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Djon\source\repos\bot_analysis\для теста\"/>
    </mc:Choice>
  </mc:AlternateContent>
  <xr:revisionPtr revIDLastSave="0" documentId="13_ncr:1_{55E35A85-433B-4426-A619-3870137193C2}" xr6:coauthVersionLast="47" xr6:coauthVersionMax="47" xr10:uidLastSave="{00000000-0000-0000-0000-000000000000}"/>
  <bookViews>
    <workbookView xWindow="-107" yWindow="-107" windowWidth="20847" windowHeight="11111" activeTab="2" xr2:uid="{00000000-000D-0000-FFFF-FFFF00000000}"/>
  </bookViews>
  <sheets>
    <sheet name="gridbots" sheetId="3" r:id="rId1"/>
    <sheet name="Лист3" sheetId="7" r:id="rId2"/>
    <sheet name="Orders2" sheetId="6" r:id="rId3"/>
    <sheet name="Orders1" sheetId="5" r:id="rId4"/>
    <sheet name="bot_orders" sheetId="2" r:id="rId5"/>
    <sheet name="Лист1" sheetId="1" r:id="rId6"/>
  </sheets>
  <definedNames>
    <definedName name="ExternalData_1" localSheetId="4" hidden="1">bot_orders!$B$3:$AJ$7941</definedName>
    <definedName name="ExternalData_2" localSheetId="0" hidden="1">gridbots!$A$3:$Z$28</definedName>
    <definedName name="ExternalData_2" localSheetId="3" hidden="1">Orders1!$A$1:$Y$92</definedName>
    <definedName name="ExternalData_3" localSheetId="2" hidden="1">Orders2!$A$1:$Y$82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7942" i="2" l="1"/>
  <c r="AI7942" i="2"/>
  <c r="AJ7942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2834" i="2"/>
  <c r="J2835" i="2"/>
  <c r="J2836" i="2"/>
  <c r="J2837" i="2"/>
  <c r="J2305" i="2"/>
  <c r="J3217" i="2"/>
  <c r="J3218" i="2"/>
  <c r="J2306" i="2"/>
  <c r="J2307" i="2"/>
  <c r="J2838" i="2"/>
  <c r="J2308" i="2"/>
  <c r="J3219" i="2"/>
  <c r="J3220" i="2"/>
  <c r="J3221" i="2"/>
  <c r="J3222" i="2"/>
  <c r="J3223" i="2"/>
  <c r="J3224" i="2"/>
  <c r="J3225" i="2"/>
  <c r="J3226" i="2"/>
  <c r="J3227" i="2"/>
  <c r="J2309" i="2"/>
  <c r="J3228" i="2"/>
  <c r="J2310" i="2"/>
  <c r="J3229" i="2"/>
  <c r="J2311" i="2"/>
  <c r="J2312" i="2"/>
  <c r="J2313" i="2"/>
  <c r="J3230" i="2"/>
  <c r="J2314" i="2"/>
  <c r="J3231" i="2"/>
  <c r="J2315" i="2"/>
  <c r="J2316" i="2"/>
  <c r="J3232" i="2"/>
  <c r="J2839" i="2"/>
  <c r="J3233" i="2"/>
  <c r="J3234" i="2"/>
  <c r="J2317" i="2"/>
  <c r="J2318" i="2"/>
  <c r="J2319" i="2"/>
  <c r="J3235" i="2"/>
  <c r="J2840" i="2"/>
  <c r="J2320" i="2"/>
  <c r="J2321" i="2"/>
  <c r="J2322" i="2"/>
  <c r="J2323" i="2"/>
  <c r="J3236" i="2"/>
  <c r="J2324" i="2"/>
  <c r="J2325" i="2"/>
  <c r="J2326" i="2"/>
  <c r="J3237" i="2"/>
  <c r="J2841" i="2"/>
  <c r="J2327" i="2"/>
  <c r="J3238" i="2"/>
  <c r="J2842" i="2"/>
  <c r="J2328" i="2"/>
  <c r="J2329" i="2"/>
  <c r="J2330" i="2"/>
  <c r="J2331" i="2"/>
  <c r="J2332" i="2"/>
  <c r="J2333" i="2"/>
  <c r="J2334" i="2"/>
  <c r="J2335" i="2"/>
  <c r="J2336" i="2"/>
  <c r="J2843" i="2"/>
  <c r="J3239" i="2"/>
  <c r="J2844" i="2"/>
  <c r="J3240" i="2"/>
  <c r="J2845" i="2"/>
  <c r="J2846" i="2"/>
  <c r="J3241" i="2"/>
  <c r="J3242" i="2"/>
  <c r="J2847" i="2"/>
  <c r="J3243" i="2"/>
  <c r="J2848" i="2"/>
  <c r="J3244" i="2"/>
  <c r="J3245" i="2"/>
  <c r="J3246" i="2"/>
  <c r="J3247" i="2"/>
  <c r="J2849" i="2"/>
  <c r="J3248" i="2"/>
  <c r="J2850" i="2"/>
  <c r="J3249" i="2"/>
  <c r="J2851" i="2"/>
  <c r="J3250" i="2"/>
  <c r="J2852" i="2"/>
  <c r="J3251" i="2"/>
  <c r="J3252" i="2"/>
  <c r="J2853" i="2"/>
  <c r="J2854" i="2"/>
  <c r="J3253" i="2"/>
  <c r="J2855" i="2"/>
  <c r="J3254" i="2"/>
  <c r="J2856" i="2"/>
  <c r="J2857" i="2"/>
  <c r="J2858" i="2"/>
  <c r="J2859" i="2"/>
  <c r="J3255" i="2"/>
  <c r="J3256" i="2"/>
  <c r="J3257" i="2"/>
  <c r="J3258" i="2"/>
  <c r="J3259" i="2"/>
  <c r="J2860" i="2"/>
  <c r="J3260" i="2"/>
  <c r="J3261" i="2"/>
  <c r="J3262" i="2"/>
  <c r="J3263" i="2"/>
  <c r="J3264" i="2"/>
  <c r="J3265" i="2"/>
  <c r="J3266" i="2"/>
  <c r="J3267" i="2"/>
  <c r="J2861" i="2"/>
  <c r="J2862" i="2"/>
  <c r="J3268" i="2"/>
  <c r="J3269" i="2"/>
  <c r="J3270" i="2"/>
  <c r="J3271" i="2"/>
  <c r="J2863" i="2"/>
  <c r="J2864" i="2"/>
  <c r="J3272" i="2"/>
  <c r="J2865" i="2"/>
  <c r="J3273" i="2"/>
  <c r="J3274" i="2"/>
  <c r="J3275" i="2"/>
  <c r="J3276" i="2"/>
  <c r="J2866" i="2"/>
  <c r="J3277" i="2"/>
  <c r="J2867" i="2"/>
  <c r="J2868" i="2"/>
  <c r="J2869" i="2"/>
  <c r="J2870" i="2"/>
  <c r="J3278" i="2"/>
  <c r="J2871" i="2"/>
  <c r="J3279" i="2"/>
  <c r="J2337" i="2"/>
  <c r="J2338" i="2"/>
  <c r="J2872" i="2"/>
  <c r="J3280" i="2"/>
  <c r="J2873" i="2"/>
  <c r="J2874" i="2"/>
  <c r="J3281" i="2"/>
  <c r="J3282" i="2"/>
  <c r="J2875" i="2"/>
  <c r="J3283" i="2"/>
  <c r="J2876" i="2"/>
  <c r="J2877" i="2"/>
  <c r="J3284" i="2"/>
  <c r="J2878" i="2"/>
  <c r="J2879" i="2"/>
  <c r="J2880" i="2"/>
  <c r="J3285" i="2"/>
  <c r="J2881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2882" i="2"/>
  <c r="J3301" i="2"/>
  <c r="J3302" i="2"/>
  <c r="J3303" i="2"/>
  <c r="J2883" i="2"/>
  <c r="J3304" i="2"/>
  <c r="J2884" i="2"/>
  <c r="J2885" i="2"/>
  <c r="J2886" i="2"/>
  <c r="J2339" i="2"/>
  <c r="J3305" i="2"/>
  <c r="J2340" i="2"/>
  <c r="J3306" i="2"/>
  <c r="J2887" i="2"/>
  <c r="J2341" i="2"/>
  <c r="J3307" i="2"/>
  <c r="J2342" i="2"/>
  <c r="J2343" i="2"/>
  <c r="J2344" i="2"/>
  <c r="J3308" i="2"/>
  <c r="J3309" i="2"/>
  <c r="J2345" i="2"/>
  <c r="J2346" i="2"/>
  <c r="J2347" i="2"/>
  <c r="J2888" i="2"/>
  <c r="J2348" i="2"/>
  <c r="J3310" i="2"/>
  <c r="J3311" i="2"/>
  <c r="J3312" i="2"/>
  <c r="J3313" i="2"/>
  <c r="J3314" i="2"/>
  <c r="J3315" i="2"/>
  <c r="J3316" i="2"/>
  <c r="J2349" i="2"/>
  <c r="J3317" i="2"/>
  <c r="J2350" i="2"/>
  <c r="J2889" i="2"/>
  <c r="J2351" i="2"/>
  <c r="J2352" i="2"/>
  <c r="J3318" i="2"/>
  <c r="J3319" i="2"/>
  <c r="J2353" i="2"/>
  <c r="J2354" i="2"/>
  <c r="J3320" i="2"/>
  <c r="J3321" i="2"/>
  <c r="J2355" i="2"/>
  <c r="J3322" i="2"/>
  <c r="J2356" i="2"/>
  <c r="J2890" i="2"/>
  <c r="J2357" i="2"/>
  <c r="J2358" i="2"/>
  <c r="J2359" i="2"/>
  <c r="J2891" i="2"/>
  <c r="J3323" i="2"/>
  <c r="J2360" i="2"/>
  <c r="J2361" i="2"/>
  <c r="J3324" i="2"/>
  <c r="J2362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892" i="2"/>
  <c r="J3338" i="2"/>
  <c r="J2375" i="2"/>
  <c r="J3339" i="2"/>
  <c r="J3340" i="2"/>
  <c r="J3341" i="2"/>
  <c r="J2376" i="2"/>
  <c r="J2893" i="2"/>
  <c r="J3342" i="2"/>
  <c r="J3343" i="2"/>
  <c r="J2377" i="2"/>
  <c r="J3344" i="2"/>
  <c r="J2378" i="2"/>
  <c r="J2894" i="2"/>
  <c r="J3345" i="2"/>
  <c r="J2379" i="2"/>
  <c r="J3346" i="2"/>
  <c r="J3347" i="2"/>
  <c r="J2380" i="2"/>
  <c r="J3348" i="2"/>
  <c r="J2381" i="2"/>
  <c r="J2382" i="2"/>
  <c r="J3349" i="2"/>
  <c r="J2383" i="2"/>
  <c r="J2384" i="2"/>
  <c r="J3350" i="2"/>
  <c r="J3351" i="2"/>
  <c r="J3352" i="2"/>
  <c r="J3353" i="2"/>
  <c r="J2385" i="2"/>
  <c r="J3354" i="2"/>
  <c r="J2386" i="2"/>
  <c r="J2895" i="2"/>
  <c r="J2896" i="2"/>
  <c r="J2897" i="2"/>
  <c r="J3355" i="2"/>
  <c r="J3356" i="2"/>
  <c r="J3357" i="2"/>
  <c r="J2387" i="2"/>
  <c r="J3358" i="2"/>
  <c r="J2388" i="2"/>
  <c r="J2898" i="2"/>
  <c r="J2899" i="2"/>
  <c r="J2900" i="2"/>
  <c r="J2389" i="2"/>
  <c r="J3359" i="2"/>
  <c r="J2901" i="2"/>
  <c r="J2390" i="2"/>
  <c r="J2391" i="2"/>
  <c r="J3360" i="2"/>
  <c r="J2392" i="2"/>
  <c r="J2393" i="2"/>
  <c r="J2902" i="2"/>
  <c r="J2394" i="2"/>
  <c r="J3361" i="2"/>
  <c r="J3362" i="2"/>
  <c r="J2395" i="2"/>
  <c r="J3363" i="2"/>
  <c r="J2396" i="2"/>
  <c r="J3364" i="2"/>
  <c r="J2397" i="2"/>
  <c r="J2903" i="2"/>
  <c r="J2398" i="2"/>
  <c r="J3365" i="2"/>
  <c r="J3366" i="2"/>
  <c r="J2399" i="2"/>
  <c r="J3367" i="2"/>
  <c r="J2400" i="2"/>
  <c r="J3368" i="2"/>
  <c r="J3369" i="2"/>
  <c r="J2401" i="2"/>
  <c r="J3370" i="2"/>
  <c r="J2402" i="2"/>
  <c r="J3371" i="2"/>
  <c r="J2403" i="2"/>
  <c r="J2904" i="2"/>
  <c r="J3372" i="2"/>
  <c r="J2404" i="2"/>
  <c r="J2405" i="2"/>
  <c r="J3373" i="2"/>
  <c r="J2905" i="2"/>
  <c r="J2406" i="2"/>
  <c r="J3374" i="2"/>
  <c r="J2407" i="2"/>
  <c r="J3375" i="2"/>
  <c r="J2408" i="2"/>
  <c r="J2906" i="2"/>
  <c r="J3376" i="2"/>
  <c r="J2409" i="2"/>
  <c r="J2410" i="2"/>
  <c r="J3377" i="2"/>
  <c r="J2411" i="2"/>
  <c r="J3378" i="2"/>
  <c r="J2412" i="2"/>
  <c r="J2907" i="2"/>
  <c r="J2413" i="2"/>
  <c r="J2414" i="2"/>
  <c r="J3379" i="2"/>
  <c r="J2415" i="2"/>
  <c r="J3380" i="2"/>
  <c r="J2416" i="2"/>
  <c r="J2908" i="2"/>
  <c r="J3381" i="2"/>
  <c r="J2909" i="2"/>
  <c r="J2417" i="2"/>
  <c r="J3382" i="2"/>
  <c r="J2418" i="2"/>
  <c r="J2419" i="2"/>
  <c r="J3383" i="2"/>
  <c r="J2420" i="2"/>
  <c r="J2421" i="2"/>
  <c r="J3384" i="2"/>
  <c r="J2422" i="2"/>
  <c r="J3385" i="2"/>
  <c r="J2423" i="2"/>
  <c r="J2910" i="2"/>
  <c r="J3386" i="2"/>
  <c r="J2424" i="2"/>
  <c r="J3387" i="2"/>
  <c r="J3388" i="2"/>
  <c r="J2425" i="2"/>
  <c r="J2426" i="2"/>
  <c r="J2427" i="2"/>
  <c r="J3389" i="2"/>
  <c r="J2428" i="2"/>
  <c r="J2429" i="2"/>
  <c r="J3390" i="2"/>
  <c r="J2430" i="2"/>
  <c r="J2431" i="2"/>
  <c r="J3391" i="2"/>
  <c r="J2432" i="2"/>
  <c r="J3392" i="2"/>
  <c r="J2433" i="2"/>
  <c r="J2911" i="2"/>
  <c r="J2434" i="2"/>
  <c r="J3393" i="2"/>
  <c r="J3394" i="2"/>
  <c r="J2435" i="2"/>
  <c r="J2436" i="2"/>
  <c r="J2437" i="2"/>
  <c r="J3395" i="2"/>
  <c r="J3396" i="2"/>
  <c r="J2438" i="2"/>
  <c r="J3397" i="2"/>
  <c r="J2439" i="2"/>
  <c r="J2912" i="2"/>
  <c r="J2440" i="2"/>
  <c r="J3398" i="2"/>
  <c r="J2441" i="2"/>
  <c r="J2913" i="2"/>
  <c r="J3399" i="2"/>
  <c r="J2442" i="2"/>
  <c r="J3400" i="2"/>
  <c r="J3401" i="2"/>
  <c r="J2443" i="2"/>
  <c r="J2444" i="2"/>
  <c r="J3402" i="2"/>
  <c r="J3403" i="2"/>
  <c r="J2445" i="2"/>
  <c r="J3404" i="2"/>
  <c r="J2446" i="2"/>
  <c r="J2447" i="2"/>
  <c r="J2448" i="2"/>
  <c r="J3405" i="2"/>
  <c r="J2449" i="2"/>
  <c r="J3406" i="2"/>
  <c r="J2450" i="2"/>
  <c r="J3407" i="2"/>
  <c r="J2451" i="2"/>
  <c r="J2914" i="2"/>
  <c r="J2452" i="2"/>
  <c r="J2453" i="2"/>
  <c r="J3408" i="2"/>
  <c r="J2454" i="2"/>
  <c r="J3409" i="2"/>
  <c r="J2455" i="2"/>
  <c r="J2915" i="2"/>
  <c r="J2456" i="2"/>
  <c r="J2457" i="2"/>
  <c r="J3410" i="2"/>
  <c r="J3411" i="2"/>
  <c r="J2916" i="2"/>
  <c r="J3412" i="2"/>
  <c r="J2917" i="2"/>
  <c r="J3413" i="2"/>
  <c r="J2458" i="2"/>
  <c r="J3414" i="2"/>
  <c r="J3415" i="2"/>
  <c r="J2459" i="2"/>
  <c r="J2460" i="2"/>
  <c r="J3416" i="2"/>
  <c r="J3417" i="2"/>
  <c r="J3418" i="2"/>
  <c r="J2461" i="2"/>
  <c r="J2918" i="2"/>
  <c r="J3419" i="2"/>
  <c r="J3420" i="2"/>
  <c r="J2462" i="2"/>
  <c r="J2463" i="2"/>
  <c r="J3421" i="2"/>
  <c r="J2464" i="2"/>
  <c r="J2465" i="2"/>
  <c r="J3422" i="2"/>
  <c r="J2466" i="2"/>
  <c r="J2467" i="2"/>
  <c r="J3423" i="2"/>
  <c r="J3424" i="2"/>
  <c r="J2468" i="2"/>
  <c r="J2469" i="2"/>
  <c r="J3425" i="2"/>
  <c r="J2470" i="2"/>
  <c r="J3426" i="2"/>
  <c r="J2471" i="2"/>
  <c r="J2919" i="2"/>
  <c r="J3427" i="2"/>
  <c r="J2472" i="2"/>
  <c r="J3428" i="2"/>
  <c r="J3429" i="2"/>
  <c r="J2473" i="2"/>
  <c r="J2474" i="2"/>
  <c r="J3430" i="2"/>
  <c r="J2920" i="2"/>
  <c r="J3431" i="2"/>
  <c r="J2475" i="2"/>
  <c r="J3432" i="2"/>
  <c r="J2476" i="2"/>
  <c r="J2921" i="2"/>
  <c r="J3433" i="2"/>
  <c r="J3434" i="2"/>
  <c r="J2477" i="2"/>
  <c r="J3435" i="2"/>
  <c r="J2922" i="2"/>
  <c r="J2478" i="2"/>
  <c r="J2479" i="2"/>
  <c r="J3436" i="2"/>
  <c r="J2480" i="2"/>
  <c r="J2923" i="2"/>
  <c r="J2481" i="2"/>
  <c r="J3437" i="2"/>
  <c r="J2924" i="2"/>
  <c r="J2482" i="2"/>
  <c r="J2483" i="2"/>
  <c r="J3438" i="2"/>
  <c r="J2484" i="2"/>
  <c r="J2925" i="2"/>
  <c r="J2485" i="2"/>
  <c r="J2486" i="2"/>
  <c r="J3439" i="2"/>
  <c r="J3440" i="2"/>
  <c r="J3441" i="2"/>
  <c r="J3442" i="2"/>
  <c r="J2926" i="2"/>
  <c r="J3443" i="2"/>
  <c r="J3444" i="2"/>
  <c r="J3445" i="2"/>
  <c r="J3446" i="2"/>
  <c r="J3447" i="2"/>
  <c r="J3448" i="2"/>
  <c r="J3449" i="2"/>
  <c r="J3450" i="2"/>
  <c r="J3451" i="2"/>
  <c r="J2927" i="2"/>
  <c r="J3452" i="2"/>
  <c r="J3453" i="2"/>
  <c r="J3454" i="2"/>
  <c r="J2487" i="2"/>
  <c r="J3455" i="2"/>
  <c r="J2928" i="2"/>
  <c r="J2488" i="2"/>
  <c r="J3456" i="2"/>
  <c r="J3457" i="2"/>
  <c r="J2489" i="2"/>
  <c r="J2929" i="2"/>
  <c r="J2490" i="2"/>
  <c r="J3458" i="2"/>
  <c r="J3459" i="2"/>
  <c r="J3460" i="2"/>
  <c r="J2930" i="2"/>
  <c r="J3461" i="2"/>
  <c r="J3462" i="2"/>
  <c r="J3463" i="2"/>
  <c r="J3464" i="2"/>
  <c r="J2931" i="2"/>
  <c r="J3465" i="2"/>
  <c r="J2932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2933" i="2"/>
  <c r="J2934" i="2"/>
  <c r="J2935" i="2"/>
  <c r="J3479" i="2"/>
  <c r="J2936" i="2"/>
  <c r="J3480" i="2"/>
  <c r="J3481" i="2"/>
  <c r="J3482" i="2"/>
  <c r="J3483" i="2"/>
  <c r="J3484" i="2"/>
  <c r="J3485" i="2"/>
  <c r="J3486" i="2"/>
  <c r="J2937" i="2"/>
  <c r="J2938" i="2"/>
  <c r="J2939" i="2"/>
  <c r="J3487" i="2"/>
  <c r="J3488" i="2"/>
  <c r="J3489" i="2"/>
  <c r="J3490" i="2"/>
  <c r="J3491" i="2"/>
  <c r="J3492" i="2"/>
  <c r="J2940" i="2"/>
  <c r="J2941" i="2"/>
  <c r="J2942" i="2"/>
  <c r="J2943" i="2"/>
  <c r="J2944" i="2"/>
  <c r="J2945" i="2"/>
  <c r="J2946" i="2"/>
  <c r="J2947" i="2"/>
  <c r="J3493" i="2"/>
  <c r="J3494" i="2"/>
  <c r="J3495" i="2"/>
  <c r="J2948" i="2"/>
  <c r="J3496" i="2"/>
  <c r="J3497" i="2"/>
  <c r="J3498" i="2"/>
  <c r="J2949" i="2"/>
  <c r="J3499" i="2"/>
  <c r="J2950" i="2"/>
  <c r="J3500" i="2"/>
  <c r="J3501" i="2"/>
  <c r="J2951" i="2"/>
  <c r="J3502" i="2"/>
  <c r="J2952" i="2"/>
  <c r="J3503" i="2"/>
  <c r="J3504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953" i="2"/>
  <c r="J2954" i="2"/>
  <c r="J2955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2505" i="2"/>
  <c r="J3523" i="2"/>
  <c r="J2956" i="2"/>
  <c r="J2506" i="2"/>
  <c r="J3524" i="2"/>
  <c r="J2957" i="2"/>
  <c r="J3525" i="2"/>
  <c r="J3526" i="2"/>
  <c r="J2507" i="2"/>
  <c r="J3527" i="2"/>
  <c r="J2958" i="2"/>
  <c r="J2508" i="2"/>
  <c r="J3528" i="2"/>
  <c r="J2959" i="2"/>
  <c r="J2509" i="2"/>
  <c r="J3529" i="2"/>
  <c r="J2510" i="2"/>
  <c r="J3530" i="2"/>
  <c r="J3531" i="2"/>
  <c r="J2511" i="2"/>
  <c r="J3532" i="2"/>
  <c r="J2512" i="2"/>
  <c r="J2960" i="2"/>
  <c r="J3533" i="2"/>
  <c r="J2513" i="2"/>
  <c r="J3534" i="2"/>
  <c r="J2514" i="2"/>
  <c r="J2515" i="2"/>
  <c r="J3535" i="2"/>
  <c r="J2516" i="2"/>
  <c r="J3536" i="2"/>
  <c r="J2961" i="2"/>
  <c r="J2517" i="2"/>
  <c r="J3537" i="2"/>
  <c r="J3538" i="2"/>
  <c r="J2518" i="2"/>
  <c r="J2519" i="2"/>
  <c r="J3539" i="2"/>
  <c r="J3540" i="2"/>
  <c r="J2520" i="2"/>
  <c r="J2962" i="2"/>
  <c r="J3541" i="2"/>
  <c r="J2521" i="2"/>
  <c r="J3542" i="2"/>
  <c r="J2522" i="2"/>
  <c r="J2963" i="2"/>
  <c r="J3543" i="2"/>
  <c r="J2964" i="2"/>
  <c r="J3544" i="2"/>
  <c r="J3545" i="2"/>
  <c r="J2965" i="2"/>
  <c r="J3546" i="2"/>
  <c r="J3547" i="2"/>
  <c r="J3548" i="2"/>
  <c r="J3549" i="2"/>
  <c r="J3550" i="2"/>
  <c r="J2966" i="2"/>
  <c r="J3551" i="2"/>
  <c r="J2967" i="2"/>
  <c r="J3552" i="2"/>
  <c r="J3553" i="2"/>
  <c r="J3554" i="2"/>
  <c r="J2523" i="2"/>
  <c r="J3555" i="2"/>
  <c r="J2968" i="2"/>
  <c r="J2524" i="2"/>
  <c r="J3556" i="2"/>
  <c r="J2525" i="2"/>
  <c r="J2969" i="2"/>
  <c r="J3557" i="2"/>
  <c r="J3558" i="2"/>
  <c r="J2526" i="2"/>
  <c r="J2970" i="2"/>
  <c r="J3559" i="2"/>
  <c r="J2527" i="2"/>
  <c r="J2528" i="2"/>
  <c r="J3560" i="2"/>
  <c r="J3561" i="2"/>
  <c r="J2529" i="2"/>
  <c r="J2530" i="2"/>
  <c r="J3562" i="2"/>
  <c r="J2971" i="2"/>
  <c r="J3563" i="2"/>
  <c r="J2972" i="2"/>
  <c r="J2973" i="2"/>
  <c r="J3564" i="2"/>
  <c r="J3565" i="2"/>
  <c r="J3566" i="2"/>
  <c r="J3567" i="2"/>
  <c r="J2974" i="2"/>
  <c r="J3568" i="2"/>
  <c r="J3569" i="2"/>
  <c r="J2975" i="2"/>
  <c r="J3570" i="2"/>
  <c r="J2976" i="2"/>
  <c r="J3571" i="2"/>
  <c r="J2977" i="2"/>
  <c r="J3572" i="2"/>
  <c r="J2978" i="2"/>
  <c r="J3573" i="2"/>
  <c r="J3574" i="2"/>
  <c r="J2979" i="2"/>
  <c r="J3575" i="2"/>
  <c r="J2980" i="2"/>
  <c r="J3576" i="2"/>
  <c r="J2531" i="2"/>
  <c r="J3577" i="2"/>
  <c r="J2981" i="2"/>
  <c r="J3578" i="2"/>
  <c r="J2532" i="2"/>
  <c r="J2533" i="2"/>
  <c r="J2982" i="2"/>
  <c r="J3579" i="2"/>
  <c r="J2534" i="2"/>
  <c r="J3580" i="2"/>
  <c r="J3581" i="2"/>
  <c r="J2535" i="2"/>
  <c r="J3582" i="2"/>
  <c r="J2536" i="2"/>
  <c r="J2983" i="2"/>
  <c r="J3583" i="2"/>
  <c r="J2537" i="2"/>
  <c r="J2538" i="2"/>
  <c r="J2539" i="2"/>
  <c r="J2540" i="2"/>
  <c r="J3584" i="2"/>
  <c r="J2984" i="2"/>
  <c r="J3585" i="2"/>
  <c r="J2985" i="2"/>
  <c r="J2541" i="2"/>
  <c r="J3586" i="2"/>
  <c r="J3587" i="2"/>
  <c r="J2542" i="2"/>
  <c r="J2543" i="2"/>
  <c r="J3588" i="2"/>
  <c r="J2986" i="2"/>
  <c r="J2987" i="2"/>
  <c r="J2988" i="2"/>
  <c r="J3589" i="2"/>
  <c r="J2544" i="2"/>
  <c r="J2989" i="2"/>
  <c r="J2545" i="2"/>
  <c r="J3590" i="2"/>
  <c r="J3591" i="2"/>
  <c r="J2546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592" i="2"/>
  <c r="J3593" i="2"/>
  <c r="J3594" i="2"/>
  <c r="J3595" i="2"/>
  <c r="J3596" i="2"/>
  <c r="J3597" i="2"/>
  <c r="J3598" i="2"/>
  <c r="J3599" i="2"/>
  <c r="J3600" i="2"/>
  <c r="J3601" i="2"/>
  <c r="J3602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3603" i="2"/>
  <c r="J2562" i="2"/>
  <c r="J3051" i="2"/>
  <c r="J3604" i="2"/>
  <c r="J2563" i="2"/>
  <c r="J2564" i="2"/>
  <c r="J3605" i="2"/>
  <c r="J3606" i="2"/>
  <c r="J2565" i="2"/>
  <c r="J2566" i="2"/>
  <c r="J3607" i="2"/>
  <c r="J3608" i="2"/>
  <c r="J2567" i="2"/>
  <c r="J3609" i="2"/>
  <c r="J2568" i="2"/>
  <c r="J3052" i="2"/>
  <c r="J3610" i="2"/>
  <c r="J3611" i="2"/>
  <c r="J2569" i="2"/>
  <c r="J3612" i="2"/>
  <c r="J3053" i="2"/>
  <c r="J3613" i="2"/>
  <c r="J2570" i="2"/>
  <c r="J3054" i="2"/>
  <c r="J3614" i="2"/>
  <c r="J2571" i="2"/>
  <c r="J2572" i="2"/>
  <c r="J3615" i="2"/>
  <c r="J2573" i="2"/>
  <c r="J2574" i="2"/>
  <c r="J3616" i="2"/>
  <c r="J2575" i="2"/>
  <c r="J2576" i="2"/>
  <c r="J3617" i="2"/>
  <c r="J2577" i="2"/>
  <c r="J3618" i="2"/>
  <c r="J3055" i="2"/>
  <c r="J3619" i="2"/>
  <c r="J2578" i="2"/>
  <c r="J2579" i="2"/>
  <c r="J3620" i="2"/>
  <c r="J2580" i="2"/>
  <c r="J3621" i="2"/>
  <c r="J3622" i="2"/>
  <c r="J2581" i="2"/>
  <c r="J3056" i="2"/>
  <c r="J2582" i="2"/>
  <c r="J2583" i="2"/>
  <c r="J2584" i="2"/>
  <c r="J2585" i="2"/>
  <c r="J3057" i="2"/>
  <c r="J2586" i="2"/>
  <c r="J2587" i="2"/>
  <c r="J2588" i="2"/>
  <c r="J2589" i="2"/>
  <c r="J3623" i="2"/>
  <c r="J2590" i="2"/>
  <c r="J2591" i="2"/>
  <c r="J3624" i="2"/>
  <c r="J2592" i="2"/>
  <c r="J2593" i="2"/>
  <c r="J3625" i="2"/>
  <c r="J2594" i="2"/>
  <c r="J2595" i="2"/>
  <c r="J3626" i="2"/>
  <c r="J3627" i="2"/>
  <c r="J2596" i="2"/>
  <c r="J3628" i="2"/>
  <c r="J2597" i="2"/>
  <c r="J3629" i="2"/>
  <c r="J2598" i="2"/>
  <c r="J2599" i="2"/>
  <c r="J2600" i="2"/>
  <c r="J3630" i="2"/>
  <c r="J2601" i="2"/>
  <c r="J3631" i="2"/>
  <c r="J2602" i="2"/>
  <c r="J3058" i="2"/>
  <c r="J3632" i="2"/>
  <c r="J2603" i="2"/>
  <c r="J2604" i="2"/>
  <c r="J2605" i="2"/>
  <c r="J3633" i="2"/>
  <c r="J3059" i="2"/>
  <c r="J2606" i="2"/>
  <c r="J3634" i="2"/>
  <c r="J2607" i="2"/>
  <c r="J2608" i="2"/>
  <c r="J3635" i="2"/>
  <c r="J3636" i="2"/>
  <c r="J2609" i="2"/>
  <c r="J3637" i="2"/>
  <c r="J2610" i="2"/>
  <c r="J3638" i="2"/>
  <c r="J2611" i="2"/>
  <c r="J3060" i="2"/>
  <c r="J2612" i="2"/>
  <c r="J3639" i="2"/>
  <c r="J3061" i="2"/>
  <c r="J3640" i="2"/>
  <c r="J2613" i="2"/>
  <c r="J3062" i="2"/>
  <c r="J2614" i="2"/>
  <c r="J3641" i="2"/>
  <c r="J3642" i="2"/>
  <c r="J2615" i="2"/>
  <c r="J3643" i="2"/>
  <c r="J3063" i="2"/>
  <c r="J2616" i="2"/>
  <c r="J3644" i="2"/>
  <c r="J2617" i="2"/>
  <c r="J3064" i="2"/>
  <c r="J3645" i="2"/>
  <c r="J2618" i="2"/>
  <c r="J3646" i="2"/>
  <c r="J2619" i="2"/>
  <c r="J3065" i="2"/>
  <c r="J2620" i="2"/>
  <c r="J3647" i="2"/>
  <c r="J2621" i="2"/>
  <c r="J3648" i="2"/>
  <c r="J2622" i="2"/>
  <c r="J3066" i="2"/>
  <c r="J3649" i="2"/>
  <c r="J3650" i="2"/>
  <c r="J2623" i="2"/>
  <c r="J3067" i="2"/>
  <c r="J3651" i="2"/>
  <c r="J2624" i="2"/>
  <c r="J2625" i="2"/>
  <c r="J3652" i="2"/>
  <c r="J2626" i="2"/>
  <c r="J3068" i="2"/>
  <c r="J3653" i="2"/>
  <c r="J2627" i="2"/>
  <c r="J3654" i="2"/>
  <c r="J3655" i="2"/>
  <c r="J2628" i="2"/>
  <c r="J3656" i="2"/>
  <c r="J2629" i="2"/>
  <c r="J3069" i="2"/>
  <c r="J2630" i="2"/>
  <c r="J3657" i="2"/>
  <c r="J2631" i="2"/>
  <c r="J3658" i="2"/>
  <c r="J3070" i="2"/>
  <c r="J3659" i="2"/>
  <c r="J3071" i="2"/>
  <c r="J3660" i="2"/>
  <c r="J2632" i="2"/>
  <c r="J3661" i="2"/>
  <c r="J2633" i="2"/>
  <c r="J3662" i="2"/>
  <c r="J3072" i="2"/>
  <c r="J3663" i="2"/>
  <c r="J2634" i="2"/>
  <c r="J3664" i="2"/>
  <c r="J2635" i="2"/>
  <c r="J2636" i="2"/>
  <c r="J3665" i="2"/>
  <c r="J3073" i="2"/>
  <c r="J3074" i="2"/>
  <c r="J3075" i="2"/>
  <c r="J3076" i="2"/>
  <c r="J3077" i="2"/>
  <c r="J3078" i="2"/>
  <c r="J3079" i="2"/>
  <c r="J3080" i="2"/>
  <c r="J3081" i="2"/>
  <c r="J3082" i="2"/>
  <c r="J3666" i="2"/>
  <c r="J2637" i="2"/>
  <c r="J2638" i="2"/>
  <c r="J3667" i="2"/>
  <c r="J3668" i="2"/>
  <c r="J2639" i="2"/>
  <c r="J2640" i="2"/>
  <c r="J3669" i="2"/>
  <c r="J3670" i="2"/>
  <c r="J2641" i="2"/>
  <c r="J2642" i="2"/>
  <c r="J3671" i="2"/>
  <c r="J2643" i="2"/>
  <c r="J3672" i="2"/>
  <c r="J3083" i="2"/>
  <c r="J2644" i="2"/>
  <c r="J3673" i="2"/>
  <c r="J3674" i="2"/>
  <c r="J2645" i="2"/>
  <c r="J2646" i="2"/>
  <c r="J3675" i="2"/>
  <c r="J2647" i="2"/>
  <c r="J3676" i="2"/>
  <c r="J3084" i="2"/>
  <c r="J2648" i="2"/>
  <c r="J2649" i="2"/>
  <c r="J2650" i="2"/>
  <c r="J2651" i="2"/>
  <c r="J3677" i="2"/>
  <c r="J2652" i="2"/>
  <c r="J2653" i="2"/>
  <c r="J3678" i="2"/>
  <c r="J2654" i="2"/>
  <c r="J3085" i="2"/>
  <c r="J3086" i="2"/>
  <c r="J2655" i="2"/>
  <c r="J3679" i="2"/>
  <c r="J2656" i="2"/>
  <c r="J3087" i="2"/>
  <c r="J3680" i="2"/>
  <c r="J2657" i="2"/>
  <c r="J3681" i="2"/>
  <c r="J2658" i="2"/>
  <c r="J3088" i="2"/>
  <c r="J2659" i="2"/>
  <c r="J2660" i="2"/>
  <c r="J2661" i="2"/>
  <c r="J3682" i="2"/>
  <c r="J3683" i="2"/>
  <c r="J2662" i="2"/>
  <c r="J2663" i="2"/>
  <c r="J3684" i="2"/>
  <c r="J3685" i="2"/>
  <c r="J2664" i="2"/>
  <c r="J3686" i="2"/>
  <c r="J2665" i="2"/>
  <c r="J2666" i="2"/>
  <c r="J3687" i="2"/>
  <c r="J2667" i="2"/>
  <c r="J3688" i="2"/>
  <c r="J3689" i="2"/>
  <c r="J2668" i="2"/>
  <c r="J3690" i="2"/>
  <c r="J2669" i="2"/>
  <c r="J2670" i="2"/>
  <c r="J3691" i="2"/>
  <c r="J3692" i="2"/>
  <c r="J2671" i="2"/>
  <c r="J3693" i="2"/>
  <c r="J3089" i="2"/>
  <c r="J2672" i="2"/>
  <c r="J3694" i="2"/>
  <c r="J2673" i="2"/>
  <c r="J3090" i="2"/>
  <c r="J3695" i="2"/>
  <c r="J2674" i="2"/>
  <c r="J3696" i="2"/>
  <c r="J2675" i="2"/>
  <c r="J3091" i="2"/>
  <c r="J2676" i="2"/>
  <c r="J3697" i="2"/>
  <c r="J3698" i="2"/>
  <c r="J3699" i="2"/>
  <c r="J3700" i="2"/>
  <c r="J3701" i="2"/>
  <c r="J2677" i="2"/>
  <c r="J3702" i="2"/>
  <c r="J2678" i="2"/>
  <c r="J3703" i="2"/>
  <c r="J2679" i="2"/>
  <c r="J3704" i="2"/>
  <c r="J2680" i="2"/>
  <c r="J3705" i="2"/>
  <c r="J3706" i="2"/>
  <c r="J2681" i="2"/>
  <c r="J2682" i="2"/>
  <c r="J3707" i="2"/>
  <c r="J3092" i="2"/>
  <c r="J2683" i="2"/>
  <c r="J3708" i="2"/>
  <c r="J3709" i="2"/>
  <c r="J2684" i="2"/>
  <c r="J3710" i="2"/>
  <c r="J2685" i="2"/>
  <c r="J2686" i="2"/>
  <c r="J3711" i="2"/>
  <c r="J2687" i="2"/>
  <c r="J3712" i="2"/>
  <c r="J3713" i="2"/>
  <c r="J2688" i="2"/>
  <c r="J2689" i="2"/>
  <c r="J3714" i="2"/>
  <c r="J3715" i="2"/>
  <c r="J2690" i="2"/>
  <c r="J2691" i="2"/>
  <c r="J3716" i="2"/>
  <c r="J2692" i="2"/>
  <c r="J3717" i="2"/>
  <c r="J3093" i="2"/>
  <c r="J2693" i="2"/>
  <c r="J3718" i="2"/>
  <c r="J3719" i="2"/>
  <c r="J2694" i="2"/>
  <c r="J3720" i="2"/>
  <c r="J2695" i="2"/>
  <c r="J3094" i="2"/>
  <c r="J3721" i="2"/>
  <c r="J2696" i="2"/>
  <c r="J3722" i="2"/>
  <c r="J2697" i="2"/>
  <c r="J2698" i="2"/>
  <c r="J3095" i="2"/>
  <c r="J3723" i="2"/>
  <c r="J2699" i="2"/>
  <c r="J3724" i="2"/>
  <c r="J3725" i="2"/>
  <c r="J2700" i="2"/>
  <c r="J3726" i="2"/>
  <c r="J2701" i="2"/>
  <c r="J3096" i="2"/>
  <c r="J3727" i="2"/>
  <c r="J2702" i="2"/>
  <c r="J3097" i="2"/>
  <c r="J2703" i="2"/>
  <c r="J2704" i="2"/>
  <c r="J3728" i="2"/>
  <c r="J2705" i="2"/>
  <c r="J2706" i="2"/>
  <c r="J3729" i="2"/>
  <c r="J2707" i="2"/>
  <c r="J2708" i="2"/>
  <c r="J3730" i="2"/>
  <c r="J2709" i="2"/>
  <c r="J3098" i="2"/>
  <c r="J3731" i="2"/>
  <c r="J2710" i="2"/>
  <c r="J3732" i="2"/>
  <c r="J2711" i="2"/>
  <c r="J3733" i="2"/>
  <c r="J2712" i="2"/>
  <c r="J3734" i="2"/>
  <c r="J2713" i="2"/>
  <c r="J3099" i="2"/>
  <c r="J3735" i="2"/>
  <c r="J2714" i="2"/>
  <c r="J2715" i="2"/>
  <c r="J3736" i="2"/>
  <c r="J3737" i="2"/>
  <c r="J2716" i="2"/>
  <c r="J2717" i="2"/>
  <c r="J2718" i="2"/>
  <c r="J3100" i="2"/>
  <c r="J2719" i="2"/>
  <c r="J3738" i="2"/>
  <c r="J3101" i="2"/>
  <c r="J2720" i="2"/>
  <c r="J3739" i="2"/>
  <c r="J3740" i="2"/>
  <c r="J2721" i="2"/>
  <c r="J3741" i="2"/>
  <c r="J3102" i="2"/>
  <c r="J2722" i="2"/>
  <c r="J2723" i="2"/>
  <c r="J3742" i="2"/>
  <c r="J3103" i="2"/>
  <c r="J2724" i="2"/>
  <c r="J2725" i="2"/>
  <c r="J3743" i="2"/>
  <c r="J3104" i="2"/>
  <c r="J2726" i="2"/>
  <c r="J2727" i="2"/>
  <c r="J3744" i="2"/>
  <c r="J3105" i="2"/>
  <c r="J2728" i="2"/>
  <c r="J3745" i="2"/>
  <c r="J2729" i="2"/>
  <c r="J3746" i="2"/>
  <c r="J3106" i="2"/>
  <c r="J3747" i="2"/>
  <c r="J2730" i="2"/>
  <c r="J3107" i="2"/>
  <c r="J2731" i="2"/>
  <c r="J3748" i="2"/>
  <c r="J3108" i="2"/>
  <c r="J2732" i="2"/>
  <c r="J3749" i="2"/>
  <c r="J3750" i="2"/>
  <c r="J2733" i="2"/>
  <c r="J3751" i="2"/>
  <c r="J2734" i="2"/>
  <c r="J3109" i="2"/>
  <c r="J3752" i="2"/>
  <c r="J2735" i="2"/>
  <c r="J2736" i="2"/>
  <c r="J3753" i="2"/>
  <c r="J3754" i="2"/>
  <c r="J2737" i="2"/>
  <c r="J3755" i="2"/>
  <c r="J3110" i="2"/>
  <c r="J2738" i="2"/>
  <c r="J2739" i="2"/>
  <c r="J3756" i="2"/>
  <c r="J3757" i="2"/>
  <c r="J2740" i="2"/>
  <c r="J2741" i="2"/>
  <c r="J3111" i="2"/>
  <c r="J2742" i="2"/>
  <c r="J2743" i="2"/>
  <c r="J3758" i="2"/>
  <c r="J3759" i="2"/>
  <c r="J2744" i="2"/>
  <c r="J2745" i="2"/>
  <c r="J3112" i="2"/>
  <c r="J2746" i="2"/>
  <c r="J2747" i="2"/>
  <c r="J3113" i="2"/>
  <c r="J2748" i="2"/>
  <c r="J274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2750" i="2"/>
  <c r="J3773" i="2"/>
  <c r="J3774" i="2"/>
  <c r="J2751" i="2"/>
  <c r="J3775" i="2"/>
  <c r="J2752" i="2"/>
  <c r="J3114" i="2"/>
  <c r="J3776" i="2"/>
  <c r="J2753" i="2"/>
  <c r="J2754" i="2"/>
  <c r="J3777" i="2"/>
  <c r="J3778" i="2"/>
  <c r="J2755" i="2"/>
  <c r="J3779" i="2"/>
  <c r="J2756" i="2"/>
  <c r="J3115" i="2"/>
  <c r="J3780" i="2"/>
  <c r="J2757" i="2"/>
  <c r="J3781" i="2"/>
  <c r="J3116" i="2"/>
  <c r="J2758" i="2"/>
  <c r="J3782" i="2"/>
  <c r="J2759" i="2"/>
  <c r="J3117" i="2"/>
  <c r="J3783" i="2"/>
  <c r="J2760" i="2"/>
  <c r="J2761" i="2"/>
  <c r="J3784" i="2"/>
  <c r="J2762" i="2"/>
  <c r="J3785" i="2"/>
  <c r="J3118" i="2"/>
  <c r="J2763" i="2"/>
  <c r="J3786" i="2"/>
  <c r="J2764" i="2"/>
  <c r="J3787" i="2"/>
  <c r="J3119" i="2"/>
  <c r="J2765" i="2"/>
  <c r="J3788" i="2"/>
  <c r="J3789" i="2"/>
  <c r="J2766" i="2"/>
  <c r="J3790" i="2"/>
  <c r="J2767" i="2"/>
  <c r="J3120" i="2"/>
  <c r="J2768" i="2"/>
  <c r="J3791" i="2"/>
  <c r="J3121" i="2"/>
  <c r="J2769" i="2"/>
  <c r="J3792" i="2"/>
  <c r="J3793" i="2"/>
  <c r="J2770" i="2"/>
  <c r="J3794" i="2"/>
  <c r="J2771" i="2"/>
  <c r="J3122" i="2"/>
  <c r="J2772" i="2"/>
  <c r="J3795" i="2"/>
  <c r="J3123" i="2"/>
  <c r="J3796" i="2"/>
  <c r="J2773" i="2"/>
  <c r="J3124" i="2"/>
  <c r="J3797" i="2"/>
  <c r="J2774" i="2"/>
  <c r="J2775" i="2"/>
  <c r="J3798" i="2"/>
  <c r="J3799" i="2"/>
  <c r="J2776" i="2"/>
  <c r="J3800" i="2"/>
  <c r="J3125" i="2"/>
  <c r="J2777" i="2"/>
  <c r="J2778" i="2"/>
  <c r="J3801" i="2"/>
  <c r="J3126" i="2"/>
  <c r="J2779" i="2"/>
  <c r="J3802" i="2"/>
  <c r="J2780" i="2"/>
  <c r="J3803" i="2"/>
  <c r="J3804" i="2"/>
  <c r="J2781" i="2"/>
  <c r="J3805" i="2"/>
  <c r="J2782" i="2"/>
  <c r="J2783" i="2"/>
  <c r="J3806" i="2"/>
  <c r="J3807" i="2"/>
  <c r="J2784" i="2"/>
  <c r="J3808" i="2"/>
  <c r="J3127" i="2"/>
  <c r="J2785" i="2"/>
  <c r="J3809" i="2"/>
  <c r="J2786" i="2"/>
  <c r="J2787" i="2"/>
  <c r="J3810" i="2"/>
  <c r="J3811" i="2"/>
  <c r="J2788" i="2"/>
  <c r="J2789" i="2"/>
  <c r="J3812" i="2"/>
  <c r="J3813" i="2"/>
  <c r="J2790" i="2"/>
  <c r="J2791" i="2"/>
  <c r="J3814" i="2"/>
  <c r="J3128" i="2"/>
  <c r="J3815" i="2"/>
  <c r="J3129" i="2"/>
  <c r="J2792" i="2"/>
  <c r="J2793" i="2"/>
  <c r="J2794" i="2"/>
  <c r="J3130" i="2"/>
  <c r="J3131" i="2"/>
  <c r="J3816" i="2"/>
  <c r="J2795" i="2"/>
  <c r="J3817" i="2"/>
  <c r="J3818" i="2"/>
  <c r="J2796" i="2"/>
  <c r="J2797" i="2"/>
  <c r="J3819" i="2"/>
  <c r="J3820" i="2"/>
  <c r="J3821" i="2"/>
  <c r="J2798" i="2"/>
  <c r="J2799" i="2"/>
  <c r="J2800" i="2"/>
  <c r="J3132" i="2"/>
  <c r="J3133" i="2"/>
  <c r="J3134" i="2"/>
  <c r="J3135" i="2"/>
  <c r="J3136" i="2"/>
  <c r="J3137" i="2"/>
  <c r="J3822" i="2"/>
  <c r="J3823" i="2"/>
  <c r="J3824" i="2"/>
  <c r="J3825" i="2"/>
  <c r="J3826" i="2"/>
  <c r="J2801" i="2"/>
  <c r="J2802" i="2"/>
  <c r="J2803" i="2"/>
  <c r="J2804" i="2"/>
  <c r="J3827" i="2"/>
  <c r="J2805" i="2"/>
  <c r="J3828" i="2"/>
  <c r="J3138" i="2"/>
  <c r="J3139" i="2"/>
  <c r="J3140" i="2"/>
  <c r="J3829" i="2"/>
  <c r="J3830" i="2"/>
  <c r="J2806" i="2"/>
  <c r="J3141" i="2"/>
  <c r="J3142" i="2"/>
  <c r="J3143" i="2"/>
  <c r="J3831" i="2"/>
  <c r="J3144" i="2"/>
  <c r="J3832" i="2"/>
  <c r="J3833" i="2"/>
  <c r="J3145" i="2"/>
  <c r="J3146" i="2"/>
  <c r="J3834" i="2"/>
  <c r="J3835" i="2"/>
  <c r="J3836" i="2"/>
  <c r="J2807" i="2"/>
  <c r="J2808" i="2"/>
  <c r="J2809" i="2"/>
  <c r="J3837" i="2"/>
  <c r="J2810" i="2"/>
  <c r="J3838" i="2"/>
  <c r="J3147" i="2"/>
  <c r="J3148" i="2"/>
  <c r="J3149" i="2"/>
  <c r="J3150" i="2"/>
  <c r="J3839" i="2"/>
  <c r="J3840" i="2"/>
  <c r="J3151" i="2"/>
  <c r="J3152" i="2"/>
  <c r="J3153" i="2"/>
  <c r="J3154" i="2"/>
  <c r="J3841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842" i="2"/>
  <c r="J3843" i="2"/>
  <c r="J3844" i="2"/>
  <c r="J3845" i="2"/>
  <c r="J3846" i="2"/>
  <c r="J3847" i="2"/>
  <c r="J3848" i="2"/>
  <c r="J3849" i="2"/>
  <c r="J2811" i="2"/>
  <c r="J2812" i="2"/>
  <c r="J2813" i="2"/>
  <c r="J2814" i="2"/>
  <c r="J2815" i="2"/>
  <c r="J2816" i="2"/>
  <c r="J3850" i="2"/>
  <c r="J2817" i="2"/>
  <c r="J3851" i="2"/>
  <c r="J3197" i="2"/>
  <c r="J3852" i="2"/>
  <c r="J3853" i="2"/>
  <c r="J3854" i="2"/>
  <c r="J2818" i="2"/>
  <c r="J3198" i="2"/>
  <c r="J3855" i="2"/>
  <c r="J3856" i="2"/>
  <c r="J2819" i="2"/>
  <c r="J3199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3922" i="2"/>
  <c r="J4395" i="2"/>
  <c r="J4396" i="2"/>
  <c r="J3923" i="2"/>
  <c r="J4397" i="2"/>
  <c r="J3924" i="2"/>
  <c r="J4398" i="2"/>
  <c r="J4399" i="2"/>
  <c r="J4400" i="2"/>
  <c r="J4401" i="2"/>
  <c r="J4402" i="2"/>
  <c r="J4403" i="2"/>
  <c r="J3925" i="2"/>
  <c r="J4404" i="2"/>
  <c r="J4405" i="2"/>
  <c r="J4406" i="2"/>
  <c r="J4407" i="2"/>
  <c r="J4408" i="2"/>
  <c r="J4409" i="2"/>
  <c r="J3926" i="2"/>
  <c r="J4410" i="2"/>
  <c r="J4411" i="2"/>
  <c r="J4412" i="2"/>
  <c r="J4413" i="2"/>
  <c r="J4414" i="2"/>
  <c r="J3927" i="2"/>
  <c r="J4415" i="2"/>
  <c r="J4416" i="2"/>
  <c r="J4417" i="2"/>
  <c r="J4418" i="2"/>
  <c r="J3928" i="2"/>
  <c r="J4419" i="2"/>
  <c r="J4420" i="2"/>
  <c r="J3929" i="2"/>
  <c r="J4421" i="2"/>
  <c r="J4422" i="2"/>
  <c r="J4423" i="2"/>
  <c r="J4424" i="2"/>
  <c r="J3930" i="2"/>
  <c r="J4425" i="2"/>
  <c r="J3931" i="2"/>
  <c r="J4426" i="2"/>
  <c r="J4427" i="2"/>
  <c r="J4428" i="2"/>
  <c r="J3932" i="2"/>
  <c r="J4429" i="2"/>
  <c r="J4430" i="2"/>
  <c r="J4431" i="2"/>
  <c r="J3933" i="2"/>
  <c r="J4432" i="2"/>
  <c r="J3934" i="2"/>
  <c r="J4433" i="2"/>
  <c r="J4434" i="2"/>
  <c r="J3935" i="2"/>
  <c r="J4435" i="2"/>
  <c r="J4436" i="2"/>
  <c r="J4437" i="2"/>
  <c r="J3936" i="2"/>
  <c r="J4438" i="2"/>
  <c r="J4439" i="2"/>
  <c r="J4440" i="2"/>
  <c r="J4441" i="2"/>
  <c r="J4442" i="2"/>
  <c r="J4443" i="2"/>
  <c r="J4444" i="2"/>
  <c r="J3937" i="2"/>
  <c r="J4445" i="2"/>
  <c r="J4446" i="2"/>
  <c r="J4447" i="2"/>
  <c r="J3938" i="2"/>
  <c r="J4448" i="2"/>
  <c r="J4449" i="2"/>
  <c r="J3939" i="2"/>
  <c r="J4450" i="2"/>
  <c r="J4451" i="2"/>
  <c r="J4452" i="2"/>
  <c r="J4453" i="2"/>
  <c r="J3940" i="2"/>
  <c r="J4454" i="2"/>
  <c r="J4455" i="2"/>
  <c r="J4456" i="2"/>
  <c r="J4457" i="2"/>
  <c r="J4458" i="2"/>
  <c r="J4459" i="2"/>
  <c r="J3941" i="2"/>
  <c r="J4460" i="2"/>
  <c r="J4461" i="2"/>
  <c r="J4462" i="2"/>
  <c r="J4463" i="2"/>
  <c r="J4464" i="2"/>
  <c r="J4465" i="2"/>
  <c r="J3942" i="2"/>
  <c r="J4466" i="2"/>
  <c r="J3943" i="2"/>
  <c r="J4467" i="2"/>
  <c r="J4468" i="2"/>
  <c r="J4469" i="2"/>
  <c r="J4470" i="2"/>
  <c r="J4471" i="2"/>
  <c r="J4472" i="2"/>
  <c r="J4473" i="2"/>
  <c r="J4474" i="2"/>
  <c r="J4475" i="2"/>
  <c r="J3944" i="2"/>
  <c r="J4476" i="2"/>
  <c r="J3945" i="2"/>
  <c r="J4477" i="2"/>
  <c r="J3946" i="2"/>
  <c r="J4478" i="2"/>
  <c r="J4479" i="2"/>
  <c r="J4480" i="2"/>
  <c r="J3947" i="2"/>
  <c r="J3948" i="2"/>
  <c r="J4481" i="2"/>
  <c r="J3949" i="2"/>
  <c r="J4482" i="2"/>
  <c r="J4483" i="2"/>
  <c r="J4484" i="2"/>
  <c r="J3950" i="2"/>
  <c r="J4485" i="2"/>
  <c r="J4486" i="2"/>
  <c r="J4487" i="2"/>
  <c r="J3951" i="2"/>
  <c r="J4488" i="2"/>
  <c r="J4489" i="2"/>
  <c r="J3952" i="2"/>
  <c r="J4490" i="2"/>
  <c r="J3953" i="2"/>
  <c r="J4491" i="2"/>
  <c r="J4492" i="2"/>
  <c r="J4493" i="2"/>
  <c r="J4494" i="2"/>
  <c r="J3954" i="2"/>
  <c r="J4495" i="2"/>
  <c r="J4496" i="2"/>
  <c r="J4497" i="2"/>
  <c r="J3955" i="2"/>
  <c r="J4498" i="2"/>
  <c r="J3956" i="2"/>
  <c r="J4499" i="2"/>
  <c r="J4500" i="2"/>
  <c r="J4501" i="2"/>
  <c r="J3957" i="2"/>
  <c r="J4502" i="2"/>
  <c r="J4503" i="2"/>
  <c r="J4504" i="2"/>
  <c r="J3958" i="2"/>
  <c r="J4505" i="2"/>
  <c r="J3959" i="2"/>
  <c r="J4506" i="2"/>
  <c r="J3960" i="2"/>
  <c r="J4507" i="2"/>
  <c r="J4508" i="2"/>
  <c r="J4509" i="2"/>
  <c r="J4510" i="2"/>
  <c r="J4511" i="2"/>
  <c r="J4512" i="2"/>
  <c r="J4513" i="2"/>
  <c r="J3961" i="2"/>
  <c r="J4514" i="2"/>
  <c r="J3962" i="2"/>
  <c r="J4515" i="2"/>
  <c r="J4516" i="2"/>
  <c r="J3963" i="2"/>
  <c r="J4517" i="2"/>
  <c r="J4518" i="2"/>
  <c r="J4519" i="2"/>
  <c r="J4520" i="2"/>
  <c r="J3964" i="2"/>
  <c r="J4521" i="2"/>
  <c r="J3965" i="2"/>
  <c r="J4522" i="2"/>
  <c r="J3966" i="2"/>
  <c r="J4523" i="2"/>
  <c r="J4524" i="2"/>
  <c r="J4525" i="2"/>
  <c r="J4526" i="2"/>
  <c r="J3967" i="2"/>
  <c r="J4527" i="2"/>
  <c r="J3968" i="2"/>
  <c r="J4528" i="2"/>
  <c r="J4529" i="2"/>
  <c r="J4530" i="2"/>
  <c r="J3969" i="2"/>
  <c r="J4531" i="2"/>
  <c r="J4532" i="2"/>
  <c r="J3970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3971" i="2"/>
  <c r="J4546" i="2"/>
  <c r="J3972" i="2"/>
  <c r="J4547" i="2"/>
  <c r="J3973" i="2"/>
  <c r="J4548" i="2"/>
  <c r="J4549" i="2"/>
  <c r="J4550" i="2"/>
  <c r="J3974" i="2"/>
  <c r="J4551" i="2"/>
  <c r="J3975" i="2"/>
  <c r="J4552" i="2"/>
  <c r="J4553" i="2"/>
  <c r="J4554" i="2"/>
  <c r="J3976" i="2"/>
  <c r="J4555" i="2"/>
  <c r="J4556" i="2"/>
  <c r="J4557" i="2"/>
  <c r="J4558" i="2"/>
  <c r="J4559" i="2"/>
  <c r="J4560" i="2"/>
  <c r="J3977" i="2"/>
  <c r="J3978" i="2"/>
  <c r="J4561" i="2"/>
  <c r="J4562" i="2"/>
  <c r="J3979" i="2"/>
  <c r="J3980" i="2"/>
  <c r="J4563" i="2"/>
  <c r="J4564" i="2"/>
  <c r="J4565" i="2"/>
  <c r="J4566" i="2"/>
  <c r="J4567" i="2"/>
  <c r="J4568" i="2"/>
  <c r="J4569" i="2"/>
  <c r="J4570" i="2"/>
  <c r="J4571" i="2"/>
  <c r="J4572" i="2"/>
  <c r="J3981" i="2"/>
  <c r="J4573" i="2"/>
  <c r="J4574" i="2"/>
  <c r="J4575" i="2"/>
  <c r="J4576" i="2"/>
  <c r="J3982" i="2"/>
  <c r="J4577" i="2"/>
  <c r="J4578" i="2"/>
  <c r="J4579" i="2"/>
  <c r="J3983" i="2"/>
  <c r="J4580" i="2"/>
  <c r="J3984" i="2"/>
  <c r="J4581" i="2"/>
  <c r="J3985" i="2"/>
  <c r="J4582" i="2"/>
  <c r="J3986" i="2"/>
  <c r="J4583" i="2"/>
  <c r="J4584" i="2"/>
  <c r="J4585" i="2"/>
  <c r="J4586" i="2"/>
  <c r="J4587" i="2"/>
  <c r="J4588" i="2"/>
  <c r="J3987" i="2"/>
  <c r="J4589" i="2"/>
  <c r="J4590" i="2"/>
  <c r="J3988" i="2"/>
  <c r="J4591" i="2"/>
  <c r="J4592" i="2"/>
  <c r="J4593" i="2"/>
  <c r="J4594" i="2"/>
  <c r="J3989" i="2"/>
  <c r="J4595" i="2"/>
  <c r="J4596" i="2"/>
  <c r="J4597" i="2"/>
  <c r="J4598" i="2"/>
  <c r="J3990" i="2"/>
  <c r="J3991" i="2"/>
  <c r="J4599" i="2"/>
  <c r="J4600" i="2"/>
  <c r="J4601" i="2"/>
  <c r="J3992" i="2"/>
  <c r="J4602" i="2"/>
  <c r="J3993" i="2"/>
  <c r="J4603" i="2"/>
  <c r="J4604" i="2"/>
  <c r="J4605" i="2"/>
  <c r="J3994" i="2"/>
  <c r="J4606" i="2"/>
  <c r="J3995" i="2"/>
  <c r="J4607" i="2"/>
  <c r="J4608" i="2"/>
  <c r="J4609" i="2"/>
  <c r="J4610" i="2"/>
  <c r="J4611" i="2"/>
  <c r="J3996" i="2"/>
  <c r="J4612" i="2"/>
  <c r="J4613" i="2"/>
  <c r="J4614" i="2"/>
  <c r="J4615" i="2"/>
  <c r="J4616" i="2"/>
  <c r="J4617" i="2"/>
  <c r="J4618" i="2"/>
  <c r="J4619" i="2"/>
  <c r="J3997" i="2"/>
  <c r="J4620" i="2"/>
  <c r="J4621" i="2"/>
  <c r="J4622" i="2"/>
  <c r="J4623" i="2"/>
  <c r="J4624" i="2"/>
  <c r="J3998" i="2"/>
  <c r="J4625" i="2"/>
  <c r="J3999" i="2"/>
  <c r="J4626" i="2"/>
  <c r="J4000" i="2"/>
  <c r="J4627" i="2"/>
  <c r="J4001" i="2"/>
  <c r="J4628" i="2"/>
  <c r="J4629" i="2"/>
  <c r="J4002" i="2"/>
  <c r="J4630" i="2"/>
  <c r="J4631" i="2"/>
  <c r="J4632" i="2"/>
  <c r="J4633" i="2"/>
  <c r="J4634" i="2"/>
  <c r="J4635" i="2"/>
  <c r="J4636" i="2"/>
  <c r="J4637" i="2"/>
  <c r="J4638" i="2"/>
  <c r="J4003" i="2"/>
  <c r="J4639" i="2"/>
  <c r="J4004" i="2"/>
  <c r="J4640" i="2"/>
  <c r="J4641" i="2"/>
  <c r="J4005" i="2"/>
  <c r="J4642" i="2"/>
  <c r="J4643" i="2"/>
  <c r="J4006" i="2"/>
  <c r="J4007" i="2"/>
  <c r="J4644" i="2"/>
  <c r="J4645" i="2"/>
  <c r="J4646" i="2"/>
  <c r="J4008" i="2"/>
  <c r="J4647" i="2"/>
  <c r="J4648" i="2"/>
  <c r="J4009" i="2"/>
  <c r="J4010" i="2"/>
  <c r="J4649" i="2"/>
  <c r="J4650" i="2"/>
  <c r="J4651" i="2"/>
  <c r="J4652" i="2"/>
  <c r="J4011" i="2"/>
  <c r="J4653" i="2"/>
  <c r="J4012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013" i="2"/>
  <c r="J4014" i="2"/>
  <c r="J4015" i="2"/>
  <c r="J4016" i="2"/>
  <c r="J4017" i="2"/>
  <c r="J4018" i="2"/>
  <c r="J4019" i="2"/>
  <c r="J4020" i="2"/>
  <c r="J4669" i="2"/>
  <c r="J4670" i="2"/>
  <c r="J4021" i="2"/>
  <c r="J4022" i="2"/>
  <c r="J4671" i="2"/>
  <c r="J4672" i="2"/>
  <c r="J4023" i="2"/>
  <c r="J4024" i="2"/>
  <c r="J4025" i="2"/>
  <c r="J4026" i="2"/>
  <c r="J4673" i="2"/>
  <c r="J4027" i="2"/>
  <c r="J4674" i="2"/>
  <c r="J4675" i="2"/>
  <c r="J4028" i="2"/>
  <c r="J4676" i="2"/>
  <c r="J4677" i="2"/>
  <c r="J4678" i="2"/>
  <c r="J4679" i="2"/>
  <c r="J4029" i="2"/>
  <c r="J4680" i="2"/>
  <c r="J4030" i="2"/>
  <c r="J4681" i="2"/>
  <c r="J4031" i="2"/>
  <c r="J4682" i="2"/>
  <c r="J4032" i="2"/>
  <c r="J4683" i="2"/>
  <c r="J4684" i="2"/>
  <c r="J4685" i="2"/>
  <c r="J4686" i="2"/>
  <c r="J4033" i="2"/>
  <c r="J4687" i="2"/>
  <c r="J4688" i="2"/>
  <c r="J4034" i="2"/>
  <c r="J4689" i="2"/>
  <c r="J4690" i="2"/>
  <c r="J4691" i="2"/>
  <c r="J4692" i="2"/>
  <c r="J4693" i="2"/>
  <c r="J4694" i="2"/>
  <c r="J4695" i="2"/>
  <c r="J4035" i="2"/>
  <c r="J4696" i="2"/>
  <c r="J4697" i="2"/>
  <c r="J4698" i="2"/>
  <c r="J4699" i="2"/>
  <c r="J4700" i="2"/>
  <c r="J4701" i="2"/>
  <c r="J4702" i="2"/>
  <c r="J4703" i="2"/>
  <c r="J4704" i="2"/>
  <c r="J4036" i="2"/>
  <c r="J4705" i="2"/>
  <c r="J4037" i="2"/>
  <c r="J4706" i="2"/>
  <c r="J4038" i="2"/>
  <c r="J4707" i="2"/>
  <c r="J4708" i="2"/>
  <c r="J4709" i="2"/>
  <c r="J4710" i="2"/>
  <c r="J4711" i="2"/>
  <c r="J4039" i="2"/>
  <c r="J4712" i="2"/>
  <c r="J4040" i="2"/>
  <c r="J4713" i="2"/>
  <c r="J4041" i="2"/>
  <c r="J4714" i="2"/>
  <c r="J4715" i="2"/>
  <c r="J4716" i="2"/>
  <c r="J4042" i="2"/>
  <c r="J4717" i="2"/>
  <c r="J4718" i="2"/>
  <c r="J4043" i="2"/>
  <c r="J4719" i="2"/>
  <c r="J4720" i="2"/>
  <c r="J4721" i="2"/>
  <c r="J4044" i="2"/>
  <c r="J4722" i="2"/>
  <c r="J4045" i="2"/>
  <c r="J4723" i="2"/>
  <c r="J4724" i="2"/>
  <c r="J4046" i="2"/>
  <c r="J4725" i="2"/>
  <c r="J4726" i="2"/>
  <c r="J4727" i="2"/>
  <c r="J4047" i="2"/>
  <c r="J4728" i="2"/>
  <c r="J4729" i="2"/>
  <c r="J4048" i="2"/>
  <c r="J4730" i="2"/>
  <c r="J4049" i="2"/>
  <c r="J4731" i="2"/>
  <c r="J4732" i="2"/>
  <c r="J4050" i="2"/>
  <c r="J4733" i="2"/>
  <c r="J4734" i="2"/>
  <c r="J4051" i="2"/>
  <c r="J4735" i="2"/>
  <c r="J4736" i="2"/>
  <c r="J4737" i="2"/>
  <c r="J4738" i="2"/>
  <c r="J4739" i="2"/>
  <c r="J4740" i="2"/>
  <c r="J4052" i="2"/>
  <c r="J4741" i="2"/>
  <c r="J4742" i="2"/>
  <c r="J4053" i="2"/>
  <c r="J4743" i="2"/>
  <c r="J4744" i="2"/>
  <c r="J4054" i="2"/>
  <c r="J4745" i="2"/>
  <c r="J4746" i="2"/>
  <c r="J4055" i="2"/>
  <c r="J4747" i="2"/>
  <c r="J4056" i="2"/>
  <c r="J4748" i="2"/>
  <c r="J4749" i="2"/>
  <c r="J4057" i="2"/>
  <c r="J4750" i="2"/>
  <c r="J4751" i="2"/>
  <c r="J4752" i="2"/>
  <c r="J4753" i="2"/>
  <c r="J4754" i="2"/>
  <c r="J4755" i="2"/>
  <c r="J4756" i="2"/>
  <c r="J4757" i="2"/>
  <c r="J4758" i="2"/>
  <c r="J4759" i="2"/>
  <c r="J4058" i="2"/>
  <c r="J4760" i="2"/>
  <c r="J4761" i="2"/>
  <c r="J4762" i="2"/>
  <c r="J4059" i="2"/>
  <c r="J4763" i="2"/>
  <c r="J4060" i="2"/>
  <c r="J4764" i="2"/>
  <c r="J4765" i="2"/>
  <c r="J4766" i="2"/>
  <c r="J4061" i="2"/>
  <c r="J4767" i="2"/>
  <c r="J4062" i="2"/>
  <c r="J4768" i="2"/>
  <c r="J4769" i="2"/>
  <c r="J4770" i="2"/>
  <c r="J4771" i="2"/>
  <c r="J4772" i="2"/>
  <c r="J4063" i="2"/>
  <c r="J4773" i="2"/>
  <c r="J4774" i="2"/>
  <c r="J4064" i="2"/>
  <c r="J4775" i="2"/>
  <c r="J4065" i="2"/>
  <c r="J4776" i="2"/>
  <c r="J4777" i="2"/>
  <c r="J4066" i="2"/>
  <c r="J4778" i="2"/>
  <c r="J4779" i="2"/>
  <c r="J4067" i="2"/>
  <c r="J4780" i="2"/>
  <c r="J4068" i="2"/>
  <c r="J4781" i="2"/>
  <c r="J4782" i="2"/>
  <c r="J4069" i="2"/>
  <c r="J4783" i="2"/>
  <c r="J4070" i="2"/>
  <c r="J4071" i="2"/>
  <c r="J4072" i="2"/>
  <c r="J4073" i="2"/>
  <c r="J4784" i="2"/>
  <c r="J4785" i="2"/>
  <c r="J4786" i="2"/>
  <c r="J4787" i="2"/>
  <c r="J4788" i="2"/>
  <c r="J4789" i="2"/>
  <c r="J4074" i="2"/>
  <c r="J4790" i="2"/>
  <c r="J4075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076" i="2"/>
  <c r="J4077" i="2"/>
  <c r="J4078" i="2"/>
  <c r="J4079" i="2"/>
  <c r="J4080" i="2"/>
  <c r="J4081" i="2"/>
  <c r="J4082" i="2"/>
  <c r="J4804" i="2"/>
  <c r="J4805" i="2"/>
  <c r="J4806" i="2"/>
  <c r="J4807" i="2"/>
  <c r="J4083" i="2"/>
  <c r="J4808" i="2"/>
  <c r="J4809" i="2"/>
  <c r="J4084" i="2"/>
  <c r="J4810" i="2"/>
  <c r="J4085" i="2"/>
  <c r="J4811" i="2"/>
  <c r="J4812" i="2"/>
  <c r="J4813" i="2"/>
  <c r="J4086" i="2"/>
  <c r="J4814" i="2"/>
  <c r="J4815" i="2"/>
  <c r="J4816" i="2"/>
  <c r="J4817" i="2"/>
  <c r="J4087" i="2"/>
  <c r="J4818" i="2"/>
  <c r="J4819" i="2"/>
  <c r="J4820" i="2"/>
  <c r="J4088" i="2"/>
  <c r="J4821" i="2"/>
  <c r="J4822" i="2"/>
  <c r="J4089" i="2"/>
  <c r="J4823" i="2"/>
  <c r="J4824" i="2"/>
  <c r="J4825" i="2"/>
  <c r="J4090" i="2"/>
  <c r="J4091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092" i="2"/>
  <c r="J4840" i="2"/>
  <c r="J4093" i="2"/>
  <c r="J4841" i="2"/>
  <c r="J4842" i="2"/>
  <c r="J4843" i="2"/>
  <c r="J4844" i="2"/>
  <c r="J4845" i="2"/>
  <c r="J4094" i="2"/>
  <c r="J4846" i="2"/>
  <c r="J4847" i="2"/>
  <c r="J4095" i="2"/>
  <c r="J4848" i="2"/>
  <c r="J4096" i="2"/>
  <c r="J4849" i="2"/>
  <c r="J4850" i="2"/>
  <c r="J4097" i="2"/>
  <c r="J4851" i="2"/>
  <c r="J4852" i="2"/>
  <c r="J4853" i="2"/>
  <c r="J4098" i="2"/>
  <c r="J4854" i="2"/>
  <c r="J4855" i="2"/>
  <c r="J4856" i="2"/>
  <c r="J4099" i="2"/>
  <c r="J4857" i="2"/>
  <c r="J4858" i="2"/>
  <c r="J4859" i="2"/>
  <c r="J4100" i="2"/>
  <c r="J4860" i="2"/>
  <c r="J4101" i="2"/>
  <c r="J4861" i="2"/>
  <c r="J4102" i="2"/>
  <c r="J4862" i="2"/>
  <c r="J4103" i="2"/>
  <c r="J4863" i="2"/>
  <c r="J4864" i="2"/>
  <c r="J4104" i="2"/>
  <c r="J4865" i="2"/>
  <c r="J4866" i="2"/>
  <c r="J4105" i="2"/>
  <c r="J4867" i="2"/>
  <c r="J4868" i="2"/>
  <c r="J4106" i="2"/>
  <c r="J4869" i="2"/>
  <c r="J4107" i="2"/>
  <c r="J4870" i="2"/>
  <c r="J4871" i="2"/>
  <c r="J4108" i="2"/>
  <c r="J4109" i="2"/>
  <c r="J4110" i="2"/>
  <c r="J4111" i="2"/>
  <c r="J4112" i="2"/>
  <c r="J4113" i="2"/>
  <c r="J4114" i="2"/>
  <c r="J4115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116" i="2"/>
  <c r="J4886" i="2"/>
  <c r="J4117" i="2"/>
  <c r="J4887" i="2"/>
  <c r="J4888" i="2"/>
  <c r="J4889" i="2"/>
  <c r="J4118" i="2"/>
  <c r="J4890" i="2"/>
  <c r="J4891" i="2"/>
  <c r="J4892" i="2"/>
  <c r="J4893" i="2"/>
  <c r="J4894" i="2"/>
  <c r="J4895" i="2"/>
  <c r="J4896" i="2"/>
  <c r="J4897" i="2"/>
  <c r="J4898" i="2"/>
  <c r="J4119" i="2"/>
  <c r="J4899" i="2"/>
  <c r="J4120" i="2"/>
  <c r="J4900" i="2"/>
  <c r="J4901" i="2"/>
  <c r="J4902" i="2"/>
  <c r="J4121" i="2"/>
  <c r="J4903" i="2"/>
  <c r="J490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4905" i="2"/>
  <c r="J5300" i="2"/>
  <c r="J4906" i="2"/>
  <c r="J4907" i="2"/>
  <c r="J5301" i="2"/>
  <c r="J4122" i="2"/>
  <c r="J4908" i="2"/>
  <c r="J5302" i="2"/>
  <c r="J5303" i="2"/>
  <c r="J4909" i="2"/>
  <c r="J4910" i="2"/>
  <c r="J4911" i="2"/>
  <c r="J4912" i="2"/>
  <c r="J4913" i="2"/>
  <c r="J5304" i="2"/>
  <c r="J4123" i="2"/>
  <c r="J4914" i="2"/>
  <c r="J5305" i="2"/>
  <c r="J4915" i="2"/>
  <c r="J5306" i="2"/>
  <c r="J5307" i="2"/>
  <c r="J5308" i="2"/>
  <c r="J5309" i="2"/>
  <c r="J5310" i="2"/>
  <c r="J5311" i="2"/>
  <c r="J4916" i="2"/>
  <c r="J4917" i="2"/>
  <c r="J4918" i="2"/>
  <c r="J5312" i="2"/>
  <c r="J5313" i="2"/>
  <c r="J4919" i="2"/>
  <c r="J4920" i="2"/>
  <c r="J5314" i="2"/>
  <c r="J4921" i="2"/>
  <c r="J5315" i="2"/>
  <c r="J4922" i="2"/>
  <c r="J4124" i="2"/>
  <c r="J4923" i="2"/>
  <c r="J5316" i="2"/>
  <c r="J4924" i="2"/>
  <c r="J4925" i="2"/>
  <c r="J5317" i="2"/>
  <c r="J4926" i="2"/>
  <c r="J5318" i="2"/>
  <c r="J4125" i="2"/>
  <c r="J4126" i="2"/>
  <c r="J4927" i="2"/>
  <c r="J4928" i="2"/>
  <c r="J4929" i="2"/>
  <c r="J4930" i="2"/>
  <c r="J5319" i="2"/>
  <c r="J4127" i="2"/>
  <c r="J5320" i="2"/>
  <c r="J4931" i="2"/>
  <c r="J4932" i="2"/>
  <c r="J5321" i="2"/>
  <c r="J4933" i="2"/>
  <c r="J5322" i="2"/>
  <c r="J4934" i="2"/>
  <c r="J5323" i="2"/>
  <c r="J4935" i="2"/>
  <c r="J5324" i="2"/>
  <c r="J4936" i="2"/>
  <c r="J4128" i="2"/>
  <c r="J5325" i="2"/>
  <c r="J5326" i="2"/>
  <c r="J5327" i="2"/>
  <c r="J4937" i="2"/>
  <c r="J4938" i="2"/>
  <c r="J4939" i="2"/>
  <c r="J4129" i="2"/>
  <c r="J4130" i="2"/>
  <c r="J4131" i="2"/>
  <c r="J4940" i="2"/>
  <c r="J4941" i="2"/>
  <c r="J4942" i="2"/>
  <c r="J4943" i="2"/>
  <c r="J4944" i="2"/>
  <c r="J4945" i="2"/>
  <c r="J4946" i="2"/>
  <c r="J4947" i="2"/>
  <c r="J4948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5365" i="2"/>
  <c r="J5366" i="2"/>
  <c r="J6023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4971" i="2"/>
  <c r="J5430" i="2"/>
  <c r="J5431" i="2"/>
  <c r="J5432" i="2"/>
  <c r="J5433" i="2"/>
  <c r="J5434" i="2"/>
  <c r="J4148" i="2"/>
  <c r="J5435" i="2"/>
  <c r="J5436" i="2"/>
  <c r="J5437" i="2"/>
  <c r="J5438" i="2"/>
  <c r="J5439" i="2"/>
  <c r="J4972" i="2"/>
  <c r="J5440" i="2"/>
  <c r="J5441" i="2"/>
  <c r="J5442" i="2"/>
  <c r="J5443" i="2"/>
  <c r="J5444" i="2"/>
  <c r="J5445" i="2"/>
  <c r="J5446" i="2"/>
  <c r="J5447" i="2"/>
  <c r="J5448" i="2"/>
  <c r="J5449" i="2"/>
  <c r="J4973" i="2"/>
  <c r="J5450" i="2"/>
  <c r="J5451" i="2"/>
  <c r="J5452" i="2"/>
  <c r="J4149" i="2"/>
  <c r="J5453" i="2"/>
  <c r="J5454" i="2"/>
  <c r="J4974" i="2"/>
  <c r="J5455" i="2"/>
  <c r="J4975" i="2"/>
  <c r="J5456" i="2"/>
  <c r="J4976" i="2"/>
  <c r="J4150" i="2"/>
  <c r="J5457" i="2"/>
  <c r="J5458" i="2"/>
  <c r="J5459" i="2"/>
  <c r="J4977" i="2"/>
  <c r="J5460" i="2"/>
  <c r="J4151" i="2"/>
  <c r="J5461" i="2"/>
  <c r="J4978" i="2"/>
  <c r="J5462" i="2"/>
  <c r="J5463" i="2"/>
  <c r="J5464" i="2"/>
  <c r="J5465" i="2"/>
  <c r="J4979" i="2"/>
  <c r="J5466" i="2"/>
  <c r="J4980" i="2"/>
  <c r="J4152" i="2"/>
  <c r="J5467" i="2"/>
  <c r="J5468" i="2"/>
  <c r="J5469" i="2"/>
  <c r="J5470" i="2"/>
  <c r="J5471" i="2"/>
  <c r="J5472" i="2"/>
  <c r="J5473" i="2"/>
  <c r="J4153" i="2"/>
  <c r="J5474" i="2"/>
  <c r="J5475" i="2"/>
  <c r="J4981" i="2"/>
  <c r="J4982" i="2"/>
  <c r="J4983" i="2"/>
  <c r="J5476" i="2"/>
  <c r="J5477" i="2"/>
  <c r="J5478" i="2"/>
  <c r="J5479" i="2"/>
  <c r="J5480" i="2"/>
  <c r="J5481" i="2"/>
  <c r="J5482" i="2"/>
  <c r="J5483" i="2"/>
  <c r="J5484" i="2"/>
  <c r="J4984" i="2"/>
  <c r="J5485" i="2"/>
  <c r="J4985" i="2"/>
  <c r="J5486" i="2"/>
  <c r="J4986" i="2"/>
  <c r="J4154" i="2"/>
  <c r="J5487" i="2"/>
  <c r="J5488" i="2"/>
  <c r="J4987" i="2"/>
  <c r="J5489" i="2"/>
  <c r="J4988" i="2"/>
  <c r="J5490" i="2"/>
  <c r="J5491" i="2"/>
  <c r="J4989" i="2"/>
  <c r="J5492" i="2"/>
  <c r="J4155" i="2"/>
  <c r="J5493" i="2"/>
  <c r="J4990" i="2"/>
  <c r="J5494" i="2"/>
  <c r="J4991" i="2"/>
  <c r="J5495" i="2"/>
  <c r="J5496" i="2"/>
  <c r="J4992" i="2"/>
  <c r="J4156" i="2"/>
  <c r="J5497" i="2"/>
  <c r="J5498" i="2"/>
  <c r="J5499" i="2"/>
  <c r="J4993" i="2"/>
  <c r="J5500" i="2"/>
  <c r="J4994" i="2"/>
  <c r="J5501" i="2"/>
  <c r="J5502" i="2"/>
  <c r="J5503" i="2"/>
  <c r="J5504" i="2"/>
  <c r="J4995" i="2"/>
  <c r="J5505" i="2"/>
  <c r="J5506" i="2"/>
  <c r="J5507" i="2"/>
  <c r="J4996" i="2"/>
  <c r="J5508" i="2"/>
  <c r="J5509" i="2"/>
  <c r="J4997" i="2"/>
  <c r="J5510" i="2"/>
  <c r="J5511" i="2"/>
  <c r="J5512" i="2"/>
  <c r="J4998" i="2"/>
  <c r="J5513" i="2"/>
  <c r="J5514" i="2"/>
  <c r="J4999" i="2"/>
  <c r="J5515" i="2"/>
  <c r="J5000" i="2"/>
  <c r="J5516" i="2"/>
  <c r="J5001" i="2"/>
  <c r="J5517" i="2"/>
  <c r="J5002" i="2"/>
  <c r="J5518" i="2"/>
  <c r="J4157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003" i="2"/>
  <c r="J5554" i="2"/>
  <c r="J5555" i="2"/>
  <c r="J5004" i="2"/>
  <c r="J5556" i="2"/>
  <c r="J5557" i="2"/>
  <c r="J5558" i="2"/>
  <c r="J5559" i="2"/>
  <c r="J5560" i="2"/>
  <c r="J5561" i="2"/>
  <c r="J5562" i="2"/>
  <c r="J5563" i="2"/>
  <c r="J5005" i="2"/>
  <c r="J5564" i="2"/>
  <c r="J5565" i="2"/>
  <c r="J4158" i="2"/>
  <c r="J5006" i="2"/>
  <c r="J5566" i="2"/>
  <c r="J5567" i="2"/>
  <c r="J5568" i="2"/>
  <c r="J5007" i="2"/>
  <c r="J5569" i="2"/>
  <c r="J5008" i="2"/>
  <c r="J5570" i="2"/>
  <c r="J4159" i="2"/>
  <c r="J5571" i="2"/>
  <c r="J5572" i="2"/>
  <c r="J5573" i="2"/>
  <c r="J5574" i="2"/>
  <c r="J5575" i="2"/>
  <c r="J5576" i="2"/>
  <c r="J5577" i="2"/>
  <c r="J5009" i="2"/>
  <c r="J5578" i="2"/>
  <c r="J5579" i="2"/>
  <c r="J4160" i="2"/>
  <c r="J5010" i="2"/>
  <c r="J5580" i="2"/>
  <c r="J5011" i="2"/>
  <c r="J5581" i="2"/>
  <c r="J5582" i="2"/>
  <c r="J5583" i="2"/>
  <c r="J5584" i="2"/>
  <c r="J5585" i="2"/>
  <c r="J5586" i="2"/>
  <c r="J5587" i="2"/>
  <c r="J5012" i="2"/>
  <c r="J5588" i="2"/>
  <c r="J4161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5603" i="2"/>
  <c r="J604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013" i="2"/>
  <c r="J5630" i="2"/>
  <c r="J5631" i="2"/>
  <c r="J4162" i="2"/>
  <c r="J5014" i="2"/>
  <c r="J5632" i="2"/>
  <c r="J5633" i="2"/>
  <c r="J5634" i="2"/>
  <c r="J5015" i="2"/>
  <c r="J5635" i="2"/>
  <c r="J5016" i="2"/>
  <c r="J5636" i="2"/>
  <c r="J4163" i="2"/>
  <c r="J5017" i="2"/>
  <c r="J4164" i="2"/>
  <c r="J5018" i="2"/>
  <c r="J5019" i="2"/>
  <c r="J5637" i="2"/>
  <c r="J4165" i="2"/>
  <c r="J5638" i="2"/>
  <c r="J5020" i="2"/>
  <c r="J5639" i="2"/>
  <c r="J5021" i="2"/>
  <c r="J5640" i="2"/>
  <c r="J5641" i="2"/>
  <c r="J5642" i="2"/>
  <c r="J5022" i="2"/>
  <c r="J5643" i="2"/>
  <c r="J5023" i="2"/>
  <c r="J5644" i="2"/>
  <c r="J5645" i="2"/>
  <c r="J5024" i="2"/>
  <c r="J5646" i="2"/>
  <c r="J5647" i="2"/>
  <c r="J5025" i="2"/>
  <c r="J4166" i="2"/>
  <c r="J5026" i="2"/>
  <c r="J6044" i="2"/>
  <c r="J5027" i="2"/>
  <c r="J5028" i="2"/>
  <c r="J4167" i="2"/>
  <c r="J5029" i="2"/>
  <c r="J5030" i="2"/>
  <c r="J4168" i="2"/>
  <c r="J5031" i="2"/>
  <c r="J5648" i="2"/>
  <c r="J5032" i="2"/>
  <c r="J5649" i="2"/>
  <c r="J5650" i="2"/>
  <c r="J5651" i="2"/>
  <c r="J5652" i="2"/>
  <c r="J5033" i="2"/>
  <c r="J5653" i="2"/>
  <c r="J5654" i="2"/>
  <c r="J5034" i="2"/>
  <c r="J4169" i="2"/>
  <c r="J5035" i="2"/>
  <c r="J5036" i="2"/>
  <c r="J5037" i="2"/>
  <c r="J5038" i="2"/>
  <c r="J4170" i="2"/>
  <c r="J5655" i="2"/>
  <c r="J5039" i="2"/>
  <c r="J5656" i="2"/>
  <c r="J5657" i="2"/>
  <c r="J5658" i="2"/>
  <c r="J5659" i="2"/>
  <c r="J5660" i="2"/>
  <c r="J5661" i="2"/>
  <c r="J5662" i="2"/>
  <c r="J5040" i="2"/>
  <c r="J5663" i="2"/>
  <c r="J4171" i="2"/>
  <c r="J5664" i="2"/>
  <c r="J5041" i="2"/>
  <c r="J5665" i="2"/>
  <c r="J4172" i="2"/>
  <c r="J5666" i="2"/>
  <c r="J5667" i="2"/>
  <c r="J5042" i="2"/>
  <c r="J4173" i="2"/>
  <c r="J5043" i="2"/>
  <c r="J5044" i="2"/>
  <c r="J5668" i="2"/>
  <c r="J4174" i="2"/>
  <c r="J5045" i="2"/>
  <c r="J5669" i="2"/>
  <c r="J5670" i="2"/>
  <c r="J5046" i="2"/>
  <c r="J5671" i="2"/>
  <c r="J5672" i="2"/>
  <c r="J5673" i="2"/>
  <c r="J5674" i="2"/>
  <c r="J5675" i="2"/>
  <c r="J5676" i="2"/>
  <c r="J5677" i="2"/>
  <c r="J5678" i="2"/>
  <c r="J5679" i="2"/>
  <c r="J4175" i="2"/>
  <c r="J5047" i="2"/>
  <c r="J5680" i="2"/>
  <c r="J5681" i="2"/>
  <c r="J5048" i="2"/>
  <c r="J5682" i="2"/>
  <c r="J5683" i="2"/>
  <c r="J5684" i="2"/>
  <c r="J5685" i="2"/>
  <c r="J5686" i="2"/>
  <c r="J5687" i="2"/>
  <c r="J5688" i="2"/>
  <c r="J5049" i="2"/>
  <c r="J5689" i="2"/>
  <c r="J5050" i="2"/>
  <c r="J5690" i="2"/>
  <c r="J4176" i="2"/>
  <c r="J5691" i="2"/>
  <c r="J5692" i="2"/>
  <c r="J5693" i="2"/>
  <c r="J5694" i="2"/>
  <c r="J4177" i="2"/>
  <c r="J5051" i="2"/>
  <c r="J5695" i="2"/>
  <c r="J5696" i="2"/>
  <c r="J5697" i="2"/>
  <c r="J5698" i="2"/>
  <c r="J6045" i="2"/>
  <c r="J5699" i="2"/>
  <c r="J5700" i="2"/>
  <c r="J5701" i="2"/>
  <c r="J5052" i="2"/>
  <c r="J5702" i="2"/>
  <c r="J4178" i="2"/>
  <c r="J5703" i="2"/>
  <c r="J5053" i="2"/>
  <c r="J5704" i="2"/>
  <c r="J4179" i="2"/>
  <c r="J5705" i="2"/>
  <c r="J5054" i="2"/>
  <c r="J5706" i="2"/>
  <c r="J5055" i="2"/>
  <c r="J5707" i="2"/>
  <c r="J5708" i="2"/>
  <c r="J5709" i="2"/>
  <c r="J5056" i="2"/>
  <c r="J5710" i="2"/>
  <c r="J5711" i="2"/>
  <c r="J5712" i="2"/>
  <c r="J5713" i="2"/>
  <c r="J5057" i="2"/>
  <c r="J5714" i="2"/>
  <c r="J5715" i="2"/>
  <c r="J5058" i="2"/>
  <c r="J5716" i="2"/>
  <c r="J5717" i="2"/>
  <c r="J4180" i="2"/>
  <c r="J5718" i="2"/>
  <c r="J5719" i="2"/>
  <c r="J5059" i="2"/>
  <c r="J5720" i="2"/>
  <c r="J5060" i="2"/>
  <c r="J4181" i="2"/>
  <c r="J5061" i="2"/>
  <c r="J5062" i="2"/>
  <c r="J5721" i="2"/>
  <c r="J5722" i="2"/>
  <c r="J5723" i="2"/>
  <c r="J5724" i="2"/>
  <c r="J5725" i="2"/>
  <c r="J4182" i="2"/>
  <c r="J5726" i="2"/>
  <c r="J5063" i="2"/>
  <c r="J5727" i="2"/>
  <c r="J5728" i="2"/>
  <c r="J5729" i="2"/>
  <c r="J5730" i="2"/>
  <c r="J5064" i="2"/>
  <c r="J5731" i="2"/>
  <c r="J5732" i="2"/>
  <c r="J4183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065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066" i="2"/>
  <c r="J5764" i="2"/>
  <c r="J4184" i="2"/>
  <c r="J5765" i="2"/>
  <c r="J5766" i="2"/>
  <c r="J5767" i="2"/>
  <c r="J5768" i="2"/>
  <c r="J5769" i="2"/>
  <c r="J5770" i="2"/>
  <c r="J5771" i="2"/>
  <c r="J5067" i="2"/>
  <c r="J5068" i="2"/>
  <c r="J5772" i="2"/>
  <c r="J5773" i="2"/>
  <c r="J5774" i="2"/>
  <c r="J5775" i="2"/>
  <c r="J5069" i="2"/>
  <c r="J5776" i="2"/>
  <c r="J5777" i="2"/>
  <c r="J5778" i="2"/>
  <c r="J5779" i="2"/>
  <c r="J5070" i="2"/>
  <c r="J5780" i="2"/>
  <c r="J5781" i="2"/>
  <c r="J5782" i="2"/>
  <c r="J5783" i="2"/>
  <c r="J5784" i="2"/>
  <c r="J5071" i="2"/>
  <c r="J5072" i="2"/>
  <c r="J5073" i="2"/>
  <c r="J5785" i="2"/>
  <c r="J5786" i="2"/>
  <c r="J5787" i="2"/>
  <c r="J5788" i="2"/>
  <c r="J5789" i="2"/>
  <c r="J5790" i="2"/>
  <c r="J5074" i="2"/>
  <c r="J5791" i="2"/>
  <c r="J4185" i="2"/>
  <c r="J5792" i="2"/>
  <c r="J5793" i="2"/>
  <c r="J5794" i="2"/>
  <c r="J5795" i="2"/>
  <c r="J5796" i="2"/>
  <c r="J5797" i="2"/>
  <c r="J5798" i="2"/>
  <c r="J5075" i="2"/>
  <c r="J5799" i="2"/>
  <c r="J5800" i="2"/>
  <c r="J5801" i="2"/>
  <c r="J4186" i="2"/>
  <c r="J5802" i="2"/>
  <c r="J5076" i="2"/>
  <c r="J5803" i="2"/>
  <c r="J5804" i="2"/>
  <c r="J5805" i="2"/>
  <c r="J5806" i="2"/>
  <c r="J5807" i="2"/>
  <c r="J5808" i="2"/>
  <c r="J5809" i="2"/>
  <c r="J5810" i="2"/>
  <c r="J5811" i="2"/>
  <c r="J5812" i="2"/>
  <c r="J5077" i="2"/>
  <c r="J5813" i="2"/>
  <c r="J5814" i="2"/>
  <c r="J4187" i="2"/>
  <c r="J5815" i="2"/>
  <c r="J5816" i="2"/>
  <c r="J5817" i="2"/>
  <c r="J5078" i="2"/>
  <c r="J5818" i="2"/>
  <c r="J5819" i="2"/>
  <c r="J5820" i="2"/>
  <c r="J5821" i="2"/>
  <c r="J5822" i="2"/>
  <c r="J5823" i="2"/>
  <c r="J5824" i="2"/>
  <c r="J5825" i="2"/>
  <c r="J5826" i="2"/>
  <c r="J5079" i="2"/>
  <c r="J4188" i="2"/>
  <c r="J5827" i="2"/>
  <c r="J5828" i="2"/>
  <c r="J5829" i="2"/>
  <c r="J5830" i="2"/>
  <c r="J5831" i="2"/>
  <c r="J5832" i="2"/>
  <c r="J5833" i="2"/>
  <c r="J5080" i="2"/>
  <c r="J5834" i="2"/>
  <c r="J5835" i="2"/>
  <c r="J5836" i="2"/>
  <c r="J5081" i="2"/>
  <c r="J4189" i="2"/>
  <c r="J5837" i="2"/>
  <c r="J5838" i="2"/>
  <c r="J5839" i="2"/>
  <c r="J5840" i="2"/>
  <c r="J5082" i="2"/>
  <c r="J5841" i="2"/>
  <c r="J5842" i="2"/>
  <c r="J4190" i="2"/>
  <c r="J5083" i="2"/>
  <c r="J5843" i="2"/>
  <c r="J5084" i="2"/>
  <c r="J5844" i="2"/>
  <c r="J4191" i="2"/>
  <c r="J5845" i="2"/>
  <c r="J5085" i="2"/>
  <c r="J5846" i="2"/>
  <c r="J5847" i="2"/>
  <c r="J6046" i="2"/>
  <c r="J5848" i="2"/>
  <c r="J5086" i="2"/>
  <c r="J5849" i="2"/>
  <c r="J5850" i="2"/>
  <c r="J5851" i="2"/>
  <c r="J5087" i="2"/>
  <c r="J5852" i="2"/>
  <c r="J5853" i="2"/>
  <c r="J5088" i="2"/>
  <c r="J5854" i="2"/>
  <c r="J5855" i="2"/>
  <c r="J5856" i="2"/>
  <c r="J5089" i="2"/>
  <c r="J5857" i="2"/>
  <c r="J5858" i="2"/>
  <c r="J5859" i="2"/>
  <c r="J5090" i="2"/>
  <c r="J5860" i="2"/>
  <c r="J5861" i="2"/>
  <c r="J5862" i="2"/>
  <c r="J5091" i="2"/>
  <c r="J5863" i="2"/>
  <c r="J5864" i="2"/>
  <c r="J5865" i="2"/>
  <c r="J5092" i="2"/>
  <c r="J5866" i="2"/>
  <c r="J5867" i="2"/>
  <c r="J5093" i="2"/>
  <c r="J5868" i="2"/>
  <c r="J5869" i="2"/>
  <c r="J5870" i="2"/>
  <c r="J5871" i="2"/>
  <c r="J5872" i="2"/>
  <c r="J5873" i="2"/>
  <c r="J5874" i="2"/>
  <c r="J5875" i="2"/>
  <c r="J4192" i="2"/>
  <c r="J5876" i="2"/>
  <c r="J5877" i="2"/>
  <c r="J4193" i="2"/>
  <c r="J5878" i="2"/>
  <c r="J5094" i="2"/>
  <c r="J5879" i="2"/>
  <c r="J5095" i="2"/>
  <c r="J5880" i="2"/>
  <c r="J5881" i="2"/>
  <c r="J5882" i="2"/>
  <c r="J5096" i="2"/>
  <c r="J5883" i="2"/>
  <c r="J5884" i="2"/>
  <c r="J4194" i="2"/>
  <c r="J5097" i="2"/>
  <c r="J5885" i="2"/>
  <c r="J5886" i="2"/>
  <c r="J5887" i="2"/>
  <c r="J5098" i="2"/>
  <c r="J5888" i="2"/>
  <c r="J5889" i="2"/>
  <c r="J5099" i="2"/>
  <c r="J5890" i="2"/>
  <c r="J5891" i="2"/>
  <c r="J5100" i="2"/>
  <c r="J5892" i="2"/>
  <c r="J5893" i="2"/>
  <c r="J4195" i="2"/>
  <c r="J5101" i="2"/>
  <c r="J5894" i="2"/>
  <c r="J5895" i="2"/>
  <c r="J5102" i="2"/>
  <c r="J5896" i="2"/>
  <c r="J5103" i="2"/>
  <c r="J5897" i="2"/>
  <c r="J5104" i="2"/>
  <c r="J5898" i="2"/>
  <c r="J5899" i="2"/>
  <c r="J5105" i="2"/>
  <c r="J4196" i="2"/>
  <c r="J5900" i="2"/>
  <c r="J5106" i="2"/>
  <c r="J5901" i="2"/>
  <c r="J5902" i="2"/>
  <c r="J5903" i="2"/>
  <c r="J5107" i="2"/>
  <c r="J5904" i="2"/>
  <c r="J5905" i="2"/>
  <c r="J5906" i="2"/>
  <c r="J5907" i="2"/>
  <c r="J5908" i="2"/>
  <c r="J5909" i="2"/>
  <c r="J5910" i="2"/>
  <c r="J5911" i="2"/>
  <c r="J5108" i="2"/>
  <c r="J5912" i="2"/>
  <c r="J5913" i="2"/>
  <c r="J5914" i="2"/>
  <c r="J5915" i="2"/>
  <c r="J5916" i="2"/>
  <c r="J5109" i="2"/>
  <c r="J5917" i="2"/>
  <c r="J4197" i="2"/>
  <c r="J5110" i="2"/>
  <c r="J5918" i="2"/>
  <c r="J5919" i="2"/>
  <c r="J5920" i="2"/>
  <c r="J5921" i="2"/>
  <c r="J5111" i="2"/>
  <c r="J5922" i="2"/>
  <c r="J4198" i="2"/>
  <c r="J5923" i="2"/>
  <c r="J5924" i="2"/>
  <c r="J5112" i="2"/>
  <c r="J5113" i="2"/>
  <c r="J5114" i="2"/>
  <c r="J5115" i="2"/>
  <c r="J5925" i="2"/>
  <c r="J5926" i="2"/>
  <c r="J5116" i="2"/>
  <c r="J5117" i="2"/>
  <c r="J5927" i="2"/>
  <c r="J5928" i="2"/>
  <c r="J5118" i="2"/>
  <c r="J5119" i="2"/>
  <c r="J4199" i="2"/>
  <c r="J5120" i="2"/>
  <c r="J4200" i="2"/>
  <c r="J5121" i="2"/>
  <c r="J4201" i="2"/>
  <c r="J5122" i="2"/>
  <c r="J4202" i="2"/>
  <c r="J5123" i="2"/>
  <c r="J4203" i="2"/>
  <c r="J6047" i="2"/>
  <c r="J5124" i="2"/>
  <c r="J4204" i="2"/>
  <c r="J5125" i="2"/>
  <c r="J5126" i="2"/>
  <c r="J4205" i="2"/>
  <c r="J5127" i="2"/>
  <c r="J5128" i="2"/>
  <c r="J4206" i="2"/>
  <c r="J5129" i="2"/>
  <c r="J4207" i="2"/>
  <c r="J5130" i="2"/>
  <c r="J5131" i="2"/>
  <c r="J4208" i="2"/>
  <c r="J5132" i="2"/>
  <c r="J5133" i="2"/>
  <c r="J6048" i="2"/>
  <c r="J5134" i="2"/>
  <c r="J4209" i="2"/>
  <c r="J5135" i="2"/>
  <c r="J5136" i="2"/>
  <c r="J5137" i="2"/>
  <c r="J5138" i="2"/>
  <c r="J4210" i="2"/>
  <c r="J5139" i="2"/>
  <c r="J6049" i="2"/>
  <c r="J5140" i="2"/>
  <c r="J4211" i="2"/>
  <c r="J5141" i="2"/>
  <c r="J5142" i="2"/>
  <c r="J4212" i="2"/>
  <c r="J5143" i="2"/>
  <c r="J5929" i="2"/>
  <c r="J5930" i="2"/>
  <c r="J5144" i="2"/>
  <c r="J4213" i="2"/>
  <c r="J5931" i="2"/>
  <c r="J5145" i="2"/>
  <c r="J5932" i="2"/>
  <c r="J5933" i="2"/>
  <c r="J5934" i="2"/>
  <c r="J5935" i="2"/>
  <c r="J5146" i="2"/>
  <c r="J5936" i="2"/>
  <c r="J4214" i="2"/>
  <c r="J5937" i="2"/>
  <c r="J5938" i="2"/>
  <c r="J5939" i="2"/>
  <c r="J5940" i="2"/>
  <c r="J5147" i="2"/>
  <c r="J5941" i="2"/>
  <c r="J4215" i="2"/>
  <c r="J5148" i="2"/>
  <c r="J5942" i="2"/>
  <c r="J5943" i="2"/>
  <c r="J5944" i="2"/>
  <c r="J5945" i="2"/>
  <c r="J5946" i="2"/>
  <c r="J5947" i="2"/>
  <c r="J5149" i="2"/>
  <c r="J5948" i="2"/>
  <c r="J5949" i="2"/>
  <c r="J5150" i="2"/>
  <c r="J5950" i="2"/>
  <c r="J4216" i="2"/>
  <c r="J5951" i="2"/>
  <c r="J5952" i="2"/>
  <c r="J5953" i="2"/>
  <c r="J4217" i="2"/>
  <c r="J5151" i="2"/>
  <c r="J5954" i="2"/>
  <c r="J5955" i="2"/>
  <c r="J5152" i="2"/>
  <c r="J5956" i="2"/>
  <c r="J4218" i="2"/>
  <c r="J5153" i="2"/>
  <c r="J5154" i="2"/>
  <c r="J4219" i="2"/>
  <c r="J6050" i="2"/>
  <c r="J5155" i="2"/>
  <c r="J4220" i="2"/>
  <c r="J4221" i="2"/>
  <c r="J5156" i="2"/>
  <c r="J5157" i="2"/>
  <c r="J5158" i="2"/>
  <c r="J5159" i="2"/>
  <c r="J4222" i="2"/>
  <c r="J5160" i="2"/>
  <c r="J4223" i="2"/>
  <c r="J5161" i="2"/>
  <c r="J5162" i="2"/>
  <c r="J5163" i="2"/>
  <c r="J6051" i="2"/>
  <c r="J4224" i="2"/>
  <c r="J5164" i="2"/>
  <c r="J5165" i="2"/>
  <c r="J4225" i="2"/>
  <c r="J5166" i="2"/>
  <c r="J5167" i="2"/>
  <c r="J5168" i="2"/>
  <c r="J5169" i="2"/>
  <c r="J4226" i="2"/>
  <c r="J5170" i="2"/>
  <c r="J5957" i="2"/>
  <c r="J5958" i="2"/>
  <c r="J5171" i="2"/>
  <c r="J4227" i="2"/>
  <c r="J5959" i="2"/>
  <c r="J5960" i="2"/>
  <c r="J5961" i="2"/>
  <c r="J5962" i="2"/>
  <c r="J5963" i="2"/>
  <c r="J5964" i="2"/>
  <c r="J5965" i="2"/>
  <c r="J5172" i="2"/>
  <c r="J5966" i="2"/>
  <c r="J6052" i="2"/>
  <c r="J5967" i="2"/>
  <c r="J5173" i="2"/>
  <c r="J5968" i="2"/>
  <c r="J6053" i="2"/>
  <c r="J5969" i="2"/>
  <c r="J5970" i="2"/>
  <c r="J6054" i="2"/>
  <c r="J5971" i="2"/>
  <c r="J5972" i="2"/>
  <c r="J5973" i="2"/>
  <c r="J5974" i="2"/>
  <c r="J5975" i="2"/>
  <c r="J5174" i="2"/>
  <c r="J5976" i="2"/>
  <c r="J5175" i="2"/>
  <c r="J5977" i="2"/>
  <c r="J5176" i="2"/>
  <c r="J5978" i="2"/>
  <c r="J5177" i="2"/>
  <c r="J5178" i="2"/>
  <c r="J4228" i="2"/>
  <c r="J5979" i="2"/>
  <c r="J5179" i="2"/>
  <c r="J4229" i="2"/>
  <c r="J5180" i="2"/>
  <c r="J5181" i="2"/>
  <c r="J5182" i="2"/>
  <c r="J4230" i="2"/>
  <c r="J5183" i="2"/>
  <c r="J5184" i="2"/>
  <c r="J5185" i="2"/>
  <c r="J4231" i="2"/>
  <c r="J5186" i="2"/>
  <c r="J4232" i="2"/>
  <c r="J5187" i="2"/>
  <c r="J4233" i="2"/>
  <c r="J5188" i="2"/>
  <c r="J5189" i="2"/>
  <c r="J5190" i="2"/>
  <c r="J4234" i="2"/>
  <c r="J5191" i="2"/>
  <c r="J4235" i="2"/>
  <c r="J5192" i="2"/>
  <c r="J4236" i="2"/>
  <c r="J5193" i="2"/>
  <c r="J5194" i="2"/>
  <c r="J4237" i="2"/>
  <c r="J5195" i="2"/>
  <c r="J5196" i="2"/>
  <c r="J5197" i="2"/>
  <c r="J5198" i="2"/>
  <c r="J5199" i="2"/>
  <c r="J4238" i="2"/>
  <c r="J5200" i="2"/>
  <c r="J4239" i="2"/>
  <c r="J5201" i="2"/>
  <c r="J5202" i="2"/>
  <c r="J5203" i="2"/>
  <c r="J5204" i="2"/>
  <c r="J5205" i="2"/>
  <c r="J4240" i="2"/>
  <c r="J5206" i="2"/>
  <c r="J5207" i="2"/>
  <c r="J5208" i="2"/>
  <c r="J4241" i="2"/>
  <c r="J5209" i="2"/>
  <c r="J5210" i="2"/>
  <c r="J5211" i="2"/>
  <c r="J5212" i="2"/>
  <c r="J6055" i="2"/>
  <c r="J4242" i="2"/>
  <c r="J5213" i="2"/>
  <c r="J4243" i="2"/>
  <c r="J5214" i="2"/>
  <c r="J6056" i="2"/>
  <c r="J5215" i="2"/>
  <c r="J5216" i="2"/>
  <c r="J4244" i="2"/>
  <c r="J5217" i="2"/>
  <c r="J4245" i="2"/>
  <c r="J5218" i="2"/>
  <c r="J5219" i="2"/>
  <c r="J5220" i="2"/>
  <c r="J5221" i="2"/>
  <c r="J5222" i="2"/>
  <c r="J4246" i="2"/>
  <c r="J5223" i="2"/>
  <c r="J4247" i="2"/>
  <c r="J5224" i="2"/>
  <c r="J5225" i="2"/>
  <c r="J5226" i="2"/>
  <c r="J5227" i="2"/>
  <c r="J5228" i="2"/>
  <c r="J4248" i="2"/>
  <c r="J5229" i="2"/>
  <c r="J5230" i="2"/>
  <c r="J4249" i="2"/>
  <c r="J5231" i="2"/>
  <c r="J5232" i="2"/>
  <c r="J5233" i="2"/>
  <c r="J4250" i="2"/>
  <c r="J5234" i="2"/>
  <c r="J4251" i="2"/>
  <c r="J5235" i="2"/>
  <c r="J5236" i="2"/>
  <c r="J5237" i="2"/>
  <c r="J4252" i="2"/>
  <c r="J4253" i="2"/>
  <c r="J5238" i="2"/>
  <c r="J5239" i="2"/>
  <c r="J4254" i="2"/>
  <c r="J5240" i="2"/>
  <c r="J5241" i="2"/>
  <c r="J5242" i="2"/>
  <c r="J5243" i="2"/>
  <c r="J5244" i="2"/>
  <c r="J5245" i="2"/>
  <c r="J5246" i="2"/>
  <c r="J5247" i="2"/>
  <c r="J5248" i="2"/>
  <c r="J5249" i="2"/>
  <c r="J4255" i="2"/>
  <c r="J5250" i="2"/>
  <c r="J5251" i="2"/>
  <c r="J4256" i="2"/>
  <c r="J4257" i="2"/>
  <c r="J5252" i="2"/>
  <c r="J4258" i="2"/>
  <c r="J5253" i="2"/>
  <c r="J5254" i="2"/>
  <c r="J5255" i="2"/>
  <c r="J5256" i="2"/>
  <c r="J4259" i="2"/>
  <c r="J5257" i="2"/>
  <c r="J5258" i="2"/>
  <c r="J5259" i="2"/>
  <c r="J4260" i="2"/>
  <c r="J5260" i="2"/>
  <c r="J4261" i="2"/>
  <c r="J5261" i="2"/>
  <c r="J5262" i="2"/>
  <c r="J5263" i="2"/>
  <c r="J4262" i="2"/>
  <c r="J5264" i="2"/>
  <c r="J5265" i="2"/>
  <c r="J5266" i="2"/>
  <c r="J4263" i="2"/>
  <c r="J5267" i="2"/>
  <c r="J4264" i="2"/>
  <c r="J5268" i="2"/>
  <c r="J5269" i="2"/>
  <c r="J5270" i="2"/>
  <c r="J5271" i="2"/>
  <c r="J5272" i="2"/>
  <c r="J4265" i="2"/>
  <c r="J5273" i="2"/>
  <c r="J5274" i="2"/>
  <c r="J4266" i="2"/>
  <c r="J5275" i="2"/>
  <c r="J4267" i="2"/>
  <c r="J5276" i="2"/>
  <c r="J4268" i="2"/>
  <c r="J5277" i="2"/>
  <c r="J5278" i="2"/>
  <c r="J4269" i="2"/>
  <c r="J5279" i="2"/>
  <c r="J4270" i="2"/>
  <c r="J5280" i="2"/>
  <c r="J5281" i="2"/>
  <c r="J6057" i="2"/>
  <c r="J5282" i="2"/>
  <c r="J5283" i="2"/>
  <c r="J4271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058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059" i="2"/>
  <c r="J6333" i="2"/>
  <c r="J6334" i="2"/>
  <c r="J6335" i="2"/>
  <c r="J6060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061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5284" i="2"/>
  <c r="J6379" i="2"/>
  <c r="J6380" i="2"/>
  <c r="J6381" i="2"/>
  <c r="J6382" i="2"/>
  <c r="J6383" i="2"/>
  <c r="J6384" i="2"/>
  <c r="J6385" i="2"/>
  <c r="J6386" i="2"/>
  <c r="J6062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063" i="2"/>
  <c r="J6415" i="2"/>
  <c r="J6416" i="2"/>
  <c r="J6417" i="2"/>
  <c r="J6418" i="2"/>
  <c r="J6419" i="2"/>
  <c r="J6420" i="2"/>
  <c r="J6064" i="2"/>
  <c r="J6065" i="2"/>
  <c r="J6066" i="2"/>
  <c r="J6067" i="2"/>
  <c r="J6421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422" i="2"/>
  <c r="J6097" i="2"/>
  <c r="J6098" i="2"/>
  <c r="J6423" i="2"/>
  <c r="J6099" i="2"/>
  <c r="J6100" i="2"/>
  <c r="J6101" i="2"/>
  <c r="J6102" i="2"/>
  <c r="J6103" i="2"/>
  <c r="J6424" i="2"/>
  <c r="J6104" i="2"/>
  <c r="J6425" i="2"/>
  <c r="J6426" i="2"/>
  <c r="J6427" i="2"/>
  <c r="J6428" i="2"/>
  <c r="J6429" i="2"/>
  <c r="J6430" i="2"/>
  <c r="J6431" i="2"/>
  <c r="J6432" i="2"/>
  <c r="J6433" i="2"/>
  <c r="J6434" i="2"/>
  <c r="J6105" i="2"/>
  <c r="J6106" i="2"/>
  <c r="J6107" i="2"/>
  <c r="J6435" i="2"/>
  <c r="J6436" i="2"/>
  <c r="J6437" i="2"/>
  <c r="J6438" i="2"/>
  <c r="J6439" i="2"/>
  <c r="J6440" i="2"/>
  <c r="J6441" i="2"/>
  <c r="J6442" i="2"/>
  <c r="J6108" i="2"/>
  <c r="J6109" i="2"/>
  <c r="J6110" i="2"/>
  <c r="J6111" i="2"/>
  <c r="J6112" i="2"/>
  <c r="J6113" i="2"/>
  <c r="J6114" i="2"/>
  <c r="J6115" i="2"/>
  <c r="J6116" i="2"/>
  <c r="J6443" i="2"/>
  <c r="J6444" i="2"/>
  <c r="J6445" i="2"/>
  <c r="J6446" i="2"/>
  <c r="J6447" i="2"/>
  <c r="J6448" i="2"/>
  <c r="J6449" i="2"/>
  <c r="J6450" i="2"/>
  <c r="J6451" i="2"/>
  <c r="J6452" i="2"/>
  <c r="J6117" i="2"/>
  <c r="J6453" i="2"/>
  <c r="J6118" i="2"/>
  <c r="J6119" i="2"/>
  <c r="J6454" i="2"/>
  <c r="J6455" i="2"/>
  <c r="J6456" i="2"/>
  <c r="J6457" i="2"/>
  <c r="J6458" i="2"/>
  <c r="J6459" i="2"/>
  <c r="J6460" i="2"/>
  <c r="J6461" i="2"/>
  <c r="J6120" i="2"/>
  <c r="J6462" i="2"/>
  <c r="J6463" i="2"/>
  <c r="J6464" i="2"/>
  <c r="J6465" i="2"/>
  <c r="J6466" i="2"/>
  <c r="J6121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122" i="2"/>
  <c r="J6481" i="2"/>
  <c r="J6123" i="2"/>
  <c r="J6482" i="2"/>
  <c r="J6483" i="2"/>
  <c r="J6124" i="2"/>
  <c r="J6125" i="2"/>
  <c r="J6126" i="2"/>
  <c r="J6127" i="2"/>
  <c r="J6484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150" i="2"/>
  <c r="J6151" i="2"/>
  <c r="J6152" i="2"/>
  <c r="J6517" i="2"/>
  <c r="J6518" i="2"/>
  <c r="J6519" i="2"/>
  <c r="J6520" i="2"/>
  <c r="J6153" i="2"/>
  <c r="J6521" i="2"/>
  <c r="J6522" i="2"/>
  <c r="J6523" i="2"/>
  <c r="J6524" i="2"/>
  <c r="J6525" i="2"/>
  <c r="J6526" i="2"/>
  <c r="J6527" i="2"/>
  <c r="J6154" i="2"/>
  <c r="J6528" i="2"/>
  <c r="J6529" i="2"/>
  <c r="J6530" i="2"/>
  <c r="J6531" i="2"/>
  <c r="J6532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174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175" i="2"/>
  <c r="J6591" i="2"/>
  <c r="J6592" i="2"/>
  <c r="J6593" i="2"/>
  <c r="J6594" i="2"/>
  <c r="J6595" i="2"/>
  <c r="J6596" i="2"/>
  <c r="J6597" i="2"/>
  <c r="J6176" i="2"/>
  <c r="J6598" i="2"/>
  <c r="J6599" i="2"/>
  <c r="J6177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178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179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180" i="2"/>
  <c r="J6734" i="2"/>
  <c r="J6735" i="2"/>
  <c r="J6736" i="2"/>
  <c r="J6737" i="2"/>
  <c r="J6738" i="2"/>
  <c r="J6739" i="2"/>
  <c r="J6740" i="2"/>
  <c r="J6741" i="2"/>
  <c r="J6742" i="2"/>
  <c r="J6743" i="2"/>
  <c r="J6181" i="2"/>
  <c r="J6744" i="2"/>
  <c r="J6745" i="2"/>
  <c r="J6746" i="2"/>
  <c r="J6747" i="2"/>
  <c r="J6748" i="2"/>
  <c r="J6749" i="2"/>
  <c r="J6182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183" i="2"/>
  <c r="J6774" i="2"/>
  <c r="J6775" i="2"/>
  <c r="J6776" i="2"/>
  <c r="J6777" i="2"/>
  <c r="J6778" i="2"/>
  <c r="J6779" i="2"/>
  <c r="J6780" i="2"/>
  <c r="J6781" i="2"/>
  <c r="J6782" i="2"/>
  <c r="J6184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18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186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187" i="2"/>
  <c r="J6188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813" i="2"/>
  <c r="J7814" i="2"/>
  <c r="J7815" i="2"/>
  <c r="J7816" i="2"/>
  <c r="J7817" i="2"/>
  <c r="J7818" i="2"/>
  <c r="J7819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4272" i="2"/>
  <c r="J4273" i="2"/>
  <c r="J4274" i="2"/>
  <c r="J7313" i="2"/>
  <c r="J7314" i="2"/>
  <c r="J7315" i="2"/>
  <c r="J7316" i="2"/>
  <c r="J7317" i="2"/>
  <c r="J7318" i="2"/>
  <c r="J7319" i="2"/>
  <c r="J7320" i="2"/>
  <c r="J7321" i="2"/>
  <c r="J4275" i="2"/>
  <c r="J7322" i="2"/>
  <c r="J7323" i="2"/>
  <c r="J4276" i="2"/>
  <c r="J7324" i="2"/>
  <c r="J7325" i="2"/>
  <c r="J7326" i="2"/>
  <c r="J7327" i="2"/>
  <c r="J7328" i="2"/>
  <c r="J7329" i="2"/>
  <c r="J7330" i="2"/>
  <c r="J7331" i="2"/>
  <c r="J7332" i="2"/>
  <c r="J4277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4278" i="2"/>
  <c r="J7347" i="2"/>
  <c r="J7348" i="2"/>
  <c r="J7349" i="2"/>
  <c r="J7350" i="2"/>
  <c r="J7351" i="2"/>
  <c r="J7352" i="2"/>
  <c r="J7353" i="2"/>
  <c r="J7354" i="2"/>
  <c r="J7355" i="2"/>
  <c r="J7356" i="2"/>
  <c r="J7357" i="2"/>
  <c r="J4279" i="2"/>
  <c r="J7358" i="2"/>
  <c r="J7359" i="2"/>
  <c r="J7360" i="2"/>
  <c r="J7361" i="2"/>
  <c r="J7362" i="2"/>
  <c r="J4280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4281" i="2"/>
  <c r="J7384" i="2"/>
  <c r="J7385" i="2"/>
  <c r="J7386" i="2"/>
  <c r="J4282" i="2"/>
  <c r="J7387" i="2"/>
  <c r="J7388" i="2"/>
  <c r="J7389" i="2"/>
  <c r="J7390" i="2"/>
  <c r="J4283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4284" i="2"/>
  <c r="J7416" i="2"/>
  <c r="J7417" i="2"/>
  <c r="J4285" i="2"/>
  <c r="J7418" i="2"/>
  <c r="J7419" i="2"/>
  <c r="J7420" i="2"/>
  <c r="J7421" i="2"/>
  <c r="J7422" i="2"/>
  <c r="J7423" i="2"/>
  <c r="J7424" i="2"/>
  <c r="J7425" i="2"/>
  <c r="J7426" i="2"/>
  <c r="J4286" i="2"/>
  <c r="J7427" i="2"/>
  <c r="J7428" i="2"/>
  <c r="J7429" i="2"/>
  <c r="J7430" i="2"/>
  <c r="J7431" i="2"/>
  <c r="J7432" i="2"/>
  <c r="J7433" i="2"/>
  <c r="J7434" i="2"/>
  <c r="J7435" i="2"/>
  <c r="J7436" i="2"/>
  <c r="J7437" i="2"/>
  <c r="J4287" i="2"/>
  <c r="J7438" i="2"/>
  <c r="J7439" i="2"/>
  <c r="J7440" i="2"/>
  <c r="J7441" i="2"/>
  <c r="J4288" i="2"/>
  <c r="J7442" i="2"/>
  <c r="J7443" i="2"/>
  <c r="J7444" i="2"/>
  <c r="J7445" i="2"/>
  <c r="J7446" i="2"/>
  <c r="J7447" i="2"/>
  <c r="J7448" i="2"/>
  <c r="J7449" i="2"/>
  <c r="J7450" i="2"/>
  <c r="J7451" i="2"/>
  <c r="J7452" i="2"/>
  <c r="J4289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4290" i="2"/>
  <c r="J4291" i="2"/>
  <c r="J4292" i="2"/>
  <c r="J7466" i="2"/>
  <c r="J7467" i="2"/>
  <c r="J7468" i="2"/>
  <c r="J7469" i="2"/>
  <c r="J7470" i="2"/>
  <c r="J7471" i="2"/>
  <c r="J7472" i="2"/>
  <c r="J7473" i="2"/>
  <c r="J7474" i="2"/>
  <c r="J7475" i="2"/>
  <c r="J4293" i="2"/>
  <c r="J7476" i="2"/>
  <c r="J7477" i="2"/>
  <c r="J7478" i="2"/>
  <c r="J7479" i="2"/>
  <c r="J7480" i="2"/>
  <c r="J7481" i="2"/>
  <c r="J4294" i="2"/>
  <c r="J7482" i="2"/>
  <c r="J7483" i="2"/>
  <c r="J7484" i="2"/>
  <c r="J7485" i="2"/>
  <c r="J7486" i="2"/>
  <c r="J7487" i="2"/>
  <c r="J7488" i="2"/>
  <c r="J4295" i="2"/>
  <c r="J7489" i="2"/>
  <c r="J7490" i="2"/>
  <c r="J7491" i="2"/>
  <c r="J7492" i="2"/>
  <c r="J4296" i="2"/>
  <c r="J7493" i="2"/>
  <c r="J7494" i="2"/>
  <c r="J7495" i="2"/>
  <c r="J7496" i="2"/>
  <c r="J7497" i="2"/>
  <c r="J7498" i="2"/>
  <c r="J4297" i="2"/>
  <c r="J7499" i="2"/>
  <c r="J7500" i="2"/>
  <c r="J7501" i="2"/>
  <c r="J7502" i="2"/>
  <c r="J4298" i="2"/>
  <c r="J7503" i="2"/>
  <c r="J7504" i="2"/>
  <c r="J4299" i="2"/>
  <c r="J7505" i="2"/>
  <c r="J7506" i="2"/>
  <c r="J7507" i="2"/>
  <c r="J7508" i="2"/>
  <c r="J7509" i="2"/>
  <c r="J7510" i="2"/>
  <c r="J7511" i="2"/>
  <c r="J7512" i="2"/>
  <c r="J4300" i="2"/>
  <c r="J7513" i="2"/>
  <c r="J7514" i="2"/>
  <c r="J7515" i="2"/>
  <c r="J4301" i="2"/>
  <c r="J7516" i="2"/>
  <c r="J7517" i="2"/>
  <c r="J7518" i="2"/>
  <c r="J7519" i="2"/>
  <c r="J7520" i="2"/>
  <c r="J4302" i="2"/>
  <c r="J7521" i="2"/>
  <c r="J7522" i="2"/>
  <c r="J7523" i="2"/>
  <c r="J7524" i="2"/>
  <c r="J7525" i="2"/>
  <c r="J4303" i="2"/>
  <c r="J7526" i="2"/>
  <c r="J7527" i="2"/>
  <c r="J4304" i="2"/>
  <c r="J7528" i="2"/>
  <c r="J7529" i="2"/>
  <c r="J7530" i="2"/>
  <c r="J4305" i="2"/>
  <c r="J7531" i="2"/>
  <c r="J7532" i="2"/>
  <c r="J7533" i="2"/>
  <c r="J7534" i="2"/>
  <c r="J4306" i="2"/>
  <c r="J7535" i="2"/>
  <c r="J7536" i="2"/>
  <c r="J7537" i="2"/>
  <c r="J7538" i="2"/>
  <c r="J7539" i="2"/>
  <c r="J7540" i="2"/>
  <c r="J7541" i="2"/>
  <c r="J7542" i="2"/>
  <c r="J4307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4308" i="2"/>
  <c r="J7563" i="2"/>
  <c r="J7564" i="2"/>
  <c r="J7565" i="2"/>
  <c r="J7566" i="2"/>
  <c r="J7567" i="2"/>
  <c r="J7568" i="2"/>
  <c r="J4309" i="2"/>
  <c r="J7569" i="2"/>
  <c r="J7570" i="2"/>
  <c r="J7571" i="2"/>
  <c r="J7572" i="2"/>
  <c r="J7573" i="2"/>
  <c r="J4310" i="2"/>
  <c r="J7574" i="2"/>
  <c r="J7575" i="2"/>
  <c r="J7576" i="2"/>
  <c r="J4311" i="2"/>
  <c r="J7577" i="2"/>
  <c r="J7578" i="2"/>
  <c r="J7579" i="2"/>
  <c r="J7580" i="2"/>
  <c r="J7581" i="2"/>
  <c r="J7582" i="2"/>
  <c r="J7583" i="2"/>
  <c r="J4312" i="2"/>
  <c r="J7584" i="2"/>
  <c r="J7585" i="2"/>
  <c r="J7586" i="2"/>
  <c r="J7587" i="2"/>
  <c r="J7588" i="2"/>
  <c r="J7589" i="2"/>
  <c r="J7590" i="2"/>
  <c r="J4313" i="2"/>
  <c r="J7591" i="2"/>
  <c r="J7592" i="2"/>
  <c r="J7593" i="2"/>
  <c r="J7594" i="2"/>
  <c r="J4314" i="2"/>
  <c r="J7595" i="2"/>
  <c r="J7596" i="2"/>
  <c r="J7597" i="2"/>
  <c r="J7598" i="2"/>
  <c r="J7599" i="2"/>
  <c r="J7600" i="2"/>
  <c r="J7601" i="2"/>
  <c r="J7602" i="2"/>
  <c r="J7603" i="2"/>
  <c r="J4315" i="2"/>
  <c r="J7604" i="2"/>
  <c r="J7605" i="2"/>
  <c r="J7606" i="2"/>
  <c r="J7607" i="2"/>
  <c r="J7608" i="2"/>
  <c r="J4316" i="2"/>
  <c r="J7609" i="2"/>
  <c r="J7610" i="2"/>
  <c r="J7611" i="2"/>
  <c r="J7612" i="2"/>
  <c r="J7613" i="2"/>
  <c r="J4317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4318" i="2"/>
  <c r="J7628" i="2"/>
  <c r="J7629" i="2"/>
  <c r="J7630" i="2"/>
  <c r="J7631" i="2"/>
  <c r="J7632" i="2"/>
  <c r="J7633" i="2"/>
  <c r="J7634" i="2"/>
  <c r="J6189" i="2"/>
  <c r="J7635" i="2"/>
  <c r="J7636" i="2"/>
  <c r="J7637" i="2"/>
  <c r="J7638" i="2"/>
  <c r="J7639" i="2"/>
  <c r="J7640" i="2"/>
  <c r="J7641" i="2"/>
  <c r="J7642" i="2"/>
  <c r="J4319" i="2"/>
  <c r="J7643" i="2"/>
  <c r="J7644" i="2"/>
  <c r="J4320" i="2"/>
  <c r="J7645" i="2"/>
  <c r="J7646" i="2"/>
  <c r="J7647" i="2"/>
  <c r="J7648" i="2"/>
  <c r="J7649" i="2"/>
  <c r="J4321" i="2"/>
  <c r="J7650" i="2"/>
  <c r="J7651" i="2"/>
  <c r="J6190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4322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4323" i="2"/>
  <c r="J7689" i="2"/>
  <c r="J7690" i="2"/>
  <c r="J7691" i="2"/>
  <c r="J7692" i="2"/>
  <c r="J7693" i="2"/>
  <c r="J4324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4325" i="2"/>
  <c r="J7726" i="2"/>
  <c r="J7727" i="2"/>
  <c r="J7728" i="2"/>
  <c r="J4326" i="2"/>
  <c r="J7729" i="2"/>
  <c r="J7730" i="2"/>
  <c r="J7731" i="2"/>
  <c r="J4327" i="2"/>
  <c r="J7732" i="2"/>
  <c r="J7733" i="2"/>
  <c r="J7734" i="2"/>
  <c r="J7735" i="2"/>
  <c r="J4328" i="2"/>
  <c r="J7736" i="2"/>
  <c r="J7737" i="2"/>
  <c r="J4329" i="2"/>
  <c r="J7738" i="2"/>
  <c r="J7739" i="2"/>
  <c r="J7740" i="2"/>
  <c r="J7741" i="2"/>
  <c r="J7742" i="2"/>
  <c r="J7743" i="2"/>
  <c r="J7744" i="2"/>
  <c r="J7745" i="2"/>
  <c r="J7746" i="2"/>
  <c r="J7747" i="2"/>
  <c r="J4330" i="2"/>
  <c r="J7748" i="2"/>
  <c r="J7749" i="2"/>
  <c r="J7750" i="2"/>
  <c r="J6191" i="2"/>
  <c r="J7751" i="2"/>
  <c r="J7752" i="2"/>
  <c r="J7753" i="2"/>
  <c r="J4331" i="2"/>
  <c r="J6192" i="2"/>
  <c r="J7754" i="2"/>
  <c r="J7755" i="2"/>
  <c r="J4332" i="2"/>
  <c r="J7756" i="2"/>
  <c r="J7757" i="2"/>
  <c r="J7758" i="2"/>
  <c r="J7759" i="2"/>
  <c r="J4333" i="2"/>
  <c r="J7760" i="2"/>
  <c r="J7761" i="2"/>
  <c r="J7762" i="2"/>
  <c r="J4334" i="2"/>
  <c r="J7763" i="2"/>
  <c r="J7764" i="2"/>
  <c r="J7765" i="2"/>
  <c r="J7766" i="2"/>
  <c r="J7767" i="2"/>
  <c r="J7768" i="2"/>
  <c r="J4335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4336" i="2"/>
  <c r="J7781" i="2"/>
  <c r="J7782" i="2"/>
  <c r="J7783" i="2"/>
  <c r="J7784" i="2"/>
  <c r="J4337" i="2"/>
  <c r="J7785" i="2"/>
  <c r="J7786" i="2"/>
  <c r="J7787" i="2"/>
  <c r="J7788" i="2"/>
  <c r="J7789" i="2"/>
  <c r="J7790" i="2"/>
  <c r="J7791" i="2"/>
  <c r="J4338" i="2"/>
  <c r="J7792" i="2"/>
  <c r="J7793" i="2"/>
  <c r="J7794" i="2"/>
  <c r="J7795" i="2"/>
  <c r="J7796" i="2"/>
  <c r="J7797" i="2"/>
  <c r="J7798" i="2"/>
  <c r="J4339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6193" i="2"/>
  <c r="J6194" i="2"/>
  <c r="J6195" i="2"/>
  <c r="J6196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6197" i="2"/>
  <c r="J4375" i="2"/>
  <c r="J4376" i="2"/>
  <c r="J4377" i="2"/>
  <c r="J4378" i="2"/>
  <c r="J6198" i="2"/>
  <c r="J4379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6225" i="2"/>
  <c r="J7836" i="2"/>
  <c r="J6226" i="2"/>
  <c r="J7837" i="2"/>
  <c r="J6227" i="2"/>
  <c r="J7838" i="2"/>
  <c r="J7839" i="2"/>
  <c r="J7840" i="2"/>
  <c r="J6228" i="2"/>
  <c r="J7841" i="2"/>
  <c r="J6229" i="2"/>
  <c r="J7842" i="2"/>
  <c r="J6230" i="2"/>
  <c r="J7843" i="2"/>
  <c r="J6231" i="2"/>
  <c r="J7844" i="2"/>
  <c r="J7845" i="2"/>
  <c r="J6232" i="2"/>
  <c r="J7846" i="2"/>
  <c r="J6233" i="2"/>
  <c r="J6234" i="2"/>
  <c r="J7847" i="2"/>
  <c r="J6235" i="2"/>
  <c r="J7848" i="2"/>
  <c r="J7849" i="2"/>
  <c r="J7850" i="2"/>
  <c r="J7851" i="2"/>
  <c r="J6236" i="2"/>
  <c r="J7852" i="2"/>
  <c r="J6237" i="2"/>
  <c r="J7853" i="2"/>
  <c r="J7854" i="2"/>
  <c r="J7855" i="2"/>
  <c r="J7856" i="2"/>
  <c r="J7857" i="2"/>
  <c r="J7858" i="2"/>
  <c r="J7859" i="2"/>
  <c r="J7860" i="2"/>
  <c r="J7861" i="2"/>
  <c r="J6238" i="2"/>
  <c r="J7862" i="2"/>
  <c r="J7863" i="2"/>
  <c r="J6239" i="2"/>
  <c r="J7864" i="2"/>
  <c r="J7865" i="2"/>
  <c r="J6240" i="2"/>
  <c r="J7866" i="2"/>
  <c r="J7867" i="2"/>
  <c r="J7868" i="2"/>
  <c r="J7869" i="2"/>
  <c r="J7870" i="2"/>
  <c r="J6241" i="2"/>
  <c r="J7871" i="2"/>
  <c r="J7872" i="2"/>
  <c r="J6242" i="2"/>
  <c r="J7873" i="2"/>
  <c r="J7874" i="2"/>
  <c r="J7875" i="2"/>
  <c r="J7876" i="2"/>
  <c r="J6243" i="2"/>
  <c r="J7877" i="2"/>
  <c r="J7878" i="2"/>
  <c r="J6244" i="2"/>
  <c r="J7879" i="2"/>
  <c r="J7880" i="2"/>
  <c r="J7881" i="2"/>
  <c r="J7882" i="2"/>
  <c r="J6245" i="2"/>
  <c r="J7883" i="2"/>
  <c r="J7884" i="2"/>
  <c r="J7885" i="2"/>
  <c r="J7886" i="2"/>
  <c r="J7887" i="2"/>
  <c r="J6246" i="2"/>
  <c r="J7888" i="2"/>
  <c r="J6247" i="2"/>
  <c r="J6248" i="2"/>
  <c r="J6249" i="2"/>
  <c r="J7889" i="2"/>
  <c r="J6250" i="2"/>
  <c r="J7890" i="2"/>
  <c r="J7891" i="2"/>
  <c r="J6251" i="2"/>
  <c r="J7892" i="2"/>
  <c r="J6252" i="2"/>
  <c r="J6253" i="2"/>
  <c r="J6254" i="2"/>
  <c r="J7893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7894" i="2"/>
  <c r="J6269" i="2"/>
  <c r="J7895" i="2"/>
  <c r="J7896" i="2"/>
  <c r="J6270" i="2"/>
  <c r="J7897" i="2"/>
  <c r="J6271" i="2"/>
  <c r="J7898" i="2"/>
  <c r="J6272" i="2"/>
  <c r="J7899" i="2"/>
  <c r="J7900" i="2"/>
  <c r="J6273" i="2"/>
  <c r="J7901" i="2"/>
  <c r="J6274" i="2"/>
  <c r="J7902" i="2"/>
  <c r="J7903" i="2"/>
  <c r="J6275" i="2"/>
  <c r="J7904" i="2"/>
  <c r="J6276" i="2"/>
  <c r="J6277" i="2"/>
  <c r="J7905" i="2"/>
  <c r="J6278" i="2"/>
  <c r="J7906" i="2"/>
  <c r="J6279" i="2"/>
  <c r="J7907" i="2"/>
  <c r="J6280" i="2"/>
  <c r="J6281" i="2"/>
  <c r="J7908" i="2"/>
  <c r="J6282" i="2"/>
  <c r="J6283" i="2"/>
  <c r="J7909" i="2"/>
  <c r="J6284" i="2"/>
  <c r="J7910" i="2"/>
  <c r="J6285" i="2"/>
  <c r="J6286" i="2"/>
  <c r="J6287" i="2"/>
  <c r="J6288" i="2"/>
  <c r="J7911" i="2"/>
  <c r="J7912" i="2"/>
  <c r="J6289" i="2"/>
  <c r="J7913" i="2"/>
  <c r="J7914" i="2"/>
  <c r="J7915" i="2"/>
  <c r="J6290" i="2"/>
  <c r="J7916" i="2"/>
  <c r="J6291" i="2"/>
  <c r="J7917" i="2"/>
  <c r="J6292" i="2"/>
  <c r="J7918" i="2"/>
  <c r="J7919" i="2"/>
  <c r="J7920" i="2"/>
  <c r="J7921" i="2"/>
  <c r="J7922" i="2"/>
  <c r="J7923" i="2"/>
  <c r="J7924" i="2"/>
  <c r="J7925" i="2"/>
  <c r="J7926" i="2"/>
  <c r="J7927" i="2"/>
  <c r="J6293" i="2"/>
  <c r="J7928" i="2"/>
  <c r="J6294" i="2"/>
  <c r="J7929" i="2"/>
  <c r="J7930" i="2"/>
  <c r="J7931" i="2"/>
  <c r="J7932" i="2"/>
  <c r="J7933" i="2"/>
  <c r="J6295" i="2"/>
  <c r="J7934" i="2"/>
  <c r="J6296" i="2"/>
  <c r="J6297" i="2"/>
  <c r="J7935" i="2"/>
  <c r="J7936" i="2"/>
  <c r="J6298" i="2"/>
  <c r="J7937" i="2"/>
  <c r="J7938" i="2"/>
  <c r="J6299" i="2"/>
  <c r="J6300" i="2"/>
  <c r="J7939" i="2"/>
  <c r="J7940" i="2"/>
  <c r="J7941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2834" i="2"/>
  <c r="L2835" i="2"/>
  <c r="L2836" i="2"/>
  <c r="L2837" i="2"/>
  <c r="L2305" i="2"/>
  <c r="L3217" i="2"/>
  <c r="L3218" i="2"/>
  <c r="L2306" i="2"/>
  <c r="L2307" i="2"/>
  <c r="L2838" i="2"/>
  <c r="L2308" i="2"/>
  <c r="L3219" i="2"/>
  <c r="L3220" i="2"/>
  <c r="L3221" i="2"/>
  <c r="L3222" i="2"/>
  <c r="L3223" i="2"/>
  <c r="L3224" i="2"/>
  <c r="L3225" i="2"/>
  <c r="L3226" i="2"/>
  <c r="L3227" i="2"/>
  <c r="L2309" i="2"/>
  <c r="L3228" i="2"/>
  <c r="L2310" i="2"/>
  <c r="L3229" i="2"/>
  <c r="L2311" i="2"/>
  <c r="L2312" i="2"/>
  <c r="L2313" i="2"/>
  <c r="L3230" i="2"/>
  <c r="L2314" i="2"/>
  <c r="L3231" i="2"/>
  <c r="L2315" i="2"/>
  <c r="L2316" i="2"/>
  <c r="L3232" i="2"/>
  <c r="L2839" i="2"/>
  <c r="L3233" i="2"/>
  <c r="L3234" i="2"/>
  <c r="L2317" i="2"/>
  <c r="L2318" i="2"/>
  <c r="L2319" i="2"/>
  <c r="L3235" i="2"/>
  <c r="L2840" i="2"/>
  <c r="L2320" i="2"/>
  <c r="L2321" i="2"/>
  <c r="L2322" i="2"/>
  <c r="L2323" i="2"/>
  <c r="L3236" i="2"/>
  <c r="L2324" i="2"/>
  <c r="L2325" i="2"/>
  <c r="L2326" i="2"/>
  <c r="L3237" i="2"/>
  <c r="L2841" i="2"/>
  <c r="L2327" i="2"/>
  <c r="L3238" i="2"/>
  <c r="L2842" i="2"/>
  <c r="L2328" i="2"/>
  <c r="L2329" i="2"/>
  <c r="L2330" i="2"/>
  <c r="L2331" i="2"/>
  <c r="L2332" i="2"/>
  <c r="L2333" i="2"/>
  <c r="L2334" i="2"/>
  <c r="L2335" i="2"/>
  <c r="L2336" i="2"/>
  <c r="L2843" i="2"/>
  <c r="L3239" i="2"/>
  <c r="L2844" i="2"/>
  <c r="L3240" i="2"/>
  <c r="L2845" i="2"/>
  <c r="L2846" i="2"/>
  <c r="L3241" i="2"/>
  <c r="L3242" i="2"/>
  <c r="L2847" i="2"/>
  <c r="L3243" i="2"/>
  <c r="L2848" i="2"/>
  <c r="L3244" i="2"/>
  <c r="L3245" i="2"/>
  <c r="L3246" i="2"/>
  <c r="L3247" i="2"/>
  <c r="L2849" i="2"/>
  <c r="L3248" i="2"/>
  <c r="L2850" i="2"/>
  <c r="L3249" i="2"/>
  <c r="L2851" i="2"/>
  <c r="L3250" i="2"/>
  <c r="L2852" i="2"/>
  <c r="L3251" i="2"/>
  <c r="L3252" i="2"/>
  <c r="L2853" i="2"/>
  <c r="L2854" i="2"/>
  <c r="L3253" i="2"/>
  <c r="L2855" i="2"/>
  <c r="L3254" i="2"/>
  <c r="L2856" i="2"/>
  <c r="L2857" i="2"/>
  <c r="L2858" i="2"/>
  <c r="L2859" i="2"/>
  <c r="L3255" i="2"/>
  <c r="L3256" i="2"/>
  <c r="L3257" i="2"/>
  <c r="L3258" i="2"/>
  <c r="L3259" i="2"/>
  <c r="L2860" i="2"/>
  <c r="L3260" i="2"/>
  <c r="L3261" i="2"/>
  <c r="L3262" i="2"/>
  <c r="L3263" i="2"/>
  <c r="L3264" i="2"/>
  <c r="L3265" i="2"/>
  <c r="L3266" i="2"/>
  <c r="L3267" i="2"/>
  <c r="L2861" i="2"/>
  <c r="L2862" i="2"/>
  <c r="L3268" i="2"/>
  <c r="L3269" i="2"/>
  <c r="L3270" i="2"/>
  <c r="L3271" i="2"/>
  <c r="L2863" i="2"/>
  <c r="L2864" i="2"/>
  <c r="L3272" i="2"/>
  <c r="L2865" i="2"/>
  <c r="L3273" i="2"/>
  <c r="L3274" i="2"/>
  <c r="L3275" i="2"/>
  <c r="L3276" i="2"/>
  <c r="L2866" i="2"/>
  <c r="L3277" i="2"/>
  <c r="L2867" i="2"/>
  <c r="L2868" i="2"/>
  <c r="L2869" i="2"/>
  <c r="L2870" i="2"/>
  <c r="L3278" i="2"/>
  <c r="L2871" i="2"/>
  <c r="L3279" i="2"/>
  <c r="L2337" i="2"/>
  <c r="L2338" i="2"/>
  <c r="L2872" i="2"/>
  <c r="L3280" i="2"/>
  <c r="L2873" i="2"/>
  <c r="L2874" i="2"/>
  <c r="L3281" i="2"/>
  <c r="L3282" i="2"/>
  <c r="L2875" i="2"/>
  <c r="L3283" i="2"/>
  <c r="L2876" i="2"/>
  <c r="L2877" i="2"/>
  <c r="L3284" i="2"/>
  <c r="L2878" i="2"/>
  <c r="L2879" i="2"/>
  <c r="L2880" i="2"/>
  <c r="L3285" i="2"/>
  <c r="L2881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2882" i="2"/>
  <c r="L3301" i="2"/>
  <c r="L3302" i="2"/>
  <c r="L3303" i="2"/>
  <c r="L2883" i="2"/>
  <c r="L3304" i="2"/>
  <c r="L2884" i="2"/>
  <c r="L2885" i="2"/>
  <c r="L2886" i="2"/>
  <c r="L2339" i="2"/>
  <c r="L3305" i="2"/>
  <c r="L2340" i="2"/>
  <c r="L3306" i="2"/>
  <c r="L2887" i="2"/>
  <c r="L2341" i="2"/>
  <c r="L3307" i="2"/>
  <c r="L2342" i="2"/>
  <c r="L2343" i="2"/>
  <c r="L2344" i="2"/>
  <c r="L3308" i="2"/>
  <c r="L3309" i="2"/>
  <c r="L2345" i="2"/>
  <c r="L2346" i="2"/>
  <c r="L2347" i="2"/>
  <c r="L2888" i="2"/>
  <c r="L2348" i="2"/>
  <c r="L3310" i="2"/>
  <c r="L3311" i="2"/>
  <c r="L3312" i="2"/>
  <c r="L3313" i="2"/>
  <c r="L3314" i="2"/>
  <c r="L3315" i="2"/>
  <c r="L3316" i="2"/>
  <c r="L2349" i="2"/>
  <c r="L3317" i="2"/>
  <c r="L2350" i="2"/>
  <c r="L2889" i="2"/>
  <c r="L2351" i="2"/>
  <c r="L2352" i="2"/>
  <c r="L3318" i="2"/>
  <c r="L3319" i="2"/>
  <c r="L2353" i="2"/>
  <c r="L2354" i="2"/>
  <c r="L3320" i="2"/>
  <c r="L3321" i="2"/>
  <c r="L2355" i="2"/>
  <c r="L3322" i="2"/>
  <c r="L2356" i="2"/>
  <c r="L2890" i="2"/>
  <c r="L2357" i="2"/>
  <c r="L2358" i="2"/>
  <c r="L2359" i="2"/>
  <c r="L2891" i="2"/>
  <c r="L3323" i="2"/>
  <c r="L2360" i="2"/>
  <c r="L2361" i="2"/>
  <c r="L3324" i="2"/>
  <c r="L2362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892" i="2"/>
  <c r="L3338" i="2"/>
  <c r="L2375" i="2"/>
  <c r="L3339" i="2"/>
  <c r="L3340" i="2"/>
  <c r="L3341" i="2"/>
  <c r="L2376" i="2"/>
  <c r="L2893" i="2"/>
  <c r="L3342" i="2"/>
  <c r="L3343" i="2"/>
  <c r="L2377" i="2"/>
  <c r="L3344" i="2"/>
  <c r="L2378" i="2"/>
  <c r="L2894" i="2"/>
  <c r="L3345" i="2"/>
  <c r="L2379" i="2"/>
  <c r="L3346" i="2"/>
  <c r="L3347" i="2"/>
  <c r="L2380" i="2"/>
  <c r="L3348" i="2"/>
  <c r="L2381" i="2"/>
  <c r="L2382" i="2"/>
  <c r="L3349" i="2"/>
  <c r="L2383" i="2"/>
  <c r="L2384" i="2"/>
  <c r="L3350" i="2"/>
  <c r="L3351" i="2"/>
  <c r="L3352" i="2"/>
  <c r="L3353" i="2"/>
  <c r="L2385" i="2"/>
  <c r="L3354" i="2"/>
  <c r="L2386" i="2"/>
  <c r="L2895" i="2"/>
  <c r="L2896" i="2"/>
  <c r="L2897" i="2"/>
  <c r="L3355" i="2"/>
  <c r="L3356" i="2"/>
  <c r="L3357" i="2"/>
  <c r="L2387" i="2"/>
  <c r="L3358" i="2"/>
  <c r="L2388" i="2"/>
  <c r="L2898" i="2"/>
  <c r="L2899" i="2"/>
  <c r="L2900" i="2"/>
  <c r="L2389" i="2"/>
  <c r="L3359" i="2"/>
  <c r="L2901" i="2"/>
  <c r="L2390" i="2"/>
  <c r="L2391" i="2"/>
  <c r="L3360" i="2"/>
  <c r="L2392" i="2"/>
  <c r="L2393" i="2"/>
  <c r="L2902" i="2"/>
  <c r="L2394" i="2"/>
  <c r="L3361" i="2"/>
  <c r="L3362" i="2"/>
  <c r="L2395" i="2"/>
  <c r="L3363" i="2"/>
  <c r="L2396" i="2"/>
  <c r="L3364" i="2"/>
  <c r="L2397" i="2"/>
  <c r="L2903" i="2"/>
  <c r="L2398" i="2"/>
  <c r="L3365" i="2"/>
  <c r="L3366" i="2"/>
  <c r="L2399" i="2"/>
  <c r="L3367" i="2"/>
  <c r="L2400" i="2"/>
  <c r="L3368" i="2"/>
  <c r="L3369" i="2"/>
  <c r="L2401" i="2"/>
  <c r="L3370" i="2"/>
  <c r="L2402" i="2"/>
  <c r="L3371" i="2"/>
  <c r="L2403" i="2"/>
  <c r="L2904" i="2"/>
  <c r="L3372" i="2"/>
  <c r="L2404" i="2"/>
  <c r="L2405" i="2"/>
  <c r="L3373" i="2"/>
  <c r="L2905" i="2"/>
  <c r="L2406" i="2"/>
  <c r="L3374" i="2"/>
  <c r="L2407" i="2"/>
  <c r="L3375" i="2"/>
  <c r="L2408" i="2"/>
  <c r="L2906" i="2"/>
  <c r="L3376" i="2"/>
  <c r="L2409" i="2"/>
  <c r="L2410" i="2"/>
  <c r="L3377" i="2"/>
  <c r="L2411" i="2"/>
  <c r="L3378" i="2"/>
  <c r="L2412" i="2"/>
  <c r="L2907" i="2"/>
  <c r="L2413" i="2"/>
  <c r="L2414" i="2"/>
  <c r="L3379" i="2"/>
  <c r="L2415" i="2"/>
  <c r="L3380" i="2"/>
  <c r="L2416" i="2"/>
  <c r="L2908" i="2"/>
  <c r="L3381" i="2"/>
  <c r="L2909" i="2"/>
  <c r="L2417" i="2"/>
  <c r="L3382" i="2"/>
  <c r="L2418" i="2"/>
  <c r="L2419" i="2"/>
  <c r="L3383" i="2"/>
  <c r="L2420" i="2"/>
  <c r="L2421" i="2"/>
  <c r="L3384" i="2"/>
  <c r="L2422" i="2"/>
  <c r="L3385" i="2"/>
  <c r="L2423" i="2"/>
  <c r="L2910" i="2"/>
  <c r="L3386" i="2"/>
  <c r="L2424" i="2"/>
  <c r="L3387" i="2"/>
  <c r="L3388" i="2"/>
  <c r="L2425" i="2"/>
  <c r="L2426" i="2"/>
  <c r="L2427" i="2"/>
  <c r="L3389" i="2"/>
  <c r="L2428" i="2"/>
  <c r="L2429" i="2"/>
  <c r="L3390" i="2"/>
  <c r="L2430" i="2"/>
  <c r="L2431" i="2"/>
  <c r="L3391" i="2"/>
  <c r="L2432" i="2"/>
  <c r="L3392" i="2"/>
  <c r="L2433" i="2"/>
  <c r="L2911" i="2"/>
  <c r="L2434" i="2"/>
  <c r="L3393" i="2"/>
  <c r="L3394" i="2"/>
  <c r="L2435" i="2"/>
  <c r="L2436" i="2"/>
  <c r="L2437" i="2"/>
  <c r="L3395" i="2"/>
  <c r="L3396" i="2"/>
  <c r="L2438" i="2"/>
  <c r="L3397" i="2"/>
  <c r="L2439" i="2"/>
  <c r="L2912" i="2"/>
  <c r="L2440" i="2"/>
  <c r="L3398" i="2"/>
  <c r="L2441" i="2"/>
  <c r="L2913" i="2"/>
  <c r="L3399" i="2"/>
  <c r="L2442" i="2"/>
  <c r="L3400" i="2"/>
  <c r="L3401" i="2"/>
  <c r="L2443" i="2"/>
  <c r="L2444" i="2"/>
  <c r="L3402" i="2"/>
  <c r="L3403" i="2"/>
  <c r="L2445" i="2"/>
  <c r="L3404" i="2"/>
  <c r="L2446" i="2"/>
  <c r="L2447" i="2"/>
  <c r="L2448" i="2"/>
  <c r="L3405" i="2"/>
  <c r="L2449" i="2"/>
  <c r="L3406" i="2"/>
  <c r="L2450" i="2"/>
  <c r="L3407" i="2"/>
  <c r="L2451" i="2"/>
  <c r="L2914" i="2"/>
  <c r="L2452" i="2"/>
  <c r="L2453" i="2"/>
  <c r="L3408" i="2"/>
  <c r="L2454" i="2"/>
  <c r="L3409" i="2"/>
  <c r="L2455" i="2"/>
  <c r="L2915" i="2"/>
  <c r="L2456" i="2"/>
  <c r="L2457" i="2"/>
  <c r="L3410" i="2"/>
  <c r="L3411" i="2"/>
  <c r="L2916" i="2"/>
  <c r="L3412" i="2"/>
  <c r="L2917" i="2"/>
  <c r="L3413" i="2"/>
  <c r="L2458" i="2"/>
  <c r="L3414" i="2"/>
  <c r="L3415" i="2"/>
  <c r="L2459" i="2"/>
  <c r="L2460" i="2"/>
  <c r="L3416" i="2"/>
  <c r="L3417" i="2"/>
  <c r="L3418" i="2"/>
  <c r="L2461" i="2"/>
  <c r="L2918" i="2"/>
  <c r="L3419" i="2"/>
  <c r="L3420" i="2"/>
  <c r="L2462" i="2"/>
  <c r="L2463" i="2"/>
  <c r="L3421" i="2"/>
  <c r="L2464" i="2"/>
  <c r="L2465" i="2"/>
  <c r="L3422" i="2"/>
  <c r="L2466" i="2"/>
  <c r="L2467" i="2"/>
  <c r="L3423" i="2"/>
  <c r="L3424" i="2"/>
  <c r="L2468" i="2"/>
  <c r="L2469" i="2"/>
  <c r="L3425" i="2"/>
  <c r="L2470" i="2"/>
  <c r="L3426" i="2"/>
  <c r="L2471" i="2"/>
  <c r="L2919" i="2"/>
  <c r="L3427" i="2"/>
  <c r="L2472" i="2"/>
  <c r="L3428" i="2"/>
  <c r="L3429" i="2"/>
  <c r="L2473" i="2"/>
  <c r="L2474" i="2"/>
  <c r="L3430" i="2"/>
  <c r="L2920" i="2"/>
  <c r="L3431" i="2"/>
  <c r="L2475" i="2"/>
  <c r="L3432" i="2"/>
  <c r="L2476" i="2"/>
  <c r="L2921" i="2"/>
  <c r="L3433" i="2"/>
  <c r="L3434" i="2"/>
  <c r="L2477" i="2"/>
  <c r="L3435" i="2"/>
  <c r="L2922" i="2"/>
  <c r="L2478" i="2"/>
  <c r="L2479" i="2"/>
  <c r="L3436" i="2"/>
  <c r="L2480" i="2"/>
  <c r="L2923" i="2"/>
  <c r="L2481" i="2"/>
  <c r="L3437" i="2"/>
  <c r="L2924" i="2"/>
  <c r="L2482" i="2"/>
  <c r="L2483" i="2"/>
  <c r="L3438" i="2"/>
  <c r="L2484" i="2"/>
  <c r="L2925" i="2"/>
  <c r="L2485" i="2"/>
  <c r="L2486" i="2"/>
  <c r="L3439" i="2"/>
  <c r="L3440" i="2"/>
  <c r="L3441" i="2"/>
  <c r="L3442" i="2"/>
  <c r="L2926" i="2"/>
  <c r="L3443" i="2"/>
  <c r="L3444" i="2"/>
  <c r="L3445" i="2"/>
  <c r="L3446" i="2"/>
  <c r="L3447" i="2"/>
  <c r="L3448" i="2"/>
  <c r="L3449" i="2"/>
  <c r="L3450" i="2"/>
  <c r="L3451" i="2"/>
  <c r="L2927" i="2"/>
  <c r="L3452" i="2"/>
  <c r="L3453" i="2"/>
  <c r="L3454" i="2"/>
  <c r="L2487" i="2"/>
  <c r="L3455" i="2"/>
  <c r="L2928" i="2"/>
  <c r="L2488" i="2"/>
  <c r="L3456" i="2"/>
  <c r="L3457" i="2"/>
  <c r="L2489" i="2"/>
  <c r="L2929" i="2"/>
  <c r="L2490" i="2"/>
  <c r="L3458" i="2"/>
  <c r="L3459" i="2"/>
  <c r="L3460" i="2"/>
  <c r="L2930" i="2"/>
  <c r="L3461" i="2"/>
  <c r="L3462" i="2"/>
  <c r="L3463" i="2"/>
  <c r="L3464" i="2"/>
  <c r="L2931" i="2"/>
  <c r="L3465" i="2"/>
  <c r="L2932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2933" i="2"/>
  <c r="L2934" i="2"/>
  <c r="L2935" i="2"/>
  <c r="L3479" i="2"/>
  <c r="L2936" i="2"/>
  <c r="L3480" i="2"/>
  <c r="L3481" i="2"/>
  <c r="L3482" i="2"/>
  <c r="L3483" i="2"/>
  <c r="L3484" i="2"/>
  <c r="L3485" i="2"/>
  <c r="L3486" i="2"/>
  <c r="L2937" i="2"/>
  <c r="L2938" i="2"/>
  <c r="L2939" i="2"/>
  <c r="L3487" i="2"/>
  <c r="L3488" i="2"/>
  <c r="L3489" i="2"/>
  <c r="L3490" i="2"/>
  <c r="L3491" i="2"/>
  <c r="L3492" i="2"/>
  <c r="L2940" i="2"/>
  <c r="L2941" i="2"/>
  <c r="L2942" i="2"/>
  <c r="L2943" i="2"/>
  <c r="L2944" i="2"/>
  <c r="L2945" i="2"/>
  <c r="L2946" i="2"/>
  <c r="L2947" i="2"/>
  <c r="L3493" i="2"/>
  <c r="L3494" i="2"/>
  <c r="L3495" i="2"/>
  <c r="L2948" i="2"/>
  <c r="L3496" i="2"/>
  <c r="L3497" i="2"/>
  <c r="L3498" i="2"/>
  <c r="L2949" i="2"/>
  <c r="L3499" i="2"/>
  <c r="L2950" i="2"/>
  <c r="L3500" i="2"/>
  <c r="L3501" i="2"/>
  <c r="L2951" i="2"/>
  <c r="L3502" i="2"/>
  <c r="L2952" i="2"/>
  <c r="L3503" i="2"/>
  <c r="L3504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953" i="2"/>
  <c r="L2954" i="2"/>
  <c r="L2955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2505" i="2"/>
  <c r="L3523" i="2"/>
  <c r="L2956" i="2"/>
  <c r="L2506" i="2"/>
  <c r="L3524" i="2"/>
  <c r="L2957" i="2"/>
  <c r="L3525" i="2"/>
  <c r="L3526" i="2"/>
  <c r="L2507" i="2"/>
  <c r="L3527" i="2"/>
  <c r="L2958" i="2"/>
  <c r="L2508" i="2"/>
  <c r="L3528" i="2"/>
  <c r="L2959" i="2"/>
  <c r="L2509" i="2"/>
  <c r="L3529" i="2"/>
  <c r="L2510" i="2"/>
  <c r="L3530" i="2"/>
  <c r="L3531" i="2"/>
  <c r="L2511" i="2"/>
  <c r="L3532" i="2"/>
  <c r="L2512" i="2"/>
  <c r="L2960" i="2"/>
  <c r="L3533" i="2"/>
  <c r="L2513" i="2"/>
  <c r="L3534" i="2"/>
  <c r="L2514" i="2"/>
  <c r="L2515" i="2"/>
  <c r="L3535" i="2"/>
  <c r="L2516" i="2"/>
  <c r="L3536" i="2"/>
  <c r="L2961" i="2"/>
  <c r="L2517" i="2"/>
  <c r="L3537" i="2"/>
  <c r="L3538" i="2"/>
  <c r="L2518" i="2"/>
  <c r="L2519" i="2"/>
  <c r="L3539" i="2"/>
  <c r="L3540" i="2"/>
  <c r="L2520" i="2"/>
  <c r="L2962" i="2"/>
  <c r="L3541" i="2"/>
  <c r="L2521" i="2"/>
  <c r="L3542" i="2"/>
  <c r="L2522" i="2"/>
  <c r="L2963" i="2"/>
  <c r="L3543" i="2"/>
  <c r="L2964" i="2"/>
  <c r="L3544" i="2"/>
  <c r="L3545" i="2"/>
  <c r="L2965" i="2"/>
  <c r="L3546" i="2"/>
  <c r="L3547" i="2"/>
  <c r="L3548" i="2"/>
  <c r="L3549" i="2"/>
  <c r="L3550" i="2"/>
  <c r="L2966" i="2"/>
  <c r="L3551" i="2"/>
  <c r="L2967" i="2"/>
  <c r="L3552" i="2"/>
  <c r="L3553" i="2"/>
  <c r="L3554" i="2"/>
  <c r="L2523" i="2"/>
  <c r="L3555" i="2"/>
  <c r="L2968" i="2"/>
  <c r="L2524" i="2"/>
  <c r="L3556" i="2"/>
  <c r="L2525" i="2"/>
  <c r="L2969" i="2"/>
  <c r="L3557" i="2"/>
  <c r="L3558" i="2"/>
  <c r="L2526" i="2"/>
  <c r="L2970" i="2"/>
  <c r="L3559" i="2"/>
  <c r="L2527" i="2"/>
  <c r="L2528" i="2"/>
  <c r="L3560" i="2"/>
  <c r="L3561" i="2"/>
  <c r="L2529" i="2"/>
  <c r="L2530" i="2"/>
  <c r="L3562" i="2"/>
  <c r="L2971" i="2"/>
  <c r="L3563" i="2"/>
  <c r="L2972" i="2"/>
  <c r="L2973" i="2"/>
  <c r="L3564" i="2"/>
  <c r="L3565" i="2"/>
  <c r="L3566" i="2"/>
  <c r="L3567" i="2"/>
  <c r="L2974" i="2"/>
  <c r="L3568" i="2"/>
  <c r="L3569" i="2"/>
  <c r="L2975" i="2"/>
  <c r="L3570" i="2"/>
  <c r="L2976" i="2"/>
  <c r="L3571" i="2"/>
  <c r="L2977" i="2"/>
  <c r="L3572" i="2"/>
  <c r="L2978" i="2"/>
  <c r="L3573" i="2"/>
  <c r="L3574" i="2"/>
  <c r="L2979" i="2"/>
  <c r="L3575" i="2"/>
  <c r="L2980" i="2"/>
  <c r="L3576" i="2"/>
  <c r="L2531" i="2"/>
  <c r="L3577" i="2"/>
  <c r="L2981" i="2"/>
  <c r="L3578" i="2"/>
  <c r="L2532" i="2"/>
  <c r="L2533" i="2"/>
  <c r="L2982" i="2"/>
  <c r="L3579" i="2"/>
  <c r="L2534" i="2"/>
  <c r="L3580" i="2"/>
  <c r="L3581" i="2"/>
  <c r="L2535" i="2"/>
  <c r="L3582" i="2"/>
  <c r="L2536" i="2"/>
  <c r="L2983" i="2"/>
  <c r="L3583" i="2"/>
  <c r="L2537" i="2"/>
  <c r="L2538" i="2"/>
  <c r="L2539" i="2"/>
  <c r="L2540" i="2"/>
  <c r="L3584" i="2"/>
  <c r="L2984" i="2"/>
  <c r="L3585" i="2"/>
  <c r="L2985" i="2"/>
  <c r="L2541" i="2"/>
  <c r="L3586" i="2"/>
  <c r="L3587" i="2"/>
  <c r="L2542" i="2"/>
  <c r="L2543" i="2"/>
  <c r="L3588" i="2"/>
  <c r="L2986" i="2"/>
  <c r="L2987" i="2"/>
  <c r="L2988" i="2"/>
  <c r="L3589" i="2"/>
  <c r="L2544" i="2"/>
  <c r="L2989" i="2"/>
  <c r="L2545" i="2"/>
  <c r="L3590" i="2"/>
  <c r="L3591" i="2"/>
  <c r="L2546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592" i="2"/>
  <c r="L3593" i="2"/>
  <c r="L3594" i="2"/>
  <c r="L3595" i="2"/>
  <c r="L3596" i="2"/>
  <c r="L3597" i="2"/>
  <c r="L3598" i="2"/>
  <c r="L3599" i="2"/>
  <c r="L3600" i="2"/>
  <c r="L3601" i="2"/>
  <c r="L3602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3603" i="2"/>
  <c r="L2562" i="2"/>
  <c r="L3051" i="2"/>
  <c r="L3604" i="2"/>
  <c r="L2563" i="2"/>
  <c r="L2564" i="2"/>
  <c r="L3605" i="2"/>
  <c r="L3606" i="2"/>
  <c r="L2565" i="2"/>
  <c r="L2566" i="2"/>
  <c r="L3607" i="2"/>
  <c r="L3608" i="2"/>
  <c r="L2567" i="2"/>
  <c r="L3609" i="2"/>
  <c r="L2568" i="2"/>
  <c r="L3052" i="2"/>
  <c r="L3610" i="2"/>
  <c r="L3611" i="2"/>
  <c r="L2569" i="2"/>
  <c r="L3612" i="2"/>
  <c r="L3053" i="2"/>
  <c r="L3613" i="2"/>
  <c r="L2570" i="2"/>
  <c r="L3054" i="2"/>
  <c r="L3614" i="2"/>
  <c r="L2571" i="2"/>
  <c r="L2572" i="2"/>
  <c r="L3615" i="2"/>
  <c r="L2573" i="2"/>
  <c r="L2574" i="2"/>
  <c r="L3616" i="2"/>
  <c r="L2575" i="2"/>
  <c r="L2576" i="2"/>
  <c r="L3617" i="2"/>
  <c r="L2577" i="2"/>
  <c r="L3618" i="2"/>
  <c r="L3055" i="2"/>
  <c r="L3619" i="2"/>
  <c r="L2578" i="2"/>
  <c r="L2579" i="2"/>
  <c r="L3620" i="2"/>
  <c r="L2580" i="2"/>
  <c r="L3621" i="2"/>
  <c r="L3622" i="2"/>
  <c r="L2581" i="2"/>
  <c r="L3056" i="2"/>
  <c r="L2582" i="2"/>
  <c r="L2583" i="2"/>
  <c r="L2584" i="2"/>
  <c r="L2585" i="2"/>
  <c r="L3057" i="2"/>
  <c r="L2586" i="2"/>
  <c r="L2587" i="2"/>
  <c r="L2588" i="2"/>
  <c r="L2589" i="2"/>
  <c r="L3623" i="2"/>
  <c r="L2590" i="2"/>
  <c r="L2591" i="2"/>
  <c r="L3624" i="2"/>
  <c r="L2592" i="2"/>
  <c r="L2593" i="2"/>
  <c r="L3625" i="2"/>
  <c r="L2594" i="2"/>
  <c r="L2595" i="2"/>
  <c r="L3626" i="2"/>
  <c r="L3627" i="2"/>
  <c r="L2596" i="2"/>
  <c r="L3628" i="2"/>
  <c r="L2597" i="2"/>
  <c r="L3629" i="2"/>
  <c r="L2598" i="2"/>
  <c r="L2599" i="2"/>
  <c r="L2600" i="2"/>
  <c r="L3630" i="2"/>
  <c r="L2601" i="2"/>
  <c r="L3631" i="2"/>
  <c r="L2602" i="2"/>
  <c r="L3058" i="2"/>
  <c r="L3632" i="2"/>
  <c r="L2603" i="2"/>
  <c r="L2604" i="2"/>
  <c r="L2605" i="2"/>
  <c r="L3633" i="2"/>
  <c r="L3059" i="2"/>
  <c r="L2606" i="2"/>
  <c r="L3634" i="2"/>
  <c r="L2607" i="2"/>
  <c r="L2608" i="2"/>
  <c r="L3635" i="2"/>
  <c r="L3636" i="2"/>
  <c r="L2609" i="2"/>
  <c r="L3637" i="2"/>
  <c r="L2610" i="2"/>
  <c r="L3638" i="2"/>
  <c r="L2611" i="2"/>
  <c r="L3060" i="2"/>
  <c r="L2612" i="2"/>
  <c r="L3639" i="2"/>
  <c r="L3061" i="2"/>
  <c r="L3640" i="2"/>
  <c r="L2613" i="2"/>
  <c r="L3062" i="2"/>
  <c r="L2614" i="2"/>
  <c r="L3641" i="2"/>
  <c r="L3642" i="2"/>
  <c r="L2615" i="2"/>
  <c r="L3643" i="2"/>
  <c r="L3063" i="2"/>
  <c r="L2616" i="2"/>
  <c r="L3644" i="2"/>
  <c r="L2617" i="2"/>
  <c r="L3064" i="2"/>
  <c r="L3645" i="2"/>
  <c r="L2618" i="2"/>
  <c r="L3646" i="2"/>
  <c r="L2619" i="2"/>
  <c r="L3065" i="2"/>
  <c r="L2620" i="2"/>
  <c r="L3647" i="2"/>
  <c r="L2621" i="2"/>
  <c r="L3648" i="2"/>
  <c r="L2622" i="2"/>
  <c r="L3066" i="2"/>
  <c r="L3649" i="2"/>
  <c r="L3650" i="2"/>
  <c r="L2623" i="2"/>
  <c r="L3067" i="2"/>
  <c r="L3651" i="2"/>
  <c r="L2624" i="2"/>
  <c r="L2625" i="2"/>
  <c r="L3652" i="2"/>
  <c r="L2626" i="2"/>
  <c r="L3068" i="2"/>
  <c r="L3653" i="2"/>
  <c r="L2627" i="2"/>
  <c r="L3654" i="2"/>
  <c r="L3655" i="2"/>
  <c r="L2628" i="2"/>
  <c r="L3656" i="2"/>
  <c r="L2629" i="2"/>
  <c r="L3069" i="2"/>
  <c r="L2630" i="2"/>
  <c r="L3657" i="2"/>
  <c r="L2631" i="2"/>
  <c r="L3658" i="2"/>
  <c r="L3070" i="2"/>
  <c r="L3659" i="2"/>
  <c r="L3071" i="2"/>
  <c r="L3660" i="2"/>
  <c r="L2632" i="2"/>
  <c r="L3661" i="2"/>
  <c r="L2633" i="2"/>
  <c r="L3662" i="2"/>
  <c r="L3072" i="2"/>
  <c r="L3663" i="2"/>
  <c r="L2634" i="2"/>
  <c r="L3664" i="2"/>
  <c r="L2635" i="2"/>
  <c r="L2636" i="2"/>
  <c r="L3665" i="2"/>
  <c r="L3073" i="2"/>
  <c r="L3074" i="2"/>
  <c r="L3075" i="2"/>
  <c r="L3076" i="2"/>
  <c r="L3077" i="2"/>
  <c r="L3078" i="2"/>
  <c r="L3079" i="2"/>
  <c r="L3080" i="2"/>
  <c r="L3081" i="2"/>
  <c r="L3082" i="2"/>
  <c r="L3666" i="2"/>
  <c r="L2637" i="2"/>
  <c r="L2638" i="2"/>
  <c r="L3667" i="2"/>
  <c r="L3668" i="2"/>
  <c r="L2639" i="2"/>
  <c r="L2640" i="2"/>
  <c r="L3669" i="2"/>
  <c r="L3670" i="2"/>
  <c r="L2641" i="2"/>
  <c r="L2642" i="2"/>
  <c r="L3671" i="2"/>
  <c r="L2643" i="2"/>
  <c r="L3672" i="2"/>
  <c r="L3083" i="2"/>
  <c r="L2644" i="2"/>
  <c r="L3673" i="2"/>
  <c r="L3674" i="2"/>
  <c r="L2645" i="2"/>
  <c r="L2646" i="2"/>
  <c r="L3675" i="2"/>
  <c r="L2647" i="2"/>
  <c r="L3676" i="2"/>
  <c r="L3084" i="2"/>
  <c r="L2648" i="2"/>
  <c r="L2649" i="2"/>
  <c r="L2650" i="2"/>
  <c r="L2651" i="2"/>
  <c r="L3677" i="2"/>
  <c r="L2652" i="2"/>
  <c r="L2653" i="2"/>
  <c r="L3678" i="2"/>
  <c r="L2654" i="2"/>
  <c r="L3085" i="2"/>
  <c r="L3086" i="2"/>
  <c r="L2655" i="2"/>
  <c r="L3679" i="2"/>
  <c r="L2656" i="2"/>
  <c r="L3087" i="2"/>
  <c r="L3680" i="2"/>
  <c r="L2657" i="2"/>
  <c r="L3681" i="2"/>
  <c r="L2658" i="2"/>
  <c r="L3088" i="2"/>
  <c r="L2659" i="2"/>
  <c r="L2660" i="2"/>
  <c r="L2661" i="2"/>
  <c r="L3682" i="2"/>
  <c r="L3683" i="2"/>
  <c r="L2662" i="2"/>
  <c r="L2663" i="2"/>
  <c r="L3684" i="2"/>
  <c r="L3685" i="2"/>
  <c r="L2664" i="2"/>
  <c r="L3686" i="2"/>
  <c r="L2665" i="2"/>
  <c r="L2666" i="2"/>
  <c r="L3687" i="2"/>
  <c r="L2667" i="2"/>
  <c r="L3688" i="2"/>
  <c r="L3689" i="2"/>
  <c r="L2668" i="2"/>
  <c r="L3690" i="2"/>
  <c r="L2669" i="2"/>
  <c r="L2670" i="2"/>
  <c r="L3691" i="2"/>
  <c r="L3692" i="2"/>
  <c r="L2671" i="2"/>
  <c r="L3693" i="2"/>
  <c r="L3089" i="2"/>
  <c r="L2672" i="2"/>
  <c r="L3694" i="2"/>
  <c r="L2673" i="2"/>
  <c r="L3090" i="2"/>
  <c r="L3695" i="2"/>
  <c r="L2674" i="2"/>
  <c r="L3696" i="2"/>
  <c r="L2675" i="2"/>
  <c r="L3091" i="2"/>
  <c r="L2676" i="2"/>
  <c r="L3697" i="2"/>
  <c r="L3698" i="2"/>
  <c r="L3699" i="2"/>
  <c r="L3700" i="2"/>
  <c r="L3701" i="2"/>
  <c r="L2677" i="2"/>
  <c r="L3702" i="2"/>
  <c r="L2678" i="2"/>
  <c r="L3703" i="2"/>
  <c r="L2679" i="2"/>
  <c r="L3704" i="2"/>
  <c r="L2680" i="2"/>
  <c r="L3705" i="2"/>
  <c r="L3706" i="2"/>
  <c r="L2681" i="2"/>
  <c r="L2682" i="2"/>
  <c r="L3707" i="2"/>
  <c r="L3092" i="2"/>
  <c r="L2683" i="2"/>
  <c r="L3708" i="2"/>
  <c r="L3709" i="2"/>
  <c r="L2684" i="2"/>
  <c r="L3710" i="2"/>
  <c r="L2685" i="2"/>
  <c r="L2686" i="2"/>
  <c r="L3711" i="2"/>
  <c r="L2687" i="2"/>
  <c r="L3712" i="2"/>
  <c r="L3713" i="2"/>
  <c r="L2688" i="2"/>
  <c r="L2689" i="2"/>
  <c r="L3714" i="2"/>
  <c r="L3715" i="2"/>
  <c r="L2690" i="2"/>
  <c r="L2691" i="2"/>
  <c r="L3716" i="2"/>
  <c r="L2692" i="2"/>
  <c r="L3717" i="2"/>
  <c r="L3093" i="2"/>
  <c r="L2693" i="2"/>
  <c r="L3718" i="2"/>
  <c r="L3719" i="2"/>
  <c r="L2694" i="2"/>
  <c r="L3720" i="2"/>
  <c r="L2695" i="2"/>
  <c r="L3094" i="2"/>
  <c r="L3721" i="2"/>
  <c r="L2696" i="2"/>
  <c r="L3722" i="2"/>
  <c r="L2697" i="2"/>
  <c r="L2698" i="2"/>
  <c r="L3095" i="2"/>
  <c r="L3723" i="2"/>
  <c r="L2699" i="2"/>
  <c r="L3724" i="2"/>
  <c r="L3725" i="2"/>
  <c r="L2700" i="2"/>
  <c r="L3726" i="2"/>
  <c r="L2701" i="2"/>
  <c r="L3096" i="2"/>
  <c r="L3727" i="2"/>
  <c r="L2702" i="2"/>
  <c r="L3097" i="2"/>
  <c r="L2703" i="2"/>
  <c r="L2704" i="2"/>
  <c r="L3728" i="2"/>
  <c r="L2705" i="2"/>
  <c r="L2706" i="2"/>
  <c r="L3729" i="2"/>
  <c r="L2707" i="2"/>
  <c r="L2708" i="2"/>
  <c r="L3730" i="2"/>
  <c r="L2709" i="2"/>
  <c r="L3098" i="2"/>
  <c r="L3731" i="2"/>
  <c r="L2710" i="2"/>
  <c r="L3732" i="2"/>
  <c r="L2711" i="2"/>
  <c r="L3733" i="2"/>
  <c r="L2712" i="2"/>
  <c r="L3734" i="2"/>
  <c r="L2713" i="2"/>
  <c r="L3099" i="2"/>
  <c r="L3735" i="2"/>
  <c r="L2714" i="2"/>
  <c r="L2715" i="2"/>
  <c r="L3736" i="2"/>
  <c r="L3737" i="2"/>
  <c r="L2716" i="2"/>
  <c r="L2717" i="2"/>
  <c r="L2718" i="2"/>
  <c r="L3100" i="2"/>
  <c r="L2719" i="2"/>
  <c r="L3738" i="2"/>
  <c r="L3101" i="2"/>
  <c r="L2720" i="2"/>
  <c r="L3739" i="2"/>
  <c r="L3740" i="2"/>
  <c r="L2721" i="2"/>
  <c r="L3741" i="2"/>
  <c r="L3102" i="2"/>
  <c r="L2722" i="2"/>
  <c r="L2723" i="2"/>
  <c r="L3742" i="2"/>
  <c r="L3103" i="2"/>
  <c r="L2724" i="2"/>
  <c r="L2725" i="2"/>
  <c r="L3743" i="2"/>
  <c r="L3104" i="2"/>
  <c r="L2726" i="2"/>
  <c r="L2727" i="2"/>
  <c r="L3744" i="2"/>
  <c r="L3105" i="2"/>
  <c r="L2728" i="2"/>
  <c r="L3745" i="2"/>
  <c r="L2729" i="2"/>
  <c r="L3746" i="2"/>
  <c r="L3106" i="2"/>
  <c r="L3747" i="2"/>
  <c r="L2730" i="2"/>
  <c r="L3107" i="2"/>
  <c r="L2731" i="2"/>
  <c r="L3748" i="2"/>
  <c r="L3108" i="2"/>
  <c r="L2732" i="2"/>
  <c r="L3749" i="2"/>
  <c r="L3750" i="2"/>
  <c r="L2733" i="2"/>
  <c r="L3751" i="2"/>
  <c r="L2734" i="2"/>
  <c r="L3109" i="2"/>
  <c r="L3752" i="2"/>
  <c r="L2735" i="2"/>
  <c r="L2736" i="2"/>
  <c r="L3753" i="2"/>
  <c r="L3754" i="2"/>
  <c r="L2737" i="2"/>
  <c r="L3755" i="2"/>
  <c r="L3110" i="2"/>
  <c r="L2738" i="2"/>
  <c r="L2739" i="2"/>
  <c r="L3756" i="2"/>
  <c r="L3757" i="2"/>
  <c r="L2740" i="2"/>
  <c r="L2741" i="2"/>
  <c r="L3111" i="2"/>
  <c r="L2742" i="2"/>
  <c r="L2743" i="2"/>
  <c r="L3758" i="2"/>
  <c r="L3759" i="2"/>
  <c r="L2744" i="2"/>
  <c r="L2745" i="2"/>
  <c r="L3112" i="2"/>
  <c r="L2746" i="2"/>
  <c r="L2747" i="2"/>
  <c r="L3113" i="2"/>
  <c r="L2748" i="2"/>
  <c r="L274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2750" i="2"/>
  <c r="L3773" i="2"/>
  <c r="L3774" i="2"/>
  <c r="L2751" i="2"/>
  <c r="L3775" i="2"/>
  <c r="L2752" i="2"/>
  <c r="L3114" i="2"/>
  <c r="L3776" i="2"/>
  <c r="L2753" i="2"/>
  <c r="L2754" i="2"/>
  <c r="L3777" i="2"/>
  <c r="L3778" i="2"/>
  <c r="L2755" i="2"/>
  <c r="L3779" i="2"/>
  <c r="L2756" i="2"/>
  <c r="L3115" i="2"/>
  <c r="L3780" i="2"/>
  <c r="L2757" i="2"/>
  <c r="L3781" i="2"/>
  <c r="L3116" i="2"/>
  <c r="L2758" i="2"/>
  <c r="L3782" i="2"/>
  <c r="L2759" i="2"/>
  <c r="L3117" i="2"/>
  <c r="L3783" i="2"/>
  <c r="L2760" i="2"/>
  <c r="L2761" i="2"/>
  <c r="L3784" i="2"/>
  <c r="L2762" i="2"/>
  <c r="L3785" i="2"/>
  <c r="L3118" i="2"/>
  <c r="L2763" i="2"/>
  <c r="L3786" i="2"/>
  <c r="L2764" i="2"/>
  <c r="L3787" i="2"/>
  <c r="L3119" i="2"/>
  <c r="L2765" i="2"/>
  <c r="L3788" i="2"/>
  <c r="L3789" i="2"/>
  <c r="L2766" i="2"/>
  <c r="L3790" i="2"/>
  <c r="L2767" i="2"/>
  <c r="L3120" i="2"/>
  <c r="L2768" i="2"/>
  <c r="L3791" i="2"/>
  <c r="L3121" i="2"/>
  <c r="L2769" i="2"/>
  <c r="L3792" i="2"/>
  <c r="L3793" i="2"/>
  <c r="L2770" i="2"/>
  <c r="L3794" i="2"/>
  <c r="L2771" i="2"/>
  <c r="L3122" i="2"/>
  <c r="L2772" i="2"/>
  <c r="L3795" i="2"/>
  <c r="L3123" i="2"/>
  <c r="L3796" i="2"/>
  <c r="L2773" i="2"/>
  <c r="L3124" i="2"/>
  <c r="L3797" i="2"/>
  <c r="L2774" i="2"/>
  <c r="L2775" i="2"/>
  <c r="L3798" i="2"/>
  <c r="L3799" i="2"/>
  <c r="L2776" i="2"/>
  <c r="L3800" i="2"/>
  <c r="L3125" i="2"/>
  <c r="L2777" i="2"/>
  <c r="L2778" i="2"/>
  <c r="L3801" i="2"/>
  <c r="L3126" i="2"/>
  <c r="L2779" i="2"/>
  <c r="L3802" i="2"/>
  <c r="L2780" i="2"/>
  <c r="L3803" i="2"/>
  <c r="L3804" i="2"/>
  <c r="L2781" i="2"/>
  <c r="L3805" i="2"/>
  <c r="L2782" i="2"/>
  <c r="L2783" i="2"/>
  <c r="L3806" i="2"/>
  <c r="L3807" i="2"/>
  <c r="L2784" i="2"/>
  <c r="L3808" i="2"/>
  <c r="L3127" i="2"/>
  <c r="L2785" i="2"/>
  <c r="L3809" i="2"/>
  <c r="L2786" i="2"/>
  <c r="L2787" i="2"/>
  <c r="L3810" i="2"/>
  <c r="L3811" i="2"/>
  <c r="L2788" i="2"/>
  <c r="L2789" i="2"/>
  <c r="L3812" i="2"/>
  <c r="L3813" i="2"/>
  <c r="L2790" i="2"/>
  <c r="L2791" i="2"/>
  <c r="L3814" i="2"/>
  <c r="L3128" i="2"/>
  <c r="L3815" i="2"/>
  <c r="L3129" i="2"/>
  <c r="L2792" i="2"/>
  <c r="L2793" i="2"/>
  <c r="L2794" i="2"/>
  <c r="L3130" i="2"/>
  <c r="L3131" i="2"/>
  <c r="L3816" i="2"/>
  <c r="L2795" i="2"/>
  <c r="L3817" i="2"/>
  <c r="L3818" i="2"/>
  <c r="L2796" i="2"/>
  <c r="L2797" i="2"/>
  <c r="L3819" i="2"/>
  <c r="L3820" i="2"/>
  <c r="L3821" i="2"/>
  <c r="L2798" i="2"/>
  <c r="L2799" i="2"/>
  <c r="L2800" i="2"/>
  <c r="L3132" i="2"/>
  <c r="L3133" i="2"/>
  <c r="L3134" i="2"/>
  <c r="L3135" i="2"/>
  <c r="L3136" i="2"/>
  <c r="L3137" i="2"/>
  <c r="L3822" i="2"/>
  <c r="L3823" i="2"/>
  <c r="L3824" i="2"/>
  <c r="L3825" i="2"/>
  <c r="L3826" i="2"/>
  <c r="L2801" i="2"/>
  <c r="L2802" i="2"/>
  <c r="L2803" i="2"/>
  <c r="L2804" i="2"/>
  <c r="L3827" i="2"/>
  <c r="L2805" i="2"/>
  <c r="L3828" i="2"/>
  <c r="L3138" i="2"/>
  <c r="L3139" i="2"/>
  <c r="L3140" i="2"/>
  <c r="L3829" i="2"/>
  <c r="L3830" i="2"/>
  <c r="L2806" i="2"/>
  <c r="L3141" i="2"/>
  <c r="L3142" i="2"/>
  <c r="L3143" i="2"/>
  <c r="L3831" i="2"/>
  <c r="L3144" i="2"/>
  <c r="L3832" i="2"/>
  <c r="L3833" i="2"/>
  <c r="L3145" i="2"/>
  <c r="L3146" i="2"/>
  <c r="L3834" i="2"/>
  <c r="L3835" i="2"/>
  <c r="L3836" i="2"/>
  <c r="L2807" i="2"/>
  <c r="L2808" i="2"/>
  <c r="L2809" i="2"/>
  <c r="L3837" i="2"/>
  <c r="L2810" i="2"/>
  <c r="L3838" i="2"/>
  <c r="L3147" i="2"/>
  <c r="L3148" i="2"/>
  <c r="L3149" i="2"/>
  <c r="L3150" i="2"/>
  <c r="L3839" i="2"/>
  <c r="L3840" i="2"/>
  <c r="L3151" i="2"/>
  <c r="L3152" i="2"/>
  <c r="L3153" i="2"/>
  <c r="L3154" i="2"/>
  <c r="L3841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842" i="2"/>
  <c r="L3843" i="2"/>
  <c r="L3844" i="2"/>
  <c r="L3845" i="2"/>
  <c r="L3846" i="2"/>
  <c r="L3847" i="2"/>
  <c r="L3848" i="2"/>
  <c r="L3849" i="2"/>
  <c r="L2811" i="2"/>
  <c r="L2812" i="2"/>
  <c r="L2813" i="2"/>
  <c r="L2814" i="2"/>
  <c r="L2815" i="2"/>
  <c r="L2816" i="2"/>
  <c r="L3850" i="2"/>
  <c r="L2817" i="2"/>
  <c r="L3851" i="2"/>
  <c r="L3197" i="2"/>
  <c r="L3852" i="2"/>
  <c r="L3853" i="2"/>
  <c r="L3854" i="2"/>
  <c r="L2818" i="2"/>
  <c r="L3198" i="2"/>
  <c r="L3855" i="2"/>
  <c r="L3856" i="2"/>
  <c r="L2819" i="2"/>
  <c r="L3199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3922" i="2"/>
  <c r="L4395" i="2"/>
  <c r="L4396" i="2"/>
  <c r="L3923" i="2"/>
  <c r="L4397" i="2"/>
  <c r="L3924" i="2"/>
  <c r="L4398" i="2"/>
  <c r="L4399" i="2"/>
  <c r="L4400" i="2"/>
  <c r="L4401" i="2"/>
  <c r="L4402" i="2"/>
  <c r="L4403" i="2"/>
  <c r="L3925" i="2"/>
  <c r="L4404" i="2"/>
  <c r="L4405" i="2"/>
  <c r="L4406" i="2"/>
  <c r="L4407" i="2"/>
  <c r="L4408" i="2"/>
  <c r="L4409" i="2"/>
  <c r="L3926" i="2"/>
  <c r="L4410" i="2"/>
  <c r="L4411" i="2"/>
  <c r="L4412" i="2"/>
  <c r="L4413" i="2"/>
  <c r="L4414" i="2"/>
  <c r="L3927" i="2"/>
  <c r="L4415" i="2"/>
  <c r="L4416" i="2"/>
  <c r="L4417" i="2"/>
  <c r="L4418" i="2"/>
  <c r="L3928" i="2"/>
  <c r="L4419" i="2"/>
  <c r="L4420" i="2"/>
  <c r="L3929" i="2"/>
  <c r="L4421" i="2"/>
  <c r="L4422" i="2"/>
  <c r="L4423" i="2"/>
  <c r="L4424" i="2"/>
  <c r="L3930" i="2"/>
  <c r="L4425" i="2"/>
  <c r="L3931" i="2"/>
  <c r="L4426" i="2"/>
  <c r="L4427" i="2"/>
  <c r="L4428" i="2"/>
  <c r="L3932" i="2"/>
  <c r="L4429" i="2"/>
  <c r="L4430" i="2"/>
  <c r="L4431" i="2"/>
  <c r="L3933" i="2"/>
  <c r="L4432" i="2"/>
  <c r="L3934" i="2"/>
  <c r="L4433" i="2"/>
  <c r="L4434" i="2"/>
  <c r="L3935" i="2"/>
  <c r="L4435" i="2"/>
  <c r="L4436" i="2"/>
  <c r="L4437" i="2"/>
  <c r="L3936" i="2"/>
  <c r="L4438" i="2"/>
  <c r="L4439" i="2"/>
  <c r="L4440" i="2"/>
  <c r="L4441" i="2"/>
  <c r="L4442" i="2"/>
  <c r="L4443" i="2"/>
  <c r="L4444" i="2"/>
  <c r="L3937" i="2"/>
  <c r="L4445" i="2"/>
  <c r="L4446" i="2"/>
  <c r="L4447" i="2"/>
  <c r="L3938" i="2"/>
  <c r="L4448" i="2"/>
  <c r="L4449" i="2"/>
  <c r="L3939" i="2"/>
  <c r="L4450" i="2"/>
  <c r="L4451" i="2"/>
  <c r="L4452" i="2"/>
  <c r="L4453" i="2"/>
  <c r="L3940" i="2"/>
  <c r="L4454" i="2"/>
  <c r="L4455" i="2"/>
  <c r="L4456" i="2"/>
  <c r="L4457" i="2"/>
  <c r="L4458" i="2"/>
  <c r="L4459" i="2"/>
  <c r="L3941" i="2"/>
  <c r="L4460" i="2"/>
  <c r="L4461" i="2"/>
  <c r="L4462" i="2"/>
  <c r="L4463" i="2"/>
  <c r="L4464" i="2"/>
  <c r="L4465" i="2"/>
  <c r="L3942" i="2"/>
  <c r="L4466" i="2"/>
  <c r="L3943" i="2"/>
  <c r="L4467" i="2"/>
  <c r="L4468" i="2"/>
  <c r="L4469" i="2"/>
  <c r="L4470" i="2"/>
  <c r="L4471" i="2"/>
  <c r="L4472" i="2"/>
  <c r="L4473" i="2"/>
  <c r="L4474" i="2"/>
  <c r="L4475" i="2"/>
  <c r="L3944" i="2"/>
  <c r="L4476" i="2"/>
  <c r="L3945" i="2"/>
  <c r="L4477" i="2"/>
  <c r="L3946" i="2"/>
  <c r="L4478" i="2"/>
  <c r="L4479" i="2"/>
  <c r="L4480" i="2"/>
  <c r="L3947" i="2"/>
  <c r="L3948" i="2"/>
  <c r="L4481" i="2"/>
  <c r="L3949" i="2"/>
  <c r="L4482" i="2"/>
  <c r="L4483" i="2"/>
  <c r="L4484" i="2"/>
  <c r="L3950" i="2"/>
  <c r="L4485" i="2"/>
  <c r="L4486" i="2"/>
  <c r="L4487" i="2"/>
  <c r="L3951" i="2"/>
  <c r="L4488" i="2"/>
  <c r="L4489" i="2"/>
  <c r="L3952" i="2"/>
  <c r="L4490" i="2"/>
  <c r="L3953" i="2"/>
  <c r="L4491" i="2"/>
  <c r="L4492" i="2"/>
  <c r="L4493" i="2"/>
  <c r="L4494" i="2"/>
  <c r="L3954" i="2"/>
  <c r="L4495" i="2"/>
  <c r="L4496" i="2"/>
  <c r="L4497" i="2"/>
  <c r="L3955" i="2"/>
  <c r="L4498" i="2"/>
  <c r="L3956" i="2"/>
  <c r="L4499" i="2"/>
  <c r="L4500" i="2"/>
  <c r="L4501" i="2"/>
  <c r="L3957" i="2"/>
  <c r="L4502" i="2"/>
  <c r="L4503" i="2"/>
  <c r="L4504" i="2"/>
  <c r="L3958" i="2"/>
  <c r="L4505" i="2"/>
  <c r="L3959" i="2"/>
  <c r="L4506" i="2"/>
  <c r="L3960" i="2"/>
  <c r="L4507" i="2"/>
  <c r="L4508" i="2"/>
  <c r="L4509" i="2"/>
  <c r="L4510" i="2"/>
  <c r="L4511" i="2"/>
  <c r="L4512" i="2"/>
  <c r="L4513" i="2"/>
  <c r="L3961" i="2"/>
  <c r="L4514" i="2"/>
  <c r="L3962" i="2"/>
  <c r="L4515" i="2"/>
  <c r="L4516" i="2"/>
  <c r="L3963" i="2"/>
  <c r="L4517" i="2"/>
  <c r="L4518" i="2"/>
  <c r="L4519" i="2"/>
  <c r="L4520" i="2"/>
  <c r="L3964" i="2"/>
  <c r="L4521" i="2"/>
  <c r="L3965" i="2"/>
  <c r="L4522" i="2"/>
  <c r="L3966" i="2"/>
  <c r="L4523" i="2"/>
  <c r="L4524" i="2"/>
  <c r="L4525" i="2"/>
  <c r="L4526" i="2"/>
  <c r="L3967" i="2"/>
  <c r="L4527" i="2"/>
  <c r="L3968" i="2"/>
  <c r="L4528" i="2"/>
  <c r="L4529" i="2"/>
  <c r="L4530" i="2"/>
  <c r="L3969" i="2"/>
  <c r="L4531" i="2"/>
  <c r="L4532" i="2"/>
  <c r="L3970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3971" i="2"/>
  <c r="L4546" i="2"/>
  <c r="L3972" i="2"/>
  <c r="L4547" i="2"/>
  <c r="L3973" i="2"/>
  <c r="L4548" i="2"/>
  <c r="L4549" i="2"/>
  <c r="L4550" i="2"/>
  <c r="L3974" i="2"/>
  <c r="L4551" i="2"/>
  <c r="L3975" i="2"/>
  <c r="L4552" i="2"/>
  <c r="L4553" i="2"/>
  <c r="L4554" i="2"/>
  <c r="L3976" i="2"/>
  <c r="L4555" i="2"/>
  <c r="L4556" i="2"/>
  <c r="L4557" i="2"/>
  <c r="L4558" i="2"/>
  <c r="L4559" i="2"/>
  <c r="L4560" i="2"/>
  <c r="L3977" i="2"/>
  <c r="L3978" i="2"/>
  <c r="L4561" i="2"/>
  <c r="L4562" i="2"/>
  <c r="L3979" i="2"/>
  <c r="L3980" i="2"/>
  <c r="L4563" i="2"/>
  <c r="L4564" i="2"/>
  <c r="L4565" i="2"/>
  <c r="L4566" i="2"/>
  <c r="L4567" i="2"/>
  <c r="L4568" i="2"/>
  <c r="L4569" i="2"/>
  <c r="L4570" i="2"/>
  <c r="L4571" i="2"/>
  <c r="L4572" i="2"/>
  <c r="L3981" i="2"/>
  <c r="L4573" i="2"/>
  <c r="L4574" i="2"/>
  <c r="L4575" i="2"/>
  <c r="L4576" i="2"/>
  <c r="L3982" i="2"/>
  <c r="L4577" i="2"/>
  <c r="L4578" i="2"/>
  <c r="L4579" i="2"/>
  <c r="L3983" i="2"/>
  <c r="L4580" i="2"/>
  <c r="L3984" i="2"/>
  <c r="L4581" i="2"/>
  <c r="L3985" i="2"/>
  <c r="L4582" i="2"/>
  <c r="L3986" i="2"/>
  <c r="L4583" i="2"/>
  <c r="L4584" i="2"/>
  <c r="L4585" i="2"/>
  <c r="L4586" i="2"/>
  <c r="L4587" i="2"/>
  <c r="L4588" i="2"/>
  <c r="L3987" i="2"/>
  <c r="L4589" i="2"/>
  <c r="L4590" i="2"/>
  <c r="L3988" i="2"/>
  <c r="L4591" i="2"/>
  <c r="L4592" i="2"/>
  <c r="L4593" i="2"/>
  <c r="L4594" i="2"/>
  <c r="L3989" i="2"/>
  <c r="L4595" i="2"/>
  <c r="L4596" i="2"/>
  <c r="L4597" i="2"/>
  <c r="L4598" i="2"/>
  <c r="L3990" i="2"/>
  <c r="L3991" i="2"/>
  <c r="L4599" i="2"/>
  <c r="L4600" i="2"/>
  <c r="L4601" i="2"/>
  <c r="L3992" i="2"/>
  <c r="L4602" i="2"/>
  <c r="L3993" i="2"/>
  <c r="L4603" i="2"/>
  <c r="L4604" i="2"/>
  <c r="L4605" i="2"/>
  <c r="L3994" i="2"/>
  <c r="L4606" i="2"/>
  <c r="L3995" i="2"/>
  <c r="L4607" i="2"/>
  <c r="L4608" i="2"/>
  <c r="L4609" i="2"/>
  <c r="L4610" i="2"/>
  <c r="L4611" i="2"/>
  <c r="L3996" i="2"/>
  <c r="L4612" i="2"/>
  <c r="L4613" i="2"/>
  <c r="L4614" i="2"/>
  <c r="L4615" i="2"/>
  <c r="L4616" i="2"/>
  <c r="L4617" i="2"/>
  <c r="L4618" i="2"/>
  <c r="L4619" i="2"/>
  <c r="L3997" i="2"/>
  <c r="L4620" i="2"/>
  <c r="L4621" i="2"/>
  <c r="L4622" i="2"/>
  <c r="L4623" i="2"/>
  <c r="L4624" i="2"/>
  <c r="L3998" i="2"/>
  <c r="L4625" i="2"/>
  <c r="L3999" i="2"/>
  <c r="L4626" i="2"/>
  <c r="L4000" i="2"/>
  <c r="L4627" i="2"/>
  <c r="L4001" i="2"/>
  <c r="L4628" i="2"/>
  <c r="L4629" i="2"/>
  <c r="L4002" i="2"/>
  <c r="L4630" i="2"/>
  <c r="L4631" i="2"/>
  <c r="L4632" i="2"/>
  <c r="L4633" i="2"/>
  <c r="L4634" i="2"/>
  <c r="L4635" i="2"/>
  <c r="L4636" i="2"/>
  <c r="L4637" i="2"/>
  <c r="L4638" i="2"/>
  <c r="L4003" i="2"/>
  <c r="L4639" i="2"/>
  <c r="L4004" i="2"/>
  <c r="L4640" i="2"/>
  <c r="L4641" i="2"/>
  <c r="L4005" i="2"/>
  <c r="L4642" i="2"/>
  <c r="L4643" i="2"/>
  <c r="L4006" i="2"/>
  <c r="L4007" i="2"/>
  <c r="L4644" i="2"/>
  <c r="L4645" i="2"/>
  <c r="L4646" i="2"/>
  <c r="L4008" i="2"/>
  <c r="L4647" i="2"/>
  <c r="L4648" i="2"/>
  <c r="L4009" i="2"/>
  <c r="L4010" i="2"/>
  <c r="L4649" i="2"/>
  <c r="L4650" i="2"/>
  <c r="L4651" i="2"/>
  <c r="L4652" i="2"/>
  <c r="L4011" i="2"/>
  <c r="L4653" i="2"/>
  <c r="L4012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013" i="2"/>
  <c r="L4014" i="2"/>
  <c r="L4015" i="2"/>
  <c r="L4016" i="2"/>
  <c r="L4017" i="2"/>
  <c r="L4018" i="2"/>
  <c r="L4019" i="2"/>
  <c r="L4020" i="2"/>
  <c r="L4669" i="2"/>
  <c r="L4670" i="2"/>
  <c r="L4021" i="2"/>
  <c r="L4022" i="2"/>
  <c r="L4671" i="2"/>
  <c r="L4672" i="2"/>
  <c r="L4023" i="2"/>
  <c r="L4024" i="2"/>
  <c r="L4025" i="2"/>
  <c r="L4026" i="2"/>
  <c r="L4673" i="2"/>
  <c r="L4027" i="2"/>
  <c r="L4674" i="2"/>
  <c r="L4675" i="2"/>
  <c r="L4028" i="2"/>
  <c r="L4676" i="2"/>
  <c r="L4677" i="2"/>
  <c r="L4678" i="2"/>
  <c r="L4679" i="2"/>
  <c r="L4029" i="2"/>
  <c r="L4680" i="2"/>
  <c r="L4030" i="2"/>
  <c r="L4681" i="2"/>
  <c r="L4031" i="2"/>
  <c r="L4682" i="2"/>
  <c r="L4032" i="2"/>
  <c r="L4683" i="2"/>
  <c r="L4684" i="2"/>
  <c r="L4685" i="2"/>
  <c r="L4686" i="2"/>
  <c r="L4033" i="2"/>
  <c r="L4687" i="2"/>
  <c r="L4688" i="2"/>
  <c r="L4034" i="2"/>
  <c r="L4689" i="2"/>
  <c r="L4690" i="2"/>
  <c r="L4691" i="2"/>
  <c r="L4692" i="2"/>
  <c r="L4693" i="2"/>
  <c r="L4694" i="2"/>
  <c r="L4695" i="2"/>
  <c r="L4035" i="2"/>
  <c r="L4696" i="2"/>
  <c r="L4697" i="2"/>
  <c r="L4698" i="2"/>
  <c r="L4699" i="2"/>
  <c r="L4700" i="2"/>
  <c r="L4701" i="2"/>
  <c r="L4702" i="2"/>
  <c r="L4703" i="2"/>
  <c r="L4704" i="2"/>
  <c r="L4036" i="2"/>
  <c r="L4705" i="2"/>
  <c r="L4037" i="2"/>
  <c r="L4706" i="2"/>
  <c r="L4038" i="2"/>
  <c r="L4707" i="2"/>
  <c r="L4708" i="2"/>
  <c r="L4709" i="2"/>
  <c r="L4710" i="2"/>
  <c r="L4711" i="2"/>
  <c r="L4039" i="2"/>
  <c r="L4712" i="2"/>
  <c r="L4040" i="2"/>
  <c r="L4713" i="2"/>
  <c r="L4041" i="2"/>
  <c r="L4714" i="2"/>
  <c r="L4715" i="2"/>
  <c r="L4716" i="2"/>
  <c r="L4042" i="2"/>
  <c r="L4717" i="2"/>
  <c r="L4718" i="2"/>
  <c r="L4043" i="2"/>
  <c r="L4719" i="2"/>
  <c r="L4720" i="2"/>
  <c r="L4721" i="2"/>
  <c r="L4044" i="2"/>
  <c r="L4722" i="2"/>
  <c r="L4045" i="2"/>
  <c r="L4723" i="2"/>
  <c r="L4724" i="2"/>
  <c r="L4046" i="2"/>
  <c r="L4725" i="2"/>
  <c r="L4726" i="2"/>
  <c r="L4727" i="2"/>
  <c r="L4047" i="2"/>
  <c r="L4728" i="2"/>
  <c r="L4729" i="2"/>
  <c r="L4048" i="2"/>
  <c r="L4730" i="2"/>
  <c r="L4049" i="2"/>
  <c r="L4731" i="2"/>
  <c r="L4732" i="2"/>
  <c r="L4050" i="2"/>
  <c r="L4733" i="2"/>
  <c r="L4734" i="2"/>
  <c r="L4051" i="2"/>
  <c r="L4735" i="2"/>
  <c r="L4736" i="2"/>
  <c r="L4737" i="2"/>
  <c r="L4738" i="2"/>
  <c r="L4739" i="2"/>
  <c r="L4740" i="2"/>
  <c r="L4052" i="2"/>
  <c r="L4741" i="2"/>
  <c r="L4742" i="2"/>
  <c r="L4053" i="2"/>
  <c r="L4743" i="2"/>
  <c r="L4744" i="2"/>
  <c r="L4054" i="2"/>
  <c r="L4745" i="2"/>
  <c r="L4746" i="2"/>
  <c r="L4055" i="2"/>
  <c r="L4747" i="2"/>
  <c r="L4056" i="2"/>
  <c r="L4748" i="2"/>
  <c r="L4749" i="2"/>
  <c r="L4057" i="2"/>
  <c r="L4750" i="2"/>
  <c r="L4751" i="2"/>
  <c r="L4752" i="2"/>
  <c r="L4753" i="2"/>
  <c r="L4754" i="2"/>
  <c r="L4755" i="2"/>
  <c r="L4756" i="2"/>
  <c r="L4757" i="2"/>
  <c r="L4758" i="2"/>
  <c r="L4759" i="2"/>
  <c r="L4058" i="2"/>
  <c r="L4760" i="2"/>
  <c r="L4761" i="2"/>
  <c r="L4762" i="2"/>
  <c r="L4059" i="2"/>
  <c r="L4763" i="2"/>
  <c r="L4060" i="2"/>
  <c r="L4764" i="2"/>
  <c r="L4765" i="2"/>
  <c r="L4766" i="2"/>
  <c r="L4061" i="2"/>
  <c r="L4767" i="2"/>
  <c r="L4062" i="2"/>
  <c r="L4768" i="2"/>
  <c r="L4769" i="2"/>
  <c r="L4770" i="2"/>
  <c r="L4771" i="2"/>
  <c r="L4772" i="2"/>
  <c r="L4063" i="2"/>
  <c r="L4773" i="2"/>
  <c r="L4774" i="2"/>
  <c r="L4064" i="2"/>
  <c r="L4775" i="2"/>
  <c r="L4065" i="2"/>
  <c r="L4776" i="2"/>
  <c r="L4777" i="2"/>
  <c r="L4066" i="2"/>
  <c r="L4778" i="2"/>
  <c r="L4779" i="2"/>
  <c r="L4067" i="2"/>
  <c r="L4780" i="2"/>
  <c r="L4068" i="2"/>
  <c r="L4781" i="2"/>
  <c r="L4782" i="2"/>
  <c r="L4069" i="2"/>
  <c r="L4783" i="2"/>
  <c r="L4070" i="2"/>
  <c r="L4071" i="2"/>
  <c r="L4072" i="2"/>
  <c r="L4073" i="2"/>
  <c r="L4784" i="2"/>
  <c r="L4785" i="2"/>
  <c r="L4786" i="2"/>
  <c r="L4787" i="2"/>
  <c r="L4788" i="2"/>
  <c r="L4789" i="2"/>
  <c r="L4074" i="2"/>
  <c r="L4790" i="2"/>
  <c r="L4075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076" i="2"/>
  <c r="L4077" i="2"/>
  <c r="L4078" i="2"/>
  <c r="L4079" i="2"/>
  <c r="L4080" i="2"/>
  <c r="L4081" i="2"/>
  <c r="L4082" i="2"/>
  <c r="L4804" i="2"/>
  <c r="L4805" i="2"/>
  <c r="L4806" i="2"/>
  <c r="L4807" i="2"/>
  <c r="L4083" i="2"/>
  <c r="L4808" i="2"/>
  <c r="L4809" i="2"/>
  <c r="L4084" i="2"/>
  <c r="L4810" i="2"/>
  <c r="L4085" i="2"/>
  <c r="L4811" i="2"/>
  <c r="L4812" i="2"/>
  <c r="L4813" i="2"/>
  <c r="L4086" i="2"/>
  <c r="L4814" i="2"/>
  <c r="L4815" i="2"/>
  <c r="L4816" i="2"/>
  <c r="L4817" i="2"/>
  <c r="L4087" i="2"/>
  <c r="L4818" i="2"/>
  <c r="L4819" i="2"/>
  <c r="L4820" i="2"/>
  <c r="L4088" i="2"/>
  <c r="L4821" i="2"/>
  <c r="L4822" i="2"/>
  <c r="L4089" i="2"/>
  <c r="L4823" i="2"/>
  <c r="L4824" i="2"/>
  <c r="L4825" i="2"/>
  <c r="L4090" i="2"/>
  <c r="L4091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092" i="2"/>
  <c r="L4840" i="2"/>
  <c r="L4093" i="2"/>
  <c r="L4841" i="2"/>
  <c r="L4842" i="2"/>
  <c r="L4843" i="2"/>
  <c r="L4844" i="2"/>
  <c r="L4845" i="2"/>
  <c r="L4094" i="2"/>
  <c r="L4846" i="2"/>
  <c r="L4847" i="2"/>
  <c r="L4095" i="2"/>
  <c r="L4848" i="2"/>
  <c r="L4096" i="2"/>
  <c r="L4849" i="2"/>
  <c r="L4850" i="2"/>
  <c r="L4097" i="2"/>
  <c r="L4851" i="2"/>
  <c r="L4852" i="2"/>
  <c r="L4853" i="2"/>
  <c r="L4098" i="2"/>
  <c r="L4854" i="2"/>
  <c r="L4855" i="2"/>
  <c r="L4856" i="2"/>
  <c r="L4099" i="2"/>
  <c r="L4857" i="2"/>
  <c r="L4858" i="2"/>
  <c r="L4859" i="2"/>
  <c r="L4100" i="2"/>
  <c r="L4860" i="2"/>
  <c r="L4101" i="2"/>
  <c r="L4861" i="2"/>
  <c r="L4102" i="2"/>
  <c r="L4862" i="2"/>
  <c r="L4103" i="2"/>
  <c r="L4863" i="2"/>
  <c r="L4864" i="2"/>
  <c r="L4104" i="2"/>
  <c r="L4865" i="2"/>
  <c r="L4866" i="2"/>
  <c r="L4105" i="2"/>
  <c r="L4867" i="2"/>
  <c r="L4868" i="2"/>
  <c r="L4106" i="2"/>
  <c r="L4869" i="2"/>
  <c r="L4107" i="2"/>
  <c r="L4870" i="2"/>
  <c r="L4871" i="2"/>
  <c r="L4108" i="2"/>
  <c r="L4109" i="2"/>
  <c r="L4110" i="2"/>
  <c r="L4111" i="2"/>
  <c r="L4112" i="2"/>
  <c r="L4113" i="2"/>
  <c r="L4114" i="2"/>
  <c r="L4115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116" i="2"/>
  <c r="L4886" i="2"/>
  <c r="L4117" i="2"/>
  <c r="L4887" i="2"/>
  <c r="L4888" i="2"/>
  <c r="L4889" i="2"/>
  <c r="L4118" i="2"/>
  <c r="L4890" i="2"/>
  <c r="L4891" i="2"/>
  <c r="L4892" i="2"/>
  <c r="L4893" i="2"/>
  <c r="L4894" i="2"/>
  <c r="L4895" i="2"/>
  <c r="L4896" i="2"/>
  <c r="L4897" i="2"/>
  <c r="L4898" i="2"/>
  <c r="L4119" i="2"/>
  <c r="L4899" i="2"/>
  <c r="L4120" i="2"/>
  <c r="L4900" i="2"/>
  <c r="L4901" i="2"/>
  <c r="L4902" i="2"/>
  <c r="L4121" i="2"/>
  <c r="L4903" i="2"/>
  <c r="L490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4905" i="2"/>
  <c r="L5300" i="2"/>
  <c r="L4906" i="2"/>
  <c r="L4907" i="2"/>
  <c r="L5301" i="2"/>
  <c r="L4122" i="2"/>
  <c r="L4908" i="2"/>
  <c r="L5302" i="2"/>
  <c r="L5303" i="2"/>
  <c r="L4909" i="2"/>
  <c r="L4910" i="2"/>
  <c r="L4911" i="2"/>
  <c r="L4912" i="2"/>
  <c r="L4913" i="2"/>
  <c r="L5304" i="2"/>
  <c r="L4123" i="2"/>
  <c r="L4914" i="2"/>
  <c r="L5305" i="2"/>
  <c r="L4915" i="2"/>
  <c r="L5306" i="2"/>
  <c r="L5307" i="2"/>
  <c r="L5308" i="2"/>
  <c r="L5309" i="2"/>
  <c r="L5310" i="2"/>
  <c r="L5311" i="2"/>
  <c r="L4916" i="2"/>
  <c r="L4917" i="2"/>
  <c r="L4918" i="2"/>
  <c r="L5312" i="2"/>
  <c r="L5313" i="2"/>
  <c r="L4919" i="2"/>
  <c r="L4920" i="2"/>
  <c r="L5314" i="2"/>
  <c r="L4921" i="2"/>
  <c r="L5315" i="2"/>
  <c r="L4922" i="2"/>
  <c r="L4124" i="2"/>
  <c r="L4923" i="2"/>
  <c r="L5316" i="2"/>
  <c r="L4924" i="2"/>
  <c r="L4925" i="2"/>
  <c r="L5317" i="2"/>
  <c r="L4926" i="2"/>
  <c r="L5318" i="2"/>
  <c r="L4125" i="2"/>
  <c r="L4126" i="2"/>
  <c r="L4927" i="2"/>
  <c r="L4928" i="2"/>
  <c r="L4929" i="2"/>
  <c r="L4930" i="2"/>
  <c r="L5319" i="2"/>
  <c r="L4127" i="2"/>
  <c r="L5320" i="2"/>
  <c r="L4931" i="2"/>
  <c r="L4932" i="2"/>
  <c r="L5321" i="2"/>
  <c r="L4933" i="2"/>
  <c r="L5322" i="2"/>
  <c r="L4934" i="2"/>
  <c r="L5323" i="2"/>
  <c r="L4935" i="2"/>
  <c r="L5324" i="2"/>
  <c r="L4936" i="2"/>
  <c r="L4128" i="2"/>
  <c r="L5325" i="2"/>
  <c r="L5326" i="2"/>
  <c r="L5327" i="2"/>
  <c r="L4937" i="2"/>
  <c r="L4938" i="2"/>
  <c r="L4939" i="2"/>
  <c r="L4129" i="2"/>
  <c r="L4130" i="2"/>
  <c r="L4131" i="2"/>
  <c r="L4940" i="2"/>
  <c r="L4941" i="2"/>
  <c r="L4942" i="2"/>
  <c r="L4943" i="2"/>
  <c r="L4944" i="2"/>
  <c r="L4945" i="2"/>
  <c r="L4946" i="2"/>
  <c r="L4947" i="2"/>
  <c r="L4948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5365" i="2"/>
  <c r="L5366" i="2"/>
  <c r="L6023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4971" i="2"/>
  <c r="L5430" i="2"/>
  <c r="L5431" i="2"/>
  <c r="L5432" i="2"/>
  <c r="L5433" i="2"/>
  <c r="L5434" i="2"/>
  <c r="L4148" i="2"/>
  <c r="L5435" i="2"/>
  <c r="L5436" i="2"/>
  <c r="L5437" i="2"/>
  <c r="L5438" i="2"/>
  <c r="L5439" i="2"/>
  <c r="L4972" i="2"/>
  <c r="L5440" i="2"/>
  <c r="L5441" i="2"/>
  <c r="L5442" i="2"/>
  <c r="L5443" i="2"/>
  <c r="L5444" i="2"/>
  <c r="L5445" i="2"/>
  <c r="L5446" i="2"/>
  <c r="L5447" i="2"/>
  <c r="L5448" i="2"/>
  <c r="L5449" i="2"/>
  <c r="L4973" i="2"/>
  <c r="L5450" i="2"/>
  <c r="L5451" i="2"/>
  <c r="L5452" i="2"/>
  <c r="L4149" i="2"/>
  <c r="L5453" i="2"/>
  <c r="L5454" i="2"/>
  <c r="L4974" i="2"/>
  <c r="L5455" i="2"/>
  <c r="L4975" i="2"/>
  <c r="L5456" i="2"/>
  <c r="L4976" i="2"/>
  <c r="L4150" i="2"/>
  <c r="L5457" i="2"/>
  <c r="L5458" i="2"/>
  <c r="L5459" i="2"/>
  <c r="L4977" i="2"/>
  <c r="L5460" i="2"/>
  <c r="L4151" i="2"/>
  <c r="L5461" i="2"/>
  <c r="L4978" i="2"/>
  <c r="L5462" i="2"/>
  <c r="L5463" i="2"/>
  <c r="L5464" i="2"/>
  <c r="L5465" i="2"/>
  <c r="L4979" i="2"/>
  <c r="L5466" i="2"/>
  <c r="L4980" i="2"/>
  <c r="L4152" i="2"/>
  <c r="L5467" i="2"/>
  <c r="L5468" i="2"/>
  <c r="L5469" i="2"/>
  <c r="L5470" i="2"/>
  <c r="L5471" i="2"/>
  <c r="L5472" i="2"/>
  <c r="L5473" i="2"/>
  <c r="L4153" i="2"/>
  <c r="L5474" i="2"/>
  <c r="L5475" i="2"/>
  <c r="L4981" i="2"/>
  <c r="L4982" i="2"/>
  <c r="L4983" i="2"/>
  <c r="L5476" i="2"/>
  <c r="L5477" i="2"/>
  <c r="L5478" i="2"/>
  <c r="L5479" i="2"/>
  <c r="L5480" i="2"/>
  <c r="L5481" i="2"/>
  <c r="L5482" i="2"/>
  <c r="L5483" i="2"/>
  <c r="L5484" i="2"/>
  <c r="L4984" i="2"/>
  <c r="L5485" i="2"/>
  <c r="L4985" i="2"/>
  <c r="L5486" i="2"/>
  <c r="L4986" i="2"/>
  <c r="L4154" i="2"/>
  <c r="L5487" i="2"/>
  <c r="L5488" i="2"/>
  <c r="L4987" i="2"/>
  <c r="L5489" i="2"/>
  <c r="L4988" i="2"/>
  <c r="L5490" i="2"/>
  <c r="L5491" i="2"/>
  <c r="L4989" i="2"/>
  <c r="L5492" i="2"/>
  <c r="L4155" i="2"/>
  <c r="L5493" i="2"/>
  <c r="L4990" i="2"/>
  <c r="L5494" i="2"/>
  <c r="L4991" i="2"/>
  <c r="L5495" i="2"/>
  <c r="L5496" i="2"/>
  <c r="L4992" i="2"/>
  <c r="L4156" i="2"/>
  <c r="L5497" i="2"/>
  <c r="L5498" i="2"/>
  <c r="L5499" i="2"/>
  <c r="L4993" i="2"/>
  <c r="L5500" i="2"/>
  <c r="L4994" i="2"/>
  <c r="L5501" i="2"/>
  <c r="L5502" i="2"/>
  <c r="L5503" i="2"/>
  <c r="L5504" i="2"/>
  <c r="L4995" i="2"/>
  <c r="L5505" i="2"/>
  <c r="L5506" i="2"/>
  <c r="L5507" i="2"/>
  <c r="L4996" i="2"/>
  <c r="L5508" i="2"/>
  <c r="L5509" i="2"/>
  <c r="L4997" i="2"/>
  <c r="L5510" i="2"/>
  <c r="L5511" i="2"/>
  <c r="L5512" i="2"/>
  <c r="L4998" i="2"/>
  <c r="L5513" i="2"/>
  <c r="L5514" i="2"/>
  <c r="L4999" i="2"/>
  <c r="L5515" i="2"/>
  <c r="L5000" i="2"/>
  <c r="L5516" i="2"/>
  <c r="L5001" i="2"/>
  <c r="L5517" i="2"/>
  <c r="L5002" i="2"/>
  <c r="L5518" i="2"/>
  <c r="L4157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003" i="2"/>
  <c r="L5554" i="2"/>
  <c r="L5555" i="2"/>
  <c r="L5004" i="2"/>
  <c r="L5556" i="2"/>
  <c r="L5557" i="2"/>
  <c r="L5558" i="2"/>
  <c r="L5559" i="2"/>
  <c r="L5560" i="2"/>
  <c r="L5561" i="2"/>
  <c r="L5562" i="2"/>
  <c r="L5563" i="2"/>
  <c r="L5005" i="2"/>
  <c r="L5564" i="2"/>
  <c r="L5565" i="2"/>
  <c r="L4158" i="2"/>
  <c r="L5006" i="2"/>
  <c r="L5566" i="2"/>
  <c r="L5567" i="2"/>
  <c r="L5568" i="2"/>
  <c r="L5007" i="2"/>
  <c r="L5569" i="2"/>
  <c r="L5008" i="2"/>
  <c r="L5570" i="2"/>
  <c r="L4159" i="2"/>
  <c r="L5571" i="2"/>
  <c r="L5572" i="2"/>
  <c r="L5573" i="2"/>
  <c r="L5574" i="2"/>
  <c r="L5575" i="2"/>
  <c r="L5576" i="2"/>
  <c r="L5577" i="2"/>
  <c r="L5009" i="2"/>
  <c r="L5578" i="2"/>
  <c r="L5579" i="2"/>
  <c r="L4160" i="2"/>
  <c r="L5010" i="2"/>
  <c r="L5580" i="2"/>
  <c r="L5011" i="2"/>
  <c r="L5581" i="2"/>
  <c r="L5582" i="2"/>
  <c r="L5583" i="2"/>
  <c r="L5584" i="2"/>
  <c r="L5585" i="2"/>
  <c r="L5586" i="2"/>
  <c r="L5587" i="2"/>
  <c r="L5012" i="2"/>
  <c r="L5588" i="2"/>
  <c r="L4161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5603" i="2"/>
  <c r="L604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013" i="2"/>
  <c r="L5630" i="2"/>
  <c r="L5631" i="2"/>
  <c r="L4162" i="2"/>
  <c r="L5014" i="2"/>
  <c r="L5632" i="2"/>
  <c r="L5633" i="2"/>
  <c r="L5634" i="2"/>
  <c r="L5015" i="2"/>
  <c r="L5635" i="2"/>
  <c r="L5016" i="2"/>
  <c r="L5636" i="2"/>
  <c r="L4163" i="2"/>
  <c r="L5017" i="2"/>
  <c r="L4164" i="2"/>
  <c r="L5018" i="2"/>
  <c r="L5019" i="2"/>
  <c r="L5637" i="2"/>
  <c r="L4165" i="2"/>
  <c r="L5638" i="2"/>
  <c r="L5020" i="2"/>
  <c r="L5639" i="2"/>
  <c r="L5021" i="2"/>
  <c r="L5640" i="2"/>
  <c r="L5641" i="2"/>
  <c r="L5642" i="2"/>
  <c r="L5022" i="2"/>
  <c r="L5643" i="2"/>
  <c r="L5023" i="2"/>
  <c r="L5644" i="2"/>
  <c r="L5645" i="2"/>
  <c r="L5024" i="2"/>
  <c r="L5646" i="2"/>
  <c r="L5647" i="2"/>
  <c r="L5025" i="2"/>
  <c r="L4166" i="2"/>
  <c r="L5026" i="2"/>
  <c r="L6044" i="2"/>
  <c r="L5027" i="2"/>
  <c r="L5028" i="2"/>
  <c r="L4167" i="2"/>
  <c r="L5029" i="2"/>
  <c r="L5030" i="2"/>
  <c r="L4168" i="2"/>
  <c r="L5031" i="2"/>
  <c r="L5648" i="2"/>
  <c r="L5032" i="2"/>
  <c r="L5649" i="2"/>
  <c r="L5650" i="2"/>
  <c r="L5651" i="2"/>
  <c r="L5652" i="2"/>
  <c r="L5033" i="2"/>
  <c r="L5653" i="2"/>
  <c r="L5654" i="2"/>
  <c r="L5034" i="2"/>
  <c r="L4169" i="2"/>
  <c r="L5035" i="2"/>
  <c r="L5036" i="2"/>
  <c r="L5037" i="2"/>
  <c r="L5038" i="2"/>
  <c r="L4170" i="2"/>
  <c r="L5655" i="2"/>
  <c r="L5039" i="2"/>
  <c r="L5656" i="2"/>
  <c r="L5657" i="2"/>
  <c r="L5658" i="2"/>
  <c r="L5659" i="2"/>
  <c r="L5660" i="2"/>
  <c r="L5661" i="2"/>
  <c r="L5662" i="2"/>
  <c r="L5040" i="2"/>
  <c r="L5663" i="2"/>
  <c r="L4171" i="2"/>
  <c r="L5664" i="2"/>
  <c r="L5041" i="2"/>
  <c r="L5665" i="2"/>
  <c r="L4172" i="2"/>
  <c r="L5666" i="2"/>
  <c r="L5667" i="2"/>
  <c r="L5042" i="2"/>
  <c r="L4173" i="2"/>
  <c r="L5043" i="2"/>
  <c r="L5044" i="2"/>
  <c r="L5668" i="2"/>
  <c r="L4174" i="2"/>
  <c r="L5045" i="2"/>
  <c r="L5669" i="2"/>
  <c r="L5670" i="2"/>
  <c r="L5046" i="2"/>
  <c r="L5671" i="2"/>
  <c r="L5672" i="2"/>
  <c r="L5673" i="2"/>
  <c r="L5674" i="2"/>
  <c r="L5675" i="2"/>
  <c r="L5676" i="2"/>
  <c r="L5677" i="2"/>
  <c r="L5678" i="2"/>
  <c r="L5679" i="2"/>
  <c r="L4175" i="2"/>
  <c r="L5047" i="2"/>
  <c r="L5680" i="2"/>
  <c r="L5681" i="2"/>
  <c r="L5048" i="2"/>
  <c r="L5682" i="2"/>
  <c r="L5683" i="2"/>
  <c r="L5684" i="2"/>
  <c r="L5685" i="2"/>
  <c r="L5686" i="2"/>
  <c r="L5687" i="2"/>
  <c r="L5688" i="2"/>
  <c r="L5049" i="2"/>
  <c r="L5689" i="2"/>
  <c r="L5050" i="2"/>
  <c r="L5690" i="2"/>
  <c r="L4176" i="2"/>
  <c r="L5691" i="2"/>
  <c r="L5692" i="2"/>
  <c r="L5693" i="2"/>
  <c r="L5694" i="2"/>
  <c r="L4177" i="2"/>
  <c r="L5051" i="2"/>
  <c r="L5695" i="2"/>
  <c r="L5696" i="2"/>
  <c r="L5697" i="2"/>
  <c r="L5698" i="2"/>
  <c r="L6045" i="2"/>
  <c r="L5699" i="2"/>
  <c r="L5700" i="2"/>
  <c r="L5701" i="2"/>
  <c r="L5052" i="2"/>
  <c r="L5702" i="2"/>
  <c r="L4178" i="2"/>
  <c r="L5703" i="2"/>
  <c r="L5053" i="2"/>
  <c r="L5704" i="2"/>
  <c r="L4179" i="2"/>
  <c r="L5705" i="2"/>
  <c r="L5054" i="2"/>
  <c r="L5706" i="2"/>
  <c r="L5055" i="2"/>
  <c r="L5707" i="2"/>
  <c r="L5708" i="2"/>
  <c r="L5709" i="2"/>
  <c r="L5056" i="2"/>
  <c r="L5710" i="2"/>
  <c r="L5711" i="2"/>
  <c r="L5712" i="2"/>
  <c r="L5713" i="2"/>
  <c r="L5057" i="2"/>
  <c r="L5714" i="2"/>
  <c r="L5715" i="2"/>
  <c r="L5058" i="2"/>
  <c r="L5716" i="2"/>
  <c r="L5717" i="2"/>
  <c r="L4180" i="2"/>
  <c r="L5718" i="2"/>
  <c r="L5719" i="2"/>
  <c r="L5059" i="2"/>
  <c r="L5720" i="2"/>
  <c r="L5060" i="2"/>
  <c r="L4181" i="2"/>
  <c r="L5061" i="2"/>
  <c r="L5062" i="2"/>
  <c r="L5721" i="2"/>
  <c r="L5722" i="2"/>
  <c r="L5723" i="2"/>
  <c r="L5724" i="2"/>
  <c r="L5725" i="2"/>
  <c r="L4182" i="2"/>
  <c r="L5726" i="2"/>
  <c r="L5063" i="2"/>
  <c r="L5727" i="2"/>
  <c r="L5728" i="2"/>
  <c r="L5729" i="2"/>
  <c r="L5730" i="2"/>
  <c r="L5064" i="2"/>
  <c r="L5731" i="2"/>
  <c r="L5732" i="2"/>
  <c r="L4183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065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066" i="2"/>
  <c r="L5764" i="2"/>
  <c r="L4184" i="2"/>
  <c r="L5765" i="2"/>
  <c r="L5766" i="2"/>
  <c r="L5767" i="2"/>
  <c r="L5768" i="2"/>
  <c r="L5769" i="2"/>
  <c r="L5770" i="2"/>
  <c r="L5771" i="2"/>
  <c r="L5067" i="2"/>
  <c r="L5068" i="2"/>
  <c r="L5772" i="2"/>
  <c r="L5773" i="2"/>
  <c r="L5774" i="2"/>
  <c r="L5775" i="2"/>
  <c r="L5069" i="2"/>
  <c r="L5776" i="2"/>
  <c r="L5777" i="2"/>
  <c r="L5778" i="2"/>
  <c r="L5779" i="2"/>
  <c r="L5070" i="2"/>
  <c r="L5780" i="2"/>
  <c r="L5781" i="2"/>
  <c r="L5782" i="2"/>
  <c r="L5783" i="2"/>
  <c r="L5784" i="2"/>
  <c r="L5071" i="2"/>
  <c r="L5072" i="2"/>
  <c r="L5073" i="2"/>
  <c r="L5785" i="2"/>
  <c r="L5786" i="2"/>
  <c r="L5787" i="2"/>
  <c r="L5788" i="2"/>
  <c r="L5789" i="2"/>
  <c r="L5790" i="2"/>
  <c r="L5074" i="2"/>
  <c r="L5791" i="2"/>
  <c r="L4185" i="2"/>
  <c r="L5792" i="2"/>
  <c r="L5793" i="2"/>
  <c r="L5794" i="2"/>
  <c r="L5795" i="2"/>
  <c r="L5796" i="2"/>
  <c r="L5797" i="2"/>
  <c r="L5798" i="2"/>
  <c r="L5075" i="2"/>
  <c r="L5799" i="2"/>
  <c r="L5800" i="2"/>
  <c r="L5801" i="2"/>
  <c r="L4186" i="2"/>
  <c r="L5802" i="2"/>
  <c r="L5076" i="2"/>
  <c r="L5803" i="2"/>
  <c r="L5804" i="2"/>
  <c r="L5805" i="2"/>
  <c r="L5806" i="2"/>
  <c r="L5807" i="2"/>
  <c r="L5808" i="2"/>
  <c r="L5809" i="2"/>
  <c r="L5810" i="2"/>
  <c r="L5811" i="2"/>
  <c r="L5812" i="2"/>
  <c r="L5077" i="2"/>
  <c r="L5813" i="2"/>
  <c r="L5814" i="2"/>
  <c r="L4187" i="2"/>
  <c r="L5815" i="2"/>
  <c r="L5816" i="2"/>
  <c r="L5817" i="2"/>
  <c r="L5078" i="2"/>
  <c r="L5818" i="2"/>
  <c r="L5819" i="2"/>
  <c r="L5820" i="2"/>
  <c r="L5821" i="2"/>
  <c r="L5822" i="2"/>
  <c r="L5823" i="2"/>
  <c r="L5824" i="2"/>
  <c r="L5825" i="2"/>
  <c r="L5826" i="2"/>
  <c r="L5079" i="2"/>
  <c r="L4188" i="2"/>
  <c r="L5827" i="2"/>
  <c r="L5828" i="2"/>
  <c r="L5829" i="2"/>
  <c r="L5830" i="2"/>
  <c r="L5831" i="2"/>
  <c r="L5832" i="2"/>
  <c r="L5833" i="2"/>
  <c r="L5080" i="2"/>
  <c r="L5834" i="2"/>
  <c r="L5835" i="2"/>
  <c r="L5836" i="2"/>
  <c r="L5081" i="2"/>
  <c r="L4189" i="2"/>
  <c r="L5837" i="2"/>
  <c r="L5838" i="2"/>
  <c r="L5839" i="2"/>
  <c r="L5840" i="2"/>
  <c r="L5082" i="2"/>
  <c r="L5841" i="2"/>
  <c r="L5842" i="2"/>
  <c r="L4190" i="2"/>
  <c r="L5083" i="2"/>
  <c r="L5843" i="2"/>
  <c r="L5084" i="2"/>
  <c r="L5844" i="2"/>
  <c r="L4191" i="2"/>
  <c r="L5845" i="2"/>
  <c r="L5085" i="2"/>
  <c r="L5846" i="2"/>
  <c r="L5847" i="2"/>
  <c r="L6046" i="2"/>
  <c r="L5848" i="2"/>
  <c r="L5086" i="2"/>
  <c r="L5849" i="2"/>
  <c r="L5850" i="2"/>
  <c r="L5851" i="2"/>
  <c r="L5087" i="2"/>
  <c r="L5852" i="2"/>
  <c r="L5853" i="2"/>
  <c r="L5088" i="2"/>
  <c r="L5854" i="2"/>
  <c r="L5855" i="2"/>
  <c r="L5856" i="2"/>
  <c r="L5089" i="2"/>
  <c r="L5857" i="2"/>
  <c r="L5858" i="2"/>
  <c r="L5859" i="2"/>
  <c r="L5090" i="2"/>
  <c r="L5860" i="2"/>
  <c r="L5861" i="2"/>
  <c r="L5862" i="2"/>
  <c r="L5091" i="2"/>
  <c r="L5863" i="2"/>
  <c r="L5864" i="2"/>
  <c r="L5865" i="2"/>
  <c r="L5092" i="2"/>
  <c r="L5866" i="2"/>
  <c r="L5867" i="2"/>
  <c r="L5093" i="2"/>
  <c r="L5868" i="2"/>
  <c r="L5869" i="2"/>
  <c r="L5870" i="2"/>
  <c r="L5871" i="2"/>
  <c r="L5872" i="2"/>
  <c r="L5873" i="2"/>
  <c r="L5874" i="2"/>
  <c r="L5875" i="2"/>
  <c r="L4192" i="2"/>
  <c r="L5876" i="2"/>
  <c r="L5877" i="2"/>
  <c r="L4193" i="2"/>
  <c r="L5878" i="2"/>
  <c r="L5094" i="2"/>
  <c r="L5879" i="2"/>
  <c r="L5095" i="2"/>
  <c r="L5880" i="2"/>
  <c r="L5881" i="2"/>
  <c r="L5882" i="2"/>
  <c r="L5096" i="2"/>
  <c r="L5883" i="2"/>
  <c r="L5884" i="2"/>
  <c r="L4194" i="2"/>
  <c r="L5097" i="2"/>
  <c r="L5885" i="2"/>
  <c r="L5886" i="2"/>
  <c r="L5887" i="2"/>
  <c r="L5098" i="2"/>
  <c r="L5888" i="2"/>
  <c r="L5889" i="2"/>
  <c r="L5099" i="2"/>
  <c r="L5890" i="2"/>
  <c r="L5891" i="2"/>
  <c r="L5100" i="2"/>
  <c r="L5892" i="2"/>
  <c r="L5893" i="2"/>
  <c r="L4195" i="2"/>
  <c r="L5101" i="2"/>
  <c r="L5894" i="2"/>
  <c r="L5895" i="2"/>
  <c r="L5102" i="2"/>
  <c r="L5896" i="2"/>
  <c r="L5103" i="2"/>
  <c r="L5897" i="2"/>
  <c r="L5104" i="2"/>
  <c r="L5898" i="2"/>
  <c r="L5899" i="2"/>
  <c r="L5105" i="2"/>
  <c r="L4196" i="2"/>
  <c r="L5900" i="2"/>
  <c r="L5106" i="2"/>
  <c r="L5901" i="2"/>
  <c r="L5902" i="2"/>
  <c r="L5903" i="2"/>
  <c r="L5107" i="2"/>
  <c r="L5904" i="2"/>
  <c r="L5905" i="2"/>
  <c r="L5906" i="2"/>
  <c r="L5907" i="2"/>
  <c r="L5908" i="2"/>
  <c r="L5909" i="2"/>
  <c r="L5910" i="2"/>
  <c r="L5911" i="2"/>
  <c r="L5108" i="2"/>
  <c r="L5912" i="2"/>
  <c r="L5913" i="2"/>
  <c r="L5914" i="2"/>
  <c r="L5915" i="2"/>
  <c r="L5916" i="2"/>
  <c r="L5109" i="2"/>
  <c r="L5917" i="2"/>
  <c r="L4197" i="2"/>
  <c r="L5110" i="2"/>
  <c r="L5918" i="2"/>
  <c r="L5919" i="2"/>
  <c r="L5920" i="2"/>
  <c r="L5921" i="2"/>
  <c r="L5111" i="2"/>
  <c r="L5922" i="2"/>
  <c r="L4198" i="2"/>
  <c r="L5923" i="2"/>
  <c r="L5924" i="2"/>
  <c r="L5112" i="2"/>
  <c r="L5113" i="2"/>
  <c r="L5114" i="2"/>
  <c r="L5115" i="2"/>
  <c r="L5925" i="2"/>
  <c r="L5926" i="2"/>
  <c r="L5116" i="2"/>
  <c r="L5117" i="2"/>
  <c r="L5927" i="2"/>
  <c r="L5928" i="2"/>
  <c r="L5118" i="2"/>
  <c r="L5119" i="2"/>
  <c r="L4199" i="2"/>
  <c r="L5120" i="2"/>
  <c r="L4200" i="2"/>
  <c r="L5121" i="2"/>
  <c r="L4201" i="2"/>
  <c r="L5122" i="2"/>
  <c r="L4202" i="2"/>
  <c r="L5123" i="2"/>
  <c r="L4203" i="2"/>
  <c r="L6047" i="2"/>
  <c r="L5124" i="2"/>
  <c r="L4204" i="2"/>
  <c r="L5125" i="2"/>
  <c r="L5126" i="2"/>
  <c r="L4205" i="2"/>
  <c r="L5127" i="2"/>
  <c r="L5128" i="2"/>
  <c r="L4206" i="2"/>
  <c r="L5129" i="2"/>
  <c r="L4207" i="2"/>
  <c r="L5130" i="2"/>
  <c r="L5131" i="2"/>
  <c r="L4208" i="2"/>
  <c r="L5132" i="2"/>
  <c r="L5133" i="2"/>
  <c r="L6048" i="2"/>
  <c r="L5134" i="2"/>
  <c r="L4209" i="2"/>
  <c r="L5135" i="2"/>
  <c r="L5136" i="2"/>
  <c r="L5137" i="2"/>
  <c r="L5138" i="2"/>
  <c r="L4210" i="2"/>
  <c r="L5139" i="2"/>
  <c r="L6049" i="2"/>
  <c r="L5140" i="2"/>
  <c r="L4211" i="2"/>
  <c r="L5141" i="2"/>
  <c r="L5142" i="2"/>
  <c r="L4212" i="2"/>
  <c r="L5143" i="2"/>
  <c r="L5929" i="2"/>
  <c r="L5930" i="2"/>
  <c r="L5144" i="2"/>
  <c r="L4213" i="2"/>
  <c r="L5931" i="2"/>
  <c r="L5145" i="2"/>
  <c r="L5932" i="2"/>
  <c r="L5933" i="2"/>
  <c r="L5934" i="2"/>
  <c r="L5935" i="2"/>
  <c r="L5146" i="2"/>
  <c r="L5936" i="2"/>
  <c r="L4214" i="2"/>
  <c r="L5937" i="2"/>
  <c r="L5938" i="2"/>
  <c r="L5939" i="2"/>
  <c r="L5940" i="2"/>
  <c r="L5147" i="2"/>
  <c r="L5941" i="2"/>
  <c r="L4215" i="2"/>
  <c r="L5148" i="2"/>
  <c r="L5942" i="2"/>
  <c r="L5943" i="2"/>
  <c r="L5944" i="2"/>
  <c r="L5945" i="2"/>
  <c r="L5946" i="2"/>
  <c r="L5947" i="2"/>
  <c r="L5149" i="2"/>
  <c r="L5948" i="2"/>
  <c r="L5949" i="2"/>
  <c r="L5150" i="2"/>
  <c r="L5950" i="2"/>
  <c r="L4216" i="2"/>
  <c r="L5951" i="2"/>
  <c r="L5952" i="2"/>
  <c r="L5953" i="2"/>
  <c r="L4217" i="2"/>
  <c r="L5151" i="2"/>
  <c r="L5954" i="2"/>
  <c r="L5955" i="2"/>
  <c r="L5152" i="2"/>
  <c r="L5956" i="2"/>
  <c r="L4218" i="2"/>
  <c r="L5153" i="2"/>
  <c r="L5154" i="2"/>
  <c r="L4219" i="2"/>
  <c r="L6050" i="2"/>
  <c r="L5155" i="2"/>
  <c r="L4220" i="2"/>
  <c r="L4221" i="2"/>
  <c r="L5156" i="2"/>
  <c r="L5157" i="2"/>
  <c r="L5158" i="2"/>
  <c r="L5159" i="2"/>
  <c r="L4222" i="2"/>
  <c r="L5160" i="2"/>
  <c r="L4223" i="2"/>
  <c r="L5161" i="2"/>
  <c r="L5162" i="2"/>
  <c r="L5163" i="2"/>
  <c r="L6051" i="2"/>
  <c r="L4224" i="2"/>
  <c r="L5164" i="2"/>
  <c r="L5165" i="2"/>
  <c r="L4225" i="2"/>
  <c r="L5166" i="2"/>
  <c r="L5167" i="2"/>
  <c r="L5168" i="2"/>
  <c r="L5169" i="2"/>
  <c r="L4226" i="2"/>
  <c r="L5170" i="2"/>
  <c r="L5957" i="2"/>
  <c r="L5958" i="2"/>
  <c r="L5171" i="2"/>
  <c r="L4227" i="2"/>
  <c r="L5959" i="2"/>
  <c r="L5960" i="2"/>
  <c r="L5961" i="2"/>
  <c r="L5962" i="2"/>
  <c r="L5963" i="2"/>
  <c r="L5964" i="2"/>
  <c r="L5965" i="2"/>
  <c r="L5172" i="2"/>
  <c r="L5966" i="2"/>
  <c r="L6052" i="2"/>
  <c r="L5967" i="2"/>
  <c r="L5173" i="2"/>
  <c r="L5968" i="2"/>
  <c r="L6053" i="2"/>
  <c r="L5969" i="2"/>
  <c r="L5970" i="2"/>
  <c r="L6054" i="2"/>
  <c r="L5971" i="2"/>
  <c r="L5972" i="2"/>
  <c r="L5973" i="2"/>
  <c r="L5974" i="2"/>
  <c r="L5975" i="2"/>
  <c r="L5174" i="2"/>
  <c r="L5976" i="2"/>
  <c r="L5175" i="2"/>
  <c r="L5977" i="2"/>
  <c r="L5176" i="2"/>
  <c r="L5978" i="2"/>
  <c r="L5177" i="2"/>
  <c r="L5178" i="2"/>
  <c r="L4228" i="2"/>
  <c r="L5979" i="2"/>
  <c r="L5179" i="2"/>
  <c r="L4229" i="2"/>
  <c r="L5180" i="2"/>
  <c r="L5181" i="2"/>
  <c r="L5182" i="2"/>
  <c r="L4230" i="2"/>
  <c r="L5183" i="2"/>
  <c r="L5184" i="2"/>
  <c r="L5185" i="2"/>
  <c r="L4231" i="2"/>
  <c r="L5186" i="2"/>
  <c r="L4232" i="2"/>
  <c r="L5187" i="2"/>
  <c r="L4233" i="2"/>
  <c r="L5188" i="2"/>
  <c r="L5189" i="2"/>
  <c r="L5190" i="2"/>
  <c r="L4234" i="2"/>
  <c r="L5191" i="2"/>
  <c r="L4235" i="2"/>
  <c r="L5192" i="2"/>
  <c r="L4236" i="2"/>
  <c r="L5193" i="2"/>
  <c r="L5194" i="2"/>
  <c r="L4237" i="2"/>
  <c r="L5195" i="2"/>
  <c r="L5196" i="2"/>
  <c r="L5197" i="2"/>
  <c r="L5198" i="2"/>
  <c r="L5199" i="2"/>
  <c r="L4238" i="2"/>
  <c r="L5200" i="2"/>
  <c r="L4239" i="2"/>
  <c r="L5201" i="2"/>
  <c r="L5202" i="2"/>
  <c r="L5203" i="2"/>
  <c r="L5204" i="2"/>
  <c r="L5205" i="2"/>
  <c r="L4240" i="2"/>
  <c r="L5206" i="2"/>
  <c r="L5207" i="2"/>
  <c r="L5208" i="2"/>
  <c r="L4241" i="2"/>
  <c r="L5209" i="2"/>
  <c r="L5210" i="2"/>
  <c r="L5211" i="2"/>
  <c r="L5212" i="2"/>
  <c r="L6055" i="2"/>
  <c r="L4242" i="2"/>
  <c r="L5213" i="2"/>
  <c r="L4243" i="2"/>
  <c r="L5214" i="2"/>
  <c r="L6056" i="2"/>
  <c r="L5215" i="2"/>
  <c r="L5216" i="2"/>
  <c r="L4244" i="2"/>
  <c r="L5217" i="2"/>
  <c r="L4245" i="2"/>
  <c r="L5218" i="2"/>
  <c r="L5219" i="2"/>
  <c r="L5220" i="2"/>
  <c r="L5221" i="2"/>
  <c r="L5222" i="2"/>
  <c r="L4246" i="2"/>
  <c r="L5223" i="2"/>
  <c r="L4247" i="2"/>
  <c r="L5224" i="2"/>
  <c r="L5225" i="2"/>
  <c r="L5226" i="2"/>
  <c r="L5227" i="2"/>
  <c r="L5228" i="2"/>
  <c r="L4248" i="2"/>
  <c r="L5229" i="2"/>
  <c r="L5230" i="2"/>
  <c r="L4249" i="2"/>
  <c r="L5231" i="2"/>
  <c r="L5232" i="2"/>
  <c r="L5233" i="2"/>
  <c r="L4250" i="2"/>
  <c r="L5234" i="2"/>
  <c r="L4251" i="2"/>
  <c r="L5235" i="2"/>
  <c r="L5236" i="2"/>
  <c r="L5237" i="2"/>
  <c r="L4252" i="2"/>
  <c r="L4253" i="2"/>
  <c r="L5238" i="2"/>
  <c r="L5239" i="2"/>
  <c r="L4254" i="2"/>
  <c r="L5240" i="2"/>
  <c r="L5241" i="2"/>
  <c r="L5242" i="2"/>
  <c r="L5243" i="2"/>
  <c r="L5244" i="2"/>
  <c r="L5245" i="2"/>
  <c r="L5246" i="2"/>
  <c r="L5247" i="2"/>
  <c r="L5248" i="2"/>
  <c r="L5249" i="2"/>
  <c r="L4255" i="2"/>
  <c r="L5250" i="2"/>
  <c r="L5251" i="2"/>
  <c r="L4256" i="2"/>
  <c r="L4257" i="2"/>
  <c r="L5252" i="2"/>
  <c r="L4258" i="2"/>
  <c r="L5253" i="2"/>
  <c r="L5254" i="2"/>
  <c r="L5255" i="2"/>
  <c r="L5256" i="2"/>
  <c r="L4259" i="2"/>
  <c r="L5257" i="2"/>
  <c r="L5258" i="2"/>
  <c r="L5259" i="2"/>
  <c r="L4260" i="2"/>
  <c r="L5260" i="2"/>
  <c r="L4261" i="2"/>
  <c r="L5261" i="2"/>
  <c r="L5262" i="2"/>
  <c r="L5263" i="2"/>
  <c r="L4262" i="2"/>
  <c r="L5264" i="2"/>
  <c r="L5265" i="2"/>
  <c r="L5266" i="2"/>
  <c r="L4263" i="2"/>
  <c r="L5267" i="2"/>
  <c r="L4264" i="2"/>
  <c r="L5268" i="2"/>
  <c r="L5269" i="2"/>
  <c r="L5270" i="2"/>
  <c r="L5271" i="2"/>
  <c r="L5272" i="2"/>
  <c r="L4265" i="2"/>
  <c r="L5273" i="2"/>
  <c r="L5274" i="2"/>
  <c r="L4266" i="2"/>
  <c r="L5275" i="2"/>
  <c r="L4267" i="2"/>
  <c r="L5276" i="2"/>
  <c r="L4268" i="2"/>
  <c r="L5277" i="2"/>
  <c r="L5278" i="2"/>
  <c r="L4269" i="2"/>
  <c r="L5279" i="2"/>
  <c r="L4270" i="2"/>
  <c r="L5280" i="2"/>
  <c r="L5281" i="2"/>
  <c r="L6057" i="2"/>
  <c r="L5282" i="2"/>
  <c r="L5283" i="2"/>
  <c r="L4271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058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059" i="2"/>
  <c r="L6333" i="2"/>
  <c r="L6334" i="2"/>
  <c r="L6335" i="2"/>
  <c r="L6060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061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5284" i="2"/>
  <c r="L6379" i="2"/>
  <c r="L6380" i="2"/>
  <c r="L6381" i="2"/>
  <c r="L6382" i="2"/>
  <c r="L6383" i="2"/>
  <c r="L6384" i="2"/>
  <c r="L6385" i="2"/>
  <c r="L6386" i="2"/>
  <c r="L6062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063" i="2"/>
  <c r="L6415" i="2"/>
  <c r="L6416" i="2"/>
  <c r="L6417" i="2"/>
  <c r="L6418" i="2"/>
  <c r="L6419" i="2"/>
  <c r="L6420" i="2"/>
  <c r="L6064" i="2"/>
  <c r="L6065" i="2"/>
  <c r="L6066" i="2"/>
  <c r="L6067" i="2"/>
  <c r="L6421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422" i="2"/>
  <c r="L6097" i="2"/>
  <c r="L6098" i="2"/>
  <c r="L6423" i="2"/>
  <c r="L6099" i="2"/>
  <c r="L6100" i="2"/>
  <c r="L6101" i="2"/>
  <c r="L6102" i="2"/>
  <c r="L6103" i="2"/>
  <c r="L6424" i="2"/>
  <c r="L6104" i="2"/>
  <c r="L6425" i="2"/>
  <c r="L6426" i="2"/>
  <c r="L6427" i="2"/>
  <c r="L6428" i="2"/>
  <c r="L6429" i="2"/>
  <c r="L6430" i="2"/>
  <c r="L6431" i="2"/>
  <c r="L6432" i="2"/>
  <c r="L6433" i="2"/>
  <c r="L6434" i="2"/>
  <c r="L6105" i="2"/>
  <c r="L6106" i="2"/>
  <c r="L6107" i="2"/>
  <c r="L6435" i="2"/>
  <c r="L6436" i="2"/>
  <c r="L6437" i="2"/>
  <c r="L6438" i="2"/>
  <c r="L6439" i="2"/>
  <c r="L6440" i="2"/>
  <c r="L6441" i="2"/>
  <c r="L6442" i="2"/>
  <c r="L6108" i="2"/>
  <c r="L6109" i="2"/>
  <c r="L6110" i="2"/>
  <c r="L6111" i="2"/>
  <c r="L6112" i="2"/>
  <c r="L6113" i="2"/>
  <c r="L6114" i="2"/>
  <c r="L6115" i="2"/>
  <c r="L6116" i="2"/>
  <c r="L6443" i="2"/>
  <c r="L6444" i="2"/>
  <c r="L6445" i="2"/>
  <c r="L6446" i="2"/>
  <c r="L6447" i="2"/>
  <c r="L6448" i="2"/>
  <c r="L6449" i="2"/>
  <c r="L6450" i="2"/>
  <c r="L6451" i="2"/>
  <c r="L6452" i="2"/>
  <c r="L6117" i="2"/>
  <c r="L6453" i="2"/>
  <c r="L6118" i="2"/>
  <c r="L6119" i="2"/>
  <c r="L6454" i="2"/>
  <c r="L6455" i="2"/>
  <c r="L6456" i="2"/>
  <c r="L6457" i="2"/>
  <c r="L6458" i="2"/>
  <c r="L6459" i="2"/>
  <c r="L6460" i="2"/>
  <c r="L6461" i="2"/>
  <c r="L6120" i="2"/>
  <c r="L6462" i="2"/>
  <c r="L6463" i="2"/>
  <c r="L6464" i="2"/>
  <c r="L6465" i="2"/>
  <c r="L6466" i="2"/>
  <c r="L6121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122" i="2"/>
  <c r="L6481" i="2"/>
  <c r="L6123" i="2"/>
  <c r="L6482" i="2"/>
  <c r="L6483" i="2"/>
  <c r="L6124" i="2"/>
  <c r="L6125" i="2"/>
  <c r="L6126" i="2"/>
  <c r="L6127" i="2"/>
  <c r="L6484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150" i="2"/>
  <c r="L6151" i="2"/>
  <c r="L6152" i="2"/>
  <c r="L6517" i="2"/>
  <c r="L6518" i="2"/>
  <c r="L6519" i="2"/>
  <c r="L6520" i="2"/>
  <c r="L6153" i="2"/>
  <c r="L6521" i="2"/>
  <c r="L6522" i="2"/>
  <c r="L6523" i="2"/>
  <c r="L6524" i="2"/>
  <c r="L6525" i="2"/>
  <c r="L6526" i="2"/>
  <c r="L6527" i="2"/>
  <c r="L6154" i="2"/>
  <c r="L6528" i="2"/>
  <c r="L6529" i="2"/>
  <c r="L6530" i="2"/>
  <c r="L6531" i="2"/>
  <c r="L6532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174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175" i="2"/>
  <c r="L6591" i="2"/>
  <c r="L6592" i="2"/>
  <c r="L6593" i="2"/>
  <c r="L6594" i="2"/>
  <c r="L6595" i="2"/>
  <c r="L6596" i="2"/>
  <c r="L6597" i="2"/>
  <c r="L6176" i="2"/>
  <c r="L6598" i="2"/>
  <c r="L6599" i="2"/>
  <c r="L6177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178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179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180" i="2"/>
  <c r="L6734" i="2"/>
  <c r="L6735" i="2"/>
  <c r="L6736" i="2"/>
  <c r="L6737" i="2"/>
  <c r="L6738" i="2"/>
  <c r="L6739" i="2"/>
  <c r="L6740" i="2"/>
  <c r="L6741" i="2"/>
  <c r="L6742" i="2"/>
  <c r="L6743" i="2"/>
  <c r="L6181" i="2"/>
  <c r="L6744" i="2"/>
  <c r="L6745" i="2"/>
  <c r="L6746" i="2"/>
  <c r="L6747" i="2"/>
  <c r="L6748" i="2"/>
  <c r="L6749" i="2"/>
  <c r="L6182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183" i="2"/>
  <c r="L6774" i="2"/>
  <c r="L6775" i="2"/>
  <c r="L6776" i="2"/>
  <c r="L6777" i="2"/>
  <c r="L6778" i="2"/>
  <c r="L6779" i="2"/>
  <c r="L6780" i="2"/>
  <c r="L6781" i="2"/>
  <c r="L6782" i="2"/>
  <c r="L6184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18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186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187" i="2"/>
  <c r="L6188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813" i="2"/>
  <c r="L7814" i="2"/>
  <c r="L7815" i="2"/>
  <c r="L7816" i="2"/>
  <c r="L7817" i="2"/>
  <c r="L7818" i="2"/>
  <c r="L7819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4272" i="2"/>
  <c r="L4273" i="2"/>
  <c r="L4274" i="2"/>
  <c r="L7313" i="2"/>
  <c r="L7314" i="2"/>
  <c r="L7315" i="2"/>
  <c r="L7316" i="2"/>
  <c r="L7317" i="2"/>
  <c r="L7318" i="2"/>
  <c r="L7319" i="2"/>
  <c r="L7320" i="2"/>
  <c r="L7321" i="2"/>
  <c r="L4275" i="2"/>
  <c r="L7322" i="2"/>
  <c r="L7323" i="2"/>
  <c r="L4276" i="2"/>
  <c r="L7324" i="2"/>
  <c r="L7325" i="2"/>
  <c r="L7326" i="2"/>
  <c r="L7327" i="2"/>
  <c r="L7328" i="2"/>
  <c r="L7329" i="2"/>
  <c r="L7330" i="2"/>
  <c r="L7331" i="2"/>
  <c r="L7332" i="2"/>
  <c r="L4277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4278" i="2"/>
  <c r="L7347" i="2"/>
  <c r="L7348" i="2"/>
  <c r="L7349" i="2"/>
  <c r="L7350" i="2"/>
  <c r="L7351" i="2"/>
  <c r="L7352" i="2"/>
  <c r="L7353" i="2"/>
  <c r="L7354" i="2"/>
  <c r="L7355" i="2"/>
  <c r="L7356" i="2"/>
  <c r="L7357" i="2"/>
  <c r="L4279" i="2"/>
  <c r="L7358" i="2"/>
  <c r="L7359" i="2"/>
  <c r="L7360" i="2"/>
  <c r="L7361" i="2"/>
  <c r="L7362" i="2"/>
  <c r="L4280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4281" i="2"/>
  <c r="L7384" i="2"/>
  <c r="L7385" i="2"/>
  <c r="L7386" i="2"/>
  <c r="L4282" i="2"/>
  <c r="L7387" i="2"/>
  <c r="L7388" i="2"/>
  <c r="L7389" i="2"/>
  <c r="L7390" i="2"/>
  <c r="L4283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4284" i="2"/>
  <c r="L7416" i="2"/>
  <c r="L7417" i="2"/>
  <c r="L4285" i="2"/>
  <c r="L7418" i="2"/>
  <c r="L7419" i="2"/>
  <c r="L7420" i="2"/>
  <c r="L7421" i="2"/>
  <c r="L7422" i="2"/>
  <c r="L7423" i="2"/>
  <c r="L7424" i="2"/>
  <c r="L7425" i="2"/>
  <c r="L7426" i="2"/>
  <c r="L4286" i="2"/>
  <c r="L7427" i="2"/>
  <c r="L7428" i="2"/>
  <c r="L7429" i="2"/>
  <c r="L7430" i="2"/>
  <c r="L7431" i="2"/>
  <c r="L7432" i="2"/>
  <c r="L7433" i="2"/>
  <c r="L7434" i="2"/>
  <c r="L7435" i="2"/>
  <c r="L7436" i="2"/>
  <c r="L7437" i="2"/>
  <c r="L4287" i="2"/>
  <c r="L7438" i="2"/>
  <c r="L7439" i="2"/>
  <c r="L7440" i="2"/>
  <c r="L7441" i="2"/>
  <c r="L4288" i="2"/>
  <c r="L7442" i="2"/>
  <c r="L7443" i="2"/>
  <c r="L7444" i="2"/>
  <c r="L7445" i="2"/>
  <c r="L7446" i="2"/>
  <c r="L7447" i="2"/>
  <c r="L7448" i="2"/>
  <c r="L7449" i="2"/>
  <c r="L7450" i="2"/>
  <c r="L7451" i="2"/>
  <c r="L7452" i="2"/>
  <c r="L4289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4290" i="2"/>
  <c r="L4291" i="2"/>
  <c r="L4292" i="2"/>
  <c r="L7466" i="2"/>
  <c r="L7467" i="2"/>
  <c r="L7468" i="2"/>
  <c r="L7469" i="2"/>
  <c r="L7470" i="2"/>
  <c r="L7471" i="2"/>
  <c r="L7472" i="2"/>
  <c r="L7473" i="2"/>
  <c r="L7474" i="2"/>
  <c r="L7475" i="2"/>
  <c r="L4293" i="2"/>
  <c r="L7476" i="2"/>
  <c r="L7477" i="2"/>
  <c r="L7478" i="2"/>
  <c r="L7479" i="2"/>
  <c r="L7480" i="2"/>
  <c r="L7481" i="2"/>
  <c r="L4294" i="2"/>
  <c r="L7482" i="2"/>
  <c r="L7483" i="2"/>
  <c r="L7484" i="2"/>
  <c r="L7485" i="2"/>
  <c r="L7486" i="2"/>
  <c r="L7487" i="2"/>
  <c r="L7488" i="2"/>
  <c r="L4295" i="2"/>
  <c r="L7489" i="2"/>
  <c r="L7490" i="2"/>
  <c r="L7491" i="2"/>
  <c r="L7492" i="2"/>
  <c r="L4296" i="2"/>
  <c r="L7493" i="2"/>
  <c r="L7494" i="2"/>
  <c r="L7495" i="2"/>
  <c r="L7496" i="2"/>
  <c r="L7497" i="2"/>
  <c r="L7498" i="2"/>
  <c r="L4297" i="2"/>
  <c r="L7499" i="2"/>
  <c r="L7500" i="2"/>
  <c r="L7501" i="2"/>
  <c r="L7502" i="2"/>
  <c r="L4298" i="2"/>
  <c r="L7503" i="2"/>
  <c r="L7504" i="2"/>
  <c r="L4299" i="2"/>
  <c r="L7505" i="2"/>
  <c r="L7506" i="2"/>
  <c r="L7507" i="2"/>
  <c r="L7508" i="2"/>
  <c r="L7509" i="2"/>
  <c r="L7510" i="2"/>
  <c r="L7511" i="2"/>
  <c r="L7512" i="2"/>
  <c r="L4300" i="2"/>
  <c r="L7513" i="2"/>
  <c r="L7514" i="2"/>
  <c r="L7515" i="2"/>
  <c r="L4301" i="2"/>
  <c r="L7516" i="2"/>
  <c r="L7517" i="2"/>
  <c r="L7518" i="2"/>
  <c r="L7519" i="2"/>
  <c r="L7520" i="2"/>
  <c r="L4302" i="2"/>
  <c r="L7521" i="2"/>
  <c r="L7522" i="2"/>
  <c r="L7523" i="2"/>
  <c r="L7524" i="2"/>
  <c r="L7525" i="2"/>
  <c r="L4303" i="2"/>
  <c r="L7526" i="2"/>
  <c r="L7527" i="2"/>
  <c r="L4304" i="2"/>
  <c r="L7528" i="2"/>
  <c r="L7529" i="2"/>
  <c r="L7530" i="2"/>
  <c r="L4305" i="2"/>
  <c r="L7531" i="2"/>
  <c r="L7532" i="2"/>
  <c r="L7533" i="2"/>
  <c r="L7534" i="2"/>
  <c r="L4306" i="2"/>
  <c r="L7535" i="2"/>
  <c r="L7536" i="2"/>
  <c r="L7537" i="2"/>
  <c r="L7538" i="2"/>
  <c r="L7539" i="2"/>
  <c r="L7540" i="2"/>
  <c r="L7541" i="2"/>
  <c r="L7542" i="2"/>
  <c r="L4307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4308" i="2"/>
  <c r="L7563" i="2"/>
  <c r="L7564" i="2"/>
  <c r="L7565" i="2"/>
  <c r="L7566" i="2"/>
  <c r="L7567" i="2"/>
  <c r="L7568" i="2"/>
  <c r="L4309" i="2"/>
  <c r="L7569" i="2"/>
  <c r="L7570" i="2"/>
  <c r="L7571" i="2"/>
  <c r="L7572" i="2"/>
  <c r="L7573" i="2"/>
  <c r="L4310" i="2"/>
  <c r="L7574" i="2"/>
  <c r="L7575" i="2"/>
  <c r="L7576" i="2"/>
  <c r="L4311" i="2"/>
  <c r="L7577" i="2"/>
  <c r="L7578" i="2"/>
  <c r="L7579" i="2"/>
  <c r="L7580" i="2"/>
  <c r="L7581" i="2"/>
  <c r="L7582" i="2"/>
  <c r="L7583" i="2"/>
  <c r="L4312" i="2"/>
  <c r="L7584" i="2"/>
  <c r="L7585" i="2"/>
  <c r="L7586" i="2"/>
  <c r="L7587" i="2"/>
  <c r="L7588" i="2"/>
  <c r="L7589" i="2"/>
  <c r="L7590" i="2"/>
  <c r="L4313" i="2"/>
  <c r="L7591" i="2"/>
  <c r="L7592" i="2"/>
  <c r="L7593" i="2"/>
  <c r="L7594" i="2"/>
  <c r="L4314" i="2"/>
  <c r="L7595" i="2"/>
  <c r="L7596" i="2"/>
  <c r="L7597" i="2"/>
  <c r="L7598" i="2"/>
  <c r="L7599" i="2"/>
  <c r="L7600" i="2"/>
  <c r="L7601" i="2"/>
  <c r="L7602" i="2"/>
  <c r="L7603" i="2"/>
  <c r="L4315" i="2"/>
  <c r="L7604" i="2"/>
  <c r="L7605" i="2"/>
  <c r="L7606" i="2"/>
  <c r="L7607" i="2"/>
  <c r="L7608" i="2"/>
  <c r="L4316" i="2"/>
  <c r="L7609" i="2"/>
  <c r="L7610" i="2"/>
  <c r="L7611" i="2"/>
  <c r="L7612" i="2"/>
  <c r="L7613" i="2"/>
  <c r="L4317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4318" i="2"/>
  <c r="L7628" i="2"/>
  <c r="L7629" i="2"/>
  <c r="L7630" i="2"/>
  <c r="L7631" i="2"/>
  <c r="L7632" i="2"/>
  <c r="L7633" i="2"/>
  <c r="L7634" i="2"/>
  <c r="L6189" i="2"/>
  <c r="L7635" i="2"/>
  <c r="L7636" i="2"/>
  <c r="L7637" i="2"/>
  <c r="L7638" i="2"/>
  <c r="L7639" i="2"/>
  <c r="L7640" i="2"/>
  <c r="L7641" i="2"/>
  <c r="L7642" i="2"/>
  <c r="L4319" i="2"/>
  <c r="L7643" i="2"/>
  <c r="L7644" i="2"/>
  <c r="L4320" i="2"/>
  <c r="L7645" i="2"/>
  <c r="L7646" i="2"/>
  <c r="L7647" i="2"/>
  <c r="L7648" i="2"/>
  <c r="L7649" i="2"/>
  <c r="L4321" i="2"/>
  <c r="L7650" i="2"/>
  <c r="L7651" i="2"/>
  <c r="L6190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4322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4323" i="2"/>
  <c r="L7689" i="2"/>
  <c r="L7690" i="2"/>
  <c r="L7691" i="2"/>
  <c r="L7692" i="2"/>
  <c r="L7693" i="2"/>
  <c r="L4324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4325" i="2"/>
  <c r="L7726" i="2"/>
  <c r="L7727" i="2"/>
  <c r="L7728" i="2"/>
  <c r="L4326" i="2"/>
  <c r="L7729" i="2"/>
  <c r="L7730" i="2"/>
  <c r="L7731" i="2"/>
  <c r="L4327" i="2"/>
  <c r="L7732" i="2"/>
  <c r="L7733" i="2"/>
  <c r="L7734" i="2"/>
  <c r="L7735" i="2"/>
  <c r="L4328" i="2"/>
  <c r="L7736" i="2"/>
  <c r="L7737" i="2"/>
  <c r="L4329" i="2"/>
  <c r="L7738" i="2"/>
  <c r="L7739" i="2"/>
  <c r="L7740" i="2"/>
  <c r="L7741" i="2"/>
  <c r="L7742" i="2"/>
  <c r="L7743" i="2"/>
  <c r="L7744" i="2"/>
  <c r="L7745" i="2"/>
  <c r="L7746" i="2"/>
  <c r="L7747" i="2"/>
  <c r="L4330" i="2"/>
  <c r="L7748" i="2"/>
  <c r="L7749" i="2"/>
  <c r="L7750" i="2"/>
  <c r="L6191" i="2"/>
  <c r="L7751" i="2"/>
  <c r="L7752" i="2"/>
  <c r="L7753" i="2"/>
  <c r="L4331" i="2"/>
  <c r="L6192" i="2"/>
  <c r="L7754" i="2"/>
  <c r="L7755" i="2"/>
  <c r="L4332" i="2"/>
  <c r="L7756" i="2"/>
  <c r="L7757" i="2"/>
  <c r="L7758" i="2"/>
  <c r="L7759" i="2"/>
  <c r="L4333" i="2"/>
  <c r="L7760" i="2"/>
  <c r="L7761" i="2"/>
  <c r="L7762" i="2"/>
  <c r="L4334" i="2"/>
  <c r="L7763" i="2"/>
  <c r="L7764" i="2"/>
  <c r="L7765" i="2"/>
  <c r="L7766" i="2"/>
  <c r="L7767" i="2"/>
  <c r="L7768" i="2"/>
  <c r="L4335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4336" i="2"/>
  <c r="L7781" i="2"/>
  <c r="L7782" i="2"/>
  <c r="L7783" i="2"/>
  <c r="L7784" i="2"/>
  <c r="L4337" i="2"/>
  <c r="L7785" i="2"/>
  <c r="L7786" i="2"/>
  <c r="L7787" i="2"/>
  <c r="L7788" i="2"/>
  <c r="L7789" i="2"/>
  <c r="L7790" i="2"/>
  <c r="L7791" i="2"/>
  <c r="L4338" i="2"/>
  <c r="L7792" i="2"/>
  <c r="L7793" i="2"/>
  <c r="L7794" i="2"/>
  <c r="L7795" i="2"/>
  <c r="L7796" i="2"/>
  <c r="L7797" i="2"/>
  <c r="L7798" i="2"/>
  <c r="L4339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6193" i="2"/>
  <c r="L6194" i="2"/>
  <c r="L6195" i="2"/>
  <c r="L6196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6197" i="2"/>
  <c r="L4375" i="2"/>
  <c r="L4376" i="2"/>
  <c r="L4377" i="2"/>
  <c r="L4378" i="2"/>
  <c r="L6198" i="2"/>
  <c r="L4379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6225" i="2"/>
  <c r="L7836" i="2"/>
  <c r="L6226" i="2"/>
  <c r="L7837" i="2"/>
  <c r="L6227" i="2"/>
  <c r="L7838" i="2"/>
  <c r="L7839" i="2"/>
  <c r="L7840" i="2"/>
  <c r="L6228" i="2"/>
  <c r="L7841" i="2"/>
  <c r="L6229" i="2"/>
  <c r="L7842" i="2"/>
  <c r="L6230" i="2"/>
  <c r="L7843" i="2"/>
  <c r="L6231" i="2"/>
  <c r="L7844" i="2"/>
  <c r="L7845" i="2"/>
  <c r="L6232" i="2"/>
  <c r="L7846" i="2"/>
  <c r="L6233" i="2"/>
  <c r="L6234" i="2"/>
  <c r="L7847" i="2"/>
  <c r="L6235" i="2"/>
  <c r="L7848" i="2"/>
  <c r="L7849" i="2"/>
  <c r="L7850" i="2"/>
  <c r="L7851" i="2"/>
  <c r="L6236" i="2"/>
  <c r="L7852" i="2"/>
  <c r="L6237" i="2"/>
  <c r="L7853" i="2"/>
  <c r="L7854" i="2"/>
  <c r="L7855" i="2"/>
  <c r="L7856" i="2"/>
  <c r="L7857" i="2"/>
  <c r="L7858" i="2"/>
  <c r="L7859" i="2"/>
  <c r="L7860" i="2"/>
  <c r="L7861" i="2"/>
  <c r="L6238" i="2"/>
  <c r="L7862" i="2"/>
  <c r="L7863" i="2"/>
  <c r="L6239" i="2"/>
  <c r="L7864" i="2"/>
  <c r="L7865" i="2"/>
  <c r="L6240" i="2"/>
  <c r="L7866" i="2"/>
  <c r="L7867" i="2"/>
  <c r="L7868" i="2"/>
  <c r="L7869" i="2"/>
  <c r="L7870" i="2"/>
  <c r="L6241" i="2"/>
  <c r="L7871" i="2"/>
  <c r="L7872" i="2"/>
  <c r="L6242" i="2"/>
  <c r="L7873" i="2"/>
  <c r="L7874" i="2"/>
  <c r="L7875" i="2"/>
  <c r="L7876" i="2"/>
  <c r="L6243" i="2"/>
  <c r="L7877" i="2"/>
  <c r="L7878" i="2"/>
  <c r="L6244" i="2"/>
  <c r="L7879" i="2"/>
  <c r="L7880" i="2"/>
  <c r="L7881" i="2"/>
  <c r="L7882" i="2"/>
  <c r="L6245" i="2"/>
  <c r="L7883" i="2"/>
  <c r="L7884" i="2"/>
  <c r="L7885" i="2"/>
  <c r="L7886" i="2"/>
  <c r="L7887" i="2"/>
  <c r="L6246" i="2"/>
  <c r="L7888" i="2"/>
  <c r="L6247" i="2"/>
  <c r="L6248" i="2"/>
  <c r="L6249" i="2"/>
  <c r="L7889" i="2"/>
  <c r="L6250" i="2"/>
  <c r="L7890" i="2"/>
  <c r="L7891" i="2"/>
  <c r="L6251" i="2"/>
  <c r="L7892" i="2"/>
  <c r="L6252" i="2"/>
  <c r="L6253" i="2"/>
  <c r="L6254" i="2"/>
  <c r="L7893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7894" i="2"/>
  <c r="L6269" i="2"/>
  <c r="L7895" i="2"/>
  <c r="L7896" i="2"/>
  <c r="L6270" i="2"/>
  <c r="L7897" i="2"/>
  <c r="L6271" i="2"/>
  <c r="L7898" i="2"/>
  <c r="L6272" i="2"/>
  <c r="L7899" i="2"/>
  <c r="L7900" i="2"/>
  <c r="L6273" i="2"/>
  <c r="L7901" i="2"/>
  <c r="L6274" i="2"/>
  <c r="L7902" i="2"/>
  <c r="L7903" i="2"/>
  <c r="L6275" i="2"/>
  <c r="L7904" i="2"/>
  <c r="L6276" i="2"/>
  <c r="L6277" i="2"/>
  <c r="L7905" i="2"/>
  <c r="L6278" i="2"/>
  <c r="L7906" i="2"/>
  <c r="L6279" i="2"/>
  <c r="L7907" i="2"/>
  <c r="L6280" i="2"/>
  <c r="L6281" i="2"/>
  <c r="L7908" i="2"/>
  <c r="L6282" i="2"/>
  <c r="L6283" i="2"/>
  <c r="L7909" i="2"/>
  <c r="L6284" i="2"/>
  <c r="L7910" i="2"/>
  <c r="L6285" i="2"/>
  <c r="L6286" i="2"/>
  <c r="L6287" i="2"/>
  <c r="L6288" i="2"/>
  <c r="L7911" i="2"/>
  <c r="L7912" i="2"/>
  <c r="L6289" i="2"/>
  <c r="L7913" i="2"/>
  <c r="L7914" i="2"/>
  <c r="L7915" i="2"/>
  <c r="L6290" i="2"/>
  <c r="L7916" i="2"/>
  <c r="L6291" i="2"/>
  <c r="L7917" i="2"/>
  <c r="L6292" i="2"/>
  <c r="L7918" i="2"/>
  <c r="L7919" i="2"/>
  <c r="L7920" i="2"/>
  <c r="L7921" i="2"/>
  <c r="L7922" i="2"/>
  <c r="L7923" i="2"/>
  <c r="L7924" i="2"/>
  <c r="L7925" i="2"/>
  <c r="L7926" i="2"/>
  <c r="L7927" i="2"/>
  <c r="L6293" i="2"/>
  <c r="L7928" i="2"/>
  <c r="L6294" i="2"/>
  <c r="L7929" i="2"/>
  <c r="L7930" i="2"/>
  <c r="L7931" i="2"/>
  <c r="L7932" i="2"/>
  <c r="L7933" i="2"/>
  <c r="L6295" i="2"/>
  <c r="L7934" i="2"/>
  <c r="L6296" i="2"/>
  <c r="L6297" i="2"/>
  <c r="L7935" i="2"/>
  <c r="L7936" i="2"/>
  <c r="L6298" i="2"/>
  <c r="L7937" i="2"/>
  <c r="L7938" i="2"/>
  <c r="L6299" i="2"/>
  <c r="L6300" i="2"/>
  <c r="L7939" i="2"/>
  <c r="L7940" i="2"/>
  <c r="L7941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2834" i="2"/>
  <c r="X2835" i="2"/>
  <c r="X2836" i="2"/>
  <c r="X2837" i="2"/>
  <c r="X2305" i="2"/>
  <c r="X3217" i="2"/>
  <c r="X3218" i="2"/>
  <c r="X2306" i="2"/>
  <c r="X2307" i="2"/>
  <c r="X2838" i="2"/>
  <c r="X2308" i="2"/>
  <c r="X3219" i="2"/>
  <c r="X3220" i="2"/>
  <c r="X3221" i="2"/>
  <c r="X3222" i="2"/>
  <c r="X3223" i="2"/>
  <c r="X3224" i="2"/>
  <c r="X3225" i="2"/>
  <c r="X3226" i="2"/>
  <c r="X3227" i="2"/>
  <c r="X2309" i="2"/>
  <c r="X3228" i="2"/>
  <c r="X2310" i="2"/>
  <c r="X3229" i="2"/>
  <c r="X2311" i="2"/>
  <c r="X2312" i="2"/>
  <c r="X2313" i="2"/>
  <c r="X3230" i="2"/>
  <c r="X2314" i="2"/>
  <c r="X3231" i="2"/>
  <c r="X2315" i="2"/>
  <c r="X2316" i="2"/>
  <c r="X3232" i="2"/>
  <c r="X2839" i="2"/>
  <c r="X3233" i="2"/>
  <c r="X3234" i="2"/>
  <c r="X2317" i="2"/>
  <c r="X2318" i="2"/>
  <c r="X2319" i="2"/>
  <c r="X3235" i="2"/>
  <c r="X2840" i="2"/>
  <c r="X2320" i="2"/>
  <c r="X2321" i="2"/>
  <c r="X2322" i="2"/>
  <c r="X2323" i="2"/>
  <c r="X3236" i="2"/>
  <c r="X2324" i="2"/>
  <c r="X2325" i="2"/>
  <c r="X2326" i="2"/>
  <c r="X3237" i="2"/>
  <c r="X2841" i="2"/>
  <c r="X2327" i="2"/>
  <c r="X3238" i="2"/>
  <c r="X2842" i="2"/>
  <c r="X2328" i="2"/>
  <c r="X2329" i="2"/>
  <c r="X2330" i="2"/>
  <c r="X2331" i="2"/>
  <c r="X2332" i="2"/>
  <c r="X2333" i="2"/>
  <c r="X2334" i="2"/>
  <c r="X2335" i="2"/>
  <c r="X2336" i="2"/>
  <c r="X2843" i="2"/>
  <c r="X3239" i="2"/>
  <c r="X2844" i="2"/>
  <c r="X3240" i="2"/>
  <c r="X2845" i="2"/>
  <c r="X2846" i="2"/>
  <c r="X3241" i="2"/>
  <c r="X3242" i="2"/>
  <c r="X2847" i="2"/>
  <c r="X3243" i="2"/>
  <c r="X2848" i="2"/>
  <c r="X3244" i="2"/>
  <c r="X3245" i="2"/>
  <c r="X3246" i="2"/>
  <c r="X3247" i="2"/>
  <c r="X2849" i="2"/>
  <c r="X3248" i="2"/>
  <c r="X2850" i="2"/>
  <c r="X3249" i="2"/>
  <c r="X2851" i="2"/>
  <c r="X3250" i="2"/>
  <c r="X2852" i="2"/>
  <c r="X3251" i="2"/>
  <c r="X3252" i="2"/>
  <c r="X2853" i="2"/>
  <c r="X2854" i="2"/>
  <c r="X3253" i="2"/>
  <c r="X2855" i="2"/>
  <c r="X3254" i="2"/>
  <c r="X2856" i="2"/>
  <c r="X2857" i="2"/>
  <c r="X2858" i="2"/>
  <c r="X2859" i="2"/>
  <c r="X3255" i="2"/>
  <c r="X3256" i="2"/>
  <c r="X3257" i="2"/>
  <c r="X3258" i="2"/>
  <c r="X3259" i="2"/>
  <c r="X2860" i="2"/>
  <c r="X3260" i="2"/>
  <c r="X3261" i="2"/>
  <c r="X3262" i="2"/>
  <c r="X3263" i="2"/>
  <c r="X3264" i="2"/>
  <c r="X3265" i="2"/>
  <c r="X3266" i="2"/>
  <c r="X3267" i="2"/>
  <c r="X2861" i="2"/>
  <c r="X2862" i="2"/>
  <c r="X3268" i="2"/>
  <c r="X3269" i="2"/>
  <c r="X3270" i="2"/>
  <c r="X3271" i="2"/>
  <c r="X2863" i="2"/>
  <c r="X2864" i="2"/>
  <c r="X3272" i="2"/>
  <c r="X2865" i="2"/>
  <c r="X3273" i="2"/>
  <c r="X3274" i="2"/>
  <c r="X3275" i="2"/>
  <c r="X3276" i="2"/>
  <c r="X2866" i="2"/>
  <c r="X3277" i="2"/>
  <c r="X2867" i="2"/>
  <c r="X2868" i="2"/>
  <c r="X2869" i="2"/>
  <c r="X2870" i="2"/>
  <c r="X3278" i="2"/>
  <c r="X2871" i="2"/>
  <c r="X3279" i="2"/>
  <c r="X2337" i="2"/>
  <c r="X2338" i="2"/>
  <c r="X2872" i="2"/>
  <c r="X3280" i="2"/>
  <c r="X2873" i="2"/>
  <c r="X2874" i="2"/>
  <c r="X3281" i="2"/>
  <c r="X3282" i="2"/>
  <c r="X2875" i="2"/>
  <c r="X3283" i="2"/>
  <c r="X2876" i="2"/>
  <c r="X2877" i="2"/>
  <c r="X3284" i="2"/>
  <c r="X2878" i="2"/>
  <c r="X2879" i="2"/>
  <c r="X2880" i="2"/>
  <c r="X3285" i="2"/>
  <c r="X2881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2882" i="2"/>
  <c r="X3301" i="2"/>
  <c r="X3302" i="2"/>
  <c r="X3303" i="2"/>
  <c r="X2883" i="2"/>
  <c r="X3304" i="2"/>
  <c r="X2884" i="2"/>
  <c r="X2885" i="2"/>
  <c r="X2886" i="2"/>
  <c r="X2339" i="2"/>
  <c r="X3305" i="2"/>
  <c r="X2340" i="2"/>
  <c r="X3306" i="2"/>
  <c r="X2887" i="2"/>
  <c r="X2341" i="2"/>
  <c r="X3307" i="2"/>
  <c r="X2342" i="2"/>
  <c r="X2343" i="2"/>
  <c r="X2344" i="2"/>
  <c r="X3308" i="2"/>
  <c r="X3309" i="2"/>
  <c r="X2345" i="2"/>
  <c r="X2346" i="2"/>
  <c r="X2347" i="2"/>
  <c r="X2888" i="2"/>
  <c r="X2348" i="2"/>
  <c r="X3310" i="2"/>
  <c r="X3311" i="2"/>
  <c r="X3312" i="2"/>
  <c r="X3313" i="2"/>
  <c r="X3314" i="2"/>
  <c r="X3315" i="2"/>
  <c r="X3316" i="2"/>
  <c r="X2349" i="2"/>
  <c r="X3317" i="2"/>
  <c r="X2350" i="2"/>
  <c r="X2889" i="2"/>
  <c r="X2351" i="2"/>
  <c r="X2352" i="2"/>
  <c r="X3318" i="2"/>
  <c r="X3319" i="2"/>
  <c r="X2353" i="2"/>
  <c r="X2354" i="2"/>
  <c r="X3320" i="2"/>
  <c r="X3321" i="2"/>
  <c r="X2355" i="2"/>
  <c r="X3322" i="2"/>
  <c r="X2356" i="2"/>
  <c r="X2890" i="2"/>
  <c r="X2357" i="2"/>
  <c r="X2358" i="2"/>
  <c r="X2359" i="2"/>
  <c r="X2891" i="2"/>
  <c r="X3323" i="2"/>
  <c r="X2360" i="2"/>
  <c r="X2361" i="2"/>
  <c r="X3324" i="2"/>
  <c r="X2362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892" i="2"/>
  <c r="X3338" i="2"/>
  <c r="X2375" i="2"/>
  <c r="X3339" i="2"/>
  <c r="X3340" i="2"/>
  <c r="X3341" i="2"/>
  <c r="X2376" i="2"/>
  <c r="X2893" i="2"/>
  <c r="X3342" i="2"/>
  <c r="X3343" i="2"/>
  <c r="X2377" i="2"/>
  <c r="X3344" i="2"/>
  <c r="X2378" i="2"/>
  <c r="X2894" i="2"/>
  <c r="X3345" i="2"/>
  <c r="X2379" i="2"/>
  <c r="X3346" i="2"/>
  <c r="X3347" i="2"/>
  <c r="X2380" i="2"/>
  <c r="X3348" i="2"/>
  <c r="X2381" i="2"/>
  <c r="X2382" i="2"/>
  <c r="X3349" i="2"/>
  <c r="X2383" i="2"/>
  <c r="X2384" i="2"/>
  <c r="X3350" i="2"/>
  <c r="X3351" i="2"/>
  <c r="X3352" i="2"/>
  <c r="X3353" i="2"/>
  <c r="X2385" i="2"/>
  <c r="X3354" i="2"/>
  <c r="X2386" i="2"/>
  <c r="X2895" i="2"/>
  <c r="X2896" i="2"/>
  <c r="X2897" i="2"/>
  <c r="X3355" i="2"/>
  <c r="X3356" i="2"/>
  <c r="X3357" i="2"/>
  <c r="X2387" i="2"/>
  <c r="X3358" i="2"/>
  <c r="X2388" i="2"/>
  <c r="X2898" i="2"/>
  <c r="X2899" i="2"/>
  <c r="X2900" i="2"/>
  <c r="X2389" i="2"/>
  <c r="X3359" i="2"/>
  <c r="X2901" i="2"/>
  <c r="X2390" i="2"/>
  <c r="X2391" i="2"/>
  <c r="X3360" i="2"/>
  <c r="X2392" i="2"/>
  <c r="X2393" i="2"/>
  <c r="X2902" i="2"/>
  <c r="X2394" i="2"/>
  <c r="X3361" i="2"/>
  <c r="X3362" i="2"/>
  <c r="X2395" i="2"/>
  <c r="X3363" i="2"/>
  <c r="X2396" i="2"/>
  <c r="X3364" i="2"/>
  <c r="X2397" i="2"/>
  <c r="X2903" i="2"/>
  <c r="X2398" i="2"/>
  <c r="X3365" i="2"/>
  <c r="X3366" i="2"/>
  <c r="X2399" i="2"/>
  <c r="X3367" i="2"/>
  <c r="X2400" i="2"/>
  <c r="X3368" i="2"/>
  <c r="X3369" i="2"/>
  <c r="X2401" i="2"/>
  <c r="X3370" i="2"/>
  <c r="X2402" i="2"/>
  <c r="X3371" i="2"/>
  <c r="X2403" i="2"/>
  <c r="X2904" i="2"/>
  <c r="X3372" i="2"/>
  <c r="X2404" i="2"/>
  <c r="X2405" i="2"/>
  <c r="X3373" i="2"/>
  <c r="X2905" i="2"/>
  <c r="X2406" i="2"/>
  <c r="X3374" i="2"/>
  <c r="X2407" i="2"/>
  <c r="X3375" i="2"/>
  <c r="X2408" i="2"/>
  <c r="X2906" i="2"/>
  <c r="X3376" i="2"/>
  <c r="X2409" i="2"/>
  <c r="X2410" i="2"/>
  <c r="X3377" i="2"/>
  <c r="X2411" i="2"/>
  <c r="X3378" i="2"/>
  <c r="X2412" i="2"/>
  <c r="X2907" i="2"/>
  <c r="X2413" i="2"/>
  <c r="X2414" i="2"/>
  <c r="X3379" i="2"/>
  <c r="X2415" i="2"/>
  <c r="X3380" i="2"/>
  <c r="X2416" i="2"/>
  <c r="X2908" i="2"/>
  <c r="X3381" i="2"/>
  <c r="X2909" i="2"/>
  <c r="X2417" i="2"/>
  <c r="X3382" i="2"/>
  <c r="X2418" i="2"/>
  <c r="X2419" i="2"/>
  <c r="X3383" i="2"/>
  <c r="X2420" i="2"/>
  <c r="X2421" i="2"/>
  <c r="X3384" i="2"/>
  <c r="X2422" i="2"/>
  <c r="X3385" i="2"/>
  <c r="X2423" i="2"/>
  <c r="X2910" i="2"/>
  <c r="X3386" i="2"/>
  <c r="X2424" i="2"/>
  <c r="X3387" i="2"/>
  <c r="X3388" i="2"/>
  <c r="X2425" i="2"/>
  <c r="X2426" i="2"/>
  <c r="X2427" i="2"/>
  <c r="X3389" i="2"/>
  <c r="X2428" i="2"/>
  <c r="X2429" i="2"/>
  <c r="X3390" i="2"/>
  <c r="X2430" i="2"/>
  <c r="X2431" i="2"/>
  <c r="X3391" i="2"/>
  <c r="X2432" i="2"/>
  <c r="X3392" i="2"/>
  <c r="X2433" i="2"/>
  <c r="X2911" i="2"/>
  <c r="X2434" i="2"/>
  <c r="X3393" i="2"/>
  <c r="X3394" i="2"/>
  <c r="X2435" i="2"/>
  <c r="X2436" i="2"/>
  <c r="X2437" i="2"/>
  <c r="X3395" i="2"/>
  <c r="X3396" i="2"/>
  <c r="X2438" i="2"/>
  <c r="X3397" i="2"/>
  <c r="X2439" i="2"/>
  <c r="X2912" i="2"/>
  <c r="X2440" i="2"/>
  <c r="X3398" i="2"/>
  <c r="X2441" i="2"/>
  <c r="X2913" i="2"/>
  <c r="X3399" i="2"/>
  <c r="X2442" i="2"/>
  <c r="X3400" i="2"/>
  <c r="X3401" i="2"/>
  <c r="X2443" i="2"/>
  <c r="X2444" i="2"/>
  <c r="X3402" i="2"/>
  <c r="X3403" i="2"/>
  <c r="X2445" i="2"/>
  <c r="X3404" i="2"/>
  <c r="X2446" i="2"/>
  <c r="X2447" i="2"/>
  <c r="X2448" i="2"/>
  <c r="X3405" i="2"/>
  <c r="X2449" i="2"/>
  <c r="X3406" i="2"/>
  <c r="X2450" i="2"/>
  <c r="X3407" i="2"/>
  <c r="X2451" i="2"/>
  <c r="X2914" i="2"/>
  <c r="X2452" i="2"/>
  <c r="X2453" i="2"/>
  <c r="X3408" i="2"/>
  <c r="X2454" i="2"/>
  <c r="X3409" i="2"/>
  <c r="X2455" i="2"/>
  <c r="X2915" i="2"/>
  <c r="X2456" i="2"/>
  <c r="X2457" i="2"/>
  <c r="X3410" i="2"/>
  <c r="X3411" i="2"/>
  <c r="X2916" i="2"/>
  <c r="X3412" i="2"/>
  <c r="X2917" i="2"/>
  <c r="X3413" i="2"/>
  <c r="X2458" i="2"/>
  <c r="X3414" i="2"/>
  <c r="X3415" i="2"/>
  <c r="X2459" i="2"/>
  <c r="X2460" i="2"/>
  <c r="X3416" i="2"/>
  <c r="X3417" i="2"/>
  <c r="X3418" i="2"/>
  <c r="X2461" i="2"/>
  <c r="X2918" i="2"/>
  <c r="X3419" i="2"/>
  <c r="X3420" i="2"/>
  <c r="X2462" i="2"/>
  <c r="X2463" i="2"/>
  <c r="X3421" i="2"/>
  <c r="X2464" i="2"/>
  <c r="X2465" i="2"/>
  <c r="X3422" i="2"/>
  <c r="X2466" i="2"/>
  <c r="X2467" i="2"/>
  <c r="X3423" i="2"/>
  <c r="X3424" i="2"/>
  <c r="X2468" i="2"/>
  <c r="X2469" i="2"/>
  <c r="X3425" i="2"/>
  <c r="X2470" i="2"/>
  <c r="X3426" i="2"/>
  <c r="X2471" i="2"/>
  <c r="X2919" i="2"/>
  <c r="X3427" i="2"/>
  <c r="X2472" i="2"/>
  <c r="X3428" i="2"/>
  <c r="X3429" i="2"/>
  <c r="X2473" i="2"/>
  <c r="X2474" i="2"/>
  <c r="X3430" i="2"/>
  <c r="X2920" i="2"/>
  <c r="X3431" i="2"/>
  <c r="X2475" i="2"/>
  <c r="X3432" i="2"/>
  <c r="X2476" i="2"/>
  <c r="X2921" i="2"/>
  <c r="X3433" i="2"/>
  <c r="X3434" i="2"/>
  <c r="X2477" i="2"/>
  <c r="X3435" i="2"/>
  <c r="X2922" i="2"/>
  <c r="X2478" i="2"/>
  <c r="X2479" i="2"/>
  <c r="X3436" i="2"/>
  <c r="X2480" i="2"/>
  <c r="X2923" i="2"/>
  <c r="X2481" i="2"/>
  <c r="X3437" i="2"/>
  <c r="X2924" i="2"/>
  <c r="X2482" i="2"/>
  <c r="X2483" i="2"/>
  <c r="X3438" i="2"/>
  <c r="X2484" i="2"/>
  <c r="X2925" i="2"/>
  <c r="X2485" i="2"/>
  <c r="X2486" i="2"/>
  <c r="X3439" i="2"/>
  <c r="X3440" i="2"/>
  <c r="X3441" i="2"/>
  <c r="X3442" i="2"/>
  <c r="X2926" i="2"/>
  <c r="X3443" i="2"/>
  <c r="X3444" i="2"/>
  <c r="X3445" i="2"/>
  <c r="X3446" i="2"/>
  <c r="X3447" i="2"/>
  <c r="X3448" i="2"/>
  <c r="X3449" i="2"/>
  <c r="X3450" i="2"/>
  <c r="X3451" i="2"/>
  <c r="X2927" i="2"/>
  <c r="X3452" i="2"/>
  <c r="X3453" i="2"/>
  <c r="X3454" i="2"/>
  <c r="X2487" i="2"/>
  <c r="X3455" i="2"/>
  <c r="X2928" i="2"/>
  <c r="X2488" i="2"/>
  <c r="X3456" i="2"/>
  <c r="X3457" i="2"/>
  <c r="X2489" i="2"/>
  <c r="X2929" i="2"/>
  <c r="X2490" i="2"/>
  <c r="X3458" i="2"/>
  <c r="X3459" i="2"/>
  <c r="X3460" i="2"/>
  <c r="X2930" i="2"/>
  <c r="X3461" i="2"/>
  <c r="X3462" i="2"/>
  <c r="X3463" i="2"/>
  <c r="X3464" i="2"/>
  <c r="X2931" i="2"/>
  <c r="X3465" i="2"/>
  <c r="X2932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2933" i="2"/>
  <c r="X2934" i="2"/>
  <c r="X2935" i="2"/>
  <c r="X3479" i="2"/>
  <c r="X2936" i="2"/>
  <c r="X3480" i="2"/>
  <c r="X3481" i="2"/>
  <c r="X3482" i="2"/>
  <c r="X3483" i="2"/>
  <c r="X3484" i="2"/>
  <c r="X3485" i="2"/>
  <c r="X3486" i="2"/>
  <c r="X2937" i="2"/>
  <c r="X2938" i="2"/>
  <c r="X2939" i="2"/>
  <c r="X3487" i="2"/>
  <c r="X3488" i="2"/>
  <c r="X3489" i="2"/>
  <c r="X3490" i="2"/>
  <c r="X3491" i="2"/>
  <c r="X3492" i="2"/>
  <c r="X2940" i="2"/>
  <c r="X2941" i="2"/>
  <c r="X2942" i="2"/>
  <c r="X2943" i="2"/>
  <c r="X2944" i="2"/>
  <c r="X2945" i="2"/>
  <c r="X2946" i="2"/>
  <c r="X2947" i="2"/>
  <c r="X3493" i="2"/>
  <c r="X3494" i="2"/>
  <c r="X3495" i="2"/>
  <c r="X2948" i="2"/>
  <c r="X3496" i="2"/>
  <c r="X3497" i="2"/>
  <c r="X3498" i="2"/>
  <c r="X2949" i="2"/>
  <c r="X3499" i="2"/>
  <c r="X2950" i="2"/>
  <c r="X3500" i="2"/>
  <c r="X3501" i="2"/>
  <c r="X2951" i="2"/>
  <c r="X3502" i="2"/>
  <c r="X2952" i="2"/>
  <c r="X3503" i="2"/>
  <c r="X3504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953" i="2"/>
  <c r="X2954" i="2"/>
  <c r="X2955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2505" i="2"/>
  <c r="X3523" i="2"/>
  <c r="X2956" i="2"/>
  <c r="X2506" i="2"/>
  <c r="X3524" i="2"/>
  <c r="X2957" i="2"/>
  <c r="X3525" i="2"/>
  <c r="X3526" i="2"/>
  <c r="X2507" i="2"/>
  <c r="X3527" i="2"/>
  <c r="X2958" i="2"/>
  <c r="X2508" i="2"/>
  <c r="X3528" i="2"/>
  <c r="X2959" i="2"/>
  <c r="X2509" i="2"/>
  <c r="X3529" i="2"/>
  <c r="X2510" i="2"/>
  <c r="X3530" i="2"/>
  <c r="X3531" i="2"/>
  <c r="X2511" i="2"/>
  <c r="X3532" i="2"/>
  <c r="X2512" i="2"/>
  <c r="X2960" i="2"/>
  <c r="X3533" i="2"/>
  <c r="X2513" i="2"/>
  <c r="X3534" i="2"/>
  <c r="X2514" i="2"/>
  <c r="X2515" i="2"/>
  <c r="X3535" i="2"/>
  <c r="X2516" i="2"/>
  <c r="X3536" i="2"/>
  <c r="X2961" i="2"/>
  <c r="X2517" i="2"/>
  <c r="X3537" i="2"/>
  <c r="X3538" i="2"/>
  <c r="X2518" i="2"/>
  <c r="X2519" i="2"/>
  <c r="X3539" i="2"/>
  <c r="X3540" i="2"/>
  <c r="X2520" i="2"/>
  <c r="X2962" i="2"/>
  <c r="X3541" i="2"/>
  <c r="X2521" i="2"/>
  <c r="X3542" i="2"/>
  <c r="X2522" i="2"/>
  <c r="X2963" i="2"/>
  <c r="X3543" i="2"/>
  <c r="X2964" i="2"/>
  <c r="X3544" i="2"/>
  <c r="X3545" i="2"/>
  <c r="X2965" i="2"/>
  <c r="X3546" i="2"/>
  <c r="X3547" i="2"/>
  <c r="X3548" i="2"/>
  <c r="X3549" i="2"/>
  <c r="X3550" i="2"/>
  <c r="X2966" i="2"/>
  <c r="X3551" i="2"/>
  <c r="X2967" i="2"/>
  <c r="X3552" i="2"/>
  <c r="X3553" i="2"/>
  <c r="X3554" i="2"/>
  <c r="X2523" i="2"/>
  <c r="X3555" i="2"/>
  <c r="X2968" i="2"/>
  <c r="X2524" i="2"/>
  <c r="X3556" i="2"/>
  <c r="X2525" i="2"/>
  <c r="X2969" i="2"/>
  <c r="X3557" i="2"/>
  <c r="X3558" i="2"/>
  <c r="X2526" i="2"/>
  <c r="X2970" i="2"/>
  <c r="X3559" i="2"/>
  <c r="X2527" i="2"/>
  <c r="X2528" i="2"/>
  <c r="X3560" i="2"/>
  <c r="X3561" i="2"/>
  <c r="X2529" i="2"/>
  <c r="X2530" i="2"/>
  <c r="X3562" i="2"/>
  <c r="X2971" i="2"/>
  <c r="X3563" i="2"/>
  <c r="X2972" i="2"/>
  <c r="X2973" i="2"/>
  <c r="X3564" i="2"/>
  <c r="X3565" i="2"/>
  <c r="X3566" i="2"/>
  <c r="X3567" i="2"/>
  <c r="X2974" i="2"/>
  <c r="X3568" i="2"/>
  <c r="X3569" i="2"/>
  <c r="X2975" i="2"/>
  <c r="X3570" i="2"/>
  <c r="X2976" i="2"/>
  <c r="X3571" i="2"/>
  <c r="X2977" i="2"/>
  <c r="X3572" i="2"/>
  <c r="X2978" i="2"/>
  <c r="X3573" i="2"/>
  <c r="X3574" i="2"/>
  <c r="X2979" i="2"/>
  <c r="X3575" i="2"/>
  <c r="X2980" i="2"/>
  <c r="X3576" i="2"/>
  <c r="X2531" i="2"/>
  <c r="X3577" i="2"/>
  <c r="X2981" i="2"/>
  <c r="X3578" i="2"/>
  <c r="X2532" i="2"/>
  <c r="X2533" i="2"/>
  <c r="X2982" i="2"/>
  <c r="X3579" i="2"/>
  <c r="X2534" i="2"/>
  <c r="X3580" i="2"/>
  <c r="X3581" i="2"/>
  <c r="X2535" i="2"/>
  <c r="X3582" i="2"/>
  <c r="X2536" i="2"/>
  <c r="X2983" i="2"/>
  <c r="X3583" i="2"/>
  <c r="X2537" i="2"/>
  <c r="X2538" i="2"/>
  <c r="X2539" i="2"/>
  <c r="X2540" i="2"/>
  <c r="X3584" i="2"/>
  <c r="X2984" i="2"/>
  <c r="X3585" i="2"/>
  <c r="X2985" i="2"/>
  <c r="X2541" i="2"/>
  <c r="X3586" i="2"/>
  <c r="X3587" i="2"/>
  <c r="X2542" i="2"/>
  <c r="X2543" i="2"/>
  <c r="X3588" i="2"/>
  <c r="X2986" i="2"/>
  <c r="X2987" i="2"/>
  <c r="X2988" i="2"/>
  <c r="X3589" i="2"/>
  <c r="X2544" i="2"/>
  <c r="X2989" i="2"/>
  <c r="X2545" i="2"/>
  <c r="X3590" i="2"/>
  <c r="X3591" i="2"/>
  <c r="X2546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592" i="2"/>
  <c r="X3593" i="2"/>
  <c r="X3594" i="2"/>
  <c r="X3595" i="2"/>
  <c r="X3596" i="2"/>
  <c r="X3597" i="2"/>
  <c r="X3598" i="2"/>
  <c r="X3599" i="2"/>
  <c r="X3600" i="2"/>
  <c r="X3601" i="2"/>
  <c r="X3602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3603" i="2"/>
  <c r="X2562" i="2"/>
  <c r="X3051" i="2"/>
  <c r="X3604" i="2"/>
  <c r="X2563" i="2"/>
  <c r="X2564" i="2"/>
  <c r="X3605" i="2"/>
  <c r="X3606" i="2"/>
  <c r="X2565" i="2"/>
  <c r="X2566" i="2"/>
  <c r="X3607" i="2"/>
  <c r="X3608" i="2"/>
  <c r="X2567" i="2"/>
  <c r="X3609" i="2"/>
  <c r="X2568" i="2"/>
  <c r="X3052" i="2"/>
  <c r="X3610" i="2"/>
  <c r="X3611" i="2"/>
  <c r="X2569" i="2"/>
  <c r="X3612" i="2"/>
  <c r="X3053" i="2"/>
  <c r="X3613" i="2"/>
  <c r="X2570" i="2"/>
  <c r="X3054" i="2"/>
  <c r="X3614" i="2"/>
  <c r="X2571" i="2"/>
  <c r="X2572" i="2"/>
  <c r="X3615" i="2"/>
  <c r="X2573" i="2"/>
  <c r="X2574" i="2"/>
  <c r="X3616" i="2"/>
  <c r="X2575" i="2"/>
  <c r="X2576" i="2"/>
  <c r="X3617" i="2"/>
  <c r="X2577" i="2"/>
  <c r="X3618" i="2"/>
  <c r="X3055" i="2"/>
  <c r="X3619" i="2"/>
  <c r="X2578" i="2"/>
  <c r="X2579" i="2"/>
  <c r="X3620" i="2"/>
  <c r="X2580" i="2"/>
  <c r="X3621" i="2"/>
  <c r="X3622" i="2"/>
  <c r="X2581" i="2"/>
  <c r="X3056" i="2"/>
  <c r="X2582" i="2"/>
  <c r="X2583" i="2"/>
  <c r="X2584" i="2"/>
  <c r="X2585" i="2"/>
  <c r="X3057" i="2"/>
  <c r="X2586" i="2"/>
  <c r="X2587" i="2"/>
  <c r="X2588" i="2"/>
  <c r="X2589" i="2"/>
  <c r="X3623" i="2"/>
  <c r="X2590" i="2"/>
  <c r="X2591" i="2"/>
  <c r="X3624" i="2"/>
  <c r="X2592" i="2"/>
  <c r="X2593" i="2"/>
  <c r="X3625" i="2"/>
  <c r="X2594" i="2"/>
  <c r="X2595" i="2"/>
  <c r="X3626" i="2"/>
  <c r="X3627" i="2"/>
  <c r="X2596" i="2"/>
  <c r="X3628" i="2"/>
  <c r="X2597" i="2"/>
  <c r="X3629" i="2"/>
  <c r="X2598" i="2"/>
  <c r="X2599" i="2"/>
  <c r="X2600" i="2"/>
  <c r="X3630" i="2"/>
  <c r="X2601" i="2"/>
  <c r="X3631" i="2"/>
  <c r="X2602" i="2"/>
  <c r="X3058" i="2"/>
  <c r="X3632" i="2"/>
  <c r="X2603" i="2"/>
  <c r="X2604" i="2"/>
  <c r="X2605" i="2"/>
  <c r="X3633" i="2"/>
  <c r="X3059" i="2"/>
  <c r="X2606" i="2"/>
  <c r="X3634" i="2"/>
  <c r="X2607" i="2"/>
  <c r="X2608" i="2"/>
  <c r="X3635" i="2"/>
  <c r="X3636" i="2"/>
  <c r="X2609" i="2"/>
  <c r="X3637" i="2"/>
  <c r="X2610" i="2"/>
  <c r="X3638" i="2"/>
  <c r="X2611" i="2"/>
  <c r="X3060" i="2"/>
  <c r="X2612" i="2"/>
  <c r="X3639" i="2"/>
  <c r="X3061" i="2"/>
  <c r="X3640" i="2"/>
  <c r="X2613" i="2"/>
  <c r="X3062" i="2"/>
  <c r="X2614" i="2"/>
  <c r="X3641" i="2"/>
  <c r="X3642" i="2"/>
  <c r="X2615" i="2"/>
  <c r="X3643" i="2"/>
  <c r="X3063" i="2"/>
  <c r="X2616" i="2"/>
  <c r="X3644" i="2"/>
  <c r="X2617" i="2"/>
  <c r="X3064" i="2"/>
  <c r="X3645" i="2"/>
  <c r="X2618" i="2"/>
  <c r="X3646" i="2"/>
  <c r="X2619" i="2"/>
  <c r="X3065" i="2"/>
  <c r="X2620" i="2"/>
  <c r="X3647" i="2"/>
  <c r="X2621" i="2"/>
  <c r="X3648" i="2"/>
  <c r="X2622" i="2"/>
  <c r="X3066" i="2"/>
  <c r="X3649" i="2"/>
  <c r="X3650" i="2"/>
  <c r="X2623" i="2"/>
  <c r="X3067" i="2"/>
  <c r="X3651" i="2"/>
  <c r="X2624" i="2"/>
  <c r="X2625" i="2"/>
  <c r="X3652" i="2"/>
  <c r="X2626" i="2"/>
  <c r="X3068" i="2"/>
  <c r="X3653" i="2"/>
  <c r="X2627" i="2"/>
  <c r="X3654" i="2"/>
  <c r="X3655" i="2"/>
  <c r="X2628" i="2"/>
  <c r="X3656" i="2"/>
  <c r="X2629" i="2"/>
  <c r="X3069" i="2"/>
  <c r="X2630" i="2"/>
  <c r="X3657" i="2"/>
  <c r="X2631" i="2"/>
  <c r="X3658" i="2"/>
  <c r="X3070" i="2"/>
  <c r="X3659" i="2"/>
  <c r="X3071" i="2"/>
  <c r="X3660" i="2"/>
  <c r="X2632" i="2"/>
  <c r="X3661" i="2"/>
  <c r="X2633" i="2"/>
  <c r="X3662" i="2"/>
  <c r="X3072" i="2"/>
  <c r="X3663" i="2"/>
  <c r="X2634" i="2"/>
  <c r="X3664" i="2"/>
  <c r="X2635" i="2"/>
  <c r="X2636" i="2"/>
  <c r="X3665" i="2"/>
  <c r="X3073" i="2"/>
  <c r="X3074" i="2"/>
  <c r="X3075" i="2"/>
  <c r="X3076" i="2"/>
  <c r="X3077" i="2"/>
  <c r="X3078" i="2"/>
  <c r="X3079" i="2"/>
  <c r="X3080" i="2"/>
  <c r="X3081" i="2"/>
  <c r="X3082" i="2"/>
  <c r="X3666" i="2"/>
  <c r="X2637" i="2"/>
  <c r="X2638" i="2"/>
  <c r="X3667" i="2"/>
  <c r="X3668" i="2"/>
  <c r="X2639" i="2"/>
  <c r="X2640" i="2"/>
  <c r="X3669" i="2"/>
  <c r="X3670" i="2"/>
  <c r="X2641" i="2"/>
  <c r="X2642" i="2"/>
  <c r="X3671" i="2"/>
  <c r="X2643" i="2"/>
  <c r="X3672" i="2"/>
  <c r="X3083" i="2"/>
  <c r="X2644" i="2"/>
  <c r="X3673" i="2"/>
  <c r="X3674" i="2"/>
  <c r="X2645" i="2"/>
  <c r="X2646" i="2"/>
  <c r="X3675" i="2"/>
  <c r="X2647" i="2"/>
  <c r="X3676" i="2"/>
  <c r="X3084" i="2"/>
  <c r="X2648" i="2"/>
  <c r="X2649" i="2"/>
  <c r="X2650" i="2"/>
  <c r="X2651" i="2"/>
  <c r="X3677" i="2"/>
  <c r="X2652" i="2"/>
  <c r="X2653" i="2"/>
  <c r="X3678" i="2"/>
  <c r="X2654" i="2"/>
  <c r="X3085" i="2"/>
  <c r="X3086" i="2"/>
  <c r="X2655" i="2"/>
  <c r="X3679" i="2"/>
  <c r="X2656" i="2"/>
  <c r="X3087" i="2"/>
  <c r="X3680" i="2"/>
  <c r="X2657" i="2"/>
  <c r="X3681" i="2"/>
  <c r="X2658" i="2"/>
  <c r="X3088" i="2"/>
  <c r="X2659" i="2"/>
  <c r="X2660" i="2"/>
  <c r="X2661" i="2"/>
  <c r="X3682" i="2"/>
  <c r="X3683" i="2"/>
  <c r="X2662" i="2"/>
  <c r="X2663" i="2"/>
  <c r="X3684" i="2"/>
  <c r="X3685" i="2"/>
  <c r="X2664" i="2"/>
  <c r="X3686" i="2"/>
  <c r="X2665" i="2"/>
  <c r="X2666" i="2"/>
  <c r="X3687" i="2"/>
  <c r="X2667" i="2"/>
  <c r="X3688" i="2"/>
  <c r="X3689" i="2"/>
  <c r="X2668" i="2"/>
  <c r="X3690" i="2"/>
  <c r="X2669" i="2"/>
  <c r="X2670" i="2"/>
  <c r="X3691" i="2"/>
  <c r="X3692" i="2"/>
  <c r="X2671" i="2"/>
  <c r="X3693" i="2"/>
  <c r="X3089" i="2"/>
  <c r="X2672" i="2"/>
  <c r="X3694" i="2"/>
  <c r="X2673" i="2"/>
  <c r="X3090" i="2"/>
  <c r="X3695" i="2"/>
  <c r="X2674" i="2"/>
  <c r="X3696" i="2"/>
  <c r="X2675" i="2"/>
  <c r="X3091" i="2"/>
  <c r="X2676" i="2"/>
  <c r="X3697" i="2"/>
  <c r="X3698" i="2"/>
  <c r="X3699" i="2"/>
  <c r="X3700" i="2"/>
  <c r="X3701" i="2"/>
  <c r="X2677" i="2"/>
  <c r="X3702" i="2"/>
  <c r="X2678" i="2"/>
  <c r="X3703" i="2"/>
  <c r="X2679" i="2"/>
  <c r="X3704" i="2"/>
  <c r="X2680" i="2"/>
  <c r="X3705" i="2"/>
  <c r="X3706" i="2"/>
  <c r="X2681" i="2"/>
  <c r="X2682" i="2"/>
  <c r="X3707" i="2"/>
  <c r="X3092" i="2"/>
  <c r="X2683" i="2"/>
  <c r="X3708" i="2"/>
  <c r="X3709" i="2"/>
  <c r="X2684" i="2"/>
  <c r="X3710" i="2"/>
  <c r="X2685" i="2"/>
  <c r="X2686" i="2"/>
  <c r="X3711" i="2"/>
  <c r="X2687" i="2"/>
  <c r="X3712" i="2"/>
  <c r="X3713" i="2"/>
  <c r="X2688" i="2"/>
  <c r="X2689" i="2"/>
  <c r="X3714" i="2"/>
  <c r="X3715" i="2"/>
  <c r="X2690" i="2"/>
  <c r="X2691" i="2"/>
  <c r="X3716" i="2"/>
  <c r="X2692" i="2"/>
  <c r="X3717" i="2"/>
  <c r="X3093" i="2"/>
  <c r="X2693" i="2"/>
  <c r="X3718" i="2"/>
  <c r="X3719" i="2"/>
  <c r="X2694" i="2"/>
  <c r="X3720" i="2"/>
  <c r="X2695" i="2"/>
  <c r="X3094" i="2"/>
  <c r="X3721" i="2"/>
  <c r="X2696" i="2"/>
  <c r="X3722" i="2"/>
  <c r="X2697" i="2"/>
  <c r="X2698" i="2"/>
  <c r="X3095" i="2"/>
  <c r="X3723" i="2"/>
  <c r="X2699" i="2"/>
  <c r="X3724" i="2"/>
  <c r="X3725" i="2"/>
  <c r="X2700" i="2"/>
  <c r="X3726" i="2"/>
  <c r="X2701" i="2"/>
  <c r="X3096" i="2"/>
  <c r="X3727" i="2"/>
  <c r="X2702" i="2"/>
  <c r="X3097" i="2"/>
  <c r="X2703" i="2"/>
  <c r="X2704" i="2"/>
  <c r="X3728" i="2"/>
  <c r="X2705" i="2"/>
  <c r="X2706" i="2"/>
  <c r="X3729" i="2"/>
  <c r="X2707" i="2"/>
  <c r="X2708" i="2"/>
  <c r="X3730" i="2"/>
  <c r="X2709" i="2"/>
  <c r="X3098" i="2"/>
  <c r="X3731" i="2"/>
  <c r="X2710" i="2"/>
  <c r="X3732" i="2"/>
  <c r="X2711" i="2"/>
  <c r="X3733" i="2"/>
  <c r="X2712" i="2"/>
  <c r="X3734" i="2"/>
  <c r="X2713" i="2"/>
  <c r="X3099" i="2"/>
  <c r="X3735" i="2"/>
  <c r="X2714" i="2"/>
  <c r="X2715" i="2"/>
  <c r="X3736" i="2"/>
  <c r="X3737" i="2"/>
  <c r="X2716" i="2"/>
  <c r="X2717" i="2"/>
  <c r="X2718" i="2"/>
  <c r="X3100" i="2"/>
  <c r="X2719" i="2"/>
  <c r="X3738" i="2"/>
  <c r="X3101" i="2"/>
  <c r="X2720" i="2"/>
  <c r="X3739" i="2"/>
  <c r="X3740" i="2"/>
  <c r="X2721" i="2"/>
  <c r="X3741" i="2"/>
  <c r="X3102" i="2"/>
  <c r="X2722" i="2"/>
  <c r="X2723" i="2"/>
  <c r="X3742" i="2"/>
  <c r="X3103" i="2"/>
  <c r="X2724" i="2"/>
  <c r="X2725" i="2"/>
  <c r="X3743" i="2"/>
  <c r="X3104" i="2"/>
  <c r="X2726" i="2"/>
  <c r="X2727" i="2"/>
  <c r="X3744" i="2"/>
  <c r="X3105" i="2"/>
  <c r="X2728" i="2"/>
  <c r="X3745" i="2"/>
  <c r="X2729" i="2"/>
  <c r="X3746" i="2"/>
  <c r="X3106" i="2"/>
  <c r="X3747" i="2"/>
  <c r="X2730" i="2"/>
  <c r="X3107" i="2"/>
  <c r="X2731" i="2"/>
  <c r="X3748" i="2"/>
  <c r="X3108" i="2"/>
  <c r="X2732" i="2"/>
  <c r="X3749" i="2"/>
  <c r="X3750" i="2"/>
  <c r="X2733" i="2"/>
  <c r="X3751" i="2"/>
  <c r="X2734" i="2"/>
  <c r="X3109" i="2"/>
  <c r="X3752" i="2"/>
  <c r="X2735" i="2"/>
  <c r="X2736" i="2"/>
  <c r="X3753" i="2"/>
  <c r="X3754" i="2"/>
  <c r="X2737" i="2"/>
  <c r="X3755" i="2"/>
  <c r="X3110" i="2"/>
  <c r="X2738" i="2"/>
  <c r="X2739" i="2"/>
  <c r="X3756" i="2"/>
  <c r="X3757" i="2"/>
  <c r="X2740" i="2"/>
  <c r="X2741" i="2"/>
  <c r="X3111" i="2"/>
  <c r="X2742" i="2"/>
  <c r="X2743" i="2"/>
  <c r="X3758" i="2"/>
  <c r="X3759" i="2"/>
  <c r="X2744" i="2"/>
  <c r="X2745" i="2"/>
  <c r="X3112" i="2"/>
  <c r="X2746" i="2"/>
  <c r="X2747" i="2"/>
  <c r="X3113" i="2"/>
  <c r="X2748" i="2"/>
  <c r="X274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2750" i="2"/>
  <c r="X3773" i="2"/>
  <c r="X3774" i="2"/>
  <c r="X2751" i="2"/>
  <c r="X3775" i="2"/>
  <c r="X2752" i="2"/>
  <c r="X3114" i="2"/>
  <c r="X3776" i="2"/>
  <c r="X2753" i="2"/>
  <c r="X2754" i="2"/>
  <c r="X3777" i="2"/>
  <c r="X3778" i="2"/>
  <c r="X2755" i="2"/>
  <c r="X3779" i="2"/>
  <c r="X2756" i="2"/>
  <c r="X3115" i="2"/>
  <c r="X3780" i="2"/>
  <c r="X2757" i="2"/>
  <c r="X3781" i="2"/>
  <c r="X3116" i="2"/>
  <c r="X2758" i="2"/>
  <c r="X3782" i="2"/>
  <c r="X2759" i="2"/>
  <c r="X3117" i="2"/>
  <c r="X3783" i="2"/>
  <c r="X2760" i="2"/>
  <c r="X2761" i="2"/>
  <c r="X3784" i="2"/>
  <c r="X2762" i="2"/>
  <c r="X3785" i="2"/>
  <c r="X3118" i="2"/>
  <c r="X2763" i="2"/>
  <c r="X3786" i="2"/>
  <c r="X2764" i="2"/>
  <c r="X3787" i="2"/>
  <c r="X3119" i="2"/>
  <c r="X2765" i="2"/>
  <c r="X3788" i="2"/>
  <c r="X3789" i="2"/>
  <c r="X2766" i="2"/>
  <c r="X3790" i="2"/>
  <c r="X2767" i="2"/>
  <c r="X3120" i="2"/>
  <c r="X2768" i="2"/>
  <c r="X3791" i="2"/>
  <c r="X3121" i="2"/>
  <c r="X2769" i="2"/>
  <c r="X3792" i="2"/>
  <c r="X3793" i="2"/>
  <c r="X2770" i="2"/>
  <c r="X3794" i="2"/>
  <c r="X2771" i="2"/>
  <c r="X3122" i="2"/>
  <c r="X2772" i="2"/>
  <c r="X3795" i="2"/>
  <c r="X3123" i="2"/>
  <c r="X3796" i="2"/>
  <c r="X2773" i="2"/>
  <c r="X3124" i="2"/>
  <c r="X3797" i="2"/>
  <c r="X2774" i="2"/>
  <c r="X2775" i="2"/>
  <c r="X3798" i="2"/>
  <c r="X3799" i="2"/>
  <c r="X2776" i="2"/>
  <c r="X3800" i="2"/>
  <c r="X3125" i="2"/>
  <c r="X2777" i="2"/>
  <c r="X2778" i="2"/>
  <c r="X3801" i="2"/>
  <c r="X3126" i="2"/>
  <c r="X2779" i="2"/>
  <c r="X3802" i="2"/>
  <c r="X2780" i="2"/>
  <c r="X3803" i="2"/>
  <c r="X3804" i="2"/>
  <c r="X2781" i="2"/>
  <c r="X3805" i="2"/>
  <c r="X2782" i="2"/>
  <c r="X2783" i="2"/>
  <c r="X3806" i="2"/>
  <c r="X3807" i="2"/>
  <c r="X2784" i="2"/>
  <c r="X3808" i="2"/>
  <c r="X3127" i="2"/>
  <c r="X2785" i="2"/>
  <c r="X3809" i="2"/>
  <c r="X2786" i="2"/>
  <c r="X2787" i="2"/>
  <c r="X3810" i="2"/>
  <c r="X3811" i="2"/>
  <c r="X2788" i="2"/>
  <c r="X2789" i="2"/>
  <c r="X3812" i="2"/>
  <c r="X3813" i="2"/>
  <c r="X2790" i="2"/>
  <c r="X2791" i="2"/>
  <c r="X3814" i="2"/>
  <c r="X3128" i="2"/>
  <c r="X3815" i="2"/>
  <c r="X3129" i="2"/>
  <c r="X2792" i="2"/>
  <c r="X2793" i="2"/>
  <c r="X2794" i="2"/>
  <c r="X3130" i="2"/>
  <c r="X3131" i="2"/>
  <c r="X3816" i="2"/>
  <c r="X2795" i="2"/>
  <c r="X3817" i="2"/>
  <c r="X3818" i="2"/>
  <c r="X2796" i="2"/>
  <c r="X2797" i="2"/>
  <c r="X3819" i="2"/>
  <c r="X3820" i="2"/>
  <c r="X3821" i="2"/>
  <c r="X2798" i="2"/>
  <c r="X2799" i="2"/>
  <c r="X2800" i="2"/>
  <c r="X3132" i="2"/>
  <c r="X3133" i="2"/>
  <c r="X3134" i="2"/>
  <c r="X3135" i="2"/>
  <c r="X3136" i="2"/>
  <c r="X3137" i="2"/>
  <c r="X3822" i="2"/>
  <c r="X3823" i="2"/>
  <c r="X3824" i="2"/>
  <c r="X3825" i="2"/>
  <c r="X3826" i="2"/>
  <c r="X2801" i="2"/>
  <c r="X2802" i="2"/>
  <c r="X2803" i="2"/>
  <c r="X2804" i="2"/>
  <c r="X3827" i="2"/>
  <c r="X2805" i="2"/>
  <c r="X3828" i="2"/>
  <c r="X3138" i="2"/>
  <c r="X3139" i="2"/>
  <c r="X3140" i="2"/>
  <c r="X3829" i="2"/>
  <c r="X3830" i="2"/>
  <c r="X2806" i="2"/>
  <c r="X3141" i="2"/>
  <c r="X3142" i="2"/>
  <c r="X3143" i="2"/>
  <c r="X3831" i="2"/>
  <c r="X3144" i="2"/>
  <c r="X3832" i="2"/>
  <c r="X3833" i="2"/>
  <c r="X3145" i="2"/>
  <c r="X3146" i="2"/>
  <c r="X3834" i="2"/>
  <c r="X3835" i="2"/>
  <c r="X3836" i="2"/>
  <c r="X2807" i="2"/>
  <c r="X2808" i="2"/>
  <c r="X2809" i="2"/>
  <c r="X3837" i="2"/>
  <c r="X2810" i="2"/>
  <c r="X3838" i="2"/>
  <c r="X3147" i="2"/>
  <c r="X3148" i="2"/>
  <c r="X3149" i="2"/>
  <c r="X3150" i="2"/>
  <c r="X3839" i="2"/>
  <c r="X3840" i="2"/>
  <c r="X3151" i="2"/>
  <c r="X3152" i="2"/>
  <c r="X3153" i="2"/>
  <c r="X3154" i="2"/>
  <c r="X3841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842" i="2"/>
  <c r="X3843" i="2"/>
  <c r="X3844" i="2"/>
  <c r="X3845" i="2"/>
  <c r="X3846" i="2"/>
  <c r="X3847" i="2"/>
  <c r="X3848" i="2"/>
  <c r="X3849" i="2"/>
  <c r="X2811" i="2"/>
  <c r="X2812" i="2"/>
  <c r="X2813" i="2"/>
  <c r="X2814" i="2"/>
  <c r="X2815" i="2"/>
  <c r="X2816" i="2"/>
  <c r="X3850" i="2"/>
  <c r="X2817" i="2"/>
  <c r="X3851" i="2"/>
  <c r="X3197" i="2"/>
  <c r="X3852" i="2"/>
  <c r="X3853" i="2"/>
  <c r="X3854" i="2"/>
  <c r="X2818" i="2"/>
  <c r="X3198" i="2"/>
  <c r="X3855" i="2"/>
  <c r="X3856" i="2"/>
  <c r="X2819" i="2"/>
  <c r="X3199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3922" i="2"/>
  <c r="X4395" i="2"/>
  <c r="X4396" i="2"/>
  <c r="X3923" i="2"/>
  <c r="X4397" i="2"/>
  <c r="X3924" i="2"/>
  <c r="X4398" i="2"/>
  <c r="X4399" i="2"/>
  <c r="X4400" i="2"/>
  <c r="X4401" i="2"/>
  <c r="X4402" i="2"/>
  <c r="X4403" i="2"/>
  <c r="X3925" i="2"/>
  <c r="X4404" i="2"/>
  <c r="X4405" i="2"/>
  <c r="X4406" i="2"/>
  <c r="X4407" i="2"/>
  <c r="X4408" i="2"/>
  <c r="X4409" i="2"/>
  <c r="X3926" i="2"/>
  <c r="X4410" i="2"/>
  <c r="X4411" i="2"/>
  <c r="X4412" i="2"/>
  <c r="X4413" i="2"/>
  <c r="X4414" i="2"/>
  <c r="X3927" i="2"/>
  <c r="X4415" i="2"/>
  <c r="X4416" i="2"/>
  <c r="X4417" i="2"/>
  <c r="X4418" i="2"/>
  <c r="X3928" i="2"/>
  <c r="X4419" i="2"/>
  <c r="X4420" i="2"/>
  <c r="X3929" i="2"/>
  <c r="X4421" i="2"/>
  <c r="X4422" i="2"/>
  <c r="X4423" i="2"/>
  <c r="X4424" i="2"/>
  <c r="X3930" i="2"/>
  <c r="X4425" i="2"/>
  <c r="X3931" i="2"/>
  <c r="X4426" i="2"/>
  <c r="X4427" i="2"/>
  <c r="X4428" i="2"/>
  <c r="X3932" i="2"/>
  <c r="X4429" i="2"/>
  <c r="X4430" i="2"/>
  <c r="X4431" i="2"/>
  <c r="X3933" i="2"/>
  <c r="X4432" i="2"/>
  <c r="X3934" i="2"/>
  <c r="X4433" i="2"/>
  <c r="X4434" i="2"/>
  <c r="X3935" i="2"/>
  <c r="X4435" i="2"/>
  <c r="X4436" i="2"/>
  <c r="X4437" i="2"/>
  <c r="X3936" i="2"/>
  <c r="X4438" i="2"/>
  <c r="X4439" i="2"/>
  <c r="X4440" i="2"/>
  <c r="X4441" i="2"/>
  <c r="X4442" i="2"/>
  <c r="X4443" i="2"/>
  <c r="X4444" i="2"/>
  <c r="X3937" i="2"/>
  <c r="X4445" i="2"/>
  <c r="X4446" i="2"/>
  <c r="X4447" i="2"/>
  <c r="X3938" i="2"/>
  <c r="X4448" i="2"/>
  <c r="X4449" i="2"/>
  <c r="X3939" i="2"/>
  <c r="X4450" i="2"/>
  <c r="X4451" i="2"/>
  <c r="X4452" i="2"/>
  <c r="X4453" i="2"/>
  <c r="X3940" i="2"/>
  <c r="X4454" i="2"/>
  <c r="X4455" i="2"/>
  <c r="X4456" i="2"/>
  <c r="X4457" i="2"/>
  <c r="X4458" i="2"/>
  <c r="X4459" i="2"/>
  <c r="X3941" i="2"/>
  <c r="X4460" i="2"/>
  <c r="X4461" i="2"/>
  <c r="X4462" i="2"/>
  <c r="X4463" i="2"/>
  <c r="X4464" i="2"/>
  <c r="X4465" i="2"/>
  <c r="X3942" i="2"/>
  <c r="X4466" i="2"/>
  <c r="X3943" i="2"/>
  <c r="X4467" i="2"/>
  <c r="X4468" i="2"/>
  <c r="X4469" i="2"/>
  <c r="X4470" i="2"/>
  <c r="X4471" i="2"/>
  <c r="X4472" i="2"/>
  <c r="X4473" i="2"/>
  <c r="X4474" i="2"/>
  <c r="X4475" i="2"/>
  <c r="X3944" i="2"/>
  <c r="X4476" i="2"/>
  <c r="X3945" i="2"/>
  <c r="X4477" i="2"/>
  <c r="X3946" i="2"/>
  <c r="X4478" i="2"/>
  <c r="X4479" i="2"/>
  <c r="X4480" i="2"/>
  <c r="X3947" i="2"/>
  <c r="X3948" i="2"/>
  <c r="X4481" i="2"/>
  <c r="X3949" i="2"/>
  <c r="X4482" i="2"/>
  <c r="X4483" i="2"/>
  <c r="X4484" i="2"/>
  <c r="X3950" i="2"/>
  <c r="X4485" i="2"/>
  <c r="X4486" i="2"/>
  <c r="X4487" i="2"/>
  <c r="X3951" i="2"/>
  <c r="X4488" i="2"/>
  <c r="X4489" i="2"/>
  <c r="X3952" i="2"/>
  <c r="X4490" i="2"/>
  <c r="X3953" i="2"/>
  <c r="X4491" i="2"/>
  <c r="X4492" i="2"/>
  <c r="X4493" i="2"/>
  <c r="X4494" i="2"/>
  <c r="X3954" i="2"/>
  <c r="X4495" i="2"/>
  <c r="X4496" i="2"/>
  <c r="X4497" i="2"/>
  <c r="X3955" i="2"/>
  <c r="X4498" i="2"/>
  <c r="X3956" i="2"/>
  <c r="X4499" i="2"/>
  <c r="X4500" i="2"/>
  <c r="X4501" i="2"/>
  <c r="X3957" i="2"/>
  <c r="X4502" i="2"/>
  <c r="X4503" i="2"/>
  <c r="X4504" i="2"/>
  <c r="X3958" i="2"/>
  <c r="X4505" i="2"/>
  <c r="X3959" i="2"/>
  <c r="X4506" i="2"/>
  <c r="X3960" i="2"/>
  <c r="X4507" i="2"/>
  <c r="X4508" i="2"/>
  <c r="X4509" i="2"/>
  <c r="X4510" i="2"/>
  <c r="X4511" i="2"/>
  <c r="X4512" i="2"/>
  <c r="X4513" i="2"/>
  <c r="X3961" i="2"/>
  <c r="X4514" i="2"/>
  <c r="X3962" i="2"/>
  <c r="X4515" i="2"/>
  <c r="X4516" i="2"/>
  <c r="X3963" i="2"/>
  <c r="X4517" i="2"/>
  <c r="X4518" i="2"/>
  <c r="X4519" i="2"/>
  <c r="X4520" i="2"/>
  <c r="X3964" i="2"/>
  <c r="X4521" i="2"/>
  <c r="X3965" i="2"/>
  <c r="X4522" i="2"/>
  <c r="X3966" i="2"/>
  <c r="X4523" i="2"/>
  <c r="X4524" i="2"/>
  <c r="X4525" i="2"/>
  <c r="X4526" i="2"/>
  <c r="X3967" i="2"/>
  <c r="X4527" i="2"/>
  <c r="X3968" i="2"/>
  <c r="X4528" i="2"/>
  <c r="X4529" i="2"/>
  <c r="X4530" i="2"/>
  <c r="X3969" i="2"/>
  <c r="X4531" i="2"/>
  <c r="X4532" i="2"/>
  <c r="X3970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3971" i="2"/>
  <c r="X4546" i="2"/>
  <c r="X3972" i="2"/>
  <c r="X4547" i="2"/>
  <c r="X3973" i="2"/>
  <c r="X4548" i="2"/>
  <c r="X4549" i="2"/>
  <c r="X4550" i="2"/>
  <c r="X3974" i="2"/>
  <c r="X4551" i="2"/>
  <c r="X3975" i="2"/>
  <c r="X4552" i="2"/>
  <c r="X4553" i="2"/>
  <c r="X4554" i="2"/>
  <c r="X3976" i="2"/>
  <c r="X4555" i="2"/>
  <c r="X4556" i="2"/>
  <c r="X4557" i="2"/>
  <c r="X4558" i="2"/>
  <c r="X4559" i="2"/>
  <c r="X4560" i="2"/>
  <c r="X3977" i="2"/>
  <c r="X3978" i="2"/>
  <c r="X4561" i="2"/>
  <c r="X4562" i="2"/>
  <c r="X3979" i="2"/>
  <c r="X3980" i="2"/>
  <c r="X4563" i="2"/>
  <c r="X4564" i="2"/>
  <c r="X4565" i="2"/>
  <c r="X4566" i="2"/>
  <c r="X4567" i="2"/>
  <c r="X4568" i="2"/>
  <c r="X4569" i="2"/>
  <c r="X4570" i="2"/>
  <c r="X4571" i="2"/>
  <c r="X4572" i="2"/>
  <c r="X3981" i="2"/>
  <c r="X4573" i="2"/>
  <c r="X4574" i="2"/>
  <c r="X4575" i="2"/>
  <c r="X4576" i="2"/>
  <c r="X3982" i="2"/>
  <c r="X4577" i="2"/>
  <c r="X4578" i="2"/>
  <c r="X4579" i="2"/>
  <c r="X3983" i="2"/>
  <c r="X4580" i="2"/>
  <c r="X3984" i="2"/>
  <c r="X4581" i="2"/>
  <c r="X3985" i="2"/>
  <c r="X4582" i="2"/>
  <c r="X3986" i="2"/>
  <c r="X4583" i="2"/>
  <c r="X4584" i="2"/>
  <c r="X4585" i="2"/>
  <c r="X4586" i="2"/>
  <c r="X4587" i="2"/>
  <c r="X4588" i="2"/>
  <c r="X3987" i="2"/>
  <c r="X4589" i="2"/>
  <c r="X4590" i="2"/>
  <c r="X3988" i="2"/>
  <c r="X4591" i="2"/>
  <c r="X4592" i="2"/>
  <c r="X4593" i="2"/>
  <c r="X4594" i="2"/>
  <c r="X3989" i="2"/>
  <c r="X4595" i="2"/>
  <c r="X4596" i="2"/>
  <c r="X4597" i="2"/>
  <c r="X4598" i="2"/>
  <c r="X3990" i="2"/>
  <c r="X3991" i="2"/>
  <c r="X4599" i="2"/>
  <c r="X4600" i="2"/>
  <c r="X4601" i="2"/>
  <c r="X3992" i="2"/>
  <c r="X4602" i="2"/>
  <c r="X3993" i="2"/>
  <c r="X4603" i="2"/>
  <c r="X4604" i="2"/>
  <c r="X4605" i="2"/>
  <c r="X3994" i="2"/>
  <c r="X4606" i="2"/>
  <c r="X3995" i="2"/>
  <c r="X4607" i="2"/>
  <c r="X4608" i="2"/>
  <c r="X4609" i="2"/>
  <c r="X4610" i="2"/>
  <c r="X4611" i="2"/>
  <c r="X3996" i="2"/>
  <c r="X4612" i="2"/>
  <c r="X4613" i="2"/>
  <c r="X4614" i="2"/>
  <c r="X4615" i="2"/>
  <c r="X4616" i="2"/>
  <c r="X4617" i="2"/>
  <c r="X4618" i="2"/>
  <c r="X4619" i="2"/>
  <c r="X3997" i="2"/>
  <c r="X4620" i="2"/>
  <c r="X4621" i="2"/>
  <c r="X4622" i="2"/>
  <c r="X4623" i="2"/>
  <c r="X4624" i="2"/>
  <c r="X3998" i="2"/>
  <c r="X4625" i="2"/>
  <c r="X3999" i="2"/>
  <c r="X4626" i="2"/>
  <c r="X4000" i="2"/>
  <c r="X4627" i="2"/>
  <c r="X4001" i="2"/>
  <c r="X4628" i="2"/>
  <c r="X4629" i="2"/>
  <c r="X4002" i="2"/>
  <c r="X4630" i="2"/>
  <c r="X4631" i="2"/>
  <c r="X4632" i="2"/>
  <c r="X4633" i="2"/>
  <c r="X4634" i="2"/>
  <c r="X4635" i="2"/>
  <c r="X4636" i="2"/>
  <c r="X4637" i="2"/>
  <c r="X4638" i="2"/>
  <c r="X4003" i="2"/>
  <c r="X4639" i="2"/>
  <c r="X4004" i="2"/>
  <c r="X4640" i="2"/>
  <c r="X4641" i="2"/>
  <c r="X4005" i="2"/>
  <c r="X4642" i="2"/>
  <c r="X4643" i="2"/>
  <c r="X4006" i="2"/>
  <c r="X4007" i="2"/>
  <c r="X4644" i="2"/>
  <c r="X4645" i="2"/>
  <c r="X4646" i="2"/>
  <c r="X4008" i="2"/>
  <c r="X4647" i="2"/>
  <c r="X4648" i="2"/>
  <c r="X4009" i="2"/>
  <c r="X4010" i="2"/>
  <c r="X4649" i="2"/>
  <c r="X4650" i="2"/>
  <c r="X4651" i="2"/>
  <c r="X4652" i="2"/>
  <c r="X4011" i="2"/>
  <c r="X4653" i="2"/>
  <c r="X4012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013" i="2"/>
  <c r="X4014" i="2"/>
  <c r="X4015" i="2"/>
  <c r="X4016" i="2"/>
  <c r="X4017" i="2"/>
  <c r="X4018" i="2"/>
  <c r="X4019" i="2"/>
  <c r="X4020" i="2"/>
  <c r="X4669" i="2"/>
  <c r="X4670" i="2"/>
  <c r="X4021" i="2"/>
  <c r="X4022" i="2"/>
  <c r="X4671" i="2"/>
  <c r="X4672" i="2"/>
  <c r="X4023" i="2"/>
  <c r="X4024" i="2"/>
  <c r="X4025" i="2"/>
  <c r="X4026" i="2"/>
  <c r="X4673" i="2"/>
  <c r="X4027" i="2"/>
  <c r="X4674" i="2"/>
  <c r="X4675" i="2"/>
  <c r="X4028" i="2"/>
  <c r="X4676" i="2"/>
  <c r="X4677" i="2"/>
  <c r="X4678" i="2"/>
  <c r="X4679" i="2"/>
  <c r="X4029" i="2"/>
  <c r="X4680" i="2"/>
  <c r="X4030" i="2"/>
  <c r="X4681" i="2"/>
  <c r="X4031" i="2"/>
  <c r="X4682" i="2"/>
  <c r="X4032" i="2"/>
  <c r="X4683" i="2"/>
  <c r="X4684" i="2"/>
  <c r="X4685" i="2"/>
  <c r="X4686" i="2"/>
  <c r="X4033" i="2"/>
  <c r="X4687" i="2"/>
  <c r="X4688" i="2"/>
  <c r="X4034" i="2"/>
  <c r="X4689" i="2"/>
  <c r="X4690" i="2"/>
  <c r="X4691" i="2"/>
  <c r="X4692" i="2"/>
  <c r="X4693" i="2"/>
  <c r="X4694" i="2"/>
  <c r="X4695" i="2"/>
  <c r="X4035" i="2"/>
  <c r="X4696" i="2"/>
  <c r="X4697" i="2"/>
  <c r="X4698" i="2"/>
  <c r="X4699" i="2"/>
  <c r="X4700" i="2"/>
  <c r="X4701" i="2"/>
  <c r="X4702" i="2"/>
  <c r="X4703" i="2"/>
  <c r="X4704" i="2"/>
  <c r="X4036" i="2"/>
  <c r="X4705" i="2"/>
  <c r="X4037" i="2"/>
  <c r="X4706" i="2"/>
  <c r="X4038" i="2"/>
  <c r="X4707" i="2"/>
  <c r="X4708" i="2"/>
  <c r="X4709" i="2"/>
  <c r="X4710" i="2"/>
  <c r="X4711" i="2"/>
  <c r="X4039" i="2"/>
  <c r="X4712" i="2"/>
  <c r="X4040" i="2"/>
  <c r="X4713" i="2"/>
  <c r="X4041" i="2"/>
  <c r="X4714" i="2"/>
  <c r="X4715" i="2"/>
  <c r="X4716" i="2"/>
  <c r="X4042" i="2"/>
  <c r="X4717" i="2"/>
  <c r="X4718" i="2"/>
  <c r="X4043" i="2"/>
  <c r="X4719" i="2"/>
  <c r="X4720" i="2"/>
  <c r="X4721" i="2"/>
  <c r="X4044" i="2"/>
  <c r="X4722" i="2"/>
  <c r="X4045" i="2"/>
  <c r="X4723" i="2"/>
  <c r="X4724" i="2"/>
  <c r="X4046" i="2"/>
  <c r="X4725" i="2"/>
  <c r="X4726" i="2"/>
  <c r="X4727" i="2"/>
  <c r="X4047" i="2"/>
  <c r="X4728" i="2"/>
  <c r="X4729" i="2"/>
  <c r="X4048" i="2"/>
  <c r="X4730" i="2"/>
  <c r="X4049" i="2"/>
  <c r="X4731" i="2"/>
  <c r="X4732" i="2"/>
  <c r="X4050" i="2"/>
  <c r="X4733" i="2"/>
  <c r="X4734" i="2"/>
  <c r="X4051" i="2"/>
  <c r="X4735" i="2"/>
  <c r="X4736" i="2"/>
  <c r="X4737" i="2"/>
  <c r="X4738" i="2"/>
  <c r="X4739" i="2"/>
  <c r="X4740" i="2"/>
  <c r="X4052" i="2"/>
  <c r="X4741" i="2"/>
  <c r="X4742" i="2"/>
  <c r="X4053" i="2"/>
  <c r="X4743" i="2"/>
  <c r="X4744" i="2"/>
  <c r="X4054" i="2"/>
  <c r="X4745" i="2"/>
  <c r="X4746" i="2"/>
  <c r="X4055" i="2"/>
  <c r="X4747" i="2"/>
  <c r="X4056" i="2"/>
  <c r="X4748" i="2"/>
  <c r="X4749" i="2"/>
  <c r="X4057" i="2"/>
  <c r="X4750" i="2"/>
  <c r="X4751" i="2"/>
  <c r="X4752" i="2"/>
  <c r="X4753" i="2"/>
  <c r="X4754" i="2"/>
  <c r="X4755" i="2"/>
  <c r="X4756" i="2"/>
  <c r="X4757" i="2"/>
  <c r="X4758" i="2"/>
  <c r="X4759" i="2"/>
  <c r="X4058" i="2"/>
  <c r="X4760" i="2"/>
  <c r="X4761" i="2"/>
  <c r="X4762" i="2"/>
  <c r="X4059" i="2"/>
  <c r="X4763" i="2"/>
  <c r="X4060" i="2"/>
  <c r="X4764" i="2"/>
  <c r="X4765" i="2"/>
  <c r="X4766" i="2"/>
  <c r="X4061" i="2"/>
  <c r="X4767" i="2"/>
  <c r="X4062" i="2"/>
  <c r="X4768" i="2"/>
  <c r="X4769" i="2"/>
  <c r="X4770" i="2"/>
  <c r="X4771" i="2"/>
  <c r="X4772" i="2"/>
  <c r="X4063" i="2"/>
  <c r="X4773" i="2"/>
  <c r="X4774" i="2"/>
  <c r="X4064" i="2"/>
  <c r="X4775" i="2"/>
  <c r="X4065" i="2"/>
  <c r="X4776" i="2"/>
  <c r="X4777" i="2"/>
  <c r="X4066" i="2"/>
  <c r="X4778" i="2"/>
  <c r="X4779" i="2"/>
  <c r="X4067" i="2"/>
  <c r="X4780" i="2"/>
  <c r="X4068" i="2"/>
  <c r="X4781" i="2"/>
  <c r="X4782" i="2"/>
  <c r="X4069" i="2"/>
  <c r="X4783" i="2"/>
  <c r="X4070" i="2"/>
  <c r="X4071" i="2"/>
  <c r="X4072" i="2"/>
  <c r="X4073" i="2"/>
  <c r="X4784" i="2"/>
  <c r="X4785" i="2"/>
  <c r="X4786" i="2"/>
  <c r="X4787" i="2"/>
  <c r="X4788" i="2"/>
  <c r="X4789" i="2"/>
  <c r="X4074" i="2"/>
  <c r="X4790" i="2"/>
  <c r="X4075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076" i="2"/>
  <c r="X4077" i="2"/>
  <c r="X4078" i="2"/>
  <c r="X4079" i="2"/>
  <c r="X4080" i="2"/>
  <c r="X4081" i="2"/>
  <c r="X4082" i="2"/>
  <c r="X4804" i="2"/>
  <c r="X4805" i="2"/>
  <c r="X4806" i="2"/>
  <c r="X4807" i="2"/>
  <c r="X4083" i="2"/>
  <c r="X4808" i="2"/>
  <c r="X4809" i="2"/>
  <c r="X4084" i="2"/>
  <c r="X4810" i="2"/>
  <c r="X4085" i="2"/>
  <c r="X4811" i="2"/>
  <c r="X4812" i="2"/>
  <c r="X4813" i="2"/>
  <c r="X4086" i="2"/>
  <c r="X4814" i="2"/>
  <c r="X4815" i="2"/>
  <c r="X4816" i="2"/>
  <c r="X4817" i="2"/>
  <c r="X4087" i="2"/>
  <c r="X4818" i="2"/>
  <c r="X4819" i="2"/>
  <c r="X4820" i="2"/>
  <c r="X4088" i="2"/>
  <c r="X4821" i="2"/>
  <c r="X4822" i="2"/>
  <c r="X4089" i="2"/>
  <c r="X4823" i="2"/>
  <c r="X4824" i="2"/>
  <c r="X4825" i="2"/>
  <c r="X4090" i="2"/>
  <c r="X4091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092" i="2"/>
  <c r="X4840" i="2"/>
  <c r="X4093" i="2"/>
  <c r="X4841" i="2"/>
  <c r="X4842" i="2"/>
  <c r="X4843" i="2"/>
  <c r="X4844" i="2"/>
  <c r="X4845" i="2"/>
  <c r="X4094" i="2"/>
  <c r="X4846" i="2"/>
  <c r="X4847" i="2"/>
  <c r="X4095" i="2"/>
  <c r="X4848" i="2"/>
  <c r="X4096" i="2"/>
  <c r="X4849" i="2"/>
  <c r="X4850" i="2"/>
  <c r="X4097" i="2"/>
  <c r="X4851" i="2"/>
  <c r="X4852" i="2"/>
  <c r="X4853" i="2"/>
  <c r="X4098" i="2"/>
  <c r="X4854" i="2"/>
  <c r="X4855" i="2"/>
  <c r="X4856" i="2"/>
  <c r="X4099" i="2"/>
  <c r="X4857" i="2"/>
  <c r="X4858" i="2"/>
  <c r="X4859" i="2"/>
  <c r="X4100" i="2"/>
  <c r="X4860" i="2"/>
  <c r="X4101" i="2"/>
  <c r="X4861" i="2"/>
  <c r="X4102" i="2"/>
  <c r="X4862" i="2"/>
  <c r="X4103" i="2"/>
  <c r="X4863" i="2"/>
  <c r="X4864" i="2"/>
  <c r="X4104" i="2"/>
  <c r="X4865" i="2"/>
  <c r="X4866" i="2"/>
  <c r="X4105" i="2"/>
  <c r="X4867" i="2"/>
  <c r="X4868" i="2"/>
  <c r="X4106" i="2"/>
  <c r="X4869" i="2"/>
  <c r="X4107" i="2"/>
  <c r="X4870" i="2"/>
  <c r="X4871" i="2"/>
  <c r="X4108" i="2"/>
  <c r="X4109" i="2"/>
  <c r="X4110" i="2"/>
  <c r="X4111" i="2"/>
  <c r="X4112" i="2"/>
  <c r="X4113" i="2"/>
  <c r="X4114" i="2"/>
  <c r="X4115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116" i="2"/>
  <c r="X4886" i="2"/>
  <c r="X4117" i="2"/>
  <c r="X4887" i="2"/>
  <c r="X4888" i="2"/>
  <c r="X4889" i="2"/>
  <c r="X4118" i="2"/>
  <c r="X4890" i="2"/>
  <c r="X4891" i="2"/>
  <c r="X4892" i="2"/>
  <c r="X4893" i="2"/>
  <c r="X4894" i="2"/>
  <c r="X4895" i="2"/>
  <c r="X4896" i="2"/>
  <c r="X4897" i="2"/>
  <c r="X4898" i="2"/>
  <c r="X4119" i="2"/>
  <c r="X4899" i="2"/>
  <c r="X4120" i="2"/>
  <c r="X4900" i="2"/>
  <c r="X4901" i="2"/>
  <c r="X4902" i="2"/>
  <c r="X4121" i="2"/>
  <c r="X4903" i="2"/>
  <c r="X490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4905" i="2"/>
  <c r="X5300" i="2"/>
  <c r="X4906" i="2"/>
  <c r="X4907" i="2"/>
  <c r="X5301" i="2"/>
  <c r="X4122" i="2"/>
  <c r="X4908" i="2"/>
  <c r="X5302" i="2"/>
  <c r="X5303" i="2"/>
  <c r="X4909" i="2"/>
  <c r="X4910" i="2"/>
  <c r="X4911" i="2"/>
  <c r="X4912" i="2"/>
  <c r="X4913" i="2"/>
  <c r="X5304" i="2"/>
  <c r="X4123" i="2"/>
  <c r="X4914" i="2"/>
  <c r="X5305" i="2"/>
  <c r="X4915" i="2"/>
  <c r="X5306" i="2"/>
  <c r="X5307" i="2"/>
  <c r="X5308" i="2"/>
  <c r="X5309" i="2"/>
  <c r="X5310" i="2"/>
  <c r="X5311" i="2"/>
  <c r="X4916" i="2"/>
  <c r="X4917" i="2"/>
  <c r="X4918" i="2"/>
  <c r="X5312" i="2"/>
  <c r="X5313" i="2"/>
  <c r="X4919" i="2"/>
  <c r="X4920" i="2"/>
  <c r="X5314" i="2"/>
  <c r="X4921" i="2"/>
  <c r="X5315" i="2"/>
  <c r="X4922" i="2"/>
  <c r="X4124" i="2"/>
  <c r="X4923" i="2"/>
  <c r="X5316" i="2"/>
  <c r="X4924" i="2"/>
  <c r="X4925" i="2"/>
  <c r="X5317" i="2"/>
  <c r="X4926" i="2"/>
  <c r="X5318" i="2"/>
  <c r="X4125" i="2"/>
  <c r="X4126" i="2"/>
  <c r="X4927" i="2"/>
  <c r="X4928" i="2"/>
  <c r="X4929" i="2"/>
  <c r="X4930" i="2"/>
  <c r="X5319" i="2"/>
  <c r="X4127" i="2"/>
  <c r="X5320" i="2"/>
  <c r="X4931" i="2"/>
  <c r="X4932" i="2"/>
  <c r="X5321" i="2"/>
  <c r="X4933" i="2"/>
  <c r="X5322" i="2"/>
  <c r="X4934" i="2"/>
  <c r="X5323" i="2"/>
  <c r="X4935" i="2"/>
  <c r="X5324" i="2"/>
  <c r="X4936" i="2"/>
  <c r="X4128" i="2"/>
  <c r="X5325" i="2"/>
  <c r="X5326" i="2"/>
  <c r="X5327" i="2"/>
  <c r="X4937" i="2"/>
  <c r="X4938" i="2"/>
  <c r="X4939" i="2"/>
  <c r="X4129" i="2"/>
  <c r="X4130" i="2"/>
  <c r="X4131" i="2"/>
  <c r="X4940" i="2"/>
  <c r="X4941" i="2"/>
  <c r="X4942" i="2"/>
  <c r="X4943" i="2"/>
  <c r="X4944" i="2"/>
  <c r="X4945" i="2"/>
  <c r="X4946" i="2"/>
  <c r="X4947" i="2"/>
  <c r="X4948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5365" i="2"/>
  <c r="X5366" i="2"/>
  <c r="X6023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4971" i="2"/>
  <c r="X5430" i="2"/>
  <c r="X5431" i="2"/>
  <c r="X5432" i="2"/>
  <c r="X5433" i="2"/>
  <c r="X5434" i="2"/>
  <c r="X4148" i="2"/>
  <c r="X5435" i="2"/>
  <c r="X5436" i="2"/>
  <c r="X5437" i="2"/>
  <c r="X5438" i="2"/>
  <c r="X5439" i="2"/>
  <c r="X4972" i="2"/>
  <c r="X5440" i="2"/>
  <c r="X5441" i="2"/>
  <c r="X5442" i="2"/>
  <c r="X5443" i="2"/>
  <c r="X5444" i="2"/>
  <c r="X5445" i="2"/>
  <c r="X5446" i="2"/>
  <c r="X5447" i="2"/>
  <c r="X5448" i="2"/>
  <c r="X5449" i="2"/>
  <c r="X4973" i="2"/>
  <c r="X5450" i="2"/>
  <c r="X5451" i="2"/>
  <c r="X5452" i="2"/>
  <c r="X4149" i="2"/>
  <c r="X5453" i="2"/>
  <c r="X5454" i="2"/>
  <c r="X4974" i="2"/>
  <c r="X5455" i="2"/>
  <c r="X4975" i="2"/>
  <c r="X5456" i="2"/>
  <c r="X4976" i="2"/>
  <c r="X4150" i="2"/>
  <c r="X5457" i="2"/>
  <c r="X5458" i="2"/>
  <c r="X5459" i="2"/>
  <c r="X4977" i="2"/>
  <c r="X5460" i="2"/>
  <c r="X4151" i="2"/>
  <c r="X5461" i="2"/>
  <c r="X4978" i="2"/>
  <c r="X5462" i="2"/>
  <c r="X5463" i="2"/>
  <c r="X5464" i="2"/>
  <c r="X5465" i="2"/>
  <c r="X4979" i="2"/>
  <c r="X5466" i="2"/>
  <c r="X4980" i="2"/>
  <c r="X4152" i="2"/>
  <c r="X5467" i="2"/>
  <c r="X5468" i="2"/>
  <c r="X5469" i="2"/>
  <c r="X5470" i="2"/>
  <c r="X5471" i="2"/>
  <c r="X5472" i="2"/>
  <c r="X5473" i="2"/>
  <c r="X4153" i="2"/>
  <c r="X5474" i="2"/>
  <c r="X5475" i="2"/>
  <c r="X4981" i="2"/>
  <c r="X4982" i="2"/>
  <c r="X4983" i="2"/>
  <c r="X5476" i="2"/>
  <c r="X5477" i="2"/>
  <c r="X5478" i="2"/>
  <c r="X5479" i="2"/>
  <c r="X5480" i="2"/>
  <c r="X5481" i="2"/>
  <c r="X5482" i="2"/>
  <c r="X5483" i="2"/>
  <c r="X5484" i="2"/>
  <c r="X4984" i="2"/>
  <c r="X5485" i="2"/>
  <c r="X4985" i="2"/>
  <c r="X5486" i="2"/>
  <c r="X4986" i="2"/>
  <c r="X4154" i="2"/>
  <c r="X5487" i="2"/>
  <c r="X5488" i="2"/>
  <c r="X4987" i="2"/>
  <c r="X5489" i="2"/>
  <c r="X4988" i="2"/>
  <c r="X5490" i="2"/>
  <c r="X5491" i="2"/>
  <c r="X4989" i="2"/>
  <c r="X5492" i="2"/>
  <c r="X4155" i="2"/>
  <c r="X5493" i="2"/>
  <c r="X4990" i="2"/>
  <c r="X5494" i="2"/>
  <c r="X4991" i="2"/>
  <c r="X5495" i="2"/>
  <c r="X5496" i="2"/>
  <c r="X4992" i="2"/>
  <c r="X4156" i="2"/>
  <c r="X5497" i="2"/>
  <c r="X5498" i="2"/>
  <c r="X5499" i="2"/>
  <c r="X4993" i="2"/>
  <c r="X5500" i="2"/>
  <c r="X4994" i="2"/>
  <c r="X5501" i="2"/>
  <c r="X5502" i="2"/>
  <c r="X5503" i="2"/>
  <c r="X5504" i="2"/>
  <c r="X4995" i="2"/>
  <c r="X5505" i="2"/>
  <c r="X5506" i="2"/>
  <c r="X5507" i="2"/>
  <c r="X4996" i="2"/>
  <c r="X5508" i="2"/>
  <c r="X5509" i="2"/>
  <c r="X4997" i="2"/>
  <c r="X5510" i="2"/>
  <c r="X5511" i="2"/>
  <c r="X5512" i="2"/>
  <c r="X4998" i="2"/>
  <c r="X5513" i="2"/>
  <c r="X5514" i="2"/>
  <c r="X4999" i="2"/>
  <c r="X5515" i="2"/>
  <c r="X5000" i="2"/>
  <c r="X5516" i="2"/>
  <c r="X5001" i="2"/>
  <c r="X5517" i="2"/>
  <c r="X5002" i="2"/>
  <c r="X5518" i="2"/>
  <c r="X4157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003" i="2"/>
  <c r="X5554" i="2"/>
  <c r="X5555" i="2"/>
  <c r="X5004" i="2"/>
  <c r="X5556" i="2"/>
  <c r="X5557" i="2"/>
  <c r="X5558" i="2"/>
  <c r="X5559" i="2"/>
  <c r="X5560" i="2"/>
  <c r="X5561" i="2"/>
  <c r="X5562" i="2"/>
  <c r="X5563" i="2"/>
  <c r="X5005" i="2"/>
  <c r="X5564" i="2"/>
  <c r="X5565" i="2"/>
  <c r="X4158" i="2"/>
  <c r="X5006" i="2"/>
  <c r="X5566" i="2"/>
  <c r="X5567" i="2"/>
  <c r="X5568" i="2"/>
  <c r="X5007" i="2"/>
  <c r="X5569" i="2"/>
  <c r="X5008" i="2"/>
  <c r="X5570" i="2"/>
  <c r="X4159" i="2"/>
  <c r="X5571" i="2"/>
  <c r="X5572" i="2"/>
  <c r="X5573" i="2"/>
  <c r="X5574" i="2"/>
  <c r="X5575" i="2"/>
  <c r="X5576" i="2"/>
  <c r="X5577" i="2"/>
  <c r="X5009" i="2"/>
  <c r="X5578" i="2"/>
  <c r="X5579" i="2"/>
  <c r="X4160" i="2"/>
  <c r="X5010" i="2"/>
  <c r="X5580" i="2"/>
  <c r="X5011" i="2"/>
  <c r="X5581" i="2"/>
  <c r="X5582" i="2"/>
  <c r="X5583" i="2"/>
  <c r="X5584" i="2"/>
  <c r="X5585" i="2"/>
  <c r="X5586" i="2"/>
  <c r="X5587" i="2"/>
  <c r="X5012" i="2"/>
  <c r="X5588" i="2"/>
  <c r="X4161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5603" i="2"/>
  <c r="X604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013" i="2"/>
  <c r="X5630" i="2"/>
  <c r="X5631" i="2"/>
  <c r="X4162" i="2"/>
  <c r="X5014" i="2"/>
  <c r="X5632" i="2"/>
  <c r="X5633" i="2"/>
  <c r="X5634" i="2"/>
  <c r="X5015" i="2"/>
  <c r="X5635" i="2"/>
  <c r="X5016" i="2"/>
  <c r="X5636" i="2"/>
  <c r="X4163" i="2"/>
  <c r="X5017" i="2"/>
  <c r="X4164" i="2"/>
  <c r="X5018" i="2"/>
  <c r="X5019" i="2"/>
  <c r="X5637" i="2"/>
  <c r="X4165" i="2"/>
  <c r="X5638" i="2"/>
  <c r="X5020" i="2"/>
  <c r="X5639" i="2"/>
  <c r="X5021" i="2"/>
  <c r="X5640" i="2"/>
  <c r="X5641" i="2"/>
  <c r="X5642" i="2"/>
  <c r="X5022" i="2"/>
  <c r="X5643" i="2"/>
  <c r="X5023" i="2"/>
  <c r="X5644" i="2"/>
  <c r="X5645" i="2"/>
  <c r="X5024" i="2"/>
  <c r="X5646" i="2"/>
  <c r="X5647" i="2"/>
  <c r="X5025" i="2"/>
  <c r="X4166" i="2"/>
  <c r="X5026" i="2"/>
  <c r="X6044" i="2"/>
  <c r="X5027" i="2"/>
  <c r="X5028" i="2"/>
  <c r="X4167" i="2"/>
  <c r="X5029" i="2"/>
  <c r="X5030" i="2"/>
  <c r="X4168" i="2"/>
  <c r="X5031" i="2"/>
  <c r="X5648" i="2"/>
  <c r="X5032" i="2"/>
  <c r="X5649" i="2"/>
  <c r="X5650" i="2"/>
  <c r="X5651" i="2"/>
  <c r="X5652" i="2"/>
  <c r="X5033" i="2"/>
  <c r="X5653" i="2"/>
  <c r="X5654" i="2"/>
  <c r="X5034" i="2"/>
  <c r="X4169" i="2"/>
  <c r="X5035" i="2"/>
  <c r="X5036" i="2"/>
  <c r="X5037" i="2"/>
  <c r="X5038" i="2"/>
  <c r="X4170" i="2"/>
  <c r="X5655" i="2"/>
  <c r="X5039" i="2"/>
  <c r="X5656" i="2"/>
  <c r="X5657" i="2"/>
  <c r="X5658" i="2"/>
  <c r="X5659" i="2"/>
  <c r="X5660" i="2"/>
  <c r="X5661" i="2"/>
  <c r="X5662" i="2"/>
  <c r="X5040" i="2"/>
  <c r="X5663" i="2"/>
  <c r="X4171" i="2"/>
  <c r="X5664" i="2"/>
  <c r="X5041" i="2"/>
  <c r="X5665" i="2"/>
  <c r="X4172" i="2"/>
  <c r="X5666" i="2"/>
  <c r="X5667" i="2"/>
  <c r="X5042" i="2"/>
  <c r="X4173" i="2"/>
  <c r="X5043" i="2"/>
  <c r="X5044" i="2"/>
  <c r="X5668" i="2"/>
  <c r="X4174" i="2"/>
  <c r="X5045" i="2"/>
  <c r="X5669" i="2"/>
  <c r="X5670" i="2"/>
  <c r="X5046" i="2"/>
  <c r="X5671" i="2"/>
  <c r="X5672" i="2"/>
  <c r="X5673" i="2"/>
  <c r="X5674" i="2"/>
  <c r="X5675" i="2"/>
  <c r="X5676" i="2"/>
  <c r="X5677" i="2"/>
  <c r="X5678" i="2"/>
  <c r="X5679" i="2"/>
  <c r="X4175" i="2"/>
  <c r="X5047" i="2"/>
  <c r="X5680" i="2"/>
  <c r="X5681" i="2"/>
  <c r="X5048" i="2"/>
  <c r="X5682" i="2"/>
  <c r="X5683" i="2"/>
  <c r="X5684" i="2"/>
  <c r="X5685" i="2"/>
  <c r="X5686" i="2"/>
  <c r="X5687" i="2"/>
  <c r="X5688" i="2"/>
  <c r="X5049" i="2"/>
  <c r="X5689" i="2"/>
  <c r="X5050" i="2"/>
  <c r="X5690" i="2"/>
  <c r="X4176" i="2"/>
  <c r="X5691" i="2"/>
  <c r="X5692" i="2"/>
  <c r="X5693" i="2"/>
  <c r="X5694" i="2"/>
  <c r="X4177" i="2"/>
  <c r="X5051" i="2"/>
  <c r="X5695" i="2"/>
  <c r="X5696" i="2"/>
  <c r="X5697" i="2"/>
  <c r="X5698" i="2"/>
  <c r="X6045" i="2"/>
  <c r="X5699" i="2"/>
  <c r="X5700" i="2"/>
  <c r="X5701" i="2"/>
  <c r="X5052" i="2"/>
  <c r="X5702" i="2"/>
  <c r="X4178" i="2"/>
  <c r="X5703" i="2"/>
  <c r="X5053" i="2"/>
  <c r="X5704" i="2"/>
  <c r="X4179" i="2"/>
  <c r="X5705" i="2"/>
  <c r="X5054" i="2"/>
  <c r="X5706" i="2"/>
  <c r="X5055" i="2"/>
  <c r="X5707" i="2"/>
  <c r="X5708" i="2"/>
  <c r="X5709" i="2"/>
  <c r="X5056" i="2"/>
  <c r="X5710" i="2"/>
  <c r="X5711" i="2"/>
  <c r="X5712" i="2"/>
  <c r="X5713" i="2"/>
  <c r="X5057" i="2"/>
  <c r="X5714" i="2"/>
  <c r="X5715" i="2"/>
  <c r="X5058" i="2"/>
  <c r="X5716" i="2"/>
  <c r="X5717" i="2"/>
  <c r="X4180" i="2"/>
  <c r="X5718" i="2"/>
  <c r="X5719" i="2"/>
  <c r="X5059" i="2"/>
  <c r="X5720" i="2"/>
  <c r="X5060" i="2"/>
  <c r="X4181" i="2"/>
  <c r="X5061" i="2"/>
  <c r="X5062" i="2"/>
  <c r="X5721" i="2"/>
  <c r="X5722" i="2"/>
  <c r="X5723" i="2"/>
  <c r="X5724" i="2"/>
  <c r="X5725" i="2"/>
  <c r="X4182" i="2"/>
  <c r="X5726" i="2"/>
  <c r="X5063" i="2"/>
  <c r="X5727" i="2"/>
  <c r="X5728" i="2"/>
  <c r="X5729" i="2"/>
  <c r="X5730" i="2"/>
  <c r="X5064" i="2"/>
  <c r="X5731" i="2"/>
  <c r="X5732" i="2"/>
  <c r="X4183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06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066" i="2"/>
  <c r="X5764" i="2"/>
  <c r="X4184" i="2"/>
  <c r="X5765" i="2"/>
  <c r="X5766" i="2"/>
  <c r="X5767" i="2"/>
  <c r="X5768" i="2"/>
  <c r="X5769" i="2"/>
  <c r="X5770" i="2"/>
  <c r="X5771" i="2"/>
  <c r="X5067" i="2"/>
  <c r="X5068" i="2"/>
  <c r="X5772" i="2"/>
  <c r="X5773" i="2"/>
  <c r="X5774" i="2"/>
  <c r="X5775" i="2"/>
  <c r="X5069" i="2"/>
  <c r="X5776" i="2"/>
  <c r="X5777" i="2"/>
  <c r="X5778" i="2"/>
  <c r="X5779" i="2"/>
  <c r="X5070" i="2"/>
  <c r="X5780" i="2"/>
  <c r="X5781" i="2"/>
  <c r="X5782" i="2"/>
  <c r="X5783" i="2"/>
  <c r="X5784" i="2"/>
  <c r="X5071" i="2"/>
  <c r="X5072" i="2"/>
  <c r="X5073" i="2"/>
  <c r="X5785" i="2"/>
  <c r="X5786" i="2"/>
  <c r="X5787" i="2"/>
  <c r="X5788" i="2"/>
  <c r="X5789" i="2"/>
  <c r="X5790" i="2"/>
  <c r="X5074" i="2"/>
  <c r="X5791" i="2"/>
  <c r="X4185" i="2"/>
  <c r="X5792" i="2"/>
  <c r="X5793" i="2"/>
  <c r="X5794" i="2"/>
  <c r="X5795" i="2"/>
  <c r="X5796" i="2"/>
  <c r="X5797" i="2"/>
  <c r="X5798" i="2"/>
  <c r="X5075" i="2"/>
  <c r="X5799" i="2"/>
  <c r="X5800" i="2"/>
  <c r="X5801" i="2"/>
  <c r="X4186" i="2"/>
  <c r="X5802" i="2"/>
  <c r="X5076" i="2"/>
  <c r="X5803" i="2"/>
  <c r="X5804" i="2"/>
  <c r="X5805" i="2"/>
  <c r="X5806" i="2"/>
  <c r="X5807" i="2"/>
  <c r="X5808" i="2"/>
  <c r="X5809" i="2"/>
  <c r="X5810" i="2"/>
  <c r="X5811" i="2"/>
  <c r="X5812" i="2"/>
  <c r="X5077" i="2"/>
  <c r="X5813" i="2"/>
  <c r="X5814" i="2"/>
  <c r="X4187" i="2"/>
  <c r="X5815" i="2"/>
  <c r="X5816" i="2"/>
  <c r="X5817" i="2"/>
  <c r="X5078" i="2"/>
  <c r="X5818" i="2"/>
  <c r="X5819" i="2"/>
  <c r="X5820" i="2"/>
  <c r="X5821" i="2"/>
  <c r="X5822" i="2"/>
  <c r="X5823" i="2"/>
  <c r="X5824" i="2"/>
  <c r="X5825" i="2"/>
  <c r="X5826" i="2"/>
  <c r="X5079" i="2"/>
  <c r="X4188" i="2"/>
  <c r="X5827" i="2"/>
  <c r="X5828" i="2"/>
  <c r="X5829" i="2"/>
  <c r="X5830" i="2"/>
  <c r="X5831" i="2"/>
  <c r="X5832" i="2"/>
  <c r="X5833" i="2"/>
  <c r="X5080" i="2"/>
  <c r="X5834" i="2"/>
  <c r="X5835" i="2"/>
  <c r="X5836" i="2"/>
  <c r="X5081" i="2"/>
  <c r="X4189" i="2"/>
  <c r="X5837" i="2"/>
  <c r="X5838" i="2"/>
  <c r="X5839" i="2"/>
  <c r="X5840" i="2"/>
  <c r="X5082" i="2"/>
  <c r="X5841" i="2"/>
  <c r="X5842" i="2"/>
  <c r="X4190" i="2"/>
  <c r="X5083" i="2"/>
  <c r="X5843" i="2"/>
  <c r="X5084" i="2"/>
  <c r="X5844" i="2"/>
  <c r="X4191" i="2"/>
  <c r="X5845" i="2"/>
  <c r="X5085" i="2"/>
  <c r="X5846" i="2"/>
  <c r="X5847" i="2"/>
  <c r="X6046" i="2"/>
  <c r="X5848" i="2"/>
  <c r="X5086" i="2"/>
  <c r="X5849" i="2"/>
  <c r="X5850" i="2"/>
  <c r="X5851" i="2"/>
  <c r="X5087" i="2"/>
  <c r="X5852" i="2"/>
  <c r="X5853" i="2"/>
  <c r="X5088" i="2"/>
  <c r="X5854" i="2"/>
  <c r="X5855" i="2"/>
  <c r="X5856" i="2"/>
  <c r="X5089" i="2"/>
  <c r="X5857" i="2"/>
  <c r="X5858" i="2"/>
  <c r="X5859" i="2"/>
  <c r="X5090" i="2"/>
  <c r="X5860" i="2"/>
  <c r="X5861" i="2"/>
  <c r="X5862" i="2"/>
  <c r="X5091" i="2"/>
  <c r="X5863" i="2"/>
  <c r="X5864" i="2"/>
  <c r="X5865" i="2"/>
  <c r="X5092" i="2"/>
  <c r="X5866" i="2"/>
  <c r="X5867" i="2"/>
  <c r="X5093" i="2"/>
  <c r="X5868" i="2"/>
  <c r="X5869" i="2"/>
  <c r="X5870" i="2"/>
  <c r="X5871" i="2"/>
  <c r="X5872" i="2"/>
  <c r="X5873" i="2"/>
  <c r="X5874" i="2"/>
  <c r="X5875" i="2"/>
  <c r="X4192" i="2"/>
  <c r="X5876" i="2"/>
  <c r="X5877" i="2"/>
  <c r="X4193" i="2"/>
  <c r="X5878" i="2"/>
  <c r="X5094" i="2"/>
  <c r="X5879" i="2"/>
  <c r="X5095" i="2"/>
  <c r="X5880" i="2"/>
  <c r="X5881" i="2"/>
  <c r="X5882" i="2"/>
  <c r="X5096" i="2"/>
  <c r="X5883" i="2"/>
  <c r="X5884" i="2"/>
  <c r="X4194" i="2"/>
  <c r="X5097" i="2"/>
  <c r="X5885" i="2"/>
  <c r="X5886" i="2"/>
  <c r="X5887" i="2"/>
  <c r="X5098" i="2"/>
  <c r="X5888" i="2"/>
  <c r="X5889" i="2"/>
  <c r="X5099" i="2"/>
  <c r="X5890" i="2"/>
  <c r="X5891" i="2"/>
  <c r="X5100" i="2"/>
  <c r="X5892" i="2"/>
  <c r="X5893" i="2"/>
  <c r="X4195" i="2"/>
  <c r="X5101" i="2"/>
  <c r="X5894" i="2"/>
  <c r="X5895" i="2"/>
  <c r="X5102" i="2"/>
  <c r="X5896" i="2"/>
  <c r="X5103" i="2"/>
  <c r="X5897" i="2"/>
  <c r="X5104" i="2"/>
  <c r="X5898" i="2"/>
  <c r="X5899" i="2"/>
  <c r="X5105" i="2"/>
  <c r="X4196" i="2"/>
  <c r="X5900" i="2"/>
  <c r="X5106" i="2"/>
  <c r="X5901" i="2"/>
  <c r="X5902" i="2"/>
  <c r="X5903" i="2"/>
  <c r="X5107" i="2"/>
  <c r="X5904" i="2"/>
  <c r="X5905" i="2"/>
  <c r="X5906" i="2"/>
  <c r="X5907" i="2"/>
  <c r="X5908" i="2"/>
  <c r="X5909" i="2"/>
  <c r="X5910" i="2"/>
  <c r="X5911" i="2"/>
  <c r="X5108" i="2"/>
  <c r="X5912" i="2"/>
  <c r="X5913" i="2"/>
  <c r="X5914" i="2"/>
  <c r="X5915" i="2"/>
  <c r="X5916" i="2"/>
  <c r="X5109" i="2"/>
  <c r="X5917" i="2"/>
  <c r="X4197" i="2"/>
  <c r="X5110" i="2"/>
  <c r="X5918" i="2"/>
  <c r="X5919" i="2"/>
  <c r="X5920" i="2"/>
  <c r="X5921" i="2"/>
  <c r="X5111" i="2"/>
  <c r="X5922" i="2"/>
  <c r="X4198" i="2"/>
  <c r="X5923" i="2"/>
  <c r="X5924" i="2"/>
  <c r="X5112" i="2"/>
  <c r="X5113" i="2"/>
  <c r="X5114" i="2"/>
  <c r="X5115" i="2"/>
  <c r="X5925" i="2"/>
  <c r="X5926" i="2"/>
  <c r="X5116" i="2"/>
  <c r="X5117" i="2"/>
  <c r="X5927" i="2"/>
  <c r="X5928" i="2"/>
  <c r="X5118" i="2"/>
  <c r="X5119" i="2"/>
  <c r="X4199" i="2"/>
  <c r="X5120" i="2"/>
  <c r="X4200" i="2"/>
  <c r="X5121" i="2"/>
  <c r="X4201" i="2"/>
  <c r="X5122" i="2"/>
  <c r="X4202" i="2"/>
  <c r="X5123" i="2"/>
  <c r="X4203" i="2"/>
  <c r="X6047" i="2"/>
  <c r="X5124" i="2"/>
  <c r="X4204" i="2"/>
  <c r="X5125" i="2"/>
  <c r="X5126" i="2"/>
  <c r="X4205" i="2"/>
  <c r="X5127" i="2"/>
  <c r="X5128" i="2"/>
  <c r="X4206" i="2"/>
  <c r="X5129" i="2"/>
  <c r="X4207" i="2"/>
  <c r="X5130" i="2"/>
  <c r="X5131" i="2"/>
  <c r="X4208" i="2"/>
  <c r="X5132" i="2"/>
  <c r="X5133" i="2"/>
  <c r="X6048" i="2"/>
  <c r="X5134" i="2"/>
  <c r="X4209" i="2"/>
  <c r="X5135" i="2"/>
  <c r="X5136" i="2"/>
  <c r="X5137" i="2"/>
  <c r="X5138" i="2"/>
  <c r="X4210" i="2"/>
  <c r="X5139" i="2"/>
  <c r="X6049" i="2"/>
  <c r="X5140" i="2"/>
  <c r="X4211" i="2"/>
  <c r="X5141" i="2"/>
  <c r="X5142" i="2"/>
  <c r="X4212" i="2"/>
  <c r="X5143" i="2"/>
  <c r="X5929" i="2"/>
  <c r="X5930" i="2"/>
  <c r="X5144" i="2"/>
  <c r="X4213" i="2"/>
  <c r="X5931" i="2"/>
  <c r="X5145" i="2"/>
  <c r="X5932" i="2"/>
  <c r="X5933" i="2"/>
  <c r="X5934" i="2"/>
  <c r="X5935" i="2"/>
  <c r="X5146" i="2"/>
  <c r="X5936" i="2"/>
  <c r="X4214" i="2"/>
  <c r="X5937" i="2"/>
  <c r="X5938" i="2"/>
  <c r="X5939" i="2"/>
  <c r="X5940" i="2"/>
  <c r="X5147" i="2"/>
  <c r="X5941" i="2"/>
  <c r="X4215" i="2"/>
  <c r="X5148" i="2"/>
  <c r="X5942" i="2"/>
  <c r="X5943" i="2"/>
  <c r="X5944" i="2"/>
  <c r="X5945" i="2"/>
  <c r="X5946" i="2"/>
  <c r="X5947" i="2"/>
  <c r="X5149" i="2"/>
  <c r="X5948" i="2"/>
  <c r="X5949" i="2"/>
  <c r="X5150" i="2"/>
  <c r="X5950" i="2"/>
  <c r="X4216" i="2"/>
  <c r="X5951" i="2"/>
  <c r="X5952" i="2"/>
  <c r="X5953" i="2"/>
  <c r="X4217" i="2"/>
  <c r="X5151" i="2"/>
  <c r="X5954" i="2"/>
  <c r="X5955" i="2"/>
  <c r="X5152" i="2"/>
  <c r="X5956" i="2"/>
  <c r="X4218" i="2"/>
  <c r="X5153" i="2"/>
  <c r="X5154" i="2"/>
  <c r="X4219" i="2"/>
  <c r="X6050" i="2"/>
  <c r="X5155" i="2"/>
  <c r="X4220" i="2"/>
  <c r="X4221" i="2"/>
  <c r="X5156" i="2"/>
  <c r="X5157" i="2"/>
  <c r="X5158" i="2"/>
  <c r="X5159" i="2"/>
  <c r="X4222" i="2"/>
  <c r="X5160" i="2"/>
  <c r="X4223" i="2"/>
  <c r="X5161" i="2"/>
  <c r="X5162" i="2"/>
  <c r="X5163" i="2"/>
  <c r="X6051" i="2"/>
  <c r="X4224" i="2"/>
  <c r="X5164" i="2"/>
  <c r="X5165" i="2"/>
  <c r="X4225" i="2"/>
  <c r="X5166" i="2"/>
  <c r="X5167" i="2"/>
  <c r="X5168" i="2"/>
  <c r="X5169" i="2"/>
  <c r="X4226" i="2"/>
  <c r="X5170" i="2"/>
  <c r="X5957" i="2"/>
  <c r="X5958" i="2"/>
  <c r="X5171" i="2"/>
  <c r="X4227" i="2"/>
  <c r="X5959" i="2"/>
  <c r="X5960" i="2"/>
  <c r="X5961" i="2"/>
  <c r="X5962" i="2"/>
  <c r="X5963" i="2"/>
  <c r="X5964" i="2"/>
  <c r="X5965" i="2"/>
  <c r="X5172" i="2"/>
  <c r="X5966" i="2"/>
  <c r="X6052" i="2"/>
  <c r="X5967" i="2"/>
  <c r="X5173" i="2"/>
  <c r="X5968" i="2"/>
  <c r="X6053" i="2"/>
  <c r="X5969" i="2"/>
  <c r="X5970" i="2"/>
  <c r="X6054" i="2"/>
  <c r="X5971" i="2"/>
  <c r="X5972" i="2"/>
  <c r="X5973" i="2"/>
  <c r="X5974" i="2"/>
  <c r="X5975" i="2"/>
  <c r="X5174" i="2"/>
  <c r="X5976" i="2"/>
  <c r="X5175" i="2"/>
  <c r="X5977" i="2"/>
  <c r="X5176" i="2"/>
  <c r="X5978" i="2"/>
  <c r="X5177" i="2"/>
  <c r="X5178" i="2"/>
  <c r="X4228" i="2"/>
  <c r="X5979" i="2"/>
  <c r="X5179" i="2"/>
  <c r="X4229" i="2"/>
  <c r="X5180" i="2"/>
  <c r="X5181" i="2"/>
  <c r="X5182" i="2"/>
  <c r="X4230" i="2"/>
  <c r="X5183" i="2"/>
  <c r="X5184" i="2"/>
  <c r="X5185" i="2"/>
  <c r="X4231" i="2"/>
  <c r="X5186" i="2"/>
  <c r="X4232" i="2"/>
  <c r="X5187" i="2"/>
  <c r="X4233" i="2"/>
  <c r="X5188" i="2"/>
  <c r="X5189" i="2"/>
  <c r="X5190" i="2"/>
  <c r="X4234" i="2"/>
  <c r="X5191" i="2"/>
  <c r="X4235" i="2"/>
  <c r="X5192" i="2"/>
  <c r="X4236" i="2"/>
  <c r="X5193" i="2"/>
  <c r="X5194" i="2"/>
  <c r="X4237" i="2"/>
  <c r="X5195" i="2"/>
  <c r="X5196" i="2"/>
  <c r="X5197" i="2"/>
  <c r="X5198" i="2"/>
  <c r="X5199" i="2"/>
  <c r="X4238" i="2"/>
  <c r="X5200" i="2"/>
  <c r="X4239" i="2"/>
  <c r="X5201" i="2"/>
  <c r="X5202" i="2"/>
  <c r="X5203" i="2"/>
  <c r="X5204" i="2"/>
  <c r="X5205" i="2"/>
  <c r="X4240" i="2"/>
  <c r="X5206" i="2"/>
  <c r="X5207" i="2"/>
  <c r="X5208" i="2"/>
  <c r="X4241" i="2"/>
  <c r="X5209" i="2"/>
  <c r="X5210" i="2"/>
  <c r="X5211" i="2"/>
  <c r="X5212" i="2"/>
  <c r="X6055" i="2"/>
  <c r="X4242" i="2"/>
  <c r="X5213" i="2"/>
  <c r="X4243" i="2"/>
  <c r="X5214" i="2"/>
  <c r="X6056" i="2"/>
  <c r="X5215" i="2"/>
  <c r="X5216" i="2"/>
  <c r="X4244" i="2"/>
  <c r="X5217" i="2"/>
  <c r="X4245" i="2"/>
  <c r="X5218" i="2"/>
  <c r="X5219" i="2"/>
  <c r="X5220" i="2"/>
  <c r="X5221" i="2"/>
  <c r="X5222" i="2"/>
  <c r="X4246" i="2"/>
  <c r="X5223" i="2"/>
  <c r="X4247" i="2"/>
  <c r="X5224" i="2"/>
  <c r="X5225" i="2"/>
  <c r="X5226" i="2"/>
  <c r="X5227" i="2"/>
  <c r="X5228" i="2"/>
  <c r="X4248" i="2"/>
  <c r="X5229" i="2"/>
  <c r="X5230" i="2"/>
  <c r="X4249" i="2"/>
  <c r="X5231" i="2"/>
  <c r="X5232" i="2"/>
  <c r="X5233" i="2"/>
  <c r="X4250" i="2"/>
  <c r="X5234" i="2"/>
  <c r="X4251" i="2"/>
  <c r="X5235" i="2"/>
  <c r="X5236" i="2"/>
  <c r="X5237" i="2"/>
  <c r="X4252" i="2"/>
  <c r="X4253" i="2"/>
  <c r="X5238" i="2"/>
  <c r="X5239" i="2"/>
  <c r="X4254" i="2"/>
  <c r="X5240" i="2"/>
  <c r="X5241" i="2"/>
  <c r="X5242" i="2"/>
  <c r="X5243" i="2"/>
  <c r="X5244" i="2"/>
  <c r="X5245" i="2"/>
  <c r="X5246" i="2"/>
  <c r="X5247" i="2"/>
  <c r="X5248" i="2"/>
  <c r="X5249" i="2"/>
  <c r="X4255" i="2"/>
  <c r="X5250" i="2"/>
  <c r="X5251" i="2"/>
  <c r="X4256" i="2"/>
  <c r="X4257" i="2"/>
  <c r="X5252" i="2"/>
  <c r="X4258" i="2"/>
  <c r="X5253" i="2"/>
  <c r="X5254" i="2"/>
  <c r="X5255" i="2"/>
  <c r="X5256" i="2"/>
  <c r="X4259" i="2"/>
  <c r="X5257" i="2"/>
  <c r="X5258" i="2"/>
  <c r="X5259" i="2"/>
  <c r="X4260" i="2"/>
  <c r="X5260" i="2"/>
  <c r="X4261" i="2"/>
  <c r="X5261" i="2"/>
  <c r="X5262" i="2"/>
  <c r="X5263" i="2"/>
  <c r="X4262" i="2"/>
  <c r="X5264" i="2"/>
  <c r="X5265" i="2"/>
  <c r="X5266" i="2"/>
  <c r="X4263" i="2"/>
  <c r="X5267" i="2"/>
  <c r="X4264" i="2"/>
  <c r="X5268" i="2"/>
  <c r="X5269" i="2"/>
  <c r="X5270" i="2"/>
  <c r="X5271" i="2"/>
  <c r="X5272" i="2"/>
  <c r="X4265" i="2"/>
  <c r="X5273" i="2"/>
  <c r="X5274" i="2"/>
  <c r="X4266" i="2"/>
  <c r="X5275" i="2"/>
  <c r="X4267" i="2"/>
  <c r="X5276" i="2"/>
  <c r="X4268" i="2"/>
  <c r="X5277" i="2"/>
  <c r="X5278" i="2"/>
  <c r="X4269" i="2"/>
  <c r="X5279" i="2"/>
  <c r="X4270" i="2"/>
  <c r="X5280" i="2"/>
  <c r="X5281" i="2"/>
  <c r="X6057" i="2"/>
  <c r="X5282" i="2"/>
  <c r="X5283" i="2"/>
  <c r="X4271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058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059" i="2"/>
  <c r="X6333" i="2"/>
  <c r="X6334" i="2"/>
  <c r="X6335" i="2"/>
  <c r="X6060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061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5284" i="2"/>
  <c r="X6379" i="2"/>
  <c r="X6380" i="2"/>
  <c r="X6381" i="2"/>
  <c r="X6382" i="2"/>
  <c r="X6383" i="2"/>
  <c r="X6384" i="2"/>
  <c r="X6385" i="2"/>
  <c r="X6386" i="2"/>
  <c r="X6062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063" i="2"/>
  <c r="X6415" i="2"/>
  <c r="X6416" i="2"/>
  <c r="X6417" i="2"/>
  <c r="X6418" i="2"/>
  <c r="X6419" i="2"/>
  <c r="X6420" i="2"/>
  <c r="X6064" i="2"/>
  <c r="X6065" i="2"/>
  <c r="X6066" i="2"/>
  <c r="X6067" i="2"/>
  <c r="X6421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422" i="2"/>
  <c r="X6097" i="2"/>
  <c r="X6098" i="2"/>
  <c r="X6423" i="2"/>
  <c r="X6099" i="2"/>
  <c r="X6100" i="2"/>
  <c r="X6101" i="2"/>
  <c r="X6102" i="2"/>
  <c r="X6103" i="2"/>
  <c r="X6424" i="2"/>
  <c r="X6104" i="2"/>
  <c r="X6425" i="2"/>
  <c r="X6426" i="2"/>
  <c r="X6427" i="2"/>
  <c r="X6428" i="2"/>
  <c r="X6429" i="2"/>
  <c r="X6430" i="2"/>
  <c r="X6431" i="2"/>
  <c r="X6432" i="2"/>
  <c r="X6433" i="2"/>
  <c r="X6434" i="2"/>
  <c r="X6105" i="2"/>
  <c r="X6106" i="2"/>
  <c r="X6107" i="2"/>
  <c r="X6435" i="2"/>
  <c r="X6436" i="2"/>
  <c r="X6437" i="2"/>
  <c r="X6438" i="2"/>
  <c r="X6439" i="2"/>
  <c r="X6440" i="2"/>
  <c r="X6441" i="2"/>
  <c r="X6442" i="2"/>
  <c r="X6108" i="2"/>
  <c r="X6109" i="2"/>
  <c r="X6110" i="2"/>
  <c r="X6111" i="2"/>
  <c r="X6112" i="2"/>
  <c r="X6113" i="2"/>
  <c r="X6114" i="2"/>
  <c r="X6115" i="2"/>
  <c r="X6116" i="2"/>
  <c r="X6443" i="2"/>
  <c r="X6444" i="2"/>
  <c r="X6445" i="2"/>
  <c r="X6446" i="2"/>
  <c r="X6447" i="2"/>
  <c r="X6448" i="2"/>
  <c r="X6449" i="2"/>
  <c r="X6450" i="2"/>
  <c r="X6451" i="2"/>
  <c r="X6452" i="2"/>
  <c r="X6117" i="2"/>
  <c r="X6453" i="2"/>
  <c r="X6118" i="2"/>
  <c r="X6119" i="2"/>
  <c r="X6454" i="2"/>
  <c r="X6455" i="2"/>
  <c r="X6456" i="2"/>
  <c r="X6457" i="2"/>
  <c r="X6458" i="2"/>
  <c r="X6459" i="2"/>
  <c r="X6460" i="2"/>
  <c r="X6461" i="2"/>
  <c r="X6120" i="2"/>
  <c r="X6462" i="2"/>
  <c r="X6463" i="2"/>
  <c r="X6464" i="2"/>
  <c r="X6465" i="2"/>
  <c r="X6466" i="2"/>
  <c r="X6121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122" i="2"/>
  <c r="X6481" i="2"/>
  <c r="X6123" i="2"/>
  <c r="X6482" i="2"/>
  <c r="X6483" i="2"/>
  <c r="X6124" i="2"/>
  <c r="X6125" i="2"/>
  <c r="X6126" i="2"/>
  <c r="X6127" i="2"/>
  <c r="X6484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150" i="2"/>
  <c r="X6151" i="2"/>
  <c r="X6152" i="2"/>
  <c r="X6517" i="2"/>
  <c r="X6518" i="2"/>
  <c r="X6519" i="2"/>
  <c r="X6520" i="2"/>
  <c r="X6153" i="2"/>
  <c r="X6521" i="2"/>
  <c r="X6522" i="2"/>
  <c r="X6523" i="2"/>
  <c r="X6524" i="2"/>
  <c r="X6525" i="2"/>
  <c r="X6526" i="2"/>
  <c r="X6527" i="2"/>
  <c r="X6154" i="2"/>
  <c r="X6528" i="2"/>
  <c r="X6529" i="2"/>
  <c r="X6530" i="2"/>
  <c r="X6531" i="2"/>
  <c r="X6532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174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175" i="2"/>
  <c r="X6591" i="2"/>
  <c r="X6592" i="2"/>
  <c r="X6593" i="2"/>
  <c r="X6594" i="2"/>
  <c r="X6595" i="2"/>
  <c r="X6596" i="2"/>
  <c r="X6597" i="2"/>
  <c r="X6176" i="2"/>
  <c r="X6598" i="2"/>
  <c r="X6599" i="2"/>
  <c r="X6177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178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179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180" i="2"/>
  <c r="X6734" i="2"/>
  <c r="X6735" i="2"/>
  <c r="X6736" i="2"/>
  <c r="X6737" i="2"/>
  <c r="X6738" i="2"/>
  <c r="X6739" i="2"/>
  <c r="X6740" i="2"/>
  <c r="X6741" i="2"/>
  <c r="X6742" i="2"/>
  <c r="X6743" i="2"/>
  <c r="X6181" i="2"/>
  <c r="X6744" i="2"/>
  <c r="X6745" i="2"/>
  <c r="X6746" i="2"/>
  <c r="X6747" i="2"/>
  <c r="X6748" i="2"/>
  <c r="X6749" i="2"/>
  <c r="X6182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183" i="2"/>
  <c r="X6774" i="2"/>
  <c r="X6775" i="2"/>
  <c r="X6776" i="2"/>
  <c r="X6777" i="2"/>
  <c r="X6778" i="2"/>
  <c r="X6779" i="2"/>
  <c r="X6780" i="2"/>
  <c r="X6781" i="2"/>
  <c r="X6782" i="2"/>
  <c r="X6184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18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186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187" i="2"/>
  <c r="X6188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813" i="2"/>
  <c r="X7814" i="2"/>
  <c r="X7815" i="2"/>
  <c r="X7816" i="2"/>
  <c r="X7817" i="2"/>
  <c r="X7818" i="2"/>
  <c r="X7819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4272" i="2"/>
  <c r="X4273" i="2"/>
  <c r="X4274" i="2"/>
  <c r="X7313" i="2"/>
  <c r="X7314" i="2"/>
  <c r="X7315" i="2"/>
  <c r="X7316" i="2"/>
  <c r="X7317" i="2"/>
  <c r="X7318" i="2"/>
  <c r="X7319" i="2"/>
  <c r="X7320" i="2"/>
  <c r="X7321" i="2"/>
  <c r="X4275" i="2"/>
  <c r="X7322" i="2"/>
  <c r="X7323" i="2"/>
  <c r="X4276" i="2"/>
  <c r="X7324" i="2"/>
  <c r="X7325" i="2"/>
  <c r="X7326" i="2"/>
  <c r="X7327" i="2"/>
  <c r="X7328" i="2"/>
  <c r="X7329" i="2"/>
  <c r="X7330" i="2"/>
  <c r="X7331" i="2"/>
  <c r="X7332" i="2"/>
  <c r="X4277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4278" i="2"/>
  <c r="X7347" i="2"/>
  <c r="X7348" i="2"/>
  <c r="X7349" i="2"/>
  <c r="X7350" i="2"/>
  <c r="X7351" i="2"/>
  <c r="X7352" i="2"/>
  <c r="X7353" i="2"/>
  <c r="X7354" i="2"/>
  <c r="X7355" i="2"/>
  <c r="X7356" i="2"/>
  <c r="X7357" i="2"/>
  <c r="X4279" i="2"/>
  <c r="X7358" i="2"/>
  <c r="X7359" i="2"/>
  <c r="X7360" i="2"/>
  <c r="X7361" i="2"/>
  <c r="X7362" i="2"/>
  <c r="X4280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4281" i="2"/>
  <c r="X7384" i="2"/>
  <c r="X7385" i="2"/>
  <c r="X7386" i="2"/>
  <c r="X4282" i="2"/>
  <c r="X7387" i="2"/>
  <c r="X7388" i="2"/>
  <c r="X7389" i="2"/>
  <c r="X7390" i="2"/>
  <c r="X4283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4284" i="2"/>
  <c r="X7416" i="2"/>
  <c r="X7417" i="2"/>
  <c r="X4285" i="2"/>
  <c r="X7418" i="2"/>
  <c r="X7419" i="2"/>
  <c r="X7420" i="2"/>
  <c r="X7421" i="2"/>
  <c r="X7422" i="2"/>
  <c r="X7423" i="2"/>
  <c r="X7424" i="2"/>
  <c r="X7425" i="2"/>
  <c r="X7426" i="2"/>
  <c r="X4286" i="2"/>
  <c r="X7427" i="2"/>
  <c r="X7428" i="2"/>
  <c r="X7429" i="2"/>
  <c r="X7430" i="2"/>
  <c r="X7431" i="2"/>
  <c r="X7432" i="2"/>
  <c r="X7433" i="2"/>
  <c r="X7434" i="2"/>
  <c r="X7435" i="2"/>
  <c r="X7436" i="2"/>
  <c r="X7437" i="2"/>
  <c r="X4287" i="2"/>
  <c r="X7438" i="2"/>
  <c r="X7439" i="2"/>
  <c r="X7440" i="2"/>
  <c r="X7441" i="2"/>
  <c r="X4288" i="2"/>
  <c r="X7442" i="2"/>
  <c r="X7443" i="2"/>
  <c r="X7444" i="2"/>
  <c r="X7445" i="2"/>
  <c r="X7446" i="2"/>
  <c r="X7447" i="2"/>
  <c r="X7448" i="2"/>
  <c r="X7449" i="2"/>
  <c r="X7450" i="2"/>
  <c r="X7451" i="2"/>
  <c r="X7452" i="2"/>
  <c r="X4289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4290" i="2"/>
  <c r="X4291" i="2"/>
  <c r="X4292" i="2"/>
  <c r="X7466" i="2"/>
  <c r="X7467" i="2"/>
  <c r="X7468" i="2"/>
  <c r="X7469" i="2"/>
  <c r="X7470" i="2"/>
  <c r="X7471" i="2"/>
  <c r="X7472" i="2"/>
  <c r="X7473" i="2"/>
  <c r="X7474" i="2"/>
  <c r="X7475" i="2"/>
  <c r="X4293" i="2"/>
  <c r="X7476" i="2"/>
  <c r="X7477" i="2"/>
  <c r="X7478" i="2"/>
  <c r="X7479" i="2"/>
  <c r="X7480" i="2"/>
  <c r="X7481" i="2"/>
  <c r="X4294" i="2"/>
  <c r="X7482" i="2"/>
  <c r="X7483" i="2"/>
  <c r="X7484" i="2"/>
  <c r="X7485" i="2"/>
  <c r="X7486" i="2"/>
  <c r="X7487" i="2"/>
  <c r="X7488" i="2"/>
  <c r="X4295" i="2"/>
  <c r="X7489" i="2"/>
  <c r="X7490" i="2"/>
  <c r="X7491" i="2"/>
  <c r="X7492" i="2"/>
  <c r="X4296" i="2"/>
  <c r="X7493" i="2"/>
  <c r="X7494" i="2"/>
  <c r="X7495" i="2"/>
  <c r="X7496" i="2"/>
  <c r="X7497" i="2"/>
  <c r="X7498" i="2"/>
  <c r="X4297" i="2"/>
  <c r="X7499" i="2"/>
  <c r="X7500" i="2"/>
  <c r="X7501" i="2"/>
  <c r="X7502" i="2"/>
  <c r="X4298" i="2"/>
  <c r="X7503" i="2"/>
  <c r="X7504" i="2"/>
  <c r="X4299" i="2"/>
  <c r="X7505" i="2"/>
  <c r="X7506" i="2"/>
  <c r="X7507" i="2"/>
  <c r="X7508" i="2"/>
  <c r="X7509" i="2"/>
  <c r="X7510" i="2"/>
  <c r="X7511" i="2"/>
  <c r="X7512" i="2"/>
  <c r="X4300" i="2"/>
  <c r="X7513" i="2"/>
  <c r="X7514" i="2"/>
  <c r="X7515" i="2"/>
  <c r="X4301" i="2"/>
  <c r="X7516" i="2"/>
  <c r="X7517" i="2"/>
  <c r="X7518" i="2"/>
  <c r="X7519" i="2"/>
  <c r="X7520" i="2"/>
  <c r="X4302" i="2"/>
  <c r="X7521" i="2"/>
  <c r="X7522" i="2"/>
  <c r="X7523" i="2"/>
  <c r="X7524" i="2"/>
  <c r="X7525" i="2"/>
  <c r="X4303" i="2"/>
  <c r="X7526" i="2"/>
  <c r="X7527" i="2"/>
  <c r="X4304" i="2"/>
  <c r="X7528" i="2"/>
  <c r="X7529" i="2"/>
  <c r="X7530" i="2"/>
  <c r="X4305" i="2"/>
  <c r="X7531" i="2"/>
  <c r="X7532" i="2"/>
  <c r="X7533" i="2"/>
  <c r="X7534" i="2"/>
  <c r="X4306" i="2"/>
  <c r="X7535" i="2"/>
  <c r="X7536" i="2"/>
  <c r="X7537" i="2"/>
  <c r="X7538" i="2"/>
  <c r="X7539" i="2"/>
  <c r="X7540" i="2"/>
  <c r="X7541" i="2"/>
  <c r="X7542" i="2"/>
  <c r="X4307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4308" i="2"/>
  <c r="X7563" i="2"/>
  <c r="X7564" i="2"/>
  <c r="X7565" i="2"/>
  <c r="X7566" i="2"/>
  <c r="X7567" i="2"/>
  <c r="X7568" i="2"/>
  <c r="X4309" i="2"/>
  <c r="X7569" i="2"/>
  <c r="X7570" i="2"/>
  <c r="X7571" i="2"/>
  <c r="X7572" i="2"/>
  <c r="X7573" i="2"/>
  <c r="X4310" i="2"/>
  <c r="X7574" i="2"/>
  <c r="X7575" i="2"/>
  <c r="X7576" i="2"/>
  <c r="X4311" i="2"/>
  <c r="X7577" i="2"/>
  <c r="X7578" i="2"/>
  <c r="X7579" i="2"/>
  <c r="X7580" i="2"/>
  <c r="X7581" i="2"/>
  <c r="X7582" i="2"/>
  <c r="X7583" i="2"/>
  <c r="X4312" i="2"/>
  <c r="X7584" i="2"/>
  <c r="X7585" i="2"/>
  <c r="X7586" i="2"/>
  <c r="X7587" i="2"/>
  <c r="X7588" i="2"/>
  <c r="X7589" i="2"/>
  <c r="X7590" i="2"/>
  <c r="X4313" i="2"/>
  <c r="X7591" i="2"/>
  <c r="X7592" i="2"/>
  <c r="X7593" i="2"/>
  <c r="X7594" i="2"/>
  <c r="X4314" i="2"/>
  <c r="X7595" i="2"/>
  <c r="X7596" i="2"/>
  <c r="X7597" i="2"/>
  <c r="X7598" i="2"/>
  <c r="X7599" i="2"/>
  <c r="X7600" i="2"/>
  <c r="X7601" i="2"/>
  <c r="X7602" i="2"/>
  <c r="X7603" i="2"/>
  <c r="X4315" i="2"/>
  <c r="X7604" i="2"/>
  <c r="X7605" i="2"/>
  <c r="X7606" i="2"/>
  <c r="X7607" i="2"/>
  <c r="X7608" i="2"/>
  <c r="X4316" i="2"/>
  <c r="X7609" i="2"/>
  <c r="X7610" i="2"/>
  <c r="X7611" i="2"/>
  <c r="X7612" i="2"/>
  <c r="X7613" i="2"/>
  <c r="X4317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4318" i="2"/>
  <c r="X7628" i="2"/>
  <c r="X7629" i="2"/>
  <c r="X7630" i="2"/>
  <c r="X7631" i="2"/>
  <c r="X7632" i="2"/>
  <c r="X7633" i="2"/>
  <c r="X7634" i="2"/>
  <c r="X6189" i="2"/>
  <c r="X7635" i="2"/>
  <c r="X7636" i="2"/>
  <c r="X7637" i="2"/>
  <c r="X7638" i="2"/>
  <c r="X7639" i="2"/>
  <c r="X7640" i="2"/>
  <c r="X7641" i="2"/>
  <c r="X7642" i="2"/>
  <c r="X4319" i="2"/>
  <c r="X7643" i="2"/>
  <c r="X7644" i="2"/>
  <c r="X4320" i="2"/>
  <c r="X7645" i="2"/>
  <c r="X7646" i="2"/>
  <c r="X7647" i="2"/>
  <c r="X7648" i="2"/>
  <c r="X7649" i="2"/>
  <c r="X4321" i="2"/>
  <c r="X7650" i="2"/>
  <c r="X7651" i="2"/>
  <c r="X6190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4322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4323" i="2"/>
  <c r="X7689" i="2"/>
  <c r="X7690" i="2"/>
  <c r="X7691" i="2"/>
  <c r="X7692" i="2"/>
  <c r="X7693" i="2"/>
  <c r="X4324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4325" i="2"/>
  <c r="X7726" i="2"/>
  <c r="X7727" i="2"/>
  <c r="X7728" i="2"/>
  <c r="X4326" i="2"/>
  <c r="X7729" i="2"/>
  <c r="X7730" i="2"/>
  <c r="X7731" i="2"/>
  <c r="X4327" i="2"/>
  <c r="X7732" i="2"/>
  <c r="X7733" i="2"/>
  <c r="X7734" i="2"/>
  <c r="X7735" i="2"/>
  <c r="X4328" i="2"/>
  <c r="X7736" i="2"/>
  <c r="X7737" i="2"/>
  <c r="X4329" i="2"/>
  <c r="X7738" i="2"/>
  <c r="X7739" i="2"/>
  <c r="X7740" i="2"/>
  <c r="X7741" i="2"/>
  <c r="X7742" i="2"/>
  <c r="X7743" i="2"/>
  <c r="X7744" i="2"/>
  <c r="X7745" i="2"/>
  <c r="X7746" i="2"/>
  <c r="X7747" i="2"/>
  <c r="X4330" i="2"/>
  <c r="X7748" i="2"/>
  <c r="X7749" i="2"/>
  <c r="X7750" i="2"/>
  <c r="X6191" i="2"/>
  <c r="X7751" i="2"/>
  <c r="X7752" i="2"/>
  <c r="X7753" i="2"/>
  <c r="X4331" i="2"/>
  <c r="X6192" i="2"/>
  <c r="X7754" i="2"/>
  <c r="X7755" i="2"/>
  <c r="X4332" i="2"/>
  <c r="X7756" i="2"/>
  <c r="X7757" i="2"/>
  <c r="X7758" i="2"/>
  <c r="X7759" i="2"/>
  <c r="X4333" i="2"/>
  <c r="X7760" i="2"/>
  <c r="X7761" i="2"/>
  <c r="X7762" i="2"/>
  <c r="X4334" i="2"/>
  <c r="X7763" i="2"/>
  <c r="X7764" i="2"/>
  <c r="X7765" i="2"/>
  <c r="X7766" i="2"/>
  <c r="X7767" i="2"/>
  <c r="X7768" i="2"/>
  <c r="X4335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4336" i="2"/>
  <c r="X7781" i="2"/>
  <c r="X7782" i="2"/>
  <c r="X7783" i="2"/>
  <c r="X7784" i="2"/>
  <c r="X4337" i="2"/>
  <c r="X7785" i="2"/>
  <c r="X7786" i="2"/>
  <c r="X7787" i="2"/>
  <c r="X7788" i="2"/>
  <c r="X7789" i="2"/>
  <c r="X7790" i="2"/>
  <c r="X7791" i="2"/>
  <c r="X4338" i="2"/>
  <c r="X7792" i="2"/>
  <c r="X7793" i="2"/>
  <c r="X7794" i="2"/>
  <c r="X7795" i="2"/>
  <c r="X7796" i="2"/>
  <c r="X7797" i="2"/>
  <c r="X7798" i="2"/>
  <c r="X4339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6193" i="2"/>
  <c r="X6194" i="2"/>
  <c r="X6195" i="2"/>
  <c r="X6196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6197" i="2"/>
  <c r="X4375" i="2"/>
  <c r="X4376" i="2"/>
  <c r="X4377" i="2"/>
  <c r="X4378" i="2"/>
  <c r="X6198" i="2"/>
  <c r="X4379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6225" i="2"/>
  <c r="X7836" i="2"/>
  <c r="X6226" i="2"/>
  <c r="X7837" i="2"/>
  <c r="X6227" i="2"/>
  <c r="X7838" i="2"/>
  <c r="X7839" i="2"/>
  <c r="X7840" i="2"/>
  <c r="X6228" i="2"/>
  <c r="X7841" i="2"/>
  <c r="X6229" i="2"/>
  <c r="X7842" i="2"/>
  <c r="X6230" i="2"/>
  <c r="X7843" i="2"/>
  <c r="X6231" i="2"/>
  <c r="X7844" i="2"/>
  <c r="X7845" i="2"/>
  <c r="X6232" i="2"/>
  <c r="X7846" i="2"/>
  <c r="X6233" i="2"/>
  <c r="X6234" i="2"/>
  <c r="X7847" i="2"/>
  <c r="X6235" i="2"/>
  <c r="X7848" i="2"/>
  <c r="X7849" i="2"/>
  <c r="X7850" i="2"/>
  <c r="X7851" i="2"/>
  <c r="X6236" i="2"/>
  <c r="X7852" i="2"/>
  <c r="X6237" i="2"/>
  <c r="X7853" i="2"/>
  <c r="X7854" i="2"/>
  <c r="X7855" i="2"/>
  <c r="X7856" i="2"/>
  <c r="X7857" i="2"/>
  <c r="X7858" i="2"/>
  <c r="X7859" i="2"/>
  <c r="X7860" i="2"/>
  <c r="X7861" i="2"/>
  <c r="X6238" i="2"/>
  <c r="X7862" i="2"/>
  <c r="X7863" i="2"/>
  <c r="X6239" i="2"/>
  <c r="X7864" i="2"/>
  <c r="X7865" i="2"/>
  <c r="X6240" i="2"/>
  <c r="X7866" i="2"/>
  <c r="X7867" i="2"/>
  <c r="X7868" i="2"/>
  <c r="X7869" i="2"/>
  <c r="X7870" i="2"/>
  <c r="X6241" i="2"/>
  <c r="X7871" i="2"/>
  <c r="X7872" i="2"/>
  <c r="X6242" i="2"/>
  <c r="X7873" i="2"/>
  <c r="X7874" i="2"/>
  <c r="X7875" i="2"/>
  <c r="X7876" i="2"/>
  <c r="X6243" i="2"/>
  <c r="X7877" i="2"/>
  <c r="X7878" i="2"/>
  <c r="X6244" i="2"/>
  <c r="X7879" i="2"/>
  <c r="X7880" i="2"/>
  <c r="X7881" i="2"/>
  <c r="X7882" i="2"/>
  <c r="X6245" i="2"/>
  <c r="X7883" i="2"/>
  <c r="X7884" i="2"/>
  <c r="X7885" i="2"/>
  <c r="X7886" i="2"/>
  <c r="X7887" i="2"/>
  <c r="X6246" i="2"/>
  <c r="X7888" i="2"/>
  <c r="X6247" i="2"/>
  <c r="X6248" i="2"/>
  <c r="X6249" i="2"/>
  <c r="X7889" i="2"/>
  <c r="X6250" i="2"/>
  <c r="X7890" i="2"/>
  <c r="X7891" i="2"/>
  <c r="X6251" i="2"/>
  <c r="X7892" i="2"/>
  <c r="X6252" i="2"/>
  <c r="X6253" i="2"/>
  <c r="X6254" i="2"/>
  <c r="X7893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7894" i="2"/>
  <c r="X6269" i="2"/>
  <c r="X7895" i="2"/>
  <c r="X7896" i="2"/>
  <c r="X6270" i="2"/>
  <c r="X7897" i="2"/>
  <c r="X6271" i="2"/>
  <c r="X7898" i="2"/>
  <c r="X6272" i="2"/>
  <c r="X7899" i="2"/>
  <c r="X7900" i="2"/>
  <c r="X6273" i="2"/>
  <c r="X7901" i="2"/>
  <c r="X6274" i="2"/>
  <c r="X7902" i="2"/>
  <c r="X7903" i="2"/>
  <c r="X6275" i="2"/>
  <c r="X7904" i="2"/>
  <c r="X6276" i="2"/>
  <c r="X6277" i="2"/>
  <c r="X7905" i="2"/>
  <c r="X6278" i="2"/>
  <c r="X7906" i="2"/>
  <c r="X6279" i="2"/>
  <c r="X7907" i="2"/>
  <c r="X6280" i="2"/>
  <c r="X6281" i="2"/>
  <c r="X7908" i="2"/>
  <c r="X6282" i="2"/>
  <c r="X6283" i="2"/>
  <c r="X7909" i="2"/>
  <c r="X6284" i="2"/>
  <c r="X7910" i="2"/>
  <c r="X6285" i="2"/>
  <c r="X6286" i="2"/>
  <c r="X6287" i="2"/>
  <c r="X6288" i="2"/>
  <c r="X7911" i="2"/>
  <c r="X7912" i="2"/>
  <c r="X6289" i="2"/>
  <c r="X7913" i="2"/>
  <c r="X7914" i="2"/>
  <c r="X7915" i="2"/>
  <c r="X6290" i="2"/>
  <c r="X7916" i="2"/>
  <c r="X6291" i="2"/>
  <c r="X7917" i="2"/>
  <c r="X6292" i="2"/>
  <c r="X7918" i="2"/>
  <c r="X7919" i="2"/>
  <c r="X7920" i="2"/>
  <c r="X7921" i="2"/>
  <c r="X7922" i="2"/>
  <c r="X7923" i="2"/>
  <c r="X7924" i="2"/>
  <c r="X7925" i="2"/>
  <c r="X7926" i="2"/>
  <c r="X7927" i="2"/>
  <c r="X6293" i="2"/>
  <c r="X7928" i="2"/>
  <c r="X6294" i="2"/>
  <c r="X7929" i="2"/>
  <c r="X7930" i="2"/>
  <c r="X7931" i="2"/>
  <c r="X7932" i="2"/>
  <c r="X7933" i="2"/>
  <c r="X6295" i="2"/>
  <c r="X7934" i="2"/>
  <c r="X6296" i="2"/>
  <c r="X6297" i="2"/>
  <c r="X7935" i="2"/>
  <c r="X7936" i="2"/>
  <c r="X6298" i="2"/>
  <c r="X7937" i="2"/>
  <c r="X7938" i="2"/>
  <c r="X6299" i="2"/>
  <c r="X6300" i="2"/>
  <c r="X7939" i="2"/>
  <c r="X7940" i="2"/>
  <c r="X7941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2834" i="2"/>
  <c r="Y2835" i="2"/>
  <c r="Y2836" i="2"/>
  <c r="Y2837" i="2"/>
  <c r="Y2305" i="2"/>
  <c r="Y3217" i="2"/>
  <c r="Y3218" i="2"/>
  <c r="Y2306" i="2"/>
  <c r="Y2307" i="2"/>
  <c r="Y2838" i="2"/>
  <c r="Y2308" i="2"/>
  <c r="Y3219" i="2"/>
  <c r="Y3220" i="2"/>
  <c r="Y3221" i="2"/>
  <c r="Y3222" i="2"/>
  <c r="Y3223" i="2"/>
  <c r="Y3224" i="2"/>
  <c r="Y3225" i="2"/>
  <c r="Y3226" i="2"/>
  <c r="Y3227" i="2"/>
  <c r="Y2309" i="2"/>
  <c r="Y3228" i="2"/>
  <c r="Y2310" i="2"/>
  <c r="Y3229" i="2"/>
  <c r="Y2311" i="2"/>
  <c r="Y2312" i="2"/>
  <c r="Y2313" i="2"/>
  <c r="Y3230" i="2"/>
  <c r="Y2314" i="2"/>
  <c r="Y3231" i="2"/>
  <c r="Y2315" i="2"/>
  <c r="Y2316" i="2"/>
  <c r="Y3232" i="2"/>
  <c r="Y2839" i="2"/>
  <c r="Y3233" i="2"/>
  <c r="Y3234" i="2"/>
  <c r="Y2317" i="2"/>
  <c r="Y2318" i="2"/>
  <c r="Y2319" i="2"/>
  <c r="Y3235" i="2"/>
  <c r="Y2840" i="2"/>
  <c r="Y2320" i="2"/>
  <c r="Y2321" i="2"/>
  <c r="Y2322" i="2"/>
  <c r="Y2323" i="2"/>
  <c r="Y3236" i="2"/>
  <c r="Y2324" i="2"/>
  <c r="Y2325" i="2"/>
  <c r="Y2326" i="2"/>
  <c r="Y3237" i="2"/>
  <c r="Y2841" i="2"/>
  <c r="Y2327" i="2"/>
  <c r="Y3238" i="2"/>
  <c r="Y2842" i="2"/>
  <c r="Y2328" i="2"/>
  <c r="Y2329" i="2"/>
  <c r="Y2330" i="2"/>
  <c r="Y2331" i="2"/>
  <c r="Y2332" i="2"/>
  <c r="Y2333" i="2"/>
  <c r="Y2334" i="2"/>
  <c r="Y2335" i="2"/>
  <c r="Y2336" i="2"/>
  <c r="Y2843" i="2"/>
  <c r="Y3239" i="2"/>
  <c r="Y2844" i="2"/>
  <c r="Y3240" i="2"/>
  <c r="Y2845" i="2"/>
  <c r="Y2846" i="2"/>
  <c r="Y3241" i="2"/>
  <c r="Y3242" i="2"/>
  <c r="Y2847" i="2"/>
  <c r="Y3243" i="2"/>
  <c r="Y2848" i="2"/>
  <c r="Y3244" i="2"/>
  <c r="Y3245" i="2"/>
  <c r="Y3246" i="2"/>
  <c r="Y3247" i="2"/>
  <c r="Y2849" i="2"/>
  <c r="Y3248" i="2"/>
  <c r="Y2850" i="2"/>
  <c r="Y3249" i="2"/>
  <c r="Y2851" i="2"/>
  <c r="Y3250" i="2"/>
  <c r="Y2852" i="2"/>
  <c r="Y3251" i="2"/>
  <c r="Y3252" i="2"/>
  <c r="Y2853" i="2"/>
  <c r="Y2854" i="2"/>
  <c r="Y3253" i="2"/>
  <c r="Y2855" i="2"/>
  <c r="Y3254" i="2"/>
  <c r="Y2856" i="2"/>
  <c r="Y2857" i="2"/>
  <c r="Y2858" i="2"/>
  <c r="Y2859" i="2"/>
  <c r="Y3255" i="2"/>
  <c r="Y3256" i="2"/>
  <c r="Y3257" i="2"/>
  <c r="Y3258" i="2"/>
  <c r="Y3259" i="2"/>
  <c r="Y2860" i="2"/>
  <c r="Y3260" i="2"/>
  <c r="Y3261" i="2"/>
  <c r="Y3262" i="2"/>
  <c r="Y3263" i="2"/>
  <c r="Y3264" i="2"/>
  <c r="Y3265" i="2"/>
  <c r="Y3266" i="2"/>
  <c r="Y3267" i="2"/>
  <c r="Y2861" i="2"/>
  <c r="Y2862" i="2"/>
  <c r="Y3268" i="2"/>
  <c r="Y3269" i="2"/>
  <c r="Y3270" i="2"/>
  <c r="Y3271" i="2"/>
  <c r="Y2863" i="2"/>
  <c r="Y2864" i="2"/>
  <c r="Y3272" i="2"/>
  <c r="Y2865" i="2"/>
  <c r="Y3273" i="2"/>
  <c r="Y3274" i="2"/>
  <c r="Y3275" i="2"/>
  <c r="Y3276" i="2"/>
  <c r="Y2866" i="2"/>
  <c r="Y3277" i="2"/>
  <c r="Y2867" i="2"/>
  <c r="Y2868" i="2"/>
  <c r="Y2869" i="2"/>
  <c r="Y2870" i="2"/>
  <c r="Y3278" i="2"/>
  <c r="Y2871" i="2"/>
  <c r="Y3279" i="2"/>
  <c r="Y2337" i="2"/>
  <c r="Y2338" i="2"/>
  <c r="Y2872" i="2"/>
  <c r="Y3280" i="2"/>
  <c r="Y2873" i="2"/>
  <c r="Y2874" i="2"/>
  <c r="Y3281" i="2"/>
  <c r="Y3282" i="2"/>
  <c r="Y2875" i="2"/>
  <c r="Y3283" i="2"/>
  <c r="Y2876" i="2"/>
  <c r="Y2877" i="2"/>
  <c r="Y3284" i="2"/>
  <c r="Y2878" i="2"/>
  <c r="Y2879" i="2"/>
  <c r="Y2880" i="2"/>
  <c r="Y3285" i="2"/>
  <c r="Y2881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2882" i="2"/>
  <c r="Y3301" i="2"/>
  <c r="Y3302" i="2"/>
  <c r="Y3303" i="2"/>
  <c r="Y2883" i="2"/>
  <c r="Y3304" i="2"/>
  <c r="Y2884" i="2"/>
  <c r="Y2885" i="2"/>
  <c r="Y2886" i="2"/>
  <c r="Y2339" i="2"/>
  <c r="Y3305" i="2"/>
  <c r="Y2340" i="2"/>
  <c r="Y3306" i="2"/>
  <c r="Y2887" i="2"/>
  <c r="Y2341" i="2"/>
  <c r="Y3307" i="2"/>
  <c r="Y2342" i="2"/>
  <c r="Y2343" i="2"/>
  <c r="Y2344" i="2"/>
  <c r="Y3308" i="2"/>
  <c r="Y3309" i="2"/>
  <c r="Y2345" i="2"/>
  <c r="Y2346" i="2"/>
  <c r="Y2347" i="2"/>
  <c r="Y2888" i="2"/>
  <c r="Y2348" i="2"/>
  <c r="Y3310" i="2"/>
  <c r="Y3311" i="2"/>
  <c r="Y3312" i="2"/>
  <c r="Y3313" i="2"/>
  <c r="Y3314" i="2"/>
  <c r="Y3315" i="2"/>
  <c r="Y3316" i="2"/>
  <c r="Y2349" i="2"/>
  <c r="Y3317" i="2"/>
  <c r="Y2350" i="2"/>
  <c r="Y2889" i="2"/>
  <c r="Y2351" i="2"/>
  <c r="Y2352" i="2"/>
  <c r="Y3318" i="2"/>
  <c r="Y3319" i="2"/>
  <c r="Y2353" i="2"/>
  <c r="Y2354" i="2"/>
  <c r="Y3320" i="2"/>
  <c r="Y3321" i="2"/>
  <c r="Y2355" i="2"/>
  <c r="Y3322" i="2"/>
  <c r="Y2356" i="2"/>
  <c r="Y2890" i="2"/>
  <c r="Y2357" i="2"/>
  <c r="Y2358" i="2"/>
  <c r="Y2359" i="2"/>
  <c r="Y2891" i="2"/>
  <c r="Y3323" i="2"/>
  <c r="Y2360" i="2"/>
  <c r="Y2361" i="2"/>
  <c r="Y3324" i="2"/>
  <c r="Y2362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892" i="2"/>
  <c r="Y3338" i="2"/>
  <c r="Y2375" i="2"/>
  <c r="Y3339" i="2"/>
  <c r="Y3340" i="2"/>
  <c r="Y3341" i="2"/>
  <c r="Y2376" i="2"/>
  <c r="Y2893" i="2"/>
  <c r="Y3342" i="2"/>
  <c r="Y3343" i="2"/>
  <c r="Y2377" i="2"/>
  <c r="Y3344" i="2"/>
  <c r="Y2378" i="2"/>
  <c r="Y2894" i="2"/>
  <c r="Y3345" i="2"/>
  <c r="Y2379" i="2"/>
  <c r="Y3346" i="2"/>
  <c r="Y3347" i="2"/>
  <c r="Y2380" i="2"/>
  <c r="Y3348" i="2"/>
  <c r="Y2381" i="2"/>
  <c r="Y2382" i="2"/>
  <c r="Y3349" i="2"/>
  <c r="Y2383" i="2"/>
  <c r="Y2384" i="2"/>
  <c r="Y3350" i="2"/>
  <c r="Y3351" i="2"/>
  <c r="Y3352" i="2"/>
  <c r="Y3353" i="2"/>
  <c r="Y2385" i="2"/>
  <c r="Y3354" i="2"/>
  <c r="Y2386" i="2"/>
  <c r="Y2895" i="2"/>
  <c r="Y2896" i="2"/>
  <c r="Y2897" i="2"/>
  <c r="Y3355" i="2"/>
  <c r="Y3356" i="2"/>
  <c r="Y3357" i="2"/>
  <c r="Y2387" i="2"/>
  <c r="Y3358" i="2"/>
  <c r="Y2388" i="2"/>
  <c r="Y2898" i="2"/>
  <c r="Y2899" i="2"/>
  <c r="Y2900" i="2"/>
  <c r="Y2389" i="2"/>
  <c r="Y3359" i="2"/>
  <c r="Y2901" i="2"/>
  <c r="Y2390" i="2"/>
  <c r="Y2391" i="2"/>
  <c r="Y3360" i="2"/>
  <c r="Y2392" i="2"/>
  <c r="Y2393" i="2"/>
  <c r="Y2902" i="2"/>
  <c r="Y2394" i="2"/>
  <c r="Y3361" i="2"/>
  <c r="Y3362" i="2"/>
  <c r="Y2395" i="2"/>
  <c r="Y3363" i="2"/>
  <c r="Y2396" i="2"/>
  <c r="Y3364" i="2"/>
  <c r="Y2397" i="2"/>
  <c r="Y2903" i="2"/>
  <c r="Y2398" i="2"/>
  <c r="Y3365" i="2"/>
  <c r="Y3366" i="2"/>
  <c r="Y2399" i="2"/>
  <c r="Y3367" i="2"/>
  <c r="Y2400" i="2"/>
  <c r="Y3368" i="2"/>
  <c r="Y3369" i="2"/>
  <c r="Y2401" i="2"/>
  <c r="Y3370" i="2"/>
  <c r="Y2402" i="2"/>
  <c r="Y3371" i="2"/>
  <c r="Y2403" i="2"/>
  <c r="Y2904" i="2"/>
  <c r="Y3372" i="2"/>
  <c r="Y2404" i="2"/>
  <c r="Y2405" i="2"/>
  <c r="Y3373" i="2"/>
  <c r="Y2905" i="2"/>
  <c r="Y2406" i="2"/>
  <c r="Y3374" i="2"/>
  <c r="Y2407" i="2"/>
  <c r="Y3375" i="2"/>
  <c r="Y2408" i="2"/>
  <c r="Y2906" i="2"/>
  <c r="Y3376" i="2"/>
  <c r="Y2409" i="2"/>
  <c r="Y2410" i="2"/>
  <c r="Y3377" i="2"/>
  <c r="Y2411" i="2"/>
  <c r="Y3378" i="2"/>
  <c r="Y2412" i="2"/>
  <c r="Y2907" i="2"/>
  <c r="Y2413" i="2"/>
  <c r="Y2414" i="2"/>
  <c r="Y3379" i="2"/>
  <c r="Y2415" i="2"/>
  <c r="Y3380" i="2"/>
  <c r="Y2416" i="2"/>
  <c r="Y2908" i="2"/>
  <c r="Y3381" i="2"/>
  <c r="Y2909" i="2"/>
  <c r="Y2417" i="2"/>
  <c r="Y3382" i="2"/>
  <c r="Y2418" i="2"/>
  <c r="Y2419" i="2"/>
  <c r="Y3383" i="2"/>
  <c r="Y2420" i="2"/>
  <c r="Y2421" i="2"/>
  <c r="Y3384" i="2"/>
  <c r="Y2422" i="2"/>
  <c r="Y3385" i="2"/>
  <c r="Y2423" i="2"/>
  <c r="Y2910" i="2"/>
  <c r="Y3386" i="2"/>
  <c r="Y2424" i="2"/>
  <c r="Y3387" i="2"/>
  <c r="Y3388" i="2"/>
  <c r="Y2425" i="2"/>
  <c r="Y2426" i="2"/>
  <c r="Y2427" i="2"/>
  <c r="Y3389" i="2"/>
  <c r="Y2428" i="2"/>
  <c r="Y2429" i="2"/>
  <c r="Y3390" i="2"/>
  <c r="Y2430" i="2"/>
  <c r="Y2431" i="2"/>
  <c r="Y3391" i="2"/>
  <c r="Y2432" i="2"/>
  <c r="Y3392" i="2"/>
  <c r="Y2433" i="2"/>
  <c r="Y2911" i="2"/>
  <c r="Y2434" i="2"/>
  <c r="Y3393" i="2"/>
  <c r="Y3394" i="2"/>
  <c r="Y2435" i="2"/>
  <c r="Y2436" i="2"/>
  <c r="Y2437" i="2"/>
  <c r="Y3395" i="2"/>
  <c r="Y3396" i="2"/>
  <c r="Y2438" i="2"/>
  <c r="Y3397" i="2"/>
  <c r="Y2439" i="2"/>
  <c r="Y2912" i="2"/>
  <c r="Y2440" i="2"/>
  <c r="Y3398" i="2"/>
  <c r="Y2441" i="2"/>
  <c r="Y2913" i="2"/>
  <c r="Y3399" i="2"/>
  <c r="Y2442" i="2"/>
  <c r="Y3400" i="2"/>
  <c r="Y3401" i="2"/>
  <c r="Y2443" i="2"/>
  <c r="Y2444" i="2"/>
  <c r="Y3402" i="2"/>
  <c r="Y3403" i="2"/>
  <c r="Y2445" i="2"/>
  <c r="Y3404" i="2"/>
  <c r="Y2446" i="2"/>
  <c r="Y2447" i="2"/>
  <c r="Y2448" i="2"/>
  <c r="Y3405" i="2"/>
  <c r="Y2449" i="2"/>
  <c r="Y3406" i="2"/>
  <c r="Y2450" i="2"/>
  <c r="Y3407" i="2"/>
  <c r="Y2451" i="2"/>
  <c r="Y2914" i="2"/>
  <c r="Y2452" i="2"/>
  <c r="Y2453" i="2"/>
  <c r="Y3408" i="2"/>
  <c r="Y2454" i="2"/>
  <c r="Y3409" i="2"/>
  <c r="Y2455" i="2"/>
  <c r="Y2915" i="2"/>
  <c r="Y2456" i="2"/>
  <c r="Y2457" i="2"/>
  <c r="Y3410" i="2"/>
  <c r="Y3411" i="2"/>
  <c r="Y2916" i="2"/>
  <c r="Y3412" i="2"/>
  <c r="Y2917" i="2"/>
  <c r="Y3413" i="2"/>
  <c r="Y2458" i="2"/>
  <c r="Y3414" i="2"/>
  <c r="Y3415" i="2"/>
  <c r="Y2459" i="2"/>
  <c r="Y2460" i="2"/>
  <c r="Y3416" i="2"/>
  <c r="Y3417" i="2"/>
  <c r="Y3418" i="2"/>
  <c r="Y2461" i="2"/>
  <c r="Y2918" i="2"/>
  <c r="Y3419" i="2"/>
  <c r="Y3420" i="2"/>
  <c r="Y2462" i="2"/>
  <c r="Y2463" i="2"/>
  <c r="Y3421" i="2"/>
  <c r="Y2464" i="2"/>
  <c r="Y2465" i="2"/>
  <c r="Y3422" i="2"/>
  <c r="Y2466" i="2"/>
  <c r="Y2467" i="2"/>
  <c r="Y3423" i="2"/>
  <c r="Y3424" i="2"/>
  <c r="Y2468" i="2"/>
  <c r="Y2469" i="2"/>
  <c r="Y3425" i="2"/>
  <c r="Y2470" i="2"/>
  <c r="Y3426" i="2"/>
  <c r="Y2471" i="2"/>
  <c r="Y2919" i="2"/>
  <c r="Y3427" i="2"/>
  <c r="Y2472" i="2"/>
  <c r="Y3428" i="2"/>
  <c r="Y3429" i="2"/>
  <c r="Y2473" i="2"/>
  <c r="Y2474" i="2"/>
  <c r="Y3430" i="2"/>
  <c r="Y2920" i="2"/>
  <c r="Y3431" i="2"/>
  <c r="Y2475" i="2"/>
  <c r="Y3432" i="2"/>
  <c r="Y2476" i="2"/>
  <c r="Y2921" i="2"/>
  <c r="Y3433" i="2"/>
  <c r="Y3434" i="2"/>
  <c r="Y2477" i="2"/>
  <c r="Y3435" i="2"/>
  <c r="Y2922" i="2"/>
  <c r="Y2478" i="2"/>
  <c r="Y2479" i="2"/>
  <c r="Y3436" i="2"/>
  <c r="Y2480" i="2"/>
  <c r="Y2923" i="2"/>
  <c r="Y2481" i="2"/>
  <c r="Y3437" i="2"/>
  <c r="Y2924" i="2"/>
  <c r="Y2482" i="2"/>
  <c r="Y2483" i="2"/>
  <c r="Y3438" i="2"/>
  <c r="Y2484" i="2"/>
  <c r="Y2925" i="2"/>
  <c r="Y2485" i="2"/>
  <c r="Y2486" i="2"/>
  <c r="Y3439" i="2"/>
  <c r="Y3440" i="2"/>
  <c r="Y3441" i="2"/>
  <c r="Y3442" i="2"/>
  <c r="Y2926" i="2"/>
  <c r="Y3443" i="2"/>
  <c r="Y3444" i="2"/>
  <c r="Y3445" i="2"/>
  <c r="Y3446" i="2"/>
  <c r="Y3447" i="2"/>
  <c r="Y3448" i="2"/>
  <c r="Y3449" i="2"/>
  <c r="Y3450" i="2"/>
  <c r="Y3451" i="2"/>
  <c r="Y2927" i="2"/>
  <c r="Y3452" i="2"/>
  <c r="Y3453" i="2"/>
  <c r="Y3454" i="2"/>
  <c r="Y2487" i="2"/>
  <c r="Y3455" i="2"/>
  <c r="Y2928" i="2"/>
  <c r="Y2488" i="2"/>
  <c r="Y3456" i="2"/>
  <c r="Y3457" i="2"/>
  <c r="Y2489" i="2"/>
  <c r="Y2929" i="2"/>
  <c r="Y2490" i="2"/>
  <c r="Y3458" i="2"/>
  <c r="Y3459" i="2"/>
  <c r="Y3460" i="2"/>
  <c r="Y2930" i="2"/>
  <c r="Y3461" i="2"/>
  <c r="Y3462" i="2"/>
  <c r="Y3463" i="2"/>
  <c r="Y3464" i="2"/>
  <c r="Y2931" i="2"/>
  <c r="Y3465" i="2"/>
  <c r="Y2932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2933" i="2"/>
  <c r="Y2934" i="2"/>
  <c r="Y2935" i="2"/>
  <c r="Y3479" i="2"/>
  <c r="Y2936" i="2"/>
  <c r="Y3480" i="2"/>
  <c r="Y3481" i="2"/>
  <c r="Y3482" i="2"/>
  <c r="Y3483" i="2"/>
  <c r="Y3484" i="2"/>
  <c r="Y3485" i="2"/>
  <c r="Y3486" i="2"/>
  <c r="Y2937" i="2"/>
  <c r="Y2938" i="2"/>
  <c r="Y2939" i="2"/>
  <c r="Y3487" i="2"/>
  <c r="Y3488" i="2"/>
  <c r="Y3489" i="2"/>
  <c r="Y3490" i="2"/>
  <c r="Y3491" i="2"/>
  <c r="Y3492" i="2"/>
  <c r="Y2940" i="2"/>
  <c r="Y2941" i="2"/>
  <c r="Y2942" i="2"/>
  <c r="Y2943" i="2"/>
  <c r="Y2944" i="2"/>
  <c r="Y2945" i="2"/>
  <c r="Y2946" i="2"/>
  <c r="Y2947" i="2"/>
  <c r="Y3493" i="2"/>
  <c r="Y3494" i="2"/>
  <c r="Y3495" i="2"/>
  <c r="Y2948" i="2"/>
  <c r="Y3496" i="2"/>
  <c r="Y3497" i="2"/>
  <c r="Y3498" i="2"/>
  <c r="Y2949" i="2"/>
  <c r="Y3499" i="2"/>
  <c r="Y2950" i="2"/>
  <c r="Y3500" i="2"/>
  <c r="Y3501" i="2"/>
  <c r="Y2951" i="2"/>
  <c r="Y3502" i="2"/>
  <c r="Y2952" i="2"/>
  <c r="Y3503" i="2"/>
  <c r="Y3504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953" i="2"/>
  <c r="Y2954" i="2"/>
  <c r="Y2955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2505" i="2"/>
  <c r="Y3523" i="2"/>
  <c r="Y2956" i="2"/>
  <c r="Y2506" i="2"/>
  <c r="Y3524" i="2"/>
  <c r="Y2957" i="2"/>
  <c r="Y3525" i="2"/>
  <c r="Y3526" i="2"/>
  <c r="Y2507" i="2"/>
  <c r="Y3527" i="2"/>
  <c r="Y2958" i="2"/>
  <c r="Y2508" i="2"/>
  <c r="Y3528" i="2"/>
  <c r="Y2959" i="2"/>
  <c r="Y2509" i="2"/>
  <c r="Y3529" i="2"/>
  <c r="Y2510" i="2"/>
  <c r="Y3530" i="2"/>
  <c r="Y3531" i="2"/>
  <c r="Y2511" i="2"/>
  <c r="Y3532" i="2"/>
  <c r="Y2512" i="2"/>
  <c r="Y2960" i="2"/>
  <c r="Y3533" i="2"/>
  <c r="Y2513" i="2"/>
  <c r="Y3534" i="2"/>
  <c r="Y2514" i="2"/>
  <c r="Y2515" i="2"/>
  <c r="Y3535" i="2"/>
  <c r="Y2516" i="2"/>
  <c r="Y3536" i="2"/>
  <c r="Y2961" i="2"/>
  <c r="Y2517" i="2"/>
  <c r="Y3537" i="2"/>
  <c r="Y3538" i="2"/>
  <c r="Y2518" i="2"/>
  <c r="Y2519" i="2"/>
  <c r="Y3539" i="2"/>
  <c r="Y3540" i="2"/>
  <c r="Y2520" i="2"/>
  <c r="Y2962" i="2"/>
  <c r="Y3541" i="2"/>
  <c r="Y2521" i="2"/>
  <c r="Y3542" i="2"/>
  <c r="Y2522" i="2"/>
  <c r="Y2963" i="2"/>
  <c r="Y3543" i="2"/>
  <c r="Y2964" i="2"/>
  <c r="Y3544" i="2"/>
  <c r="Y3545" i="2"/>
  <c r="Y2965" i="2"/>
  <c r="Y3546" i="2"/>
  <c r="Y3547" i="2"/>
  <c r="Y3548" i="2"/>
  <c r="Y3549" i="2"/>
  <c r="Y3550" i="2"/>
  <c r="Y2966" i="2"/>
  <c r="Y3551" i="2"/>
  <c r="Y2967" i="2"/>
  <c r="Y3552" i="2"/>
  <c r="Y3553" i="2"/>
  <c r="Y3554" i="2"/>
  <c r="Y2523" i="2"/>
  <c r="Y3555" i="2"/>
  <c r="Y2968" i="2"/>
  <c r="Y2524" i="2"/>
  <c r="Y3556" i="2"/>
  <c r="Y2525" i="2"/>
  <c r="Y2969" i="2"/>
  <c r="Y3557" i="2"/>
  <c r="Y3558" i="2"/>
  <c r="Y2526" i="2"/>
  <c r="Y2970" i="2"/>
  <c r="Y3559" i="2"/>
  <c r="Y2527" i="2"/>
  <c r="Y2528" i="2"/>
  <c r="Y3560" i="2"/>
  <c r="Y3561" i="2"/>
  <c r="Y2529" i="2"/>
  <c r="Y2530" i="2"/>
  <c r="Y3562" i="2"/>
  <c r="Y2971" i="2"/>
  <c r="Y3563" i="2"/>
  <c r="Y2972" i="2"/>
  <c r="Y2973" i="2"/>
  <c r="Y3564" i="2"/>
  <c r="Y3565" i="2"/>
  <c r="Y3566" i="2"/>
  <c r="Y3567" i="2"/>
  <c r="Y2974" i="2"/>
  <c r="Y3568" i="2"/>
  <c r="Y3569" i="2"/>
  <c r="Y2975" i="2"/>
  <c r="Y3570" i="2"/>
  <c r="Y2976" i="2"/>
  <c r="Y3571" i="2"/>
  <c r="Y2977" i="2"/>
  <c r="Y3572" i="2"/>
  <c r="Y2978" i="2"/>
  <c r="Y3573" i="2"/>
  <c r="Y3574" i="2"/>
  <c r="Y2979" i="2"/>
  <c r="Y3575" i="2"/>
  <c r="Y2980" i="2"/>
  <c r="Y3576" i="2"/>
  <c r="Y2531" i="2"/>
  <c r="Y3577" i="2"/>
  <c r="Y2981" i="2"/>
  <c r="Y3578" i="2"/>
  <c r="Y2532" i="2"/>
  <c r="Y2533" i="2"/>
  <c r="Y2982" i="2"/>
  <c r="Y3579" i="2"/>
  <c r="Y2534" i="2"/>
  <c r="Y3580" i="2"/>
  <c r="Y3581" i="2"/>
  <c r="Y2535" i="2"/>
  <c r="Y3582" i="2"/>
  <c r="Y2536" i="2"/>
  <c r="Y2983" i="2"/>
  <c r="Y3583" i="2"/>
  <c r="Y2537" i="2"/>
  <c r="Y2538" i="2"/>
  <c r="Y2539" i="2"/>
  <c r="Y2540" i="2"/>
  <c r="Y3584" i="2"/>
  <c r="Y2984" i="2"/>
  <c r="Y3585" i="2"/>
  <c r="Y2985" i="2"/>
  <c r="Y2541" i="2"/>
  <c r="Y3586" i="2"/>
  <c r="Y3587" i="2"/>
  <c r="Y2542" i="2"/>
  <c r="Y2543" i="2"/>
  <c r="Y3588" i="2"/>
  <c r="Y2986" i="2"/>
  <c r="Y2987" i="2"/>
  <c r="Y2988" i="2"/>
  <c r="Y3589" i="2"/>
  <c r="Y2544" i="2"/>
  <c r="Y2989" i="2"/>
  <c r="Y2545" i="2"/>
  <c r="Y3590" i="2"/>
  <c r="Y3591" i="2"/>
  <c r="Y2546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592" i="2"/>
  <c r="Y3593" i="2"/>
  <c r="Y3594" i="2"/>
  <c r="Y3595" i="2"/>
  <c r="Y3596" i="2"/>
  <c r="Y3597" i="2"/>
  <c r="Y3598" i="2"/>
  <c r="Y3599" i="2"/>
  <c r="Y3600" i="2"/>
  <c r="Y3601" i="2"/>
  <c r="Y3602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3603" i="2"/>
  <c r="Y2562" i="2"/>
  <c r="Y3051" i="2"/>
  <c r="Y3604" i="2"/>
  <c r="Y2563" i="2"/>
  <c r="Y2564" i="2"/>
  <c r="Y3605" i="2"/>
  <c r="Y3606" i="2"/>
  <c r="Y2565" i="2"/>
  <c r="Y2566" i="2"/>
  <c r="Y3607" i="2"/>
  <c r="Y3608" i="2"/>
  <c r="Y2567" i="2"/>
  <c r="Y3609" i="2"/>
  <c r="Y2568" i="2"/>
  <c r="Y3052" i="2"/>
  <c r="Y3610" i="2"/>
  <c r="Y3611" i="2"/>
  <c r="Y2569" i="2"/>
  <c r="Y3612" i="2"/>
  <c r="Y3053" i="2"/>
  <c r="Y3613" i="2"/>
  <c r="Y2570" i="2"/>
  <c r="Y3054" i="2"/>
  <c r="Y3614" i="2"/>
  <c r="Y2571" i="2"/>
  <c r="Y2572" i="2"/>
  <c r="Y3615" i="2"/>
  <c r="Y2573" i="2"/>
  <c r="Y2574" i="2"/>
  <c r="Y3616" i="2"/>
  <c r="Y2575" i="2"/>
  <c r="Y2576" i="2"/>
  <c r="Y3617" i="2"/>
  <c r="Y2577" i="2"/>
  <c r="Y3618" i="2"/>
  <c r="Y3055" i="2"/>
  <c r="Y3619" i="2"/>
  <c r="Y2578" i="2"/>
  <c r="Y2579" i="2"/>
  <c r="Y3620" i="2"/>
  <c r="Y2580" i="2"/>
  <c r="Y3621" i="2"/>
  <c r="Y3622" i="2"/>
  <c r="Y2581" i="2"/>
  <c r="Y3056" i="2"/>
  <c r="Y2582" i="2"/>
  <c r="Y2583" i="2"/>
  <c r="Y2584" i="2"/>
  <c r="Y2585" i="2"/>
  <c r="Y3057" i="2"/>
  <c r="Y2586" i="2"/>
  <c r="Y2587" i="2"/>
  <c r="Y2588" i="2"/>
  <c r="Y2589" i="2"/>
  <c r="Y3623" i="2"/>
  <c r="Y2590" i="2"/>
  <c r="Y2591" i="2"/>
  <c r="Y3624" i="2"/>
  <c r="Y2592" i="2"/>
  <c r="Y2593" i="2"/>
  <c r="Y3625" i="2"/>
  <c r="Y2594" i="2"/>
  <c r="Y2595" i="2"/>
  <c r="Y3626" i="2"/>
  <c r="Y3627" i="2"/>
  <c r="Y2596" i="2"/>
  <c r="Y3628" i="2"/>
  <c r="Y2597" i="2"/>
  <c r="Y3629" i="2"/>
  <c r="Y2598" i="2"/>
  <c r="Y2599" i="2"/>
  <c r="Y2600" i="2"/>
  <c r="Y3630" i="2"/>
  <c r="Y2601" i="2"/>
  <c r="Y3631" i="2"/>
  <c r="Y2602" i="2"/>
  <c r="Y3058" i="2"/>
  <c r="Y3632" i="2"/>
  <c r="Y2603" i="2"/>
  <c r="Y2604" i="2"/>
  <c r="Y2605" i="2"/>
  <c r="Y3633" i="2"/>
  <c r="Y3059" i="2"/>
  <c r="Y2606" i="2"/>
  <c r="Y3634" i="2"/>
  <c r="Y2607" i="2"/>
  <c r="Y2608" i="2"/>
  <c r="Y3635" i="2"/>
  <c r="Y3636" i="2"/>
  <c r="Y2609" i="2"/>
  <c r="Y3637" i="2"/>
  <c r="Y2610" i="2"/>
  <c r="Y3638" i="2"/>
  <c r="Y2611" i="2"/>
  <c r="Y3060" i="2"/>
  <c r="Y2612" i="2"/>
  <c r="Y3639" i="2"/>
  <c r="Y3061" i="2"/>
  <c r="Y3640" i="2"/>
  <c r="Y2613" i="2"/>
  <c r="Y3062" i="2"/>
  <c r="Y2614" i="2"/>
  <c r="Y3641" i="2"/>
  <c r="Y3642" i="2"/>
  <c r="Y2615" i="2"/>
  <c r="Y3643" i="2"/>
  <c r="Y3063" i="2"/>
  <c r="Y2616" i="2"/>
  <c r="Y3644" i="2"/>
  <c r="Y2617" i="2"/>
  <c r="Y3064" i="2"/>
  <c r="Y3645" i="2"/>
  <c r="Y2618" i="2"/>
  <c r="Y3646" i="2"/>
  <c r="Y2619" i="2"/>
  <c r="Y3065" i="2"/>
  <c r="Y2620" i="2"/>
  <c r="Y3647" i="2"/>
  <c r="Y2621" i="2"/>
  <c r="Y3648" i="2"/>
  <c r="Y2622" i="2"/>
  <c r="Y3066" i="2"/>
  <c r="Y3649" i="2"/>
  <c r="Y3650" i="2"/>
  <c r="Y2623" i="2"/>
  <c r="Y3067" i="2"/>
  <c r="Y3651" i="2"/>
  <c r="Y2624" i="2"/>
  <c r="Y2625" i="2"/>
  <c r="Y3652" i="2"/>
  <c r="Y2626" i="2"/>
  <c r="Y3068" i="2"/>
  <c r="Y3653" i="2"/>
  <c r="Y2627" i="2"/>
  <c r="Y3654" i="2"/>
  <c r="Y3655" i="2"/>
  <c r="Y2628" i="2"/>
  <c r="Y3656" i="2"/>
  <c r="Y2629" i="2"/>
  <c r="Y3069" i="2"/>
  <c r="Y2630" i="2"/>
  <c r="Y3657" i="2"/>
  <c r="Y2631" i="2"/>
  <c r="Y3658" i="2"/>
  <c r="Y3070" i="2"/>
  <c r="Y3659" i="2"/>
  <c r="Y3071" i="2"/>
  <c r="Y3660" i="2"/>
  <c r="Y2632" i="2"/>
  <c r="Y3661" i="2"/>
  <c r="Y2633" i="2"/>
  <c r="Y3662" i="2"/>
  <c r="Y3072" i="2"/>
  <c r="Y3663" i="2"/>
  <c r="Y2634" i="2"/>
  <c r="Y3664" i="2"/>
  <c r="Y2635" i="2"/>
  <c r="Y2636" i="2"/>
  <c r="Y3665" i="2"/>
  <c r="Y3073" i="2"/>
  <c r="Y3074" i="2"/>
  <c r="Y3075" i="2"/>
  <c r="Y3076" i="2"/>
  <c r="Y3077" i="2"/>
  <c r="Y3078" i="2"/>
  <c r="Y3079" i="2"/>
  <c r="Y3080" i="2"/>
  <c r="Y3081" i="2"/>
  <c r="Y3082" i="2"/>
  <c r="Y3666" i="2"/>
  <c r="Y2637" i="2"/>
  <c r="Y2638" i="2"/>
  <c r="Y3667" i="2"/>
  <c r="Y3668" i="2"/>
  <c r="Y2639" i="2"/>
  <c r="Y2640" i="2"/>
  <c r="Y3669" i="2"/>
  <c r="Y3670" i="2"/>
  <c r="Y2641" i="2"/>
  <c r="Y2642" i="2"/>
  <c r="Y3671" i="2"/>
  <c r="Y2643" i="2"/>
  <c r="Y3672" i="2"/>
  <c r="Y3083" i="2"/>
  <c r="Y2644" i="2"/>
  <c r="Y3673" i="2"/>
  <c r="Y3674" i="2"/>
  <c r="Y2645" i="2"/>
  <c r="Y2646" i="2"/>
  <c r="Y3675" i="2"/>
  <c r="Y2647" i="2"/>
  <c r="Y3676" i="2"/>
  <c r="Y3084" i="2"/>
  <c r="Y2648" i="2"/>
  <c r="Y2649" i="2"/>
  <c r="Y2650" i="2"/>
  <c r="Y2651" i="2"/>
  <c r="Y3677" i="2"/>
  <c r="Y2652" i="2"/>
  <c r="Y2653" i="2"/>
  <c r="Y3678" i="2"/>
  <c r="Y2654" i="2"/>
  <c r="Y3085" i="2"/>
  <c r="Y3086" i="2"/>
  <c r="Y2655" i="2"/>
  <c r="Y3679" i="2"/>
  <c r="Y2656" i="2"/>
  <c r="Y3087" i="2"/>
  <c r="Y3680" i="2"/>
  <c r="Y2657" i="2"/>
  <c r="Y3681" i="2"/>
  <c r="Y2658" i="2"/>
  <c r="Y3088" i="2"/>
  <c r="Y2659" i="2"/>
  <c r="Y2660" i="2"/>
  <c r="Y2661" i="2"/>
  <c r="Y3682" i="2"/>
  <c r="Y3683" i="2"/>
  <c r="Y2662" i="2"/>
  <c r="Y2663" i="2"/>
  <c r="Y3684" i="2"/>
  <c r="Y3685" i="2"/>
  <c r="Y2664" i="2"/>
  <c r="Y3686" i="2"/>
  <c r="Y2665" i="2"/>
  <c r="Y2666" i="2"/>
  <c r="Y3687" i="2"/>
  <c r="Y2667" i="2"/>
  <c r="Y3688" i="2"/>
  <c r="Y3689" i="2"/>
  <c r="Y2668" i="2"/>
  <c r="Y3690" i="2"/>
  <c r="Y2669" i="2"/>
  <c r="Y2670" i="2"/>
  <c r="Y3691" i="2"/>
  <c r="Y3692" i="2"/>
  <c r="Y2671" i="2"/>
  <c r="Y3693" i="2"/>
  <c r="Y3089" i="2"/>
  <c r="Y2672" i="2"/>
  <c r="Y3694" i="2"/>
  <c r="Y2673" i="2"/>
  <c r="Y3090" i="2"/>
  <c r="Y3695" i="2"/>
  <c r="Y2674" i="2"/>
  <c r="Y3696" i="2"/>
  <c r="Y2675" i="2"/>
  <c r="Y3091" i="2"/>
  <c r="Y2676" i="2"/>
  <c r="Y3697" i="2"/>
  <c r="Y3698" i="2"/>
  <c r="Y3699" i="2"/>
  <c r="Y3700" i="2"/>
  <c r="Y3701" i="2"/>
  <c r="Y2677" i="2"/>
  <c r="Y3702" i="2"/>
  <c r="Y2678" i="2"/>
  <c r="Y3703" i="2"/>
  <c r="Y2679" i="2"/>
  <c r="Y3704" i="2"/>
  <c r="Y2680" i="2"/>
  <c r="Y3705" i="2"/>
  <c r="Y3706" i="2"/>
  <c r="Y2681" i="2"/>
  <c r="Y2682" i="2"/>
  <c r="Y3707" i="2"/>
  <c r="Y3092" i="2"/>
  <c r="Y2683" i="2"/>
  <c r="Y3708" i="2"/>
  <c r="Y3709" i="2"/>
  <c r="Y2684" i="2"/>
  <c r="Y3710" i="2"/>
  <c r="Y2685" i="2"/>
  <c r="Y2686" i="2"/>
  <c r="Y3711" i="2"/>
  <c r="Y2687" i="2"/>
  <c r="Y3712" i="2"/>
  <c r="Y3713" i="2"/>
  <c r="Y2688" i="2"/>
  <c r="Y2689" i="2"/>
  <c r="Y3714" i="2"/>
  <c r="Y3715" i="2"/>
  <c r="Y2690" i="2"/>
  <c r="Y2691" i="2"/>
  <c r="Y3716" i="2"/>
  <c r="Y2692" i="2"/>
  <c r="Y3717" i="2"/>
  <c r="Y3093" i="2"/>
  <c r="Y2693" i="2"/>
  <c r="Y3718" i="2"/>
  <c r="Y3719" i="2"/>
  <c r="Y2694" i="2"/>
  <c r="Y3720" i="2"/>
  <c r="Y2695" i="2"/>
  <c r="Y3094" i="2"/>
  <c r="Y3721" i="2"/>
  <c r="Y2696" i="2"/>
  <c r="Y3722" i="2"/>
  <c r="Y2697" i="2"/>
  <c r="Y2698" i="2"/>
  <c r="Y3095" i="2"/>
  <c r="Y3723" i="2"/>
  <c r="Y2699" i="2"/>
  <c r="Y3724" i="2"/>
  <c r="Y3725" i="2"/>
  <c r="Y2700" i="2"/>
  <c r="Y3726" i="2"/>
  <c r="Y2701" i="2"/>
  <c r="Y3096" i="2"/>
  <c r="Y3727" i="2"/>
  <c r="Y2702" i="2"/>
  <c r="Y3097" i="2"/>
  <c r="Y2703" i="2"/>
  <c r="Y2704" i="2"/>
  <c r="Y3728" i="2"/>
  <c r="Y2705" i="2"/>
  <c r="Y2706" i="2"/>
  <c r="Y3729" i="2"/>
  <c r="Y2707" i="2"/>
  <c r="Y2708" i="2"/>
  <c r="Y3730" i="2"/>
  <c r="Y2709" i="2"/>
  <c r="Y3098" i="2"/>
  <c r="Y3731" i="2"/>
  <c r="Y2710" i="2"/>
  <c r="Y3732" i="2"/>
  <c r="Y2711" i="2"/>
  <c r="Y3733" i="2"/>
  <c r="Y2712" i="2"/>
  <c r="Y3734" i="2"/>
  <c r="Y2713" i="2"/>
  <c r="Y3099" i="2"/>
  <c r="Y3735" i="2"/>
  <c r="Y2714" i="2"/>
  <c r="Y2715" i="2"/>
  <c r="Y3736" i="2"/>
  <c r="Y3737" i="2"/>
  <c r="Y2716" i="2"/>
  <c r="Y2717" i="2"/>
  <c r="Y2718" i="2"/>
  <c r="Y3100" i="2"/>
  <c r="Y2719" i="2"/>
  <c r="Y3738" i="2"/>
  <c r="Y3101" i="2"/>
  <c r="Y2720" i="2"/>
  <c r="Y3739" i="2"/>
  <c r="Y3740" i="2"/>
  <c r="Y2721" i="2"/>
  <c r="Y3741" i="2"/>
  <c r="Y3102" i="2"/>
  <c r="Y2722" i="2"/>
  <c r="Y2723" i="2"/>
  <c r="Y3742" i="2"/>
  <c r="Y3103" i="2"/>
  <c r="Y2724" i="2"/>
  <c r="Y2725" i="2"/>
  <c r="Y3743" i="2"/>
  <c r="Y3104" i="2"/>
  <c r="Y2726" i="2"/>
  <c r="Y2727" i="2"/>
  <c r="Y3744" i="2"/>
  <c r="Y3105" i="2"/>
  <c r="Y2728" i="2"/>
  <c r="Y3745" i="2"/>
  <c r="Y2729" i="2"/>
  <c r="Y3746" i="2"/>
  <c r="Y3106" i="2"/>
  <c r="Y3747" i="2"/>
  <c r="Y2730" i="2"/>
  <c r="Y3107" i="2"/>
  <c r="Y2731" i="2"/>
  <c r="Y3748" i="2"/>
  <c r="Y3108" i="2"/>
  <c r="Y2732" i="2"/>
  <c r="Y3749" i="2"/>
  <c r="Y3750" i="2"/>
  <c r="Y2733" i="2"/>
  <c r="Y3751" i="2"/>
  <c r="Y2734" i="2"/>
  <c r="Y3109" i="2"/>
  <c r="Y3752" i="2"/>
  <c r="Y2735" i="2"/>
  <c r="Y2736" i="2"/>
  <c r="Y3753" i="2"/>
  <c r="Y3754" i="2"/>
  <c r="Y2737" i="2"/>
  <c r="Y3755" i="2"/>
  <c r="Y3110" i="2"/>
  <c r="Y2738" i="2"/>
  <c r="Y2739" i="2"/>
  <c r="Y3756" i="2"/>
  <c r="Y3757" i="2"/>
  <c r="Y2740" i="2"/>
  <c r="Y2741" i="2"/>
  <c r="Y3111" i="2"/>
  <c r="Y2742" i="2"/>
  <c r="Y2743" i="2"/>
  <c r="Y3758" i="2"/>
  <c r="Y3759" i="2"/>
  <c r="Y2744" i="2"/>
  <c r="Y2745" i="2"/>
  <c r="Y3112" i="2"/>
  <c r="Y2746" i="2"/>
  <c r="Y2747" i="2"/>
  <c r="Y3113" i="2"/>
  <c r="Y2748" i="2"/>
  <c r="Y274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2750" i="2"/>
  <c r="Y3773" i="2"/>
  <c r="Y3774" i="2"/>
  <c r="Y2751" i="2"/>
  <c r="Y3775" i="2"/>
  <c r="Y2752" i="2"/>
  <c r="Y3114" i="2"/>
  <c r="Y3776" i="2"/>
  <c r="Y2753" i="2"/>
  <c r="Y2754" i="2"/>
  <c r="Y3777" i="2"/>
  <c r="Y3778" i="2"/>
  <c r="Y2755" i="2"/>
  <c r="Y3779" i="2"/>
  <c r="Y2756" i="2"/>
  <c r="Y3115" i="2"/>
  <c r="Y3780" i="2"/>
  <c r="Y2757" i="2"/>
  <c r="Y3781" i="2"/>
  <c r="Y3116" i="2"/>
  <c r="Y2758" i="2"/>
  <c r="Y3782" i="2"/>
  <c r="Y2759" i="2"/>
  <c r="Y3117" i="2"/>
  <c r="Y3783" i="2"/>
  <c r="Y2760" i="2"/>
  <c r="Y2761" i="2"/>
  <c r="Y3784" i="2"/>
  <c r="Y2762" i="2"/>
  <c r="Y3785" i="2"/>
  <c r="Y3118" i="2"/>
  <c r="Y2763" i="2"/>
  <c r="Y3786" i="2"/>
  <c r="Y2764" i="2"/>
  <c r="Y3787" i="2"/>
  <c r="Y3119" i="2"/>
  <c r="Y2765" i="2"/>
  <c r="Y3788" i="2"/>
  <c r="Y3789" i="2"/>
  <c r="Y2766" i="2"/>
  <c r="Y3790" i="2"/>
  <c r="Y2767" i="2"/>
  <c r="Y3120" i="2"/>
  <c r="Y2768" i="2"/>
  <c r="Y3791" i="2"/>
  <c r="Y3121" i="2"/>
  <c r="Y2769" i="2"/>
  <c r="Y3792" i="2"/>
  <c r="Y3793" i="2"/>
  <c r="Y2770" i="2"/>
  <c r="Y3794" i="2"/>
  <c r="Y2771" i="2"/>
  <c r="Y3122" i="2"/>
  <c r="Y2772" i="2"/>
  <c r="Y3795" i="2"/>
  <c r="Y3123" i="2"/>
  <c r="Y3796" i="2"/>
  <c r="Y2773" i="2"/>
  <c r="Y3124" i="2"/>
  <c r="Y3797" i="2"/>
  <c r="Y2774" i="2"/>
  <c r="Y2775" i="2"/>
  <c r="Y3798" i="2"/>
  <c r="Y3799" i="2"/>
  <c r="Y2776" i="2"/>
  <c r="Y3800" i="2"/>
  <c r="Y3125" i="2"/>
  <c r="Y2777" i="2"/>
  <c r="Y2778" i="2"/>
  <c r="Y3801" i="2"/>
  <c r="Y3126" i="2"/>
  <c r="Y2779" i="2"/>
  <c r="Y3802" i="2"/>
  <c r="Y2780" i="2"/>
  <c r="Y3803" i="2"/>
  <c r="Y3804" i="2"/>
  <c r="Y2781" i="2"/>
  <c r="Y3805" i="2"/>
  <c r="Y2782" i="2"/>
  <c r="Y2783" i="2"/>
  <c r="Y3806" i="2"/>
  <c r="Y3807" i="2"/>
  <c r="Y2784" i="2"/>
  <c r="Y3808" i="2"/>
  <c r="Y3127" i="2"/>
  <c r="Y2785" i="2"/>
  <c r="Y3809" i="2"/>
  <c r="Y2786" i="2"/>
  <c r="Y2787" i="2"/>
  <c r="Y3810" i="2"/>
  <c r="Y3811" i="2"/>
  <c r="Y2788" i="2"/>
  <c r="Y2789" i="2"/>
  <c r="Y3812" i="2"/>
  <c r="Y3813" i="2"/>
  <c r="Y2790" i="2"/>
  <c r="Y2791" i="2"/>
  <c r="Y3814" i="2"/>
  <c r="Y3128" i="2"/>
  <c r="Y3815" i="2"/>
  <c r="Y3129" i="2"/>
  <c r="Y2792" i="2"/>
  <c r="Y2793" i="2"/>
  <c r="Y2794" i="2"/>
  <c r="Y3130" i="2"/>
  <c r="Y3131" i="2"/>
  <c r="Y3816" i="2"/>
  <c r="Y2795" i="2"/>
  <c r="Y3817" i="2"/>
  <c r="Y3818" i="2"/>
  <c r="Y2796" i="2"/>
  <c r="Y2797" i="2"/>
  <c r="Y3819" i="2"/>
  <c r="Y3820" i="2"/>
  <c r="Y3821" i="2"/>
  <c r="Y2798" i="2"/>
  <c r="Y2799" i="2"/>
  <c r="Y2800" i="2"/>
  <c r="Y3132" i="2"/>
  <c r="Y3133" i="2"/>
  <c r="Y3134" i="2"/>
  <c r="Y3135" i="2"/>
  <c r="Y3136" i="2"/>
  <c r="Y3137" i="2"/>
  <c r="Y3822" i="2"/>
  <c r="Y3823" i="2"/>
  <c r="Y3824" i="2"/>
  <c r="Y3825" i="2"/>
  <c r="Y3826" i="2"/>
  <c r="Y2801" i="2"/>
  <c r="Y2802" i="2"/>
  <c r="Y2803" i="2"/>
  <c r="Y2804" i="2"/>
  <c r="Y3827" i="2"/>
  <c r="Y2805" i="2"/>
  <c r="Y3828" i="2"/>
  <c r="Y3138" i="2"/>
  <c r="Y3139" i="2"/>
  <c r="Y3140" i="2"/>
  <c r="Y3829" i="2"/>
  <c r="Y3830" i="2"/>
  <c r="Y2806" i="2"/>
  <c r="Y3141" i="2"/>
  <c r="Y3142" i="2"/>
  <c r="Y3143" i="2"/>
  <c r="Y3831" i="2"/>
  <c r="Y3144" i="2"/>
  <c r="Y3832" i="2"/>
  <c r="Y3833" i="2"/>
  <c r="Y3145" i="2"/>
  <c r="Y3146" i="2"/>
  <c r="Y3834" i="2"/>
  <c r="Y3835" i="2"/>
  <c r="Y3836" i="2"/>
  <c r="Y2807" i="2"/>
  <c r="Y2808" i="2"/>
  <c r="Y2809" i="2"/>
  <c r="Y3837" i="2"/>
  <c r="Y2810" i="2"/>
  <c r="Y3838" i="2"/>
  <c r="Y3147" i="2"/>
  <c r="Y3148" i="2"/>
  <c r="Y3149" i="2"/>
  <c r="Y3150" i="2"/>
  <c r="Y3839" i="2"/>
  <c r="Y3840" i="2"/>
  <c r="Y3151" i="2"/>
  <c r="Y3152" i="2"/>
  <c r="Y3153" i="2"/>
  <c r="Y3154" i="2"/>
  <c r="Y3841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842" i="2"/>
  <c r="Y3843" i="2"/>
  <c r="Y3844" i="2"/>
  <c r="Y3845" i="2"/>
  <c r="Y3846" i="2"/>
  <c r="Y3847" i="2"/>
  <c r="Y3848" i="2"/>
  <c r="Y3849" i="2"/>
  <c r="Y2811" i="2"/>
  <c r="Y2812" i="2"/>
  <c r="Y2813" i="2"/>
  <c r="Y2814" i="2"/>
  <c r="Y2815" i="2"/>
  <c r="Y2816" i="2"/>
  <c r="Y3850" i="2"/>
  <c r="Y2817" i="2"/>
  <c r="Y3851" i="2"/>
  <c r="Y3197" i="2"/>
  <c r="Y3852" i="2"/>
  <c r="Y3853" i="2"/>
  <c r="Y3854" i="2"/>
  <c r="Y2818" i="2"/>
  <c r="Y3198" i="2"/>
  <c r="Y3855" i="2"/>
  <c r="Y3856" i="2"/>
  <c r="Y2819" i="2"/>
  <c r="Y3199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3922" i="2"/>
  <c r="Y4395" i="2"/>
  <c r="Y4396" i="2"/>
  <c r="Y3923" i="2"/>
  <c r="Y4397" i="2"/>
  <c r="Y3924" i="2"/>
  <c r="Y4398" i="2"/>
  <c r="Y4399" i="2"/>
  <c r="Y4400" i="2"/>
  <c r="Y4401" i="2"/>
  <c r="Y4402" i="2"/>
  <c r="Y4403" i="2"/>
  <c r="Y3925" i="2"/>
  <c r="Y4404" i="2"/>
  <c r="Y4405" i="2"/>
  <c r="Y4406" i="2"/>
  <c r="Y4407" i="2"/>
  <c r="Y4408" i="2"/>
  <c r="Y4409" i="2"/>
  <c r="Y3926" i="2"/>
  <c r="Y4410" i="2"/>
  <c r="Y4411" i="2"/>
  <c r="Y4412" i="2"/>
  <c r="Y4413" i="2"/>
  <c r="Y4414" i="2"/>
  <c r="Y3927" i="2"/>
  <c r="Y4415" i="2"/>
  <c r="Y4416" i="2"/>
  <c r="Y4417" i="2"/>
  <c r="Y4418" i="2"/>
  <c r="Y3928" i="2"/>
  <c r="Y4419" i="2"/>
  <c r="Y4420" i="2"/>
  <c r="Y3929" i="2"/>
  <c r="Y4421" i="2"/>
  <c r="Y4422" i="2"/>
  <c r="Y4423" i="2"/>
  <c r="Y4424" i="2"/>
  <c r="Y3930" i="2"/>
  <c r="Y4425" i="2"/>
  <c r="Y3931" i="2"/>
  <c r="Y4426" i="2"/>
  <c r="Y4427" i="2"/>
  <c r="Y4428" i="2"/>
  <c r="Y3932" i="2"/>
  <c r="Y4429" i="2"/>
  <c r="Y4430" i="2"/>
  <c r="Y4431" i="2"/>
  <c r="Y3933" i="2"/>
  <c r="Y4432" i="2"/>
  <c r="Y3934" i="2"/>
  <c r="Y4433" i="2"/>
  <c r="Y4434" i="2"/>
  <c r="Y3935" i="2"/>
  <c r="Y4435" i="2"/>
  <c r="Y4436" i="2"/>
  <c r="Y4437" i="2"/>
  <c r="Y3936" i="2"/>
  <c r="Y4438" i="2"/>
  <c r="Y4439" i="2"/>
  <c r="Y4440" i="2"/>
  <c r="Y4441" i="2"/>
  <c r="Y4442" i="2"/>
  <c r="Y4443" i="2"/>
  <c r="Y4444" i="2"/>
  <c r="Y3937" i="2"/>
  <c r="Y4445" i="2"/>
  <c r="Y4446" i="2"/>
  <c r="Y4447" i="2"/>
  <c r="Y3938" i="2"/>
  <c r="Y4448" i="2"/>
  <c r="Y4449" i="2"/>
  <c r="Y3939" i="2"/>
  <c r="Y4450" i="2"/>
  <c r="Y4451" i="2"/>
  <c r="Y4452" i="2"/>
  <c r="Y4453" i="2"/>
  <c r="Y3940" i="2"/>
  <c r="Y4454" i="2"/>
  <c r="Y4455" i="2"/>
  <c r="Y4456" i="2"/>
  <c r="Y4457" i="2"/>
  <c r="Y4458" i="2"/>
  <c r="Y4459" i="2"/>
  <c r="Y3941" i="2"/>
  <c r="Y4460" i="2"/>
  <c r="Y4461" i="2"/>
  <c r="Y4462" i="2"/>
  <c r="Y4463" i="2"/>
  <c r="Y4464" i="2"/>
  <c r="Y4465" i="2"/>
  <c r="Y3942" i="2"/>
  <c r="Y4466" i="2"/>
  <c r="Y3943" i="2"/>
  <c r="Y4467" i="2"/>
  <c r="Y4468" i="2"/>
  <c r="Y4469" i="2"/>
  <c r="Y4470" i="2"/>
  <c r="Y4471" i="2"/>
  <c r="Y4472" i="2"/>
  <c r="Y4473" i="2"/>
  <c r="Y4474" i="2"/>
  <c r="Y4475" i="2"/>
  <c r="Y3944" i="2"/>
  <c r="Y4476" i="2"/>
  <c r="Y3945" i="2"/>
  <c r="Y4477" i="2"/>
  <c r="Y3946" i="2"/>
  <c r="Y4478" i="2"/>
  <c r="Y4479" i="2"/>
  <c r="Y4480" i="2"/>
  <c r="Y3947" i="2"/>
  <c r="Y3948" i="2"/>
  <c r="Y4481" i="2"/>
  <c r="Y3949" i="2"/>
  <c r="Y4482" i="2"/>
  <c r="Y4483" i="2"/>
  <c r="Y4484" i="2"/>
  <c r="Y3950" i="2"/>
  <c r="Y4485" i="2"/>
  <c r="Y4486" i="2"/>
  <c r="Y4487" i="2"/>
  <c r="Y3951" i="2"/>
  <c r="Y4488" i="2"/>
  <c r="Y4489" i="2"/>
  <c r="Y3952" i="2"/>
  <c r="Y4490" i="2"/>
  <c r="Y3953" i="2"/>
  <c r="Y4491" i="2"/>
  <c r="Y4492" i="2"/>
  <c r="Y4493" i="2"/>
  <c r="Y4494" i="2"/>
  <c r="Y3954" i="2"/>
  <c r="Y4495" i="2"/>
  <c r="Y4496" i="2"/>
  <c r="Y4497" i="2"/>
  <c r="Y3955" i="2"/>
  <c r="Y4498" i="2"/>
  <c r="Y3956" i="2"/>
  <c r="Y4499" i="2"/>
  <c r="Y4500" i="2"/>
  <c r="Y4501" i="2"/>
  <c r="Y3957" i="2"/>
  <c r="Y4502" i="2"/>
  <c r="Y4503" i="2"/>
  <c r="Y4504" i="2"/>
  <c r="Y3958" i="2"/>
  <c r="Y4505" i="2"/>
  <c r="Y3959" i="2"/>
  <c r="Y4506" i="2"/>
  <c r="Y3960" i="2"/>
  <c r="Y4507" i="2"/>
  <c r="Y4508" i="2"/>
  <c r="Y4509" i="2"/>
  <c r="Y4510" i="2"/>
  <c r="Y4511" i="2"/>
  <c r="Y4512" i="2"/>
  <c r="Y4513" i="2"/>
  <c r="Y3961" i="2"/>
  <c r="Y4514" i="2"/>
  <c r="Y3962" i="2"/>
  <c r="Y4515" i="2"/>
  <c r="Y4516" i="2"/>
  <c r="Y3963" i="2"/>
  <c r="Y4517" i="2"/>
  <c r="Y4518" i="2"/>
  <c r="Y4519" i="2"/>
  <c r="Y4520" i="2"/>
  <c r="Y3964" i="2"/>
  <c r="Y4521" i="2"/>
  <c r="Y3965" i="2"/>
  <c r="Y4522" i="2"/>
  <c r="Y3966" i="2"/>
  <c r="Y4523" i="2"/>
  <c r="Y4524" i="2"/>
  <c r="Y4525" i="2"/>
  <c r="Y4526" i="2"/>
  <c r="Y3967" i="2"/>
  <c r="Y4527" i="2"/>
  <c r="Y3968" i="2"/>
  <c r="Y4528" i="2"/>
  <c r="Y4529" i="2"/>
  <c r="Y4530" i="2"/>
  <c r="Y3969" i="2"/>
  <c r="Y4531" i="2"/>
  <c r="Y4532" i="2"/>
  <c r="Y3970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3971" i="2"/>
  <c r="Y4546" i="2"/>
  <c r="Y3972" i="2"/>
  <c r="Y4547" i="2"/>
  <c r="Y3973" i="2"/>
  <c r="Y4548" i="2"/>
  <c r="Y4549" i="2"/>
  <c r="Y4550" i="2"/>
  <c r="Y3974" i="2"/>
  <c r="Y4551" i="2"/>
  <c r="Y3975" i="2"/>
  <c r="Y4552" i="2"/>
  <c r="Y4553" i="2"/>
  <c r="Y4554" i="2"/>
  <c r="Y3976" i="2"/>
  <c r="Y4555" i="2"/>
  <c r="Y4556" i="2"/>
  <c r="Y4557" i="2"/>
  <c r="Y4558" i="2"/>
  <c r="Y4559" i="2"/>
  <c r="Y4560" i="2"/>
  <c r="Y3977" i="2"/>
  <c r="Y3978" i="2"/>
  <c r="Y4561" i="2"/>
  <c r="Y4562" i="2"/>
  <c r="Y3979" i="2"/>
  <c r="Y3980" i="2"/>
  <c r="Y4563" i="2"/>
  <c r="Y4564" i="2"/>
  <c r="Y4565" i="2"/>
  <c r="Y4566" i="2"/>
  <c r="Y4567" i="2"/>
  <c r="Y4568" i="2"/>
  <c r="Y4569" i="2"/>
  <c r="Y4570" i="2"/>
  <c r="Y4571" i="2"/>
  <c r="Y4572" i="2"/>
  <c r="Y3981" i="2"/>
  <c r="Y4573" i="2"/>
  <c r="Y4574" i="2"/>
  <c r="Y4575" i="2"/>
  <c r="Y4576" i="2"/>
  <c r="Y3982" i="2"/>
  <c r="Y4577" i="2"/>
  <c r="Y4578" i="2"/>
  <c r="Y4579" i="2"/>
  <c r="Y3983" i="2"/>
  <c r="Y4580" i="2"/>
  <c r="Y3984" i="2"/>
  <c r="Y4581" i="2"/>
  <c r="Y3985" i="2"/>
  <c r="Y4582" i="2"/>
  <c r="Y3986" i="2"/>
  <c r="Y4583" i="2"/>
  <c r="Y4584" i="2"/>
  <c r="Y4585" i="2"/>
  <c r="Y4586" i="2"/>
  <c r="Y4587" i="2"/>
  <c r="Y4588" i="2"/>
  <c r="Y3987" i="2"/>
  <c r="Y4589" i="2"/>
  <c r="Y4590" i="2"/>
  <c r="Y3988" i="2"/>
  <c r="Y4591" i="2"/>
  <c r="Y4592" i="2"/>
  <c r="Y4593" i="2"/>
  <c r="Y4594" i="2"/>
  <c r="Y3989" i="2"/>
  <c r="Y4595" i="2"/>
  <c r="Y4596" i="2"/>
  <c r="Y4597" i="2"/>
  <c r="Y4598" i="2"/>
  <c r="Y3990" i="2"/>
  <c r="Y3991" i="2"/>
  <c r="Y4599" i="2"/>
  <c r="Y4600" i="2"/>
  <c r="Y4601" i="2"/>
  <c r="Y3992" i="2"/>
  <c r="Y4602" i="2"/>
  <c r="Y3993" i="2"/>
  <c r="Y4603" i="2"/>
  <c r="Y4604" i="2"/>
  <c r="Y4605" i="2"/>
  <c r="Y3994" i="2"/>
  <c r="Y4606" i="2"/>
  <c r="Y3995" i="2"/>
  <c r="Y4607" i="2"/>
  <c r="Y4608" i="2"/>
  <c r="Y4609" i="2"/>
  <c r="Y4610" i="2"/>
  <c r="Y4611" i="2"/>
  <c r="Y3996" i="2"/>
  <c r="Y4612" i="2"/>
  <c r="Y4613" i="2"/>
  <c r="Y4614" i="2"/>
  <c r="Y4615" i="2"/>
  <c r="Y4616" i="2"/>
  <c r="Y4617" i="2"/>
  <c r="Y4618" i="2"/>
  <c r="Y4619" i="2"/>
  <c r="Y3997" i="2"/>
  <c r="Y4620" i="2"/>
  <c r="Y4621" i="2"/>
  <c r="Y4622" i="2"/>
  <c r="Y4623" i="2"/>
  <c r="Y4624" i="2"/>
  <c r="Y3998" i="2"/>
  <c r="Y4625" i="2"/>
  <c r="Y3999" i="2"/>
  <c r="Y4626" i="2"/>
  <c r="Y4000" i="2"/>
  <c r="Y4627" i="2"/>
  <c r="Y4001" i="2"/>
  <c r="Y4628" i="2"/>
  <c r="Y4629" i="2"/>
  <c r="Y4002" i="2"/>
  <c r="Y4630" i="2"/>
  <c r="Y4631" i="2"/>
  <c r="Y4632" i="2"/>
  <c r="Y4633" i="2"/>
  <c r="Y4634" i="2"/>
  <c r="Y4635" i="2"/>
  <c r="Y4636" i="2"/>
  <c r="Y4637" i="2"/>
  <c r="Y4638" i="2"/>
  <c r="Y4003" i="2"/>
  <c r="Y4639" i="2"/>
  <c r="Y4004" i="2"/>
  <c r="Y4640" i="2"/>
  <c r="Y4641" i="2"/>
  <c r="Y4005" i="2"/>
  <c r="Y4642" i="2"/>
  <c r="Y4643" i="2"/>
  <c r="Y4006" i="2"/>
  <c r="Y4007" i="2"/>
  <c r="Y4644" i="2"/>
  <c r="Y4645" i="2"/>
  <c r="Y4646" i="2"/>
  <c r="Y4008" i="2"/>
  <c r="Y4647" i="2"/>
  <c r="Y4648" i="2"/>
  <c r="Y4009" i="2"/>
  <c r="Y4010" i="2"/>
  <c r="Y4649" i="2"/>
  <c r="Y4650" i="2"/>
  <c r="Y4651" i="2"/>
  <c r="Y4652" i="2"/>
  <c r="Y4011" i="2"/>
  <c r="Y4653" i="2"/>
  <c r="Y4012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013" i="2"/>
  <c r="Y4014" i="2"/>
  <c r="Y4015" i="2"/>
  <c r="Y4016" i="2"/>
  <c r="Y4017" i="2"/>
  <c r="Y4018" i="2"/>
  <c r="Y4019" i="2"/>
  <c r="Y4020" i="2"/>
  <c r="Y4669" i="2"/>
  <c r="Y4670" i="2"/>
  <c r="Y4021" i="2"/>
  <c r="Y4022" i="2"/>
  <c r="Y4671" i="2"/>
  <c r="Y4672" i="2"/>
  <c r="Y4023" i="2"/>
  <c r="Y4024" i="2"/>
  <c r="Y4025" i="2"/>
  <c r="Y4026" i="2"/>
  <c r="Y4673" i="2"/>
  <c r="Y4027" i="2"/>
  <c r="Y4674" i="2"/>
  <c r="Y4675" i="2"/>
  <c r="Y4028" i="2"/>
  <c r="Y4676" i="2"/>
  <c r="Y4677" i="2"/>
  <c r="Y4678" i="2"/>
  <c r="Y4679" i="2"/>
  <c r="Y4029" i="2"/>
  <c r="Y4680" i="2"/>
  <c r="Y4030" i="2"/>
  <c r="Y4681" i="2"/>
  <c r="Y4031" i="2"/>
  <c r="Y4682" i="2"/>
  <c r="Y4032" i="2"/>
  <c r="Y4683" i="2"/>
  <c r="Y4684" i="2"/>
  <c r="Y4685" i="2"/>
  <c r="Y4686" i="2"/>
  <c r="Y4033" i="2"/>
  <c r="Y4687" i="2"/>
  <c r="Y4688" i="2"/>
  <c r="Y4034" i="2"/>
  <c r="Y4689" i="2"/>
  <c r="Y4690" i="2"/>
  <c r="Y4691" i="2"/>
  <c r="Y4692" i="2"/>
  <c r="Y4693" i="2"/>
  <c r="Y4694" i="2"/>
  <c r="Y4695" i="2"/>
  <c r="Y4035" i="2"/>
  <c r="Y4696" i="2"/>
  <c r="Y4697" i="2"/>
  <c r="Y4698" i="2"/>
  <c r="Y4699" i="2"/>
  <c r="Y4700" i="2"/>
  <c r="Y4701" i="2"/>
  <c r="Y4702" i="2"/>
  <c r="Y4703" i="2"/>
  <c r="Y4704" i="2"/>
  <c r="Y4036" i="2"/>
  <c r="Y4705" i="2"/>
  <c r="Y4037" i="2"/>
  <c r="Y4706" i="2"/>
  <c r="Y4038" i="2"/>
  <c r="Y4707" i="2"/>
  <c r="Y4708" i="2"/>
  <c r="Y4709" i="2"/>
  <c r="Y4710" i="2"/>
  <c r="Y4711" i="2"/>
  <c r="Y4039" i="2"/>
  <c r="Y4712" i="2"/>
  <c r="Y4040" i="2"/>
  <c r="Y4713" i="2"/>
  <c r="Y4041" i="2"/>
  <c r="Y4714" i="2"/>
  <c r="Y4715" i="2"/>
  <c r="Y4716" i="2"/>
  <c r="Y4042" i="2"/>
  <c r="Y4717" i="2"/>
  <c r="Y4718" i="2"/>
  <c r="Y4043" i="2"/>
  <c r="Y4719" i="2"/>
  <c r="Y4720" i="2"/>
  <c r="Y4721" i="2"/>
  <c r="Y4044" i="2"/>
  <c r="Y4722" i="2"/>
  <c r="Y4045" i="2"/>
  <c r="Y4723" i="2"/>
  <c r="Y4724" i="2"/>
  <c r="Y4046" i="2"/>
  <c r="Y4725" i="2"/>
  <c r="Y4726" i="2"/>
  <c r="Y4727" i="2"/>
  <c r="Y4047" i="2"/>
  <c r="Y4728" i="2"/>
  <c r="Y4729" i="2"/>
  <c r="Y4048" i="2"/>
  <c r="Y4730" i="2"/>
  <c r="Y4049" i="2"/>
  <c r="Y4731" i="2"/>
  <c r="Y4732" i="2"/>
  <c r="Y4050" i="2"/>
  <c r="Y4733" i="2"/>
  <c r="Y4734" i="2"/>
  <c r="Y4051" i="2"/>
  <c r="Y4735" i="2"/>
  <c r="Y4736" i="2"/>
  <c r="Y4737" i="2"/>
  <c r="Y4738" i="2"/>
  <c r="Y4739" i="2"/>
  <c r="Y4740" i="2"/>
  <c r="Y4052" i="2"/>
  <c r="Y4741" i="2"/>
  <c r="Y4742" i="2"/>
  <c r="Y4053" i="2"/>
  <c r="Y4743" i="2"/>
  <c r="Y4744" i="2"/>
  <c r="Y4054" i="2"/>
  <c r="Y4745" i="2"/>
  <c r="Y4746" i="2"/>
  <c r="Y4055" i="2"/>
  <c r="Y4747" i="2"/>
  <c r="Y4056" i="2"/>
  <c r="Y4748" i="2"/>
  <c r="Y4749" i="2"/>
  <c r="Y4057" i="2"/>
  <c r="Y4750" i="2"/>
  <c r="Y4751" i="2"/>
  <c r="Y4752" i="2"/>
  <c r="Y4753" i="2"/>
  <c r="Y4754" i="2"/>
  <c r="Y4755" i="2"/>
  <c r="Y4756" i="2"/>
  <c r="Y4757" i="2"/>
  <c r="Y4758" i="2"/>
  <c r="Y4759" i="2"/>
  <c r="Y4058" i="2"/>
  <c r="Y4760" i="2"/>
  <c r="Y4761" i="2"/>
  <c r="Y4762" i="2"/>
  <c r="Y4059" i="2"/>
  <c r="Y4763" i="2"/>
  <c r="Y4060" i="2"/>
  <c r="Y4764" i="2"/>
  <c r="Y4765" i="2"/>
  <c r="Y4766" i="2"/>
  <c r="Y4061" i="2"/>
  <c r="Y4767" i="2"/>
  <c r="Y4062" i="2"/>
  <c r="Y4768" i="2"/>
  <c r="Y4769" i="2"/>
  <c r="Y4770" i="2"/>
  <c r="Y4771" i="2"/>
  <c r="Y4772" i="2"/>
  <c r="Y4063" i="2"/>
  <c r="Y4773" i="2"/>
  <c r="Y4774" i="2"/>
  <c r="Y4064" i="2"/>
  <c r="Y4775" i="2"/>
  <c r="Y4065" i="2"/>
  <c r="Y4776" i="2"/>
  <c r="Y4777" i="2"/>
  <c r="Y4066" i="2"/>
  <c r="Y4778" i="2"/>
  <c r="Y4779" i="2"/>
  <c r="Y4067" i="2"/>
  <c r="Y4780" i="2"/>
  <c r="Y4068" i="2"/>
  <c r="Y4781" i="2"/>
  <c r="Y4782" i="2"/>
  <c r="Y4069" i="2"/>
  <c r="Y4783" i="2"/>
  <c r="Y4070" i="2"/>
  <c r="Y4071" i="2"/>
  <c r="Y4072" i="2"/>
  <c r="Y4073" i="2"/>
  <c r="Y4784" i="2"/>
  <c r="Y4785" i="2"/>
  <c r="Y4786" i="2"/>
  <c r="Y4787" i="2"/>
  <c r="Y4788" i="2"/>
  <c r="Y4789" i="2"/>
  <c r="Y4074" i="2"/>
  <c r="Y4790" i="2"/>
  <c r="Y4075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076" i="2"/>
  <c r="Y4077" i="2"/>
  <c r="Y4078" i="2"/>
  <c r="Y4079" i="2"/>
  <c r="Y4080" i="2"/>
  <c r="Y4081" i="2"/>
  <c r="Y4082" i="2"/>
  <c r="Y4804" i="2"/>
  <c r="Y4805" i="2"/>
  <c r="Y4806" i="2"/>
  <c r="Y4807" i="2"/>
  <c r="Y4083" i="2"/>
  <c r="Y4808" i="2"/>
  <c r="Y4809" i="2"/>
  <c r="Y4084" i="2"/>
  <c r="Y4810" i="2"/>
  <c r="Y4085" i="2"/>
  <c r="Y4811" i="2"/>
  <c r="Y4812" i="2"/>
  <c r="Y4813" i="2"/>
  <c r="Y4086" i="2"/>
  <c r="Y4814" i="2"/>
  <c r="Y4815" i="2"/>
  <c r="Y4816" i="2"/>
  <c r="Y4817" i="2"/>
  <c r="Y4087" i="2"/>
  <c r="Y4818" i="2"/>
  <c r="Y4819" i="2"/>
  <c r="Y4820" i="2"/>
  <c r="Y4088" i="2"/>
  <c r="Y4821" i="2"/>
  <c r="Y4822" i="2"/>
  <c r="Y4089" i="2"/>
  <c r="Y4823" i="2"/>
  <c r="Y4824" i="2"/>
  <c r="Y4825" i="2"/>
  <c r="Y4090" i="2"/>
  <c r="Y4091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092" i="2"/>
  <c r="Y4840" i="2"/>
  <c r="Y4093" i="2"/>
  <c r="Y4841" i="2"/>
  <c r="Y4842" i="2"/>
  <c r="Y4843" i="2"/>
  <c r="Y4844" i="2"/>
  <c r="Y4845" i="2"/>
  <c r="Y4094" i="2"/>
  <c r="Y4846" i="2"/>
  <c r="Y4847" i="2"/>
  <c r="Y4095" i="2"/>
  <c r="Y4848" i="2"/>
  <c r="Y4096" i="2"/>
  <c r="Y4849" i="2"/>
  <c r="Y4850" i="2"/>
  <c r="Y4097" i="2"/>
  <c r="Y4851" i="2"/>
  <c r="Y4852" i="2"/>
  <c r="Y4853" i="2"/>
  <c r="Y4098" i="2"/>
  <c r="Y4854" i="2"/>
  <c r="Y4855" i="2"/>
  <c r="Y4856" i="2"/>
  <c r="Y4099" i="2"/>
  <c r="Y4857" i="2"/>
  <c r="Y4858" i="2"/>
  <c r="Y4859" i="2"/>
  <c r="Y4100" i="2"/>
  <c r="Y4860" i="2"/>
  <c r="Y4101" i="2"/>
  <c r="Y4861" i="2"/>
  <c r="Y4102" i="2"/>
  <c r="Y4862" i="2"/>
  <c r="Y4103" i="2"/>
  <c r="Y4863" i="2"/>
  <c r="Y4864" i="2"/>
  <c r="Y4104" i="2"/>
  <c r="Y4865" i="2"/>
  <c r="Y4866" i="2"/>
  <c r="Y4105" i="2"/>
  <c r="Y4867" i="2"/>
  <c r="Y4868" i="2"/>
  <c r="Y4106" i="2"/>
  <c r="Y4869" i="2"/>
  <c r="Y4107" i="2"/>
  <c r="Y4870" i="2"/>
  <c r="Y4871" i="2"/>
  <c r="Y4108" i="2"/>
  <c r="Y4109" i="2"/>
  <c r="Y4110" i="2"/>
  <c r="Y4111" i="2"/>
  <c r="Y4112" i="2"/>
  <c r="Y4113" i="2"/>
  <c r="Y4114" i="2"/>
  <c r="Y4115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116" i="2"/>
  <c r="Y4886" i="2"/>
  <c r="Y4117" i="2"/>
  <c r="Y4887" i="2"/>
  <c r="Y4888" i="2"/>
  <c r="Y4889" i="2"/>
  <c r="Y4118" i="2"/>
  <c r="Y4890" i="2"/>
  <c r="Y4891" i="2"/>
  <c r="Y4892" i="2"/>
  <c r="Y4893" i="2"/>
  <c r="Y4894" i="2"/>
  <c r="Y4895" i="2"/>
  <c r="Y4896" i="2"/>
  <c r="Y4897" i="2"/>
  <c r="Y4898" i="2"/>
  <c r="Y4119" i="2"/>
  <c r="Y4899" i="2"/>
  <c r="Y4120" i="2"/>
  <c r="Y4900" i="2"/>
  <c r="Y4901" i="2"/>
  <c r="Y4902" i="2"/>
  <c r="Y4121" i="2"/>
  <c r="Y4903" i="2"/>
  <c r="Y490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4905" i="2"/>
  <c r="Y5300" i="2"/>
  <c r="Y4906" i="2"/>
  <c r="Y4907" i="2"/>
  <c r="Y5301" i="2"/>
  <c r="Y4122" i="2"/>
  <c r="Y4908" i="2"/>
  <c r="Y5302" i="2"/>
  <c r="Y5303" i="2"/>
  <c r="Y4909" i="2"/>
  <c r="Y4910" i="2"/>
  <c r="Y4911" i="2"/>
  <c r="Y4912" i="2"/>
  <c r="Y4913" i="2"/>
  <c r="Y5304" i="2"/>
  <c r="Y4123" i="2"/>
  <c r="Y4914" i="2"/>
  <c r="Y5305" i="2"/>
  <c r="Y4915" i="2"/>
  <c r="Y5306" i="2"/>
  <c r="Y5307" i="2"/>
  <c r="Y5308" i="2"/>
  <c r="Y5309" i="2"/>
  <c r="Y5310" i="2"/>
  <c r="Y5311" i="2"/>
  <c r="Y4916" i="2"/>
  <c r="Y4917" i="2"/>
  <c r="Y4918" i="2"/>
  <c r="Y5312" i="2"/>
  <c r="Y5313" i="2"/>
  <c r="Y4919" i="2"/>
  <c r="Y4920" i="2"/>
  <c r="Y5314" i="2"/>
  <c r="Y4921" i="2"/>
  <c r="Y5315" i="2"/>
  <c r="Y4922" i="2"/>
  <c r="Y4124" i="2"/>
  <c r="Y4923" i="2"/>
  <c r="Y5316" i="2"/>
  <c r="Y4924" i="2"/>
  <c r="Y4925" i="2"/>
  <c r="Y5317" i="2"/>
  <c r="Y4926" i="2"/>
  <c r="Y5318" i="2"/>
  <c r="Y4125" i="2"/>
  <c r="Y4126" i="2"/>
  <c r="Y4927" i="2"/>
  <c r="Y4928" i="2"/>
  <c r="Y4929" i="2"/>
  <c r="Y4930" i="2"/>
  <c r="Y5319" i="2"/>
  <c r="Y4127" i="2"/>
  <c r="Y5320" i="2"/>
  <c r="Y4931" i="2"/>
  <c r="Y4932" i="2"/>
  <c r="Y5321" i="2"/>
  <c r="Y4933" i="2"/>
  <c r="Y5322" i="2"/>
  <c r="Y4934" i="2"/>
  <c r="Y5323" i="2"/>
  <c r="Y4935" i="2"/>
  <c r="Y5324" i="2"/>
  <c r="Y4936" i="2"/>
  <c r="Y4128" i="2"/>
  <c r="Y5325" i="2"/>
  <c r="Y5326" i="2"/>
  <c r="Y5327" i="2"/>
  <c r="Y4937" i="2"/>
  <c r="Y4938" i="2"/>
  <c r="Y4939" i="2"/>
  <c r="Y4129" i="2"/>
  <c r="Y4130" i="2"/>
  <c r="Y4131" i="2"/>
  <c r="Y4940" i="2"/>
  <c r="Y4941" i="2"/>
  <c r="Y4942" i="2"/>
  <c r="Y4943" i="2"/>
  <c r="Y4944" i="2"/>
  <c r="Y4945" i="2"/>
  <c r="Y4946" i="2"/>
  <c r="Y4947" i="2"/>
  <c r="Y4948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5365" i="2"/>
  <c r="Y5366" i="2"/>
  <c r="Y6023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4971" i="2"/>
  <c r="Y5430" i="2"/>
  <c r="Y5431" i="2"/>
  <c r="Y5432" i="2"/>
  <c r="Y5433" i="2"/>
  <c r="Y5434" i="2"/>
  <c r="Y4148" i="2"/>
  <c r="Y5435" i="2"/>
  <c r="Y5436" i="2"/>
  <c r="Y5437" i="2"/>
  <c r="Y5438" i="2"/>
  <c r="Y5439" i="2"/>
  <c r="Y4972" i="2"/>
  <c r="Y5440" i="2"/>
  <c r="Y5441" i="2"/>
  <c r="Y5442" i="2"/>
  <c r="Y5443" i="2"/>
  <c r="Y5444" i="2"/>
  <c r="Y5445" i="2"/>
  <c r="Y5446" i="2"/>
  <c r="Y5447" i="2"/>
  <c r="Y5448" i="2"/>
  <c r="Y5449" i="2"/>
  <c r="Y4973" i="2"/>
  <c r="Y5450" i="2"/>
  <c r="Y5451" i="2"/>
  <c r="Y5452" i="2"/>
  <c r="Y4149" i="2"/>
  <c r="Y5453" i="2"/>
  <c r="Y5454" i="2"/>
  <c r="Y4974" i="2"/>
  <c r="Y5455" i="2"/>
  <c r="Y4975" i="2"/>
  <c r="Y5456" i="2"/>
  <c r="Y4976" i="2"/>
  <c r="Y4150" i="2"/>
  <c r="Y5457" i="2"/>
  <c r="Y5458" i="2"/>
  <c r="Y5459" i="2"/>
  <c r="Y4977" i="2"/>
  <c r="Y5460" i="2"/>
  <c r="Y4151" i="2"/>
  <c r="Y5461" i="2"/>
  <c r="Y4978" i="2"/>
  <c r="Y5462" i="2"/>
  <c r="Y5463" i="2"/>
  <c r="Y5464" i="2"/>
  <c r="Y5465" i="2"/>
  <c r="Y4979" i="2"/>
  <c r="Y5466" i="2"/>
  <c r="Y4980" i="2"/>
  <c r="Y4152" i="2"/>
  <c r="Y5467" i="2"/>
  <c r="Y5468" i="2"/>
  <c r="Y5469" i="2"/>
  <c r="Y5470" i="2"/>
  <c r="Y5471" i="2"/>
  <c r="Y5472" i="2"/>
  <c r="Y5473" i="2"/>
  <c r="Y4153" i="2"/>
  <c r="Y5474" i="2"/>
  <c r="Y5475" i="2"/>
  <c r="Y4981" i="2"/>
  <c r="Y4982" i="2"/>
  <c r="Y4983" i="2"/>
  <c r="Y5476" i="2"/>
  <c r="Y5477" i="2"/>
  <c r="Y5478" i="2"/>
  <c r="Y5479" i="2"/>
  <c r="Y5480" i="2"/>
  <c r="Y5481" i="2"/>
  <c r="Y5482" i="2"/>
  <c r="Y5483" i="2"/>
  <c r="Y5484" i="2"/>
  <c r="Y4984" i="2"/>
  <c r="Y5485" i="2"/>
  <c r="Y4985" i="2"/>
  <c r="Y5486" i="2"/>
  <c r="Y4986" i="2"/>
  <c r="Y4154" i="2"/>
  <c r="Y5487" i="2"/>
  <c r="Y5488" i="2"/>
  <c r="Y4987" i="2"/>
  <c r="Y5489" i="2"/>
  <c r="Y4988" i="2"/>
  <c r="Y5490" i="2"/>
  <c r="Y5491" i="2"/>
  <c r="Y4989" i="2"/>
  <c r="Y5492" i="2"/>
  <c r="Y4155" i="2"/>
  <c r="Y5493" i="2"/>
  <c r="Y4990" i="2"/>
  <c r="Y5494" i="2"/>
  <c r="Y4991" i="2"/>
  <c r="Y5495" i="2"/>
  <c r="Y5496" i="2"/>
  <c r="Y4992" i="2"/>
  <c r="Y4156" i="2"/>
  <c r="Y5497" i="2"/>
  <c r="Y5498" i="2"/>
  <c r="Y5499" i="2"/>
  <c r="Y4993" i="2"/>
  <c r="Y5500" i="2"/>
  <c r="Y4994" i="2"/>
  <c r="Y5501" i="2"/>
  <c r="Y5502" i="2"/>
  <c r="Y5503" i="2"/>
  <c r="Y5504" i="2"/>
  <c r="Y4995" i="2"/>
  <c r="Y5505" i="2"/>
  <c r="Y5506" i="2"/>
  <c r="Y5507" i="2"/>
  <c r="Y4996" i="2"/>
  <c r="Y5508" i="2"/>
  <c r="Y5509" i="2"/>
  <c r="Y4997" i="2"/>
  <c r="Y5510" i="2"/>
  <c r="Y5511" i="2"/>
  <c r="Y5512" i="2"/>
  <c r="Y4998" i="2"/>
  <c r="Y5513" i="2"/>
  <c r="Y5514" i="2"/>
  <c r="Y4999" i="2"/>
  <c r="Y5515" i="2"/>
  <c r="Y5000" i="2"/>
  <c r="Y5516" i="2"/>
  <c r="Y5001" i="2"/>
  <c r="Y5517" i="2"/>
  <c r="Y5002" i="2"/>
  <c r="Y5518" i="2"/>
  <c r="Y4157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003" i="2"/>
  <c r="Y5554" i="2"/>
  <c r="Y5555" i="2"/>
  <c r="Y5004" i="2"/>
  <c r="Y5556" i="2"/>
  <c r="Y5557" i="2"/>
  <c r="Y5558" i="2"/>
  <c r="Y5559" i="2"/>
  <c r="Y5560" i="2"/>
  <c r="Y5561" i="2"/>
  <c r="Y5562" i="2"/>
  <c r="Y5563" i="2"/>
  <c r="Y5005" i="2"/>
  <c r="Y5564" i="2"/>
  <c r="Y5565" i="2"/>
  <c r="Y4158" i="2"/>
  <c r="Y5006" i="2"/>
  <c r="Y5566" i="2"/>
  <c r="Y5567" i="2"/>
  <c r="Y5568" i="2"/>
  <c r="Y5007" i="2"/>
  <c r="Y5569" i="2"/>
  <c r="Y5008" i="2"/>
  <c r="Y5570" i="2"/>
  <c r="Y4159" i="2"/>
  <c r="Y5571" i="2"/>
  <c r="Y5572" i="2"/>
  <c r="Y5573" i="2"/>
  <c r="Y5574" i="2"/>
  <c r="Y5575" i="2"/>
  <c r="Y5576" i="2"/>
  <c r="Y5577" i="2"/>
  <c r="Y5009" i="2"/>
  <c r="Y5578" i="2"/>
  <c r="Y5579" i="2"/>
  <c r="Y4160" i="2"/>
  <c r="Y5010" i="2"/>
  <c r="Y5580" i="2"/>
  <c r="Y5011" i="2"/>
  <c r="Y5581" i="2"/>
  <c r="Y5582" i="2"/>
  <c r="Y5583" i="2"/>
  <c r="Y5584" i="2"/>
  <c r="Y5585" i="2"/>
  <c r="Y5586" i="2"/>
  <c r="Y5587" i="2"/>
  <c r="Y5012" i="2"/>
  <c r="Y5588" i="2"/>
  <c r="Y4161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5603" i="2"/>
  <c r="Y604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013" i="2"/>
  <c r="Y5630" i="2"/>
  <c r="Y5631" i="2"/>
  <c r="Y4162" i="2"/>
  <c r="Y5014" i="2"/>
  <c r="Y5632" i="2"/>
  <c r="Y5633" i="2"/>
  <c r="Y5634" i="2"/>
  <c r="Y5015" i="2"/>
  <c r="Y5635" i="2"/>
  <c r="Y5016" i="2"/>
  <c r="Y5636" i="2"/>
  <c r="Y4163" i="2"/>
  <c r="Y5017" i="2"/>
  <c r="Y4164" i="2"/>
  <c r="Y5018" i="2"/>
  <c r="Y5019" i="2"/>
  <c r="Y5637" i="2"/>
  <c r="Y4165" i="2"/>
  <c r="Y5638" i="2"/>
  <c r="Y5020" i="2"/>
  <c r="Y5639" i="2"/>
  <c r="Y5021" i="2"/>
  <c r="Y5640" i="2"/>
  <c r="Y5641" i="2"/>
  <c r="Y5642" i="2"/>
  <c r="Y5022" i="2"/>
  <c r="Y5643" i="2"/>
  <c r="Y5023" i="2"/>
  <c r="Y5644" i="2"/>
  <c r="Y5645" i="2"/>
  <c r="Y5024" i="2"/>
  <c r="Y5646" i="2"/>
  <c r="Y5647" i="2"/>
  <c r="Y5025" i="2"/>
  <c r="Y4166" i="2"/>
  <c r="Y5026" i="2"/>
  <c r="Y6044" i="2"/>
  <c r="Y5027" i="2"/>
  <c r="Y5028" i="2"/>
  <c r="Y4167" i="2"/>
  <c r="Y5029" i="2"/>
  <c r="Y5030" i="2"/>
  <c r="Y4168" i="2"/>
  <c r="Y5031" i="2"/>
  <c r="Y5648" i="2"/>
  <c r="Y5032" i="2"/>
  <c r="Y5649" i="2"/>
  <c r="Y5650" i="2"/>
  <c r="Y5651" i="2"/>
  <c r="Y5652" i="2"/>
  <c r="Y5033" i="2"/>
  <c r="Y5653" i="2"/>
  <c r="Y5654" i="2"/>
  <c r="Y5034" i="2"/>
  <c r="Y4169" i="2"/>
  <c r="Y5035" i="2"/>
  <c r="Y5036" i="2"/>
  <c r="Y5037" i="2"/>
  <c r="Y5038" i="2"/>
  <c r="Y4170" i="2"/>
  <c r="Y5655" i="2"/>
  <c r="Y5039" i="2"/>
  <c r="Y5656" i="2"/>
  <c r="Y5657" i="2"/>
  <c r="Y5658" i="2"/>
  <c r="Y5659" i="2"/>
  <c r="Y5660" i="2"/>
  <c r="Y5661" i="2"/>
  <c r="Y5662" i="2"/>
  <c r="Y5040" i="2"/>
  <c r="Y5663" i="2"/>
  <c r="Y4171" i="2"/>
  <c r="Y5664" i="2"/>
  <c r="Y5041" i="2"/>
  <c r="Y5665" i="2"/>
  <c r="Y4172" i="2"/>
  <c r="Y5666" i="2"/>
  <c r="Y5667" i="2"/>
  <c r="Y5042" i="2"/>
  <c r="Y4173" i="2"/>
  <c r="Y5043" i="2"/>
  <c r="Y5044" i="2"/>
  <c r="Y5668" i="2"/>
  <c r="Y4174" i="2"/>
  <c r="Y5045" i="2"/>
  <c r="Y5669" i="2"/>
  <c r="Y5670" i="2"/>
  <c r="Y5046" i="2"/>
  <c r="Y5671" i="2"/>
  <c r="Y5672" i="2"/>
  <c r="Y5673" i="2"/>
  <c r="Y5674" i="2"/>
  <c r="Y5675" i="2"/>
  <c r="Y5676" i="2"/>
  <c r="Y5677" i="2"/>
  <c r="Y5678" i="2"/>
  <c r="Y5679" i="2"/>
  <c r="Y4175" i="2"/>
  <c r="Y5047" i="2"/>
  <c r="Y5680" i="2"/>
  <c r="Y5681" i="2"/>
  <c r="Y5048" i="2"/>
  <c r="Y5682" i="2"/>
  <c r="Y5683" i="2"/>
  <c r="Y5684" i="2"/>
  <c r="Y5685" i="2"/>
  <c r="Y5686" i="2"/>
  <c r="Y5687" i="2"/>
  <c r="Y5688" i="2"/>
  <c r="Y5049" i="2"/>
  <c r="Y5689" i="2"/>
  <c r="Y5050" i="2"/>
  <c r="Y5690" i="2"/>
  <c r="Y4176" i="2"/>
  <c r="Y5691" i="2"/>
  <c r="Y5692" i="2"/>
  <c r="Y5693" i="2"/>
  <c r="Y5694" i="2"/>
  <c r="Y4177" i="2"/>
  <c r="Y5051" i="2"/>
  <c r="Y5695" i="2"/>
  <c r="Y5696" i="2"/>
  <c r="Y5697" i="2"/>
  <c r="Y5698" i="2"/>
  <c r="Y6045" i="2"/>
  <c r="Y5699" i="2"/>
  <c r="Y5700" i="2"/>
  <c r="Y5701" i="2"/>
  <c r="Y5052" i="2"/>
  <c r="Y5702" i="2"/>
  <c r="Y4178" i="2"/>
  <c r="Y5703" i="2"/>
  <c r="Y5053" i="2"/>
  <c r="Y5704" i="2"/>
  <c r="Y4179" i="2"/>
  <c r="Y5705" i="2"/>
  <c r="Y5054" i="2"/>
  <c r="Y5706" i="2"/>
  <c r="Y5055" i="2"/>
  <c r="Y5707" i="2"/>
  <c r="Y5708" i="2"/>
  <c r="Y5709" i="2"/>
  <c r="Y5056" i="2"/>
  <c r="Y5710" i="2"/>
  <c r="Y5711" i="2"/>
  <c r="Y5712" i="2"/>
  <c r="Y5713" i="2"/>
  <c r="Y5057" i="2"/>
  <c r="Y5714" i="2"/>
  <c r="Y5715" i="2"/>
  <c r="Y5058" i="2"/>
  <c r="Y5716" i="2"/>
  <c r="Y5717" i="2"/>
  <c r="Y4180" i="2"/>
  <c r="Y5718" i="2"/>
  <c r="Y5719" i="2"/>
  <c r="Y5059" i="2"/>
  <c r="Y5720" i="2"/>
  <c r="Y5060" i="2"/>
  <c r="Y4181" i="2"/>
  <c r="Y5061" i="2"/>
  <c r="Y5062" i="2"/>
  <c r="Y5721" i="2"/>
  <c r="Y5722" i="2"/>
  <c r="Y5723" i="2"/>
  <c r="Y5724" i="2"/>
  <c r="Y5725" i="2"/>
  <c r="Y4182" i="2"/>
  <c r="Y5726" i="2"/>
  <c r="Y5063" i="2"/>
  <c r="Y5727" i="2"/>
  <c r="Y5728" i="2"/>
  <c r="Y5729" i="2"/>
  <c r="Y5730" i="2"/>
  <c r="Y5064" i="2"/>
  <c r="Y5731" i="2"/>
  <c r="Y5732" i="2"/>
  <c r="Y4183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065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066" i="2"/>
  <c r="Y5764" i="2"/>
  <c r="Y4184" i="2"/>
  <c r="Y5765" i="2"/>
  <c r="Y5766" i="2"/>
  <c r="Y5767" i="2"/>
  <c r="Y5768" i="2"/>
  <c r="Y5769" i="2"/>
  <c r="Y5770" i="2"/>
  <c r="Y5771" i="2"/>
  <c r="Y5067" i="2"/>
  <c r="Y5068" i="2"/>
  <c r="Y5772" i="2"/>
  <c r="Y5773" i="2"/>
  <c r="Y5774" i="2"/>
  <c r="Y5775" i="2"/>
  <c r="Y5069" i="2"/>
  <c r="Y5776" i="2"/>
  <c r="Y5777" i="2"/>
  <c r="Y5778" i="2"/>
  <c r="Y5779" i="2"/>
  <c r="Y5070" i="2"/>
  <c r="Y5780" i="2"/>
  <c r="Y5781" i="2"/>
  <c r="Y5782" i="2"/>
  <c r="Y5783" i="2"/>
  <c r="Y5784" i="2"/>
  <c r="Y5071" i="2"/>
  <c r="Y5072" i="2"/>
  <c r="Y5073" i="2"/>
  <c r="Y5785" i="2"/>
  <c r="Y5786" i="2"/>
  <c r="Y5787" i="2"/>
  <c r="Y5788" i="2"/>
  <c r="Y5789" i="2"/>
  <c r="Y5790" i="2"/>
  <c r="Y5074" i="2"/>
  <c r="Y5791" i="2"/>
  <c r="Y4185" i="2"/>
  <c r="Y5792" i="2"/>
  <c r="Y5793" i="2"/>
  <c r="Y5794" i="2"/>
  <c r="Y5795" i="2"/>
  <c r="Y5796" i="2"/>
  <c r="Y5797" i="2"/>
  <c r="Y5798" i="2"/>
  <c r="Y5075" i="2"/>
  <c r="Y5799" i="2"/>
  <c r="Y5800" i="2"/>
  <c r="Y5801" i="2"/>
  <c r="Y4186" i="2"/>
  <c r="Y5802" i="2"/>
  <c r="Y5076" i="2"/>
  <c r="Y5803" i="2"/>
  <c r="Y5804" i="2"/>
  <c r="Y5805" i="2"/>
  <c r="Y5806" i="2"/>
  <c r="Y5807" i="2"/>
  <c r="Y5808" i="2"/>
  <c r="Y5809" i="2"/>
  <c r="Y5810" i="2"/>
  <c r="Y5811" i="2"/>
  <c r="Y5812" i="2"/>
  <c r="Y5077" i="2"/>
  <c r="Y5813" i="2"/>
  <c r="Y5814" i="2"/>
  <c r="Y4187" i="2"/>
  <c r="Y5815" i="2"/>
  <c r="Y5816" i="2"/>
  <c r="Y5817" i="2"/>
  <c r="Y5078" i="2"/>
  <c r="Y5818" i="2"/>
  <c r="Y5819" i="2"/>
  <c r="Y5820" i="2"/>
  <c r="Y5821" i="2"/>
  <c r="Y5822" i="2"/>
  <c r="Y5823" i="2"/>
  <c r="Y5824" i="2"/>
  <c r="Y5825" i="2"/>
  <c r="Y5826" i="2"/>
  <c r="Y5079" i="2"/>
  <c r="Y4188" i="2"/>
  <c r="Y5827" i="2"/>
  <c r="Y5828" i="2"/>
  <c r="Y5829" i="2"/>
  <c r="Y5830" i="2"/>
  <c r="Y5831" i="2"/>
  <c r="Y5832" i="2"/>
  <c r="Y5833" i="2"/>
  <c r="Y5080" i="2"/>
  <c r="Y5834" i="2"/>
  <c r="Y5835" i="2"/>
  <c r="Y5836" i="2"/>
  <c r="Y5081" i="2"/>
  <c r="Y4189" i="2"/>
  <c r="Y5837" i="2"/>
  <c r="Y5838" i="2"/>
  <c r="Y5839" i="2"/>
  <c r="Y5840" i="2"/>
  <c r="Y5082" i="2"/>
  <c r="Y5841" i="2"/>
  <c r="Y5842" i="2"/>
  <c r="Y4190" i="2"/>
  <c r="Y5083" i="2"/>
  <c r="Y5843" i="2"/>
  <c r="Y5084" i="2"/>
  <c r="Y5844" i="2"/>
  <c r="Y4191" i="2"/>
  <c r="Y5845" i="2"/>
  <c r="Y5085" i="2"/>
  <c r="Y5846" i="2"/>
  <c r="Y5847" i="2"/>
  <c r="Y6046" i="2"/>
  <c r="Y5848" i="2"/>
  <c r="Y5086" i="2"/>
  <c r="Y5849" i="2"/>
  <c r="Y5850" i="2"/>
  <c r="Y5851" i="2"/>
  <c r="Y5087" i="2"/>
  <c r="Y5852" i="2"/>
  <c r="Y5853" i="2"/>
  <c r="Y5088" i="2"/>
  <c r="Y5854" i="2"/>
  <c r="Y5855" i="2"/>
  <c r="Y5856" i="2"/>
  <c r="Y5089" i="2"/>
  <c r="Y5857" i="2"/>
  <c r="Y5858" i="2"/>
  <c r="Y5859" i="2"/>
  <c r="Y5090" i="2"/>
  <c r="Y5860" i="2"/>
  <c r="Y5861" i="2"/>
  <c r="Y5862" i="2"/>
  <c r="Y5091" i="2"/>
  <c r="Y5863" i="2"/>
  <c r="Y5864" i="2"/>
  <c r="Y5865" i="2"/>
  <c r="Y5092" i="2"/>
  <c r="Y5866" i="2"/>
  <c r="Y5867" i="2"/>
  <c r="Y5093" i="2"/>
  <c r="Y5868" i="2"/>
  <c r="Y5869" i="2"/>
  <c r="Y5870" i="2"/>
  <c r="Y5871" i="2"/>
  <c r="Y5872" i="2"/>
  <c r="Y5873" i="2"/>
  <c r="Y5874" i="2"/>
  <c r="Y5875" i="2"/>
  <c r="Y4192" i="2"/>
  <c r="Y5876" i="2"/>
  <c r="Y5877" i="2"/>
  <c r="Y4193" i="2"/>
  <c r="Y5878" i="2"/>
  <c r="Y5094" i="2"/>
  <c r="Y5879" i="2"/>
  <c r="Y5095" i="2"/>
  <c r="Y5880" i="2"/>
  <c r="Y5881" i="2"/>
  <c r="Y5882" i="2"/>
  <c r="Y5096" i="2"/>
  <c r="Y5883" i="2"/>
  <c r="Y5884" i="2"/>
  <c r="Y4194" i="2"/>
  <c r="Y5097" i="2"/>
  <c r="Y5885" i="2"/>
  <c r="Y5886" i="2"/>
  <c r="Y5887" i="2"/>
  <c r="Y5098" i="2"/>
  <c r="Y5888" i="2"/>
  <c r="Y5889" i="2"/>
  <c r="Y5099" i="2"/>
  <c r="Y5890" i="2"/>
  <c r="Y5891" i="2"/>
  <c r="Y5100" i="2"/>
  <c r="Y5892" i="2"/>
  <c r="Y5893" i="2"/>
  <c r="Y4195" i="2"/>
  <c r="Y5101" i="2"/>
  <c r="Y5894" i="2"/>
  <c r="Y5895" i="2"/>
  <c r="Y5102" i="2"/>
  <c r="Y5896" i="2"/>
  <c r="Y5103" i="2"/>
  <c r="Y5897" i="2"/>
  <c r="Y5104" i="2"/>
  <c r="Y5898" i="2"/>
  <c r="Y5899" i="2"/>
  <c r="Y5105" i="2"/>
  <c r="Y4196" i="2"/>
  <c r="Y5900" i="2"/>
  <c r="Y5106" i="2"/>
  <c r="Y5901" i="2"/>
  <c r="Y5902" i="2"/>
  <c r="Y5903" i="2"/>
  <c r="Y5107" i="2"/>
  <c r="Y5904" i="2"/>
  <c r="Y5905" i="2"/>
  <c r="Y5906" i="2"/>
  <c r="Y5907" i="2"/>
  <c r="Y5908" i="2"/>
  <c r="Y5909" i="2"/>
  <c r="Y5910" i="2"/>
  <c r="Y5911" i="2"/>
  <c r="Y5108" i="2"/>
  <c r="Y5912" i="2"/>
  <c r="Y5913" i="2"/>
  <c r="Y5914" i="2"/>
  <c r="Y5915" i="2"/>
  <c r="Y5916" i="2"/>
  <c r="Y5109" i="2"/>
  <c r="Y5917" i="2"/>
  <c r="Y4197" i="2"/>
  <c r="Y5110" i="2"/>
  <c r="Y5918" i="2"/>
  <c r="Y5919" i="2"/>
  <c r="Y5920" i="2"/>
  <c r="Y5921" i="2"/>
  <c r="Y5111" i="2"/>
  <c r="Y5922" i="2"/>
  <c r="Y4198" i="2"/>
  <c r="Y5923" i="2"/>
  <c r="Y5924" i="2"/>
  <c r="Y5112" i="2"/>
  <c r="Y5113" i="2"/>
  <c r="Y5114" i="2"/>
  <c r="Y5115" i="2"/>
  <c r="Y5925" i="2"/>
  <c r="Y5926" i="2"/>
  <c r="Y5116" i="2"/>
  <c r="Y5117" i="2"/>
  <c r="Y5927" i="2"/>
  <c r="Y5928" i="2"/>
  <c r="Y5118" i="2"/>
  <c r="Y5119" i="2"/>
  <c r="Y4199" i="2"/>
  <c r="Y5120" i="2"/>
  <c r="Y4200" i="2"/>
  <c r="Y5121" i="2"/>
  <c r="Y4201" i="2"/>
  <c r="Y5122" i="2"/>
  <c r="Y4202" i="2"/>
  <c r="Y5123" i="2"/>
  <c r="Y4203" i="2"/>
  <c r="Y6047" i="2"/>
  <c r="Y5124" i="2"/>
  <c r="Y4204" i="2"/>
  <c r="Y5125" i="2"/>
  <c r="Y5126" i="2"/>
  <c r="Y4205" i="2"/>
  <c r="Y5127" i="2"/>
  <c r="Y5128" i="2"/>
  <c r="Y4206" i="2"/>
  <c r="Y5129" i="2"/>
  <c r="Y4207" i="2"/>
  <c r="Y5130" i="2"/>
  <c r="Y5131" i="2"/>
  <c r="Y4208" i="2"/>
  <c r="Y5132" i="2"/>
  <c r="Y5133" i="2"/>
  <c r="Y6048" i="2"/>
  <c r="Y5134" i="2"/>
  <c r="Y4209" i="2"/>
  <c r="Y5135" i="2"/>
  <c r="Y5136" i="2"/>
  <c r="Y5137" i="2"/>
  <c r="Y5138" i="2"/>
  <c r="Y4210" i="2"/>
  <c r="Y5139" i="2"/>
  <c r="Y6049" i="2"/>
  <c r="Y5140" i="2"/>
  <c r="Y4211" i="2"/>
  <c r="Y5141" i="2"/>
  <c r="Y5142" i="2"/>
  <c r="Y4212" i="2"/>
  <c r="Y5143" i="2"/>
  <c r="Y5929" i="2"/>
  <c r="Y5930" i="2"/>
  <c r="Y5144" i="2"/>
  <c r="Y4213" i="2"/>
  <c r="Y5931" i="2"/>
  <c r="Y5145" i="2"/>
  <c r="Y5932" i="2"/>
  <c r="Y5933" i="2"/>
  <c r="Y5934" i="2"/>
  <c r="Y5935" i="2"/>
  <c r="Y5146" i="2"/>
  <c r="Y5936" i="2"/>
  <c r="Y4214" i="2"/>
  <c r="Y5937" i="2"/>
  <c r="Y5938" i="2"/>
  <c r="Y5939" i="2"/>
  <c r="Y5940" i="2"/>
  <c r="Y5147" i="2"/>
  <c r="Y5941" i="2"/>
  <c r="Y4215" i="2"/>
  <c r="Y5148" i="2"/>
  <c r="Y5942" i="2"/>
  <c r="Y5943" i="2"/>
  <c r="Y5944" i="2"/>
  <c r="Y5945" i="2"/>
  <c r="Y5946" i="2"/>
  <c r="Y5947" i="2"/>
  <c r="Y5149" i="2"/>
  <c r="Y5948" i="2"/>
  <c r="Y5949" i="2"/>
  <c r="Y5150" i="2"/>
  <c r="Y5950" i="2"/>
  <c r="Y4216" i="2"/>
  <c r="Y5951" i="2"/>
  <c r="Y5952" i="2"/>
  <c r="Y5953" i="2"/>
  <c r="Y4217" i="2"/>
  <c r="Y5151" i="2"/>
  <c r="Y5954" i="2"/>
  <c r="Y5955" i="2"/>
  <c r="Y5152" i="2"/>
  <c r="Y5956" i="2"/>
  <c r="Y4218" i="2"/>
  <c r="Y5153" i="2"/>
  <c r="Y5154" i="2"/>
  <c r="Y4219" i="2"/>
  <c r="Y6050" i="2"/>
  <c r="Y5155" i="2"/>
  <c r="Y4220" i="2"/>
  <c r="Y4221" i="2"/>
  <c r="Y5156" i="2"/>
  <c r="Y5157" i="2"/>
  <c r="Y5158" i="2"/>
  <c r="Y5159" i="2"/>
  <c r="Y4222" i="2"/>
  <c r="Y5160" i="2"/>
  <c r="Y4223" i="2"/>
  <c r="Y5161" i="2"/>
  <c r="Y5162" i="2"/>
  <c r="Y5163" i="2"/>
  <c r="Y6051" i="2"/>
  <c r="Y4224" i="2"/>
  <c r="Y5164" i="2"/>
  <c r="Y5165" i="2"/>
  <c r="Y4225" i="2"/>
  <c r="Y5166" i="2"/>
  <c r="Y5167" i="2"/>
  <c r="Y5168" i="2"/>
  <c r="Y5169" i="2"/>
  <c r="Y4226" i="2"/>
  <c r="Y5170" i="2"/>
  <c r="Y5957" i="2"/>
  <c r="Y5958" i="2"/>
  <c r="Y5171" i="2"/>
  <c r="Y4227" i="2"/>
  <c r="Y5959" i="2"/>
  <c r="Y5960" i="2"/>
  <c r="Y5961" i="2"/>
  <c r="Y5962" i="2"/>
  <c r="Y5963" i="2"/>
  <c r="Y5964" i="2"/>
  <c r="Y5965" i="2"/>
  <c r="Y5172" i="2"/>
  <c r="Y5966" i="2"/>
  <c r="Y6052" i="2"/>
  <c r="Y5967" i="2"/>
  <c r="Y5173" i="2"/>
  <c r="Y5968" i="2"/>
  <c r="Y6053" i="2"/>
  <c r="Y5969" i="2"/>
  <c r="Y5970" i="2"/>
  <c r="Y6054" i="2"/>
  <c r="Y5971" i="2"/>
  <c r="Y5972" i="2"/>
  <c r="Y5973" i="2"/>
  <c r="Y5974" i="2"/>
  <c r="Y5975" i="2"/>
  <c r="Y5174" i="2"/>
  <c r="Y5976" i="2"/>
  <c r="Y5175" i="2"/>
  <c r="Y5977" i="2"/>
  <c r="Y5176" i="2"/>
  <c r="Y5978" i="2"/>
  <c r="Y5177" i="2"/>
  <c r="Y5178" i="2"/>
  <c r="Y4228" i="2"/>
  <c r="Y5979" i="2"/>
  <c r="Y5179" i="2"/>
  <c r="Y4229" i="2"/>
  <c r="Y5180" i="2"/>
  <c r="Y5181" i="2"/>
  <c r="Y5182" i="2"/>
  <c r="Y4230" i="2"/>
  <c r="Y5183" i="2"/>
  <c r="Y5184" i="2"/>
  <c r="Y5185" i="2"/>
  <c r="Y4231" i="2"/>
  <c r="Y5186" i="2"/>
  <c r="Y4232" i="2"/>
  <c r="Y5187" i="2"/>
  <c r="Y4233" i="2"/>
  <c r="Y5188" i="2"/>
  <c r="Y5189" i="2"/>
  <c r="Y5190" i="2"/>
  <c r="Y4234" i="2"/>
  <c r="Y5191" i="2"/>
  <c r="Y4235" i="2"/>
  <c r="Y5192" i="2"/>
  <c r="Y4236" i="2"/>
  <c r="Y5193" i="2"/>
  <c r="Y5194" i="2"/>
  <c r="Y4237" i="2"/>
  <c r="Y5195" i="2"/>
  <c r="Y5196" i="2"/>
  <c r="Y5197" i="2"/>
  <c r="Y5198" i="2"/>
  <c r="Y5199" i="2"/>
  <c r="Y4238" i="2"/>
  <c r="Y5200" i="2"/>
  <c r="Y4239" i="2"/>
  <c r="Y5201" i="2"/>
  <c r="Y5202" i="2"/>
  <c r="Y5203" i="2"/>
  <c r="Y5204" i="2"/>
  <c r="Y5205" i="2"/>
  <c r="Y4240" i="2"/>
  <c r="Y5206" i="2"/>
  <c r="Y5207" i="2"/>
  <c r="Y5208" i="2"/>
  <c r="Y4241" i="2"/>
  <c r="Y5209" i="2"/>
  <c r="Y5210" i="2"/>
  <c r="Y5211" i="2"/>
  <c r="Y5212" i="2"/>
  <c r="Y6055" i="2"/>
  <c r="Y4242" i="2"/>
  <c r="Y5213" i="2"/>
  <c r="Y4243" i="2"/>
  <c r="Y5214" i="2"/>
  <c r="Y6056" i="2"/>
  <c r="Y5215" i="2"/>
  <c r="Y5216" i="2"/>
  <c r="Y4244" i="2"/>
  <c r="Y5217" i="2"/>
  <c r="Y4245" i="2"/>
  <c r="Y5218" i="2"/>
  <c r="Y5219" i="2"/>
  <c r="Y5220" i="2"/>
  <c r="Y5221" i="2"/>
  <c r="Y5222" i="2"/>
  <c r="Y4246" i="2"/>
  <c r="Y5223" i="2"/>
  <c r="Y4247" i="2"/>
  <c r="Y5224" i="2"/>
  <c r="Y5225" i="2"/>
  <c r="Y5226" i="2"/>
  <c r="Y5227" i="2"/>
  <c r="Y5228" i="2"/>
  <c r="Y4248" i="2"/>
  <c r="Y5229" i="2"/>
  <c r="Y5230" i="2"/>
  <c r="Y4249" i="2"/>
  <c r="Y5231" i="2"/>
  <c r="Y5232" i="2"/>
  <c r="Y5233" i="2"/>
  <c r="Y4250" i="2"/>
  <c r="Y5234" i="2"/>
  <c r="Y4251" i="2"/>
  <c r="Y5235" i="2"/>
  <c r="Y5236" i="2"/>
  <c r="Y5237" i="2"/>
  <c r="Y4252" i="2"/>
  <c r="Y4253" i="2"/>
  <c r="Y5238" i="2"/>
  <c r="Y5239" i="2"/>
  <c r="Y4254" i="2"/>
  <c r="Y5240" i="2"/>
  <c r="Y5241" i="2"/>
  <c r="Y5242" i="2"/>
  <c r="Y5243" i="2"/>
  <c r="Y5244" i="2"/>
  <c r="Y5245" i="2"/>
  <c r="Y5246" i="2"/>
  <c r="Y5247" i="2"/>
  <c r="Y5248" i="2"/>
  <c r="Y5249" i="2"/>
  <c r="Y4255" i="2"/>
  <c r="Y5250" i="2"/>
  <c r="Y5251" i="2"/>
  <c r="Y4256" i="2"/>
  <c r="Y4257" i="2"/>
  <c r="Y5252" i="2"/>
  <c r="Y4258" i="2"/>
  <c r="Y5253" i="2"/>
  <c r="Y5254" i="2"/>
  <c r="Y5255" i="2"/>
  <c r="Y5256" i="2"/>
  <c r="Y4259" i="2"/>
  <c r="Y5257" i="2"/>
  <c r="Y5258" i="2"/>
  <c r="Y5259" i="2"/>
  <c r="Y4260" i="2"/>
  <c r="Y5260" i="2"/>
  <c r="Y4261" i="2"/>
  <c r="Y5261" i="2"/>
  <c r="Y5262" i="2"/>
  <c r="Y5263" i="2"/>
  <c r="Y4262" i="2"/>
  <c r="Y5264" i="2"/>
  <c r="Y5265" i="2"/>
  <c r="Y5266" i="2"/>
  <c r="Y4263" i="2"/>
  <c r="Y5267" i="2"/>
  <c r="Y4264" i="2"/>
  <c r="Y5268" i="2"/>
  <c r="Y5269" i="2"/>
  <c r="Y5270" i="2"/>
  <c r="Y5271" i="2"/>
  <c r="Y5272" i="2"/>
  <c r="Y4265" i="2"/>
  <c r="Y5273" i="2"/>
  <c r="Y5274" i="2"/>
  <c r="Y4266" i="2"/>
  <c r="Y5275" i="2"/>
  <c r="Y4267" i="2"/>
  <c r="Y5276" i="2"/>
  <c r="Y4268" i="2"/>
  <c r="Y5277" i="2"/>
  <c r="Y5278" i="2"/>
  <c r="Y4269" i="2"/>
  <c r="Y5279" i="2"/>
  <c r="Y4270" i="2"/>
  <c r="Y5280" i="2"/>
  <c r="Y5281" i="2"/>
  <c r="Y6057" i="2"/>
  <c r="Y5282" i="2"/>
  <c r="Y5283" i="2"/>
  <c r="Y4271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058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059" i="2"/>
  <c r="Y6333" i="2"/>
  <c r="Y6334" i="2"/>
  <c r="Y6335" i="2"/>
  <c r="Y6060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061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5284" i="2"/>
  <c r="Y6379" i="2"/>
  <c r="Y6380" i="2"/>
  <c r="Y6381" i="2"/>
  <c r="Y6382" i="2"/>
  <c r="Y6383" i="2"/>
  <c r="Y6384" i="2"/>
  <c r="Y6385" i="2"/>
  <c r="Y6386" i="2"/>
  <c r="Y6062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063" i="2"/>
  <c r="Y6415" i="2"/>
  <c r="Y6416" i="2"/>
  <c r="Y6417" i="2"/>
  <c r="Y6418" i="2"/>
  <c r="Y6419" i="2"/>
  <c r="Y6420" i="2"/>
  <c r="Y6064" i="2"/>
  <c r="Y6065" i="2"/>
  <c r="Y6066" i="2"/>
  <c r="Y6067" i="2"/>
  <c r="Y6421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422" i="2"/>
  <c r="Y6097" i="2"/>
  <c r="Y6098" i="2"/>
  <c r="Y6423" i="2"/>
  <c r="Y6099" i="2"/>
  <c r="Y6100" i="2"/>
  <c r="Y6101" i="2"/>
  <c r="Y6102" i="2"/>
  <c r="Y6103" i="2"/>
  <c r="Y6424" i="2"/>
  <c r="Y6104" i="2"/>
  <c r="Y6425" i="2"/>
  <c r="Y6426" i="2"/>
  <c r="Y6427" i="2"/>
  <c r="Y6428" i="2"/>
  <c r="Y6429" i="2"/>
  <c r="Y6430" i="2"/>
  <c r="Y6431" i="2"/>
  <c r="Y6432" i="2"/>
  <c r="Y6433" i="2"/>
  <c r="Y6434" i="2"/>
  <c r="Y6105" i="2"/>
  <c r="Y6106" i="2"/>
  <c r="Y6107" i="2"/>
  <c r="Y6435" i="2"/>
  <c r="Y6436" i="2"/>
  <c r="Y6437" i="2"/>
  <c r="Y6438" i="2"/>
  <c r="Y6439" i="2"/>
  <c r="Y6440" i="2"/>
  <c r="Y6441" i="2"/>
  <c r="Y6442" i="2"/>
  <c r="Y6108" i="2"/>
  <c r="Y6109" i="2"/>
  <c r="Y6110" i="2"/>
  <c r="Y6111" i="2"/>
  <c r="Y6112" i="2"/>
  <c r="Y6113" i="2"/>
  <c r="Y6114" i="2"/>
  <c r="Y6115" i="2"/>
  <c r="Y6116" i="2"/>
  <c r="Y6443" i="2"/>
  <c r="Y6444" i="2"/>
  <c r="Y6445" i="2"/>
  <c r="Y6446" i="2"/>
  <c r="Y6447" i="2"/>
  <c r="Y6448" i="2"/>
  <c r="Y6449" i="2"/>
  <c r="Y6450" i="2"/>
  <c r="Y6451" i="2"/>
  <c r="Y6452" i="2"/>
  <c r="Y6117" i="2"/>
  <c r="Y6453" i="2"/>
  <c r="Y6118" i="2"/>
  <c r="Y6119" i="2"/>
  <c r="Y6454" i="2"/>
  <c r="Y6455" i="2"/>
  <c r="Y6456" i="2"/>
  <c r="Y6457" i="2"/>
  <c r="Y6458" i="2"/>
  <c r="Y6459" i="2"/>
  <c r="Y6460" i="2"/>
  <c r="Y6461" i="2"/>
  <c r="Y6120" i="2"/>
  <c r="Y6462" i="2"/>
  <c r="Y6463" i="2"/>
  <c r="Y6464" i="2"/>
  <c r="Y6465" i="2"/>
  <c r="Y6466" i="2"/>
  <c r="Y6121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122" i="2"/>
  <c r="Y6481" i="2"/>
  <c r="Y6123" i="2"/>
  <c r="Y6482" i="2"/>
  <c r="Y6483" i="2"/>
  <c r="Y6124" i="2"/>
  <c r="Y6125" i="2"/>
  <c r="Y6126" i="2"/>
  <c r="Y6127" i="2"/>
  <c r="Y6484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150" i="2"/>
  <c r="Y6151" i="2"/>
  <c r="Y6152" i="2"/>
  <c r="Y6517" i="2"/>
  <c r="Y6518" i="2"/>
  <c r="Y6519" i="2"/>
  <c r="Y6520" i="2"/>
  <c r="Y6153" i="2"/>
  <c r="Y6521" i="2"/>
  <c r="Y6522" i="2"/>
  <c r="Y6523" i="2"/>
  <c r="Y6524" i="2"/>
  <c r="Y6525" i="2"/>
  <c r="Y6526" i="2"/>
  <c r="Y6527" i="2"/>
  <c r="Y6154" i="2"/>
  <c r="Y6528" i="2"/>
  <c r="Y6529" i="2"/>
  <c r="Y6530" i="2"/>
  <c r="Y6531" i="2"/>
  <c r="Y6532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174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175" i="2"/>
  <c r="Y6591" i="2"/>
  <c r="Y6592" i="2"/>
  <c r="Y6593" i="2"/>
  <c r="Y6594" i="2"/>
  <c r="Y6595" i="2"/>
  <c r="Y6596" i="2"/>
  <c r="Y6597" i="2"/>
  <c r="Y6176" i="2"/>
  <c r="Y6598" i="2"/>
  <c r="Y6599" i="2"/>
  <c r="Y6177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178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179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180" i="2"/>
  <c r="Y6734" i="2"/>
  <c r="Y6735" i="2"/>
  <c r="Y6736" i="2"/>
  <c r="Y6737" i="2"/>
  <c r="Y6738" i="2"/>
  <c r="Y6739" i="2"/>
  <c r="Y6740" i="2"/>
  <c r="Y6741" i="2"/>
  <c r="Y6742" i="2"/>
  <c r="Y6743" i="2"/>
  <c r="Y6181" i="2"/>
  <c r="Y6744" i="2"/>
  <c r="Y6745" i="2"/>
  <c r="Y6746" i="2"/>
  <c r="Y6747" i="2"/>
  <c r="Y6748" i="2"/>
  <c r="Y6749" i="2"/>
  <c r="Y6182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183" i="2"/>
  <c r="Y6774" i="2"/>
  <c r="Y6775" i="2"/>
  <c r="Y6776" i="2"/>
  <c r="Y6777" i="2"/>
  <c r="Y6778" i="2"/>
  <c r="Y6779" i="2"/>
  <c r="Y6780" i="2"/>
  <c r="Y6781" i="2"/>
  <c r="Y6782" i="2"/>
  <c r="Y6184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18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186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187" i="2"/>
  <c r="Y6188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813" i="2"/>
  <c r="Y7814" i="2"/>
  <c r="Y7815" i="2"/>
  <c r="Y7816" i="2"/>
  <c r="Y7817" i="2"/>
  <c r="Y7818" i="2"/>
  <c r="Y7819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4272" i="2"/>
  <c r="Y4273" i="2"/>
  <c r="Y4274" i="2"/>
  <c r="Y7313" i="2"/>
  <c r="Y7314" i="2"/>
  <c r="Y7315" i="2"/>
  <c r="Y7316" i="2"/>
  <c r="Y7317" i="2"/>
  <c r="Y7318" i="2"/>
  <c r="Y7319" i="2"/>
  <c r="Y7320" i="2"/>
  <c r="Y7321" i="2"/>
  <c r="Y4275" i="2"/>
  <c r="Y7322" i="2"/>
  <c r="Y7323" i="2"/>
  <c r="Y4276" i="2"/>
  <c r="Y7324" i="2"/>
  <c r="Y7325" i="2"/>
  <c r="Y7326" i="2"/>
  <c r="Y7327" i="2"/>
  <c r="Y7328" i="2"/>
  <c r="Y7329" i="2"/>
  <c r="Y7330" i="2"/>
  <c r="Y7331" i="2"/>
  <c r="Y7332" i="2"/>
  <c r="Y4277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4278" i="2"/>
  <c r="Y7347" i="2"/>
  <c r="Y7348" i="2"/>
  <c r="Y7349" i="2"/>
  <c r="Y7350" i="2"/>
  <c r="Y7351" i="2"/>
  <c r="Y7352" i="2"/>
  <c r="Y7353" i="2"/>
  <c r="Y7354" i="2"/>
  <c r="Y7355" i="2"/>
  <c r="Y7356" i="2"/>
  <c r="Y7357" i="2"/>
  <c r="Y4279" i="2"/>
  <c r="Y7358" i="2"/>
  <c r="Y7359" i="2"/>
  <c r="Y7360" i="2"/>
  <c r="Y7361" i="2"/>
  <c r="Y7362" i="2"/>
  <c r="Y4280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4281" i="2"/>
  <c r="Y7384" i="2"/>
  <c r="Y7385" i="2"/>
  <c r="Y7386" i="2"/>
  <c r="Y4282" i="2"/>
  <c r="Y7387" i="2"/>
  <c r="Y7388" i="2"/>
  <c r="Y7389" i="2"/>
  <c r="Y7390" i="2"/>
  <c r="Y4283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4284" i="2"/>
  <c r="Y7416" i="2"/>
  <c r="Y7417" i="2"/>
  <c r="Y4285" i="2"/>
  <c r="Y7418" i="2"/>
  <c r="Y7419" i="2"/>
  <c r="Y7420" i="2"/>
  <c r="Y7421" i="2"/>
  <c r="Y7422" i="2"/>
  <c r="Y7423" i="2"/>
  <c r="Y7424" i="2"/>
  <c r="Y7425" i="2"/>
  <c r="Y7426" i="2"/>
  <c r="Y4286" i="2"/>
  <c r="Y7427" i="2"/>
  <c r="Y7428" i="2"/>
  <c r="Y7429" i="2"/>
  <c r="Y7430" i="2"/>
  <c r="Y7431" i="2"/>
  <c r="Y7432" i="2"/>
  <c r="Y7433" i="2"/>
  <c r="Y7434" i="2"/>
  <c r="Y7435" i="2"/>
  <c r="Y7436" i="2"/>
  <c r="Y7437" i="2"/>
  <c r="Y4287" i="2"/>
  <c r="Y7438" i="2"/>
  <c r="Y7439" i="2"/>
  <c r="Y7440" i="2"/>
  <c r="Y7441" i="2"/>
  <c r="Y4288" i="2"/>
  <c r="Y7442" i="2"/>
  <c r="Y7443" i="2"/>
  <c r="Y7444" i="2"/>
  <c r="Y7445" i="2"/>
  <c r="Y7446" i="2"/>
  <c r="Y7447" i="2"/>
  <c r="Y7448" i="2"/>
  <c r="Y7449" i="2"/>
  <c r="Y7450" i="2"/>
  <c r="Y7451" i="2"/>
  <c r="Y7452" i="2"/>
  <c r="Y4289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4290" i="2"/>
  <c r="Y4291" i="2"/>
  <c r="Y4292" i="2"/>
  <c r="Y7466" i="2"/>
  <c r="Y7467" i="2"/>
  <c r="Y7468" i="2"/>
  <c r="Y7469" i="2"/>
  <c r="Y7470" i="2"/>
  <c r="Y7471" i="2"/>
  <c r="Y7472" i="2"/>
  <c r="Y7473" i="2"/>
  <c r="Y7474" i="2"/>
  <c r="Y7475" i="2"/>
  <c r="Y4293" i="2"/>
  <c r="Y7476" i="2"/>
  <c r="Y7477" i="2"/>
  <c r="Y7478" i="2"/>
  <c r="Y7479" i="2"/>
  <c r="Y7480" i="2"/>
  <c r="Y7481" i="2"/>
  <c r="Y4294" i="2"/>
  <c r="Y7482" i="2"/>
  <c r="Y7483" i="2"/>
  <c r="Y7484" i="2"/>
  <c r="Y7485" i="2"/>
  <c r="Y7486" i="2"/>
  <c r="Y7487" i="2"/>
  <c r="Y7488" i="2"/>
  <c r="Y4295" i="2"/>
  <c r="Y7489" i="2"/>
  <c r="Y7490" i="2"/>
  <c r="Y7491" i="2"/>
  <c r="Y7492" i="2"/>
  <c r="Y4296" i="2"/>
  <c r="Y7493" i="2"/>
  <c r="Y7494" i="2"/>
  <c r="Y7495" i="2"/>
  <c r="Y7496" i="2"/>
  <c r="Y7497" i="2"/>
  <c r="Y7498" i="2"/>
  <c r="Y4297" i="2"/>
  <c r="Y7499" i="2"/>
  <c r="Y7500" i="2"/>
  <c r="Y7501" i="2"/>
  <c r="Y7502" i="2"/>
  <c r="Y4298" i="2"/>
  <c r="Y7503" i="2"/>
  <c r="Y7504" i="2"/>
  <c r="Y4299" i="2"/>
  <c r="Y7505" i="2"/>
  <c r="Y7506" i="2"/>
  <c r="Y7507" i="2"/>
  <c r="Y7508" i="2"/>
  <c r="Y7509" i="2"/>
  <c r="Y7510" i="2"/>
  <c r="Y7511" i="2"/>
  <c r="Y7512" i="2"/>
  <c r="Y4300" i="2"/>
  <c r="Y7513" i="2"/>
  <c r="Y7514" i="2"/>
  <c r="Y7515" i="2"/>
  <c r="Y4301" i="2"/>
  <c r="Y7516" i="2"/>
  <c r="Y7517" i="2"/>
  <c r="Y7518" i="2"/>
  <c r="Y7519" i="2"/>
  <c r="Y7520" i="2"/>
  <c r="Y4302" i="2"/>
  <c r="Y7521" i="2"/>
  <c r="Y7522" i="2"/>
  <c r="Y7523" i="2"/>
  <c r="Y7524" i="2"/>
  <c r="Y7525" i="2"/>
  <c r="Y4303" i="2"/>
  <c r="Y7526" i="2"/>
  <c r="Y7527" i="2"/>
  <c r="Y4304" i="2"/>
  <c r="Y7528" i="2"/>
  <c r="Y7529" i="2"/>
  <c r="Y7530" i="2"/>
  <c r="Y4305" i="2"/>
  <c r="Y7531" i="2"/>
  <c r="Y7532" i="2"/>
  <c r="Y7533" i="2"/>
  <c r="Y7534" i="2"/>
  <c r="Y4306" i="2"/>
  <c r="Y7535" i="2"/>
  <c r="Y7536" i="2"/>
  <c r="Y7537" i="2"/>
  <c r="Y7538" i="2"/>
  <c r="Y7539" i="2"/>
  <c r="Y7540" i="2"/>
  <c r="Y7541" i="2"/>
  <c r="Y7542" i="2"/>
  <c r="Y4307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4308" i="2"/>
  <c r="Y7563" i="2"/>
  <c r="Y7564" i="2"/>
  <c r="Y7565" i="2"/>
  <c r="Y7566" i="2"/>
  <c r="Y7567" i="2"/>
  <c r="Y7568" i="2"/>
  <c r="Y4309" i="2"/>
  <c r="Y7569" i="2"/>
  <c r="Y7570" i="2"/>
  <c r="Y7571" i="2"/>
  <c r="Y7572" i="2"/>
  <c r="Y7573" i="2"/>
  <c r="Y4310" i="2"/>
  <c r="Y7574" i="2"/>
  <c r="Y7575" i="2"/>
  <c r="Y7576" i="2"/>
  <c r="Y4311" i="2"/>
  <c r="Y7577" i="2"/>
  <c r="Y7578" i="2"/>
  <c r="Y7579" i="2"/>
  <c r="Y7580" i="2"/>
  <c r="Y7581" i="2"/>
  <c r="Y7582" i="2"/>
  <c r="Y7583" i="2"/>
  <c r="Y4312" i="2"/>
  <c r="Y7584" i="2"/>
  <c r="Y7585" i="2"/>
  <c r="Y7586" i="2"/>
  <c r="Y7587" i="2"/>
  <c r="Y7588" i="2"/>
  <c r="Y7589" i="2"/>
  <c r="Y7590" i="2"/>
  <c r="Y4313" i="2"/>
  <c r="Y7591" i="2"/>
  <c r="Y7592" i="2"/>
  <c r="Y7593" i="2"/>
  <c r="Y7594" i="2"/>
  <c r="Y4314" i="2"/>
  <c r="Y7595" i="2"/>
  <c r="Y7596" i="2"/>
  <c r="Y7597" i="2"/>
  <c r="Y7598" i="2"/>
  <c r="Y7599" i="2"/>
  <c r="Y7600" i="2"/>
  <c r="Y7601" i="2"/>
  <c r="Y7602" i="2"/>
  <c r="Y7603" i="2"/>
  <c r="Y4315" i="2"/>
  <c r="Y7604" i="2"/>
  <c r="Y7605" i="2"/>
  <c r="Y7606" i="2"/>
  <c r="Y7607" i="2"/>
  <c r="Y7608" i="2"/>
  <c r="Y4316" i="2"/>
  <c r="Y7609" i="2"/>
  <c r="Y7610" i="2"/>
  <c r="Y7611" i="2"/>
  <c r="Y7612" i="2"/>
  <c r="Y7613" i="2"/>
  <c r="Y4317" i="2"/>
  <c r="Y7614" i="2"/>
  <c r="Y7615" i="2"/>
  <c r="Y7616" i="2"/>
  <c r="Y7617" i="2"/>
  <c r="Y7618" i="2"/>
  <c r="Y7619" i="2"/>
  <c r="Y7620" i="2"/>
  <c r="Y7621" i="2"/>
  <c r="Y7622" i="2"/>
  <c r="Y7623" i="2"/>
  <c r="Y7624" i="2"/>
  <c r="Y7625" i="2"/>
  <c r="Y7626" i="2"/>
  <c r="Y7627" i="2"/>
  <c r="Y4318" i="2"/>
  <c r="Y7628" i="2"/>
  <c r="Y7629" i="2"/>
  <c r="Y7630" i="2"/>
  <c r="Y7631" i="2"/>
  <c r="Y7632" i="2"/>
  <c r="Y7633" i="2"/>
  <c r="Y7634" i="2"/>
  <c r="Y6189" i="2"/>
  <c r="Y7635" i="2"/>
  <c r="Y7636" i="2"/>
  <c r="Y7637" i="2"/>
  <c r="Y7638" i="2"/>
  <c r="Y7639" i="2"/>
  <c r="Y7640" i="2"/>
  <c r="Y7641" i="2"/>
  <c r="Y7642" i="2"/>
  <c r="Y4319" i="2"/>
  <c r="Y7643" i="2"/>
  <c r="Y7644" i="2"/>
  <c r="Y4320" i="2"/>
  <c r="Y7645" i="2"/>
  <c r="Y7646" i="2"/>
  <c r="Y7647" i="2"/>
  <c r="Y7648" i="2"/>
  <c r="Y7649" i="2"/>
  <c r="Y4321" i="2"/>
  <c r="Y7650" i="2"/>
  <c r="Y7651" i="2"/>
  <c r="Y6190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4322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4323" i="2"/>
  <c r="Y7689" i="2"/>
  <c r="Y7690" i="2"/>
  <c r="Y7691" i="2"/>
  <c r="Y7692" i="2"/>
  <c r="Y7693" i="2"/>
  <c r="Y4324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4325" i="2"/>
  <c r="Y7726" i="2"/>
  <c r="Y7727" i="2"/>
  <c r="Y7728" i="2"/>
  <c r="Y4326" i="2"/>
  <c r="Y7729" i="2"/>
  <c r="Y7730" i="2"/>
  <c r="Y7731" i="2"/>
  <c r="Y4327" i="2"/>
  <c r="Y7732" i="2"/>
  <c r="Y7733" i="2"/>
  <c r="Y7734" i="2"/>
  <c r="Y7735" i="2"/>
  <c r="Y4328" i="2"/>
  <c r="Y7736" i="2"/>
  <c r="Y7737" i="2"/>
  <c r="Y4329" i="2"/>
  <c r="Y7738" i="2"/>
  <c r="Y7739" i="2"/>
  <c r="Y7740" i="2"/>
  <c r="Y7741" i="2"/>
  <c r="Y7742" i="2"/>
  <c r="Y7743" i="2"/>
  <c r="Y7744" i="2"/>
  <c r="Y7745" i="2"/>
  <c r="Y7746" i="2"/>
  <c r="Y7747" i="2"/>
  <c r="Y4330" i="2"/>
  <c r="Y7748" i="2"/>
  <c r="Y7749" i="2"/>
  <c r="Y7750" i="2"/>
  <c r="Y6191" i="2"/>
  <c r="Y7751" i="2"/>
  <c r="Y7752" i="2"/>
  <c r="Y7753" i="2"/>
  <c r="Y4331" i="2"/>
  <c r="Y6192" i="2"/>
  <c r="Y7754" i="2"/>
  <c r="Y7755" i="2"/>
  <c r="Y4332" i="2"/>
  <c r="Y7756" i="2"/>
  <c r="Y7757" i="2"/>
  <c r="Y7758" i="2"/>
  <c r="Y7759" i="2"/>
  <c r="Y4333" i="2"/>
  <c r="Y7760" i="2"/>
  <c r="Y7761" i="2"/>
  <c r="Y7762" i="2"/>
  <c r="Y4334" i="2"/>
  <c r="Y7763" i="2"/>
  <c r="Y7764" i="2"/>
  <c r="Y7765" i="2"/>
  <c r="Y7766" i="2"/>
  <c r="Y7767" i="2"/>
  <c r="Y7768" i="2"/>
  <c r="Y4335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4336" i="2"/>
  <c r="Y7781" i="2"/>
  <c r="Y7782" i="2"/>
  <c r="Y7783" i="2"/>
  <c r="Y7784" i="2"/>
  <c r="Y4337" i="2"/>
  <c r="Y7785" i="2"/>
  <c r="Y7786" i="2"/>
  <c r="Y7787" i="2"/>
  <c r="Y7788" i="2"/>
  <c r="Y7789" i="2"/>
  <c r="Y7790" i="2"/>
  <c r="Y7791" i="2"/>
  <c r="Y4338" i="2"/>
  <c r="Y7792" i="2"/>
  <c r="Y7793" i="2"/>
  <c r="Y7794" i="2"/>
  <c r="Y7795" i="2"/>
  <c r="Y7796" i="2"/>
  <c r="Y7797" i="2"/>
  <c r="Y7798" i="2"/>
  <c r="Y4339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6193" i="2"/>
  <c r="Y6194" i="2"/>
  <c r="Y6195" i="2"/>
  <c r="Y6196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6197" i="2"/>
  <c r="Y4375" i="2"/>
  <c r="Y4376" i="2"/>
  <c r="Y4377" i="2"/>
  <c r="Y4378" i="2"/>
  <c r="Y6198" i="2"/>
  <c r="Y4379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7820" i="2"/>
  <c r="Y7821" i="2"/>
  <c r="Y7822" i="2"/>
  <c r="Y7823" i="2"/>
  <c r="Y7824" i="2"/>
  <c r="Y7825" i="2"/>
  <c r="Y7826" i="2"/>
  <c r="Y7827" i="2"/>
  <c r="Y7828" i="2"/>
  <c r="Y7829" i="2"/>
  <c r="Y7830" i="2"/>
  <c r="Y7831" i="2"/>
  <c r="Y7832" i="2"/>
  <c r="Y7833" i="2"/>
  <c r="Y7834" i="2"/>
  <c r="Y7835" i="2"/>
  <c r="Y6225" i="2"/>
  <c r="Y7836" i="2"/>
  <c r="Y6226" i="2"/>
  <c r="Y7837" i="2"/>
  <c r="Y6227" i="2"/>
  <c r="Y7838" i="2"/>
  <c r="Y7839" i="2"/>
  <c r="Y7840" i="2"/>
  <c r="Y6228" i="2"/>
  <c r="Y7841" i="2"/>
  <c r="Y6229" i="2"/>
  <c r="Y7842" i="2"/>
  <c r="Y6230" i="2"/>
  <c r="Y7843" i="2"/>
  <c r="Y6231" i="2"/>
  <c r="Y7844" i="2"/>
  <c r="Y7845" i="2"/>
  <c r="Y6232" i="2"/>
  <c r="Y7846" i="2"/>
  <c r="Y6233" i="2"/>
  <c r="Y6234" i="2"/>
  <c r="Y7847" i="2"/>
  <c r="Y6235" i="2"/>
  <c r="Y7848" i="2"/>
  <c r="Y7849" i="2"/>
  <c r="Y7850" i="2"/>
  <c r="Y7851" i="2"/>
  <c r="Y6236" i="2"/>
  <c r="Y7852" i="2"/>
  <c r="Y6237" i="2"/>
  <c r="Y7853" i="2"/>
  <c r="Y7854" i="2"/>
  <c r="Y7855" i="2"/>
  <c r="Y7856" i="2"/>
  <c r="Y7857" i="2"/>
  <c r="Y7858" i="2"/>
  <c r="Y7859" i="2"/>
  <c r="Y7860" i="2"/>
  <c r="Y7861" i="2"/>
  <c r="Y6238" i="2"/>
  <c r="Y7862" i="2"/>
  <c r="Y7863" i="2"/>
  <c r="Y6239" i="2"/>
  <c r="Y7864" i="2"/>
  <c r="Y7865" i="2"/>
  <c r="Y6240" i="2"/>
  <c r="Y7866" i="2"/>
  <c r="Y7867" i="2"/>
  <c r="Y7868" i="2"/>
  <c r="Y7869" i="2"/>
  <c r="Y7870" i="2"/>
  <c r="Y6241" i="2"/>
  <c r="Y7871" i="2"/>
  <c r="Y7872" i="2"/>
  <c r="Y6242" i="2"/>
  <c r="Y7873" i="2"/>
  <c r="Y7874" i="2"/>
  <c r="Y7875" i="2"/>
  <c r="Y7876" i="2"/>
  <c r="Y6243" i="2"/>
  <c r="Y7877" i="2"/>
  <c r="Y7878" i="2"/>
  <c r="Y6244" i="2"/>
  <c r="Y7879" i="2"/>
  <c r="Y7880" i="2"/>
  <c r="Y7881" i="2"/>
  <c r="Y7882" i="2"/>
  <c r="Y6245" i="2"/>
  <c r="Y7883" i="2"/>
  <c r="Y7884" i="2"/>
  <c r="Y7885" i="2"/>
  <c r="Y7886" i="2"/>
  <c r="Y7887" i="2"/>
  <c r="Y6246" i="2"/>
  <c r="Y7888" i="2"/>
  <c r="Y6247" i="2"/>
  <c r="Y6248" i="2"/>
  <c r="Y6249" i="2"/>
  <c r="Y7889" i="2"/>
  <c r="Y6250" i="2"/>
  <c r="Y7890" i="2"/>
  <c r="Y7891" i="2"/>
  <c r="Y6251" i="2"/>
  <c r="Y7892" i="2"/>
  <c r="Y6252" i="2"/>
  <c r="Y6253" i="2"/>
  <c r="Y6254" i="2"/>
  <c r="Y7893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7894" i="2"/>
  <c r="Y6269" i="2"/>
  <c r="Y7895" i="2"/>
  <c r="Y7896" i="2"/>
  <c r="Y6270" i="2"/>
  <c r="Y7897" i="2"/>
  <c r="Y6271" i="2"/>
  <c r="Y7898" i="2"/>
  <c r="Y6272" i="2"/>
  <c r="Y7899" i="2"/>
  <c r="Y7900" i="2"/>
  <c r="Y6273" i="2"/>
  <c r="Y7901" i="2"/>
  <c r="Y6274" i="2"/>
  <c r="Y7902" i="2"/>
  <c r="Y7903" i="2"/>
  <c r="Y6275" i="2"/>
  <c r="Y7904" i="2"/>
  <c r="Y6276" i="2"/>
  <c r="Y6277" i="2"/>
  <c r="Y7905" i="2"/>
  <c r="Y6278" i="2"/>
  <c r="Y7906" i="2"/>
  <c r="Y6279" i="2"/>
  <c r="Y7907" i="2"/>
  <c r="Y6280" i="2"/>
  <c r="Y6281" i="2"/>
  <c r="Y7908" i="2"/>
  <c r="Y6282" i="2"/>
  <c r="Y6283" i="2"/>
  <c r="Y7909" i="2"/>
  <c r="Y6284" i="2"/>
  <c r="Y7910" i="2"/>
  <c r="Y6285" i="2"/>
  <c r="Y6286" i="2"/>
  <c r="Y6287" i="2"/>
  <c r="Y6288" i="2"/>
  <c r="Y7911" i="2"/>
  <c r="Y7912" i="2"/>
  <c r="Y6289" i="2"/>
  <c r="Y7913" i="2"/>
  <c r="Y7914" i="2"/>
  <c r="Y7915" i="2"/>
  <c r="Y6290" i="2"/>
  <c r="Y7916" i="2"/>
  <c r="Y6291" i="2"/>
  <c r="Y7917" i="2"/>
  <c r="Y6292" i="2"/>
  <c r="Y7918" i="2"/>
  <c r="Y7919" i="2"/>
  <c r="Y7920" i="2"/>
  <c r="Y7921" i="2"/>
  <c r="Y7922" i="2"/>
  <c r="Y7923" i="2"/>
  <c r="Y7924" i="2"/>
  <c r="Y7925" i="2"/>
  <c r="Y7926" i="2"/>
  <c r="Y7927" i="2"/>
  <c r="Y6293" i="2"/>
  <c r="Y7928" i="2"/>
  <c r="Y6294" i="2"/>
  <c r="Y7929" i="2"/>
  <c r="Y7930" i="2"/>
  <c r="Y7931" i="2"/>
  <c r="Y7932" i="2"/>
  <c r="Y7933" i="2"/>
  <c r="Y6295" i="2"/>
  <c r="Y7934" i="2"/>
  <c r="Y6296" i="2"/>
  <c r="Y6297" i="2"/>
  <c r="Y7935" i="2"/>
  <c r="Y7936" i="2"/>
  <c r="Y6298" i="2"/>
  <c r="Y7937" i="2"/>
  <c r="Y7938" i="2"/>
  <c r="Y6299" i="2"/>
  <c r="Y6300" i="2"/>
  <c r="Y7939" i="2"/>
  <c r="Y7940" i="2"/>
  <c r="Y7941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2834" i="2"/>
  <c r="Z2835" i="2"/>
  <c r="Z2836" i="2"/>
  <c r="Z2837" i="2"/>
  <c r="Z2305" i="2"/>
  <c r="Z3217" i="2"/>
  <c r="Z3218" i="2"/>
  <c r="Z2306" i="2"/>
  <c r="Z2307" i="2"/>
  <c r="Z2838" i="2"/>
  <c r="Z2308" i="2"/>
  <c r="Z3219" i="2"/>
  <c r="Z3220" i="2"/>
  <c r="Z3221" i="2"/>
  <c r="Z3222" i="2"/>
  <c r="Z3223" i="2"/>
  <c r="Z3224" i="2"/>
  <c r="Z3225" i="2"/>
  <c r="Z3226" i="2"/>
  <c r="Z3227" i="2"/>
  <c r="Z2309" i="2"/>
  <c r="Z3228" i="2"/>
  <c r="Z2310" i="2"/>
  <c r="Z3229" i="2"/>
  <c r="Z2311" i="2"/>
  <c r="Z2312" i="2"/>
  <c r="Z2313" i="2"/>
  <c r="Z3230" i="2"/>
  <c r="Z2314" i="2"/>
  <c r="Z3231" i="2"/>
  <c r="Z2315" i="2"/>
  <c r="Z2316" i="2"/>
  <c r="Z3232" i="2"/>
  <c r="Z2839" i="2"/>
  <c r="Z3233" i="2"/>
  <c r="Z3234" i="2"/>
  <c r="Z2317" i="2"/>
  <c r="Z2318" i="2"/>
  <c r="Z2319" i="2"/>
  <c r="Z3235" i="2"/>
  <c r="Z2840" i="2"/>
  <c r="Z2320" i="2"/>
  <c r="Z2321" i="2"/>
  <c r="Z2322" i="2"/>
  <c r="Z2323" i="2"/>
  <c r="Z3236" i="2"/>
  <c r="Z2324" i="2"/>
  <c r="Z2325" i="2"/>
  <c r="Z2326" i="2"/>
  <c r="Z3237" i="2"/>
  <c r="Z2841" i="2"/>
  <c r="Z2327" i="2"/>
  <c r="Z3238" i="2"/>
  <c r="Z2842" i="2"/>
  <c r="Z2328" i="2"/>
  <c r="Z2329" i="2"/>
  <c r="Z2330" i="2"/>
  <c r="Z2331" i="2"/>
  <c r="Z2332" i="2"/>
  <c r="Z2333" i="2"/>
  <c r="Z2334" i="2"/>
  <c r="Z2335" i="2"/>
  <c r="Z2336" i="2"/>
  <c r="Z2843" i="2"/>
  <c r="Z3239" i="2"/>
  <c r="Z2844" i="2"/>
  <c r="Z3240" i="2"/>
  <c r="Z2845" i="2"/>
  <c r="Z2846" i="2"/>
  <c r="Z3241" i="2"/>
  <c r="Z3242" i="2"/>
  <c r="Z2847" i="2"/>
  <c r="Z3243" i="2"/>
  <c r="Z2848" i="2"/>
  <c r="Z3244" i="2"/>
  <c r="Z3245" i="2"/>
  <c r="Z3246" i="2"/>
  <c r="Z3247" i="2"/>
  <c r="Z2849" i="2"/>
  <c r="Z3248" i="2"/>
  <c r="Z2850" i="2"/>
  <c r="Z3249" i="2"/>
  <c r="Z2851" i="2"/>
  <c r="Z3250" i="2"/>
  <c r="Z2852" i="2"/>
  <c r="Z3251" i="2"/>
  <c r="Z3252" i="2"/>
  <c r="Z2853" i="2"/>
  <c r="Z2854" i="2"/>
  <c r="Z3253" i="2"/>
  <c r="Z2855" i="2"/>
  <c r="Z3254" i="2"/>
  <c r="Z2856" i="2"/>
  <c r="Z2857" i="2"/>
  <c r="Z2858" i="2"/>
  <c r="Z2859" i="2"/>
  <c r="Z3255" i="2"/>
  <c r="Z3256" i="2"/>
  <c r="Z3257" i="2"/>
  <c r="Z3258" i="2"/>
  <c r="Z3259" i="2"/>
  <c r="Z2860" i="2"/>
  <c r="Z3260" i="2"/>
  <c r="Z3261" i="2"/>
  <c r="Z3262" i="2"/>
  <c r="Z3263" i="2"/>
  <c r="Z3264" i="2"/>
  <c r="Z3265" i="2"/>
  <c r="Z3266" i="2"/>
  <c r="Z3267" i="2"/>
  <c r="Z2861" i="2"/>
  <c r="Z2862" i="2"/>
  <c r="Z3268" i="2"/>
  <c r="Z3269" i="2"/>
  <c r="Z3270" i="2"/>
  <c r="Z3271" i="2"/>
  <c r="Z2863" i="2"/>
  <c r="Z2864" i="2"/>
  <c r="Z3272" i="2"/>
  <c r="Z2865" i="2"/>
  <c r="Z3273" i="2"/>
  <c r="Z3274" i="2"/>
  <c r="Z3275" i="2"/>
  <c r="Z3276" i="2"/>
  <c r="Z2866" i="2"/>
  <c r="Z3277" i="2"/>
  <c r="Z2867" i="2"/>
  <c r="Z2868" i="2"/>
  <c r="Z2869" i="2"/>
  <c r="Z2870" i="2"/>
  <c r="Z3278" i="2"/>
  <c r="Z2871" i="2"/>
  <c r="Z3279" i="2"/>
  <c r="Z2337" i="2"/>
  <c r="Z2338" i="2"/>
  <c r="Z2872" i="2"/>
  <c r="Z3280" i="2"/>
  <c r="Z2873" i="2"/>
  <c r="Z2874" i="2"/>
  <c r="Z3281" i="2"/>
  <c r="Z3282" i="2"/>
  <c r="Z2875" i="2"/>
  <c r="Z3283" i="2"/>
  <c r="Z2876" i="2"/>
  <c r="Z2877" i="2"/>
  <c r="Z3284" i="2"/>
  <c r="Z2878" i="2"/>
  <c r="Z2879" i="2"/>
  <c r="Z2880" i="2"/>
  <c r="Z3285" i="2"/>
  <c r="Z2881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2882" i="2"/>
  <c r="Z3301" i="2"/>
  <c r="Z3302" i="2"/>
  <c r="Z3303" i="2"/>
  <c r="Z2883" i="2"/>
  <c r="Z3304" i="2"/>
  <c r="Z2884" i="2"/>
  <c r="Z2885" i="2"/>
  <c r="Z2886" i="2"/>
  <c r="Z2339" i="2"/>
  <c r="Z3305" i="2"/>
  <c r="Z2340" i="2"/>
  <c r="Z3306" i="2"/>
  <c r="Z2887" i="2"/>
  <c r="Z2341" i="2"/>
  <c r="Z3307" i="2"/>
  <c r="Z2342" i="2"/>
  <c r="Z2343" i="2"/>
  <c r="Z2344" i="2"/>
  <c r="Z3308" i="2"/>
  <c r="Z3309" i="2"/>
  <c r="Z2345" i="2"/>
  <c r="Z2346" i="2"/>
  <c r="Z2347" i="2"/>
  <c r="Z2888" i="2"/>
  <c r="Z2348" i="2"/>
  <c r="Z3310" i="2"/>
  <c r="Z3311" i="2"/>
  <c r="Z3312" i="2"/>
  <c r="Z3313" i="2"/>
  <c r="Z3314" i="2"/>
  <c r="Z3315" i="2"/>
  <c r="Z3316" i="2"/>
  <c r="Z2349" i="2"/>
  <c r="Z3317" i="2"/>
  <c r="Z2350" i="2"/>
  <c r="Z2889" i="2"/>
  <c r="Z2351" i="2"/>
  <c r="Z2352" i="2"/>
  <c r="Z3318" i="2"/>
  <c r="Z3319" i="2"/>
  <c r="Z2353" i="2"/>
  <c r="Z2354" i="2"/>
  <c r="Z3320" i="2"/>
  <c r="Z3321" i="2"/>
  <c r="Z2355" i="2"/>
  <c r="Z3322" i="2"/>
  <c r="Z2356" i="2"/>
  <c r="Z2890" i="2"/>
  <c r="Z2357" i="2"/>
  <c r="Z2358" i="2"/>
  <c r="Z2359" i="2"/>
  <c r="Z2891" i="2"/>
  <c r="Z3323" i="2"/>
  <c r="Z2360" i="2"/>
  <c r="Z2361" i="2"/>
  <c r="Z3324" i="2"/>
  <c r="Z2362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892" i="2"/>
  <c r="Z3338" i="2"/>
  <c r="Z2375" i="2"/>
  <c r="Z3339" i="2"/>
  <c r="Z3340" i="2"/>
  <c r="Z3341" i="2"/>
  <c r="Z2376" i="2"/>
  <c r="Z2893" i="2"/>
  <c r="Z3342" i="2"/>
  <c r="Z3343" i="2"/>
  <c r="Z2377" i="2"/>
  <c r="Z3344" i="2"/>
  <c r="Z2378" i="2"/>
  <c r="Z2894" i="2"/>
  <c r="Z3345" i="2"/>
  <c r="Z2379" i="2"/>
  <c r="Z3346" i="2"/>
  <c r="Z3347" i="2"/>
  <c r="Z2380" i="2"/>
  <c r="Z3348" i="2"/>
  <c r="Z2381" i="2"/>
  <c r="Z2382" i="2"/>
  <c r="Z3349" i="2"/>
  <c r="Z2383" i="2"/>
  <c r="Z2384" i="2"/>
  <c r="Z3350" i="2"/>
  <c r="Z3351" i="2"/>
  <c r="Z3352" i="2"/>
  <c r="Z3353" i="2"/>
  <c r="Z2385" i="2"/>
  <c r="Z3354" i="2"/>
  <c r="Z2386" i="2"/>
  <c r="Z2895" i="2"/>
  <c r="Z2896" i="2"/>
  <c r="Z2897" i="2"/>
  <c r="Z3355" i="2"/>
  <c r="Z3356" i="2"/>
  <c r="Z3357" i="2"/>
  <c r="Z2387" i="2"/>
  <c r="Z3358" i="2"/>
  <c r="Z2388" i="2"/>
  <c r="Z2898" i="2"/>
  <c r="Z2899" i="2"/>
  <c r="Z2900" i="2"/>
  <c r="Z2389" i="2"/>
  <c r="Z3359" i="2"/>
  <c r="Z2901" i="2"/>
  <c r="Z2390" i="2"/>
  <c r="Z2391" i="2"/>
  <c r="Z3360" i="2"/>
  <c r="Z2392" i="2"/>
  <c r="Z2393" i="2"/>
  <c r="Z2902" i="2"/>
  <c r="Z2394" i="2"/>
  <c r="Z3361" i="2"/>
  <c r="Z3362" i="2"/>
  <c r="Z2395" i="2"/>
  <c r="Z3363" i="2"/>
  <c r="Z2396" i="2"/>
  <c r="Z3364" i="2"/>
  <c r="Z2397" i="2"/>
  <c r="Z2903" i="2"/>
  <c r="Z2398" i="2"/>
  <c r="Z3365" i="2"/>
  <c r="Z3366" i="2"/>
  <c r="Z2399" i="2"/>
  <c r="Z3367" i="2"/>
  <c r="Z2400" i="2"/>
  <c r="Z3368" i="2"/>
  <c r="Z3369" i="2"/>
  <c r="Z2401" i="2"/>
  <c r="Z3370" i="2"/>
  <c r="Z2402" i="2"/>
  <c r="Z3371" i="2"/>
  <c r="Z2403" i="2"/>
  <c r="Z2904" i="2"/>
  <c r="Z3372" i="2"/>
  <c r="Z2404" i="2"/>
  <c r="Z2405" i="2"/>
  <c r="Z3373" i="2"/>
  <c r="Z2905" i="2"/>
  <c r="Z2406" i="2"/>
  <c r="Z3374" i="2"/>
  <c r="Z2407" i="2"/>
  <c r="Z3375" i="2"/>
  <c r="Z2408" i="2"/>
  <c r="Z2906" i="2"/>
  <c r="Z3376" i="2"/>
  <c r="Z2409" i="2"/>
  <c r="Z2410" i="2"/>
  <c r="Z3377" i="2"/>
  <c r="Z2411" i="2"/>
  <c r="Z3378" i="2"/>
  <c r="Z2412" i="2"/>
  <c r="Z2907" i="2"/>
  <c r="Z2413" i="2"/>
  <c r="Z2414" i="2"/>
  <c r="Z3379" i="2"/>
  <c r="Z2415" i="2"/>
  <c r="Z3380" i="2"/>
  <c r="Z2416" i="2"/>
  <c r="Z2908" i="2"/>
  <c r="Z3381" i="2"/>
  <c r="Z2909" i="2"/>
  <c r="Z2417" i="2"/>
  <c r="Z3382" i="2"/>
  <c r="Z2418" i="2"/>
  <c r="Z2419" i="2"/>
  <c r="Z3383" i="2"/>
  <c r="Z2420" i="2"/>
  <c r="Z2421" i="2"/>
  <c r="Z3384" i="2"/>
  <c r="Z2422" i="2"/>
  <c r="Z3385" i="2"/>
  <c r="Z2423" i="2"/>
  <c r="Z2910" i="2"/>
  <c r="Z3386" i="2"/>
  <c r="Z2424" i="2"/>
  <c r="Z3387" i="2"/>
  <c r="Z3388" i="2"/>
  <c r="Z2425" i="2"/>
  <c r="Z2426" i="2"/>
  <c r="Z2427" i="2"/>
  <c r="Z3389" i="2"/>
  <c r="Z2428" i="2"/>
  <c r="Z2429" i="2"/>
  <c r="Z3390" i="2"/>
  <c r="Z2430" i="2"/>
  <c r="Z2431" i="2"/>
  <c r="Z3391" i="2"/>
  <c r="Z2432" i="2"/>
  <c r="Z3392" i="2"/>
  <c r="Z2433" i="2"/>
  <c r="Z2911" i="2"/>
  <c r="Z2434" i="2"/>
  <c r="Z3393" i="2"/>
  <c r="Z3394" i="2"/>
  <c r="Z2435" i="2"/>
  <c r="Z2436" i="2"/>
  <c r="Z2437" i="2"/>
  <c r="Z3395" i="2"/>
  <c r="Z3396" i="2"/>
  <c r="Z2438" i="2"/>
  <c r="Z3397" i="2"/>
  <c r="Z2439" i="2"/>
  <c r="Z2912" i="2"/>
  <c r="Z2440" i="2"/>
  <c r="Z3398" i="2"/>
  <c r="Z2441" i="2"/>
  <c r="Z2913" i="2"/>
  <c r="Z3399" i="2"/>
  <c r="Z2442" i="2"/>
  <c r="Z3400" i="2"/>
  <c r="Z3401" i="2"/>
  <c r="Z2443" i="2"/>
  <c r="Z2444" i="2"/>
  <c r="Z3402" i="2"/>
  <c r="Z3403" i="2"/>
  <c r="Z2445" i="2"/>
  <c r="Z3404" i="2"/>
  <c r="Z2446" i="2"/>
  <c r="Z2447" i="2"/>
  <c r="Z2448" i="2"/>
  <c r="Z3405" i="2"/>
  <c r="Z2449" i="2"/>
  <c r="Z3406" i="2"/>
  <c r="Z2450" i="2"/>
  <c r="Z3407" i="2"/>
  <c r="Z2451" i="2"/>
  <c r="Z2914" i="2"/>
  <c r="Z2452" i="2"/>
  <c r="Z2453" i="2"/>
  <c r="Z3408" i="2"/>
  <c r="Z2454" i="2"/>
  <c r="Z3409" i="2"/>
  <c r="Z2455" i="2"/>
  <c r="Z2915" i="2"/>
  <c r="Z2456" i="2"/>
  <c r="Z2457" i="2"/>
  <c r="Z3410" i="2"/>
  <c r="Z3411" i="2"/>
  <c r="Z2916" i="2"/>
  <c r="Z3412" i="2"/>
  <c r="Z2917" i="2"/>
  <c r="Z3413" i="2"/>
  <c r="Z2458" i="2"/>
  <c r="Z3414" i="2"/>
  <c r="Z3415" i="2"/>
  <c r="Z2459" i="2"/>
  <c r="Z2460" i="2"/>
  <c r="Z3416" i="2"/>
  <c r="Z3417" i="2"/>
  <c r="Z3418" i="2"/>
  <c r="Z2461" i="2"/>
  <c r="Z2918" i="2"/>
  <c r="Z3419" i="2"/>
  <c r="Z3420" i="2"/>
  <c r="Z2462" i="2"/>
  <c r="Z2463" i="2"/>
  <c r="Z3421" i="2"/>
  <c r="Z2464" i="2"/>
  <c r="Z2465" i="2"/>
  <c r="Z3422" i="2"/>
  <c r="Z2466" i="2"/>
  <c r="Z2467" i="2"/>
  <c r="Z3423" i="2"/>
  <c r="Z3424" i="2"/>
  <c r="Z2468" i="2"/>
  <c r="Z2469" i="2"/>
  <c r="Z3425" i="2"/>
  <c r="Z2470" i="2"/>
  <c r="Z3426" i="2"/>
  <c r="Z2471" i="2"/>
  <c r="Z2919" i="2"/>
  <c r="Z3427" i="2"/>
  <c r="Z2472" i="2"/>
  <c r="Z3428" i="2"/>
  <c r="Z3429" i="2"/>
  <c r="Z2473" i="2"/>
  <c r="Z2474" i="2"/>
  <c r="Z3430" i="2"/>
  <c r="Z2920" i="2"/>
  <c r="Z3431" i="2"/>
  <c r="Z2475" i="2"/>
  <c r="Z3432" i="2"/>
  <c r="Z2476" i="2"/>
  <c r="Z2921" i="2"/>
  <c r="Z3433" i="2"/>
  <c r="Z3434" i="2"/>
  <c r="Z2477" i="2"/>
  <c r="Z3435" i="2"/>
  <c r="Z2922" i="2"/>
  <c r="Z2478" i="2"/>
  <c r="Z2479" i="2"/>
  <c r="Z3436" i="2"/>
  <c r="Z2480" i="2"/>
  <c r="Z2923" i="2"/>
  <c r="Z2481" i="2"/>
  <c r="Z3437" i="2"/>
  <c r="Z2924" i="2"/>
  <c r="Z2482" i="2"/>
  <c r="Z2483" i="2"/>
  <c r="Z3438" i="2"/>
  <c r="Z2484" i="2"/>
  <c r="Z2925" i="2"/>
  <c r="Z2485" i="2"/>
  <c r="Z2486" i="2"/>
  <c r="Z3439" i="2"/>
  <c r="Z3440" i="2"/>
  <c r="Z3441" i="2"/>
  <c r="Z3442" i="2"/>
  <c r="Z2926" i="2"/>
  <c r="Z3443" i="2"/>
  <c r="Z3444" i="2"/>
  <c r="Z3445" i="2"/>
  <c r="Z3446" i="2"/>
  <c r="Z3447" i="2"/>
  <c r="Z3448" i="2"/>
  <c r="Z3449" i="2"/>
  <c r="Z3450" i="2"/>
  <c r="Z3451" i="2"/>
  <c r="Z2927" i="2"/>
  <c r="Z3452" i="2"/>
  <c r="Z3453" i="2"/>
  <c r="Z3454" i="2"/>
  <c r="Z2487" i="2"/>
  <c r="Z3455" i="2"/>
  <c r="Z2928" i="2"/>
  <c r="Z2488" i="2"/>
  <c r="Z3456" i="2"/>
  <c r="Z3457" i="2"/>
  <c r="Z2489" i="2"/>
  <c r="Z2929" i="2"/>
  <c r="Z2490" i="2"/>
  <c r="Z3458" i="2"/>
  <c r="Z3459" i="2"/>
  <c r="Z3460" i="2"/>
  <c r="Z2930" i="2"/>
  <c r="Z3461" i="2"/>
  <c r="Z3462" i="2"/>
  <c r="Z3463" i="2"/>
  <c r="Z3464" i="2"/>
  <c r="Z2931" i="2"/>
  <c r="Z3465" i="2"/>
  <c r="Z2932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2933" i="2"/>
  <c r="Z2934" i="2"/>
  <c r="Z2935" i="2"/>
  <c r="Z3479" i="2"/>
  <c r="Z2936" i="2"/>
  <c r="Z3480" i="2"/>
  <c r="Z3481" i="2"/>
  <c r="Z3482" i="2"/>
  <c r="Z3483" i="2"/>
  <c r="Z3484" i="2"/>
  <c r="Z3485" i="2"/>
  <c r="Z3486" i="2"/>
  <c r="Z2937" i="2"/>
  <c r="Z2938" i="2"/>
  <c r="Z2939" i="2"/>
  <c r="Z3487" i="2"/>
  <c r="Z3488" i="2"/>
  <c r="Z3489" i="2"/>
  <c r="Z3490" i="2"/>
  <c r="Z3491" i="2"/>
  <c r="Z3492" i="2"/>
  <c r="Z2940" i="2"/>
  <c r="Z2941" i="2"/>
  <c r="Z2942" i="2"/>
  <c r="Z2943" i="2"/>
  <c r="Z2944" i="2"/>
  <c r="Z2945" i="2"/>
  <c r="Z2946" i="2"/>
  <c r="Z2947" i="2"/>
  <c r="Z3493" i="2"/>
  <c r="Z3494" i="2"/>
  <c r="Z3495" i="2"/>
  <c r="Z2948" i="2"/>
  <c r="Z3496" i="2"/>
  <c r="Z3497" i="2"/>
  <c r="Z3498" i="2"/>
  <c r="Z2949" i="2"/>
  <c r="Z3499" i="2"/>
  <c r="Z2950" i="2"/>
  <c r="Z3500" i="2"/>
  <c r="Z3501" i="2"/>
  <c r="Z2951" i="2"/>
  <c r="Z3502" i="2"/>
  <c r="Z2952" i="2"/>
  <c r="Z3503" i="2"/>
  <c r="Z3504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953" i="2"/>
  <c r="Z2954" i="2"/>
  <c r="Z2955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2505" i="2"/>
  <c r="Z3523" i="2"/>
  <c r="Z2956" i="2"/>
  <c r="Z2506" i="2"/>
  <c r="Z3524" i="2"/>
  <c r="Z2957" i="2"/>
  <c r="Z3525" i="2"/>
  <c r="Z3526" i="2"/>
  <c r="Z2507" i="2"/>
  <c r="Z3527" i="2"/>
  <c r="Z2958" i="2"/>
  <c r="Z2508" i="2"/>
  <c r="Z3528" i="2"/>
  <c r="Z2959" i="2"/>
  <c r="Z2509" i="2"/>
  <c r="Z3529" i="2"/>
  <c r="Z2510" i="2"/>
  <c r="Z3530" i="2"/>
  <c r="Z3531" i="2"/>
  <c r="Z2511" i="2"/>
  <c r="Z3532" i="2"/>
  <c r="Z2512" i="2"/>
  <c r="Z2960" i="2"/>
  <c r="Z3533" i="2"/>
  <c r="Z2513" i="2"/>
  <c r="Z3534" i="2"/>
  <c r="Z2514" i="2"/>
  <c r="Z2515" i="2"/>
  <c r="Z3535" i="2"/>
  <c r="Z2516" i="2"/>
  <c r="Z3536" i="2"/>
  <c r="Z2961" i="2"/>
  <c r="Z2517" i="2"/>
  <c r="Z3537" i="2"/>
  <c r="Z3538" i="2"/>
  <c r="Z2518" i="2"/>
  <c r="Z2519" i="2"/>
  <c r="Z3539" i="2"/>
  <c r="Z3540" i="2"/>
  <c r="Z2520" i="2"/>
  <c r="Z2962" i="2"/>
  <c r="Z3541" i="2"/>
  <c r="Z2521" i="2"/>
  <c r="Z3542" i="2"/>
  <c r="Z2522" i="2"/>
  <c r="Z2963" i="2"/>
  <c r="Z3543" i="2"/>
  <c r="Z2964" i="2"/>
  <c r="Z3544" i="2"/>
  <c r="Z3545" i="2"/>
  <c r="Z2965" i="2"/>
  <c r="Z3546" i="2"/>
  <c r="Z3547" i="2"/>
  <c r="Z3548" i="2"/>
  <c r="Z3549" i="2"/>
  <c r="Z3550" i="2"/>
  <c r="Z2966" i="2"/>
  <c r="Z3551" i="2"/>
  <c r="Z2967" i="2"/>
  <c r="Z3552" i="2"/>
  <c r="Z3553" i="2"/>
  <c r="Z3554" i="2"/>
  <c r="Z2523" i="2"/>
  <c r="Z3555" i="2"/>
  <c r="Z2968" i="2"/>
  <c r="Z2524" i="2"/>
  <c r="Z3556" i="2"/>
  <c r="Z2525" i="2"/>
  <c r="Z2969" i="2"/>
  <c r="Z3557" i="2"/>
  <c r="Z3558" i="2"/>
  <c r="Z2526" i="2"/>
  <c r="Z2970" i="2"/>
  <c r="Z3559" i="2"/>
  <c r="Z2527" i="2"/>
  <c r="Z2528" i="2"/>
  <c r="Z3560" i="2"/>
  <c r="Z3561" i="2"/>
  <c r="Z2529" i="2"/>
  <c r="Z2530" i="2"/>
  <c r="Z3562" i="2"/>
  <c r="Z2971" i="2"/>
  <c r="Z3563" i="2"/>
  <c r="Z2972" i="2"/>
  <c r="Z2973" i="2"/>
  <c r="Z3564" i="2"/>
  <c r="Z3565" i="2"/>
  <c r="Z3566" i="2"/>
  <c r="Z3567" i="2"/>
  <c r="Z2974" i="2"/>
  <c r="Z3568" i="2"/>
  <c r="Z3569" i="2"/>
  <c r="Z2975" i="2"/>
  <c r="Z3570" i="2"/>
  <c r="Z2976" i="2"/>
  <c r="Z3571" i="2"/>
  <c r="Z2977" i="2"/>
  <c r="Z3572" i="2"/>
  <c r="Z2978" i="2"/>
  <c r="Z3573" i="2"/>
  <c r="Z3574" i="2"/>
  <c r="Z2979" i="2"/>
  <c r="Z3575" i="2"/>
  <c r="Z2980" i="2"/>
  <c r="Z3576" i="2"/>
  <c r="Z2531" i="2"/>
  <c r="Z3577" i="2"/>
  <c r="Z2981" i="2"/>
  <c r="Z3578" i="2"/>
  <c r="Z2532" i="2"/>
  <c r="Z2533" i="2"/>
  <c r="Z2982" i="2"/>
  <c r="Z3579" i="2"/>
  <c r="Z2534" i="2"/>
  <c r="Z3580" i="2"/>
  <c r="Z3581" i="2"/>
  <c r="Z2535" i="2"/>
  <c r="Z3582" i="2"/>
  <c r="Z2536" i="2"/>
  <c r="Z2983" i="2"/>
  <c r="Z3583" i="2"/>
  <c r="Z2537" i="2"/>
  <c r="Z2538" i="2"/>
  <c r="Z2539" i="2"/>
  <c r="Z2540" i="2"/>
  <c r="Z3584" i="2"/>
  <c r="Z2984" i="2"/>
  <c r="Z3585" i="2"/>
  <c r="Z2985" i="2"/>
  <c r="Z2541" i="2"/>
  <c r="Z3586" i="2"/>
  <c r="Z3587" i="2"/>
  <c r="Z2542" i="2"/>
  <c r="Z2543" i="2"/>
  <c r="Z3588" i="2"/>
  <c r="Z2986" i="2"/>
  <c r="Z2987" i="2"/>
  <c r="Z2988" i="2"/>
  <c r="Z3589" i="2"/>
  <c r="Z2544" i="2"/>
  <c r="Z2989" i="2"/>
  <c r="Z2545" i="2"/>
  <c r="Z3590" i="2"/>
  <c r="Z3591" i="2"/>
  <c r="Z2546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592" i="2"/>
  <c r="Z3593" i="2"/>
  <c r="Z3594" i="2"/>
  <c r="Z3595" i="2"/>
  <c r="Z3596" i="2"/>
  <c r="Z3597" i="2"/>
  <c r="Z3598" i="2"/>
  <c r="Z3599" i="2"/>
  <c r="Z3600" i="2"/>
  <c r="Z3601" i="2"/>
  <c r="Z3602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3603" i="2"/>
  <c r="Z2562" i="2"/>
  <c r="Z3051" i="2"/>
  <c r="Z3604" i="2"/>
  <c r="Z2563" i="2"/>
  <c r="Z2564" i="2"/>
  <c r="Z3605" i="2"/>
  <c r="Z3606" i="2"/>
  <c r="Z2565" i="2"/>
  <c r="Z2566" i="2"/>
  <c r="Z3607" i="2"/>
  <c r="Z3608" i="2"/>
  <c r="Z2567" i="2"/>
  <c r="Z3609" i="2"/>
  <c r="Z2568" i="2"/>
  <c r="Z3052" i="2"/>
  <c r="Z3610" i="2"/>
  <c r="Z3611" i="2"/>
  <c r="Z2569" i="2"/>
  <c r="Z3612" i="2"/>
  <c r="Z3053" i="2"/>
  <c r="Z3613" i="2"/>
  <c r="Z2570" i="2"/>
  <c r="Z3054" i="2"/>
  <c r="Z3614" i="2"/>
  <c r="Z2571" i="2"/>
  <c r="Z2572" i="2"/>
  <c r="Z3615" i="2"/>
  <c r="Z2573" i="2"/>
  <c r="Z2574" i="2"/>
  <c r="Z3616" i="2"/>
  <c r="Z2575" i="2"/>
  <c r="Z2576" i="2"/>
  <c r="Z3617" i="2"/>
  <c r="Z2577" i="2"/>
  <c r="Z3618" i="2"/>
  <c r="Z3055" i="2"/>
  <c r="Z3619" i="2"/>
  <c r="Z2578" i="2"/>
  <c r="Z2579" i="2"/>
  <c r="Z3620" i="2"/>
  <c r="Z2580" i="2"/>
  <c r="Z3621" i="2"/>
  <c r="Z3622" i="2"/>
  <c r="Z2581" i="2"/>
  <c r="Z3056" i="2"/>
  <c r="Z2582" i="2"/>
  <c r="Z2583" i="2"/>
  <c r="Z2584" i="2"/>
  <c r="Z2585" i="2"/>
  <c r="Z3057" i="2"/>
  <c r="Z2586" i="2"/>
  <c r="Z2587" i="2"/>
  <c r="Z2588" i="2"/>
  <c r="Z2589" i="2"/>
  <c r="Z3623" i="2"/>
  <c r="Z2590" i="2"/>
  <c r="Z2591" i="2"/>
  <c r="Z3624" i="2"/>
  <c r="Z2592" i="2"/>
  <c r="Z2593" i="2"/>
  <c r="Z3625" i="2"/>
  <c r="Z2594" i="2"/>
  <c r="Z2595" i="2"/>
  <c r="Z3626" i="2"/>
  <c r="Z3627" i="2"/>
  <c r="Z2596" i="2"/>
  <c r="Z3628" i="2"/>
  <c r="Z2597" i="2"/>
  <c r="Z3629" i="2"/>
  <c r="Z2598" i="2"/>
  <c r="Z2599" i="2"/>
  <c r="Z2600" i="2"/>
  <c r="Z3630" i="2"/>
  <c r="Z2601" i="2"/>
  <c r="Z3631" i="2"/>
  <c r="Z2602" i="2"/>
  <c r="Z3058" i="2"/>
  <c r="Z3632" i="2"/>
  <c r="Z2603" i="2"/>
  <c r="Z2604" i="2"/>
  <c r="Z2605" i="2"/>
  <c r="Z3633" i="2"/>
  <c r="Z3059" i="2"/>
  <c r="Z2606" i="2"/>
  <c r="Z3634" i="2"/>
  <c r="Z2607" i="2"/>
  <c r="Z2608" i="2"/>
  <c r="Z3635" i="2"/>
  <c r="Z3636" i="2"/>
  <c r="Z2609" i="2"/>
  <c r="Z3637" i="2"/>
  <c r="Z2610" i="2"/>
  <c r="Z3638" i="2"/>
  <c r="Z2611" i="2"/>
  <c r="Z3060" i="2"/>
  <c r="Z2612" i="2"/>
  <c r="Z3639" i="2"/>
  <c r="Z3061" i="2"/>
  <c r="Z3640" i="2"/>
  <c r="Z2613" i="2"/>
  <c r="Z3062" i="2"/>
  <c r="Z2614" i="2"/>
  <c r="Z3641" i="2"/>
  <c r="Z3642" i="2"/>
  <c r="Z2615" i="2"/>
  <c r="Z3643" i="2"/>
  <c r="Z3063" i="2"/>
  <c r="Z2616" i="2"/>
  <c r="Z3644" i="2"/>
  <c r="Z2617" i="2"/>
  <c r="Z3064" i="2"/>
  <c r="Z3645" i="2"/>
  <c r="Z2618" i="2"/>
  <c r="Z3646" i="2"/>
  <c r="Z2619" i="2"/>
  <c r="Z3065" i="2"/>
  <c r="Z2620" i="2"/>
  <c r="Z3647" i="2"/>
  <c r="Z2621" i="2"/>
  <c r="Z3648" i="2"/>
  <c r="Z2622" i="2"/>
  <c r="Z3066" i="2"/>
  <c r="Z3649" i="2"/>
  <c r="Z3650" i="2"/>
  <c r="Z2623" i="2"/>
  <c r="Z3067" i="2"/>
  <c r="Z3651" i="2"/>
  <c r="Z2624" i="2"/>
  <c r="Z2625" i="2"/>
  <c r="Z3652" i="2"/>
  <c r="Z2626" i="2"/>
  <c r="Z3068" i="2"/>
  <c r="Z3653" i="2"/>
  <c r="Z2627" i="2"/>
  <c r="Z3654" i="2"/>
  <c r="Z3655" i="2"/>
  <c r="Z2628" i="2"/>
  <c r="Z3656" i="2"/>
  <c r="Z2629" i="2"/>
  <c r="Z3069" i="2"/>
  <c r="Z2630" i="2"/>
  <c r="Z3657" i="2"/>
  <c r="Z2631" i="2"/>
  <c r="Z3658" i="2"/>
  <c r="Z3070" i="2"/>
  <c r="Z3659" i="2"/>
  <c r="Z3071" i="2"/>
  <c r="Z3660" i="2"/>
  <c r="Z2632" i="2"/>
  <c r="Z3661" i="2"/>
  <c r="Z2633" i="2"/>
  <c r="Z3662" i="2"/>
  <c r="Z3072" i="2"/>
  <c r="Z3663" i="2"/>
  <c r="Z2634" i="2"/>
  <c r="Z3664" i="2"/>
  <c r="Z2635" i="2"/>
  <c r="Z2636" i="2"/>
  <c r="Z3665" i="2"/>
  <c r="Z3073" i="2"/>
  <c r="Z3074" i="2"/>
  <c r="Z3075" i="2"/>
  <c r="Z3076" i="2"/>
  <c r="Z3077" i="2"/>
  <c r="Z3078" i="2"/>
  <c r="Z3079" i="2"/>
  <c r="Z3080" i="2"/>
  <c r="Z3081" i="2"/>
  <c r="Z3082" i="2"/>
  <c r="Z3666" i="2"/>
  <c r="Z2637" i="2"/>
  <c r="Z2638" i="2"/>
  <c r="Z3667" i="2"/>
  <c r="Z3668" i="2"/>
  <c r="Z2639" i="2"/>
  <c r="Z2640" i="2"/>
  <c r="Z3669" i="2"/>
  <c r="Z3670" i="2"/>
  <c r="Z2641" i="2"/>
  <c r="Z2642" i="2"/>
  <c r="Z3671" i="2"/>
  <c r="Z2643" i="2"/>
  <c r="Z3672" i="2"/>
  <c r="Z3083" i="2"/>
  <c r="Z2644" i="2"/>
  <c r="Z3673" i="2"/>
  <c r="Z3674" i="2"/>
  <c r="Z2645" i="2"/>
  <c r="Z2646" i="2"/>
  <c r="Z3675" i="2"/>
  <c r="Z2647" i="2"/>
  <c r="Z3676" i="2"/>
  <c r="Z3084" i="2"/>
  <c r="Z2648" i="2"/>
  <c r="Z2649" i="2"/>
  <c r="Z2650" i="2"/>
  <c r="Z2651" i="2"/>
  <c r="Z3677" i="2"/>
  <c r="Z2652" i="2"/>
  <c r="Z2653" i="2"/>
  <c r="Z3678" i="2"/>
  <c r="Z2654" i="2"/>
  <c r="Z3085" i="2"/>
  <c r="Z3086" i="2"/>
  <c r="Z2655" i="2"/>
  <c r="Z3679" i="2"/>
  <c r="Z2656" i="2"/>
  <c r="Z3087" i="2"/>
  <c r="Z3680" i="2"/>
  <c r="Z2657" i="2"/>
  <c r="Z3681" i="2"/>
  <c r="Z2658" i="2"/>
  <c r="Z3088" i="2"/>
  <c r="Z2659" i="2"/>
  <c r="Z2660" i="2"/>
  <c r="Z2661" i="2"/>
  <c r="Z3682" i="2"/>
  <c r="Z3683" i="2"/>
  <c r="Z2662" i="2"/>
  <c r="Z2663" i="2"/>
  <c r="Z3684" i="2"/>
  <c r="Z3685" i="2"/>
  <c r="Z2664" i="2"/>
  <c r="Z3686" i="2"/>
  <c r="Z2665" i="2"/>
  <c r="Z2666" i="2"/>
  <c r="Z3687" i="2"/>
  <c r="Z2667" i="2"/>
  <c r="Z3688" i="2"/>
  <c r="Z3689" i="2"/>
  <c r="Z2668" i="2"/>
  <c r="Z3690" i="2"/>
  <c r="Z2669" i="2"/>
  <c r="Z2670" i="2"/>
  <c r="Z3691" i="2"/>
  <c r="Z3692" i="2"/>
  <c r="Z2671" i="2"/>
  <c r="Z3693" i="2"/>
  <c r="Z3089" i="2"/>
  <c r="Z2672" i="2"/>
  <c r="Z3694" i="2"/>
  <c r="Z2673" i="2"/>
  <c r="Z3090" i="2"/>
  <c r="Z3695" i="2"/>
  <c r="Z2674" i="2"/>
  <c r="Z3696" i="2"/>
  <c r="Z2675" i="2"/>
  <c r="Z3091" i="2"/>
  <c r="Z2676" i="2"/>
  <c r="Z3697" i="2"/>
  <c r="Z3698" i="2"/>
  <c r="Z3699" i="2"/>
  <c r="Z3700" i="2"/>
  <c r="Z3701" i="2"/>
  <c r="Z2677" i="2"/>
  <c r="Z3702" i="2"/>
  <c r="Z2678" i="2"/>
  <c r="Z3703" i="2"/>
  <c r="Z2679" i="2"/>
  <c r="Z3704" i="2"/>
  <c r="Z2680" i="2"/>
  <c r="Z3705" i="2"/>
  <c r="Z3706" i="2"/>
  <c r="Z2681" i="2"/>
  <c r="Z2682" i="2"/>
  <c r="Z3707" i="2"/>
  <c r="Z3092" i="2"/>
  <c r="Z2683" i="2"/>
  <c r="Z3708" i="2"/>
  <c r="Z3709" i="2"/>
  <c r="Z2684" i="2"/>
  <c r="Z3710" i="2"/>
  <c r="Z2685" i="2"/>
  <c r="Z2686" i="2"/>
  <c r="Z3711" i="2"/>
  <c r="Z2687" i="2"/>
  <c r="Z3712" i="2"/>
  <c r="Z3713" i="2"/>
  <c r="Z2688" i="2"/>
  <c r="Z2689" i="2"/>
  <c r="Z3714" i="2"/>
  <c r="Z3715" i="2"/>
  <c r="Z2690" i="2"/>
  <c r="Z2691" i="2"/>
  <c r="Z3716" i="2"/>
  <c r="Z2692" i="2"/>
  <c r="Z3717" i="2"/>
  <c r="Z3093" i="2"/>
  <c r="Z2693" i="2"/>
  <c r="Z3718" i="2"/>
  <c r="Z3719" i="2"/>
  <c r="Z2694" i="2"/>
  <c r="Z3720" i="2"/>
  <c r="Z2695" i="2"/>
  <c r="Z3094" i="2"/>
  <c r="Z3721" i="2"/>
  <c r="Z2696" i="2"/>
  <c r="Z3722" i="2"/>
  <c r="Z2697" i="2"/>
  <c r="Z2698" i="2"/>
  <c r="Z3095" i="2"/>
  <c r="Z3723" i="2"/>
  <c r="Z2699" i="2"/>
  <c r="Z3724" i="2"/>
  <c r="Z3725" i="2"/>
  <c r="Z2700" i="2"/>
  <c r="Z3726" i="2"/>
  <c r="Z2701" i="2"/>
  <c r="Z3096" i="2"/>
  <c r="Z3727" i="2"/>
  <c r="Z2702" i="2"/>
  <c r="Z3097" i="2"/>
  <c r="Z2703" i="2"/>
  <c r="Z2704" i="2"/>
  <c r="Z3728" i="2"/>
  <c r="Z2705" i="2"/>
  <c r="Z2706" i="2"/>
  <c r="Z3729" i="2"/>
  <c r="Z2707" i="2"/>
  <c r="Z2708" i="2"/>
  <c r="Z3730" i="2"/>
  <c r="Z2709" i="2"/>
  <c r="Z3098" i="2"/>
  <c r="Z3731" i="2"/>
  <c r="Z2710" i="2"/>
  <c r="Z3732" i="2"/>
  <c r="Z2711" i="2"/>
  <c r="Z3733" i="2"/>
  <c r="Z2712" i="2"/>
  <c r="Z3734" i="2"/>
  <c r="Z2713" i="2"/>
  <c r="Z3099" i="2"/>
  <c r="Z3735" i="2"/>
  <c r="Z2714" i="2"/>
  <c r="Z2715" i="2"/>
  <c r="Z3736" i="2"/>
  <c r="Z3737" i="2"/>
  <c r="Z2716" i="2"/>
  <c r="Z2717" i="2"/>
  <c r="Z2718" i="2"/>
  <c r="Z3100" i="2"/>
  <c r="Z2719" i="2"/>
  <c r="Z3738" i="2"/>
  <c r="Z3101" i="2"/>
  <c r="Z2720" i="2"/>
  <c r="Z3739" i="2"/>
  <c r="Z3740" i="2"/>
  <c r="Z2721" i="2"/>
  <c r="Z3741" i="2"/>
  <c r="Z3102" i="2"/>
  <c r="Z2722" i="2"/>
  <c r="Z2723" i="2"/>
  <c r="Z3742" i="2"/>
  <c r="Z3103" i="2"/>
  <c r="Z2724" i="2"/>
  <c r="Z2725" i="2"/>
  <c r="Z3743" i="2"/>
  <c r="Z3104" i="2"/>
  <c r="Z2726" i="2"/>
  <c r="Z2727" i="2"/>
  <c r="Z3744" i="2"/>
  <c r="Z3105" i="2"/>
  <c r="Z2728" i="2"/>
  <c r="Z3745" i="2"/>
  <c r="Z2729" i="2"/>
  <c r="Z3746" i="2"/>
  <c r="Z3106" i="2"/>
  <c r="Z3747" i="2"/>
  <c r="Z2730" i="2"/>
  <c r="Z3107" i="2"/>
  <c r="Z2731" i="2"/>
  <c r="Z3748" i="2"/>
  <c r="Z3108" i="2"/>
  <c r="Z2732" i="2"/>
  <c r="Z3749" i="2"/>
  <c r="Z3750" i="2"/>
  <c r="Z2733" i="2"/>
  <c r="Z3751" i="2"/>
  <c r="Z2734" i="2"/>
  <c r="Z3109" i="2"/>
  <c r="Z3752" i="2"/>
  <c r="Z2735" i="2"/>
  <c r="Z2736" i="2"/>
  <c r="Z3753" i="2"/>
  <c r="Z3754" i="2"/>
  <c r="Z2737" i="2"/>
  <c r="Z3755" i="2"/>
  <c r="Z3110" i="2"/>
  <c r="Z2738" i="2"/>
  <c r="Z2739" i="2"/>
  <c r="Z3756" i="2"/>
  <c r="Z3757" i="2"/>
  <c r="Z2740" i="2"/>
  <c r="Z2741" i="2"/>
  <c r="Z3111" i="2"/>
  <c r="Z2742" i="2"/>
  <c r="Z2743" i="2"/>
  <c r="Z3758" i="2"/>
  <c r="Z3759" i="2"/>
  <c r="Z2744" i="2"/>
  <c r="Z2745" i="2"/>
  <c r="Z3112" i="2"/>
  <c r="Z2746" i="2"/>
  <c r="Z2747" i="2"/>
  <c r="Z3113" i="2"/>
  <c r="Z2748" i="2"/>
  <c r="Z274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2750" i="2"/>
  <c r="Z3773" i="2"/>
  <c r="Z3774" i="2"/>
  <c r="Z2751" i="2"/>
  <c r="Z3775" i="2"/>
  <c r="Z2752" i="2"/>
  <c r="Z3114" i="2"/>
  <c r="Z3776" i="2"/>
  <c r="Z2753" i="2"/>
  <c r="Z2754" i="2"/>
  <c r="Z3777" i="2"/>
  <c r="Z3778" i="2"/>
  <c r="Z2755" i="2"/>
  <c r="Z3779" i="2"/>
  <c r="Z2756" i="2"/>
  <c r="Z3115" i="2"/>
  <c r="Z3780" i="2"/>
  <c r="Z2757" i="2"/>
  <c r="Z3781" i="2"/>
  <c r="Z3116" i="2"/>
  <c r="Z2758" i="2"/>
  <c r="Z3782" i="2"/>
  <c r="Z2759" i="2"/>
  <c r="Z3117" i="2"/>
  <c r="Z3783" i="2"/>
  <c r="Z2760" i="2"/>
  <c r="Z2761" i="2"/>
  <c r="Z3784" i="2"/>
  <c r="Z2762" i="2"/>
  <c r="Z3785" i="2"/>
  <c r="Z3118" i="2"/>
  <c r="Z2763" i="2"/>
  <c r="Z3786" i="2"/>
  <c r="Z2764" i="2"/>
  <c r="Z3787" i="2"/>
  <c r="Z3119" i="2"/>
  <c r="Z2765" i="2"/>
  <c r="Z3788" i="2"/>
  <c r="Z3789" i="2"/>
  <c r="Z2766" i="2"/>
  <c r="Z3790" i="2"/>
  <c r="Z2767" i="2"/>
  <c r="Z3120" i="2"/>
  <c r="Z2768" i="2"/>
  <c r="Z3791" i="2"/>
  <c r="Z3121" i="2"/>
  <c r="Z2769" i="2"/>
  <c r="Z3792" i="2"/>
  <c r="Z3793" i="2"/>
  <c r="Z2770" i="2"/>
  <c r="Z3794" i="2"/>
  <c r="Z2771" i="2"/>
  <c r="Z3122" i="2"/>
  <c r="Z2772" i="2"/>
  <c r="Z3795" i="2"/>
  <c r="Z3123" i="2"/>
  <c r="Z3796" i="2"/>
  <c r="Z2773" i="2"/>
  <c r="Z3124" i="2"/>
  <c r="Z3797" i="2"/>
  <c r="Z2774" i="2"/>
  <c r="Z2775" i="2"/>
  <c r="Z3798" i="2"/>
  <c r="Z3799" i="2"/>
  <c r="Z2776" i="2"/>
  <c r="Z3800" i="2"/>
  <c r="Z3125" i="2"/>
  <c r="Z2777" i="2"/>
  <c r="Z2778" i="2"/>
  <c r="Z3801" i="2"/>
  <c r="Z3126" i="2"/>
  <c r="Z2779" i="2"/>
  <c r="Z3802" i="2"/>
  <c r="Z2780" i="2"/>
  <c r="Z3803" i="2"/>
  <c r="Z3804" i="2"/>
  <c r="Z2781" i="2"/>
  <c r="Z3805" i="2"/>
  <c r="Z2782" i="2"/>
  <c r="Z2783" i="2"/>
  <c r="Z3806" i="2"/>
  <c r="Z3807" i="2"/>
  <c r="Z2784" i="2"/>
  <c r="Z3808" i="2"/>
  <c r="Z3127" i="2"/>
  <c r="Z2785" i="2"/>
  <c r="Z3809" i="2"/>
  <c r="Z2786" i="2"/>
  <c r="Z2787" i="2"/>
  <c r="Z3810" i="2"/>
  <c r="Z3811" i="2"/>
  <c r="Z2788" i="2"/>
  <c r="Z2789" i="2"/>
  <c r="Z3812" i="2"/>
  <c r="Z3813" i="2"/>
  <c r="Z2790" i="2"/>
  <c r="Z2791" i="2"/>
  <c r="Z3814" i="2"/>
  <c r="Z3128" i="2"/>
  <c r="Z3815" i="2"/>
  <c r="Z3129" i="2"/>
  <c r="Z2792" i="2"/>
  <c r="Z2793" i="2"/>
  <c r="Z2794" i="2"/>
  <c r="Z3130" i="2"/>
  <c r="Z3131" i="2"/>
  <c r="Z3816" i="2"/>
  <c r="Z2795" i="2"/>
  <c r="Z3817" i="2"/>
  <c r="Z3818" i="2"/>
  <c r="Z2796" i="2"/>
  <c r="Z2797" i="2"/>
  <c r="Z3819" i="2"/>
  <c r="Z3820" i="2"/>
  <c r="Z3821" i="2"/>
  <c r="Z2798" i="2"/>
  <c r="Z2799" i="2"/>
  <c r="Z2800" i="2"/>
  <c r="Z3132" i="2"/>
  <c r="Z3133" i="2"/>
  <c r="Z3134" i="2"/>
  <c r="Z3135" i="2"/>
  <c r="Z3136" i="2"/>
  <c r="Z3137" i="2"/>
  <c r="Z3822" i="2"/>
  <c r="Z3823" i="2"/>
  <c r="Z3824" i="2"/>
  <c r="Z3825" i="2"/>
  <c r="Z3826" i="2"/>
  <c r="Z2801" i="2"/>
  <c r="Z2802" i="2"/>
  <c r="Z2803" i="2"/>
  <c r="Z2804" i="2"/>
  <c r="Z3827" i="2"/>
  <c r="Z2805" i="2"/>
  <c r="Z3828" i="2"/>
  <c r="Z3138" i="2"/>
  <c r="Z3139" i="2"/>
  <c r="Z3140" i="2"/>
  <c r="Z3829" i="2"/>
  <c r="Z3830" i="2"/>
  <c r="Z2806" i="2"/>
  <c r="Z3141" i="2"/>
  <c r="Z3142" i="2"/>
  <c r="Z3143" i="2"/>
  <c r="Z3831" i="2"/>
  <c r="Z3144" i="2"/>
  <c r="Z3832" i="2"/>
  <c r="Z3833" i="2"/>
  <c r="Z3145" i="2"/>
  <c r="Z3146" i="2"/>
  <c r="Z3834" i="2"/>
  <c r="Z3835" i="2"/>
  <c r="Z3836" i="2"/>
  <c r="Z2807" i="2"/>
  <c r="Z2808" i="2"/>
  <c r="Z2809" i="2"/>
  <c r="Z3837" i="2"/>
  <c r="Z2810" i="2"/>
  <c r="Z3838" i="2"/>
  <c r="Z3147" i="2"/>
  <c r="Z3148" i="2"/>
  <c r="Z3149" i="2"/>
  <c r="Z3150" i="2"/>
  <c r="Z3839" i="2"/>
  <c r="Z3840" i="2"/>
  <c r="Z3151" i="2"/>
  <c r="Z3152" i="2"/>
  <c r="Z3153" i="2"/>
  <c r="Z3154" i="2"/>
  <c r="Z3841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842" i="2"/>
  <c r="Z3843" i="2"/>
  <c r="Z3844" i="2"/>
  <c r="Z3845" i="2"/>
  <c r="Z3846" i="2"/>
  <c r="Z3847" i="2"/>
  <c r="Z3848" i="2"/>
  <c r="Z3849" i="2"/>
  <c r="Z2811" i="2"/>
  <c r="Z2812" i="2"/>
  <c r="Z2813" i="2"/>
  <c r="Z2814" i="2"/>
  <c r="Z2815" i="2"/>
  <c r="Z2816" i="2"/>
  <c r="Z3850" i="2"/>
  <c r="Z2817" i="2"/>
  <c r="Z3851" i="2"/>
  <c r="Z3197" i="2"/>
  <c r="Z3852" i="2"/>
  <c r="Z3853" i="2"/>
  <c r="Z3854" i="2"/>
  <c r="Z2818" i="2"/>
  <c r="Z3198" i="2"/>
  <c r="Z3855" i="2"/>
  <c r="Z3856" i="2"/>
  <c r="Z2819" i="2"/>
  <c r="Z3199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3922" i="2"/>
  <c r="Z4395" i="2"/>
  <c r="Z4396" i="2"/>
  <c r="Z3923" i="2"/>
  <c r="Z4397" i="2"/>
  <c r="Z3924" i="2"/>
  <c r="Z4398" i="2"/>
  <c r="Z4399" i="2"/>
  <c r="Z4400" i="2"/>
  <c r="Z4401" i="2"/>
  <c r="Z4402" i="2"/>
  <c r="Z4403" i="2"/>
  <c r="Z3925" i="2"/>
  <c r="Z4404" i="2"/>
  <c r="Z4405" i="2"/>
  <c r="Z4406" i="2"/>
  <c r="Z4407" i="2"/>
  <c r="Z4408" i="2"/>
  <c r="Z4409" i="2"/>
  <c r="Z3926" i="2"/>
  <c r="Z4410" i="2"/>
  <c r="Z4411" i="2"/>
  <c r="Z4412" i="2"/>
  <c r="Z4413" i="2"/>
  <c r="Z4414" i="2"/>
  <c r="Z3927" i="2"/>
  <c r="Z4415" i="2"/>
  <c r="Z4416" i="2"/>
  <c r="Z4417" i="2"/>
  <c r="Z4418" i="2"/>
  <c r="Z3928" i="2"/>
  <c r="Z4419" i="2"/>
  <c r="Z4420" i="2"/>
  <c r="Z3929" i="2"/>
  <c r="Z4421" i="2"/>
  <c r="Z4422" i="2"/>
  <c r="Z4423" i="2"/>
  <c r="Z4424" i="2"/>
  <c r="Z3930" i="2"/>
  <c r="Z4425" i="2"/>
  <c r="Z3931" i="2"/>
  <c r="Z4426" i="2"/>
  <c r="Z4427" i="2"/>
  <c r="Z4428" i="2"/>
  <c r="Z3932" i="2"/>
  <c r="Z4429" i="2"/>
  <c r="Z4430" i="2"/>
  <c r="Z4431" i="2"/>
  <c r="Z3933" i="2"/>
  <c r="Z4432" i="2"/>
  <c r="Z3934" i="2"/>
  <c r="Z4433" i="2"/>
  <c r="Z4434" i="2"/>
  <c r="Z3935" i="2"/>
  <c r="Z4435" i="2"/>
  <c r="Z4436" i="2"/>
  <c r="Z4437" i="2"/>
  <c r="Z3936" i="2"/>
  <c r="Z4438" i="2"/>
  <c r="Z4439" i="2"/>
  <c r="Z4440" i="2"/>
  <c r="Z4441" i="2"/>
  <c r="Z4442" i="2"/>
  <c r="Z4443" i="2"/>
  <c r="Z4444" i="2"/>
  <c r="Z3937" i="2"/>
  <c r="Z4445" i="2"/>
  <c r="Z4446" i="2"/>
  <c r="Z4447" i="2"/>
  <c r="Z3938" i="2"/>
  <c r="Z4448" i="2"/>
  <c r="Z4449" i="2"/>
  <c r="Z3939" i="2"/>
  <c r="Z4450" i="2"/>
  <c r="Z4451" i="2"/>
  <c r="Z4452" i="2"/>
  <c r="Z4453" i="2"/>
  <c r="Z3940" i="2"/>
  <c r="Z4454" i="2"/>
  <c r="Z4455" i="2"/>
  <c r="Z4456" i="2"/>
  <c r="Z4457" i="2"/>
  <c r="Z4458" i="2"/>
  <c r="Z4459" i="2"/>
  <c r="Z3941" i="2"/>
  <c r="Z4460" i="2"/>
  <c r="Z4461" i="2"/>
  <c r="Z4462" i="2"/>
  <c r="Z4463" i="2"/>
  <c r="Z4464" i="2"/>
  <c r="Z4465" i="2"/>
  <c r="Z3942" i="2"/>
  <c r="Z4466" i="2"/>
  <c r="Z3943" i="2"/>
  <c r="Z4467" i="2"/>
  <c r="Z4468" i="2"/>
  <c r="Z4469" i="2"/>
  <c r="Z4470" i="2"/>
  <c r="Z4471" i="2"/>
  <c r="Z4472" i="2"/>
  <c r="Z4473" i="2"/>
  <c r="Z4474" i="2"/>
  <c r="Z4475" i="2"/>
  <c r="Z3944" i="2"/>
  <c r="Z4476" i="2"/>
  <c r="Z3945" i="2"/>
  <c r="Z4477" i="2"/>
  <c r="Z3946" i="2"/>
  <c r="Z4478" i="2"/>
  <c r="Z4479" i="2"/>
  <c r="Z4480" i="2"/>
  <c r="Z3947" i="2"/>
  <c r="Z3948" i="2"/>
  <c r="Z4481" i="2"/>
  <c r="Z3949" i="2"/>
  <c r="Z4482" i="2"/>
  <c r="Z4483" i="2"/>
  <c r="Z4484" i="2"/>
  <c r="Z3950" i="2"/>
  <c r="Z4485" i="2"/>
  <c r="Z4486" i="2"/>
  <c r="Z4487" i="2"/>
  <c r="Z3951" i="2"/>
  <c r="Z4488" i="2"/>
  <c r="Z4489" i="2"/>
  <c r="Z3952" i="2"/>
  <c r="Z4490" i="2"/>
  <c r="Z3953" i="2"/>
  <c r="Z4491" i="2"/>
  <c r="Z4492" i="2"/>
  <c r="Z4493" i="2"/>
  <c r="Z4494" i="2"/>
  <c r="Z3954" i="2"/>
  <c r="Z4495" i="2"/>
  <c r="Z4496" i="2"/>
  <c r="Z4497" i="2"/>
  <c r="Z3955" i="2"/>
  <c r="Z4498" i="2"/>
  <c r="Z3956" i="2"/>
  <c r="Z4499" i="2"/>
  <c r="Z4500" i="2"/>
  <c r="Z4501" i="2"/>
  <c r="Z3957" i="2"/>
  <c r="Z4502" i="2"/>
  <c r="Z4503" i="2"/>
  <c r="Z4504" i="2"/>
  <c r="Z3958" i="2"/>
  <c r="Z4505" i="2"/>
  <c r="Z3959" i="2"/>
  <c r="Z4506" i="2"/>
  <c r="Z3960" i="2"/>
  <c r="Z4507" i="2"/>
  <c r="Z4508" i="2"/>
  <c r="Z4509" i="2"/>
  <c r="Z4510" i="2"/>
  <c r="Z4511" i="2"/>
  <c r="Z4512" i="2"/>
  <c r="Z4513" i="2"/>
  <c r="Z3961" i="2"/>
  <c r="Z4514" i="2"/>
  <c r="Z3962" i="2"/>
  <c r="Z4515" i="2"/>
  <c r="Z4516" i="2"/>
  <c r="Z3963" i="2"/>
  <c r="Z4517" i="2"/>
  <c r="Z4518" i="2"/>
  <c r="Z4519" i="2"/>
  <c r="Z4520" i="2"/>
  <c r="Z3964" i="2"/>
  <c r="Z4521" i="2"/>
  <c r="Z3965" i="2"/>
  <c r="Z4522" i="2"/>
  <c r="Z3966" i="2"/>
  <c r="Z4523" i="2"/>
  <c r="Z4524" i="2"/>
  <c r="Z4525" i="2"/>
  <c r="Z4526" i="2"/>
  <c r="Z3967" i="2"/>
  <c r="Z4527" i="2"/>
  <c r="Z3968" i="2"/>
  <c r="Z4528" i="2"/>
  <c r="Z4529" i="2"/>
  <c r="Z4530" i="2"/>
  <c r="Z3969" i="2"/>
  <c r="Z4531" i="2"/>
  <c r="Z4532" i="2"/>
  <c r="Z3970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3971" i="2"/>
  <c r="Z4546" i="2"/>
  <c r="Z3972" i="2"/>
  <c r="Z4547" i="2"/>
  <c r="Z3973" i="2"/>
  <c r="Z4548" i="2"/>
  <c r="Z4549" i="2"/>
  <c r="Z4550" i="2"/>
  <c r="Z3974" i="2"/>
  <c r="Z4551" i="2"/>
  <c r="Z3975" i="2"/>
  <c r="Z4552" i="2"/>
  <c r="Z4553" i="2"/>
  <c r="Z4554" i="2"/>
  <c r="Z3976" i="2"/>
  <c r="Z4555" i="2"/>
  <c r="Z4556" i="2"/>
  <c r="Z4557" i="2"/>
  <c r="Z4558" i="2"/>
  <c r="Z4559" i="2"/>
  <c r="Z4560" i="2"/>
  <c r="Z3977" i="2"/>
  <c r="Z3978" i="2"/>
  <c r="Z4561" i="2"/>
  <c r="Z4562" i="2"/>
  <c r="Z3979" i="2"/>
  <c r="Z3980" i="2"/>
  <c r="Z4563" i="2"/>
  <c r="Z4564" i="2"/>
  <c r="Z4565" i="2"/>
  <c r="Z4566" i="2"/>
  <c r="Z4567" i="2"/>
  <c r="Z4568" i="2"/>
  <c r="Z4569" i="2"/>
  <c r="Z4570" i="2"/>
  <c r="Z4571" i="2"/>
  <c r="Z4572" i="2"/>
  <c r="Z3981" i="2"/>
  <c r="Z4573" i="2"/>
  <c r="Z4574" i="2"/>
  <c r="Z4575" i="2"/>
  <c r="Z4576" i="2"/>
  <c r="Z3982" i="2"/>
  <c r="Z4577" i="2"/>
  <c r="Z4578" i="2"/>
  <c r="Z4579" i="2"/>
  <c r="Z3983" i="2"/>
  <c r="Z4580" i="2"/>
  <c r="Z3984" i="2"/>
  <c r="Z4581" i="2"/>
  <c r="Z3985" i="2"/>
  <c r="Z4582" i="2"/>
  <c r="Z3986" i="2"/>
  <c r="Z4583" i="2"/>
  <c r="Z4584" i="2"/>
  <c r="Z4585" i="2"/>
  <c r="Z4586" i="2"/>
  <c r="Z4587" i="2"/>
  <c r="Z4588" i="2"/>
  <c r="Z3987" i="2"/>
  <c r="Z4589" i="2"/>
  <c r="Z4590" i="2"/>
  <c r="Z3988" i="2"/>
  <c r="Z4591" i="2"/>
  <c r="Z4592" i="2"/>
  <c r="Z4593" i="2"/>
  <c r="Z4594" i="2"/>
  <c r="Z3989" i="2"/>
  <c r="Z4595" i="2"/>
  <c r="Z4596" i="2"/>
  <c r="Z4597" i="2"/>
  <c r="Z4598" i="2"/>
  <c r="Z3990" i="2"/>
  <c r="Z3991" i="2"/>
  <c r="Z4599" i="2"/>
  <c r="Z4600" i="2"/>
  <c r="Z4601" i="2"/>
  <c r="Z3992" i="2"/>
  <c r="Z4602" i="2"/>
  <c r="Z3993" i="2"/>
  <c r="Z4603" i="2"/>
  <c r="Z4604" i="2"/>
  <c r="Z4605" i="2"/>
  <c r="Z3994" i="2"/>
  <c r="Z4606" i="2"/>
  <c r="Z3995" i="2"/>
  <c r="Z4607" i="2"/>
  <c r="Z4608" i="2"/>
  <c r="Z4609" i="2"/>
  <c r="Z4610" i="2"/>
  <c r="Z4611" i="2"/>
  <c r="Z3996" i="2"/>
  <c r="Z4612" i="2"/>
  <c r="Z4613" i="2"/>
  <c r="Z4614" i="2"/>
  <c r="Z4615" i="2"/>
  <c r="Z4616" i="2"/>
  <c r="Z4617" i="2"/>
  <c r="Z4618" i="2"/>
  <c r="Z4619" i="2"/>
  <c r="Z3997" i="2"/>
  <c r="Z4620" i="2"/>
  <c r="Z4621" i="2"/>
  <c r="Z4622" i="2"/>
  <c r="Z4623" i="2"/>
  <c r="Z4624" i="2"/>
  <c r="Z3998" i="2"/>
  <c r="Z4625" i="2"/>
  <c r="Z3999" i="2"/>
  <c r="Z4626" i="2"/>
  <c r="Z4000" i="2"/>
  <c r="Z4627" i="2"/>
  <c r="Z4001" i="2"/>
  <c r="Z4628" i="2"/>
  <c r="Z4629" i="2"/>
  <c r="Z4002" i="2"/>
  <c r="Z4630" i="2"/>
  <c r="Z4631" i="2"/>
  <c r="Z4632" i="2"/>
  <c r="Z4633" i="2"/>
  <c r="Z4634" i="2"/>
  <c r="Z4635" i="2"/>
  <c r="Z4636" i="2"/>
  <c r="Z4637" i="2"/>
  <c r="Z4638" i="2"/>
  <c r="Z4003" i="2"/>
  <c r="Z4639" i="2"/>
  <c r="Z4004" i="2"/>
  <c r="Z4640" i="2"/>
  <c r="Z4641" i="2"/>
  <c r="Z4005" i="2"/>
  <c r="Z4642" i="2"/>
  <c r="Z4643" i="2"/>
  <c r="Z4006" i="2"/>
  <c r="Z4007" i="2"/>
  <c r="Z4644" i="2"/>
  <c r="Z4645" i="2"/>
  <c r="Z4646" i="2"/>
  <c r="Z4008" i="2"/>
  <c r="Z4647" i="2"/>
  <c r="Z4648" i="2"/>
  <c r="Z4009" i="2"/>
  <c r="Z4010" i="2"/>
  <c r="Z4649" i="2"/>
  <c r="Z4650" i="2"/>
  <c r="Z4651" i="2"/>
  <c r="Z4652" i="2"/>
  <c r="Z4011" i="2"/>
  <c r="Z4653" i="2"/>
  <c r="Z4012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013" i="2"/>
  <c r="Z4014" i="2"/>
  <c r="Z4015" i="2"/>
  <c r="Z4016" i="2"/>
  <c r="Z4017" i="2"/>
  <c r="Z4018" i="2"/>
  <c r="Z4019" i="2"/>
  <c r="Z4020" i="2"/>
  <c r="Z4669" i="2"/>
  <c r="Z4670" i="2"/>
  <c r="Z4021" i="2"/>
  <c r="Z4022" i="2"/>
  <c r="Z4671" i="2"/>
  <c r="Z4672" i="2"/>
  <c r="Z4023" i="2"/>
  <c r="Z4024" i="2"/>
  <c r="Z4025" i="2"/>
  <c r="Z4026" i="2"/>
  <c r="Z4673" i="2"/>
  <c r="Z4027" i="2"/>
  <c r="Z4674" i="2"/>
  <c r="Z4675" i="2"/>
  <c r="Z4028" i="2"/>
  <c r="Z4676" i="2"/>
  <c r="Z4677" i="2"/>
  <c r="Z4678" i="2"/>
  <c r="Z4679" i="2"/>
  <c r="Z4029" i="2"/>
  <c r="Z4680" i="2"/>
  <c r="Z4030" i="2"/>
  <c r="Z4681" i="2"/>
  <c r="Z4031" i="2"/>
  <c r="Z4682" i="2"/>
  <c r="Z4032" i="2"/>
  <c r="Z4683" i="2"/>
  <c r="Z4684" i="2"/>
  <c r="Z4685" i="2"/>
  <c r="Z4686" i="2"/>
  <c r="Z4033" i="2"/>
  <c r="Z4687" i="2"/>
  <c r="Z4688" i="2"/>
  <c r="Z4034" i="2"/>
  <c r="Z4689" i="2"/>
  <c r="Z4690" i="2"/>
  <c r="Z4691" i="2"/>
  <c r="Z4692" i="2"/>
  <c r="Z4693" i="2"/>
  <c r="Z4694" i="2"/>
  <c r="Z4695" i="2"/>
  <c r="Z4035" i="2"/>
  <c r="Z4696" i="2"/>
  <c r="Z4697" i="2"/>
  <c r="Z4698" i="2"/>
  <c r="Z4699" i="2"/>
  <c r="Z4700" i="2"/>
  <c r="Z4701" i="2"/>
  <c r="Z4702" i="2"/>
  <c r="Z4703" i="2"/>
  <c r="Z4704" i="2"/>
  <c r="Z4036" i="2"/>
  <c r="Z4705" i="2"/>
  <c r="Z4037" i="2"/>
  <c r="Z4706" i="2"/>
  <c r="Z4038" i="2"/>
  <c r="Z4707" i="2"/>
  <c r="Z4708" i="2"/>
  <c r="Z4709" i="2"/>
  <c r="Z4710" i="2"/>
  <c r="Z4711" i="2"/>
  <c r="Z4039" i="2"/>
  <c r="Z4712" i="2"/>
  <c r="Z4040" i="2"/>
  <c r="Z4713" i="2"/>
  <c r="Z4041" i="2"/>
  <c r="Z4714" i="2"/>
  <c r="Z4715" i="2"/>
  <c r="Z4716" i="2"/>
  <c r="Z4042" i="2"/>
  <c r="Z4717" i="2"/>
  <c r="Z4718" i="2"/>
  <c r="Z4043" i="2"/>
  <c r="Z4719" i="2"/>
  <c r="Z4720" i="2"/>
  <c r="Z4721" i="2"/>
  <c r="Z4044" i="2"/>
  <c r="Z4722" i="2"/>
  <c r="Z4045" i="2"/>
  <c r="Z4723" i="2"/>
  <c r="Z4724" i="2"/>
  <c r="Z4046" i="2"/>
  <c r="Z4725" i="2"/>
  <c r="Z4726" i="2"/>
  <c r="Z4727" i="2"/>
  <c r="Z4047" i="2"/>
  <c r="Z4728" i="2"/>
  <c r="Z4729" i="2"/>
  <c r="Z4048" i="2"/>
  <c r="Z4730" i="2"/>
  <c r="Z4049" i="2"/>
  <c r="Z4731" i="2"/>
  <c r="Z4732" i="2"/>
  <c r="Z4050" i="2"/>
  <c r="Z4733" i="2"/>
  <c r="Z4734" i="2"/>
  <c r="Z4051" i="2"/>
  <c r="Z4735" i="2"/>
  <c r="Z4736" i="2"/>
  <c r="Z4737" i="2"/>
  <c r="Z4738" i="2"/>
  <c r="Z4739" i="2"/>
  <c r="Z4740" i="2"/>
  <c r="Z4052" i="2"/>
  <c r="Z4741" i="2"/>
  <c r="Z4742" i="2"/>
  <c r="Z4053" i="2"/>
  <c r="Z4743" i="2"/>
  <c r="Z4744" i="2"/>
  <c r="Z4054" i="2"/>
  <c r="Z4745" i="2"/>
  <c r="Z4746" i="2"/>
  <c r="Z4055" i="2"/>
  <c r="Z4747" i="2"/>
  <c r="Z4056" i="2"/>
  <c r="Z4748" i="2"/>
  <c r="Z4749" i="2"/>
  <c r="Z4057" i="2"/>
  <c r="Z4750" i="2"/>
  <c r="Z4751" i="2"/>
  <c r="Z4752" i="2"/>
  <c r="Z4753" i="2"/>
  <c r="Z4754" i="2"/>
  <c r="Z4755" i="2"/>
  <c r="Z4756" i="2"/>
  <c r="Z4757" i="2"/>
  <c r="Z4758" i="2"/>
  <c r="Z4759" i="2"/>
  <c r="Z4058" i="2"/>
  <c r="Z4760" i="2"/>
  <c r="Z4761" i="2"/>
  <c r="Z4762" i="2"/>
  <c r="Z4059" i="2"/>
  <c r="Z4763" i="2"/>
  <c r="Z4060" i="2"/>
  <c r="Z4764" i="2"/>
  <c r="Z4765" i="2"/>
  <c r="Z4766" i="2"/>
  <c r="Z4061" i="2"/>
  <c r="Z4767" i="2"/>
  <c r="Z4062" i="2"/>
  <c r="Z4768" i="2"/>
  <c r="Z4769" i="2"/>
  <c r="Z4770" i="2"/>
  <c r="Z4771" i="2"/>
  <c r="Z4772" i="2"/>
  <c r="Z4063" i="2"/>
  <c r="Z4773" i="2"/>
  <c r="Z4774" i="2"/>
  <c r="Z4064" i="2"/>
  <c r="Z4775" i="2"/>
  <c r="Z4065" i="2"/>
  <c r="Z4776" i="2"/>
  <c r="Z4777" i="2"/>
  <c r="Z4066" i="2"/>
  <c r="Z4778" i="2"/>
  <c r="Z4779" i="2"/>
  <c r="Z4067" i="2"/>
  <c r="Z4780" i="2"/>
  <c r="Z4068" i="2"/>
  <c r="Z4781" i="2"/>
  <c r="Z4782" i="2"/>
  <c r="Z4069" i="2"/>
  <c r="Z4783" i="2"/>
  <c r="Z4070" i="2"/>
  <c r="Z4071" i="2"/>
  <c r="Z4072" i="2"/>
  <c r="Z4073" i="2"/>
  <c r="Z4784" i="2"/>
  <c r="Z4785" i="2"/>
  <c r="Z4786" i="2"/>
  <c r="Z4787" i="2"/>
  <c r="Z4788" i="2"/>
  <c r="Z4789" i="2"/>
  <c r="Z4074" i="2"/>
  <c r="Z4790" i="2"/>
  <c r="Z4075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076" i="2"/>
  <c r="Z4077" i="2"/>
  <c r="Z4078" i="2"/>
  <c r="Z4079" i="2"/>
  <c r="Z4080" i="2"/>
  <c r="Z4081" i="2"/>
  <c r="Z4082" i="2"/>
  <c r="Z4804" i="2"/>
  <c r="Z4805" i="2"/>
  <c r="Z4806" i="2"/>
  <c r="Z4807" i="2"/>
  <c r="Z4083" i="2"/>
  <c r="Z4808" i="2"/>
  <c r="Z4809" i="2"/>
  <c r="Z4084" i="2"/>
  <c r="Z4810" i="2"/>
  <c r="Z4085" i="2"/>
  <c r="Z4811" i="2"/>
  <c r="Z4812" i="2"/>
  <c r="Z4813" i="2"/>
  <c r="Z4086" i="2"/>
  <c r="Z4814" i="2"/>
  <c r="Z4815" i="2"/>
  <c r="Z4816" i="2"/>
  <c r="Z4817" i="2"/>
  <c r="Z4087" i="2"/>
  <c r="Z4818" i="2"/>
  <c r="Z4819" i="2"/>
  <c r="Z4820" i="2"/>
  <c r="Z4088" i="2"/>
  <c r="Z4821" i="2"/>
  <c r="Z4822" i="2"/>
  <c r="Z4089" i="2"/>
  <c r="Z4823" i="2"/>
  <c r="Z4824" i="2"/>
  <c r="Z4825" i="2"/>
  <c r="Z4090" i="2"/>
  <c r="Z4091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092" i="2"/>
  <c r="Z4840" i="2"/>
  <c r="Z4093" i="2"/>
  <c r="Z4841" i="2"/>
  <c r="Z4842" i="2"/>
  <c r="Z4843" i="2"/>
  <c r="Z4844" i="2"/>
  <c r="Z4845" i="2"/>
  <c r="Z4094" i="2"/>
  <c r="Z4846" i="2"/>
  <c r="Z4847" i="2"/>
  <c r="Z4095" i="2"/>
  <c r="Z4848" i="2"/>
  <c r="Z4096" i="2"/>
  <c r="Z4849" i="2"/>
  <c r="Z4850" i="2"/>
  <c r="Z4097" i="2"/>
  <c r="Z4851" i="2"/>
  <c r="Z4852" i="2"/>
  <c r="Z4853" i="2"/>
  <c r="Z4098" i="2"/>
  <c r="Z4854" i="2"/>
  <c r="Z4855" i="2"/>
  <c r="Z4856" i="2"/>
  <c r="Z4099" i="2"/>
  <c r="Z4857" i="2"/>
  <c r="Z4858" i="2"/>
  <c r="Z4859" i="2"/>
  <c r="Z4100" i="2"/>
  <c r="Z4860" i="2"/>
  <c r="Z4101" i="2"/>
  <c r="Z4861" i="2"/>
  <c r="Z4102" i="2"/>
  <c r="Z4862" i="2"/>
  <c r="Z4103" i="2"/>
  <c r="Z4863" i="2"/>
  <c r="Z4864" i="2"/>
  <c r="Z4104" i="2"/>
  <c r="Z4865" i="2"/>
  <c r="Z4866" i="2"/>
  <c r="Z4105" i="2"/>
  <c r="Z4867" i="2"/>
  <c r="Z4868" i="2"/>
  <c r="Z4106" i="2"/>
  <c r="Z4869" i="2"/>
  <c r="Z4107" i="2"/>
  <c r="Z4870" i="2"/>
  <c r="Z4871" i="2"/>
  <c r="Z4108" i="2"/>
  <c r="Z4109" i="2"/>
  <c r="Z4110" i="2"/>
  <c r="Z4111" i="2"/>
  <c r="Z4112" i="2"/>
  <c r="Z4113" i="2"/>
  <c r="Z4114" i="2"/>
  <c r="Z4115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116" i="2"/>
  <c r="Z4886" i="2"/>
  <c r="Z4117" i="2"/>
  <c r="Z4887" i="2"/>
  <c r="Z4888" i="2"/>
  <c r="Z4889" i="2"/>
  <c r="Z4118" i="2"/>
  <c r="Z4890" i="2"/>
  <c r="Z4891" i="2"/>
  <c r="Z4892" i="2"/>
  <c r="Z4893" i="2"/>
  <c r="Z4894" i="2"/>
  <c r="Z4895" i="2"/>
  <c r="Z4896" i="2"/>
  <c r="Z4897" i="2"/>
  <c r="Z4898" i="2"/>
  <c r="Z4119" i="2"/>
  <c r="Z4899" i="2"/>
  <c r="Z4120" i="2"/>
  <c r="Z4900" i="2"/>
  <c r="Z4901" i="2"/>
  <c r="Z4902" i="2"/>
  <c r="Z4121" i="2"/>
  <c r="Z4903" i="2"/>
  <c r="Z490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4905" i="2"/>
  <c r="Z5300" i="2"/>
  <c r="Z4906" i="2"/>
  <c r="Z4907" i="2"/>
  <c r="Z5301" i="2"/>
  <c r="Z4122" i="2"/>
  <c r="Z4908" i="2"/>
  <c r="Z5302" i="2"/>
  <c r="Z5303" i="2"/>
  <c r="Z4909" i="2"/>
  <c r="Z4910" i="2"/>
  <c r="Z4911" i="2"/>
  <c r="Z4912" i="2"/>
  <c r="Z4913" i="2"/>
  <c r="Z5304" i="2"/>
  <c r="Z4123" i="2"/>
  <c r="Z4914" i="2"/>
  <c r="Z5305" i="2"/>
  <c r="Z4915" i="2"/>
  <c r="Z5306" i="2"/>
  <c r="Z5307" i="2"/>
  <c r="Z5308" i="2"/>
  <c r="Z5309" i="2"/>
  <c r="Z5310" i="2"/>
  <c r="Z5311" i="2"/>
  <c r="Z4916" i="2"/>
  <c r="Z4917" i="2"/>
  <c r="Z4918" i="2"/>
  <c r="Z5312" i="2"/>
  <c r="Z5313" i="2"/>
  <c r="Z4919" i="2"/>
  <c r="Z4920" i="2"/>
  <c r="Z5314" i="2"/>
  <c r="Z4921" i="2"/>
  <c r="Z5315" i="2"/>
  <c r="Z4922" i="2"/>
  <c r="Z4124" i="2"/>
  <c r="Z4923" i="2"/>
  <c r="Z5316" i="2"/>
  <c r="Z4924" i="2"/>
  <c r="Z4925" i="2"/>
  <c r="Z5317" i="2"/>
  <c r="Z4926" i="2"/>
  <c r="Z5318" i="2"/>
  <c r="Z4125" i="2"/>
  <c r="Z4126" i="2"/>
  <c r="Z4927" i="2"/>
  <c r="Z4928" i="2"/>
  <c r="Z4929" i="2"/>
  <c r="Z4930" i="2"/>
  <c r="Z5319" i="2"/>
  <c r="Z4127" i="2"/>
  <c r="Z5320" i="2"/>
  <c r="Z4931" i="2"/>
  <c r="Z4932" i="2"/>
  <c r="Z5321" i="2"/>
  <c r="Z4933" i="2"/>
  <c r="Z5322" i="2"/>
  <c r="Z4934" i="2"/>
  <c r="Z5323" i="2"/>
  <c r="Z4935" i="2"/>
  <c r="Z5324" i="2"/>
  <c r="Z4936" i="2"/>
  <c r="Z4128" i="2"/>
  <c r="Z5325" i="2"/>
  <c r="Z5326" i="2"/>
  <c r="Z5327" i="2"/>
  <c r="Z4937" i="2"/>
  <c r="Z4938" i="2"/>
  <c r="Z4939" i="2"/>
  <c r="Z4129" i="2"/>
  <c r="Z4130" i="2"/>
  <c r="Z4131" i="2"/>
  <c r="Z4940" i="2"/>
  <c r="Z4941" i="2"/>
  <c r="Z4942" i="2"/>
  <c r="Z4943" i="2"/>
  <c r="Z4944" i="2"/>
  <c r="Z4945" i="2"/>
  <c r="Z4946" i="2"/>
  <c r="Z4947" i="2"/>
  <c r="Z4948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980" i="2"/>
  <c r="Z5981" i="2"/>
  <c r="Z5982" i="2"/>
  <c r="Z5983" i="2"/>
  <c r="Z5984" i="2"/>
  <c r="Z5985" i="2"/>
  <c r="Z5986" i="2"/>
  <c r="Z5987" i="2"/>
  <c r="Z5988" i="2"/>
  <c r="Z5989" i="2"/>
  <c r="Z5990" i="2"/>
  <c r="Z5991" i="2"/>
  <c r="Z5992" i="2"/>
  <c r="Z5993" i="2"/>
  <c r="Z5994" i="2"/>
  <c r="Z5995" i="2"/>
  <c r="Z5996" i="2"/>
  <c r="Z5997" i="2"/>
  <c r="Z5998" i="2"/>
  <c r="Z5999" i="2"/>
  <c r="Z6000" i="2"/>
  <c r="Z6001" i="2"/>
  <c r="Z6002" i="2"/>
  <c r="Z6003" i="2"/>
  <c r="Z6004" i="2"/>
  <c r="Z6005" i="2"/>
  <c r="Z6006" i="2"/>
  <c r="Z6007" i="2"/>
  <c r="Z6008" i="2"/>
  <c r="Z6009" i="2"/>
  <c r="Z6010" i="2"/>
  <c r="Z6011" i="2"/>
  <c r="Z6012" i="2"/>
  <c r="Z6013" i="2"/>
  <c r="Z6014" i="2"/>
  <c r="Z6015" i="2"/>
  <c r="Z6016" i="2"/>
  <c r="Z6017" i="2"/>
  <c r="Z6018" i="2"/>
  <c r="Z6019" i="2"/>
  <c r="Z6020" i="2"/>
  <c r="Z6021" i="2"/>
  <c r="Z6022" i="2"/>
  <c r="Z5365" i="2"/>
  <c r="Z5366" i="2"/>
  <c r="Z6023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4971" i="2"/>
  <c r="Z5430" i="2"/>
  <c r="Z5431" i="2"/>
  <c r="Z5432" i="2"/>
  <c r="Z5433" i="2"/>
  <c r="Z5434" i="2"/>
  <c r="Z4148" i="2"/>
  <c r="Z5435" i="2"/>
  <c r="Z5436" i="2"/>
  <c r="Z5437" i="2"/>
  <c r="Z5438" i="2"/>
  <c r="Z5439" i="2"/>
  <c r="Z4972" i="2"/>
  <c r="Z5440" i="2"/>
  <c r="Z5441" i="2"/>
  <c r="Z5442" i="2"/>
  <c r="Z5443" i="2"/>
  <c r="Z5444" i="2"/>
  <c r="Z5445" i="2"/>
  <c r="Z5446" i="2"/>
  <c r="Z5447" i="2"/>
  <c r="Z5448" i="2"/>
  <c r="Z5449" i="2"/>
  <c r="Z4973" i="2"/>
  <c r="Z5450" i="2"/>
  <c r="Z5451" i="2"/>
  <c r="Z5452" i="2"/>
  <c r="Z4149" i="2"/>
  <c r="Z5453" i="2"/>
  <c r="Z5454" i="2"/>
  <c r="Z4974" i="2"/>
  <c r="Z5455" i="2"/>
  <c r="Z4975" i="2"/>
  <c r="Z5456" i="2"/>
  <c r="Z4976" i="2"/>
  <c r="Z4150" i="2"/>
  <c r="Z5457" i="2"/>
  <c r="Z5458" i="2"/>
  <c r="Z5459" i="2"/>
  <c r="Z4977" i="2"/>
  <c r="Z5460" i="2"/>
  <c r="Z4151" i="2"/>
  <c r="Z5461" i="2"/>
  <c r="Z4978" i="2"/>
  <c r="Z5462" i="2"/>
  <c r="Z5463" i="2"/>
  <c r="Z5464" i="2"/>
  <c r="Z5465" i="2"/>
  <c r="Z4979" i="2"/>
  <c r="Z5466" i="2"/>
  <c r="Z4980" i="2"/>
  <c r="Z4152" i="2"/>
  <c r="Z5467" i="2"/>
  <c r="Z5468" i="2"/>
  <c r="Z5469" i="2"/>
  <c r="Z5470" i="2"/>
  <c r="Z5471" i="2"/>
  <c r="Z5472" i="2"/>
  <c r="Z5473" i="2"/>
  <c r="Z4153" i="2"/>
  <c r="Z5474" i="2"/>
  <c r="Z5475" i="2"/>
  <c r="Z4981" i="2"/>
  <c r="Z4982" i="2"/>
  <c r="Z4983" i="2"/>
  <c r="Z5476" i="2"/>
  <c r="Z5477" i="2"/>
  <c r="Z5478" i="2"/>
  <c r="Z5479" i="2"/>
  <c r="Z5480" i="2"/>
  <c r="Z5481" i="2"/>
  <c r="Z5482" i="2"/>
  <c r="Z5483" i="2"/>
  <c r="Z5484" i="2"/>
  <c r="Z4984" i="2"/>
  <c r="Z5485" i="2"/>
  <c r="Z4985" i="2"/>
  <c r="Z5486" i="2"/>
  <c r="Z4986" i="2"/>
  <c r="Z4154" i="2"/>
  <c r="Z5487" i="2"/>
  <c r="Z5488" i="2"/>
  <c r="Z4987" i="2"/>
  <c r="Z5489" i="2"/>
  <c r="Z4988" i="2"/>
  <c r="Z5490" i="2"/>
  <c r="Z5491" i="2"/>
  <c r="Z4989" i="2"/>
  <c r="Z5492" i="2"/>
  <c r="Z4155" i="2"/>
  <c r="Z5493" i="2"/>
  <c r="Z4990" i="2"/>
  <c r="Z5494" i="2"/>
  <c r="Z4991" i="2"/>
  <c r="Z5495" i="2"/>
  <c r="Z5496" i="2"/>
  <c r="Z4992" i="2"/>
  <c r="Z4156" i="2"/>
  <c r="Z5497" i="2"/>
  <c r="Z5498" i="2"/>
  <c r="Z5499" i="2"/>
  <c r="Z4993" i="2"/>
  <c r="Z5500" i="2"/>
  <c r="Z4994" i="2"/>
  <c r="Z5501" i="2"/>
  <c r="Z5502" i="2"/>
  <c r="Z5503" i="2"/>
  <c r="Z5504" i="2"/>
  <c r="Z4995" i="2"/>
  <c r="Z5505" i="2"/>
  <c r="Z5506" i="2"/>
  <c r="Z5507" i="2"/>
  <c r="Z4996" i="2"/>
  <c r="Z5508" i="2"/>
  <c r="Z5509" i="2"/>
  <c r="Z4997" i="2"/>
  <c r="Z5510" i="2"/>
  <c r="Z5511" i="2"/>
  <c r="Z5512" i="2"/>
  <c r="Z4998" i="2"/>
  <c r="Z5513" i="2"/>
  <c r="Z5514" i="2"/>
  <c r="Z4999" i="2"/>
  <c r="Z5515" i="2"/>
  <c r="Z5000" i="2"/>
  <c r="Z5516" i="2"/>
  <c r="Z5001" i="2"/>
  <c r="Z5517" i="2"/>
  <c r="Z5002" i="2"/>
  <c r="Z5518" i="2"/>
  <c r="Z4157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003" i="2"/>
  <c r="Z5554" i="2"/>
  <c r="Z5555" i="2"/>
  <c r="Z5004" i="2"/>
  <c r="Z5556" i="2"/>
  <c r="Z5557" i="2"/>
  <c r="Z5558" i="2"/>
  <c r="Z5559" i="2"/>
  <c r="Z5560" i="2"/>
  <c r="Z5561" i="2"/>
  <c r="Z5562" i="2"/>
  <c r="Z5563" i="2"/>
  <c r="Z5005" i="2"/>
  <c r="Z5564" i="2"/>
  <c r="Z5565" i="2"/>
  <c r="Z4158" i="2"/>
  <c r="Z5006" i="2"/>
  <c r="Z5566" i="2"/>
  <c r="Z5567" i="2"/>
  <c r="Z5568" i="2"/>
  <c r="Z5007" i="2"/>
  <c r="Z5569" i="2"/>
  <c r="Z5008" i="2"/>
  <c r="Z5570" i="2"/>
  <c r="Z4159" i="2"/>
  <c r="Z5571" i="2"/>
  <c r="Z5572" i="2"/>
  <c r="Z5573" i="2"/>
  <c r="Z5574" i="2"/>
  <c r="Z5575" i="2"/>
  <c r="Z5576" i="2"/>
  <c r="Z5577" i="2"/>
  <c r="Z5009" i="2"/>
  <c r="Z5578" i="2"/>
  <c r="Z5579" i="2"/>
  <c r="Z4160" i="2"/>
  <c r="Z5010" i="2"/>
  <c r="Z5580" i="2"/>
  <c r="Z5011" i="2"/>
  <c r="Z5581" i="2"/>
  <c r="Z5582" i="2"/>
  <c r="Z5583" i="2"/>
  <c r="Z5584" i="2"/>
  <c r="Z5585" i="2"/>
  <c r="Z5586" i="2"/>
  <c r="Z5587" i="2"/>
  <c r="Z5012" i="2"/>
  <c r="Z5588" i="2"/>
  <c r="Z4161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6024" i="2"/>
  <c r="Z6025" i="2"/>
  <c r="Z6026" i="2"/>
  <c r="Z6027" i="2"/>
  <c r="Z6028" i="2"/>
  <c r="Z6029" i="2"/>
  <c r="Z6030" i="2"/>
  <c r="Z6031" i="2"/>
  <c r="Z6032" i="2"/>
  <c r="Z6033" i="2"/>
  <c r="Z6034" i="2"/>
  <c r="Z6035" i="2"/>
  <c r="Z6036" i="2"/>
  <c r="Z6037" i="2"/>
  <c r="Z6038" i="2"/>
  <c r="Z6039" i="2"/>
  <c r="Z6040" i="2"/>
  <c r="Z6041" i="2"/>
  <c r="Z6042" i="2"/>
  <c r="Z5603" i="2"/>
  <c r="Z604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013" i="2"/>
  <c r="Z5630" i="2"/>
  <c r="Z5631" i="2"/>
  <c r="Z4162" i="2"/>
  <c r="Z5014" i="2"/>
  <c r="Z5632" i="2"/>
  <c r="Z5633" i="2"/>
  <c r="Z5634" i="2"/>
  <c r="Z5015" i="2"/>
  <c r="Z5635" i="2"/>
  <c r="Z5016" i="2"/>
  <c r="Z5636" i="2"/>
  <c r="Z4163" i="2"/>
  <c r="Z5017" i="2"/>
  <c r="Z4164" i="2"/>
  <c r="Z5018" i="2"/>
  <c r="Z5019" i="2"/>
  <c r="Z5637" i="2"/>
  <c r="Z4165" i="2"/>
  <c r="Z5638" i="2"/>
  <c r="Z5020" i="2"/>
  <c r="Z5639" i="2"/>
  <c r="Z5021" i="2"/>
  <c r="Z5640" i="2"/>
  <c r="Z5641" i="2"/>
  <c r="Z5642" i="2"/>
  <c r="Z5022" i="2"/>
  <c r="Z5643" i="2"/>
  <c r="Z5023" i="2"/>
  <c r="Z5644" i="2"/>
  <c r="Z5645" i="2"/>
  <c r="Z5024" i="2"/>
  <c r="Z5646" i="2"/>
  <c r="Z5647" i="2"/>
  <c r="Z5025" i="2"/>
  <c r="Z4166" i="2"/>
  <c r="Z5026" i="2"/>
  <c r="Z6044" i="2"/>
  <c r="Z5027" i="2"/>
  <c r="Z5028" i="2"/>
  <c r="Z4167" i="2"/>
  <c r="Z5029" i="2"/>
  <c r="Z5030" i="2"/>
  <c r="Z4168" i="2"/>
  <c r="Z5031" i="2"/>
  <c r="Z5648" i="2"/>
  <c r="Z5032" i="2"/>
  <c r="Z5649" i="2"/>
  <c r="Z5650" i="2"/>
  <c r="Z5651" i="2"/>
  <c r="Z5652" i="2"/>
  <c r="Z5033" i="2"/>
  <c r="Z5653" i="2"/>
  <c r="Z5654" i="2"/>
  <c r="Z5034" i="2"/>
  <c r="Z4169" i="2"/>
  <c r="Z5035" i="2"/>
  <c r="Z5036" i="2"/>
  <c r="Z5037" i="2"/>
  <c r="Z5038" i="2"/>
  <c r="Z4170" i="2"/>
  <c r="Z5655" i="2"/>
  <c r="Z5039" i="2"/>
  <c r="Z5656" i="2"/>
  <c r="Z5657" i="2"/>
  <c r="Z5658" i="2"/>
  <c r="Z5659" i="2"/>
  <c r="Z5660" i="2"/>
  <c r="Z5661" i="2"/>
  <c r="Z5662" i="2"/>
  <c r="Z5040" i="2"/>
  <c r="Z5663" i="2"/>
  <c r="Z4171" i="2"/>
  <c r="Z5664" i="2"/>
  <c r="Z5041" i="2"/>
  <c r="Z5665" i="2"/>
  <c r="Z4172" i="2"/>
  <c r="Z5666" i="2"/>
  <c r="Z5667" i="2"/>
  <c r="Z5042" i="2"/>
  <c r="Z4173" i="2"/>
  <c r="Z5043" i="2"/>
  <c r="Z5044" i="2"/>
  <c r="Z5668" i="2"/>
  <c r="Z4174" i="2"/>
  <c r="Z5045" i="2"/>
  <c r="Z5669" i="2"/>
  <c r="Z5670" i="2"/>
  <c r="Z5046" i="2"/>
  <c r="Z5671" i="2"/>
  <c r="Z5672" i="2"/>
  <c r="Z5673" i="2"/>
  <c r="Z5674" i="2"/>
  <c r="Z5675" i="2"/>
  <c r="Z5676" i="2"/>
  <c r="Z5677" i="2"/>
  <c r="Z5678" i="2"/>
  <c r="Z5679" i="2"/>
  <c r="Z4175" i="2"/>
  <c r="Z5047" i="2"/>
  <c r="Z5680" i="2"/>
  <c r="Z5681" i="2"/>
  <c r="Z5048" i="2"/>
  <c r="Z5682" i="2"/>
  <c r="Z5683" i="2"/>
  <c r="Z5684" i="2"/>
  <c r="Z5685" i="2"/>
  <c r="Z5686" i="2"/>
  <c r="Z5687" i="2"/>
  <c r="Z5688" i="2"/>
  <c r="Z5049" i="2"/>
  <c r="Z5689" i="2"/>
  <c r="Z5050" i="2"/>
  <c r="Z5690" i="2"/>
  <c r="Z4176" i="2"/>
  <c r="Z5691" i="2"/>
  <c r="Z5692" i="2"/>
  <c r="Z5693" i="2"/>
  <c r="Z5694" i="2"/>
  <c r="Z4177" i="2"/>
  <c r="Z5051" i="2"/>
  <c r="Z5695" i="2"/>
  <c r="Z5696" i="2"/>
  <c r="Z5697" i="2"/>
  <c r="Z5698" i="2"/>
  <c r="Z6045" i="2"/>
  <c r="Z5699" i="2"/>
  <c r="Z5700" i="2"/>
  <c r="Z5701" i="2"/>
  <c r="Z5052" i="2"/>
  <c r="Z5702" i="2"/>
  <c r="Z4178" i="2"/>
  <c r="Z5703" i="2"/>
  <c r="Z5053" i="2"/>
  <c r="Z5704" i="2"/>
  <c r="Z4179" i="2"/>
  <c r="Z5705" i="2"/>
  <c r="Z5054" i="2"/>
  <c r="Z5706" i="2"/>
  <c r="Z5055" i="2"/>
  <c r="Z5707" i="2"/>
  <c r="Z5708" i="2"/>
  <c r="Z5709" i="2"/>
  <c r="Z5056" i="2"/>
  <c r="Z5710" i="2"/>
  <c r="Z5711" i="2"/>
  <c r="Z5712" i="2"/>
  <c r="Z5713" i="2"/>
  <c r="Z5057" i="2"/>
  <c r="Z5714" i="2"/>
  <c r="Z5715" i="2"/>
  <c r="Z5058" i="2"/>
  <c r="Z5716" i="2"/>
  <c r="Z5717" i="2"/>
  <c r="Z4180" i="2"/>
  <c r="Z5718" i="2"/>
  <c r="Z5719" i="2"/>
  <c r="Z5059" i="2"/>
  <c r="Z5720" i="2"/>
  <c r="Z5060" i="2"/>
  <c r="Z4181" i="2"/>
  <c r="Z5061" i="2"/>
  <c r="Z5062" i="2"/>
  <c r="Z5721" i="2"/>
  <c r="Z5722" i="2"/>
  <c r="Z5723" i="2"/>
  <c r="Z5724" i="2"/>
  <c r="Z5725" i="2"/>
  <c r="Z4182" i="2"/>
  <c r="Z5726" i="2"/>
  <c r="Z5063" i="2"/>
  <c r="Z5727" i="2"/>
  <c r="Z5728" i="2"/>
  <c r="Z5729" i="2"/>
  <c r="Z5730" i="2"/>
  <c r="Z5064" i="2"/>
  <c r="Z5731" i="2"/>
  <c r="Z5732" i="2"/>
  <c r="Z4183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065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066" i="2"/>
  <c r="Z5764" i="2"/>
  <c r="Z4184" i="2"/>
  <c r="Z5765" i="2"/>
  <c r="Z5766" i="2"/>
  <c r="Z5767" i="2"/>
  <c r="Z5768" i="2"/>
  <c r="Z5769" i="2"/>
  <c r="Z5770" i="2"/>
  <c r="Z5771" i="2"/>
  <c r="Z5067" i="2"/>
  <c r="Z5068" i="2"/>
  <c r="Z5772" i="2"/>
  <c r="Z5773" i="2"/>
  <c r="Z5774" i="2"/>
  <c r="Z5775" i="2"/>
  <c r="Z5069" i="2"/>
  <c r="Z5776" i="2"/>
  <c r="Z5777" i="2"/>
  <c r="Z5778" i="2"/>
  <c r="Z5779" i="2"/>
  <c r="Z5070" i="2"/>
  <c r="Z5780" i="2"/>
  <c r="Z5781" i="2"/>
  <c r="Z5782" i="2"/>
  <c r="Z5783" i="2"/>
  <c r="Z5784" i="2"/>
  <c r="Z5071" i="2"/>
  <c r="Z5072" i="2"/>
  <c r="Z5073" i="2"/>
  <c r="Z5785" i="2"/>
  <c r="Z5786" i="2"/>
  <c r="Z5787" i="2"/>
  <c r="Z5788" i="2"/>
  <c r="Z5789" i="2"/>
  <c r="Z5790" i="2"/>
  <c r="Z5074" i="2"/>
  <c r="Z5791" i="2"/>
  <c r="Z4185" i="2"/>
  <c r="Z5792" i="2"/>
  <c r="Z5793" i="2"/>
  <c r="Z5794" i="2"/>
  <c r="Z5795" i="2"/>
  <c r="Z5796" i="2"/>
  <c r="Z5797" i="2"/>
  <c r="Z5798" i="2"/>
  <c r="Z5075" i="2"/>
  <c r="Z5799" i="2"/>
  <c r="Z5800" i="2"/>
  <c r="Z5801" i="2"/>
  <c r="Z4186" i="2"/>
  <c r="Z5802" i="2"/>
  <c r="Z5076" i="2"/>
  <c r="Z5803" i="2"/>
  <c r="Z5804" i="2"/>
  <c r="Z5805" i="2"/>
  <c r="Z5806" i="2"/>
  <c r="Z5807" i="2"/>
  <c r="Z5808" i="2"/>
  <c r="Z5809" i="2"/>
  <c r="Z5810" i="2"/>
  <c r="Z5811" i="2"/>
  <c r="Z5812" i="2"/>
  <c r="Z5077" i="2"/>
  <c r="Z5813" i="2"/>
  <c r="Z5814" i="2"/>
  <c r="Z4187" i="2"/>
  <c r="Z5815" i="2"/>
  <c r="Z5816" i="2"/>
  <c r="Z5817" i="2"/>
  <c r="Z5078" i="2"/>
  <c r="Z5818" i="2"/>
  <c r="Z5819" i="2"/>
  <c r="Z5820" i="2"/>
  <c r="Z5821" i="2"/>
  <c r="Z5822" i="2"/>
  <c r="Z5823" i="2"/>
  <c r="Z5824" i="2"/>
  <c r="Z5825" i="2"/>
  <c r="Z5826" i="2"/>
  <c r="Z5079" i="2"/>
  <c r="Z4188" i="2"/>
  <c r="Z5827" i="2"/>
  <c r="Z5828" i="2"/>
  <c r="Z5829" i="2"/>
  <c r="Z5830" i="2"/>
  <c r="Z5831" i="2"/>
  <c r="Z5832" i="2"/>
  <c r="Z5833" i="2"/>
  <c r="Z5080" i="2"/>
  <c r="Z5834" i="2"/>
  <c r="Z5835" i="2"/>
  <c r="Z5836" i="2"/>
  <c r="Z5081" i="2"/>
  <c r="Z4189" i="2"/>
  <c r="Z5837" i="2"/>
  <c r="Z5838" i="2"/>
  <c r="Z5839" i="2"/>
  <c r="Z5840" i="2"/>
  <c r="Z5082" i="2"/>
  <c r="Z5841" i="2"/>
  <c r="Z5842" i="2"/>
  <c r="Z4190" i="2"/>
  <c r="Z5083" i="2"/>
  <c r="Z5843" i="2"/>
  <c r="Z5084" i="2"/>
  <c r="Z5844" i="2"/>
  <c r="Z4191" i="2"/>
  <c r="Z5845" i="2"/>
  <c r="Z5085" i="2"/>
  <c r="Z5846" i="2"/>
  <c r="Z5847" i="2"/>
  <c r="Z6046" i="2"/>
  <c r="Z5848" i="2"/>
  <c r="Z5086" i="2"/>
  <c r="Z5849" i="2"/>
  <c r="Z5850" i="2"/>
  <c r="Z5851" i="2"/>
  <c r="Z5087" i="2"/>
  <c r="Z5852" i="2"/>
  <c r="Z5853" i="2"/>
  <c r="Z5088" i="2"/>
  <c r="Z5854" i="2"/>
  <c r="Z5855" i="2"/>
  <c r="Z5856" i="2"/>
  <c r="Z5089" i="2"/>
  <c r="Z5857" i="2"/>
  <c r="Z5858" i="2"/>
  <c r="Z5859" i="2"/>
  <c r="Z5090" i="2"/>
  <c r="Z5860" i="2"/>
  <c r="Z5861" i="2"/>
  <c r="Z5862" i="2"/>
  <c r="Z5091" i="2"/>
  <c r="Z5863" i="2"/>
  <c r="Z5864" i="2"/>
  <c r="Z5865" i="2"/>
  <c r="Z5092" i="2"/>
  <c r="Z5866" i="2"/>
  <c r="Z5867" i="2"/>
  <c r="Z5093" i="2"/>
  <c r="Z5868" i="2"/>
  <c r="Z5869" i="2"/>
  <c r="Z5870" i="2"/>
  <c r="Z5871" i="2"/>
  <c r="Z5872" i="2"/>
  <c r="Z5873" i="2"/>
  <c r="Z5874" i="2"/>
  <c r="Z5875" i="2"/>
  <c r="Z4192" i="2"/>
  <c r="Z5876" i="2"/>
  <c r="Z5877" i="2"/>
  <c r="Z4193" i="2"/>
  <c r="Z5878" i="2"/>
  <c r="Z5094" i="2"/>
  <c r="Z5879" i="2"/>
  <c r="Z5095" i="2"/>
  <c r="Z5880" i="2"/>
  <c r="Z5881" i="2"/>
  <c r="Z5882" i="2"/>
  <c r="Z5096" i="2"/>
  <c r="Z5883" i="2"/>
  <c r="Z5884" i="2"/>
  <c r="Z4194" i="2"/>
  <c r="Z5097" i="2"/>
  <c r="Z5885" i="2"/>
  <c r="Z5886" i="2"/>
  <c r="Z5887" i="2"/>
  <c r="Z5098" i="2"/>
  <c r="Z5888" i="2"/>
  <c r="Z5889" i="2"/>
  <c r="Z5099" i="2"/>
  <c r="Z5890" i="2"/>
  <c r="Z5891" i="2"/>
  <c r="Z5100" i="2"/>
  <c r="Z5892" i="2"/>
  <c r="Z5893" i="2"/>
  <c r="Z4195" i="2"/>
  <c r="Z5101" i="2"/>
  <c r="Z5894" i="2"/>
  <c r="Z5895" i="2"/>
  <c r="Z5102" i="2"/>
  <c r="Z5896" i="2"/>
  <c r="Z5103" i="2"/>
  <c r="Z5897" i="2"/>
  <c r="Z5104" i="2"/>
  <c r="Z5898" i="2"/>
  <c r="Z5899" i="2"/>
  <c r="Z5105" i="2"/>
  <c r="Z4196" i="2"/>
  <c r="Z5900" i="2"/>
  <c r="Z5106" i="2"/>
  <c r="Z5901" i="2"/>
  <c r="Z5902" i="2"/>
  <c r="Z5903" i="2"/>
  <c r="Z5107" i="2"/>
  <c r="Z5904" i="2"/>
  <c r="Z5905" i="2"/>
  <c r="Z5906" i="2"/>
  <c r="Z5907" i="2"/>
  <c r="Z5908" i="2"/>
  <c r="Z5909" i="2"/>
  <c r="Z5910" i="2"/>
  <c r="Z5911" i="2"/>
  <c r="Z5108" i="2"/>
  <c r="Z5912" i="2"/>
  <c r="Z5913" i="2"/>
  <c r="Z5914" i="2"/>
  <c r="Z5915" i="2"/>
  <c r="Z5916" i="2"/>
  <c r="Z5109" i="2"/>
  <c r="Z5917" i="2"/>
  <c r="Z4197" i="2"/>
  <c r="Z5110" i="2"/>
  <c r="Z5918" i="2"/>
  <c r="Z5919" i="2"/>
  <c r="Z5920" i="2"/>
  <c r="Z5921" i="2"/>
  <c r="Z5111" i="2"/>
  <c r="Z5922" i="2"/>
  <c r="Z4198" i="2"/>
  <c r="Z5923" i="2"/>
  <c r="Z5924" i="2"/>
  <c r="Z5112" i="2"/>
  <c r="Z5113" i="2"/>
  <c r="Z5114" i="2"/>
  <c r="Z5115" i="2"/>
  <c r="Z5925" i="2"/>
  <c r="Z5926" i="2"/>
  <c r="Z5116" i="2"/>
  <c r="Z5117" i="2"/>
  <c r="Z5927" i="2"/>
  <c r="Z5928" i="2"/>
  <c r="Z5118" i="2"/>
  <c r="Z5119" i="2"/>
  <c r="Z4199" i="2"/>
  <c r="Z5120" i="2"/>
  <c r="Z4200" i="2"/>
  <c r="Z5121" i="2"/>
  <c r="Z4201" i="2"/>
  <c r="Z5122" i="2"/>
  <c r="Z4202" i="2"/>
  <c r="Z5123" i="2"/>
  <c r="Z4203" i="2"/>
  <c r="Z6047" i="2"/>
  <c r="Z5124" i="2"/>
  <c r="Z4204" i="2"/>
  <c r="Z5125" i="2"/>
  <c r="Z5126" i="2"/>
  <c r="Z4205" i="2"/>
  <c r="Z5127" i="2"/>
  <c r="Z5128" i="2"/>
  <c r="Z4206" i="2"/>
  <c r="Z5129" i="2"/>
  <c r="Z4207" i="2"/>
  <c r="Z5130" i="2"/>
  <c r="Z5131" i="2"/>
  <c r="Z4208" i="2"/>
  <c r="Z5132" i="2"/>
  <c r="Z5133" i="2"/>
  <c r="Z6048" i="2"/>
  <c r="Z5134" i="2"/>
  <c r="Z4209" i="2"/>
  <c r="Z5135" i="2"/>
  <c r="Z5136" i="2"/>
  <c r="Z5137" i="2"/>
  <c r="Z5138" i="2"/>
  <c r="Z4210" i="2"/>
  <c r="Z5139" i="2"/>
  <c r="Z6049" i="2"/>
  <c r="Z5140" i="2"/>
  <c r="Z4211" i="2"/>
  <c r="Z5141" i="2"/>
  <c r="Z5142" i="2"/>
  <c r="Z4212" i="2"/>
  <c r="Z5143" i="2"/>
  <c r="Z5929" i="2"/>
  <c r="Z5930" i="2"/>
  <c r="Z5144" i="2"/>
  <c r="Z4213" i="2"/>
  <c r="Z5931" i="2"/>
  <c r="Z5145" i="2"/>
  <c r="Z5932" i="2"/>
  <c r="Z5933" i="2"/>
  <c r="Z5934" i="2"/>
  <c r="Z5935" i="2"/>
  <c r="Z5146" i="2"/>
  <c r="Z5936" i="2"/>
  <c r="Z4214" i="2"/>
  <c r="Z5937" i="2"/>
  <c r="Z5938" i="2"/>
  <c r="Z5939" i="2"/>
  <c r="Z5940" i="2"/>
  <c r="Z5147" i="2"/>
  <c r="Z5941" i="2"/>
  <c r="Z4215" i="2"/>
  <c r="Z5148" i="2"/>
  <c r="Z5942" i="2"/>
  <c r="Z5943" i="2"/>
  <c r="Z5944" i="2"/>
  <c r="Z5945" i="2"/>
  <c r="Z5946" i="2"/>
  <c r="Z5947" i="2"/>
  <c r="Z5149" i="2"/>
  <c r="Z5948" i="2"/>
  <c r="Z5949" i="2"/>
  <c r="Z5150" i="2"/>
  <c r="Z5950" i="2"/>
  <c r="Z4216" i="2"/>
  <c r="Z5951" i="2"/>
  <c r="Z5952" i="2"/>
  <c r="Z5953" i="2"/>
  <c r="Z4217" i="2"/>
  <c r="Z5151" i="2"/>
  <c r="Z5954" i="2"/>
  <c r="Z5955" i="2"/>
  <c r="Z5152" i="2"/>
  <c r="Z5956" i="2"/>
  <c r="Z4218" i="2"/>
  <c r="Z5153" i="2"/>
  <c r="Z5154" i="2"/>
  <c r="Z4219" i="2"/>
  <c r="Z6050" i="2"/>
  <c r="Z5155" i="2"/>
  <c r="Z4220" i="2"/>
  <c r="Z4221" i="2"/>
  <c r="Z5156" i="2"/>
  <c r="Z5157" i="2"/>
  <c r="Z5158" i="2"/>
  <c r="Z5159" i="2"/>
  <c r="Z4222" i="2"/>
  <c r="Z5160" i="2"/>
  <c r="Z4223" i="2"/>
  <c r="Z5161" i="2"/>
  <c r="Z5162" i="2"/>
  <c r="Z5163" i="2"/>
  <c r="Z6051" i="2"/>
  <c r="Z4224" i="2"/>
  <c r="Z5164" i="2"/>
  <c r="Z5165" i="2"/>
  <c r="Z4225" i="2"/>
  <c r="Z5166" i="2"/>
  <c r="Z5167" i="2"/>
  <c r="Z5168" i="2"/>
  <c r="Z5169" i="2"/>
  <c r="Z4226" i="2"/>
  <c r="Z5170" i="2"/>
  <c r="Z5957" i="2"/>
  <c r="Z5958" i="2"/>
  <c r="Z5171" i="2"/>
  <c r="Z4227" i="2"/>
  <c r="Z5959" i="2"/>
  <c r="Z5960" i="2"/>
  <c r="Z5961" i="2"/>
  <c r="Z5962" i="2"/>
  <c r="Z5963" i="2"/>
  <c r="Z5964" i="2"/>
  <c r="Z5965" i="2"/>
  <c r="Z5172" i="2"/>
  <c r="Z5966" i="2"/>
  <c r="Z6052" i="2"/>
  <c r="Z5967" i="2"/>
  <c r="Z5173" i="2"/>
  <c r="Z5968" i="2"/>
  <c r="Z6053" i="2"/>
  <c r="Z5969" i="2"/>
  <c r="Z5970" i="2"/>
  <c r="Z6054" i="2"/>
  <c r="Z5971" i="2"/>
  <c r="Z5972" i="2"/>
  <c r="Z5973" i="2"/>
  <c r="Z5974" i="2"/>
  <c r="Z5975" i="2"/>
  <c r="Z5174" i="2"/>
  <c r="Z5976" i="2"/>
  <c r="Z5175" i="2"/>
  <c r="Z5977" i="2"/>
  <c r="Z5176" i="2"/>
  <c r="Z5978" i="2"/>
  <c r="Z5177" i="2"/>
  <c r="Z5178" i="2"/>
  <c r="Z4228" i="2"/>
  <c r="Z5979" i="2"/>
  <c r="Z5179" i="2"/>
  <c r="Z4229" i="2"/>
  <c r="Z5180" i="2"/>
  <c r="Z5181" i="2"/>
  <c r="Z5182" i="2"/>
  <c r="Z4230" i="2"/>
  <c r="Z5183" i="2"/>
  <c r="Z5184" i="2"/>
  <c r="Z5185" i="2"/>
  <c r="Z4231" i="2"/>
  <c r="Z5186" i="2"/>
  <c r="Z4232" i="2"/>
  <c r="Z5187" i="2"/>
  <c r="Z4233" i="2"/>
  <c r="Z5188" i="2"/>
  <c r="Z5189" i="2"/>
  <c r="Z5190" i="2"/>
  <c r="Z4234" i="2"/>
  <c r="Z5191" i="2"/>
  <c r="Z4235" i="2"/>
  <c r="Z5192" i="2"/>
  <c r="Z4236" i="2"/>
  <c r="Z5193" i="2"/>
  <c r="Z5194" i="2"/>
  <c r="Z4237" i="2"/>
  <c r="Z5195" i="2"/>
  <c r="Z5196" i="2"/>
  <c r="Z5197" i="2"/>
  <c r="Z5198" i="2"/>
  <c r="Z5199" i="2"/>
  <c r="Z4238" i="2"/>
  <c r="Z5200" i="2"/>
  <c r="Z4239" i="2"/>
  <c r="Z5201" i="2"/>
  <c r="Z5202" i="2"/>
  <c r="Z5203" i="2"/>
  <c r="Z5204" i="2"/>
  <c r="Z5205" i="2"/>
  <c r="Z4240" i="2"/>
  <c r="Z5206" i="2"/>
  <c r="Z5207" i="2"/>
  <c r="Z5208" i="2"/>
  <c r="Z4241" i="2"/>
  <c r="Z5209" i="2"/>
  <c r="Z5210" i="2"/>
  <c r="Z5211" i="2"/>
  <c r="Z5212" i="2"/>
  <c r="Z6055" i="2"/>
  <c r="Z4242" i="2"/>
  <c r="Z5213" i="2"/>
  <c r="Z4243" i="2"/>
  <c r="Z5214" i="2"/>
  <c r="Z6056" i="2"/>
  <c r="Z5215" i="2"/>
  <c r="Z5216" i="2"/>
  <c r="Z4244" i="2"/>
  <c r="Z5217" i="2"/>
  <c r="Z4245" i="2"/>
  <c r="Z5218" i="2"/>
  <c r="Z5219" i="2"/>
  <c r="Z5220" i="2"/>
  <c r="Z5221" i="2"/>
  <c r="Z5222" i="2"/>
  <c r="Z4246" i="2"/>
  <c r="Z5223" i="2"/>
  <c r="Z4247" i="2"/>
  <c r="Z5224" i="2"/>
  <c r="Z5225" i="2"/>
  <c r="Z5226" i="2"/>
  <c r="Z5227" i="2"/>
  <c r="Z5228" i="2"/>
  <c r="Z4248" i="2"/>
  <c r="Z5229" i="2"/>
  <c r="Z5230" i="2"/>
  <c r="Z4249" i="2"/>
  <c r="Z5231" i="2"/>
  <c r="Z5232" i="2"/>
  <c r="Z5233" i="2"/>
  <c r="Z4250" i="2"/>
  <c r="Z5234" i="2"/>
  <c r="Z4251" i="2"/>
  <c r="Z5235" i="2"/>
  <c r="Z5236" i="2"/>
  <c r="Z5237" i="2"/>
  <c r="Z4252" i="2"/>
  <c r="Z4253" i="2"/>
  <c r="Z5238" i="2"/>
  <c r="Z5239" i="2"/>
  <c r="Z4254" i="2"/>
  <c r="Z5240" i="2"/>
  <c r="Z5241" i="2"/>
  <c r="Z5242" i="2"/>
  <c r="Z5243" i="2"/>
  <c r="Z5244" i="2"/>
  <c r="Z5245" i="2"/>
  <c r="Z5246" i="2"/>
  <c r="Z5247" i="2"/>
  <c r="Z5248" i="2"/>
  <c r="Z5249" i="2"/>
  <c r="Z4255" i="2"/>
  <c r="Z5250" i="2"/>
  <c r="Z5251" i="2"/>
  <c r="Z4256" i="2"/>
  <c r="Z4257" i="2"/>
  <c r="Z5252" i="2"/>
  <c r="Z4258" i="2"/>
  <c r="Z5253" i="2"/>
  <c r="Z5254" i="2"/>
  <c r="Z5255" i="2"/>
  <c r="Z5256" i="2"/>
  <c r="Z4259" i="2"/>
  <c r="Z5257" i="2"/>
  <c r="Z5258" i="2"/>
  <c r="Z5259" i="2"/>
  <c r="Z4260" i="2"/>
  <c r="Z5260" i="2"/>
  <c r="Z4261" i="2"/>
  <c r="Z5261" i="2"/>
  <c r="Z5262" i="2"/>
  <c r="Z5263" i="2"/>
  <c r="Z4262" i="2"/>
  <c r="Z5264" i="2"/>
  <c r="Z5265" i="2"/>
  <c r="Z5266" i="2"/>
  <c r="Z4263" i="2"/>
  <c r="Z5267" i="2"/>
  <c r="Z4264" i="2"/>
  <c r="Z5268" i="2"/>
  <c r="Z5269" i="2"/>
  <c r="Z5270" i="2"/>
  <c r="Z5271" i="2"/>
  <c r="Z5272" i="2"/>
  <c r="Z4265" i="2"/>
  <c r="Z5273" i="2"/>
  <c r="Z5274" i="2"/>
  <c r="Z4266" i="2"/>
  <c r="Z5275" i="2"/>
  <c r="Z4267" i="2"/>
  <c r="Z5276" i="2"/>
  <c r="Z4268" i="2"/>
  <c r="Z5277" i="2"/>
  <c r="Z5278" i="2"/>
  <c r="Z4269" i="2"/>
  <c r="Z5279" i="2"/>
  <c r="Z4270" i="2"/>
  <c r="Z5280" i="2"/>
  <c r="Z5281" i="2"/>
  <c r="Z6057" i="2"/>
  <c r="Z5282" i="2"/>
  <c r="Z5283" i="2"/>
  <c r="Z4271" i="2"/>
  <c r="Z6301" i="2"/>
  <c r="Z6302" i="2"/>
  <c r="Z6303" i="2"/>
  <c r="Z6304" i="2"/>
  <c r="Z6305" i="2"/>
  <c r="Z6306" i="2"/>
  <c r="Z6307" i="2"/>
  <c r="Z6308" i="2"/>
  <c r="Z6309" i="2"/>
  <c r="Z6310" i="2"/>
  <c r="Z6311" i="2"/>
  <c r="Z6312" i="2"/>
  <c r="Z6313" i="2"/>
  <c r="Z6314" i="2"/>
  <c r="Z6315" i="2"/>
  <c r="Z6058" i="2"/>
  <c r="Z6316" i="2"/>
  <c r="Z6317" i="2"/>
  <c r="Z6318" i="2"/>
  <c r="Z6319" i="2"/>
  <c r="Z6320" i="2"/>
  <c r="Z6321" i="2"/>
  <c r="Z6322" i="2"/>
  <c r="Z6323" i="2"/>
  <c r="Z6324" i="2"/>
  <c r="Z6325" i="2"/>
  <c r="Z6326" i="2"/>
  <c r="Z6327" i="2"/>
  <c r="Z6328" i="2"/>
  <c r="Z6329" i="2"/>
  <c r="Z6330" i="2"/>
  <c r="Z6331" i="2"/>
  <c r="Z6332" i="2"/>
  <c r="Z6059" i="2"/>
  <c r="Z6333" i="2"/>
  <c r="Z6334" i="2"/>
  <c r="Z6335" i="2"/>
  <c r="Z6060" i="2"/>
  <c r="Z6336" i="2"/>
  <c r="Z6337" i="2"/>
  <c r="Z6338" i="2"/>
  <c r="Z6339" i="2"/>
  <c r="Z6340" i="2"/>
  <c r="Z6341" i="2"/>
  <c r="Z6342" i="2"/>
  <c r="Z6343" i="2"/>
  <c r="Z6344" i="2"/>
  <c r="Z6345" i="2"/>
  <c r="Z6346" i="2"/>
  <c r="Z6347" i="2"/>
  <c r="Z6348" i="2"/>
  <c r="Z6349" i="2"/>
  <c r="Z6350" i="2"/>
  <c r="Z6351" i="2"/>
  <c r="Z6352" i="2"/>
  <c r="Z6353" i="2"/>
  <c r="Z6354" i="2"/>
  <c r="Z6355" i="2"/>
  <c r="Z6356" i="2"/>
  <c r="Z6357" i="2"/>
  <c r="Z6358" i="2"/>
  <c r="Z6359" i="2"/>
  <c r="Z6360" i="2"/>
  <c r="Z6361" i="2"/>
  <c r="Z6362" i="2"/>
  <c r="Z6363" i="2"/>
  <c r="Z6364" i="2"/>
  <c r="Z6061" i="2"/>
  <c r="Z6365" i="2"/>
  <c r="Z6366" i="2"/>
  <c r="Z6367" i="2"/>
  <c r="Z6368" i="2"/>
  <c r="Z6369" i="2"/>
  <c r="Z6370" i="2"/>
  <c r="Z6371" i="2"/>
  <c r="Z6372" i="2"/>
  <c r="Z6373" i="2"/>
  <c r="Z6374" i="2"/>
  <c r="Z6375" i="2"/>
  <c r="Z6376" i="2"/>
  <c r="Z6377" i="2"/>
  <c r="Z6378" i="2"/>
  <c r="Z5284" i="2"/>
  <c r="Z6379" i="2"/>
  <c r="Z6380" i="2"/>
  <c r="Z6381" i="2"/>
  <c r="Z6382" i="2"/>
  <c r="Z6383" i="2"/>
  <c r="Z6384" i="2"/>
  <c r="Z6385" i="2"/>
  <c r="Z6386" i="2"/>
  <c r="Z6062" i="2"/>
  <c r="Z6387" i="2"/>
  <c r="Z6388" i="2"/>
  <c r="Z6389" i="2"/>
  <c r="Z6390" i="2"/>
  <c r="Z6391" i="2"/>
  <c r="Z6392" i="2"/>
  <c r="Z6393" i="2"/>
  <c r="Z6394" i="2"/>
  <c r="Z6395" i="2"/>
  <c r="Z6396" i="2"/>
  <c r="Z6397" i="2"/>
  <c r="Z6398" i="2"/>
  <c r="Z6399" i="2"/>
  <c r="Z6400" i="2"/>
  <c r="Z6401" i="2"/>
  <c r="Z6402" i="2"/>
  <c r="Z6403" i="2"/>
  <c r="Z6404" i="2"/>
  <c r="Z6405" i="2"/>
  <c r="Z6406" i="2"/>
  <c r="Z6407" i="2"/>
  <c r="Z6408" i="2"/>
  <c r="Z6409" i="2"/>
  <c r="Z6410" i="2"/>
  <c r="Z6411" i="2"/>
  <c r="Z6412" i="2"/>
  <c r="Z6413" i="2"/>
  <c r="Z6414" i="2"/>
  <c r="Z6063" i="2"/>
  <c r="Z6415" i="2"/>
  <c r="Z6416" i="2"/>
  <c r="Z6417" i="2"/>
  <c r="Z6418" i="2"/>
  <c r="Z6419" i="2"/>
  <c r="Z6420" i="2"/>
  <c r="Z6064" i="2"/>
  <c r="Z6065" i="2"/>
  <c r="Z6066" i="2"/>
  <c r="Z6067" i="2"/>
  <c r="Z6421" i="2"/>
  <c r="Z6068" i="2"/>
  <c r="Z6069" i="2"/>
  <c r="Z6070" i="2"/>
  <c r="Z6071" i="2"/>
  <c r="Z6072" i="2"/>
  <c r="Z6073" i="2"/>
  <c r="Z6074" i="2"/>
  <c r="Z6075" i="2"/>
  <c r="Z6076" i="2"/>
  <c r="Z6077" i="2"/>
  <c r="Z6078" i="2"/>
  <c r="Z6079" i="2"/>
  <c r="Z6080" i="2"/>
  <c r="Z6081" i="2"/>
  <c r="Z6082" i="2"/>
  <c r="Z6083" i="2"/>
  <c r="Z6084" i="2"/>
  <c r="Z6085" i="2"/>
  <c r="Z6086" i="2"/>
  <c r="Z6087" i="2"/>
  <c r="Z6088" i="2"/>
  <c r="Z6089" i="2"/>
  <c r="Z6090" i="2"/>
  <c r="Z6091" i="2"/>
  <c r="Z6092" i="2"/>
  <c r="Z6093" i="2"/>
  <c r="Z6094" i="2"/>
  <c r="Z6095" i="2"/>
  <c r="Z6096" i="2"/>
  <c r="Z6422" i="2"/>
  <c r="Z6097" i="2"/>
  <c r="Z6098" i="2"/>
  <c r="Z6423" i="2"/>
  <c r="Z6099" i="2"/>
  <c r="Z6100" i="2"/>
  <c r="Z6101" i="2"/>
  <c r="Z6102" i="2"/>
  <c r="Z6103" i="2"/>
  <c r="Z6424" i="2"/>
  <c r="Z6104" i="2"/>
  <c r="Z6425" i="2"/>
  <c r="Z6426" i="2"/>
  <c r="Z6427" i="2"/>
  <c r="Z6428" i="2"/>
  <c r="Z6429" i="2"/>
  <c r="Z6430" i="2"/>
  <c r="Z6431" i="2"/>
  <c r="Z6432" i="2"/>
  <c r="Z6433" i="2"/>
  <c r="Z6434" i="2"/>
  <c r="Z6105" i="2"/>
  <c r="Z6106" i="2"/>
  <c r="Z6107" i="2"/>
  <c r="Z6435" i="2"/>
  <c r="Z6436" i="2"/>
  <c r="Z6437" i="2"/>
  <c r="Z6438" i="2"/>
  <c r="Z6439" i="2"/>
  <c r="Z6440" i="2"/>
  <c r="Z6441" i="2"/>
  <c r="Z6442" i="2"/>
  <c r="Z6108" i="2"/>
  <c r="Z6109" i="2"/>
  <c r="Z6110" i="2"/>
  <c r="Z6111" i="2"/>
  <c r="Z6112" i="2"/>
  <c r="Z6113" i="2"/>
  <c r="Z6114" i="2"/>
  <c r="Z6115" i="2"/>
  <c r="Z6116" i="2"/>
  <c r="Z6443" i="2"/>
  <c r="Z6444" i="2"/>
  <c r="Z6445" i="2"/>
  <c r="Z6446" i="2"/>
  <c r="Z6447" i="2"/>
  <c r="Z6448" i="2"/>
  <c r="Z6449" i="2"/>
  <c r="Z6450" i="2"/>
  <c r="Z6451" i="2"/>
  <c r="Z6452" i="2"/>
  <c r="Z6117" i="2"/>
  <c r="Z6453" i="2"/>
  <c r="Z6118" i="2"/>
  <c r="Z6119" i="2"/>
  <c r="Z6454" i="2"/>
  <c r="Z6455" i="2"/>
  <c r="Z6456" i="2"/>
  <c r="Z6457" i="2"/>
  <c r="Z6458" i="2"/>
  <c r="Z6459" i="2"/>
  <c r="Z6460" i="2"/>
  <c r="Z6461" i="2"/>
  <c r="Z6120" i="2"/>
  <c r="Z6462" i="2"/>
  <c r="Z6463" i="2"/>
  <c r="Z6464" i="2"/>
  <c r="Z6465" i="2"/>
  <c r="Z6466" i="2"/>
  <c r="Z6121" i="2"/>
  <c r="Z6467" i="2"/>
  <c r="Z6468" i="2"/>
  <c r="Z6469" i="2"/>
  <c r="Z6470" i="2"/>
  <c r="Z6471" i="2"/>
  <c r="Z6472" i="2"/>
  <c r="Z6473" i="2"/>
  <c r="Z6474" i="2"/>
  <c r="Z6475" i="2"/>
  <c r="Z6476" i="2"/>
  <c r="Z6477" i="2"/>
  <c r="Z6478" i="2"/>
  <c r="Z6479" i="2"/>
  <c r="Z6480" i="2"/>
  <c r="Z6122" i="2"/>
  <c r="Z6481" i="2"/>
  <c r="Z6123" i="2"/>
  <c r="Z6482" i="2"/>
  <c r="Z6483" i="2"/>
  <c r="Z6124" i="2"/>
  <c r="Z6125" i="2"/>
  <c r="Z6126" i="2"/>
  <c r="Z6127" i="2"/>
  <c r="Z6484" i="2"/>
  <c r="Z6128" i="2"/>
  <c r="Z6129" i="2"/>
  <c r="Z6130" i="2"/>
  <c r="Z6131" i="2"/>
  <c r="Z6132" i="2"/>
  <c r="Z6133" i="2"/>
  <c r="Z6134" i="2"/>
  <c r="Z6135" i="2"/>
  <c r="Z6136" i="2"/>
  <c r="Z6137" i="2"/>
  <c r="Z6138" i="2"/>
  <c r="Z6139" i="2"/>
  <c r="Z6140" i="2"/>
  <c r="Z6141" i="2"/>
  <c r="Z6142" i="2"/>
  <c r="Z6143" i="2"/>
  <c r="Z6144" i="2"/>
  <c r="Z6145" i="2"/>
  <c r="Z6146" i="2"/>
  <c r="Z6147" i="2"/>
  <c r="Z6148" i="2"/>
  <c r="Z6149" i="2"/>
  <c r="Z6485" i="2"/>
  <c r="Z6486" i="2"/>
  <c r="Z6487" i="2"/>
  <c r="Z6488" i="2"/>
  <c r="Z6489" i="2"/>
  <c r="Z6490" i="2"/>
  <c r="Z6491" i="2"/>
  <c r="Z6492" i="2"/>
  <c r="Z6493" i="2"/>
  <c r="Z6494" i="2"/>
  <c r="Z6495" i="2"/>
  <c r="Z6496" i="2"/>
  <c r="Z6497" i="2"/>
  <c r="Z6498" i="2"/>
  <c r="Z6499" i="2"/>
  <c r="Z6500" i="2"/>
  <c r="Z6501" i="2"/>
  <c r="Z6502" i="2"/>
  <c r="Z6503" i="2"/>
  <c r="Z6504" i="2"/>
  <c r="Z6505" i="2"/>
  <c r="Z6506" i="2"/>
  <c r="Z6507" i="2"/>
  <c r="Z6508" i="2"/>
  <c r="Z6509" i="2"/>
  <c r="Z6510" i="2"/>
  <c r="Z6511" i="2"/>
  <c r="Z6512" i="2"/>
  <c r="Z6513" i="2"/>
  <c r="Z6514" i="2"/>
  <c r="Z6515" i="2"/>
  <c r="Z6516" i="2"/>
  <c r="Z6150" i="2"/>
  <c r="Z6151" i="2"/>
  <c r="Z6152" i="2"/>
  <c r="Z6517" i="2"/>
  <c r="Z6518" i="2"/>
  <c r="Z6519" i="2"/>
  <c r="Z6520" i="2"/>
  <c r="Z6153" i="2"/>
  <c r="Z6521" i="2"/>
  <c r="Z6522" i="2"/>
  <c r="Z6523" i="2"/>
  <c r="Z6524" i="2"/>
  <c r="Z6525" i="2"/>
  <c r="Z6526" i="2"/>
  <c r="Z6527" i="2"/>
  <c r="Z6154" i="2"/>
  <c r="Z6528" i="2"/>
  <c r="Z6529" i="2"/>
  <c r="Z6530" i="2"/>
  <c r="Z6531" i="2"/>
  <c r="Z6532" i="2"/>
  <c r="Z6155" i="2"/>
  <c r="Z6156" i="2"/>
  <c r="Z6157" i="2"/>
  <c r="Z6158" i="2"/>
  <c r="Z6159" i="2"/>
  <c r="Z6160" i="2"/>
  <c r="Z6161" i="2"/>
  <c r="Z6162" i="2"/>
  <c r="Z6163" i="2"/>
  <c r="Z6164" i="2"/>
  <c r="Z6165" i="2"/>
  <c r="Z6166" i="2"/>
  <c r="Z6167" i="2"/>
  <c r="Z6168" i="2"/>
  <c r="Z6169" i="2"/>
  <c r="Z6170" i="2"/>
  <c r="Z6171" i="2"/>
  <c r="Z6172" i="2"/>
  <c r="Z6173" i="2"/>
  <c r="Z6533" i="2"/>
  <c r="Z6534" i="2"/>
  <c r="Z6535" i="2"/>
  <c r="Z6536" i="2"/>
  <c r="Z6537" i="2"/>
  <c r="Z6538" i="2"/>
  <c r="Z6539" i="2"/>
  <c r="Z6540" i="2"/>
  <c r="Z6541" i="2"/>
  <c r="Z6542" i="2"/>
  <c r="Z6543" i="2"/>
  <c r="Z6544" i="2"/>
  <c r="Z6545" i="2"/>
  <c r="Z6546" i="2"/>
  <c r="Z6174" i="2"/>
  <c r="Z6547" i="2"/>
  <c r="Z6548" i="2"/>
  <c r="Z6549" i="2"/>
  <c r="Z6550" i="2"/>
  <c r="Z6551" i="2"/>
  <c r="Z6552" i="2"/>
  <c r="Z6553" i="2"/>
  <c r="Z6554" i="2"/>
  <c r="Z6555" i="2"/>
  <c r="Z6556" i="2"/>
  <c r="Z6557" i="2"/>
  <c r="Z6558" i="2"/>
  <c r="Z6559" i="2"/>
  <c r="Z6560" i="2"/>
  <c r="Z6561" i="2"/>
  <c r="Z6562" i="2"/>
  <c r="Z6563" i="2"/>
  <c r="Z6564" i="2"/>
  <c r="Z6565" i="2"/>
  <c r="Z6566" i="2"/>
  <c r="Z6567" i="2"/>
  <c r="Z6568" i="2"/>
  <c r="Z6569" i="2"/>
  <c r="Z6570" i="2"/>
  <c r="Z6571" i="2"/>
  <c r="Z6572" i="2"/>
  <c r="Z6573" i="2"/>
  <c r="Z6574" i="2"/>
  <c r="Z6575" i="2"/>
  <c r="Z6576" i="2"/>
  <c r="Z6577" i="2"/>
  <c r="Z6578" i="2"/>
  <c r="Z6579" i="2"/>
  <c r="Z6580" i="2"/>
  <c r="Z6581" i="2"/>
  <c r="Z6582" i="2"/>
  <c r="Z6583" i="2"/>
  <c r="Z6584" i="2"/>
  <c r="Z6585" i="2"/>
  <c r="Z6586" i="2"/>
  <c r="Z6587" i="2"/>
  <c r="Z6588" i="2"/>
  <c r="Z6589" i="2"/>
  <c r="Z6590" i="2"/>
  <c r="Z6175" i="2"/>
  <c r="Z6591" i="2"/>
  <c r="Z6592" i="2"/>
  <c r="Z6593" i="2"/>
  <c r="Z6594" i="2"/>
  <c r="Z6595" i="2"/>
  <c r="Z6596" i="2"/>
  <c r="Z6597" i="2"/>
  <c r="Z6176" i="2"/>
  <c r="Z6598" i="2"/>
  <c r="Z6599" i="2"/>
  <c r="Z6177" i="2"/>
  <c r="Z6600" i="2"/>
  <c r="Z6601" i="2"/>
  <c r="Z6602" i="2"/>
  <c r="Z6603" i="2"/>
  <c r="Z6604" i="2"/>
  <c r="Z6605" i="2"/>
  <c r="Z6606" i="2"/>
  <c r="Z6607" i="2"/>
  <c r="Z6608" i="2"/>
  <c r="Z6609" i="2"/>
  <c r="Z6610" i="2"/>
  <c r="Z6611" i="2"/>
  <c r="Z6612" i="2"/>
  <c r="Z6178" i="2"/>
  <c r="Z6613" i="2"/>
  <c r="Z6614" i="2"/>
  <c r="Z6615" i="2"/>
  <c r="Z6616" i="2"/>
  <c r="Z6617" i="2"/>
  <c r="Z6618" i="2"/>
  <c r="Z6619" i="2"/>
  <c r="Z6620" i="2"/>
  <c r="Z6621" i="2"/>
  <c r="Z6622" i="2"/>
  <c r="Z6623" i="2"/>
  <c r="Z6624" i="2"/>
  <c r="Z6625" i="2"/>
  <c r="Z6626" i="2"/>
  <c r="Z6627" i="2"/>
  <c r="Z6628" i="2"/>
  <c r="Z6629" i="2"/>
  <c r="Z6630" i="2"/>
  <c r="Z6631" i="2"/>
  <c r="Z6632" i="2"/>
  <c r="Z6633" i="2"/>
  <c r="Z6634" i="2"/>
  <c r="Z6635" i="2"/>
  <c r="Z6636" i="2"/>
  <c r="Z6637" i="2"/>
  <c r="Z6638" i="2"/>
  <c r="Z6639" i="2"/>
  <c r="Z6640" i="2"/>
  <c r="Z6641" i="2"/>
  <c r="Z6642" i="2"/>
  <c r="Z6643" i="2"/>
  <c r="Z6644" i="2"/>
  <c r="Z6645" i="2"/>
  <c r="Z6646" i="2"/>
  <c r="Z6647" i="2"/>
  <c r="Z6648" i="2"/>
  <c r="Z6649" i="2"/>
  <c r="Z6650" i="2"/>
  <c r="Z6651" i="2"/>
  <c r="Z6652" i="2"/>
  <c r="Z6653" i="2"/>
  <c r="Z6654" i="2"/>
  <c r="Z6655" i="2"/>
  <c r="Z6656" i="2"/>
  <c r="Z6657" i="2"/>
  <c r="Z6658" i="2"/>
  <c r="Z6659" i="2"/>
  <c r="Z6660" i="2"/>
  <c r="Z6661" i="2"/>
  <c r="Z6662" i="2"/>
  <c r="Z6663" i="2"/>
  <c r="Z6664" i="2"/>
  <c r="Z6665" i="2"/>
  <c r="Z6666" i="2"/>
  <c r="Z6667" i="2"/>
  <c r="Z6179" i="2"/>
  <c r="Z6668" i="2"/>
  <c r="Z6669" i="2"/>
  <c r="Z6670" i="2"/>
  <c r="Z6671" i="2"/>
  <c r="Z6672" i="2"/>
  <c r="Z6673" i="2"/>
  <c r="Z6674" i="2"/>
  <c r="Z6675" i="2"/>
  <c r="Z6676" i="2"/>
  <c r="Z6677" i="2"/>
  <c r="Z6678" i="2"/>
  <c r="Z6679" i="2"/>
  <c r="Z6680" i="2"/>
  <c r="Z6681" i="2"/>
  <c r="Z6682" i="2"/>
  <c r="Z6683" i="2"/>
  <c r="Z6684" i="2"/>
  <c r="Z6685" i="2"/>
  <c r="Z6686" i="2"/>
  <c r="Z6687" i="2"/>
  <c r="Z6688" i="2"/>
  <c r="Z6689" i="2"/>
  <c r="Z6690" i="2"/>
  <c r="Z6691" i="2"/>
  <c r="Z6692" i="2"/>
  <c r="Z6693" i="2"/>
  <c r="Z6694" i="2"/>
  <c r="Z6695" i="2"/>
  <c r="Z6696" i="2"/>
  <c r="Z6697" i="2"/>
  <c r="Z6698" i="2"/>
  <c r="Z6699" i="2"/>
  <c r="Z6700" i="2"/>
  <c r="Z6701" i="2"/>
  <c r="Z6702" i="2"/>
  <c r="Z6703" i="2"/>
  <c r="Z6704" i="2"/>
  <c r="Z6705" i="2"/>
  <c r="Z6706" i="2"/>
  <c r="Z6707" i="2"/>
  <c r="Z6708" i="2"/>
  <c r="Z6709" i="2"/>
  <c r="Z6710" i="2"/>
  <c r="Z6711" i="2"/>
  <c r="Z6712" i="2"/>
  <c r="Z6713" i="2"/>
  <c r="Z6714" i="2"/>
  <c r="Z6715" i="2"/>
  <c r="Z6716" i="2"/>
  <c r="Z6717" i="2"/>
  <c r="Z6718" i="2"/>
  <c r="Z6719" i="2"/>
  <c r="Z6720" i="2"/>
  <c r="Z6721" i="2"/>
  <c r="Z6722" i="2"/>
  <c r="Z6723" i="2"/>
  <c r="Z6724" i="2"/>
  <c r="Z6725" i="2"/>
  <c r="Z6726" i="2"/>
  <c r="Z6727" i="2"/>
  <c r="Z6728" i="2"/>
  <c r="Z6729" i="2"/>
  <c r="Z6730" i="2"/>
  <c r="Z6731" i="2"/>
  <c r="Z6732" i="2"/>
  <c r="Z6733" i="2"/>
  <c r="Z6180" i="2"/>
  <c r="Z6734" i="2"/>
  <c r="Z6735" i="2"/>
  <c r="Z6736" i="2"/>
  <c r="Z6737" i="2"/>
  <c r="Z6738" i="2"/>
  <c r="Z6739" i="2"/>
  <c r="Z6740" i="2"/>
  <c r="Z6741" i="2"/>
  <c r="Z6742" i="2"/>
  <c r="Z6743" i="2"/>
  <c r="Z6181" i="2"/>
  <c r="Z6744" i="2"/>
  <c r="Z6745" i="2"/>
  <c r="Z6746" i="2"/>
  <c r="Z6747" i="2"/>
  <c r="Z6748" i="2"/>
  <c r="Z6749" i="2"/>
  <c r="Z6182" i="2"/>
  <c r="Z6750" i="2"/>
  <c r="Z6751" i="2"/>
  <c r="Z6752" i="2"/>
  <c r="Z6753" i="2"/>
  <c r="Z6754" i="2"/>
  <c r="Z6755" i="2"/>
  <c r="Z6756" i="2"/>
  <c r="Z6757" i="2"/>
  <c r="Z6758" i="2"/>
  <c r="Z6759" i="2"/>
  <c r="Z6760" i="2"/>
  <c r="Z6761" i="2"/>
  <c r="Z6762" i="2"/>
  <c r="Z6763" i="2"/>
  <c r="Z6764" i="2"/>
  <c r="Z6765" i="2"/>
  <c r="Z6766" i="2"/>
  <c r="Z6767" i="2"/>
  <c r="Z6768" i="2"/>
  <c r="Z6769" i="2"/>
  <c r="Z6770" i="2"/>
  <c r="Z6771" i="2"/>
  <c r="Z6772" i="2"/>
  <c r="Z6773" i="2"/>
  <c r="Z6183" i="2"/>
  <c r="Z6774" i="2"/>
  <c r="Z6775" i="2"/>
  <c r="Z6776" i="2"/>
  <c r="Z6777" i="2"/>
  <c r="Z6778" i="2"/>
  <c r="Z6779" i="2"/>
  <c r="Z6780" i="2"/>
  <c r="Z6781" i="2"/>
  <c r="Z6782" i="2"/>
  <c r="Z6184" i="2"/>
  <c r="Z6783" i="2"/>
  <c r="Z6784" i="2"/>
  <c r="Z6785" i="2"/>
  <c r="Z6786" i="2"/>
  <c r="Z6787" i="2"/>
  <c r="Z6788" i="2"/>
  <c r="Z6789" i="2"/>
  <c r="Z6790" i="2"/>
  <c r="Z6791" i="2"/>
  <c r="Z6792" i="2"/>
  <c r="Z6793" i="2"/>
  <c r="Z6794" i="2"/>
  <c r="Z6795" i="2"/>
  <c r="Z6796" i="2"/>
  <c r="Z6797" i="2"/>
  <c r="Z6798" i="2"/>
  <c r="Z6799" i="2"/>
  <c r="Z6800" i="2"/>
  <c r="Z6801" i="2"/>
  <c r="Z6802" i="2"/>
  <c r="Z6803" i="2"/>
  <c r="Z6804" i="2"/>
  <c r="Z6805" i="2"/>
  <c r="Z6806" i="2"/>
  <c r="Z6807" i="2"/>
  <c r="Z6808" i="2"/>
  <c r="Z6809" i="2"/>
  <c r="Z6810" i="2"/>
  <c r="Z6811" i="2"/>
  <c r="Z6812" i="2"/>
  <c r="Z6813" i="2"/>
  <c r="Z6814" i="2"/>
  <c r="Z6815" i="2"/>
  <c r="Z6185" i="2"/>
  <c r="Z6816" i="2"/>
  <c r="Z6817" i="2"/>
  <c r="Z6818" i="2"/>
  <c r="Z6819" i="2"/>
  <c r="Z6820" i="2"/>
  <c r="Z6821" i="2"/>
  <c r="Z6822" i="2"/>
  <c r="Z6823" i="2"/>
  <c r="Z6824" i="2"/>
  <c r="Z6825" i="2"/>
  <c r="Z6826" i="2"/>
  <c r="Z6827" i="2"/>
  <c r="Z6828" i="2"/>
  <c r="Z6829" i="2"/>
  <c r="Z6830" i="2"/>
  <c r="Z6831" i="2"/>
  <c r="Z6832" i="2"/>
  <c r="Z6833" i="2"/>
  <c r="Z6186" i="2"/>
  <c r="Z6834" i="2"/>
  <c r="Z6835" i="2"/>
  <c r="Z6836" i="2"/>
  <c r="Z6837" i="2"/>
  <c r="Z6838" i="2"/>
  <c r="Z6839" i="2"/>
  <c r="Z6840" i="2"/>
  <c r="Z6841" i="2"/>
  <c r="Z6842" i="2"/>
  <c r="Z6843" i="2"/>
  <c r="Z6844" i="2"/>
  <c r="Z6845" i="2"/>
  <c r="Z6846" i="2"/>
  <c r="Z6847" i="2"/>
  <c r="Z6187" i="2"/>
  <c r="Z6188" i="2"/>
  <c r="Z6848" i="2"/>
  <c r="Z6849" i="2"/>
  <c r="Z6850" i="2"/>
  <c r="Z6851" i="2"/>
  <c r="Z6852" i="2"/>
  <c r="Z6853" i="2"/>
  <c r="Z6854" i="2"/>
  <c r="Z6855" i="2"/>
  <c r="Z6856" i="2"/>
  <c r="Z6857" i="2"/>
  <c r="Z6858" i="2"/>
  <c r="Z6859" i="2"/>
  <c r="Z6860" i="2"/>
  <c r="Z6861" i="2"/>
  <c r="Z6862" i="2"/>
  <c r="Z6863" i="2"/>
  <c r="Z6864" i="2"/>
  <c r="Z6865" i="2"/>
  <c r="Z6866" i="2"/>
  <c r="Z6867" i="2"/>
  <c r="Z6868" i="2"/>
  <c r="Z6869" i="2"/>
  <c r="Z6870" i="2"/>
  <c r="Z6871" i="2"/>
  <c r="Z6872" i="2"/>
  <c r="Z6873" i="2"/>
  <c r="Z6874" i="2"/>
  <c r="Z6875" i="2"/>
  <c r="Z6876" i="2"/>
  <c r="Z6877" i="2"/>
  <c r="Z6878" i="2"/>
  <c r="Z6879" i="2"/>
  <c r="Z6880" i="2"/>
  <c r="Z6881" i="2"/>
  <c r="Z6882" i="2"/>
  <c r="Z6883" i="2"/>
  <c r="Z6884" i="2"/>
  <c r="Z6885" i="2"/>
  <c r="Z6886" i="2"/>
  <c r="Z6887" i="2"/>
  <c r="Z6888" i="2"/>
  <c r="Z6889" i="2"/>
  <c r="Z6890" i="2"/>
  <c r="Z6891" i="2"/>
  <c r="Z6892" i="2"/>
  <c r="Z6893" i="2"/>
  <c r="Z6894" i="2"/>
  <c r="Z6895" i="2"/>
  <c r="Z6896" i="2"/>
  <c r="Z6897" i="2"/>
  <c r="Z6898" i="2"/>
  <c r="Z6899" i="2"/>
  <c r="Z6900" i="2"/>
  <c r="Z6901" i="2"/>
  <c r="Z6902" i="2"/>
  <c r="Z6903" i="2"/>
  <c r="Z6904" i="2"/>
  <c r="Z6905" i="2"/>
  <c r="Z6906" i="2"/>
  <c r="Z6907" i="2"/>
  <c r="Z6908" i="2"/>
  <c r="Z6909" i="2"/>
  <c r="Z6910" i="2"/>
  <c r="Z6911" i="2"/>
  <c r="Z6912" i="2"/>
  <c r="Z6913" i="2"/>
  <c r="Z6914" i="2"/>
  <c r="Z6915" i="2"/>
  <c r="Z6916" i="2"/>
  <c r="Z6917" i="2"/>
  <c r="Z6918" i="2"/>
  <c r="Z6919" i="2"/>
  <c r="Z6920" i="2"/>
  <c r="Z6921" i="2"/>
  <c r="Z6922" i="2"/>
  <c r="Z6923" i="2"/>
  <c r="Z6924" i="2"/>
  <c r="Z6925" i="2"/>
  <c r="Z6926" i="2"/>
  <c r="Z6927" i="2"/>
  <c r="Z6928" i="2"/>
  <c r="Z6929" i="2"/>
  <c r="Z6930" i="2"/>
  <c r="Z6931" i="2"/>
  <c r="Z6932" i="2"/>
  <c r="Z6933" i="2"/>
  <c r="Z6934" i="2"/>
  <c r="Z6935" i="2"/>
  <c r="Z6936" i="2"/>
  <c r="Z6937" i="2"/>
  <c r="Z6938" i="2"/>
  <c r="Z6939" i="2"/>
  <c r="Z6940" i="2"/>
  <c r="Z6941" i="2"/>
  <c r="Z6942" i="2"/>
  <c r="Z6943" i="2"/>
  <c r="Z6944" i="2"/>
  <c r="Z6945" i="2"/>
  <c r="Z6946" i="2"/>
  <c r="Z6947" i="2"/>
  <c r="Z6948" i="2"/>
  <c r="Z6949" i="2"/>
  <c r="Z6950" i="2"/>
  <c r="Z6951" i="2"/>
  <c r="Z6952" i="2"/>
  <c r="Z6953" i="2"/>
  <c r="Z6954" i="2"/>
  <c r="Z6955" i="2"/>
  <c r="Z6956" i="2"/>
  <c r="Z6957" i="2"/>
  <c r="Z6958" i="2"/>
  <c r="Z6959" i="2"/>
  <c r="Z6960" i="2"/>
  <c r="Z6961" i="2"/>
  <c r="Z6962" i="2"/>
  <c r="Z6963" i="2"/>
  <c r="Z6964" i="2"/>
  <c r="Z6965" i="2"/>
  <c r="Z6966" i="2"/>
  <c r="Z6967" i="2"/>
  <c r="Z6968" i="2"/>
  <c r="Z6969" i="2"/>
  <c r="Z6970" i="2"/>
  <c r="Z6971" i="2"/>
  <c r="Z6972" i="2"/>
  <c r="Z6973" i="2"/>
  <c r="Z6974" i="2"/>
  <c r="Z6975" i="2"/>
  <c r="Z6976" i="2"/>
  <c r="Z6977" i="2"/>
  <c r="Z6978" i="2"/>
  <c r="Z6979" i="2"/>
  <c r="Z6980" i="2"/>
  <c r="Z6981" i="2"/>
  <c r="Z6982" i="2"/>
  <c r="Z6983" i="2"/>
  <c r="Z6984" i="2"/>
  <c r="Z6985" i="2"/>
  <c r="Z6986" i="2"/>
  <c r="Z6987" i="2"/>
  <c r="Z6988" i="2"/>
  <c r="Z6989" i="2"/>
  <c r="Z6990" i="2"/>
  <c r="Z6991" i="2"/>
  <c r="Z6992" i="2"/>
  <c r="Z6993" i="2"/>
  <c r="Z6994" i="2"/>
  <c r="Z6995" i="2"/>
  <c r="Z6996" i="2"/>
  <c r="Z6997" i="2"/>
  <c r="Z6998" i="2"/>
  <c r="Z6999" i="2"/>
  <c r="Z7000" i="2"/>
  <c r="Z7001" i="2"/>
  <c r="Z7002" i="2"/>
  <c r="Z7003" i="2"/>
  <c r="Z7004" i="2"/>
  <c r="Z7005" i="2"/>
  <c r="Z7006" i="2"/>
  <c r="Z7007" i="2"/>
  <c r="Z7008" i="2"/>
  <c r="Z7009" i="2"/>
  <c r="Z7010" i="2"/>
  <c r="Z7011" i="2"/>
  <c r="Z7012" i="2"/>
  <c r="Z7013" i="2"/>
  <c r="Z7014" i="2"/>
  <c r="Z7015" i="2"/>
  <c r="Z7016" i="2"/>
  <c r="Z7017" i="2"/>
  <c r="Z7018" i="2"/>
  <c r="Z7019" i="2"/>
  <c r="Z7020" i="2"/>
  <c r="Z7021" i="2"/>
  <c r="Z7022" i="2"/>
  <c r="Z7023" i="2"/>
  <c r="Z7024" i="2"/>
  <c r="Z7025" i="2"/>
  <c r="Z7026" i="2"/>
  <c r="Z7027" i="2"/>
  <c r="Z7028" i="2"/>
  <c r="Z7029" i="2"/>
  <c r="Z7030" i="2"/>
  <c r="Z7031" i="2"/>
  <c r="Z7032" i="2"/>
  <c r="Z7033" i="2"/>
  <c r="Z7034" i="2"/>
  <c r="Z7035" i="2"/>
  <c r="Z7036" i="2"/>
  <c r="Z7037" i="2"/>
  <c r="Z7038" i="2"/>
  <c r="Z7039" i="2"/>
  <c r="Z7040" i="2"/>
  <c r="Z7041" i="2"/>
  <c r="Z7042" i="2"/>
  <c r="Z7043" i="2"/>
  <c r="Z7044" i="2"/>
  <c r="Z7045" i="2"/>
  <c r="Z7046" i="2"/>
  <c r="Z7047" i="2"/>
  <c r="Z7048" i="2"/>
  <c r="Z7049" i="2"/>
  <c r="Z7050" i="2"/>
  <c r="Z7051" i="2"/>
  <c r="Z7052" i="2"/>
  <c r="Z7053" i="2"/>
  <c r="Z7054" i="2"/>
  <c r="Z7055" i="2"/>
  <c r="Z7056" i="2"/>
  <c r="Z7057" i="2"/>
  <c r="Z7058" i="2"/>
  <c r="Z7059" i="2"/>
  <c r="Z7060" i="2"/>
  <c r="Z7061" i="2"/>
  <c r="Z7062" i="2"/>
  <c r="Z7063" i="2"/>
  <c r="Z7064" i="2"/>
  <c r="Z7065" i="2"/>
  <c r="Z7066" i="2"/>
  <c r="Z7067" i="2"/>
  <c r="Z7068" i="2"/>
  <c r="Z7069" i="2"/>
  <c r="Z7070" i="2"/>
  <c r="Z7071" i="2"/>
  <c r="Z7072" i="2"/>
  <c r="Z7073" i="2"/>
  <c r="Z7074" i="2"/>
  <c r="Z7075" i="2"/>
  <c r="Z7076" i="2"/>
  <c r="Z7077" i="2"/>
  <c r="Z7078" i="2"/>
  <c r="Z7079" i="2"/>
  <c r="Z7080" i="2"/>
  <c r="Z7081" i="2"/>
  <c r="Z7082" i="2"/>
  <c r="Z7083" i="2"/>
  <c r="Z7084" i="2"/>
  <c r="Z7085" i="2"/>
  <c r="Z7086" i="2"/>
  <c r="Z7087" i="2"/>
  <c r="Z7088" i="2"/>
  <c r="Z7089" i="2"/>
  <c r="Z7090" i="2"/>
  <c r="Z7091" i="2"/>
  <c r="Z7092" i="2"/>
  <c r="Z7093" i="2"/>
  <c r="Z7094" i="2"/>
  <c r="Z7095" i="2"/>
  <c r="Z7096" i="2"/>
  <c r="Z7097" i="2"/>
  <c r="Z7098" i="2"/>
  <c r="Z7099" i="2"/>
  <c r="Z7100" i="2"/>
  <c r="Z7101" i="2"/>
  <c r="Z7102" i="2"/>
  <c r="Z7103" i="2"/>
  <c r="Z7104" i="2"/>
  <c r="Z7105" i="2"/>
  <c r="Z7106" i="2"/>
  <c r="Z7107" i="2"/>
  <c r="Z7108" i="2"/>
  <c r="Z7109" i="2"/>
  <c r="Z7110" i="2"/>
  <c r="Z7111" i="2"/>
  <c r="Z7112" i="2"/>
  <c r="Z7113" i="2"/>
  <c r="Z7114" i="2"/>
  <c r="Z7115" i="2"/>
  <c r="Z7116" i="2"/>
  <c r="Z7117" i="2"/>
  <c r="Z7118" i="2"/>
  <c r="Z7119" i="2"/>
  <c r="Z7120" i="2"/>
  <c r="Z7121" i="2"/>
  <c r="Z7122" i="2"/>
  <c r="Z7123" i="2"/>
  <c r="Z7124" i="2"/>
  <c r="Z7125" i="2"/>
  <c r="Z7126" i="2"/>
  <c r="Z7127" i="2"/>
  <c r="Z7128" i="2"/>
  <c r="Z7129" i="2"/>
  <c r="Z7130" i="2"/>
  <c r="Z7131" i="2"/>
  <c r="Z7132" i="2"/>
  <c r="Z7133" i="2"/>
  <c r="Z7134" i="2"/>
  <c r="Z7135" i="2"/>
  <c r="Z7136" i="2"/>
  <c r="Z7137" i="2"/>
  <c r="Z7138" i="2"/>
  <c r="Z7139" i="2"/>
  <c r="Z7140" i="2"/>
  <c r="Z7141" i="2"/>
  <c r="Z7142" i="2"/>
  <c r="Z7143" i="2"/>
  <c r="Z7144" i="2"/>
  <c r="Z7145" i="2"/>
  <c r="Z7146" i="2"/>
  <c r="Z7147" i="2"/>
  <c r="Z7148" i="2"/>
  <c r="Z7149" i="2"/>
  <c r="Z7150" i="2"/>
  <c r="Z7151" i="2"/>
  <c r="Z7152" i="2"/>
  <c r="Z7153" i="2"/>
  <c r="Z7154" i="2"/>
  <c r="Z7155" i="2"/>
  <c r="Z7156" i="2"/>
  <c r="Z7157" i="2"/>
  <c r="Z7158" i="2"/>
  <c r="Z7159" i="2"/>
  <c r="Z7160" i="2"/>
  <c r="Z7161" i="2"/>
  <c r="Z7162" i="2"/>
  <c r="Z7163" i="2"/>
  <c r="Z7164" i="2"/>
  <c r="Z7165" i="2"/>
  <c r="Z7166" i="2"/>
  <c r="Z7167" i="2"/>
  <c r="Z7168" i="2"/>
  <c r="Z7169" i="2"/>
  <c r="Z7170" i="2"/>
  <c r="Z7171" i="2"/>
  <c r="Z7172" i="2"/>
  <c r="Z7173" i="2"/>
  <c r="Z7174" i="2"/>
  <c r="Z7175" i="2"/>
  <c r="Z7176" i="2"/>
  <c r="Z7177" i="2"/>
  <c r="Z7178" i="2"/>
  <c r="Z7179" i="2"/>
  <c r="Z7180" i="2"/>
  <c r="Z7181" i="2"/>
  <c r="Z7182" i="2"/>
  <c r="Z7183" i="2"/>
  <c r="Z7184" i="2"/>
  <c r="Z7185" i="2"/>
  <c r="Z7186" i="2"/>
  <c r="Z7187" i="2"/>
  <c r="Z7188" i="2"/>
  <c r="Z7189" i="2"/>
  <c r="Z7190" i="2"/>
  <c r="Z7191" i="2"/>
  <c r="Z7192" i="2"/>
  <c r="Z7193" i="2"/>
  <c r="Z7194" i="2"/>
  <c r="Z7195" i="2"/>
  <c r="Z7196" i="2"/>
  <c r="Z7197" i="2"/>
  <c r="Z7198" i="2"/>
  <c r="Z7199" i="2"/>
  <c r="Z7200" i="2"/>
  <c r="Z7201" i="2"/>
  <c r="Z7202" i="2"/>
  <c r="Z7203" i="2"/>
  <c r="Z7204" i="2"/>
  <c r="Z7205" i="2"/>
  <c r="Z7206" i="2"/>
  <c r="Z7207" i="2"/>
  <c r="Z7208" i="2"/>
  <c r="Z7209" i="2"/>
  <c r="Z7210" i="2"/>
  <c r="Z7211" i="2"/>
  <c r="Z7212" i="2"/>
  <c r="Z7213" i="2"/>
  <c r="Z7214" i="2"/>
  <c r="Z7215" i="2"/>
  <c r="Z7216" i="2"/>
  <c r="Z7217" i="2"/>
  <c r="Z7218" i="2"/>
  <c r="Z7219" i="2"/>
  <c r="Z7220" i="2"/>
  <c r="Z7221" i="2"/>
  <c r="Z7222" i="2"/>
  <c r="Z7223" i="2"/>
  <c r="Z7224" i="2"/>
  <c r="Z7225" i="2"/>
  <c r="Z7226" i="2"/>
  <c r="Z7227" i="2"/>
  <c r="Z7228" i="2"/>
  <c r="Z7229" i="2"/>
  <c r="Z7230" i="2"/>
  <c r="Z7231" i="2"/>
  <c r="Z7232" i="2"/>
  <c r="Z7233" i="2"/>
  <c r="Z7234" i="2"/>
  <c r="Z7235" i="2"/>
  <c r="Z7236" i="2"/>
  <c r="Z7237" i="2"/>
  <c r="Z7238" i="2"/>
  <c r="Z7239" i="2"/>
  <c r="Z7240" i="2"/>
  <c r="Z7241" i="2"/>
  <c r="Z7242" i="2"/>
  <c r="Z7243" i="2"/>
  <c r="Z7244" i="2"/>
  <c r="Z7245" i="2"/>
  <c r="Z7246" i="2"/>
  <c r="Z7247" i="2"/>
  <c r="Z7248" i="2"/>
  <c r="Z7249" i="2"/>
  <c r="Z7250" i="2"/>
  <c r="Z7251" i="2"/>
  <c r="Z7252" i="2"/>
  <c r="Z7253" i="2"/>
  <c r="Z7254" i="2"/>
  <c r="Z7255" i="2"/>
  <c r="Z7256" i="2"/>
  <c r="Z7257" i="2"/>
  <c r="Z7258" i="2"/>
  <c r="Z7259" i="2"/>
  <c r="Z7260" i="2"/>
  <c r="Z7261" i="2"/>
  <c r="Z7262" i="2"/>
  <c r="Z7813" i="2"/>
  <c r="Z7814" i="2"/>
  <c r="Z7815" i="2"/>
  <c r="Z7816" i="2"/>
  <c r="Z7817" i="2"/>
  <c r="Z7818" i="2"/>
  <c r="Z7819" i="2"/>
  <c r="Z7263" i="2"/>
  <c r="Z7264" i="2"/>
  <c r="Z7265" i="2"/>
  <c r="Z7266" i="2"/>
  <c r="Z7267" i="2"/>
  <c r="Z7268" i="2"/>
  <c r="Z7269" i="2"/>
  <c r="Z7270" i="2"/>
  <c r="Z7271" i="2"/>
  <c r="Z7272" i="2"/>
  <c r="Z7273" i="2"/>
  <c r="Z7274" i="2"/>
  <c r="Z7275" i="2"/>
  <c r="Z7276" i="2"/>
  <c r="Z7277" i="2"/>
  <c r="Z7278" i="2"/>
  <c r="Z7279" i="2"/>
  <c r="Z7280" i="2"/>
  <c r="Z7281" i="2"/>
  <c r="Z7282" i="2"/>
  <c r="Z7283" i="2"/>
  <c r="Z7284" i="2"/>
  <c r="Z7285" i="2"/>
  <c r="Z7286" i="2"/>
  <c r="Z7287" i="2"/>
  <c r="Z7288" i="2"/>
  <c r="Z7289" i="2"/>
  <c r="Z7290" i="2"/>
  <c r="Z7291" i="2"/>
  <c r="Z7292" i="2"/>
  <c r="Z7293" i="2"/>
  <c r="Z7294" i="2"/>
  <c r="Z7295" i="2"/>
  <c r="Z7296" i="2"/>
  <c r="Z7297" i="2"/>
  <c r="Z7298" i="2"/>
  <c r="Z7299" i="2"/>
  <c r="Z7300" i="2"/>
  <c r="Z7301" i="2"/>
  <c r="Z7302" i="2"/>
  <c r="Z7303" i="2"/>
  <c r="Z7304" i="2"/>
  <c r="Z7305" i="2"/>
  <c r="Z7306" i="2"/>
  <c r="Z7307" i="2"/>
  <c r="Z7308" i="2"/>
  <c r="Z7309" i="2"/>
  <c r="Z7310" i="2"/>
  <c r="Z7311" i="2"/>
  <c r="Z7312" i="2"/>
  <c r="Z4272" i="2"/>
  <c r="Z4273" i="2"/>
  <c r="Z4274" i="2"/>
  <c r="Z7313" i="2"/>
  <c r="Z7314" i="2"/>
  <c r="Z7315" i="2"/>
  <c r="Z7316" i="2"/>
  <c r="Z7317" i="2"/>
  <c r="Z7318" i="2"/>
  <c r="Z7319" i="2"/>
  <c r="Z7320" i="2"/>
  <c r="Z7321" i="2"/>
  <c r="Z4275" i="2"/>
  <c r="Z7322" i="2"/>
  <c r="Z7323" i="2"/>
  <c r="Z4276" i="2"/>
  <c r="Z7324" i="2"/>
  <c r="Z7325" i="2"/>
  <c r="Z7326" i="2"/>
  <c r="Z7327" i="2"/>
  <c r="Z7328" i="2"/>
  <c r="Z7329" i="2"/>
  <c r="Z7330" i="2"/>
  <c r="Z7331" i="2"/>
  <c r="Z7332" i="2"/>
  <c r="Z4277" i="2"/>
  <c r="Z7333" i="2"/>
  <c r="Z7334" i="2"/>
  <c r="Z7335" i="2"/>
  <c r="Z7336" i="2"/>
  <c r="Z7337" i="2"/>
  <c r="Z7338" i="2"/>
  <c r="Z7339" i="2"/>
  <c r="Z7340" i="2"/>
  <c r="Z7341" i="2"/>
  <c r="Z7342" i="2"/>
  <c r="Z7343" i="2"/>
  <c r="Z7344" i="2"/>
  <c r="Z7345" i="2"/>
  <c r="Z7346" i="2"/>
  <c r="Z4278" i="2"/>
  <c r="Z7347" i="2"/>
  <c r="Z7348" i="2"/>
  <c r="Z7349" i="2"/>
  <c r="Z7350" i="2"/>
  <c r="Z7351" i="2"/>
  <c r="Z7352" i="2"/>
  <c r="Z7353" i="2"/>
  <c r="Z7354" i="2"/>
  <c r="Z7355" i="2"/>
  <c r="Z7356" i="2"/>
  <c r="Z7357" i="2"/>
  <c r="Z4279" i="2"/>
  <c r="Z7358" i="2"/>
  <c r="Z7359" i="2"/>
  <c r="Z7360" i="2"/>
  <c r="Z7361" i="2"/>
  <c r="Z7362" i="2"/>
  <c r="Z4280" i="2"/>
  <c r="Z7363" i="2"/>
  <c r="Z7364" i="2"/>
  <c r="Z7365" i="2"/>
  <c r="Z7366" i="2"/>
  <c r="Z7367" i="2"/>
  <c r="Z7368" i="2"/>
  <c r="Z7369" i="2"/>
  <c r="Z7370" i="2"/>
  <c r="Z7371" i="2"/>
  <c r="Z7372" i="2"/>
  <c r="Z7373" i="2"/>
  <c r="Z7374" i="2"/>
  <c r="Z7375" i="2"/>
  <c r="Z7376" i="2"/>
  <c r="Z7377" i="2"/>
  <c r="Z7378" i="2"/>
  <c r="Z7379" i="2"/>
  <c r="Z7380" i="2"/>
  <c r="Z7381" i="2"/>
  <c r="Z7382" i="2"/>
  <c r="Z7383" i="2"/>
  <c r="Z4281" i="2"/>
  <c r="Z7384" i="2"/>
  <c r="Z7385" i="2"/>
  <c r="Z7386" i="2"/>
  <c r="Z4282" i="2"/>
  <c r="Z7387" i="2"/>
  <c r="Z7388" i="2"/>
  <c r="Z7389" i="2"/>
  <c r="Z7390" i="2"/>
  <c r="Z4283" i="2"/>
  <c r="Z7391" i="2"/>
  <c r="Z7392" i="2"/>
  <c r="Z7393" i="2"/>
  <c r="Z7394" i="2"/>
  <c r="Z7395" i="2"/>
  <c r="Z7396" i="2"/>
  <c r="Z7397" i="2"/>
  <c r="Z7398" i="2"/>
  <c r="Z7399" i="2"/>
  <c r="Z7400" i="2"/>
  <c r="Z7401" i="2"/>
  <c r="Z7402" i="2"/>
  <c r="Z7403" i="2"/>
  <c r="Z7404" i="2"/>
  <c r="Z7405" i="2"/>
  <c r="Z7406" i="2"/>
  <c r="Z7407" i="2"/>
  <c r="Z7408" i="2"/>
  <c r="Z7409" i="2"/>
  <c r="Z7410" i="2"/>
  <c r="Z7411" i="2"/>
  <c r="Z7412" i="2"/>
  <c r="Z7413" i="2"/>
  <c r="Z7414" i="2"/>
  <c r="Z7415" i="2"/>
  <c r="Z4284" i="2"/>
  <c r="Z7416" i="2"/>
  <c r="Z7417" i="2"/>
  <c r="Z4285" i="2"/>
  <c r="Z7418" i="2"/>
  <c r="Z7419" i="2"/>
  <c r="Z7420" i="2"/>
  <c r="Z7421" i="2"/>
  <c r="Z7422" i="2"/>
  <c r="Z7423" i="2"/>
  <c r="Z7424" i="2"/>
  <c r="Z7425" i="2"/>
  <c r="Z7426" i="2"/>
  <c r="Z4286" i="2"/>
  <c r="Z7427" i="2"/>
  <c r="Z7428" i="2"/>
  <c r="Z7429" i="2"/>
  <c r="Z7430" i="2"/>
  <c r="Z7431" i="2"/>
  <c r="Z7432" i="2"/>
  <c r="Z7433" i="2"/>
  <c r="Z7434" i="2"/>
  <c r="Z7435" i="2"/>
  <c r="Z7436" i="2"/>
  <c r="Z7437" i="2"/>
  <c r="Z4287" i="2"/>
  <c r="Z7438" i="2"/>
  <c r="Z7439" i="2"/>
  <c r="Z7440" i="2"/>
  <c r="Z7441" i="2"/>
  <c r="Z4288" i="2"/>
  <c r="Z7442" i="2"/>
  <c r="Z7443" i="2"/>
  <c r="Z7444" i="2"/>
  <c r="Z7445" i="2"/>
  <c r="Z7446" i="2"/>
  <c r="Z7447" i="2"/>
  <c r="Z7448" i="2"/>
  <c r="Z7449" i="2"/>
  <c r="Z7450" i="2"/>
  <c r="Z7451" i="2"/>
  <c r="Z7452" i="2"/>
  <c r="Z4289" i="2"/>
  <c r="Z7453" i="2"/>
  <c r="Z7454" i="2"/>
  <c r="Z7455" i="2"/>
  <c r="Z7456" i="2"/>
  <c r="Z7457" i="2"/>
  <c r="Z7458" i="2"/>
  <c r="Z7459" i="2"/>
  <c r="Z7460" i="2"/>
  <c r="Z7461" i="2"/>
  <c r="Z7462" i="2"/>
  <c r="Z7463" i="2"/>
  <c r="Z7464" i="2"/>
  <c r="Z7465" i="2"/>
  <c r="Z4290" i="2"/>
  <c r="Z4291" i="2"/>
  <c r="Z4292" i="2"/>
  <c r="Z7466" i="2"/>
  <c r="Z7467" i="2"/>
  <c r="Z7468" i="2"/>
  <c r="Z7469" i="2"/>
  <c r="Z7470" i="2"/>
  <c r="Z7471" i="2"/>
  <c r="Z7472" i="2"/>
  <c r="Z7473" i="2"/>
  <c r="Z7474" i="2"/>
  <c r="Z7475" i="2"/>
  <c r="Z4293" i="2"/>
  <c r="Z7476" i="2"/>
  <c r="Z7477" i="2"/>
  <c r="Z7478" i="2"/>
  <c r="Z7479" i="2"/>
  <c r="Z7480" i="2"/>
  <c r="Z7481" i="2"/>
  <c r="Z4294" i="2"/>
  <c r="Z7482" i="2"/>
  <c r="Z7483" i="2"/>
  <c r="Z7484" i="2"/>
  <c r="Z7485" i="2"/>
  <c r="Z7486" i="2"/>
  <c r="Z7487" i="2"/>
  <c r="Z7488" i="2"/>
  <c r="Z4295" i="2"/>
  <c r="Z7489" i="2"/>
  <c r="Z7490" i="2"/>
  <c r="Z7491" i="2"/>
  <c r="Z7492" i="2"/>
  <c r="Z4296" i="2"/>
  <c r="Z7493" i="2"/>
  <c r="Z7494" i="2"/>
  <c r="Z7495" i="2"/>
  <c r="Z7496" i="2"/>
  <c r="Z7497" i="2"/>
  <c r="Z7498" i="2"/>
  <c r="Z4297" i="2"/>
  <c r="Z7499" i="2"/>
  <c r="Z7500" i="2"/>
  <c r="Z7501" i="2"/>
  <c r="Z7502" i="2"/>
  <c r="Z4298" i="2"/>
  <c r="Z7503" i="2"/>
  <c r="Z7504" i="2"/>
  <c r="Z4299" i="2"/>
  <c r="Z7505" i="2"/>
  <c r="Z7506" i="2"/>
  <c r="Z7507" i="2"/>
  <c r="Z7508" i="2"/>
  <c r="Z7509" i="2"/>
  <c r="Z7510" i="2"/>
  <c r="Z7511" i="2"/>
  <c r="Z7512" i="2"/>
  <c r="Z4300" i="2"/>
  <c r="Z7513" i="2"/>
  <c r="Z7514" i="2"/>
  <c r="Z7515" i="2"/>
  <c r="Z4301" i="2"/>
  <c r="Z7516" i="2"/>
  <c r="Z7517" i="2"/>
  <c r="Z7518" i="2"/>
  <c r="Z7519" i="2"/>
  <c r="Z7520" i="2"/>
  <c r="Z4302" i="2"/>
  <c r="Z7521" i="2"/>
  <c r="Z7522" i="2"/>
  <c r="Z7523" i="2"/>
  <c r="Z7524" i="2"/>
  <c r="Z7525" i="2"/>
  <c r="Z4303" i="2"/>
  <c r="Z7526" i="2"/>
  <c r="Z7527" i="2"/>
  <c r="Z4304" i="2"/>
  <c r="Z7528" i="2"/>
  <c r="Z7529" i="2"/>
  <c r="Z7530" i="2"/>
  <c r="Z4305" i="2"/>
  <c r="Z7531" i="2"/>
  <c r="Z7532" i="2"/>
  <c r="Z7533" i="2"/>
  <c r="Z7534" i="2"/>
  <c r="Z4306" i="2"/>
  <c r="Z7535" i="2"/>
  <c r="Z7536" i="2"/>
  <c r="Z7537" i="2"/>
  <c r="Z7538" i="2"/>
  <c r="Z7539" i="2"/>
  <c r="Z7540" i="2"/>
  <c r="Z7541" i="2"/>
  <c r="Z7542" i="2"/>
  <c r="Z4307" i="2"/>
  <c r="Z7543" i="2"/>
  <c r="Z7544" i="2"/>
  <c r="Z7545" i="2"/>
  <c r="Z7546" i="2"/>
  <c r="Z7547" i="2"/>
  <c r="Z7548" i="2"/>
  <c r="Z7549" i="2"/>
  <c r="Z7550" i="2"/>
  <c r="Z7551" i="2"/>
  <c r="Z7552" i="2"/>
  <c r="Z7553" i="2"/>
  <c r="Z7554" i="2"/>
  <c r="Z7555" i="2"/>
  <c r="Z7556" i="2"/>
  <c r="Z7557" i="2"/>
  <c r="Z7558" i="2"/>
  <c r="Z7559" i="2"/>
  <c r="Z7560" i="2"/>
  <c r="Z7561" i="2"/>
  <c r="Z7562" i="2"/>
  <c r="Z4308" i="2"/>
  <c r="Z7563" i="2"/>
  <c r="Z7564" i="2"/>
  <c r="Z7565" i="2"/>
  <c r="Z7566" i="2"/>
  <c r="Z7567" i="2"/>
  <c r="Z7568" i="2"/>
  <c r="Z4309" i="2"/>
  <c r="Z7569" i="2"/>
  <c r="Z7570" i="2"/>
  <c r="Z7571" i="2"/>
  <c r="Z7572" i="2"/>
  <c r="Z7573" i="2"/>
  <c r="Z4310" i="2"/>
  <c r="Z7574" i="2"/>
  <c r="Z7575" i="2"/>
  <c r="Z7576" i="2"/>
  <c r="Z4311" i="2"/>
  <c r="Z7577" i="2"/>
  <c r="Z7578" i="2"/>
  <c r="Z7579" i="2"/>
  <c r="Z7580" i="2"/>
  <c r="Z7581" i="2"/>
  <c r="Z7582" i="2"/>
  <c r="Z7583" i="2"/>
  <c r="Z4312" i="2"/>
  <c r="Z7584" i="2"/>
  <c r="Z7585" i="2"/>
  <c r="Z7586" i="2"/>
  <c r="Z7587" i="2"/>
  <c r="Z7588" i="2"/>
  <c r="Z7589" i="2"/>
  <c r="Z7590" i="2"/>
  <c r="Z4313" i="2"/>
  <c r="Z7591" i="2"/>
  <c r="Z7592" i="2"/>
  <c r="Z7593" i="2"/>
  <c r="Z7594" i="2"/>
  <c r="Z4314" i="2"/>
  <c r="Z7595" i="2"/>
  <c r="Z7596" i="2"/>
  <c r="Z7597" i="2"/>
  <c r="Z7598" i="2"/>
  <c r="Z7599" i="2"/>
  <c r="Z7600" i="2"/>
  <c r="Z7601" i="2"/>
  <c r="Z7602" i="2"/>
  <c r="Z7603" i="2"/>
  <c r="Z4315" i="2"/>
  <c r="Z7604" i="2"/>
  <c r="Z7605" i="2"/>
  <c r="Z7606" i="2"/>
  <c r="Z7607" i="2"/>
  <c r="Z7608" i="2"/>
  <c r="Z4316" i="2"/>
  <c r="Z7609" i="2"/>
  <c r="Z7610" i="2"/>
  <c r="Z7611" i="2"/>
  <c r="Z7612" i="2"/>
  <c r="Z7613" i="2"/>
  <c r="Z4317" i="2"/>
  <c r="Z7614" i="2"/>
  <c r="Z7615" i="2"/>
  <c r="Z7616" i="2"/>
  <c r="Z7617" i="2"/>
  <c r="Z7618" i="2"/>
  <c r="Z7619" i="2"/>
  <c r="Z7620" i="2"/>
  <c r="Z7621" i="2"/>
  <c r="Z7622" i="2"/>
  <c r="Z7623" i="2"/>
  <c r="Z7624" i="2"/>
  <c r="Z7625" i="2"/>
  <c r="Z7626" i="2"/>
  <c r="Z7627" i="2"/>
  <c r="Z4318" i="2"/>
  <c r="Z7628" i="2"/>
  <c r="Z7629" i="2"/>
  <c r="Z7630" i="2"/>
  <c r="Z7631" i="2"/>
  <c r="Z7632" i="2"/>
  <c r="Z7633" i="2"/>
  <c r="Z7634" i="2"/>
  <c r="Z6189" i="2"/>
  <c r="Z7635" i="2"/>
  <c r="Z7636" i="2"/>
  <c r="Z7637" i="2"/>
  <c r="Z7638" i="2"/>
  <c r="Z7639" i="2"/>
  <c r="Z7640" i="2"/>
  <c r="Z7641" i="2"/>
  <c r="Z7642" i="2"/>
  <c r="Z4319" i="2"/>
  <c r="Z7643" i="2"/>
  <c r="Z7644" i="2"/>
  <c r="Z4320" i="2"/>
  <c r="Z7645" i="2"/>
  <c r="Z7646" i="2"/>
  <c r="Z7647" i="2"/>
  <c r="Z7648" i="2"/>
  <c r="Z7649" i="2"/>
  <c r="Z4321" i="2"/>
  <c r="Z7650" i="2"/>
  <c r="Z7651" i="2"/>
  <c r="Z6190" i="2"/>
  <c r="Z7652" i="2"/>
  <c r="Z7653" i="2"/>
  <c r="Z7654" i="2"/>
  <c r="Z7655" i="2"/>
  <c r="Z7656" i="2"/>
  <c r="Z7657" i="2"/>
  <c r="Z7658" i="2"/>
  <c r="Z7659" i="2"/>
  <c r="Z7660" i="2"/>
  <c r="Z7661" i="2"/>
  <c r="Z7662" i="2"/>
  <c r="Z7663" i="2"/>
  <c r="Z7664" i="2"/>
  <c r="Z7665" i="2"/>
  <c r="Z7666" i="2"/>
  <c r="Z7667" i="2"/>
  <c r="Z7668" i="2"/>
  <c r="Z7669" i="2"/>
  <c r="Z4322" i="2"/>
  <c r="Z7670" i="2"/>
  <c r="Z7671" i="2"/>
  <c r="Z7672" i="2"/>
  <c r="Z7673" i="2"/>
  <c r="Z7674" i="2"/>
  <c r="Z7675" i="2"/>
  <c r="Z7676" i="2"/>
  <c r="Z7677" i="2"/>
  <c r="Z7678" i="2"/>
  <c r="Z7679" i="2"/>
  <c r="Z7680" i="2"/>
  <c r="Z7681" i="2"/>
  <c r="Z7682" i="2"/>
  <c r="Z7683" i="2"/>
  <c r="Z7684" i="2"/>
  <c r="Z7685" i="2"/>
  <c r="Z7686" i="2"/>
  <c r="Z7687" i="2"/>
  <c r="Z7688" i="2"/>
  <c r="Z4323" i="2"/>
  <c r="Z7689" i="2"/>
  <c r="Z7690" i="2"/>
  <c r="Z7691" i="2"/>
  <c r="Z7692" i="2"/>
  <c r="Z7693" i="2"/>
  <c r="Z4324" i="2"/>
  <c r="Z7694" i="2"/>
  <c r="Z7695" i="2"/>
  <c r="Z7696" i="2"/>
  <c r="Z7697" i="2"/>
  <c r="Z7698" i="2"/>
  <c r="Z7699" i="2"/>
  <c r="Z7700" i="2"/>
  <c r="Z7701" i="2"/>
  <c r="Z7702" i="2"/>
  <c r="Z7703" i="2"/>
  <c r="Z7704" i="2"/>
  <c r="Z7705" i="2"/>
  <c r="Z7706" i="2"/>
  <c r="Z7707" i="2"/>
  <c r="Z7708" i="2"/>
  <c r="Z7709" i="2"/>
  <c r="Z7710" i="2"/>
  <c r="Z7711" i="2"/>
  <c r="Z7712" i="2"/>
  <c r="Z7713" i="2"/>
  <c r="Z7714" i="2"/>
  <c r="Z7715" i="2"/>
  <c r="Z7716" i="2"/>
  <c r="Z7717" i="2"/>
  <c r="Z7718" i="2"/>
  <c r="Z7719" i="2"/>
  <c r="Z7720" i="2"/>
  <c r="Z7721" i="2"/>
  <c r="Z7722" i="2"/>
  <c r="Z7723" i="2"/>
  <c r="Z7724" i="2"/>
  <c r="Z7725" i="2"/>
  <c r="Z4325" i="2"/>
  <c r="Z7726" i="2"/>
  <c r="Z7727" i="2"/>
  <c r="Z7728" i="2"/>
  <c r="Z4326" i="2"/>
  <c r="Z7729" i="2"/>
  <c r="Z7730" i="2"/>
  <c r="Z7731" i="2"/>
  <c r="Z4327" i="2"/>
  <c r="Z7732" i="2"/>
  <c r="Z7733" i="2"/>
  <c r="Z7734" i="2"/>
  <c r="Z7735" i="2"/>
  <c r="Z4328" i="2"/>
  <c r="Z7736" i="2"/>
  <c r="Z7737" i="2"/>
  <c r="Z4329" i="2"/>
  <c r="Z7738" i="2"/>
  <c r="Z7739" i="2"/>
  <c r="Z7740" i="2"/>
  <c r="Z7741" i="2"/>
  <c r="Z7742" i="2"/>
  <c r="Z7743" i="2"/>
  <c r="Z7744" i="2"/>
  <c r="Z7745" i="2"/>
  <c r="Z7746" i="2"/>
  <c r="Z7747" i="2"/>
  <c r="Z4330" i="2"/>
  <c r="Z7748" i="2"/>
  <c r="Z7749" i="2"/>
  <c r="Z7750" i="2"/>
  <c r="Z6191" i="2"/>
  <c r="Z7751" i="2"/>
  <c r="Z7752" i="2"/>
  <c r="Z7753" i="2"/>
  <c r="Z4331" i="2"/>
  <c r="Z6192" i="2"/>
  <c r="Z7754" i="2"/>
  <c r="Z7755" i="2"/>
  <c r="Z4332" i="2"/>
  <c r="Z7756" i="2"/>
  <c r="Z7757" i="2"/>
  <c r="Z7758" i="2"/>
  <c r="Z7759" i="2"/>
  <c r="Z4333" i="2"/>
  <c r="Z7760" i="2"/>
  <c r="Z7761" i="2"/>
  <c r="Z7762" i="2"/>
  <c r="Z4334" i="2"/>
  <c r="Z7763" i="2"/>
  <c r="Z7764" i="2"/>
  <c r="Z7765" i="2"/>
  <c r="Z7766" i="2"/>
  <c r="Z7767" i="2"/>
  <c r="Z7768" i="2"/>
  <c r="Z4335" i="2"/>
  <c r="Z7769" i="2"/>
  <c r="Z7770" i="2"/>
  <c r="Z7771" i="2"/>
  <c r="Z7772" i="2"/>
  <c r="Z7773" i="2"/>
  <c r="Z7774" i="2"/>
  <c r="Z7775" i="2"/>
  <c r="Z7776" i="2"/>
  <c r="Z7777" i="2"/>
  <c r="Z7778" i="2"/>
  <c r="Z7779" i="2"/>
  <c r="Z7780" i="2"/>
  <c r="Z4336" i="2"/>
  <c r="Z7781" i="2"/>
  <c r="Z7782" i="2"/>
  <c r="Z7783" i="2"/>
  <c r="Z7784" i="2"/>
  <c r="Z4337" i="2"/>
  <c r="Z7785" i="2"/>
  <c r="Z7786" i="2"/>
  <c r="Z7787" i="2"/>
  <c r="Z7788" i="2"/>
  <c r="Z7789" i="2"/>
  <c r="Z7790" i="2"/>
  <c r="Z7791" i="2"/>
  <c r="Z4338" i="2"/>
  <c r="Z7792" i="2"/>
  <c r="Z7793" i="2"/>
  <c r="Z7794" i="2"/>
  <c r="Z7795" i="2"/>
  <c r="Z7796" i="2"/>
  <c r="Z7797" i="2"/>
  <c r="Z7798" i="2"/>
  <c r="Z4339" i="2"/>
  <c r="Z7799" i="2"/>
  <c r="Z7800" i="2"/>
  <c r="Z7801" i="2"/>
  <c r="Z7802" i="2"/>
  <c r="Z7803" i="2"/>
  <c r="Z7804" i="2"/>
  <c r="Z7805" i="2"/>
  <c r="Z7806" i="2"/>
  <c r="Z7807" i="2"/>
  <c r="Z7808" i="2"/>
  <c r="Z7809" i="2"/>
  <c r="Z7810" i="2"/>
  <c r="Z7811" i="2"/>
  <c r="Z7812" i="2"/>
  <c r="Z6193" i="2"/>
  <c r="Z6194" i="2"/>
  <c r="Z6195" i="2"/>
  <c r="Z6196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6197" i="2"/>
  <c r="Z4375" i="2"/>
  <c r="Z4376" i="2"/>
  <c r="Z4377" i="2"/>
  <c r="Z4378" i="2"/>
  <c r="Z6198" i="2"/>
  <c r="Z4379" i="2"/>
  <c r="Z6199" i="2"/>
  <c r="Z6200" i="2"/>
  <c r="Z6201" i="2"/>
  <c r="Z6202" i="2"/>
  <c r="Z6203" i="2"/>
  <c r="Z6204" i="2"/>
  <c r="Z6205" i="2"/>
  <c r="Z6206" i="2"/>
  <c r="Z6207" i="2"/>
  <c r="Z6208" i="2"/>
  <c r="Z6209" i="2"/>
  <c r="Z6210" i="2"/>
  <c r="Z6211" i="2"/>
  <c r="Z6212" i="2"/>
  <c r="Z6213" i="2"/>
  <c r="Z6214" i="2"/>
  <c r="Z6215" i="2"/>
  <c r="Z6216" i="2"/>
  <c r="Z6217" i="2"/>
  <c r="Z6218" i="2"/>
  <c r="Z6219" i="2"/>
  <c r="Z6220" i="2"/>
  <c r="Z6221" i="2"/>
  <c r="Z6222" i="2"/>
  <c r="Z6223" i="2"/>
  <c r="Z6224" i="2"/>
  <c r="Z7820" i="2"/>
  <c r="Z7821" i="2"/>
  <c r="Z7822" i="2"/>
  <c r="Z7823" i="2"/>
  <c r="Z7824" i="2"/>
  <c r="Z7825" i="2"/>
  <c r="Z7826" i="2"/>
  <c r="Z7827" i="2"/>
  <c r="Z7828" i="2"/>
  <c r="Z7829" i="2"/>
  <c r="Z7830" i="2"/>
  <c r="Z7831" i="2"/>
  <c r="Z7832" i="2"/>
  <c r="Z7833" i="2"/>
  <c r="Z7834" i="2"/>
  <c r="Z7835" i="2"/>
  <c r="Z6225" i="2"/>
  <c r="Z7836" i="2"/>
  <c r="Z6226" i="2"/>
  <c r="Z7837" i="2"/>
  <c r="Z6227" i="2"/>
  <c r="Z7838" i="2"/>
  <c r="Z7839" i="2"/>
  <c r="Z7840" i="2"/>
  <c r="Z6228" i="2"/>
  <c r="Z7841" i="2"/>
  <c r="Z6229" i="2"/>
  <c r="Z7842" i="2"/>
  <c r="Z6230" i="2"/>
  <c r="Z7843" i="2"/>
  <c r="Z6231" i="2"/>
  <c r="Z7844" i="2"/>
  <c r="Z7845" i="2"/>
  <c r="Z6232" i="2"/>
  <c r="Z7846" i="2"/>
  <c r="Z6233" i="2"/>
  <c r="Z6234" i="2"/>
  <c r="Z7847" i="2"/>
  <c r="Z6235" i="2"/>
  <c r="Z7848" i="2"/>
  <c r="Z7849" i="2"/>
  <c r="Z7850" i="2"/>
  <c r="Z7851" i="2"/>
  <c r="Z6236" i="2"/>
  <c r="Z7852" i="2"/>
  <c r="Z6237" i="2"/>
  <c r="Z7853" i="2"/>
  <c r="Z7854" i="2"/>
  <c r="Z7855" i="2"/>
  <c r="Z7856" i="2"/>
  <c r="Z7857" i="2"/>
  <c r="Z7858" i="2"/>
  <c r="Z7859" i="2"/>
  <c r="Z7860" i="2"/>
  <c r="Z7861" i="2"/>
  <c r="Z6238" i="2"/>
  <c r="Z7862" i="2"/>
  <c r="Z7863" i="2"/>
  <c r="Z6239" i="2"/>
  <c r="Z7864" i="2"/>
  <c r="Z7865" i="2"/>
  <c r="Z6240" i="2"/>
  <c r="Z7866" i="2"/>
  <c r="Z7867" i="2"/>
  <c r="Z7868" i="2"/>
  <c r="Z7869" i="2"/>
  <c r="Z7870" i="2"/>
  <c r="Z6241" i="2"/>
  <c r="Z7871" i="2"/>
  <c r="Z7872" i="2"/>
  <c r="Z6242" i="2"/>
  <c r="Z7873" i="2"/>
  <c r="Z7874" i="2"/>
  <c r="Z7875" i="2"/>
  <c r="Z7876" i="2"/>
  <c r="Z6243" i="2"/>
  <c r="Z7877" i="2"/>
  <c r="Z7878" i="2"/>
  <c r="Z6244" i="2"/>
  <c r="Z7879" i="2"/>
  <c r="Z7880" i="2"/>
  <c r="Z7881" i="2"/>
  <c r="Z7882" i="2"/>
  <c r="Z6245" i="2"/>
  <c r="Z7883" i="2"/>
  <c r="Z7884" i="2"/>
  <c r="Z7885" i="2"/>
  <c r="Z7886" i="2"/>
  <c r="Z7887" i="2"/>
  <c r="Z6246" i="2"/>
  <c r="Z7888" i="2"/>
  <c r="Z6247" i="2"/>
  <c r="Z6248" i="2"/>
  <c r="Z6249" i="2"/>
  <c r="Z7889" i="2"/>
  <c r="Z6250" i="2"/>
  <c r="Z7890" i="2"/>
  <c r="Z7891" i="2"/>
  <c r="Z6251" i="2"/>
  <c r="Z7892" i="2"/>
  <c r="Z6252" i="2"/>
  <c r="Z6253" i="2"/>
  <c r="Z6254" i="2"/>
  <c r="Z7893" i="2"/>
  <c r="Z6255" i="2"/>
  <c r="Z6256" i="2"/>
  <c r="Z6257" i="2"/>
  <c r="Z6258" i="2"/>
  <c r="Z6259" i="2"/>
  <c r="Z6260" i="2"/>
  <c r="Z6261" i="2"/>
  <c r="Z6262" i="2"/>
  <c r="Z6263" i="2"/>
  <c r="Z6264" i="2"/>
  <c r="Z6265" i="2"/>
  <c r="Z6266" i="2"/>
  <c r="Z6267" i="2"/>
  <c r="Z6268" i="2"/>
  <c r="Z7894" i="2"/>
  <c r="Z6269" i="2"/>
  <c r="Z7895" i="2"/>
  <c r="Z7896" i="2"/>
  <c r="Z6270" i="2"/>
  <c r="Z7897" i="2"/>
  <c r="Z6271" i="2"/>
  <c r="Z7898" i="2"/>
  <c r="Z6272" i="2"/>
  <c r="Z7899" i="2"/>
  <c r="Z7900" i="2"/>
  <c r="Z6273" i="2"/>
  <c r="Z7901" i="2"/>
  <c r="Z6274" i="2"/>
  <c r="Z7902" i="2"/>
  <c r="Z7903" i="2"/>
  <c r="Z6275" i="2"/>
  <c r="Z7904" i="2"/>
  <c r="Z6276" i="2"/>
  <c r="Z6277" i="2"/>
  <c r="Z7905" i="2"/>
  <c r="Z6278" i="2"/>
  <c r="Z7906" i="2"/>
  <c r="Z6279" i="2"/>
  <c r="Z7907" i="2"/>
  <c r="Z6280" i="2"/>
  <c r="Z6281" i="2"/>
  <c r="Z7908" i="2"/>
  <c r="Z6282" i="2"/>
  <c r="Z6283" i="2"/>
  <c r="Z7909" i="2"/>
  <c r="Z6284" i="2"/>
  <c r="Z7910" i="2"/>
  <c r="Z6285" i="2"/>
  <c r="Z6286" i="2"/>
  <c r="Z6287" i="2"/>
  <c r="Z6288" i="2"/>
  <c r="Z7911" i="2"/>
  <c r="Z7912" i="2"/>
  <c r="Z6289" i="2"/>
  <c r="Z7913" i="2"/>
  <c r="Z7914" i="2"/>
  <c r="Z7915" i="2"/>
  <c r="Z6290" i="2"/>
  <c r="Z7916" i="2"/>
  <c r="Z6291" i="2"/>
  <c r="Z7917" i="2"/>
  <c r="Z6292" i="2"/>
  <c r="Z7918" i="2"/>
  <c r="Z7919" i="2"/>
  <c r="Z7920" i="2"/>
  <c r="Z7921" i="2"/>
  <c r="Z7922" i="2"/>
  <c r="Z7923" i="2"/>
  <c r="Z7924" i="2"/>
  <c r="Z7925" i="2"/>
  <c r="Z7926" i="2"/>
  <c r="Z7927" i="2"/>
  <c r="Z6293" i="2"/>
  <c r="Z7928" i="2"/>
  <c r="Z6294" i="2"/>
  <c r="Z7929" i="2"/>
  <c r="Z7930" i="2"/>
  <c r="Z7931" i="2"/>
  <c r="Z7932" i="2"/>
  <c r="Z7933" i="2"/>
  <c r="Z6295" i="2"/>
  <c r="Z7934" i="2"/>
  <c r="Z6296" i="2"/>
  <c r="Z6297" i="2"/>
  <c r="Z7935" i="2"/>
  <c r="Z7936" i="2"/>
  <c r="Z6298" i="2"/>
  <c r="Z7937" i="2"/>
  <c r="Z7938" i="2"/>
  <c r="Z6299" i="2"/>
  <c r="Z6300" i="2"/>
  <c r="Z7939" i="2"/>
  <c r="Z7940" i="2"/>
  <c r="Z7941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2834" i="2"/>
  <c r="AA2835" i="2"/>
  <c r="AA2836" i="2"/>
  <c r="AA2837" i="2"/>
  <c r="AA2305" i="2"/>
  <c r="AA3217" i="2"/>
  <c r="AA3218" i="2"/>
  <c r="AA2306" i="2"/>
  <c r="AA2307" i="2"/>
  <c r="AA2838" i="2"/>
  <c r="AA2308" i="2"/>
  <c r="AA3219" i="2"/>
  <c r="AA3220" i="2"/>
  <c r="AA3221" i="2"/>
  <c r="AA3222" i="2"/>
  <c r="AA3223" i="2"/>
  <c r="AA3224" i="2"/>
  <c r="AA3225" i="2"/>
  <c r="AA3226" i="2"/>
  <c r="AA3227" i="2"/>
  <c r="AA2309" i="2"/>
  <c r="AA3228" i="2"/>
  <c r="AA2310" i="2"/>
  <c r="AA3229" i="2"/>
  <c r="AA2311" i="2"/>
  <c r="AA2312" i="2"/>
  <c r="AA2313" i="2"/>
  <c r="AA3230" i="2"/>
  <c r="AA2314" i="2"/>
  <c r="AA3231" i="2"/>
  <c r="AA2315" i="2"/>
  <c r="AA2316" i="2"/>
  <c r="AA3232" i="2"/>
  <c r="AA2839" i="2"/>
  <c r="AA3233" i="2"/>
  <c r="AA3234" i="2"/>
  <c r="AA2317" i="2"/>
  <c r="AA2318" i="2"/>
  <c r="AA2319" i="2"/>
  <c r="AA3235" i="2"/>
  <c r="AA2840" i="2"/>
  <c r="AA2320" i="2"/>
  <c r="AA2321" i="2"/>
  <c r="AA2322" i="2"/>
  <c r="AA2323" i="2"/>
  <c r="AA3236" i="2"/>
  <c r="AA2324" i="2"/>
  <c r="AA2325" i="2"/>
  <c r="AA2326" i="2"/>
  <c r="AA3237" i="2"/>
  <c r="AA2841" i="2"/>
  <c r="AA2327" i="2"/>
  <c r="AA3238" i="2"/>
  <c r="AA2842" i="2"/>
  <c r="AA2328" i="2"/>
  <c r="AA2329" i="2"/>
  <c r="AA2330" i="2"/>
  <c r="AA2331" i="2"/>
  <c r="AA2332" i="2"/>
  <c r="AA2333" i="2"/>
  <c r="AA2334" i="2"/>
  <c r="AA2335" i="2"/>
  <c r="AA2336" i="2"/>
  <c r="AA2843" i="2"/>
  <c r="AA3239" i="2"/>
  <c r="AA2844" i="2"/>
  <c r="AA3240" i="2"/>
  <c r="AA2845" i="2"/>
  <c r="AA2846" i="2"/>
  <c r="AA3241" i="2"/>
  <c r="AA3242" i="2"/>
  <c r="AA2847" i="2"/>
  <c r="AA3243" i="2"/>
  <c r="AA2848" i="2"/>
  <c r="AA3244" i="2"/>
  <c r="AA3245" i="2"/>
  <c r="AA3246" i="2"/>
  <c r="AA3247" i="2"/>
  <c r="AA2849" i="2"/>
  <c r="AA3248" i="2"/>
  <c r="AA2850" i="2"/>
  <c r="AA3249" i="2"/>
  <c r="AA2851" i="2"/>
  <c r="AA3250" i="2"/>
  <c r="AA2852" i="2"/>
  <c r="AA3251" i="2"/>
  <c r="AA3252" i="2"/>
  <c r="AA2853" i="2"/>
  <c r="AA2854" i="2"/>
  <c r="AA3253" i="2"/>
  <c r="AA2855" i="2"/>
  <c r="AA3254" i="2"/>
  <c r="AA2856" i="2"/>
  <c r="AA2857" i="2"/>
  <c r="AA2858" i="2"/>
  <c r="AA2859" i="2"/>
  <c r="AA3255" i="2"/>
  <c r="AA3256" i="2"/>
  <c r="AA3257" i="2"/>
  <c r="AA3258" i="2"/>
  <c r="AA3259" i="2"/>
  <c r="AA2860" i="2"/>
  <c r="AA3260" i="2"/>
  <c r="AA3261" i="2"/>
  <c r="AA3262" i="2"/>
  <c r="AA3263" i="2"/>
  <c r="AA3264" i="2"/>
  <c r="AA3265" i="2"/>
  <c r="AA3266" i="2"/>
  <c r="AA3267" i="2"/>
  <c r="AA2861" i="2"/>
  <c r="AA2862" i="2"/>
  <c r="AA3268" i="2"/>
  <c r="AA3269" i="2"/>
  <c r="AA3270" i="2"/>
  <c r="AA3271" i="2"/>
  <c r="AA2863" i="2"/>
  <c r="AA2864" i="2"/>
  <c r="AA3272" i="2"/>
  <c r="AA2865" i="2"/>
  <c r="AA3273" i="2"/>
  <c r="AA3274" i="2"/>
  <c r="AA3275" i="2"/>
  <c r="AA3276" i="2"/>
  <c r="AA2866" i="2"/>
  <c r="AA3277" i="2"/>
  <c r="AA2867" i="2"/>
  <c r="AA2868" i="2"/>
  <c r="AA2869" i="2"/>
  <c r="AA2870" i="2"/>
  <c r="AA3278" i="2"/>
  <c r="AA2871" i="2"/>
  <c r="AA3279" i="2"/>
  <c r="AA2337" i="2"/>
  <c r="AA2338" i="2"/>
  <c r="AA2872" i="2"/>
  <c r="AA3280" i="2"/>
  <c r="AA2873" i="2"/>
  <c r="AA2874" i="2"/>
  <c r="AA3281" i="2"/>
  <c r="AA3282" i="2"/>
  <c r="AA2875" i="2"/>
  <c r="AA3283" i="2"/>
  <c r="AA2876" i="2"/>
  <c r="AA2877" i="2"/>
  <c r="AA3284" i="2"/>
  <c r="AA2878" i="2"/>
  <c r="AA2879" i="2"/>
  <c r="AA2880" i="2"/>
  <c r="AA3285" i="2"/>
  <c r="AA2881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2882" i="2"/>
  <c r="AA3301" i="2"/>
  <c r="AA3302" i="2"/>
  <c r="AA3303" i="2"/>
  <c r="AA2883" i="2"/>
  <c r="AA3304" i="2"/>
  <c r="AA2884" i="2"/>
  <c r="AA2885" i="2"/>
  <c r="AA2886" i="2"/>
  <c r="AA2339" i="2"/>
  <c r="AA3305" i="2"/>
  <c r="AA2340" i="2"/>
  <c r="AA3306" i="2"/>
  <c r="AA2887" i="2"/>
  <c r="AA2341" i="2"/>
  <c r="AA3307" i="2"/>
  <c r="AA2342" i="2"/>
  <c r="AA2343" i="2"/>
  <c r="AA2344" i="2"/>
  <c r="AA3308" i="2"/>
  <c r="AA3309" i="2"/>
  <c r="AA2345" i="2"/>
  <c r="AA2346" i="2"/>
  <c r="AA2347" i="2"/>
  <c r="AA2888" i="2"/>
  <c r="AA2348" i="2"/>
  <c r="AA3310" i="2"/>
  <c r="AA3311" i="2"/>
  <c r="AA3312" i="2"/>
  <c r="AA3313" i="2"/>
  <c r="AA3314" i="2"/>
  <c r="AA3315" i="2"/>
  <c r="AA3316" i="2"/>
  <c r="AA2349" i="2"/>
  <c r="AA3317" i="2"/>
  <c r="AA2350" i="2"/>
  <c r="AA2889" i="2"/>
  <c r="AA2351" i="2"/>
  <c r="AA2352" i="2"/>
  <c r="AA3318" i="2"/>
  <c r="AA3319" i="2"/>
  <c r="AA2353" i="2"/>
  <c r="AA2354" i="2"/>
  <c r="AA3320" i="2"/>
  <c r="AA3321" i="2"/>
  <c r="AA2355" i="2"/>
  <c r="AA3322" i="2"/>
  <c r="AA2356" i="2"/>
  <c r="AA2890" i="2"/>
  <c r="AA2357" i="2"/>
  <c r="AA2358" i="2"/>
  <c r="AA2359" i="2"/>
  <c r="AA2891" i="2"/>
  <c r="AA3323" i="2"/>
  <c r="AA2360" i="2"/>
  <c r="AA2361" i="2"/>
  <c r="AA3324" i="2"/>
  <c r="AA2362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892" i="2"/>
  <c r="AA3338" i="2"/>
  <c r="AA2375" i="2"/>
  <c r="AA3339" i="2"/>
  <c r="AA3340" i="2"/>
  <c r="AA3341" i="2"/>
  <c r="AA2376" i="2"/>
  <c r="AA2893" i="2"/>
  <c r="AA3342" i="2"/>
  <c r="AA3343" i="2"/>
  <c r="AA2377" i="2"/>
  <c r="AA3344" i="2"/>
  <c r="AA2378" i="2"/>
  <c r="AA2894" i="2"/>
  <c r="AA3345" i="2"/>
  <c r="AA2379" i="2"/>
  <c r="AA3346" i="2"/>
  <c r="AA3347" i="2"/>
  <c r="AA2380" i="2"/>
  <c r="AA3348" i="2"/>
  <c r="AA2381" i="2"/>
  <c r="AA2382" i="2"/>
  <c r="AA3349" i="2"/>
  <c r="AA2383" i="2"/>
  <c r="AA2384" i="2"/>
  <c r="AA3350" i="2"/>
  <c r="AA3351" i="2"/>
  <c r="AA3352" i="2"/>
  <c r="AA3353" i="2"/>
  <c r="AA2385" i="2"/>
  <c r="AA3354" i="2"/>
  <c r="AA2386" i="2"/>
  <c r="AA2895" i="2"/>
  <c r="AA2896" i="2"/>
  <c r="AA2897" i="2"/>
  <c r="AA3355" i="2"/>
  <c r="AA3356" i="2"/>
  <c r="AA3357" i="2"/>
  <c r="AA2387" i="2"/>
  <c r="AA3358" i="2"/>
  <c r="AA2388" i="2"/>
  <c r="AA2898" i="2"/>
  <c r="AA2899" i="2"/>
  <c r="AA2900" i="2"/>
  <c r="AA2389" i="2"/>
  <c r="AA3359" i="2"/>
  <c r="AA2901" i="2"/>
  <c r="AA2390" i="2"/>
  <c r="AA2391" i="2"/>
  <c r="AA3360" i="2"/>
  <c r="AA2392" i="2"/>
  <c r="AA2393" i="2"/>
  <c r="AA2902" i="2"/>
  <c r="AA2394" i="2"/>
  <c r="AA3361" i="2"/>
  <c r="AA3362" i="2"/>
  <c r="AA2395" i="2"/>
  <c r="AA3363" i="2"/>
  <c r="AA2396" i="2"/>
  <c r="AA3364" i="2"/>
  <c r="AA2397" i="2"/>
  <c r="AA2903" i="2"/>
  <c r="AA2398" i="2"/>
  <c r="AA3365" i="2"/>
  <c r="AA3366" i="2"/>
  <c r="AA2399" i="2"/>
  <c r="AA3367" i="2"/>
  <c r="AA2400" i="2"/>
  <c r="AA3368" i="2"/>
  <c r="AA3369" i="2"/>
  <c r="AA2401" i="2"/>
  <c r="AA3370" i="2"/>
  <c r="AA2402" i="2"/>
  <c r="AA3371" i="2"/>
  <c r="AA2403" i="2"/>
  <c r="AA2904" i="2"/>
  <c r="AA3372" i="2"/>
  <c r="AA2404" i="2"/>
  <c r="AA2405" i="2"/>
  <c r="AA3373" i="2"/>
  <c r="AA2905" i="2"/>
  <c r="AA2406" i="2"/>
  <c r="AA3374" i="2"/>
  <c r="AA2407" i="2"/>
  <c r="AA3375" i="2"/>
  <c r="AA2408" i="2"/>
  <c r="AA2906" i="2"/>
  <c r="AA3376" i="2"/>
  <c r="AA2409" i="2"/>
  <c r="AA2410" i="2"/>
  <c r="AA3377" i="2"/>
  <c r="AA2411" i="2"/>
  <c r="AA3378" i="2"/>
  <c r="AA2412" i="2"/>
  <c r="AA2907" i="2"/>
  <c r="AA2413" i="2"/>
  <c r="AA2414" i="2"/>
  <c r="AA3379" i="2"/>
  <c r="AA2415" i="2"/>
  <c r="AA3380" i="2"/>
  <c r="AA2416" i="2"/>
  <c r="AA2908" i="2"/>
  <c r="AA3381" i="2"/>
  <c r="AA2909" i="2"/>
  <c r="AA2417" i="2"/>
  <c r="AA3382" i="2"/>
  <c r="AA2418" i="2"/>
  <c r="AA2419" i="2"/>
  <c r="AA3383" i="2"/>
  <c r="AA2420" i="2"/>
  <c r="AA2421" i="2"/>
  <c r="AA3384" i="2"/>
  <c r="AA2422" i="2"/>
  <c r="AA3385" i="2"/>
  <c r="AA2423" i="2"/>
  <c r="AA2910" i="2"/>
  <c r="AA3386" i="2"/>
  <c r="AA2424" i="2"/>
  <c r="AA3387" i="2"/>
  <c r="AA3388" i="2"/>
  <c r="AA2425" i="2"/>
  <c r="AA2426" i="2"/>
  <c r="AA2427" i="2"/>
  <c r="AA3389" i="2"/>
  <c r="AA2428" i="2"/>
  <c r="AA2429" i="2"/>
  <c r="AA3390" i="2"/>
  <c r="AA2430" i="2"/>
  <c r="AA2431" i="2"/>
  <c r="AA3391" i="2"/>
  <c r="AA2432" i="2"/>
  <c r="AA3392" i="2"/>
  <c r="AA2433" i="2"/>
  <c r="AA2911" i="2"/>
  <c r="AA2434" i="2"/>
  <c r="AA3393" i="2"/>
  <c r="AA3394" i="2"/>
  <c r="AA2435" i="2"/>
  <c r="AA2436" i="2"/>
  <c r="AA2437" i="2"/>
  <c r="AA3395" i="2"/>
  <c r="AA3396" i="2"/>
  <c r="AA2438" i="2"/>
  <c r="AA3397" i="2"/>
  <c r="AA2439" i="2"/>
  <c r="AA2912" i="2"/>
  <c r="AA2440" i="2"/>
  <c r="AA3398" i="2"/>
  <c r="AA2441" i="2"/>
  <c r="AA2913" i="2"/>
  <c r="AA3399" i="2"/>
  <c r="AA2442" i="2"/>
  <c r="AA3400" i="2"/>
  <c r="AA3401" i="2"/>
  <c r="AA2443" i="2"/>
  <c r="AA2444" i="2"/>
  <c r="AA3402" i="2"/>
  <c r="AA3403" i="2"/>
  <c r="AA2445" i="2"/>
  <c r="AA3404" i="2"/>
  <c r="AA2446" i="2"/>
  <c r="AA2447" i="2"/>
  <c r="AA2448" i="2"/>
  <c r="AA3405" i="2"/>
  <c r="AA2449" i="2"/>
  <c r="AA3406" i="2"/>
  <c r="AA2450" i="2"/>
  <c r="AA3407" i="2"/>
  <c r="AA2451" i="2"/>
  <c r="AA2914" i="2"/>
  <c r="AA2452" i="2"/>
  <c r="AA2453" i="2"/>
  <c r="AA3408" i="2"/>
  <c r="AA2454" i="2"/>
  <c r="AA3409" i="2"/>
  <c r="AA2455" i="2"/>
  <c r="AA2915" i="2"/>
  <c r="AA2456" i="2"/>
  <c r="AA2457" i="2"/>
  <c r="AA3410" i="2"/>
  <c r="AA3411" i="2"/>
  <c r="AA2916" i="2"/>
  <c r="AA3412" i="2"/>
  <c r="AA2917" i="2"/>
  <c r="AA3413" i="2"/>
  <c r="AA2458" i="2"/>
  <c r="AA3414" i="2"/>
  <c r="AA3415" i="2"/>
  <c r="AA2459" i="2"/>
  <c r="AA2460" i="2"/>
  <c r="AA3416" i="2"/>
  <c r="AA3417" i="2"/>
  <c r="AA3418" i="2"/>
  <c r="AA2461" i="2"/>
  <c r="AA2918" i="2"/>
  <c r="AA3419" i="2"/>
  <c r="AA3420" i="2"/>
  <c r="AA2462" i="2"/>
  <c r="AA2463" i="2"/>
  <c r="AA3421" i="2"/>
  <c r="AA2464" i="2"/>
  <c r="AA2465" i="2"/>
  <c r="AA3422" i="2"/>
  <c r="AA2466" i="2"/>
  <c r="AA2467" i="2"/>
  <c r="AA3423" i="2"/>
  <c r="AA3424" i="2"/>
  <c r="AA2468" i="2"/>
  <c r="AA2469" i="2"/>
  <c r="AA3425" i="2"/>
  <c r="AA2470" i="2"/>
  <c r="AA3426" i="2"/>
  <c r="AA2471" i="2"/>
  <c r="AA2919" i="2"/>
  <c r="AA3427" i="2"/>
  <c r="AA2472" i="2"/>
  <c r="AA3428" i="2"/>
  <c r="AA3429" i="2"/>
  <c r="AA2473" i="2"/>
  <c r="AA2474" i="2"/>
  <c r="AA3430" i="2"/>
  <c r="AA2920" i="2"/>
  <c r="AA3431" i="2"/>
  <c r="AA2475" i="2"/>
  <c r="AA3432" i="2"/>
  <c r="AA2476" i="2"/>
  <c r="AA2921" i="2"/>
  <c r="AA3433" i="2"/>
  <c r="AA3434" i="2"/>
  <c r="AA2477" i="2"/>
  <c r="AA3435" i="2"/>
  <c r="AA2922" i="2"/>
  <c r="AA2478" i="2"/>
  <c r="AA2479" i="2"/>
  <c r="AA3436" i="2"/>
  <c r="AA2480" i="2"/>
  <c r="AA2923" i="2"/>
  <c r="AA2481" i="2"/>
  <c r="AA3437" i="2"/>
  <c r="AA2924" i="2"/>
  <c r="AA2482" i="2"/>
  <c r="AA2483" i="2"/>
  <c r="AA3438" i="2"/>
  <c r="AA2484" i="2"/>
  <c r="AA2925" i="2"/>
  <c r="AA2485" i="2"/>
  <c r="AA2486" i="2"/>
  <c r="AA3439" i="2"/>
  <c r="AA3440" i="2"/>
  <c r="AA3441" i="2"/>
  <c r="AA3442" i="2"/>
  <c r="AA2926" i="2"/>
  <c r="AA3443" i="2"/>
  <c r="AA3444" i="2"/>
  <c r="AA3445" i="2"/>
  <c r="AA3446" i="2"/>
  <c r="AA3447" i="2"/>
  <c r="AA3448" i="2"/>
  <c r="AA3449" i="2"/>
  <c r="AA3450" i="2"/>
  <c r="AA3451" i="2"/>
  <c r="AA2927" i="2"/>
  <c r="AA3452" i="2"/>
  <c r="AA3453" i="2"/>
  <c r="AA3454" i="2"/>
  <c r="AA2487" i="2"/>
  <c r="AA3455" i="2"/>
  <c r="AA2928" i="2"/>
  <c r="AA2488" i="2"/>
  <c r="AA3456" i="2"/>
  <c r="AA3457" i="2"/>
  <c r="AA2489" i="2"/>
  <c r="AA2929" i="2"/>
  <c r="AA2490" i="2"/>
  <c r="AA3458" i="2"/>
  <c r="AA3459" i="2"/>
  <c r="AA3460" i="2"/>
  <c r="AA2930" i="2"/>
  <c r="AA3461" i="2"/>
  <c r="AA3462" i="2"/>
  <c r="AA3463" i="2"/>
  <c r="AA3464" i="2"/>
  <c r="AA2931" i="2"/>
  <c r="AA3465" i="2"/>
  <c r="AA2932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2933" i="2"/>
  <c r="AA2934" i="2"/>
  <c r="AA2935" i="2"/>
  <c r="AA3479" i="2"/>
  <c r="AA2936" i="2"/>
  <c r="AA3480" i="2"/>
  <c r="AA3481" i="2"/>
  <c r="AA3482" i="2"/>
  <c r="AA3483" i="2"/>
  <c r="AA3484" i="2"/>
  <c r="AA3485" i="2"/>
  <c r="AA3486" i="2"/>
  <c r="AA2937" i="2"/>
  <c r="AA2938" i="2"/>
  <c r="AA2939" i="2"/>
  <c r="AA3487" i="2"/>
  <c r="AA3488" i="2"/>
  <c r="AA3489" i="2"/>
  <c r="AA3490" i="2"/>
  <c r="AA3491" i="2"/>
  <c r="AA3492" i="2"/>
  <c r="AA2940" i="2"/>
  <c r="AA2941" i="2"/>
  <c r="AA2942" i="2"/>
  <c r="AA2943" i="2"/>
  <c r="AA2944" i="2"/>
  <c r="AA2945" i="2"/>
  <c r="AA2946" i="2"/>
  <c r="AA2947" i="2"/>
  <c r="AA3493" i="2"/>
  <c r="AA3494" i="2"/>
  <c r="AA3495" i="2"/>
  <c r="AA2948" i="2"/>
  <c r="AA3496" i="2"/>
  <c r="AA3497" i="2"/>
  <c r="AA3498" i="2"/>
  <c r="AA2949" i="2"/>
  <c r="AA3499" i="2"/>
  <c r="AA2950" i="2"/>
  <c r="AA3500" i="2"/>
  <c r="AA3501" i="2"/>
  <c r="AA2951" i="2"/>
  <c r="AA3502" i="2"/>
  <c r="AA2952" i="2"/>
  <c r="AA3503" i="2"/>
  <c r="AA3504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953" i="2"/>
  <c r="AA2954" i="2"/>
  <c r="AA2955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2505" i="2"/>
  <c r="AA3523" i="2"/>
  <c r="AA2956" i="2"/>
  <c r="AA2506" i="2"/>
  <c r="AA3524" i="2"/>
  <c r="AA2957" i="2"/>
  <c r="AA3525" i="2"/>
  <c r="AA3526" i="2"/>
  <c r="AA2507" i="2"/>
  <c r="AA3527" i="2"/>
  <c r="AA2958" i="2"/>
  <c r="AA2508" i="2"/>
  <c r="AA3528" i="2"/>
  <c r="AA2959" i="2"/>
  <c r="AA2509" i="2"/>
  <c r="AA3529" i="2"/>
  <c r="AA2510" i="2"/>
  <c r="AA3530" i="2"/>
  <c r="AA3531" i="2"/>
  <c r="AA2511" i="2"/>
  <c r="AA3532" i="2"/>
  <c r="AA2512" i="2"/>
  <c r="AA2960" i="2"/>
  <c r="AA3533" i="2"/>
  <c r="AA2513" i="2"/>
  <c r="AA3534" i="2"/>
  <c r="AA2514" i="2"/>
  <c r="AA2515" i="2"/>
  <c r="AA3535" i="2"/>
  <c r="AA2516" i="2"/>
  <c r="AA3536" i="2"/>
  <c r="AA2961" i="2"/>
  <c r="AA2517" i="2"/>
  <c r="AA3537" i="2"/>
  <c r="AA3538" i="2"/>
  <c r="AA2518" i="2"/>
  <c r="AA2519" i="2"/>
  <c r="AA3539" i="2"/>
  <c r="AA3540" i="2"/>
  <c r="AA2520" i="2"/>
  <c r="AA2962" i="2"/>
  <c r="AA3541" i="2"/>
  <c r="AA2521" i="2"/>
  <c r="AA3542" i="2"/>
  <c r="AA2522" i="2"/>
  <c r="AA2963" i="2"/>
  <c r="AA3543" i="2"/>
  <c r="AA2964" i="2"/>
  <c r="AA3544" i="2"/>
  <c r="AA3545" i="2"/>
  <c r="AA2965" i="2"/>
  <c r="AA3546" i="2"/>
  <c r="AA3547" i="2"/>
  <c r="AA3548" i="2"/>
  <c r="AA3549" i="2"/>
  <c r="AA3550" i="2"/>
  <c r="AA2966" i="2"/>
  <c r="AA3551" i="2"/>
  <c r="AA2967" i="2"/>
  <c r="AA3552" i="2"/>
  <c r="AA3553" i="2"/>
  <c r="AA3554" i="2"/>
  <c r="AA2523" i="2"/>
  <c r="AA3555" i="2"/>
  <c r="AA2968" i="2"/>
  <c r="AA2524" i="2"/>
  <c r="AA3556" i="2"/>
  <c r="AA2525" i="2"/>
  <c r="AA2969" i="2"/>
  <c r="AA3557" i="2"/>
  <c r="AA3558" i="2"/>
  <c r="AA2526" i="2"/>
  <c r="AA2970" i="2"/>
  <c r="AA3559" i="2"/>
  <c r="AA2527" i="2"/>
  <c r="AA2528" i="2"/>
  <c r="AA3560" i="2"/>
  <c r="AA3561" i="2"/>
  <c r="AA2529" i="2"/>
  <c r="AA2530" i="2"/>
  <c r="AA3562" i="2"/>
  <c r="AA2971" i="2"/>
  <c r="AA3563" i="2"/>
  <c r="AA2972" i="2"/>
  <c r="AA2973" i="2"/>
  <c r="AA3564" i="2"/>
  <c r="AA3565" i="2"/>
  <c r="AA3566" i="2"/>
  <c r="AA3567" i="2"/>
  <c r="AA2974" i="2"/>
  <c r="AA3568" i="2"/>
  <c r="AA3569" i="2"/>
  <c r="AA2975" i="2"/>
  <c r="AA3570" i="2"/>
  <c r="AA2976" i="2"/>
  <c r="AA3571" i="2"/>
  <c r="AA2977" i="2"/>
  <c r="AA3572" i="2"/>
  <c r="AA2978" i="2"/>
  <c r="AA3573" i="2"/>
  <c r="AA3574" i="2"/>
  <c r="AA2979" i="2"/>
  <c r="AA3575" i="2"/>
  <c r="AA2980" i="2"/>
  <c r="AA3576" i="2"/>
  <c r="AA2531" i="2"/>
  <c r="AA3577" i="2"/>
  <c r="AA2981" i="2"/>
  <c r="AA3578" i="2"/>
  <c r="AA2532" i="2"/>
  <c r="AA2533" i="2"/>
  <c r="AA2982" i="2"/>
  <c r="AA3579" i="2"/>
  <c r="AA2534" i="2"/>
  <c r="AA3580" i="2"/>
  <c r="AA3581" i="2"/>
  <c r="AA2535" i="2"/>
  <c r="AA3582" i="2"/>
  <c r="AA2536" i="2"/>
  <c r="AA2983" i="2"/>
  <c r="AA3583" i="2"/>
  <c r="AA2537" i="2"/>
  <c r="AA2538" i="2"/>
  <c r="AA2539" i="2"/>
  <c r="AA2540" i="2"/>
  <c r="AA3584" i="2"/>
  <c r="AA2984" i="2"/>
  <c r="AA3585" i="2"/>
  <c r="AA2985" i="2"/>
  <c r="AA2541" i="2"/>
  <c r="AA3586" i="2"/>
  <c r="AA3587" i="2"/>
  <c r="AA2542" i="2"/>
  <c r="AA2543" i="2"/>
  <c r="AA3588" i="2"/>
  <c r="AA2986" i="2"/>
  <c r="AA2987" i="2"/>
  <c r="AA2988" i="2"/>
  <c r="AA3589" i="2"/>
  <c r="AA2544" i="2"/>
  <c r="AA2989" i="2"/>
  <c r="AA2545" i="2"/>
  <c r="AA3590" i="2"/>
  <c r="AA3591" i="2"/>
  <c r="AA2546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3603" i="2"/>
  <c r="AA2562" i="2"/>
  <c r="AA3051" i="2"/>
  <c r="AA3604" i="2"/>
  <c r="AA2563" i="2"/>
  <c r="AA2564" i="2"/>
  <c r="AA3605" i="2"/>
  <c r="AA3606" i="2"/>
  <c r="AA2565" i="2"/>
  <c r="AA2566" i="2"/>
  <c r="AA3607" i="2"/>
  <c r="AA3608" i="2"/>
  <c r="AA2567" i="2"/>
  <c r="AA3609" i="2"/>
  <c r="AA2568" i="2"/>
  <c r="AA3052" i="2"/>
  <c r="AA3610" i="2"/>
  <c r="AA3611" i="2"/>
  <c r="AA2569" i="2"/>
  <c r="AA3612" i="2"/>
  <c r="AA3053" i="2"/>
  <c r="AA3613" i="2"/>
  <c r="AA2570" i="2"/>
  <c r="AA3054" i="2"/>
  <c r="AA3614" i="2"/>
  <c r="AA2571" i="2"/>
  <c r="AA2572" i="2"/>
  <c r="AA3615" i="2"/>
  <c r="AA2573" i="2"/>
  <c r="AA2574" i="2"/>
  <c r="AA3616" i="2"/>
  <c r="AA2575" i="2"/>
  <c r="AA2576" i="2"/>
  <c r="AA3617" i="2"/>
  <c r="AA2577" i="2"/>
  <c r="AA3618" i="2"/>
  <c r="AA3055" i="2"/>
  <c r="AA3619" i="2"/>
  <c r="AA2578" i="2"/>
  <c r="AA2579" i="2"/>
  <c r="AA3620" i="2"/>
  <c r="AA2580" i="2"/>
  <c r="AA3621" i="2"/>
  <c r="AA3622" i="2"/>
  <c r="AA2581" i="2"/>
  <c r="AA3056" i="2"/>
  <c r="AA2582" i="2"/>
  <c r="AA2583" i="2"/>
  <c r="AA2584" i="2"/>
  <c r="AA2585" i="2"/>
  <c r="AA3057" i="2"/>
  <c r="AA2586" i="2"/>
  <c r="AA2587" i="2"/>
  <c r="AA2588" i="2"/>
  <c r="AA2589" i="2"/>
  <c r="AA3623" i="2"/>
  <c r="AA2590" i="2"/>
  <c r="AA2591" i="2"/>
  <c r="AA3624" i="2"/>
  <c r="AA2592" i="2"/>
  <c r="AA2593" i="2"/>
  <c r="AA3625" i="2"/>
  <c r="AA2594" i="2"/>
  <c r="AA2595" i="2"/>
  <c r="AA3626" i="2"/>
  <c r="AA3627" i="2"/>
  <c r="AA2596" i="2"/>
  <c r="AA3628" i="2"/>
  <c r="AA2597" i="2"/>
  <c r="AA3629" i="2"/>
  <c r="AA2598" i="2"/>
  <c r="AA2599" i="2"/>
  <c r="AA2600" i="2"/>
  <c r="AA3630" i="2"/>
  <c r="AA2601" i="2"/>
  <c r="AA3631" i="2"/>
  <c r="AA2602" i="2"/>
  <c r="AA3058" i="2"/>
  <c r="AA3632" i="2"/>
  <c r="AA2603" i="2"/>
  <c r="AA2604" i="2"/>
  <c r="AA2605" i="2"/>
  <c r="AA3633" i="2"/>
  <c r="AA3059" i="2"/>
  <c r="AA2606" i="2"/>
  <c r="AA3634" i="2"/>
  <c r="AA2607" i="2"/>
  <c r="AA2608" i="2"/>
  <c r="AA3635" i="2"/>
  <c r="AA3636" i="2"/>
  <c r="AA2609" i="2"/>
  <c r="AA3637" i="2"/>
  <c r="AA2610" i="2"/>
  <c r="AA3638" i="2"/>
  <c r="AA2611" i="2"/>
  <c r="AA3060" i="2"/>
  <c r="AA2612" i="2"/>
  <c r="AA3639" i="2"/>
  <c r="AA3061" i="2"/>
  <c r="AA3640" i="2"/>
  <c r="AA2613" i="2"/>
  <c r="AA3062" i="2"/>
  <c r="AA2614" i="2"/>
  <c r="AA3641" i="2"/>
  <c r="AA3642" i="2"/>
  <c r="AA2615" i="2"/>
  <c r="AA3643" i="2"/>
  <c r="AA3063" i="2"/>
  <c r="AA2616" i="2"/>
  <c r="AA3644" i="2"/>
  <c r="AA2617" i="2"/>
  <c r="AA3064" i="2"/>
  <c r="AA3645" i="2"/>
  <c r="AA2618" i="2"/>
  <c r="AA3646" i="2"/>
  <c r="AA2619" i="2"/>
  <c r="AA3065" i="2"/>
  <c r="AA2620" i="2"/>
  <c r="AA3647" i="2"/>
  <c r="AA2621" i="2"/>
  <c r="AA3648" i="2"/>
  <c r="AA2622" i="2"/>
  <c r="AA3066" i="2"/>
  <c r="AA3649" i="2"/>
  <c r="AA3650" i="2"/>
  <c r="AA2623" i="2"/>
  <c r="AA3067" i="2"/>
  <c r="AA3651" i="2"/>
  <c r="AA2624" i="2"/>
  <c r="AA2625" i="2"/>
  <c r="AA3652" i="2"/>
  <c r="AA2626" i="2"/>
  <c r="AA3068" i="2"/>
  <c r="AA3653" i="2"/>
  <c r="AA2627" i="2"/>
  <c r="AA3654" i="2"/>
  <c r="AA3655" i="2"/>
  <c r="AA2628" i="2"/>
  <c r="AA3656" i="2"/>
  <c r="AA2629" i="2"/>
  <c r="AA3069" i="2"/>
  <c r="AA2630" i="2"/>
  <c r="AA3657" i="2"/>
  <c r="AA2631" i="2"/>
  <c r="AA3658" i="2"/>
  <c r="AA3070" i="2"/>
  <c r="AA3659" i="2"/>
  <c r="AA3071" i="2"/>
  <c r="AA3660" i="2"/>
  <c r="AA2632" i="2"/>
  <c r="AA3661" i="2"/>
  <c r="AA2633" i="2"/>
  <c r="AA3662" i="2"/>
  <c r="AA3072" i="2"/>
  <c r="AA3663" i="2"/>
  <c r="AA2634" i="2"/>
  <c r="AA3664" i="2"/>
  <c r="AA2635" i="2"/>
  <c r="AA2636" i="2"/>
  <c r="AA3665" i="2"/>
  <c r="AA3073" i="2"/>
  <c r="AA3074" i="2"/>
  <c r="AA3075" i="2"/>
  <c r="AA3076" i="2"/>
  <c r="AA3077" i="2"/>
  <c r="AA3078" i="2"/>
  <c r="AA3079" i="2"/>
  <c r="AA3080" i="2"/>
  <c r="AA3081" i="2"/>
  <c r="AA3082" i="2"/>
  <c r="AA3666" i="2"/>
  <c r="AA2637" i="2"/>
  <c r="AA2638" i="2"/>
  <c r="AA3667" i="2"/>
  <c r="AA3668" i="2"/>
  <c r="AA2639" i="2"/>
  <c r="AA2640" i="2"/>
  <c r="AA3669" i="2"/>
  <c r="AA3670" i="2"/>
  <c r="AA2641" i="2"/>
  <c r="AA2642" i="2"/>
  <c r="AA3671" i="2"/>
  <c r="AA2643" i="2"/>
  <c r="AA3672" i="2"/>
  <c r="AA3083" i="2"/>
  <c r="AA2644" i="2"/>
  <c r="AA3673" i="2"/>
  <c r="AA3674" i="2"/>
  <c r="AA2645" i="2"/>
  <c r="AA2646" i="2"/>
  <c r="AA3675" i="2"/>
  <c r="AA2647" i="2"/>
  <c r="AA3676" i="2"/>
  <c r="AA3084" i="2"/>
  <c r="AA2648" i="2"/>
  <c r="AA2649" i="2"/>
  <c r="AA2650" i="2"/>
  <c r="AA2651" i="2"/>
  <c r="AA3677" i="2"/>
  <c r="AA2652" i="2"/>
  <c r="AA2653" i="2"/>
  <c r="AA3678" i="2"/>
  <c r="AA2654" i="2"/>
  <c r="AA3085" i="2"/>
  <c r="AA3086" i="2"/>
  <c r="AA2655" i="2"/>
  <c r="AA3679" i="2"/>
  <c r="AA2656" i="2"/>
  <c r="AA3087" i="2"/>
  <c r="AA3680" i="2"/>
  <c r="AA2657" i="2"/>
  <c r="AA3681" i="2"/>
  <c r="AA2658" i="2"/>
  <c r="AA3088" i="2"/>
  <c r="AA2659" i="2"/>
  <c r="AA2660" i="2"/>
  <c r="AA2661" i="2"/>
  <c r="AA3682" i="2"/>
  <c r="AA3683" i="2"/>
  <c r="AA2662" i="2"/>
  <c r="AA2663" i="2"/>
  <c r="AA3684" i="2"/>
  <c r="AA3685" i="2"/>
  <c r="AA2664" i="2"/>
  <c r="AA3686" i="2"/>
  <c r="AA2665" i="2"/>
  <c r="AA2666" i="2"/>
  <c r="AA3687" i="2"/>
  <c r="AA2667" i="2"/>
  <c r="AA3688" i="2"/>
  <c r="AA3689" i="2"/>
  <c r="AA2668" i="2"/>
  <c r="AA3690" i="2"/>
  <c r="AA2669" i="2"/>
  <c r="AA2670" i="2"/>
  <c r="AA3691" i="2"/>
  <c r="AA3692" i="2"/>
  <c r="AA2671" i="2"/>
  <c r="AA3693" i="2"/>
  <c r="AA3089" i="2"/>
  <c r="AA2672" i="2"/>
  <c r="AA3694" i="2"/>
  <c r="AA2673" i="2"/>
  <c r="AA3090" i="2"/>
  <c r="AA3695" i="2"/>
  <c r="AA2674" i="2"/>
  <c r="AA3696" i="2"/>
  <c r="AA2675" i="2"/>
  <c r="AA3091" i="2"/>
  <c r="AA2676" i="2"/>
  <c r="AA3697" i="2"/>
  <c r="AA3698" i="2"/>
  <c r="AA3699" i="2"/>
  <c r="AA3700" i="2"/>
  <c r="AA3701" i="2"/>
  <c r="AA2677" i="2"/>
  <c r="AA3702" i="2"/>
  <c r="AA2678" i="2"/>
  <c r="AA3703" i="2"/>
  <c r="AA2679" i="2"/>
  <c r="AA3704" i="2"/>
  <c r="AA2680" i="2"/>
  <c r="AA3705" i="2"/>
  <c r="AA3706" i="2"/>
  <c r="AA2681" i="2"/>
  <c r="AA2682" i="2"/>
  <c r="AA3707" i="2"/>
  <c r="AA3092" i="2"/>
  <c r="AA2683" i="2"/>
  <c r="AA3708" i="2"/>
  <c r="AA3709" i="2"/>
  <c r="AA2684" i="2"/>
  <c r="AA3710" i="2"/>
  <c r="AA2685" i="2"/>
  <c r="AA2686" i="2"/>
  <c r="AA3711" i="2"/>
  <c r="AA2687" i="2"/>
  <c r="AA3712" i="2"/>
  <c r="AA3713" i="2"/>
  <c r="AA2688" i="2"/>
  <c r="AA2689" i="2"/>
  <c r="AA3714" i="2"/>
  <c r="AA3715" i="2"/>
  <c r="AA2690" i="2"/>
  <c r="AA2691" i="2"/>
  <c r="AA3716" i="2"/>
  <c r="AA2692" i="2"/>
  <c r="AA3717" i="2"/>
  <c r="AA3093" i="2"/>
  <c r="AA2693" i="2"/>
  <c r="AA3718" i="2"/>
  <c r="AA3719" i="2"/>
  <c r="AA2694" i="2"/>
  <c r="AA3720" i="2"/>
  <c r="AA2695" i="2"/>
  <c r="AA3094" i="2"/>
  <c r="AA3721" i="2"/>
  <c r="AA2696" i="2"/>
  <c r="AA3722" i="2"/>
  <c r="AA2697" i="2"/>
  <c r="AA2698" i="2"/>
  <c r="AA3095" i="2"/>
  <c r="AA3723" i="2"/>
  <c r="AA2699" i="2"/>
  <c r="AA3724" i="2"/>
  <c r="AA3725" i="2"/>
  <c r="AA2700" i="2"/>
  <c r="AA3726" i="2"/>
  <c r="AA2701" i="2"/>
  <c r="AA3096" i="2"/>
  <c r="AA3727" i="2"/>
  <c r="AA2702" i="2"/>
  <c r="AA3097" i="2"/>
  <c r="AA2703" i="2"/>
  <c r="AA2704" i="2"/>
  <c r="AA3728" i="2"/>
  <c r="AA2705" i="2"/>
  <c r="AA2706" i="2"/>
  <c r="AA3729" i="2"/>
  <c r="AA2707" i="2"/>
  <c r="AA2708" i="2"/>
  <c r="AA3730" i="2"/>
  <c r="AA2709" i="2"/>
  <c r="AA3098" i="2"/>
  <c r="AA3731" i="2"/>
  <c r="AA2710" i="2"/>
  <c r="AA3732" i="2"/>
  <c r="AA2711" i="2"/>
  <c r="AA3733" i="2"/>
  <c r="AA2712" i="2"/>
  <c r="AA3734" i="2"/>
  <c r="AA2713" i="2"/>
  <c r="AA3099" i="2"/>
  <c r="AA3735" i="2"/>
  <c r="AA2714" i="2"/>
  <c r="AA2715" i="2"/>
  <c r="AA3736" i="2"/>
  <c r="AA3737" i="2"/>
  <c r="AA2716" i="2"/>
  <c r="AA2717" i="2"/>
  <c r="AA2718" i="2"/>
  <c r="AA3100" i="2"/>
  <c r="AA2719" i="2"/>
  <c r="AA3738" i="2"/>
  <c r="AA3101" i="2"/>
  <c r="AA2720" i="2"/>
  <c r="AA3739" i="2"/>
  <c r="AA3740" i="2"/>
  <c r="AA2721" i="2"/>
  <c r="AA3741" i="2"/>
  <c r="AA3102" i="2"/>
  <c r="AA2722" i="2"/>
  <c r="AA2723" i="2"/>
  <c r="AA3742" i="2"/>
  <c r="AA3103" i="2"/>
  <c r="AA2724" i="2"/>
  <c r="AA2725" i="2"/>
  <c r="AA3743" i="2"/>
  <c r="AA3104" i="2"/>
  <c r="AA2726" i="2"/>
  <c r="AA2727" i="2"/>
  <c r="AA3744" i="2"/>
  <c r="AA3105" i="2"/>
  <c r="AA2728" i="2"/>
  <c r="AA3745" i="2"/>
  <c r="AA2729" i="2"/>
  <c r="AA3746" i="2"/>
  <c r="AA3106" i="2"/>
  <c r="AA3747" i="2"/>
  <c r="AA2730" i="2"/>
  <c r="AA3107" i="2"/>
  <c r="AA2731" i="2"/>
  <c r="AA3748" i="2"/>
  <c r="AA3108" i="2"/>
  <c r="AA2732" i="2"/>
  <c r="AA3749" i="2"/>
  <c r="AA3750" i="2"/>
  <c r="AA2733" i="2"/>
  <c r="AA3751" i="2"/>
  <c r="AA2734" i="2"/>
  <c r="AA3109" i="2"/>
  <c r="AA3752" i="2"/>
  <c r="AA2735" i="2"/>
  <c r="AA2736" i="2"/>
  <c r="AA3753" i="2"/>
  <c r="AA3754" i="2"/>
  <c r="AA2737" i="2"/>
  <c r="AA3755" i="2"/>
  <c r="AA3110" i="2"/>
  <c r="AA2738" i="2"/>
  <c r="AA2739" i="2"/>
  <c r="AA3756" i="2"/>
  <c r="AA3757" i="2"/>
  <c r="AA2740" i="2"/>
  <c r="AA2741" i="2"/>
  <c r="AA3111" i="2"/>
  <c r="AA2742" i="2"/>
  <c r="AA2743" i="2"/>
  <c r="AA3758" i="2"/>
  <c r="AA3759" i="2"/>
  <c r="AA2744" i="2"/>
  <c r="AA2745" i="2"/>
  <c r="AA3112" i="2"/>
  <c r="AA2746" i="2"/>
  <c r="AA2747" i="2"/>
  <c r="AA3113" i="2"/>
  <c r="AA2748" i="2"/>
  <c r="AA274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2750" i="2"/>
  <c r="AA3773" i="2"/>
  <c r="AA3774" i="2"/>
  <c r="AA2751" i="2"/>
  <c r="AA3775" i="2"/>
  <c r="AA2752" i="2"/>
  <c r="AA3114" i="2"/>
  <c r="AA3776" i="2"/>
  <c r="AA2753" i="2"/>
  <c r="AA2754" i="2"/>
  <c r="AA3777" i="2"/>
  <c r="AA3778" i="2"/>
  <c r="AA2755" i="2"/>
  <c r="AA3779" i="2"/>
  <c r="AA2756" i="2"/>
  <c r="AA3115" i="2"/>
  <c r="AA3780" i="2"/>
  <c r="AA2757" i="2"/>
  <c r="AA3781" i="2"/>
  <c r="AA3116" i="2"/>
  <c r="AA2758" i="2"/>
  <c r="AA3782" i="2"/>
  <c r="AA2759" i="2"/>
  <c r="AA3117" i="2"/>
  <c r="AA3783" i="2"/>
  <c r="AA2760" i="2"/>
  <c r="AA2761" i="2"/>
  <c r="AA3784" i="2"/>
  <c r="AA2762" i="2"/>
  <c r="AA3785" i="2"/>
  <c r="AA3118" i="2"/>
  <c r="AA2763" i="2"/>
  <c r="AA3786" i="2"/>
  <c r="AA2764" i="2"/>
  <c r="AA3787" i="2"/>
  <c r="AA3119" i="2"/>
  <c r="AA2765" i="2"/>
  <c r="AA3788" i="2"/>
  <c r="AA3789" i="2"/>
  <c r="AA2766" i="2"/>
  <c r="AA3790" i="2"/>
  <c r="AA2767" i="2"/>
  <c r="AA3120" i="2"/>
  <c r="AA2768" i="2"/>
  <c r="AA3791" i="2"/>
  <c r="AA3121" i="2"/>
  <c r="AA2769" i="2"/>
  <c r="AA3792" i="2"/>
  <c r="AA3793" i="2"/>
  <c r="AA2770" i="2"/>
  <c r="AA3794" i="2"/>
  <c r="AA2771" i="2"/>
  <c r="AA3122" i="2"/>
  <c r="AA2772" i="2"/>
  <c r="AA3795" i="2"/>
  <c r="AA3123" i="2"/>
  <c r="AA3796" i="2"/>
  <c r="AA2773" i="2"/>
  <c r="AA3124" i="2"/>
  <c r="AA3797" i="2"/>
  <c r="AA2774" i="2"/>
  <c r="AA2775" i="2"/>
  <c r="AA3798" i="2"/>
  <c r="AA3799" i="2"/>
  <c r="AA2776" i="2"/>
  <c r="AA3800" i="2"/>
  <c r="AA3125" i="2"/>
  <c r="AA2777" i="2"/>
  <c r="AA2778" i="2"/>
  <c r="AA3801" i="2"/>
  <c r="AA3126" i="2"/>
  <c r="AA2779" i="2"/>
  <c r="AA3802" i="2"/>
  <c r="AA2780" i="2"/>
  <c r="AA3803" i="2"/>
  <c r="AA3804" i="2"/>
  <c r="AA2781" i="2"/>
  <c r="AA3805" i="2"/>
  <c r="AA2782" i="2"/>
  <c r="AA2783" i="2"/>
  <c r="AA3806" i="2"/>
  <c r="AA3807" i="2"/>
  <c r="AA2784" i="2"/>
  <c r="AA3808" i="2"/>
  <c r="AA3127" i="2"/>
  <c r="AA2785" i="2"/>
  <c r="AA3809" i="2"/>
  <c r="AA2786" i="2"/>
  <c r="AA2787" i="2"/>
  <c r="AA3810" i="2"/>
  <c r="AA3811" i="2"/>
  <c r="AA2788" i="2"/>
  <c r="AA2789" i="2"/>
  <c r="AA3812" i="2"/>
  <c r="AA3813" i="2"/>
  <c r="AA2790" i="2"/>
  <c r="AA2791" i="2"/>
  <c r="AA3814" i="2"/>
  <c r="AA3128" i="2"/>
  <c r="AA3815" i="2"/>
  <c r="AA3129" i="2"/>
  <c r="AA2792" i="2"/>
  <c r="AA2793" i="2"/>
  <c r="AA2794" i="2"/>
  <c r="AA3130" i="2"/>
  <c r="AA3131" i="2"/>
  <c r="AA3816" i="2"/>
  <c r="AA2795" i="2"/>
  <c r="AA3817" i="2"/>
  <c r="AA3818" i="2"/>
  <c r="AA2796" i="2"/>
  <c r="AA2797" i="2"/>
  <c r="AA3819" i="2"/>
  <c r="AA3820" i="2"/>
  <c r="AA3821" i="2"/>
  <c r="AA2798" i="2"/>
  <c r="AA2799" i="2"/>
  <c r="AA2800" i="2"/>
  <c r="AA3132" i="2"/>
  <c r="AA3133" i="2"/>
  <c r="AA3134" i="2"/>
  <c r="AA3135" i="2"/>
  <c r="AA3136" i="2"/>
  <c r="AA3137" i="2"/>
  <c r="AA3822" i="2"/>
  <c r="AA3823" i="2"/>
  <c r="AA3824" i="2"/>
  <c r="AA3825" i="2"/>
  <c r="AA3826" i="2"/>
  <c r="AA2801" i="2"/>
  <c r="AA2802" i="2"/>
  <c r="AA2803" i="2"/>
  <c r="AA2804" i="2"/>
  <c r="AA3827" i="2"/>
  <c r="AA2805" i="2"/>
  <c r="AA3828" i="2"/>
  <c r="AA3138" i="2"/>
  <c r="AA3139" i="2"/>
  <c r="AA3140" i="2"/>
  <c r="AA3829" i="2"/>
  <c r="AA3830" i="2"/>
  <c r="AA2806" i="2"/>
  <c r="AA3141" i="2"/>
  <c r="AA3142" i="2"/>
  <c r="AA3143" i="2"/>
  <c r="AA3831" i="2"/>
  <c r="AA3144" i="2"/>
  <c r="AA3832" i="2"/>
  <c r="AA3833" i="2"/>
  <c r="AA3145" i="2"/>
  <c r="AA3146" i="2"/>
  <c r="AA3834" i="2"/>
  <c r="AA3835" i="2"/>
  <c r="AA3836" i="2"/>
  <c r="AA2807" i="2"/>
  <c r="AA2808" i="2"/>
  <c r="AA2809" i="2"/>
  <c r="AA3837" i="2"/>
  <c r="AA2810" i="2"/>
  <c r="AA3838" i="2"/>
  <c r="AA3147" i="2"/>
  <c r="AA3148" i="2"/>
  <c r="AA3149" i="2"/>
  <c r="AA3150" i="2"/>
  <c r="AA3839" i="2"/>
  <c r="AA3840" i="2"/>
  <c r="AA3151" i="2"/>
  <c r="AA3152" i="2"/>
  <c r="AA3153" i="2"/>
  <c r="AA3154" i="2"/>
  <c r="AA3841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842" i="2"/>
  <c r="AA3843" i="2"/>
  <c r="AA3844" i="2"/>
  <c r="AA3845" i="2"/>
  <c r="AA3846" i="2"/>
  <c r="AA3847" i="2"/>
  <c r="AA3848" i="2"/>
  <c r="AA3849" i="2"/>
  <c r="AA2811" i="2"/>
  <c r="AA2812" i="2"/>
  <c r="AA2813" i="2"/>
  <c r="AA2814" i="2"/>
  <c r="AA2815" i="2"/>
  <c r="AA2816" i="2"/>
  <c r="AA3850" i="2"/>
  <c r="AA2817" i="2"/>
  <c r="AA3851" i="2"/>
  <c r="AA3197" i="2"/>
  <c r="AA3852" i="2"/>
  <c r="AA3853" i="2"/>
  <c r="AA3854" i="2"/>
  <c r="AA2818" i="2"/>
  <c r="AA3198" i="2"/>
  <c r="AA3855" i="2"/>
  <c r="AA3856" i="2"/>
  <c r="AA2819" i="2"/>
  <c r="AA3199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3922" i="2"/>
  <c r="AA4395" i="2"/>
  <c r="AA4396" i="2"/>
  <c r="AA3923" i="2"/>
  <c r="AA4397" i="2"/>
  <c r="AA3924" i="2"/>
  <c r="AA4398" i="2"/>
  <c r="AA4399" i="2"/>
  <c r="AA4400" i="2"/>
  <c r="AA4401" i="2"/>
  <c r="AA4402" i="2"/>
  <c r="AA4403" i="2"/>
  <c r="AA3925" i="2"/>
  <c r="AA4404" i="2"/>
  <c r="AA4405" i="2"/>
  <c r="AA4406" i="2"/>
  <c r="AA4407" i="2"/>
  <c r="AA4408" i="2"/>
  <c r="AA4409" i="2"/>
  <c r="AA3926" i="2"/>
  <c r="AA4410" i="2"/>
  <c r="AA4411" i="2"/>
  <c r="AA4412" i="2"/>
  <c r="AA4413" i="2"/>
  <c r="AA4414" i="2"/>
  <c r="AA3927" i="2"/>
  <c r="AA4415" i="2"/>
  <c r="AA4416" i="2"/>
  <c r="AA4417" i="2"/>
  <c r="AA4418" i="2"/>
  <c r="AA3928" i="2"/>
  <c r="AA4419" i="2"/>
  <c r="AA4420" i="2"/>
  <c r="AA3929" i="2"/>
  <c r="AA4421" i="2"/>
  <c r="AA4422" i="2"/>
  <c r="AA4423" i="2"/>
  <c r="AA4424" i="2"/>
  <c r="AA3930" i="2"/>
  <c r="AA4425" i="2"/>
  <c r="AA3931" i="2"/>
  <c r="AA4426" i="2"/>
  <c r="AA4427" i="2"/>
  <c r="AA4428" i="2"/>
  <c r="AA3932" i="2"/>
  <c r="AA4429" i="2"/>
  <c r="AA4430" i="2"/>
  <c r="AA4431" i="2"/>
  <c r="AA3933" i="2"/>
  <c r="AA4432" i="2"/>
  <c r="AA3934" i="2"/>
  <c r="AA4433" i="2"/>
  <c r="AA4434" i="2"/>
  <c r="AA3935" i="2"/>
  <c r="AA4435" i="2"/>
  <c r="AA4436" i="2"/>
  <c r="AA4437" i="2"/>
  <c r="AA3936" i="2"/>
  <c r="AA4438" i="2"/>
  <c r="AA4439" i="2"/>
  <c r="AA4440" i="2"/>
  <c r="AA4441" i="2"/>
  <c r="AA4442" i="2"/>
  <c r="AA4443" i="2"/>
  <c r="AA4444" i="2"/>
  <c r="AA3937" i="2"/>
  <c r="AA4445" i="2"/>
  <c r="AA4446" i="2"/>
  <c r="AA4447" i="2"/>
  <c r="AA3938" i="2"/>
  <c r="AA4448" i="2"/>
  <c r="AA4449" i="2"/>
  <c r="AA3939" i="2"/>
  <c r="AA4450" i="2"/>
  <c r="AA4451" i="2"/>
  <c r="AA4452" i="2"/>
  <c r="AA4453" i="2"/>
  <c r="AA3940" i="2"/>
  <c r="AA4454" i="2"/>
  <c r="AA4455" i="2"/>
  <c r="AA4456" i="2"/>
  <c r="AA4457" i="2"/>
  <c r="AA4458" i="2"/>
  <c r="AA4459" i="2"/>
  <c r="AA3941" i="2"/>
  <c r="AA4460" i="2"/>
  <c r="AA4461" i="2"/>
  <c r="AA4462" i="2"/>
  <c r="AA4463" i="2"/>
  <c r="AA4464" i="2"/>
  <c r="AA4465" i="2"/>
  <c r="AA3942" i="2"/>
  <c r="AA4466" i="2"/>
  <c r="AA3943" i="2"/>
  <c r="AA4467" i="2"/>
  <c r="AA4468" i="2"/>
  <c r="AA4469" i="2"/>
  <c r="AA4470" i="2"/>
  <c r="AA4471" i="2"/>
  <c r="AA4472" i="2"/>
  <c r="AA4473" i="2"/>
  <c r="AA4474" i="2"/>
  <c r="AA4475" i="2"/>
  <c r="AA3944" i="2"/>
  <c r="AA4476" i="2"/>
  <c r="AA3945" i="2"/>
  <c r="AA4477" i="2"/>
  <c r="AA3946" i="2"/>
  <c r="AA4478" i="2"/>
  <c r="AA4479" i="2"/>
  <c r="AA4480" i="2"/>
  <c r="AA3947" i="2"/>
  <c r="AA3948" i="2"/>
  <c r="AA4481" i="2"/>
  <c r="AA3949" i="2"/>
  <c r="AA4482" i="2"/>
  <c r="AA4483" i="2"/>
  <c r="AA4484" i="2"/>
  <c r="AA3950" i="2"/>
  <c r="AA4485" i="2"/>
  <c r="AA4486" i="2"/>
  <c r="AA4487" i="2"/>
  <c r="AA3951" i="2"/>
  <c r="AA4488" i="2"/>
  <c r="AA4489" i="2"/>
  <c r="AA3952" i="2"/>
  <c r="AA4490" i="2"/>
  <c r="AA3953" i="2"/>
  <c r="AA4491" i="2"/>
  <c r="AA4492" i="2"/>
  <c r="AA4493" i="2"/>
  <c r="AA4494" i="2"/>
  <c r="AA3954" i="2"/>
  <c r="AA4495" i="2"/>
  <c r="AA4496" i="2"/>
  <c r="AA4497" i="2"/>
  <c r="AA3955" i="2"/>
  <c r="AA4498" i="2"/>
  <c r="AA3956" i="2"/>
  <c r="AA4499" i="2"/>
  <c r="AA4500" i="2"/>
  <c r="AA4501" i="2"/>
  <c r="AA3957" i="2"/>
  <c r="AA4502" i="2"/>
  <c r="AA4503" i="2"/>
  <c r="AA4504" i="2"/>
  <c r="AA3958" i="2"/>
  <c r="AA4505" i="2"/>
  <c r="AA3959" i="2"/>
  <c r="AA4506" i="2"/>
  <c r="AA3960" i="2"/>
  <c r="AA4507" i="2"/>
  <c r="AA4508" i="2"/>
  <c r="AA4509" i="2"/>
  <c r="AA4510" i="2"/>
  <c r="AA4511" i="2"/>
  <c r="AA4512" i="2"/>
  <c r="AA4513" i="2"/>
  <c r="AA3961" i="2"/>
  <c r="AA4514" i="2"/>
  <c r="AA3962" i="2"/>
  <c r="AA4515" i="2"/>
  <c r="AA4516" i="2"/>
  <c r="AA3963" i="2"/>
  <c r="AA4517" i="2"/>
  <c r="AA4518" i="2"/>
  <c r="AA4519" i="2"/>
  <c r="AA4520" i="2"/>
  <c r="AA3964" i="2"/>
  <c r="AA4521" i="2"/>
  <c r="AA3965" i="2"/>
  <c r="AA4522" i="2"/>
  <c r="AA3966" i="2"/>
  <c r="AA4523" i="2"/>
  <c r="AA4524" i="2"/>
  <c r="AA4525" i="2"/>
  <c r="AA4526" i="2"/>
  <c r="AA3967" i="2"/>
  <c r="AA4527" i="2"/>
  <c r="AA3968" i="2"/>
  <c r="AA4528" i="2"/>
  <c r="AA4529" i="2"/>
  <c r="AA4530" i="2"/>
  <c r="AA3969" i="2"/>
  <c r="AA4531" i="2"/>
  <c r="AA4532" i="2"/>
  <c r="AA3970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3971" i="2"/>
  <c r="AA4546" i="2"/>
  <c r="AA3972" i="2"/>
  <c r="AA4547" i="2"/>
  <c r="AA3973" i="2"/>
  <c r="AA4548" i="2"/>
  <c r="AA4549" i="2"/>
  <c r="AA4550" i="2"/>
  <c r="AA3974" i="2"/>
  <c r="AA4551" i="2"/>
  <c r="AA3975" i="2"/>
  <c r="AA4552" i="2"/>
  <c r="AA4553" i="2"/>
  <c r="AA4554" i="2"/>
  <c r="AA3976" i="2"/>
  <c r="AA4555" i="2"/>
  <c r="AA4556" i="2"/>
  <c r="AA4557" i="2"/>
  <c r="AA4558" i="2"/>
  <c r="AA4559" i="2"/>
  <c r="AA4560" i="2"/>
  <c r="AA3977" i="2"/>
  <c r="AA3978" i="2"/>
  <c r="AA4561" i="2"/>
  <c r="AA4562" i="2"/>
  <c r="AA3979" i="2"/>
  <c r="AA3980" i="2"/>
  <c r="AA4563" i="2"/>
  <c r="AA4564" i="2"/>
  <c r="AA4565" i="2"/>
  <c r="AA4566" i="2"/>
  <c r="AA4567" i="2"/>
  <c r="AA4568" i="2"/>
  <c r="AA4569" i="2"/>
  <c r="AA4570" i="2"/>
  <c r="AA4571" i="2"/>
  <c r="AA4572" i="2"/>
  <c r="AA3981" i="2"/>
  <c r="AA4573" i="2"/>
  <c r="AA4574" i="2"/>
  <c r="AA4575" i="2"/>
  <c r="AA4576" i="2"/>
  <c r="AA3982" i="2"/>
  <c r="AA4577" i="2"/>
  <c r="AA4578" i="2"/>
  <c r="AA4579" i="2"/>
  <c r="AA3983" i="2"/>
  <c r="AA4580" i="2"/>
  <c r="AA3984" i="2"/>
  <c r="AA4581" i="2"/>
  <c r="AA3985" i="2"/>
  <c r="AA4582" i="2"/>
  <c r="AA3986" i="2"/>
  <c r="AA4583" i="2"/>
  <c r="AA4584" i="2"/>
  <c r="AA4585" i="2"/>
  <c r="AA4586" i="2"/>
  <c r="AA4587" i="2"/>
  <c r="AA4588" i="2"/>
  <c r="AA3987" i="2"/>
  <c r="AA4589" i="2"/>
  <c r="AA4590" i="2"/>
  <c r="AA3988" i="2"/>
  <c r="AA4591" i="2"/>
  <c r="AA4592" i="2"/>
  <c r="AA4593" i="2"/>
  <c r="AA4594" i="2"/>
  <c r="AA3989" i="2"/>
  <c r="AA4595" i="2"/>
  <c r="AA4596" i="2"/>
  <c r="AA4597" i="2"/>
  <c r="AA4598" i="2"/>
  <c r="AA3990" i="2"/>
  <c r="AA3991" i="2"/>
  <c r="AA4599" i="2"/>
  <c r="AA4600" i="2"/>
  <c r="AA4601" i="2"/>
  <c r="AA3992" i="2"/>
  <c r="AA4602" i="2"/>
  <c r="AA3993" i="2"/>
  <c r="AA4603" i="2"/>
  <c r="AA4604" i="2"/>
  <c r="AA4605" i="2"/>
  <c r="AA3994" i="2"/>
  <c r="AA4606" i="2"/>
  <c r="AA3995" i="2"/>
  <c r="AA4607" i="2"/>
  <c r="AA4608" i="2"/>
  <c r="AA4609" i="2"/>
  <c r="AA4610" i="2"/>
  <c r="AA4611" i="2"/>
  <c r="AA3996" i="2"/>
  <c r="AA4612" i="2"/>
  <c r="AA4613" i="2"/>
  <c r="AA4614" i="2"/>
  <c r="AA4615" i="2"/>
  <c r="AA4616" i="2"/>
  <c r="AA4617" i="2"/>
  <c r="AA4618" i="2"/>
  <c r="AA4619" i="2"/>
  <c r="AA3997" i="2"/>
  <c r="AA4620" i="2"/>
  <c r="AA4621" i="2"/>
  <c r="AA4622" i="2"/>
  <c r="AA4623" i="2"/>
  <c r="AA4624" i="2"/>
  <c r="AA3998" i="2"/>
  <c r="AA4625" i="2"/>
  <c r="AA3999" i="2"/>
  <c r="AA4626" i="2"/>
  <c r="AA4000" i="2"/>
  <c r="AA4627" i="2"/>
  <c r="AA4001" i="2"/>
  <c r="AA4628" i="2"/>
  <c r="AA4629" i="2"/>
  <c r="AA4002" i="2"/>
  <c r="AA4630" i="2"/>
  <c r="AA4631" i="2"/>
  <c r="AA4632" i="2"/>
  <c r="AA4633" i="2"/>
  <c r="AA4634" i="2"/>
  <c r="AA4635" i="2"/>
  <c r="AA4636" i="2"/>
  <c r="AA4637" i="2"/>
  <c r="AA4638" i="2"/>
  <c r="AA4003" i="2"/>
  <c r="AA4639" i="2"/>
  <c r="AA4004" i="2"/>
  <c r="AA4640" i="2"/>
  <c r="AA4641" i="2"/>
  <c r="AA4005" i="2"/>
  <c r="AA4642" i="2"/>
  <c r="AA4643" i="2"/>
  <c r="AA4006" i="2"/>
  <c r="AA4007" i="2"/>
  <c r="AA4644" i="2"/>
  <c r="AA4645" i="2"/>
  <c r="AA4646" i="2"/>
  <c r="AA4008" i="2"/>
  <c r="AA4647" i="2"/>
  <c r="AA4648" i="2"/>
  <c r="AA4009" i="2"/>
  <c r="AA4010" i="2"/>
  <c r="AA4649" i="2"/>
  <c r="AA4650" i="2"/>
  <c r="AA4651" i="2"/>
  <c r="AA4652" i="2"/>
  <c r="AA4011" i="2"/>
  <c r="AA4653" i="2"/>
  <c r="AA4012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013" i="2"/>
  <c r="AA4014" i="2"/>
  <c r="AA4015" i="2"/>
  <c r="AA4016" i="2"/>
  <c r="AA4017" i="2"/>
  <c r="AA4018" i="2"/>
  <c r="AA4019" i="2"/>
  <c r="AA4020" i="2"/>
  <c r="AA4669" i="2"/>
  <c r="AA4670" i="2"/>
  <c r="AA4021" i="2"/>
  <c r="AA4022" i="2"/>
  <c r="AA4671" i="2"/>
  <c r="AA4672" i="2"/>
  <c r="AA4023" i="2"/>
  <c r="AA4024" i="2"/>
  <c r="AA4025" i="2"/>
  <c r="AA4026" i="2"/>
  <c r="AA4673" i="2"/>
  <c r="AA4027" i="2"/>
  <c r="AA4674" i="2"/>
  <c r="AA4675" i="2"/>
  <c r="AA4028" i="2"/>
  <c r="AA4676" i="2"/>
  <c r="AA4677" i="2"/>
  <c r="AA4678" i="2"/>
  <c r="AA4679" i="2"/>
  <c r="AA4029" i="2"/>
  <c r="AA4680" i="2"/>
  <c r="AA4030" i="2"/>
  <c r="AA4681" i="2"/>
  <c r="AA4031" i="2"/>
  <c r="AA4682" i="2"/>
  <c r="AA4032" i="2"/>
  <c r="AA4683" i="2"/>
  <c r="AA4684" i="2"/>
  <c r="AA4685" i="2"/>
  <c r="AA4686" i="2"/>
  <c r="AA4033" i="2"/>
  <c r="AA4687" i="2"/>
  <c r="AA4688" i="2"/>
  <c r="AA4034" i="2"/>
  <c r="AA4689" i="2"/>
  <c r="AA4690" i="2"/>
  <c r="AA4691" i="2"/>
  <c r="AA4692" i="2"/>
  <c r="AA4693" i="2"/>
  <c r="AA4694" i="2"/>
  <c r="AA4695" i="2"/>
  <c r="AA4035" i="2"/>
  <c r="AA4696" i="2"/>
  <c r="AA4697" i="2"/>
  <c r="AA4698" i="2"/>
  <c r="AA4699" i="2"/>
  <c r="AA4700" i="2"/>
  <c r="AA4701" i="2"/>
  <c r="AA4702" i="2"/>
  <c r="AA4703" i="2"/>
  <c r="AA4704" i="2"/>
  <c r="AA4036" i="2"/>
  <c r="AA4705" i="2"/>
  <c r="AA4037" i="2"/>
  <c r="AA4706" i="2"/>
  <c r="AA4038" i="2"/>
  <c r="AA4707" i="2"/>
  <c r="AA4708" i="2"/>
  <c r="AA4709" i="2"/>
  <c r="AA4710" i="2"/>
  <c r="AA4711" i="2"/>
  <c r="AA4039" i="2"/>
  <c r="AA4712" i="2"/>
  <c r="AA4040" i="2"/>
  <c r="AA4713" i="2"/>
  <c r="AA4041" i="2"/>
  <c r="AA4714" i="2"/>
  <c r="AA4715" i="2"/>
  <c r="AA4716" i="2"/>
  <c r="AA4042" i="2"/>
  <c r="AA4717" i="2"/>
  <c r="AA4718" i="2"/>
  <c r="AA4043" i="2"/>
  <c r="AA4719" i="2"/>
  <c r="AA4720" i="2"/>
  <c r="AA4721" i="2"/>
  <c r="AA4044" i="2"/>
  <c r="AA4722" i="2"/>
  <c r="AA4045" i="2"/>
  <c r="AA4723" i="2"/>
  <c r="AA4724" i="2"/>
  <c r="AA4046" i="2"/>
  <c r="AA4725" i="2"/>
  <c r="AA4726" i="2"/>
  <c r="AA4727" i="2"/>
  <c r="AA4047" i="2"/>
  <c r="AA4728" i="2"/>
  <c r="AA4729" i="2"/>
  <c r="AA4048" i="2"/>
  <c r="AA4730" i="2"/>
  <c r="AA4049" i="2"/>
  <c r="AA4731" i="2"/>
  <c r="AA4732" i="2"/>
  <c r="AA4050" i="2"/>
  <c r="AA4733" i="2"/>
  <c r="AA4734" i="2"/>
  <c r="AA4051" i="2"/>
  <c r="AA4735" i="2"/>
  <c r="AA4736" i="2"/>
  <c r="AA4737" i="2"/>
  <c r="AA4738" i="2"/>
  <c r="AA4739" i="2"/>
  <c r="AA4740" i="2"/>
  <c r="AA4052" i="2"/>
  <c r="AA4741" i="2"/>
  <c r="AA4742" i="2"/>
  <c r="AA4053" i="2"/>
  <c r="AA4743" i="2"/>
  <c r="AA4744" i="2"/>
  <c r="AA4054" i="2"/>
  <c r="AA4745" i="2"/>
  <c r="AA4746" i="2"/>
  <c r="AA4055" i="2"/>
  <c r="AA4747" i="2"/>
  <c r="AA4056" i="2"/>
  <c r="AA4748" i="2"/>
  <c r="AA4749" i="2"/>
  <c r="AA4057" i="2"/>
  <c r="AA4750" i="2"/>
  <c r="AA4751" i="2"/>
  <c r="AA4752" i="2"/>
  <c r="AA4753" i="2"/>
  <c r="AA4754" i="2"/>
  <c r="AA4755" i="2"/>
  <c r="AA4756" i="2"/>
  <c r="AA4757" i="2"/>
  <c r="AA4758" i="2"/>
  <c r="AA4759" i="2"/>
  <c r="AA4058" i="2"/>
  <c r="AA4760" i="2"/>
  <c r="AA4761" i="2"/>
  <c r="AA4762" i="2"/>
  <c r="AA4059" i="2"/>
  <c r="AA4763" i="2"/>
  <c r="AA4060" i="2"/>
  <c r="AA4764" i="2"/>
  <c r="AA4765" i="2"/>
  <c r="AA4766" i="2"/>
  <c r="AA4061" i="2"/>
  <c r="AA4767" i="2"/>
  <c r="AA4062" i="2"/>
  <c r="AA4768" i="2"/>
  <c r="AA4769" i="2"/>
  <c r="AA4770" i="2"/>
  <c r="AA4771" i="2"/>
  <c r="AA4772" i="2"/>
  <c r="AA4063" i="2"/>
  <c r="AA4773" i="2"/>
  <c r="AA4774" i="2"/>
  <c r="AA4064" i="2"/>
  <c r="AA4775" i="2"/>
  <c r="AA4065" i="2"/>
  <c r="AA4776" i="2"/>
  <c r="AA4777" i="2"/>
  <c r="AA4066" i="2"/>
  <c r="AA4778" i="2"/>
  <c r="AA4779" i="2"/>
  <c r="AA4067" i="2"/>
  <c r="AA4780" i="2"/>
  <c r="AA4068" i="2"/>
  <c r="AA4781" i="2"/>
  <c r="AA4782" i="2"/>
  <c r="AA4069" i="2"/>
  <c r="AA4783" i="2"/>
  <c r="AA4070" i="2"/>
  <c r="AA4071" i="2"/>
  <c r="AA4072" i="2"/>
  <c r="AA4073" i="2"/>
  <c r="AA4784" i="2"/>
  <c r="AA4785" i="2"/>
  <c r="AA4786" i="2"/>
  <c r="AA4787" i="2"/>
  <c r="AA4788" i="2"/>
  <c r="AA4789" i="2"/>
  <c r="AA4074" i="2"/>
  <c r="AA4790" i="2"/>
  <c r="AA4075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076" i="2"/>
  <c r="AA4077" i="2"/>
  <c r="AA4078" i="2"/>
  <c r="AA4079" i="2"/>
  <c r="AA4080" i="2"/>
  <c r="AA4081" i="2"/>
  <c r="AA4082" i="2"/>
  <c r="AA4804" i="2"/>
  <c r="AA4805" i="2"/>
  <c r="AA4806" i="2"/>
  <c r="AA4807" i="2"/>
  <c r="AA4083" i="2"/>
  <c r="AA4808" i="2"/>
  <c r="AA4809" i="2"/>
  <c r="AA4084" i="2"/>
  <c r="AA4810" i="2"/>
  <c r="AA4085" i="2"/>
  <c r="AA4811" i="2"/>
  <c r="AA4812" i="2"/>
  <c r="AA4813" i="2"/>
  <c r="AA4086" i="2"/>
  <c r="AA4814" i="2"/>
  <c r="AA4815" i="2"/>
  <c r="AA4816" i="2"/>
  <c r="AA4817" i="2"/>
  <c r="AA4087" i="2"/>
  <c r="AA4818" i="2"/>
  <c r="AA4819" i="2"/>
  <c r="AA4820" i="2"/>
  <c r="AA4088" i="2"/>
  <c r="AA4821" i="2"/>
  <c r="AA4822" i="2"/>
  <c r="AA4089" i="2"/>
  <c r="AA4823" i="2"/>
  <c r="AA4824" i="2"/>
  <c r="AA4825" i="2"/>
  <c r="AA4090" i="2"/>
  <c r="AA4091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092" i="2"/>
  <c r="AA4840" i="2"/>
  <c r="AA4093" i="2"/>
  <c r="AA4841" i="2"/>
  <c r="AA4842" i="2"/>
  <c r="AA4843" i="2"/>
  <c r="AA4844" i="2"/>
  <c r="AA4845" i="2"/>
  <c r="AA4094" i="2"/>
  <c r="AA4846" i="2"/>
  <c r="AA4847" i="2"/>
  <c r="AA4095" i="2"/>
  <c r="AA4848" i="2"/>
  <c r="AA4096" i="2"/>
  <c r="AA4849" i="2"/>
  <c r="AA4850" i="2"/>
  <c r="AA4097" i="2"/>
  <c r="AA4851" i="2"/>
  <c r="AA4852" i="2"/>
  <c r="AA4853" i="2"/>
  <c r="AA4098" i="2"/>
  <c r="AA4854" i="2"/>
  <c r="AA4855" i="2"/>
  <c r="AA4856" i="2"/>
  <c r="AA4099" i="2"/>
  <c r="AA4857" i="2"/>
  <c r="AA4858" i="2"/>
  <c r="AA4859" i="2"/>
  <c r="AA4100" i="2"/>
  <c r="AA4860" i="2"/>
  <c r="AA4101" i="2"/>
  <c r="AA4861" i="2"/>
  <c r="AA4102" i="2"/>
  <c r="AA4862" i="2"/>
  <c r="AA4103" i="2"/>
  <c r="AA4863" i="2"/>
  <c r="AA4864" i="2"/>
  <c r="AA4104" i="2"/>
  <c r="AA4865" i="2"/>
  <c r="AA4866" i="2"/>
  <c r="AA4105" i="2"/>
  <c r="AA4867" i="2"/>
  <c r="AA4868" i="2"/>
  <c r="AA4106" i="2"/>
  <c r="AA4869" i="2"/>
  <c r="AA4107" i="2"/>
  <c r="AA4870" i="2"/>
  <c r="AA4871" i="2"/>
  <c r="AA4108" i="2"/>
  <c r="AA4109" i="2"/>
  <c r="AA4110" i="2"/>
  <c r="AA4111" i="2"/>
  <c r="AA4112" i="2"/>
  <c r="AA4113" i="2"/>
  <c r="AA4114" i="2"/>
  <c r="AA4115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116" i="2"/>
  <c r="AA4886" i="2"/>
  <c r="AA4117" i="2"/>
  <c r="AA4887" i="2"/>
  <c r="AA4888" i="2"/>
  <c r="AA4889" i="2"/>
  <c r="AA4118" i="2"/>
  <c r="AA4890" i="2"/>
  <c r="AA4891" i="2"/>
  <c r="AA4892" i="2"/>
  <c r="AA4893" i="2"/>
  <c r="AA4894" i="2"/>
  <c r="AA4895" i="2"/>
  <c r="AA4896" i="2"/>
  <c r="AA4897" i="2"/>
  <c r="AA4898" i="2"/>
  <c r="AA4119" i="2"/>
  <c r="AA4899" i="2"/>
  <c r="AA4120" i="2"/>
  <c r="AA4900" i="2"/>
  <c r="AA4901" i="2"/>
  <c r="AA4902" i="2"/>
  <c r="AA4121" i="2"/>
  <c r="AA4903" i="2"/>
  <c r="AA4904" i="2"/>
  <c r="AA5285" i="2"/>
  <c r="AA5286" i="2"/>
  <c r="AA5287" i="2"/>
  <c r="AA5288" i="2"/>
  <c r="AA5289" i="2"/>
  <c r="AA5290" i="2"/>
  <c r="AA5291" i="2"/>
  <c r="AA5292" i="2"/>
  <c r="AA5293" i="2"/>
  <c r="AA5294" i="2"/>
  <c r="AA5295" i="2"/>
  <c r="AA5296" i="2"/>
  <c r="AA5297" i="2"/>
  <c r="AA5298" i="2"/>
  <c r="AA5299" i="2"/>
  <c r="AA4905" i="2"/>
  <c r="AA5300" i="2"/>
  <c r="AA4906" i="2"/>
  <c r="AA4907" i="2"/>
  <c r="AA5301" i="2"/>
  <c r="AA4122" i="2"/>
  <c r="AA4908" i="2"/>
  <c r="AA5302" i="2"/>
  <c r="AA5303" i="2"/>
  <c r="AA4909" i="2"/>
  <c r="AA4910" i="2"/>
  <c r="AA4911" i="2"/>
  <c r="AA4912" i="2"/>
  <c r="AA4913" i="2"/>
  <c r="AA5304" i="2"/>
  <c r="AA4123" i="2"/>
  <c r="AA4914" i="2"/>
  <c r="AA5305" i="2"/>
  <c r="AA4915" i="2"/>
  <c r="AA5306" i="2"/>
  <c r="AA5307" i="2"/>
  <c r="AA5308" i="2"/>
  <c r="AA5309" i="2"/>
  <c r="AA5310" i="2"/>
  <c r="AA5311" i="2"/>
  <c r="AA4916" i="2"/>
  <c r="AA4917" i="2"/>
  <c r="AA4918" i="2"/>
  <c r="AA5312" i="2"/>
  <c r="AA5313" i="2"/>
  <c r="AA4919" i="2"/>
  <c r="AA4920" i="2"/>
  <c r="AA5314" i="2"/>
  <c r="AA4921" i="2"/>
  <c r="AA5315" i="2"/>
  <c r="AA4922" i="2"/>
  <c r="AA4124" i="2"/>
  <c r="AA4923" i="2"/>
  <c r="AA5316" i="2"/>
  <c r="AA4924" i="2"/>
  <c r="AA4925" i="2"/>
  <c r="AA5317" i="2"/>
  <c r="AA4926" i="2"/>
  <c r="AA5318" i="2"/>
  <c r="AA4125" i="2"/>
  <c r="AA4126" i="2"/>
  <c r="AA4927" i="2"/>
  <c r="AA4928" i="2"/>
  <c r="AA4929" i="2"/>
  <c r="AA4930" i="2"/>
  <c r="AA5319" i="2"/>
  <c r="AA4127" i="2"/>
  <c r="AA5320" i="2"/>
  <c r="AA4931" i="2"/>
  <c r="AA4932" i="2"/>
  <c r="AA5321" i="2"/>
  <c r="AA4933" i="2"/>
  <c r="AA5322" i="2"/>
  <c r="AA4934" i="2"/>
  <c r="AA5323" i="2"/>
  <c r="AA4935" i="2"/>
  <c r="AA5324" i="2"/>
  <c r="AA4936" i="2"/>
  <c r="AA4128" i="2"/>
  <c r="AA5325" i="2"/>
  <c r="AA5326" i="2"/>
  <c r="AA5327" i="2"/>
  <c r="AA4937" i="2"/>
  <c r="AA4938" i="2"/>
  <c r="AA4939" i="2"/>
  <c r="AA4129" i="2"/>
  <c r="AA4130" i="2"/>
  <c r="AA4131" i="2"/>
  <c r="AA4940" i="2"/>
  <c r="AA4941" i="2"/>
  <c r="AA4942" i="2"/>
  <c r="AA4943" i="2"/>
  <c r="AA4944" i="2"/>
  <c r="AA4945" i="2"/>
  <c r="AA4946" i="2"/>
  <c r="AA4947" i="2"/>
  <c r="AA4948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5328" i="2"/>
  <c r="AA5329" i="2"/>
  <c r="AA5330" i="2"/>
  <c r="AA5331" i="2"/>
  <c r="AA5332" i="2"/>
  <c r="AA5333" i="2"/>
  <c r="AA5334" i="2"/>
  <c r="AA5335" i="2"/>
  <c r="AA5336" i="2"/>
  <c r="AA5337" i="2"/>
  <c r="AA5338" i="2"/>
  <c r="AA5339" i="2"/>
  <c r="AA5340" i="2"/>
  <c r="AA5341" i="2"/>
  <c r="AA5342" i="2"/>
  <c r="AA5343" i="2"/>
  <c r="AA5344" i="2"/>
  <c r="AA5345" i="2"/>
  <c r="AA5346" i="2"/>
  <c r="AA5347" i="2"/>
  <c r="AA5348" i="2"/>
  <c r="AA5349" i="2"/>
  <c r="AA5350" i="2"/>
  <c r="AA5351" i="2"/>
  <c r="AA5352" i="2"/>
  <c r="AA5353" i="2"/>
  <c r="AA5354" i="2"/>
  <c r="AA5355" i="2"/>
  <c r="AA5356" i="2"/>
  <c r="AA5357" i="2"/>
  <c r="AA5358" i="2"/>
  <c r="AA5359" i="2"/>
  <c r="AA5360" i="2"/>
  <c r="AA5361" i="2"/>
  <c r="AA5362" i="2"/>
  <c r="AA5363" i="2"/>
  <c r="AA5364" i="2"/>
  <c r="AA5980" i="2"/>
  <c r="AA5981" i="2"/>
  <c r="AA5982" i="2"/>
  <c r="AA5983" i="2"/>
  <c r="AA5984" i="2"/>
  <c r="AA5985" i="2"/>
  <c r="AA5986" i="2"/>
  <c r="AA5987" i="2"/>
  <c r="AA5988" i="2"/>
  <c r="AA5989" i="2"/>
  <c r="AA5990" i="2"/>
  <c r="AA5991" i="2"/>
  <c r="AA5992" i="2"/>
  <c r="AA5993" i="2"/>
  <c r="AA5994" i="2"/>
  <c r="AA5995" i="2"/>
  <c r="AA5996" i="2"/>
  <c r="AA5997" i="2"/>
  <c r="AA5998" i="2"/>
  <c r="AA5999" i="2"/>
  <c r="AA6000" i="2"/>
  <c r="AA6001" i="2"/>
  <c r="AA6002" i="2"/>
  <c r="AA6003" i="2"/>
  <c r="AA6004" i="2"/>
  <c r="AA6005" i="2"/>
  <c r="AA6006" i="2"/>
  <c r="AA6007" i="2"/>
  <c r="AA6008" i="2"/>
  <c r="AA6009" i="2"/>
  <c r="AA6010" i="2"/>
  <c r="AA6011" i="2"/>
  <c r="AA6012" i="2"/>
  <c r="AA6013" i="2"/>
  <c r="AA6014" i="2"/>
  <c r="AA6015" i="2"/>
  <c r="AA6016" i="2"/>
  <c r="AA6017" i="2"/>
  <c r="AA6018" i="2"/>
  <c r="AA6019" i="2"/>
  <c r="AA6020" i="2"/>
  <c r="AA6021" i="2"/>
  <c r="AA6022" i="2"/>
  <c r="AA5365" i="2"/>
  <c r="AA5366" i="2"/>
  <c r="AA6023" i="2"/>
  <c r="AA5367" i="2"/>
  <c r="AA5368" i="2"/>
  <c r="AA5369" i="2"/>
  <c r="AA5370" i="2"/>
  <c r="AA5371" i="2"/>
  <c r="AA5372" i="2"/>
  <c r="AA5373" i="2"/>
  <c r="AA5374" i="2"/>
  <c r="AA5375" i="2"/>
  <c r="AA5376" i="2"/>
  <c r="AA5377" i="2"/>
  <c r="AA5378" i="2"/>
  <c r="AA5379" i="2"/>
  <c r="AA5380" i="2"/>
  <c r="AA5381" i="2"/>
  <c r="AA5382" i="2"/>
  <c r="AA5383" i="2"/>
  <c r="AA5384" i="2"/>
  <c r="AA5385" i="2"/>
  <c r="AA5386" i="2"/>
  <c r="AA5387" i="2"/>
  <c r="AA5388" i="2"/>
  <c r="AA5389" i="2"/>
  <c r="AA5390" i="2"/>
  <c r="AA5391" i="2"/>
  <c r="AA5392" i="2"/>
  <c r="AA5393" i="2"/>
  <c r="AA5394" i="2"/>
  <c r="AA5395" i="2"/>
  <c r="AA5396" i="2"/>
  <c r="AA5397" i="2"/>
  <c r="AA5398" i="2"/>
  <c r="AA5399" i="2"/>
  <c r="AA5400" i="2"/>
  <c r="AA5401" i="2"/>
  <c r="AA5402" i="2"/>
  <c r="AA5403" i="2"/>
  <c r="AA5404" i="2"/>
  <c r="AA5405" i="2"/>
  <c r="AA5406" i="2"/>
  <c r="AA5407" i="2"/>
  <c r="AA5408" i="2"/>
  <c r="AA5409" i="2"/>
  <c r="AA5410" i="2"/>
  <c r="AA5411" i="2"/>
  <c r="AA5412" i="2"/>
  <c r="AA5413" i="2"/>
  <c r="AA5414" i="2"/>
  <c r="AA5415" i="2"/>
  <c r="AA5416" i="2"/>
  <c r="AA5417" i="2"/>
  <c r="AA5418" i="2"/>
  <c r="AA5419" i="2"/>
  <c r="AA5420" i="2"/>
  <c r="AA5421" i="2"/>
  <c r="AA5422" i="2"/>
  <c r="AA5423" i="2"/>
  <c r="AA5424" i="2"/>
  <c r="AA5425" i="2"/>
  <c r="AA5426" i="2"/>
  <c r="AA5427" i="2"/>
  <c r="AA5428" i="2"/>
  <c r="AA5429" i="2"/>
  <c r="AA4971" i="2"/>
  <c r="AA5430" i="2"/>
  <c r="AA5431" i="2"/>
  <c r="AA5432" i="2"/>
  <c r="AA5433" i="2"/>
  <c r="AA5434" i="2"/>
  <c r="AA4148" i="2"/>
  <c r="AA5435" i="2"/>
  <c r="AA5436" i="2"/>
  <c r="AA5437" i="2"/>
  <c r="AA5438" i="2"/>
  <c r="AA5439" i="2"/>
  <c r="AA4972" i="2"/>
  <c r="AA5440" i="2"/>
  <c r="AA5441" i="2"/>
  <c r="AA5442" i="2"/>
  <c r="AA5443" i="2"/>
  <c r="AA5444" i="2"/>
  <c r="AA5445" i="2"/>
  <c r="AA5446" i="2"/>
  <c r="AA5447" i="2"/>
  <c r="AA5448" i="2"/>
  <c r="AA5449" i="2"/>
  <c r="AA4973" i="2"/>
  <c r="AA5450" i="2"/>
  <c r="AA5451" i="2"/>
  <c r="AA5452" i="2"/>
  <c r="AA4149" i="2"/>
  <c r="AA5453" i="2"/>
  <c r="AA5454" i="2"/>
  <c r="AA4974" i="2"/>
  <c r="AA5455" i="2"/>
  <c r="AA4975" i="2"/>
  <c r="AA5456" i="2"/>
  <c r="AA4976" i="2"/>
  <c r="AA4150" i="2"/>
  <c r="AA5457" i="2"/>
  <c r="AA5458" i="2"/>
  <c r="AA5459" i="2"/>
  <c r="AA4977" i="2"/>
  <c r="AA5460" i="2"/>
  <c r="AA4151" i="2"/>
  <c r="AA5461" i="2"/>
  <c r="AA4978" i="2"/>
  <c r="AA5462" i="2"/>
  <c r="AA5463" i="2"/>
  <c r="AA5464" i="2"/>
  <c r="AA5465" i="2"/>
  <c r="AA4979" i="2"/>
  <c r="AA5466" i="2"/>
  <c r="AA4980" i="2"/>
  <c r="AA4152" i="2"/>
  <c r="AA5467" i="2"/>
  <c r="AA5468" i="2"/>
  <c r="AA5469" i="2"/>
  <c r="AA5470" i="2"/>
  <c r="AA5471" i="2"/>
  <c r="AA5472" i="2"/>
  <c r="AA5473" i="2"/>
  <c r="AA4153" i="2"/>
  <c r="AA5474" i="2"/>
  <c r="AA5475" i="2"/>
  <c r="AA4981" i="2"/>
  <c r="AA4982" i="2"/>
  <c r="AA4983" i="2"/>
  <c r="AA5476" i="2"/>
  <c r="AA5477" i="2"/>
  <c r="AA5478" i="2"/>
  <c r="AA5479" i="2"/>
  <c r="AA5480" i="2"/>
  <c r="AA5481" i="2"/>
  <c r="AA5482" i="2"/>
  <c r="AA5483" i="2"/>
  <c r="AA5484" i="2"/>
  <c r="AA4984" i="2"/>
  <c r="AA5485" i="2"/>
  <c r="AA4985" i="2"/>
  <c r="AA5486" i="2"/>
  <c r="AA4986" i="2"/>
  <c r="AA4154" i="2"/>
  <c r="AA5487" i="2"/>
  <c r="AA5488" i="2"/>
  <c r="AA4987" i="2"/>
  <c r="AA5489" i="2"/>
  <c r="AA4988" i="2"/>
  <c r="AA5490" i="2"/>
  <c r="AA5491" i="2"/>
  <c r="AA4989" i="2"/>
  <c r="AA5492" i="2"/>
  <c r="AA4155" i="2"/>
  <c r="AA5493" i="2"/>
  <c r="AA4990" i="2"/>
  <c r="AA5494" i="2"/>
  <c r="AA4991" i="2"/>
  <c r="AA5495" i="2"/>
  <c r="AA5496" i="2"/>
  <c r="AA4992" i="2"/>
  <c r="AA4156" i="2"/>
  <c r="AA5497" i="2"/>
  <c r="AA5498" i="2"/>
  <c r="AA5499" i="2"/>
  <c r="AA4993" i="2"/>
  <c r="AA5500" i="2"/>
  <c r="AA4994" i="2"/>
  <c r="AA5501" i="2"/>
  <c r="AA5502" i="2"/>
  <c r="AA5503" i="2"/>
  <c r="AA5504" i="2"/>
  <c r="AA4995" i="2"/>
  <c r="AA5505" i="2"/>
  <c r="AA5506" i="2"/>
  <c r="AA5507" i="2"/>
  <c r="AA4996" i="2"/>
  <c r="AA5508" i="2"/>
  <c r="AA5509" i="2"/>
  <c r="AA4997" i="2"/>
  <c r="AA5510" i="2"/>
  <c r="AA5511" i="2"/>
  <c r="AA5512" i="2"/>
  <c r="AA4998" i="2"/>
  <c r="AA5513" i="2"/>
  <c r="AA5514" i="2"/>
  <c r="AA4999" i="2"/>
  <c r="AA5515" i="2"/>
  <c r="AA5000" i="2"/>
  <c r="AA5516" i="2"/>
  <c r="AA5001" i="2"/>
  <c r="AA5517" i="2"/>
  <c r="AA5002" i="2"/>
  <c r="AA5518" i="2"/>
  <c r="AA4157" i="2"/>
  <c r="AA5519" i="2"/>
  <c r="AA5520" i="2"/>
  <c r="AA5521" i="2"/>
  <c r="AA5522" i="2"/>
  <c r="AA5523" i="2"/>
  <c r="AA5524" i="2"/>
  <c r="AA5525" i="2"/>
  <c r="AA5526" i="2"/>
  <c r="AA5527" i="2"/>
  <c r="AA5528" i="2"/>
  <c r="AA5529" i="2"/>
  <c r="AA5530" i="2"/>
  <c r="AA5531" i="2"/>
  <c r="AA5532" i="2"/>
  <c r="AA5533" i="2"/>
  <c r="AA5534" i="2"/>
  <c r="AA5535" i="2"/>
  <c r="AA5536" i="2"/>
  <c r="AA5537" i="2"/>
  <c r="AA5538" i="2"/>
  <c r="AA5539" i="2"/>
  <c r="AA5540" i="2"/>
  <c r="AA5541" i="2"/>
  <c r="AA5542" i="2"/>
  <c r="AA5543" i="2"/>
  <c r="AA5544" i="2"/>
  <c r="AA5545" i="2"/>
  <c r="AA5546" i="2"/>
  <c r="AA5547" i="2"/>
  <c r="AA5548" i="2"/>
  <c r="AA5549" i="2"/>
  <c r="AA5550" i="2"/>
  <c r="AA5551" i="2"/>
  <c r="AA5552" i="2"/>
  <c r="AA5553" i="2"/>
  <c r="AA5003" i="2"/>
  <c r="AA5554" i="2"/>
  <c r="AA5555" i="2"/>
  <c r="AA5004" i="2"/>
  <c r="AA5556" i="2"/>
  <c r="AA5557" i="2"/>
  <c r="AA5558" i="2"/>
  <c r="AA5559" i="2"/>
  <c r="AA5560" i="2"/>
  <c r="AA5561" i="2"/>
  <c r="AA5562" i="2"/>
  <c r="AA5563" i="2"/>
  <c r="AA5005" i="2"/>
  <c r="AA5564" i="2"/>
  <c r="AA5565" i="2"/>
  <c r="AA4158" i="2"/>
  <c r="AA5006" i="2"/>
  <c r="AA5566" i="2"/>
  <c r="AA5567" i="2"/>
  <c r="AA5568" i="2"/>
  <c r="AA5007" i="2"/>
  <c r="AA5569" i="2"/>
  <c r="AA5008" i="2"/>
  <c r="AA5570" i="2"/>
  <c r="AA4159" i="2"/>
  <c r="AA5571" i="2"/>
  <c r="AA5572" i="2"/>
  <c r="AA5573" i="2"/>
  <c r="AA5574" i="2"/>
  <c r="AA5575" i="2"/>
  <c r="AA5576" i="2"/>
  <c r="AA5577" i="2"/>
  <c r="AA5009" i="2"/>
  <c r="AA5578" i="2"/>
  <c r="AA5579" i="2"/>
  <c r="AA4160" i="2"/>
  <c r="AA5010" i="2"/>
  <c r="AA5580" i="2"/>
  <c r="AA5011" i="2"/>
  <c r="AA5581" i="2"/>
  <c r="AA5582" i="2"/>
  <c r="AA5583" i="2"/>
  <c r="AA5584" i="2"/>
  <c r="AA5585" i="2"/>
  <c r="AA5586" i="2"/>
  <c r="AA5587" i="2"/>
  <c r="AA5012" i="2"/>
  <c r="AA5588" i="2"/>
  <c r="AA4161" i="2"/>
  <c r="AA5589" i="2"/>
  <c r="AA5590" i="2"/>
  <c r="AA5591" i="2"/>
  <c r="AA5592" i="2"/>
  <c r="AA5593" i="2"/>
  <c r="AA5594" i="2"/>
  <c r="AA5595" i="2"/>
  <c r="AA5596" i="2"/>
  <c r="AA5597" i="2"/>
  <c r="AA5598" i="2"/>
  <c r="AA5599" i="2"/>
  <c r="AA5600" i="2"/>
  <c r="AA5601" i="2"/>
  <c r="AA5602" i="2"/>
  <c r="AA6024" i="2"/>
  <c r="AA6025" i="2"/>
  <c r="AA6026" i="2"/>
  <c r="AA6027" i="2"/>
  <c r="AA6028" i="2"/>
  <c r="AA6029" i="2"/>
  <c r="AA6030" i="2"/>
  <c r="AA6031" i="2"/>
  <c r="AA6032" i="2"/>
  <c r="AA6033" i="2"/>
  <c r="AA6034" i="2"/>
  <c r="AA6035" i="2"/>
  <c r="AA6036" i="2"/>
  <c r="AA6037" i="2"/>
  <c r="AA6038" i="2"/>
  <c r="AA6039" i="2"/>
  <c r="AA6040" i="2"/>
  <c r="AA6041" i="2"/>
  <c r="AA6042" i="2"/>
  <c r="AA5603" i="2"/>
  <c r="AA6043" i="2"/>
  <c r="AA5604" i="2"/>
  <c r="AA5605" i="2"/>
  <c r="AA5606" i="2"/>
  <c r="AA5607" i="2"/>
  <c r="AA5608" i="2"/>
  <c r="AA5609" i="2"/>
  <c r="AA5610" i="2"/>
  <c r="AA5611" i="2"/>
  <c r="AA5612" i="2"/>
  <c r="AA5613" i="2"/>
  <c r="AA5614" i="2"/>
  <c r="AA5615" i="2"/>
  <c r="AA5616" i="2"/>
  <c r="AA5617" i="2"/>
  <c r="AA5618" i="2"/>
  <c r="AA5619" i="2"/>
  <c r="AA5620" i="2"/>
  <c r="AA5621" i="2"/>
  <c r="AA5622" i="2"/>
  <c r="AA5623" i="2"/>
  <c r="AA5624" i="2"/>
  <c r="AA5625" i="2"/>
  <c r="AA5626" i="2"/>
  <c r="AA5627" i="2"/>
  <c r="AA5628" i="2"/>
  <c r="AA5629" i="2"/>
  <c r="AA5013" i="2"/>
  <c r="AA5630" i="2"/>
  <c r="AA5631" i="2"/>
  <c r="AA4162" i="2"/>
  <c r="AA5014" i="2"/>
  <c r="AA5632" i="2"/>
  <c r="AA5633" i="2"/>
  <c r="AA5634" i="2"/>
  <c r="AA5015" i="2"/>
  <c r="AA5635" i="2"/>
  <c r="AA5016" i="2"/>
  <c r="AA5636" i="2"/>
  <c r="AA4163" i="2"/>
  <c r="AA5017" i="2"/>
  <c r="AA4164" i="2"/>
  <c r="AA5018" i="2"/>
  <c r="AA5019" i="2"/>
  <c r="AA5637" i="2"/>
  <c r="AA4165" i="2"/>
  <c r="AA5638" i="2"/>
  <c r="AA5020" i="2"/>
  <c r="AA5639" i="2"/>
  <c r="AA5021" i="2"/>
  <c r="AA5640" i="2"/>
  <c r="AA5641" i="2"/>
  <c r="AA5642" i="2"/>
  <c r="AA5022" i="2"/>
  <c r="AA5643" i="2"/>
  <c r="AA5023" i="2"/>
  <c r="AA5644" i="2"/>
  <c r="AA5645" i="2"/>
  <c r="AA5024" i="2"/>
  <c r="AA5646" i="2"/>
  <c r="AA5647" i="2"/>
  <c r="AA5025" i="2"/>
  <c r="AA4166" i="2"/>
  <c r="AA5026" i="2"/>
  <c r="AA6044" i="2"/>
  <c r="AA5027" i="2"/>
  <c r="AA5028" i="2"/>
  <c r="AA4167" i="2"/>
  <c r="AA5029" i="2"/>
  <c r="AA5030" i="2"/>
  <c r="AA4168" i="2"/>
  <c r="AA5031" i="2"/>
  <c r="AA5648" i="2"/>
  <c r="AA5032" i="2"/>
  <c r="AA5649" i="2"/>
  <c r="AA5650" i="2"/>
  <c r="AA5651" i="2"/>
  <c r="AA5652" i="2"/>
  <c r="AA5033" i="2"/>
  <c r="AA5653" i="2"/>
  <c r="AA5654" i="2"/>
  <c r="AA5034" i="2"/>
  <c r="AA4169" i="2"/>
  <c r="AA5035" i="2"/>
  <c r="AA5036" i="2"/>
  <c r="AA5037" i="2"/>
  <c r="AA5038" i="2"/>
  <c r="AA4170" i="2"/>
  <c r="AA5655" i="2"/>
  <c r="AA5039" i="2"/>
  <c r="AA5656" i="2"/>
  <c r="AA5657" i="2"/>
  <c r="AA5658" i="2"/>
  <c r="AA5659" i="2"/>
  <c r="AA5660" i="2"/>
  <c r="AA5661" i="2"/>
  <c r="AA5662" i="2"/>
  <c r="AA5040" i="2"/>
  <c r="AA5663" i="2"/>
  <c r="AA4171" i="2"/>
  <c r="AA5664" i="2"/>
  <c r="AA5041" i="2"/>
  <c r="AA5665" i="2"/>
  <c r="AA4172" i="2"/>
  <c r="AA5666" i="2"/>
  <c r="AA5667" i="2"/>
  <c r="AA5042" i="2"/>
  <c r="AA4173" i="2"/>
  <c r="AA5043" i="2"/>
  <c r="AA5044" i="2"/>
  <c r="AA5668" i="2"/>
  <c r="AA4174" i="2"/>
  <c r="AA5045" i="2"/>
  <c r="AA5669" i="2"/>
  <c r="AA5670" i="2"/>
  <c r="AA5046" i="2"/>
  <c r="AA5671" i="2"/>
  <c r="AA5672" i="2"/>
  <c r="AA5673" i="2"/>
  <c r="AA5674" i="2"/>
  <c r="AA5675" i="2"/>
  <c r="AA5676" i="2"/>
  <c r="AA5677" i="2"/>
  <c r="AA5678" i="2"/>
  <c r="AA5679" i="2"/>
  <c r="AA4175" i="2"/>
  <c r="AA5047" i="2"/>
  <c r="AA5680" i="2"/>
  <c r="AA5681" i="2"/>
  <c r="AA5048" i="2"/>
  <c r="AA5682" i="2"/>
  <c r="AA5683" i="2"/>
  <c r="AA5684" i="2"/>
  <c r="AA5685" i="2"/>
  <c r="AA5686" i="2"/>
  <c r="AA5687" i="2"/>
  <c r="AA5688" i="2"/>
  <c r="AA5049" i="2"/>
  <c r="AA5689" i="2"/>
  <c r="AA5050" i="2"/>
  <c r="AA5690" i="2"/>
  <c r="AA4176" i="2"/>
  <c r="AA5691" i="2"/>
  <c r="AA5692" i="2"/>
  <c r="AA5693" i="2"/>
  <c r="AA5694" i="2"/>
  <c r="AA4177" i="2"/>
  <c r="AA5051" i="2"/>
  <c r="AA5695" i="2"/>
  <c r="AA5696" i="2"/>
  <c r="AA5697" i="2"/>
  <c r="AA5698" i="2"/>
  <c r="AA6045" i="2"/>
  <c r="AA5699" i="2"/>
  <c r="AA5700" i="2"/>
  <c r="AA5701" i="2"/>
  <c r="AA5052" i="2"/>
  <c r="AA5702" i="2"/>
  <c r="AA4178" i="2"/>
  <c r="AA5703" i="2"/>
  <c r="AA5053" i="2"/>
  <c r="AA5704" i="2"/>
  <c r="AA4179" i="2"/>
  <c r="AA5705" i="2"/>
  <c r="AA5054" i="2"/>
  <c r="AA5706" i="2"/>
  <c r="AA5055" i="2"/>
  <c r="AA5707" i="2"/>
  <c r="AA5708" i="2"/>
  <c r="AA5709" i="2"/>
  <c r="AA5056" i="2"/>
  <c r="AA5710" i="2"/>
  <c r="AA5711" i="2"/>
  <c r="AA5712" i="2"/>
  <c r="AA5713" i="2"/>
  <c r="AA5057" i="2"/>
  <c r="AA5714" i="2"/>
  <c r="AA5715" i="2"/>
  <c r="AA5058" i="2"/>
  <c r="AA5716" i="2"/>
  <c r="AA5717" i="2"/>
  <c r="AA4180" i="2"/>
  <c r="AA5718" i="2"/>
  <c r="AA5719" i="2"/>
  <c r="AA5059" i="2"/>
  <c r="AA5720" i="2"/>
  <c r="AA5060" i="2"/>
  <c r="AA4181" i="2"/>
  <c r="AA5061" i="2"/>
  <c r="AA5062" i="2"/>
  <c r="AA5721" i="2"/>
  <c r="AA5722" i="2"/>
  <c r="AA5723" i="2"/>
  <c r="AA5724" i="2"/>
  <c r="AA5725" i="2"/>
  <c r="AA4182" i="2"/>
  <c r="AA5726" i="2"/>
  <c r="AA5063" i="2"/>
  <c r="AA5727" i="2"/>
  <c r="AA5728" i="2"/>
  <c r="AA5729" i="2"/>
  <c r="AA5730" i="2"/>
  <c r="AA5064" i="2"/>
  <c r="AA5731" i="2"/>
  <c r="AA5732" i="2"/>
  <c r="AA4183" i="2"/>
  <c r="AA5733" i="2"/>
  <c r="AA5734" i="2"/>
  <c r="AA5735" i="2"/>
  <c r="AA5736" i="2"/>
  <c r="AA5737" i="2"/>
  <c r="AA5738" i="2"/>
  <c r="AA5739" i="2"/>
  <c r="AA5740" i="2"/>
  <c r="AA5741" i="2"/>
  <c r="AA5742" i="2"/>
  <c r="AA5743" i="2"/>
  <c r="AA5744" i="2"/>
  <c r="AA5745" i="2"/>
  <c r="AA5746" i="2"/>
  <c r="AA5065" i="2"/>
  <c r="AA5747" i="2"/>
  <c r="AA5748" i="2"/>
  <c r="AA5749" i="2"/>
  <c r="AA5750" i="2"/>
  <c r="AA5751" i="2"/>
  <c r="AA5752" i="2"/>
  <c r="AA5753" i="2"/>
  <c r="AA5754" i="2"/>
  <c r="AA5755" i="2"/>
  <c r="AA5756" i="2"/>
  <c r="AA5757" i="2"/>
  <c r="AA5758" i="2"/>
  <c r="AA5759" i="2"/>
  <c r="AA5760" i="2"/>
  <c r="AA5761" i="2"/>
  <c r="AA5762" i="2"/>
  <c r="AA5763" i="2"/>
  <c r="AA5066" i="2"/>
  <c r="AA5764" i="2"/>
  <c r="AA4184" i="2"/>
  <c r="AA5765" i="2"/>
  <c r="AA5766" i="2"/>
  <c r="AA5767" i="2"/>
  <c r="AA5768" i="2"/>
  <c r="AA5769" i="2"/>
  <c r="AA5770" i="2"/>
  <c r="AA5771" i="2"/>
  <c r="AA5067" i="2"/>
  <c r="AA5068" i="2"/>
  <c r="AA5772" i="2"/>
  <c r="AA5773" i="2"/>
  <c r="AA5774" i="2"/>
  <c r="AA5775" i="2"/>
  <c r="AA5069" i="2"/>
  <c r="AA5776" i="2"/>
  <c r="AA5777" i="2"/>
  <c r="AA5778" i="2"/>
  <c r="AA5779" i="2"/>
  <c r="AA5070" i="2"/>
  <c r="AA5780" i="2"/>
  <c r="AA5781" i="2"/>
  <c r="AA5782" i="2"/>
  <c r="AA5783" i="2"/>
  <c r="AA5784" i="2"/>
  <c r="AA5071" i="2"/>
  <c r="AA5072" i="2"/>
  <c r="AA5073" i="2"/>
  <c r="AA5785" i="2"/>
  <c r="AA5786" i="2"/>
  <c r="AA5787" i="2"/>
  <c r="AA5788" i="2"/>
  <c r="AA5789" i="2"/>
  <c r="AA5790" i="2"/>
  <c r="AA5074" i="2"/>
  <c r="AA5791" i="2"/>
  <c r="AA4185" i="2"/>
  <c r="AA5792" i="2"/>
  <c r="AA5793" i="2"/>
  <c r="AA5794" i="2"/>
  <c r="AA5795" i="2"/>
  <c r="AA5796" i="2"/>
  <c r="AA5797" i="2"/>
  <c r="AA5798" i="2"/>
  <c r="AA5075" i="2"/>
  <c r="AA5799" i="2"/>
  <c r="AA5800" i="2"/>
  <c r="AA5801" i="2"/>
  <c r="AA4186" i="2"/>
  <c r="AA5802" i="2"/>
  <c r="AA5076" i="2"/>
  <c r="AA5803" i="2"/>
  <c r="AA5804" i="2"/>
  <c r="AA5805" i="2"/>
  <c r="AA5806" i="2"/>
  <c r="AA5807" i="2"/>
  <c r="AA5808" i="2"/>
  <c r="AA5809" i="2"/>
  <c r="AA5810" i="2"/>
  <c r="AA5811" i="2"/>
  <c r="AA5812" i="2"/>
  <c r="AA5077" i="2"/>
  <c r="AA5813" i="2"/>
  <c r="AA5814" i="2"/>
  <c r="AA4187" i="2"/>
  <c r="AA5815" i="2"/>
  <c r="AA5816" i="2"/>
  <c r="AA5817" i="2"/>
  <c r="AA5078" i="2"/>
  <c r="AA5818" i="2"/>
  <c r="AA5819" i="2"/>
  <c r="AA5820" i="2"/>
  <c r="AA5821" i="2"/>
  <c r="AA5822" i="2"/>
  <c r="AA5823" i="2"/>
  <c r="AA5824" i="2"/>
  <c r="AA5825" i="2"/>
  <c r="AA5826" i="2"/>
  <c r="AA5079" i="2"/>
  <c r="AA4188" i="2"/>
  <c r="AA5827" i="2"/>
  <c r="AA5828" i="2"/>
  <c r="AA5829" i="2"/>
  <c r="AA5830" i="2"/>
  <c r="AA5831" i="2"/>
  <c r="AA5832" i="2"/>
  <c r="AA5833" i="2"/>
  <c r="AA5080" i="2"/>
  <c r="AA5834" i="2"/>
  <c r="AA5835" i="2"/>
  <c r="AA5836" i="2"/>
  <c r="AA5081" i="2"/>
  <c r="AA4189" i="2"/>
  <c r="AA5837" i="2"/>
  <c r="AA5838" i="2"/>
  <c r="AA5839" i="2"/>
  <c r="AA5840" i="2"/>
  <c r="AA5082" i="2"/>
  <c r="AA5841" i="2"/>
  <c r="AA5842" i="2"/>
  <c r="AA4190" i="2"/>
  <c r="AA5083" i="2"/>
  <c r="AA5843" i="2"/>
  <c r="AA5084" i="2"/>
  <c r="AA5844" i="2"/>
  <c r="AA4191" i="2"/>
  <c r="AA5845" i="2"/>
  <c r="AA5085" i="2"/>
  <c r="AA5846" i="2"/>
  <c r="AA5847" i="2"/>
  <c r="AA6046" i="2"/>
  <c r="AA5848" i="2"/>
  <c r="AA5086" i="2"/>
  <c r="AA5849" i="2"/>
  <c r="AA5850" i="2"/>
  <c r="AA5851" i="2"/>
  <c r="AA5087" i="2"/>
  <c r="AA5852" i="2"/>
  <c r="AA5853" i="2"/>
  <c r="AA5088" i="2"/>
  <c r="AA5854" i="2"/>
  <c r="AA5855" i="2"/>
  <c r="AA5856" i="2"/>
  <c r="AA5089" i="2"/>
  <c r="AA5857" i="2"/>
  <c r="AA5858" i="2"/>
  <c r="AA5859" i="2"/>
  <c r="AA5090" i="2"/>
  <c r="AA5860" i="2"/>
  <c r="AA5861" i="2"/>
  <c r="AA5862" i="2"/>
  <c r="AA5091" i="2"/>
  <c r="AA5863" i="2"/>
  <c r="AA5864" i="2"/>
  <c r="AA5865" i="2"/>
  <c r="AA5092" i="2"/>
  <c r="AA5866" i="2"/>
  <c r="AA5867" i="2"/>
  <c r="AA5093" i="2"/>
  <c r="AA5868" i="2"/>
  <c r="AA5869" i="2"/>
  <c r="AA5870" i="2"/>
  <c r="AA5871" i="2"/>
  <c r="AA5872" i="2"/>
  <c r="AA5873" i="2"/>
  <c r="AA5874" i="2"/>
  <c r="AA5875" i="2"/>
  <c r="AA4192" i="2"/>
  <c r="AA5876" i="2"/>
  <c r="AA5877" i="2"/>
  <c r="AA4193" i="2"/>
  <c r="AA5878" i="2"/>
  <c r="AA5094" i="2"/>
  <c r="AA5879" i="2"/>
  <c r="AA5095" i="2"/>
  <c r="AA5880" i="2"/>
  <c r="AA5881" i="2"/>
  <c r="AA5882" i="2"/>
  <c r="AA5096" i="2"/>
  <c r="AA5883" i="2"/>
  <c r="AA5884" i="2"/>
  <c r="AA4194" i="2"/>
  <c r="AA5097" i="2"/>
  <c r="AA5885" i="2"/>
  <c r="AA5886" i="2"/>
  <c r="AA5887" i="2"/>
  <c r="AA5098" i="2"/>
  <c r="AA5888" i="2"/>
  <c r="AA5889" i="2"/>
  <c r="AA5099" i="2"/>
  <c r="AA5890" i="2"/>
  <c r="AA5891" i="2"/>
  <c r="AA5100" i="2"/>
  <c r="AA5892" i="2"/>
  <c r="AA5893" i="2"/>
  <c r="AA4195" i="2"/>
  <c r="AA5101" i="2"/>
  <c r="AA5894" i="2"/>
  <c r="AA5895" i="2"/>
  <c r="AA5102" i="2"/>
  <c r="AA5896" i="2"/>
  <c r="AA5103" i="2"/>
  <c r="AA5897" i="2"/>
  <c r="AA5104" i="2"/>
  <c r="AA5898" i="2"/>
  <c r="AA5899" i="2"/>
  <c r="AA5105" i="2"/>
  <c r="AA4196" i="2"/>
  <c r="AA5900" i="2"/>
  <c r="AA5106" i="2"/>
  <c r="AA5901" i="2"/>
  <c r="AA5902" i="2"/>
  <c r="AA5903" i="2"/>
  <c r="AA5107" i="2"/>
  <c r="AA5904" i="2"/>
  <c r="AA5905" i="2"/>
  <c r="AA5906" i="2"/>
  <c r="AA5907" i="2"/>
  <c r="AA5908" i="2"/>
  <c r="AA5909" i="2"/>
  <c r="AA5910" i="2"/>
  <c r="AA5911" i="2"/>
  <c r="AA5108" i="2"/>
  <c r="AA5912" i="2"/>
  <c r="AA5913" i="2"/>
  <c r="AA5914" i="2"/>
  <c r="AA5915" i="2"/>
  <c r="AA5916" i="2"/>
  <c r="AA5109" i="2"/>
  <c r="AA5917" i="2"/>
  <c r="AA4197" i="2"/>
  <c r="AA5110" i="2"/>
  <c r="AA5918" i="2"/>
  <c r="AA5919" i="2"/>
  <c r="AA5920" i="2"/>
  <c r="AA5921" i="2"/>
  <c r="AA5111" i="2"/>
  <c r="AA5922" i="2"/>
  <c r="AA4198" i="2"/>
  <c r="AA5923" i="2"/>
  <c r="AA5924" i="2"/>
  <c r="AA5112" i="2"/>
  <c r="AA5113" i="2"/>
  <c r="AA5114" i="2"/>
  <c r="AA5115" i="2"/>
  <c r="AA5925" i="2"/>
  <c r="AA5926" i="2"/>
  <c r="AA5116" i="2"/>
  <c r="AA5117" i="2"/>
  <c r="AA5927" i="2"/>
  <c r="AA5928" i="2"/>
  <c r="AA5118" i="2"/>
  <c r="AA5119" i="2"/>
  <c r="AA4199" i="2"/>
  <c r="AA5120" i="2"/>
  <c r="AA4200" i="2"/>
  <c r="AA5121" i="2"/>
  <c r="AA4201" i="2"/>
  <c r="AA5122" i="2"/>
  <c r="AA4202" i="2"/>
  <c r="AA5123" i="2"/>
  <c r="AA4203" i="2"/>
  <c r="AA6047" i="2"/>
  <c r="AA5124" i="2"/>
  <c r="AA4204" i="2"/>
  <c r="AA5125" i="2"/>
  <c r="AA5126" i="2"/>
  <c r="AA4205" i="2"/>
  <c r="AA5127" i="2"/>
  <c r="AA5128" i="2"/>
  <c r="AA4206" i="2"/>
  <c r="AA5129" i="2"/>
  <c r="AA4207" i="2"/>
  <c r="AA5130" i="2"/>
  <c r="AA5131" i="2"/>
  <c r="AA4208" i="2"/>
  <c r="AA5132" i="2"/>
  <c r="AA5133" i="2"/>
  <c r="AA6048" i="2"/>
  <c r="AA5134" i="2"/>
  <c r="AA4209" i="2"/>
  <c r="AA5135" i="2"/>
  <c r="AA5136" i="2"/>
  <c r="AA5137" i="2"/>
  <c r="AA5138" i="2"/>
  <c r="AA4210" i="2"/>
  <c r="AA5139" i="2"/>
  <c r="AA6049" i="2"/>
  <c r="AA5140" i="2"/>
  <c r="AA4211" i="2"/>
  <c r="AA5141" i="2"/>
  <c r="AA5142" i="2"/>
  <c r="AA4212" i="2"/>
  <c r="AA5143" i="2"/>
  <c r="AA5929" i="2"/>
  <c r="AA5930" i="2"/>
  <c r="AA5144" i="2"/>
  <c r="AA4213" i="2"/>
  <c r="AA5931" i="2"/>
  <c r="AA5145" i="2"/>
  <c r="AA5932" i="2"/>
  <c r="AA5933" i="2"/>
  <c r="AA5934" i="2"/>
  <c r="AA5935" i="2"/>
  <c r="AA5146" i="2"/>
  <c r="AA5936" i="2"/>
  <c r="AA4214" i="2"/>
  <c r="AA5937" i="2"/>
  <c r="AA5938" i="2"/>
  <c r="AA5939" i="2"/>
  <c r="AA5940" i="2"/>
  <c r="AA5147" i="2"/>
  <c r="AA5941" i="2"/>
  <c r="AA4215" i="2"/>
  <c r="AA5148" i="2"/>
  <c r="AA5942" i="2"/>
  <c r="AA5943" i="2"/>
  <c r="AA5944" i="2"/>
  <c r="AA5945" i="2"/>
  <c r="AA5946" i="2"/>
  <c r="AA5947" i="2"/>
  <c r="AA5149" i="2"/>
  <c r="AA5948" i="2"/>
  <c r="AA5949" i="2"/>
  <c r="AA5150" i="2"/>
  <c r="AA5950" i="2"/>
  <c r="AA4216" i="2"/>
  <c r="AA5951" i="2"/>
  <c r="AA5952" i="2"/>
  <c r="AA5953" i="2"/>
  <c r="AA4217" i="2"/>
  <c r="AA5151" i="2"/>
  <c r="AA5954" i="2"/>
  <c r="AA5955" i="2"/>
  <c r="AA5152" i="2"/>
  <c r="AA5956" i="2"/>
  <c r="AA4218" i="2"/>
  <c r="AA5153" i="2"/>
  <c r="AA5154" i="2"/>
  <c r="AA4219" i="2"/>
  <c r="AA6050" i="2"/>
  <c r="AA5155" i="2"/>
  <c r="AA4220" i="2"/>
  <c r="AA4221" i="2"/>
  <c r="AA5156" i="2"/>
  <c r="AA5157" i="2"/>
  <c r="AA5158" i="2"/>
  <c r="AA5159" i="2"/>
  <c r="AA4222" i="2"/>
  <c r="AA5160" i="2"/>
  <c r="AA4223" i="2"/>
  <c r="AA5161" i="2"/>
  <c r="AA5162" i="2"/>
  <c r="AA5163" i="2"/>
  <c r="AA6051" i="2"/>
  <c r="AA4224" i="2"/>
  <c r="AA5164" i="2"/>
  <c r="AA5165" i="2"/>
  <c r="AA4225" i="2"/>
  <c r="AA5166" i="2"/>
  <c r="AA5167" i="2"/>
  <c r="AA5168" i="2"/>
  <c r="AA5169" i="2"/>
  <c r="AA4226" i="2"/>
  <c r="AA5170" i="2"/>
  <c r="AA5957" i="2"/>
  <c r="AA5958" i="2"/>
  <c r="AA5171" i="2"/>
  <c r="AA4227" i="2"/>
  <c r="AA5959" i="2"/>
  <c r="AA5960" i="2"/>
  <c r="AA5961" i="2"/>
  <c r="AA5962" i="2"/>
  <c r="AA5963" i="2"/>
  <c r="AA5964" i="2"/>
  <c r="AA5965" i="2"/>
  <c r="AA5172" i="2"/>
  <c r="AA5966" i="2"/>
  <c r="AA6052" i="2"/>
  <c r="AA5967" i="2"/>
  <c r="AA5173" i="2"/>
  <c r="AA5968" i="2"/>
  <c r="AA6053" i="2"/>
  <c r="AA5969" i="2"/>
  <c r="AA5970" i="2"/>
  <c r="AA6054" i="2"/>
  <c r="AA5971" i="2"/>
  <c r="AA5972" i="2"/>
  <c r="AA5973" i="2"/>
  <c r="AA5974" i="2"/>
  <c r="AA5975" i="2"/>
  <c r="AA5174" i="2"/>
  <c r="AA5976" i="2"/>
  <c r="AA5175" i="2"/>
  <c r="AA5977" i="2"/>
  <c r="AA5176" i="2"/>
  <c r="AA5978" i="2"/>
  <c r="AA5177" i="2"/>
  <c r="AA5178" i="2"/>
  <c r="AA4228" i="2"/>
  <c r="AA5979" i="2"/>
  <c r="AA5179" i="2"/>
  <c r="AA4229" i="2"/>
  <c r="AA5180" i="2"/>
  <c r="AA5181" i="2"/>
  <c r="AA5182" i="2"/>
  <c r="AA4230" i="2"/>
  <c r="AA5183" i="2"/>
  <c r="AA5184" i="2"/>
  <c r="AA5185" i="2"/>
  <c r="AA4231" i="2"/>
  <c r="AA5186" i="2"/>
  <c r="AA4232" i="2"/>
  <c r="AA5187" i="2"/>
  <c r="AA4233" i="2"/>
  <c r="AA5188" i="2"/>
  <c r="AA5189" i="2"/>
  <c r="AA5190" i="2"/>
  <c r="AA4234" i="2"/>
  <c r="AA5191" i="2"/>
  <c r="AA4235" i="2"/>
  <c r="AA5192" i="2"/>
  <c r="AA4236" i="2"/>
  <c r="AA5193" i="2"/>
  <c r="AA5194" i="2"/>
  <c r="AA4237" i="2"/>
  <c r="AA5195" i="2"/>
  <c r="AA5196" i="2"/>
  <c r="AA5197" i="2"/>
  <c r="AA5198" i="2"/>
  <c r="AA5199" i="2"/>
  <c r="AA4238" i="2"/>
  <c r="AA5200" i="2"/>
  <c r="AA4239" i="2"/>
  <c r="AA5201" i="2"/>
  <c r="AA5202" i="2"/>
  <c r="AA5203" i="2"/>
  <c r="AA5204" i="2"/>
  <c r="AA5205" i="2"/>
  <c r="AA4240" i="2"/>
  <c r="AA5206" i="2"/>
  <c r="AA5207" i="2"/>
  <c r="AA5208" i="2"/>
  <c r="AA4241" i="2"/>
  <c r="AA5209" i="2"/>
  <c r="AA5210" i="2"/>
  <c r="AA5211" i="2"/>
  <c r="AA5212" i="2"/>
  <c r="AA6055" i="2"/>
  <c r="AA4242" i="2"/>
  <c r="AA5213" i="2"/>
  <c r="AA4243" i="2"/>
  <c r="AA5214" i="2"/>
  <c r="AA6056" i="2"/>
  <c r="AA5215" i="2"/>
  <c r="AA5216" i="2"/>
  <c r="AA4244" i="2"/>
  <c r="AA5217" i="2"/>
  <c r="AA4245" i="2"/>
  <c r="AA5218" i="2"/>
  <c r="AA5219" i="2"/>
  <c r="AA5220" i="2"/>
  <c r="AA5221" i="2"/>
  <c r="AA5222" i="2"/>
  <c r="AA4246" i="2"/>
  <c r="AA5223" i="2"/>
  <c r="AA4247" i="2"/>
  <c r="AA5224" i="2"/>
  <c r="AA5225" i="2"/>
  <c r="AA5226" i="2"/>
  <c r="AA5227" i="2"/>
  <c r="AA5228" i="2"/>
  <c r="AA4248" i="2"/>
  <c r="AA5229" i="2"/>
  <c r="AA5230" i="2"/>
  <c r="AA4249" i="2"/>
  <c r="AA5231" i="2"/>
  <c r="AA5232" i="2"/>
  <c r="AA5233" i="2"/>
  <c r="AA4250" i="2"/>
  <c r="AA5234" i="2"/>
  <c r="AA4251" i="2"/>
  <c r="AA5235" i="2"/>
  <c r="AA5236" i="2"/>
  <c r="AA5237" i="2"/>
  <c r="AA4252" i="2"/>
  <c r="AA4253" i="2"/>
  <c r="AA5238" i="2"/>
  <c r="AA5239" i="2"/>
  <c r="AA4254" i="2"/>
  <c r="AA5240" i="2"/>
  <c r="AA5241" i="2"/>
  <c r="AA5242" i="2"/>
  <c r="AA5243" i="2"/>
  <c r="AA5244" i="2"/>
  <c r="AA5245" i="2"/>
  <c r="AA5246" i="2"/>
  <c r="AA5247" i="2"/>
  <c r="AA5248" i="2"/>
  <c r="AA5249" i="2"/>
  <c r="AA4255" i="2"/>
  <c r="AA5250" i="2"/>
  <c r="AA5251" i="2"/>
  <c r="AA4256" i="2"/>
  <c r="AA4257" i="2"/>
  <c r="AA5252" i="2"/>
  <c r="AA4258" i="2"/>
  <c r="AA5253" i="2"/>
  <c r="AA5254" i="2"/>
  <c r="AA5255" i="2"/>
  <c r="AA5256" i="2"/>
  <c r="AA4259" i="2"/>
  <c r="AA5257" i="2"/>
  <c r="AA5258" i="2"/>
  <c r="AA5259" i="2"/>
  <c r="AA4260" i="2"/>
  <c r="AA5260" i="2"/>
  <c r="AA4261" i="2"/>
  <c r="AA5261" i="2"/>
  <c r="AA5262" i="2"/>
  <c r="AA5263" i="2"/>
  <c r="AA4262" i="2"/>
  <c r="AA5264" i="2"/>
  <c r="AA5265" i="2"/>
  <c r="AA5266" i="2"/>
  <c r="AA4263" i="2"/>
  <c r="AA5267" i="2"/>
  <c r="AA4264" i="2"/>
  <c r="AA5268" i="2"/>
  <c r="AA5269" i="2"/>
  <c r="AA5270" i="2"/>
  <c r="AA5271" i="2"/>
  <c r="AA5272" i="2"/>
  <c r="AA4265" i="2"/>
  <c r="AA5273" i="2"/>
  <c r="AA5274" i="2"/>
  <c r="AA4266" i="2"/>
  <c r="AA5275" i="2"/>
  <c r="AA4267" i="2"/>
  <c r="AA5276" i="2"/>
  <c r="AA4268" i="2"/>
  <c r="AA5277" i="2"/>
  <c r="AA5278" i="2"/>
  <c r="AA4269" i="2"/>
  <c r="AA5279" i="2"/>
  <c r="AA4270" i="2"/>
  <c r="AA5280" i="2"/>
  <c r="AA5281" i="2"/>
  <c r="AA6057" i="2"/>
  <c r="AA5282" i="2"/>
  <c r="AA5283" i="2"/>
  <c r="AA4271" i="2"/>
  <c r="AA6301" i="2"/>
  <c r="AA6302" i="2"/>
  <c r="AA6303" i="2"/>
  <c r="AA6304" i="2"/>
  <c r="AA6305" i="2"/>
  <c r="AA6306" i="2"/>
  <c r="AA6307" i="2"/>
  <c r="AA6308" i="2"/>
  <c r="AA6309" i="2"/>
  <c r="AA6310" i="2"/>
  <c r="AA6311" i="2"/>
  <c r="AA6312" i="2"/>
  <c r="AA6313" i="2"/>
  <c r="AA6314" i="2"/>
  <c r="AA6315" i="2"/>
  <c r="AA6058" i="2"/>
  <c r="AA6316" i="2"/>
  <c r="AA6317" i="2"/>
  <c r="AA6318" i="2"/>
  <c r="AA6319" i="2"/>
  <c r="AA6320" i="2"/>
  <c r="AA6321" i="2"/>
  <c r="AA6322" i="2"/>
  <c r="AA6323" i="2"/>
  <c r="AA6324" i="2"/>
  <c r="AA6325" i="2"/>
  <c r="AA6326" i="2"/>
  <c r="AA6327" i="2"/>
  <c r="AA6328" i="2"/>
  <c r="AA6329" i="2"/>
  <c r="AA6330" i="2"/>
  <c r="AA6331" i="2"/>
  <c r="AA6332" i="2"/>
  <c r="AA6059" i="2"/>
  <c r="AA6333" i="2"/>
  <c r="AA6334" i="2"/>
  <c r="AA6335" i="2"/>
  <c r="AA6060" i="2"/>
  <c r="AA6336" i="2"/>
  <c r="AA6337" i="2"/>
  <c r="AA6338" i="2"/>
  <c r="AA6339" i="2"/>
  <c r="AA6340" i="2"/>
  <c r="AA6341" i="2"/>
  <c r="AA6342" i="2"/>
  <c r="AA6343" i="2"/>
  <c r="AA6344" i="2"/>
  <c r="AA6345" i="2"/>
  <c r="AA6346" i="2"/>
  <c r="AA6347" i="2"/>
  <c r="AA6348" i="2"/>
  <c r="AA6349" i="2"/>
  <c r="AA6350" i="2"/>
  <c r="AA6351" i="2"/>
  <c r="AA6352" i="2"/>
  <c r="AA6353" i="2"/>
  <c r="AA6354" i="2"/>
  <c r="AA6355" i="2"/>
  <c r="AA6356" i="2"/>
  <c r="AA6357" i="2"/>
  <c r="AA6358" i="2"/>
  <c r="AA6359" i="2"/>
  <c r="AA6360" i="2"/>
  <c r="AA6361" i="2"/>
  <c r="AA6362" i="2"/>
  <c r="AA6363" i="2"/>
  <c r="AA6364" i="2"/>
  <c r="AA6061" i="2"/>
  <c r="AA6365" i="2"/>
  <c r="AA6366" i="2"/>
  <c r="AA6367" i="2"/>
  <c r="AA6368" i="2"/>
  <c r="AA6369" i="2"/>
  <c r="AA6370" i="2"/>
  <c r="AA6371" i="2"/>
  <c r="AA6372" i="2"/>
  <c r="AA6373" i="2"/>
  <c r="AA6374" i="2"/>
  <c r="AA6375" i="2"/>
  <c r="AA6376" i="2"/>
  <c r="AA6377" i="2"/>
  <c r="AA6378" i="2"/>
  <c r="AA5284" i="2"/>
  <c r="AA6379" i="2"/>
  <c r="AA6380" i="2"/>
  <c r="AA6381" i="2"/>
  <c r="AA6382" i="2"/>
  <c r="AA6383" i="2"/>
  <c r="AA6384" i="2"/>
  <c r="AA6385" i="2"/>
  <c r="AA6386" i="2"/>
  <c r="AA6062" i="2"/>
  <c r="AA6387" i="2"/>
  <c r="AA6388" i="2"/>
  <c r="AA6389" i="2"/>
  <c r="AA6390" i="2"/>
  <c r="AA6391" i="2"/>
  <c r="AA6392" i="2"/>
  <c r="AA6393" i="2"/>
  <c r="AA6394" i="2"/>
  <c r="AA6395" i="2"/>
  <c r="AA6396" i="2"/>
  <c r="AA6397" i="2"/>
  <c r="AA6398" i="2"/>
  <c r="AA6399" i="2"/>
  <c r="AA6400" i="2"/>
  <c r="AA6401" i="2"/>
  <c r="AA6402" i="2"/>
  <c r="AA6403" i="2"/>
  <c r="AA6404" i="2"/>
  <c r="AA6405" i="2"/>
  <c r="AA6406" i="2"/>
  <c r="AA6407" i="2"/>
  <c r="AA6408" i="2"/>
  <c r="AA6409" i="2"/>
  <c r="AA6410" i="2"/>
  <c r="AA6411" i="2"/>
  <c r="AA6412" i="2"/>
  <c r="AA6413" i="2"/>
  <c r="AA6414" i="2"/>
  <c r="AA6063" i="2"/>
  <c r="AA6415" i="2"/>
  <c r="AA6416" i="2"/>
  <c r="AA6417" i="2"/>
  <c r="AA6418" i="2"/>
  <c r="AA6419" i="2"/>
  <c r="AA6420" i="2"/>
  <c r="AA6064" i="2"/>
  <c r="AA6065" i="2"/>
  <c r="AA6066" i="2"/>
  <c r="AA6067" i="2"/>
  <c r="AA6421" i="2"/>
  <c r="AA6068" i="2"/>
  <c r="AA6069" i="2"/>
  <c r="AA6070" i="2"/>
  <c r="AA6071" i="2"/>
  <c r="AA6072" i="2"/>
  <c r="AA6073" i="2"/>
  <c r="AA6074" i="2"/>
  <c r="AA6075" i="2"/>
  <c r="AA6076" i="2"/>
  <c r="AA6077" i="2"/>
  <c r="AA6078" i="2"/>
  <c r="AA6079" i="2"/>
  <c r="AA6080" i="2"/>
  <c r="AA6081" i="2"/>
  <c r="AA6082" i="2"/>
  <c r="AA6083" i="2"/>
  <c r="AA6084" i="2"/>
  <c r="AA6085" i="2"/>
  <c r="AA6086" i="2"/>
  <c r="AA6087" i="2"/>
  <c r="AA6088" i="2"/>
  <c r="AA6089" i="2"/>
  <c r="AA6090" i="2"/>
  <c r="AA6091" i="2"/>
  <c r="AA6092" i="2"/>
  <c r="AA6093" i="2"/>
  <c r="AA6094" i="2"/>
  <c r="AA6095" i="2"/>
  <c r="AA6096" i="2"/>
  <c r="AA6422" i="2"/>
  <c r="AA6097" i="2"/>
  <c r="AA6098" i="2"/>
  <c r="AA6423" i="2"/>
  <c r="AA6099" i="2"/>
  <c r="AA6100" i="2"/>
  <c r="AA6101" i="2"/>
  <c r="AA6102" i="2"/>
  <c r="AA6103" i="2"/>
  <c r="AA6424" i="2"/>
  <c r="AA6104" i="2"/>
  <c r="AA6425" i="2"/>
  <c r="AA6426" i="2"/>
  <c r="AA6427" i="2"/>
  <c r="AA6428" i="2"/>
  <c r="AA6429" i="2"/>
  <c r="AA6430" i="2"/>
  <c r="AA6431" i="2"/>
  <c r="AA6432" i="2"/>
  <c r="AA6433" i="2"/>
  <c r="AA6434" i="2"/>
  <c r="AA6105" i="2"/>
  <c r="AA6106" i="2"/>
  <c r="AA6107" i="2"/>
  <c r="AA6435" i="2"/>
  <c r="AA6436" i="2"/>
  <c r="AA6437" i="2"/>
  <c r="AA6438" i="2"/>
  <c r="AA6439" i="2"/>
  <c r="AA6440" i="2"/>
  <c r="AA6441" i="2"/>
  <c r="AA6442" i="2"/>
  <c r="AA6108" i="2"/>
  <c r="AA6109" i="2"/>
  <c r="AA6110" i="2"/>
  <c r="AA6111" i="2"/>
  <c r="AA6112" i="2"/>
  <c r="AA6113" i="2"/>
  <c r="AA6114" i="2"/>
  <c r="AA6115" i="2"/>
  <c r="AA6116" i="2"/>
  <c r="AA6443" i="2"/>
  <c r="AA6444" i="2"/>
  <c r="AA6445" i="2"/>
  <c r="AA6446" i="2"/>
  <c r="AA6447" i="2"/>
  <c r="AA6448" i="2"/>
  <c r="AA6449" i="2"/>
  <c r="AA6450" i="2"/>
  <c r="AA6451" i="2"/>
  <c r="AA6452" i="2"/>
  <c r="AA6117" i="2"/>
  <c r="AA6453" i="2"/>
  <c r="AA6118" i="2"/>
  <c r="AA6119" i="2"/>
  <c r="AA6454" i="2"/>
  <c r="AA6455" i="2"/>
  <c r="AA6456" i="2"/>
  <c r="AA6457" i="2"/>
  <c r="AA6458" i="2"/>
  <c r="AA6459" i="2"/>
  <c r="AA6460" i="2"/>
  <c r="AA6461" i="2"/>
  <c r="AA6120" i="2"/>
  <c r="AA6462" i="2"/>
  <c r="AA6463" i="2"/>
  <c r="AA6464" i="2"/>
  <c r="AA6465" i="2"/>
  <c r="AA6466" i="2"/>
  <c r="AA6121" i="2"/>
  <c r="AA6467" i="2"/>
  <c r="AA6468" i="2"/>
  <c r="AA6469" i="2"/>
  <c r="AA6470" i="2"/>
  <c r="AA6471" i="2"/>
  <c r="AA6472" i="2"/>
  <c r="AA6473" i="2"/>
  <c r="AA6474" i="2"/>
  <c r="AA6475" i="2"/>
  <c r="AA6476" i="2"/>
  <c r="AA6477" i="2"/>
  <c r="AA6478" i="2"/>
  <c r="AA6479" i="2"/>
  <c r="AA6480" i="2"/>
  <c r="AA6122" i="2"/>
  <c r="AA6481" i="2"/>
  <c r="AA6123" i="2"/>
  <c r="AA6482" i="2"/>
  <c r="AA6483" i="2"/>
  <c r="AA6124" i="2"/>
  <c r="AA6125" i="2"/>
  <c r="AA6126" i="2"/>
  <c r="AA6127" i="2"/>
  <c r="AA6484" i="2"/>
  <c r="AA6128" i="2"/>
  <c r="AA6129" i="2"/>
  <c r="AA6130" i="2"/>
  <c r="AA6131" i="2"/>
  <c r="AA6132" i="2"/>
  <c r="AA6133" i="2"/>
  <c r="AA6134" i="2"/>
  <c r="AA6135" i="2"/>
  <c r="AA6136" i="2"/>
  <c r="AA6137" i="2"/>
  <c r="AA6138" i="2"/>
  <c r="AA6139" i="2"/>
  <c r="AA6140" i="2"/>
  <c r="AA6141" i="2"/>
  <c r="AA6142" i="2"/>
  <c r="AA6143" i="2"/>
  <c r="AA6144" i="2"/>
  <c r="AA6145" i="2"/>
  <c r="AA6146" i="2"/>
  <c r="AA6147" i="2"/>
  <c r="AA6148" i="2"/>
  <c r="AA6149" i="2"/>
  <c r="AA6485" i="2"/>
  <c r="AA6486" i="2"/>
  <c r="AA6487" i="2"/>
  <c r="AA6488" i="2"/>
  <c r="AA6489" i="2"/>
  <c r="AA6490" i="2"/>
  <c r="AA6491" i="2"/>
  <c r="AA6492" i="2"/>
  <c r="AA6493" i="2"/>
  <c r="AA6494" i="2"/>
  <c r="AA6495" i="2"/>
  <c r="AA6496" i="2"/>
  <c r="AA6497" i="2"/>
  <c r="AA6498" i="2"/>
  <c r="AA6499" i="2"/>
  <c r="AA6500" i="2"/>
  <c r="AA6501" i="2"/>
  <c r="AA6502" i="2"/>
  <c r="AA6503" i="2"/>
  <c r="AA6504" i="2"/>
  <c r="AA6505" i="2"/>
  <c r="AA6506" i="2"/>
  <c r="AA6507" i="2"/>
  <c r="AA6508" i="2"/>
  <c r="AA6509" i="2"/>
  <c r="AA6510" i="2"/>
  <c r="AA6511" i="2"/>
  <c r="AA6512" i="2"/>
  <c r="AA6513" i="2"/>
  <c r="AA6514" i="2"/>
  <c r="AA6515" i="2"/>
  <c r="AA6516" i="2"/>
  <c r="AA6150" i="2"/>
  <c r="AA6151" i="2"/>
  <c r="AA6152" i="2"/>
  <c r="AA6517" i="2"/>
  <c r="AA6518" i="2"/>
  <c r="AA6519" i="2"/>
  <c r="AA6520" i="2"/>
  <c r="AA6153" i="2"/>
  <c r="AA6521" i="2"/>
  <c r="AA6522" i="2"/>
  <c r="AA6523" i="2"/>
  <c r="AA6524" i="2"/>
  <c r="AA6525" i="2"/>
  <c r="AA6526" i="2"/>
  <c r="AA6527" i="2"/>
  <c r="AA6154" i="2"/>
  <c r="AA6528" i="2"/>
  <c r="AA6529" i="2"/>
  <c r="AA6530" i="2"/>
  <c r="AA6531" i="2"/>
  <c r="AA6532" i="2"/>
  <c r="AA6155" i="2"/>
  <c r="AA6156" i="2"/>
  <c r="AA6157" i="2"/>
  <c r="AA6158" i="2"/>
  <c r="AA6159" i="2"/>
  <c r="AA6160" i="2"/>
  <c r="AA6161" i="2"/>
  <c r="AA6162" i="2"/>
  <c r="AA6163" i="2"/>
  <c r="AA6164" i="2"/>
  <c r="AA6165" i="2"/>
  <c r="AA6166" i="2"/>
  <c r="AA6167" i="2"/>
  <c r="AA6168" i="2"/>
  <c r="AA6169" i="2"/>
  <c r="AA6170" i="2"/>
  <c r="AA6171" i="2"/>
  <c r="AA6172" i="2"/>
  <c r="AA6173" i="2"/>
  <c r="AA6533" i="2"/>
  <c r="AA6534" i="2"/>
  <c r="AA6535" i="2"/>
  <c r="AA6536" i="2"/>
  <c r="AA6537" i="2"/>
  <c r="AA6538" i="2"/>
  <c r="AA6539" i="2"/>
  <c r="AA6540" i="2"/>
  <c r="AA6541" i="2"/>
  <c r="AA6542" i="2"/>
  <c r="AA6543" i="2"/>
  <c r="AA6544" i="2"/>
  <c r="AA6545" i="2"/>
  <c r="AA6546" i="2"/>
  <c r="AA6174" i="2"/>
  <c r="AA6547" i="2"/>
  <c r="AA6548" i="2"/>
  <c r="AA6549" i="2"/>
  <c r="AA6550" i="2"/>
  <c r="AA6551" i="2"/>
  <c r="AA6552" i="2"/>
  <c r="AA6553" i="2"/>
  <c r="AA6554" i="2"/>
  <c r="AA6555" i="2"/>
  <c r="AA6556" i="2"/>
  <c r="AA6557" i="2"/>
  <c r="AA6558" i="2"/>
  <c r="AA6559" i="2"/>
  <c r="AA6560" i="2"/>
  <c r="AA6561" i="2"/>
  <c r="AA6562" i="2"/>
  <c r="AA6563" i="2"/>
  <c r="AA6564" i="2"/>
  <c r="AA6565" i="2"/>
  <c r="AA6566" i="2"/>
  <c r="AA6567" i="2"/>
  <c r="AA6568" i="2"/>
  <c r="AA6569" i="2"/>
  <c r="AA6570" i="2"/>
  <c r="AA6571" i="2"/>
  <c r="AA6572" i="2"/>
  <c r="AA6573" i="2"/>
  <c r="AA6574" i="2"/>
  <c r="AA6575" i="2"/>
  <c r="AA6576" i="2"/>
  <c r="AA6577" i="2"/>
  <c r="AA6578" i="2"/>
  <c r="AA6579" i="2"/>
  <c r="AA6580" i="2"/>
  <c r="AA6581" i="2"/>
  <c r="AA6582" i="2"/>
  <c r="AA6583" i="2"/>
  <c r="AA6584" i="2"/>
  <c r="AA6585" i="2"/>
  <c r="AA6586" i="2"/>
  <c r="AA6587" i="2"/>
  <c r="AA6588" i="2"/>
  <c r="AA6589" i="2"/>
  <c r="AA6590" i="2"/>
  <c r="AA6175" i="2"/>
  <c r="AA6591" i="2"/>
  <c r="AA6592" i="2"/>
  <c r="AA6593" i="2"/>
  <c r="AA6594" i="2"/>
  <c r="AA6595" i="2"/>
  <c r="AA6596" i="2"/>
  <c r="AA6597" i="2"/>
  <c r="AA6176" i="2"/>
  <c r="AA6598" i="2"/>
  <c r="AA6599" i="2"/>
  <c r="AA6177" i="2"/>
  <c r="AA6600" i="2"/>
  <c r="AA6601" i="2"/>
  <c r="AA6602" i="2"/>
  <c r="AA6603" i="2"/>
  <c r="AA6604" i="2"/>
  <c r="AA6605" i="2"/>
  <c r="AA6606" i="2"/>
  <c r="AA6607" i="2"/>
  <c r="AA6608" i="2"/>
  <c r="AA6609" i="2"/>
  <c r="AA6610" i="2"/>
  <c r="AA6611" i="2"/>
  <c r="AA6612" i="2"/>
  <c r="AA6178" i="2"/>
  <c r="AA6613" i="2"/>
  <c r="AA6614" i="2"/>
  <c r="AA6615" i="2"/>
  <c r="AA6616" i="2"/>
  <c r="AA6617" i="2"/>
  <c r="AA6618" i="2"/>
  <c r="AA6619" i="2"/>
  <c r="AA6620" i="2"/>
  <c r="AA6621" i="2"/>
  <c r="AA6622" i="2"/>
  <c r="AA6623" i="2"/>
  <c r="AA6624" i="2"/>
  <c r="AA6625" i="2"/>
  <c r="AA6626" i="2"/>
  <c r="AA6627" i="2"/>
  <c r="AA6628" i="2"/>
  <c r="AA6629" i="2"/>
  <c r="AA6630" i="2"/>
  <c r="AA6631" i="2"/>
  <c r="AA6632" i="2"/>
  <c r="AA6633" i="2"/>
  <c r="AA6634" i="2"/>
  <c r="AA6635" i="2"/>
  <c r="AA6636" i="2"/>
  <c r="AA6637" i="2"/>
  <c r="AA6638" i="2"/>
  <c r="AA6639" i="2"/>
  <c r="AA6640" i="2"/>
  <c r="AA6641" i="2"/>
  <c r="AA6642" i="2"/>
  <c r="AA6643" i="2"/>
  <c r="AA6644" i="2"/>
  <c r="AA6645" i="2"/>
  <c r="AA6646" i="2"/>
  <c r="AA6647" i="2"/>
  <c r="AA6648" i="2"/>
  <c r="AA6649" i="2"/>
  <c r="AA6650" i="2"/>
  <c r="AA6651" i="2"/>
  <c r="AA6652" i="2"/>
  <c r="AA6653" i="2"/>
  <c r="AA6654" i="2"/>
  <c r="AA6655" i="2"/>
  <c r="AA6656" i="2"/>
  <c r="AA6657" i="2"/>
  <c r="AA6658" i="2"/>
  <c r="AA6659" i="2"/>
  <c r="AA6660" i="2"/>
  <c r="AA6661" i="2"/>
  <c r="AA6662" i="2"/>
  <c r="AA6663" i="2"/>
  <c r="AA6664" i="2"/>
  <c r="AA6665" i="2"/>
  <c r="AA6666" i="2"/>
  <c r="AA6667" i="2"/>
  <c r="AA6179" i="2"/>
  <c r="AA6668" i="2"/>
  <c r="AA6669" i="2"/>
  <c r="AA6670" i="2"/>
  <c r="AA6671" i="2"/>
  <c r="AA6672" i="2"/>
  <c r="AA6673" i="2"/>
  <c r="AA6674" i="2"/>
  <c r="AA6675" i="2"/>
  <c r="AA6676" i="2"/>
  <c r="AA6677" i="2"/>
  <c r="AA6678" i="2"/>
  <c r="AA6679" i="2"/>
  <c r="AA6680" i="2"/>
  <c r="AA6681" i="2"/>
  <c r="AA6682" i="2"/>
  <c r="AA6683" i="2"/>
  <c r="AA6684" i="2"/>
  <c r="AA6685" i="2"/>
  <c r="AA6686" i="2"/>
  <c r="AA6687" i="2"/>
  <c r="AA6688" i="2"/>
  <c r="AA6689" i="2"/>
  <c r="AA6690" i="2"/>
  <c r="AA6691" i="2"/>
  <c r="AA6692" i="2"/>
  <c r="AA6693" i="2"/>
  <c r="AA6694" i="2"/>
  <c r="AA6695" i="2"/>
  <c r="AA6696" i="2"/>
  <c r="AA6697" i="2"/>
  <c r="AA6698" i="2"/>
  <c r="AA6699" i="2"/>
  <c r="AA6700" i="2"/>
  <c r="AA6701" i="2"/>
  <c r="AA6702" i="2"/>
  <c r="AA6703" i="2"/>
  <c r="AA6704" i="2"/>
  <c r="AA6705" i="2"/>
  <c r="AA6706" i="2"/>
  <c r="AA6707" i="2"/>
  <c r="AA6708" i="2"/>
  <c r="AA6709" i="2"/>
  <c r="AA6710" i="2"/>
  <c r="AA6711" i="2"/>
  <c r="AA6712" i="2"/>
  <c r="AA6713" i="2"/>
  <c r="AA6714" i="2"/>
  <c r="AA6715" i="2"/>
  <c r="AA6716" i="2"/>
  <c r="AA6717" i="2"/>
  <c r="AA6718" i="2"/>
  <c r="AA6719" i="2"/>
  <c r="AA6720" i="2"/>
  <c r="AA6721" i="2"/>
  <c r="AA6722" i="2"/>
  <c r="AA6723" i="2"/>
  <c r="AA6724" i="2"/>
  <c r="AA6725" i="2"/>
  <c r="AA6726" i="2"/>
  <c r="AA6727" i="2"/>
  <c r="AA6728" i="2"/>
  <c r="AA6729" i="2"/>
  <c r="AA6730" i="2"/>
  <c r="AA6731" i="2"/>
  <c r="AA6732" i="2"/>
  <c r="AA6733" i="2"/>
  <c r="AA6180" i="2"/>
  <c r="AA6734" i="2"/>
  <c r="AA6735" i="2"/>
  <c r="AA6736" i="2"/>
  <c r="AA6737" i="2"/>
  <c r="AA6738" i="2"/>
  <c r="AA6739" i="2"/>
  <c r="AA6740" i="2"/>
  <c r="AA6741" i="2"/>
  <c r="AA6742" i="2"/>
  <c r="AA6743" i="2"/>
  <c r="AA6181" i="2"/>
  <c r="AA6744" i="2"/>
  <c r="AA6745" i="2"/>
  <c r="AA6746" i="2"/>
  <c r="AA6747" i="2"/>
  <c r="AA6748" i="2"/>
  <c r="AA6749" i="2"/>
  <c r="AA6182" i="2"/>
  <c r="AA6750" i="2"/>
  <c r="AA6751" i="2"/>
  <c r="AA6752" i="2"/>
  <c r="AA6753" i="2"/>
  <c r="AA6754" i="2"/>
  <c r="AA6755" i="2"/>
  <c r="AA6756" i="2"/>
  <c r="AA6757" i="2"/>
  <c r="AA6758" i="2"/>
  <c r="AA6759" i="2"/>
  <c r="AA6760" i="2"/>
  <c r="AA6761" i="2"/>
  <c r="AA6762" i="2"/>
  <c r="AA6763" i="2"/>
  <c r="AA6764" i="2"/>
  <c r="AA6765" i="2"/>
  <c r="AA6766" i="2"/>
  <c r="AA6767" i="2"/>
  <c r="AA6768" i="2"/>
  <c r="AA6769" i="2"/>
  <c r="AA6770" i="2"/>
  <c r="AA6771" i="2"/>
  <c r="AA6772" i="2"/>
  <c r="AA6773" i="2"/>
  <c r="AA6183" i="2"/>
  <c r="AA6774" i="2"/>
  <c r="AA6775" i="2"/>
  <c r="AA6776" i="2"/>
  <c r="AA6777" i="2"/>
  <c r="AA6778" i="2"/>
  <c r="AA6779" i="2"/>
  <c r="AA6780" i="2"/>
  <c r="AA6781" i="2"/>
  <c r="AA6782" i="2"/>
  <c r="AA6184" i="2"/>
  <c r="AA6783" i="2"/>
  <c r="AA6784" i="2"/>
  <c r="AA6785" i="2"/>
  <c r="AA6786" i="2"/>
  <c r="AA6787" i="2"/>
  <c r="AA6788" i="2"/>
  <c r="AA6789" i="2"/>
  <c r="AA6790" i="2"/>
  <c r="AA6791" i="2"/>
  <c r="AA6792" i="2"/>
  <c r="AA6793" i="2"/>
  <c r="AA6794" i="2"/>
  <c r="AA6795" i="2"/>
  <c r="AA6796" i="2"/>
  <c r="AA6797" i="2"/>
  <c r="AA6798" i="2"/>
  <c r="AA6799" i="2"/>
  <c r="AA6800" i="2"/>
  <c r="AA6801" i="2"/>
  <c r="AA6802" i="2"/>
  <c r="AA6803" i="2"/>
  <c r="AA6804" i="2"/>
  <c r="AA6805" i="2"/>
  <c r="AA6806" i="2"/>
  <c r="AA6807" i="2"/>
  <c r="AA6808" i="2"/>
  <c r="AA6809" i="2"/>
  <c r="AA6810" i="2"/>
  <c r="AA6811" i="2"/>
  <c r="AA6812" i="2"/>
  <c r="AA6813" i="2"/>
  <c r="AA6814" i="2"/>
  <c r="AA6815" i="2"/>
  <c r="AA6185" i="2"/>
  <c r="AA6816" i="2"/>
  <c r="AA6817" i="2"/>
  <c r="AA6818" i="2"/>
  <c r="AA6819" i="2"/>
  <c r="AA6820" i="2"/>
  <c r="AA6821" i="2"/>
  <c r="AA6822" i="2"/>
  <c r="AA6823" i="2"/>
  <c r="AA6824" i="2"/>
  <c r="AA6825" i="2"/>
  <c r="AA6826" i="2"/>
  <c r="AA6827" i="2"/>
  <c r="AA6828" i="2"/>
  <c r="AA6829" i="2"/>
  <c r="AA6830" i="2"/>
  <c r="AA6831" i="2"/>
  <c r="AA6832" i="2"/>
  <c r="AA6833" i="2"/>
  <c r="AA6186" i="2"/>
  <c r="AA6834" i="2"/>
  <c r="AA6835" i="2"/>
  <c r="AA6836" i="2"/>
  <c r="AA6837" i="2"/>
  <c r="AA6838" i="2"/>
  <c r="AA6839" i="2"/>
  <c r="AA6840" i="2"/>
  <c r="AA6841" i="2"/>
  <c r="AA6842" i="2"/>
  <c r="AA6843" i="2"/>
  <c r="AA6844" i="2"/>
  <c r="AA6845" i="2"/>
  <c r="AA6846" i="2"/>
  <c r="AA6847" i="2"/>
  <c r="AA6187" i="2"/>
  <c r="AA6188" i="2"/>
  <c r="AA6848" i="2"/>
  <c r="AA6849" i="2"/>
  <c r="AA6850" i="2"/>
  <c r="AA6851" i="2"/>
  <c r="AA6852" i="2"/>
  <c r="AA6853" i="2"/>
  <c r="AA6854" i="2"/>
  <c r="AA6855" i="2"/>
  <c r="AA6856" i="2"/>
  <c r="AA6857" i="2"/>
  <c r="AA6858" i="2"/>
  <c r="AA6859" i="2"/>
  <c r="AA6860" i="2"/>
  <c r="AA6861" i="2"/>
  <c r="AA6862" i="2"/>
  <c r="AA6863" i="2"/>
  <c r="AA6864" i="2"/>
  <c r="AA6865" i="2"/>
  <c r="AA6866" i="2"/>
  <c r="AA6867" i="2"/>
  <c r="AA6868" i="2"/>
  <c r="AA6869" i="2"/>
  <c r="AA6870" i="2"/>
  <c r="AA6871" i="2"/>
  <c r="AA6872" i="2"/>
  <c r="AA6873" i="2"/>
  <c r="AA6874" i="2"/>
  <c r="AA6875" i="2"/>
  <c r="AA6876" i="2"/>
  <c r="AA6877" i="2"/>
  <c r="AA6878" i="2"/>
  <c r="AA6879" i="2"/>
  <c r="AA6880" i="2"/>
  <c r="AA6881" i="2"/>
  <c r="AA6882" i="2"/>
  <c r="AA6883" i="2"/>
  <c r="AA6884" i="2"/>
  <c r="AA6885" i="2"/>
  <c r="AA6886" i="2"/>
  <c r="AA6887" i="2"/>
  <c r="AA6888" i="2"/>
  <c r="AA6889" i="2"/>
  <c r="AA6890" i="2"/>
  <c r="AA6891" i="2"/>
  <c r="AA6892" i="2"/>
  <c r="AA6893" i="2"/>
  <c r="AA6894" i="2"/>
  <c r="AA6895" i="2"/>
  <c r="AA6896" i="2"/>
  <c r="AA6897" i="2"/>
  <c r="AA6898" i="2"/>
  <c r="AA6899" i="2"/>
  <c r="AA6900" i="2"/>
  <c r="AA6901" i="2"/>
  <c r="AA6902" i="2"/>
  <c r="AA6903" i="2"/>
  <c r="AA6904" i="2"/>
  <c r="AA6905" i="2"/>
  <c r="AA6906" i="2"/>
  <c r="AA6907" i="2"/>
  <c r="AA6908" i="2"/>
  <c r="AA6909" i="2"/>
  <c r="AA6910" i="2"/>
  <c r="AA6911" i="2"/>
  <c r="AA6912" i="2"/>
  <c r="AA6913" i="2"/>
  <c r="AA6914" i="2"/>
  <c r="AA6915" i="2"/>
  <c r="AA6916" i="2"/>
  <c r="AA6917" i="2"/>
  <c r="AA6918" i="2"/>
  <c r="AA6919" i="2"/>
  <c r="AA6920" i="2"/>
  <c r="AA6921" i="2"/>
  <c r="AA6922" i="2"/>
  <c r="AA6923" i="2"/>
  <c r="AA6924" i="2"/>
  <c r="AA6925" i="2"/>
  <c r="AA6926" i="2"/>
  <c r="AA6927" i="2"/>
  <c r="AA6928" i="2"/>
  <c r="AA6929" i="2"/>
  <c r="AA6930" i="2"/>
  <c r="AA6931" i="2"/>
  <c r="AA6932" i="2"/>
  <c r="AA6933" i="2"/>
  <c r="AA6934" i="2"/>
  <c r="AA6935" i="2"/>
  <c r="AA6936" i="2"/>
  <c r="AA6937" i="2"/>
  <c r="AA6938" i="2"/>
  <c r="AA6939" i="2"/>
  <c r="AA6940" i="2"/>
  <c r="AA6941" i="2"/>
  <c r="AA6942" i="2"/>
  <c r="AA6943" i="2"/>
  <c r="AA6944" i="2"/>
  <c r="AA6945" i="2"/>
  <c r="AA6946" i="2"/>
  <c r="AA6947" i="2"/>
  <c r="AA6948" i="2"/>
  <c r="AA6949" i="2"/>
  <c r="AA6950" i="2"/>
  <c r="AA6951" i="2"/>
  <c r="AA6952" i="2"/>
  <c r="AA6953" i="2"/>
  <c r="AA6954" i="2"/>
  <c r="AA6955" i="2"/>
  <c r="AA6956" i="2"/>
  <c r="AA6957" i="2"/>
  <c r="AA6958" i="2"/>
  <c r="AA6959" i="2"/>
  <c r="AA6960" i="2"/>
  <c r="AA6961" i="2"/>
  <c r="AA6962" i="2"/>
  <c r="AA6963" i="2"/>
  <c r="AA6964" i="2"/>
  <c r="AA6965" i="2"/>
  <c r="AA6966" i="2"/>
  <c r="AA6967" i="2"/>
  <c r="AA6968" i="2"/>
  <c r="AA6969" i="2"/>
  <c r="AA6970" i="2"/>
  <c r="AA6971" i="2"/>
  <c r="AA6972" i="2"/>
  <c r="AA6973" i="2"/>
  <c r="AA6974" i="2"/>
  <c r="AA6975" i="2"/>
  <c r="AA6976" i="2"/>
  <c r="AA6977" i="2"/>
  <c r="AA6978" i="2"/>
  <c r="AA6979" i="2"/>
  <c r="AA6980" i="2"/>
  <c r="AA6981" i="2"/>
  <c r="AA6982" i="2"/>
  <c r="AA6983" i="2"/>
  <c r="AA6984" i="2"/>
  <c r="AA6985" i="2"/>
  <c r="AA6986" i="2"/>
  <c r="AA6987" i="2"/>
  <c r="AA6988" i="2"/>
  <c r="AA6989" i="2"/>
  <c r="AA6990" i="2"/>
  <c r="AA6991" i="2"/>
  <c r="AA6992" i="2"/>
  <c r="AA6993" i="2"/>
  <c r="AA6994" i="2"/>
  <c r="AA6995" i="2"/>
  <c r="AA6996" i="2"/>
  <c r="AA6997" i="2"/>
  <c r="AA6998" i="2"/>
  <c r="AA6999" i="2"/>
  <c r="AA7000" i="2"/>
  <c r="AA7001" i="2"/>
  <c r="AA7002" i="2"/>
  <c r="AA7003" i="2"/>
  <c r="AA7004" i="2"/>
  <c r="AA7005" i="2"/>
  <c r="AA7006" i="2"/>
  <c r="AA7007" i="2"/>
  <c r="AA7008" i="2"/>
  <c r="AA7009" i="2"/>
  <c r="AA7010" i="2"/>
  <c r="AA7011" i="2"/>
  <c r="AA7012" i="2"/>
  <c r="AA7013" i="2"/>
  <c r="AA7014" i="2"/>
  <c r="AA7015" i="2"/>
  <c r="AA7016" i="2"/>
  <c r="AA7017" i="2"/>
  <c r="AA7018" i="2"/>
  <c r="AA7019" i="2"/>
  <c r="AA7020" i="2"/>
  <c r="AA7021" i="2"/>
  <c r="AA7022" i="2"/>
  <c r="AA7023" i="2"/>
  <c r="AA7024" i="2"/>
  <c r="AA7025" i="2"/>
  <c r="AA7026" i="2"/>
  <c r="AA7027" i="2"/>
  <c r="AA7028" i="2"/>
  <c r="AA7029" i="2"/>
  <c r="AA7030" i="2"/>
  <c r="AA7031" i="2"/>
  <c r="AA7032" i="2"/>
  <c r="AA7033" i="2"/>
  <c r="AA7034" i="2"/>
  <c r="AA7035" i="2"/>
  <c r="AA7036" i="2"/>
  <c r="AA7037" i="2"/>
  <c r="AA7038" i="2"/>
  <c r="AA7039" i="2"/>
  <c r="AA7040" i="2"/>
  <c r="AA7041" i="2"/>
  <c r="AA7042" i="2"/>
  <c r="AA7043" i="2"/>
  <c r="AA7044" i="2"/>
  <c r="AA7045" i="2"/>
  <c r="AA7046" i="2"/>
  <c r="AA7047" i="2"/>
  <c r="AA7048" i="2"/>
  <c r="AA7049" i="2"/>
  <c r="AA7050" i="2"/>
  <c r="AA7051" i="2"/>
  <c r="AA7052" i="2"/>
  <c r="AA7053" i="2"/>
  <c r="AA7054" i="2"/>
  <c r="AA7055" i="2"/>
  <c r="AA7056" i="2"/>
  <c r="AA7057" i="2"/>
  <c r="AA7058" i="2"/>
  <c r="AA7059" i="2"/>
  <c r="AA7060" i="2"/>
  <c r="AA7061" i="2"/>
  <c r="AA7062" i="2"/>
  <c r="AA7063" i="2"/>
  <c r="AA7064" i="2"/>
  <c r="AA7065" i="2"/>
  <c r="AA7066" i="2"/>
  <c r="AA7067" i="2"/>
  <c r="AA7068" i="2"/>
  <c r="AA7069" i="2"/>
  <c r="AA7070" i="2"/>
  <c r="AA7071" i="2"/>
  <c r="AA7072" i="2"/>
  <c r="AA7073" i="2"/>
  <c r="AA7074" i="2"/>
  <c r="AA7075" i="2"/>
  <c r="AA7076" i="2"/>
  <c r="AA7077" i="2"/>
  <c r="AA7078" i="2"/>
  <c r="AA7079" i="2"/>
  <c r="AA7080" i="2"/>
  <c r="AA7081" i="2"/>
  <c r="AA7082" i="2"/>
  <c r="AA7083" i="2"/>
  <c r="AA7084" i="2"/>
  <c r="AA7085" i="2"/>
  <c r="AA7086" i="2"/>
  <c r="AA7087" i="2"/>
  <c r="AA7088" i="2"/>
  <c r="AA7089" i="2"/>
  <c r="AA7090" i="2"/>
  <c r="AA7091" i="2"/>
  <c r="AA7092" i="2"/>
  <c r="AA7093" i="2"/>
  <c r="AA7094" i="2"/>
  <c r="AA7095" i="2"/>
  <c r="AA7096" i="2"/>
  <c r="AA7097" i="2"/>
  <c r="AA7098" i="2"/>
  <c r="AA7099" i="2"/>
  <c r="AA7100" i="2"/>
  <c r="AA7101" i="2"/>
  <c r="AA7102" i="2"/>
  <c r="AA7103" i="2"/>
  <c r="AA7104" i="2"/>
  <c r="AA7105" i="2"/>
  <c r="AA7106" i="2"/>
  <c r="AA7107" i="2"/>
  <c r="AA7108" i="2"/>
  <c r="AA7109" i="2"/>
  <c r="AA7110" i="2"/>
  <c r="AA7111" i="2"/>
  <c r="AA7112" i="2"/>
  <c r="AA7113" i="2"/>
  <c r="AA7114" i="2"/>
  <c r="AA7115" i="2"/>
  <c r="AA7116" i="2"/>
  <c r="AA7117" i="2"/>
  <c r="AA7118" i="2"/>
  <c r="AA7119" i="2"/>
  <c r="AA7120" i="2"/>
  <c r="AA7121" i="2"/>
  <c r="AA7122" i="2"/>
  <c r="AA7123" i="2"/>
  <c r="AA7124" i="2"/>
  <c r="AA7125" i="2"/>
  <c r="AA7126" i="2"/>
  <c r="AA7127" i="2"/>
  <c r="AA7128" i="2"/>
  <c r="AA7129" i="2"/>
  <c r="AA7130" i="2"/>
  <c r="AA7131" i="2"/>
  <c r="AA7132" i="2"/>
  <c r="AA7133" i="2"/>
  <c r="AA7134" i="2"/>
  <c r="AA7135" i="2"/>
  <c r="AA7136" i="2"/>
  <c r="AA7137" i="2"/>
  <c r="AA7138" i="2"/>
  <c r="AA7139" i="2"/>
  <c r="AA7140" i="2"/>
  <c r="AA7141" i="2"/>
  <c r="AA7142" i="2"/>
  <c r="AA7143" i="2"/>
  <c r="AA7144" i="2"/>
  <c r="AA7145" i="2"/>
  <c r="AA7146" i="2"/>
  <c r="AA7147" i="2"/>
  <c r="AA7148" i="2"/>
  <c r="AA7149" i="2"/>
  <c r="AA7150" i="2"/>
  <c r="AA7151" i="2"/>
  <c r="AA7152" i="2"/>
  <c r="AA7153" i="2"/>
  <c r="AA7154" i="2"/>
  <c r="AA7155" i="2"/>
  <c r="AA7156" i="2"/>
  <c r="AA7157" i="2"/>
  <c r="AA7158" i="2"/>
  <c r="AA7159" i="2"/>
  <c r="AA7160" i="2"/>
  <c r="AA7161" i="2"/>
  <c r="AA7162" i="2"/>
  <c r="AA7163" i="2"/>
  <c r="AA7164" i="2"/>
  <c r="AA7165" i="2"/>
  <c r="AA7166" i="2"/>
  <c r="AA7167" i="2"/>
  <c r="AA7168" i="2"/>
  <c r="AA7169" i="2"/>
  <c r="AA7170" i="2"/>
  <c r="AA7171" i="2"/>
  <c r="AA7172" i="2"/>
  <c r="AA7173" i="2"/>
  <c r="AA7174" i="2"/>
  <c r="AA7175" i="2"/>
  <c r="AA7176" i="2"/>
  <c r="AA7177" i="2"/>
  <c r="AA7178" i="2"/>
  <c r="AA7179" i="2"/>
  <c r="AA7180" i="2"/>
  <c r="AA7181" i="2"/>
  <c r="AA7182" i="2"/>
  <c r="AA7183" i="2"/>
  <c r="AA7184" i="2"/>
  <c r="AA7185" i="2"/>
  <c r="AA7186" i="2"/>
  <c r="AA7187" i="2"/>
  <c r="AA7188" i="2"/>
  <c r="AA7189" i="2"/>
  <c r="AA7190" i="2"/>
  <c r="AA7191" i="2"/>
  <c r="AA7192" i="2"/>
  <c r="AA7193" i="2"/>
  <c r="AA7194" i="2"/>
  <c r="AA7195" i="2"/>
  <c r="AA7196" i="2"/>
  <c r="AA7197" i="2"/>
  <c r="AA7198" i="2"/>
  <c r="AA7199" i="2"/>
  <c r="AA7200" i="2"/>
  <c r="AA7201" i="2"/>
  <c r="AA7202" i="2"/>
  <c r="AA7203" i="2"/>
  <c r="AA7204" i="2"/>
  <c r="AA7205" i="2"/>
  <c r="AA7206" i="2"/>
  <c r="AA7207" i="2"/>
  <c r="AA7208" i="2"/>
  <c r="AA7209" i="2"/>
  <c r="AA7210" i="2"/>
  <c r="AA7211" i="2"/>
  <c r="AA7212" i="2"/>
  <c r="AA7213" i="2"/>
  <c r="AA7214" i="2"/>
  <c r="AA7215" i="2"/>
  <c r="AA7216" i="2"/>
  <c r="AA7217" i="2"/>
  <c r="AA7218" i="2"/>
  <c r="AA7219" i="2"/>
  <c r="AA7220" i="2"/>
  <c r="AA7221" i="2"/>
  <c r="AA7222" i="2"/>
  <c r="AA7223" i="2"/>
  <c r="AA7224" i="2"/>
  <c r="AA7225" i="2"/>
  <c r="AA7226" i="2"/>
  <c r="AA7227" i="2"/>
  <c r="AA7228" i="2"/>
  <c r="AA7229" i="2"/>
  <c r="AA7230" i="2"/>
  <c r="AA7231" i="2"/>
  <c r="AA7232" i="2"/>
  <c r="AA7233" i="2"/>
  <c r="AA7234" i="2"/>
  <c r="AA7235" i="2"/>
  <c r="AA7236" i="2"/>
  <c r="AA7237" i="2"/>
  <c r="AA7238" i="2"/>
  <c r="AA7239" i="2"/>
  <c r="AA7240" i="2"/>
  <c r="AA7241" i="2"/>
  <c r="AA7242" i="2"/>
  <c r="AA7243" i="2"/>
  <c r="AA7244" i="2"/>
  <c r="AA7245" i="2"/>
  <c r="AA7246" i="2"/>
  <c r="AA7247" i="2"/>
  <c r="AA7248" i="2"/>
  <c r="AA7249" i="2"/>
  <c r="AA7250" i="2"/>
  <c r="AA7251" i="2"/>
  <c r="AA7252" i="2"/>
  <c r="AA7253" i="2"/>
  <c r="AA7254" i="2"/>
  <c r="AA7255" i="2"/>
  <c r="AA7256" i="2"/>
  <c r="AA7257" i="2"/>
  <c r="AA7258" i="2"/>
  <c r="AA7259" i="2"/>
  <c r="AA7260" i="2"/>
  <c r="AA7261" i="2"/>
  <c r="AA7262" i="2"/>
  <c r="AA7813" i="2"/>
  <c r="AA7814" i="2"/>
  <c r="AA7815" i="2"/>
  <c r="AA7816" i="2"/>
  <c r="AA7817" i="2"/>
  <c r="AA7818" i="2"/>
  <c r="AA7819" i="2"/>
  <c r="AA7263" i="2"/>
  <c r="AA7264" i="2"/>
  <c r="AA7265" i="2"/>
  <c r="AA7266" i="2"/>
  <c r="AA7267" i="2"/>
  <c r="AA7268" i="2"/>
  <c r="AA7269" i="2"/>
  <c r="AA7270" i="2"/>
  <c r="AA7271" i="2"/>
  <c r="AA7272" i="2"/>
  <c r="AA7273" i="2"/>
  <c r="AA7274" i="2"/>
  <c r="AA7275" i="2"/>
  <c r="AA7276" i="2"/>
  <c r="AA7277" i="2"/>
  <c r="AA7278" i="2"/>
  <c r="AA7279" i="2"/>
  <c r="AA7280" i="2"/>
  <c r="AA7281" i="2"/>
  <c r="AA7282" i="2"/>
  <c r="AA7283" i="2"/>
  <c r="AA7284" i="2"/>
  <c r="AA7285" i="2"/>
  <c r="AA7286" i="2"/>
  <c r="AA7287" i="2"/>
  <c r="AA7288" i="2"/>
  <c r="AA7289" i="2"/>
  <c r="AA7290" i="2"/>
  <c r="AA7291" i="2"/>
  <c r="AA7292" i="2"/>
  <c r="AA7293" i="2"/>
  <c r="AA7294" i="2"/>
  <c r="AA7295" i="2"/>
  <c r="AA7296" i="2"/>
  <c r="AA7297" i="2"/>
  <c r="AA7298" i="2"/>
  <c r="AA7299" i="2"/>
  <c r="AA7300" i="2"/>
  <c r="AA7301" i="2"/>
  <c r="AA7302" i="2"/>
  <c r="AA7303" i="2"/>
  <c r="AA7304" i="2"/>
  <c r="AA7305" i="2"/>
  <c r="AA7306" i="2"/>
  <c r="AA7307" i="2"/>
  <c r="AA7308" i="2"/>
  <c r="AA7309" i="2"/>
  <c r="AA7310" i="2"/>
  <c r="AA7311" i="2"/>
  <c r="AA7312" i="2"/>
  <c r="AA4272" i="2"/>
  <c r="AA4273" i="2"/>
  <c r="AA4274" i="2"/>
  <c r="AA7313" i="2"/>
  <c r="AA7314" i="2"/>
  <c r="AA7315" i="2"/>
  <c r="AA7316" i="2"/>
  <c r="AA7317" i="2"/>
  <c r="AA7318" i="2"/>
  <c r="AA7319" i="2"/>
  <c r="AA7320" i="2"/>
  <c r="AA7321" i="2"/>
  <c r="AA4275" i="2"/>
  <c r="AA7322" i="2"/>
  <c r="AA7323" i="2"/>
  <c r="AA4276" i="2"/>
  <c r="AA7324" i="2"/>
  <c r="AA7325" i="2"/>
  <c r="AA7326" i="2"/>
  <c r="AA7327" i="2"/>
  <c r="AA7328" i="2"/>
  <c r="AA7329" i="2"/>
  <c r="AA7330" i="2"/>
  <c r="AA7331" i="2"/>
  <c r="AA7332" i="2"/>
  <c r="AA4277" i="2"/>
  <c r="AA7333" i="2"/>
  <c r="AA7334" i="2"/>
  <c r="AA7335" i="2"/>
  <c r="AA7336" i="2"/>
  <c r="AA7337" i="2"/>
  <c r="AA7338" i="2"/>
  <c r="AA7339" i="2"/>
  <c r="AA7340" i="2"/>
  <c r="AA7341" i="2"/>
  <c r="AA7342" i="2"/>
  <c r="AA7343" i="2"/>
  <c r="AA7344" i="2"/>
  <c r="AA7345" i="2"/>
  <c r="AA7346" i="2"/>
  <c r="AA4278" i="2"/>
  <c r="AA7347" i="2"/>
  <c r="AA7348" i="2"/>
  <c r="AA7349" i="2"/>
  <c r="AA7350" i="2"/>
  <c r="AA7351" i="2"/>
  <c r="AA7352" i="2"/>
  <c r="AA7353" i="2"/>
  <c r="AA7354" i="2"/>
  <c r="AA7355" i="2"/>
  <c r="AA7356" i="2"/>
  <c r="AA7357" i="2"/>
  <c r="AA4279" i="2"/>
  <c r="AA7358" i="2"/>
  <c r="AA7359" i="2"/>
  <c r="AA7360" i="2"/>
  <c r="AA7361" i="2"/>
  <c r="AA7362" i="2"/>
  <c r="AA4280" i="2"/>
  <c r="AA7363" i="2"/>
  <c r="AA7364" i="2"/>
  <c r="AA7365" i="2"/>
  <c r="AA7366" i="2"/>
  <c r="AA7367" i="2"/>
  <c r="AA7368" i="2"/>
  <c r="AA7369" i="2"/>
  <c r="AA7370" i="2"/>
  <c r="AA7371" i="2"/>
  <c r="AA7372" i="2"/>
  <c r="AA7373" i="2"/>
  <c r="AA7374" i="2"/>
  <c r="AA7375" i="2"/>
  <c r="AA7376" i="2"/>
  <c r="AA7377" i="2"/>
  <c r="AA7378" i="2"/>
  <c r="AA7379" i="2"/>
  <c r="AA7380" i="2"/>
  <c r="AA7381" i="2"/>
  <c r="AA7382" i="2"/>
  <c r="AA7383" i="2"/>
  <c r="AA4281" i="2"/>
  <c r="AA7384" i="2"/>
  <c r="AA7385" i="2"/>
  <c r="AA7386" i="2"/>
  <c r="AA4282" i="2"/>
  <c r="AA7387" i="2"/>
  <c r="AA7388" i="2"/>
  <c r="AA7389" i="2"/>
  <c r="AA7390" i="2"/>
  <c r="AA4283" i="2"/>
  <c r="AA7391" i="2"/>
  <c r="AA7392" i="2"/>
  <c r="AA7393" i="2"/>
  <c r="AA7394" i="2"/>
  <c r="AA7395" i="2"/>
  <c r="AA7396" i="2"/>
  <c r="AA7397" i="2"/>
  <c r="AA7398" i="2"/>
  <c r="AA7399" i="2"/>
  <c r="AA7400" i="2"/>
  <c r="AA7401" i="2"/>
  <c r="AA7402" i="2"/>
  <c r="AA7403" i="2"/>
  <c r="AA7404" i="2"/>
  <c r="AA7405" i="2"/>
  <c r="AA7406" i="2"/>
  <c r="AA7407" i="2"/>
  <c r="AA7408" i="2"/>
  <c r="AA7409" i="2"/>
  <c r="AA7410" i="2"/>
  <c r="AA7411" i="2"/>
  <c r="AA7412" i="2"/>
  <c r="AA7413" i="2"/>
  <c r="AA7414" i="2"/>
  <c r="AA7415" i="2"/>
  <c r="AA4284" i="2"/>
  <c r="AA7416" i="2"/>
  <c r="AA7417" i="2"/>
  <c r="AA4285" i="2"/>
  <c r="AA7418" i="2"/>
  <c r="AA7419" i="2"/>
  <c r="AA7420" i="2"/>
  <c r="AA7421" i="2"/>
  <c r="AA7422" i="2"/>
  <c r="AA7423" i="2"/>
  <c r="AA7424" i="2"/>
  <c r="AA7425" i="2"/>
  <c r="AA7426" i="2"/>
  <c r="AA4286" i="2"/>
  <c r="AA7427" i="2"/>
  <c r="AA7428" i="2"/>
  <c r="AA7429" i="2"/>
  <c r="AA7430" i="2"/>
  <c r="AA7431" i="2"/>
  <c r="AA7432" i="2"/>
  <c r="AA7433" i="2"/>
  <c r="AA7434" i="2"/>
  <c r="AA7435" i="2"/>
  <c r="AA7436" i="2"/>
  <c r="AA7437" i="2"/>
  <c r="AA4287" i="2"/>
  <c r="AA7438" i="2"/>
  <c r="AA7439" i="2"/>
  <c r="AA7440" i="2"/>
  <c r="AA7441" i="2"/>
  <c r="AA4288" i="2"/>
  <c r="AA7442" i="2"/>
  <c r="AA7443" i="2"/>
  <c r="AA7444" i="2"/>
  <c r="AA7445" i="2"/>
  <c r="AA7446" i="2"/>
  <c r="AA7447" i="2"/>
  <c r="AA7448" i="2"/>
  <c r="AA7449" i="2"/>
  <c r="AA7450" i="2"/>
  <c r="AA7451" i="2"/>
  <c r="AA7452" i="2"/>
  <c r="AA4289" i="2"/>
  <c r="AA7453" i="2"/>
  <c r="AA7454" i="2"/>
  <c r="AA7455" i="2"/>
  <c r="AA7456" i="2"/>
  <c r="AA7457" i="2"/>
  <c r="AA7458" i="2"/>
  <c r="AA7459" i="2"/>
  <c r="AA7460" i="2"/>
  <c r="AA7461" i="2"/>
  <c r="AA7462" i="2"/>
  <c r="AA7463" i="2"/>
  <c r="AA7464" i="2"/>
  <c r="AA7465" i="2"/>
  <c r="AA4290" i="2"/>
  <c r="AA4291" i="2"/>
  <c r="AA4292" i="2"/>
  <c r="AA7466" i="2"/>
  <c r="AA7467" i="2"/>
  <c r="AA7468" i="2"/>
  <c r="AA7469" i="2"/>
  <c r="AA7470" i="2"/>
  <c r="AA7471" i="2"/>
  <c r="AA7472" i="2"/>
  <c r="AA7473" i="2"/>
  <c r="AA7474" i="2"/>
  <c r="AA7475" i="2"/>
  <c r="AA4293" i="2"/>
  <c r="AA7476" i="2"/>
  <c r="AA7477" i="2"/>
  <c r="AA7478" i="2"/>
  <c r="AA7479" i="2"/>
  <c r="AA7480" i="2"/>
  <c r="AA7481" i="2"/>
  <c r="AA4294" i="2"/>
  <c r="AA7482" i="2"/>
  <c r="AA7483" i="2"/>
  <c r="AA7484" i="2"/>
  <c r="AA7485" i="2"/>
  <c r="AA7486" i="2"/>
  <c r="AA7487" i="2"/>
  <c r="AA7488" i="2"/>
  <c r="AA4295" i="2"/>
  <c r="AA7489" i="2"/>
  <c r="AA7490" i="2"/>
  <c r="AA7491" i="2"/>
  <c r="AA7492" i="2"/>
  <c r="AA4296" i="2"/>
  <c r="AA7493" i="2"/>
  <c r="AA7494" i="2"/>
  <c r="AA7495" i="2"/>
  <c r="AA7496" i="2"/>
  <c r="AA7497" i="2"/>
  <c r="AA7498" i="2"/>
  <c r="AA4297" i="2"/>
  <c r="AA7499" i="2"/>
  <c r="AA7500" i="2"/>
  <c r="AA7501" i="2"/>
  <c r="AA7502" i="2"/>
  <c r="AA4298" i="2"/>
  <c r="AA7503" i="2"/>
  <c r="AA7504" i="2"/>
  <c r="AA4299" i="2"/>
  <c r="AA7505" i="2"/>
  <c r="AA7506" i="2"/>
  <c r="AA7507" i="2"/>
  <c r="AA7508" i="2"/>
  <c r="AA7509" i="2"/>
  <c r="AA7510" i="2"/>
  <c r="AA7511" i="2"/>
  <c r="AA7512" i="2"/>
  <c r="AA4300" i="2"/>
  <c r="AA7513" i="2"/>
  <c r="AA7514" i="2"/>
  <c r="AA7515" i="2"/>
  <c r="AA4301" i="2"/>
  <c r="AA7516" i="2"/>
  <c r="AA7517" i="2"/>
  <c r="AA7518" i="2"/>
  <c r="AA7519" i="2"/>
  <c r="AA7520" i="2"/>
  <c r="AA4302" i="2"/>
  <c r="AA7521" i="2"/>
  <c r="AA7522" i="2"/>
  <c r="AA7523" i="2"/>
  <c r="AA7524" i="2"/>
  <c r="AA7525" i="2"/>
  <c r="AA4303" i="2"/>
  <c r="AA7526" i="2"/>
  <c r="AA7527" i="2"/>
  <c r="AA4304" i="2"/>
  <c r="AA7528" i="2"/>
  <c r="AA7529" i="2"/>
  <c r="AA7530" i="2"/>
  <c r="AA4305" i="2"/>
  <c r="AA7531" i="2"/>
  <c r="AA7532" i="2"/>
  <c r="AA7533" i="2"/>
  <c r="AA7534" i="2"/>
  <c r="AA4306" i="2"/>
  <c r="AA7535" i="2"/>
  <c r="AA7536" i="2"/>
  <c r="AA7537" i="2"/>
  <c r="AA7538" i="2"/>
  <c r="AA7539" i="2"/>
  <c r="AA7540" i="2"/>
  <c r="AA7541" i="2"/>
  <c r="AA7542" i="2"/>
  <c r="AA4307" i="2"/>
  <c r="AA7543" i="2"/>
  <c r="AA7544" i="2"/>
  <c r="AA7545" i="2"/>
  <c r="AA7546" i="2"/>
  <c r="AA7547" i="2"/>
  <c r="AA7548" i="2"/>
  <c r="AA7549" i="2"/>
  <c r="AA7550" i="2"/>
  <c r="AA7551" i="2"/>
  <c r="AA7552" i="2"/>
  <c r="AA7553" i="2"/>
  <c r="AA7554" i="2"/>
  <c r="AA7555" i="2"/>
  <c r="AA7556" i="2"/>
  <c r="AA7557" i="2"/>
  <c r="AA7558" i="2"/>
  <c r="AA7559" i="2"/>
  <c r="AA7560" i="2"/>
  <c r="AA7561" i="2"/>
  <c r="AA7562" i="2"/>
  <c r="AA4308" i="2"/>
  <c r="AA7563" i="2"/>
  <c r="AA7564" i="2"/>
  <c r="AA7565" i="2"/>
  <c r="AA7566" i="2"/>
  <c r="AA7567" i="2"/>
  <c r="AA7568" i="2"/>
  <c r="AA4309" i="2"/>
  <c r="AA7569" i="2"/>
  <c r="AA7570" i="2"/>
  <c r="AA7571" i="2"/>
  <c r="AA7572" i="2"/>
  <c r="AA7573" i="2"/>
  <c r="AA4310" i="2"/>
  <c r="AA7574" i="2"/>
  <c r="AA7575" i="2"/>
  <c r="AA7576" i="2"/>
  <c r="AA4311" i="2"/>
  <c r="AA7577" i="2"/>
  <c r="AA7578" i="2"/>
  <c r="AA7579" i="2"/>
  <c r="AA7580" i="2"/>
  <c r="AA7581" i="2"/>
  <c r="AA7582" i="2"/>
  <c r="AA7583" i="2"/>
  <c r="AA4312" i="2"/>
  <c r="AA7584" i="2"/>
  <c r="AA7585" i="2"/>
  <c r="AA7586" i="2"/>
  <c r="AA7587" i="2"/>
  <c r="AA7588" i="2"/>
  <c r="AA7589" i="2"/>
  <c r="AA7590" i="2"/>
  <c r="AA4313" i="2"/>
  <c r="AA7591" i="2"/>
  <c r="AA7592" i="2"/>
  <c r="AA7593" i="2"/>
  <c r="AA7594" i="2"/>
  <c r="AA4314" i="2"/>
  <c r="AA7595" i="2"/>
  <c r="AA7596" i="2"/>
  <c r="AA7597" i="2"/>
  <c r="AA7598" i="2"/>
  <c r="AA7599" i="2"/>
  <c r="AA7600" i="2"/>
  <c r="AA7601" i="2"/>
  <c r="AA7602" i="2"/>
  <c r="AA7603" i="2"/>
  <c r="AA4315" i="2"/>
  <c r="AA7604" i="2"/>
  <c r="AA7605" i="2"/>
  <c r="AA7606" i="2"/>
  <c r="AA7607" i="2"/>
  <c r="AA7608" i="2"/>
  <c r="AA4316" i="2"/>
  <c r="AA7609" i="2"/>
  <c r="AA7610" i="2"/>
  <c r="AA7611" i="2"/>
  <c r="AA7612" i="2"/>
  <c r="AA7613" i="2"/>
  <c r="AA4317" i="2"/>
  <c r="AA7614" i="2"/>
  <c r="AA7615" i="2"/>
  <c r="AA7616" i="2"/>
  <c r="AA7617" i="2"/>
  <c r="AA7618" i="2"/>
  <c r="AA7619" i="2"/>
  <c r="AA7620" i="2"/>
  <c r="AA7621" i="2"/>
  <c r="AA7622" i="2"/>
  <c r="AA7623" i="2"/>
  <c r="AA7624" i="2"/>
  <c r="AA7625" i="2"/>
  <c r="AA7626" i="2"/>
  <c r="AA7627" i="2"/>
  <c r="AA4318" i="2"/>
  <c r="AA7628" i="2"/>
  <c r="AA7629" i="2"/>
  <c r="AA7630" i="2"/>
  <c r="AA7631" i="2"/>
  <c r="AA7632" i="2"/>
  <c r="AA7633" i="2"/>
  <c r="AA7634" i="2"/>
  <c r="AA6189" i="2"/>
  <c r="AA7635" i="2"/>
  <c r="AA7636" i="2"/>
  <c r="AA7637" i="2"/>
  <c r="AA7638" i="2"/>
  <c r="AA7639" i="2"/>
  <c r="AA7640" i="2"/>
  <c r="AA7641" i="2"/>
  <c r="AA7642" i="2"/>
  <c r="AA4319" i="2"/>
  <c r="AA7643" i="2"/>
  <c r="AA7644" i="2"/>
  <c r="AA4320" i="2"/>
  <c r="AA7645" i="2"/>
  <c r="AA7646" i="2"/>
  <c r="AA7647" i="2"/>
  <c r="AA7648" i="2"/>
  <c r="AA7649" i="2"/>
  <c r="AA4321" i="2"/>
  <c r="AA7650" i="2"/>
  <c r="AA7651" i="2"/>
  <c r="AA6190" i="2"/>
  <c r="AA7652" i="2"/>
  <c r="AA7653" i="2"/>
  <c r="AA7654" i="2"/>
  <c r="AA7655" i="2"/>
  <c r="AA7656" i="2"/>
  <c r="AA7657" i="2"/>
  <c r="AA7658" i="2"/>
  <c r="AA7659" i="2"/>
  <c r="AA7660" i="2"/>
  <c r="AA7661" i="2"/>
  <c r="AA7662" i="2"/>
  <c r="AA7663" i="2"/>
  <c r="AA7664" i="2"/>
  <c r="AA7665" i="2"/>
  <c r="AA7666" i="2"/>
  <c r="AA7667" i="2"/>
  <c r="AA7668" i="2"/>
  <c r="AA7669" i="2"/>
  <c r="AA4322" i="2"/>
  <c r="AA7670" i="2"/>
  <c r="AA7671" i="2"/>
  <c r="AA7672" i="2"/>
  <c r="AA7673" i="2"/>
  <c r="AA7674" i="2"/>
  <c r="AA7675" i="2"/>
  <c r="AA7676" i="2"/>
  <c r="AA7677" i="2"/>
  <c r="AA7678" i="2"/>
  <c r="AA7679" i="2"/>
  <c r="AA7680" i="2"/>
  <c r="AA7681" i="2"/>
  <c r="AA7682" i="2"/>
  <c r="AA7683" i="2"/>
  <c r="AA7684" i="2"/>
  <c r="AA7685" i="2"/>
  <c r="AA7686" i="2"/>
  <c r="AA7687" i="2"/>
  <c r="AA7688" i="2"/>
  <c r="AA4323" i="2"/>
  <c r="AA7689" i="2"/>
  <c r="AA7690" i="2"/>
  <c r="AA7691" i="2"/>
  <c r="AA7692" i="2"/>
  <c r="AA7693" i="2"/>
  <c r="AA4324" i="2"/>
  <c r="AA7694" i="2"/>
  <c r="AA7695" i="2"/>
  <c r="AA7696" i="2"/>
  <c r="AA7697" i="2"/>
  <c r="AA7698" i="2"/>
  <c r="AA7699" i="2"/>
  <c r="AA7700" i="2"/>
  <c r="AA7701" i="2"/>
  <c r="AA7702" i="2"/>
  <c r="AA7703" i="2"/>
  <c r="AA7704" i="2"/>
  <c r="AA7705" i="2"/>
  <c r="AA7706" i="2"/>
  <c r="AA7707" i="2"/>
  <c r="AA7708" i="2"/>
  <c r="AA7709" i="2"/>
  <c r="AA7710" i="2"/>
  <c r="AA7711" i="2"/>
  <c r="AA7712" i="2"/>
  <c r="AA7713" i="2"/>
  <c r="AA7714" i="2"/>
  <c r="AA7715" i="2"/>
  <c r="AA7716" i="2"/>
  <c r="AA7717" i="2"/>
  <c r="AA7718" i="2"/>
  <c r="AA7719" i="2"/>
  <c r="AA7720" i="2"/>
  <c r="AA7721" i="2"/>
  <c r="AA7722" i="2"/>
  <c r="AA7723" i="2"/>
  <c r="AA7724" i="2"/>
  <c r="AA7725" i="2"/>
  <c r="AA4325" i="2"/>
  <c r="AA7726" i="2"/>
  <c r="AA7727" i="2"/>
  <c r="AA7728" i="2"/>
  <c r="AA4326" i="2"/>
  <c r="AA7729" i="2"/>
  <c r="AA7730" i="2"/>
  <c r="AA7731" i="2"/>
  <c r="AA4327" i="2"/>
  <c r="AA7732" i="2"/>
  <c r="AA7733" i="2"/>
  <c r="AA7734" i="2"/>
  <c r="AA7735" i="2"/>
  <c r="AA4328" i="2"/>
  <c r="AA7736" i="2"/>
  <c r="AA7737" i="2"/>
  <c r="AA4329" i="2"/>
  <c r="AA7738" i="2"/>
  <c r="AA7739" i="2"/>
  <c r="AA7740" i="2"/>
  <c r="AA7741" i="2"/>
  <c r="AA7742" i="2"/>
  <c r="AA7743" i="2"/>
  <c r="AA7744" i="2"/>
  <c r="AA7745" i="2"/>
  <c r="AA7746" i="2"/>
  <c r="AA7747" i="2"/>
  <c r="AA4330" i="2"/>
  <c r="AA7748" i="2"/>
  <c r="AA7749" i="2"/>
  <c r="AA7750" i="2"/>
  <c r="AA6191" i="2"/>
  <c r="AA7751" i="2"/>
  <c r="AA7752" i="2"/>
  <c r="AA7753" i="2"/>
  <c r="AA4331" i="2"/>
  <c r="AA6192" i="2"/>
  <c r="AA7754" i="2"/>
  <c r="AA7755" i="2"/>
  <c r="AA4332" i="2"/>
  <c r="AA7756" i="2"/>
  <c r="AA7757" i="2"/>
  <c r="AA7758" i="2"/>
  <c r="AA7759" i="2"/>
  <c r="AA4333" i="2"/>
  <c r="AA7760" i="2"/>
  <c r="AA7761" i="2"/>
  <c r="AA7762" i="2"/>
  <c r="AA4334" i="2"/>
  <c r="AA7763" i="2"/>
  <c r="AA7764" i="2"/>
  <c r="AA7765" i="2"/>
  <c r="AA7766" i="2"/>
  <c r="AA7767" i="2"/>
  <c r="AA7768" i="2"/>
  <c r="AA4335" i="2"/>
  <c r="AA7769" i="2"/>
  <c r="AA7770" i="2"/>
  <c r="AA7771" i="2"/>
  <c r="AA7772" i="2"/>
  <c r="AA7773" i="2"/>
  <c r="AA7774" i="2"/>
  <c r="AA7775" i="2"/>
  <c r="AA7776" i="2"/>
  <c r="AA7777" i="2"/>
  <c r="AA7778" i="2"/>
  <c r="AA7779" i="2"/>
  <c r="AA7780" i="2"/>
  <c r="AA4336" i="2"/>
  <c r="AA7781" i="2"/>
  <c r="AA7782" i="2"/>
  <c r="AA7783" i="2"/>
  <c r="AA7784" i="2"/>
  <c r="AA4337" i="2"/>
  <c r="AA7785" i="2"/>
  <c r="AA7786" i="2"/>
  <c r="AA7787" i="2"/>
  <c r="AA7788" i="2"/>
  <c r="AA7789" i="2"/>
  <c r="AA7790" i="2"/>
  <c r="AA7791" i="2"/>
  <c r="AA4338" i="2"/>
  <c r="AA7792" i="2"/>
  <c r="AA7793" i="2"/>
  <c r="AA7794" i="2"/>
  <c r="AA7795" i="2"/>
  <c r="AA7796" i="2"/>
  <c r="AA7797" i="2"/>
  <c r="AA7798" i="2"/>
  <c r="AA4339" i="2"/>
  <c r="AA7799" i="2"/>
  <c r="AA7800" i="2"/>
  <c r="AA7801" i="2"/>
  <c r="AA7802" i="2"/>
  <c r="AA7803" i="2"/>
  <c r="AA7804" i="2"/>
  <c r="AA7805" i="2"/>
  <c r="AA7806" i="2"/>
  <c r="AA7807" i="2"/>
  <c r="AA7808" i="2"/>
  <c r="AA7809" i="2"/>
  <c r="AA7810" i="2"/>
  <c r="AA7811" i="2"/>
  <c r="AA7812" i="2"/>
  <c r="AA6193" i="2"/>
  <c r="AA6194" i="2"/>
  <c r="AA6195" i="2"/>
  <c r="AA6196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6197" i="2"/>
  <c r="AA4375" i="2"/>
  <c r="AA4376" i="2"/>
  <c r="AA4377" i="2"/>
  <c r="AA4378" i="2"/>
  <c r="AA6198" i="2"/>
  <c r="AA4379" i="2"/>
  <c r="AA6199" i="2"/>
  <c r="AA6200" i="2"/>
  <c r="AA6201" i="2"/>
  <c r="AA6202" i="2"/>
  <c r="AA6203" i="2"/>
  <c r="AA6204" i="2"/>
  <c r="AA6205" i="2"/>
  <c r="AA6206" i="2"/>
  <c r="AA6207" i="2"/>
  <c r="AA6208" i="2"/>
  <c r="AA6209" i="2"/>
  <c r="AA6210" i="2"/>
  <c r="AA6211" i="2"/>
  <c r="AA6212" i="2"/>
  <c r="AA6213" i="2"/>
  <c r="AA6214" i="2"/>
  <c r="AA6215" i="2"/>
  <c r="AA6216" i="2"/>
  <c r="AA6217" i="2"/>
  <c r="AA6218" i="2"/>
  <c r="AA6219" i="2"/>
  <c r="AA6220" i="2"/>
  <c r="AA6221" i="2"/>
  <c r="AA6222" i="2"/>
  <c r="AA6223" i="2"/>
  <c r="AA6224" i="2"/>
  <c r="AA7820" i="2"/>
  <c r="AA7821" i="2"/>
  <c r="AA7822" i="2"/>
  <c r="AA7823" i="2"/>
  <c r="AA7824" i="2"/>
  <c r="AA7825" i="2"/>
  <c r="AA7826" i="2"/>
  <c r="AA7827" i="2"/>
  <c r="AA7828" i="2"/>
  <c r="AA7829" i="2"/>
  <c r="AA7830" i="2"/>
  <c r="AA7831" i="2"/>
  <c r="AA7832" i="2"/>
  <c r="AA7833" i="2"/>
  <c r="AA7834" i="2"/>
  <c r="AA7835" i="2"/>
  <c r="AA6225" i="2"/>
  <c r="AA7836" i="2"/>
  <c r="AA6226" i="2"/>
  <c r="AA7837" i="2"/>
  <c r="AA6227" i="2"/>
  <c r="AA7838" i="2"/>
  <c r="AA7839" i="2"/>
  <c r="AA7840" i="2"/>
  <c r="AA6228" i="2"/>
  <c r="AA7841" i="2"/>
  <c r="AA6229" i="2"/>
  <c r="AA7842" i="2"/>
  <c r="AA6230" i="2"/>
  <c r="AA7843" i="2"/>
  <c r="AA6231" i="2"/>
  <c r="AA7844" i="2"/>
  <c r="AA7845" i="2"/>
  <c r="AA6232" i="2"/>
  <c r="AA7846" i="2"/>
  <c r="AA6233" i="2"/>
  <c r="AA6234" i="2"/>
  <c r="AA7847" i="2"/>
  <c r="AA6235" i="2"/>
  <c r="AA7848" i="2"/>
  <c r="AA7849" i="2"/>
  <c r="AA7850" i="2"/>
  <c r="AA7851" i="2"/>
  <c r="AA6236" i="2"/>
  <c r="AA7852" i="2"/>
  <c r="AA6237" i="2"/>
  <c r="AA7853" i="2"/>
  <c r="AA7854" i="2"/>
  <c r="AA7855" i="2"/>
  <c r="AA7856" i="2"/>
  <c r="AA7857" i="2"/>
  <c r="AA7858" i="2"/>
  <c r="AA7859" i="2"/>
  <c r="AA7860" i="2"/>
  <c r="AA7861" i="2"/>
  <c r="AA6238" i="2"/>
  <c r="AA7862" i="2"/>
  <c r="AA7863" i="2"/>
  <c r="AA6239" i="2"/>
  <c r="AA7864" i="2"/>
  <c r="AA7865" i="2"/>
  <c r="AA6240" i="2"/>
  <c r="AA7866" i="2"/>
  <c r="AA7867" i="2"/>
  <c r="AA7868" i="2"/>
  <c r="AA7869" i="2"/>
  <c r="AA7870" i="2"/>
  <c r="AA6241" i="2"/>
  <c r="AA7871" i="2"/>
  <c r="AA7872" i="2"/>
  <c r="AA6242" i="2"/>
  <c r="AA7873" i="2"/>
  <c r="AA7874" i="2"/>
  <c r="AA7875" i="2"/>
  <c r="AA7876" i="2"/>
  <c r="AA6243" i="2"/>
  <c r="AA7877" i="2"/>
  <c r="AA7878" i="2"/>
  <c r="AA6244" i="2"/>
  <c r="AA7879" i="2"/>
  <c r="AA7880" i="2"/>
  <c r="AA7881" i="2"/>
  <c r="AA7882" i="2"/>
  <c r="AA6245" i="2"/>
  <c r="AA7883" i="2"/>
  <c r="AA7884" i="2"/>
  <c r="AA7885" i="2"/>
  <c r="AA7886" i="2"/>
  <c r="AA7887" i="2"/>
  <c r="AA6246" i="2"/>
  <c r="AA7888" i="2"/>
  <c r="AA6247" i="2"/>
  <c r="AA6248" i="2"/>
  <c r="AA6249" i="2"/>
  <c r="AA7889" i="2"/>
  <c r="AA6250" i="2"/>
  <c r="AA7890" i="2"/>
  <c r="AA7891" i="2"/>
  <c r="AA6251" i="2"/>
  <c r="AA7892" i="2"/>
  <c r="AA6252" i="2"/>
  <c r="AA6253" i="2"/>
  <c r="AA6254" i="2"/>
  <c r="AA7893" i="2"/>
  <c r="AA6255" i="2"/>
  <c r="AA6256" i="2"/>
  <c r="AA6257" i="2"/>
  <c r="AA6258" i="2"/>
  <c r="AA6259" i="2"/>
  <c r="AA6260" i="2"/>
  <c r="AA6261" i="2"/>
  <c r="AA6262" i="2"/>
  <c r="AA6263" i="2"/>
  <c r="AA6264" i="2"/>
  <c r="AA6265" i="2"/>
  <c r="AA6266" i="2"/>
  <c r="AA6267" i="2"/>
  <c r="AA6268" i="2"/>
  <c r="AA7894" i="2"/>
  <c r="AA6269" i="2"/>
  <c r="AA7895" i="2"/>
  <c r="AA7896" i="2"/>
  <c r="AA6270" i="2"/>
  <c r="AA7897" i="2"/>
  <c r="AA6271" i="2"/>
  <c r="AA7898" i="2"/>
  <c r="AA6272" i="2"/>
  <c r="AA7899" i="2"/>
  <c r="AA7900" i="2"/>
  <c r="AA6273" i="2"/>
  <c r="AA7901" i="2"/>
  <c r="AA6274" i="2"/>
  <c r="AA7902" i="2"/>
  <c r="AA7903" i="2"/>
  <c r="AA6275" i="2"/>
  <c r="AA7904" i="2"/>
  <c r="AA6276" i="2"/>
  <c r="AA6277" i="2"/>
  <c r="AA7905" i="2"/>
  <c r="AA6278" i="2"/>
  <c r="AA7906" i="2"/>
  <c r="AA6279" i="2"/>
  <c r="AA7907" i="2"/>
  <c r="AA6280" i="2"/>
  <c r="AA6281" i="2"/>
  <c r="AA7908" i="2"/>
  <c r="AA6282" i="2"/>
  <c r="AA6283" i="2"/>
  <c r="AA7909" i="2"/>
  <c r="AA6284" i="2"/>
  <c r="AA7910" i="2"/>
  <c r="AA6285" i="2"/>
  <c r="AA6286" i="2"/>
  <c r="AA6287" i="2"/>
  <c r="AA6288" i="2"/>
  <c r="AA7911" i="2"/>
  <c r="AA7912" i="2"/>
  <c r="AA6289" i="2"/>
  <c r="AA7913" i="2"/>
  <c r="AA7914" i="2"/>
  <c r="AA7915" i="2"/>
  <c r="AA6290" i="2"/>
  <c r="AA7916" i="2"/>
  <c r="AA6291" i="2"/>
  <c r="AA7917" i="2"/>
  <c r="AA6292" i="2"/>
  <c r="AA7918" i="2"/>
  <c r="AA7919" i="2"/>
  <c r="AA7920" i="2"/>
  <c r="AA7921" i="2"/>
  <c r="AA7922" i="2"/>
  <c r="AA7923" i="2"/>
  <c r="AA7924" i="2"/>
  <c r="AA7925" i="2"/>
  <c r="AA7926" i="2"/>
  <c r="AA7927" i="2"/>
  <c r="AA6293" i="2"/>
  <c r="AA7928" i="2"/>
  <c r="AA6294" i="2"/>
  <c r="AA7929" i="2"/>
  <c r="AA7930" i="2"/>
  <c r="AA7931" i="2"/>
  <c r="AA7932" i="2"/>
  <c r="AA7933" i="2"/>
  <c r="AA6295" i="2"/>
  <c r="AA7934" i="2"/>
  <c r="AA6296" i="2"/>
  <c r="AA6297" i="2"/>
  <c r="AA7935" i="2"/>
  <c r="AA7936" i="2"/>
  <c r="AA6298" i="2"/>
  <c r="AA7937" i="2"/>
  <c r="AA7938" i="2"/>
  <c r="AA6299" i="2"/>
  <c r="AA6300" i="2"/>
  <c r="AA7939" i="2"/>
  <c r="AA7940" i="2"/>
  <c r="AA7941" i="2"/>
  <c r="AJ2" i="2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AI2" i="2"/>
  <c r="Y7942" i="2" l="1"/>
  <c r="Y2" i="2" s="1"/>
  <c r="X7942" i="2"/>
  <c r="X2" i="2" s="1"/>
  <c r="AA7942" i="2"/>
  <c r="Z794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2F253B-90C7-4C59-B0C9-B0B152D9AC9E}" keepAlive="1" name="Запрос — bot_orders" description="Соединение с запросом &quot;bot_orders&quot; в книге." type="5" refreshedVersion="8" background="1" saveData="1">
    <dbPr connection="Provider=Microsoft.Mashup.OleDb.1;Data Source=$Workbook$;Location=bot_orders;Extended Properties=&quot;&quot;" command="SELECT * FROM [bot_orders]"/>
  </connection>
  <connection id="2" xr16:uid="{6F0FD107-B0EB-467B-B922-09A54AFD77A5}" keepAlive="1" name="Запрос — gridbots" description="Соединение с запросом &quot;gridbots&quot; в книге." type="5" refreshedVersion="8" background="1" saveData="1">
    <dbPr connection="Provider=Microsoft.Mashup.OleDb.1;Data Source=$Workbook$;Location=gridbots;Extended Properties=&quot;&quot;" command="SELECT * FROM [gridbots]"/>
  </connection>
  <connection id="3" xr16:uid="{B1B80ABF-C70C-4FB3-8DE8-55F5DE43D907}" keepAlive="1" name="Запрос — Orders1" description="Соединение с запросом &quot;Orders1&quot; в книге." type="5" refreshedVersion="8" background="1" saveData="1">
    <dbPr connection="Provider=Microsoft.Mashup.OleDb.1;Data Source=$Workbook$;Location=Orders1;Extended Properties=&quot;&quot;" command="SELECT * FROM [Orders1]"/>
  </connection>
  <connection id="4" xr16:uid="{4B38E638-BB94-4CC5-B857-4F0CECA83F0A}" keepAlive="1" name="Запрос — Orders2" description="Соединение с запросом &quot;Orders2&quot; в книге." type="5" refreshedVersion="8" background="1" saveData="1">
    <dbPr connection="Provider=Microsoft.Mashup.OleDb.1;Data Source=$Workbook$;Location=Orders2;Extended Properties=&quot;&quot;" command="SELECT * FROM [Orders2]"/>
  </connection>
</connections>
</file>

<file path=xl/sharedStrings.xml><?xml version="1.0" encoding="utf-8"?>
<sst xmlns="http://schemas.openxmlformats.org/spreadsheetml/2006/main" count="163544" uniqueCount="24026">
  <si>
    <t>algoId</t>
  </si>
  <si>
    <t>algoClOrdId</t>
  </si>
  <si>
    <t>algoOrdType</t>
  </si>
  <si>
    <t>instType</t>
  </si>
  <si>
    <t>instId</t>
  </si>
  <si>
    <t>groupId</t>
  </si>
  <si>
    <t>ordId</t>
  </si>
  <si>
    <t>cTime</t>
  </si>
  <si>
    <t>uTime</t>
  </si>
  <si>
    <t>tdMode</t>
  </si>
  <si>
    <t>ccy</t>
  </si>
  <si>
    <t>ordType</t>
  </si>
  <si>
    <t>sz</t>
  </si>
  <si>
    <t>state</t>
  </si>
  <si>
    <t>side</t>
  </si>
  <si>
    <t>px</t>
  </si>
  <si>
    <t>avgPx</t>
  </si>
  <si>
    <t>accFillSz</t>
  </si>
  <si>
    <t>fee</t>
  </si>
  <si>
    <t>feeCcy</t>
  </si>
  <si>
    <t>rebate</t>
  </si>
  <si>
    <t>rebateCcy</t>
  </si>
  <si>
    <t>pnl</t>
  </si>
  <si>
    <t>posSide</t>
  </si>
  <si>
    <t>lever</t>
  </si>
  <si>
    <t>ctVal</t>
  </si>
  <si>
    <t>tag</t>
  </si>
  <si>
    <t>2482225984494370816</t>
  </si>
  <si>
    <t/>
  </si>
  <si>
    <t>grid</t>
  </si>
  <si>
    <t>SPOT</t>
  </si>
  <si>
    <t>FET-USDT</t>
  </si>
  <si>
    <t>44</t>
  </si>
  <si>
    <t>2482225984791748608</t>
  </si>
  <si>
    <t>cash</t>
  </si>
  <si>
    <t>limit</t>
  </si>
  <si>
    <t>filled</t>
  </si>
  <si>
    <t>sell</t>
  </si>
  <si>
    <t>USDT</t>
  </si>
  <si>
    <t>FET</t>
  </si>
  <si>
    <t>net</t>
  </si>
  <si>
    <t>0</t>
  </si>
  <si>
    <t>null</t>
  </si>
  <si>
    <t>18</t>
  </si>
  <si>
    <t>2482225984791748609</t>
  </si>
  <si>
    <t>14</t>
  </si>
  <si>
    <t>2482225984791748610</t>
  </si>
  <si>
    <t>13</t>
  </si>
  <si>
    <t>2482225984791748611</t>
  </si>
  <si>
    <t>8</t>
  </si>
  <si>
    <t>2482225984791748612</t>
  </si>
  <si>
    <t>7</t>
  </si>
  <si>
    <t>2482225984791748613</t>
  </si>
  <si>
    <t>71</t>
  </si>
  <si>
    <t>2482225984791748616</t>
  </si>
  <si>
    <t>buy</t>
  </si>
  <si>
    <t>56</t>
  </si>
  <si>
    <t>2482225984791748617</t>
  </si>
  <si>
    <t>55</t>
  </si>
  <si>
    <t>2482225984791748618</t>
  </si>
  <si>
    <t>54</t>
  </si>
  <si>
    <t>2482225984791748619</t>
  </si>
  <si>
    <t>4</t>
  </si>
  <si>
    <t>2482225984791748620</t>
  </si>
  <si>
    <t>1</t>
  </si>
  <si>
    <t>2482225984791748621</t>
  </si>
  <si>
    <t>2</t>
  </si>
  <si>
    <t>2482225984791748622</t>
  </si>
  <si>
    <t>3</t>
  </si>
  <si>
    <t>2482225984791748623</t>
  </si>
  <si>
    <t>2482225984925966336</t>
  </si>
  <si>
    <t>2482225984959520768</t>
  </si>
  <si>
    <t>2482226086092578816</t>
  </si>
  <si>
    <t>5</t>
  </si>
  <si>
    <t>2482233912596733952</t>
  </si>
  <si>
    <t>2482236824517451776</t>
  </si>
  <si>
    <t>33</t>
  </si>
  <si>
    <t>2482240405446434817</t>
  </si>
  <si>
    <t>6</t>
  </si>
  <si>
    <t>2482245303487537152</t>
  </si>
  <si>
    <t>2482252449776246784</t>
  </si>
  <si>
    <t>32</t>
  </si>
  <si>
    <t>2482259169219026944</t>
  </si>
  <si>
    <t>9</t>
  </si>
  <si>
    <t>2482268998251683840</t>
  </si>
  <si>
    <t>2482279262753759232</t>
  </si>
  <si>
    <t>2482288548070400000</t>
  </si>
  <si>
    <t>12</t>
  </si>
  <si>
    <t>2482299099261542400</t>
  </si>
  <si>
    <t>10</t>
  </si>
  <si>
    <t>2482299905910087680</t>
  </si>
  <si>
    <t>2482303219913564160</t>
  </si>
  <si>
    <t>31</t>
  </si>
  <si>
    <t>2482319122768175104</t>
  </si>
  <si>
    <t>2482341933607919616</t>
  </si>
  <si>
    <t>11</t>
  </si>
  <si>
    <t>2482354644194533376</t>
  </si>
  <si>
    <t>2482362055429038080</t>
  </si>
  <si>
    <t>2482389274884939776</t>
  </si>
  <si>
    <t>2482435652948434944</t>
  </si>
  <si>
    <t>2482436445772554240</t>
  </si>
  <si>
    <t>15</t>
  </si>
  <si>
    <t>2482480571192811520</t>
  </si>
  <si>
    <t>2482520156262211584</t>
  </si>
  <si>
    <t>17</t>
  </si>
  <si>
    <t>2482530419086565376</t>
  </si>
  <si>
    <t>16</t>
  </si>
  <si>
    <t>2482537113296412672</t>
  </si>
  <si>
    <t>2482552457436176384</t>
  </si>
  <si>
    <t>2482552458073710592</t>
  </si>
  <si>
    <t>2482558344158617600</t>
  </si>
  <si>
    <t>42</t>
  </si>
  <si>
    <t>2482565446658793472</t>
  </si>
  <si>
    <t>28</t>
  </si>
  <si>
    <t>2482582367823306752</t>
  </si>
  <si>
    <t>20</t>
  </si>
  <si>
    <t>2482605713856241664</t>
  </si>
  <si>
    <t>19</t>
  </si>
  <si>
    <t>2482635659441971200</t>
  </si>
  <si>
    <t>2482654838719094784</t>
  </si>
  <si>
    <t>2482658598828744704</t>
  </si>
  <si>
    <t>24</t>
  </si>
  <si>
    <t>2482664424448565248</t>
  </si>
  <si>
    <t>23</t>
  </si>
  <si>
    <t>2482676670776057856</t>
  </si>
  <si>
    <t>21</t>
  </si>
  <si>
    <t>2482696754143797248</t>
  </si>
  <si>
    <t>2482715460538310656</t>
  </si>
  <si>
    <t>22</t>
  </si>
  <si>
    <t>2482731391679307776</t>
  </si>
  <si>
    <t>2482738676547821568</t>
  </si>
  <si>
    <t>2482741595548524544</t>
  </si>
  <si>
    <t>2482749883560337408</t>
  </si>
  <si>
    <t>27</t>
  </si>
  <si>
    <t>2482779699760177152</t>
  </si>
  <si>
    <t>26</t>
  </si>
  <si>
    <t>2482784719872303104</t>
  </si>
  <si>
    <t>25</t>
  </si>
  <si>
    <t>2482793794098012160</t>
  </si>
  <si>
    <t>2482802092746579968</t>
  </si>
  <si>
    <t>2482804344953610240</t>
  </si>
  <si>
    <t>2482804876455813120</t>
  </si>
  <si>
    <t>2482805717497651200</t>
  </si>
  <si>
    <t>41</t>
  </si>
  <si>
    <t>2482806844523913218</t>
  </si>
  <si>
    <t>39</t>
  </si>
  <si>
    <t>2482808826449993728</t>
  </si>
  <si>
    <t>29</t>
  </si>
  <si>
    <t>2482813948735365120</t>
  </si>
  <si>
    <t>2482822866765193217</t>
  </si>
  <si>
    <t>30</t>
  </si>
  <si>
    <t>2482829440279748608</t>
  </si>
  <si>
    <t>2482843483212193792</t>
  </si>
  <si>
    <t>37</t>
  </si>
  <si>
    <t>2482853648997130240</t>
  </si>
  <si>
    <t>36</t>
  </si>
  <si>
    <t>2482854770755346432</t>
  </si>
  <si>
    <t>2482871617697456128</t>
  </si>
  <si>
    <t>2482877321447579648</t>
  </si>
  <si>
    <t>2482894046922645504</t>
  </si>
  <si>
    <t>34</t>
  </si>
  <si>
    <t>2482897509572255744</t>
  </si>
  <si>
    <t>2482900812636987392</t>
  </si>
  <si>
    <t>53</t>
  </si>
  <si>
    <t>2482905719335133186</t>
  </si>
  <si>
    <t>35</t>
  </si>
  <si>
    <t>2482908113309638656</t>
  </si>
  <si>
    <t>2482913254184165376</t>
  </si>
  <si>
    <t>52</t>
  </si>
  <si>
    <t>2482915412975656960</t>
  </si>
  <si>
    <t>51</t>
  </si>
  <si>
    <t>2482918505251446784</t>
  </si>
  <si>
    <t>2482934791062790144</t>
  </si>
  <si>
    <t>2482973776581599232</t>
  </si>
  <si>
    <t>38</t>
  </si>
  <si>
    <t>2482991306389954560</t>
  </si>
  <si>
    <t>2482995046165618688</t>
  </si>
  <si>
    <t>2483001171191635968</t>
  </si>
  <si>
    <t>40</t>
  </si>
  <si>
    <t>2483001952808574976</t>
  </si>
  <si>
    <t>2483016845406347264</t>
  </si>
  <si>
    <t>2483034412493676547</t>
  </si>
  <si>
    <t>2483045516594749441</t>
  </si>
  <si>
    <t>43</t>
  </si>
  <si>
    <t>2483087107044777984</t>
  </si>
  <si>
    <t>2483116162532089856</t>
  </si>
  <si>
    <t>2483122874794221568</t>
  </si>
  <si>
    <t>45</t>
  </si>
  <si>
    <t>2483122874928439296</t>
  </si>
  <si>
    <t>2483133668818788352</t>
  </si>
  <si>
    <t>47</t>
  </si>
  <si>
    <t>2483158225898283011</t>
  </si>
  <si>
    <t>46</t>
  </si>
  <si>
    <t>2483158226066055168</t>
  </si>
  <si>
    <t>50</t>
  </si>
  <si>
    <t>2483240501801754624</t>
  </si>
  <si>
    <t>49</t>
  </si>
  <si>
    <t>2483306734861524992</t>
  </si>
  <si>
    <t>48</t>
  </si>
  <si>
    <t>2483319812567179264</t>
  </si>
  <si>
    <t>2483333465160916992</t>
  </si>
  <si>
    <t>2483443877764243456</t>
  </si>
  <si>
    <t>2483465342165295104</t>
  </si>
  <si>
    <t>58</t>
  </si>
  <si>
    <t>2483539583795568640</t>
  </si>
  <si>
    <t>57</t>
  </si>
  <si>
    <t>2483540135363321856</t>
  </si>
  <si>
    <t>2483554922130415616</t>
  </si>
  <si>
    <t>2483570097390723072</t>
  </si>
  <si>
    <t>2483580140232220672</t>
  </si>
  <si>
    <t>2483598685162807296</t>
  </si>
  <si>
    <t>2483605342127235072</t>
  </si>
  <si>
    <t>2483612261084667905</t>
  </si>
  <si>
    <t>70</t>
  </si>
  <si>
    <t>2483621039393841152</t>
  </si>
  <si>
    <t>69</t>
  </si>
  <si>
    <t>2483627482784309248</t>
  </si>
  <si>
    <t>68</t>
  </si>
  <si>
    <t>2483629949907476480</t>
  </si>
  <si>
    <t>67</t>
  </si>
  <si>
    <t>2483637818186899456</t>
  </si>
  <si>
    <t>65</t>
  </si>
  <si>
    <t>2483644021260525568</t>
  </si>
  <si>
    <t>60</t>
  </si>
  <si>
    <t>2483654565874999296</t>
  </si>
  <si>
    <t>2483666841696837632</t>
  </si>
  <si>
    <t>2483667852691873792</t>
  </si>
  <si>
    <t>59</t>
  </si>
  <si>
    <t>2483670592746790912</t>
  </si>
  <si>
    <t>2483682565739880448</t>
  </si>
  <si>
    <t>62</t>
  </si>
  <si>
    <t>2483687082569080832</t>
  </si>
  <si>
    <t>61</t>
  </si>
  <si>
    <t>2483704265357500416</t>
  </si>
  <si>
    <t>2483735512150548480</t>
  </si>
  <si>
    <t>63</t>
  </si>
  <si>
    <t>2483740179605594112</t>
  </si>
  <si>
    <t>2483746613667930112</t>
  </si>
  <si>
    <t>2483758071130726401</t>
  </si>
  <si>
    <t>2483779766117834752</t>
  </si>
  <si>
    <t>64</t>
  </si>
  <si>
    <t>2483782451244146688</t>
  </si>
  <si>
    <t>2483818592420864000</t>
  </si>
  <si>
    <t>66</t>
  </si>
  <si>
    <t>2483846974638497792</t>
  </si>
  <si>
    <t>2483885904826048514</t>
  </si>
  <si>
    <t>2483889860927135745</t>
  </si>
  <si>
    <t>2483899151377604608</t>
  </si>
  <si>
    <t>76</t>
  </si>
  <si>
    <t>2483907255913783296</t>
  </si>
  <si>
    <t>75</t>
  </si>
  <si>
    <t>2483911139235307520</t>
  </si>
  <si>
    <t>72</t>
  </si>
  <si>
    <t>2483915636401610752</t>
  </si>
  <si>
    <t>2483926561087135744</t>
  </si>
  <si>
    <t>73</t>
  </si>
  <si>
    <t>2483930236572508160</t>
  </si>
  <si>
    <t>2483959926003703808</t>
  </si>
  <si>
    <t>74</t>
  </si>
  <si>
    <t>2483965018123640832</t>
  </si>
  <si>
    <t>2487738886571692032</t>
  </si>
  <si>
    <t>2487738886869065730</t>
  </si>
  <si>
    <t>2487738886869065731</t>
  </si>
  <si>
    <t>2487738886869065732</t>
  </si>
  <si>
    <t>2487738887036837888</t>
  </si>
  <si>
    <t>2487743934059618304</t>
  </si>
  <si>
    <t>2487748022700711936</t>
  </si>
  <si>
    <t>2487749876750852096</t>
  </si>
  <si>
    <t>market</t>
  </si>
  <si>
    <t>Id</t>
  </si>
  <si>
    <t>AlgoId</t>
  </si>
  <si>
    <t>AlgoOrdType</t>
  </si>
  <si>
    <t>InstId</t>
  </si>
  <si>
    <t>InstType</t>
  </si>
  <si>
    <t>State</t>
  </si>
  <si>
    <t>Investment</t>
  </si>
  <si>
    <t>BaseSz</t>
  </si>
  <si>
    <t>QuoteSz</t>
  </si>
  <si>
    <t>GridNum</t>
  </si>
  <si>
    <t>GridProfit</t>
  </si>
  <si>
    <t>FloatProfit</t>
  </si>
  <si>
    <t>TotalPnl</t>
  </si>
  <si>
    <t>PnlRatio</t>
  </si>
  <si>
    <t>CTime</t>
  </si>
  <si>
    <t>UTime</t>
  </si>
  <si>
    <t>StopType</t>
  </si>
  <si>
    <t>StopResult</t>
  </si>
  <si>
    <t>CancelType</t>
  </si>
  <si>
    <t>SlTriggerPx</t>
  </si>
  <si>
    <t>TpTriggerPx</t>
  </si>
  <si>
    <t>MaxPx</t>
  </si>
  <si>
    <t>MinPx</t>
  </si>
  <si>
    <t>IsProcessed</t>
  </si>
  <si>
    <t>stopped</t>
  </si>
  <si>
    <t>2479506567767523328</t>
  </si>
  <si>
    <t>2479448036624310272</t>
  </si>
  <si>
    <t>2478480608360669184</t>
  </si>
  <si>
    <t>2475921879815692288</t>
  </si>
  <si>
    <t>2471867246809976832</t>
  </si>
  <si>
    <t>2465024092530024448</t>
  </si>
  <si>
    <t>2464740224954535936</t>
  </si>
  <si>
    <t>2463609699032367104</t>
  </si>
  <si>
    <t>2456059923982192641</t>
  </si>
  <si>
    <t>2454605296170438656</t>
  </si>
  <si>
    <t>2441259304410939392</t>
  </si>
  <si>
    <t>2441203127748657152</t>
  </si>
  <si>
    <t>2420596763016044544</t>
  </si>
  <si>
    <t>2408847288815845376</t>
  </si>
  <si>
    <t>2408844406590803968</t>
  </si>
  <si>
    <t>2407971072437133312</t>
  </si>
  <si>
    <t>2406651676301205504</t>
  </si>
  <si>
    <t>2406580179557679104</t>
  </si>
  <si>
    <t>2397237312569737216</t>
  </si>
  <si>
    <t>Итог</t>
  </si>
  <si>
    <t>1746478499034</t>
  </si>
  <si>
    <t>1746505228439</t>
  </si>
  <si>
    <t>1746488404115</t>
  </si>
  <si>
    <t>1746484771260</t>
  </si>
  <si>
    <t>1746484747632</t>
  </si>
  <si>
    <t>1746480363564</t>
  </si>
  <si>
    <t>1746480086841</t>
  </si>
  <si>
    <t>1746528363283</t>
  </si>
  <si>
    <t>1746519813287</t>
  </si>
  <si>
    <t>1746519607086</t>
  </si>
  <si>
    <t>1746519408692</t>
  </si>
  <si>
    <t>1746478502053</t>
  </si>
  <si>
    <t>1746478499039</t>
  </si>
  <si>
    <t>1746478499040</t>
  </si>
  <si>
    <t>1746479074776</t>
  </si>
  <si>
    <t>1746479780935</t>
  </si>
  <si>
    <t>1746478502055</t>
  </si>
  <si>
    <t>1746478735301</t>
  </si>
  <si>
    <t>1746478735302</t>
  </si>
  <si>
    <t>1746478822083</t>
  </si>
  <si>
    <t>1746478822085</t>
  </si>
  <si>
    <t>1746478928803</t>
  </si>
  <si>
    <t>1746478928805</t>
  </si>
  <si>
    <t>1746498408837</t>
  </si>
  <si>
    <t>1746479074778</t>
  </si>
  <si>
    <t>1746479287751</t>
  </si>
  <si>
    <t>1746479287753</t>
  </si>
  <si>
    <t>1746479488006</t>
  </si>
  <si>
    <t>1746479488008</t>
  </si>
  <si>
    <t>1746497910378</t>
  </si>
  <si>
    <t>1746479780937</t>
  </si>
  <si>
    <t>1746480800820</t>
  </si>
  <si>
    <t>1746480086842</t>
  </si>
  <si>
    <t>1746480702054</t>
  </si>
  <si>
    <t>1746480363566</t>
  </si>
  <si>
    <t>1746480678015</t>
  </si>
  <si>
    <t>1746480678017</t>
  </si>
  <si>
    <t>1746483365458</t>
  </si>
  <si>
    <t>1746480702056</t>
  </si>
  <si>
    <t>1746481954578</t>
  </si>
  <si>
    <t>1746480800822</t>
  </si>
  <si>
    <t>1746481274761</t>
  </si>
  <si>
    <t>1746481274763</t>
  </si>
  <si>
    <t>1746497740394</t>
  </si>
  <si>
    <t>1746481954580</t>
  </si>
  <si>
    <t>1746482333382</t>
  </si>
  <si>
    <t>1746482333384</t>
  </si>
  <si>
    <t>1746482554254</t>
  </si>
  <si>
    <t>1746482554256</t>
  </si>
  <si>
    <t>1746492529054</t>
  </si>
  <si>
    <t>1746483365459</t>
  </si>
  <si>
    <t>1746490708288</t>
  </si>
  <si>
    <t>1746484747634</t>
  </si>
  <si>
    <t>1746487771386</t>
  </si>
  <si>
    <t>1746484771262</t>
  </si>
  <si>
    <t>1746486086300</t>
  </si>
  <si>
    <t>1746486086302</t>
  </si>
  <si>
    <t>1746487266027</t>
  </si>
  <si>
    <t>1746487266029</t>
  </si>
  <si>
    <t>1746487571883</t>
  </si>
  <si>
    <t>1746487571885</t>
  </si>
  <si>
    <t>1746488228693</t>
  </si>
  <si>
    <t>1746487771388</t>
  </si>
  <si>
    <t>1746488228677</t>
  </si>
  <si>
    <t>1746488228679</t>
  </si>
  <si>
    <t>1746489815842</t>
  </si>
  <si>
    <t>1746488228696</t>
  </si>
  <si>
    <t>1746489120075</t>
  </si>
  <si>
    <t>1746488404116</t>
  </si>
  <si>
    <t>1746488615786</t>
  </si>
  <si>
    <t>1746488615788</t>
  </si>
  <si>
    <t>1746502922985</t>
  </si>
  <si>
    <t>1746489120077</t>
  </si>
  <si>
    <t>1746495776414</t>
  </si>
  <si>
    <t>1746489815844</t>
  </si>
  <si>
    <t>1746491391937</t>
  </si>
  <si>
    <t>1746490708290</t>
  </si>
  <si>
    <t>1746491279876</t>
  </si>
  <si>
    <t>1746491279878</t>
  </si>
  <si>
    <t>1746491930523</t>
  </si>
  <si>
    <t>1746491391939</t>
  </si>
  <si>
    <t>1746491565553</t>
  </si>
  <si>
    <t>1746491565555</t>
  </si>
  <si>
    <t>1746494112433</t>
  </si>
  <si>
    <t>1746491930525</t>
  </si>
  <si>
    <t>1746493865431</t>
  </si>
  <si>
    <t>1746492529056</t>
  </si>
  <si>
    <t>1746493086548</t>
  </si>
  <si>
    <t>1746493086549</t>
  </si>
  <si>
    <t>1746493561333</t>
  </si>
  <si>
    <t>1746493561335</t>
  </si>
  <si>
    <t>1746493778437</t>
  </si>
  <si>
    <t>1746493778439</t>
  </si>
  <si>
    <t>1746495421054</t>
  </si>
  <si>
    <t>1746493865433</t>
  </si>
  <si>
    <t>1746495150636</t>
  </si>
  <si>
    <t>1746494112435</t>
  </si>
  <si>
    <t>1746495001023</t>
  </si>
  <si>
    <t>1746495001024</t>
  </si>
  <si>
    <t>1746495751350</t>
  </si>
  <si>
    <t>1746495150638</t>
  </si>
  <si>
    <t>1746495735509</t>
  </si>
  <si>
    <t>1746495421056</t>
  </si>
  <si>
    <t>1746495668388</t>
  </si>
  <si>
    <t>1746495668390</t>
  </si>
  <si>
    <t>1746497238315</t>
  </si>
  <si>
    <t>1746495735511</t>
  </si>
  <si>
    <t>1746496021722</t>
  </si>
  <si>
    <t>1746495751352</t>
  </si>
  <si>
    <t>1746495869069</t>
  </si>
  <si>
    <t>1746495776416</t>
  </si>
  <si>
    <t>1746495810002</t>
  </si>
  <si>
    <t>1746495810004</t>
  </si>
  <si>
    <t>1746502592055</t>
  </si>
  <si>
    <t>1746495869071</t>
  </si>
  <si>
    <t>1746501601388</t>
  </si>
  <si>
    <t>1746496021724</t>
  </si>
  <si>
    <t>1746496287502</t>
  </si>
  <si>
    <t>1746496287504</t>
  </si>
  <si>
    <t>1746496483409</t>
  </si>
  <si>
    <t>1746496483411</t>
  </si>
  <si>
    <t>1746496901903</t>
  </si>
  <si>
    <t>1746496901905</t>
  </si>
  <si>
    <t>1746497204885</t>
  </si>
  <si>
    <t>1746497204887</t>
  </si>
  <si>
    <t>1746500784966</t>
  </si>
  <si>
    <t>1746497238317</t>
  </si>
  <si>
    <t>1746499623107</t>
  </si>
  <si>
    <t>1746497740395</t>
  </si>
  <si>
    <t>1746499137752</t>
  </si>
  <si>
    <t>1746497910380</t>
  </si>
  <si>
    <t>1746498828032</t>
  </si>
  <si>
    <t>1746498408839</t>
  </si>
  <si>
    <t>1746498511988</t>
  </si>
  <si>
    <t>1746498511990</t>
  </si>
  <si>
    <t>1746498610470</t>
  </si>
  <si>
    <t>1746498610472</t>
  </si>
  <si>
    <t>1746498756702</t>
  </si>
  <si>
    <t>1746498756703</t>
  </si>
  <si>
    <t>1746518856011</t>
  </si>
  <si>
    <t>1746498828034</t>
  </si>
  <si>
    <t>1746498981257</t>
  </si>
  <si>
    <t>1746498981259</t>
  </si>
  <si>
    <t>1746499045595</t>
  </si>
  <si>
    <t>1746499045597</t>
  </si>
  <si>
    <t>1746518556711</t>
  </si>
  <si>
    <t>1746499137753</t>
  </si>
  <si>
    <t>1746518104452</t>
  </si>
  <si>
    <t>1746499623109</t>
  </si>
  <si>
    <t>1746517663773</t>
  </si>
  <si>
    <t>1746500784968</t>
  </si>
  <si>
    <t>1746501307395</t>
  </si>
  <si>
    <t>1746501307397</t>
  </si>
  <si>
    <t>1746501418849</t>
  </si>
  <si>
    <t>1746501418851</t>
  </si>
  <si>
    <t>1746517647334</t>
  </si>
  <si>
    <t>1746501601390</t>
  </si>
  <si>
    <t>1746501624647</t>
  </si>
  <si>
    <t>1746501624649</t>
  </si>
  <si>
    <t>1746502068517</t>
  </si>
  <si>
    <t>1746502068519</t>
  </si>
  <si>
    <t>1746517155422</t>
  </si>
  <si>
    <t>1746502592057</t>
  </si>
  <si>
    <t>1746511097641</t>
  </si>
  <si>
    <t>1746502922987</t>
  </si>
  <si>
    <t>1746504162477</t>
  </si>
  <si>
    <t>1746504162479</t>
  </si>
  <si>
    <t>1746505028398</t>
  </si>
  <si>
    <t>1746505028400</t>
  </si>
  <si>
    <t>1746510707896</t>
  </si>
  <si>
    <t>1746505228440</t>
  </si>
  <si>
    <t>1746508733997</t>
  </si>
  <si>
    <t>1746505228445</t>
  </si>
  <si>
    <t>1746505550125</t>
  </si>
  <si>
    <t>1746505550127</t>
  </si>
  <si>
    <t>1746506281984</t>
  </si>
  <si>
    <t>1746506281986</t>
  </si>
  <si>
    <t>1746507949950</t>
  </si>
  <si>
    <t>1746506281991</t>
  </si>
  <si>
    <t>1746506872144</t>
  </si>
  <si>
    <t>1746508733998</t>
  </si>
  <si>
    <t>1746515434761</t>
  </si>
  <si>
    <t>1746510707898</t>
  </si>
  <si>
    <t>1746514795072</t>
  </si>
  <si>
    <t>1746511097643</t>
  </si>
  <si>
    <t>1746511504520</t>
  </si>
  <si>
    <t>1746511504522</t>
  </si>
  <si>
    <t>1746516632175</t>
  </si>
  <si>
    <t>1746514795074</t>
  </si>
  <si>
    <t>1746515907640</t>
  </si>
  <si>
    <t>1746515434763</t>
  </si>
  <si>
    <t>1746515657734</t>
  </si>
  <si>
    <t>1746517647336</t>
  </si>
  <si>
    <t>1746521470045</t>
  </si>
  <si>
    <t>1746517663775</t>
  </si>
  <si>
    <t>1746521439915</t>
  </si>
  <si>
    <t>1746518104454</t>
  </si>
  <si>
    <t>1746521074068</t>
  </si>
  <si>
    <t>1746518556713</t>
  </si>
  <si>
    <t>1746520759814</t>
  </si>
  <si>
    <t>1746518856013</t>
  </si>
  <si>
    <t>1746520574931</t>
  </si>
  <si>
    <t>1746519408694</t>
  </si>
  <si>
    <t>1746520340455</t>
  </si>
  <si>
    <t>1746519607088</t>
  </si>
  <si>
    <t>1746520266928</t>
  </si>
  <si>
    <t>1746519813289</t>
  </si>
  <si>
    <t>1746520074900</t>
  </si>
  <si>
    <t>1746520074902</t>
  </si>
  <si>
    <t>1746528086407</t>
  </si>
  <si>
    <t>1746520266930</t>
  </si>
  <si>
    <t>1746527968505</t>
  </si>
  <si>
    <t>1746520340457</t>
  </si>
  <si>
    <t>1746527450559</t>
  </si>
  <si>
    <t>1746520574932</t>
  </si>
  <si>
    <t>1746527017149</t>
  </si>
  <si>
    <t>1746520759816</t>
  </si>
  <si>
    <t>1746525962439</t>
  </si>
  <si>
    <t>1746521074070</t>
  </si>
  <si>
    <t>1746523486451</t>
  </si>
  <si>
    <t>1746521439917</t>
  </si>
  <si>
    <t>1746522555227</t>
  </si>
  <si>
    <t>1746521470047</t>
  </si>
  <si>
    <t>1746521551705</t>
  </si>
  <si>
    <t>1746521551707</t>
  </si>
  <si>
    <t>1746521908529</t>
  </si>
  <si>
    <t>1746521908531</t>
  </si>
  <si>
    <t>1746522043141</t>
  </si>
  <si>
    <t>1746522043143</t>
  </si>
  <si>
    <t>1746524158765</t>
  </si>
  <si>
    <t>1746522555229</t>
  </si>
  <si>
    <t>1746523817297</t>
  </si>
  <si>
    <t>1746523486453</t>
  </si>
  <si>
    <t>1746523625556</t>
  </si>
  <si>
    <t>1746523625558</t>
  </si>
  <si>
    <t>1746524805326</t>
  </si>
  <si>
    <t>1746523817299</t>
  </si>
  <si>
    <t>1746524613203</t>
  </si>
  <si>
    <t>1746524158766</t>
  </si>
  <si>
    <t>1746524290369</t>
  </si>
  <si>
    <t>1746524805328</t>
  </si>
  <si>
    <t>1746524885348</t>
  </si>
  <si>
    <t>1746524885350</t>
  </si>
  <si>
    <t>1746525784508</t>
  </si>
  <si>
    <t>1746525962441</t>
  </si>
  <si>
    <t>1746526808295</t>
  </si>
  <si>
    <t>1746526808297</t>
  </si>
  <si>
    <t>1746526999741</t>
  </si>
  <si>
    <t>1746527968507</t>
  </si>
  <si>
    <t>1746528854575</t>
  </si>
  <si>
    <t>1746528086408</t>
  </si>
  <si>
    <t>1746528720549</t>
  </si>
  <si>
    <t>1746528363285</t>
  </si>
  <si>
    <t>1746528604818</t>
  </si>
  <si>
    <t>1746528604820</t>
  </si>
  <si>
    <t>1746531205043</t>
  </si>
  <si>
    <t>1746528720551</t>
  </si>
  <si>
    <t>1746531073370</t>
  </si>
  <si>
    <t>1746528854577</t>
  </si>
  <si>
    <t>1746529180157</t>
  </si>
  <si>
    <t>1746529180159</t>
  </si>
  <si>
    <t>1746529289695</t>
  </si>
  <si>
    <t>1746529289697</t>
  </si>
  <si>
    <t>1746530174509</t>
  </si>
  <si>
    <t>1746530174511</t>
  </si>
  <si>
    <t>1746530326265</t>
  </si>
  <si>
    <t>1746530326267</t>
  </si>
  <si>
    <t>1746530738613</t>
  </si>
  <si>
    <t>1746642796320</t>
  </si>
  <si>
    <t>1746642946736</t>
  </si>
  <si>
    <t>1746642796324</t>
  </si>
  <si>
    <t>1746642796326</t>
  </si>
  <si>
    <t>1746643068587</t>
  </si>
  <si>
    <t>1746642946738</t>
  </si>
  <si>
    <t>1746643036508</t>
  </si>
  <si>
    <t>1746643068589</t>
  </si>
  <si>
    <t>1746643104725</t>
  </si>
  <si>
    <t>1746643123844</t>
  </si>
  <si>
    <t>1746643123847</t>
  </si>
  <si>
    <t>cTime2</t>
  </si>
  <si>
    <t>uTime2</t>
  </si>
  <si>
    <t>USDT_Result</t>
  </si>
  <si>
    <t>CoinChange</t>
  </si>
  <si>
    <t>1746478499031</t>
  </si>
  <si>
    <t>1746537600009</t>
  </si>
  <si>
    <t>1746397454097</t>
  </si>
  <si>
    <t>1746473185768</t>
  </si>
  <si>
    <t>1746395709732</t>
  </si>
  <si>
    <t>1746397318363</t>
  </si>
  <si>
    <t>1746366878123</t>
  </si>
  <si>
    <t>1746373612256</t>
  </si>
  <si>
    <t>1746290622071</t>
  </si>
  <si>
    <t>1746366396473</t>
  </si>
  <si>
    <t>1746169784591</t>
  </si>
  <si>
    <t>1746395327032</t>
  </si>
  <si>
    <t>1745965842701</t>
  </si>
  <si>
    <t>1745972553158</t>
  </si>
  <si>
    <t>1745957382788</t>
  </si>
  <si>
    <t>1746098907587</t>
  </si>
  <si>
    <t>1745923690490</t>
  </si>
  <si>
    <t>1745956937871</t>
  </si>
  <si>
    <t>1745698689659</t>
  </si>
  <si>
    <t>1746395397420</t>
  </si>
  <si>
    <t>1745655338373</t>
  </si>
  <si>
    <t>1745660084868</t>
  </si>
  <si>
    <t>1745257596824</t>
  </si>
  <si>
    <t>1745654289567</t>
  </si>
  <si>
    <t>1745255922628</t>
  </si>
  <si>
    <t>1745654332675</t>
  </si>
  <si>
    <t>1744641805104</t>
  </si>
  <si>
    <t>1745654315700</t>
  </si>
  <si>
    <t>1744291643486</t>
  </si>
  <si>
    <t>1744641659390</t>
  </si>
  <si>
    <t>1744291557589</t>
  </si>
  <si>
    <t>1744291557593</t>
  </si>
  <si>
    <t>1744265530202</t>
  </si>
  <si>
    <t>1744291329494</t>
  </si>
  <si>
    <t>1744226209134</t>
  </si>
  <si>
    <t>1744241813973</t>
  </si>
  <si>
    <t>1744224078364</t>
  </si>
  <si>
    <t>1744225483661</t>
  </si>
  <si>
    <t>1743945639231</t>
  </si>
  <si>
    <t>1744223674998</t>
  </si>
  <si>
    <t>1746642796316</t>
  </si>
  <si>
    <t>1746643123852</t>
  </si>
  <si>
    <t>2397237312833560576</t>
  </si>
  <si>
    <t>1743945639234</t>
  </si>
  <si>
    <t>1743959559572</t>
  </si>
  <si>
    <t>2397237312833560577</t>
  </si>
  <si>
    <t>1743947163125</t>
  </si>
  <si>
    <t>2397237312833560578</t>
  </si>
  <si>
    <t>1743945682061</t>
  </si>
  <si>
    <t>2397237312833560579</t>
  </si>
  <si>
    <t>1743945639237</t>
  </si>
  <si>
    <t>2397237312833560580</t>
  </si>
  <si>
    <t>2397237312833560581</t>
  </si>
  <si>
    <t>2397237312833560582</t>
  </si>
  <si>
    <t>2397237312833560583</t>
  </si>
  <si>
    <t>2397237312833560584</t>
  </si>
  <si>
    <t>2397237312833560585</t>
  </si>
  <si>
    <t>2397237312833560586</t>
  </si>
  <si>
    <t>2397237312833560587</t>
  </si>
  <si>
    <t>1743945639238</t>
  </si>
  <si>
    <t>2397288446197604352</t>
  </si>
  <si>
    <t>1743947163128</t>
  </si>
  <si>
    <t>1743951043279</t>
  </si>
  <si>
    <t>2397418642527592448</t>
  </si>
  <si>
    <t>1743951043281</t>
  </si>
  <si>
    <t>1743956284549</t>
  </si>
  <si>
    <t>2397813416057217044</t>
  </si>
  <si>
    <t>1743962808448</t>
  </si>
  <si>
    <t>1743962808452</t>
  </si>
  <si>
    <t>2397813416057217045</t>
  </si>
  <si>
    <t>2397813416392761344</t>
  </si>
  <si>
    <t>1743962808454</t>
  </si>
  <si>
    <t>1743963678993</t>
  </si>
  <si>
    <t>2397813416392761345</t>
  </si>
  <si>
    <t>1743971818003</t>
  </si>
  <si>
    <t>2397842626733776898</t>
  </si>
  <si>
    <t>1743963678995</t>
  </si>
  <si>
    <t>1743964010511</t>
  </si>
  <si>
    <t>2397853750631964672</t>
  </si>
  <si>
    <t>1743964010513</t>
  </si>
  <si>
    <t>1743964199611</t>
  </si>
  <si>
    <t>2397860095775055872</t>
  </si>
  <si>
    <t>1743964199613</t>
  </si>
  <si>
    <t>1743969681923</t>
  </si>
  <si>
    <t>2398044051673817088</t>
  </si>
  <si>
    <t>1743969681925</t>
  </si>
  <si>
    <t>1743971679750</t>
  </si>
  <si>
    <t>2398115726591369216</t>
  </si>
  <si>
    <t>1743971818005</t>
  </si>
  <si>
    <t>1743971996887</t>
  </si>
  <si>
    <t>2398191552225714187</t>
  </si>
  <si>
    <t>1743974077784</t>
  </si>
  <si>
    <t>1743997452848</t>
  </si>
  <si>
    <t>2398191552225714188</t>
  </si>
  <si>
    <t>1743997001125</t>
  </si>
  <si>
    <t>2398191552225714189</t>
  </si>
  <si>
    <t>1743995992156</t>
  </si>
  <si>
    <t>2398191552225714190</t>
  </si>
  <si>
    <t>1743981471546</t>
  </si>
  <si>
    <t>2398191552225714191</t>
  </si>
  <si>
    <t>1743974828057</t>
  </si>
  <si>
    <t>2398191552225714192</t>
  </si>
  <si>
    <t>1743974077788</t>
  </si>
  <si>
    <t>2398191552225714193</t>
  </si>
  <si>
    <t>2398191552225714194</t>
  </si>
  <si>
    <t>2398191552225714195</t>
  </si>
  <si>
    <t>2398191552259268608</t>
  </si>
  <si>
    <t>2398191552259268609</t>
  </si>
  <si>
    <t>2398191552259268610</t>
  </si>
  <si>
    <t>2398191552259268611</t>
  </si>
  <si>
    <t>2398191552259268612</t>
  </si>
  <si>
    <t>2398191552259268613</t>
  </si>
  <si>
    <t>1743974077789</t>
  </si>
  <si>
    <t>2398216727277182976</t>
  </si>
  <si>
    <t>1743974828059</t>
  </si>
  <si>
    <t>1743977518158</t>
  </si>
  <si>
    <t>2398306992088260608</t>
  </si>
  <si>
    <t>1743977518160</t>
  </si>
  <si>
    <t>1743979430670</t>
  </si>
  <si>
    <t>2398371165342113792</t>
  </si>
  <si>
    <t>1743979430672</t>
  </si>
  <si>
    <t>1743989052176</t>
  </si>
  <si>
    <t>2398439645777076224</t>
  </si>
  <si>
    <t>1743981471548</t>
  </si>
  <si>
    <t>1743982825594</t>
  </si>
  <si>
    <t>2398485080088616960</t>
  </si>
  <si>
    <t>1743982825596</t>
  </si>
  <si>
    <t>1743984682319</t>
  </si>
  <si>
    <t>2398547381407817728</t>
  </si>
  <si>
    <t>1743984682321</t>
  </si>
  <si>
    <t>1743988330915</t>
  </si>
  <si>
    <t>2398669808007749632</t>
  </si>
  <si>
    <t>1743988330917</t>
  </si>
  <si>
    <t>1743993534770</t>
  </si>
  <si>
    <t>2398694009510928385</t>
  </si>
  <si>
    <t>1743989052178</t>
  </si>
  <si>
    <t>1743990145954</t>
  </si>
  <si>
    <t>2398960731946065920</t>
  </si>
  <si>
    <t>1743997001127</t>
  </si>
  <si>
    <t>1743999996507</t>
  </si>
  <si>
    <t>2398975889288306688</t>
  </si>
  <si>
    <t>1743997452850</t>
  </si>
  <si>
    <t>1743998557369</t>
  </si>
  <si>
    <t>2399012950829539328</t>
  </si>
  <si>
    <t>1743998557371</t>
  </si>
  <si>
    <t>1744006754536</t>
  </si>
  <si>
    <t>2399061240321253376</t>
  </si>
  <si>
    <t>1743999996509</t>
  </si>
  <si>
    <t>1744004917248</t>
  </si>
  <si>
    <t>2399346216937824267</t>
  </si>
  <si>
    <t>1744008489473</t>
  </si>
  <si>
    <t>1744035468793</t>
  </si>
  <si>
    <t>2399346216937824268</t>
  </si>
  <si>
    <t>1744035343735</t>
  </si>
  <si>
    <t>2399346216937824269</t>
  </si>
  <si>
    <t>1744035080140</t>
  </si>
  <si>
    <t>2399346216937824270</t>
  </si>
  <si>
    <t>1744034227387</t>
  </si>
  <si>
    <t>2399346216937824271</t>
  </si>
  <si>
    <t>1744033913504</t>
  </si>
  <si>
    <t>2399346216937824272</t>
  </si>
  <si>
    <t>1744033876217</t>
  </si>
  <si>
    <t>2399346216937824273</t>
  </si>
  <si>
    <t>1744021013994</t>
  </si>
  <si>
    <t>2399346216937824274</t>
  </si>
  <si>
    <t>1744019298467</t>
  </si>
  <si>
    <t>2399346216937824275</t>
  </si>
  <si>
    <t>1744014948002</t>
  </si>
  <si>
    <t>2399346216937824276</t>
  </si>
  <si>
    <t>1744014240666</t>
  </si>
  <si>
    <t>2399346216937824277</t>
  </si>
  <si>
    <t>1744009913359</t>
  </si>
  <si>
    <t>2399346216937824278</t>
  </si>
  <si>
    <t>1744008489478</t>
  </si>
  <si>
    <t>2399346216937824279</t>
  </si>
  <si>
    <t>2399346217105596416</t>
  </si>
  <si>
    <t>1744008489479</t>
  </si>
  <si>
    <t>1744008864078</t>
  </si>
  <si>
    <t>2399358786629378048</t>
  </si>
  <si>
    <t>1744008864080</t>
  </si>
  <si>
    <t>1744009606080</t>
  </si>
  <si>
    <t>2399393994690895872</t>
  </si>
  <si>
    <t>1744009913361</t>
  </si>
  <si>
    <t>1744012837629</t>
  </si>
  <si>
    <t>2399492116842651648</t>
  </si>
  <si>
    <t>1744012837631</t>
  </si>
  <si>
    <t>1744013956699</t>
  </si>
  <si>
    <t>2399708906625540096</t>
  </si>
  <si>
    <t>1744019298469</t>
  </si>
  <si>
    <t>1744019912992</t>
  </si>
  <si>
    <t>2399729526629310464</t>
  </si>
  <si>
    <t>1744019912994</t>
  </si>
  <si>
    <t>1744020735827</t>
  </si>
  <si>
    <t>2399757136423919616</t>
  </si>
  <si>
    <t>1744020735830</t>
  </si>
  <si>
    <t>1744027834128</t>
  </si>
  <si>
    <t>2399766470428041220</t>
  </si>
  <si>
    <t>1744021013996</t>
  </si>
  <si>
    <t>1744023476441</t>
  </si>
  <si>
    <t>2399849096136466432</t>
  </si>
  <si>
    <t>1744023476443</t>
  </si>
  <si>
    <t>1744024149115</t>
  </si>
  <si>
    <t>2399871667364012033</t>
  </si>
  <si>
    <t>1744024149117</t>
  </si>
  <si>
    <t>1744025538796</t>
  </si>
  <si>
    <t>2399918297320628224</t>
  </si>
  <si>
    <t>1744025538798</t>
  </si>
  <si>
    <t>1744028945014</t>
  </si>
  <si>
    <t>2399995315848585217</t>
  </si>
  <si>
    <t>1744027834130</t>
  </si>
  <si>
    <t>1744028759119</t>
  </si>
  <si>
    <t>2400032590997331969</t>
  </si>
  <si>
    <t>1744028945016</t>
  </si>
  <si>
    <t>1744033278560</t>
  </si>
  <si>
    <t>2400178000705462272</t>
  </si>
  <si>
    <t>1744033278562</t>
  </si>
  <si>
    <t>1744033724011</t>
  </si>
  <si>
    <t>2400199305857179648</t>
  </si>
  <si>
    <t>1744033913506</t>
  </si>
  <si>
    <t>1744038971892</t>
  </si>
  <si>
    <t>2400209838358503424</t>
  </si>
  <si>
    <t>1744034227389</t>
  </si>
  <si>
    <t>1744034577144</t>
  </si>
  <si>
    <t>2400221573953986560</t>
  </si>
  <si>
    <t>1744034577146</t>
  </si>
  <si>
    <t>1744034744440</t>
  </si>
  <si>
    <t>2400227187476242432</t>
  </si>
  <si>
    <t>1744034744442</t>
  </si>
  <si>
    <t>1744036097811</t>
  </si>
  <si>
    <t>2400238451933945857</t>
  </si>
  <si>
    <t>1744035080142</t>
  </si>
  <si>
    <t>1744035824371</t>
  </si>
  <si>
    <t>2400247296479567872</t>
  </si>
  <si>
    <t>1744035343738</t>
  </si>
  <si>
    <t>1744035660125</t>
  </si>
  <si>
    <t>2400251492863942663</t>
  </si>
  <si>
    <t>1744035468795</t>
  </si>
  <si>
    <t>1744035500296</t>
  </si>
  <si>
    <t>2400257912766308352</t>
  </si>
  <si>
    <t>1744035660127</t>
  </si>
  <si>
    <t>1744065686271</t>
  </si>
  <si>
    <t>2400263424081764352</t>
  </si>
  <si>
    <t>1744035824373</t>
  </si>
  <si>
    <t>1744057907498</t>
  </si>
  <si>
    <t>2400272599272759296</t>
  </si>
  <si>
    <t>1744036097813</t>
  </si>
  <si>
    <t>1744036374983</t>
  </si>
  <si>
    <t>2400281899420459008</t>
  </si>
  <si>
    <t>1744036374985</t>
  </si>
  <si>
    <t>1744036514634</t>
  </si>
  <si>
    <t>2400286585330442240</t>
  </si>
  <si>
    <t>1744036514636</t>
  </si>
  <si>
    <t>1744037610019</t>
  </si>
  <si>
    <t>2400323340553265152</t>
  </si>
  <si>
    <t>1744037610021</t>
  </si>
  <si>
    <t>1744038482791</t>
  </si>
  <si>
    <t>2400352625687109632</t>
  </si>
  <si>
    <t>1744038482793</t>
  </si>
  <si>
    <t>1744047362117</t>
  </si>
  <si>
    <t>2400369037294018560</t>
  </si>
  <si>
    <t>1744038971896</t>
  </si>
  <si>
    <t>1744039144586</t>
  </si>
  <si>
    <t>2400374831976652800</t>
  </si>
  <si>
    <t>1744039144588</t>
  </si>
  <si>
    <t>1744045079054</t>
  </si>
  <si>
    <t>2400573959578951680</t>
  </si>
  <si>
    <t>1744045079057</t>
  </si>
  <si>
    <t>1744045224931</t>
  </si>
  <si>
    <t>94</t>
  </si>
  <si>
    <t>2401305585111900174</t>
  </si>
  <si>
    <t>1744066883195</t>
  </si>
  <si>
    <t>1744141477063</t>
  </si>
  <si>
    <t>90</t>
  </si>
  <si>
    <t>2401305585111900175</t>
  </si>
  <si>
    <t>1744132436833</t>
  </si>
  <si>
    <t>89</t>
  </si>
  <si>
    <t>2401305585111900176</t>
  </si>
  <si>
    <t>1744132138558</t>
  </si>
  <si>
    <t>88</t>
  </si>
  <si>
    <t>2401305585111900177</t>
  </si>
  <si>
    <t>1744130341154</t>
  </si>
  <si>
    <t>2401305585111900178</t>
  </si>
  <si>
    <t>1744074061387</t>
  </si>
  <si>
    <t>2401305585111900179</t>
  </si>
  <si>
    <t>1744068740988</t>
  </si>
  <si>
    <t>2401305585111900180</t>
  </si>
  <si>
    <t>1744067300429</t>
  </si>
  <si>
    <t>2401305585111900181</t>
  </si>
  <si>
    <t>1744066883199</t>
  </si>
  <si>
    <t>2401305585111900182</t>
  </si>
  <si>
    <t>2401305585111900183</t>
  </si>
  <si>
    <t>2401305585111900184</t>
  </si>
  <si>
    <t>2401305585313226752</t>
  </si>
  <si>
    <t>1744066883201</t>
  </si>
  <si>
    <t>1744077075855</t>
  </si>
  <si>
    <t>2401319585195335680</t>
  </si>
  <si>
    <t>1744067300431</t>
  </si>
  <si>
    <t>1744076170590</t>
  </si>
  <si>
    <t>2401367922300788736</t>
  </si>
  <si>
    <t>1744068740990</t>
  </si>
  <si>
    <t>1744071071312</t>
  </si>
  <si>
    <t>2401446115032539136</t>
  </si>
  <si>
    <t>1744071071314</t>
  </si>
  <si>
    <t>1744072204819</t>
  </si>
  <si>
    <t>2401484149182537728</t>
  </si>
  <si>
    <t>1744072204821</t>
  </si>
  <si>
    <t>1744075743201</t>
  </si>
  <si>
    <t>2401546445267247104</t>
  </si>
  <si>
    <t>1744074061388</t>
  </si>
  <si>
    <t>1744074919115</t>
  </si>
  <si>
    <t>80</t>
  </si>
  <si>
    <t>2401575225876652032</t>
  </si>
  <si>
    <t>1744074919117</t>
  </si>
  <si>
    <t>1744095926206</t>
  </si>
  <si>
    <t>79</t>
  </si>
  <si>
    <t>2401602877580746752</t>
  </si>
  <si>
    <t>1744075743203</t>
  </si>
  <si>
    <t>1744092198256</t>
  </si>
  <si>
    <t>77</t>
  </si>
  <si>
    <t>2401617218375884800</t>
  </si>
  <si>
    <t>1744076170592</t>
  </si>
  <si>
    <t>1744083357820</t>
  </si>
  <si>
    <t>2401647594062323712</t>
  </si>
  <si>
    <t>1744077075857</t>
  </si>
  <si>
    <t>1744080130390</t>
  </si>
  <si>
    <t>2401750087282827264</t>
  </si>
  <si>
    <t>1744080130392</t>
  </si>
  <si>
    <t>1744113606704</t>
  </si>
  <si>
    <t>2401858381997514752</t>
  </si>
  <si>
    <t>1744083357822</t>
  </si>
  <si>
    <t>1744086553671</t>
  </si>
  <si>
    <t>78</t>
  </si>
  <si>
    <t>2401965616761249792</t>
  </si>
  <si>
    <t>1744086553673</t>
  </si>
  <si>
    <t>1744089255522</t>
  </si>
  <si>
    <t>2402056275836903424</t>
  </si>
  <si>
    <t>1744089255524</t>
  </si>
  <si>
    <t>1744112744406</t>
  </si>
  <si>
    <t>2402155017604800512</t>
  </si>
  <si>
    <t>1744092198258</t>
  </si>
  <si>
    <t>1744111851238</t>
  </si>
  <si>
    <t>2402280106883129344</t>
  </si>
  <si>
    <t>1744095926208</t>
  </si>
  <si>
    <t>1744105184613</t>
  </si>
  <si>
    <t>87</t>
  </si>
  <si>
    <t>2402590767471239168</t>
  </si>
  <si>
    <t>1744105184615</t>
  </si>
  <si>
    <t>1744129369215</t>
  </si>
  <si>
    <t>86</t>
  </si>
  <si>
    <t>2402814462252916736</t>
  </si>
  <si>
    <t>1744111851240</t>
  </si>
  <si>
    <t>1744124135720</t>
  </si>
  <si>
    <t>82</t>
  </si>
  <si>
    <t>2402844431997837312</t>
  </si>
  <si>
    <t>1744112744408</t>
  </si>
  <si>
    <t>1744116129777</t>
  </si>
  <si>
    <t>81</t>
  </si>
  <si>
    <t>2402873365950996480</t>
  </si>
  <si>
    <t>1744113606707</t>
  </si>
  <si>
    <t>1744114872751</t>
  </si>
  <si>
    <t>2402915847438966784</t>
  </si>
  <si>
    <t>1744114872753</t>
  </si>
  <si>
    <t>1744118726038</t>
  </si>
  <si>
    <t>2402958026232406016</t>
  </si>
  <si>
    <t>1744116129779</t>
  </si>
  <si>
    <t>1744117764242</t>
  </si>
  <si>
    <t>85</t>
  </si>
  <si>
    <t>2403012869777104896</t>
  </si>
  <si>
    <t>1744117764244</t>
  </si>
  <si>
    <t>1744123382710</t>
  </si>
  <si>
    <t>83</t>
  </si>
  <si>
    <t>2403045142262030336</t>
  </si>
  <si>
    <t>1744118726040</t>
  </si>
  <si>
    <t>1744119378625</t>
  </si>
  <si>
    <t>2403067039448145920</t>
  </si>
  <si>
    <t>1744119378627</t>
  </si>
  <si>
    <t>1744121110033</t>
  </si>
  <si>
    <t>84</t>
  </si>
  <si>
    <t>2403125135893700608</t>
  </si>
  <si>
    <t>1744121110035</t>
  </si>
  <si>
    <t>1744122246588</t>
  </si>
  <si>
    <t>2403495191785873408</t>
  </si>
  <si>
    <t>1744132138560</t>
  </si>
  <si>
    <t>1744134208433</t>
  </si>
  <si>
    <t>2403505200234078208</t>
  </si>
  <si>
    <t>1744132436835</t>
  </si>
  <si>
    <t>1744133904538</t>
  </si>
  <si>
    <t>93</t>
  </si>
  <si>
    <t>2403554448342360064</t>
  </si>
  <si>
    <t>1744133904540</t>
  </si>
  <si>
    <t>1744139815477</t>
  </si>
  <si>
    <t>91</t>
  </si>
  <si>
    <t>2403564645232254976</t>
  </si>
  <si>
    <t>1744134208435</t>
  </si>
  <si>
    <t>1744134314312</t>
  </si>
  <si>
    <t>2403568198210396160</t>
  </si>
  <si>
    <t>1744134314314</t>
  </si>
  <si>
    <t>1744136696256</t>
  </si>
  <si>
    <t>92</t>
  </si>
  <si>
    <t>2403648122753490944</t>
  </si>
  <si>
    <t>1744136696258</t>
  </si>
  <si>
    <t>1744138058348</t>
  </si>
  <si>
    <t>2403752786442428416</t>
  </si>
  <si>
    <t>1744139815479</t>
  </si>
  <si>
    <t>1744144752388</t>
  </si>
  <si>
    <t>2403808540016877568</t>
  </si>
  <si>
    <t>1744141477065</t>
  </si>
  <si>
    <t>1744141873759</t>
  </si>
  <si>
    <t>95</t>
  </si>
  <si>
    <t>2403918441653313536</t>
  </si>
  <si>
    <t>1744144752390</t>
  </si>
  <si>
    <t>1744146742488</t>
  </si>
  <si>
    <t>2403985218395545600</t>
  </si>
  <si>
    <t>1744146742490</t>
  </si>
  <si>
    <t>1744148439414</t>
  </si>
  <si>
    <t>96</t>
  </si>
  <si>
    <t>2404042157750067200</t>
  </si>
  <si>
    <t>1744148439416</t>
  </si>
  <si>
    <t>1744149938645</t>
  </si>
  <si>
    <t>111</t>
  </si>
  <si>
    <t>2404169920075112458</t>
  </si>
  <si>
    <t>1744152247030</t>
  </si>
  <si>
    <t>1744171519146</t>
  </si>
  <si>
    <t>110</t>
  </si>
  <si>
    <t>2404169920075112459</t>
  </si>
  <si>
    <t>1744171387181</t>
  </si>
  <si>
    <t>107</t>
  </si>
  <si>
    <t>2404169920075112460</t>
  </si>
  <si>
    <t>1744164503906</t>
  </si>
  <si>
    <t>97</t>
  </si>
  <si>
    <t>2404169920075112461</t>
  </si>
  <si>
    <t>1744152247034</t>
  </si>
  <si>
    <t>98</t>
  </si>
  <si>
    <t>2404169920075112462</t>
  </si>
  <si>
    <t>99</t>
  </si>
  <si>
    <t>2404169920075112463</t>
  </si>
  <si>
    <t>100</t>
  </si>
  <si>
    <t>2404169920075112464</t>
  </si>
  <si>
    <t>2404169920276439040</t>
  </si>
  <si>
    <t>1744152247036</t>
  </si>
  <si>
    <t>1744157140788</t>
  </si>
  <si>
    <t>2404169920276439041</t>
  </si>
  <si>
    <t>1744160972212</t>
  </si>
  <si>
    <t>2404169920276439042</t>
  </si>
  <si>
    <t>1744161191122</t>
  </si>
  <si>
    <t>102</t>
  </si>
  <si>
    <t>2404169920276439044</t>
  </si>
  <si>
    <t>1744161609100</t>
  </si>
  <si>
    <t>103</t>
  </si>
  <si>
    <t>2404169920276439045</t>
  </si>
  <si>
    <t>1744162069474</t>
  </si>
  <si>
    <t>101</t>
  </si>
  <si>
    <t>2404334127378702336</t>
  </si>
  <si>
    <t>1744157140790</t>
  </si>
  <si>
    <t>1744157437638</t>
  </si>
  <si>
    <t>2404344088011841536</t>
  </si>
  <si>
    <t>1744157437640</t>
  </si>
  <si>
    <t>1744160662010</t>
  </si>
  <si>
    <t>106</t>
  </si>
  <si>
    <t>2404452280016412672</t>
  </si>
  <si>
    <t>1744160662012</t>
  </si>
  <si>
    <t>1744163385089</t>
  </si>
  <si>
    <t>105</t>
  </si>
  <si>
    <t>2404462688634773504</t>
  </si>
  <si>
    <t>1744160972214</t>
  </si>
  <si>
    <t>1744163154093</t>
  </si>
  <si>
    <t>104</t>
  </si>
  <si>
    <t>2404470035243442176</t>
  </si>
  <si>
    <t>1744161191127</t>
  </si>
  <si>
    <t>1744162696930</t>
  </si>
  <si>
    <t>2404484059049861120</t>
  </si>
  <si>
    <t>1744161609102</t>
  </si>
  <si>
    <t>1744162572789</t>
  </si>
  <si>
    <t>2404499506671493120</t>
  </si>
  <si>
    <t>1744162069476</t>
  </si>
  <si>
    <t>1744162333949</t>
  </si>
  <si>
    <t>2404543651385548800</t>
  </si>
  <si>
    <t>1744163385091</t>
  </si>
  <si>
    <t>1744167417191</t>
  </si>
  <si>
    <t>2404581192654495744</t>
  </si>
  <si>
    <t>1744164503909</t>
  </si>
  <si>
    <t>1744165467629</t>
  </si>
  <si>
    <t>109</t>
  </si>
  <si>
    <t>2404613529832366080</t>
  </si>
  <si>
    <t>1744165467631</t>
  </si>
  <si>
    <t>1744171330958</t>
  </si>
  <si>
    <t>108</t>
  </si>
  <si>
    <t>2404678946244370433</t>
  </si>
  <si>
    <t>1744167417193</t>
  </si>
  <si>
    <t>1744170868102</t>
  </si>
  <si>
    <t>2404794739636412416</t>
  </si>
  <si>
    <t>1744170868104</t>
  </si>
  <si>
    <t>1744171894438</t>
  </si>
  <si>
    <t>2404810270506590208</t>
  </si>
  <si>
    <t>1744171330960</t>
  </si>
  <si>
    <t>1744171584935</t>
  </si>
  <si>
    <t>2404812157037420544</t>
  </si>
  <si>
    <t>1744171387183</t>
  </si>
  <si>
    <t>1744171549799</t>
  </si>
  <si>
    <t>2404816585048039424</t>
  </si>
  <si>
    <t>1744171519148</t>
  </si>
  <si>
    <t>1744171528534</t>
  </si>
  <si>
    <t>114</t>
  </si>
  <si>
    <t>2404817613558489088</t>
  </si>
  <si>
    <t>1744171549801</t>
  </si>
  <si>
    <t>1744175493854</t>
  </si>
  <si>
    <t>113</t>
  </si>
  <si>
    <t>2404818792527011840</t>
  </si>
  <si>
    <t>1744171584937</t>
  </si>
  <si>
    <t>1744173517116</t>
  </si>
  <si>
    <t>112</t>
  </si>
  <si>
    <t>2404829177757933568</t>
  </si>
  <si>
    <t>1744171894440</t>
  </si>
  <si>
    <t>1744171959731</t>
  </si>
  <si>
    <t>165</t>
  </si>
  <si>
    <t>2405002134983647232</t>
  </si>
  <si>
    <t>1744177048965</t>
  </si>
  <si>
    <t>1744219291178</t>
  </si>
  <si>
    <t>164</t>
  </si>
  <si>
    <t>2405002134983647233</t>
  </si>
  <si>
    <t>1744219290870</t>
  </si>
  <si>
    <t>163</t>
  </si>
  <si>
    <t>2405002134983647234</t>
  </si>
  <si>
    <t>1744219274823</t>
  </si>
  <si>
    <t>162</t>
  </si>
  <si>
    <t>2405002134983647235</t>
  </si>
  <si>
    <t>1744219236481</t>
  </si>
  <si>
    <t>159</t>
  </si>
  <si>
    <t>2405002134983647236</t>
  </si>
  <si>
    <t>1744218125583</t>
  </si>
  <si>
    <t>158</t>
  </si>
  <si>
    <t>2405002134983647237</t>
  </si>
  <si>
    <t>1744217975393</t>
  </si>
  <si>
    <t>130</t>
  </si>
  <si>
    <t>2405002134983647238</t>
  </si>
  <si>
    <t>1744193702381</t>
  </si>
  <si>
    <t>128</t>
  </si>
  <si>
    <t>2405002134983647239</t>
  </si>
  <si>
    <t>1744192294995</t>
  </si>
  <si>
    <t>121</t>
  </si>
  <si>
    <t>2405002134983647240</t>
  </si>
  <si>
    <t>1744182241315</t>
  </si>
  <si>
    <t>120</t>
  </si>
  <si>
    <t>2405002134983647241</t>
  </si>
  <si>
    <t>1744182179426</t>
  </si>
  <si>
    <t>117</t>
  </si>
  <si>
    <t>2405002134983647242</t>
  </si>
  <si>
    <t>1744179070871</t>
  </si>
  <si>
    <t>116</t>
  </si>
  <si>
    <t>2405002134983647255</t>
  </si>
  <si>
    <t>1744177133835</t>
  </si>
  <si>
    <t>115</t>
  </si>
  <si>
    <t>2405002134983647256</t>
  </si>
  <si>
    <t>1744177048970</t>
  </si>
  <si>
    <t>2405002135151419392</t>
  </si>
  <si>
    <t>1744177048972</t>
  </si>
  <si>
    <t>1744178888355</t>
  </si>
  <si>
    <t>2405004982748291073</t>
  </si>
  <si>
    <t>1744177133837</t>
  </si>
  <si>
    <t>1744178468205</t>
  </si>
  <si>
    <t>137</t>
  </si>
  <si>
    <t>2405049756742164480</t>
  </si>
  <si>
    <t>1744178468207</t>
  </si>
  <si>
    <t>1744198959135</t>
  </si>
  <si>
    <t>133</t>
  </si>
  <si>
    <t>2405063854670323712</t>
  </si>
  <si>
    <t>1744178888358</t>
  </si>
  <si>
    <t>1744196780294</t>
  </si>
  <si>
    <t>2405069978891034624</t>
  </si>
  <si>
    <t>1744179070873</t>
  </si>
  <si>
    <t>1744179563429</t>
  </si>
  <si>
    <t>118</t>
  </si>
  <si>
    <t>2405086506394951680</t>
  </si>
  <si>
    <t>1744179563431</t>
  </si>
  <si>
    <t>1744181015896</t>
  </si>
  <si>
    <t>2405135243100135424</t>
  </si>
  <si>
    <t>1744181015898</t>
  </si>
  <si>
    <t>1744181657135</t>
  </si>
  <si>
    <t>119</t>
  </si>
  <si>
    <t>2405156759544111104</t>
  </si>
  <si>
    <t>1744181657137</t>
  </si>
  <si>
    <t>1744182140263</t>
  </si>
  <si>
    <t>2405172970562625536</t>
  </si>
  <si>
    <t>1744182140265</t>
  </si>
  <si>
    <t>1744196720562</t>
  </si>
  <si>
    <t>2405174284755509248</t>
  </si>
  <si>
    <t>1744182179429</t>
  </si>
  <si>
    <t>1744187577136</t>
  </si>
  <si>
    <t>2405176361338642432</t>
  </si>
  <si>
    <t>1744182241317</t>
  </si>
  <si>
    <t>1744182450612</t>
  </si>
  <si>
    <t>122</t>
  </si>
  <si>
    <t>2405183384180596736</t>
  </si>
  <si>
    <t>1744182450614</t>
  </si>
  <si>
    <t>1744182583106</t>
  </si>
  <si>
    <t>2405187829907955712</t>
  </si>
  <si>
    <t>1744182583107</t>
  </si>
  <si>
    <t>1744183148038</t>
  </si>
  <si>
    <t>125</t>
  </si>
  <si>
    <t>2405206785913888768</t>
  </si>
  <si>
    <t>1744183148040</t>
  </si>
  <si>
    <t>1744189861252</t>
  </si>
  <si>
    <t>123</t>
  </si>
  <si>
    <t>2405355401747996673</t>
  </si>
  <si>
    <t>1744187577138</t>
  </si>
  <si>
    <t>1744188260336</t>
  </si>
  <si>
    <t>2405378326169493504</t>
  </si>
  <si>
    <t>1744188260338</t>
  </si>
  <si>
    <t>1744188525814</t>
  </si>
  <si>
    <t>124</t>
  </si>
  <si>
    <t>2405387234099437568</t>
  </si>
  <si>
    <t>1744188525816</t>
  </si>
  <si>
    <t>1744188823368</t>
  </si>
  <si>
    <t>2405397218354896896</t>
  </si>
  <si>
    <t>1744188823370</t>
  </si>
  <si>
    <t>1744196546311</t>
  </si>
  <si>
    <t>2405432043962998784</t>
  </si>
  <si>
    <t>1744189861254</t>
  </si>
  <si>
    <t>1744190514753</t>
  </si>
  <si>
    <t>126</t>
  </si>
  <si>
    <t>2405453971817865216</t>
  </si>
  <si>
    <t>1744190514754</t>
  </si>
  <si>
    <t>1744191241380</t>
  </si>
  <si>
    <t>2405478353374126080</t>
  </si>
  <si>
    <t>1744191241382</t>
  </si>
  <si>
    <t>1744191463318</t>
  </si>
  <si>
    <t>127</t>
  </si>
  <si>
    <t>2405485800377655296</t>
  </si>
  <si>
    <t>1744191463320</t>
  </si>
  <si>
    <t>1744192064444</t>
  </si>
  <si>
    <t>2405505970852700160</t>
  </si>
  <si>
    <t>1744192064446</t>
  </si>
  <si>
    <t>1744194839145</t>
  </si>
  <si>
    <t>2405513706826997760</t>
  </si>
  <si>
    <t>1744192294996</t>
  </si>
  <si>
    <t>1744192937555</t>
  </si>
  <si>
    <t>129</t>
  </si>
  <si>
    <t>2405535267596378112</t>
  </si>
  <si>
    <t>1744192937557</t>
  </si>
  <si>
    <t>1744193298441</t>
  </si>
  <si>
    <t>2405547376887570433</t>
  </si>
  <si>
    <t>1744193298443</t>
  </si>
  <si>
    <t>1744194418081</t>
  </si>
  <si>
    <t>2405560930898386944</t>
  </si>
  <si>
    <t>1744193702383</t>
  </si>
  <si>
    <t>1744194043570</t>
  </si>
  <si>
    <t>147</t>
  </si>
  <si>
    <t>2405572379267932160</t>
  </si>
  <si>
    <t>1744194043572</t>
  </si>
  <si>
    <t>1744206118394</t>
  </si>
  <si>
    <t>132</t>
  </si>
  <si>
    <t>2405584945771814912</t>
  </si>
  <si>
    <t>1744194418083</t>
  </si>
  <si>
    <t>1744195843688</t>
  </si>
  <si>
    <t>131</t>
  </si>
  <si>
    <t>2405599074335170560</t>
  </si>
  <si>
    <t>1744194839147</t>
  </si>
  <si>
    <t>1744195210100</t>
  </si>
  <si>
    <t>2405611521754374144</t>
  </si>
  <si>
    <t>1744195210102</t>
  </si>
  <si>
    <t>1744196487111</t>
  </si>
  <si>
    <t>2405632781238509568</t>
  </si>
  <si>
    <t>1744195843690</t>
  </si>
  <si>
    <t>1744196471986</t>
  </si>
  <si>
    <t>146</t>
  </si>
  <si>
    <t>2405653863421026304</t>
  </si>
  <si>
    <t>1744196471988</t>
  </si>
  <si>
    <t>1744205967986</t>
  </si>
  <si>
    <t>144</t>
  </si>
  <si>
    <t>2405654371233800192</t>
  </si>
  <si>
    <t>1744196487114</t>
  </si>
  <si>
    <t>1744205548062</t>
  </si>
  <si>
    <t>143</t>
  </si>
  <si>
    <t>2405656357354184704</t>
  </si>
  <si>
    <t>1744196546313</t>
  </si>
  <si>
    <t>1744205507505</t>
  </si>
  <si>
    <t>134</t>
  </si>
  <si>
    <t>2405662204213960704</t>
  </si>
  <si>
    <t>1744196720564</t>
  </si>
  <si>
    <t>1744197134932</t>
  </si>
  <si>
    <t>2405664208520847360</t>
  </si>
  <si>
    <t>1744196780296</t>
  </si>
  <si>
    <t>1744196817158</t>
  </si>
  <si>
    <t>136</t>
  </si>
  <si>
    <t>2405665445471428609</t>
  </si>
  <si>
    <t>1744196817160</t>
  </si>
  <si>
    <t>1744198491874</t>
  </si>
  <si>
    <t>2405676108163948544</t>
  </si>
  <si>
    <t>1744197134934</t>
  </si>
  <si>
    <t>1744197497866</t>
  </si>
  <si>
    <t>135</t>
  </si>
  <si>
    <t>2405688286208172032</t>
  </si>
  <si>
    <t>1744197497868</t>
  </si>
  <si>
    <t>1744198122451</t>
  </si>
  <si>
    <t>2405709243836637184</t>
  </si>
  <si>
    <t>1744198122453</t>
  </si>
  <si>
    <t>1744198331848</t>
  </si>
  <si>
    <t>142</t>
  </si>
  <si>
    <t>2405716270000480257</t>
  </si>
  <si>
    <t>1744198331850</t>
  </si>
  <si>
    <t>1744203272050</t>
  </si>
  <si>
    <t>2405721639582015488</t>
  </si>
  <si>
    <t>1744198491876</t>
  </si>
  <si>
    <t>1744199302772</t>
  </si>
  <si>
    <t>2405737318293020672</t>
  </si>
  <si>
    <t>1744198959137</t>
  </si>
  <si>
    <t>1744199233729</t>
  </si>
  <si>
    <t>139</t>
  </si>
  <si>
    <t>2405746532105166848</t>
  </si>
  <si>
    <t>1744199233730</t>
  </si>
  <si>
    <t>1744200125049</t>
  </si>
  <si>
    <t>138</t>
  </si>
  <si>
    <t>2405748848837369856</t>
  </si>
  <si>
    <t>1744199302774</t>
  </si>
  <si>
    <t>1744199640928</t>
  </si>
  <si>
    <t>2405760195469877248</t>
  </si>
  <si>
    <t>1744199640930</t>
  </si>
  <si>
    <t>1744201029582</t>
  </si>
  <si>
    <t>2405776439875051520</t>
  </si>
  <si>
    <t>1744200125051</t>
  </si>
  <si>
    <t>1744200193358</t>
  </si>
  <si>
    <t>141</t>
  </si>
  <si>
    <t>2405778731944747009</t>
  </si>
  <si>
    <t>1744200193360</t>
  </si>
  <si>
    <t>1744201528501</t>
  </si>
  <si>
    <t>140</t>
  </si>
  <si>
    <t>2405806790932537344</t>
  </si>
  <si>
    <t>1744201029584</t>
  </si>
  <si>
    <t>1744201294760</t>
  </si>
  <si>
    <t>2405815688863260672</t>
  </si>
  <si>
    <t>1744201294762</t>
  </si>
  <si>
    <t>1744202963304</t>
  </si>
  <si>
    <t>2405823531876196354</t>
  </si>
  <si>
    <t>1744201528503</t>
  </si>
  <si>
    <t>1744202527871</t>
  </si>
  <si>
    <t>2405958406029549570</t>
  </si>
  <si>
    <t>1744205548064</t>
  </si>
  <si>
    <t>1744205845714</t>
  </si>
  <si>
    <t>145</t>
  </si>
  <si>
    <t>2405968393539788800</t>
  </si>
  <si>
    <t>1744205845716</t>
  </si>
  <si>
    <t>1744205931307</t>
  </si>
  <si>
    <t>2405971265530732545</t>
  </si>
  <si>
    <t>1744205931309</t>
  </si>
  <si>
    <t>1744210206903</t>
  </si>
  <si>
    <t>2405972496307298304</t>
  </si>
  <si>
    <t>1744205967988</t>
  </si>
  <si>
    <t>1744206362172</t>
  </si>
  <si>
    <t>2405977543162306561</t>
  </si>
  <si>
    <t>1744206118396</t>
  </si>
  <si>
    <t>1744206215910</t>
  </si>
  <si>
    <t>149</t>
  </si>
  <si>
    <t>2405980815222743040</t>
  </si>
  <si>
    <t>1744206215912</t>
  </si>
  <si>
    <t>1744206749103</t>
  </si>
  <si>
    <t>148</t>
  </si>
  <si>
    <t>2405985722961076224</t>
  </si>
  <si>
    <t>1744206362173</t>
  </si>
  <si>
    <t>1744206627013</t>
  </si>
  <si>
    <t>2405994609583955968</t>
  </si>
  <si>
    <t>1744206627015</t>
  </si>
  <si>
    <t>1744207654757</t>
  </si>
  <si>
    <t>2405998706211004416</t>
  </si>
  <si>
    <t>1744206749105</t>
  </si>
  <si>
    <t>1744207173408</t>
  </si>
  <si>
    <t>150</t>
  </si>
  <si>
    <t>2406012943557828608</t>
  </si>
  <si>
    <t>1744207173410</t>
  </si>
  <si>
    <t>1744207247335</t>
  </si>
  <si>
    <t>2406015424203431937</t>
  </si>
  <si>
    <t>1744207247337</t>
  </si>
  <si>
    <t>1744207542745</t>
  </si>
  <si>
    <t>156</t>
  </si>
  <si>
    <t>2406025336417525763</t>
  </si>
  <si>
    <t>1744207542747</t>
  </si>
  <si>
    <t>1744216424845</t>
  </si>
  <si>
    <t>151</t>
  </si>
  <si>
    <t>2406029094950117376</t>
  </si>
  <si>
    <t>1744207654759</t>
  </si>
  <si>
    <t>1744207862608</t>
  </si>
  <si>
    <t>2406036069272363011</t>
  </si>
  <si>
    <t>1744207862611</t>
  </si>
  <si>
    <t>1744207989631</t>
  </si>
  <si>
    <t>152</t>
  </si>
  <si>
    <t>2406040331423424512</t>
  </si>
  <si>
    <t>1744207989633</t>
  </si>
  <si>
    <t>1744208599255</t>
  </si>
  <si>
    <t>2406060787010478081</t>
  </si>
  <si>
    <t>1744208599257</t>
  </si>
  <si>
    <t>1744208888505</t>
  </si>
  <si>
    <t>153</t>
  </si>
  <si>
    <t>2406070492663488512</t>
  </si>
  <si>
    <t>1744208888507</t>
  </si>
  <si>
    <t>1744209087142</t>
  </si>
  <si>
    <t>2406077158016524289</t>
  </si>
  <si>
    <t>1744209087144</t>
  </si>
  <si>
    <t>1744209544065</t>
  </si>
  <si>
    <t>155</t>
  </si>
  <si>
    <t>2406092489908920325</t>
  </si>
  <si>
    <t>1744209544067</t>
  </si>
  <si>
    <t>1744215104713</t>
  </si>
  <si>
    <t>154</t>
  </si>
  <si>
    <t>2406114730759528448</t>
  </si>
  <si>
    <t>1744210206905</t>
  </si>
  <si>
    <t>1744211237215</t>
  </si>
  <si>
    <t>2406323370237992961</t>
  </si>
  <si>
    <t>1744216424847</t>
  </si>
  <si>
    <t>1744217022070</t>
  </si>
  <si>
    <t>157</t>
  </si>
  <si>
    <t>2406343409783644160</t>
  </si>
  <si>
    <t>1744217022072</t>
  </si>
  <si>
    <t>1744217095788</t>
  </si>
  <si>
    <t>2406375398028976128</t>
  </si>
  <si>
    <t>1744217975395</t>
  </si>
  <si>
    <t>1744219125988</t>
  </si>
  <si>
    <t>2406380437569118209</t>
  </si>
  <si>
    <t>1744218125585</t>
  </si>
  <si>
    <t>1744218591444</t>
  </si>
  <si>
    <t>161</t>
  </si>
  <si>
    <t>2406396069236809728</t>
  </si>
  <si>
    <t>1744218591446</t>
  </si>
  <si>
    <t>1744219175689</t>
  </si>
  <si>
    <t>160</t>
  </si>
  <si>
    <t>2406414005557108736</t>
  </si>
  <si>
    <t>1744219125990</t>
  </si>
  <si>
    <t>1744219162416</t>
  </si>
  <si>
    <t>2406419538078965762</t>
  </si>
  <si>
    <t>1744219290872</t>
  </si>
  <si>
    <t>1744219316877</t>
  </si>
  <si>
    <t>2406419548413730816</t>
  </si>
  <si>
    <t>1744219291180</t>
  </si>
  <si>
    <t>1744219292309</t>
  </si>
  <si>
    <t>166</t>
  </si>
  <si>
    <t>2406420410729078784</t>
  </si>
  <si>
    <t>1744219316879</t>
  </si>
  <si>
    <t>1744219346979</t>
  </si>
  <si>
    <t>176</t>
  </si>
  <si>
    <t>2406422514726182927</t>
  </si>
  <si>
    <t>1744219379581</t>
  </si>
  <si>
    <t>1744219399536</t>
  </si>
  <si>
    <t>167</t>
  </si>
  <si>
    <t>2406422514726182928</t>
  </si>
  <si>
    <t>1744219379586</t>
  </si>
  <si>
    <t>168</t>
  </si>
  <si>
    <t>2406422514726182929</t>
  </si>
  <si>
    <t>169</t>
  </si>
  <si>
    <t>2406422514726182930</t>
  </si>
  <si>
    <t>170</t>
  </si>
  <si>
    <t>2406422514726182931</t>
  </si>
  <si>
    <t>171</t>
  </si>
  <si>
    <t>2406422514726182932</t>
  </si>
  <si>
    <t>172</t>
  </si>
  <si>
    <t>2406422514726182933</t>
  </si>
  <si>
    <t>173</t>
  </si>
  <si>
    <t>2406422514726182934</t>
  </si>
  <si>
    <t>174</t>
  </si>
  <si>
    <t>2406422514726182935</t>
  </si>
  <si>
    <t>175</t>
  </si>
  <si>
    <t>2406422514726182936</t>
  </si>
  <si>
    <t>2406422515028172800</t>
  </si>
  <si>
    <t>1744219379588</t>
  </si>
  <si>
    <t>1744219444453</t>
  </si>
  <si>
    <t>2406422515028172801</t>
  </si>
  <si>
    <t>1744219461930</t>
  </si>
  <si>
    <t>2406422515061727232</t>
  </si>
  <si>
    <t>1744219496099</t>
  </si>
  <si>
    <t>2406422515061727233</t>
  </si>
  <si>
    <t>1744219631413</t>
  </si>
  <si>
    <t>2406422515061727234</t>
  </si>
  <si>
    <t>1744219888684</t>
  </si>
  <si>
    <t>2406422515061727235</t>
  </si>
  <si>
    <t>1744219904815</t>
  </si>
  <si>
    <t>2406422515095281664</t>
  </si>
  <si>
    <t>1744220060021</t>
  </si>
  <si>
    <t>2406422515095281665</t>
  </si>
  <si>
    <t>1744220102528</t>
  </si>
  <si>
    <t>2406423184338427905</t>
  </si>
  <si>
    <t>1744219399538</t>
  </si>
  <si>
    <t>1744219412308</t>
  </si>
  <si>
    <t>177</t>
  </si>
  <si>
    <t>2406426424421490688</t>
  </si>
  <si>
    <t>1744219496101</t>
  </si>
  <si>
    <t>1744219500122</t>
  </si>
  <si>
    <t>2406426559914287106</t>
  </si>
  <si>
    <t>1744219500139</t>
  </si>
  <si>
    <t>1744219522577</t>
  </si>
  <si>
    <t>178</t>
  </si>
  <si>
    <t>2406427313681047553</t>
  </si>
  <si>
    <t>1744219522579</t>
  </si>
  <si>
    <t>1744219553429</t>
  </si>
  <si>
    <t>2406428348164186112</t>
  </si>
  <si>
    <t>1744219553431</t>
  </si>
  <si>
    <t>1744219591537</t>
  </si>
  <si>
    <t>179</t>
  </si>
  <si>
    <t>2406430964839456768</t>
  </si>
  <si>
    <t>1744219631415</t>
  </si>
  <si>
    <t>1744219689334</t>
  </si>
  <si>
    <t>2406432908345712642</t>
  </si>
  <si>
    <t>1744219689336</t>
  </si>
  <si>
    <t>1744219748750</t>
  </si>
  <si>
    <t>180</t>
  </si>
  <si>
    <t>2406434902015844352</t>
  </si>
  <si>
    <t>1744219748752</t>
  </si>
  <si>
    <t>1744219768198</t>
  </si>
  <si>
    <t>2406435554582437891</t>
  </si>
  <si>
    <t>1744219768201</t>
  </si>
  <si>
    <t>1744219837427</t>
  </si>
  <si>
    <t>181</t>
  </si>
  <si>
    <t>2406440138654720000</t>
  </si>
  <si>
    <t>1744219904817</t>
  </si>
  <si>
    <t>1744219954319</t>
  </si>
  <si>
    <t>2406441799733321731</t>
  </si>
  <si>
    <t>1744219954321</t>
  </si>
  <si>
    <t>1744220028799</t>
  </si>
  <si>
    <t>182</t>
  </si>
  <si>
    <t>2406446772835688448</t>
  </si>
  <si>
    <t>1744220102530</t>
  </si>
  <si>
    <t>1744220219064</t>
  </si>
  <si>
    <t>2406450683134976000</t>
  </si>
  <si>
    <t>1744220219066</t>
  </si>
  <si>
    <t>1744220239281</t>
  </si>
  <si>
    <t>188</t>
  </si>
  <si>
    <t>2406455650331762707</t>
  </si>
  <si>
    <t>1744220367100</t>
  </si>
  <si>
    <t>1744220374389</t>
  </si>
  <si>
    <t>183</t>
  </si>
  <si>
    <t>2406455650365317120</t>
  </si>
  <si>
    <t>1744220367104</t>
  </si>
  <si>
    <t>184</t>
  </si>
  <si>
    <t>2406455650365317121</t>
  </si>
  <si>
    <t>185</t>
  </si>
  <si>
    <t>2406455650365317122</t>
  </si>
  <si>
    <t>186</t>
  </si>
  <si>
    <t>2406455650365317123</t>
  </si>
  <si>
    <t>187</t>
  </si>
  <si>
    <t>2406455650365317124</t>
  </si>
  <si>
    <t>2406455650533089280</t>
  </si>
  <si>
    <t>1744220367107</t>
  </si>
  <si>
    <t>1744220807671</t>
  </si>
  <si>
    <t>2406455650566643712</t>
  </si>
  <si>
    <t>1744220908815</t>
  </si>
  <si>
    <t>2406455650566643713</t>
  </si>
  <si>
    <t>1744221269270</t>
  </si>
  <si>
    <t>2406455650566643714</t>
  </si>
  <si>
    <t>1744221444457</t>
  </si>
  <si>
    <t>2406455894943571968</t>
  </si>
  <si>
    <t>1744220374391</t>
  </si>
  <si>
    <t>1744220472549</t>
  </si>
  <si>
    <t>189</t>
  </si>
  <si>
    <t>2406459188680171520</t>
  </si>
  <si>
    <t>1744220472551</t>
  </si>
  <si>
    <t>1744220541002</t>
  </si>
  <si>
    <t>2406461485581705216</t>
  </si>
  <si>
    <t>1744220541004</t>
  </si>
  <si>
    <t>1744220568785</t>
  </si>
  <si>
    <t>190</t>
  </si>
  <si>
    <t>2406462418294251520</t>
  </si>
  <si>
    <t>1744220568787</t>
  </si>
  <si>
    <t>1744220631412</t>
  </si>
  <si>
    <t>2406464519237902336</t>
  </si>
  <si>
    <t>1744220631414</t>
  </si>
  <si>
    <t>1744220750967</t>
  </si>
  <si>
    <t>191</t>
  </si>
  <si>
    <t>2406473827304448000</t>
  </si>
  <si>
    <t>1744220908817</t>
  </si>
  <si>
    <t>1744220948494</t>
  </si>
  <si>
    <t>2406475158710755328</t>
  </si>
  <si>
    <t>1744220948496</t>
  </si>
  <si>
    <t>1744221078645</t>
  </si>
  <si>
    <t>192</t>
  </si>
  <si>
    <t>2406485922167234562</t>
  </si>
  <si>
    <t>1744221269272</t>
  </si>
  <si>
    <t>1744221337523</t>
  </si>
  <si>
    <t>2406488212391436288</t>
  </si>
  <si>
    <t>1744221337525</t>
  </si>
  <si>
    <t>1744221398325</t>
  </si>
  <si>
    <t>199</t>
  </si>
  <si>
    <t>2406495281504952339</t>
  </si>
  <si>
    <t>1744221548201</t>
  </si>
  <si>
    <t>1744221723798</t>
  </si>
  <si>
    <t>197</t>
  </si>
  <si>
    <t>2406495281504952340</t>
  </si>
  <si>
    <t>1744221561733</t>
  </si>
  <si>
    <t>193</t>
  </si>
  <si>
    <t>2406495281504952341</t>
  </si>
  <si>
    <t>1744221548204</t>
  </si>
  <si>
    <t>194</t>
  </si>
  <si>
    <t>2406495281504952342</t>
  </si>
  <si>
    <t>1744221548205</t>
  </si>
  <si>
    <t>195</t>
  </si>
  <si>
    <t>2406495281504952343</t>
  </si>
  <si>
    <t>196</t>
  </si>
  <si>
    <t>2406495281504952344</t>
  </si>
  <si>
    <t>2406495281706278912</t>
  </si>
  <si>
    <t>1744221548207</t>
  </si>
  <si>
    <t>1744222253737</t>
  </si>
  <si>
    <t>2406495281706278914</t>
  </si>
  <si>
    <t>1744222284332</t>
  </si>
  <si>
    <t>2406495281706278915</t>
  </si>
  <si>
    <t>1744222721206</t>
  </si>
  <si>
    <t>205</t>
  </si>
  <si>
    <t>2406495281706278916</t>
  </si>
  <si>
    <t>1744223529729</t>
  </si>
  <si>
    <t>2406495735597080576</t>
  </si>
  <si>
    <t>1744221561734</t>
  </si>
  <si>
    <t>1744221585535</t>
  </si>
  <si>
    <t>198</t>
  </si>
  <si>
    <t>2406496534259671040</t>
  </si>
  <si>
    <t>1744221585537</t>
  </si>
  <si>
    <t>1744221689694</t>
  </si>
  <si>
    <t>2406500029322862592</t>
  </si>
  <si>
    <t>1744221689696</t>
  </si>
  <si>
    <t>1744221844447</t>
  </si>
  <si>
    <t>2406501173629657088</t>
  </si>
  <si>
    <t>1744221723800</t>
  </si>
  <si>
    <t>1744221761903</t>
  </si>
  <si>
    <t>200</t>
  </si>
  <si>
    <t>2406505221904769027</t>
  </si>
  <si>
    <t>1744221844448</t>
  </si>
  <si>
    <t>1744221947430</t>
  </si>
  <si>
    <t>2406508677474394112</t>
  </si>
  <si>
    <t>1744221947432</t>
  </si>
  <si>
    <t>1744221973190</t>
  </si>
  <si>
    <t>201</t>
  </si>
  <si>
    <t>2406509541803008000</t>
  </si>
  <si>
    <t>1744221973192</t>
  </si>
  <si>
    <t>1744222050792</t>
  </si>
  <si>
    <t>2406512145694040065</t>
  </si>
  <si>
    <t>1744222050794</t>
  </si>
  <si>
    <t>1744222152420</t>
  </si>
  <si>
    <t>202</t>
  </si>
  <si>
    <t>2406534641088569344</t>
  </si>
  <si>
    <t>1744222721208</t>
  </si>
  <si>
    <t>1744222801660</t>
  </si>
  <si>
    <t>2406537340676841472</t>
  </si>
  <si>
    <t>1744222801662</t>
  </si>
  <si>
    <t>1744222832855</t>
  </si>
  <si>
    <t>203</t>
  </si>
  <si>
    <t>2406538387373793280</t>
  </si>
  <si>
    <t>1744222832857</t>
  </si>
  <si>
    <t>1744222894951</t>
  </si>
  <si>
    <t>2406540471036911616</t>
  </si>
  <si>
    <t>1744222894953</t>
  </si>
  <si>
    <t>1744222975359</t>
  </si>
  <si>
    <t>204</t>
  </si>
  <si>
    <t>2406543169014571012</t>
  </si>
  <si>
    <t>1744222975361</t>
  </si>
  <si>
    <t>1744223179331</t>
  </si>
  <si>
    <t>2406550013246283776</t>
  </si>
  <si>
    <t>1744223179333</t>
  </si>
  <si>
    <t>1744223249115</t>
  </si>
  <si>
    <t>206</t>
  </si>
  <si>
    <t>2406561770618593280</t>
  </si>
  <si>
    <t>1744223529731</t>
  </si>
  <si>
    <t>1744223655856</t>
  </si>
  <si>
    <t>2406580179821502480</t>
  </si>
  <si>
    <t>1744224078367</t>
  </si>
  <si>
    <t>1744224342685</t>
  </si>
  <si>
    <t>2406580179821502481</t>
  </si>
  <si>
    <t>1744224152916</t>
  </si>
  <si>
    <t>2406580179821502482</t>
  </si>
  <si>
    <t>1744224078372</t>
  </si>
  <si>
    <t>2406580179821502483</t>
  </si>
  <si>
    <t>2406580179855056896</t>
  </si>
  <si>
    <t>2406580179855056897</t>
  </si>
  <si>
    <t>2406580179855056898</t>
  </si>
  <si>
    <t>2406580179855056899</t>
  </si>
  <si>
    <t>2406590802013822997</t>
  </si>
  <si>
    <t>1744224394933</t>
  </si>
  <si>
    <t>1744225458602</t>
  </si>
  <si>
    <t>2406590802013822998</t>
  </si>
  <si>
    <t>1744224966497</t>
  </si>
  <si>
    <t>2406590802013822999</t>
  </si>
  <si>
    <t>1744224437094</t>
  </si>
  <si>
    <t>2406590802013823000</t>
  </si>
  <si>
    <t>1744224394938</t>
  </si>
  <si>
    <t>2406592216702230528</t>
  </si>
  <si>
    <t>1744224437095</t>
  </si>
  <si>
    <t>1744224503954</t>
  </si>
  <si>
    <t>2406594460151554048</t>
  </si>
  <si>
    <t>1744224503955</t>
  </si>
  <si>
    <t>1744224794199</t>
  </si>
  <si>
    <t>2406651676598575104</t>
  </si>
  <si>
    <t>1744226209137</t>
  </si>
  <si>
    <t>1744226371600</t>
  </si>
  <si>
    <t>2406651676598575105</t>
  </si>
  <si>
    <t>1744226209142</t>
  </si>
  <si>
    <t>2406651676598575106</t>
  </si>
  <si>
    <t>2406651676598575107</t>
  </si>
  <si>
    <t>2406651676598575108</t>
  </si>
  <si>
    <t>2406651676598575109</t>
  </si>
  <si>
    <t>2406651676598575110</t>
  </si>
  <si>
    <t>2406651676598575111</t>
  </si>
  <si>
    <t>2406651676799901696</t>
  </si>
  <si>
    <t>1744226209144</t>
  </si>
  <si>
    <t>1744226240377</t>
  </si>
  <si>
    <t>2406652724872585216</t>
  </si>
  <si>
    <t>1744226240379</t>
  </si>
  <si>
    <t>1744226294426</t>
  </si>
  <si>
    <t>2406657128153587712</t>
  </si>
  <si>
    <t>1744226371608</t>
  </si>
  <si>
    <t>1744226406513</t>
  </si>
  <si>
    <t>2406658899961815057</t>
  </si>
  <si>
    <t>1744226424411</t>
  </si>
  <si>
    <t>1744227968400</t>
  </si>
  <si>
    <t>2406658899961815058</t>
  </si>
  <si>
    <t>1744227752466</t>
  </si>
  <si>
    <t>2406658899961815059</t>
  </si>
  <si>
    <t>1744227507849</t>
  </si>
  <si>
    <t>2406658899961815060</t>
  </si>
  <si>
    <t>1744226424415</t>
  </si>
  <si>
    <t>2406658899961815061</t>
  </si>
  <si>
    <t>2406658899961815062</t>
  </si>
  <si>
    <t>2406658899961815063</t>
  </si>
  <si>
    <t>2406658899961815064</t>
  </si>
  <si>
    <t>2406658900196696064</t>
  </si>
  <si>
    <t>1744226424417</t>
  </si>
  <si>
    <t>1744227099285</t>
  </si>
  <si>
    <t>2406658900196696065</t>
  </si>
  <si>
    <t>1744232460512</t>
  </si>
  <si>
    <t>2406681545277546497</t>
  </si>
  <si>
    <t>1744227099287</t>
  </si>
  <si>
    <t>1744227164784</t>
  </si>
  <si>
    <t>2406683742824407040</t>
  </si>
  <si>
    <t>1744227164787</t>
  </si>
  <si>
    <t>1744232296839</t>
  </si>
  <si>
    <t>2406695254142066688</t>
  </si>
  <si>
    <t>1744227507851</t>
  </si>
  <si>
    <t>1744230610266</t>
  </si>
  <si>
    <t>2406703462160113664</t>
  </si>
  <si>
    <t>1744227752468</t>
  </si>
  <si>
    <t>1744228823905</t>
  </si>
  <si>
    <t>2406710707669278720</t>
  </si>
  <si>
    <t>1744227968402</t>
  </si>
  <si>
    <t>1744228372046</t>
  </si>
  <si>
    <t>2406724251781537792</t>
  </si>
  <si>
    <t>1744228372048</t>
  </si>
  <si>
    <t>1744228468834</t>
  </si>
  <si>
    <t>2406727499481456640</t>
  </si>
  <si>
    <t>1744228468837</t>
  </si>
  <si>
    <t>1744228741912</t>
  </si>
  <si>
    <t>2406739413754290176</t>
  </si>
  <si>
    <t>1744228823909</t>
  </si>
  <si>
    <t>1744229235009</t>
  </si>
  <si>
    <t>2406753208048394241</t>
  </si>
  <si>
    <t>1744229235011</t>
  </si>
  <si>
    <t>1744229371378</t>
  </si>
  <si>
    <t>2406757783799177216</t>
  </si>
  <si>
    <t>1744229371380</t>
  </si>
  <si>
    <t>1744230229272</t>
  </si>
  <si>
    <t>2406786570012172288</t>
  </si>
  <si>
    <t>1744230229275</t>
  </si>
  <si>
    <t>1744230364240</t>
  </si>
  <si>
    <t>2406791098786750465</t>
  </si>
  <si>
    <t>1744230364242</t>
  </si>
  <si>
    <t>1744230724899</t>
  </si>
  <si>
    <t>2406799353982328832</t>
  </si>
  <si>
    <t>1744230610268</t>
  </si>
  <si>
    <t>1744230638331</t>
  </si>
  <si>
    <t>2406800295721017344</t>
  </si>
  <si>
    <t>1744230638333</t>
  </si>
  <si>
    <t>1744230906971</t>
  </si>
  <si>
    <t>2406803200494641152</t>
  </si>
  <si>
    <t>1744230724902</t>
  </si>
  <si>
    <t>1744230897555</t>
  </si>
  <si>
    <t>2406808993801543680</t>
  </si>
  <si>
    <t>1744230897557</t>
  </si>
  <si>
    <t>1744231317829</t>
  </si>
  <si>
    <t>2406809309817184256</t>
  </si>
  <si>
    <t>1744230906974</t>
  </si>
  <si>
    <t>1744230946017</t>
  </si>
  <si>
    <t>2406810619949981696</t>
  </si>
  <si>
    <t>1744230946019</t>
  </si>
  <si>
    <t>1744232221228</t>
  </si>
  <si>
    <t>2406823095924006912</t>
  </si>
  <si>
    <t>1744231317832</t>
  </si>
  <si>
    <t>1744231931392</t>
  </si>
  <si>
    <t>2406855946014924800</t>
  </si>
  <si>
    <t>1744232296841</t>
  </si>
  <si>
    <t>1744233697893</t>
  </si>
  <si>
    <t>2406861437969473536</t>
  </si>
  <si>
    <t>1744232460515</t>
  </si>
  <si>
    <t>1744232609702</t>
  </si>
  <si>
    <t>2406866443955183616</t>
  </si>
  <si>
    <t>1744232609704</t>
  </si>
  <si>
    <t>1744233027032</t>
  </si>
  <si>
    <t>2406880447226290176</t>
  </si>
  <si>
    <t>1744233027034</t>
  </si>
  <si>
    <t>1744233433934</t>
  </si>
  <si>
    <t>2406894100558225408</t>
  </si>
  <si>
    <t>1744233433936</t>
  </si>
  <si>
    <t>1744233937198</t>
  </si>
  <si>
    <t>2406902957586096128</t>
  </si>
  <si>
    <t>1744233697895</t>
  </si>
  <si>
    <t>1744233812213</t>
  </si>
  <si>
    <t>2406906793528762368</t>
  </si>
  <si>
    <t>1744233812215</t>
  </si>
  <si>
    <t>1744234404555</t>
  </si>
  <si>
    <t>2406910987329445888</t>
  </si>
  <si>
    <t>1744233937200</t>
  </si>
  <si>
    <t>1744234351178</t>
  </si>
  <si>
    <t>2406924878159650816</t>
  </si>
  <si>
    <t>1744234351180</t>
  </si>
  <si>
    <t>1744235317256</t>
  </si>
  <si>
    <t>2406926669228122112</t>
  </si>
  <si>
    <t>1744234404558</t>
  </si>
  <si>
    <t>1744234536708</t>
  </si>
  <si>
    <t>2406957294391762946</t>
  </si>
  <si>
    <t>1744235317259</t>
  </si>
  <si>
    <t>1744236318269</t>
  </si>
  <si>
    <t>2406990882780848128</t>
  </si>
  <si>
    <t>1744236318271</t>
  </si>
  <si>
    <t>1744236444818</t>
  </si>
  <si>
    <t>2407020802059902990</t>
  </si>
  <si>
    <t>1744237209934</t>
  </si>
  <si>
    <t>1744241072039</t>
  </si>
  <si>
    <t>2407020802059902991</t>
  </si>
  <si>
    <t>1744237209937</t>
  </si>
  <si>
    <t>2407150392866611200</t>
  </si>
  <si>
    <t>1744241072042</t>
  </si>
  <si>
    <t>1744241715036</t>
  </si>
  <si>
    <t>2407971072667394053</t>
  </si>
  <si>
    <t>1744265530205</t>
  </si>
  <si>
    <t>1744280452069</t>
  </si>
  <si>
    <t>2407971072667394054</t>
  </si>
  <si>
    <t>1744275413021</t>
  </si>
  <si>
    <t>2407971072667394055</t>
  </si>
  <si>
    <t>1744270367682</t>
  </si>
  <si>
    <t>2407971072667394056</t>
  </si>
  <si>
    <t>1744267060092</t>
  </si>
  <si>
    <t>2407971072667394057</t>
  </si>
  <si>
    <t>1744266414854</t>
  </si>
  <si>
    <t>2407971072667394058</t>
  </si>
  <si>
    <t>1744265537216</t>
  </si>
  <si>
    <t>2407971072667394059</t>
  </si>
  <si>
    <t>1744265530208</t>
  </si>
  <si>
    <t>2407971072667394060</t>
  </si>
  <si>
    <t>2407971072667394061</t>
  </si>
  <si>
    <t>2407971072667394062</t>
  </si>
  <si>
    <t>2407971307951071232</t>
  </si>
  <si>
    <t>1744265537218</t>
  </si>
  <si>
    <t>1744269665597</t>
  </si>
  <si>
    <t>2408000756629217280</t>
  </si>
  <si>
    <t>1744266414857</t>
  </si>
  <si>
    <t>1744269553848</t>
  </si>
  <si>
    <t>2408022407223812096</t>
  </si>
  <si>
    <t>1744267060094</t>
  </si>
  <si>
    <t>1744268501374</t>
  </si>
  <si>
    <t>2408070768622673920</t>
  </si>
  <si>
    <t>1744268501376</t>
  </si>
  <si>
    <t>1744268874257</t>
  </si>
  <si>
    <t>2408083280499941376</t>
  </si>
  <si>
    <t>1744268874260</t>
  </si>
  <si>
    <t>1744269339174</t>
  </si>
  <si>
    <t>2408098880492249089</t>
  </si>
  <si>
    <t>1744269339176</t>
  </si>
  <si>
    <t>1744270280886</t>
  </si>
  <si>
    <t>2408106083756384256</t>
  </si>
  <si>
    <t>1744269553850</t>
  </si>
  <si>
    <t>1744270208173</t>
  </si>
  <si>
    <t>2408109833464160256</t>
  </si>
  <si>
    <t>1744269665599</t>
  </si>
  <si>
    <t>1744270015606</t>
  </si>
  <si>
    <t>2408121577817350144</t>
  </si>
  <si>
    <t>1744270015609</t>
  </si>
  <si>
    <t>1744288202759</t>
  </si>
  <si>
    <t>2408128039293657088</t>
  </si>
  <si>
    <t>1744270208176</t>
  </si>
  <si>
    <t>1744288173676</t>
  </si>
  <si>
    <t>2408130479103516672</t>
  </si>
  <si>
    <t>1744270280888</t>
  </si>
  <si>
    <t>1744271390391</t>
  </si>
  <si>
    <t>2408133391493996544</t>
  </si>
  <si>
    <t>1744270367684</t>
  </si>
  <si>
    <t>1744271154665</t>
  </si>
  <si>
    <t>2408159798295109632</t>
  </si>
  <si>
    <t>1744271154667</t>
  </si>
  <si>
    <t>1744272282116</t>
  </si>
  <si>
    <t>2408167707913592832</t>
  </si>
  <si>
    <t>1744271390393</t>
  </si>
  <si>
    <t>1744271840747</t>
  </si>
  <si>
    <t>2408182819386925056</t>
  </si>
  <si>
    <t>1744271840750</t>
  </si>
  <si>
    <t>1744288168091</t>
  </si>
  <si>
    <t>2408197629239468032</t>
  </si>
  <si>
    <t>1744272282118</t>
  </si>
  <si>
    <t>1744272449972</t>
  </si>
  <si>
    <t>2408203261552205824</t>
  </si>
  <si>
    <t>1744272449974</t>
  </si>
  <si>
    <t>1744273078070</t>
  </si>
  <si>
    <t>2408224337124499456</t>
  </si>
  <si>
    <t>1744273078072</t>
  </si>
  <si>
    <t>1744277646771</t>
  </si>
  <si>
    <t>2408302684978388992</t>
  </si>
  <si>
    <t>1744275413023</t>
  </si>
  <si>
    <t>1744276632661</t>
  </si>
  <si>
    <t>2408343609305833472</t>
  </si>
  <si>
    <t>1744276632663</t>
  </si>
  <si>
    <t>1744278461144</t>
  </si>
  <si>
    <t>2408377637828403201</t>
  </si>
  <si>
    <t>1744277646776</t>
  </si>
  <si>
    <t>1744278038806</t>
  </si>
  <si>
    <t>2408390791736172544</t>
  </si>
  <si>
    <t>1744278038809</t>
  </si>
  <si>
    <t>1744287585317</t>
  </si>
  <si>
    <t>2408404963081428992</t>
  </si>
  <si>
    <t>1744278461147</t>
  </si>
  <si>
    <t>1744279468242</t>
  </si>
  <si>
    <t>2408438755615678464</t>
  </si>
  <si>
    <t>1744279468244</t>
  </si>
  <si>
    <t>1744279552043</t>
  </si>
  <si>
    <t>2408441567544188928</t>
  </si>
  <si>
    <t>1744279552045</t>
  </si>
  <si>
    <t>1744286656368</t>
  </si>
  <si>
    <t>2408471767405404160</t>
  </si>
  <si>
    <t>1744280452071</t>
  </si>
  <si>
    <t>1744282841586</t>
  </si>
  <si>
    <t>2408551946257539072</t>
  </si>
  <si>
    <t>1744282841588</t>
  </si>
  <si>
    <t>1744283774428</t>
  </si>
  <si>
    <t>2408583247240994816</t>
  </si>
  <si>
    <t>1744283774430</t>
  </si>
  <si>
    <t>1744284964633</t>
  </si>
  <si>
    <t>2408679949436297218</t>
  </si>
  <si>
    <t>1744286656370</t>
  </si>
  <si>
    <t>1744289251097</t>
  </si>
  <si>
    <t>2408711119490359296</t>
  </si>
  <si>
    <t>1744287585319</t>
  </si>
  <si>
    <t>1744289178004</t>
  </si>
  <si>
    <t>2408730674140913664</t>
  </si>
  <si>
    <t>1744288168093</t>
  </si>
  <si>
    <t>1744288472580</t>
  </si>
  <si>
    <t>2408730862649712641</t>
  </si>
  <si>
    <t>1744288173683</t>
  </si>
  <si>
    <t>1744288432443</t>
  </si>
  <si>
    <t>2408731838983020544</t>
  </si>
  <si>
    <t>1744288202762</t>
  </si>
  <si>
    <t>1744288217227</t>
  </si>
  <si>
    <t>2408732323374800898</t>
  </si>
  <si>
    <t>1744288217229</t>
  </si>
  <si>
    <t>1744288231961</t>
  </si>
  <si>
    <t>2408732817296039936</t>
  </si>
  <si>
    <t>1744288231963</t>
  </si>
  <si>
    <t>1744288352273</t>
  </si>
  <si>
    <t>2408740891096358912</t>
  </si>
  <si>
    <t>1744288472582</t>
  </si>
  <si>
    <t>1744288747947</t>
  </si>
  <si>
    <t>2408750130913189888</t>
  </si>
  <si>
    <t>1744288747950</t>
  </si>
  <si>
    <t>1744288862685</t>
  </si>
  <si>
    <t>2408764561197998080</t>
  </si>
  <si>
    <t>1744289178006</t>
  </si>
  <si>
    <t>1744291178790</t>
  </si>
  <si>
    <t>2408767013792096256</t>
  </si>
  <si>
    <t>1744289251099</t>
  </si>
  <si>
    <t>1744289702463</t>
  </si>
  <si>
    <t>2408782159121850368</t>
  </si>
  <si>
    <t>1744289702465</t>
  </si>
  <si>
    <t>1744290429219</t>
  </si>
  <si>
    <t>2408806545006632960</t>
  </si>
  <si>
    <t>1744290429221</t>
  </si>
  <si>
    <t>1744290667478</t>
  </si>
  <si>
    <t>2408836752853803008</t>
  </si>
  <si>
    <t>1744291329485</t>
  </si>
  <si>
    <t>1744291329488</t>
  </si>
  <si>
    <t>2408847289180332037</t>
  </si>
  <si>
    <t>1744291643490</t>
  </si>
  <si>
    <t>1744299366816</t>
  </si>
  <si>
    <t>2408847289180332038</t>
  </si>
  <si>
    <t>1744299198039</t>
  </si>
  <si>
    <t>2408847289180332039</t>
  </si>
  <si>
    <t>1744299083484</t>
  </si>
  <si>
    <t>2408847289180332040</t>
  </si>
  <si>
    <t>1744298708913</t>
  </si>
  <si>
    <t>2408847289180332041</t>
  </si>
  <si>
    <t>1744298158323</t>
  </si>
  <si>
    <t>2408847289180332042</t>
  </si>
  <si>
    <t>1744292591636</t>
  </si>
  <si>
    <t>2408847289180332043</t>
  </si>
  <si>
    <t>1744292240911</t>
  </si>
  <si>
    <t>2408847289180332044</t>
  </si>
  <si>
    <t>1744291912679</t>
  </si>
  <si>
    <t>2408847289180332045</t>
  </si>
  <si>
    <t>1744291686922</t>
  </si>
  <si>
    <t>2408847289180332046</t>
  </si>
  <si>
    <t>1744291643495</t>
  </si>
  <si>
    <t>2408847289180332047</t>
  </si>
  <si>
    <t>2408848746516422656</t>
  </si>
  <si>
    <t>1744291686924</t>
  </si>
  <si>
    <t>1744291859499</t>
  </si>
  <si>
    <t>2408854537239633920</t>
  </si>
  <si>
    <t>1744291859501</t>
  </si>
  <si>
    <t>1744291884564</t>
  </si>
  <si>
    <t>2408856322066980864</t>
  </si>
  <si>
    <t>1744291912683</t>
  </si>
  <si>
    <t>1744295672555</t>
  </si>
  <si>
    <t>2408867335302651905</t>
  </si>
  <si>
    <t>1744292240912</t>
  </si>
  <si>
    <t>1744293033842</t>
  </si>
  <si>
    <t>2408879103680815104</t>
  </si>
  <si>
    <t>1744292591638</t>
  </si>
  <si>
    <t>1744292778425</t>
  </si>
  <si>
    <t>2408885371279613960</t>
  </si>
  <si>
    <t>1744292778427</t>
  </si>
  <si>
    <t>1744293515530</t>
  </si>
  <si>
    <t>2408893941618417664</t>
  </si>
  <si>
    <t>1744293033843</t>
  </si>
  <si>
    <t>1744293258633</t>
  </si>
  <si>
    <t>2408901484386295808</t>
  </si>
  <si>
    <t>1744293258635</t>
  </si>
  <si>
    <t>1744295076121</t>
  </si>
  <si>
    <t>2408910104419213312</t>
  </si>
  <si>
    <t>1744293515532</t>
  </si>
  <si>
    <t>1744294818297</t>
  </si>
  <si>
    <t>2408953818025926656</t>
  </si>
  <si>
    <t>1744294818299</t>
  </si>
  <si>
    <t>1744298067306</t>
  </si>
  <si>
    <t>2408962469130248192</t>
  </si>
  <si>
    <t>1744295076123</t>
  </si>
  <si>
    <t>1744297322529</t>
  </si>
  <si>
    <t>2408982482167898112</t>
  </si>
  <si>
    <t>1744295672557</t>
  </si>
  <si>
    <t>1744296989210</t>
  </si>
  <si>
    <t>2409109487538511872</t>
  </si>
  <si>
    <t>1744299457610</t>
  </si>
  <si>
    <t>1744338472937</t>
  </si>
  <si>
    <t>2409109487538511873</t>
  </si>
  <si>
    <t>1744338228121</t>
  </si>
  <si>
    <t>2409109487538511874</t>
  </si>
  <si>
    <t>1744337952326</t>
  </si>
  <si>
    <t>2409109487538511875</t>
  </si>
  <si>
    <t>1744331707519</t>
  </si>
  <si>
    <t>2409109487538511876</t>
  </si>
  <si>
    <t>1744317624049</t>
  </si>
  <si>
    <t>2409109487538511877</t>
  </si>
  <si>
    <t>1744316354988</t>
  </si>
  <si>
    <t>2409109487538511878</t>
  </si>
  <si>
    <t>1744309240048</t>
  </si>
  <si>
    <t>2409109487538511879</t>
  </si>
  <si>
    <t>1744304524711</t>
  </si>
  <si>
    <t>2409109487538511880</t>
  </si>
  <si>
    <t>1744303049351</t>
  </si>
  <si>
    <t>2409109487538511881</t>
  </si>
  <si>
    <t>1744301254751</t>
  </si>
  <si>
    <t>2409109487538511882</t>
  </si>
  <si>
    <t>1744299457616</t>
  </si>
  <si>
    <t>2409109487538511883</t>
  </si>
  <si>
    <t>2409109487538511884</t>
  </si>
  <si>
    <t>2409109487538511885</t>
  </si>
  <si>
    <t>2409109487538511886</t>
  </si>
  <si>
    <t>2409109487739838464</t>
  </si>
  <si>
    <t>1744299457618</t>
  </si>
  <si>
    <t>1744299636931</t>
  </si>
  <si>
    <t>2409115504519258112</t>
  </si>
  <si>
    <t>1744299636932</t>
  </si>
  <si>
    <t>1744299671697</t>
  </si>
  <si>
    <t>2409116671072641025</t>
  </si>
  <si>
    <t>1744299671698</t>
  </si>
  <si>
    <t>1744300135032</t>
  </si>
  <si>
    <t>2409132218015391744</t>
  </si>
  <si>
    <t>1744300135033</t>
  </si>
  <si>
    <t>1744300468095</t>
  </si>
  <si>
    <t>2409136845171564544</t>
  </si>
  <si>
    <t>1744300272933</t>
  </si>
  <si>
    <t>1744300350091</t>
  </si>
  <si>
    <t>2409143393788731392</t>
  </si>
  <si>
    <t>1744300468096</t>
  </si>
  <si>
    <t>1744300676435</t>
  </si>
  <si>
    <t>2409150384519094272</t>
  </si>
  <si>
    <t>1744300676437</t>
  </si>
  <si>
    <t>1744301192903</t>
  </si>
  <si>
    <t>2409167714745688064</t>
  </si>
  <si>
    <t>1744301192904</t>
  </si>
  <si>
    <t>1744302077158</t>
  </si>
  <si>
    <t>2409169789583990784</t>
  </si>
  <si>
    <t>1744301254752</t>
  </si>
  <si>
    <t>1744301719576</t>
  </si>
  <si>
    <t>2409185386522845184</t>
  </si>
  <si>
    <t>1744301719578</t>
  </si>
  <si>
    <t>1744302793093</t>
  </si>
  <si>
    <t>2409197385084411905</t>
  </si>
  <si>
    <t>1744302077159</t>
  </si>
  <si>
    <t>1744302302137</t>
  </si>
  <si>
    <t>2409204934026305536</t>
  </si>
  <si>
    <t>1744302302139</t>
  </si>
  <si>
    <t>1744302432909</t>
  </si>
  <si>
    <t>2409209322006487041</t>
  </si>
  <si>
    <t>1744302432911</t>
  </si>
  <si>
    <t>1744302651493</t>
  </si>
  <si>
    <t>2409230006334103552</t>
  </si>
  <si>
    <t>1744303049352</t>
  </si>
  <si>
    <t>1744303277388</t>
  </si>
  <si>
    <t>2409237657986113536</t>
  </si>
  <si>
    <t>1744303277389</t>
  </si>
  <si>
    <t>1744303773062</t>
  </si>
  <si>
    <t>2409254290079195136</t>
  </si>
  <si>
    <t>1744303773064</t>
  </si>
  <si>
    <t>1744304870060</t>
  </si>
  <si>
    <t>2409279511234453504</t>
  </si>
  <si>
    <t>1744304524713</t>
  </si>
  <si>
    <t>1744304701034</t>
  </si>
  <si>
    <t>2409285427686121472</t>
  </si>
  <si>
    <t>1744304701036</t>
  </si>
  <si>
    <t>1744307167971</t>
  </si>
  <si>
    <t>2409291099861524480</t>
  </si>
  <si>
    <t>1744304870061</t>
  </si>
  <si>
    <t>1744305921835</t>
  </si>
  <si>
    <t>2409368204322381825</t>
  </si>
  <si>
    <t>1744307167973</t>
  </si>
  <si>
    <t>1744307439628</t>
  </si>
  <si>
    <t>2409377319585161216</t>
  </si>
  <si>
    <t>1744307439630</t>
  </si>
  <si>
    <t>1744307921454</t>
  </si>
  <si>
    <t>2409437731689177088</t>
  </si>
  <si>
    <t>1744309240050</t>
  </si>
  <si>
    <t>1744311121697</t>
  </si>
  <si>
    <t>2409500869352595456</t>
  </si>
  <si>
    <t>1744311121699</t>
  </si>
  <si>
    <t>1744311516459</t>
  </si>
  <si>
    <t>2409514115333726208</t>
  </si>
  <si>
    <t>1744311516460</t>
  </si>
  <si>
    <t>1744312354395</t>
  </si>
  <si>
    <t>2409542231833812992</t>
  </si>
  <si>
    <t>1744312354397</t>
  </si>
  <si>
    <t>1744313161585</t>
  </si>
  <si>
    <t>2409569316669333505</t>
  </si>
  <si>
    <t>1744313161587</t>
  </si>
  <si>
    <t>1744314090986</t>
  </si>
  <si>
    <t>2409600502158434304</t>
  </si>
  <si>
    <t>1744314090988</t>
  </si>
  <si>
    <t>1744314797010</t>
  </si>
  <si>
    <t>2409719052080619520</t>
  </si>
  <si>
    <t>1744317624051</t>
  </si>
  <si>
    <t>1744322244740</t>
  </si>
  <si>
    <t>2409874096709017600</t>
  </si>
  <si>
    <t>1744322244742</t>
  </si>
  <si>
    <t>1744323115439</t>
  </si>
  <si>
    <t>2409903312552960000</t>
  </si>
  <si>
    <t>1744323115441</t>
  </si>
  <si>
    <t>1744326003694</t>
  </si>
  <si>
    <t>2410000226308956160</t>
  </si>
  <si>
    <t>1744326003696</t>
  </si>
  <si>
    <t>1744330214327</t>
  </si>
  <si>
    <t>2410141511707631616</t>
  </si>
  <si>
    <t>1744330214329</t>
  </si>
  <si>
    <t>1744332968740</t>
  </si>
  <si>
    <t>2410191614917058560</t>
  </si>
  <si>
    <t>1744331707521</t>
  </si>
  <si>
    <t>1744332612253</t>
  </si>
  <si>
    <t>2410221972752539648</t>
  </si>
  <si>
    <t>1744332612254</t>
  </si>
  <si>
    <t>1744334378988</t>
  </si>
  <si>
    <t>2410233934471340032</t>
  </si>
  <si>
    <t>1744332968742</t>
  </si>
  <si>
    <t>1744333671744</t>
  </si>
  <si>
    <t>2410281254541959168</t>
  </si>
  <si>
    <t>1744334378990</t>
  </si>
  <si>
    <t>1744334924026</t>
  </si>
  <si>
    <t>2410299543016022016</t>
  </si>
  <si>
    <t>1744334924028</t>
  </si>
  <si>
    <t>1744335137951</t>
  </si>
  <si>
    <t>2410306721114333184</t>
  </si>
  <si>
    <t>1744335137953</t>
  </si>
  <si>
    <t>1744335924574</t>
  </si>
  <si>
    <t>2410333115768741888</t>
  </si>
  <si>
    <t>1744335924575</t>
  </si>
  <si>
    <t>1744336084101</t>
  </si>
  <si>
    <t>2410401155868893184</t>
  </si>
  <si>
    <t>1744337952328</t>
  </si>
  <si>
    <t>1744348696041</t>
  </si>
  <si>
    <t>2410410409979912193</t>
  </si>
  <si>
    <t>1744338228123</t>
  </si>
  <si>
    <t>1744340163881</t>
  </si>
  <si>
    <t>2410418624641736704</t>
  </si>
  <si>
    <t>1744338472938</t>
  </si>
  <si>
    <t>1744338979740</t>
  </si>
  <si>
    <t>2410475363340754944</t>
  </si>
  <si>
    <t>1744340163883</t>
  </si>
  <si>
    <t>1744340734369</t>
  </si>
  <si>
    <t>2410494505741557761</t>
  </si>
  <si>
    <t>1744340734371</t>
  </si>
  <si>
    <t>1744342591733</t>
  </si>
  <si>
    <t>2410556828535595008</t>
  </si>
  <si>
    <t>1744342591735</t>
  </si>
  <si>
    <t>1744342813205</t>
  </si>
  <si>
    <t>2410564259902758912</t>
  </si>
  <si>
    <t>1744342813207</t>
  </si>
  <si>
    <t>1744343780857</t>
  </si>
  <si>
    <t>2410596728882438144</t>
  </si>
  <si>
    <t>1744343780859</t>
  </si>
  <si>
    <t>1744344903220</t>
  </si>
  <si>
    <t>2410634389168955392</t>
  </si>
  <si>
    <t>1744344903222</t>
  </si>
  <si>
    <t>1744345316687</t>
  </si>
  <si>
    <t>2410648262819291136</t>
  </si>
  <si>
    <t>1744345316689</t>
  </si>
  <si>
    <t>1744351201730</t>
  </si>
  <si>
    <t>2410761655089733633</t>
  </si>
  <si>
    <t>1744348696042</t>
  </si>
  <si>
    <t>1744349127566</t>
  </si>
  <si>
    <t>2410850223388729354</t>
  </si>
  <si>
    <t>1744351335582</t>
  </si>
  <si>
    <t>1744351337832</t>
  </si>
  <si>
    <t>2410850223388729355</t>
  </si>
  <si>
    <t>1744351335587</t>
  </si>
  <si>
    <t>2410850223388729356</t>
  </si>
  <si>
    <t>2410850223388729357</t>
  </si>
  <si>
    <t>2410850223388729358</t>
  </si>
  <si>
    <t>2410850223556501504</t>
  </si>
  <si>
    <t>1744351335588</t>
  </si>
  <si>
    <t>1744354011984</t>
  </si>
  <si>
    <t>2410850223556501505</t>
  </si>
  <si>
    <t>1744357741321</t>
  </si>
  <si>
    <t>2410850223590055936</t>
  </si>
  <si>
    <t>1744358787794</t>
  </si>
  <si>
    <t>2410850298886201344</t>
  </si>
  <si>
    <t>1744351337833</t>
  </si>
  <si>
    <t>1744351820227</t>
  </si>
  <si>
    <t>2410866485409980416</t>
  </si>
  <si>
    <t>1744351820229</t>
  </si>
  <si>
    <t>1744352631108</t>
  </si>
  <si>
    <t>2410893694061355008</t>
  </si>
  <si>
    <t>1744352631110</t>
  </si>
  <si>
    <t>1744353643150</t>
  </si>
  <si>
    <t>2410940028537643008</t>
  </si>
  <si>
    <t>1744354011985</t>
  </si>
  <si>
    <t>1744354294681</t>
  </si>
  <si>
    <t>2410949514308460544</t>
  </si>
  <si>
    <t>1744354294683</t>
  </si>
  <si>
    <t>1744355027866</t>
  </si>
  <si>
    <t>2410974115914686464</t>
  </si>
  <si>
    <t>1744355027868</t>
  </si>
  <si>
    <t>1744356270133</t>
  </si>
  <si>
    <t>2411015799478263808</t>
  </si>
  <si>
    <t>1744356270135</t>
  </si>
  <si>
    <t>1744357088206</t>
  </si>
  <si>
    <t>2411043249453113344</t>
  </si>
  <si>
    <t>1744357088208</t>
  </si>
  <si>
    <t>1744358476890</t>
  </si>
  <si>
    <t>2411065164355969024</t>
  </si>
  <si>
    <t>1744357741323</t>
  </si>
  <si>
    <t>1744358257621</t>
  </si>
  <si>
    <t>2411082488542765056</t>
  </si>
  <si>
    <t>1744358257623</t>
  </si>
  <si>
    <t>1744358727234</t>
  </si>
  <si>
    <t>2411089845955960832</t>
  </si>
  <si>
    <t>1744358476891</t>
  </si>
  <si>
    <t>1744358685956</t>
  </si>
  <si>
    <t>2411098246308012033</t>
  </si>
  <si>
    <t>1744358727236</t>
  </si>
  <si>
    <t>1744359639333</t>
  </si>
  <si>
    <t>2411100278163087360</t>
  </si>
  <si>
    <t>1744358787795</t>
  </si>
  <si>
    <t>1744359201690</t>
  </si>
  <si>
    <t>2411114166174720000</t>
  </si>
  <si>
    <t>1744359201691</t>
  </si>
  <si>
    <t>1744360714806</t>
  </si>
  <si>
    <t>2411128851070558208</t>
  </si>
  <si>
    <t>1744359639334</t>
  </si>
  <si>
    <t>1744360185989</t>
  </si>
  <si>
    <t>2411274537602752513</t>
  </si>
  <si>
    <t>1744363981131</t>
  </si>
  <si>
    <t>1744393224203</t>
  </si>
  <si>
    <t>2411274537602752522</t>
  </si>
  <si>
    <t>1744381700166</t>
  </si>
  <si>
    <t>2411274537602752523</t>
  </si>
  <si>
    <t>1744363981136</t>
  </si>
  <si>
    <t>2411274537602752524</t>
  </si>
  <si>
    <t>2411274537602752525</t>
  </si>
  <si>
    <t>2411274537602752526</t>
  </si>
  <si>
    <t>2411274537770524672</t>
  </si>
  <si>
    <t>1744363981137</t>
  </si>
  <si>
    <t>1744364785615</t>
  </si>
  <si>
    <t>2411274537770524673</t>
  </si>
  <si>
    <t>1744365475951</t>
  </si>
  <si>
    <t>2411274537770524674</t>
  </si>
  <si>
    <t>1744367643729</t>
  </si>
  <si>
    <t>2411274537770524675</t>
  </si>
  <si>
    <t>1744393185264</t>
  </si>
  <si>
    <t>2411301531639980033</t>
  </si>
  <si>
    <t>1744364785616</t>
  </si>
  <si>
    <t>1744371982294</t>
  </si>
  <si>
    <t>2411324695438794752</t>
  </si>
  <si>
    <t>1744365475952</t>
  </si>
  <si>
    <t>1744366323182</t>
  </si>
  <si>
    <t>2411353123793772544</t>
  </si>
  <si>
    <t>1744366323183</t>
  </si>
  <si>
    <t>1744366536899</t>
  </si>
  <si>
    <t>2411360294979870720</t>
  </si>
  <si>
    <t>1744366536901</t>
  </si>
  <si>
    <t>1744370093975</t>
  </si>
  <si>
    <t>2411397434031841280</t>
  </si>
  <si>
    <t>1744367643731</t>
  </si>
  <si>
    <t>1744368461015</t>
  </si>
  <si>
    <t>2411424857599352832</t>
  </si>
  <si>
    <t>1744368461017</t>
  </si>
  <si>
    <t>1744374607035</t>
  </si>
  <si>
    <t>2411479650678185984</t>
  </si>
  <si>
    <t>1744370093976</t>
  </si>
  <si>
    <t>1744374602426</t>
  </si>
  <si>
    <t>2411543012116111360</t>
  </si>
  <si>
    <t>1744371982296</t>
  </si>
  <si>
    <t>1744372564078</t>
  </si>
  <si>
    <t>2411562533547778048</t>
  </si>
  <si>
    <t>1744372564080</t>
  </si>
  <si>
    <t>1744373295329</t>
  </si>
  <si>
    <t>2411587070259732480</t>
  </si>
  <si>
    <t>1744373295331</t>
  </si>
  <si>
    <t>1744374601330</t>
  </si>
  <si>
    <t>2411630895703367681</t>
  </si>
  <si>
    <t>1744374601334</t>
  </si>
  <si>
    <t>1744377051997</t>
  </si>
  <si>
    <t>2411630929157136384</t>
  </si>
  <si>
    <t>1744374602427</t>
  </si>
  <si>
    <t>1744375325225</t>
  </si>
  <si>
    <t>2411631083775959040</t>
  </si>
  <si>
    <t>1744374607036</t>
  </si>
  <si>
    <t>1744374609304</t>
  </si>
  <si>
    <t>2411631159944519680</t>
  </si>
  <si>
    <t>1744374609306</t>
  </si>
  <si>
    <t>1744378763563</t>
  </si>
  <si>
    <t>2411655182267031552</t>
  </si>
  <si>
    <t>1744375325227</t>
  </si>
  <si>
    <t>1744378530585</t>
  </si>
  <si>
    <t>2411713123087130625</t>
  </si>
  <si>
    <t>1744377051998</t>
  </si>
  <si>
    <t>1744377777960</t>
  </si>
  <si>
    <t>2411737482396803072</t>
  </si>
  <si>
    <t>1744377777962</t>
  </si>
  <si>
    <t>1744378305118</t>
  </si>
  <si>
    <t>2411755170884067328</t>
  </si>
  <si>
    <t>1744378305120</t>
  </si>
  <si>
    <t>1744378495069</t>
  </si>
  <si>
    <t>2411761544649089024</t>
  </si>
  <si>
    <t>1744378495071</t>
  </si>
  <si>
    <t>1744381371677</t>
  </si>
  <si>
    <t>2411762736301187072</t>
  </si>
  <si>
    <t>1744378530587</t>
  </si>
  <si>
    <t>1744380014137</t>
  </si>
  <si>
    <t>2411770553745645568</t>
  </si>
  <si>
    <t>1744378763565</t>
  </si>
  <si>
    <t>1744379758381</t>
  </si>
  <si>
    <t>2411803934298578944</t>
  </si>
  <si>
    <t>1744379758383</t>
  </si>
  <si>
    <t>1744393147693</t>
  </si>
  <si>
    <t>2411812516045889536</t>
  </si>
  <si>
    <t>1744380014139</t>
  </si>
  <si>
    <t>1744380455979</t>
  </si>
  <si>
    <t>2411827342138777600</t>
  </si>
  <si>
    <t>1744380455981</t>
  </si>
  <si>
    <t>1744380732839</t>
  </si>
  <si>
    <t>2411836631683276800</t>
  </si>
  <si>
    <t>1744380732840</t>
  </si>
  <si>
    <t>1744380912628</t>
  </si>
  <si>
    <t>2411842664401051648</t>
  </si>
  <si>
    <t>1744380912630</t>
  </si>
  <si>
    <t>1744381253318</t>
  </si>
  <si>
    <t>2411854096026935296</t>
  </si>
  <si>
    <t>1744381253319</t>
  </si>
  <si>
    <t>1744386145553</t>
  </si>
  <si>
    <t>2411858067529506816</t>
  </si>
  <si>
    <t>1744381371679</t>
  </si>
  <si>
    <t>1744382672590</t>
  </si>
  <si>
    <t>2411869089757765632</t>
  </si>
  <si>
    <t>1744381700167</t>
  </si>
  <si>
    <t>1744381861264</t>
  </si>
  <si>
    <t>2411901718926303232</t>
  </si>
  <si>
    <t>1744382672592</t>
  </si>
  <si>
    <t>1744383662069</t>
  </si>
  <si>
    <t>2411934920332124160</t>
  </si>
  <si>
    <t>1744383662071</t>
  </si>
  <si>
    <t>1744385586758</t>
  </si>
  <si>
    <t>2411999502178295810</t>
  </si>
  <si>
    <t>1744385586760</t>
  </si>
  <si>
    <t>1744388499613</t>
  </si>
  <si>
    <t>2412018252227125248</t>
  </si>
  <si>
    <t>1744386145555</t>
  </si>
  <si>
    <t>1744387331286</t>
  </si>
  <si>
    <t>2412058038790889472</t>
  </si>
  <si>
    <t>1744387331287</t>
  </si>
  <si>
    <t>1744389241426</t>
  </si>
  <si>
    <t>2412097241373319168</t>
  </si>
  <si>
    <t>1744388499615</t>
  </si>
  <si>
    <t>1744389052773</t>
  </si>
  <si>
    <t>2412256545468424202</t>
  </si>
  <si>
    <t>1744393247246</t>
  </si>
  <si>
    <t>1744393247836</t>
  </si>
  <si>
    <t>2412256545468424203</t>
  </si>
  <si>
    <t>1744393247250</t>
  </si>
  <si>
    <t>2412256545468424204</t>
  </si>
  <si>
    <t>2412256545468424205</t>
  </si>
  <si>
    <t>2412256545468424206</t>
  </si>
  <si>
    <t>2412256545636196352</t>
  </si>
  <si>
    <t>1744393247252</t>
  </si>
  <si>
    <t>1744394902767</t>
  </si>
  <si>
    <t>2412256565299093504</t>
  </si>
  <si>
    <t>1744393247838</t>
  </si>
  <si>
    <t>1744394700136</t>
  </si>
  <si>
    <t>2412305296400687104</t>
  </si>
  <si>
    <t>1744394700137</t>
  </si>
  <si>
    <t>1744395611721</t>
  </si>
  <si>
    <t>2412312095535243264</t>
  </si>
  <si>
    <t>1744394902768</t>
  </si>
  <si>
    <t>1744395452407</t>
  </si>
  <si>
    <t>2412330538393247745</t>
  </si>
  <si>
    <t>1744395452409</t>
  </si>
  <si>
    <t>1744403360049</t>
  </si>
  <si>
    <t>2412335884084027392</t>
  </si>
  <si>
    <t>1744395611722</t>
  </si>
  <si>
    <t>1744396202229</t>
  </si>
  <si>
    <t>2412355698278113280</t>
  </si>
  <si>
    <t>1744396202231</t>
  </si>
  <si>
    <t>1744396520988</t>
  </si>
  <si>
    <t>2412366394055303168</t>
  </si>
  <si>
    <t>1744396520990</t>
  </si>
  <si>
    <t>1744398596887</t>
  </si>
  <si>
    <t>2412436049667137536</t>
  </si>
  <si>
    <t>1744398596888</t>
  </si>
  <si>
    <t>1744400749589</t>
  </si>
  <si>
    <t>2412508282427121664</t>
  </si>
  <si>
    <t>1744400749591</t>
  </si>
  <si>
    <t>1744403108115</t>
  </si>
  <si>
    <t>2412587421360300032</t>
  </si>
  <si>
    <t>1744403108117</t>
  </si>
  <si>
    <t>1744407241851</t>
  </si>
  <si>
    <t>2412595874829017088</t>
  </si>
  <si>
    <t>1744403360050</t>
  </si>
  <si>
    <t>1744404051440</t>
  </si>
  <si>
    <t>2412619074061312000</t>
  </si>
  <si>
    <t>1744404051441</t>
  </si>
  <si>
    <t>1744405234604</t>
  </si>
  <si>
    <t>2412658774490849280</t>
  </si>
  <si>
    <t>1744405234606</t>
  </si>
  <si>
    <t>1744405894717</t>
  </si>
  <si>
    <t>2412680924174065664</t>
  </si>
  <si>
    <t>1744405894718</t>
  </si>
  <si>
    <t>1744406569412</t>
  </si>
  <si>
    <t>2412703563215118336</t>
  </si>
  <si>
    <t>1744406569414</t>
  </si>
  <si>
    <t>1744406852721</t>
  </si>
  <si>
    <t>2412726126557372416</t>
  </si>
  <si>
    <t>1744407241853</t>
  </si>
  <si>
    <t>1744408435844</t>
  </si>
  <si>
    <t>2412776094475329538</t>
  </si>
  <si>
    <t>1744408731014</t>
  </si>
  <si>
    <t>1744445206218</t>
  </si>
  <si>
    <t>2412776094475329539</t>
  </si>
  <si>
    <t>1744443812855</t>
  </si>
  <si>
    <t>2412776094475329540</t>
  </si>
  <si>
    <t>1744439224901</t>
  </si>
  <si>
    <t>2412776094475329543</t>
  </si>
  <si>
    <t>1744418127501</t>
  </si>
  <si>
    <t>2412776094475329544</t>
  </si>
  <si>
    <t>1744409733715</t>
  </si>
  <si>
    <t>2412776094475329545</t>
  </si>
  <si>
    <t>1744408731018</t>
  </si>
  <si>
    <t>2412776094475329546</t>
  </si>
  <si>
    <t>2412776094475329547</t>
  </si>
  <si>
    <t>2412776094475329548</t>
  </si>
  <si>
    <t>2412776094810873856</t>
  </si>
  <si>
    <t>1744408731020</t>
  </si>
  <si>
    <t>1744411748769</t>
  </si>
  <si>
    <t>2412776094844428288</t>
  </si>
  <si>
    <t>1744435342035</t>
  </si>
  <si>
    <t>2412776094844428289</t>
  </si>
  <si>
    <t>1744435955830</t>
  </si>
  <si>
    <t>2412776094844428290</t>
  </si>
  <si>
    <t>1744438078083</t>
  </si>
  <si>
    <t>2412809739604959232</t>
  </si>
  <si>
    <t>1744409733717</t>
  </si>
  <si>
    <t>1744411748708</t>
  </si>
  <si>
    <t>2412877351550558208</t>
  </si>
  <si>
    <t>1744411748710</t>
  </si>
  <si>
    <t>1744413103739</t>
  </si>
  <si>
    <t>2412877353597378560</t>
  </si>
  <si>
    <t>1744411748771</t>
  </si>
  <si>
    <t>1744412318718</t>
  </si>
  <si>
    <t>2412896477912342528</t>
  </si>
  <si>
    <t>1744412318720</t>
  </si>
  <si>
    <t>1744432320784</t>
  </si>
  <si>
    <t>2412922818846105600</t>
  </si>
  <si>
    <t>1744413103741</t>
  </si>
  <si>
    <t>1744431913603</t>
  </si>
  <si>
    <t>2413091388326518784</t>
  </si>
  <si>
    <t>1744418127503</t>
  </si>
  <si>
    <t>1744425696472</t>
  </si>
  <si>
    <t>2413345360849248256</t>
  </si>
  <si>
    <t>1744425696474</t>
  </si>
  <si>
    <t>1744426284885</t>
  </si>
  <si>
    <t>2413365104713244672</t>
  </si>
  <si>
    <t>1744426284887</t>
  </si>
  <si>
    <t>1744429314653</t>
  </si>
  <si>
    <t>2413567636647550976</t>
  </si>
  <si>
    <t>1744432320786</t>
  </si>
  <si>
    <t>1744432466488</t>
  </si>
  <si>
    <t>2413572524890759168</t>
  </si>
  <si>
    <t>1744432466489</t>
  </si>
  <si>
    <t>1744434084748</t>
  </si>
  <si>
    <t>2413953245790707712</t>
  </si>
  <si>
    <t>1744443812857</t>
  </si>
  <si>
    <t>1744444719866</t>
  </si>
  <si>
    <t>2413983680029630464</t>
  </si>
  <si>
    <t>1744444719868</t>
  </si>
  <si>
    <t>1744445116312</t>
  </si>
  <si>
    <t>2414001038408392707</t>
  </si>
  <si>
    <t>1744445237187</t>
  </si>
  <si>
    <t>1744454212574</t>
  </si>
  <si>
    <t>2414001038408392708</t>
  </si>
  <si>
    <t>1744451488256</t>
  </si>
  <si>
    <t>2414001038408392709</t>
  </si>
  <si>
    <t>1744446740122</t>
  </si>
  <si>
    <t>2414001038408392710</t>
  </si>
  <si>
    <t>1744446039079</t>
  </si>
  <si>
    <t>2414001038408392711</t>
  </si>
  <si>
    <t>1744445245933</t>
  </si>
  <si>
    <t>2414001038408392712</t>
  </si>
  <si>
    <t>1744445237191</t>
  </si>
  <si>
    <t>2414001038408392713</t>
  </si>
  <si>
    <t>2414001038408392714</t>
  </si>
  <si>
    <t>2414001038710382592</t>
  </si>
  <si>
    <t>1744445237193</t>
  </si>
  <si>
    <t>1744467464064</t>
  </si>
  <si>
    <t>2414001331875454976</t>
  </si>
  <si>
    <t>1744445245934</t>
  </si>
  <si>
    <t>1744466180003</t>
  </si>
  <si>
    <t>2414027945472532480</t>
  </si>
  <si>
    <t>1744446039081</t>
  </si>
  <si>
    <t>1744465529052</t>
  </si>
  <si>
    <t>2414051468605759489</t>
  </si>
  <si>
    <t>1744446740124</t>
  </si>
  <si>
    <t>1744447101388</t>
  </si>
  <si>
    <t>2414063590647635968</t>
  </si>
  <si>
    <t>1744447101390</t>
  </si>
  <si>
    <t>1744449213571</t>
  </si>
  <si>
    <t>2414134463815589888</t>
  </si>
  <si>
    <t>1744449213575</t>
  </si>
  <si>
    <t>1744458153646</t>
  </si>
  <si>
    <t>2414210789511634944</t>
  </si>
  <si>
    <t>1744451488258</t>
  </si>
  <si>
    <t>1744457266517</t>
  </si>
  <si>
    <t>2414302202454712320</t>
  </si>
  <si>
    <t>1744454212575</t>
  </si>
  <si>
    <t>1744455774207</t>
  </si>
  <si>
    <t>2414404675743883264</t>
  </si>
  <si>
    <t>1744457266518</t>
  </si>
  <si>
    <t>1744457736058</t>
  </si>
  <si>
    <t>2414420430958993408</t>
  </si>
  <si>
    <t>1744457736060</t>
  </si>
  <si>
    <t>2414434442853588992</t>
  </si>
  <si>
    <t>1744458153647</t>
  </si>
  <si>
    <t>1744459173705</t>
  </si>
  <si>
    <t>2414434442887143424</t>
  </si>
  <si>
    <t>1744458153651</t>
  </si>
  <si>
    <t>2414434443054915584</t>
  </si>
  <si>
    <t>1744458153653</t>
  </si>
  <si>
    <t>1744463277077</t>
  </si>
  <si>
    <t>2414468670387494912</t>
  </si>
  <si>
    <t>1744459173707</t>
  </si>
  <si>
    <t>1744460471946</t>
  </si>
  <si>
    <t>2414512232126849024</t>
  </si>
  <si>
    <t>1744460471948</t>
  </si>
  <si>
    <t>1744464213490</t>
  </si>
  <si>
    <t>2414606356771348480</t>
  </si>
  <si>
    <t>1744463277078</t>
  </si>
  <si>
    <t>1744463711479</t>
  </si>
  <si>
    <t>2414620932816609280</t>
  </si>
  <si>
    <t>1744463711481</t>
  </si>
  <si>
    <t>1744465384890</t>
  </si>
  <si>
    <t>2414637777477017600</t>
  </si>
  <si>
    <t>1744464213492</t>
  </si>
  <si>
    <t>1744464576518</t>
  </si>
  <si>
    <t>2414703762737307648</t>
  </si>
  <si>
    <t>1744466180005</t>
  </si>
  <si>
    <t>1744466453263</t>
  </si>
  <si>
    <t>2414712931821395968</t>
  </si>
  <si>
    <t>1744466453265</t>
  </si>
  <si>
    <t>1744466843884</t>
  </si>
  <si>
    <t>2414751252727570432</t>
  </si>
  <si>
    <t>1744467595316</t>
  </si>
  <si>
    <t>1744470935212</t>
  </si>
  <si>
    <t>2414751252727570433</t>
  </si>
  <si>
    <t>1744470064057</t>
  </si>
  <si>
    <t>2414751252727570434</t>
  </si>
  <si>
    <t>1744468332440</t>
  </si>
  <si>
    <t>2414751252727570443</t>
  </si>
  <si>
    <t>1744467595321</t>
  </si>
  <si>
    <t>2414751252895342592</t>
  </si>
  <si>
    <t>1744467595323</t>
  </si>
  <si>
    <t>1744467874131</t>
  </si>
  <si>
    <t>2414775986538258432</t>
  </si>
  <si>
    <t>1744468332442</t>
  </si>
  <si>
    <t>1744469056167</t>
  </si>
  <si>
    <t>2414800270786666496</t>
  </si>
  <si>
    <t>1744469056169</t>
  </si>
  <si>
    <t>1744469548668</t>
  </si>
  <si>
    <t>2414867450786062344</t>
  </si>
  <si>
    <t>1744471058288</t>
  </si>
  <si>
    <t>1744474387449</t>
  </si>
  <si>
    <t>2414867450786062345</t>
  </si>
  <si>
    <t>1744472351578</t>
  </si>
  <si>
    <t>2414867450786062346</t>
  </si>
  <si>
    <t>1744471068297</t>
  </si>
  <si>
    <t>2414867450786062347</t>
  </si>
  <si>
    <t>1744471058292</t>
  </si>
  <si>
    <t>2414867787135688704</t>
  </si>
  <si>
    <t>1744471068301</t>
  </si>
  <si>
    <t>1744471517642</t>
  </si>
  <si>
    <t>2414882864182173696</t>
  </si>
  <si>
    <t>1744471517644</t>
  </si>
  <si>
    <t>1744471954637</t>
  </si>
  <si>
    <t>2414897527267631105</t>
  </si>
  <si>
    <t>1744471954639</t>
  </si>
  <si>
    <t>1744490190300</t>
  </si>
  <si>
    <t>2414910846397423616</t>
  </si>
  <si>
    <t>1744472351579</t>
  </si>
  <si>
    <t>1744472984253</t>
  </si>
  <si>
    <t>2414932075447689217</t>
  </si>
  <si>
    <t>1744472984254</t>
  </si>
  <si>
    <t>1744473246043</t>
  </si>
  <si>
    <t>2414940859729551360</t>
  </si>
  <si>
    <t>1744473246045</t>
  </si>
  <si>
    <t>1744473636322</t>
  </si>
  <si>
    <t>2414953955252609024</t>
  </si>
  <si>
    <t>1744473636323</t>
  </si>
  <si>
    <t>1744473997764</t>
  </si>
  <si>
    <t>2414966083233619968</t>
  </si>
  <si>
    <t>1744473997765</t>
  </si>
  <si>
    <t>1744483423073</t>
  </si>
  <si>
    <t>2414979158959562752</t>
  </si>
  <si>
    <t>1744474387451</t>
  </si>
  <si>
    <t>1744474722267</t>
  </si>
  <si>
    <t>2414990393553821696</t>
  </si>
  <si>
    <t>1744474722269</t>
  </si>
  <si>
    <t>1744476272754</t>
  </si>
  <si>
    <t>2415042419230875648</t>
  </si>
  <si>
    <t>1744476272755</t>
  </si>
  <si>
    <t>1744477216342</t>
  </si>
  <si>
    <t>2415074080790257664</t>
  </si>
  <si>
    <t>1744477216344</t>
  </si>
  <si>
    <t>1744477951046</t>
  </si>
  <si>
    <t>2415098733399220224</t>
  </si>
  <si>
    <t>1744477951048</t>
  </si>
  <si>
    <t>1744482827387</t>
  </si>
  <si>
    <t>2415282344123539456</t>
  </si>
  <si>
    <t>1744483423074</t>
  </si>
  <si>
    <t>1744486285362</t>
  </si>
  <si>
    <t>2415378386638708736</t>
  </si>
  <si>
    <t>1744486285364</t>
  </si>
  <si>
    <t>1744489435380</t>
  </si>
  <si>
    <t>2415515145947160576</t>
  </si>
  <si>
    <t>1744490361108</t>
  </si>
  <si>
    <t>1744536128805</t>
  </si>
  <si>
    <t>2415515145947160579</t>
  </si>
  <si>
    <t>1744521260055</t>
  </si>
  <si>
    <t>2415515145947160580</t>
  </si>
  <si>
    <t>1744518019341</t>
  </si>
  <si>
    <t>2415515145947160581</t>
  </si>
  <si>
    <t>1744511351050</t>
  </si>
  <si>
    <t>2415515145947160582</t>
  </si>
  <si>
    <t>1744504260057</t>
  </si>
  <si>
    <t>2415515145947160583</t>
  </si>
  <si>
    <t>1744492197483</t>
  </si>
  <si>
    <t>2415515145947160584</t>
  </si>
  <si>
    <t>1744490741616</t>
  </si>
  <si>
    <t>2415515145947160585</t>
  </si>
  <si>
    <t>1744490361112</t>
  </si>
  <si>
    <t>2415515145947160586</t>
  </si>
  <si>
    <t>2415515145947160587</t>
  </si>
  <si>
    <t>2415515146148487168</t>
  </si>
  <si>
    <t>1744490361114</t>
  </si>
  <si>
    <t>1744529830876</t>
  </si>
  <si>
    <t>2415515146148487169</t>
  </si>
  <si>
    <t>1744530327165</t>
  </si>
  <si>
    <t>2415515146148487170</t>
  </si>
  <si>
    <t>1744490361115</t>
  </si>
  <si>
    <t>1744536083898</t>
  </si>
  <si>
    <t>2415527913710526464</t>
  </si>
  <si>
    <t>1744490741618</t>
  </si>
  <si>
    <t>1744493134014</t>
  </si>
  <si>
    <t>2415576764500779008</t>
  </si>
  <si>
    <t>1744492197485</t>
  </si>
  <si>
    <t>1744492628553</t>
  </si>
  <si>
    <t>2415591228776226816</t>
  </si>
  <si>
    <t>1744492628555</t>
  </si>
  <si>
    <t>1744495614342</t>
  </si>
  <si>
    <t>2415608189232979969</t>
  </si>
  <si>
    <t>1744493134015</t>
  </si>
  <si>
    <t>1744493591216</t>
  </si>
  <si>
    <t>2415623530386399232</t>
  </si>
  <si>
    <t>1744493591217</t>
  </si>
  <si>
    <t>1744529325413</t>
  </si>
  <si>
    <t>2415691415733510144</t>
  </si>
  <si>
    <t>1744495614344</t>
  </si>
  <si>
    <t>1744496311234</t>
  </si>
  <si>
    <t>2415714799481626624</t>
  </si>
  <si>
    <t>1744496311236</t>
  </si>
  <si>
    <t>1744499584859</t>
  </si>
  <si>
    <t>2415824643706429440</t>
  </si>
  <si>
    <t>1744499584861</t>
  </si>
  <si>
    <t>1744505328662</t>
  </si>
  <si>
    <t>2415981517319806976</t>
  </si>
  <si>
    <t>1744504260059</t>
  </si>
  <si>
    <t>1744505136902</t>
  </si>
  <si>
    <t>2416010939355734016</t>
  </si>
  <si>
    <t>1744505136904</t>
  </si>
  <si>
    <t>1744506180733</t>
  </si>
  <si>
    <t>2416017373753614336</t>
  </si>
  <si>
    <t>1744505328664</t>
  </si>
  <si>
    <t>1744505328683</t>
  </si>
  <si>
    <t>2416017374626029568</t>
  </si>
  <si>
    <t>1744505328685</t>
  </si>
  <si>
    <t>1744507867466</t>
  </si>
  <si>
    <t>2416045964512043008</t>
  </si>
  <si>
    <t>1744506180735</t>
  </si>
  <si>
    <t>1744506495598</t>
  </si>
  <si>
    <t>2416056529628274688</t>
  </si>
  <si>
    <t>1744506495599</t>
  </si>
  <si>
    <t>1744508403816</t>
  </si>
  <si>
    <t>2416102564564148224</t>
  </si>
  <si>
    <t>1744507867471</t>
  </si>
  <si>
    <t>1744507907953</t>
  </si>
  <si>
    <t>2416103920733626370</t>
  </si>
  <si>
    <t>1744507907955</t>
  </si>
  <si>
    <t>1744527835113</t>
  </si>
  <si>
    <t>2416120558799396864</t>
  </si>
  <si>
    <t>1744508403818</t>
  </si>
  <si>
    <t>1744527832975</t>
  </si>
  <si>
    <t>2416219451562237952</t>
  </si>
  <si>
    <t>1744511351052</t>
  </si>
  <si>
    <t>1744512114667</t>
  </si>
  <si>
    <t>2416245074263384064</t>
  </si>
  <si>
    <t>1744512114668</t>
  </si>
  <si>
    <t>1744512513713</t>
  </si>
  <si>
    <t>2416258464025255936</t>
  </si>
  <si>
    <t>1744512513715</t>
  </si>
  <si>
    <t>1744513133112</t>
  </si>
  <si>
    <t>2416279247640436736</t>
  </si>
  <si>
    <t>1744513133114</t>
  </si>
  <si>
    <t>1744517425356</t>
  </si>
  <si>
    <t>2416423271416307712</t>
  </si>
  <si>
    <t>1744517425358</t>
  </si>
  <si>
    <t>1744527453863</t>
  </si>
  <si>
    <t>2416443202245599232</t>
  </si>
  <si>
    <t>1744518019342</t>
  </si>
  <si>
    <t>1744519579431</t>
  </si>
  <si>
    <t>2416495550179418112</t>
  </si>
  <si>
    <t>1744519579433</t>
  </si>
  <si>
    <t>1744519827716</t>
  </si>
  <si>
    <t>2416503881275121664</t>
  </si>
  <si>
    <t>1744519827718</t>
  </si>
  <si>
    <t>1744526936870</t>
  </si>
  <si>
    <t>2416551942596698112</t>
  </si>
  <si>
    <t>1744521260057</t>
  </si>
  <si>
    <t>1744521520646</t>
  </si>
  <si>
    <t>2416560686579687424</t>
  </si>
  <si>
    <t>1744521520648</t>
  </si>
  <si>
    <t>1744524346338</t>
  </si>
  <si>
    <t>2416655501069754369</t>
  </si>
  <si>
    <t>1744524346340</t>
  </si>
  <si>
    <t>1744525995110</t>
  </si>
  <si>
    <t>2416759772272500736</t>
  </si>
  <si>
    <t>1744527453864</t>
  </si>
  <si>
    <t>1744530595831</t>
  </si>
  <si>
    <t>2416772493193879552</t>
  </si>
  <si>
    <t>1744527832977</t>
  </si>
  <si>
    <t>1744530445790</t>
  </si>
  <si>
    <t>2416772564933255168</t>
  </si>
  <si>
    <t>1744527835115</t>
  </si>
  <si>
    <t>1744527850675</t>
  </si>
  <si>
    <t>2416773087073771520</t>
  </si>
  <si>
    <t>1744527850676</t>
  </si>
  <si>
    <t>1744528963418</t>
  </si>
  <si>
    <t>2416810424533098496</t>
  </si>
  <si>
    <t>1744528963419</t>
  </si>
  <si>
    <t>1744530434681</t>
  </si>
  <si>
    <t>2416822571271036928</t>
  </si>
  <si>
    <t>1744529325415</t>
  </si>
  <si>
    <t>1744530418605</t>
  </si>
  <si>
    <t>2416839531627126784</t>
  </si>
  <si>
    <t>1744529830878</t>
  </si>
  <si>
    <t>1744530402690</t>
  </si>
  <si>
    <t>2416856184289075206</t>
  </si>
  <si>
    <t>1744530327167</t>
  </si>
  <si>
    <t>1744530389749</t>
  </si>
  <si>
    <t>2416858284259647488</t>
  </si>
  <si>
    <t>1744530389751</t>
  </si>
  <si>
    <t>1744536048504</t>
  </si>
  <si>
    <t>2416858718621769728</t>
  </si>
  <si>
    <t>1744530402692</t>
  </si>
  <si>
    <t>1744534744693</t>
  </si>
  <si>
    <t>2416859252539891712</t>
  </si>
  <si>
    <t>1744530418607</t>
  </si>
  <si>
    <t>1744533562014</t>
  </si>
  <si>
    <t>2416859791927386112</t>
  </si>
  <si>
    <t>1744530434682</t>
  </si>
  <si>
    <t>1744533185595</t>
  </si>
  <si>
    <t>2416860164683571200</t>
  </si>
  <si>
    <t>1744530445791</t>
  </si>
  <si>
    <t>1744532934230</t>
  </si>
  <si>
    <t>2416865199291211776</t>
  </si>
  <si>
    <t>1744530595833</t>
  </si>
  <si>
    <t>1744530657927</t>
  </si>
  <si>
    <t>2416867282820112384</t>
  </si>
  <si>
    <t>1744530657929</t>
  </si>
  <si>
    <t>1744530941677</t>
  </si>
  <si>
    <t>2416876803923746816</t>
  </si>
  <si>
    <t>1744530941679</t>
  </si>
  <si>
    <t>1744531218395</t>
  </si>
  <si>
    <t>2416964727876984832</t>
  </si>
  <si>
    <t>1744533562016</t>
  </si>
  <si>
    <t>1744533609067</t>
  </si>
  <si>
    <t>2416966306680119296</t>
  </si>
  <si>
    <t>1744533609069</t>
  </si>
  <si>
    <t>1744533981367</t>
  </si>
  <si>
    <t>2417075219031236611</t>
  </si>
  <si>
    <t>1744536854910</t>
  </si>
  <si>
    <t>1744536854914</t>
  </si>
  <si>
    <t>2417075219031236612</t>
  </si>
  <si>
    <t>2417075219031236613</t>
  </si>
  <si>
    <t>2417075219031236614</t>
  </si>
  <si>
    <t>2417075219031236615</t>
  </si>
  <si>
    <t>2417075219031236616</t>
  </si>
  <si>
    <t>2417075219031236617</t>
  </si>
  <si>
    <t>2417075219031236618</t>
  </si>
  <si>
    <t>2417075219031236619</t>
  </si>
  <si>
    <t>2417076519030595598</t>
  </si>
  <si>
    <t>1744536893653</t>
  </si>
  <si>
    <t>1744536893657</t>
  </si>
  <si>
    <t>2417081507937099777</t>
  </si>
  <si>
    <t>1744537042334</t>
  </si>
  <si>
    <t>1744537241255</t>
  </si>
  <si>
    <t>2417081507937099778</t>
  </si>
  <si>
    <t>1744537233120</t>
  </si>
  <si>
    <t>2417081507937099779</t>
  </si>
  <si>
    <t>1744537153197</t>
  </si>
  <si>
    <t>2417081507937099780</t>
  </si>
  <si>
    <t>1744537042338</t>
  </si>
  <si>
    <t>2417081507937099781</t>
  </si>
  <si>
    <t>2417081507937099782</t>
  </si>
  <si>
    <t>2417081507937099783</t>
  </si>
  <si>
    <t>2417081507937099784</t>
  </si>
  <si>
    <t>2417094557557694464</t>
  </si>
  <si>
    <t>1744537431242</t>
  </si>
  <si>
    <t>1744537579675</t>
  </si>
  <si>
    <t>2417094557557694474</t>
  </si>
  <si>
    <t>1744537431247</t>
  </si>
  <si>
    <t>2417094557557694475</t>
  </si>
  <si>
    <t>2417094557725466624</t>
  </si>
  <si>
    <t>1744537431248</t>
  </si>
  <si>
    <t>1744537566914</t>
  </si>
  <si>
    <t>2417094557725466625</t>
  </si>
  <si>
    <t>1744537431249</t>
  </si>
  <si>
    <t>1744537571695</t>
  </si>
  <si>
    <t>2417099538243362816</t>
  </si>
  <si>
    <t>1744537579677</t>
  </si>
  <si>
    <t>1744537580057</t>
  </si>
  <si>
    <t>209</t>
  </si>
  <si>
    <t>2417099905395957760</t>
  </si>
  <si>
    <t>1744537590621</t>
  </si>
  <si>
    <t>1744538431283</t>
  </si>
  <si>
    <t>2417099905395957769</t>
  </si>
  <si>
    <t>1744537608675</t>
  </si>
  <si>
    <t>2417099905395957770</t>
  </si>
  <si>
    <t>1744537590625</t>
  </si>
  <si>
    <t>2417099905395957771</t>
  </si>
  <si>
    <t>2417099905597284352</t>
  </si>
  <si>
    <t>1744537590627</t>
  </si>
  <si>
    <t>1744538020873</t>
  </si>
  <si>
    <t>2417099905597284353</t>
  </si>
  <si>
    <t>1744538399269</t>
  </si>
  <si>
    <t>2417100511221227520</t>
  </si>
  <si>
    <t>1744537608676</t>
  </si>
  <si>
    <t>1744537644581</t>
  </si>
  <si>
    <t>2417101716026662912</t>
  </si>
  <si>
    <t>1744537644582</t>
  </si>
  <si>
    <t>1744537664997</t>
  </si>
  <si>
    <t>2417102401107501056</t>
  </si>
  <si>
    <t>1744537664999</t>
  </si>
  <si>
    <t>1744537736910</t>
  </si>
  <si>
    <t>2417104814510022656</t>
  </si>
  <si>
    <t>1744537736912</t>
  </si>
  <si>
    <t>1744537852918</t>
  </si>
  <si>
    <t>2417108706689916928</t>
  </si>
  <si>
    <t>1744537852920</t>
  </si>
  <si>
    <t>1744537908604</t>
  </si>
  <si>
    <t>207</t>
  </si>
  <si>
    <t>2417110575202017280</t>
  </si>
  <si>
    <t>1744537908606</t>
  </si>
  <si>
    <t>1744537930371</t>
  </si>
  <si>
    <t>2417111305581338624</t>
  </si>
  <si>
    <t>1744537930373</t>
  </si>
  <si>
    <t>1744537983878</t>
  </si>
  <si>
    <t>208</t>
  </si>
  <si>
    <t>2417114342290989056</t>
  </si>
  <si>
    <t>1744538020874</t>
  </si>
  <si>
    <t>1744538084707</t>
  </si>
  <si>
    <t>2417116484238155776</t>
  </si>
  <si>
    <t>1744538084709</t>
  </si>
  <si>
    <t>1744538147112</t>
  </si>
  <si>
    <t>218</t>
  </si>
  <si>
    <t>2417128735162605574</t>
  </si>
  <si>
    <t>1744538449814</t>
  </si>
  <si>
    <t>1744539441085</t>
  </si>
  <si>
    <t>215</t>
  </si>
  <si>
    <t>2417128735162605575</t>
  </si>
  <si>
    <t>1744538556455</t>
  </si>
  <si>
    <t>213</t>
  </si>
  <si>
    <t>2417128735162605576</t>
  </si>
  <si>
    <t>1744538461764</t>
  </si>
  <si>
    <t>212</t>
  </si>
  <si>
    <t>2417128735162605577</t>
  </si>
  <si>
    <t>210</t>
  </si>
  <si>
    <t>2417128735162605578</t>
  </si>
  <si>
    <t>1744538449819</t>
  </si>
  <si>
    <t>211</t>
  </si>
  <si>
    <t>2417128735162605579</t>
  </si>
  <si>
    <t>2417129136138067969</t>
  </si>
  <si>
    <t>1744538461765</t>
  </si>
  <si>
    <t>1744538461769</t>
  </si>
  <si>
    <t>214</t>
  </si>
  <si>
    <t>2417129136305840128</t>
  </si>
  <si>
    <t>1744538461771</t>
  </si>
  <si>
    <t>2417132313507897345</t>
  </si>
  <si>
    <t>1744538556457</t>
  </si>
  <si>
    <t>1744538559174</t>
  </si>
  <si>
    <t>216</t>
  </si>
  <si>
    <t>2417132404675289088</t>
  </si>
  <si>
    <t>1744538559175</t>
  </si>
  <si>
    <t>1744538711992</t>
  </si>
  <si>
    <t>2417137532430032896</t>
  </si>
  <si>
    <t>1744538711993</t>
  </si>
  <si>
    <t>1744538822891</t>
  </si>
  <si>
    <t>217</t>
  </si>
  <si>
    <t>2417141253616541696</t>
  </si>
  <si>
    <t>1744538822893</t>
  </si>
  <si>
    <t>1744539365004</t>
  </si>
  <si>
    <t>219</t>
  </si>
  <si>
    <t>2417163178686390277</t>
  </si>
  <si>
    <t>1744539476311</t>
  </si>
  <si>
    <t>1744539476316</t>
  </si>
  <si>
    <t>2417163178887716864</t>
  </si>
  <si>
    <t>1744539476317</t>
  </si>
  <si>
    <t>1744539690201</t>
  </si>
  <si>
    <t>224</t>
  </si>
  <si>
    <t>2417172951448264705</t>
  </si>
  <si>
    <t>1744539767563</t>
  </si>
  <si>
    <t>1744539938309</t>
  </si>
  <si>
    <t>223</t>
  </si>
  <si>
    <t>2417172951448264706</t>
  </si>
  <si>
    <t>1744539769182</t>
  </si>
  <si>
    <t>220</t>
  </si>
  <si>
    <t>2417172951448264707</t>
  </si>
  <si>
    <t>1744539767567</t>
  </si>
  <si>
    <t>221</t>
  </si>
  <si>
    <t>2417172951448264708</t>
  </si>
  <si>
    <t>222</t>
  </si>
  <si>
    <t>2417172951448264709</t>
  </si>
  <si>
    <t>228</t>
  </si>
  <si>
    <t>2417179850407256072</t>
  </si>
  <si>
    <t>1744539973156</t>
  </si>
  <si>
    <t>1744540927294</t>
  </si>
  <si>
    <t>227</t>
  </si>
  <si>
    <t>2417179850407256073</t>
  </si>
  <si>
    <t>1744540284343</t>
  </si>
  <si>
    <t>226</t>
  </si>
  <si>
    <t>2417179850407256074</t>
  </si>
  <si>
    <t>1744540262529</t>
  </si>
  <si>
    <t>225</t>
  </si>
  <si>
    <t>2417179850407256075</t>
  </si>
  <si>
    <t>1744539973172</t>
  </si>
  <si>
    <t>237</t>
  </si>
  <si>
    <t>2417216041345196033</t>
  </si>
  <si>
    <t>1744541051741</t>
  </si>
  <si>
    <t>1744545605314</t>
  </si>
  <si>
    <t>231</t>
  </si>
  <si>
    <t>2417216041345196034</t>
  </si>
  <si>
    <t>1744541492146</t>
  </si>
  <si>
    <t>230</t>
  </si>
  <si>
    <t>2417216041345196035</t>
  </si>
  <si>
    <t>1744541361205</t>
  </si>
  <si>
    <t>229</t>
  </si>
  <si>
    <t>2417216041345196036</t>
  </si>
  <si>
    <t>1744541051745</t>
  </si>
  <si>
    <t>232</t>
  </si>
  <si>
    <t>2417216041345196043</t>
  </si>
  <si>
    <t>1744543023710</t>
  </si>
  <si>
    <t>2417216041512968192</t>
  </si>
  <si>
    <t>1744541051747</t>
  </si>
  <si>
    <t>1744542972714</t>
  </si>
  <si>
    <t>2417226425267494912</t>
  </si>
  <si>
    <t>1744541361207</t>
  </si>
  <si>
    <t>1744542576407</t>
  </si>
  <si>
    <t>2417230818918375424</t>
  </si>
  <si>
    <t>1744541492148</t>
  </si>
  <si>
    <t>1744542016714</t>
  </si>
  <si>
    <t>236</t>
  </si>
  <si>
    <t>2417248420499660800</t>
  </si>
  <si>
    <t>1744542016716</t>
  </si>
  <si>
    <t>1744545286810</t>
  </si>
  <si>
    <t>235</t>
  </si>
  <si>
    <t>2417267200680370176</t>
  </si>
  <si>
    <t>1744542576409</t>
  </si>
  <si>
    <t>1744544065174</t>
  </si>
  <si>
    <t>234</t>
  </si>
  <si>
    <t>2417280498536652800</t>
  </si>
  <si>
    <t>1744542972716</t>
  </si>
  <si>
    <t>1744543708760</t>
  </si>
  <si>
    <t>2417282209644912640</t>
  </si>
  <si>
    <t>1744543023711</t>
  </si>
  <si>
    <t>1744543157762</t>
  </si>
  <si>
    <t>233</t>
  </si>
  <si>
    <t>2417286707918512129</t>
  </si>
  <si>
    <t>1744543157764</t>
  </si>
  <si>
    <t>1744543247748</t>
  </si>
  <si>
    <t>2417289727146303488</t>
  </si>
  <si>
    <t>1744543247750</t>
  </si>
  <si>
    <t>1744543582857</t>
  </si>
  <si>
    <t>240</t>
  </si>
  <si>
    <t>2417369333794709504</t>
  </si>
  <si>
    <t>1744545620213</t>
  </si>
  <si>
    <t>1744546622639</t>
  </si>
  <si>
    <t>239</t>
  </si>
  <si>
    <t>2417369333794709514</t>
  </si>
  <si>
    <t>1744545627318</t>
  </si>
  <si>
    <t>238</t>
  </si>
  <si>
    <t>2417369333794709515</t>
  </si>
  <si>
    <t>1744545620217</t>
  </si>
  <si>
    <t>2417369333996036096</t>
  </si>
  <si>
    <t>1744545620218</t>
  </si>
  <si>
    <t>1744546512750</t>
  </si>
  <si>
    <t>2417369572266057728</t>
  </si>
  <si>
    <t>1744545627320</t>
  </si>
  <si>
    <t>1744546388814</t>
  </si>
  <si>
    <t>248</t>
  </si>
  <si>
    <t>2417404055988051973</t>
  </si>
  <si>
    <t>1744546655013</t>
  </si>
  <si>
    <t>1744548021379</t>
  </si>
  <si>
    <t>247</t>
  </si>
  <si>
    <t>2417404055988051974</t>
  </si>
  <si>
    <t>1744547966893</t>
  </si>
  <si>
    <t>246</t>
  </si>
  <si>
    <t>2417404055988051975</t>
  </si>
  <si>
    <t>1744547192210</t>
  </si>
  <si>
    <t>245</t>
  </si>
  <si>
    <t>2417404055988051976</t>
  </si>
  <si>
    <t>1744546869638</t>
  </si>
  <si>
    <t>243</t>
  </si>
  <si>
    <t>2417404055988051977</t>
  </si>
  <si>
    <t>1744546743599</t>
  </si>
  <si>
    <t>241</t>
  </si>
  <si>
    <t>2417404055988051978</t>
  </si>
  <si>
    <t>1744546655019</t>
  </si>
  <si>
    <t>242</t>
  </si>
  <si>
    <t>2417404055988051979</t>
  </si>
  <si>
    <t>2417407028440965120</t>
  </si>
  <si>
    <t>1744546743601</t>
  </si>
  <si>
    <t>1744546834321</t>
  </si>
  <si>
    <t>244</t>
  </si>
  <si>
    <t>2417410072566145024</t>
  </si>
  <si>
    <t>1744546834323</t>
  </si>
  <si>
    <t>1744546845133</t>
  </si>
  <si>
    <t>252</t>
  </si>
  <si>
    <t>2417451912560484355</t>
  </si>
  <si>
    <t>1744548081251</t>
  </si>
  <si>
    <t>1744548765870</t>
  </si>
  <si>
    <t>251</t>
  </si>
  <si>
    <t>2417451912560484356</t>
  </si>
  <si>
    <t>1744548680786</t>
  </si>
  <si>
    <t>250</t>
  </si>
  <si>
    <t>2417451912560484357</t>
  </si>
  <si>
    <t>1744548088707</t>
  </si>
  <si>
    <t>249</t>
  </si>
  <si>
    <t>2417451912560484358</t>
  </si>
  <si>
    <t>1744548081256</t>
  </si>
  <si>
    <t>268</t>
  </si>
  <si>
    <t>2417451912560484362</t>
  </si>
  <si>
    <t>1744558354167</t>
  </si>
  <si>
    <t>258</t>
  </si>
  <si>
    <t>2417451912560484363</t>
  </si>
  <si>
    <t>1744552453291</t>
  </si>
  <si>
    <t>2417451912728256512</t>
  </si>
  <si>
    <t>1744548081258</t>
  </si>
  <si>
    <t>1744552258055</t>
  </si>
  <si>
    <t>2417452162775883776</t>
  </si>
  <si>
    <t>1744548088709</t>
  </si>
  <si>
    <t>1744551909162</t>
  </si>
  <si>
    <t>2417472029650427904</t>
  </si>
  <si>
    <t>1744548680788</t>
  </si>
  <si>
    <t>1744550677108</t>
  </si>
  <si>
    <t>2417474884595720192</t>
  </si>
  <si>
    <t>1744548765871</t>
  </si>
  <si>
    <t>1744550305981</t>
  </si>
  <si>
    <t>254</t>
  </si>
  <si>
    <t>2417526562145542144</t>
  </si>
  <si>
    <t>1744550305983</t>
  </si>
  <si>
    <t>1744551095476</t>
  </si>
  <si>
    <t>253</t>
  </si>
  <si>
    <t>2417539015101227008</t>
  </si>
  <si>
    <t>1744550677110</t>
  </si>
  <si>
    <t>1744550965976</t>
  </si>
  <si>
    <t>2417548707936444416</t>
  </si>
  <si>
    <t>1744550965978</t>
  </si>
  <si>
    <t>1744551787158</t>
  </si>
  <si>
    <t>2417553053201833984</t>
  </si>
  <si>
    <t>1744551095478</t>
  </si>
  <si>
    <t>1744551141822</t>
  </si>
  <si>
    <t>255</t>
  </si>
  <si>
    <t>2417554608349093888</t>
  </si>
  <si>
    <t>1744551141823</t>
  </si>
  <si>
    <t>1744551176566</t>
  </si>
  <si>
    <t>2417555774130724864</t>
  </si>
  <si>
    <t>1744551176568</t>
  </si>
  <si>
    <t>1744551390054</t>
  </si>
  <si>
    <t>256</t>
  </si>
  <si>
    <t>2417562937599303680</t>
  </si>
  <si>
    <t>1744551390056</t>
  </si>
  <si>
    <t>1744551570188</t>
  </si>
  <si>
    <t>2417568981893357568</t>
  </si>
  <si>
    <t>1744551570190</t>
  </si>
  <si>
    <t>1744551730459</t>
  </si>
  <si>
    <t>262</t>
  </si>
  <si>
    <t>2417576262164914176</t>
  </si>
  <si>
    <t>1744551787160</t>
  </si>
  <si>
    <t>1744553447386</t>
  </si>
  <si>
    <t>257</t>
  </si>
  <si>
    <t>2417580355973390336</t>
  </si>
  <si>
    <t>1744551909163</t>
  </si>
  <si>
    <t>1744552041302</t>
  </si>
  <si>
    <t>2417584789889589248</t>
  </si>
  <si>
    <t>1744552041304</t>
  </si>
  <si>
    <t>1744552245142</t>
  </si>
  <si>
    <t>260</t>
  </si>
  <si>
    <t>2417591629591453696</t>
  </si>
  <si>
    <t>1744552245144</t>
  </si>
  <si>
    <t>1744552998658</t>
  </si>
  <si>
    <t>259</t>
  </si>
  <si>
    <t>2417592062879834112</t>
  </si>
  <si>
    <t>1744552258057</t>
  </si>
  <si>
    <t>1744552882317</t>
  </si>
  <si>
    <t>2417598613879365632</t>
  </si>
  <si>
    <t>1744552453292</t>
  </si>
  <si>
    <t>1744552737052</t>
  </si>
  <si>
    <t>264</t>
  </si>
  <si>
    <t>2417608135352098816</t>
  </si>
  <si>
    <t>1744552737054</t>
  </si>
  <si>
    <t>1744554634919</t>
  </si>
  <si>
    <t>2417613009636663296</t>
  </si>
  <si>
    <t>1744552882319</t>
  </si>
  <si>
    <t>1744553792250</t>
  </si>
  <si>
    <t>2417616913392836608</t>
  </si>
  <si>
    <t>1744552998660</t>
  </si>
  <si>
    <t>1744553201817</t>
  </si>
  <si>
    <t>261</t>
  </si>
  <si>
    <t>2417623730277687296</t>
  </si>
  <si>
    <t>1744553201819</t>
  </si>
  <si>
    <t>1744553400976</t>
  </si>
  <si>
    <t>2417630412944809984</t>
  </si>
  <si>
    <t>1744553400978</t>
  </si>
  <si>
    <t>1744553632669</t>
  </si>
  <si>
    <t>2417631970205999104</t>
  </si>
  <si>
    <t>1744553447388</t>
  </si>
  <si>
    <t>1744553483669</t>
  </si>
  <si>
    <t>266</t>
  </si>
  <si>
    <t>2417638187271823360</t>
  </si>
  <si>
    <t>1744553632671</t>
  </si>
  <si>
    <t>1744555636919</t>
  </si>
  <si>
    <t>263</t>
  </si>
  <si>
    <t>2417643541888081921</t>
  </si>
  <si>
    <t>1744553792252</t>
  </si>
  <si>
    <t>1744554100213</t>
  </si>
  <si>
    <t>2417653875445178368</t>
  </si>
  <si>
    <t>1744554100215</t>
  </si>
  <si>
    <t>1744554452841</t>
  </si>
  <si>
    <t>265</t>
  </si>
  <si>
    <t>2417665707677425664</t>
  </si>
  <si>
    <t>1744554452842</t>
  </si>
  <si>
    <t>1744555281491</t>
  </si>
  <si>
    <t>2417671817671057408</t>
  </si>
  <si>
    <t>1744554634921</t>
  </si>
  <si>
    <t>1744554759789</t>
  </si>
  <si>
    <t>267</t>
  </si>
  <si>
    <t>2417676007143219200</t>
  </si>
  <si>
    <t>1744554759791</t>
  </si>
  <si>
    <t>1744557579696</t>
  </si>
  <si>
    <t>2417693512557502464</t>
  </si>
  <si>
    <t>1744555281493</t>
  </si>
  <si>
    <t>1744557426551</t>
  </si>
  <si>
    <t>2417705438742159360</t>
  </si>
  <si>
    <t>1744555636921</t>
  </si>
  <si>
    <t>1744556500613</t>
  </si>
  <si>
    <t>2417796614455402496</t>
  </si>
  <si>
    <t>1744558354169</t>
  </si>
  <si>
    <t>1744558504328</t>
  </si>
  <si>
    <t>269</t>
  </si>
  <si>
    <t>2417801653022466048</t>
  </si>
  <si>
    <t>1744558504330</t>
  </si>
  <si>
    <t>1744558864541</t>
  </si>
  <si>
    <t>2417813739731525632</t>
  </si>
  <si>
    <t>1744558864542</t>
  </si>
  <si>
    <t>1744559124420</t>
  </si>
  <si>
    <t>277</t>
  </si>
  <si>
    <t>2417832871361355777</t>
  </si>
  <si>
    <t>1744559434708</t>
  </si>
  <si>
    <t>1744561193771</t>
  </si>
  <si>
    <t>276</t>
  </si>
  <si>
    <t>2417832871361355778</t>
  </si>
  <si>
    <t>1744560948776</t>
  </si>
  <si>
    <t>274</t>
  </si>
  <si>
    <t>2417832871361355779</t>
  </si>
  <si>
    <t>1744560049628</t>
  </si>
  <si>
    <t>270</t>
  </si>
  <si>
    <t>2417832871361355780</t>
  </si>
  <si>
    <t>1744559434713</t>
  </si>
  <si>
    <t>271</t>
  </si>
  <si>
    <t>2417832871361355781</t>
  </si>
  <si>
    <t>272</t>
  </si>
  <si>
    <t>2417832871361355782</t>
  </si>
  <si>
    <t>273</t>
  </si>
  <si>
    <t>2417832871361355783</t>
  </si>
  <si>
    <t>2417853504686235648</t>
  </si>
  <si>
    <t>1744560049630</t>
  </si>
  <si>
    <t>1744560618589</t>
  </si>
  <si>
    <t>275</t>
  </si>
  <si>
    <t>2417872595849420800</t>
  </si>
  <si>
    <t>1744560618591</t>
  </si>
  <si>
    <t>1744560859976</t>
  </si>
  <si>
    <t>281</t>
  </si>
  <si>
    <t>2417895862190579720</t>
  </si>
  <si>
    <t>1744561311981</t>
  </si>
  <si>
    <t>1744561316853</t>
  </si>
  <si>
    <t>278</t>
  </si>
  <si>
    <t>2417895862190579721</t>
  </si>
  <si>
    <t>1744561311986</t>
  </si>
  <si>
    <t>279</t>
  </si>
  <si>
    <t>2417895862190579722</t>
  </si>
  <si>
    <t>280</t>
  </si>
  <si>
    <t>2417895862190579723</t>
  </si>
  <si>
    <t>2417895862358351872</t>
  </si>
  <si>
    <t>1744561311987</t>
  </si>
  <si>
    <t>1744561630525</t>
  </si>
  <si>
    <t>2417895862358351873</t>
  </si>
  <si>
    <t>1744564792053</t>
  </si>
  <si>
    <t>2417895862358351874</t>
  </si>
  <si>
    <t>1744561311988</t>
  </si>
  <si>
    <t>1744564814266</t>
  </si>
  <si>
    <t>2417896025701326848</t>
  </si>
  <si>
    <t>1744561316855</t>
  </si>
  <si>
    <t>1744561515591</t>
  </si>
  <si>
    <t>285</t>
  </si>
  <si>
    <t>2417902694208479232</t>
  </si>
  <si>
    <t>1744561515592</t>
  </si>
  <si>
    <t>1744562513290</t>
  </si>
  <si>
    <t>282</t>
  </si>
  <si>
    <t>2417906550787121152</t>
  </si>
  <si>
    <t>1744561630527</t>
  </si>
  <si>
    <t>1744561735487</t>
  </si>
  <si>
    <t>2417910072760967168</t>
  </si>
  <si>
    <t>1744561735489</t>
  </si>
  <si>
    <t>1744561871185</t>
  </si>
  <si>
    <t>283</t>
  </si>
  <si>
    <t>2417914625996726272</t>
  </si>
  <si>
    <t>1744561871187</t>
  </si>
  <si>
    <t>1744561889113</t>
  </si>
  <si>
    <t>2417915227527028736</t>
  </si>
  <si>
    <t>1744561889114</t>
  </si>
  <si>
    <t>1744561958342</t>
  </si>
  <si>
    <t>284</t>
  </si>
  <si>
    <t>2417917550466801664</t>
  </si>
  <si>
    <t>1744561958343</t>
  </si>
  <si>
    <t>1744562113944</t>
  </si>
  <si>
    <t>2417922771637084160</t>
  </si>
  <si>
    <t>1744562113946</t>
  </si>
  <si>
    <t>1744564320436</t>
  </si>
  <si>
    <t>2417936171465285632</t>
  </si>
  <si>
    <t>1744562513292</t>
  </si>
  <si>
    <t>1744563707056</t>
  </si>
  <si>
    <t>289</t>
  </si>
  <si>
    <t>2418013794946097161</t>
  </si>
  <si>
    <t>1744564826651</t>
  </si>
  <si>
    <t>1744565480469</t>
  </si>
  <si>
    <t>287</t>
  </si>
  <si>
    <t>2418013794946097162</t>
  </si>
  <si>
    <t>1744564829175</t>
  </si>
  <si>
    <t>286</t>
  </si>
  <si>
    <t>2418013794946097163</t>
  </si>
  <si>
    <t>1744564826656</t>
  </si>
  <si>
    <t>2418013795147423744</t>
  </si>
  <si>
    <t>1744564826658</t>
  </si>
  <si>
    <t>1744566225924</t>
  </si>
  <si>
    <t>2418013879704592384</t>
  </si>
  <si>
    <t>1744564829177</t>
  </si>
  <si>
    <t>1744564862556</t>
  </si>
  <si>
    <t>288</t>
  </si>
  <si>
    <t>2418015001899016192</t>
  </si>
  <si>
    <t>1744564862558</t>
  </si>
  <si>
    <t>1744565120767</t>
  </si>
  <si>
    <t>2418023663874973696</t>
  </si>
  <si>
    <t>1744565120769</t>
  </si>
  <si>
    <t>1744566178238</t>
  </si>
  <si>
    <t>2418035733471272960</t>
  </si>
  <si>
    <t>1744565480471</t>
  </si>
  <si>
    <t>1744565784667</t>
  </si>
  <si>
    <t>290</t>
  </si>
  <si>
    <t>2418064452877393931</t>
  </si>
  <si>
    <t>1744566336375</t>
  </si>
  <si>
    <t>1744566336380</t>
  </si>
  <si>
    <t>291</t>
  </si>
  <si>
    <t>2418064453045166080</t>
  </si>
  <si>
    <t>1744566336382</t>
  </si>
  <si>
    <t>1744566408273</t>
  </si>
  <si>
    <t>297</t>
  </si>
  <si>
    <t>2418067197562822656</t>
  </si>
  <si>
    <t>1744566418174</t>
  </si>
  <si>
    <t>1744567711497</t>
  </si>
  <si>
    <t>293</t>
  </si>
  <si>
    <t>2418067197562822666</t>
  </si>
  <si>
    <t>1744566421084</t>
  </si>
  <si>
    <t>292</t>
  </si>
  <si>
    <t>2418067197562822667</t>
  </si>
  <si>
    <t>1744566418178</t>
  </si>
  <si>
    <t>294</t>
  </si>
  <si>
    <t>2418067197730594816</t>
  </si>
  <si>
    <t>1744566418180</t>
  </si>
  <si>
    <t>1744566619271</t>
  </si>
  <si>
    <t>2418067295273328640</t>
  </si>
  <si>
    <t>1744566421086</t>
  </si>
  <si>
    <t>1744566551086</t>
  </si>
  <si>
    <t>296</t>
  </si>
  <si>
    <t>2418071657416597504</t>
  </si>
  <si>
    <t>1744566551088</t>
  </si>
  <si>
    <t>1744567152627</t>
  </si>
  <si>
    <t>295</t>
  </si>
  <si>
    <t>2418073945493315585</t>
  </si>
  <si>
    <t>1744566619273</t>
  </si>
  <si>
    <t>1744566677564</t>
  </si>
  <si>
    <t>2418075901314048000</t>
  </si>
  <si>
    <t>1744566677566</t>
  </si>
  <si>
    <t>1744567669437</t>
  </si>
  <si>
    <t>2418091841783177216</t>
  </si>
  <si>
    <t>1744567152629</t>
  </si>
  <si>
    <t>1744567540505</t>
  </si>
  <si>
    <t>2418110594315034624</t>
  </si>
  <si>
    <t>1744567711498</t>
  </si>
  <si>
    <t>1744567816818</t>
  </si>
  <si>
    <t>301</t>
  </si>
  <si>
    <t>2418116219849777160</t>
  </si>
  <si>
    <t>1744567879152</t>
  </si>
  <si>
    <t>1744568228060</t>
  </si>
  <si>
    <t>300</t>
  </si>
  <si>
    <t>2418116219849777161</t>
  </si>
  <si>
    <t>1744568154803</t>
  </si>
  <si>
    <t>298</t>
  </si>
  <si>
    <t>2418116219849777162</t>
  </si>
  <si>
    <t>1744567879156</t>
  </si>
  <si>
    <t>299</t>
  </si>
  <si>
    <t>2418116219849777163</t>
  </si>
  <si>
    <t>302</t>
  </si>
  <si>
    <t>2418132620517941252</t>
  </si>
  <si>
    <t>1744568367928</t>
  </si>
  <si>
    <t>1744568367934</t>
  </si>
  <si>
    <t>311</t>
  </si>
  <si>
    <t>2418132620517941253</t>
  </si>
  <si>
    <t>1744573178876</t>
  </si>
  <si>
    <t>310</t>
  </si>
  <si>
    <t>2418132620517941254</t>
  </si>
  <si>
    <t>1744573141701</t>
  </si>
  <si>
    <t>309</t>
  </si>
  <si>
    <t>2418132620517941255</t>
  </si>
  <si>
    <t>1744573079680</t>
  </si>
  <si>
    <t>308</t>
  </si>
  <si>
    <t>2418132620517941256</t>
  </si>
  <si>
    <t>1744573024770</t>
  </si>
  <si>
    <t>306</t>
  </si>
  <si>
    <t>2418132620517941257</t>
  </si>
  <si>
    <t>1744571048169</t>
  </si>
  <si>
    <t>305</t>
  </si>
  <si>
    <t>2418132620517941258</t>
  </si>
  <si>
    <t>1744570570592</t>
  </si>
  <si>
    <t>304</t>
  </si>
  <si>
    <t>2418132620517941259</t>
  </si>
  <si>
    <t>1744570059067</t>
  </si>
  <si>
    <t>2418132620719267840</t>
  </si>
  <si>
    <t>1744568367935</t>
  </si>
  <si>
    <t>1744568699048</t>
  </si>
  <si>
    <t>303</t>
  </si>
  <si>
    <t>2418143731061465089</t>
  </si>
  <si>
    <t>1744568699050</t>
  </si>
  <si>
    <t>1744568907099</t>
  </si>
  <si>
    <t>2418150712094597120</t>
  </si>
  <si>
    <t>1744568907101</t>
  </si>
  <si>
    <t>1744569660289</t>
  </si>
  <si>
    <t>2418222554582982656</t>
  </si>
  <si>
    <t>1744571048171</t>
  </si>
  <si>
    <t>1744572386403</t>
  </si>
  <si>
    <t>307</t>
  </si>
  <si>
    <t>2418267458197626880</t>
  </si>
  <si>
    <t>1744572386405</t>
  </si>
  <si>
    <t>1744572671356</t>
  </si>
  <si>
    <t>2418294049145462784</t>
  </si>
  <si>
    <t>1744573178877</t>
  </si>
  <si>
    <t>1744573652216</t>
  </si>
  <si>
    <t>312</t>
  </si>
  <si>
    <t>2418309931800305664</t>
  </si>
  <si>
    <t>1744573652218</t>
  </si>
  <si>
    <t>1744573753568</t>
  </si>
  <si>
    <t>2418313332575543296</t>
  </si>
  <si>
    <t>1744573753569</t>
  </si>
  <si>
    <t>1744573857647</t>
  </si>
  <si>
    <t>313</t>
  </si>
  <si>
    <t>2418316824954380288</t>
  </si>
  <si>
    <t>1744573857649</t>
  </si>
  <si>
    <t>1744573921995</t>
  </si>
  <si>
    <t>2418318984081416192</t>
  </si>
  <si>
    <t>1744573921997</t>
  </si>
  <si>
    <t>1744574669354</t>
  </si>
  <si>
    <t>314</t>
  </si>
  <si>
    <t>2418344061288161280</t>
  </si>
  <si>
    <t>1744574669356</t>
  </si>
  <si>
    <t>1744574923003</t>
  </si>
  <si>
    <t>2418352572336283648</t>
  </si>
  <si>
    <t>1744574923005</t>
  </si>
  <si>
    <t>1744575056454</t>
  </si>
  <si>
    <t>315</t>
  </si>
  <si>
    <t>2418363399009312775</t>
  </si>
  <si>
    <t>1744575245665</t>
  </si>
  <si>
    <t>1744575245669</t>
  </si>
  <si>
    <t>316</t>
  </si>
  <si>
    <t>2418363399009312776</t>
  </si>
  <si>
    <t>317</t>
  </si>
  <si>
    <t>2418363399009312777</t>
  </si>
  <si>
    <t>318</t>
  </si>
  <si>
    <t>2418363399009312778</t>
  </si>
  <si>
    <t>323</t>
  </si>
  <si>
    <t>2418365784159002631</t>
  </si>
  <si>
    <t>1744575316747</t>
  </si>
  <si>
    <t>1744576532114</t>
  </si>
  <si>
    <t>322</t>
  </si>
  <si>
    <t>2418365784159002632</t>
  </si>
  <si>
    <t>1744576429764</t>
  </si>
  <si>
    <t>321</t>
  </si>
  <si>
    <t>2418365784159002633</t>
  </si>
  <si>
    <t>1744575675069</t>
  </si>
  <si>
    <t>319</t>
  </si>
  <si>
    <t>2418365784159002634</t>
  </si>
  <si>
    <t>1744575316752</t>
  </si>
  <si>
    <t>320</t>
  </si>
  <si>
    <t>2418365784159002635</t>
  </si>
  <si>
    <t>329</t>
  </si>
  <si>
    <t>2418412350865514496</t>
  </si>
  <si>
    <t>1744576704537</t>
  </si>
  <si>
    <t>1744577785573</t>
  </si>
  <si>
    <t>328</t>
  </si>
  <si>
    <t>2418412350865514497</t>
  </si>
  <si>
    <t>1744577469217</t>
  </si>
  <si>
    <t>324</t>
  </si>
  <si>
    <t>2418412350865514498</t>
  </si>
  <si>
    <t>1744576704547</t>
  </si>
  <si>
    <t>325</t>
  </si>
  <si>
    <t>2418412350865514499</t>
  </si>
  <si>
    <t>326</t>
  </si>
  <si>
    <t>2418412350865514500</t>
  </si>
  <si>
    <t>2418412351268167680</t>
  </si>
  <si>
    <t>1744576704549</t>
  </si>
  <si>
    <t>1744576828177</t>
  </si>
  <si>
    <t>2418412351268167681</t>
  </si>
  <si>
    <t>1744579015594</t>
  </si>
  <si>
    <t>327</t>
  </si>
  <si>
    <t>2418416499334160384</t>
  </si>
  <si>
    <t>1744576828179</t>
  </si>
  <si>
    <t>1744577232668</t>
  </si>
  <si>
    <t>2418430071833468928</t>
  </si>
  <si>
    <t>1744577232670</t>
  </si>
  <si>
    <t>1744578206066</t>
  </si>
  <si>
    <t>2418438009100804096</t>
  </si>
  <si>
    <t>1744577469219</t>
  </si>
  <si>
    <t>1744578067207</t>
  </si>
  <si>
    <t>2418448624313802752</t>
  </si>
  <si>
    <t>1744577785575</t>
  </si>
  <si>
    <t>1744577960797</t>
  </si>
  <si>
    <t>330</t>
  </si>
  <si>
    <t>2418489896902696960</t>
  </si>
  <si>
    <t>1744579015596</t>
  </si>
  <si>
    <t>1744579152038</t>
  </si>
  <si>
    <t>337</t>
  </si>
  <si>
    <t>2418509615365988362</t>
  </si>
  <si>
    <t>1744579603252</t>
  </si>
  <si>
    <t>1744581352426</t>
  </si>
  <si>
    <t>336</t>
  </si>
  <si>
    <t>2418509615365988363</t>
  </si>
  <si>
    <t>1744581069669</t>
  </si>
  <si>
    <t>332</t>
  </si>
  <si>
    <t>2418509615365988364</t>
  </si>
  <si>
    <t>1744579894397</t>
  </si>
  <si>
    <t>334</t>
  </si>
  <si>
    <t>2418509615365988365</t>
  </si>
  <si>
    <t>1744580362096</t>
  </si>
  <si>
    <t>333</t>
  </si>
  <si>
    <t>2418509615365988366</t>
  </si>
  <si>
    <t>1744580182060</t>
  </si>
  <si>
    <t>331</t>
  </si>
  <si>
    <t>2418509615365988367</t>
  </si>
  <si>
    <t>1744579603256</t>
  </si>
  <si>
    <t>2418519384604647424</t>
  </si>
  <si>
    <t>1744579894398</t>
  </si>
  <si>
    <t>1744580020691</t>
  </si>
  <si>
    <t>335</t>
  </si>
  <si>
    <t>2418523622328082432</t>
  </si>
  <si>
    <t>1744580020693</t>
  </si>
  <si>
    <t>1744580888934</t>
  </si>
  <si>
    <t>2418529036973219840</t>
  </si>
  <si>
    <t>1744580182061</t>
  </si>
  <si>
    <t>1744580757630</t>
  </si>
  <si>
    <t>2418535077978939392</t>
  </si>
  <si>
    <t>1744580362098</t>
  </si>
  <si>
    <t>1744580666686</t>
  </si>
  <si>
    <t>339</t>
  </si>
  <si>
    <t>2418545298356936704</t>
  </si>
  <si>
    <t>1744580666687</t>
  </si>
  <si>
    <t>1744582685573</t>
  </si>
  <si>
    <t>338</t>
  </si>
  <si>
    <t>2418548349931200512</t>
  </si>
  <si>
    <t>1744580757632</t>
  </si>
  <si>
    <t>1744582435531</t>
  </si>
  <si>
    <t>2418552755762339840</t>
  </si>
  <si>
    <t>1744580888936</t>
  </si>
  <si>
    <t>1744581957139</t>
  </si>
  <si>
    <t>2418558820256161793</t>
  </si>
  <si>
    <t>1744581069671</t>
  </si>
  <si>
    <t>1744581686375</t>
  </si>
  <si>
    <t>2418568307973136384</t>
  </si>
  <si>
    <t>1744581352428</t>
  </si>
  <si>
    <t>1744581582054</t>
  </si>
  <si>
    <t>2418613040963493888</t>
  </si>
  <si>
    <t>1744582685575</t>
  </si>
  <si>
    <t>1744582851884</t>
  </si>
  <si>
    <t>342</t>
  </si>
  <si>
    <t>2418618641936392203</t>
  </si>
  <si>
    <t>1744582852497</t>
  </si>
  <si>
    <t>1744583070732</t>
  </si>
  <si>
    <t>340</t>
  </si>
  <si>
    <t>2418618641936392204</t>
  </si>
  <si>
    <t>1744582852501</t>
  </si>
  <si>
    <t>341</t>
  </si>
  <si>
    <t>2418618641936392205</t>
  </si>
  <si>
    <t>2418618642238382080</t>
  </si>
  <si>
    <t>1744582852504</t>
  </si>
  <si>
    <t>1744585221079</t>
  </si>
  <si>
    <t>2418618642238382081</t>
  </si>
  <si>
    <t>1744586369115</t>
  </si>
  <si>
    <t>2418625964788523008</t>
  </si>
  <si>
    <t>1744583070734</t>
  </si>
  <si>
    <t>1744584307860</t>
  </si>
  <si>
    <t>343</t>
  </si>
  <si>
    <t>2418667475882319872</t>
  </si>
  <si>
    <t>1744584307861</t>
  </si>
  <si>
    <t>1744584880000</t>
  </si>
  <si>
    <t>2418686673715044352</t>
  </si>
  <si>
    <t>1744584880002</t>
  </si>
  <si>
    <t>1744585095484</t>
  </si>
  <si>
    <t>344</t>
  </si>
  <si>
    <t>2418698118393602048</t>
  </si>
  <si>
    <t>1744585221080</t>
  </si>
  <si>
    <t>1744585350608</t>
  </si>
  <si>
    <t>2418702464699179008</t>
  </si>
  <si>
    <t>1744585350609</t>
  </si>
  <si>
    <t>1744585956277</t>
  </si>
  <si>
    <t>350</t>
  </si>
  <si>
    <t>2418739706159276040</t>
  </si>
  <si>
    <t>1744586460492</t>
  </si>
  <si>
    <t>1744587210547</t>
  </si>
  <si>
    <t>349</t>
  </si>
  <si>
    <t>2418739706159276041</t>
  </si>
  <si>
    <t>1744586853334</t>
  </si>
  <si>
    <t>345</t>
  </si>
  <si>
    <t>2418739706159276042</t>
  </si>
  <si>
    <t>1744586460496</t>
  </si>
  <si>
    <t>346</t>
  </si>
  <si>
    <t>2418739706159276043</t>
  </si>
  <si>
    <t>347</t>
  </si>
  <si>
    <t>2418739706159276044</t>
  </si>
  <si>
    <t>348</t>
  </si>
  <si>
    <t>2418739706159276045</t>
  </si>
  <si>
    <t>351</t>
  </si>
  <si>
    <t>2418773187610386442</t>
  </si>
  <si>
    <t>1744587458317</t>
  </si>
  <si>
    <t>1744587458321</t>
  </si>
  <si>
    <t>352</t>
  </si>
  <si>
    <t>2418773187610386443</t>
  </si>
  <si>
    <t>353</t>
  </si>
  <si>
    <t>2418773187610386444</t>
  </si>
  <si>
    <t>354</t>
  </si>
  <si>
    <t>2418773187610386445</t>
  </si>
  <si>
    <t>355</t>
  </si>
  <si>
    <t>2418773187610386446</t>
  </si>
  <si>
    <t>2418773187811713024</t>
  </si>
  <si>
    <t>1744587458323</t>
  </si>
  <si>
    <t>1744587678526</t>
  </si>
  <si>
    <t>356</t>
  </si>
  <si>
    <t>2418780576665411584</t>
  </si>
  <si>
    <t>1744587678528</t>
  </si>
  <si>
    <t>1744587773301</t>
  </si>
  <si>
    <t>2418783756820258816</t>
  </si>
  <si>
    <t>1744587773303</t>
  </si>
  <si>
    <t>1744587960113</t>
  </si>
  <si>
    <t>384</t>
  </si>
  <si>
    <t>2418807587949617157</t>
  </si>
  <si>
    <t>1744588483527</t>
  </si>
  <si>
    <t>1744598017275</t>
  </si>
  <si>
    <t>383</t>
  </si>
  <si>
    <t>2418807587949617158</t>
  </si>
  <si>
    <t>1744597976196</t>
  </si>
  <si>
    <t>382</t>
  </si>
  <si>
    <t>2418807587949617159</t>
  </si>
  <si>
    <t>1744597957534</t>
  </si>
  <si>
    <t>363</t>
  </si>
  <si>
    <t>2418807587949617160</t>
  </si>
  <si>
    <t>1744590132114</t>
  </si>
  <si>
    <t>362</t>
  </si>
  <si>
    <t>2418807587949617161</t>
  </si>
  <si>
    <t>1744590025296</t>
  </si>
  <si>
    <t>361</t>
  </si>
  <si>
    <t>2418807587949617162</t>
  </si>
  <si>
    <t>1744589946736</t>
  </si>
  <si>
    <t>360</t>
  </si>
  <si>
    <t>2418807587949617163</t>
  </si>
  <si>
    <t>1744589769082</t>
  </si>
  <si>
    <t>359</t>
  </si>
  <si>
    <t>2418807587949617164</t>
  </si>
  <si>
    <t>1744588691744</t>
  </si>
  <si>
    <t>357</t>
  </si>
  <si>
    <t>2418807587949617165</t>
  </si>
  <si>
    <t>1744588483531</t>
  </si>
  <si>
    <t>358</t>
  </si>
  <si>
    <t>2418807587949617166</t>
  </si>
  <si>
    <t>2418807588117389312</t>
  </si>
  <si>
    <t>1744588483533</t>
  </si>
  <si>
    <t>1744589246487</t>
  </si>
  <si>
    <t>2418807588150943744</t>
  </si>
  <si>
    <t>1744589637587</t>
  </si>
  <si>
    <t>2418814574619893760</t>
  </si>
  <si>
    <t>1744588691746</t>
  </si>
  <si>
    <t>1744589043442</t>
  </si>
  <si>
    <t>392</t>
  </si>
  <si>
    <t>2418826375680073728</t>
  </si>
  <si>
    <t>1744589043444</t>
  </si>
  <si>
    <t>1744603554638</t>
  </si>
  <si>
    <t>388</t>
  </si>
  <si>
    <t>2418833188672610304</t>
  </si>
  <si>
    <t>1744589246488</t>
  </si>
  <si>
    <t>1744600351638</t>
  </si>
  <si>
    <t>376</t>
  </si>
  <si>
    <t>2418846311810965504</t>
  </si>
  <si>
    <t>1744589637588</t>
  </si>
  <si>
    <t>1744596788372</t>
  </si>
  <si>
    <t>2418850724084555776</t>
  </si>
  <si>
    <t>1744589769084</t>
  </si>
  <si>
    <t>1744596735895</t>
  </si>
  <si>
    <t>2418856685163618304</t>
  </si>
  <si>
    <t>1744589946738</t>
  </si>
  <si>
    <t>1744592165277</t>
  </si>
  <si>
    <t>2418859321166241792</t>
  </si>
  <si>
    <t>1744590025297</t>
  </si>
  <si>
    <t>1744590736478</t>
  </si>
  <si>
    <t>2418862905450668032</t>
  </si>
  <si>
    <t>1744590132116</t>
  </si>
  <si>
    <t>1744590349574</t>
  </si>
  <si>
    <t>364</t>
  </si>
  <si>
    <t>2418870202163896320</t>
  </si>
  <si>
    <t>1744590349576</t>
  </si>
  <si>
    <t>1744590559931</t>
  </si>
  <si>
    <t>2418877260573548544</t>
  </si>
  <si>
    <t>1744590559933</t>
  </si>
  <si>
    <t>1744590703642</t>
  </si>
  <si>
    <t>367</t>
  </si>
  <si>
    <t>2418882082714525696</t>
  </si>
  <si>
    <t>1744590703644</t>
  </si>
  <si>
    <t>1744591266709</t>
  </si>
  <si>
    <t>365</t>
  </si>
  <si>
    <t>2418883184507854848</t>
  </si>
  <si>
    <t>1744590736480</t>
  </si>
  <si>
    <t>1744590835488</t>
  </si>
  <si>
    <t>2418886506732167168</t>
  </si>
  <si>
    <t>1744590835490</t>
  </si>
  <si>
    <t>1744590864066</t>
  </si>
  <si>
    <t>366</t>
  </si>
  <si>
    <t>2418887465684279296</t>
  </si>
  <si>
    <t>1744590864068</t>
  </si>
  <si>
    <t>1744591051180</t>
  </si>
  <si>
    <t>2418893744154714112</t>
  </si>
  <si>
    <t>1744591051182</t>
  </si>
  <si>
    <t>1744591681473</t>
  </si>
  <si>
    <t>2418900976107888640</t>
  </si>
  <si>
    <t>1744591266711</t>
  </si>
  <si>
    <t>1744591541916</t>
  </si>
  <si>
    <t>372</t>
  </si>
  <si>
    <t>2418910210522456064</t>
  </si>
  <si>
    <t>1744591541918</t>
  </si>
  <si>
    <t>1744593952931</t>
  </si>
  <si>
    <t>369</t>
  </si>
  <si>
    <t>2418914893244768256</t>
  </si>
  <si>
    <t>1744591681474</t>
  </si>
  <si>
    <t>1744592576259</t>
  </si>
  <si>
    <t>368</t>
  </si>
  <si>
    <t>2418931127013187584</t>
  </si>
  <si>
    <t>1744592165278</t>
  </si>
  <si>
    <t>1744592429944</t>
  </si>
  <si>
    <t>2418940007797596160</t>
  </si>
  <si>
    <t>1744592429946</t>
  </si>
  <si>
    <t>1744594833109</t>
  </si>
  <si>
    <t>2418944917314314240</t>
  </si>
  <si>
    <t>1744592576261</t>
  </si>
  <si>
    <t>1744593280535</t>
  </si>
  <si>
    <t>370</t>
  </si>
  <si>
    <t>2418968548895465472</t>
  </si>
  <si>
    <t>1744593280537</t>
  </si>
  <si>
    <t>1744593340914</t>
  </si>
  <si>
    <t>2418970574844960768</t>
  </si>
  <si>
    <t>1744593340915</t>
  </si>
  <si>
    <t>1744593710937</t>
  </si>
  <si>
    <t>371</t>
  </si>
  <si>
    <t>2418982990790107136</t>
  </si>
  <si>
    <t>1744593710939</t>
  </si>
  <si>
    <t>1744593862769</t>
  </si>
  <si>
    <t>2418988085493735424</t>
  </si>
  <si>
    <t>1744593862771</t>
  </si>
  <si>
    <t>1744594787909</t>
  </si>
  <si>
    <t>2418991110761324544</t>
  </si>
  <si>
    <t>1744593952933</t>
  </si>
  <si>
    <t>1744594680205</t>
  </si>
  <si>
    <t>381</t>
  </si>
  <si>
    <t>2419015514027302912</t>
  </si>
  <si>
    <t>1744594680207</t>
  </si>
  <si>
    <t>1744597738426</t>
  </si>
  <si>
    <t>375</t>
  </si>
  <si>
    <t>2419019127940292608</t>
  </si>
  <si>
    <t>1744594787910</t>
  </si>
  <si>
    <t>1744595969608</t>
  </si>
  <si>
    <t>373</t>
  </si>
  <si>
    <t>2419020644634173440</t>
  </si>
  <si>
    <t>1744594833111</t>
  </si>
  <si>
    <t>1744595484877</t>
  </si>
  <si>
    <t>2419042514339209216</t>
  </si>
  <si>
    <t>1744595484879</t>
  </si>
  <si>
    <t>1744595550612</t>
  </si>
  <si>
    <t>374</t>
  </si>
  <si>
    <t>2419044720006242304</t>
  </si>
  <si>
    <t>1744595550614</t>
  </si>
  <si>
    <t>1744595887612</t>
  </si>
  <si>
    <t>2419056027849826304</t>
  </si>
  <si>
    <t>1744595887614</t>
  </si>
  <si>
    <t>1744596633934</t>
  </si>
  <si>
    <t>2419058779212587009</t>
  </si>
  <si>
    <t>1744595969610</t>
  </si>
  <si>
    <t>1744596106164</t>
  </si>
  <si>
    <t>380</t>
  </si>
  <si>
    <t>2419063361238048768</t>
  </si>
  <si>
    <t>1744596106166</t>
  </si>
  <si>
    <t>1744597672813</t>
  </si>
  <si>
    <t>379</t>
  </si>
  <si>
    <t>2419081070294179840</t>
  </si>
  <si>
    <t>1744596633936</t>
  </si>
  <si>
    <t>1744597514179</t>
  </si>
  <si>
    <t>378</t>
  </si>
  <si>
    <t>2419084491537620992</t>
  </si>
  <si>
    <t>1744596735897</t>
  </si>
  <si>
    <t>1744597420865</t>
  </si>
  <si>
    <t>2419086252339994624</t>
  </si>
  <si>
    <t>1744596788373</t>
  </si>
  <si>
    <t>1744596883453</t>
  </si>
  <si>
    <t>377</t>
  </si>
  <si>
    <t>2419089442762498048</t>
  </si>
  <si>
    <t>1744596883455</t>
  </si>
  <si>
    <t>1744597073606</t>
  </si>
  <si>
    <t>2419095823204851712</t>
  </si>
  <si>
    <t>1744597073607</t>
  </si>
  <si>
    <t>1744597216757</t>
  </si>
  <si>
    <t>387</t>
  </si>
  <si>
    <t>2419100626622455808</t>
  </si>
  <si>
    <t>1744597216759</t>
  </si>
  <si>
    <t>1744600187387</t>
  </si>
  <si>
    <t>2419107475316908032</t>
  </si>
  <si>
    <t>1744597420867</t>
  </si>
  <si>
    <t>1744600032941</t>
  </si>
  <si>
    <t>2419110606381621248</t>
  </si>
  <si>
    <t>1744597514181</t>
  </si>
  <si>
    <t>1744599811958</t>
  </si>
  <si>
    <t>2419115929288941568</t>
  </si>
  <si>
    <t>1744597672814</t>
  </si>
  <si>
    <t>1744598695638</t>
  </si>
  <si>
    <t>2419118130862333952</t>
  </si>
  <si>
    <t>1744597738428</t>
  </si>
  <si>
    <t>1744598515711</t>
  </si>
  <si>
    <t>2419125482906820608</t>
  </si>
  <si>
    <t>1744597957535</t>
  </si>
  <si>
    <t>1744598416097</t>
  </si>
  <si>
    <t>2419126109099630592</t>
  </si>
  <si>
    <t>1744597976197</t>
  </si>
  <si>
    <t>1744598208331</t>
  </si>
  <si>
    <t>2419127487515697152</t>
  </si>
  <si>
    <t>1744598017277</t>
  </si>
  <si>
    <t>1744598093021</t>
  </si>
  <si>
    <t>386</t>
  </si>
  <si>
    <t>2419144212252565504</t>
  </si>
  <si>
    <t>1744598515713</t>
  </si>
  <si>
    <t>1744598903400</t>
  </si>
  <si>
    <t>385</t>
  </si>
  <si>
    <t>2419150249600851968</t>
  </si>
  <si>
    <t>1744598695639</t>
  </si>
  <si>
    <t>1744598756362</t>
  </si>
  <si>
    <t>2419152287126626304</t>
  </si>
  <si>
    <t>1744598756364</t>
  </si>
  <si>
    <t>1744599630277</t>
  </si>
  <si>
    <t>2419157220936753152</t>
  </si>
  <si>
    <t>1744598903402</t>
  </si>
  <si>
    <t>1744599001734</t>
  </si>
  <si>
    <t>2419200304357679104</t>
  </si>
  <si>
    <t>1744600187388</t>
  </si>
  <si>
    <t>1744600837426</t>
  </si>
  <si>
    <t>2419205815740243968</t>
  </si>
  <si>
    <t>1744600351640</t>
  </si>
  <si>
    <t>1744600619026</t>
  </si>
  <si>
    <t>390</t>
  </si>
  <si>
    <t>2419214787792707584</t>
  </si>
  <si>
    <t>1744600619028</t>
  </si>
  <si>
    <t>1744602004049</t>
  </si>
  <si>
    <t>389</t>
  </si>
  <si>
    <t>2419222116080656384</t>
  </si>
  <si>
    <t>1744600837428</t>
  </si>
  <si>
    <t>1744601907479</t>
  </si>
  <si>
    <t>2419261261452779520</t>
  </si>
  <si>
    <t>1744602004050</t>
  </si>
  <si>
    <t>1744602458445</t>
  </si>
  <si>
    <t>391</t>
  </si>
  <si>
    <t>2419276508452462592</t>
  </si>
  <si>
    <t>1744602458447</t>
  </si>
  <si>
    <t>1744602551788</t>
  </si>
  <si>
    <t>393</t>
  </si>
  <si>
    <t>2419468418798428166</t>
  </si>
  <si>
    <t>1744608177821</t>
  </si>
  <si>
    <t>1744608177825</t>
  </si>
  <si>
    <t>394</t>
  </si>
  <si>
    <t>2419468418798428167</t>
  </si>
  <si>
    <t>395</t>
  </si>
  <si>
    <t>2419468418798428168</t>
  </si>
  <si>
    <t>396</t>
  </si>
  <si>
    <t>2419468418798428169</t>
  </si>
  <si>
    <t>397</t>
  </si>
  <si>
    <t>2419470842703486988</t>
  </si>
  <si>
    <t>1744608250059</t>
  </si>
  <si>
    <t>1744608250063</t>
  </si>
  <si>
    <t>398</t>
  </si>
  <si>
    <t>2419470842703486989</t>
  </si>
  <si>
    <t>399</t>
  </si>
  <si>
    <t>2419470842703486990</t>
  </si>
  <si>
    <t>405</t>
  </si>
  <si>
    <t>2419473164301082633</t>
  </si>
  <si>
    <t>1744608319244</t>
  </si>
  <si>
    <t>1744608893362</t>
  </si>
  <si>
    <t>404</t>
  </si>
  <si>
    <t>2419473164301082634</t>
  </si>
  <si>
    <t>1744608737627</t>
  </si>
  <si>
    <t>400</t>
  </si>
  <si>
    <t>2419473164301082635</t>
  </si>
  <si>
    <t>1744608319252</t>
  </si>
  <si>
    <t>401</t>
  </si>
  <si>
    <t>2419473164301082636</t>
  </si>
  <si>
    <t>402</t>
  </si>
  <si>
    <t>2419473164301082637</t>
  </si>
  <si>
    <t>403</t>
  </si>
  <si>
    <t>2419473164301082638</t>
  </si>
  <si>
    <t>413</t>
  </si>
  <si>
    <t>2419528059083399177</t>
  </si>
  <si>
    <t>1744609955239</t>
  </si>
  <si>
    <t>1744611630791</t>
  </si>
  <si>
    <t>410</t>
  </si>
  <si>
    <t>2419528059083399178</t>
  </si>
  <si>
    <t>1744609980227</t>
  </si>
  <si>
    <t>406</t>
  </si>
  <si>
    <t>2419528059083399179</t>
  </si>
  <si>
    <t>1744609955244</t>
  </si>
  <si>
    <t>407</t>
  </si>
  <si>
    <t>2419528059083399180</t>
  </si>
  <si>
    <t>408</t>
  </si>
  <si>
    <t>2419528059083399181</t>
  </si>
  <si>
    <t>409</t>
  </si>
  <si>
    <t>2419528059083399182</t>
  </si>
  <si>
    <t>2419528059284725760</t>
  </si>
  <si>
    <t>1744609955245</t>
  </si>
  <si>
    <t>1744610969123</t>
  </si>
  <si>
    <t>2419528059284725761</t>
  </si>
  <si>
    <t>1744612365058</t>
  </si>
  <si>
    <t>2419528897575100416</t>
  </si>
  <si>
    <t>1744609980229</t>
  </si>
  <si>
    <t>1744610744054</t>
  </si>
  <si>
    <t>412</t>
  </si>
  <si>
    <t>2419554527322677248</t>
  </si>
  <si>
    <t>1744610744055</t>
  </si>
  <si>
    <t>1744611505219</t>
  </si>
  <si>
    <t>411</t>
  </si>
  <si>
    <t>2419562079418687488</t>
  </si>
  <si>
    <t>1744610969125</t>
  </si>
  <si>
    <t>1744611177538</t>
  </si>
  <si>
    <t>2419569072632078336</t>
  </si>
  <si>
    <t>1744611177539</t>
  </si>
  <si>
    <t>1744612276439</t>
  </si>
  <si>
    <t>2419580067815464960</t>
  </si>
  <si>
    <t>1744611505221</t>
  </si>
  <si>
    <t>1744612046340</t>
  </si>
  <si>
    <t>2419584281312600064</t>
  </si>
  <si>
    <t>1744611630792</t>
  </si>
  <si>
    <t>1744611707790</t>
  </si>
  <si>
    <t>423</t>
  </si>
  <si>
    <t>2419586864970309632</t>
  </si>
  <si>
    <t>1744611707792</t>
  </si>
  <si>
    <t>1744615753935</t>
  </si>
  <si>
    <t>416</t>
  </si>
  <si>
    <t>2419598224789708800</t>
  </si>
  <si>
    <t>1744612046341</t>
  </si>
  <si>
    <t>1744613254957</t>
  </si>
  <si>
    <t>415</t>
  </si>
  <si>
    <t>2419605945664512000</t>
  </si>
  <si>
    <t>1744612276441</t>
  </si>
  <si>
    <t>1744612726236</t>
  </si>
  <si>
    <t>414</t>
  </si>
  <si>
    <t>2419608919224721408</t>
  </si>
  <si>
    <t>1744612365059</t>
  </si>
  <si>
    <t>1744612503576</t>
  </si>
  <si>
    <t>2419613567083978752</t>
  </si>
  <si>
    <t>1744612503577</t>
  </si>
  <si>
    <t>1744614895602</t>
  </si>
  <si>
    <t>2419621038347362304</t>
  </si>
  <si>
    <t>1744612726238</t>
  </si>
  <si>
    <t>1744613678143</t>
  </si>
  <si>
    <t>2419638779280203776</t>
  </si>
  <si>
    <t>1744613254959</t>
  </si>
  <si>
    <t>1744613386173</t>
  </si>
  <si>
    <t>419</t>
  </si>
  <si>
    <t>2419643182158553088</t>
  </si>
  <si>
    <t>1744613386174</t>
  </si>
  <si>
    <t>1744614620242</t>
  </si>
  <si>
    <t>417</t>
  </si>
  <si>
    <t>2419652979046064128</t>
  </si>
  <si>
    <t>1744613678144</t>
  </si>
  <si>
    <t>1744613824788</t>
  </si>
  <si>
    <t>2419657899602190336</t>
  </si>
  <si>
    <t>1744613824789</t>
  </si>
  <si>
    <t>1744614096659</t>
  </si>
  <si>
    <t>418</t>
  </si>
  <si>
    <t>2419667022112727040</t>
  </si>
  <si>
    <t>1744614096660</t>
  </si>
  <si>
    <t>1744614367337</t>
  </si>
  <si>
    <t>2419676104559271936</t>
  </si>
  <si>
    <t>1744614367339</t>
  </si>
  <si>
    <t>1744614865378</t>
  </si>
  <si>
    <t>2419684590676451328</t>
  </si>
  <si>
    <t>1744614620244</t>
  </si>
  <si>
    <t>1744614691491</t>
  </si>
  <si>
    <t>422</t>
  </si>
  <si>
    <t>2419686981329068032</t>
  </si>
  <si>
    <t>1744614691492</t>
  </si>
  <si>
    <t>1744615647380</t>
  </si>
  <si>
    <t>421</t>
  </si>
  <si>
    <t>2419692816008585216</t>
  </si>
  <si>
    <t>1744614865379</t>
  </si>
  <si>
    <t>1744615263532</t>
  </si>
  <si>
    <t>420</t>
  </si>
  <si>
    <t>2419693830191292416</t>
  </si>
  <si>
    <t>1744614895603</t>
  </si>
  <si>
    <t>1744615099055</t>
  </si>
  <si>
    <t>2419722631067574272</t>
  </si>
  <si>
    <t>1744615753937</t>
  </si>
  <si>
    <t>1744615837329</t>
  </si>
  <si>
    <t>438</t>
  </si>
  <si>
    <t>2419740978463219719</t>
  </si>
  <si>
    <t>1744616300731</t>
  </si>
  <si>
    <t>1744627514367</t>
  </si>
  <si>
    <t>437</t>
  </si>
  <si>
    <t>2419740978463219720</t>
  </si>
  <si>
    <t>1744627350412</t>
  </si>
  <si>
    <t>436</t>
  </si>
  <si>
    <t>2419740978463219721</t>
  </si>
  <si>
    <t>1744626144151</t>
  </si>
  <si>
    <t>426</t>
  </si>
  <si>
    <t>2419740978463219724</t>
  </si>
  <si>
    <t>1744617010707</t>
  </si>
  <si>
    <t>425</t>
  </si>
  <si>
    <t>2419740978463219725</t>
  </si>
  <si>
    <t>1744616356951</t>
  </si>
  <si>
    <t>424</t>
  </si>
  <si>
    <t>2419740978463219726</t>
  </si>
  <si>
    <t>1744616300736</t>
  </si>
  <si>
    <t>2419740978630991872</t>
  </si>
  <si>
    <t>1744616300737</t>
  </si>
  <si>
    <t>1744619258490</t>
  </si>
  <si>
    <t>2419742864960495616</t>
  </si>
  <si>
    <t>1744616356952</t>
  </si>
  <si>
    <t>1744617629527</t>
  </si>
  <si>
    <t>2419764801338187776</t>
  </si>
  <si>
    <t>1744617010709</t>
  </si>
  <si>
    <t>1744617399105</t>
  </si>
  <si>
    <t>428</t>
  </si>
  <si>
    <t>2419777833812467712</t>
  </si>
  <si>
    <t>1744617399107</t>
  </si>
  <si>
    <t>1744618320194</t>
  </si>
  <si>
    <t>427</t>
  </si>
  <si>
    <t>2419785565491798016</t>
  </si>
  <si>
    <t>1744617629529</t>
  </si>
  <si>
    <t>1744617706205</t>
  </si>
  <si>
    <t>2419788138378534912</t>
  </si>
  <si>
    <t>1744617706207</t>
  </si>
  <si>
    <t>1744618845194</t>
  </si>
  <si>
    <t>2419808740464238592</t>
  </si>
  <si>
    <t>1744618320196</t>
  </si>
  <si>
    <t>1744618686331</t>
  </si>
  <si>
    <t>431</t>
  </si>
  <si>
    <t>2419826356507484160</t>
  </si>
  <si>
    <t>1744618845196</t>
  </si>
  <si>
    <t>1744621076133</t>
  </si>
  <si>
    <t>429</t>
  </si>
  <si>
    <t>2419840224420012032</t>
  </si>
  <si>
    <t>1744619258492</t>
  </si>
  <si>
    <t>1744619506994</t>
  </si>
  <si>
    <t>2419848562830581760</t>
  </si>
  <si>
    <t>1744619506996</t>
  </si>
  <si>
    <t>1744620374181</t>
  </si>
  <si>
    <t>430</t>
  </si>
  <si>
    <t>2419877660764250112</t>
  </si>
  <si>
    <t>1744620374182</t>
  </si>
  <si>
    <t>1744620818271</t>
  </si>
  <si>
    <t>2419892561985511424</t>
  </si>
  <si>
    <t>1744620818273</t>
  </si>
  <si>
    <t>1744624342462</t>
  </si>
  <si>
    <t>2419901214398455808</t>
  </si>
  <si>
    <t>1744621076135</t>
  </si>
  <si>
    <t>1744621576844</t>
  </si>
  <si>
    <t>432</t>
  </si>
  <si>
    <t>2419918015471656960</t>
  </si>
  <si>
    <t>1744621576846</t>
  </si>
  <si>
    <t>1744622594082</t>
  </si>
  <si>
    <t>2419952148314955777</t>
  </si>
  <si>
    <t>1744622594084</t>
  </si>
  <si>
    <t>1744623160840</t>
  </si>
  <si>
    <t>433</t>
  </si>
  <si>
    <t>2419971165557727232</t>
  </si>
  <si>
    <t>1744623160842</t>
  </si>
  <si>
    <t>1744623591342</t>
  </si>
  <si>
    <t>2419985610807812096</t>
  </si>
  <si>
    <t>1744623591344</t>
  </si>
  <si>
    <t>1744624213523</t>
  </si>
  <si>
    <t>435</t>
  </si>
  <si>
    <t>2420006487704313856</t>
  </si>
  <si>
    <t>1744624213524</t>
  </si>
  <si>
    <t>1744625581140</t>
  </si>
  <si>
    <t>434</t>
  </si>
  <si>
    <t>2420010814212775936</t>
  </si>
  <si>
    <t>1744624342464</t>
  </si>
  <si>
    <t>1744625011647</t>
  </si>
  <si>
    <t>2420033268301799424</t>
  </si>
  <si>
    <t>1744625011648</t>
  </si>
  <si>
    <t>1744626024396</t>
  </si>
  <si>
    <t>2420052377383051264</t>
  </si>
  <si>
    <t>1744625581142</t>
  </si>
  <si>
    <t>1744625780808</t>
  </si>
  <si>
    <t>2420117245683408896</t>
  </si>
  <si>
    <t>1744627514369</t>
  </si>
  <si>
    <t>1744627712736</t>
  </si>
  <si>
    <t>439</t>
  </si>
  <si>
    <t>2420123901842530304</t>
  </si>
  <si>
    <t>1744627712738</t>
  </si>
  <si>
    <t>1744627896468</t>
  </si>
  <si>
    <t>448</t>
  </si>
  <si>
    <t>2420134911554985990</t>
  </si>
  <si>
    <t>1744628040853</t>
  </si>
  <si>
    <t>1744638118853</t>
  </si>
  <si>
    <t>447</t>
  </si>
  <si>
    <t>2420134911554985991</t>
  </si>
  <si>
    <t>1744637560808</t>
  </si>
  <si>
    <t>445</t>
  </si>
  <si>
    <t>2420134911554985992</t>
  </si>
  <si>
    <t>1744634610066</t>
  </si>
  <si>
    <t>444</t>
  </si>
  <si>
    <t>2420134911554985993</t>
  </si>
  <si>
    <t>1744632794219</t>
  </si>
  <si>
    <t>440</t>
  </si>
  <si>
    <t>2420134911554985994</t>
  </si>
  <si>
    <t>1744628040857</t>
  </si>
  <si>
    <t>441</t>
  </si>
  <si>
    <t>2420134911554985995</t>
  </si>
  <si>
    <t>442</t>
  </si>
  <si>
    <t>2420134911554985996</t>
  </si>
  <si>
    <t>2420134911722758144</t>
  </si>
  <si>
    <t>1744628040859</t>
  </si>
  <si>
    <t>1744628859131</t>
  </si>
  <si>
    <t>2420134911756312576</t>
  </si>
  <si>
    <t>1744641584463</t>
  </si>
  <si>
    <t>443</t>
  </si>
  <si>
    <t>2420162368609820673</t>
  </si>
  <si>
    <t>1744628859133</t>
  </si>
  <si>
    <t>1744632145063</t>
  </si>
  <si>
    <t>2420272626023899136</t>
  </si>
  <si>
    <t>1744632145064</t>
  </si>
  <si>
    <t>1744641220759</t>
  </si>
  <si>
    <t>2420294408084758528</t>
  </si>
  <si>
    <t>1744632794220</t>
  </si>
  <si>
    <t>1744641129278</t>
  </si>
  <si>
    <t>2420355337799442432</t>
  </si>
  <si>
    <t>1744634610068</t>
  </si>
  <si>
    <t>1744635488586</t>
  </si>
  <si>
    <t>446</t>
  </si>
  <si>
    <t>2420384816039043074</t>
  </si>
  <si>
    <t>1744635488588</t>
  </si>
  <si>
    <t>1744637498416</t>
  </si>
  <si>
    <t>2420452254776664064</t>
  </si>
  <si>
    <t>1744637498418</t>
  </si>
  <si>
    <t>1744641012901</t>
  </si>
  <si>
    <t>2420454348405448704</t>
  </si>
  <si>
    <t>1744637560813</t>
  </si>
  <si>
    <t>1744639428527</t>
  </si>
  <si>
    <t>2420473073187790848</t>
  </si>
  <si>
    <t>1744638118855</t>
  </si>
  <si>
    <t>1744638683755</t>
  </si>
  <si>
    <t>449</t>
  </si>
  <si>
    <t>2420517018521411584</t>
  </si>
  <si>
    <t>1744639428529</t>
  </si>
  <si>
    <t>1744639505425</t>
  </si>
  <si>
    <t>2420519598823677952</t>
  </si>
  <si>
    <t>1744639505427</t>
  </si>
  <si>
    <t>1744640454571</t>
  </si>
  <si>
    <t>2420596763313414149</t>
  </si>
  <si>
    <t>1744641805108</t>
  </si>
  <si>
    <t>1744645272549</t>
  </si>
  <si>
    <t>2420596763313414150</t>
  </si>
  <si>
    <t>1744645144119</t>
  </si>
  <si>
    <t>2420596763313414151</t>
  </si>
  <si>
    <t>1744645086388</t>
  </si>
  <si>
    <t>2420596763313414152</t>
  </si>
  <si>
    <t>1744645061147</t>
  </si>
  <si>
    <t>2420596763313414153</t>
  </si>
  <si>
    <t>1744644355618</t>
  </si>
  <si>
    <t>2420596763313414154</t>
  </si>
  <si>
    <t>1744643123215</t>
  </si>
  <si>
    <t>2420596763313414155</t>
  </si>
  <si>
    <t>1744642964425</t>
  </si>
  <si>
    <t>2420596763313414156</t>
  </si>
  <si>
    <t>1744641909494</t>
  </si>
  <si>
    <t>2420596763313414157</t>
  </si>
  <si>
    <t>1744641805112</t>
  </si>
  <si>
    <t>2420596763313414158</t>
  </si>
  <si>
    <t>2420596763514740736</t>
  </si>
  <si>
    <t>1744641805114</t>
  </si>
  <si>
    <t>1744642296409</t>
  </si>
  <si>
    <t>2420600265993461760</t>
  </si>
  <si>
    <t>1744641909496</t>
  </si>
  <si>
    <t>1744642144194</t>
  </si>
  <si>
    <t>2420608141218652162</t>
  </si>
  <si>
    <t>1744642144196</t>
  </si>
  <si>
    <t>1744642854090</t>
  </si>
  <si>
    <t>2420613248740073472</t>
  </si>
  <si>
    <t>1744642296412</t>
  </si>
  <si>
    <t>1744642612061</t>
  </si>
  <si>
    <t>2420640991712223232</t>
  </si>
  <si>
    <t>1744643123217</t>
  </si>
  <si>
    <t>1744643140841</t>
  </si>
  <si>
    <t>2420641583142641664</t>
  </si>
  <si>
    <t>1744643140843</t>
  </si>
  <si>
    <t>1744643704921</t>
  </si>
  <si>
    <t>2420660510526644224</t>
  </si>
  <si>
    <t>1744643704924</t>
  </si>
  <si>
    <t>1744643997027</t>
  </si>
  <si>
    <t>2420670311977558016</t>
  </si>
  <si>
    <t>1744643997029</t>
  </si>
  <si>
    <t>1744644306429</t>
  </si>
  <si>
    <t>2420714109940113420</t>
  </si>
  <si>
    <t>1744645302308</t>
  </si>
  <si>
    <t>1744645439105</t>
  </si>
  <si>
    <t>2420714109940113421</t>
  </si>
  <si>
    <t>1744645302313</t>
  </si>
  <si>
    <t>2420714109940113422</t>
  </si>
  <si>
    <t>2420714110107885568</t>
  </si>
  <si>
    <t>1744645302316</t>
  </si>
  <si>
    <t>1744645739118</t>
  </si>
  <si>
    <t>2420714110141440000</t>
  </si>
  <si>
    <t>1744645757098</t>
  </si>
  <si>
    <t>2420718700085747712</t>
  </si>
  <si>
    <t>1744645439108</t>
  </si>
  <si>
    <t>1744645685036</t>
  </si>
  <si>
    <t>2420730716196282382</t>
  </si>
  <si>
    <t>1744645797215</t>
  </si>
  <si>
    <t>1744645797219</t>
  </si>
  <si>
    <t>2420730716498272256</t>
  </si>
  <si>
    <t>1744645797225</t>
  </si>
  <si>
    <t>1744646313831</t>
  </si>
  <si>
    <t>2420748746938753028</t>
  </si>
  <si>
    <t>1744646334572</t>
  </si>
  <si>
    <t>1744657439726</t>
  </si>
  <si>
    <t>2420748746938753029</t>
  </si>
  <si>
    <t>1744654048651</t>
  </si>
  <si>
    <t>2420748746938753030</t>
  </si>
  <si>
    <t>1744651711400</t>
  </si>
  <si>
    <t>2420748746938753031</t>
  </si>
  <si>
    <t>1744651283121</t>
  </si>
  <si>
    <t>2420748746938753032</t>
  </si>
  <si>
    <t>1744650746588</t>
  </si>
  <si>
    <t>2420748746938753033</t>
  </si>
  <si>
    <t>1744650337779</t>
  </si>
  <si>
    <t>2420748746938753034</t>
  </si>
  <si>
    <t>1744649237945</t>
  </si>
  <si>
    <t>2420748746938753035</t>
  </si>
  <si>
    <t>1744647545775</t>
  </si>
  <si>
    <t>2420748746938753036</t>
  </si>
  <si>
    <t>1744646406456</t>
  </si>
  <si>
    <t>2420748746938753037</t>
  </si>
  <si>
    <t>1744646334577</t>
  </si>
  <si>
    <t>2420748746938753038</t>
  </si>
  <si>
    <t>2420748747140079616</t>
  </si>
  <si>
    <t>1744646334579</t>
  </si>
  <si>
    <t>1744647118609</t>
  </si>
  <si>
    <t>2420748747173634049</t>
  </si>
  <si>
    <t>1744646334580</t>
  </si>
  <si>
    <t>1744679225052</t>
  </si>
  <si>
    <t>2420751158999097344</t>
  </si>
  <si>
    <t>1744646406458</t>
  </si>
  <si>
    <t>1744647002846</t>
  </si>
  <si>
    <t>2420771170526797824</t>
  </si>
  <si>
    <t>1744647002848</t>
  </si>
  <si>
    <t>1744647528527</t>
  </si>
  <si>
    <t>2420775054888509440</t>
  </si>
  <si>
    <t>1744647118611</t>
  </si>
  <si>
    <t>1744647271698</t>
  </si>
  <si>
    <t>2420780191702949888</t>
  </si>
  <si>
    <t>1744647271700</t>
  </si>
  <si>
    <t>1744676419270</t>
  </si>
  <si>
    <t>2420788809454166017</t>
  </si>
  <si>
    <t>1744647528529</t>
  </si>
  <si>
    <t>1744648031564</t>
  </si>
  <si>
    <t>2420789388201009152</t>
  </si>
  <si>
    <t>1744647545778</t>
  </si>
  <si>
    <t>1744647676178</t>
  </si>
  <si>
    <t>2420793763833159680</t>
  </si>
  <si>
    <t>1744647676181</t>
  </si>
  <si>
    <t>1744647733955</t>
  </si>
  <si>
    <t>2420795702474022915</t>
  </si>
  <si>
    <t>1744647733957</t>
  </si>
  <si>
    <t>1744647831587</t>
  </si>
  <si>
    <t>2420798978460327936</t>
  </si>
  <si>
    <t>1744647831589</t>
  </si>
  <si>
    <t>1744648512979</t>
  </si>
  <si>
    <t>2420805688574976000</t>
  </si>
  <si>
    <t>1744648031566</t>
  </si>
  <si>
    <t>1744648298945</t>
  </si>
  <si>
    <t>2420814660392558592</t>
  </si>
  <si>
    <t>1744648298947</t>
  </si>
  <si>
    <t>1744674326195</t>
  </si>
  <si>
    <t>2420821842181857280</t>
  </si>
  <si>
    <t>1744648512981</t>
  </si>
  <si>
    <t>1744673550039</t>
  </si>
  <si>
    <t>2420846168004206592</t>
  </si>
  <si>
    <t>1744649237947</t>
  </si>
  <si>
    <t>1744649565673</t>
  </si>
  <si>
    <t>2420857164764651520</t>
  </si>
  <si>
    <t>1744649565675</t>
  </si>
  <si>
    <t>1744650007258</t>
  </si>
  <si>
    <t>2420871981831397376</t>
  </si>
  <si>
    <t>1744650007260</t>
  </si>
  <si>
    <t>1744650022271</t>
  </si>
  <si>
    <t>2420872485617639424</t>
  </si>
  <si>
    <t>1744650022273</t>
  </si>
  <si>
    <t>1744650172820</t>
  </si>
  <si>
    <t>2420877537203822592</t>
  </si>
  <si>
    <t>1744650172822</t>
  </si>
  <si>
    <t>1744650219150</t>
  </si>
  <si>
    <t>2420879091780657152</t>
  </si>
  <si>
    <t>1744650219152</t>
  </si>
  <si>
    <t>1744650276114</t>
  </si>
  <si>
    <t>2420881003175321600</t>
  </si>
  <si>
    <t>1744650276116</t>
  </si>
  <si>
    <t>1744668929167</t>
  </si>
  <si>
    <t>2420883072309370880</t>
  </si>
  <si>
    <t>1744650337781</t>
  </si>
  <si>
    <t>1744666702812</t>
  </si>
  <si>
    <t>2420896789663162369</t>
  </si>
  <si>
    <t>1744650746590</t>
  </si>
  <si>
    <t>1744651006994</t>
  </si>
  <si>
    <t>2420905527472136192</t>
  </si>
  <si>
    <t>1744651006997</t>
  </si>
  <si>
    <t>1744651143739</t>
  </si>
  <si>
    <t>2420910115839385600</t>
  </si>
  <si>
    <t>1744651143741</t>
  </si>
  <si>
    <t>1744666654808</t>
  </si>
  <si>
    <t>2420914792723226624</t>
  </si>
  <si>
    <t>1744651283124</t>
  </si>
  <si>
    <t>1744652837711</t>
  </si>
  <si>
    <t>2420929163381809152</t>
  </si>
  <si>
    <t>1744651711402</t>
  </si>
  <si>
    <t>1744651927433</t>
  </si>
  <si>
    <t>2420936412246417408</t>
  </si>
  <si>
    <t>1744651927435</t>
  </si>
  <si>
    <t>1744653753015</t>
  </si>
  <si>
    <t>2420966956107669504</t>
  </si>
  <si>
    <t>1744652837713</t>
  </si>
  <si>
    <t>1744653288051</t>
  </si>
  <si>
    <t>2420982067480338432</t>
  </si>
  <si>
    <t>1744653288054</t>
  </si>
  <si>
    <t>1744662483164</t>
  </si>
  <si>
    <t>2420997668613496832</t>
  </si>
  <si>
    <t>1744653753018</t>
  </si>
  <si>
    <t>1744654379990</t>
  </si>
  <si>
    <t>2421007588511555584</t>
  </si>
  <si>
    <t>1744654048653</t>
  </si>
  <si>
    <t>1744654184993</t>
  </si>
  <si>
    <t>2421012163389923328</t>
  </si>
  <si>
    <t>1744654184996</t>
  </si>
  <si>
    <t>1744656841016</t>
  </si>
  <si>
    <t>2421018706403500032</t>
  </si>
  <si>
    <t>1744654379993</t>
  </si>
  <si>
    <t>1744654858057</t>
  </si>
  <si>
    <t>2421034747670142977</t>
  </si>
  <si>
    <t>1744654858059</t>
  </si>
  <si>
    <t>1744661247139</t>
  </si>
  <si>
    <t>2421101284733067264</t>
  </si>
  <si>
    <t>1744656841018</t>
  </si>
  <si>
    <t>1744660157056</t>
  </si>
  <si>
    <t>2421121374107049984</t>
  </si>
  <si>
    <t>1744657439728</t>
  </si>
  <si>
    <t>1744658101584</t>
  </si>
  <si>
    <t>2421249129687654400</t>
  </si>
  <si>
    <t>1744661247141</t>
  </si>
  <si>
    <t>1744661505243</t>
  </si>
  <si>
    <t>2421257790220771328</t>
  </si>
  <si>
    <t>1744661505245</t>
  </si>
  <si>
    <t>1744662192809</t>
  </si>
  <si>
    <t>2421290603804467200</t>
  </si>
  <si>
    <t>1744662483166</t>
  </si>
  <si>
    <t>1744663797384</t>
  </si>
  <si>
    <t>2421334701743644672</t>
  </si>
  <si>
    <t>1744663797387</t>
  </si>
  <si>
    <t>1744665651106</t>
  </si>
  <si>
    <t>2421432191696347136</t>
  </si>
  <si>
    <t>1744666702814</t>
  </si>
  <si>
    <t>1744667592133</t>
  </si>
  <si>
    <t>2421462032357367808</t>
  </si>
  <si>
    <t>1744667592135</t>
  </si>
  <si>
    <t>1744668199108</t>
  </si>
  <si>
    <t>2421482399092285440</t>
  </si>
  <si>
    <t>1744668199111</t>
  </si>
  <si>
    <t>1744688268417</t>
  </si>
  <si>
    <t>2421506895773802496</t>
  </si>
  <si>
    <t>1744668929170</t>
  </si>
  <si>
    <t>1744669142964</t>
  </si>
  <si>
    <t>2421514069677809664</t>
  </si>
  <si>
    <t>1744669142966</t>
  </si>
  <si>
    <t>1744669342842</t>
  </si>
  <si>
    <t>2421520776403460096</t>
  </si>
  <si>
    <t>1744669342844</t>
  </si>
  <si>
    <t>1744670324426</t>
  </si>
  <si>
    <t>2421553712897040384</t>
  </si>
  <si>
    <t>1744670324428</t>
  </si>
  <si>
    <t>1744670773063</t>
  </si>
  <si>
    <t>2421568766656749568</t>
  </si>
  <si>
    <t>1744670773065</t>
  </si>
  <si>
    <t>1744677576656</t>
  </si>
  <si>
    <t>2421661946509107200</t>
  </si>
  <si>
    <t>1744673550041</t>
  </si>
  <si>
    <t>1744675449354</t>
  </si>
  <si>
    <t>2421687990016385024</t>
  </si>
  <si>
    <t>1744674326198</t>
  </si>
  <si>
    <t>1744675065223</t>
  </si>
  <si>
    <t>2421712787647602688</t>
  </si>
  <si>
    <t>1744675065226</t>
  </si>
  <si>
    <t>1744676074754</t>
  </si>
  <si>
    <t>2421725676945121280</t>
  </si>
  <si>
    <t>1744675449356</t>
  </si>
  <si>
    <t>1744675518666</t>
  </si>
  <si>
    <t>2421728002669912064</t>
  </si>
  <si>
    <t>1744675518669</t>
  </si>
  <si>
    <t>1744677489837</t>
  </si>
  <si>
    <t>2421746661886894080</t>
  </si>
  <si>
    <t>1744676074756</t>
  </si>
  <si>
    <t>1744677013353</t>
  </si>
  <si>
    <t>2421758221925588992</t>
  </si>
  <si>
    <t>1744676419272</t>
  </si>
  <si>
    <t>1744676740750</t>
  </si>
  <si>
    <t>2421769009071497216</t>
  </si>
  <si>
    <t>1744676740753</t>
  </si>
  <si>
    <t>1744679104555</t>
  </si>
  <si>
    <t>2421778156043214848</t>
  </si>
  <si>
    <t>1744677013355</t>
  </si>
  <si>
    <t>1744678984220</t>
  </si>
  <si>
    <t>2421794144193191936</t>
  </si>
  <si>
    <t>1744677489839</t>
  </si>
  <si>
    <t>1744678228374</t>
  </si>
  <si>
    <t>2421797057355423744</t>
  </si>
  <si>
    <t>1744677576659</t>
  </si>
  <si>
    <t>1744677896832</t>
  </si>
  <si>
    <t>2421807800712798208</t>
  </si>
  <si>
    <t>1744677896835</t>
  </si>
  <si>
    <t>1744688024648</t>
  </si>
  <si>
    <t>2421818925382737920</t>
  </si>
  <si>
    <t>1744678228376</t>
  </si>
  <si>
    <t>1744682556936</t>
  </si>
  <si>
    <t>2421844287365947392</t>
  </si>
  <si>
    <t>1744678984222</t>
  </si>
  <si>
    <t>1744682019278</t>
  </si>
  <si>
    <t>2421848325138522112</t>
  </si>
  <si>
    <t>1744679104557</t>
  </si>
  <si>
    <t>1744680357546</t>
  </si>
  <si>
    <t>2421852368346914816</t>
  </si>
  <si>
    <t>1744679225054</t>
  </si>
  <si>
    <t>1744680200341</t>
  </si>
  <si>
    <t>2421885093615345664</t>
  </si>
  <si>
    <t>1744680200343</t>
  </si>
  <si>
    <t>1744697409474</t>
  </si>
  <si>
    <t>2421890368539828224</t>
  </si>
  <si>
    <t>1744680357548</t>
  </si>
  <si>
    <t>1744681053871</t>
  </si>
  <si>
    <t>2421913733329690624</t>
  </si>
  <si>
    <t>1744681053874</t>
  </si>
  <si>
    <t>1744681592119</t>
  </si>
  <si>
    <t>2421931793935605760</t>
  </si>
  <si>
    <t>1744681592121</t>
  </si>
  <si>
    <t>1744684251394</t>
  </si>
  <si>
    <t>2421946127013224448</t>
  </si>
  <si>
    <t>1744682019280</t>
  </si>
  <si>
    <t>1744682919332</t>
  </si>
  <si>
    <t>2421964167822024704</t>
  </si>
  <si>
    <t>1744682556938</t>
  </si>
  <si>
    <t>1744682769374</t>
  </si>
  <si>
    <t>2421971296092004352</t>
  </si>
  <si>
    <t>1744682769377</t>
  </si>
  <si>
    <t>1744683201714</t>
  </si>
  <si>
    <t>2421976327847518208</t>
  </si>
  <si>
    <t>1744682919335</t>
  </si>
  <si>
    <t>1744682988226</t>
  </si>
  <si>
    <t>2421978639513001984</t>
  </si>
  <si>
    <t>1744682988228</t>
  </si>
  <si>
    <t>1744684026465</t>
  </si>
  <si>
    <t>2421985802981580800</t>
  </si>
  <si>
    <t>1744683201717</t>
  </si>
  <si>
    <t>1744683800825</t>
  </si>
  <si>
    <t>2422005905844445184</t>
  </si>
  <si>
    <t>1744683800827</t>
  </si>
  <si>
    <t>1744687925935</t>
  </si>
  <si>
    <t>2422013477032927232</t>
  </si>
  <si>
    <t>1744684026467</t>
  </si>
  <si>
    <t>1744687463058</t>
  </si>
  <si>
    <t>2422021024397762560</t>
  </si>
  <si>
    <t>1744684251396</t>
  </si>
  <si>
    <t>1744685954741</t>
  </si>
  <si>
    <t>2422078179943489538</t>
  </si>
  <si>
    <t>1744685954743</t>
  </si>
  <si>
    <t>1744692040840</t>
  </si>
  <si>
    <t>2422128789959057408</t>
  </si>
  <si>
    <t>1744687463060</t>
  </si>
  <si>
    <t>1744690502821</t>
  </si>
  <si>
    <t>2422144321567432704</t>
  </si>
  <si>
    <t>1744687925938</t>
  </si>
  <si>
    <t>1744689908055</t>
  </si>
  <si>
    <t>2422147633792524288</t>
  </si>
  <si>
    <t>1744688024650</t>
  </si>
  <si>
    <t>1744689125605</t>
  </si>
  <si>
    <t>2422155813322858496</t>
  </si>
  <si>
    <t>1744688268419</t>
  </si>
  <si>
    <t>1744688477075</t>
  </si>
  <si>
    <t>2422210830444634112</t>
  </si>
  <si>
    <t>1744689908057</t>
  </si>
  <si>
    <t>1744694550990</t>
  </si>
  <si>
    <t>2422230787479937024</t>
  </si>
  <si>
    <t>1744690502823</t>
  </si>
  <si>
    <t>1744693429411</t>
  </si>
  <si>
    <t>2422282394833887234</t>
  </si>
  <si>
    <t>1744692040842</t>
  </si>
  <si>
    <t>1744692221607</t>
  </si>
  <si>
    <t>2422288460367896576</t>
  </si>
  <si>
    <t>1744692221609</t>
  </si>
  <si>
    <t>1744692530962</t>
  </si>
  <si>
    <t>2422298840599207937</t>
  </si>
  <si>
    <t>1744692530964</t>
  </si>
  <si>
    <t>1744692949847</t>
  </si>
  <si>
    <t>2422312896047456256</t>
  </si>
  <si>
    <t>1744692949849</t>
  </si>
  <si>
    <t>1744696868056</t>
  </si>
  <si>
    <t>2422328987612192770</t>
  </si>
  <si>
    <t>1744693429414</t>
  </si>
  <si>
    <t>1744695217060</t>
  </si>
  <si>
    <t>2422366621524926464</t>
  </si>
  <si>
    <t>1744694550993</t>
  </si>
  <si>
    <t>1744694848602</t>
  </si>
  <si>
    <t>2422388971091894272</t>
  </si>
  <si>
    <t>1744695217062</t>
  </si>
  <si>
    <t>1744695487017</t>
  </si>
  <si>
    <t>2422398029345693696</t>
  </si>
  <si>
    <t>1744695487019</t>
  </si>
  <si>
    <t>1744696206486</t>
  </si>
  <si>
    <t>2422581776904986631</t>
  </si>
  <si>
    <t>1744700963122</t>
  </si>
  <si>
    <t>1744709026169</t>
  </si>
  <si>
    <t>2422581776904986632</t>
  </si>
  <si>
    <t>1744708639529</t>
  </si>
  <si>
    <t>2422581776904986633</t>
  </si>
  <si>
    <t>1744705256814</t>
  </si>
  <si>
    <t>2422581776904986634</t>
  </si>
  <si>
    <t>1744702393443</t>
  </si>
  <si>
    <t>2422581776904986635</t>
  </si>
  <si>
    <t>1744700963127</t>
  </si>
  <si>
    <t>2422581776904986636</t>
  </si>
  <si>
    <t>2422581776904986637</t>
  </si>
  <si>
    <t>2422581776904986638</t>
  </si>
  <si>
    <t>2422581777106313216</t>
  </si>
  <si>
    <t>1744700963129</t>
  </si>
  <si>
    <t>1744712640032</t>
  </si>
  <si>
    <t>2422581777106313217</t>
  </si>
  <si>
    <t>1744713224680</t>
  </si>
  <si>
    <t>2422581777106313218</t>
  </si>
  <si>
    <t>1744720239497</t>
  </si>
  <si>
    <t>2422581777139867648</t>
  </si>
  <si>
    <t>1744720836067</t>
  </si>
  <si>
    <t>2422629770547273728</t>
  </si>
  <si>
    <t>1744702393445</t>
  </si>
  <si>
    <t>1744702684714</t>
  </si>
  <si>
    <t>2422639543980236800</t>
  </si>
  <si>
    <t>1744702684717</t>
  </si>
  <si>
    <t>1744704169367</t>
  </si>
  <si>
    <t>2422689360735477760</t>
  </si>
  <si>
    <t>1744704169369</t>
  </si>
  <si>
    <t>1744706208842</t>
  </si>
  <si>
    <t>2422725849368338432</t>
  </si>
  <si>
    <t>1744705256817</t>
  </si>
  <si>
    <t>1744705992349</t>
  </si>
  <si>
    <t>2422750529827479552</t>
  </si>
  <si>
    <t>1744705992352</t>
  </si>
  <si>
    <t>1744707026798</t>
  </si>
  <si>
    <t>2422757794127126528</t>
  </si>
  <si>
    <t>1744706208845</t>
  </si>
  <si>
    <t>1744707011630</t>
  </si>
  <si>
    <t>2422784731222482944</t>
  </si>
  <si>
    <t>1744707011632</t>
  </si>
  <si>
    <t>1744712368189</t>
  </si>
  <si>
    <t>2422785240176107520</t>
  </si>
  <si>
    <t>1744707026801</t>
  </si>
  <si>
    <t>1744707107263</t>
  </si>
  <si>
    <t>2422787940133478400</t>
  </si>
  <si>
    <t>1744707107266</t>
  </si>
  <si>
    <t>1744708077300</t>
  </si>
  <si>
    <t>2422820489543131136</t>
  </si>
  <si>
    <t>1744708077302</t>
  </si>
  <si>
    <t>1744709644443</t>
  </si>
  <si>
    <t>2422839354415226880</t>
  </si>
  <si>
    <t>1744708639531</t>
  </si>
  <si>
    <t>1744709586614</t>
  </si>
  <si>
    <t>2422852327900815360</t>
  </si>
  <si>
    <t>1744709026171</t>
  </si>
  <si>
    <t>1744709328092</t>
  </si>
  <si>
    <t>2422871133314457600</t>
  </si>
  <si>
    <t>1744709586616</t>
  </si>
  <si>
    <t>1744710482752</t>
  </si>
  <si>
    <t>2422873073733705728</t>
  </si>
  <si>
    <t>1744709644445</t>
  </si>
  <si>
    <t>1744710024748</t>
  </si>
  <si>
    <t>2422885834651967488</t>
  </si>
  <si>
    <t>1744710024751</t>
  </si>
  <si>
    <t>1744712158590</t>
  </si>
  <si>
    <t>2422901202749595648</t>
  </si>
  <si>
    <t>1744710482755</t>
  </si>
  <si>
    <t>1744710923393</t>
  </si>
  <si>
    <t>2422915988241620992</t>
  </si>
  <si>
    <t>1744710923395</t>
  </si>
  <si>
    <t>1744711306085</t>
  </si>
  <si>
    <t>2422928829187203072</t>
  </si>
  <si>
    <t>1744711306088</t>
  </si>
  <si>
    <t>1744711534237</t>
  </si>
  <si>
    <t>2422973589021106176</t>
  </si>
  <si>
    <t>1744712640034</t>
  </si>
  <si>
    <t>1744712928189</t>
  </si>
  <si>
    <t>2422983257965568000</t>
  </si>
  <si>
    <t>1744712928192</t>
  </si>
  <si>
    <t>1744713150402</t>
  </si>
  <si>
    <t>2422993206552666112</t>
  </si>
  <si>
    <t>1744713224682</t>
  </si>
  <si>
    <t>1744716756930</t>
  </si>
  <si>
    <t>2423111729195098112</t>
  </si>
  <si>
    <t>1744716756933</t>
  </si>
  <si>
    <t>1744716956101</t>
  </si>
  <si>
    <t>2423118412298428416</t>
  </si>
  <si>
    <t>1744716956104</t>
  </si>
  <si>
    <t>1744718527488</t>
  </si>
  <si>
    <t>2423171139263111168</t>
  </si>
  <si>
    <t>1744718527491</t>
  </si>
  <si>
    <t>1744719778997</t>
  </si>
  <si>
    <t>2423228584752685056</t>
  </si>
  <si>
    <t>1744720239499</t>
  </si>
  <si>
    <t>1744722003629</t>
  </si>
  <si>
    <t>2423248602320183296</t>
  </si>
  <si>
    <t>1744720836069</t>
  </si>
  <si>
    <t>1744721895916</t>
  </si>
  <si>
    <t>2423303553171955719</t>
  </si>
  <si>
    <t>1744722473732</t>
  </si>
  <si>
    <t>1744724957439</t>
  </si>
  <si>
    <t>2423303553171955720</t>
  </si>
  <si>
    <t>1744724851997</t>
  </si>
  <si>
    <t>2423303553171955721</t>
  </si>
  <si>
    <t>1744724832480</t>
  </si>
  <si>
    <t>2423303553171955722</t>
  </si>
  <si>
    <t>1744722781437</t>
  </si>
  <si>
    <t>2423303553171955723</t>
  </si>
  <si>
    <t>1744722473736</t>
  </si>
  <si>
    <t>2423303553171955724</t>
  </si>
  <si>
    <t>2423303553171955725</t>
  </si>
  <si>
    <t>1744726733422</t>
  </si>
  <si>
    <t>2423303553171955726</t>
  </si>
  <si>
    <t>1744725764469</t>
  </si>
  <si>
    <t>2423303553440391168</t>
  </si>
  <si>
    <t>1744722473739</t>
  </si>
  <si>
    <t>1744723480672</t>
  </si>
  <si>
    <t>2423303553440391169</t>
  </si>
  <si>
    <t>1744725498095</t>
  </si>
  <si>
    <t>2423313878105563137</t>
  </si>
  <si>
    <t>1744722781439</t>
  </si>
  <si>
    <t>1744723119836</t>
  </si>
  <si>
    <t>2423325232925351936</t>
  </si>
  <si>
    <t>1744723119838</t>
  </si>
  <si>
    <t>1744724361254</t>
  </si>
  <si>
    <t>2423337340538822656</t>
  </si>
  <si>
    <t>1744723480674</t>
  </si>
  <si>
    <t>1744723776028</t>
  </si>
  <si>
    <t>2423347251075194880</t>
  </si>
  <si>
    <t>1744723776030</t>
  </si>
  <si>
    <t>1744723918769</t>
  </si>
  <si>
    <t>2423352040634818560</t>
  </si>
  <si>
    <t>1744723918771</t>
  </si>
  <si>
    <t>1744724005463</t>
  </si>
  <si>
    <t>2423354949636300800</t>
  </si>
  <si>
    <t>1744724005466</t>
  </si>
  <si>
    <t>1744724045885</t>
  </si>
  <si>
    <t>2423356305939996673</t>
  </si>
  <si>
    <t>1744724045887</t>
  </si>
  <si>
    <t>1744724326350</t>
  </si>
  <si>
    <t>2423365716783767552</t>
  </si>
  <si>
    <t>1744724326352</t>
  </si>
  <si>
    <t>1744725310576</t>
  </si>
  <si>
    <t>2423366887934107648</t>
  </si>
  <si>
    <t>1744724361256</t>
  </si>
  <si>
    <t>1744725261483</t>
  </si>
  <si>
    <t>2423382699822653440</t>
  </si>
  <si>
    <t>1744724832482</t>
  </si>
  <si>
    <t>1744725250104</t>
  </si>
  <si>
    <t>2423383354603839488</t>
  </si>
  <si>
    <t>1744724851999</t>
  </si>
  <si>
    <t>1744725161070</t>
  </si>
  <si>
    <t>2423386892650258432</t>
  </si>
  <si>
    <t>1744724957442</t>
  </si>
  <si>
    <t>1744725044235</t>
  </si>
  <si>
    <t>2423405034021691392</t>
  </si>
  <si>
    <t>1744725498098</t>
  </si>
  <si>
    <t>1744726088821</t>
  </si>
  <si>
    <t>2423413972049960960</t>
  </si>
  <si>
    <t>1744725764471</t>
  </si>
  <si>
    <t>1744725847218</t>
  </si>
  <si>
    <t>2423416748679208960</t>
  </si>
  <si>
    <t>1744725847221</t>
  </si>
  <si>
    <t>1744725942052</t>
  </si>
  <si>
    <t>2423419930746658816</t>
  </si>
  <si>
    <t>1744725942055</t>
  </si>
  <si>
    <t>1744725959167</t>
  </si>
  <si>
    <t>2423420505030762496</t>
  </si>
  <si>
    <t>1744725959169</t>
  </si>
  <si>
    <t>1744726709961</t>
  </si>
  <si>
    <t>2423424855497089026</t>
  </si>
  <si>
    <t>1744726088823</t>
  </si>
  <si>
    <t>1744726681188</t>
  </si>
  <si>
    <t>2423446484717510656</t>
  </si>
  <si>
    <t>1744726733424</t>
  </si>
  <si>
    <t>1744727614197</t>
  </si>
  <si>
    <t>2423476038622355458</t>
  </si>
  <si>
    <t>1744727614199</t>
  </si>
  <si>
    <t>1744727685597</t>
  </si>
  <si>
    <t>2423479727126847496</t>
  </si>
  <si>
    <t>1744727724124</t>
  </si>
  <si>
    <t>1744728340766</t>
  </si>
  <si>
    <t>2423479727126847497</t>
  </si>
  <si>
    <t>1744728111965</t>
  </si>
  <si>
    <t>2423479727126847498</t>
  </si>
  <si>
    <t>1744727724129</t>
  </si>
  <si>
    <t>2423479727126847499</t>
  </si>
  <si>
    <t>2423479727361728512</t>
  </si>
  <si>
    <t>1744727724131</t>
  </si>
  <si>
    <t>1744732040199</t>
  </si>
  <si>
    <t>2423492740944863232</t>
  </si>
  <si>
    <t>1744728111967</t>
  </si>
  <si>
    <t>1744731825576</t>
  </si>
  <si>
    <t>2423500418232459264</t>
  </si>
  <si>
    <t>1744728340768</t>
  </si>
  <si>
    <t>1744728393917</t>
  </si>
  <si>
    <t>2423502201751183360</t>
  </si>
  <si>
    <t>1744728393919</t>
  </si>
  <si>
    <t>1744730341131</t>
  </si>
  <si>
    <t>2423567539377381376</t>
  </si>
  <si>
    <t>1744730341133</t>
  </si>
  <si>
    <t>1744731379285</t>
  </si>
  <si>
    <t>2423617349052637184</t>
  </si>
  <si>
    <t>1744731825578</t>
  </si>
  <si>
    <t>1744734619509</t>
  </si>
  <si>
    <t>2423624550605496320</t>
  </si>
  <si>
    <t>1744732040201</t>
  </si>
  <si>
    <t>1744732366335</t>
  </si>
  <si>
    <t>2423635493880176640</t>
  </si>
  <si>
    <t>1744732366337</t>
  </si>
  <si>
    <t>1744735878407</t>
  </si>
  <si>
    <t>2423711097887498240</t>
  </si>
  <si>
    <t>1744734619511</t>
  </si>
  <si>
    <t>1744735169496</t>
  </si>
  <si>
    <t>2423775752781668360</t>
  </si>
  <si>
    <t>1744736546376</t>
  </si>
  <si>
    <t>1744737065474</t>
  </si>
  <si>
    <t>2423775752781668361</t>
  </si>
  <si>
    <t>1744736623074</t>
  </si>
  <si>
    <t>2423775752781668362</t>
  </si>
  <si>
    <t>1744736546381</t>
  </si>
  <si>
    <t>2423775752781668363</t>
  </si>
  <si>
    <t>1744741660059</t>
  </si>
  <si>
    <t>2423775752949440512</t>
  </si>
  <si>
    <t>1744736546383</t>
  </si>
  <si>
    <t>1744741024560</t>
  </si>
  <si>
    <t>2423778326473711616</t>
  </si>
  <si>
    <t>1744736623076</t>
  </si>
  <si>
    <t>1744738447044</t>
  </si>
  <si>
    <t>2423793170853765120</t>
  </si>
  <si>
    <t>1744737065476</t>
  </si>
  <si>
    <t>1744737421639</t>
  </si>
  <si>
    <t>2423805121801592832</t>
  </si>
  <si>
    <t>1744737421641</t>
  </si>
  <si>
    <t>1744767359519</t>
  </si>
  <si>
    <t>2423839528683937792</t>
  </si>
  <si>
    <t>1744738447046</t>
  </si>
  <si>
    <t>1744738679598</t>
  </si>
  <si>
    <t>2423847331867762688</t>
  </si>
  <si>
    <t>1744738679600</t>
  </si>
  <si>
    <t>1744739656277</t>
  </si>
  <si>
    <t>2423880103810408452</t>
  </si>
  <si>
    <t>1744739656279</t>
  </si>
  <si>
    <t>1744742480701</t>
  </si>
  <si>
    <t>2423926015735734272</t>
  </si>
  <si>
    <t>1744741024562</t>
  </si>
  <si>
    <t>1744742251103</t>
  </si>
  <si>
    <t>2423947339577270272</t>
  </si>
  <si>
    <t>1744741660062</t>
  </si>
  <si>
    <t>1744741905744</t>
  </si>
  <si>
    <t>2423955583397896192</t>
  </si>
  <si>
    <t>1744741905746</t>
  </si>
  <si>
    <t>1744777099309</t>
  </si>
  <si>
    <t>2423967171689422848</t>
  </si>
  <si>
    <t>1744742251105</t>
  </si>
  <si>
    <t>1744745304864</t>
  </si>
  <si>
    <t>2423974876424544256</t>
  </si>
  <si>
    <t>1744742480703</t>
  </si>
  <si>
    <t>1744743089649</t>
  </si>
  <si>
    <t>2423995308691267584</t>
  </si>
  <si>
    <t>1744743089651</t>
  </si>
  <si>
    <t>1744748209615</t>
  </si>
  <si>
    <t>2424069638905241600</t>
  </si>
  <si>
    <t>1744745304866</t>
  </si>
  <si>
    <t>1744745460069</t>
  </si>
  <si>
    <t>2424074846754414592</t>
  </si>
  <si>
    <t>1744745460072</t>
  </si>
  <si>
    <t>1744746452790</t>
  </si>
  <si>
    <t>2424108156910149632</t>
  </si>
  <si>
    <t>1744746452792</t>
  </si>
  <si>
    <t>1744747543513</t>
  </si>
  <si>
    <t>2424144755534438400</t>
  </si>
  <si>
    <t>1744747543516</t>
  </si>
  <si>
    <t>1744750364817</t>
  </si>
  <si>
    <t>2424167106175148032</t>
  </si>
  <si>
    <t>1744748209617</t>
  </si>
  <si>
    <t>1744749978197</t>
  </si>
  <si>
    <t>2424226449973157888</t>
  </si>
  <si>
    <t>1744749978200</t>
  </si>
  <si>
    <t>1744753069966</t>
  </si>
  <si>
    <t>2424239423290974208</t>
  </si>
  <si>
    <t>1744750364828</t>
  </si>
  <si>
    <t>1744752448089</t>
  </si>
  <si>
    <t>2424309325796319232</t>
  </si>
  <si>
    <t>1744752448092</t>
  </si>
  <si>
    <t>1744760502679</t>
  </si>
  <si>
    <t>2424330192525828096</t>
  </si>
  <si>
    <t>1744753069969</t>
  </si>
  <si>
    <t>1744755778491</t>
  </si>
  <si>
    <t>2424421075510206464</t>
  </si>
  <si>
    <t>1744755778493</t>
  </si>
  <si>
    <t>1744763609249</t>
  </si>
  <si>
    <t>2424579592955207680</t>
  </si>
  <si>
    <t>1744760502681</t>
  </si>
  <si>
    <t>1744761554470</t>
  </si>
  <si>
    <t>2424614885204795392</t>
  </si>
  <si>
    <t>1744761554472</t>
  </si>
  <si>
    <t>1744762740968</t>
  </si>
  <si>
    <t>2424654697471254528</t>
  </si>
  <si>
    <t>1744762740971</t>
  </si>
  <si>
    <t>1744763193480</t>
  </si>
  <si>
    <t>2424669881287942144</t>
  </si>
  <si>
    <t>1744763193483</t>
  </si>
  <si>
    <t>1744765114767</t>
  </si>
  <si>
    <t>2424683832147025920</t>
  </si>
  <si>
    <t>1744763609251</t>
  </si>
  <si>
    <t>1744763750155</t>
  </si>
  <si>
    <t>2424688560167821312</t>
  </si>
  <si>
    <t>1744763750157</t>
  </si>
  <si>
    <t>1744766580867</t>
  </si>
  <si>
    <t>2424734348981936128</t>
  </si>
  <si>
    <t>1744765114769</t>
  </si>
  <si>
    <t>1744765700635</t>
  </si>
  <si>
    <t>2424754007416348672</t>
  </si>
  <si>
    <t>1744765700638</t>
  </si>
  <si>
    <t>1744776591561</t>
  </si>
  <si>
    <t>2424783543101136896</t>
  </si>
  <si>
    <t>1744766580869</t>
  </si>
  <si>
    <t>1744775520050</t>
  </si>
  <si>
    <t>2424809670326722560</t>
  </si>
  <si>
    <t>1744767359522</t>
  </si>
  <si>
    <t>1744769990585</t>
  </si>
  <si>
    <t>2424897954251907072</t>
  </si>
  <si>
    <t>1744769990587</t>
  </si>
  <si>
    <t>1744793125818</t>
  </si>
  <si>
    <t>2425083492342800384</t>
  </si>
  <si>
    <t>1744775520053</t>
  </si>
  <si>
    <t>1744792909927</t>
  </si>
  <si>
    <t>2425119446285787136</t>
  </si>
  <si>
    <t>1744776591565</t>
  </si>
  <si>
    <t>1744779652520</t>
  </si>
  <si>
    <t>2425136483481526272</t>
  </si>
  <si>
    <t>1744777099312</t>
  </si>
  <si>
    <t>1744778346862</t>
  </si>
  <si>
    <t>2425178344380276736</t>
  </si>
  <si>
    <t>1744778346865</t>
  </si>
  <si>
    <t>1744781070784</t>
  </si>
  <si>
    <t>2425222154992852992</t>
  </si>
  <si>
    <t>1744779652523</t>
  </si>
  <si>
    <t>1744781054696</t>
  </si>
  <si>
    <t>2425269204212097024</t>
  </si>
  <si>
    <t>1744781054699</t>
  </si>
  <si>
    <t>1744784224052</t>
  </si>
  <si>
    <t>2425269747693232129</t>
  </si>
  <si>
    <t>1744781070822</t>
  </si>
  <si>
    <t>1744781277686</t>
  </si>
  <si>
    <t>2425276686548443136</t>
  </si>
  <si>
    <t>1744781277689</t>
  </si>
  <si>
    <t>1744788030849</t>
  </si>
  <si>
    <t>2425375550186037248</t>
  </si>
  <si>
    <t>1744784224055</t>
  </si>
  <si>
    <t>1744787512204</t>
  </si>
  <si>
    <t>2425485882225172480</t>
  </si>
  <si>
    <t>1744787512207</t>
  </si>
  <si>
    <t>1744792133257</t>
  </si>
  <si>
    <t>2425503285097111552</t>
  </si>
  <si>
    <t>1744788030852</t>
  </si>
  <si>
    <t>1744788726224</t>
  </si>
  <si>
    <t>2425526618010263552</t>
  </si>
  <si>
    <t>1744788726227</t>
  </si>
  <si>
    <t>1744790574005</t>
  </si>
  <si>
    <t>2425588619218624512</t>
  </si>
  <si>
    <t>1744790574008</t>
  </si>
  <si>
    <t>1744792056917</t>
  </si>
  <si>
    <t>2425638377488490496</t>
  </si>
  <si>
    <t>1744792056919</t>
  </si>
  <si>
    <t>1744796965080</t>
  </si>
  <si>
    <t>2425640939000274944</t>
  </si>
  <si>
    <t>1744792133259</t>
  </si>
  <si>
    <t>1744796238407</t>
  </si>
  <si>
    <t>2425666999720976384</t>
  </si>
  <si>
    <t>1744792909929</t>
  </si>
  <si>
    <t>1744794308733</t>
  </si>
  <si>
    <t>2425674243820855296</t>
  </si>
  <si>
    <t>1744793125820</t>
  </si>
  <si>
    <t>1744793543172</t>
  </si>
  <si>
    <t>2425713935895339008</t>
  </si>
  <si>
    <t>1744794308735</t>
  </si>
  <si>
    <t>1744794670973</t>
  </si>
  <si>
    <t>2425726090619232256</t>
  </si>
  <si>
    <t>1744794670975</t>
  </si>
  <si>
    <t>1744795466793</t>
  </si>
  <si>
    <t>2425778685077463040</t>
  </si>
  <si>
    <t>1744796238409</t>
  </si>
  <si>
    <t>1744801418316</t>
  </si>
  <si>
    <t>2425803068110118912</t>
  </si>
  <si>
    <t>1744796965082</t>
  </si>
  <si>
    <t>1744798714424</t>
  </si>
  <si>
    <t>2425861766354411520</t>
  </si>
  <si>
    <t>1744798714426</t>
  </si>
  <si>
    <t>1744807893062</t>
  </si>
  <si>
    <t>2425952493881106432</t>
  </si>
  <si>
    <t>1744801418318</t>
  </si>
  <si>
    <t>1744802742037</t>
  </si>
  <si>
    <t>2425996910587387904</t>
  </si>
  <si>
    <t>1744802742038</t>
  </si>
  <si>
    <t>1744804021692</t>
  </si>
  <si>
    <t>2426039848684068864</t>
  </si>
  <si>
    <t>1744804021694</t>
  </si>
  <si>
    <t>1744807327762</t>
  </si>
  <si>
    <t>2426246149787721733</t>
  </si>
  <si>
    <t>1744810169943</t>
  </si>
  <si>
    <t>1744817148592</t>
  </si>
  <si>
    <t>2426246149787721734</t>
  </si>
  <si>
    <t>1744817067502</t>
  </si>
  <si>
    <t>2426246149787721735</t>
  </si>
  <si>
    <t>1744814107285</t>
  </si>
  <si>
    <t>2426246149787721736</t>
  </si>
  <si>
    <t>1744813846787</t>
  </si>
  <si>
    <t>2426246149787721737</t>
  </si>
  <si>
    <t>1744810721199</t>
  </si>
  <si>
    <t>2426246149787721738</t>
  </si>
  <si>
    <t>1744810398846</t>
  </si>
  <si>
    <t>2426246149787721739</t>
  </si>
  <si>
    <t>1744810169949</t>
  </si>
  <si>
    <t>2426246150123266048</t>
  </si>
  <si>
    <t>1744810169950</t>
  </si>
  <si>
    <t>1744825817733</t>
  </si>
  <si>
    <t>2426253830464315392</t>
  </si>
  <si>
    <t>1744810398847</t>
  </si>
  <si>
    <t>1744811999310</t>
  </si>
  <si>
    <t>2426264646836133888</t>
  </si>
  <si>
    <t>1744810721200</t>
  </si>
  <si>
    <t>1744811168746</t>
  </si>
  <si>
    <t>2426279664457719808</t>
  </si>
  <si>
    <t>1744811168747</t>
  </si>
  <si>
    <t>1744813317996</t>
  </si>
  <si>
    <t>2426307533124771840</t>
  </si>
  <si>
    <t>1744811999312</t>
  </si>
  <si>
    <t>1744812289591</t>
  </si>
  <si>
    <t>2426317273338847234</t>
  </si>
  <si>
    <t>1744812289593</t>
  </si>
  <si>
    <t>1744825662564</t>
  </si>
  <si>
    <t>2426351780884488192</t>
  </si>
  <si>
    <t>1744813317997</t>
  </si>
  <si>
    <t>1744821413281</t>
  </si>
  <si>
    <t>2426369524199694336</t>
  </si>
  <si>
    <t>1744813846788</t>
  </si>
  <si>
    <t>1744820588704</t>
  </si>
  <si>
    <t>2426378265028567040</t>
  </si>
  <si>
    <t>1744814107286</t>
  </si>
  <si>
    <t>1744814350277</t>
  </si>
  <si>
    <t>2426386418520662016</t>
  </si>
  <si>
    <t>1744814350279</t>
  </si>
  <si>
    <t>1744814650002</t>
  </si>
  <si>
    <t>2426396475589238784</t>
  </si>
  <si>
    <t>1744814650004</t>
  </si>
  <si>
    <t>1744818854277</t>
  </si>
  <si>
    <t>2426477593428598785</t>
  </si>
  <si>
    <t>1744817067504</t>
  </si>
  <si>
    <t>1744818059949</t>
  </si>
  <si>
    <t>2426480314323935232</t>
  </si>
  <si>
    <t>1744817148593</t>
  </si>
  <si>
    <t>1744817468702</t>
  </si>
  <si>
    <t>2426510894423973888</t>
  </si>
  <si>
    <t>1744818059951</t>
  </si>
  <si>
    <t>1744824011368</t>
  </si>
  <si>
    <t>2426537547648835584</t>
  </si>
  <si>
    <t>1744818854278</t>
  </si>
  <si>
    <t>1744823138048</t>
  </si>
  <si>
    <t>2426595745697210368</t>
  </si>
  <si>
    <t>1744820588706</t>
  </si>
  <si>
    <t>1744822566004</t>
  </si>
  <si>
    <t>2426623413574541312</t>
  </si>
  <si>
    <t>1744821413283</t>
  </si>
  <si>
    <t>1744822485021</t>
  </si>
  <si>
    <t>2426659375201492992</t>
  </si>
  <si>
    <t>1744822485023</t>
  </si>
  <si>
    <t>1744825561257</t>
  </si>
  <si>
    <t>2426662092540059649</t>
  </si>
  <si>
    <t>1744822566005</t>
  </si>
  <si>
    <t>1744825238898</t>
  </si>
  <si>
    <t>2426681287151558656</t>
  </si>
  <si>
    <t>1744823138050</t>
  </si>
  <si>
    <t>1744824794791</t>
  </si>
  <si>
    <t>2426710590908112896</t>
  </si>
  <si>
    <t>1744824011370</t>
  </si>
  <si>
    <t>1744824665278</t>
  </si>
  <si>
    <t>2426736878289002496</t>
  </si>
  <si>
    <t>1744824794793</t>
  </si>
  <si>
    <t>1744825013054</t>
  </si>
  <si>
    <t>2426744201912885248</t>
  </si>
  <si>
    <t>1744825013056</t>
  </si>
  <si>
    <t>1744825205660</t>
  </si>
  <si>
    <t>2426784922095165446</t>
  </si>
  <si>
    <t>1744826226611</t>
  </si>
  <si>
    <t>1744827978161</t>
  </si>
  <si>
    <t>2426784922095165447</t>
  </si>
  <si>
    <t>1744827788766</t>
  </si>
  <si>
    <t>2426784922095165448</t>
  </si>
  <si>
    <t>1744827025058</t>
  </si>
  <si>
    <t>2426784922095165449</t>
  </si>
  <si>
    <t>1744826714591</t>
  </si>
  <si>
    <t>2426784922095165450</t>
  </si>
  <si>
    <t>1744826638511</t>
  </si>
  <si>
    <t>2426784922095165451</t>
  </si>
  <si>
    <t>1744826237359</t>
  </si>
  <si>
    <t>2426785282771755008</t>
  </si>
  <si>
    <t>1744826237360</t>
  </si>
  <si>
    <t>1744826280483</t>
  </si>
  <si>
    <t>2426786729806635008</t>
  </si>
  <si>
    <t>1744826280486</t>
  </si>
  <si>
    <t>1744826443155</t>
  </si>
  <si>
    <t>2426801296020447232</t>
  </si>
  <si>
    <t>1744826714592</t>
  </si>
  <si>
    <t>1744826932120</t>
  </si>
  <si>
    <t>2426808595116040192</t>
  </si>
  <si>
    <t>1744826932121</t>
  </si>
  <si>
    <t>1744827003970</t>
  </si>
  <si>
    <t>2426845048718073856</t>
  </si>
  <si>
    <t>1744828018524</t>
  </si>
  <si>
    <t>1744907703560</t>
  </si>
  <si>
    <t>2426845048718073857</t>
  </si>
  <si>
    <t>1744875366088</t>
  </si>
  <si>
    <t>2426845048718073858</t>
  </si>
  <si>
    <t>1744871313293</t>
  </si>
  <si>
    <t>2426845048718073859</t>
  </si>
  <si>
    <t>1744869826050</t>
  </si>
  <si>
    <t>2426845048718073860</t>
  </si>
  <si>
    <t>1744868802241</t>
  </si>
  <si>
    <t>2426845048718073861</t>
  </si>
  <si>
    <t>1744834837560</t>
  </si>
  <si>
    <t>2426845048718073864</t>
  </si>
  <si>
    <t>1744828927150</t>
  </si>
  <si>
    <t>2426845048718073865</t>
  </si>
  <si>
    <t>1744828697714</t>
  </si>
  <si>
    <t>2426845048718073866</t>
  </si>
  <si>
    <t>1744828071676</t>
  </si>
  <si>
    <t>2426845048718073867</t>
  </si>
  <si>
    <t>1744828018528</t>
  </si>
  <si>
    <t>2426845048885846016</t>
  </si>
  <si>
    <t>1744828018529</t>
  </si>
  <si>
    <t>1744833254890</t>
  </si>
  <si>
    <t>2426846832236797954</t>
  </si>
  <si>
    <t>1744828071677</t>
  </si>
  <si>
    <t>1744833006145</t>
  </si>
  <si>
    <t>2426867838586298368</t>
  </si>
  <si>
    <t>1744828697716</t>
  </si>
  <si>
    <t>1744830870956</t>
  </si>
  <si>
    <t>2426875537180958720</t>
  </si>
  <si>
    <t>1744828927151</t>
  </si>
  <si>
    <t>1744829324330</t>
  </si>
  <si>
    <t>2426888864363814912</t>
  </si>
  <si>
    <t>1744829324331</t>
  </si>
  <si>
    <t>1744831739676</t>
  </si>
  <si>
    <t>2426940760520761344</t>
  </si>
  <si>
    <t>1744830870958</t>
  </si>
  <si>
    <t>1744831102135</t>
  </si>
  <si>
    <t>2426948517567242240</t>
  </si>
  <si>
    <t>1744831102137</t>
  </si>
  <si>
    <t>1744832940417</t>
  </si>
  <si>
    <t>2426969909893373952</t>
  </si>
  <si>
    <t>1744831739677</t>
  </si>
  <si>
    <t>1744832401887</t>
  </si>
  <si>
    <t>2427010200075608064</t>
  </si>
  <si>
    <t>1744832940419</t>
  </si>
  <si>
    <t>1744846417119</t>
  </si>
  <si>
    <t>2427012405541314560</t>
  </si>
  <si>
    <t>1744833006146</t>
  </si>
  <si>
    <t>1744845208865</t>
  </si>
  <si>
    <t>2427020752072056832</t>
  </si>
  <si>
    <t>1744833254891</t>
  </si>
  <si>
    <t>1744836709998</t>
  </si>
  <si>
    <t>2427073857631395840</t>
  </si>
  <si>
    <t>1744834837562</t>
  </si>
  <si>
    <t>1744835887664</t>
  </si>
  <si>
    <t>2427109093274656768</t>
  </si>
  <si>
    <t>1744835887665</t>
  </si>
  <si>
    <t>1744866961489</t>
  </si>
  <si>
    <t>2427136686224941056</t>
  </si>
  <si>
    <t>1744836710000</t>
  </si>
  <si>
    <t>1744837466899</t>
  </si>
  <si>
    <t>2427162083574521858</t>
  </si>
  <si>
    <t>1744837466900</t>
  </si>
  <si>
    <t>1744837875442</t>
  </si>
  <si>
    <t>2427175792036388864</t>
  </si>
  <si>
    <t>1744837875443</t>
  </si>
  <si>
    <t>1744838850608</t>
  </si>
  <si>
    <t>2427208513177624576</t>
  </si>
  <si>
    <t>1744838850610</t>
  </si>
  <si>
    <t>1744839336019</t>
  </si>
  <si>
    <t>2427224800868016128</t>
  </si>
  <si>
    <t>1744839336020</t>
  </si>
  <si>
    <t>1744840584485</t>
  </si>
  <si>
    <t>2427266692435517441</t>
  </si>
  <si>
    <t>1744840584487</t>
  </si>
  <si>
    <t>1744841173203</t>
  </si>
  <si>
    <t>2427286446533615616</t>
  </si>
  <si>
    <t>1744841173205</t>
  </si>
  <si>
    <t>1744866460009</t>
  </si>
  <si>
    <t>2427421860846215168</t>
  </si>
  <si>
    <t>1744845208866</t>
  </si>
  <si>
    <t>1744852331407</t>
  </si>
  <si>
    <t>2427462403223560192</t>
  </si>
  <si>
    <t>1744846417120</t>
  </si>
  <si>
    <t>1744847341171</t>
  </si>
  <si>
    <t>2427493409196449792</t>
  </si>
  <si>
    <t>1744847341173</t>
  </si>
  <si>
    <t>1744860514308</t>
  </si>
  <si>
    <t>2427660853764530177</t>
  </si>
  <si>
    <t>1744852331409</t>
  </si>
  <si>
    <t>1744854651442</t>
  </si>
  <si>
    <t>2427738701187620864</t>
  </si>
  <si>
    <t>1744854651444</t>
  </si>
  <si>
    <t>1744865199097</t>
  </si>
  <si>
    <t>2427935426393251840</t>
  </si>
  <si>
    <t>1744860514310</t>
  </si>
  <si>
    <t>1744861695457</t>
  </si>
  <si>
    <t>2428092621827186688</t>
  </si>
  <si>
    <t>1744865199098</t>
  </si>
  <si>
    <t>1744900631822</t>
  </si>
  <si>
    <t>2428134930979594240</t>
  </si>
  <si>
    <t>1744866460011</t>
  </si>
  <si>
    <t>1744900073852</t>
  </si>
  <si>
    <t>2428151757822599168</t>
  </si>
  <si>
    <t>1744866961490</t>
  </si>
  <si>
    <t>1744899019048</t>
  </si>
  <si>
    <t>2428213523210412032</t>
  </si>
  <si>
    <t>1744868802242</t>
  </si>
  <si>
    <t>1744879813899</t>
  </si>
  <si>
    <t>2428247876539883520</t>
  </si>
  <si>
    <t>1744869826051</t>
  </si>
  <si>
    <t>1744877913054</t>
  </si>
  <si>
    <t>2428297780167548928</t>
  </si>
  <si>
    <t>1744871313295</t>
  </si>
  <si>
    <t>1744876336794</t>
  </si>
  <si>
    <t>2428433769368231936</t>
  </si>
  <si>
    <t>1744875366090</t>
  </si>
  <si>
    <t>1744875634140</t>
  </si>
  <si>
    <t>2428442763700838400</t>
  </si>
  <si>
    <t>1744875634142</t>
  </si>
  <si>
    <t>1744907105580</t>
  </si>
  <si>
    <t>2428466340856700928</t>
  </si>
  <si>
    <t>1744876336795</t>
  </si>
  <si>
    <t>1744906945109</t>
  </si>
  <si>
    <t>2428519231365685248</t>
  </si>
  <si>
    <t>1744877913056</t>
  </si>
  <si>
    <t>1744889673352</t>
  </si>
  <si>
    <t>2428583013139980288</t>
  </si>
  <si>
    <t>1744879813900</t>
  </si>
  <si>
    <t>1744883315028</t>
  </si>
  <si>
    <t>2428752812558098433</t>
  </si>
  <si>
    <t>1744884873380</t>
  </si>
  <si>
    <t>1744884874321</t>
  </si>
  <si>
    <t>2428752932548747264</t>
  </si>
  <si>
    <t>1744884875473</t>
  </si>
  <si>
    <t>1744887866302</t>
  </si>
  <si>
    <t>2428853206948880384</t>
  </si>
  <si>
    <t>1744887866304</t>
  </si>
  <si>
    <t>1744888356517</t>
  </si>
  <si>
    <t>2428869655834763264</t>
  </si>
  <si>
    <t>1744888356519</t>
  </si>
  <si>
    <t>1744888658437</t>
  </si>
  <si>
    <t>2428879786622427136</t>
  </si>
  <si>
    <t>1744888658439</t>
  </si>
  <si>
    <t>1744896813202</t>
  </si>
  <si>
    <t>2428913841485225984</t>
  </si>
  <si>
    <t>1744889673354</t>
  </si>
  <si>
    <t>1744891870609</t>
  </si>
  <si>
    <t>2428987569195819008</t>
  </si>
  <si>
    <t>1744891870611</t>
  </si>
  <si>
    <t>1744892755454</t>
  </si>
  <si>
    <t>2429017259667202048</t>
  </si>
  <si>
    <t>1744892755456</t>
  </si>
  <si>
    <t>1744893613228</t>
  </si>
  <si>
    <t>2429046041820110849</t>
  </si>
  <si>
    <t>1744893613230</t>
  </si>
  <si>
    <t>1744894287905</t>
  </si>
  <si>
    <t>2429068680424955904</t>
  </si>
  <si>
    <t>1744894287907</t>
  </si>
  <si>
    <t>1744895395360</t>
  </si>
  <si>
    <t>2429105840247119872</t>
  </si>
  <si>
    <t>1744895395362</t>
  </si>
  <si>
    <t>1744906090669</t>
  </si>
  <si>
    <t>2429153415130095616</t>
  </si>
  <si>
    <t>1744896813204</t>
  </si>
  <si>
    <t>1744897416304</t>
  </si>
  <si>
    <t>2429173651875143680</t>
  </si>
  <si>
    <t>1744897416307</t>
  </si>
  <si>
    <t>1744898832022</t>
  </si>
  <si>
    <t>2429221155488505856</t>
  </si>
  <si>
    <t>1744898832024</t>
  </si>
  <si>
    <t>1744902729080</t>
  </si>
  <si>
    <t>2429227431073259520</t>
  </si>
  <si>
    <t>1744899019050</t>
  </si>
  <si>
    <t>1744902502740</t>
  </si>
  <si>
    <t>2429262824422350848</t>
  </si>
  <si>
    <t>1744900073855</t>
  </si>
  <si>
    <t>1744902346150</t>
  </si>
  <si>
    <t>2429281546755219456</t>
  </si>
  <si>
    <t>1744900631824</t>
  </si>
  <si>
    <t>1744900997330</t>
  </si>
  <si>
    <t>2429351919458820096</t>
  </si>
  <si>
    <t>1744902729082</t>
  </si>
  <si>
    <t>1744903349239</t>
  </si>
  <si>
    <t>2429372728139161600</t>
  </si>
  <si>
    <t>1744903349241</t>
  </si>
  <si>
    <t>1744904284517</t>
  </si>
  <si>
    <t>2429685693581205515</t>
  </si>
  <si>
    <t>1744912676338</t>
  </si>
  <si>
    <t>1744912676342</t>
  </si>
  <si>
    <t>2429685693748977664</t>
  </si>
  <si>
    <t>1744912676344</t>
  </si>
  <si>
    <t>1744912906330</t>
  </si>
  <si>
    <t>2429707375985401865</t>
  </si>
  <si>
    <t>1744913322518</t>
  </si>
  <si>
    <t>1744913322528</t>
  </si>
  <si>
    <t>2429707375985401866</t>
  </si>
  <si>
    <t>2429707375985401867</t>
  </si>
  <si>
    <t>2429707376287391744</t>
  </si>
  <si>
    <t>1744913322530</t>
  </si>
  <si>
    <t>1744913790698</t>
  </si>
  <si>
    <t>2429723085600038912</t>
  </si>
  <si>
    <t>1744913790700</t>
  </si>
  <si>
    <t>1744914289048</t>
  </si>
  <si>
    <t>2429761202260385798</t>
  </si>
  <si>
    <t>1744914926672</t>
  </si>
  <si>
    <t>1744917762179</t>
  </si>
  <si>
    <t>2429761202260385799</t>
  </si>
  <si>
    <t>1744917478547</t>
  </si>
  <si>
    <t>2429761202260385800</t>
  </si>
  <si>
    <t>1744915827063</t>
  </si>
  <si>
    <t>2429761202260385801</t>
  </si>
  <si>
    <t>1744915703066</t>
  </si>
  <si>
    <t>2429761202260385802</t>
  </si>
  <si>
    <t>1744915339041</t>
  </si>
  <si>
    <t>2429761202260385803</t>
  </si>
  <si>
    <t>1744914926676</t>
  </si>
  <si>
    <t>2429787253854281728</t>
  </si>
  <si>
    <t>1744915703067</t>
  </si>
  <si>
    <t>1744916860677</t>
  </si>
  <si>
    <t>2429791414704513024</t>
  </si>
  <si>
    <t>1744915827065</t>
  </si>
  <si>
    <t>1744916500184</t>
  </si>
  <si>
    <t>2429814000628899840</t>
  </si>
  <si>
    <t>1744916500186</t>
  </si>
  <si>
    <t>1744917376048</t>
  </si>
  <si>
    <t>2429826096766754816</t>
  </si>
  <si>
    <t>1744916860679</t>
  </si>
  <si>
    <t>1744917062023</t>
  </si>
  <si>
    <t>2429856346590519296</t>
  </si>
  <si>
    <t>1744917762181</t>
  </si>
  <si>
    <t>1744918761458</t>
  </si>
  <si>
    <t>2429909097546620928</t>
  </si>
  <si>
    <t>1744919334295</t>
  </si>
  <si>
    <t>1744951137121</t>
  </si>
  <si>
    <t>2429909097546620929</t>
  </si>
  <si>
    <t>1744923021625</t>
  </si>
  <si>
    <t>2429909097546620930</t>
  </si>
  <si>
    <t>1744922895328</t>
  </si>
  <si>
    <t>2429909097546620931</t>
  </si>
  <si>
    <t>1744921931095</t>
  </si>
  <si>
    <t>2429909097546620932</t>
  </si>
  <si>
    <t>1744921449072</t>
  </si>
  <si>
    <t>2429909097546620933</t>
  </si>
  <si>
    <t>1744920494423</t>
  </si>
  <si>
    <t>2429909097546620934</t>
  </si>
  <si>
    <t>1744919692659</t>
  </si>
  <si>
    <t>2429909097546620935</t>
  </si>
  <si>
    <t>1744919334299</t>
  </si>
  <si>
    <t>2429921122314199040</t>
  </si>
  <si>
    <t>1744919692661</t>
  </si>
  <si>
    <t>1744942204580</t>
  </si>
  <si>
    <t>2429948025016262656</t>
  </si>
  <si>
    <t>1744920494425</t>
  </si>
  <si>
    <t>1744937807052</t>
  </si>
  <si>
    <t>2429980057721217024</t>
  </si>
  <si>
    <t>1744921449074</t>
  </si>
  <si>
    <t>1744925615239</t>
  </si>
  <si>
    <t>2429996231729192960</t>
  </si>
  <si>
    <t>1744921931097</t>
  </si>
  <si>
    <t>1744922068685</t>
  </si>
  <si>
    <t>2430000848483491840</t>
  </si>
  <si>
    <t>1744922068687</t>
  </si>
  <si>
    <t>1744922530284</t>
  </si>
  <si>
    <t>2430016337209303040</t>
  </si>
  <si>
    <t>1744922530286</t>
  </si>
  <si>
    <t>1744924066329</t>
  </si>
  <si>
    <t>2430028586019823616</t>
  </si>
  <si>
    <t>1744922895330</t>
  </si>
  <si>
    <t>1744923368870</t>
  </si>
  <si>
    <t>2430032823877476352</t>
  </si>
  <si>
    <t>1744923021627</t>
  </si>
  <si>
    <t>1744923045268</t>
  </si>
  <si>
    <t>2430033617204912128</t>
  </si>
  <si>
    <t>1744923045270</t>
  </si>
  <si>
    <t>1744948140109</t>
  </si>
  <si>
    <t>2430044475452661760</t>
  </si>
  <si>
    <t>1744923368871</t>
  </si>
  <si>
    <t>1744948052171</t>
  </si>
  <si>
    <t>2430067878326804480</t>
  </si>
  <si>
    <t>1744924066332</t>
  </si>
  <si>
    <t>1744924594535</t>
  </si>
  <si>
    <t>2430085601979113472</t>
  </si>
  <si>
    <t>1744924594537</t>
  </si>
  <si>
    <t>1744924918401</t>
  </si>
  <si>
    <t>2430096469118787584</t>
  </si>
  <si>
    <t>1744924918403</t>
  </si>
  <si>
    <t>1744936612276</t>
  </si>
  <si>
    <t>2430119851088519168</t>
  </si>
  <si>
    <t>1744925615241</t>
  </si>
  <si>
    <t>1744926686479</t>
  </si>
  <si>
    <t>2430155795938254848</t>
  </si>
  <si>
    <t>1744926686481</t>
  </si>
  <si>
    <t>1744930204111</t>
  </si>
  <si>
    <t>2430273828115554304</t>
  </si>
  <si>
    <t>1744930204113</t>
  </si>
  <si>
    <t>1744932133135</t>
  </si>
  <si>
    <t>2430338555386634240</t>
  </si>
  <si>
    <t>1744932133137</t>
  </si>
  <si>
    <t>1744933209479</t>
  </si>
  <si>
    <t>2430374671531745280</t>
  </si>
  <si>
    <t>1744933209481</t>
  </si>
  <si>
    <t>1744936353056</t>
  </si>
  <si>
    <t>2430480152505982976</t>
  </si>
  <si>
    <t>1744936353058</t>
  </si>
  <si>
    <t>1744937712014</t>
  </si>
  <si>
    <t>2430488850418737152</t>
  </si>
  <si>
    <t>1744936612277</t>
  </si>
  <si>
    <t>1744936917795</t>
  </si>
  <si>
    <t>2430499102103019521</t>
  </si>
  <si>
    <t>1744936917798</t>
  </si>
  <si>
    <t>1744946406184</t>
  </si>
  <si>
    <t>2430525751536230400</t>
  </si>
  <si>
    <t>1744937712016</t>
  </si>
  <si>
    <t>1744938937194</t>
  </si>
  <si>
    <t>2430528940482338816</t>
  </si>
  <si>
    <t>1744937807054</t>
  </si>
  <si>
    <t>1744938445758</t>
  </si>
  <si>
    <t>2430550371899383808</t>
  </si>
  <si>
    <t>1744938445760</t>
  </si>
  <si>
    <t>1744941639047</t>
  </si>
  <si>
    <t>2430566861822337024</t>
  </si>
  <si>
    <t>1744938937196</t>
  </si>
  <si>
    <t>1744939561735</t>
  </si>
  <si>
    <t>2430587817840189440</t>
  </si>
  <si>
    <t>1744939561737</t>
  </si>
  <si>
    <t>1744944621622</t>
  </si>
  <si>
    <t>2430657520864436224</t>
  </si>
  <si>
    <t>1744941639049</t>
  </si>
  <si>
    <t>1744944245563</t>
  </si>
  <si>
    <t>2430676497439236096</t>
  </si>
  <si>
    <t>1744942204582</t>
  </si>
  <si>
    <t>1744943058588</t>
  </si>
  <si>
    <t>2430817479472291840</t>
  </si>
  <si>
    <t>1744946406186</t>
  </si>
  <si>
    <t>1744946417009</t>
  </si>
  <si>
    <t>2430817842665463808</t>
  </si>
  <si>
    <t>1744946417011</t>
  </si>
  <si>
    <t>1744947378724</t>
  </si>
  <si>
    <t>2430850112499589121</t>
  </si>
  <si>
    <t>1744947378726</t>
  </si>
  <si>
    <t>1744949364835</t>
  </si>
  <si>
    <t>2430872709631156224</t>
  </si>
  <si>
    <t>1744948052173</t>
  </si>
  <si>
    <t>1744949020246</t>
  </si>
  <si>
    <t>2430875660307243008</t>
  </si>
  <si>
    <t>1744948140111</t>
  </si>
  <si>
    <t>1744948236356</t>
  </si>
  <si>
    <t>2430878889854214144</t>
  </si>
  <si>
    <t>1744948236358</t>
  </si>
  <si>
    <t>1744950988757</t>
  </si>
  <si>
    <t>2430905192837914624</t>
  </si>
  <si>
    <t>1744949020248</t>
  </si>
  <si>
    <t>1744950532907</t>
  </si>
  <si>
    <t>2430916755326083072</t>
  </si>
  <si>
    <t>1744949364837</t>
  </si>
  <si>
    <t>1744949558051</t>
  </si>
  <si>
    <t>2430976223342600192</t>
  </si>
  <si>
    <t>1744951137123</t>
  </si>
  <si>
    <t>1744952519387</t>
  </si>
  <si>
    <t>2431022604493103104</t>
  </si>
  <si>
    <t>1744952519389</t>
  </si>
  <si>
    <t>1744952892399</t>
  </si>
  <si>
    <t>2431037408574283785</t>
  </si>
  <si>
    <t>1744952960584</t>
  </si>
  <si>
    <t>1744954377647</t>
  </si>
  <si>
    <t>2431037408574283786</t>
  </si>
  <si>
    <t>1744952965729</t>
  </si>
  <si>
    <t>2431037408574283787</t>
  </si>
  <si>
    <t>1744952960588</t>
  </si>
  <si>
    <t>2431037581278945280</t>
  </si>
  <si>
    <t>1744952965731</t>
  </si>
  <si>
    <t>1744953411094</t>
  </si>
  <si>
    <t>2431052526087413760</t>
  </si>
  <si>
    <t>1744953411096</t>
  </si>
  <si>
    <t>1744953578076</t>
  </si>
  <si>
    <t>2431058128234717184</t>
  </si>
  <si>
    <t>1744953578078</t>
  </si>
  <si>
    <t>1744955654309</t>
  </si>
  <si>
    <t>2431084957385465856</t>
  </si>
  <si>
    <t>1744954377649</t>
  </si>
  <si>
    <t>1744955247455</t>
  </si>
  <si>
    <t>2431114143298854912</t>
  </si>
  <si>
    <t>1744955247457</t>
  </si>
  <si>
    <t>1744958598824</t>
  </si>
  <si>
    <t>2431127795053731840</t>
  </si>
  <si>
    <t>1744955654311</t>
  </si>
  <si>
    <t>1744956321547</t>
  </si>
  <si>
    <t>2431150183812276224</t>
  </si>
  <si>
    <t>1744956321549</t>
  </si>
  <si>
    <t>1744956833057</t>
  </si>
  <si>
    <t>2431167347273342976</t>
  </si>
  <si>
    <t>1744956833059</t>
  </si>
  <si>
    <t>1744957729677</t>
  </si>
  <si>
    <t>2431226596548517888</t>
  </si>
  <si>
    <t>1744958598826</t>
  </si>
  <si>
    <t>1744958816037</t>
  </si>
  <si>
    <t>2431251838138425344</t>
  </si>
  <si>
    <t>1744959351082</t>
  </si>
  <si>
    <t>1744964080058</t>
  </si>
  <si>
    <t>2431251838138425345</t>
  </si>
  <si>
    <t>1744963220842</t>
  </si>
  <si>
    <t>2431251838138425349</t>
  </si>
  <si>
    <t>1745016564765</t>
  </si>
  <si>
    <t>2431251838138425350</t>
  </si>
  <si>
    <t>1745016377055</t>
  </si>
  <si>
    <t>2431251838138425351</t>
  </si>
  <si>
    <t>1744988781794</t>
  </si>
  <si>
    <t>2431251838138425352</t>
  </si>
  <si>
    <t>1744985710036</t>
  </si>
  <si>
    <t>2431251838138425353</t>
  </si>
  <si>
    <t>1744960180138</t>
  </si>
  <si>
    <t>2431251838138425354</t>
  </si>
  <si>
    <t>1744959416212</t>
  </si>
  <si>
    <t>2431251838138425355</t>
  </si>
  <si>
    <t>1744959351086</t>
  </si>
  <si>
    <t>2431251838272643072</t>
  </si>
  <si>
    <t>1744959351088</t>
  </si>
  <si>
    <t>1744962567046</t>
  </si>
  <si>
    <t>2431254023572135936</t>
  </si>
  <si>
    <t>1744959416214</t>
  </si>
  <si>
    <t>1744961583536</t>
  </si>
  <si>
    <t>2431279656675155968</t>
  </si>
  <si>
    <t>1744960180140</t>
  </si>
  <si>
    <t>1744960702814</t>
  </si>
  <si>
    <t>2431297194771456000</t>
  </si>
  <si>
    <t>1744960702816</t>
  </si>
  <si>
    <t>1744960802060</t>
  </si>
  <si>
    <t>2431300524914614272</t>
  </si>
  <si>
    <t>1744960802062</t>
  </si>
  <si>
    <t>1744961472672</t>
  </si>
  <si>
    <t>2431323026885812224</t>
  </si>
  <si>
    <t>1744961472674</t>
  </si>
  <si>
    <t>1744970336552</t>
  </si>
  <si>
    <t>2431326746897915904</t>
  </si>
  <si>
    <t>1744961583538</t>
  </si>
  <si>
    <t>1744966828580</t>
  </si>
  <si>
    <t>2431359748017332224</t>
  </si>
  <si>
    <t>1744962567048</t>
  </si>
  <si>
    <t>1744966255745</t>
  </si>
  <si>
    <t>2431381685737201664</t>
  </si>
  <si>
    <t>1744963220843</t>
  </si>
  <si>
    <t>1744965178053</t>
  </si>
  <si>
    <t>2431410516275601408</t>
  </si>
  <si>
    <t>1744964080060</t>
  </si>
  <si>
    <t>1744964268046</t>
  </si>
  <si>
    <t>2431416824139718656</t>
  </si>
  <si>
    <t>1744964268048</t>
  </si>
  <si>
    <t>1745047261088</t>
  </si>
  <si>
    <t>2431447358874165248</t>
  </si>
  <si>
    <t>1744965178055</t>
  </si>
  <si>
    <t>1744965858052</t>
  </si>
  <si>
    <t>2431470175854370816</t>
  </si>
  <si>
    <t>1744965858054</t>
  </si>
  <si>
    <t>1744966052992</t>
  </si>
  <si>
    <t>2431476716921790464</t>
  </si>
  <si>
    <t>1744966052993</t>
  </si>
  <si>
    <t>1745046153056</t>
  </si>
  <si>
    <t>2431483520183541760</t>
  </si>
  <si>
    <t>1744966255747</t>
  </si>
  <si>
    <t>1744972265741</t>
  </si>
  <si>
    <t>2431502741336596481</t>
  </si>
  <si>
    <t>1744966828582</t>
  </si>
  <si>
    <t>1744971632669</t>
  </si>
  <si>
    <t>2431620449344528384</t>
  </si>
  <si>
    <t>1744970336554</t>
  </si>
  <si>
    <t>1744970952020</t>
  </si>
  <si>
    <t>2431641101023682560</t>
  </si>
  <si>
    <t>1744970952022</t>
  </si>
  <si>
    <t>1744985361054</t>
  </si>
  <si>
    <t>2431663939814268928</t>
  </si>
  <si>
    <t>1744971632671</t>
  </si>
  <si>
    <t>1744972634085</t>
  </si>
  <si>
    <t>2431685182185644032</t>
  </si>
  <si>
    <t>1744972265743</t>
  </si>
  <si>
    <t>1744972338115</t>
  </si>
  <si>
    <t>2431687610654105600</t>
  </si>
  <si>
    <t>1744972338116</t>
  </si>
  <si>
    <t>1744977947083</t>
  </si>
  <si>
    <t>2431697541792899072</t>
  </si>
  <si>
    <t>1744972634088</t>
  </si>
  <si>
    <t>1744977608509</t>
  </si>
  <si>
    <t>2431864455764746240</t>
  </si>
  <si>
    <t>1744977608511</t>
  </si>
  <si>
    <t>1744982181432</t>
  </si>
  <si>
    <t>2431875816423006208</t>
  </si>
  <si>
    <t>1744977947085</t>
  </si>
  <si>
    <t>1744978592996</t>
  </si>
  <si>
    <t>2431897489633288192</t>
  </si>
  <si>
    <t>1744978592998</t>
  </si>
  <si>
    <t>1744979325294</t>
  </si>
  <si>
    <t>2431922061476732928</t>
  </si>
  <si>
    <t>1744979325296</t>
  </si>
  <si>
    <t>1744981277070</t>
  </si>
  <si>
    <t>2431987552211804160</t>
  </si>
  <si>
    <t>1744981277072</t>
  </si>
  <si>
    <t>1745037879105</t>
  </si>
  <si>
    <t>2432017897632145408</t>
  </si>
  <si>
    <t>1744982181434</t>
  </si>
  <si>
    <t>1745004467360</t>
  </si>
  <si>
    <t>2432124588008775680</t>
  </si>
  <si>
    <t>1744985361056</t>
  </si>
  <si>
    <t>1744997560627</t>
  </si>
  <si>
    <t>2432136297901563904</t>
  </si>
  <si>
    <t>1744985710038</t>
  </si>
  <si>
    <t>1744996010049</t>
  </si>
  <si>
    <t>2432239368996495360</t>
  </si>
  <si>
    <t>1744988781796</t>
  </si>
  <si>
    <t>1744992226539</t>
  </si>
  <si>
    <t>2432354955424800768</t>
  </si>
  <si>
    <t>1744992226540</t>
  </si>
  <si>
    <t>1744992600060</t>
  </si>
  <si>
    <t>2432367488743350272</t>
  </si>
  <si>
    <t>1744992600062</t>
  </si>
  <si>
    <t>1744993315678</t>
  </si>
  <si>
    <t>2432391500898869248</t>
  </si>
  <si>
    <t>1744993315680</t>
  </si>
  <si>
    <t>1745016159494</t>
  </si>
  <si>
    <t>2432481909020925952</t>
  </si>
  <si>
    <t>1744996010052</t>
  </si>
  <si>
    <t>1745014685048</t>
  </si>
  <si>
    <t>2432533937751433216</t>
  </si>
  <si>
    <t>1744997560629</t>
  </si>
  <si>
    <t>1745001260572</t>
  </si>
  <si>
    <t>2432658087270785024</t>
  </si>
  <si>
    <t>1745001260574</t>
  </si>
  <si>
    <t>1745004017369</t>
  </si>
  <si>
    <t>2432750590061813760</t>
  </si>
  <si>
    <t>1745004017371</t>
  </si>
  <si>
    <t>1745014514102</t>
  </si>
  <si>
    <t>2432765689254223872</t>
  </si>
  <si>
    <t>1745004467362</t>
  </si>
  <si>
    <t>1745005662749</t>
  </si>
  <si>
    <t>2432805800624889856</t>
  </si>
  <si>
    <t>1745005662751</t>
  </si>
  <si>
    <t>1745010000325</t>
  </si>
  <si>
    <t>2432951345389608960</t>
  </si>
  <si>
    <t>1745010000327</t>
  </si>
  <si>
    <t>1745014115549</t>
  </si>
  <si>
    <t>2433089428722393088</t>
  </si>
  <si>
    <t>1745014115551</t>
  </si>
  <si>
    <t>1745031339275</t>
  </si>
  <si>
    <t>2433102802277474304</t>
  </si>
  <si>
    <t>1745014514104</t>
  </si>
  <si>
    <t>1745026323149</t>
  </si>
  <si>
    <t>2433108537971417088</t>
  </si>
  <si>
    <t>1745014685050</t>
  </si>
  <si>
    <t>1745015034568</t>
  </si>
  <si>
    <t>2433120265882935296</t>
  </si>
  <si>
    <t>1745015034570</t>
  </si>
  <si>
    <t>1745015366955</t>
  </si>
  <si>
    <t>2433131418973478912</t>
  </si>
  <si>
    <t>1745015366957</t>
  </si>
  <si>
    <t>1745020411455</t>
  </si>
  <si>
    <t>2433158012135907328</t>
  </si>
  <si>
    <t>1745016159496</t>
  </si>
  <si>
    <t>1745017204944</t>
  </si>
  <si>
    <t>2433165312271687680</t>
  </si>
  <si>
    <t>1745016377057</t>
  </si>
  <si>
    <t>1745016986367</t>
  </si>
  <si>
    <t>2433171610807672832</t>
  </si>
  <si>
    <t>1745016564767</t>
  </si>
  <si>
    <t>1745016925407</t>
  </si>
  <si>
    <t>2433300684305702912</t>
  </si>
  <si>
    <t>1745020411457</t>
  </si>
  <si>
    <t>1745020847616</t>
  </si>
  <si>
    <t>2433315319608090624</t>
  </si>
  <si>
    <t>1745020847623</t>
  </si>
  <si>
    <t>1745021460814</t>
  </si>
  <si>
    <t>2433335894950912000</t>
  </si>
  <si>
    <t>1745021460816</t>
  </si>
  <si>
    <t>1745022008062</t>
  </si>
  <si>
    <t>2433354257546715136</t>
  </si>
  <si>
    <t>1745022008064</t>
  </si>
  <si>
    <t>1745024703984</t>
  </si>
  <si>
    <t>2433499047806476288</t>
  </si>
  <si>
    <t>1745026323151</t>
  </si>
  <si>
    <t>1745026645572</t>
  </si>
  <si>
    <t>2433509866560659456</t>
  </si>
  <si>
    <t>1745026645574</t>
  </si>
  <si>
    <t>1745028688104</t>
  </si>
  <si>
    <t>2433667361233018880</t>
  </si>
  <si>
    <t>1745031339277</t>
  </si>
  <si>
    <t>1745035363921</t>
  </si>
  <si>
    <t>2433802405775777792</t>
  </si>
  <si>
    <t>1745035363923</t>
  </si>
  <si>
    <t>1745037077953</t>
  </si>
  <si>
    <t>2433886801379827712</t>
  </si>
  <si>
    <t>1745037879107</t>
  </si>
  <si>
    <t>1745038675169</t>
  </si>
  <si>
    <t>2433913512855183360</t>
  </si>
  <si>
    <t>1745038675171</t>
  </si>
  <si>
    <t>1745044973469</t>
  </si>
  <si>
    <t>2434244300767338506</t>
  </si>
  <si>
    <t>1745048533419</t>
  </si>
  <si>
    <t>1745048533423</t>
  </si>
  <si>
    <t>2434244300767338507</t>
  </si>
  <si>
    <t>2434244300935110656</t>
  </si>
  <si>
    <t>1745048533425</t>
  </si>
  <si>
    <t>1745049669463</t>
  </si>
  <si>
    <t>2434244300935110657</t>
  </si>
  <si>
    <t>1745050461545</t>
  </si>
  <si>
    <t>2434323063588888584</t>
  </si>
  <si>
    <t>1745050880734</t>
  </si>
  <si>
    <t>1745051632051</t>
  </si>
  <si>
    <t>2434323063588888585</t>
  </si>
  <si>
    <t>1745050937832</t>
  </si>
  <si>
    <t>2434323063588888586</t>
  </si>
  <si>
    <t>1745050880738</t>
  </si>
  <si>
    <t>2434323063588888587</t>
  </si>
  <si>
    <t>2434324979513401344</t>
  </si>
  <si>
    <t>1745050937834</t>
  </si>
  <si>
    <t>1745051034160</t>
  </si>
  <si>
    <t>2434328211744727040</t>
  </si>
  <si>
    <t>1745051034162</t>
  </si>
  <si>
    <t>1745051516070</t>
  </si>
  <si>
    <t>2434370010668441600</t>
  </si>
  <si>
    <t>1745052279866</t>
  </si>
  <si>
    <t>1745057356589</t>
  </si>
  <si>
    <t>2434370010668441601</t>
  </si>
  <si>
    <t>1745052391870</t>
  </si>
  <si>
    <t>2434370010668441602</t>
  </si>
  <si>
    <t>1745052294129</t>
  </si>
  <si>
    <t>2434370010668441603</t>
  </si>
  <si>
    <t>1745052279870</t>
  </si>
  <si>
    <t>2434373768966152192</t>
  </si>
  <si>
    <t>1745052391872</t>
  </si>
  <si>
    <t>1745053036556</t>
  </si>
  <si>
    <t>2434395401038700544</t>
  </si>
  <si>
    <t>1745053036558</t>
  </si>
  <si>
    <t>1745053836790</t>
  </si>
  <si>
    <t>2434422252436037632</t>
  </si>
  <si>
    <t>1745053836792</t>
  </si>
  <si>
    <t>1745055104888</t>
  </si>
  <si>
    <t>2434464802744147968</t>
  </si>
  <si>
    <t>1745055104890</t>
  </si>
  <si>
    <t>1745056098668</t>
  </si>
  <si>
    <t>2434611945303810058</t>
  </si>
  <si>
    <t>1745059490079</t>
  </si>
  <si>
    <t>1745059839843</t>
  </si>
  <si>
    <t>2434611945303810059</t>
  </si>
  <si>
    <t>1745059494968</t>
  </si>
  <si>
    <t>2434612109351428096</t>
  </si>
  <si>
    <t>1745059494969</t>
  </si>
  <si>
    <t>1745063929017</t>
  </si>
  <si>
    <t>2434623681469718528</t>
  </si>
  <si>
    <t>1745059839845</t>
  </si>
  <si>
    <t>1745060761253</t>
  </si>
  <si>
    <t>2434861583197904906</t>
  </si>
  <si>
    <t>1745066929868</t>
  </si>
  <si>
    <t>1745066929873</t>
  </si>
  <si>
    <t>2434861583197904907</t>
  </si>
  <si>
    <t>2434861584170983424</t>
  </si>
  <si>
    <t>1745066929875</t>
  </si>
  <si>
    <t>1745067314791</t>
  </si>
  <si>
    <t>2434861584170983425</t>
  </si>
  <si>
    <t>1745067314810</t>
  </si>
  <si>
    <t>2434874499708067840</t>
  </si>
  <si>
    <t>1745067314811</t>
  </si>
  <si>
    <t>1745068025518</t>
  </si>
  <si>
    <t>2434898347111325696</t>
  </si>
  <si>
    <t>1745068025520</t>
  </si>
  <si>
    <t>1745068142715</t>
  </si>
  <si>
    <t>2434902279590092800</t>
  </si>
  <si>
    <t>1745068142716</t>
  </si>
  <si>
    <t>1745068695727</t>
  </si>
  <si>
    <t>2434920835627196416</t>
  </si>
  <si>
    <t>1745068695729</t>
  </si>
  <si>
    <t>1745068764381</t>
  </si>
  <si>
    <t>2434966284367142921</t>
  </si>
  <si>
    <t>1745070050207</t>
  </si>
  <si>
    <t>1745071346084</t>
  </si>
  <si>
    <t>2434966284367142922</t>
  </si>
  <si>
    <t>1745070975818</t>
  </si>
  <si>
    <t>2434966284367142923</t>
  </si>
  <si>
    <t>1745070050211</t>
  </si>
  <si>
    <t>2434966284534915072</t>
  </si>
  <si>
    <t>1745070050213</t>
  </si>
  <si>
    <t>1745070282639</t>
  </si>
  <si>
    <t>2434974083557990400</t>
  </si>
  <si>
    <t>1745070282641</t>
  </si>
  <si>
    <t>1745070887608</t>
  </si>
  <si>
    <t>2434994382949163008</t>
  </si>
  <si>
    <t>1745070887610</t>
  </si>
  <si>
    <t>1745074090203</t>
  </si>
  <si>
    <t>2434997342785609728</t>
  </si>
  <si>
    <t>1745070975820</t>
  </si>
  <si>
    <t>1745073982065</t>
  </si>
  <si>
    <t>2435009766850928640</t>
  </si>
  <si>
    <t>1745071346086</t>
  </si>
  <si>
    <t>1745071732140</t>
  </si>
  <si>
    <t>2435022720740728832</t>
  </si>
  <si>
    <t>1745071732142</t>
  </si>
  <si>
    <t>1745072213090</t>
  </si>
  <si>
    <t>2435038858744799232</t>
  </si>
  <si>
    <t>1745072213092</t>
  </si>
  <si>
    <t>1745072571666</t>
  </si>
  <si>
    <t>2435098215696146432</t>
  </si>
  <si>
    <t>1745073982067</t>
  </si>
  <si>
    <t>1745075554221</t>
  </si>
  <si>
    <t>2435101844205314048</t>
  </si>
  <si>
    <t>1745074090205</t>
  </si>
  <si>
    <t>1745074610160</t>
  </si>
  <si>
    <t>2435119291067113472</t>
  </si>
  <si>
    <t>1745074610162</t>
  </si>
  <si>
    <t>1745078311067</t>
  </si>
  <si>
    <t>2435150968497741824</t>
  </si>
  <si>
    <t>1745075554223</t>
  </si>
  <si>
    <t>1745076277797</t>
  </si>
  <si>
    <t>2435175247679430656</t>
  </si>
  <si>
    <t>1745076277799</t>
  </si>
  <si>
    <t>1745077035506</t>
  </si>
  <si>
    <t>2435200672174546944</t>
  </si>
  <si>
    <t>1745077035508</t>
  </si>
  <si>
    <t>1745077362517</t>
  </si>
  <si>
    <t>2435211644809355264</t>
  </si>
  <si>
    <t>1745077362519</t>
  </si>
  <si>
    <t>1745081735664</t>
  </si>
  <si>
    <t>2435243472899383296</t>
  </si>
  <si>
    <t>1745078311069</t>
  </si>
  <si>
    <t>1745078345997</t>
  </si>
  <si>
    <t>2435244644955693056</t>
  </si>
  <si>
    <t>1745078345999</t>
  </si>
  <si>
    <t>1745078870654</t>
  </si>
  <si>
    <t>2435262249489768448</t>
  </si>
  <si>
    <t>1745078870655</t>
  </si>
  <si>
    <t>1745081333543</t>
  </si>
  <si>
    <t>2435344890364796928</t>
  </si>
  <si>
    <t>1745081333546</t>
  </si>
  <si>
    <t>1745084113946</t>
  </si>
  <si>
    <t>2435358383272992768</t>
  </si>
  <si>
    <t>1745081735666</t>
  </si>
  <si>
    <t>1745082061884</t>
  </si>
  <si>
    <t>2435618480251314178</t>
  </si>
  <si>
    <t>1745089487158</t>
  </si>
  <si>
    <t>1745110655509</t>
  </si>
  <si>
    <t>2435618480251314179</t>
  </si>
  <si>
    <t>1745104553256</t>
  </si>
  <si>
    <t>2435618480251314180</t>
  </si>
  <si>
    <t>1745093739673</t>
  </si>
  <si>
    <t>2435618480251314181</t>
  </si>
  <si>
    <t>1745092892315</t>
  </si>
  <si>
    <t>2435618480251314182</t>
  </si>
  <si>
    <t>1745092892287</t>
  </si>
  <si>
    <t>2435618480251314183</t>
  </si>
  <si>
    <t>1745091153578</t>
  </si>
  <si>
    <t>2435618480251314184</t>
  </si>
  <si>
    <t>1745089514432</t>
  </si>
  <si>
    <t>2435619395414892544</t>
  </si>
  <si>
    <t>1745089514434</t>
  </si>
  <si>
    <t>1745089723980</t>
  </si>
  <si>
    <t>2435626426712563712</t>
  </si>
  <si>
    <t>1745089723982</t>
  </si>
  <si>
    <t>1745091119602</t>
  </si>
  <si>
    <t>2435673256016060416</t>
  </si>
  <si>
    <t>1745091119604</t>
  </si>
  <si>
    <t>1745120650311</t>
  </si>
  <si>
    <t>2435674396027887616</t>
  </si>
  <si>
    <t>1745091153580</t>
  </si>
  <si>
    <t>1745091737928</t>
  </si>
  <si>
    <t>2435694003593781248</t>
  </si>
  <si>
    <t>1745091737930</t>
  </si>
  <si>
    <t>1745092869618</t>
  </si>
  <si>
    <t>2435731976775376896</t>
  </si>
  <si>
    <t>1745092869620</t>
  </si>
  <si>
    <t>1745098462235</t>
  </si>
  <si>
    <t>2435732737454350336</t>
  </si>
  <si>
    <t>1745092892289</t>
  </si>
  <si>
    <t>1745097899441</t>
  </si>
  <si>
    <t>2435732738360320000</t>
  </si>
  <si>
    <t>1745092892317</t>
  </si>
  <si>
    <t>1745094754678</t>
  </si>
  <si>
    <t>2435761171010265088</t>
  </si>
  <si>
    <t>1745093739675</t>
  </si>
  <si>
    <t>1745094470505</t>
  </si>
  <si>
    <t>2435785693662912512</t>
  </si>
  <si>
    <t>1745094470507</t>
  </si>
  <si>
    <t>1745100800268</t>
  </si>
  <si>
    <t>2435795228892962816</t>
  </si>
  <si>
    <t>1745094754680</t>
  </si>
  <si>
    <t>1745100047657</t>
  </si>
  <si>
    <t>2435900749729865728</t>
  </si>
  <si>
    <t>1745097899443</t>
  </si>
  <si>
    <t>1745099696585</t>
  </si>
  <si>
    <t>2435919633862205440</t>
  </si>
  <si>
    <t>1745098462237</t>
  </si>
  <si>
    <t>1745098860060</t>
  </si>
  <si>
    <t>2435932982687670272</t>
  </si>
  <si>
    <t>1745098860062</t>
  </si>
  <si>
    <t>1745118232287</t>
  </si>
  <si>
    <t>2435961051808899072</t>
  </si>
  <si>
    <t>1745099696587</t>
  </si>
  <si>
    <t>1745116937260</t>
  </si>
  <si>
    <t>2435972831796895744</t>
  </si>
  <si>
    <t>1745100047659</t>
  </si>
  <si>
    <t>1745115296927</t>
  </si>
  <si>
    <t>2435998085265072128</t>
  </si>
  <si>
    <t>1745100800270</t>
  </si>
  <si>
    <t>1745115083809</t>
  </si>
  <si>
    <t>2436124014612160512</t>
  </si>
  <si>
    <t>1745104553258</t>
  </si>
  <si>
    <t>1745106824091</t>
  </si>
  <si>
    <t>2436200211224305664</t>
  </si>
  <si>
    <t>1745106824093</t>
  </si>
  <si>
    <t>1745108413384</t>
  </si>
  <si>
    <t>2436253539048202240</t>
  </si>
  <si>
    <t>1745108413386</t>
  </si>
  <si>
    <t>1745111329146</t>
  </si>
  <si>
    <t>2436328772279050240</t>
  </si>
  <si>
    <t>1745110655511</t>
  </si>
  <si>
    <t>1745111050062</t>
  </si>
  <si>
    <t>2436664142283776000</t>
  </si>
  <si>
    <t>1745120650313</t>
  </si>
  <si>
    <t>1745123719867</t>
  </si>
  <si>
    <t>2436767139391184896</t>
  </si>
  <si>
    <t>1745123719869</t>
  </si>
  <si>
    <t>1745123938879</t>
  </si>
  <si>
    <t>2436824860966625290</t>
  </si>
  <si>
    <t>1745125440105</t>
  </si>
  <si>
    <t>1745125451005</t>
  </si>
  <si>
    <t>2436824860966625291</t>
  </si>
  <si>
    <t>1745125440110</t>
  </si>
  <si>
    <t>2436825226743488512</t>
  </si>
  <si>
    <t>1745125451007</t>
  </si>
  <si>
    <t>1745126106236</t>
  </si>
  <si>
    <t>2436854837992857600</t>
  </si>
  <si>
    <t>1745126333491</t>
  </si>
  <si>
    <t>1745140918230</t>
  </si>
  <si>
    <t>2436854837992857605</t>
  </si>
  <si>
    <t>1745133834988</t>
  </si>
  <si>
    <t>2436854837992857606</t>
  </si>
  <si>
    <t>1745133547241</t>
  </si>
  <si>
    <t>2436854837992857607</t>
  </si>
  <si>
    <t>1745132218074</t>
  </si>
  <si>
    <t>2436854837992857608</t>
  </si>
  <si>
    <t>1745127341308</t>
  </si>
  <si>
    <t>2436854837992857609</t>
  </si>
  <si>
    <t>1745127090859</t>
  </si>
  <si>
    <t>2436854837992857610</t>
  </si>
  <si>
    <t>1745126389659</t>
  </si>
  <si>
    <t>2436854837992857611</t>
  </si>
  <si>
    <t>1745126333495</t>
  </si>
  <si>
    <t>2436854838227738624</t>
  </si>
  <si>
    <t>1745126333497</t>
  </si>
  <si>
    <t>1745140325801</t>
  </si>
  <si>
    <t>2436856723114401792</t>
  </si>
  <si>
    <t>1745126389660</t>
  </si>
  <si>
    <t>1745138625257</t>
  </si>
  <si>
    <t>2436880251079467008</t>
  </si>
  <si>
    <t>1745127090861</t>
  </si>
  <si>
    <t>1745127779681</t>
  </si>
  <si>
    <t>2436888654753406976</t>
  </si>
  <si>
    <t>1745127341310</t>
  </si>
  <si>
    <t>1745127375208</t>
  </si>
  <si>
    <t>2436889792282206208</t>
  </si>
  <si>
    <t>1745127375210</t>
  </si>
  <si>
    <t>1745128698826</t>
  </si>
  <si>
    <t>2436903364143980544</t>
  </si>
  <si>
    <t>1745127779683</t>
  </si>
  <si>
    <t>1745128281785</t>
  </si>
  <si>
    <t>2436920211958505472</t>
  </si>
  <si>
    <t>1745128281787</t>
  </si>
  <si>
    <t>1745130845601</t>
  </si>
  <si>
    <t>2436934205532381184</t>
  </si>
  <si>
    <t>1745128698828</t>
  </si>
  <si>
    <t>1745129107295</t>
  </si>
  <si>
    <t>2436947911477665792</t>
  </si>
  <si>
    <t>1745129107297</t>
  </si>
  <si>
    <t>1745131648477</t>
  </si>
  <si>
    <t>2437006239515910144</t>
  </si>
  <si>
    <t>1745130845603</t>
  </si>
  <si>
    <t>1745131344504</t>
  </si>
  <si>
    <t>2437022979754926080</t>
  </si>
  <si>
    <t>1745131344506</t>
  </si>
  <si>
    <t>1745132043742</t>
  </si>
  <si>
    <t>2437033179396284416</t>
  </si>
  <si>
    <t>1745131648479</t>
  </si>
  <si>
    <t>1745131989876</t>
  </si>
  <si>
    <t>2437044634845814784</t>
  </si>
  <si>
    <t>1745131989878</t>
  </si>
  <si>
    <t>1745132209957</t>
  </si>
  <si>
    <t>2437046442255294464</t>
  </si>
  <si>
    <t>1745132043744</t>
  </si>
  <si>
    <t>1745132163912</t>
  </si>
  <si>
    <t>2437050474491387904</t>
  </si>
  <si>
    <t>1745132163914</t>
  </si>
  <si>
    <t>1745135980272</t>
  </si>
  <si>
    <t>2437052019538763776</t>
  </si>
  <si>
    <t>1745132209959</t>
  </si>
  <si>
    <t>1745135571982</t>
  </si>
  <si>
    <t>2437052292772503552</t>
  </si>
  <si>
    <t>1745132218076</t>
  </si>
  <si>
    <t>1745132269932</t>
  </si>
  <si>
    <t>2437054031965822976</t>
  </si>
  <si>
    <t>1745132269934</t>
  </si>
  <si>
    <t>1745132526548</t>
  </si>
  <si>
    <t>2437062642536390656</t>
  </si>
  <si>
    <t>1745132526550</t>
  </si>
  <si>
    <t>1745132727517</t>
  </si>
  <si>
    <t>2437069385937035264</t>
  </si>
  <si>
    <t>1745132727519</t>
  </si>
  <si>
    <t>1745133034659</t>
  </si>
  <si>
    <t>2437079691912388608</t>
  </si>
  <si>
    <t>1745133034661</t>
  </si>
  <si>
    <t>1745135192810</t>
  </si>
  <si>
    <t>2437096891578687488</t>
  </si>
  <si>
    <t>1745133547243</t>
  </si>
  <si>
    <t>1745135021274</t>
  </si>
  <si>
    <t>2437106546497396736</t>
  </si>
  <si>
    <t>1745133834990</t>
  </si>
  <si>
    <t>1745133997220</t>
  </si>
  <si>
    <t>2437178530317049856</t>
  </si>
  <si>
    <t>1745135980274</t>
  </si>
  <si>
    <t>1745138143166</t>
  </si>
  <si>
    <t>2437251104963141632</t>
  </si>
  <si>
    <t>1745138143168</t>
  </si>
  <si>
    <t>1745138376320</t>
  </si>
  <si>
    <t>2437267281286373376</t>
  </si>
  <si>
    <t>1745138625259</t>
  </si>
  <si>
    <t>1745139035680</t>
  </si>
  <si>
    <t>2437281053233225728</t>
  </si>
  <si>
    <t>1745139035682</t>
  </si>
  <si>
    <t>1745139999560</t>
  </si>
  <si>
    <t>2437324342074384384</t>
  </si>
  <si>
    <t>1745140325803</t>
  </si>
  <si>
    <t>1745140579078</t>
  </si>
  <si>
    <t>2437332840673812480</t>
  </si>
  <si>
    <t>1745140579079</t>
  </si>
  <si>
    <t>1745140656468</t>
  </si>
  <si>
    <t>2437346563933184011</t>
  </si>
  <si>
    <t>1745140988065</t>
  </si>
  <si>
    <t>1745140988069</t>
  </si>
  <si>
    <t>2437354410066681864</t>
  </si>
  <si>
    <t>1745141221897</t>
  </si>
  <si>
    <t>1745142399575</t>
  </si>
  <si>
    <t>2437354410066681865</t>
  </si>
  <si>
    <t>1745141311236</t>
  </si>
  <si>
    <t>2437354410066681866</t>
  </si>
  <si>
    <t>1745141222107</t>
  </si>
  <si>
    <t>2437354410066681867</t>
  </si>
  <si>
    <t>1745141221902</t>
  </si>
  <si>
    <t>2437354410234454016</t>
  </si>
  <si>
    <t>1745141221904</t>
  </si>
  <si>
    <t>1745144227055</t>
  </si>
  <si>
    <t>2437354417113112576</t>
  </si>
  <si>
    <t>1745141222109</t>
  </si>
  <si>
    <t>1745143815221</t>
  </si>
  <si>
    <t>2437357407786082304</t>
  </si>
  <si>
    <t>1745141311238</t>
  </si>
  <si>
    <t>1745141511055</t>
  </si>
  <si>
    <t>2437364112599130112</t>
  </si>
  <si>
    <t>1745141511057</t>
  </si>
  <si>
    <t>1745141689018</t>
  </si>
  <si>
    <t>2437370084046512128</t>
  </si>
  <si>
    <t>1745141689020</t>
  </si>
  <si>
    <t>1745143357231</t>
  </si>
  <si>
    <t>2437393926349496320</t>
  </si>
  <si>
    <t>1745142399577</t>
  </si>
  <si>
    <t>1745142790476</t>
  </si>
  <si>
    <t>2437473957360803843</t>
  </si>
  <si>
    <t>1745144784686</t>
  </si>
  <si>
    <t>1745147221726</t>
  </si>
  <si>
    <t>2437473957360803844</t>
  </si>
  <si>
    <t>1745147144678</t>
  </si>
  <si>
    <t>2437473957360803845</t>
  </si>
  <si>
    <t>1745147104860</t>
  </si>
  <si>
    <t>2437473957360803846</t>
  </si>
  <si>
    <t>1745147037761</t>
  </si>
  <si>
    <t>2437473957360803847</t>
  </si>
  <si>
    <t>1745146454803</t>
  </si>
  <si>
    <t>2437473957360803848</t>
  </si>
  <si>
    <t>1745146426745</t>
  </si>
  <si>
    <t>2437473957360803849</t>
  </si>
  <si>
    <t>1745146286980</t>
  </si>
  <si>
    <t>2437473957360803850</t>
  </si>
  <si>
    <t>1745144848698</t>
  </si>
  <si>
    <t>2437473957360803851</t>
  </si>
  <si>
    <t>1745144784690</t>
  </si>
  <si>
    <t>2437473957562130432</t>
  </si>
  <si>
    <t>1745144784692</t>
  </si>
  <si>
    <t>1745157529708</t>
  </si>
  <si>
    <t>2437476105314213888</t>
  </si>
  <si>
    <t>1745144848700</t>
  </si>
  <si>
    <t>1745145218106</t>
  </si>
  <si>
    <t>2437488500589830144</t>
  </si>
  <si>
    <t>1745145218108</t>
  </si>
  <si>
    <t>1745145353913</t>
  </si>
  <si>
    <t>2437493057550131200</t>
  </si>
  <si>
    <t>1745145353915</t>
  </si>
  <si>
    <t>1745157351838</t>
  </si>
  <si>
    <t>2437524366049779712</t>
  </si>
  <si>
    <t>1745146286982</t>
  </si>
  <si>
    <t>1745147834657</t>
  </si>
  <si>
    <t>2437529056321839104</t>
  </si>
  <si>
    <t>1745146426747</t>
  </si>
  <si>
    <t>1745147731785</t>
  </si>
  <si>
    <t>2437529997422993408</t>
  </si>
  <si>
    <t>1745146454805</t>
  </si>
  <si>
    <t>1745146575593</t>
  </si>
  <si>
    <t>2437534050295062528</t>
  </si>
  <si>
    <t>1745146575595</t>
  </si>
  <si>
    <t>1745146634502</t>
  </si>
  <si>
    <t>2437536026919542784</t>
  </si>
  <si>
    <t>1745146634504</t>
  </si>
  <si>
    <t>1745146697963</t>
  </si>
  <si>
    <t>2437538156317351936</t>
  </si>
  <si>
    <t>1745146697965</t>
  </si>
  <si>
    <t>1745146978261</t>
  </si>
  <si>
    <t>2437547561557532672</t>
  </si>
  <si>
    <t>1745146978263</t>
  </si>
  <si>
    <t>1745147624441</t>
  </si>
  <si>
    <t>2437549558079791104</t>
  </si>
  <si>
    <t>1745147037763</t>
  </si>
  <si>
    <t>1745147531219</t>
  </si>
  <si>
    <t>2437551810219712512</t>
  </si>
  <si>
    <t>1745147104862</t>
  </si>
  <si>
    <t>1745147512161</t>
  </si>
  <si>
    <t>2437553145618997248</t>
  </si>
  <si>
    <t>1745147144680</t>
  </si>
  <si>
    <t>1745147481616</t>
  </si>
  <si>
    <t>2437555731692625920</t>
  </si>
  <si>
    <t>1745147221728</t>
  </si>
  <si>
    <t>1745147467215</t>
  </si>
  <si>
    <t>2437564452053295104</t>
  </si>
  <si>
    <t>1745147481617</t>
  </si>
  <si>
    <t>1745148692249</t>
  </si>
  <si>
    <t>2437565476268777472</t>
  </si>
  <si>
    <t>1745147512163</t>
  </si>
  <si>
    <t>1745148263146</t>
  </si>
  <si>
    <t>2437566117225537536</t>
  </si>
  <si>
    <t>1745147531221</t>
  </si>
  <si>
    <t>1745148110207</t>
  </si>
  <si>
    <t>2437569244465045504</t>
  </si>
  <si>
    <t>1745147624443</t>
  </si>
  <si>
    <t>1745147989510</t>
  </si>
  <si>
    <t>2437572846399102976</t>
  </si>
  <si>
    <t>1745147731787</t>
  </si>
  <si>
    <t>1745147968714</t>
  </si>
  <si>
    <t>2437576297438879744</t>
  </si>
  <si>
    <t>1745147834659</t>
  </si>
  <si>
    <t>1745147924952</t>
  </si>
  <si>
    <t>2437579327269871616</t>
  </si>
  <si>
    <t>1745147924953</t>
  </si>
  <si>
    <t>1745157214121</t>
  </si>
  <si>
    <t>2437580797255983104</t>
  </si>
  <si>
    <t>1745147968716</t>
  </si>
  <si>
    <t>1745153361505</t>
  </si>
  <si>
    <t>2437581493443338240</t>
  </si>
  <si>
    <t>1745147989511</t>
  </si>
  <si>
    <t>1745150860403</t>
  </si>
  <si>
    <t>2437585543362617344</t>
  </si>
  <si>
    <t>1745148110208</t>
  </si>
  <si>
    <t>1745148980963</t>
  </si>
  <si>
    <t>2437590675177447424</t>
  </si>
  <si>
    <t>1745148263148</t>
  </si>
  <si>
    <t>1745148457025</t>
  </si>
  <si>
    <t>2437597180677169152</t>
  </si>
  <si>
    <t>1745148457027</t>
  </si>
  <si>
    <t>1745148563779</t>
  </si>
  <si>
    <t>2437600762713448448</t>
  </si>
  <si>
    <t>1745148563781</t>
  </si>
  <si>
    <t>1745148961737</t>
  </si>
  <si>
    <t>2437605073484881920</t>
  </si>
  <si>
    <t>1745148692251</t>
  </si>
  <si>
    <t>1745148744669</t>
  </si>
  <si>
    <t>2437606832408207360</t>
  </si>
  <si>
    <t>1745148744671</t>
  </si>
  <si>
    <t>1745148774151</t>
  </si>
  <si>
    <t>2437607821659971584</t>
  </si>
  <si>
    <t>1745148774153</t>
  </si>
  <si>
    <t>1745148877261</t>
  </si>
  <si>
    <t>2437614116001652736</t>
  </si>
  <si>
    <t>1745148961739</t>
  </si>
  <si>
    <t>1745149552893</t>
  </si>
  <si>
    <t>2437614761119162368</t>
  </si>
  <si>
    <t>1745148980965</t>
  </si>
  <si>
    <t>1745149053099</t>
  </si>
  <si>
    <t>2437617181568114688</t>
  </si>
  <si>
    <t>1745149053101</t>
  </si>
  <si>
    <t>1745149121513</t>
  </si>
  <si>
    <t>2437619477161025536</t>
  </si>
  <si>
    <t>1745149121515</t>
  </si>
  <si>
    <t>1745149174781</t>
  </si>
  <si>
    <t>2437621264572063744</t>
  </si>
  <si>
    <t>1745149174783</t>
  </si>
  <si>
    <t>1745150825732</t>
  </si>
  <si>
    <t>2437633951871901696</t>
  </si>
  <si>
    <t>1745149552895</t>
  </si>
  <si>
    <t>1745150268089</t>
  </si>
  <si>
    <t>2437657949901004800</t>
  </si>
  <si>
    <t>1745150268091</t>
  </si>
  <si>
    <t>1745151452447</t>
  </si>
  <si>
    <t>2437676661295128576</t>
  </si>
  <si>
    <t>1745150825734</t>
  </si>
  <si>
    <t>1745151085344</t>
  </si>
  <si>
    <t>2437677825701027840</t>
  </si>
  <si>
    <t>1745150860405</t>
  </si>
  <si>
    <t>1745150955808</t>
  </si>
  <si>
    <t>2437681025921425408</t>
  </si>
  <si>
    <t>1745150955811</t>
  </si>
  <si>
    <t>1745152671624</t>
  </si>
  <si>
    <t>2437685372394774528</t>
  </si>
  <si>
    <t>1745151085346</t>
  </si>
  <si>
    <t>1745152561853</t>
  </si>
  <si>
    <t>2437697690897850368</t>
  </si>
  <si>
    <t>1745151452449</t>
  </si>
  <si>
    <t>1745152380331</t>
  </si>
  <si>
    <t>2437738599119167488</t>
  </si>
  <si>
    <t>1745152671625</t>
  </si>
  <si>
    <t>1745154961446</t>
  </si>
  <si>
    <t>2437761747717824512</t>
  </si>
  <si>
    <t>1745153361507</t>
  </si>
  <si>
    <t>1745153624944</t>
  </si>
  <si>
    <t>2437770587230281728</t>
  </si>
  <si>
    <t>1745153624946</t>
  </si>
  <si>
    <t>1745153912164</t>
  </si>
  <si>
    <t>2437780225170448384</t>
  </si>
  <si>
    <t>1745153912166</t>
  </si>
  <si>
    <t>1745154744971</t>
  </si>
  <si>
    <t>2437808169133645824</t>
  </si>
  <si>
    <t>1745154744973</t>
  </si>
  <si>
    <t>1745155704735</t>
  </si>
  <si>
    <t>2437815432795758592</t>
  </si>
  <si>
    <t>1745154961448</t>
  </si>
  <si>
    <t>1745155295224</t>
  </si>
  <si>
    <t>2437840373469519872</t>
  </si>
  <si>
    <t>1745155704737</t>
  </si>
  <si>
    <t>1745155865536</t>
  </si>
  <si>
    <t>2437845769055739904</t>
  </si>
  <si>
    <t>1745155865538</t>
  </si>
  <si>
    <t>1745155937296</t>
  </si>
  <si>
    <t>2437848177123106816</t>
  </si>
  <si>
    <t>1745155937298</t>
  </si>
  <si>
    <t>1745156051798</t>
  </si>
  <si>
    <t>2437852020011540480</t>
  </si>
  <si>
    <t>1745156051800</t>
  </si>
  <si>
    <t>1745156424807</t>
  </si>
  <si>
    <t>2437902942083325957</t>
  </si>
  <si>
    <t>1745157569426</t>
  </si>
  <si>
    <t>1745157569431</t>
  </si>
  <si>
    <t>2437902942083325958</t>
  </si>
  <si>
    <t>2437902942083325959</t>
  </si>
  <si>
    <t>2437902942083325960</t>
  </si>
  <si>
    <t>2437902942083325961</t>
  </si>
  <si>
    <t>2437902942083325962</t>
  </si>
  <si>
    <t>2437902942083325963</t>
  </si>
  <si>
    <t>2437904069042479105</t>
  </si>
  <si>
    <t>1745157603013</t>
  </si>
  <si>
    <t>1745158481084</t>
  </si>
  <si>
    <t>2437904069042479106</t>
  </si>
  <si>
    <t>1745158257189</t>
  </si>
  <si>
    <t>2437904069042479107</t>
  </si>
  <si>
    <t>1745158015168</t>
  </si>
  <si>
    <t>2437904069042479108</t>
  </si>
  <si>
    <t>1745157603017</t>
  </si>
  <si>
    <t>2437904069042479109</t>
  </si>
  <si>
    <t>2437904069042479110</t>
  </si>
  <si>
    <t>2437904069042479111</t>
  </si>
  <si>
    <t>2437904069210251264</t>
  </si>
  <si>
    <t>1745157603019</t>
  </si>
  <si>
    <t>1745157734350</t>
  </si>
  <si>
    <t>2437908476048023552</t>
  </si>
  <si>
    <t>1745157734352</t>
  </si>
  <si>
    <t>1745157822461</t>
  </si>
  <si>
    <t>2437936928562192394</t>
  </si>
  <si>
    <t>1745158582304</t>
  </si>
  <si>
    <t>1745158584241</t>
  </si>
  <si>
    <t>2437936928562192395</t>
  </si>
  <si>
    <t>1745158582307</t>
  </si>
  <si>
    <t>2437936928729964544</t>
  </si>
  <si>
    <t>1745158582309</t>
  </si>
  <si>
    <t>1745159375302</t>
  </si>
  <si>
    <t>2437936993624236032</t>
  </si>
  <si>
    <t>1745158584243</t>
  </si>
  <si>
    <t>1745158626328</t>
  </si>
  <si>
    <t>2437938405863170048</t>
  </si>
  <si>
    <t>1745158626330</t>
  </si>
  <si>
    <t>1745158676471</t>
  </si>
  <si>
    <t>2437940088383053824</t>
  </si>
  <si>
    <t>1745158676473</t>
  </si>
  <si>
    <t>1745158828355</t>
  </si>
  <si>
    <t>2437964724751671296</t>
  </si>
  <si>
    <t>1745159410680</t>
  </si>
  <si>
    <t>1745161176785</t>
  </si>
  <si>
    <t>2437964724751671298</t>
  </si>
  <si>
    <t>1745165036918</t>
  </si>
  <si>
    <t>2437964724751671299</t>
  </si>
  <si>
    <t>1745165005466</t>
  </si>
  <si>
    <t>2437964724751671300</t>
  </si>
  <si>
    <t>1745164105065</t>
  </si>
  <si>
    <t>2437964724751671301</t>
  </si>
  <si>
    <t>1745164052046</t>
  </si>
  <si>
    <t>2437964724751671302</t>
  </si>
  <si>
    <t>1745163901940</t>
  </si>
  <si>
    <t>2437964724751671303</t>
  </si>
  <si>
    <t>1745163717964</t>
  </si>
  <si>
    <t>2437964724751671304</t>
  </si>
  <si>
    <t>1745159539058</t>
  </si>
  <si>
    <t>2437964724751671305</t>
  </si>
  <si>
    <t>1745159410698</t>
  </si>
  <si>
    <t>2437964724751671306</t>
  </si>
  <si>
    <t>2437964724751671307</t>
  </si>
  <si>
    <t>2437964724919443456</t>
  </si>
  <si>
    <t>1745159410699</t>
  </si>
  <si>
    <t>1745159612487</t>
  </si>
  <si>
    <t>2437964724919443457</t>
  </si>
  <si>
    <t>1745159410700</t>
  </si>
  <si>
    <t>1745159677389</t>
  </si>
  <si>
    <t>2437964724919443460</t>
  </si>
  <si>
    <t>1745160929382</t>
  </si>
  <si>
    <t>2437969031966334976</t>
  </si>
  <si>
    <t>1745159539060</t>
  </si>
  <si>
    <t>1745159568139</t>
  </si>
  <si>
    <t>2437970007796326400</t>
  </si>
  <si>
    <t>1745159568141</t>
  </si>
  <si>
    <t>1745160427773</t>
  </si>
  <si>
    <t>2437971495834722304</t>
  </si>
  <si>
    <t>1745159612489</t>
  </si>
  <si>
    <t>1745159870785</t>
  </si>
  <si>
    <t>2437973673618022400</t>
  </si>
  <si>
    <t>1745159677391</t>
  </si>
  <si>
    <t>1745159701358</t>
  </si>
  <si>
    <t>2437974477850648576</t>
  </si>
  <si>
    <t>1745159701360</t>
  </si>
  <si>
    <t>1745159750914</t>
  </si>
  <si>
    <t>2437976142083366912</t>
  </si>
  <si>
    <t>1745159750916</t>
  </si>
  <si>
    <t>1745159842321</t>
  </si>
  <si>
    <t>2437979207817601024</t>
  </si>
  <si>
    <t>1745159842323</t>
  </si>
  <si>
    <t>1745160890825</t>
  </si>
  <si>
    <t>2437980162910953472</t>
  </si>
  <si>
    <t>1745159870787</t>
  </si>
  <si>
    <t>1745159930823</t>
  </si>
  <si>
    <t>2437982177418387456</t>
  </si>
  <si>
    <t>1745159930824</t>
  </si>
  <si>
    <t>1745160026805</t>
  </si>
  <si>
    <t>2437985398341869568</t>
  </si>
  <si>
    <t>1745160026807</t>
  </si>
  <si>
    <t>1745160090341</t>
  </si>
  <si>
    <t>2437987529954271232</t>
  </si>
  <si>
    <t>1745160090343</t>
  </si>
  <si>
    <t>1745160128839</t>
  </si>
  <si>
    <t>2437988821732794368</t>
  </si>
  <si>
    <t>1745160128841</t>
  </si>
  <si>
    <t>1745160143132</t>
  </si>
  <si>
    <t>2437989301359845376</t>
  </si>
  <si>
    <t>1745160143134</t>
  </si>
  <si>
    <t>1745160385354</t>
  </si>
  <si>
    <t>2437997429249908736</t>
  </si>
  <si>
    <t>1745160385356</t>
  </si>
  <si>
    <t>1745160792903</t>
  </si>
  <si>
    <t>2437998852461142016</t>
  </si>
  <si>
    <t>1745160427775</t>
  </si>
  <si>
    <t>1745160523996</t>
  </si>
  <si>
    <t>2438002081001480192</t>
  </si>
  <si>
    <t>1745160523998</t>
  </si>
  <si>
    <t>1745160645120</t>
  </si>
  <si>
    <t>2438006145282056192</t>
  </si>
  <si>
    <t>1745160645122</t>
  </si>
  <si>
    <t>1745160716139</t>
  </si>
  <si>
    <t>2438008528250707968</t>
  </si>
  <si>
    <t>1745160716141</t>
  </si>
  <si>
    <t>1745163641934</t>
  </si>
  <si>
    <t>2438011104056680448</t>
  </si>
  <si>
    <t>1745160792905</t>
  </si>
  <si>
    <t>1745160863097</t>
  </si>
  <si>
    <t>2438013459342925824</t>
  </si>
  <si>
    <t>1745160863099</t>
  </si>
  <si>
    <t>1745160878933</t>
  </si>
  <si>
    <t>2438013990744465408</t>
  </si>
  <si>
    <t>1745160878935</t>
  </si>
  <si>
    <t>1745163564422</t>
  </si>
  <si>
    <t>2438014389773770752</t>
  </si>
  <si>
    <t>1745160890827</t>
  </si>
  <si>
    <t>1745163416182</t>
  </si>
  <si>
    <t>2438015683532005376</t>
  </si>
  <si>
    <t>1745160929384</t>
  </si>
  <si>
    <t>1745160938308</t>
  </si>
  <si>
    <t>2438015983005310976</t>
  </si>
  <si>
    <t>1745160938310</t>
  </si>
  <si>
    <t>1745160970046</t>
  </si>
  <si>
    <t>2438017048257863680</t>
  </si>
  <si>
    <t>1745160970048</t>
  </si>
  <si>
    <t>1745161752283</t>
  </si>
  <si>
    <t>2438023984965591041</t>
  </si>
  <si>
    <t>1745161176787</t>
  </si>
  <si>
    <t>1745161260383</t>
  </si>
  <si>
    <t>2438026790082551808</t>
  </si>
  <si>
    <t>1745161260385</t>
  </si>
  <si>
    <t>1745161356626</t>
  </si>
  <si>
    <t>2438030019428196352</t>
  </si>
  <si>
    <t>1745161356628</t>
  </si>
  <si>
    <t>1745161548148</t>
  </si>
  <si>
    <t>2438036445840121856</t>
  </si>
  <si>
    <t>1745161548150</t>
  </si>
  <si>
    <t>1745161561061</t>
  </si>
  <si>
    <t>2438036879128502272</t>
  </si>
  <si>
    <t>1745161561063</t>
  </si>
  <si>
    <t>1745161699587</t>
  </si>
  <si>
    <t>2438041527289749504</t>
  </si>
  <si>
    <t>1745161699589</t>
  </si>
  <si>
    <t>1745162300667</t>
  </si>
  <si>
    <t>2438043295507652608</t>
  </si>
  <si>
    <t>1745161752285</t>
  </si>
  <si>
    <t>1745161889969</t>
  </si>
  <si>
    <t>2438047915483176960</t>
  </si>
  <si>
    <t>1745161889971</t>
  </si>
  <si>
    <t>1745162401977</t>
  </si>
  <si>
    <t>2438061696355508224</t>
  </si>
  <si>
    <t>1745162300669</t>
  </si>
  <si>
    <t>1745162340085</t>
  </si>
  <si>
    <t>2438063018869891072</t>
  </si>
  <si>
    <t>1745162340088</t>
  </si>
  <si>
    <t>1745162794061</t>
  </si>
  <si>
    <t>2438065095620796416</t>
  </si>
  <si>
    <t>1745162401979</t>
  </si>
  <si>
    <t>1745162424843</t>
  </si>
  <si>
    <t>2438065862842884096</t>
  </si>
  <si>
    <t>1745162424845</t>
  </si>
  <si>
    <t>1745162655527</t>
  </si>
  <si>
    <t>2438073603313475584</t>
  </si>
  <si>
    <t>1745162655529</t>
  </si>
  <si>
    <t>1745162780356</t>
  </si>
  <si>
    <t>2438077791913222144</t>
  </si>
  <si>
    <t>1745162780358</t>
  </si>
  <si>
    <t>1745162997030</t>
  </si>
  <si>
    <t>2438078252951117824</t>
  </si>
  <si>
    <t>1745162794063</t>
  </si>
  <si>
    <t>1745162884541</t>
  </si>
  <si>
    <t>510</t>
  </si>
  <si>
    <t>2438081287781720064</t>
  </si>
  <si>
    <t>1745162884543</t>
  </si>
  <si>
    <t>1745206877744</t>
  </si>
  <si>
    <t>2438085062252666880</t>
  </si>
  <si>
    <t>1745162997032</t>
  </si>
  <si>
    <t>1745166512440</t>
  </si>
  <si>
    <t>2438099126693502976</t>
  </si>
  <si>
    <t>1745163416184</t>
  </si>
  <si>
    <t>1745166093901</t>
  </si>
  <si>
    <t>2438104100768948224</t>
  </si>
  <si>
    <t>1745163564424</t>
  </si>
  <si>
    <t>1745166039762</t>
  </si>
  <si>
    <t>2438106701673635840</t>
  </si>
  <si>
    <t>1745163641936</t>
  </si>
  <si>
    <t>1745165906553</t>
  </si>
  <si>
    <t>2438109252783546368</t>
  </si>
  <si>
    <t>1745163717966</t>
  </si>
  <si>
    <t>1745165873811</t>
  </si>
  <si>
    <t>2438115426027282432</t>
  </si>
  <si>
    <t>1745163901942</t>
  </si>
  <si>
    <t>1745165649561</t>
  </si>
  <si>
    <t>2438120462748852224</t>
  </si>
  <si>
    <t>1745164052048</t>
  </si>
  <si>
    <t>1745164851671</t>
  </si>
  <si>
    <t>2438122241771282432</t>
  </si>
  <si>
    <t>1745164105067</t>
  </si>
  <si>
    <t>1745164197013</t>
  </si>
  <si>
    <t>2438125327000641536</t>
  </si>
  <si>
    <t>1745164197015</t>
  </si>
  <si>
    <t>1745164323269</t>
  </si>
  <si>
    <t>2438129563516116992</t>
  </si>
  <si>
    <t>1745164323271</t>
  </si>
  <si>
    <t>1745164384453</t>
  </si>
  <si>
    <t>2438131616443375616</t>
  </si>
  <si>
    <t>1745164384455</t>
  </si>
  <si>
    <t>1745164948520</t>
  </si>
  <si>
    <t>2438147293711540224</t>
  </si>
  <si>
    <t>1745164851673</t>
  </si>
  <si>
    <t>1745164922306</t>
  </si>
  <si>
    <t>2438149663828844544</t>
  </si>
  <si>
    <t>1745164922308</t>
  </si>
  <si>
    <t>1745165601355</t>
  </si>
  <si>
    <t>2438150543391170560</t>
  </si>
  <si>
    <t>1745164948522</t>
  </si>
  <si>
    <t>1745165329425</t>
  </si>
  <si>
    <t>2438152454181855232</t>
  </si>
  <si>
    <t>1745165005467</t>
  </si>
  <si>
    <t>1745165228846</t>
  </si>
  <si>
    <t>2438153509535850496</t>
  </si>
  <si>
    <t>1745165036920</t>
  </si>
  <si>
    <t>1745165196641</t>
  </si>
  <si>
    <t>485</t>
  </si>
  <si>
    <t>2438159949570875392</t>
  </si>
  <si>
    <t>1745165228848</t>
  </si>
  <si>
    <t>1745187860100</t>
  </si>
  <si>
    <t>2438163324442091520</t>
  </si>
  <si>
    <t>1745165329426</t>
  </si>
  <si>
    <t>1745165387644</t>
  </si>
  <si>
    <t>2438165277947568128</t>
  </si>
  <si>
    <t>1745165387646</t>
  </si>
  <si>
    <t>1745165509997</t>
  </si>
  <si>
    <t>480</t>
  </si>
  <si>
    <t>2438169383432986624</t>
  </si>
  <si>
    <t>1745165509999</t>
  </si>
  <si>
    <t>1745184311944</t>
  </si>
  <si>
    <t>457</t>
  </si>
  <si>
    <t>2438172448932339712</t>
  </si>
  <si>
    <t>1745165601357</t>
  </si>
  <si>
    <t>1745169174049</t>
  </si>
  <si>
    <t>456</t>
  </si>
  <si>
    <t>2438174066960605184</t>
  </si>
  <si>
    <t>1745165649563</t>
  </si>
  <si>
    <t>1745169142366</t>
  </si>
  <si>
    <t>453</t>
  </si>
  <si>
    <t>2438181591038664704</t>
  </si>
  <si>
    <t>1745165873813</t>
  </si>
  <si>
    <t>1745168153336</t>
  </si>
  <si>
    <t>2438182689979867136</t>
  </si>
  <si>
    <t>1745165906555</t>
  </si>
  <si>
    <t>1745166988572</t>
  </si>
  <si>
    <t>2438187159396655104</t>
  </si>
  <si>
    <t>1745166039764</t>
  </si>
  <si>
    <t>1745166961528</t>
  </si>
  <si>
    <t>2438188976033603584</t>
  </si>
  <si>
    <t>1745166093903</t>
  </si>
  <si>
    <t>1745166853357</t>
  </si>
  <si>
    <t>2438203019872018432</t>
  </si>
  <si>
    <t>1745166512442</t>
  </si>
  <si>
    <t>1745166521283</t>
  </si>
  <si>
    <t>2438203316627415040</t>
  </si>
  <si>
    <t>1745166521285</t>
  </si>
  <si>
    <t>1745195430955</t>
  </si>
  <si>
    <t>2438214459248975872</t>
  </si>
  <si>
    <t>1745166853358</t>
  </si>
  <si>
    <t>1745195289561</t>
  </si>
  <si>
    <t>2438218088966103040</t>
  </si>
  <si>
    <t>1745166961530</t>
  </si>
  <si>
    <t>1745167441841</t>
  </si>
  <si>
    <t>2438218996177281024</t>
  </si>
  <si>
    <t>1745166988574</t>
  </si>
  <si>
    <t>1745167327814</t>
  </si>
  <si>
    <t>451</t>
  </si>
  <si>
    <t>2438230379249901568</t>
  </si>
  <si>
    <t>1745167327816</t>
  </si>
  <si>
    <t>1745167541266</t>
  </si>
  <si>
    <t>450</t>
  </si>
  <si>
    <t>2438234205495336960</t>
  </si>
  <si>
    <t>1745167441843</t>
  </si>
  <si>
    <t>1745167517018</t>
  </si>
  <si>
    <t>2438236727882653696</t>
  </si>
  <si>
    <t>1745167517020</t>
  </si>
  <si>
    <t>1745181658949</t>
  </si>
  <si>
    <t>2438237541544075264</t>
  </si>
  <si>
    <t>1745167541268</t>
  </si>
  <si>
    <t>1745167610748</t>
  </si>
  <si>
    <t>452</t>
  </si>
  <si>
    <t>2438239872939565056</t>
  </si>
  <si>
    <t>1745167610749</t>
  </si>
  <si>
    <t>1745168058375</t>
  </si>
  <si>
    <t>2438254892842852352</t>
  </si>
  <si>
    <t>1745168058377</t>
  </si>
  <si>
    <t>1745171032453</t>
  </si>
  <si>
    <t>2438258079171715072</t>
  </si>
  <si>
    <t>1745168153337</t>
  </si>
  <si>
    <t>1745168486570</t>
  </si>
  <si>
    <t>454</t>
  </si>
  <si>
    <t>2438269260716417024</t>
  </si>
  <si>
    <t>1745168486572</t>
  </si>
  <si>
    <t>1745168556719</t>
  </si>
  <si>
    <t>2438271614626930688</t>
  </si>
  <si>
    <t>1745168556721</t>
  </si>
  <si>
    <t>1745168696571</t>
  </si>
  <si>
    <t>455</t>
  </si>
  <si>
    <t>2438276307147137024</t>
  </si>
  <si>
    <t>1745168696573</t>
  </si>
  <si>
    <t>1745169077992</t>
  </si>
  <si>
    <t>2438289105981906944</t>
  </si>
  <si>
    <t>1745169077993</t>
  </si>
  <si>
    <t>1745170946571</t>
  </si>
  <si>
    <t>2438291265545150464</t>
  </si>
  <si>
    <t>1745169142368</t>
  </si>
  <si>
    <t>1745170162148</t>
  </si>
  <si>
    <t>2438292328650219520</t>
  </si>
  <si>
    <t>1745169174051</t>
  </si>
  <si>
    <t>1745170074701</t>
  </si>
  <si>
    <t>460</t>
  </si>
  <si>
    <t>2438322549550063616</t>
  </si>
  <si>
    <t>1745170074703</t>
  </si>
  <si>
    <t>1745170726923</t>
  </si>
  <si>
    <t>458</t>
  </si>
  <si>
    <t>2438325483717369856</t>
  </si>
  <si>
    <t>1745170162150</t>
  </si>
  <si>
    <t>1745170406070</t>
  </si>
  <si>
    <t>2438333668381532160</t>
  </si>
  <si>
    <t>1745170406072</t>
  </si>
  <si>
    <t>1745170454897</t>
  </si>
  <si>
    <t>459</t>
  </si>
  <si>
    <t>2438335306777337856</t>
  </si>
  <si>
    <t>1745170454899</t>
  </si>
  <si>
    <t>1745170543356</t>
  </si>
  <si>
    <t>2438338275002392576</t>
  </si>
  <si>
    <t>1745170543359</t>
  </si>
  <si>
    <t>2438344434455257088</t>
  </si>
  <si>
    <t>1745170726925</t>
  </si>
  <si>
    <t>1745170946570</t>
  </si>
  <si>
    <t>467</t>
  </si>
  <si>
    <t>2438351804619137024</t>
  </si>
  <si>
    <t>1745170946573</t>
  </si>
  <si>
    <t>1745172925056</t>
  </si>
  <si>
    <t>461</t>
  </si>
  <si>
    <t>2438351804652691456</t>
  </si>
  <si>
    <t>1745170946577</t>
  </si>
  <si>
    <t>462</t>
  </si>
  <si>
    <t>2438351804652691457</t>
  </si>
  <si>
    <t>2438351804820463616</t>
  </si>
  <si>
    <t>1745170946579</t>
  </si>
  <si>
    <t>2438351804820463617</t>
  </si>
  <si>
    <t>466</t>
  </si>
  <si>
    <t>2438354686340866048</t>
  </si>
  <si>
    <t>1745171032455</t>
  </si>
  <si>
    <t>1745172762049</t>
  </si>
  <si>
    <t>463</t>
  </si>
  <si>
    <t>2438354686340866049</t>
  </si>
  <si>
    <t>1745171032459</t>
  </si>
  <si>
    <t>464</t>
  </si>
  <si>
    <t>2438354686340866050</t>
  </si>
  <si>
    <t>2438354686777073664</t>
  </si>
  <si>
    <t>1745171032460</t>
  </si>
  <si>
    <t>1745171330672</t>
  </si>
  <si>
    <t>2438354686777073665</t>
  </si>
  <si>
    <t>1745171032461</t>
  </si>
  <si>
    <t>1745175383800</t>
  </si>
  <si>
    <t>465</t>
  </si>
  <si>
    <t>2438364692876468224</t>
  </si>
  <si>
    <t>1745171330674</t>
  </si>
  <si>
    <t>1745172351913</t>
  </si>
  <si>
    <t>2438398960105267200</t>
  </si>
  <si>
    <t>1745172351915</t>
  </si>
  <si>
    <t>1745175088344</t>
  </si>
  <si>
    <t>2438412721985789952</t>
  </si>
  <si>
    <t>1745172762051</t>
  </si>
  <si>
    <t>1745174984591</t>
  </si>
  <si>
    <t>2438418191559532544</t>
  </si>
  <si>
    <t>1745172925058</t>
  </si>
  <si>
    <t>1745173168930</t>
  </si>
  <si>
    <t>468</t>
  </si>
  <si>
    <t>2438426374613082112</t>
  </si>
  <si>
    <t>1745173168933</t>
  </si>
  <si>
    <t>1745173441642</t>
  </si>
  <si>
    <t>2438435525275787264</t>
  </si>
  <si>
    <t>1745173441644</t>
  </si>
  <si>
    <t>1745173909821</t>
  </si>
  <si>
    <t>469</t>
  </si>
  <si>
    <t>2438451234789761024</t>
  </si>
  <si>
    <t>1745173909823</t>
  </si>
  <si>
    <t>1745174124393</t>
  </si>
  <si>
    <t>2438458435235323904</t>
  </si>
  <si>
    <t>1745174124396</t>
  </si>
  <si>
    <t>1745174431796</t>
  </si>
  <si>
    <t>479</t>
  </si>
  <si>
    <t>2438468749330849792</t>
  </si>
  <si>
    <t>1745174431798</t>
  </si>
  <si>
    <t>1745184297696</t>
  </si>
  <si>
    <t>472</t>
  </si>
  <si>
    <t>2438487298086641664</t>
  </si>
  <si>
    <t>1745174984593</t>
  </si>
  <si>
    <t>1745176608503</t>
  </si>
  <si>
    <t>471</t>
  </si>
  <si>
    <t>2438490779459624960</t>
  </si>
  <si>
    <t>1745175088346</t>
  </si>
  <si>
    <t>1745176381328</t>
  </si>
  <si>
    <t>470</t>
  </si>
  <si>
    <t>2438500693284331520</t>
  </si>
  <si>
    <t>1745175383802</t>
  </si>
  <si>
    <t>1745175686052</t>
  </si>
  <si>
    <t>2438510835178512384</t>
  </si>
  <si>
    <t>1745175686054</t>
  </si>
  <si>
    <t>1745180370740</t>
  </si>
  <si>
    <t>2438534164803330048</t>
  </si>
  <si>
    <t>1745176381330</t>
  </si>
  <si>
    <t>1745180067951</t>
  </si>
  <si>
    <t>2438541787497865216</t>
  </si>
  <si>
    <t>1745176608505</t>
  </si>
  <si>
    <t>1745178656092</t>
  </si>
  <si>
    <t>473</t>
  </si>
  <si>
    <t>2438610493183729664</t>
  </si>
  <si>
    <t>1745178656094</t>
  </si>
  <si>
    <t>1745179422409</t>
  </si>
  <si>
    <t>2438636206548951040</t>
  </si>
  <si>
    <t>1745179422411</t>
  </si>
  <si>
    <t>1745179523033</t>
  </si>
  <si>
    <t>478</t>
  </si>
  <si>
    <t>2438639582930116608</t>
  </si>
  <si>
    <t>1745179523036</t>
  </si>
  <si>
    <t>1745182941910</t>
  </si>
  <si>
    <t>477</t>
  </si>
  <si>
    <t>2438657867310538752</t>
  </si>
  <si>
    <t>1745180067953</t>
  </si>
  <si>
    <t>1745182469974</t>
  </si>
  <si>
    <t>474</t>
  </si>
  <si>
    <t>2438668027357667328</t>
  </si>
  <si>
    <t>1745180370742</t>
  </si>
  <si>
    <t>1745181283795</t>
  </si>
  <si>
    <t>2438698664701566976</t>
  </si>
  <si>
    <t>1745181283797</t>
  </si>
  <si>
    <t>1745181566329</t>
  </si>
  <si>
    <t>476</t>
  </si>
  <si>
    <t>2438708144533250048</t>
  </si>
  <si>
    <t>1745181566331</t>
  </si>
  <si>
    <t>1745182446939</t>
  </si>
  <si>
    <t>475</t>
  </si>
  <si>
    <t>2438711252344741888</t>
  </si>
  <si>
    <t>1745181658951</t>
  </si>
  <si>
    <t>1745181925461</t>
  </si>
  <si>
    <t>2438720195573948416</t>
  </si>
  <si>
    <t>1745181925463</t>
  </si>
  <si>
    <t>1745195277413</t>
  </si>
  <si>
    <t>2438737692935168000</t>
  </si>
  <si>
    <t>1745182446941</t>
  </si>
  <si>
    <t>1745195225293</t>
  </si>
  <si>
    <t>2438738465827954688</t>
  </si>
  <si>
    <t>1745182469976</t>
  </si>
  <si>
    <t>1745191086469</t>
  </si>
  <si>
    <t>2438754301372375040</t>
  </si>
  <si>
    <t>1745182941912</t>
  </si>
  <si>
    <t>1745184959563</t>
  </si>
  <si>
    <t>2438799794773270528</t>
  </si>
  <si>
    <t>1745184297698</t>
  </si>
  <si>
    <t>1745184873685</t>
  </si>
  <si>
    <t>2438800272085065728</t>
  </si>
  <si>
    <t>1745184311946</t>
  </si>
  <si>
    <t>1745184769685</t>
  </si>
  <si>
    <t>483</t>
  </si>
  <si>
    <t>2438815631357878272</t>
  </si>
  <si>
    <t>1745184769687</t>
  </si>
  <si>
    <t>1745186734665</t>
  </si>
  <si>
    <t>482</t>
  </si>
  <si>
    <t>2438819121018806272</t>
  </si>
  <si>
    <t>1745184873687</t>
  </si>
  <si>
    <t>1745186539387</t>
  </si>
  <si>
    <t>481</t>
  </si>
  <si>
    <t>2438822002606317568</t>
  </si>
  <si>
    <t>1745184959565</t>
  </si>
  <si>
    <t>1745186491711</t>
  </si>
  <si>
    <t>2438873412928643072</t>
  </si>
  <si>
    <t>1745186491713</t>
  </si>
  <si>
    <t>1745190794176</t>
  </si>
  <si>
    <t>2438875012703297536</t>
  </si>
  <si>
    <t>1745186539389</t>
  </si>
  <si>
    <t>1745190277881</t>
  </si>
  <si>
    <t>2438881565145669632</t>
  </si>
  <si>
    <t>1745186734667</t>
  </si>
  <si>
    <t>1745187234007</t>
  </si>
  <si>
    <t>484</t>
  </si>
  <si>
    <t>2438898320282853376</t>
  </si>
  <si>
    <t>1745187234009</t>
  </si>
  <si>
    <t>1745187672054</t>
  </si>
  <si>
    <t>2438913018667573248</t>
  </si>
  <si>
    <t>1745187672056</t>
  </si>
  <si>
    <t>1745189668653</t>
  </si>
  <si>
    <t>2438919328444293120</t>
  </si>
  <si>
    <t>1745187860102</t>
  </si>
  <si>
    <t>1745188073266</t>
  </si>
  <si>
    <t>486</t>
  </si>
  <si>
    <t>2438926481141899264</t>
  </si>
  <si>
    <t>1745188073268</t>
  </si>
  <si>
    <t>1745188587095</t>
  </si>
  <si>
    <t>2438943722348584960</t>
  </si>
  <si>
    <t>1745188587097</t>
  </si>
  <si>
    <t>1745188796474</t>
  </si>
  <si>
    <t>508</t>
  </si>
  <si>
    <t>2439000455947329536</t>
  </si>
  <si>
    <t>1745190277883</t>
  </si>
  <si>
    <t>1745203382034</t>
  </si>
  <si>
    <t>488</t>
  </si>
  <si>
    <t>2439017779731472384</t>
  </si>
  <si>
    <t>1745190794178</t>
  </si>
  <si>
    <t>1745191734411</t>
  </si>
  <si>
    <t>487</t>
  </si>
  <si>
    <t>2439027587423510528</t>
  </si>
  <si>
    <t>1745191086471</t>
  </si>
  <si>
    <t>1745191387619</t>
  </si>
  <si>
    <t>2439037692575588352</t>
  </si>
  <si>
    <t>1745191387621</t>
  </si>
  <si>
    <t>1745194709518</t>
  </si>
  <si>
    <t>2439049328782843904</t>
  </si>
  <si>
    <t>1745191734413</t>
  </si>
  <si>
    <t>1745193292055</t>
  </si>
  <si>
    <t>489</t>
  </si>
  <si>
    <t>2439101594608967680</t>
  </si>
  <si>
    <t>1745193292057</t>
  </si>
  <si>
    <t>1745193408308</t>
  </si>
  <si>
    <t>2439105495445905408</t>
  </si>
  <si>
    <t>1745193408310</t>
  </si>
  <si>
    <t>1745194645247</t>
  </si>
  <si>
    <t>506</t>
  </si>
  <si>
    <t>2439147000265023488</t>
  </si>
  <si>
    <t>1745194645249</t>
  </si>
  <si>
    <t>1745201501183</t>
  </si>
  <si>
    <t>490</t>
  </si>
  <si>
    <t>2439149156942585857</t>
  </si>
  <si>
    <t>1745194709520</t>
  </si>
  <si>
    <t>1745195058088</t>
  </si>
  <si>
    <t>2439160853380046848</t>
  </si>
  <si>
    <t>1745195058090</t>
  </si>
  <si>
    <t>1745195190553</t>
  </si>
  <si>
    <t>505</t>
  </si>
  <si>
    <t>2439165297698119680</t>
  </si>
  <si>
    <t>1745195190555</t>
  </si>
  <si>
    <t>1745201040751</t>
  </si>
  <si>
    <t>495</t>
  </si>
  <si>
    <t>2439166463345532928</t>
  </si>
  <si>
    <t>1745195225295</t>
  </si>
  <si>
    <t>1745195805641</t>
  </si>
  <si>
    <t>494</t>
  </si>
  <si>
    <t>2439168212202528768</t>
  </si>
  <si>
    <t>1745195277415</t>
  </si>
  <si>
    <t>1745195744485</t>
  </si>
  <si>
    <t>491</t>
  </si>
  <si>
    <t>2439168622741004288</t>
  </si>
  <si>
    <t>1745195289563</t>
  </si>
  <si>
    <t>1745195322249</t>
  </si>
  <si>
    <t>2439169716682596352</t>
  </si>
  <si>
    <t>1745195322251</t>
  </si>
  <si>
    <t>1745195416216</t>
  </si>
  <si>
    <t>493</t>
  </si>
  <si>
    <t>2439172869859680256</t>
  </si>
  <si>
    <t>1745195416218</t>
  </si>
  <si>
    <t>1745195580013</t>
  </si>
  <si>
    <t>492</t>
  </si>
  <si>
    <t>2439173368814084096</t>
  </si>
  <si>
    <t>1745195430957</t>
  </si>
  <si>
    <t>1745195447065</t>
  </si>
  <si>
    <t>2439173904779026432</t>
  </si>
  <si>
    <t>1745195447067</t>
  </si>
  <si>
    <t>1745206625759</t>
  </si>
  <si>
    <t>2439178366008532992</t>
  </si>
  <si>
    <t>1745195580015</t>
  </si>
  <si>
    <t>1745196392850</t>
  </si>
  <si>
    <t>2439183884538191873</t>
  </si>
  <si>
    <t>1745195744487</t>
  </si>
  <si>
    <t>1745196084344</t>
  </si>
  <si>
    <t>2439185936593035264</t>
  </si>
  <si>
    <t>1745195805643</t>
  </si>
  <si>
    <t>1745196030743</t>
  </si>
  <si>
    <t>504</t>
  </si>
  <si>
    <t>2439193489729232896</t>
  </si>
  <si>
    <t>1745196030745</t>
  </si>
  <si>
    <t>1745200474462</t>
  </si>
  <si>
    <t>498</t>
  </si>
  <si>
    <t>2439195288313896960</t>
  </si>
  <si>
    <t>1745196084346</t>
  </si>
  <si>
    <t>1745197047482</t>
  </si>
  <si>
    <t>496</t>
  </si>
  <si>
    <t>2439205640057495552</t>
  </si>
  <si>
    <t>1745196392852</t>
  </si>
  <si>
    <t>1745196442967</t>
  </si>
  <si>
    <t>2439207321671409664</t>
  </si>
  <si>
    <t>1745196442969</t>
  </si>
  <si>
    <t>1745196752667</t>
  </si>
  <si>
    <t>497</t>
  </si>
  <si>
    <t>2439217713479000064</t>
  </si>
  <si>
    <t>1745196752669</t>
  </si>
  <si>
    <t>1745196873654</t>
  </si>
  <si>
    <t>2439221773162618881</t>
  </si>
  <si>
    <t>1745196873656</t>
  </si>
  <si>
    <t>1745205486002</t>
  </si>
  <si>
    <t>2439227605828870144</t>
  </si>
  <si>
    <t>1745197047483</t>
  </si>
  <si>
    <t>1745197548106</t>
  </si>
  <si>
    <t>499</t>
  </si>
  <si>
    <t>2439244422001565696</t>
  </si>
  <si>
    <t>1745197548108</t>
  </si>
  <si>
    <t>1745197629813</t>
  </si>
  <si>
    <t>2439247145614811136</t>
  </si>
  <si>
    <t>1745197629815</t>
  </si>
  <si>
    <t>1745197688087</t>
  </si>
  <si>
    <t>500</t>
  </si>
  <si>
    <t>2439249100999335936</t>
  </si>
  <si>
    <t>1745197688089</t>
  </si>
  <si>
    <t>1745197807927</t>
  </si>
  <si>
    <t>2439253122128912384</t>
  </si>
  <si>
    <t>1745197807929</t>
  </si>
  <si>
    <t>1745198165836</t>
  </si>
  <si>
    <t>501</t>
  </si>
  <si>
    <t>2439265131595669504</t>
  </si>
  <si>
    <t>1745198165838</t>
  </si>
  <si>
    <t>1745198317314</t>
  </si>
  <si>
    <t>2439270214353920000</t>
  </si>
  <si>
    <t>1745198317316</t>
  </si>
  <si>
    <t>1745198798401</t>
  </si>
  <si>
    <t>502</t>
  </si>
  <si>
    <t>2439286356921393152</t>
  </si>
  <si>
    <t>1745198798403</t>
  </si>
  <si>
    <t>1745199217955</t>
  </si>
  <si>
    <t>2439300434817556480</t>
  </si>
  <si>
    <t>1745199217957</t>
  </si>
  <si>
    <t>1745199426173</t>
  </si>
  <si>
    <t>503</t>
  </si>
  <si>
    <t>2439307421487833088</t>
  </si>
  <si>
    <t>1745199426175</t>
  </si>
  <si>
    <t>1745199622906</t>
  </si>
  <si>
    <t>2439314022751903744</t>
  </si>
  <si>
    <t>1745199622908</t>
  </si>
  <si>
    <t>1745204692511</t>
  </si>
  <si>
    <t>2439342596229799936</t>
  </si>
  <si>
    <t>1745200474464</t>
  </si>
  <si>
    <t>1745204141455</t>
  </si>
  <si>
    <t>2439361597869760512</t>
  </si>
  <si>
    <t>1745201040753</t>
  </si>
  <si>
    <t>1745204045449</t>
  </si>
  <si>
    <t>2439377047269777409</t>
  </si>
  <si>
    <t>1745201501185</t>
  </si>
  <si>
    <t>1745202018684</t>
  </si>
  <si>
    <t>507</t>
  </si>
  <si>
    <t>2439394411721891840</t>
  </si>
  <si>
    <t>1745202018686</t>
  </si>
  <si>
    <t>1745202423452</t>
  </si>
  <si>
    <t>2439407993482223616</t>
  </si>
  <si>
    <t>1745202423454</t>
  </si>
  <si>
    <t>1745203765785</t>
  </si>
  <si>
    <t>2439440158123204608</t>
  </si>
  <si>
    <t>1745203382036</t>
  </si>
  <si>
    <t>1745203452025</t>
  </si>
  <si>
    <t>524</t>
  </si>
  <si>
    <t>2439442506631454720</t>
  </si>
  <si>
    <t>1745203452027</t>
  </si>
  <si>
    <t>1745221069480</t>
  </si>
  <si>
    <t>516</t>
  </si>
  <si>
    <t>2439453034737147904</t>
  </si>
  <si>
    <t>1745203765787</t>
  </si>
  <si>
    <t>1745208960204</t>
  </si>
  <si>
    <t>515</t>
  </si>
  <si>
    <t>2439462418636709888</t>
  </si>
  <si>
    <t>1745204045451</t>
  </si>
  <si>
    <t>1745208186979</t>
  </si>
  <si>
    <t>514</t>
  </si>
  <si>
    <t>2439465640097062912</t>
  </si>
  <si>
    <t>1745204141457</t>
  </si>
  <si>
    <t>1745207441807</t>
  </si>
  <si>
    <t>513</t>
  </si>
  <si>
    <t>2439484130468143104</t>
  </si>
  <si>
    <t>1745204692513</t>
  </si>
  <si>
    <t>1745207338264</t>
  </si>
  <si>
    <t>509</t>
  </si>
  <si>
    <t>2439510755607945216</t>
  </si>
  <si>
    <t>1745205486004</t>
  </si>
  <si>
    <t>1745206107226</t>
  </si>
  <si>
    <t>2439531600426409984</t>
  </si>
  <si>
    <t>1745206107228</t>
  </si>
  <si>
    <t>1745206293229</t>
  </si>
  <si>
    <t>512</t>
  </si>
  <si>
    <t>2439537841617870848</t>
  </si>
  <si>
    <t>1745206293231</t>
  </si>
  <si>
    <t>1745207234078</t>
  </si>
  <si>
    <t>511</t>
  </si>
  <si>
    <t>2439548999473143808</t>
  </si>
  <si>
    <t>1745206625761</t>
  </si>
  <si>
    <t>1745207016633</t>
  </si>
  <si>
    <t>2439557454686691328</t>
  </si>
  <si>
    <t>1745206877746</t>
  </si>
  <si>
    <t>1745206953160</t>
  </si>
  <si>
    <t>535</t>
  </si>
  <si>
    <t>2439559985261289472</t>
  </si>
  <si>
    <t>1745206953163</t>
  </si>
  <si>
    <t>1745229615600</t>
  </si>
  <si>
    <t>2439562115028197376</t>
  </si>
  <si>
    <t>1745207016635</t>
  </si>
  <si>
    <t>1745229478478</t>
  </si>
  <si>
    <t>2439569411271663616</t>
  </si>
  <si>
    <t>1745207234080</t>
  </si>
  <si>
    <t>1745216318868</t>
  </si>
  <si>
    <t>2439572907811250176</t>
  </si>
  <si>
    <t>1745207338266</t>
  </si>
  <si>
    <t>1745214531146</t>
  </si>
  <si>
    <t>2439576381500268544</t>
  </si>
  <si>
    <t>1745207441809</t>
  </si>
  <si>
    <t>1745213615752</t>
  </si>
  <si>
    <t>2439601385323470848</t>
  </si>
  <si>
    <t>1745208186981</t>
  </si>
  <si>
    <t>1745209996234</t>
  </si>
  <si>
    <t>2439627330549817344</t>
  </si>
  <si>
    <t>1745208960206</t>
  </si>
  <si>
    <t>1745209268212</t>
  </si>
  <si>
    <t>523</t>
  </si>
  <si>
    <t>2439637665482645504</t>
  </si>
  <si>
    <t>1745209268214</t>
  </si>
  <si>
    <t>1745219491737</t>
  </si>
  <si>
    <t>517</t>
  </si>
  <si>
    <t>2439662093948002304</t>
  </si>
  <si>
    <t>1745209996236</t>
  </si>
  <si>
    <t>1745211667115</t>
  </si>
  <si>
    <t>2439718159310233600</t>
  </si>
  <si>
    <t>1745211667117</t>
  </si>
  <si>
    <t>1745213419019</t>
  </si>
  <si>
    <t>522</t>
  </si>
  <si>
    <t>2439776943487426560</t>
  </si>
  <si>
    <t>1745213419021</t>
  </si>
  <si>
    <t>1745219463092</t>
  </si>
  <si>
    <t>521</t>
  </si>
  <si>
    <t>2439783544751497216</t>
  </si>
  <si>
    <t>1745213615755</t>
  </si>
  <si>
    <t>1745219308900</t>
  </si>
  <si>
    <t>518</t>
  </si>
  <si>
    <t>2439814260243668992</t>
  </si>
  <si>
    <t>1745214531148</t>
  </si>
  <si>
    <t>1745215299567</t>
  </si>
  <si>
    <t>2439840044173860864</t>
  </si>
  <si>
    <t>1745215299569</t>
  </si>
  <si>
    <t>1745215617687</t>
  </si>
  <si>
    <t>520</t>
  </si>
  <si>
    <t>2439850718543323137</t>
  </si>
  <si>
    <t>1745215617689</t>
  </si>
  <si>
    <t>1745218546414</t>
  </si>
  <si>
    <t>519</t>
  </si>
  <si>
    <t>2439874246273507328</t>
  </si>
  <si>
    <t>1745216318870</t>
  </si>
  <si>
    <t>1745216558076</t>
  </si>
  <si>
    <t>2439882273634492416</t>
  </si>
  <si>
    <t>1745216558078</t>
  </si>
  <si>
    <t>1745223893914</t>
  </si>
  <si>
    <t>2439948990314291200</t>
  </si>
  <si>
    <t>1745218546416</t>
  </si>
  <si>
    <t>2439974575065374720</t>
  </si>
  <si>
    <t>1745219308901</t>
  </si>
  <si>
    <t>1745223813636</t>
  </si>
  <si>
    <t>2439979748890353664</t>
  </si>
  <si>
    <t>1745219463094</t>
  </si>
  <si>
    <t>1745223733318</t>
  </si>
  <si>
    <t>2439980710526820352</t>
  </si>
  <si>
    <t>1745219491739</t>
  </si>
  <si>
    <t>1745223709498</t>
  </si>
  <si>
    <t>2440033650327265280</t>
  </si>
  <si>
    <t>1745221069481</t>
  </si>
  <si>
    <t>1745222435975</t>
  </si>
  <si>
    <t>532</t>
  </si>
  <si>
    <t>2440122234631725056</t>
  </si>
  <si>
    <t>1745223709500</t>
  </si>
  <si>
    <t>1745226875628</t>
  </si>
  <si>
    <t>531</t>
  </si>
  <si>
    <t>2440123033931849728</t>
  </si>
  <si>
    <t>1745223733320</t>
  </si>
  <si>
    <t>1745225223646</t>
  </si>
  <si>
    <t>525</t>
  </si>
  <si>
    <t>2440125729392926720</t>
  </si>
  <si>
    <t>1745223813638</t>
  </si>
  <si>
    <t>1745223813657</t>
  </si>
  <si>
    <t>2440125729627807744</t>
  </si>
  <si>
    <t>1745223813659</t>
  </si>
  <si>
    <t>1745223847134</t>
  </si>
  <si>
    <t>526</t>
  </si>
  <si>
    <t>2440126852963082240</t>
  </si>
  <si>
    <t>1745223847136</t>
  </si>
  <si>
    <t>1745223847186</t>
  </si>
  <si>
    <t>2440126854707912704</t>
  </si>
  <si>
    <t>1745223847188</t>
  </si>
  <si>
    <t>1745223847299</t>
  </si>
  <si>
    <t>527</t>
  </si>
  <si>
    <t>2440126858466009088</t>
  </si>
  <si>
    <t>1745223847301</t>
  </si>
  <si>
    <t>1745223847323</t>
  </si>
  <si>
    <t>2440126859271315456</t>
  </si>
  <si>
    <t>1745223847325</t>
  </si>
  <si>
    <t>530</t>
  </si>
  <si>
    <t>2440128422740074496</t>
  </si>
  <si>
    <t>1745223893916</t>
  </si>
  <si>
    <t>1745224213684</t>
  </si>
  <si>
    <t>528</t>
  </si>
  <si>
    <t>2440128422740074497</t>
  </si>
  <si>
    <t>1745223893923</t>
  </si>
  <si>
    <t>529</t>
  </si>
  <si>
    <t>2440128422740074498</t>
  </si>
  <si>
    <t>1745223893917</t>
  </si>
  <si>
    <t>2440128422907846656</t>
  </si>
  <si>
    <t>1745223893925</t>
  </si>
  <si>
    <t>1745228881829</t>
  </si>
  <si>
    <t>2440128422907846657</t>
  </si>
  <si>
    <t>1745229201061</t>
  </si>
  <si>
    <t>2440139152340131840</t>
  </si>
  <si>
    <t>1745224213686</t>
  </si>
  <si>
    <t>1745227504712</t>
  </si>
  <si>
    <t>2440173041041383425</t>
  </si>
  <si>
    <t>1745225223648</t>
  </si>
  <si>
    <t>1745227418567</t>
  </si>
  <si>
    <t>2440228472359067648</t>
  </si>
  <si>
    <t>1745226875630</t>
  </si>
  <si>
    <t>1745227220606</t>
  </si>
  <si>
    <t>533</t>
  </si>
  <si>
    <t>2440249581083140096</t>
  </si>
  <si>
    <t>1745227504714</t>
  </si>
  <si>
    <t>1745227698192</t>
  </si>
  <si>
    <t>2440256073026871297</t>
  </si>
  <si>
    <t>1745227698194</t>
  </si>
  <si>
    <t>1745228462379</t>
  </si>
  <si>
    <t>534</t>
  </si>
  <si>
    <t>2440295789294100480</t>
  </si>
  <si>
    <t>1745228881831</t>
  </si>
  <si>
    <t>1745228982851</t>
  </si>
  <si>
    <t>2440299179029929984</t>
  </si>
  <si>
    <t>1745228982853</t>
  </si>
  <si>
    <t>1745229130179</t>
  </si>
  <si>
    <t>547</t>
  </si>
  <si>
    <t>2440325091372933125</t>
  </si>
  <si>
    <t>1745229755101</t>
  </si>
  <si>
    <t>1745232523991</t>
  </si>
  <si>
    <t>546</t>
  </si>
  <si>
    <t>2440325091372933126</t>
  </si>
  <si>
    <t>1745232432055</t>
  </si>
  <si>
    <t>540</t>
  </si>
  <si>
    <t>2440325091372933127</t>
  </si>
  <si>
    <t>1745229951741</t>
  </si>
  <si>
    <t>539</t>
  </si>
  <si>
    <t>2440325091372933128</t>
  </si>
  <si>
    <t>1745229909155</t>
  </si>
  <si>
    <t>538</t>
  </si>
  <si>
    <t>2440325091372933129</t>
  </si>
  <si>
    <t>1745229815720</t>
  </si>
  <si>
    <t>536</t>
  </si>
  <si>
    <t>2440325091372933130</t>
  </si>
  <si>
    <t>1745229755104</t>
  </si>
  <si>
    <t>537</t>
  </si>
  <si>
    <t>2440325091372933131</t>
  </si>
  <si>
    <t>2440325091540705280</t>
  </si>
  <si>
    <t>1745229755106</t>
  </si>
  <si>
    <t>1745233347966</t>
  </si>
  <si>
    <t>2440327125442600960</t>
  </si>
  <si>
    <t>1745229815722</t>
  </si>
  <si>
    <t>1745233320878</t>
  </si>
  <si>
    <t>2440330260600954880</t>
  </si>
  <si>
    <t>1745229909157</t>
  </si>
  <si>
    <t>1745230926890</t>
  </si>
  <si>
    <t>2440331689549996032</t>
  </si>
  <si>
    <t>1745229951742</t>
  </si>
  <si>
    <t>1745230011581</t>
  </si>
  <si>
    <t>541</t>
  </si>
  <si>
    <t>2440333697480761344</t>
  </si>
  <si>
    <t>1745230011583</t>
  </si>
  <si>
    <t>1745230099678</t>
  </si>
  <si>
    <t>2440336653525557248</t>
  </si>
  <si>
    <t>1745230099680</t>
  </si>
  <si>
    <t>1745230106143</t>
  </si>
  <si>
    <t>545</t>
  </si>
  <si>
    <t>2440336870421405696</t>
  </si>
  <si>
    <t>1745230106145</t>
  </si>
  <si>
    <t>1745232430504</t>
  </si>
  <si>
    <t>542</t>
  </si>
  <si>
    <t>2440364410859003904</t>
  </si>
  <si>
    <t>1745230926892</t>
  </si>
  <si>
    <t>1745231065051</t>
  </si>
  <si>
    <t>2440369046034685952</t>
  </si>
  <si>
    <t>1745231065052</t>
  </si>
  <si>
    <t>1745231479092</t>
  </si>
  <si>
    <t>543</t>
  </si>
  <si>
    <t>2440382938978820096</t>
  </si>
  <si>
    <t>1745231479094</t>
  </si>
  <si>
    <t>1745231532330</t>
  </si>
  <si>
    <t>2440384726188531712</t>
  </si>
  <si>
    <t>1745231532332</t>
  </si>
  <si>
    <t>1745231708301</t>
  </si>
  <si>
    <t>544</t>
  </si>
  <si>
    <t>2440390629956624386</t>
  </si>
  <si>
    <t>1745231708303</t>
  </si>
  <si>
    <t>1745232012045</t>
  </si>
  <si>
    <t>2440400821880463360</t>
  </si>
  <si>
    <t>1745232012047</t>
  </si>
  <si>
    <t>1745233020050</t>
  </si>
  <si>
    <t>2440414863034523648</t>
  </si>
  <si>
    <t>1745232430506</t>
  </si>
  <si>
    <t>1745232956316</t>
  </si>
  <si>
    <t>2440414915111002112</t>
  </si>
  <si>
    <t>1745232432057</t>
  </si>
  <si>
    <t>1745232729594</t>
  </si>
  <si>
    <t>2440418000071925760</t>
  </si>
  <si>
    <t>1745232523993</t>
  </si>
  <si>
    <t>1745232613172</t>
  </si>
  <si>
    <t>548</t>
  </si>
  <si>
    <t>2440445648387022848</t>
  </si>
  <si>
    <t>1745233347968</t>
  </si>
  <si>
    <t>1745233371851</t>
  </si>
  <si>
    <t>562</t>
  </si>
  <si>
    <t>2440447008113270784</t>
  </si>
  <si>
    <t>1745233388503</t>
  </si>
  <si>
    <t>1745242781079</t>
  </si>
  <si>
    <t>560</t>
  </si>
  <si>
    <t>2440447008113270785</t>
  </si>
  <si>
    <t>1745242520460</t>
  </si>
  <si>
    <t>556</t>
  </si>
  <si>
    <t>2440447008113270789</t>
  </si>
  <si>
    <t>1745234647058</t>
  </si>
  <si>
    <t>554</t>
  </si>
  <si>
    <t>2440447008113270790</t>
  </si>
  <si>
    <t>1745233953047</t>
  </si>
  <si>
    <t>553</t>
  </si>
  <si>
    <t>2440447008113270791</t>
  </si>
  <si>
    <t>1745233928967</t>
  </si>
  <si>
    <t>552</t>
  </si>
  <si>
    <t>2440447008113270792</t>
  </si>
  <si>
    <t>1745233537804</t>
  </si>
  <si>
    <t>551</t>
  </si>
  <si>
    <t>2440447008113270793</t>
  </si>
  <si>
    <t>1745233507362</t>
  </si>
  <si>
    <t>550</t>
  </si>
  <si>
    <t>2440447008113270794</t>
  </si>
  <si>
    <t>1745233392715</t>
  </si>
  <si>
    <t>549</t>
  </si>
  <si>
    <t>2440447008113270795</t>
  </si>
  <si>
    <t>1745233388507</t>
  </si>
  <si>
    <t>2440447008281042944</t>
  </si>
  <si>
    <t>1745233388509</t>
  </si>
  <si>
    <t>1745242318409</t>
  </si>
  <si>
    <t>2440447149478092800</t>
  </si>
  <si>
    <t>1745233392717</t>
  </si>
  <si>
    <t>1745241878063</t>
  </si>
  <si>
    <t>2440450996426612736</t>
  </si>
  <si>
    <t>1745233507364</t>
  </si>
  <si>
    <t>1745241283395</t>
  </si>
  <si>
    <t>2440452017890631680</t>
  </si>
  <si>
    <t>1745233537806</t>
  </si>
  <si>
    <t>1745235389178</t>
  </si>
  <si>
    <t>2440465143444905984</t>
  </si>
  <si>
    <t>1745233928968</t>
  </si>
  <si>
    <t>1745234997056</t>
  </si>
  <si>
    <t>2440465951100084224</t>
  </si>
  <si>
    <t>1745233953049</t>
  </si>
  <si>
    <t>1745234163401</t>
  </si>
  <si>
    <t>555</t>
  </si>
  <si>
    <t>2440473009442627584</t>
  </si>
  <si>
    <t>1745234163403</t>
  </si>
  <si>
    <t>1745234476402</t>
  </si>
  <si>
    <t>2440483511979843584</t>
  </si>
  <si>
    <t>1745234476403</t>
  </si>
  <si>
    <t>1745234856746</t>
  </si>
  <si>
    <t>2440489238244990976</t>
  </si>
  <si>
    <t>1745234647060</t>
  </si>
  <si>
    <t>1745234774199</t>
  </si>
  <si>
    <t>558</t>
  </si>
  <si>
    <t>2440500982229082112</t>
  </si>
  <si>
    <t>1745234997057</t>
  </si>
  <si>
    <t>1745236331589</t>
  </si>
  <si>
    <t>557</t>
  </si>
  <si>
    <t>2440514139693621248</t>
  </si>
  <si>
    <t>1745235389180</t>
  </si>
  <si>
    <t>1745236230263</t>
  </si>
  <si>
    <t>2440542361789505536</t>
  </si>
  <si>
    <t>1745236230265</t>
  </si>
  <si>
    <t>1745238680493</t>
  </si>
  <si>
    <t>2440545761725882368</t>
  </si>
  <si>
    <t>1745236331591</t>
  </si>
  <si>
    <t>1745237506679</t>
  </si>
  <si>
    <t>559</t>
  </si>
  <si>
    <t>2440585191236935680</t>
  </si>
  <si>
    <t>1745237506681</t>
  </si>
  <si>
    <t>1745237839564</t>
  </si>
  <si>
    <t>2440596361004032000</t>
  </si>
  <si>
    <t>1745237839566</t>
  </si>
  <si>
    <t>1745238594087</t>
  </si>
  <si>
    <t>2440753426481651712</t>
  </si>
  <si>
    <t>1745242520462</t>
  </si>
  <si>
    <t>1745242592636</t>
  </si>
  <si>
    <t>561</t>
  </si>
  <si>
    <t>2440755847635247104</t>
  </si>
  <si>
    <t>1745242592639</t>
  </si>
  <si>
    <t>1745242763299</t>
  </si>
  <si>
    <t>2440761574135275520</t>
  </si>
  <si>
    <t>1745242763301</t>
  </si>
  <si>
    <t>1745243050776</t>
  </si>
  <si>
    <t>2440762170733076480</t>
  </si>
  <si>
    <t>1745242781081</t>
  </si>
  <si>
    <t>1745242925406</t>
  </si>
  <si>
    <t>565</t>
  </si>
  <si>
    <t>2440767013510029312</t>
  </si>
  <si>
    <t>1745242925408</t>
  </si>
  <si>
    <t>1745244298080</t>
  </si>
  <si>
    <t>563</t>
  </si>
  <si>
    <t>2440771221202247680</t>
  </si>
  <si>
    <t>1745243050778</t>
  </si>
  <si>
    <t>1745243304041</t>
  </si>
  <si>
    <t>2440779718425944064</t>
  </si>
  <si>
    <t>1745243304043</t>
  </si>
  <si>
    <t>1745243740012</t>
  </si>
  <si>
    <t>564</t>
  </si>
  <si>
    <t>2440794347185217536</t>
  </si>
  <si>
    <t>1745243740013</t>
  </si>
  <si>
    <t>1745244142972</t>
  </si>
  <si>
    <t>594</t>
  </si>
  <si>
    <t>2440891745903419392</t>
  </si>
  <si>
    <t>1745246642706</t>
  </si>
  <si>
    <t>1745254859047</t>
  </si>
  <si>
    <t>593</t>
  </si>
  <si>
    <t>2440891745903419393</t>
  </si>
  <si>
    <t>1745254736045</t>
  </si>
  <si>
    <t>583</t>
  </si>
  <si>
    <t>2440891745903419394</t>
  </si>
  <si>
    <t>1745249802638</t>
  </si>
  <si>
    <t>582</t>
  </si>
  <si>
    <t>2440891745903419395</t>
  </si>
  <si>
    <t>1745249673074</t>
  </si>
  <si>
    <t>581</t>
  </si>
  <si>
    <t>2440891745903419396</t>
  </si>
  <si>
    <t>1745249364176</t>
  </si>
  <si>
    <t>580</t>
  </si>
  <si>
    <t>2440891745903419397</t>
  </si>
  <si>
    <t>1745249212842</t>
  </si>
  <si>
    <t>576</t>
  </si>
  <si>
    <t>2440891745903419398</t>
  </si>
  <si>
    <t>1745248298215</t>
  </si>
  <si>
    <t>575</t>
  </si>
  <si>
    <t>2440891745903419399</t>
  </si>
  <si>
    <t>1745248201262</t>
  </si>
  <si>
    <t>573</t>
  </si>
  <si>
    <t>2440891745903419400</t>
  </si>
  <si>
    <t>1745247874482</t>
  </si>
  <si>
    <t>569</t>
  </si>
  <si>
    <t>2440891745903419401</t>
  </si>
  <si>
    <t>1745247086605</t>
  </si>
  <si>
    <t>568</t>
  </si>
  <si>
    <t>2440891745903419402</t>
  </si>
  <si>
    <t>1745247079350</t>
  </si>
  <si>
    <t>566</t>
  </si>
  <si>
    <t>2440891745903419403</t>
  </si>
  <si>
    <t>1745246983402</t>
  </si>
  <si>
    <t>567</t>
  </si>
  <si>
    <t>2440903177260867584</t>
  </si>
  <si>
    <t>1745246983404</t>
  </si>
  <si>
    <t>1745247072094</t>
  </si>
  <si>
    <t>2440906396741509120</t>
  </si>
  <si>
    <t>1745247079352</t>
  </si>
  <si>
    <t>1745247570490</t>
  </si>
  <si>
    <t>2440906640212467712</t>
  </si>
  <si>
    <t>1745247086607</t>
  </si>
  <si>
    <t>1745247212346</t>
  </si>
  <si>
    <t>570</t>
  </si>
  <si>
    <t>2440910859346747392</t>
  </si>
  <si>
    <t>1745247212348</t>
  </si>
  <si>
    <t>1745247359595</t>
  </si>
  <si>
    <t>2440915800203304960</t>
  </si>
  <si>
    <t>1745247359597</t>
  </si>
  <si>
    <t>1745247372744</t>
  </si>
  <si>
    <t>572</t>
  </si>
  <si>
    <t>2440916241410531328</t>
  </si>
  <si>
    <t>1745247372746</t>
  </si>
  <si>
    <t>1745247798740</t>
  </si>
  <si>
    <t>571</t>
  </si>
  <si>
    <t>2440922876698796032</t>
  </si>
  <si>
    <t>1745247570492</t>
  </si>
  <si>
    <t>1745247684052</t>
  </si>
  <si>
    <t>2440933077715886080</t>
  </si>
  <si>
    <t>1745247874484</t>
  </si>
  <si>
    <t>1745247898067</t>
  </si>
  <si>
    <t>574</t>
  </si>
  <si>
    <t>2440933868325412864</t>
  </si>
  <si>
    <t>1745247898069</t>
  </si>
  <si>
    <t>1745248042194</t>
  </si>
  <si>
    <t>2440944042062749696</t>
  </si>
  <si>
    <t>1745248201264</t>
  </si>
  <si>
    <t>1745248654735</t>
  </si>
  <si>
    <t>2440947295064268800</t>
  </si>
  <si>
    <t>1745248298217</t>
  </si>
  <si>
    <t>1745248334530</t>
  </si>
  <si>
    <t>577</t>
  </si>
  <si>
    <t>2440948513593466880</t>
  </si>
  <si>
    <t>1745248334531</t>
  </si>
  <si>
    <t>1745248500300</t>
  </si>
  <si>
    <t>2440954076314312704</t>
  </si>
  <si>
    <t>1745248500302</t>
  </si>
  <si>
    <t>1745248545544</t>
  </si>
  <si>
    <t>579</t>
  </si>
  <si>
    <t>2440955594048380928</t>
  </si>
  <si>
    <t>1745248545546</t>
  </si>
  <si>
    <t>1745249153647</t>
  </si>
  <si>
    <t>578</t>
  </si>
  <si>
    <t>2440959257890365440</t>
  </si>
  <si>
    <t>1745248654737</t>
  </si>
  <si>
    <t>1745248935162</t>
  </si>
  <si>
    <t>2440983062813712384</t>
  </si>
  <si>
    <t>1745249364178</t>
  </si>
  <si>
    <t>1745251851000</t>
  </si>
  <si>
    <t>2440993427677093888</t>
  </si>
  <si>
    <t>1745249673075</t>
  </si>
  <si>
    <t>1745251231050</t>
  </si>
  <si>
    <t>2440997775123521536</t>
  </si>
  <si>
    <t>1745249802640</t>
  </si>
  <si>
    <t>1745250063723</t>
  </si>
  <si>
    <t>584</t>
  </si>
  <si>
    <t>2441006535715954688</t>
  </si>
  <si>
    <t>1745250063725</t>
  </si>
  <si>
    <t>1745250391789</t>
  </si>
  <si>
    <t>2441017543750688769</t>
  </si>
  <si>
    <t>1745250391791</t>
  </si>
  <si>
    <t>1745250783464</t>
  </si>
  <si>
    <t>585</t>
  </si>
  <si>
    <t>2441030686249951232</t>
  </si>
  <si>
    <t>1745250783467</t>
  </si>
  <si>
    <t>1745250854019</t>
  </si>
  <si>
    <t>2441033053649346560</t>
  </si>
  <si>
    <t>1745250854021</t>
  </si>
  <si>
    <t>1745251116169</t>
  </si>
  <si>
    <t>587</t>
  </si>
  <si>
    <t>2441041849943695360</t>
  </si>
  <si>
    <t>1745251116171</t>
  </si>
  <si>
    <t>1745251562045</t>
  </si>
  <si>
    <t>586</t>
  </si>
  <si>
    <t>2441045704676843520</t>
  </si>
  <si>
    <t>1745251231052</t>
  </si>
  <si>
    <t>1745251402372</t>
  </si>
  <si>
    <t>2441051453289242624</t>
  </si>
  <si>
    <t>1745251402374</t>
  </si>
  <si>
    <t>1745251761828</t>
  </si>
  <si>
    <t>2441056811026063360</t>
  </si>
  <si>
    <t>1745251562047</t>
  </si>
  <si>
    <t>1745251620015</t>
  </si>
  <si>
    <t>591</t>
  </si>
  <si>
    <t>2441058756176486400</t>
  </si>
  <si>
    <t>1745251620017</t>
  </si>
  <si>
    <t>1745253932749</t>
  </si>
  <si>
    <t>590</t>
  </si>
  <si>
    <t>2441063514664706048</t>
  </si>
  <si>
    <t>1745251761830</t>
  </si>
  <si>
    <t>1745253914686</t>
  </si>
  <si>
    <t>588</t>
  </si>
  <si>
    <t>2441066507283832832</t>
  </si>
  <si>
    <t>1745251851002</t>
  </si>
  <si>
    <t>1745252338581</t>
  </si>
  <si>
    <t>2441082867284025344</t>
  </si>
  <si>
    <t>1745252338583</t>
  </si>
  <si>
    <t>1745253420535</t>
  </si>
  <si>
    <t>589</t>
  </si>
  <si>
    <t>2441119171635945472</t>
  </si>
  <si>
    <t>1745253420537</t>
  </si>
  <si>
    <t>1745253706064</t>
  </si>
  <si>
    <t>2441128752365805568</t>
  </si>
  <si>
    <t>1745253706066</t>
  </si>
  <si>
    <t>1745358591835</t>
  </si>
  <si>
    <t>2441135754404012032</t>
  </si>
  <si>
    <t>1745253914693</t>
  </si>
  <si>
    <t>1745358589300</t>
  </si>
  <si>
    <t>2441136358685777923</t>
  </si>
  <si>
    <t>1745253932751</t>
  </si>
  <si>
    <t>1745254159091</t>
  </si>
  <si>
    <t>592</t>
  </si>
  <si>
    <t>2441143953463025664</t>
  </si>
  <si>
    <t>1745254159093</t>
  </si>
  <si>
    <t>1745254685051</t>
  </si>
  <si>
    <t>2441161601718525952</t>
  </si>
  <si>
    <t>1745254685053</t>
  </si>
  <si>
    <t>1745264327298</t>
  </si>
  <si>
    <t>2441163312793231360</t>
  </si>
  <si>
    <t>1745254736047</t>
  </si>
  <si>
    <t>1745264248568</t>
  </si>
  <si>
    <t>2441167440424574976</t>
  </si>
  <si>
    <t>1745254859049</t>
  </si>
  <si>
    <t>1745254963620</t>
  </si>
  <si>
    <t>595</t>
  </si>
  <si>
    <t>2441170948976648192</t>
  </si>
  <si>
    <t>1745254963622</t>
  </si>
  <si>
    <t>1745255026271</t>
  </si>
  <si>
    <t>2441173051195367424</t>
  </si>
  <si>
    <t>1745255026273</t>
  </si>
  <si>
    <t>1745264156980</t>
  </si>
  <si>
    <t>2441203128012480512</t>
  </si>
  <si>
    <t>1745255922632</t>
  </si>
  <si>
    <t>1745366048959</t>
  </si>
  <si>
    <t>2441203128012480513</t>
  </si>
  <si>
    <t>1745360438322</t>
  </si>
  <si>
    <t>2441203128012480514</t>
  </si>
  <si>
    <t>1745358589149</t>
  </si>
  <si>
    <t>2441203128012480515</t>
  </si>
  <si>
    <t>1745264240216</t>
  </si>
  <si>
    <t>2441203128012480516</t>
  </si>
  <si>
    <t>1745256292865</t>
  </si>
  <si>
    <t>2441203128012480517</t>
  </si>
  <si>
    <t>1745256241053</t>
  </si>
  <si>
    <t>2441203128012480518</t>
  </si>
  <si>
    <t>1745256022652</t>
  </si>
  <si>
    <t>2441203128012480519</t>
  </si>
  <si>
    <t>1745255922635</t>
  </si>
  <si>
    <t>2441203128180252672</t>
  </si>
  <si>
    <t>1745255922637</t>
  </si>
  <si>
    <t>1745264021879</t>
  </si>
  <si>
    <t>2441206484160323584</t>
  </si>
  <si>
    <t>1745256022654</t>
  </si>
  <si>
    <t>1745263589886</t>
  </si>
  <si>
    <t>2441213812481826816</t>
  </si>
  <si>
    <t>1745256241055</t>
  </si>
  <si>
    <t>1745263288456</t>
  </si>
  <si>
    <t>2441215551037612032</t>
  </si>
  <si>
    <t>1745256292867</t>
  </si>
  <si>
    <t>1745256351315</t>
  </si>
  <si>
    <t>2441217512461934592</t>
  </si>
  <si>
    <t>1745256351318</t>
  </si>
  <si>
    <t>1745256814714</t>
  </si>
  <si>
    <t>2441233061585723392</t>
  </si>
  <si>
    <t>1745256814716</t>
  </si>
  <si>
    <t>1745263239202</t>
  </si>
  <si>
    <t>2441259305345851397</t>
  </si>
  <si>
    <t>1745257596848</t>
  </si>
  <si>
    <t>1745257615121</t>
  </si>
  <si>
    <t>2441259305345851398</t>
  </si>
  <si>
    <t>1745257596851</t>
  </si>
  <si>
    <t>2441259305345851399</t>
  </si>
  <si>
    <t>2441259918553096192</t>
  </si>
  <si>
    <t>1745257615123</t>
  </si>
  <si>
    <t>1745257803429</t>
  </si>
  <si>
    <t>2441266237121077248</t>
  </si>
  <si>
    <t>1745257803431</t>
  </si>
  <si>
    <t>1745258042446</t>
  </si>
  <si>
    <t>2441284704775806976</t>
  </si>
  <si>
    <t>1745258353802</t>
  </si>
  <si>
    <t>1745264121646</t>
  </si>
  <si>
    <t>2441284704775806977</t>
  </si>
  <si>
    <t>1745263673180</t>
  </si>
  <si>
    <t>2441284704775806978</t>
  </si>
  <si>
    <t>1745263466330</t>
  </si>
  <si>
    <t>2441284704775806979</t>
  </si>
  <si>
    <t>1745263285485</t>
  </si>
  <si>
    <t>2441284704775806980</t>
  </si>
  <si>
    <t>1745263208491</t>
  </si>
  <si>
    <t>2441284704775806981</t>
  </si>
  <si>
    <t>1745258371822</t>
  </si>
  <si>
    <t>2441284704775806984</t>
  </si>
  <si>
    <t>1745258616374</t>
  </si>
  <si>
    <t>2441284704775806985</t>
  </si>
  <si>
    <t>1745258511781</t>
  </si>
  <si>
    <t>2441285309292453888</t>
  </si>
  <si>
    <t>1745258371824</t>
  </si>
  <si>
    <t>1745258473383</t>
  </si>
  <si>
    <t>2441288717114122240</t>
  </si>
  <si>
    <t>1745258473385</t>
  </si>
  <si>
    <t>1745263091214</t>
  </si>
  <si>
    <t>2441290005503647744</t>
  </si>
  <si>
    <t>1745258511783</t>
  </si>
  <si>
    <t>1745261647638</t>
  </si>
  <si>
    <t>2441293515062353920</t>
  </si>
  <si>
    <t>1745258616376</t>
  </si>
  <si>
    <t>1745258824250</t>
  </si>
  <si>
    <t>2441448631396573184</t>
  </si>
  <si>
    <t>1745263239204</t>
  </si>
  <si>
    <t>1745282164923</t>
  </si>
  <si>
    <t>2441450284120121344</t>
  </si>
  <si>
    <t>1745263288458</t>
  </si>
  <si>
    <t>1745278624047</t>
  </si>
  <si>
    <t>2441460398432559104</t>
  </si>
  <si>
    <t>1745263589888</t>
  </si>
  <si>
    <t>1745276905518</t>
  </si>
  <si>
    <t>2441474893678747648</t>
  </si>
  <si>
    <t>1745264021881</t>
  </si>
  <si>
    <t>1745273940161</t>
  </si>
  <si>
    <t>596</t>
  </si>
  <si>
    <t>2441479426916065280</t>
  </si>
  <si>
    <t>1745264156982</t>
  </si>
  <si>
    <t>1745264207100</t>
  </si>
  <si>
    <t>2441479781217312776</t>
  </si>
  <si>
    <t>1745264167540</t>
  </si>
  <si>
    <t>1745264199778</t>
  </si>
  <si>
    <t>2441479781217312777</t>
  </si>
  <si>
    <t>1745264167544</t>
  </si>
  <si>
    <t>2441481108697751552</t>
  </si>
  <si>
    <t>1745264207102</t>
  </si>
  <si>
    <t>1745264235026</t>
  </si>
  <si>
    <t>601</t>
  </si>
  <si>
    <t>2441482045805928448</t>
  </si>
  <si>
    <t>1745264235028</t>
  </si>
  <si>
    <t>1745264746339</t>
  </si>
  <si>
    <t>2441482219886321664</t>
  </si>
  <si>
    <t>1745264240218</t>
  </si>
  <si>
    <t>1745264747938</t>
  </si>
  <si>
    <t>598</t>
  </si>
  <si>
    <t>2441482500132937728</t>
  </si>
  <si>
    <t>1745264248570</t>
  </si>
  <si>
    <t>1745264469418</t>
  </si>
  <si>
    <t>2441483228163448834</t>
  </si>
  <si>
    <t>1745264270266</t>
  </si>
  <si>
    <t>2441483228163448835</t>
  </si>
  <si>
    <t>1745279147699</t>
  </si>
  <si>
    <t>2441483228163448836</t>
  </si>
  <si>
    <t>1745278597126</t>
  </si>
  <si>
    <t>2441483228163448837</t>
  </si>
  <si>
    <t>1745276686629</t>
  </si>
  <si>
    <t>2441483228163448838</t>
  </si>
  <si>
    <t>1745264807158</t>
  </si>
  <si>
    <t>2441483228163448839</t>
  </si>
  <si>
    <t>2441483228163448840</t>
  </si>
  <si>
    <t>1745264270271</t>
  </si>
  <si>
    <t>2441483228163448841</t>
  </si>
  <si>
    <t>2441483228364775424</t>
  </si>
  <si>
    <t>1745264270273</t>
  </si>
  <si>
    <t>1745264327439</t>
  </si>
  <si>
    <t>597</t>
  </si>
  <si>
    <t>2441485141839814656</t>
  </si>
  <si>
    <t>1745264327299</t>
  </si>
  <si>
    <t>1745264459215</t>
  </si>
  <si>
    <t>2441485147007197184</t>
  </si>
  <si>
    <t>1745264327441</t>
  </si>
  <si>
    <t>1745264462176</t>
  </si>
  <si>
    <t>2441489568306929664</t>
  </si>
  <si>
    <t>1745264459217</t>
  </si>
  <si>
    <t>1745264538511</t>
  </si>
  <si>
    <t>2441489667594493952</t>
  </si>
  <si>
    <t>1745264462178</t>
  </si>
  <si>
    <t>1745264538532</t>
  </si>
  <si>
    <t>2441489910629244928</t>
  </si>
  <si>
    <t>1745264469420</t>
  </si>
  <si>
    <t>1745264516625</t>
  </si>
  <si>
    <t>600</t>
  </si>
  <si>
    <t>2441491494599761920</t>
  </si>
  <si>
    <t>1745264516626</t>
  </si>
  <si>
    <t>1745264740761</t>
  </si>
  <si>
    <t>599</t>
  </si>
  <si>
    <t>2441492228972060672</t>
  </si>
  <si>
    <t>1745264538512</t>
  </si>
  <si>
    <t>1745264618005</t>
  </si>
  <si>
    <t>2441492229676703744</t>
  </si>
  <si>
    <t>1745264538534</t>
  </si>
  <si>
    <t>1745264626165</t>
  </si>
  <si>
    <t>2441494896381632512</t>
  </si>
  <si>
    <t>1745264618007</t>
  </si>
  <si>
    <t>1745266199450</t>
  </si>
  <si>
    <t>2441495170185797632</t>
  </si>
  <si>
    <t>1745264626167</t>
  </si>
  <si>
    <t>1745266205051</t>
  </si>
  <si>
    <t>2441499015355932672</t>
  </si>
  <si>
    <t>1745264740762</t>
  </si>
  <si>
    <t>1745265302149</t>
  </si>
  <si>
    <t>2441499202556108800</t>
  </si>
  <si>
    <t>1745264746341</t>
  </si>
  <si>
    <t>1745264917700</t>
  </si>
  <si>
    <t>2441499202556108801</t>
  </si>
  <si>
    <t>1745265183370</t>
  </si>
  <si>
    <t>2441499256209645568</t>
  </si>
  <si>
    <t>1745264747940</t>
  </si>
  <si>
    <t>1745265300131</t>
  </si>
  <si>
    <t>2441501243269554176</t>
  </si>
  <si>
    <t>1745264807160</t>
  </si>
  <si>
    <t>1745264909104</t>
  </si>
  <si>
    <t>2441504664043233280</t>
  </si>
  <si>
    <t>1745264909106</t>
  </si>
  <si>
    <t>1745273909262</t>
  </si>
  <si>
    <t>602</t>
  </si>
  <si>
    <t>2441504952443576320</t>
  </si>
  <si>
    <t>1745264917702</t>
  </si>
  <si>
    <t>1745265020130</t>
  </si>
  <si>
    <t>2441508389491154944</t>
  </si>
  <si>
    <t>1745265020133</t>
  </si>
  <si>
    <t>1745265151843</t>
  </si>
  <si>
    <t>606</t>
  </si>
  <si>
    <t>2441512809348046848</t>
  </si>
  <si>
    <t>1745265151845</t>
  </si>
  <si>
    <t>1745266870967</t>
  </si>
  <si>
    <t>2441513867218624512</t>
  </si>
  <si>
    <t>1745265183372</t>
  </si>
  <si>
    <t>2441517784732114944</t>
  </si>
  <si>
    <t>1745265300133</t>
  </si>
  <si>
    <t>1745266870971</t>
  </si>
  <si>
    <t>603</t>
  </si>
  <si>
    <t>2441517852411404288</t>
  </si>
  <si>
    <t>1745265302151</t>
  </si>
  <si>
    <t>1745265477220</t>
  </si>
  <si>
    <t>2441523726852923392</t>
  </si>
  <si>
    <t>1745265477222</t>
  </si>
  <si>
    <t>1745266022052</t>
  </si>
  <si>
    <t>605</t>
  </si>
  <si>
    <t>2441542008918089728</t>
  </si>
  <si>
    <t>1745266022054</t>
  </si>
  <si>
    <t>1745266793071</t>
  </si>
  <si>
    <t>604</t>
  </si>
  <si>
    <t>2441547960903901184</t>
  </si>
  <si>
    <t>1745266199452</t>
  </si>
  <si>
    <t>1745266564640</t>
  </si>
  <si>
    <t>2441548148842274816</t>
  </si>
  <si>
    <t>1745266205053</t>
  </si>
  <si>
    <t>1745266747820</t>
  </si>
  <si>
    <t>2441560214579814400</t>
  </si>
  <si>
    <t>1745266564642</t>
  </si>
  <si>
    <t>1745271398598</t>
  </si>
  <si>
    <t>2441567879452270592</t>
  </si>
  <si>
    <t>1745266793073</t>
  </si>
  <si>
    <t>1745268423339</t>
  </si>
  <si>
    <t>2441570493241860096</t>
  </si>
  <si>
    <t>1745266870969</t>
  </si>
  <si>
    <t>1745267703120</t>
  </si>
  <si>
    <t>2441570493241860099</t>
  </si>
  <si>
    <t>1745267791155</t>
  </si>
  <si>
    <t>2441570493342523392</t>
  </si>
  <si>
    <t>1745266870973</t>
  </si>
  <si>
    <t>1745267802471</t>
  </si>
  <si>
    <t>611</t>
  </si>
  <si>
    <t>2441598415629557760</t>
  </si>
  <si>
    <t>1745267703122</t>
  </si>
  <si>
    <t>1745273088055</t>
  </si>
  <si>
    <t>2441601369593978880</t>
  </si>
  <si>
    <t>1745267791157</t>
  </si>
  <si>
    <t>1745273088057</t>
  </si>
  <si>
    <t>2441601749295931392</t>
  </si>
  <si>
    <t>1745267802473</t>
  </si>
  <si>
    <t>1745273091599</t>
  </si>
  <si>
    <t>607</t>
  </si>
  <si>
    <t>2441622582169018368</t>
  </si>
  <si>
    <t>1745268423340</t>
  </si>
  <si>
    <t>1745268631715</t>
  </si>
  <si>
    <t>2441629574107340801</t>
  </si>
  <si>
    <t>1745268631717</t>
  </si>
  <si>
    <t>1745268870969</t>
  </si>
  <si>
    <t>608</t>
  </si>
  <si>
    <t>2441637602676285440</t>
  </si>
  <si>
    <t>1745268870971</t>
  </si>
  <si>
    <t>1745269053052</t>
  </si>
  <si>
    <t>2441643711831056384</t>
  </si>
  <si>
    <t>1745269053054</t>
  </si>
  <si>
    <t>1745271360349</t>
  </si>
  <si>
    <t>610</t>
  </si>
  <si>
    <t>2441721131871346688</t>
  </si>
  <si>
    <t>1745271360351</t>
  </si>
  <si>
    <t>1745271525363</t>
  </si>
  <si>
    <t>609</t>
  </si>
  <si>
    <t>2441722415328370688</t>
  </si>
  <si>
    <t>1745271398600</t>
  </si>
  <si>
    <t>1745271479058</t>
  </si>
  <si>
    <t>2441725115084414976</t>
  </si>
  <si>
    <t>1745271479060</t>
  </si>
  <si>
    <t>1745358584288</t>
  </si>
  <si>
    <t>2441726668855943168</t>
  </si>
  <si>
    <t>1745271525365</t>
  </si>
  <si>
    <t>1745358576134</t>
  </si>
  <si>
    <t>2441779104098394112</t>
  </si>
  <si>
    <t>1745334731079</t>
  </si>
  <si>
    <t>2441779222981746688</t>
  </si>
  <si>
    <t>1745273091601</t>
  </si>
  <si>
    <t>2441806659367051264</t>
  </si>
  <si>
    <t>1745273909264</t>
  </si>
  <si>
    <t>1745287683178</t>
  </si>
  <si>
    <t>2441807696031227904</t>
  </si>
  <si>
    <t>1745273940163</t>
  </si>
  <si>
    <t>1745287683169</t>
  </si>
  <si>
    <t>2441899852204974080</t>
  </si>
  <si>
    <t>1745276686631</t>
  </si>
  <si>
    <t>1745278303727</t>
  </si>
  <si>
    <t>2441907196901040128</t>
  </si>
  <si>
    <t>1745276905521</t>
  </si>
  <si>
    <t>1745278226373</t>
  </si>
  <si>
    <t>2441951517473873920</t>
  </si>
  <si>
    <t>1745278226376</t>
  </si>
  <si>
    <t>1745278457410</t>
  </si>
  <si>
    <t>2441954113378951168</t>
  </si>
  <si>
    <t>1745278303730</t>
  </si>
  <si>
    <t>1745278402974</t>
  </si>
  <si>
    <t>2441957443723436032</t>
  </si>
  <si>
    <t>1745278402976</t>
  </si>
  <si>
    <t>1745284894169</t>
  </si>
  <si>
    <t>2441959269990506496</t>
  </si>
  <si>
    <t>1745278457412</t>
  </si>
  <si>
    <t>1745284824883</t>
  </si>
  <si>
    <t>2441963957813092352</t>
  </si>
  <si>
    <t>1745278597128</t>
  </si>
  <si>
    <t>1745284674583</t>
  </si>
  <si>
    <t>2441964862541242368</t>
  </si>
  <si>
    <t>1745278624050</t>
  </si>
  <si>
    <t>1745284563782</t>
  </si>
  <si>
    <t>2441982432010936320</t>
  </si>
  <si>
    <t>1745279147701</t>
  </si>
  <si>
    <t>1745279566979</t>
  </si>
  <si>
    <t>2441996500713185280</t>
  </si>
  <si>
    <t>1745279566981</t>
  </si>
  <si>
    <t>1745280539625</t>
  </si>
  <si>
    <t>2442029137263697920</t>
  </si>
  <si>
    <t>1745280539627</t>
  </si>
  <si>
    <t>1745284537815</t>
  </si>
  <si>
    <t>2442083676771688448</t>
  </si>
  <si>
    <t>1745282164925</t>
  </si>
  <si>
    <t>1745282457600</t>
  </si>
  <si>
    <t>2442083676771688449</t>
  </si>
  <si>
    <t>1745282570926</t>
  </si>
  <si>
    <t>2442093493825413120</t>
  </si>
  <si>
    <t>1745282457602</t>
  </si>
  <si>
    <t>1745289587072</t>
  </si>
  <si>
    <t>2442097296414973953</t>
  </si>
  <si>
    <t>1745282570928</t>
  </si>
  <si>
    <t>1745289587073</t>
  </si>
  <si>
    <t>2442163329993646080</t>
  </si>
  <si>
    <t>1745284537817</t>
  </si>
  <si>
    <t>1745289032053</t>
  </si>
  <si>
    <t>2442164173854056448</t>
  </si>
  <si>
    <t>1745284563784</t>
  </si>
  <si>
    <t>1745288930335</t>
  </si>
  <si>
    <t>2442167883464286208</t>
  </si>
  <si>
    <t>1745284674585</t>
  </si>
  <si>
    <t>1745288850596</t>
  </si>
  <si>
    <t>2442172926695415808</t>
  </si>
  <si>
    <t>1745284824886</t>
  </si>
  <si>
    <t>1745285357696</t>
  </si>
  <si>
    <t>2442175252353097728</t>
  </si>
  <si>
    <t>1745284894171</t>
  </si>
  <si>
    <t>1745285086817</t>
  </si>
  <si>
    <t>2442181715943333888</t>
  </si>
  <si>
    <t>1745285086819</t>
  </si>
  <si>
    <t>1745287245698</t>
  </si>
  <si>
    <t>2442190804899438592</t>
  </si>
  <si>
    <t>1745285357698</t>
  </si>
  <si>
    <t>1745286528121</t>
  </si>
  <si>
    <t>2442230077845512192</t>
  </si>
  <si>
    <t>1745286528123</t>
  </si>
  <si>
    <t>1745288678703</t>
  </si>
  <si>
    <t>2442254155734163456</t>
  </si>
  <si>
    <t>1745287245700</t>
  </si>
  <si>
    <t>1745288276475</t>
  </si>
  <si>
    <t>2442268834858639360</t>
  </si>
  <si>
    <t>1745287683171</t>
  </si>
  <si>
    <t>1745287987359</t>
  </si>
  <si>
    <t>2442268835160629248</t>
  </si>
  <si>
    <t>1745287683180</t>
  </si>
  <si>
    <t>1745287987067</t>
  </si>
  <si>
    <t>2442279041747755008</t>
  </si>
  <si>
    <t>1745287987361</t>
  </si>
  <si>
    <t>1745334548607</t>
  </si>
  <si>
    <t>2442302239436546048</t>
  </si>
  <si>
    <t>1745288678705</t>
  </si>
  <si>
    <t>1745327300195</t>
  </si>
  <si>
    <t>2442321902937677824</t>
  </si>
  <si>
    <t>1745289222104</t>
  </si>
  <si>
    <t>1745327067985</t>
  </si>
  <si>
    <t>2442340122826481665</t>
  </si>
  <si>
    <t>1745289802073</t>
  </si>
  <si>
    <t>1745326899990</t>
  </si>
  <si>
    <t>2443310682490380295</t>
  </si>
  <si>
    <t>1745318732649</t>
  </si>
  <si>
    <t>1745323268280</t>
  </si>
  <si>
    <t>2443310682490380296</t>
  </si>
  <si>
    <t>1745321189656</t>
  </si>
  <si>
    <t>2443310682490380297</t>
  </si>
  <si>
    <t>1745318935751</t>
  </si>
  <si>
    <t>2443465482406305801</t>
  </si>
  <si>
    <t>1745323346046</t>
  </si>
  <si>
    <t>1745323346051</t>
  </si>
  <si>
    <t>2443465482607632384</t>
  </si>
  <si>
    <t>1745323346053</t>
  </si>
  <si>
    <t>1745326595655</t>
  </si>
  <si>
    <t>2443584733012140032</t>
  </si>
  <si>
    <t>1745326899992</t>
  </si>
  <si>
    <t>1745330742823</t>
  </si>
  <si>
    <t>2443585255756636165</t>
  </si>
  <si>
    <t>1745326915571</t>
  </si>
  <si>
    <t>1745334713219</t>
  </si>
  <si>
    <t>2443585255756636166</t>
  </si>
  <si>
    <t>1745327761091</t>
  </si>
  <si>
    <t>2443585255756636167</t>
  </si>
  <si>
    <t>2443585255756636168</t>
  </si>
  <si>
    <t>1745326916320</t>
  </si>
  <si>
    <t>2443585255756636169</t>
  </si>
  <si>
    <t>1745326915575</t>
  </si>
  <si>
    <t>2443585255957962752</t>
  </si>
  <si>
    <t>1745326915577</t>
  </si>
  <si>
    <t>1745327128210</t>
  </si>
  <si>
    <t>2443585280956014592</t>
  </si>
  <si>
    <t>1745326916322</t>
  </si>
  <si>
    <t>1745327039049</t>
  </si>
  <si>
    <t>2443589399057899521</t>
  </si>
  <si>
    <t>1745327039052</t>
  </si>
  <si>
    <t>1745330166465</t>
  </si>
  <si>
    <t>2443590369988943872</t>
  </si>
  <si>
    <t>1745327067988</t>
  </si>
  <si>
    <t>1745329817048</t>
  </si>
  <si>
    <t>2443598161663598592</t>
  </si>
  <si>
    <t>1745327300198</t>
  </si>
  <si>
    <t>1745328521057</t>
  </si>
  <si>
    <t>2443613628008603648</t>
  </si>
  <si>
    <t>1745327761099</t>
  </si>
  <si>
    <t>1745328098629</t>
  </si>
  <si>
    <t>2443624952662958080</t>
  </si>
  <si>
    <t>1745328098631</t>
  </si>
  <si>
    <t>1745328102404</t>
  </si>
  <si>
    <t>2443625079330938880</t>
  </si>
  <si>
    <t>1745328102407</t>
  </si>
  <si>
    <t>1745328128634</t>
  </si>
  <si>
    <t>2443625959463690240</t>
  </si>
  <si>
    <t>1745328128636</t>
  </si>
  <si>
    <t>1745334282659</t>
  </si>
  <si>
    <t>2443639126994558976</t>
  </si>
  <si>
    <t>1745328521059</t>
  </si>
  <si>
    <t>1745334026396</t>
  </si>
  <si>
    <t>2443682613236441088</t>
  </si>
  <si>
    <t>1745329817050</t>
  </si>
  <si>
    <t>1745333081349</t>
  </si>
  <si>
    <t>2443694337725407232</t>
  </si>
  <si>
    <t>1745330166467</t>
  </si>
  <si>
    <t>1745333062790</t>
  </si>
  <si>
    <t>2443713677090725888</t>
  </si>
  <si>
    <t>1745330742825</t>
  </si>
  <si>
    <t>1745332759520</t>
  </si>
  <si>
    <t>2443713677090725889</t>
  </si>
  <si>
    <t>1745331043190</t>
  </si>
  <si>
    <t>2443723755734802432</t>
  </si>
  <si>
    <t>1745331043192</t>
  </si>
  <si>
    <t>1745331604048</t>
  </si>
  <si>
    <t>2443742575039979520</t>
  </si>
  <si>
    <t>1745331604050</t>
  </si>
  <si>
    <t>1745332556557</t>
  </si>
  <si>
    <t>2443774535904894976</t>
  </si>
  <si>
    <t>1745332556559</t>
  </si>
  <si>
    <t>1745336933062</t>
  </si>
  <si>
    <t>2443781346213076992</t>
  </si>
  <si>
    <t>1745332759522</t>
  </si>
  <si>
    <t>2443791522265669632</t>
  </si>
  <si>
    <t>1745333062792</t>
  </si>
  <si>
    <t>1745335963059</t>
  </si>
  <si>
    <t>2443792145002373120</t>
  </si>
  <si>
    <t>1745333081351</t>
  </si>
  <si>
    <t>1745333484979</t>
  </si>
  <si>
    <t>2443805688611315712</t>
  </si>
  <si>
    <t>1745333484982</t>
  </si>
  <si>
    <t>1745333611986</t>
  </si>
  <si>
    <t>2443809950225506304</t>
  </si>
  <si>
    <t>1745333611988</t>
  </si>
  <si>
    <t>1745335943087</t>
  </si>
  <si>
    <t>2443823856121651200</t>
  </si>
  <si>
    <t>1745334026398</t>
  </si>
  <si>
    <t>1745335755022</t>
  </si>
  <si>
    <t>2443832454444851200</t>
  </si>
  <si>
    <t>1745334282661</t>
  </si>
  <si>
    <t>1745335317051</t>
  </si>
  <si>
    <t>2443841378011160576</t>
  </si>
  <si>
    <t>1745334548609</t>
  </si>
  <si>
    <t>1745335193050</t>
  </si>
  <si>
    <t>2443846901473320961</t>
  </si>
  <si>
    <t>1745334713222</t>
  </si>
  <si>
    <t>1745335164942</t>
  </si>
  <si>
    <t>612</t>
  </si>
  <si>
    <t>2443847500923248640</t>
  </si>
  <si>
    <t>1745334731081</t>
  </si>
  <si>
    <t>1745334771571</t>
  </si>
  <si>
    <t>2443848859475091456</t>
  </si>
  <si>
    <t>1745334771574</t>
  </si>
  <si>
    <t>1745358571198</t>
  </si>
  <si>
    <t>2443863001929981952</t>
  </si>
  <si>
    <t>1745335193053</t>
  </si>
  <si>
    <t>1745358431702</t>
  </si>
  <si>
    <t>2443867162713104384</t>
  </si>
  <si>
    <t>1745335317053</t>
  </si>
  <si>
    <t>1745346666983</t>
  </si>
  <si>
    <t>2443881858614796288</t>
  </si>
  <si>
    <t>1745335755025</t>
  </si>
  <si>
    <t>1745343353999</t>
  </si>
  <si>
    <t>2443888168995495937</t>
  </si>
  <si>
    <t>1745335943090</t>
  </si>
  <si>
    <t>1745339050674</t>
  </si>
  <si>
    <t>2443888839144611840</t>
  </si>
  <si>
    <t>1745335963062</t>
  </si>
  <si>
    <t>1745338864350</t>
  </si>
  <si>
    <t>2443921387044315136</t>
  </si>
  <si>
    <t>1745336933065</t>
  </si>
  <si>
    <t>1745337570292</t>
  </si>
  <si>
    <t>2443921387077869568</t>
  </si>
  <si>
    <t>1745337634549</t>
  </si>
  <si>
    <t>2443942768935018496</t>
  </si>
  <si>
    <t>1745337570294</t>
  </si>
  <si>
    <t>1745337834050</t>
  </si>
  <si>
    <t>2443944925042155520</t>
  </si>
  <si>
    <t>1745337634551</t>
  </si>
  <si>
    <t>2443951619218448384</t>
  </si>
  <si>
    <t>1745337834052</t>
  </si>
  <si>
    <t>1745338032871</t>
  </si>
  <si>
    <t>2443951619218448385</t>
  </si>
  <si>
    <t>1745338028189</t>
  </si>
  <si>
    <t>2443992442312171520</t>
  </si>
  <si>
    <t>1745339050676</t>
  </si>
  <si>
    <t>1745340727651</t>
  </si>
  <si>
    <t>2444048712322883584</t>
  </si>
  <si>
    <t>1745340727653</t>
  </si>
  <si>
    <t>1745341682615</t>
  </si>
  <si>
    <t>2444136837938257920</t>
  </si>
  <si>
    <t>1745343354001</t>
  </si>
  <si>
    <t>1745350691052</t>
  </si>
  <si>
    <t>2444248003234603008</t>
  </si>
  <si>
    <t>1745346666986</t>
  </si>
  <si>
    <t>1745349535800</t>
  </si>
  <si>
    <t>2444383028584226816</t>
  </si>
  <si>
    <t>1745350691054</t>
  </si>
  <si>
    <t>1745356934823</t>
  </si>
  <si>
    <t>2444434146613895171</t>
  </si>
  <si>
    <t>1745352214489</t>
  </si>
  <si>
    <t>1745358591695</t>
  </si>
  <si>
    <t>2444434146613895172</t>
  </si>
  <si>
    <t>1745358589140</t>
  </si>
  <si>
    <t>2444434146613895173</t>
  </si>
  <si>
    <t>1745358583382</t>
  </si>
  <si>
    <t>2444434146613895174</t>
  </si>
  <si>
    <t>1745358574909</t>
  </si>
  <si>
    <t>2444434146613895175</t>
  </si>
  <si>
    <t>1745358567677</t>
  </si>
  <si>
    <t>2444434146613895176</t>
  </si>
  <si>
    <t>1745358317860</t>
  </si>
  <si>
    <t>2444434146613895177</t>
  </si>
  <si>
    <t>1745356962272</t>
  </si>
  <si>
    <t>2444434146613895178</t>
  </si>
  <si>
    <t>1745352445461</t>
  </si>
  <si>
    <t>2444434146613895182</t>
  </si>
  <si>
    <t>1745355271050</t>
  </si>
  <si>
    <t>2444434146613895183</t>
  </si>
  <si>
    <t>1745352214494</t>
  </si>
  <si>
    <t>2444441896781717507</t>
  </si>
  <si>
    <t>1745352445464</t>
  </si>
  <si>
    <t>1745353579860</t>
  </si>
  <si>
    <t>2444479960895823872</t>
  </si>
  <si>
    <t>1745353579862</t>
  </si>
  <si>
    <t>1745356926098</t>
  </si>
  <si>
    <t>2444536707849232384</t>
  </si>
  <si>
    <t>1745355271053</t>
  </si>
  <si>
    <t>1745356809305</t>
  </si>
  <si>
    <t>2444588323591790597</t>
  </si>
  <si>
    <t>1745356809308</t>
  </si>
  <si>
    <t>1745357361166</t>
  </si>
  <si>
    <t>2444592242011250688</t>
  </si>
  <si>
    <t>1745356926100</t>
  </si>
  <si>
    <t>1745357204218</t>
  </si>
  <si>
    <t>2444592534807224322</t>
  </si>
  <si>
    <t>1745356934826</t>
  </si>
  <si>
    <t>1745357223306</t>
  </si>
  <si>
    <t>2444593455809273857</t>
  </si>
  <si>
    <t>1745356962275</t>
  </si>
  <si>
    <t>1745357029295</t>
  </si>
  <si>
    <t>2444595704761524225</t>
  </si>
  <si>
    <t>1745357029298</t>
  </si>
  <si>
    <t>1745357950174</t>
  </si>
  <si>
    <t>2444601574169878528</t>
  </si>
  <si>
    <t>1745357204220</t>
  </si>
  <si>
    <t>1745357456047</t>
  </si>
  <si>
    <t>2444602214656876544</t>
  </si>
  <si>
    <t>1745357223308</t>
  </si>
  <si>
    <t>1745357515385</t>
  </si>
  <si>
    <t>2444606840504426496</t>
  </si>
  <si>
    <t>1745357361169</t>
  </si>
  <si>
    <t>1745357414823</t>
  </si>
  <si>
    <t>2444612015201820672</t>
  </si>
  <si>
    <t>1745357515387</t>
  </si>
  <si>
    <t>1745421647340</t>
  </si>
  <si>
    <t>2444642761731842048</t>
  </si>
  <si>
    <t>1745358431705</t>
  </si>
  <si>
    <t>1745416747138</t>
  </si>
  <si>
    <t>2444647648867753984</t>
  </si>
  <si>
    <t>1745358576136</t>
  </si>
  <si>
    <t>1745415448802</t>
  </si>
  <si>
    <t>617</t>
  </si>
  <si>
    <t>2444647648867753985</t>
  </si>
  <si>
    <t>1745358673577</t>
  </si>
  <si>
    <t>2444647851234533376</t>
  </si>
  <si>
    <t>1745358583384</t>
  </si>
  <si>
    <t>1745358658001</t>
  </si>
  <si>
    <t>616</t>
  </si>
  <si>
    <t>2444647882775699458</t>
  </si>
  <si>
    <t>1745358584290</t>
  </si>
  <si>
    <t>1745358627911</t>
  </si>
  <si>
    <t>2444648044440952832</t>
  </si>
  <si>
    <t>1745358589142</t>
  </si>
  <si>
    <t>1745358608197</t>
  </si>
  <si>
    <t>2444648044742942720</t>
  </si>
  <si>
    <t>1745358589151</t>
  </si>
  <si>
    <t>1745358647531</t>
  </si>
  <si>
    <t>614</t>
  </si>
  <si>
    <t>2444648049809661953</t>
  </si>
  <si>
    <t>1745358589302</t>
  </si>
  <si>
    <t>1745358606389</t>
  </si>
  <si>
    <t>2444648130172526592</t>
  </si>
  <si>
    <t>1745358591697</t>
  </si>
  <si>
    <t>1745358593361</t>
  </si>
  <si>
    <t>613</t>
  </si>
  <si>
    <t>2444648135138582528</t>
  </si>
  <si>
    <t>1745358591838</t>
  </si>
  <si>
    <t>2444648186107764738</t>
  </si>
  <si>
    <t>1745358593363</t>
  </si>
  <si>
    <t>1745359375142</t>
  </si>
  <si>
    <t>2444648623221350400</t>
  </si>
  <si>
    <t>1745358606391</t>
  </si>
  <si>
    <t>1745358615673</t>
  </si>
  <si>
    <t>2444648683887763458</t>
  </si>
  <si>
    <t>1745358608199</t>
  </si>
  <si>
    <t>1745358609722</t>
  </si>
  <si>
    <t>2444648735058272256</t>
  </si>
  <si>
    <t>1745358609724</t>
  </si>
  <si>
    <t>1745358615906</t>
  </si>
  <si>
    <t>615</t>
  </si>
  <si>
    <t>2444648934740697088</t>
  </si>
  <si>
    <t>1745358615675</t>
  </si>
  <si>
    <t>2444648942592434177</t>
  </si>
  <si>
    <t>1745358615908</t>
  </si>
  <si>
    <t>1745358771037</t>
  </si>
  <si>
    <t>2444649345379835904</t>
  </si>
  <si>
    <t>1745358627913</t>
  </si>
  <si>
    <t>1745358770514</t>
  </si>
  <si>
    <t>2444650003751346176</t>
  </si>
  <si>
    <t>1745358647534</t>
  </si>
  <si>
    <t>2444650877642973184</t>
  </si>
  <si>
    <t>1745358673579</t>
  </si>
  <si>
    <t>1745358762717</t>
  </si>
  <si>
    <t>2444651849446432779</t>
  </si>
  <si>
    <t>1745358702539</t>
  </si>
  <si>
    <t>1745358702543</t>
  </si>
  <si>
    <t>2444651849446432780</t>
  </si>
  <si>
    <t>2444651849446432781</t>
  </si>
  <si>
    <t>2444651849446432782</t>
  </si>
  <si>
    <t>2444651849614204929</t>
  </si>
  <si>
    <t>1745358702546</t>
  </si>
  <si>
    <t>1745358770513</t>
  </si>
  <si>
    <t>2444651849614204930</t>
  </si>
  <si>
    <t>1745358770739</t>
  </si>
  <si>
    <t>2444651849614204931</t>
  </si>
  <si>
    <t>1745358807877</t>
  </si>
  <si>
    <t>621</t>
  </si>
  <si>
    <t>2444654130342502402</t>
  </si>
  <si>
    <t>1745358770516</t>
  </si>
  <si>
    <t>1745358980290</t>
  </si>
  <si>
    <t>2444654137892249600</t>
  </si>
  <si>
    <t>1745358770742</t>
  </si>
  <si>
    <t>1745358969881</t>
  </si>
  <si>
    <t>618</t>
  </si>
  <si>
    <t>2444654147891470336</t>
  </si>
  <si>
    <t>1745358771040</t>
  </si>
  <si>
    <t>1745358778414</t>
  </si>
  <si>
    <t>2444654147925024768</t>
  </si>
  <si>
    <t>2444654395422515200</t>
  </si>
  <si>
    <t>1745358778416</t>
  </si>
  <si>
    <t>1745358800324</t>
  </si>
  <si>
    <t>619</t>
  </si>
  <si>
    <t>2444655130600120320</t>
  </si>
  <si>
    <t>1745358800326</t>
  </si>
  <si>
    <t>1745358840254</t>
  </si>
  <si>
    <t>2444655384070299648</t>
  </si>
  <si>
    <t>1745358807880</t>
  </si>
  <si>
    <t>1745358828350</t>
  </si>
  <si>
    <t>2444656070996631552</t>
  </si>
  <si>
    <t>1745358828353</t>
  </si>
  <si>
    <t>1745358888866</t>
  </si>
  <si>
    <t>2444656470428590081</t>
  </si>
  <si>
    <t>1745358840256</t>
  </si>
  <si>
    <t>1745358872606</t>
  </si>
  <si>
    <t>620</t>
  </si>
  <si>
    <t>2444657555981574144</t>
  </si>
  <si>
    <t>1745358872608</t>
  </si>
  <si>
    <t>1745358965225</t>
  </si>
  <si>
    <t>2444658101610192896</t>
  </si>
  <si>
    <t>1745358888869</t>
  </si>
  <si>
    <t>1745358950815</t>
  </si>
  <si>
    <t>2444660180240146432</t>
  </si>
  <si>
    <t>1745358950818</t>
  </si>
  <si>
    <t>1745359347606</t>
  </si>
  <si>
    <t>2444660663793065984</t>
  </si>
  <si>
    <t>1745358965227</t>
  </si>
  <si>
    <t>1745359231458</t>
  </si>
  <si>
    <t>2444660819988946944</t>
  </si>
  <si>
    <t>1745358969883</t>
  </si>
  <si>
    <t>1745359150121</t>
  </si>
  <si>
    <t>2444661169257029632</t>
  </si>
  <si>
    <t>1745358980292</t>
  </si>
  <si>
    <t>1745359021874</t>
  </si>
  <si>
    <t>2444661169290584064</t>
  </si>
  <si>
    <t>1745358980293</t>
  </si>
  <si>
    <t>622</t>
  </si>
  <si>
    <t>2444662564584529920</t>
  </si>
  <si>
    <t>1745359021876</t>
  </si>
  <si>
    <t>1745359084215</t>
  </si>
  <si>
    <t>2444664656401375232</t>
  </si>
  <si>
    <t>1745359084217</t>
  </si>
  <si>
    <t>1745359101366</t>
  </si>
  <si>
    <t>624</t>
  </si>
  <si>
    <t>2444669597056606208</t>
  </si>
  <si>
    <t>1745359231460</t>
  </si>
  <si>
    <t>1745359754600</t>
  </si>
  <si>
    <t>2444669597056606209</t>
  </si>
  <si>
    <t>1745390359055</t>
  </si>
  <si>
    <t>2444673494403883008</t>
  </si>
  <si>
    <t>1745359347611</t>
  </si>
  <si>
    <t>1745359594080</t>
  </si>
  <si>
    <t>623</t>
  </si>
  <si>
    <t>2444674418459385856</t>
  </si>
  <si>
    <t>1745359375145</t>
  </si>
  <si>
    <t>1745359476331</t>
  </si>
  <si>
    <t>2444677813597478912</t>
  </si>
  <si>
    <t>1745359476333</t>
  </si>
  <si>
    <t>1745360188198</t>
  </si>
  <si>
    <t>2444681764598292480</t>
  </si>
  <si>
    <t>1745359594082</t>
  </si>
  <si>
    <t>1745360188007</t>
  </si>
  <si>
    <t>2444687150755717120</t>
  </si>
  <si>
    <t>1745359754602</t>
  </si>
  <si>
    <t>1745360092662</t>
  </si>
  <si>
    <t>2444706349796401156</t>
  </si>
  <si>
    <t>1745360326776</t>
  </si>
  <si>
    <t>1745366551302</t>
  </si>
  <si>
    <t>2444706349796401157</t>
  </si>
  <si>
    <t>2444706349796401158</t>
  </si>
  <si>
    <t>1745366445312</t>
  </si>
  <si>
    <t>2444706349796401159</t>
  </si>
  <si>
    <t>1745408708388</t>
  </si>
  <si>
    <t>2444706349796401160</t>
  </si>
  <si>
    <t>1745408708269</t>
  </si>
  <si>
    <t>2444706349796401161</t>
  </si>
  <si>
    <t>1745390357285</t>
  </si>
  <si>
    <t>2444706349796401162</t>
  </si>
  <si>
    <t>1745361315528</t>
  </si>
  <si>
    <t>2444706349796401163</t>
  </si>
  <si>
    <t>1745360556393</t>
  </si>
  <si>
    <t>2444706349796401164</t>
  </si>
  <si>
    <t>1745360461056</t>
  </si>
  <si>
    <t>2444706349796401165</t>
  </si>
  <si>
    <t>1745360326781</t>
  </si>
  <si>
    <t>2444706349796401166</t>
  </si>
  <si>
    <t>2444706349997727744</t>
  </si>
  <si>
    <t>1745360326783</t>
  </si>
  <si>
    <t>1745363304451</t>
  </si>
  <si>
    <t>2444706350031282176</t>
  </si>
  <si>
    <t>1745366168467</t>
  </si>
  <si>
    <t>637</t>
  </si>
  <si>
    <t>2444708241259732996</t>
  </si>
  <si>
    <t>1745360383147</t>
  </si>
  <si>
    <t>636</t>
  </si>
  <si>
    <t>2444708241259732997</t>
  </si>
  <si>
    <t>630</t>
  </si>
  <si>
    <t>2444708241259732998</t>
  </si>
  <si>
    <t>1745361059584</t>
  </si>
  <si>
    <t>629</t>
  </si>
  <si>
    <t>2444708241259732999</t>
  </si>
  <si>
    <t>1745360486870</t>
  </si>
  <si>
    <t>625</t>
  </si>
  <si>
    <t>2444708241259733000</t>
  </si>
  <si>
    <t>1745360383151</t>
  </si>
  <si>
    <t>626</t>
  </si>
  <si>
    <t>2444708241259733001</t>
  </si>
  <si>
    <t>627</t>
  </si>
  <si>
    <t>2444708241259733002</t>
  </si>
  <si>
    <t>628</t>
  </si>
  <si>
    <t>2444708241259733003</t>
  </si>
  <si>
    <t>2444708241461059584</t>
  </si>
  <si>
    <t>1745360383153</t>
  </si>
  <si>
    <t>1745363300570</t>
  </si>
  <si>
    <t>2444708241461059585</t>
  </si>
  <si>
    <t>1745365851308</t>
  </si>
  <si>
    <t>2444708241461059586</t>
  </si>
  <si>
    <t>1745360383154</t>
  </si>
  <si>
    <t>1745366419952</t>
  </si>
  <si>
    <t>2444708241461059587</t>
  </si>
  <si>
    <t>1745366504994</t>
  </si>
  <si>
    <t>2444710092726181888</t>
  </si>
  <si>
    <t>1745360438325</t>
  </si>
  <si>
    <t>1745361071376</t>
  </si>
  <si>
    <t>2444710855519084544</t>
  </si>
  <si>
    <t>1745360461058</t>
  </si>
  <si>
    <t>1745363155109</t>
  </si>
  <si>
    <t>2444711721693192193</t>
  </si>
  <si>
    <t>1745360486872</t>
  </si>
  <si>
    <t>1745363148845</t>
  </si>
  <si>
    <t>2444714054497968128</t>
  </si>
  <si>
    <t>1745360556396</t>
  </si>
  <si>
    <t>1745360653095</t>
  </si>
  <si>
    <t>2444717299278651393</t>
  </si>
  <si>
    <t>1745360653098</t>
  </si>
  <si>
    <t>1745361056048</t>
  </si>
  <si>
    <t>2444730820137689088</t>
  </si>
  <si>
    <t>1745361056050</t>
  </si>
  <si>
    <t>1745362907150</t>
  </si>
  <si>
    <t>2444730938786160640</t>
  </si>
  <si>
    <t>1745361059587</t>
  </si>
  <si>
    <t>1745362906761</t>
  </si>
  <si>
    <t>2444731334460022784</t>
  </si>
  <si>
    <t>1745361071378</t>
  </si>
  <si>
    <t>2444739526841704448</t>
  </si>
  <si>
    <t>1745361315530</t>
  </si>
  <si>
    <t>1745362551229</t>
  </si>
  <si>
    <t>2444780990120435712</t>
  </si>
  <si>
    <t>1745362551232</t>
  </si>
  <si>
    <t>1745389850058</t>
  </si>
  <si>
    <t>671</t>
  </si>
  <si>
    <t>2444792919761199104</t>
  </si>
  <si>
    <t>1745362906763</t>
  </si>
  <si>
    <t>1745389202069</t>
  </si>
  <si>
    <t>2444792932813873152</t>
  </si>
  <si>
    <t>1745362907153</t>
  </si>
  <si>
    <t>1745373547363</t>
  </si>
  <si>
    <t>632</t>
  </si>
  <si>
    <t>2444801042718760960</t>
  </si>
  <si>
    <t>1745363148847</t>
  </si>
  <si>
    <t>1745363895850</t>
  </si>
  <si>
    <t>2444801042785869824</t>
  </si>
  <si>
    <t>1745389202104</t>
  </si>
  <si>
    <t>2444801252937277440</t>
  </si>
  <si>
    <t>1745363155112</t>
  </si>
  <si>
    <t>1745363841435</t>
  </si>
  <si>
    <t>631</t>
  </si>
  <si>
    <t>2444806133798510592</t>
  </si>
  <si>
    <t>1745363300572</t>
  </si>
  <si>
    <t>1745363803083</t>
  </si>
  <si>
    <t>2444806264023261184</t>
  </si>
  <si>
    <t>1745363304454</t>
  </si>
  <si>
    <t>1745363778564</t>
  </si>
  <si>
    <t>2444822172615680000</t>
  </si>
  <si>
    <t>1745363778567</t>
  </si>
  <si>
    <t>1745365659604</t>
  </si>
  <si>
    <t>2444822995336798208</t>
  </si>
  <si>
    <t>1745363803085</t>
  </si>
  <si>
    <t>1745364663139</t>
  </si>
  <si>
    <t>2444824282216374272</t>
  </si>
  <si>
    <t>1745363841437</t>
  </si>
  <si>
    <t>1745364382470</t>
  </si>
  <si>
    <t>2444826108080791552</t>
  </si>
  <si>
    <t>1745363895852</t>
  </si>
  <si>
    <t>1745364368552</t>
  </si>
  <si>
    <t>647</t>
  </si>
  <si>
    <t>2444841969327906817</t>
  </si>
  <si>
    <t>1745364368554</t>
  </si>
  <si>
    <t>1745369243719</t>
  </si>
  <si>
    <t>2444842436338491392</t>
  </si>
  <si>
    <t>1745364382472</t>
  </si>
  <si>
    <t>1745364738859</t>
  </si>
  <si>
    <t>633</t>
  </si>
  <si>
    <t>2444851854060920832</t>
  </si>
  <si>
    <t>1745364663142</t>
  </si>
  <si>
    <t>1745364681915</t>
  </si>
  <si>
    <t>2444852484045381632</t>
  </si>
  <si>
    <t>1745364681917</t>
  </si>
  <si>
    <t>1745365659413</t>
  </si>
  <si>
    <t>2444854394768957440</t>
  </si>
  <si>
    <t>1745364738861</t>
  </si>
  <si>
    <t>1745364844041</t>
  </si>
  <si>
    <t>2444857924091224064</t>
  </si>
  <si>
    <t>1745364844044</t>
  </si>
  <si>
    <t>1745364903341</t>
  </si>
  <si>
    <t>2444859913902596097</t>
  </si>
  <si>
    <t>1745364903344</t>
  </si>
  <si>
    <t>1745365058057</t>
  </si>
  <si>
    <t>2444865105276542976</t>
  </si>
  <si>
    <t>1745365058059</t>
  </si>
  <si>
    <t>1745368875553</t>
  </si>
  <si>
    <t>646</t>
  </si>
  <si>
    <t>2444885283469107200</t>
  </si>
  <si>
    <t>1745365659416</t>
  </si>
  <si>
    <t>1745368638052</t>
  </si>
  <si>
    <t>2444885289844449280</t>
  </si>
  <si>
    <t>1745365659606</t>
  </si>
  <si>
    <t>1745367171760</t>
  </si>
  <si>
    <t>641</t>
  </si>
  <si>
    <t>2444891722363281408</t>
  </si>
  <si>
    <t>1745365851310</t>
  </si>
  <si>
    <t>1745366946047</t>
  </si>
  <si>
    <t>2444898354430320640</t>
  </si>
  <si>
    <t>1745366048961</t>
  </si>
  <si>
    <t>2444898354631647232</t>
  </si>
  <si>
    <t>1745366048967</t>
  </si>
  <si>
    <t>1745366049878</t>
  </si>
  <si>
    <t>2444898385266843648</t>
  </si>
  <si>
    <t>1745366049880</t>
  </si>
  <si>
    <t>2444902364453380096</t>
  </si>
  <si>
    <t>1745366168470</t>
  </si>
  <si>
    <t>1745366170918</t>
  </si>
  <si>
    <t>2444902446695292928</t>
  </si>
  <si>
    <t>1745366170920</t>
  </si>
  <si>
    <t>1745366361484</t>
  </si>
  <si>
    <t>2444908841029181440</t>
  </si>
  <si>
    <t>1745366361486</t>
  </si>
  <si>
    <t>1745366853049</t>
  </si>
  <si>
    <t>635</t>
  </si>
  <si>
    <t>2444910802889711616</t>
  </si>
  <si>
    <t>1745366419954</t>
  </si>
  <si>
    <t>1745366544172</t>
  </si>
  <si>
    <t>2444911653830107136</t>
  </si>
  <si>
    <t>1745366445314</t>
  </si>
  <si>
    <t>1745366509115</t>
  </si>
  <si>
    <t>634</t>
  </si>
  <si>
    <t>2444913656425717760</t>
  </si>
  <si>
    <t>1745366504996</t>
  </si>
  <si>
    <t>1745366505010</t>
  </si>
  <si>
    <t>2444913656425717761</t>
  </si>
  <si>
    <t>1745366541804</t>
  </si>
  <si>
    <t>2444913656627044352</t>
  </si>
  <si>
    <t>1745366505002</t>
  </si>
  <si>
    <t>1745366505006</t>
  </si>
  <si>
    <t>2444913656794816512</t>
  </si>
  <si>
    <t>1745366505008</t>
  </si>
  <si>
    <t>1745500652039</t>
  </si>
  <si>
    <t>2444913656962588672</t>
  </si>
  <si>
    <t>1745366505012</t>
  </si>
  <si>
    <t>2444913794703532032</t>
  </si>
  <si>
    <t>1745366509118</t>
  </si>
  <si>
    <t>2444914891564359680</t>
  </si>
  <si>
    <t>1745366541807</t>
  </si>
  <si>
    <t>2444914971021254656</t>
  </si>
  <si>
    <t>1745366544174</t>
  </si>
  <si>
    <t>639</t>
  </si>
  <si>
    <t>2444915210264354816</t>
  </si>
  <si>
    <t>1745366551304</t>
  </si>
  <si>
    <t>1745366551702</t>
  </si>
  <si>
    <t>2444915210264354817</t>
  </si>
  <si>
    <t>1745366551316</t>
  </si>
  <si>
    <t>638</t>
  </si>
  <si>
    <t>2444915210264354818</t>
  </si>
  <si>
    <t>1745366551315</t>
  </si>
  <si>
    <t>2444915210264354819</t>
  </si>
  <si>
    <t>1745366551308</t>
  </si>
  <si>
    <t>2444915210264354820</t>
  </si>
  <si>
    <t>2444915210264354821</t>
  </si>
  <si>
    <t>2444915210297909248</t>
  </si>
  <si>
    <t>2444915210297909249</t>
  </si>
  <si>
    <t>1745366551305</t>
  </si>
  <si>
    <t>642</t>
  </si>
  <si>
    <t>2444915210432126976</t>
  </si>
  <si>
    <t>1745366551310</t>
  </si>
  <si>
    <t>1745367881969</t>
  </si>
  <si>
    <t>2444915210465681409</t>
  </si>
  <si>
    <t>1745367851520</t>
  </si>
  <si>
    <t>2444915210700562432</t>
  </si>
  <si>
    <t>1745366551317</t>
  </si>
  <si>
    <t>1745367638362</t>
  </si>
  <si>
    <t>2444915210734116864</t>
  </si>
  <si>
    <t>1745366551319</t>
  </si>
  <si>
    <t>1745366628880</t>
  </si>
  <si>
    <t>2444915223686127616</t>
  </si>
  <si>
    <t>1745366551704</t>
  </si>
  <si>
    <t>1745366582585</t>
  </si>
  <si>
    <t>2444915223686127617</t>
  </si>
  <si>
    <t>1745367698798</t>
  </si>
  <si>
    <t>640</t>
  </si>
  <si>
    <t>2444916259981205504</t>
  </si>
  <si>
    <t>1745366582588</t>
  </si>
  <si>
    <t>1745366750725</t>
  </si>
  <si>
    <t>2444917813350080512</t>
  </si>
  <si>
    <t>1745366628882</t>
  </si>
  <si>
    <t>1745366671592</t>
  </si>
  <si>
    <t>2444919246526980098</t>
  </si>
  <si>
    <t>1745366671594</t>
  </si>
  <si>
    <t>1745367484718</t>
  </si>
  <si>
    <t>2444921901823401984</t>
  </si>
  <si>
    <t>1745366750728</t>
  </si>
  <si>
    <t>1745367437620</t>
  </si>
  <si>
    <t>2444925335213547520</t>
  </si>
  <si>
    <t>1745366853051</t>
  </si>
  <si>
    <t>1745367388433</t>
  </si>
  <si>
    <t>2444928455708614656</t>
  </si>
  <si>
    <t>1745366946050</t>
  </si>
  <si>
    <t>1745367362613</t>
  </si>
  <si>
    <t>2444936029380124672</t>
  </si>
  <si>
    <t>1745367171762</t>
  </si>
  <si>
    <t>1745367348709</t>
  </si>
  <si>
    <t>2444941966836867072</t>
  </si>
  <si>
    <t>1745367348712</t>
  </si>
  <si>
    <t>1745368634004</t>
  </si>
  <si>
    <t>645</t>
  </si>
  <si>
    <t>2444942433344135169</t>
  </si>
  <si>
    <t>1745367362615</t>
  </si>
  <si>
    <t>1745368383940</t>
  </si>
  <si>
    <t>2444943299719569408</t>
  </si>
  <si>
    <t>1745367388436</t>
  </si>
  <si>
    <t>1745368358318</t>
  </si>
  <si>
    <t>644</t>
  </si>
  <si>
    <t>2444944950631178240</t>
  </si>
  <si>
    <t>1745367437622</t>
  </si>
  <si>
    <t>1745368059089</t>
  </si>
  <si>
    <t>2444946530508054528</t>
  </si>
  <si>
    <t>1745367484721</t>
  </si>
  <si>
    <t>1745367963815</t>
  </si>
  <si>
    <t>643</t>
  </si>
  <si>
    <t>2444951685945204736</t>
  </si>
  <si>
    <t>1745367638364</t>
  </si>
  <si>
    <t>1745367935121</t>
  </si>
  <si>
    <t>2444953713840857088</t>
  </si>
  <si>
    <t>1745367698800</t>
  </si>
  <si>
    <t>1745368058506</t>
  </si>
  <si>
    <t>2444958838340820992</t>
  </si>
  <si>
    <t>1745367851523</t>
  </si>
  <si>
    <t>1745367911184</t>
  </si>
  <si>
    <t>2444959860039720960</t>
  </si>
  <si>
    <t>1745367881971</t>
  </si>
  <si>
    <t>1745367905225</t>
  </si>
  <si>
    <t>2444961643491336192</t>
  </si>
  <si>
    <t>1745367935123</t>
  </si>
  <si>
    <t>1745370618020</t>
  </si>
  <si>
    <t>2444962606369316864</t>
  </si>
  <si>
    <t>1745367963818</t>
  </si>
  <si>
    <t>1745370615898</t>
  </si>
  <si>
    <t>2444965783638482944</t>
  </si>
  <si>
    <t>1745368058508</t>
  </si>
  <si>
    <t>1745370618988</t>
  </si>
  <si>
    <t>2444965803200716800</t>
  </si>
  <si>
    <t>1745368059091</t>
  </si>
  <si>
    <t>1745370423188</t>
  </si>
  <si>
    <t>2444975843693404160</t>
  </si>
  <si>
    <t>1745368358320</t>
  </si>
  <si>
    <t>1745370361503</t>
  </si>
  <si>
    <t>2444976703391506432</t>
  </si>
  <si>
    <t>1745368383942</t>
  </si>
  <si>
    <t>1745369794422</t>
  </si>
  <si>
    <t>2444985094146990080</t>
  </si>
  <si>
    <t>1745368634006</t>
  </si>
  <si>
    <t>1745369744466</t>
  </si>
  <si>
    <t>2444985229975330816</t>
  </si>
  <si>
    <t>1745368638055</t>
  </si>
  <si>
    <t>1745369720585</t>
  </si>
  <si>
    <t>2444985230008885248</t>
  </si>
  <si>
    <t>1745369794426</t>
  </si>
  <si>
    <t>2444993199220039680</t>
  </si>
  <si>
    <t>1745368875556</t>
  </si>
  <si>
    <t>1745369673115</t>
  </si>
  <si>
    <t>2445005552787496960</t>
  </si>
  <si>
    <t>1745369243721</t>
  </si>
  <si>
    <t>1745369379114</t>
  </si>
  <si>
    <t>655</t>
  </si>
  <si>
    <t>2445010095856263168</t>
  </si>
  <si>
    <t>1745369379116</t>
  </si>
  <si>
    <t>1745373304735</t>
  </si>
  <si>
    <t>2445019960926380032</t>
  </si>
  <si>
    <t>1745369673117</t>
  </si>
  <si>
    <t>1745373093048</t>
  </si>
  <si>
    <t>654</t>
  </si>
  <si>
    <t>2445021553788821504</t>
  </si>
  <si>
    <t>1745369720587</t>
  </si>
  <si>
    <t>1745372975046</t>
  </si>
  <si>
    <t>2445022355102212096</t>
  </si>
  <si>
    <t>1745369744469</t>
  </si>
  <si>
    <t>1745372902297</t>
  </si>
  <si>
    <t>648</t>
  </si>
  <si>
    <t>2445024031313862658</t>
  </si>
  <si>
    <t>1745369794425</t>
  </si>
  <si>
    <t>1745369874035</t>
  </si>
  <si>
    <t>2445024031448080384</t>
  </si>
  <si>
    <t>1745369794428</t>
  </si>
  <si>
    <t>2445026702682857473</t>
  </si>
  <si>
    <t>1745369874038</t>
  </si>
  <si>
    <t>1745370110252</t>
  </si>
  <si>
    <t>651</t>
  </si>
  <si>
    <t>2445034628810121216</t>
  </si>
  <si>
    <t>1745370110254</t>
  </si>
  <si>
    <t>1745371324067</t>
  </si>
  <si>
    <t>2445043059394715649</t>
  </si>
  <si>
    <t>1745370361506</t>
  </si>
  <si>
    <t>1745371251457</t>
  </si>
  <si>
    <t>650</t>
  </si>
  <si>
    <t>2445045129233408000</t>
  </si>
  <si>
    <t>1745370423191</t>
  </si>
  <si>
    <t>1745371212060</t>
  </si>
  <si>
    <t>2445051595507998720</t>
  </si>
  <si>
    <t>1745370615900</t>
  </si>
  <si>
    <t>1745371136988</t>
  </si>
  <si>
    <t>649</t>
  </si>
  <si>
    <t>2445051666744057856</t>
  </si>
  <si>
    <t>1745370618022</t>
  </si>
  <si>
    <t>1745370841663</t>
  </si>
  <si>
    <t>2445051699191193600</t>
  </si>
  <si>
    <t>1745370618991</t>
  </si>
  <si>
    <t>1745371211940</t>
  </si>
  <si>
    <t>2445069080353415168</t>
  </si>
  <si>
    <t>1745371136990</t>
  </si>
  <si>
    <t>1745384349895</t>
  </si>
  <si>
    <t>2445071595325202432</t>
  </si>
  <si>
    <t>1745371211942</t>
  </si>
  <si>
    <t>1745500527425</t>
  </si>
  <si>
    <t>2445071599351734274</t>
  </si>
  <si>
    <t>1745371212062</t>
  </si>
  <si>
    <t>1745371698909</t>
  </si>
  <si>
    <t>2445072921295691776</t>
  </si>
  <si>
    <t>1745371251459</t>
  </si>
  <si>
    <t>1745371642578</t>
  </si>
  <si>
    <t>2445075357682999296</t>
  </si>
  <si>
    <t>1745371324069</t>
  </si>
  <si>
    <t>1745371569819</t>
  </si>
  <si>
    <t>653</t>
  </si>
  <si>
    <t>2445083603751772160</t>
  </si>
  <si>
    <t>1745371569821</t>
  </si>
  <si>
    <t>1745372592577</t>
  </si>
  <si>
    <t>2445086045642006528</t>
  </si>
  <si>
    <t>1745371642581</t>
  </si>
  <si>
    <t>1745372102059</t>
  </si>
  <si>
    <t>652</t>
  </si>
  <si>
    <t>2445087935293399040</t>
  </si>
  <si>
    <t>1745371698912</t>
  </si>
  <si>
    <t>1745371932448</t>
  </si>
  <si>
    <t>2445095771561893888</t>
  </si>
  <si>
    <t>1745371932450</t>
  </si>
  <si>
    <t>1745384315962</t>
  </si>
  <si>
    <t>2445101462829768707</t>
  </si>
  <si>
    <t>1745372102061</t>
  </si>
  <si>
    <t>1745381607533</t>
  </si>
  <si>
    <t>2445117921815535616</t>
  </si>
  <si>
    <t>1745372592579</t>
  </si>
  <si>
    <t>1745377452358</t>
  </si>
  <si>
    <t>2445128314294214656</t>
  </si>
  <si>
    <t>1745372902299</t>
  </si>
  <si>
    <t>1745376581869</t>
  </si>
  <si>
    <t>2445130755345588224</t>
  </si>
  <si>
    <t>1745372975048</t>
  </si>
  <si>
    <t>1745374926092</t>
  </si>
  <si>
    <t>2445130755345588225</t>
  </si>
  <si>
    <t>1745377467182</t>
  </si>
  <si>
    <t>2445134714835673088</t>
  </si>
  <si>
    <t>1745373093051</t>
  </si>
  <si>
    <t>1745374882137</t>
  </si>
  <si>
    <t>2445141817973383168</t>
  </si>
  <si>
    <t>1745373304737</t>
  </si>
  <si>
    <t>1745374110865</t>
  </si>
  <si>
    <t>2445149959117447169</t>
  </si>
  <si>
    <t>1745373547366</t>
  </si>
  <si>
    <t>1745373898222</t>
  </si>
  <si>
    <t>2445161731991904256</t>
  </si>
  <si>
    <t>1745373898224</t>
  </si>
  <si>
    <t>1745389202064</t>
  </si>
  <si>
    <t>656</t>
  </si>
  <si>
    <t>2445168867106988032</t>
  </si>
  <si>
    <t>1745374110868</t>
  </si>
  <si>
    <t>1745374700124</t>
  </si>
  <si>
    <t>2445188639358033920</t>
  </si>
  <si>
    <t>1745374700126</t>
  </si>
  <si>
    <t>1745374863108</t>
  </si>
  <si>
    <t>658</t>
  </si>
  <si>
    <t>2445194108193579008</t>
  </si>
  <si>
    <t>1745374863110</t>
  </si>
  <si>
    <t>1745375458497</t>
  </si>
  <si>
    <t>2445194746700865536</t>
  </si>
  <si>
    <t>1745374882139</t>
  </si>
  <si>
    <t>1745375417497</t>
  </si>
  <si>
    <t>657</t>
  </si>
  <si>
    <t>2445196221585924097</t>
  </si>
  <si>
    <t>1745374926094</t>
  </si>
  <si>
    <t>1745375194877</t>
  </si>
  <si>
    <t>2445205240547483648</t>
  </si>
  <si>
    <t>1745375194880</t>
  </si>
  <si>
    <t>1745376568860</t>
  </si>
  <si>
    <t>2445212710435135488</t>
  </si>
  <si>
    <t>1745375417500</t>
  </si>
  <si>
    <t>1745376150566</t>
  </si>
  <si>
    <t>2445214086133293056</t>
  </si>
  <si>
    <t>1745375458500</t>
  </si>
  <si>
    <t>1745375717004</t>
  </si>
  <si>
    <t>670</t>
  </si>
  <si>
    <t>2445222760188846080</t>
  </si>
  <si>
    <t>1745375717006</t>
  </si>
  <si>
    <t>1745389202054</t>
  </si>
  <si>
    <t>2445237308115492864</t>
  </si>
  <si>
    <t>1745376150569</t>
  </si>
  <si>
    <t>1745389198360</t>
  </si>
  <si>
    <t>662</t>
  </si>
  <si>
    <t>2445251343733071872</t>
  </si>
  <si>
    <t>1745376568863</t>
  </si>
  <si>
    <t>1745382675243</t>
  </si>
  <si>
    <t>2445251780242677760</t>
  </si>
  <si>
    <t>1745376581871</t>
  </si>
  <si>
    <t>1745379120534</t>
  </si>
  <si>
    <t>659</t>
  </si>
  <si>
    <t>2445280989006635012</t>
  </si>
  <si>
    <t>1745377452361</t>
  </si>
  <si>
    <t>1745379093534</t>
  </si>
  <si>
    <t>2445281486417534976</t>
  </si>
  <si>
    <t>1745377467185</t>
  </si>
  <si>
    <t>1745382676465</t>
  </si>
  <si>
    <t>2445336057735127040</t>
  </si>
  <si>
    <t>1745379093536</t>
  </si>
  <si>
    <t>1745379455251</t>
  </si>
  <si>
    <t>2445336963738345472</t>
  </si>
  <si>
    <t>1745379120537</t>
  </si>
  <si>
    <t>1745379352241</t>
  </si>
  <si>
    <t>2445344738535120896</t>
  </si>
  <si>
    <t>1745379352244</t>
  </si>
  <si>
    <t>1745382639516</t>
  </si>
  <si>
    <t>660</t>
  </si>
  <si>
    <t>2445348194910052352</t>
  </si>
  <si>
    <t>1745379455253</t>
  </si>
  <si>
    <t>1745379936881</t>
  </si>
  <si>
    <t>2445364355798245376</t>
  </si>
  <si>
    <t>1745379936883</t>
  </si>
  <si>
    <t>1745380282367</t>
  </si>
  <si>
    <t>661</t>
  </si>
  <si>
    <t>2445375948351184896</t>
  </si>
  <si>
    <t>1745380282369</t>
  </si>
  <si>
    <t>1745382619360</t>
  </si>
  <si>
    <t>2445420413543620608</t>
  </si>
  <si>
    <t>1745381607536</t>
  </si>
  <si>
    <t>1745382328716</t>
  </si>
  <si>
    <t>2445444612429553664</t>
  </si>
  <si>
    <t>1745382328718</t>
  </si>
  <si>
    <t>1745384289314</t>
  </si>
  <si>
    <t>2445454364823887872</t>
  </si>
  <si>
    <t>1745382619362</t>
  </si>
  <si>
    <t>1745383453106</t>
  </si>
  <si>
    <t>2445455041147019264</t>
  </si>
  <si>
    <t>1745382639518</t>
  </si>
  <si>
    <t>1745383118946</t>
  </si>
  <si>
    <t>2445456239946211328</t>
  </si>
  <si>
    <t>1745382675245</t>
  </si>
  <si>
    <t>1745383062365</t>
  </si>
  <si>
    <t>2445456280949727232</t>
  </si>
  <si>
    <t>1745382676468</t>
  </si>
  <si>
    <t>1745383453133</t>
  </si>
  <si>
    <t>668</t>
  </si>
  <si>
    <t>2445469229605036032</t>
  </si>
  <si>
    <t>1745383062367</t>
  </si>
  <si>
    <t>1745387542447</t>
  </si>
  <si>
    <t>2445471128148353024</t>
  </si>
  <si>
    <t>1745383118948</t>
  </si>
  <si>
    <t>1745387257292</t>
  </si>
  <si>
    <t>665</t>
  </si>
  <si>
    <t>2445482340865122304</t>
  </si>
  <si>
    <t>1745383453109</t>
  </si>
  <si>
    <t>1745386259045</t>
  </si>
  <si>
    <t>2445482341871755269</t>
  </si>
  <si>
    <t>1745383453137</t>
  </si>
  <si>
    <t>1745387591231</t>
  </si>
  <si>
    <t>2445510399181824000</t>
  </si>
  <si>
    <t>1745384289317</t>
  </si>
  <si>
    <t>1745386143363</t>
  </si>
  <si>
    <t>663</t>
  </si>
  <si>
    <t>2445511293340327936</t>
  </si>
  <si>
    <t>1745384315965</t>
  </si>
  <si>
    <t>1745384657380</t>
  </si>
  <si>
    <t>2445512432513294336</t>
  </si>
  <si>
    <t>1745384349897</t>
  </si>
  <si>
    <t>1745384638442</t>
  </si>
  <si>
    <t>2445522114107777024</t>
  </si>
  <si>
    <t>1745384638448</t>
  </si>
  <si>
    <t>1745385033547</t>
  </si>
  <si>
    <t>2445522749460946944</t>
  </si>
  <si>
    <t>1745384657382</t>
  </si>
  <si>
    <t>1745384842188</t>
  </si>
  <si>
    <t>664</t>
  </si>
  <si>
    <t>2445528950554861568</t>
  </si>
  <si>
    <t>1745384842191</t>
  </si>
  <si>
    <t>1745385905603</t>
  </si>
  <si>
    <t>2445535371530969088</t>
  </si>
  <si>
    <t>1745385033550</t>
  </si>
  <si>
    <t>1745385469519</t>
  </si>
  <si>
    <t>2445550000290242560</t>
  </si>
  <si>
    <t>1745385469521</t>
  </si>
  <si>
    <t>1745399600716</t>
  </si>
  <si>
    <t>2445564632841166848</t>
  </si>
  <si>
    <t>1745385905605</t>
  </si>
  <si>
    <t>1745386542146</t>
  </si>
  <si>
    <t>2445572610742919168</t>
  </si>
  <si>
    <t>1745386143365</t>
  </si>
  <si>
    <t>2445576492386721792</t>
  </si>
  <si>
    <t>1745386259048</t>
  </si>
  <si>
    <t>1745386498912</t>
  </si>
  <si>
    <t>667</t>
  </si>
  <si>
    <t>2445584540987662336</t>
  </si>
  <si>
    <t>1745386498914</t>
  </si>
  <si>
    <t>1745387171484</t>
  </si>
  <si>
    <t>666</t>
  </si>
  <si>
    <t>2445585991679975424</t>
  </si>
  <si>
    <t>1745386542148</t>
  </si>
  <si>
    <t>1745386928921</t>
  </si>
  <si>
    <t>2445585991679975426</t>
  </si>
  <si>
    <t>1745386947882</t>
  </si>
  <si>
    <t>2445598969695412224</t>
  </si>
  <si>
    <t>1745386928923</t>
  </si>
  <si>
    <t>1745399320756</t>
  </si>
  <si>
    <t>2445599605920997376</t>
  </si>
  <si>
    <t>1745386947885</t>
  </si>
  <si>
    <t>1745399310783</t>
  </si>
  <si>
    <t>2445607108859764736</t>
  </si>
  <si>
    <t>1745387171489</t>
  </si>
  <si>
    <t>1745398934851</t>
  </si>
  <si>
    <t>2445609988031356928</t>
  </si>
  <si>
    <t>1745387257295</t>
  </si>
  <si>
    <t>1745398892304</t>
  </si>
  <si>
    <t>2445619556211859456</t>
  </si>
  <si>
    <t>1745387542449</t>
  </si>
  <si>
    <t>1745388747038</t>
  </si>
  <si>
    <t>2445621193131270144</t>
  </si>
  <si>
    <t>1745387591233</t>
  </si>
  <si>
    <t>1745398954583</t>
  </si>
  <si>
    <t>669</t>
  </si>
  <si>
    <t>2445659975578656768</t>
  </si>
  <si>
    <t>1745388747040</t>
  </si>
  <si>
    <t>1745388994172</t>
  </si>
  <si>
    <t>2445668268019654656</t>
  </si>
  <si>
    <t>1745388994174</t>
  </si>
  <si>
    <t>1745395149853</t>
  </si>
  <si>
    <t>2445675119432015875</t>
  </si>
  <si>
    <t>1745389198363</t>
  </si>
  <si>
    <t>1745393512041</t>
  </si>
  <si>
    <t>2445675243382087680</t>
  </si>
  <si>
    <t>1745389202057</t>
  </si>
  <si>
    <t>1745393436832</t>
  </si>
  <si>
    <t>2445675243717632000</t>
  </si>
  <si>
    <t>1745389202066</t>
  </si>
  <si>
    <t>1745390853187</t>
  </si>
  <si>
    <t>2445675243885404160</t>
  </si>
  <si>
    <t>1745389202071</t>
  </si>
  <si>
    <t>1745389565138</t>
  </si>
  <si>
    <t>2445675245059809280</t>
  </si>
  <si>
    <t>1745389202106</t>
  </si>
  <si>
    <t>672</t>
  </si>
  <si>
    <t>2445687426459475968</t>
  </si>
  <si>
    <t>1745389565141</t>
  </si>
  <si>
    <t>1745389841046</t>
  </si>
  <si>
    <t>2445696684362145792</t>
  </si>
  <si>
    <t>1745389841048</t>
  </si>
  <si>
    <t>1745390789128</t>
  </si>
  <si>
    <t>2445696986788241408</t>
  </si>
  <si>
    <t>1745389850060</t>
  </si>
  <si>
    <t>1745390632441</t>
  </si>
  <si>
    <t>2445714006502117376</t>
  </si>
  <si>
    <t>1745390357288</t>
  </si>
  <si>
    <t>1745390515516</t>
  </si>
  <si>
    <t>2445714065927016448</t>
  </si>
  <si>
    <t>1745390359058</t>
  </si>
  <si>
    <t>1745390563294</t>
  </si>
  <si>
    <t>2445719315887001600</t>
  </si>
  <si>
    <t>1745390515519</t>
  </si>
  <si>
    <t>1745408679658</t>
  </si>
  <si>
    <t>2445720919050653696</t>
  </si>
  <si>
    <t>1745390563297</t>
  </si>
  <si>
    <t>1745408708251</t>
  </si>
  <si>
    <t>2445723239238963200</t>
  </si>
  <si>
    <t>1745390632444</t>
  </si>
  <si>
    <t>1745402936007</t>
  </si>
  <si>
    <t>673</t>
  </si>
  <si>
    <t>2445728496748699648</t>
  </si>
  <si>
    <t>1745390789130</t>
  </si>
  <si>
    <t>1745391082570</t>
  </si>
  <si>
    <t>2445730646245613568</t>
  </si>
  <si>
    <t>1745390853190</t>
  </si>
  <si>
    <t>1745391074049</t>
  </si>
  <si>
    <t>2445738057111019520</t>
  </si>
  <si>
    <t>1745391074051</t>
  </si>
  <si>
    <t>1745391769427</t>
  </si>
  <si>
    <t>2445738343061889024</t>
  </si>
  <si>
    <t>1745391082573</t>
  </si>
  <si>
    <t>1745391742672</t>
  </si>
  <si>
    <t>683</t>
  </si>
  <si>
    <t>2445760492376006656</t>
  </si>
  <si>
    <t>1745391742675</t>
  </si>
  <si>
    <t>1745402760059</t>
  </si>
  <si>
    <t>2445761390124834816</t>
  </si>
  <si>
    <t>1745391769429</t>
  </si>
  <si>
    <t>1745392261649</t>
  </si>
  <si>
    <t>2445777906354462720</t>
  </si>
  <si>
    <t>1745392261652</t>
  </si>
  <si>
    <t>1745393249331</t>
  </si>
  <si>
    <t>2445811047496523776</t>
  </si>
  <si>
    <t>1745393249334</t>
  </si>
  <si>
    <t>1745402760054</t>
  </si>
  <si>
    <t>674</t>
  </si>
  <si>
    <t>2445817338952523776</t>
  </si>
  <si>
    <t>1745393436834</t>
  </si>
  <si>
    <t>1745394615848</t>
  </si>
  <si>
    <t>2445817338952523777</t>
  </si>
  <si>
    <t>1745402760064</t>
  </si>
  <si>
    <t>2445819862547800065</t>
  </si>
  <si>
    <t>1745393512044</t>
  </si>
  <si>
    <t>1745394169376</t>
  </si>
  <si>
    <t>2445841919083913216</t>
  </si>
  <si>
    <t>1745394169378</t>
  </si>
  <si>
    <t>1745395103384</t>
  </si>
  <si>
    <t>2445856900164722688</t>
  </si>
  <si>
    <t>1745394615850</t>
  </si>
  <si>
    <t>1745395091480</t>
  </si>
  <si>
    <t>676</t>
  </si>
  <si>
    <t>2445872859726323712</t>
  </si>
  <si>
    <t>1745395091482</t>
  </si>
  <si>
    <t>1745395655939</t>
  </si>
  <si>
    <t>2445873259158282240</t>
  </si>
  <si>
    <t>1745395103386</t>
  </si>
  <si>
    <t>1745395580814</t>
  </si>
  <si>
    <t>675</t>
  </si>
  <si>
    <t>2445874818399182848</t>
  </si>
  <si>
    <t>1745395149855</t>
  </si>
  <si>
    <t>1745395219666</t>
  </si>
  <si>
    <t>2445877160934744064</t>
  </si>
  <si>
    <t>1745395219668</t>
  </si>
  <si>
    <t>1745398723540</t>
  </si>
  <si>
    <t>2445889279151415296</t>
  </si>
  <si>
    <t>1745395580819</t>
  </si>
  <si>
    <t>1745396047310</t>
  </si>
  <si>
    <t>2445891799793901568</t>
  </si>
  <si>
    <t>1745395655941</t>
  </si>
  <si>
    <t>1745396001190</t>
  </si>
  <si>
    <t>677</t>
  </si>
  <si>
    <t>2445903384528658432</t>
  </si>
  <si>
    <t>1745396001192</t>
  </si>
  <si>
    <t>1745397056359</t>
  </si>
  <si>
    <t>2445904932059062273</t>
  </si>
  <si>
    <t>1745396047313</t>
  </si>
  <si>
    <t>2445938790125117440</t>
  </si>
  <si>
    <t>1745397056361</t>
  </si>
  <si>
    <t>1745398081126</t>
  </si>
  <si>
    <t>2445938818075959296</t>
  </si>
  <si>
    <t>1745397057194</t>
  </si>
  <si>
    <t>1745398038090</t>
  </si>
  <si>
    <t>682</t>
  </si>
  <si>
    <t>2445971731584753664</t>
  </si>
  <si>
    <t>1745398038093</t>
  </si>
  <si>
    <t>1745402736050</t>
  </si>
  <si>
    <t>2445973175599734787</t>
  </si>
  <si>
    <t>1745398081128</t>
  </si>
  <si>
    <t>1745402629050</t>
  </si>
  <si>
    <t>681</t>
  </si>
  <si>
    <t>2445994731436613632</t>
  </si>
  <si>
    <t>1745398723543</t>
  </si>
  <si>
    <t>1745402488608</t>
  </si>
  <si>
    <t>2446000394250330112</t>
  </si>
  <si>
    <t>1745398892307</t>
  </si>
  <si>
    <t>1745402468914</t>
  </si>
  <si>
    <t>680</t>
  </si>
  <si>
    <t>2446001821924302848</t>
  </si>
  <si>
    <t>1745398934854</t>
  </si>
  <si>
    <t>1745402327526</t>
  </si>
  <si>
    <t>2446002483953246208</t>
  </si>
  <si>
    <t>1745398954585</t>
  </si>
  <si>
    <t>1745402492082</t>
  </si>
  <si>
    <t>2446014436041924608</t>
  </si>
  <si>
    <t>1745399310785</t>
  </si>
  <si>
    <t>1745402312359</t>
  </si>
  <si>
    <t>678</t>
  </si>
  <si>
    <t>2446014770680274944</t>
  </si>
  <si>
    <t>1745399320758</t>
  </si>
  <si>
    <t>1745400291925</t>
  </si>
  <si>
    <t>2446024164579057664</t>
  </si>
  <si>
    <t>1745399600719</t>
  </si>
  <si>
    <t>1745399701606</t>
  </si>
  <si>
    <t>2446027549885702144</t>
  </si>
  <si>
    <t>1745399701608</t>
  </si>
  <si>
    <t>1745401631972</t>
  </si>
  <si>
    <t>2446047357704445952</t>
  </si>
  <si>
    <t>1745400291927</t>
  </si>
  <si>
    <t>1745400693076</t>
  </si>
  <si>
    <t>679</t>
  </si>
  <si>
    <t>2446060818131951616</t>
  </si>
  <si>
    <t>1745400693079</t>
  </si>
  <si>
    <t>1745402166985</t>
  </si>
  <si>
    <t>2446092322220384256</t>
  </si>
  <si>
    <t>1745401631975</t>
  </si>
  <si>
    <t>1745402022043</t>
  </si>
  <si>
    <t>2446121182689337345</t>
  </si>
  <si>
    <t>1745402492084</t>
  </si>
  <si>
    <t>1745500250159</t>
  </si>
  <si>
    <t>2446125778639888384</t>
  </si>
  <si>
    <t>1745402629053</t>
  </si>
  <si>
    <t>1745414199726</t>
  </si>
  <si>
    <t>2446129368930557952</t>
  </si>
  <si>
    <t>1745402736053</t>
  </si>
  <si>
    <t>1745404209027</t>
  </si>
  <si>
    <t>2446130174404698112</t>
  </si>
  <si>
    <t>1745402760056</t>
  </si>
  <si>
    <t>1745403992079</t>
  </si>
  <si>
    <t>2446130174572470272</t>
  </si>
  <si>
    <t>1745402760062</t>
  </si>
  <si>
    <t>1745403879156</t>
  </si>
  <si>
    <t>2446130174673133568</t>
  </si>
  <si>
    <t>1745402760066</t>
  </si>
  <si>
    <t>1745404094696</t>
  </si>
  <si>
    <t>2446136078541889536</t>
  </si>
  <si>
    <t>1745402936009</t>
  </si>
  <si>
    <t>1745403442373</t>
  </si>
  <si>
    <t>2446153069231185920</t>
  </si>
  <si>
    <t>1745403442375</t>
  </si>
  <si>
    <t>1745406877433</t>
  </si>
  <si>
    <t>685</t>
  </si>
  <si>
    <t>2446167725203103744</t>
  </si>
  <si>
    <t>1745403879159</t>
  </si>
  <si>
    <t>1745405604916</t>
  </si>
  <si>
    <t>2446171514303782912</t>
  </si>
  <si>
    <t>1745403992082</t>
  </si>
  <si>
    <t>1745405555439</t>
  </si>
  <si>
    <t>2446174957491822592</t>
  </si>
  <si>
    <t>1745404094697</t>
  </si>
  <si>
    <t>1745405604923</t>
  </si>
  <si>
    <t>684</t>
  </si>
  <si>
    <t>2446178793837142016</t>
  </si>
  <si>
    <t>1745404209029</t>
  </si>
  <si>
    <t>1745404425157</t>
  </si>
  <si>
    <t>2446186045990084608</t>
  </si>
  <si>
    <t>1745404425160</t>
  </si>
  <si>
    <t>1745405858772</t>
  </si>
  <si>
    <t>2446223971960594432</t>
  </si>
  <si>
    <t>1745405555442</t>
  </si>
  <si>
    <t>1745405850562</t>
  </si>
  <si>
    <t>2446225632099672064</t>
  </si>
  <si>
    <t>1745405604919</t>
  </si>
  <si>
    <t>1745405752778</t>
  </si>
  <si>
    <t>2446225632300998656</t>
  </si>
  <si>
    <t>1745405604925</t>
  </si>
  <si>
    <t>1745405858062</t>
  </si>
  <si>
    <t>687</t>
  </si>
  <si>
    <t>2446230593525096448</t>
  </si>
  <si>
    <t>1745405752780</t>
  </si>
  <si>
    <t>1745406186049</t>
  </si>
  <si>
    <t>2446233874678784000</t>
  </si>
  <si>
    <t>1745405850565</t>
  </si>
  <si>
    <t>1745406173309</t>
  </si>
  <si>
    <t>2446234126236360705</t>
  </si>
  <si>
    <t>1745405858064</t>
  </si>
  <si>
    <t>1745406195454</t>
  </si>
  <si>
    <t>686</t>
  </si>
  <si>
    <t>2446234150127116288</t>
  </si>
  <si>
    <t>1745405858775</t>
  </si>
  <si>
    <t>1745406058049</t>
  </si>
  <si>
    <t>2446240836720107520</t>
  </si>
  <si>
    <t>1745406058051</t>
  </si>
  <si>
    <t>1745414175339</t>
  </si>
  <si>
    <t>2446244704237494272</t>
  </si>
  <si>
    <t>1745406173312</t>
  </si>
  <si>
    <t>1745413699882</t>
  </si>
  <si>
    <t>2446245131687403520</t>
  </si>
  <si>
    <t>1745406186051</t>
  </si>
  <si>
    <t>1745406550055</t>
  </si>
  <si>
    <t>2446245447300390912</t>
  </si>
  <si>
    <t>1745406195456</t>
  </si>
  <si>
    <t>1745414172756</t>
  </si>
  <si>
    <t>688</t>
  </si>
  <si>
    <t>2446257345701978112</t>
  </si>
  <si>
    <t>1745406550058</t>
  </si>
  <si>
    <t>1745406649453</t>
  </si>
  <si>
    <t>2446260680945410048</t>
  </si>
  <si>
    <t>1745406649456</t>
  </si>
  <si>
    <t>1745413678838</t>
  </si>
  <si>
    <t>2446268330684817408</t>
  </si>
  <si>
    <t>1745406877435</t>
  </si>
  <si>
    <t>1745407297746</t>
  </si>
  <si>
    <t>2446282434048794624</t>
  </si>
  <si>
    <t>1745407297749</t>
  </si>
  <si>
    <t>1745407865089</t>
  </si>
  <si>
    <t>2446301470954463232</t>
  </si>
  <si>
    <t>1745407865091</t>
  </si>
  <si>
    <t>1745410352010</t>
  </si>
  <si>
    <t>2446328803321028608</t>
  </si>
  <si>
    <t>1745408679661</t>
  </si>
  <si>
    <t>1745409688457</t>
  </si>
  <si>
    <t>2446329762709348352</t>
  </si>
  <si>
    <t>1745408708253</t>
  </si>
  <si>
    <t>1745410268765</t>
  </si>
  <si>
    <t>2446329763346882560</t>
  </si>
  <si>
    <t>1745408708271</t>
  </si>
  <si>
    <t>1745408821749</t>
  </si>
  <si>
    <t>2446329767339859968</t>
  </si>
  <si>
    <t>1745408708390</t>
  </si>
  <si>
    <t>1745408708557</t>
  </si>
  <si>
    <t>2446329773010558976</t>
  </si>
  <si>
    <t>1745408708559</t>
  </si>
  <si>
    <t>1745409233183</t>
  </si>
  <si>
    <t>2446333571137380352</t>
  </si>
  <si>
    <t>1745408821752</t>
  </si>
  <si>
    <t>1745409015148</t>
  </si>
  <si>
    <t>2446340060530974720</t>
  </si>
  <si>
    <t>1745409015151</t>
  </si>
  <si>
    <t>1745409545771</t>
  </si>
  <si>
    <t>2446347376538001408</t>
  </si>
  <si>
    <t>1745409233185</t>
  </si>
  <si>
    <t>1745409351214</t>
  </si>
  <si>
    <t>2446351337001164800</t>
  </si>
  <si>
    <t>1745409351216</t>
  </si>
  <si>
    <t>1745415381341</t>
  </si>
  <si>
    <t>2446357865284345856</t>
  </si>
  <si>
    <t>1745409545773</t>
  </si>
  <si>
    <t>1745415372556</t>
  </si>
  <si>
    <t>2446362653032030208</t>
  </si>
  <si>
    <t>1745409688460</t>
  </si>
  <si>
    <t>1745415354983</t>
  </si>
  <si>
    <t>2446382124870246401</t>
  </si>
  <si>
    <t>1745410268767</t>
  </si>
  <si>
    <t>1745415365482</t>
  </si>
  <si>
    <t>2446384922034806784</t>
  </si>
  <si>
    <t>1745410352012</t>
  </si>
  <si>
    <t>1745412094496</t>
  </si>
  <si>
    <t>2446443386270490624</t>
  </si>
  <si>
    <t>1745412094498</t>
  </si>
  <si>
    <t>1745412691361</t>
  </si>
  <si>
    <t>2446463413736546304</t>
  </si>
  <si>
    <t>1745412691363</t>
  </si>
  <si>
    <t>1745415315630</t>
  </si>
  <si>
    <t>690</t>
  </si>
  <si>
    <t>2446496547966394368</t>
  </si>
  <si>
    <t>1745413678841</t>
  </si>
  <si>
    <t>1745415025220</t>
  </si>
  <si>
    <t>2446497254085861376</t>
  </si>
  <si>
    <t>1745413699885</t>
  </si>
  <si>
    <t>1745414792717</t>
  </si>
  <si>
    <t>2446513121104338944</t>
  </si>
  <si>
    <t>1745414172758</t>
  </si>
  <si>
    <t>1745415025458</t>
  </si>
  <si>
    <t>689</t>
  </si>
  <si>
    <t>2446513207775436800</t>
  </si>
  <si>
    <t>1745414175341</t>
  </si>
  <si>
    <t>1745414739658</t>
  </si>
  <si>
    <t>2446514026033815553</t>
  </si>
  <si>
    <t>1745414199727</t>
  </si>
  <si>
    <t>1745414373658</t>
  </si>
  <si>
    <t>2446533923510001664</t>
  </si>
  <si>
    <t>1745414792718</t>
  </si>
  <si>
    <t>1745415100235</t>
  </si>
  <si>
    <t>2446541725049659392</t>
  </si>
  <si>
    <t>1745415025222</t>
  </si>
  <si>
    <t>1745415066970</t>
  </si>
  <si>
    <t>2446541733002059776</t>
  </si>
  <si>
    <t>1745415025460</t>
  </si>
  <si>
    <t>1745499314090</t>
  </si>
  <si>
    <t>691</t>
  </si>
  <si>
    <t>2446543125947195392</t>
  </si>
  <si>
    <t>1745415066972</t>
  </si>
  <si>
    <t>1745415303705</t>
  </si>
  <si>
    <t>2446544242101821440</t>
  </si>
  <si>
    <t>1745415100237</t>
  </si>
  <si>
    <t>1745415298671</t>
  </si>
  <si>
    <t>2446551469525147649</t>
  </si>
  <si>
    <t>1745415315631</t>
  </si>
  <si>
    <t>1745432510786</t>
  </si>
  <si>
    <t>2446552790026264576</t>
  </si>
  <si>
    <t>1745415354984</t>
  </si>
  <si>
    <t>1745415482892</t>
  </si>
  <si>
    <t>2446553142314246145</t>
  </si>
  <si>
    <t>1745415365484</t>
  </si>
  <si>
    <t>1745432360063</t>
  </si>
  <si>
    <t>2446553379678298112</t>
  </si>
  <si>
    <t>1745415372557</t>
  </si>
  <si>
    <t>1745415478109</t>
  </si>
  <si>
    <t>2446553674453983232</t>
  </si>
  <si>
    <t>1745415381342</t>
  </si>
  <si>
    <t>1745415392776</t>
  </si>
  <si>
    <t>2446554058148913152</t>
  </si>
  <si>
    <t>1745415392778</t>
  </si>
  <si>
    <t>1745415447311</t>
  </si>
  <si>
    <t>2446555888039862273</t>
  </si>
  <si>
    <t>1745415447312</t>
  </si>
  <si>
    <t>1745415469065</t>
  </si>
  <si>
    <t>2446555938069520384</t>
  </si>
  <si>
    <t>1745415448804</t>
  </si>
  <si>
    <t>1745415476026</t>
  </si>
  <si>
    <t>2446556617949421568</t>
  </si>
  <si>
    <t>1745415469066</t>
  </si>
  <si>
    <t>1745415601438</t>
  </si>
  <si>
    <t>2446556851555377152</t>
  </si>
  <si>
    <t>1745415476028</t>
  </si>
  <si>
    <t>1745416512946</t>
  </si>
  <si>
    <t>2446556921449259008</t>
  </si>
  <si>
    <t>1745415478111</t>
  </si>
  <si>
    <t>1745415552361</t>
  </si>
  <si>
    <t>2446557085027115008</t>
  </si>
  <si>
    <t>1745415482898</t>
  </si>
  <si>
    <t>1745415543995</t>
  </si>
  <si>
    <t>2446559132216565760</t>
  </si>
  <si>
    <t>1745415543997</t>
  </si>
  <si>
    <t>1745417093660</t>
  </si>
  <si>
    <t>2446559412932943872</t>
  </si>
  <si>
    <t>1745415552363</t>
  </si>
  <si>
    <t>1745415838099</t>
  </si>
  <si>
    <t>2446561059650248704</t>
  </si>
  <si>
    <t>1745415601439</t>
  </si>
  <si>
    <t>1745415613369</t>
  </si>
  <si>
    <t>2446561460021731328</t>
  </si>
  <si>
    <t>1745415613371</t>
  </si>
  <si>
    <t>1745416512943</t>
  </si>
  <si>
    <t>2446569000675680260</t>
  </si>
  <si>
    <t>1745415838100</t>
  </si>
  <si>
    <t>1745415892311</t>
  </si>
  <si>
    <t>2446570819795656704</t>
  </si>
  <si>
    <t>1745415892312</t>
  </si>
  <si>
    <t>1745415975200</t>
  </si>
  <si>
    <t>2446573601055416320</t>
  </si>
  <si>
    <t>1745415975201</t>
  </si>
  <si>
    <t>1745416253839</t>
  </si>
  <si>
    <t>2446582950628794368</t>
  </si>
  <si>
    <t>1745416253840</t>
  </si>
  <si>
    <t>1745416321777</t>
  </si>
  <si>
    <t>2446585230249795584</t>
  </si>
  <si>
    <t>1745416321779</t>
  </si>
  <si>
    <t>1745416356524</t>
  </si>
  <si>
    <t>2446586544945995776</t>
  </si>
  <si>
    <t>1745416360302</t>
  </si>
  <si>
    <t>1745416997608</t>
  </si>
  <si>
    <t>2446591644749897728</t>
  </si>
  <si>
    <t>1745416512945</t>
  </si>
  <si>
    <t>1745416937348</t>
  </si>
  <si>
    <t>2446591644850561024</t>
  </si>
  <si>
    <t>1745416512947</t>
  </si>
  <si>
    <t>1745416987749</t>
  </si>
  <si>
    <t>2446599502996545536</t>
  </si>
  <si>
    <t>1745416747139</t>
  </si>
  <si>
    <t>1745416842005</t>
  </si>
  <si>
    <t>2446602686271954945</t>
  </si>
  <si>
    <t>1745416842007</t>
  </si>
  <si>
    <t>1745417908794</t>
  </si>
  <si>
    <t>2446605885418610688</t>
  </si>
  <si>
    <t>1745416937350</t>
  </si>
  <si>
    <t>1745417805220</t>
  </si>
  <si>
    <t>2446607576561983488</t>
  </si>
  <si>
    <t>1745416987751</t>
  </si>
  <si>
    <t>1745417829229</t>
  </si>
  <si>
    <t>2446607907375128580</t>
  </si>
  <si>
    <t>1745416997610</t>
  </si>
  <si>
    <t>1745417745635</t>
  </si>
  <si>
    <t>2446611130378985472</t>
  </si>
  <si>
    <t>1745417093662</t>
  </si>
  <si>
    <t>1745417261105</t>
  </si>
  <si>
    <t>2446616748867297280</t>
  </si>
  <si>
    <t>1745417261107</t>
  </si>
  <si>
    <t>1745417538990</t>
  </si>
  <si>
    <t>2446626073174188032</t>
  </si>
  <si>
    <t>1745417538992</t>
  </si>
  <si>
    <t>1745417648457</t>
  </si>
  <si>
    <t>2446629746243641344</t>
  </si>
  <si>
    <t>1745417648459</t>
  </si>
  <si>
    <t>1745431834949</t>
  </si>
  <si>
    <t>2446633007029788672</t>
  </si>
  <si>
    <t>1745417745637</t>
  </si>
  <si>
    <t>1745427923840</t>
  </si>
  <si>
    <t>2446635006504837120</t>
  </si>
  <si>
    <t>1745417805222</t>
  </si>
  <si>
    <t>1745418325588</t>
  </si>
  <si>
    <t>2446635811978977280</t>
  </si>
  <si>
    <t>1745417829231</t>
  </si>
  <si>
    <t>1745427789661</t>
  </si>
  <si>
    <t>2446638481703804928</t>
  </si>
  <si>
    <t>1745417908796</t>
  </si>
  <si>
    <t>1745418139836</t>
  </si>
  <si>
    <t>2446646234220437504</t>
  </si>
  <si>
    <t>1745418139838</t>
  </si>
  <si>
    <t>1745420608060</t>
  </si>
  <si>
    <t>2446652467023290368</t>
  </si>
  <si>
    <t>1745418325590</t>
  </si>
  <si>
    <t>1745418679680</t>
  </si>
  <si>
    <t>2446664348479889408</t>
  </si>
  <si>
    <t>1745418679682</t>
  </si>
  <si>
    <t>1745419418183</t>
  </si>
  <si>
    <t>2446689128394366976</t>
  </si>
  <si>
    <t>1745419418185</t>
  </si>
  <si>
    <t>1745419630915</t>
  </si>
  <si>
    <t>2446696266529349632</t>
  </si>
  <si>
    <t>1745419630917</t>
  </si>
  <si>
    <t>1745419641907</t>
  </si>
  <si>
    <t>2446696635326111744</t>
  </si>
  <si>
    <t>1745419641909</t>
  </si>
  <si>
    <t>1745419814977</t>
  </si>
  <si>
    <t>2446702442591657984</t>
  </si>
  <si>
    <t>1745419814979</t>
  </si>
  <si>
    <t>1745426341537</t>
  </si>
  <si>
    <t>2446729054041251840</t>
  </si>
  <si>
    <t>1745420608062</t>
  </si>
  <si>
    <t>1745420950637</t>
  </si>
  <si>
    <t>2446740549017903104</t>
  </si>
  <si>
    <t>1745420950638</t>
  </si>
  <si>
    <t>1745421196056</t>
  </si>
  <si>
    <t>2446748783913050112</t>
  </si>
  <si>
    <t>1745421196057</t>
  </si>
  <si>
    <t>1745423894367</t>
  </si>
  <si>
    <t>2446763926524895232</t>
  </si>
  <si>
    <t>1745421647342</t>
  </si>
  <si>
    <t>1745422374923</t>
  </si>
  <si>
    <t>2446788340159193088</t>
  </si>
  <si>
    <t>1745422374925</t>
  </si>
  <si>
    <t>1745465726886</t>
  </si>
  <si>
    <t>2446839324206014465</t>
  </si>
  <si>
    <t>1745423894369</t>
  </si>
  <si>
    <t>1745425396891</t>
  </si>
  <si>
    <t>2446889740545400832</t>
  </si>
  <si>
    <t>1745425396893</t>
  </si>
  <si>
    <t>1745425788367</t>
  </si>
  <si>
    <t>2446902876333776896</t>
  </si>
  <si>
    <t>1745425788369</t>
  </si>
  <si>
    <t>1745436435674</t>
  </si>
  <si>
    <t>2446921437605371904</t>
  </si>
  <si>
    <t>1745426341538</t>
  </si>
  <si>
    <t>1745426438529</t>
  </si>
  <si>
    <t>2446924692150394880</t>
  </si>
  <si>
    <t>1745426438531</t>
  </si>
  <si>
    <t>1745427607894</t>
  </si>
  <si>
    <t>2446963929495216128</t>
  </si>
  <si>
    <t>1745427607895</t>
  </si>
  <si>
    <t>1745430078048</t>
  </si>
  <si>
    <t>2446970028583657472</t>
  </si>
  <si>
    <t>1745427789663</t>
  </si>
  <si>
    <t>1745430078049</t>
  </si>
  <si>
    <t>2446974530883788800</t>
  </si>
  <si>
    <t>1745427923842</t>
  </si>
  <si>
    <t>1745429698827</t>
  </si>
  <si>
    <t>2447034089597935616</t>
  </si>
  <si>
    <t>1745429698829</t>
  </si>
  <si>
    <t>1745431560199</t>
  </si>
  <si>
    <t>2447046814143193088</t>
  </si>
  <si>
    <t>1745430078050</t>
  </si>
  <si>
    <t>1745431205118</t>
  </si>
  <si>
    <t>2447046814143193089</t>
  </si>
  <si>
    <t>1745431281525</t>
  </si>
  <si>
    <t>2447084632336867328</t>
  </si>
  <si>
    <t>1745431205120</t>
  </si>
  <si>
    <t>1745435479437</t>
  </si>
  <si>
    <t>2447087196096798720</t>
  </si>
  <si>
    <t>1745431281526</t>
  </si>
  <si>
    <t>1745435670745</t>
  </si>
  <si>
    <t>2447096546844581888</t>
  </si>
  <si>
    <t>1745431560201</t>
  </si>
  <si>
    <t>1745433848115</t>
  </si>
  <si>
    <t>2447105765924773888</t>
  </si>
  <si>
    <t>1745431834950</t>
  </si>
  <si>
    <t>1745433022088</t>
  </si>
  <si>
    <t>2447123385826779136</t>
  </si>
  <si>
    <t>1745432360065</t>
  </si>
  <si>
    <t>1745433027638</t>
  </si>
  <si>
    <t>2447128443284987904</t>
  </si>
  <si>
    <t>1745432510788</t>
  </si>
  <si>
    <t>1745432649562</t>
  </si>
  <si>
    <t>2447145785926721536</t>
  </si>
  <si>
    <t>1745433027639</t>
  </si>
  <si>
    <t>1745455854895</t>
  </si>
  <si>
    <t>2447173316566425600</t>
  </si>
  <si>
    <t>1745433848116</t>
  </si>
  <si>
    <t>1745434091919</t>
  </si>
  <si>
    <t>2447181497304719360</t>
  </si>
  <si>
    <t>1745434091921</t>
  </si>
  <si>
    <t>1745435082671</t>
  </si>
  <si>
    <t>725</t>
  </si>
  <si>
    <t>2447199463253581824</t>
  </si>
  <si>
    <t>1745434627348</t>
  </si>
  <si>
    <t>1745501744275</t>
  </si>
  <si>
    <t>724</t>
  </si>
  <si>
    <t>2447199463253581825</t>
  </si>
  <si>
    <t>1745501609975</t>
  </si>
  <si>
    <t>722</t>
  </si>
  <si>
    <t>2447199463253581826</t>
  </si>
  <si>
    <t>1745501294078</t>
  </si>
  <si>
    <t>720</t>
  </si>
  <si>
    <t>2447199463253581827</t>
  </si>
  <si>
    <t>1745500648997</t>
  </si>
  <si>
    <t>719</t>
  </si>
  <si>
    <t>2447199463253581828</t>
  </si>
  <si>
    <t>1745500594276</t>
  </si>
  <si>
    <t>718</t>
  </si>
  <si>
    <t>2447199463253581829</t>
  </si>
  <si>
    <t>1745500354877</t>
  </si>
  <si>
    <t>717</t>
  </si>
  <si>
    <t>2447199463253581830</t>
  </si>
  <si>
    <t>1745500242011</t>
  </si>
  <si>
    <t>716</t>
  </si>
  <si>
    <t>2447199463253581831</t>
  </si>
  <si>
    <t>1745499396725</t>
  </si>
  <si>
    <t>697</t>
  </si>
  <si>
    <t>2447199463253581832</t>
  </si>
  <si>
    <t>1745456236419</t>
  </si>
  <si>
    <t>696</t>
  </si>
  <si>
    <t>2447199463253581833</t>
  </si>
  <si>
    <t>695</t>
  </si>
  <si>
    <t>2447199463253581834</t>
  </si>
  <si>
    <t>1745455102012</t>
  </si>
  <si>
    <t>692</t>
  </si>
  <si>
    <t>2447199463253581835</t>
  </si>
  <si>
    <t>1745434627352</t>
  </si>
  <si>
    <t>2447199463421353984</t>
  </si>
  <si>
    <t>1745434627353</t>
  </si>
  <si>
    <t>1745435479469</t>
  </si>
  <si>
    <t>693</t>
  </si>
  <si>
    <t>2447228055756840960</t>
  </si>
  <si>
    <t>1745435479471</t>
  </si>
  <si>
    <t>1745439558319</t>
  </si>
  <si>
    <t>2447234473914376192</t>
  </si>
  <si>
    <t>1745435670747</t>
  </si>
  <si>
    <t>1745439990722</t>
  </si>
  <si>
    <t>2447260140638937088</t>
  </si>
  <si>
    <t>1745436435676</t>
  </si>
  <si>
    <t>1745437356541</t>
  </si>
  <si>
    <t>2447291039841624064</t>
  </si>
  <si>
    <t>1745437356543</t>
  </si>
  <si>
    <t>1745465554032</t>
  </si>
  <si>
    <t>2447342610352807936</t>
  </si>
  <si>
    <t>1745438893464</t>
  </si>
  <si>
    <t>2447342610352807937</t>
  </si>
  <si>
    <t>2447342610352807938</t>
  </si>
  <si>
    <t>1745501294080</t>
  </si>
  <si>
    <t>2447342610352807939</t>
  </si>
  <si>
    <t>1745500649784</t>
  </si>
  <si>
    <t>2447342610352807940</t>
  </si>
  <si>
    <t>1745500594382</t>
  </si>
  <si>
    <t>2447342610352807941</t>
  </si>
  <si>
    <t>1745500431565</t>
  </si>
  <si>
    <t>2447342610352807942</t>
  </si>
  <si>
    <t>1745500242012</t>
  </si>
  <si>
    <t>2447342610352807943</t>
  </si>
  <si>
    <t>1745499430791</t>
  </si>
  <si>
    <t>2447342610352807944</t>
  </si>
  <si>
    <t>1745456272074</t>
  </si>
  <si>
    <t>2447342610352807945</t>
  </si>
  <si>
    <t>1745455926754</t>
  </si>
  <si>
    <t>2447342610352807946</t>
  </si>
  <si>
    <t>1745455228660</t>
  </si>
  <si>
    <t>2447342610352807947</t>
  </si>
  <si>
    <t>2447342610352807948</t>
  </si>
  <si>
    <t>1745439312255</t>
  </si>
  <si>
    <t>2447342610352807949</t>
  </si>
  <si>
    <t>1745438893468</t>
  </si>
  <si>
    <t>2447342610352807950</t>
  </si>
  <si>
    <t>2447342610520580096</t>
  </si>
  <si>
    <t>1745438893470</t>
  </si>
  <si>
    <t>1745465627665</t>
  </si>
  <si>
    <t>2447342610520580097</t>
  </si>
  <si>
    <t>2447356662680494080</t>
  </si>
  <si>
    <t>1745439312257</t>
  </si>
  <si>
    <t>1745444565006</t>
  </si>
  <si>
    <t>2447364919218249728</t>
  </si>
  <si>
    <t>1745439558321</t>
  </si>
  <si>
    <t>1745442026762</t>
  </si>
  <si>
    <t>2447364919218249729</t>
  </si>
  <si>
    <t>1745442027612</t>
  </si>
  <si>
    <t>2447379428322418688</t>
  </si>
  <si>
    <t>1745439990724</t>
  </si>
  <si>
    <t>1745442041480</t>
  </si>
  <si>
    <t>694</t>
  </si>
  <si>
    <t>2447447746454593536</t>
  </si>
  <si>
    <t>1745442026764</t>
  </si>
  <si>
    <t>1745447459141</t>
  </si>
  <si>
    <t>2447447774942306304</t>
  </si>
  <si>
    <t>1745442027614</t>
  </si>
  <si>
    <t>1745447702049</t>
  </si>
  <si>
    <t>2447448240275169280</t>
  </si>
  <si>
    <t>1745442041481</t>
  </si>
  <si>
    <t>1745449195192</t>
  </si>
  <si>
    <t>2447532915756736512</t>
  </si>
  <si>
    <t>1745444565007</t>
  </si>
  <si>
    <t>1745445238852</t>
  </si>
  <si>
    <t>2447555526310076416</t>
  </si>
  <si>
    <t>1745445238854</t>
  </si>
  <si>
    <t>1745465525605</t>
  </si>
  <si>
    <t>2447630027114782722</t>
  </si>
  <si>
    <t>1745447459142</t>
  </si>
  <si>
    <t>1745457683378</t>
  </si>
  <si>
    <t>2447638177486315520</t>
  </si>
  <si>
    <t>1745447702051</t>
  </si>
  <si>
    <t>2447688279051575296</t>
  </si>
  <si>
    <t>1745449195194</t>
  </si>
  <si>
    <t>1745463557576</t>
  </si>
  <si>
    <t>2447886479075155968</t>
  </si>
  <si>
    <t>1745455102014</t>
  </si>
  <si>
    <t>1745457446184</t>
  </si>
  <si>
    <t>2447890728811077632</t>
  </si>
  <si>
    <t>1745455228661</t>
  </si>
  <si>
    <t>2447911741636583424</t>
  </si>
  <si>
    <t>1745455854897</t>
  </si>
  <si>
    <t>1745457291948</t>
  </si>
  <si>
    <t>2447911741636583425</t>
  </si>
  <si>
    <t>1745457219139</t>
  </si>
  <si>
    <t>2447914152757403648</t>
  </si>
  <si>
    <t>1745455926755</t>
  </si>
  <si>
    <t>2447924543424143360</t>
  </si>
  <si>
    <t>1745456236421</t>
  </si>
  <si>
    <t>1745456760059</t>
  </si>
  <si>
    <t>2447925739773861888</t>
  </si>
  <si>
    <t>1745456272075</t>
  </si>
  <si>
    <t>1745456754347</t>
  </si>
  <si>
    <t>2447941922170445824</t>
  </si>
  <si>
    <t>1745456754349</t>
  </si>
  <si>
    <t>1745494852643</t>
  </si>
  <si>
    <t>709</t>
  </si>
  <si>
    <t>2447942113866915840</t>
  </si>
  <si>
    <t>1745456760061</t>
  </si>
  <si>
    <t>1745494849681</t>
  </si>
  <si>
    <t>2447957518035558400</t>
  </si>
  <si>
    <t>1745457219141</t>
  </si>
  <si>
    <t>1745458303432</t>
  </si>
  <si>
    <t>700</t>
  </si>
  <si>
    <t>2447957518035558401</t>
  </si>
  <si>
    <t>1745458302922</t>
  </si>
  <si>
    <t>2447959961066643456</t>
  </si>
  <si>
    <t>1745457291950</t>
  </si>
  <si>
    <t>2447965136368017408</t>
  </si>
  <si>
    <t>1745457446186</t>
  </si>
  <si>
    <t>1745458045205</t>
  </si>
  <si>
    <t>699</t>
  </si>
  <si>
    <t>2447965136401571840</t>
  </si>
  <si>
    <t>1745458045051</t>
  </si>
  <si>
    <t>2447973095311515648</t>
  </si>
  <si>
    <t>1745457683380</t>
  </si>
  <si>
    <t>1745457812815</t>
  </si>
  <si>
    <t>698</t>
  </si>
  <si>
    <t>2447973095311515649</t>
  </si>
  <si>
    <t>1745457801216</t>
  </si>
  <si>
    <t>2447977049298673665</t>
  </si>
  <si>
    <t>1745457801218</t>
  </si>
  <si>
    <t>1745463553899</t>
  </si>
  <si>
    <t>2447977438462976000</t>
  </si>
  <si>
    <t>1745457812817</t>
  </si>
  <si>
    <t>1745463553900</t>
  </si>
  <si>
    <t>2447985231043600384</t>
  </si>
  <si>
    <t>1745458045053</t>
  </si>
  <si>
    <t>1745462893963</t>
  </si>
  <si>
    <t>2447985236177428480</t>
  </si>
  <si>
    <t>1745458045207</t>
  </si>
  <si>
    <t>1745462885057</t>
  </si>
  <si>
    <t>2447993883724980224</t>
  </si>
  <si>
    <t>1745458302923</t>
  </si>
  <si>
    <t>1745462764276</t>
  </si>
  <si>
    <t>2447993883724980225</t>
  </si>
  <si>
    <t>1745459234947</t>
  </si>
  <si>
    <t>2447993900837740544</t>
  </si>
  <si>
    <t>1745458303433</t>
  </si>
  <si>
    <t>2448025157294465024</t>
  </si>
  <si>
    <t>1745459234948</t>
  </si>
  <si>
    <t>1745460733854</t>
  </si>
  <si>
    <t>701</t>
  </si>
  <si>
    <t>2448025157294465025</t>
  </si>
  <si>
    <t>1745460731877</t>
  </si>
  <si>
    <t>2448075385963913216</t>
  </si>
  <si>
    <t>1745460731879</t>
  </si>
  <si>
    <t>1745462631344</t>
  </si>
  <si>
    <t>2448075452301025280</t>
  </si>
  <si>
    <t>1745460733855</t>
  </si>
  <si>
    <t>1745462576808</t>
  </si>
  <si>
    <t>2448137291575697408</t>
  </si>
  <si>
    <t>1745462576810</t>
  </si>
  <si>
    <t>1745476717352</t>
  </si>
  <si>
    <t>704</t>
  </si>
  <si>
    <t>2448139121466646529</t>
  </si>
  <si>
    <t>1745462631346</t>
  </si>
  <si>
    <t>1745476717351</t>
  </si>
  <si>
    <t>2448143581924401152</t>
  </si>
  <si>
    <t>1745462764278</t>
  </si>
  <si>
    <t>2448147634695806976</t>
  </si>
  <si>
    <t>1745462885059</t>
  </si>
  <si>
    <t>1745476395259</t>
  </si>
  <si>
    <t>703</t>
  </si>
  <si>
    <t>2448147933498023936</t>
  </si>
  <si>
    <t>1745462893965</t>
  </si>
  <si>
    <t>1745476121444</t>
  </si>
  <si>
    <t>2448170077309214720</t>
  </si>
  <si>
    <t>1745463553901</t>
  </si>
  <si>
    <t>1745475785524</t>
  </si>
  <si>
    <t>702</t>
  </si>
  <si>
    <t>2448170077342769152</t>
  </si>
  <si>
    <t>1745475749330</t>
  </si>
  <si>
    <t>2448170200688861184</t>
  </si>
  <si>
    <t>1745463557578</t>
  </si>
  <si>
    <t>1745475881448</t>
  </si>
  <si>
    <t>2448236236784115712</t>
  </si>
  <si>
    <t>1745465525607</t>
  </si>
  <si>
    <t>1745471056092</t>
  </si>
  <si>
    <t>2448237190602399744</t>
  </si>
  <si>
    <t>1745465554034</t>
  </si>
  <si>
    <t>1745471034142</t>
  </si>
  <si>
    <t>2448239661315891201</t>
  </si>
  <si>
    <t>1745465627666</t>
  </si>
  <si>
    <t>1745470727568</t>
  </si>
  <si>
    <t>2448242990620188672</t>
  </si>
  <si>
    <t>1745465726887</t>
  </si>
  <si>
    <t>1745467302223</t>
  </si>
  <si>
    <t>2448242990620188673</t>
  </si>
  <si>
    <t>1745470577417</t>
  </si>
  <si>
    <t>2448295850191986688</t>
  </si>
  <si>
    <t>1745467302225</t>
  </si>
  <si>
    <t>1745467885054</t>
  </si>
  <si>
    <t>2448315406755143680</t>
  </si>
  <si>
    <t>1745467885056</t>
  </si>
  <si>
    <t>1745468502575</t>
  </si>
  <si>
    <t>2448336127455764480</t>
  </si>
  <si>
    <t>1745468502581</t>
  </si>
  <si>
    <t>1745469328008</t>
  </si>
  <si>
    <t>2448363824257015808</t>
  </si>
  <si>
    <t>1745469328010</t>
  </si>
  <si>
    <t>1745470318752</t>
  </si>
  <si>
    <t>2448397068075638784</t>
  </si>
  <si>
    <t>1745470318753</t>
  </si>
  <si>
    <t>1745483440314</t>
  </si>
  <si>
    <t>2448405747466346496</t>
  </si>
  <si>
    <t>1745470577419</t>
  </si>
  <si>
    <t>1745483451637</t>
  </si>
  <si>
    <t>2448410785731420160</t>
  </si>
  <si>
    <t>1745470727570</t>
  </si>
  <si>
    <t>1745483309726</t>
  </si>
  <si>
    <t>2448421072647856128</t>
  </si>
  <si>
    <t>1745471034144</t>
  </si>
  <si>
    <t>1745480728079</t>
  </si>
  <si>
    <t>2448421809134084096</t>
  </si>
  <si>
    <t>1745471056093</t>
  </si>
  <si>
    <t>1745472371355</t>
  </si>
  <si>
    <t>2448465942036979712</t>
  </si>
  <si>
    <t>1745472371356</t>
  </si>
  <si>
    <t>1745472622497</t>
  </si>
  <si>
    <t>2448474368964141056</t>
  </si>
  <si>
    <t>1745472622498</t>
  </si>
  <si>
    <t>1745480488347</t>
  </si>
  <si>
    <t>2448579288102969344</t>
  </si>
  <si>
    <t>1745475749332</t>
  </si>
  <si>
    <t>1745480242525</t>
  </si>
  <si>
    <t>2448580502504972288</t>
  </si>
  <si>
    <t>1745475785525</t>
  </si>
  <si>
    <t>1745480245096</t>
  </si>
  <si>
    <t>2448583721213861888</t>
  </si>
  <si>
    <t>1745475881450</t>
  </si>
  <si>
    <t>1745480252176</t>
  </si>
  <si>
    <t>2448591774143324160</t>
  </si>
  <si>
    <t>1745476121446</t>
  </si>
  <si>
    <t>1745477837224</t>
  </si>
  <si>
    <t>2448600961850122241</t>
  </si>
  <si>
    <t>1745476395261</t>
  </si>
  <si>
    <t>1745477802050</t>
  </si>
  <si>
    <t>2448611769430679552</t>
  </si>
  <si>
    <t>1745477086192</t>
  </si>
  <si>
    <t>2448611769464233984</t>
  </si>
  <si>
    <t>1745476717353</t>
  </si>
  <si>
    <t>1745477664701</t>
  </si>
  <si>
    <t>2448611769464233985</t>
  </si>
  <si>
    <t>1745477086182</t>
  </si>
  <si>
    <t>2448624145378942976</t>
  </si>
  <si>
    <t>1745477086183</t>
  </si>
  <si>
    <t>1745494628514</t>
  </si>
  <si>
    <t>708</t>
  </si>
  <si>
    <t>2448624145680932864</t>
  </si>
  <si>
    <t>1745477086193</t>
  </si>
  <si>
    <t>1745494627173</t>
  </si>
  <si>
    <t>2448643557255389184</t>
  </si>
  <si>
    <t>1745477664703</t>
  </si>
  <si>
    <t>2448648165923069952</t>
  </si>
  <si>
    <t>1745477802052</t>
  </si>
  <si>
    <t>1745478800254</t>
  </si>
  <si>
    <t>705</t>
  </si>
  <si>
    <t>2448649346166661120</t>
  </si>
  <si>
    <t>1745477837226</t>
  </si>
  <si>
    <t>1745478797083</t>
  </si>
  <si>
    <t>2448681553690206208</t>
  </si>
  <si>
    <t>1745478797084</t>
  </si>
  <si>
    <t>1745479365565</t>
  </si>
  <si>
    <t>2448681660057755648</t>
  </si>
  <si>
    <t>1745478800255</t>
  </si>
  <si>
    <t>1745479362956</t>
  </si>
  <si>
    <t>2448700541237305344</t>
  </si>
  <si>
    <t>1745479362957</t>
  </si>
  <si>
    <t>1745493780986</t>
  </si>
  <si>
    <t>707</t>
  </si>
  <si>
    <t>2448700628780818432</t>
  </si>
  <si>
    <t>1745479365566</t>
  </si>
  <si>
    <t>706</t>
  </si>
  <si>
    <t>2448730054709059584</t>
  </si>
  <si>
    <t>1745480242527</t>
  </si>
  <si>
    <t>1745493354072</t>
  </si>
  <si>
    <t>2448730140943949824</t>
  </si>
  <si>
    <t>1745480245097</t>
  </si>
  <si>
    <t>1745493428325</t>
  </si>
  <si>
    <t>2448730378509328384</t>
  </si>
  <si>
    <t>1745480252178</t>
  </si>
  <si>
    <t>1745493504424</t>
  </si>
  <si>
    <t>2448738303093088256</t>
  </si>
  <si>
    <t>1745480488348</t>
  </si>
  <si>
    <t>1745481943679</t>
  </si>
  <si>
    <t>2448746347264843777</t>
  </si>
  <si>
    <t>1745480728081</t>
  </si>
  <si>
    <t>1745481939475</t>
  </si>
  <si>
    <t>2448786994868887552</t>
  </si>
  <si>
    <t>1745481939477</t>
  </si>
  <si>
    <t>1745483100081</t>
  </si>
  <si>
    <t>2448787135931719680</t>
  </si>
  <si>
    <t>1745481943680</t>
  </si>
  <si>
    <t>1745482090174</t>
  </si>
  <si>
    <t>2448792051488235520</t>
  </si>
  <si>
    <t>1745482090176</t>
  </si>
  <si>
    <t>1745482656885</t>
  </si>
  <si>
    <t>2448811067153948672</t>
  </si>
  <si>
    <t>1745482656886</t>
  </si>
  <si>
    <t>1745482761517</t>
  </si>
  <si>
    <t>2448814577987723264</t>
  </si>
  <si>
    <t>1745482761518</t>
  </si>
  <si>
    <t>1745486134563</t>
  </si>
  <si>
    <t>2448825938343993344</t>
  </si>
  <si>
    <t>1745483100083</t>
  </si>
  <si>
    <t>1745486091366</t>
  </si>
  <si>
    <t>2448832974205067264</t>
  </si>
  <si>
    <t>1745483309727</t>
  </si>
  <si>
    <t>1745485545603</t>
  </si>
  <si>
    <t>2448837354669056000</t>
  </si>
  <si>
    <t>1745483440315</t>
  </si>
  <si>
    <t>1745483546376</t>
  </si>
  <si>
    <t>2448837735209869312</t>
  </si>
  <si>
    <t>1745483451639</t>
  </si>
  <si>
    <t>1745483595585</t>
  </si>
  <si>
    <t>2448840913519222784</t>
  </si>
  <si>
    <t>1745483546378</t>
  </si>
  <si>
    <t>1745484227423</t>
  </si>
  <si>
    <t>2448842564699267072</t>
  </si>
  <si>
    <t>1745483595587</t>
  </si>
  <si>
    <t>1745484231046</t>
  </si>
  <si>
    <t>2448863765664473088</t>
  </si>
  <si>
    <t>1745484227425</t>
  </si>
  <si>
    <t>1745484931805</t>
  </si>
  <si>
    <t>2448863887433506816</t>
  </si>
  <si>
    <t>1745484231053</t>
  </si>
  <si>
    <t>1745485359080</t>
  </si>
  <si>
    <t>2448907996445646848</t>
  </si>
  <si>
    <t>1745485545605</t>
  </si>
  <si>
    <t>1745489303541</t>
  </si>
  <si>
    <t>2448926309246672896</t>
  </si>
  <si>
    <t>1745486091368</t>
  </si>
  <si>
    <t>1745487984755</t>
  </si>
  <si>
    <t>2448927758663917568</t>
  </si>
  <si>
    <t>1745486134565</t>
  </si>
  <si>
    <t>1745487485052</t>
  </si>
  <si>
    <t>2448973073555234816</t>
  </si>
  <si>
    <t>1745487485053</t>
  </si>
  <si>
    <t>1745493097706</t>
  </si>
  <si>
    <t>2448989840805568512</t>
  </si>
  <si>
    <t>1745487984757</t>
  </si>
  <si>
    <t>1745493076872</t>
  </si>
  <si>
    <t>2449034091920728064</t>
  </si>
  <si>
    <t>1745489303543</t>
  </si>
  <si>
    <t>1745492951264</t>
  </si>
  <si>
    <t>2449160703899181056</t>
  </si>
  <si>
    <t>1745493076874</t>
  </si>
  <si>
    <t>1745496490048</t>
  </si>
  <si>
    <t>2449161403005771776</t>
  </si>
  <si>
    <t>1745493097708</t>
  </si>
  <si>
    <t>1745496351356</t>
  </si>
  <si>
    <t>2449170005187731456</t>
  </si>
  <si>
    <t>1745493354074</t>
  </si>
  <si>
    <t>1745495828591</t>
  </si>
  <si>
    <t>2449172496704970752</t>
  </si>
  <si>
    <t>1745493428327</t>
  </si>
  <si>
    <t>1745496282704</t>
  </si>
  <si>
    <t>2449175050197245952</t>
  </si>
  <si>
    <t>1745493504426</t>
  </si>
  <si>
    <t>1745496305396</t>
  </si>
  <si>
    <t>2449184330010959872</t>
  </si>
  <si>
    <t>1745493780987</t>
  </si>
  <si>
    <t>1745495649512</t>
  </si>
  <si>
    <t>2449184330044514304</t>
  </si>
  <si>
    <t>1745495649647</t>
  </si>
  <si>
    <t>2449212723335110656</t>
  </si>
  <si>
    <t>1745494627174</t>
  </si>
  <si>
    <t>1745495532593</t>
  </si>
  <si>
    <t>2449212723335110657</t>
  </si>
  <si>
    <t>1745494627175</t>
  </si>
  <si>
    <t>1745495594574</t>
  </si>
  <si>
    <t>2449212768331603968</t>
  </si>
  <si>
    <t>1745494628515</t>
  </si>
  <si>
    <t>1745495532587</t>
  </si>
  <si>
    <t>2449220189498220544</t>
  </si>
  <si>
    <t>1745494849683</t>
  </si>
  <si>
    <t>1745495499044</t>
  </si>
  <si>
    <t>2449220288886448128</t>
  </si>
  <si>
    <t>1745494852645</t>
  </si>
  <si>
    <t>1745495499014</t>
  </si>
  <si>
    <t>2449241977464659968</t>
  </si>
  <si>
    <t>1745495499015</t>
  </si>
  <si>
    <t>1745498501799</t>
  </si>
  <si>
    <t>714</t>
  </si>
  <si>
    <t>2449241978504847360</t>
  </si>
  <si>
    <t>1745495499045</t>
  </si>
  <si>
    <t>1745498501789</t>
  </si>
  <si>
    <t>2449243103987605504</t>
  </si>
  <si>
    <t>1745495532588</t>
  </si>
  <si>
    <t>1745498408542</t>
  </si>
  <si>
    <t>713</t>
  </si>
  <si>
    <t>2449243104222486528</t>
  </si>
  <si>
    <t>1745495532595</t>
  </si>
  <si>
    <t>1745498408537</t>
  </si>
  <si>
    <t>2449245183959736320</t>
  </si>
  <si>
    <t>1745495594576</t>
  </si>
  <si>
    <t>2449247027339567104</t>
  </si>
  <si>
    <t>1745495649513</t>
  </si>
  <si>
    <t>1745497898162</t>
  </si>
  <si>
    <t>712</t>
  </si>
  <si>
    <t>2449247031902969856</t>
  </si>
  <si>
    <t>1745495649649</t>
  </si>
  <si>
    <t>1745497896588</t>
  </si>
  <si>
    <t>710</t>
  </si>
  <si>
    <t>2449253036267249664</t>
  </si>
  <si>
    <t>1745495828593</t>
  </si>
  <si>
    <t>1745495902295</t>
  </si>
  <si>
    <t>2449255509363105792</t>
  </si>
  <si>
    <t>1745495902296</t>
  </si>
  <si>
    <t>1745496281611</t>
  </si>
  <si>
    <t>711</t>
  </si>
  <si>
    <t>2449268237096034304</t>
  </si>
  <si>
    <t>1745496281613</t>
  </si>
  <si>
    <t>1745497438551</t>
  </si>
  <si>
    <t>2449268273737474048</t>
  </si>
  <si>
    <t>1745496282705</t>
  </si>
  <si>
    <t>1745497440639</t>
  </si>
  <si>
    <t>2449269035188199424</t>
  </si>
  <si>
    <t>1745496305398</t>
  </si>
  <si>
    <t>1745497781079</t>
  </si>
  <si>
    <t>2449270577349894144</t>
  </si>
  <si>
    <t>1745496351358</t>
  </si>
  <si>
    <t>1745497071255</t>
  </si>
  <si>
    <t>2449275231081177088</t>
  </si>
  <si>
    <t>1745496490050</t>
  </si>
  <si>
    <t>1745497046427</t>
  </si>
  <si>
    <t>2449342733907763200</t>
  </si>
  <si>
    <t>1745498501791</t>
  </si>
  <si>
    <t>1745498666039</t>
  </si>
  <si>
    <t>2449342734209753088</t>
  </si>
  <si>
    <t>1745498501800</t>
  </si>
  <si>
    <t>1745498624862</t>
  </si>
  <si>
    <t>2449346863552372736</t>
  </si>
  <si>
    <t>1745498624864</t>
  </si>
  <si>
    <t>1745499030384</t>
  </si>
  <si>
    <t>715</t>
  </si>
  <si>
    <t>2449348245223219200</t>
  </si>
  <si>
    <t>1745498666041</t>
  </si>
  <si>
    <t>1745499025369</t>
  </si>
  <si>
    <t>2449414782353252352</t>
  </si>
  <si>
    <t>1745500648999</t>
  </si>
  <si>
    <t>1745500770383</t>
  </si>
  <si>
    <t>2449414808659927040</t>
  </si>
  <si>
    <t>1745500649786</t>
  </si>
  <si>
    <t>1745500767209</t>
  </si>
  <si>
    <t>2449414884358725632</t>
  </si>
  <si>
    <t>1745500652041</t>
  </si>
  <si>
    <t>1745500774014</t>
  </si>
  <si>
    <t>2449414884593606656</t>
  </si>
  <si>
    <t>1745500652049</t>
  </si>
  <si>
    <t>1745500653366</t>
  </si>
  <si>
    <t>2449414928851902464</t>
  </si>
  <si>
    <t>1745500653368</t>
  </si>
  <si>
    <t>1745501478065</t>
  </si>
  <si>
    <t>2449418748755550208</t>
  </si>
  <si>
    <t>1745500767210</t>
  </si>
  <si>
    <t>1745501263676</t>
  </si>
  <si>
    <t>721</t>
  </si>
  <si>
    <t>2449418855290871808</t>
  </si>
  <si>
    <t>1745500770385</t>
  </si>
  <si>
    <t>1745501196644</t>
  </si>
  <si>
    <t>2449418977160568832</t>
  </si>
  <si>
    <t>1745500774017</t>
  </si>
  <si>
    <t>1745501268338</t>
  </si>
  <si>
    <t>2449436427579138048</t>
  </si>
  <si>
    <t>1745501348925</t>
  </si>
  <si>
    <t>2449436427612692480</t>
  </si>
  <si>
    <t>1745501294081</t>
  </si>
  <si>
    <t>1745501348573</t>
  </si>
  <si>
    <t>2449438256094355456</t>
  </si>
  <si>
    <t>1745501348574</t>
  </si>
  <si>
    <t>1745501407287</t>
  </si>
  <si>
    <t>723</t>
  </si>
  <si>
    <t>2449438267905515520</t>
  </si>
  <si>
    <t>1745501348926</t>
  </si>
  <si>
    <t>1745501407282</t>
  </si>
  <si>
    <t>2449442601628180480</t>
  </si>
  <si>
    <t>1745501478081</t>
  </si>
  <si>
    <t>1745501478261</t>
  </si>
  <si>
    <t>2449442607735087104</t>
  </si>
  <si>
    <t>1745501478263</t>
  </si>
  <si>
    <t>1745501753100</t>
  </si>
  <si>
    <t>2449451830204276736</t>
  </si>
  <si>
    <t>1745501753113</t>
  </si>
  <si>
    <t>1745501753118</t>
  </si>
  <si>
    <t>2449451830405603329</t>
  </si>
  <si>
    <t>1745501753120</t>
  </si>
  <si>
    <t>1745501953587</t>
  </si>
  <si>
    <t>2449458557029031936</t>
  </si>
  <si>
    <t>1745501953589</t>
  </si>
  <si>
    <t>1745502082902</t>
  </si>
  <si>
    <t>2449458557196804096</t>
  </si>
  <si>
    <t>1745501953594</t>
  </si>
  <si>
    <t>1745501953598</t>
  </si>
  <si>
    <t>2449458557398130688</t>
  </si>
  <si>
    <t>1745501953600</t>
  </si>
  <si>
    <t>1745502540948</t>
  </si>
  <si>
    <t>2449462896153960448</t>
  </si>
  <si>
    <t>1745502082904</t>
  </si>
  <si>
    <t>1745502154391</t>
  </si>
  <si>
    <t>2449478265593765888</t>
  </si>
  <si>
    <t>1745502540950</t>
  </si>
  <si>
    <t>1745502586828</t>
  </si>
  <si>
    <t>2449478265828646912</t>
  </si>
  <si>
    <t>1745502540957</t>
  </si>
  <si>
    <t>1745502540960</t>
  </si>
  <si>
    <t>2449478265996419072</t>
  </si>
  <si>
    <t>1745502540962</t>
  </si>
  <si>
    <t>1745503128048</t>
  </si>
  <si>
    <t>2449479805071106048</t>
  </si>
  <si>
    <t>1745502586830</t>
  </si>
  <si>
    <t>1745502615198</t>
  </si>
  <si>
    <t>2449480757010341888</t>
  </si>
  <si>
    <t>1745502615200</t>
  </si>
  <si>
    <t>1745502860256</t>
  </si>
  <si>
    <t>2449488979792338944</t>
  </si>
  <si>
    <t>1745502860258</t>
  </si>
  <si>
    <t>1745502981079</t>
  </si>
  <si>
    <t>2449497965400793088</t>
  </si>
  <si>
    <t>1745503128050</t>
  </si>
  <si>
    <t>1745503257023</t>
  </si>
  <si>
    <t>2449497965602119680</t>
  </si>
  <si>
    <t>1745503128056</t>
  </si>
  <si>
    <t>1745503128462</t>
  </si>
  <si>
    <t>2449497979292327936</t>
  </si>
  <si>
    <t>1745503128464</t>
  </si>
  <si>
    <t>1745503395289</t>
  </si>
  <si>
    <t>2449502293117214720</t>
  </si>
  <si>
    <t>1745503257026</t>
  </si>
  <si>
    <t>1745503280989</t>
  </si>
  <si>
    <t>2449506932554309632</t>
  </si>
  <si>
    <t>1745503395291</t>
  </si>
  <si>
    <t>1745504519183</t>
  </si>
  <si>
    <t>2449506932755636224</t>
  </si>
  <si>
    <t>1745503395297</t>
  </si>
  <si>
    <t>1745503395483</t>
  </si>
  <si>
    <t>2449506939030315008</t>
  </si>
  <si>
    <t>1745503395485</t>
  </si>
  <si>
    <t>1745503609219</t>
  </si>
  <si>
    <t>2449514110853947392</t>
  </si>
  <si>
    <t>1745503609221</t>
  </si>
  <si>
    <t>1745503902505</t>
  </si>
  <si>
    <t>2449514111055273984</t>
  </si>
  <si>
    <t>1745503609228</t>
  </si>
  <si>
    <t>1745503609232</t>
  </si>
  <si>
    <t>2449514111223046144</t>
  </si>
  <si>
    <t>1745503609233</t>
  </si>
  <si>
    <t>1745505261839</t>
  </si>
  <si>
    <t>2449523951865536513</t>
  </si>
  <si>
    <t>1745503902507</t>
  </si>
  <si>
    <t>1745505018919</t>
  </si>
  <si>
    <t>2449544644212662272</t>
  </si>
  <si>
    <t>1745504519186</t>
  </si>
  <si>
    <t>1745504611804</t>
  </si>
  <si>
    <t>2449561412503183360</t>
  </si>
  <si>
    <t>1745505018921</t>
  </si>
  <si>
    <t>1745517214496</t>
  </si>
  <si>
    <t>2449569563545804800</t>
  </si>
  <si>
    <t>1745505261841</t>
  </si>
  <si>
    <t>1745515353842</t>
  </si>
  <si>
    <t>2449569563780685825</t>
  </si>
  <si>
    <t>1745505261848</t>
  </si>
  <si>
    <t>1745505263783</t>
  </si>
  <si>
    <t>2449569628775620608</t>
  </si>
  <si>
    <t>1745505263785</t>
  </si>
  <si>
    <t>1745505396618</t>
  </si>
  <si>
    <t>2449574085978595328</t>
  </si>
  <si>
    <t>1745505396620</t>
  </si>
  <si>
    <t>1745506927269</t>
  </si>
  <si>
    <t>2449574086179921920</t>
  </si>
  <si>
    <t>1745505396626</t>
  </si>
  <si>
    <t>1745505396630</t>
  </si>
  <si>
    <t>2449574086381248512</t>
  </si>
  <si>
    <t>1745505396632</t>
  </si>
  <si>
    <t>1745505721298</t>
  </si>
  <si>
    <t>2449584980431577089</t>
  </si>
  <si>
    <t>1745505721300</t>
  </si>
  <si>
    <t>1745506691723</t>
  </si>
  <si>
    <t>2449584980632903680</t>
  </si>
  <si>
    <t>1745505721306</t>
  </si>
  <si>
    <t>1745505721310</t>
  </si>
  <si>
    <t>2449584980834230272</t>
  </si>
  <si>
    <t>1745505721312</t>
  </si>
  <si>
    <t>1745505804303</t>
  </si>
  <si>
    <t>2449587765650759680</t>
  </si>
  <si>
    <t>1745505804305</t>
  </si>
  <si>
    <t>1745506656089</t>
  </si>
  <si>
    <t>2449587765852086272</t>
  </si>
  <si>
    <t>1745505804311</t>
  </si>
  <si>
    <t>1745505804498</t>
  </si>
  <si>
    <t>2449587772193873920</t>
  </si>
  <si>
    <t>1745505804500</t>
  </si>
  <si>
    <t>1745505944734</t>
  </si>
  <si>
    <t>2449592477766754304</t>
  </si>
  <si>
    <t>1745505944736</t>
  </si>
  <si>
    <t>1745505994980</t>
  </si>
  <si>
    <t>2449592477934526464</t>
  </si>
  <si>
    <t>1745505944743</t>
  </si>
  <si>
    <t>1745505944750</t>
  </si>
  <si>
    <t>2449592478270070784</t>
  </si>
  <si>
    <t>1745505944752</t>
  </si>
  <si>
    <t>1745506273316</t>
  </si>
  <si>
    <t>2449594163776299008</t>
  </si>
  <si>
    <t>1745505994982</t>
  </si>
  <si>
    <t>1745506150710</t>
  </si>
  <si>
    <t>2449599389107331072</t>
  </si>
  <si>
    <t>1745506150712</t>
  </si>
  <si>
    <t>1745506506994</t>
  </si>
  <si>
    <t>2449603503115575296</t>
  </si>
  <si>
    <t>1745506273318</t>
  </si>
  <si>
    <t>1745506395043</t>
  </si>
  <si>
    <t>2449603503283347457</t>
  </si>
  <si>
    <t>1745506273324</t>
  </si>
  <si>
    <t>1745506273328</t>
  </si>
  <si>
    <t>2449611344014581760</t>
  </si>
  <si>
    <t>1745506506996</t>
  </si>
  <si>
    <t>1745506560121</t>
  </si>
  <si>
    <t>2449613126660890624</t>
  </si>
  <si>
    <t>1745506560123</t>
  </si>
  <si>
    <t>1745506598805</t>
  </si>
  <si>
    <t>2449614424680538112</t>
  </si>
  <si>
    <t>1745506598807</t>
  </si>
  <si>
    <t>1745507123605</t>
  </si>
  <si>
    <t>2449616346812620800</t>
  </si>
  <si>
    <t>1745506656091</t>
  </si>
  <si>
    <t>1745507113507</t>
  </si>
  <si>
    <t>2449617542524805120</t>
  </si>
  <si>
    <t>1745506691726</t>
  </si>
  <si>
    <t>1745507086829</t>
  </si>
  <si>
    <t>2449625446137044992</t>
  </si>
  <si>
    <t>1745506927271</t>
  </si>
  <si>
    <t>1745507011102</t>
  </si>
  <si>
    <t>2449628259072188416</t>
  </si>
  <si>
    <t>1745507011104</t>
  </si>
  <si>
    <t>1745514522614</t>
  </si>
  <si>
    <t>2449630800082214912</t>
  </si>
  <si>
    <t>1745507086831</t>
  </si>
  <si>
    <t>1745509358064</t>
  </si>
  <si>
    <t>2449631695247351808</t>
  </si>
  <si>
    <t>1745507113509</t>
  </si>
  <si>
    <t>1745507306454</t>
  </si>
  <si>
    <t>2449632034348441600</t>
  </si>
  <si>
    <t>1745507123608</t>
  </si>
  <si>
    <t>1745507205506</t>
  </si>
  <si>
    <t>2449634782187986944</t>
  </si>
  <si>
    <t>1745507205508</t>
  </si>
  <si>
    <t>1745508071720</t>
  </si>
  <si>
    <t>2449638169474342912</t>
  </si>
  <si>
    <t>1745507306456</t>
  </si>
  <si>
    <t>1745507356601</t>
  </si>
  <si>
    <t>2449639852094889984</t>
  </si>
  <si>
    <t>1745507356603</t>
  </si>
  <si>
    <t>1745508755266</t>
  </si>
  <si>
    <t>2449663847506747392</t>
  </si>
  <si>
    <t>1745508071722</t>
  </si>
  <si>
    <t>1745508299365</t>
  </si>
  <si>
    <t>2449671486005420032</t>
  </si>
  <si>
    <t>1745508299367</t>
  </si>
  <si>
    <t>1745511317657</t>
  </si>
  <si>
    <t>2449674709378375684</t>
  </si>
  <si>
    <t>1745508395430</t>
  </si>
  <si>
    <t>1745549811387</t>
  </si>
  <si>
    <t>2449674709378375685</t>
  </si>
  <si>
    <t>1745548917353</t>
  </si>
  <si>
    <t>2449674709378375686</t>
  </si>
  <si>
    <t>1745548450013</t>
  </si>
  <si>
    <t>2449674709378375687</t>
  </si>
  <si>
    <t>1745517206660</t>
  </si>
  <si>
    <t>2449674709378375688</t>
  </si>
  <si>
    <t>1745516520055</t>
  </si>
  <si>
    <t>2449674709378375689</t>
  </si>
  <si>
    <t>1745514568810</t>
  </si>
  <si>
    <t>2449674709378375690</t>
  </si>
  <si>
    <t>1745514522175</t>
  </si>
  <si>
    <t>2449674709378375691</t>
  </si>
  <si>
    <t>1745509386044</t>
  </si>
  <si>
    <t>2449674709378375692</t>
  </si>
  <si>
    <t>1745509332199</t>
  </si>
  <si>
    <t>2449674709378375693</t>
  </si>
  <si>
    <t>1745508761578</t>
  </si>
  <si>
    <t>2449674709378375694</t>
  </si>
  <si>
    <t>1745508733921</t>
  </si>
  <si>
    <t>790</t>
  </si>
  <si>
    <t>2449675811238813696</t>
  </si>
  <si>
    <t>1745508428269</t>
  </si>
  <si>
    <t>1745548449914</t>
  </si>
  <si>
    <t>761</t>
  </si>
  <si>
    <t>2449675811238813697</t>
  </si>
  <si>
    <t>760</t>
  </si>
  <si>
    <t>2449675811238813698</t>
  </si>
  <si>
    <t>754</t>
  </si>
  <si>
    <t>2449675811238813699</t>
  </si>
  <si>
    <t>1745514568813</t>
  </si>
  <si>
    <t>753</t>
  </si>
  <si>
    <t>2449675811238813700</t>
  </si>
  <si>
    <t>1745514528646</t>
  </si>
  <si>
    <t>735</t>
  </si>
  <si>
    <t>2449675811238813701</t>
  </si>
  <si>
    <t>1745509865203</t>
  </si>
  <si>
    <t>733</t>
  </si>
  <si>
    <t>2449675811238813702</t>
  </si>
  <si>
    <t>730</t>
  </si>
  <si>
    <t>2449675811238813703</t>
  </si>
  <si>
    <t>1745508761580</t>
  </si>
  <si>
    <t>729</t>
  </si>
  <si>
    <t>2449675811238813704</t>
  </si>
  <si>
    <t>728</t>
  </si>
  <si>
    <t>2449675811238813705</t>
  </si>
  <si>
    <t>1745508507157</t>
  </si>
  <si>
    <t>726</t>
  </si>
  <si>
    <t>2449675811238813706</t>
  </si>
  <si>
    <t>1745508428273</t>
  </si>
  <si>
    <t>727</t>
  </si>
  <si>
    <t>2449675811238813707</t>
  </si>
  <si>
    <t>2449675811406585856</t>
  </si>
  <si>
    <t>1745508428274</t>
  </si>
  <si>
    <t>850</t>
  </si>
  <si>
    <t>2449675811406585857</t>
  </si>
  <si>
    <t>1745618634635</t>
  </si>
  <si>
    <t>2449678458347954176</t>
  </si>
  <si>
    <t>1745508507159</t>
  </si>
  <si>
    <t>1745511129629</t>
  </si>
  <si>
    <t>2449686067285172224</t>
  </si>
  <si>
    <t>1745508733923</t>
  </si>
  <si>
    <t>1745511045058</t>
  </si>
  <si>
    <t>2449686067285172225</t>
  </si>
  <si>
    <t>2449686783538077696</t>
  </si>
  <si>
    <t>1745508755269</t>
  </si>
  <si>
    <t>1745511055672</t>
  </si>
  <si>
    <t>2449686995300098048</t>
  </si>
  <si>
    <t>1745508783948</t>
  </si>
  <si>
    <t>2449686995367206913</t>
  </si>
  <si>
    <t>1745508761582</t>
  </si>
  <si>
    <t>1745508783883</t>
  </si>
  <si>
    <t>731</t>
  </si>
  <si>
    <t>2449687743731703808</t>
  </si>
  <si>
    <t>1745508783885</t>
  </si>
  <si>
    <t>1745508919521</t>
  </si>
  <si>
    <t>2449687745879187456</t>
  </si>
  <si>
    <t>1745508783949</t>
  </si>
  <si>
    <t>1745508919015</t>
  </si>
  <si>
    <t>2449692278009208832</t>
  </si>
  <si>
    <t>1745508919017</t>
  </si>
  <si>
    <t>1745509127584</t>
  </si>
  <si>
    <t>2449692294987751424</t>
  </si>
  <si>
    <t>1745508919523</t>
  </si>
  <si>
    <t>1745509092878</t>
  </si>
  <si>
    <t>732</t>
  </si>
  <si>
    <t>2449698111883419648</t>
  </si>
  <si>
    <t>1745509092880</t>
  </si>
  <si>
    <t>1745509217915</t>
  </si>
  <si>
    <t>2449699276423536640</t>
  </si>
  <si>
    <t>1745509127586</t>
  </si>
  <si>
    <t>1745509142804</t>
  </si>
  <si>
    <t>2449699787121991680</t>
  </si>
  <si>
    <t>1745509142805</t>
  </si>
  <si>
    <t>1745511020049</t>
  </si>
  <si>
    <t>2449702307428933632</t>
  </si>
  <si>
    <t>1745509217917</t>
  </si>
  <si>
    <t>1745511008955</t>
  </si>
  <si>
    <t>2449706142163640320</t>
  </si>
  <si>
    <t>1745509332201</t>
  </si>
  <si>
    <t>1745509688065</t>
  </si>
  <si>
    <t>2449706142163640321</t>
  </si>
  <si>
    <t>1745509686421</t>
  </si>
  <si>
    <t>2449707010049024000</t>
  </si>
  <si>
    <t>1745509358066</t>
  </si>
  <si>
    <t>1745509688288</t>
  </si>
  <si>
    <t>2449707949405347840</t>
  </si>
  <si>
    <t>1745509386045</t>
  </si>
  <si>
    <t>1745509488283</t>
  </si>
  <si>
    <t>2449711379473604608</t>
  </si>
  <si>
    <t>1745509488285</t>
  </si>
  <si>
    <t>1745509865197</t>
  </si>
  <si>
    <t>734</t>
  </si>
  <si>
    <t>2449718027848097792</t>
  </si>
  <si>
    <t>1745509686422</t>
  </si>
  <si>
    <t>1745509830047</t>
  </si>
  <si>
    <t>2449718083011584000</t>
  </si>
  <si>
    <t>1745509688066</t>
  </si>
  <si>
    <t>1745509828705</t>
  </si>
  <si>
    <t>2449718090527776768</t>
  </si>
  <si>
    <t>1745509688290</t>
  </si>
  <si>
    <t>1745509833570</t>
  </si>
  <si>
    <t>2449722802106900480</t>
  </si>
  <si>
    <t>1745509828706</t>
  </si>
  <si>
    <t>1745510614393</t>
  </si>
  <si>
    <t>2449722847204057088</t>
  </si>
  <si>
    <t>1745509830049</t>
  </si>
  <si>
    <t>1745510047859</t>
  </si>
  <si>
    <t>2449722965382766592</t>
  </si>
  <si>
    <t>1745509833572</t>
  </si>
  <si>
    <t>1745510615716</t>
  </si>
  <si>
    <t>2449724026608787456</t>
  </si>
  <si>
    <t>1745509865198</t>
  </si>
  <si>
    <t>1745509977497</t>
  </si>
  <si>
    <t>2449724026877222912</t>
  </si>
  <si>
    <t>1745509865205</t>
  </si>
  <si>
    <t>1745509977494</t>
  </si>
  <si>
    <t>737</t>
  </si>
  <si>
    <t>2449727794670837760</t>
  </si>
  <si>
    <t>1745509977496</t>
  </si>
  <si>
    <t>1745510222254</t>
  </si>
  <si>
    <t>2449727794737946624</t>
  </si>
  <si>
    <t>1745509977499</t>
  </si>
  <si>
    <t>1745510217048</t>
  </si>
  <si>
    <t>736</t>
  </si>
  <si>
    <t>2449730155728445440</t>
  </si>
  <si>
    <t>1745510047861</t>
  </si>
  <si>
    <t>1745510081585</t>
  </si>
  <si>
    <t>2449731287385219072</t>
  </si>
  <si>
    <t>1745510081587</t>
  </si>
  <si>
    <t>1745510613892</t>
  </si>
  <si>
    <t>2449735832769241088</t>
  </si>
  <si>
    <t>1745510217050</t>
  </si>
  <si>
    <t>1745510560395</t>
  </si>
  <si>
    <t>2449736007453614080</t>
  </si>
  <si>
    <t>1745510222256</t>
  </si>
  <si>
    <t>1745510425650</t>
  </si>
  <si>
    <t>751</t>
  </si>
  <si>
    <t>2449742832290865152</t>
  </si>
  <si>
    <t>1745510425652</t>
  </si>
  <si>
    <t>1745514132067</t>
  </si>
  <si>
    <t>2449747353582804992</t>
  </si>
  <si>
    <t>1745510560397</t>
  </si>
  <si>
    <t>738</t>
  </si>
  <si>
    <t>2449749148610699265</t>
  </si>
  <si>
    <t>1745510613893</t>
  </si>
  <si>
    <t>1745510765083</t>
  </si>
  <si>
    <t>2449749165455024128</t>
  </si>
  <si>
    <t>1745510614395</t>
  </si>
  <si>
    <t>1745510765075</t>
  </si>
  <si>
    <t>2449749209847537664</t>
  </si>
  <si>
    <t>1745510615718</t>
  </si>
  <si>
    <t>1745514013293</t>
  </si>
  <si>
    <t>2449754221470392320</t>
  </si>
  <si>
    <t>1745510765076</t>
  </si>
  <si>
    <t>1745510859818</t>
  </si>
  <si>
    <t>2449754221772382208</t>
  </si>
  <si>
    <t>1745510765085</t>
  </si>
  <si>
    <t>1745510859618</t>
  </si>
  <si>
    <t>750</t>
  </si>
  <si>
    <t>2449757393840611328</t>
  </si>
  <si>
    <t>1745510859620</t>
  </si>
  <si>
    <t>1745513980953</t>
  </si>
  <si>
    <t>2449757400551497728</t>
  </si>
  <si>
    <t>1745510859820</t>
  </si>
  <si>
    <t>749</t>
  </si>
  <si>
    <t>2449762404758822912</t>
  </si>
  <si>
    <t>1745511008957</t>
  </si>
  <si>
    <t>1745513470908</t>
  </si>
  <si>
    <t>2449762777011691520</t>
  </si>
  <si>
    <t>1745511020051</t>
  </si>
  <si>
    <t>1745513467586</t>
  </si>
  <si>
    <t>2449763616140926976</t>
  </si>
  <si>
    <t>1745511045059</t>
  </si>
  <si>
    <t>1745511886237</t>
  </si>
  <si>
    <t>743</t>
  </si>
  <si>
    <t>2449763616140926977</t>
  </si>
  <si>
    <t>1745511887604</t>
  </si>
  <si>
    <t>2449763972354777088</t>
  </si>
  <si>
    <t>1745511055674</t>
  </si>
  <si>
    <t>1745513453675</t>
  </si>
  <si>
    <t>739</t>
  </si>
  <si>
    <t>2449766453906350080</t>
  </si>
  <si>
    <t>1745511129631</t>
  </si>
  <si>
    <t>1745511202361</t>
  </si>
  <si>
    <t>2449768894387298304</t>
  </si>
  <si>
    <t>1745511202363</t>
  </si>
  <si>
    <t>741</t>
  </si>
  <si>
    <t>2449772763045535744</t>
  </si>
  <si>
    <t>1745511317658</t>
  </si>
  <si>
    <t>1745511351382</t>
  </si>
  <si>
    <t>740</t>
  </si>
  <si>
    <t>2449772763079090176</t>
  </si>
  <si>
    <t>1745511317659</t>
  </si>
  <si>
    <t>1745511320109</t>
  </si>
  <si>
    <t>2449772763079090177</t>
  </si>
  <si>
    <t>1745511348213</t>
  </si>
  <si>
    <t>2449772845354557440</t>
  </si>
  <si>
    <t>1745511320111</t>
  </si>
  <si>
    <t>1745618467914</t>
  </si>
  <si>
    <t>2449773895104962560</t>
  </si>
  <si>
    <t>1745511351383</t>
  </si>
  <si>
    <t>1745511430197</t>
  </si>
  <si>
    <t>742</t>
  </si>
  <si>
    <t>2449776539294867457</t>
  </si>
  <si>
    <t>1745511430200</t>
  </si>
  <si>
    <t>1745511654368</t>
  </si>
  <si>
    <t>2449784061225443328</t>
  </si>
  <si>
    <t>1745511654370</t>
  </si>
  <si>
    <t>1745512146628</t>
  </si>
  <si>
    <t>2449791841458036736</t>
  </si>
  <si>
    <t>1745511886239</t>
  </si>
  <si>
    <t>1745512085362</t>
  </si>
  <si>
    <t>2449791887326945280</t>
  </si>
  <si>
    <t>1745511887606</t>
  </si>
  <si>
    <t>1745512082364</t>
  </si>
  <si>
    <t>745</t>
  </si>
  <si>
    <t>2449798422388121600</t>
  </si>
  <si>
    <t>1745512082366</t>
  </si>
  <si>
    <t>1745512422553</t>
  </si>
  <si>
    <t>2449798522984308736</t>
  </si>
  <si>
    <t>1745512085364</t>
  </si>
  <si>
    <t>1745512391369</t>
  </si>
  <si>
    <t>744</t>
  </si>
  <si>
    <t>2449800578730139648</t>
  </si>
  <si>
    <t>1745512146630</t>
  </si>
  <si>
    <t>1745512206936</t>
  </si>
  <si>
    <t>2449802602330824704</t>
  </si>
  <si>
    <t>1745512206938</t>
  </si>
  <si>
    <t>1745536754529</t>
  </si>
  <si>
    <t>2449808790875381760</t>
  </si>
  <si>
    <t>1745512391371</t>
  </si>
  <si>
    <t>1745512468905</t>
  </si>
  <si>
    <t>2449809837270343680</t>
  </si>
  <si>
    <t>1745512422555</t>
  </si>
  <si>
    <t>1745512468894</t>
  </si>
  <si>
    <t>746</t>
  </si>
  <si>
    <t>2449811392182722560</t>
  </si>
  <si>
    <t>1745512468896</t>
  </si>
  <si>
    <t>1745512735062</t>
  </si>
  <si>
    <t>2449811392518266880</t>
  </si>
  <si>
    <t>1745512468906</t>
  </si>
  <si>
    <t>1745512679679</t>
  </si>
  <si>
    <t>2449818464920117248</t>
  </si>
  <si>
    <t>1745512679681</t>
  </si>
  <si>
    <t>1745512904960</t>
  </si>
  <si>
    <t>2449820323298779136</t>
  </si>
  <si>
    <t>1745512735064</t>
  </si>
  <si>
    <t>2449826024129667072</t>
  </si>
  <si>
    <t>1745512904962</t>
  </si>
  <si>
    <t>1745513126343</t>
  </si>
  <si>
    <t>747</t>
  </si>
  <si>
    <t>2449826024129667073</t>
  </si>
  <si>
    <t>1745513127143</t>
  </si>
  <si>
    <t>2449833452476932096</t>
  </si>
  <si>
    <t>1745513126345</t>
  </si>
  <si>
    <t>1745536450351</t>
  </si>
  <si>
    <t>2449833479320477696</t>
  </si>
  <si>
    <t>1745513127145</t>
  </si>
  <si>
    <t>1745513318506</t>
  </si>
  <si>
    <t>748</t>
  </si>
  <si>
    <t>2449839900430802945</t>
  </si>
  <si>
    <t>1745513318508</t>
  </si>
  <si>
    <t>1745513349094</t>
  </si>
  <si>
    <t>2449840926760214528</t>
  </si>
  <si>
    <t>1745513349096</t>
  </si>
  <si>
    <t>1745536387691</t>
  </si>
  <si>
    <t>2449844902725525504</t>
  </si>
  <si>
    <t>1745513467588</t>
  </si>
  <si>
    <t>1745532664037</t>
  </si>
  <si>
    <t>2449845014193348609</t>
  </si>
  <si>
    <t>1745513470910</t>
  </si>
  <si>
    <t>1745532664036</t>
  </si>
  <si>
    <t>2449862128430063616</t>
  </si>
  <si>
    <t>1745513980954</t>
  </si>
  <si>
    <t>1745527349107</t>
  </si>
  <si>
    <t>2449862128430063617</t>
  </si>
  <si>
    <t>1745527349090</t>
  </si>
  <si>
    <t>2449863213613948928</t>
  </si>
  <si>
    <t>1745514013295</t>
  </si>
  <si>
    <t>1745527359772</t>
  </si>
  <si>
    <t>2449867199008055296</t>
  </si>
  <si>
    <t>1745514132069</t>
  </si>
  <si>
    <t>1745515749754</t>
  </si>
  <si>
    <t>2449867199008055297</t>
  </si>
  <si>
    <t>1745514162352</t>
  </si>
  <si>
    <t>752</t>
  </si>
  <si>
    <t>2449868215204028416</t>
  </si>
  <si>
    <t>1745514162354</t>
  </si>
  <si>
    <t>1745514283837</t>
  </si>
  <si>
    <t>2449872291564199936</t>
  </si>
  <si>
    <t>1745514283838</t>
  </si>
  <si>
    <t>1745515741316</t>
  </si>
  <si>
    <t>2449880288860413952</t>
  </si>
  <si>
    <t>1745514522177</t>
  </si>
  <si>
    <t>1745515069194</t>
  </si>
  <si>
    <t>2449880303590809600</t>
  </si>
  <si>
    <t>1745514522616</t>
  </si>
  <si>
    <t>1745515707017</t>
  </si>
  <si>
    <t>2449880506024697856</t>
  </si>
  <si>
    <t>1745514528648</t>
  </si>
  <si>
    <t>2449881853637795840</t>
  </si>
  <si>
    <t>1745514568811</t>
  </si>
  <si>
    <t>1745515003511</t>
  </si>
  <si>
    <t>2449881853805568000</t>
  </si>
  <si>
    <t>1745514568815</t>
  </si>
  <si>
    <t>1745514996544</t>
  </si>
  <si>
    <t>756</t>
  </si>
  <si>
    <t>2449896206042767360</t>
  </si>
  <si>
    <t>1745514996546</t>
  </si>
  <si>
    <t>1745515275926</t>
  </si>
  <si>
    <t>2449896439850049536</t>
  </si>
  <si>
    <t>1745515003514</t>
  </si>
  <si>
    <t>2449898643772252160</t>
  </si>
  <si>
    <t>1745515069196</t>
  </si>
  <si>
    <t>1745515105035</t>
  </si>
  <si>
    <t>755</t>
  </si>
  <si>
    <t>2449898643805806593</t>
  </si>
  <si>
    <t>1745515106267</t>
  </si>
  <si>
    <t>2449899846396649472</t>
  </si>
  <si>
    <t>1745515105036</t>
  </si>
  <si>
    <t>1745515685066</t>
  </si>
  <si>
    <t>2449899887735709696</t>
  </si>
  <si>
    <t>1745515106269</t>
  </si>
  <si>
    <t>2449905580513533952</t>
  </si>
  <si>
    <t>1745515275928</t>
  </si>
  <si>
    <t>1745515526232</t>
  </si>
  <si>
    <t>2449905580547088384</t>
  </si>
  <si>
    <t>1745515521111</t>
  </si>
  <si>
    <t>2449908195242647552</t>
  </si>
  <si>
    <t>1745515353844</t>
  </si>
  <si>
    <t>759</t>
  </si>
  <si>
    <t>2449913807590498304</t>
  </si>
  <si>
    <t>1745515521112</t>
  </si>
  <si>
    <t>1745516060299</t>
  </si>
  <si>
    <t>2449913979523407872</t>
  </si>
  <si>
    <t>1745515526234</t>
  </si>
  <si>
    <t>2449913979523407873</t>
  </si>
  <si>
    <t>1745516511269</t>
  </si>
  <si>
    <t>2449919309007396864</t>
  </si>
  <si>
    <t>1745515685068</t>
  </si>
  <si>
    <t>1745515906389</t>
  </si>
  <si>
    <t>758</t>
  </si>
  <si>
    <t>2449919309007396865</t>
  </si>
  <si>
    <t>1745515907089</t>
  </si>
  <si>
    <t>2449920045560733696</t>
  </si>
  <si>
    <t>1745515707019</t>
  </si>
  <si>
    <t>757</t>
  </si>
  <si>
    <t>2449921196444196864</t>
  </si>
  <si>
    <t>1745515741318</t>
  </si>
  <si>
    <t>1745515787665</t>
  </si>
  <si>
    <t>2449921479576494080</t>
  </si>
  <si>
    <t>1745515749756</t>
  </si>
  <si>
    <t>1745515782347</t>
  </si>
  <si>
    <t>2449922573216096256</t>
  </si>
  <si>
    <t>1745515782349</t>
  </si>
  <si>
    <t>1745526767804</t>
  </si>
  <si>
    <t>2449922751658565632</t>
  </si>
  <si>
    <t>1745515787667</t>
  </si>
  <si>
    <t>1745526765940</t>
  </si>
  <si>
    <t>2449926735374950400</t>
  </si>
  <si>
    <t>1745515906391</t>
  </si>
  <si>
    <t>1745520792623</t>
  </si>
  <si>
    <t>2449926735374950401</t>
  </si>
  <si>
    <t>1745524661136</t>
  </si>
  <si>
    <t>2449926758863052800</t>
  </si>
  <si>
    <t>1745515907091</t>
  </si>
  <si>
    <t>1745520792620</t>
  </si>
  <si>
    <t>2449931900341559296</t>
  </si>
  <si>
    <t>1745516060300</t>
  </si>
  <si>
    <t>1745518509143</t>
  </si>
  <si>
    <t>2449931900375113728</t>
  </si>
  <si>
    <t>1745516060301</t>
  </si>
  <si>
    <t>1745518482885</t>
  </si>
  <si>
    <t>2449947031779778560</t>
  </si>
  <si>
    <t>1745516511271</t>
  </si>
  <si>
    <t>1745518509111</t>
  </si>
  <si>
    <t>2449947326589018112</t>
  </si>
  <si>
    <t>1745516520057</t>
  </si>
  <si>
    <t>1745518067501</t>
  </si>
  <si>
    <t>2449947326589018113</t>
  </si>
  <si>
    <t>1745518067497</t>
  </si>
  <si>
    <t>2449970365229801472</t>
  </si>
  <si>
    <t>1745517206662</t>
  </si>
  <si>
    <t>1745517473049</t>
  </si>
  <si>
    <t>2449970365263355904</t>
  </si>
  <si>
    <t>1745517472427</t>
  </si>
  <si>
    <t>2449970628195885056</t>
  </si>
  <si>
    <t>1745517214498</t>
  </si>
  <si>
    <t>1745518017931</t>
  </si>
  <si>
    <t>789</t>
  </si>
  <si>
    <t>2449979282890530816</t>
  </si>
  <si>
    <t>1745517472429</t>
  </si>
  <si>
    <t>1745548251725</t>
  </si>
  <si>
    <t>2449979303761387520</t>
  </si>
  <si>
    <t>1745517473051</t>
  </si>
  <si>
    <t>1745548251416</t>
  </si>
  <si>
    <t>763</t>
  </si>
  <si>
    <t>2449999250126381056</t>
  </si>
  <si>
    <t>1745518067499</t>
  </si>
  <si>
    <t>1745518861652</t>
  </si>
  <si>
    <t>2449999250260598784</t>
  </si>
  <si>
    <t>1745518067503</t>
  </si>
  <si>
    <t>762</t>
  </si>
  <si>
    <t>2450013188436107264</t>
  </si>
  <si>
    <t>1745518482887</t>
  </si>
  <si>
    <t>1745518636581</t>
  </si>
  <si>
    <t>2450014068300423168</t>
  </si>
  <si>
    <t>1745518509114</t>
  </si>
  <si>
    <t>1745518702923</t>
  </si>
  <si>
    <t>2450014069273501699</t>
  </si>
  <si>
    <t>1745518509144</t>
  </si>
  <si>
    <t>1745518636557</t>
  </si>
  <si>
    <t>2450018344611454976</t>
  </si>
  <si>
    <t>1745518636559</t>
  </si>
  <si>
    <t>1745520750385</t>
  </si>
  <si>
    <t>2450018345416761344</t>
  </si>
  <si>
    <t>1745518636583</t>
  </si>
  <si>
    <t>1745520749977</t>
  </si>
  <si>
    <t>2450020571518443521</t>
  </si>
  <si>
    <t>1745518702926</t>
  </si>
  <si>
    <t>1745520750377</t>
  </si>
  <si>
    <t>2450025897579880448</t>
  </si>
  <si>
    <t>1745518861654</t>
  </si>
  <si>
    <t>1745519983068</t>
  </si>
  <si>
    <t>2450025897613434880</t>
  </si>
  <si>
    <t>1745519880506</t>
  </si>
  <si>
    <t>788</t>
  </si>
  <si>
    <t>2450060084613586944</t>
  </si>
  <si>
    <t>1745519880508</t>
  </si>
  <si>
    <t>1745547912200</t>
  </si>
  <si>
    <t>2450063526023241728</t>
  </si>
  <si>
    <t>1745519983070</t>
  </si>
  <si>
    <t>1745547912196</t>
  </si>
  <si>
    <t>765</t>
  </si>
  <si>
    <t>2450089259219132417</t>
  </si>
  <si>
    <t>1745520749979</t>
  </si>
  <si>
    <t>1745521906742</t>
  </si>
  <si>
    <t>2450089272640905216</t>
  </si>
  <si>
    <t>1745520750379</t>
  </si>
  <si>
    <t>1745522011419</t>
  </si>
  <si>
    <t>2450089272942895104</t>
  </si>
  <si>
    <t>1745520750387</t>
  </si>
  <si>
    <t>1745521902105</t>
  </si>
  <si>
    <t>764</t>
  </si>
  <si>
    <t>2450090690047221762</t>
  </si>
  <si>
    <t>1745520792621</t>
  </si>
  <si>
    <t>1745521275068</t>
  </si>
  <si>
    <t>2450090690147885056</t>
  </si>
  <si>
    <t>1745520792624</t>
  </si>
  <si>
    <t>1745521274997</t>
  </si>
  <si>
    <t>2450106876000575488</t>
  </si>
  <si>
    <t>1745521274998</t>
  </si>
  <si>
    <t>1745523345447</t>
  </si>
  <si>
    <t>2450106878349385728</t>
  </si>
  <si>
    <t>1745521275070</t>
  </si>
  <si>
    <t>1745523323972</t>
  </si>
  <si>
    <t>2450127918219763712</t>
  </si>
  <si>
    <t>1745521902106</t>
  </si>
  <si>
    <t>1745522636351</t>
  </si>
  <si>
    <t>2450128073811664896</t>
  </si>
  <si>
    <t>1745521906744</t>
  </si>
  <si>
    <t>1745522566838</t>
  </si>
  <si>
    <t>2450131586222497792</t>
  </si>
  <si>
    <t>1745522011422</t>
  </si>
  <si>
    <t>1745522566839</t>
  </si>
  <si>
    <t>787</t>
  </si>
  <si>
    <t>2450150222958010368</t>
  </si>
  <si>
    <t>1745522566840</t>
  </si>
  <si>
    <t>1745546939175</t>
  </si>
  <si>
    <t>2450152555427241984</t>
  </si>
  <si>
    <t>1745522636353</t>
  </si>
  <si>
    <t>786</t>
  </si>
  <si>
    <t>2450175628159328256</t>
  </si>
  <si>
    <t>1745523323974</t>
  </si>
  <si>
    <t>1745546489731</t>
  </si>
  <si>
    <t>2450176348774309888</t>
  </si>
  <si>
    <t>1745523345449</t>
  </si>
  <si>
    <t>1745526054831</t>
  </si>
  <si>
    <t>2450220495971393536</t>
  </si>
  <si>
    <t>1745524661139</t>
  </si>
  <si>
    <t>2450267260581945344</t>
  </si>
  <si>
    <t>1745526054833</t>
  </si>
  <si>
    <t>1745526235671</t>
  </si>
  <si>
    <t>2450267260649054208</t>
  </si>
  <si>
    <t>1745526721701</t>
  </si>
  <si>
    <t>2450273328565428224</t>
  </si>
  <si>
    <t>1745526235673</t>
  </si>
  <si>
    <t>1745546420801</t>
  </si>
  <si>
    <t>767</t>
  </si>
  <si>
    <t>2450291121440530432</t>
  </si>
  <si>
    <t>1745526765942</t>
  </si>
  <si>
    <t>1745527709053</t>
  </si>
  <si>
    <t>2450291183985991680</t>
  </si>
  <si>
    <t>1745526767806</t>
  </si>
  <si>
    <t>1745527709046</t>
  </si>
  <si>
    <t>766</t>
  </si>
  <si>
    <t>2450310688707551232</t>
  </si>
  <si>
    <t>1745527349092</t>
  </si>
  <si>
    <t>1745527703898</t>
  </si>
  <si>
    <t>2450310689277976576</t>
  </si>
  <si>
    <t>1745527349109</t>
  </si>
  <si>
    <t>1745527703886</t>
  </si>
  <si>
    <t>2450311047135993856</t>
  </si>
  <si>
    <t>1745527359774</t>
  </si>
  <si>
    <t>1745527707143</t>
  </si>
  <si>
    <t>2450322593652252672</t>
  </si>
  <si>
    <t>1745527703887</t>
  </si>
  <si>
    <t>1745532616087</t>
  </si>
  <si>
    <t>2450322594088460288</t>
  </si>
  <si>
    <t>1745527703900</t>
  </si>
  <si>
    <t>1745532614648</t>
  </si>
  <si>
    <t>2450322766826676224</t>
  </si>
  <si>
    <t>1745527709048</t>
  </si>
  <si>
    <t>1745527977643</t>
  </si>
  <si>
    <t>2450322767061557248</t>
  </si>
  <si>
    <t>1745527709055</t>
  </si>
  <si>
    <t>1745527878474</t>
  </si>
  <si>
    <t>768</t>
  </si>
  <si>
    <t>2450328451886981120</t>
  </si>
  <si>
    <t>1745527878476</t>
  </si>
  <si>
    <t>1745528593049</t>
  </si>
  <si>
    <t>2450331779446448128</t>
  </si>
  <si>
    <t>1745527977645</t>
  </si>
  <si>
    <t>1745528586991</t>
  </si>
  <si>
    <t>2450333095518380032</t>
  </si>
  <si>
    <t>1745528016867</t>
  </si>
  <si>
    <t>1745619936052</t>
  </si>
  <si>
    <t>2450333095518380033</t>
  </si>
  <si>
    <t>1745618659822</t>
  </si>
  <si>
    <t>2450333095518380034</t>
  </si>
  <si>
    <t>1745539161059</t>
  </si>
  <si>
    <t>2450333095518380035</t>
  </si>
  <si>
    <t>1745536451913</t>
  </si>
  <si>
    <t>2450333095518380036</t>
  </si>
  <si>
    <t>1745548252405</t>
  </si>
  <si>
    <t>2450333095518380037</t>
  </si>
  <si>
    <t>1745547890526</t>
  </si>
  <si>
    <t>2450333095518380038</t>
  </si>
  <si>
    <t>1745546489723</t>
  </si>
  <si>
    <t>2450333095518380039</t>
  </si>
  <si>
    <t>1745528085988</t>
  </si>
  <si>
    <t>2450333095518380040</t>
  </si>
  <si>
    <t>1745528016870</t>
  </si>
  <si>
    <t>2450335414934937600</t>
  </si>
  <si>
    <t>1745528085990</t>
  </si>
  <si>
    <t>1745532634797</t>
  </si>
  <si>
    <t>2450352225738924033</t>
  </si>
  <si>
    <t>1745528586992</t>
  </si>
  <si>
    <t>1745528914903</t>
  </si>
  <si>
    <t>2450352429045227520</t>
  </si>
  <si>
    <t>1745528593051</t>
  </si>
  <si>
    <t>1745528900014</t>
  </si>
  <si>
    <t>769</t>
  </si>
  <si>
    <t>2450362729081446400</t>
  </si>
  <si>
    <t>1745528900016</t>
  </si>
  <si>
    <t>1745529980789</t>
  </si>
  <si>
    <t>2450363228639830016</t>
  </si>
  <si>
    <t>1745528914905</t>
  </si>
  <si>
    <t>1745529974491</t>
  </si>
  <si>
    <t>2450398782546878464</t>
  </si>
  <si>
    <t>1745529974493</t>
  </si>
  <si>
    <t>1745532006802</t>
  </si>
  <si>
    <t>2450398993872691200</t>
  </si>
  <si>
    <t>1745529980791</t>
  </si>
  <si>
    <t>1745531996094</t>
  </si>
  <si>
    <t>770</t>
  </si>
  <si>
    <t>2450466616287272960</t>
  </si>
  <si>
    <t>1745531996096</t>
  </si>
  <si>
    <t>1745532176957</t>
  </si>
  <si>
    <t>2450466975588130816</t>
  </si>
  <si>
    <t>1745532006804</t>
  </si>
  <si>
    <t>1745532149045</t>
  </si>
  <si>
    <t>2450471748471201792</t>
  </si>
  <si>
    <t>1745532149047</t>
  </si>
  <si>
    <t>1745532355250</t>
  </si>
  <si>
    <t>2450472685042507776</t>
  </si>
  <si>
    <t>1745532176959</t>
  </si>
  <si>
    <t>1745532351409</t>
  </si>
  <si>
    <t>782</t>
  </si>
  <si>
    <t>2450478538713833472</t>
  </si>
  <si>
    <t>1745532351411</t>
  </si>
  <si>
    <t>1745543097358</t>
  </si>
  <si>
    <t>2450478667562852352</t>
  </si>
  <si>
    <t>1745532355252</t>
  </si>
  <si>
    <t>1745543090882</t>
  </si>
  <si>
    <t>778</t>
  </si>
  <si>
    <t>2450487371481849856</t>
  </si>
  <si>
    <t>1745532614650</t>
  </si>
  <si>
    <t>1745540129065</t>
  </si>
  <si>
    <t>2450487419800231936</t>
  </si>
  <si>
    <t>1745532616089</t>
  </si>
  <si>
    <t>2450488047603654657</t>
  </si>
  <si>
    <t>1745532634800</t>
  </si>
  <si>
    <t>1745540197817</t>
  </si>
  <si>
    <t>771</t>
  </si>
  <si>
    <t>2450489028701691904</t>
  </si>
  <si>
    <t>1745532664038</t>
  </si>
  <si>
    <t>1745535034839</t>
  </si>
  <si>
    <t>2450489028735246336</t>
  </si>
  <si>
    <t>1745532664039</t>
  </si>
  <si>
    <t>1745534982553</t>
  </si>
  <si>
    <t>2450566825189154816</t>
  </si>
  <si>
    <t>1745534982554</t>
  </si>
  <si>
    <t>1745536220760</t>
  </si>
  <si>
    <t>2450568579649740800</t>
  </si>
  <si>
    <t>1745535034841</t>
  </si>
  <si>
    <t>1745536220141</t>
  </si>
  <si>
    <t>777</t>
  </si>
  <si>
    <t>2450608351785099264</t>
  </si>
  <si>
    <t>1745536220143</t>
  </si>
  <si>
    <t>1745539826097</t>
  </si>
  <si>
    <t>2450608372555292672</t>
  </si>
  <si>
    <t>1745536220762</t>
  </si>
  <si>
    <t>1745539825770</t>
  </si>
  <si>
    <t>774</t>
  </si>
  <si>
    <t>2450613973830180864</t>
  </si>
  <si>
    <t>1745536387693</t>
  </si>
  <si>
    <t>1745537509766</t>
  </si>
  <si>
    <t>2450616076317335552</t>
  </si>
  <si>
    <t>1745536450353</t>
  </si>
  <si>
    <t>2450616128830021632</t>
  </si>
  <si>
    <t>1745536451915</t>
  </si>
  <si>
    <t>1745539825763</t>
  </si>
  <si>
    <t>772</t>
  </si>
  <si>
    <t>2450626282870906880</t>
  </si>
  <si>
    <t>1745536754531</t>
  </si>
  <si>
    <t>1745536971801</t>
  </si>
  <si>
    <t>2450633573309456384</t>
  </si>
  <si>
    <t>1745536971803</t>
  </si>
  <si>
    <t>1745537298062</t>
  </si>
  <si>
    <t>773</t>
  </si>
  <si>
    <t>2450644520979767296</t>
  </si>
  <si>
    <t>1745537298064</t>
  </si>
  <si>
    <t>1745537486635</t>
  </si>
  <si>
    <t>2450650848271900672</t>
  </si>
  <si>
    <t>1745537486637</t>
  </si>
  <si>
    <t>1745538598198</t>
  </si>
  <si>
    <t>2450651624687902720</t>
  </si>
  <si>
    <t>1745537509768</t>
  </si>
  <si>
    <t>1745537522173</t>
  </si>
  <si>
    <t>2450651624721457152</t>
  </si>
  <si>
    <t>1745537521661</t>
  </si>
  <si>
    <t>776</t>
  </si>
  <si>
    <t>2450652023549435904</t>
  </si>
  <si>
    <t>1745537521663</t>
  </si>
  <si>
    <t>1745539825752</t>
  </si>
  <si>
    <t>2450652040695750656</t>
  </si>
  <si>
    <t>1745537522175</t>
  </si>
  <si>
    <t>1745539822847</t>
  </si>
  <si>
    <t>775</t>
  </si>
  <si>
    <t>2450688146136997888</t>
  </si>
  <si>
    <t>1745538598200</t>
  </si>
  <si>
    <t>1745539541794</t>
  </si>
  <si>
    <t>2450707032618147840</t>
  </si>
  <si>
    <t>1745539161061</t>
  </si>
  <si>
    <t>1745539536080</t>
  </si>
  <si>
    <t>2450719616234790912</t>
  </si>
  <si>
    <t>1745539536082</t>
  </si>
  <si>
    <t>1745617156341</t>
  </si>
  <si>
    <t>2450719807964815360</t>
  </si>
  <si>
    <t>1745539541796</t>
  </si>
  <si>
    <t>1745583161201</t>
  </si>
  <si>
    <t>2450729238538592256</t>
  </si>
  <si>
    <t>1745539822849</t>
  </si>
  <si>
    <t>1745582813947</t>
  </si>
  <si>
    <t>2450729336014217216</t>
  </si>
  <si>
    <t>1745539825754</t>
  </si>
  <si>
    <t>1745582810077</t>
  </si>
  <si>
    <t>2450729336383315968</t>
  </si>
  <si>
    <t>1745539825765</t>
  </si>
  <si>
    <t>1745582857410</t>
  </si>
  <si>
    <t>2450729336584642560</t>
  </si>
  <si>
    <t>1745539825772</t>
  </si>
  <si>
    <t>1745574768897</t>
  </si>
  <si>
    <t>2450729347590496256</t>
  </si>
  <si>
    <t>1745539826099</t>
  </si>
  <si>
    <t>1745574765204</t>
  </si>
  <si>
    <t>2450739513509650432</t>
  </si>
  <si>
    <t>1745540129067</t>
  </si>
  <si>
    <t>1745540922395</t>
  </si>
  <si>
    <t>2450739513509650433</t>
  </si>
  <si>
    <t>1745540345356</t>
  </si>
  <si>
    <t>2450741820443959296</t>
  </si>
  <si>
    <t>1745540197820</t>
  </si>
  <si>
    <t>1745573783729</t>
  </si>
  <si>
    <t>779</t>
  </si>
  <si>
    <t>2450746771031302144</t>
  </si>
  <si>
    <t>1745540345358</t>
  </si>
  <si>
    <t>1745540535859</t>
  </si>
  <si>
    <t>2450753163251261440</t>
  </si>
  <si>
    <t>1745540535861</t>
  </si>
  <si>
    <t>1745540921337</t>
  </si>
  <si>
    <t>780</t>
  </si>
  <si>
    <t>2450766097746599936</t>
  </si>
  <si>
    <t>1745540921339</t>
  </si>
  <si>
    <t>1745541063498</t>
  </si>
  <si>
    <t>2450766133247188992</t>
  </si>
  <si>
    <t>1745540922397</t>
  </si>
  <si>
    <t>1745541062045</t>
  </si>
  <si>
    <t>2450770819123617792</t>
  </si>
  <si>
    <t>1745541062047</t>
  </si>
  <si>
    <t>1745541328849</t>
  </si>
  <si>
    <t>2450770867878207488</t>
  </si>
  <si>
    <t>1745541063500</t>
  </si>
  <si>
    <t>1745541303161</t>
  </si>
  <si>
    <t>781</t>
  </si>
  <si>
    <t>2450778909634043904</t>
  </si>
  <si>
    <t>1745541303163</t>
  </si>
  <si>
    <t>1745542129423</t>
  </si>
  <si>
    <t>2450779771580293120</t>
  </si>
  <si>
    <t>1745541328851</t>
  </si>
  <si>
    <t>1745541989380</t>
  </si>
  <si>
    <t>2450801935289262080</t>
  </si>
  <si>
    <t>1745541989382</t>
  </si>
  <si>
    <t>1745543490424</t>
  </si>
  <si>
    <t>2450806634386137088</t>
  </si>
  <si>
    <t>1745542129425</t>
  </si>
  <si>
    <t>1745543489627</t>
  </si>
  <si>
    <t>2450838895596773376</t>
  </si>
  <si>
    <t>1745543090884</t>
  </si>
  <si>
    <t>1745543356349</t>
  </si>
  <si>
    <t>2450839112895275008</t>
  </si>
  <si>
    <t>1745543097360</t>
  </si>
  <si>
    <t>1745543353100</t>
  </si>
  <si>
    <t>784</t>
  </si>
  <si>
    <t>2450847694172823552</t>
  </si>
  <si>
    <t>1745543353102</t>
  </si>
  <si>
    <t>1745543976920</t>
  </si>
  <si>
    <t>2450847803191173120</t>
  </si>
  <si>
    <t>1745543356351</t>
  </si>
  <si>
    <t>1745543929802</t>
  </si>
  <si>
    <t>783</t>
  </si>
  <si>
    <t>2450852275258761216</t>
  </si>
  <si>
    <t>1745543489629</t>
  </si>
  <si>
    <t>1745543692848</t>
  </si>
  <si>
    <t>2450852302001643520</t>
  </si>
  <si>
    <t>1745543490426</t>
  </si>
  <si>
    <t>1745543684327</t>
  </si>
  <si>
    <t>2450858808340226048</t>
  </si>
  <si>
    <t>1745543684329</t>
  </si>
  <si>
    <t>1745573686476</t>
  </si>
  <si>
    <t>2450859094190432256</t>
  </si>
  <si>
    <t>1745543692850</t>
  </si>
  <si>
    <t>1745573679122</t>
  </si>
  <si>
    <t>2450867045080866816</t>
  </si>
  <si>
    <t>1745543929804</t>
  </si>
  <si>
    <t>1745544870108</t>
  </si>
  <si>
    <t>2450868626132148224</t>
  </si>
  <si>
    <t>1745543976922</t>
  </si>
  <si>
    <t>1745544854555</t>
  </si>
  <si>
    <t>785</t>
  </si>
  <si>
    <t>2450898074642522112</t>
  </si>
  <si>
    <t>1745544854557</t>
  </si>
  <si>
    <t>1745546036366</t>
  </si>
  <si>
    <t>2450898596514603008</t>
  </si>
  <si>
    <t>1745544870110</t>
  </si>
  <si>
    <t>1745545750439</t>
  </si>
  <si>
    <t>2450928135521280000</t>
  </si>
  <si>
    <t>1745545750441</t>
  </si>
  <si>
    <t>1745571588075</t>
  </si>
  <si>
    <t>2450937729639358464</t>
  </si>
  <si>
    <t>1745546036368</t>
  </si>
  <si>
    <t>1745571587753</t>
  </si>
  <si>
    <t>2450950629137424384</t>
  </si>
  <si>
    <t>1745546420803</t>
  </si>
  <si>
    <t>1745558155144</t>
  </si>
  <si>
    <t>2450952942145085440</t>
  </si>
  <si>
    <t>1745546489725</t>
  </si>
  <si>
    <t>1745571543148</t>
  </si>
  <si>
    <t>2450952942178639872</t>
  </si>
  <si>
    <t>1745546489733</t>
  </si>
  <si>
    <t>1745558017051</t>
  </si>
  <si>
    <t>2450968022882557952</t>
  </si>
  <si>
    <t>1745546939177</t>
  </si>
  <si>
    <t>1745558016852</t>
  </si>
  <si>
    <t>2450968022882557953</t>
  </si>
  <si>
    <t>1745558016851</t>
  </si>
  <si>
    <t>2450999944924995584</t>
  </si>
  <si>
    <t>1745547890528</t>
  </si>
  <si>
    <t>2451000672015982592</t>
  </si>
  <si>
    <t>1745547912198</t>
  </si>
  <si>
    <t>1745553106910</t>
  </si>
  <si>
    <t>2451000672183754754</t>
  </si>
  <si>
    <t>1745547912202</t>
  </si>
  <si>
    <t>1745552922580</t>
  </si>
  <si>
    <t>2451012054350405632</t>
  </si>
  <si>
    <t>1745548251418</t>
  </si>
  <si>
    <t>1745552819742</t>
  </si>
  <si>
    <t>2451012064718725120</t>
  </si>
  <si>
    <t>1745548251727</t>
  </si>
  <si>
    <t>1745552819741</t>
  </si>
  <si>
    <t>2451012087569293312</t>
  </si>
  <si>
    <t>1745548252407</t>
  </si>
  <si>
    <t>1745552820080</t>
  </si>
  <si>
    <t>2451018714871603200</t>
  </si>
  <si>
    <t>1745548449916</t>
  </si>
  <si>
    <t>1745550476827</t>
  </si>
  <si>
    <t>2451018718193491968</t>
  </si>
  <si>
    <t>1745548450015</t>
  </si>
  <si>
    <t>1745550477026</t>
  </si>
  <si>
    <t>2451034399521742849</t>
  </si>
  <si>
    <t>1745548917355</t>
  </si>
  <si>
    <t>1745549178958</t>
  </si>
  <si>
    <t>2451043177528926208</t>
  </si>
  <si>
    <t>1745549178960</t>
  </si>
  <si>
    <t>1745549345823</t>
  </si>
  <si>
    <t>2451048776555667456</t>
  </si>
  <si>
    <t>1745549345824</t>
  </si>
  <si>
    <t>1745550363180</t>
  </si>
  <si>
    <t>2451064398291247104</t>
  </si>
  <si>
    <t>1745549811389</t>
  </si>
  <si>
    <t>1745550353926</t>
  </si>
  <si>
    <t>791</t>
  </si>
  <si>
    <t>2451086726786031616</t>
  </si>
  <si>
    <t>1745550476829</t>
  </si>
  <si>
    <t>1745551144673</t>
  </si>
  <si>
    <t>2451086733429809152</t>
  </si>
  <si>
    <t>1745550477027</t>
  </si>
  <si>
    <t>1745551145335</t>
  </si>
  <si>
    <t>2451109135979225088</t>
  </si>
  <si>
    <t>1745551144675</t>
  </si>
  <si>
    <t>1745552047759</t>
  </si>
  <si>
    <t>2451109158192259072</t>
  </si>
  <si>
    <t>1745551145337</t>
  </si>
  <si>
    <t>792</t>
  </si>
  <si>
    <t>2451139438517002240</t>
  </si>
  <si>
    <t>1745552047761</t>
  </si>
  <si>
    <t>1745552700230</t>
  </si>
  <si>
    <t>2451139438517002241</t>
  </si>
  <si>
    <t>1745552710084</t>
  </si>
  <si>
    <t>2451161331810803712</t>
  </si>
  <si>
    <t>1745552700232</t>
  </si>
  <si>
    <t>1745552748917</t>
  </si>
  <si>
    <t>2451161662456176640</t>
  </si>
  <si>
    <t>1745552710086</t>
  </si>
  <si>
    <t>2451162965475434496</t>
  </si>
  <si>
    <t>1745552748919</t>
  </si>
  <si>
    <t>1745568758887</t>
  </si>
  <si>
    <t>809</t>
  </si>
  <si>
    <t>2451162965475434497</t>
  </si>
  <si>
    <t>794</t>
  </si>
  <si>
    <t>2451165341934526464</t>
  </si>
  <si>
    <t>1745552819743</t>
  </si>
  <si>
    <t>1745553659694</t>
  </si>
  <si>
    <t>2451165341968080896</t>
  </si>
  <si>
    <t>1745552819744</t>
  </si>
  <si>
    <t>1745553644537</t>
  </si>
  <si>
    <t>2451165353309478912</t>
  </si>
  <si>
    <t>1745552820082</t>
  </si>
  <si>
    <t>1745568707423</t>
  </si>
  <si>
    <t>793</t>
  </si>
  <si>
    <t>2451168792638758912</t>
  </si>
  <si>
    <t>1745552922582</t>
  </si>
  <si>
    <t>1745553426237</t>
  </si>
  <si>
    <t>2451174977727209472</t>
  </si>
  <si>
    <t>1745553106912</t>
  </si>
  <si>
    <t>1745553425652</t>
  </si>
  <si>
    <t>2451185672933974016</t>
  </si>
  <si>
    <t>1745553425654</t>
  </si>
  <si>
    <t>1745554176600</t>
  </si>
  <si>
    <t>2451185692563316736</t>
  </si>
  <si>
    <t>1745553426239</t>
  </si>
  <si>
    <t>2451193017495822336</t>
  </si>
  <si>
    <t>1745553644539</t>
  </si>
  <si>
    <t>1745553985412</t>
  </si>
  <si>
    <t>2451193526080348160</t>
  </si>
  <si>
    <t>1745553659696</t>
  </si>
  <si>
    <t>1745553985243</t>
  </si>
  <si>
    <t>807</t>
  </si>
  <si>
    <t>2451204449692131328</t>
  </si>
  <si>
    <t>1745553985245</t>
  </si>
  <si>
    <t>1745568265052</t>
  </si>
  <si>
    <t>2451204455362830336</t>
  </si>
  <si>
    <t>1745553985414</t>
  </si>
  <si>
    <t>795</t>
  </si>
  <si>
    <t>2451210870567575552</t>
  </si>
  <si>
    <t>1745554176602</t>
  </si>
  <si>
    <t>1745555453662</t>
  </si>
  <si>
    <t>2451210870567575553</t>
  </si>
  <si>
    <t>1745555451617</t>
  </si>
  <si>
    <t>2451253653005246464</t>
  </si>
  <si>
    <t>1745555451619</t>
  </si>
  <si>
    <t>1745555924387</t>
  </si>
  <si>
    <t>2451253721657614336</t>
  </si>
  <si>
    <t>1745555453664</t>
  </si>
  <si>
    <t>1745555923414</t>
  </si>
  <si>
    <t>796</t>
  </si>
  <si>
    <t>2451269483919155200</t>
  </si>
  <si>
    <t>1745555923416</t>
  </si>
  <si>
    <t>1745556494789</t>
  </si>
  <si>
    <t>2451269516567617536</t>
  </si>
  <si>
    <t>1745555924389</t>
  </si>
  <si>
    <t>1745556182618</t>
  </si>
  <si>
    <t>2451278181328592896</t>
  </si>
  <si>
    <t>1745556182620</t>
  </si>
  <si>
    <t>1745557413258</t>
  </si>
  <si>
    <t>2451288656082739200</t>
  </si>
  <si>
    <t>1745556494791</t>
  </si>
  <si>
    <t>1745557413205</t>
  </si>
  <si>
    <t>799</t>
  </si>
  <si>
    <t>2451319473009958912</t>
  </si>
  <si>
    <t>1745557413207</t>
  </si>
  <si>
    <t>1745558930977</t>
  </si>
  <si>
    <t>2451319474754789376</t>
  </si>
  <si>
    <t>1745557413259</t>
  </si>
  <si>
    <t>798</t>
  </si>
  <si>
    <t>2451339728008617984</t>
  </si>
  <si>
    <t>1745558016853</t>
  </si>
  <si>
    <t>1745558631266</t>
  </si>
  <si>
    <t>2451339728008617985</t>
  </si>
  <si>
    <t>2451339728008617986</t>
  </si>
  <si>
    <t>1745558016854</t>
  </si>
  <si>
    <t>1745558631429</t>
  </si>
  <si>
    <t>797</t>
  </si>
  <si>
    <t>2451339734685949952</t>
  </si>
  <si>
    <t>1745558017053</t>
  </si>
  <si>
    <t>1745558453083</t>
  </si>
  <si>
    <t>2451344368351682560</t>
  </si>
  <si>
    <t>1745558155146</t>
  </si>
  <si>
    <t>1745558255339</t>
  </si>
  <si>
    <t>2451347730337996800</t>
  </si>
  <si>
    <t>1745558255340</t>
  </si>
  <si>
    <t>1745561588096</t>
  </si>
  <si>
    <t>2451354365525598208</t>
  </si>
  <si>
    <t>1745558453085</t>
  </si>
  <si>
    <t>1745561579379</t>
  </si>
  <si>
    <t>2451360344388509696</t>
  </si>
  <si>
    <t>1745558631268</t>
  </si>
  <si>
    <t>1745561174002</t>
  </si>
  <si>
    <t>2451360344388509697</t>
  </si>
  <si>
    <t>1745561172893</t>
  </si>
  <si>
    <t>2451360349857882112</t>
  </si>
  <si>
    <t>1745558631432</t>
  </si>
  <si>
    <t>1745561173979</t>
  </si>
  <si>
    <t>2451370400987324416</t>
  </si>
  <si>
    <t>1745558930979</t>
  </si>
  <si>
    <t>1745559531279</t>
  </si>
  <si>
    <t>2451370400987324417</t>
  </si>
  <si>
    <t>2451390543779962880</t>
  </si>
  <si>
    <t>1745559531281</t>
  </si>
  <si>
    <t>1745565277212</t>
  </si>
  <si>
    <t>806</t>
  </si>
  <si>
    <t>2451390543779962881</t>
  </si>
  <si>
    <t>1745565277259</t>
  </si>
  <si>
    <t>801</t>
  </si>
  <si>
    <t>2451445627171741697</t>
  </si>
  <si>
    <t>1745561172895</t>
  </si>
  <si>
    <t>1745562289052</t>
  </si>
  <si>
    <t>2451445663645409282</t>
  </si>
  <si>
    <t>1745561173981</t>
  </si>
  <si>
    <t>1745562323510</t>
  </si>
  <si>
    <t>2451445664417161216</t>
  </si>
  <si>
    <t>1745561174004</t>
  </si>
  <si>
    <t>1745562289046</t>
  </si>
  <si>
    <t>800</t>
  </si>
  <si>
    <t>2451459267081904128</t>
  </si>
  <si>
    <t>1745561579381</t>
  </si>
  <si>
    <t>1745561764177</t>
  </si>
  <si>
    <t>2451459559106125824</t>
  </si>
  <si>
    <t>1745561588098</t>
  </si>
  <si>
    <t>1745561680094</t>
  </si>
  <si>
    <t>2451462646013206528</t>
  </si>
  <si>
    <t>1745561680095</t>
  </si>
  <si>
    <t>1745571508105</t>
  </si>
  <si>
    <t>2451465467437621248</t>
  </si>
  <si>
    <t>1745561764179</t>
  </si>
  <si>
    <t>1745563053036</t>
  </si>
  <si>
    <t>2451483079085236224</t>
  </si>
  <si>
    <t>1745562289048</t>
  </si>
  <si>
    <t>1745562490590</t>
  </si>
  <si>
    <t>2451483079286562816</t>
  </si>
  <si>
    <t>1745562289054</t>
  </si>
  <si>
    <t>2451484235505180672</t>
  </si>
  <si>
    <t>1745562323512</t>
  </si>
  <si>
    <t>2451489841813233664</t>
  </si>
  <si>
    <t>1745562490592</t>
  </si>
  <si>
    <t>1745564220894</t>
  </si>
  <si>
    <t>803</t>
  </si>
  <si>
    <t>2451489841813233665</t>
  </si>
  <si>
    <t>1745564225587</t>
  </si>
  <si>
    <t>2451489841813233666</t>
  </si>
  <si>
    <t>1745562490593</t>
  </si>
  <si>
    <t>1745565274923</t>
  </si>
  <si>
    <t>802</t>
  </si>
  <si>
    <t>2451508714335739904</t>
  </si>
  <si>
    <t>1745563053038</t>
  </si>
  <si>
    <t>1745563221597</t>
  </si>
  <si>
    <t>2451514370337906688</t>
  </si>
  <si>
    <t>1745563221599</t>
  </si>
  <si>
    <t>1745564849239</t>
  </si>
  <si>
    <t>2451547901147586560</t>
  </si>
  <si>
    <t>1745564220896</t>
  </si>
  <si>
    <t>1745564720056</t>
  </si>
  <si>
    <t>2451548058618535936</t>
  </si>
  <si>
    <t>1745564225589</t>
  </si>
  <si>
    <t>1745564713013</t>
  </si>
  <si>
    <t>805</t>
  </si>
  <si>
    <t>2451564413921107968</t>
  </si>
  <si>
    <t>1745564713015</t>
  </si>
  <si>
    <t>1745565192029</t>
  </si>
  <si>
    <t>2451564650211418112</t>
  </si>
  <si>
    <t>1745564720058</t>
  </si>
  <si>
    <t>1745565191881</t>
  </si>
  <si>
    <t>804</t>
  </si>
  <si>
    <t>2451568984907161600</t>
  </si>
  <si>
    <t>1745564849241</t>
  </si>
  <si>
    <t>1745565039102</t>
  </si>
  <si>
    <t>2451575355652284417</t>
  </si>
  <si>
    <t>1745565039104</t>
  </si>
  <si>
    <t>1745571508048</t>
  </si>
  <si>
    <t>2451580482064850944</t>
  </si>
  <si>
    <t>1745565191883</t>
  </si>
  <si>
    <t>1745571357051</t>
  </si>
  <si>
    <t>2451580487030906880</t>
  </si>
  <si>
    <t>1745565192031</t>
  </si>
  <si>
    <t>1745571350648</t>
  </si>
  <si>
    <t>2451583268525547520</t>
  </si>
  <si>
    <t>1745565274926</t>
  </si>
  <si>
    <t>2451583345298087936</t>
  </si>
  <si>
    <t>1745565277214</t>
  </si>
  <si>
    <t>1745570148889</t>
  </si>
  <si>
    <t>2451583346841591808</t>
  </si>
  <si>
    <t>1745565277261</t>
  </si>
  <si>
    <t>1745570146937</t>
  </si>
  <si>
    <t>2451683600538640384</t>
  </si>
  <si>
    <t>1745568265053</t>
  </si>
  <si>
    <t>1745568420054</t>
  </si>
  <si>
    <t>2451683600572194816</t>
  </si>
  <si>
    <t>2451688802079580160</t>
  </si>
  <si>
    <t>1745568420056</t>
  </si>
  <si>
    <t>1745568660690</t>
  </si>
  <si>
    <t>808</t>
  </si>
  <si>
    <t>2451688802113134592</t>
  </si>
  <si>
    <t>1745568703310</t>
  </si>
  <si>
    <t>2451696875980562432</t>
  </si>
  <si>
    <t>1745568660692</t>
  </si>
  <si>
    <t>1745569518245</t>
  </si>
  <si>
    <t>2451698306070454272</t>
  </si>
  <si>
    <t>1745568703312</t>
  </si>
  <si>
    <t>1745569509925</t>
  </si>
  <si>
    <t>2451698444079833088</t>
  </si>
  <si>
    <t>1745568707425</t>
  </si>
  <si>
    <t>1745569992085</t>
  </si>
  <si>
    <t>2451700170891567104</t>
  </si>
  <si>
    <t>1745568758888</t>
  </si>
  <si>
    <t>1745568963593</t>
  </si>
  <si>
    <t>2451700170891567105</t>
  </si>
  <si>
    <t>1745568937700</t>
  </si>
  <si>
    <t>810</t>
  </si>
  <si>
    <t>2451746746154459136</t>
  </si>
  <si>
    <t>1745570146939</t>
  </si>
  <si>
    <t>1745571003508</t>
  </si>
  <si>
    <t>2451746811652710400</t>
  </si>
  <si>
    <t>1745570148891</t>
  </si>
  <si>
    <t>1745571002401</t>
  </si>
  <si>
    <t>2451775450729521152</t>
  </si>
  <si>
    <t>1745571002402</t>
  </si>
  <si>
    <t>1745571244850</t>
  </si>
  <si>
    <t>2451775488176267264</t>
  </si>
  <si>
    <t>1745571003510</t>
  </si>
  <si>
    <t>1745571243798</t>
  </si>
  <si>
    <t>832</t>
  </si>
  <si>
    <t>2451783550702297088</t>
  </si>
  <si>
    <t>1745571243800</t>
  </si>
  <si>
    <t>1745587955558</t>
  </si>
  <si>
    <t>831</t>
  </si>
  <si>
    <t>2451787135993356289</t>
  </si>
  <si>
    <t>1745571350650</t>
  </si>
  <si>
    <t>1745587780638</t>
  </si>
  <si>
    <t>2451787350842384385</t>
  </si>
  <si>
    <t>1745571357053</t>
  </si>
  <si>
    <t>1745587952369</t>
  </si>
  <si>
    <t>812</t>
  </si>
  <si>
    <t>2451792417494507520</t>
  </si>
  <si>
    <t>1745571508050</t>
  </si>
  <si>
    <t>1745571840275</t>
  </si>
  <si>
    <t>2451792419373555712</t>
  </si>
  <si>
    <t>1745571508107</t>
  </si>
  <si>
    <t>1745571839265</t>
  </si>
  <si>
    <t>2451793595221516288</t>
  </si>
  <si>
    <t>1745571543150</t>
  </si>
  <si>
    <t>811</t>
  </si>
  <si>
    <t>2451795091916955648</t>
  </si>
  <si>
    <t>1745571587755</t>
  </si>
  <si>
    <t>1745571802570</t>
  </si>
  <si>
    <t>2451795102721482752</t>
  </si>
  <si>
    <t>1745571588077</t>
  </si>
  <si>
    <t>2451802299945820160</t>
  </si>
  <si>
    <t>1745571802571</t>
  </si>
  <si>
    <t>1745573633984</t>
  </si>
  <si>
    <t>2451802299979374592</t>
  </si>
  <si>
    <t>1745571802572</t>
  </si>
  <si>
    <t>1745572494915</t>
  </si>
  <si>
    <t>2451803531259256832</t>
  </si>
  <si>
    <t>1745571839267</t>
  </si>
  <si>
    <t>1745571884395</t>
  </si>
  <si>
    <t>2451803531259256833</t>
  </si>
  <si>
    <t>1745572137729</t>
  </si>
  <si>
    <t>2451803565149233152</t>
  </si>
  <si>
    <t>1745571840276</t>
  </si>
  <si>
    <t>1745571880775</t>
  </si>
  <si>
    <t>814</t>
  </si>
  <si>
    <t>2451804924103729152</t>
  </si>
  <si>
    <t>1745571880777</t>
  </si>
  <si>
    <t>1745572686908</t>
  </si>
  <si>
    <t>2451805045570772992</t>
  </si>
  <si>
    <t>1745571884396</t>
  </si>
  <si>
    <t>1745572679554</t>
  </si>
  <si>
    <t>2451813546049249280</t>
  </si>
  <si>
    <t>1745572137731</t>
  </si>
  <si>
    <t>1745572686052</t>
  </si>
  <si>
    <t>813</t>
  </si>
  <si>
    <t>2451825531189043200</t>
  </si>
  <si>
    <t>1745572494916</t>
  </si>
  <si>
    <t>1745572634653</t>
  </si>
  <si>
    <t>2451830220051816448</t>
  </si>
  <si>
    <t>1745572634655</t>
  </si>
  <si>
    <t>1745573632672</t>
  </si>
  <si>
    <t>2451831726679367680</t>
  </si>
  <si>
    <t>1745572679556</t>
  </si>
  <si>
    <t>1745572953123</t>
  </si>
  <si>
    <t>2451831944716066816</t>
  </si>
  <si>
    <t>1745572686054</t>
  </si>
  <si>
    <t>1745573278804</t>
  </si>
  <si>
    <t>2451831973438660608</t>
  </si>
  <si>
    <t>1745572686910</t>
  </si>
  <si>
    <t>1745572951072</t>
  </si>
  <si>
    <t>820</t>
  </si>
  <si>
    <t>2451840837345189888</t>
  </si>
  <si>
    <t>1745572951074</t>
  </si>
  <si>
    <t>1745576521696</t>
  </si>
  <si>
    <t>2451840906131775488</t>
  </si>
  <si>
    <t>1745572953125</t>
  </si>
  <si>
    <t>1745576521680</t>
  </si>
  <si>
    <t>2451851834206298112</t>
  </si>
  <si>
    <t>1745573278807</t>
  </si>
  <si>
    <t>1745576521683</t>
  </si>
  <si>
    <t>818</t>
  </si>
  <si>
    <t>2451863708012486656</t>
  </si>
  <si>
    <t>1745573632674</t>
  </si>
  <si>
    <t>1745575687496</t>
  </si>
  <si>
    <t>2451863752035901440</t>
  </si>
  <si>
    <t>1745573633986</t>
  </si>
  <si>
    <t>1745575687495</t>
  </si>
  <si>
    <t>815</t>
  </si>
  <si>
    <t>2451865266615853056</t>
  </si>
  <si>
    <t>1745573679124</t>
  </si>
  <si>
    <t>1745573932121</t>
  </si>
  <si>
    <t>2451865513375145984</t>
  </si>
  <si>
    <t>1745573686477</t>
  </si>
  <si>
    <t>1745573931949</t>
  </si>
  <si>
    <t>2451868776644321281</t>
  </si>
  <si>
    <t>1745573783731</t>
  </si>
  <si>
    <t>1745574023046</t>
  </si>
  <si>
    <t>2451873750082232320</t>
  </si>
  <si>
    <t>1745573931951</t>
  </si>
  <si>
    <t>1745574586059</t>
  </si>
  <si>
    <t>2451873755853594624</t>
  </si>
  <si>
    <t>1745573932123</t>
  </si>
  <si>
    <t>1745574555692</t>
  </si>
  <si>
    <t>2451876806790324224</t>
  </si>
  <si>
    <t>1745574023048</t>
  </si>
  <si>
    <t>1745574605684</t>
  </si>
  <si>
    <t>817</t>
  </si>
  <si>
    <t>2451894679457865728</t>
  </si>
  <si>
    <t>1745574555694</t>
  </si>
  <si>
    <t>1745575305836</t>
  </si>
  <si>
    <t>2451895698371747840</t>
  </si>
  <si>
    <t>1745574586061</t>
  </si>
  <si>
    <t>1745575305321</t>
  </si>
  <si>
    <t>2451896357213020160</t>
  </si>
  <si>
    <t>1745574605686</t>
  </si>
  <si>
    <t>1745575308050</t>
  </si>
  <si>
    <t>816</t>
  </si>
  <si>
    <t>2451901709480468480</t>
  </si>
  <si>
    <t>1745574765206</t>
  </si>
  <si>
    <t>1745575170238</t>
  </si>
  <si>
    <t>2451901833396985856</t>
  </si>
  <si>
    <t>1745574768899</t>
  </si>
  <si>
    <t>1745575164249</t>
  </si>
  <si>
    <t>2451915099208785920</t>
  </si>
  <si>
    <t>1745575164251</t>
  </si>
  <si>
    <t>1745582244207</t>
  </si>
  <si>
    <t>2451915300166279168</t>
  </si>
  <si>
    <t>1745575170240</t>
  </si>
  <si>
    <t>1745582244069</t>
  </si>
  <si>
    <t>2451919832833171456</t>
  </si>
  <si>
    <t>1745575305323</t>
  </si>
  <si>
    <t>1745578853273</t>
  </si>
  <si>
    <t>2451919850080149504</t>
  </si>
  <si>
    <t>1745575305838</t>
  </si>
  <si>
    <t>1745578848421</t>
  </si>
  <si>
    <t>2451919924369661952</t>
  </si>
  <si>
    <t>1745575308052</t>
  </si>
  <si>
    <t>1745580193453</t>
  </si>
  <si>
    <t>2451932656464666624</t>
  </si>
  <si>
    <t>1745575687497</t>
  </si>
  <si>
    <t>1745576292248</t>
  </si>
  <si>
    <t>2451932656464666625</t>
  </si>
  <si>
    <t>1745576268264</t>
  </si>
  <si>
    <t>819</t>
  </si>
  <si>
    <t>2451952143805030400</t>
  </si>
  <si>
    <t>1745576268266</t>
  </si>
  <si>
    <t>1745576488112</t>
  </si>
  <si>
    <t>2451952948540973056</t>
  </si>
  <si>
    <t>1745576292249</t>
  </si>
  <si>
    <t>2451959520679796736</t>
  </si>
  <si>
    <t>1745576488114</t>
  </si>
  <si>
    <t>1745578276808</t>
  </si>
  <si>
    <t>2451959520679796737</t>
  </si>
  <si>
    <t>2451960647034970112</t>
  </si>
  <si>
    <t>1745576521681</t>
  </si>
  <si>
    <t>1745577044732</t>
  </si>
  <si>
    <t>2451960647169187840</t>
  </si>
  <si>
    <t>1745576521685</t>
  </si>
  <si>
    <t>1745578009210</t>
  </si>
  <si>
    <t>2451960647538286592</t>
  </si>
  <si>
    <t>1745576521697</t>
  </si>
  <si>
    <t>1745577043752</t>
  </si>
  <si>
    <t>821</t>
  </si>
  <si>
    <t>2451978164864393216</t>
  </si>
  <si>
    <t>1745577043754</t>
  </si>
  <si>
    <t>1745577559416</t>
  </si>
  <si>
    <t>2451978197747736576</t>
  </si>
  <si>
    <t>1745577044734</t>
  </si>
  <si>
    <t>1745577429643</t>
  </si>
  <si>
    <t>2451991113184157696</t>
  </si>
  <si>
    <t>1745577429644</t>
  </si>
  <si>
    <t>1745577916047</t>
  </si>
  <si>
    <t>2451995467677016064</t>
  </si>
  <si>
    <t>1745577559418</t>
  </si>
  <si>
    <t>1745577915037</t>
  </si>
  <si>
    <t>830</t>
  </si>
  <si>
    <t>2452007400337678336</t>
  </si>
  <si>
    <t>1745577915039</t>
  </si>
  <si>
    <t>1745587388114</t>
  </si>
  <si>
    <t>2452010560259203072</t>
  </si>
  <si>
    <t>1745578009212</t>
  </si>
  <si>
    <t>1745587387194</t>
  </si>
  <si>
    <t>829</t>
  </si>
  <si>
    <t>2452019539358097409</t>
  </si>
  <si>
    <t>1745578276810</t>
  </si>
  <si>
    <t>1745587384098</t>
  </si>
  <si>
    <t>822</t>
  </si>
  <si>
    <t>2452038719507636224</t>
  </si>
  <si>
    <t>1745578848423</t>
  </si>
  <si>
    <t>1745579019096</t>
  </si>
  <si>
    <t>2452038882280185856</t>
  </si>
  <si>
    <t>1745578853274</t>
  </si>
  <si>
    <t>1745579019090</t>
  </si>
  <si>
    <t>2452044446208991232</t>
  </si>
  <si>
    <t>1745579019092</t>
  </si>
  <si>
    <t>1745580063801</t>
  </si>
  <si>
    <t>2452044446410317824</t>
  </si>
  <si>
    <t>1745579019098</t>
  </si>
  <si>
    <t>1745580012202</t>
  </si>
  <si>
    <t>828</t>
  </si>
  <si>
    <t>2452077769551618048</t>
  </si>
  <si>
    <t>1745580012204</t>
  </si>
  <si>
    <t>1745585613050</t>
  </si>
  <si>
    <t>2452083851292418048</t>
  </si>
  <si>
    <t>1745580193455</t>
  </si>
  <si>
    <t>1745585644848</t>
  </si>
  <si>
    <t>826</t>
  </si>
  <si>
    <t>2452152658547548160</t>
  </si>
  <si>
    <t>1745582244070</t>
  </si>
  <si>
    <t>1745584434854</t>
  </si>
  <si>
    <t>825</t>
  </si>
  <si>
    <t>2452171650624495617</t>
  </si>
  <si>
    <t>1745582810079</t>
  </si>
  <si>
    <t>1745583965960</t>
  </si>
  <si>
    <t>2452173238889979904</t>
  </si>
  <si>
    <t>1745582857412</t>
  </si>
  <si>
    <t>1745584428710</t>
  </si>
  <si>
    <t>823</t>
  </si>
  <si>
    <t>2452183432424431616</t>
  </si>
  <si>
    <t>1745583161203</t>
  </si>
  <si>
    <t>1745583260199</t>
  </si>
  <si>
    <t>2452186754212536320</t>
  </si>
  <si>
    <t>1745583260201</t>
  </si>
  <si>
    <t>1745583429284</t>
  </si>
  <si>
    <t>2452188676512391173</t>
  </si>
  <si>
    <t>1745583317468</t>
  </si>
  <si>
    <t>2452188676512391174</t>
  </si>
  <si>
    <t>1745587778555</t>
  </si>
  <si>
    <t>2452188676512391175</t>
  </si>
  <si>
    <t>1745587387187</t>
  </si>
  <si>
    <t>2452188676512391176</t>
  </si>
  <si>
    <t>1745587384095</t>
  </si>
  <si>
    <t>2452188676512391177</t>
  </si>
  <si>
    <t>1745585610593</t>
  </si>
  <si>
    <t>2452188676512391178</t>
  </si>
  <si>
    <t>1745584432047</t>
  </si>
  <si>
    <t>2452188676512391179</t>
  </si>
  <si>
    <t>1745583953653</t>
  </si>
  <si>
    <t>2452188676512391180</t>
  </si>
  <si>
    <t>1745583353397</t>
  </si>
  <si>
    <t>2452188676512391181</t>
  </si>
  <si>
    <t>1745583317493</t>
  </si>
  <si>
    <t>2452188676512391182</t>
  </si>
  <si>
    <t>2452188676680163328</t>
  </si>
  <si>
    <t>1745583317495</t>
  </si>
  <si>
    <t>1745618484352</t>
  </si>
  <si>
    <t>2452188676680163329</t>
  </si>
  <si>
    <t>2452189881418489856</t>
  </si>
  <si>
    <t>1745583353399</t>
  </si>
  <si>
    <t>1745583479976</t>
  </si>
  <si>
    <t>824</t>
  </si>
  <si>
    <t>2452192427763671040</t>
  </si>
  <si>
    <t>1745583429286</t>
  </si>
  <si>
    <t>1745583607297</t>
  </si>
  <si>
    <t>2452194128704937984</t>
  </si>
  <si>
    <t>1745583479977</t>
  </si>
  <si>
    <t>1745583599904</t>
  </si>
  <si>
    <t>2452198152820858882</t>
  </si>
  <si>
    <t>1745583599905</t>
  </si>
  <si>
    <t>1745617083050</t>
  </si>
  <si>
    <t>2452198400888774656</t>
  </si>
  <si>
    <t>1745583607299</t>
  </si>
  <si>
    <t>1745617076048</t>
  </si>
  <si>
    <t>2452210022667624448</t>
  </si>
  <si>
    <t>1745583953655</t>
  </si>
  <si>
    <t>1745614953857</t>
  </si>
  <si>
    <t>2452210435622019072</t>
  </si>
  <si>
    <t>1745583965961</t>
  </si>
  <si>
    <t>1745614726639</t>
  </si>
  <si>
    <t>2452225962935427072</t>
  </si>
  <si>
    <t>1745584428712</t>
  </si>
  <si>
    <t>1745614967555</t>
  </si>
  <si>
    <t>2452226074906566656</t>
  </si>
  <si>
    <t>1745584432049</t>
  </si>
  <si>
    <t>1745585121914</t>
  </si>
  <si>
    <t>2452226169093857280</t>
  </si>
  <si>
    <t>1745584434856</t>
  </si>
  <si>
    <t>1745585110634</t>
  </si>
  <si>
    <t>827</t>
  </si>
  <si>
    <t>2452248844474359809</t>
  </si>
  <si>
    <t>1745585110635</t>
  </si>
  <si>
    <t>1745585361999</t>
  </si>
  <si>
    <t>2452249223001907200</t>
  </si>
  <si>
    <t>1745585121916</t>
  </si>
  <si>
    <t>1745585353954</t>
  </si>
  <si>
    <t>2452257008938754048</t>
  </si>
  <si>
    <t>1745585353955</t>
  </si>
  <si>
    <t>1745590495496</t>
  </si>
  <si>
    <t>2452257278917713920</t>
  </si>
  <si>
    <t>1745585362001</t>
  </si>
  <si>
    <t>1745590491768</t>
  </si>
  <si>
    <t>2452265620448845826</t>
  </si>
  <si>
    <t>1745585610596</t>
  </si>
  <si>
    <t>1745590234777</t>
  </si>
  <si>
    <t>2452265702858530817</t>
  </si>
  <si>
    <t>1745585613052</t>
  </si>
  <si>
    <t>1745590230247</t>
  </si>
  <si>
    <t>2452266769755250688</t>
  </si>
  <si>
    <t>1745585644850</t>
  </si>
  <si>
    <t>1745590338675</t>
  </si>
  <si>
    <t>2452325129166888962</t>
  </si>
  <si>
    <t>1745587384096</t>
  </si>
  <si>
    <t>1745589666949</t>
  </si>
  <si>
    <t>2452325129301106688</t>
  </si>
  <si>
    <t>1745587384100</t>
  </si>
  <si>
    <t>1745589665580</t>
  </si>
  <si>
    <t>2452325232917192704</t>
  </si>
  <si>
    <t>1745587387188</t>
  </si>
  <si>
    <t>1745588352679</t>
  </si>
  <si>
    <t>2452325233185628160</t>
  </si>
  <si>
    <t>1745587387196</t>
  </si>
  <si>
    <t>1745589659493</t>
  </si>
  <si>
    <t>2452325264156368896</t>
  </si>
  <si>
    <t>1745587388116</t>
  </si>
  <si>
    <t>1745588302092</t>
  </si>
  <si>
    <t>2452338365081690112</t>
  </si>
  <si>
    <t>1745587778557</t>
  </si>
  <si>
    <t>1745588088304</t>
  </si>
  <si>
    <t>2452338434975571968</t>
  </si>
  <si>
    <t>1745587780640</t>
  </si>
  <si>
    <t>1745588085913</t>
  </si>
  <si>
    <t>2452344197378842625</t>
  </si>
  <si>
    <t>1745587952371</t>
  </si>
  <si>
    <t>2452344304316817408</t>
  </si>
  <si>
    <t>1745587955560</t>
  </si>
  <si>
    <t>1745588045221</t>
  </si>
  <si>
    <t>2452344304316817409</t>
  </si>
  <si>
    <t>1745588044218</t>
  </si>
  <si>
    <t>845</t>
  </si>
  <si>
    <t>2452348678304800768</t>
  </si>
  <si>
    <t>1745588085915</t>
  </si>
  <si>
    <t>1745602809464</t>
  </si>
  <si>
    <t>2452348758533447680</t>
  </si>
  <si>
    <t>1745588088306</t>
  </si>
  <si>
    <t>1745602808860</t>
  </si>
  <si>
    <t>840</t>
  </si>
  <si>
    <t>2452355932068356096</t>
  </si>
  <si>
    <t>1745588302093</t>
  </si>
  <si>
    <t>1745597820149</t>
  </si>
  <si>
    <t>2452357629452853248</t>
  </si>
  <si>
    <t>1745588352680</t>
  </si>
  <si>
    <t>1745597816857</t>
  </si>
  <si>
    <t>2452401478921461762</t>
  </si>
  <si>
    <t>1745589659495</t>
  </si>
  <si>
    <t>1745597820141</t>
  </si>
  <si>
    <t>838</t>
  </si>
  <si>
    <t>2452401683133734912</t>
  </si>
  <si>
    <t>1745589665582</t>
  </si>
  <si>
    <t>1745595589121</t>
  </si>
  <si>
    <t>2452401729036197888</t>
  </si>
  <si>
    <t>1745589666950</t>
  </si>
  <si>
    <t>1745595522236</t>
  </si>
  <si>
    <t>834</t>
  </si>
  <si>
    <t>2452420630214189056</t>
  </si>
  <si>
    <t>1745590230249</t>
  </si>
  <si>
    <t>1745590926393</t>
  </si>
  <si>
    <t>2452420782215766016</t>
  </si>
  <si>
    <t>1745590234779</t>
  </si>
  <si>
    <t>1745590925229</t>
  </si>
  <si>
    <t>2452424268487696384</t>
  </si>
  <si>
    <t>1745590338677</t>
  </si>
  <si>
    <t>1745590936073</t>
  </si>
  <si>
    <t>833</t>
  </si>
  <si>
    <t>2452429405402800128</t>
  </si>
  <si>
    <t>1745590491770</t>
  </si>
  <si>
    <t>1745590812130</t>
  </si>
  <si>
    <t>2452429530460168192</t>
  </si>
  <si>
    <t>1745590495497</t>
  </si>
  <si>
    <t>1745590643220</t>
  </si>
  <si>
    <t>2452434487255080960</t>
  </si>
  <si>
    <t>1745590643221</t>
  </si>
  <si>
    <t>1745593218054</t>
  </si>
  <si>
    <t>2452440154967744514</t>
  </si>
  <si>
    <t>1745590812132</t>
  </si>
  <si>
    <t>1745593210931</t>
  </si>
  <si>
    <t>2452443949906894848</t>
  </si>
  <si>
    <t>1745590925230</t>
  </si>
  <si>
    <t>1745592285786</t>
  </si>
  <si>
    <t>2452443988997808128</t>
  </si>
  <si>
    <t>1745590926395</t>
  </si>
  <si>
    <t>1745592280057</t>
  </si>
  <si>
    <t>2452444313838264320</t>
  </si>
  <si>
    <t>1745590936075</t>
  </si>
  <si>
    <t>1745592387384</t>
  </si>
  <si>
    <t>836</t>
  </si>
  <si>
    <t>2452489410424446976</t>
  </si>
  <si>
    <t>1745592280058</t>
  </si>
  <si>
    <t>1745594222947</t>
  </si>
  <si>
    <t>2452489602657787904</t>
  </si>
  <si>
    <t>1745592285788</t>
  </si>
  <si>
    <t>1745594189176</t>
  </si>
  <si>
    <t>2452493013029593088</t>
  </si>
  <si>
    <t>1745592387389</t>
  </si>
  <si>
    <t>1745594241063</t>
  </si>
  <si>
    <t>835</t>
  </si>
  <si>
    <t>2452520645372780545</t>
  </si>
  <si>
    <t>1745593210932</t>
  </si>
  <si>
    <t>1745593513549</t>
  </si>
  <si>
    <t>2452520884380999680</t>
  </si>
  <si>
    <t>1745593218056</t>
  </si>
  <si>
    <t>1745593371588</t>
  </si>
  <si>
    <t>2452526036127162368</t>
  </si>
  <si>
    <t>1745593371590</t>
  </si>
  <si>
    <t>1745614290717</t>
  </si>
  <si>
    <t>2452530799547883520</t>
  </si>
  <si>
    <t>1745593513551</t>
  </si>
  <si>
    <t>1745612370181</t>
  </si>
  <si>
    <t>2452553469794557953</t>
  </si>
  <si>
    <t>1745594189177</t>
  </si>
  <si>
    <t>1745594604242</t>
  </si>
  <si>
    <t>2452554602994835456</t>
  </si>
  <si>
    <t>1745594222949</t>
  </si>
  <si>
    <t>1745594604167</t>
  </si>
  <si>
    <t>2452555210866925568</t>
  </si>
  <si>
    <t>1745594241065</t>
  </si>
  <si>
    <t>1745594666286</t>
  </si>
  <si>
    <t>837</t>
  </si>
  <si>
    <t>2452567394716065793</t>
  </si>
  <si>
    <t>1745594604170</t>
  </si>
  <si>
    <t>1745595377587</t>
  </si>
  <si>
    <t>2452567397635301376</t>
  </si>
  <si>
    <t>1745594604244</t>
  </si>
  <si>
    <t>1745595363052</t>
  </si>
  <si>
    <t>2452569479452925954</t>
  </si>
  <si>
    <t>1745594666288</t>
  </si>
  <si>
    <t>1745595393934</t>
  </si>
  <si>
    <t>2452592858570530816</t>
  </si>
  <si>
    <t>1745595363054</t>
  </si>
  <si>
    <t>1745599211040</t>
  </si>
  <si>
    <t>2452593346284199937</t>
  </si>
  <si>
    <t>1745595377589</t>
  </si>
  <si>
    <t>1745599118853</t>
  </si>
  <si>
    <t>2452593894798499840</t>
  </si>
  <si>
    <t>1745595393936</t>
  </si>
  <si>
    <t>1745611529940</t>
  </si>
  <si>
    <t>2452598199899234304</t>
  </si>
  <si>
    <t>1745595522238</t>
  </si>
  <si>
    <t>1745596833360</t>
  </si>
  <si>
    <t>2452600444220973056</t>
  </si>
  <si>
    <t>1745595589123</t>
  </si>
  <si>
    <t>1745596830600</t>
  </si>
  <si>
    <t>839</t>
  </si>
  <si>
    <t>2452642101276549120</t>
  </si>
  <si>
    <t>1745596830601</t>
  </si>
  <si>
    <t>1745597200114</t>
  </si>
  <si>
    <t>2452642193920335872</t>
  </si>
  <si>
    <t>1745596833362</t>
  </si>
  <si>
    <t>1745597195345</t>
  </si>
  <si>
    <t>2452654340121403392</t>
  </si>
  <si>
    <t>1745597195347</t>
  </si>
  <si>
    <t>1745598465953</t>
  </si>
  <si>
    <t>2452654500142489600</t>
  </si>
  <si>
    <t>1745597200116</t>
  </si>
  <si>
    <t>1745598458433</t>
  </si>
  <si>
    <t>2452675194637099008</t>
  </si>
  <si>
    <t>1745597816859</t>
  </si>
  <si>
    <t>1745598164634</t>
  </si>
  <si>
    <t>2452675304829853696</t>
  </si>
  <si>
    <t>1745597820144</t>
  </si>
  <si>
    <t>1745598374218</t>
  </si>
  <si>
    <t>2452675305064734720</t>
  </si>
  <si>
    <t>1745597820151</t>
  </si>
  <si>
    <t>1745598151432</t>
  </si>
  <si>
    <t>844</t>
  </si>
  <si>
    <t>2452686421077630976</t>
  </si>
  <si>
    <t>1745598151434</t>
  </si>
  <si>
    <t>1745602694210</t>
  </si>
  <si>
    <t>2452686864063242240</t>
  </si>
  <si>
    <t>1745598164636</t>
  </si>
  <si>
    <t>1745602693409</t>
  </si>
  <si>
    <t>2452693896535318529</t>
  </si>
  <si>
    <t>1745598374220</t>
  </si>
  <si>
    <t>1745602693425</t>
  </si>
  <si>
    <t>842</t>
  </si>
  <si>
    <t>2452696722321809408</t>
  </si>
  <si>
    <t>1745598458435</t>
  </si>
  <si>
    <t>1745599891099</t>
  </si>
  <si>
    <t>2452696974651138048</t>
  </si>
  <si>
    <t>1745598465955</t>
  </si>
  <si>
    <t>1745599664630</t>
  </si>
  <si>
    <t>841</t>
  </si>
  <si>
    <t>2452718882339790848</t>
  </si>
  <si>
    <t>1745599118855</t>
  </si>
  <si>
    <t>1745599528473</t>
  </si>
  <si>
    <t>2452721975622213632</t>
  </si>
  <si>
    <t>1745599211041</t>
  </si>
  <si>
    <t>1745599528043</t>
  </si>
  <si>
    <t>2452732612477820928</t>
  </si>
  <si>
    <t>1745599528044</t>
  </si>
  <si>
    <t>1745611383764</t>
  </si>
  <si>
    <t>2452732626906226688</t>
  </si>
  <si>
    <t>1745599528475</t>
  </si>
  <si>
    <t>1745611383242</t>
  </si>
  <si>
    <t>2452737195577024512</t>
  </si>
  <si>
    <t>1745599664632</t>
  </si>
  <si>
    <t>1745600628840</t>
  </si>
  <si>
    <t>2452744794582130688</t>
  </si>
  <si>
    <t>1745599891101</t>
  </si>
  <si>
    <t>1745600615290</t>
  </si>
  <si>
    <t>843</t>
  </si>
  <si>
    <t>2452769094433349632</t>
  </si>
  <si>
    <t>1745600615292</t>
  </si>
  <si>
    <t>1745602293314</t>
  </si>
  <si>
    <t>2452769549095903232</t>
  </si>
  <si>
    <t>1745600628842</t>
  </si>
  <si>
    <t>1745602290182</t>
  </si>
  <si>
    <t>2452825294483070976</t>
  </si>
  <si>
    <t>1745602290184</t>
  </si>
  <si>
    <t>1745610108227</t>
  </si>
  <si>
    <t>2452825399575552000</t>
  </si>
  <si>
    <t>1745602293316</t>
  </si>
  <si>
    <t>1745610014449</t>
  </si>
  <si>
    <t>2452838824536023040</t>
  </si>
  <si>
    <t>1745602693411</t>
  </si>
  <si>
    <t>1745606214613</t>
  </si>
  <si>
    <t>2452838825072893952</t>
  </si>
  <si>
    <t>1745602693427</t>
  </si>
  <si>
    <t>1745606546992</t>
  </si>
  <si>
    <t>2452838851413123072</t>
  </si>
  <si>
    <t>1745602694212</t>
  </si>
  <si>
    <t>1745606214608</t>
  </si>
  <si>
    <t>2452842698428751872</t>
  </si>
  <si>
    <t>1745602808862</t>
  </si>
  <si>
    <t>1745602996857</t>
  </si>
  <si>
    <t>2452842718695628800</t>
  </si>
  <si>
    <t>1745602809466</t>
  </si>
  <si>
    <t>1745602993774</t>
  </si>
  <si>
    <t>846</t>
  </si>
  <si>
    <t>2452848903112990721</t>
  </si>
  <si>
    <t>1745602993777</t>
  </si>
  <si>
    <t>1745603682647</t>
  </si>
  <si>
    <t>2452849006561304576</t>
  </si>
  <si>
    <t>1745602996859</t>
  </si>
  <si>
    <t>1745603672784</t>
  </si>
  <si>
    <t>2452871686907863040</t>
  </si>
  <si>
    <t>1745603672786</t>
  </si>
  <si>
    <t>1745604119598</t>
  </si>
  <si>
    <t>2452872017855225856</t>
  </si>
  <si>
    <t>1745603682649</t>
  </si>
  <si>
    <t>1745604105890</t>
  </si>
  <si>
    <t>847</t>
  </si>
  <si>
    <t>2452886219567243264</t>
  </si>
  <si>
    <t>1745604105892</t>
  </si>
  <si>
    <t>1745604981788</t>
  </si>
  <si>
    <t>2452886679497842688</t>
  </si>
  <si>
    <t>1745604119600</t>
  </si>
  <si>
    <t>1745604964799</t>
  </si>
  <si>
    <t>2452915039804432384</t>
  </si>
  <si>
    <t>1745604964801</t>
  </si>
  <si>
    <t>1745605173473</t>
  </si>
  <si>
    <t>2452915609793568768</t>
  </si>
  <si>
    <t>1745604981790</t>
  </si>
  <si>
    <t>1745605114110</t>
  </si>
  <si>
    <t>848</t>
  </si>
  <si>
    <t>2452956976435535872</t>
  </si>
  <si>
    <t>1745606214612</t>
  </si>
  <si>
    <t>1745608290241</t>
  </si>
  <si>
    <t>2452956976536199168</t>
  </si>
  <si>
    <t>1745606214615</t>
  </si>
  <si>
    <t>1745608290178</t>
  </si>
  <si>
    <t>2452968129324752896</t>
  </si>
  <si>
    <t>1745606546994</t>
  </si>
  <si>
    <t>1745608290231</t>
  </si>
  <si>
    <t>2453026620907298816</t>
  </si>
  <si>
    <t>1745608290180</t>
  </si>
  <si>
    <t>1745609170888</t>
  </si>
  <si>
    <t>2453026622719238144</t>
  </si>
  <si>
    <t>1745608290233</t>
  </si>
  <si>
    <t>1745609602453</t>
  </si>
  <si>
    <t>2453026623021228032</t>
  </si>
  <si>
    <t>1745608290243</t>
  </si>
  <si>
    <t>1745609133997</t>
  </si>
  <si>
    <t>849</t>
  </si>
  <si>
    <t>2453163523124076544</t>
  </si>
  <si>
    <t>1745612370183</t>
  </si>
  <si>
    <t>1745612632954</t>
  </si>
  <si>
    <t>2453172340322836481</t>
  </si>
  <si>
    <t>1745612632956</t>
  </si>
  <si>
    <t>1745614239278</t>
  </si>
  <si>
    <t>2453324120004337664</t>
  </si>
  <si>
    <t>1745617156343</t>
  </si>
  <si>
    <t>1745618277277</t>
  </si>
  <si>
    <t>2453361732375126017</t>
  </si>
  <si>
    <t>1745618277279</t>
  </si>
  <si>
    <t>1745618445915</t>
  </si>
  <si>
    <t>2453373723319836672</t>
  </si>
  <si>
    <t>1745618634637</t>
  </si>
  <si>
    <t>1745619002223</t>
  </si>
  <si>
    <t>851</t>
  </si>
  <si>
    <t>2453373723319836673</t>
  </si>
  <si>
    <t>1745619008939</t>
  </si>
  <si>
    <t>2453395499206680590</t>
  </si>
  <si>
    <t>1745619283608</t>
  </si>
  <si>
    <t>1745619330513</t>
  </si>
  <si>
    <t>2453397073245085696</t>
  </si>
  <si>
    <t>1745619330515</t>
  </si>
  <si>
    <t>1745619543771</t>
  </si>
  <si>
    <t>852</t>
  </si>
  <si>
    <t>2453397506399248395</t>
  </si>
  <si>
    <t>1745619343428</t>
  </si>
  <si>
    <t>1745619343432</t>
  </si>
  <si>
    <t>2453397506567020544</t>
  </si>
  <si>
    <t>1745619343434</t>
  </si>
  <si>
    <t>1745619516990</t>
  </si>
  <si>
    <t>2453406226894135296</t>
  </si>
  <si>
    <t>1745619603304</t>
  </si>
  <si>
    <t>1745620213819</t>
  </si>
  <si>
    <t>2453406226894135310</t>
  </si>
  <si>
    <t>1745619603323</t>
  </si>
  <si>
    <t>2453406227061907456</t>
  </si>
  <si>
    <t>1745619603324</t>
  </si>
  <si>
    <t>1745619936048</t>
  </si>
  <si>
    <t>854</t>
  </si>
  <si>
    <t>2453406987875098624</t>
  </si>
  <si>
    <t>1745619625975</t>
  </si>
  <si>
    <t>1745620213820</t>
  </si>
  <si>
    <t>853</t>
  </si>
  <si>
    <t>2453406987875098635</t>
  </si>
  <si>
    <t>1745619626002</t>
  </si>
  <si>
    <t>2453406988076425216</t>
  </si>
  <si>
    <t>1745619626004</t>
  </si>
  <si>
    <t>1745619748045</t>
  </si>
  <si>
    <t>2453417391862947840</t>
  </si>
  <si>
    <t>1745619936061</t>
  </si>
  <si>
    <t>1745619937213</t>
  </si>
  <si>
    <t>2453417430618316800</t>
  </si>
  <si>
    <t>1745619937216</t>
  </si>
  <si>
    <t>1745620251619</t>
  </si>
  <si>
    <t>2453427980500836352</t>
  </si>
  <si>
    <t>1745620251627</t>
  </si>
  <si>
    <t>1745620253333</t>
  </si>
  <si>
    <t>2453428037811806208</t>
  </si>
  <si>
    <t>1745620253335</t>
  </si>
  <si>
    <t>1745620677682</t>
  </si>
  <si>
    <t>2453442276601470976</t>
  </si>
  <si>
    <t>1745620677684</t>
  </si>
  <si>
    <t>1745621364062</t>
  </si>
  <si>
    <t>2453442276769243136</t>
  </si>
  <si>
    <t>1745620677690</t>
  </si>
  <si>
    <t>1745620678612</t>
  </si>
  <si>
    <t>2453463579672813582</t>
  </si>
  <si>
    <t>1745621312564</t>
  </si>
  <si>
    <t>1745621312568</t>
  </si>
  <si>
    <t>2453464187679121420</t>
  </si>
  <si>
    <t>1745621330685</t>
  </si>
  <si>
    <t>1745621623156</t>
  </si>
  <si>
    <t>2453464187679121421</t>
  </si>
  <si>
    <t>1745621398758</t>
  </si>
  <si>
    <t>2453464187679121422</t>
  </si>
  <si>
    <t>1745621330689</t>
  </si>
  <si>
    <t>2453464187880448000</t>
  </si>
  <si>
    <t>1745621330691</t>
  </si>
  <si>
    <t>1745622257717</t>
  </si>
  <si>
    <t>857</t>
  </si>
  <si>
    <t>2453465185453711369</t>
  </si>
  <si>
    <t>1745621360421</t>
  </si>
  <si>
    <t>1745621515264</t>
  </si>
  <si>
    <t>856</t>
  </si>
  <si>
    <t>2453465185453711370</t>
  </si>
  <si>
    <t>1745621363618</t>
  </si>
  <si>
    <t>855</t>
  </si>
  <si>
    <t>2453465185453711371</t>
  </si>
  <si>
    <t>1745621360425</t>
  </si>
  <si>
    <t>2453465292794339328</t>
  </si>
  <si>
    <t>1745621363620</t>
  </si>
  <si>
    <t>1745622223561</t>
  </si>
  <si>
    <t>2453466471863525376</t>
  </si>
  <si>
    <t>1745621398760</t>
  </si>
  <si>
    <t>1745622046029</t>
  </si>
  <si>
    <t>2453470381189734400</t>
  </si>
  <si>
    <t>1745621515266</t>
  </si>
  <si>
    <t>1745621715997</t>
  </si>
  <si>
    <t>2453474001444511744</t>
  </si>
  <si>
    <t>1745621623158</t>
  </si>
  <si>
    <t>1745621675905</t>
  </si>
  <si>
    <t>2453477494897090560</t>
  </si>
  <si>
    <t>1745621727271</t>
  </si>
  <si>
    <t>1745622455449</t>
  </si>
  <si>
    <t>2453477494897090561</t>
  </si>
  <si>
    <t>1745622172853</t>
  </si>
  <si>
    <t>2453477494897090568</t>
  </si>
  <si>
    <t>1745621827318</t>
  </si>
  <si>
    <t>2453500357444214784</t>
  </si>
  <si>
    <t>1745622408626</t>
  </si>
  <si>
    <t>1745625008597</t>
  </si>
  <si>
    <t>2453500357444214798</t>
  </si>
  <si>
    <t>1745622501973</t>
  </si>
  <si>
    <t>858</t>
  </si>
  <si>
    <t>2453500960585129984</t>
  </si>
  <si>
    <t>1745622426602</t>
  </si>
  <si>
    <t>2453501928563384320</t>
  </si>
  <si>
    <t>1745622455451</t>
  </si>
  <si>
    <t>1745623018862</t>
  </si>
  <si>
    <t>2453501928764710912</t>
  </si>
  <si>
    <t>1745622455457</t>
  </si>
  <si>
    <t>1745622456620</t>
  </si>
  <si>
    <t>2453501967855624192</t>
  </si>
  <si>
    <t>1745622456622</t>
  </si>
  <si>
    <t>1745625009653</t>
  </si>
  <si>
    <t>2453503489649778688</t>
  </si>
  <si>
    <t>1745622501975</t>
  </si>
  <si>
    <t>1745624055318</t>
  </si>
  <si>
    <t>2453520833566580736</t>
  </si>
  <si>
    <t>1745623018864</t>
  </si>
  <si>
    <t>1745624054923</t>
  </si>
  <si>
    <t>2453555611258953728</t>
  </si>
  <si>
    <t>1745624055320</t>
  </si>
  <si>
    <t>1745624468088</t>
  </si>
  <si>
    <t>2453569461521850368</t>
  </si>
  <si>
    <t>1745624468090</t>
  </si>
  <si>
    <t>1745624524184</t>
  </si>
  <si>
    <t>2453587633629143040</t>
  </si>
  <si>
    <t>1745625009661</t>
  </si>
  <si>
    <t>1745625010092</t>
  </si>
  <si>
    <t>2453587648158212096</t>
  </si>
  <si>
    <t>1745625010095</t>
  </si>
  <si>
    <t>1745625674046</t>
  </si>
  <si>
    <t>2453593277216169997</t>
  </si>
  <si>
    <t>1745625177852</t>
  </si>
  <si>
    <t>1745625607006</t>
  </si>
  <si>
    <t>2453593277216169998</t>
  </si>
  <si>
    <t>1745625177856</t>
  </si>
  <si>
    <t>2453593277417496576</t>
  </si>
  <si>
    <t>1745625177858</t>
  </si>
  <si>
    <t>1745626427117</t>
  </si>
  <si>
    <t>860</t>
  </si>
  <si>
    <t>2453594205969293322</t>
  </si>
  <si>
    <t>1745625205532</t>
  </si>
  <si>
    <t>1745625610250</t>
  </si>
  <si>
    <t>859</t>
  </si>
  <si>
    <t>2453594205969293323</t>
  </si>
  <si>
    <t>1745625205536</t>
  </si>
  <si>
    <t>861</t>
  </si>
  <si>
    <t>2453594206170619904</t>
  </si>
  <si>
    <t>1745625205538</t>
  </si>
  <si>
    <t>2453607677268434944</t>
  </si>
  <si>
    <t>1745625607008</t>
  </si>
  <si>
    <t>1745625672205</t>
  </si>
  <si>
    <t>2453607786152566784</t>
  </si>
  <si>
    <t>1745625610252</t>
  </si>
  <si>
    <t>1745625664490</t>
  </si>
  <si>
    <t>2453609864983846912</t>
  </si>
  <si>
    <t>1745625672206</t>
  </si>
  <si>
    <t>1745625803618</t>
  </si>
  <si>
    <t>2453609926757556224</t>
  </si>
  <si>
    <t>1745625674048</t>
  </si>
  <si>
    <t>1745625803597</t>
  </si>
  <si>
    <t>2453609926958882816</t>
  </si>
  <si>
    <t>1745625674054</t>
  </si>
  <si>
    <t>1745625674057</t>
  </si>
  <si>
    <t>2453609927126654976</t>
  </si>
  <si>
    <t>1745625674059</t>
  </si>
  <si>
    <t>1745626694812</t>
  </si>
  <si>
    <t>2453614273868439552</t>
  </si>
  <si>
    <t>1745625803600</t>
  </si>
  <si>
    <t>1745626311555</t>
  </si>
  <si>
    <t>2453614274472419328</t>
  </si>
  <si>
    <t>1745625803620</t>
  </si>
  <si>
    <t>1745626284773</t>
  </si>
  <si>
    <t>2453635195627216896</t>
  </si>
  <si>
    <t>1745626427119</t>
  </si>
  <si>
    <t>1745627676976</t>
  </si>
  <si>
    <t>2453644177980891136</t>
  </si>
  <si>
    <t>1745626694814</t>
  </si>
  <si>
    <t>1745627647043</t>
  </si>
  <si>
    <t>2453644178182217728</t>
  </si>
  <si>
    <t>1745626694820</t>
  </si>
  <si>
    <t>1745626695098</t>
  </si>
  <si>
    <t>2453644187611013120</t>
  </si>
  <si>
    <t>1745626695101</t>
  </si>
  <si>
    <t>1745628435285</t>
  </si>
  <si>
    <t>2453676129584783360</t>
  </si>
  <si>
    <t>1745627647046</t>
  </si>
  <si>
    <t>1745628107132</t>
  </si>
  <si>
    <t>2453677133902487552</t>
  </si>
  <si>
    <t>1745627676978</t>
  </si>
  <si>
    <t>1745628012724</t>
  </si>
  <si>
    <t>2453702578765144064</t>
  </si>
  <si>
    <t>1745628435293</t>
  </si>
  <si>
    <t>1745628436150</t>
  </si>
  <si>
    <t>2453702607588401152</t>
  </si>
  <si>
    <t>1745628436153</t>
  </si>
  <si>
    <t>1745628861281</t>
  </si>
  <si>
    <t>2453716872617631744</t>
  </si>
  <si>
    <t>1745628861283</t>
  </si>
  <si>
    <t>1745652128026</t>
  </si>
  <si>
    <t>2453716872852512768</t>
  </si>
  <si>
    <t>1745628861290</t>
  </si>
  <si>
    <t>1745628861300</t>
  </si>
  <si>
    <t>2453716873255165952</t>
  </si>
  <si>
    <t>1745628861302</t>
  </si>
  <si>
    <t>1745629005477</t>
  </si>
  <si>
    <t>2453721711032508416</t>
  </si>
  <si>
    <t>1745629005479</t>
  </si>
  <si>
    <t>1745630336852</t>
  </si>
  <si>
    <t>2453721711233835008</t>
  </si>
  <si>
    <t>1745629005485</t>
  </si>
  <si>
    <t>1745629005495</t>
  </si>
  <si>
    <t>2453721711636488192</t>
  </si>
  <si>
    <t>1745629005497</t>
  </si>
  <si>
    <t>1745629225398</t>
  </si>
  <si>
    <t>2453729090390302720</t>
  </si>
  <si>
    <t>1745629225401</t>
  </si>
  <si>
    <t>1745629940802</t>
  </si>
  <si>
    <t>2453729090558074880</t>
  </si>
  <si>
    <t>1745629225406</t>
  </si>
  <si>
    <t>1745629225410</t>
  </si>
  <si>
    <t>2453729090725847040</t>
  </si>
  <si>
    <t>1745629225412</t>
  </si>
  <si>
    <t>1745630860158</t>
  </si>
  <si>
    <t>2453753095331618816</t>
  </si>
  <si>
    <t>1745629940804</t>
  </si>
  <si>
    <t>1745630644039</t>
  </si>
  <si>
    <t>2453766384564412416</t>
  </si>
  <si>
    <t>1745630336854</t>
  </si>
  <si>
    <t>1745630458750</t>
  </si>
  <si>
    <t>2453770474816118784</t>
  </si>
  <si>
    <t>1745630458753</t>
  </si>
  <si>
    <t>1745636891505</t>
  </si>
  <si>
    <t>2453776692251041792</t>
  </si>
  <si>
    <t>1745630644041</t>
  </si>
  <si>
    <t>1745633159441</t>
  </si>
  <si>
    <t>2453783943833559040</t>
  </si>
  <si>
    <t>1745630860161</t>
  </si>
  <si>
    <t>1745631625644</t>
  </si>
  <si>
    <t>2453783944034885632</t>
  </si>
  <si>
    <t>1745630860167</t>
  </si>
  <si>
    <t>1745630862953</t>
  </si>
  <si>
    <t>2453784037651750912</t>
  </si>
  <si>
    <t>1745630862955</t>
  </si>
  <si>
    <t>1745631340645</t>
  </si>
  <si>
    <t>2453800066268372992</t>
  </si>
  <si>
    <t>1745631340647</t>
  </si>
  <si>
    <t>1745631428206</t>
  </si>
  <si>
    <t>2453800066436145152</t>
  </si>
  <si>
    <t>1745631340652</t>
  </si>
  <si>
    <t>1745631340725</t>
  </si>
  <si>
    <t>2453803004327993344</t>
  </si>
  <si>
    <t>1745631428208</t>
  </si>
  <si>
    <t>1745640045035</t>
  </si>
  <si>
    <t>2453809629247938560</t>
  </si>
  <si>
    <t>1745631625646</t>
  </si>
  <si>
    <t>1745631755167</t>
  </si>
  <si>
    <t>2453813975352188928</t>
  </si>
  <si>
    <t>1745631755170</t>
  </si>
  <si>
    <t>1745632527527</t>
  </si>
  <si>
    <t>2453839891419734016</t>
  </si>
  <si>
    <t>1745632527530</t>
  </si>
  <si>
    <t>1745634407200</t>
  </si>
  <si>
    <t>2453861094935076864</t>
  </si>
  <si>
    <t>1745633159443</t>
  </si>
  <si>
    <t>1745633922359</t>
  </si>
  <si>
    <t>2453886694248783872</t>
  </si>
  <si>
    <t>1745633922362</t>
  </si>
  <si>
    <t>1745636476375</t>
  </si>
  <si>
    <t>2453902962813149184</t>
  </si>
  <si>
    <t>1745634407203</t>
  </si>
  <si>
    <t>1745634853584</t>
  </si>
  <si>
    <t>2453917940974723072</t>
  </si>
  <si>
    <t>1745634853587</t>
  </si>
  <si>
    <t>1745639289907</t>
  </si>
  <si>
    <t>2453972392804982784</t>
  </si>
  <si>
    <t>1745636476378</t>
  </si>
  <si>
    <t>1745639077233</t>
  </si>
  <si>
    <t>2453986322222784512</t>
  </si>
  <si>
    <t>1745636891508</t>
  </si>
  <si>
    <t>1745637819006</t>
  </si>
  <si>
    <t>2454017443992018944</t>
  </si>
  <si>
    <t>1745637819008</t>
  </si>
  <si>
    <t>1745652078912</t>
  </si>
  <si>
    <t>2454059663084331008</t>
  </si>
  <si>
    <t>1745639077235</t>
  </si>
  <si>
    <t>1745646701068</t>
  </si>
  <si>
    <t>2454066799239602176</t>
  </si>
  <si>
    <t>1745639289909</t>
  </si>
  <si>
    <t>1745642040155</t>
  </si>
  <si>
    <t>2454092137130729472</t>
  </si>
  <si>
    <t>1745640045037</t>
  </si>
  <si>
    <t>1745640940796</t>
  </si>
  <si>
    <t>2454122193882292224</t>
  </si>
  <si>
    <t>1745640940799</t>
  </si>
  <si>
    <t>1745641239466</t>
  </si>
  <si>
    <t>2454132215584497664</t>
  </si>
  <si>
    <t>1745641239468</t>
  </si>
  <si>
    <t>1745641518839</t>
  </si>
  <si>
    <t>2454159082249101312</t>
  </si>
  <si>
    <t>1745642040157</t>
  </si>
  <si>
    <t>1745644526561</t>
  </si>
  <si>
    <t>2454242512223707136</t>
  </si>
  <si>
    <t>1745644526564</t>
  </si>
  <si>
    <t>1745644625775</t>
  </si>
  <si>
    <t>2454315476537417728</t>
  </si>
  <si>
    <t>1745646701070</t>
  </si>
  <si>
    <t>1745647544403</t>
  </si>
  <si>
    <t>2454343774164328448</t>
  </si>
  <si>
    <t>1745647544405</t>
  </si>
  <si>
    <t>1745648302146</t>
  </si>
  <si>
    <t>2454369199833849856</t>
  </si>
  <si>
    <t>1745648302149</t>
  </si>
  <si>
    <t>1745650122642</t>
  </si>
  <si>
    <t>2454430285509533696</t>
  </si>
  <si>
    <t>1745650122645</t>
  </si>
  <si>
    <t>1745651876935</t>
  </si>
  <si>
    <t>2454448567708917767</t>
  </si>
  <si>
    <t>1745650667496</t>
  </si>
  <si>
    <t>1745652128027</t>
  </si>
  <si>
    <t>2454448567708917768</t>
  </si>
  <si>
    <t>1745652101827</t>
  </si>
  <si>
    <t>2454448567708917769</t>
  </si>
  <si>
    <t>2454448567708917770</t>
  </si>
  <si>
    <t>1745651885296</t>
  </si>
  <si>
    <t>2454448567708917771</t>
  </si>
  <si>
    <t>1745651385295</t>
  </si>
  <si>
    <t>2454448567708917772</t>
  </si>
  <si>
    <t>1745650667500</t>
  </si>
  <si>
    <t>2454448567708917773</t>
  </si>
  <si>
    <t>2454448567708917774</t>
  </si>
  <si>
    <t>867</t>
  </si>
  <si>
    <t>2454483838953431046</t>
  </si>
  <si>
    <t>1745651718661</t>
  </si>
  <si>
    <t>866</t>
  </si>
  <si>
    <t>2454483838953431047</t>
  </si>
  <si>
    <t>1745652086933</t>
  </si>
  <si>
    <t>865</t>
  </si>
  <si>
    <t>2454483838953431048</t>
  </si>
  <si>
    <t>864</t>
  </si>
  <si>
    <t>2454483838953431049</t>
  </si>
  <si>
    <t>1745651853507</t>
  </si>
  <si>
    <t>862</t>
  </si>
  <si>
    <t>2454483838953431050</t>
  </si>
  <si>
    <t>1745651718664</t>
  </si>
  <si>
    <t>863</t>
  </si>
  <si>
    <t>2454483838953431051</t>
  </si>
  <si>
    <t>2454496695938031616</t>
  </si>
  <si>
    <t>1745652101829</t>
  </si>
  <si>
    <t>1745652269749</t>
  </si>
  <si>
    <t>2454497575030595584</t>
  </si>
  <si>
    <t>1745652128028</t>
  </si>
  <si>
    <t>1745652269726</t>
  </si>
  <si>
    <t>2454497575030595585</t>
  </si>
  <si>
    <t>1745652128068</t>
  </si>
  <si>
    <t>2454497575030595586</t>
  </si>
  <si>
    <t>1745652128029</t>
  </si>
  <si>
    <t>1745652269739</t>
  </si>
  <si>
    <t>2454497576439881728</t>
  </si>
  <si>
    <t>1745652128070</t>
  </si>
  <si>
    <t>1745652131157</t>
  </si>
  <si>
    <t>2454497680089522176</t>
  </si>
  <si>
    <t>1745652131159</t>
  </si>
  <si>
    <t>1745652136022</t>
  </si>
  <si>
    <t>2454497843331833856</t>
  </si>
  <si>
    <t>1745652136024</t>
  </si>
  <si>
    <t>1745653607282</t>
  </si>
  <si>
    <t>868</t>
  </si>
  <si>
    <t>2454502329693609984</t>
  </si>
  <si>
    <t>1745652269728</t>
  </si>
  <si>
    <t>1745653286043</t>
  </si>
  <si>
    <t>2454502330129817600</t>
  </si>
  <si>
    <t>1745652269741</t>
  </si>
  <si>
    <t>2454502330465361920</t>
  </si>
  <si>
    <t>1745652269751</t>
  </si>
  <si>
    <t>1745652674745</t>
  </si>
  <si>
    <t>2454570103975550976</t>
  </si>
  <si>
    <t>1745654289559</t>
  </si>
  <si>
    <t>1745654289562</t>
  </si>
  <si>
    <t>869</t>
  </si>
  <si>
    <t>2454570980853522432</t>
  </si>
  <si>
    <t>1745654315692</t>
  </si>
  <si>
    <t>1745654315695</t>
  </si>
  <si>
    <t>2454571550406451200</t>
  </si>
  <si>
    <t>1745654332666</t>
  </si>
  <si>
    <t>1745654332669</t>
  </si>
  <si>
    <t>2454605296467812358</t>
  </si>
  <si>
    <t>1745655338377</t>
  </si>
  <si>
    <t>1745658318329</t>
  </si>
  <si>
    <t>2454605296467812359</t>
  </si>
  <si>
    <t>1745657705042</t>
  </si>
  <si>
    <t>2454605296467812360</t>
  </si>
  <si>
    <t>1745656394769</t>
  </si>
  <si>
    <t>2454605296467812361</t>
  </si>
  <si>
    <t>1745655338381</t>
  </si>
  <si>
    <t>2454764562008875008</t>
  </si>
  <si>
    <t>1745660084860</t>
  </si>
  <si>
    <t>1745660084863</t>
  </si>
  <si>
    <t>2456059924246011911</t>
  </si>
  <si>
    <t>1745698689663</t>
  </si>
  <si>
    <t>1745758362430</t>
  </si>
  <si>
    <t>2456059924246011912</t>
  </si>
  <si>
    <t>1745757104218</t>
  </si>
  <si>
    <t>2456059924246011913</t>
  </si>
  <si>
    <t>1745757096508</t>
  </si>
  <si>
    <t>2456059924246011914</t>
  </si>
  <si>
    <t>1745719093526</t>
  </si>
  <si>
    <t>2456059924246011915</t>
  </si>
  <si>
    <t>1745717137040</t>
  </si>
  <si>
    <t>2456059924246011916</t>
  </si>
  <si>
    <t>1745704621633</t>
  </si>
  <si>
    <t>2456059924246011917</t>
  </si>
  <si>
    <t>1745704368205</t>
  </si>
  <si>
    <t>2456059924246011918</t>
  </si>
  <si>
    <t>1745704243160</t>
  </si>
  <si>
    <t>2456059924246011919</t>
  </si>
  <si>
    <t>1745699726068</t>
  </si>
  <si>
    <t>2456059924246011920</t>
  </si>
  <si>
    <t>1745698689667</t>
  </si>
  <si>
    <t>2456059924447338496</t>
  </si>
  <si>
    <t>1745698689669</t>
  </si>
  <si>
    <t>1745709081563</t>
  </si>
  <si>
    <t>2456094700294217729</t>
  </si>
  <si>
    <t>1745699726070</t>
  </si>
  <si>
    <t>1745701402169</t>
  </si>
  <si>
    <t>2456150940944801792</t>
  </si>
  <si>
    <t>1745701402170</t>
  </si>
  <si>
    <t>1745704138070</t>
  </si>
  <si>
    <t>2456242742515310592</t>
  </si>
  <si>
    <t>1745704138072</t>
  </si>
  <si>
    <t>1745708517765</t>
  </si>
  <si>
    <t>2456246268784123904</t>
  </si>
  <si>
    <t>1745704243162</t>
  </si>
  <si>
    <t>1745708380303</t>
  </si>
  <si>
    <t>2456250464564518912</t>
  </si>
  <si>
    <t>1745704368207</t>
  </si>
  <si>
    <t>1745705099662</t>
  </si>
  <si>
    <t>2456258968197111808</t>
  </si>
  <si>
    <t>1745704621635</t>
  </si>
  <si>
    <t>1745704957262</t>
  </si>
  <si>
    <t>2456270230071123968</t>
  </si>
  <si>
    <t>1745704957264</t>
  </si>
  <si>
    <t>1745716969165</t>
  </si>
  <si>
    <t>2456275008188686336</t>
  </si>
  <si>
    <t>1745705099664</t>
  </si>
  <si>
    <t>1745705169139</t>
  </si>
  <si>
    <t>2456277339449958400</t>
  </si>
  <si>
    <t>1745705169141</t>
  </si>
  <si>
    <t>1745705667054</t>
  </si>
  <si>
    <t>2456294046738522112</t>
  </si>
  <si>
    <t>1745705667055</t>
  </si>
  <si>
    <t>1745706712722</t>
  </si>
  <si>
    <t>2456329133500768256</t>
  </si>
  <si>
    <t>1745706712724</t>
  </si>
  <si>
    <t>1745707073395</t>
  </si>
  <si>
    <t>2456341235745529856</t>
  </si>
  <si>
    <t>1745707073396</t>
  </si>
  <si>
    <t>1745716057273</t>
  </si>
  <si>
    <t>2456385088234037248</t>
  </si>
  <si>
    <t>1745708380304</t>
  </si>
  <si>
    <t>1745713911186</t>
  </si>
  <si>
    <t>2456389700693368832</t>
  </si>
  <si>
    <t>1745708517767</t>
  </si>
  <si>
    <t>1745708716309</t>
  </si>
  <si>
    <t>2456396362690961408</t>
  </si>
  <si>
    <t>1745708716310</t>
  </si>
  <si>
    <t>1745708809855</t>
  </si>
  <si>
    <t>2456399501607411712</t>
  </si>
  <si>
    <t>1745708809857</t>
  </si>
  <si>
    <t>1745712880145</t>
  </si>
  <si>
    <t>2456408618615021568</t>
  </si>
  <si>
    <t>1745709081565</t>
  </si>
  <si>
    <t>1745712450532</t>
  </si>
  <si>
    <t>2456408618849902592</t>
  </si>
  <si>
    <t>1745709081570</t>
  </si>
  <si>
    <t>1745709083142</t>
  </si>
  <si>
    <t>2456408671597469696</t>
  </si>
  <si>
    <t>1745709083144</t>
  </si>
  <si>
    <t>1745709593036</t>
  </si>
  <si>
    <t>2456425780801019904</t>
  </si>
  <si>
    <t>1745709593038</t>
  </si>
  <si>
    <t>1745709725995</t>
  </si>
  <si>
    <t>2456425781002346496</t>
  </si>
  <si>
    <t>1745709593045</t>
  </si>
  <si>
    <t>1745709597450</t>
  </si>
  <si>
    <t>2456425928943837184</t>
  </si>
  <si>
    <t>1745709597451</t>
  </si>
  <si>
    <t>1745712151180</t>
  </si>
  <si>
    <t>2456430242164744192</t>
  </si>
  <si>
    <t>1745709725997</t>
  </si>
  <si>
    <t>1745712048977</t>
  </si>
  <si>
    <t>2456508188506300416</t>
  </si>
  <si>
    <t>1745712048979</t>
  </si>
  <si>
    <t>1745712357780</t>
  </si>
  <si>
    <t>2456511617869914112</t>
  </si>
  <si>
    <t>1745712151182</t>
  </si>
  <si>
    <t>1745712262383</t>
  </si>
  <si>
    <t>2456511618037686272</t>
  </si>
  <si>
    <t>1745712151187</t>
  </si>
  <si>
    <t>1745712151960</t>
  </si>
  <si>
    <t>2456511644042371072</t>
  </si>
  <si>
    <t>1745712151962</t>
  </si>
  <si>
    <t>1745725196222</t>
  </si>
  <si>
    <t>2456515349223415808</t>
  </si>
  <si>
    <t>1745712262385</t>
  </si>
  <si>
    <t>1745724103848</t>
  </si>
  <si>
    <t>2456518550215565312</t>
  </si>
  <si>
    <t>1745712357782</t>
  </si>
  <si>
    <t>1745724071297</t>
  </si>
  <si>
    <t>2456521662456242176</t>
  </si>
  <si>
    <t>1745712450534</t>
  </si>
  <si>
    <t>1745723848676</t>
  </si>
  <si>
    <t>2456536077876436992</t>
  </si>
  <si>
    <t>1745712880147</t>
  </si>
  <si>
    <t>1745713172742</t>
  </si>
  <si>
    <t>2456545895802576896</t>
  </si>
  <si>
    <t>1745713172744</t>
  </si>
  <si>
    <t>1745713466303</t>
  </si>
  <si>
    <t>2456555746075189248</t>
  </si>
  <si>
    <t>1745713466305</t>
  </si>
  <si>
    <t>1745721373641</t>
  </si>
  <si>
    <t>2456570673838006272</t>
  </si>
  <si>
    <t>1745713911187</t>
  </si>
  <si>
    <t>1745714149173</t>
  </si>
  <si>
    <t>2456578659390169088</t>
  </si>
  <si>
    <t>1745714149175</t>
  </si>
  <si>
    <t>1745714979447</t>
  </si>
  <si>
    <t>2456606518762643457</t>
  </si>
  <si>
    <t>1745714979449</t>
  </si>
  <si>
    <t>1745715074146</t>
  </si>
  <si>
    <t>2456609696333799424</t>
  </si>
  <si>
    <t>1745715074147</t>
  </si>
  <si>
    <t>1745715765921</t>
  </si>
  <si>
    <t>2456632908450996224</t>
  </si>
  <si>
    <t>1745715765923</t>
  </si>
  <si>
    <t>1745716414476</t>
  </si>
  <si>
    <t>2456642684601868288</t>
  </si>
  <si>
    <t>1745716057275</t>
  </si>
  <si>
    <t>1745716199994</t>
  </si>
  <si>
    <t>2456647473523957760</t>
  </si>
  <si>
    <t>1745716199996</t>
  </si>
  <si>
    <t>1745716845955</t>
  </si>
  <si>
    <t>2456654671520047105</t>
  </si>
  <si>
    <t>1745716414480</t>
  </si>
  <si>
    <t>1745716791339</t>
  </si>
  <si>
    <t>2456667315735994368</t>
  </si>
  <si>
    <t>1745716791341</t>
  </si>
  <si>
    <t>1745721240860</t>
  </si>
  <si>
    <t>2456669148344852481</t>
  </si>
  <si>
    <t>1745716845957</t>
  </si>
  <si>
    <t>1745717439876</t>
  </si>
  <si>
    <t>2456673282586419200</t>
  </si>
  <si>
    <t>1745716969167</t>
  </si>
  <si>
    <t>1745717362340</t>
  </si>
  <si>
    <t>2456678915570245632</t>
  </si>
  <si>
    <t>1745717137042</t>
  </si>
  <si>
    <t>1745717172186</t>
  </si>
  <si>
    <t>2456680094840758272</t>
  </si>
  <si>
    <t>1745717172187</t>
  </si>
  <si>
    <t>1745718773124</t>
  </si>
  <si>
    <t>2456686475383775232</t>
  </si>
  <si>
    <t>1745717362342</t>
  </si>
  <si>
    <t>1745718395299</t>
  </si>
  <si>
    <t>2456689077060214784</t>
  </si>
  <si>
    <t>1745717439878</t>
  </si>
  <si>
    <t>1745717571187</t>
  </si>
  <si>
    <t>2456693483159789569</t>
  </si>
  <si>
    <t>1745717571189</t>
  </si>
  <si>
    <t>1745717830474</t>
  </si>
  <si>
    <t>2456702183320690688</t>
  </si>
  <si>
    <t>1745717830475</t>
  </si>
  <si>
    <t>1745718017836</t>
  </si>
  <si>
    <t>2456708470179733505</t>
  </si>
  <si>
    <t>1745718017838</t>
  </si>
  <si>
    <t>1745718189179</t>
  </si>
  <si>
    <t>2456714220302082049</t>
  </si>
  <si>
    <t>1745718189181</t>
  </si>
  <si>
    <t>1745718266659</t>
  </si>
  <si>
    <t>2456716819294167040</t>
  </si>
  <si>
    <t>1745718266661</t>
  </si>
  <si>
    <t>1745720072019</t>
  </si>
  <si>
    <t>2456721135702745088</t>
  </si>
  <si>
    <t>1745718395300</t>
  </si>
  <si>
    <t>1745719949809</t>
  </si>
  <si>
    <t>2456733813439569920</t>
  </si>
  <si>
    <t>1745718773126</t>
  </si>
  <si>
    <t>1745718912692</t>
  </si>
  <si>
    <t>2456738496564535296</t>
  </si>
  <si>
    <t>1745718912694</t>
  </si>
  <si>
    <t>1745719056394</t>
  </si>
  <si>
    <t>2456743318403522560</t>
  </si>
  <si>
    <t>1745719056396</t>
  </si>
  <si>
    <t>1745719393098</t>
  </si>
  <si>
    <t>2456744564346691584</t>
  </si>
  <si>
    <t>1745719093528</t>
  </si>
  <si>
    <t>1745719268310</t>
  </si>
  <si>
    <t>2456750429124534272</t>
  </si>
  <si>
    <t>1745719268312</t>
  </si>
  <si>
    <t>1745756734171</t>
  </si>
  <si>
    <t>2456754616314994688</t>
  </si>
  <si>
    <t>1745719393100</t>
  </si>
  <si>
    <t>1745719571180</t>
  </si>
  <si>
    <t>2456760591755354112</t>
  </si>
  <si>
    <t>1745719571182</t>
  </si>
  <si>
    <t>1745719839570</t>
  </si>
  <si>
    <t>2456769597395804160</t>
  </si>
  <si>
    <t>1745719839571</t>
  </si>
  <si>
    <t>1745755584203</t>
  </si>
  <si>
    <t>2456773296469942272</t>
  </si>
  <si>
    <t>1745719949811</t>
  </si>
  <si>
    <t>1745755244524</t>
  </si>
  <si>
    <t>2456777397157076992</t>
  </si>
  <si>
    <t>1745720072021</t>
  </si>
  <si>
    <t>1745720313685</t>
  </si>
  <si>
    <t>2456785506055331840</t>
  </si>
  <si>
    <t>1745720313686</t>
  </si>
  <si>
    <t>1745720388344</t>
  </si>
  <si>
    <t>2456788011195670528</t>
  </si>
  <si>
    <t>1745720388345</t>
  </si>
  <si>
    <t>1745720553614</t>
  </si>
  <si>
    <t>2456793556736647168</t>
  </si>
  <si>
    <t>1745720553615</t>
  </si>
  <si>
    <t>1745721072610</t>
  </si>
  <si>
    <t>2456810971386191872</t>
  </si>
  <si>
    <t>1745721072611</t>
  </si>
  <si>
    <t>1745754607710</t>
  </si>
  <si>
    <t>2456816617724682240</t>
  </si>
  <si>
    <t>1745721240862</t>
  </si>
  <si>
    <t>1745733790931</t>
  </si>
  <si>
    <t>2456821072343965696</t>
  </si>
  <si>
    <t>1745721373643</t>
  </si>
  <si>
    <t>1745721772249</t>
  </si>
  <si>
    <t>2456834447341887488</t>
  </si>
  <si>
    <t>1745721772250</t>
  </si>
  <si>
    <t>1745722000560</t>
  </si>
  <si>
    <t>2456842108221366272</t>
  </si>
  <si>
    <t>1745722000562</t>
  </si>
  <si>
    <t>1745722182285</t>
  </si>
  <si>
    <t>2456848205866967040</t>
  </si>
  <si>
    <t>1745722182286</t>
  </si>
  <si>
    <t>1745722637207</t>
  </si>
  <si>
    <t>2456863470549835776</t>
  </si>
  <si>
    <t>1745722637209</t>
  </si>
  <si>
    <t>1745729598633</t>
  </si>
  <si>
    <t>2456904120704016384</t>
  </si>
  <si>
    <t>1745723848678</t>
  </si>
  <si>
    <t>1745729548937</t>
  </si>
  <si>
    <t>2456911590591668224</t>
  </si>
  <si>
    <t>1745724071298</t>
  </si>
  <si>
    <t>1745728462480</t>
  </si>
  <si>
    <t>2456912682855538688</t>
  </si>
  <si>
    <t>1745724103850</t>
  </si>
  <si>
    <t>1745724192355</t>
  </si>
  <si>
    <t>2456915652657651712</t>
  </si>
  <si>
    <t>1745724192357</t>
  </si>
  <si>
    <t>1745724756562</t>
  </si>
  <si>
    <t>2456934584303067136</t>
  </si>
  <si>
    <t>1745724756564</t>
  </si>
  <si>
    <t>1745728313081</t>
  </si>
  <si>
    <t>2456949336844640256</t>
  </si>
  <si>
    <t>1745725196224</t>
  </si>
  <si>
    <t>1745726331102</t>
  </si>
  <si>
    <t>2456949337012412416</t>
  </si>
  <si>
    <t>1745725196229</t>
  </si>
  <si>
    <t>1745725199624</t>
  </si>
  <si>
    <t>2456949450963263488</t>
  </si>
  <si>
    <t>1745725199625</t>
  </si>
  <si>
    <t>1745726690460</t>
  </si>
  <si>
    <t>2456987417064873984</t>
  </si>
  <si>
    <t>1745726331104</t>
  </si>
  <si>
    <t>1745726613116</t>
  </si>
  <si>
    <t>2456996879918014464</t>
  </si>
  <si>
    <t>1745726613118</t>
  </si>
  <si>
    <t>1745728126798</t>
  </si>
  <si>
    <t>2456999475118448640</t>
  </si>
  <si>
    <t>1745726690461</t>
  </si>
  <si>
    <t>1745727426341</t>
  </si>
  <si>
    <t>2456999475286220800</t>
  </si>
  <si>
    <t>1745726690466</t>
  </si>
  <si>
    <t>1745726690469</t>
  </si>
  <si>
    <t>2456999475453992960</t>
  </si>
  <si>
    <t>1745726690471</t>
  </si>
  <si>
    <t>1745726735951</t>
  </si>
  <si>
    <t>2457001001543114752</t>
  </si>
  <si>
    <t>1745726735952</t>
  </si>
  <si>
    <t>1745727163885</t>
  </si>
  <si>
    <t>2457001002214203392</t>
  </si>
  <si>
    <t>1745726735957</t>
  </si>
  <si>
    <t>1745726735980</t>
  </si>
  <si>
    <t>2457001002549747712</t>
  </si>
  <si>
    <t>1745726735982</t>
  </si>
  <si>
    <t>1745727480127</t>
  </si>
  <si>
    <t>2457015360692527104</t>
  </si>
  <si>
    <t>1745727163887</t>
  </si>
  <si>
    <t>1745727459012</t>
  </si>
  <si>
    <t>2457024167220977664</t>
  </si>
  <si>
    <t>1745727426343</t>
  </si>
  <si>
    <t>1745727458997</t>
  </si>
  <si>
    <t>2457025262974509056</t>
  </si>
  <si>
    <t>1745727458999</t>
  </si>
  <si>
    <t>1745727958585</t>
  </si>
  <si>
    <t>2457025263444271104</t>
  </si>
  <si>
    <t>1745727459014</t>
  </si>
  <si>
    <t>1745727918553</t>
  </si>
  <si>
    <t>2457025971979657216</t>
  </si>
  <si>
    <t>1745727480129</t>
  </si>
  <si>
    <t>1745727840040</t>
  </si>
  <si>
    <t>2457025972147429376</t>
  </si>
  <si>
    <t>1745727480134</t>
  </si>
  <si>
    <t>1745727480138</t>
  </si>
  <si>
    <t>2457040683115061248</t>
  </si>
  <si>
    <t>1745727918555</t>
  </si>
  <si>
    <t>1745737103800</t>
  </si>
  <si>
    <t>2457042026332528640</t>
  </si>
  <si>
    <t>1745727958586</t>
  </si>
  <si>
    <t>1745737007402</t>
  </si>
  <si>
    <t>2457047670657753088</t>
  </si>
  <si>
    <t>1745728126800</t>
  </si>
  <si>
    <t>1745736878544</t>
  </si>
  <si>
    <t>2457053921278009344</t>
  </si>
  <si>
    <t>1745728313083</t>
  </si>
  <si>
    <t>1745735096042</t>
  </si>
  <si>
    <t>2457058934243041281</t>
  </si>
  <si>
    <t>1745728462481</t>
  </si>
  <si>
    <t>1745728599151</t>
  </si>
  <si>
    <t>2457063520194371584</t>
  </si>
  <si>
    <t>1745728599153</t>
  </si>
  <si>
    <t>1745729418657</t>
  </si>
  <si>
    <t>2457091018252722176</t>
  </si>
  <si>
    <t>1745729418659</t>
  </si>
  <si>
    <t>1745731124309</t>
  </si>
  <si>
    <t>2457095389724123136</t>
  </si>
  <si>
    <t>1745729548939</t>
  </si>
  <si>
    <t>1745730076930</t>
  </si>
  <si>
    <t>2457097057245175808</t>
  </si>
  <si>
    <t>1745729598635</t>
  </si>
  <si>
    <t>1745729866631</t>
  </si>
  <si>
    <t>2457106049732288512</t>
  </si>
  <si>
    <t>1745729866632</t>
  </si>
  <si>
    <t>1745730320147</t>
  </si>
  <si>
    <t>2457113106229338112</t>
  </si>
  <si>
    <t>1745730076932</t>
  </si>
  <si>
    <t>1745730247953</t>
  </si>
  <si>
    <t>2457118844775407616</t>
  </si>
  <si>
    <t>1745730247954</t>
  </si>
  <si>
    <t>1745730484685</t>
  </si>
  <si>
    <t>2457121267204071424</t>
  </si>
  <si>
    <t>1745730320148</t>
  </si>
  <si>
    <t>1745730366289</t>
  </si>
  <si>
    <t>2457122815506227200</t>
  </si>
  <si>
    <t>1745730366291</t>
  </si>
  <si>
    <t>1745732542410</t>
  </si>
  <si>
    <t>2457126788183203840</t>
  </si>
  <si>
    <t>1745730484686</t>
  </si>
  <si>
    <t>1745731333293</t>
  </si>
  <si>
    <t>2457148250436771840</t>
  </si>
  <si>
    <t>1745731124311</t>
  </si>
  <si>
    <t>1745731205257</t>
  </si>
  <si>
    <t>2457150966567378944</t>
  </si>
  <si>
    <t>1745731205259</t>
  </si>
  <si>
    <t>1745734946358</t>
  </si>
  <si>
    <t>2457155262742634496</t>
  </si>
  <si>
    <t>1745731333295</t>
  </si>
  <si>
    <t>1745731927248</t>
  </si>
  <si>
    <t>2457175192598847488</t>
  </si>
  <si>
    <t>1745731927250</t>
  </si>
  <si>
    <t>1745732472066</t>
  </si>
  <si>
    <t>2457193473657380864</t>
  </si>
  <si>
    <t>1745732472068</t>
  </si>
  <si>
    <t>1745734777224</t>
  </si>
  <si>
    <t>2457195834010345472</t>
  </si>
  <si>
    <t>1745732542412</t>
  </si>
  <si>
    <t>1745732892138</t>
  </si>
  <si>
    <t>2457207568934739968</t>
  </si>
  <si>
    <t>1745732892140</t>
  </si>
  <si>
    <t>1745733447007</t>
  </si>
  <si>
    <t>2457226187248869376</t>
  </si>
  <si>
    <t>1745733447009</t>
  </si>
  <si>
    <t>1745734179465</t>
  </si>
  <si>
    <t>2457237727389786112</t>
  </si>
  <si>
    <t>1745733790933</t>
  </si>
  <si>
    <t>1745733902588</t>
  </si>
  <si>
    <t>2457241473976999936</t>
  </si>
  <si>
    <t>1745733902589</t>
  </si>
  <si>
    <t>1745754481372</t>
  </si>
  <si>
    <t>2457250764461023232</t>
  </si>
  <si>
    <t>1745734179467</t>
  </si>
  <si>
    <t>1745751865522</t>
  </si>
  <si>
    <t>2457270821924741120</t>
  </si>
  <si>
    <t>1745734777226</t>
  </si>
  <si>
    <t>1745750653491</t>
  </si>
  <si>
    <t>2457276497120043008</t>
  </si>
  <si>
    <t>1745734946360</t>
  </si>
  <si>
    <t>1745743033711</t>
  </si>
  <si>
    <t>2457281519681642496</t>
  </si>
  <si>
    <t>1745735096044</t>
  </si>
  <si>
    <t>1745742385052</t>
  </si>
  <si>
    <t>2457341330490236928</t>
  </si>
  <si>
    <t>1745736878545</t>
  </si>
  <si>
    <t>1745741755190</t>
  </si>
  <si>
    <t>2457345654280790016</t>
  </si>
  <si>
    <t>1745737007404</t>
  </si>
  <si>
    <t>1745739840124</t>
  </si>
  <si>
    <t>2457348888860925952</t>
  </si>
  <si>
    <t>1745737103802</t>
  </si>
  <si>
    <t>1745737322333</t>
  </si>
  <si>
    <t>2457356221578059776</t>
  </si>
  <si>
    <t>1745737322335</t>
  </si>
  <si>
    <t>1745737573876</t>
  </si>
  <si>
    <t>2457364661994102784</t>
  </si>
  <si>
    <t>1745737573878</t>
  </si>
  <si>
    <t>1745737919557</t>
  </si>
  <si>
    <t>2457376261090156544</t>
  </si>
  <si>
    <t>1745737919559</t>
  </si>
  <si>
    <t>1745738623960</t>
  </si>
  <si>
    <t>2457399896966275072</t>
  </si>
  <si>
    <t>1745738623962</t>
  </si>
  <si>
    <t>1745739274147</t>
  </si>
  <si>
    <t>2457440704692068352</t>
  </si>
  <si>
    <t>1745739840126</t>
  </si>
  <si>
    <t>1745740148805</t>
  </si>
  <si>
    <t>2457451062274138112</t>
  </si>
  <si>
    <t>1745740148807</t>
  </si>
  <si>
    <t>1745740997865</t>
  </si>
  <si>
    <t>2457479552000172032</t>
  </si>
  <si>
    <t>1745740997867</t>
  </si>
  <si>
    <t>1745741867243</t>
  </si>
  <si>
    <t>2457504963610386432</t>
  </si>
  <si>
    <t>1745741755192</t>
  </si>
  <si>
    <t>1745741819256</t>
  </si>
  <si>
    <t>2457507113308626944</t>
  </si>
  <si>
    <t>1745741819258</t>
  </si>
  <si>
    <t>1745742261682</t>
  </si>
  <si>
    <t>2457508723485155328</t>
  </si>
  <si>
    <t>1745741867245</t>
  </si>
  <si>
    <t>1745742135532</t>
  </si>
  <si>
    <t>2457521958661758976</t>
  </si>
  <si>
    <t>1745742261684</t>
  </si>
  <si>
    <t>1745746999459</t>
  </si>
  <si>
    <t>2457526098238480384</t>
  </si>
  <si>
    <t>1745742385053</t>
  </si>
  <si>
    <t>1745743911671</t>
  </si>
  <si>
    <t>2457547863656341504</t>
  </si>
  <si>
    <t>1745743033713</t>
  </si>
  <si>
    <t>1745743525352</t>
  </si>
  <si>
    <t>2457564360390844416</t>
  </si>
  <si>
    <t>1745743525354</t>
  </si>
  <si>
    <t>1745750489831</t>
  </si>
  <si>
    <t>2457577323139014656</t>
  </si>
  <si>
    <t>1745743911673</t>
  </si>
  <si>
    <t>1745744009679</t>
  </si>
  <si>
    <t>2457580611741786112</t>
  </si>
  <si>
    <t>1745744009681</t>
  </si>
  <si>
    <t>1745744223922</t>
  </si>
  <si>
    <t>2457587800476852224</t>
  </si>
  <si>
    <t>1745744223924</t>
  </si>
  <si>
    <t>1745744828417</t>
  </si>
  <si>
    <t>2457608083963224064</t>
  </si>
  <si>
    <t>1745744828418</t>
  </si>
  <si>
    <t>1745746268297</t>
  </si>
  <si>
    <t>2457656398352326656</t>
  </si>
  <si>
    <t>1745746268299</t>
  </si>
  <si>
    <t>1745748151575</t>
  </si>
  <si>
    <t>2457680932077936640</t>
  </si>
  <si>
    <t>1745746999460</t>
  </si>
  <si>
    <t>1745747428614</t>
  </si>
  <si>
    <t>2457719590675914752</t>
  </si>
  <si>
    <t>1745748151578</t>
  </si>
  <si>
    <t>1745748219181</t>
  </si>
  <si>
    <t>2457721859156844544</t>
  </si>
  <si>
    <t>1745748219183</t>
  </si>
  <si>
    <t>1745750392103</t>
  </si>
  <si>
    <t>2457803541247533056</t>
  </si>
  <si>
    <t>1745750653493</t>
  </si>
  <si>
    <t>1745751005865</t>
  </si>
  <si>
    <t>2457815364755628032</t>
  </si>
  <si>
    <t>1745751005867</t>
  </si>
  <si>
    <t>1745751434642</t>
  </si>
  <si>
    <t>2457844210057977856</t>
  </si>
  <si>
    <t>1745751865524</t>
  </si>
  <si>
    <t>1745753877201</t>
  </si>
  <si>
    <t>2457911710804189184</t>
  </si>
  <si>
    <t>1745753877203</t>
  </si>
  <si>
    <t>1745754318281</t>
  </si>
  <si>
    <t>2457968988454494208</t>
  </si>
  <si>
    <t>1745755584205</t>
  </si>
  <si>
    <t>1745756420185</t>
  </si>
  <si>
    <t>2457997039154339840</t>
  </si>
  <si>
    <t>1745756420186</t>
  </si>
  <si>
    <t>1745756533450</t>
  </si>
  <si>
    <t>2458019732822007808</t>
  </si>
  <si>
    <t>1745757096510</t>
  </si>
  <si>
    <t>1745757323431</t>
  </si>
  <si>
    <t>2458019991526678528</t>
  </si>
  <si>
    <t>1745757104220</t>
  </si>
  <si>
    <t>1745757158319</t>
  </si>
  <si>
    <t>2458021806821449728</t>
  </si>
  <si>
    <t>1745757158320</t>
  </si>
  <si>
    <t>1745757679300</t>
  </si>
  <si>
    <t>2458027347094380544</t>
  </si>
  <si>
    <t>1745757323433</t>
  </si>
  <si>
    <t>1745757564139</t>
  </si>
  <si>
    <t>2458035423948152832</t>
  </si>
  <si>
    <t>1745757564141</t>
  </si>
  <si>
    <t>1745757978886</t>
  </si>
  <si>
    <t>2458039288042987520</t>
  </si>
  <si>
    <t>1745757679301</t>
  </si>
  <si>
    <t>1745757788690</t>
  </si>
  <si>
    <t>2458042958595858432</t>
  </si>
  <si>
    <t>1745757788692</t>
  </si>
  <si>
    <t>1745758216037</t>
  </si>
  <si>
    <t>2458049341051478016</t>
  </si>
  <si>
    <t>1745757978888</t>
  </si>
  <si>
    <t>1745758018159</t>
  </si>
  <si>
    <t>2458050658264260611</t>
  </si>
  <si>
    <t>1745758018161</t>
  </si>
  <si>
    <t>1745771811583</t>
  </si>
  <si>
    <t>2458057297981710336</t>
  </si>
  <si>
    <t>1745758216039</t>
  </si>
  <si>
    <t>1745762103606</t>
  </si>
  <si>
    <t>2458062210115674114</t>
  </si>
  <si>
    <t>1745758362432</t>
  </si>
  <si>
    <t>1745758413820</t>
  </si>
  <si>
    <t>2458062210216337408</t>
  </si>
  <si>
    <t>1745758362436</t>
  </si>
  <si>
    <t>1745758662349</t>
  </si>
  <si>
    <t>2458063934477934592</t>
  </si>
  <si>
    <t>1745758413822</t>
  </si>
  <si>
    <t>1745758518644</t>
  </si>
  <si>
    <t>2458067451787714560</t>
  </si>
  <si>
    <t>1745758518646</t>
  </si>
  <si>
    <t>1745761587545</t>
  </si>
  <si>
    <t>2458072273727365120</t>
  </si>
  <si>
    <t>1745758662350</t>
  </si>
  <si>
    <t>1745759568390</t>
  </si>
  <si>
    <t>2458072273828028416</t>
  </si>
  <si>
    <t>1745758662354</t>
  </si>
  <si>
    <t>1745758693063</t>
  </si>
  <si>
    <t>2458073304318189570</t>
  </si>
  <si>
    <t>1745758693064</t>
  </si>
  <si>
    <t>1745758783702</t>
  </si>
  <si>
    <t>2458073305324822528</t>
  </si>
  <si>
    <t>1745758693069</t>
  </si>
  <si>
    <t>1745759138139</t>
  </si>
  <si>
    <t>2458076345658351616</t>
  </si>
  <si>
    <t>1745758783704</t>
  </si>
  <si>
    <t>1745758824039</t>
  </si>
  <si>
    <t>2458077699109920768</t>
  </si>
  <si>
    <t>1745758824040</t>
  </si>
  <si>
    <t>1745758914710</t>
  </si>
  <si>
    <t>2458080741523824640</t>
  </si>
  <si>
    <t>1745758914712</t>
  </si>
  <si>
    <t>1745759007469</t>
  </si>
  <si>
    <t>2458083854066491392</t>
  </si>
  <si>
    <t>1745759007471</t>
  </si>
  <si>
    <t>1745759416124</t>
  </si>
  <si>
    <t>2458088238590566402</t>
  </si>
  <si>
    <t>1745759138141</t>
  </si>
  <si>
    <t>1745759238439</t>
  </si>
  <si>
    <t>2458088238724784128</t>
  </si>
  <si>
    <t>1745759138145</t>
  </si>
  <si>
    <t>1745772803726</t>
  </si>
  <si>
    <t>2458091604100096000</t>
  </si>
  <si>
    <t>1745759238441</t>
  </si>
  <si>
    <t>1745772791195</t>
  </si>
  <si>
    <t>2458097566219345920</t>
  </si>
  <si>
    <t>1745759416126</t>
  </si>
  <si>
    <t>1745766132390</t>
  </si>
  <si>
    <t>2458102675418488832</t>
  </si>
  <si>
    <t>1745759568392</t>
  </si>
  <si>
    <t>1745759810948</t>
  </si>
  <si>
    <t>2458110814280851456</t>
  </si>
  <si>
    <t>1745759810949</t>
  </si>
  <si>
    <t>1745761090769</t>
  </si>
  <si>
    <t>2458153757981122560</t>
  </si>
  <si>
    <t>1745761090771</t>
  </si>
  <si>
    <t>1745765327848</t>
  </si>
  <si>
    <t>2458170426984079360</t>
  </si>
  <si>
    <t>1745761587547</t>
  </si>
  <si>
    <t>1745763162309</t>
  </si>
  <si>
    <t>2458187743151366144</t>
  </si>
  <si>
    <t>1745762103608</t>
  </si>
  <si>
    <t>1745762621881</t>
  </si>
  <si>
    <t>2458205133574610944</t>
  </si>
  <si>
    <t>1745762621883</t>
  </si>
  <si>
    <t>1745771734942</t>
  </si>
  <si>
    <t>2458223267329187840</t>
  </si>
  <si>
    <t>1745763162311</t>
  </si>
  <si>
    <t>1745763586037</t>
  </si>
  <si>
    <t>2458237485315104768</t>
  </si>
  <si>
    <t>1745763586039</t>
  </si>
  <si>
    <t>1745764284100</t>
  </si>
  <si>
    <t>2458260908389015552</t>
  </si>
  <si>
    <t>1745764284102</t>
  </si>
  <si>
    <t>1745770882146</t>
  </si>
  <si>
    <t>2458295930760306688</t>
  </si>
  <si>
    <t>1745765327850</t>
  </si>
  <si>
    <t>1745770756500</t>
  </si>
  <si>
    <t>2458322926676582400</t>
  </si>
  <si>
    <t>1745766132392</t>
  </si>
  <si>
    <t>1745767135820</t>
  </si>
  <si>
    <t>2458356596233838592</t>
  </si>
  <si>
    <t>1745767135822</t>
  </si>
  <si>
    <t>1745768201645</t>
  </si>
  <si>
    <t>2458392359386324992</t>
  </si>
  <si>
    <t>1745768201647</t>
  </si>
  <si>
    <t>1745769907312</t>
  </si>
  <si>
    <t>2458449592073691136</t>
  </si>
  <si>
    <t>1745769907314</t>
  </si>
  <si>
    <t>1745770277561</t>
  </si>
  <si>
    <t>2458462015568584704</t>
  </si>
  <si>
    <t>1745770277563</t>
  </si>
  <si>
    <t>1745770732153</t>
  </si>
  <si>
    <t>2458477269144936448</t>
  </si>
  <si>
    <t>1745770732155</t>
  </si>
  <si>
    <t>1745772342099</t>
  </si>
  <si>
    <t>2458478086195355648</t>
  </si>
  <si>
    <t>1745770756502</t>
  </si>
  <si>
    <t>1745772216048</t>
  </si>
  <si>
    <t>2458482302074855424</t>
  </si>
  <si>
    <t>1745770882148</t>
  </si>
  <si>
    <t>1745772098039</t>
  </si>
  <si>
    <t>2458510917260910592</t>
  </si>
  <si>
    <t>1745771734946</t>
  </si>
  <si>
    <t>1745772094553</t>
  </si>
  <si>
    <t>2458513488805470208</t>
  </si>
  <si>
    <t>1745771811585</t>
  </si>
  <si>
    <t>1745771844515</t>
  </si>
  <si>
    <t>2458531289934962688</t>
  </si>
  <si>
    <t>1745772342100</t>
  </si>
  <si>
    <t>1745772501418</t>
  </si>
  <si>
    <t>2458536635827068928</t>
  </si>
  <si>
    <t>1745772501420</t>
  </si>
  <si>
    <t>1745772545481</t>
  </si>
  <si>
    <t>2458546779600297986</t>
  </si>
  <si>
    <t>1745772803727</t>
  </si>
  <si>
    <t>1745779844867</t>
  </si>
  <si>
    <t>2458546779700961280</t>
  </si>
  <si>
    <t>1745772803731</t>
  </si>
  <si>
    <t>1745772825604</t>
  </si>
  <si>
    <t>2458547513737715712</t>
  </si>
  <si>
    <t>1745772825605</t>
  </si>
  <si>
    <t>1745779401288</t>
  </si>
  <si>
    <t>2458547513838379008</t>
  </si>
  <si>
    <t>1745772825610</t>
  </si>
  <si>
    <t>1745772835728</t>
  </si>
  <si>
    <t>2458547853409230850</t>
  </si>
  <si>
    <t>1745772835730</t>
  </si>
  <si>
    <t>1745773934263</t>
  </si>
  <si>
    <t>2458547853509894144</t>
  </si>
  <si>
    <t>1745772835733</t>
  </si>
  <si>
    <t>1745772835778</t>
  </si>
  <si>
    <t>2458547855086952448</t>
  </si>
  <si>
    <t>1745772835779</t>
  </si>
  <si>
    <t>1745773158754</t>
  </si>
  <si>
    <t>2458547855187615744</t>
  </si>
  <si>
    <t>1745772835783</t>
  </si>
  <si>
    <t>1745772836973</t>
  </si>
  <si>
    <t>2458547895184498690</t>
  </si>
  <si>
    <t>1745772836974</t>
  </si>
  <si>
    <t>1745772936881</t>
  </si>
  <si>
    <t>2458547895285161984</t>
  </si>
  <si>
    <t>1745772836978</t>
  </si>
  <si>
    <t>1745772837081</t>
  </si>
  <si>
    <t>2458547898774822915</t>
  </si>
  <si>
    <t>1745772837082</t>
  </si>
  <si>
    <t>1745772837760</t>
  </si>
  <si>
    <t>2458547898875486208</t>
  </si>
  <si>
    <t>1745772837085</t>
  </si>
  <si>
    <t>1745792157242</t>
  </si>
  <si>
    <t>2458547921591836672</t>
  </si>
  <si>
    <t>1745772837761</t>
  </si>
  <si>
    <t>1745772839058</t>
  </si>
  <si>
    <t>2458547965145489408</t>
  </si>
  <si>
    <t>1745772839060</t>
  </si>
  <si>
    <t>1745772846169</t>
  </si>
  <si>
    <t>2458548203751055360</t>
  </si>
  <si>
    <t>1745772846171</t>
  </si>
  <si>
    <t>1745772865043</t>
  </si>
  <si>
    <t>2458548837057404928</t>
  </si>
  <si>
    <t>1745772865045</t>
  </si>
  <si>
    <t>1745772900067</t>
  </si>
  <si>
    <t>2458550012234276864</t>
  </si>
  <si>
    <t>1745772900068</t>
  </si>
  <si>
    <t>1745785024132</t>
  </si>
  <si>
    <t>2458551247540690944</t>
  </si>
  <si>
    <t>1745772936883</t>
  </si>
  <si>
    <t>1745772955789</t>
  </si>
  <si>
    <t>2458551881987891200</t>
  </si>
  <si>
    <t>1745772955791</t>
  </si>
  <si>
    <t>1745773032746</t>
  </si>
  <si>
    <t>2458554464236314624</t>
  </si>
  <si>
    <t>1745773032748</t>
  </si>
  <si>
    <t>1745785024052</t>
  </si>
  <si>
    <t>2458558692363182080</t>
  </si>
  <si>
    <t>1745773158756</t>
  </si>
  <si>
    <t>1745773225482</t>
  </si>
  <si>
    <t>2458560931383320576</t>
  </si>
  <si>
    <t>1745773225484</t>
  </si>
  <si>
    <t>1745773373054</t>
  </si>
  <si>
    <t>2458565883077959680</t>
  </si>
  <si>
    <t>1745773373056</t>
  </si>
  <si>
    <t>1745773472123</t>
  </si>
  <si>
    <t>2458569207718191104</t>
  </si>
  <si>
    <t>1745773472125</t>
  </si>
  <si>
    <t>1745773546286</t>
  </si>
  <si>
    <t>2458571695779323904</t>
  </si>
  <si>
    <t>1745773546287</t>
  </si>
  <si>
    <t>1745775474042</t>
  </si>
  <si>
    <t>2458584714160742400</t>
  </si>
  <si>
    <t>1745773934265</t>
  </si>
  <si>
    <t>1745774253235</t>
  </si>
  <si>
    <t>2458595417051471872</t>
  </si>
  <si>
    <t>1745774253237</t>
  </si>
  <si>
    <t>1745774312314</t>
  </si>
  <si>
    <t>2458597399413760000</t>
  </si>
  <si>
    <t>1745774312316</t>
  </si>
  <si>
    <t>1745774933982</t>
  </si>
  <si>
    <t>2458618259130392576</t>
  </si>
  <si>
    <t>1745774933984</t>
  </si>
  <si>
    <t>1745779088009</t>
  </si>
  <si>
    <t>2458636380536938496</t>
  </si>
  <si>
    <t>1745775474044</t>
  </si>
  <si>
    <t>1745775670968</t>
  </si>
  <si>
    <t>2458642988277014528</t>
  </si>
  <si>
    <t>1745775670970</t>
  </si>
  <si>
    <t>1745776908700</t>
  </si>
  <si>
    <t>2458684519704797184</t>
  </si>
  <si>
    <t>1745776908702</t>
  </si>
  <si>
    <t>1745778821340</t>
  </si>
  <si>
    <t>2458748697723379712</t>
  </si>
  <si>
    <t>1745778821342</t>
  </si>
  <si>
    <t>1745784694046</t>
  </si>
  <si>
    <t>2458757645146890240</t>
  </si>
  <si>
    <t>1745779088011</t>
  </si>
  <si>
    <t>1745784561964</t>
  </si>
  <si>
    <t>2458768157045792768</t>
  </si>
  <si>
    <t>1745779401290</t>
  </si>
  <si>
    <t>1745780623624</t>
  </si>
  <si>
    <t>2458783041087184896</t>
  </si>
  <si>
    <t>1745779844869</t>
  </si>
  <si>
    <t>1745779918861</t>
  </si>
  <si>
    <t>2458785523880271872</t>
  </si>
  <si>
    <t>1745779918862</t>
  </si>
  <si>
    <t>1745781941418</t>
  </si>
  <si>
    <t>2458809171835985920</t>
  </si>
  <si>
    <t>1745780623626</t>
  </si>
  <si>
    <t>1745780926859</t>
  </si>
  <si>
    <t>2458819346714173440</t>
  </si>
  <si>
    <t>1745780926861</t>
  </si>
  <si>
    <t>1745784407181</t>
  </si>
  <si>
    <t>2458853389631594496</t>
  </si>
  <si>
    <t>1745781941419</t>
  </si>
  <si>
    <t>1745782563286</t>
  </si>
  <si>
    <t>2458874256092667904</t>
  </si>
  <si>
    <t>1745782563288</t>
  </si>
  <si>
    <t>1745782790965</t>
  </si>
  <si>
    <t>2458881895732191232</t>
  </si>
  <si>
    <t>1745782790967</t>
  </si>
  <si>
    <t>1745784232591</t>
  </si>
  <si>
    <t>2458956825698082816</t>
  </si>
  <si>
    <t>1745785024054</t>
  </si>
  <si>
    <t>1745785074385</t>
  </si>
  <si>
    <t>2458956828382437376</t>
  </si>
  <si>
    <t>1745785024134</t>
  </si>
  <si>
    <t>1745785024252</t>
  </si>
  <si>
    <t>2458956832408969216</t>
  </si>
  <si>
    <t>1745785024254</t>
  </si>
  <si>
    <t>1745785326345</t>
  </si>
  <si>
    <t>2458958514593308672</t>
  </si>
  <si>
    <t>1745785074387</t>
  </si>
  <si>
    <t>1745785160844</t>
  </si>
  <si>
    <t>2458961415642390528</t>
  </si>
  <si>
    <t>1745785160845</t>
  </si>
  <si>
    <t>1745790031666</t>
  </si>
  <si>
    <t>2458966968934440960</t>
  </si>
  <si>
    <t>1745785326346</t>
  </si>
  <si>
    <t>1745785993583</t>
  </si>
  <si>
    <t>2458989357760094208</t>
  </si>
  <si>
    <t>1745785993585</t>
  </si>
  <si>
    <t>1745788445959</t>
  </si>
  <si>
    <t>2459071645843824640</t>
  </si>
  <si>
    <t>1745788445961</t>
  </si>
  <si>
    <t>1745788761215</t>
  </si>
  <si>
    <t>2459082224046284800</t>
  </si>
  <si>
    <t>1745788761216</t>
  </si>
  <si>
    <t>1745791482223</t>
  </si>
  <si>
    <t>2459124853341528064</t>
  </si>
  <si>
    <t>1745790031668</t>
  </si>
  <si>
    <t>1745790994566</t>
  </si>
  <si>
    <t>2459196175870435330</t>
  </si>
  <si>
    <t>1745792157244</t>
  </si>
  <si>
    <t>1745794136850</t>
  </si>
  <si>
    <t>2459196176004653056</t>
  </si>
  <si>
    <t>1745792157249</t>
  </si>
  <si>
    <t>1745793166484</t>
  </si>
  <si>
    <t>2459230040378941442</t>
  </si>
  <si>
    <t>1745793166485</t>
  </si>
  <si>
    <t>1745793324830</t>
  </si>
  <si>
    <t>2459230040513159168</t>
  </si>
  <si>
    <t>1745793166489</t>
  </si>
  <si>
    <t>1745795192277</t>
  </si>
  <si>
    <t>2459235353723248640</t>
  </si>
  <si>
    <t>1745793324832</t>
  </si>
  <si>
    <t>1745794885557</t>
  </si>
  <si>
    <t>2459262600425349120</t>
  </si>
  <si>
    <t>1745794136852</t>
  </si>
  <si>
    <t>1745794716675</t>
  </si>
  <si>
    <t>2459298014813069312</t>
  </si>
  <si>
    <t>1745795192282</t>
  </si>
  <si>
    <t>1745795201126</t>
  </si>
  <si>
    <t>2459298311669129218</t>
  </si>
  <si>
    <t>1745795201128</t>
  </si>
  <si>
    <t>1745795426322</t>
  </si>
  <si>
    <t>2459305867959443456</t>
  </si>
  <si>
    <t>1745795426324</t>
  </si>
  <si>
    <t>1745796717780</t>
  </si>
  <si>
    <t>2459349202199748608</t>
  </si>
  <si>
    <t>1745796717781</t>
  </si>
  <si>
    <t>1745796879646</t>
  </si>
  <si>
    <t>2459364887789412353</t>
  </si>
  <si>
    <t>1745797185249</t>
  </si>
  <si>
    <t>1745824942998</t>
  </si>
  <si>
    <t>2459364887789412354</t>
  </si>
  <si>
    <t>1745822400669</t>
  </si>
  <si>
    <t>2459364887789412355</t>
  </si>
  <si>
    <t>1745820096511</t>
  </si>
  <si>
    <t>2459364887789412356</t>
  </si>
  <si>
    <t>1745819532053</t>
  </si>
  <si>
    <t>2459364887789412357</t>
  </si>
  <si>
    <t>1745819342576</t>
  </si>
  <si>
    <t>2459364887789412358</t>
  </si>
  <si>
    <t>1745816641068</t>
  </si>
  <si>
    <t>2459364887789412359</t>
  </si>
  <si>
    <t>1745815688531</t>
  </si>
  <si>
    <t>2459364887789412360</t>
  </si>
  <si>
    <t>1745815299039</t>
  </si>
  <si>
    <t>2459364887789412361</t>
  </si>
  <si>
    <t>1745798495972</t>
  </si>
  <si>
    <t>2459364887789412362</t>
  </si>
  <si>
    <t>1745797406207</t>
  </si>
  <si>
    <t>2459372301876043776</t>
  </si>
  <si>
    <t>1745797406209</t>
  </si>
  <si>
    <t>1745814482238</t>
  </si>
  <si>
    <t>2459408868321632256</t>
  </si>
  <si>
    <t>1745798495974</t>
  </si>
  <si>
    <t>1745798717316</t>
  </si>
  <si>
    <t>2459416295393828864</t>
  </si>
  <si>
    <t>1745798717318</t>
  </si>
  <si>
    <t>1745798830916</t>
  </si>
  <si>
    <t>2459420107177304064</t>
  </si>
  <si>
    <t>1745798830918</t>
  </si>
  <si>
    <t>1745801004345</t>
  </si>
  <si>
    <t>2459493035386445824</t>
  </si>
  <si>
    <t>1745801004347</t>
  </si>
  <si>
    <t>1745801152047</t>
  </si>
  <si>
    <t>2459497991376052224</t>
  </si>
  <si>
    <t>1745801152048</t>
  </si>
  <si>
    <t>1745814196474</t>
  </si>
  <si>
    <t>2459935689748357121</t>
  </si>
  <si>
    <t>1745814196476</t>
  </si>
  <si>
    <t>1745842341488</t>
  </si>
  <si>
    <t>2459945278397063168</t>
  </si>
  <si>
    <t>1745814482240</t>
  </si>
  <si>
    <t>1745835764083</t>
  </si>
  <si>
    <t>2459972685690675200</t>
  </si>
  <si>
    <t>1745815299041</t>
  </si>
  <si>
    <t>1745835700454</t>
  </si>
  <si>
    <t>2459985754873503744</t>
  </si>
  <si>
    <t>1745815688533</t>
  </si>
  <si>
    <t>1745816264040</t>
  </si>
  <si>
    <t>2460005065751109632</t>
  </si>
  <si>
    <t>1745816264042</t>
  </si>
  <si>
    <t>1745816559966</t>
  </si>
  <si>
    <t>2460014995346399232</t>
  </si>
  <si>
    <t>1745816559967</t>
  </si>
  <si>
    <t>1745834752164</t>
  </si>
  <si>
    <t>2460017716711497728</t>
  </si>
  <si>
    <t>1745816641069</t>
  </si>
  <si>
    <t>1745817258953</t>
  </si>
  <si>
    <t>2460038449458159616</t>
  </si>
  <si>
    <t>1745817258954</t>
  </si>
  <si>
    <t>1745819030969</t>
  </si>
  <si>
    <t>2460097908482088960</t>
  </si>
  <si>
    <t>1745819030971</t>
  </si>
  <si>
    <t>1745834745613</t>
  </si>
  <si>
    <t>2460108364277981184</t>
  </si>
  <si>
    <t>1745819342578</t>
  </si>
  <si>
    <t>1745820605656</t>
  </si>
  <si>
    <t>2460114722071093248</t>
  </si>
  <si>
    <t>1745819532054</t>
  </si>
  <si>
    <t>1745820290845</t>
  </si>
  <si>
    <t>2460133662138671104</t>
  </si>
  <si>
    <t>1745820096513</t>
  </si>
  <si>
    <t>1745820134821</t>
  </si>
  <si>
    <t>2460134947608961024</t>
  </si>
  <si>
    <t>1745820134823</t>
  </si>
  <si>
    <t>1745821324198</t>
  </si>
  <si>
    <t>2460140182905659392</t>
  </si>
  <si>
    <t>1745820290846</t>
  </si>
  <si>
    <t>1745821087315</t>
  </si>
  <si>
    <t>2460150746209951745</t>
  </si>
  <si>
    <t>1745820605658</t>
  </si>
  <si>
    <t>1745821037045</t>
  </si>
  <si>
    <t>2460165221222817794</t>
  </si>
  <si>
    <t>1745821037048</t>
  </si>
  <si>
    <t>1745834175700</t>
  </si>
  <si>
    <t>2460166908004114432</t>
  </si>
  <si>
    <t>1745821087317</t>
  </si>
  <si>
    <t>1745822145046</t>
  </si>
  <si>
    <t>2460174856478629888</t>
  </si>
  <si>
    <t>1745821324200</t>
  </si>
  <si>
    <t>1745821580116</t>
  </si>
  <si>
    <t>2460183443628204033</t>
  </si>
  <si>
    <t>1745821580117</t>
  </si>
  <si>
    <t>1745822298605</t>
  </si>
  <si>
    <t>2460202399567028224</t>
  </si>
  <si>
    <t>1745822145048</t>
  </si>
  <si>
    <t>1745822244098</t>
  </si>
  <si>
    <t>2460205723200626688</t>
  </si>
  <si>
    <t>1745822244099</t>
  </si>
  <si>
    <t>1745830289075</t>
  </si>
  <si>
    <t>2460207552152051712</t>
  </si>
  <si>
    <t>1745822298606</t>
  </si>
  <si>
    <t>1745823888822</t>
  </si>
  <si>
    <t>2460210976818044928</t>
  </si>
  <si>
    <t>1745822400670</t>
  </si>
  <si>
    <t>1745822600487</t>
  </si>
  <si>
    <t>2460217681597538304</t>
  </si>
  <si>
    <t>1745822600488</t>
  </si>
  <si>
    <t>1745822673768</t>
  </si>
  <si>
    <t>2460220140533424128</t>
  </si>
  <si>
    <t>1745822673770</t>
  </si>
  <si>
    <t>1745822791166</t>
  </si>
  <si>
    <t>2460224079790186496</t>
  </si>
  <si>
    <t>1745822791168</t>
  </si>
  <si>
    <t>1745822987057</t>
  </si>
  <si>
    <t>2460230652767870976</t>
  </si>
  <si>
    <t>1745822987059</t>
  </si>
  <si>
    <t>1745823413228</t>
  </si>
  <si>
    <t>2460244952660156416</t>
  </si>
  <si>
    <t>1745823413229</t>
  </si>
  <si>
    <t>1745824698246</t>
  </si>
  <si>
    <t>2460260910980243456</t>
  </si>
  <si>
    <t>1745823888824</t>
  </si>
  <si>
    <t>1745824085224</t>
  </si>
  <si>
    <t>2460267501137797120</t>
  </si>
  <si>
    <t>1745824085226</t>
  </si>
  <si>
    <t>1745830162324</t>
  </si>
  <si>
    <t>2460288070709256192</t>
  </si>
  <si>
    <t>1745824698247</t>
  </si>
  <si>
    <t>1745829550041</t>
  </si>
  <si>
    <t>2460296283290705920</t>
  </si>
  <si>
    <t>1745824943000</t>
  </si>
  <si>
    <t>1745826474265</t>
  </si>
  <si>
    <t>2460347664051576832</t>
  </si>
  <si>
    <t>1745826474267</t>
  </si>
  <si>
    <t>1745827082066</t>
  </si>
  <si>
    <t>2460368058468900864</t>
  </si>
  <si>
    <t>1745827082068</t>
  </si>
  <si>
    <t>1745827434830</t>
  </si>
  <si>
    <t>2460379895298105344</t>
  </si>
  <si>
    <t>1745827434831</t>
  </si>
  <si>
    <t>1745827544123</t>
  </si>
  <si>
    <t>2460383562562641921</t>
  </si>
  <si>
    <t>1745827544125</t>
  </si>
  <si>
    <t>1745827882337</t>
  </si>
  <si>
    <t>2460394911107751936</t>
  </si>
  <si>
    <t>1745827882339</t>
  </si>
  <si>
    <t>1745828163599</t>
  </si>
  <si>
    <t>2460404348694405120</t>
  </si>
  <si>
    <t>1745828163600</t>
  </si>
  <si>
    <t>1745828510097</t>
  </si>
  <si>
    <t>2460471414776504320</t>
  </si>
  <si>
    <t>1745830162326</t>
  </si>
  <si>
    <t>1745839969587</t>
  </si>
  <si>
    <t>2460475667834314752</t>
  </si>
  <si>
    <t>1745830289077</t>
  </si>
  <si>
    <t>1745831065078</t>
  </si>
  <si>
    <t>2460501706174210048</t>
  </si>
  <si>
    <t>1745831065080</t>
  </si>
  <si>
    <t>1745831602247</t>
  </si>
  <si>
    <t>2460519730574893056</t>
  </si>
  <si>
    <t>1745831602249</t>
  </si>
  <si>
    <t>1745831810510</t>
  </si>
  <si>
    <t>2460526718721564672</t>
  </si>
  <si>
    <t>1745831810512</t>
  </si>
  <si>
    <t>1745833535959</t>
  </si>
  <si>
    <t>2460584615149150208</t>
  </si>
  <si>
    <t>1745833535960</t>
  </si>
  <si>
    <t>1745836996066</t>
  </si>
  <si>
    <t>2460606081328586752</t>
  </si>
  <si>
    <t>1745834175702</t>
  </si>
  <si>
    <t>1745836719980</t>
  </si>
  <si>
    <t>2460625204435591168</t>
  </si>
  <si>
    <t>1745834745615</t>
  </si>
  <si>
    <t>1745835031372</t>
  </si>
  <si>
    <t>2460625424250675200</t>
  </si>
  <si>
    <t>1745834752166</t>
  </si>
  <si>
    <t>1745834945477</t>
  </si>
  <si>
    <t>2460631910758588416</t>
  </si>
  <si>
    <t>1745834945479</t>
  </si>
  <si>
    <t>1745835634262</t>
  </si>
  <si>
    <t>2460634792916525056</t>
  </si>
  <si>
    <t>1745835031374</t>
  </si>
  <si>
    <t>1745835350567</t>
  </si>
  <si>
    <t>2460645503323447296</t>
  </si>
  <si>
    <t>1745835350569</t>
  </si>
  <si>
    <t>1745836632044</t>
  </si>
  <si>
    <t>2460655022548033536</t>
  </si>
  <si>
    <t>1745835634264</t>
  </si>
  <si>
    <t>1745836408431</t>
  </si>
  <si>
    <t>2460657243582996480</t>
  </si>
  <si>
    <t>1745835700456</t>
  </si>
  <si>
    <t>1745836171590</t>
  </si>
  <si>
    <t>2460659378651504640</t>
  </si>
  <si>
    <t>1745835764084</t>
  </si>
  <si>
    <t>1745835821525</t>
  </si>
  <si>
    <t>2460661306051633152</t>
  </si>
  <si>
    <t>1745835821527</t>
  </si>
  <si>
    <t>1745842333978</t>
  </si>
  <si>
    <t>2460673052283871232</t>
  </si>
  <si>
    <t>1745836171592</t>
  </si>
  <si>
    <t>1745842145847</t>
  </si>
  <si>
    <t>2460680999315546112</t>
  </si>
  <si>
    <t>1745836408432</t>
  </si>
  <si>
    <t>1745841736486</t>
  </si>
  <si>
    <t>2460688502556303360</t>
  </si>
  <si>
    <t>1745836632046</t>
  </si>
  <si>
    <t>1745841677487</t>
  </si>
  <si>
    <t>2460691453198835712</t>
  </si>
  <si>
    <t>1745836719982</t>
  </si>
  <si>
    <t>1745838089106</t>
  </si>
  <si>
    <t>2460700717074194432</t>
  </si>
  <si>
    <t>1745836996068</t>
  </si>
  <si>
    <t>1745837211274</t>
  </si>
  <si>
    <t>2460707938289950720</t>
  </si>
  <si>
    <t>1745837211276</t>
  </si>
  <si>
    <t>1745838587152</t>
  </si>
  <si>
    <t>2460737393444102144</t>
  </si>
  <si>
    <t>1745838089108</t>
  </si>
  <si>
    <t>1745838382729</t>
  </si>
  <si>
    <t>2460747245830643712</t>
  </si>
  <si>
    <t>1745838382731</t>
  </si>
  <si>
    <t>1745841610533</t>
  </si>
  <si>
    <t>2460754105094742016</t>
  </si>
  <si>
    <t>1745838587154</t>
  </si>
  <si>
    <t>1745838785840</t>
  </si>
  <si>
    <t>2460760771957727232</t>
  </si>
  <si>
    <t>1745838785842</t>
  </si>
  <si>
    <t>1745839940707</t>
  </si>
  <si>
    <t>2460799522863947776</t>
  </si>
  <si>
    <t>1745839940709</t>
  </si>
  <si>
    <t>1745840999859</t>
  </si>
  <si>
    <t>2460800491949498368</t>
  </si>
  <si>
    <t>1745839969589</t>
  </si>
  <si>
    <t>1745840025412</t>
  </si>
  <si>
    <t>2460802365092110336</t>
  </si>
  <si>
    <t>1745840025414</t>
  </si>
  <si>
    <t>1745840438920</t>
  </si>
  <si>
    <t>2460816240118177792</t>
  </si>
  <si>
    <t>1745840438922</t>
  </si>
  <si>
    <t>1745840801489</t>
  </si>
  <si>
    <t>2460855552926916608</t>
  </si>
  <si>
    <t>1745841610535</t>
  </si>
  <si>
    <t>1745843730311</t>
  </si>
  <si>
    <t>2460857799530356737</t>
  </si>
  <si>
    <t>1745841677488</t>
  </si>
  <si>
    <t>1745842687661</t>
  </si>
  <si>
    <t>2460859779208290304</t>
  </si>
  <si>
    <t>1745841736487</t>
  </si>
  <si>
    <t>1745842684547</t>
  </si>
  <si>
    <t>2460873515084128256</t>
  </si>
  <si>
    <t>1745842145849</t>
  </si>
  <si>
    <t>1745842680261</t>
  </si>
  <si>
    <t>2460879827712974848</t>
  </si>
  <si>
    <t>1745842333980</t>
  </si>
  <si>
    <t>1745842680087</t>
  </si>
  <si>
    <t>2460880079706759168</t>
  </si>
  <si>
    <t>1745842341490</t>
  </si>
  <si>
    <t>1745842548230</t>
  </si>
  <si>
    <t>2460887016783585280</t>
  </si>
  <si>
    <t>1745842548231</t>
  </si>
  <si>
    <t>1745853694107</t>
  </si>
  <si>
    <t>2460891441170325504</t>
  </si>
  <si>
    <t>1745842680088</t>
  </si>
  <si>
    <t>1745852050350</t>
  </si>
  <si>
    <t>2460891447042351104</t>
  </si>
  <si>
    <t>1745842680263</t>
  </si>
  <si>
    <t>1745848663089</t>
  </si>
  <si>
    <t>2460891590856646656</t>
  </si>
  <si>
    <t>1745842684549</t>
  </si>
  <si>
    <t>1745842689216</t>
  </si>
  <si>
    <t>2460891695345147904</t>
  </si>
  <si>
    <t>1745842687663</t>
  </si>
  <si>
    <t>1745842688302</t>
  </si>
  <si>
    <t>2460891716853538816</t>
  </si>
  <si>
    <t>1745842688304</t>
  </si>
  <si>
    <t>1745843338165</t>
  </si>
  <si>
    <t>2460891747522289664</t>
  </si>
  <si>
    <t>1745842689218</t>
  </si>
  <si>
    <t>1745842696136</t>
  </si>
  <si>
    <t>2460891979718959104</t>
  </si>
  <si>
    <t>1745842696137</t>
  </si>
  <si>
    <t>1745842697635</t>
  </si>
  <si>
    <t>2460892029983498240</t>
  </si>
  <si>
    <t>1745842697636</t>
  </si>
  <si>
    <t>1745842719276</t>
  </si>
  <si>
    <t>2460892756168515584</t>
  </si>
  <si>
    <t>1745842719278</t>
  </si>
  <si>
    <t>1745848448795</t>
  </si>
  <si>
    <t>2460913522670936064</t>
  </si>
  <si>
    <t>1745843338167</t>
  </si>
  <si>
    <t>1745843465917</t>
  </si>
  <si>
    <t>2460917809249624066</t>
  </si>
  <si>
    <t>1745843465919</t>
  </si>
  <si>
    <t>1745843609029</t>
  </si>
  <si>
    <t>2460922611325050880</t>
  </si>
  <si>
    <t>1745843609031</t>
  </si>
  <si>
    <t>1745845280545</t>
  </si>
  <si>
    <t>2460926680873672704</t>
  </si>
  <si>
    <t>1745843730313</t>
  </si>
  <si>
    <t>1745844636052</t>
  </si>
  <si>
    <t>2460957072498466816</t>
  </si>
  <si>
    <t>1745844636054</t>
  </si>
  <si>
    <t>1745845671820</t>
  </si>
  <si>
    <t>2460978698095009792</t>
  </si>
  <si>
    <t>1745845280547</t>
  </si>
  <si>
    <t>1745845497147</t>
  </si>
  <si>
    <t>2460985966052089856</t>
  </si>
  <si>
    <t>1745845497149</t>
  </si>
  <si>
    <t>1745845774294</t>
  </si>
  <si>
    <t>2460991827105390592</t>
  </si>
  <si>
    <t>1745845671822</t>
  </si>
  <si>
    <t>1745845750340</t>
  </si>
  <si>
    <t>2460994461765836800</t>
  </si>
  <si>
    <t>1745845750341</t>
  </si>
  <si>
    <t>1745847155325</t>
  </si>
  <si>
    <t>2460995265562255360</t>
  </si>
  <si>
    <t>1745845774296</t>
  </si>
  <si>
    <t>1745846285759</t>
  </si>
  <si>
    <t>2461012427446263808</t>
  </si>
  <si>
    <t>1745846285760</t>
  </si>
  <si>
    <t>1745847276508</t>
  </si>
  <si>
    <t>2461041605273034752</t>
  </si>
  <si>
    <t>1745847155327</t>
  </si>
  <si>
    <t>1745847186835</t>
  </si>
  <si>
    <t>2461042662539632642</t>
  </si>
  <si>
    <t>1745847186836</t>
  </si>
  <si>
    <t>1745850063486</t>
  </si>
  <si>
    <t>2461045671499767808</t>
  </si>
  <si>
    <t>1745847276510</t>
  </si>
  <si>
    <t>1745847663969</t>
  </si>
  <si>
    <t>2461058672533544960</t>
  </si>
  <si>
    <t>1745847663971</t>
  </si>
  <si>
    <t>1745848171773</t>
  </si>
  <si>
    <t>2461075711608332288</t>
  </si>
  <si>
    <t>1745848171775</t>
  </si>
  <si>
    <t>1745849701091</t>
  </si>
  <si>
    <t>2461085006924193792</t>
  </si>
  <si>
    <t>1745848448797</t>
  </si>
  <si>
    <t>1745849029062</t>
  </si>
  <si>
    <t>2461092197437644800</t>
  </si>
  <si>
    <t>1745848663091</t>
  </si>
  <si>
    <t>1745848873781</t>
  </si>
  <si>
    <t>2461099267054477312</t>
  </si>
  <si>
    <t>1745848873782</t>
  </si>
  <si>
    <t>1745850805772</t>
  </si>
  <si>
    <t>2461104477453787136</t>
  </si>
  <si>
    <t>1745849029064</t>
  </si>
  <si>
    <t>1745850670746</t>
  </si>
  <si>
    <t>2461127027038724096</t>
  </si>
  <si>
    <t>1745849701093</t>
  </si>
  <si>
    <t>1745850225983</t>
  </si>
  <si>
    <t>2461139186963554304</t>
  </si>
  <si>
    <t>1745850063488</t>
  </si>
  <si>
    <t>1745850126020</t>
  </si>
  <si>
    <t>2461164093948665856</t>
  </si>
  <si>
    <t>1745850805774</t>
  </si>
  <si>
    <t>1745850960340</t>
  </si>
  <si>
    <t>2461169280390111232</t>
  </si>
  <si>
    <t>1745850960342</t>
  </si>
  <si>
    <t>1745851862814</t>
  </si>
  <si>
    <t>2461205855056535552</t>
  </si>
  <si>
    <t>1745852050352</t>
  </si>
  <si>
    <t>1745852289290</t>
  </si>
  <si>
    <t>2461213872552517632</t>
  </si>
  <si>
    <t>1745852289292</t>
  </si>
  <si>
    <t>1745853311942</t>
  </si>
  <si>
    <t>2461261010489679874</t>
  </si>
  <si>
    <t>1745853694109</t>
  </si>
  <si>
    <t>1745854894476</t>
  </si>
  <si>
    <t>2461301288089001984</t>
  </si>
  <si>
    <t>1745854894478</t>
  </si>
  <si>
    <t>1745855179214</t>
  </si>
  <si>
    <t>2461310842310860800</t>
  </si>
  <si>
    <t>1745855179216</t>
  </si>
  <si>
    <t>1745855237687</t>
  </si>
  <si>
    <t>2461312804339163136</t>
  </si>
  <si>
    <t>1745855237689</t>
  </si>
  <si>
    <t>1745855319477</t>
  </si>
  <si>
    <t>2461315548756156416</t>
  </si>
  <si>
    <t>1745855319479</t>
  </si>
  <si>
    <t>1745856419189</t>
  </si>
  <si>
    <t>2461352448967680000</t>
  </si>
  <si>
    <t>1745856419191</t>
  </si>
  <si>
    <t>1745856569317</t>
  </si>
  <si>
    <t>2461357486427447296</t>
  </si>
  <si>
    <t>1745856569319</t>
  </si>
  <si>
    <t>1745858282236</t>
  </si>
  <si>
    <t>2461414962417999872</t>
  </si>
  <si>
    <t>1745858282237</t>
  </si>
  <si>
    <t>1745859044037</t>
  </si>
  <si>
    <t>2461452615792304146</t>
  </si>
  <si>
    <t>1745859404394</t>
  </si>
  <si>
    <t>1745908457223</t>
  </si>
  <si>
    <t>2461452615792304147</t>
  </si>
  <si>
    <t>1745907428091</t>
  </si>
  <si>
    <t>2461452615792304148</t>
  </si>
  <si>
    <t>1745907055020</t>
  </si>
  <si>
    <t>2461452615792304149</t>
  </si>
  <si>
    <t>1745901108558</t>
  </si>
  <si>
    <t>2461452615792304150</t>
  </si>
  <si>
    <t>1745897295411</t>
  </si>
  <si>
    <t>2461452615792304151</t>
  </si>
  <si>
    <t>1745868833679</t>
  </si>
  <si>
    <t>2461452615792304152</t>
  </si>
  <si>
    <t>1745867005009</t>
  </si>
  <si>
    <t>2461452615792304153</t>
  </si>
  <si>
    <t>1745862834863</t>
  </si>
  <si>
    <t>2461452615792304154</t>
  </si>
  <si>
    <t>1745862431190</t>
  </si>
  <si>
    <t>2461452615792304155</t>
  </si>
  <si>
    <t>1745859849278</t>
  </si>
  <si>
    <t>2461452615792304156</t>
  </si>
  <si>
    <t>1745859535150</t>
  </si>
  <si>
    <t>2461452615792304157</t>
  </si>
  <si>
    <t>1745859404399</t>
  </si>
  <si>
    <t>2461452615792304158</t>
  </si>
  <si>
    <t>2461457003269169152</t>
  </si>
  <si>
    <t>1745859535152</t>
  </si>
  <si>
    <t>1745892097637</t>
  </si>
  <si>
    <t>2461467543655784448</t>
  </si>
  <si>
    <t>1745859849280</t>
  </si>
  <si>
    <t>1745860489333</t>
  </si>
  <si>
    <t>2461489020371312640</t>
  </si>
  <si>
    <t>1745860489335</t>
  </si>
  <si>
    <t>1745861500489</t>
  </si>
  <si>
    <t>2461522949103001600</t>
  </si>
  <si>
    <t>1745861500491</t>
  </si>
  <si>
    <t>1745891651060</t>
  </si>
  <si>
    <t>2461554178246418432</t>
  </si>
  <si>
    <t>1745862431192</t>
  </si>
  <si>
    <t>1745874712530</t>
  </si>
  <si>
    <t>2461567723298201600</t>
  </si>
  <si>
    <t>1745862834865</t>
  </si>
  <si>
    <t>1745863926434</t>
  </si>
  <si>
    <t>2461604350309539840</t>
  </si>
  <si>
    <t>1745863926436</t>
  </si>
  <si>
    <t>1745864615329</t>
  </si>
  <si>
    <t>2461627465823526912</t>
  </si>
  <si>
    <t>1745864615330</t>
  </si>
  <si>
    <t>1745865212441</t>
  </si>
  <si>
    <t>2461647501543972864</t>
  </si>
  <si>
    <t>1745865212443</t>
  </si>
  <si>
    <t>1745866930753</t>
  </si>
  <si>
    <t>2461705158527131648</t>
  </si>
  <si>
    <t>1745866930755</t>
  </si>
  <si>
    <t>1745873634359</t>
  </si>
  <si>
    <t>2461707650111479808</t>
  </si>
  <si>
    <t>1745867005011</t>
  </si>
  <si>
    <t>1745867454060</t>
  </si>
  <si>
    <t>2461722717796278272</t>
  </si>
  <si>
    <t>1745867454062</t>
  </si>
  <si>
    <t>1745868063427</t>
  </si>
  <si>
    <t>2461743164759842816</t>
  </si>
  <si>
    <t>1745868063429</t>
  </si>
  <si>
    <t>1745873063281</t>
  </si>
  <si>
    <t>2461769010128199680</t>
  </si>
  <si>
    <t>1745868833681</t>
  </si>
  <si>
    <t>1745870100157</t>
  </si>
  <si>
    <t>2461811506111684608</t>
  </si>
  <si>
    <t>1745870100158</t>
  </si>
  <si>
    <t>1745871436031</t>
  </si>
  <si>
    <t>2461856330604978176</t>
  </si>
  <si>
    <t>1745871436033</t>
  </si>
  <si>
    <t>1745871996366</t>
  </si>
  <si>
    <t>2461875132294078464</t>
  </si>
  <si>
    <t>1745871996368</t>
  </si>
  <si>
    <t>1745897115334</t>
  </si>
  <si>
    <t>2461910932020895744</t>
  </si>
  <si>
    <t>1745873063282</t>
  </si>
  <si>
    <t>1745897029341</t>
  </si>
  <si>
    <t>2461930094218813440</t>
  </si>
  <si>
    <t>1745873634361</t>
  </si>
  <si>
    <t>1745874212024</t>
  </si>
  <si>
    <t>2461949478211526656</t>
  </si>
  <si>
    <t>1745874212026</t>
  </si>
  <si>
    <t>1745874326613</t>
  </si>
  <si>
    <t>2461953322408583168</t>
  </si>
  <si>
    <t>1745874326615</t>
  </si>
  <si>
    <t>1745880826456</t>
  </si>
  <si>
    <t>2461966271634317312</t>
  </si>
  <si>
    <t>1745874712532</t>
  </si>
  <si>
    <t>1745877276480</t>
  </si>
  <si>
    <t>2462052303520243712</t>
  </si>
  <si>
    <t>1745877276482</t>
  </si>
  <si>
    <t>1745878765142</t>
  </si>
  <si>
    <t>2462102254795202560</t>
  </si>
  <si>
    <t>1745878765144</t>
  </si>
  <si>
    <t>1745879569332</t>
  </si>
  <si>
    <t>2462129238866763776</t>
  </si>
  <si>
    <t>1745879569334</t>
  </si>
  <si>
    <t>1745882349097</t>
  </si>
  <si>
    <t>2462171420948537344</t>
  </si>
  <si>
    <t>1745880826458</t>
  </si>
  <si>
    <t>1745881541186</t>
  </si>
  <si>
    <t>2462195403307720704</t>
  </si>
  <si>
    <t>1745881541188</t>
  </si>
  <si>
    <t>1745883648365</t>
  </si>
  <si>
    <t>2462222512335986688</t>
  </si>
  <si>
    <t>1745882349099</t>
  </si>
  <si>
    <t>1745882527926</t>
  </si>
  <si>
    <t>2462228512807952384</t>
  </si>
  <si>
    <t>1745882527928</t>
  </si>
  <si>
    <t>1745885646684</t>
  </si>
  <si>
    <t>2462266108535742466</t>
  </si>
  <si>
    <t>1745883648367</t>
  </si>
  <si>
    <t>1745884904186</t>
  </si>
  <si>
    <t>2462308246862536704</t>
  </si>
  <si>
    <t>1745884904187</t>
  </si>
  <si>
    <t>1745888136220</t>
  </si>
  <si>
    <t>2462333160961187840</t>
  </si>
  <si>
    <t>1745885646686</t>
  </si>
  <si>
    <t>1745887107424</t>
  </si>
  <si>
    <t>2462382175262187520</t>
  </si>
  <si>
    <t>1745887107426</t>
  </si>
  <si>
    <t>1745889492914</t>
  </si>
  <si>
    <t>2462416695927611392</t>
  </si>
  <si>
    <t>1745888136221</t>
  </si>
  <si>
    <t>1745888437385</t>
  </si>
  <si>
    <t>2462426801314570240</t>
  </si>
  <si>
    <t>1745888437386</t>
  </si>
  <si>
    <t>1745888562113</t>
  </si>
  <si>
    <t>2462430986525319168</t>
  </si>
  <si>
    <t>1745888562115</t>
  </si>
  <si>
    <t>1745889332677</t>
  </si>
  <si>
    <t>2462456842362658816</t>
  </si>
  <si>
    <t>1745889332679</t>
  </si>
  <si>
    <t>1745896929235</t>
  </si>
  <si>
    <t>2462462218990624769</t>
  </si>
  <si>
    <t>1745889492915</t>
  </si>
  <si>
    <t>1745889789027</t>
  </si>
  <si>
    <t>2462472154894147584</t>
  </si>
  <si>
    <t>1745889789028</t>
  </si>
  <si>
    <t>1745890268662</t>
  </si>
  <si>
    <t>2462488248807694336</t>
  </si>
  <si>
    <t>1745890268663</t>
  </si>
  <si>
    <t>1745890670628</t>
  </si>
  <si>
    <t>2462501736548507648</t>
  </si>
  <si>
    <t>1745890670630</t>
  </si>
  <si>
    <t>1745891307758</t>
  </si>
  <si>
    <t>2462523115083767808</t>
  </si>
  <si>
    <t>1745891307759</t>
  </si>
  <si>
    <t>1745894280065</t>
  </si>
  <si>
    <t>2462534634353827840</t>
  </si>
  <si>
    <t>1745891651061</t>
  </si>
  <si>
    <t>1745893974080</t>
  </si>
  <si>
    <t>2462549619024961536</t>
  </si>
  <si>
    <t>1745892097639</t>
  </si>
  <si>
    <t>1745893614285</t>
  </si>
  <si>
    <t>2462612582037561344</t>
  </si>
  <si>
    <t>1745893974082</t>
  </si>
  <si>
    <t>1745895006518</t>
  </si>
  <si>
    <t>2462622849156882432</t>
  </si>
  <si>
    <t>1745894280067</t>
  </si>
  <si>
    <t>1745894817629</t>
  </si>
  <si>
    <t>2462640886811566081</t>
  </si>
  <si>
    <t>1745894817631</t>
  </si>
  <si>
    <t>1745896320501</t>
  </si>
  <si>
    <t>2462647224874672128</t>
  </si>
  <si>
    <t>1745895006519</t>
  </si>
  <si>
    <t>1745895503865</t>
  </si>
  <si>
    <t>2462715099551473664</t>
  </si>
  <si>
    <t>1745897029343</t>
  </si>
  <si>
    <t>1745898141929</t>
  </si>
  <si>
    <t>2462717984997744640</t>
  </si>
  <si>
    <t>1745897115336</t>
  </si>
  <si>
    <t>1745897489698</t>
  </si>
  <si>
    <t>2462724027580522496</t>
  </si>
  <si>
    <t>1745897295413</t>
  </si>
  <si>
    <t>1745897431318</t>
  </si>
  <si>
    <t>2462728587661385728</t>
  </si>
  <si>
    <t>1745897431320</t>
  </si>
  <si>
    <t>1745900858267</t>
  </si>
  <si>
    <t>2462730546569125888</t>
  </si>
  <si>
    <t>1745897489699</t>
  </si>
  <si>
    <t>1745898752718</t>
  </si>
  <si>
    <t>2462752431809863680</t>
  </si>
  <si>
    <t>1745898141931</t>
  </si>
  <si>
    <t>1745898228702</t>
  </si>
  <si>
    <t>2462755343462146048</t>
  </si>
  <si>
    <t>1745898228704</t>
  </si>
  <si>
    <t>1745901968964</t>
  </si>
  <si>
    <t>2462772926487830528</t>
  </si>
  <si>
    <t>1745898752720</t>
  </si>
  <si>
    <t>1745898996478</t>
  </si>
  <si>
    <t>2462781105682620419</t>
  </si>
  <si>
    <t>1745898996479</t>
  </si>
  <si>
    <t>1745900512902</t>
  </si>
  <si>
    <t>2462831988428611584</t>
  </si>
  <si>
    <t>1745900512903</t>
  </si>
  <si>
    <t>1745901851481</t>
  </si>
  <si>
    <t>2462843576988573696</t>
  </si>
  <si>
    <t>1745900858269</t>
  </si>
  <si>
    <t>1745901662106</t>
  </si>
  <si>
    <t>2462851975360913408</t>
  </si>
  <si>
    <t>1745901108560</t>
  </si>
  <si>
    <t>1745901385813</t>
  </si>
  <si>
    <t>2462861278494957568</t>
  </si>
  <si>
    <t>1745901385815</t>
  </si>
  <si>
    <t>1745906833042</t>
  </si>
  <si>
    <t>2462870549349638144</t>
  </si>
  <si>
    <t>1745901662108</t>
  </si>
  <si>
    <t>1745906579734</t>
  </si>
  <si>
    <t>2462876903720198144</t>
  </si>
  <si>
    <t>1745901851483</t>
  </si>
  <si>
    <t>1745902958763</t>
  </si>
  <si>
    <t>2462880845795532800</t>
  </si>
  <si>
    <t>1745901968966</t>
  </si>
  <si>
    <t>1745902438085</t>
  </si>
  <si>
    <t>2462914057938771968</t>
  </si>
  <si>
    <t>1745902958765</t>
  </si>
  <si>
    <t>1745905338629</t>
  </si>
  <si>
    <t>2462993912990638080</t>
  </si>
  <si>
    <t>1745905338631</t>
  </si>
  <si>
    <t>1745906551601</t>
  </si>
  <si>
    <t>2463064023701233664</t>
  </si>
  <si>
    <t>1745907428093</t>
  </si>
  <si>
    <t>1745909088713</t>
  </si>
  <si>
    <t>2463098555640946688</t>
  </si>
  <si>
    <t>1745908457225</t>
  </si>
  <si>
    <t>1745908804561</t>
  </si>
  <si>
    <t>2463119744929210368</t>
  </si>
  <si>
    <t>1745909088715</t>
  </si>
  <si>
    <t>1745909278741</t>
  </si>
  <si>
    <t>2463128269768204304</t>
  </si>
  <si>
    <t>1745909342774</t>
  </si>
  <si>
    <t>1745923328660</t>
  </si>
  <si>
    <t>2463128269768204305</t>
  </si>
  <si>
    <t>1745923113044</t>
  </si>
  <si>
    <t>2463128269768204306</t>
  </si>
  <si>
    <t>1745922803165</t>
  </si>
  <si>
    <t>2463128269768204307</t>
  </si>
  <si>
    <t>1745922284045</t>
  </si>
  <si>
    <t>2463128269768204308</t>
  </si>
  <si>
    <t>1745921933039</t>
  </si>
  <si>
    <t>2463128269768204309</t>
  </si>
  <si>
    <t>1745918284501</t>
  </si>
  <si>
    <t>2463128269768204310</t>
  </si>
  <si>
    <t>1745915606387</t>
  </si>
  <si>
    <t>2463128269768204311</t>
  </si>
  <si>
    <t>1745909342778</t>
  </si>
  <si>
    <t>2463128269768204312</t>
  </si>
  <si>
    <t>1745909342779</t>
  </si>
  <si>
    <t>2463128269768204313</t>
  </si>
  <si>
    <t>2463128270003085312</t>
  </si>
  <si>
    <t>1745909342780</t>
  </si>
  <si>
    <t>1745909886604</t>
  </si>
  <si>
    <t>2463128270003085313</t>
  </si>
  <si>
    <t>1745913628040</t>
  </si>
  <si>
    <t>2463146517742067712</t>
  </si>
  <si>
    <t>1745909886605</t>
  </si>
  <si>
    <t>1745910657555</t>
  </si>
  <si>
    <t>2463172386531418112</t>
  </si>
  <si>
    <t>1745910657557</t>
  </si>
  <si>
    <t>1745911271900</t>
  </si>
  <si>
    <t>2463193000528945152</t>
  </si>
  <si>
    <t>1745911271902</t>
  </si>
  <si>
    <t>1745911451929</t>
  </si>
  <si>
    <t>2463199041266229248</t>
  </si>
  <si>
    <t>1745911451930</t>
  </si>
  <si>
    <t>1745911941767</t>
  </si>
  <si>
    <t>2463215477569200128</t>
  </si>
  <si>
    <t>1745911941769</t>
  </si>
  <si>
    <t>1745915350715</t>
  </si>
  <si>
    <t>2463272059468357632</t>
  </si>
  <si>
    <t>1745913628041</t>
  </si>
  <si>
    <t>1745913865631</t>
  </si>
  <si>
    <t>2463280031699410944</t>
  </si>
  <si>
    <t>1745913865633</t>
  </si>
  <si>
    <t>1745914474326</t>
  </si>
  <si>
    <t>2463300456114397184</t>
  </si>
  <si>
    <t>1745914474328</t>
  </si>
  <si>
    <t>1745915099966</t>
  </si>
  <si>
    <t>2463338441778241537</t>
  </si>
  <si>
    <t>1745915606389</t>
  </si>
  <si>
    <t>1745916306956</t>
  </si>
  <si>
    <t>2463361948973113344</t>
  </si>
  <si>
    <t>1745916306958</t>
  </si>
  <si>
    <t>1745916839535</t>
  </si>
  <si>
    <t>2463379819392507904</t>
  </si>
  <si>
    <t>1745916839536</t>
  </si>
  <si>
    <t>1745917156647</t>
  </si>
  <si>
    <t>2463390476481437696</t>
  </si>
  <si>
    <t>1745917157144</t>
  </si>
  <si>
    <t>1745917684702</t>
  </si>
  <si>
    <t>2463408178457583616</t>
  </si>
  <si>
    <t>1745917684704</t>
  </si>
  <si>
    <t>1745920325838</t>
  </si>
  <si>
    <t>2463428304372342784</t>
  </si>
  <si>
    <t>1745918284503</t>
  </si>
  <si>
    <t>1745918849389</t>
  </si>
  <si>
    <t>2463447258868326400</t>
  </si>
  <si>
    <t>1745918849391</t>
  </si>
  <si>
    <t>1745921510910</t>
  </si>
  <si>
    <t>2463496800275898368</t>
  </si>
  <si>
    <t>1745920325840</t>
  </si>
  <si>
    <t>1745920792297</t>
  </si>
  <si>
    <t>2463562506799521792</t>
  </si>
  <si>
    <t>1745922284047</t>
  </si>
  <si>
    <t>1745927158586</t>
  </si>
  <si>
    <t>2463579925609816064</t>
  </si>
  <si>
    <t>1745922803167</t>
  </si>
  <si>
    <t>1745926657566</t>
  </si>
  <si>
    <t>2463590323390095360</t>
  </si>
  <si>
    <t>1745923113046</t>
  </si>
  <si>
    <t>1745925088471</t>
  </si>
  <si>
    <t>2463597558296059904</t>
  </si>
  <si>
    <t>1745923328662</t>
  </si>
  <si>
    <t>1745923983229</t>
  </si>
  <si>
    <t>2463609699329744897</t>
  </si>
  <si>
    <t>1745923690494</t>
  </si>
  <si>
    <t>1745946149537</t>
  </si>
  <si>
    <t>2463609699329744898</t>
  </si>
  <si>
    <t>1745946124934</t>
  </si>
  <si>
    <t>2463609699329744899</t>
  </si>
  <si>
    <t>1745923706050</t>
  </si>
  <si>
    <t>2463609699329744900</t>
  </si>
  <si>
    <t>1745923690498</t>
  </si>
  <si>
    <t>2463609699329744901</t>
  </si>
  <si>
    <t>2463609699329744902</t>
  </si>
  <si>
    <t>2463609699329744903</t>
  </si>
  <si>
    <t>2463609699329744904</t>
  </si>
  <si>
    <t>2463609699329744905</t>
  </si>
  <si>
    <t>2463609699329744906</t>
  </si>
  <si>
    <t>2463609699329744907</t>
  </si>
  <si>
    <t>2463609699531071488</t>
  </si>
  <si>
    <t>1745923690500</t>
  </si>
  <si>
    <t>1745925049223</t>
  </si>
  <si>
    <t>2463609699531071489</t>
  </si>
  <si>
    <t>1745926657568</t>
  </si>
  <si>
    <t>2463610221336043520</t>
  </si>
  <si>
    <t>1745923706051</t>
  </si>
  <si>
    <t>1745923902028</t>
  </si>
  <si>
    <t>2463616797300072448</t>
  </si>
  <si>
    <t>1745923902030</t>
  </si>
  <si>
    <t>1745929953141</t>
  </si>
  <si>
    <t>2463619521953505280</t>
  </si>
  <si>
    <t>1745923983232</t>
  </si>
  <si>
    <t>1745929432540</t>
  </si>
  <si>
    <t>2463655290743136256</t>
  </si>
  <si>
    <t>1745925049224</t>
  </si>
  <si>
    <t>1745929331700</t>
  </si>
  <si>
    <t>2463656607754592256</t>
  </si>
  <si>
    <t>1745925088474</t>
  </si>
  <si>
    <t>1745929076039</t>
  </si>
  <si>
    <t>2463709257879625728</t>
  </si>
  <si>
    <t>1745926864174</t>
  </si>
  <si>
    <t>2463709257913180160</t>
  </si>
  <si>
    <t>1745926657570</t>
  </si>
  <si>
    <t>1745926918887</t>
  </si>
  <si>
    <t>2463716190460157952</t>
  </si>
  <si>
    <t>1745926864177</t>
  </si>
  <si>
    <t>1745927158517</t>
  </si>
  <si>
    <t>2463718026290241536</t>
  </si>
  <si>
    <t>1745926918889</t>
  </si>
  <si>
    <t>2463726066938781696</t>
  </si>
  <si>
    <t>1745927158519</t>
  </si>
  <si>
    <t>1745929064547</t>
  </si>
  <si>
    <t>2463726066972336128</t>
  </si>
  <si>
    <t>1745928305045</t>
  </si>
  <si>
    <t>2463726069287591936</t>
  </si>
  <si>
    <t>1745927158588</t>
  </si>
  <si>
    <t>1745927232283</t>
  </si>
  <si>
    <t>2463728542148567040</t>
  </si>
  <si>
    <t>1745927232286</t>
  </si>
  <si>
    <t>1745927366126</t>
  </si>
  <si>
    <t>2463733033174409216</t>
  </si>
  <si>
    <t>1745927366129</t>
  </si>
  <si>
    <t>1745928209224</t>
  </si>
  <si>
    <t>2463764538034593792</t>
  </si>
  <si>
    <t>1745928305047</t>
  </si>
  <si>
    <t>1745935520121</t>
  </si>
  <si>
    <t>2463790022692806656</t>
  </si>
  <si>
    <t>1745929064549</t>
  </si>
  <si>
    <t>2463790408333893632</t>
  </si>
  <si>
    <t>1745929076041</t>
  </si>
  <si>
    <t>1745935446795</t>
  </si>
  <si>
    <t>2463798986859978752</t>
  </si>
  <si>
    <t>1745929331702</t>
  </si>
  <si>
    <t>1745934704098</t>
  </si>
  <si>
    <t>2463802370488901632</t>
  </si>
  <si>
    <t>1745929432542</t>
  </si>
  <si>
    <t>1745933579095</t>
  </si>
  <si>
    <t>2463819838993309696</t>
  </si>
  <si>
    <t>1745929953143</t>
  </si>
  <si>
    <t>1745930369444</t>
  </si>
  <si>
    <t>2463833807736905729</t>
  </si>
  <si>
    <t>1745930369446</t>
  </si>
  <si>
    <t>1745931031186</t>
  </si>
  <si>
    <t>2463856012147400704</t>
  </si>
  <si>
    <t>1745931031188</t>
  </si>
  <si>
    <t>1745931724628</t>
  </si>
  <si>
    <t>2463879280199835648</t>
  </si>
  <si>
    <t>1745931724630</t>
  </si>
  <si>
    <t>1745932581569</t>
  </si>
  <si>
    <t>2463908034401902592</t>
  </si>
  <si>
    <t>1745932581571</t>
  </si>
  <si>
    <t>1745933539436</t>
  </si>
  <si>
    <t>2463940175051464704</t>
  </si>
  <si>
    <t>1745933539438</t>
  </si>
  <si>
    <t>1745940010911</t>
  </si>
  <si>
    <t>2463941505786683392</t>
  </si>
  <si>
    <t>1745933579097</t>
  </si>
  <si>
    <t>1745933746027</t>
  </si>
  <si>
    <t>2463947107128680448</t>
  </si>
  <si>
    <t>1745933746029</t>
  </si>
  <si>
    <t>1745934187730</t>
  </si>
  <si>
    <t>2463961928188403712</t>
  </si>
  <si>
    <t>1745934187732</t>
  </si>
  <si>
    <t>1745935219730</t>
  </si>
  <si>
    <t>2463979254623346688</t>
  </si>
  <si>
    <t>1745934704100</t>
  </si>
  <si>
    <t>1745935204859</t>
  </si>
  <si>
    <t>2463996057340715008</t>
  </si>
  <si>
    <t>1745935204860</t>
  </si>
  <si>
    <t>1745935377078</t>
  </si>
  <si>
    <t>2463996556362227712</t>
  </si>
  <si>
    <t>1745935219732</t>
  </si>
  <si>
    <t>1745935316640</t>
  </si>
  <si>
    <t>2463999808122232834</t>
  </si>
  <si>
    <t>1745935316642</t>
  </si>
  <si>
    <t>1745939807471</t>
  </si>
  <si>
    <t>2464001836051439616</t>
  </si>
  <si>
    <t>1745935377080</t>
  </si>
  <si>
    <t>1745939594251</t>
  </si>
  <si>
    <t>2464004175399329792</t>
  </si>
  <si>
    <t>1745935446797</t>
  </si>
  <si>
    <t>1745937143844</t>
  </si>
  <si>
    <t>2464006635811610624</t>
  </si>
  <si>
    <t>1745935520123</t>
  </si>
  <si>
    <t>1745936477769</t>
  </si>
  <si>
    <t>2464006635811610625</t>
  </si>
  <si>
    <t>1745936361620</t>
  </si>
  <si>
    <t>2464034871832584192</t>
  </si>
  <si>
    <t>1745936361622</t>
  </si>
  <si>
    <t>1745937624365</t>
  </si>
  <si>
    <t>2464038769112752128</t>
  </si>
  <si>
    <t>1745936477770</t>
  </si>
  <si>
    <t>2464061118914600960</t>
  </si>
  <si>
    <t>1745937143846</t>
  </si>
  <si>
    <t>1745937381833</t>
  </si>
  <si>
    <t>2464069104500318209</t>
  </si>
  <si>
    <t>1745937381835</t>
  </si>
  <si>
    <t>1745938917053</t>
  </si>
  <si>
    <t>2464077242523820032</t>
  </si>
  <si>
    <t>1745937624367</t>
  </si>
  <si>
    <t>1745937917284</t>
  </si>
  <si>
    <t>2464077242523820033</t>
  </si>
  <si>
    <t>1745937758237</t>
  </si>
  <si>
    <t>2464143340929654784</t>
  </si>
  <si>
    <t>1745939594253</t>
  </si>
  <si>
    <t>1745944519953</t>
  </si>
  <si>
    <t>2464154412415819799</t>
  </si>
  <si>
    <t>1745939924208</t>
  </si>
  <si>
    <t>1745944449235</t>
  </si>
  <si>
    <t>2464154412415819800</t>
  </si>
  <si>
    <t>1745940468319</t>
  </si>
  <si>
    <t>2464154412415819801</t>
  </si>
  <si>
    <t>1745939924213</t>
  </si>
  <si>
    <t>2464154412684255232</t>
  </si>
  <si>
    <t>1745939924216</t>
  </si>
  <si>
    <t>1745945875109</t>
  </si>
  <si>
    <t>2464157321752846336</t>
  </si>
  <si>
    <t>1745940010913</t>
  </si>
  <si>
    <t>2464172669784924160</t>
  </si>
  <si>
    <t>1745940468321</t>
  </si>
  <si>
    <t>1745940905193</t>
  </si>
  <si>
    <t>2464172669784924161</t>
  </si>
  <si>
    <t>1745940704244</t>
  </si>
  <si>
    <t>2464180586114293760</t>
  </si>
  <si>
    <t>1745940704246</t>
  </si>
  <si>
    <t>1745941152129</t>
  </si>
  <si>
    <t>2464187328877404160</t>
  </si>
  <si>
    <t>1745940905195</t>
  </si>
  <si>
    <t>1745941167109</t>
  </si>
  <si>
    <t>2464195614641070080</t>
  </si>
  <si>
    <t>1745941152131</t>
  </si>
  <si>
    <t>1745941829783</t>
  </si>
  <si>
    <t>2464196117286461444</t>
  </si>
  <si>
    <t>1745941167111</t>
  </si>
  <si>
    <t>1745942089811</t>
  </si>
  <si>
    <t>2464218352936132608</t>
  </si>
  <si>
    <t>1745941829785</t>
  </si>
  <si>
    <t>1745943737953</t>
  </si>
  <si>
    <t>2464227077994422272</t>
  </si>
  <si>
    <t>1745942089812</t>
  </si>
  <si>
    <t>1745943741130</t>
  </si>
  <si>
    <t>2464282380496642048</t>
  </si>
  <si>
    <t>1745943737955</t>
  </si>
  <si>
    <t>1745945356059</t>
  </si>
  <si>
    <t>2464282487065518080</t>
  </si>
  <si>
    <t>1745943741132</t>
  </si>
  <si>
    <t>1745945754501</t>
  </si>
  <si>
    <t>2464306247160143872</t>
  </si>
  <si>
    <t>1745944449237</t>
  </si>
  <si>
    <t>1745944713183</t>
  </si>
  <si>
    <t>2464308621069099008</t>
  </si>
  <si>
    <t>1745944519955</t>
  </si>
  <si>
    <t>2464362474288291840</t>
  </si>
  <si>
    <t>1745946124936</t>
  </si>
  <si>
    <t>1745949844269</t>
  </si>
  <si>
    <t>2464363299794427904</t>
  </si>
  <si>
    <t>1745946149538</t>
  </si>
  <si>
    <t>1745946812559</t>
  </si>
  <si>
    <t>2464368564853907459</t>
  </si>
  <si>
    <t>1745946306446</t>
  </si>
  <si>
    <t>1745946995532</t>
  </si>
  <si>
    <t>2464368564853907460</t>
  </si>
  <si>
    <t>1745946306452</t>
  </si>
  <si>
    <t>2464368564853907461</t>
  </si>
  <si>
    <t>2464413111919157272</t>
  </si>
  <si>
    <t>1745947634052</t>
  </si>
  <si>
    <t>1745947839301</t>
  </si>
  <si>
    <t>2464413111919157273</t>
  </si>
  <si>
    <t>1745947634058</t>
  </si>
  <si>
    <t>2464413112154038272</t>
  </si>
  <si>
    <t>1745947634061</t>
  </si>
  <si>
    <t>1745949909689</t>
  </si>
  <si>
    <t>2464419998899216384</t>
  </si>
  <si>
    <t>1745947839303</t>
  </si>
  <si>
    <t>1745949673559</t>
  </si>
  <si>
    <t>2464489469592576000</t>
  </si>
  <si>
    <t>1745949909692</t>
  </si>
  <si>
    <t>1745950120700</t>
  </si>
  <si>
    <t>2464496549980381184</t>
  </si>
  <si>
    <t>1745950120702</t>
  </si>
  <si>
    <t>1745951219986</t>
  </si>
  <si>
    <t>2464537528364015619</t>
  </si>
  <si>
    <t>1745951341951</t>
  </si>
  <si>
    <t>1745953387660</t>
  </si>
  <si>
    <t>2464537528364015620</t>
  </si>
  <si>
    <t>1745951544478</t>
  </si>
  <si>
    <t>2464537528364015621</t>
  </si>
  <si>
    <t>1745951341958</t>
  </si>
  <si>
    <t>2464630905885532164</t>
  </si>
  <si>
    <t>1745954124820</t>
  </si>
  <si>
    <t>1746061787270</t>
  </si>
  <si>
    <t>2464630905885532165</t>
  </si>
  <si>
    <t>1746061464969</t>
  </si>
  <si>
    <t>2464630905885532166</t>
  </si>
  <si>
    <t>1746061400089</t>
  </si>
  <si>
    <t>2464630905885532167</t>
  </si>
  <si>
    <t>1746061227769</t>
  </si>
  <si>
    <t>2464630905885532168</t>
  </si>
  <si>
    <t>1746061126746</t>
  </si>
  <si>
    <t>2464630905885532169</t>
  </si>
  <si>
    <t>1746061088728</t>
  </si>
  <si>
    <t>2464630905885532170</t>
  </si>
  <si>
    <t>1746060687720</t>
  </si>
  <si>
    <t>2464630905885532171</t>
  </si>
  <si>
    <t>1746060675489</t>
  </si>
  <si>
    <t>2464630905885532172</t>
  </si>
  <si>
    <t>1746060422803</t>
  </si>
  <si>
    <t>2464630905885532173</t>
  </si>
  <si>
    <t>1746060380798</t>
  </si>
  <si>
    <t>2464630905885532174</t>
  </si>
  <si>
    <t>1746060189611</t>
  </si>
  <si>
    <t>2464630905885532175</t>
  </si>
  <si>
    <t>1746060177660</t>
  </si>
  <si>
    <t>2464630905885532176</t>
  </si>
  <si>
    <t>1746060077057</t>
  </si>
  <si>
    <t>2464630905885532177</t>
  </si>
  <si>
    <t>1746059942596</t>
  </si>
  <si>
    <t>2464630905885532178</t>
  </si>
  <si>
    <t>1746058142026</t>
  </si>
  <si>
    <t>2464630905885532179</t>
  </si>
  <si>
    <t>1746043472584</t>
  </si>
  <si>
    <t>2464630905885532180</t>
  </si>
  <si>
    <t>1746042613056</t>
  </si>
  <si>
    <t>2464630905885532181</t>
  </si>
  <si>
    <t>1746042585342</t>
  </si>
  <si>
    <t>2464630905885532182</t>
  </si>
  <si>
    <t>1745983558147</t>
  </si>
  <si>
    <t>2464630905885532183</t>
  </si>
  <si>
    <t>1745982212315</t>
  </si>
  <si>
    <t>2464630905885532184</t>
  </si>
  <si>
    <t>1745981257229</t>
  </si>
  <si>
    <t>2464630905885532185</t>
  </si>
  <si>
    <t>1745980907385</t>
  </si>
  <si>
    <t>2464725295912034304</t>
  </si>
  <si>
    <t>1745956937862</t>
  </si>
  <si>
    <t>1745956937866</t>
  </si>
  <si>
    <t>2464740225251909632</t>
  </si>
  <si>
    <t>1745957382792</t>
  </si>
  <si>
    <t>1745961109760</t>
  </si>
  <si>
    <t>2464740225251909633</t>
  </si>
  <si>
    <t>1745961083051</t>
  </si>
  <si>
    <t>2464740225251909634</t>
  </si>
  <si>
    <t>1745961068919</t>
  </si>
  <si>
    <t>2464740225251909635</t>
  </si>
  <si>
    <t>1745958677675</t>
  </si>
  <si>
    <t>2464740225251909636</t>
  </si>
  <si>
    <t>1745958038286</t>
  </si>
  <si>
    <t>2464740225251909637</t>
  </si>
  <si>
    <t>1745957402755</t>
  </si>
  <si>
    <t>2464740225251909638</t>
  </si>
  <si>
    <t>1745957382796</t>
  </si>
  <si>
    <t>2464740225251909639</t>
  </si>
  <si>
    <t>2464740225251909640</t>
  </si>
  <si>
    <t>2464740225251909641</t>
  </si>
  <si>
    <t>2464740225251909642</t>
  </si>
  <si>
    <t>2464740225251909643</t>
  </si>
  <si>
    <t>2464740225419681792</t>
  </si>
  <si>
    <t>1745957382798</t>
  </si>
  <si>
    <t>1745972504557</t>
  </si>
  <si>
    <t>2464740225419681793</t>
  </si>
  <si>
    <t>1745973268277</t>
  </si>
  <si>
    <t>2464740909930094592</t>
  </si>
  <si>
    <t>1745957403021</t>
  </si>
  <si>
    <t>1745971749113</t>
  </si>
  <si>
    <t>2464762220014313472</t>
  </si>
  <si>
    <t>1745958038288</t>
  </si>
  <si>
    <t>1745958243101</t>
  </si>
  <si>
    <t>2464769092498857984</t>
  </si>
  <si>
    <t>1745958243103</t>
  </si>
  <si>
    <t>1745958495801</t>
  </si>
  <si>
    <t>2464777571703824384</t>
  </si>
  <si>
    <t>1745958495803</t>
  </si>
  <si>
    <t>1745971700043</t>
  </si>
  <si>
    <t>2464783674382589952</t>
  </si>
  <si>
    <t>1745958677677</t>
  </si>
  <si>
    <t>1745959035050</t>
  </si>
  <si>
    <t>2464795665897725952</t>
  </si>
  <si>
    <t>1745959035052</t>
  </si>
  <si>
    <t>1745960583046</t>
  </si>
  <si>
    <t>2464847608024244224</t>
  </si>
  <si>
    <t>1745960583048</t>
  </si>
  <si>
    <t>1745960724982</t>
  </si>
  <si>
    <t>2464852370572550144</t>
  </si>
  <si>
    <t>1745960724984</t>
  </si>
  <si>
    <t>1745960979921</t>
  </si>
  <si>
    <t>2464860924939444224</t>
  </si>
  <si>
    <t>1745960979923</t>
  </si>
  <si>
    <t>1745971675937</t>
  </si>
  <si>
    <t>2464863911216783360</t>
  </si>
  <si>
    <t>1745961068921</t>
  </si>
  <si>
    <t>1745971569046</t>
  </si>
  <si>
    <t>2464864385408016386</t>
  </si>
  <si>
    <t>1745961083053</t>
  </si>
  <si>
    <t>1745963036862</t>
  </si>
  <si>
    <t>2464865281613340672</t>
  </si>
  <si>
    <t>1745961109762</t>
  </si>
  <si>
    <t>1745962704690</t>
  </si>
  <si>
    <t>2464918798583570432</t>
  </si>
  <si>
    <t>1745962704692</t>
  </si>
  <si>
    <t>1745963212880</t>
  </si>
  <si>
    <t>2464929944426356736</t>
  </si>
  <si>
    <t>1745963036864</t>
  </si>
  <si>
    <t>1745963166785</t>
  </si>
  <si>
    <t>2464934303918825472</t>
  </si>
  <si>
    <t>1745963166787</t>
  </si>
  <si>
    <t>1745963858499</t>
  </si>
  <si>
    <t>2464935850576814080</t>
  </si>
  <si>
    <t>1745963212882</t>
  </si>
  <si>
    <t>1745963806142</t>
  </si>
  <si>
    <t>2464955757179805696</t>
  </si>
  <si>
    <t>1745963806144</t>
  </si>
  <si>
    <t>1745964325395</t>
  </si>
  <si>
    <t>2464957513989201920</t>
  </si>
  <si>
    <t>1745963858501</t>
  </si>
  <si>
    <t>1745964021250</t>
  </si>
  <si>
    <t>2464962974973009920</t>
  </si>
  <si>
    <t>1745964021251</t>
  </si>
  <si>
    <t>1745964138803</t>
  </si>
  <si>
    <t>2464966919464263680</t>
  </si>
  <si>
    <t>1745964138805</t>
  </si>
  <si>
    <t>1745964221474</t>
  </si>
  <si>
    <t>2464969693375602688</t>
  </si>
  <si>
    <t>1745964221476</t>
  </si>
  <si>
    <t>1745970853888</t>
  </si>
  <si>
    <t>2464973180419284992</t>
  </si>
  <si>
    <t>1745964325397</t>
  </si>
  <si>
    <t>1745970728641</t>
  </si>
  <si>
    <t>2465024092827394054</t>
  </si>
  <si>
    <t>1745965842705</t>
  </si>
  <si>
    <t>1745968176043</t>
  </si>
  <si>
    <t>2465024092827394055</t>
  </si>
  <si>
    <t>1745968067948</t>
  </si>
  <si>
    <t>2465024092827394056</t>
  </si>
  <si>
    <t>1745967507204</t>
  </si>
  <si>
    <t>2465024092827394057</t>
  </si>
  <si>
    <t>1745965842709</t>
  </si>
  <si>
    <t>2465024092827394058</t>
  </si>
  <si>
    <t>2465024092827394059</t>
  </si>
  <si>
    <t>2465024092827394060</t>
  </si>
  <si>
    <t>2465024092827394061</t>
  </si>
  <si>
    <t>2465024092995166208</t>
  </si>
  <si>
    <t>1745965842710</t>
  </si>
  <si>
    <t>1745965899642</t>
  </si>
  <si>
    <t>2465024092995166209</t>
  </si>
  <si>
    <t>1745966052152</t>
  </si>
  <si>
    <t>2465024092995166210</t>
  </si>
  <si>
    <t>1745966454035</t>
  </si>
  <si>
    <t>2465024092995166211</t>
  </si>
  <si>
    <t>1745965842711</t>
  </si>
  <si>
    <t>1745970145048</t>
  </si>
  <si>
    <t>2465024092995166212</t>
  </si>
  <si>
    <t>1745970165701</t>
  </si>
  <si>
    <t>2465026003819405312</t>
  </si>
  <si>
    <t>1745965899643</t>
  </si>
  <si>
    <t>1745966857552</t>
  </si>
  <si>
    <t>2465031120769622016</t>
  </si>
  <si>
    <t>1745966052154</t>
  </si>
  <si>
    <t>1745966254615</t>
  </si>
  <si>
    <t>2465037914300588032</t>
  </si>
  <si>
    <t>1745966254617</t>
  </si>
  <si>
    <t>1745966390072</t>
  </si>
  <si>
    <t>2465042459483283456</t>
  </si>
  <si>
    <t>1745966390074</t>
  </si>
  <si>
    <t>1745966680895</t>
  </si>
  <si>
    <t>2465044605691863040</t>
  </si>
  <si>
    <t>1745966454036</t>
  </si>
  <si>
    <t>1745966587617</t>
  </si>
  <si>
    <t>2465049087959998464</t>
  </si>
  <si>
    <t>1745966587618</t>
  </si>
  <si>
    <t>1745970111940</t>
  </si>
  <si>
    <t>2465052217883860992</t>
  </si>
  <si>
    <t>1745966680897</t>
  </si>
  <si>
    <t>1745969702126</t>
  </si>
  <si>
    <t>2465058145509154816</t>
  </si>
  <si>
    <t>1745966857554</t>
  </si>
  <si>
    <t>1745966965767</t>
  </si>
  <si>
    <t>2465061776602013696</t>
  </si>
  <si>
    <t>1745966965769</t>
  </si>
  <si>
    <t>1745967376268</t>
  </si>
  <si>
    <t>2465075550729904128</t>
  </si>
  <si>
    <t>1745967376270</t>
  </si>
  <si>
    <t>1745969663973</t>
  </si>
  <si>
    <t>2465079944213012480</t>
  </si>
  <si>
    <t>1745967507206</t>
  </si>
  <si>
    <t>1745967734923</t>
  </si>
  <si>
    <t>2465087585228267520</t>
  </si>
  <si>
    <t>1745967734925</t>
  </si>
  <si>
    <t>1745967939657</t>
  </si>
  <si>
    <t>2465094454927794176</t>
  </si>
  <si>
    <t>1745967939659</t>
  </si>
  <si>
    <t>1745969552160</t>
  </si>
  <si>
    <t>2465098759625875456</t>
  </si>
  <si>
    <t>1745968067949</t>
  </si>
  <si>
    <t>1745968637038</t>
  </si>
  <si>
    <t>2465102386725756928</t>
  </si>
  <si>
    <t>1745968176045</t>
  </si>
  <si>
    <t>1745968220055</t>
  </si>
  <si>
    <t>2465103863489863680</t>
  </si>
  <si>
    <t>1745968220056</t>
  </si>
  <si>
    <t>1745968504293</t>
  </si>
  <si>
    <t>2465113401202941954</t>
  </si>
  <si>
    <t>1745968504295</t>
  </si>
  <si>
    <t>1745968540705</t>
  </si>
  <si>
    <t>2465114622953365504</t>
  </si>
  <si>
    <t>1745968540708</t>
  </si>
  <si>
    <t>1745968828386</t>
  </si>
  <si>
    <t>2465117855184691200</t>
  </si>
  <si>
    <t>1745968637040</t>
  </si>
  <si>
    <t>1745968787338</t>
  </si>
  <si>
    <t>2465122898415820800</t>
  </si>
  <si>
    <t>1745968787340</t>
  </si>
  <si>
    <t>1745968959794</t>
  </si>
  <si>
    <t>2465124275724591104</t>
  </si>
  <si>
    <t>1745968828387</t>
  </si>
  <si>
    <t>1745968901797</t>
  </si>
  <si>
    <t>2465128685011836928</t>
  </si>
  <si>
    <t>1745968959795</t>
  </si>
  <si>
    <t>1745969146476</t>
  </si>
  <si>
    <t>2465134949053865984</t>
  </si>
  <si>
    <t>1745969146478</t>
  </si>
  <si>
    <t>1745969235609</t>
  </si>
  <si>
    <t>2465169148536266752</t>
  </si>
  <si>
    <t>1745970165702</t>
  </si>
  <si>
    <t>1745970411758</t>
  </si>
  <si>
    <t>2465169148737593344</t>
  </si>
  <si>
    <t>1745970165708</t>
  </si>
  <si>
    <t>1745970177592</t>
  </si>
  <si>
    <t>2465169547565572096</t>
  </si>
  <si>
    <t>1745970177594</t>
  </si>
  <si>
    <t>1745970607444</t>
  </si>
  <si>
    <t>2465177404872695808</t>
  </si>
  <si>
    <t>1745970411760</t>
  </si>
  <si>
    <t>1745970532516</t>
  </si>
  <si>
    <t>2465183971206602752</t>
  </si>
  <si>
    <t>1745970607451</t>
  </si>
  <si>
    <t>1745970607460</t>
  </si>
  <si>
    <t>2465183971542147072</t>
  </si>
  <si>
    <t>1745970607462</t>
  </si>
  <si>
    <t>1745970790857</t>
  </si>
  <si>
    <t>2465190125357867008</t>
  </si>
  <si>
    <t>1745970790859</t>
  </si>
  <si>
    <t>1745971408646</t>
  </si>
  <si>
    <t>2465192240260161536</t>
  </si>
  <si>
    <t>1745970853889</t>
  </si>
  <si>
    <t>1745971407253</t>
  </si>
  <si>
    <t>2465210808209088512</t>
  </si>
  <si>
    <t>1745971407256</t>
  </si>
  <si>
    <t>1745971445267</t>
  </si>
  <si>
    <t>2465210854849748992</t>
  </si>
  <si>
    <t>1745971408648</t>
  </si>
  <si>
    <t>1745971420506</t>
  </si>
  <si>
    <t>2465219823647432704</t>
  </si>
  <si>
    <t>1745971675939</t>
  </si>
  <si>
    <t>1745974450173</t>
  </si>
  <si>
    <t>2465220632544124928</t>
  </si>
  <si>
    <t>1745971700045</t>
  </si>
  <si>
    <t>1745974024055</t>
  </si>
  <si>
    <t>2465222279060103168</t>
  </si>
  <si>
    <t>1745971749115</t>
  </si>
  <si>
    <t>1745972331143</t>
  </si>
  <si>
    <t>2465241808746160128</t>
  </si>
  <si>
    <t>1745972331145</t>
  </si>
  <si>
    <t>1745972447005</t>
  </si>
  <si>
    <t>2465245696429760512</t>
  </si>
  <si>
    <t>1745972447007</t>
  </si>
  <si>
    <t>1745972663743</t>
  </si>
  <si>
    <t>2465247627554430976</t>
  </si>
  <si>
    <t>1745972504559</t>
  </si>
  <si>
    <t>1745972581900</t>
  </si>
  <si>
    <t>2465250222754865152</t>
  </si>
  <si>
    <t>1745972581902</t>
  </si>
  <si>
    <t>1745973186036</t>
  </si>
  <si>
    <t>2465252968916688896</t>
  </si>
  <si>
    <t>1745972663745</t>
  </si>
  <si>
    <t>1745972961597</t>
  </si>
  <si>
    <t>2465262963272032257</t>
  </si>
  <si>
    <t>1745972961599</t>
  </si>
  <si>
    <t>1745973057409</t>
  </si>
  <si>
    <t>2465266178222825472</t>
  </si>
  <si>
    <t>1745973057411</t>
  </si>
  <si>
    <t>1745973098461</t>
  </si>
  <si>
    <t>2465267555800031232</t>
  </si>
  <si>
    <t>1745973098463</t>
  </si>
  <si>
    <t>1745973920064</t>
  </si>
  <si>
    <t>2465270494161641472</t>
  </si>
  <si>
    <t>1745973186038</t>
  </si>
  <si>
    <t>1745973718928</t>
  </si>
  <si>
    <t>2465273253745238016</t>
  </si>
  <si>
    <t>1745973268279</t>
  </si>
  <si>
    <t>1745973462325</t>
  </si>
  <si>
    <t>2465312911594201088</t>
  </si>
  <si>
    <t>1745974450175</t>
  </si>
  <si>
    <t>1745974773004</t>
  </si>
  <si>
    <t>2465326215792271360</t>
  </si>
  <si>
    <t>1745974846671</t>
  </si>
  <si>
    <t>1745979584509</t>
  </si>
  <si>
    <t>2465326215792271361</t>
  </si>
  <si>
    <t>1745978728061</t>
  </si>
  <si>
    <t>2465326215792271362</t>
  </si>
  <si>
    <t>1745978723209</t>
  </si>
  <si>
    <t>2465326215792271363</t>
  </si>
  <si>
    <t>1745978381816</t>
  </si>
  <si>
    <t>2465326215792271364</t>
  </si>
  <si>
    <t>1745975824424</t>
  </si>
  <si>
    <t>2465326215792271365</t>
  </si>
  <si>
    <t>1745975757599</t>
  </si>
  <si>
    <t>2465326215792271366</t>
  </si>
  <si>
    <t>1745975095438</t>
  </si>
  <si>
    <t>2465326215792271367</t>
  </si>
  <si>
    <t>1745975023938</t>
  </si>
  <si>
    <t>2465326215792271368</t>
  </si>
  <si>
    <t>1745974911974</t>
  </si>
  <si>
    <t>2465326215792271369</t>
  </si>
  <si>
    <t>1745974846675</t>
  </si>
  <si>
    <t>2465326215792271370</t>
  </si>
  <si>
    <t>2465326215792271371</t>
  </si>
  <si>
    <t>2465326215960043520</t>
  </si>
  <si>
    <t>1745974846677</t>
  </si>
  <si>
    <t>1745976595388</t>
  </si>
  <si>
    <t>2465326215993597952</t>
  </si>
  <si>
    <t>1745977341495</t>
  </si>
  <si>
    <t>2465326215993597953</t>
  </si>
  <si>
    <t>1745978196212</t>
  </si>
  <si>
    <t>2465328407030898688</t>
  </si>
  <si>
    <t>1745974911975</t>
  </si>
  <si>
    <t>1745976414885</t>
  </si>
  <si>
    <t>2465332163986432000</t>
  </si>
  <si>
    <t>1745975023939</t>
  </si>
  <si>
    <t>1745976394450</t>
  </si>
  <si>
    <t>2465334563094765569</t>
  </si>
  <si>
    <t>1745975095440</t>
  </si>
  <si>
    <t>1745976200649</t>
  </si>
  <si>
    <t>2465356781531013121</t>
  </si>
  <si>
    <t>1745975757601</t>
  </si>
  <si>
    <t>1745975946427</t>
  </si>
  <si>
    <t>2465359023805931520</t>
  </si>
  <si>
    <t>1745975824426</t>
  </si>
  <si>
    <t>1745975898997</t>
  </si>
  <si>
    <t>2465378836389404672</t>
  </si>
  <si>
    <t>1745976414887</t>
  </si>
  <si>
    <t>1745976752125</t>
  </si>
  <si>
    <t>2465384893065043968</t>
  </si>
  <si>
    <t>1745976595390</t>
  </si>
  <si>
    <t>1745976617617</t>
  </si>
  <si>
    <t>2465385638946512896</t>
  </si>
  <si>
    <t>1745976617619</t>
  </si>
  <si>
    <t>1745977158210</t>
  </si>
  <si>
    <t>2465390152286052352</t>
  </si>
  <si>
    <t>1745976752127</t>
  </si>
  <si>
    <t>1745977087637</t>
  </si>
  <si>
    <t>2465403778271125504</t>
  </si>
  <si>
    <t>1745977158212</t>
  </si>
  <si>
    <t>1745977709738</t>
  </si>
  <si>
    <t>2465409928261640192</t>
  </si>
  <si>
    <t>1745977341497</t>
  </si>
  <si>
    <t>1745977433706</t>
  </si>
  <si>
    <t>2465413022349369344</t>
  </si>
  <si>
    <t>1745977433708</t>
  </si>
  <si>
    <t>1745977915894</t>
  </si>
  <si>
    <t>2465422284446343168</t>
  </si>
  <si>
    <t>1745977709740</t>
  </si>
  <si>
    <t>1745977844510</t>
  </si>
  <si>
    <t>2465444835608338432</t>
  </si>
  <si>
    <t>1745978381817</t>
  </si>
  <si>
    <t>1745979273061</t>
  </si>
  <si>
    <t>2465456290923651072</t>
  </si>
  <si>
    <t>1745978723211</t>
  </si>
  <si>
    <t>1745979210321</t>
  </si>
  <si>
    <t>2465456453696200704</t>
  </si>
  <si>
    <t>1745978728063</t>
  </si>
  <si>
    <t>1745979210040</t>
  </si>
  <si>
    <t>2465472626227781632</t>
  </si>
  <si>
    <t>1745979210042</t>
  </si>
  <si>
    <t>1745979424060</t>
  </si>
  <si>
    <t>2465472635690131456</t>
  </si>
  <si>
    <t>1745979210323</t>
  </si>
  <si>
    <t>1745979406265</t>
  </si>
  <si>
    <t>2465474740861640704</t>
  </si>
  <si>
    <t>1745979273063</t>
  </si>
  <si>
    <t>1745979360424</t>
  </si>
  <si>
    <t>2465477672277483520</t>
  </si>
  <si>
    <t>1745979360426</t>
  </si>
  <si>
    <t>1745996840789</t>
  </si>
  <si>
    <t>2465479210446200832</t>
  </si>
  <si>
    <t>1745979406267</t>
  </si>
  <si>
    <t>1745996769105</t>
  </si>
  <si>
    <t>2465479807513763840</t>
  </si>
  <si>
    <t>1745979424061</t>
  </si>
  <si>
    <t>1745996727589</t>
  </si>
  <si>
    <t>2465485191322378240</t>
  </si>
  <si>
    <t>1745979584511</t>
  </si>
  <si>
    <t>1745980205609</t>
  </si>
  <si>
    <t>2465485191490150400</t>
  </si>
  <si>
    <t>1745979584516</t>
  </si>
  <si>
    <t>1745979584920</t>
  </si>
  <si>
    <t>2465485205180358656</t>
  </si>
  <si>
    <t>1745979584922</t>
  </si>
  <si>
    <t>1745980046632</t>
  </si>
  <si>
    <t>2465500697597157376</t>
  </si>
  <si>
    <t>1745980046634</t>
  </si>
  <si>
    <t>1745980130307</t>
  </si>
  <si>
    <t>2465500697798483968</t>
  </si>
  <si>
    <t>1745980046640</t>
  </si>
  <si>
    <t>1745980047037</t>
  </si>
  <si>
    <t>2465500711186702336</t>
  </si>
  <si>
    <t>1745980047039</t>
  </si>
  <si>
    <t>1745980907478</t>
  </si>
  <si>
    <t>2465503505264254976</t>
  </si>
  <si>
    <t>1745980130309</t>
  </si>
  <si>
    <t>1745980568032</t>
  </si>
  <si>
    <t>2465506031980093440</t>
  </si>
  <si>
    <t>1745980205611</t>
  </si>
  <si>
    <t>1745980487618</t>
  </si>
  <si>
    <t>2465515494631907328</t>
  </si>
  <si>
    <t>1745980487620</t>
  </si>
  <si>
    <t>1745996635707</t>
  </si>
  <si>
    <t>2465518192878002176</t>
  </si>
  <si>
    <t>1745980568034</t>
  </si>
  <si>
    <t>1745980666742</t>
  </si>
  <si>
    <t>2465521505035984896</t>
  </si>
  <si>
    <t>1745980666744</t>
  </si>
  <si>
    <t>1745980744268</t>
  </si>
  <si>
    <t>2465524106376880128</t>
  </si>
  <si>
    <t>1745980744271</t>
  </si>
  <si>
    <t>1745996393052</t>
  </si>
  <si>
    <t>2465529579675164672</t>
  </si>
  <si>
    <t>1745980907387</t>
  </si>
  <si>
    <t>2465529583198380032</t>
  </si>
  <si>
    <t>1745980907480</t>
  </si>
  <si>
    <t>1745981082629</t>
  </si>
  <si>
    <t>2465529583366152192</t>
  </si>
  <si>
    <t>1745980907497</t>
  </si>
  <si>
    <t>1745980907500</t>
  </si>
  <si>
    <t>2465529583533924352</t>
  </si>
  <si>
    <t>1745980907502</t>
  </si>
  <si>
    <t>1745981037317</t>
  </si>
  <si>
    <t>2465533939503177728</t>
  </si>
  <si>
    <t>1745981037320</t>
  </si>
  <si>
    <t>1745981082581</t>
  </si>
  <si>
    <t>2465533939738058752</t>
  </si>
  <si>
    <t>1745981037325</t>
  </si>
  <si>
    <t>1745981038789</t>
  </si>
  <si>
    <t>2465533988861747200</t>
  </si>
  <si>
    <t>1745981038791</t>
  </si>
  <si>
    <t>1745981265291</t>
  </si>
  <si>
    <t>2465535458612977665</t>
  </si>
  <si>
    <t>1745981082583</t>
  </si>
  <si>
    <t>1745981257079</t>
  </si>
  <si>
    <t>2465535459854491648</t>
  </si>
  <si>
    <t>1745981082631</t>
  </si>
  <si>
    <t>1745981217162</t>
  </si>
  <si>
    <t>2465539974032891904</t>
  </si>
  <si>
    <t>1745981217164</t>
  </si>
  <si>
    <t>1745996269774</t>
  </si>
  <si>
    <t>2465541313458708480</t>
  </si>
  <si>
    <t>1745981257081</t>
  </si>
  <si>
    <t>1745982063207</t>
  </si>
  <si>
    <t>2465541318491873280</t>
  </si>
  <si>
    <t>1745981257231</t>
  </si>
  <si>
    <t>1745987601051</t>
  </si>
  <si>
    <t>2465541589041258496</t>
  </si>
  <si>
    <t>1745981265294</t>
  </si>
  <si>
    <t>1745982003087</t>
  </si>
  <si>
    <t>2465541589209030656</t>
  </si>
  <si>
    <t>1745981265300</t>
  </si>
  <si>
    <t>1745981265799</t>
  </si>
  <si>
    <t>2465541606053355521</t>
  </si>
  <si>
    <t>1745981265801</t>
  </si>
  <si>
    <t>1745982098856</t>
  </si>
  <si>
    <t>2465566345299861504</t>
  </si>
  <si>
    <t>1745982003088</t>
  </si>
  <si>
    <t>1745982089694</t>
  </si>
  <si>
    <t>2465568362927857665</t>
  </si>
  <si>
    <t>1745982063210</t>
  </si>
  <si>
    <t>1745982074832</t>
  </si>
  <si>
    <t>2465568752662585344</t>
  </si>
  <si>
    <t>1745982074834</t>
  </si>
  <si>
    <t>2465569251382108160</t>
  </si>
  <si>
    <t>1745982089696</t>
  </si>
  <si>
    <t>1745983046216</t>
  </si>
  <si>
    <t>2465569558774259712</t>
  </si>
  <si>
    <t>1745982098857</t>
  </si>
  <si>
    <t>1745982693367</t>
  </si>
  <si>
    <t>2465569558975586304</t>
  </si>
  <si>
    <t>1745982098863</t>
  </si>
  <si>
    <t>1745982099233</t>
  </si>
  <si>
    <t>2465569571726270464</t>
  </si>
  <si>
    <t>1745982099235</t>
  </si>
  <si>
    <t>1745982244822</t>
  </si>
  <si>
    <t>2465573365860114432</t>
  </si>
  <si>
    <t>1745982212317</t>
  </si>
  <si>
    <t>1745982756956</t>
  </si>
  <si>
    <t>2465574456614035456</t>
  </si>
  <si>
    <t>1745982244824</t>
  </si>
  <si>
    <t>1745982376816</t>
  </si>
  <si>
    <t>2465574456781807616</t>
  </si>
  <si>
    <t>1745982244829</t>
  </si>
  <si>
    <t>1745982244833</t>
  </si>
  <si>
    <t>2465574456949579776</t>
  </si>
  <si>
    <t>1745982244835</t>
  </si>
  <si>
    <t>2465578885564178432</t>
  </si>
  <si>
    <t>1745982376817</t>
  </si>
  <si>
    <t>1745983348520</t>
  </si>
  <si>
    <t>2465589507286736896</t>
  </si>
  <si>
    <t>1745982693369</t>
  </si>
  <si>
    <t>1745982872534</t>
  </si>
  <si>
    <t>2465591640979513344</t>
  </si>
  <si>
    <t>1745982756958</t>
  </si>
  <si>
    <t>1745982891125</t>
  </si>
  <si>
    <t>2465595519133655040</t>
  </si>
  <si>
    <t>1745982872536</t>
  </si>
  <si>
    <t>1745982936016</t>
  </si>
  <si>
    <t>2465596142977654784</t>
  </si>
  <si>
    <t>1745982891127</t>
  </si>
  <si>
    <t>1745983035920</t>
  </si>
  <si>
    <t>2465597649236107264</t>
  </si>
  <si>
    <t>1745982936018</t>
  </si>
  <si>
    <t>1745983098887</t>
  </si>
  <si>
    <t>2465601001458081792</t>
  </si>
  <si>
    <t>1745983035922</t>
  </si>
  <si>
    <t>1745983098900</t>
  </si>
  <si>
    <t>2465601346934513664</t>
  </si>
  <si>
    <t>1745983046218</t>
  </si>
  <si>
    <t>1745983098346</t>
  </si>
  <si>
    <t>2465603096160608256</t>
  </si>
  <si>
    <t>1745983098348</t>
  </si>
  <si>
    <t>1745983999342</t>
  </si>
  <si>
    <t>2465603114280001536</t>
  </si>
  <si>
    <t>1745983098889</t>
  </si>
  <si>
    <t>1745983998736</t>
  </si>
  <si>
    <t>2465603114716209152</t>
  </si>
  <si>
    <t>1745983098902</t>
  </si>
  <si>
    <t>1745983998758</t>
  </si>
  <si>
    <t>2465611490573524992</t>
  </si>
  <si>
    <t>1745983348522</t>
  </si>
  <si>
    <t>1745983977577</t>
  </si>
  <si>
    <t>2465618524454887424</t>
  </si>
  <si>
    <t>1745983558148</t>
  </si>
  <si>
    <t>1745983586076</t>
  </si>
  <si>
    <t>2465618524488441856</t>
  </si>
  <si>
    <t>1745983558149</t>
  </si>
  <si>
    <t>2465618524622659584</t>
  </si>
  <si>
    <t>1745983558154</t>
  </si>
  <si>
    <t>1745983558166</t>
  </si>
  <si>
    <t>2465618525125976064</t>
  </si>
  <si>
    <t>1745983558168</t>
  </si>
  <si>
    <t>1746042555558</t>
  </si>
  <si>
    <t>2465619461630173184</t>
  </si>
  <si>
    <t>1745983586078</t>
  </si>
  <si>
    <t>1745984995987</t>
  </si>
  <si>
    <t>2465632598290964480</t>
  </si>
  <si>
    <t>1745983977579</t>
  </si>
  <si>
    <t>1745984995986</t>
  </si>
  <si>
    <t>2465632598290964481</t>
  </si>
  <si>
    <t>2465633308235636736</t>
  </si>
  <si>
    <t>1745983998738</t>
  </si>
  <si>
    <t>1745984930863</t>
  </si>
  <si>
    <t>2465633308940279808</t>
  </si>
  <si>
    <t>1745983998760</t>
  </si>
  <si>
    <t>2465633328502513664</t>
  </si>
  <si>
    <t>1745983999343</t>
  </si>
  <si>
    <t>1745984210820</t>
  </si>
  <si>
    <t>2465640424560238592</t>
  </si>
  <si>
    <t>1745984210822</t>
  </si>
  <si>
    <t>1745984343105</t>
  </si>
  <si>
    <t>2465644863308275712</t>
  </si>
  <si>
    <t>1745984343107</t>
  </si>
  <si>
    <t>1745984454151</t>
  </si>
  <si>
    <t>2465648589393731584</t>
  </si>
  <si>
    <t>1745984454152</t>
  </si>
  <si>
    <t>1745984627312</t>
  </si>
  <si>
    <t>2465654399712731136</t>
  </si>
  <si>
    <t>1745984627314</t>
  </si>
  <si>
    <t>1745984869894</t>
  </si>
  <si>
    <t>2465662539413954560</t>
  </si>
  <si>
    <t>1745984869896</t>
  </si>
  <si>
    <t>1745987596881</t>
  </si>
  <si>
    <t>2465664585194119168</t>
  </si>
  <si>
    <t>1745984930865</t>
  </si>
  <si>
    <t>1745985862912</t>
  </si>
  <si>
    <t>2465666770762047488</t>
  </si>
  <si>
    <t>1745984995988</t>
  </si>
  <si>
    <t>1745984996019</t>
  </si>
  <si>
    <t>2465666770762047489</t>
  </si>
  <si>
    <t>1745984996003</t>
  </si>
  <si>
    <t>2465666770762047490</t>
  </si>
  <si>
    <t>1745986297429</t>
  </si>
  <si>
    <t>2465666770762047491</t>
  </si>
  <si>
    <t>1745984995989</t>
  </si>
  <si>
    <t>2465666770929819648</t>
  </si>
  <si>
    <t>1745984996005</t>
  </si>
  <si>
    <t>1745988470748</t>
  </si>
  <si>
    <t>2465666770929819649</t>
  </si>
  <si>
    <t>1745984996006</t>
  </si>
  <si>
    <t>1745988470747</t>
  </si>
  <si>
    <t>2465666771466690560</t>
  </si>
  <si>
    <t>1745984996021</t>
  </si>
  <si>
    <t>1745985113788</t>
  </si>
  <si>
    <t>2465670724044562432</t>
  </si>
  <si>
    <t>1745985113790</t>
  </si>
  <si>
    <t>1745985409370</t>
  </si>
  <si>
    <t>2465680641224712192</t>
  </si>
  <si>
    <t>1745985409372</t>
  </si>
  <si>
    <t>1745985630815</t>
  </si>
  <si>
    <t>2465688071652352000</t>
  </si>
  <si>
    <t>1745985630816</t>
  </si>
  <si>
    <t>1745985776039</t>
  </si>
  <si>
    <t>2465692944628293632</t>
  </si>
  <si>
    <t>1745985776042</t>
  </si>
  <si>
    <t>1745988389774</t>
  </si>
  <si>
    <t>2465695859568910336</t>
  </si>
  <si>
    <t>1745985862914</t>
  </si>
  <si>
    <t>1745986038229</t>
  </si>
  <si>
    <t>2465701742197710848</t>
  </si>
  <si>
    <t>1745986038231</t>
  </si>
  <si>
    <t>1745986212567</t>
  </si>
  <si>
    <t>2465707592043831296</t>
  </si>
  <si>
    <t>1745986212569</t>
  </si>
  <si>
    <t>1745986507660</t>
  </si>
  <si>
    <t>2465710439540039680</t>
  </si>
  <si>
    <t>1745986297431</t>
  </si>
  <si>
    <t>1745986523987</t>
  </si>
  <si>
    <t>2465717493688279040</t>
  </si>
  <si>
    <t>1745986507661</t>
  </si>
  <si>
    <t>1745986800164</t>
  </si>
  <si>
    <t>2465718041565044736</t>
  </si>
  <si>
    <t>1745986523989</t>
  </si>
  <si>
    <t>1745987068488</t>
  </si>
  <si>
    <t>2465727308493856768</t>
  </si>
  <si>
    <t>1745986800166</t>
  </si>
  <si>
    <t>1745988389737</t>
  </si>
  <si>
    <t>2465736311986823168</t>
  </si>
  <si>
    <t>1745987068490</t>
  </si>
  <si>
    <t>2465754041913810944</t>
  </si>
  <si>
    <t>1745987596883</t>
  </si>
  <si>
    <t>1745987902764</t>
  </si>
  <si>
    <t>2465754181835792384</t>
  </si>
  <si>
    <t>1745987601053</t>
  </si>
  <si>
    <t>1745987861817</t>
  </si>
  <si>
    <t>2465754181869346816</t>
  </si>
  <si>
    <t>1745987882560</t>
  </si>
  <si>
    <t>2465762931791470592</t>
  </si>
  <si>
    <t>1745987861819</t>
  </si>
  <si>
    <t>1745993113203</t>
  </si>
  <si>
    <t>2465763627710390272</t>
  </si>
  <si>
    <t>1745987882562</t>
  </si>
  <si>
    <t>1745993113328</t>
  </si>
  <si>
    <t>2465764305644134400</t>
  </si>
  <si>
    <t>1745987902767</t>
  </si>
  <si>
    <t>1745990910238</t>
  </si>
  <si>
    <t>2465780645746548736</t>
  </si>
  <si>
    <t>1745988389739</t>
  </si>
  <si>
    <t>1745989861043</t>
  </si>
  <si>
    <t>2465780645746548737</t>
  </si>
  <si>
    <t>1745989861046</t>
  </si>
  <si>
    <t>2465780646988062720</t>
  </si>
  <si>
    <t>1745988389775</t>
  </si>
  <si>
    <t>1745989640425</t>
  </si>
  <si>
    <t>2465783364360183808</t>
  </si>
  <si>
    <t>1745988470749</t>
  </si>
  <si>
    <t>1745988663004</t>
  </si>
  <si>
    <t>2465783364360183809</t>
  </si>
  <si>
    <t>1745988470751</t>
  </si>
  <si>
    <t>1745988878204</t>
  </si>
  <si>
    <t>2465789815065518080</t>
  </si>
  <si>
    <t>1745988663006</t>
  </si>
  <si>
    <t>1746041885381</t>
  </si>
  <si>
    <t>2465797036012838912</t>
  </si>
  <si>
    <t>1745988878207</t>
  </si>
  <si>
    <t>1746041885499</t>
  </si>
  <si>
    <t>2465822611871997952</t>
  </si>
  <si>
    <t>1745989640427</t>
  </si>
  <si>
    <t>1745994613468</t>
  </si>
  <si>
    <t>2465830014617231360</t>
  </si>
  <si>
    <t>1745989861045</t>
  </si>
  <si>
    <t>1745990077839</t>
  </si>
  <si>
    <t>2465830014684340224</t>
  </si>
  <si>
    <t>1745989861048</t>
  </si>
  <si>
    <t>1745990246045</t>
  </si>
  <si>
    <t>2465837289050316800</t>
  </si>
  <si>
    <t>1745990077841</t>
  </si>
  <si>
    <t>1745990137357</t>
  </si>
  <si>
    <t>2465839286143000576</t>
  </si>
  <si>
    <t>1745990137359</t>
  </si>
  <si>
    <t>1745990213288</t>
  </si>
  <si>
    <t>2465841833964576768</t>
  </si>
  <si>
    <t>1745990213290</t>
  </si>
  <si>
    <t>1745990731811</t>
  </si>
  <si>
    <t>2465842933107105792</t>
  </si>
  <si>
    <t>1745990246048</t>
  </si>
  <si>
    <t>1745990848866</t>
  </si>
  <si>
    <t>2465859232709320704</t>
  </si>
  <si>
    <t>1745990731813</t>
  </si>
  <si>
    <t>1745994241861</t>
  </si>
  <si>
    <t>2465863160423358464</t>
  </si>
  <si>
    <t>1745990848868</t>
  </si>
  <si>
    <t>1745994581275</t>
  </si>
  <si>
    <t>2465865219692404736</t>
  </si>
  <si>
    <t>1745990910240</t>
  </si>
  <si>
    <t>1745991103667</t>
  </si>
  <si>
    <t>2465871710126186496</t>
  </si>
  <si>
    <t>1745991103669</t>
  </si>
  <si>
    <t>1745991437697</t>
  </si>
  <si>
    <t>2465882918313107456</t>
  </si>
  <si>
    <t>1745991437699</t>
  </si>
  <si>
    <t>1745994103709</t>
  </si>
  <si>
    <t>2465939138965250048</t>
  </si>
  <si>
    <t>1745993113205</t>
  </si>
  <si>
    <t>1745993467437</t>
  </si>
  <si>
    <t>2465939143193108480</t>
  </si>
  <si>
    <t>1745993113331</t>
  </si>
  <si>
    <t>1745994073186</t>
  </si>
  <si>
    <t>2465951025085915136</t>
  </si>
  <si>
    <t>1745993467439</t>
  </si>
  <si>
    <t>1745993629273</t>
  </si>
  <si>
    <t>2465956455400972288</t>
  </si>
  <si>
    <t>1745993629275</t>
  </si>
  <si>
    <t>1745993831829</t>
  </si>
  <si>
    <t>2465963252052500480</t>
  </si>
  <si>
    <t>1745993831831</t>
  </si>
  <si>
    <t>1745995434722</t>
  </si>
  <si>
    <t>2465971350683099136</t>
  </si>
  <si>
    <t>1745994073189</t>
  </si>
  <si>
    <t>1745995434744</t>
  </si>
  <si>
    <t>2465972374831472640</t>
  </si>
  <si>
    <t>1745994103711</t>
  </si>
  <si>
    <t>1745995307841</t>
  </si>
  <si>
    <t>2465977010544025600</t>
  </si>
  <si>
    <t>1745994241863</t>
  </si>
  <si>
    <t>1745994886533</t>
  </si>
  <si>
    <t>2465988399287345152</t>
  </si>
  <si>
    <t>1745994581277</t>
  </si>
  <si>
    <t>1745994902061</t>
  </si>
  <si>
    <t>2465989479538728960</t>
  </si>
  <si>
    <t>1745994613471</t>
  </si>
  <si>
    <t>1745994804501</t>
  </si>
  <si>
    <t>2465995889844527104</t>
  </si>
  <si>
    <t>1745994804503</t>
  </si>
  <si>
    <t>1746041857361</t>
  </si>
  <si>
    <t>2465998643086336000</t>
  </si>
  <si>
    <t>1745994886535</t>
  </si>
  <si>
    <t>1746041743515</t>
  </si>
  <si>
    <t>2465999163079368704</t>
  </si>
  <si>
    <t>1745994902063</t>
  </si>
  <si>
    <t>1746041785441</t>
  </si>
  <si>
    <t>2466012778796785664</t>
  </si>
  <si>
    <t>1745995307843</t>
  </si>
  <si>
    <t>1746010058365</t>
  </si>
  <si>
    <t>2466017036183117824</t>
  </si>
  <si>
    <t>1745995434724</t>
  </si>
  <si>
    <t>1745995808351</t>
  </si>
  <si>
    <t>2466017036887760896</t>
  </si>
  <si>
    <t>1745995434745</t>
  </si>
  <si>
    <t>1745995925386</t>
  </si>
  <si>
    <t>2466029573125545984</t>
  </si>
  <si>
    <t>1745995808353</t>
  </si>
  <si>
    <t>1745996218804</t>
  </si>
  <si>
    <t>2466033500134940672</t>
  </si>
  <si>
    <t>1745995925387</t>
  </si>
  <si>
    <t>1745996249483</t>
  </si>
  <si>
    <t>2466043345609269248</t>
  </si>
  <si>
    <t>1745996218806</t>
  </si>
  <si>
    <t>1746009764340</t>
  </si>
  <si>
    <t>2466044375025688576</t>
  </si>
  <si>
    <t>1745996249484</t>
  </si>
  <si>
    <t>1746009933802</t>
  </si>
  <si>
    <t>2466045055945777152</t>
  </si>
  <si>
    <t>1745996269776</t>
  </si>
  <si>
    <t>1746007216286</t>
  </si>
  <si>
    <t>2466049192401936384</t>
  </si>
  <si>
    <t>1745996393053</t>
  </si>
  <si>
    <t>1746007216276</t>
  </si>
  <si>
    <t>2466049192401936385</t>
  </si>
  <si>
    <t>1746006146645</t>
  </si>
  <si>
    <t>2466057334586187776</t>
  </si>
  <si>
    <t>1745996635709</t>
  </si>
  <si>
    <t>1746004909750</t>
  </si>
  <si>
    <t>2466060417600954368</t>
  </si>
  <si>
    <t>1745996727591</t>
  </si>
  <si>
    <t>1745997126084</t>
  </si>
  <si>
    <t>2466061810646753280</t>
  </si>
  <si>
    <t>1745996769107</t>
  </si>
  <si>
    <t>1745997022643</t>
  </si>
  <si>
    <t>2466064215962656768</t>
  </si>
  <si>
    <t>1745996840791</t>
  </si>
  <si>
    <t>2466070317970333696</t>
  </si>
  <si>
    <t>1745997022645</t>
  </si>
  <si>
    <t>1745997716162</t>
  </si>
  <si>
    <t>2466070317970333697</t>
  </si>
  <si>
    <t>1745997022648</t>
  </si>
  <si>
    <t>2466070318138105856</t>
  </si>
  <si>
    <t>1745997022649</t>
  </si>
  <si>
    <t>1745997065129</t>
  </si>
  <si>
    <t>2466071743597486080</t>
  </si>
  <si>
    <t>1745997065131</t>
  </si>
  <si>
    <t>1745997065142</t>
  </si>
  <si>
    <t>2466071744000139264</t>
  </si>
  <si>
    <t>1745997065144</t>
  </si>
  <si>
    <t>2466073788874334208</t>
  </si>
  <si>
    <t>1745997126086</t>
  </si>
  <si>
    <t>1745997126111</t>
  </si>
  <si>
    <t>2466073788874334209</t>
  </si>
  <si>
    <t>1745997126089</t>
  </si>
  <si>
    <t>2466073789008551936</t>
  </si>
  <si>
    <t>1745997126090</t>
  </si>
  <si>
    <t>1745997484178</t>
  </si>
  <si>
    <t>2466073790619164672</t>
  </si>
  <si>
    <t>1745997126113</t>
  </si>
  <si>
    <t>1745997318132</t>
  </si>
  <si>
    <t>2466080232969445376</t>
  </si>
  <si>
    <t>1745997318134</t>
  </si>
  <si>
    <t>1745997585483</t>
  </si>
  <si>
    <t>2466085804548661248</t>
  </si>
  <si>
    <t>1745997484180</t>
  </si>
  <si>
    <t>1745997484531</t>
  </si>
  <si>
    <t>2466085816393375744</t>
  </si>
  <si>
    <t>1745997484533</t>
  </si>
  <si>
    <t>1746004800782</t>
  </si>
  <si>
    <t>2466089203780395008</t>
  </si>
  <si>
    <t>1745997585485</t>
  </si>
  <si>
    <t>1746000912444</t>
  </si>
  <si>
    <t>2466093589076221952</t>
  </si>
  <si>
    <t>1745997716164</t>
  </si>
  <si>
    <t>1745999715476</t>
  </si>
  <si>
    <t>2466160674485673984</t>
  </si>
  <si>
    <t>1745999715478</t>
  </si>
  <si>
    <t>1745999914593</t>
  </si>
  <si>
    <t>2466167355743510528</t>
  </si>
  <si>
    <t>1745999914595</t>
  </si>
  <si>
    <t>1746000748999</t>
  </si>
  <si>
    <t>2466195353729343488</t>
  </si>
  <si>
    <t>1746000749001</t>
  </si>
  <si>
    <t>1746001100247</t>
  </si>
  <si>
    <t>2466200838067036160</t>
  </si>
  <si>
    <t>1746000912446</t>
  </si>
  <si>
    <t>1746001002615</t>
  </si>
  <si>
    <t>2466203863670169600</t>
  </si>
  <si>
    <t>1746001002616</t>
  </si>
  <si>
    <t>1746004388793</t>
  </si>
  <si>
    <t>2466207139757137920</t>
  </si>
  <si>
    <t>1746001100249</t>
  </si>
  <si>
    <t>1746003169881</t>
  </si>
  <si>
    <t>2466276585049792512</t>
  </si>
  <si>
    <t>1746003169883</t>
  </si>
  <si>
    <t>1746016317046</t>
  </si>
  <si>
    <t>2466317484983164928</t>
  </si>
  <si>
    <t>1746004388795</t>
  </si>
  <si>
    <t>1746015816428</t>
  </si>
  <si>
    <t>2466331309006495744</t>
  </si>
  <si>
    <t>1746004800784</t>
  </si>
  <si>
    <t>1746015668161</t>
  </si>
  <si>
    <t>2466334965365841920</t>
  </si>
  <si>
    <t>1746004909752</t>
  </si>
  <si>
    <t>1746005025251</t>
  </si>
  <si>
    <t>2466338840969846784</t>
  </si>
  <si>
    <t>1746005025253</t>
  </si>
  <si>
    <t>1746005069883</t>
  </si>
  <si>
    <t>2466340338571255808</t>
  </si>
  <si>
    <t>1746005069885</t>
  </si>
  <si>
    <t>1746005765621</t>
  </si>
  <si>
    <t>2466363683664666624</t>
  </si>
  <si>
    <t>1746005765623</t>
  </si>
  <si>
    <t>1746006071490</t>
  </si>
  <si>
    <t>2466373946958782464</t>
  </si>
  <si>
    <t>1746006071492</t>
  </si>
  <si>
    <t>1746007863926</t>
  </si>
  <si>
    <t>2466376468675010560</t>
  </si>
  <si>
    <t>1746006146647</t>
  </si>
  <si>
    <t>1746006253769</t>
  </si>
  <si>
    <t>2466380063159984128</t>
  </si>
  <si>
    <t>1746006253771</t>
  </si>
  <si>
    <t>1746007002981</t>
  </si>
  <si>
    <t>2466405202543091712</t>
  </si>
  <si>
    <t>1746007002983</t>
  </si>
  <si>
    <t>1746007709751</t>
  </si>
  <si>
    <t>2466412359502110720</t>
  </si>
  <si>
    <t>1746007216277</t>
  </si>
  <si>
    <t>2466412359871209472</t>
  </si>
  <si>
    <t>1746007216288</t>
  </si>
  <si>
    <t>1746007272626</t>
  </si>
  <si>
    <t>2466414250361462784</t>
  </si>
  <si>
    <t>1746007272628</t>
  </si>
  <si>
    <t>1746009673981</t>
  </si>
  <si>
    <t>2466428917808996352</t>
  </si>
  <si>
    <t>1746007709753</t>
  </si>
  <si>
    <t>1746009673975</t>
  </si>
  <si>
    <t>2466428917808996353</t>
  </si>
  <si>
    <t>1746009556667</t>
  </si>
  <si>
    <t>2466434091097104384</t>
  </si>
  <si>
    <t>1746007863929</t>
  </si>
  <si>
    <t>1746007980987</t>
  </si>
  <si>
    <t>2466438019012468736</t>
  </si>
  <si>
    <t>1746007980989</t>
  </si>
  <si>
    <t>1746008622908</t>
  </si>
  <si>
    <t>2466459558474784768</t>
  </si>
  <si>
    <t>1746008622910</t>
  </si>
  <si>
    <t>1746008849273</t>
  </si>
  <si>
    <t>2466467153856012288</t>
  </si>
  <si>
    <t>1746008849275</t>
  </si>
  <si>
    <t>1746009052292</t>
  </si>
  <si>
    <t>2466473966009688064</t>
  </si>
  <si>
    <t>1746009052294</t>
  </si>
  <si>
    <t>1746009483988</t>
  </si>
  <si>
    <t>2466488451323764736</t>
  </si>
  <si>
    <t>1746009483990</t>
  </si>
  <si>
    <t>1746011780517</t>
  </si>
  <si>
    <t>2466490890059882496</t>
  </si>
  <si>
    <t>1746009556669</t>
  </si>
  <si>
    <t>1746011067206</t>
  </si>
  <si>
    <t>2466494826229637120</t>
  </si>
  <si>
    <t>1746009673976</t>
  </si>
  <si>
    <t>2466494826430963712</t>
  </si>
  <si>
    <t>1746009673983</t>
  </si>
  <si>
    <t>1746010988069</t>
  </si>
  <si>
    <t>2466497858409439232</t>
  </si>
  <si>
    <t>1746009764342</t>
  </si>
  <si>
    <t>1746010979390</t>
  </si>
  <si>
    <t>2466503544577040384</t>
  </si>
  <si>
    <t>1746009933804</t>
  </si>
  <si>
    <t>1746010985622</t>
  </si>
  <si>
    <t>2466507724217753600</t>
  </si>
  <si>
    <t>1746010058367</t>
  </si>
  <si>
    <t>1746010978929</t>
  </si>
  <si>
    <t>2466538613219893248</t>
  </si>
  <si>
    <t>1746010978931</t>
  </si>
  <si>
    <t>1746040641576</t>
  </si>
  <si>
    <t>2466538628822704128</t>
  </si>
  <si>
    <t>1746010979392</t>
  </si>
  <si>
    <t>1746013261377</t>
  </si>
  <si>
    <t>2466538837799706624</t>
  </si>
  <si>
    <t>1746010985624</t>
  </si>
  <si>
    <t>1746013308163</t>
  </si>
  <si>
    <t>2466538919907401728</t>
  </si>
  <si>
    <t>1746010988071</t>
  </si>
  <si>
    <t>1746013143961</t>
  </si>
  <si>
    <t>2466541575304486912</t>
  </si>
  <si>
    <t>1746011067207</t>
  </si>
  <si>
    <t>1746013143956</t>
  </si>
  <si>
    <t>2466541575304486913</t>
  </si>
  <si>
    <t>1746011265279</t>
  </si>
  <si>
    <t>2466548221565050880</t>
  </si>
  <si>
    <t>1746011265281</t>
  </si>
  <si>
    <t>1746011544868</t>
  </si>
  <si>
    <t>2466557603015139328</t>
  </si>
  <si>
    <t>1746011544870</t>
  </si>
  <si>
    <t>1746012635604</t>
  </si>
  <si>
    <t>2466565510150594560</t>
  </si>
  <si>
    <t>1746011780521</t>
  </si>
  <si>
    <t>1746011852220</t>
  </si>
  <si>
    <t>2466567916003368960</t>
  </si>
  <si>
    <t>1746011852222</t>
  </si>
  <si>
    <t>1746015068892</t>
  </si>
  <si>
    <t>2466594202008526848</t>
  </si>
  <si>
    <t>1746012635606</t>
  </si>
  <si>
    <t>1746012693799</t>
  </si>
  <si>
    <t>2466596154742251520</t>
  </si>
  <si>
    <t>1746012693801</t>
  </si>
  <si>
    <t>1746013115520</t>
  </si>
  <si>
    <t>2466610305317314561</t>
  </si>
  <si>
    <t>1746013115522</t>
  </si>
  <si>
    <t>1746014676043</t>
  </si>
  <si>
    <t>2466611259471142912</t>
  </si>
  <si>
    <t>1746013143958</t>
  </si>
  <si>
    <t>2466611259638915072</t>
  </si>
  <si>
    <t>1746013143962</t>
  </si>
  <si>
    <t>1746013678853</t>
  </si>
  <si>
    <t>2466615199466102784</t>
  </si>
  <si>
    <t>1746013261378</t>
  </si>
  <si>
    <t>1746013610928</t>
  </si>
  <si>
    <t>2466616769377312768</t>
  </si>
  <si>
    <t>1746013308165</t>
  </si>
  <si>
    <t>1746013623280</t>
  </si>
  <si>
    <t>2466626928451362817</t>
  </si>
  <si>
    <t>1746013610930</t>
  </si>
  <si>
    <t>1746013953468</t>
  </si>
  <si>
    <t>2466627342915706880</t>
  </si>
  <si>
    <t>1746013623281</t>
  </si>
  <si>
    <t>1746040576889</t>
  </si>
  <si>
    <t>2466629207669710848</t>
  </si>
  <si>
    <t>1746013678855</t>
  </si>
  <si>
    <t>1746013733576</t>
  </si>
  <si>
    <t>2466631043835338752</t>
  </si>
  <si>
    <t>1746013733578</t>
  </si>
  <si>
    <t>1746014158044</t>
  </si>
  <si>
    <t>2466638422186500096</t>
  </si>
  <si>
    <t>1746013953470</t>
  </si>
  <si>
    <t>1746014012812</t>
  </si>
  <si>
    <t>2466640413440712704</t>
  </si>
  <si>
    <t>1746014012814</t>
  </si>
  <si>
    <t>1746040404968</t>
  </si>
  <si>
    <t>2466645286651535360</t>
  </si>
  <si>
    <t>1746014158046</t>
  </si>
  <si>
    <t>1746014187127</t>
  </si>
  <si>
    <t>2466646262515081216</t>
  </si>
  <si>
    <t>1746014187129</t>
  </si>
  <si>
    <t>1746014518642</t>
  </si>
  <si>
    <t>2466657386312605696</t>
  </si>
  <si>
    <t>1746014518644</t>
  </si>
  <si>
    <t>1746039908372</t>
  </si>
  <si>
    <t>2466662667780202496</t>
  </si>
  <si>
    <t>1746014676044</t>
  </si>
  <si>
    <t>1746039902591</t>
  </si>
  <si>
    <t>2466662667780202497</t>
  </si>
  <si>
    <t>1746014676045</t>
  </si>
  <si>
    <t>1746014714270</t>
  </si>
  <si>
    <t>2466663950499028992</t>
  </si>
  <si>
    <t>1746014714272</t>
  </si>
  <si>
    <t>1746014976945</t>
  </si>
  <si>
    <t>2466672764409454592</t>
  </si>
  <si>
    <t>1746014976947</t>
  </si>
  <si>
    <t>1746036871748</t>
  </si>
  <si>
    <t>2466675849605259264</t>
  </si>
  <si>
    <t>1746015068894</t>
  </si>
  <si>
    <t>1746015371828</t>
  </si>
  <si>
    <t>2466686014450671616</t>
  </si>
  <si>
    <t>1746015371830</t>
  </si>
  <si>
    <t>1746015473988</t>
  </si>
  <si>
    <t>2466689442371444736</t>
  </si>
  <si>
    <t>1746015473990</t>
  </si>
  <si>
    <t>1746036735030</t>
  </si>
  <si>
    <t>2466695957769723904</t>
  </si>
  <si>
    <t>1746015668163</t>
  </si>
  <si>
    <t>1746036442161</t>
  </si>
  <si>
    <t>2466700932751138816</t>
  </si>
  <si>
    <t>1746015816429</t>
  </si>
  <si>
    <t>1746015893139</t>
  </si>
  <si>
    <t>2466703506745171969</t>
  </si>
  <si>
    <t>1746015893141</t>
  </si>
  <si>
    <t>1746016286059</t>
  </si>
  <si>
    <t>2466716690986147840</t>
  </si>
  <si>
    <t>1746016286061</t>
  </si>
  <si>
    <t>1746036430723</t>
  </si>
  <si>
    <t>2466717730737332224</t>
  </si>
  <si>
    <t>1746016317048</t>
  </si>
  <si>
    <t>1746017722813</t>
  </si>
  <si>
    <t>2466764900450541568</t>
  </si>
  <si>
    <t>1746017722815</t>
  </si>
  <si>
    <t>1746017795290</t>
  </si>
  <si>
    <t>2466767332375109633</t>
  </si>
  <si>
    <t>1746017795292</t>
  </si>
  <si>
    <t>1746019613047</t>
  </si>
  <si>
    <t>2466828326145204224</t>
  </si>
  <si>
    <t>1746019613049</t>
  </si>
  <si>
    <t>1746019625580</t>
  </si>
  <si>
    <t>2466828746682900481</t>
  </si>
  <si>
    <t>1746019625582</t>
  </si>
  <si>
    <t>1746036422606</t>
  </si>
  <si>
    <t>2467392633710944258</t>
  </si>
  <si>
    <t>1746036430725</t>
  </si>
  <si>
    <t>1746038487098</t>
  </si>
  <si>
    <t>2467393017506537472</t>
  </si>
  <si>
    <t>1746036442163</t>
  </si>
  <si>
    <t>1746036459372</t>
  </si>
  <si>
    <t>2467393595045421056</t>
  </si>
  <si>
    <t>1746036459374</t>
  </si>
  <si>
    <t>1746036480798</t>
  </si>
  <si>
    <t>2467394313949126658</t>
  </si>
  <si>
    <t>1746036480800</t>
  </si>
  <si>
    <t>1746036527326</t>
  </si>
  <si>
    <t>2467395875169738752</t>
  </si>
  <si>
    <t>1746036527328</t>
  </si>
  <si>
    <t>1746036613682</t>
  </si>
  <si>
    <t>2467398772796268544</t>
  </si>
  <si>
    <t>1746036613684</t>
  </si>
  <si>
    <t>1746038104939</t>
  </si>
  <si>
    <t>2467402844593037312</t>
  </si>
  <si>
    <t>1746036735032</t>
  </si>
  <si>
    <t>1746036830864</t>
  </si>
  <si>
    <t>2467406060214919168</t>
  </si>
  <si>
    <t>1746036830866</t>
  </si>
  <si>
    <t>1746036861918</t>
  </si>
  <si>
    <t>2467407102214250496</t>
  </si>
  <si>
    <t>1746036861919</t>
  </si>
  <si>
    <t>1746037290089</t>
  </si>
  <si>
    <t>2467407432087871488</t>
  </si>
  <si>
    <t>1746036871750</t>
  </si>
  <si>
    <t>1746036883214</t>
  </si>
  <si>
    <t>2467407816789434368</t>
  </si>
  <si>
    <t>1746036883216</t>
  </si>
  <si>
    <t>1746037054048</t>
  </si>
  <si>
    <t>2467413549027270656</t>
  </si>
  <si>
    <t>1746037054050</t>
  </si>
  <si>
    <t>1746037267700</t>
  </si>
  <si>
    <t>2467420717998776320</t>
  </si>
  <si>
    <t>1746037267701</t>
  </si>
  <si>
    <t>1746037590762</t>
  </si>
  <si>
    <t>2467421469248954368</t>
  </si>
  <si>
    <t>1746037290090</t>
  </si>
  <si>
    <t>1746037358793</t>
  </si>
  <si>
    <t>2467423774606204928</t>
  </si>
  <si>
    <t>1746037358795</t>
  </si>
  <si>
    <t>1746037771971</t>
  </si>
  <si>
    <t>2467431558529785856</t>
  </si>
  <si>
    <t>1746037590764</t>
  </si>
  <si>
    <t>1746037679643</t>
  </si>
  <si>
    <t>2467434540512157697</t>
  </si>
  <si>
    <t>1746037679645</t>
  </si>
  <si>
    <t>1746038967416</t>
  </si>
  <si>
    <t>2467437638525755392</t>
  </si>
  <si>
    <t>1746037771973</t>
  </si>
  <si>
    <t>1746037897258</t>
  </si>
  <si>
    <t>2467441842459877376</t>
  </si>
  <si>
    <t>1746037897260</t>
  </si>
  <si>
    <t>1746037998962</t>
  </si>
  <si>
    <t>2467445255079829504</t>
  </si>
  <si>
    <t>1746037998964</t>
  </si>
  <si>
    <t>1746038809512</t>
  </si>
  <si>
    <t>2467448811077869568</t>
  </si>
  <si>
    <t>1746038104941</t>
  </si>
  <si>
    <t>1746038158634</t>
  </si>
  <si>
    <t>2467450612783095808</t>
  </si>
  <si>
    <t>1746038158635</t>
  </si>
  <si>
    <t>1746038227247</t>
  </si>
  <si>
    <t>2467452915053338624</t>
  </si>
  <si>
    <t>1746038227249</t>
  </si>
  <si>
    <t>1746038749359</t>
  </si>
  <si>
    <t>2467461634239602688</t>
  </si>
  <si>
    <t>1746038487100</t>
  </si>
  <si>
    <t>1746038585209</t>
  </si>
  <si>
    <t>2467477751037272064</t>
  </si>
  <si>
    <t>1746038967418</t>
  </si>
  <si>
    <t>1746039506846</t>
  </si>
  <si>
    <t>2467495851270971392</t>
  </si>
  <si>
    <t>1746039506848</t>
  </si>
  <si>
    <t>1746039620166</t>
  </si>
  <si>
    <t>2467499653659205632</t>
  </si>
  <si>
    <t>1746039620167</t>
  </si>
  <si>
    <t>1746041250121</t>
  </si>
  <si>
    <t>2467509130303217664</t>
  </si>
  <si>
    <t>1746039902592</t>
  </si>
  <si>
    <t>2467509324247834624</t>
  </si>
  <si>
    <t>1746039908374</t>
  </si>
  <si>
    <t>1746041189039</t>
  </si>
  <si>
    <t>2467525987278102528</t>
  </si>
  <si>
    <t>1746040404970</t>
  </si>
  <si>
    <t>1746041043480</t>
  </si>
  <si>
    <t>2467531755922497536</t>
  </si>
  <si>
    <t>1746040576890</t>
  </si>
  <si>
    <t>1746041145429</t>
  </si>
  <si>
    <t>2467533926491594752</t>
  </si>
  <si>
    <t>1746040641577</t>
  </si>
  <si>
    <t>1746040989769</t>
  </si>
  <si>
    <t>2467545609909936129</t>
  </si>
  <si>
    <t>1746040989771</t>
  </si>
  <si>
    <t>1746041608021</t>
  </si>
  <si>
    <t>2467547412152033280</t>
  </si>
  <si>
    <t>1746041043482</t>
  </si>
  <si>
    <t>1746041461740</t>
  </si>
  <si>
    <t>2467550832959266816</t>
  </si>
  <si>
    <t>1746041145430</t>
  </si>
  <si>
    <t>1746041574867</t>
  </si>
  <si>
    <t>2467552296301600768</t>
  </si>
  <si>
    <t>1746041189040</t>
  </si>
  <si>
    <t>1746041420771</t>
  </si>
  <si>
    <t>2467554345873416192</t>
  </si>
  <si>
    <t>1746041250122</t>
  </si>
  <si>
    <t>1746041336985</t>
  </si>
  <si>
    <t>2467554345873416193</t>
  </si>
  <si>
    <t>1746041250123</t>
  </si>
  <si>
    <t>1746041315912</t>
  </si>
  <si>
    <t>2467557260512043008</t>
  </si>
  <si>
    <t>1746041336986</t>
  </si>
  <si>
    <t>1746161541072</t>
  </si>
  <si>
    <t>2467565242507436032</t>
  </si>
  <si>
    <t>1746041574868</t>
  </si>
  <si>
    <t>1746160998434</t>
  </si>
  <si>
    <t>2467572308231954432</t>
  </si>
  <si>
    <t>1746041785442</t>
  </si>
  <si>
    <t>1746159509047</t>
  </si>
  <si>
    <t>2467574721500258304</t>
  </si>
  <si>
    <t>1746041857363</t>
  </si>
  <si>
    <t>1746041992694</t>
  </si>
  <si>
    <t>2467575661695442944</t>
  </si>
  <si>
    <t>1746041885383</t>
  </si>
  <si>
    <t>1746041967406</t>
  </si>
  <si>
    <t>2467575665654865920</t>
  </si>
  <si>
    <t>1746041885500</t>
  </si>
  <si>
    <t>1746041979871</t>
  </si>
  <si>
    <t>2467578413964173312</t>
  </si>
  <si>
    <t>1746041967408</t>
  </si>
  <si>
    <t>1746042200117</t>
  </si>
  <si>
    <t>2467578832220168192</t>
  </si>
  <si>
    <t>1746041979872</t>
  </si>
  <si>
    <t>1746042210570</t>
  </si>
  <si>
    <t>2467579262522204160</t>
  </si>
  <si>
    <t>1746041992696</t>
  </si>
  <si>
    <t>1746042034824</t>
  </si>
  <si>
    <t>2467580676136869888</t>
  </si>
  <si>
    <t>1746042034826</t>
  </si>
  <si>
    <t>1746042379901</t>
  </si>
  <si>
    <t>2467586222483152896</t>
  </si>
  <si>
    <t>1746042200120</t>
  </si>
  <si>
    <t>1746042371511</t>
  </si>
  <si>
    <t>2467586573194076160</t>
  </si>
  <si>
    <t>1746042210572</t>
  </si>
  <si>
    <t>1746042377510</t>
  </si>
  <si>
    <t>2467591973511471104</t>
  </si>
  <si>
    <t>1746042371513</t>
  </si>
  <si>
    <t>1746042388052</t>
  </si>
  <si>
    <t>2467592174770954240</t>
  </si>
  <si>
    <t>1746042377511</t>
  </si>
  <si>
    <t>1746042389141</t>
  </si>
  <si>
    <t>2467592254999601152</t>
  </si>
  <si>
    <t>1746042379903</t>
  </si>
  <si>
    <t>1746042384389</t>
  </si>
  <si>
    <t>2467592528501776384</t>
  </si>
  <si>
    <t>1746042388054</t>
  </si>
  <si>
    <t>1746048798201</t>
  </si>
  <si>
    <t>2467592565076107264</t>
  </si>
  <si>
    <t>1746042389142</t>
  </si>
  <si>
    <t>1746142456063</t>
  </si>
  <si>
    <t>2467598149070462976</t>
  </si>
  <si>
    <t>1746042555560</t>
  </si>
  <si>
    <t>1746044253530</t>
  </si>
  <si>
    <t>2467598149238235136</t>
  </si>
  <si>
    <t>1746042555565</t>
  </si>
  <si>
    <t>1746044214858</t>
  </si>
  <si>
    <t>2467599148455665664</t>
  </si>
  <si>
    <t>1746042585343</t>
  </si>
  <si>
    <t>1746044253529</t>
  </si>
  <si>
    <t>2467600078383194112</t>
  </si>
  <si>
    <t>1746042613057</t>
  </si>
  <si>
    <t>1746043119468</t>
  </si>
  <si>
    <t>2467617070750212096</t>
  </si>
  <si>
    <t>1746043119470</t>
  </si>
  <si>
    <t>1746043308004</t>
  </si>
  <si>
    <t>2467623396968603648</t>
  </si>
  <si>
    <t>1746043308006</t>
  </si>
  <si>
    <t>1746044076912</t>
  </si>
  <si>
    <t>2467628919357022208</t>
  </si>
  <si>
    <t>1746043472586</t>
  </si>
  <si>
    <t>1746043593111</t>
  </si>
  <si>
    <t>2467632963572047872</t>
  </si>
  <si>
    <t>1746043593112</t>
  </si>
  <si>
    <t>1746045010279</t>
  </si>
  <si>
    <t>2467649197239803905</t>
  </si>
  <si>
    <t>1746044076914</t>
  </si>
  <si>
    <t>1746044811567</t>
  </si>
  <si>
    <t>2467653825939480576</t>
  </si>
  <si>
    <t>1746044214860</t>
  </si>
  <si>
    <t>1746044743536</t>
  </si>
  <si>
    <t>2467655123522920448</t>
  </si>
  <si>
    <t>1746044253531</t>
  </si>
  <si>
    <t>1746044743146</t>
  </si>
  <si>
    <t>2467655123522920449</t>
  </si>
  <si>
    <t>1746044283474</t>
  </si>
  <si>
    <t>2467656128310386688</t>
  </si>
  <si>
    <t>1746044283476</t>
  </si>
  <si>
    <t>1746044580577</t>
  </si>
  <si>
    <t>2467666097432797184</t>
  </si>
  <si>
    <t>1746044580579</t>
  </si>
  <si>
    <t>1746044685044</t>
  </si>
  <si>
    <t>2467669602797199360</t>
  </si>
  <si>
    <t>1746044685046</t>
  </si>
  <si>
    <t>1746048374656</t>
  </si>
  <si>
    <t>2467671552343252992</t>
  </si>
  <si>
    <t>1746044743147</t>
  </si>
  <si>
    <t>2467671565429481472</t>
  </si>
  <si>
    <t>1746044743538</t>
  </si>
  <si>
    <t>1746047053063</t>
  </si>
  <si>
    <t>2467671565597253632</t>
  </si>
  <si>
    <t>1746044743542</t>
  </si>
  <si>
    <t>1746046911346</t>
  </si>
  <si>
    <t>2467673848171044865</t>
  </si>
  <si>
    <t>1746044811568</t>
  </si>
  <si>
    <t>1746046911570</t>
  </si>
  <si>
    <t>2467680515839336448</t>
  </si>
  <si>
    <t>1746045010280</t>
  </si>
  <si>
    <t>1746045348352</t>
  </si>
  <si>
    <t>2467691859653271552</t>
  </si>
  <si>
    <t>1746045348353</t>
  </si>
  <si>
    <t>1746046365931</t>
  </si>
  <si>
    <t>2467726003938631680</t>
  </si>
  <si>
    <t>1746046365932</t>
  </si>
  <si>
    <t>1746046695726</t>
  </si>
  <si>
    <t>2467737070056087552</t>
  </si>
  <si>
    <t>1746046695728</t>
  </si>
  <si>
    <t>1746049915505</t>
  </si>
  <si>
    <t>2467744305062715392</t>
  </si>
  <si>
    <t>1746046911348</t>
  </si>
  <si>
    <t>1746049808062</t>
  </si>
  <si>
    <t>2467744312578908160</t>
  </si>
  <si>
    <t>1746046911571</t>
  </si>
  <si>
    <t>1746049867526</t>
  </si>
  <si>
    <t>2467749060296155136</t>
  </si>
  <si>
    <t>1746047053065</t>
  </si>
  <si>
    <t>1746047163590</t>
  </si>
  <si>
    <t>2467752768966860800</t>
  </si>
  <si>
    <t>1746047163591</t>
  </si>
  <si>
    <t>1746047481536</t>
  </si>
  <si>
    <t>2467763437464297472</t>
  </si>
  <si>
    <t>1746047481538</t>
  </si>
  <si>
    <t>1746047588946</t>
  </si>
  <si>
    <t>2467767041579393024</t>
  </si>
  <si>
    <t>1746047588948</t>
  </si>
  <si>
    <t>1746047645066</t>
  </si>
  <si>
    <t>2467768924620562432</t>
  </si>
  <si>
    <t>1746047645068</t>
  </si>
  <si>
    <t>1746047989671</t>
  </si>
  <si>
    <t>2467780487679156224</t>
  </si>
  <si>
    <t>1746047989673</t>
  </si>
  <si>
    <t>1746048347555</t>
  </si>
  <si>
    <t>2467792496709705728</t>
  </si>
  <si>
    <t>1746048347557</t>
  </si>
  <si>
    <t>1746049741382</t>
  </si>
  <si>
    <t>2467793405598605312</t>
  </si>
  <si>
    <t>1746048374658</t>
  </si>
  <si>
    <t>1746049686048</t>
  </si>
  <si>
    <t>2467793405598605313</t>
  </si>
  <si>
    <t>1746049667662</t>
  </si>
  <si>
    <t>2467807617444061184</t>
  </si>
  <si>
    <t>1746048798203</t>
  </si>
  <si>
    <t>1746049129637</t>
  </si>
  <si>
    <t>2467837408612294656</t>
  </si>
  <si>
    <t>1746049686050</t>
  </si>
  <si>
    <t>1746128583700</t>
  </si>
  <si>
    <t>2467839265313234944</t>
  </si>
  <si>
    <t>1746049741384</t>
  </si>
  <si>
    <t>1746058697005</t>
  </si>
  <si>
    <t>2467841502789869568</t>
  </si>
  <si>
    <t>1746049808064</t>
  </si>
  <si>
    <t>1746050121345</t>
  </si>
  <si>
    <t>2467841502957641728</t>
  </si>
  <si>
    <t>1746049808070</t>
  </si>
  <si>
    <t>1746050090045</t>
  </si>
  <si>
    <t>2467843498003505152</t>
  </si>
  <si>
    <t>1746049867527</t>
  </si>
  <si>
    <t>2467845107878043648</t>
  </si>
  <si>
    <t>1746049915506</t>
  </si>
  <si>
    <t>1746050072490</t>
  </si>
  <si>
    <t>2467850375420551168</t>
  </si>
  <si>
    <t>1746050072491</t>
  </si>
  <si>
    <t>1746051006020</t>
  </si>
  <si>
    <t>2467850964535713792</t>
  </si>
  <si>
    <t>1746050090047</t>
  </si>
  <si>
    <t>1746050456618</t>
  </si>
  <si>
    <t>2467852014722326528</t>
  </si>
  <si>
    <t>1746050121346</t>
  </si>
  <si>
    <t>1746050439921</t>
  </si>
  <si>
    <t>2467852014722326529</t>
  </si>
  <si>
    <t>1746050437311</t>
  </si>
  <si>
    <t>2467862616815542272</t>
  </si>
  <si>
    <t>1746050437312</t>
  </si>
  <si>
    <t>1746050585573</t>
  </si>
  <si>
    <t>2467862704392609792</t>
  </si>
  <si>
    <t>1746050439922</t>
  </si>
  <si>
    <t>1746058640907</t>
  </si>
  <si>
    <t>2467863264650960896</t>
  </si>
  <si>
    <t>1746050456620</t>
  </si>
  <si>
    <t>1746050585411</t>
  </si>
  <si>
    <t>2467863264852287488</t>
  </si>
  <si>
    <t>1746050456625</t>
  </si>
  <si>
    <t>1746050479789</t>
  </si>
  <si>
    <t>2467864042174259200</t>
  </si>
  <si>
    <t>1746050479791</t>
  </si>
  <si>
    <t>1746050975023</t>
  </si>
  <si>
    <t>2467867586260475904</t>
  </si>
  <si>
    <t>1746050585413</t>
  </si>
  <si>
    <t>1746050678733</t>
  </si>
  <si>
    <t>2467867591662739456</t>
  </si>
  <si>
    <t>1746050585575</t>
  </si>
  <si>
    <t>1746050625746</t>
  </si>
  <si>
    <t>2467868939644936192</t>
  </si>
  <si>
    <t>1746050625747</t>
  </si>
  <si>
    <t>1746053671235</t>
  </si>
  <si>
    <t>2467870717593624576</t>
  </si>
  <si>
    <t>1746050678734</t>
  </si>
  <si>
    <t>1746051111031</t>
  </si>
  <si>
    <t>2467880659469836288</t>
  </si>
  <si>
    <t>1746050975025</t>
  </si>
  <si>
    <t>1746051070125</t>
  </si>
  <si>
    <t>2467880659637608448</t>
  </si>
  <si>
    <t>1746050975030</t>
  </si>
  <si>
    <t>1746051015297</t>
  </si>
  <si>
    <t>2467881699489456128</t>
  </si>
  <si>
    <t>1746051006021</t>
  </si>
  <si>
    <t>1746051099848</t>
  </si>
  <si>
    <t>2467882010841030656</t>
  </si>
  <si>
    <t>1746051015299</t>
  </si>
  <si>
    <t>1746055628047</t>
  </si>
  <si>
    <t>2467883850529873920</t>
  </si>
  <si>
    <t>1746051070127</t>
  </si>
  <si>
    <t>1746052042158</t>
  </si>
  <si>
    <t>2467884847868256256</t>
  </si>
  <si>
    <t>1746051099850</t>
  </si>
  <si>
    <t>1746052091537</t>
  </si>
  <si>
    <t>2467885223174578176</t>
  </si>
  <si>
    <t>1746051111033</t>
  </si>
  <si>
    <t>1746051238519</t>
  </si>
  <si>
    <t>2467889500894896128</t>
  </si>
  <si>
    <t>1746051238521</t>
  </si>
  <si>
    <t>1746051420847</t>
  </si>
  <si>
    <t>2467895618840928256</t>
  </si>
  <si>
    <t>1746051420849</t>
  </si>
  <si>
    <t>1746051583150</t>
  </si>
  <si>
    <t>2467901064825905152</t>
  </si>
  <si>
    <t>1746051583152</t>
  </si>
  <si>
    <t>1746051623314</t>
  </si>
  <si>
    <t>2467902412472557568</t>
  </si>
  <si>
    <t>1746051623316</t>
  </si>
  <si>
    <t>1746051668392</t>
  </si>
  <si>
    <t>2467903925072797696</t>
  </si>
  <si>
    <t>1746051668394</t>
  </si>
  <si>
    <t>1746052334530</t>
  </si>
  <si>
    <t>2467916466578628608</t>
  </si>
  <si>
    <t>1746052042160</t>
  </si>
  <si>
    <t>1746052188342</t>
  </si>
  <si>
    <t>2467918123429371904</t>
  </si>
  <si>
    <t>1746052091539</t>
  </si>
  <si>
    <t>1746052221564</t>
  </si>
  <si>
    <t>2467921371666161664</t>
  </si>
  <si>
    <t>1746052188344</t>
  </si>
  <si>
    <t>1746055564597</t>
  </si>
  <si>
    <t>2467922486411501568</t>
  </si>
  <si>
    <t>1746052221565</t>
  </si>
  <si>
    <t>1746055564601</t>
  </si>
  <si>
    <t>2467926276921466880</t>
  </si>
  <si>
    <t>1746052334532</t>
  </si>
  <si>
    <t>1746054447275</t>
  </si>
  <si>
    <t>2467971129298493440</t>
  </si>
  <si>
    <t>1746053671237</t>
  </si>
  <si>
    <t>1746053719086</t>
  </si>
  <si>
    <t>2467972734911619072</t>
  </si>
  <si>
    <t>1746053719088</t>
  </si>
  <si>
    <t>1746058356837</t>
  </si>
  <si>
    <t>2467997168879902720</t>
  </si>
  <si>
    <t>1746054447276</t>
  </si>
  <si>
    <t>1746056251339</t>
  </si>
  <si>
    <t>2468034659984973824</t>
  </si>
  <si>
    <t>1746055564599</t>
  </si>
  <si>
    <t>1746056182733</t>
  </si>
  <si>
    <t>2468034660085637121</t>
  </si>
  <si>
    <t>1746055564602</t>
  </si>
  <si>
    <t>1746056208735</t>
  </si>
  <si>
    <t>2468036789047238656</t>
  </si>
  <si>
    <t>1746055628049</t>
  </si>
  <si>
    <t>1746055666929</t>
  </si>
  <si>
    <t>2468036789215010816</t>
  </si>
  <si>
    <t>1746055628055</t>
  </si>
  <si>
    <t>1746055628058</t>
  </si>
  <si>
    <t>2468036789382782976</t>
  </si>
  <si>
    <t>1746055628059</t>
  </si>
  <si>
    <t>2468038093677109248</t>
  </si>
  <si>
    <t>1746055666931</t>
  </si>
  <si>
    <t>1746056080973</t>
  </si>
  <si>
    <t>2468051986688352256</t>
  </si>
  <si>
    <t>1746056080975</t>
  </si>
  <si>
    <t>1746056106251</t>
  </si>
  <si>
    <t>2468052834877284353</t>
  </si>
  <si>
    <t>1746056106252</t>
  </si>
  <si>
    <t>1746058095479</t>
  </si>
  <si>
    <t>2468055401220907008</t>
  </si>
  <si>
    <t>1746056182735</t>
  </si>
  <si>
    <t>1746057507183</t>
  </si>
  <si>
    <t>2468056273669693440</t>
  </si>
  <si>
    <t>1746056208736</t>
  </si>
  <si>
    <t>2468057703222714368</t>
  </si>
  <si>
    <t>1746056251341</t>
  </si>
  <si>
    <t>1746057460891</t>
  </si>
  <si>
    <t>2468098289053048832</t>
  </si>
  <si>
    <t>1746057460893</t>
  </si>
  <si>
    <t>1746058284285</t>
  </si>
  <si>
    <t>2468099842354814976</t>
  </si>
  <si>
    <t>1746057507184</t>
  </si>
  <si>
    <t>1746057602093</t>
  </si>
  <si>
    <t>2468099842354814977</t>
  </si>
  <si>
    <t>1746057507185</t>
  </si>
  <si>
    <t>1746057530071</t>
  </si>
  <si>
    <t>2468100610382209024</t>
  </si>
  <si>
    <t>1746057530073</t>
  </si>
  <si>
    <t>1746057745090</t>
  </si>
  <si>
    <t>2468103027005956096</t>
  </si>
  <si>
    <t>1746057602094</t>
  </si>
  <si>
    <t>1746057757238</t>
  </si>
  <si>
    <t>2468107825222623232</t>
  </si>
  <si>
    <t>1746057745092</t>
  </si>
  <si>
    <t>1746057764183</t>
  </si>
  <si>
    <t>2468108232808308736</t>
  </si>
  <si>
    <t>1746057757239</t>
  </si>
  <si>
    <t>1746058279479</t>
  </si>
  <si>
    <t>2468108465843838976</t>
  </si>
  <si>
    <t>1746057764185</t>
  </si>
  <si>
    <t>1746057863868</t>
  </si>
  <si>
    <t>2468111810784501760</t>
  </si>
  <si>
    <t>1746057863870</t>
  </si>
  <si>
    <t>1746058262217</t>
  </si>
  <si>
    <t>2468119582292942848</t>
  </si>
  <si>
    <t>1746058095481</t>
  </si>
  <si>
    <t>1746058200835</t>
  </si>
  <si>
    <t>2468121144184643584</t>
  </si>
  <si>
    <t>1746058142027</t>
  </si>
  <si>
    <t>1746058180175</t>
  </si>
  <si>
    <t>2468121144184643585</t>
  </si>
  <si>
    <t>1746058142028</t>
  </si>
  <si>
    <t>1746058144019</t>
  </si>
  <si>
    <t>2468121144318861312</t>
  </si>
  <si>
    <t>1746058142033</t>
  </si>
  <si>
    <t>1746058142036</t>
  </si>
  <si>
    <t>2468121144486633472</t>
  </si>
  <si>
    <t>1746058142037</t>
  </si>
  <si>
    <t>1746059528193</t>
  </si>
  <si>
    <t>2468121211025072128</t>
  </si>
  <si>
    <t>1746058144021</t>
  </si>
  <si>
    <t>1746059527995</t>
  </si>
  <si>
    <t>2468122424219115520</t>
  </si>
  <si>
    <t>1746058180176</t>
  </si>
  <si>
    <t>2468123117487235072</t>
  </si>
  <si>
    <t>1746058200837</t>
  </si>
  <si>
    <t>1746059527968</t>
  </si>
  <si>
    <t>2468125177091825664</t>
  </si>
  <si>
    <t>1746058262219</t>
  </si>
  <si>
    <t>1746059508922</t>
  </si>
  <si>
    <t>2468125756308430848</t>
  </si>
  <si>
    <t>1746058279481</t>
  </si>
  <si>
    <t>1746059526404</t>
  </si>
  <si>
    <t>2468125917604585472</t>
  </si>
  <si>
    <t>1746058284287</t>
  </si>
  <si>
    <t>1746059301070</t>
  </si>
  <si>
    <t>2468128352045735936</t>
  </si>
  <si>
    <t>1746058356839</t>
  </si>
  <si>
    <t>1746058503921</t>
  </si>
  <si>
    <t>2468133287332257793</t>
  </si>
  <si>
    <t>1746058503923</t>
  </si>
  <si>
    <t>1746058634672</t>
  </si>
  <si>
    <t>2468137674641350656</t>
  </si>
  <si>
    <t>1746058634674</t>
  </si>
  <si>
    <t>1746059029264</t>
  </si>
  <si>
    <t>2468137883819679744</t>
  </si>
  <si>
    <t>1746058640909</t>
  </si>
  <si>
    <t>1746059042125</t>
  </si>
  <si>
    <t>2468139766189760512</t>
  </si>
  <si>
    <t>1746058697007</t>
  </si>
  <si>
    <t>1746058776310</t>
  </si>
  <si>
    <t>2468151346461777920</t>
  </si>
  <si>
    <t>1746059042126</t>
  </si>
  <si>
    <t>1746126736422</t>
  </si>
  <si>
    <t>2468167596168552448</t>
  </si>
  <si>
    <t>1746059526405</t>
  </si>
  <si>
    <t>1746121335264</t>
  </si>
  <si>
    <t>2468167649553653760</t>
  </si>
  <si>
    <t>1746059527997</t>
  </si>
  <si>
    <t>1746121226867</t>
  </si>
  <si>
    <t>2468167656264540160</t>
  </si>
  <si>
    <t>1746059528195</t>
  </si>
  <si>
    <t>1746059528589</t>
  </si>
  <si>
    <t>2468167656398757888</t>
  </si>
  <si>
    <t>1746059528201</t>
  </si>
  <si>
    <t>1746059528209</t>
  </si>
  <si>
    <t>2468167656734302208</t>
  </si>
  <si>
    <t>1746059528211</t>
  </si>
  <si>
    <t>1746059942900</t>
  </si>
  <si>
    <t>2468167669518540800</t>
  </si>
  <si>
    <t>1746059528591</t>
  </si>
  <si>
    <t>1746059812091</t>
  </si>
  <si>
    <t>2468177182233567232</t>
  </si>
  <si>
    <t>1746059812093</t>
  </si>
  <si>
    <t>1746059867792</t>
  </si>
  <si>
    <t>2468179051248984064</t>
  </si>
  <si>
    <t>1746059867793</t>
  </si>
  <si>
    <t>1746059893690</t>
  </si>
  <si>
    <t>2468181561254715392</t>
  </si>
  <si>
    <t>1746059942598</t>
  </si>
  <si>
    <t>1746121025673</t>
  </si>
  <si>
    <t>2468181571623034880</t>
  </si>
  <si>
    <t>1746059942906</t>
  </si>
  <si>
    <t>1746059943340</t>
  </si>
  <si>
    <t>2468181586252767232</t>
  </si>
  <si>
    <t>1746059943342</t>
  </si>
  <si>
    <t>1746060011976</t>
  </si>
  <si>
    <t>2468183889428979712</t>
  </si>
  <si>
    <t>1746060011982</t>
  </si>
  <si>
    <t>1746060011986</t>
  </si>
  <si>
    <t>2468183889563197440</t>
  </si>
  <si>
    <t>1746060011987</t>
  </si>
  <si>
    <t>1746060077059</t>
  </si>
  <si>
    <t>2468186073017196544</t>
  </si>
  <si>
    <t>1746072912133</t>
  </si>
  <si>
    <t>2468186073084305408</t>
  </si>
  <si>
    <t>1746060077061</t>
  </si>
  <si>
    <t>1746060119240</t>
  </si>
  <si>
    <t>2468186073218523136</t>
  </si>
  <si>
    <t>1746060077065</t>
  </si>
  <si>
    <t>1746060078768</t>
  </si>
  <si>
    <t>2468186130428829696</t>
  </si>
  <si>
    <t>1746060078769</t>
  </si>
  <si>
    <t>1746060176819</t>
  </si>
  <si>
    <t>2468187488443801600</t>
  </si>
  <si>
    <t>1746060119242</t>
  </si>
  <si>
    <t>1746060176818</t>
  </si>
  <si>
    <t>2468189420474441728</t>
  </si>
  <si>
    <t>1746060176821</t>
  </si>
  <si>
    <t>1746060176823</t>
  </si>
  <si>
    <t>2468189420608659456</t>
  </si>
  <si>
    <t>1746060176825</t>
  </si>
  <si>
    <t>1746060176860</t>
  </si>
  <si>
    <t>2468189421883727872</t>
  </si>
  <si>
    <t>1746060176862</t>
  </si>
  <si>
    <t>1746060176933</t>
  </si>
  <si>
    <t>2468189422051500032</t>
  </si>
  <si>
    <t>1746060176867</t>
  </si>
  <si>
    <t>1746060176870</t>
  </si>
  <si>
    <t>2468189422219272192</t>
  </si>
  <si>
    <t>1746060176872</t>
  </si>
  <si>
    <t>1746060188754</t>
  </si>
  <si>
    <t>2468189424299646976</t>
  </si>
  <si>
    <t>1746060176934</t>
  </si>
  <si>
    <t>1746060176960</t>
  </si>
  <si>
    <t>2468189425239171072</t>
  </si>
  <si>
    <t>1746060176962</t>
  </si>
  <si>
    <t>1746060177159</t>
  </si>
  <si>
    <t>2468189431882948609</t>
  </si>
  <si>
    <t>1746060177161</t>
  </si>
  <si>
    <t>1746060177210</t>
  </si>
  <si>
    <t>2468189433594224640</t>
  </si>
  <si>
    <t>1746060177212</t>
  </si>
  <si>
    <t>1746060177276</t>
  </si>
  <si>
    <t>2468189435842371584</t>
  </si>
  <si>
    <t>1746060177278</t>
  </si>
  <si>
    <t>1746060177410</t>
  </si>
  <si>
    <t>2468189440305111040</t>
  </si>
  <si>
    <t>1746060177412</t>
  </si>
  <si>
    <t>1746060177422</t>
  </si>
  <si>
    <t>2468189440707764224</t>
  </si>
  <si>
    <t>1746060177424</t>
  </si>
  <si>
    <t>2468189448693719040</t>
  </si>
  <si>
    <t>1746060177662</t>
  </si>
  <si>
    <t>1746071681048</t>
  </si>
  <si>
    <t>2468189448727273472</t>
  </si>
  <si>
    <t>1746060177679</t>
  </si>
  <si>
    <t>2468189449331253248</t>
  </si>
  <si>
    <t>1746060177680</t>
  </si>
  <si>
    <t>2468189820946587649</t>
  </si>
  <si>
    <t>1746060188756</t>
  </si>
  <si>
    <t>1746060188769</t>
  </si>
  <si>
    <t>2468189821114359808</t>
  </si>
  <si>
    <t>1746060188760</t>
  </si>
  <si>
    <t>1746060188764</t>
  </si>
  <si>
    <t>2468189821282131968</t>
  </si>
  <si>
    <t>1746060188765</t>
  </si>
  <si>
    <t>1746060189610</t>
  </si>
  <si>
    <t>2468189821416349696</t>
  </si>
  <si>
    <t>1746060188770</t>
  </si>
  <si>
    <t>1746060188808</t>
  </si>
  <si>
    <t>2468189822758526976</t>
  </si>
  <si>
    <t>1746060188809</t>
  </si>
  <si>
    <t>1746060188819</t>
  </si>
  <si>
    <t>2468189823127625728</t>
  </si>
  <si>
    <t>1746060188820</t>
  </si>
  <si>
    <t>1746060188907</t>
  </si>
  <si>
    <t>2468189826113970176</t>
  </si>
  <si>
    <t>1746060188909</t>
  </si>
  <si>
    <t>1746060188919</t>
  </si>
  <si>
    <t>2468189826483068928</t>
  </si>
  <si>
    <t>1746060188921</t>
  </si>
  <si>
    <t>1746060189007</t>
  </si>
  <si>
    <t>2468189829469413376</t>
  </si>
  <si>
    <t>1746060189009</t>
  </si>
  <si>
    <t>1746060189019</t>
  </si>
  <si>
    <t>2468189829804957696</t>
  </si>
  <si>
    <t>1746060189020</t>
  </si>
  <si>
    <t>1746060189157</t>
  </si>
  <si>
    <t>2468189834469023744</t>
  </si>
  <si>
    <t>1746060189159</t>
  </si>
  <si>
    <t>1746060189173</t>
  </si>
  <si>
    <t>2468189835039449088</t>
  </si>
  <si>
    <t>1746060189174</t>
  </si>
  <si>
    <t>1746060189358</t>
  </si>
  <si>
    <t>2468189841213464576</t>
  </si>
  <si>
    <t>1746060189359</t>
  </si>
  <si>
    <t>1746060189372</t>
  </si>
  <si>
    <t>2468189841683226624</t>
  </si>
  <si>
    <t>1746060189374</t>
  </si>
  <si>
    <t>1746060189607</t>
  </si>
  <si>
    <t>2468189850373824512</t>
  </si>
  <si>
    <t>1746060189609</t>
  </si>
  <si>
    <t>1746060192329</t>
  </si>
  <si>
    <t>2468189850373824513</t>
  </si>
  <si>
    <t>1746060189612</t>
  </si>
  <si>
    <t>1746060190763</t>
  </si>
  <si>
    <t>2468189850407378944</t>
  </si>
  <si>
    <t>1746060189639</t>
  </si>
  <si>
    <t>2468189850541596674</t>
  </si>
  <si>
    <t>1746060189638</t>
  </si>
  <si>
    <t>1746060189641</t>
  </si>
  <si>
    <t>2468189850608705538</t>
  </si>
  <si>
    <t>1746060189640</t>
  </si>
  <si>
    <t>1746060189910</t>
  </si>
  <si>
    <t>2468189850709368832</t>
  </si>
  <si>
    <t>1746060189642</t>
  </si>
  <si>
    <t>1746060252814</t>
  </si>
  <si>
    <t>2468189859735511040</t>
  </si>
  <si>
    <t>1746060189912</t>
  </si>
  <si>
    <t>1746060190069</t>
  </si>
  <si>
    <t>2468189865070665728</t>
  </si>
  <si>
    <t>1746060190070</t>
  </si>
  <si>
    <t>1746060190260</t>
  </si>
  <si>
    <t>2468189871479562240</t>
  </si>
  <si>
    <t>1746060190262</t>
  </si>
  <si>
    <t>1746060190376</t>
  </si>
  <si>
    <t>2468189875371876352</t>
  </si>
  <si>
    <t>1746060190377</t>
  </si>
  <si>
    <t>1746060190810</t>
  </si>
  <si>
    <t>2468189888357441536</t>
  </si>
  <si>
    <t>1746060190765</t>
  </si>
  <si>
    <t>1746060190811</t>
  </si>
  <si>
    <t>2468189889968054273</t>
  </si>
  <si>
    <t>1746060190812</t>
  </si>
  <si>
    <t>1746060192321</t>
  </si>
  <si>
    <t>2468189889968054274</t>
  </si>
  <si>
    <t>1746060190829</t>
  </si>
  <si>
    <t>2468189890572034048</t>
  </si>
  <si>
    <t>1746060190830</t>
  </si>
  <si>
    <t>1746060191860</t>
  </si>
  <si>
    <t>2468189925166653440</t>
  </si>
  <si>
    <t>1746060191862</t>
  </si>
  <si>
    <t>1746060191871</t>
  </si>
  <si>
    <t>2468189925569306624</t>
  </si>
  <si>
    <t>1746060191873</t>
  </si>
  <si>
    <t>1746060247539</t>
  </si>
  <si>
    <t>2468189940635246592</t>
  </si>
  <si>
    <t>1746060192322</t>
  </si>
  <si>
    <t>1746060251523</t>
  </si>
  <si>
    <t>2468189940903682048</t>
  </si>
  <si>
    <t>1746060192330</t>
  </si>
  <si>
    <t>1746060197223</t>
  </si>
  <si>
    <t>2468190105119072256</t>
  </si>
  <si>
    <t>1746060197224</t>
  </si>
  <si>
    <t>1746060225607</t>
  </si>
  <si>
    <t>2468191057528070144</t>
  </si>
  <si>
    <t>1746060225609</t>
  </si>
  <si>
    <t>1746060237445</t>
  </si>
  <si>
    <t>2468191793544536064</t>
  </si>
  <si>
    <t>1746060247544</t>
  </si>
  <si>
    <t>1746060269790</t>
  </si>
  <si>
    <t>2468191927091175424</t>
  </si>
  <si>
    <t>1746060251524</t>
  </si>
  <si>
    <t>1746060272645</t>
  </si>
  <si>
    <t>2468191970443501568</t>
  </si>
  <si>
    <t>1746060252816</t>
  </si>
  <si>
    <t>1746060256468</t>
  </si>
  <si>
    <t>2468191970611273728</t>
  </si>
  <si>
    <t>1746060252820</t>
  </si>
  <si>
    <t>1746060252846</t>
  </si>
  <si>
    <t>2468191971550797824</t>
  </si>
  <si>
    <t>1746060252848</t>
  </si>
  <si>
    <t>2468192093084950528</t>
  </si>
  <si>
    <t>1746060256470</t>
  </si>
  <si>
    <t>1746060380793</t>
  </si>
  <si>
    <t>2468192540063539200</t>
  </si>
  <si>
    <t>1746060269792</t>
  </si>
  <si>
    <t>1746060372011</t>
  </si>
  <si>
    <t>2468192635827888128</t>
  </si>
  <si>
    <t>1746060272646</t>
  </si>
  <si>
    <t>2468195970031132672</t>
  </si>
  <si>
    <t>1746060372012</t>
  </si>
  <si>
    <t>1746071194118</t>
  </si>
  <si>
    <t>2468196264873926656</t>
  </si>
  <si>
    <t>1746060380799</t>
  </si>
  <si>
    <t>1746071130520</t>
  </si>
  <si>
    <t>2468196265041698816</t>
  </si>
  <si>
    <t>1746060380804</t>
  </si>
  <si>
    <t>1746060380818</t>
  </si>
  <si>
    <t>2468196265578569728</t>
  </si>
  <si>
    <t>1746060380820</t>
  </si>
  <si>
    <t>1746060386323</t>
  </si>
  <si>
    <t>2468196450295717888</t>
  </si>
  <si>
    <t>1746060386325</t>
  </si>
  <si>
    <t>1746060400484</t>
  </si>
  <si>
    <t>2468196450463490048</t>
  </si>
  <si>
    <t>1746060386330</t>
  </si>
  <si>
    <t>1746060386339</t>
  </si>
  <si>
    <t>2468196450765479936</t>
  </si>
  <si>
    <t>1746060386340</t>
  </si>
  <si>
    <t>1746060422804</t>
  </si>
  <si>
    <t>2468196925460029440</t>
  </si>
  <si>
    <t>1746060400486</t>
  </si>
  <si>
    <t>1746060420115</t>
  </si>
  <si>
    <t>2468197674361397248</t>
  </si>
  <si>
    <t>1746060422805</t>
  </si>
  <si>
    <t>1746067754054</t>
  </si>
  <si>
    <t>2468197674361397249</t>
  </si>
  <si>
    <t>1746060459314</t>
  </si>
  <si>
    <t>2468197674562723840</t>
  </si>
  <si>
    <t>1746060422810</t>
  </si>
  <si>
    <t>1746060422818</t>
  </si>
  <si>
    <t>2468197674864713728</t>
  </si>
  <si>
    <t>1746060422820</t>
  </si>
  <si>
    <t>1746060631587</t>
  </si>
  <si>
    <t>2468198899467264000</t>
  </si>
  <si>
    <t>1746060459316</t>
  </si>
  <si>
    <t>1746060490388</t>
  </si>
  <si>
    <t>2468199942137683968</t>
  </si>
  <si>
    <t>1746060490390</t>
  </si>
  <si>
    <t>1746060513964</t>
  </si>
  <si>
    <t>2468200733183418368</t>
  </si>
  <si>
    <t>1746060513966</t>
  </si>
  <si>
    <t>1746060578025</t>
  </si>
  <si>
    <t>2468204680124145664</t>
  </si>
  <si>
    <t>1746060631593</t>
  </si>
  <si>
    <t>1746060633207</t>
  </si>
  <si>
    <t>2468204734314553344</t>
  </si>
  <si>
    <t>1746060633209</t>
  </si>
  <si>
    <t>1746060677864</t>
  </si>
  <si>
    <t>2468206153063047168</t>
  </si>
  <si>
    <t>1746060675490</t>
  </si>
  <si>
    <t>1746066092980</t>
  </si>
  <si>
    <t>2468206232922595328</t>
  </si>
  <si>
    <t>1746060677871</t>
  </si>
  <si>
    <t>1746060677873</t>
  </si>
  <si>
    <t>2468206233056813056</t>
  </si>
  <si>
    <t>1746060677875</t>
  </si>
  <si>
    <t>1746060687707</t>
  </si>
  <si>
    <t>2468206563031097345</t>
  </si>
  <si>
    <t>1746060687708</t>
  </si>
  <si>
    <t>1746060757631</t>
  </si>
  <si>
    <t>2468206563165315073</t>
  </si>
  <si>
    <t>1746060687713</t>
  </si>
  <si>
    <t>1746060694453</t>
  </si>
  <si>
    <t>2468206563467304960</t>
  </si>
  <si>
    <t>1746060687722</t>
  </si>
  <si>
    <t>1746066045461</t>
  </si>
  <si>
    <t>2468206789389295616</t>
  </si>
  <si>
    <t>1746060694454</t>
  </si>
  <si>
    <t>1746060770846</t>
  </si>
  <si>
    <t>2468208909324754944</t>
  </si>
  <si>
    <t>1746060757633</t>
  </si>
  <si>
    <t>1746060766423</t>
  </si>
  <si>
    <t>2468209352746573824</t>
  </si>
  <si>
    <t>1746060770848</t>
  </si>
  <si>
    <t>1746060842793</t>
  </si>
  <si>
    <t>2468209352914345984</t>
  </si>
  <si>
    <t>1746060770854</t>
  </si>
  <si>
    <t>1746060770856</t>
  </si>
  <si>
    <t>2468209353048563712</t>
  </si>
  <si>
    <t>1746060770858</t>
  </si>
  <si>
    <t>1746061088725</t>
  </si>
  <si>
    <t>2468211766853738496</t>
  </si>
  <si>
    <t>1746060842794</t>
  </si>
  <si>
    <t>1746060864533</t>
  </si>
  <si>
    <t>2468212496427753472</t>
  </si>
  <si>
    <t>1746060864536</t>
  </si>
  <si>
    <t>1746060907838</t>
  </si>
  <si>
    <t>2468213949435322368</t>
  </si>
  <si>
    <t>1746060907840</t>
  </si>
  <si>
    <t>1746060972705</t>
  </si>
  <si>
    <t>2468216126010662912</t>
  </si>
  <si>
    <t>1746060972708</t>
  </si>
  <si>
    <t>1746065654716</t>
  </si>
  <si>
    <t>2468220018962309122</t>
  </si>
  <si>
    <t>1746061088727</t>
  </si>
  <si>
    <t>1746063805910</t>
  </si>
  <si>
    <t>2468220019062972416</t>
  </si>
  <si>
    <t>1746061088729</t>
  </si>
  <si>
    <t>1746063853153</t>
  </si>
  <si>
    <t>2468220019130081280</t>
  </si>
  <si>
    <t>1746061088731</t>
  </si>
  <si>
    <t>1746061091805</t>
  </si>
  <si>
    <t>2468220122309959680</t>
  </si>
  <si>
    <t>1746061091807</t>
  </si>
  <si>
    <t>1746061096826</t>
  </si>
  <si>
    <t>2468220290786762752</t>
  </si>
  <si>
    <t>1746061096827</t>
  </si>
  <si>
    <t>1746063790208</t>
  </si>
  <si>
    <t>2468220290954534912</t>
  </si>
  <si>
    <t>1746061096832</t>
  </si>
  <si>
    <t>1746061096835</t>
  </si>
  <si>
    <t>2468220291088752640</t>
  </si>
  <si>
    <t>1746061096837</t>
  </si>
  <si>
    <t>2468221294735368192</t>
  </si>
  <si>
    <t>1746061126748</t>
  </si>
  <si>
    <t>1746063787130</t>
  </si>
  <si>
    <t>2468221294768922624</t>
  </si>
  <si>
    <t>1746061141172</t>
  </si>
  <si>
    <t>2468221294903140352</t>
  </si>
  <si>
    <t>1746061126753</t>
  </si>
  <si>
    <t>1746061126758</t>
  </si>
  <si>
    <t>2468221295138021376</t>
  </si>
  <si>
    <t>1746061126760</t>
  </si>
  <si>
    <t>1746061227337</t>
  </si>
  <si>
    <t>2468221778791604224</t>
  </si>
  <si>
    <t>1746061141174</t>
  </si>
  <si>
    <t>1746061214233</t>
  </si>
  <si>
    <t>2468224230345515008</t>
  </si>
  <si>
    <t>1746061214235</t>
  </si>
  <si>
    <t>1746061222625</t>
  </si>
  <si>
    <t>2468224512001417216</t>
  </si>
  <si>
    <t>1746061222628</t>
  </si>
  <si>
    <t>1746061222642</t>
  </si>
  <si>
    <t>2468224512471179264</t>
  </si>
  <si>
    <t>1746061222644</t>
  </si>
  <si>
    <t>1746063758925</t>
  </si>
  <si>
    <t>2468224670009237504</t>
  </si>
  <si>
    <t>1746061227339</t>
  </si>
  <si>
    <t>1746063687610</t>
  </si>
  <si>
    <t>2468224670177009664</t>
  </si>
  <si>
    <t>1746061227343</t>
  </si>
  <si>
    <t>1746061246109</t>
  </si>
  <si>
    <t>2468224684471197696</t>
  </si>
  <si>
    <t>1746061227770</t>
  </si>
  <si>
    <t>2468225299893035008</t>
  </si>
  <si>
    <t>1746061246111</t>
  </si>
  <si>
    <t>1746061333389</t>
  </si>
  <si>
    <t>2468228228557414400</t>
  </si>
  <si>
    <t>1746061333391</t>
  </si>
  <si>
    <t>1746063682060</t>
  </si>
  <si>
    <t>2468228228725186560</t>
  </si>
  <si>
    <t>1746061333396</t>
  </si>
  <si>
    <t>1746061334284</t>
  </si>
  <si>
    <t>2468228258555076608</t>
  </si>
  <si>
    <t>1746061334286</t>
  </si>
  <si>
    <t>1746061376599</t>
  </si>
  <si>
    <t>2468229678444421120</t>
  </si>
  <si>
    <t>1746061376601</t>
  </si>
  <si>
    <t>1746061536961</t>
  </si>
  <si>
    <t>2468229678578638848</t>
  </si>
  <si>
    <t>1746061376606</t>
  </si>
  <si>
    <t>1746061376668</t>
  </si>
  <si>
    <t>2468229681430765568</t>
  </si>
  <si>
    <t>1746061376670</t>
  </si>
  <si>
    <t>1746061452662</t>
  </si>
  <si>
    <t>2468230466604474368</t>
  </si>
  <si>
    <t>1746061400090</t>
  </si>
  <si>
    <t>1746061538166</t>
  </si>
  <si>
    <t>2468232230695182336</t>
  </si>
  <si>
    <t>1746061452664</t>
  </si>
  <si>
    <t>1746061521061</t>
  </si>
  <si>
    <t>2468232230829400064</t>
  </si>
  <si>
    <t>1746061452669</t>
  </si>
  <si>
    <t>1746061453805</t>
  </si>
  <si>
    <t>2468232269014343680</t>
  </si>
  <si>
    <t>1746061453807</t>
  </si>
  <si>
    <t>2468232643582468096</t>
  </si>
  <si>
    <t>1746061464970</t>
  </si>
  <si>
    <t>1746061521050</t>
  </si>
  <si>
    <t>2468232643616022529</t>
  </si>
  <si>
    <t>1746061464971</t>
  </si>
  <si>
    <t>1746061518501</t>
  </si>
  <si>
    <t>2468232643750240256</t>
  </si>
  <si>
    <t>1746061464975</t>
  </si>
  <si>
    <t>1746061465059</t>
  </si>
  <si>
    <t>2468232646635921408</t>
  </si>
  <si>
    <t>1746061465060</t>
  </si>
  <si>
    <t>1746061743606</t>
  </si>
  <si>
    <t>2468234439851876352</t>
  </si>
  <si>
    <t>1746061518503</t>
  </si>
  <si>
    <t>1746061626582</t>
  </si>
  <si>
    <t>2468234525348569088</t>
  </si>
  <si>
    <t>1746061521051</t>
  </si>
  <si>
    <t>1746061649266</t>
  </si>
  <si>
    <t>2468234525751222272</t>
  </si>
  <si>
    <t>1746061521062</t>
  </si>
  <si>
    <t>1746061605880</t>
  </si>
  <si>
    <t>2468235059266691074</t>
  </si>
  <si>
    <t>1746061536963</t>
  </si>
  <si>
    <t>1746061579885</t>
  </si>
  <si>
    <t>2468235099699781632</t>
  </si>
  <si>
    <t>1746061538167</t>
  </si>
  <si>
    <t>1746061604144</t>
  </si>
  <si>
    <t>2468236499557130240</t>
  </si>
  <si>
    <t>1746061579887</t>
  </si>
  <si>
    <t>1746062925032</t>
  </si>
  <si>
    <t>2468237313520541696</t>
  </si>
  <si>
    <t>1746061604145</t>
  </si>
  <si>
    <t>1746063681788</t>
  </si>
  <si>
    <t>2468237371838144512</t>
  </si>
  <si>
    <t>1746061605882</t>
  </si>
  <si>
    <t>1746061826134</t>
  </si>
  <si>
    <t>2468238066448441344</t>
  </si>
  <si>
    <t>1746061626584</t>
  </si>
  <si>
    <t>1746061816047</t>
  </si>
  <si>
    <t>2468238827597176832</t>
  </si>
  <si>
    <t>1746061649267</t>
  </si>
  <si>
    <t>1746061816070</t>
  </si>
  <si>
    <t>2468241993189400576</t>
  </si>
  <si>
    <t>1746061743608</t>
  </si>
  <si>
    <t>1746061814350</t>
  </si>
  <si>
    <t>2468241993491390464</t>
  </si>
  <si>
    <t>1746061743614</t>
  </si>
  <si>
    <t>1746061743772</t>
  </si>
  <si>
    <t>2468241998692327424</t>
  </si>
  <si>
    <t>1746061743773</t>
  </si>
  <si>
    <t>2468243458243010560</t>
  </si>
  <si>
    <t>1746061787272</t>
  </si>
  <si>
    <t>1746061812312</t>
  </si>
  <si>
    <t>2468243458276564992</t>
  </si>
  <si>
    <t>1746061797829</t>
  </si>
  <si>
    <t>2468243458410782720</t>
  </si>
  <si>
    <t>1746061787277</t>
  </si>
  <si>
    <t>1746061787431</t>
  </si>
  <si>
    <t>2468243812577812480</t>
  </si>
  <si>
    <t>1746061797831</t>
  </si>
  <si>
    <t>1746062431001</t>
  </si>
  <si>
    <t>2468244298513096704</t>
  </si>
  <si>
    <t>1746061812314</t>
  </si>
  <si>
    <t>2468244366897029120</t>
  </si>
  <si>
    <t>1746061814351</t>
  </si>
  <si>
    <t>1746061941325</t>
  </si>
  <si>
    <t>2468244423838900224</t>
  </si>
  <si>
    <t>1746061816049</t>
  </si>
  <si>
    <t>1746061925867</t>
  </si>
  <si>
    <t>2468244424610652160</t>
  </si>
  <si>
    <t>1746061816071</t>
  </si>
  <si>
    <t>1746061936340</t>
  </si>
  <si>
    <t>2468244762302455808</t>
  </si>
  <si>
    <t>1746061826136</t>
  </si>
  <si>
    <t>1746061834435</t>
  </si>
  <si>
    <t>2468245040871350272</t>
  </si>
  <si>
    <t>1746061834437</t>
  </si>
  <si>
    <t>1746062136804</t>
  </si>
  <si>
    <t>2468248108786622464</t>
  </si>
  <si>
    <t>1746061925869</t>
  </si>
  <si>
    <t>1746061993664</t>
  </si>
  <si>
    <t>2468248460168634368</t>
  </si>
  <si>
    <t>1746061936341</t>
  </si>
  <si>
    <t>1746062031312</t>
  </si>
  <si>
    <t>2468248627471032320</t>
  </si>
  <si>
    <t>1746061941327</t>
  </si>
  <si>
    <t>1746061948493</t>
  </si>
  <si>
    <t>2468248867989200896</t>
  </si>
  <si>
    <t>1746061948495</t>
  </si>
  <si>
    <t>1746062302584</t>
  </si>
  <si>
    <t>2468250383676448768</t>
  </si>
  <si>
    <t>1746061993666</t>
  </si>
  <si>
    <t>1746062185755</t>
  </si>
  <si>
    <t>2468251646933704704</t>
  </si>
  <si>
    <t>1746062031314</t>
  </si>
  <si>
    <t>1746062199722</t>
  </si>
  <si>
    <t>2468255186657845248</t>
  </si>
  <si>
    <t>1746062136806</t>
  </si>
  <si>
    <t>1746062170004</t>
  </si>
  <si>
    <t>2468256300664987648</t>
  </si>
  <si>
    <t>1746062170006</t>
  </si>
  <si>
    <t>1746062638717</t>
  </si>
  <si>
    <t>2468256829180846080</t>
  </si>
  <si>
    <t>1746062185757</t>
  </si>
  <si>
    <t>1746062636867</t>
  </si>
  <si>
    <t>2468257297835597824</t>
  </si>
  <si>
    <t>1746062199723</t>
  </si>
  <si>
    <t>1746062637111</t>
  </si>
  <si>
    <t>2468260749378691072</t>
  </si>
  <si>
    <t>1746062302586</t>
  </si>
  <si>
    <t>1746062388022</t>
  </si>
  <si>
    <t>2468263616168697856</t>
  </si>
  <si>
    <t>1746062388024</t>
  </si>
  <si>
    <t>1746062427199</t>
  </si>
  <si>
    <t>2468264930697125888</t>
  </si>
  <si>
    <t>1746062427201</t>
  </si>
  <si>
    <t>1746062605817</t>
  </si>
  <si>
    <t>2468265058271076352</t>
  </si>
  <si>
    <t>1746062431003</t>
  </si>
  <si>
    <t>2468265058271076353</t>
  </si>
  <si>
    <t>1746062583501</t>
  </si>
  <si>
    <t>2468271966155546624</t>
  </si>
  <si>
    <t>1746062636869</t>
  </si>
  <si>
    <t>1746062811363</t>
  </si>
  <si>
    <t>2468271974175055872</t>
  </si>
  <si>
    <t>1746062637113</t>
  </si>
  <si>
    <t>1746063169778</t>
  </si>
  <si>
    <t>2468272028097028096</t>
  </si>
  <si>
    <t>1746062638719</t>
  </si>
  <si>
    <t>1746062648118</t>
  </si>
  <si>
    <t>2468272343508688896</t>
  </si>
  <si>
    <t>1746062648120</t>
  </si>
  <si>
    <t>1746062648134</t>
  </si>
  <si>
    <t>2468272344045559808</t>
  </si>
  <si>
    <t>1746062648135</t>
  </si>
  <si>
    <t>1746062683276</t>
  </si>
  <si>
    <t>2468273523215409152</t>
  </si>
  <si>
    <t>1746062683277</t>
  </si>
  <si>
    <t>1746062859847</t>
  </si>
  <si>
    <t>2468277821101940736</t>
  </si>
  <si>
    <t>1746062811364</t>
  </si>
  <si>
    <t>1746062849990</t>
  </si>
  <si>
    <t>2468279117208985600</t>
  </si>
  <si>
    <t>1746062849991</t>
  </si>
  <si>
    <t>1746063163879</t>
  </si>
  <si>
    <t>2468279447955021824</t>
  </si>
  <si>
    <t>1746062859848</t>
  </si>
  <si>
    <t>1746063136395</t>
  </si>
  <si>
    <t>2468281635200671744</t>
  </si>
  <si>
    <t>1746062925034</t>
  </si>
  <si>
    <t>1746063011799</t>
  </si>
  <si>
    <t>2468284546651627520</t>
  </si>
  <si>
    <t>1746063011801</t>
  </si>
  <si>
    <t>1746063681777</t>
  </si>
  <si>
    <t>2468288727366082560</t>
  </si>
  <si>
    <t>1746063136397</t>
  </si>
  <si>
    <t>1746063336832</t>
  </si>
  <si>
    <t>2468289649609646080</t>
  </si>
  <si>
    <t>1746063163881</t>
  </si>
  <si>
    <t>1746063307138</t>
  </si>
  <si>
    <t>2468289847547240448</t>
  </si>
  <si>
    <t>1746063169780</t>
  </si>
  <si>
    <t>1746063323960</t>
  </si>
  <si>
    <t>2468294456550465536</t>
  </si>
  <si>
    <t>1746063307140</t>
  </si>
  <si>
    <t>1746063523507</t>
  </si>
  <si>
    <t>2468295021036675072</t>
  </si>
  <si>
    <t>1746063323961</t>
  </si>
  <si>
    <t>1746063528850</t>
  </si>
  <si>
    <t>2468295452949323776</t>
  </si>
  <si>
    <t>1746063336834</t>
  </si>
  <si>
    <t>1746063498853</t>
  </si>
  <si>
    <t>2468300889438396416</t>
  </si>
  <si>
    <t>1746063498855</t>
  </si>
  <si>
    <t>1746063656812</t>
  </si>
  <si>
    <t>2468301716722917376</t>
  </si>
  <si>
    <t>1746063523509</t>
  </si>
  <si>
    <t>1746063563355</t>
  </si>
  <si>
    <t>2468301895970693120</t>
  </si>
  <si>
    <t>1746063528851</t>
  </si>
  <si>
    <t>1746063652968</t>
  </si>
  <si>
    <t>2468306189662920705</t>
  </si>
  <si>
    <t>1746063656814</t>
  </si>
  <si>
    <t>1746064968356</t>
  </si>
  <si>
    <t>2468307027382870016</t>
  </si>
  <si>
    <t>1746063681779</t>
  </si>
  <si>
    <t>1746064840119</t>
  </si>
  <si>
    <t>2468307027718414336</t>
  </si>
  <si>
    <t>1746063681790</t>
  </si>
  <si>
    <t>1746064938330</t>
  </si>
  <si>
    <t>2468307036845219840</t>
  </si>
  <si>
    <t>1746063682062</t>
  </si>
  <si>
    <t>1746063686477</t>
  </si>
  <si>
    <t>2468307185088700416</t>
  </si>
  <si>
    <t>1746063686479</t>
  </si>
  <si>
    <t>1746063687318</t>
  </si>
  <si>
    <t>2468307213274423296</t>
  </si>
  <si>
    <t>1746063687320</t>
  </si>
  <si>
    <t>1746063706546</t>
  </si>
  <si>
    <t>2468307223105871872</t>
  </si>
  <si>
    <t>1746063687612</t>
  </si>
  <si>
    <t>1746063687655</t>
  </si>
  <si>
    <t>2468307223105871873</t>
  </si>
  <si>
    <t>1746063687620</t>
  </si>
  <si>
    <t>2468307223407861760</t>
  </si>
  <si>
    <t>1746063687622</t>
  </si>
  <si>
    <t>1746063750046</t>
  </si>
  <si>
    <t>2468307224582266880</t>
  </si>
  <si>
    <t>1746063687656</t>
  </si>
  <si>
    <t>2468307858492596224</t>
  </si>
  <si>
    <t>1746063706548</t>
  </si>
  <si>
    <t>1746063742720</t>
  </si>
  <si>
    <t>2468309072257064960</t>
  </si>
  <si>
    <t>1746063742721</t>
  </si>
  <si>
    <t>1746064517470</t>
  </si>
  <si>
    <t>2468309318076833792</t>
  </si>
  <si>
    <t>1746063750047</t>
  </si>
  <si>
    <t>1746064057607</t>
  </si>
  <si>
    <t>2468309318076833793</t>
  </si>
  <si>
    <t>1746063986752</t>
  </si>
  <si>
    <t>2468309616040189952</t>
  </si>
  <si>
    <t>1746063758927</t>
  </si>
  <si>
    <t>1746063953574</t>
  </si>
  <si>
    <t>2468310562375835648</t>
  </si>
  <si>
    <t>1746063787131</t>
  </si>
  <si>
    <t>1746063953369</t>
  </si>
  <si>
    <t>2468310665723486208</t>
  </si>
  <si>
    <t>1746063790210</t>
  </si>
  <si>
    <t>1746063936418</t>
  </si>
  <si>
    <t>2468311192561623040</t>
  </si>
  <si>
    <t>1746063805912</t>
  </si>
  <si>
    <t>1746063863593</t>
  </si>
  <si>
    <t>2468312777740099584</t>
  </si>
  <si>
    <t>1746063853154</t>
  </si>
  <si>
    <t>1746063878256</t>
  </si>
  <si>
    <t>2468313128149032960</t>
  </si>
  <si>
    <t>1746063863595</t>
  </si>
  <si>
    <t>1746065590523</t>
  </si>
  <si>
    <t>2468313620090560512</t>
  </si>
  <si>
    <t>1746063878257</t>
  </si>
  <si>
    <t>1746065591474</t>
  </si>
  <si>
    <t>2468315571716988928</t>
  </si>
  <si>
    <t>1746063936420</t>
  </si>
  <si>
    <t>1746065487937</t>
  </si>
  <si>
    <t>2468316140464611328</t>
  </si>
  <si>
    <t>1746063953371</t>
  </si>
  <si>
    <t>1746065487035</t>
  </si>
  <si>
    <t>2468316147343269888</t>
  </si>
  <si>
    <t>1746063953576</t>
  </si>
  <si>
    <t>1746064185049</t>
  </si>
  <si>
    <t>2468317260612214784</t>
  </si>
  <si>
    <t>1746063986754</t>
  </si>
  <si>
    <t>1746064095863</t>
  </si>
  <si>
    <t>2468319638111494144</t>
  </si>
  <si>
    <t>1746064057608</t>
  </si>
  <si>
    <t>1746064133430</t>
  </si>
  <si>
    <t>2468320921769844736</t>
  </si>
  <si>
    <t>1746064095865</t>
  </si>
  <si>
    <t>1746064242607</t>
  </si>
  <si>
    <t>2468322182309191680</t>
  </si>
  <si>
    <t>1746064133431</t>
  </si>
  <si>
    <t>1746064424387</t>
  </si>
  <si>
    <t>2468323914355417088</t>
  </si>
  <si>
    <t>1746064185051</t>
  </si>
  <si>
    <t>1746064191915</t>
  </si>
  <si>
    <t>2468324144740147200</t>
  </si>
  <si>
    <t>1746064191916</t>
  </si>
  <si>
    <t>1746065474469</t>
  </si>
  <si>
    <t>2468325845681414144</t>
  </si>
  <si>
    <t>1746064242609</t>
  </si>
  <si>
    <t>1746065340314</t>
  </si>
  <si>
    <t>2468331945206063104</t>
  </si>
  <si>
    <t>1746064424388</t>
  </si>
  <si>
    <t>1746065348822</t>
  </si>
  <si>
    <t>2468335068586811392</t>
  </si>
  <si>
    <t>1746064517472</t>
  </si>
  <si>
    <t>1746064563809</t>
  </si>
  <si>
    <t>2468336623465635840</t>
  </si>
  <si>
    <t>1746064563811</t>
  </si>
  <si>
    <t>1746064691615</t>
  </si>
  <si>
    <t>2468340911923372032</t>
  </si>
  <si>
    <t>1746064691617</t>
  </si>
  <si>
    <t>1746064695145</t>
  </si>
  <si>
    <t>2468341030370516992</t>
  </si>
  <si>
    <t>1746064695147</t>
  </si>
  <si>
    <t>1746064717719</t>
  </si>
  <si>
    <t>2468341787828264960</t>
  </si>
  <si>
    <t>1746064717721</t>
  </si>
  <si>
    <t>1746065183196</t>
  </si>
  <si>
    <t>2468345894857187328</t>
  </si>
  <si>
    <t>1746064840121</t>
  </si>
  <si>
    <t>1746064868830</t>
  </si>
  <si>
    <t>2468346858272038912</t>
  </si>
  <si>
    <t>1746064868832</t>
  </si>
  <si>
    <t>1746064905631</t>
  </si>
  <si>
    <t>2468348093108690944</t>
  </si>
  <si>
    <t>1746064905633</t>
  </si>
  <si>
    <t>1746065015579</t>
  </si>
  <si>
    <t>2468349190271508480</t>
  </si>
  <si>
    <t>1746064938331</t>
  </si>
  <si>
    <t>1746065174510</t>
  </si>
  <si>
    <t>2468350197776883712</t>
  </si>
  <si>
    <t>1746064968358</t>
  </si>
  <si>
    <t>1746065000300</t>
  </si>
  <si>
    <t>2468351782552707072</t>
  </si>
  <si>
    <t>1746065015581</t>
  </si>
  <si>
    <t>1746065066952</t>
  </si>
  <si>
    <t>2468353506143215616</t>
  </si>
  <si>
    <t>1746065066954</t>
  </si>
  <si>
    <t>1746065170316</t>
  </si>
  <si>
    <t>2468357406644609024</t>
  </si>
  <si>
    <t>1746065183198</t>
  </si>
  <si>
    <t>1746083301217</t>
  </si>
  <si>
    <t>2468362678616301568</t>
  </si>
  <si>
    <t>1746065340316</t>
  </si>
  <si>
    <t>1746083171179</t>
  </si>
  <si>
    <t>2468362964097409024</t>
  </si>
  <si>
    <t>1746065348823</t>
  </si>
  <si>
    <t>2468367180111126528</t>
  </si>
  <si>
    <t>1746065474471</t>
  </si>
  <si>
    <t>1746083051700</t>
  </si>
  <si>
    <t>2468367601756119040</t>
  </si>
  <si>
    <t>1746065487037</t>
  </si>
  <si>
    <t>1746083049641</t>
  </si>
  <si>
    <t>2468367632022216704</t>
  </si>
  <si>
    <t>1746065487938</t>
  </si>
  <si>
    <t>1746065522134</t>
  </si>
  <si>
    <t>2468368779516682240</t>
  </si>
  <si>
    <t>1746065522136</t>
  </si>
  <si>
    <t>1746065565789</t>
  </si>
  <si>
    <t>2468370244301856768</t>
  </si>
  <si>
    <t>1746065565791</t>
  </si>
  <si>
    <t>1746082989265</t>
  </si>
  <si>
    <t>2468371074237177856</t>
  </si>
  <si>
    <t>1746065590524</t>
  </si>
  <si>
    <t>1746082921178</t>
  </si>
  <si>
    <t>2468371106147442688</t>
  </si>
  <si>
    <t>1746065591476</t>
  </si>
  <si>
    <t>1746082973522</t>
  </si>
  <si>
    <t>2468373228230385664</t>
  </si>
  <si>
    <t>1746065654718</t>
  </si>
  <si>
    <t>1746065852278</t>
  </si>
  <si>
    <t>2468379857311080448</t>
  </si>
  <si>
    <t>1746065852280</t>
  </si>
  <si>
    <t>1746066035295</t>
  </si>
  <si>
    <t>2468385998309007360</t>
  </si>
  <si>
    <t>1746066035297</t>
  </si>
  <si>
    <t>1746066478033</t>
  </si>
  <si>
    <t>2468386339389808640</t>
  </si>
  <si>
    <t>1746066045462</t>
  </si>
  <si>
    <t>1746066442789</t>
  </si>
  <si>
    <t>2468387933896417280</t>
  </si>
  <si>
    <t>1746066092982</t>
  </si>
  <si>
    <t>1746066382845</t>
  </si>
  <si>
    <t>2468397660151848960</t>
  </si>
  <si>
    <t>1746066382847</t>
  </si>
  <si>
    <t>1746067518302</t>
  </si>
  <si>
    <t>2468399671672938496</t>
  </si>
  <si>
    <t>1746066442791</t>
  </si>
  <si>
    <t>1746066629923</t>
  </si>
  <si>
    <t>2468400854131122176</t>
  </si>
  <si>
    <t>1746066478035</t>
  </si>
  <si>
    <t>1746066548251</t>
  </si>
  <si>
    <t>2468403210256228352</t>
  </si>
  <si>
    <t>1746066548253</t>
  </si>
  <si>
    <t>1746067136595</t>
  </si>
  <si>
    <t>2468405950680244224</t>
  </si>
  <si>
    <t>1746066629924</t>
  </si>
  <si>
    <t>1746066968554</t>
  </si>
  <si>
    <t>2468417313284661248</t>
  </si>
  <si>
    <t>1746066968555</t>
  </si>
  <si>
    <t>1746067243426</t>
  </si>
  <si>
    <t>2468422951804968960</t>
  </si>
  <si>
    <t>1746067136597</t>
  </si>
  <si>
    <t>1746067174997</t>
  </si>
  <si>
    <t>2468424240362266624</t>
  </si>
  <si>
    <t>1746067174999</t>
  </si>
  <si>
    <t>1746082787824</t>
  </si>
  <si>
    <t>2468426536458493952</t>
  </si>
  <si>
    <t>1746067243427</t>
  </si>
  <si>
    <t>1746082729495</t>
  </si>
  <si>
    <t>2468435759766544384</t>
  </si>
  <si>
    <t>1746067518303</t>
  </si>
  <si>
    <t>1746068784387</t>
  </si>
  <si>
    <t>2468443670324551680</t>
  </si>
  <si>
    <t>1746067754055</t>
  </si>
  <si>
    <t>1746068629063</t>
  </si>
  <si>
    <t>2468473030720987136</t>
  </si>
  <si>
    <t>1746068629064</t>
  </si>
  <si>
    <t>1746069248441</t>
  </si>
  <si>
    <t>2468478242529583104</t>
  </si>
  <si>
    <t>1746068784388</t>
  </si>
  <si>
    <t>1746069067966</t>
  </si>
  <si>
    <t>2468487757861855232</t>
  </si>
  <si>
    <t>1746069067968</t>
  </si>
  <si>
    <t>1746078336437</t>
  </si>
  <si>
    <t>2468493813597970432</t>
  </si>
  <si>
    <t>1746069248442</t>
  </si>
  <si>
    <t>1746078190274</t>
  </si>
  <si>
    <t>2468556965689794560</t>
  </si>
  <si>
    <t>1746071130521</t>
  </si>
  <si>
    <t>1746074809292</t>
  </si>
  <si>
    <t>2468559099684560896</t>
  </si>
  <si>
    <t>1746071194120</t>
  </si>
  <si>
    <t>1746074508132</t>
  </si>
  <si>
    <t>2468575438310580224</t>
  </si>
  <si>
    <t>1746071681049</t>
  </si>
  <si>
    <t>1746074208316</t>
  </si>
  <si>
    <t>2468616746668498944</t>
  </si>
  <si>
    <t>1746072912134</t>
  </si>
  <si>
    <t>1746073248196</t>
  </si>
  <si>
    <t>2468628023105134592</t>
  </si>
  <si>
    <t>1746073248198</t>
  </si>
  <si>
    <t>1746118359212</t>
  </si>
  <si>
    <t>2468660239386386432</t>
  </si>
  <si>
    <t>1746074208317</t>
  </si>
  <si>
    <t>1746108654834</t>
  </si>
  <si>
    <t>2468670299541970944</t>
  </si>
  <si>
    <t>1746074508133</t>
  </si>
  <si>
    <t>1746108378210</t>
  </si>
  <si>
    <t>2468680405465800704</t>
  </si>
  <si>
    <t>1746074809293</t>
  </si>
  <si>
    <t>1746075607765</t>
  </si>
  <si>
    <t>2468707197069139968</t>
  </si>
  <si>
    <t>1746075607766</t>
  </si>
  <si>
    <t>1746076698150</t>
  </si>
  <si>
    <t>2468743784352030720</t>
  </si>
  <si>
    <t>1746076698151</t>
  </si>
  <si>
    <t>1746081930125</t>
  </si>
  <si>
    <t>2468793852866174976</t>
  </si>
  <si>
    <t>1746078190276</t>
  </si>
  <si>
    <t>1746079315160</t>
  </si>
  <si>
    <t>2468798756443758592</t>
  </si>
  <si>
    <t>1746078336438</t>
  </si>
  <si>
    <t>1746078433606</t>
  </si>
  <si>
    <t>2468802016592371712</t>
  </si>
  <si>
    <t>1746078433607</t>
  </si>
  <si>
    <t>1746082585179</t>
  </si>
  <si>
    <t>2468831596636119040</t>
  </si>
  <si>
    <t>1746079315161</t>
  </si>
  <si>
    <t>1746082352714</t>
  </si>
  <si>
    <t>2468919340301393920</t>
  </si>
  <si>
    <t>1746081930127</t>
  </si>
  <si>
    <t>1746082226622</t>
  </si>
  <si>
    <t>2468929289056264192</t>
  </si>
  <si>
    <t>1746082226623</t>
  </si>
  <si>
    <t>1746091827511</t>
  </si>
  <si>
    <t>2468933520035258369</t>
  </si>
  <si>
    <t>1746082352716</t>
  </si>
  <si>
    <t>1746086644742</t>
  </si>
  <si>
    <t>2468941320232738816</t>
  </si>
  <si>
    <t>1746082585180</t>
  </si>
  <si>
    <t>1746086294223</t>
  </si>
  <si>
    <t>2468946162707701760</t>
  </si>
  <si>
    <t>1746082729497</t>
  </si>
  <si>
    <t>1746085694060</t>
  </si>
  <si>
    <t>2468948119904165888</t>
  </si>
  <si>
    <t>1746082787826</t>
  </si>
  <si>
    <t>1746085641388</t>
  </si>
  <si>
    <t>2468952594555445248</t>
  </si>
  <si>
    <t>1746082921180</t>
  </si>
  <si>
    <t>1746084663561</t>
  </si>
  <si>
    <t>2468954350928633856</t>
  </si>
  <si>
    <t>1746082973524</t>
  </si>
  <si>
    <t>1746085636159</t>
  </si>
  <si>
    <t>2468954879142502400</t>
  </si>
  <si>
    <t>1746082989267</t>
  </si>
  <si>
    <t>1746084118054</t>
  </si>
  <si>
    <t>2468956905024888832</t>
  </si>
  <si>
    <t>1746083049643</t>
  </si>
  <si>
    <t>1746084094300</t>
  </si>
  <si>
    <t>2468956974113464320</t>
  </si>
  <si>
    <t>1746083051702</t>
  </si>
  <si>
    <t>1746083867761</t>
  </si>
  <si>
    <t>2468960983163445248</t>
  </si>
  <si>
    <t>1746083171181</t>
  </si>
  <si>
    <t>1746083220572</t>
  </si>
  <si>
    <t>2468962640517505024</t>
  </si>
  <si>
    <t>1746083220574</t>
  </si>
  <si>
    <t>1746083290825</t>
  </si>
  <si>
    <t>2468964997850570752</t>
  </si>
  <si>
    <t>1746083290827</t>
  </si>
  <si>
    <t>1746083695838</t>
  </si>
  <si>
    <t>2468965346514673664</t>
  </si>
  <si>
    <t>1746083301219</t>
  </si>
  <si>
    <t>1746083696433</t>
  </si>
  <si>
    <t>2468965346514673665</t>
  </si>
  <si>
    <t>1746083598135</t>
  </si>
  <si>
    <t>2468975309429514240</t>
  </si>
  <si>
    <t>1746083598137</t>
  </si>
  <si>
    <t>1746083600165</t>
  </si>
  <si>
    <t>2468975377545011200</t>
  </si>
  <si>
    <t>1746083600167</t>
  </si>
  <si>
    <t>1746083616358</t>
  </si>
  <si>
    <t>2468975920891928576</t>
  </si>
  <si>
    <t>1746083616359</t>
  </si>
  <si>
    <t>1746084913451</t>
  </si>
  <si>
    <t>2468978587831738368</t>
  </si>
  <si>
    <t>1746083695840</t>
  </si>
  <si>
    <t>1746084913049</t>
  </si>
  <si>
    <t>2468978607796625408</t>
  </si>
  <si>
    <t>1746083696435</t>
  </si>
  <si>
    <t>1746084913061</t>
  </si>
  <si>
    <t>2468984356610351104</t>
  </si>
  <si>
    <t>1746083867763</t>
  </si>
  <si>
    <t>1746084857050</t>
  </si>
  <si>
    <t>2468991957997821952</t>
  </si>
  <si>
    <t>1746084094302</t>
  </si>
  <si>
    <t>1746084766205</t>
  </si>
  <si>
    <t>2468992755016245248</t>
  </si>
  <si>
    <t>1746084118056</t>
  </si>
  <si>
    <t>1746084129107</t>
  </si>
  <si>
    <t>2468993125893382144</t>
  </si>
  <si>
    <t>1746084129109</t>
  </si>
  <si>
    <t>1746084485565</t>
  </si>
  <si>
    <t>2469005086672658432</t>
  </si>
  <si>
    <t>1746084485567</t>
  </si>
  <si>
    <t>1746084743365</t>
  </si>
  <si>
    <t>2469011059193782272</t>
  </si>
  <si>
    <t>1746084663562</t>
  </si>
  <si>
    <t>1746084709959</t>
  </si>
  <si>
    <t>2469012616085872640</t>
  </si>
  <si>
    <t>1746084709961</t>
  </si>
  <si>
    <t>1746085613760</t>
  </si>
  <si>
    <t>2469013736971673600</t>
  </si>
  <si>
    <t>1746084743367</t>
  </si>
  <si>
    <t>1746085503304</t>
  </si>
  <si>
    <t>2469014503354900480</t>
  </si>
  <si>
    <t>1746084766206</t>
  </si>
  <si>
    <t>1746085500422</t>
  </si>
  <si>
    <t>2469017551640829952</t>
  </si>
  <si>
    <t>1746084857052</t>
  </si>
  <si>
    <t>1746085376759</t>
  </si>
  <si>
    <t>2469019430621913088</t>
  </si>
  <si>
    <t>1746084913051</t>
  </si>
  <si>
    <t>1746085215242</t>
  </si>
  <si>
    <t>2469019430991011840</t>
  </si>
  <si>
    <t>1746084913062</t>
  </si>
  <si>
    <t>2469019444110794752</t>
  </si>
  <si>
    <t>1746084913452</t>
  </si>
  <si>
    <t>1746085069356</t>
  </si>
  <si>
    <t>2469029570536382465</t>
  </si>
  <si>
    <t>1746085215243</t>
  </si>
  <si>
    <t>1746085268626</t>
  </si>
  <si>
    <t>2469031361839734784</t>
  </si>
  <si>
    <t>1746085268628</t>
  </si>
  <si>
    <t>1746085289847</t>
  </si>
  <si>
    <t>2469034990181130240</t>
  </si>
  <si>
    <t>1746085376761</t>
  </si>
  <si>
    <t>1746095346351</t>
  </si>
  <si>
    <t>2469039139589300224</t>
  </si>
  <si>
    <t>1746085500423</t>
  </si>
  <si>
    <t>1746095346328</t>
  </si>
  <si>
    <t>2469039236293173248</t>
  </si>
  <si>
    <t>1746085503306</t>
  </si>
  <si>
    <t>1746094938194</t>
  </si>
  <si>
    <t>2469042942581514240</t>
  </si>
  <si>
    <t>1746085613762</t>
  </si>
  <si>
    <t>1746094828895</t>
  </si>
  <si>
    <t>2469043694133682176</t>
  </si>
  <si>
    <t>1746085636160</t>
  </si>
  <si>
    <t>1746094866148</t>
  </si>
  <si>
    <t>2469043869623361536</t>
  </si>
  <si>
    <t>1746085641390</t>
  </si>
  <si>
    <t>1746094772084</t>
  </si>
  <si>
    <t>2469045637002403840</t>
  </si>
  <si>
    <t>1746085694061</t>
  </si>
  <si>
    <t>1746094758029</t>
  </si>
  <si>
    <t>2469065775130976256</t>
  </si>
  <si>
    <t>1746086294225</t>
  </si>
  <si>
    <t>1746087196024</t>
  </si>
  <si>
    <t>2469077536596926464</t>
  </si>
  <si>
    <t>1746086644743</t>
  </si>
  <si>
    <t>1746087023688</t>
  </si>
  <si>
    <t>2469090251914715136</t>
  </si>
  <si>
    <t>1746087023689</t>
  </si>
  <si>
    <t>1746090330976</t>
  </si>
  <si>
    <t>2469096034551308288</t>
  </si>
  <si>
    <t>1746087196025</t>
  </si>
  <si>
    <t>1746087287657</t>
  </si>
  <si>
    <t>2469099109244575744</t>
  </si>
  <si>
    <t>1746087287659</t>
  </si>
  <si>
    <t>1746087731151</t>
  </si>
  <si>
    <t>2469113990433841152</t>
  </si>
  <si>
    <t>1746087731152</t>
  </si>
  <si>
    <t>1746088550238</t>
  </si>
  <si>
    <t>2469141474432884736</t>
  </si>
  <si>
    <t>1746088550240</t>
  </si>
  <si>
    <t>1746089415141</t>
  </si>
  <si>
    <t>2469170495761784832</t>
  </si>
  <si>
    <t>1746089415143</t>
  </si>
  <si>
    <t>1746090109494</t>
  </si>
  <si>
    <t>2469193794382307328</t>
  </si>
  <si>
    <t>1746090109495</t>
  </si>
  <si>
    <t>1746094651715</t>
  </si>
  <si>
    <t>2469201226085015552</t>
  </si>
  <si>
    <t>1746090330977</t>
  </si>
  <si>
    <t>1746093150347</t>
  </si>
  <si>
    <t>2469251441466908672</t>
  </si>
  <si>
    <t>1746091827512</t>
  </si>
  <si>
    <t>1746092711587</t>
  </si>
  <si>
    <t>2469281106101379072</t>
  </si>
  <si>
    <t>1746092711588</t>
  </si>
  <si>
    <t>1746108362071</t>
  </si>
  <si>
    <t>2469295828477517824</t>
  </si>
  <si>
    <t>1746093150348</t>
  </si>
  <si>
    <t>1746093538687</t>
  </si>
  <si>
    <t>2469308859005640704</t>
  </si>
  <si>
    <t>1746093538688</t>
  </si>
  <si>
    <t>1746093813442</t>
  </si>
  <si>
    <t>2469318078220050432</t>
  </si>
  <si>
    <t>1746093813443</t>
  </si>
  <si>
    <t>1746107728600</t>
  </si>
  <si>
    <t>2469346206095089664</t>
  </si>
  <si>
    <t>1746094651717</t>
  </si>
  <si>
    <t>1746106807070</t>
  </si>
  <si>
    <t>2469349773333864448</t>
  </si>
  <si>
    <t>1746094758030</t>
  </si>
  <si>
    <t>1746102668277</t>
  </si>
  <si>
    <t>2469350246384246784</t>
  </si>
  <si>
    <t>1746094772086</t>
  </si>
  <si>
    <t>1746098760567</t>
  </si>
  <si>
    <t>2469352151571341312</t>
  </si>
  <si>
    <t>1746094828897</t>
  </si>
  <si>
    <t>1746095030550</t>
  </si>
  <si>
    <t>2469353401205497856</t>
  </si>
  <si>
    <t>1746094866149</t>
  </si>
  <si>
    <t>1746097540015</t>
  </si>
  <si>
    <t>2469355818668105728</t>
  </si>
  <si>
    <t>1746094938196</t>
  </si>
  <si>
    <t>1746094981615</t>
  </si>
  <si>
    <t>2469357275635097600</t>
  </si>
  <si>
    <t>1746094981617</t>
  </si>
  <si>
    <t>1746095128010</t>
  </si>
  <si>
    <t>2469358917621227520</t>
  </si>
  <si>
    <t>1746095030552</t>
  </si>
  <si>
    <t>1746095101659</t>
  </si>
  <si>
    <t>2469361303643332608</t>
  </si>
  <si>
    <t>1746095101660</t>
  </si>
  <si>
    <t>1746097473768</t>
  </si>
  <si>
    <t>2469362187836170240</t>
  </si>
  <si>
    <t>1746095128012</t>
  </si>
  <si>
    <t>1746095142446</t>
  </si>
  <si>
    <t>2469362672261505024</t>
  </si>
  <si>
    <t>1746095142448</t>
  </si>
  <si>
    <t>1746095291339</t>
  </si>
  <si>
    <t>2469367669187518464</t>
  </si>
  <si>
    <t>1746095291340</t>
  </si>
  <si>
    <t>1746095475009</t>
  </si>
  <si>
    <t>2469369513372655616</t>
  </si>
  <si>
    <t>1746095346330</t>
  </si>
  <si>
    <t>1746095466543</t>
  </si>
  <si>
    <t>2469369514144407552</t>
  </si>
  <si>
    <t>1746095346353</t>
  </si>
  <si>
    <t>1746095436800</t>
  </si>
  <si>
    <t>2469372549109227520</t>
  </si>
  <si>
    <t>1746095436802</t>
  </si>
  <si>
    <t>1746098091021</t>
  </si>
  <si>
    <t>2469373547085144064</t>
  </si>
  <si>
    <t>1746095466544</t>
  </si>
  <si>
    <t>1746098061043</t>
  </si>
  <si>
    <t>2469373831190519808</t>
  </si>
  <si>
    <t>1746095475011</t>
  </si>
  <si>
    <t>1746095599069</t>
  </si>
  <si>
    <t>2469377993986908160</t>
  </si>
  <si>
    <t>1746095599071</t>
  </si>
  <si>
    <t>1746095850663</t>
  </si>
  <si>
    <t>2469386436080672768</t>
  </si>
  <si>
    <t>1746095850665</t>
  </si>
  <si>
    <t>1746096309803</t>
  </si>
  <si>
    <t>2469401842229026816</t>
  </si>
  <si>
    <t>1746096309804</t>
  </si>
  <si>
    <t>1746096350458</t>
  </si>
  <si>
    <t>2469403206384459777</t>
  </si>
  <si>
    <t>1746096350460</t>
  </si>
  <si>
    <t>1746096799892</t>
  </si>
  <si>
    <t>2469418286920605696</t>
  </si>
  <si>
    <t>1746096799894</t>
  </si>
  <si>
    <t>1746097333122</t>
  </si>
  <si>
    <t>2469436179116826624</t>
  </si>
  <si>
    <t>1746097333123</t>
  </si>
  <si>
    <t>1746098049480</t>
  </si>
  <si>
    <t>2469440898447024128</t>
  </si>
  <si>
    <t>1746097473770</t>
  </si>
  <si>
    <t>1746097874966</t>
  </si>
  <si>
    <t>2469443121293926400</t>
  </si>
  <si>
    <t>1746097540016</t>
  </si>
  <si>
    <t>1746097882336</t>
  </si>
  <si>
    <t>2469454360384479232</t>
  </si>
  <si>
    <t>1746097874968</t>
  </si>
  <si>
    <t>1746098647227</t>
  </si>
  <si>
    <t>2469454607647088640</t>
  </si>
  <si>
    <t>1746097882337</t>
  </si>
  <si>
    <t>1746098660526</t>
  </si>
  <si>
    <t>2469460216169734144</t>
  </si>
  <si>
    <t>1746098049482</t>
  </si>
  <si>
    <t>1746098423624</t>
  </si>
  <si>
    <t>2469460604092522496</t>
  </si>
  <si>
    <t>1746098061045</t>
  </si>
  <si>
    <t>1746098413547</t>
  </si>
  <si>
    <t>2469461609987284992</t>
  </si>
  <si>
    <t>1746098091023</t>
  </si>
  <si>
    <t>1746098121795</t>
  </si>
  <si>
    <t>2469472432164020224</t>
  </si>
  <si>
    <t>1746098413549</t>
  </si>
  <si>
    <t>1746100046869</t>
  </si>
  <si>
    <t>2469480719404081152</t>
  </si>
  <si>
    <t>1746098660528</t>
  </si>
  <si>
    <t>1746099407281</t>
  </si>
  <si>
    <t>2469489009093615616</t>
  </si>
  <si>
    <t>1746098907570</t>
  </si>
  <si>
    <t>1746098907583</t>
  </si>
  <si>
    <t>2469505776343949312</t>
  </si>
  <si>
    <t>1746099407282</t>
  </si>
  <si>
    <t>1746101732216</t>
  </si>
  <si>
    <t>2469527237356003328</t>
  </si>
  <si>
    <t>1746100046870</t>
  </si>
  <si>
    <t>1746100506596</t>
  </si>
  <si>
    <t>2469542663234363392</t>
  </si>
  <si>
    <t>1746100506597</t>
  </si>
  <si>
    <t>1746106172559</t>
  </si>
  <si>
    <t>2469583788183756800</t>
  </si>
  <si>
    <t>1746101732217</t>
  </si>
  <si>
    <t>1746105322669</t>
  </si>
  <si>
    <t>2469615197212483584</t>
  </si>
  <si>
    <t>1746102668279</t>
  </si>
  <si>
    <t>1746103455935</t>
  </si>
  <si>
    <t>2469641626629283840</t>
  </si>
  <si>
    <t>1746103455936</t>
  </si>
  <si>
    <t>1746106566013</t>
  </si>
  <si>
    <t>2469704263828348928</t>
  </si>
  <si>
    <t>1746105322670</t>
  </si>
  <si>
    <t>1746106423057</t>
  </si>
  <si>
    <t>2469732781404561408</t>
  </si>
  <si>
    <t>1746106172561</t>
  </si>
  <si>
    <t>1746106312586</t>
  </si>
  <si>
    <t>2469754072228536320</t>
  </si>
  <si>
    <t>1746106807072</t>
  </si>
  <si>
    <t>1746107337061</t>
  </si>
  <si>
    <t>2469771855607734272</t>
  </si>
  <si>
    <t>1746107337063</t>
  </si>
  <si>
    <t>1746107639800</t>
  </si>
  <si>
    <t>2469782013842923520</t>
  </si>
  <si>
    <t>1746107639801</t>
  </si>
  <si>
    <t>1746112283056</t>
  </si>
  <si>
    <t>2469784993442930688</t>
  </si>
  <si>
    <t>1746107728601</t>
  </si>
  <si>
    <t>1746108009035</t>
  </si>
  <si>
    <t>2469794403313623040</t>
  </si>
  <si>
    <t>1746108009036</t>
  </si>
  <si>
    <t>1746108018257</t>
  </si>
  <si>
    <t>2469794712752594944</t>
  </si>
  <si>
    <t>1746108018259</t>
  </si>
  <si>
    <t>1746111554052</t>
  </si>
  <si>
    <t>2469806249303187456</t>
  </si>
  <si>
    <t>1746108362072</t>
  </si>
  <si>
    <t>1746111104646</t>
  </si>
  <si>
    <t>2469806790771056640</t>
  </si>
  <si>
    <t>1746108378212</t>
  </si>
  <si>
    <t>1746109749378</t>
  </si>
  <si>
    <t>2469816072732254208</t>
  </si>
  <si>
    <t>1746108654836</t>
  </si>
  <si>
    <t>1746108914625</t>
  </si>
  <si>
    <t>2469824789871697920</t>
  </si>
  <si>
    <t>1746108914627</t>
  </si>
  <si>
    <t>1746109096098</t>
  </si>
  <si>
    <t>2469830879128690688</t>
  </si>
  <si>
    <t>1746109096099</t>
  </si>
  <si>
    <t>1746109446816</t>
  </si>
  <si>
    <t>2469842647204864000</t>
  </si>
  <si>
    <t>1746109446817</t>
  </si>
  <si>
    <t>1746109874580</t>
  </si>
  <si>
    <t>2469852799534473216</t>
  </si>
  <si>
    <t>1746109749379</t>
  </si>
  <si>
    <t>1746109823825</t>
  </si>
  <si>
    <t>2469855297561272320</t>
  </si>
  <si>
    <t>1746109823826</t>
  </si>
  <si>
    <t>1746110670864</t>
  </si>
  <si>
    <t>2469857000616468480</t>
  </si>
  <si>
    <t>1746109874581</t>
  </si>
  <si>
    <t>1746110163663</t>
  </si>
  <si>
    <t>2469866700632334336</t>
  </si>
  <si>
    <t>1746110163665</t>
  </si>
  <si>
    <t>1746114515379</t>
  </si>
  <si>
    <t>2469883719473799168</t>
  </si>
  <si>
    <t>1746110670866</t>
  </si>
  <si>
    <t>1746110704169</t>
  </si>
  <si>
    <t>2469884837004156928</t>
  </si>
  <si>
    <t>1746110704171</t>
  </si>
  <si>
    <t>1746110873699</t>
  </si>
  <si>
    <t>2469890525520568320</t>
  </si>
  <si>
    <t>1746110873701</t>
  </si>
  <si>
    <t>1746114218909</t>
  </si>
  <si>
    <t>2469898274782420992</t>
  </si>
  <si>
    <t>1746111104647</t>
  </si>
  <si>
    <t>1746111253604</t>
  </si>
  <si>
    <t>2469903272983502848</t>
  </si>
  <si>
    <t>1746111253606</t>
  </si>
  <si>
    <t>1746111421159</t>
  </si>
  <si>
    <t>2469908895196356608</t>
  </si>
  <si>
    <t>1746111421160</t>
  </si>
  <si>
    <t>1746112837445</t>
  </si>
  <si>
    <t>2469913354345488384</t>
  </si>
  <si>
    <t>1746111554054</t>
  </si>
  <si>
    <t>1746111726313</t>
  </si>
  <si>
    <t>2469919134499053568</t>
  </si>
  <si>
    <t>1746111726314</t>
  </si>
  <si>
    <t>1746112206072</t>
  </si>
  <si>
    <t>2469935232506241025</t>
  </si>
  <si>
    <t>1746112206073</t>
  </si>
  <si>
    <t>1746112579742</t>
  </si>
  <si>
    <t>2469937815660634112</t>
  </si>
  <si>
    <t>1746112283057</t>
  </si>
  <si>
    <t>1746112469210</t>
  </si>
  <si>
    <t>2470002772108484608</t>
  </si>
  <si>
    <t>1746114218911</t>
  </si>
  <si>
    <t>1746115774326</t>
  </si>
  <si>
    <t>2470012720024494080</t>
  </si>
  <si>
    <t>1746114515380</t>
  </si>
  <si>
    <t>1746115502024</t>
  </si>
  <si>
    <t>2470045826303500288</t>
  </si>
  <si>
    <t>1746115502025</t>
  </si>
  <si>
    <t>1746116185716</t>
  </si>
  <si>
    <t>2470054963242442752</t>
  </si>
  <si>
    <t>1746115774328</t>
  </si>
  <si>
    <t>1746116105559</t>
  </si>
  <si>
    <t>2470066077577617408</t>
  </si>
  <si>
    <t>1746116105560</t>
  </si>
  <si>
    <t>1746117226014</t>
  </si>
  <si>
    <t>2470068767233777664</t>
  </si>
  <si>
    <t>1746116185718</t>
  </si>
  <si>
    <t>1746116479710</t>
  </si>
  <si>
    <t>2470078632001904640</t>
  </si>
  <si>
    <t>1746116479711</t>
  </si>
  <si>
    <t>1746116944642</t>
  </si>
  <si>
    <t>2470094232531083265</t>
  </si>
  <si>
    <t>1746116944643</t>
  </si>
  <si>
    <t>1746117190085</t>
  </si>
  <si>
    <t>2470102468332199936</t>
  </si>
  <si>
    <t>1746117190087</t>
  </si>
  <si>
    <t>1746118264362</t>
  </si>
  <si>
    <t>2470103673775169536</t>
  </si>
  <si>
    <t>1746117226015</t>
  </si>
  <si>
    <t>1746117314177</t>
  </si>
  <si>
    <t>2470106632034557952</t>
  </si>
  <si>
    <t>1746117314178</t>
  </si>
  <si>
    <t>1746118061599</t>
  </si>
  <si>
    <t>2470131711388786688</t>
  </si>
  <si>
    <t>1746118061600</t>
  </si>
  <si>
    <t>1746118097388</t>
  </si>
  <si>
    <t>2470138514986082304</t>
  </si>
  <si>
    <t>1746118264364</t>
  </si>
  <si>
    <t>1746118871494</t>
  </si>
  <si>
    <t>2470141697623957504</t>
  </si>
  <si>
    <t>1746118359213</t>
  </si>
  <si>
    <t>1746118478150</t>
  </si>
  <si>
    <t>2470145688487436288</t>
  </si>
  <si>
    <t>1746118478151</t>
  </si>
  <si>
    <t>1746120884489</t>
  </si>
  <si>
    <t>2470158886989045760</t>
  </si>
  <si>
    <t>1746118871496</t>
  </si>
  <si>
    <t>1746120392360</t>
  </si>
  <si>
    <t>2470231169241817088</t>
  </si>
  <si>
    <t>1746121025675</t>
  </si>
  <si>
    <t>1746121895555</t>
  </si>
  <si>
    <t>2470237920158654464</t>
  </si>
  <si>
    <t>1746121226868</t>
  </si>
  <si>
    <t>1746121816498</t>
  </si>
  <si>
    <t>2470241557358419968</t>
  </si>
  <si>
    <t>1746121335266</t>
  </si>
  <si>
    <t>1746121690530</t>
  </si>
  <si>
    <t>2470253478107258880</t>
  </si>
  <si>
    <t>1746121690532</t>
  </si>
  <si>
    <t>1746123610797</t>
  </si>
  <si>
    <t>2470257704891949056</t>
  </si>
  <si>
    <t>1746121816499</t>
  </si>
  <si>
    <t>1746122992691</t>
  </si>
  <si>
    <t>2470260357604679680</t>
  </si>
  <si>
    <t>1746121895557</t>
  </si>
  <si>
    <t>1746122541270</t>
  </si>
  <si>
    <t>2470317911575732224</t>
  </si>
  <si>
    <t>1746123610799</t>
  </si>
  <si>
    <t>1746123865856</t>
  </si>
  <si>
    <t>2470326469935603712</t>
  </si>
  <si>
    <t>1746123865858</t>
  </si>
  <si>
    <t>1746125018424</t>
  </si>
  <si>
    <t>2470365143700185088</t>
  </si>
  <si>
    <t>1746125018425</t>
  </si>
  <si>
    <t>1746125153108</t>
  </si>
  <si>
    <t>2470369662945304576</t>
  </si>
  <si>
    <t>1746125153110</t>
  </si>
  <si>
    <t>1746126472456</t>
  </si>
  <si>
    <t>2470413932918054912</t>
  </si>
  <si>
    <t>1746126472457</t>
  </si>
  <si>
    <t>1746131007626</t>
  </si>
  <si>
    <t>2470422790147252224</t>
  </si>
  <si>
    <t>1746126736423</t>
  </si>
  <si>
    <t>1746127044168</t>
  </si>
  <si>
    <t>2470433116389482496</t>
  </si>
  <si>
    <t>1746127044170</t>
  </si>
  <si>
    <t>1746127493661</t>
  </si>
  <si>
    <t>2470448198871785472</t>
  </si>
  <si>
    <t>1746127493662</t>
  </si>
  <si>
    <t>1746129535805</t>
  </si>
  <si>
    <t>2470484774511288320</t>
  </si>
  <si>
    <t>1746128583702</t>
  </si>
  <si>
    <t>1746129207960</t>
  </si>
  <si>
    <t>2470505721201008640</t>
  </si>
  <si>
    <t>1746129207961</t>
  </si>
  <si>
    <t>1746129743424</t>
  </si>
  <si>
    <t>2470516721853767680</t>
  </si>
  <si>
    <t>1746129535806</t>
  </si>
  <si>
    <t>1746129535809</t>
  </si>
  <si>
    <t>2470516721987985408</t>
  </si>
  <si>
    <t>1746129535810</t>
  </si>
  <si>
    <t>1746130518426</t>
  </si>
  <si>
    <t>2470523688391385088</t>
  </si>
  <si>
    <t>1746129743425</t>
  </si>
  <si>
    <t>1746130062575</t>
  </si>
  <si>
    <t>2470534397321912320</t>
  </si>
  <si>
    <t>1746130062576</t>
  </si>
  <si>
    <t>1746138957302</t>
  </si>
  <si>
    <t>2470549693143293952</t>
  </si>
  <si>
    <t>1746130518428</t>
  </si>
  <si>
    <t>1746136654264</t>
  </si>
  <si>
    <t>2470566107971428352</t>
  </si>
  <si>
    <t>1746131007627</t>
  </si>
  <si>
    <t>1746132162349</t>
  </si>
  <si>
    <t>2470604854045810688</t>
  </si>
  <si>
    <t>1746132162351</t>
  </si>
  <si>
    <t>1746133525137</t>
  </si>
  <si>
    <t>2470650581623087104</t>
  </si>
  <si>
    <t>1746133525138</t>
  </si>
  <si>
    <t>1746136065986</t>
  </si>
  <si>
    <t>2470755577702227968</t>
  </si>
  <si>
    <t>1746136654265</t>
  </si>
  <si>
    <t>1746145843855</t>
  </si>
  <si>
    <t>2470832854834192384</t>
  </si>
  <si>
    <t>1746138957304</t>
  </si>
  <si>
    <t>1746141479849</t>
  </si>
  <si>
    <t>2470917497432416256</t>
  </si>
  <si>
    <t>1746141479850</t>
  </si>
  <si>
    <t>1746142400243</t>
  </si>
  <si>
    <t>2470948380763856896</t>
  </si>
  <si>
    <t>1746142400245</t>
  </si>
  <si>
    <t>1746144302340</t>
  </si>
  <si>
    <t>2470950253738696704</t>
  </si>
  <si>
    <t>1746142456064</t>
  </si>
  <si>
    <t>1746143437741</t>
  </si>
  <si>
    <t>2470983193386393600</t>
  </si>
  <si>
    <t>1746143437742</t>
  </si>
  <si>
    <t>1746144868393</t>
  </si>
  <si>
    <t>2471012204514746368</t>
  </si>
  <si>
    <t>1746144302341</t>
  </si>
  <si>
    <t>1746144467407</t>
  </si>
  <si>
    <t>2471017743311282176</t>
  </si>
  <si>
    <t>1746144467409</t>
  </si>
  <si>
    <t>1746145597845</t>
  </si>
  <si>
    <t>2471031198135197697</t>
  </si>
  <si>
    <t>1746144868395</t>
  </si>
  <si>
    <t>1746145227104</t>
  </si>
  <si>
    <t>2471043234512609280</t>
  </si>
  <si>
    <t>1746145227106</t>
  </si>
  <si>
    <t>1746159292967</t>
  </si>
  <si>
    <t>2471055674482728960</t>
  </si>
  <si>
    <t>1746145597847</t>
  </si>
  <si>
    <t>1746149573675</t>
  </si>
  <si>
    <t>2471063929208545280</t>
  </si>
  <si>
    <t>1746145843856</t>
  </si>
  <si>
    <t>1746146258487</t>
  </si>
  <si>
    <t>2471077841949794304</t>
  </si>
  <si>
    <t>1746146258488</t>
  </si>
  <si>
    <t>1746154263535</t>
  </si>
  <si>
    <t>2471189081233661952</t>
  </si>
  <si>
    <t>1746149573677</t>
  </si>
  <si>
    <t>1746150954446</t>
  </si>
  <si>
    <t>2471235412186734592</t>
  </si>
  <si>
    <t>1746150954448</t>
  </si>
  <si>
    <t>1746151847060</t>
  </si>
  <si>
    <t>2471265363342499840</t>
  </si>
  <si>
    <t>1746151847061</t>
  </si>
  <si>
    <t>1746152464672</t>
  </si>
  <si>
    <t>2471286087264346112</t>
  </si>
  <si>
    <t>1746152464673</t>
  </si>
  <si>
    <t>1746157128929</t>
  </si>
  <si>
    <t>2471346446788567040</t>
  </si>
  <si>
    <t>1746154263536</t>
  </si>
  <si>
    <t>1746155776433</t>
  </si>
  <si>
    <t>2471442593456693248</t>
  </si>
  <si>
    <t>1746157128930</t>
  </si>
  <si>
    <t>1746158665252</t>
  </si>
  <si>
    <t>2471494143902326784</t>
  </si>
  <si>
    <t>1746158665254</t>
  </si>
  <si>
    <t>1746159166873</t>
  </si>
  <si>
    <t>2471515206556164096</t>
  </si>
  <si>
    <t>1746159292969</t>
  </si>
  <si>
    <t>1746159991583</t>
  </si>
  <si>
    <t>2471522456964276224</t>
  </si>
  <si>
    <t>1746159509049</t>
  </si>
  <si>
    <t>1746159710093</t>
  </si>
  <si>
    <t>2471529202948612096</t>
  </si>
  <si>
    <t>1746159710095</t>
  </si>
  <si>
    <t>1746160475197</t>
  </si>
  <si>
    <t>2471538648185675776</t>
  </si>
  <si>
    <t>1746159991584</t>
  </si>
  <si>
    <t>1746160307348</t>
  </si>
  <si>
    <t>2471572432499089408</t>
  </si>
  <si>
    <t>1746160998436</t>
  </si>
  <si>
    <t>1746162435072</t>
  </si>
  <si>
    <t>2471590640408961024</t>
  </si>
  <si>
    <t>1746161541074</t>
  </si>
  <si>
    <t>1746162051690</t>
  </si>
  <si>
    <t>2471607773905920000</t>
  </si>
  <si>
    <t>1746162051691</t>
  </si>
  <si>
    <t>1746167780044</t>
  </si>
  <si>
    <t>2471620638037614592</t>
  </si>
  <si>
    <t>1746162435073</t>
  </si>
  <si>
    <t>1746162857406</t>
  </si>
  <si>
    <t>2471634809349316608</t>
  </si>
  <si>
    <t>1746162857408</t>
  </si>
  <si>
    <t>1746163642983</t>
  </si>
  <si>
    <t>2471661168838680576</t>
  </si>
  <si>
    <t>1746163642984</t>
  </si>
  <si>
    <t>1746165182713</t>
  </si>
  <si>
    <t>2471799985570684928</t>
  </si>
  <si>
    <t>1746167780046</t>
  </si>
  <si>
    <t>1746196621695</t>
  </si>
  <si>
    <t>2471867247644221440</t>
  </si>
  <si>
    <t>1746169784611</t>
  </si>
  <si>
    <t>1746253543156</t>
  </si>
  <si>
    <t>2471867247644221441</t>
  </si>
  <si>
    <t>1746188498103</t>
  </si>
  <si>
    <t>2471867247644221442</t>
  </si>
  <si>
    <t>1746188177198</t>
  </si>
  <si>
    <t>2471867247644221443</t>
  </si>
  <si>
    <t>1746187950249</t>
  </si>
  <si>
    <t>2471867247644221444</t>
  </si>
  <si>
    <t>1746179532392</t>
  </si>
  <si>
    <t>2471867247644221445</t>
  </si>
  <si>
    <t>1746173388525</t>
  </si>
  <si>
    <t>2471867247644221446</t>
  </si>
  <si>
    <t>1746169784615</t>
  </si>
  <si>
    <t>2471867247644221447</t>
  </si>
  <si>
    <t>2471867247644221448</t>
  </si>
  <si>
    <t>2471867247644221449</t>
  </si>
  <si>
    <t>2471867247644221450</t>
  </si>
  <si>
    <t>2471867247811993600</t>
  </si>
  <si>
    <t>1746169784617</t>
  </si>
  <si>
    <t>1746170205048</t>
  </si>
  <si>
    <t>2471867247811993601</t>
  </si>
  <si>
    <t>1746190475861</t>
  </si>
  <si>
    <t>2471867247811993602</t>
  </si>
  <si>
    <t>1746196605420</t>
  </si>
  <si>
    <t>2471867263549022208</t>
  </si>
  <si>
    <t>1746169785086</t>
  </si>
  <si>
    <t>1746169785088</t>
  </si>
  <si>
    <t>2471881355236057088</t>
  </si>
  <si>
    <t>1746170205050</t>
  </si>
  <si>
    <t>1746171501043</t>
  </si>
  <si>
    <t>2471924841645711360</t>
  </si>
  <si>
    <t>1746171501045</t>
  </si>
  <si>
    <t>1746173952009</t>
  </si>
  <si>
    <t>2471988174965022720</t>
  </si>
  <si>
    <t>1746173388526</t>
  </si>
  <si>
    <t>1746173698351</t>
  </si>
  <si>
    <t>2471998571000471552</t>
  </si>
  <si>
    <t>1746173698353</t>
  </si>
  <si>
    <t>1746179153462</t>
  </si>
  <si>
    <t>2472007082384138240</t>
  </si>
  <si>
    <t>1746173952011</t>
  </si>
  <si>
    <t>1746174612762</t>
  </si>
  <si>
    <t>2472029253542191104</t>
  </si>
  <si>
    <t>1746174612763</t>
  </si>
  <si>
    <t>1746174969911</t>
  </si>
  <si>
    <t>2472041237474025472</t>
  </si>
  <si>
    <t>1746174969913</t>
  </si>
  <si>
    <t>1746178506993</t>
  </si>
  <si>
    <t>2472159922285027328</t>
  </si>
  <si>
    <t>1746178506995</t>
  </si>
  <si>
    <t>1746184658393</t>
  </si>
  <si>
    <t>2472181614185127936</t>
  </si>
  <si>
    <t>1746179153464</t>
  </si>
  <si>
    <t>1746184583381</t>
  </si>
  <si>
    <t>2472194328932491264</t>
  </si>
  <si>
    <t>1746179532393</t>
  </si>
  <si>
    <t>1746180006911</t>
  </si>
  <si>
    <t>2472210251148009472</t>
  </si>
  <si>
    <t>1746180006912</t>
  </si>
  <si>
    <t>1746180161147</t>
  </si>
  <si>
    <t>2472215426449383424</t>
  </si>
  <si>
    <t>1746180161148</t>
  </si>
  <si>
    <t>1746180253388</t>
  </si>
  <si>
    <t>2472218521543745536</t>
  </si>
  <si>
    <t>1746180253389</t>
  </si>
  <si>
    <t>1746180975515</t>
  </si>
  <si>
    <t>2472242752105062400</t>
  </si>
  <si>
    <t>1746180975517</t>
  </si>
  <si>
    <t>1746181257631</t>
  </si>
  <si>
    <t>2472252218347200512</t>
  </si>
  <si>
    <t>1746181257632</t>
  </si>
  <si>
    <t>1746181495892</t>
  </si>
  <si>
    <t>2472260213059723264</t>
  </si>
  <si>
    <t>1746181495893</t>
  </si>
  <si>
    <t>1746181913950</t>
  </si>
  <si>
    <t>2472274240892674048</t>
  </si>
  <si>
    <t>1746181913952</t>
  </si>
  <si>
    <t>1746182290774</t>
  </si>
  <si>
    <t>2472286884907294720</t>
  </si>
  <si>
    <t>1746182290776</t>
  </si>
  <si>
    <t>1746182789366</t>
  </si>
  <si>
    <t>2472303614845100033</t>
  </si>
  <si>
    <t>1746182789368</t>
  </si>
  <si>
    <t>1746183368411</t>
  </si>
  <si>
    <t>2472323044606058496</t>
  </si>
  <si>
    <t>1746183368413</t>
  </si>
  <si>
    <t>1746184124201</t>
  </si>
  <si>
    <t>2472348404475338753</t>
  </si>
  <si>
    <t>1746184124202</t>
  </si>
  <si>
    <t>1746186625851</t>
  </si>
  <si>
    <t>2472363811999424512</t>
  </si>
  <si>
    <t>1746184583383</t>
  </si>
  <si>
    <t>1746185652422</t>
  </si>
  <si>
    <t>2472366328984477696</t>
  </si>
  <si>
    <t>1746184658394</t>
  </si>
  <si>
    <t>1746184690062</t>
  </si>
  <si>
    <t>2472367391619784704</t>
  </si>
  <si>
    <t>1746184690063</t>
  </si>
  <si>
    <t>1746190208535</t>
  </si>
  <si>
    <t>2472399683062964224</t>
  </si>
  <si>
    <t>1746185652424</t>
  </si>
  <si>
    <t>1746190171679</t>
  </si>
  <si>
    <t>2472432345920151552</t>
  </si>
  <si>
    <t>1746186625853</t>
  </si>
  <si>
    <t>1746186812896</t>
  </si>
  <si>
    <t>2472438622108884992</t>
  </si>
  <si>
    <t>1746186812898</t>
  </si>
  <si>
    <t>1746187898048</t>
  </si>
  <si>
    <t>2472475033801433088</t>
  </si>
  <si>
    <t>1746187898050</t>
  </si>
  <si>
    <t>1746189005146</t>
  </si>
  <si>
    <t>2472476785443446784</t>
  </si>
  <si>
    <t>1746187950251</t>
  </si>
  <si>
    <t>1746189002864</t>
  </si>
  <si>
    <t>2472484400521125888</t>
  </si>
  <si>
    <t>1746188177200</t>
  </si>
  <si>
    <t>1746189001167</t>
  </si>
  <si>
    <t>2472495168306126848</t>
  </si>
  <si>
    <t>1746188498105</t>
  </si>
  <si>
    <t>1746188835061</t>
  </si>
  <si>
    <t>2472506474740424704</t>
  </si>
  <si>
    <t>1746188835063</t>
  </si>
  <si>
    <t>1746233507376</t>
  </si>
  <si>
    <t>2472512048735559680</t>
  </si>
  <si>
    <t>1746189001171</t>
  </si>
  <si>
    <t>1746189280149</t>
  </si>
  <si>
    <t>2472512105274777600</t>
  </si>
  <si>
    <t>1746189002866</t>
  </si>
  <si>
    <t>1746189233067</t>
  </si>
  <si>
    <t>2472512181845991424</t>
  </si>
  <si>
    <t>1746189005148</t>
  </si>
  <si>
    <t>1746189009926</t>
  </si>
  <si>
    <t>2472512342202621952</t>
  </si>
  <si>
    <t>1746189009928</t>
  </si>
  <si>
    <t>1746189067972</t>
  </si>
  <si>
    <t>2472514289903181824</t>
  </si>
  <si>
    <t>1746189067974</t>
  </si>
  <si>
    <t>1746189199981</t>
  </si>
  <si>
    <t>2472518719390195712</t>
  </si>
  <si>
    <t>1746189199982</t>
  </si>
  <si>
    <t>1746190086470</t>
  </si>
  <si>
    <t>2472519829572132864</t>
  </si>
  <si>
    <t>1746189233069</t>
  </si>
  <si>
    <t>1746189445264</t>
  </si>
  <si>
    <t>2472521409381900288</t>
  </si>
  <si>
    <t>1746189280150</t>
  </si>
  <si>
    <t>1746189349064</t>
  </si>
  <si>
    <t>2472523721785581568</t>
  </si>
  <si>
    <t>1746189349065</t>
  </si>
  <si>
    <t>1746233258705</t>
  </si>
  <si>
    <t>2472526949721939969</t>
  </si>
  <si>
    <t>1746189445266</t>
  </si>
  <si>
    <t>1746189629672</t>
  </si>
  <si>
    <t>2472533137427636224</t>
  </si>
  <si>
    <t>1746189629674</t>
  </si>
  <si>
    <t>1746189957026</t>
  </si>
  <si>
    <t>2472544121605169152</t>
  </si>
  <si>
    <t>1746189957028</t>
  </si>
  <si>
    <t>1746222678044</t>
  </si>
  <si>
    <t>2472548465058619392</t>
  </si>
  <si>
    <t>1746190086472</t>
  </si>
  <si>
    <t>1746199594292</t>
  </si>
  <si>
    <t>2472551324164661248</t>
  </si>
  <si>
    <t>1746190171681</t>
  </si>
  <si>
    <t>1746191689353</t>
  </si>
  <si>
    <t>2472552560846807040</t>
  </si>
  <si>
    <t>1746190208537</t>
  </si>
  <si>
    <t>1746191068797</t>
  </si>
  <si>
    <t>2472561530852450304</t>
  </si>
  <si>
    <t>1746190475863</t>
  </si>
  <si>
    <t>1746190670360</t>
  </si>
  <si>
    <t>2472568057122365440</t>
  </si>
  <si>
    <t>1746190670361</t>
  </si>
  <si>
    <t>1746192693048</t>
  </si>
  <si>
    <t>2472581426449588224</t>
  </si>
  <si>
    <t>1746191068798</t>
  </si>
  <si>
    <t>1746192573099</t>
  </si>
  <si>
    <t>2472602248887246848</t>
  </si>
  <si>
    <t>1746191689355</t>
  </si>
  <si>
    <t>1746191773227</t>
  </si>
  <si>
    <t>2472605063231676416</t>
  </si>
  <si>
    <t>1746191773229</t>
  </si>
  <si>
    <t>1746193708411</t>
  </si>
  <si>
    <t>2472631902482309120</t>
  </si>
  <si>
    <t>1746192573101</t>
  </si>
  <si>
    <t>1746192921612</t>
  </si>
  <si>
    <t>2472635927269318656</t>
  </si>
  <si>
    <t>1746192693050</t>
  </si>
  <si>
    <t>1746192857703</t>
  </si>
  <si>
    <t>2472641452174319616</t>
  </si>
  <si>
    <t>1746192857704</t>
  </si>
  <si>
    <t>1746195486056</t>
  </si>
  <si>
    <t>2472643596604514304</t>
  </si>
  <si>
    <t>1746192921614</t>
  </si>
  <si>
    <t>1746194741765</t>
  </si>
  <si>
    <t>2472669997198057472</t>
  </si>
  <si>
    <t>1746193708413</t>
  </si>
  <si>
    <t>1746194178818</t>
  </si>
  <si>
    <t>2472685781471305728</t>
  </si>
  <si>
    <t>1746194178820</t>
  </si>
  <si>
    <t>1746199519674</t>
  </si>
  <si>
    <t>2472704671073017856</t>
  </si>
  <si>
    <t>1746194741767</t>
  </si>
  <si>
    <t>1746199153816</t>
  </si>
  <si>
    <t>2472729645099884544</t>
  </si>
  <si>
    <t>1746195486057</t>
  </si>
  <si>
    <t>1746195654296</t>
  </si>
  <si>
    <t>2472735290263969792</t>
  </si>
  <si>
    <t>1746195654298</t>
  </si>
  <si>
    <t>1746196478682</t>
  </si>
  <si>
    <t>2472762952067948544</t>
  </si>
  <si>
    <t>1746196478684</t>
  </si>
  <si>
    <t>1746198504138</t>
  </si>
  <si>
    <t>2472767204689551360</t>
  </si>
  <si>
    <t>1746196605421</t>
  </si>
  <si>
    <t>1746197495385</t>
  </si>
  <si>
    <t>2472767750787932161</t>
  </si>
  <si>
    <t>1746196621697</t>
  </si>
  <si>
    <t>1746197495364</t>
  </si>
  <si>
    <t>2472830915127123968</t>
  </si>
  <si>
    <t>1746198504140</t>
  </si>
  <si>
    <t>1746202758136</t>
  </si>
  <si>
    <t>2472852715038941184</t>
  </si>
  <si>
    <t>1746199153818</t>
  </si>
  <si>
    <t>1746201936345</t>
  </si>
  <si>
    <t>2472864990827225088</t>
  </si>
  <si>
    <t>1746199519676</t>
  </si>
  <si>
    <t>1746201865702</t>
  </si>
  <si>
    <t>2472867494591832065</t>
  </si>
  <si>
    <t>1746199594294</t>
  </si>
  <si>
    <t>1746199970189</t>
  </si>
  <si>
    <t>2472880107635712000</t>
  </si>
  <si>
    <t>1746199970191</t>
  </si>
  <si>
    <t>1746201515573</t>
  </si>
  <si>
    <t>2472931962118053888</t>
  </si>
  <si>
    <t>1746201515575</t>
  </si>
  <si>
    <t>1746201626089</t>
  </si>
  <si>
    <t>2472935670386106368</t>
  </si>
  <si>
    <t>1746201626090</t>
  </si>
  <si>
    <t>1746215350100</t>
  </si>
  <si>
    <t>2472943710497775616</t>
  </si>
  <si>
    <t>1746201865704</t>
  </si>
  <si>
    <t>1746205331027</t>
  </si>
  <si>
    <t>2472946080849960960</t>
  </si>
  <si>
    <t>1746201936347</t>
  </si>
  <si>
    <t>1746205159665</t>
  </si>
  <si>
    <t>2472973655613743104</t>
  </si>
  <si>
    <t>1746202758138</t>
  </si>
  <si>
    <t>1746203365314</t>
  </si>
  <si>
    <t>2472994029093101568</t>
  </si>
  <si>
    <t>1746203365316</t>
  </si>
  <si>
    <t>1746203872132</t>
  </si>
  <si>
    <t>2473011035083218944</t>
  </si>
  <si>
    <t>1746203872134</t>
  </si>
  <si>
    <t>1746204563305</t>
  </si>
  <si>
    <t>2473034227034202112</t>
  </si>
  <si>
    <t>1746204563307</t>
  </si>
  <si>
    <t>1746206771930</t>
  </si>
  <si>
    <t>2473054237521715200</t>
  </si>
  <si>
    <t>1746205159667</t>
  </si>
  <si>
    <t>1746206423910</t>
  </si>
  <si>
    <t>2473059987509846016</t>
  </si>
  <si>
    <t>1746205331029</t>
  </si>
  <si>
    <t>1746206131353</t>
  </si>
  <si>
    <t>2473086841994190848</t>
  </si>
  <si>
    <t>1746206131355</t>
  </si>
  <si>
    <t>1746213196164</t>
  </si>
  <si>
    <t>2473096658578153472</t>
  </si>
  <si>
    <t>1746206423912</t>
  </si>
  <si>
    <t>1746208262105</t>
  </si>
  <si>
    <t>2473108336392904704</t>
  </si>
  <si>
    <t>1746206771931</t>
  </si>
  <si>
    <t>1746207106009</t>
  </si>
  <si>
    <t>2473119545989111808</t>
  </si>
  <si>
    <t>1746207106011</t>
  </si>
  <si>
    <t>1746209513107</t>
  </si>
  <si>
    <t>2473158338133729280</t>
  </si>
  <si>
    <t>1746208262107</t>
  </si>
  <si>
    <t>1746208848346</t>
  </si>
  <si>
    <t>2473178009151053824</t>
  </si>
  <si>
    <t>1746208848348</t>
  </si>
  <si>
    <t>1746210419285</t>
  </si>
  <si>
    <t>2473200314795270144</t>
  </si>
  <si>
    <t>1746209513109</t>
  </si>
  <si>
    <t>1746210012497</t>
  </si>
  <si>
    <t>2473230721116905472</t>
  </si>
  <si>
    <t>1746210419287</t>
  </si>
  <si>
    <t>1746211599584</t>
  </si>
  <si>
    <t>2473270325345886208</t>
  </si>
  <si>
    <t>1746211599585</t>
  </si>
  <si>
    <t>1746211854297</t>
  </si>
  <si>
    <t>2473278872095924224</t>
  </si>
  <si>
    <t>1746211854299</t>
  </si>
  <si>
    <t>1746216517829</t>
  </si>
  <si>
    <t>2473323897714483200</t>
  </si>
  <si>
    <t>1746213196166</t>
  </si>
  <si>
    <t>1746213729716</t>
  </si>
  <si>
    <t>2473341800715231232</t>
  </si>
  <si>
    <t>1746213729718</t>
  </si>
  <si>
    <t>1746214877129</t>
  </si>
  <si>
    <t>2473380301506715648</t>
  </si>
  <si>
    <t>1746214877131</t>
  </si>
  <si>
    <t>1746216310442</t>
  </si>
  <si>
    <t>2473396171779973120</t>
  </si>
  <si>
    <t>1746215350102</t>
  </si>
  <si>
    <t>1746215746407</t>
  </si>
  <si>
    <t>2473409469669810176</t>
  </si>
  <si>
    <t>1746215746409</t>
  </si>
  <si>
    <t>1746222563047</t>
  </si>
  <si>
    <t>2473428395510308864</t>
  </si>
  <si>
    <t>1746216310444</t>
  </si>
  <si>
    <t>1746220924644</t>
  </si>
  <si>
    <t>2473435354263298048</t>
  </si>
  <si>
    <t>1746216517831</t>
  </si>
  <si>
    <t>1746218607054</t>
  </si>
  <si>
    <t>2473505457021493248</t>
  </si>
  <si>
    <t>1746218607056</t>
  </si>
  <si>
    <t>1746218960381</t>
  </si>
  <si>
    <t>2473517312708288512</t>
  </si>
  <si>
    <t>1746218960383</t>
  </si>
  <si>
    <t>1746219806394</t>
  </si>
  <si>
    <t>2473583222437552128</t>
  </si>
  <si>
    <t>1746220924646</t>
  </si>
  <si>
    <t>1746221703649</t>
  </si>
  <si>
    <t>2473609361541406720</t>
  </si>
  <si>
    <t>1746221703651</t>
  </si>
  <si>
    <t>1746222158399</t>
  </si>
  <si>
    <t>2473638198153158656</t>
  </si>
  <si>
    <t>1746222563049</t>
  </si>
  <si>
    <t>1746230767658</t>
  </si>
  <si>
    <t>2473642056778620928</t>
  </si>
  <si>
    <t>1746222678046</t>
  </si>
  <si>
    <t>1746223132946</t>
  </si>
  <si>
    <t>2473657320790401024</t>
  </si>
  <si>
    <t>1746223132948</t>
  </si>
  <si>
    <t>1746223524394</t>
  </si>
  <si>
    <t>2473670455572144128</t>
  </si>
  <si>
    <t>1746223524396</t>
  </si>
  <si>
    <t>1746223857558</t>
  </si>
  <si>
    <t>2473681634734481408</t>
  </si>
  <si>
    <t>1746223857561</t>
  </si>
  <si>
    <t>1746225216622</t>
  </si>
  <si>
    <t>2473727237321498624</t>
  </si>
  <si>
    <t>1746225216624</t>
  </si>
  <si>
    <t>1746229627354</t>
  </si>
  <si>
    <t>2473875236928462848</t>
  </si>
  <si>
    <t>1746229627356</t>
  </si>
  <si>
    <t>1746231889171</t>
  </si>
  <si>
    <t>2473913499181490176</t>
  </si>
  <si>
    <t>1746230767659</t>
  </si>
  <si>
    <t>1746231152474</t>
  </si>
  <si>
    <t>2473926412973744128</t>
  </si>
  <si>
    <t>1746231152475</t>
  </si>
  <si>
    <t>1746238218531</t>
  </si>
  <si>
    <t>2473951130946740224</t>
  </si>
  <si>
    <t>1746231889173</t>
  </si>
  <si>
    <t>1746236249897</t>
  </si>
  <si>
    <t>2473997084848660480</t>
  </si>
  <si>
    <t>1746233258707</t>
  </si>
  <si>
    <t>1746235534839</t>
  </si>
  <si>
    <t>2474005428929929216</t>
  </si>
  <si>
    <t>1746233507378</t>
  </si>
  <si>
    <t>1746233957818</t>
  </si>
  <si>
    <t>2474020543221833728</t>
  </si>
  <si>
    <t>1746233957820</t>
  </si>
  <si>
    <t>1746234926767</t>
  </si>
  <si>
    <t>2474053055721611264</t>
  </si>
  <si>
    <t>1746234926768</t>
  </si>
  <si>
    <t>1746235266335</t>
  </si>
  <si>
    <t>2474064449732976640</t>
  </si>
  <si>
    <t>1746235266337</t>
  </si>
  <si>
    <t>1746253247737</t>
  </si>
  <si>
    <t>2474073459232186368</t>
  </si>
  <si>
    <t>1746235534841</t>
  </si>
  <si>
    <t>1746252317415</t>
  </si>
  <si>
    <t>2474097452597223424</t>
  </si>
  <si>
    <t>1746236249899</t>
  </si>
  <si>
    <t>1746237024155</t>
  </si>
  <si>
    <t>2474123432384634880</t>
  </si>
  <si>
    <t>1746237024157</t>
  </si>
  <si>
    <t>1746238218415</t>
  </si>
  <si>
    <t>2474163505100595200</t>
  </si>
  <si>
    <t>1746238218417</t>
  </si>
  <si>
    <t>1746252155121</t>
  </si>
  <si>
    <t>2474163508992909312</t>
  </si>
  <si>
    <t>1746238218533</t>
  </si>
  <si>
    <t>1746239972700</t>
  </si>
  <si>
    <t>2474222369170890753</t>
  </si>
  <si>
    <t>1746239972703</t>
  </si>
  <si>
    <t>1746241355855</t>
  </si>
  <si>
    <t>2474268780117729280</t>
  </si>
  <si>
    <t>1746241355857</t>
  </si>
  <si>
    <t>1746246108472</t>
  </si>
  <si>
    <t>2474428251481677824</t>
  </si>
  <si>
    <t>1746246108474</t>
  </si>
  <si>
    <t>1746246427506</t>
  </si>
  <si>
    <t>2474438956486336512</t>
  </si>
  <si>
    <t>1746246427508</t>
  </si>
  <si>
    <t>1746249082168</t>
  </si>
  <si>
    <t>2474667805463650305</t>
  </si>
  <si>
    <t>1746253247739</t>
  </si>
  <si>
    <t>1746254616372</t>
  </si>
  <si>
    <t>2474677718080397312</t>
  </si>
  <si>
    <t>1746253543158</t>
  </si>
  <si>
    <t>1746254487518</t>
  </si>
  <si>
    <t>2474709405610909696</t>
  </si>
  <si>
    <t>1746254487520</t>
  </si>
  <si>
    <t>1746259418060</t>
  </si>
  <si>
    <t>2474713729233690624</t>
  </si>
  <si>
    <t>1746254616374</t>
  </si>
  <si>
    <t>1746257014247</t>
  </si>
  <si>
    <t>2475921880045953026</t>
  </si>
  <si>
    <t>1746290622073</t>
  </si>
  <si>
    <t>1746292039961</t>
  </si>
  <si>
    <t>2475921880045953027</t>
  </si>
  <si>
    <t>1746291912564</t>
  </si>
  <si>
    <t>2475921880045953028</t>
  </si>
  <si>
    <t>1746290622077</t>
  </si>
  <si>
    <t>2475921880045953029</t>
  </si>
  <si>
    <t>2475921880045953030</t>
  </si>
  <si>
    <t>2475921880045953031</t>
  </si>
  <si>
    <t>2475921880213725184</t>
  </si>
  <si>
    <t>1746290622078</t>
  </si>
  <si>
    <t>1746300612410</t>
  </si>
  <si>
    <t>2475921880213725185</t>
  </si>
  <si>
    <t>1746300620679</t>
  </si>
  <si>
    <t>2475921880213725186</t>
  </si>
  <si>
    <t>1746290622079</t>
  </si>
  <si>
    <t>1746300621179</t>
  </si>
  <si>
    <t>2475965181772013568</t>
  </si>
  <si>
    <t>1746291912566</t>
  </si>
  <si>
    <t>1746300230582</t>
  </si>
  <si>
    <t>2475969456472432641</t>
  </si>
  <si>
    <t>1746292039962</t>
  </si>
  <si>
    <t>1746295614237</t>
  </si>
  <si>
    <t>2476089389306978304</t>
  </si>
  <si>
    <t>1746295614238</t>
  </si>
  <si>
    <t>1746297321470</t>
  </si>
  <si>
    <t>2476146674540584960</t>
  </si>
  <si>
    <t>1746297321472</t>
  </si>
  <si>
    <t>1746299424406</t>
  </si>
  <si>
    <t>2476217237397151744</t>
  </si>
  <si>
    <t>1746299424408</t>
  </si>
  <si>
    <t>1746319682109</t>
  </si>
  <si>
    <t>2476244288141369344</t>
  </si>
  <si>
    <t>1746300230584</t>
  </si>
  <si>
    <t>1746314891757</t>
  </si>
  <si>
    <t>2476257100163031040</t>
  </si>
  <si>
    <t>1746300612411</t>
  </si>
  <si>
    <t>1746306743731</t>
  </si>
  <si>
    <t>2476257377624629248</t>
  </si>
  <si>
    <t>1746300620681</t>
  </si>
  <si>
    <t>1746304897365</t>
  </si>
  <si>
    <t>2476257394401845248</t>
  </si>
  <si>
    <t>1746300621180</t>
  </si>
  <si>
    <t>1746300646306</t>
  </si>
  <si>
    <t>2476258237557612544</t>
  </si>
  <si>
    <t>1746300646307</t>
  </si>
  <si>
    <t>1746317786423</t>
  </si>
  <si>
    <t>2476400879394201600</t>
  </si>
  <si>
    <t>1746304897366</t>
  </si>
  <si>
    <t>1746307474308</t>
  </si>
  <si>
    <t>2476462833156595712</t>
  </si>
  <si>
    <t>1746306743733</t>
  </si>
  <si>
    <t>1746307158505</t>
  </si>
  <si>
    <t>2476476750662574080</t>
  </si>
  <si>
    <t>1746307158507</t>
  </si>
  <si>
    <t>1746309806374</t>
  </si>
  <si>
    <t>2476487347252862976</t>
  </si>
  <si>
    <t>1746307474309</t>
  </si>
  <si>
    <t>1746308264125</t>
  </si>
  <si>
    <t>2476513849113681920</t>
  </si>
  <si>
    <t>1746308264126</t>
  </si>
  <si>
    <t>1746317777529</t>
  </si>
  <si>
    <t>2476565598402879488</t>
  </si>
  <si>
    <t>1746309806376</t>
  </si>
  <si>
    <t>1746317769216</t>
  </si>
  <si>
    <t>2476736235540946944</t>
  </si>
  <si>
    <t>1746314891758</t>
  </si>
  <si>
    <t>1746315714176</t>
  </si>
  <si>
    <t>2476763831343357952</t>
  </si>
  <si>
    <t>1746315714177</t>
  </si>
  <si>
    <t>1746316852016</t>
  </si>
  <si>
    <t>2476802010918264832</t>
  </si>
  <si>
    <t>1746316852018</t>
  </si>
  <si>
    <t>1746317366446</t>
  </si>
  <si>
    <t>2476819272324718592</t>
  </si>
  <si>
    <t>1746317366447</t>
  </si>
  <si>
    <t>1746319081136</t>
  </si>
  <si>
    <t>2476832787043295232</t>
  </si>
  <si>
    <t>1746317769217</t>
  </si>
  <si>
    <t>1746318470240</t>
  </si>
  <si>
    <t>2476833065981288448</t>
  </si>
  <si>
    <t>1746317777531</t>
  </si>
  <si>
    <t>1746317801426</t>
  </si>
  <si>
    <t>2476833364414406656</t>
  </si>
  <si>
    <t>1746317786424</t>
  </si>
  <si>
    <t>1746317787595</t>
  </si>
  <si>
    <t>2476833403740200960</t>
  </si>
  <si>
    <t>1746317787596</t>
  </si>
  <si>
    <t>1746317789544</t>
  </si>
  <si>
    <t>2476833469137788928</t>
  </si>
  <si>
    <t>1746317789546</t>
  </si>
  <si>
    <t>1746317791117</t>
  </si>
  <si>
    <t>2476833867831549952</t>
  </si>
  <si>
    <t>1746317801427</t>
  </si>
  <si>
    <t>1746317873086</t>
  </si>
  <si>
    <t>2476836272342147072</t>
  </si>
  <si>
    <t>1746317873088</t>
  </si>
  <si>
    <t>1746318181302</t>
  </si>
  <si>
    <t>2476846614321405952</t>
  </si>
  <si>
    <t>1746318181303</t>
  </si>
  <si>
    <t>1746324326163</t>
  </si>
  <si>
    <t>2476856309505433600</t>
  </si>
  <si>
    <t>1746318470242</t>
  </si>
  <si>
    <t>1746324150263</t>
  </si>
  <si>
    <t>2476876807773724672</t>
  </si>
  <si>
    <t>1746319081137</t>
  </si>
  <si>
    <t>1746321075081</t>
  </si>
  <si>
    <t>2476896973081387008</t>
  </si>
  <si>
    <t>1746319682110</t>
  </si>
  <si>
    <t>1746319865951</t>
  </si>
  <si>
    <t>2476903141761720320</t>
  </si>
  <si>
    <t>1746319865952</t>
  </si>
  <si>
    <t>1746333655810</t>
  </si>
  <si>
    <t>2476943713465638912</t>
  </si>
  <si>
    <t>1746321075082</t>
  </si>
  <si>
    <t>1746323018401</t>
  </si>
  <si>
    <t>2477008920430878720</t>
  </si>
  <si>
    <t>1746323018402</t>
  </si>
  <si>
    <t>1746323640067</t>
  </si>
  <si>
    <t>2477029780113956864</t>
  </si>
  <si>
    <t>1746323640068</t>
  </si>
  <si>
    <t>1746326490503</t>
  </si>
  <si>
    <t>2477046899450945536</t>
  </si>
  <si>
    <t>1746324150264</t>
  </si>
  <si>
    <t>1746326026036</t>
  </si>
  <si>
    <t>2477052801675534336</t>
  </si>
  <si>
    <t>1746324326165</t>
  </si>
  <si>
    <t>1746325023642</t>
  </si>
  <si>
    <t>2477109839948521472</t>
  </si>
  <si>
    <t>1746326026037</t>
  </si>
  <si>
    <t>1746346309127</t>
  </si>
  <si>
    <t>2477125424908443648</t>
  </si>
  <si>
    <t>1746326490505</t>
  </si>
  <si>
    <t>1746329780051</t>
  </si>
  <si>
    <t>2477235803890229248</t>
  </si>
  <si>
    <t>1746329780053</t>
  </si>
  <si>
    <t>1746331233930</t>
  </si>
  <si>
    <t>2477284587873607680</t>
  </si>
  <si>
    <t>1746331233931</t>
  </si>
  <si>
    <t>1746332280249</t>
  </si>
  <si>
    <t>2477319696479789056</t>
  </si>
  <si>
    <t>1746332280250</t>
  </si>
  <si>
    <t>1746333030638</t>
  </si>
  <si>
    <t>2477344876363096064</t>
  </si>
  <si>
    <t>1746333030640</t>
  </si>
  <si>
    <t>1746335104437</t>
  </si>
  <si>
    <t>2477365852748488704</t>
  </si>
  <si>
    <t>1746333655812</t>
  </si>
  <si>
    <t>1746334410853</t>
  </si>
  <si>
    <t>2477391187720380416</t>
  </si>
  <si>
    <t>1746334410854</t>
  </si>
  <si>
    <t>1746339889134</t>
  </si>
  <si>
    <t>2477414460604653568</t>
  </si>
  <si>
    <t>1746335104440</t>
  </si>
  <si>
    <t>1746335788065</t>
  </si>
  <si>
    <t>2477437399286784000</t>
  </si>
  <si>
    <t>1746335788066</t>
  </si>
  <si>
    <t>1746336358591</t>
  </si>
  <si>
    <t>2477456542929100800</t>
  </si>
  <si>
    <t>1746336358592</t>
  </si>
  <si>
    <t>1746339085128</t>
  </si>
  <si>
    <t>2477548030363017216</t>
  </si>
  <si>
    <t>1746339085130</t>
  </si>
  <si>
    <t>1746341418641</t>
  </si>
  <si>
    <t>2477575008294117376</t>
  </si>
  <si>
    <t>1746339889135</t>
  </si>
  <si>
    <t>1746340496416</t>
  </si>
  <si>
    <t>2477595385330245632</t>
  </si>
  <si>
    <t>1746340496418</t>
  </si>
  <si>
    <t>1746364723625</t>
  </si>
  <si>
    <t>2477626330032742401</t>
  </si>
  <si>
    <t>1746341418642</t>
  </si>
  <si>
    <t>1746344032044</t>
  </si>
  <si>
    <t>2477714021319548928</t>
  </si>
  <si>
    <t>1746344032046</t>
  </si>
  <si>
    <t>1746345571356</t>
  </si>
  <si>
    <t>2477765672059379712</t>
  </si>
  <si>
    <t>1746345571357</t>
  </si>
  <si>
    <t>1746348381305</t>
  </si>
  <si>
    <t>2477790427546230784</t>
  </si>
  <si>
    <t>1746346309129</t>
  </si>
  <si>
    <t>1746346548478</t>
  </si>
  <si>
    <t>2477798459000856576</t>
  </si>
  <si>
    <t>1746346548480</t>
  </si>
  <si>
    <t>1746347337477</t>
  </si>
  <si>
    <t>2477824933246377984</t>
  </si>
  <si>
    <t>1746347337479</t>
  </si>
  <si>
    <t>1746348180114</t>
  </si>
  <si>
    <t>2477853207418740737</t>
  </si>
  <si>
    <t>1746348180115</t>
  </si>
  <si>
    <t>1746349788474</t>
  </si>
  <si>
    <t>2477859958302023680</t>
  </si>
  <si>
    <t>1746348381306</t>
  </si>
  <si>
    <t>1746348621506</t>
  </si>
  <si>
    <t>2477868018143698944</t>
  </si>
  <si>
    <t>1746348621508</t>
  </si>
  <si>
    <t>1746351955706</t>
  </si>
  <si>
    <t>2477907175024992256</t>
  </si>
  <si>
    <t>1746349788475</t>
  </si>
  <si>
    <t>1746349944395</t>
  </si>
  <si>
    <t>2477912406865584128</t>
  </si>
  <si>
    <t>1746349944396</t>
  </si>
  <si>
    <t>1746354788526</t>
  </si>
  <si>
    <t>2477979895297318912</t>
  </si>
  <si>
    <t>1746351955707</t>
  </si>
  <si>
    <t>1746353904855</t>
  </si>
  <si>
    <t>2478045297884897280</t>
  </si>
  <si>
    <t>1746353904856</t>
  </si>
  <si>
    <t>1746358729320</t>
  </si>
  <si>
    <t>2478074948963377152</t>
  </si>
  <si>
    <t>1746354788528</t>
  </si>
  <si>
    <t>1746355031858</t>
  </si>
  <si>
    <t>2478207180067676160</t>
  </si>
  <si>
    <t>1746358729321</t>
  </si>
  <si>
    <t>1746360354284</t>
  </si>
  <si>
    <t>2478261704811716608</t>
  </si>
  <si>
    <t>1746360354285</t>
  </si>
  <si>
    <t>1746361343254</t>
  </si>
  <si>
    <t>2478294889138331648</t>
  </si>
  <si>
    <t>1746361343256</t>
  </si>
  <si>
    <t>1746361842982</t>
  </si>
  <si>
    <t>2478311657227526144</t>
  </si>
  <si>
    <t>1746361842984</t>
  </si>
  <si>
    <t>1746364500615</t>
  </si>
  <si>
    <t>2478464446763212800</t>
  </si>
  <si>
    <t>1746366396466</t>
  </si>
  <si>
    <t>1746366396469</t>
  </si>
  <si>
    <t>2478480608590929922</t>
  </si>
  <si>
    <t>1746366878126</t>
  </si>
  <si>
    <t>1746366878129</t>
  </si>
  <si>
    <t>2478480608590929923</t>
  </si>
  <si>
    <t>2478480608590929924</t>
  </si>
  <si>
    <t>2478480608590929925</t>
  </si>
  <si>
    <t>2478480608590929926</t>
  </si>
  <si>
    <t>2478480608590929927</t>
  </si>
  <si>
    <t>2478614105603284999</t>
  </si>
  <si>
    <t>1746370856647</t>
  </si>
  <si>
    <t>1746370987993</t>
  </si>
  <si>
    <t>2478614105603285000</t>
  </si>
  <si>
    <t>1746373219982</t>
  </si>
  <si>
    <t>2478614105603285001</t>
  </si>
  <si>
    <t>1746372118918</t>
  </si>
  <si>
    <t>2478614105603285002</t>
  </si>
  <si>
    <t>1746371909111</t>
  </si>
  <si>
    <t>2478706568229658624</t>
  </si>
  <si>
    <t>1746373612249</t>
  </si>
  <si>
    <t>1746373612252</t>
  </si>
  <si>
    <t>2479448036888125450</t>
  </si>
  <si>
    <t>1746395709736</t>
  </si>
  <si>
    <t>1746395709740</t>
  </si>
  <si>
    <t>2479448036888125451</t>
  </si>
  <si>
    <t>2479448036888125452</t>
  </si>
  <si>
    <t>2479448036888125453</t>
  </si>
  <si>
    <t>2479448036888125454</t>
  </si>
  <si>
    <t>2479448037055897600</t>
  </si>
  <si>
    <t>1746395709741</t>
  </si>
  <si>
    <t>1746396071996</t>
  </si>
  <si>
    <t>2479448037055897601</t>
  </si>
  <si>
    <t>1746396189940</t>
  </si>
  <si>
    <t>2479448037055897602</t>
  </si>
  <si>
    <t>1746396198608</t>
  </si>
  <si>
    <t>2479448037055897603</t>
  </si>
  <si>
    <t>1746396214871</t>
  </si>
  <si>
    <t>2479448037055897604</t>
  </si>
  <si>
    <t>1746395709742</t>
  </si>
  <si>
    <t>1746397267051</t>
  </si>
  <si>
    <t>2479464440743960576</t>
  </si>
  <si>
    <t>1746396198610</t>
  </si>
  <si>
    <t>1746396447066</t>
  </si>
  <si>
    <t>2479464986406133760</t>
  </si>
  <si>
    <t>1746396214872</t>
  </si>
  <si>
    <t>1746396326622</t>
  </si>
  <si>
    <t>2479468736181018624</t>
  </si>
  <si>
    <t>1746396326623</t>
  </si>
  <si>
    <t>1746396809438</t>
  </si>
  <si>
    <t>2479472777611026432</t>
  </si>
  <si>
    <t>1746396447067</t>
  </si>
  <si>
    <t>1746396582858</t>
  </si>
  <si>
    <t>2479484936764104704</t>
  </si>
  <si>
    <t>1746396809439</t>
  </si>
  <si>
    <t>1746396908762</t>
  </si>
  <si>
    <t>2479488269558063104</t>
  </si>
  <si>
    <t>1746396908763</t>
  </si>
  <si>
    <t>1746397190979</t>
  </si>
  <si>
    <t>2479506568064901120</t>
  </si>
  <si>
    <t>1746397454100</t>
  </si>
  <si>
    <t>1746404851047</t>
  </si>
  <si>
    <t>2479506568064901121</t>
  </si>
  <si>
    <t>1746402685315</t>
  </si>
  <si>
    <t>2479506568064901122</t>
  </si>
  <si>
    <t>1746401819855</t>
  </si>
  <si>
    <t>2479506568064901123</t>
  </si>
  <si>
    <t>1746399202842</t>
  </si>
  <si>
    <t>2479506568064901124</t>
  </si>
  <si>
    <t>1746397698237</t>
  </si>
  <si>
    <t>2479506568064901125</t>
  </si>
  <si>
    <t>1746397454104</t>
  </si>
  <si>
    <t>2479506568064901126</t>
  </si>
  <si>
    <t>2479506568064901127</t>
  </si>
  <si>
    <t>2479506568064901128</t>
  </si>
  <si>
    <t>2479506568064901129</t>
  </si>
  <si>
    <t>1746397454105</t>
  </si>
  <si>
    <t>2479506568064901130</t>
  </si>
  <si>
    <t>2479506568064901131</t>
  </si>
  <si>
    <t>2479506568064901132</t>
  </si>
  <si>
    <t>2479506568232673280</t>
  </si>
  <si>
    <t>1746397454106</t>
  </si>
  <si>
    <t>1746398075456</t>
  </si>
  <si>
    <t>2479514761151225856</t>
  </si>
  <si>
    <t>1746397698239</t>
  </si>
  <si>
    <t>1746397975808</t>
  </si>
  <si>
    <t>2479524073680510976</t>
  </si>
  <si>
    <t>1746397975810</t>
  </si>
  <si>
    <t>1746398400998</t>
  </si>
  <si>
    <t>2479527417312550912</t>
  </si>
  <si>
    <t>1746398075457</t>
  </si>
  <si>
    <t>1746398174709</t>
  </si>
  <si>
    <t>2479530747824807936</t>
  </si>
  <si>
    <t>1746398174710</t>
  </si>
  <si>
    <t>1746410787281</t>
  </si>
  <si>
    <t>2479538340689453056</t>
  </si>
  <si>
    <t>1746398401000</t>
  </si>
  <si>
    <t>1746398573992</t>
  </si>
  <si>
    <t>2479544145404862464</t>
  </si>
  <si>
    <t>1746398573993</t>
  </si>
  <si>
    <t>1746399043445</t>
  </si>
  <si>
    <t>2479559897633628160</t>
  </si>
  <si>
    <t>1746399043446</t>
  </si>
  <si>
    <t>1746408795427</t>
  </si>
  <si>
    <t>2479565246075871232</t>
  </si>
  <si>
    <t>1746399202843</t>
  </si>
  <si>
    <t>1746399925652</t>
  </si>
  <si>
    <t>2479589499588419584</t>
  </si>
  <si>
    <t>1746399925654</t>
  </si>
  <si>
    <t>1746400446700</t>
  </si>
  <si>
    <t>2479606983058104320</t>
  </si>
  <si>
    <t>1746400446701</t>
  </si>
  <si>
    <t>1746400818505</t>
  </si>
  <si>
    <t>2479619458763694080</t>
  </si>
  <si>
    <t>1746400818507</t>
  </si>
  <si>
    <t>1746401649173</t>
  </si>
  <si>
    <t>2479647331423723520</t>
  </si>
  <si>
    <t>1746401649176</t>
  </si>
  <si>
    <t>1746408720114</t>
  </si>
  <si>
    <t>2479653058494177280</t>
  </si>
  <si>
    <t>1746401819856</t>
  </si>
  <si>
    <t>1746402189807</t>
  </si>
  <si>
    <t>2479665472023404544</t>
  </si>
  <si>
    <t>1746402189809</t>
  </si>
  <si>
    <t>1746402384443</t>
  </si>
  <si>
    <t>2479672002957385728</t>
  </si>
  <si>
    <t>1746402384444</t>
  </si>
  <si>
    <t>1746408660072</t>
  </si>
  <si>
    <t>2479682098546450432</t>
  </si>
  <si>
    <t>1746402685317</t>
  </si>
  <si>
    <t>1746403334118</t>
  </si>
  <si>
    <t>2479703868695486464</t>
  </si>
  <si>
    <t>1746403334119</t>
  </si>
  <si>
    <t>1746403930848</t>
  </si>
  <si>
    <t>2479723891698802688</t>
  </si>
  <si>
    <t>1746403930850</t>
  </si>
  <si>
    <t>1746404115178</t>
  </si>
  <si>
    <t>2479730076753698816</t>
  </si>
  <si>
    <t>1746404115180</t>
  </si>
  <si>
    <t>1746404142092</t>
  </si>
  <si>
    <t>2479730979837681664</t>
  </si>
  <si>
    <t>1746404142094</t>
  </si>
  <si>
    <t>1746407992118</t>
  </si>
  <si>
    <t>2479754768420020224</t>
  </si>
  <si>
    <t>1746404851048</t>
  </si>
  <si>
    <t>1746405288094</t>
  </si>
  <si>
    <t>2479754768520683520</t>
  </si>
  <si>
    <t>1746404851052</t>
  </si>
  <si>
    <t>1746404852652</t>
  </si>
  <si>
    <t>2479754822274883584</t>
  </si>
  <si>
    <t>1746404852653</t>
  </si>
  <si>
    <t>1746406573760</t>
  </si>
  <si>
    <t>2479769433283862528</t>
  </si>
  <si>
    <t>1746405288095</t>
  </si>
  <si>
    <t>1746406328055</t>
  </si>
  <si>
    <t>2479804328584519680</t>
  </si>
  <si>
    <t>1746406328056</t>
  </si>
  <si>
    <t>1746407181212</t>
  </si>
  <si>
    <t>2479812573411778560</t>
  </si>
  <si>
    <t>1746406573761</t>
  </si>
  <si>
    <t>1746406847914</t>
  </si>
  <si>
    <t>2479812573545996288</t>
  </si>
  <si>
    <t>1746406573775</t>
  </si>
  <si>
    <t>1746406573778</t>
  </si>
  <si>
    <t>2479812573646659584</t>
  </si>
  <si>
    <t>1746406573779</t>
  </si>
  <si>
    <t>1746423975636</t>
  </si>
  <si>
    <t>2479821772157984768</t>
  </si>
  <si>
    <t>1746406847916</t>
  </si>
  <si>
    <t>1746419949385</t>
  </si>
  <si>
    <t>2479832955749507072</t>
  </si>
  <si>
    <t>1746407181213</t>
  </si>
  <si>
    <t>1746407410744</t>
  </si>
  <si>
    <t>2479840657598947328</t>
  </si>
  <si>
    <t>1746407410745</t>
  </si>
  <si>
    <t>1746407888689</t>
  </si>
  <si>
    <t>2479856694771949568</t>
  </si>
  <si>
    <t>1746407888690</t>
  </si>
  <si>
    <t>1746412223708</t>
  </si>
  <si>
    <t>2479860165273296896</t>
  </si>
  <si>
    <t>1746407992119</t>
  </si>
  <si>
    <t>1746408333340</t>
  </si>
  <si>
    <t>2479871614783692801</t>
  </si>
  <si>
    <t>1746408333341</t>
  </si>
  <si>
    <t>1746408579566</t>
  </si>
  <si>
    <t>2479879876757266432</t>
  </si>
  <si>
    <t>1746408579568</t>
  </si>
  <si>
    <t>1746411693400</t>
  </si>
  <si>
    <t>2479882578090369024</t>
  </si>
  <si>
    <t>1746408660074</t>
  </si>
  <si>
    <t>1746411521326</t>
  </si>
  <si>
    <t>2479884592765575168</t>
  </si>
  <si>
    <t>1746408720115</t>
  </si>
  <si>
    <t>1746409138926</t>
  </si>
  <si>
    <t>2479887119850512384</t>
  </si>
  <si>
    <t>1746408795428</t>
  </si>
  <si>
    <t>1746408851482</t>
  </si>
  <si>
    <t>2479889000744198144</t>
  </si>
  <si>
    <t>1746408851483</t>
  </si>
  <si>
    <t>1746409826561</t>
  </si>
  <si>
    <t>2479898645764349952</t>
  </si>
  <si>
    <t>1746409138927</t>
  </si>
  <si>
    <t>1746409278146</t>
  </si>
  <si>
    <t>2479903317212372992</t>
  </si>
  <si>
    <t>1746409278148</t>
  </si>
  <si>
    <t>1746411489963</t>
  </si>
  <si>
    <t>2479921719167524867</t>
  </si>
  <si>
    <t>1746409826568</t>
  </si>
  <si>
    <t>1746410011396</t>
  </si>
  <si>
    <t>2479927920999636992</t>
  </si>
  <si>
    <t>1746410011397</t>
  </si>
  <si>
    <t>1746410415383</t>
  </si>
  <si>
    <t>2479941476553957376</t>
  </si>
  <si>
    <t>1746410415384</t>
  </si>
  <si>
    <t>1746411478429</t>
  </si>
  <si>
    <t>2479953955380109314</t>
  </si>
  <si>
    <t>1746410787282</t>
  </si>
  <si>
    <t>1746411021730</t>
  </si>
  <si>
    <t>2479977146492231680</t>
  </si>
  <si>
    <t>1746411478431</t>
  </si>
  <si>
    <t>1746451884419</t>
  </si>
  <si>
    <t>2479977533475495936</t>
  </si>
  <si>
    <t>1746411489965</t>
  </si>
  <si>
    <t>1746450542060</t>
  </si>
  <si>
    <t>2479978585843146752</t>
  </si>
  <si>
    <t>1746411521328</t>
  </si>
  <si>
    <t>1746418127397</t>
  </si>
  <si>
    <t>2479984359688478720</t>
  </si>
  <si>
    <t>1746411693401</t>
  </si>
  <si>
    <t>1746414977246</t>
  </si>
  <si>
    <t>2480002153838649344</t>
  </si>
  <si>
    <t>1746412223709</t>
  </si>
  <si>
    <t>1746413885099</t>
  </si>
  <si>
    <t>2480057900903538688</t>
  </si>
  <si>
    <t>1746413885101</t>
  </si>
  <si>
    <t>1746414168289</t>
  </si>
  <si>
    <t>2480067403183136768</t>
  </si>
  <si>
    <t>1746414168290</t>
  </si>
  <si>
    <t>1746414408180</t>
  </si>
  <si>
    <t>2480075452589383680</t>
  </si>
  <si>
    <t>1746414408181</t>
  </si>
  <si>
    <t>1746419596719</t>
  </si>
  <si>
    <t>2480094547611328512</t>
  </si>
  <si>
    <t>1746414977247</t>
  </si>
  <si>
    <t>1746416571184</t>
  </si>
  <si>
    <t>2480148030960017408</t>
  </si>
  <si>
    <t>1746416571185</t>
  </si>
  <si>
    <t>1746416959503</t>
  </si>
  <si>
    <t>2480161060850606080</t>
  </si>
  <si>
    <t>1746416959504</t>
  </si>
  <si>
    <t>1746418792061</t>
  </si>
  <si>
    <t>2480200248836857856</t>
  </si>
  <si>
    <t>1746418127399</t>
  </si>
  <si>
    <t>1746418388719</t>
  </si>
  <si>
    <t>2480209017281028096</t>
  </si>
  <si>
    <t>1746418388720</t>
  </si>
  <si>
    <t>1746444699937</t>
  </si>
  <si>
    <t>2480222551226294272</t>
  </si>
  <si>
    <t>1746418792062</t>
  </si>
  <si>
    <t>1746444450635</t>
  </si>
  <si>
    <t>2480249551068438528</t>
  </si>
  <si>
    <t>1746419596720</t>
  </si>
  <si>
    <t>1746442144047</t>
  </si>
  <si>
    <t>2480261384575754240</t>
  </si>
  <si>
    <t>1746419949387</t>
  </si>
  <si>
    <t>1746421876206</t>
  </si>
  <si>
    <t>2480326037959974912</t>
  </si>
  <si>
    <t>1746421876208</t>
  </si>
  <si>
    <t>1746423028915</t>
  </si>
  <si>
    <t>2480364716489285632</t>
  </si>
  <si>
    <t>1746423028916</t>
  </si>
  <si>
    <t>1746429380212</t>
  </si>
  <si>
    <t>2480396483141148672</t>
  </si>
  <si>
    <t>1746423975637</t>
  </si>
  <si>
    <t>1746428975456</t>
  </si>
  <si>
    <t>2480396483308920832</t>
  </si>
  <si>
    <t>1746423975642</t>
  </si>
  <si>
    <t>1746423977227</t>
  </si>
  <si>
    <t>2480396536526249984</t>
  </si>
  <si>
    <t>1746423977228</t>
  </si>
  <si>
    <t>1746424140018</t>
  </si>
  <si>
    <t>2480401998885789696</t>
  </si>
  <si>
    <t>1746424140019</t>
  </si>
  <si>
    <t>1746426440839</t>
  </si>
  <si>
    <t>2480401999020007424</t>
  </si>
  <si>
    <t>1746424140024</t>
  </si>
  <si>
    <t>1746424140220</t>
  </si>
  <si>
    <t>2480402005663784960</t>
  </si>
  <si>
    <t>1746424140222</t>
  </si>
  <si>
    <t>1746424549708</t>
  </si>
  <si>
    <t>2480415745801035776</t>
  </si>
  <si>
    <t>1746424549709</t>
  </si>
  <si>
    <t>1746425104812</t>
  </si>
  <si>
    <t>2480415745935253504</t>
  </si>
  <si>
    <t>1746424549714</t>
  </si>
  <si>
    <t>1746424555989</t>
  </si>
  <si>
    <t>2480415956556423168</t>
  </si>
  <si>
    <t>1746424555991</t>
  </si>
  <si>
    <t>1746432231414</t>
  </si>
  <si>
    <t>2480434372000456704</t>
  </si>
  <si>
    <t>1746425104813</t>
  </si>
  <si>
    <t>1746432041854</t>
  </si>
  <si>
    <t>2480479201661132800</t>
  </si>
  <si>
    <t>1746426440841</t>
  </si>
  <si>
    <t>1746426810594</t>
  </si>
  <si>
    <t>2480491608613691392</t>
  </si>
  <si>
    <t>1746426810596</t>
  </si>
  <si>
    <t>1746428546323</t>
  </si>
  <si>
    <t>2480549850484154368</t>
  </si>
  <si>
    <t>1746428546324</t>
  </si>
  <si>
    <t>1746430975439</t>
  </si>
  <si>
    <t>2480564249227796480</t>
  </si>
  <si>
    <t>1746428975457</t>
  </si>
  <si>
    <t>1746430329075</t>
  </si>
  <si>
    <t>2480577830619029504</t>
  </si>
  <si>
    <t>1746429380213</t>
  </si>
  <si>
    <t>1746429545275</t>
  </si>
  <si>
    <t>2480583369247793152</t>
  </si>
  <si>
    <t>1746429545276</t>
  </si>
  <si>
    <t>1746441545701</t>
  </si>
  <si>
    <t>2480609669178040320</t>
  </si>
  <si>
    <t>1746430329076</t>
  </si>
  <si>
    <t>1746440553788</t>
  </si>
  <si>
    <t>2480631357924024320</t>
  </si>
  <si>
    <t>1746430975442</t>
  </si>
  <si>
    <t>1746440246180</t>
  </si>
  <si>
    <t>2480667140504526848</t>
  </si>
  <si>
    <t>1746432041856</t>
  </si>
  <si>
    <t>1746440024484</t>
  </si>
  <si>
    <t>2480673501082656768</t>
  </si>
  <si>
    <t>1746432231415</t>
  </si>
  <si>
    <t>1746432788772</t>
  </si>
  <si>
    <t>2480673501216874496</t>
  </si>
  <si>
    <t>1746432231419</t>
  </si>
  <si>
    <t>1746432239590</t>
  </si>
  <si>
    <t>2480673775423692800</t>
  </si>
  <si>
    <t>1746432239592</t>
  </si>
  <si>
    <t>1746433972216</t>
  </si>
  <si>
    <t>2480692202913767424</t>
  </si>
  <si>
    <t>1746432788774</t>
  </si>
  <si>
    <t>1746433000672</t>
  </si>
  <si>
    <t>2480699313064353792</t>
  </si>
  <si>
    <t>1746433000673</t>
  </si>
  <si>
    <t>1746439695890</t>
  </si>
  <si>
    <t>2480731912738545664</t>
  </si>
  <si>
    <t>1746433972218</t>
  </si>
  <si>
    <t>1746439404819</t>
  </si>
  <si>
    <t>2480731912872763392</t>
  </si>
  <si>
    <t>1746433972222</t>
  </si>
  <si>
    <t>1746433979586</t>
  </si>
  <si>
    <t>2480732160001155072</t>
  </si>
  <si>
    <t>1746433979587</t>
  </si>
  <si>
    <t>1746434238952</t>
  </si>
  <si>
    <t>2480740862879965184</t>
  </si>
  <si>
    <t>1746434238953</t>
  </si>
  <si>
    <t>1746437876814</t>
  </si>
  <si>
    <t>2480740863014182912</t>
  </si>
  <si>
    <t>1746434238957</t>
  </si>
  <si>
    <t>1746434238960</t>
  </si>
  <si>
    <t>2480740863114846209</t>
  </si>
  <si>
    <t>1746434238961</t>
  </si>
  <si>
    <t>1746434421982</t>
  </si>
  <si>
    <t>2480747004347654144</t>
  </si>
  <si>
    <t>1746434421983</t>
  </si>
  <si>
    <t>1746435307040</t>
  </si>
  <si>
    <t>2480747004481871872</t>
  </si>
  <si>
    <t>1746434421987</t>
  </si>
  <si>
    <t>1746434422576</t>
  </si>
  <si>
    <t>2480747024245432320</t>
  </si>
  <si>
    <t>1746434422577</t>
  </si>
  <si>
    <t>1746436041439</t>
  </si>
  <si>
    <t>2480776701999685632</t>
  </si>
  <si>
    <t>1746435307042</t>
  </si>
  <si>
    <t>1746436008105</t>
  </si>
  <si>
    <t>2480800225770446848</t>
  </si>
  <si>
    <t>1746436008106</t>
  </si>
  <si>
    <t>1746436283391</t>
  </si>
  <si>
    <t>2480801344307437568</t>
  </si>
  <si>
    <t>1746436041440</t>
  </si>
  <si>
    <t>1746436109503</t>
  </si>
  <si>
    <t>2480801344441655296</t>
  </si>
  <si>
    <t>1746436041445</t>
  </si>
  <si>
    <t>1746436054887</t>
  </si>
  <si>
    <t>2480809462869368832</t>
  </si>
  <si>
    <t>1746436283393</t>
  </si>
  <si>
    <t>1746437180676</t>
  </si>
  <si>
    <t>2480839570757885952</t>
  </si>
  <si>
    <t>1746437180678</t>
  </si>
  <si>
    <t>1746437721131</t>
  </si>
  <si>
    <t>2480862929306624000</t>
  </si>
  <si>
    <t>1746437876815</t>
  </si>
  <si>
    <t>1746438316363</t>
  </si>
  <si>
    <t>2480877678123655168</t>
  </si>
  <si>
    <t>1746438316365</t>
  </si>
  <si>
    <t>1746438974680</t>
  </si>
  <si>
    <t>2480914200612937728</t>
  </si>
  <si>
    <t>1746439404821</t>
  </si>
  <si>
    <t>1746470866928</t>
  </si>
  <si>
    <t>2480923967335014400</t>
  </si>
  <si>
    <t>1746439695891</t>
  </si>
  <si>
    <t>1746470252454</t>
  </si>
  <si>
    <t>2480934993086488576</t>
  </si>
  <si>
    <t>1746440024485</t>
  </si>
  <si>
    <t>1746469026326</t>
  </si>
  <si>
    <t>2480942432003399680</t>
  </si>
  <si>
    <t>1746440246182</t>
  </si>
  <si>
    <t>1746468760481</t>
  </si>
  <si>
    <t>2480952753615118336</t>
  </si>
  <si>
    <t>1746440553790</t>
  </si>
  <si>
    <t>1746440763585</t>
  </si>
  <si>
    <t>2480959793234288640</t>
  </si>
  <si>
    <t>1746440763587</t>
  </si>
  <si>
    <t>1746441377594</t>
  </si>
  <si>
    <t>2480980395991080960</t>
  </si>
  <si>
    <t>1746441377596</t>
  </si>
  <si>
    <t>1746468429664</t>
  </si>
  <si>
    <t>2480986036692426752</t>
  </si>
  <si>
    <t>1746441545703</t>
  </si>
  <si>
    <t>1746442563834</t>
  </si>
  <si>
    <t>2481006113819041792</t>
  </si>
  <si>
    <t>1746442144048</t>
  </si>
  <si>
    <t>1746442451560</t>
  </si>
  <si>
    <t>2481016432276643840</t>
  </si>
  <si>
    <t>1746442451561</t>
  </si>
  <si>
    <t>1746444238051</t>
  </si>
  <si>
    <t>2481020199566942208</t>
  </si>
  <si>
    <t>1746442563835</t>
  </si>
  <si>
    <t>1746444121771</t>
  </si>
  <si>
    <t>2481072475258068993</t>
  </si>
  <si>
    <t>1746444121773</t>
  </si>
  <si>
    <t>1746468223318</t>
  </si>
  <si>
    <t>2481076376933867520</t>
  </si>
  <si>
    <t>1746444238052</t>
  </si>
  <si>
    <t>1746444804277</t>
  </si>
  <si>
    <t>2481083510102794240</t>
  </si>
  <si>
    <t>1746444450636</t>
  </si>
  <si>
    <t>1746444803936</t>
  </si>
  <si>
    <t>2481091875289800704</t>
  </si>
  <si>
    <t>1746444699938</t>
  </si>
  <si>
    <t>1746444793508</t>
  </si>
  <si>
    <t>2481095014978002944</t>
  </si>
  <si>
    <t>1746444793509</t>
  </si>
  <si>
    <t>1746446627282</t>
  </si>
  <si>
    <t>2481095364917174272</t>
  </si>
  <si>
    <t>1746444803937</t>
  </si>
  <si>
    <t>1746445055128</t>
  </si>
  <si>
    <t>2481095376359235584</t>
  </si>
  <si>
    <t>1746444804278</t>
  </si>
  <si>
    <t>1746444857750</t>
  </si>
  <si>
    <t>2481097170581823488</t>
  </si>
  <si>
    <t>1746444857751</t>
  </si>
  <si>
    <t>1746445588810</t>
  </si>
  <si>
    <t>2481103793522057216</t>
  </si>
  <si>
    <t>1746445055130</t>
  </si>
  <si>
    <t>1746445278523</t>
  </si>
  <si>
    <t>2481111289414393856</t>
  </si>
  <si>
    <t>1746445278524</t>
  </si>
  <si>
    <t>1746446420766</t>
  </si>
  <si>
    <t>2481121700918435840</t>
  </si>
  <si>
    <t>1746445588811</t>
  </si>
  <si>
    <t>1746445982156</t>
  </si>
  <si>
    <t>2481134899487154176</t>
  </si>
  <si>
    <t>1746445982158</t>
  </si>
  <si>
    <t>1746467612217</t>
  </si>
  <si>
    <t>2481149616729464832</t>
  </si>
  <si>
    <t>1746446420767</t>
  </si>
  <si>
    <t>1746446884502</t>
  </si>
  <si>
    <t>2481156546256543744</t>
  </si>
  <si>
    <t>1746446627283</t>
  </si>
  <si>
    <t>1746446732942</t>
  </si>
  <si>
    <t>2481160091584274432</t>
  </si>
  <si>
    <t>1746446732943</t>
  </si>
  <si>
    <t>1746449616060</t>
  </si>
  <si>
    <t>2481165177127542784</t>
  </si>
  <si>
    <t>1746446884503</t>
  </si>
  <si>
    <t>1746447536643</t>
  </si>
  <si>
    <t>2481187059348381696</t>
  </si>
  <si>
    <t>1746447536644</t>
  </si>
  <si>
    <t>1746448105326</t>
  </si>
  <si>
    <t>2481206141183434752</t>
  </si>
  <si>
    <t>1746448105328</t>
  </si>
  <si>
    <t>1746449173581</t>
  </si>
  <si>
    <t>2481241985873190912</t>
  </si>
  <si>
    <t>1746449173582</t>
  </si>
  <si>
    <t>1746453613090</t>
  </si>
  <si>
    <t>2481256833004707840</t>
  </si>
  <si>
    <t>1746449616062</t>
  </si>
  <si>
    <t>1746449992611</t>
  </si>
  <si>
    <t>2481269467959631872</t>
  </si>
  <si>
    <t>1746449992612</t>
  </si>
  <si>
    <t>1746450510513</t>
  </si>
  <si>
    <t>2481286845867073536</t>
  </si>
  <si>
    <t>1746450510515</t>
  </si>
  <si>
    <t>1746453604427</t>
  </si>
  <si>
    <t>2481287904442294272</t>
  </si>
  <si>
    <t>1746450542062</t>
  </si>
  <si>
    <t>1746451137352</t>
  </si>
  <si>
    <t>2481307879093673984</t>
  </si>
  <si>
    <t>1746451137353</t>
  </si>
  <si>
    <t>1746451621730</t>
  </si>
  <si>
    <t>2481324132122337280</t>
  </si>
  <si>
    <t>1746451621731</t>
  </si>
  <si>
    <t>1746452162189</t>
  </si>
  <si>
    <t>2481332946502524928</t>
  </si>
  <si>
    <t>1746451884420</t>
  </si>
  <si>
    <t>1746452072171</t>
  </si>
  <si>
    <t>2481339246414241792</t>
  </si>
  <si>
    <t>1746452072173</t>
  </si>
  <si>
    <t>1746452357059</t>
  </si>
  <si>
    <t>2481342266883547136</t>
  </si>
  <si>
    <t>1746452162190</t>
  </si>
  <si>
    <t>1746452191658</t>
  </si>
  <si>
    <t>2481343255732658176</t>
  </si>
  <si>
    <t>1746452191659</t>
  </si>
  <si>
    <t>1746453580900</t>
  </si>
  <si>
    <t>2481348805702819840</t>
  </si>
  <si>
    <t>1746452357062</t>
  </si>
  <si>
    <t>1746453440649</t>
  </si>
  <si>
    <t>2481385164882681856</t>
  </si>
  <si>
    <t>1746453440650</t>
  </si>
  <si>
    <t>1746458206474</t>
  </si>
  <si>
    <t>2481389870958878720</t>
  </si>
  <si>
    <t>1746453580901</t>
  </si>
  <si>
    <t>1746453921577</t>
  </si>
  <si>
    <t>2481390660394000384</t>
  </si>
  <si>
    <t>1746453604429</t>
  </si>
  <si>
    <t>1746453892461</t>
  </si>
  <si>
    <t>2481390951042490368</t>
  </si>
  <si>
    <t>1746453613091</t>
  </si>
  <si>
    <t>1746453877409</t>
  </si>
  <si>
    <t>2481399820116402176</t>
  </si>
  <si>
    <t>1746453877410</t>
  </si>
  <si>
    <t>1746456154097</t>
  </si>
  <si>
    <t>2481400325211267072</t>
  </si>
  <si>
    <t>1746453892463</t>
  </si>
  <si>
    <t>1746455845616</t>
  </si>
  <si>
    <t>2481401302182109184</t>
  </si>
  <si>
    <t>1746453921579</t>
  </si>
  <si>
    <t>1746454076019</t>
  </si>
  <si>
    <t>2481406484395696128</t>
  </si>
  <si>
    <t>1746454076020</t>
  </si>
  <si>
    <t>1746454432859</t>
  </si>
  <si>
    <t>2481418457959211008</t>
  </si>
  <si>
    <t>1746454432860</t>
  </si>
  <si>
    <t>1746454690263</t>
  </si>
  <si>
    <t>2481427095004225536</t>
  </si>
  <si>
    <t>1746454690264</t>
  </si>
  <si>
    <t>1746454968592</t>
  </si>
  <si>
    <t>2481436434175729664</t>
  </si>
  <si>
    <t>1746454968594</t>
  </si>
  <si>
    <t>1746455402396</t>
  </si>
  <si>
    <t>2481450990222548992</t>
  </si>
  <si>
    <t>1746455402398</t>
  </si>
  <si>
    <t>1746458206453</t>
  </si>
  <si>
    <t>2481465862217900032</t>
  </si>
  <si>
    <t>1746455845618</t>
  </si>
  <si>
    <t>1746457780847</t>
  </si>
  <si>
    <t>2481476213122637824</t>
  </si>
  <si>
    <t>1746456154099</t>
  </si>
  <si>
    <t>1746456236677</t>
  </si>
  <si>
    <t>2481478984047632384</t>
  </si>
  <si>
    <t>1746456236679</t>
  </si>
  <si>
    <t>1746456358025</t>
  </si>
  <si>
    <t>2481483055810846720</t>
  </si>
  <si>
    <t>1746456358026</t>
  </si>
  <si>
    <t>1746456753761</t>
  </si>
  <si>
    <t>2481496334507548672</t>
  </si>
  <si>
    <t>1746456753762</t>
  </si>
  <si>
    <t>1746466770518</t>
  </si>
  <si>
    <t>2481530797761339392</t>
  </si>
  <si>
    <t>1746457780848</t>
  </si>
  <si>
    <t>1746466556330</t>
  </si>
  <si>
    <t>2481545078762479616</t>
  </si>
  <si>
    <t>1746458206454</t>
  </si>
  <si>
    <t>1746458206727</t>
  </si>
  <si>
    <t>2481545079467122688</t>
  </si>
  <si>
    <t>1746458206476</t>
  </si>
  <si>
    <t>1746458206660</t>
  </si>
  <si>
    <t>2481545085674692608</t>
  </si>
  <si>
    <t>1746458206661</t>
  </si>
  <si>
    <t>1746458731585</t>
  </si>
  <si>
    <t>2481545087922839552</t>
  </si>
  <si>
    <t>1746458206728</t>
  </si>
  <si>
    <t>1746458206731</t>
  </si>
  <si>
    <t>2481545088191275008</t>
  </si>
  <si>
    <t>1746458206732</t>
  </si>
  <si>
    <t>1746462122305</t>
  </si>
  <si>
    <t>2481562699268464640</t>
  </si>
  <si>
    <t>1746458731586</t>
  </si>
  <si>
    <t>1746461895170</t>
  </si>
  <si>
    <t>2481668851566223360</t>
  </si>
  <si>
    <t>1746461895171</t>
  </si>
  <si>
    <t>1746464882067</t>
  </si>
  <si>
    <t>2481676472918581250</t>
  </si>
  <si>
    <t>1746462122306</t>
  </si>
  <si>
    <t>1746463349467</t>
  </si>
  <si>
    <t>2481717649642463232</t>
  </si>
  <si>
    <t>1746463349468</t>
  </si>
  <si>
    <t>1746463526696</t>
  </si>
  <si>
    <t>2481723596494446592</t>
  </si>
  <si>
    <t>1746463526698</t>
  </si>
  <si>
    <t>1746463974592</t>
  </si>
  <si>
    <t>2481738625390321664</t>
  </si>
  <si>
    <t>1746463974594</t>
  </si>
  <si>
    <t>1746464694753</t>
  </si>
  <si>
    <t>2481762789950070784</t>
  </si>
  <si>
    <t>1746464694754</t>
  </si>
  <si>
    <t>1746464734283</t>
  </si>
  <si>
    <t>2481764116390322176</t>
  </si>
  <si>
    <t>1746464734284</t>
  </si>
  <si>
    <t>1746466315978</t>
  </si>
  <si>
    <t>2481769075198500864</t>
  </si>
  <si>
    <t>1746464882068</t>
  </si>
  <si>
    <t>1746465868079</t>
  </si>
  <si>
    <t>2481899213177331712</t>
  </si>
  <si>
    <t>1746468760483</t>
  </si>
  <si>
    <t>1746469683056</t>
  </si>
  <si>
    <t>2481908133455306752</t>
  </si>
  <si>
    <t>1746469026327</t>
  </si>
  <si>
    <t>1746469347220</t>
  </si>
  <si>
    <t>2481918900871208960</t>
  </si>
  <si>
    <t>1746469347221</t>
  </si>
  <si>
    <t>1746470209956</t>
  </si>
  <si>
    <t>2481930169657434112</t>
  </si>
  <si>
    <t>1746469683057</t>
  </si>
  <si>
    <t>1746470000232</t>
  </si>
  <si>
    <t>2481949275483906048</t>
  </si>
  <si>
    <t>1746470252455</t>
  </si>
  <si>
    <t>1746472708051</t>
  </si>
  <si>
    <t>2481969894883696640</t>
  </si>
  <si>
    <t>1746470866929</t>
  </si>
  <si>
    <t>1746471241673</t>
  </si>
  <si>
    <t>2481982468165574657</t>
  </si>
  <si>
    <t>1746471241675</t>
  </si>
  <si>
    <t>1746471723149</t>
  </si>
  <si>
    <t>2481998623852830720</t>
  </si>
  <si>
    <t>1746471723150</t>
  </si>
  <si>
    <t>1746472238849</t>
  </si>
  <si>
    <t>2482031671646461952</t>
  </si>
  <si>
    <t>1746472708053</t>
  </si>
  <si>
    <t>1746472893468</t>
  </si>
  <si>
    <t>2482037893208580096</t>
  </si>
  <si>
    <t>1746472893469</t>
  </si>
  <si>
    <t>1746472943257</t>
  </si>
  <si>
    <t>coin_delta</t>
  </si>
  <si>
    <t>usdt_delta</t>
  </si>
  <si>
    <t>2409109487739838465</t>
  </si>
  <si>
    <t>1744300272932</t>
  </si>
  <si>
    <t>2484212519678775296</t>
  </si>
  <si>
    <t>1746537702393</t>
  </si>
  <si>
    <t>1746776788115</t>
  </si>
  <si>
    <t>2454844503535132672</t>
  </si>
  <si>
    <t>1745662467308</t>
  </si>
  <si>
    <t>1746779984288</t>
  </si>
  <si>
    <t>2492982227576033280</t>
  </si>
  <si>
    <t>running</t>
  </si>
  <si>
    <t>1746799060056</t>
  </si>
  <si>
    <t>1746820470836</t>
  </si>
  <si>
    <t>2466860489448620032</t>
  </si>
  <si>
    <t>LSK-USDT</t>
  </si>
  <si>
    <t>1746020571594</t>
  </si>
  <si>
    <t>1746820469432</t>
  </si>
  <si>
    <t>Столбец1</t>
  </si>
  <si>
    <t>Столбец2</t>
  </si>
  <si>
    <t>Уникальный идентификатор бота</t>
  </si>
  <si>
    <t>Тип алгоритма (обычно "grid")</t>
  </si>
  <si>
    <t>Торговая пара, например "FET-USDT"</t>
  </si>
  <si>
    <t>Тип инструмента (обычно "SPOT")</t>
  </si>
  <si>
    <t>Состояние: running, paused, stopped и т.п.</t>
  </si>
  <si>
    <t>Сумма инвестиций в USDT</t>
  </si>
  <si>
    <t>Объём базовой валюты</t>
  </si>
  <si>
    <t>Объём валюты котировки (если есть)</t>
  </si>
  <si>
    <t>Количество сеток (решёток) в стратегии</t>
  </si>
  <si>
    <t>Прибыль от исполнения ордеров сетки</t>
  </si>
  <si>
    <t>Нереализованная прибыль/убыток</t>
  </si>
  <si>
    <t>Общая прибыль (реализованная + нереализованная)</t>
  </si>
  <si>
    <t>Доходность в виде коэффициента (например, 0.01 = 1%)</t>
  </si>
  <si>
    <t>Время создания (Unix Timestamp в миллисекундах)</t>
  </si>
  <si>
    <t>Время последнего обновления</t>
  </si>
  <si>
    <t>Причина остановки: 1 = вручную, 2 = по Take Profit/Stop Loss</t>
  </si>
  <si>
    <t>Результат остановки: 0 = нет результата, 1 = достигнут TP/SL</t>
  </si>
  <si>
    <t>Тип отмены: 1 = вручную, 3 = по системе</t>
  </si>
  <si>
    <t>Цена активации стоп-лосса (если задан)</t>
  </si>
  <si>
    <t>Цена активации тейк-профита (если задан)</t>
  </si>
  <si>
    <t>Верхняя граница ценовой сетки</t>
  </si>
  <si>
    <t>Нижняя граница ценовой сетки</t>
  </si>
  <si>
    <t>2454844503899611140</t>
  </si>
  <si>
    <t>1745662467313</t>
  </si>
  <si>
    <t>1745670156132</t>
  </si>
  <si>
    <t>2454844503899611141</t>
  </si>
  <si>
    <t>1745668307823</t>
  </si>
  <si>
    <t>2454844503899611142</t>
  </si>
  <si>
    <t>1745667671657</t>
  </si>
  <si>
    <t>2454844503899611143</t>
  </si>
  <si>
    <t>1745665795124</t>
  </si>
  <si>
    <t>2454844503899611144</t>
  </si>
  <si>
    <t>1745662467318</t>
  </si>
  <si>
    <t>2454844503899611145</t>
  </si>
  <si>
    <t>2454844504100937728</t>
  </si>
  <si>
    <t>1745662467320</t>
  </si>
  <si>
    <t>1745662786699</t>
  </si>
  <si>
    <t>2454855220748984320</t>
  </si>
  <si>
    <t>1745662786701</t>
  </si>
  <si>
    <t>1745664546486</t>
  </si>
  <si>
    <t>2455102497887461376</t>
  </si>
  <si>
    <t>1745670156134</t>
  </si>
  <si>
    <t>1745670667189</t>
  </si>
  <si>
    <t>2455120737271390208</t>
  </si>
  <si>
    <t>1745670699710</t>
  </si>
  <si>
    <t>1745681890069</t>
  </si>
  <si>
    <t>2455120737271390209</t>
  </si>
  <si>
    <t>1745681069372</t>
  </si>
  <si>
    <t>2455120737271390215</t>
  </si>
  <si>
    <t>1745670709484</t>
  </si>
  <si>
    <t>2455120737271390216</t>
  </si>
  <si>
    <t>1745670699714</t>
  </si>
  <si>
    <t>2455120737271390217</t>
  </si>
  <si>
    <t>2455120737439162368</t>
  </si>
  <si>
    <t>1745670699716</t>
  </si>
  <si>
    <t>1745672870043</t>
  </si>
  <si>
    <t>2455120737472716800</t>
  </si>
  <si>
    <t>1745672960030</t>
  </si>
  <si>
    <t>2455121066071269376</t>
  </si>
  <si>
    <t>1745670709486</t>
  </si>
  <si>
    <t>1745672601395</t>
  </si>
  <si>
    <t>2455193561629564928</t>
  </si>
  <si>
    <t>1745672870045</t>
  </si>
  <si>
    <t>1745677898418</t>
  </si>
  <si>
    <t>2455196581125791744</t>
  </si>
  <si>
    <t>1745672960033</t>
  </si>
  <si>
    <t>1745673121161</t>
  </si>
  <si>
    <t>2455201987751419904</t>
  </si>
  <si>
    <t>1745673121163</t>
  </si>
  <si>
    <t>1745673404642</t>
  </si>
  <si>
    <t>2455211499795357696</t>
  </si>
  <si>
    <t>1745673404644</t>
  </si>
  <si>
    <t>1745674319043</t>
  </si>
  <si>
    <t>2455242182001532928</t>
  </si>
  <si>
    <t>1745674319045</t>
  </si>
  <si>
    <t>1745674596504</t>
  </si>
  <si>
    <t>2455251492047790080</t>
  </si>
  <si>
    <t>1745674596506</t>
  </si>
  <si>
    <t>1745674962644</t>
  </si>
  <si>
    <t>2455263777701076992</t>
  </si>
  <si>
    <t>1745674962646</t>
  </si>
  <si>
    <t>1745675998739</t>
  </si>
  <si>
    <t>2455298543246745600</t>
  </si>
  <si>
    <t>1745675998741</t>
  </si>
  <si>
    <t>1745676078533</t>
  </si>
  <si>
    <t>2455301220722647040</t>
  </si>
  <si>
    <t>1745676078535</t>
  </si>
  <si>
    <t>1745680583172</t>
  </si>
  <si>
    <t>2455362285896572928</t>
  </si>
  <si>
    <t>1745677898420</t>
  </si>
  <si>
    <t>1745678505860</t>
  </si>
  <si>
    <t>2455382668267855872</t>
  </si>
  <si>
    <t>1745678505862</t>
  </si>
  <si>
    <t>1745679577993</t>
  </si>
  <si>
    <t>2455418643081699328</t>
  </si>
  <si>
    <t>1745679577996</t>
  </si>
  <si>
    <t>1745680075780</t>
  </si>
  <si>
    <t>2455435346041741312</t>
  </si>
  <si>
    <t>1745680075782</t>
  </si>
  <si>
    <t>1745758616729</t>
  </si>
  <si>
    <t>2455452371325657088</t>
  </si>
  <si>
    <t>1745680583175</t>
  </si>
  <si>
    <t>1745757102229</t>
  </si>
  <si>
    <t>2455468685456941056</t>
  </si>
  <si>
    <t>1745681069375</t>
  </si>
  <si>
    <t>1745685804538</t>
  </si>
  <si>
    <t>2455496223478620160</t>
  </si>
  <si>
    <t>1745681890071</t>
  </si>
  <si>
    <t>1745685677045</t>
  </si>
  <si>
    <t>2455496223713501184</t>
  </si>
  <si>
    <t>1745681890078</t>
  </si>
  <si>
    <t>1745681895183</t>
  </si>
  <si>
    <t>2455496395075985408</t>
  </si>
  <si>
    <t>1745681895185</t>
  </si>
  <si>
    <t>1745682297415</t>
  </si>
  <si>
    <t>2455509891775832064</t>
  </si>
  <si>
    <t>1745682297418</t>
  </si>
  <si>
    <t>1745683306564</t>
  </si>
  <si>
    <t>2455509891977158656</t>
  </si>
  <si>
    <t>1745682297425</t>
  </si>
  <si>
    <t>1745682297430</t>
  </si>
  <si>
    <t>2455509892245594112</t>
  </si>
  <si>
    <t>1745682297432</t>
  </si>
  <si>
    <t>1745682608737</t>
  </si>
  <si>
    <t>2455520338042265600</t>
  </si>
  <si>
    <t>1745682608739</t>
  </si>
  <si>
    <t>1745682654506</t>
  </si>
  <si>
    <t>2455520338243592192</t>
  </si>
  <si>
    <t>1745682608747</t>
  </si>
  <si>
    <t>1745682609183</t>
  </si>
  <si>
    <t>2455520352940433408</t>
  </si>
  <si>
    <t>1745682609185</t>
  </si>
  <si>
    <t>1745697453350</t>
  </si>
  <si>
    <t>2455521873727954944</t>
  </si>
  <si>
    <t>1745682654508</t>
  </si>
  <si>
    <t>1745690755787</t>
  </si>
  <si>
    <t>2455543753700646912</t>
  </si>
  <si>
    <t>1745683306566</t>
  </si>
  <si>
    <t>1745690545947</t>
  </si>
  <si>
    <t>2455623293307297792</t>
  </si>
  <si>
    <t>1745685677047</t>
  </si>
  <si>
    <t>1745687095555</t>
  </si>
  <si>
    <t>2455627571296051200</t>
  </si>
  <si>
    <t>1745685804541</t>
  </si>
  <si>
    <t>1745686074252</t>
  </si>
  <si>
    <t>2455636621362569216</t>
  </si>
  <si>
    <t>1745686074254</t>
  </si>
  <si>
    <t>1745719091170</t>
  </si>
  <si>
    <t>2455670890604634112</t>
  </si>
  <si>
    <t>1745687095557</t>
  </si>
  <si>
    <t>1745687593787</t>
  </si>
  <si>
    <t>2455687608496398336</t>
  </si>
  <si>
    <t>1745687593789</t>
  </si>
  <si>
    <t>1745688982233</t>
  </si>
  <si>
    <t>2455734197046845440</t>
  </si>
  <si>
    <t>1745688982236</t>
  </si>
  <si>
    <t>1745704621641</t>
  </si>
  <si>
    <t>2455786666548371456</t>
  </si>
  <si>
    <t>1745690545949</t>
  </si>
  <si>
    <t>1745693702010</t>
  </si>
  <si>
    <t>2455793707610382336</t>
  </si>
  <si>
    <t>1745690755789</t>
  </si>
  <si>
    <t>1745691273539</t>
  </si>
  <si>
    <t>2455811080518213632</t>
  </si>
  <si>
    <t>1745691273541</t>
  </si>
  <si>
    <t>1745697359572</t>
  </si>
  <si>
    <t>2455892566449692672</t>
  </si>
  <si>
    <t>1745693702012</t>
  </si>
  <si>
    <t>1745694225373</t>
  </si>
  <si>
    <t>2455910127631441920</t>
  </si>
  <si>
    <t>1745694225376</t>
  </si>
  <si>
    <t>1745704271414</t>
  </si>
  <si>
    <t>2456015293865107456</t>
  </si>
  <si>
    <t>1745697359574</t>
  </si>
  <si>
    <t>1745698471148</t>
  </si>
  <si>
    <t>2456018440566185984</t>
  </si>
  <si>
    <t>1745697453353</t>
  </si>
  <si>
    <t>1745697754045</t>
  </si>
  <si>
    <t>2456018440733958144</t>
  </si>
  <si>
    <t>1745697453358</t>
  </si>
  <si>
    <t>1745697453362</t>
  </si>
  <si>
    <t>2456018440935284736</t>
  </si>
  <si>
    <t>1745697453364</t>
  </si>
  <si>
    <t>1745726690459</t>
  </si>
  <si>
    <t>2456028530585214976</t>
  </si>
  <si>
    <t>1745697754047</t>
  </si>
  <si>
    <t>1745712146114</t>
  </si>
  <si>
    <t>2456052592267075584</t>
  </si>
  <si>
    <t>1745698471151</t>
  </si>
  <si>
    <t>1745709102194</t>
  </si>
  <si>
    <t>2456247216831045632</t>
  </si>
  <si>
    <t>1745704271417</t>
  </si>
  <si>
    <t>1745708452539</t>
  </si>
  <si>
    <t>2456258968499101696</t>
  </si>
  <si>
    <t>1745704621644</t>
  </si>
  <si>
    <t>1745705043839</t>
  </si>
  <si>
    <t>2456273135079628800</t>
  </si>
  <si>
    <t>1745705043841</t>
  </si>
  <si>
    <t>2456387512071987200</t>
  </si>
  <si>
    <t>1745708452542</t>
  </si>
  <si>
    <t>1745713928967</t>
  </si>
  <si>
    <t>2456409310977171456</t>
  </si>
  <si>
    <t>1745709102196</t>
  </si>
  <si>
    <t>1745712562397</t>
  </si>
  <si>
    <t>2456511447916716032</t>
  </si>
  <si>
    <t>1745712146117</t>
  </si>
  <si>
    <t>1745712301300</t>
  </si>
  <si>
    <t>2456516655061245952</t>
  </si>
  <si>
    <t>1745712301302</t>
  </si>
  <si>
    <t>1745724096592</t>
  </si>
  <si>
    <t>2456525416089886720</t>
  </si>
  <si>
    <t>1745712562399</t>
  </si>
  <si>
    <t>1745723850547</t>
  </si>
  <si>
    <t>2456571270536470528</t>
  </si>
  <si>
    <t>1745713928970</t>
  </si>
  <si>
    <t>1745714337803</t>
  </si>
  <si>
    <t>2456584988796231680</t>
  </si>
  <si>
    <t>1745714337806</t>
  </si>
  <si>
    <t>1745715821719</t>
  </si>
  <si>
    <t>2456634780721192961</t>
  </si>
  <si>
    <t>1745715821721</t>
  </si>
  <si>
    <t>1745716443516</t>
  </si>
  <si>
    <t>2456655644833456128</t>
  </si>
  <si>
    <t>1745716443520</t>
  </si>
  <si>
    <t>1745716808603</t>
  </si>
  <si>
    <t>2456667895053262848</t>
  </si>
  <si>
    <t>1745716808605</t>
  </si>
  <si>
    <t>1745721310280</t>
  </si>
  <si>
    <t>2456673282619973632</t>
  </si>
  <si>
    <t>1745717397920</t>
  </si>
  <si>
    <t>2456687669284020225</t>
  </si>
  <si>
    <t>1745717397923</t>
  </si>
  <si>
    <t>2456721135736299520</t>
  </si>
  <si>
    <t>1745718395301</t>
  </si>
  <si>
    <t>1745719962998</t>
  </si>
  <si>
    <t>2456744485359558657</t>
  </si>
  <si>
    <t>1745719091172</t>
  </si>
  <si>
    <t>1745719393057</t>
  </si>
  <si>
    <t>2456754614939262976</t>
  </si>
  <si>
    <t>1745719393059</t>
  </si>
  <si>
    <t>1745756036054</t>
  </si>
  <si>
    <t>2456773738985791488</t>
  </si>
  <si>
    <t>1745719963000</t>
  </si>
  <si>
    <t>1745755245699</t>
  </si>
  <si>
    <t>2456818946301599744</t>
  </si>
  <si>
    <t>1745721310283</t>
  </si>
  <si>
    <t>1745754488193</t>
  </si>
  <si>
    <t>2456904183484358656</t>
  </si>
  <si>
    <t>1745723850549</t>
  </si>
  <si>
    <t>1745729595338</t>
  </si>
  <si>
    <t>2456912439384580096</t>
  </si>
  <si>
    <t>1745724096594</t>
  </si>
  <si>
    <t>1745728323469</t>
  </si>
  <si>
    <t>2456999475152003072</t>
  </si>
  <si>
    <t>1745726690462</t>
  </si>
  <si>
    <t>1745728126811</t>
  </si>
  <si>
    <t>2456999475319775232</t>
  </si>
  <si>
    <t>1745726690467</t>
  </si>
  <si>
    <t>1745726690485</t>
  </si>
  <si>
    <t>2456999475990863872</t>
  </si>
  <si>
    <t>1745726690487</t>
  </si>
  <si>
    <t>1745726744042</t>
  </si>
  <si>
    <t>2457001273065578496</t>
  </si>
  <si>
    <t>1745726744044</t>
  </si>
  <si>
    <t>1745727405234</t>
  </si>
  <si>
    <t>2457001273266905088</t>
  </si>
  <si>
    <t>1745726744050</t>
  </si>
  <si>
    <t>1745726746373</t>
  </si>
  <si>
    <t>2457023459021135872</t>
  </si>
  <si>
    <t>1745727405237</t>
  </si>
  <si>
    <t>1745727459076</t>
  </si>
  <si>
    <t>2457025265658863616</t>
  </si>
  <si>
    <t>1745727459079</t>
  </si>
  <si>
    <t>1745727930695</t>
  </si>
  <si>
    <t>2457041090566529024</t>
  </si>
  <si>
    <t>1745727930698</t>
  </si>
  <si>
    <t>1745737590478</t>
  </si>
  <si>
    <t>2457047671127515136</t>
  </si>
  <si>
    <t>1745728126813</t>
  </si>
  <si>
    <t>1745736953041</t>
  </si>
  <si>
    <t>2457054269841448960</t>
  </si>
  <si>
    <t>1745728323472</t>
  </si>
  <si>
    <t>1745734994746</t>
  </si>
  <si>
    <t>2457096946683322368</t>
  </si>
  <si>
    <t>1745729595340</t>
  </si>
  <si>
    <t>1745730111044</t>
  </si>
  <si>
    <t>2457114250905231360</t>
  </si>
  <si>
    <t>1745730111046</t>
  </si>
  <si>
    <t>1745730286665</t>
  </si>
  <si>
    <t>2457120143768133632</t>
  </si>
  <si>
    <t>1745730286667</t>
  </si>
  <si>
    <t>1745730484690</t>
  </si>
  <si>
    <t>2457126788384530432</t>
  </si>
  <si>
    <t>1745730484693</t>
  </si>
  <si>
    <t>1745731665011</t>
  </si>
  <si>
    <t>2457166393418817536</t>
  </si>
  <si>
    <t>1745731665014</t>
  </si>
  <si>
    <t>1745731943692</t>
  </si>
  <si>
    <t>2457175744401481730</t>
  </si>
  <si>
    <t>1745731943695</t>
  </si>
  <si>
    <t>1745732525054</t>
  </si>
  <si>
    <t>2457195251639623680</t>
  </si>
  <si>
    <t>1745732525056</t>
  </si>
  <si>
    <t>1745734781322</t>
  </si>
  <si>
    <t>2457270959464357888</t>
  </si>
  <si>
    <t>1745734781325</t>
  </si>
  <si>
    <t>1745751506629</t>
  </si>
  <si>
    <t>2457278120785453056</t>
  </si>
  <si>
    <t>1745734994749</t>
  </si>
  <si>
    <t>1745742984839</t>
  </si>
  <si>
    <t>2457343830228312064</t>
  </si>
  <si>
    <t>1745736953043</t>
  </si>
  <si>
    <t>1745741770203</t>
  </si>
  <si>
    <t>2457365219098337280</t>
  </si>
  <si>
    <t>1745737590481</t>
  </si>
  <si>
    <t>1745738152392</t>
  </si>
  <si>
    <t>2457384073769885696</t>
  </si>
  <si>
    <t>1745738152394</t>
  </si>
  <si>
    <t>1745738957336</t>
  </si>
  <si>
    <t>2457411083208597504</t>
  </si>
  <si>
    <t>1745738957338</t>
  </si>
  <si>
    <t>1745739402334</t>
  </si>
  <si>
    <t>2457505467363074048</t>
  </si>
  <si>
    <t>1745741770205</t>
  </si>
  <si>
    <t>1745741849082</t>
  </si>
  <si>
    <t>2457508114136670208</t>
  </si>
  <si>
    <t>1745741849084</t>
  </si>
  <si>
    <t>1745742268919</t>
  </si>
  <si>
    <t>2457546223817695232</t>
  </si>
  <si>
    <t>1745742984842</t>
  </si>
  <si>
    <t>1745743836649</t>
  </si>
  <si>
    <t>2457574805784862720</t>
  </si>
  <si>
    <t>1745743836652</t>
  </si>
  <si>
    <t>1745750487450</t>
  </si>
  <si>
    <t>2457984149923930112</t>
  </si>
  <si>
    <t>1745756036057</t>
  </si>
  <si>
    <t>1745756420184</t>
  </si>
  <si>
    <t>2457997039154339841</t>
  </si>
  <si>
    <t>1745756420187</t>
  </si>
  <si>
    <t>1745756716440</t>
  </si>
  <si>
    <t>2458019925424447488</t>
  </si>
  <si>
    <t>1745757102232</t>
  </si>
  <si>
    <t>1745757345331</t>
  </si>
  <si>
    <t>2458028081936441344</t>
  </si>
  <si>
    <t>1745757345333</t>
  </si>
  <si>
    <t>1745757564515</t>
  </si>
  <si>
    <t>2458035436564619264</t>
  </si>
  <si>
    <t>1745757564518</t>
  </si>
  <si>
    <t>1745757981083</t>
  </si>
  <si>
    <t>2458049414233694208</t>
  </si>
  <si>
    <t>1745757981085</t>
  </si>
  <si>
    <t>1745758024885</t>
  </si>
  <si>
    <t>2458070743007731714</t>
  </si>
  <si>
    <t>1745758616732</t>
  </si>
  <si>
    <t>1745761629576</t>
  </si>
  <si>
    <t>2458070743175503872</t>
  </si>
  <si>
    <t>1745758616736</t>
  </si>
  <si>
    <t>1745758686653</t>
  </si>
  <si>
    <t>2458073089267834881</t>
  </si>
  <si>
    <t>1745758686655</t>
  </si>
  <si>
    <t>1745759535114</t>
  </si>
  <si>
    <t>2458073089402052608</t>
  </si>
  <si>
    <t>1745758686659</t>
  </si>
  <si>
    <t>1745772802044</t>
  </si>
  <si>
    <t>2458101558861209600</t>
  </si>
  <si>
    <t>1745759535116</t>
  </si>
  <si>
    <t>1745766052153</t>
  </si>
  <si>
    <t>2458171837377519616</t>
  </si>
  <si>
    <t>1745761629579</t>
  </si>
  <si>
    <t>1745763273377</t>
  </si>
  <si>
    <t>2458226994152841216</t>
  </si>
  <si>
    <t>1745763273379</t>
  </si>
  <si>
    <t>1745763597186</t>
  </si>
  <si>
    <t>2458237859413467136</t>
  </si>
  <si>
    <t>1745763597189</t>
  </si>
  <si>
    <t>1745764320996</t>
  </si>
  <si>
    <t>2458262146413338624</t>
  </si>
  <si>
    <t>1745764320998</t>
  </si>
  <si>
    <t>1745771210241</t>
  </si>
  <si>
    <t>2458320234436730880</t>
  </si>
  <si>
    <t>1745766052156</t>
  </si>
  <si>
    <t>1745770750511</t>
  </si>
  <si>
    <t>2458477885137199104</t>
  </si>
  <si>
    <t>1745770750513</t>
  </si>
  <si>
    <t>1745772342083</t>
  </si>
  <si>
    <t>2458493311116222464</t>
  </si>
  <si>
    <t>1745771210243</t>
  </si>
  <si>
    <t>1745772131199</t>
  </si>
  <si>
    <t>2458546723262406656</t>
  </si>
  <si>
    <t>1745772802049</t>
  </si>
  <si>
    <t>1745772835718</t>
  </si>
  <si>
    <t>2458547853073686530</t>
  </si>
  <si>
    <t>1745772835720</t>
  </si>
  <si>
    <t>1745779516781</t>
  </si>
  <si>
    <t>2458547853207904256</t>
  </si>
  <si>
    <t>1745772835723</t>
  </si>
  <si>
    <t>2458547855086952451</t>
  </si>
  <si>
    <t>1745772835780</t>
  </si>
  <si>
    <t>1745773563127</t>
  </si>
  <si>
    <t>2458547855187615745</t>
  </si>
  <si>
    <t>2458547898774822918</t>
  </si>
  <si>
    <t>1745772935047</t>
  </si>
  <si>
    <t>2458547898875486209</t>
  </si>
  <si>
    <t>1745792159641</t>
  </si>
  <si>
    <t>2458551186001862656</t>
  </si>
  <si>
    <t>1745772935049</t>
  </si>
  <si>
    <t>2458572260869513216</t>
  </si>
  <si>
    <t>1745773563129</t>
  </si>
  <si>
    <t>2458636380604047360</t>
  </si>
  <si>
    <t>1745775474046</t>
  </si>
  <si>
    <t>1745775737535</t>
  </si>
  <si>
    <t>2458645221861335040</t>
  </si>
  <si>
    <t>1745775737536</t>
  </si>
  <si>
    <t>1745777480399</t>
  </si>
  <si>
    <t>2458703702740017152</t>
  </si>
  <si>
    <t>1745777480401</t>
  </si>
  <si>
    <t>1745779087999</t>
  </si>
  <si>
    <t>2458757644811345920</t>
  </si>
  <si>
    <t>1745779088001</t>
  </si>
  <si>
    <t>1745784694197</t>
  </si>
  <si>
    <t>2458772032448471040</t>
  </si>
  <si>
    <t>1745779516783</t>
  </si>
  <si>
    <t>1745784407477</t>
  </si>
  <si>
    <t>2458956828382437377</t>
  </si>
  <si>
    <t>1745785072185</t>
  </si>
  <si>
    <t>2458958440773558272</t>
  </si>
  <si>
    <t>1745785072187</t>
  </si>
  <si>
    <t>1745785326341</t>
  </si>
  <si>
    <t>2458966968833777666</t>
  </si>
  <si>
    <t>1745785326343</t>
  </si>
  <si>
    <t>1745786591256</t>
  </si>
  <si>
    <t>2459009412338130944</t>
  </si>
  <si>
    <t>1745786591258</t>
  </si>
  <si>
    <t>1745788217890</t>
  </si>
  <si>
    <t>2459063993118072832</t>
  </si>
  <si>
    <t>1745788217892</t>
  </si>
  <si>
    <t>2459124853341528065</t>
  </si>
  <si>
    <t>1745791402017</t>
  </si>
  <si>
    <t>2459196256367517698</t>
  </si>
  <si>
    <t>1745792159643</t>
  </si>
  <si>
    <t>1745794230892</t>
  </si>
  <si>
    <t>2459196256468180992</t>
  </si>
  <si>
    <t>1745792159647</t>
  </si>
  <si>
    <t>1745795192285</t>
  </si>
  <si>
    <t>2459265756018352128</t>
  </si>
  <si>
    <t>1745794230895</t>
  </si>
  <si>
    <t>1745794826097</t>
  </si>
  <si>
    <t>2459298015115059200</t>
  </si>
  <si>
    <t>1745795192291</t>
  </si>
  <si>
    <t>1745798495960</t>
  </si>
  <si>
    <t>2459414843191566348</t>
  </si>
  <si>
    <t>1745798674038</t>
  </si>
  <si>
    <t>1745824964624</t>
  </si>
  <si>
    <t>2459414843191566349</t>
  </si>
  <si>
    <t>2459414843191566350</t>
  </si>
  <si>
    <t>1745819531601</t>
  </si>
  <si>
    <t>2459414843191566351</t>
  </si>
  <si>
    <t>1745817075029</t>
  </si>
  <si>
    <t>2459414843191566352</t>
  </si>
  <si>
    <t>1745815441942</t>
  </si>
  <si>
    <t>2459414843191566353</t>
  </si>
  <si>
    <t>1745814469834</t>
  </si>
  <si>
    <t>2459414843191566354</t>
  </si>
  <si>
    <t>1745799801653</t>
  </si>
  <si>
    <t>2459414843191566355</t>
  </si>
  <si>
    <t>2459452679940841472</t>
  </si>
  <si>
    <t>1745799801656</t>
  </si>
  <si>
    <t>1745800264191</t>
  </si>
  <si>
    <t>2459468199972937728</t>
  </si>
  <si>
    <t>1745800264193</t>
  </si>
  <si>
    <t>1745801889014</t>
  </si>
  <si>
    <t>2459522719918694400</t>
  </si>
  <si>
    <t>1745801889016</t>
  </si>
  <si>
    <t>1745811153578</t>
  </si>
  <si>
    <t>2459833587101442048</t>
  </si>
  <si>
    <t>1745811153580</t>
  </si>
  <si>
    <t>1745812110619</t>
  </si>
  <si>
    <t>2459865700068597760</t>
  </si>
  <si>
    <t>1745812110621</t>
  </si>
  <si>
    <t>1745813987896</t>
  </si>
  <si>
    <t>2459928691032039424</t>
  </si>
  <si>
    <t>1745813987898</t>
  </si>
  <si>
    <t>1745854099146</t>
  </si>
  <si>
    <t>2459944862187888640</t>
  </si>
  <si>
    <t>1745814469836</t>
  </si>
  <si>
    <t>2459977480786780160</t>
  </si>
  <si>
    <t>1745815441944</t>
  </si>
  <si>
    <t>1745835705802</t>
  </si>
  <si>
    <t>2460032278026362880</t>
  </si>
  <si>
    <t>1745817075031</t>
  </si>
  <si>
    <t>1745817486640</t>
  </si>
  <si>
    <t>2460046089399672832</t>
  </si>
  <si>
    <t>1745817486642</t>
  </si>
  <si>
    <t>1745819248893</t>
  </si>
  <si>
    <t>2460105220798128128</t>
  </si>
  <si>
    <t>1745819248895</t>
  </si>
  <si>
    <t>1745834752059</t>
  </si>
  <si>
    <t>2460114706904489984</t>
  </si>
  <si>
    <t>1745819531603</t>
  </si>
  <si>
    <t>1745820473451</t>
  </si>
  <si>
    <t>2460146310179823616</t>
  </si>
  <si>
    <t>1745820473454</t>
  </si>
  <si>
    <t>1745821084984</t>
  </si>
  <si>
    <t>2460166829788733440</t>
  </si>
  <si>
    <t>1745821084986</t>
  </si>
  <si>
    <t>1745830450633</t>
  </si>
  <si>
    <t>2460210976851599360</t>
  </si>
  <si>
    <t>1745822400671</t>
  </si>
  <si>
    <t>1745830162337</t>
  </si>
  <si>
    <t>2460297008905297920</t>
  </si>
  <si>
    <t>1745824964626</t>
  </si>
  <si>
    <t>1745826669201</t>
  </si>
  <si>
    <t>2460354205085442048</t>
  </si>
  <si>
    <t>1745826669204</t>
  </si>
  <si>
    <t>1745827230506</t>
  </si>
  <si>
    <t>2460373039322341376</t>
  </si>
  <si>
    <t>1745827230508</t>
  </si>
  <si>
    <t>1745828638348</t>
  </si>
  <si>
    <t>2460471415212711936</t>
  </si>
  <si>
    <t>1745830162339</t>
  </si>
  <si>
    <t>1745840551058</t>
  </si>
  <si>
    <t>2460481088821239808</t>
  </si>
  <si>
    <t>1745830450635</t>
  </si>
  <si>
    <t>2460501706174210049</t>
  </si>
  <si>
    <t>1745831065081</t>
  </si>
  <si>
    <t>1745834151328</t>
  </si>
  <si>
    <t>2460605263539970048</t>
  </si>
  <si>
    <t>1745834151330</t>
  </si>
  <si>
    <t>1745836995117</t>
  </si>
  <si>
    <t>2460625420794568704</t>
  </si>
  <si>
    <t>1745834752061</t>
  </si>
  <si>
    <t>1745835083366</t>
  </si>
  <si>
    <t>2460636537579216896</t>
  </si>
  <si>
    <t>1745835083369</t>
  </si>
  <si>
    <t>1745835467084</t>
  </si>
  <si>
    <t>2460649412985200640</t>
  </si>
  <si>
    <t>1745835467086</t>
  </si>
  <si>
    <t>1745836658268</t>
  </si>
  <si>
    <t>2460657423032098817</t>
  </si>
  <si>
    <t>1745835705804</t>
  </si>
  <si>
    <t>1745836273257</t>
  </si>
  <si>
    <t>2460676463662309376</t>
  </si>
  <si>
    <t>1745836273259</t>
  </si>
  <si>
    <t>1745842155071</t>
  </si>
  <si>
    <t>2460689382722609152</t>
  </si>
  <si>
    <t>1745836658270</t>
  </si>
  <si>
    <t>1745841727510</t>
  </si>
  <si>
    <t>2460700685264592896</t>
  </si>
  <si>
    <t>1745836995119</t>
  </si>
  <si>
    <t>1745838087338</t>
  </si>
  <si>
    <t>2460737334119866368</t>
  </si>
  <si>
    <t>1745838087340</t>
  </si>
  <si>
    <t>1745838586192</t>
  </si>
  <si>
    <t>2460754072916041728</t>
  </si>
  <si>
    <t>1745838586194</t>
  </si>
  <si>
    <t>1745841397263</t>
  </si>
  <si>
    <t>2460820002845073408</t>
  </si>
  <si>
    <t>1745840551060</t>
  </si>
  <si>
    <t>2460859478057263104</t>
  </si>
  <si>
    <t>1745841727513</t>
  </si>
  <si>
    <t>1745843633388</t>
  </si>
  <si>
    <t>2460873824590209025</t>
  </si>
  <si>
    <t>1745842155073</t>
  </si>
  <si>
    <t>1745842683060</t>
  </si>
  <si>
    <t>2460880079706759169</t>
  </si>
  <si>
    <t>1745842679772</t>
  </si>
  <si>
    <t>2460891430634233856</t>
  </si>
  <si>
    <t>1745842679774</t>
  </si>
  <si>
    <t>1745853692324</t>
  </si>
  <si>
    <t>2460891540961206272</t>
  </si>
  <si>
    <t>1745842683062</t>
  </si>
  <si>
    <t>1745848665048</t>
  </si>
  <si>
    <t>2460923428677459968</t>
  </si>
  <si>
    <t>1745843633390</t>
  </si>
  <si>
    <t>1745845341076</t>
  </si>
  <si>
    <t>2460980729178333184</t>
  </si>
  <si>
    <t>1745845341078</t>
  </si>
  <si>
    <t>1745845506344</t>
  </si>
  <si>
    <t>2460986274652200960</t>
  </si>
  <si>
    <t>1745845506346</t>
  </si>
  <si>
    <t>1745845843006</t>
  </si>
  <si>
    <t>2460997571288604672</t>
  </si>
  <si>
    <t>1745845843008</t>
  </si>
  <si>
    <t>1745846292672</t>
  </si>
  <si>
    <t>2461012659475161088</t>
  </si>
  <si>
    <t>1745846292674</t>
  </si>
  <si>
    <t>1745848431519</t>
  </si>
  <si>
    <t>2461084427237826561</t>
  </si>
  <si>
    <t>1745848431521</t>
  </si>
  <si>
    <t>1745849835362</t>
  </si>
  <si>
    <t>2461092263170777088</t>
  </si>
  <si>
    <t>1745848665050</t>
  </si>
  <si>
    <t>1745848955539</t>
  </si>
  <si>
    <t>2461102010431283200</t>
  </si>
  <si>
    <t>1745848955541</t>
  </si>
  <si>
    <t>1745850806044</t>
  </si>
  <si>
    <t>2461131532392308736</t>
  </si>
  <si>
    <t>1745849835364</t>
  </si>
  <si>
    <t>1745850659977</t>
  </si>
  <si>
    <t>2461164103075471360</t>
  </si>
  <si>
    <t>1745850806046</t>
  </si>
  <si>
    <t>1745851027767</t>
  </si>
  <si>
    <t>2461171542931906560</t>
  </si>
  <si>
    <t>1745851027769</t>
  </si>
  <si>
    <t>1745851878271</t>
  </si>
  <si>
    <t>2461260950595018752</t>
  </si>
  <si>
    <t>1745853692326</t>
  </si>
  <si>
    <t>1745858667486</t>
  </si>
  <si>
    <t>2461274601242599424</t>
  </si>
  <si>
    <t>1745854099148</t>
  </si>
  <si>
    <t>1745854402379</t>
  </si>
  <si>
    <t>2461284776120786944</t>
  </si>
  <si>
    <t>1745854402382</t>
  </si>
  <si>
    <t>1745854536927</t>
  </si>
  <si>
    <t>2461289290735394817</t>
  </si>
  <si>
    <t>1745854536930</t>
  </si>
  <si>
    <t>1745854599293</t>
  </si>
  <si>
    <t>2461291383424655360</t>
  </si>
  <si>
    <t>1745854599295</t>
  </si>
  <si>
    <t>1745856691814</t>
  </si>
  <si>
    <t>2461361596744704000</t>
  </si>
  <si>
    <t>1745856691816</t>
  </si>
  <si>
    <t>1745858079746</t>
  </si>
  <si>
    <t>2461427889296482307</t>
  </si>
  <si>
    <t>1745858667488</t>
  </si>
  <si>
    <t>1745859043328</t>
  </si>
  <si>
    <t>2461455577205809163</t>
  </si>
  <si>
    <t>1745859492651</t>
  </si>
  <si>
    <t>2461455577205809164</t>
  </si>
  <si>
    <t>1745907062769</t>
  </si>
  <si>
    <t>2461455577205809165</t>
  </si>
  <si>
    <t>1745901108544</t>
  </si>
  <si>
    <t>2461455577205809166</t>
  </si>
  <si>
    <t>1745869191191</t>
  </si>
  <si>
    <t>2461455577205809167</t>
  </si>
  <si>
    <t>1745862958050</t>
  </si>
  <si>
    <t>2461455577205809168</t>
  </si>
  <si>
    <t>1745862430894</t>
  </si>
  <si>
    <t>2461455577205809169</t>
  </si>
  <si>
    <t>1745859703547</t>
  </si>
  <si>
    <t>2461554168314306560</t>
  </si>
  <si>
    <t>1745862430896</t>
  </si>
  <si>
    <t>1745875527198</t>
  </si>
  <si>
    <t>2461571856734461952</t>
  </si>
  <si>
    <t>1745862958052</t>
  </si>
  <si>
    <t>2461604350309539841</t>
  </si>
  <si>
    <t>1745866935341</t>
  </si>
  <si>
    <t>2461705312474865666</t>
  </si>
  <si>
    <t>1745866935343</t>
  </si>
  <si>
    <t>1745873639626</t>
  </si>
  <si>
    <t>2461781006240292864</t>
  </si>
  <si>
    <t>1745869191193</t>
  </si>
  <si>
    <t>1745873050318</t>
  </si>
  <si>
    <t>2461910497088348160</t>
  </si>
  <si>
    <t>1745873050320</t>
  </si>
  <si>
    <t>1745897115924</t>
  </si>
  <si>
    <t>2461930270950006784</t>
  </si>
  <si>
    <t>1745873639629</t>
  </si>
  <si>
    <t>1745889109151</t>
  </si>
  <si>
    <t>2461993607356325888</t>
  </si>
  <si>
    <t>1745875527200</t>
  </si>
  <si>
    <t>1745877187736</t>
  </si>
  <si>
    <t>2462049325765730304</t>
  </si>
  <si>
    <t>1745877187738</t>
  </si>
  <si>
    <t>1745891613045</t>
  </si>
  <si>
    <t>2462449342108246016</t>
  </si>
  <si>
    <t>1745889109154</t>
  </si>
  <si>
    <t>1745889335176</t>
  </si>
  <si>
    <t>2462456926215184384</t>
  </si>
  <si>
    <t>1745889335178</t>
  </si>
  <si>
    <t>1745896942532</t>
  </si>
  <si>
    <t>2462533358815649792</t>
  </si>
  <si>
    <t>1745891613047</t>
  </si>
  <si>
    <t>1745894130829</t>
  </si>
  <si>
    <t>2462560973207216128</t>
  </si>
  <si>
    <t>1745892436019</t>
  </si>
  <si>
    <t>1745893708357</t>
  </si>
  <si>
    <t>2462617841627668480</t>
  </si>
  <si>
    <t>1745894130831</t>
  </si>
  <si>
    <t>1745894998237</t>
  </si>
  <si>
    <t>2462646947043975168</t>
  </si>
  <si>
    <t>1745894998240</t>
  </si>
  <si>
    <t>1745896210693</t>
  </si>
  <si>
    <t>2462718004794859520</t>
  </si>
  <si>
    <t>1745897115926</t>
  </si>
  <si>
    <t>1745897510166</t>
  </si>
  <si>
    <t>2462731233361240064</t>
  </si>
  <si>
    <t>1745897510168</t>
  </si>
  <si>
    <t>1745898782054</t>
  </si>
  <si>
    <t>2462773910874202112</t>
  </si>
  <si>
    <t>1745898782057</t>
  </si>
  <si>
    <t>1745899273435</t>
  </si>
  <si>
    <t>2462790398884552704</t>
  </si>
  <si>
    <t>1745899273437</t>
  </si>
  <si>
    <t>1745900517034</t>
  </si>
  <si>
    <t>2462832127142633472</t>
  </si>
  <si>
    <t>1745900517037</t>
  </si>
  <si>
    <t>1745901965629</t>
  </si>
  <si>
    <t>2462851974891151360</t>
  </si>
  <si>
    <t>1745901108546</t>
  </si>
  <si>
    <t>1745901660516</t>
  </si>
  <si>
    <t>2462870496971169792</t>
  </si>
  <si>
    <t>1745901660518</t>
  </si>
  <si>
    <t>1745906730098</t>
  </si>
  <si>
    <t>2462880733891502080</t>
  </si>
  <si>
    <t>1745901965631</t>
  </si>
  <si>
    <t>1745903174044</t>
  </si>
  <si>
    <t>2462921281604001792</t>
  </si>
  <si>
    <t>1745903174046</t>
  </si>
  <si>
    <t>1745905807851</t>
  </si>
  <si>
    <t>2463009657468329984</t>
  </si>
  <si>
    <t>1745905807853</t>
  </si>
  <si>
    <t>1745906555728</t>
  </si>
  <si>
    <t>2463112171526135817</t>
  </si>
  <si>
    <t>1745908863009</t>
  </si>
  <si>
    <t>1745923075052</t>
  </si>
  <si>
    <t>2463112171526135818</t>
  </si>
  <si>
    <t>1745922282727</t>
  </si>
  <si>
    <t>2463112171526135819</t>
  </si>
  <si>
    <t>1745918286040</t>
  </si>
  <si>
    <t>2463112171526135820</t>
  </si>
  <si>
    <t>1745909072638</t>
  </si>
  <si>
    <t>2463112171526135821</t>
  </si>
  <si>
    <t>1745908863014</t>
  </si>
  <si>
    <t>2463112171526135822</t>
  </si>
  <si>
    <t>2463112171526135823</t>
  </si>
  <si>
    <t>2463119205541715968</t>
  </si>
  <si>
    <t>1745909072640</t>
  </si>
  <si>
    <t>1745909886657</t>
  </si>
  <si>
    <t>2463146519486898176</t>
  </si>
  <si>
    <t>1745909886659</t>
  </si>
  <si>
    <t>1745910864739</t>
  </si>
  <si>
    <t>2463179338472857600</t>
  </si>
  <si>
    <t>1745910864741</t>
  </si>
  <si>
    <t>1745912013742</t>
  </si>
  <si>
    <t>2463217894427828224</t>
  </si>
  <si>
    <t>1745912013744</t>
  </si>
  <si>
    <t>1745915498058</t>
  </si>
  <si>
    <t>2463428355979059200</t>
  </si>
  <si>
    <t>1745918286041</t>
  </si>
  <si>
    <t>1745918928353</t>
  </si>
  <si>
    <t>2463449908460494849</t>
  </si>
  <si>
    <t>1745918928355</t>
  </si>
  <si>
    <t>1745921666312</t>
  </si>
  <si>
    <t>2463589048590114816</t>
  </si>
  <si>
    <t>1745923075054</t>
  </si>
  <si>
    <t>1745926664356</t>
  </si>
  <si>
    <t>2463709485647110144</t>
  </si>
  <si>
    <t>1745926664358</t>
  </si>
  <si>
    <t>1745929064568</t>
  </si>
  <si>
    <t>2463790023397449728</t>
  </si>
  <si>
    <t>1745929064570</t>
  </si>
  <si>
    <t>1745935523059</t>
  </si>
  <si>
    <t>2464006734763630592</t>
  </si>
  <si>
    <t>1745935523061</t>
  </si>
  <si>
    <t>1745936494065</t>
  </si>
  <si>
    <t>2464151735174799373</t>
  </si>
  <si>
    <t>1745939844419</t>
  </si>
  <si>
    <t>1745944499667</t>
  </si>
  <si>
    <t>2464151735174799374</t>
  </si>
  <si>
    <t>1745940362169</t>
  </si>
  <si>
    <t>2464169107981967360</t>
  </si>
  <si>
    <t>1745940362171</t>
  </si>
  <si>
    <t>2464307939377258496</t>
  </si>
  <si>
    <t>1745944499668</t>
  </si>
  <si>
    <t>1745945306716</t>
  </si>
  <si>
    <t>2464369061862154253</t>
  </si>
  <si>
    <t>1745946321261</t>
  </si>
  <si>
    <t>1745947026185</t>
  </si>
  <si>
    <t>2464369061862154254</t>
  </si>
  <si>
    <t>1745946321265</t>
  </si>
  <si>
    <t>2464412216720465934</t>
  </si>
  <si>
    <t>1745947607375</t>
  </si>
  <si>
    <t>1745947607380</t>
  </si>
  <si>
    <t>2464538166669975566</t>
  </si>
  <si>
    <t>1745951360974</t>
  </si>
  <si>
    <t>2464629904789053441</t>
  </si>
  <si>
    <t>1745954094986</t>
  </si>
  <si>
    <t>1746775131467</t>
  </si>
  <si>
    <t>2464629904789053442</t>
  </si>
  <si>
    <t>1746774374087</t>
  </si>
  <si>
    <t>2464629904789053443</t>
  </si>
  <si>
    <t>1746739095990</t>
  </si>
  <si>
    <t>2464629904789053444</t>
  </si>
  <si>
    <t>2464629904789053445</t>
  </si>
  <si>
    <t>2464629904789053446</t>
  </si>
  <si>
    <t>1746061094270</t>
  </si>
  <si>
    <t>2464629904789053447</t>
  </si>
  <si>
    <t>2464629904789053448</t>
  </si>
  <si>
    <t>2464629904789053449</t>
  </si>
  <si>
    <t>2464629904789053450</t>
  </si>
  <si>
    <t>1746060077068</t>
  </si>
  <si>
    <t>2464629904789053451</t>
  </si>
  <si>
    <t>2464629904789053452</t>
  </si>
  <si>
    <t>1746043471880</t>
  </si>
  <si>
    <t>2464629904789053453</t>
  </si>
  <si>
    <t>1746042605912</t>
  </si>
  <si>
    <t>2464629904789053454</t>
  </si>
  <si>
    <t>1745982257964</t>
  </si>
  <si>
    <t>2464629904789053455</t>
  </si>
  <si>
    <t>1745981038236</t>
  </si>
  <si>
    <t>2465533970306146304</t>
  </si>
  <si>
    <t>1745981038238</t>
  </si>
  <si>
    <t>2465574897552826368</t>
  </si>
  <si>
    <t>1745982257966</t>
  </si>
  <si>
    <t>1745983045940</t>
  </si>
  <si>
    <t>2465601337639936000</t>
  </si>
  <si>
    <t>1745983045941</t>
  </si>
  <si>
    <t>1745983353108</t>
  </si>
  <si>
    <t>2465611644521259008</t>
  </si>
  <si>
    <t>1745983353110</t>
  </si>
  <si>
    <t>1745983998777</t>
  </si>
  <si>
    <t>2465633309577814016</t>
  </si>
  <si>
    <t>1745983998779</t>
  </si>
  <si>
    <t>2465666770728493056</t>
  </si>
  <si>
    <t>1745987583816</t>
  </si>
  <si>
    <t>2465753603558711296</t>
  </si>
  <si>
    <t>1745987583818</t>
  </si>
  <si>
    <t>1745988433847</t>
  </si>
  <si>
    <t>2465782125832544256</t>
  </si>
  <si>
    <t>1745988433849</t>
  </si>
  <si>
    <t>1745989910359</t>
  </si>
  <si>
    <t>2465831669354045440</t>
  </si>
  <si>
    <t>1745989910361</t>
  </si>
  <si>
    <t>1746041857371</t>
  </si>
  <si>
    <t>2466049192435490816</t>
  </si>
  <si>
    <t>1745996393054</t>
  </si>
  <si>
    <t>1746009813513</t>
  </si>
  <si>
    <t>2466499508381523968</t>
  </si>
  <si>
    <t>1746009813515</t>
  </si>
  <si>
    <t>2466541575304486914</t>
  </si>
  <si>
    <t>1746011067208</t>
  </si>
  <si>
    <t>1746013264032</t>
  </si>
  <si>
    <t>2466615288620228608</t>
  </si>
  <si>
    <t>1746013264034</t>
  </si>
  <si>
    <t>2466662667780202498</t>
  </si>
  <si>
    <t>1746040404979</t>
  </si>
  <si>
    <t>2466860489813106688</t>
  </si>
  <si>
    <t>1746020571599</t>
  </si>
  <si>
    <t>1746228891048</t>
  </si>
  <si>
    <t>LSK</t>
  </si>
  <si>
    <t>2466860489813106689</t>
  </si>
  <si>
    <t>1746095402388</t>
  </si>
  <si>
    <t>2466860489813106690</t>
  </si>
  <si>
    <t>1746090820342</t>
  </si>
  <si>
    <t>2466860489813106691</t>
  </si>
  <si>
    <t>1746061743663</t>
  </si>
  <si>
    <t>2466860489813106692</t>
  </si>
  <si>
    <t>1746056017455</t>
  </si>
  <si>
    <t>2466860489813106693</t>
  </si>
  <si>
    <t>1746042878248</t>
  </si>
  <si>
    <t>2466860489813106694</t>
  </si>
  <si>
    <t>1746036434666</t>
  </si>
  <si>
    <t>2466860489813106695</t>
  </si>
  <si>
    <t>1746023612807</t>
  </si>
  <si>
    <t>2466860489813106696</t>
  </si>
  <si>
    <t>1746023045310</t>
  </si>
  <si>
    <t>2466860489813106697</t>
  </si>
  <si>
    <t>1746020604409</t>
  </si>
  <si>
    <t>2466860489813106698</t>
  </si>
  <si>
    <t>1746020571604</t>
  </si>
  <si>
    <t>2466860489813106699</t>
  </si>
  <si>
    <t>2466860489813106700</t>
  </si>
  <si>
    <t>2466860489813106701</t>
  </si>
  <si>
    <t>2466860489813106702</t>
  </si>
  <si>
    <t>2466861590734020608</t>
  </si>
  <si>
    <t>1746020604410</t>
  </si>
  <si>
    <t>1746021495913</t>
  </si>
  <si>
    <t>2466891504610811904</t>
  </si>
  <si>
    <t>1746021495914</t>
  </si>
  <si>
    <t>1746021789390</t>
  </si>
  <si>
    <t>2466943493780643840</t>
  </si>
  <si>
    <t>1746023045311</t>
  </si>
  <si>
    <t>1746319090525</t>
  </si>
  <si>
    <t>2466962535820140544</t>
  </si>
  <si>
    <t>1746023612809</t>
  </si>
  <si>
    <t>1746292112837</t>
  </si>
  <si>
    <t>2467392766016069632</t>
  </si>
  <si>
    <t>1746036434667</t>
  </si>
  <si>
    <t>1746291914761</t>
  </si>
  <si>
    <t>2467525987613646848</t>
  </si>
  <si>
    <t>1746040404981</t>
  </si>
  <si>
    <t>1746041250135</t>
  </si>
  <si>
    <t>2467554346376732672</t>
  </si>
  <si>
    <t>1746041250137</t>
  </si>
  <si>
    <t>1746041469842</t>
  </si>
  <si>
    <t>2467561718956531712</t>
  </si>
  <si>
    <t>1746041469844</t>
  </si>
  <si>
    <t>1746161541081</t>
  </si>
  <si>
    <t>2467574721835802624</t>
  </si>
  <si>
    <t>1746041857373</t>
  </si>
  <si>
    <t>1746159511049</t>
  </si>
  <si>
    <t>2467599838670331904</t>
  </si>
  <si>
    <t>1746042605913</t>
  </si>
  <si>
    <t>1746048798052</t>
  </si>
  <si>
    <t>2467608976750125056</t>
  </si>
  <si>
    <t>1746042878249</t>
  </si>
  <si>
    <t>1746270178062</t>
  </si>
  <si>
    <t>2467628895734702081</t>
  </si>
  <si>
    <t>1746043471882</t>
  </si>
  <si>
    <t>1746043669601</t>
  </si>
  <si>
    <t>2467635530184105984</t>
  </si>
  <si>
    <t>1746043669603</t>
  </si>
  <si>
    <t>1746045010265</t>
  </si>
  <si>
    <t>2467680515369574400</t>
  </si>
  <si>
    <t>1746045010267</t>
  </si>
  <si>
    <t>1746046899659</t>
  </si>
  <si>
    <t>2467743912912068608</t>
  </si>
  <si>
    <t>1746046899661</t>
  </si>
  <si>
    <t>1746049902852</t>
  </si>
  <si>
    <t>2467807612444450816</t>
  </si>
  <si>
    <t>1746048798054</t>
  </si>
  <si>
    <t>2467839265346789376</t>
  </si>
  <si>
    <t>1746142456049</t>
  </si>
  <si>
    <t>2467844683380924416</t>
  </si>
  <si>
    <t>1746049902854</t>
  </si>
  <si>
    <t>1746050121331</t>
  </si>
  <si>
    <t>2467852014286118912</t>
  </si>
  <si>
    <t>1746050121333</t>
  </si>
  <si>
    <t>1746050995839</t>
  </si>
  <si>
    <t>2467881357938892800</t>
  </si>
  <si>
    <t>1746050995841</t>
  </si>
  <si>
    <t>1746053657048</t>
  </si>
  <si>
    <t>2467970653295321088</t>
  </si>
  <si>
    <t>1746053657050</t>
  </si>
  <si>
    <t>2468034660085637120</t>
  </si>
  <si>
    <t>1746056579874</t>
  </si>
  <si>
    <t>2468049855377940480</t>
  </si>
  <si>
    <t>1746056017457</t>
  </si>
  <si>
    <t>1746169786100</t>
  </si>
  <si>
    <t>2468068727028031489</t>
  </si>
  <si>
    <t>1746056579875</t>
  </si>
  <si>
    <t>2468099842354814978</t>
  </si>
  <si>
    <t>2468128352045735937</t>
  </si>
  <si>
    <t>1746059525885</t>
  </si>
  <si>
    <t>2468167578753802240</t>
  </si>
  <si>
    <t>1746059525887</t>
  </si>
  <si>
    <t>1746125018702</t>
  </si>
  <si>
    <t>2468177182233567233</t>
  </si>
  <si>
    <t>1746121232920</t>
  </si>
  <si>
    <t>2468186073386295296</t>
  </si>
  <si>
    <t>1746060077070</t>
  </si>
  <si>
    <t>1746072965144</t>
  </si>
  <si>
    <t>2468189850407378945</t>
  </si>
  <si>
    <t>1746060189613</t>
  </si>
  <si>
    <t>1746071570664</t>
  </si>
  <si>
    <t>2468197674361397250</t>
  </si>
  <si>
    <t>1746068174602</t>
  </si>
  <si>
    <t>2468206563031097346</t>
  </si>
  <si>
    <t>1746060687709</t>
  </si>
  <si>
    <t>1746067518457</t>
  </si>
  <si>
    <t>2468220205055188992</t>
  </si>
  <si>
    <t>1746061094272</t>
  </si>
  <si>
    <t>1746065660871</t>
  </si>
  <si>
    <t>2468224684504752128</t>
  </si>
  <si>
    <t>2468232643616022528</t>
  </si>
  <si>
    <t>1746061536964</t>
  </si>
  <si>
    <t>2468235059367354368</t>
  </si>
  <si>
    <t>1746061536965</t>
  </si>
  <si>
    <t>1746061625599</t>
  </si>
  <si>
    <t>2468238033464434688</t>
  </si>
  <si>
    <t>1746061625601</t>
  </si>
  <si>
    <t>1746062925033</t>
  </si>
  <si>
    <t>2468241995001339904</t>
  </si>
  <si>
    <t>1746061743664</t>
  </si>
  <si>
    <t>1746069223244</t>
  </si>
  <si>
    <t>2468281635234226176</t>
  </si>
  <si>
    <t>1746062925035</t>
  </si>
  <si>
    <t>1746063149051</t>
  </si>
  <si>
    <t>2468289152064528384</t>
  </si>
  <si>
    <t>1746063149054</t>
  </si>
  <si>
    <t>1746063681787</t>
  </si>
  <si>
    <t>2468307027684859904</t>
  </si>
  <si>
    <t>1746063681789</t>
  </si>
  <si>
    <t>1746737006790</t>
  </si>
  <si>
    <t>2468309616040189953</t>
  </si>
  <si>
    <t>1746064059315</t>
  </si>
  <si>
    <t>2468319695456018432</t>
  </si>
  <si>
    <t>1746064059317</t>
  </si>
  <si>
    <t>1746065474521</t>
  </si>
  <si>
    <t>2468367181855956992</t>
  </si>
  <si>
    <t>1746065474523</t>
  </si>
  <si>
    <t>2468373434757914624</t>
  </si>
  <si>
    <t>1746065660873</t>
  </si>
  <si>
    <t>1746082987199</t>
  </si>
  <si>
    <t>2468435764967481344</t>
  </si>
  <si>
    <t>1746067518459</t>
  </si>
  <si>
    <t>1746068923945</t>
  </si>
  <si>
    <t>2468457781573820416</t>
  </si>
  <si>
    <t>1746068174604</t>
  </si>
  <si>
    <t>2468473030720987137</t>
  </si>
  <si>
    <t>1746068629065</t>
  </si>
  <si>
    <t>1746070956342</t>
  </si>
  <si>
    <t>2468482925352558592</t>
  </si>
  <si>
    <t>1746068923947</t>
  </si>
  <si>
    <t>1746069104332</t>
  </si>
  <si>
    <t>2468488978135883776</t>
  </si>
  <si>
    <t>1746069104334</t>
  </si>
  <si>
    <t>1746082661181</t>
  </si>
  <si>
    <t>2468492968126947328</t>
  </si>
  <si>
    <t>1746069223245</t>
  </si>
  <si>
    <t>1746076443761</t>
  </si>
  <si>
    <t>2468551121279492098</t>
  </si>
  <si>
    <t>1746070956344</t>
  </si>
  <si>
    <t>1746077709437</t>
  </si>
  <si>
    <t>2468571734505267200</t>
  </si>
  <si>
    <t>1746071570666</t>
  </si>
  <si>
    <t>1746074524171</t>
  </si>
  <si>
    <t>2468618525456048128</t>
  </si>
  <si>
    <t>1746072965146</t>
  </si>
  <si>
    <t>1746073401116</t>
  </si>
  <si>
    <t>2468633154282430464</t>
  </si>
  <si>
    <t>1746073401118</t>
  </si>
  <si>
    <t>1746120931745</t>
  </si>
  <si>
    <t>2468670837721505792</t>
  </si>
  <si>
    <t>1746074524173</t>
  </si>
  <si>
    <t>1746108648946</t>
  </si>
  <si>
    <t>2468735248473628672</t>
  </si>
  <si>
    <t>1746076443762</t>
  </si>
  <si>
    <t>1746081987755</t>
  </si>
  <si>
    <t>2468777717512904704</t>
  </si>
  <si>
    <t>1746077709439</t>
  </si>
  <si>
    <t>1746080263047</t>
  </si>
  <si>
    <t>2468863402446004224</t>
  </si>
  <si>
    <t>1746080263049</t>
  </si>
  <si>
    <t>1746082347183</t>
  </si>
  <si>
    <t>2468921274110418944</t>
  </si>
  <si>
    <t>1746081987757</t>
  </si>
  <si>
    <t>1746086630706</t>
  </si>
  <si>
    <t>2468933334479249408</t>
  </si>
  <si>
    <t>1746082347186</t>
  </si>
  <si>
    <t>1746086750093</t>
  </si>
  <si>
    <t>2468943870470234112</t>
  </si>
  <si>
    <t>1746082661183</t>
  </si>
  <si>
    <t>1746086423308</t>
  </si>
  <si>
    <t>2468954809819045888</t>
  </si>
  <si>
    <t>1746082987201</t>
  </si>
  <si>
    <t>1746085644761</t>
  </si>
  <si>
    <t>2468965346514673666</t>
  </si>
  <si>
    <t>1746083878902</t>
  </si>
  <si>
    <t>2468984730473832448</t>
  </si>
  <si>
    <t>1746083878904</t>
  </si>
  <si>
    <t>1746084913450</t>
  </si>
  <si>
    <t>2469019444110794753</t>
  </si>
  <si>
    <t>1746085379234</t>
  </si>
  <si>
    <t>2469035073194795008</t>
  </si>
  <si>
    <t>1746085379236</t>
  </si>
  <si>
    <t>1746736926414</t>
  </si>
  <si>
    <t>2469043982802460672</t>
  </si>
  <si>
    <t>1746085644763</t>
  </si>
  <si>
    <t>1746094936335</t>
  </si>
  <si>
    <t>2469070106504830976</t>
  </si>
  <si>
    <t>1746086423310</t>
  </si>
  <si>
    <t>1746088102150</t>
  </si>
  <si>
    <t>2469077065626918912</t>
  </si>
  <si>
    <t>1746086630707</t>
  </si>
  <si>
    <t>1746162874047</t>
  </si>
  <si>
    <t>2469081071623446528</t>
  </si>
  <si>
    <t>1746086750095</t>
  </si>
  <si>
    <t>1746087022694</t>
  </si>
  <si>
    <t>2469090218561609728</t>
  </si>
  <si>
    <t>1746087022696</t>
  </si>
  <si>
    <t>1746091825591</t>
  </si>
  <si>
    <t>2469126439128113152</t>
  </si>
  <si>
    <t>1746088102152</t>
  </si>
  <si>
    <t>1746088553937</t>
  </si>
  <si>
    <t>2469141598550728704</t>
  </si>
  <si>
    <t>1746088553939</t>
  </si>
  <si>
    <t>1746094693756</t>
  </si>
  <si>
    <t>2469217646483185664</t>
  </si>
  <si>
    <t>1746090820344</t>
  </si>
  <si>
    <t>1746096100556</t>
  </si>
  <si>
    <t>2469251377109508096</t>
  </si>
  <si>
    <t>1746091825593</t>
  </si>
  <si>
    <t>1746093138398</t>
  </si>
  <si>
    <t>2469295427535609857</t>
  </si>
  <si>
    <t>1746093138400</t>
  </si>
  <si>
    <t>1746107837141</t>
  </si>
  <si>
    <t>2469347616689856512</t>
  </si>
  <si>
    <t>1746094693758</t>
  </si>
  <si>
    <t>1746106878047</t>
  </si>
  <si>
    <t>2469355756290416640</t>
  </si>
  <si>
    <t>1746094936337</t>
  </si>
  <si>
    <t>1746098811488</t>
  </si>
  <si>
    <t>2469371394434113536</t>
  </si>
  <si>
    <t>1746095402389</t>
  </si>
  <si>
    <t>1746095508782</t>
  </si>
  <si>
    <t>2469374964424351744</t>
  </si>
  <si>
    <t>1746095508784</t>
  </si>
  <si>
    <t>1746228718804</t>
  </si>
  <si>
    <t>2469394821064794112</t>
  </si>
  <si>
    <t>1746096100557</t>
  </si>
  <si>
    <t>1746112329406</t>
  </si>
  <si>
    <t>2469485784881799168</t>
  </si>
  <si>
    <t>1746098811490</t>
  </si>
  <si>
    <t>1746100046463</t>
  </si>
  <si>
    <t>2469527223766458368</t>
  </si>
  <si>
    <t>1746100046465</t>
  </si>
  <si>
    <t>1746102587522</t>
  </si>
  <si>
    <t>2469612487557881856</t>
  </si>
  <si>
    <t>1746102587524</t>
  </si>
  <si>
    <t>1746105382684</t>
  </si>
  <si>
    <t>2469706277597585408</t>
  </si>
  <si>
    <t>1746105382686</t>
  </si>
  <si>
    <t>1746106484547</t>
  </si>
  <si>
    <t>2469743249984692224</t>
  </si>
  <si>
    <t>1746106484549</t>
  </si>
  <si>
    <t>1746733779594</t>
  </si>
  <si>
    <t>2469756453653684224</t>
  </si>
  <si>
    <t>1746106878049</t>
  </si>
  <si>
    <t>1746733093143</t>
  </si>
  <si>
    <t>2469788635575197696</t>
  </si>
  <si>
    <t>1746107837143</t>
  </si>
  <si>
    <t>2469794403313623041</t>
  </si>
  <si>
    <t>1746108009037</t>
  </si>
  <si>
    <t>1746108319900</t>
  </si>
  <si>
    <t>2469804834279235584</t>
  </si>
  <si>
    <t>1746108319902</t>
  </si>
  <si>
    <t>1746111552784</t>
  </si>
  <si>
    <t>2469815875197313024</t>
  </si>
  <si>
    <t>1746108648948</t>
  </si>
  <si>
    <t>1746109822229</t>
  </si>
  <si>
    <t>2469855244008398848</t>
  </si>
  <si>
    <t>1746109822231</t>
  </si>
  <si>
    <t>1746109869586</t>
  </si>
  <si>
    <t>2469856833045635072</t>
  </si>
  <si>
    <t>1746109869588</t>
  </si>
  <si>
    <t>1746110936981</t>
  </si>
  <si>
    <t>2469892648912134144</t>
  </si>
  <si>
    <t>1746110936983</t>
  </si>
  <si>
    <t>1746114506448</t>
  </si>
  <si>
    <t>2469913311798468608</t>
  </si>
  <si>
    <t>1746111552786</t>
  </si>
  <si>
    <t>2469939371009220608</t>
  </si>
  <si>
    <t>1746112329410</t>
  </si>
  <si>
    <t>1746114763275</t>
  </si>
  <si>
    <t>2469956417902190592</t>
  </si>
  <si>
    <t>1746112837447</t>
  </si>
  <si>
    <t>1746718938999</t>
  </si>
  <si>
    <t>2470012420316307457</t>
  </si>
  <si>
    <t>1746114506450</t>
  </si>
  <si>
    <t>1746115783349</t>
  </si>
  <si>
    <t>2470021038000414720</t>
  </si>
  <si>
    <t>1746114763276</t>
  </si>
  <si>
    <t>1746222036037</t>
  </si>
  <si>
    <t>2470055266037637120</t>
  </si>
  <si>
    <t>1746115783351</t>
  </si>
  <si>
    <t>1746116142361</t>
  </si>
  <si>
    <t>2470067312481378304</t>
  </si>
  <si>
    <t>1746116142364</t>
  </si>
  <si>
    <t>1746117227761</t>
  </si>
  <si>
    <t>2470103732428316672</t>
  </si>
  <si>
    <t>1746117227763</t>
  </si>
  <si>
    <t>1746117500167</t>
  </si>
  <si>
    <t>2470112872890474496</t>
  </si>
  <si>
    <t>1746117500170</t>
  </si>
  <si>
    <t>1746718866326</t>
  </si>
  <si>
    <t>2470228017507573760</t>
  </si>
  <si>
    <t>1746120931747</t>
  </si>
  <si>
    <t>1746718128593</t>
  </si>
  <si>
    <t>2470238123297185793</t>
  </si>
  <si>
    <t>1746121232922</t>
  </si>
  <si>
    <t>1746121840059</t>
  </si>
  <si>
    <t>2470258495501475840</t>
  </si>
  <si>
    <t>1746121840061</t>
  </si>
  <si>
    <t>1746122999510</t>
  </si>
  <si>
    <t>2470297400187658240</t>
  </si>
  <si>
    <t>1746122999512</t>
  </si>
  <si>
    <t>1746717882422</t>
  </si>
  <si>
    <t>2470365153028317184</t>
  </si>
  <si>
    <t>1746125018704</t>
  </si>
  <si>
    <t>1746125151676</t>
  </si>
  <si>
    <t>2470369614895357953</t>
  </si>
  <si>
    <t>1746125151678</t>
  </si>
  <si>
    <t>1746126734710</t>
  </si>
  <si>
    <t>2470422733004054529</t>
  </si>
  <si>
    <t>1746126734712</t>
  </si>
  <si>
    <t>1746131002743</t>
  </si>
  <si>
    <t>2470565944125136896</t>
  </si>
  <si>
    <t>1746131002745</t>
  </si>
  <si>
    <t>1746132503615</t>
  </si>
  <si>
    <t>2470616305032601600</t>
  </si>
  <si>
    <t>1746132503617</t>
  </si>
  <si>
    <t>1746133524368</t>
  </si>
  <si>
    <t>2470650555853283328</t>
  </si>
  <si>
    <t>1746133524370</t>
  </si>
  <si>
    <t>1746136631129</t>
  </si>
  <si>
    <t>2470754801487552512</t>
  </si>
  <si>
    <t>1746136631131</t>
  </si>
  <si>
    <t>1746717670671</t>
  </si>
  <si>
    <t>2470950253336043520</t>
  </si>
  <si>
    <t>1746142456051</t>
  </si>
  <si>
    <t>1746144308215</t>
  </si>
  <si>
    <t>2471012401714143232</t>
  </si>
  <si>
    <t>1746144308217</t>
  </si>
  <si>
    <t>1746144497360</t>
  </si>
  <si>
    <t>2471018748367183872</t>
  </si>
  <si>
    <t>1746144497362</t>
  </si>
  <si>
    <t>1746145636695</t>
  </si>
  <si>
    <t>2471056978105966592</t>
  </si>
  <si>
    <t>1746145636697</t>
  </si>
  <si>
    <t>1746150138043</t>
  </si>
  <si>
    <t>2471208018247786497</t>
  </si>
  <si>
    <t>1746150138045</t>
  </si>
  <si>
    <t>1746151482069</t>
  </si>
  <si>
    <t>2471253116310364160</t>
  </si>
  <si>
    <t>1746151482071</t>
  </si>
  <si>
    <t>1746159277703</t>
  </si>
  <si>
    <t>2471514694347759616</t>
  </si>
  <si>
    <t>1746159277705</t>
  </si>
  <si>
    <t>1746699624380</t>
  </si>
  <si>
    <t>2471522524173803520</t>
  </si>
  <si>
    <t>1746159511051</t>
  </si>
  <si>
    <t>1746159863647</t>
  </si>
  <si>
    <t>2471534355399417856</t>
  </si>
  <si>
    <t>1746159863650</t>
  </si>
  <si>
    <t>1746160494330</t>
  </si>
  <si>
    <t>2471555518448115712</t>
  </si>
  <si>
    <t>1746160494332</t>
  </si>
  <si>
    <t>1746678511657</t>
  </si>
  <si>
    <t>2471590640744505344</t>
  </si>
  <si>
    <t>1746161541083</t>
  </si>
  <si>
    <t>1746162435059</t>
  </si>
  <si>
    <t>2471620637668515840</t>
  </si>
  <si>
    <t>1746162435062</t>
  </si>
  <si>
    <t>2471635367627956224</t>
  </si>
  <si>
    <t>1746162874049</t>
  </si>
  <si>
    <t>1746201896083</t>
  </si>
  <si>
    <t>2471799985570684929</t>
  </si>
  <si>
    <t>1746677765613</t>
  </si>
  <si>
    <t>2471867297640325120</t>
  </si>
  <si>
    <t>1746169786102</t>
  </si>
  <si>
    <t>1746182028329</t>
  </si>
  <si>
    <t>2472278078680834049</t>
  </si>
  <si>
    <t>1746182028331</t>
  </si>
  <si>
    <t>1746183617984</t>
  </si>
  <si>
    <t>2472331418617880576</t>
  </si>
  <si>
    <t>1746183617985</t>
  </si>
  <si>
    <t>1746190730905</t>
  </si>
  <si>
    <t>2472570088709005312</t>
  </si>
  <si>
    <t>1746190730906</t>
  </si>
  <si>
    <t>1746267196105</t>
  </si>
  <si>
    <t>2472944729881419776</t>
  </si>
  <si>
    <t>1746201896085</t>
  </si>
  <si>
    <t>1746238265702</t>
  </si>
  <si>
    <t>2473620514631950336</t>
  </si>
  <si>
    <t>1746222036038</t>
  </si>
  <si>
    <t>1746233080533</t>
  </si>
  <si>
    <t>2473844751049269248</t>
  </si>
  <si>
    <t>1746228718806</t>
  </si>
  <si>
    <t>1746231500942</t>
  </si>
  <si>
    <t>2473850530598854656</t>
  </si>
  <si>
    <t>1746228891049</t>
  </si>
  <si>
    <t>1746230841941</t>
  </si>
  <si>
    <t>2473850530733072384</t>
  </si>
  <si>
    <t>1746228891053</t>
  </si>
  <si>
    <t>1746228891348</t>
  </si>
  <si>
    <t>2473850540631629824</t>
  </si>
  <si>
    <t>1746228891349</t>
  </si>
  <si>
    <t>1746230401212</t>
  </si>
  <si>
    <t>2473901203260547072</t>
  </si>
  <si>
    <t>1746230401213</t>
  </si>
  <si>
    <t>1746230771197</t>
  </si>
  <si>
    <t>2473901203394764800</t>
  </si>
  <si>
    <t>1746230401217</t>
  </si>
  <si>
    <t>1746230402759</t>
  </si>
  <si>
    <t>2473901255202807808</t>
  </si>
  <si>
    <t>1746230402760</t>
  </si>
  <si>
    <t>1746230404428</t>
  </si>
  <si>
    <t>2473901311238709248</t>
  </si>
  <si>
    <t>1746230404430</t>
  </si>
  <si>
    <t>1746230538144</t>
  </si>
  <si>
    <t>2473901311372926976</t>
  </si>
  <si>
    <t>1746230404435</t>
  </si>
  <si>
    <t>1746230404671</t>
  </si>
  <si>
    <t>2473901319358881792</t>
  </si>
  <si>
    <t>1746230404672</t>
  </si>
  <si>
    <t>1746230405361</t>
  </si>
  <si>
    <t>2473901342477885440</t>
  </si>
  <si>
    <t>1746230405362</t>
  </si>
  <si>
    <t>1746230406351</t>
  </si>
  <si>
    <t>2473901342645657600</t>
  </si>
  <si>
    <t>1746230405367</t>
  </si>
  <si>
    <t>1746230405376</t>
  </si>
  <si>
    <t>2473901342981201920</t>
  </si>
  <si>
    <t>1746230405377</t>
  </si>
  <si>
    <t>1746230409183</t>
  </si>
  <si>
    <t>2473901375730327552</t>
  </si>
  <si>
    <t>1746230406352</t>
  </si>
  <si>
    <t>1746230407224</t>
  </si>
  <si>
    <t>2473901405023346688</t>
  </si>
  <si>
    <t>1746230407226</t>
  </si>
  <si>
    <t>1746230527735</t>
  </si>
  <si>
    <t>2473901470756478976</t>
  </si>
  <si>
    <t>1746230409184</t>
  </si>
  <si>
    <t>1746230511454</t>
  </si>
  <si>
    <t>2473901470857142272</t>
  </si>
  <si>
    <t>1746230409188</t>
  </si>
  <si>
    <t>1746230409196</t>
  </si>
  <si>
    <t>2473901471226241024</t>
  </si>
  <si>
    <t>1746230409197</t>
  </si>
  <si>
    <t>1746230409201</t>
  </si>
  <si>
    <t>2473901471360458752</t>
  </si>
  <si>
    <t>1746230409202</t>
  </si>
  <si>
    <t>1746230490183</t>
  </si>
  <si>
    <t>2473901471494676480</t>
  </si>
  <si>
    <t>1746230409207</t>
  </si>
  <si>
    <t>1746230488438</t>
  </si>
  <si>
    <t>2473904188665470976</t>
  </si>
  <si>
    <t>1746230490185</t>
  </si>
  <si>
    <t>1746230495523</t>
  </si>
  <si>
    <t>2473904367812583424</t>
  </si>
  <si>
    <t>1746230495524</t>
  </si>
  <si>
    <t>1746230503159</t>
  </si>
  <si>
    <t>2473905448701501440</t>
  </si>
  <si>
    <t>1746230527737</t>
  </si>
  <si>
    <t>1746230533158</t>
  </si>
  <si>
    <t>2473905630633631744</t>
  </si>
  <si>
    <t>1746230533159</t>
  </si>
  <si>
    <t>1746230534295</t>
  </si>
  <si>
    <t>2473905668818575360</t>
  </si>
  <si>
    <t>1746230534297</t>
  </si>
  <si>
    <t>1746230643815</t>
  </si>
  <si>
    <t>2473905797969584128</t>
  </si>
  <si>
    <t>1746230538146</t>
  </si>
  <si>
    <t>1746230551683</t>
  </si>
  <si>
    <t>2473906252263038976</t>
  </si>
  <si>
    <t>1746230551684</t>
  </si>
  <si>
    <t>1746230559053</t>
  </si>
  <si>
    <t>2473906499525648384</t>
  </si>
  <si>
    <t>1746230559054</t>
  </si>
  <si>
    <t>1746230628186</t>
  </si>
  <si>
    <t>2473908819277750272</t>
  </si>
  <si>
    <t>1746230628187</t>
  </si>
  <si>
    <t>1746230668736</t>
  </si>
  <si>
    <t>2473909343666413568</t>
  </si>
  <si>
    <t>1746230643816</t>
  </si>
  <si>
    <t>1746230645079</t>
  </si>
  <si>
    <t>2473910179943522304</t>
  </si>
  <si>
    <t>1746230668738</t>
  </si>
  <si>
    <t>1746230679195</t>
  </si>
  <si>
    <t>2473910530855772160</t>
  </si>
  <si>
    <t>1746230679197</t>
  </si>
  <si>
    <t>1746230741868</t>
  </si>
  <si>
    <t>2473912633812688896</t>
  </si>
  <si>
    <t>1746230741870</t>
  </si>
  <si>
    <t>1746231794828</t>
  </si>
  <si>
    <t>2473913617897070592</t>
  </si>
  <si>
    <t>1746230771198</t>
  </si>
  <si>
    <t>1746231752947</t>
  </si>
  <si>
    <t>2473915991671808000</t>
  </si>
  <si>
    <t>1746230841942</t>
  </si>
  <si>
    <t>1746231743907</t>
  </si>
  <si>
    <t>2473938104109604864</t>
  </si>
  <si>
    <t>1746231500943</t>
  </si>
  <si>
    <t>1746231727736</t>
  </si>
  <si>
    <t>2473945714053455872</t>
  </si>
  <si>
    <t>1746231727738</t>
  </si>
  <si>
    <t>1746232570694</t>
  </si>
  <si>
    <t>2473946256662175744</t>
  </si>
  <si>
    <t>1746231743908</t>
  </si>
  <si>
    <t>1746232378761</t>
  </si>
  <si>
    <t>2473946559994241024</t>
  </si>
  <si>
    <t>1746231752949</t>
  </si>
  <si>
    <t>1746231943766</t>
  </si>
  <si>
    <t>2473947965253853185</t>
  </si>
  <si>
    <t>1746231794829</t>
  </si>
  <si>
    <t>1746231840333</t>
  </si>
  <si>
    <t>2473991106354847744</t>
  </si>
  <si>
    <t>1746233080534</t>
  </si>
  <si>
    <t>1746238928093</t>
  </si>
  <si>
    <t>2474165091789021184</t>
  </si>
  <si>
    <t>1746238265703</t>
  </si>
  <si>
    <t>1746238689874</t>
  </si>
  <si>
    <t>2474179324673105920</t>
  </si>
  <si>
    <t>1746238689875</t>
  </si>
  <si>
    <t>1746259647662</t>
  </si>
  <si>
    <t>2474187317942788096</t>
  </si>
  <si>
    <t>1746238928094</t>
  </si>
  <si>
    <t>1746238928115</t>
  </si>
  <si>
    <t>2474882551680966656</t>
  </si>
  <si>
    <t>1746259647664</t>
  </si>
  <si>
    <t>1746267260299</t>
  </si>
  <si>
    <t>2475135835029217280</t>
  </si>
  <si>
    <t>1746267196107</t>
  </si>
  <si>
    <t>2475137989055979520</t>
  </si>
  <si>
    <t>1746267260301</t>
  </si>
  <si>
    <t>1746268352014</t>
  </si>
  <si>
    <t>2475137989089533952</t>
  </si>
  <si>
    <t>1746267260305</t>
  </si>
  <si>
    <t>2475174620899155968</t>
  </si>
  <si>
    <t>1746268352015</t>
  </si>
  <si>
    <t>1746286722419</t>
  </si>
  <si>
    <t>2475235892936155136</t>
  </si>
  <si>
    <t>1746270178064</t>
  </si>
  <si>
    <t>1746275400472</t>
  </si>
  <si>
    <t>2475411127937376256</t>
  </si>
  <si>
    <t>1746275400473</t>
  </si>
  <si>
    <t>1746290203771</t>
  </si>
  <si>
    <t>2475791029404540928</t>
  </si>
  <si>
    <t>1746286722420</t>
  </si>
  <si>
    <t>1746289139321</t>
  </si>
  <si>
    <t>2475907844159938560</t>
  </si>
  <si>
    <t>1746290203772</t>
  </si>
  <si>
    <t>1746308652267</t>
  </si>
  <si>
    <t>2475965255491100672</t>
  </si>
  <si>
    <t>1746291914763</t>
  </si>
  <si>
    <t>1746302008396</t>
  </si>
  <si>
    <t>2475971901852327938</t>
  </si>
  <si>
    <t>1746292112839</t>
  </si>
  <si>
    <t>1746293041266</t>
  </si>
  <si>
    <t>2476003054692966400</t>
  </si>
  <si>
    <t>1746293041267</t>
  </si>
  <si>
    <t>1746319059468</t>
  </si>
  <si>
    <t>2476303941680340992</t>
  </si>
  <si>
    <t>1746302008397</t>
  </si>
  <si>
    <t>1746318671197</t>
  </si>
  <si>
    <t>2476526872998027264</t>
  </si>
  <si>
    <t>1746308652269</t>
  </si>
  <si>
    <t>1746313332163</t>
  </si>
  <si>
    <t>2476876080682737664</t>
  </si>
  <si>
    <t>1746319059469</t>
  </si>
  <si>
    <t>1746321077413</t>
  </si>
  <si>
    <t>2476877122782732288</t>
  </si>
  <si>
    <t>1746319090526</t>
  </si>
  <si>
    <t>1746321045468</t>
  </si>
  <si>
    <t>2476942719784689664</t>
  </si>
  <si>
    <t>1746321045469</t>
  </si>
  <si>
    <t>1746321045479</t>
  </si>
  <si>
    <t>2476942720187342848</t>
  </si>
  <si>
    <t>1746321045480</t>
  </si>
  <si>
    <t>1746321061834</t>
  </si>
  <si>
    <t>2476943268936523776</t>
  </si>
  <si>
    <t>1746321061835</t>
  </si>
  <si>
    <t>1746321061849</t>
  </si>
  <si>
    <t>2476943269439840256</t>
  </si>
  <si>
    <t>1746321061850</t>
  </si>
  <si>
    <t>2476943791748128768</t>
  </si>
  <si>
    <t>1746321077415</t>
  </si>
  <si>
    <t>1746321077439</t>
  </si>
  <si>
    <t>2476943791748128769</t>
  </si>
  <si>
    <t>1746321077429</t>
  </si>
  <si>
    <t>2476943792251445248</t>
  </si>
  <si>
    <t>1746321077430</t>
  </si>
  <si>
    <t>1746321137500</t>
  </si>
  <si>
    <t>2476943792586989568</t>
  </si>
  <si>
    <t>1746321077440</t>
  </si>
  <si>
    <t>1746321109229</t>
  </si>
  <si>
    <t>2476944859282382848</t>
  </si>
  <si>
    <t>1746321109231</t>
  </si>
  <si>
    <t>1746321109240</t>
  </si>
  <si>
    <t>2476944859617927168</t>
  </si>
  <si>
    <t>1746321109241</t>
  </si>
  <si>
    <t>2476945807899729920</t>
  </si>
  <si>
    <t>1746321137501</t>
  </si>
  <si>
    <t>1746321157075</t>
  </si>
  <si>
    <t>2476945807899729921</t>
  </si>
  <si>
    <t>1746321137502</t>
  </si>
  <si>
    <t>1746321137510</t>
  </si>
  <si>
    <t>2476945808235274240</t>
  </si>
  <si>
    <t>1746321137511</t>
  </si>
  <si>
    <t>1746321235320</t>
  </si>
  <si>
    <t>2476946464727736320</t>
  </si>
  <si>
    <t>1746321157077</t>
  </si>
  <si>
    <t>1746321186188</t>
  </si>
  <si>
    <t>2476947441597915136</t>
  </si>
  <si>
    <t>1746321186189</t>
  </si>
  <si>
    <t>1746321186211</t>
  </si>
  <si>
    <t>2476947442369667072</t>
  </si>
  <si>
    <t>1746321186212</t>
  </si>
  <si>
    <t>1746321202499</t>
  </si>
  <si>
    <t>2476947988904255488</t>
  </si>
  <si>
    <t>1746321202501</t>
  </si>
  <si>
    <t>1746321202503</t>
  </si>
  <si>
    <t>2476947989038473216</t>
  </si>
  <si>
    <t>1746321202505</t>
  </si>
  <si>
    <t>2476949090227822592</t>
  </si>
  <si>
    <t>1746321235321</t>
  </si>
  <si>
    <t>1746321235369</t>
  </si>
  <si>
    <t>2476949090227822593</t>
  </si>
  <si>
    <t>1746321235322</t>
  </si>
  <si>
    <t>1746321235330</t>
  </si>
  <si>
    <t>2476949091838435328</t>
  </si>
  <si>
    <t>1746321235371</t>
  </si>
  <si>
    <t>1746321328466</t>
  </si>
  <si>
    <t>2476952215655391232</t>
  </si>
  <si>
    <t>1746321328468</t>
  </si>
  <si>
    <t>1746321346150</t>
  </si>
  <si>
    <t>2476952809031966720</t>
  </si>
  <si>
    <t>1746321346151</t>
  </si>
  <si>
    <t>1746321966084</t>
  </si>
  <si>
    <t>2476973610531659776</t>
  </si>
  <si>
    <t>1746321966085</t>
  </si>
  <si>
    <t>1746321967759</t>
  </si>
  <si>
    <t>2476973666869551104</t>
  </si>
  <si>
    <t>1746321967761</t>
  </si>
  <si>
    <t>1746322772044</t>
  </si>
  <si>
    <t>2477000654095228928</t>
  </si>
  <si>
    <t>1746322772045</t>
  </si>
  <si>
    <t>1746322772049</t>
  </si>
  <si>
    <t>2478076622020911116</t>
  </si>
  <si>
    <t>1746354838388</t>
  </si>
  <si>
    <t>1746356744546</t>
  </si>
  <si>
    <t>2478076622020911117</t>
  </si>
  <si>
    <t>1746354838391</t>
  </si>
  <si>
    <t>2478140582103457792</t>
  </si>
  <si>
    <t>1746356744547</t>
  </si>
  <si>
    <t>1746364638682</t>
  </si>
  <si>
    <t>2478405465353068544</t>
  </si>
  <si>
    <t>1746364638683</t>
  </si>
  <si>
    <t>1746368886534</t>
  </si>
  <si>
    <t>2478547999614148608</t>
  </si>
  <si>
    <t>1746368886535</t>
  </si>
  <si>
    <t>1746373531869</t>
  </si>
  <si>
    <t>2479064087246512130</t>
  </si>
  <si>
    <t>1746384267145</t>
  </si>
  <si>
    <t>1746779791687</t>
  </si>
  <si>
    <t>2479064087246512131</t>
  </si>
  <si>
    <t>1746776596260</t>
  </si>
  <si>
    <t>2479064087246512132</t>
  </si>
  <si>
    <t>1746776588206</t>
  </si>
  <si>
    <t>2479064087246512133</t>
  </si>
  <si>
    <t>1746775764310</t>
  </si>
  <si>
    <t>2479064087246512134</t>
  </si>
  <si>
    <t>1746774565803</t>
  </si>
  <si>
    <t>2479064087246512135</t>
  </si>
  <si>
    <t>1746761041930</t>
  </si>
  <si>
    <t>2479064087246512136</t>
  </si>
  <si>
    <t>1746739264314</t>
  </si>
  <si>
    <t>2479064087246512137</t>
  </si>
  <si>
    <t>1746737594179</t>
  </si>
  <si>
    <t>2479064087246512138</t>
  </si>
  <si>
    <t>1746736750142</t>
  </si>
  <si>
    <t>2479064087246512139</t>
  </si>
  <si>
    <t>1746733675735</t>
  </si>
  <si>
    <t>2479064087246512140</t>
  </si>
  <si>
    <t>1746384267149</t>
  </si>
  <si>
    <t>2479064087246512141</t>
  </si>
  <si>
    <t>2479064087246512142</t>
  </si>
  <si>
    <t>1746501200527</t>
  </si>
  <si>
    <t>2479064087414284288</t>
  </si>
  <si>
    <t>1746384267150</t>
  </si>
  <si>
    <t>1746385364377</t>
  </si>
  <si>
    <t>2479064087414284289</t>
  </si>
  <si>
    <t>1746408721518</t>
  </si>
  <si>
    <t>2479100904276598784</t>
  </si>
  <si>
    <t>1746385364378</t>
  </si>
  <si>
    <t>1746385375457</t>
  </si>
  <si>
    <t>2479101276026150912</t>
  </si>
  <si>
    <t>1746385375458</t>
  </si>
  <si>
    <t>1746385375502</t>
  </si>
  <si>
    <t>2479101277536100352</t>
  </si>
  <si>
    <t>1746385375503</t>
  </si>
  <si>
    <t>1746390392059</t>
  </si>
  <si>
    <t>2479269605290385408</t>
  </si>
  <si>
    <t>1746390392060</t>
  </si>
  <si>
    <t>1746396807155</t>
  </si>
  <si>
    <t>2479484860192890881</t>
  </si>
  <si>
    <t>1746396807156</t>
  </si>
  <si>
    <t>1746406704687</t>
  </si>
  <si>
    <t>2479816967297540096</t>
  </si>
  <si>
    <t>1746406704689</t>
  </si>
  <si>
    <t>1746408583743</t>
  </si>
  <si>
    <t>2479880016914128896</t>
  </si>
  <si>
    <t>1746408583744</t>
  </si>
  <si>
    <t>1746470056704</t>
  </si>
  <si>
    <t>2479884639875997696</t>
  </si>
  <si>
    <t>1746408721519</t>
  </si>
  <si>
    <t>1746412282949</t>
  </si>
  <si>
    <t>2480004142911823872</t>
  </si>
  <si>
    <t>1746412282951</t>
  </si>
  <si>
    <t>1746439635206</t>
  </si>
  <si>
    <t>2480921931117862912</t>
  </si>
  <si>
    <t>1746439635207</t>
  </si>
  <si>
    <t>1746462466213</t>
  </si>
  <si>
    <t>2481688012589735936</t>
  </si>
  <si>
    <t>1746462466214</t>
  </si>
  <si>
    <t>1746495998030</t>
  </si>
  <si>
    <t>2481942707203842048</t>
  </si>
  <si>
    <t>1746470056706</t>
  </si>
  <si>
    <t>1746474908070</t>
  </si>
  <si>
    <t>2482105492000841728</t>
  </si>
  <si>
    <t>1746474908071</t>
  </si>
  <si>
    <t>1746480039397</t>
  </si>
  <si>
    <t>2482277670998614016</t>
  </si>
  <si>
    <t>1746480039399</t>
  </si>
  <si>
    <t>1746483124104</t>
  </si>
  <si>
    <t>2482381176388558848</t>
  </si>
  <si>
    <t>1746483124106</t>
  </si>
  <si>
    <t>1746718770019</t>
  </si>
  <si>
    <t>2482813153629544448</t>
  </si>
  <si>
    <t>1746495998031</t>
  </si>
  <si>
    <t>1746717867572</t>
  </si>
  <si>
    <t>2482987720461361152</t>
  </si>
  <si>
    <t>1746501200528</t>
  </si>
  <si>
    <t>1746507632560</t>
  </si>
  <si>
    <t>2483203543708835840</t>
  </si>
  <si>
    <t>1746507632562</t>
  </si>
  <si>
    <t>1746507642802</t>
  </si>
  <si>
    <t>2483203887373328384</t>
  </si>
  <si>
    <t>1746507642803</t>
  </si>
  <si>
    <t>1746676669142</t>
  </si>
  <si>
    <t>2484212519942594560</t>
  </si>
  <si>
    <t>1746537702396</t>
  </si>
  <si>
    <t>1746552954128</t>
  </si>
  <si>
    <t>2484212519942594561</t>
  </si>
  <si>
    <t>1746552767552</t>
  </si>
  <si>
    <t>2484212519942594562</t>
  </si>
  <si>
    <t>1746552447265</t>
  </si>
  <si>
    <t>2484212519942594563</t>
  </si>
  <si>
    <t>1746541060037</t>
  </si>
  <si>
    <t>2484212519942594564</t>
  </si>
  <si>
    <t>1746540981416</t>
  </si>
  <si>
    <t>2484212519942594565</t>
  </si>
  <si>
    <t>1746540973702</t>
  </si>
  <si>
    <t>2484212519942594566</t>
  </si>
  <si>
    <t>1746540784243</t>
  </si>
  <si>
    <t>2484212519942594567</t>
  </si>
  <si>
    <t>1746540738813</t>
  </si>
  <si>
    <t>2484212519942594568</t>
  </si>
  <si>
    <t>1746540572966</t>
  </si>
  <si>
    <t>2484212519942594569</t>
  </si>
  <si>
    <t>1746540147691</t>
  </si>
  <si>
    <t>2484212519942594570</t>
  </si>
  <si>
    <t>1746538913923</t>
  </si>
  <si>
    <t>2484212519942594571</t>
  </si>
  <si>
    <t>1746537892787</t>
  </si>
  <si>
    <t>2484212519942594572</t>
  </si>
  <si>
    <t>1746537702400</t>
  </si>
  <si>
    <t>2484212519942594573</t>
  </si>
  <si>
    <t>2484212519942594574</t>
  </si>
  <si>
    <t>2484212520143921152</t>
  </si>
  <si>
    <t>1746537702402</t>
  </si>
  <si>
    <t>1746538100236</t>
  </si>
  <si>
    <t>2484218908471566336</t>
  </si>
  <si>
    <t>1746537892789</t>
  </si>
  <si>
    <t>1746538035340</t>
  </si>
  <si>
    <t>2484223691756511232</t>
  </si>
  <si>
    <t>1746538035342</t>
  </si>
  <si>
    <t>1746538857526</t>
  </si>
  <si>
    <t>2484225869271375873</t>
  </si>
  <si>
    <t>1746538100238</t>
  </si>
  <si>
    <t>1746538347531</t>
  </si>
  <si>
    <t>2484234167114637315</t>
  </si>
  <si>
    <t>1746538347533</t>
  </si>
  <si>
    <t>1746538681145</t>
  </si>
  <si>
    <t>2484245361342914561</t>
  </si>
  <si>
    <t>1746538681146</t>
  </si>
  <si>
    <t>1746538751294</t>
  </si>
  <si>
    <t>2484247715152764928</t>
  </si>
  <si>
    <t>1746538751295</t>
  </si>
  <si>
    <t>1746539461270</t>
  </si>
  <si>
    <t>2484251279707185153</t>
  </si>
  <si>
    <t>1746538857527</t>
  </si>
  <si>
    <t>1746539420421</t>
  </si>
  <si>
    <t>2484253172076486656</t>
  </si>
  <si>
    <t>1746538913925</t>
  </si>
  <si>
    <t>1746539183792</t>
  </si>
  <si>
    <t>2484262227377496064</t>
  </si>
  <si>
    <t>1746539183794</t>
  </si>
  <si>
    <t>1746540097297</t>
  </si>
  <si>
    <t>2484270167329185792</t>
  </si>
  <si>
    <t>1746539420423</t>
  </si>
  <si>
    <t>1746539850741</t>
  </si>
  <si>
    <t>2484271537994178560</t>
  </si>
  <si>
    <t>1746539461271</t>
  </si>
  <si>
    <t>1746539733525</t>
  </si>
  <si>
    <t>2484294570460946432</t>
  </si>
  <si>
    <t>1746540147692</t>
  </si>
  <si>
    <t>1746540458694</t>
  </si>
  <si>
    <t>2484305005989961728</t>
  </si>
  <si>
    <t>1746540458696</t>
  </si>
  <si>
    <t>1746540526261</t>
  </si>
  <si>
    <t>2484307273162268672</t>
  </si>
  <si>
    <t>1746540526263</t>
  </si>
  <si>
    <t>1746547598158</t>
  </si>
  <si>
    <t>2484308840590450688</t>
  </si>
  <si>
    <t>1746540572968</t>
  </si>
  <si>
    <t>1746547397298</t>
  </si>
  <si>
    <t>2484314405223899136</t>
  </si>
  <si>
    <t>1746540738814</t>
  </si>
  <si>
    <t>1746546999869</t>
  </si>
  <si>
    <t>2484315929635299328</t>
  </si>
  <si>
    <t>1746540784245</t>
  </si>
  <si>
    <t>1746543233524</t>
  </si>
  <si>
    <t>2484322286824431616</t>
  </si>
  <si>
    <t>1746540973704</t>
  </si>
  <si>
    <t>1746542621941</t>
  </si>
  <si>
    <t>2484322545629765632</t>
  </si>
  <si>
    <t>1746540981418</t>
  </si>
  <si>
    <t>1746541824425</t>
  </si>
  <si>
    <t>2484325183712763904</t>
  </si>
  <si>
    <t>1746541060039</t>
  </si>
  <si>
    <t>1746541495164</t>
  </si>
  <si>
    <t>2484339784152096768</t>
  </si>
  <si>
    <t>1746541495166</t>
  </si>
  <si>
    <t>1746551722174</t>
  </si>
  <si>
    <t>2484350832351485952</t>
  </si>
  <si>
    <t>1746541824427</t>
  </si>
  <si>
    <t>1746542048795</t>
  </si>
  <si>
    <t>2484358360959393792</t>
  </si>
  <si>
    <t>1746542048797</t>
  </si>
  <si>
    <t>1746542512039</t>
  </si>
  <si>
    <t>2484373904815136768</t>
  </si>
  <si>
    <t>1746542512041</t>
  </si>
  <si>
    <t>1746545634611</t>
  </si>
  <si>
    <t>2484377592514322432</t>
  </si>
  <si>
    <t>1746542621943</t>
  </si>
  <si>
    <t>1746542851124</t>
  </si>
  <si>
    <t>2484385282619711488</t>
  </si>
  <si>
    <t>1746542851126</t>
  </si>
  <si>
    <t>1746543071972</t>
  </si>
  <si>
    <t>2484392693048909824</t>
  </si>
  <si>
    <t>1746543071974</t>
  </si>
  <si>
    <t>1746545015630</t>
  </si>
  <si>
    <t>2484398113834508288</t>
  </si>
  <si>
    <t>1746543233525</t>
  </si>
  <si>
    <t>1746544765492</t>
  </si>
  <si>
    <t>2484449518150590464</t>
  </si>
  <si>
    <t>1746544765494</t>
  </si>
  <si>
    <t>1746546465309</t>
  </si>
  <si>
    <t>2484457911422656512</t>
  </si>
  <si>
    <t>1746545015632</t>
  </si>
  <si>
    <t>1746546221378</t>
  </si>
  <si>
    <t>2484478680978530304</t>
  </si>
  <si>
    <t>1746545634613</t>
  </si>
  <si>
    <t>1746546117819</t>
  </si>
  <si>
    <t>2484494894714953728</t>
  </si>
  <si>
    <t>1746546117821</t>
  </si>
  <si>
    <t>1746551370792</t>
  </si>
  <si>
    <t>2484498369746149376</t>
  </si>
  <si>
    <t>1746546221380</t>
  </si>
  <si>
    <t>1746551370788</t>
  </si>
  <si>
    <t>2484506554678747140</t>
  </si>
  <si>
    <t>1746546465311</t>
  </si>
  <si>
    <t>1746549208769</t>
  </si>
  <si>
    <t>2484524491468808192</t>
  </si>
  <si>
    <t>1746546999871</t>
  </si>
  <si>
    <t>1746548020861</t>
  </si>
  <si>
    <t>2484537826939609088</t>
  </si>
  <si>
    <t>1746547397300</t>
  </si>
  <si>
    <t>1746547997080</t>
  </si>
  <si>
    <t>2484544566649266176</t>
  </si>
  <si>
    <t>1746547598160</t>
  </si>
  <si>
    <t>1746547926065</t>
  </si>
  <si>
    <t>2484555569382400000</t>
  </si>
  <si>
    <t>1746547926067</t>
  </si>
  <si>
    <t>1746567407742</t>
  </si>
  <si>
    <t>2484557952250388480</t>
  </si>
  <si>
    <t>1746547997082</t>
  </si>
  <si>
    <t>1746567395981</t>
  </si>
  <si>
    <t>2484558750208335872</t>
  </si>
  <si>
    <t>1746548020863</t>
  </si>
  <si>
    <t>1746548601661</t>
  </si>
  <si>
    <t>2484578238622441472</t>
  </si>
  <si>
    <t>1746548601662</t>
  </si>
  <si>
    <t>1746549128512</t>
  </si>
  <si>
    <t>2484595916808495104</t>
  </si>
  <si>
    <t>1746549128514</t>
  </si>
  <si>
    <t>1746550250444</t>
  </si>
  <si>
    <t>2484598609920761857</t>
  </si>
  <si>
    <t>1746549208771</t>
  </si>
  <si>
    <t>1746549867981</t>
  </si>
  <si>
    <t>2484620729304326144</t>
  </si>
  <si>
    <t>1746549867983</t>
  </si>
  <si>
    <t>1746550060259</t>
  </si>
  <si>
    <t>2484627181049847808</t>
  </si>
  <si>
    <t>1746550060261</t>
  </si>
  <si>
    <t>1746550192143</t>
  </si>
  <si>
    <t>2484631606342557696</t>
  </si>
  <si>
    <t>1746550192144</t>
  </si>
  <si>
    <t>1746551153360</t>
  </si>
  <si>
    <t>2484633562599497730</t>
  </si>
  <si>
    <t>1746550250446</t>
  </si>
  <si>
    <t>1746550538919</t>
  </si>
  <si>
    <t>2484643242214268928</t>
  </si>
  <si>
    <t>1746550538921</t>
  </si>
  <si>
    <t>1746550716015</t>
  </si>
  <si>
    <t>2484649184569958400</t>
  </si>
  <si>
    <t>1746550716016</t>
  </si>
  <si>
    <t>1746550925182</t>
  </si>
  <si>
    <t>2484656203083390976</t>
  </si>
  <si>
    <t>1746550925184</t>
  </si>
  <si>
    <t>1746550927701</t>
  </si>
  <si>
    <t>2484656287573450752</t>
  </si>
  <si>
    <t>1746550927703</t>
  </si>
  <si>
    <t>1746550993422</t>
  </si>
  <si>
    <t>2484658492804276224</t>
  </si>
  <si>
    <t>1746550993424</t>
  </si>
  <si>
    <t>1746566976298</t>
  </si>
  <si>
    <t>2484663859433021440</t>
  </si>
  <si>
    <t>1746551153361</t>
  </si>
  <si>
    <t>1746566787202</t>
  </si>
  <si>
    <t>2484671155106062336</t>
  </si>
  <si>
    <t>1746551370790</t>
  </si>
  <si>
    <t>1746566562045</t>
  </si>
  <si>
    <t>2484671155240280064</t>
  </si>
  <si>
    <t>1746551370794</t>
  </si>
  <si>
    <t>1746551493706</t>
  </si>
  <si>
    <t>2484675279549734912</t>
  </si>
  <si>
    <t>1746551493707</t>
  </si>
  <si>
    <t>1746551593593</t>
  </si>
  <si>
    <t>2484678631201284096</t>
  </si>
  <si>
    <t>1746551593595</t>
  </si>
  <si>
    <t>1746566063597</t>
  </si>
  <si>
    <t>2484682945663705088</t>
  </si>
  <si>
    <t>1746551722175</t>
  </si>
  <si>
    <t>1746565996156</t>
  </si>
  <si>
    <t>2484707275713912832</t>
  </si>
  <si>
    <t>1746552447267</t>
  </si>
  <si>
    <t>1746553538049</t>
  </si>
  <si>
    <t>2484718022728720384</t>
  </si>
  <si>
    <t>1746552767554</t>
  </si>
  <si>
    <t>1746553365539</t>
  </si>
  <si>
    <t>2484724283180425216</t>
  </si>
  <si>
    <t>1746552954130</t>
  </si>
  <si>
    <t>1746553149052</t>
  </si>
  <si>
    <t>2484724283348197377</t>
  </si>
  <si>
    <t>1746552954134</t>
  </si>
  <si>
    <t>1746552957145</t>
  </si>
  <si>
    <t>2484724384414146560</t>
  </si>
  <si>
    <t>1746552957147</t>
  </si>
  <si>
    <t>1746554861044</t>
  </si>
  <si>
    <t>2484730823744528385</t>
  </si>
  <si>
    <t>1746553149054</t>
  </si>
  <si>
    <t>1746554602112</t>
  </si>
  <si>
    <t>2484738087842848768</t>
  </si>
  <si>
    <t>1746553365541</t>
  </si>
  <si>
    <t>1746553858155</t>
  </si>
  <si>
    <t>2484743876317913088</t>
  </si>
  <si>
    <t>1746553538051</t>
  </si>
  <si>
    <t>1746553828023</t>
  </si>
  <si>
    <t>2484753606264332288</t>
  </si>
  <si>
    <t>1746553828025</t>
  </si>
  <si>
    <t>1746563742984</t>
  </si>
  <si>
    <t>2484754617292922880</t>
  </si>
  <si>
    <t>1746553858157</t>
  </si>
  <si>
    <t>1746553962038</t>
  </si>
  <si>
    <t>2484758103027982336</t>
  </si>
  <si>
    <t>1746553962040</t>
  </si>
  <si>
    <t>1746554229213</t>
  </si>
  <si>
    <t>2484767067933351937</t>
  </si>
  <si>
    <t>1746554229215</t>
  </si>
  <si>
    <t>1746563664497</t>
  </si>
  <si>
    <t>2484779580381044736</t>
  </si>
  <si>
    <t>1746554602114</t>
  </si>
  <si>
    <t>1746563261380</t>
  </si>
  <si>
    <t>2484788268663676928</t>
  </si>
  <si>
    <t>1746554861046</t>
  </si>
  <si>
    <t>1746561257030</t>
  </si>
  <si>
    <t>2484788268797894656</t>
  </si>
  <si>
    <t>1746554861050</t>
  </si>
  <si>
    <t>1746554861098</t>
  </si>
  <si>
    <t>2484788270509170688</t>
  </si>
  <si>
    <t>1746554861100</t>
  </si>
  <si>
    <t>1746554940204</t>
  </si>
  <si>
    <t>2484790924866068480</t>
  </si>
  <si>
    <t>1746554940206</t>
  </si>
  <si>
    <t>1746559233073</t>
  </si>
  <si>
    <t>2484790925000286208</t>
  </si>
  <si>
    <t>1746554940211</t>
  </si>
  <si>
    <t>1746554950136</t>
  </si>
  <si>
    <t>2484791258095132672</t>
  </si>
  <si>
    <t>1746554950138</t>
  </si>
  <si>
    <t>1746555451991</t>
  </si>
  <si>
    <t>2484808097588158464</t>
  </si>
  <si>
    <t>1746555451993</t>
  </si>
  <si>
    <t>1746555654967</t>
  </si>
  <si>
    <t>2484808097722376192</t>
  </si>
  <si>
    <t>1746555451998</t>
  </si>
  <si>
    <t>1746555452186</t>
  </si>
  <si>
    <t>2484808104097718273</t>
  </si>
  <si>
    <t>1746555452188</t>
  </si>
  <si>
    <t>1746555987537</t>
  </si>
  <si>
    <t>2484814908332548097</t>
  </si>
  <si>
    <t>1746555654969</t>
  </si>
  <si>
    <t>1746555769507</t>
  </si>
  <si>
    <t>2484818751623634944</t>
  </si>
  <si>
    <t>1746555769509</t>
  </si>
  <si>
    <t>1746557175799</t>
  </si>
  <si>
    <t>2484826067529998336</t>
  </si>
  <si>
    <t>1746555987539</t>
  </si>
  <si>
    <t>1746556892040</t>
  </si>
  <si>
    <t>2484826067697770496</t>
  </si>
  <si>
    <t>1746555987544</t>
  </si>
  <si>
    <t>1746556493090</t>
  </si>
  <si>
    <t>2484843031040204800</t>
  </si>
  <si>
    <t>1746556493092</t>
  </si>
  <si>
    <t>1746571286431</t>
  </si>
  <si>
    <t>2484856417580851200</t>
  </si>
  <si>
    <t>1746556892042</t>
  </si>
  <si>
    <t>1746556959856</t>
  </si>
  <si>
    <t>2484858693141766144</t>
  </si>
  <si>
    <t>1746556959858</t>
  </si>
  <si>
    <t>1746557036679</t>
  </si>
  <si>
    <t>2484861271262994432</t>
  </si>
  <si>
    <t>1746557036682</t>
  </si>
  <si>
    <t>1746557795001</t>
  </si>
  <si>
    <t>2484865938952921088</t>
  </si>
  <si>
    <t>1746557175801</t>
  </si>
  <si>
    <t>1746557341732</t>
  </si>
  <si>
    <t>2484871506740486144</t>
  </si>
  <si>
    <t>1746557341734</t>
  </si>
  <si>
    <t>1746557481392</t>
  </si>
  <si>
    <t>2484876192952459264</t>
  </si>
  <si>
    <t>1746557481393</t>
  </si>
  <si>
    <t>1746557598759</t>
  </si>
  <si>
    <t>2484880131135479808</t>
  </si>
  <si>
    <t>1746557598760</t>
  </si>
  <si>
    <t>1746558597398</t>
  </si>
  <si>
    <t>2484886715924324352</t>
  </si>
  <si>
    <t>1746557795003</t>
  </si>
  <si>
    <t>1746558267936</t>
  </si>
  <si>
    <t>2484902585023176704</t>
  </si>
  <si>
    <t>1746558267938</t>
  </si>
  <si>
    <t>1746570486026</t>
  </si>
  <si>
    <t>2484913639899897856</t>
  </si>
  <si>
    <t>1746558597400</t>
  </si>
  <si>
    <t>1746560048236</t>
  </si>
  <si>
    <t>2484934969613459456</t>
  </si>
  <si>
    <t>1746559233075</t>
  </si>
  <si>
    <t>1746559986324</t>
  </si>
  <si>
    <t>2484960244522917888</t>
  </si>
  <si>
    <t>1746559986326</t>
  </si>
  <si>
    <t>1746561067844</t>
  </si>
  <si>
    <t>2484962321944911872</t>
  </si>
  <si>
    <t>1746560048238</t>
  </si>
  <si>
    <t>1746560198235</t>
  </si>
  <si>
    <t>2484967355076157440</t>
  </si>
  <si>
    <t>1746560198237</t>
  </si>
  <si>
    <t>1746560410828</t>
  </si>
  <si>
    <t>2484974488513519616</t>
  </si>
  <si>
    <t>1746560410830</t>
  </si>
  <si>
    <t>1746560809296</t>
  </si>
  <si>
    <t>2484987858914484224</t>
  </si>
  <si>
    <t>1746560809298</t>
  </si>
  <si>
    <t>1746570474809</t>
  </si>
  <si>
    <t>2484996534312214528</t>
  </si>
  <si>
    <t>1746561067846</t>
  </si>
  <si>
    <t>1746569283567</t>
  </si>
  <si>
    <t>2485002882340986880</t>
  </si>
  <si>
    <t>1746561257031</t>
  </si>
  <si>
    <t>1746561938397</t>
  </si>
  <si>
    <t>2485025745223655426</t>
  </si>
  <si>
    <t>1746561938399</t>
  </si>
  <si>
    <t>1746562931904</t>
  </si>
  <si>
    <t>2485059081786728448</t>
  </si>
  <si>
    <t>1746562931906</t>
  </si>
  <si>
    <t>1746569131517</t>
  </si>
  <si>
    <t>2485070137368092672</t>
  </si>
  <si>
    <t>1746563261382</t>
  </si>
  <si>
    <t>1746569035933</t>
  </si>
  <si>
    <t>2485083663562285056</t>
  </si>
  <si>
    <t>1746563664499</t>
  </si>
  <si>
    <t>1746569000130</t>
  </si>
  <si>
    <t>2485086297115435008</t>
  </si>
  <si>
    <t>1746563742986</t>
  </si>
  <si>
    <t>1746563892991</t>
  </si>
  <si>
    <t>2485091330515116032</t>
  </si>
  <si>
    <t>1746563892993</t>
  </si>
  <si>
    <t>1746564557136</t>
  </si>
  <si>
    <t>2485113615523356672</t>
  </si>
  <si>
    <t>1746564557138</t>
  </si>
  <si>
    <t>1746565593110</t>
  </si>
  <si>
    <t>2485148377042493440</t>
  </si>
  <si>
    <t>1746565593112</t>
  </si>
  <si>
    <t>1746565796504</t>
  </si>
  <si>
    <t>2485155201812635648</t>
  </si>
  <si>
    <t>1746565796506</t>
  </si>
  <si>
    <t>1746568907237</t>
  </si>
  <si>
    <t>2485161901022093312</t>
  </si>
  <si>
    <t>1746565996158</t>
  </si>
  <si>
    <t>1746568898550</t>
  </si>
  <si>
    <t>2485164163966541824</t>
  </si>
  <si>
    <t>1746566063599</t>
  </si>
  <si>
    <t>1746568042457</t>
  </si>
  <si>
    <t>2485180889106063360</t>
  </si>
  <si>
    <t>1746566562047</t>
  </si>
  <si>
    <t>1746567806052</t>
  </si>
  <si>
    <t>2485188444121309184</t>
  </si>
  <si>
    <t>1746566787204</t>
  </si>
  <si>
    <t>1746567806049</t>
  </si>
  <si>
    <t>2485194789130182656</t>
  </si>
  <si>
    <t>1746566976300</t>
  </si>
  <si>
    <t>1746567122768</t>
  </si>
  <si>
    <t>2485199703847837696</t>
  </si>
  <si>
    <t>1746567122770</t>
  </si>
  <si>
    <t>1746567212049</t>
  </si>
  <si>
    <t>2485202699654635520</t>
  </si>
  <si>
    <t>1746567212051</t>
  </si>
  <si>
    <t>1746567563371</t>
  </si>
  <si>
    <t>2485208871388422144</t>
  </si>
  <si>
    <t>1746567395983</t>
  </si>
  <si>
    <t>1746567527341</t>
  </si>
  <si>
    <t>2485209265954988032</t>
  </si>
  <si>
    <t>1746567407743</t>
  </si>
  <si>
    <t>1746567512515</t>
  </si>
  <si>
    <t>2485222630953689088</t>
  </si>
  <si>
    <t>1746567806051</t>
  </si>
  <si>
    <t>1746568599176</t>
  </si>
  <si>
    <t>2485222631054352384</t>
  </si>
  <si>
    <t>1746567806054</t>
  </si>
  <si>
    <t>1746568514994</t>
  </si>
  <si>
    <t>2485230563489849344</t>
  </si>
  <si>
    <t>1746568042459</t>
  </si>
  <si>
    <t>1746568194926</t>
  </si>
  <si>
    <t>2485235679567650816</t>
  </si>
  <si>
    <t>1746568194929</t>
  </si>
  <si>
    <t>1746568890046</t>
  </si>
  <si>
    <t>2485246419234037760</t>
  </si>
  <si>
    <t>1746568514996</t>
  </si>
  <si>
    <t>1746568815554</t>
  </si>
  <si>
    <t>2485249243913232384</t>
  </si>
  <si>
    <t>1746568599178</t>
  </si>
  <si>
    <t>1746568806219</t>
  </si>
  <si>
    <t>2485259580691554304</t>
  </si>
  <si>
    <t>1746568907239</t>
  </si>
  <si>
    <t>1746568921175</t>
  </si>
  <si>
    <t>2485260048406781952</t>
  </si>
  <si>
    <t>1746568921176</t>
  </si>
  <si>
    <t>1746568976230</t>
  </si>
  <si>
    <t>2485267106279563264</t>
  </si>
  <si>
    <t>1746569131519</t>
  </si>
  <si>
    <t>1746569438200</t>
  </si>
  <si>
    <t>2485272208230948865</t>
  </si>
  <si>
    <t>1746569283569</t>
  </si>
  <si>
    <t>1746569398109</t>
  </si>
  <si>
    <t>2485276051622699008</t>
  </si>
  <si>
    <t>1746569398111</t>
  </si>
  <si>
    <t>1746570446263</t>
  </si>
  <si>
    <t>2485277396853432320</t>
  </si>
  <si>
    <t>1746569438202</t>
  </si>
  <si>
    <t>1746569804068</t>
  </si>
  <si>
    <t>2485312179679633408</t>
  </si>
  <si>
    <t>1746570474811</t>
  </si>
  <si>
    <t>1746570852072</t>
  </si>
  <si>
    <t>2485312556059697152</t>
  </si>
  <si>
    <t>1746570486028</t>
  </si>
  <si>
    <t>1746570769863</t>
  </si>
  <si>
    <t>2485322080049012736</t>
  </si>
  <si>
    <t>1746570769865</t>
  </si>
  <si>
    <t>1746571217621</t>
  </si>
  <si>
    <t>2485324838525313024</t>
  </si>
  <si>
    <t>1746570852074</t>
  </si>
  <si>
    <t>1746570919273</t>
  </si>
  <si>
    <t>2485339413396168704</t>
  </si>
  <si>
    <t>1746571286438</t>
  </si>
  <si>
    <t>1746571293394</t>
  </si>
  <si>
    <t>2485339646834352128</t>
  </si>
  <si>
    <t>1746571293395</t>
  </si>
  <si>
    <t>1746571564313</t>
  </si>
  <si>
    <t>2485348737367515136</t>
  </si>
  <si>
    <t>1746571564315</t>
  </si>
  <si>
    <t>1746571610363</t>
  </si>
  <si>
    <t>2485348737535287296</t>
  </si>
  <si>
    <t>1746571564319</t>
  </si>
  <si>
    <t>1746571564323</t>
  </si>
  <si>
    <t>2485348737703059456</t>
  </si>
  <si>
    <t>1746571564325</t>
  </si>
  <si>
    <t>1746571903396</t>
  </si>
  <si>
    <t>2485350282582663168</t>
  </si>
  <si>
    <t>1746571610365</t>
  </si>
  <si>
    <t>1746571721441</t>
  </si>
  <si>
    <t>2485354009708306432</t>
  </si>
  <si>
    <t>1746571721442</t>
  </si>
  <si>
    <t>1746572136723</t>
  </si>
  <si>
    <t>2485360115104980992</t>
  </si>
  <si>
    <t>1746571903398</t>
  </si>
  <si>
    <t>1746571984848</t>
  </si>
  <si>
    <t>2485360115239198720</t>
  </si>
  <si>
    <t>1746571903402</t>
  </si>
  <si>
    <t>1746571903417</t>
  </si>
  <si>
    <t>2485360115809624064</t>
  </si>
  <si>
    <t>1746571903419</t>
  </si>
  <si>
    <t>1746573243852</t>
  </si>
  <si>
    <t>2485362848180576256</t>
  </si>
  <si>
    <t>1746571984849</t>
  </si>
  <si>
    <t>1746573024462</t>
  </si>
  <si>
    <t>2485367944259936256</t>
  </si>
  <si>
    <t>1746572136725</t>
  </si>
  <si>
    <t>1746572336887</t>
  </si>
  <si>
    <t>2485405093579563008</t>
  </si>
  <si>
    <t>1746573243860</t>
  </si>
  <si>
    <t>1746573243864</t>
  </si>
  <si>
    <t>2485405093713780736</t>
  </si>
  <si>
    <t>1746573243865</t>
  </si>
  <si>
    <t>1746573339372</t>
  </si>
  <si>
    <t>2485408298631798784</t>
  </si>
  <si>
    <t>1746573339379</t>
  </si>
  <si>
    <t>1746573347420</t>
  </si>
  <si>
    <t>2485408568510095360</t>
  </si>
  <si>
    <t>1746573347422</t>
  </si>
  <si>
    <t>1746573448318</t>
  </si>
  <si>
    <t>2485411954252947456</t>
  </si>
  <si>
    <t>1746573448325</t>
  </si>
  <si>
    <t>1746573457060</t>
  </si>
  <si>
    <t>2485412247418019840</t>
  </si>
  <si>
    <t>1746573457062</t>
  </si>
  <si>
    <t>1746573671412</t>
  </si>
  <si>
    <t>2485419440045400064</t>
  </si>
  <si>
    <t>1746573671414</t>
  </si>
  <si>
    <t>1746574825349</t>
  </si>
  <si>
    <t>2485419440347389952</t>
  </si>
  <si>
    <t>1746573671423</t>
  </si>
  <si>
    <t>1746573671709</t>
  </si>
  <si>
    <t>2485419449876848640</t>
  </si>
  <si>
    <t>1746573671710</t>
  </si>
  <si>
    <t>1746573776228</t>
  </si>
  <si>
    <t>2485422956918972416</t>
  </si>
  <si>
    <t>1746573776230</t>
  </si>
  <si>
    <t>1746574605047</t>
  </si>
  <si>
    <t>2485422957086744577</t>
  </si>
  <si>
    <t>1746573776235</t>
  </si>
  <si>
    <t>1746573784512</t>
  </si>
  <si>
    <t>2485423234883887104</t>
  </si>
  <si>
    <t>1746573784514</t>
  </si>
  <si>
    <t>1746573923056</t>
  </si>
  <si>
    <t>2485427883682668544</t>
  </si>
  <si>
    <t>1746573923058</t>
  </si>
  <si>
    <t>1746574114929</t>
  </si>
  <si>
    <t>2485427883850440704</t>
  </si>
  <si>
    <t>1746573923063</t>
  </si>
  <si>
    <t>1746573923590</t>
  </si>
  <si>
    <t>2485427901567180800</t>
  </si>
  <si>
    <t>1746573923592</t>
  </si>
  <si>
    <t>1746573935554</t>
  </si>
  <si>
    <t>2485428303012405248</t>
  </si>
  <si>
    <t>1746573935556</t>
  </si>
  <si>
    <t>1746574012317</t>
  </si>
  <si>
    <t>2485428303180177408</t>
  </si>
  <si>
    <t>1746573935561</t>
  </si>
  <si>
    <t>1746573935675</t>
  </si>
  <si>
    <t>2485428307072491520</t>
  </si>
  <si>
    <t>1746573935677</t>
  </si>
  <si>
    <t>1746576703633</t>
  </si>
  <si>
    <t>2485430879892119552</t>
  </si>
  <si>
    <t>1746574012319</t>
  </si>
  <si>
    <t>1746576346454</t>
  </si>
  <si>
    <t>2485434322107080704</t>
  </si>
  <si>
    <t>1746574114930</t>
  </si>
  <si>
    <t>1746575222525</t>
  </si>
  <si>
    <t>2485450767503302656</t>
  </si>
  <si>
    <t>1746574605049</t>
  </si>
  <si>
    <t>1746574985633</t>
  </si>
  <si>
    <t>2485458159578226688</t>
  </si>
  <si>
    <t>1746574825350</t>
  </si>
  <si>
    <t>1746574870267</t>
  </si>
  <si>
    <t>2485463537816805376</t>
  </si>
  <si>
    <t>1746574985634</t>
  </si>
  <si>
    <t>1746575487918</t>
  </si>
  <si>
    <t>2485471486593310720</t>
  </si>
  <si>
    <t>1746575222527</t>
  </si>
  <si>
    <t>1746575373348</t>
  </si>
  <si>
    <t>2485476547406962688</t>
  </si>
  <si>
    <t>1746575373350</t>
  </si>
  <si>
    <t>1746576343203</t>
  </si>
  <si>
    <t>2485480391704682496</t>
  </si>
  <si>
    <t>1746575487920</t>
  </si>
  <si>
    <t>1746576189491</t>
  </si>
  <si>
    <t>2485503932621758464</t>
  </si>
  <si>
    <t>1746576189493</t>
  </si>
  <si>
    <t>1746576253661</t>
  </si>
  <si>
    <t>2485506086178758656</t>
  </si>
  <si>
    <t>1746576253663</t>
  </si>
  <si>
    <t>1746576300655</t>
  </si>
  <si>
    <t>2485509090340610048</t>
  </si>
  <si>
    <t>1746576343204</t>
  </si>
  <si>
    <t>1746576557161</t>
  </si>
  <si>
    <t>2485509199426068480</t>
  </si>
  <si>
    <t>1746576346456</t>
  </si>
  <si>
    <t>1746576537894</t>
  </si>
  <si>
    <t>2485515623052976128</t>
  </si>
  <si>
    <t>1746576537896</t>
  </si>
  <si>
    <t>1746576618080</t>
  </si>
  <si>
    <t>2485516269546217472</t>
  </si>
  <si>
    <t>1746576557162</t>
  </si>
  <si>
    <t>1746576597662</t>
  </si>
  <si>
    <t>2485517628567822336</t>
  </si>
  <si>
    <t>1746576597664</t>
  </si>
  <si>
    <t>1746594421319</t>
  </si>
  <si>
    <t>2485518313648660480</t>
  </si>
  <si>
    <t>1746576618082</t>
  </si>
  <si>
    <t>1746593534423</t>
  </si>
  <si>
    <t>2485521184364535808</t>
  </si>
  <si>
    <t>1746576703635</t>
  </si>
  <si>
    <t>1746593280054</t>
  </si>
  <si>
    <t>2485521184632971264</t>
  </si>
  <si>
    <t>1746576703640</t>
  </si>
  <si>
    <t>1746576703646</t>
  </si>
  <si>
    <t>2485521185941594112</t>
  </si>
  <si>
    <t>1746576703648</t>
  </si>
  <si>
    <t>1746576846527</t>
  </si>
  <si>
    <t>2485525979091542016</t>
  </si>
  <si>
    <t>1746576846528</t>
  </si>
  <si>
    <t>1746588055446</t>
  </si>
  <si>
    <t>2485525979259314176</t>
  </si>
  <si>
    <t>1746576846534</t>
  </si>
  <si>
    <t>1746576846537</t>
  </si>
  <si>
    <t>2485525979393531904</t>
  </si>
  <si>
    <t>1746576846539</t>
  </si>
  <si>
    <t>1746577291259</t>
  </si>
  <si>
    <t>2485540901821194240</t>
  </si>
  <si>
    <t>1746577291261</t>
  </si>
  <si>
    <t>1746586888040</t>
  </si>
  <si>
    <t>2485540901955411968</t>
  </si>
  <si>
    <t>1746577291266</t>
  </si>
  <si>
    <t>1746577291269</t>
  </si>
  <si>
    <t>2485540902123184128</t>
  </si>
  <si>
    <t>1746577291270</t>
  </si>
  <si>
    <t>1746577345532</t>
  </si>
  <si>
    <t>2485542722920882176</t>
  </si>
  <si>
    <t>1746577345534</t>
  </si>
  <si>
    <t>1746577476282</t>
  </si>
  <si>
    <t>2485542723055099904</t>
  </si>
  <si>
    <t>1746577345539</t>
  </si>
  <si>
    <t>1746577358730</t>
  </si>
  <si>
    <t>2485543165772275712</t>
  </si>
  <si>
    <t>1746577358732</t>
  </si>
  <si>
    <t>1746577549582</t>
  </si>
  <si>
    <t>2485547110129311744</t>
  </si>
  <si>
    <t>1746577476284</t>
  </si>
  <si>
    <t>1746577526762</t>
  </si>
  <si>
    <t>2485548803957039104</t>
  </si>
  <si>
    <t>1746577526764</t>
  </si>
  <si>
    <t>1746577684367</t>
  </si>
  <si>
    <t>2485549569702731776</t>
  </si>
  <si>
    <t>1746577549584</t>
  </si>
  <si>
    <t>1746577603801</t>
  </si>
  <si>
    <t>2485549569870503936</t>
  </si>
  <si>
    <t>1746577549589</t>
  </si>
  <si>
    <t>1746577549592</t>
  </si>
  <si>
    <t>2485549570038276096</t>
  </si>
  <si>
    <t>1746577549594</t>
  </si>
  <si>
    <t>1746578527857</t>
  </si>
  <si>
    <t>2485551388956925952</t>
  </si>
  <si>
    <t>1746577603802</t>
  </si>
  <si>
    <t>1746578157797</t>
  </si>
  <si>
    <t>2485554092303294464</t>
  </si>
  <si>
    <t>1746577684369</t>
  </si>
  <si>
    <t>1746577878137</t>
  </si>
  <si>
    <t>2485560594145583104</t>
  </si>
  <si>
    <t>1746577878138</t>
  </si>
  <si>
    <t>1746577935048</t>
  </si>
  <si>
    <t>2485562503761862656</t>
  </si>
  <si>
    <t>1746577935050</t>
  </si>
  <si>
    <t>1746578036465</t>
  </si>
  <si>
    <t>2485565906751692800</t>
  </si>
  <si>
    <t>1746578036466</t>
  </si>
  <si>
    <t>1746586710532</t>
  </si>
  <si>
    <t>2485569978011590656</t>
  </si>
  <si>
    <t>1746578157799</t>
  </si>
  <si>
    <t>1746578359114</t>
  </si>
  <si>
    <t>2485576733055623168</t>
  </si>
  <si>
    <t>1746578359116</t>
  </si>
  <si>
    <t>1746578507109</t>
  </si>
  <si>
    <t>2485581698943787008</t>
  </si>
  <si>
    <t>1746578507111</t>
  </si>
  <si>
    <t>1746586349590</t>
  </si>
  <si>
    <t>2485582395164696576</t>
  </si>
  <si>
    <t>1746578527859</t>
  </si>
  <si>
    <t>1746586302091</t>
  </si>
  <si>
    <t>2485582395332468736</t>
  </si>
  <si>
    <t>1746578527864</t>
  </si>
  <si>
    <t>1746578527867</t>
  </si>
  <si>
    <t>2485582395466686464</t>
  </si>
  <si>
    <t>1746578527869</t>
  </si>
  <si>
    <t>1746578979432</t>
  </si>
  <si>
    <t>2485597547473772544</t>
  </si>
  <si>
    <t>1746578979434</t>
  </si>
  <si>
    <t>1746580165678</t>
  </si>
  <si>
    <t>2485597547641544704</t>
  </si>
  <si>
    <t>1746578979438</t>
  </si>
  <si>
    <t>1746578984533</t>
  </si>
  <si>
    <t>2485597718702039040</t>
  </si>
  <si>
    <t>1746578984535</t>
  </si>
  <si>
    <t>1746579620792</t>
  </si>
  <si>
    <t>2485619067944280064</t>
  </si>
  <si>
    <t>1746579620794</t>
  </si>
  <si>
    <t>1746580039843</t>
  </si>
  <si>
    <t>2485619068145606656</t>
  </si>
  <si>
    <t>1746579620799</t>
  </si>
  <si>
    <t>1746579999019</t>
  </si>
  <si>
    <t>2485631759203540992</t>
  </si>
  <si>
    <t>1746579999021</t>
  </si>
  <si>
    <t>1746580817326</t>
  </si>
  <si>
    <t>2485633128962564096</t>
  </si>
  <si>
    <t>1746580039845</t>
  </si>
  <si>
    <t>1746580761225</t>
  </si>
  <si>
    <t>2485637352190484480</t>
  </si>
  <si>
    <t>1746580165680</t>
  </si>
  <si>
    <t>1746580682008</t>
  </si>
  <si>
    <t>2485654676444389376</t>
  </si>
  <si>
    <t>1746580682010</t>
  </si>
  <si>
    <t>1746585620251</t>
  </si>
  <si>
    <t>2485657334559383552</t>
  </si>
  <si>
    <t>1746580761227</t>
  </si>
  <si>
    <t>1746585468418</t>
  </si>
  <si>
    <t>2485659216996573184</t>
  </si>
  <si>
    <t>1746580817328</t>
  </si>
  <si>
    <t>1746581470992</t>
  </si>
  <si>
    <t>2485659217197899776</t>
  </si>
  <si>
    <t>1746580817333</t>
  </si>
  <si>
    <t>1746580845546</t>
  </si>
  <si>
    <t>2485660163869089792</t>
  </si>
  <si>
    <t>1746580845547</t>
  </si>
  <si>
    <t>1746580888915</t>
  </si>
  <si>
    <t>2485661619091251200</t>
  </si>
  <si>
    <t>1746580888917</t>
  </si>
  <si>
    <t>1746581000997</t>
  </si>
  <si>
    <t>2485661619259023360</t>
  </si>
  <si>
    <t>1746580888921</t>
  </si>
  <si>
    <t>1746580888924</t>
  </si>
  <si>
    <t>2485661619594567680</t>
  </si>
  <si>
    <t>1746580888926</t>
  </si>
  <si>
    <t>1746582992115</t>
  </si>
  <si>
    <t>2485665379939098624</t>
  </si>
  <si>
    <t>1746581000999</t>
  </si>
  <si>
    <t>1746581152912</t>
  </si>
  <si>
    <t>2485670477360635904</t>
  </si>
  <si>
    <t>1746581152913</t>
  </si>
  <si>
    <t>1746581230715</t>
  </si>
  <si>
    <t>2485673087996108800</t>
  </si>
  <si>
    <t>1746581230717</t>
  </si>
  <si>
    <t>1746582575752</t>
  </si>
  <si>
    <t>2485681150387920896</t>
  </si>
  <si>
    <t>1746581470994</t>
  </si>
  <si>
    <t>1746581537263</t>
  </si>
  <si>
    <t>2485683374040129536</t>
  </si>
  <si>
    <t>1746581537265</t>
  </si>
  <si>
    <t>1746581604795</t>
  </si>
  <si>
    <t>2485685640038031360</t>
  </si>
  <si>
    <t>1746581604797</t>
  </si>
  <si>
    <t>1746581959766</t>
  </si>
  <si>
    <t>2485697550888312832</t>
  </si>
  <si>
    <t>1746581959768</t>
  </si>
  <si>
    <t>1746582480470</t>
  </si>
  <si>
    <t>2485715022815272960</t>
  </si>
  <si>
    <t>1746582480472</t>
  </si>
  <si>
    <t>1746582557153</t>
  </si>
  <si>
    <t>2485717595903336448</t>
  </si>
  <si>
    <t>1746582557155</t>
  </si>
  <si>
    <t>1746584904421</t>
  </si>
  <si>
    <t>2485718219948662784</t>
  </si>
  <si>
    <t>1746582575754</t>
  </si>
  <si>
    <t>1746584904231</t>
  </si>
  <si>
    <t>2485732190806188032</t>
  </si>
  <si>
    <t>1746582992117</t>
  </si>
  <si>
    <t>1746583018517</t>
  </si>
  <si>
    <t>2485732190940405760</t>
  </si>
  <si>
    <t>1746582992122</t>
  </si>
  <si>
    <t>1746582992125</t>
  </si>
  <si>
    <t>2485732191108177920</t>
  </si>
  <si>
    <t>1746582992126</t>
  </si>
  <si>
    <t>1746583335909</t>
  </si>
  <si>
    <t>2485733076676747264</t>
  </si>
  <si>
    <t>1746583018519</t>
  </si>
  <si>
    <t>1746583124041</t>
  </si>
  <si>
    <t>2485736617474629632</t>
  </si>
  <si>
    <t>1746583124043</t>
  </si>
  <si>
    <t>1746583795053</t>
  </si>
  <si>
    <t>2485743726585028608</t>
  </si>
  <si>
    <t>1746583335911</t>
  </si>
  <si>
    <t>1746583618192</t>
  </si>
  <si>
    <t>2485743726752800768</t>
  </si>
  <si>
    <t>1746583335915</t>
  </si>
  <si>
    <t>1746583336419</t>
  </si>
  <si>
    <t>2485743743764897792</t>
  </si>
  <si>
    <t>1746583336421</t>
  </si>
  <si>
    <t>1746676817142</t>
  </si>
  <si>
    <t>2485753198430756864</t>
  </si>
  <si>
    <t>1746583618194</t>
  </si>
  <si>
    <t>1746583628090</t>
  </si>
  <si>
    <t>2485753530552524800</t>
  </si>
  <si>
    <t>1746583628092</t>
  </si>
  <si>
    <t>1746583699816</t>
  </si>
  <si>
    <t>2485755937311268864</t>
  </si>
  <si>
    <t>1746583699818</t>
  </si>
  <si>
    <t>1746583999506</t>
  </si>
  <si>
    <t>2485759132901154816</t>
  </si>
  <si>
    <t>1746583795054</t>
  </si>
  <si>
    <t>1746583895299</t>
  </si>
  <si>
    <t>2485762496632299520</t>
  </si>
  <si>
    <t>1746583895301</t>
  </si>
  <si>
    <t>1746584830046</t>
  </si>
  <si>
    <t>2485765993205440512</t>
  </si>
  <si>
    <t>1746583999508</t>
  </si>
  <si>
    <t>1746584729366</t>
  </si>
  <si>
    <t>2485790483813605376</t>
  </si>
  <si>
    <t>1746584729368</t>
  </si>
  <si>
    <t>1746675882344</t>
  </si>
  <si>
    <t>2485793861503393792</t>
  </si>
  <si>
    <t>1746584830047</t>
  </si>
  <si>
    <t>1746673876551</t>
  </si>
  <si>
    <t>2485796350738931712</t>
  </si>
  <si>
    <t>1746584904232</t>
  </si>
  <si>
    <t>1746671483692</t>
  </si>
  <si>
    <t>2485796357114273792</t>
  </si>
  <si>
    <t>1746584904422</t>
  </si>
  <si>
    <t>1746585043741</t>
  </si>
  <si>
    <t>2485801031917740032</t>
  </si>
  <si>
    <t>1746585043743</t>
  </si>
  <si>
    <t>1746585385562</t>
  </si>
  <si>
    <t>2485812501560795136</t>
  </si>
  <si>
    <t>1746585385564</t>
  </si>
  <si>
    <t>1746671238270</t>
  </si>
  <si>
    <t>2485815281713258496</t>
  </si>
  <si>
    <t>1746585468420</t>
  </si>
  <si>
    <t>1746667058978</t>
  </si>
  <si>
    <t>2485820376383332352</t>
  </si>
  <si>
    <t>1746585620253</t>
  </si>
  <si>
    <t>1746607532215</t>
  </si>
  <si>
    <t>2485843255170801664</t>
  </si>
  <si>
    <t>1746586302093</t>
  </si>
  <si>
    <t>1746589189836</t>
  </si>
  <si>
    <t>2485844848939212800</t>
  </si>
  <si>
    <t>1746586349592</t>
  </si>
  <si>
    <t>1746588810714</t>
  </si>
  <si>
    <t>2485856960143007744</t>
  </si>
  <si>
    <t>1746586710533</t>
  </si>
  <si>
    <t>1746588753924</t>
  </si>
  <si>
    <t>2485862916725776384</t>
  </si>
  <si>
    <t>1746586888042</t>
  </si>
  <si>
    <t>1746586993161</t>
  </si>
  <si>
    <t>2485866443598569472</t>
  </si>
  <si>
    <t>1746586993162</t>
  </si>
  <si>
    <t>1746587042507</t>
  </si>
  <si>
    <t>2485868099375570944</t>
  </si>
  <si>
    <t>1746587042509</t>
  </si>
  <si>
    <t>1746587112621</t>
  </si>
  <si>
    <t>2485870452011016192</t>
  </si>
  <si>
    <t>1746587112623</t>
  </si>
  <si>
    <t>1746587350308</t>
  </si>
  <si>
    <t>2485878427463294976</t>
  </si>
  <si>
    <t>1746587350310</t>
  </si>
  <si>
    <t>1746587654140</t>
  </si>
  <si>
    <t>2485888623245893632</t>
  </si>
  <si>
    <t>1746587654142</t>
  </si>
  <si>
    <t>1746587779088</t>
  </si>
  <si>
    <t>2485892814932647936</t>
  </si>
  <si>
    <t>1746587779090</t>
  </si>
  <si>
    <t>1746588428735</t>
  </si>
  <si>
    <t>2485902088001921024</t>
  </si>
  <si>
    <t>1746588055448</t>
  </si>
  <si>
    <t>1746588267428</t>
  </si>
  <si>
    <t>2485909200937525248</t>
  </si>
  <si>
    <t>1746588267430</t>
  </si>
  <si>
    <t>1746592968550</t>
  </si>
  <si>
    <t>2485914613468733440</t>
  </si>
  <si>
    <t>1746588428737</t>
  </si>
  <si>
    <t>1746592279343</t>
  </si>
  <si>
    <t>2485925525000921088</t>
  </si>
  <si>
    <t>1746588753926</t>
  </si>
  <si>
    <t>1746592170400</t>
  </si>
  <si>
    <t>2485927430590668800</t>
  </si>
  <si>
    <t>1746588810716</t>
  </si>
  <si>
    <t>1746589879063</t>
  </si>
  <si>
    <t>2485940151780483072</t>
  </si>
  <si>
    <t>1746589189837</t>
  </si>
  <si>
    <t>1746589532846</t>
  </si>
  <si>
    <t>2485951661286203392</t>
  </si>
  <si>
    <t>1746589532848</t>
  </si>
  <si>
    <t>1746589640947</t>
  </si>
  <si>
    <t>2485955288587411456</t>
  </si>
  <si>
    <t>1746589640949</t>
  </si>
  <si>
    <t>1746589704264</t>
  </si>
  <si>
    <t>2485957413119827968</t>
  </si>
  <si>
    <t>1746589704266</t>
  </si>
  <si>
    <t>1746602825443</t>
  </si>
  <si>
    <t>2485963278400978944</t>
  </si>
  <si>
    <t>1746589879065</t>
  </si>
  <si>
    <t>1746589980204</t>
  </si>
  <si>
    <t>2485966672163340288</t>
  </si>
  <si>
    <t>1746589980207</t>
  </si>
  <si>
    <t>1746590162798</t>
  </si>
  <si>
    <t>2485972798967750656</t>
  </si>
  <si>
    <t>1746590162800</t>
  </si>
  <si>
    <t>1746590359193</t>
  </si>
  <si>
    <t>2485979388923977728</t>
  </si>
  <si>
    <t>1746590359195</t>
  </si>
  <si>
    <t>1746590813196</t>
  </si>
  <si>
    <t>2485994622703214592</t>
  </si>
  <si>
    <t>1746590813197</t>
  </si>
  <si>
    <t>1746591190357</t>
  </si>
  <si>
    <t>2486007278126342144</t>
  </si>
  <si>
    <t>1746591190359</t>
  </si>
  <si>
    <t>1746591923704</t>
  </si>
  <si>
    <t>2486031885201940480</t>
  </si>
  <si>
    <t>1746591923706</t>
  </si>
  <si>
    <t>1746602501984</t>
  </si>
  <si>
    <t>2486040162946097152</t>
  </si>
  <si>
    <t>1746592170402</t>
  </si>
  <si>
    <t>1746602440842</t>
  </si>
  <si>
    <t>2486043818433028096</t>
  </si>
  <si>
    <t>1746592279345</t>
  </si>
  <si>
    <t>1746602321833</t>
  </si>
  <si>
    <t>2486066944382443520</t>
  </si>
  <si>
    <t>1746592968551</t>
  </si>
  <si>
    <t>1746601471979</t>
  </si>
  <si>
    <t>2486077396722229248</t>
  </si>
  <si>
    <t>1746593280056</t>
  </si>
  <si>
    <t>1746601327548</t>
  </si>
  <si>
    <t>2486085931963097088</t>
  </si>
  <si>
    <t>1746593534425</t>
  </si>
  <si>
    <t>1746593702280</t>
  </si>
  <si>
    <t>2486091564510715904</t>
  </si>
  <si>
    <t>1746593702282</t>
  </si>
  <si>
    <t>1746594070426</t>
  </si>
  <si>
    <t>2486103917205757952</t>
  </si>
  <si>
    <t>1746594070428</t>
  </si>
  <si>
    <t>1746594708624</t>
  </si>
  <si>
    <t>2486115691221065728</t>
  </si>
  <si>
    <t>1746594421321</t>
  </si>
  <si>
    <t>1746594555731</t>
  </si>
  <si>
    <t>2486120201339379712</t>
  </si>
  <si>
    <t>1746594555733</t>
  </si>
  <si>
    <t>1746595985227</t>
  </si>
  <si>
    <t>2486125331577151488</t>
  </si>
  <si>
    <t>1746594708626</t>
  </si>
  <si>
    <t>1746594907747</t>
  </si>
  <si>
    <t>2486132013036314624</t>
  </si>
  <si>
    <t>1746594907749</t>
  </si>
  <si>
    <t>1746595207235</t>
  </si>
  <si>
    <t>2486142062186045440</t>
  </si>
  <si>
    <t>1746595207237</t>
  </si>
  <si>
    <t>1746595628822</t>
  </si>
  <si>
    <t>2486156208298369024</t>
  </si>
  <si>
    <t>1746595628824</t>
  </si>
  <si>
    <t>1746598756211</t>
  </si>
  <si>
    <t>2486168167265705984</t>
  </si>
  <si>
    <t>1746595985229</t>
  </si>
  <si>
    <t>1746598136097</t>
  </si>
  <si>
    <t>2486240338486861824</t>
  </si>
  <si>
    <t>1746598136099</t>
  </si>
  <si>
    <t>1746600352046</t>
  </si>
  <si>
    <t>2486261146093461504</t>
  </si>
  <si>
    <t>1746598756213</t>
  </si>
  <si>
    <t>1746599430478</t>
  </si>
  <si>
    <t>2486283770773217280</t>
  </si>
  <si>
    <t>1746599430480</t>
  </si>
  <si>
    <t>1746599951877</t>
  </si>
  <si>
    <t>2486301265953398784</t>
  </si>
  <si>
    <t>1746599951879</t>
  </si>
  <si>
    <t>1746600236347</t>
  </si>
  <si>
    <t>2486310811182669824</t>
  </si>
  <si>
    <t>1746600236349</t>
  </si>
  <si>
    <t>1746600851554</t>
  </si>
  <si>
    <t>2486314693430452224</t>
  </si>
  <si>
    <t>1746600352048</t>
  </si>
  <si>
    <t>1746600611373</t>
  </si>
  <si>
    <t>2486323394967085056</t>
  </si>
  <si>
    <t>1746600611375</t>
  </si>
  <si>
    <t>1746621546047</t>
  </si>
  <si>
    <t>2486331454104117248</t>
  </si>
  <si>
    <t>1746600851555</t>
  </si>
  <si>
    <t>1746620149287</t>
  </si>
  <si>
    <t>2486347425845977088</t>
  </si>
  <si>
    <t>1746601327550</t>
  </si>
  <si>
    <t>1746615814935</t>
  </si>
  <si>
    <t>2486352272179699712</t>
  </si>
  <si>
    <t>1746601471980</t>
  </si>
  <si>
    <t>1746615709119</t>
  </si>
  <si>
    <t>2486380788514398208</t>
  </si>
  <si>
    <t>1746602321835</t>
  </si>
  <si>
    <t>1746605506187</t>
  </si>
  <si>
    <t>2486384781827350528</t>
  </si>
  <si>
    <t>1746602440844</t>
  </si>
  <si>
    <t>1746605234762</t>
  </si>
  <si>
    <t>2486386833345323008</t>
  </si>
  <si>
    <t>1746602501986</t>
  </si>
  <si>
    <t>1746604999246</t>
  </si>
  <si>
    <t>2486397686861897728</t>
  </si>
  <si>
    <t>1746602825445</t>
  </si>
  <si>
    <t>1746603234436</t>
  </si>
  <si>
    <t>2486411410356150272</t>
  </si>
  <si>
    <t>1746603234437</t>
  </si>
  <si>
    <t>1746603292256</t>
  </si>
  <si>
    <t>2486413350473408512</t>
  </si>
  <si>
    <t>1746603292258</t>
  </si>
  <si>
    <t>1746604419853</t>
  </si>
  <si>
    <t>2486451186383822848</t>
  </si>
  <si>
    <t>1746604419855</t>
  </si>
  <si>
    <t>1746607289554</t>
  </si>
  <si>
    <t>2486470627620397056</t>
  </si>
  <si>
    <t>1746604999248</t>
  </si>
  <si>
    <t>1746606646270</t>
  </si>
  <si>
    <t>2486478530192449536</t>
  </si>
  <si>
    <t>1746605234764</t>
  </si>
  <si>
    <t>1746606317622</t>
  </si>
  <si>
    <t>2486487637670600704</t>
  </si>
  <si>
    <t>1746605506189</t>
  </si>
  <si>
    <t>1746606074202</t>
  </si>
  <si>
    <t>2486506697158402048</t>
  </si>
  <si>
    <t>1746606074204</t>
  </si>
  <si>
    <t>1746613484052</t>
  </si>
  <si>
    <t>2486514864944685056</t>
  </si>
  <si>
    <t>1746606317624</t>
  </si>
  <si>
    <t>1746612429401</t>
  </si>
  <si>
    <t>2486525892541652992</t>
  </si>
  <si>
    <t>1746606646272</t>
  </si>
  <si>
    <t>1746609401644</t>
  </si>
  <si>
    <t>2486547477570887680</t>
  </si>
  <si>
    <t>1746607289556</t>
  </si>
  <si>
    <t>1746608508956</t>
  </si>
  <si>
    <t>2486555619889356800</t>
  </si>
  <si>
    <t>1746607532217</t>
  </si>
  <si>
    <t>1746607819020</t>
  </si>
  <si>
    <t>2486565243468226561</t>
  </si>
  <si>
    <t>1746607819022</t>
  </si>
  <si>
    <t>1746608029344</t>
  </si>
  <si>
    <t>2486572300804136960</t>
  </si>
  <si>
    <t>1746608029346</t>
  </si>
  <si>
    <t>1746608306142</t>
  </si>
  <si>
    <t>2486581588603805696</t>
  </si>
  <si>
    <t>1746608306144</t>
  </si>
  <si>
    <t>1746666612435</t>
  </si>
  <si>
    <t>2486588394180812800</t>
  </si>
  <si>
    <t>1746608508958</t>
  </si>
  <si>
    <t>1746608709913</t>
  </si>
  <si>
    <t>2486595136910368768</t>
  </si>
  <si>
    <t>1746608709915</t>
  </si>
  <si>
    <t>1746609052485</t>
  </si>
  <si>
    <t>2486606631685693440</t>
  </si>
  <si>
    <t>1746609052486</t>
  </si>
  <si>
    <t>1746666329664</t>
  </si>
  <si>
    <t>2486618347551170560</t>
  </si>
  <si>
    <t>1746609401646</t>
  </si>
  <si>
    <t>1746610870513</t>
  </si>
  <si>
    <t>2486667634616147968</t>
  </si>
  <si>
    <t>1746610870515</t>
  </si>
  <si>
    <t>1746611644115</t>
  </si>
  <si>
    <t>2486693592358297600</t>
  </si>
  <si>
    <t>1746611644116</t>
  </si>
  <si>
    <t>1746666222205</t>
  </si>
  <si>
    <t>2486719942183985152</t>
  </si>
  <si>
    <t>1746612429403</t>
  </si>
  <si>
    <t>1746615019504</t>
  </si>
  <si>
    <t>2486755330432802816</t>
  </si>
  <si>
    <t>1746613484054</t>
  </si>
  <si>
    <t>1746614145247</t>
  </si>
  <si>
    <t>2486777516421914624</t>
  </si>
  <si>
    <t>1746614145249</t>
  </si>
  <si>
    <t>1746615657194</t>
  </si>
  <si>
    <t>2486806851618971649</t>
  </si>
  <si>
    <t>1746615019506</t>
  </si>
  <si>
    <t>1746615428330</t>
  </si>
  <si>
    <t>2486820569576742912</t>
  </si>
  <si>
    <t>1746615428332</t>
  </si>
  <si>
    <t>1746666131479</t>
  </si>
  <si>
    <t>2486828248978268160</t>
  </si>
  <si>
    <t>1746615657196</t>
  </si>
  <si>
    <t>1746666044706</t>
  </si>
  <si>
    <t>2486829991292149760</t>
  </si>
  <si>
    <t>1746615709121</t>
  </si>
  <si>
    <t>1746619311035</t>
  </si>
  <si>
    <t>2486833541854371840</t>
  </si>
  <si>
    <t>1746615814937</t>
  </si>
  <si>
    <t>1746615872335</t>
  </si>
  <si>
    <t>2486835467912323072</t>
  </si>
  <si>
    <t>1746615872337</t>
  </si>
  <si>
    <t>1746616622035</t>
  </si>
  <si>
    <t>2486860623636439040</t>
  </si>
  <si>
    <t>1746616622037</t>
  </si>
  <si>
    <t>1746618293600</t>
  </si>
  <si>
    <t>2486916712084119552</t>
  </si>
  <si>
    <t>1746618293602</t>
  </si>
  <si>
    <t>1746619575810</t>
  </si>
  <si>
    <t>2486950851504087040</t>
  </si>
  <si>
    <t>1746619311037</t>
  </si>
  <si>
    <t>1746619414080</t>
  </si>
  <si>
    <t>2486954309120532480</t>
  </si>
  <si>
    <t>1746619414082</t>
  </si>
  <si>
    <t>1746666023979</t>
  </si>
  <si>
    <t>2486959735912374273</t>
  </si>
  <si>
    <t>1746619575812</t>
  </si>
  <si>
    <t>1746665952078</t>
  </si>
  <si>
    <t>2486978978607374336</t>
  </si>
  <si>
    <t>1746620149289</t>
  </si>
  <si>
    <t>1746620265472</t>
  </si>
  <si>
    <t>2486982877129056256</t>
  </si>
  <si>
    <t>1746620265474</t>
  </si>
  <si>
    <t>1746621237573</t>
  </si>
  <si>
    <t>2487015495425957888</t>
  </si>
  <si>
    <t>1746621237575</t>
  </si>
  <si>
    <t>1746665858202</t>
  </si>
  <si>
    <t>2487025846062260224</t>
  </si>
  <si>
    <t>1746621546049</t>
  </si>
  <si>
    <t>1746625437432</t>
  </si>
  <si>
    <t>2487156419275628545</t>
  </si>
  <si>
    <t>1746625437434</t>
  </si>
  <si>
    <t>1746625562617</t>
  </si>
  <si>
    <t>2487160619820752896</t>
  </si>
  <si>
    <t>1746625562619</t>
  </si>
  <si>
    <t>1746627869274</t>
  </si>
  <si>
    <t>2487238018352652288</t>
  </si>
  <si>
    <t>1746627869276</t>
  </si>
  <si>
    <t>1746628333761</t>
  </si>
  <si>
    <t>2487253603950108672</t>
  </si>
  <si>
    <t>1746628333762</t>
  </si>
  <si>
    <t>1746665821670</t>
  </si>
  <si>
    <t>2488518973692420098</t>
  </si>
  <si>
    <t>1746666044710</t>
  </si>
  <si>
    <t>1746669217051</t>
  </si>
  <si>
    <t>2488521884908494848</t>
  </si>
  <si>
    <t>1746666131480</t>
  </si>
  <si>
    <t>1746669156972</t>
  </si>
  <si>
    <t>2488524929167892480</t>
  </si>
  <si>
    <t>1746666222207</t>
  </si>
  <si>
    <t>1746666258907</t>
  </si>
  <si>
    <t>2488526160716210176</t>
  </si>
  <si>
    <t>1746666258909</t>
  </si>
  <si>
    <t>1746666301801</t>
  </si>
  <si>
    <t>2488527599966461952</t>
  </si>
  <si>
    <t>1746666301803</t>
  </si>
  <si>
    <t>1746669048048</t>
  </si>
  <si>
    <t>2488528535061372928</t>
  </si>
  <si>
    <t>1746666329666</t>
  </si>
  <si>
    <t>1746666360271</t>
  </si>
  <si>
    <t>2488529561927655424</t>
  </si>
  <si>
    <t>1746666360273</t>
  </si>
  <si>
    <t>1746666385999</t>
  </si>
  <si>
    <t>2488530425182527488</t>
  </si>
  <si>
    <t>1746666386000</t>
  </si>
  <si>
    <t>1746666693246</t>
  </si>
  <si>
    <t>2488538023113891840</t>
  </si>
  <si>
    <t>1746666612436</t>
  </si>
  <si>
    <t>1746666648144</t>
  </si>
  <si>
    <t>2488539222215073792</t>
  </si>
  <si>
    <t>1746666648145</t>
  </si>
  <si>
    <t>1746667009193</t>
  </si>
  <si>
    <t>2488540735486402560</t>
  </si>
  <si>
    <t>1746666693248</t>
  </si>
  <si>
    <t>1746666871265</t>
  </si>
  <si>
    <t>2488546708007526400</t>
  </si>
  <si>
    <t>1746666871266</t>
  </si>
  <si>
    <t>1746666929331</t>
  </si>
  <si>
    <t>2488548656379174912</t>
  </si>
  <si>
    <t>1746666929333</t>
  </si>
  <si>
    <t>1746666958663</t>
  </si>
  <si>
    <t>2488549640631328768</t>
  </si>
  <si>
    <t>1746666958665</t>
  </si>
  <si>
    <t>1746668469869</t>
  </si>
  <si>
    <t>2488551336103223296</t>
  </si>
  <si>
    <t>1746667009194</t>
  </si>
  <si>
    <t>1746667734595</t>
  </si>
  <si>
    <t>2488553006644174848</t>
  </si>
  <si>
    <t>1746667058979</t>
  </si>
  <si>
    <t>1746667139369</t>
  </si>
  <si>
    <t>2488555704118517761</t>
  </si>
  <si>
    <t>1746667139371</t>
  </si>
  <si>
    <t>1746671206780</t>
  </si>
  <si>
    <t>2488575676555304960</t>
  </si>
  <si>
    <t>1746667734596</t>
  </si>
  <si>
    <t>1746671128401</t>
  </si>
  <si>
    <t>2488600348256739328</t>
  </si>
  <si>
    <t>1746668469870</t>
  </si>
  <si>
    <t>1746671110083</t>
  </si>
  <si>
    <t>2488619748758233088</t>
  </si>
  <si>
    <t>1746669048050</t>
  </si>
  <si>
    <t>1746669620087</t>
  </si>
  <si>
    <t>2488623403641184256</t>
  </si>
  <si>
    <t>1746669156974</t>
  </si>
  <si>
    <t>1746669521632</t>
  </si>
  <si>
    <t>2488625419524349952</t>
  </si>
  <si>
    <t>1746669217052</t>
  </si>
  <si>
    <t>1746669327064</t>
  </si>
  <si>
    <t>2488638943168405504</t>
  </si>
  <si>
    <t>1746669620088</t>
  </si>
  <si>
    <t>1746670095775</t>
  </si>
  <si>
    <t>2488654904609054720</t>
  </si>
  <si>
    <t>1746670095777</t>
  </si>
  <si>
    <t>1746670575672</t>
  </si>
  <si>
    <t>2488692183750778880</t>
  </si>
  <si>
    <t>1746671206782</t>
  </si>
  <si>
    <t>1746672906958</t>
  </si>
  <si>
    <t>2488693240916713472</t>
  </si>
  <si>
    <t>1746671238272</t>
  </si>
  <si>
    <t>1746671910408</t>
  </si>
  <si>
    <t>2488701475409207296</t>
  </si>
  <si>
    <t>1746671483694</t>
  </si>
  <si>
    <t>1746671591839</t>
  </si>
  <si>
    <t>2488705104186810369</t>
  </si>
  <si>
    <t>1746671591841</t>
  </si>
  <si>
    <t>1746673397437</t>
  </si>
  <si>
    <t>2488715793588658176</t>
  </si>
  <si>
    <t>1746671910409</t>
  </si>
  <si>
    <t>1746673395854</t>
  </si>
  <si>
    <t>2488749232291422208</t>
  </si>
  <si>
    <t>1746672906960</t>
  </si>
  <si>
    <t>1746673387953</t>
  </si>
  <si>
    <t>2488765690035675136</t>
  </si>
  <si>
    <t>1746673397439</t>
  </si>
  <si>
    <t>1746673509806</t>
  </si>
  <si>
    <t>2488769460480090112</t>
  </si>
  <si>
    <t>1746673509807</t>
  </si>
  <si>
    <t>1746673531077</t>
  </si>
  <si>
    <t>2488770174216413184</t>
  </si>
  <si>
    <t>1746673531078</t>
  </si>
  <si>
    <t>1746675129399</t>
  </si>
  <si>
    <t>2488781766467362817</t>
  </si>
  <si>
    <t>1746673876554</t>
  </si>
  <si>
    <t>1746673939604</t>
  </si>
  <si>
    <t>2488783882107854848</t>
  </si>
  <si>
    <t>1746673939606</t>
  </si>
  <si>
    <t>1746674020738</t>
  </si>
  <si>
    <t>2488786604513140736</t>
  </si>
  <si>
    <t>1746674020739</t>
  </si>
  <si>
    <t>1746674404882</t>
  </si>
  <si>
    <t>2488799494246866944</t>
  </si>
  <si>
    <t>1746674404883</t>
  </si>
  <si>
    <t>1746675488434</t>
  </si>
  <si>
    <t>2488823805003276288</t>
  </si>
  <si>
    <t>1746675129400</t>
  </si>
  <si>
    <t>1746675263353</t>
  </si>
  <si>
    <t>2488835852252323840</t>
  </si>
  <si>
    <t>1746675488436</t>
  </si>
  <si>
    <t>1746676116955</t>
  </si>
  <si>
    <t>2488849069678632960</t>
  </si>
  <si>
    <t>1746675882346</t>
  </si>
  <si>
    <t>1746676061050</t>
  </si>
  <si>
    <t>2488855066023403520</t>
  </si>
  <si>
    <t>1746676061051</t>
  </si>
  <si>
    <t>1746676740049</t>
  </si>
  <si>
    <t>2488856942118805504</t>
  </si>
  <si>
    <t>1746676116956</t>
  </si>
  <si>
    <t>1746676614085</t>
  </si>
  <si>
    <t>2488880436462329856</t>
  </si>
  <si>
    <t>1746676817149</t>
  </si>
  <si>
    <t>1746676980283</t>
  </si>
  <si>
    <t>2488885910364594176</t>
  </si>
  <si>
    <t>1746676980284</t>
  </si>
  <si>
    <t>1746677015108</t>
  </si>
  <si>
    <t>2488887079099015168</t>
  </si>
  <si>
    <t>1746677015115</t>
  </si>
  <si>
    <t>1746677020188</t>
  </si>
  <si>
    <t>2488887249354203136</t>
  </si>
  <si>
    <t>1746677020189</t>
  </si>
  <si>
    <t>1746677490439</t>
  </si>
  <si>
    <t>2488903028594286592</t>
  </si>
  <si>
    <t>1746677490446</t>
  </si>
  <si>
    <t>1746677490450</t>
  </si>
  <si>
    <t>2488903028728504320</t>
  </si>
  <si>
    <t>1746677490451</t>
  </si>
  <si>
    <t>1746677747917</t>
  </si>
  <si>
    <t>2488911667921002496</t>
  </si>
  <si>
    <t>1746677747919</t>
  </si>
  <si>
    <t>1746683622046</t>
  </si>
  <si>
    <t>2488911668055220224</t>
  </si>
  <si>
    <t>1746677747924</t>
  </si>
  <si>
    <t>1746679998244</t>
  </si>
  <si>
    <t>2488912261700231168</t>
  </si>
  <si>
    <t>1746677765615</t>
  </si>
  <si>
    <t>1746683644335</t>
  </si>
  <si>
    <t>2488937294816452608</t>
  </si>
  <si>
    <t>1746678511659</t>
  </si>
  <si>
    <t>1746678695248</t>
  </si>
  <si>
    <t>2488943455074623488</t>
  </si>
  <si>
    <t>1746678695250</t>
  </si>
  <si>
    <t>1746680834582</t>
  </si>
  <si>
    <t>2488987176365301760</t>
  </si>
  <si>
    <t>1746679998246</t>
  </si>
  <si>
    <t>1746680404780</t>
  </si>
  <si>
    <t>2489000817550532608</t>
  </si>
  <si>
    <t>1746680404782</t>
  </si>
  <si>
    <t>1746681567683</t>
  </si>
  <si>
    <t>2489000817751859200</t>
  </si>
  <si>
    <t>1746680404791</t>
  </si>
  <si>
    <t>1746680415008</t>
  </si>
  <si>
    <t>2489001160644599808</t>
  </si>
  <si>
    <t>1746680415010</t>
  </si>
  <si>
    <t>1746680647134</t>
  </si>
  <si>
    <t>2489008949467127808</t>
  </si>
  <si>
    <t>1746680647136</t>
  </si>
  <si>
    <t>1746681486433</t>
  </si>
  <si>
    <t>2489008949668454400</t>
  </si>
  <si>
    <t>1746680647140</t>
  </si>
  <si>
    <t>1746680647440</t>
  </si>
  <si>
    <t>2489008959734784000</t>
  </si>
  <si>
    <t>1746680647442</t>
  </si>
  <si>
    <t>1746680834571</t>
  </si>
  <si>
    <t>2489015238809198592</t>
  </si>
  <si>
    <t>1746680834572</t>
  </si>
  <si>
    <t>1746681249646</t>
  </si>
  <si>
    <t>2489015239010525184</t>
  </si>
  <si>
    <t>1746680834578</t>
  </si>
  <si>
    <t>1746681176264</t>
  </si>
  <si>
    <t>2489015239211851776</t>
  </si>
  <si>
    <t>1746680834584</t>
  </si>
  <si>
    <t>1746681485311</t>
  </si>
  <si>
    <t>2489026704123731968</t>
  </si>
  <si>
    <t>1746681176265</t>
  </si>
  <si>
    <t>1746689693650</t>
  </si>
  <si>
    <t>2489029166415060992</t>
  </si>
  <si>
    <t>1746681249647</t>
  </si>
  <si>
    <t>1746688247135</t>
  </si>
  <si>
    <t>2489037074020278272</t>
  </si>
  <si>
    <t>1746681485312</t>
  </si>
  <si>
    <t>1746688792752</t>
  </si>
  <si>
    <t>2489037111668350976</t>
  </si>
  <si>
    <t>1746681486435</t>
  </si>
  <si>
    <t>1746686546513</t>
  </si>
  <si>
    <t>2489039837999505408</t>
  </si>
  <si>
    <t>1746681567685</t>
  </si>
  <si>
    <t>1746681660116</t>
  </si>
  <si>
    <t>2489042939502764032</t>
  </si>
  <si>
    <t>1746681660117</t>
  </si>
  <si>
    <t>1746682061096</t>
  </si>
  <si>
    <t>2489056394158907392</t>
  </si>
  <si>
    <t>1746682061098</t>
  </si>
  <si>
    <t>1746682230438</t>
  </si>
  <si>
    <t>2489062076333531136</t>
  </si>
  <si>
    <t>1746682230439</t>
  </si>
  <si>
    <t>1746682658890</t>
  </si>
  <si>
    <t>2489076452797030400</t>
  </si>
  <si>
    <t>1746682658891</t>
  </si>
  <si>
    <t>1746683013905</t>
  </si>
  <si>
    <t>2489088365157261312</t>
  </si>
  <si>
    <t>1746683013907</t>
  </si>
  <si>
    <t>1746683354544</t>
  </si>
  <si>
    <t>2489099795071868928</t>
  </si>
  <si>
    <t>1746683354546</t>
  </si>
  <si>
    <t>1746685204358</t>
  </si>
  <si>
    <t>2489108770983092224</t>
  </si>
  <si>
    <t>1746683622048</t>
  </si>
  <si>
    <t>1746685069956</t>
  </si>
  <si>
    <t>2489109518844272640</t>
  </si>
  <si>
    <t>1746683644337</t>
  </si>
  <si>
    <t>2489157354747174912</t>
  </si>
  <si>
    <t>1746685069957</t>
  </si>
  <si>
    <t>1746685420884</t>
  </si>
  <si>
    <t>2489161864529944576</t>
  </si>
  <si>
    <t>1746685204360</t>
  </si>
  <si>
    <t>1746685316123</t>
  </si>
  <si>
    <t>2489165614774591488</t>
  </si>
  <si>
    <t>1746685316125</t>
  </si>
  <si>
    <t>1746686392834</t>
  </si>
  <si>
    <t>2489169129936887808</t>
  </si>
  <si>
    <t>1746685420885</t>
  </si>
  <si>
    <t>1746685736679</t>
  </si>
  <si>
    <t>2489179726258741248</t>
  </si>
  <si>
    <t>1746685736681</t>
  </si>
  <si>
    <t>1746685963211</t>
  </si>
  <si>
    <t>2489187327411331072</t>
  </si>
  <si>
    <t>1746685963212</t>
  </si>
  <si>
    <t>1746686305201</t>
  </si>
  <si>
    <t>2489201743167070208</t>
  </si>
  <si>
    <t>1746686392835</t>
  </si>
  <si>
    <t>1746687133039</t>
  </si>
  <si>
    <t>2489206899778625536</t>
  </si>
  <si>
    <t>1746686546515</t>
  </si>
  <si>
    <t>1746687106017</t>
  </si>
  <si>
    <t>2489225673651101696</t>
  </si>
  <si>
    <t>1746687106019</t>
  </si>
  <si>
    <t>1746687608792</t>
  </si>
  <si>
    <t>2489226580358963200</t>
  </si>
  <si>
    <t>1746687133041</t>
  </si>
  <si>
    <t>1746687378280</t>
  </si>
  <si>
    <t>2489242543947096064</t>
  </si>
  <si>
    <t>1746687608794</t>
  </si>
  <si>
    <t>1746690722046</t>
  </si>
  <si>
    <t>2489263963217436672</t>
  </si>
  <si>
    <t>1746688247137</t>
  </si>
  <si>
    <t>1746688532394</t>
  </si>
  <si>
    <t>2489273534921154560</t>
  </si>
  <si>
    <t>1746688532396</t>
  </si>
  <si>
    <t>1746688618104</t>
  </si>
  <si>
    <t>2489276410871521280</t>
  </si>
  <si>
    <t>1746688618106</t>
  </si>
  <si>
    <t>1746689176117</t>
  </si>
  <si>
    <t>2489282271085961216</t>
  </si>
  <si>
    <t>1746688792754</t>
  </si>
  <si>
    <t>1746690701611</t>
  </si>
  <si>
    <t>2489295134680784896</t>
  </si>
  <si>
    <t>1746689176119</t>
  </si>
  <si>
    <t>1746689178092</t>
  </si>
  <si>
    <t>2489295200950788096</t>
  </si>
  <si>
    <t>1746689178094</t>
  </si>
  <si>
    <t>1746689271265</t>
  </si>
  <si>
    <t>2489298327351435264</t>
  </si>
  <si>
    <t>1746689271266</t>
  </si>
  <si>
    <t>1746689380622</t>
  </si>
  <si>
    <t>2489301996696346624</t>
  </si>
  <si>
    <t>1746689380624</t>
  </si>
  <si>
    <t>1746689579756</t>
  </si>
  <si>
    <t>2489308678558162944</t>
  </si>
  <si>
    <t>1746689579758</t>
  </si>
  <si>
    <t>1746689628506</t>
  </si>
  <si>
    <t>2489310316215771136</t>
  </si>
  <si>
    <t>1746689628508</t>
  </si>
  <si>
    <t>1746690485655</t>
  </si>
  <si>
    <t>2489312500173086720</t>
  </si>
  <si>
    <t>1746689693651</t>
  </si>
  <si>
    <t>1746689739812</t>
  </si>
  <si>
    <t>2489312500340858880</t>
  </si>
  <si>
    <t>1746689693656</t>
  </si>
  <si>
    <t>1746689693755</t>
  </si>
  <si>
    <t>2489312503696302081</t>
  </si>
  <si>
    <t>1746689693756</t>
  </si>
  <si>
    <t>1746694097280</t>
  </si>
  <si>
    <t>2489314049112776704</t>
  </si>
  <si>
    <t>1746689739814</t>
  </si>
  <si>
    <t>1746692232642</t>
  </si>
  <si>
    <t>2489339075484557312</t>
  </si>
  <si>
    <t>1746690485657</t>
  </si>
  <si>
    <t>1746691551748</t>
  </si>
  <si>
    <t>2489346321765474304</t>
  </si>
  <si>
    <t>1746690701613</t>
  </si>
  <si>
    <t>1746692162896</t>
  </si>
  <si>
    <t>2489347007483846656</t>
  </si>
  <si>
    <t>1746690722049</t>
  </si>
  <si>
    <t>1746691441388</t>
  </si>
  <si>
    <t>2489371144528961536</t>
  </si>
  <si>
    <t>1746691441389</t>
  </si>
  <si>
    <t>1746696726402</t>
  </si>
  <si>
    <t>2489374847629631488</t>
  </si>
  <si>
    <t>1746691551750</t>
  </si>
  <si>
    <t>1746691742062</t>
  </si>
  <si>
    <t>2489381233474248705</t>
  </si>
  <si>
    <t>1746691742064</t>
  </si>
  <si>
    <t>1746692152108</t>
  </si>
  <si>
    <t>2489394992334872579</t>
  </si>
  <si>
    <t>1746692152109</t>
  </si>
  <si>
    <t>1746694989050</t>
  </si>
  <si>
    <t>2489395354353639426</t>
  </si>
  <si>
    <t>1746692162898</t>
  </si>
  <si>
    <t>1746696726362</t>
  </si>
  <si>
    <t>2489397694607499264</t>
  </si>
  <si>
    <t>1746692232643</t>
  </si>
  <si>
    <t>1746693023663</t>
  </si>
  <si>
    <t>2489424236901408768</t>
  </si>
  <si>
    <t>1746693023665</t>
  </si>
  <si>
    <t>1746693580774</t>
  </si>
  <si>
    <t>2489442930444574720</t>
  </si>
  <si>
    <t>1746693580776</t>
  </si>
  <si>
    <t>1746694533117</t>
  </si>
  <si>
    <t>2489460261476474880</t>
  </si>
  <si>
    <t>1746694097282</t>
  </si>
  <si>
    <t>1746694233896</t>
  </si>
  <si>
    <t>2489460261644247040</t>
  </si>
  <si>
    <t>1746694097286</t>
  </si>
  <si>
    <t>1746694097290</t>
  </si>
  <si>
    <t>2489460261812019200</t>
  </si>
  <si>
    <t>1746694097291</t>
  </si>
  <si>
    <t>1746699747674</t>
  </si>
  <si>
    <t>2489464845548756992</t>
  </si>
  <si>
    <t>1746694233897</t>
  </si>
  <si>
    <t>1746696027190</t>
  </si>
  <si>
    <t>2489474885739454464</t>
  </si>
  <si>
    <t>1746694533119</t>
  </si>
  <si>
    <t>1746695777722</t>
  </si>
  <si>
    <t>2489490184345853952</t>
  </si>
  <si>
    <t>1746694989052</t>
  </si>
  <si>
    <t>1746695186708</t>
  </si>
  <si>
    <t>2489496816614219776</t>
  </si>
  <si>
    <t>1746695186709</t>
  </si>
  <si>
    <t>1746695550005</t>
  </si>
  <si>
    <t>2489509006872256512</t>
  </si>
  <si>
    <t>1746695550007</t>
  </si>
  <si>
    <t>1746695769020</t>
  </si>
  <si>
    <t>2489516355762626560</t>
  </si>
  <si>
    <t>1746695769021</t>
  </si>
  <si>
    <t>1746696463057</t>
  </si>
  <si>
    <t>2489516647753293824</t>
  </si>
  <si>
    <t>1746695777723</t>
  </si>
  <si>
    <t>1746695869111</t>
  </si>
  <si>
    <t>2489519714259279872</t>
  </si>
  <si>
    <t>1746695869113</t>
  </si>
  <si>
    <t>1746695966763</t>
  </si>
  <si>
    <t>2489522990916673536</t>
  </si>
  <si>
    <t>1746695966764</t>
  </si>
  <si>
    <t>1746696317337</t>
  </si>
  <si>
    <t>2489525018543890432</t>
  </si>
  <si>
    <t>1746696027192</t>
  </si>
  <si>
    <t>1746696095385</t>
  </si>
  <si>
    <t>2489527306754826240</t>
  </si>
  <si>
    <t>1746696095386</t>
  </si>
  <si>
    <t>1746698415923</t>
  </si>
  <si>
    <t>2489534754228117504</t>
  </si>
  <si>
    <t>1746696317339</t>
  </si>
  <si>
    <t>1746696367378</t>
  </si>
  <si>
    <t>2489536433325449216</t>
  </si>
  <si>
    <t>1746696367380</t>
  </si>
  <si>
    <t>1746696388849</t>
  </si>
  <si>
    <t>2489537153772658688</t>
  </si>
  <si>
    <t>1746696388850</t>
  </si>
  <si>
    <t>1746698334885</t>
  </si>
  <si>
    <t>2489539643779948544</t>
  </si>
  <si>
    <t>1746696463059</t>
  </si>
  <si>
    <t>1746698130983</t>
  </si>
  <si>
    <t>2489548478896775168</t>
  </si>
  <si>
    <t>1746696726365</t>
  </si>
  <si>
    <t>1746698228265</t>
  </si>
  <si>
    <t>2489548480205398016</t>
  </si>
  <si>
    <t>1746696726404</t>
  </si>
  <si>
    <t>1746697562563</t>
  </si>
  <si>
    <t>2489576537112813568</t>
  </si>
  <si>
    <t>1746697562565</t>
  </si>
  <si>
    <t>1746707988096</t>
  </si>
  <si>
    <t>2489595610089496576</t>
  </si>
  <si>
    <t>1746698130985</t>
  </si>
  <si>
    <t>1746707826080</t>
  </si>
  <si>
    <t>2489598874465968128</t>
  </si>
  <si>
    <t>1746698228268</t>
  </si>
  <si>
    <t>1746707988094</t>
  </si>
  <si>
    <t>2489602451905290240</t>
  </si>
  <si>
    <t>1746698334887</t>
  </si>
  <si>
    <t>1746707727116</t>
  </si>
  <si>
    <t>2489605171122905088</t>
  </si>
  <si>
    <t>1746698415925</t>
  </si>
  <si>
    <t>1746698534860</t>
  </si>
  <si>
    <t>2489609161952829440</t>
  </si>
  <si>
    <t>1746698534861</t>
  </si>
  <si>
    <t>1746698805870</t>
  </si>
  <si>
    <t>2489618255539445760</t>
  </si>
  <si>
    <t>1746698805871</t>
  </si>
  <si>
    <t>1746703996180</t>
  </si>
  <si>
    <t>2489645720211136512</t>
  </si>
  <si>
    <t>1746699624382</t>
  </si>
  <si>
    <t>1746707714982</t>
  </si>
  <si>
    <t>2489649857271275521</t>
  </si>
  <si>
    <t>1746699747676</t>
  </si>
  <si>
    <t>1746702386448</t>
  </si>
  <si>
    <t>2489649857472602113</t>
  </si>
  <si>
    <t>1746699747682</t>
  </si>
  <si>
    <t>1746699756334</t>
  </si>
  <si>
    <t>2489650147819102208</t>
  </si>
  <si>
    <t>1746699756336</t>
  </si>
  <si>
    <t>1746700181568</t>
  </si>
  <si>
    <t>2489664416337993728</t>
  </si>
  <si>
    <t>1746700181569</t>
  </si>
  <si>
    <t>1746700226611</t>
  </si>
  <si>
    <t>2489664416539320320</t>
  </si>
  <si>
    <t>1746700181576</t>
  </si>
  <si>
    <t>1746700181612</t>
  </si>
  <si>
    <t>2489664417780834304</t>
  </si>
  <si>
    <t>1746700181613</t>
  </si>
  <si>
    <t>1746717668180</t>
  </si>
  <si>
    <t>2489665927730274304</t>
  </si>
  <si>
    <t>1746700226613</t>
  </si>
  <si>
    <t>1746700887646</t>
  </si>
  <si>
    <t>2489688108350676992</t>
  </si>
  <si>
    <t>1746700887647</t>
  </si>
  <si>
    <t>1746702184527</t>
  </si>
  <si>
    <t>2489731624456003584</t>
  </si>
  <si>
    <t>1746702184529</t>
  </si>
  <si>
    <t>1746714668856</t>
  </si>
  <si>
    <t>2489738399834021888</t>
  </si>
  <si>
    <t>1746702386450</t>
  </si>
  <si>
    <t>1746702715034</t>
  </si>
  <si>
    <t>2489749425350615040</t>
  </si>
  <si>
    <t>1746702715036</t>
  </si>
  <si>
    <t>1746703188500</t>
  </si>
  <si>
    <t>2489765312233316352</t>
  </si>
  <si>
    <t>1746703188502</t>
  </si>
  <si>
    <t>1746703589362</t>
  </si>
  <si>
    <t>2489778762930036736</t>
  </si>
  <si>
    <t>1746703589364</t>
  </si>
  <si>
    <t>1746703844853</t>
  </si>
  <si>
    <t>2489787335751868416</t>
  </si>
  <si>
    <t>1746703844854</t>
  </si>
  <si>
    <t>1746705894364</t>
  </si>
  <si>
    <t>2489792413476954112</t>
  </si>
  <si>
    <t>1746703996182</t>
  </si>
  <si>
    <t>1746704488350</t>
  </si>
  <si>
    <t>2489808927961751552</t>
  </si>
  <si>
    <t>1746704488352</t>
  </si>
  <si>
    <t>1746705450716</t>
  </si>
  <si>
    <t>2489841219572703232</t>
  </si>
  <si>
    <t>1746705450717</t>
  </si>
  <si>
    <t>1746705884454</t>
  </si>
  <si>
    <t>2489855773572702208</t>
  </si>
  <si>
    <t>1746705884456</t>
  </si>
  <si>
    <t>1746706540749</t>
  </si>
  <si>
    <t>2489856105929351168</t>
  </si>
  <si>
    <t>1746705894366</t>
  </si>
  <si>
    <t>1746705924539</t>
  </si>
  <si>
    <t>2489857118467891200</t>
  </si>
  <si>
    <t>1746705924541</t>
  </si>
  <si>
    <t>1746714650607</t>
  </si>
  <si>
    <t>2489877795044433920</t>
  </si>
  <si>
    <t>1746706540751</t>
  </si>
  <si>
    <t>1746706700419</t>
  </si>
  <si>
    <t>2489883152680591360</t>
  </si>
  <si>
    <t>1746706700421</t>
  </si>
  <si>
    <t>1746706908759</t>
  </si>
  <si>
    <t>2489890143410954240</t>
  </si>
  <si>
    <t>1746706908761</t>
  </si>
  <si>
    <t>1746707414940</t>
  </si>
  <si>
    <t>2489907127993344000</t>
  </si>
  <si>
    <t>1746707414942</t>
  </si>
  <si>
    <t>1746707560312</t>
  </si>
  <si>
    <t>2489912005868232704</t>
  </si>
  <si>
    <t>1746707560314</t>
  </si>
  <si>
    <t>1746714315734</t>
  </si>
  <si>
    <t>2489917195765784576</t>
  </si>
  <si>
    <t>1746707714984</t>
  </si>
  <si>
    <t>1746714620870</t>
  </si>
  <si>
    <t>2489917602915262464</t>
  </si>
  <si>
    <t>1746707727118</t>
  </si>
  <si>
    <t>1746710660361</t>
  </si>
  <si>
    <t>2489920923596070912</t>
  </si>
  <si>
    <t>1746707826082</t>
  </si>
  <si>
    <t>1746708443070</t>
  </si>
  <si>
    <t>2489926359850262528</t>
  </si>
  <si>
    <t>1746707988095</t>
  </si>
  <si>
    <t>1746710386429</t>
  </si>
  <si>
    <t>2489926359917371392</t>
  </si>
  <si>
    <t>1746707988097</t>
  </si>
  <si>
    <t>1746708319638</t>
  </si>
  <si>
    <t>2489937484620865536</t>
  </si>
  <si>
    <t>1746708319639</t>
  </si>
  <si>
    <t>1746708541182</t>
  </si>
  <si>
    <t>2489941626311516160</t>
  </si>
  <si>
    <t>1746708443072</t>
  </si>
  <si>
    <t>1746708515020</t>
  </si>
  <si>
    <t>2489944040552898560</t>
  </si>
  <si>
    <t>1746708515022</t>
  </si>
  <si>
    <t>1746709363703</t>
  </si>
  <si>
    <t>2489944918437502976</t>
  </si>
  <si>
    <t>1746708541184</t>
  </si>
  <si>
    <t>1746708603210</t>
  </si>
  <si>
    <t>2489946999751811072</t>
  </si>
  <si>
    <t>1746708603212</t>
  </si>
  <si>
    <t>1746708828431</t>
  </si>
  <si>
    <t>2489954556880986112</t>
  </si>
  <si>
    <t>1746708828432</t>
  </si>
  <si>
    <t>1746709230924</t>
  </si>
  <si>
    <t>2489968063412281344</t>
  </si>
  <si>
    <t>1746709230926</t>
  </si>
  <si>
    <t>1746713366694</t>
  </si>
  <si>
    <t>2489972517662466048</t>
  </si>
  <si>
    <t>1746709363705</t>
  </si>
  <si>
    <t>1746711566916</t>
  </si>
  <si>
    <t>2490006834652487680</t>
  </si>
  <si>
    <t>1746710386431</t>
  </si>
  <si>
    <t>1746713366685</t>
  </si>
  <si>
    <t>2490016026251599872</t>
  </si>
  <si>
    <t>1746710660362</t>
  </si>
  <si>
    <t>1746710916127</t>
  </si>
  <si>
    <t>2490024608368009216</t>
  </si>
  <si>
    <t>1746710916129</t>
  </si>
  <si>
    <t>1746711076245</t>
  </si>
  <si>
    <t>2490029981036552192</t>
  </si>
  <si>
    <t>1746711076247</t>
  </si>
  <si>
    <t>1746711141078</t>
  </si>
  <si>
    <t>2490032156437487616</t>
  </si>
  <si>
    <t>1746711141080</t>
  </si>
  <si>
    <t>1746711383191</t>
  </si>
  <si>
    <t>2490040281139879936</t>
  </si>
  <si>
    <t>1746711383193</t>
  </si>
  <si>
    <t>1746711494405</t>
  </si>
  <si>
    <t>2490044012258500609</t>
  </si>
  <si>
    <t>1746711494407</t>
  </si>
  <si>
    <t>1746714270861</t>
  </si>
  <si>
    <t>2490046445189701632</t>
  </si>
  <si>
    <t>1746711566917</t>
  </si>
  <si>
    <t>1746711706836</t>
  </si>
  <si>
    <t>2490051140159381504</t>
  </si>
  <si>
    <t>1746711706838</t>
  </si>
  <si>
    <t>1746712153757</t>
  </si>
  <si>
    <t>2490066136574566400</t>
  </si>
  <si>
    <t>1746712153758</t>
  </si>
  <si>
    <t>1746713044306</t>
  </si>
  <si>
    <t>2490096018205548544</t>
  </si>
  <si>
    <t>1746713044308</t>
  </si>
  <si>
    <t>1746713294396</t>
  </si>
  <si>
    <t>2490104409799892992</t>
  </si>
  <si>
    <t>1746713294397</t>
  </si>
  <si>
    <t>1746714223823</t>
  </si>
  <si>
    <t>2490106835449782272</t>
  </si>
  <si>
    <t>1746713366687</t>
  </si>
  <si>
    <t>1746714229080</t>
  </si>
  <si>
    <t>2490106835718217728</t>
  </si>
  <si>
    <t>1746713366696</t>
  </si>
  <si>
    <t>1746713410942</t>
  </si>
  <si>
    <t>2490108320468279296</t>
  </si>
  <si>
    <t>1746713410944</t>
  </si>
  <si>
    <t>1746713540240</t>
  </si>
  <si>
    <t>2490112659190554624</t>
  </si>
  <si>
    <t>1746713540241</t>
  </si>
  <si>
    <t>1746714109526</t>
  </si>
  <si>
    <t>2490138680249917440</t>
  </si>
  <si>
    <t>1746714315736</t>
  </si>
  <si>
    <t>1746716362465</t>
  </si>
  <si>
    <t>2490148918881525760</t>
  </si>
  <si>
    <t>1746714620872</t>
  </si>
  <si>
    <t>1746716408959</t>
  </si>
  <si>
    <t>2490149916689670144</t>
  </si>
  <si>
    <t>1746714650608</t>
  </si>
  <si>
    <t>1746714955263</t>
  </si>
  <si>
    <t>2490150529058054144</t>
  </si>
  <si>
    <t>1746714668858</t>
  </si>
  <si>
    <t>1746714731836</t>
  </si>
  <si>
    <t>2490152642282627072</t>
  </si>
  <si>
    <t>1746714731838</t>
  </si>
  <si>
    <t>1746715891248</t>
  </si>
  <si>
    <t>2490160139248705536</t>
  </si>
  <si>
    <t>1746714955264</t>
  </si>
  <si>
    <t>1746715666685</t>
  </si>
  <si>
    <t>2490184011046035456</t>
  </si>
  <si>
    <t>1746715666686</t>
  </si>
  <si>
    <t>1746715677527</t>
  </si>
  <si>
    <t>2490184374440534016</t>
  </si>
  <si>
    <t>1746715677529</t>
  </si>
  <si>
    <t>1746715772989</t>
  </si>
  <si>
    <t>2490187577613721600</t>
  </si>
  <si>
    <t>1746715772991</t>
  </si>
  <si>
    <t>1746716124431</t>
  </si>
  <si>
    <t>2490191545693741056</t>
  </si>
  <si>
    <t>1746715891249</t>
  </si>
  <si>
    <t>1746715966606</t>
  </si>
  <si>
    <t>2490194074288627712</t>
  </si>
  <si>
    <t>1746715966608</t>
  </si>
  <si>
    <t>1746717157015</t>
  </si>
  <si>
    <t>2490199370016858112</t>
  </si>
  <si>
    <t>1746716124432</t>
  </si>
  <si>
    <t>1746716981826</t>
  </si>
  <si>
    <t>2490207357112524800</t>
  </si>
  <si>
    <t>1746716362467</t>
  </si>
  <si>
    <t>1746716738170</t>
  </si>
  <si>
    <t>2490208917259395072</t>
  </si>
  <si>
    <t>1746716408961</t>
  </si>
  <si>
    <t>1746716980068</t>
  </si>
  <si>
    <t>2490228139419082752</t>
  </si>
  <si>
    <t>1746716981827</t>
  </si>
  <si>
    <t>1746717037173</t>
  </si>
  <si>
    <t>2490229996589785088</t>
  </si>
  <si>
    <t>1746717037175</t>
  </si>
  <si>
    <t>1746717112698</t>
  </si>
  <si>
    <t>2490234018054905856</t>
  </si>
  <si>
    <t>1746717157017</t>
  </si>
  <si>
    <t>1746717190558</t>
  </si>
  <si>
    <t>2490235143336337408</t>
  </si>
  <si>
    <t>1746717190560</t>
  </si>
  <si>
    <t>1746717243465</t>
  </si>
  <si>
    <t>2490236918567116801</t>
  </si>
  <si>
    <t>1746717243466</t>
  </si>
  <si>
    <t>1746717361164</t>
  </si>
  <si>
    <t>2490240867890208768</t>
  </si>
  <si>
    <t>1746717361165</t>
  </si>
  <si>
    <t>1746717654913</t>
  </si>
  <si>
    <t>2490251169671258112</t>
  </si>
  <si>
    <t>1746717668181</t>
  </si>
  <si>
    <t>1746717693762</t>
  </si>
  <si>
    <t>2490251170006802435</t>
  </si>
  <si>
    <t>1746717668187</t>
  </si>
  <si>
    <t>1746717668208</t>
  </si>
  <si>
    <t>2490251170845663232</t>
  </si>
  <si>
    <t>1746717668210</t>
  </si>
  <si>
    <t>1746717864350</t>
  </si>
  <si>
    <t>2490252028060737536</t>
  </si>
  <si>
    <t>1746717693764</t>
  </si>
  <si>
    <t>1746717762939</t>
  </si>
  <si>
    <t>2490254349255680000</t>
  </si>
  <si>
    <t>1746717762941</t>
  </si>
  <si>
    <t>1746719588576</t>
  </si>
  <si>
    <t>2490257756607586304</t>
  </si>
  <si>
    <t>1746717864352</t>
  </si>
  <si>
    <t>1746719536161</t>
  </si>
  <si>
    <t>2490257760567009280</t>
  </si>
  <si>
    <t>1746717864493</t>
  </si>
  <si>
    <t>1746718223062</t>
  </si>
  <si>
    <t>2490258361862430720</t>
  </si>
  <si>
    <t>1746717882431</t>
  </si>
  <si>
    <t>1746719536123</t>
  </si>
  <si>
    <t>2490266618534404096</t>
  </si>
  <si>
    <t>1746718128595</t>
  </si>
  <si>
    <t>1746718183967</t>
  </si>
  <si>
    <t>2490268476577521664</t>
  </si>
  <si>
    <t>1746718183969</t>
  </si>
  <si>
    <t>1746718772009</t>
  </si>
  <si>
    <t>2490269788421595137</t>
  </si>
  <si>
    <t>1746718223063</t>
  </si>
  <si>
    <t>1746718324110</t>
  </si>
  <si>
    <t>2490273178996285440</t>
  </si>
  <si>
    <t>1746718324111</t>
  </si>
  <si>
    <t>1746719526244</t>
  </si>
  <si>
    <t>2490273179164057600</t>
  </si>
  <si>
    <t>1746718324116</t>
  </si>
  <si>
    <t>1746718377756</t>
  </si>
  <si>
    <t>2490274979057344513</t>
  </si>
  <si>
    <t>1746718377757</t>
  </si>
  <si>
    <t>1746718692411</t>
  </si>
  <si>
    <t>2490285537127145472</t>
  </si>
  <si>
    <t>1746718692412</t>
  </si>
  <si>
    <t>1746719511065</t>
  </si>
  <si>
    <t>2490285537294917632</t>
  </si>
  <si>
    <t>1746718692417</t>
  </si>
  <si>
    <t>1746718719293</t>
  </si>
  <si>
    <t>2490286439137386496</t>
  </si>
  <si>
    <t>1746718719295</t>
  </si>
  <si>
    <t>1746718756412</t>
  </si>
  <si>
    <t>2490287684644347904</t>
  </si>
  <si>
    <t>1746718756413</t>
  </si>
  <si>
    <t>1746719508235</t>
  </si>
  <si>
    <t>2490287684812120064</t>
  </si>
  <si>
    <t>1746718756418</t>
  </si>
  <si>
    <t>1746718758877</t>
  </si>
  <si>
    <t>2490287767356022784</t>
  </si>
  <si>
    <t>1746718758879</t>
  </si>
  <si>
    <t>1746718776253</t>
  </si>
  <si>
    <t>2490288208127041536</t>
  </si>
  <si>
    <t>1746718772011</t>
  </si>
  <si>
    <t>1746719509742</t>
  </si>
  <si>
    <t>2490288350431387648</t>
  </si>
  <si>
    <t>1746718776255</t>
  </si>
  <si>
    <t>1746719491774</t>
  </si>
  <si>
    <t>2490288350599159808</t>
  </si>
  <si>
    <t>1746718776260</t>
  </si>
  <si>
    <t>1746718777540</t>
  </si>
  <si>
    <t>2490288393582387200</t>
  </si>
  <si>
    <t>1746718777541</t>
  </si>
  <si>
    <t>1746718798395</t>
  </si>
  <si>
    <t>2490289093393620992</t>
  </si>
  <si>
    <t>1746718798397</t>
  </si>
  <si>
    <t>1746719059990</t>
  </si>
  <si>
    <t>2490289093561393152</t>
  </si>
  <si>
    <t>1746718798402</t>
  </si>
  <si>
    <t>1746718815660</t>
  </si>
  <si>
    <t>2490289672710889474</t>
  </si>
  <si>
    <t>1746718815662</t>
  </si>
  <si>
    <t>1746718866327</t>
  </si>
  <si>
    <t>2490291372746186752</t>
  </si>
  <si>
    <t>1746718866328</t>
  </si>
  <si>
    <t>1746719081864</t>
  </si>
  <si>
    <t>2490291372913958912</t>
  </si>
  <si>
    <t>1746719059838</t>
  </si>
  <si>
    <t>2490291373081731072</t>
  </si>
  <si>
    <t>1746718866338</t>
  </si>
  <si>
    <t>1746718866538</t>
  </si>
  <si>
    <t>2490291379859726336</t>
  </si>
  <si>
    <t>1746718866540</t>
  </si>
  <si>
    <t>1746718913331</t>
  </si>
  <si>
    <t>2490292950005817344</t>
  </si>
  <si>
    <t>1746718913333</t>
  </si>
  <si>
    <t>1746719059734</t>
  </si>
  <si>
    <t>2490292950173589504</t>
  </si>
  <si>
    <t>1746718913338</t>
  </si>
  <si>
    <t>1746718913375</t>
  </si>
  <si>
    <t>2490292951482212352</t>
  </si>
  <si>
    <t>1746718913377</t>
  </si>
  <si>
    <t>1746718938950</t>
  </si>
  <si>
    <t>2490293813696897024</t>
  </si>
  <si>
    <t>1746718938979</t>
  </si>
  <si>
    <t>1746719059173</t>
  </si>
  <si>
    <t>2490293813931778048</t>
  </si>
  <si>
    <t>1746718939001</t>
  </si>
  <si>
    <t>2490293815173292033</t>
  </si>
  <si>
    <t>1746718939081</t>
  </si>
  <si>
    <t>1746718950759</t>
  </si>
  <si>
    <t>2490294205847543808</t>
  </si>
  <si>
    <t>1746718950761</t>
  </si>
  <si>
    <t>1746731819406</t>
  </si>
  <si>
    <t>2490297843617734656</t>
  </si>
  <si>
    <t>1746719059174</t>
  </si>
  <si>
    <t>1746731417885</t>
  </si>
  <si>
    <t>2490297862441771008</t>
  </si>
  <si>
    <t>1746719059736</t>
  </si>
  <si>
    <t>1746730145588</t>
  </si>
  <si>
    <t>2490297862475325440</t>
  </si>
  <si>
    <t>1746731418306</t>
  </si>
  <si>
    <t>2490297865964986368</t>
  </si>
  <si>
    <t>1746719059840</t>
  </si>
  <si>
    <t>1746719059880</t>
  </si>
  <si>
    <t>2490297867374272512</t>
  </si>
  <si>
    <t>1746719059882</t>
  </si>
  <si>
    <t>1746719059900</t>
  </si>
  <si>
    <t>2490297868146024448</t>
  </si>
  <si>
    <t>1746719059906</t>
  </si>
  <si>
    <t>1746722973584</t>
  </si>
  <si>
    <t>2490297871065260032</t>
  </si>
  <si>
    <t>1746719059992</t>
  </si>
  <si>
    <t>1746719060824</t>
  </si>
  <si>
    <t>2490297899016101888</t>
  </si>
  <si>
    <t>1746719060826</t>
  </si>
  <si>
    <t>1746719081144</t>
  </si>
  <si>
    <t>2490298580842160128</t>
  </si>
  <si>
    <t>1746719081145</t>
  </si>
  <si>
    <t>1746719418752</t>
  </si>
  <si>
    <t>2490298605001351168</t>
  </si>
  <si>
    <t>1746719081866</t>
  </si>
  <si>
    <t>2490309909120393216</t>
  </si>
  <si>
    <t>1746719418754</t>
  </si>
  <si>
    <t>1746719461343</t>
  </si>
  <si>
    <t>2490311338237206528</t>
  </si>
  <si>
    <t>1746719461345</t>
  </si>
  <si>
    <t>1746722344555</t>
  </si>
  <si>
    <t>2490312359298572288</t>
  </si>
  <si>
    <t>1746719491775</t>
  </si>
  <si>
    <t>1746720118277</t>
  </si>
  <si>
    <t>2490312911638077440</t>
  </si>
  <si>
    <t>1746719508236</t>
  </si>
  <si>
    <t>1746720050167</t>
  </si>
  <si>
    <t>2490312962238160896</t>
  </si>
  <si>
    <t>1746719509744</t>
  </si>
  <si>
    <t>1746720116815</t>
  </si>
  <si>
    <t>2490313006597120000</t>
  </si>
  <si>
    <t>1746719511066</t>
  </si>
  <si>
    <t>1746720022083</t>
  </si>
  <si>
    <t>2490313515919843328</t>
  </si>
  <si>
    <t>1746719526245</t>
  </si>
  <si>
    <t>1746720018162</t>
  </si>
  <si>
    <t>2490313847437631488</t>
  </si>
  <si>
    <t>1746719536125</t>
  </si>
  <si>
    <t>1746720021164</t>
  </si>
  <si>
    <t>2490313848679145472</t>
  </si>
  <si>
    <t>1746719536163</t>
  </si>
  <si>
    <t>1746719638212</t>
  </si>
  <si>
    <t>2490315607434698752</t>
  </si>
  <si>
    <t>1746719588578</t>
  </si>
  <si>
    <t>1746719618437</t>
  </si>
  <si>
    <t>2490316609403592704</t>
  </si>
  <si>
    <t>1746719618438</t>
  </si>
  <si>
    <t>1746719704893</t>
  </si>
  <si>
    <t>2490317272942485504</t>
  </si>
  <si>
    <t>1746719638214</t>
  </si>
  <si>
    <t>1746719653932</t>
  </si>
  <si>
    <t>2490317800418156544</t>
  </si>
  <si>
    <t>1746719653934</t>
  </si>
  <si>
    <t>1746719918533</t>
  </si>
  <si>
    <t>2490319510687555586</t>
  </si>
  <si>
    <t>1746719704898</t>
  </si>
  <si>
    <t>1746719822775</t>
  </si>
  <si>
    <t>2490330153582960640</t>
  </si>
  <si>
    <t>1746720022084</t>
  </si>
  <si>
    <t>1746720303095</t>
  </si>
  <si>
    <t>2490331095858520064</t>
  </si>
  <si>
    <t>1746720050168</t>
  </si>
  <si>
    <t>1746720293463</t>
  </si>
  <si>
    <t>2490333332227858432</t>
  </si>
  <si>
    <t>1746720116817</t>
  </si>
  <si>
    <t>1746720300340</t>
  </si>
  <si>
    <t>2490333381284438016</t>
  </si>
  <si>
    <t>1746720118279</t>
  </si>
  <si>
    <t>1746720148357</t>
  </si>
  <si>
    <t>2490334390601752576</t>
  </si>
  <si>
    <t>1746720148359</t>
  </si>
  <si>
    <t>1746721169021</t>
  </si>
  <si>
    <t>2490339259551162368</t>
  </si>
  <si>
    <t>1746720293465</t>
  </si>
  <si>
    <t>1746720654922</t>
  </si>
  <si>
    <t>2490339490271436800</t>
  </si>
  <si>
    <t>1746720300342</t>
  </si>
  <si>
    <t>1746721151329</t>
  </si>
  <si>
    <t>2490339582713896960</t>
  </si>
  <si>
    <t>1746720303097</t>
  </si>
  <si>
    <t>1746720346455</t>
  </si>
  <si>
    <t>2490341037801840640</t>
  </si>
  <si>
    <t>1746720346457</t>
  </si>
  <si>
    <t>1746721804449</t>
  </si>
  <si>
    <t>2490351388102598656</t>
  </si>
  <si>
    <t>1746720654924</t>
  </si>
  <si>
    <t>1746720688322</t>
  </si>
  <si>
    <t>2490352509391052800</t>
  </si>
  <si>
    <t>1746720688323</t>
  </si>
  <si>
    <t>1746721004393</t>
  </si>
  <si>
    <t>2490363114369949696</t>
  </si>
  <si>
    <t>1746721004395</t>
  </si>
  <si>
    <t>1746721318050</t>
  </si>
  <si>
    <t>2490368044757524480</t>
  </si>
  <si>
    <t>1746721151331</t>
  </si>
  <si>
    <t>1746721535083</t>
  </si>
  <si>
    <t>2490368638368980992</t>
  </si>
  <si>
    <t>1746721169022</t>
  </si>
  <si>
    <t>1746721284864</t>
  </si>
  <si>
    <t>2490372525415047168</t>
  </si>
  <si>
    <t>1746721284865</t>
  </si>
  <si>
    <t>1746722255033</t>
  </si>
  <si>
    <t>2490373638985981952</t>
  </si>
  <si>
    <t>1746721318052</t>
  </si>
  <si>
    <t>1746721405067</t>
  </si>
  <si>
    <t>2490376558791991296</t>
  </si>
  <si>
    <t>1746721405069</t>
  </si>
  <si>
    <t>1746721518452</t>
  </si>
  <si>
    <t>2490380363394818048</t>
  </si>
  <si>
    <t>1746721518454</t>
  </si>
  <si>
    <t>1746722079252</t>
  </si>
  <si>
    <t>2490380921405022208</t>
  </si>
  <si>
    <t>1746721535085</t>
  </si>
  <si>
    <t>1746722141275</t>
  </si>
  <si>
    <t>2490389959828152320</t>
  </si>
  <si>
    <t>1746721804451</t>
  </si>
  <si>
    <t>1746721821980</t>
  </si>
  <si>
    <t>2490399180653174784</t>
  </si>
  <si>
    <t>1746722079254</t>
  </si>
  <si>
    <t>1746726527567</t>
  </si>
  <si>
    <t>2490401261833265152</t>
  </si>
  <si>
    <t>1746722141277</t>
  </si>
  <si>
    <t>1746727441212</t>
  </si>
  <si>
    <t>2490405078918340608</t>
  </si>
  <si>
    <t>1746722255034</t>
  </si>
  <si>
    <t>1746724169958</t>
  </si>
  <si>
    <t>2490408082778202112</t>
  </si>
  <si>
    <t>1746722344557</t>
  </si>
  <si>
    <t>1746723504730</t>
  </si>
  <si>
    <t>2490429189455454208</t>
  </si>
  <si>
    <t>1746722973585</t>
  </si>
  <si>
    <t>1746723181270</t>
  </si>
  <si>
    <t>2490429189489008640</t>
  </si>
  <si>
    <t>1746723857966</t>
  </si>
  <si>
    <t>2490436158241218560</t>
  </si>
  <si>
    <t>1746723181271</t>
  </si>
  <si>
    <t>1746729851236</t>
  </si>
  <si>
    <t>2490447011791347712</t>
  </si>
  <si>
    <t>1746723504732</t>
  </si>
  <si>
    <t>1746723603756</t>
  </si>
  <si>
    <t>2490450334552530944</t>
  </si>
  <si>
    <t>1746723603758</t>
  </si>
  <si>
    <t>1746723850600</t>
  </si>
  <si>
    <t>2490458617229189120</t>
  </si>
  <si>
    <t>1746723850602</t>
  </si>
  <si>
    <t>1746725288120</t>
  </si>
  <si>
    <t>2490458864391135232</t>
  </si>
  <si>
    <t>1746723857967</t>
  </si>
  <si>
    <t>2490469333139038208</t>
  </si>
  <si>
    <t>1746724169960</t>
  </si>
  <si>
    <t>1746724284261</t>
  </si>
  <si>
    <t>2490473168477724672</t>
  </si>
  <si>
    <t>1746724284262</t>
  </si>
  <si>
    <t>1746726476407</t>
  </si>
  <si>
    <t>2490506852396277760</t>
  </si>
  <si>
    <t>1746725288122</t>
  </si>
  <si>
    <t>1746725619054</t>
  </si>
  <si>
    <t>2490517956732231680</t>
  </si>
  <si>
    <t>1746725619056</t>
  </si>
  <si>
    <t>1746728133964</t>
  </si>
  <si>
    <t>2490546724691615744</t>
  </si>
  <si>
    <t>1746726476408</t>
  </si>
  <si>
    <t>1746727721411</t>
  </si>
  <si>
    <t>2490548441336356864</t>
  </si>
  <si>
    <t>1746726527568</t>
  </si>
  <si>
    <t>1746726730063</t>
  </si>
  <si>
    <t>2490555235974619136</t>
  </si>
  <si>
    <t>1746726730065</t>
  </si>
  <si>
    <t>1746727296166</t>
  </si>
  <si>
    <t>2490574231272792064</t>
  </si>
  <si>
    <t>1746727296168</t>
  </si>
  <si>
    <t>1746727614682</t>
  </si>
  <si>
    <t>2490579098208935936</t>
  </si>
  <si>
    <t>1746727441214</t>
  </si>
  <si>
    <t>1746727682305</t>
  </si>
  <si>
    <t>2490588500127227904</t>
  </si>
  <si>
    <t>1746727721412</t>
  </si>
  <si>
    <t>1746729276450</t>
  </si>
  <si>
    <t>2490602343075258368</t>
  </si>
  <si>
    <t>1746728133965</t>
  </si>
  <si>
    <t>1746728702955</t>
  </si>
  <si>
    <t>2490621435245076481</t>
  </si>
  <si>
    <t>1746728702956</t>
  </si>
  <si>
    <t>1746729796713</t>
  </si>
  <si>
    <t>2490640678544056320</t>
  </si>
  <si>
    <t>1746729276452</t>
  </si>
  <si>
    <t>1746729492344</t>
  </si>
  <si>
    <t>2490659965161807872</t>
  </si>
  <si>
    <t>1746729851237</t>
  </si>
  <si>
    <t>1746730824385</t>
  </si>
  <si>
    <t>2490669841975975937</t>
  </si>
  <si>
    <t>1746730145590</t>
  </si>
  <si>
    <t>1746730690391</t>
  </si>
  <si>
    <t>2490688123604934656</t>
  </si>
  <si>
    <t>1746730690393</t>
  </si>
  <si>
    <t>1746731374136</t>
  </si>
  <si>
    <t>2490692618623754240</t>
  </si>
  <si>
    <t>1746730824387</t>
  </si>
  <si>
    <t>1746731060123</t>
  </si>
  <si>
    <t>2490726006021791744</t>
  </si>
  <si>
    <t>1746731819408</t>
  </si>
  <si>
    <t>1746731898058</t>
  </si>
  <si>
    <t>2490726006156009472</t>
  </si>
  <si>
    <t>1746731819413</t>
  </si>
  <si>
    <t>1746731822023</t>
  </si>
  <si>
    <t>2490726093800185858</t>
  </si>
  <si>
    <t>1746731822024</t>
  </si>
  <si>
    <t>1746732928845</t>
  </si>
  <si>
    <t>2490728645111422977</t>
  </si>
  <si>
    <t>1746731898059</t>
  </si>
  <si>
    <t>1746732068958</t>
  </si>
  <si>
    <t>2490734379597406209</t>
  </si>
  <si>
    <t>1746732068960</t>
  </si>
  <si>
    <t>1746732219473</t>
  </si>
  <si>
    <t>2490739430009184256</t>
  </si>
  <si>
    <t>1746732219475</t>
  </si>
  <si>
    <t>1746732847720</t>
  </si>
  <si>
    <t>2490760510513979392</t>
  </si>
  <si>
    <t>1746732847722</t>
  </si>
  <si>
    <t>1746763047763</t>
  </si>
  <si>
    <t>2490763232617275392</t>
  </si>
  <si>
    <t>1746732928847</t>
  </si>
  <si>
    <t>1746732975658</t>
  </si>
  <si>
    <t>2490763232818601984</t>
  </si>
  <si>
    <t>1746732928853</t>
  </si>
  <si>
    <t>1746732932044</t>
  </si>
  <si>
    <t>2490763339924348928</t>
  </si>
  <si>
    <t>1746732932045</t>
  </si>
  <si>
    <t>1746733138363</t>
  </si>
  <si>
    <t>2490764803367346176</t>
  </si>
  <si>
    <t>1746732975659</t>
  </si>
  <si>
    <t>1746733033855</t>
  </si>
  <si>
    <t>2490766756134625280</t>
  </si>
  <si>
    <t>1746733033857</t>
  </si>
  <si>
    <t>1746735483967</t>
  </si>
  <si>
    <t>2490768745576898560</t>
  </si>
  <si>
    <t>1746733093145</t>
  </si>
  <si>
    <t>1746763007367</t>
  </si>
  <si>
    <t>2490770262874759168</t>
  </si>
  <si>
    <t>1746733138365</t>
  </si>
  <si>
    <t>1746734040822</t>
  </si>
  <si>
    <t>2490770263042531328</t>
  </si>
  <si>
    <t>1746733138370</t>
  </si>
  <si>
    <t>1746733255293</t>
  </si>
  <si>
    <t>2490774186360938496</t>
  </si>
  <si>
    <t>1746733255294</t>
  </si>
  <si>
    <t>1746733301048</t>
  </si>
  <si>
    <t>2490775721643974656</t>
  </si>
  <si>
    <t>1746733301049</t>
  </si>
  <si>
    <t>1746734034138</t>
  </si>
  <si>
    <t>2490775721811746817</t>
  </si>
  <si>
    <t>1746733301054</t>
  </si>
  <si>
    <t>1746733395706</t>
  </si>
  <si>
    <t>2490778897872953344</t>
  </si>
  <si>
    <t>1746733395708</t>
  </si>
  <si>
    <t>1746733780716</t>
  </si>
  <si>
    <t>2490791779016744960</t>
  </si>
  <si>
    <t>1746733779596</t>
  </si>
  <si>
    <t>1746734040218</t>
  </si>
  <si>
    <t>2490791816631263233</t>
  </si>
  <si>
    <t>1746733780717</t>
  </si>
  <si>
    <t>1746733860317</t>
  </si>
  <si>
    <t>2490791816799035394</t>
  </si>
  <si>
    <t>1746733780723</t>
  </si>
  <si>
    <t>1746733780726</t>
  </si>
  <si>
    <t>2490791816966807552</t>
  </si>
  <si>
    <t>1746733780728</t>
  </si>
  <si>
    <t>1746734607189</t>
  </si>
  <si>
    <t>2490794487631159296</t>
  </si>
  <si>
    <t>1746733860319</t>
  </si>
  <si>
    <t>1746734484843</t>
  </si>
  <si>
    <t>2490800320096083969</t>
  </si>
  <si>
    <t>1746734034140</t>
  </si>
  <si>
    <t>1746734178997</t>
  </si>
  <si>
    <t>2490800524107030528</t>
  </si>
  <si>
    <t>1746734040220</t>
  </si>
  <si>
    <t>1746734483932</t>
  </si>
  <si>
    <t>2490800544340353024</t>
  </si>
  <si>
    <t>1746734040824</t>
  </si>
  <si>
    <t>1746734062762</t>
  </si>
  <si>
    <t>2490801280558145536</t>
  </si>
  <si>
    <t>1746734062763</t>
  </si>
  <si>
    <t>1746735290462</t>
  </si>
  <si>
    <t>2490805180757549056</t>
  </si>
  <si>
    <t>1746734178999</t>
  </si>
  <si>
    <t>1746735112473</t>
  </si>
  <si>
    <t>2490815412678270976</t>
  </si>
  <si>
    <t>1746734483934</t>
  </si>
  <si>
    <t>1746735162754</t>
  </si>
  <si>
    <t>2490815443212804096</t>
  </si>
  <si>
    <t>1746734484844</t>
  </si>
  <si>
    <t>1746735030537</t>
  </si>
  <si>
    <t>2490819548496896000</t>
  </si>
  <si>
    <t>1746734607191</t>
  </si>
  <si>
    <t>1746734886825</t>
  </si>
  <si>
    <t>2490819548631113729</t>
  </si>
  <si>
    <t>1746734607196</t>
  </si>
  <si>
    <t>1746734607385</t>
  </si>
  <si>
    <t>2490819555073564672</t>
  </si>
  <si>
    <t>1746734607387</t>
  </si>
  <si>
    <t>1746736926394</t>
  </si>
  <si>
    <t>2490828931490488320</t>
  </si>
  <si>
    <t>1746734886827</t>
  </si>
  <si>
    <t>1746736896261</t>
  </si>
  <si>
    <t>2490833753665019904</t>
  </si>
  <si>
    <t>1746735030539</t>
  </si>
  <si>
    <t>1746736843531</t>
  </si>
  <si>
    <t>2490836503014514688</t>
  </si>
  <si>
    <t>1746735112475</t>
  </si>
  <si>
    <t>1746736325082</t>
  </si>
  <si>
    <t>2490838190131355650</t>
  </si>
  <si>
    <t>1746735162756</t>
  </si>
  <si>
    <t>1746736841054</t>
  </si>
  <si>
    <t>2490842475502084096</t>
  </si>
  <si>
    <t>1746735290463</t>
  </si>
  <si>
    <t>1746736225590</t>
  </si>
  <si>
    <t>2490848968251121664</t>
  </si>
  <si>
    <t>1746735483969</t>
  </si>
  <si>
    <t>1746735543106</t>
  </si>
  <si>
    <t>2490850952626675712</t>
  </si>
  <si>
    <t>1746735543107</t>
  </si>
  <si>
    <t>1746742296023</t>
  </si>
  <si>
    <t>2490873852989644800</t>
  </si>
  <si>
    <t>1746736225592</t>
  </si>
  <si>
    <t>1746742272371</t>
  </si>
  <si>
    <t>2490877191856955392</t>
  </si>
  <si>
    <t>1746736325090</t>
  </si>
  <si>
    <t>1746736401346</t>
  </si>
  <si>
    <t>2490879750415949824</t>
  </si>
  <si>
    <t>1746736401348</t>
  </si>
  <si>
    <t>1746736773708</t>
  </si>
  <si>
    <t>2490892247730593794</t>
  </si>
  <si>
    <t>1746736773715</t>
  </si>
  <si>
    <t>1746740552255</t>
  </si>
  <si>
    <t>2490894504568135680</t>
  </si>
  <si>
    <t>1746736841056</t>
  </si>
  <si>
    <t>1746742151831</t>
  </si>
  <si>
    <t>2490894587648909312</t>
  </si>
  <si>
    <t>1746736843533</t>
  </si>
  <si>
    <t>1746740539065</t>
  </si>
  <si>
    <t>2490896357007663104</t>
  </si>
  <si>
    <t>1746736896263</t>
  </si>
  <si>
    <t>1746740485051</t>
  </si>
  <si>
    <t>2490897368103362560</t>
  </si>
  <si>
    <t>1746736926396</t>
  </si>
  <si>
    <t>1746740471044</t>
  </si>
  <si>
    <t>2490897369378430976</t>
  </si>
  <si>
    <t>1746736926403</t>
  </si>
  <si>
    <t>1746736927047</t>
  </si>
  <si>
    <t>2490897369411985408</t>
  </si>
  <si>
    <t>1746736926416</t>
  </si>
  <si>
    <t>1746740485059</t>
  </si>
  <si>
    <t>2490897390014406656</t>
  </si>
  <si>
    <t>1746736927049</t>
  </si>
  <si>
    <t>1746736932318</t>
  </si>
  <si>
    <t>2490897566879817728</t>
  </si>
  <si>
    <t>1746736932320</t>
  </si>
  <si>
    <t>1746736984330</t>
  </si>
  <si>
    <t>2490897567047589888</t>
  </si>
  <si>
    <t>1746736932325</t>
  </si>
  <si>
    <t>1746736932328</t>
  </si>
  <si>
    <t>2490897567181807616</t>
  </si>
  <si>
    <t>1746736932330</t>
  </si>
  <si>
    <t>1746736996359</t>
  </si>
  <si>
    <t>2490899312112934912</t>
  </si>
  <si>
    <t>1746736984332</t>
  </si>
  <si>
    <t>1746736996345</t>
  </si>
  <si>
    <t>2490899715269435392</t>
  </si>
  <si>
    <t>1746736996347</t>
  </si>
  <si>
    <t>1746737105816</t>
  </si>
  <si>
    <t>2490899715705643008</t>
  </si>
  <si>
    <t>1746736996361</t>
  </si>
  <si>
    <t>1746737035846</t>
  </si>
  <si>
    <t>2490899715873415168</t>
  </si>
  <si>
    <t>1746736996366</t>
  </si>
  <si>
    <t>1746736996369</t>
  </si>
  <si>
    <t>2490899716041187328</t>
  </si>
  <si>
    <t>1746736996370</t>
  </si>
  <si>
    <t>1746737006799</t>
  </si>
  <si>
    <t>2490900065711923200</t>
  </si>
  <si>
    <t>1746737006792</t>
  </si>
  <si>
    <t>1746737105755</t>
  </si>
  <si>
    <t>2490900066013913089</t>
  </si>
  <si>
    <t>1746737006801</t>
  </si>
  <si>
    <t>1746737020319</t>
  </si>
  <si>
    <t>2490900066282348544</t>
  </si>
  <si>
    <t>1746737006805</t>
  </si>
  <si>
    <t>1746737006811</t>
  </si>
  <si>
    <t>2490900066450120705</t>
  </si>
  <si>
    <t>1746737006813</t>
  </si>
  <si>
    <t>1746737741802</t>
  </si>
  <si>
    <t>2490900519736942592</t>
  </si>
  <si>
    <t>1746737020321</t>
  </si>
  <si>
    <t>1746737451877</t>
  </si>
  <si>
    <t>2490901040669499392</t>
  </si>
  <si>
    <t>1746737035848</t>
  </si>
  <si>
    <t>1746737218507</t>
  </si>
  <si>
    <t>2490903386459840512</t>
  </si>
  <si>
    <t>1746737105758</t>
  </si>
  <si>
    <t>1746737415051</t>
  </si>
  <si>
    <t>2490903388506660864</t>
  </si>
  <si>
    <t>1746737105818</t>
  </si>
  <si>
    <t>1746737193162</t>
  </si>
  <si>
    <t>2490906319352078337</t>
  </si>
  <si>
    <t>1746737193164</t>
  </si>
  <si>
    <t>1746740224417</t>
  </si>
  <si>
    <t>2490907169789157376</t>
  </si>
  <si>
    <t>1746737218509</t>
  </si>
  <si>
    <t>1746737261751</t>
  </si>
  <si>
    <t>2490908620783460353</t>
  </si>
  <si>
    <t>1746737261753</t>
  </si>
  <si>
    <t>1746737370961</t>
  </si>
  <si>
    <t>2490912285262979072</t>
  </si>
  <si>
    <t>1746737370963</t>
  </si>
  <si>
    <t>1746738311313</t>
  </si>
  <si>
    <t>2490913764677885953</t>
  </si>
  <si>
    <t>1746737415053</t>
  </si>
  <si>
    <t>1746740143413</t>
  </si>
  <si>
    <t>2490915000521170944</t>
  </si>
  <si>
    <t>1746737451879</t>
  </si>
  <si>
    <t>1746737474602</t>
  </si>
  <si>
    <t>2490915762911420416</t>
  </si>
  <si>
    <t>1746737474604</t>
  </si>
  <si>
    <t>1746737539155</t>
  </si>
  <si>
    <t>2490917928917114880</t>
  </si>
  <si>
    <t>1746737539157</t>
  </si>
  <si>
    <t>1746738182366</t>
  </si>
  <si>
    <t>2490924728655650816</t>
  </si>
  <si>
    <t>1746737741804</t>
  </si>
  <si>
    <t>1746737852201</t>
  </si>
  <si>
    <t>2490924728823422976</t>
  </si>
  <si>
    <t>1746737741809</t>
  </si>
  <si>
    <t>1746737748083</t>
  </si>
  <si>
    <t>2490924939411038208</t>
  </si>
  <si>
    <t>1746737748085</t>
  </si>
  <si>
    <t>1746739103775</t>
  </si>
  <si>
    <t>2490928433031389184</t>
  </si>
  <si>
    <t>1746737852203</t>
  </si>
  <si>
    <t>1746738025268</t>
  </si>
  <si>
    <t>2490934240196272128</t>
  </si>
  <si>
    <t>1746738025270</t>
  </si>
  <si>
    <t>1746738121559</t>
  </si>
  <si>
    <t>2490937471152529408</t>
  </si>
  <si>
    <t>1746738121561</t>
  </si>
  <si>
    <t>1746738960489</t>
  </si>
  <si>
    <t>2490939511496876032</t>
  </si>
  <si>
    <t>1746738182368</t>
  </si>
  <si>
    <t>1746738904296</t>
  </si>
  <si>
    <t>2490943838240219136</t>
  </si>
  <si>
    <t>1746738311315</t>
  </si>
  <si>
    <t>1746738566569</t>
  </si>
  <si>
    <t>2490952403210313728</t>
  </si>
  <si>
    <t>1746738566571</t>
  </si>
  <si>
    <t>1746740105536</t>
  </si>
  <si>
    <t>2490963735447969792</t>
  </si>
  <si>
    <t>1746738904298</t>
  </si>
  <si>
    <t>1746740041953</t>
  </si>
  <si>
    <t>2490965620972167170</t>
  </si>
  <si>
    <t>1746738960491</t>
  </si>
  <si>
    <t>1746739771579</t>
  </si>
  <si>
    <t>2490970167664812032</t>
  </si>
  <si>
    <t>1746739095992</t>
  </si>
  <si>
    <t>1746739827953</t>
  </si>
  <si>
    <t>2490970428886065152</t>
  </si>
  <si>
    <t>1746739103777</t>
  </si>
  <si>
    <t>1746739107684</t>
  </si>
  <si>
    <t>2490970429053837312</t>
  </si>
  <si>
    <t>1746739103782</t>
  </si>
  <si>
    <t>1746739104115</t>
  </si>
  <si>
    <t>2490970440261017600</t>
  </si>
  <si>
    <t>1746739104117</t>
  </si>
  <si>
    <t>1746739279937</t>
  </si>
  <si>
    <t>2490970560050339840</t>
  </si>
  <si>
    <t>1746739107686</t>
  </si>
  <si>
    <t>1746739120784</t>
  </si>
  <si>
    <t>2490970999579844608</t>
  </si>
  <si>
    <t>1746739120785</t>
  </si>
  <si>
    <t>1746739160551</t>
  </si>
  <si>
    <t>2490972333938941952</t>
  </si>
  <si>
    <t>1746739160552</t>
  </si>
  <si>
    <t>1746739231349</t>
  </si>
  <si>
    <t>2490974709559173120</t>
  </si>
  <si>
    <t>1746739231352</t>
  </si>
  <si>
    <t>1746739696064</t>
  </si>
  <si>
    <t>2490975815647469568</t>
  </si>
  <si>
    <t>1746739264316</t>
  </si>
  <si>
    <t>1746740562390</t>
  </si>
  <si>
    <t>2490976340673667072</t>
  </si>
  <si>
    <t>1746739279939</t>
  </si>
  <si>
    <t>1746739297135</t>
  </si>
  <si>
    <t>2490976342552715265</t>
  </si>
  <si>
    <t>1746739279968</t>
  </si>
  <si>
    <t>1746739280130</t>
  </si>
  <si>
    <t>2490976346344366080</t>
  </si>
  <si>
    <t>1746739280131</t>
  </si>
  <si>
    <t>1746774370786</t>
  </si>
  <si>
    <t>2490976916971036672</t>
  </si>
  <si>
    <t>1746739297137</t>
  </si>
  <si>
    <t>1746739370754</t>
  </si>
  <si>
    <t>2490979387214766080</t>
  </si>
  <si>
    <t>1746739370756</t>
  </si>
  <si>
    <t>1746739562182</t>
  </si>
  <si>
    <t>2490985810439020544</t>
  </si>
  <si>
    <t>1746739562184</t>
  </si>
  <si>
    <t>1746774064929</t>
  </si>
  <si>
    <t>2490990302807040000</t>
  </si>
  <si>
    <t>1746739696066</t>
  </si>
  <si>
    <t>1746774026312</t>
  </si>
  <si>
    <t>2490992836636418049</t>
  </si>
  <si>
    <t>1746739771581</t>
  </si>
  <si>
    <t>1746774026297</t>
  </si>
  <si>
    <t>2490994728233967616</t>
  </si>
  <si>
    <t>1746739827955</t>
  </si>
  <si>
    <t>1746774026308</t>
  </si>
  <si>
    <t>2491001908882415616</t>
  </si>
  <si>
    <t>1746740041955</t>
  </si>
  <si>
    <t>1746753382290</t>
  </si>
  <si>
    <t>2491004042373865472</t>
  </si>
  <si>
    <t>1746740105537</t>
  </si>
  <si>
    <t>1746748887716</t>
  </si>
  <si>
    <t>2491005313382195200</t>
  </si>
  <si>
    <t>1746740143417</t>
  </si>
  <si>
    <t>1746753364755</t>
  </si>
  <si>
    <t>2491008031358296064</t>
  </si>
  <si>
    <t>1746740224418</t>
  </si>
  <si>
    <t>1746740315403</t>
  </si>
  <si>
    <t>2491011085818241024</t>
  </si>
  <si>
    <t>1746740315405</t>
  </si>
  <si>
    <t>1746740381022</t>
  </si>
  <si>
    <t>2491013286150119424</t>
  </si>
  <si>
    <t>1746740381023</t>
  </si>
  <si>
    <t>1746747892190</t>
  </si>
  <si>
    <t>2491016306787196928</t>
  </si>
  <si>
    <t>1746740471046</t>
  </si>
  <si>
    <t>1746740852675</t>
  </si>
  <si>
    <t>2491016776784125952</t>
  </si>
  <si>
    <t>1746740485053</t>
  </si>
  <si>
    <t>1746740795510</t>
  </si>
  <si>
    <t>2491016777086115841</t>
  </si>
  <si>
    <t>1746740485061</t>
  </si>
  <si>
    <t>1746747727666</t>
  </si>
  <si>
    <t>2491018589193216000</t>
  </si>
  <si>
    <t>1746740539067</t>
  </si>
  <si>
    <t>1746740731505</t>
  </si>
  <si>
    <t>2491019031776174080</t>
  </si>
  <si>
    <t>1746740552256</t>
  </si>
  <si>
    <t>1746740651592</t>
  </si>
  <si>
    <t>2491019371883896832</t>
  </si>
  <si>
    <t>1746740562392</t>
  </si>
  <si>
    <t>1746752881368</t>
  </si>
  <si>
    <t>2491022365375438848</t>
  </si>
  <si>
    <t>1746740651594</t>
  </si>
  <si>
    <t>1746742057154</t>
  </si>
  <si>
    <t>2491025046408110080</t>
  </si>
  <si>
    <t>1746740731507</t>
  </si>
  <si>
    <t>1746741062498</t>
  </si>
  <si>
    <t>2491027194059530240</t>
  </si>
  <si>
    <t>1746740795511</t>
  </si>
  <si>
    <t>1746741057852</t>
  </si>
  <si>
    <t>2491029112198635520</t>
  </si>
  <si>
    <t>1746740852677</t>
  </si>
  <si>
    <t>1746741017253</t>
  </si>
  <si>
    <t>2491034634519945216</t>
  </si>
  <si>
    <t>1746741017255</t>
  </si>
  <si>
    <t>1746741365293</t>
  </si>
  <si>
    <t>2491035996829884416</t>
  </si>
  <si>
    <t>1746741057854</t>
  </si>
  <si>
    <t>1746741311147</t>
  </si>
  <si>
    <t>2491036152723775488</t>
  </si>
  <si>
    <t>1746741062500</t>
  </si>
  <si>
    <t>1746741114759</t>
  </si>
  <si>
    <t>2491037906278391808</t>
  </si>
  <si>
    <t>1746741114761</t>
  </si>
  <si>
    <t>1746741200791</t>
  </si>
  <si>
    <t>2491040793033285632</t>
  </si>
  <si>
    <t>1746741200792</t>
  </si>
  <si>
    <t>1746741266834</t>
  </si>
  <si>
    <t>2491043009102192640</t>
  </si>
  <si>
    <t>1746741266836</t>
  </si>
  <si>
    <t>1746741763255</t>
  </si>
  <si>
    <t>2491044495999737856</t>
  </si>
  <si>
    <t>1746741311148</t>
  </si>
  <si>
    <t>1746741708939</t>
  </si>
  <si>
    <t>2491046312804458496</t>
  </si>
  <si>
    <t>1746741365295</t>
  </si>
  <si>
    <t>1746741402449</t>
  </si>
  <si>
    <t>2491047559552933888</t>
  </si>
  <si>
    <t>1746741402451</t>
  </si>
  <si>
    <t>1746741501260</t>
  </si>
  <si>
    <t>2491050875099914240</t>
  </si>
  <si>
    <t>1746741501262</t>
  </si>
  <si>
    <t>1746741519200</t>
  </si>
  <si>
    <t>2491051477099978752</t>
  </si>
  <si>
    <t>1746741519202</t>
  </si>
  <si>
    <t>1746747365308</t>
  </si>
  <si>
    <t>2491057843650797568</t>
  </si>
  <si>
    <t>1746741708941</t>
  </si>
  <si>
    <t>1746746336813</t>
  </si>
  <si>
    <t>2491059666193326080</t>
  </si>
  <si>
    <t>1746741763257</t>
  </si>
  <si>
    <t>1746746238674</t>
  </si>
  <si>
    <t>2491069527807336448</t>
  </si>
  <si>
    <t>1746742057156</t>
  </si>
  <si>
    <t>1746744299225</t>
  </si>
  <si>
    <t>2491072704673849344</t>
  </si>
  <si>
    <t>1746742151834</t>
  </si>
  <si>
    <t>1746746238625</t>
  </si>
  <si>
    <t>2491076749358637056</t>
  </si>
  <si>
    <t>1746742272373</t>
  </si>
  <si>
    <t>1746742741195</t>
  </si>
  <si>
    <t>2491077542920953856</t>
  </si>
  <si>
    <t>1746742296025</t>
  </si>
  <si>
    <t>1746742380654</t>
  </si>
  <si>
    <t>2491080382666088448</t>
  </si>
  <si>
    <t>1746742380656</t>
  </si>
  <si>
    <t>1746762957319</t>
  </si>
  <si>
    <t>2491092480448110592</t>
  </si>
  <si>
    <t>1746742741197</t>
  </si>
  <si>
    <t>1746742853296</t>
  </si>
  <si>
    <t>2491096241899937792</t>
  </si>
  <si>
    <t>1746742853298</t>
  </si>
  <si>
    <t>1746742878125</t>
  </si>
  <si>
    <t>2491097075022929920</t>
  </si>
  <si>
    <t>1746742878126</t>
  </si>
  <si>
    <t>1746743249081</t>
  </si>
  <si>
    <t>2491109522274361344</t>
  </si>
  <si>
    <t>1746743249083</t>
  </si>
  <si>
    <t>1746743395870</t>
  </si>
  <si>
    <t>2491114447695880192</t>
  </si>
  <si>
    <t>1746743395872</t>
  </si>
  <si>
    <t>1746743447307</t>
  </si>
  <si>
    <t>2491116173601644545</t>
  </si>
  <si>
    <t>1746743447309</t>
  </si>
  <si>
    <t>1746743717685</t>
  </si>
  <si>
    <t>2491125245981859840</t>
  </si>
  <si>
    <t>1746743717687</t>
  </si>
  <si>
    <t>1746743823682</t>
  </si>
  <si>
    <t>2491128802650988545</t>
  </si>
  <si>
    <t>1746743823684</t>
  </si>
  <si>
    <t>1746743927451</t>
  </si>
  <si>
    <t>2491132284594397185</t>
  </si>
  <si>
    <t>1746743927453</t>
  </si>
  <si>
    <t>1746744578023</t>
  </si>
  <si>
    <t>2491144759226245120</t>
  </si>
  <si>
    <t>1746744299227</t>
  </si>
  <si>
    <t>1746744427847</t>
  </si>
  <si>
    <t>2491149075064397824</t>
  </si>
  <si>
    <t>1746744427849</t>
  </si>
  <si>
    <t>1746745421791</t>
  </si>
  <si>
    <t>2491154114134777858</t>
  </si>
  <si>
    <t>1746744578025</t>
  </si>
  <si>
    <t>1746744650772</t>
  </si>
  <si>
    <t>2491156555253260288</t>
  </si>
  <si>
    <t>1746744650776</t>
  </si>
  <si>
    <t>1746762946555</t>
  </si>
  <si>
    <t>2491182426290757632</t>
  </si>
  <si>
    <t>1746745421792</t>
  </si>
  <si>
    <t>1746745427623</t>
  </si>
  <si>
    <t>2491182621980205056</t>
  </si>
  <si>
    <t>1746745427625</t>
  </si>
  <si>
    <t>1746745736377</t>
  </si>
  <si>
    <t>2491192982045302784</t>
  </si>
  <si>
    <t>1746745736378</t>
  </si>
  <si>
    <t>1746762126051</t>
  </si>
  <si>
    <t>2491209834691665920</t>
  </si>
  <si>
    <t>1746746238627</t>
  </si>
  <si>
    <t>1746762219937</t>
  </si>
  <si>
    <t>2491209836335833088</t>
  </si>
  <si>
    <t>1746746238676</t>
  </si>
  <si>
    <t>1746755227312</t>
  </si>
  <si>
    <t>2491213129334235136</t>
  </si>
  <si>
    <t>1746746336815</t>
  </si>
  <si>
    <t>1746746676447</t>
  </si>
  <si>
    <t>2491224525560193025</t>
  </si>
  <si>
    <t>1746746676448</t>
  </si>
  <si>
    <t>1746747173656</t>
  </si>
  <si>
    <t>2491241209159327744</t>
  </si>
  <si>
    <t>1746747173658</t>
  </si>
  <si>
    <t>1746754976417</t>
  </si>
  <si>
    <t>2491247639899774976</t>
  </si>
  <si>
    <t>1746747365310</t>
  </si>
  <si>
    <t>1746749736250</t>
  </si>
  <si>
    <t>2491259798650200064</t>
  </si>
  <si>
    <t>1746747727669</t>
  </si>
  <si>
    <t>1746754976419</t>
  </si>
  <si>
    <t>2491265319159570432</t>
  </si>
  <si>
    <t>1746747892192</t>
  </si>
  <si>
    <t>1746748190711</t>
  </si>
  <si>
    <t>2491275335895719936</t>
  </si>
  <si>
    <t>1746748190713</t>
  </si>
  <si>
    <t>1746748512866</t>
  </si>
  <si>
    <t>2491286145590206465</t>
  </si>
  <si>
    <t>1746748512869</t>
  </si>
  <si>
    <t>1746749198325</t>
  </si>
  <si>
    <t>2491298723435487232</t>
  </si>
  <si>
    <t>1746748887718</t>
  </si>
  <si>
    <t>1746748911252</t>
  </si>
  <si>
    <t>2491299513172598784</t>
  </si>
  <si>
    <t>1746748911254</t>
  </si>
  <si>
    <t>1746749074037</t>
  </si>
  <si>
    <t>2491304975364366336</t>
  </si>
  <si>
    <t>1746749074039</t>
  </si>
  <si>
    <t>1746749100838</t>
  </si>
  <si>
    <t>2491305874623143936</t>
  </si>
  <si>
    <t>1746749100839</t>
  </si>
  <si>
    <t>1746750155488</t>
  </si>
  <si>
    <t>2491309145744056320</t>
  </si>
  <si>
    <t>1746749198327</t>
  </si>
  <si>
    <t>1746749270493</t>
  </si>
  <si>
    <t>2491311567333859328</t>
  </si>
  <si>
    <t>1746749270495</t>
  </si>
  <si>
    <t>1746749343566</t>
  </si>
  <si>
    <t>2491314019256868866</t>
  </si>
  <si>
    <t>1746749343568</t>
  </si>
  <si>
    <t>1746749970561</t>
  </si>
  <si>
    <t>2491327195545444352</t>
  </si>
  <si>
    <t>1746749736252</t>
  </si>
  <si>
    <t>1746749941548</t>
  </si>
  <si>
    <t>2491334084169670656</t>
  </si>
  <si>
    <t>1746749941550</t>
  </si>
  <si>
    <t>1746750786211</t>
  </si>
  <si>
    <t>2491335057684406272</t>
  </si>
  <si>
    <t>1746749970563</t>
  </si>
  <si>
    <t>1746750260988</t>
  </si>
  <si>
    <t>2491341262804852736</t>
  </si>
  <si>
    <t>1746750155489</t>
  </si>
  <si>
    <t>1746750204627</t>
  </si>
  <si>
    <t>2491342911669641216</t>
  </si>
  <si>
    <t>1746750204629</t>
  </si>
  <si>
    <t>1746751917701</t>
  </si>
  <si>
    <t>2491344802797428736</t>
  </si>
  <si>
    <t>1746750260990</t>
  </si>
  <si>
    <t>1746751866901</t>
  </si>
  <si>
    <t>2491362426356867072</t>
  </si>
  <si>
    <t>1746750786212</t>
  </si>
  <si>
    <t>1746750828937</t>
  </si>
  <si>
    <t>2491363860037083136</t>
  </si>
  <si>
    <t>1746750828939</t>
  </si>
  <si>
    <t>1746750941693</t>
  </si>
  <si>
    <t>2491367644238815234</t>
  </si>
  <si>
    <t>1746750941695</t>
  </si>
  <si>
    <t>1746751091583</t>
  </si>
  <si>
    <t>2491372673276420096</t>
  </si>
  <si>
    <t>1746751091585</t>
  </si>
  <si>
    <t>1746751309160</t>
  </si>
  <si>
    <t>2491379973613527040</t>
  </si>
  <si>
    <t>1746751309162</t>
  </si>
  <si>
    <t>1746751513884</t>
  </si>
  <si>
    <t>2491386843011063809</t>
  </si>
  <si>
    <t>1746751513886</t>
  </si>
  <si>
    <t>1746752330237</t>
  </si>
  <si>
    <t>2491398688295985152</t>
  </si>
  <si>
    <t>1746751866903</t>
  </si>
  <si>
    <t>1746752260644</t>
  </si>
  <si>
    <t>2491400392861130752</t>
  </si>
  <si>
    <t>1746751917703</t>
  </si>
  <si>
    <t>1746752020327</t>
  </si>
  <si>
    <t>2491403836418269184</t>
  </si>
  <si>
    <t>1746752020329</t>
  </si>
  <si>
    <t>1746752124319</t>
  </si>
  <si>
    <t>2491407325844316160</t>
  </si>
  <si>
    <t>1746752124321</t>
  </si>
  <si>
    <t>1746752173532</t>
  </si>
  <si>
    <t>2491408977158578176</t>
  </si>
  <si>
    <t>1746752173534</t>
  </si>
  <si>
    <t>1746753210911</t>
  </si>
  <si>
    <t>2491411900152258560</t>
  </si>
  <si>
    <t>1746752260646</t>
  </si>
  <si>
    <t>1746753148984</t>
  </si>
  <si>
    <t>2491414235305844736</t>
  </si>
  <si>
    <t>1746752330238</t>
  </si>
  <si>
    <t>1746752639200</t>
  </si>
  <si>
    <t>2491424602383818752</t>
  </si>
  <si>
    <t>1746752639202</t>
  </si>
  <si>
    <t>1746754413037</t>
  </si>
  <si>
    <t>2491441707862827008</t>
  </si>
  <si>
    <t>1746753148985</t>
  </si>
  <si>
    <t>1746753852986</t>
  </si>
  <si>
    <t>2491443785821691904</t>
  </si>
  <si>
    <t>1746753210913</t>
  </si>
  <si>
    <t>1746753614626</t>
  </si>
  <si>
    <t>2491448947969728512</t>
  </si>
  <si>
    <t>1746753364757</t>
  </si>
  <si>
    <t>1746753697491</t>
  </si>
  <si>
    <t>2491449536313139200</t>
  </si>
  <si>
    <t>1746753382292</t>
  </si>
  <si>
    <t>1746753492205</t>
  </si>
  <si>
    <t>2491453224448532480</t>
  </si>
  <si>
    <t>1746753492207</t>
  </si>
  <si>
    <t>1746771653540</t>
  </si>
  <si>
    <t>2491457332215652352</t>
  </si>
  <si>
    <t>1746753614628</t>
  </si>
  <si>
    <t>1746771091516</t>
  </si>
  <si>
    <t>2491460112737214464</t>
  </si>
  <si>
    <t>1746753697493</t>
  </si>
  <si>
    <t>1746771546239</t>
  </si>
  <si>
    <t>2491465330283618304</t>
  </si>
  <si>
    <t>1746753852988</t>
  </si>
  <si>
    <t>1746760389285</t>
  </si>
  <si>
    <t>2491484122443259904</t>
  </si>
  <si>
    <t>1746754413039</t>
  </si>
  <si>
    <t>1746755909324</t>
  </si>
  <si>
    <t>2491503026339160064</t>
  </si>
  <si>
    <t>1746754976418</t>
  </si>
  <si>
    <t>1746755662047</t>
  </si>
  <si>
    <t>2491503026439823360</t>
  </si>
  <si>
    <t>1746754976422</t>
  </si>
  <si>
    <t>1746756044317</t>
  </si>
  <si>
    <t>2491511444978376704</t>
  </si>
  <si>
    <t>1746755227314</t>
  </si>
  <si>
    <t>1746755350986</t>
  </si>
  <si>
    <t>2491515594822754304</t>
  </si>
  <si>
    <t>1746755350988</t>
  </si>
  <si>
    <t>1746761859922</t>
  </si>
  <si>
    <t>2491526032264372224</t>
  </si>
  <si>
    <t>1746755662049</t>
  </si>
  <si>
    <t>1746756537458</t>
  </si>
  <si>
    <t>2491534329537208321</t>
  </si>
  <si>
    <t>1746755909326</t>
  </si>
  <si>
    <t>1746756153809</t>
  </si>
  <si>
    <t>2491538859117092864</t>
  </si>
  <si>
    <t>1746756044319</t>
  </si>
  <si>
    <t>1746756538565</t>
  </si>
  <si>
    <t>2491542533126070272</t>
  </si>
  <si>
    <t>1746756153811</t>
  </si>
  <si>
    <t>1746757908435</t>
  </si>
  <si>
    <t>2491555406183243776</t>
  </si>
  <si>
    <t>1746756537460</t>
  </si>
  <si>
    <t>1746757008239</t>
  </si>
  <si>
    <t>2491555443361554432</t>
  </si>
  <si>
    <t>1746756538568</t>
  </si>
  <si>
    <t>1746760237293</t>
  </si>
  <si>
    <t>2491571202972295168</t>
  </si>
  <si>
    <t>1746757008241</t>
  </si>
  <si>
    <t>1746757217723</t>
  </si>
  <si>
    <t>2491578232122482688</t>
  </si>
  <si>
    <t>1746757217725</t>
  </si>
  <si>
    <t>1746757866665</t>
  </si>
  <si>
    <t>2491600007002693632</t>
  </si>
  <si>
    <t>1746757866667</t>
  </si>
  <si>
    <t>1746758449662</t>
  </si>
  <si>
    <t>2491601408571318272</t>
  </si>
  <si>
    <t>1746757908437</t>
  </si>
  <si>
    <t>1746758176981</t>
  </si>
  <si>
    <t>2491610419446259712</t>
  </si>
  <si>
    <t>1746758176982</t>
  </si>
  <si>
    <t>1746760125383</t>
  </si>
  <si>
    <t>2491619569169440768</t>
  </si>
  <si>
    <t>1746758449664</t>
  </si>
  <si>
    <t>1746759628062</t>
  </si>
  <si>
    <t>2491659109645000704</t>
  </si>
  <si>
    <t>1746759628064</t>
  </si>
  <si>
    <t>1746759738854</t>
  </si>
  <si>
    <t>2491662827207630848</t>
  </si>
  <si>
    <t>1746759738856</t>
  </si>
  <si>
    <t>1746759953089</t>
  </si>
  <si>
    <t>2491670015741370368</t>
  </si>
  <si>
    <t>1746759953091</t>
  </si>
  <si>
    <t>1746761713049</t>
  </si>
  <si>
    <t>2491675796968677376</t>
  </si>
  <si>
    <t>1746760125385</t>
  </si>
  <si>
    <t>1746761698769</t>
  </si>
  <si>
    <t>2491679553622220800</t>
  </si>
  <si>
    <t>1746760237296</t>
  </si>
  <si>
    <t>1746761713107</t>
  </si>
  <si>
    <t>2491684652050391040</t>
  </si>
  <si>
    <t>1746760389286</t>
  </si>
  <si>
    <t>1746760650180</t>
  </si>
  <si>
    <t>2491693406233927680</t>
  </si>
  <si>
    <t>1746760650182</t>
  </si>
  <si>
    <t>1746760846295</t>
  </si>
  <si>
    <t>2491699986761359360</t>
  </si>
  <si>
    <t>1746760846297</t>
  </si>
  <si>
    <t>1746761481201</t>
  </si>
  <si>
    <t>2491706551216218112</t>
  </si>
  <si>
    <t>1746761041932</t>
  </si>
  <si>
    <t>1746761858626</t>
  </si>
  <si>
    <t>2491721290671562752</t>
  </si>
  <si>
    <t>1746761481202</t>
  </si>
  <si>
    <t>1746769619018</t>
  </si>
  <si>
    <t>2491728591042224128</t>
  </si>
  <si>
    <t>1746761698771</t>
  </si>
  <si>
    <t>1746764166594</t>
  </si>
  <si>
    <t>2491729070233067520</t>
  </si>
  <si>
    <t>1746761713051</t>
  </si>
  <si>
    <t>1746763940790</t>
  </si>
  <si>
    <t>2491729072179224576</t>
  </si>
  <si>
    <t>1746761713109</t>
  </si>
  <si>
    <t>1746769618128</t>
  </si>
  <si>
    <t>2491733954986614784</t>
  </si>
  <si>
    <t>1746761858628</t>
  </si>
  <si>
    <t>1746770445443</t>
  </si>
  <si>
    <t>2491733998473158656</t>
  </si>
  <si>
    <t>1746761859924</t>
  </si>
  <si>
    <t>1746763706292</t>
  </si>
  <si>
    <t>2491742928247037952</t>
  </si>
  <si>
    <t>1746762126053</t>
  </si>
  <si>
    <t>1746762456049</t>
  </si>
  <si>
    <t>2491746078571995136</t>
  </si>
  <si>
    <t>1746762219939</t>
  </si>
  <si>
    <t>2491754001176043520</t>
  </si>
  <si>
    <t>1746762456051</t>
  </si>
  <si>
    <t>1746762566698</t>
  </si>
  <si>
    <t>2491757713940389888</t>
  </si>
  <si>
    <t>1746762566700</t>
  </si>
  <si>
    <t>1746763580582</t>
  </si>
  <si>
    <t>2491770459826266112</t>
  </si>
  <si>
    <t>1746762946557</t>
  </si>
  <si>
    <t>1746763456092</t>
  </si>
  <si>
    <t>2491770820972617728</t>
  </si>
  <si>
    <t>1746762957320</t>
  </si>
  <si>
    <t>1746763278292</t>
  </si>
  <si>
    <t>2491772500338384896</t>
  </si>
  <si>
    <t>1746763007369</t>
  </si>
  <si>
    <t>1746763330059</t>
  </si>
  <si>
    <t>2491773855769665536</t>
  </si>
  <si>
    <t>1746763047764</t>
  </si>
  <si>
    <t>1746763117120</t>
  </si>
  <si>
    <t>2491791734208569344</t>
  </si>
  <si>
    <t>1746763580584</t>
  </si>
  <si>
    <t>1746765353245</t>
  </si>
  <si>
    <t>2491795952336216064</t>
  </si>
  <si>
    <t>1746763706294</t>
  </si>
  <si>
    <t>1746765062520</t>
  </si>
  <si>
    <t>2491795952403324928</t>
  </si>
  <si>
    <t>1746765433107</t>
  </si>
  <si>
    <t>2491803820816965632</t>
  </si>
  <si>
    <t>1746763940792</t>
  </si>
  <si>
    <t>1746764645074</t>
  </si>
  <si>
    <t>2491811397609037824</t>
  </si>
  <si>
    <t>1746764166596</t>
  </si>
  <si>
    <t>1746764194510</t>
  </si>
  <si>
    <t>2491812334213898240</t>
  </si>
  <si>
    <t>1746764194512</t>
  </si>
  <si>
    <t>1746769234232</t>
  </si>
  <si>
    <t>2491827452632997888</t>
  </si>
  <si>
    <t>1746764645076</t>
  </si>
  <si>
    <t>1746767042202</t>
  </si>
  <si>
    <t>2491841459829972992</t>
  </si>
  <si>
    <t>1746765062522</t>
  </si>
  <si>
    <t>1746765982647</t>
  </si>
  <si>
    <t>2491851214908661760</t>
  </si>
  <si>
    <t>1746765353246</t>
  </si>
  <si>
    <t>1746765863335</t>
  </si>
  <si>
    <t>2491853894666264576</t>
  </si>
  <si>
    <t>1746765433109</t>
  </si>
  <si>
    <t>1746765982646</t>
  </si>
  <si>
    <t>2491868330688880640</t>
  </si>
  <si>
    <t>1746765863337</t>
  </si>
  <si>
    <t>1746768325205</t>
  </si>
  <si>
    <t>2491872334135271424</t>
  </si>
  <si>
    <t>1746765982648</t>
  </si>
  <si>
    <t>1746768308348</t>
  </si>
  <si>
    <t>2491907886901469187</t>
  </si>
  <si>
    <t>1746767042204</t>
  </si>
  <si>
    <t>1746767143968</t>
  </si>
  <si>
    <t>2491911301601796096</t>
  </si>
  <si>
    <t>1746767143969</t>
  </si>
  <si>
    <t>1746767719838</t>
  </si>
  <si>
    <t>2491930624592551936</t>
  </si>
  <si>
    <t>1746767719839</t>
  </si>
  <si>
    <t>1746767877341</t>
  </si>
  <si>
    <t>2491935909516255232</t>
  </si>
  <si>
    <t>1746767877342</t>
  </si>
  <si>
    <t>1746769216517</t>
  </si>
  <si>
    <t>2491950371711328256</t>
  </si>
  <si>
    <t>1746768308350</t>
  </si>
  <si>
    <t>1746769204472</t>
  </si>
  <si>
    <t>2491950937338388480</t>
  </si>
  <si>
    <t>1746768325206</t>
  </si>
  <si>
    <t>1746768611775</t>
  </si>
  <si>
    <t>2491980844839837696</t>
  </si>
  <si>
    <t>1746769216519</t>
  </si>
  <si>
    <t>1746770038030</t>
  </si>
  <si>
    <t>2491981439256600576</t>
  </si>
  <si>
    <t>1746769234234</t>
  </si>
  <si>
    <t>1746769279239</t>
  </si>
  <si>
    <t>2491982949407367168</t>
  </si>
  <si>
    <t>1746769279240</t>
  </si>
  <si>
    <t>1746769618122</t>
  </si>
  <si>
    <t>2491994320467501056</t>
  </si>
  <si>
    <t>1746769618124</t>
  </si>
  <si>
    <t>1746769877413</t>
  </si>
  <si>
    <t>2491994320635273216</t>
  </si>
  <si>
    <t>1746769618130</t>
  </si>
  <si>
    <t>1746770039389</t>
  </si>
  <si>
    <t>2491994350532272128</t>
  </si>
  <si>
    <t>1746769619019</t>
  </si>
  <si>
    <t>1746769718523</t>
  </si>
  <si>
    <t>2491997689366028288</t>
  </si>
  <si>
    <t>1746769718525</t>
  </si>
  <si>
    <t>1746770868465</t>
  </si>
  <si>
    <t>2492003020829728768</t>
  </si>
  <si>
    <t>1746769877415</t>
  </si>
  <si>
    <t>1746770586527</t>
  </si>
  <si>
    <t>2492008410208378880</t>
  </si>
  <si>
    <t>1746770038031</t>
  </si>
  <si>
    <t>1746770396428</t>
  </si>
  <si>
    <t>2492008455842406400</t>
  </si>
  <si>
    <t>1746770039392</t>
  </si>
  <si>
    <t>1746770612577</t>
  </si>
  <si>
    <t>2492026814713667584</t>
  </si>
  <si>
    <t>1746770586528</t>
  </si>
  <si>
    <t>1746772861492</t>
  </si>
  <si>
    <t>2492036275016671232</t>
  </si>
  <si>
    <t>1746770868467</t>
  </si>
  <si>
    <t>1746771278901</t>
  </si>
  <si>
    <t>2492043759366283264</t>
  </si>
  <si>
    <t>1746771091518</t>
  </si>
  <si>
    <t>1746771188637</t>
  </si>
  <si>
    <t>2492047018172719104</t>
  </si>
  <si>
    <t>1746771188638</t>
  </si>
  <si>
    <t>1746771510381</t>
  </si>
  <si>
    <t>2492050046963523584</t>
  </si>
  <si>
    <t>1746771278903</t>
  </si>
  <si>
    <t>1746771431974</t>
  </si>
  <si>
    <t>2492055183207538688</t>
  </si>
  <si>
    <t>1746771431975</t>
  </si>
  <si>
    <t>1746772567040</t>
  </si>
  <si>
    <t>2492057814109888512</t>
  </si>
  <si>
    <t>1746771510382</t>
  </si>
  <si>
    <t>1746772108533</t>
  </si>
  <si>
    <t>2492059017304711168</t>
  </si>
  <si>
    <t>1746771546241</t>
  </si>
  <si>
    <t>1746772560567</t>
  </si>
  <si>
    <t>2492062617762373632</t>
  </si>
  <si>
    <t>1746771653542</t>
  </si>
  <si>
    <t>1746771755908</t>
  </si>
  <si>
    <t>2492066052628914176</t>
  </si>
  <si>
    <t>1746771755910</t>
  </si>
  <si>
    <t>1746771983389</t>
  </si>
  <si>
    <t>2492073686027313156</t>
  </si>
  <si>
    <t>1746771983395</t>
  </si>
  <si>
    <t>1746772063792</t>
  </si>
  <si>
    <t>2492076383535210496</t>
  </si>
  <si>
    <t>1746772063794</t>
  </si>
  <si>
    <t>1746773666929</t>
  </si>
  <si>
    <t>2492077884794052608</t>
  </si>
  <si>
    <t>1746772108535</t>
  </si>
  <si>
    <t>1746772239158</t>
  </si>
  <si>
    <t>2492082267808178176</t>
  </si>
  <si>
    <t>1746772239159</t>
  </si>
  <si>
    <t>1746772470839</t>
  </si>
  <si>
    <t>2492090041732538368</t>
  </si>
  <si>
    <t>1746772470840</t>
  </si>
  <si>
    <t>1746773421698</t>
  </si>
  <si>
    <t>2492093052504612864</t>
  </si>
  <si>
    <t>1746772560569</t>
  </si>
  <si>
    <t>1746773626241</t>
  </si>
  <si>
    <t>2492093269702451200</t>
  </si>
  <si>
    <t>1746772567041</t>
  </si>
  <si>
    <t>1746773308140</t>
  </si>
  <si>
    <t>2492103149872062464</t>
  </si>
  <si>
    <t>1746772861494</t>
  </si>
  <si>
    <t>1746772922924</t>
  </si>
  <si>
    <t>2492143530517045248</t>
  </si>
  <si>
    <t>1746774064930</t>
  </si>
  <si>
    <t>1746774146106</t>
  </si>
  <si>
    <t>2492146254432280576</t>
  </si>
  <si>
    <t>1746774146108</t>
  </si>
  <si>
    <t>1746774205991</t>
  </si>
  <si>
    <t>2492153793374953472</t>
  </si>
  <si>
    <t>1746774370788</t>
  </si>
  <si>
    <t>1746774920993</t>
  </si>
  <si>
    <t>2492153793542725632</t>
  </si>
  <si>
    <t>1746774370792</t>
  </si>
  <si>
    <t>1746774370795</t>
  </si>
  <si>
    <t>2492153793710497792</t>
  </si>
  <si>
    <t>1746774370797</t>
  </si>
  <si>
    <t>1746774527822</t>
  </si>
  <si>
    <t>2492159062729400320</t>
  </si>
  <si>
    <t>1746774527826</t>
  </si>
  <si>
    <t>1746774622830</t>
  </si>
  <si>
    <t>2492159062863618048</t>
  </si>
  <si>
    <t>1746774527831</t>
  </si>
  <si>
    <t>1746774536999</t>
  </si>
  <si>
    <t>2492159370557759488</t>
  </si>
  <si>
    <t>1746774537001</t>
  </si>
  <si>
    <t>1746775131456</t>
  </si>
  <si>
    <t>2492162250568212480</t>
  </si>
  <si>
    <t>1746774622832</t>
  </si>
  <si>
    <t>1746774650892</t>
  </si>
  <si>
    <t>2492163192206237696</t>
  </si>
  <si>
    <t>1746774650894</t>
  </si>
  <si>
    <t>1746774751734</t>
  </si>
  <si>
    <t>2492166575902269440</t>
  </si>
  <si>
    <t>1746774751736</t>
  </si>
  <si>
    <t>1746775053019</t>
  </si>
  <si>
    <t>2492172255258320896</t>
  </si>
  <si>
    <t>1746774920995</t>
  </si>
  <si>
    <t>1746774988742</t>
  </si>
  <si>
    <t>2492200552314806272</t>
  </si>
  <si>
    <t>1746775764312</t>
  </si>
  <si>
    <t>1746780249174</t>
  </si>
  <si>
    <t>2492228197677113344</t>
  </si>
  <si>
    <t>1746776588208</t>
  </si>
  <si>
    <t>1746780174761</t>
  </si>
  <si>
    <t>2492228467924508673</t>
  </si>
  <si>
    <t>1746776596263</t>
  </si>
  <si>
    <t>1746776597239</t>
  </si>
  <si>
    <t>2492228501076287488</t>
  </si>
  <si>
    <t>1746776597241</t>
  </si>
  <si>
    <t>1746779673858</t>
  </si>
  <si>
    <t>2492229706519257098</t>
  </si>
  <si>
    <t>1746776633174</t>
  </si>
  <si>
    <t>1746776633178</t>
  </si>
  <si>
    <t>2492229706519257099</t>
  </si>
  <si>
    <t>1746776633179</t>
  </si>
  <si>
    <t>2492229706519257100</t>
  </si>
  <si>
    <t>2492229706519257101</t>
  </si>
  <si>
    <t>2492229706519257102</t>
  </si>
  <si>
    <t>2492229706720583680</t>
  </si>
  <si>
    <t>1746776633181</t>
  </si>
  <si>
    <t>1746776689244</t>
  </si>
  <si>
    <t>2492229706720583681</t>
  </si>
  <si>
    <t>1746776881009</t>
  </si>
  <si>
    <t>2492229706754138112</t>
  </si>
  <si>
    <t>1746778004297</t>
  </si>
  <si>
    <t>2492229706754138113</t>
  </si>
  <si>
    <t>1746778091348</t>
  </si>
  <si>
    <t>2492231587916259328</t>
  </si>
  <si>
    <t>1746776689246</t>
  </si>
  <si>
    <t>1746776701271</t>
  </si>
  <si>
    <t>2492231991475412992</t>
  </si>
  <si>
    <t>1746776701273</t>
  </si>
  <si>
    <t>1746776782307</t>
  </si>
  <si>
    <t>2492234711531888641</t>
  </si>
  <si>
    <t>1746776782309</t>
  </si>
  <si>
    <t>1746777140196</t>
  </si>
  <si>
    <t>2492238022481911808</t>
  </si>
  <si>
    <t>1746776881011</t>
  </si>
  <si>
    <t>1746776882217</t>
  </si>
  <si>
    <t>2492238063619645440</t>
  </si>
  <si>
    <t>1746776882220</t>
  </si>
  <si>
    <t>1746776967314</t>
  </si>
  <si>
    <t>2492240918464274432</t>
  </si>
  <si>
    <t>1746776967317</t>
  </si>
  <si>
    <t>1746777021349</t>
  </si>
  <si>
    <t>2492242731510898688</t>
  </si>
  <si>
    <t>1746777021351</t>
  </si>
  <si>
    <t>1746777080005</t>
  </si>
  <si>
    <t>2492244699713216512</t>
  </si>
  <si>
    <t>1746777080007</t>
  </si>
  <si>
    <t>1746777102555</t>
  </si>
  <si>
    <t>2492245456466321408</t>
  </si>
  <si>
    <t>1746777102557</t>
  </si>
  <si>
    <t>1746777641606</t>
  </si>
  <si>
    <t>2492246719388033024</t>
  </si>
  <si>
    <t>1746777140198</t>
  </si>
  <si>
    <t>1746777324692</t>
  </si>
  <si>
    <t>2492278634753138688</t>
  </si>
  <si>
    <t>1746778091350</t>
  </si>
  <si>
    <t>1746778155621</t>
  </si>
  <si>
    <t>2492281482249347073</t>
  </si>
  <si>
    <t>1746778176211</t>
  </si>
  <si>
    <t>1746778729057</t>
  </si>
  <si>
    <t>2492281482249347086</t>
  </si>
  <si>
    <t>1746778176215</t>
  </si>
  <si>
    <t>2492281482417119232</t>
  </si>
  <si>
    <t>1746778176217</t>
  </si>
  <si>
    <t>1746778253587</t>
  </si>
  <si>
    <t>2492284078557077504</t>
  </si>
  <si>
    <t>1746778253589</t>
  </si>
  <si>
    <t>1746778290047</t>
  </si>
  <si>
    <t>2492285301985222656</t>
  </si>
  <si>
    <t>1746778290049</t>
  </si>
  <si>
    <t>1746778537993</t>
  </si>
  <si>
    <t>2492300032716414976</t>
  </si>
  <si>
    <t>1746778729059</t>
  </si>
  <si>
    <t>1746778762907</t>
  </si>
  <si>
    <t>2492301168533938176</t>
  </si>
  <si>
    <t>1746778762909</t>
  </si>
  <si>
    <t>1746778863940</t>
  </si>
  <si>
    <t>2492305297473904651</t>
  </si>
  <si>
    <t>1746778885961</t>
  </si>
  <si>
    <t>1746778886718</t>
  </si>
  <si>
    <t>2492305297473904652</t>
  </si>
  <si>
    <t>1746778885965</t>
  </si>
  <si>
    <t>2492305297473904653</t>
  </si>
  <si>
    <t>2492305297473904654</t>
  </si>
  <si>
    <t>2492305297843003392</t>
  </si>
  <si>
    <t>1746778885973</t>
  </si>
  <si>
    <t>1746778982104</t>
  </si>
  <si>
    <t>2492305297843003393</t>
  </si>
  <si>
    <t>1746779198237</t>
  </si>
  <si>
    <t>2492305297843003394</t>
  </si>
  <si>
    <t>1746779676151</t>
  </si>
  <si>
    <t>2492305322908164096</t>
  </si>
  <si>
    <t>1746778886720</t>
  </si>
  <si>
    <t>1746778941402</t>
  </si>
  <si>
    <t>2492331734943768577</t>
  </si>
  <si>
    <t>1746779673859</t>
  </si>
  <si>
    <t>1746780044974</t>
  </si>
  <si>
    <t>2492332869989539851</t>
  </si>
  <si>
    <t>1746779707686</t>
  </si>
  <si>
    <t>1746779928695</t>
  </si>
  <si>
    <t>2492332869989539852</t>
  </si>
  <si>
    <t>1746779897563</t>
  </si>
  <si>
    <t>2492332869989539853</t>
  </si>
  <si>
    <t>1746779875207</t>
  </si>
  <si>
    <t>2492332869989539854</t>
  </si>
  <si>
    <t>1746779707690</t>
  </si>
  <si>
    <t>2492335688662491136</t>
  </si>
  <si>
    <t>1746779791689</t>
  </si>
  <si>
    <t>1746779880940</t>
  </si>
  <si>
    <t>2492342150910550016</t>
  </si>
  <si>
    <t>1746779984279</t>
  </si>
  <si>
    <t>1746779984283</t>
  </si>
  <si>
    <t>2492348542492975105</t>
  </si>
  <si>
    <t>1746780174763</t>
  </si>
  <si>
    <t>1746781389441</t>
  </si>
  <si>
    <t>2492351039345369088</t>
  </si>
  <si>
    <t>1746780249176</t>
  </si>
  <si>
    <t>1746780370265</t>
  </si>
  <si>
    <t>2492355102485094400</t>
  </si>
  <si>
    <t>1746780370267</t>
  </si>
  <si>
    <t>1746782130259</t>
  </si>
  <si>
    <t>2492389300390436864</t>
  </si>
  <si>
    <t>1746781389443</t>
  </si>
  <si>
    <t>1746781727689</t>
  </si>
  <si>
    <t>2492414158117642240</t>
  </si>
  <si>
    <t>1746782130261</t>
  </si>
  <si>
    <t>1746784573268</t>
  </si>
  <si>
    <t>2492496765773783040</t>
  </si>
  <si>
    <t>1746784592161</t>
  </si>
  <si>
    <t>1746835667159</t>
  </si>
  <si>
    <t>2492496765773783041</t>
  </si>
  <si>
    <t>1746835094261</t>
  </si>
  <si>
    <t>2492496765773783042</t>
  </si>
  <si>
    <t>1746828025704</t>
  </si>
  <si>
    <t>2492496765773783043</t>
  </si>
  <si>
    <t>1746798129387</t>
  </si>
  <si>
    <t>2492496765773783050</t>
  </si>
  <si>
    <t>1746801492292</t>
  </si>
  <si>
    <t>2492496765773783051</t>
  </si>
  <si>
    <t>1746801431415</t>
  </si>
  <si>
    <t>2492496765773783052</t>
  </si>
  <si>
    <t>1746784592165</t>
  </si>
  <si>
    <t>2492496765773783053</t>
  </si>
  <si>
    <t>2492496765773783054</t>
  </si>
  <si>
    <t>2492496766008664064</t>
  </si>
  <si>
    <t>1746784592169</t>
  </si>
  <si>
    <t>1746786704792</t>
  </si>
  <si>
    <t>2492496766008664065</t>
  </si>
  <si>
    <t>1746787171935</t>
  </si>
  <si>
    <t>2492496766042218496</t>
  </si>
  <si>
    <t>1746788121270</t>
  </si>
  <si>
    <t>2492567654007676928</t>
  </si>
  <si>
    <t>1746786704794</t>
  </si>
  <si>
    <t>1746800825766</t>
  </si>
  <si>
    <t>2492583328692150272</t>
  </si>
  <si>
    <t>1746787171937</t>
  </si>
  <si>
    <t>1746790096657</t>
  </si>
  <si>
    <t>2492681466044063744</t>
  </si>
  <si>
    <t>1746790096659</t>
  </si>
  <si>
    <t>1746790299149</t>
  </si>
  <si>
    <t>2492688260548108288</t>
  </si>
  <si>
    <t>1746790299151</t>
  </si>
  <si>
    <t>1746790755443</t>
  </si>
  <si>
    <t>2492703571267657729</t>
  </si>
  <si>
    <t>1746790755445</t>
  </si>
  <si>
    <t>1746791027017</t>
  </si>
  <si>
    <t>2492712683745419266</t>
  </si>
  <si>
    <t>1746791027019</t>
  </si>
  <si>
    <t>1746792514329</t>
  </si>
  <si>
    <t>2492762589688340480</t>
  </si>
  <si>
    <t>1746792514331</t>
  </si>
  <si>
    <t>1746793403136</t>
  </si>
  <si>
    <t>2492792413068828672</t>
  </si>
  <si>
    <t>1746793403138</t>
  </si>
  <si>
    <t>1746800703197</t>
  </si>
  <si>
    <t>2492950999770177536</t>
  </si>
  <si>
    <t>1746798129389</t>
  </si>
  <si>
    <t>1746800411892</t>
  </si>
  <si>
    <t>2492982228108288004</t>
  </si>
  <si>
    <t>1746799060064</t>
  </si>
  <si>
    <t>1746809871061</t>
  </si>
  <si>
    <t>2492982228108288005</t>
  </si>
  <si>
    <t>1746805169856</t>
  </si>
  <si>
    <t>2492982228108288006</t>
  </si>
  <si>
    <t>1746804239196</t>
  </si>
  <si>
    <t>2492982228108288007</t>
  </si>
  <si>
    <t>1746804227382</t>
  </si>
  <si>
    <t>2492982228108288008</t>
  </si>
  <si>
    <t>1746800768231</t>
  </si>
  <si>
    <t>2492982228108288009</t>
  </si>
  <si>
    <t>1746800644036</t>
  </si>
  <si>
    <t>2492982228108288010</t>
  </si>
  <si>
    <t>1746800409370</t>
  </si>
  <si>
    <t>2492982228108288011</t>
  </si>
  <si>
    <t>1746799397929</t>
  </si>
  <si>
    <t>2492982228108288012</t>
  </si>
  <si>
    <t>1746799202545</t>
  </si>
  <si>
    <t>2492982228108288013</t>
  </si>
  <si>
    <t>1746799060069</t>
  </si>
  <si>
    <t>2492982228108288014</t>
  </si>
  <si>
    <t>1746799060070</t>
  </si>
  <si>
    <t>2492987008977313792</t>
  </si>
  <si>
    <t>1746799202547</t>
  </si>
  <si>
    <t>1746864196787</t>
  </si>
  <si>
    <t>2492993564942901248</t>
  </si>
  <si>
    <t>1746799397931</t>
  </si>
  <si>
    <t>1746863636966</t>
  </si>
  <si>
    <t>2493027503271157760</t>
  </si>
  <si>
    <t>1746800409372</t>
  </si>
  <si>
    <t>1746801148812</t>
  </si>
  <si>
    <t>2493027587895435264</t>
  </si>
  <si>
    <t>1746800411894</t>
  </si>
  <si>
    <t>1746812840824</t>
  </si>
  <si>
    <t>2493035377355497473</t>
  </si>
  <si>
    <t>1746800644038</t>
  </si>
  <si>
    <t>1746801073453</t>
  </si>
  <si>
    <t>2493037362502803461</t>
  </si>
  <si>
    <t>1746800703199</t>
  </si>
  <si>
    <t>1746807606642</t>
  </si>
  <si>
    <t>2493039544648179712</t>
  </si>
  <si>
    <t>1746800768232</t>
  </si>
  <si>
    <t>1746801038914</t>
  </si>
  <si>
    <t>2493041475269533696</t>
  </si>
  <si>
    <t>1746800825769</t>
  </si>
  <si>
    <t>1746801225305</t>
  </si>
  <si>
    <t>2493048627329605633</t>
  </si>
  <si>
    <t>1746801038916</t>
  </si>
  <si>
    <t>1746801492287</t>
  </si>
  <si>
    <t>2493049786232578048</t>
  </si>
  <si>
    <t>1746801073455</t>
  </si>
  <si>
    <t>1746801407367</t>
  </si>
  <si>
    <t>2493052314827464704</t>
  </si>
  <si>
    <t>1746801148813</t>
  </si>
  <si>
    <t>1746801386548</t>
  </si>
  <si>
    <t>2493054881540186112</t>
  </si>
  <si>
    <t>1746801225307</t>
  </si>
  <si>
    <t>1746801392259</t>
  </si>
  <si>
    <t>2493060291957465090</t>
  </si>
  <si>
    <t>1746801386550</t>
  </si>
  <si>
    <t>1746862774768</t>
  </si>
  <si>
    <t>2493060483586826240</t>
  </si>
  <si>
    <t>1746801392261</t>
  </si>
  <si>
    <t>1746802756722</t>
  </si>
  <si>
    <t>2493060991533817858</t>
  </si>
  <si>
    <t>1746801407369</t>
  </si>
  <si>
    <t>1746801683078</t>
  </si>
  <si>
    <t>2493061797410611200</t>
  </si>
  <si>
    <t>1746801431417</t>
  </si>
  <si>
    <t>1746801847309</t>
  </si>
  <si>
    <t>2493063839935995906</t>
  </si>
  <si>
    <t>1746801492289</t>
  </si>
  <si>
    <t>1746801627547</t>
  </si>
  <si>
    <t>2493063840137322496</t>
  </si>
  <si>
    <t>1746801492294</t>
  </si>
  <si>
    <t>1746801642706</t>
  </si>
  <si>
    <t>2493068378542022657</t>
  </si>
  <si>
    <t>1746801627549</t>
  </si>
  <si>
    <t>1746803466054</t>
  </si>
  <si>
    <t>2493070241853186048</t>
  </si>
  <si>
    <t>1746801683080</t>
  </si>
  <si>
    <t>1746802029087</t>
  </si>
  <si>
    <t>2493075752531107843</t>
  </si>
  <si>
    <t>1746801847311</t>
  </si>
  <si>
    <t>1746802083762</t>
  </si>
  <si>
    <t>2493081851988647936</t>
  </si>
  <si>
    <t>1746802029089</t>
  </si>
  <si>
    <t>1746802312276</t>
  </si>
  <si>
    <t>2493083686577217536</t>
  </si>
  <si>
    <t>1746802083764</t>
  </si>
  <si>
    <t>1746802241558</t>
  </si>
  <si>
    <t>2493088981332369408</t>
  </si>
  <si>
    <t>1746802241560</t>
  </si>
  <si>
    <t>1746804229002</t>
  </si>
  <si>
    <t>2493091354201137152</t>
  </si>
  <si>
    <t>1746802312277</t>
  </si>
  <si>
    <t>1746802875260</t>
  </si>
  <si>
    <t>2493106267367776256</t>
  </si>
  <si>
    <t>1746802756724</t>
  </si>
  <si>
    <t>1746804191889</t>
  </si>
  <si>
    <t>2493110244809482240</t>
  </si>
  <si>
    <t>1746802875261</t>
  </si>
  <si>
    <t>1746856835481</t>
  </si>
  <si>
    <t>2493130068600135680</t>
  </si>
  <si>
    <t>1746803466056</t>
  </si>
  <si>
    <t>1746803839449</t>
  </si>
  <si>
    <t>2493142597623717888</t>
  </si>
  <si>
    <t>1746803839451</t>
  </si>
  <si>
    <t>1746804146104</t>
  </si>
  <si>
    <t>2493152887291617280</t>
  </si>
  <si>
    <t>1746804146106</t>
  </si>
  <si>
    <t>1746812454835</t>
  </si>
  <si>
    <t>2493154423581286400</t>
  </si>
  <si>
    <t>1746804191892</t>
  </si>
  <si>
    <t>1746805993963</t>
  </si>
  <si>
    <t>2493155614495186944</t>
  </si>
  <si>
    <t>1746804227384</t>
  </si>
  <si>
    <t>1746808608952</t>
  </si>
  <si>
    <t>2493155668853366785</t>
  </si>
  <si>
    <t>1746804229004</t>
  </si>
  <si>
    <t>1746804861924</t>
  </si>
  <si>
    <t>2493156011947433984</t>
  </si>
  <si>
    <t>1746804239198</t>
  </si>
  <si>
    <t>1746804315320</t>
  </si>
  <si>
    <t>2493158565204828160</t>
  </si>
  <si>
    <t>1746804315321</t>
  </si>
  <si>
    <t>1746804388745</t>
  </si>
  <si>
    <t>2493161028938997760</t>
  </si>
  <si>
    <t>1746804388747</t>
  </si>
  <si>
    <t>1746804483206</t>
  </si>
  <si>
    <t>2493164198524198912</t>
  </si>
  <si>
    <t>1746804483208</t>
  </si>
  <si>
    <t>1746805014454</t>
  </si>
  <si>
    <t>2493182024249090048</t>
  </si>
  <si>
    <t>1746805014455</t>
  </si>
  <si>
    <t>1746806186092</t>
  </si>
  <si>
    <t>2493187238674931713</t>
  </si>
  <si>
    <t>1746805169857</t>
  </si>
  <si>
    <t>1746805503150</t>
  </si>
  <si>
    <t>2493198422165790720</t>
  </si>
  <si>
    <t>1746805503151</t>
  </si>
  <si>
    <t>1746805754018</t>
  </si>
  <si>
    <t>2493206839899037696</t>
  </si>
  <si>
    <t>1746805754019</t>
  </si>
  <si>
    <t>1746805917743</t>
  </si>
  <si>
    <t>2493212333631971328</t>
  </si>
  <si>
    <t>1746805917745</t>
  </si>
  <si>
    <t>1746806884063</t>
  </si>
  <si>
    <t>2493214891150778368</t>
  </si>
  <si>
    <t>1746805993965</t>
  </si>
  <si>
    <t>1746806878722</t>
  </si>
  <si>
    <t>2493221337896689664</t>
  </si>
  <si>
    <t>1746806186093</t>
  </si>
  <si>
    <t>1746806594772</t>
  </si>
  <si>
    <t>2493235050921959424</t>
  </si>
  <si>
    <t>1746806594774</t>
  </si>
  <si>
    <t>1746807628857</t>
  </si>
  <si>
    <t>2493244578736480256</t>
  </si>
  <si>
    <t>1746806878724</t>
  </si>
  <si>
    <t>1746807202068</t>
  </si>
  <si>
    <t>2493244757917147136</t>
  </si>
  <si>
    <t>1746806884064</t>
  </si>
  <si>
    <t>1746807203201</t>
  </si>
  <si>
    <t>2493255466411466753</t>
  </si>
  <si>
    <t>1746807203202</t>
  </si>
  <si>
    <t>1746809632058</t>
  </si>
  <si>
    <t>2493269003678621696</t>
  </si>
  <si>
    <t>1746807606645</t>
  </si>
  <si>
    <t>1746809796720</t>
  </si>
  <si>
    <t>2493269749090328576</t>
  </si>
  <si>
    <t>1746807628859</t>
  </si>
  <si>
    <t>1746809335520</t>
  </si>
  <si>
    <t>2493302635621359616</t>
  </si>
  <si>
    <t>1746808608954</t>
  </si>
  <si>
    <t>1746808631567</t>
  </si>
  <si>
    <t>2493303394454839296</t>
  </si>
  <si>
    <t>1746808631569</t>
  </si>
  <si>
    <t>1746811797983</t>
  </si>
  <si>
    <t>2493327015164354560</t>
  </si>
  <si>
    <t>1746809335521</t>
  </si>
  <si>
    <t>1746811245720</t>
  </si>
  <si>
    <t>2493336965362065408</t>
  </si>
  <si>
    <t>1746809632060</t>
  </si>
  <si>
    <t>1746810424305</t>
  </si>
  <si>
    <t>2493342490535501824</t>
  </si>
  <si>
    <t>1746809796722</t>
  </si>
  <si>
    <t>1746810417798</t>
  </si>
  <si>
    <t>2493344984971976704</t>
  </si>
  <si>
    <t>1746809871063</t>
  </si>
  <si>
    <t>1746810123739</t>
  </si>
  <si>
    <t>2493353463438745600</t>
  </si>
  <si>
    <t>1746810123741</t>
  </si>
  <si>
    <t>1746818132167</t>
  </si>
  <si>
    <t>2493363330991890432</t>
  </si>
  <si>
    <t>1746810417800</t>
  </si>
  <si>
    <t>1746818124575</t>
  </si>
  <si>
    <t>2493363548760154112</t>
  </si>
  <si>
    <t>1746810424307</t>
  </si>
  <si>
    <t>1746818008148</t>
  </si>
  <si>
    <t>2493391110873915392</t>
  </si>
  <si>
    <t>1746811245722</t>
  </si>
  <si>
    <t>1746817010927</t>
  </si>
  <si>
    <t>2493409641711640576</t>
  </si>
  <si>
    <t>1746811797984</t>
  </si>
  <si>
    <t>1746813758052</t>
  </si>
  <si>
    <t>2493431682007408640</t>
  </si>
  <si>
    <t>1746812454836</t>
  </si>
  <si>
    <t>1746813418234</t>
  </si>
  <si>
    <t>2493444634118823936</t>
  </si>
  <si>
    <t>1746812840826</t>
  </si>
  <si>
    <t>1746814398864</t>
  </si>
  <si>
    <t>2493464008347197440</t>
  </si>
  <si>
    <t>1746813418236</t>
  </si>
  <si>
    <t>1746856487954</t>
  </si>
  <si>
    <t>2493475410713616384</t>
  </si>
  <si>
    <t>1746813758053</t>
  </si>
  <si>
    <t>1746814801984</t>
  </si>
  <si>
    <t>2493496912829849600</t>
  </si>
  <si>
    <t>1746814398866</t>
  </si>
  <si>
    <t>1746825068765</t>
  </si>
  <si>
    <t>2493510439292477441</t>
  </si>
  <si>
    <t>1746814801986</t>
  </si>
  <si>
    <t>1746815312812</t>
  </si>
  <si>
    <t>2493527579802312704</t>
  </si>
  <si>
    <t>1746815312813</t>
  </si>
  <si>
    <t>1746836492083</t>
  </si>
  <si>
    <t>2493584559086608384</t>
  </si>
  <si>
    <t>1746817010928</t>
  </si>
  <si>
    <t>1746836182878</t>
  </si>
  <si>
    <t>2493618020270841856</t>
  </si>
  <si>
    <t>1746818008149</t>
  </si>
  <si>
    <t>1746821874822</t>
  </si>
  <si>
    <t>2493621926946250752</t>
  </si>
  <si>
    <t>1746818124577</t>
  </si>
  <si>
    <t>1746820306244</t>
  </si>
  <si>
    <t>2493622181657944065</t>
  </si>
  <si>
    <t>1746818132169</t>
  </si>
  <si>
    <t>1746818323370</t>
  </si>
  <si>
    <t>2493628597433114624</t>
  </si>
  <si>
    <t>1746818323373</t>
  </si>
  <si>
    <t>1746831356863</t>
  </si>
  <si>
    <t>2493747767239876608</t>
  </si>
  <si>
    <t>1746821874823</t>
  </si>
  <si>
    <t>1746823553007</t>
  </si>
  <si>
    <t>2493804074865106944</t>
  </si>
  <si>
    <t>1746823553008</t>
  </si>
  <si>
    <t>1746824832992</t>
  </si>
  <si>
    <t>2493847024034750464</t>
  </si>
  <si>
    <t>1746824832993</t>
  </si>
  <si>
    <t>1746825614075</t>
  </si>
  <si>
    <t>2493854935297400832</t>
  </si>
  <si>
    <t>1746825068767</t>
  </si>
  <si>
    <t>1746825764459</t>
  </si>
  <si>
    <t>2493873232864714752</t>
  </si>
  <si>
    <t>1746825614076</t>
  </si>
  <si>
    <t>1746829948424</t>
  </si>
  <si>
    <t>2493878278880862208</t>
  </si>
  <si>
    <t>1746825764460</t>
  </si>
  <si>
    <t>1746826545691</t>
  </si>
  <si>
    <t>2493954153706004480</t>
  </si>
  <si>
    <t>1746828025706</t>
  </si>
  <si>
    <t>1746829037315</t>
  </si>
  <si>
    <t>2493988097704960000</t>
  </si>
  <si>
    <t>1746829037316</t>
  </si>
  <si>
    <t>1746830344990</t>
  </si>
  <si>
    <t>2494018669483499520</t>
  </si>
  <si>
    <t>1746829948426</t>
  </si>
  <si>
    <t>1746830650336</t>
  </si>
  <si>
    <t>2494031976030380032</t>
  </si>
  <si>
    <t>1746830344992</t>
  </si>
  <si>
    <t>1746831499731</t>
  </si>
  <si>
    <t>2494042221741973504</t>
  </si>
  <si>
    <t>1746830650338</t>
  </si>
  <si>
    <t>1746835453570</t>
  </si>
  <si>
    <t>2494065928854151168</t>
  </si>
  <si>
    <t>1746831356865</t>
  </si>
  <si>
    <t>1746833168531</t>
  </si>
  <si>
    <t>2494070722708742144</t>
  </si>
  <si>
    <t>1746831499733</t>
  </si>
  <si>
    <t>1746834975532</t>
  </si>
  <si>
    <t>2494203391497052160</t>
  </si>
  <si>
    <t>1746835453572</t>
  </si>
  <si>
    <t>1746838029799</t>
  </si>
  <si>
    <t>2494217704609783818</t>
  </si>
  <si>
    <t>1746835880135</t>
  </si>
  <si>
    <t>1746835969068</t>
  </si>
  <si>
    <t>2494217704609783819</t>
  </si>
  <si>
    <t>1746835880139</t>
  </si>
  <si>
    <t>2494220688773193728</t>
  </si>
  <si>
    <t>1746835969070</t>
  </si>
  <si>
    <t>1746836302322</t>
  </si>
  <si>
    <t>2494227863113408512</t>
  </si>
  <si>
    <t>1746836182882</t>
  </si>
  <si>
    <t>1746837091148</t>
  </si>
  <si>
    <t>2494233326009819140</t>
  </si>
  <si>
    <t>1746836345689</t>
  </si>
  <si>
    <t>1746877286425</t>
  </si>
  <si>
    <t>2494233326009819141</t>
  </si>
  <si>
    <t>1746838530955</t>
  </si>
  <si>
    <t>2494233326009819142</t>
  </si>
  <si>
    <t>1746838030051</t>
  </si>
  <si>
    <t>2494233326009819143</t>
  </si>
  <si>
    <t>1746837991324</t>
  </si>
  <si>
    <t>2494233326009819144</t>
  </si>
  <si>
    <t>1746837105018</t>
  </si>
  <si>
    <t>2494233326009819145</t>
  </si>
  <si>
    <t>1746836345693</t>
  </si>
  <si>
    <t>2494233326009819146</t>
  </si>
  <si>
    <t>2494233326009819147</t>
  </si>
  <si>
    <t>2494233326177591296</t>
  </si>
  <si>
    <t>1746836345695</t>
  </si>
  <si>
    <t>1746836404437</t>
  </si>
  <si>
    <t>2494233326177591297</t>
  </si>
  <si>
    <t>1746836406877</t>
  </si>
  <si>
    <t>2494235297299144704</t>
  </si>
  <si>
    <t>1746836404439</t>
  </si>
  <si>
    <t>1746836719363</t>
  </si>
  <si>
    <t>2494235379205513216</t>
  </si>
  <si>
    <t>1746836406879</t>
  </si>
  <si>
    <t>1746836410911</t>
  </si>
  <si>
    <t>2494238238210891776</t>
  </si>
  <si>
    <t>1746836492085</t>
  </si>
  <si>
    <t>1746836740439</t>
  </si>
  <si>
    <t>2494245864462196736</t>
  </si>
  <si>
    <t>1746836719365</t>
  </si>
  <si>
    <t>1746864444373</t>
  </si>
  <si>
    <t>2494246571688960000</t>
  </si>
  <si>
    <t>1746836740441</t>
  </si>
  <si>
    <t>1746854172687</t>
  </si>
  <si>
    <t>2494258339496697856</t>
  </si>
  <si>
    <t>1746837091150</t>
  </si>
  <si>
    <t>1746837395431</t>
  </si>
  <si>
    <t>2494258804896669696</t>
  </si>
  <si>
    <t>1746837105020</t>
  </si>
  <si>
    <t>1746837463822</t>
  </si>
  <si>
    <t>2494268549539930112</t>
  </si>
  <si>
    <t>1746837395433</t>
  </si>
  <si>
    <t>1746837606432</t>
  </si>
  <si>
    <t>2494270844394643456</t>
  </si>
  <si>
    <t>1746837463825</t>
  </si>
  <si>
    <t>1746837608799</t>
  </si>
  <si>
    <t>2494275629592190976</t>
  </si>
  <si>
    <t>1746837606434</t>
  </si>
  <si>
    <t>1746837661205</t>
  </si>
  <si>
    <t>2494275708981977088</t>
  </si>
  <si>
    <t>1746837608801</t>
  </si>
  <si>
    <t>1746863704384</t>
  </si>
  <si>
    <t>2494277467435540480</t>
  </si>
  <si>
    <t>1746837661206</t>
  </si>
  <si>
    <t>1746837974922</t>
  </si>
  <si>
    <t>2494287994031284224</t>
  </si>
  <si>
    <t>1746837974924</t>
  </si>
  <si>
    <t>1746840152669</t>
  </si>
  <si>
    <t>2494288544592404480</t>
  </si>
  <si>
    <t>1746837991326</t>
  </si>
  <si>
    <t>1746856674442</t>
  </si>
  <si>
    <t>2494289835431403520</t>
  </si>
  <si>
    <t>1746838029801</t>
  </si>
  <si>
    <t>1746838262501</t>
  </si>
  <si>
    <t>2494289843887120384</t>
  </si>
  <si>
    <t>1746838030053</t>
  </si>
  <si>
    <t>1746840161189</t>
  </si>
  <si>
    <t>2494297643581284352</t>
  </si>
  <si>
    <t>1746838262503</t>
  </si>
  <si>
    <t>1746838530131</t>
  </si>
  <si>
    <t>2494306623787474944</t>
  </si>
  <si>
    <t>1746838530133</t>
  </si>
  <si>
    <t>1746839011795</t>
  </si>
  <si>
    <t>2494306651436326912</t>
  </si>
  <si>
    <t>1746838530957</t>
  </si>
  <si>
    <t>1746839121669</t>
  </si>
  <si>
    <t>2494322785715855360</t>
  </si>
  <si>
    <t>1746839011797</t>
  </si>
  <si>
    <t>1746839298325</t>
  </si>
  <si>
    <t>2494326472509071360</t>
  </si>
  <si>
    <t>1746839121671</t>
  </si>
  <si>
    <t>1746839298233</t>
  </si>
  <si>
    <t>2494332397013803008</t>
  </si>
  <si>
    <t>1746839298235</t>
  </si>
  <si>
    <t>1746839813825</t>
  </si>
  <si>
    <t>2494332400134365184</t>
  </si>
  <si>
    <t>1746839298327</t>
  </si>
  <si>
    <t>1746839372198</t>
  </si>
  <si>
    <t>2494349697410506752</t>
  </si>
  <si>
    <t>1746839813827</t>
  </si>
  <si>
    <t>1746841822102</t>
  </si>
  <si>
    <t>2494361067128463360</t>
  </si>
  <si>
    <t>1746840152671</t>
  </si>
  <si>
    <t>1746841645281</t>
  </si>
  <si>
    <t>2494361353012224000</t>
  </si>
  <si>
    <t>1746840161191</t>
  </si>
  <si>
    <t>1746841677406</t>
  </si>
  <si>
    <t>2494411150842765312</t>
  </si>
  <si>
    <t>1746841645283</t>
  </si>
  <si>
    <t>1746842808404</t>
  </si>
  <si>
    <t>2494412228778893312</t>
  </si>
  <si>
    <t>1746841677408</t>
  </si>
  <si>
    <t>1746844579945</t>
  </si>
  <si>
    <t>2494417084004540416</t>
  </si>
  <si>
    <t>1746841822104</t>
  </si>
  <si>
    <t>1746843347128</t>
  </si>
  <si>
    <t>2494450178807930880</t>
  </si>
  <si>
    <t>1746842808406</t>
  </si>
  <si>
    <t>1746843526791</t>
  </si>
  <si>
    <t>2494468255352201216</t>
  </si>
  <si>
    <t>1746843347130</t>
  </si>
  <si>
    <t>1746843525807</t>
  </si>
  <si>
    <t>2494474250891665408</t>
  </si>
  <si>
    <t>1746843525809</t>
  </si>
  <si>
    <t>1746843767267</t>
  </si>
  <si>
    <t>2494474283842117632</t>
  </si>
  <si>
    <t>1746843526793</t>
  </si>
  <si>
    <t>1746844042402</t>
  </si>
  <si>
    <t>2494482352911261696</t>
  </si>
  <si>
    <t>1746843767269</t>
  </si>
  <si>
    <t>1746844413180</t>
  </si>
  <si>
    <t>2494491584909910016</t>
  </si>
  <si>
    <t>1746844042404</t>
  </si>
  <si>
    <t>1746848451500</t>
  </si>
  <si>
    <t>2494504026155098112</t>
  </si>
  <si>
    <t>1746844413182</t>
  </si>
  <si>
    <t>1746844496680</t>
  </si>
  <si>
    <t>2494506827950170112</t>
  </si>
  <si>
    <t>1746844496682</t>
  </si>
  <si>
    <t>1746850274301</t>
  </si>
  <si>
    <t>2494509621859950592</t>
  </si>
  <si>
    <t>1746844579947</t>
  </si>
  <si>
    <t>1746846079871</t>
  </si>
  <si>
    <t>2494559950991368192</t>
  </si>
  <si>
    <t>1746846079872</t>
  </si>
  <si>
    <t>1746856391400</t>
  </si>
  <si>
    <t>2494639529655377920</t>
  </si>
  <si>
    <t>1746848451502</t>
  </si>
  <si>
    <t>1746849176377</t>
  </si>
  <si>
    <t>2494663852524937216</t>
  </si>
  <si>
    <t>1746849176379</t>
  </si>
  <si>
    <t>1746850561699</t>
  </si>
  <si>
    <t>2494700692707581952</t>
  </si>
  <si>
    <t>1746850274303</t>
  </si>
  <si>
    <t>1746852660857</t>
  </si>
  <si>
    <t>2494710336184229888</t>
  </si>
  <si>
    <t>1746850561701</t>
  </si>
  <si>
    <t>1746851288411</t>
  </si>
  <si>
    <t>2494734720592617472</t>
  </si>
  <si>
    <t>1746851288412</t>
  </si>
  <si>
    <t>1746851583457</t>
  </si>
  <si>
    <t>2494744620693561344</t>
  </si>
  <si>
    <t>1746851583458</t>
  </si>
  <si>
    <t>1746852307449</t>
  </si>
  <si>
    <t>2494780772272152576</t>
  </si>
  <si>
    <t>1746852660859</t>
  </si>
  <si>
    <t>1746874928583</t>
  </si>
  <si>
    <t>2494831500869083136</t>
  </si>
  <si>
    <t>1746854172689</t>
  </si>
  <si>
    <t>1746859806654</t>
  </si>
  <si>
    <t>2494905948523569152</t>
  </si>
  <si>
    <t>1746856391402</t>
  </si>
  <si>
    <t>1746867112146</t>
  </si>
  <si>
    <t>2494909188338196480</t>
  </si>
  <si>
    <t>1746856487955</t>
  </si>
  <si>
    <t>1746859657934</t>
  </si>
  <si>
    <t>2494915445837111296</t>
  </si>
  <si>
    <t>1746856674444</t>
  </si>
  <si>
    <t>1746867047263</t>
  </si>
  <si>
    <t>2494920849375731712</t>
  </si>
  <si>
    <t>1746856835482</t>
  </si>
  <si>
    <t>1746858627051</t>
  </si>
  <si>
    <t>2494980964489469952</t>
  </si>
  <si>
    <t>1746858627053</t>
  </si>
  <si>
    <t>1746860861204</t>
  </si>
  <si>
    <t>2495015555182993408</t>
  </si>
  <si>
    <t>1746859657935</t>
  </si>
  <si>
    <t>1746860311086</t>
  </si>
  <si>
    <t>2495020545431674880</t>
  </si>
  <si>
    <t>1746859806656</t>
  </si>
  <si>
    <t>1746860096614</t>
  </si>
  <si>
    <t>2495037471327363072</t>
  </si>
  <si>
    <t>1746860311087</t>
  </si>
  <si>
    <t>1746892947521</t>
  </si>
  <si>
    <t>2495055930392158208</t>
  </si>
  <si>
    <t>1746860861205</t>
  </si>
  <si>
    <t>1746861443759</t>
  </si>
  <si>
    <t>2495075477526519808</t>
  </si>
  <si>
    <t>1746861443760</t>
  </si>
  <si>
    <t>1746862199985</t>
  </si>
  <si>
    <t>2495100852293967872</t>
  </si>
  <si>
    <t>1746862199987</t>
  </si>
  <si>
    <t>1746877313341</t>
  </si>
  <si>
    <t>2495120138811056128</t>
  </si>
  <si>
    <t>1746862774770</t>
  </si>
  <si>
    <t>1746876627111</t>
  </si>
  <si>
    <t>2495149069341663232</t>
  </si>
  <si>
    <t>1746863636967</t>
  </si>
  <si>
    <t>1746866178133</t>
  </si>
  <si>
    <t>2495151331514359809</t>
  </si>
  <si>
    <t>1746863704385</t>
  </si>
  <si>
    <t>1746867027040</t>
  </si>
  <si>
    <t>2495167853817339904</t>
  </si>
  <si>
    <t>1746864196788</t>
  </si>
  <si>
    <t>1746865106453</t>
  </si>
  <si>
    <t>2495176162733563904</t>
  </si>
  <si>
    <t>1746864444375</t>
  </si>
  <si>
    <t>1746866407068</t>
  </si>
  <si>
    <t>2495198377176834048</t>
  </si>
  <si>
    <t>1746865106455</t>
  </si>
  <si>
    <t>1746865506419</t>
  </si>
  <si>
    <t>2495211797775228928</t>
  </si>
  <si>
    <t>1746865506421</t>
  </si>
  <si>
    <t>1746866025793</t>
  </si>
  <si>
    <t>2495229225108348928</t>
  </si>
  <si>
    <t>1746866025795</t>
  </si>
  <si>
    <t>1746866972305</t>
  </si>
  <si>
    <t>2495234336790519808</t>
  </si>
  <si>
    <t>1746866178135</t>
  </si>
  <si>
    <t>1746866394655</t>
  </si>
  <si>
    <t>2495241602029690880</t>
  </si>
  <si>
    <t>1746866394656</t>
  </si>
  <si>
    <t>1746867090928</t>
  </si>
  <si>
    <t>2495242018574409728</t>
  </si>
  <si>
    <t>1746866407070</t>
  </si>
  <si>
    <t>1746898773064</t>
  </si>
  <si>
    <t>2495260984780890112</t>
  </si>
  <si>
    <t>1746866972307</t>
  </si>
  <si>
    <t>1746867056442</t>
  </si>
  <si>
    <t>2495262822557130752</t>
  </si>
  <si>
    <t>1746867027042</t>
  </si>
  <si>
    <t>1746895176961</t>
  </si>
  <si>
    <t>2495263499920449538</t>
  </si>
  <si>
    <t>1746867047264</t>
  </si>
  <si>
    <t>1746871901300</t>
  </si>
  <si>
    <t>2495263807916580864</t>
  </si>
  <si>
    <t>1746867056444</t>
  </si>
  <si>
    <t>1746867279903</t>
  </si>
  <si>
    <t>2495264965074722816</t>
  </si>
  <si>
    <t>1746867090929</t>
  </si>
  <si>
    <t>1746867174740</t>
  </si>
  <si>
    <t>2495265677066215425</t>
  </si>
  <si>
    <t>1746867112148</t>
  </si>
  <si>
    <t>1746867580503</t>
  </si>
  <si>
    <t>2495267777338777600</t>
  </si>
  <si>
    <t>1746867174741</t>
  </si>
  <si>
    <t>1746874858797</t>
  </si>
  <si>
    <t>2495271306023510016</t>
  </si>
  <si>
    <t>1746867279905</t>
  </si>
  <si>
    <t>1746867865451</t>
  </si>
  <si>
    <t>2495281392519323648</t>
  </si>
  <si>
    <t>1746867580505</t>
  </si>
  <si>
    <t>1746867838235</t>
  </si>
  <si>
    <t>2495290040570191872</t>
  </si>
  <si>
    <t>1746867838237</t>
  </si>
  <si>
    <t>1746868817839</t>
  </si>
  <si>
    <t>2495290953754058752</t>
  </si>
  <si>
    <t>1746867865453</t>
  </si>
  <si>
    <t>1746867965255</t>
  </si>
  <si>
    <t>2495294302620590080</t>
  </si>
  <si>
    <t>1746867965256</t>
  </si>
  <si>
    <t>1746868149701</t>
  </si>
  <si>
    <t>2495300491634909184</t>
  </si>
  <si>
    <t>1746868149703</t>
  </si>
  <si>
    <t>1746868927332</t>
  </si>
  <si>
    <t>2492982228343169024</t>
  </si>
  <si>
    <t>1746799060071</t>
  </si>
  <si>
    <t>1746906439940</t>
  </si>
  <si>
    <t>2492982228343169025</t>
  </si>
  <si>
    <t>1746908781253</t>
  </si>
  <si>
    <t>2494233326177591298</t>
  </si>
  <si>
    <t>1746916683362</t>
  </si>
  <si>
    <t>2494235514564091904</t>
  </si>
  <si>
    <t>1746836410913</t>
  </si>
  <si>
    <t>1746914245392</t>
  </si>
  <si>
    <t>Instrument type</t>
  </si>
  <si>
    <t>Instrument ID</t>
  </si>
  <si>
    <t>tradeId</t>
  </si>
  <si>
    <t>Last trade ID</t>
  </si>
  <si>
    <t>Order ID</t>
  </si>
  <si>
    <t>clOrdId</t>
  </si>
  <si>
    <t>Client Order ID as assigned by the client</t>
  </si>
  <si>
    <t>billId</t>
  </si>
  <si>
    <t>Bill ID</t>
  </si>
  <si>
    <t>subType</t>
  </si>
  <si>
    <t>Transaction type</t>
  </si>
  <si>
    <t>Order tag</t>
  </si>
  <si>
    <t>fillPx</t>
  </si>
  <si>
    <t>Last filled price</t>
  </si>
  <si>
    <t>fillSz</t>
  </si>
  <si>
    <t>Last filled quantity</t>
  </si>
  <si>
    <t>fillIdxPx</t>
  </si>
  <si>
    <t>Index price at the moment of trade execution</t>
  </si>
  <si>
    <t>fillPnl</t>
  </si>
  <si>
    <t>Last filled profit and loss, applicable to orders which have a trade and aim to close position. It always is 0 in other conditions</t>
  </si>
  <si>
    <t>fillPxVol</t>
  </si>
  <si>
    <t>Implied volatility when filled</t>
  </si>
  <si>
    <t>fillPxUsd</t>
  </si>
  <si>
    <t>Options price when filled, in the unit of USD</t>
  </si>
  <si>
    <t>fillMarkVol</t>
  </si>
  <si>
    <t>Mark volatility when filled</t>
  </si>
  <si>
    <t>fillFwdPx</t>
  </si>
  <si>
    <t>Forward price when filled</t>
  </si>
  <si>
    <t>fillMarkPx</t>
  </si>
  <si>
    <t>Mark price when filled</t>
  </si>
  <si>
    <t>Order side</t>
  </si>
  <si>
    <t>Position side</t>
  </si>
  <si>
    <t>execType</t>
  </si>
  <si>
    <t>Liquidity taker or maker</t>
  </si>
  <si>
    <t>Trading fee or rebate currency</t>
  </si>
  <si>
    <t>The amount of trading fee or rebate. The trading fee deduction is negative, such as '-0.01'; the rebate is positive, such as '0.01'.</t>
  </si>
  <si>
    <t>ts</t>
  </si>
  <si>
    <r>
      <t>Data generation time, Unix timestamp format in milliseconds, e.g. </t>
    </r>
    <r>
      <rPr>
        <sz val="6"/>
        <color rgb="FF3F475A"/>
        <rFont val="Consolas"/>
        <family val="3"/>
        <charset val="204"/>
      </rPr>
      <t>1597026383085</t>
    </r>
    <r>
      <rPr>
        <sz val="8"/>
        <color rgb="FF3F475A"/>
        <rFont val="Segoe UI"/>
        <family val="2"/>
        <charset val="204"/>
      </rPr>
      <t>.</t>
    </r>
  </si>
  <si>
    <t>fillTime</t>
  </si>
  <si>
    <r>
      <t>Trade time which is the same as </t>
    </r>
    <r>
      <rPr>
        <sz val="6"/>
        <color rgb="FF3F475A"/>
        <rFont val="Consolas"/>
        <family val="3"/>
        <charset val="204"/>
      </rPr>
      <t>fillTime</t>
    </r>
    <r>
      <rPr>
        <sz val="8"/>
        <color rgb="FF3F475A"/>
        <rFont val="Segoe UI"/>
        <family val="2"/>
        <charset val="204"/>
      </rPr>
      <t> for the order channel.</t>
    </r>
  </si>
  <si>
    <t>feeRate</t>
  </si>
  <si>
    <r>
      <t>Fee rate. This field is returned for </t>
    </r>
    <r>
      <rPr>
        <sz val="6"/>
        <color rgb="FF3F475A"/>
        <rFont val="Consolas"/>
        <family val="3"/>
        <charset val="204"/>
      </rPr>
      <t>SPOT</t>
    </r>
    <r>
      <rPr>
        <sz val="8"/>
        <color rgb="FF3F475A"/>
        <rFont val="Segoe UI"/>
        <family val="2"/>
        <charset val="204"/>
      </rPr>
      <t> and </t>
    </r>
    <r>
      <rPr>
        <sz val="6"/>
        <color rgb="FF3F475A"/>
        <rFont val="Consolas"/>
        <family val="3"/>
        <charset val="204"/>
      </rPr>
      <t>MARGIN</t>
    </r>
    <r>
      <rPr>
        <sz val="8"/>
        <color rgb="FF3F475A"/>
        <rFont val="Segoe UI"/>
        <family val="2"/>
        <charset val="204"/>
      </rPr>
      <t> only</t>
    </r>
  </si>
  <si>
    <t>0.001</t>
  </si>
  <si>
    <t>-0.0000008</t>
  </si>
  <si>
    <t>2499229518456266752</t>
  </si>
  <si>
    <t>-0.0008</t>
  </si>
  <si>
    <t>M</t>
  </si>
  <si>
    <t>0.8478</t>
  </si>
  <si>
    <t>2499235597412048898</t>
  </si>
  <si>
    <t>1746985424995</t>
  </si>
  <si>
    <t>25952775</t>
  </si>
  <si>
    <t>1746985424996</t>
  </si>
  <si>
    <t>23.808</t>
  </si>
  <si>
    <t>-0.0190464</t>
  </si>
  <si>
    <t>2499235597412048896</t>
  </si>
  <si>
    <t>25952774</t>
  </si>
  <si>
    <t>8.336807</t>
  </si>
  <si>
    <t>-0.008336807</t>
  </si>
  <si>
    <t>2492593259495399424</t>
  </si>
  <si>
    <t>-0.001</t>
  </si>
  <si>
    <t>T</t>
  </si>
  <si>
    <t>2.399</t>
  </si>
  <si>
    <t>XRP-USDT</t>
  </si>
  <si>
    <t>2492593259528953857</t>
  </si>
  <si>
    <t>1746787467901</t>
  </si>
  <si>
    <t>217915788</t>
  </si>
  <si>
    <t>XRP</t>
  </si>
  <si>
    <t>15.61</t>
  </si>
  <si>
    <t>-0.01073968</t>
  </si>
  <si>
    <t>2270945151201419264</t>
  </si>
  <si>
    <t>0.86</t>
  </si>
  <si>
    <t>2492307578571300865</t>
  </si>
  <si>
    <t>1746778953944</t>
  </si>
  <si>
    <t>25551411</t>
  </si>
  <si>
    <t>1746778953945</t>
  </si>
  <si>
    <t>20.02</t>
  </si>
  <si>
    <t>-0.01329328</t>
  </si>
  <si>
    <t>2270943938510692352</t>
  </si>
  <si>
    <t>0.83</t>
  </si>
  <si>
    <t>2492238022381248513</t>
  </si>
  <si>
    <t>1746776881008</t>
  </si>
  <si>
    <t>25541032</t>
  </si>
  <si>
    <t>50.327</t>
  </si>
  <si>
    <t>-0.032813204</t>
  </si>
  <si>
    <t>2271810446518493186</t>
  </si>
  <si>
    <t>0.815</t>
  </si>
  <si>
    <t>2492225568620257281</t>
  </si>
  <si>
    <t>1746776509857</t>
  </si>
  <si>
    <t>25538819</t>
  </si>
  <si>
    <t>1746776509858</t>
  </si>
  <si>
    <t>27.236</t>
  </si>
  <si>
    <t>-0.0149906944</t>
  </si>
  <si>
    <t>2479142896842940416</t>
  </si>
  <si>
    <t>0.688</t>
  </si>
  <si>
    <t>2485428302743969793</t>
  </si>
  <si>
    <t>1746573935548</t>
  </si>
  <si>
    <t>25257429</t>
  </si>
  <si>
    <t>1746573935549</t>
  </si>
  <si>
    <t>27.263</t>
  </si>
  <si>
    <t>-0.027263</t>
  </si>
  <si>
    <t>2478878622304280576</t>
  </si>
  <si>
    <t>0.6627</t>
  </si>
  <si>
    <t>2478878622337835008</t>
  </si>
  <si>
    <t>1746378739861</t>
  </si>
  <si>
    <t>25007283</t>
  </si>
  <si>
    <t>1746378739862</t>
  </si>
  <si>
    <t>4.654</t>
  </si>
  <si>
    <t>-0.002569008</t>
  </si>
  <si>
    <t>2475988624307494912</t>
  </si>
  <si>
    <t>0.69</t>
  </si>
  <si>
    <t>2478074948862713859</t>
  </si>
  <si>
    <t>1746354788525</t>
  </si>
  <si>
    <t>24983749</t>
  </si>
  <si>
    <t>4.658</t>
  </si>
  <si>
    <t>-0.004658</t>
  </si>
  <si>
    <t>2475971247574458369</t>
  </si>
  <si>
    <t>0.6762</t>
  </si>
  <si>
    <t>2475971247608012800</t>
  </si>
  <si>
    <t>1746292093342</t>
  </si>
  <si>
    <t>24914921</t>
  </si>
  <si>
    <t>1746292093343</t>
  </si>
  <si>
    <t>13.793</t>
  </si>
  <si>
    <t>-0.0110344</t>
  </si>
  <si>
    <t>2471707815471849472</t>
  </si>
  <si>
    <t>0.725</t>
  </si>
  <si>
    <t>2471708412270977024</t>
  </si>
  <si>
    <t>1746165050949</t>
  </si>
  <si>
    <t>24787028</t>
  </si>
  <si>
    <t>1746165050950</t>
  </si>
  <si>
    <t>27.3</t>
  </si>
  <si>
    <t>-0.02184</t>
  </si>
  <si>
    <t>2470832016241827840</t>
  </si>
  <si>
    <t>0.732</t>
  </si>
  <si>
    <t>2470832324170850304</t>
  </si>
  <si>
    <t>1746138941489</t>
  </si>
  <si>
    <t>24755706</t>
  </si>
  <si>
    <t>1746138941490</t>
  </si>
  <si>
    <t>11.237</t>
  </si>
  <si>
    <t>-0.0064994808</t>
  </si>
  <si>
    <t>2466728522916405248</t>
  </si>
  <si>
    <t>0.723</t>
  </si>
  <si>
    <t>2467509324147171329</t>
  </si>
  <si>
    <t>1746039908371</t>
  </si>
  <si>
    <t>24594631</t>
  </si>
  <si>
    <t>-0.011237</t>
  </si>
  <si>
    <t>2466724527992840192</t>
  </si>
  <si>
    <t>0.7119</t>
  </si>
  <si>
    <t>2466724528059949056</t>
  </si>
  <si>
    <t>1746016519625</t>
  </si>
  <si>
    <t>24560221</t>
  </si>
  <si>
    <t>1746016519626</t>
  </si>
  <si>
    <t>13.185</t>
  </si>
  <si>
    <t>-0.00838566</t>
  </si>
  <si>
    <t>2275677320264130560</t>
  </si>
  <si>
    <t>0.795</t>
  </si>
  <si>
    <t>2453784230354853891</t>
  </si>
  <si>
    <t>1745630868702</t>
  </si>
  <si>
    <t>24059256</t>
  </si>
  <si>
    <t>32.043</t>
  </si>
  <si>
    <t>-0.020379348</t>
  </si>
  <si>
    <t>2276034636645769216</t>
  </si>
  <si>
    <t>2453784230354853889</t>
  </si>
  <si>
    <t>24059255</t>
  </si>
  <si>
    <t>19.984</t>
  </si>
  <si>
    <t>-0.01239008</t>
  </si>
  <si>
    <t>2297987095668563968</t>
  </si>
  <si>
    <t>0.775</t>
  </si>
  <si>
    <t>2453716768632446977</t>
  </si>
  <si>
    <t>1745628858185</t>
  </si>
  <si>
    <t>24053671</t>
  </si>
  <si>
    <t>1745628858186</t>
  </si>
  <si>
    <t>14.429</t>
  </si>
  <si>
    <t>-0.0085304248</t>
  </si>
  <si>
    <t>2299201311612182528</t>
  </si>
  <si>
    <t>0.739</t>
  </si>
  <si>
    <t>2453434239341928449</t>
  </si>
  <si>
    <t>1745620438156</t>
  </si>
  <si>
    <t>24035322</t>
  </si>
  <si>
    <t>1745620438157</t>
  </si>
  <si>
    <t>16.175</t>
  </si>
  <si>
    <t>-0.009058</t>
  </si>
  <si>
    <t>2299775085185179648</t>
  </si>
  <si>
    <t>0.7</t>
  </si>
  <si>
    <t>2449576493072883713</t>
  </si>
  <si>
    <t>1745505468359</t>
  </si>
  <si>
    <t>23935914</t>
  </si>
  <si>
    <t>30.412</t>
  </si>
  <si>
    <t>-0.030412</t>
  </si>
  <si>
    <t>2441246849907138560</t>
  </si>
  <si>
    <t>0.591</t>
  </si>
  <si>
    <t>2441246849974247424</t>
  </si>
  <si>
    <t>1745257225649</t>
  </si>
  <si>
    <t>23748633</t>
  </si>
  <si>
    <t>1745257225650</t>
  </si>
  <si>
    <t>16.236</t>
  </si>
  <si>
    <t>-0.016236</t>
  </si>
  <si>
    <t>2441189358783537152</t>
  </si>
  <si>
    <t>0.6159</t>
  </si>
  <si>
    <t>2441189358817091584</t>
  </si>
  <si>
    <t>1745255512280</t>
  </si>
  <si>
    <t>23742905</t>
  </si>
  <si>
    <t>26.771</t>
  </si>
  <si>
    <t>-0.013706752</t>
  </si>
  <si>
    <t>2439785730185207808</t>
  </si>
  <si>
    <t>0.64</t>
  </si>
  <si>
    <t>2440828501704679426</t>
  </si>
  <si>
    <t>1745244757899</t>
  </si>
  <si>
    <t>23729718</t>
  </si>
  <si>
    <t>1745244757900</t>
  </si>
  <si>
    <t>24.606</t>
  </si>
  <si>
    <t>-0.024606</t>
  </si>
  <si>
    <t>2439782242369773568</t>
  </si>
  <si>
    <t>0.6096</t>
  </si>
  <si>
    <t>2439782242436882432</t>
  </si>
  <si>
    <t>1745213576943</t>
  </si>
  <si>
    <t>23708860</t>
  </si>
  <si>
    <t>1745213576944</t>
  </si>
  <si>
    <t>14.988</t>
  </si>
  <si>
    <t>-0.007314144</t>
  </si>
  <si>
    <t>2315253499249664000</t>
  </si>
  <si>
    <t>0.61</t>
  </si>
  <si>
    <t>2437965273735733249</t>
  </si>
  <si>
    <t>1745159427056</t>
  </si>
  <si>
    <t>23666802</t>
  </si>
  <si>
    <t>1745159427057</t>
  </si>
  <si>
    <t>9.075</t>
  </si>
  <si>
    <t>-0.0041745</t>
  </si>
  <si>
    <t>2369232599269875712</t>
  </si>
  <si>
    <t>0.575</t>
  </si>
  <si>
    <t>2436808511032762371</t>
  </si>
  <si>
    <t>1745124952842</t>
  </si>
  <si>
    <t>23633753</t>
  </si>
  <si>
    <t>18.103</t>
  </si>
  <si>
    <t>-0.00832738</t>
  </si>
  <si>
    <t>2366647435167637504</t>
  </si>
  <si>
    <t>2436808511032762369</t>
  </si>
  <si>
    <t>23633752</t>
  </si>
  <si>
    <t>19.485</t>
  </si>
  <si>
    <t>-0.0085734</t>
  </si>
  <si>
    <t>2370961662304952320</t>
  </si>
  <si>
    <t>0.55</t>
  </si>
  <si>
    <t>2434971907687292929</t>
  </si>
  <si>
    <t>1745070217796</t>
  </si>
  <si>
    <t>23608756</t>
  </si>
  <si>
    <t>1745070217797</t>
  </si>
  <si>
    <t>0.015922</t>
  </si>
  <si>
    <t>-0.000015922</t>
  </si>
  <si>
    <t>2425988399673483264</t>
  </si>
  <si>
    <t>125.61</t>
  </si>
  <si>
    <t>SOL-USDT</t>
  </si>
  <si>
    <t>2425988399707037697</t>
  </si>
  <si>
    <t>1744802488395</t>
  </si>
  <si>
    <t>282507879</t>
  </si>
  <si>
    <t>SOL</t>
  </si>
  <si>
    <t>1744802488396</t>
  </si>
  <si>
    <t>20.532</t>
  </si>
  <si>
    <t>-0.008294928</t>
  </si>
  <si>
    <t>2418503284315758592</t>
  </si>
  <si>
    <t>0.505</t>
  </si>
  <si>
    <t>2420589359628656643</t>
  </si>
  <si>
    <t>1744641584462</t>
  </si>
  <si>
    <t>23413673</t>
  </si>
  <si>
    <t>19.9</t>
  </si>
  <si>
    <t>-0.0199</t>
  </si>
  <si>
    <t>2418501600755687424</t>
  </si>
  <si>
    <t>0.5025</t>
  </si>
  <si>
    <t>2418501600789241856</t>
  </si>
  <si>
    <t>1744579364400</t>
  </si>
  <si>
    <t>23327063</t>
  </si>
  <si>
    <t>1744579364401</t>
  </si>
  <si>
    <t>10.611</t>
  </si>
  <si>
    <t>-0.004329288</t>
  </si>
  <si>
    <t>2374693802087653376</t>
  </si>
  <si>
    <t>0.51</t>
  </si>
  <si>
    <t>2417072116185800705</t>
  </si>
  <si>
    <t>1744536762439</t>
  </si>
  <si>
    <t>23224823</t>
  </si>
  <si>
    <t>1744536762440</t>
  </si>
  <si>
    <t>11.113</t>
  </si>
  <si>
    <t>-0.004311844</t>
  </si>
  <si>
    <t>2384801336261713920</t>
  </si>
  <si>
    <t>0.485</t>
  </si>
  <si>
    <t>2414863320940126209</t>
  </si>
  <si>
    <t>1744470935211</t>
  </si>
  <si>
    <t>23162649</t>
  </si>
  <si>
    <t>5.383</t>
  </si>
  <si>
    <t>-0.005383</t>
  </si>
  <si>
    <t>2408843638659457024</t>
  </si>
  <si>
    <t>0.4272</t>
  </si>
  <si>
    <t>2408843638693011456</t>
  </si>
  <si>
    <t>1744291534700</t>
  </si>
  <si>
    <t>23032446</t>
  </si>
  <si>
    <t>1744291534701</t>
  </si>
  <si>
    <t>-0.0013038</t>
  </si>
  <si>
    <t>2406633661358252032</t>
  </si>
  <si>
    <t>0.4346</t>
  </si>
  <si>
    <t>2406633661391806465</t>
  </si>
  <si>
    <t>1744225672244</t>
  </si>
  <si>
    <t>22947576</t>
  </si>
  <si>
    <t>1744225672245</t>
  </si>
  <si>
    <t>4.66</t>
  </si>
  <si>
    <t>-0.001647776</t>
  </si>
  <si>
    <t>2394973100396617728</t>
  </si>
  <si>
    <t>0.442</t>
  </si>
  <si>
    <t>2406534640954351618</t>
  </si>
  <si>
    <t>22935708</t>
  </si>
  <si>
    <t>4.664</t>
  </si>
  <si>
    <t>-0.004664</t>
  </si>
  <si>
    <t>2394971887370346496</t>
  </si>
  <si>
    <t>0.4307</t>
  </si>
  <si>
    <t>2394971887437455360</t>
  </si>
  <si>
    <t>1743878124297</t>
  </si>
  <si>
    <t>22349030</t>
  </si>
  <si>
    <t>1743878124298</t>
  </si>
  <si>
    <t>11.125</t>
  </si>
  <si>
    <t>-0.011125</t>
  </si>
  <si>
    <t>2384799841478877184</t>
  </si>
  <si>
    <t>0.4494</t>
  </si>
  <si>
    <t>2384799841512431616</t>
  </si>
  <si>
    <t>1743574973705</t>
  </si>
  <si>
    <t>22177063</t>
  </si>
  <si>
    <t>1743574973706</t>
  </si>
  <si>
    <t>10.639</t>
  </si>
  <si>
    <t>-0.0041023984</t>
  </si>
  <si>
    <t>2377500878392369152</t>
  </si>
  <si>
    <t>0.482</t>
  </si>
  <si>
    <t>2382141332052353025</t>
  </si>
  <si>
    <t>1743495743949</t>
  </si>
  <si>
    <t>22132977</t>
  </si>
  <si>
    <t>1743495743950</t>
  </si>
  <si>
    <t>10.649</t>
  </si>
  <si>
    <t>-0.010649</t>
  </si>
  <si>
    <t>2377499356665323520</t>
  </si>
  <si>
    <t>0.4695</t>
  </si>
  <si>
    <t>2377499356698877952</t>
  </si>
  <si>
    <t>1743357402303</t>
  </si>
  <si>
    <t>22051326</t>
  </si>
  <si>
    <t>1743357402304</t>
  </si>
  <si>
    <t>9.122</t>
  </si>
  <si>
    <t>-0.009122</t>
  </si>
  <si>
    <t>2374691837408550912</t>
  </si>
  <si>
    <t>0.4707</t>
  </si>
  <si>
    <t>2374691837475659778</t>
  </si>
  <si>
    <t>1743273731710</t>
  </si>
  <si>
    <t>21999230</t>
  </si>
  <si>
    <t>1743273731711</t>
  </si>
  <si>
    <t>1.5</t>
  </si>
  <si>
    <t>-0.0015</t>
  </si>
  <si>
    <t>2374691837475659776</t>
  </si>
  <si>
    <t>21999229</t>
  </si>
  <si>
    <t>19.504</t>
  </si>
  <si>
    <t>-0.019504</t>
  </si>
  <si>
    <t>2370960195439403008</t>
  </si>
  <si>
    <t>0.5127</t>
  </si>
  <si>
    <t>2370960195506511872</t>
  </si>
  <si>
    <t>1743162520113</t>
  </si>
  <si>
    <t>21922406</t>
  </si>
  <si>
    <t>1743162520114</t>
  </si>
  <si>
    <t>7.584</t>
  </si>
  <si>
    <t>-0.007584</t>
  </si>
  <si>
    <t>2369230256700760064</t>
  </si>
  <si>
    <t>0.5504</t>
  </si>
  <si>
    <t>2369230256767868930</t>
  </si>
  <si>
    <t>1743110963921</t>
  </si>
  <si>
    <t>21886335</t>
  </si>
  <si>
    <t>1743110963922</t>
  </si>
  <si>
    <t>2369230256767868928</t>
  </si>
  <si>
    <t>21886334</t>
  </si>
  <si>
    <t>18.122</t>
  </si>
  <si>
    <t>-0.018122</t>
  </si>
  <si>
    <t>2366645969342275584</t>
  </si>
  <si>
    <t>0.5518</t>
  </si>
  <si>
    <t>2366645969409384448</t>
  </si>
  <si>
    <t>1743033946156</t>
  </si>
  <si>
    <t>21848440</t>
  </si>
  <si>
    <t>1743033946157</t>
  </si>
  <si>
    <t>7.949</t>
  </si>
  <si>
    <t>-0.00337927888</t>
  </si>
  <si>
    <t>2308445566822096896</t>
  </si>
  <si>
    <t>0.5314</t>
  </si>
  <si>
    <t>2358470256764231681</t>
  </si>
  <si>
    <t>1742790290932</t>
  </si>
  <si>
    <t>21674419</t>
  </si>
  <si>
    <t>1742790290933</t>
  </si>
  <si>
    <t>41.297</t>
  </si>
  <si>
    <t>-0.017179552</t>
  </si>
  <si>
    <t>2350553554705555456</t>
  </si>
  <si>
    <t>0.52</t>
  </si>
  <si>
    <t>2357937745378254849</t>
  </si>
  <si>
    <t>1742774420857</t>
  </si>
  <si>
    <t>21662529</t>
  </si>
  <si>
    <t>32.002</t>
  </si>
  <si>
    <t>-0.032002</t>
  </si>
  <si>
    <t>2350551538990161920</t>
  </si>
  <si>
    <t>0.508</t>
  </si>
  <si>
    <t>2350551539057270788</t>
  </si>
  <si>
    <t>1742554294754</t>
  </si>
  <si>
    <t>21563196</t>
  </si>
  <si>
    <t>1742554294755</t>
  </si>
  <si>
    <t>2350551539057270786</t>
  </si>
  <si>
    <t>21563195</t>
  </si>
  <si>
    <t>7.836</t>
  </si>
  <si>
    <t>-0.007836</t>
  </si>
  <si>
    <t>2350551539057270784</t>
  </si>
  <si>
    <t>21563194</t>
  </si>
  <si>
    <t>-0.008269696</t>
  </si>
  <si>
    <t>2343396358523822080</t>
  </si>
  <si>
    <t>0.53</t>
  </si>
  <si>
    <t>2344799197284376577</t>
  </si>
  <si>
    <t>1742382861611</t>
  </si>
  <si>
    <t>21457714</t>
  </si>
  <si>
    <t>19.523</t>
  </si>
  <si>
    <t>-0.019523</t>
  </si>
  <si>
    <t>2343394431392129024</t>
  </si>
  <si>
    <t>0.5122</t>
  </si>
  <si>
    <t>2343394431459237888</t>
  </si>
  <si>
    <t>1742340996326</t>
  </si>
  <si>
    <t>21431195</t>
  </si>
  <si>
    <t>1742340996327</t>
  </si>
  <si>
    <t>-0.012</t>
  </si>
  <si>
    <t>2305696572769411072</t>
  </si>
  <si>
    <t>0.57</t>
  </si>
  <si>
    <t>2315197123206946816</t>
  </si>
  <si>
    <t>1741500651055</t>
  </si>
  <si>
    <t>20770902</t>
  </si>
  <si>
    <t>1741500651056</t>
  </si>
  <si>
    <t>7.957</t>
  </si>
  <si>
    <t>-0.007957</t>
  </si>
  <si>
    <t>2307994709408194560</t>
  </si>
  <si>
    <t>0.6283</t>
  </si>
  <si>
    <t>2307994709441748992</t>
  </si>
  <si>
    <t>1741286002399</t>
  </si>
  <si>
    <t>20628208</t>
  </si>
  <si>
    <t>7.803</t>
  </si>
  <si>
    <t>-0.004088772</t>
  </si>
  <si>
    <t>2307492011839692800</t>
  </si>
  <si>
    <t>0.655</t>
  </si>
  <si>
    <t>2307601519110889474</t>
  </si>
  <si>
    <t>1741274284413</t>
  </si>
  <si>
    <t>20618684</t>
  </si>
  <si>
    <t>1741274284414</t>
  </si>
  <si>
    <t>7.811</t>
  </si>
  <si>
    <t>-0.007811</t>
  </si>
  <si>
    <t>2307490817100587008</t>
  </si>
  <si>
    <t>0.6401</t>
  </si>
  <si>
    <t>2307490817167695872</t>
  </si>
  <si>
    <t>1741270985238</t>
  </si>
  <si>
    <t>20614606</t>
  </si>
  <si>
    <t>1741270985239</t>
  </si>
  <si>
    <t>8.415</t>
  </si>
  <si>
    <t>-0.0043758</t>
  </si>
  <si>
    <t>2302160890226647040</t>
  </si>
  <si>
    <t>0.65</t>
  </si>
  <si>
    <t>2307108615074455553</t>
  </si>
  <si>
    <t>1741259594728</t>
  </si>
  <si>
    <t>20603856</t>
  </si>
  <si>
    <t>1741259594729</t>
  </si>
  <si>
    <t>8.561</t>
  </si>
  <si>
    <t>-0.004177768</t>
  </si>
  <si>
    <t>2302797832903565312</t>
  </si>
  <si>
    <t>2304116133957050369</t>
  </si>
  <si>
    <t>1741170411841</t>
  </si>
  <si>
    <t>20541993</t>
  </si>
  <si>
    <t>1741170411842</t>
  </si>
  <si>
    <t>8.57</t>
  </si>
  <si>
    <t>-0.00857</t>
  </si>
  <si>
    <t>2302796703998255105</t>
  </si>
  <si>
    <t>0.5834</t>
  </si>
  <si>
    <t>2302796704065363968</t>
  </si>
  <si>
    <t>1741131089766</t>
  </si>
  <si>
    <t>20517260</t>
  </si>
  <si>
    <t>1741131089767</t>
  </si>
  <si>
    <t>8.423</t>
  </si>
  <si>
    <t>-0.008423</t>
  </si>
  <si>
    <t>2302159466545651712</t>
  </si>
  <si>
    <t>0.5936</t>
  </si>
  <si>
    <t>2302159466612760576</t>
  </si>
  <si>
    <t>1741112098610</t>
  </si>
  <si>
    <t>20503502</t>
  </si>
  <si>
    <t>1741112098611</t>
  </si>
  <si>
    <t>16.191</t>
  </si>
  <si>
    <t>-0.016191</t>
  </si>
  <si>
    <t>2299760884479795200</t>
  </si>
  <si>
    <t>0.6176</t>
  </si>
  <si>
    <t>2299760884546904064</t>
  </si>
  <si>
    <t>1741040615294</t>
  </si>
  <si>
    <t>20428584</t>
  </si>
  <si>
    <t>1741040615295</t>
  </si>
  <si>
    <t>14.444</t>
  </si>
  <si>
    <t>-0.014444</t>
  </si>
  <si>
    <t>2298797676826828800</t>
  </si>
  <si>
    <t>0.6923</t>
  </si>
  <si>
    <t>2298797676893937664</t>
  </si>
  <si>
    <t>1741011909469</t>
  </si>
  <si>
    <t>20395397</t>
  </si>
  <si>
    <t>1741011909470</t>
  </si>
  <si>
    <t>-0.016</t>
  </si>
  <si>
    <t>2297970022905126912</t>
  </si>
  <si>
    <t>0.713</t>
  </si>
  <si>
    <t>2297970260571168768</t>
  </si>
  <si>
    <t>1740987250542</t>
  </si>
  <si>
    <t>20378953</t>
  </si>
  <si>
    <t>13.271</t>
  </si>
  <si>
    <t>-0.0081961696</t>
  </si>
  <si>
    <t>2277454295169343488</t>
  </si>
  <si>
    <t>0.772</t>
  </si>
  <si>
    <t>2296717139169615873</t>
  </si>
  <si>
    <t>1740949904613</t>
  </si>
  <si>
    <t>20348644</t>
  </si>
  <si>
    <t>1740949904614</t>
  </si>
  <si>
    <t>56.071</t>
  </si>
  <si>
    <t>-0.030054056</t>
  </si>
  <si>
    <t>2287314750847164416</t>
  </si>
  <si>
    <t>0.67</t>
  </si>
  <si>
    <t>2296053953135222785</t>
  </si>
  <si>
    <t>1740930140129</t>
  </si>
  <si>
    <t>20316032</t>
  </si>
  <si>
    <t>1740930140130</t>
  </si>
  <si>
    <t>7.932</t>
  </si>
  <si>
    <t>-0.004061184</t>
  </si>
  <si>
    <t>2292656566861668352</t>
  </si>
  <si>
    <t>2293909760908566531</t>
  </si>
  <si>
    <t>1740866238219</t>
  </si>
  <si>
    <t>20276794</t>
  </si>
  <si>
    <t>1740866238222</t>
  </si>
  <si>
    <t>7.94</t>
  </si>
  <si>
    <t>-0.00794</t>
  </si>
  <si>
    <t>2292653731478609920</t>
  </si>
  <si>
    <t>0.6297</t>
  </si>
  <si>
    <t>2292653731545718784</t>
  </si>
  <si>
    <t>1740828805629</t>
  </si>
  <si>
    <t>20253207</t>
  </si>
  <si>
    <t>1740828805630</t>
  </si>
  <si>
    <t>8.009</t>
  </si>
  <si>
    <t>-0.0040557576</t>
  </si>
  <si>
    <t>2289822664962973696</t>
  </si>
  <si>
    <t>0.633</t>
  </si>
  <si>
    <t>2289990223247024129</t>
  </si>
  <si>
    <t>1740749426896</t>
  </si>
  <si>
    <t>20197595</t>
  </si>
  <si>
    <t>1740749426897</t>
  </si>
  <si>
    <t>8.017</t>
  </si>
  <si>
    <t>-0.008017</t>
  </si>
  <si>
    <t>2289517070087462912</t>
  </si>
  <si>
    <t>0.6236</t>
  </si>
  <si>
    <t>2289517070154571776</t>
  </si>
  <si>
    <t>1740735325835</t>
  </si>
  <si>
    <t>20187240</t>
  </si>
  <si>
    <t>1740735325836</t>
  </si>
  <si>
    <t>-0.008</t>
  </si>
  <si>
    <t>2285581292953247744</t>
  </si>
  <si>
    <t>2287922591228338176</t>
  </si>
  <si>
    <t>1740687806661</t>
  </si>
  <si>
    <t>20147248</t>
  </si>
  <si>
    <t>15.645</t>
  </si>
  <si>
    <t>-0.015645</t>
  </si>
  <si>
    <t>2287296746512031744</t>
  </si>
  <si>
    <t>0.6505</t>
  </si>
  <si>
    <t>2287296746579140610</t>
  </si>
  <si>
    <t>1740669155036</t>
  </si>
  <si>
    <t>20138143</t>
  </si>
  <si>
    <t>1740669155037</t>
  </si>
  <si>
    <t>30.478</t>
  </si>
  <si>
    <t>-0.030478</t>
  </si>
  <si>
    <t>0.6504</t>
  </si>
  <si>
    <t>2287296746579140608</t>
  </si>
  <si>
    <t>20138142</t>
  </si>
  <si>
    <t>53.326</t>
  </si>
  <si>
    <t>-0.02879604</t>
  </si>
  <si>
    <t>2285500742049570816</t>
  </si>
  <si>
    <t>0.675</t>
  </si>
  <si>
    <t>2286741669502099457</t>
  </si>
  <si>
    <t>1740652612450</t>
  </si>
  <si>
    <t>20128625</t>
  </si>
  <si>
    <t>1740652612451</t>
  </si>
  <si>
    <t>30.529</t>
  </si>
  <si>
    <t>-0.030529</t>
  </si>
  <si>
    <t>2281130167357251584</t>
  </si>
  <si>
    <t>0.6551</t>
  </si>
  <si>
    <t>2281130167424360448</t>
  </si>
  <si>
    <t>1740485376656</t>
  </si>
  <si>
    <t>20004713</t>
  </si>
  <si>
    <t>1740485376657</t>
  </si>
  <si>
    <t>22.851</t>
  </si>
  <si>
    <t>-0.022851</t>
  </si>
  <si>
    <t>2279681978137681920</t>
  </si>
  <si>
    <t>0.6564</t>
  </si>
  <si>
    <t>2279681978204790784</t>
  </si>
  <si>
    <t>1740442217254</t>
  </si>
  <si>
    <t>19966284</t>
  </si>
  <si>
    <t>1740442217255</t>
  </si>
  <si>
    <t>6.816</t>
  </si>
  <si>
    <t>-0.004062336</t>
  </si>
  <si>
    <t>2278058655553265664</t>
  </si>
  <si>
    <t>0.745</t>
  </si>
  <si>
    <t>2278200329344491522</t>
  </si>
  <si>
    <t>1740398060677</t>
  </si>
  <si>
    <t>19933401</t>
  </si>
  <si>
    <t>1740398060678</t>
  </si>
  <si>
    <t>6.823</t>
  </si>
  <si>
    <t>-0.006823</t>
  </si>
  <si>
    <t>2278055967172173824</t>
  </si>
  <si>
    <t>0.7328</t>
  </si>
  <si>
    <t>2278055967239282688</t>
  </si>
  <si>
    <t>1740393758351</t>
  </si>
  <si>
    <t>19931086</t>
  </si>
  <si>
    <t>1740393758352</t>
  </si>
  <si>
    <t>13.285</t>
  </si>
  <si>
    <t>-0.013285</t>
  </si>
  <si>
    <t>2277449842194227200</t>
  </si>
  <si>
    <t>0.7527</t>
  </si>
  <si>
    <t>2277449842227781632</t>
  </si>
  <si>
    <t>1740375694419</t>
  </si>
  <si>
    <t>19920612</t>
  </si>
  <si>
    <t>52.15</t>
  </si>
  <si>
    <t>-0.03245816</t>
  </si>
  <si>
    <t>2274815957996249088</t>
  </si>
  <si>
    <t>0.778</t>
  </si>
  <si>
    <t>2277031431244980225</t>
  </si>
  <si>
    <t>1740363224800</t>
  </si>
  <si>
    <t>19912658</t>
  </si>
  <si>
    <t>5.078</t>
  </si>
  <si>
    <t>-0.005078</t>
  </si>
  <si>
    <t>2275663546169794560</t>
  </si>
  <si>
    <t>0.7493</t>
  </si>
  <si>
    <t>2275663546203348994</t>
  </si>
  <si>
    <t>1740322458649</t>
  </si>
  <si>
    <t>19890095</t>
  </si>
  <si>
    <t>2275663546203348992</t>
  </si>
  <si>
    <t>19890094</t>
  </si>
  <si>
    <t>6.621</t>
  </si>
  <si>
    <t>-0.006621</t>
  </si>
  <si>
    <t>2275654537945653248</t>
  </si>
  <si>
    <t>0.7551</t>
  </si>
  <si>
    <t>2275654538012762112</t>
  </si>
  <si>
    <t>1740322190183</t>
  </si>
  <si>
    <t>19889826</t>
  </si>
  <si>
    <t>1740322190184</t>
  </si>
  <si>
    <t>5.067</t>
  </si>
  <si>
    <t>-0.005067</t>
  </si>
  <si>
    <t>2275591987082141696</t>
  </si>
  <si>
    <t>0.7613</t>
  </si>
  <si>
    <t>2275591987149250562</t>
  </si>
  <si>
    <t>1740320326022</t>
  </si>
  <si>
    <t>19888675</t>
  </si>
  <si>
    <t>1740320326023</t>
  </si>
  <si>
    <t>2275591987149250560</t>
  </si>
  <si>
    <t>19888674</t>
  </si>
  <si>
    <t>23.082</t>
  </si>
  <si>
    <t>-0.023082</t>
  </si>
  <si>
    <t>2274713492659478528</t>
  </si>
  <si>
    <t>0.7668</t>
  </si>
  <si>
    <t>2274713492726587396</t>
  </si>
  <si>
    <t>1740294144848</t>
  </si>
  <si>
    <t>19872823</t>
  </si>
  <si>
    <t>1740294144849</t>
  </si>
  <si>
    <t>2274713492726587394</t>
  </si>
  <si>
    <t>19872822</t>
  </si>
  <si>
    <t>0.7667</t>
  </si>
  <si>
    <t>2274713492726587392</t>
  </si>
  <si>
    <t>19872821</t>
  </si>
  <si>
    <t>26.113</t>
  </si>
  <si>
    <t>-0.026113</t>
  </si>
  <si>
    <t>2274692182508150784</t>
  </si>
  <si>
    <t>0.7659</t>
  </si>
  <si>
    <t>2274692182575259648</t>
  </si>
  <si>
    <t>1740293509756</t>
  </si>
  <si>
    <t>19872348</t>
  </si>
  <si>
    <t>1740293509757</t>
  </si>
  <si>
    <t>25.51</t>
  </si>
  <si>
    <t>-0.020408</t>
  </si>
  <si>
    <t>2273871273295716352</t>
  </si>
  <si>
    <t>0.784</t>
  </si>
  <si>
    <t>2273959229461209088</t>
  </si>
  <si>
    <t>1740271666052</t>
  </si>
  <si>
    <t>19860926</t>
  </si>
  <si>
    <t>50.377</t>
  </si>
  <si>
    <t>-0.050377</t>
  </si>
  <si>
    <t>2271804678310305793</t>
  </si>
  <si>
    <t>0.7927</t>
  </si>
  <si>
    <t>2271804678377414656</t>
  </si>
  <si>
    <t>1740207455425</t>
  </si>
  <si>
    <t>19847038</t>
  </si>
  <si>
    <t>1740207455426</t>
  </si>
  <si>
    <t>32.453</t>
  </si>
  <si>
    <t>-0.0256151529</t>
  </si>
  <si>
    <t>2271742874871767040</t>
  </si>
  <si>
    <t>0.7893</t>
  </si>
  <si>
    <t>2271742874905321473</t>
  </si>
  <si>
    <t>1740205613539</t>
  </si>
  <si>
    <t>19846577</t>
  </si>
  <si>
    <t>VARCHAR(30) NOT NULL COMMENT</t>
  </si>
  <si>
    <t>DECIMAL(20,10) DEFAULT NULL COMMENT</t>
  </si>
  <si>
    <t>VARCHAR(20) DEFAULT NULL COMMENT</t>
  </si>
  <si>
    <t>VARCHAR(30) NOT NULL UNIQUE COMMENT</t>
  </si>
  <si>
    <t>VARCHAR(10) DEFAULT NULL COMMENT</t>
  </si>
  <si>
    <t>BIGINT DEFAULT NULL COMMENT</t>
  </si>
  <si>
    <t xml:space="preserve"> ,</t>
  </si>
  <si>
    <t>instType VARCHAR(20) DEFAULT NULL COMMENT,</t>
  </si>
  <si>
    <t>instId VARCHAR(20) DEFAULT NULL COMMENT,</t>
  </si>
  <si>
    <t>tradeId VARCHAR(30) NOT NULL COMMENT,</t>
  </si>
  <si>
    <t>ordId VARCHAR(30) NOT NULL COMMENT,</t>
  </si>
  <si>
    <t>clOrdId VARCHAR(30) NOT NULL COMMENT,</t>
  </si>
  <si>
    <t>billId VARCHAR(30) NOT NULL UNIQUE COMMENT,</t>
  </si>
  <si>
    <t>subType VARCHAR(10) DEFAULT NULL COMMENT,</t>
  </si>
  <si>
    <t>tag VARCHAR(10) DEFAULT NULL COMMENT,</t>
  </si>
  <si>
    <t>fillPx DECIMAL(20,10) DEFAULT NULL COMMENT,</t>
  </si>
  <si>
    <t>fillSz DECIMAL(20,10) DEFAULT NULL COMMENT,</t>
  </si>
  <si>
    <t>fillIdxPx VARCHAR(20) DEFAULT NULL COMMENT,</t>
  </si>
  <si>
    <t>fillPnl VARCHAR(20) DEFAULT NULL COMMENT,</t>
  </si>
  <si>
    <t>fillPxVol VARCHAR(20) DEFAULT NULL COMMENT,</t>
  </si>
  <si>
    <t>fillPxUsd VARCHAR(20) DEFAULT NULL COMMENT,</t>
  </si>
  <si>
    <t>fillMarkVol VARCHAR(20) DEFAULT NULL COMMENT,</t>
  </si>
  <si>
    <t>fillFwdPx VARCHAR(20) DEFAULT NULL COMMENT,</t>
  </si>
  <si>
    <t>fillMarkPx VARCHAR(20) DEFAULT NULL COMMENT,</t>
  </si>
  <si>
    <t>side VARCHAR(20) DEFAULT NULL COMMENT,</t>
  </si>
  <si>
    <t>posSide VARCHAR(20) DEFAULT NULL COMMENT,</t>
  </si>
  <si>
    <t>execType VARCHAR(20) DEFAULT NULL COMMENT,</t>
  </si>
  <si>
    <t>feeCcy VARCHAR(20) DEFAULT NULL COMMENT,</t>
  </si>
  <si>
    <t>fee DECIMAL(20,10) DEFAULT NULL COMMENT,</t>
  </si>
  <si>
    <t>ts BIGINT DEFAULT NULL COMMENT,</t>
  </si>
  <si>
    <t>fillTime BIGINT DEFAULT NULL COMMENT,</t>
  </si>
  <si>
    <t>feeRate DECIMAL(20,10) DEFAULT NULL COMMENT,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</si>
</sst>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3F475A"/>
      <name val="Segoe UI"/>
      <family val="2"/>
      <charset val="204"/>
    </font>
    <font>
      <sz val="6"/>
      <color rgb="FF3F475A"/>
      <name val="Consolas"/>
      <family val="3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BFCFD"/>
        <bgColor indexed="64"/>
      </patternFill>
    </fill>
  </fills>
  <borders count="3">
    <border>
      <left/>
      <right/>
      <top/>
      <bottom/>
      <diagonal/>
    </border>
    <border>
      <left style="medium">
        <color rgb="FFD8DCE5"/>
      </left>
      <right style="medium">
        <color rgb="FFD8DCE5"/>
      </right>
      <top style="medium">
        <color rgb="FFD8DCE5"/>
      </top>
      <bottom style="medium">
        <color rgb="FFD8DCE5"/>
      </bottom>
      <diagonal/>
    </border>
    <border>
      <left style="medium">
        <color rgb="FFD8DCE5"/>
      </left>
      <right style="medium">
        <color rgb="FFD8DCE5"/>
      </right>
      <top style="medium">
        <color rgb="FFD8DCE5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quotePrefix="1" applyNumberFormat="1"/>
    <xf numFmtId="0" fontId="0" fillId="0" borderId="0" xfId="0" applyAlignment="1"/>
    <xf numFmtId="0" fontId="2" fillId="3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</cellXfs>
  <cellStyles count="1">
    <cellStyle name="Обычный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h:mm:ss"/>
    </dxf>
    <dxf>
      <numFmt numFmtId="0" formatCode="General"/>
    </dxf>
    <dxf>
      <numFmt numFmtId="164" formatCode="dd/mm/yyyy\ hh:mm:ss"/>
    </dxf>
    <dxf>
      <numFmt numFmtId="0" formatCode="General"/>
    </dxf>
    <dxf>
      <numFmt numFmtId="164" formatCode="dd/mm/yyyy\ hh:mm:ss"/>
    </dxf>
    <dxf>
      <numFmt numFmtId="164" formatCode="dd/mm/yyyy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15550</xdr:rowOff>
    </xdr:from>
    <xdr:to>
      <xdr:col>15</xdr:col>
      <xdr:colOff>504818</xdr:colOff>
      <xdr:row>23</xdr:row>
      <xdr:rowOff>54074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67740A7-1FD0-6CB4-1787-4C10FA65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550"/>
          <a:ext cx="9512340" cy="4119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37839</xdr:rowOff>
    </xdr:from>
    <xdr:to>
      <xdr:col>15</xdr:col>
      <xdr:colOff>511791</xdr:colOff>
      <xdr:row>38</xdr:row>
      <xdr:rowOff>98560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41FF731-D1DF-74DC-E6DB-728BA0816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8520"/>
          <a:ext cx="9519313" cy="27220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</xdr:row>
      <xdr:rowOff>88710</xdr:rowOff>
    </xdr:from>
    <xdr:to>
      <xdr:col>15</xdr:col>
      <xdr:colOff>518615</xdr:colOff>
      <xdr:row>54</xdr:row>
      <xdr:rowOff>171921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8EDFFDC-EEE8-D70B-43AC-08A4BF17C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830704"/>
          <a:ext cx="9526136" cy="2921945"/>
        </a:xfrm>
        <a:prstGeom prst="rect">
          <a:avLst/>
        </a:prstGeom>
      </xdr:spPr>
    </xdr:pic>
    <xdr:clientData/>
  </xdr:twoCellAnchor>
  <xdr:twoCellAnchor editAs="oneCell">
    <xdr:from>
      <xdr:col>0</xdr:col>
      <xdr:colOff>563</xdr:colOff>
      <xdr:row>54</xdr:row>
      <xdr:rowOff>156949</xdr:rowOff>
    </xdr:from>
    <xdr:to>
      <xdr:col>15</xdr:col>
      <xdr:colOff>521003</xdr:colOff>
      <xdr:row>78</xdr:row>
      <xdr:rowOff>13648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A857E1C-3742-7C96-5AFF-CB9B99D94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" y="9737677"/>
          <a:ext cx="9527962" cy="4114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165038</xdr:rowOff>
    </xdr:from>
    <xdr:to>
      <xdr:col>15</xdr:col>
      <xdr:colOff>525439</xdr:colOff>
      <xdr:row>91</xdr:row>
      <xdr:rowOff>152654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64812F3-E821-0A71-516A-EDDCDC00A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26447"/>
          <a:ext cx="9532961" cy="247150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16CD600-A9E5-4514-9316-60F9499B1FF6}" autoFormatId="16" applyNumberFormats="0" applyBorderFormats="0" applyFontFormats="0" applyPatternFormats="0" applyAlignmentFormats="0" applyWidthHeightFormats="0">
  <queryTableRefresh nextId="27">
    <queryTableFields count="26">
      <queryTableField id="1" name="Id" tableColumnId="1"/>
      <queryTableField id="2" name="AlgoId" tableColumnId="2"/>
      <queryTableField id="3" name="AlgoOrdType" tableColumnId="3"/>
      <queryTableField id="4" name="InstId" tableColumnId="4"/>
      <queryTableField id="5" name="InstType" tableColumnId="5"/>
      <queryTableField id="6" name="State" tableColumnId="6"/>
      <queryTableField id="7" name="Investment" tableColumnId="7"/>
      <queryTableField id="8" name="BaseSz" tableColumnId="8"/>
      <queryTableField id="9" name="QuoteSz" tableColumnId="9"/>
      <queryTableField id="10" name="GridNum" tableColumnId="10"/>
      <queryTableField id="11" name="GridProfit" tableColumnId="11"/>
      <queryTableField id="12" name="FloatProfit" tableColumnId="12"/>
      <queryTableField id="13" name="TotalPnl" tableColumnId="13"/>
      <queryTableField id="14" name="PnlRatio" tableColumnId="14"/>
      <queryTableField id="15" name="CTime" tableColumnId="15"/>
      <queryTableField id="25" dataBound="0" tableColumnId="25"/>
      <queryTableField id="16" name="UTime" tableColumnId="16"/>
      <queryTableField id="26" dataBound="0" tableColumnId="26"/>
      <queryTableField id="17" name="StopType" tableColumnId="17"/>
      <queryTableField id="18" name="StopResult" tableColumnId="18"/>
      <queryTableField id="19" name="CancelType" tableColumnId="19"/>
      <queryTableField id="20" name="SlTriggerPx" tableColumnId="20"/>
      <queryTableField id="21" name="TpTriggerPx" tableColumnId="21"/>
      <queryTableField id="22" name="MaxPx" tableColumnId="22"/>
      <queryTableField id="23" name="MinPx" tableColumnId="23"/>
      <queryTableField id="24" name="IsProcessed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565EC020-45CF-467D-A57C-CDC2571A996F}" autoFormatId="16" applyNumberFormats="0" applyBorderFormats="0" applyFontFormats="0" applyPatternFormats="0" applyAlignmentFormats="0" applyWidthHeightFormats="0">
  <queryTableRefresh nextId="26">
    <queryTableFields count="25">
      <queryTableField id="1" name="fillSz" tableColumnId="1"/>
      <queryTableField id="2" name="fillPxVol" tableColumnId="2"/>
      <queryTableField id="3" name="fillFwdPx" tableColumnId="3"/>
      <queryTableField id="4" name="fee" tableColumnId="4"/>
      <queryTableField id="5" name="ordId" tableColumnId="5"/>
      <queryTableField id="6" name="feeRate" tableColumnId="6"/>
      <queryTableField id="7" name="clOrdId" tableColumnId="7"/>
      <queryTableField id="8" name="posSide" tableColumnId="8"/>
      <queryTableField id="9" name="fillMarkVol" tableColumnId="9"/>
      <queryTableField id="10" name="tag" tableColumnId="10"/>
      <queryTableField id="11" name="execType" tableColumnId="11"/>
      <queryTableField id="12" name="fillIdxPx" tableColumnId="12"/>
      <queryTableField id="13" name="side" tableColumnId="13"/>
      <queryTableField id="14" name="fillPx" tableColumnId="14"/>
      <queryTableField id="15" name="fillPnl" tableColumnId="15"/>
      <queryTableField id="16" name="instType" tableColumnId="16"/>
      <queryTableField id="17" name="fillPxUsd" tableColumnId="17"/>
      <queryTableField id="18" name="instId" tableColumnId="18"/>
      <queryTableField id="19" name="billId" tableColumnId="19"/>
      <queryTableField id="20" name="subType" tableColumnId="20"/>
      <queryTableField id="21" name="fillTime" tableColumnId="21"/>
      <queryTableField id="22" name="tradeId" tableColumnId="22"/>
      <queryTableField id="23" name="fillMarkPx" tableColumnId="23"/>
      <queryTableField id="24" name="feeCcy" tableColumnId="24"/>
      <queryTableField id="25" name="ts" tableColumnId="2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477CA8AB-2C6A-4022-A5AA-DA1DC8E2128D}" autoFormatId="16" applyNumberFormats="0" applyBorderFormats="0" applyFontFormats="0" applyPatternFormats="0" applyAlignmentFormats="0" applyWidthHeightFormats="0">
  <queryTableRefresh nextId="26">
    <queryTableFields count="25">
      <queryTableField id="1" name="fillSz" tableColumnId="1"/>
      <queryTableField id="2" name="fillPxVol" tableColumnId="2"/>
      <queryTableField id="3" name="fillFwdPx" tableColumnId="3"/>
      <queryTableField id="4" name="fee" tableColumnId="4"/>
      <queryTableField id="5" name="ordId" tableColumnId="5"/>
      <queryTableField id="6" name="feeRate" tableColumnId="6"/>
      <queryTableField id="7" name="clOrdId" tableColumnId="7"/>
      <queryTableField id="8" name="posSide" tableColumnId="8"/>
      <queryTableField id="9" name="fillMarkVol" tableColumnId="9"/>
      <queryTableField id="10" name="tag" tableColumnId="10"/>
      <queryTableField id="11" name="execType" tableColumnId="11"/>
      <queryTableField id="12" name="fillIdxPx" tableColumnId="12"/>
      <queryTableField id="13" name="side" tableColumnId="13"/>
      <queryTableField id="14" name="fillPx" tableColumnId="14"/>
      <queryTableField id="15" name="fillPnl" tableColumnId="15"/>
      <queryTableField id="16" name="instType" tableColumnId="16"/>
      <queryTableField id="17" name="fillPxUsd" tableColumnId="17"/>
      <queryTableField id="18" name="instId" tableColumnId="18"/>
      <queryTableField id="19" name="billId" tableColumnId="19"/>
      <queryTableField id="20" name="subType" tableColumnId="20"/>
      <queryTableField id="21" name="fillTime" tableColumnId="21"/>
      <queryTableField id="22" name="tradeId" tableColumnId="22"/>
      <queryTableField id="23" name="fillMarkPx" tableColumnId="23"/>
      <queryTableField id="24" name="feeCcy" tableColumnId="24"/>
      <queryTableField id="25" name="ts" tableColumnId="2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EC5A4-9CC4-40D1-A0F0-C55FAD31BC12}" autoFormatId="16" applyNumberFormats="0" applyBorderFormats="0" applyFontFormats="0" applyPatternFormats="0" applyAlignmentFormats="0" applyWidthHeightFormats="0">
  <queryTableRefresh nextId="37" unboundColumnsLeft="1">
    <queryTableFields count="36">
      <queryTableField id="36" dataBound="0" tableColumnId="36"/>
      <queryTableField id="1" name="algoId" tableColumnId="1"/>
      <queryTableField id="2" name="algoClOrdId" tableColumnId="2"/>
      <queryTableField id="3" name="algoOrdType" tableColumnId="3"/>
      <queryTableField id="4" name="instType" tableColumnId="4"/>
      <queryTableField id="5" name="instId" tableColumnId="5"/>
      <queryTableField id="6" name="groupId" tableColumnId="6"/>
      <queryTableField id="7" name="ordId" tableColumnId="7"/>
      <queryTableField id="8" name="cTime" tableColumnId="8"/>
      <queryTableField id="33" dataBound="0" tableColumnId="33"/>
      <queryTableField id="9" name="uTime" tableColumnId="9"/>
      <queryTableField id="32" dataBound="0" tableColumnId="32"/>
      <queryTableField id="10" name="tdMode" tableColumnId="10"/>
      <queryTableField id="11" name="ccy" tableColumnId="11"/>
      <queryTableField id="12" name="ordType" tableColumnId="12"/>
      <queryTableField id="13" name="sz" tableColumnId="13"/>
      <queryTableField id="14" name="state" tableColumnId="14"/>
      <queryTableField id="15" name="side" tableColumnId="15"/>
      <queryTableField id="16" name="px" tableColumnId="16"/>
      <queryTableField id="17" name="avgPx" tableColumnId="17"/>
      <queryTableField id="18" name="accFillSz" tableColumnId="18"/>
      <queryTableField id="19" name="fee" tableColumnId="19"/>
      <queryTableField id="20" name="feeCcy" tableColumnId="20"/>
      <queryTableField id="31" dataBound="0" tableColumnId="31"/>
      <queryTableField id="30" dataBound="0" tableColumnId="30"/>
      <queryTableField id="29" dataBound="0" tableColumnId="29"/>
      <queryTableField id="28" dataBound="0" tableColumnId="28"/>
      <queryTableField id="21" name="rebate" tableColumnId="21"/>
      <queryTableField id="22" name="rebateCcy" tableColumnId="22"/>
      <queryTableField id="23" name="pnl" tableColumnId="23"/>
      <queryTableField id="24" name="posSide" tableColumnId="24"/>
      <queryTableField id="25" name="lever" tableColumnId="25"/>
      <queryTableField id="26" name="ctVal" tableColumnId="26"/>
      <queryTableField id="27" name="tag" tableColumnId="27"/>
      <queryTableField id="34" name="coin_delta" tableColumnId="34"/>
      <queryTableField id="35" name="usdt_delta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11D1AD-2F73-48C2-BD70-42FC986F5D60}" name="gridbots" displayName="gridbots" ref="A3:Z28" tableType="queryTable" totalsRowShown="0">
  <autoFilter ref="A3:Z28" xr:uid="{7111D1AD-2F73-48C2-BD70-42FC986F5D60}"/>
  <tableColumns count="26">
    <tableColumn id="1" xr3:uid="{5A228DB2-FEAD-406B-AAF6-EE69CB917AED}" uniqueName="1" name="Id" queryTableFieldId="1"/>
    <tableColumn id="2" xr3:uid="{1BFDDF2D-DE4D-4594-8002-31982A43E97B}" uniqueName="2" name="AlgoId" queryTableFieldId="2"/>
    <tableColumn id="3" xr3:uid="{11628A83-0EE8-4C34-81AB-987350A8F21F}" uniqueName="3" name="AlgoOrdType" queryTableFieldId="3"/>
    <tableColumn id="4" xr3:uid="{56187BFB-E82E-480B-A070-27DFBF822F29}" uniqueName="4" name="InstId" queryTableFieldId="4"/>
    <tableColumn id="5" xr3:uid="{A0207B23-B29C-4706-B20F-AD77BF5E54C2}" uniqueName="5" name="InstType" queryTableFieldId="5"/>
    <tableColumn id="6" xr3:uid="{B10C5C7D-03B4-4778-8037-1EF27C220FFE}" uniqueName="6" name="State" queryTableFieldId="6"/>
    <tableColumn id="7" xr3:uid="{6AD348AB-4AA4-4BC7-98A0-975E55BBDC11}" uniqueName="7" name="Investment" queryTableFieldId="7"/>
    <tableColumn id="8" xr3:uid="{03601469-9679-4C53-A428-52A94F547FDF}" uniqueName="8" name="BaseSz" queryTableFieldId="8"/>
    <tableColumn id="9" xr3:uid="{7F82ACCF-949E-4243-9A54-481D2475C51C}" uniqueName="9" name="QuoteSz" queryTableFieldId="9"/>
    <tableColumn id="10" xr3:uid="{B5397DC7-EE1D-42B0-811E-5989B61865E8}" uniqueName="10" name="GridNum" queryTableFieldId="10"/>
    <tableColumn id="11" xr3:uid="{CBAFB2EE-50D7-47B1-9BE1-CF190ACD270C}" uniqueName="11" name="GridProfit" queryTableFieldId="11"/>
    <tableColumn id="12" xr3:uid="{BCB23E59-AB02-46DB-BAD9-F2B61F985393}" uniqueName="12" name="FloatProfit" queryTableFieldId="12"/>
    <tableColumn id="13" xr3:uid="{9E111069-73BB-460E-8FE0-DC5569E411BE}" uniqueName="13" name="TotalPnl" queryTableFieldId="13"/>
    <tableColumn id="14" xr3:uid="{D9EAE950-0362-4D17-8FE0-51763F2A57CB}" uniqueName="14" name="PnlRatio" queryTableFieldId="14"/>
    <tableColumn id="15" xr3:uid="{1A0A77C8-47F8-4457-BDD1-FF4936D040BD}" uniqueName="15" name="CTime" queryTableFieldId="15"/>
    <tableColumn id="25" xr3:uid="{391C5CBA-5A71-4E03-BD14-9E4BBF802A18}" uniqueName="25" name="Столбец1" queryTableFieldId="25" dataDxfId="9">
      <calculatedColumnFormula>((((gridbots[[#This Row],[CTime]]/ 1000)+3*3600) / 86400) + DATE(1970,1,1))</calculatedColumnFormula>
    </tableColumn>
    <tableColumn id="16" xr3:uid="{257F34C8-7B9C-4DCA-BBFF-C39D8364F37B}" uniqueName="16" name="UTime" queryTableFieldId="16"/>
    <tableColumn id="26" xr3:uid="{0C101962-DC65-4AFD-9E11-3768020D44A5}" uniqueName="26" name="Столбец2" queryTableFieldId="26" dataDxfId="8">
      <calculatedColumnFormula>((((gridbots[[#This Row],[UTime]]/ 1000)+3*3600) / 86400) + DATE(1970,1,1))</calculatedColumnFormula>
    </tableColumn>
    <tableColumn id="17" xr3:uid="{F930FD1F-222C-4485-87A3-42A0313C799A}" uniqueName="17" name="StopType" queryTableFieldId="17"/>
    <tableColumn id="18" xr3:uid="{E6FB5F9B-17CD-43F7-9895-5B414F9E4DDC}" uniqueName="18" name="StopResult" queryTableFieldId="18"/>
    <tableColumn id="19" xr3:uid="{38A45200-1755-46AA-8807-94074A4AC839}" uniqueName="19" name="CancelType" queryTableFieldId="19"/>
    <tableColumn id="20" xr3:uid="{CA864177-4BB6-4A58-9D3C-0E29FEDDBB20}" uniqueName="20" name="SlTriggerPx" queryTableFieldId="20"/>
    <tableColumn id="21" xr3:uid="{884618D6-7A60-4A2C-A9B3-7312AD7CCBF3}" uniqueName="21" name="TpTriggerPx" queryTableFieldId="21"/>
    <tableColumn id="22" xr3:uid="{2B73216A-5796-4B54-8AF6-DDB2E2DB6C8E}" uniqueName="22" name="MaxPx" queryTableFieldId="22"/>
    <tableColumn id="23" xr3:uid="{DC72BD0F-FEBE-45D0-9639-D15DDED1967E}" uniqueName="23" name="MinPx" queryTableFieldId="23"/>
    <tableColumn id="24" xr3:uid="{3ADF1505-77F7-4724-86A1-7B8144950D34}" uniqueName="24" name="IsProcessed" queryTableField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0B347F-7B25-4BCD-9836-3F9F5A2AEE20}" name="Orders2" displayName="Orders2" ref="A1:Y82" tableType="queryTable" totalsRowShown="0">
  <autoFilter ref="A1:Y82" xr:uid="{4A0B347F-7B25-4BCD-9836-3F9F5A2AEE20}"/>
  <tableColumns count="25">
    <tableColumn id="1" xr3:uid="{3C4EDD2F-5D50-4CA3-A759-F081B6805A5B}" uniqueName="1" name="fillSz" queryTableFieldId="1"/>
    <tableColumn id="2" xr3:uid="{E5D3BF7A-7234-44BA-B944-9D95740A407D}" uniqueName="2" name="fillPxVol" queryTableFieldId="2"/>
    <tableColumn id="3" xr3:uid="{75C875C3-805E-4F38-B8A6-B512EE6D3763}" uniqueName="3" name="fillFwdPx" queryTableFieldId="3"/>
    <tableColumn id="4" xr3:uid="{7C8742D1-E6EF-4038-8D52-85808F5DF868}" uniqueName="4" name="fee" queryTableFieldId="4"/>
    <tableColumn id="5" xr3:uid="{6DC02D52-4C5B-46A6-AF37-9BD1CBD26653}" uniqueName="5" name="ordId" queryTableFieldId="5"/>
    <tableColumn id="6" xr3:uid="{5B894858-28EC-4463-9475-CFA6BED59A36}" uniqueName="6" name="feeRate" queryTableFieldId="6"/>
    <tableColumn id="7" xr3:uid="{BD54D84A-FAA6-43AC-AF4E-212E7817C7D5}" uniqueName="7" name="clOrdId" queryTableFieldId="7"/>
    <tableColumn id="8" xr3:uid="{66433845-31D7-48F3-A45A-A4B008F7535D}" uniqueName="8" name="posSide" queryTableFieldId="8"/>
    <tableColumn id="9" xr3:uid="{12530811-1EB4-45FA-91B7-F32EA3D3AF8C}" uniqueName="9" name="fillMarkVol" queryTableFieldId="9"/>
    <tableColumn id="10" xr3:uid="{EBEE629C-B1DD-48C6-A4CB-007CCBDC6362}" uniqueName="10" name="tag" queryTableFieldId="10"/>
    <tableColumn id="11" xr3:uid="{9056C274-E8EB-49F6-923A-D0AD9A1DABB2}" uniqueName="11" name="execType" queryTableFieldId="11"/>
    <tableColumn id="12" xr3:uid="{A463143D-41A5-4FFA-A076-21C0F8E384FA}" uniqueName="12" name="fillIdxPx" queryTableFieldId="12"/>
    <tableColumn id="13" xr3:uid="{0A1B9817-FE8B-441F-9FAE-8095B3E5A57F}" uniqueName="13" name="side" queryTableFieldId="13"/>
    <tableColumn id="14" xr3:uid="{4CEDF27D-335C-4EE4-BCC5-BFC082EA9FB6}" uniqueName="14" name="fillPx" queryTableFieldId="14"/>
    <tableColumn id="15" xr3:uid="{D7E06417-7D93-4AE9-9970-99C4C82BCC73}" uniqueName="15" name="fillPnl" queryTableFieldId="15"/>
    <tableColumn id="16" xr3:uid="{ED6023FC-5D0D-4487-8E5F-9C89566177BA}" uniqueName="16" name="instType" queryTableFieldId="16"/>
    <tableColumn id="17" xr3:uid="{7801E576-B2A5-4B1A-B8C5-4B89090A45A0}" uniqueName="17" name="fillPxUsd" queryTableFieldId="17"/>
    <tableColumn id="18" xr3:uid="{A66BD4DD-0313-4C80-AF43-0370FEC66788}" uniqueName="18" name="instId" queryTableFieldId="18"/>
    <tableColumn id="19" xr3:uid="{0056867C-7DBF-437D-B56D-D2ABCFA738BC}" uniqueName="19" name="billId" queryTableFieldId="19"/>
    <tableColumn id="20" xr3:uid="{252BF6FD-EE7C-4946-9084-5E969ACE8C49}" uniqueName="20" name="subType" queryTableFieldId="20"/>
    <tableColumn id="21" xr3:uid="{C3E9103D-52A2-4AC4-8D73-61A3E42C06C9}" uniqueName="21" name="fillTime" queryTableFieldId="21"/>
    <tableColumn id="22" xr3:uid="{8A9A0301-D1F6-4153-A906-7BEBBA33EA59}" uniqueName="22" name="tradeId" queryTableFieldId="22"/>
    <tableColumn id="23" xr3:uid="{207320BC-B512-421D-9E80-EAEA8AD8FEEE}" uniqueName="23" name="fillMarkPx" queryTableFieldId="23"/>
    <tableColumn id="24" xr3:uid="{0F42FEE5-07A3-413D-90CC-8906AF6B1C02}" uniqueName="24" name="feeCcy" queryTableFieldId="24"/>
    <tableColumn id="25" xr3:uid="{7B17ACB5-3634-4306-996B-3FE6D2444E33}" uniqueName="25" name="ts" queryTableField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A0F777-58C7-45B5-93D0-5739BEA685C8}" name="Orders1" displayName="Orders1" ref="A1:Y92" tableType="queryTable" totalsRowShown="0">
  <autoFilter ref="A1:Y92" xr:uid="{05A0F777-58C7-45B5-93D0-5739BEA685C8}"/>
  <tableColumns count="25">
    <tableColumn id="1" xr3:uid="{99267E50-0C42-44A6-92F3-6100844F65DA}" uniqueName="1" name="fillSz" queryTableFieldId="1"/>
    <tableColumn id="2" xr3:uid="{DC35F268-0C69-4CB0-8373-B6386D3C377E}" uniqueName="2" name="fillPxVol" queryTableFieldId="2"/>
    <tableColumn id="3" xr3:uid="{3ADC98EA-2B22-4004-8FA2-C602B80BB775}" uniqueName="3" name="fillFwdPx" queryTableFieldId="3"/>
    <tableColumn id="4" xr3:uid="{AE935DBA-7375-49A1-8B7C-0C17D7BC041E}" uniqueName="4" name="fee" queryTableFieldId="4"/>
    <tableColumn id="5" xr3:uid="{FC1B59A9-350C-4D82-93F4-D9EF4ADCA1EF}" uniqueName="5" name="ordId" queryTableFieldId="5"/>
    <tableColumn id="6" xr3:uid="{F3C0195D-DD40-4EEE-914D-242F241B4E92}" uniqueName="6" name="feeRate" queryTableFieldId="6"/>
    <tableColumn id="7" xr3:uid="{AA6C87F3-C796-4080-9B43-B6960690E05D}" uniqueName="7" name="clOrdId" queryTableFieldId="7"/>
    <tableColumn id="8" xr3:uid="{3E87B813-6C21-44F9-ABF1-59549744E61F}" uniqueName="8" name="posSide" queryTableFieldId="8"/>
    <tableColumn id="9" xr3:uid="{5012104A-A832-4E1E-8BCD-A6466EFD62B9}" uniqueName="9" name="fillMarkVol" queryTableFieldId="9"/>
    <tableColumn id="10" xr3:uid="{C728A9DF-0D30-4342-8CA9-69D815EF499C}" uniqueName="10" name="tag" queryTableFieldId="10"/>
    <tableColumn id="11" xr3:uid="{ACFA94B3-F729-41EA-B684-618850DF52C4}" uniqueName="11" name="execType" queryTableFieldId="11"/>
    <tableColumn id="12" xr3:uid="{96D196D8-370F-432E-8D68-607A35C327C3}" uniqueName="12" name="fillIdxPx" queryTableFieldId="12"/>
    <tableColumn id="13" xr3:uid="{03C5A927-99B1-4270-B402-8806D9D12F07}" uniqueName="13" name="side" queryTableFieldId="13"/>
    <tableColumn id="14" xr3:uid="{1300399B-9B8C-4707-B13A-D36BA22E8B48}" uniqueName="14" name="fillPx" queryTableFieldId="14"/>
    <tableColumn id="15" xr3:uid="{15FC1E80-E257-4157-B791-02157F22EBF1}" uniqueName="15" name="fillPnl" queryTableFieldId="15"/>
    <tableColumn id="16" xr3:uid="{CC6A9A94-6724-4394-B974-96DAB4B58D7B}" uniqueName="16" name="instType" queryTableFieldId="16"/>
    <tableColumn id="17" xr3:uid="{AB7897BD-284D-4138-ABB8-3532D2B1CB78}" uniqueName="17" name="fillPxUsd" queryTableFieldId="17"/>
    <tableColumn id="18" xr3:uid="{7D117F69-2F0F-4AD1-8B74-0C9F519B1836}" uniqueName="18" name="instId" queryTableFieldId="18"/>
    <tableColumn id="19" xr3:uid="{8F9FB1F5-DA03-42E7-B499-42158A511A1E}" uniqueName="19" name="billId" queryTableFieldId="19"/>
    <tableColumn id="20" xr3:uid="{3495735E-49FB-4349-8142-E2750880FB29}" uniqueName="20" name="subType" queryTableFieldId="20"/>
    <tableColumn id="21" xr3:uid="{26C910AA-68E8-4DBE-92B8-50A7EE292DAE}" uniqueName="21" name="fillTime" queryTableFieldId="21"/>
    <tableColumn id="22" xr3:uid="{133A502D-5EA3-4EFD-97DF-E907B9C9F2AB}" uniqueName="22" name="tradeId" queryTableFieldId="22"/>
    <tableColumn id="23" xr3:uid="{8EF91925-81ED-44DD-B558-180B481A54F0}" uniqueName="23" name="fillMarkPx" queryTableFieldId="23"/>
    <tableColumn id="24" xr3:uid="{6A5DA1BC-6C54-4FD0-836E-8CBB23765D6F}" uniqueName="24" name="feeCcy" queryTableFieldId="24"/>
    <tableColumn id="25" xr3:uid="{44942BA9-79E7-42C0-87CD-A3D3F2EE7FD7}" uniqueName="25" name="ts" queryTableFieldId="2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6354A5-8766-4F74-BBCA-A54575A4C26B}" name="bot_orders" displayName="bot_orders" ref="A3:AJ7942" tableType="queryTable" totalsRowCount="1">
  <autoFilter ref="A3:AJ7941" xr:uid="{766354A5-8766-4F74-BBCA-A54575A4C26B}"/>
  <sortState xmlns:xlrd2="http://schemas.microsoft.com/office/spreadsheetml/2017/richdata2" ref="A4:AJ7941">
    <sortCondition ref="B3:B7941"/>
  </sortState>
  <tableColumns count="36">
    <tableColumn id="36" xr3:uid="{E97032FB-020B-4055-9E25-AE671DFFF05B}" uniqueName="36" name="Столбец1" queryTableFieldId="36"/>
    <tableColumn id="1" xr3:uid="{E2D84085-B360-48B1-9652-8CBE35CC0432}" uniqueName="1" name="algoId" totalsRowLabel="Итог" queryTableFieldId="1"/>
    <tableColumn id="2" xr3:uid="{7C328D45-F41A-4BC5-8186-DF33F8A1028C}" uniqueName="2" name="algoClOrdId" queryTableFieldId="2"/>
    <tableColumn id="3" xr3:uid="{EAE86627-4F57-47CE-AA53-1CDD283D8931}" uniqueName="3" name="algoOrdType" queryTableFieldId="3"/>
    <tableColumn id="4" xr3:uid="{A3562A35-36A7-4A1B-82E5-64C029278C77}" uniqueName="4" name="instType" queryTableFieldId="4"/>
    <tableColumn id="5" xr3:uid="{782ACDA1-E18A-411B-8AE4-D824931FEAA4}" uniqueName="5" name="instId" queryTableFieldId="5"/>
    <tableColumn id="6" xr3:uid="{89F3D846-0FAF-4FCA-A159-1D1878D52BBA}" uniqueName="6" name="groupId" queryTableFieldId="6"/>
    <tableColumn id="7" xr3:uid="{5CA87D98-1259-4C6B-8785-A4121948C328}" uniqueName="7" name="ordId" queryTableFieldId="7"/>
    <tableColumn id="8" xr3:uid="{BADC6C3A-35E5-4807-9F2C-615D691B7A29}" uniqueName="8" name="cTime" queryTableFieldId="8" dataDxfId="7"/>
    <tableColumn id="33" xr3:uid="{EA89732A-69EB-46A6-9E6C-9BA1D36C148F}" uniqueName="33" name="cTime2" queryTableFieldId="33" dataDxfId="6">
      <calculatedColumnFormula>((((bot_orders[[#This Row],[cTime]]/ 1000)+3*3600) / 86400) + DATE(1970,1,1))</calculatedColumnFormula>
    </tableColumn>
    <tableColumn id="9" xr3:uid="{12A72596-E66D-497F-AE70-FA646E6AF166}" uniqueName="9" name="uTime" queryTableFieldId="9" dataDxfId="5"/>
    <tableColumn id="32" xr3:uid="{306395AB-67D5-43D6-93B2-A9D007EE698B}" uniqueName="32" name="uTime2" queryTableFieldId="32" dataDxfId="4">
      <calculatedColumnFormula>((((bot_orders[[#This Row],[uTime]]/ 1000)+3*3600) / 86400) + DATE(1970,1,1))</calculatedColumnFormula>
    </tableColumn>
    <tableColumn id="10" xr3:uid="{B965ED69-AE61-471B-90EB-2275D055DF5B}" uniqueName="10" name="tdMode" queryTableFieldId="10"/>
    <tableColumn id="11" xr3:uid="{95C2BFE9-E863-4E73-8D45-014A3B68847F}" uniqueName="11" name="ccy" queryTableFieldId="11"/>
    <tableColumn id="12" xr3:uid="{B03D84B9-7614-463C-AAFF-287584FBBCB7}" uniqueName="12" name="ordType" queryTableFieldId="12"/>
    <tableColumn id="13" xr3:uid="{BB588F37-04C4-4AF6-A839-5F1EE0FD2E31}" uniqueName="13" name="sz" queryTableFieldId="13"/>
    <tableColumn id="14" xr3:uid="{8F349C1F-105A-4802-AD36-AB1426DDE779}" uniqueName="14" name="state" queryTableFieldId="14"/>
    <tableColumn id="15" xr3:uid="{0D1DD30C-EE23-47E1-96AB-1DC23E31270A}" uniqueName="15" name="side" queryTableFieldId="15"/>
    <tableColumn id="16" xr3:uid="{D130A20B-345F-47E8-AF31-BEDA13DBA4C6}" uniqueName="16" name="px" queryTableFieldId="16"/>
    <tableColumn id="17" xr3:uid="{EB56AEA2-5FA5-4BBB-80CA-D16B4384098D}" uniqueName="17" name="avgPx" queryTableFieldId="17"/>
    <tableColumn id="18" xr3:uid="{75C08FB1-396E-47CD-ADEE-61D35078D3AC}" uniqueName="18" name="accFillSz" queryTableFieldId="18"/>
    <tableColumn id="19" xr3:uid="{6C2014DE-FE9B-4BEB-B0DB-71D7819ABC43}" uniqueName="19" name="fee" queryTableFieldId="19"/>
    <tableColumn id="20" xr3:uid="{23474E16-C97A-4B89-9DD5-F3BA67E81912}" uniqueName="20" name="feeCcy" queryTableFieldId="20"/>
    <tableColumn id="31" xr3:uid="{3AA96899-B712-4C5A-B006-DD9DADA6C727}" uniqueName="31" name="USDT" totalsRowFunction="sum" queryTableFieldId="31" dataDxfId="3">
      <calculatedColumnFormula>IF(bot_orders[[#This Row],[side]]="sell", bot_orders[[#This Row],[accFillSz]]*bot_orders[[#This Row],[avgPx]] + bot_orders[[#This Row],[fee]], -bot_orders[[#This Row],[accFillSz]]*bot_orders[[#This Row],[avgPx]])</calculatedColumnFormula>
    </tableColumn>
    <tableColumn id="30" xr3:uid="{403009C4-C706-4006-9EF2-351534716A37}" uniqueName="30" name="FET" totalsRowFunction="sum" queryTableFieldId="30" dataDxfId="2">
      <calculatedColumnFormula>IF(bot_orders[[#This Row],[side]]="buy", bot_orders[[#This Row],[accFillSz]] + bot_orders[[#This Row],[fee]], -bot_orders[[#This Row],[accFillSz]])</calculatedColumnFormula>
    </tableColumn>
    <tableColumn id="29" xr3:uid="{862BA2A0-6F9A-4DFA-B144-F41C8F5EF363}" uniqueName="29" name="USDT_Result" totalsRowFunction="sum" queryTableFieldId="29" dataDxfId="1">
      <calculatedColumnFormula>IF(bot_orders[[#This Row],[side]]="sell",bot_orders[[#This Row],[accFillSz]]*bot_orders[[#This Row],[avgPx]]+bot_orders[[#This Row],[fee]], 0)</calculatedColumnFormula>
    </tableColumn>
    <tableColumn id="28" xr3:uid="{BD58EF6A-F1CA-429B-9D62-9E9CBA9A6920}" uniqueName="28" name="CoinChange" totalsRowFunction="sum" queryTableFieldId="28" dataDxfId="0">
      <calculatedColumnFormula>IF(bot_orders[[#This Row],[side]]="sell",-bot_orders[[#This Row],[accFillSz]],bot_orders[[#This Row],[accFillSz]]+bot_orders[[#This Row],[fee]])</calculatedColumnFormula>
    </tableColumn>
    <tableColumn id="21" xr3:uid="{EBD68197-896B-4E11-9D2A-5141A8B9020C}" uniqueName="21" name="rebate" queryTableFieldId="21"/>
    <tableColumn id="22" xr3:uid="{71355111-4F65-4C94-AA66-3176FC3EDB07}" uniqueName="22" name="rebateCcy" queryTableFieldId="22"/>
    <tableColumn id="23" xr3:uid="{356FBED7-2AF8-4012-B0F1-079F259DC5ED}" uniqueName="23" name="pnl" queryTableFieldId="23"/>
    <tableColumn id="24" xr3:uid="{73714F5B-CC97-4A9B-882A-30F589C9CAD6}" uniqueName="24" name="posSide" queryTableFieldId="24"/>
    <tableColumn id="25" xr3:uid="{4F94B354-3527-4C16-B48C-C14E0D2A5069}" uniqueName="25" name="lever" queryTableFieldId="25"/>
    <tableColumn id="26" xr3:uid="{594EE778-8790-4C00-85C8-54E7EE716798}" uniqueName="26" name="ctVal" queryTableFieldId="26"/>
    <tableColumn id="27" xr3:uid="{5D62A575-70CE-4B64-A8FF-92C122262B24}" uniqueName="27" name="tag" totalsRowFunction="count" queryTableFieldId="27"/>
    <tableColumn id="34" xr3:uid="{8F74307A-2B3F-492B-B3F0-7F732C843CDE}" uniqueName="34" name="coin_delta" totalsRowFunction="sum" queryTableFieldId="34"/>
    <tableColumn id="35" xr3:uid="{0C45FD10-F674-423F-8A2E-FE8E15AA9AEA}" uniqueName="35" name="usdt_delta" totalsRowFunction="sum" queryTableFieldId="35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2F6E8-3450-4296-A979-429459B06F46}">
  <sheetPr codeName="Лист1"/>
  <dimension ref="A1:Z28"/>
  <sheetViews>
    <sheetView topLeftCell="A20" workbookViewId="0">
      <selection activeCell="D34" sqref="D34:G58"/>
    </sheetView>
  </sheetViews>
  <sheetFormatPr defaultRowHeight="14" x14ac:dyDescent="0.3"/>
  <cols>
    <col min="1" max="1" width="4.796875" bestFit="1" customWidth="1"/>
    <col min="2" max="2" width="20.09765625" bestFit="1" customWidth="1"/>
    <col min="3" max="3" width="14.09765625" bestFit="1" customWidth="1"/>
    <col min="5" max="5" width="10.296875" bestFit="1" customWidth="1"/>
    <col min="6" max="6" width="7.796875" bestFit="1" customWidth="1"/>
    <col min="7" max="7" width="12.59765625" bestFit="1" customWidth="1"/>
    <col min="9" max="9" width="10.19921875" bestFit="1" customWidth="1"/>
    <col min="10" max="10" width="10.796875" bestFit="1" customWidth="1"/>
    <col min="11" max="11" width="11.5" bestFit="1" customWidth="1"/>
    <col min="12" max="12" width="12.09765625" bestFit="1" customWidth="1"/>
    <col min="13" max="14" width="11.5" bestFit="1" customWidth="1"/>
    <col min="15" max="15" width="14" bestFit="1" customWidth="1"/>
    <col min="16" max="16" width="17.59765625" bestFit="1" customWidth="1"/>
    <col min="17" max="17" width="14" bestFit="1" customWidth="1"/>
    <col min="18" max="18" width="17.59765625" bestFit="1" customWidth="1"/>
    <col min="19" max="19" width="11" bestFit="1" customWidth="1"/>
    <col min="20" max="20" width="12.19921875" bestFit="1" customWidth="1"/>
    <col min="21" max="21" width="12.69921875" bestFit="1" customWidth="1"/>
    <col min="22" max="22" width="12.296875" bestFit="1" customWidth="1"/>
    <col min="23" max="23" width="13" bestFit="1" customWidth="1"/>
    <col min="25" max="25" width="8.5" bestFit="1" customWidth="1"/>
    <col min="26" max="26" width="12.8984375" bestFit="1" customWidth="1"/>
  </cols>
  <sheetData>
    <row r="1" spans="1:26" s="3" customFormat="1" ht="97.8" x14ac:dyDescent="0.3">
      <c r="B1" s="3" t="s">
        <v>17993</v>
      </c>
      <c r="C1" s="3" t="s">
        <v>17994</v>
      </c>
      <c r="D1" s="3" t="s">
        <v>17995</v>
      </c>
      <c r="E1" s="3" t="s">
        <v>17996</v>
      </c>
      <c r="F1" s="3" t="s">
        <v>17997</v>
      </c>
      <c r="G1" s="3" t="s">
        <v>17998</v>
      </c>
      <c r="H1" s="3" t="s">
        <v>17999</v>
      </c>
      <c r="I1" s="3" t="s">
        <v>18000</v>
      </c>
      <c r="J1" s="3" t="s">
        <v>18001</v>
      </c>
      <c r="K1" s="3" t="s">
        <v>18002</v>
      </c>
      <c r="L1" s="3" t="s">
        <v>18003</v>
      </c>
      <c r="M1" s="3" t="s">
        <v>18004</v>
      </c>
      <c r="N1" s="3" t="s">
        <v>18005</v>
      </c>
      <c r="O1" s="3" t="s">
        <v>18006</v>
      </c>
      <c r="Q1" s="3" t="s">
        <v>18007</v>
      </c>
      <c r="S1" s="3" t="s">
        <v>18008</v>
      </c>
      <c r="T1" s="3" t="s">
        <v>18009</v>
      </c>
      <c r="U1" s="3" t="s">
        <v>18010</v>
      </c>
      <c r="V1" s="3" t="s">
        <v>18011</v>
      </c>
      <c r="W1" s="3" t="s">
        <v>18012</v>
      </c>
      <c r="X1" s="3" t="s">
        <v>18013</v>
      </c>
      <c r="Y1" s="3" t="s">
        <v>18014</v>
      </c>
    </row>
    <row r="3" spans="1:26" x14ac:dyDescent="0.3">
      <c r="A3" t="s">
        <v>269</v>
      </c>
      <c r="B3" t="s">
        <v>270</v>
      </c>
      <c r="C3" t="s">
        <v>271</v>
      </c>
      <c r="D3" t="s">
        <v>272</v>
      </c>
      <c r="E3" t="s">
        <v>273</v>
      </c>
      <c r="F3" t="s">
        <v>274</v>
      </c>
      <c r="G3" t="s">
        <v>275</v>
      </c>
      <c r="H3" t="s">
        <v>276</v>
      </c>
      <c r="I3" t="s">
        <v>277</v>
      </c>
      <c r="J3" t="s">
        <v>278</v>
      </c>
      <c r="K3" t="s">
        <v>279</v>
      </c>
      <c r="L3" t="s">
        <v>280</v>
      </c>
      <c r="M3" t="s">
        <v>281</v>
      </c>
      <c r="N3" t="s">
        <v>282</v>
      </c>
      <c r="O3" t="s">
        <v>283</v>
      </c>
      <c r="P3" t="s">
        <v>17991</v>
      </c>
      <c r="Q3" t="s">
        <v>284</v>
      </c>
      <c r="R3" t="s">
        <v>17992</v>
      </c>
      <c r="S3" t="s">
        <v>285</v>
      </c>
      <c r="T3" t="s">
        <v>286</v>
      </c>
      <c r="U3" t="s">
        <v>287</v>
      </c>
      <c r="V3" t="s">
        <v>288</v>
      </c>
      <c r="W3" t="s">
        <v>289</v>
      </c>
      <c r="X3" t="s">
        <v>290</v>
      </c>
      <c r="Y3" t="s">
        <v>291</v>
      </c>
      <c r="Z3" t="s">
        <v>292</v>
      </c>
    </row>
    <row r="4" spans="1:26" x14ac:dyDescent="0.3">
      <c r="A4">
        <v>1</v>
      </c>
      <c r="B4" t="s">
        <v>27</v>
      </c>
      <c r="C4" t="s">
        <v>29</v>
      </c>
      <c r="D4" t="s">
        <v>31</v>
      </c>
      <c r="E4" t="s">
        <v>30</v>
      </c>
      <c r="F4" t="s">
        <v>293</v>
      </c>
      <c r="G4">
        <v>49.525928700000001</v>
      </c>
      <c r="H4">
        <v>28.582999999999998</v>
      </c>
      <c r="I4">
        <v>30.892671</v>
      </c>
      <c r="J4">
        <v>15</v>
      </c>
      <c r="K4">
        <v>0.32448941999999997</v>
      </c>
      <c r="L4">
        <v>-1.20592722</v>
      </c>
      <c r="M4">
        <v>-0.88143780000000005</v>
      </c>
      <c r="N4">
        <v>-1.7797500000000001E-2</v>
      </c>
      <c r="O4" t="s">
        <v>597</v>
      </c>
      <c r="P4" s="1">
        <f>((((gridbots[[#This Row],[CTime]]/ 1000)+3*3600) / 86400) + DATE(1970,1,1))</f>
        <v>45782.996516562504</v>
      </c>
      <c r="Q4" t="s">
        <v>598</v>
      </c>
      <c r="R4" s="1">
        <f>((((gridbots[[#This Row],[UTime]]/ 1000)+3*3600) / 86400) + DATE(1970,1,1))</f>
        <v>45783.680555659725</v>
      </c>
      <c r="S4" t="s">
        <v>66</v>
      </c>
      <c r="T4" t="s">
        <v>41</v>
      </c>
      <c r="U4" t="s">
        <v>64</v>
      </c>
      <c r="Z4">
        <v>1</v>
      </c>
    </row>
    <row r="5" spans="1:26" x14ac:dyDescent="0.3">
      <c r="A5">
        <v>2</v>
      </c>
      <c r="B5" t="s">
        <v>294</v>
      </c>
      <c r="C5" t="s">
        <v>29</v>
      </c>
      <c r="D5" t="s">
        <v>31</v>
      </c>
      <c r="E5" t="s">
        <v>30</v>
      </c>
      <c r="F5" t="s">
        <v>293</v>
      </c>
      <c r="G5">
        <v>48.640157199999997</v>
      </c>
      <c r="H5">
        <v>74.762</v>
      </c>
      <c r="I5">
        <v>0</v>
      </c>
      <c r="J5">
        <v>15</v>
      </c>
      <c r="K5">
        <v>0.44744444999999999</v>
      </c>
      <c r="L5">
        <v>-0.14608463999999999</v>
      </c>
      <c r="M5">
        <v>0.30135981000000001</v>
      </c>
      <c r="N5">
        <v>6.1957000000000002E-3</v>
      </c>
      <c r="O5" t="s">
        <v>599</v>
      </c>
      <c r="P5" s="1">
        <f>((((gridbots[[#This Row],[CTime]]/ 1000)+3*3600) / 86400) + DATE(1970,1,1))</f>
        <v>45782.058496493053</v>
      </c>
      <c r="Q5" t="s">
        <v>600</v>
      </c>
      <c r="R5" s="1">
        <f>((((gridbots[[#This Row],[UTime]]/ 1000)+3*3600) / 86400) + DATE(1970,1,1))</f>
        <v>45782.935020462959</v>
      </c>
      <c r="S5" t="s">
        <v>66</v>
      </c>
      <c r="T5" t="s">
        <v>41</v>
      </c>
      <c r="U5" t="s">
        <v>64</v>
      </c>
      <c r="Z5">
        <v>1</v>
      </c>
    </row>
    <row r="6" spans="1:26" x14ac:dyDescent="0.3">
      <c r="A6">
        <v>3</v>
      </c>
      <c r="B6" t="s">
        <v>295</v>
      </c>
      <c r="C6" t="s">
        <v>29</v>
      </c>
      <c r="D6" t="s">
        <v>31</v>
      </c>
      <c r="E6" t="s">
        <v>30</v>
      </c>
      <c r="F6" t="s">
        <v>293</v>
      </c>
      <c r="G6">
        <v>49.363598199999998</v>
      </c>
      <c r="H6">
        <v>74.781999999999996</v>
      </c>
      <c r="I6">
        <v>0</v>
      </c>
      <c r="J6">
        <v>15</v>
      </c>
      <c r="K6">
        <v>0.15231305000000001</v>
      </c>
      <c r="L6">
        <v>-0.76823580000000002</v>
      </c>
      <c r="M6">
        <v>-0.61592274999999996</v>
      </c>
      <c r="N6">
        <v>-1.247727E-2</v>
      </c>
      <c r="O6" t="s">
        <v>601</v>
      </c>
      <c r="P6" s="1">
        <f>((((gridbots[[#This Row],[CTime]]/ 1000)+3*3600) / 86400) + DATE(1970,1,1))</f>
        <v>45782.038307083334</v>
      </c>
      <c r="Q6" t="s">
        <v>602</v>
      </c>
      <c r="R6" s="1">
        <f>((((gridbots[[#This Row],[UTime]]/ 1000)+3*3600) / 86400) + DATE(1970,1,1))</f>
        <v>45782.056925497687</v>
      </c>
      <c r="S6" t="s">
        <v>66</v>
      </c>
      <c r="T6" t="s">
        <v>41</v>
      </c>
      <c r="U6" t="s">
        <v>64</v>
      </c>
      <c r="Z6">
        <v>1</v>
      </c>
    </row>
    <row r="7" spans="1:26" x14ac:dyDescent="0.3">
      <c r="A7">
        <v>4</v>
      </c>
      <c r="B7" t="s">
        <v>296</v>
      </c>
      <c r="C7" t="s">
        <v>29</v>
      </c>
      <c r="D7" t="s">
        <v>31</v>
      </c>
      <c r="E7" t="s">
        <v>30</v>
      </c>
      <c r="F7" t="s">
        <v>293</v>
      </c>
      <c r="G7">
        <v>15</v>
      </c>
      <c r="H7">
        <v>0</v>
      </c>
      <c r="I7">
        <v>15</v>
      </c>
      <c r="J7">
        <v>10</v>
      </c>
      <c r="K7">
        <v>0</v>
      </c>
      <c r="L7">
        <v>-0.22997708</v>
      </c>
      <c r="M7">
        <v>-0.22997708</v>
      </c>
      <c r="N7">
        <v>-1.533181E-2</v>
      </c>
      <c r="O7" t="s">
        <v>603</v>
      </c>
      <c r="P7" s="1">
        <f>((((gridbots[[#This Row],[CTime]]/ 1000)+3*3600) / 86400) + DATE(1970,1,1))</f>
        <v>45781.704607905092</v>
      </c>
      <c r="Q7" t="s">
        <v>604</v>
      </c>
      <c r="R7" s="1">
        <f>((((gridbots[[#This Row],[UTime]]/ 1000)+3*3600) / 86400) + DATE(1970,1,1))</f>
        <v>45781.78254925926</v>
      </c>
      <c r="S7" t="s">
        <v>64</v>
      </c>
      <c r="T7" t="s">
        <v>64</v>
      </c>
      <c r="U7" t="s">
        <v>68</v>
      </c>
      <c r="Z7">
        <v>1</v>
      </c>
    </row>
    <row r="8" spans="1:26" x14ac:dyDescent="0.3">
      <c r="A8">
        <v>5</v>
      </c>
      <c r="B8" t="s">
        <v>297</v>
      </c>
      <c r="C8" t="s">
        <v>29</v>
      </c>
      <c r="D8" t="s">
        <v>31</v>
      </c>
      <c r="E8" t="s">
        <v>30</v>
      </c>
      <c r="F8" t="s">
        <v>293</v>
      </c>
      <c r="G8">
        <v>15</v>
      </c>
      <c r="H8">
        <v>0</v>
      </c>
      <c r="I8">
        <v>15</v>
      </c>
      <c r="J8">
        <v>6</v>
      </c>
      <c r="K8">
        <v>0.33245844000000002</v>
      </c>
      <c r="L8">
        <v>-0.21972792999999999</v>
      </c>
      <c r="M8">
        <v>0.1127305</v>
      </c>
      <c r="N8">
        <v>7.5153700000000004E-3</v>
      </c>
      <c r="O8" t="s">
        <v>605</v>
      </c>
      <c r="P8" s="1">
        <f>((((gridbots[[#This Row],[CTime]]/ 1000)+3*3600) / 86400) + DATE(1970,1,1))</f>
        <v>45780.822014710648</v>
      </c>
      <c r="Q8" t="s">
        <v>606</v>
      </c>
      <c r="R8" s="1">
        <f>((((gridbots[[#This Row],[UTime]]/ 1000)+3*3600) / 86400) + DATE(1970,1,1))</f>
        <v>45781.699033252313</v>
      </c>
      <c r="S8" t="s">
        <v>64</v>
      </c>
      <c r="T8" t="s">
        <v>64</v>
      </c>
      <c r="U8" t="s">
        <v>68</v>
      </c>
      <c r="Z8">
        <v>1</v>
      </c>
    </row>
    <row r="9" spans="1:26" x14ac:dyDescent="0.3">
      <c r="A9">
        <v>6</v>
      </c>
      <c r="B9" t="s">
        <v>298</v>
      </c>
      <c r="C9" t="s">
        <v>29</v>
      </c>
      <c r="D9" t="s">
        <v>31</v>
      </c>
      <c r="E9" t="s">
        <v>30</v>
      </c>
      <c r="F9" t="s">
        <v>293</v>
      </c>
      <c r="G9">
        <v>18.810962</v>
      </c>
      <c r="H9">
        <v>0</v>
      </c>
      <c r="I9">
        <v>18.810962</v>
      </c>
      <c r="J9">
        <v>12</v>
      </c>
      <c r="K9">
        <v>0.20729858000000001</v>
      </c>
      <c r="L9">
        <v>-1.33313839</v>
      </c>
      <c r="M9">
        <v>-1.12583981</v>
      </c>
      <c r="N9">
        <v>-5.9850199999999999E-2</v>
      </c>
      <c r="O9" t="s">
        <v>607</v>
      </c>
      <c r="P9" s="1">
        <f>((((gridbots[[#This Row],[CTime]]/ 1000)+3*3600) / 86400) + DATE(1970,1,1))</f>
        <v>45779.423432766205</v>
      </c>
      <c r="Q9" t="s">
        <v>608</v>
      </c>
      <c r="R9" s="1">
        <f>((((gridbots[[#This Row],[UTime]]/ 1000)+3*3600) / 86400) + DATE(1970,1,1))</f>
        <v>45782.033877685186</v>
      </c>
      <c r="S9" t="s">
        <v>66</v>
      </c>
      <c r="T9" t="s">
        <v>41</v>
      </c>
      <c r="U9" t="s">
        <v>64</v>
      </c>
      <c r="Z9">
        <v>1</v>
      </c>
    </row>
    <row r="10" spans="1:26" x14ac:dyDescent="0.3">
      <c r="A10">
        <v>7</v>
      </c>
      <c r="B10" t="s">
        <v>299</v>
      </c>
      <c r="C10" t="s">
        <v>29</v>
      </c>
      <c r="D10" t="s">
        <v>31</v>
      </c>
      <c r="E10" t="s">
        <v>30</v>
      </c>
      <c r="F10" t="s">
        <v>293</v>
      </c>
      <c r="G10">
        <v>25</v>
      </c>
      <c r="H10">
        <v>0</v>
      </c>
      <c r="I10">
        <v>25</v>
      </c>
      <c r="J10">
        <v>14</v>
      </c>
      <c r="K10">
        <v>4.2952690000000002E-2</v>
      </c>
      <c r="L10">
        <v>1.2809559999999999E-2</v>
      </c>
      <c r="M10">
        <v>5.5762249999999999E-2</v>
      </c>
      <c r="N10">
        <v>2.2304899999999999E-3</v>
      </c>
      <c r="O10" t="s">
        <v>609</v>
      </c>
      <c r="P10" s="1">
        <f>((((gridbots[[#This Row],[CTime]]/ 1000)+3*3600) / 86400) + DATE(1970,1,1))</f>
        <v>45777.062994224536</v>
      </c>
      <c r="Q10" t="s">
        <v>610</v>
      </c>
      <c r="R10" s="1">
        <f>((((gridbots[[#This Row],[UTime]]/ 1000)+3*3600) / 86400) + DATE(1970,1,1))</f>
        <v>45777.140661550926</v>
      </c>
      <c r="S10" t="s">
        <v>64</v>
      </c>
      <c r="T10" t="s">
        <v>41</v>
      </c>
      <c r="U10" t="s">
        <v>64</v>
      </c>
      <c r="Z10">
        <v>1</v>
      </c>
    </row>
    <row r="11" spans="1:26" x14ac:dyDescent="0.3">
      <c r="A11">
        <v>8</v>
      </c>
      <c r="B11" t="s">
        <v>300</v>
      </c>
      <c r="C11" t="s">
        <v>29</v>
      </c>
      <c r="D11" t="s">
        <v>31</v>
      </c>
      <c r="E11" t="s">
        <v>30</v>
      </c>
      <c r="F11" t="s">
        <v>293</v>
      </c>
      <c r="G11">
        <v>40</v>
      </c>
      <c r="H11">
        <v>0</v>
      </c>
      <c r="I11">
        <v>40</v>
      </c>
      <c r="J11">
        <v>12</v>
      </c>
      <c r="K11">
        <v>0.68509386000000005</v>
      </c>
      <c r="L11">
        <v>-0.36490876999999999</v>
      </c>
      <c r="M11">
        <v>0.32018508000000001</v>
      </c>
      <c r="N11">
        <v>8.0046300000000004E-3</v>
      </c>
      <c r="O11" t="s">
        <v>611</v>
      </c>
      <c r="P11" s="1">
        <f>((((gridbots[[#This Row],[CTime]]/ 1000)+3*3600) / 86400) + DATE(1970,1,1))</f>
        <v>45776.965078564812</v>
      </c>
      <c r="Q11" t="s">
        <v>612</v>
      </c>
      <c r="R11" s="1">
        <f>((((gridbots[[#This Row],[UTime]]/ 1000)+3*3600) / 86400) + DATE(1970,1,1))</f>
        <v>45778.603097071755</v>
      </c>
      <c r="S11" t="s">
        <v>64</v>
      </c>
      <c r="T11" t="s">
        <v>64</v>
      </c>
      <c r="U11" t="s">
        <v>64</v>
      </c>
      <c r="Z11">
        <v>1</v>
      </c>
    </row>
    <row r="12" spans="1:26" x14ac:dyDescent="0.3">
      <c r="A12">
        <v>9</v>
      </c>
      <c r="B12" t="s">
        <v>301</v>
      </c>
      <c r="C12" t="s">
        <v>29</v>
      </c>
      <c r="D12" t="s">
        <v>31</v>
      </c>
      <c r="E12" t="s">
        <v>30</v>
      </c>
      <c r="F12" t="s">
        <v>293</v>
      </c>
      <c r="G12">
        <v>20</v>
      </c>
      <c r="H12">
        <v>0</v>
      </c>
      <c r="I12">
        <v>20</v>
      </c>
      <c r="J12">
        <v>12</v>
      </c>
      <c r="K12">
        <v>0.13940208000000001</v>
      </c>
      <c r="L12">
        <v>-3.319159E-2</v>
      </c>
      <c r="M12">
        <v>0.1062105</v>
      </c>
      <c r="N12">
        <v>5.31052E-3</v>
      </c>
      <c r="O12" t="s">
        <v>613</v>
      </c>
      <c r="P12" s="1">
        <f>((((gridbots[[#This Row],[CTime]]/ 1000)+3*3600) / 86400) + DATE(1970,1,1))</f>
        <v>45776.575121412039</v>
      </c>
      <c r="Q12" t="s">
        <v>614</v>
      </c>
      <c r="R12" s="1">
        <f>((((gridbots[[#This Row],[UTime]]/ 1000)+3*3600) / 86400) + DATE(1970,1,1))</f>
        <v>45776.959929062505</v>
      </c>
      <c r="S12" t="s">
        <v>64</v>
      </c>
      <c r="T12" t="s">
        <v>64</v>
      </c>
      <c r="U12" t="s">
        <v>64</v>
      </c>
      <c r="Z12">
        <v>1</v>
      </c>
    </row>
    <row r="13" spans="1:26" x14ac:dyDescent="0.3">
      <c r="A13">
        <v>10</v>
      </c>
      <c r="B13" t="s">
        <v>302</v>
      </c>
      <c r="C13" t="s">
        <v>29</v>
      </c>
      <c r="D13" t="s">
        <v>31</v>
      </c>
      <c r="E13" t="s">
        <v>30</v>
      </c>
      <c r="F13" t="s">
        <v>293</v>
      </c>
      <c r="G13">
        <v>35.914090000000002</v>
      </c>
      <c r="H13">
        <v>0</v>
      </c>
      <c r="I13">
        <v>35.914090000000002</v>
      </c>
      <c r="J13">
        <v>26</v>
      </c>
      <c r="K13">
        <v>0.72931257999999999</v>
      </c>
      <c r="L13">
        <v>-4.1163559000000003</v>
      </c>
      <c r="M13">
        <v>-3.3870433200000001</v>
      </c>
      <c r="N13">
        <v>-9.4309599999999993E-2</v>
      </c>
      <c r="O13" t="s">
        <v>615</v>
      </c>
      <c r="P13" s="1">
        <f>((((gridbots[[#This Row],[CTime]]/ 1000)+3*3600) / 86400) + DATE(1970,1,1))</f>
        <v>45773.970945127316</v>
      </c>
      <c r="Q13" t="s">
        <v>616</v>
      </c>
      <c r="R13" s="1">
        <f>((((gridbots[[#This Row],[UTime]]/ 1000)+3*3600) / 86400) + DATE(1970,1,1))</f>
        <v>45782.034692361107</v>
      </c>
      <c r="S13" t="s">
        <v>66</v>
      </c>
      <c r="T13" t="s">
        <v>41</v>
      </c>
      <c r="U13" t="s">
        <v>64</v>
      </c>
      <c r="Z13">
        <v>1</v>
      </c>
    </row>
    <row r="14" spans="1:26" x14ac:dyDescent="0.3">
      <c r="A14">
        <v>11</v>
      </c>
      <c r="B14" t="s">
        <v>303</v>
      </c>
      <c r="C14" t="s">
        <v>29</v>
      </c>
      <c r="D14" t="s">
        <v>31</v>
      </c>
      <c r="E14" t="s">
        <v>30</v>
      </c>
      <c r="F14" t="s">
        <v>293</v>
      </c>
      <c r="G14">
        <v>100</v>
      </c>
      <c r="H14">
        <v>0</v>
      </c>
      <c r="I14">
        <v>100</v>
      </c>
      <c r="J14">
        <v>10</v>
      </c>
      <c r="K14">
        <v>0</v>
      </c>
      <c r="L14">
        <v>-0.65230573999999997</v>
      </c>
      <c r="M14">
        <v>-0.65230573999999997</v>
      </c>
      <c r="N14">
        <v>-6.5230599999999998E-3</v>
      </c>
      <c r="O14" t="s">
        <v>617</v>
      </c>
      <c r="P14" s="1">
        <f>((((gridbots[[#This Row],[CTime]]/ 1000)+3*3600) / 86400) + DATE(1970,1,1))</f>
        <v>45773.469194131947</v>
      </c>
      <c r="Q14" t="s">
        <v>618</v>
      </c>
      <c r="R14" s="1">
        <f>((((gridbots[[#This Row],[UTime]]/ 1000)+3*3600) / 86400) + DATE(1970,1,1))</f>
        <v>45773.52413041667</v>
      </c>
      <c r="S14" t="s">
        <v>64</v>
      </c>
      <c r="T14" t="s">
        <v>64</v>
      </c>
      <c r="U14" t="s">
        <v>64</v>
      </c>
      <c r="Z14">
        <v>1</v>
      </c>
    </row>
    <row r="15" spans="1:26" x14ac:dyDescent="0.3">
      <c r="A15">
        <v>12</v>
      </c>
      <c r="B15" t="s">
        <v>304</v>
      </c>
      <c r="C15" t="s">
        <v>29</v>
      </c>
      <c r="D15" t="s">
        <v>31</v>
      </c>
      <c r="E15" t="s">
        <v>30</v>
      </c>
      <c r="F15" t="s">
        <v>293</v>
      </c>
      <c r="G15">
        <v>18.049946200000001</v>
      </c>
      <c r="H15">
        <v>30.382000000000001</v>
      </c>
      <c r="I15">
        <v>0</v>
      </c>
      <c r="J15">
        <v>15</v>
      </c>
      <c r="K15">
        <v>1.0118022</v>
      </c>
      <c r="L15">
        <v>0.81665655999999998</v>
      </c>
      <c r="M15">
        <v>1.82845876</v>
      </c>
      <c r="N15">
        <v>0.10129995999999999</v>
      </c>
      <c r="O15" t="s">
        <v>619</v>
      </c>
      <c r="P15" s="1">
        <f>((((gridbots[[#This Row],[CTime]]/ 1000)+3*3600) / 86400) + DATE(1970,1,1))</f>
        <v>45768.865703981479</v>
      </c>
      <c r="Q15" t="s">
        <v>620</v>
      </c>
      <c r="R15" s="1">
        <f>((((gridbots[[#This Row],[UTime]]/ 1000)+3*3600) / 86400) + DATE(1970,1,1))</f>
        <v>45773.457055173611</v>
      </c>
      <c r="S15" t="s">
        <v>64</v>
      </c>
      <c r="T15" t="s">
        <v>64</v>
      </c>
      <c r="U15" t="s">
        <v>64</v>
      </c>
      <c r="Z15">
        <v>1</v>
      </c>
    </row>
    <row r="16" spans="1:26" x14ac:dyDescent="0.3">
      <c r="A16">
        <v>13</v>
      </c>
      <c r="B16" t="s">
        <v>305</v>
      </c>
      <c r="C16" t="s">
        <v>29</v>
      </c>
      <c r="D16" t="s">
        <v>31</v>
      </c>
      <c r="E16" t="s">
        <v>30</v>
      </c>
      <c r="F16" t="s">
        <v>293</v>
      </c>
      <c r="G16">
        <v>39.909809000000003</v>
      </c>
      <c r="H16">
        <v>16.219000000000001</v>
      </c>
      <c r="I16">
        <v>30</v>
      </c>
      <c r="J16">
        <v>8</v>
      </c>
      <c r="K16">
        <v>3.3153513700000001</v>
      </c>
      <c r="L16">
        <v>0.17972413000000001</v>
      </c>
      <c r="M16">
        <v>3.4950755</v>
      </c>
      <c r="N16">
        <v>8.7574349999999995E-2</v>
      </c>
      <c r="O16" t="s">
        <v>621</v>
      </c>
      <c r="P16" s="1">
        <f>((((gridbots[[#This Row],[CTime]]/ 1000)+3*3600) / 86400) + DATE(1970,1,1))</f>
        <v>45768.846326712963</v>
      </c>
      <c r="Q16" t="s">
        <v>622</v>
      </c>
      <c r="R16" s="1">
        <f>((((gridbots[[#This Row],[UTime]]/ 1000)+3*3600) / 86400) + DATE(1970,1,1))</f>
        <v>45773.457554108798</v>
      </c>
      <c r="S16" t="s">
        <v>64</v>
      </c>
      <c r="T16" t="s">
        <v>64</v>
      </c>
      <c r="U16" t="s">
        <v>64</v>
      </c>
      <c r="Z16">
        <v>1</v>
      </c>
    </row>
    <row r="17" spans="1:26" x14ac:dyDescent="0.3">
      <c r="A17">
        <v>14</v>
      </c>
      <c r="B17" t="s">
        <v>306</v>
      </c>
      <c r="C17" t="s">
        <v>29</v>
      </c>
      <c r="D17" t="s">
        <v>31</v>
      </c>
      <c r="E17" t="s">
        <v>30</v>
      </c>
      <c r="F17" t="s">
        <v>293</v>
      </c>
      <c r="G17">
        <v>30.094000000000001</v>
      </c>
      <c r="H17">
        <v>20</v>
      </c>
      <c r="I17">
        <v>20</v>
      </c>
      <c r="J17">
        <v>12</v>
      </c>
      <c r="K17">
        <v>4.1021599399999999</v>
      </c>
      <c r="L17">
        <v>-7.4930570000000002E-2</v>
      </c>
      <c r="M17">
        <v>4.0272293699999997</v>
      </c>
      <c r="N17">
        <v>0.13382167</v>
      </c>
      <c r="O17" t="s">
        <v>623</v>
      </c>
      <c r="P17" s="1">
        <f>((((gridbots[[#This Row],[CTime]]/ 1000)+3*3600) / 86400) + DATE(1970,1,1))</f>
        <v>45761.738485000002</v>
      </c>
      <c r="Q17" t="s">
        <v>624</v>
      </c>
      <c r="R17" s="1">
        <f>((((gridbots[[#This Row],[UTime]]/ 1000)+3*3600) / 86400) + DATE(1970,1,1))</f>
        <v>45773.457357638894</v>
      </c>
      <c r="S17" t="s">
        <v>64</v>
      </c>
      <c r="T17" t="s">
        <v>64</v>
      </c>
      <c r="U17" t="s">
        <v>64</v>
      </c>
      <c r="Z17">
        <v>1</v>
      </c>
    </row>
    <row r="18" spans="1:26" x14ac:dyDescent="0.3">
      <c r="A18">
        <v>15</v>
      </c>
      <c r="B18" t="s">
        <v>307</v>
      </c>
      <c r="C18" t="s">
        <v>29</v>
      </c>
      <c r="D18" t="s">
        <v>31</v>
      </c>
      <c r="E18" t="s">
        <v>30</v>
      </c>
      <c r="F18" t="s">
        <v>293</v>
      </c>
      <c r="G18">
        <v>21.402000000000001</v>
      </c>
      <c r="H18">
        <v>15</v>
      </c>
      <c r="I18">
        <v>15</v>
      </c>
      <c r="J18">
        <v>12</v>
      </c>
      <c r="K18">
        <v>1.84222164</v>
      </c>
      <c r="L18">
        <v>-1.1081688999999999</v>
      </c>
      <c r="M18">
        <v>0.73405273999999998</v>
      </c>
      <c r="N18">
        <v>3.429832E-2</v>
      </c>
      <c r="O18" t="s">
        <v>625</v>
      </c>
      <c r="P18" s="1">
        <f>((((gridbots[[#This Row],[CTime]]/ 1000)+3*3600) / 86400) + DATE(1970,1,1))</f>
        <v>45757.685688495374</v>
      </c>
      <c r="Q18" t="s">
        <v>626</v>
      </c>
      <c r="R18" s="1">
        <f>((((gridbots[[#This Row],[UTime]]/ 1000)+3*3600) / 86400) + DATE(1970,1,1))</f>
        <v>45761.736798495374</v>
      </c>
      <c r="S18" t="s">
        <v>66</v>
      </c>
      <c r="T18" t="s">
        <v>41</v>
      </c>
      <c r="U18" t="s">
        <v>64</v>
      </c>
      <c r="Z18">
        <v>1</v>
      </c>
    </row>
    <row r="19" spans="1:26" x14ac:dyDescent="0.3">
      <c r="A19">
        <v>16</v>
      </c>
      <c r="B19" t="s">
        <v>308</v>
      </c>
      <c r="C19" t="s">
        <v>29</v>
      </c>
      <c r="D19" t="s">
        <v>31</v>
      </c>
      <c r="E19" t="s">
        <v>30</v>
      </c>
      <c r="F19" t="s">
        <v>293</v>
      </c>
      <c r="G19">
        <v>23.412500000000001</v>
      </c>
      <c r="H19">
        <v>15</v>
      </c>
      <c r="I19">
        <v>17</v>
      </c>
      <c r="J19">
        <v>15</v>
      </c>
      <c r="K19">
        <v>0</v>
      </c>
      <c r="L19">
        <v>0</v>
      </c>
      <c r="M19">
        <v>0</v>
      </c>
      <c r="N19">
        <v>0</v>
      </c>
      <c r="O19" t="s">
        <v>627</v>
      </c>
      <c r="P19" s="1">
        <f>((((gridbots[[#This Row],[CTime]]/ 1000)+3*3600) / 86400) + DATE(1970,1,1))</f>
        <v>45757.684694317126</v>
      </c>
      <c r="Q19" t="s">
        <v>628</v>
      </c>
      <c r="R19" s="1">
        <f>((((gridbots[[#This Row],[UTime]]/ 1000)+3*3600) / 86400) + DATE(1970,1,1))</f>
        <v>45757.68469436343</v>
      </c>
      <c r="S19" t="s">
        <v>66</v>
      </c>
      <c r="T19" t="s">
        <v>41</v>
      </c>
      <c r="U19" t="s">
        <v>62</v>
      </c>
      <c r="Z19">
        <v>1</v>
      </c>
    </row>
    <row r="20" spans="1:26" x14ac:dyDescent="0.3">
      <c r="A20">
        <v>17</v>
      </c>
      <c r="B20" t="s">
        <v>309</v>
      </c>
      <c r="C20" t="s">
        <v>29</v>
      </c>
      <c r="D20" t="s">
        <v>31</v>
      </c>
      <c r="E20" t="s">
        <v>30</v>
      </c>
      <c r="F20" t="s">
        <v>293</v>
      </c>
      <c r="G20">
        <v>10</v>
      </c>
      <c r="H20">
        <v>0</v>
      </c>
      <c r="I20">
        <v>10</v>
      </c>
      <c r="J20">
        <v>15</v>
      </c>
      <c r="K20">
        <v>3.8594160000000002E-2</v>
      </c>
      <c r="L20">
        <v>-2.7192359999999999E-2</v>
      </c>
      <c r="M20">
        <v>1.14018E-2</v>
      </c>
      <c r="N20">
        <v>1.14018E-3</v>
      </c>
      <c r="O20" t="s">
        <v>629</v>
      </c>
      <c r="P20" s="1">
        <f>((((gridbots[[#This Row],[CTime]]/ 1000)+3*3600) / 86400) + DATE(1970,1,1))</f>
        <v>45757.383451412039</v>
      </c>
      <c r="Q20" t="s">
        <v>630</v>
      </c>
      <c r="R20" s="1">
        <f>((((gridbots[[#This Row],[UTime]]/ 1000)+3*3600) / 86400) + DATE(1970,1,1))</f>
        <v>45757.682054328703</v>
      </c>
      <c r="S20" t="s">
        <v>64</v>
      </c>
      <c r="T20" t="s">
        <v>64</v>
      </c>
      <c r="U20" t="s">
        <v>64</v>
      </c>
      <c r="Z20">
        <v>1</v>
      </c>
    </row>
    <row r="21" spans="1:26" x14ac:dyDescent="0.3">
      <c r="A21">
        <v>18</v>
      </c>
      <c r="B21" t="s">
        <v>310</v>
      </c>
      <c r="C21" t="s">
        <v>29</v>
      </c>
      <c r="D21" t="s">
        <v>31</v>
      </c>
      <c r="E21" t="s">
        <v>30</v>
      </c>
      <c r="F21" t="s">
        <v>293</v>
      </c>
      <c r="G21">
        <v>21.925366400000001</v>
      </c>
      <c r="H21">
        <v>24.920999999999999</v>
      </c>
      <c r="I21">
        <v>11</v>
      </c>
      <c r="J21">
        <v>15</v>
      </c>
      <c r="K21">
        <v>4.4306310000000002E-2</v>
      </c>
      <c r="L21">
        <v>3.3762779999999999E-2</v>
      </c>
      <c r="M21">
        <v>7.8069079999999999E-2</v>
      </c>
      <c r="N21">
        <v>3.5606700000000002E-3</v>
      </c>
      <c r="O21" t="s">
        <v>631</v>
      </c>
      <c r="P21" s="1">
        <f>((((gridbots[[#This Row],[CTime]]/ 1000)+3*3600) / 86400) + DATE(1970,1,1))</f>
        <v>45756.928346458335</v>
      </c>
      <c r="Q21" t="s">
        <v>632</v>
      </c>
      <c r="R21" s="1">
        <f>((((gridbots[[#This Row],[UTime]]/ 1000)+3*3600) / 86400) + DATE(1970,1,1))</f>
        <v>45757.108958020835</v>
      </c>
      <c r="S21" t="s">
        <v>66</v>
      </c>
      <c r="T21" t="s">
        <v>41</v>
      </c>
      <c r="U21" t="s">
        <v>64</v>
      </c>
      <c r="Z21">
        <v>1</v>
      </c>
    </row>
    <row r="22" spans="1:26" x14ac:dyDescent="0.3">
      <c r="A22">
        <v>19</v>
      </c>
      <c r="B22" t="s">
        <v>311</v>
      </c>
      <c r="C22" t="s">
        <v>29</v>
      </c>
      <c r="D22" t="s">
        <v>31</v>
      </c>
      <c r="E22" t="s">
        <v>30</v>
      </c>
      <c r="F22" t="s">
        <v>293</v>
      </c>
      <c r="G22">
        <v>18</v>
      </c>
      <c r="H22">
        <v>0</v>
      </c>
      <c r="I22">
        <v>18</v>
      </c>
      <c r="J22">
        <v>25</v>
      </c>
      <c r="K22">
        <v>1.8398500000000001E-3</v>
      </c>
      <c r="L22">
        <v>-0.14469804999999999</v>
      </c>
      <c r="M22">
        <v>-0.14285819999999999</v>
      </c>
      <c r="N22">
        <v>-7.9365700000000004E-3</v>
      </c>
      <c r="O22" t="s">
        <v>633</v>
      </c>
      <c r="P22" s="1">
        <f>((((gridbots[[#This Row],[CTime]]/ 1000)+3*3600) / 86400) + DATE(1970,1,1))</f>
        <v>45756.90368476852</v>
      </c>
      <c r="Q22" t="s">
        <v>634</v>
      </c>
      <c r="R22" s="1">
        <f>((((gridbots[[#This Row],[UTime]]/ 1000)+3*3600) / 86400) + DATE(1970,1,1))</f>
        <v>45756.919949780087</v>
      </c>
      <c r="S22" t="s">
        <v>66</v>
      </c>
      <c r="T22" t="s">
        <v>41</v>
      </c>
      <c r="U22" t="s">
        <v>64</v>
      </c>
      <c r="Z22">
        <v>1</v>
      </c>
    </row>
    <row r="23" spans="1:26" x14ac:dyDescent="0.3">
      <c r="A23">
        <v>20</v>
      </c>
      <c r="B23" t="s">
        <v>312</v>
      </c>
      <c r="C23" t="s">
        <v>29</v>
      </c>
      <c r="D23" t="s">
        <v>31</v>
      </c>
      <c r="E23" t="s">
        <v>30</v>
      </c>
      <c r="F23" t="s">
        <v>293</v>
      </c>
      <c r="G23">
        <v>19.875254999999999</v>
      </c>
      <c r="H23">
        <v>0</v>
      </c>
      <c r="I23">
        <v>19.875254999999999</v>
      </c>
      <c r="J23">
        <v>25</v>
      </c>
      <c r="K23">
        <v>0.67648125999999997</v>
      </c>
      <c r="L23">
        <v>-0.53955553000000001</v>
      </c>
      <c r="M23">
        <v>0.13692573</v>
      </c>
      <c r="N23">
        <v>6.8892600000000003E-3</v>
      </c>
      <c r="O23" t="s">
        <v>635</v>
      </c>
      <c r="P23" s="1">
        <f>((((gridbots[[#This Row],[CTime]]/ 1000)+3*3600) / 86400) + DATE(1970,1,1))</f>
        <v>45753.681009618056</v>
      </c>
      <c r="Q23" t="s">
        <v>636</v>
      </c>
      <c r="R23" s="1">
        <f>((((gridbots[[#This Row],[UTime]]/ 1000)+3*3600) / 86400) + DATE(1970,1,1))</f>
        <v>45756.899016180556</v>
      </c>
      <c r="S23" t="s">
        <v>66</v>
      </c>
      <c r="T23" t="s">
        <v>41</v>
      </c>
      <c r="U23" t="s">
        <v>64</v>
      </c>
      <c r="Z23">
        <v>1</v>
      </c>
    </row>
    <row r="24" spans="1:26" x14ac:dyDescent="0.3">
      <c r="A24">
        <v>22</v>
      </c>
      <c r="B24" t="s">
        <v>17977</v>
      </c>
      <c r="C24" t="s">
        <v>29</v>
      </c>
      <c r="D24" t="s">
        <v>31</v>
      </c>
      <c r="E24" t="s">
        <v>30</v>
      </c>
      <c r="F24" t="s">
        <v>293</v>
      </c>
      <c r="G24">
        <v>48.336872499999998</v>
      </c>
      <c r="H24">
        <v>75.775000000000006</v>
      </c>
      <c r="I24">
        <v>0</v>
      </c>
      <c r="J24">
        <v>15</v>
      </c>
      <c r="K24">
        <v>1.9983018699999999</v>
      </c>
      <c r="L24">
        <v>0.75537768000000005</v>
      </c>
      <c r="M24">
        <v>2.7536795500000002</v>
      </c>
      <c r="N24">
        <v>5.696851E-2</v>
      </c>
      <c r="O24" t="s">
        <v>17978</v>
      </c>
      <c r="P24" s="1">
        <f>((((gridbots[[#This Row],[CTime]]/ 1000)+3*3600) / 86400) + DATE(1970,1,1))</f>
        <v>45783.681740659726</v>
      </c>
      <c r="Q24" t="s">
        <v>17979</v>
      </c>
      <c r="R24" s="1">
        <f>((((gridbots[[#This Row],[UTime]]/ 1000)+3*3600) / 86400) + DATE(1970,1,1))</f>
        <v>45786.448936516201</v>
      </c>
      <c r="S24" t="s">
        <v>66</v>
      </c>
      <c r="T24" t="s">
        <v>41</v>
      </c>
      <c r="U24" t="s">
        <v>64</v>
      </c>
      <c r="Z24">
        <v>1</v>
      </c>
    </row>
    <row r="25" spans="1:26" x14ac:dyDescent="0.3">
      <c r="A25">
        <v>23</v>
      </c>
      <c r="B25" t="s">
        <v>17980</v>
      </c>
      <c r="C25" t="s">
        <v>29</v>
      </c>
      <c r="D25" t="s">
        <v>31</v>
      </c>
      <c r="E25" t="s">
        <v>30</v>
      </c>
      <c r="F25" t="s">
        <v>293</v>
      </c>
      <c r="G25">
        <v>93.849896999999999</v>
      </c>
      <c r="H25">
        <v>0</v>
      </c>
      <c r="I25">
        <v>93.849896999999999</v>
      </c>
      <c r="J25">
        <v>15</v>
      </c>
      <c r="K25">
        <v>7.0491892600000003</v>
      </c>
      <c r="L25">
        <v>2.0277528500000002</v>
      </c>
      <c r="M25">
        <v>9.0769421099999992</v>
      </c>
      <c r="N25">
        <v>9.6717659999999997E-2</v>
      </c>
      <c r="O25" t="s">
        <v>17981</v>
      </c>
      <c r="P25" s="1">
        <f>((((gridbots[[#This Row],[CTime]]/ 1000)+3*3600) / 86400) + DATE(1970,1,1))</f>
        <v>45773.551704953701</v>
      </c>
      <c r="Q25" t="s">
        <v>17982</v>
      </c>
      <c r="R25" s="1">
        <f>((((gridbots[[#This Row],[UTime]]/ 1000)+3*3600) / 86400) + DATE(1970,1,1))</f>
        <v>45786.485929259259</v>
      </c>
      <c r="S25" t="s">
        <v>64</v>
      </c>
      <c r="T25" t="s">
        <v>64</v>
      </c>
      <c r="U25" t="s">
        <v>64</v>
      </c>
      <c r="Z25">
        <v>1</v>
      </c>
    </row>
    <row r="26" spans="1:26" x14ac:dyDescent="0.3">
      <c r="A26">
        <v>24</v>
      </c>
      <c r="B26" t="s">
        <v>260</v>
      </c>
      <c r="C26" t="s">
        <v>29</v>
      </c>
      <c r="D26" t="s">
        <v>31</v>
      </c>
      <c r="E26" t="s">
        <v>30</v>
      </c>
      <c r="F26" t="s">
        <v>293</v>
      </c>
      <c r="G26">
        <v>15</v>
      </c>
      <c r="H26">
        <v>0</v>
      </c>
      <c r="I26">
        <v>15</v>
      </c>
      <c r="J26">
        <v>5</v>
      </c>
      <c r="K26">
        <v>1.2899839999999999E-2</v>
      </c>
      <c r="L26">
        <v>2.8288200000000001E-3</v>
      </c>
      <c r="M26">
        <v>1.5728659999999998E-2</v>
      </c>
      <c r="N26">
        <v>1.0485799999999999E-3</v>
      </c>
      <c r="O26" t="s">
        <v>637</v>
      </c>
      <c r="P26" s="1">
        <f>((((gridbots[[#This Row],[CTime]]/ 1000)+3*3600) / 86400) + DATE(1970,1,1))</f>
        <v>45784.898105509259</v>
      </c>
      <c r="Q26" t="s">
        <v>638</v>
      </c>
      <c r="R26" s="1">
        <f>((((gridbots[[#This Row],[UTime]]/ 1000)+3*3600) / 86400) + DATE(1970,1,1))</f>
        <v>45784.901896435185</v>
      </c>
      <c r="S26" t="s">
        <v>64</v>
      </c>
      <c r="T26" t="s">
        <v>64</v>
      </c>
      <c r="U26" t="s">
        <v>64</v>
      </c>
      <c r="Z26">
        <v>1</v>
      </c>
    </row>
    <row r="27" spans="1:26" x14ac:dyDescent="0.3">
      <c r="A27">
        <v>25</v>
      </c>
      <c r="B27" t="s">
        <v>17983</v>
      </c>
      <c r="C27" t="s">
        <v>29</v>
      </c>
      <c r="D27" t="s">
        <v>31</v>
      </c>
      <c r="E27" t="s">
        <v>30</v>
      </c>
      <c r="F27" t="s">
        <v>17984</v>
      </c>
      <c r="G27">
        <v>100</v>
      </c>
      <c r="H27">
        <v>0</v>
      </c>
      <c r="I27">
        <v>100</v>
      </c>
      <c r="J27">
        <v>15</v>
      </c>
      <c r="K27">
        <v>0.68743531000000002</v>
      </c>
      <c r="L27">
        <v>-1.9968135</v>
      </c>
      <c r="M27">
        <v>-1.3093781900000001</v>
      </c>
      <c r="N27">
        <v>-1.3093779999999999E-2</v>
      </c>
      <c r="O27" t="s">
        <v>17985</v>
      </c>
      <c r="P27" s="1">
        <f>((((gridbots[[#This Row],[CTime]]/ 1000)+3*3600) / 86400) + DATE(1970,1,1))</f>
        <v>45786.706713611115</v>
      </c>
      <c r="Q27" t="s">
        <v>17986</v>
      </c>
      <c r="R27" s="1">
        <f>((((gridbots[[#This Row],[UTime]]/ 1000)+3*3600) / 86400) + DATE(1970,1,1))</f>
        <v>45786.954523564811</v>
      </c>
      <c r="S27" t="s">
        <v>28</v>
      </c>
      <c r="U27" t="s">
        <v>41</v>
      </c>
      <c r="Z27">
        <v>0</v>
      </c>
    </row>
    <row r="28" spans="1:26" x14ac:dyDescent="0.3">
      <c r="A28">
        <v>26</v>
      </c>
      <c r="B28" t="s">
        <v>17987</v>
      </c>
      <c r="C28" t="s">
        <v>29</v>
      </c>
      <c r="D28" t="s">
        <v>17988</v>
      </c>
      <c r="E28" t="s">
        <v>30</v>
      </c>
      <c r="F28" t="s">
        <v>17984</v>
      </c>
      <c r="G28">
        <v>11.2576</v>
      </c>
      <c r="H28">
        <v>20</v>
      </c>
      <c r="I28">
        <v>0.80959999999999999</v>
      </c>
      <c r="J28">
        <v>15</v>
      </c>
      <c r="K28">
        <v>0.42433601999999998</v>
      </c>
      <c r="L28">
        <v>-0.28428887000000003</v>
      </c>
      <c r="M28">
        <v>0.14004715000000001</v>
      </c>
      <c r="N28">
        <v>1.244023E-2</v>
      </c>
      <c r="O28" t="s">
        <v>17989</v>
      </c>
      <c r="P28" s="1">
        <f>((((gridbots[[#This Row],[CTime]]/ 1000)+3*3600) / 86400) + DATE(1970,1,1))</f>
        <v>45777.696430486118</v>
      </c>
      <c r="Q28" t="s">
        <v>17990</v>
      </c>
      <c r="R28" s="1">
        <f>((((gridbots[[#This Row],[UTime]]/ 1000)+3*3600) / 86400) + DATE(1970,1,1))</f>
        <v>45786.954507314818</v>
      </c>
      <c r="S28" t="s">
        <v>28</v>
      </c>
      <c r="U28" t="s">
        <v>41</v>
      </c>
      <c r="Z2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477C-05B1-4356-89EE-AB7AF44988C2}">
  <sheetPr codeName="Лист6"/>
  <dimension ref="C1:K29"/>
  <sheetViews>
    <sheetView topLeftCell="A7" workbookViewId="0">
      <selection activeCell="K5" sqref="K5:K29"/>
    </sheetView>
  </sheetViews>
  <sheetFormatPr defaultRowHeight="14" x14ac:dyDescent="0.3"/>
  <cols>
    <col min="1" max="4" width="8.796875" style="6"/>
    <col min="5" max="5" width="25.3984375" style="6" bestFit="1" customWidth="1"/>
    <col min="6" max="10" width="8.796875" style="6"/>
    <col min="11" max="11" width="50.3984375" style="6" customWidth="1"/>
    <col min="12" max="16384" width="8.796875" style="6"/>
  </cols>
  <sheetData>
    <row r="1" spans="3:11" ht="14.55" thickBot="1" x14ac:dyDescent="0.35"/>
    <row r="2" spans="3:11" ht="14.55" thickBot="1" x14ac:dyDescent="0.35">
      <c r="K2" s="7"/>
    </row>
    <row r="3" spans="3:11" ht="14.55" thickBot="1" x14ac:dyDescent="0.35">
      <c r="K3" s="7"/>
    </row>
    <row r="4" spans="3:11" ht="14.55" thickBot="1" x14ac:dyDescent="0.35">
      <c r="K4" s="6" t="s">
        <v>24000</v>
      </c>
    </row>
    <row r="5" spans="3:11" ht="14.55" thickBot="1" x14ac:dyDescent="0.35">
      <c r="C5" s="6">
        <v>1</v>
      </c>
      <c r="D5" s="7" t="s">
        <v>3</v>
      </c>
      <c r="E5" s="7" t="s">
        <v>23996</v>
      </c>
      <c r="F5" s="7" t="s">
        <v>23303</v>
      </c>
      <c r="K5" s="6" t="s">
        <v>24001</v>
      </c>
    </row>
    <row r="6" spans="3:11" ht="14.55" thickBot="1" x14ac:dyDescent="0.35">
      <c r="C6" s="6">
        <v>2</v>
      </c>
      <c r="D6" s="8" t="s">
        <v>4</v>
      </c>
      <c r="E6" s="7" t="s">
        <v>23996</v>
      </c>
      <c r="F6" s="8" t="s">
        <v>23304</v>
      </c>
      <c r="K6" s="6" t="s">
        <v>24002</v>
      </c>
    </row>
    <row r="7" spans="3:11" ht="14.55" thickBot="1" x14ac:dyDescent="0.35">
      <c r="C7" s="6">
        <v>3</v>
      </c>
      <c r="D7" s="7" t="s">
        <v>23305</v>
      </c>
      <c r="E7" s="7" t="s">
        <v>23994</v>
      </c>
      <c r="F7" s="7" t="s">
        <v>23306</v>
      </c>
      <c r="K7" s="6" t="s">
        <v>24003</v>
      </c>
    </row>
    <row r="8" spans="3:11" ht="14.55" thickBot="1" x14ac:dyDescent="0.35">
      <c r="C8" s="6">
        <v>4</v>
      </c>
      <c r="D8" s="8" t="s">
        <v>6</v>
      </c>
      <c r="E8" s="7" t="s">
        <v>23994</v>
      </c>
      <c r="F8" s="8" t="s">
        <v>23307</v>
      </c>
      <c r="K8" s="6" t="s">
        <v>24004</v>
      </c>
    </row>
    <row r="9" spans="3:11" ht="14.55" thickBot="1" x14ac:dyDescent="0.35">
      <c r="C9" s="6">
        <v>5</v>
      </c>
      <c r="D9" s="7" t="s">
        <v>23308</v>
      </c>
      <c r="E9" s="7" t="s">
        <v>23994</v>
      </c>
      <c r="F9" s="7" t="s">
        <v>23309</v>
      </c>
      <c r="K9" s="6" t="s">
        <v>24005</v>
      </c>
    </row>
    <row r="10" spans="3:11" ht="14.55" thickBot="1" x14ac:dyDescent="0.35">
      <c r="C10" s="6">
        <v>6</v>
      </c>
      <c r="D10" s="8" t="s">
        <v>23310</v>
      </c>
      <c r="E10" s="6" t="s">
        <v>23997</v>
      </c>
      <c r="F10" s="13" t="s">
        <v>23311</v>
      </c>
      <c r="K10" s="6" t="s">
        <v>24006</v>
      </c>
    </row>
    <row r="11" spans="3:11" ht="14.55" thickBot="1" x14ac:dyDescent="0.35">
      <c r="C11" s="6">
        <v>7</v>
      </c>
      <c r="D11" s="7" t="s">
        <v>23312</v>
      </c>
      <c r="E11" s="7" t="s">
        <v>23998</v>
      </c>
      <c r="F11" s="7" t="s">
        <v>23313</v>
      </c>
      <c r="K11" s="6" t="s">
        <v>24007</v>
      </c>
    </row>
    <row r="12" spans="3:11" ht="14.55" thickBot="1" x14ac:dyDescent="0.35">
      <c r="C12" s="6">
        <v>8</v>
      </c>
      <c r="D12" s="8" t="s">
        <v>26</v>
      </c>
      <c r="E12" s="7" t="s">
        <v>23998</v>
      </c>
      <c r="F12" s="8" t="s">
        <v>23314</v>
      </c>
      <c r="K12" s="6" t="s">
        <v>24008</v>
      </c>
    </row>
    <row r="13" spans="3:11" ht="14.55" thickBot="1" x14ac:dyDescent="0.35">
      <c r="C13" s="6">
        <v>9</v>
      </c>
      <c r="D13" s="7" t="s">
        <v>23315</v>
      </c>
      <c r="E13" s="6" t="s">
        <v>23995</v>
      </c>
      <c r="F13" s="7" t="s">
        <v>23316</v>
      </c>
      <c r="K13" s="6" t="s">
        <v>24009</v>
      </c>
    </row>
    <row r="14" spans="3:11" ht="14.55" thickBot="1" x14ac:dyDescent="0.35">
      <c r="C14" s="6">
        <v>10</v>
      </c>
      <c r="D14" s="8" t="s">
        <v>23317</v>
      </c>
      <c r="E14" s="6" t="s">
        <v>23995</v>
      </c>
      <c r="F14" s="8" t="s">
        <v>23318</v>
      </c>
      <c r="K14" s="6" t="s">
        <v>24010</v>
      </c>
    </row>
    <row r="15" spans="3:11" ht="14.55" thickBot="1" x14ac:dyDescent="0.35">
      <c r="C15" s="6">
        <v>11</v>
      </c>
      <c r="D15" s="11" t="s">
        <v>23319</v>
      </c>
      <c r="E15" s="7" t="s">
        <v>23996</v>
      </c>
      <c r="F15" s="11" t="s">
        <v>23320</v>
      </c>
      <c r="K15" s="6" t="s">
        <v>24011</v>
      </c>
    </row>
    <row r="16" spans="3:11" ht="14.55" thickBot="1" x14ac:dyDescent="0.35">
      <c r="C16" s="6">
        <v>12</v>
      </c>
      <c r="D16" s="8" t="s">
        <v>23321</v>
      </c>
      <c r="E16" s="7" t="s">
        <v>23996</v>
      </c>
      <c r="F16" s="8" t="s">
        <v>23322</v>
      </c>
      <c r="K16" s="6" t="s">
        <v>24012</v>
      </c>
    </row>
    <row r="17" spans="3:11" ht="14.55" thickBot="1" x14ac:dyDescent="0.35">
      <c r="C17" s="6">
        <v>13</v>
      </c>
      <c r="D17" s="11" t="s">
        <v>23323</v>
      </c>
      <c r="E17" s="7" t="s">
        <v>23996</v>
      </c>
      <c r="F17" s="9" t="s">
        <v>23324</v>
      </c>
      <c r="K17" s="6" t="s">
        <v>24013</v>
      </c>
    </row>
    <row r="18" spans="3:11" ht="14.55" thickBot="1" x14ac:dyDescent="0.35">
      <c r="C18" s="6">
        <v>14</v>
      </c>
      <c r="D18" s="12" t="s">
        <v>23325</v>
      </c>
      <c r="E18" s="7" t="s">
        <v>23996</v>
      </c>
      <c r="F18" s="10" t="s">
        <v>23326</v>
      </c>
      <c r="K18" s="6" t="s">
        <v>24014</v>
      </c>
    </row>
    <row r="19" spans="3:11" ht="14.55" thickBot="1" x14ac:dyDescent="0.35">
      <c r="C19" s="6">
        <v>15</v>
      </c>
      <c r="D19" s="11" t="s">
        <v>23327</v>
      </c>
      <c r="E19" s="7" t="s">
        <v>23996</v>
      </c>
      <c r="F19" s="9" t="s">
        <v>23328</v>
      </c>
      <c r="K19" s="6" t="s">
        <v>24015</v>
      </c>
    </row>
    <row r="20" spans="3:11" ht="14.55" thickBot="1" x14ac:dyDescent="0.35">
      <c r="C20" s="6">
        <v>16</v>
      </c>
      <c r="D20" s="12" t="s">
        <v>23329</v>
      </c>
      <c r="E20" s="7" t="s">
        <v>23996</v>
      </c>
      <c r="F20" s="10" t="s">
        <v>23330</v>
      </c>
      <c r="K20" s="6" t="s">
        <v>24016</v>
      </c>
    </row>
    <row r="21" spans="3:11" ht="14.55" thickBot="1" x14ac:dyDescent="0.35">
      <c r="C21" s="6">
        <v>17</v>
      </c>
      <c r="D21" s="11" t="s">
        <v>23331</v>
      </c>
      <c r="E21" s="7" t="s">
        <v>23996</v>
      </c>
      <c r="F21" s="9" t="s">
        <v>23332</v>
      </c>
      <c r="K21" s="6" t="s">
        <v>24017</v>
      </c>
    </row>
    <row r="22" spans="3:11" ht="14.55" thickBot="1" x14ac:dyDescent="0.35">
      <c r="C22" s="6">
        <v>18</v>
      </c>
      <c r="D22" s="12" t="s">
        <v>14</v>
      </c>
      <c r="E22" s="7" t="s">
        <v>23996</v>
      </c>
      <c r="F22" s="10" t="s">
        <v>23333</v>
      </c>
      <c r="K22" s="6" t="s">
        <v>24018</v>
      </c>
    </row>
    <row r="23" spans="3:11" ht="14.55" thickBot="1" x14ac:dyDescent="0.35">
      <c r="C23" s="6">
        <v>19</v>
      </c>
      <c r="D23" s="11" t="s">
        <v>23</v>
      </c>
      <c r="E23" s="7" t="s">
        <v>23996</v>
      </c>
      <c r="F23" s="9" t="s">
        <v>23334</v>
      </c>
      <c r="K23" s="6" t="s">
        <v>24019</v>
      </c>
    </row>
    <row r="24" spans="3:11" ht="14.55" thickBot="1" x14ac:dyDescent="0.35">
      <c r="C24" s="6">
        <v>20</v>
      </c>
      <c r="D24" s="12" t="s">
        <v>23335</v>
      </c>
      <c r="E24" s="7" t="s">
        <v>23996</v>
      </c>
      <c r="F24" s="10" t="s">
        <v>23336</v>
      </c>
      <c r="K24" s="6" t="s">
        <v>24020</v>
      </c>
    </row>
    <row r="25" spans="3:11" ht="14.55" thickBot="1" x14ac:dyDescent="0.35">
      <c r="C25" s="6">
        <v>21</v>
      </c>
      <c r="D25" s="7" t="s">
        <v>19</v>
      </c>
      <c r="E25" s="7" t="s">
        <v>23996</v>
      </c>
      <c r="F25" s="7" t="s">
        <v>23337</v>
      </c>
      <c r="K25" s="6" t="s">
        <v>24021</v>
      </c>
    </row>
    <row r="26" spans="3:11" ht="14.55" thickBot="1" x14ac:dyDescent="0.35">
      <c r="C26" s="6">
        <v>22</v>
      </c>
      <c r="D26" s="8" t="s">
        <v>18</v>
      </c>
      <c r="E26" s="6" t="s">
        <v>23995</v>
      </c>
      <c r="F26" s="8" t="s">
        <v>23338</v>
      </c>
      <c r="K26" s="6" t="s">
        <v>24022</v>
      </c>
    </row>
    <row r="27" spans="3:11" ht="14.55" thickBot="1" x14ac:dyDescent="0.35">
      <c r="C27" s="6">
        <v>23</v>
      </c>
      <c r="D27" s="7" t="s">
        <v>23339</v>
      </c>
      <c r="E27" s="7" t="s">
        <v>23999</v>
      </c>
      <c r="F27" s="7" t="s">
        <v>23340</v>
      </c>
      <c r="K27" s="6" t="s">
        <v>24023</v>
      </c>
    </row>
    <row r="28" spans="3:11" ht="14.55" thickBot="1" x14ac:dyDescent="0.35">
      <c r="C28" s="6">
        <v>24</v>
      </c>
      <c r="D28" s="8" t="s">
        <v>23341</v>
      </c>
      <c r="E28" s="7" t="s">
        <v>23999</v>
      </c>
      <c r="F28" s="8" t="s">
        <v>23342</v>
      </c>
      <c r="K28" s="6" t="s">
        <v>24024</v>
      </c>
    </row>
    <row r="29" spans="3:11" ht="14.55" thickBot="1" x14ac:dyDescent="0.35">
      <c r="C29" s="6">
        <v>25</v>
      </c>
      <c r="D29" s="7" t="s">
        <v>23343</v>
      </c>
      <c r="E29" s="6" t="s">
        <v>23995</v>
      </c>
      <c r="F29" s="7" t="s">
        <v>23344</v>
      </c>
      <c r="K29" s="6" t="s">
        <v>24025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E935E-3AB7-4780-BFF1-35F9476F3160}">
  <sheetPr codeName="Лист5"/>
  <dimension ref="A1:Y82"/>
  <sheetViews>
    <sheetView tabSelected="1" topLeftCell="J1" workbookViewId="0">
      <selection activeCell="M1" sqref="M1"/>
    </sheetView>
  </sheetViews>
  <sheetFormatPr defaultRowHeight="14" x14ac:dyDescent="0.3"/>
  <cols>
    <col min="1" max="1" width="8.3984375" bestFit="1" customWidth="1"/>
    <col min="2" max="2" width="10.09765625" bestFit="1" customWidth="1"/>
    <col min="3" max="3" width="10.796875" bestFit="1" customWidth="1"/>
    <col min="4" max="4" width="14.09765625" bestFit="1" customWidth="1"/>
    <col min="5" max="5" width="20.09765625" bestFit="1" customWidth="1"/>
    <col min="6" max="6" width="9.59765625" bestFit="1" customWidth="1"/>
    <col min="7" max="7" width="9.296875" bestFit="1" customWidth="1"/>
    <col min="8" max="8" width="9.69921875" bestFit="1" customWidth="1"/>
    <col min="9" max="9" width="12.5" bestFit="1" customWidth="1"/>
    <col min="10" max="10" width="5.796875" bestFit="1" customWidth="1"/>
    <col min="11" max="11" width="10.8984375" bestFit="1" customWidth="1"/>
    <col min="12" max="12" width="9.796875" bestFit="1" customWidth="1"/>
    <col min="13" max="13" width="6.59765625" bestFit="1" customWidth="1"/>
    <col min="14" max="14" width="7.296875" bestFit="1" customWidth="1"/>
    <col min="15" max="15" width="8" bestFit="1" customWidth="1"/>
    <col min="16" max="16" width="10.296875" bestFit="1" customWidth="1"/>
    <col min="17" max="17" width="10.5" bestFit="1" customWidth="1"/>
    <col min="18" max="18" width="8.8984375" bestFit="1" customWidth="1"/>
    <col min="19" max="19" width="20.09765625" bestFit="1" customWidth="1"/>
    <col min="20" max="20" width="10.19921875" bestFit="1" customWidth="1"/>
    <col min="21" max="21" width="14" bestFit="1" customWidth="1"/>
    <col min="22" max="22" width="9.8984375" bestFit="1" customWidth="1"/>
    <col min="23" max="23" width="11.69921875" bestFit="1" customWidth="1"/>
    <col min="24" max="24" width="8.59765625" bestFit="1" customWidth="1"/>
    <col min="25" max="25" width="14" bestFit="1" customWidth="1"/>
  </cols>
  <sheetData>
    <row r="1" spans="1:25" x14ac:dyDescent="0.3">
      <c r="A1" t="s">
        <v>23317</v>
      </c>
      <c r="B1" t="s">
        <v>23323</v>
      </c>
      <c r="C1" t="s">
        <v>23329</v>
      </c>
      <c r="D1" t="s">
        <v>18</v>
      </c>
      <c r="E1" t="s">
        <v>6</v>
      </c>
      <c r="F1" t="s">
        <v>23343</v>
      </c>
      <c r="G1" t="s">
        <v>23308</v>
      </c>
      <c r="H1" t="s">
        <v>23</v>
      </c>
      <c r="I1" t="s">
        <v>23327</v>
      </c>
      <c r="J1" t="s">
        <v>26</v>
      </c>
      <c r="K1" t="s">
        <v>23335</v>
      </c>
      <c r="L1" t="s">
        <v>23319</v>
      </c>
      <c r="M1" t="s">
        <v>14</v>
      </c>
      <c r="N1" t="s">
        <v>23315</v>
      </c>
      <c r="O1" t="s">
        <v>23321</v>
      </c>
      <c r="P1" t="s">
        <v>3</v>
      </c>
      <c r="Q1" t="s">
        <v>23325</v>
      </c>
      <c r="R1" t="s">
        <v>4</v>
      </c>
      <c r="S1" t="s">
        <v>23310</v>
      </c>
      <c r="T1" t="s">
        <v>23312</v>
      </c>
      <c r="U1" t="s">
        <v>23341</v>
      </c>
      <c r="V1" t="s">
        <v>23305</v>
      </c>
      <c r="W1" t="s">
        <v>23331</v>
      </c>
      <c r="X1" t="s">
        <v>19</v>
      </c>
      <c r="Y1" t="s">
        <v>23339</v>
      </c>
    </row>
    <row r="2" spans="1:25" x14ac:dyDescent="0.3">
      <c r="A2" t="s">
        <v>23424</v>
      </c>
      <c r="B2" t="s">
        <v>28</v>
      </c>
      <c r="C2" t="s">
        <v>28</v>
      </c>
      <c r="D2" t="s">
        <v>23425</v>
      </c>
      <c r="E2" t="s">
        <v>23426</v>
      </c>
      <c r="F2" t="s">
        <v>23348</v>
      </c>
      <c r="G2" t="s">
        <v>28</v>
      </c>
      <c r="H2" t="s">
        <v>40</v>
      </c>
      <c r="I2" t="s">
        <v>28</v>
      </c>
      <c r="J2" t="s">
        <v>28</v>
      </c>
      <c r="K2" t="s">
        <v>23349</v>
      </c>
      <c r="L2" t="s">
        <v>28</v>
      </c>
      <c r="M2" t="s">
        <v>55</v>
      </c>
      <c r="N2" t="s">
        <v>23427</v>
      </c>
      <c r="O2" t="s">
        <v>41</v>
      </c>
      <c r="P2" t="s">
        <v>30</v>
      </c>
      <c r="Q2" t="s">
        <v>28</v>
      </c>
      <c r="R2" t="s">
        <v>31</v>
      </c>
      <c r="S2" t="s">
        <v>23428</v>
      </c>
      <c r="T2" t="s">
        <v>64</v>
      </c>
      <c r="U2" t="s">
        <v>23429</v>
      </c>
      <c r="V2" t="s">
        <v>23430</v>
      </c>
      <c r="W2" t="s">
        <v>28</v>
      </c>
      <c r="X2" t="s">
        <v>39</v>
      </c>
      <c r="Y2" t="s">
        <v>23431</v>
      </c>
    </row>
    <row r="3" spans="1:25" x14ac:dyDescent="0.3">
      <c r="A3" t="s">
        <v>23432</v>
      </c>
      <c r="B3" t="s">
        <v>28</v>
      </c>
      <c r="C3" t="s">
        <v>28</v>
      </c>
      <c r="D3" t="s">
        <v>23433</v>
      </c>
      <c r="E3" t="s">
        <v>23434</v>
      </c>
      <c r="F3" t="s">
        <v>23348</v>
      </c>
      <c r="G3" t="s">
        <v>28</v>
      </c>
      <c r="H3" t="s">
        <v>40</v>
      </c>
      <c r="I3" t="s">
        <v>28</v>
      </c>
      <c r="J3" t="s">
        <v>28</v>
      </c>
      <c r="K3" t="s">
        <v>23349</v>
      </c>
      <c r="L3" t="s">
        <v>28</v>
      </c>
      <c r="M3" t="s">
        <v>55</v>
      </c>
      <c r="N3" t="s">
        <v>23435</v>
      </c>
      <c r="O3" t="s">
        <v>41</v>
      </c>
      <c r="P3" t="s">
        <v>30</v>
      </c>
      <c r="Q3" t="s">
        <v>28</v>
      </c>
      <c r="R3" t="s">
        <v>31</v>
      </c>
      <c r="S3" t="s">
        <v>23436</v>
      </c>
      <c r="T3" t="s">
        <v>64</v>
      </c>
      <c r="U3" t="s">
        <v>23437</v>
      </c>
      <c r="V3" t="s">
        <v>23438</v>
      </c>
      <c r="W3" t="s">
        <v>28</v>
      </c>
      <c r="X3" t="s">
        <v>39</v>
      </c>
      <c r="Y3" t="s">
        <v>23439</v>
      </c>
    </row>
    <row r="4" spans="1:25" x14ac:dyDescent="0.3">
      <c r="A4" t="s">
        <v>23440</v>
      </c>
      <c r="B4" t="s">
        <v>28</v>
      </c>
      <c r="C4" t="s">
        <v>28</v>
      </c>
      <c r="D4" t="s">
        <v>23441</v>
      </c>
      <c r="E4" t="s">
        <v>23442</v>
      </c>
      <c r="F4" t="s">
        <v>23348</v>
      </c>
      <c r="G4" t="s">
        <v>28</v>
      </c>
      <c r="H4" t="s">
        <v>40</v>
      </c>
      <c r="I4" t="s">
        <v>28</v>
      </c>
      <c r="J4" t="s">
        <v>28</v>
      </c>
      <c r="K4" t="s">
        <v>23349</v>
      </c>
      <c r="L4" t="s">
        <v>28</v>
      </c>
      <c r="M4" t="s">
        <v>37</v>
      </c>
      <c r="N4" t="s">
        <v>23443</v>
      </c>
      <c r="O4" t="s">
        <v>41</v>
      </c>
      <c r="P4" t="s">
        <v>30</v>
      </c>
      <c r="Q4" t="s">
        <v>28</v>
      </c>
      <c r="R4" t="s">
        <v>31</v>
      </c>
      <c r="S4" t="s">
        <v>23444</v>
      </c>
      <c r="T4" t="s">
        <v>64</v>
      </c>
      <c r="U4" t="s">
        <v>23445</v>
      </c>
      <c r="V4" t="s">
        <v>23446</v>
      </c>
      <c r="W4" t="s">
        <v>28</v>
      </c>
      <c r="X4" t="s">
        <v>38</v>
      </c>
      <c r="Y4" t="s">
        <v>14730</v>
      </c>
    </row>
    <row r="5" spans="1:25" x14ac:dyDescent="0.3">
      <c r="A5" t="s">
        <v>23440</v>
      </c>
      <c r="B5" t="s">
        <v>28</v>
      </c>
      <c r="C5" t="s">
        <v>28</v>
      </c>
      <c r="D5" t="s">
        <v>23447</v>
      </c>
      <c r="E5" t="s">
        <v>23448</v>
      </c>
      <c r="F5" t="s">
        <v>23362</v>
      </c>
      <c r="G5" t="s">
        <v>28</v>
      </c>
      <c r="H5" t="s">
        <v>40</v>
      </c>
      <c r="I5" t="s">
        <v>28</v>
      </c>
      <c r="J5" t="s">
        <v>28</v>
      </c>
      <c r="K5" t="s">
        <v>23363</v>
      </c>
      <c r="L5" t="s">
        <v>28</v>
      </c>
      <c r="M5" t="s">
        <v>55</v>
      </c>
      <c r="N5" t="s">
        <v>23449</v>
      </c>
      <c r="O5" t="s">
        <v>41</v>
      </c>
      <c r="P5" t="s">
        <v>30</v>
      </c>
      <c r="Q5" t="s">
        <v>28</v>
      </c>
      <c r="R5" t="s">
        <v>31</v>
      </c>
      <c r="S5" t="s">
        <v>23450</v>
      </c>
      <c r="T5" t="s">
        <v>64</v>
      </c>
      <c r="U5" t="s">
        <v>23451</v>
      </c>
      <c r="V5" t="s">
        <v>23452</v>
      </c>
      <c r="W5" t="s">
        <v>28</v>
      </c>
      <c r="X5" t="s">
        <v>39</v>
      </c>
      <c r="Y5" t="s">
        <v>23453</v>
      </c>
    </row>
    <row r="6" spans="1:25" x14ac:dyDescent="0.3">
      <c r="A6" t="s">
        <v>23454</v>
      </c>
      <c r="B6" t="s">
        <v>28</v>
      </c>
      <c r="C6" t="s">
        <v>28</v>
      </c>
      <c r="D6" t="s">
        <v>23455</v>
      </c>
      <c r="E6" t="s">
        <v>23456</v>
      </c>
      <c r="F6" t="s">
        <v>23348</v>
      </c>
      <c r="G6" t="s">
        <v>28</v>
      </c>
      <c r="H6" t="s">
        <v>40</v>
      </c>
      <c r="I6" t="s">
        <v>28</v>
      </c>
      <c r="J6" t="s">
        <v>28</v>
      </c>
      <c r="K6" t="s">
        <v>23349</v>
      </c>
      <c r="L6" t="s">
        <v>28</v>
      </c>
      <c r="M6" t="s">
        <v>37</v>
      </c>
      <c r="N6" t="s">
        <v>23457</v>
      </c>
      <c r="O6" t="s">
        <v>41</v>
      </c>
      <c r="P6" t="s">
        <v>30</v>
      </c>
      <c r="Q6" t="s">
        <v>28</v>
      </c>
      <c r="R6" t="s">
        <v>31</v>
      </c>
      <c r="S6" t="s">
        <v>23458</v>
      </c>
      <c r="T6" t="s">
        <v>64</v>
      </c>
      <c r="U6" t="s">
        <v>23459</v>
      </c>
      <c r="V6" t="s">
        <v>23460</v>
      </c>
      <c r="W6" t="s">
        <v>28</v>
      </c>
      <c r="X6" t="s">
        <v>38</v>
      </c>
      <c r="Y6" t="s">
        <v>23459</v>
      </c>
    </row>
    <row r="7" spans="1:25" x14ac:dyDescent="0.3">
      <c r="A7" t="s">
        <v>23461</v>
      </c>
      <c r="B7" t="s">
        <v>28</v>
      </c>
      <c r="C7" t="s">
        <v>28</v>
      </c>
      <c r="D7" t="s">
        <v>23462</v>
      </c>
      <c r="E7" t="s">
        <v>23463</v>
      </c>
      <c r="F7" t="s">
        <v>23348</v>
      </c>
      <c r="G7" t="s">
        <v>28</v>
      </c>
      <c r="H7" t="s">
        <v>40</v>
      </c>
      <c r="I7" t="s">
        <v>28</v>
      </c>
      <c r="J7" t="s">
        <v>28</v>
      </c>
      <c r="K7" t="s">
        <v>23349</v>
      </c>
      <c r="L7" t="s">
        <v>28</v>
      </c>
      <c r="M7" t="s">
        <v>37</v>
      </c>
      <c r="N7" t="s">
        <v>23457</v>
      </c>
      <c r="O7" t="s">
        <v>41</v>
      </c>
      <c r="P7" t="s">
        <v>30</v>
      </c>
      <c r="Q7" t="s">
        <v>28</v>
      </c>
      <c r="R7" t="s">
        <v>31</v>
      </c>
      <c r="S7" t="s">
        <v>23464</v>
      </c>
      <c r="T7" t="s">
        <v>64</v>
      </c>
      <c r="U7" t="s">
        <v>23459</v>
      </c>
      <c r="V7" t="s">
        <v>23465</v>
      </c>
      <c r="W7" t="s">
        <v>28</v>
      </c>
      <c r="X7" t="s">
        <v>38</v>
      </c>
      <c r="Y7" t="s">
        <v>23459</v>
      </c>
    </row>
    <row r="8" spans="1:25" x14ac:dyDescent="0.3">
      <c r="A8" t="s">
        <v>23466</v>
      </c>
      <c r="B8" t="s">
        <v>28</v>
      </c>
      <c r="C8" t="s">
        <v>28</v>
      </c>
      <c r="D8" t="s">
        <v>23467</v>
      </c>
      <c r="E8" t="s">
        <v>23468</v>
      </c>
      <c r="F8" t="s">
        <v>23348</v>
      </c>
      <c r="G8" t="s">
        <v>28</v>
      </c>
      <c r="H8" t="s">
        <v>40</v>
      </c>
      <c r="I8" t="s">
        <v>28</v>
      </c>
      <c r="J8" t="s">
        <v>28</v>
      </c>
      <c r="K8" t="s">
        <v>23349</v>
      </c>
      <c r="L8" t="s">
        <v>28</v>
      </c>
      <c r="M8" t="s">
        <v>37</v>
      </c>
      <c r="N8" t="s">
        <v>23469</v>
      </c>
      <c r="O8" t="s">
        <v>41</v>
      </c>
      <c r="P8" t="s">
        <v>30</v>
      </c>
      <c r="Q8" t="s">
        <v>28</v>
      </c>
      <c r="R8" t="s">
        <v>31</v>
      </c>
      <c r="S8" t="s">
        <v>23470</v>
      </c>
      <c r="T8" t="s">
        <v>64</v>
      </c>
      <c r="U8" t="s">
        <v>23471</v>
      </c>
      <c r="V8" t="s">
        <v>23472</v>
      </c>
      <c r="W8" t="s">
        <v>28</v>
      </c>
      <c r="X8" t="s">
        <v>38</v>
      </c>
      <c r="Y8" t="s">
        <v>23473</v>
      </c>
    </row>
    <row r="9" spans="1:25" x14ac:dyDescent="0.3">
      <c r="A9" t="s">
        <v>23474</v>
      </c>
      <c r="B9" t="s">
        <v>28</v>
      </c>
      <c r="C9" t="s">
        <v>28</v>
      </c>
      <c r="D9" t="s">
        <v>23475</v>
      </c>
      <c r="E9" t="s">
        <v>23476</v>
      </c>
      <c r="F9" t="s">
        <v>23348</v>
      </c>
      <c r="G9" t="s">
        <v>28</v>
      </c>
      <c r="H9" t="s">
        <v>40</v>
      </c>
      <c r="I9" t="s">
        <v>28</v>
      </c>
      <c r="J9" t="s">
        <v>28</v>
      </c>
      <c r="K9" t="s">
        <v>23349</v>
      </c>
      <c r="L9" t="s">
        <v>28</v>
      </c>
      <c r="M9" t="s">
        <v>37</v>
      </c>
      <c r="N9" t="s">
        <v>23477</v>
      </c>
      <c r="O9" t="s">
        <v>41</v>
      </c>
      <c r="P9" t="s">
        <v>30</v>
      </c>
      <c r="Q9" t="s">
        <v>28</v>
      </c>
      <c r="R9" t="s">
        <v>31</v>
      </c>
      <c r="S9" t="s">
        <v>23478</v>
      </c>
      <c r="T9" t="s">
        <v>64</v>
      </c>
      <c r="U9" t="s">
        <v>23479</v>
      </c>
      <c r="V9" t="s">
        <v>23480</v>
      </c>
      <c r="W9" t="s">
        <v>28</v>
      </c>
      <c r="X9" t="s">
        <v>38</v>
      </c>
      <c r="Y9" t="s">
        <v>23481</v>
      </c>
    </row>
    <row r="10" spans="1:25" x14ac:dyDescent="0.3">
      <c r="A10" t="s">
        <v>23482</v>
      </c>
      <c r="B10" t="s">
        <v>28</v>
      </c>
      <c r="C10" t="s">
        <v>28</v>
      </c>
      <c r="D10" t="s">
        <v>23483</v>
      </c>
      <c r="E10" t="s">
        <v>23484</v>
      </c>
      <c r="F10" t="s">
        <v>23348</v>
      </c>
      <c r="G10" t="s">
        <v>28</v>
      </c>
      <c r="H10" t="s">
        <v>40</v>
      </c>
      <c r="I10" t="s">
        <v>28</v>
      </c>
      <c r="J10" t="s">
        <v>28</v>
      </c>
      <c r="K10" t="s">
        <v>23349</v>
      </c>
      <c r="L10" t="s">
        <v>28</v>
      </c>
      <c r="M10" t="s">
        <v>37</v>
      </c>
      <c r="N10" t="s">
        <v>23485</v>
      </c>
      <c r="O10" t="s">
        <v>41</v>
      </c>
      <c r="P10" t="s">
        <v>30</v>
      </c>
      <c r="Q10" t="s">
        <v>28</v>
      </c>
      <c r="R10" t="s">
        <v>31</v>
      </c>
      <c r="S10" t="s">
        <v>23486</v>
      </c>
      <c r="T10" t="s">
        <v>64</v>
      </c>
      <c r="U10" t="s">
        <v>23487</v>
      </c>
      <c r="V10" t="s">
        <v>23488</v>
      </c>
      <c r="W10" t="s">
        <v>28</v>
      </c>
      <c r="X10" t="s">
        <v>38</v>
      </c>
      <c r="Y10" t="s">
        <v>23487</v>
      </c>
    </row>
    <row r="11" spans="1:25" x14ac:dyDescent="0.3">
      <c r="A11" t="s">
        <v>23489</v>
      </c>
      <c r="B11" t="s">
        <v>28</v>
      </c>
      <c r="C11" t="s">
        <v>28</v>
      </c>
      <c r="D11" t="s">
        <v>23490</v>
      </c>
      <c r="E11" t="s">
        <v>23491</v>
      </c>
      <c r="F11" t="s">
        <v>23362</v>
      </c>
      <c r="G11" t="s">
        <v>28</v>
      </c>
      <c r="H11" t="s">
        <v>40</v>
      </c>
      <c r="I11" t="s">
        <v>28</v>
      </c>
      <c r="J11" t="s">
        <v>28</v>
      </c>
      <c r="K11" t="s">
        <v>23363</v>
      </c>
      <c r="L11" t="s">
        <v>28</v>
      </c>
      <c r="M11" t="s">
        <v>55</v>
      </c>
      <c r="N11" t="s">
        <v>23492</v>
      </c>
      <c r="O11" t="s">
        <v>41</v>
      </c>
      <c r="P11" t="s">
        <v>30</v>
      </c>
      <c r="Q11" t="s">
        <v>28</v>
      </c>
      <c r="R11" t="s">
        <v>31</v>
      </c>
      <c r="S11" t="s">
        <v>23493</v>
      </c>
      <c r="T11" t="s">
        <v>64</v>
      </c>
      <c r="U11" t="s">
        <v>23494</v>
      </c>
      <c r="V11" t="s">
        <v>23495</v>
      </c>
      <c r="W11" t="s">
        <v>28</v>
      </c>
      <c r="X11" t="s">
        <v>39</v>
      </c>
      <c r="Y11" t="s">
        <v>23496</v>
      </c>
    </row>
    <row r="12" spans="1:25" x14ac:dyDescent="0.3">
      <c r="A12" t="s">
        <v>23497</v>
      </c>
      <c r="B12" t="s">
        <v>28</v>
      </c>
      <c r="C12" t="s">
        <v>28</v>
      </c>
      <c r="D12" t="s">
        <v>23498</v>
      </c>
      <c r="E12" t="s">
        <v>23499</v>
      </c>
      <c r="F12" t="s">
        <v>23362</v>
      </c>
      <c r="G12" t="s">
        <v>28</v>
      </c>
      <c r="H12" t="s">
        <v>40</v>
      </c>
      <c r="I12" t="s">
        <v>28</v>
      </c>
      <c r="J12" t="s">
        <v>28</v>
      </c>
      <c r="K12" t="s">
        <v>23363</v>
      </c>
      <c r="L12" t="s">
        <v>28</v>
      </c>
      <c r="M12" t="s">
        <v>55</v>
      </c>
      <c r="N12" t="s">
        <v>23500</v>
      </c>
      <c r="O12" t="s">
        <v>41</v>
      </c>
      <c r="P12" t="s">
        <v>30</v>
      </c>
      <c r="Q12" t="s">
        <v>28</v>
      </c>
      <c r="R12" t="s">
        <v>31</v>
      </c>
      <c r="S12" t="s">
        <v>23501</v>
      </c>
      <c r="T12" t="s">
        <v>64</v>
      </c>
      <c r="U12" t="s">
        <v>23502</v>
      </c>
      <c r="V12" t="s">
        <v>23503</v>
      </c>
      <c r="W12" t="s">
        <v>28</v>
      </c>
      <c r="X12" t="s">
        <v>39</v>
      </c>
      <c r="Y12" t="s">
        <v>23502</v>
      </c>
    </row>
    <row r="13" spans="1:25" x14ac:dyDescent="0.3">
      <c r="A13" t="s">
        <v>23504</v>
      </c>
      <c r="B13" t="s">
        <v>28</v>
      </c>
      <c r="C13" t="s">
        <v>28</v>
      </c>
      <c r="D13" t="s">
        <v>23505</v>
      </c>
      <c r="E13" t="s">
        <v>23506</v>
      </c>
      <c r="F13" t="s">
        <v>23348</v>
      </c>
      <c r="G13" t="s">
        <v>28</v>
      </c>
      <c r="H13" t="s">
        <v>40</v>
      </c>
      <c r="I13" t="s">
        <v>28</v>
      </c>
      <c r="J13" t="s">
        <v>28</v>
      </c>
      <c r="K13" t="s">
        <v>23349</v>
      </c>
      <c r="L13" t="s">
        <v>28</v>
      </c>
      <c r="M13" t="s">
        <v>37</v>
      </c>
      <c r="N13" t="s">
        <v>23507</v>
      </c>
      <c r="O13" t="s">
        <v>41</v>
      </c>
      <c r="P13" t="s">
        <v>30</v>
      </c>
      <c r="Q13" t="s">
        <v>28</v>
      </c>
      <c r="R13" t="s">
        <v>31</v>
      </c>
      <c r="S13" t="s">
        <v>23508</v>
      </c>
      <c r="T13" t="s">
        <v>64</v>
      </c>
      <c r="U13" t="s">
        <v>23509</v>
      </c>
      <c r="V13" t="s">
        <v>23510</v>
      </c>
      <c r="W13" t="s">
        <v>28</v>
      </c>
      <c r="X13" t="s">
        <v>38</v>
      </c>
      <c r="Y13" t="s">
        <v>23511</v>
      </c>
    </row>
    <row r="14" spans="1:25" x14ac:dyDescent="0.3">
      <c r="A14" t="s">
        <v>23512</v>
      </c>
      <c r="B14" t="s">
        <v>28</v>
      </c>
      <c r="C14" t="s">
        <v>28</v>
      </c>
      <c r="D14" t="s">
        <v>23513</v>
      </c>
      <c r="E14" t="s">
        <v>23514</v>
      </c>
      <c r="F14" t="s">
        <v>23362</v>
      </c>
      <c r="G14" t="s">
        <v>28</v>
      </c>
      <c r="H14" t="s">
        <v>40</v>
      </c>
      <c r="I14" t="s">
        <v>28</v>
      </c>
      <c r="J14" t="s">
        <v>28</v>
      </c>
      <c r="K14" t="s">
        <v>23363</v>
      </c>
      <c r="L14" t="s">
        <v>28</v>
      </c>
      <c r="M14" t="s">
        <v>55</v>
      </c>
      <c r="N14" t="s">
        <v>23515</v>
      </c>
      <c r="O14" t="s">
        <v>41</v>
      </c>
      <c r="P14" t="s">
        <v>30</v>
      </c>
      <c r="Q14" t="s">
        <v>28</v>
      </c>
      <c r="R14" t="s">
        <v>31</v>
      </c>
      <c r="S14" t="s">
        <v>23516</v>
      </c>
      <c r="T14" t="s">
        <v>64</v>
      </c>
      <c r="U14" t="s">
        <v>23517</v>
      </c>
      <c r="V14" t="s">
        <v>23518</v>
      </c>
      <c r="W14" t="s">
        <v>28</v>
      </c>
      <c r="X14" t="s">
        <v>39</v>
      </c>
      <c r="Y14" t="s">
        <v>23519</v>
      </c>
    </row>
    <row r="15" spans="1:25" x14ac:dyDescent="0.3">
      <c r="A15" t="s">
        <v>23520</v>
      </c>
      <c r="B15" t="s">
        <v>28</v>
      </c>
      <c r="C15" t="s">
        <v>28</v>
      </c>
      <c r="D15" t="s">
        <v>23521</v>
      </c>
      <c r="E15" t="s">
        <v>23522</v>
      </c>
      <c r="F15" t="s">
        <v>23348</v>
      </c>
      <c r="G15" t="s">
        <v>28</v>
      </c>
      <c r="H15" t="s">
        <v>40</v>
      </c>
      <c r="I15" t="s">
        <v>28</v>
      </c>
      <c r="J15" t="s">
        <v>28</v>
      </c>
      <c r="K15" t="s">
        <v>23349</v>
      </c>
      <c r="L15" t="s">
        <v>28</v>
      </c>
      <c r="M15" t="s">
        <v>37</v>
      </c>
      <c r="N15" t="s">
        <v>23523</v>
      </c>
      <c r="O15" t="s">
        <v>41</v>
      </c>
      <c r="P15" t="s">
        <v>30</v>
      </c>
      <c r="Q15" t="s">
        <v>28</v>
      </c>
      <c r="R15" t="s">
        <v>31</v>
      </c>
      <c r="S15" t="s">
        <v>23524</v>
      </c>
      <c r="T15" t="s">
        <v>64</v>
      </c>
      <c r="U15" t="s">
        <v>23525</v>
      </c>
      <c r="V15" t="s">
        <v>23526</v>
      </c>
      <c r="W15" t="s">
        <v>28</v>
      </c>
      <c r="X15" t="s">
        <v>38</v>
      </c>
      <c r="Y15" t="s">
        <v>23527</v>
      </c>
    </row>
    <row r="16" spans="1:25" x14ac:dyDescent="0.3">
      <c r="A16" t="s">
        <v>23528</v>
      </c>
      <c r="B16" t="s">
        <v>28</v>
      </c>
      <c r="C16" t="s">
        <v>28</v>
      </c>
      <c r="D16" t="s">
        <v>23529</v>
      </c>
      <c r="E16" t="s">
        <v>23530</v>
      </c>
      <c r="F16" t="s">
        <v>23348</v>
      </c>
      <c r="G16" t="s">
        <v>28</v>
      </c>
      <c r="H16" t="s">
        <v>40</v>
      </c>
      <c r="I16" t="s">
        <v>28</v>
      </c>
      <c r="J16" t="s">
        <v>28</v>
      </c>
      <c r="K16" t="s">
        <v>23349</v>
      </c>
      <c r="L16" t="s">
        <v>28</v>
      </c>
      <c r="M16" t="s">
        <v>37</v>
      </c>
      <c r="N16" t="s">
        <v>23531</v>
      </c>
      <c r="O16" t="s">
        <v>41</v>
      </c>
      <c r="P16" t="s">
        <v>30</v>
      </c>
      <c r="Q16" t="s">
        <v>28</v>
      </c>
      <c r="R16" t="s">
        <v>31</v>
      </c>
      <c r="S16" t="s">
        <v>23532</v>
      </c>
      <c r="T16" t="s">
        <v>64</v>
      </c>
      <c r="U16" t="s">
        <v>23533</v>
      </c>
      <c r="V16" t="s">
        <v>23534</v>
      </c>
      <c r="W16" t="s">
        <v>28</v>
      </c>
      <c r="X16" t="s">
        <v>38</v>
      </c>
      <c r="Y16" t="s">
        <v>23533</v>
      </c>
    </row>
    <row r="17" spans="1:25" x14ac:dyDescent="0.3">
      <c r="A17" t="s">
        <v>23535</v>
      </c>
      <c r="B17" t="s">
        <v>28</v>
      </c>
      <c r="C17" t="s">
        <v>28</v>
      </c>
      <c r="D17" t="s">
        <v>23536</v>
      </c>
      <c r="E17" t="s">
        <v>23537</v>
      </c>
      <c r="F17" t="s">
        <v>23348</v>
      </c>
      <c r="G17" t="s">
        <v>28</v>
      </c>
      <c r="H17" t="s">
        <v>40</v>
      </c>
      <c r="I17" t="s">
        <v>28</v>
      </c>
      <c r="J17" t="s">
        <v>28</v>
      </c>
      <c r="K17" t="s">
        <v>23349</v>
      </c>
      <c r="L17" t="s">
        <v>28</v>
      </c>
      <c r="M17" t="s">
        <v>37</v>
      </c>
      <c r="N17" t="s">
        <v>23531</v>
      </c>
      <c r="O17" t="s">
        <v>41</v>
      </c>
      <c r="P17" t="s">
        <v>30</v>
      </c>
      <c r="Q17" t="s">
        <v>28</v>
      </c>
      <c r="R17" t="s">
        <v>31</v>
      </c>
      <c r="S17" t="s">
        <v>23538</v>
      </c>
      <c r="T17" t="s">
        <v>64</v>
      </c>
      <c r="U17" t="s">
        <v>23533</v>
      </c>
      <c r="V17" t="s">
        <v>23539</v>
      </c>
      <c r="W17" t="s">
        <v>28</v>
      </c>
      <c r="X17" t="s">
        <v>38</v>
      </c>
      <c r="Y17" t="s">
        <v>23533</v>
      </c>
    </row>
    <row r="18" spans="1:25" x14ac:dyDescent="0.3">
      <c r="A18" t="s">
        <v>23540</v>
      </c>
      <c r="B18" t="s">
        <v>28</v>
      </c>
      <c r="C18" t="s">
        <v>28</v>
      </c>
      <c r="D18" t="s">
        <v>23541</v>
      </c>
      <c r="E18" t="s">
        <v>23542</v>
      </c>
      <c r="F18" t="s">
        <v>23348</v>
      </c>
      <c r="G18" t="s">
        <v>28</v>
      </c>
      <c r="H18" t="s">
        <v>40</v>
      </c>
      <c r="I18" t="s">
        <v>28</v>
      </c>
      <c r="J18" t="s">
        <v>28</v>
      </c>
      <c r="K18" t="s">
        <v>23349</v>
      </c>
      <c r="L18" t="s">
        <v>28</v>
      </c>
      <c r="M18" t="s">
        <v>37</v>
      </c>
      <c r="N18" t="s">
        <v>23543</v>
      </c>
      <c r="O18" t="s">
        <v>41</v>
      </c>
      <c r="P18" t="s">
        <v>30</v>
      </c>
      <c r="Q18" t="s">
        <v>28</v>
      </c>
      <c r="R18" t="s">
        <v>31</v>
      </c>
      <c r="S18" t="s">
        <v>23544</v>
      </c>
      <c r="T18" t="s">
        <v>64</v>
      </c>
      <c r="U18" t="s">
        <v>23545</v>
      </c>
      <c r="V18" t="s">
        <v>23546</v>
      </c>
      <c r="W18" t="s">
        <v>28</v>
      </c>
      <c r="X18" t="s">
        <v>38</v>
      </c>
      <c r="Y18" t="s">
        <v>23547</v>
      </c>
    </row>
    <row r="19" spans="1:25" x14ac:dyDescent="0.3">
      <c r="A19" t="s">
        <v>23548</v>
      </c>
      <c r="B19" t="s">
        <v>28</v>
      </c>
      <c r="C19" t="s">
        <v>28</v>
      </c>
      <c r="D19" t="s">
        <v>23549</v>
      </c>
      <c r="E19" t="s">
        <v>23550</v>
      </c>
      <c r="F19" t="s">
        <v>23362</v>
      </c>
      <c r="G19" t="s">
        <v>28</v>
      </c>
      <c r="H19" t="s">
        <v>40</v>
      </c>
      <c r="I19" t="s">
        <v>28</v>
      </c>
      <c r="J19" t="s">
        <v>28</v>
      </c>
      <c r="K19" t="s">
        <v>23363</v>
      </c>
      <c r="L19" t="s">
        <v>28</v>
      </c>
      <c r="M19" t="s">
        <v>55</v>
      </c>
      <c r="N19" t="s">
        <v>23551</v>
      </c>
      <c r="O19" t="s">
        <v>41</v>
      </c>
      <c r="P19" t="s">
        <v>30</v>
      </c>
      <c r="Q19" t="s">
        <v>28</v>
      </c>
      <c r="R19" t="s">
        <v>23552</v>
      </c>
      <c r="S19" t="s">
        <v>23553</v>
      </c>
      <c r="T19" t="s">
        <v>64</v>
      </c>
      <c r="U19" t="s">
        <v>23554</v>
      </c>
      <c r="V19" t="s">
        <v>23555</v>
      </c>
      <c r="W19" t="s">
        <v>28</v>
      </c>
      <c r="X19" t="s">
        <v>23556</v>
      </c>
      <c r="Y19" t="s">
        <v>23557</v>
      </c>
    </row>
    <row r="20" spans="1:25" x14ac:dyDescent="0.3">
      <c r="A20" t="s">
        <v>23558</v>
      </c>
      <c r="B20" t="s">
        <v>28</v>
      </c>
      <c r="C20" t="s">
        <v>28</v>
      </c>
      <c r="D20" t="s">
        <v>23559</v>
      </c>
      <c r="E20" t="s">
        <v>23560</v>
      </c>
      <c r="F20" t="s">
        <v>23348</v>
      </c>
      <c r="G20" t="s">
        <v>28</v>
      </c>
      <c r="H20" t="s">
        <v>40</v>
      </c>
      <c r="I20" t="s">
        <v>28</v>
      </c>
      <c r="J20" t="s">
        <v>28</v>
      </c>
      <c r="K20" t="s">
        <v>23349</v>
      </c>
      <c r="L20" t="s">
        <v>28</v>
      </c>
      <c r="M20" t="s">
        <v>37</v>
      </c>
      <c r="N20" t="s">
        <v>23561</v>
      </c>
      <c r="O20" t="s">
        <v>41</v>
      </c>
      <c r="P20" t="s">
        <v>30</v>
      </c>
      <c r="Q20" t="s">
        <v>28</v>
      </c>
      <c r="R20" t="s">
        <v>31</v>
      </c>
      <c r="S20" t="s">
        <v>23562</v>
      </c>
      <c r="T20" t="s">
        <v>64</v>
      </c>
      <c r="U20" t="s">
        <v>23563</v>
      </c>
      <c r="V20" t="s">
        <v>23564</v>
      </c>
      <c r="W20" t="s">
        <v>28</v>
      </c>
      <c r="X20" t="s">
        <v>38</v>
      </c>
      <c r="Y20" t="s">
        <v>4091</v>
      </c>
    </row>
    <row r="21" spans="1:25" x14ac:dyDescent="0.3">
      <c r="A21" t="s">
        <v>23565</v>
      </c>
      <c r="B21" t="s">
        <v>28</v>
      </c>
      <c r="C21" t="s">
        <v>28</v>
      </c>
      <c r="D21" t="s">
        <v>23566</v>
      </c>
      <c r="E21" t="s">
        <v>23567</v>
      </c>
      <c r="F21" t="s">
        <v>23362</v>
      </c>
      <c r="G21" t="s">
        <v>28</v>
      </c>
      <c r="H21" t="s">
        <v>40</v>
      </c>
      <c r="I21" t="s">
        <v>28</v>
      </c>
      <c r="J21" t="s">
        <v>28</v>
      </c>
      <c r="K21" t="s">
        <v>23363</v>
      </c>
      <c r="L21" t="s">
        <v>28</v>
      </c>
      <c r="M21" t="s">
        <v>55</v>
      </c>
      <c r="N21" t="s">
        <v>23568</v>
      </c>
      <c r="O21" t="s">
        <v>41</v>
      </c>
      <c r="P21" t="s">
        <v>30</v>
      </c>
      <c r="Q21" t="s">
        <v>28</v>
      </c>
      <c r="R21" t="s">
        <v>31</v>
      </c>
      <c r="S21" t="s">
        <v>23569</v>
      </c>
      <c r="T21" t="s">
        <v>64</v>
      </c>
      <c r="U21" t="s">
        <v>23570</v>
      </c>
      <c r="V21" t="s">
        <v>23571</v>
      </c>
      <c r="W21" t="s">
        <v>28</v>
      </c>
      <c r="X21" t="s">
        <v>39</v>
      </c>
      <c r="Y21" t="s">
        <v>23572</v>
      </c>
    </row>
    <row r="22" spans="1:25" x14ac:dyDescent="0.3">
      <c r="A22" t="s">
        <v>23573</v>
      </c>
      <c r="B22" t="s">
        <v>28</v>
      </c>
      <c r="C22" t="s">
        <v>28</v>
      </c>
      <c r="D22" t="s">
        <v>23574</v>
      </c>
      <c r="E22" t="s">
        <v>23575</v>
      </c>
      <c r="F22" t="s">
        <v>23348</v>
      </c>
      <c r="G22" t="s">
        <v>28</v>
      </c>
      <c r="H22" t="s">
        <v>40</v>
      </c>
      <c r="I22" t="s">
        <v>28</v>
      </c>
      <c r="J22" t="s">
        <v>28</v>
      </c>
      <c r="K22" t="s">
        <v>23349</v>
      </c>
      <c r="L22" t="s">
        <v>28</v>
      </c>
      <c r="M22" t="s">
        <v>37</v>
      </c>
      <c r="N22" t="s">
        <v>23576</v>
      </c>
      <c r="O22" t="s">
        <v>41</v>
      </c>
      <c r="P22" t="s">
        <v>30</v>
      </c>
      <c r="Q22" t="s">
        <v>28</v>
      </c>
      <c r="R22" t="s">
        <v>31</v>
      </c>
      <c r="S22" t="s">
        <v>23577</v>
      </c>
      <c r="T22" t="s">
        <v>64</v>
      </c>
      <c r="U22" t="s">
        <v>23578</v>
      </c>
      <c r="V22" t="s">
        <v>23579</v>
      </c>
      <c r="W22" t="s">
        <v>28</v>
      </c>
      <c r="X22" t="s">
        <v>38</v>
      </c>
      <c r="Y22" t="s">
        <v>23580</v>
      </c>
    </row>
    <row r="23" spans="1:25" x14ac:dyDescent="0.3">
      <c r="A23" t="s">
        <v>23581</v>
      </c>
      <c r="B23" t="s">
        <v>28</v>
      </c>
      <c r="C23" t="s">
        <v>28</v>
      </c>
      <c r="D23" t="s">
        <v>23582</v>
      </c>
      <c r="E23" t="s">
        <v>23583</v>
      </c>
      <c r="F23" t="s">
        <v>23348</v>
      </c>
      <c r="G23" t="s">
        <v>28</v>
      </c>
      <c r="H23" t="s">
        <v>40</v>
      </c>
      <c r="I23" t="s">
        <v>28</v>
      </c>
      <c r="J23" t="s">
        <v>28</v>
      </c>
      <c r="K23" t="s">
        <v>23349</v>
      </c>
      <c r="L23" t="s">
        <v>28</v>
      </c>
      <c r="M23" t="s">
        <v>37</v>
      </c>
      <c r="N23" t="s">
        <v>23584</v>
      </c>
      <c r="O23" t="s">
        <v>41</v>
      </c>
      <c r="P23" t="s">
        <v>30</v>
      </c>
      <c r="Q23" t="s">
        <v>28</v>
      </c>
      <c r="R23" t="s">
        <v>31</v>
      </c>
      <c r="S23" t="s">
        <v>23585</v>
      </c>
      <c r="T23" t="s">
        <v>64</v>
      </c>
      <c r="U23" t="s">
        <v>23586</v>
      </c>
      <c r="V23" t="s">
        <v>23587</v>
      </c>
      <c r="W23" t="s">
        <v>28</v>
      </c>
      <c r="X23" t="s">
        <v>38</v>
      </c>
      <c r="Y23" t="s">
        <v>2576</v>
      </c>
    </row>
    <row r="24" spans="1:25" x14ac:dyDescent="0.3">
      <c r="A24" t="s">
        <v>23588</v>
      </c>
      <c r="B24" t="s">
        <v>28</v>
      </c>
      <c r="C24" t="s">
        <v>28</v>
      </c>
      <c r="D24" t="s">
        <v>23589</v>
      </c>
      <c r="E24" t="s">
        <v>23590</v>
      </c>
      <c r="F24" t="s">
        <v>23362</v>
      </c>
      <c r="G24" t="s">
        <v>28</v>
      </c>
      <c r="H24" t="s">
        <v>40</v>
      </c>
      <c r="I24" t="s">
        <v>28</v>
      </c>
      <c r="J24" t="s">
        <v>28</v>
      </c>
      <c r="K24" t="s">
        <v>23363</v>
      </c>
      <c r="L24" t="s">
        <v>28</v>
      </c>
      <c r="M24" t="s">
        <v>55</v>
      </c>
      <c r="N24" t="s">
        <v>23591</v>
      </c>
      <c r="O24" t="s">
        <v>41</v>
      </c>
      <c r="P24" t="s">
        <v>30</v>
      </c>
      <c r="Q24" t="s">
        <v>28</v>
      </c>
      <c r="R24" t="s">
        <v>31</v>
      </c>
      <c r="S24" t="s">
        <v>23592</v>
      </c>
      <c r="T24" t="s">
        <v>64</v>
      </c>
      <c r="U24" t="s">
        <v>23593</v>
      </c>
      <c r="V24" t="s">
        <v>23594</v>
      </c>
      <c r="W24" t="s">
        <v>28</v>
      </c>
      <c r="X24" t="s">
        <v>39</v>
      </c>
      <c r="Y24" t="s">
        <v>23595</v>
      </c>
    </row>
    <row r="25" spans="1:25" x14ac:dyDescent="0.3">
      <c r="A25" t="s">
        <v>68</v>
      </c>
      <c r="B25" t="s">
        <v>28</v>
      </c>
      <c r="C25" t="s">
        <v>28</v>
      </c>
      <c r="D25" t="s">
        <v>23596</v>
      </c>
      <c r="E25" t="s">
        <v>23597</v>
      </c>
      <c r="F25" t="s">
        <v>23362</v>
      </c>
      <c r="G25" t="s">
        <v>28</v>
      </c>
      <c r="H25" t="s">
        <v>40</v>
      </c>
      <c r="I25" t="s">
        <v>28</v>
      </c>
      <c r="J25" t="s">
        <v>28</v>
      </c>
      <c r="K25" t="s">
        <v>23363</v>
      </c>
      <c r="L25" t="s">
        <v>28</v>
      </c>
      <c r="M25" t="s">
        <v>37</v>
      </c>
      <c r="N25" t="s">
        <v>23598</v>
      </c>
      <c r="O25" t="s">
        <v>41</v>
      </c>
      <c r="P25" t="s">
        <v>30</v>
      </c>
      <c r="Q25" t="s">
        <v>28</v>
      </c>
      <c r="R25" t="s">
        <v>31</v>
      </c>
      <c r="S25" t="s">
        <v>23599</v>
      </c>
      <c r="T25" t="s">
        <v>64</v>
      </c>
      <c r="U25" t="s">
        <v>23600</v>
      </c>
      <c r="V25" t="s">
        <v>23601</v>
      </c>
      <c r="W25" t="s">
        <v>28</v>
      </c>
      <c r="X25" t="s">
        <v>38</v>
      </c>
      <c r="Y25" t="s">
        <v>23602</v>
      </c>
    </row>
    <row r="26" spans="1:25" x14ac:dyDescent="0.3">
      <c r="A26" t="s">
        <v>23603</v>
      </c>
      <c r="B26" t="s">
        <v>28</v>
      </c>
      <c r="C26" t="s">
        <v>28</v>
      </c>
      <c r="D26" t="s">
        <v>23604</v>
      </c>
      <c r="E26" t="s">
        <v>23605</v>
      </c>
      <c r="F26" t="s">
        <v>23348</v>
      </c>
      <c r="G26" t="s">
        <v>28</v>
      </c>
      <c r="H26" t="s">
        <v>40</v>
      </c>
      <c r="I26" t="s">
        <v>28</v>
      </c>
      <c r="J26" t="s">
        <v>28</v>
      </c>
      <c r="K26" t="s">
        <v>23349</v>
      </c>
      <c r="L26" t="s">
        <v>28</v>
      </c>
      <c r="M26" t="s">
        <v>37</v>
      </c>
      <c r="N26" t="s">
        <v>23606</v>
      </c>
      <c r="O26" t="s">
        <v>41</v>
      </c>
      <c r="P26" t="s">
        <v>30</v>
      </c>
      <c r="Q26" t="s">
        <v>28</v>
      </c>
      <c r="R26" t="s">
        <v>31</v>
      </c>
      <c r="S26" t="s">
        <v>23607</v>
      </c>
      <c r="T26" t="s">
        <v>64</v>
      </c>
      <c r="U26" t="s">
        <v>1596</v>
      </c>
      <c r="V26" t="s">
        <v>23608</v>
      </c>
      <c r="W26" t="s">
        <v>28</v>
      </c>
      <c r="X26" t="s">
        <v>38</v>
      </c>
      <c r="Y26" t="s">
        <v>1596</v>
      </c>
    </row>
    <row r="27" spans="1:25" x14ac:dyDescent="0.3">
      <c r="A27" t="s">
        <v>23609</v>
      </c>
      <c r="B27" t="s">
        <v>28</v>
      </c>
      <c r="C27" t="s">
        <v>28</v>
      </c>
      <c r="D27" t="s">
        <v>23610</v>
      </c>
      <c r="E27" t="s">
        <v>23611</v>
      </c>
      <c r="F27" t="s">
        <v>23362</v>
      </c>
      <c r="G27" t="s">
        <v>28</v>
      </c>
      <c r="H27" t="s">
        <v>40</v>
      </c>
      <c r="I27" t="s">
        <v>28</v>
      </c>
      <c r="J27" t="s">
        <v>28</v>
      </c>
      <c r="K27" t="s">
        <v>23363</v>
      </c>
      <c r="L27" t="s">
        <v>28</v>
      </c>
      <c r="M27" t="s">
        <v>55</v>
      </c>
      <c r="N27" t="s">
        <v>23612</v>
      </c>
      <c r="O27" t="s">
        <v>41</v>
      </c>
      <c r="P27" t="s">
        <v>30</v>
      </c>
      <c r="Q27" t="s">
        <v>28</v>
      </c>
      <c r="R27" t="s">
        <v>31</v>
      </c>
      <c r="S27" t="s">
        <v>23613</v>
      </c>
      <c r="T27" t="s">
        <v>64</v>
      </c>
      <c r="U27" t="s">
        <v>23614</v>
      </c>
      <c r="V27" t="s">
        <v>23615</v>
      </c>
      <c r="W27" t="s">
        <v>28</v>
      </c>
      <c r="X27" t="s">
        <v>39</v>
      </c>
      <c r="Y27" t="s">
        <v>23616</v>
      </c>
    </row>
    <row r="28" spans="1:25" x14ac:dyDescent="0.3">
      <c r="A28" t="s">
        <v>23617</v>
      </c>
      <c r="B28" t="s">
        <v>28</v>
      </c>
      <c r="C28" t="s">
        <v>28</v>
      </c>
      <c r="D28" t="s">
        <v>23618</v>
      </c>
      <c r="E28" t="s">
        <v>23619</v>
      </c>
      <c r="F28" t="s">
        <v>23362</v>
      </c>
      <c r="G28" t="s">
        <v>28</v>
      </c>
      <c r="H28" t="s">
        <v>40</v>
      </c>
      <c r="I28" t="s">
        <v>28</v>
      </c>
      <c r="J28" t="s">
        <v>28</v>
      </c>
      <c r="K28" t="s">
        <v>23363</v>
      </c>
      <c r="L28" t="s">
        <v>28</v>
      </c>
      <c r="M28" t="s">
        <v>55</v>
      </c>
      <c r="N28" t="s">
        <v>23620</v>
      </c>
      <c r="O28" t="s">
        <v>41</v>
      </c>
      <c r="P28" t="s">
        <v>30</v>
      </c>
      <c r="Q28" t="s">
        <v>28</v>
      </c>
      <c r="R28" t="s">
        <v>31</v>
      </c>
      <c r="S28" t="s">
        <v>23621</v>
      </c>
      <c r="T28" t="s">
        <v>64</v>
      </c>
      <c r="U28" t="s">
        <v>23622</v>
      </c>
      <c r="V28" t="s">
        <v>23623</v>
      </c>
      <c r="W28" t="s">
        <v>28</v>
      </c>
      <c r="X28" t="s">
        <v>39</v>
      </c>
      <c r="Y28" t="s">
        <v>23624</v>
      </c>
    </row>
    <row r="29" spans="1:25" x14ac:dyDescent="0.3">
      <c r="A29" t="s">
        <v>23625</v>
      </c>
      <c r="B29" t="s">
        <v>28</v>
      </c>
      <c r="C29" t="s">
        <v>28</v>
      </c>
      <c r="D29" t="s">
        <v>23626</v>
      </c>
      <c r="E29" t="s">
        <v>23627</v>
      </c>
      <c r="F29" t="s">
        <v>23348</v>
      </c>
      <c r="G29" t="s">
        <v>28</v>
      </c>
      <c r="H29" t="s">
        <v>40</v>
      </c>
      <c r="I29" t="s">
        <v>28</v>
      </c>
      <c r="J29" t="s">
        <v>28</v>
      </c>
      <c r="K29" t="s">
        <v>23349</v>
      </c>
      <c r="L29" t="s">
        <v>28</v>
      </c>
      <c r="M29" t="s">
        <v>37</v>
      </c>
      <c r="N29" t="s">
        <v>23628</v>
      </c>
      <c r="O29" t="s">
        <v>41</v>
      </c>
      <c r="P29" t="s">
        <v>30</v>
      </c>
      <c r="Q29" t="s">
        <v>28</v>
      </c>
      <c r="R29" t="s">
        <v>31</v>
      </c>
      <c r="S29" t="s">
        <v>23629</v>
      </c>
      <c r="T29" t="s">
        <v>64</v>
      </c>
      <c r="U29" t="s">
        <v>23630</v>
      </c>
      <c r="V29" t="s">
        <v>23631</v>
      </c>
      <c r="W29" t="s">
        <v>28</v>
      </c>
      <c r="X29" t="s">
        <v>38</v>
      </c>
      <c r="Y29" t="s">
        <v>23632</v>
      </c>
    </row>
    <row r="30" spans="1:25" x14ac:dyDescent="0.3">
      <c r="A30" t="s">
        <v>23633</v>
      </c>
      <c r="B30" t="s">
        <v>28</v>
      </c>
      <c r="C30" t="s">
        <v>28</v>
      </c>
      <c r="D30" t="s">
        <v>23634</v>
      </c>
      <c r="E30" t="s">
        <v>23635</v>
      </c>
      <c r="F30" t="s">
        <v>23362</v>
      </c>
      <c r="G30" t="s">
        <v>28</v>
      </c>
      <c r="H30" t="s">
        <v>40</v>
      </c>
      <c r="I30" t="s">
        <v>28</v>
      </c>
      <c r="J30" t="s">
        <v>28</v>
      </c>
      <c r="K30" t="s">
        <v>23363</v>
      </c>
      <c r="L30" t="s">
        <v>28</v>
      </c>
      <c r="M30" t="s">
        <v>55</v>
      </c>
      <c r="N30" t="s">
        <v>23636</v>
      </c>
      <c r="O30" t="s">
        <v>41</v>
      </c>
      <c r="P30" t="s">
        <v>30</v>
      </c>
      <c r="Q30" t="s">
        <v>28</v>
      </c>
      <c r="R30" t="s">
        <v>31</v>
      </c>
      <c r="S30" t="s">
        <v>23637</v>
      </c>
      <c r="T30" t="s">
        <v>64</v>
      </c>
      <c r="U30" t="s">
        <v>23638</v>
      </c>
      <c r="V30" t="s">
        <v>23639</v>
      </c>
      <c r="W30" t="s">
        <v>28</v>
      </c>
      <c r="X30" t="s">
        <v>39</v>
      </c>
      <c r="Y30" t="s">
        <v>23640</v>
      </c>
    </row>
    <row r="31" spans="1:25" x14ac:dyDescent="0.3">
      <c r="A31" t="s">
        <v>23641</v>
      </c>
      <c r="B31" t="s">
        <v>28</v>
      </c>
      <c r="C31" t="s">
        <v>28</v>
      </c>
      <c r="D31" t="s">
        <v>23642</v>
      </c>
      <c r="E31" t="s">
        <v>23643</v>
      </c>
      <c r="F31" t="s">
        <v>23362</v>
      </c>
      <c r="G31" t="s">
        <v>28</v>
      </c>
      <c r="H31" t="s">
        <v>40</v>
      </c>
      <c r="I31" t="s">
        <v>28</v>
      </c>
      <c r="J31" t="s">
        <v>28</v>
      </c>
      <c r="K31" t="s">
        <v>23363</v>
      </c>
      <c r="L31" t="s">
        <v>28</v>
      </c>
      <c r="M31" t="s">
        <v>55</v>
      </c>
      <c r="N31" t="s">
        <v>23644</v>
      </c>
      <c r="O31" t="s">
        <v>41</v>
      </c>
      <c r="P31" t="s">
        <v>30</v>
      </c>
      <c r="Q31" t="s">
        <v>28</v>
      </c>
      <c r="R31" t="s">
        <v>31</v>
      </c>
      <c r="S31" t="s">
        <v>23645</v>
      </c>
      <c r="T31" t="s">
        <v>64</v>
      </c>
      <c r="U31" t="s">
        <v>23646</v>
      </c>
      <c r="V31" t="s">
        <v>23647</v>
      </c>
      <c r="W31" t="s">
        <v>28</v>
      </c>
      <c r="X31" t="s">
        <v>39</v>
      </c>
      <c r="Y31" t="s">
        <v>23648</v>
      </c>
    </row>
    <row r="32" spans="1:25" x14ac:dyDescent="0.3">
      <c r="A32" t="s">
        <v>23649</v>
      </c>
      <c r="B32" t="s">
        <v>28</v>
      </c>
      <c r="C32" t="s">
        <v>28</v>
      </c>
      <c r="D32" t="s">
        <v>23650</v>
      </c>
      <c r="E32" t="s">
        <v>23643</v>
      </c>
      <c r="F32" t="s">
        <v>23362</v>
      </c>
      <c r="G32" t="s">
        <v>28</v>
      </c>
      <c r="H32" t="s">
        <v>40</v>
      </c>
      <c r="I32" t="s">
        <v>28</v>
      </c>
      <c r="J32" t="s">
        <v>28</v>
      </c>
      <c r="K32" t="s">
        <v>23363</v>
      </c>
      <c r="L32" t="s">
        <v>28</v>
      </c>
      <c r="M32" t="s">
        <v>55</v>
      </c>
      <c r="N32" t="s">
        <v>23644</v>
      </c>
      <c r="O32" t="s">
        <v>41</v>
      </c>
      <c r="P32" t="s">
        <v>30</v>
      </c>
      <c r="Q32" t="s">
        <v>28</v>
      </c>
      <c r="R32" t="s">
        <v>31</v>
      </c>
      <c r="S32" t="s">
        <v>23651</v>
      </c>
      <c r="T32" t="s">
        <v>64</v>
      </c>
      <c r="U32" t="s">
        <v>23646</v>
      </c>
      <c r="V32" t="s">
        <v>23652</v>
      </c>
      <c r="W32" t="s">
        <v>28</v>
      </c>
      <c r="X32" t="s">
        <v>39</v>
      </c>
      <c r="Y32" t="s">
        <v>23648</v>
      </c>
    </row>
    <row r="33" spans="1:25" x14ac:dyDescent="0.3">
      <c r="A33" t="s">
        <v>23653</v>
      </c>
      <c r="B33" t="s">
        <v>28</v>
      </c>
      <c r="C33" t="s">
        <v>28</v>
      </c>
      <c r="D33" t="s">
        <v>23654</v>
      </c>
      <c r="E33" t="s">
        <v>23655</v>
      </c>
      <c r="F33" t="s">
        <v>23362</v>
      </c>
      <c r="G33" t="s">
        <v>28</v>
      </c>
      <c r="H33" t="s">
        <v>40</v>
      </c>
      <c r="I33" t="s">
        <v>28</v>
      </c>
      <c r="J33" t="s">
        <v>28</v>
      </c>
      <c r="K33" t="s">
        <v>23363</v>
      </c>
      <c r="L33" t="s">
        <v>28</v>
      </c>
      <c r="M33" t="s">
        <v>55</v>
      </c>
      <c r="N33" t="s">
        <v>23656</v>
      </c>
      <c r="O33" t="s">
        <v>41</v>
      </c>
      <c r="P33" t="s">
        <v>30</v>
      </c>
      <c r="Q33" t="s">
        <v>28</v>
      </c>
      <c r="R33" t="s">
        <v>31</v>
      </c>
      <c r="S33" t="s">
        <v>23657</v>
      </c>
      <c r="T33" t="s">
        <v>64</v>
      </c>
      <c r="U33" t="s">
        <v>23658</v>
      </c>
      <c r="V33" t="s">
        <v>23659</v>
      </c>
      <c r="W33" t="s">
        <v>28</v>
      </c>
      <c r="X33" t="s">
        <v>39</v>
      </c>
      <c r="Y33" t="s">
        <v>23660</v>
      </c>
    </row>
    <row r="34" spans="1:25" x14ac:dyDescent="0.3">
      <c r="A34" t="s">
        <v>23661</v>
      </c>
      <c r="B34" t="s">
        <v>28</v>
      </c>
      <c r="C34" t="s">
        <v>28</v>
      </c>
      <c r="D34" t="s">
        <v>23662</v>
      </c>
      <c r="E34" t="s">
        <v>23663</v>
      </c>
      <c r="F34" t="s">
        <v>23362</v>
      </c>
      <c r="G34" t="s">
        <v>28</v>
      </c>
      <c r="H34" t="s">
        <v>40</v>
      </c>
      <c r="I34" t="s">
        <v>28</v>
      </c>
      <c r="J34" t="s">
        <v>28</v>
      </c>
      <c r="K34" t="s">
        <v>23363</v>
      </c>
      <c r="L34" t="s">
        <v>28</v>
      </c>
      <c r="M34" t="s">
        <v>55</v>
      </c>
      <c r="N34" t="s">
        <v>23664</v>
      </c>
      <c r="O34" t="s">
        <v>41</v>
      </c>
      <c r="P34" t="s">
        <v>30</v>
      </c>
      <c r="Q34" t="s">
        <v>28</v>
      </c>
      <c r="R34" t="s">
        <v>31</v>
      </c>
      <c r="S34" t="s">
        <v>23665</v>
      </c>
      <c r="T34" t="s">
        <v>64</v>
      </c>
      <c r="U34" t="s">
        <v>23666</v>
      </c>
      <c r="V34" t="s">
        <v>23667</v>
      </c>
      <c r="W34" t="s">
        <v>28</v>
      </c>
      <c r="X34" t="s">
        <v>39</v>
      </c>
      <c r="Y34" t="s">
        <v>23668</v>
      </c>
    </row>
    <row r="35" spans="1:25" x14ac:dyDescent="0.3">
      <c r="A35" t="s">
        <v>23649</v>
      </c>
      <c r="B35" t="s">
        <v>28</v>
      </c>
      <c r="C35" t="s">
        <v>28</v>
      </c>
      <c r="D35" t="s">
        <v>23650</v>
      </c>
      <c r="E35" t="s">
        <v>23663</v>
      </c>
      <c r="F35" t="s">
        <v>23362</v>
      </c>
      <c r="G35" t="s">
        <v>28</v>
      </c>
      <c r="H35" t="s">
        <v>40</v>
      </c>
      <c r="I35" t="s">
        <v>28</v>
      </c>
      <c r="J35" t="s">
        <v>28</v>
      </c>
      <c r="K35" t="s">
        <v>23363</v>
      </c>
      <c r="L35" t="s">
        <v>28</v>
      </c>
      <c r="M35" t="s">
        <v>55</v>
      </c>
      <c r="N35" t="s">
        <v>23664</v>
      </c>
      <c r="O35" t="s">
        <v>41</v>
      </c>
      <c r="P35" t="s">
        <v>30</v>
      </c>
      <c r="Q35" t="s">
        <v>28</v>
      </c>
      <c r="R35" t="s">
        <v>31</v>
      </c>
      <c r="S35" t="s">
        <v>23669</v>
      </c>
      <c r="T35" t="s">
        <v>64</v>
      </c>
      <c r="U35" t="s">
        <v>23666</v>
      </c>
      <c r="V35" t="s">
        <v>23670</v>
      </c>
      <c r="W35" t="s">
        <v>28</v>
      </c>
      <c r="X35" t="s">
        <v>39</v>
      </c>
      <c r="Y35" t="s">
        <v>23668</v>
      </c>
    </row>
    <row r="36" spans="1:25" x14ac:dyDescent="0.3">
      <c r="A36" t="s">
        <v>23671</v>
      </c>
      <c r="B36" t="s">
        <v>28</v>
      </c>
      <c r="C36" t="s">
        <v>28</v>
      </c>
      <c r="D36" t="s">
        <v>23672</v>
      </c>
      <c r="E36" t="s">
        <v>23673</v>
      </c>
      <c r="F36" t="s">
        <v>23362</v>
      </c>
      <c r="G36" t="s">
        <v>28</v>
      </c>
      <c r="H36" t="s">
        <v>40</v>
      </c>
      <c r="I36" t="s">
        <v>28</v>
      </c>
      <c r="J36" t="s">
        <v>28</v>
      </c>
      <c r="K36" t="s">
        <v>23363</v>
      </c>
      <c r="L36" t="s">
        <v>28</v>
      </c>
      <c r="M36" t="s">
        <v>55</v>
      </c>
      <c r="N36" t="s">
        <v>23674</v>
      </c>
      <c r="O36" t="s">
        <v>41</v>
      </c>
      <c r="P36" t="s">
        <v>30</v>
      </c>
      <c r="Q36" t="s">
        <v>28</v>
      </c>
      <c r="R36" t="s">
        <v>31</v>
      </c>
      <c r="S36" t="s">
        <v>23675</v>
      </c>
      <c r="T36" t="s">
        <v>64</v>
      </c>
      <c r="U36" t="s">
        <v>23676</v>
      </c>
      <c r="V36" t="s">
        <v>23677</v>
      </c>
      <c r="W36" t="s">
        <v>28</v>
      </c>
      <c r="X36" t="s">
        <v>39</v>
      </c>
      <c r="Y36" t="s">
        <v>23678</v>
      </c>
    </row>
    <row r="37" spans="1:25" x14ac:dyDescent="0.3">
      <c r="A37" t="s">
        <v>23679</v>
      </c>
      <c r="B37" t="s">
        <v>28</v>
      </c>
      <c r="C37" t="s">
        <v>28</v>
      </c>
      <c r="D37" t="s">
        <v>23680</v>
      </c>
      <c r="E37" t="s">
        <v>23681</v>
      </c>
      <c r="F37" t="s">
        <v>23348</v>
      </c>
      <c r="G37" t="s">
        <v>28</v>
      </c>
      <c r="H37" t="s">
        <v>40</v>
      </c>
      <c r="I37" t="s">
        <v>28</v>
      </c>
      <c r="J37" t="s">
        <v>28</v>
      </c>
      <c r="K37" t="s">
        <v>23349</v>
      </c>
      <c r="L37" t="s">
        <v>28</v>
      </c>
      <c r="M37" t="s">
        <v>37</v>
      </c>
      <c r="N37" t="s">
        <v>23682</v>
      </c>
      <c r="O37" t="s">
        <v>41</v>
      </c>
      <c r="P37" t="s">
        <v>30</v>
      </c>
      <c r="Q37" t="s">
        <v>28</v>
      </c>
      <c r="R37" t="s">
        <v>31</v>
      </c>
      <c r="S37" t="s">
        <v>23683</v>
      </c>
      <c r="T37" t="s">
        <v>64</v>
      </c>
      <c r="U37" t="s">
        <v>23684</v>
      </c>
      <c r="V37" t="s">
        <v>23685</v>
      </c>
      <c r="W37" t="s">
        <v>28</v>
      </c>
      <c r="X37" t="s">
        <v>38</v>
      </c>
      <c r="Y37" t="s">
        <v>23686</v>
      </c>
    </row>
    <row r="38" spans="1:25" x14ac:dyDescent="0.3">
      <c r="A38" t="s">
        <v>23687</v>
      </c>
      <c r="B38" t="s">
        <v>28</v>
      </c>
      <c r="C38" t="s">
        <v>28</v>
      </c>
      <c r="D38" t="s">
        <v>23688</v>
      </c>
      <c r="E38" t="s">
        <v>23689</v>
      </c>
      <c r="F38" t="s">
        <v>23348</v>
      </c>
      <c r="G38" t="s">
        <v>28</v>
      </c>
      <c r="H38" t="s">
        <v>40</v>
      </c>
      <c r="I38" t="s">
        <v>28</v>
      </c>
      <c r="J38" t="s">
        <v>28</v>
      </c>
      <c r="K38" t="s">
        <v>23349</v>
      </c>
      <c r="L38" t="s">
        <v>28</v>
      </c>
      <c r="M38" t="s">
        <v>37</v>
      </c>
      <c r="N38" t="s">
        <v>23690</v>
      </c>
      <c r="O38" t="s">
        <v>41</v>
      </c>
      <c r="P38" t="s">
        <v>30</v>
      </c>
      <c r="Q38" t="s">
        <v>28</v>
      </c>
      <c r="R38" t="s">
        <v>31</v>
      </c>
      <c r="S38" t="s">
        <v>23691</v>
      </c>
      <c r="T38" t="s">
        <v>64</v>
      </c>
      <c r="U38" t="s">
        <v>23692</v>
      </c>
      <c r="V38" t="s">
        <v>23693</v>
      </c>
      <c r="W38" t="s">
        <v>28</v>
      </c>
      <c r="X38" t="s">
        <v>38</v>
      </c>
      <c r="Y38" t="s">
        <v>23692</v>
      </c>
    </row>
    <row r="39" spans="1:25" x14ac:dyDescent="0.3">
      <c r="A39" t="s">
        <v>23694</v>
      </c>
      <c r="B39" t="s">
        <v>28</v>
      </c>
      <c r="C39" t="s">
        <v>28</v>
      </c>
      <c r="D39" t="s">
        <v>23695</v>
      </c>
      <c r="E39" t="s">
        <v>23696</v>
      </c>
      <c r="F39" t="s">
        <v>23362</v>
      </c>
      <c r="G39" t="s">
        <v>28</v>
      </c>
      <c r="H39" t="s">
        <v>40</v>
      </c>
      <c r="I39" t="s">
        <v>28</v>
      </c>
      <c r="J39" t="s">
        <v>28</v>
      </c>
      <c r="K39" t="s">
        <v>23363</v>
      </c>
      <c r="L39" t="s">
        <v>28</v>
      </c>
      <c r="M39" t="s">
        <v>55</v>
      </c>
      <c r="N39" t="s">
        <v>23697</v>
      </c>
      <c r="O39" t="s">
        <v>41</v>
      </c>
      <c r="P39" t="s">
        <v>30</v>
      </c>
      <c r="Q39" t="s">
        <v>28</v>
      </c>
      <c r="R39" t="s">
        <v>31</v>
      </c>
      <c r="S39" t="s">
        <v>23698</v>
      </c>
      <c r="T39" t="s">
        <v>64</v>
      </c>
      <c r="U39" t="s">
        <v>23699</v>
      </c>
      <c r="V39" t="s">
        <v>23700</v>
      </c>
      <c r="W39" t="s">
        <v>28</v>
      </c>
      <c r="X39" t="s">
        <v>39</v>
      </c>
      <c r="Y39" t="s">
        <v>23701</v>
      </c>
    </row>
    <row r="40" spans="1:25" x14ac:dyDescent="0.3">
      <c r="A40" t="s">
        <v>23649</v>
      </c>
      <c r="B40" t="s">
        <v>28</v>
      </c>
      <c r="C40" t="s">
        <v>28</v>
      </c>
      <c r="D40" t="s">
        <v>23650</v>
      </c>
      <c r="E40" t="s">
        <v>23696</v>
      </c>
      <c r="F40" t="s">
        <v>23362</v>
      </c>
      <c r="G40" t="s">
        <v>28</v>
      </c>
      <c r="H40" t="s">
        <v>40</v>
      </c>
      <c r="I40" t="s">
        <v>28</v>
      </c>
      <c r="J40" t="s">
        <v>28</v>
      </c>
      <c r="K40" t="s">
        <v>23363</v>
      </c>
      <c r="L40" t="s">
        <v>28</v>
      </c>
      <c r="M40" t="s">
        <v>55</v>
      </c>
      <c r="N40" t="s">
        <v>23697</v>
      </c>
      <c r="O40" t="s">
        <v>41</v>
      </c>
      <c r="P40" t="s">
        <v>30</v>
      </c>
      <c r="Q40" t="s">
        <v>28</v>
      </c>
      <c r="R40" t="s">
        <v>31</v>
      </c>
      <c r="S40" t="s">
        <v>23702</v>
      </c>
      <c r="T40" t="s">
        <v>64</v>
      </c>
      <c r="U40" t="s">
        <v>23699</v>
      </c>
      <c r="V40" t="s">
        <v>23703</v>
      </c>
      <c r="W40" t="s">
        <v>28</v>
      </c>
      <c r="X40" t="s">
        <v>39</v>
      </c>
      <c r="Y40" t="s">
        <v>23701</v>
      </c>
    </row>
    <row r="41" spans="1:25" x14ac:dyDescent="0.3">
      <c r="A41" t="s">
        <v>23704</v>
      </c>
      <c r="B41" t="s">
        <v>28</v>
      </c>
      <c r="C41" t="s">
        <v>28</v>
      </c>
      <c r="D41" t="s">
        <v>23705</v>
      </c>
      <c r="E41" t="s">
        <v>23696</v>
      </c>
      <c r="F41" t="s">
        <v>23362</v>
      </c>
      <c r="G41" t="s">
        <v>28</v>
      </c>
      <c r="H41" t="s">
        <v>40</v>
      </c>
      <c r="I41" t="s">
        <v>28</v>
      </c>
      <c r="J41" t="s">
        <v>28</v>
      </c>
      <c r="K41" t="s">
        <v>23363</v>
      </c>
      <c r="L41" t="s">
        <v>28</v>
      </c>
      <c r="M41" t="s">
        <v>55</v>
      </c>
      <c r="N41" t="s">
        <v>23697</v>
      </c>
      <c r="O41" t="s">
        <v>41</v>
      </c>
      <c r="P41" t="s">
        <v>30</v>
      </c>
      <c r="Q41" t="s">
        <v>28</v>
      </c>
      <c r="R41" t="s">
        <v>31</v>
      </c>
      <c r="S41" t="s">
        <v>23706</v>
      </c>
      <c r="T41" t="s">
        <v>64</v>
      </c>
      <c r="U41" t="s">
        <v>23699</v>
      </c>
      <c r="V41" t="s">
        <v>23707</v>
      </c>
      <c r="W41" t="s">
        <v>28</v>
      </c>
      <c r="X41" t="s">
        <v>39</v>
      </c>
      <c r="Y41" t="s">
        <v>23701</v>
      </c>
    </row>
    <row r="42" spans="1:25" x14ac:dyDescent="0.3">
      <c r="A42" t="s">
        <v>23653</v>
      </c>
      <c r="B42" t="s">
        <v>28</v>
      </c>
      <c r="C42" t="s">
        <v>28</v>
      </c>
      <c r="D42" t="s">
        <v>23708</v>
      </c>
      <c r="E42" t="s">
        <v>23709</v>
      </c>
      <c r="F42" t="s">
        <v>23348</v>
      </c>
      <c r="G42" t="s">
        <v>28</v>
      </c>
      <c r="H42" t="s">
        <v>40</v>
      </c>
      <c r="I42" t="s">
        <v>28</v>
      </c>
      <c r="J42" t="s">
        <v>28</v>
      </c>
      <c r="K42" t="s">
        <v>23349</v>
      </c>
      <c r="L42" t="s">
        <v>28</v>
      </c>
      <c r="M42" t="s">
        <v>37</v>
      </c>
      <c r="N42" t="s">
        <v>23710</v>
      </c>
      <c r="O42" t="s">
        <v>41</v>
      </c>
      <c r="P42" t="s">
        <v>30</v>
      </c>
      <c r="Q42" t="s">
        <v>28</v>
      </c>
      <c r="R42" t="s">
        <v>31</v>
      </c>
      <c r="S42" t="s">
        <v>23711</v>
      </c>
      <c r="T42" t="s">
        <v>64</v>
      </c>
      <c r="U42" t="s">
        <v>23712</v>
      </c>
      <c r="V42" t="s">
        <v>23713</v>
      </c>
      <c r="W42" t="s">
        <v>28</v>
      </c>
      <c r="X42" t="s">
        <v>38</v>
      </c>
      <c r="Y42" t="s">
        <v>23712</v>
      </c>
    </row>
    <row r="43" spans="1:25" x14ac:dyDescent="0.3">
      <c r="A43" t="s">
        <v>23714</v>
      </c>
      <c r="B43" t="s">
        <v>28</v>
      </c>
      <c r="C43" t="s">
        <v>28</v>
      </c>
      <c r="D43" t="s">
        <v>23715</v>
      </c>
      <c r="E43" t="s">
        <v>23716</v>
      </c>
      <c r="F43" t="s">
        <v>23362</v>
      </c>
      <c r="G43" t="s">
        <v>28</v>
      </c>
      <c r="H43" t="s">
        <v>40</v>
      </c>
      <c r="I43" t="s">
        <v>28</v>
      </c>
      <c r="J43" t="s">
        <v>28</v>
      </c>
      <c r="K43" t="s">
        <v>23363</v>
      </c>
      <c r="L43" t="s">
        <v>28</v>
      </c>
      <c r="M43" t="s">
        <v>55</v>
      </c>
      <c r="N43" t="s">
        <v>23717</v>
      </c>
      <c r="O43" t="s">
        <v>41</v>
      </c>
      <c r="P43" t="s">
        <v>30</v>
      </c>
      <c r="Q43" t="s">
        <v>28</v>
      </c>
      <c r="R43" t="s">
        <v>31</v>
      </c>
      <c r="S43" t="s">
        <v>23718</v>
      </c>
      <c r="T43" t="s">
        <v>64</v>
      </c>
      <c r="U43" t="s">
        <v>23719</v>
      </c>
      <c r="V43" t="s">
        <v>23720</v>
      </c>
      <c r="W43" t="s">
        <v>28</v>
      </c>
      <c r="X43" t="s">
        <v>39</v>
      </c>
      <c r="Y43" t="s">
        <v>23721</v>
      </c>
    </row>
    <row r="44" spans="1:25" x14ac:dyDescent="0.3">
      <c r="A44" t="s">
        <v>101</v>
      </c>
      <c r="B44" t="s">
        <v>28</v>
      </c>
      <c r="C44" t="s">
        <v>28</v>
      </c>
      <c r="D44" t="s">
        <v>23722</v>
      </c>
      <c r="E44" t="s">
        <v>23723</v>
      </c>
      <c r="F44" t="s">
        <v>23348</v>
      </c>
      <c r="G44" t="s">
        <v>28</v>
      </c>
      <c r="H44" t="s">
        <v>40</v>
      </c>
      <c r="I44" t="s">
        <v>28</v>
      </c>
      <c r="J44" t="s">
        <v>28</v>
      </c>
      <c r="K44" t="s">
        <v>23349</v>
      </c>
      <c r="L44" t="s">
        <v>28</v>
      </c>
      <c r="M44" t="s">
        <v>55</v>
      </c>
      <c r="N44" t="s">
        <v>23724</v>
      </c>
      <c r="O44" t="s">
        <v>41</v>
      </c>
      <c r="P44" t="s">
        <v>30</v>
      </c>
      <c r="Q44" t="s">
        <v>28</v>
      </c>
      <c r="R44" t="s">
        <v>31</v>
      </c>
      <c r="S44" t="s">
        <v>23725</v>
      </c>
      <c r="T44" t="s">
        <v>64</v>
      </c>
      <c r="U44" t="s">
        <v>23726</v>
      </c>
      <c r="V44" t="s">
        <v>23727</v>
      </c>
      <c r="W44" t="s">
        <v>28</v>
      </c>
      <c r="X44" t="s">
        <v>39</v>
      </c>
      <c r="Y44" t="s">
        <v>23728</v>
      </c>
    </row>
    <row r="45" spans="1:25" x14ac:dyDescent="0.3">
      <c r="A45" t="s">
        <v>23729</v>
      </c>
      <c r="B45" t="s">
        <v>28</v>
      </c>
      <c r="C45" t="s">
        <v>28</v>
      </c>
      <c r="D45" t="s">
        <v>23730</v>
      </c>
      <c r="E45" t="s">
        <v>23731</v>
      </c>
      <c r="F45" t="s">
        <v>23362</v>
      </c>
      <c r="G45" t="s">
        <v>28</v>
      </c>
      <c r="H45" t="s">
        <v>40</v>
      </c>
      <c r="I45" t="s">
        <v>28</v>
      </c>
      <c r="J45" t="s">
        <v>28</v>
      </c>
      <c r="K45" t="s">
        <v>23363</v>
      </c>
      <c r="L45" t="s">
        <v>28</v>
      </c>
      <c r="M45" t="s">
        <v>55</v>
      </c>
      <c r="N45" t="s">
        <v>23732</v>
      </c>
      <c r="O45" t="s">
        <v>41</v>
      </c>
      <c r="P45" t="s">
        <v>30</v>
      </c>
      <c r="Q45" t="s">
        <v>28</v>
      </c>
      <c r="R45" t="s">
        <v>31</v>
      </c>
      <c r="S45" t="s">
        <v>23733</v>
      </c>
      <c r="T45" t="s">
        <v>64</v>
      </c>
      <c r="U45" t="s">
        <v>23734</v>
      </c>
      <c r="V45" t="s">
        <v>23735</v>
      </c>
      <c r="W45" t="s">
        <v>28</v>
      </c>
      <c r="X45" t="s">
        <v>39</v>
      </c>
      <c r="Y45" t="s">
        <v>23734</v>
      </c>
    </row>
    <row r="46" spans="1:25" x14ac:dyDescent="0.3">
      <c r="A46" t="s">
        <v>23736</v>
      </c>
      <c r="B46" t="s">
        <v>28</v>
      </c>
      <c r="C46" t="s">
        <v>28</v>
      </c>
      <c r="D46" t="s">
        <v>23737</v>
      </c>
      <c r="E46" t="s">
        <v>23738</v>
      </c>
      <c r="F46" t="s">
        <v>23348</v>
      </c>
      <c r="G46" t="s">
        <v>28</v>
      </c>
      <c r="H46" t="s">
        <v>40</v>
      </c>
      <c r="I46" t="s">
        <v>28</v>
      </c>
      <c r="J46" t="s">
        <v>28</v>
      </c>
      <c r="K46" t="s">
        <v>23349</v>
      </c>
      <c r="L46" t="s">
        <v>28</v>
      </c>
      <c r="M46" t="s">
        <v>37</v>
      </c>
      <c r="N46" t="s">
        <v>23739</v>
      </c>
      <c r="O46" t="s">
        <v>41</v>
      </c>
      <c r="P46" t="s">
        <v>30</v>
      </c>
      <c r="Q46" t="s">
        <v>28</v>
      </c>
      <c r="R46" t="s">
        <v>31</v>
      </c>
      <c r="S46" t="s">
        <v>23740</v>
      </c>
      <c r="T46" t="s">
        <v>64</v>
      </c>
      <c r="U46" t="s">
        <v>23741</v>
      </c>
      <c r="V46" t="s">
        <v>23742</v>
      </c>
      <c r="W46" t="s">
        <v>28</v>
      </c>
      <c r="X46" t="s">
        <v>38</v>
      </c>
      <c r="Y46" t="s">
        <v>23743</v>
      </c>
    </row>
    <row r="47" spans="1:25" x14ac:dyDescent="0.3">
      <c r="A47" t="s">
        <v>23744</v>
      </c>
      <c r="B47" t="s">
        <v>28</v>
      </c>
      <c r="C47" t="s">
        <v>28</v>
      </c>
      <c r="D47" t="s">
        <v>23745</v>
      </c>
      <c r="E47" t="s">
        <v>23746</v>
      </c>
      <c r="F47" t="s">
        <v>23362</v>
      </c>
      <c r="G47" t="s">
        <v>28</v>
      </c>
      <c r="H47" t="s">
        <v>40</v>
      </c>
      <c r="I47" t="s">
        <v>28</v>
      </c>
      <c r="J47" t="s">
        <v>28</v>
      </c>
      <c r="K47" t="s">
        <v>23363</v>
      </c>
      <c r="L47" t="s">
        <v>28</v>
      </c>
      <c r="M47" t="s">
        <v>55</v>
      </c>
      <c r="N47" t="s">
        <v>23747</v>
      </c>
      <c r="O47" t="s">
        <v>41</v>
      </c>
      <c r="P47" t="s">
        <v>30</v>
      </c>
      <c r="Q47" t="s">
        <v>28</v>
      </c>
      <c r="R47" t="s">
        <v>31</v>
      </c>
      <c r="S47" t="s">
        <v>23748</v>
      </c>
      <c r="T47" t="s">
        <v>64</v>
      </c>
      <c r="U47" t="s">
        <v>23749</v>
      </c>
      <c r="V47" t="s">
        <v>23750</v>
      </c>
      <c r="W47" t="s">
        <v>28</v>
      </c>
      <c r="X47" t="s">
        <v>39</v>
      </c>
      <c r="Y47" t="s">
        <v>23751</v>
      </c>
    </row>
    <row r="48" spans="1:25" x14ac:dyDescent="0.3">
      <c r="A48" t="s">
        <v>23752</v>
      </c>
      <c r="B48" t="s">
        <v>28</v>
      </c>
      <c r="C48" t="s">
        <v>28</v>
      </c>
      <c r="D48" t="s">
        <v>23753</v>
      </c>
      <c r="E48" t="s">
        <v>23754</v>
      </c>
      <c r="F48" t="s">
        <v>23348</v>
      </c>
      <c r="G48" t="s">
        <v>28</v>
      </c>
      <c r="H48" t="s">
        <v>40</v>
      </c>
      <c r="I48" t="s">
        <v>28</v>
      </c>
      <c r="J48" t="s">
        <v>28</v>
      </c>
      <c r="K48" t="s">
        <v>23349</v>
      </c>
      <c r="L48" t="s">
        <v>28</v>
      </c>
      <c r="M48" t="s">
        <v>37</v>
      </c>
      <c r="N48" t="s">
        <v>23755</v>
      </c>
      <c r="O48" t="s">
        <v>41</v>
      </c>
      <c r="P48" t="s">
        <v>30</v>
      </c>
      <c r="Q48" t="s">
        <v>28</v>
      </c>
      <c r="R48" t="s">
        <v>31</v>
      </c>
      <c r="S48" t="s">
        <v>23756</v>
      </c>
      <c r="T48" t="s">
        <v>64</v>
      </c>
      <c r="U48" t="s">
        <v>23757</v>
      </c>
      <c r="V48" t="s">
        <v>23758</v>
      </c>
      <c r="W48" t="s">
        <v>28</v>
      </c>
      <c r="X48" t="s">
        <v>38</v>
      </c>
      <c r="Y48" t="s">
        <v>23759</v>
      </c>
    </row>
    <row r="49" spans="1:25" x14ac:dyDescent="0.3">
      <c r="A49" t="s">
        <v>23760</v>
      </c>
      <c r="B49" t="s">
        <v>28</v>
      </c>
      <c r="C49" t="s">
        <v>28</v>
      </c>
      <c r="D49" t="s">
        <v>23761</v>
      </c>
      <c r="E49" t="s">
        <v>23762</v>
      </c>
      <c r="F49" t="s">
        <v>23348</v>
      </c>
      <c r="G49" t="s">
        <v>28</v>
      </c>
      <c r="H49" t="s">
        <v>40</v>
      </c>
      <c r="I49" t="s">
        <v>28</v>
      </c>
      <c r="J49" t="s">
        <v>28</v>
      </c>
      <c r="K49" t="s">
        <v>23349</v>
      </c>
      <c r="L49" t="s">
        <v>28</v>
      </c>
      <c r="M49" t="s">
        <v>37</v>
      </c>
      <c r="N49" t="s">
        <v>23523</v>
      </c>
      <c r="O49" t="s">
        <v>41</v>
      </c>
      <c r="P49" t="s">
        <v>30</v>
      </c>
      <c r="Q49" t="s">
        <v>28</v>
      </c>
      <c r="R49" t="s">
        <v>31</v>
      </c>
      <c r="S49" t="s">
        <v>23763</v>
      </c>
      <c r="T49" t="s">
        <v>64</v>
      </c>
      <c r="U49" t="s">
        <v>23764</v>
      </c>
      <c r="V49" t="s">
        <v>23765</v>
      </c>
      <c r="W49" t="s">
        <v>28</v>
      </c>
      <c r="X49" t="s">
        <v>38</v>
      </c>
      <c r="Y49" t="s">
        <v>23766</v>
      </c>
    </row>
    <row r="50" spans="1:25" x14ac:dyDescent="0.3">
      <c r="A50" t="s">
        <v>23767</v>
      </c>
      <c r="B50" t="s">
        <v>28</v>
      </c>
      <c r="C50" t="s">
        <v>28</v>
      </c>
      <c r="D50" t="s">
        <v>23768</v>
      </c>
      <c r="E50" t="s">
        <v>23769</v>
      </c>
      <c r="F50" t="s">
        <v>23362</v>
      </c>
      <c r="G50" t="s">
        <v>28</v>
      </c>
      <c r="H50" t="s">
        <v>40</v>
      </c>
      <c r="I50" t="s">
        <v>28</v>
      </c>
      <c r="J50" t="s">
        <v>28</v>
      </c>
      <c r="K50" t="s">
        <v>23363</v>
      </c>
      <c r="L50" t="s">
        <v>28</v>
      </c>
      <c r="M50" t="s">
        <v>55</v>
      </c>
      <c r="N50" t="s">
        <v>23770</v>
      </c>
      <c r="O50" t="s">
        <v>41</v>
      </c>
      <c r="P50" t="s">
        <v>30</v>
      </c>
      <c r="Q50" t="s">
        <v>28</v>
      </c>
      <c r="R50" t="s">
        <v>31</v>
      </c>
      <c r="S50" t="s">
        <v>23771</v>
      </c>
      <c r="T50" t="s">
        <v>64</v>
      </c>
      <c r="U50" t="s">
        <v>23772</v>
      </c>
      <c r="V50" t="s">
        <v>23773</v>
      </c>
      <c r="W50" t="s">
        <v>28</v>
      </c>
      <c r="X50" t="s">
        <v>39</v>
      </c>
      <c r="Y50" t="s">
        <v>23774</v>
      </c>
    </row>
    <row r="51" spans="1:25" x14ac:dyDescent="0.3">
      <c r="A51" t="s">
        <v>23775</v>
      </c>
      <c r="B51" t="s">
        <v>28</v>
      </c>
      <c r="C51" t="s">
        <v>28</v>
      </c>
      <c r="D51" t="s">
        <v>23776</v>
      </c>
      <c r="E51" t="s">
        <v>23777</v>
      </c>
      <c r="F51" t="s">
        <v>23362</v>
      </c>
      <c r="G51" t="s">
        <v>28</v>
      </c>
      <c r="H51" t="s">
        <v>40</v>
      </c>
      <c r="I51" t="s">
        <v>28</v>
      </c>
      <c r="J51" t="s">
        <v>28</v>
      </c>
      <c r="K51" t="s">
        <v>23363</v>
      </c>
      <c r="L51" t="s">
        <v>28</v>
      </c>
      <c r="M51" t="s">
        <v>55</v>
      </c>
      <c r="N51" t="s">
        <v>23778</v>
      </c>
      <c r="O51" t="s">
        <v>41</v>
      </c>
      <c r="P51" t="s">
        <v>30</v>
      </c>
      <c r="Q51" t="s">
        <v>28</v>
      </c>
      <c r="R51" t="s">
        <v>31</v>
      </c>
      <c r="S51" t="s">
        <v>23779</v>
      </c>
      <c r="T51" t="s">
        <v>64</v>
      </c>
      <c r="U51" t="s">
        <v>23780</v>
      </c>
      <c r="V51" t="s">
        <v>23781</v>
      </c>
      <c r="W51" t="s">
        <v>28</v>
      </c>
      <c r="X51" t="s">
        <v>39</v>
      </c>
      <c r="Y51" t="s">
        <v>23782</v>
      </c>
    </row>
    <row r="52" spans="1:25" x14ac:dyDescent="0.3">
      <c r="A52" t="s">
        <v>23783</v>
      </c>
      <c r="B52" t="s">
        <v>28</v>
      </c>
      <c r="C52" t="s">
        <v>28</v>
      </c>
      <c r="D52" t="s">
        <v>23784</v>
      </c>
      <c r="E52" t="s">
        <v>23785</v>
      </c>
      <c r="F52" t="s">
        <v>23362</v>
      </c>
      <c r="G52" t="s">
        <v>28</v>
      </c>
      <c r="H52" t="s">
        <v>40</v>
      </c>
      <c r="I52" t="s">
        <v>28</v>
      </c>
      <c r="J52" t="s">
        <v>28</v>
      </c>
      <c r="K52" t="s">
        <v>23363</v>
      </c>
      <c r="L52" t="s">
        <v>28</v>
      </c>
      <c r="M52" t="s">
        <v>55</v>
      </c>
      <c r="N52" t="s">
        <v>23786</v>
      </c>
      <c r="O52" t="s">
        <v>41</v>
      </c>
      <c r="P52" t="s">
        <v>30</v>
      </c>
      <c r="Q52" t="s">
        <v>28</v>
      </c>
      <c r="R52" t="s">
        <v>31</v>
      </c>
      <c r="S52" t="s">
        <v>23787</v>
      </c>
      <c r="T52" t="s">
        <v>64</v>
      </c>
      <c r="U52" t="s">
        <v>23788</v>
      </c>
      <c r="V52" t="s">
        <v>23789</v>
      </c>
      <c r="W52" t="s">
        <v>28</v>
      </c>
      <c r="X52" t="s">
        <v>39</v>
      </c>
      <c r="Y52" t="s">
        <v>23790</v>
      </c>
    </row>
    <row r="53" spans="1:25" x14ac:dyDescent="0.3">
      <c r="A53" t="s">
        <v>23791</v>
      </c>
      <c r="B53" t="s">
        <v>28</v>
      </c>
      <c r="C53" t="s">
        <v>28</v>
      </c>
      <c r="D53" t="s">
        <v>23792</v>
      </c>
      <c r="E53" t="s">
        <v>23793</v>
      </c>
      <c r="F53" t="s">
        <v>23362</v>
      </c>
      <c r="G53" t="s">
        <v>28</v>
      </c>
      <c r="H53" t="s">
        <v>40</v>
      </c>
      <c r="I53" t="s">
        <v>28</v>
      </c>
      <c r="J53" t="s">
        <v>28</v>
      </c>
      <c r="K53" t="s">
        <v>23363</v>
      </c>
      <c r="L53" t="s">
        <v>28</v>
      </c>
      <c r="M53" t="s">
        <v>55</v>
      </c>
      <c r="N53" t="s">
        <v>23794</v>
      </c>
      <c r="O53" t="s">
        <v>41</v>
      </c>
      <c r="P53" t="s">
        <v>30</v>
      </c>
      <c r="Q53" t="s">
        <v>28</v>
      </c>
      <c r="R53" t="s">
        <v>31</v>
      </c>
      <c r="S53" t="s">
        <v>23795</v>
      </c>
      <c r="T53" t="s">
        <v>64</v>
      </c>
      <c r="U53" t="s">
        <v>23796</v>
      </c>
      <c r="V53" t="s">
        <v>23797</v>
      </c>
      <c r="W53" t="s">
        <v>28</v>
      </c>
      <c r="X53" t="s">
        <v>39</v>
      </c>
      <c r="Y53" t="s">
        <v>23798</v>
      </c>
    </row>
    <row r="54" spans="1:25" x14ac:dyDescent="0.3">
      <c r="A54" t="s">
        <v>115</v>
      </c>
      <c r="B54" t="s">
        <v>28</v>
      </c>
      <c r="C54" t="s">
        <v>28</v>
      </c>
      <c r="D54" t="s">
        <v>23799</v>
      </c>
      <c r="E54" t="s">
        <v>23800</v>
      </c>
      <c r="F54" t="s">
        <v>23348</v>
      </c>
      <c r="G54" t="s">
        <v>28</v>
      </c>
      <c r="H54" t="s">
        <v>40</v>
      </c>
      <c r="I54" t="s">
        <v>28</v>
      </c>
      <c r="J54" t="s">
        <v>28</v>
      </c>
      <c r="K54" t="s">
        <v>23349</v>
      </c>
      <c r="L54" t="s">
        <v>28</v>
      </c>
      <c r="M54" t="s">
        <v>55</v>
      </c>
      <c r="N54" t="s">
        <v>23801</v>
      </c>
      <c r="O54" t="s">
        <v>41</v>
      </c>
      <c r="P54" t="s">
        <v>30</v>
      </c>
      <c r="Q54" t="s">
        <v>28</v>
      </c>
      <c r="R54" t="s">
        <v>31</v>
      </c>
      <c r="S54" t="s">
        <v>23802</v>
      </c>
      <c r="T54" t="s">
        <v>64</v>
      </c>
      <c r="U54" t="s">
        <v>23803</v>
      </c>
      <c r="V54" t="s">
        <v>23804</v>
      </c>
      <c r="W54" t="s">
        <v>28</v>
      </c>
      <c r="X54" t="s">
        <v>39</v>
      </c>
      <c r="Y54" t="s">
        <v>23803</v>
      </c>
    </row>
    <row r="55" spans="1:25" x14ac:dyDescent="0.3">
      <c r="A55" t="s">
        <v>23805</v>
      </c>
      <c r="B55" t="s">
        <v>28</v>
      </c>
      <c r="C55" t="s">
        <v>28</v>
      </c>
      <c r="D55" t="s">
        <v>23806</v>
      </c>
      <c r="E55" t="s">
        <v>23807</v>
      </c>
      <c r="F55" t="s">
        <v>23348</v>
      </c>
      <c r="G55" t="s">
        <v>28</v>
      </c>
      <c r="H55" t="s">
        <v>40</v>
      </c>
      <c r="I55" t="s">
        <v>28</v>
      </c>
      <c r="J55" t="s">
        <v>28</v>
      </c>
      <c r="K55" t="s">
        <v>23349</v>
      </c>
      <c r="L55" t="s">
        <v>28</v>
      </c>
      <c r="M55" t="s">
        <v>37</v>
      </c>
      <c r="N55" t="s">
        <v>23808</v>
      </c>
      <c r="O55" t="s">
        <v>41</v>
      </c>
      <c r="P55" t="s">
        <v>30</v>
      </c>
      <c r="Q55" t="s">
        <v>28</v>
      </c>
      <c r="R55" t="s">
        <v>31</v>
      </c>
      <c r="S55" t="s">
        <v>23809</v>
      </c>
      <c r="T55" t="s">
        <v>64</v>
      </c>
      <c r="U55" t="s">
        <v>23810</v>
      </c>
      <c r="V55" t="s">
        <v>23811</v>
      </c>
      <c r="W55" t="s">
        <v>28</v>
      </c>
      <c r="X55" t="s">
        <v>38</v>
      </c>
      <c r="Y55" t="s">
        <v>23812</v>
      </c>
    </row>
    <row r="56" spans="1:25" x14ac:dyDescent="0.3">
      <c r="A56" t="s">
        <v>23813</v>
      </c>
      <c r="B56" t="s">
        <v>28</v>
      </c>
      <c r="C56" t="s">
        <v>28</v>
      </c>
      <c r="D56" t="s">
        <v>23814</v>
      </c>
      <c r="E56" t="s">
        <v>23815</v>
      </c>
      <c r="F56" t="s">
        <v>23348</v>
      </c>
      <c r="G56" t="s">
        <v>28</v>
      </c>
      <c r="H56" t="s">
        <v>40</v>
      </c>
      <c r="I56" t="s">
        <v>28</v>
      </c>
      <c r="J56" t="s">
        <v>28</v>
      </c>
      <c r="K56" t="s">
        <v>23349</v>
      </c>
      <c r="L56" t="s">
        <v>28</v>
      </c>
      <c r="M56" t="s">
        <v>37</v>
      </c>
      <c r="N56" t="s">
        <v>23816</v>
      </c>
      <c r="O56" t="s">
        <v>41</v>
      </c>
      <c r="P56" t="s">
        <v>30</v>
      </c>
      <c r="Q56" t="s">
        <v>28</v>
      </c>
      <c r="R56" t="s">
        <v>31</v>
      </c>
      <c r="S56" t="s">
        <v>23817</v>
      </c>
      <c r="T56" t="s">
        <v>64</v>
      </c>
      <c r="U56" t="s">
        <v>23818</v>
      </c>
      <c r="V56" t="s">
        <v>23819</v>
      </c>
      <c r="W56" t="s">
        <v>28</v>
      </c>
      <c r="X56" t="s">
        <v>38</v>
      </c>
      <c r="Y56" t="s">
        <v>23820</v>
      </c>
    </row>
    <row r="57" spans="1:25" x14ac:dyDescent="0.3">
      <c r="A57" t="s">
        <v>23821</v>
      </c>
      <c r="B57" t="s">
        <v>28</v>
      </c>
      <c r="C57" t="s">
        <v>28</v>
      </c>
      <c r="D57" t="s">
        <v>23822</v>
      </c>
      <c r="E57" t="s">
        <v>23823</v>
      </c>
      <c r="F57" t="s">
        <v>23348</v>
      </c>
      <c r="G57" t="s">
        <v>28</v>
      </c>
      <c r="H57" t="s">
        <v>40</v>
      </c>
      <c r="I57" t="s">
        <v>28</v>
      </c>
      <c r="J57" t="s">
        <v>28</v>
      </c>
      <c r="K57" t="s">
        <v>23349</v>
      </c>
      <c r="L57" t="s">
        <v>28</v>
      </c>
      <c r="M57" t="s">
        <v>37</v>
      </c>
      <c r="N57" t="s">
        <v>23507</v>
      </c>
      <c r="O57" t="s">
        <v>41</v>
      </c>
      <c r="P57" t="s">
        <v>30</v>
      </c>
      <c r="Q57" t="s">
        <v>28</v>
      </c>
      <c r="R57" t="s">
        <v>31</v>
      </c>
      <c r="S57" t="s">
        <v>23824</v>
      </c>
      <c r="T57" t="s">
        <v>64</v>
      </c>
      <c r="U57" t="s">
        <v>23825</v>
      </c>
      <c r="V57" t="s">
        <v>23826</v>
      </c>
      <c r="W57" t="s">
        <v>28</v>
      </c>
      <c r="X57" t="s">
        <v>38</v>
      </c>
      <c r="Y57" t="s">
        <v>23827</v>
      </c>
    </row>
    <row r="58" spans="1:25" x14ac:dyDescent="0.3">
      <c r="A58" t="s">
        <v>23828</v>
      </c>
      <c r="B58" t="s">
        <v>28</v>
      </c>
      <c r="C58" t="s">
        <v>28</v>
      </c>
      <c r="D58" t="s">
        <v>23829</v>
      </c>
      <c r="E58" t="s">
        <v>23830</v>
      </c>
      <c r="F58" t="s">
        <v>23362</v>
      </c>
      <c r="G58" t="s">
        <v>28</v>
      </c>
      <c r="H58" t="s">
        <v>40</v>
      </c>
      <c r="I58" t="s">
        <v>28</v>
      </c>
      <c r="J58" t="s">
        <v>28</v>
      </c>
      <c r="K58" t="s">
        <v>23363</v>
      </c>
      <c r="L58" t="s">
        <v>28</v>
      </c>
      <c r="M58" t="s">
        <v>55</v>
      </c>
      <c r="N58" t="s">
        <v>23831</v>
      </c>
      <c r="O58" t="s">
        <v>41</v>
      </c>
      <c r="P58" t="s">
        <v>30</v>
      </c>
      <c r="Q58" t="s">
        <v>28</v>
      </c>
      <c r="R58" t="s">
        <v>31</v>
      </c>
      <c r="S58" t="s">
        <v>23832</v>
      </c>
      <c r="T58" t="s">
        <v>64</v>
      </c>
      <c r="U58" t="s">
        <v>23833</v>
      </c>
      <c r="V58" t="s">
        <v>23834</v>
      </c>
      <c r="W58" t="s">
        <v>28</v>
      </c>
      <c r="X58" t="s">
        <v>39</v>
      </c>
      <c r="Y58" t="s">
        <v>23835</v>
      </c>
    </row>
    <row r="59" spans="1:25" x14ac:dyDescent="0.3">
      <c r="A59" t="s">
        <v>23836</v>
      </c>
      <c r="B59" t="s">
        <v>28</v>
      </c>
      <c r="C59" t="s">
        <v>28</v>
      </c>
      <c r="D59" t="s">
        <v>23837</v>
      </c>
      <c r="E59" t="s">
        <v>23838</v>
      </c>
      <c r="F59" t="s">
        <v>23348</v>
      </c>
      <c r="G59" t="s">
        <v>28</v>
      </c>
      <c r="H59" t="s">
        <v>40</v>
      </c>
      <c r="I59" t="s">
        <v>28</v>
      </c>
      <c r="J59" t="s">
        <v>28</v>
      </c>
      <c r="K59" t="s">
        <v>23349</v>
      </c>
      <c r="L59" t="s">
        <v>28</v>
      </c>
      <c r="M59" t="s">
        <v>37</v>
      </c>
      <c r="N59" t="s">
        <v>23839</v>
      </c>
      <c r="O59" t="s">
        <v>41</v>
      </c>
      <c r="P59" t="s">
        <v>30</v>
      </c>
      <c r="Q59" t="s">
        <v>28</v>
      </c>
      <c r="R59" t="s">
        <v>31</v>
      </c>
      <c r="S59" t="s">
        <v>23840</v>
      </c>
      <c r="T59" t="s">
        <v>64</v>
      </c>
      <c r="U59" t="s">
        <v>23841</v>
      </c>
      <c r="V59" t="s">
        <v>23842</v>
      </c>
      <c r="W59" t="s">
        <v>28</v>
      </c>
      <c r="X59" t="s">
        <v>38</v>
      </c>
      <c r="Y59" t="s">
        <v>23843</v>
      </c>
    </row>
    <row r="60" spans="1:25" x14ac:dyDescent="0.3">
      <c r="A60" t="s">
        <v>23844</v>
      </c>
      <c r="B60" t="s">
        <v>28</v>
      </c>
      <c r="C60" t="s">
        <v>28</v>
      </c>
      <c r="D60" t="s">
        <v>23845</v>
      </c>
      <c r="E60" t="s">
        <v>23846</v>
      </c>
      <c r="F60" t="s">
        <v>23362</v>
      </c>
      <c r="G60" t="s">
        <v>28</v>
      </c>
      <c r="H60" t="s">
        <v>40</v>
      </c>
      <c r="I60" t="s">
        <v>28</v>
      </c>
      <c r="J60" t="s">
        <v>28</v>
      </c>
      <c r="K60" t="s">
        <v>23363</v>
      </c>
      <c r="L60" t="s">
        <v>28</v>
      </c>
      <c r="M60" t="s">
        <v>55</v>
      </c>
      <c r="N60" t="s">
        <v>23847</v>
      </c>
      <c r="O60" t="s">
        <v>41</v>
      </c>
      <c r="P60" t="s">
        <v>30</v>
      </c>
      <c r="Q60" t="s">
        <v>28</v>
      </c>
      <c r="R60" t="s">
        <v>31</v>
      </c>
      <c r="S60" t="s">
        <v>23848</v>
      </c>
      <c r="T60" t="s">
        <v>64</v>
      </c>
      <c r="U60" t="s">
        <v>23849</v>
      </c>
      <c r="V60" t="s">
        <v>23850</v>
      </c>
      <c r="W60" t="s">
        <v>28</v>
      </c>
      <c r="X60" t="s">
        <v>39</v>
      </c>
      <c r="Y60" t="s">
        <v>23851</v>
      </c>
    </row>
    <row r="61" spans="1:25" x14ac:dyDescent="0.3">
      <c r="A61" t="s">
        <v>89</v>
      </c>
      <c r="B61" t="s">
        <v>28</v>
      </c>
      <c r="C61" t="s">
        <v>28</v>
      </c>
      <c r="D61" t="s">
        <v>23852</v>
      </c>
      <c r="E61" t="s">
        <v>23853</v>
      </c>
      <c r="F61" t="s">
        <v>23348</v>
      </c>
      <c r="G61" t="s">
        <v>28</v>
      </c>
      <c r="H61" t="s">
        <v>40</v>
      </c>
      <c r="I61" t="s">
        <v>28</v>
      </c>
      <c r="J61" t="s">
        <v>28</v>
      </c>
      <c r="K61" t="s">
        <v>23349</v>
      </c>
      <c r="L61" t="s">
        <v>28</v>
      </c>
      <c r="M61" t="s">
        <v>55</v>
      </c>
      <c r="N61" t="s">
        <v>23839</v>
      </c>
      <c r="O61" t="s">
        <v>41</v>
      </c>
      <c r="P61" t="s">
        <v>30</v>
      </c>
      <c r="Q61" t="s">
        <v>28</v>
      </c>
      <c r="R61" t="s">
        <v>31</v>
      </c>
      <c r="S61" t="s">
        <v>23854</v>
      </c>
      <c r="T61" t="s">
        <v>64</v>
      </c>
      <c r="U61" t="s">
        <v>23855</v>
      </c>
      <c r="V61" t="s">
        <v>23856</v>
      </c>
      <c r="W61" t="s">
        <v>28</v>
      </c>
      <c r="X61" t="s">
        <v>39</v>
      </c>
      <c r="Y61" t="s">
        <v>23855</v>
      </c>
    </row>
    <row r="62" spans="1:25" x14ac:dyDescent="0.3">
      <c r="A62" t="s">
        <v>23857</v>
      </c>
      <c r="B62" t="s">
        <v>28</v>
      </c>
      <c r="C62" t="s">
        <v>28</v>
      </c>
      <c r="D62" t="s">
        <v>23858</v>
      </c>
      <c r="E62" t="s">
        <v>23859</v>
      </c>
      <c r="F62" t="s">
        <v>23362</v>
      </c>
      <c r="G62" t="s">
        <v>28</v>
      </c>
      <c r="H62" t="s">
        <v>40</v>
      </c>
      <c r="I62" t="s">
        <v>28</v>
      </c>
      <c r="J62" t="s">
        <v>28</v>
      </c>
      <c r="K62" t="s">
        <v>23363</v>
      </c>
      <c r="L62" t="s">
        <v>28</v>
      </c>
      <c r="M62" t="s">
        <v>55</v>
      </c>
      <c r="N62" t="s">
        <v>23860</v>
      </c>
      <c r="O62" t="s">
        <v>41</v>
      </c>
      <c r="P62" t="s">
        <v>30</v>
      </c>
      <c r="Q62" t="s">
        <v>28</v>
      </c>
      <c r="R62" t="s">
        <v>31</v>
      </c>
      <c r="S62" t="s">
        <v>23861</v>
      </c>
      <c r="T62" t="s">
        <v>64</v>
      </c>
      <c r="U62" t="s">
        <v>23862</v>
      </c>
      <c r="V62" t="s">
        <v>23863</v>
      </c>
      <c r="W62" t="s">
        <v>28</v>
      </c>
      <c r="X62" t="s">
        <v>39</v>
      </c>
      <c r="Y62" t="s">
        <v>23864</v>
      </c>
    </row>
    <row r="63" spans="1:25" x14ac:dyDescent="0.3">
      <c r="A63" t="s">
        <v>23865</v>
      </c>
      <c r="B63" t="s">
        <v>28</v>
      </c>
      <c r="C63" t="s">
        <v>28</v>
      </c>
      <c r="D63" t="s">
        <v>23866</v>
      </c>
      <c r="E63" t="s">
        <v>23859</v>
      </c>
      <c r="F63" t="s">
        <v>23362</v>
      </c>
      <c r="G63" t="s">
        <v>28</v>
      </c>
      <c r="H63" t="s">
        <v>40</v>
      </c>
      <c r="I63" t="s">
        <v>28</v>
      </c>
      <c r="J63" t="s">
        <v>28</v>
      </c>
      <c r="K63" t="s">
        <v>23363</v>
      </c>
      <c r="L63" t="s">
        <v>28</v>
      </c>
      <c r="M63" t="s">
        <v>55</v>
      </c>
      <c r="N63" t="s">
        <v>23867</v>
      </c>
      <c r="O63" t="s">
        <v>41</v>
      </c>
      <c r="P63" t="s">
        <v>30</v>
      </c>
      <c r="Q63" t="s">
        <v>28</v>
      </c>
      <c r="R63" t="s">
        <v>31</v>
      </c>
      <c r="S63" t="s">
        <v>23868</v>
      </c>
      <c r="T63" t="s">
        <v>64</v>
      </c>
      <c r="U63" t="s">
        <v>23862</v>
      </c>
      <c r="V63" t="s">
        <v>23869</v>
      </c>
      <c r="W63" t="s">
        <v>28</v>
      </c>
      <c r="X63" t="s">
        <v>39</v>
      </c>
      <c r="Y63" t="s">
        <v>23864</v>
      </c>
    </row>
    <row r="64" spans="1:25" x14ac:dyDescent="0.3">
      <c r="A64" t="s">
        <v>23870</v>
      </c>
      <c r="B64" t="s">
        <v>28</v>
      </c>
      <c r="C64" t="s">
        <v>28</v>
      </c>
      <c r="D64" t="s">
        <v>23871</v>
      </c>
      <c r="E64" t="s">
        <v>23872</v>
      </c>
      <c r="F64" t="s">
        <v>23348</v>
      </c>
      <c r="G64" t="s">
        <v>28</v>
      </c>
      <c r="H64" t="s">
        <v>40</v>
      </c>
      <c r="I64" t="s">
        <v>28</v>
      </c>
      <c r="J64" t="s">
        <v>28</v>
      </c>
      <c r="K64" t="s">
        <v>23349</v>
      </c>
      <c r="L64" t="s">
        <v>28</v>
      </c>
      <c r="M64" t="s">
        <v>37</v>
      </c>
      <c r="N64" t="s">
        <v>23873</v>
      </c>
      <c r="O64" t="s">
        <v>41</v>
      </c>
      <c r="P64" t="s">
        <v>30</v>
      </c>
      <c r="Q64" t="s">
        <v>28</v>
      </c>
      <c r="R64" t="s">
        <v>31</v>
      </c>
      <c r="S64" t="s">
        <v>23874</v>
      </c>
      <c r="T64" t="s">
        <v>64</v>
      </c>
      <c r="U64" t="s">
        <v>23875</v>
      </c>
      <c r="V64" t="s">
        <v>23876</v>
      </c>
      <c r="W64" t="s">
        <v>28</v>
      </c>
      <c r="X64" t="s">
        <v>38</v>
      </c>
      <c r="Y64" t="s">
        <v>23877</v>
      </c>
    </row>
    <row r="65" spans="1:25" x14ac:dyDescent="0.3">
      <c r="A65" t="s">
        <v>23878</v>
      </c>
      <c r="B65" t="s">
        <v>28</v>
      </c>
      <c r="C65" t="s">
        <v>28</v>
      </c>
      <c r="D65" t="s">
        <v>23879</v>
      </c>
      <c r="E65" t="s">
        <v>23880</v>
      </c>
      <c r="F65" t="s">
        <v>23362</v>
      </c>
      <c r="G65" t="s">
        <v>28</v>
      </c>
      <c r="H65" t="s">
        <v>40</v>
      </c>
      <c r="I65" t="s">
        <v>28</v>
      </c>
      <c r="J65" t="s">
        <v>28</v>
      </c>
      <c r="K65" t="s">
        <v>23363</v>
      </c>
      <c r="L65" t="s">
        <v>28</v>
      </c>
      <c r="M65" t="s">
        <v>55</v>
      </c>
      <c r="N65" t="s">
        <v>23881</v>
      </c>
      <c r="O65" t="s">
        <v>41</v>
      </c>
      <c r="P65" t="s">
        <v>30</v>
      </c>
      <c r="Q65" t="s">
        <v>28</v>
      </c>
      <c r="R65" t="s">
        <v>31</v>
      </c>
      <c r="S65" t="s">
        <v>23882</v>
      </c>
      <c r="T65" t="s">
        <v>64</v>
      </c>
      <c r="U65" t="s">
        <v>23883</v>
      </c>
      <c r="V65" t="s">
        <v>23884</v>
      </c>
      <c r="W65" t="s">
        <v>28</v>
      </c>
      <c r="X65" t="s">
        <v>39</v>
      </c>
      <c r="Y65" t="s">
        <v>23885</v>
      </c>
    </row>
    <row r="66" spans="1:25" x14ac:dyDescent="0.3">
      <c r="A66" t="s">
        <v>23886</v>
      </c>
      <c r="B66" t="s">
        <v>28</v>
      </c>
      <c r="C66" t="s">
        <v>28</v>
      </c>
      <c r="D66" t="s">
        <v>23887</v>
      </c>
      <c r="E66" t="s">
        <v>23888</v>
      </c>
      <c r="F66" t="s">
        <v>23362</v>
      </c>
      <c r="G66" t="s">
        <v>28</v>
      </c>
      <c r="H66" t="s">
        <v>40</v>
      </c>
      <c r="I66" t="s">
        <v>28</v>
      </c>
      <c r="J66" t="s">
        <v>28</v>
      </c>
      <c r="K66" t="s">
        <v>23363</v>
      </c>
      <c r="L66" t="s">
        <v>28</v>
      </c>
      <c r="M66" t="s">
        <v>55</v>
      </c>
      <c r="N66" t="s">
        <v>23889</v>
      </c>
      <c r="O66" t="s">
        <v>41</v>
      </c>
      <c r="P66" t="s">
        <v>30</v>
      </c>
      <c r="Q66" t="s">
        <v>28</v>
      </c>
      <c r="R66" t="s">
        <v>31</v>
      </c>
      <c r="S66" t="s">
        <v>23890</v>
      </c>
      <c r="T66" t="s">
        <v>64</v>
      </c>
      <c r="U66" t="s">
        <v>23891</v>
      </c>
      <c r="V66" t="s">
        <v>23892</v>
      </c>
      <c r="W66" t="s">
        <v>28</v>
      </c>
      <c r="X66" t="s">
        <v>39</v>
      </c>
      <c r="Y66" t="s">
        <v>23893</v>
      </c>
    </row>
    <row r="67" spans="1:25" x14ac:dyDescent="0.3">
      <c r="A67" t="s">
        <v>23894</v>
      </c>
      <c r="B67" t="s">
        <v>28</v>
      </c>
      <c r="C67" t="s">
        <v>28</v>
      </c>
      <c r="D67" t="s">
        <v>23895</v>
      </c>
      <c r="E67" t="s">
        <v>23896</v>
      </c>
      <c r="F67" t="s">
        <v>23348</v>
      </c>
      <c r="G67" t="s">
        <v>28</v>
      </c>
      <c r="H67" t="s">
        <v>40</v>
      </c>
      <c r="I67" t="s">
        <v>28</v>
      </c>
      <c r="J67" t="s">
        <v>28</v>
      </c>
      <c r="K67" t="s">
        <v>23349</v>
      </c>
      <c r="L67" t="s">
        <v>28</v>
      </c>
      <c r="M67" t="s">
        <v>37</v>
      </c>
      <c r="N67" t="s">
        <v>23897</v>
      </c>
      <c r="O67" t="s">
        <v>41</v>
      </c>
      <c r="P67" t="s">
        <v>30</v>
      </c>
      <c r="Q67" t="s">
        <v>28</v>
      </c>
      <c r="R67" t="s">
        <v>31</v>
      </c>
      <c r="S67" t="s">
        <v>23898</v>
      </c>
      <c r="T67" t="s">
        <v>64</v>
      </c>
      <c r="U67" t="s">
        <v>23899</v>
      </c>
      <c r="V67" t="s">
        <v>23900</v>
      </c>
      <c r="W67" t="s">
        <v>28</v>
      </c>
      <c r="X67" t="s">
        <v>38</v>
      </c>
      <c r="Y67" t="s">
        <v>23901</v>
      </c>
    </row>
    <row r="68" spans="1:25" x14ac:dyDescent="0.3">
      <c r="A68" t="s">
        <v>23902</v>
      </c>
      <c r="B68" t="s">
        <v>28</v>
      </c>
      <c r="C68" t="s">
        <v>28</v>
      </c>
      <c r="D68" t="s">
        <v>23903</v>
      </c>
      <c r="E68" t="s">
        <v>23904</v>
      </c>
      <c r="F68" t="s">
        <v>23362</v>
      </c>
      <c r="G68" t="s">
        <v>28</v>
      </c>
      <c r="H68" t="s">
        <v>40</v>
      </c>
      <c r="I68" t="s">
        <v>28</v>
      </c>
      <c r="J68" t="s">
        <v>28</v>
      </c>
      <c r="K68" t="s">
        <v>23363</v>
      </c>
      <c r="L68" t="s">
        <v>28</v>
      </c>
      <c r="M68" t="s">
        <v>55</v>
      </c>
      <c r="N68" t="s">
        <v>23905</v>
      </c>
      <c r="O68" t="s">
        <v>41</v>
      </c>
      <c r="P68" t="s">
        <v>30</v>
      </c>
      <c r="Q68" t="s">
        <v>28</v>
      </c>
      <c r="R68" t="s">
        <v>31</v>
      </c>
      <c r="S68" t="s">
        <v>23906</v>
      </c>
      <c r="T68" t="s">
        <v>64</v>
      </c>
      <c r="U68" t="s">
        <v>23907</v>
      </c>
      <c r="V68" t="s">
        <v>23908</v>
      </c>
      <c r="W68" t="s">
        <v>28</v>
      </c>
      <c r="X68" t="s">
        <v>39</v>
      </c>
      <c r="Y68" t="s">
        <v>23909</v>
      </c>
    </row>
    <row r="69" spans="1:25" x14ac:dyDescent="0.3">
      <c r="A69" t="s">
        <v>23910</v>
      </c>
      <c r="B69" t="s">
        <v>28</v>
      </c>
      <c r="C69" t="s">
        <v>28</v>
      </c>
      <c r="D69" t="s">
        <v>23911</v>
      </c>
      <c r="E69" t="s">
        <v>23912</v>
      </c>
      <c r="F69" t="s">
        <v>23362</v>
      </c>
      <c r="G69" t="s">
        <v>28</v>
      </c>
      <c r="H69" t="s">
        <v>40</v>
      </c>
      <c r="I69" t="s">
        <v>28</v>
      </c>
      <c r="J69" t="s">
        <v>28</v>
      </c>
      <c r="K69" t="s">
        <v>23363</v>
      </c>
      <c r="L69" t="s">
        <v>28</v>
      </c>
      <c r="M69" t="s">
        <v>55</v>
      </c>
      <c r="N69" t="s">
        <v>23913</v>
      </c>
      <c r="O69" t="s">
        <v>41</v>
      </c>
      <c r="P69" t="s">
        <v>30</v>
      </c>
      <c r="Q69" t="s">
        <v>28</v>
      </c>
      <c r="R69" t="s">
        <v>31</v>
      </c>
      <c r="S69" t="s">
        <v>23914</v>
      </c>
      <c r="T69" t="s">
        <v>64</v>
      </c>
      <c r="U69" t="s">
        <v>23915</v>
      </c>
      <c r="V69" t="s">
        <v>23916</v>
      </c>
      <c r="W69" t="s">
        <v>28</v>
      </c>
      <c r="X69" t="s">
        <v>39</v>
      </c>
      <c r="Y69" t="s">
        <v>23915</v>
      </c>
    </row>
    <row r="70" spans="1:25" x14ac:dyDescent="0.3">
      <c r="A70" t="s">
        <v>23917</v>
      </c>
      <c r="B70" t="s">
        <v>28</v>
      </c>
      <c r="C70" t="s">
        <v>28</v>
      </c>
      <c r="D70" t="s">
        <v>23918</v>
      </c>
      <c r="E70" t="s">
        <v>23919</v>
      </c>
      <c r="F70" t="s">
        <v>23348</v>
      </c>
      <c r="G70" t="s">
        <v>28</v>
      </c>
      <c r="H70" t="s">
        <v>40</v>
      </c>
      <c r="I70" t="s">
        <v>28</v>
      </c>
      <c r="J70" t="s">
        <v>28</v>
      </c>
      <c r="K70" t="s">
        <v>23349</v>
      </c>
      <c r="L70" t="s">
        <v>28</v>
      </c>
      <c r="M70" t="s">
        <v>37</v>
      </c>
      <c r="N70" t="s">
        <v>23920</v>
      </c>
      <c r="O70" t="s">
        <v>41</v>
      </c>
      <c r="P70" t="s">
        <v>30</v>
      </c>
      <c r="Q70" t="s">
        <v>28</v>
      </c>
      <c r="R70" t="s">
        <v>31</v>
      </c>
      <c r="S70" t="s">
        <v>23921</v>
      </c>
      <c r="T70" t="s">
        <v>64</v>
      </c>
      <c r="U70" t="s">
        <v>23922</v>
      </c>
      <c r="V70" t="s">
        <v>23923</v>
      </c>
      <c r="W70" t="s">
        <v>28</v>
      </c>
      <c r="X70" t="s">
        <v>38</v>
      </c>
      <c r="Y70" t="s">
        <v>23922</v>
      </c>
    </row>
    <row r="71" spans="1:25" x14ac:dyDescent="0.3">
      <c r="A71" t="s">
        <v>23924</v>
      </c>
      <c r="B71" t="s">
        <v>28</v>
      </c>
      <c r="C71" t="s">
        <v>28</v>
      </c>
      <c r="D71" t="s">
        <v>23925</v>
      </c>
      <c r="E71" t="s">
        <v>23926</v>
      </c>
      <c r="F71" t="s">
        <v>23362</v>
      </c>
      <c r="G71" t="s">
        <v>28</v>
      </c>
      <c r="H71" t="s">
        <v>40</v>
      </c>
      <c r="I71" t="s">
        <v>28</v>
      </c>
      <c r="J71" t="s">
        <v>28</v>
      </c>
      <c r="K71" t="s">
        <v>23363</v>
      </c>
      <c r="L71" t="s">
        <v>28</v>
      </c>
      <c r="M71" t="s">
        <v>55</v>
      </c>
      <c r="N71" t="s">
        <v>23927</v>
      </c>
      <c r="O71" t="s">
        <v>41</v>
      </c>
      <c r="P71" t="s">
        <v>30</v>
      </c>
      <c r="Q71" t="s">
        <v>28</v>
      </c>
      <c r="R71" t="s">
        <v>31</v>
      </c>
      <c r="S71" t="s">
        <v>23928</v>
      </c>
      <c r="T71" t="s">
        <v>64</v>
      </c>
      <c r="U71" t="s">
        <v>23929</v>
      </c>
      <c r="V71" t="s">
        <v>23930</v>
      </c>
      <c r="W71" t="s">
        <v>28</v>
      </c>
      <c r="X71" t="s">
        <v>39</v>
      </c>
      <c r="Y71" t="s">
        <v>23929</v>
      </c>
    </row>
    <row r="72" spans="1:25" x14ac:dyDescent="0.3">
      <c r="A72" t="s">
        <v>23649</v>
      </c>
      <c r="B72" t="s">
        <v>28</v>
      </c>
      <c r="C72" t="s">
        <v>28</v>
      </c>
      <c r="D72" t="s">
        <v>23650</v>
      </c>
      <c r="E72" t="s">
        <v>23926</v>
      </c>
      <c r="F72" t="s">
        <v>23362</v>
      </c>
      <c r="G72" t="s">
        <v>28</v>
      </c>
      <c r="H72" t="s">
        <v>40</v>
      </c>
      <c r="I72" t="s">
        <v>28</v>
      </c>
      <c r="J72" t="s">
        <v>28</v>
      </c>
      <c r="K72" t="s">
        <v>23363</v>
      </c>
      <c r="L72" t="s">
        <v>28</v>
      </c>
      <c r="M72" t="s">
        <v>55</v>
      </c>
      <c r="N72" t="s">
        <v>23927</v>
      </c>
      <c r="O72" t="s">
        <v>41</v>
      </c>
      <c r="P72" t="s">
        <v>30</v>
      </c>
      <c r="Q72" t="s">
        <v>28</v>
      </c>
      <c r="R72" t="s">
        <v>31</v>
      </c>
      <c r="S72" t="s">
        <v>23931</v>
      </c>
      <c r="T72" t="s">
        <v>64</v>
      </c>
      <c r="U72" t="s">
        <v>23929</v>
      </c>
      <c r="V72" t="s">
        <v>23932</v>
      </c>
      <c r="W72" t="s">
        <v>28</v>
      </c>
      <c r="X72" t="s">
        <v>39</v>
      </c>
      <c r="Y72" t="s">
        <v>23929</v>
      </c>
    </row>
    <row r="73" spans="1:25" x14ac:dyDescent="0.3">
      <c r="A73" t="s">
        <v>23933</v>
      </c>
      <c r="B73" t="s">
        <v>28</v>
      </c>
      <c r="C73" t="s">
        <v>28</v>
      </c>
      <c r="D73" t="s">
        <v>23934</v>
      </c>
      <c r="E73" t="s">
        <v>23935</v>
      </c>
      <c r="F73" t="s">
        <v>23362</v>
      </c>
      <c r="G73" t="s">
        <v>28</v>
      </c>
      <c r="H73" t="s">
        <v>40</v>
      </c>
      <c r="I73" t="s">
        <v>28</v>
      </c>
      <c r="J73" t="s">
        <v>28</v>
      </c>
      <c r="K73" t="s">
        <v>23363</v>
      </c>
      <c r="L73" t="s">
        <v>28</v>
      </c>
      <c r="M73" t="s">
        <v>55</v>
      </c>
      <c r="N73" t="s">
        <v>23936</v>
      </c>
      <c r="O73" t="s">
        <v>41</v>
      </c>
      <c r="P73" t="s">
        <v>30</v>
      </c>
      <c r="Q73" t="s">
        <v>28</v>
      </c>
      <c r="R73" t="s">
        <v>31</v>
      </c>
      <c r="S73" t="s">
        <v>23937</v>
      </c>
      <c r="T73" t="s">
        <v>64</v>
      </c>
      <c r="U73" t="s">
        <v>23938</v>
      </c>
      <c r="V73" t="s">
        <v>23939</v>
      </c>
      <c r="W73" t="s">
        <v>28</v>
      </c>
      <c r="X73" t="s">
        <v>39</v>
      </c>
      <c r="Y73" t="s">
        <v>23940</v>
      </c>
    </row>
    <row r="74" spans="1:25" x14ac:dyDescent="0.3">
      <c r="A74" t="s">
        <v>23941</v>
      </c>
      <c r="B74" t="s">
        <v>28</v>
      </c>
      <c r="C74" t="s">
        <v>28</v>
      </c>
      <c r="D74" t="s">
        <v>23942</v>
      </c>
      <c r="E74" t="s">
        <v>23943</v>
      </c>
      <c r="F74" t="s">
        <v>23362</v>
      </c>
      <c r="G74" t="s">
        <v>28</v>
      </c>
      <c r="H74" t="s">
        <v>40</v>
      </c>
      <c r="I74" t="s">
        <v>28</v>
      </c>
      <c r="J74" t="s">
        <v>28</v>
      </c>
      <c r="K74" t="s">
        <v>23363</v>
      </c>
      <c r="L74" t="s">
        <v>28</v>
      </c>
      <c r="M74" t="s">
        <v>55</v>
      </c>
      <c r="N74" t="s">
        <v>23944</v>
      </c>
      <c r="O74" t="s">
        <v>41</v>
      </c>
      <c r="P74" t="s">
        <v>30</v>
      </c>
      <c r="Q74" t="s">
        <v>28</v>
      </c>
      <c r="R74" t="s">
        <v>31</v>
      </c>
      <c r="S74" t="s">
        <v>23945</v>
      </c>
      <c r="T74" t="s">
        <v>64</v>
      </c>
      <c r="U74" t="s">
        <v>23946</v>
      </c>
      <c r="V74" t="s">
        <v>23947</v>
      </c>
      <c r="W74" t="s">
        <v>28</v>
      </c>
      <c r="X74" t="s">
        <v>39</v>
      </c>
      <c r="Y74" t="s">
        <v>23948</v>
      </c>
    </row>
    <row r="75" spans="1:25" x14ac:dyDescent="0.3">
      <c r="A75" t="s">
        <v>23649</v>
      </c>
      <c r="B75" t="s">
        <v>28</v>
      </c>
      <c r="C75" t="s">
        <v>28</v>
      </c>
      <c r="D75" t="s">
        <v>23650</v>
      </c>
      <c r="E75" t="s">
        <v>23943</v>
      </c>
      <c r="F75" t="s">
        <v>23362</v>
      </c>
      <c r="G75" t="s">
        <v>28</v>
      </c>
      <c r="H75" t="s">
        <v>40</v>
      </c>
      <c r="I75" t="s">
        <v>28</v>
      </c>
      <c r="J75" t="s">
        <v>28</v>
      </c>
      <c r="K75" t="s">
        <v>23363</v>
      </c>
      <c r="L75" t="s">
        <v>28</v>
      </c>
      <c r="M75" t="s">
        <v>55</v>
      </c>
      <c r="N75" t="s">
        <v>23944</v>
      </c>
      <c r="O75" t="s">
        <v>41</v>
      </c>
      <c r="P75" t="s">
        <v>30</v>
      </c>
      <c r="Q75" t="s">
        <v>28</v>
      </c>
      <c r="R75" t="s">
        <v>31</v>
      </c>
      <c r="S75" t="s">
        <v>23949</v>
      </c>
      <c r="T75" t="s">
        <v>64</v>
      </c>
      <c r="U75" t="s">
        <v>23946</v>
      </c>
      <c r="V75" t="s">
        <v>23950</v>
      </c>
      <c r="W75" t="s">
        <v>28</v>
      </c>
      <c r="X75" t="s">
        <v>39</v>
      </c>
      <c r="Y75" t="s">
        <v>23948</v>
      </c>
    </row>
    <row r="76" spans="1:25" x14ac:dyDescent="0.3">
      <c r="A76" t="s">
        <v>23951</v>
      </c>
      <c r="B76" t="s">
        <v>28</v>
      </c>
      <c r="C76" t="s">
        <v>28</v>
      </c>
      <c r="D76" t="s">
        <v>23952</v>
      </c>
      <c r="E76" t="s">
        <v>23953</v>
      </c>
      <c r="F76" t="s">
        <v>23362</v>
      </c>
      <c r="G76" t="s">
        <v>28</v>
      </c>
      <c r="H76" t="s">
        <v>40</v>
      </c>
      <c r="I76" t="s">
        <v>28</v>
      </c>
      <c r="J76" t="s">
        <v>28</v>
      </c>
      <c r="K76" t="s">
        <v>23363</v>
      </c>
      <c r="L76" t="s">
        <v>28</v>
      </c>
      <c r="M76" t="s">
        <v>55</v>
      </c>
      <c r="N76" t="s">
        <v>23954</v>
      </c>
      <c r="O76" t="s">
        <v>41</v>
      </c>
      <c r="P76" t="s">
        <v>30</v>
      </c>
      <c r="Q76" t="s">
        <v>28</v>
      </c>
      <c r="R76" t="s">
        <v>31</v>
      </c>
      <c r="S76" t="s">
        <v>23955</v>
      </c>
      <c r="T76" t="s">
        <v>64</v>
      </c>
      <c r="U76" t="s">
        <v>23956</v>
      </c>
      <c r="V76" t="s">
        <v>23957</v>
      </c>
      <c r="W76" t="s">
        <v>28</v>
      </c>
      <c r="X76" t="s">
        <v>39</v>
      </c>
      <c r="Y76" t="s">
        <v>23958</v>
      </c>
    </row>
    <row r="77" spans="1:25" x14ac:dyDescent="0.3">
      <c r="A77" t="s">
        <v>23649</v>
      </c>
      <c r="B77" t="s">
        <v>28</v>
      </c>
      <c r="C77" t="s">
        <v>28</v>
      </c>
      <c r="D77" t="s">
        <v>23650</v>
      </c>
      <c r="E77" t="s">
        <v>23953</v>
      </c>
      <c r="F77" t="s">
        <v>23362</v>
      </c>
      <c r="G77" t="s">
        <v>28</v>
      </c>
      <c r="H77" t="s">
        <v>40</v>
      </c>
      <c r="I77" t="s">
        <v>28</v>
      </c>
      <c r="J77" t="s">
        <v>28</v>
      </c>
      <c r="K77" t="s">
        <v>23363</v>
      </c>
      <c r="L77" t="s">
        <v>28</v>
      </c>
      <c r="M77" t="s">
        <v>55</v>
      </c>
      <c r="N77" t="s">
        <v>23954</v>
      </c>
      <c r="O77" t="s">
        <v>41</v>
      </c>
      <c r="P77" t="s">
        <v>30</v>
      </c>
      <c r="Q77" t="s">
        <v>28</v>
      </c>
      <c r="R77" t="s">
        <v>31</v>
      </c>
      <c r="S77" t="s">
        <v>23959</v>
      </c>
      <c r="T77" t="s">
        <v>64</v>
      </c>
      <c r="U77" t="s">
        <v>23956</v>
      </c>
      <c r="V77" t="s">
        <v>23960</v>
      </c>
      <c r="W77" t="s">
        <v>28</v>
      </c>
      <c r="X77" t="s">
        <v>39</v>
      </c>
      <c r="Y77" t="s">
        <v>23958</v>
      </c>
    </row>
    <row r="78" spans="1:25" x14ac:dyDescent="0.3">
      <c r="A78" t="s">
        <v>23649</v>
      </c>
      <c r="B78" t="s">
        <v>28</v>
      </c>
      <c r="C78" t="s">
        <v>28</v>
      </c>
      <c r="D78" t="s">
        <v>23650</v>
      </c>
      <c r="E78" t="s">
        <v>23953</v>
      </c>
      <c r="F78" t="s">
        <v>23362</v>
      </c>
      <c r="G78" t="s">
        <v>28</v>
      </c>
      <c r="H78" t="s">
        <v>40</v>
      </c>
      <c r="I78" t="s">
        <v>28</v>
      </c>
      <c r="J78" t="s">
        <v>28</v>
      </c>
      <c r="K78" t="s">
        <v>23363</v>
      </c>
      <c r="L78" t="s">
        <v>28</v>
      </c>
      <c r="M78" t="s">
        <v>55</v>
      </c>
      <c r="N78" t="s">
        <v>23961</v>
      </c>
      <c r="O78" t="s">
        <v>41</v>
      </c>
      <c r="P78" t="s">
        <v>30</v>
      </c>
      <c r="Q78" t="s">
        <v>28</v>
      </c>
      <c r="R78" t="s">
        <v>31</v>
      </c>
      <c r="S78" t="s">
        <v>23962</v>
      </c>
      <c r="T78" t="s">
        <v>64</v>
      </c>
      <c r="U78" t="s">
        <v>23956</v>
      </c>
      <c r="V78" t="s">
        <v>23963</v>
      </c>
      <c r="W78" t="s">
        <v>28</v>
      </c>
      <c r="X78" t="s">
        <v>39</v>
      </c>
      <c r="Y78" t="s">
        <v>23958</v>
      </c>
    </row>
    <row r="79" spans="1:25" x14ac:dyDescent="0.3">
      <c r="A79" t="s">
        <v>23964</v>
      </c>
      <c r="B79" t="s">
        <v>28</v>
      </c>
      <c r="C79" t="s">
        <v>28</v>
      </c>
      <c r="D79" t="s">
        <v>23965</v>
      </c>
      <c r="E79" t="s">
        <v>23966</v>
      </c>
      <c r="F79" t="s">
        <v>23362</v>
      </c>
      <c r="G79" t="s">
        <v>28</v>
      </c>
      <c r="H79" t="s">
        <v>40</v>
      </c>
      <c r="I79" t="s">
        <v>28</v>
      </c>
      <c r="J79" t="s">
        <v>28</v>
      </c>
      <c r="K79" t="s">
        <v>23363</v>
      </c>
      <c r="L79" t="s">
        <v>28</v>
      </c>
      <c r="M79" t="s">
        <v>55</v>
      </c>
      <c r="N79" t="s">
        <v>23967</v>
      </c>
      <c r="O79" t="s">
        <v>41</v>
      </c>
      <c r="P79" t="s">
        <v>30</v>
      </c>
      <c r="Q79" t="s">
        <v>28</v>
      </c>
      <c r="R79" t="s">
        <v>31</v>
      </c>
      <c r="S79" t="s">
        <v>23968</v>
      </c>
      <c r="T79" t="s">
        <v>64</v>
      </c>
      <c r="U79" t="s">
        <v>23969</v>
      </c>
      <c r="V79" t="s">
        <v>23970</v>
      </c>
      <c r="W79" t="s">
        <v>28</v>
      </c>
      <c r="X79" t="s">
        <v>39</v>
      </c>
      <c r="Y79" t="s">
        <v>23971</v>
      </c>
    </row>
    <row r="80" spans="1:25" x14ac:dyDescent="0.3">
      <c r="A80" t="s">
        <v>23972</v>
      </c>
      <c r="B80" t="s">
        <v>28</v>
      </c>
      <c r="C80" t="s">
        <v>28</v>
      </c>
      <c r="D80" t="s">
        <v>23973</v>
      </c>
      <c r="E80" t="s">
        <v>23974</v>
      </c>
      <c r="F80" t="s">
        <v>23348</v>
      </c>
      <c r="G80" t="s">
        <v>28</v>
      </c>
      <c r="H80" t="s">
        <v>40</v>
      </c>
      <c r="I80" t="s">
        <v>28</v>
      </c>
      <c r="J80" t="s">
        <v>28</v>
      </c>
      <c r="K80" t="s">
        <v>23349</v>
      </c>
      <c r="L80" t="s">
        <v>28</v>
      </c>
      <c r="M80" t="s">
        <v>55</v>
      </c>
      <c r="N80" t="s">
        <v>23975</v>
      </c>
      <c r="O80" t="s">
        <v>41</v>
      </c>
      <c r="P80" t="s">
        <v>30</v>
      </c>
      <c r="Q80" t="s">
        <v>28</v>
      </c>
      <c r="R80" t="s">
        <v>31</v>
      </c>
      <c r="S80" t="s">
        <v>23976</v>
      </c>
      <c r="T80" t="s">
        <v>64</v>
      </c>
      <c r="U80" t="s">
        <v>23977</v>
      </c>
      <c r="V80" t="s">
        <v>23978</v>
      </c>
      <c r="W80" t="s">
        <v>28</v>
      </c>
      <c r="X80" t="s">
        <v>39</v>
      </c>
      <c r="Y80" t="s">
        <v>23977</v>
      </c>
    </row>
    <row r="81" spans="1:25" x14ac:dyDescent="0.3">
      <c r="A81" t="s">
        <v>23979</v>
      </c>
      <c r="B81" t="s">
        <v>28</v>
      </c>
      <c r="C81" t="s">
        <v>28</v>
      </c>
      <c r="D81" t="s">
        <v>23980</v>
      </c>
      <c r="E81" t="s">
        <v>23981</v>
      </c>
      <c r="F81" t="s">
        <v>23362</v>
      </c>
      <c r="G81" t="s">
        <v>28</v>
      </c>
      <c r="H81" t="s">
        <v>40</v>
      </c>
      <c r="I81" t="s">
        <v>28</v>
      </c>
      <c r="J81" t="s">
        <v>28</v>
      </c>
      <c r="K81" t="s">
        <v>23363</v>
      </c>
      <c r="L81" t="s">
        <v>28</v>
      </c>
      <c r="M81" t="s">
        <v>55</v>
      </c>
      <c r="N81" t="s">
        <v>23982</v>
      </c>
      <c r="O81" t="s">
        <v>41</v>
      </c>
      <c r="P81" t="s">
        <v>30</v>
      </c>
      <c r="Q81" t="s">
        <v>28</v>
      </c>
      <c r="R81" t="s">
        <v>31</v>
      </c>
      <c r="S81" t="s">
        <v>23983</v>
      </c>
      <c r="T81" t="s">
        <v>64</v>
      </c>
      <c r="U81" t="s">
        <v>23984</v>
      </c>
      <c r="V81" t="s">
        <v>23985</v>
      </c>
      <c r="W81" t="s">
        <v>28</v>
      </c>
      <c r="X81" t="s">
        <v>39</v>
      </c>
      <c r="Y81" t="s">
        <v>23986</v>
      </c>
    </row>
    <row r="82" spans="1:25" x14ac:dyDescent="0.3">
      <c r="A82" t="s">
        <v>23987</v>
      </c>
      <c r="B82" t="s">
        <v>28</v>
      </c>
      <c r="C82" t="s">
        <v>28</v>
      </c>
      <c r="D82" t="s">
        <v>23988</v>
      </c>
      <c r="E82" t="s">
        <v>23989</v>
      </c>
      <c r="F82" t="s">
        <v>23362</v>
      </c>
      <c r="G82" t="s">
        <v>28</v>
      </c>
      <c r="H82" t="s">
        <v>40</v>
      </c>
      <c r="I82" t="s">
        <v>28</v>
      </c>
      <c r="J82" t="s">
        <v>28</v>
      </c>
      <c r="K82" t="s">
        <v>23363</v>
      </c>
      <c r="L82" t="s">
        <v>28</v>
      </c>
      <c r="M82" t="s">
        <v>37</v>
      </c>
      <c r="N82" t="s">
        <v>23990</v>
      </c>
      <c r="O82" t="s">
        <v>41</v>
      </c>
      <c r="P82" t="s">
        <v>30</v>
      </c>
      <c r="Q82" t="s">
        <v>28</v>
      </c>
      <c r="R82" t="s">
        <v>31</v>
      </c>
      <c r="S82" t="s">
        <v>23991</v>
      </c>
      <c r="T82" t="s">
        <v>64</v>
      </c>
      <c r="U82" t="s">
        <v>23992</v>
      </c>
      <c r="V82" t="s">
        <v>23993</v>
      </c>
      <c r="W82" t="s">
        <v>28</v>
      </c>
      <c r="X82" t="s">
        <v>38</v>
      </c>
      <c r="Y82" t="s">
        <v>23992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4BC0E-0407-4338-AE02-B54EC0D1A750}">
  <sheetPr codeName="Лист4"/>
  <dimension ref="A1:Y92"/>
  <sheetViews>
    <sheetView topLeftCell="A72" workbookViewId="0">
      <selection activeCell="S11" sqref="S11"/>
    </sheetView>
  </sheetViews>
  <sheetFormatPr defaultRowHeight="14" x14ac:dyDescent="0.3"/>
  <cols>
    <col min="1" max="1" width="8.3984375" bestFit="1" customWidth="1"/>
    <col min="2" max="2" width="10.09765625" bestFit="1" customWidth="1"/>
    <col min="3" max="3" width="10.796875" bestFit="1" customWidth="1"/>
    <col min="4" max="4" width="14.09765625" bestFit="1" customWidth="1"/>
    <col min="5" max="5" width="20.09765625" bestFit="1" customWidth="1"/>
    <col min="6" max="6" width="9.59765625" bestFit="1" customWidth="1"/>
    <col min="7" max="7" width="9.296875" bestFit="1" customWidth="1"/>
    <col min="8" max="8" width="9.69921875" bestFit="1" customWidth="1"/>
    <col min="9" max="9" width="12.5" bestFit="1" customWidth="1"/>
    <col min="10" max="10" width="5.796875" bestFit="1" customWidth="1"/>
    <col min="11" max="11" width="10.8984375" bestFit="1" customWidth="1"/>
    <col min="12" max="12" width="9.796875" bestFit="1" customWidth="1"/>
    <col min="13" max="13" width="6.59765625" bestFit="1" customWidth="1"/>
    <col min="14" max="14" width="7.296875" bestFit="1" customWidth="1"/>
    <col min="15" max="15" width="8" bestFit="1" customWidth="1"/>
    <col min="16" max="16" width="10.296875" bestFit="1" customWidth="1"/>
    <col min="17" max="17" width="10.5" bestFit="1" customWidth="1"/>
    <col min="18" max="18" width="9" bestFit="1" customWidth="1"/>
    <col min="19" max="19" width="20.09765625" bestFit="1" customWidth="1"/>
    <col min="20" max="20" width="10.19921875" bestFit="1" customWidth="1"/>
    <col min="21" max="21" width="14" bestFit="1" customWidth="1"/>
    <col min="22" max="22" width="9.8984375" bestFit="1" customWidth="1"/>
    <col min="23" max="23" width="11.69921875" bestFit="1" customWidth="1"/>
    <col min="24" max="24" width="8.59765625" bestFit="1" customWidth="1"/>
    <col min="25" max="25" width="14" bestFit="1" customWidth="1"/>
  </cols>
  <sheetData>
    <row r="1" spans="1:25" x14ac:dyDescent="0.3">
      <c r="A1" t="s">
        <v>23317</v>
      </c>
      <c r="B1" t="s">
        <v>23323</v>
      </c>
      <c r="C1" t="s">
        <v>23329</v>
      </c>
      <c r="D1" t="s">
        <v>18</v>
      </c>
      <c r="E1" t="s">
        <v>6</v>
      </c>
      <c r="F1" t="s">
        <v>23343</v>
      </c>
      <c r="G1" t="s">
        <v>23308</v>
      </c>
      <c r="H1" t="s">
        <v>23</v>
      </c>
      <c r="I1" t="s">
        <v>23327</v>
      </c>
      <c r="J1" t="s">
        <v>26</v>
      </c>
      <c r="K1" t="s">
        <v>23335</v>
      </c>
      <c r="L1" t="s">
        <v>23319</v>
      </c>
      <c r="M1" t="s">
        <v>14</v>
      </c>
      <c r="N1" t="s">
        <v>23315</v>
      </c>
      <c r="O1" t="s">
        <v>23321</v>
      </c>
      <c r="P1" t="s">
        <v>3</v>
      </c>
      <c r="Q1" t="s">
        <v>23325</v>
      </c>
      <c r="R1" t="s">
        <v>4</v>
      </c>
      <c r="S1" t="s">
        <v>23310</v>
      </c>
      <c r="T1" t="s">
        <v>23312</v>
      </c>
      <c r="U1" t="s">
        <v>23341</v>
      </c>
      <c r="V1" t="s">
        <v>23305</v>
      </c>
      <c r="W1" t="s">
        <v>23331</v>
      </c>
      <c r="X1" t="s">
        <v>19</v>
      </c>
      <c r="Y1" t="s">
        <v>23339</v>
      </c>
    </row>
    <row r="2" spans="1:25" x14ac:dyDescent="0.3">
      <c r="A2" t="s">
        <v>23345</v>
      </c>
      <c r="B2" t="s">
        <v>28</v>
      </c>
      <c r="C2" t="s">
        <v>28</v>
      </c>
      <c r="D2" t="s">
        <v>23346</v>
      </c>
      <c r="E2" t="s">
        <v>23347</v>
      </c>
      <c r="F2" t="s">
        <v>23348</v>
      </c>
      <c r="G2" t="s">
        <v>28</v>
      </c>
      <c r="H2" t="s">
        <v>40</v>
      </c>
      <c r="I2" t="s">
        <v>28</v>
      </c>
      <c r="J2" t="s">
        <v>28</v>
      </c>
      <c r="K2" t="s">
        <v>23349</v>
      </c>
      <c r="L2" t="s">
        <v>28</v>
      </c>
      <c r="M2" t="s">
        <v>55</v>
      </c>
      <c r="N2" t="s">
        <v>23350</v>
      </c>
      <c r="O2" t="s">
        <v>41</v>
      </c>
      <c r="P2" t="s">
        <v>30</v>
      </c>
      <c r="Q2" t="s">
        <v>28</v>
      </c>
      <c r="R2" t="s">
        <v>31</v>
      </c>
      <c r="S2" t="s">
        <v>23351</v>
      </c>
      <c r="T2" t="s">
        <v>64</v>
      </c>
      <c r="U2" t="s">
        <v>23352</v>
      </c>
      <c r="V2" t="s">
        <v>23353</v>
      </c>
      <c r="W2" t="s">
        <v>28</v>
      </c>
      <c r="X2" t="s">
        <v>39</v>
      </c>
      <c r="Y2" t="s">
        <v>23354</v>
      </c>
    </row>
    <row r="3" spans="1:25" x14ac:dyDescent="0.3">
      <c r="A3" t="s">
        <v>23355</v>
      </c>
      <c r="B3" t="s">
        <v>28</v>
      </c>
      <c r="C3" t="s">
        <v>28</v>
      </c>
      <c r="D3" t="s">
        <v>23356</v>
      </c>
      <c r="E3" t="s">
        <v>23347</v>
      </c>
      <c r="F3" t="s">
        <v>23348</v>
      </c>
      <c r="G3" t="s">
        <v>28</v>
      </c>
      <c r="H3" t="s">
        <v>40</v>
      </c>
      <c r="I3" t="s">
        <v>28</v>
      </c>
      <c r="J3" t="s">
        <v>28</v>
      </c>
      <c r="K3" t="s">
        <v>23349</v>
      </c>
      <c r="L3" t="s">
        <v>28</v>
      </c>
      <c r="M3" t="s">
        <v>55</v>
      </c>
      <c r="N3" t="s">
        <v>23350</v>
      </c>
      <c r="O3" t="s">
        <v>41</v>
      </c>
      <c r="P3" t="s">
        <v>30</v>
      </c>
      <c r="Q3" t="s">
        <v>28</v>
      </c>
      <c r="R3" t="s">
        <v>31</v>
      </c>
      <c r="S3" t="s">
        <v>23357</v>
      </c>
      <c r="T3" t="s">
        <v>64</v>
      </c>
      <c r="U3" t="s">
        <v>23352</v>
      </c>
      <c r="V3" t="s">
        <v>23358</v>
      </c>
      <c r="W3" t="s">
        <v>28</v>
      </c>
      <c r="X3" t="s">
        <v>39</v>
      </c>
      <c r="Y3" t="s">
        <v>23354</v>
      </c>
    </row>
    <row r="4" spans="1:25" x14ac:dyDescent="0.3">
      <c r="A4" t="s">
        <v>23359</v>
      </c>
      <c r="B4" t="s">
        <v>28</v>
      </c>
      <c r="C4" t="s">
        <v>28</v>
      </c>
      <c r="D4" t="s">
        <v>23360</v>
      </c>
      <c r="E4" t="s">
        <v>23361</v>
      </c>
      <c r="F4" t="s">
        <v>23362</v>
      </c>
      <c r="G4" t="s">
        <v>28</v>
      </c>
      <c r="H4" t="s">
        <v>40</v>
      </c>
      <c r="I4" t="s">
        <v>28</v>
      </c>
      <c r="J4" t="s">
        <v>28</v>
      </c>
      <c r="K4" t="s">
        <v>23363</v>
      </c>
      <c r="L4" t="s">
        <v>28</v>
      </c>
      <c r="M4" t="s">
        <v>55</v>
      </c>
      <c r="N4" t="s">
        <v>23364</v>
      </c>
      <c r="O4" t="s">
        <v>41</v>
      </c>
      <c r="P4" t="s">
        <v>30</v>
      </c>
      <c r="Q4" t="s">
        <v>28</v>
      </c>
      <c r="R4" t="s">
        <v>23365</v>
      </c>
      <c r="S4" t="s">
        <v>23366</v>
      </c>
      <c r="T4" t="s">
        <v>64</v>
      </c>
      <c r="U4" t="s">
        <v>23367</v>
      </c>
      <c r="V4" t="s">
        <v>23368</v>
      </c>
      <c r="W4" t="s">
        <v>28</v>
      </c>
      <c r="X4" t="s">
        <v>23369</v>
      </c>
      <c r="Y4" t="s">
        <v>23367</v>
      </c>
    </row>
    <row r="5" spans="1:25" x14ac:dyDescent="0.3">
      <c r="A5" t="s">
        <v>23370</v>
      </c>
      <c r="B5" t="s">
        <v>28</v>
      </c>
      <c r="C5" t="s">
        <v>28</v>
      </c>
      <c r="D5" t="s">
        <v>23371</v>
      </c>
      <c r="E5" t="s">
        <v>23372</v>
      </c>
      <c r="F5" t="s">
        <v>23348</v>
      </c>
      <c r="G5" t="s">
        <v>28</v>
      </c>
      <c r="H5" t="s">
        <v>40</v>
      </c>
      <c r="I5" t="s">
        <v>28</v>
      </c>
      <c r="J5" t="s">
        <v>28</v>
      </c>
      <c r="K5" t="s">
        <v>23349</v>
      </c>
      <c r="L5" t="s">
        <v>28</v>
      </c>
      <c r="M5" t="s">
        <v>37</v>
      </c>
      <c r="N5" t="s">
        <v>23373</v>
      </c>
      <c r="O5" t="s">
        <v>41</v>
      </c>
      <c r="P5" t="s">
        <v>30</v>
      </c>
      <c r="Q5" t="s">
        <v>28</v>
      </c>
      <c r="R5" t="s">
        <v>31</v>
      </c>
      <c r="S5" t="s">
        <v>23374</v>
      </c>
      <c r="T5" t="s">
        <v>64</v>
      </c>
      <c r="U5" t="s">
        <v>23375</v>
      </c>
      <c r="V5" t="s">
        <v>23376</v>
      </c>
      <c r="W5" t="s">
        <v>28</v>
      </c>
      <c r="X5" t="s">
        <v>38</v>
      </c>
      <c r="Y5" t="s">
        <v>23377</v>
      </c>
    </row>
    <row r="6" spans="1:25" x14ac:dyDescent="0.3">
      <c r="A6" t="s">
        <v>23378</v>
      </c>
      <c r="B6" t="s">
        <v>28</v>
      </c>
      <c r="C6" t="s">
        <v>28</v>
      </c>
      <c r="D6" t="s">
        <v>23379</v>
      </c>
      <c r="E6" t="s">
        <v>23380</v>
      </c>
      <c r="F6" t="s">
        <v>23348</v>
      </c>
      <c r="G6" t="s">
        <v>28</v>
      </c>
      <c r="H6" t="s">
        <v>40</v>
      </c>
      <c r="I6" t="s">
        <v>28</v>
      </c>
      <c r="J6" t="s">
        <v>28</v>
      </c>
      <c r="K6" t="s">
        <v>23349</v>
      </c>
      <c r="L6" t="s">
        <v>28</v>
      </c>
      <c r="M6" t="s">
        <v>37</v>
      </c>
      <c r="N6" t="s">
        <v>23381</v>
      </c>
      <c r="O6" t="s">
        <v>41</v>
      </c>
      <c r="P6" t="s">
        <v>30</v>
      </c>
      <c r="Q6" t="s">
        <v>28</v>
      </c>
      <c r="R6" t="s">
        <v>31</v>
      </c>
      <c r="S6" t="s">
        <v>23382</v>
      </c>
      <c r="T6" t="s">
        <v>64</v>
      </c>
      <c r="U6" t="s">
        <v>23383</v>
      </c>
      <c r="V6" t="s">
        <v>23384</v>
      </c>
      <c r="W6" t="s">
        <v>28</v>
      </c>
      <c r="X6" t="s">
        <v>38</v>
      </c>
      <c r="Y6" t="s">
        <v>22573</v>
      </c>
    </row>
    <row r="7" spans="1:25" x14ac:dyDescent="0.3">
      <c r="A7" t="s">
        <v>23385</v>
      </c>
      <c r="B7" t="s">
        <v>28</v>
      </c>
      <c r="C7" t="s">
        <v>28</v>
      </c>
      <c r="D7" t="s">
        <v>23386</v>
      </c>
      <c r="E7" t="s">
        <v>23387</v>
      </c>
      <c r="F7" t="s">
        <v>23348</v>
      </c>
      <c r="G7" t="s">
        <v>28</v>
      </c>
      <c r="H7" t="s">
        <v>40</v>
      </c>
      <c r="I7" t="s">
        <v>28</v>
      </c>
      <c r="J7" t="s">
        <v>28</v>
      </c>
      <c r="K7" t="s">
        <v>23349</v>
      </c>
      <c r="L7" t="s">
        <v>28</v>
      </c>
      <c r="M7" t="s">
        <v>37</v>
      </c>
      <c r="N7" t="s">
        <v>23388</v>
      </c>
      <c r="O7" t="s">
        <v>41</v>
      </c>
      <c r="P7" t="s">
        <v>30</v>
      </c>
      <c r="Q7" t="s">
        <v>28</v>
      </c>
      <c r="R7" t="s">
        <v>31</v>
      </c>
      <c r="S7" t="s">
        <v>23389</v>
      </c>
      <c r="T7" t="s">
        <v>64</v>
      </c>
      <c r="U7" t="s">
        <v>23390</v>
      </c>
      <c r="V7" t="s">
        <v>23391</v>
      </c>
      <c r="W7" t="s">
        <v>28</v>
      </c>
      <c r="X7" t="s">
        <v>38</v>
      </c>
      <c r="Y7" t="s">
        <v>23392</v>
      </c>
    </row>
    <row r="8" spans="1:25" x14ac:dyDescent="0.3">
      <c r="A8" t="s">
        <v>23393</v>
      </c>
      <c r="B8" t="s">
        <v>28</v>
      </c>
      <c r="C8" t="s">
        <v>28</v>
      </c>
      <c r="D8" t="s">
        <v>23394</v>
      </c>
      <c r="E8" t="s">
        <v>23395</v>
      </c>
      <c r="F8" t="s">
        <v>23348</v>
      </c>
      <c r="G8" t="s">
        <v>28</v>
      </c>
      <c r="H8" t="s">
        <v>40</v>
      </c>
      <c r="I8" t="s">
        <v>28</v>
      </c>
      <c r="J8" t="s">
        <v>28</v>
      </c>
      <c r="K8" t="s">
        <v>23349</v>
      </c>
      <c r="L8" t="s">
        <v>28</v>
      </c>
      <c r="M8" t="s">
        <v>37</v>
      </c>
      <c r="N8" t="s">
        <v>23396</v>
      </c>
      <c r="O8" t="s">
        <v>41</v>
      </c>
      <c r="P8" t="s">
        <v>30</v>
      </c>
      <c r="Q8" t="s">
        <v>28</v>
      </c>
      <c r="R8" t="s">
        <v>31</v>
      </c>
      <c r="S8" t="s">
        <v>23397</v>
      </c>
      <c r="T8" t="s">
        <v>64</v>
      </c>
      <c r="U8" t="s">
        <v>23398</v>
      </c>
      <c r="V8" t="s">
        <v>23399</v>
      </c>
      <c r="W8" t="s">
        <v>28</v>
      </c>
      <c r="X8" t="s">
        <v>38</v>
      </c>
      <c r="Y8" t="s">
        <v>23400</v>
      </c>
    </row>
    <row r="9" spans="1:25" x14ac:dyDescent="0.3">
      <c r="A9" t="s">
        <v>23401</v>
      </c>
      <c r="B9" t="s">
        <v>28</v>
      </c>
      <c r="C9" t="s">
        <v>28</v>
      </c>
      <c r="D9" t="s">
        <v>23402</v>
      </c>
      <c r="E9" t="s">
        <v>23403</v>
      </c>
      <c r="F9" t="s">
        <v>23362</v>
      </c>
      <c r="G9" t="s">
        <v>28</v>
      </c>
      <c r="H9" t="s">
        <v>40</v>
      </c>
      <c r="I9" t="s">
        <v>28</v>
      </c>
      <c r="J9" t="s">
        <v>28</v>
      </c>
      <c r="K9" t="s">
        <v>23363</v>
      </c>
      <c r="L9" t="s">
        <v>28</v>
      </c>
      <c r="M9" t="s">
        <v>55</v>
      </c>
      <c r="N9" t="s">
        <v>23404</v>
      </c>
      <c r="O9" t="s">
        <v>41</v>
      </c>
      <c r="P9" t="s">
        <v>30</v>
      </c>
      <c r="Q9" t="s">
        <v>28</v>
      </c>
      <c r="R9" t="s">
        <v>31</v>
      </c>
      <c r="S9" t="s">
        <v>23405</v>
      </c>
      <c r="T9" t="s">
        <v>64</v>
      </c>
      <c r="U9" t="s">
        <v>23406</v>
      </c>
      <c r="V9" t="s">
        <v>23407</v>
      </c>
      <c r="W9" t="s">
        <v>28</v>
      </c>
      <c r="X9" t="s">
        <v>39</v>
      </c>
      <c r="Y9" t="s">
        <v>23408</v>
      </c>
    </row>
    <row r="10" spans="1:25" x14ac:dyDescent="0.3">
      <c r="A10" t="s">
        <v>23409</v>
      </c>
      <c r="B10" t="s">
        <v>28</v>
      </c>
      <c r="C10" t="s">
        <v>28</v>
      </c>
      <c r="D10" t="s">
        <v>23410</v>
      </c>
      <c r="E10" t="s">
        <v>23411</v>
      </c>
      <c r="F10" t="s">
        <v>23348</v>
      </c>
      <c r="G10" t="s">
        <v>28</v>
      </c>
      <c r="H10" t="s">
        <v>40</v>
      </c>
      <c r="I10" t="s">
        <v>28</v>
      </c>
      <c r="J10" t="s">
        <v>28</v>
      </c>
      <c r="K10" t="s">
        <v>23349</v>
      </c>
      <c r="L10" t="s">
        <v>28</v>
      </c>
      <c r="M10" t="s">
        <v>37</v>
      </c>
      <c r="N10" t="s">
        <v>23412</v>
      </c>
      <c r="O10" t="s">
        <v>41</v>
      </c>
      <c r="P10" t="s">
        <v>30</v>
      </c>
      <c r="Q10" t="s">
        <v>28</v>
      </c>
      <c r="R10" t="s">
        <v>31</v>
      </c>
      <c r="S10" t="s">
        <v>23413</v>
      </c>
      <c r="T10" t="s">
        <v>64</v>
      </c>
      <c r="U10" t="s">
        <v>23414</v>
      </c>
      <c r="V10" t="s">
        <v>23415</v>
      </c>
      <c r="W10" t="s">
        <v>28</v>
      </c>
      <c r="X10" t="s">
        <v>38</v>
      </c>
      <c r="Y10" t="s">
        <v>17306</v>
      </c>
    </row>
    <row r="11" spans="1:25" x14ac:dyDescent="0.3">
      <c r="A11" t="s">
        <v>23416</v>
      </c>
      <c r="B11" t="s">
        <v>28</v>
      </c>
      <c r="C11" t="s">
        <v>28</v>
      </c>
      <c r="D11" t="s">
        <v>23417</v>
      </c>
      <c r="E11" t="s">
        <v>23418</v>
      </c>
      <c r="F11" t="s">
        <v>23362</v>
      </c>
      <c r="G11" t="s">
        <v>28</v>
      </c>
      <c r="H11" t="s">
        <v>40</v>
      </c>
      <c r="I11" t="s">
        <v>28</v>
      </c>
      <c r="J11" t="s">
        <v>28</v>
      </c>
      <c r="K11" t="s">
        <v>23363</v>
      </c>
      <c r="L11" t="s">
        <v>28</v>
      </c>
      <c r="M11" t="s">
        <v>55</v>
      </c>
      <c r="N11" t="s">
        <v>23419</v>
      </c>
      <c r="O11" t="s">
        <v>41</v>
      </c>
      <c r="P11" t="s">
        <v>30</v>
      </c>
      <c r="Q11" t="s">
        <v>28</v>
      </c>
      <c r="R11" t="s">
        <v>31</v>
      </c>
      <c r="S11" t="s">
        <v>23420</v>
      </c>
      <c r="T11" t="s">
        <v>64</v>
      </c>
      <c r="U11" t="s">
        <v>23421</v>
      </c>
      <c r="V11" t="s">
        <v>23422</v>
      </c>
      <c r="W11" t="s">
        <v>28</v>
      </c>
      <c r="X11" t="s">
        <v>39</v>
      </c>
      <c r="Y11" t="s">
        <v>23423</v>
      </c>
    </row>
    <row r="12" spans="1:25" x14ac:dyDescent="0.3">
      <c r="A12" t="s">
        <v>23424</v>
      </c>
      <c r="B12" t="s">
        <v>28</v>
      </c>
      <c r="C12" t="s">
        <v>28</v>
      </c>
      <c r="D12" t="s">
        <v>23425</v>
      </c>
      <c r="E12" t="s">
        <v>23426</v>
      </c>
      <c r="F12" t="s">
        <v>23348</v>
      </c>
      <c r="G12" t="s">
        <v>28</v>
      </c>
      <c r="H12" t="s">
        <v>40</v>
      </c>
      <c r="I12" t="s">
        <v>28</v>
      </c>
      <c r="J12" t="s">
        <v>28</v>
      </c>
      <c r="K12" t="s">
        <v>23349</v>
      </c>
      <c r="L12" t="s">
        <v>28</v>
      </c>
      <c r="M12" t="s">
        <v>55</v>
      </c>
      <c r="N12" t="s">
        <v>23427</v>
      </c>
      <c r="O12" t="s">
        <v>41</v>
      </c>
      <c r="P12" t="s">
        <v>30</v>
      </c>
      <c r="Q12" t="s">
        <v>28</v>
      </c>
      <c r="R12" t="s">
        <v>31</v>
      </c>
      <c r="S12" t="s">
        <v>23428</v>
      </c>
      <c r="T12" t="s">
        <v>64</v>
      </c>
      <c r="U12" t="s">
        <v>23429</v>
      </c>
      <c r="V12" t="s">
        <v>23430</v>
      </c>
      <c r="W12" t="s">
        <v>28</v>
      </c>
      <c r="X12" t="s">
        <v>39</v>
      </c>
      <c r="Y12" t="s">
        <v>23431</v>
      </c>
    </row>
    <row r="13" spans="1:25" x14ac:dyDescent="0.3">
      <c r="A13" t="s">
        <v>23432</v>
      </c>
      <c r="B13" t="s">
        <v>28</v>
      </c>
      <c r="C13" t="s">
        <v>28</v>
      </c>
      <c r="D13" t="s">
        <v>23433</v>
      </c>
      <c r="E13" t="s">
        <v>23434</v>
      </c>
      <c r="F13" t="s">
        <v>23348</v>
      </c>
      <c r="G13" t="s">
        <v>28</v>
      </c>
      <c r="H13" t="s">
        <v>40</v>
      </c>
      <c r="I13" t="s">
        <v>28</v>
      </c>
      <c r="J13" t="s">
        <v>28</v>
      </c>
      <c r="K13" t="s">
        <v>23349</v>
      </c>
      <c r="L13" t="s">
        <v>28</v>
      </c>
      <c r="M13" t="s">
        <v>55</v>
      </c>
      <c r="N13" t="s">
        <v>23435</v>
      </c>
      <c r="O13" t="s">
        <v>41</v>
      </c>
      <c r="P13" t="s">
        <v>30</v>
      </c>
      <c r="Q13" t="s">
        <v>28</v>
      </c>
      <c r="R13" t="s">
        <v>31</v>
      </c>
      <c r="S13" t="s">
        <v>23436</v>
      </c>
      <c r="T13" t="s">
        <v>64</v>
      </c>
      <c r="U13" t="s">
        <v>23437</v>
      </c>
      <c r="V13" t="s">
        <v>23438</v>
      </c>
      <c r="W13" t="s">
        <v>28</v>
      </c>
      <c r="X13" t="s">
        <v>39</v>
      </c>
      <c r="Y13" t="s">
        <v>23439</v>
      </c>
    </row>
    <row r="14" spans="1:25" x14ac:dyDescent="0.3">
      <c r="A14" t="s">
        <v>23440</v>
      </c>
      <c r="B14" t="s">
        <v>28</v>
      </c>
      <c r="C14" t="s">
        <v>28</v>
      </c>
      <c r="D14" t="s">
        <v>23441</v>
      </c>
      <c r="E14" t="s">
        <v>23442</v>
      </c>
      <c r="F14" t="s">
        <v>23348</v>
      </c>
      <c r="G14" t="s">
        <v>28</v>
      </c>
      <c r="H14" t="s">
        <v>40</v>
      </c>
      <c r="I14" t="s">
        <v>28</v>
      </c>
      <c r="J14" t="s">
        <v>28</v>
      </c>
      <c r="K14" t="s">
        <v>23349</v>
      </c>
      <c r="L14" t="s">
        <v>28</v>
      </c>
      <c r="M14" t="s">
        <v>37</v>
      </c>
      <c r="N14" t="s">
        <v>23443</v>
      </c>
      <c r="O14" t="s">
        <v>41</v>
      </c>
      <c r="P14" t="s">
        <v>30</v>
      </c>
      <c r="Q14" t="s">
        <v>28</v>
      </c>
      <c r="R14" t="s">
        <v>31</v>
      </c>
      <c r="S14" t="s">
        <v>23444</v>
      </c>
      <c r="T14" t="s">
        <v>64</v>
      </c>
      <c r="U14" t="s">
        <v>23445</v>
      </c>
      <c r="V14" t="s">
        <v>23446</v>
      </c>
      <c r="W14" t="s">
        <v>28</v>
      </c>
      <c r="X14" t="s">
        <v>38</v>
      </c>
      <c r="Y14" t="s">
        <v>14730</v>
      </c>
    </row>
    <row r="15" spans="1:25" x14ac:dyDescent="0.3">
      <c r="A15" t="s">
        <v>23440</v>
      </c>
      <c r="B15" t="s">
        <v>28</v>
      </c>
      <c r="C15" t="s">
        <v>28</v>
      </c>
      <c r="D15" t="s">
        <v>23447</v>
      </c>
      <c r="E15" t="s">
        <v>23448</v>
      </c>
      <c r="F15" t="s">
        <v>23362</v>
      </c>
      <c r="G15" t="s">
        <v>28</v>
      </c>
      <c r="H15" t="s">
        <v>40</v>
      </c>
      <c r="I15" t="s">
        <v>28</v>
      </c>
      <c r="J15" t="s">
        <v>28</v>
      </c>
      <c r="K15" t="s">
        <v>23363</v>
      </c>
      <c r="L15" t="s">
        <v>28</v>
      </c>
      <c r="M15" t="s">
        <v>55</v>
      </c>
      <c r="N15" t="s">
        <v>23449</v>
      </c>
      <c r="O15" t="s">
        <v>41</v>
      </c>
      <c r="P15" t="s">
        <v>30</v>
      </c>
      <c r="Q15" t="s">
        <v>28</v>
      </c>
      <c r="R15" t="s">
        <v>31</v>
      </c>
      <c r="S15" t="s">
        <v>23450</v>
      </c>
      <c r="T15" t="s">
        <v>64</v>
      </c>
      <c r="U15" t="s">
        <v>23451</v>
      </c>
      <c r="V15" t="s">
        <v>23452</v>
      </c>
      <c r="W15" t="s">
        <v>28</v>
      </c>
      <c r="X15" t="s">
        <v>39</v>
      </c>
      <c r="Y15" t="s">
        <v>23453</v>
      </c>
    </row>
    <row r="16" spans="1:25" x14ac:dyDescent="0.3">
      <c r="A16" t="s">
        <v>23454</v>
      </c>
      <c r="B16" t="s">
        <v>28</v>
      </c>
      <c r="C16" t="s">
        <v>28</v>
      </c>
      <c r="D16" t="s">
        <v>23455</v>
      </c>
      <c r="E16" t="s">
        <v>23456</v>
      </c>
      <c r="F16" t="s">
        <v>23348</v>
      </c>
      <c r="G16" t="s">
        <v>28</v>
      </c>
      <c r="H16" t="s">
        <v>40</v>
      </c>
      <c r="I16" t="s">
        <v>28</v>
      </c>
      <c r="J16" t="s">
        <v>28</v>
      </c>
      <c r="K16" t="s">
        <v>23349</v>
      </c>
      <c r="L16" t="s">
        <v>28</v>
      </c>
      <c r="M16" t="s">
        <v>37</v>
      </c>
      <c r="N16" t="s">
        <v>23457</v>
      </c>
      <c r="O16" t="s">
        <v>41</v>
      </c>
      <c r="P16" t="s">
        <v>30</v>
      </c>
      <c r="Q16" t="s">
        <v>28</v>
      </c>
      <c r="R16" t="s">
        <v>31</v>
      </c>
      <c r="S16" t="s">
        <v>23458</v>
      </c>
      <c r="T16" t="s">
        <v>64</v>
      </c>
      <c r="U16" t="s">
        <v>23459</v>
      </c>
      <c r="V16" t="s">
        <v>23460</v>
      </c>
      <c r="W16" t="s">
        <v>28</v>
      </c>
      <c r="X16" t="s">
        <v>38</v>
      </c>
      <c r="Y16" t="s">
        <v>23459</v>
      </c>
    </row>
    <row r="17" spans="1:25" x14ac:dyDescent="0.3">
      <c r="A17" t="s">
        <v>23461</v>
      </c>
      <c r="B17" t="s">
        <v>28</v>
      </c>
      <c r="C17" t="s">
        <v>28</v>
      </c>
      <c r="D17" t="s">
        <v>23462</v>
      </c>
      <c r="E17" t="s">
        <v>23463</v>
      </c>
      <c r="F17" t="s">
        <v>23348</v>
      </c>
      <c r="G17" t="s">
        <v>28</v>
      </c>
      <c r="H17" t="s">
        <v>40</v>
      </c>
      <c r="I17" t="s">
        <v>28</v>
      </c>
      <c r="J17" t="s">
        <v>28</v>
      </c>
      <c r="K17" t="s">
        <v>23349</v>
      </c>
      <c r="L17" t="s">
        <v>28</v>
      </c>
      <c r="M17" t="s">
        <v>37</v>
      </c>
      <c r="N17" t="s">
        <v>23457</v>
      </c>
      <c r="O17" t="s">
        <v>41</v>
      </c>
      <c r="P17" t="s">
        <v>30</v>
      </c>
      <c r="Q17" t="s">
        <v>28</v>
      </c>
      <c r="R17" t="s">
        <v>31</v>
      </c>
      <c r="S17" t="s">
        <v>23464</v>
      </c>
      <c r="T17" t="s">
        <v>64</v>
      </c>
      <c r="U17" t="s">
        <v>23459</v>
      </c>
      <c r="V17" t="s">
        <v>23465</v>
      </c>
      <c r="W17" t="s">
        <v>28</v>
      </c>
      <c r="X17" t="s">
        <v>38</v>
      </c>
      <c r="Y17" t="s">
        <v>23459</v>
      </c>
    </row>
    <row r="18" spans="1:25" x14ac:dyDescent="0.3">
      <c r="A18" t="s">
        <v>23466</v>
      </c>
      <c r="B18" t="s">
        <v>28</v>
      </c>
      <c r="C18" t="s">
        <v>28</v>
      </c>
      <c r="D18" t="s">
        <v>23467</v>
      </c>
      <c r="E18" t="s">
        <v>23468</v>
      </c>
      <c r="F18" t="s">
        <v>23348</v>
      </c>
      <c r="G18" t="s">
        <v>28</v>
      </c>
      <c r="H18" t="s">
        <v>40</v>
      </c>
      <c r="I18" t="s">
        <v>28</v>
      </c>
      <c r="J18" t="s">
        <v>28</v>
      </c>
      <c r="K18" t="s">
        <v>23349</v>
      </c>
      <c r="L18" t="s">
        <v>28</v>
      </c>
      <c r="M18" t="s">
        <v>37</v>
      </c>
      <c r="N18" t="s">
        <v>23469</v>
      </c>
      <c r="O18" t="s">
        <v>41</v>
      </c>
      <c r="P18" t="s">
        <v>30</v>
      </c>
      <c r="Q18" t="s">
        <v>28</v>
      </c>
      <c r="R18" t="s">
        <v>31</v>
      </c>
      <c r="S18" t="s">
        <v>23470</v>
      </c>
      <c r="T18" t="s">
        <v>64</v>
      </c>
      <c r="U18" t="s">
        <v>23471</v>
      </c>
      <c r="V18" t="s">
        <v>23472</v>
      </c>
      <c r="W18" t="s">
        <v>28</v>
      </c>
      <c r="X18" t="s">
        <v>38</v>
      </c>
      <c r="Y18" t="s">
        <v>23473</v>
      </c>
    </row>
    <row r="19" spans="1:25" x14ac:dyDescent="0.3">
      <c r="A19" t="s">
        <v>23474</v>
      </c>
      <c r="B19" t="s">
        <v>28</v>
      </c>
      <c r="C19" t="s">
        <v>28</v>
      </c>
      <c r="D19" t="s">
        <v>23475</v>
      </c>
      <c r="E19" t="s">
        <v>23476</v>
      </c>
      <c r="F19" t="s">
        <v>23348</v>
      </c>
      <c r="G19" t="s">
        <v>28</v>
      </c>
      <c r="H19" t="s">
        <v>40</v>
      </c>
      <c r="I19" t="s">
        <v>28</v>
      </c>
      <c r="J19" t="s">
        <v>28</v>
      </c>
      <c r="K19" t="s">
        <v>23349</v>
      </c>
      <c r="L19" t="s">
        <v>28</v>
      </c>
      <c r="M19" t="s">
        <v>37</v>
      </c>
      <c r="N19" t="s">
        <v>23477</v>
      </c>
      <c r="O19" t="s">
        <v>41</v>
      </c>
      <c r="P19" t="s">
        <v>30</v>
      </c>
      <c r="Q19" t="s">
        <v>28</v>
      </c>
      <c r="R19" t="s">
        <v>31</v>
      </c>
      <c r="S19" t="s">
        <v>23478</v>
      </c>
      <c r="T19" t="s">
        <v>64</v>
      </c>
      <c r="U19" t="s">
        <v>23479</v>
      </c>
      <c r="V19" t="s">
        <v>23480</v>
      </c>
      <c r="W19" t="s">
        <v>28</v>
      </c>
      <c r="X19" t="s">
        <v>38</v>
      </c>
      <c r="Y19" t="s">
        <v>23481</v>
      </c>
    </row>
    <row r="20" spans="1:25" x14ac:dyDescent="0.3">
      <c r="A20" t="s">
        <v>23482</v>
      </c>
      <c r="B20" t="s">
        <v>28</v>
      </c>
      <c r="C20" t="s">
        <v>28</v>
      </c>
      <c r="D20" t="s">
        <v>23483</v>
      </c>
      <c r="E20" t="s">
        <v>23484</v>
      </c>
      <c r="F20" t="s">
        <v>23348</v>
      </c>
      <c r="G20" t="s">
        <v>28</v>
      </c>
      <c r="H20" t="s">
        <v>40</v>
      </c>
      <c r="I20" t="s">
        <v>28</v>
      </c>
      <c r="J20" t="s">
        <v>28</v>
      </c>
      <c r="K20" t="s">
        <v>23349</v>
      </c>
      <c r="L20" t="s">
        <v>28</v>
      </c>
      <c r="M20" t="s">
        <v>37</v>
      </c>
      <c r="N20" t="s">
        <v>23485</v>
      </c>
      <c r="O20" t="s">
        <v>41</v>
      </c>
      <c r="P20" t="s">
        <v>30</v>
      </c>
      <c r="Q20" t="s">
        <v>28</v>
      </c>
      <c r="R20" t="s">
        <v>31</v>
      </c>
      <c r="S20" t="s">
        <v>23486</v>
      </c>
      <c r="T20" t="s">
        <v>64</v>
      </c>
      <c r="U20" t="s">
        <v>23487</v>
      </c>
      <c r="V20" t="s">
        <v>23488</v>
      </c>
      <c r="W20" t="s">
        <v>28</v>
      </c>
      <c r="X20" t="s">
        <v>38</v>
      </c>
      <c r="Y20" t="s">
        <v>23487</v>
      </c>
    </row>
    <row r="21" spans="1:25" x14ac:dyDescent="0.3">
      <c r="A21" t="s">
        <v>23489</v>
      </c>
      <c r="B21" t="s">
        <v>28</v>
      </c>
      <c r="C21" t="s">
        <v>28</v>
      </c>
      <c r="D21" t="s">
        <v>23490</v>
      </c>
      <c r="E21" t="s">
        <v>23491</v>
      </c>
      <c r="F21" t="s">
        <v>23362</v>
      </c>
      <c r="G21" t="s">
        <v>28</v>
      </c>
      <c r="H21" t="s">
        <v>40</v>
      </c>
      <c r="I21" t="s">
        <v>28</v>
      </c>
      <c r="J21" t="s">
        <v>28</v>
      </c>
      <c r="K21" t="s">
        <v>23363</v>
      </c>
      <c r="L21" t="s">
        <v>28</v>
      </c>
      <c r="M21" t="s">
        <v>55</v>
      </c>
      <c r="N21" t="s">
        <v>23492</v>
      </c>
      <c r="O21" t="s">
        <v>41</v>
      </c>
      <c r="P21" t="s">
        <v>30</v>
      </c>
      <c r="Q21" t="s">
        <v>28</v>
      </c>
      <c r="R21" t="s">
        <v>31</v>
      </c>
      <c r="S21" t="s">
        <v>23493</v>
      </c>
      <c r="T21" t="s">
        <v>64</v>
      </c>
      <c r="U21" t="s">
        <v>23494</v>
      </c>
      <c r="V21" t="s">
        <v>23495</v>
      </c>
      <c r="W21" t="s">
        <v>28</v>
      </c>
      <c r="X21" t="s">
        <v>39</v>
      </c>
      <c r="Y21" t="s">
        <v>23496</v>
      </c>
    </row>
    <row r="22" spans="1:25" x14ac:dyDescent="0.3">
      <c r="A22" t="s">
        <v>23497</v>
      </c>
      <c r="B22" t="s">
        <v>28</v>
      </c>
      <c r="C22" t="s">
        <v>28</v>
      </c>
      <c r="D22" t="s">
        <v>23498</v>
      </c>
      <c r="E22" t="s">
        <v>23499</v>
      </c>
      <c r="F22" t="s">
        <v>23362</v>
      </c>
      <c r="G22" t="s">
        <v>28</v>
      </c>
      <c r="H22" t="s">
        <v>40</v>
      </c>
      <c r="I22" t="s">
        <v>28</v>
      </c>
      <c r="J22" t="s">
        <v>28</v>
      </c>
      <c r="K22" t="s">
        <v>23363</v>
      </c>
      <c r="L22" t="s">
        <v>28</v>
      </c>
      <c r="M22" t="s">
        <v>55</v>
      </c>
      <c r="N22" t="s">
        <v>23500</v>
      </c>
      <c r="O22" t="s">
        <v>41</v>
      </c>
      <c r="P22" t="s">
        <v>30</v>
      </c>
      <c r="Q22" t="s">
        <v>28</v>
      </c>
      <c r="R22" t="s">
        <v>31</v>
      </c>
      <c r="S22" t="s">
        <v>23501</v>
      </c>
      <c r="T22" t="s">
        <v>64</v>
      </c>
      <c r="U22" t="s">
        <v>23502</v>
      </c>
      <c r="V22" t="s">
        <v>23503</v>
      </c>
      <c r="W22" t="s">
        <v>28</v>
      </c>
      <c r="X22" t="s">
        <v>39</v>
      </c>
      <c r="Y22" t="s">
        <v>23502</v>
      </c>
    </row>
    <row r="23" spans="1:25" x14ac:dyDescent="0.3">
      <c r="A23" t="s">
        <v>23504</v>
      </c>
      <c r="B23" t="s">
        <v>28</v>
      </c>
      <c r="C23" t="s">
        <v>28</v>
      </c>
      <c r="D23" t="s">
        <v>23505</v>
      </c>
      <c r="E23" t="s">
        <v>23506</v>
      </c>
      <c r="F23" t="s">
        <v>23348</v>
      </c>
      <c r="G23" t="s">
        <v>28</v>
      </c>
      <c r="H23" t="s">
        <v>40</v>
      </c>
      <c r="I23" t="s">
        <v>28</v>
      </c>
      <c r="J23" t="s">
        <v>28</v>
      </c>
      <c r="K23" t="s">
        <v>23349</v>
      </c>
      <c r="L23" t="s">
        <v>28</v>
      </c>
      <c r="M23" t="s">
        <v>37</v>
      </c>
      <c r="N23" t="s">
        <v>23507</v>
      </c>
      <c r="O23" t="s">
        <v>41</v>
      </c>
      <c r="P23" t="s">
        <v>30</v>
      </c>
      <c r="Q23" t="s">
        <v>28</v>
      </c>
      <c r="R23" t="s">
        <v>31</v>
      </c>
      <c r="S23" t="s">
        <v>23508</v>
      </c>
      <c r="T23" t="s">
        <v>64</v>
      </c>
      <c r="U23" t="s">
        <v>23509</v>
      </c>
      <c r="V23" t="s">
        <v>23510</v>
      </c>
      <c r="W23" t="s">
        <v>28</v>
      </c>
      <c r="X23" t="s">
        <v>38</v>
      </c>
      <c r="Y23" t="s">
        <v>23511</v>
      </c>
    </row>
    <row r="24" spans="1:25" x14ac:dyDescent="0.3">
      <c r="A24" t="s">
        <v>23512</v>
      </c>
      <c r="B24" t="s">
        <v>28</v>
      </c>
      <c r="C24" t="s">
        <v>28</v>
      </c>
      <c r="D24" t="s">
        <v>23513</v>
      </c>
      <c r="E24" t="s">
        <v>23514</v>
      </c>
      <c r="F24" t="s">
        <v>23362</v>
      </c>
      <c r="G24" t="s">
        <v>28</v>
      </c>
      <c r="H24" t="s">
        <v>40</v>
      </c>
      <c r="I24" t="s">
        <v>28</v>
      </c>
      <c r="J24" t="s">
        <v>28</v>
      </c>
      <c r="K24" t="s">
        <v>23363</v>
      </c>
      <c r="L24" t="s">
        <v>28</v>
      </c>
      <c r="M24" t="s">
        <v>55</v>
      </c>
      <c r="N24" t="s">
        <v>23515</v>
      </c>
      <c r="O24" t="s">
        <v>41</v>
      </c>
      <c r="P24" t="s">
        <v>30</v>
      </c>
      <c r="Q24" t="s">
        <v>28</v>
      </c>
      <c r="R24" t="s">
        <v>31</v>
      </c>
      <c r="S24" t="s">
        <v>23516</v>
      </c>
      <c r="T24" t="s">
        <v>64</v>
      </c>
      <c r="U24" t="s">
        <v>23517</v>
      </c>
      <c r="V24" t="s">
        <v>23518</v>
      </c>
      <c r="W24" t="s">
        <v>28</v>
      </c>
      <c r="X24" t="s">
        <v>39</v>
      </c>
      <c r="Y24" t="s">
        <v>23519</v>
      </c>
    </row>
    <row r="25" spans="1:25" x14ac:dyDescent="0.3">
      <c r="A25" t="s">
        <v>23520</v>
      </c>
      <c r="B25" t="s">
        <v>28</v>
      </c>
      <c r="C25" t="s">
        <v>28</v>
      </c>
      <c r="D25" t="s">
        <v>23521</v>
      </c>
      <c r="E25" t="s">
        <v>23522</v>
      </c>
      <c r="F25" t="s">
        <v>23348</v>
      </c>
      <c r="G25" t="s">
        <v>28</v>
      </c>
      <c r="H25" t="s">
        <v>40</v>
      </c>
      <c r="I25" t="s">
        <v>28</v>
      </c>
      <c r="J25" t="s">
        <v>28</v>
      </c>
      <c r="K25" t="s">
        <v>23349</v>
      </c>
      <c r="L25" t="s">
        <v>28</v>
      </c>
      <c r="M25" t="s">
        <v>37</v>
      </c>
      <c r="N25" t="s">
        <v>23523</v>
      </c>
      <c r="O25" t="s">
        <v>41</v>
      </c>
      <c r="P25" t="s">
        <v>30</v>
      </c>
      <c r="Q25" t="s">
        <v>28</v>
      </c>
      <c r="R25" t="s">
        <v>31</v>
      </c>
      <c r="S25" t="s">
        <v>23524</v>
      </c>
      <c r="T25" t="s">
        <v>64</v>
      </c>
      <c r="U25" t="s">
        <v>23525</v>
      </c>
      <c r="V25" t="s">
        <v>23526</v>
      </c>
      <c r="W25" t="s">
        <v>28</v>
      </c>
      <c r="X25" t="s">
        <v>38</v>
      </c>
      <c r="Y25" t="s">
        <v>23527</v>
      </c>
    </row>
    <row r="26" spans="1:25" x14ac:dyDescent="0.3">
      <c r="A26" t="s">
        <v>23528</v>
      </c>
      <c r="B26" t="s">
        <v>28</v>
      </c>
      <c r="C26" t="s">
        <v>28</v>
      </c>
      <c r="D26" t="s">
        <v>23529</v>
      </c>
      <c r="E26" t="s">
        <v>23530</v>
      </c>
      <c r="F26" t="s">
        <v>23348</v>
      </c>
      <c r="G26" t="s">
        <v>28</v>
      </c>
      <c r="H26" t="s">
        <v>40</v>
      </c>
      <c r="I26" t="s">
        <v>28</v>
      </c>
      <c r="J26" t="s">
        <v>28</v>
      </c>
      <c r="K26" t="s">
        <v>23349</v>
      </c>
      <c r="L26" t="s">
        <v>28</v>
      </c>
      <c r="M26" t="s">
        <v>37</v>
      </c>
      <c r="N26" t="s">
        <v>23531</v>
      </c>
      <c r="O26" t="s">
        <v>41</v>
      </c>
      <c r="P26" t="s">
        <v>30</v>
      </c>
      <c r="Q26" t="s">
        <v>28</v>
      </c>
      <c r="R26" t="s">
        <v>31</v>
      </c>
      <c r="S26" t="s">
        <v>23532</v>
      </c>
      <c r="T26" t="s">
        <v>64</v>
      </c>
      <c r="U26" t="s">
        <v>23533</v>
      </c>
      <c r="V26" t="s">
        <v>23534</v>
      </c>
      <c r="W26" t="s">
        <v>28</v>
      </c>
      <c r="X26" t="s">
        <v>38</v>
      </c>
      <c r="Y26" t="s">
        <v>23533</v>
      </c>
    </row>
    <row r="27" spans="1:25" x14ac:dyDescent="0.3">
      <c r="A27" t="s">
        <v>23535</v>
      </c>
      <c r="B27" t="s">
        <v>28</v>
      </c>
      <c r="C27" t="s">
        <v>28</v>
      </c>
      <c r="D27" t="s">
        <v>23536</v>
      </c>
      <c r="E27" t="s">
        <v>23537</v>
      </c>
      <c r="F27" t="s">
        <v>23348</v>
      </c>
      <c r="G27" t="s">
        <v>28</v>
      </c>
      <c r="H27" t="s">
        <v>40</v>
      </c>
      <c r="I27" t="s">
        <v>28</v>
      </c>
      <c r="J27" t="s">
        <v>28</v>
      </c>
      <c r="K27" t="s">
        <v>23349</v>
      </c>
      <c r="L27" t="s">
        <v>28</v>
      </c>
      <c r="M27" t="s">
        <v>37</v>
      </c>
      <c r="N27" t="s">
        <v>23531</v>
      </c>
      <c r="O27" t="s">
        <v>41</v>
      </c>
      <c r="P27" t="s">
        <v>30</v>
      </c>
      <c r="Q27" t="s">
        <v>28</v>
      </c>
      <c r="R27" t="s">
        <v>31</v>
      </c>
      <c r="S27" t="s">
        <v>23538</v>
      </c>
      <c r="T27" t="s">
        <v>64</v>
      </c>
      <c r="U27" t="s">
        <v>23533</v>
      </c>
      <c r="V27" t="s">
        <v>23539</v>
      </c>
      <c r="W27" t="s">
        <v>28</v>
      </c>
      <c r="X27" t="s">
        <v>38</v>
      </c>
      <c r="Y27" t="s">
        <v>23533</v>
      </c>
    </row>
    <row r="28" spans="1:25" x14ac:dyDescent="0.3">
      <c r="A28" t="s">
        <v>23540</v>
      </c>
      <c r="B28" t="s">
        <v>28</v>
      </c>
      <c r="C28" t="s">
        <v>28</v>
      </c>
      <c r="D28" t="s">
        <v>23541</v>
      </c>
      <c r="E28" t="s">
        <v>23542</v>
      </c>
      <c r="F28" t="s">
        <v>23348</v>
      </c>
      <c r="G28" t="s">
        <v>28</v>
      </c>
      <c r="H28" t="s">
        <v>40</v>
      </c>
      <c r="I28" t="s">
        <v>28</v>
      </c>
      <c r="J28" t="s">
        <v>28</v>
      </c>
      <c r="K28" t="s">
        <v>23349</v>
      </c>
      <c r="L28" t="s">
        <v>28</v>
      </c>
      <c r="M28" t="s">
        <v>37</v>
      </c>
      <c r="N28" t="s">
        <v>23543</v>
      </c>
      <c r="O28" t="s">
        <v>41</v>
      </c>
      <c r="P28" t="s">
        <v>30</v>
      </c>
      <c r="Q28" t="s">
        <v>28</v>
      </c>
      <c r="R28" t="s">
        <v>31</v>
      </c>
      <c r="S28" t="s">
        <v>23544</v>
      </c>
      <c r="T28" t="s">
        <v>64</v>
      </c>
      <c r="U28" t="s">
        <v>23545</v>
      </c>
      <c r="V28" t="s">
        <v>23546</v>
      </c>
      <c r="W28" t="s">
        <v>28</v>
      </c>
      <c r="X28" t="s">
        <v>38</v>
      </c>
      <c r="Y28" t="s">
        <v>23547</v>
      </c>
    </row>
    <row r="29" spans="1:25" x14ac:dyDescent="0.3">
      <c r="A29" t="s">
        <v>23548</v>
      </c>
      <c r="B29" t="s">
        <v>28</v>
      </c>
      <c r="C29" t="s">
        <v>28</v>
      </c>
      <c r="D29" t="s">
        <v>23549</v>
      </c>
      <c r="E29" t="s">
        <v>23550</v>
      </c>
      <c r="F29" t="s">
        <v>23362</v>
      </c>
      <c r="G29" t="s">
        <v>28</v>
      </c>
      <c r="H29" t="s">
        <v>40</v>
      </c>
      <c r="I29" t="s">
        <v>28</v>
      </c>
      <c r="J29" t="s">
        <v>28</v>
      </c>
      <c r="K29" t="s">
        <v>23363</v>
      </c>
      <c r="L29" t="s">
        <v>28</v>
      </c>
      <c r="M29" t="s">
        <v>55</v>
      </c>
      <c r="N29" t="s">
        <v>23551</v>
      </c>
      <c r="O29" t="s">
        <v>41</v>
      </c>
      <c r="P29" t="s">
        <v>30</v>
      </c>
      <c r="Q29" t="s">
        <v>28</v>
      </c>
      <c r="R29" t="s">
        <v>23552</v>
      </c>
      <c r="S29" t="s">
        <v>23553</v>
      </c>
      <c r="T29" t="s">
        <v>64</v>
      </c>
      <c r="U29" t="s">
        <v>23554</v>
      </c>
      <c r="V29" t="s">
        <v>23555</v>
      </c>
      <c r="W29" t="s">
        <v>28</v>
      </c>
      <c r="X29" t="s">
        <v>23556</v>
      </c>
      <c r="Y29" t="s">
        <v>23557</v>
      </c>
    </row>
    <row r="30" spans="1:25" x14ac:dyDescent="0.3">
      <c r="A30" t="s">
        <v>23558</v>
      </c>
      <c r="B30" t="s">
        <v>28</v>
      </c>
      <c r="C30" t="s">
        <v>28</v>
      </c>
      <c r="D30" t="s">
        <v>23559</v>
      </c>
      <c r="E30" t="s">
        <v>23560</v>
      </c>
      <c r="F30" t="s">
        <v>23348</v>
      </c>
      <c r="G30" t="s">
        <v>28</v>
      </c>
      <c r="H30" t="s">
        <v>40</v>
      </c>
      <c r="I30" t="s">
        <v>28</v>
      </c>
      <c r="J30" t="s">
        <v>28</v>
      </c>
      <c r="K30" t="s">
        <v>23349</v>
      </c>
      <c r="L30" t="s">
        <v>28</v>
      </c>
      <c r="M30" t="s">
        <v>37</v>
      </c>
      <c r="N30" t="s">
        <v>23561</v>
      </c>
      <c r="O30" t="s">
        <v>41</v>
      </c>
      <c r="P30" t="s">
        <v>30</v>
      </c>
      <c r="Q30" t="s">
        <v>28</v>
      </c>
      <c r="R30" t="s">
        <v>31</v>
      </c>
      <c r="S30" t="s">
        <v>23562</v>
      </c>
      <c r="T30" t="s">
        <v>64</v>
      </c>
      <c r="U30" t="s">
        <v>23563</v>
      </c>
      <c r="V30" t="s">
        <v>23564</v>
      </c>
      <c r="W30" t="s">
        <v>28</v>
      </c>
      <c r="X30" t="s">
        <v>38</v>
      </c>
      <c r="Y30" t="s">
        <v>4091</v>
      </c>
    </row>
    <row r="31" spans="1:25" x14ac:dyDescent="0.3">
      <c r="A31" t="s">
        <v>23565</v>
      </c>
      <c r="B31" t="s">
        <v>28</v>
      </c>
      <c r="C31" t="s">
        <v>28</v>
      </c>
      <c r="D31" t="s">
        <v>23566</v>
      </c>
      <c r="E31" t="s">
        <v>23567</v>
      </c>
      <c r="F31" t="s">
        <v>23362</v>
      </c>
      <c r="G31" t="s">
        <v>28</v>
      </c>
      <c r="H31" t="s">
        <v>40</v>
      </c>
      <c r="I31" t="s">
        <v>28</v>
      </c>
      <c r="J31" t="s">
        <v>28</v>
      </c>
      <c r="K31" t="s">
        <v>23363</v>
      </c>
      <c r="L31" t="s">
        <v>28</v>
      </c>
      <c r="M31" t="s">
        <v>55</v>
      </c>
      <c r="N31" t="s">
        <v>23568</v>
      </c>
      <c r="O31" t="s">
        <v>41</v>
      </c>
      <c r="P31" t="s">
        <v>30</v>
      </c>
      <c r="Q31" t="s">
        <v>28</v>
      </c>
      <c r="R31" t="s">
        <v>31</v>
      </c>
      <c r="S31" t="s">
        <v>23569</v>
      </c>
      <c r="T31" t="s">
        <v>64</v>
      </c>
      <c r="U31" t="s">
        <v>23570</v>
      </c>
      <c r="V31" t="s">
        <v>23571</v>
      </c>
      <c r="W31" t="s">
        <v>28</v>
      </c>
      <c r="X31" t="s">
        <v>39</v>
      </c>
      <c r="Y31" t="s">
        <v>23572</v>
      </c>
    </row>
    <row r="32" spans="1:25" x14ac:dyDescent="0.3">
      <c r="A32" t="s">
        <v>23573</v>
      </c>
      <c r="B32" t="s">
        <v>28</v>
      </c>
      <c r="C32" t="s">
        <v>28</v>
      </c>
      <c r="D32" t="s">
        <v>23574</v>
      </c>
      <c r="E32" t="s">
        <v>23575</v>
      </c>
      <c r="F32" t="s">
        <v>23348</v>
      </c>
      <c r="G32" t="s">
        <v>28</v>
      </c>
      <c r="H32" t="s">
        <v>40</v>
      </c>
      <c r="I32" t="s">
        <v>28</v>
      </c>
      <c r="J32" t="s">
        <v>28</v>
      </c>
      <c r="K32" t="s">
        <v>23349</v>
      </c>
      <c r="L32" t="s">
        <v>28</v>
      </c>
      <c r="M32" t="s">
        <v>37</v>
      </c>
      <c r="N32" t="s">
        <v>23576</v>
      </c>
      <c r="O32" t="s">
        <v>41</v>
      </c>
      <c r="P32" t="s">
        <v>30</v>
      </c>
      <c r="Q32" t="s">
        <v>28</v>
      </c>
      <c r="R32" t="s">
        <v>31</v>
      </c>
      <c r="S32" t="s">
        <v>23577</v>
      </c>
      <c r="T32" t="s">
        <v>64</v>
      </c>
      <c r="U32" t="s">
        <v>23578</v>
      </c>
      <c r="V32" t="s">
        <v>23579</v>
      </c>
      <c r="W32" t="s">
        <v>28</v>
      </c>
      <c r="X32" t="s">
        <v>38</v>
      </c>
      <c r="Y32" t="s">
        <v>23580</v>
      </c>
    </row>
    <row r="33" spans="1:25" x14ac:dyDescent="0.3">
      <c r="A33" t="s">
        <v>23581</v>
      </c>
      <c r="B33" t="s">
        <v>28</v>
      </c>
      <c r="C33" t="s">
        <v>28</v>
      </c>
      <c r="D33" t="s">
        <v>23582</v>
      </c>
      <c r="E33" t="s">
        <v>23583</v>
      </c>
      <c r="F33" t="s">
        <v>23348</v>
      </c>
      <c r="G33" t="s">
        <v>28</v>
      </c>
      <c r="H33" t="s">
        <v>40</v>
      </c>
      <c r="I33" t="s">
        <v>28</v>
      </c>
      <c r="J33" t="s">
        <v>28</v>
      </c>
      <c r="K33" t="s">
        <v>23349</v>
      </c>
      <c r="L33" t="s">
        <v>28</v>
      </c>
      <c r="M33" t="s">
        <v>37</v>
      </c>
      <c r="N33" t="s">
        <v>23584</v>
      </c>
      <c r="O33" t="s">
        <v>41</v>
      </c>
      <c r="P33" t="s">
        <v>30</v>
      </c>
      <c r="Q33" t="s">
        <v>28</v>
      </c>
      <c r="R33" t="s">
        <v>31</v>
      </c>
      <c r="S33" t="s">
        <v>23585</v>
      </c>
      <c r="T33" t="s">
        <v>64</v>
      </c>
      <c r="U33" t="s">
        <v>23586</v>
      </c>
      <c r="V33" t="s">
        <v>23587</v>
      </c>
      <c r="W33" t="s">
        <v>28</v>
      </c>
      <c r="X33" t="s">
        <v>38</v>
      </c>
      <c r="Y33" t="s">
        <v>2576</v>
      </c>
    </row>
    <row r="34" spans="1:25" x14ac:dyDescent="0.3">
      <c r="A34" t="s">
        <v>23588</v>
      </c>
      <c r="B34" t="s">
        <v>28</v>
      </c>
      <c r="C34" t="s">
        <v>28</v>
      </c>
      <c r="D34" t="s">
        <v>23589</v>
      </c>
      <c r="E34" t="s">
        <v>23590</v>
      </c>
      <c r="F34" t="s">
        <v>23362</v>
      </c>
      <c r="G34" t="s">
        <v>28</v>
      </c>
      <c r="H34" t="s">
        <v>40</v>
      </c>
      <c r="I34" t="s">
        <v>28</v>
      </c>
      <c r="J34" t="s">
        <v>28</v>
      </c>
      <c r="K34" t="s">
        <v>23363</v>
      </c>
      <c r="L34" t="s">
        <v>28</v>
      </c>
      <c r="M34" t="s">
        <v>55</v>
      </c>
      <c r="N34" t="s">
        <v>23591</v>
      </c>
      <c r="O34" t="s">
        <v>41</v>
      </c>
      <c r="P34" t="s">
        <v>30</v>
      </c>
      <c r="Q34" t="s">
        <v>28</v>
      </c>
      <c r="R34" t="s">
        <v>31</v>
      </c>
      <c r="S34" t="s">
        <v>23592</v>
      </c>
      <c r="T34" t="s">
        <v>64</v>
      </c>
      <c r="U34" t="s">
        <v>23593</v>
      </c>
      <c r="V34" t="s">
        <v>23594</v>
      </c>
      <c r="W34" t="s">
        <v>28</v>
      </c>
      <c r="X34" t="s">
        <v>39</v>
      </c>
      <c r="Y34" t="s">
        <v>23595</v>
      </c>
    </row>
    <row r="35" spans="1:25" x14ac:dyDescent="0.3">
      <c r="A35" t="s">
        <v>68</v>
      </c>
      <c r="B35" t="s">
        <v>28</v>
      </c>
      <c r="C35" t="s">
        <v>28</v>
      </c>
      <c r="D35" t="s">
        <v>23596</v>
      </c>
      <c r="E35" t="s">
        <v>23597</v>
      </c>
      <c r="F35" t="s">
        <v>23362</v>
      </c>
      <c r="G35" t="s">
        <v>28</v>
      </c>
      <c r="H35" t="s">
        <v>40</v>
      </c>
      <c r="I35" t="s">
        <v>28</v>
      </c>
      <c r="J35" t="s">
        <v>28</v>
      </c>
      <c r="K35" t="s">
        <v>23363</v>
      </c>
      <c r="L35" t="s">
        <v>28</v>
      </c>
      <c r="M35" t="s">
        <v>37</v>
      </c>
      <c r="N35" t="s">
        <v>23598</v>
      </c>
      <c r="O35" t="s">
        <v>41</v>
      </c>
      <c r="P35" t="s">
        <v>30</v>
      </c>
      <c r="Q35" t="s">
        <v>28</v>
      </c>
      <c r="R35" t="s">
        <v>31</v>
      </c>
      <c r="S35" t="s">
        <v>23599</v>
      </c>
      <c r="T35" t="s">
        <v>64</v>
      </c>
      <c r="U35" t="s">
        <v>23600</v>
      </c>
      <c r="V35" t="s">
        <v>23601</v>
      </c>
      <c r="W35" t="s">
        <v>28</v>
      </c>
      <c r="X35" t="s">
        <v>38</v>
      </c>
      <c r="Y35" t="s">
        <v>23602</v>
      </c>
    </row>
    <row r="36" spans="1:25" x14ac:dyDescent="0.3">
      <c r="A36" t="s">
        <v>23603</v>
      </c>
      <c r="B36" t="s">
        <v>28</v>
      </c>
      <c r="C36" t="s">
        <v>28</v>
      </c>
      <c r="D36" t="s">
        <v>23604</v>
      </c>
      <c r="E36" t="s">
        <v>23605</v>
      </c>
      <c r="F36" t="s">
        <v>23348</v>
      </c>
      <c r="G36" t="s">
        <v>28</v>
      </c>
      <c r="H36" t="s">
        <v>40</v>
      </c>
      <c r="I36" t="s">
        <v>28</v>
      </c>
      <c r="J36" t="s">
        <v>28</v>
      </c>
      <c r="K36" t="s">
        <v>23349</v>
      </c>
      <c r="L36" t="s">
        <v>28</v>
      </c>
      <c r="M36" t="s">
        <v>37</v>
      </c>
      <c r="N36" t="s">
        <v>23606</v>
      </c>
      <c r="O36" t="s">
        <v>41</v>
      </c>
      <c r="P36" t="s">
        <v>30</v>
      </c>
      <c r="Q36" t="s">
        <v>28</v>
      </c>
      <c r="R36" t="s">
        <v>31</v>
      </c>
      <c r="S36" t="s">
        <v>23607</v>
      </c>
      <c r="T36" t="s">
        <v>64</v>
      </c>
      <c r="U36" t="s">
        <v>1596</v>
      </c>
      <c r="V36" t="s">
        <v>23608</v>
      </c>
      <c r="W36" t="s">
        <v>28</v>
      </c>
      <c r="X36" t="s">
        <v>38</v>
      </c>
      <c r="Y36" t="s">
        <v>1596</v>
      </c>
    </row>
    <row r="37" spans="1:25" x14ac:dyDescent="0.3">
      <c r="A37" t="s">
        <v>23609</v>
      </c>
      <c r="B37" t="s">
        <v>28</v>
      </c>
      <c r="C37" t="s">
        <v>28</v>
      </c>
      <c r="D37" t="s">
        <v>23610</v>
      </c>
      <c r="E37" t="s">
        <v>23611</v>
      </c>
      <c r="F37" t="s">
        <v>23362</v>
      </c>
      <c r="G37" t="s">
        <v>28</v>
      </c>
      <c r="H37" t="s">
        <v>40</v>
      </c>
      <c r="I37" t="s">
        <v>28</v>
      </c>
      <c r="J37" t="s">
        <v>28</v>
      </c>
      <c r="K37" t="s">
        <v>23363</v>
      </c>
      <c r="L37" t="s">
        <v>28</v>
      </c>
      <c r="M37" t="s">
        <v>55</v>
      </c>
      <c r="N37" t="s">
        <v>23612</v>
      </c>
      <c r="O37" t="s">
        <v>41</v>
      </c>
      <c r="P37" t="s">
        <v>30</v>
      </c>
      <c r="Q37" t="s">
        <v>28</v>
      </c>
      <c r="R37" t="s">
        <v>31</v>
      </c>
      <c r="S37" t="s">
        <v>23613</v>
      </c>
      <c r="T37" t="s">
        <v>64</v>
      </c>
      <c r="U37" t="s">
        <v>23614</v>
      </c>
      <c r="V37" t="s">
        <v>23615</v>
      </c>
      <c r="W37" t="s">
        <v>28</v>
      </c>
      <c r="X37" t="s">
        <v>39</v>
      </c>
      <c r="Y37" t="s">
        <v>23616</v>
      </c>
    </row>
    <row r="38" spans="1:25" x14ac:dyDescent="0.3">
      <c r="A38" t="s">
        <v>23617</v>
      </c>
      <c r="B38" t="s">
        <v>28</v>
      </c>
      <c r="C38" t="s">
        <v>28</v>
      </c>
      <c r="D38" t="s">
        <v>23618</v>
      </c>
      <c r="E38" t="s">
        <v>23619</v>
      </c>
      <c r="F38" t="s">
        <v>23362</v>
      </c>
      <c r="G38" t="s">
        <v>28</v>
      </c>
      <c r="H38" t="s">
        <v>40</v>
      </c>
      <c r="I38" t="s">
        <v>28</v>
      </c>
      <c r="J38" t="s">
        <v>28</v>
      </c>
      <c r="K38" t="s">
        <v>23363</v>
      </c>
      <c r="L38" t="s">
        <v>28</v>
      </c>
      <c r="M38" t="s">
        <v>55</v>
      </c>
      <c r="N38" t="s">
        <v>23620</v>
      </c>
      <c r="O38" t="s">
        <v>41</v>
      </c>
      <c r="P38" t="s">
        <v>30</v>
      </c>
      <c r="Q38" t="s">
        <v>28</v>
      </c>
      <c r="R38" t="s">
        <v>31</v>
      </c>
      <c r="S38" t="s">
        <v>23621</v>
      </c>
      <c r="T38" t="s">
        <v>64</v>
      </c>
      <c r="U38" t="s">
        <v>23622</v>
      </c>
      <c r="V38" t="s">
        <v>23623</v>
      </c>
      <c r="W38" t="s">
        <v>28</v>
      </c>
      <c r="X38" t="s">
        <v>39</v>
      </c>
      <c r="Y38" t="s">
        <v>23624</v>
      </c>
    </row>
    <row r="39" spans="1:25" x14ac:dyDescent="0.3">
      <c r="A39" t="s">
        <v>23625</v>
      </c>
      <c r="B39" t="s">
        <v>28</v>
      </c>
      <c r="C39" t="s">
        <v>28</v>
      </c>
      <c r="D39" t="s">
        <v>23626</v>
      </c>
      <c r="E39" t="s">
        <v>23627</v>
      </c>
      <c r="F39" t="s">
        <v>23348</v>
      </c>
      <c r="G39" t="s">
        <v>28</v>
      </c>
      <c r="H39" t="s">
        <v>40</v>
      </c>
      <c r="I39" t="s">
        <v>28</v>
      </c>
      <c r="J39" t="s">
        <v>28</v>
      </c>
      <c r="K39" t="s">
        <v>23349</v>
      </c>
      <c r="L39" t="s">
        <v>28</v>
      </c>
      <c r="M39" t="s">
        <v>37</v>
      </c>
      <c r="N39" t="s">
        <v>23628</v>
      </c>
      <c r="O39" t="s">
        <v>41</v>
      </c>
      <c r="P39" t="s">
        <v>30</v>
      </c>
      <c r="Q39" t="s">
        <v>28</v>
      </c>
      <c r="R39" t="s">
        <v>31</v>
      </c>
      <c r="S39" t="s">
        <v>23629</v>
      </c>
      <c r="T39" t="s">
        <v>64</v>
      </c>
      <c r="U39" t="s">
        <v>23630</v>
      </c>
      <c r="V39" t="s">
        <v>23631</v>
      </c>
      <c r="W39" t="s">
        <v>28</v>
      </c>
      <c r="X39" t="s">
        <v>38</v>
      </c>
      <c r="Y39" t="s">
        <v>23632</v>
      </c>
    </row>
    <row r="40" spans="1:25" x14ac:dyDescent="0.3">
      <c r="A40" t="s">
        <v>23633</v>
      </c>
      <c r="B40" t="s">
        <v>28</v>
      </c>
      <c r="C40" t="s">
        <v>28</v>
      </c>
      <c r="D40" t="s">
        <v>23634</v>
      </c>
      <c r="E40" t="s">
        <v>23635</v>
      </c>
      <c r="F40" t="s">
        <v>23362</v>
      </c>
      <c r="G40" t="s">
        <v>28</v>
      </c>
      <c r="H40" t="s">
        <v>40</v>
      </c>
      <c r="I40" t="s">
        <v>28</v>
      </c>
      <c r="J40" t="s">
        <v>28</v>
      </c>
      <c r="K40" t="s">
        <v>23363</v>
      </c>
      <c r="L40" t="s">
        <v>28</v>
      </c>
      <c r="M40" t="s">
        <v>55</v>
      </c>
      <c r="N40" t="s">
        <v>23636</v>
      </c>
      <c r="O40" t="s">
        <v>41</v>
      </c>
      <c r="P40" t="s">
        <v>30</v>
      </c>
      <c r="Q40" t="s">
        <v>28</v>
      </c>
      <c r="R40" t="s">
        <v>31</v>
      </c>
      <c r="S40" t="s">
        <v>23637</v>
      </c>
      <c r="T40" t="s">
        <v>64</v>
      </c>
      <c r="U40" t="s">
        <v>23638</v>
      </c>
      <c r="V40" t="s">
        <v>23639</v>
      </c>
      <c r="W40" t="s">
        <v>28</v>
      </c>
      <c r="X40" t="s">
        <v>39</v>
      </c>
      <c r="Y40" t="s">
        <v>23640</v>
      </c>
    </row>
    <row r="41" spans="1:25" x14ac:dyDescent="0.3">
      <c r="A41" t="s">
        <v>23641</v>
      </c>
      <c r="B41" t="s">
        <v>28</v>
      </c>
      <c r="C41" t="s">
        <v>28</v>
      </c>
      <c r="D41" t="s">
        <v>23642</v>
      </c>
      <c r="E41" t="s">
        <v>23643</v>
      </c>
      <c r="F41" t="s">
        <v>23362</v>
      </c>
      <c r="G41" t="s">
        <v>28</v>
      </c>
      <c r="H41" t="s">
        <v>40</v>
      </c>
      <c r="I41" t="s">
        <v>28</v>
      </c>
      <c r="J41" t="s">
        <v>28</v>
      </c>
      <c r="K41" t="s">
        <v>23363</v>
      </c>
      <c r="L41" t="s">
        <v>28</v>
      </c>
      <c r="M41" t="s">
        <v>55</v>
      </c>
      <c r="N41" t="s">
        <v>23644</v>
      </c>
      <c r="O41" t="s">
        <v>41</v>
      </c>
      <c r="P41" t="s">
        <v>30</v>
      </c>
      <c r="Q41" t="s">
        <v>28</v>
      </c>
      <c r="R41" t="s">
        <v>31</v>
      </c>
      <c r="S41" t="s">
        <v>23645</v>
      </c>
      <c r="T41" t="s">
        <v>64</v>
      </c>
      <c r="U41" t="s">
        <v>23646</v>
      </c>
      <c r="V41" t="s">
        <v>23647</v>
      </c>
      <c r="W41" t="s">
        <v>28</v>
      </c>
      <c r="X41" t="s">
        <v>39</v>
      </c>
      <c r="Y41" t="s">
        <v>23648</v>
      </c>
    </row>
    <row r="42" spans="1:25" x14ac:dyDescent="0.3">
      <c r="A42" t="s">
        <v>23649</v>
      </c>
      <c r="B42" t="s">
        <v>28</v>
      </c>
      <c r="C42" t="s">
        <v>28</v>
      </c>
      <c r="D42" t="s">
        <v>23650</v>
      </c>
      <c r="E42" t="s">
        <v>23643</v>
      </c>
      <c r="F42" t="s">
        <v>23362</v>
      </c>
      <c r="G42" t="s">
        <v>28</v>
      </c>
      <c r="H42" t="s">
        <v>40</v>
      </c>
      <c r="I42" t="s">
        <v>28</v>
      </c>
      <c r="J42" t="s">
        <v>28</v>
      </c>
      <c r="K42" t="s">
        <v>23363</v>
      </c>
      <c r="L42" t="s">
        <v>28</v>
      </c>
      <c r="M42" t="s">
        <v>55</v>
      </c>
      <c r="N42" t="s">
        <v>23644</v>
      </c>
      <c r="O42" t="s">
        <v>41</v>
      </c>
      <c r="P42" t="s">
        <v>30</v>
      </c>
      <c r="Q42" t="s">
        <v>28</v>
      </c>
      <c r="R42" t="s">
        <v>31</v>
      </c>
      <c r="S42" t="s">
        <v>23651</v>
      </c>
      <c r="T42" t="s">
        <v>64</v>
      </c>
      <c r="U42" t="s">
        <v>23646</v>
      </c>
      <c r="V42" t="s">
        <v>23652</v>
      </c>
      <c r="W42" t="s">
        <v>28</v>
      </c>
      <c r="X42" t="s">
        <v>39</v>
      </c>
      <c r="Y42" t="s">
        <v>23648</v>
      </c>
    </row>
    <row r="43" spans="1:25" x14ac:dyDescent="0.3">
      <c r="A43" t="s">
        <v>23653</v>
      </c>
      <c r="B43" t="s">
        <v>28</v>
      </c>
      <c r="C43" t="s">
        <v>28</v>
      </c>
      <c r="D43" t="s">
        <v>23654</v>
      </c>
      <c r="E43" t="s">
        <v>23655</v>
      </c>
      <c r="F43" t="s">
        <v>23362</v>
      </c>
      <c r="G43" t="s">
        <v>28</v>
      </c>
      <c r="H43" t="s">
        <v>40</v>
      </c>
      <c r="I43" t="s">
        <v>28</v>
      </c>
      <c r="J43" t="s">
        <v>28</v>
      </c>
      <c r="K43" t="s">
        <v>23363</v>
      </c>
      <c r="L43" t="s">
        <v>28</v>
      </c>
      <c r="M43" t="s">
        <v>55</v>
      </c>
      <c r="N43" t="s">
        <v>23656</v>
      </c>
      <c r="O43" t="s">
        <v>41</v>
      </c>
      <c r="P43" t="s">
        <v>30</v>
      </c>
      <c r="Q43" t="s">
        <v>28</v>
      </c>
      <c r="R43" t="s">
        <v>31</v>
      </c>
      <c r="S43" t="s">
        <v>23657</v>
      </c>
      <c r="T43" t="s">
        <v>64</v>
      </c>
      <c r="U43" t="s">
        <v>23658</v>
      </c>
      <c r="V43" t="s">
        <v>23659</v>
      </c>
      <c r="W43" t="s">
        <v>28</v>
      </c>
      <c r="X43" t="s">
        <v>39</v>
      </c>
      <c r="Y43" t="s">
        <v>23660</v>
      </c>
    </row>
    <row r="44" spans="1:25" x14ac:dyDescent="0.3">
      <c r="A44" t="s">
        <v>23661</v>
      </c>
      <c r="B44" t="s">
        <v>28</v>
      </c>
      <c r="C44" t="s">
        <v>28</v>
      </c>
      <c r="D44" t="s">
        <v>23662</v>
      </c>
      <c r="E44" t="s">
        <v>23663</v>
      </c>
      <c r="F44" t="s">
        <v>23362</v>
      </c>
      <c r="G44" t="s">
        <v>28</v>
      </c>
      <c r="H44" t="s">
        <v>40</v>
      </c>
      <c r="I44" t="s">
        <v>28</v>
      </c>
      <c r="J44" t="s">
        <v>28</v>
      </c>
      <c r="K44" t="s">
        <v>23363</v>
      </c>
      <c r="L44" t="s">
        <v>28</v>
      </c>
      <c r="M44" t="s">
        <v>55</v>
      </c>
      <c r="N44" t="s">
        <v>23664</v>
      </c>
      <c r="O44" t="s">
        <v>41</v>
      </c>
      <c r="P44" t="s">
        <v>30</v>
      </c>
      <c r="Q44" t="s">
        <v>28</v>
      </c>
      <c r="R44" t="s">
        <v>31</v>
      </c>
      <c r="S44" t="s">
        <v>23665</v>
      </c>
      <c r="T44" t="s">
        <v>64</v>
      </c>
      <c r="U44" t="s">
        <v>23666</v>
      </c>
      <c r="V44" t="s">
        <v>23667</v>
      </c>
      <c r="W44" t="s">
        <v>28</v>
      </c>
      <c r="X44" t="s">
        <v>39</v>
      </c>
      <c r="Y44" t="s">
        <v>23668</v>
      </c>
    </row>
    <row r="45" spans="1:25" x14ac:dyDescent="0.3">
      <c r="A45" t="s">
        <v>23649</v>
      </c>
      <c r="B45" t="s">
        <v>28</v>
      </c>
      <c r="C45" t="s">
        <v>28</v>
      </c>
      <c r="D45" t="s">
        <v>23650</v>
      </c>
      <c r="E45" t="s">
        <v>23663</v>
      </c>
      <c r="F45" t="s">
        <v>23362</v>
      </c>
      <c r="G45" t="s">
        <v>28</v>
      </c>
      <c r="H45" t="s">
        <v>40</v>
      </c>
      <c r="I45" t="s">
        <v>28</v>
      </c>
      <c r="J45" t="s">
        <v>28</v>
      </c>
      <c r="K45" t="s">
        <v>23363</v>
      </c>
      <c r="L45" t="s">
        <v>28</v>
      </c>
      <c r="M45" t="s">
        <v>55</v>
      </c>
      <c r="N45" t="s">
        <v>23664</v>
      </c>
      <c r="O45" t="s">
        <v>41</v>
      </c>
      <c r="P45" t="s">
        <v>30</v>
      </c>
      <c r="Q45" t="s">
        <v>28</v>
      </c>
      <c r="R45" t="s">
        <v>31</v>
      </c>
      <c r="S45" t="s">
        <v>23669</v>
      </c>
      <c r="T45" t="s">
        <v>64</v>
      </c>
      <c r="U45" t="s">
        <v>23666</v>
      </c>
      <c r="V45" t="s">
        <v>23670</v>
      </c>
      <c r="W45" t="s">
        <v>28</v>
      </c>
      <c r="X45" t="s">
        <v>39</v>
      </c>
      <c r="Y45" t="s">
        <v>23668</v>
      </c>
    </row>
    <row r="46" spans="1:25" x14ac:dyDescent="0.3">
      <c r="A46" t="s">
        <v>23671</v>
      </c>
      <c r="B46" t="s">
        <v>28</v>
      </c>
      <c r="C46" t="s">
        <v>28</v>
      </c>
      <c r="D46" t="s">
        <v>23672</v>
      </c>
      <c r="E46" t="s">
        <v>23673</v>
      </c>
      <c r="F46" t="s">
        <v>23362</v>
      </c>
      <c r="G46" t="s">
        <v>28</v>
      </c>
      <c r="H46" t="s">
        <v>40</v>
      </c>
      <c r="I46" t="s">
        <v>28</v>
      </c>
      <c r="J46" t="s">
        <v>28</v>
      </c>
      <c r="K46" t="s">
        <v>23363</v>
      </c>
      <c r="L46" t="s">
        <v>28</v>
      </c>
      <c r="M46" t="s">
        <v>55</v>
      </c>
      <c r="N46" t="s">
        <v>23674</v>
      </c>
      <c r="O46" t="s">
        <v>41</v>
      </c>
      <c r="P46" t="s">
        <v>30</v>
      </c>
      <c r="Q46" t="s">
        <v>28</v>
      </c>
      <c r="R46" t="s">
        <v>31</v>
      </c>
      <c r="S46" t="s">
        <v>23675</v>
      </c>
      <c r="T46" t="s">
        <v>64</v>
      </c>
      <c r="U46" t="s">
        <v>23676</v>
      </c>
      <c r="V46" t="s">
        <v>23677</v>
      </c>
      <c r="W46" t="s">
        <v>28</v>
      </c>
      <c r="X46" t="s">
        <v>39</v>
      </c>
      <c r="Y46" t="s">
        <v>23678</v>
      </c>
    </row>
    <row r="47" spans="1:25" x14ac:dyDescent="0.3">
      <c r="A47" t="s">
        <v>23679</v>
      </c>
      <c r="B47" t="s">
        <v>28</v>
      </c>
      <c r="C47" t="s">
        <v>28</v>
      </c>
      <c r="D47" t="s">
        <v>23680</v>
      </c>
      <c r="E47" t="s">
        <v>23681</v>
      </c>
      <c r="F47" t="s">
        <v>23348</v>
      </c>
      <c r="G47" t="s">
        <v>28</v>
      </c>
      <c r="H47" t="s">
        <v>40</v>
      </c>
      <c r="I47" t="s">
        <v>28</v>
      </c>
      <c r="J47" t="s">
        <v>28</v>
      </c>
      <c r="K47" t="s">
        <v>23349</v>
      </c>
      <c r="L47" t="s">
        <v>28</v>
      </c>
      <c r="M47" t="s">
        <v>37</v>
      </c>
      <c r="N47" t="s">
        <v>23682</v>
      </c>
      <c r="O47" t="s">
        <v>41</v>
      </c>
      <c r="P47" t="s">
        <v>30</v>
      </c>
      <c r="Q47" t="s">
        <v>28</v>
      </c>
      <c r="R47" t="s">
        <v>31</v>
      </c>
      <c r="S47" t="s">
        <v>23683</v>
      </c>
      <c r="T47" t="s">
        <v>64</v>
      </c>
      <c r="U47" t="s">
        <v>23684</v>
      </c>
      <c r="V47" t="s">
        <v>23685</v>
      </c>
      <c r="W47" t="s">
        <v>28</v>
      </c>
      <c r="X47" t="s">
        <v>38</v>
      </c>
      <c r="Y47" t="s">
        <v>23686</v>
      </c>
    </row>
    <row r="48" spans="1:25" x14ac:dyDescent="0.3">
      <c r="A48" t="s">
        <v>23687</v>
      </c>
      <c r="B48" t="s">
        <v>28</v>
      </c>
      <c r="C48" t="s">
        <v>28</v>
      </c>
      <c r="D48" t="s">
        <v>23688</v>
      </c>
      <c r="E48" t="s">
        <v>23689</v>
      </c>
      <c r="F48" t="s">
        <v>23348</v>
      </c>
      <c r="G48" t="s">
        <v>28</v>
      </c>
      <c r="H48" t="s">
        <v>40</v>
      </c>
      <c r="I48" t="s">
        <v>28</v>
      </c>
      <c r="J48" t="s">
        <v>28</v>
      </c>
      <c r="K48" t="s">
        <v>23349</v>
      </c>
      <c r="L48" t="s">
        <v>28</v>
      </c>
      <c r="M48" t="s">
        <v>37</v>
      </c>
      <c r="N48" t="s">
        <v>23690</v>
      </c>
      <c r="O48" t="s">
        <v>41</v>
      </c>
      <c r="P48" t="s">
        <v>30</v>
      </c>
      <c r="Q48" t="s">
        <v>28</v>
      </c>
      <c r="R48" t="s">
        <v>31</v>
      </c>
      <c r="S48" t="s">
        <v>23691</v>
      </c>
      <c r="T48" t="s">
        <v>64</v>
      </c>
      <c r="U48" t="s">
        <v>23692</v>
      </c>
      <c r="V48" t="s">
        <v>23693</v>
      </c>
      <c r="W48" t="s">
        <v>28</v>
      </c>
      <c r="X48" t="s">
        <v>38</v>
      </c>
      <c r="Y48" t="s">
        <v>23692</v>
      </c>
    </row>
    <row r="49" spans="1:25" x14ac:dyDescent="0.3">
      <c r="A49" t="s">
        <v>23694</v>
      </c>
      <c r="B49" t="s">
        <v>28</v>
      </c>
      <c r="C49" t="s">
        <v>28</v>
      </c>
      <c r="D49" t="s">
        <v>23695</v>
      </c>
      <c r="E49" t="s">
        <v>23696</v>
      </c>
      <c r="F49" t="s">
        <v>23362</v>
      </c>
      <c r="G49" t="s">
        <v>28</v>
      </c>
      <c r="H49" t="s">
        <v>40</v>
      </c>
      <c r="I49" t="s">
        <v>28</v>
      </c>
      <c r="J49" t="s">
        <v>28</v>
      </c>
      <c r="K49" t="s">
        <v>23363</v>
      </c>
      <c r="L49" t="s">
        <v>28</v>
      </c>
      <c r="M49" t="s">
        <v>55</v>
      </c>
      <c r="N49" t="s">
        <v>23697</v>
      </c>
      <c r="O49" t="s">
        <v>41</v>
      </c>
      <c r="P49" t="s">
        <v>30</v>
      </c>
      <c r="Q49" t="s">
        <v>28</v>
      </c>
      <c r="R49" t="s">
        <v>31</v>
      </c>
      <c r="S49" t="s">
        <v>23698</v>
      </c>
      <c r="T49" t="s">
        <v>64</v>
      </c>
      <c r="U49" t="s">
        <v>23699</v>
      </c>
      <c r="V49" t="s">
        <v>23700</v>
      </c>
      <c r="W49" t="s">
        <v>28</v>
      </c>
      <c r="X49" t="s">
        <v>39</v>
      </c>
      <c r="Y49" t="s">
        <v>23701</v>
      </c>
    </row>
    <row r="50" spans="1:25" x14ac:dyDescent="0.3">
      <c r="A50" t="s">
        <v>23649</v>
      </c>
      <c r="B50" t="s">
        <v>28</v>
      </c>
      <c r="C50" t="s">
        <v>28</v>
      </c>
      <c r="D50" t="s">
        <v>23650</v>
      </c>
      <c r="E50" t="s">
        <v>23696</v>
      </c>
      <c r="F50" t="s">
        <v>23362</v>
      </c>
      <c r="G50" t="s">
        <v>28</v>
      </c>
      <c r="H50" t="s">
        <v>40</v>
      </c>
      <c r="I50" t="s">
        <v>28</v>
      </c>
      <c r="J50" t="s">
        <v>28</v>
      </c>
      <c r="K50" t="s">
        <v>23363</v>
      </c>
      <c r="L50" t="s">
        <v>28</v>
      </c>
      <c r="M50" t="s">
        <v>55</v>
      </c>
      <c r="N50" t="s">
        <v>23697</v>
      </c>
      <c r="O50" t="s">
        <v>41</v>
      </c>
      <c r="P50" t="s">
        <v>30</v>
      </c>
      <c r="Q50" t="s">
        <v>28</v>
      </c>
      <c r="R50" t="s">
        <v>31</v>
      </c>
      <c r="S50" t="s">
        <v>23702</v>
      </c>
      <c r="T50" t="s">
        <v>64</v>
      </c>
      <c r="U50" t="s">
        <v>23699</v>
      </c>
      <c r="V50" t="s">
        <v>23703</v>
      </c>
      <c r="W50" t="s">
        <v>28</v>
      </c>
      <c r="X50" t="s">
        <v>39</v>
      </c>
      <c r="Y50" t="s">
        <v>23701</v>
      </c>
    </row>
    <row r="51" spans="1:25" x14ac:dyDescent="0.3">
      <c r="A51" t="s">
        <v>23704</v>
      </c>
      <c r="B51" t="s">
        <v>28</v>
      </c>
      <c r="C51" t="s">
        <v>28</v>
      </c>
      <c r="D51" t="s">
        <v>23705</v>
      </c>
      <c r="E51" t="s">
        <v>23696</v>
      </c>
      <c r="F51" t="s">
        <v>23362</v>
      </c>
      <c r="G51" t="s">
        <v>28</v>
      </c>
      <c r="H51" t="s">
        <v>40</v>
      </c>
      <c r="I51" t="s">
        <v>28</v>
      </c>
      <c r="J51" t="s">
        <v>28</v>
      </c>
      <c r="K51" t="s">
        <v>23363</v>
      </c>
      <c r="L51" t="s">
        <v>28</v>
      </c>
      <c r="M51" t="s">
        <v>55</v>
      </c>
      <c r="N51" t="s">
        <v>23697</v>
      </c>
      <c r="O51" t="s">
        <v>41</v>
      </c>
      <c r="P51" t="s">
        <v>30</v>
      </c>
      <c r="Q51" t="s">
        <v>28</v>
      </c>
      <c r="R51" t="s">
        <v>31</v>
      </c>
      <c r="S51" t="s">
        <v>23706</v>
      </c>
      <c r="T51" t="s">
        <v>64</v>
      </c>
      <c r="U51" t="s">
        <v>23699</v>
      </c>
      <c r="V51" t="s">
        <v>23707</v>
      </c>
      <c r="W51" t="s">
        <v>28</v>
      </c>
      <c r="X51" t="s">
        <v>39</v>
      </c>
      <c r="Y51" t="s">
        <v>23701</v>
      </c>
    </row>
    <row r="52" spans="1:25" x14ac:dyDescent="0.3">
      <c r="A52" t="s">
        <v>23653</v>
      </c>
      <c r="B52" t="s">
        <v>28</v>
      </c>
      <c r="C52" t="s">
        <v>28</v>
      </c>
      <c r="D52" t="s">
        <v>23708</v>
      </c>
      <c r="E52" t="s">
        <v>23709</v>
      </c>
      <c r="F52" t="s">
        <v>23348</v>
      </c>
      <c r="G52" t="s">
        <v>28</v>
      </c>
      <c r="H52" t="s">
        <v>40</v>
      </c>
      <c r="I52" t="s">
        <v>28</v>
      </c>
      <c r="J52" t="s">
        <v>28</v>
      </c>
      <c r="K52" t="s">
        <v>23349</v>
      </c>
      <c r="L52" t="s">
        <v>28</v>
      </c>
      <c r="M52" t="s">
        <v>37</v>
      </c>
      <c r="N52" t="s">
        <v>23710</v>
      </c>
      <c r="O52" t="s">
        <v>41</v>
      </c>
      <c r="P52" t="s">
        <v>30</v>
      </c>
      <c r="Q52" t="s">
        <v>28</v>
      </c>
      <c r="R52" t="s">
        <v>31</v>
      </c>
      <c r="S52" t="s">
        <v>23711</v>
      </c>
      <c r="T52" t="s">
        <v>64</v>
      </c>
      <c r="U52" t="s">
        <v>23712</v>
      </c>
      <c r="V52" t="s">
        <v>23713</v>
      </c>
      <c r="W52" t="s">
        <v>28</v>
      </c>
      <c r="X52" t="s">
        <v>38</v>
      </c>
      <c r="Y52" t="s">
        <v>23712</v>
      </c>
    </row>
    <row r="53" spans="1:25" x14ac:dyDescent="0.3">
      <c r="A53" t="s">
        <v>23714</v>
      </c>
      <c r="B53" t="s">
        <v>28</v>
      </c>
      <c r="C53" t="s">
        <v>28</v>
      </c>
      <c r="D53" t="s">
        <v>23715</v>
      </c>
      <c r="E53" t="s">
        <v>23716</v>
      </c>
      <c r="F53" t="s">
        <v>23362</v>
      </c>
      <c r="G53" t="s">
        <v>28</v>
      </c>
      <c r="H53" t="s">
        <v>40</v>
      </c>
      <c r="I53" t="s">
        <v>28</v>
      </c>
      <c r="J53" t="s">
        <v>28</v>
      </c>
      <c r="K53" t="s">
        <v>23363</v>
      </c>
      <c r="L53" t="s">
        <v>28</v>
      </c>
      <c r="M53" t="s">
        <v>55</v>
      </c>
      <c r="N53" t="s">
        <v>23717</v>
      </c>
      <c r="O53" t="s">
        <v>41</v>
      </c>
      <c r="P53" t="s">
        <v>30</v>
      </c>
      <c r="Q53" t="s">
        <v>28</v>
      </c>
      <c r="R53" t="s">
        <v>31</v>
      </c>
      <c r="S53" t="s">
        <v>23718</v>
      </c>
      <c r="T53" t="s">
        <v>64</v>
      </c>
      <c r="U53" t="s">
        <v>23719</v>
      </c>
      <c r="V53" t="s">
        <v>23720</v>
      </c>
      <c r="W53" t="s">
        <v>28</v>
      </c>
      <c r="X53" t="s">
        <v>39</v>
      </c>
      <c r="Y53" t="s">
        <v>23721</v>
      </c>
    </row>
    <row r="54" spans="1:25" x14ac:dyDescent="0.3">
      <c r="A54" t="s">
        <v>101</v>
      </c>
      <c r="B54" t="s">
        <v>28</v>
      </c>
      <c r="C54" t="s">
        <v>28</v>
      </c>
      <c r="D54" t="s">
        <v>23722</v>
      </c>
      <c r="E54" t="s">
        <v>23723</v>
      </c>
      <c r="F54" t="s">
        <v>23348</v>
      </c>
      <c r="G54" t="s">
        <v>28</v>
      </c>
      <c r="H54" t="s">
        <v>40</v>
      </c>
      <c r="I54" t="s">
        <v>28</v>
      </c>
      <c r="J54" t="s">
        <v>28</v>
      </c>
      <c r="K54" t="s">
        <v>23349</v>
      </c>
      <c r="L54" t="s">
        <v>28</v>
      </c>
      <c r="M54" t="s">
        <v>55</v>
      </c>
      <c r="N54" t="s">
        <v>23724</v>
      </c>
      <c r="O54" t="s">
        <v>41</v>
      </c>
      <c r="P54" t="s">
        <v>30</v>
      </c>
      <c r="Q54" t="s">
        <v>28</v>
      </c>
      <c r="R54" t="s">
        <v>31</v>
      </c>
      <c r="S54" t="s">
        <v>23725</v>
      </c>
      <c r="T54" t="s">
        <v>64</v>
      </c>
      <c r="U54" t="s">
        <v>23726</v>
      </c>
      <c r="V54" t="s">
        <v>23727</v>
      </c>
      <c r="W54" t="s">
        <v>28</v>
      </c>
      <c r="X54" t="s">
        <v>39</v>
      </c>
      <c r="Y54" t="s">
        <v>23728</v>
      </c>
    </row>
    <row r="55" spans="1:25" x14ac:dyDescent="0.3">
      <c r="A55" t="s">
        <v>23729</v>
      </c>
      <c r="B55" t="s">
        <v>28</v>
      </c>
      <c r="C55" t="s">
        <v>28</v>
      </c>
      <c r="D55" t="s">
        <v>23730</v>
      </c>
      <c r="E55" t="s">
        <v>23731</v>
      </c>
      <c r="F55" t="s">
        <v>23362</v>
      </c>
      <c r="G55" t="s">
        <v>28</v>
      </c>
      <c r="H55" t="s">
        <v>40</v>
      </c>
      <c r="I55" t="s">
        <v>28</v>
      </c>
      <c r="J55" t="s">
        <v>28</v>
      </c>
      <c r="K55" t="s">
        <v>23363</v>
      </c>
      <c r="L55" t="s">
        <v>28</v>
      </c>
      <c r="M55" t="s">
        <v>55</v>
      </c>
      <c r="N55" t="s">
        <v>23732</v>
      </c>
      <c r="O55" t="s">
        <v>41</v>
      </c>
      <c r="P55" t="s">
        <v>30</v>
      </c>
      <c r="Q55" t="s">
        <v>28</v>
      </c>
      <c r="R55" t="s">
        <v>31</v>
      </c>
      <c r="S55" t="s">
        <v>23733</v>
      </c>
      <c r="T55" t="s">
        <v>64</v>
      </c>
      <c r="U55" t="s">
        <v>23734</v>
      </c>
      <c r="V55" t="s">
        <v>23735</v>
      </c>
      <c r="W55" t="s">
        <v>28</v>
      </c>
      <c r="X55" t="s">
        <v>39</v>
      </c>
      <c r="Y55" t="s">
        <v>23734</v>
      </c>
    </row>
    <row r="56" spans="1:25" x14ac:dyDescent="0.3">
      <c r="A56" t="s">
        <v>23736</v>
      </c>
      <c r="B56" t="s">
        <v>28</v>
      </c>
      <c r="C56" t="s">
        <v>28</v>
      </c>
      <c r="D56" t="s">
        <v>23737</v>
      </c>
      <c r="E56" t="s">
        <v>23738</v>
      </c>
      <c r="F56" t="s">
        <v>23348</v>
      </c>
      <c r="G56" t="s">
        <v>28</v>
      </c>
      <c r="H56" t="s">
        <v>40</v>
      </c>
      <c r="I56" t="s">
        <v>28</v>
      </c>
      <c r="J56" t="s">
        <v>28</v>
      </c>
      <c r="K56" t="s">
        <v>23349</v>
      </c>
      <c r="L56" t="s">
        <v>28</v>
      </c>
      <c r="M56" t="s">
        <v>37</v>
      </c>
      <c r="N56" t="s">
        <v>23739</v>
      </c>
      <c r="O56" t="s">
        <v>41</v>
      </c>
      <c r="P56" t="s">
        <v>30</v>
      </c>
      <c r="Q56" t="s">
        <v>28</v>
      </c>
      <c r="R56" t="s">
        <v>31</v>
      </c>
      <c r="S56" t="s">
        <v>23740</v>
      </c>
      <c r="T56" t="s">
        <v>64</v>
      </c>
      <c r="U56" t="s">
        <v>23741</v>
      </c>
      <c r="V56" t="s">
        <v>23742</v>
      </c>
      <c r="W56" t="s">
        <v>28</v>
      </c>
      <c r="X56" t="s">
        <v>38</v>
      </c>
      <c r="Y56" t="s">
        <v>23743</v>
      </c>
    </row>
    <row r="57" spans="1:25" x14ac:dyDescent="0.3">
      <c r="A57" t="s">
        <v>23744</v>
      </c>
      <c r="B57" t="s">
        <v>28</v>
      </c>
      <c r="C57" t="s">
        <v>28</v>
      </c>
      <c r="D57" t="s">
        <v>23745</v>
      </c>
      <c r="E57" t="s">
        <v>23746</v>
      </c>
      <c r="F57" t="s">
        <v>23362</v>
      </c>
      <c r="G57" t="s">
        <v>28</v>
      </c>
      <c r="H57" t="s">
        <v>40</v>
      </c>
      <c r="I57" t="s">
        <v>28</v>
      </c>
      <c r="J57" t="s">
        <v>28</v>
      </c>
      <c r="K57" t="s">
        <v>23363</v>
      </c>
      <c r="L57" t="s">
        <v>28</v>
      </c>
      <c r="M57" t="s">
        <v>55</v>
      </c>
      <c r="N57" t="s">
        <v>23747</v>
      </c>
      <c r="O57" t="s">
        <v>41</v>
      </c>
      <c r="P57" t="s">
        <v>30</v>
      </c>
      <c r="Q57" t="s">
        <v>28</v>
      </c>
      <c r="R57" t="s">
        <v>31</v>
      </c>
      <c r="S57" t="s">
        <v>23748</v>
      </c>
      <c r="T57" t="s">
        <v>64</v>
      </c>
      <c r="U57" t="s">
        <v>23749</v>
      </c>
      <c r="V57" t="s">
        <v>23750</v>
      </c>
      <c r="W57" t="s">
        <v>28</v>
      </c>
      <c r="X57" t="s">
        <v>39</v>
      </c>
      <c r="Y57" t="s">
        <v>23751</v>
      </c>
    </row>
    <row r="58" spans="1:25" x14ac:dyDescent="0.3">
      <c r="A58" t="s">
        <v>23752</v>
      </c>
      <c r="B58" t="s">
        <v>28</v>
      </c>
      <c r="C58" t="s">
        <v>28</v>
      </c>
      <c r="D58" t="s">
        <v>23753</v>
      </c>
      <c r="E58" t="s">
        <v>23754</v>
      </c>
      <c r="F58" t="s">
        <v>23348</v>
      </c>
      <c r="G58" t="s">
        <v>28</v>
      </c>
      <c r="H58" t="s">
        <v>40</v>
      </c>
      <c r="I58" t="s">
        <v>28</v>
      </c>
      <c r="J58" t="s">
        <v>28</v>
      </c>
      <c r="K58" t="s">
        <v>23349</v>
      </c>
      <c r="L58" t="s">
        <v>28</v>
      </c>
      <c r="M58" t="s">
        <v>37</v>
      </c>
      <c r="N58" t="s">
        <v>23755</v>
      </c>
      <c r="O58" t="s">
        <v>41</v>
      </c>
      <c r="P58" t="s">
        <v>30</v>
      </c>
      <c r="Q58" t="s">
        <v>28</v>
      </c>
      <c r="R58" t="s">
        <v>31</v>
      </c>
      <c r="S58" t="s">
        <v>23756</v>
      </c>
      <c r="T58" t="s">
        <v>64</v>
      </c>
      <c r="U58" t="s">
        <v>23757</v>
      </c>
      <c r="V58" t="s">
        <v>23758</v>
      </c>
      <c r="W58" t="s">
        <v>28</v>
      </c>
      <c r="X58" t="s">
        <v>38</v>
      </c>
      <c r="Y58" t="s">
        <v>23759</v>
      </c>
    </row>
    <row r="59" spans="1:25" x14ac:dyDescent="0.3">
      <c r="A59" t="s">
        <v>23760</v>
      </c>
      <c r="B59" t="s">
        <v>28</v>
      </c>
      <c r="C59" t="s">
        <v>28</v>
      </c>
      <c r="D59" t="s">
        <v>23761</v>
      </c>
      <c r="E59" t="s">
        <v>23762</v>
      </c>
      <c r="F59" t="s">
        <v>23348</v>
      </c>
      <c r="G59" t="s">
        <v>28</v>
      </c>
      <c r="H59" t="s">
        <v>40</v>
      </c>
      <c r="I59" t="s">
        <v>28</v>
      </c>
      <c r="J59" t="s">
        <v>28</v>
      </c>
      <c r="K59" t="s">
        <v>23349</v>
      </c>
      <c r="L59" t="s">
        <v>28</v>
      </c>
      <c r="M59" t="s">
        <v>37</v>
      </c>
      <c r="N59" t="s">
        <v>23523</v>
      </c>
      <c r="O59" t="s">
        <v>41</v>
      </c>
      <c r="P59" t="s">
        <v>30</v>
      </c>
      <c r="Q59" t="s">
        <v>28</v>
      </c>
      <c r="R59" t="s">
        <v>31</v>
      </c>
      <c r="S59" t="s">
        <v>23763</v>
      </c>
      <c r="T59" t="s">
        <v>64</v>
      </c>
      <c r="U59" t="s">
        <v>23764</v>
      </c>
      <c r="V59" t="s">
        <v>23765</v>
      </c>
      <c r="W59" t="s">
        <v>28</v>
      </c>
      <c r="X59" t="s">
        <v>38</v>
      </c>
      <c r="Y59" t="s">
        <v>23766</v>
      </c>
    </row>
    <row r="60" spans="1:25" x14ac:dyDescent="0.3">
      <c r="A60" t="s">
        <v>23767</v>
      </c>
      <c r="B60" t="s">
        <v>28</v>
      </c>
      <c r="C60" t="s">
        <v>28</v>
      </c>
      <c r="D60" t="s">
        <v>23768</v>
      </c>
      <c r="E60" t="s">
        <v>23769</v>
      </c>
      <c r="F60" t="s">
        <v>23362</v>
      </c>
      <c r="G60" t="s">
        <v>28</v>
      </c>
      <c r="H60" t="s">
        <v>40</v>
      </c>
      <c r="I60" t="s">
        <v>28</v>
      </c>
      <c r="J60" t="s">
        <v>28</v>
      </c>
      <c r="K60" t="s">
        <v>23363</v>
      </c>
      <c r="L60" t="s">
        <v>28</v>
      </c>
      <c r="M60" t="s">
        <v>55</v>
      </c>
      <c r="N60" t="s">
        <v>23770</v>
      </c>
      <c r="O60" t="s">
        <v>41</v>
      </c>
      <c r="P60" t="s">
        <v>30</v>
      </c>
      <c r="Q60" t="s">
        <v>28</v>
      </c>
      <c r="R60" t="s">
        <v>31</v>
      </c>
      <c r="S60" t="s">
        <v>23771</v>
      </c>
      <c r="T60" t="s">
        <v>64</v>
      </c>
      <c r="U60" t="s">
        <v>23772</v>
      </c>
      <c r="V60" t="s">
        <v>23773</v>
      </c>
      <c r="W60" t="s">
        <v>28</v>
      </c>
      <c r="X60" t="s">
        <v>39</v>
      </c>
      <c r="Y60" t="s">
        <v>23774</v>
      </c>
    </row>
    <row r="61" spans="1:25" x14ac:dyDescent="0.3">
      <c r="A61" t="s">
        <v>23775</v>
      </c>
      <c r="B61" t="s">
        <v>28</v>
      </c>
      <c r="C61" t="s">
        <v>28</v>
      </c>
      <c r="D61" t="s">
        <v>23776</v>
      </c>
      <c r="E61" t="s">
        <v>23777</v>
      </c>
      <c r="F61" t="s">
        <v>23362</v>
      </c>
      <c r="G61" t="s">
        <v>28</v>
      </c>
      <c r="H61" t="s">
        <v>40</v>
      </c>
      <c r="I61" t="s">
        <v>28</v>
      </c>
      <c r="J61" t="s">
        <v>28</v>
      </c>
      <c r="K61" t="s">
        <v>23363</v>
      </c>
      <c r="L61" t="s">
        <v>28</v>
      </c>
      <c r="M61" t="s">
        <v>55</v>
      </c>
      <c r="N61" t="s">
        <v>23778</v>
      </c>
      <c r="O61" t="s">
        <v>41</v>
      </c>
      <c r="P61" t="s">
        <v>30</v>
      </c>
      <c r="Q61" t="s">
        <v>28</v>
      </c>
      <c r="R61" t="s">
        <v>31</v>
      </c>
      <c r="S61" t="s">
        <v>23779</v>
      </c>
      <c r="T61" t="s">
        <v>64</v>
      </c>
      <c r="U61" t="s">
        <v>23780</v>
      </c>
      <c r="V61" t="s">
        <v>23781</v>
      </c>
      <c r="W61" t="s">
        <v>28</v>
      </c>
      <c r="X61" t="s">
        <v>39</v>
      </c>
      <c r="Y61" t="s">
        <v>23782</v>
      </c>
    </row>
    <row r="62" spans="1:25" x14ac:dyDescent="0.3">
      <c r="A62" t="s">
        <v>23783</v>
      </c>
      <c r="B62" t="s">
        <v>28</v>
      </c>
      <c r="C62" t="s">
        <v>28</v>
      </c>
      <c r="D62" t="s">
        <v>23784</v>
      </c>
      <c r="E62" t="s">
        <v>23785</v>
      </c>
      <c r="F62" t="s">
        <v>23362</v>
      </c>
      <c r="G62" t="s">
        <v>28</v>
      </c>
      <c r="H62" t="s">
        <v>40</v>
      </c>
      <c r="I62" t="s">
        <v>28</v>
      </c>
      <c r="J62" t="s">
        <v>28</v>
      </c>
      <c r="K62" t="s">
        <v>23363</v>
      </c>
      <c r="L62" t="s">
        <v>28</v>
      </c>
      <c r="M62" t="s">
        <v>55</v>
      </c>
      <c r="N62" t="s">
        <v>23786</v>
      </c>
      <c r="O62" t="s">
        <v>41</v>
      </c>
      <c r="P62" t="s">
        <v>30</v>
      </c>
      <c r="Q62" t="s">
        <v>28</v>
      </c>
      <c r="R62" t="s">
        <v>31</v>
      </c>
      <c r="S62" t="s">
        <v>23787</v>
      </c>
      <c r="T62" t="s">
        <v>64</v>
      </c>
      <c r="U62" t="s">
        <v>23788</v>
      </c>
      <c r="V62" t="s">
        <v>23789</v>
      </c>
      <c r="W62" t="s">
        <v>28</v>
      </c>
      <c r="X62" t="s">
        <v>39</v>
      </c>
      <c r="Y62" t="s">
        <v>23790</v>
      </c>
    </row>
    <row r="63" spans="1:25" x14ac:dyDescent="0.3">
      <c r="A63" t="s">
        <v>23791</v>
      </c>
      <c r="B63" t="s">
        <v>28</v>
      </c>
      <c r="C63" t="s">
        <v>28</v>
      </c>
      <c r="D63" t="s">
        <v>23792</v>
      </c>
      <c r="E63" t="s">
        <v>23793</v>
      </c>
      <c r="F63" t="s">
        <v>23362</v>
      </c>
      <c r="G63" t="s">
        <v>28</v>
      </c>
      <c r="H63" t="s">
        <v>40</v>
      </c>
      <c r="I63" t="s">
        <v>28</v>
      </c>
      <c r="J63" t="s">
        <v>28</v>
      </c>
      <c r="K63" t="s">
        <v>23363</v>
      </c>
      <c r="L63" t="s">
        <v>28</v>
      </c>
      <c r="M63" t="s">
        <v>55</v>
      </c>
      <c r="N63" t="s">
        <v>23794</v>
      </c>
      <c r="O63" t="s">
        <v>41</v>
      </c>
      <c r="P63" t="s">
        <v>30</v>
      </c>
      <c r="Q63" t="s">
        <v>28</v>
      </c>
      <c r="R63" t="s">
        <v>31</v>
      </c>
      <c r="S63" t="s">
        <v>23795</v>
      </c>
      <c r="T63" t="s">
        <v>64</v>
      </c>
      <c r="U63" t="s">
        <v>23796</v>
      </c>
      <c r="V63" t="s">
        <v>23797</v>
      </c>
      <c r="W63" t="s">
        <v>28</v>
      </c>
      <c r="X63" t="s">
        <v>39</v>
      </c>
      <c r="Y63" t="s">
        <v>23798</v>
      </c>
    </row>
    <row r="64" spans="1:25" x14ac:dyDescent="0.3">
      <c r="A64" t="s">
        <v>115</v>
      </c>
      <c r="B64" t="s">
        <v>28</v>
      </c>
      <c r="C64" t="s">
        <v>28</v>
      </c>
      <c r="D64" t="s">
        <v>23799</v>
      </c>
      <c r="E64" t="s">
        <v>23800</v>
      </c>
      <c r="F64" t="s">
        <v>23348</v>
      </c>
      <c r="G64" t="s">
        <v>28</v>
      </c>
      <c r="H64" t="s">
        <v>40</v>
      </c>
      <c r="I64" t="s">
        <v>28</v>
      </c>
      <c r="J64" t="s">
        <v>28</v>
      </c>
      <c r="K64" t="s">
        <v>23349</v>
      </c>
      <c r="L64" t="s">
        <v>28</v>
      </c>
      <c r="M64" t="s">
        <v>55</v>
      </c>
      <c r="N64" t="s">
        <v>23801</v>
      </c>
      <c r="O64" t="s">
        <v>41</v>
      </c>
      <c r="P64" t="s">
        <v>30</v>
      </c>
      <c r="Q64" t="s">
        <v>28</v>
      </c>
      <c r="R64" t="s">
        <v>31</v>
      </c>
      <c r="S64" t="s">
        <v>23802</v>
      </c>
      <c r="T64" t="s">
        <v>64</v>
      </c>
      <c r="U64" t="s">
        <v>23803</v>
      </c>
      <c r="V64" t="s">
        <v>23804</v>
      </c>
      <c r="W64" t="s">
        <v>28</v>
      </c>
      <c r="X64" t="s">
        <v>39</v>
      </c>
      <c r="Y64" t="s">
        <v>23803</v>
      </c>
    </row>
    <row r="65" spans="1:25" x14ac:dyDescent="0.3">
      <c r="A65" t="s">
        <v>23805</v>
      </c>
      <c r="B65" t="s">
        <v>28</v>
      </c>
      <c r="C65" t="s">
        <v>28</v>
      </c>
      <c r="D65" t="s">
        <v>23806</v>
      </c>
      <c r="E65" t="s">
        <v>23807</v>
      </c>
      <c r="F65" t="s">
        <v>23348</v>
      </c>
      <c r="G65" t="s">
        <v>28</v>
      </c>
      <c r="H65" t="s">
        <v>40</v>
      </c>
      <c r="I65" t="s">
        <v>28</v>
      </c>
      <c r="J65" t="s">
        <v>28</v>
      </c>
      <c r="K65" t="s">
        <v>23349</v>
      </c>
      <c r="L65" t="s">
        <v>28</v>
      </c>
      <c r="M65" t="s">
        <v>37</v>
      </c>
      <c r="N65" t="s">
        <v>23808</v>
      </c>
      <c r="O65" t="s">
        <v>41</v>
      </c>
      <c r="P65" t="s">
        <v>30</v>
      </c>
      <c r="Q65" t="s">
        <v>28</v>
      </c>
      <c r="R65" t="s">
        <v>31</v>
      </c>
      <c r="S65" t="s">
        <v>23809</v>
      </c>
      <c r="T65" t="s">
        <v>64</v>
      </c>
      <c r="U65" t="s">
        <v>23810</v>
      </c>
      <c r="V65" t="s">
        <v>23811</v>
      </c>
      <c r="W65" t="s">
        <v>28</v>
      </c>
      <c r="X65" t="s">
        <v>38</v>
      </c>
      <c r="Y65" t="s">
        <v>23812</v>
      </c>
    </row>
    <row r="66" spans="1:25" x14ac:dyDescent="0.3">
      <c r="A66" t="s">
        <v>23813</v>
      </c>
      <c r="B66" t="s">
        <v>28</v>
      </c>
      <c r="C66" t="s">
        <v>28</v>
      </c>
      <c r="D66" t="s">
        <v>23814</v>
      </c>
      <c r="E66" t="s">
        <v>23815</v>
      </c>
      <c r="F66" t="s">
        <v>23348</v>
      </c>
      <c r="G66" t="s">
        <v>28</v>
      </c>
      <c r="H66" t="s">
        <v>40</v>
      </c>
      <c r="I66" t="s">
        <v>28</v>
      </c>
      <c r="J66" t="s">
        <v>28</v>
      </c>
      <c r="K66" t="s">
        <v>23349</v>
      </c>
      <c r="L66" t="s">
        <v>28</v>
      </c>
      <c r="M66" t="s">
        <v>37</v>
      </c>
      <c r="N66" t="s">
        <v>23816</v>
      </c>
      <c r="O66" t="s">
        <v>41</v>
      </c>
      <c r="P66" t="s">
        <v>30</v>
      </c>
      <c r="Q66" t="s">
        <v>28</v>
      </c>
      <c r="R66" t="s">
        <v>31</v>
      </c>
      <c r="S66" t="s">
        <v>23817</v>
      </c>
      <c r="T66" t="s">
        <v>64</v>
      </c>
      <c r="U66" t="s">
        <v>23818</v>
      </c>
      <c r="V66" t="s">
        <v>23819</v>
      </c>
      <c r="W66" t="s">
        <v>28</v>
      </c>
      <c r="X66" t="s">
        <v>38</v>
      </c>
      <c r="Y66" t="s">
        <v>23820</v>
      </c>
    </row>
    <row r="67" spans="1:25" x14ac:dyDescent="0.3">
      <c r="A67" t="s">
        <v>23821</v>
      </c>
      <c r="B67" t="s">
        <v>28</v>
      </c>
      <c r="C67" t="s">
        <v>28</v>
      </c>
      <c r="D67" t="s">
        <v>23822</v>
      </c>
      <c r="E67" t="s">
        <v>23823</v>
      </c>
      <c r="F67" t="s">
        <v>23348</v>
      </c>
      <c r="G67" t="s">
        <v>28</v>
      </c>
      <c r="H67" t="s">
        <v>40</v>
      </c>
      <c r="I67" t="s">
        <v>28</v>
      </c>
      <c r="J67" t="s">
        <v>28</v>
      </c>
      <c r="K67" t="s">
        <v>23349</v>
      </c>
      <c r="L67" t="s">
        <v>28</v>
      </c>
      <c r="M67" t="s">
        <v>37</v>
      </c>
      <c r="N67" t="s">
        <v>23507</v>
      </c>
      <c r="O67" t="s">
        <v>41</v>
      </c>
      <c r="P67" t="s">
        <v>30</v>
      </c>
      <c r="Q67" t="s">
        <v>28</v>
      </c>
      <c r="R67" t="s">
        <v>31</v>
      </c>
      <c r="S67" t="s">
        <v>23824</v>
      </c>
      <c r="T67" t="s">
        <v>64</v>
      </c>
      <c r="U67" t="s">
        <v>23825</v>
      </c>
      <c r="V67" t="s">
        <v>23826</v>
      </c>
      <c r="W67" t="s">
        <v>28</v>
      </c>
      <c r="X67" t="s">
        <v>38</v>
      </c>
      <c r="Y67" t="s">
        <v>23827</v>
      </c>
    </row>
    <row r="68" spans="1:25" x14ac:dyDescent="0.3">
      <c r="A68" t="s">
        <v>23828</v>
      </c>
      <c r="B68" t="s">
        <v>28</v>
      </c>
      <c r="C68" t="s">
        <v>28</v>
      </c>
      <c r="D68" t="s">
        <v>23829</v>
      </c>
      <c r="E68" t="s">
        <v>23830</v>
      </c>
      <c r="F68" t="s">
        <v>23362</v>
      </c>
      <c r="G68" t="s">
        <v>28</v>
      </c>
      <c r="H68" t="s">
        <v>40</v>
      </c>
      <c r="I68" t="s">
        <v>28</v>
      </c>
      <c r="J68" t="s">
        <v>28</v>
      </c>
      <c r="K68" t="s">
        <v>23363</v>
      </c>
      <c r="L68" t="s">
        <v>28</v>
      </c>
      <c r="M68" t="s">
        <v>55</v>
      </c>
      <c r="N68" t="s">
        <v>23831</v>
      </c>
      <c r="O68" t="s">
        <v>41</v>
      </c>
      <c r="P68" t="s">
        <v>30</v>
      </c>
      <c r="Q68" t="s">
        <v>28</v>
      </c>
      <c r="R68" t="s">
        <v>31</v>
      </c>
      <c r="S68" t="s">
        <v>23832</v>
      </c>
      <c r="T68" t="s">
        <v>64</v>
      </c>
      <c r="U68" t="s">
        <v>23833</v>
      </c>
      <c r="V68" t="s">
        <v>23834</v>
      </c>
      <c r="W68" t="s">
        <v>28</v>
      </c>
      <c r="X68" t="s">
        <v>39</v>
      </c>
      <c r="Y68" t="s">
        <v>23835</v>
      </c>
    </row>
    <row r="69" spans="1:25" x14ac:dyDescent="0.3">
      <c r="A69" t="s">
        <v>23836</v>
      </c>
      <c r="B69" t="s">
        <v>28</v>
      </c>
      <c r="C69" t="s">
        <v>28</v>
      </c>
      <c r="D69" t="s">
        <v>23837</v>
      </c>
      <c r="E69" t="s">
        <v>23838</v>
      </c>
      <c r="F69" t="s">
        <v>23348</v>
      </c>
      <c r="G69" t="s">
        <v>28</v>
      </c>
      <c r="H69" t="s">
        <v>40</v>
      </c>
      <c r="I69" t="s">
        <v>28</v>
      </c>
      <c r="J69" t="s">
        <v>28</v>
      </c>
      <c r="K69" t="s">
        <v>23349</v>
      </c>
      <c r="L69" t="s">
        <v>28</v>
      </c>
      <c r="M69" t="s">
        <v>37</v>
      </c>
      <c r="N69" t="s">
        <v>23839</v>
      </c>
      <c r="O69" t="s">
        <v>41</v>
      </c>
      <c r="P69" t="s">
        <v>30</v>
      </c>
      <c r="Q69" t="s">
        <v>28</v>
      </c>
      <c r="R69" t="s">
        <v>31</v>
      </c>
      <c r="S69" t="s">
        <v>23840</v>
      </c>
      <c r="T69" t="s">
        <v>64</v>
      </c>
      <c r="U69" t="s">
        <v>23841</v>
      </c>
      <c r="V69" t="s">
        <v>23842</v>
      </c>
      <c r="W69" t="s">
        <v>28</v>
      </c>
      <c r="X69" t="s">
        <v>38</v>
      </c>
      <c r="Y69" t="s">
        <v>23843</v>
      </c>
    </row>
    <row r="70" spans="1:25" x14ac:dyDescent="0.3">
      <c r="A70" t="s">
        <v>23844</v>
      </c>
      <c r="B70" t="s">
        <v>28</v>
      </c>
      <c r="C70" t="s">
        <v>28</v>
      </c>
      <c r="D70" t="s">
        <v>23845</v>
      </c>
      <c r="E70" t="s">
        <v>23846</v>
      </c>
      <c r="F70" t="s">
        <v>23362</v>
      </c>
      <c r="G70" t="s">
        <v>28</v>
      </c>
      <c r="H70" t="s">
        <v>40</v>
      </c>
      <c r="I70" t="s">
        <v>28</v>
      </c>
      <c r="J70" t="s">
        <v>28</v>
      </c>
      <c r="K70" t="s">
        <v>23363</v>
      </c>
      <c r="L70" t="s">
        <v>28</v>
      </c>
      <c r="M70" t="s">
        <v>55</v>
      </c>
      <c r="N70" t="s">
        <v>23847</v>
      </c>
      <c r="O70" t="s">
        <v>41</v>
      </c>
      <c r="P70" t="s">
        <v>30</v>
      </c>
      <c r="Q70" t="s">
        <v>28</v>
      </c>
      <c r="R70" t="s">
        <v>31</v>
      </c>
      <c r="S70" t="s">
        <v>23848</v>
      </c>
      <c r="T70" t="s">
        <v>64</v>
      </c>
      <c r="U70" t="s">
        <v>23849</v>
      </c>
      <c r="V70" t="s">
        <v>23850</v>
      </c>
      <c r="W70" t="s">
        <v>28</v>
      </c>
      <c r="X70" t="s">
        <v>39</v>
      </c>
      <c r="Y70" t="s">
        <v>23851</v>
      </c>
    </row>
    <row r="71" spans="1:25" x14ac:dyDescent="0.3">
      <c r="A71" t="s">
        <v>89</v>
      </c>
      <c r="B71" t="s">
        <v>28</v>
      </c>
      <c r="C71" t="s">
        <v>28</v>
      </c>
      <c r="D71" t="s">
        <v>23852</v>
      </c>
      <c r="E71" t="s">
        <v>23853</v>
      </c>
      <c r="F71" t="s">
        <v>23348</v>
      </c>
      <c r="G71" t="s">
        <v>28</v>
      </c>
      <c r="H71" t="s">
        <v>40</v>
      </c>
      <c r="I71" t="s">
        <v>28</v>
      </c>
      <c r="J71" t="s">
        <v>28</v>
      </c>
      <c r="K71" t="s">
        <v>23349</v>
      </c>
      <c r="L71" t="s">
        <v>28</v>
      </c>
      <c r="M71" t="s">
        <v>55</v>
      </c>
      <c r="N71" t="s">
        <v>23839</v>
      </c>
      <c r="O71" t="s">
        <v>41</v>
      </c>
      <c r="P71" t="s">
        <v>30</v>
      </c>
      <c r="Q71" t="s">
        <v>28</v>
      </c>
      <c r="R71" t="s">
        <v>31</v>
      </c>
      <c r="S71" t="s">
        <v>23854</v>
      </c>
      <c r="T71" t="s">
        <v>64</v>
      </c>
      <c r="U71" t="s">
        <v>23855</v>
      </c>
      <c r="V71" t="s">
        <v>23856</v>
      </c>
      <c r="W71" t="s">
        <v>28</v>
      </c>
      <c r="X71" t="s">
        <v>39</v>
      </c>
      <c r="Y71" t="s">
        <v>23855</v>
      </c>
    </row>
    <row r="72" spans="1:25" x14ac:dyDescent="0.3">
      <c r="A72" t="s">
        <v>23857</v>
      </c>
      <c r="B72" t="s">
        <v>28</v>
      </c>
      <c r="C72" t="s">
        <v>28</v>
      </c>
      <c r="D72" t="s">
        <v>23858</v>
      </c>
      <c r="E72" t="s">
        <v>23859</v>
      </c>
      <c r="F72" t="s">
        <v>23362</v>
      </c>
      <c r="G72" t="s">
        <v>28</v>
      </c>
      <c r="H72" t="s">
        <v>40</v>
      </c>
      <c r="I72" t="s">
        <v>28</v>
      </c>
      <c r="J72" t="s">
        <v>28</v>
      </c>
      <c r="K72" t="s">
        <v>23363</v>
      </c>
      <c r="L72" t="s">
        <v>28</v>
      </c>
      <c r="M72" t="s">
        <v>55</v>
      </c>
      <c r="N72" t="s">
        <v>23860</v>
      </c>
      <c r="O72" t="s">
        <v>41</v>
      </c>
      <c r="P72" t="s">
        <v>30</v>
      </c>
      <c r="Q72" t="s">
        <v>28</v>
      </c>
      <c r="R72" t="s">
        <v>31</v>
      </c>
      <c r="S72" t="s">
        <v>23861</v>
      </c>
      <c r="T72" t="s">
        <v>64</v>
      </c>
      <c r="U72" t="s">
        <v>23862</v>
      </c>
      <c r="V72" t="s">
        <v>23863</v>
      </c>
      <c r="W72" t="s">
        <v>28</v>
      </c>
      <c r="X72" t="s">
        <v>39</v>
      </c>
      <c r="Y72" t="s">
        <v>23864</v>
      </c>
    </row>
    <row r="73" spans="1:25" x14ac:dyDescent="0.3">
      <c r="A73" t="s">
        <v>23865</v>
      </c>
      <c r="B73" t="s">
        <v>28</v>
      </c>
      <c r="C73" t="s">
        <v>28</v>
      </c>
      <c r="D73" t="s">
        <v>23866</v>
      </c>
      <c r="E73" t="s">
        <v>23859</v>
      </c>
      <c r="F73" t="s">
        <v>23362</v>
      </c>
      <c r="G73" t="s">
        <v>28</v>
      </c>
      <c r="H73" t="s">
        <v>40</v>
      </c>
      <c r="I73" t="s">
        <v>28</v>
      </c>
      <c r="J73" t="s">
        <v>28</v>
      </c>
      <c r="K73" t="s">
        <v>23363</v>
      </c>
      <c r="L73" t="s">
        <v>28</v>
      </c>
      <c r="M73" t="s">
        <v>55</v>
      </c>
      <c r="N73" t="s">
        <v>23867</v>
      </c>
      <c r="O73" t="s">
        <v>41</v>
      </c>
      <c r="P73" t="s">
        <v>30</v>
      </c>
      <c r="Q73" t="s">
        <v>28</v>
      </c>
      <c r="R73" t="s">
        <v>31</v>
      </c>
      <c r="S73" t="s">
        <v>23868</v>
      </c>
      <c r="T73" t="s">
        <v>64</v>
      </c>
      <c r="U73" t="s">
        <v>23862</v>
      </c>
      <c r="V73" t="s">
        <v>23869</v>
      </c>
      <c r="W73" t="s">
        <v>28</v>
      </c>
      <c r="X73" t="s">
        <v>39</v>
      </c>
      <c r="Y73" t="s">
        <v>23864</v>
      </c>
    </row>
    <row r="74" spans="1:25" x14ac:dyDescent="0.3">
      <c r="A74" t="s">
        <v>23870</v>
      </c>
      <c r="B74" t="s">
        <v>28</v>
      </c>
      <c r="C74" t="s">
        <v>28</v>
      </c>
      <c r="D74" t="s">
        <v>23871</v>
      </c>
      <c r="E74" t="s">
        <v>23872</v>
      </c>
      <c r="F74" t="s">
        <v>23348</v>
      </c>
      <c r="G74" t="s">
        <v>28</v>
      </c>
      <c r="H74" t="s">
        <v>40</v>
      </c>
      <c r="I74" t="s">
        <v>28</v>
      </c>
      <c r="J74" t="s">
        <v>28</v>
      </c>
      <c r="K74" t="s">
        <v>23349</v>
      </c>
      <c r="L74" t="s">
        <v>28</v>
      </c>
      <c r="M74" t="s">
        <v>37</v>
      </c>
      <c r="N74" t="s">
        <v>23873</v>
      </c>
      <c r="O74" t="s">
        <v>41</v>
      </c>
      <c r="P74" t="s">
        <v>30</v>
      </c>
      <c r="Q74" t="s">
        <v>28</v>
      </c>
      <c r="R74" t="s">
        <v>31</v>
      </c>
      <c r="S74" t="s">
        <v>23874</v>
      </c>
      <c r="T74" t="s">
        <v>64</v>
      </c>
      <c r="U74" t="s">
        <v>23875</v>
      </c>
      <c r="V74" t="s">
        <v>23876</v>
      </c>
      <c r="W74" t="s">
        <v>28</v>
      </c>
      <c r="X74" t="s">
        <v>38</v>
      </c>
      <c r="Y74" t="s">
        <v>23877</v>
      </c>
    </row>
    <row r="75" spans="1:25" x14ac:dyDescent="0.3">
      <c r="A75" t="s">
        <v>23878</v>
      </c>
      <c r="B75" t="s">
        <v>28</v>
      </c>
      <c r="C75" t="s">
        <v>28</v>
      </c>
      <c r="D75" t="s">
        <v>23879</v>
      </c>
      <c r="E75" t="s">
        <v>23880</v>
      </c>
      <c r="F75" t="s">
        <v>23362</v>
      </c>
      <c r="G75" t="s">
        <v>28</v>
      </c>
      <c r="H75" t="s">
        <v>40</v>
      </c>
      <c r="I75" t="s">
        <v>28</v>
      </c>
      <c r="J75" t="s">
        <v>28</v>
      </c>
      <c r="K75" t="s">
        <v>23363</v>
      </c>
      <c r="L75" t="s">
        <v>28</v>
      </c>
      <c r="M75" t="s">
        <v>55</v>
      </c>
      <c r="N75" t="s">
        <v>23881</v>
      </c>
      <c r="O75" t="s">
        <v>41</v>
      </c>
      <c r="P75" t="s">
        <v>30</v>
      </c>
      <c r="Q75" t="s">
        <v>28</v>
      </c>
      <c r="R75" t="s">
        <v>31</v>
      </c>
      <c r="S75" t="s">
        <v>23882</v>
      </c>
      <c r="T75" t="s">
        <v>64</v>
      </c>
      <c r="U75" t="s">
        <v>23883</v>
      </c>
      <c r="V75" t="s">
        <v>23884</v>
      </c>
      <c r="W75" t="s">
        <v>28</v>
      </c>
      <c r="X75" t="s">
        <v>39</v>
      </c>
      <c r="Y75" t="s">
        <v>23885</v>
      </c>
    </row>
    <row r="76" spans="1:25" x14ac:dyDescent="0.3">
      <c r="A76" t="s">
        <v>23886</v>
      </c>
      <c r="B76" t="s">
        <v>28</v>
      </c>
      <c r="C76" t="s">
        <v>28</v>
      </c>
      <c r="D76" t="s">
        <v>23887</v>
      </c>
      <c r="E76" t="s">
        <v>23888</v>
      </c>
      <c r="F76" t="s">
        <v>23362</v>
      </c>
      <c r="G76" t="s">
        <v>28</v>
      </c>
      <c r="H76" t="s">
        <v>40</v>
      </c>
      <c r="I76" t="s">
        <v>28</v>
      </c>
      <c r="J76" t="s">
        <v>28</v>
      </c>
      <c r="K76" t="s">
        <v>23363</v>
      </c>
      <c r="L76" t="s">
        <v>28</v>
      </c>
      <c r="M76" t="s">
        <v>55</v>
      </c>
      <c r="N76" t="s">
        <v>23889</v>
      </c>
      <c r="O76" t="s">
        <v>41</v>
      </c>
      <c r="P76" t="s">
        <v>30</v>
      </c>
      <c r="Q76" t="s">
        <v>28</v>
      </c>
      <c r="R76" t="s">
        <v>31</v>
      </c>
      <c r="S76" t="s">
        <v>23890</v>
      </c>
      <c r="T76" t="s">
        <v>64</v>
      </c>
      <c r="U76" t="s">
        <v>23891</v>
      </c>
      <c r="V76" t="s">
        <v>23892</v>
      </c>
      <c r="W76" t="s">
        <v>28</v>
      </c>
      <c r="X76" t="s">
        <v>39</v>
      </c>
      <c r="Y76" t="s">
        <v>23893</v>
      </c>
    </row>
    <row r="77" spans="1:25" x14ac:dyDescent="0.3">
      <c r="A77" t="s">
        <v>23894</v>
      </c>
      <c r="B77" t="s">
        <v>28</v>
      </c>
      <c r="C77" t="s">
        <v>28</v>
      </c>
      <c r="D77" t="s">
        <v>23895</v>
      </c>
      <c r="E77" t="s">
        <v>23896</v>
      </c>
      <c r="F77" t="s">
        <v>23348</v>
      </c>
      <c r="G77" t="s">
        <v>28</v>
      </c>
      <c r="H77" t="s">
        <v>40</v>
      </c>
      <c r="I77" t="s">
        <v>28</v>
      </c>
      <c r="J77" t="s">
        <v>28</v>
      </c>
      <c r="K77" t="s">
        <v>23349</v>
      </c>
      <c r="L77" t="s">
        <v>28</v>
      </c>
      <c r="M77" t="s">
        <v>37</v>
      </c>
      <c r="N77" t="s">
        <v>23897</v>
      </c>
      <c r="O77" t="s">
        <v>41</v>
      </c>
      <c r="P77" t="s">
        <v>30</v>
      </c>
      <c r="Q77" t="s">
        <v>28</v>
      </c>
      <c r="R77" t="s">
        <v>31</v>
      </c>
      <c r="S77" t="s">
        <v>23898</v>
      </c>
      <c r="T77" t="s">
        <v>64</v>
      </c>
      <c r="U77" t="s">
        <v>23899</v>
      </c>
      <c r="V77" t="s">
        <v>23900</v>
      </c>
      <c r="W77" t="s">
        <v>28</v>
      </c>
      <c r="X77" t="s">
        <v>38</v>
      </c>
      <c r="Y77" t="s">
        <v>23901</v>
      </c>
    </row>
    <row r="78" spans="1:25" x14ac:dyDescent="0.3">
      <c r="A78" t="s">
        <v>23902</v>
      </c>
      <c r="B78" t="s">
        <v>28</v>
      </c>
      <c r="C78" t="s">
        <v>28</v>
      </c>
      <c r="D78" t="s">
        <v>23903</v>
      </c>
      <c r="E78" t="s">
        <v>23904</v>
      </c>
      <c r="F78" t="s">
        <v>23362</v>
      </c>
      <c r="G78" t="s">
        <v>28</v>
      </c>
      <c r="H78" t="s">
        <v>40</v>
      </c>
      <c r="I78" t="s">
        <v>28</v>
      </c>
      <c r="J78" t="s">
        <v>28</v>
      </c>
      <c r="K78" t="s">
        <v>23363</v>
      </c>
      <c r="L78" t="s">
        <v>28</v>
      </c>
      <c r="M78" t="s">
        <v>55</v>
      </c>
      <c r="N78" t="s">
        <v>23905</v>
      </c>
      <c r="O78" t="s">
        <v>41</v>
      </c>
      <c r="P78" t="s">
        <v>30</v>
      </c>
      <c r="Q78" t="s">
        <v>28</v>
      </c>
      <c r="R78" t="s">
        <v>31</v>
      </c>
      <c r="S78" t="s">
        <v>23906</v>
      </c>
      <c r="T78" t="s">
        <v>64</v>
      </c>
      <c r="U78" t="s">
        <v>23907</v>
      </c>
      <c r="V78" t="s">
        <v>23908</v>
      </c>
      <c r="W78" t="s">
        <v>28</v>
      </c>
      <c r="X78" t="s">
        <v>39</v>
      </c>
      <c r="Y78" t="s">
        <v>23909</v>
      </c>
    </row>
    <row r="79" spans="1:25" x14ac:dyDescent="0.3">
      <c r="A79" t="s">
        <v>23910</v>
      </c>
      <c r="B79" t="s">
        <v>28</v>
      </c>
      <c r="C79" t="s">
        <v>28</v>
      </c>
      <c r="D79" t="s">
        <v>23911</v>
      </c>
      <c r="E79" t="s">
        <v>23912</v>
      </c>
      <c r="F79" t="s">
        <v>23362</v>
      </c>
      <c r="G79" t="s">
        <v>28</v>
      </c>
      <c r="H79" t="s">
        <v>40</v>
      </c>
      <c r="I79" t="s">
        <v>28</v>
      </c>
      <c r="J79" t="s">
        <v>28</v>
      </c>
      <c r="K79" t="s">
        <v>23363</v>
      </c>
      <c r="L79" t="s">
        <v>28</v>
      </c>
      <c r="M79" t="s">
        <v>55</v>
      </c>
      <c r="N79" t="s">
        <v>23913</v>
      </c>
      <c r="O79" t="s">
        <v>41</v>
      </c>
      <c r="P79" t="s">
        <v>30</v>
      </c>
      <c r="Q79" t="s">
        <v>28</v>
      </c>
      <c r="R79" t="s">
        <v>31</v>
      </c>
      <c r="S79" t="s">
        <v>23914</v>
      </c>
      <c r="T79" t="s">
        <v>64</v>
      </c>
      <c r="U79" t="s">
        <v>23915</v>
      </c>
      <c r="V79" t="s">
        <v>23916</v>
      </c>
      <c r="W79" t="s">
        <v>28</v>
      </c>
      <c r="X79" t="s">
        <v>39</v>
      </c>
      <c r="Y79" t="s">
        <v>23915</v>
      </c>
    </row>
    <row r="80" spans="1:25" x14ac:dyDescent="0.3">
      <c r="A80" t="s">
        <v>23917</v>
      </c>
      <c r="B80" t="s">
        <v>28</v>
      </c>
      <c r="C80" t="s">
        <v>28</v>
      </c>
      <c r="D80" t="s">
        <v>23918</v>
      </c>
      <c r="E80" t="s">
        <v>23919</v>
      </c>
      <c r="F80" t="s">
        <v>23348</v>
      </c>
      <c r="G80" t="s">
        <v>28</v>
      </c>
      <c r="H80" t="s">
        <v>40</v>
      </c>
      <c r="I80" t="s">
        <v>28</v>
      </c>
      <c r="J80" t="s">
        <v>28</v>
      </c>
      <c r="K80" t="s">
        <v>23349</v>
      </c>
      <c r="L80" t="s">
        <v>28</v>
      </c>
      <c r="M80" t="s">
        <v>37</v>
      </c>
      <c r="N80" t="s">
        <v>23920</v>
      </c>
      <c r="O80" t="s">
        <v>41</v>
      </c>
      <c r="P80" t="s">
        <v>30</v>
      </c>
      <c r="Q80" t="s">
        <v>28</v>
      </c>
      <c r="R80" t="s">
        <v>31</v>
      </c>
      <c r="S80" t="s">
        <v>23921</v>
      </c>
      <c r="T80" t="s">
        <v>64</v>
      </c>
      <c r="U80" t="s">
        <v>23922</v>
      </c>
      <c r="V80" t="s">
        <v>23923</v>
      </c>
      <c r="W80" t="s">
        <v>28</v>
      </c>
      <c r="X80" t="s">
        <v>38</v>
      </c>
      <c r="Y80" t="s">
        <v>23922</v>
      </c>
    </row>
    <row r="81" spans="1:25" x14ac:dyDescent="0.3">
      <c r="A81" t="s">
        <v>23924</v>
      </c>
      <c r="B81" t="s">
        <v>28</v>
      </c>
      <c r="C81" t="s">
        <v>28</v>
      </c>
      <c r="D81" t="s">
        <v>23925</v>
      </c>
      <c r="E81" t="s">
        <v>23926</v>
      </c>
      <c r="F81" t="s">
        <v>23362</v>
      </c>
      <c r="G81" t="s">
        <v>28</v>
      </c>
      <c r="H81" t="s">
        <v>40</v>
      </c>
      <c r="I81" t="s">
        <v>28</v>
      </c>
      <c r="J81" t="s">
        <v>28</v>
      </c>
      <c r="K81" t="s">
        <v>23363</v>
      </c>
      <c r="L81" t="s">
        <v>28</v>
      </c>
      <c r="M81" t="s">
        <v>55</v>
      </c>
      <c r="N81" t="s">
        <v>23927</v>
      </c>
      <c r="O81" t="s">
        <v>41</v>
      </c>
      <c r="P81" t="s">
        <v>30</v>
      </c>
      <c r="Q81" t="s">
        <v>28</v>
      </c>
      <c r="R81" t="s">
        <v>31</v>
      </c>
      <c r="S81" t="s">
        <v>23928</v>
      </c>
      <c r="T81" t="s">
        <v>64</v>
      </c>
      <c r="U81" t="s">
        <v>23929</v>
      </c>
      <c r="V81" t="s">
        <v>23930</v>
      </c>
      <c r="W81" t="s">
        <v>28</v>
      </c>
      <c r="X81" t="s">
        <v>39</v>
      </c>
      <c r="Y81" t="s">
        <v>23929</v>
      </c>
    </row>
    <row r="82" spans="1:25" x14ac:dyDescent="0.3">
      <c r="A82" t="s">
        <v>23649</v>
      </c>
      <c r="B82" t="s">
        <v>28</v>
      </c>
      <c r="C82" t="s">
        <v>28</v>
      </c>
      <c r="D82" t="s">
        <v>23650</v>
      </c>
      <c r="E82" t="s">
        <v>23926</v>
      </c>
      <c r="F82" t="s">
        <v>23362</v>
      </c>
      <c r="G82" t="s">
        <v>28</v>
      </c>
      <c r="H82" t="s">
        <v>40</v>
      </c>
      <c r="I82" t="s">
        <v>28</v>
      </c>
      <c r="J82" t="s">
        <v>28</v>
      </c>
      <c r="K82" t="s">
        <v>23363</v>
      </c>
      <c r="L82" t="s">
        <v>28</v>
      </c>
      <c r="M82" t="s">
        <v>55</v>
      </c>
      <c r="N82" t="s">
        <v>23927</v>
      </c>
      <c r="O82" t="s">
        <v>41</v>
      </c>
      <c r="P82" t="s">
        <v>30</v>
      </c>
      <c r="Q82" t="s">
        <v>28</v>
      </c>
      <c r="R82" t="s">
        <v>31</v>
      </c>
      <c r="S82" t="s">
        <v>23931</v>
      </c>
      <c r="T82" t="s">
        <v>64</v>
      </c>
      <c r="U82" t="s">
        <v>23929</v>
      </c>
      <c r="V82" t="s">
        <v>23932</v>
      </c>
      <c r="W82" t="s">
        <v>28</v>
      </c>
      <c r="X82" t="s">
        <v>39</v>
      </c>
      <c r="Y82" t="s">
        <v>23929</v>
      </c>
    </row>
    <row r="83" spans="1:25" x14ac:dyDescent="0.3">
      <c r="A83" t="s">
        <v>23933</v>
      </c>
      <c r="B83" t="s">
        <v>28</v>
      </c>
      <c r="C83" t="s">
        <v>28</v>
      </c>
      <c r="D83" t="s">
        <v>23934</v>
      </c>
      <c r="E83" t="s">
        <v>23935</v>
      </c>
      <c r="F83" t="s">
        <v>23362</v>
      </c>
      <c r="G83" t="s">
        <v>28</v>
      </c>
      <c r="H83" t="s">
        <v>40</v>
      </c>
      <c r="I83" t="s">
        <v>28</v>
      </c>
      <c r="J83" t="s">
        <v>28</v>
      </c>
      <c r="K83" t="s">
        <v>23363</v>
      </c>
      <c r="L83" t="s">
        <v>28</v>
      </c>
      <c r="M83" t="s">
        <v>55</v>
      </c>
      <c r="N83" t="s">
        <v>23936</v>
      </c>
      <c r="O83" t="s">
        <v>41</v>
      </c>
      <c r="P83" t="s">
        <v>30</v>
      </c>
      <c r="Q83" t="s">
        <v>28</v>
      </c>
      <c r="R83" t="s">
        <v>31</v>
      </c>
      <c r="S83" t="s">
        <v>23937</v>
      </c>
      <c r="T83" t="s">
        <v>64</v>
      </c>
      <c r="U83" t="s">
        <v>23938</v>
      </c>
      <c r="V83" t="s">
        <v>23939</v>
      </c>
      <c r="W83" t="s">
        <v>28</v>
      </c>
      <c r="X83" t="s">
        <v>39</v>
      </c>
      <c r="Y83" t="s">
        <v>23940</v>
      </c>
    </row>
    <row r="84" spans="1:25" x14ac:dyDescent="0.3">
      <c r="A84" t="s">
        <v>23941</v>
      </c>
      <c r="B84" t="s">
        <v>28</v>
      </c>
      <c r="C84" t="s">
        <v>28</v>
      </c>
      <c r="D84" t="s">
        <v>23942</v>
      </c>
      <c r="E84" t="s">
        <v>23943</v>
      </c>
      <c r="F84" t="s">
        <v>23362</v>
      </c>
      <c r="G84" t="s">
        <v>28</v>
      </c>
      <c r="H84" t="s">
        <v>40</v>
      </c>
      <c r="I84" t="s">
        <v>28</v>
      </c>
      <c r="J84" t="s">
        <v>28</v>
      </c>
      <c r="K84" t="s">
        <v>23363</v>
      </c>
      <c r="L84" t="s">
        <v>28</v>
      </c>
      <c r="M84" t="s">
        <v>55</v>
      </c>
      <c r="N84" t="s">
        <v>23944</v>
      </c>
      <c r="O84" t="s">
        <v>41</v>
      </c>
      <c r="P84" t="s">
        <v>30</v>
      </c>
      <c r="Q84" t="s">
        <v>28</v>
      </c>
      <c r="R84" t="s">
        <v>31</v>
      </c>
      <c r="S84" t="s">
        <v>23945</v>
      </c>
      <c r="T84" t="s">
        <v>64</v>
      </c>
      <c r="U84" t="s">
        <v>23946</v>
      </c>
      <c r="V84" t="s">
        <v>23947</v>
      </c>
      <c r="W84" t="s">
        <v>28</v>
      </c>
      <c r="X84" t="s">
        <v>39</v>
      </c>
      <c r="Y84" t="s">
        <v>23948</v>
      </c>
    </row>
    <row r="85" spans="1:25" x14ac:dyDescent="0.3">
      <c r="A85" t="s">
        <v>23649</v>
      </c>
      <c r="B85" t="s">
        <v>28</v>
      </c>
      <c r="C85" t="s">
        <v>28</v>
      </c>
      <c r="D85" t="s">
        <v>23650</v>
      </c>
      <c r="E85" t="s">
        <v>23943</v>
      </c>
      <c r="F85" t="s">
        <v>23362</v>
      </c>
      <c r="G85" t="s">
        <v>28</v>
      </c>
      <c r="H85" t="s">
        <v>40</v>
      </c>
      <c r="I85" t="s">
        <v>28</v>
      </c>
      <c r="J85" t="s">
        <v>28</v>
      </c>
      <c r="K85" t="s">
        <v>23363</v>
      </c>
      <c r="L85" t="s">
        <v>28</v>
      </c>
      <c r="M85" t="s">
        <v>55</v>
      </c>
      <c r="N85" t="s">
        <v>23944</v>
      </c>
      <c r="O85" t="s">
        <v>41</v>
      </c>
      <c r="P85" t="s">
        <v>30</v>
      </c>
      <c r="Q85" t="s">
        <v>28</v>
      </c>
      <c r="R85" t="s">
        <v>31</v>
      </c>
      <c r="S85" t="s">
        <v>23949</v>
      </c>
      <c r="T85" t="s">
        <v>64</v>
      </c>
      <c r="U85" t="s">
        <v>23946</v>
      </c>
      <c r="V85" t="s">
        <v>23950</v>
      </c>
      <c r="W85" t="s">
        <v>28</v>
      </c>
      <c r="X85" t="s">
        <v>39</v>
      </c>
      <c r="Y85" t="s">
        <v>23948</v>
      </c>
    </row>
    <row r="86" spans="1:25" x14ac:dyDescent="0.3">
      <c r="A86" t="s">
        <v>23951</v>
      </c>
      <c r="B86" t="s">
        <v>28</v>
      </c>
      <c r="C86" t="s">
        <v>28</v>
      </c>
      <c r="D86" t="s">
        <v>23952</v>
      </c>
      <c r="E86" t="s">
        <v>23953</v>
      </c>
      <c r="F86" t="s">
        <v>23362</v>
      </c>
      <c r="G86" t="s">
        <v>28</v>
      </c>
      <c r="H86" t="s">
        <v>40</v>
      </c>
      <c r="I86" t="s">
        <v>28</v>
      </c>
      <c r="J86" t="s">
        <v>28</v>
      </c>
      <c r="K86" t="s">
        <v>23363</v>
      </c>
      <c r="L86" t="s">
        <v>28</v>
      </c>
      <c r="M86" t="s">
        <v>55</v>
      </c>
      <c r="N86" t="s">
        <v>23954</v>
      </c>
      <c r="O86" t="s">
        <v>41</v>
      </c>
      <c r="P86" t="s">
        <v>30</v>
      </c>
      <c r="Q86" t="s">
        <v>28</v>
      </c>
      <c r="R86" t="s">
        <v>31</v>
      </c>
      <c r="S86" t="s">
        <v>23955</v>
      </c>
      <c r="T86" t="s">
        <v>64</v>
      </c>
      <c r="U86" t="s">
        <v>23956</v>
      </c>
      <c r="V86" t="s">
        <v>23957</v>
      </c>
      <c r="W86" t="s">
        <v>28</v>
      </c>
      <c r="X86" t="s">
        <v>39</v>
      </c>
      <c r="Y86" t="s">
        <v>23958</v>
      </c>
    </row>
    <row r="87" spans="1:25" x14ac:dyDescent="0.3">
      <c r="A87" t="s">
        <v>23649</v>
      </c>
      <c r="B87" t="s">
        <v>28</v>
      </c>
      <c r="C87" t="s">
        <v>28</v>
      </c>
      <c r="D87" t="s">
        <v>23650</v>
      </c>
      <c r="E87" t="s">
        <v>23953</v>
      </c>
      <c r="F87" t="s">
        <v>23362</v>
      </c>
      <c r="G87" t="s">
        <v>28</v>
      </c>
      <c r="H87" t="s">
        <v>40</v>
      </c>
      <c r="I87" t="s">
        <v>28</v>
      </c>
      <c r="J87" t="s">
        <v>28</v>
      </c>
      <c r="K87" t="s">
        <v>23363</v>
      </c>
      <c r="L87" t="s">
        <v>28</v>
      </c>
      <c r="M87" t="s">
        <v>55</v>
      </c>
      <c r="N87" t="s">
        <v>23954</v>
      </c>
      <c r="O87" t="s">
        <v>41</v>
      </c>
      <c r="P87" t="s">
        <v>30</v>
      </c>
      <c r="Q87" t="s">
        <v>28</v>
      </c>
      <c r="R87" t="s">
        <v>31</v>
      </c>
      <c r="S87" t="s">
        <v>23959</v>
      </c>
      <c r="T87" t="s">
        <v>64</v>
      </c>
      <c r="U87" t="s">
        <v>23956</v>
      </c>
      <c r="V87" t="s">
        <v>23960</v>
      </c>
      <c r="W87" t="s">
        <v>28</v>
      </c>
      <c r="X87" t="s">
        <v>39</v>
      </c>
      <c r="Y87" t="s">
        <v>23958</v>
      </c>
    </row>
    <row r="88" spans="1:25" x14ac:dyDescent="0.3">
      <c r="A88" t="s">
        <v>23649</v>
      </c>
      <c r="B88" t="s">
        <v>28</v>
      </c>
      <c r="C88" t="s">
        <v>28</v>
      </c>
      <c r="D88" t="s">
        <v>23650</v>
      </c>
      <c r="E88" t="s">
        <v>23953</v>
      </c>
      <c r="F88" t="s">
        <v>23362</v>
      </c>
      <c r="G88" t="s">
        <v>28</v>
      </c>
      <c r="H88" t="s">
        <v>40</v>
      </c>
      <c r="I88" t="s">
        <v>28</v>
      </c>
      <c r="J88" t="s">
        <v>28</v>
      </c>
      <c r="K88" t="s">
        <v>23363</v>
      </c>
      <c r="L88" t="s">
        <v>28</v>
      </c>
      <c r="M88" t="s">
        <v>55</v>
      </c>
      <c r="N88" t="s">
        <v>23961</v>
      </c>
      <c r="O88" t="s">
        <v>41</v>
      </c>
      <c r="P88" t="s">
        <v>30</v>
      </c>
      <c r="Q88" t="s">
        <v>28</v>
      </c>
      <c r="R88" t="s">
        <v>31</v>
      </c>
      <c r="S88" t="s">
        <v>23962</v>
      </c>
      <c r="T88" t="s">
        <v>64</v>
      </c>
      <c r="U88" t="s">
        <v>23956</v>
      </c>
      <c r="V88" t="s">
        <v>23963</v>
      </c>
      <c r="W88" t="s">
        <v>28</v>
      </c>
      <c r="X88" t="s">
        <v>39</v>
      </c>
      <c r="Y88" t="s">
        <v>23958</v>
      </c>
    </row>
    <row r="89" spans="1:25" x14ac:dyDescent="0.3">
      <c r="A89" t="s">
        <v>23964</v>
      </c>
      <c r="B89" t="s">
        <v>28</v>
      </c>
      <c r="C89" t="s">
        <v>28</v>
      </c>
      <c r="D89" t="s">
        <v>23965</v>
      </c>
      <c r="E89" t="s">
        <v>23966</v>
      </c>
      <c r="F89" t="s">
        <v>23362</v>
      </c>
      <c r="G89" t="s">
        <v>28</v>
      </c>
      <c r="H89" t="s">
        <v>40</v>
      </c>
      <c r="I89" t="s">
        <v>28</v>
      </c>
      <c r="J89" t="s">
        <v>28</v>
      </c>
      <c r="K89" t="s">
        <v>23363</v>
      </c>
      <c r="L89" t="s">
        <v>28</v>
      </c>
      <c r="M89" t="s">
        <v>55</v>
      </c>
      <c r="N89" t="s">
        <v>23967</v>
      </c>
      <c r="O89" t="s">
        <v>41</v>
      </c>
      <c r="P89" t="s">
        <v>30</v>
      </c>
      <c r="Q89" t="s">
        <v>28</v>
      </c>
      <c r="R89" t="s">
        <v>31</v>
      </c>
      <c r="S89" t="s">
        <v>23968</v>
      </c>
      <c r="T89" t="s">
        <v>64</v>
      </c>
      <c r="U89" t="s">
        <v>23969</v>
      </c>
      <c r="V89" t="s">
        <v>23970</v>
      </c>
      <c r="W89" t="s">
        <v>28</v>
      </c>
      <c r="X89" t="s">
        <v>39</v>
      </c>
      <c r="Y89" t="s">
        <v>23971</v>
      </c>
    </row>
    <row r="90" spans="1:25" x14ac:dyDescent="0.3">
      <c r="A90" t="s">
        <v>23972</v>
      </c>
      <c r="B90" t="s">
        <v>28</v>
      </c>
      <c r="C90" t="s">
        <v>28</v>
      </c>
      <c r="D90" t="s">
        <v>23973</v>
      </c>
      <c r="E90" t="s">
        <v>23974</v>
      </c>
      <c r="F90" t="s">
        <v>23348</v>
      </c>
      <c r="G90" t="s">
        <v>28</v>
      </c>
      <c r="H90" t="s">
        <v>40</v>
      </c>
      <c r="I90" t="s">
        <v>28</v>
      </c>
      <c r="J90" t="s">
        <v>28</v>
      </c>
      <c r="K90" t="s">
        <v>23349</v>
      </c>
      <c r="L90" t="s">
        <v>28</v>
      </c>
      <c r="M90" t="s">
        <v>55</v>
      </c>
      <c r="N90" t="s">
        <v>23975</v>
      </c>
      <c r="O90" t="s">
        <v>41</v>
      </c>
      <c r="P90" t="s">
        <v>30</v>
      </c>
      <c r="Q90" t="s">
        <v>28</v>
      </c>
      <c r="R90" t="s">
        <v>31</v>
      </c>
      <c r="S90" t="s">
        <v>23976</v>
      </c>
      <c r="T90" t="s">
        <v>64</v>
      </c>
      <c r="U90" t="s">
        <v>23977</v>
      </c>
      <c r="V90" t="s">
        <v>23978</v>
      </c>
      <c r="W90" t="s">
        <v>28</v>
      </c>
      <c r="X90" t="s">
        <v>39</v>
      </c>
      <c r="Y90" t="s">
        <v>23977</v>
      </c>
    </row>
    <row r="91" spans="1:25" x14ac:dyDescent="0.3">
      <c r="A91" t="s">
        <v>23979</v>
      </c>
      <c r="B91" t="s">
        <v>28</v>
      </c>
      <c r="C91" t="s">
        <v>28</v>
      </c>
      <c r="D91" t="s">
        <v>23980</v>
      </c>
      <c r="E91" t="s">
        <v>23981</v>
      </c>
      <c r="F91" t="s">
        <v>23362</v>
      </c>
      <c r="G91" t="s">
        <v>28</v>
      </c>
      <c r="H91" t="s">
        <v>40</v>
      </c>
      <c r="I91" t="s">
        <v>28</v>
      </c>
      <c r="J91" t="s">
        <v>28</v>
      </c>
      <c r="K91" t="s">
        <v>23363</v>
      </c>
      <c r="L91" t="s">
        <v>28</v>
      </c>
      <c r="M91" t="s">
        <v>55</v>
      </c>
      <c r="N91" t="s">
        <v>23982</v>
      </c>
      <c r="O91" t="s">
        <v>41</v>
      </c>
      <c r="P91" t="s">
        <v>30</v>
      </c>
      <c r="Q91" t="s">
        <v>28</v>
      </c>
      <c r="R91" t="s">
        <v>31</v>
      </c>
      <c r="S91" t="s">
        <v>23983</v>
      </c>
      <c r="T91" t="s">
        <v>64</v>
      </c>
      <c r="U91" t="s">
        <v>23984</v>
      </c>
      <c r="V91" t="s">
        <v>23985</v>
      </c>
      <c r="W91" t="s">
        <v>28</v>
      </c>
      <c r="X91" t="s">
        <v>39</v>
      </c>
      <c r="Y91" t="s">
        <v>23986</v>
      </c>
    </row>
    <row r="92" spans="1:25" x14ac:dyDescent="0.3">
      <c r="A92" t="s">
        <v>23987</v>
      </c>
      <c r="B92" t="s">
        <v>28</v>
      </c>
      <c r="C92" t="s">
        <v>28</v>
      </c>
      <c r="D92" t="s">
        <v>23988</v>
      </c>
      <c r="E92" t="s">
        <v>23989</v>
      </c>
      <c r="F92" t="s">
        <v>23362</v>
      </c>
      <c r="G92" t="s">
        <v>28</v>
      </c>
      <c r="H92" t="s">
        <v>40</v>
      </c>
      <c r="I92" t="s">
        <v>28</v>
      </c>
      <c r="J92" t="s">
        <v>28</v>
      </c>
      <c r="K92" t="s">
        <v>23363</v>
      </c>
      <c r="L92" t="s">
        <v>28</v>
      </c>
      <c r="M92" t="s">
        <v>37</v>
      </c>
      <c r="N92" t="s">
        <v>23990</v>
      </c>
      <c r="O92" t="s">
        <v>41</v>
      </c>
      <c r="P92" t="s">
        <v>30</v>
      </c>
      <c r="Q92" t="s">
        <v>28</v>
      </c>
      <c r="R92" t="s">
        <v>31</v>
      </c>
      <c r="S92" t="s">
        <v>23991</v>
      </c>
      <c r="T92" t="s">
        <v>64</v>
      </c>
      <c r="U92" t="s">
        <v>23992</v>
      </c>
      <c r="V92" t="s">
        <v>23993</v>
      </c>
      <c r="W92" t="s">
        <v>28</v>
      </c>
      <c r="X92" t="s">
        <v>38</v>
      </c>
      <c r="Y92" t="s">
        <v>23992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91E5A-5082-4BD9-8942-E4ADCE6A5931}">
  <sheetPr codeName="Лист2"/>
  <dimension ref="A2:AJ7942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AI2" sqref="AI2:AJ2"/>
    </sheetView>
  </sheetViews>
  <sheetFormatPr defaultColWidth="6.59765625" defaultRowHeight="14" x14ac:dyDescent="0.3"/>
  <cols>
    <col min="1" max="1" width="11.5" bestFit="1" customWidth="1"/>
    <col min="2" max="2" width="20.09765625" bestFit="1" customWidth="1"/>
    <col min="3" max="3" width="13.09765625" bestFit="1" customWidth="1"/>
    <col min="4" max="4" width="13.8984375" bestFit="1" customWidth="1"/>
    <col min="5" max="5" width="10.296875" bestFit="1" customWidth="1"/>
    <col min="6" max="6" width="8.796875" bestFit="1" customWidth="1"/>
    <col min="7" max="7" width="9.69921875" bestFit="1" customWidth="1"/>
    <col min="8" max="8" width="20.09765625" bestFit="1" customWidth="1"/>
    <col min="9" max="9" width="14" bestFit="1" customWidth="1"/>
    <col min="10" max="10" width="17.59765625" bestFit="1" customWidth="1"/>
    <col min="11" max="11" width="14" bestFit="1" customWidth="1"/>
    <col min="12" max="12" width="17.59765625" bestFit="1" customWidth="1"/>
    <col min="13" max="13" width="9.8984375" bestFit="1" customWidth="1"/>
    <col min="14" max="14" width="5.69921875" bestFit="1" customWidth="1"/>
    <col min="15" max="15" width="10.09765625" bestFit="1" customWidth="1"/>
    <col min="16" max="16" width="10.8984375" bestFit="1" customWidth="1"/>
    <col min="17" max="17" width="7.3984375" bestFit="1" customWidth="1"/>
    <col min="18" max="18" width="6.59765625" bestFit="1" customWidth="1"/>
    <col min="19" max="19" width="6.8984375" bestFit="1" customWidth="1"/>
    <col min="20" max="20" width="11.8984375" bestFit="1" customWidth="1"/>
    <col min="21" max="21" width="10.8984375" bestFit="1" customWidth="1"/>
    <col min="22" max="22" width="12.5" bestFit="1" customWidth="1"/>
    <col min="23" max="23" width="8.59765625" bestFit="1" customWidth="1"/>
    <col min="24" max="25" width="12.5" bestFit="1" customWidth="1"/>
    <col min="26" max="26" width="13.8984375" bestFit="1" customWidth="1"/>
    <col min="27" max="27" width="13.19921875" bestFit="1" customWidth="1"/>
    <col min="28" max="28" width="8.69921875" bestFit="1" customWidth="1"/>
    <col min="29" max="29" width="11.5" bestFit="1" customWidth="1"/>
    <col min="30" max="30" width="5.8984375" bestFit="1" customWidth="1"/>
    <col min="31" max="31" width="9.69921875" bestFit="1" customWidth="1"/>
    <col min="32" max="32" width="7.296875" bestFit="1" customWidth="1"/>
    <col min="33" max="33" width="7.3984375" bestFit="1" customWidth="1"/>
    <col min="34" max="34" width="5.796875" bestFit="1" customWidth="1"/>
    <col min="35" max="35" width="12.5" bestFit="1" customWidth="1"/>
    <col min="36" max="36" width="12.19921875" bestFit="1" customWidth="1"/>
  </cols>
  <sheetData>
    <row r="2" spans="1:36" x14ac:dyDescent="0.3">
      <c r="X2">
        <f>bot_orders[[#Totals],[USDT]]</f>
        <v>30.136174400799224</v>
      </c>
      <c r="Y2">
        <f>bot_orders[[#Totals],[FET]]</f>
        <v>-35.580800174499615</v>
      </c>
      <c r="AI2">
        <f>bot_orders[[#Totals],[coin_delta]]</f>
        <v>-35.580800189999607</v>
      </c>
      <c r="AJ2">
        <f>bot_orders[[#Totals],[usdt_delta]]</f>
        <v>30.136173869999642</v>
      </c>
    </row>
    <row r="3" spans="1:36" x14ac:dyDescent="0.3">
      <c r="A3" t="s">
        <v>17991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593</v>
      </c>
      <c r="K3" t="s">
        <v>8</v>
      </c>
      <c r="L3" t="s">
        <v>594</v>
      </c>
      <c r="M3" t="s">
        <v>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38</v>
      </c>
      <c r="Y3" t="s">
        <v>39</v>
      </c>
      <c r="Z3" t="s">
        <v>595</v>
      </c>
      <c r="AA3" t="s">
        <v>596</v>
      </c>
      <c r="AB3" t="s">
        <v>20</v>
      </c>
      <c r="AC3" t="s">
        <v>21</v>
      </c>
      <c r="AD3" t="s">
        <v>22</v>
      </c>
      <c r="AE3" t="s">
        <v>23</v>
      </c>
      <c r="AF3" t="s">
        <v>24</v>
      </c>
      <c r="AG3" t="s">
        <v>25</v>
      </c>
      <c r="AH3" t="s">
        <v>26</v>
      </c>
      <c r="AI3" t="s">
        <v>17973</v>
      </c>
      <c r="AJ3" t="s">
        <v>17974</v>
      </c>
    </row>
    <row r="4" spans="1:36" x14ac:dyDescent="0.3">
      <c r="A4">
        <v>1</v>
      </c>
      <c r="B4" t="s">
        <v>312</v>
      </c>
      <c r="C4" t="s">
        <v>28</v>
      </c>
      <c r="D4" t="s">
        <v>29</v>
      </c>
      <c r="E4" t="s">
        <v>30</v>
      </c>
      <c r="F4" t="s">
        <v>31</v>
      </c>
      <c r="G4" t="s">
        <v>47</v>
      </c>
      <c r="H4" t="s">
        <v>639</v>
      </c>
      <c r="I4" s="4" t="s">
        <v>640</v>
      </c>
      <c r="J4" s="1">
        <f>((((bot_orders[[#This Row],[cTime]]/ 1000)+3*3600) / 86400) + DATE(1970,1,1))</f>
        <v>45753.681009652777</v>
      </c>
      <c r="K4" s="4" t="s">
        <v>641</v>
      </c>
      <c r="L4" s="1">
        <f>((((bot_orders[[#This Row],[uTime]]/ 1000)+3*3600) / 86400) + DATE(1970,1,1))</f>
        <v>45753.842124675924</v>
      </c>
      <c r="M4" t="s">
        <v>34</v>
      </c>
      <c r="N4" t="s">
        <v>28</v>
      </c>
      <c r="O4" t="s">
        <v>35</v>
      </c>
      <c r="P4">
        <v>2.0089999999999999</v>
      </c>
      <c r="Q4" t="s">
        <v>36</v>
      </c>
      <c r="R4" t="s">
        <v>55</v>
      </c>
      <c r="S4">
        <v>0.4</v>
      </c>
      <c r="T4">
        <v>0.4</v>
      </c>
      <c r="U4">
        <v>2.0089999999999999</v>
      </c>
      <c r="V4">
        <v>-1.6072E-3</v>
      </c>
      <c r="W4" t="s">
        <v>39</v>
      </c>
      <c r="X4" s="4">
        <f>IF(bot_orders[[#This Row],[side]]="sell", bot_orders[[#This Row],[accFillSz]]*bot_orders[[#This Row],[avgPx]] + bot_orders[[#This Row],[fee]], -bot_orders[[#This Row],[accFillSz]]*bot_orders[[#This Row],[avgPx]])</f>
        <v>-0.80359999999999998</v>
      </c>
      <c r="Y4" s="4">
        <f>IF(bot_orders[[#This Row],[side]]="buy", bot_orders[[#This Row],[accFillSz]] + bot_orders[[#This Row],[fee]], -bot_orders[[#This Row],[accFillSz]])</f>
        <v>2.0073927999999999</v>
      </c>
      <c r="Z4" s="4">
        <f>IF(bot_orders[[#This Row],[side]]="sell",bot_orders[[#This Row],[accFillSz]]*bot_orders[[#This Row],[avgPx]]+bot_orders[[#This Row],[fee]], 0)</f>
        <v>0</v>
      </c>
      <c r="AA4" s="4">
        <f>IF(bot_orders[[#This Row],[side]]="sell",-bot_orders[[#This Row],[accFillSz]],bot_orders[[#This Row],[accFillSz]]+bot_orders[[#This Row],[fee]])</f>
        <v>2.0073927999999999</v>
      </c>
      <c r="AB4">
        <v>0</v>
      </c>
      <c r="AC4" t="s">
        <v>38</v>
      </c>
      <c r="AD4">
        <v>0</v>
      </c>
      <c r="AE4" t="s">
        <v>40</v>
      </c>
      <c r="AF4" t="s">
        <v>41</v>
      </c>
      <c r="AG4" t="s">
        <v>42</v>
      </c>
      <c r="AH4" t="s">
        <v>28</v>
      </c>
      <c r="AI4">
        <v>2.0073927999999999</v>
      </c>
      <c r="AJ4">
        <v>-0.80359999999999998</v>
      </c>
    </row>
    <row r="5" spans="1:36" x14ac:dyDescent="0.3">
      <c r="A5">
        <v>2</v>
      </c>
      <c r="B5" t="s">
        <v>312</v>
      </c>
      <c r="C5" t="s">
        <v>28</v>
      </c>
      <c r="D5" t="s">
        <v>29</v>
      </c>
      <c r="E5" t="s">
        <v>30</v>
      </c>
      <c r="F5" t="s">
        <v>31</v>
      </c>
      <c r="G5" t="s">
        <v>95</v>
      </c>
      <c r="H5" t="s">
        <v>642</v>
      </c>
      <c r="I5" s="4" t="s">
        <v>640</v>
      </c>
      <c r="J5" s="1">
        <f>((((bot_orders[[#This Row],[cTime]]/ 1000)+3*3600) / 86400) + DATE(1970,1,1))</f>
        <v>45753.681009652777</v>
      </c>
      <c r="K5" s="4" t="s">
        <v>643</v>
      </c>
      <c r="L5" s="1">
        <f>((((bot_orders[[#This Row],[uTime]]/ 1000)+3*3600) / 86400) + DATE(1970,1,1))</f>
        <v>45753.698647280093</v>
      </c>
      <c r="M5" t="s">
        <v>34</v>
      </c>
      <c r="N5" t="s">
        <v>28</v>
      </c>
      <c r="O5" t="s">
        <v>35</v>
      </c>
      <c r="P5">
        <v>2.0089999999999999</v>
      </c>
      <c r="Q5" t="s">
        <v>36</v>
      </c>
      <c r="R5" t="s">
        <v>55</v>
      </c>
      <c r="S5">
        <v>0.40500000000000003</v>
      </c>
      <c r="T5">
        <v>0.40500000000000003</v>
      </c>
      <c r="U5">
        <v>2.0089999999999999</v>
      </c>
      <c r="V5">
        <v>-1.6072E-3</v>
      </c>
      <c r="W5" t="s">
        <v>39</v>
      </c>
      <c r="X5" s="4">
        <f>IF(bot_orders[[#This Row],[side]]="sell", bot_orders[[#This Row],[accFillSz]]*bot_orders[[#This Row],[avgPx]] + bot_orders[[#This Row],[fee]], -bot_orders[[#This Row],[accFillSz]]*bot_orders[[#This Row],[avgPx]])</f>
        <v>-0.81364500000000006</v>
      </c>
      <c r="Y5" s="4">
        <f>IF(bot_orders[[#This Row],[side]]="buy", bot_orders[[#This Row],[accFillSz]] + bot_orders[[#This Row],[fee]], -bot_orders[[#This Row],[accFillSz]])</f>
        <v>2.0073927999999999</v>
      </c>
      <c r="Z5" s="4">
        <f>IF(bot_orders[[#This Row],[side]]="sell",bot_orders[[#This Row],[accFillSz]]*bot_orders[[#This Row],[avgPx]]+bot_orders[[#This Row],[fee]], 0)</f>
        <v>0</v>
      </c>
      <c r="AA5" s="4">
        <f>IF(bot_orders[[#This Row],[side]]="sell",-bot_orders[[#This Row],[accFillSz]],bot_orders[[#This Row],[accFillSz]]+bot_orders[[#This Row],[fee]])</f>
        <v>2.0073927999999999</v>
      </c>
      <c r="AB5">
        <v>0</v>
      </c>
      <c r="AC5" t="s">
        <v>38</v>
      </c>
      <c r="AD5">
        <v>0</v>
      </c>
      <c r="AE5" t="s">
        <v>40</v>
      </c>
      <c r="AF5" t="s">
        <v>41</v>
      </c>
      <c r="AG5" t="s">
        <v>42</v>
      </c>
      <c r="AH5" t="s">
        <v>28</v>
      </c>
      <c r="AI5">
        <v>2.0073927999999999</v>
      </c>
      <c r="AJ5">
        <v>-0.81364499999999995</v>
      </c>
    </row>
    <row r="6" spans="1:36" x14ac:dyDescent="0.3">
      <c r="A6">
        <v>3</v>
      </c>
      <c r="B6" t="s">
        <v>312</v>
      </c>
      <c r="C6" t="s">
        <v>28</v>
      </c>
      <c r="D6" t="s">
        <v>29</v>
      </c>
      <c r="E6" t="s">
        <v>30</v>
      </c>
      <c r="F6" t="s">
        <v>31</v>
      </c>
      <c r="G6" t="s">
        <v>89</v>
      </c>
      <c r="H6" t="s">
        <v>644</v>
      </c>
      <c r="I6" s="4" t="s">
        <v>640</v>
      </c>
      <c r="J6" s="1">
        <f>((((bot_orders[[#This Row],[cTime]]/ 1000)+3*3600) / 86400) + DATE(1970,1,1))</f>
        <v>45753.681009652777</v>
      </c>
      <c r="K6" s="4" t="s">
        <v>645</v>
      </c>
      <c r="L6" s="1">
        <f>((((bot_orders[[#This Row],[uTime]]/ 1000)+3*3600) / 86400) + DATE(1970,1,1))</f>
        <v>45753.681505335648</v>
      </c>
      <c r="M6" t="s">
        <v>34</v>
      </c>
      <c r="N6" t="s">
        <v>28</v>
      </c>
      <c r="O6" t="s">
        <v>35</v>
      </c>
      <c r="P6">
        <v>2.0089999999999999</v>
      </c>
      <c r="Q6" t="s">
        <v>36</v>
      </c>
      <c r="R6" t="s">
        <v>55</v>
      </c>
      <c r="S6">
        <v>0.41</v>
      </c>
      <c r="T6">
        <v>0.41</v>
      </c>
      <c r="U6">
        <v>2.0089999999999999</v>
      </c>
      <c r="V6">
        <v>-1.6072E-3</v>
      </c>
      <c r="W6" t="s">
        <v>39</v>
      </c>
      <c r="X6" s="4">
        <f>IF(bot_orders[[#This Row],[side]]="sell", bot_orders[[#This Row],[accFillSz]]*bot_orders[[#This Row],[avgPx]] + bot_orders[[#This Row],[fee]], -bot_orders[[#This Row],[accFillSz]]*bot_orders[[#This Row],[avgPx]])</f>
        <v>-0.82368999999999992</v>
      </c>
      <c r="Y6" s="4">
        <f>IF(bot_orders[[#This Row],[side]]="buy", bot_orders[[#This Row],[accFillSz]] + bot_orders[[#This Row],[fee]], -bot_orders[[#This Row],[accFillSz]])</f>
        <v>2.0073927999999999</v>
      </c>
      <c r="Z6" s="4">
        <f>IF(bot_orders[[#This Row],[side]]="sell",bot_orders[[#This Row],[accFillSz]]*bot_orders[[#This Row],[avgPx]]+bot_orders[[#This Row],[fee]], 0)</f>
        <v>0</v>
      </c>
      <c r="AA6" s="4">
        <f>IF(bot_orders[[#This Row],[side]]="sell",-bot_orders[[#This Row],[accFillSz]],bot_orders[[#This Row],[accFillSz]]+bot_orders[[#This Row],[fee]])</f>
        <v>2.0073927999999999</v>
      </c>
      <c r="AB6">
        <v>0</v>
      </c>
      <c r="AC6" t="s">
        <v>38</v>
      </c>
      <c r="AD6">
        <v>0</v>
      </c>
      <c r="AE6" t="s">
        <v>40</v>
      </c>
      <c r="AF6" t="s">
        <v>41</v>
      </c>
      <c r="AG6" t="s">
        <v>42</v>
      </c>
      <c r="AH6" t="s">
        <v>28</v>
      </c>
      <c r="AI6">
        <v>2.0073927999999999</v>
      </c>
      <c r="AJ6">
        <v>-0.82369000000000003</v>
      </c>
    </row>
    <row r="7" spans="1:36" x14ac:dyDescent="0.3">
      <c r="A7">
        <v>4</v>
      </c>
      <c r="B7" t="s">
        <v>312</v>
      </c>
      <c r="C7" t="s">
        <v>28</v>
      </c>
      <c r="D7" t="s">
        <v>29</v>
      </c>
      <c r="E7" t="s">
        <v>30</v>
      </c>
      <c r="F7" t="s">
        <v>31</v>
      </c>
      <c r="G7" t="s">
        <v>64</v>
      </c>
      <c r="H7" t="s">
        <v>646</v>
      </c>
      <c r="I7" s="4" t="s">
        <v>640</v>
      </c>
      <c r="J7" s="1">
        <f>((((bot_orders[[#This Row],[cTime]]/ 1000)+3*3600) / 86400) + DATE(1970,1,1))</f>
        <v>45753.681009652777</v>
      </c>
      <c r="K7" s="4" t="s">
        <v>647</v>
      </c>
      <c r="L7" s="1">
        <f>((((bot_orders[[#This Row],[uTime]]/ 1000)+3*3600) / 86400) + DATE(1970,1,1))</f>
        <v>45753.681009687498</v>
      </c>
      <c r="M7" t="s">
        <v>34</v>
      </c>
      <c r="N7" t="s">
        <v>28</v>
      </c>
      <c r="O7" t="s">
        <v>35</v>
      </c>
      <c r="P7">
        <v>2.0089999999999999</v>
      </c>
      <c r="Q7" t="s">
        <v>36</v>
      </c>
      <c r="R7" t="s">
        <v>55</v>
      </c>
      <c r="S7">
        <v>0.41499999999999998</v>
      </c>
      <c r="T7">
        <v>0.4103</v>
      </c>
      <c r="U7">
        <v>2.0089999999999999</v>
      </c>
      <c r="V7">
        <v>-2.0089999999999999E-3</v>
      </c>
      <c r="W7" t="s">
        <v>39</v>
      </c>
      <c r="X7" s="4">
        <f>IF(bot_orders[[#This Row],[side]]="sell", bot_orders[[#This Row],[accFillSz]]*bot_orders[[#This Row],[avgPx]] + bot_orders[[#This Row],[fee]], -bot_orders[[#This Row],[accFillSz]]*bot_orders[[#This Row],[avgPx]])</f>
        <v>-0.82429269999999999</v>
      </c>
      <c r="Y7" s="4">
        <f>IF(bot_orders[[#This Row],[side]]="buy", bot_orders[[#This Row],[accFillSz]] + bot_orders[[#This Row],[fee]], -bot_orders[[#This Row],[accFillSz]])</f>
        <v>2.0069909999999997</v>
      </c>
      <c r="Z7" s="4">
        <f>IF(bot_orders[[#This Row],[side]]="sell",bot_orders[[#This Row],[accFillSz]]*bot_orders[[#This Row],[avgPx]]+bot_orders[[#This Row],[fee]], 0)</f>
        <v>0</v>
      </c>
      <c r="AA7" s="4">
        <f>IF(bot_orders[[#This Row],[side]]="sell",-bot_orders[[#This Row],[accFillSz]],bot_orders[[#This Row],[accFillSz]]+bot_orders[[#This Row],[fee]])</f>
        <v>2.0069909999999997</v>
      </c>
      <c r="AB7">
        <v>0</v>
      </c>
      <c r="AC7" t="s">
        <v>38</v>
      </c>
      <c r="AD7">
        <v>0</v>
      </c>
      <c r="AE7" t="s">
        <v>40</v>
      </c>
      <c r="AF7" t="s">
        <v>41</v>
      </c>
      <c r="AG7" t="s">
        <v>42</v>
      </c>
      <c r="AH7" t="s">
        <v>28</v>
      </c>
      <c r="AI7">
        <v>2.0069910000000002</v>
      </c>
      <c r="AJ7">
        <v>-0.82429269999999999</v>
      </c>
    </row>
    <row r="8" spans="1:36" x14ac:dyDescent="0.3">
      <c r="A8">
        <v>5</v>
      </c>
      <c r="B8" t="s">
        <v>312</v>
      </c>
      <c r="C8" t="s">
        <v>28</v>
      </c>
      <c r="D8" t="s">
        <v>29</v>
      </c>
      <c r="E8" t="s">
        <v>30</v>
      </c>
      <c r="F8" t="s">
        <v>31</v>
      </c>
      <c r="G8" t="s">
        <v>66</v>
      </c>
      <c r="H8" t="s">
        <v>648</v>
      </c>
      <c r="I8" s="4" t="s">
        <v>640</v>
      </c>
      <c r="J8" s="1">
        <f>((((bot_orders[[#This Row],[cTime]]/ 1000)+3*3600) / 86400) + DATE(1970,1,1))</f>
        <v>45753.681009652777</v>
      </c>
      <c r="K8" s="4" t="s">
        <v>647</v>
      </c>
      <c r="L8" s="1">
        <f>((((bot_orders[[#This Row],[uTime]]/ 1000)+3*3600) / 86400) + DATE(1970,1,1))</f>
        <v>45753.681009687498</v>
      </c>
      <c r="M8" t="s">
        <v>34</v>
      </c>
      <c r="N8" t="s">
        <v>28</v>
      </c>
      <c r="O8" t="s">
        <v>35</v>
      </c>
      <c r="P8">
        <v>2.0089999999999999</v>
      </c>
      <c r="Q8" t="s">
        <v>36</v>
      </c>
      <c r="R8" t="s">
        <v>55</v>
      </c>
      <c r="S8">
        <v>0.41820000000000002</v>
      </c>
      <c r="T8">
        <v>0.4103</v>
      </c>
      <c r="U8">
        <v>2.0089999999999999</v>
      </c>
      <c r="V8">
        <v>-2.0089999999999999E-3</v>
      </c>
      <c r="W8" t="s">
        <v>39</v>
      </c>
      <c r="X8" s="4">
        <f>IF(bot_orders[[#This Row],[side]]="sell", bot_orders[[#This Row],[accFillSz]]*bot_orders[[#This Row],[avgPx]] + bot_orders[[#This Row],[fee]], -bot_orders[[#This Row],[accFillSz]]*bot_orders[[#This Row],[avgPx]])</f>
        <v>-0.82429269999999999</v>
      </c>
      <c r="Y8" s="4">
        <f>IF(bot_orders[[#This Row],[side]]="buy", bot_orders[[#This Row],[accFillSz]] + bot_orders[[#This Row],[fee]], -bot_orders[[#This Row],[accFillSz]])</f>
        <v>2.0069909999999997</v>
      </c>
      <c r="Z8" s="4">
        <f>IF(bot_orders[[#This Row],[side]]="sell",bot_orders[[#This Row],[accFillSz]]*bot_orders[[#This Row],[avgPx]]+bot_orders[[#This Row],[fee]], 0)</f>
        <v>0</v>
      </c>
      <c r="AA8" s="4">
        <f>IF(bot_orders[[#This Row],[side]]="sell",-bot_orders[[#This Row],[accFillSz]],bot_orders[[#This Row],[accFillSz]]+bot_orders[[#This Row],[fee]])</f>
        <v>2.0069909999999997</v>
      </c>
      <c r="AB8">
        <v>0</v>
      </c>
      <c r="AC8" t="s">
        <v>38</v>
      </c>
      <c r="AD8">
        <v>0</v>
      </c>
      <c r="AE8" t="s">
        <v>40</v>
      </c>
      <c r="AF8" t="s">
        <v>41</v>
      </c>
      <c r="AG8" t="s">
        <v>42</v>
      </c>
      <c r="AH8" t="s">
        <v>28</v>
      </c>
      <c r="AI8">
        <v>2.0069910000000002</v>
      </c>
      <c r="AJ8">
        <v>-0.82429269999999999</v>
      </c>
    </row>
    <row r="9" spans="1:36" x14ac:dyDescent="0.3">
      <c r="A9">
        <v>6</v>
      </c>
      <c r="B9" t="s">
        <v>312</v>
      </c>
      <c r="C9" t="s">
        <v>28</v>
      </c>
      <c r="D9" t="s">
        <v>29</v>
      </c>
      <c r="E9" t="s">
        <v>30</v>
      </c>
      <c r="F9" t="s">
        <v>31</v>
      </c>
      <c r="G9" t="s">
        <v>68</v>
      </c>
      <c r="H9" t="s">
        <v>649</v>
      </c>
      <c r="I9" s="4" t="s">
        <v>640</v>
      </c>
      <c r="J9" s="1">
        <f>((((bot_orders[[#This Row],[cTime]]/ 1000)+3*3600) / 86400) + DATE(1970,1,1))</f>
        <v>45753.681009652777</v>
      </c>
      <c r="K9" s="4" t="s">
        <v>647</v>
      </c>
      <c r="L9" s="1">
        <f>((((bot_orders[[#This Row],[uTime]]/ 1000)+3*3600) / 86400) + DATE(1970,1,1))</f>
        <v>45753.681009687498</v>
      </c>
      <c r="M9" t="s">
        <v>34</v>
      </c>
      <c r="N9" t="s">
        <v>28</v>
      </c>
      <c r="O9" t="s">
        <v>35</v>
      </c>
      <c r="P9">
        <v>2.0089999999999999</v>
      </c>
      <c r="Q9" t="s">
        <v>36</v>
      </c>
      <c r="R9" t="s">
        <v>55</v>
      </c>
      <c r="S9">
        <v>0.41820000000000002</v>
      </c>
      <c r="T9">
        <v>0.4103</v>
      </c>
      <c r="U9">
        <v>2.0089999999999999</v>
      </c>
      <c r="V9">
        <v>-2.0089999999999999E-3</v>
      </c>
      <c r="W9" t="s">
        <v>39</v>
      </c>
      <c r="X9" s="4">
        <f>IF(bot_orders[[#This Row],[side]]="sell", bot_orders[[#This Row],[accFillSz]]*bot_orders[[#This Row],[avgPx]] + bot_orders[[#This Row],[fee]], -bot_orders[[#This Row],[accFillSz]]*bot_orders[[#This Row],[avgPx]])</f>
        <v>-0.82429269999999999</v>
      </c>
      <c r="Y9" s="4">
        <f>IF(bot_orders[[#This Row],[side]]="buy", bot_orders[[#This Row],[accFillSz]] + bot_orders[[#This Row],[fee]], -bot_orders[[#This Row],[accFillSz]])</f>
        <v>2.0069909999999997</v>
      </c>
      <c r="Z9" s="4">
        <f>IF(bot_orders[[#This Row],[side]]="sell",bot_orders[[#This Row],[accFillSz]]*bot_orders[[#This Row],[avgPx]]+bot_orders[[#This Row],[fee]], 0)</f>
        <v>0</v>
      </c>
      <c r="AA9" s="4">
        <f>IF(bot_orders[[#This Row],[side]]="sell",-bot_orders[[#This Row],[accFillSz]],bot_orders[[#This Row],[accFillSz]]+bot_orders[[#This Row],[fee]])</f>
        <v>2.0069909999999997</v>
      </c>
      <c r="AB9">
        <v>0</v>
      </c>
      <c r="AC9" t="s">
        <v>38</v>
      </c>
      <c r="AD9">
        <v>0</v>
      </c>
      <c r="AE9" t="s">
        <v>40</v>
      </c>
      <c r="AF9" t="s">
        <v>41</v>
      </c>
      <c r="AG9" t="s">
        <v>42</v>
      </c>
      <c r="AH9" t="s">
        <v>28</v>
      </c>
      <c r="AI9">
        <v>2.0069910000000002</v>
      </c>
      <c r="AJ9">
        <v>-0.82429269999999999</v>
      </c>
    </row>
    <row r="10" spans="1:36" x14ac:dyDescent="0.3">
      <c r="A10">
        <v>7</v>
      </c>
      <c r="B10" t="s">
        <v>312</v>
      </c>
      <c r="C10" t="s">
        <v>28</v>
      </c>
      <c r="D10" t="s">
        <v>29</v>
      </c>
      <c r="E10" t="s">
        <v>30</v>
      </c>
      <c r="F10" t="s">
        <v>31</v>
      </c>
      <c r="G10" t="s">
        <v>62</v>
      </c>
      <c r="H10" t="s">
        <v>650</v>
      </c>
      <c r="I10" s="4" t="s">
        <v>640</v>
      </c>
      <c r="J10" s="1">
        <f>((((bot_orders[[#This Row],[cTime]]/ 1000)+3*3600) / 86400) + DATE(1970,1,1))</f>
        <v>45753.681009652777</v>
      </c>
      <c r="K10" s="4" t="s">
        <v>647</v>
      </c>
      <c r="L10" s="1">
        <f>((((bot_orders[[#This Row],[uTime]]/ 1000)+3*3600) / 86400) + DATE(1970,1,1))</f>
        <v>45753.681009687498</v>
      </c>
      <c r="M10" t="s">
        <v>34</v>
      </c>
      <c r="N10" t="s">
        <v>28</v>
      </c>
      <c r="O10" t="s">
        <v>35</v>
      </c>
      <c r="P10">
        <v>2.0089999999999999</v>
      </c>
      <c r="Q10" t="s">
        <v>36</v>
      </c>
      <c r="R10" t="s">
        <v>55</v>
      </c>
      <c r="S10">
        <v>0.41820000000000002</v>
      </c>
      <c r="T10">
        <v>0.4103</v>
      </c>
      <c r="U10">
        <v>2.0089999999999999</v>
      </c>
      <c r="V10">
        <v>-2.0089999999999999E-3</v>
      </c>
      <c r="W10" t="s">
        <v>39</v>
      </c>
      <c r="X10" s="4">
        <f>IF(bot_orders[[#This Row],[side]]="sell", bot_orders[[#This Row],[accFillSz]]*bot_orders[[#This Row],[avgPx]] + bot_orders[[#This Row],[fee]], -bot_orders[[#This Row],[accFillSz]]*bot_orders[[#This Row],[avgPx]])</f>
        <v>-0.82429269999999999</v>
      </c>
      <c r="Y10" s="4">
        <f>IF(bot_orders[[#This Row],[side]]="buy", bot_orders[[#This Row],[accFillSz]] + bot_orders[[#This Row],[fee]], -bot_orders[[#This Row],[accFillSz]])</f>
        <v>2.0069909999999997</v>
      </c>
      <c r="Z10" s="4">
        <f>IF(bot_orders[[#This Row],[side]]="sell",bot_orders[[#This Row],[accFillSz]]*bot_orders[[#This Row],[avgPx]]+bot_orders[[#This Row],[fee]], 0)</f>
        <v>0</v>
      </c>
      <c r="AA10" s="4">
        <f>IF(bot_orders[[#This Row],[side]]="sell",-bot_orders[[#This Row],[accFillSz]],bot_orders[[#This Row],[accFillSz]]+bot_orders[[#This Row],[fee]])</f>
        <v>2.0069909999999997</v>
      </c>
      <c r="AB10">
        <v>0</v>
      </c>
      <c r="AC10" t="s">
        <v>38</v>
      </c>
      <c r="AD10">
        <v>0</v>
      </c>
      <c r="AE10" t="s">
        <v>40</v>
      </c>
      <c r="AF10" t="s">
        <v>41</v>
      </c>
      <c r="AG10" t="s">
        <v>42</v>
      </c>
      <c r="AH10" t="s">
        <v>28</v>
      </c>
      <c r="AI10">
        <v>2.0069910000000002</v>
      </c>
      <c r="AJ10">
        <v>-0.82429269999999999</v>
      </c>
    </row>
    <row r="11" spans="1:36" x14ac:dyDescent="0.3">
      <c r="A11">
        <v>8</v>
      </c>
      <c r="B11" t="s">
        <v>312</v>
      </c>
      <c r="C11" t="s">
        <v>28</v>
      </c>
      <c r="D11" t="s">
        <v>29</v>
      </c>
      <c r="E11" t="s">
        <v>30</v>
      </c>
      <c r="F11" t="s">
        <v>31</v>
      </c>
      <c r="G11" t="s">
        <v>73</v>
      </c>
      <c r="H11" t="s">
        <v>651</v>
      </c>
      <c r="I11" s="4" t="s">
        <v>640</v>
      </c>
      <c r="J11" s="1">
        <f>((((bot_orders[[#This Row],[cTime]]/ 1000)+3*3600) / 86400) + DATE(1970,1,1))</f>
        <v>45753.681009652777</v>
      </c>
      <c r="K11" s="4" t="s">
        <v>647</v>
      </c>
      <c r="L11" s="1">
        <f>((((bot_orders[[#This Row],[uTime]]/ 1000)+3*3600) / 86400) + DATE(1970,1,1))</f>
        <v>45753.681009687498</v>
      </c>
      <c r="M11" t="s">
        <v>34</v>
      </c>
      <c r="N11" t="s">
        <v>28</v>
      </c>
      <c r="O11" t="s">
        <v>35</v>
      </c>
      <c r="P11">
        <v>2.0089999999999999</v>
      </c>
      <c r="Q11" t="s">
        <v>36</v>
      </c>
      <c r="R11" t="s">
        <v>55</v>
      </c>
      <c r="S11">
        <v>0.41820000000000002</v>
      </c>
      <c r="T11">
        <v>0.4103</v>
      </c>
      <c r="U11">
        <v>2.0089999999999999</v>
      </c>
      <c r="V11">
        <v>-2.0089999999999999E-3</v>
      </c>
      <c r="W11" t="s">
        <v>39</v>
      </c>
      <c r="X11" s="4">
        <f>IF(bot_orders[[#This Row],[side]]="sell", bot_orders[[#This Row],[accFillSz]]*bot_orders[[#This Row],[avgPx]] + bot_orders[[#This Row],[fee]], -bot_orders[[#This Row],[accFillSz]]*bot_orders[[#This Row],[avgPx]])</f>
        <v>-0.82429269999999999</v>
      </c>
      <c r="Y11" s="4">
        <f>IF(bot_orders[[#This Row],[side]]="buy", bot_orders[[#This Row],[accFillSz]] + bot_orders[[#This Row],[fee]], -bot_orders[[#This Row],[accFillSz]])</f>
        <v>2.0069909999999997</v>
      </c>
      <c r="Z11" s="4">
        <f>IF(bot_orders[[#This Row],[side]]="sell",bot_orders[[#This Row],[accFillSz]]*bot_orders[[#This Row],[avgPx]]+bot_orders[[#This Row],[fee]], 0)</f>
        <v>0</v>
      </c>
      <c r="AA11" s="4">
        <f>IF(bot_orders[[#This Row],[side]]="sell",-bot_orders[[#This Row],[accFillSz]],bot_orders[[#This Row],[accFillSz]]+bot_orders[[#This Row],[fee]])</f>
        <v>2.0069909999999997</v>
      </c>
      <c r="AB11">
        <v>0</v>
      </c>
      <c r="AC11" t="s">
        <v>38</v>
      </c>
      <c r="AD11">
        <v>0</v>
      </c>
      <c r="AE11" t="s">
        <v>40</v>
      </c>
      <c r="AF11" t="s">
        <v>41</v>
      </c>
      <c r="AG11" t="s">
        <v>42</v>
      </c>
      <c r="AH11" t="s">
        <v>28</v>
      </c>
      <c r="AI11">
        <v>2.0069910000000002</v>
      </c>
      <c r="AJ11">
        <v>-0.82429269999999999</v>
      </c>
    </row>
    <row r="12" spans="1:36" x14ac:dyDescent="0.3">
      <c r="A12">
        <v>9</v>
      </c>
      <c r="B12" t="s">
        <v>312</v>
      </c>
      <c r="C12" t="s">
        <v>28</v>
      </c>
      <c r="D12" t="s">
        <v>29</v>
      </c>
      <c r="E12" t="s">
        <v>30</v>
      </c>
      <c r="F12" t="s">
        <v>31</v>
      </c>
      <c r="G12" t="s">
        <v>78</v>
      </c>
      <c r="H12" t="s">
        <v>652</v>
      </c>
      <c r="I12" s="4" t="s">
        <v>640</v>
      </c>
      <c r="J12" s="1">
        <f>((((bot_orders[[#This Row],[cTime]]/ 1000)+3*3600) / 86400) + DATE(1970,1,1))</f>
        <v>45753.681009652777</v>
      </c>
      <c r="K12" s="4" t="s">
        <v>647</v>
      </c>
      <c r="L12" s="1">
        <f>((((bot_orders[[#This Row],[uTime]]/ 1000)+3*3600) / 86400) + DATE(1970,1,1))</f>
        <v>45753.681009687498</v>
      </c>
      <c r="M12" t="s">
        <v>34</v>
      </c>
      <c r="N12" t="s">
        <v>28</v>
      </c>
      <c r="O12" t="s">
        <v>35</v>
      </c>
      <c r="P12">
        <v>2.0089999999999999</v>
      </c>
      <c r="Q12" t="s">
        <v>36</v>
      </c>
      <c r="R12" t="s">
        <v>55</v>
      </c>
      <c r="S12">
        <v>0.41820000000000002</v>
      </c>
      <c r="T12">
        <v>0.4103</v>
      </c>
      <c r="U12">
        <v>2.0089999999999999</v>
      </c>
      <c r="V12">
        <v>-2.0089999999999999E-3</v>
      </c>
      <c r="W12" t="s">
        <v>39</v>
      </c>
      <c r="X12" s="4">
        <f>IF(bot_orders[[#This Row],[side]]="sell", bot_orders[[#This Row],[accFillSz]]*bot_orders[[#This Row],[avgPx]] + bot_orders[[#This Row],[fee]], -bot_orders[[#This Row],[accFillSz]]*bot_orders[[#This Row],[avgPx]])</f>
        <v>-0.82429269999999999</v>
      </c>
      <c r="Y12" s="4">
        <f>IF(bot_orders[[#This Row],[side]]="buy", bot_orders[[#This Row],[accFillSz]] + bot_orders[[#This Row],[fee]], -bot_orders[[#This Row],[accFillSz]])</f>
        <v>2.0069909999999997</v>
      </c>
      <c r="Z12" s="4">
        <f>IF(bot_orders[[#This Row],[side]]="sell",bot_orders[[#This Row],[accFillSz]]*bot_orders[[#This Row],[avgPx]]+bot_orders[[#This Row],[fee]], 0)</f>
        <v>0</v>
      </c>
      <c r="AA12" s="4">
        <f>IF(bot_orders[[#This Row],[side]]="sell",-bot_orders[[#This Row],[accFillSz]],bot_orders[[#This Row],[accFillSz]]+bot_orders[[#This Row],[fee]])</f>
        <v>2.0069909999999997</v>
      </c>
      <c r="AB12">
        <v>0</v>
      </c>
      <c r="AC12" t="s">
        <v>38</v>
      </c>
      <c r="AD12">
        <v>0</v>
      </c>
      <c r="AE12" t="s">
        <v>40</v>
      </c>
      <c r="AF12" t="s">
        <v>41</v>
      </c>
      <c r="AG12" t="s">
        <v>42</v>
      </c>
      <c r="AH12" t="s">
        <v>28</v>
      </c>
      <c r="AI12">
        <v>2.0069910000000002</v>
      </c>
      <c r="AJ12">
        <v>-0.82429269999999999</v>
      </c>
    </row>
    <row r="13" spans="1:36" x14ac:dyDescent="0.3">
      <c r="A13">
        <v>10</v>
      </c>
      <c r="B13" t="s">
        <v>312</v>
      </c>
      <c r="C13" t="s">
        <v>28</v>
      </c>
      <c r="D13" t="s">
        <v>29</v>
      </c>
      <c r="E13" t="s">
        <v>30</v>
      </c>
      <c r="F13" t="s">
        <v>31</v>
      </c>
      <c r="G13" t="s">
        <v>51</v>
      </c>
      <c r="H13" t="s">
        <v>653</v>
      </c>
      <c r="I13" s="4" t="s">
        <v>640</v>
      </c>
      <c r="J13" s="1">
        <f>((((bot_orders[[#This Row],[cTime]]/ 1000)+3*3600) / 86400) + DATE(1970,1,1))</f>
        <v>45753.681009652777</v>
      </c>
      <c r="K13" s="4" t="s">
        <v>647</v>
      </c>
      <c r="L13" s="1">
        <f>((((bot_orders[[#This Row],[uTime]]/ 1000)+3*3600) / 86400) + DATE(1970,1,1))</f>
        <v>45753.681009687498</v>
      </c>
      <c r="M13" t="s">
        <v>34</v>
      </c>
      <c r="N13" t="s">
        <v>28</v>
      </c>
      <c r="O13" t="s">
        <v>35</v>
      </c>
      <c r="P13">
        <v>2.0089999999999999</v>
      </c>
      <c r="Q13" t="s">
        <v>36</v>
      </c>
      <c r="R13" t="s">
        <v>55</v>
      </c>
      <c r="S13">
        <v>0.41820000000000002</v>
      </c>
      <c r="T13">
        <v>0.4103</v>
      </c>
      <c r="U13">
        <v>2.0089999999999999</v>
      </c>
      <c r="V13">
        <v>-2.0089999999999999E-3</v>
      </c>
      <c r="W13" t="s">
        <v>39</v>
      </c>
      <c r="X13" s="4">
        <f>IF(bot_orders[[#This Row],[side]]="sell", bot_orders[[#This Row],[accFillSz]]*bot_orders[[#This Row],[avgPx]] + bot_orders[[#This Row],[fee]], -bot_orders[[#This Row],[accFillSz]]*bot_orders[[#This Row],[avgPx]])</f>
        <v>-0.82429269999999999</v>
      </c>
      <c r="Y13" s="4">
        <f>IF(bot_orders[[#This Row],[side]]="buy", bot_orders[[#This Row],[accFillSz]] + bot_orders[[#This Row],[fee]], -bot_orders[[#This Row],[accFillSz]])</f>
        <v>2.0069909999999997</v>
      </c>
      <c r="Z13" s="4">
        <f>IF(bot_orders[[#This Row],[side]]="sell",bot_orders[[#This Row],[accFillSz]]*bot_orders[[#This Row],[avgPx]]+bot_orders[[#This Row],[fee]], 0)</f>
        <v>0</v>
      </c>
      <c r="AA13" s="4">
        <f>IF(bot_orders[[#This Row],[side]]="sell",-bot_orders[[#This Row],[accFillSz]],bot_orders[[#This Row],[accFillSz]]+bot_orders[[#This Row],[fee]])</f>
        <v>2.0069909999999997</v>
      </c>
      <c r="AB13">
        <v>0</v>
      </c>
      <c r="AC13" t="s">
        <v>38</v>
      </c>
      <c r="AD13">
        <v>0</v>
      </c>
      <c r="AE13" t="s">
        <v>40</v>
      </c>
      <c r="AF13" t="s">
        <v>41</v>
      </c>
      <c r="AG13" t="s">
        <v>42</v>
      </c>
      <c r="AH13" t="s">
        <v>28</v>
      </c>
      <c r="AI13">
        <v>2.0069910000000002</v>
      </c>
      <c r="AJ13">
        <v>-0.82429269999999999</v>
      </c>
    </row>
    <row r="14" spans="1:36" x14ac:dyDescent="0.3">
      <c r="A14">
        <v>11</v>
      </c>
      <c r="B14" t="s">
        <v>312</v>
      </c>
      <c r="C14" t="s">
        <v>28</v>
      </c>
      <c r="D14" t="s">
        <v>29</v>
      </c>
      <c r="E14" t="s">
        <v>30</v>
      </c>
      <c r="F14" t="s">
        <v>31</v>
      </c>
      <c r="G14" t="s">
        <v>49</v>
      </c>
      <c r="H14" t="s">
        <v>654</v>
      </c>
      <c r="I14" s="4" t="s">
        <v>640</v>
      </c>
      <c r="J14" s="1">
        <f>((((bot_orders[[#This Row],[cTime]]/ 1000)+3*3600) / 86400) + DATE(1970,1,1))</f>
        <v>45753.681009652777</v>
      </c>
      <c r="K14" s="4" t="s">
        <v>647</v>
      </c>
      <c r="L14" s="1">
        <f>((((bot_orders[[#This Row],[uTime]]/ 1000)+3*3600) / 86400) + DATE(1970,1,1))</f>
        <v>45753.681009687498</v>
      </c>
      <c r="M14" t="s">
        <v>34</v>
      </c>
      <c r="N14" t="s">
        <v>28</v>
      </c>
      <c r="O14" t="s">
        <v>35</v>
      </c>
      <c r="P14">
        <v>2.0089999999999999</v>
      </c>
      <c r="Q14" t="s">
        <v>36</v>
      </c>
      <c r="R14" t="s">
        <v>55</v>
      </c>
      <c r="S14">
        <v>0.41820000000000002</v>
      </c>
      <c r="T14">
        <v>0.4103</v>
      </c>
      <c r="U14">
        <v>2.0089999999999999</v>
      </c>
      <c r="V14">
        <v>-2.0089999999999999E-3</v>
      </c>
      <c r="W14" t="s">
        <v>39</v>
      </c>
      <c r="X14" s="4">
        <f>IF(bot_orders[[#This Row],[side]]="sell", bot_orders[[#This Row],[accFillSz]]*bot_orders[[#This Row],[avgPx]] + bot_orders[[#This Row],[fee]], -bot_orders[[#This Row],[accFillSz]]*bot_orders[[#This Row],[avgPx]])</f>
        <v>-0.82429269999999999</v>
      </c>
      <c r="Y14" s="4">
        <f>IF(bot_orders[[#This Row],[side]]="buy", bot_orders[[#This Row],[accFillSz]] + bot_orders[[#This Row],[fee]], -bot_orders[[#This Row],[accFillSz]])</f>
        <v>2.0069909999999997</v>
      </c>
      <c r="Z14" s="4">
        <f>IF(bot_orders[[#This Row],[side]]="sell",bot_orders[[#This Row],[accFillSz]]*bot_orders[[#This Row],[avgPx]]+bot_orders[[#This Row],[fee]], 0)</f>
        <v>0</v>
      </c>
      <c r="AA14" s="4">
        <f>IF(bot_orders[[#This Row],[side]]="sell",-bot_orders[[#This Row],[accFillSz]],bot_orders[[#This Row],[accFillSz]]+bot_orders[[#This Row],[fee]])</f>
        <v>2.0069909999999997</v>
      </c>
      <c r="AB14">
        <v>0</v>
      </c>
      <c r="AC14" t="s">
        <v>38</v>
      </c>
      <c r="AD14">
        <v>0</v>
      </c>
      <c r="AE14" t="s">
        <v>40</v>
      </c>
      <c r="AF14" t="s">
        <v>41</v>
      </c>
      <c r="AG14" t="s">
        <v>42</v>
      </c>
      <c r="AH14" t="s">
        <v>28</v>
      </c>
      <c r="AI14">
        <v>2.0069910000000002</v>
      </c>
      <c r="AJ14">
        <v>-0.82429269999999999</v>
      </c>
    </row>
    <row r="15" spans="1:36" x14ac:dyDescent="0.3">
      <c r="A15">
        <v>12</v>
      </c>
      <c r="B15" t="s">
        <v>312</v>
      </c>
      <c r="C15" t="s">
        <v>28</v>
      </c>
      <c r="D15" t="s">
        <v>29</v>
      </c>
      <c r="E15" t="s">
        <v>30</v>
      </c>
      <c r="F15" t="s">
        <v>31</v>
      </c>
      <c r="G15" t="s">
        <v>83</v>
      </c>
      <c r="H15" t="s">
        <v>655</v>
      </c>
      <c r="I15" s="4" t="s">
        <v>640</v>
      </c>
      <c r="J15" s="1">
        <f>((((bot_orders[[#This Row],[cTime]]/ 1000)+3*3600) / 86400) + DATE(1970,1,1))</f>
        <v>45753.681009652777</v>
      </c>
      <c r="K15" s="4" t="s">
        <v>656</v>
      </c>
      <c r="L15" s="1">
        <f>((((bot_orders[[#This Row],[uTime]]/ 1000)+3*3600) / 86400) + DATE(1970,1,1))</f>
        <v>45753.681009699074</v>
      </c>
      <c r="M15" t="s">
        <v>34</v>
      </c>
      <c r="N15" t="s">
        <v>28</v>
      </c>
      <c r="O15" t="s">
        <v>35</v>
      </c>
      <c r="P15">
        <v>2.0089999999999999</v>
      </c>
      <c r="Q15" t="s">
        <v>36</v>
      </c>
      <c r="R15" t="s">
        <v>55</v>
      </c>
      <c r="S15">
        <v>0.41820000000000002</v>
      </c>
      <c r="T15">
        <v>0.4103</v>
      </c>
      <c r="U15">
        <v>2.0089999999999999</v>
      </c>
      <c r="V15">
        <v>-2.0089999999999999E-3</v>
      </c>
      <c r="W15" t="s">
        <v>39</v>
      </c>
      <c r="X15" s="4">
        <f>IF(bot_orders[[#This Row],[side]]="sell", bot_orders[[#This Row],[accFillSz]]*bot_orders[[#This Row],[avgPx]] + bot_orders[[#This Row],[fee]], -bot_orders[[#This Row],[accFillSz]]*bot_orders[[#This Row],[avgPx]])</f>
        <v>-0.82429269999999999</v>
      </c>
      <c r="Y15" s="4">
        <f>IF(bot_orders[[#This Row],[side]]="buy", bot_orders[[#This Row],[accFillSz]] + bot_orders[[#This Row],[fee]], -bot_orders[[#This Row],[accFillSz]])</f>
        <v>2.0069909999999997</v>
      </c>
      <c r="Z15" s="4">
        <f>IF(bot_orders[[#This Row],[side]]="sell",bot_orders[[#This Row],[accFillSz]]*bot_orders[[#This Row],[avgPx]]+bot_orders[[#This Row],[fee]], 0)</f>
        <v>0</v>
      </c>
      <c r="AA15" s="4">
        <f>IF(bot_orders[[#This Row],[side]]="sell",-bot_orders[[#This Row],[accFillSz]],bot_orders[[#This Row],[accFillSz]]+bot_orders[[#This Row],[fee]])</f>
        <v>2.0069909999999997</v>
      </c>
      <c r="AB15">
        <v>0</v>
      </c>
      <c r="AC15" t="s">
        <v>38</v>
      </c>
      <c r="AD15">
        <v>0</v>
      </c>
      <c r="AE15" t="s">
        <v>40</v>
      </c>
      <c r="AF15" t="s">
        <v>41</v>
      </c>
      <c r="AG15" t="s">
        <v>42</v>
      </c>
      <c r="AH15" t="s">
        <v>28</v>
      </c>
      <c r="AI15">
        <v>2.0069910000000002</v>
      </c>
      <c r="AJ15">
        <v>-0.82429269999999999</v>
      </c>
    </row>
    <row r="16" spans="1:36" x14ac:dyDescent="0.3">
      <c r="A16">
        <v>13</v>
      </c>
      <c r="B16" t="s">
        <v>312</v>
      </c>
      <c r="C16" t="s">
        <v>28</v>
      </c>
      <c r="D16" t="s">
        <v>29</v>
      </c>
      <c r="E16" t="s">
        <v>30</v>
      </c>
      <c r="F16" t="s">
        <v>31</v>
      </c>
      <c r="G16" t="s">
        <v>95</v>
      </c>
      <c r="H16" t="s">
        <v>657</v>
      </c>
      <c r="I16" s="4" t="s">
        <v>658</v>
      </c>
      <c r="J16" s="1">
        <f>((((bot_orders[[#This Row],[cTime]]/ 1000)+3*3600) / 86400) + DATE(1970,1,1))</f>
        <v>45753.698647314814</v>
      </c>
      <c r="K16" s="4" t="s">
        <v>659</v>
      </c>
      <c r="L16" s="1">
        <f>((((bot_orders[[#This Row],[uTime]]/ 1000)+3*3600) / 86400) + DATE(1970,1,1))</f>
        <v>45753.743556469912</v>
      </c>
      <c r="M16" t="s">
        <v>34</v>
      </c>
      <c r="N16" t="s">
        <v>28</v>
      </c>
      <c r="O16" t="s">
        <v>35</v>
      </c>
      <c r="P16">
        <v>2.0070000000000001</v>
      </c>
      <c r="Q16" t="s">
        <v>36</v>
      </c>
      <c r="R16" t="s">
        <v>37</v>
      </c>
      <c r="S16">
        <v>0.41</v>
      </c>
      <c r="T16">
        <v>0.41</v>
      </c>
      <c r="U16">
        <v>2.0070000000000001</v>
      </c>
      <c r="V16">
        <v>-6.5829599999999995E-4</v>
      </c>
      <c r="W16" t="s">
        <v>38</v>
      </c>
      <c r="X16" s="4">
        <f>IF(bot_orders[[#This Row],[side]]="sell", bot_orders[[#This Row],[accFillSz]]*bot_orders[[#This Row],[avgPx]] + bot_orders[[#This Row],[fee]], -bot_orders[[#This Row],[accFillSz]]*bot_orders[[#This Row],[avgPx]])</f>
        <v>0.82221170399999999</v>
      </c>
      <c r="Y16" s="4">
        <f>IF(bot_orders[[#This Row],[side]]="buy", bot_orders[[#This Row],[accFillSz]] + bot_orders[[#This Row],[fee]], -bot_orders[[#This Row],[accFillSz]])</f>
        <v>-2.0070000000000001</v>
      </c>
      <c r="Z16" s="4">
        <f>IF(bot_orders[[#This Row],[side]]="sell",bot_orders[[#This Row],[accFillSz]]*bot_orders[[#This Row],[avgPx]]+bot_orders[[#This Row],[fee]], 0)</f>
        <v>0.82221170399999999</v>
      </c>
      <c r="AA16" s="4">
        <f>IF(bot_orders[[#This Row],[side]]="sell",-bot_orders[[#This Row],[accFillSz]],bot_orders[[#This Row],[accFillSz]]+bot_orders[[#This Row],[fee]])</f>
        <v>-2.0070000000000001</v>
      </c>
      <c r="AB16">
        <v>0</v>
      </c>
      <c r="AC16" t="s">
        <v>39</v>
      </c>
      <c r="AD16">
        <v>0</v>
      </c>
      <c r="AE16" t="s">
        <v>40</v>
      </c>
      <c r="AF16" t="s">
        <v>41</v>
      </c>
      <c r="AG16" t="s">
        <v>42</v>
      </c>
      <c r="AH16" t="s">
        <v>28</v>
      </c>
      <c r="AI16">
        <v>-2.0070000000000001</v>
      </c>
      <c r="AJ16">
        <v>0.82221169999999999</v>
      </c>
    </row>
    <row r="17" spans="1:36" x14ac:dyDescent="0.3">
      <c r="A17">
        <v>14</v>
      </c>
      <c r="B17" t="s">
        <v>312</v>
      </c>
      <c r="C17" t="s">
        <v>28</v>
      </c>
      <c r="D17" t="s">
        <v>29</v>
      </c>
      <c r="E17" t="s">
        <v>30</v>
      </c>
      <c r="F17" t="s">
        <v>31</v>
      </c>
      <c r="G17" t="s">
        <v>87</v>
      </c>
      <c r="H17" t="s">
        <v>660</v>
      </c>
      <c r="I17" s="4" t="s">
        <v>661</v>
      </c>
      <c r="J17" s="1">
        <f>((((bot_orders[[#This Row],[cTime]]/ 1000)+3*3600) / 86400) + DATE(1970,1,1))</f>
        <v>45753.743556493049</v>
      </c>
      <c r="K17" s="4" t="s">
        <v>662</v>
      </c>
      <c r="L17" s="1">
        <f>((((bot_orders[[#This Row],[uTime]]/ 1000)+3*3600) / 86400) + DATE(1970,1,1))</f>
        <v>45753.804219317128</v>
      </c>
      <c r="M17" t="s">
        <v>34</v>
      </c>
      <c r="N17" t="s">
        <v>28</v>
      </c>
      <c r="O17" t="s">
        <v>35</v>
      </c>
      <c r="P17">
        <v>2.0089999999999999</v>
      </c>
      <c r="Q17" t="s">
        <v>36</v>
      </c>
      <c r="R17" t="s">
        <v>55</v>
      </c>
      <c r="S17">
        <v>0.40500000000000003</v>
      </c>
      <c r="T17">
        <v>0.40500000000000003</v>
      </c>
      <c r="U17">
        <v>2.0089999999999999</v>
      </c>
      <c r="V17">
        <v>-1.6072E-3</v>
      </c>
      <c r="W17" t="s">
        <v>39</v>
      </c>
      <c r="X17" s="4">
        <f>IF(bot_orders[[#This Row],[side]]="sell", bot_orders[[#This Row],[accFillSz]]*bot_orders[[#This Row],[avgPx]] + bot_orders[[#This Row],[fee]], -bot_orders[[#This Row],[accFillSz]]*bot_orders[[#This Row],[avgPx]])</f>
        <v>-0.81364500000000006</v>
      </c>
      <c r="Y17" s="4">
        <f>IF(bot_orders[[#This Row],[side]]="buy", bot_orders[[#This Row],[accFillSz]] + bot_orders[[#This Row],[fee]], -bot_orders[[#This Row],[accFillSz]])</f>
        <v>2.0073927999999999</v>
      </c>
      <c r="Z17" s="4">
        <f>IF(bot_orders[[#This Row],[side]]="sell",bot_orders[[#This Row],[accFillSz]]*bot_orders[[#This Row],[avgPx]]+bot_orders[[#This Row],[fee]], 0)</f>
        <v>0</v>
      </c>
      <c r="AA17" s="4">
        <f>IF(bot_orders[[#This Row],[side]]="sell",-bot_orders[[#This Row],[accFillSz]],bot_orders[[#This Row],[accFillSz]]+bot_orders[[#This Row],[fee]])</f>
        <v>2.0073927999999999</v>
      </c>
      <c r="AB17">
        <v>0</v>
      </c>
      <c r="AC17" t="s">
        <v>38</v>
      </c>
      <c r="AD17">
        <v>0</v>
      </c>
      <c r="AE17" t="s">
        <v>40</v>
      </c>
      <c r="AF17" t="s">
        <v>41</v>
      </c>
      <c r="AG17" t="s">
        <v>42</v>
      </c>
      <c r="AH17" t="s">
        <v>28</v>
      </c>
      <c r="AI17">
        <v>2.0073927999999999</v>
      </c>
      <c r="AJ17">
        <v>-0.81364499999999995</v>
      </c>
    </row>
    <row r="18" spans="1:36" x14ac:dyDescent="0.3">
      <c r="A18">
        <v>15</v>
      </c>
      <c r="B18" t="s">
        <v>312</v>
      </c>
      <c r="C18" t="s">
        <v>28</v>
      </c>
      <c r="D18" t="s">
        <v>29</v>
      </c>
      <c r="E18" t="s">
        <v>30</v>
      </c>
      <c r="F18" t="s">
        <v>31</v>
      </c>
      <c r="G18" t="s">
        <v>45</v>
      </c>
      <c r="H18" t="s">
        <v>663</v>
      </c>
      <c r="I18" s="4" t="s">
        <v>664</v>
      </c>
      <c r="J18" s="1">
        <f>((((bot_orders[[#This Row],[cTime]]/ 1000)+3*3600) / 86400) + DATE(1970,1,1))</f>
        <v>45753.879727407402</v>
      </c>
      <c r="K18" s="4" t="s">
        <v>665</v>
      </c>
      <c r="L18" s="1">
        <f>((((bot_orders[[#This Row],[uTime]]/ 1000)+3*3600) / 86400) + DATE(1970,1,1))</f>
        <v>45753.879727453706</v>
      </c>
      <c r="M18" t="s">
        <v>34</v>
      </c>
      <c r="N18" t="s">
        <v>28</v>
      </c>
      <c r="O18" t="s">
        <v>35</v>
      </c>
      <c r="P18">
        <v>1.022</v>
      </c>
      <c r="Q18" t="s">
        <v>36</v>
      </c>
      <c r="R18" t="s">
        <v>37</v>
      </c>
      <c r="S18">
        <v>0.3916</v>
      </c>
      <c r="T18">
        <v>0.3947</v>
      </c>
      <c r="U18">
        <v>1.022</v>
      </c>
      <c r="V18">
        <v>-4.0338340000000002E-4</v>
      </c>
      <c r="W18" t="s">
        <v>38</v>
      </c>
      <c r="X18" s="4">
        <f>IF(bot_orders[[#This Row],[side]]="sell", bot_orders[[#This Row],[accFillSz]]*bot_orders[[#This Row],[avgPx]] + bot_orders[[#This Row],[fee]], -bot_orders[[#This Row],[accFillSz]]*bot_orders[[#This Row],[avgPx]])</f>
        <v>0.40298001659999999</v>
      </c>
      <c r="Y18" s="4">
        <f>IF(bot_orders[[#This Row],[side]]="buy", bot_orders[[#This Row],[accFillSz]] + bot_orders[[#This Row],[fee]], -bot_orders[[#This Row],[accFillSz]])</f>
        <v>-1.022</v>
      </c>
      <c r="Z18" s="4">
        <f>IF(bot_orders[[#This Row],[side]]="sell",bot_orders[[#This Row],[accFillSz]]*bot_orders[[#This Row],[avgPx]]+bot_orders[[#This Row],[fee]], 0)</f>
        <v>0.40298001659999999</v>
      </c>
      <c r="AA18" s="4">
        <f>IF(bot_orders[[#This Row],[side]]="sell",-bot_orders[[#This Row],[accFillSz]],bot_orders[[#This Row],[accFillSz]]+bot_orders[[#This Row],[fee]])</f>
        <v>-1.022</v>
      </c>
      <c r="AB18">
        <v>0</v>
      </c>
      <c r="AC18" t="s">
        <v>39</v>
      </c>
      <c r="AD18">
        <v>0</v>
      </c>
      <c r="AE18" t="s">
        <v>40</v>
      </c>
      <c r="AF18" t="s">
        <v>41</v>
      </c>
      <c r="AG18" t="s">
        <v>42</v>
      </c>
      <c r="AH18" t="s">
        <v>28</v>
      </c>
      <c r="AI18">
        <v>-1.022</v>
      </c>
      <c r="AJ18">
        <v>0.40298001999999999</v>
      </c>
    </row>
    <row r="19" spans="1:36" x14ac:dyDescent="0.3">
      <c r="A19">
        <v>16</v>
      </c>
      <c r="B19" t="s">
        <v>312</v>
      </c>
      <c r="C19" t="s">
        <v>28</v>
      </c>
      <c r="D19" t="s">
        <v>29</v>
      </c>
      <c r="E19" t="s">
        <v>30</v>
      </c>
      <c r="F19" t="s">
        <v>31</v>
      </c>
      <c r="G19" t="s">
        <v>101</v>
      </c>
      <c r="H19" t="s">
        <v>666</v>
      </c>
      <c r="I19" s="4" t="s">
        <v>664</v>
      </c>
      <c r="J19" s="1">
        <f>((((bot_orders[[#This Row],[cTime]]/ 1000)+3*3600) / 86400) + DATE(1970,1,1))</f>
        <v>45753.879727407402</v>
      </c>
      <c r="K19" s="4" t="s">
        <v>665</v>
      </c>
      <c r="L19" s="1">
        <f>((((bot_orders[[#This Row],[uTime]]/ 1000)+3*3600) / 86400) + DATE(1970,1,1))</f>
        <v>45753.879727453706</v>
      </c>
      <c r="M19" t="s">
        <v>34</v>
      </c>
      <c r="N19" t="s">
        <v>28</v>
      </c>
      <c r="O19" t="s">
        <v>35</v>
      </c>
      <c r="P19">
        <v>2.6230000000000002</v>
      </c>
      <c r="Q19" t="s">
        <v>36</v>
      </c>
      <c r="R19" t="s">
        <v>37</v>
      </c>
      <c r="S19">
        <v>0.38679999999999998</v>
      </c>
      <c r="T19">
        <v>0.3947</v>
      </c>
      <c r="U19">
        <v>2.6230000000000002</v>
      </c>
      <c r="V19">
        <v>-1.0352981000000001E-3</v>
      </c>
      <c r="W19" t="s">
        <v>38</v>
      </c>
      <c r="X19" s="4">
        <f>IF(bot_orders[[#This Row],[side]]="sell", bot_orders[[#This Row],[accFillSz]]*bot_orders[[#This Row],[avgPx]] + bot_orders[[#This Row],[fee]], -bot_orders[[#This Row],[accFillSz]]*bot_orders[[#This Row],[avgPx]])</f>
        <v>1.0342628019000002</v>
      </c>
      <c r="Y19" s="4">
        <f>IF(bot_orders[[#This Row],[side]]="buy", bot_orders[[#This Row],[accFillSz]] + bot_orders[[#This Row],[fee]], -bot_orders[[#This Row],[accFillSz]])</f>
        <v>-2.6230000000000002</v>
      </c>
      <c r="Z19" s="4">
        <f>IF(bot_orders[[#This Row],[side]]="sell",bot_orders[[#This Row],[accFillSz]]*bot_orders[[#This Row],[avgPx]]+bot_orders[[#This Row],[fee]], 0)</f>
        <v>1.0342628019000002</v>
      </c>
      <c r="AA19" s="4">
        <f>IF(bot_orders[[#This Row],[side]]="sell",-bot_orders[[#This Row],[accFillSz]],bot_orders[[#This Row],[accFillSz]]+bot_orders[[#This Row],[fee]])</f>
        <v>-2.6230000000000002</v>
      </c>
      <c r="AB19">
        <v>0</v>
      </c>
      <c r="AC19" t="s">
        <v>39</v>
      </c>
      <c r="AD19">
        <v>0</v>
      </c>
      <c r="AE19" t="s">
        <v>40</v>
      </c>
      <c r="AF19" t="s">
        <v>41</v>
      </c>
      <c r="AG19" t="s">
        <v>42</v>
      </c>
      <c r="AH19" t="s">
        <v>28</v>
      </c>
      <c r="AI19">
        <v>-2.6230000000000002</v>
      </c>
      <c r="AJ19">
        <v>1.0342628</v>
      </c>
    </row>
    <row r="20" spans="1:36" x14ac:dyDescent="0.3">
      <c r="A20">
        <v>17</v>
      </c>
      <c r="B20" t="s">
        <v>312</v>
      </c>
      <c r="C20" t="s">
        <v>28</v>
      </c>
      <c r="D20" t="s">
        <v>29</v>
      </c>
      <c r="E20" t="s">
        <v>30</v>
      </c>
      <c r="F20" t="s">
        <v>31</v>
      </c>
      <c r="G20" t="s">
        <v>45</v>
      </c>
      <c r="H20" t="s">
        <v>667</v>
      </c>
      <c r="I20" s="4" t="s">
        <v>668</v>
      </c>
      <c r="J20" s="1">
        <f>((((bot_orders[[#This Row],[cTime]]/ 1000)+3*3600) / 86400) + DATE(1970,1,1))</f>
        <v>45753.879727476851</v>
      </c>
      <c r="K20" s="4" t="s">
        <v>669</v>
      </c>
      <c r="L20" s="1">
        <f>((((bot_orders[[#This Row],[uTime]]/ 1000)+3*3600) / 86400) + DATE(1970,1,1))</f>
        <v>45753.88980315972</v>
      </c>
      <c r="M20" t="s">
        <v>34</v>
      </c>
      <c r="N20" t="s">
        <v>28</v>
      </c>
      <c r="O20" t="s">
        <v>35</v>
      </c>
      <c r="P20">
        <v>1.022</v>
      </c>
      <c r="Q20" t="s">
        <v>36</v>
      </c>
      <c r="R20" t="s">
        <v>55</v>
      </c>
      <c r="S20">
        <v>0.38619999999999999</v>
      </c>
      <c r="T20">
        <v>0.38619999999999999</v>
      </c>
      <c r="U20">
        <v>1.022</v>
      </c>
      <c r="V20">
        <v>-8.1760000000000003E-4</v>
      </c>
      <c r="W20" t="s">
        <v>39</v>
      </c>
      <c r="X20" s="4">
        <f>IF(bot_orders[[#This Row],[side]]="sell", bot_orders[[#This Row],[accFillSz]]*bot_orders[[#This Row],[avgPx]] + bot_orders[[#This Row],[fee]], -bot_orders[[#This Row],[accFillSz]]*bot_orders[[#This Row],[avgPx]])</f>
        <v>-0.3946964</v>
      </c>
      <c r="Y20" s="4">
        <f>IF(bot_orders[[#This Row],[side]]="buy", bot_orders[[#This Row],[accFillSz]] + bot_orders[[#This Row],[fee]], -bot_orders[[#This Row],[accFillSz]])</f>
        <v>1.0211824</v>
      </c>
      <c r="Z20" s="4">
        <f>IF(bot_orders[[#This Row],[side]]="sell",bot_orders[[#This Row],[accFillSz]]*bot_orders[[#This Row],[avgPx]]+bot_orders[[#This Row],[fee]], 0)</f>
        <v>0</v>
      </c>
      <c r="AA20" s="4">
        <f>IF(bot_orders[[#This Row],[side]]="sell",-bot_orders[[#This Row],[accFillSz]],bot_orders[[#This Row],[accFillSz]]+bot_orders[[#This Row],[fee]])</f>
        <v>1.0211824</v>
      </c>
      <c r="AB20">
        <v>0</v>
      </c>
      <c r="AC20" t="s">
        <v>38</v>
      </c>
      <c r="AD20">
        <v>0</v>
      </c>
      <c r="AE20" t="s">
        <v>40</v>
      </c>
      <c r="AF20" t="s">
        <v>41</v>
      </c>
      <c r="AG20" t="s">
        <v>42</v>
      </c>
      <c r="AH20" t="s">
        <v>28</v>
      </c>
      <c r="AI20">
        <v>1.0211824</v>
      </c>
      <c r="AJ20">
        <v>-0.3946964</v>
      </c>
    </row>
    <row r="21" spans="1:36" x14ac:dyDescent="0.3">
      <c r="A21">
        <v>18</v>
      </c>
      <c r="B21" t="s">
        <v>312</v>
      </c>
      <c r="C21" t="s">
        <v>28</v>
      </c>
      <c r="D21" t="s">
        <v>29</v>
      </c>
      <c r="E21" t="s">
        <v>30</v>
      </c>
      <c r="F21" t="s">
        <v>31</v>
      </c>
      <c r="G21" t="s">
        <v>43</v>
      </c>
      <c r="H21" t="s">
        <v>670</v>
      </c>
      <c r="I21" s="4" t="s">
        <v>668</v>
      </c>
      <c r="J21" s="1">
        <f>((((bot_orders[[#This Row],[cTime]]/ 1000)+3*3600) / 86400) + DATE(1970,1,1))</f>
        <v>45753.879727476851</v>
      </c>
      <c r="K21" s="4" t="s">
        <v>671</v>
      </c>
      <c r="L21" s="1">
        <f>((((bot_orders[[#This Row],[uTime]]/ 1000)+3*3600) / 86400) + DATE(1970,1,1))</f>
        <v>45753.984004664351</v>
      </c>
      <c r="M21" t="s">
        <v>34</v>
      </c>
      <c r="N21" t="s">
        <v>28</v>
      </c>
      <c r="O21" t="s">
        <v>35</v>
      </c>
      <c r="P21">
        <v>1.022</v>
      </c>
      <c r="Q21" t="s">
        <v>36</v>
      </c>
      <c r="R21" t="s">
        <v>55</v>
      </c>
      <c r="S21">
        <v>0.38080000000000003</v>
      </c>
      <c r="T21">
        <v>0.38080000000000003</v>
      </c>
      <c r="U21">
        <v>1.022</v>
      </c>
      <c r="V21">
        <v>-8.1760000000000003E-4</v>
      </c>
      <c r="W21" t="s">
        <v>39</v>
      </c>
      <c r="X21" s="4">
        <f>IF(bot_orders[[#This Row],[side]]="sell", bot_orders[[#This Row],[accFillSz]]*bot_orders[[#This Row],[avgPx]] + bot_orders[[#This Row],[fee]], -bot_orders[[#This Row],[accFillSz]]*bot_orders[[#This Row],[avgPx]])</f>
        <v>-0.38917760000000001</v>
      </c>
      <c r="Y21" s="4">
        <f>IF(bot_orders[[#This Row],[side]]="buy", bot_orders[[#This Row],[accFillSz]] + bot_orders[[#This Row],[fee]], -bot_orders[[#This Row],[accFillSz]])</f>
        <v>1.0211824</v>
      </c>
      <c r="Z21" s="4">
        <f>IF(bot_orders[[#This Row],[side]]="sell",bot_orders[[#This Row],[accFillSz]]*bot_orders[[#This Row],[avgPx]]+bot_orders[[#This Row],[fee]], 0)</f>
        <v>0</v>
      </c>
      <c r="AA21" s="4">
        <f>IF(bot_orders[[#This Row],[side]]="sell",-bot_orders[[#This Row],[accFillSz]],bot_orders[[#This Row],[accFillSz]]+bot_orders[[#This Row],[fee]])</f>
        <v>1.0211824</v>
      </c>
      <c r="AB21">
        <v>0</v>
      </c>
      <c r="AC21" t="s">
        <v>38</v>
      </c>
      <c r="AD21">
        <v>0</v>
      </c>
      <c r="AE21" t="s">
        <v>40</v>
      </c>
      <c r="AF21" t="s">
        <v>41</v>
      </c>
      <c r="AG21" t="s">
        <v>42</v>
      </c>
      <c r="AH21" t="s">
        <v>28</v>
      </c>
      <c r="AI21">
        <v>1.0211824</v>
      </c>
      <c r="AJ21">
        <v>-0.38917760000000001</v>
      </c>
    </row>
    <row r="22" spans="1:36" x14ac:dyDescent="0.3">
      <c r="A22">
        <v>19</v>
      </c>
      <c r="B22" t="s">
        <v>312</v>
      </c>
      <c r="C22" t="s">
        <v>28</v>
      </c>
      <c r="D22" t="s">
        <v>29</v>
      </c>
      <c r="E22" t="s">
        <v>30</v>
      </c>
      <c r="F22" t="s">
        <v>31</v>
      </c>
      <c r="G22" t="s">
        <v>106</v>
      </c>
      <c r="H22" t="s">
        <v>672</v>
      </c>
      <c r="I22" s="4" t="s">
        <v>673</v>
      </c>
      <c r="J22" s="1">
        <f>((((bot_orders[[#This Row],[cTime]]/ 1000)+3*3600) / 86400) + DATE(1970,1,1))</f>
        <v>45753.889803182872</v>
      </c>
      <c r="K22" s="4" t="s">
        <v>674</v>
      </c>
      <c r="L22" s="1">
        <f>((((bot_orders[[#This Row],[uTime]]/ 1000)+3*3600) / 86400) + DATE(1970,1,1))</f>
        <v>45753.893640173614</v>
      </c>
      <c r="M22" t="s">
        <v>34</v>
      </c>
      <c r="N22" t="s">
        <v>28</v>
      </c>
      <c r="O22" t="s">
        <v>35</v>
      </c>
      <c r="P22">
        <v>1.0209999999999999</v>
      </c>
      <c r="Q22" t="s">
        <v>36</v>
      </c>
      <c r="R22" t="s">
        <v>37</v>
      </c>
      <c r="S22">
        <v>0.3916</v>
      </c>
      <c r="T22">
        <v>0.3916</v>
      </c>
      <c r="U22">
        <v>1.0209999999999999</v>
      </c>
      <c r="V22">
        <v>-3.1985889999999999E-4</v>
      </c>
      <c r="W22" t="s">
        <v>38</v>
      </c>
      <c r="X22" s="4">
        <f>IF(bot_orders[[#This Row],[side]]="sell", bot_orders[[#This Row],[accFillSz]]*bot_orders[[#This Row],[avgPx]] + bot_orders[[#This Row],[fee]], -bot_orders[[#This Row],[accFillSz]]*bot_orders[[#This Row],[avgPx]])</f>
        <v>0.39950374109999992</v>
      </c>
      <c r="Y22" s="4">
        <f>IF(bot_orders[[#This Row],[side]]="buy", bot_orders[[#This Row],[accFillSz]] + bot_orders[[#This Row],[fee]], -bot_orders[[#This Row],[accFillSz]])</f>
        <v>-1.0209999999999999</v>
      </c>
      <c r="Z22" s="4">
        <f>IF(bot_orders[[#This Row],[side]]="sell",bot_orders[[#This Row],[accFillSz]]*bot_orders[[#This Row],[avgPx]]+bot_orders[[#This Row],[fee]], 0)</f>
        <v>0.39950374109999992</v>
      </c>
      <c r="AA22" s="4">
        <f>IF(bot_orders[[#This Row],[side]]="sell",-bot_orders[[#This Row],[accFillSz]],bot_orders[[#This Row],[accFillSz]]+bot_orders[[#This Row],[fee]])</f>
        <v>-1.0209999999999999</v>
      </c>
      <c r="AB22">
        <v>0</v>
      </c>
      <c r="AC22" t="s">
        <v>39</v>
      </c>
      <c r="AD22">
        <v>0</v>
      </c>
      <c r="AE22" t="s">
        <v>40</v>
      </c>
      <c r="AF22" t="s">
        <v>41</v>
      </c>
      <c r="AG22" t="s">
        <v>42</v>
      </c>
      <c r="AH22" t="s">
        <v>28</v>
      </c>
      <c r="AI22">
        <v>-1.0209999999999999</v>
      </c>
      <c r="AJ22">
        <v>0.39950374</v>
      </c>
    </row>
    <row r="23" spans="1:36" x14ac:dyDescent="0.3">
      <c r="A23">
        <v>20</v>
      </c>
      <c r="B23" t="s">
        <v>312</v>
      </c>
      <c r="C23" t="s">
        <v>28</v>
      </c>
      <c r="D23" t="s">
        <v>29</v>
      </c>
      <c r="E23" t="s">
        <v>30</v>
      </c>
      <c r="F23" t="s">
        <v>31</v>
      </c>
      <c r="G23" t="s">
        <v>106</v>
      </c>
      <c r="H23" t="s">
        <v>675</v>
      </c>
      <c r="I23" s="4" t="s">
        <v>676</v>
      </c>
      <c r="J23" s="1">
        <f>((((bot_orders[[#This Row],[cTime]]/ 1000)+3*3600) / 86400) + DATE(1970,1,1))</f>
        <v>45753.893640196758</v>
      </c>
      <c r="K23" s="4" t="s">
        <v>677</v>
      </c>
      <c r="L23" s="1">
        <f>((((bot_orders[[#This Row],[uTime]]/ 1000)+3*3600) / 86400) + DATE(1970,1,1))</f>
        <v>45753.895828831024</v>
      </c>
      <c r="M23" t="s">
        <v>34</v>
      </c>
      <c r="N23" t="s">
        <v>28</v>
      </c>
      <c r="O23" t="s">
        <v>35</v>
      </c>
      <c r="P23">
        <v>1.022</v>
      </c>
      <c r="Q23" t="s">
        <v>36</v>
      </c>
      <c r="R23" t="s">
        <v>55</v>
      </c>
      <c r="S23">
        <v>0.38619999999999999</v>
      </c>
      <c r="T23">
        <v>0.38619999999999999</v>
      </c>
      <c r="U23">
        <v>1.022</v>
      </c>
      <c r="V23">
        <v>-8.1760000000000003E-4</v>
      </c>
      <c r="W23" t="s">
        <v>39</v>
      </c>
      <c r="X23" s="4">
        <f>IF(bot_orders[[#This Row],[side]]="sell", bot_orders[[#This Row],[accFillSz]]*bot_orders[[#This Row],[avgPx]] + bot_orders[[#This Row],[fee]], -bot_orders[[#This Row],[accFillSz]]*bot_orders[[#This Row],[avgPx]])</f>
        <v>-0.3946964</v>
      </c>
      <c r="Y23" s="4">
        <f>IF(bot_orders[[#This Row],[side]]="buy", bot_orders[[#This Row],[accFillSz]] + bot_orders[[#This Row],[fee]], -bot_orders[[#This Row],[accFillSz]])</f>
        <v>1.0211824</v>
      </c>
      <c r="Z23" s="4">
        <f>IF(bot_orders[[#This Row],[side]]="sell",bot_orders[[#This Row],[accFillSz]]*bot_orders[[#This Row],[avgPx]]+bot_orders[[#This Row],[fee]], 0)</f>
        <v>0</v>
      </c>
      <c r="AA23" s="4">
        <f>IF(bot_orders[[#This Row],[side]]="sell",-bot_orders[[#This Row],[accFillSz]],bot_orders[[#This Row],[accFillSz]]+bot_orders[[#This Row],[fee]])</f>
        <v>1.0211824</v>
      </c>
      <c r="AB23">
        <v>0</v>
      </c>
      <c r="AC23" t="s">
        <v>38</v>
      </c>
      <c r="AD23">
        <v>0</v>
      </c>
      <c r="AE23" t="s">
        <v>40</v>
      </c>
      <c r="AF23" t="s">
        <v>41</v>
      </c>
      <c r="AG23" t="s">
        <v>42</v>
      </c>
      <c r="AH23" t="s">
        <v>28</v>
      </c>
      <c r="AI23">
        <v>1.0211824</v>
      </c>
      <c r="AJ23">
        <v>-0.3946964</v>
      </c>
    </row>
    <row r="24" spans="1:36" x14ac:dyDescent="0.3">
      <c r="A24">
        <v>21</v>
      </c>
      <c r="B24" t="s">
        <v>312</v>
      </c>
      <c r="C24" t="s">
        <v>28</v>
      </c>
      <c r="D24" t="s">
        <v>29</v>
      </c>
      <c r="E24" t="s">
        <v>30</v>
      </c>
      <c r="F24" t="s">
        <v>31</v>
      </c>
      <c r="G24" t="s">
        <v>104</v>
      </c>
      <c r="H24" t="s">
        <v>678</v>
      </c>
      <c r="I24" s="4" t="s">
        <v>679</v>
      </c>
      <c r="J24" s="1">
        <f>((((bot_orders[[#This Row],[cTime]]/ 1000)+3*3600) / 86400) + DATE(1970,1,1))</f>
        <v>45753.895828854162</v>
      </c>
      <c r="K24" s="4" t="s">
        <v>680</v>
      </c>
      <c r="L24" s="1">
        <f>((((bot_orders[[#This Row],[uTime]]/ 1000)+3*3600) / 86400) + DATE(1970,1,1))</f>
        <v>45753.959281516203</v>
      </c>
      <c r="M24" t="s">
        <v>34</v>
      </c>
      <c r="N24" t="s">
        <v>28</v>
      </c>
      <c r="O24" t="s">
        <v>35</v>
      </c>
      <c r="P24">
        <v>1.0209999999999999</v>
      </c>
      <c r="Q24" t="s">
        <v>36</v>
      </c>
      <c r="R24" t="s">
        <v>37</v>
      </c>
      <c r="S24">
        <v>0.3916</v>
      </c>
      <c r="T24">
        <v>0.3916</v>
      </c>
      <c r="U24">
        <v>1.0209999999999999</v>
      </c>
      <c r="V24">
        <v>-3.1985889999999999E-4</v>
      </c>
      <c r="W24" t="s">
        <v>38</v>
      </c>
      <c r="X24" s="4">
        <f>IF(bot_orders[[#This Row],[side]]="sell", bot_orders[[#This Row],[accFillSz]]*bot_orders[[#This Row],[avgPx]] + bot_orders[[#This Row],[fee]], -bot_orders[[#This Row],[accFillSz]]*bot_orders[[#This Row],[avgPx]])</f>
        <v>0.39950374109999992</v>
      </c>
      <c r="Y24" s="4">
        <f>IF(bot_orders[[#This Row],[side]]="buy", bot_orders[[#This Row],[accFillSz]] + bot_orders[[#This Row],[fee]], -bot_orders[[#This Row],[accFillSz]])</f>
        <v>-1.0209999999999999</v>
      </c>
      <c r="Z24" s="4">
        <f>IF(bot_orders[[#This Row],[side]]="sell",bot_orders[[#This Row],[accFillSz]]*bot_orders[[#This Row],[avgPx]]+bot_orders[[#This Row],[fee]], 0)</f>
        <v>0.39950374109999992</v>
      </c>
      <c r="AA24" s="4">
        <f>IF(bot_orders[[#This Row],[side]]="sell",-bot_orders[[#This Row],[accFillSz]],bot_orders[[#This Row],[accFillSz]]+bot_orders[[#This Row],[fee]])</f>
        <v>-1.0209999999999999</v>
      </c>
      <c r="AB24">
        <v>0</v>
      </c>
      <c r="AC24" t="s">
        <v>39</v>
      </c>
      <c r="AD24">
        <v>0</v>
      </c>
      <c r="AE24" t="s">
        <v>40</v>
      </c>
      <c r="AF24" t="s">
        <v>41</v>
      </c>
      <c r="AG24" t="s">
        <v>42</v>
      </c>
      <c r="AH24" t="s">
        <v>28</v>
      </c>
      <c r="AI24">
        <v>-1.0209999999999999</v>
      </c>
      <c r="AJ24">
        <v>0.39950374</v>
      </c>
    </row>
    <row r="25" spans="1:36" x14ac:dyDescent="0.3">
      <c r="A25">
        <v>22</v>
      </c>
      <c r="B25" t="s">
        <v>312</v>
      </c>
      <c r="C25" t="s">
        <v>28</v>
      </c>
      <c r="D25" t="s">
        <v>29</v>
      </c>
      <c r="E25" t="s">
        <v>30</v>
      </c>
      <c r="F25" t="s">
        <v>31</v>
      </c>
      <c r="G25" t="s">
        <v>104</v>
      </c>
      <c r="H25" t="s">
        <v>681</v>
      </c>
      <c r="I25" s="4" t="s">
        <v>682</v>
      </c>
      <c r="J25" s="1">
        <f>((((bot_orders[[#This Row],[cTime]]/ 1000)+3*3600) / 86400) + DATE(1970,1,1))</f>
        <v>45753.959281539355</v>
      </c>
      <c r="K25" s="4" t="s">
        <v>683</v>
      </c>
      <c r="L25" s="1">
        <f>((((bot_orders[[#This Row],[uTime]]/ 1000)+3*3600) / 86400) + DATE(1970,1,1))</f>
        <v>45753.982404513888</v>
      </c>
      <c r="M25" t="s">
        <v>34</v>
      </c>
      <c r="N25" t="s">
        <v>28</v>
      </c>
      <c r="O25" t="s">
        <v>35</v>
      </c>
      <c r="P25">
        <v>1.022</v>
      </c>
      <c r="Q25" t="s">
        <v>36</v>
      </c>
      <c r="R25" t="s">
        <v>55</v>
      </c>
      <c r="S25">
        <v>0.38619999999999999</v>
      </c>
      <c r="T25">
        <v>0.38619999999999999</v>
      </c>
      <c r="U25">
        <v>1.022</v>
      </c>
      <c r="V25">
        <v>-8.1760000000000003E-4</v>
      </c>
      <c r="W25" t="s">
        <v>39</v>
      </c>
      <c r="X25" s="4">
        <f>IF(bot_orders[[#This Row],[side]]="sell", bot_orders[[#This Row],[accFillSz]]*bot_orders[[#This Row],[avgPx]] + bot_orders[[#This Row],[fee]], -bot_orders[[#This Row],[accFillSz]]*bot_orders[[#This Row],[avgPx]])</f>
        <v>-0.3946964</v>
      </c>
      <c r="Y25" s="4">
        <f>IF(bot_orders[[#This Row],[side]]="buy", bot_orders[[#This Row],[accFillSz]] + bot_orders[[#This Row],[fee]], -bot_orders[[#This Row],[accFillSz]])</f>
        <v>1.0211824</v>
      </c>
      <c r="Z25" s="4">
        <f>IF(bot_orders[[#This Row],[side]]="sell",bot_orders[[#This Row],[accFillSz]]*bot_orders[[#This Row],[avgPx]]+bot_orders[[#This Row],[fee]], 0)</f>
        <v>0</v>
      </c>
      <c r="AA25" s="4">
        <f>IF(bot_orders[[#This Row],[side]]="sell",-bot_orders[[#This Row],[accFillSz]],bot_orders[[#This Row],[accFillSz]]+bot_orders[[#This Row],[fee]])</f>
        <v>1.0211824</v>
      </c>
      <c r="AB25">
        <v>0</v>
      </c>
      <c r="AC25" t="s">
        <v>38</v>
      </c>
      <c r="AD25">
        <v>0</v>
      </c>
      <c r="AE25" t="s">
        <v>40</v>
      </c>
      <c r="AF25" t="s">
        <v>41</v>
      </c>
      <c r="AG25" t="s">
        <v>42</v>
      </c>
      <c r="AH25" t="s">
        <v>28</v>
      </c>
      <c r="AI25">
        <v>1.0211824</v>
      </c>
      <c r="AJ25">
        <v>-0.3946964</v>
      </c>
    </row>
    <row r="26" spans="1:36" x14ac:dyDescent="0.3">
      <c r="A26">
        <v>23</v>
      </c>
      <c r="B26" t="s">
        <v>312</v>
      </c>
      <c r="C26" t="s">
        <v>28</v>
      </c>
      <c r="D26" t="s">
        <v>29</v>
      </c>
      <c r="E26" t="s">
        <v>30</v>
      </c>
      <c r="F26" t="s">
        <v>31</v>
      </c>
      <c r="G26" t="s">
        <v>43</v>
      </c>
      <c r="H26" t="s">
        <v>684</v>
      </c>
      <c r="I26" s="4" t="s">
        <v>685</v>
      </c>
      <c r="J26" s="1">
        <f>((((bot_orders[[#This Row],[cTime]]/ 1000)+3*3600) / 86400) + DATE(1970,1,1))</f>
        <v>45753.984004687503</v>
      </c>
      <c r="K26" s="4" t="s">
        <v>686</v>
      </c>
      <c r="L26" s="1">
        <f>((((bot_orders[[#This Row],[uTime]]/ 1000)+3*3600) / 86400) + DATE(1970,1,1))</f>
        <v>45753.986075081018</v>
      </c>
      <c r="M26" t="s">
        <v>34</v>
      </c>
      <c r="N26" t="s">
        <v>28</v>
      </c>
      <c r="O26" t="s">
        <v>35</v>
      </c>
      <c r="P26">
        <v>1.0209999999999999</v>
      </c>
      <c r="Q26" t="s">
        <v>36</v>
      </c>
      <c r="R26" t="s">
        <v>37</v>
      </c>
      <c r="S26">
        <v>0.38619999999999999</v>
      </c>
      <c r="T26">
        <v>0.38619999999999999</v>
      </c>
      <c r="U26">
        <v>1.0209999999999999</v>
      </c>
      <c r="V26">
        <v>-3.1544819999999998E-4</v>
      </c>
      <c r="W26" t="s">
        <v>38</v>
      </c>
      <c r="X26" s="4">
        <f>IF(bot_orders[[#This Row],[side]]="sell", bot_orders[[#This Row],[accFillSz]]*bot_orders[[#This Row],[avgPx]] + bot_orders[[#This Row],[fee]], -bot_orders[[#This Row],[accFillSz]]*bot_orders[[#This Row],[avgPx]])</f>
        <v>0.39399475179999993</v>
      </c>
      <c r="Y26" s="4">
        <f>IF(bot_orders[[#This Row],[side]]="buy", bot_orders[[#This Row],[accFillSz]] + bot_orders[[#This Row],[fee]], -bot_orders[[#This Row],[accFillSz]])</f>
        <v>-1.0209999999999999</v>
      </c>
      <c r="Z26" s="4">
        <f>IF(bot_orders[[#This Row],[side]]="sell",bot_orders[[#This Row],[accFillSz]]*bot_orders[[#This Row],[avgPx]]+bot_orders[[#This Row],[fee]], 0)</f>
        <v>0.39399475179999993</v>
      </c>
      <c r="AA26" s="4">
        <f>IF(bot_orders[[#This Row],[side]]="sell",-bot_orders[[#This Row],[accFillSz]],bot_orders[[#This Row],[accFillSz]]+bot_orders[[#This Row],[fee]])</f>
        <v>-1.0209999999999999</v>
      </c>
      <c r="AB26">
        <v>0</v>
      </c>
      <c r="AC26" t="s">
        <v>39</v>
      </c>
      <c r="AD26">
        <v>0</v>
      </c>
      <c r="AE26" t="s">
        <v>40</v>
      </c>
      <c r="AF26" t="s">
        <v>41</v>
      </c>
      <c r="AG26" t="s">
        <v>42</v>
      </c>
      <c r="AH26" t="s">
        <v>28</v>
      </c>
      <c r="AI26">
        <v>-1.0209999999999999</v>
      </c>
      <c r="AJ26">
        <v>0.39399475</v>
      </c>
    </row>
    <row r="27" spans="1:36" x14ac:dyDescent="0.3">
      <c r="A27">
        <v>24</v>
      </c>
      <c r="B27" t="s">
        <v>312</v>
      </c>
      <c r="C27" t="s">
        <v>28</v>
      </c>
      <c r="D27" t="s">
        <v>29</v>
      </c>
      <c r="E27" t="s">
        <v>30</v>
      </c>
      <c r="F27" t="s">
        <v>31</v>
      </c>
      <c r="G27" t="s">
        <v>153</v>
      </c>
      <c r="H27" t="s">
        <v>687</v>
      </c>
      <c r="I27" s="4" t="s">
        <v>688</v>
      </c>
      <c r="J27" s="1">
        <f>((((bot_orders[[#This Row],[cTime]]/ 1000)+3*3600) / 86400) + DATE(1970,1,1))</f>
        <v>45754.010159537036</v>
      </c>
      <c r="K27" s="4" t="s">
        <v>689</v>
      </c>
      <c r="L27" s="1">
        <f>((((bot_orders[[#This Row],[uTime]]/ 1000)+3*3600) / 86400) + DATE(1970,1,1))</f>
        <v>45754.280704259261</v>
      </c>
      <c r="M27" t="s">
        <v>34</v>
      </c>
      <c r="N27" t="s">
        <v>28</v>
      </c>
      <c r="O27" t="s">
        <v>35</v>
      </c>
      <c r="P27">
        <v>1.9179999999999999</v>
      </c>
      <c r="Q27" t="s">
        <v>36</v>
      </c>
      <c r="R27" t="s">
        <v>55</v>
      </c>
      <c r="S27">
        <v>0.36499999999999999</v>
      </c>
      <c r="T27">
        <v>0.36499999999999999</v>
      </c>
      <c r="U27">
        <v>1.9179999999999999</v>
      </c>
      <c r="V27">
        <v>-1.5344E-3</v>
      </c>
      <c r="W27" t="s">
        <v>39</v>
      </c>
      <c r="X27" s="4">
        <f>IF(bot_orders[[#This Row],[side]]="sell", bot_orders[[#This Row],[accFillSz]]*bot_orders[[#This Row],[avgPx]] + bot_orders[[#This Row],[fee]], -bot_orders[[#This Row],[accFillSz]]*bot_orders[[#This Row],[avgPx]])</f>
        <v>-0.70006999999999997</v>
      </c>
      <c r="Y27" s="4">
        <f>IF(bot_orders[[#This Row],[side]]="buy", bot_orders[[#This Row],[accFillSz]] + bot_orders[[#This Row],[fee]], -bot_orders[[#This Row],[accFillSz]])</f>
        <v>1.9164656</v>
      </c>
      <c r="Z27" s="4">
        <f>IF(bot_orders[[#This Row],[side]]="sell",bot_orders[[#This Row],[accFillSz]]*bot_orders[[#This Row],[avgPx]]+bot_orders[[#This Row],[fee]], 0)</f>
        <v>0</v>
      </c>
      <c r="AA27" s="4">
        <f>IF(bot_orders[[#This Row],[side]]="sell",-bot_orders[[#This Row],[accFillSz]],bot_orders[[#This Row],[accFillSz]]+bot_orders[[#This Row],[fee]])</f>
        <v>1.9164656</v>
      </c>
      <c r="AB27">
        <v>0</v>
      </c>
      <c r="AC27" t="s">
        <v>38</v>
      </c>
      <c r="AD27">
        <v>0</v>
      </c>
      <c r="AE27" t="s">
        <v>40</v>
      </c>
      <c r="AF27" t="s">
        <v>41</v>
      </c>
      <c r="AG27" t="s">
        <v>42</v>
      </c>
      <c r="AH27" t="s">
        <v>28</v>
      </c>
      <c r="AI27">
        <v>1.9164656</v>
      </c>
      <c r="AJ27">
        <v>-0.70006999999999997</v>
      </c>
    </row>
    <row r="28" spans="1:36" x14ac:dyDescent="0.3">
      <c r="A28">
        <v>25</v>
      </c>
      <c r="B28" t="s">
        <v>312</v>
      </c>
      <c r="C28" t="s">
        <v>28</v>
      </c>
      <c r="D28" t="s">
        <v>29</v>
      </c>
      <c r="E28" t="s">
        <v>30</v>
      </c>
      <c r="F28" t="s">
        <v>31</v>
      </c>
      <c r="G28" t="s">
        <v>155</v>
      </c>
      <c r="H28" t="s">
        <v>690</v>
      </c>
      <c r="I28" s="4" t="s">
        <v>688</v>
      </c>
      <c r="J28" s="1">
        <f>((((bot_orders[[#This Row],[cTime]]/ 1000)+3*3600) / 86400) + DATE(1970,1,1))</f>
        <v>45754.010159537036</v>
      </c>
      <c r="K28" s="4" t="s">
        <v>691</v>
      </c>
      <c r="L28" s="1">
        <f>((((bot_orders[[#This Row],[uTime]]/ 1000)+3*3600) / 86400) + DATE(1970,1,1))</f>
        <v>45754.275475983799</v>
      </c>
      <c r="M28" t="s">
        <v>34</v>
      </c>
      <c r="N28" t="s">
        <v>28</v>
      </c>
      <c r="O28" t="s">
        <v>35</v>
      </c>
      <c r="P28">
        <v>1.9179999999999999</v>
      </c>
      <c r="Q28" t="s">
        <v>36</v>
      </c>
      <c r="R28" t="s">
        <v>55</v>
      </c>
      <c r="S28">
        <v>0.37</v>
      </c>
      <c r="T28">
        <v>0.37</v>
      </c>
      <c r="U28">
        <v>1.9179999999999999</v>
      </c>
      <c r="V28">
        <v>-1.5344E-3</v>
      </c>
      <c r="W28" t="s">
        <v>39</v>
      </c>
      <c r="X28" s="4">
        <f>IF(bot_orders[[#This Row],[side]]="sell", bot_orders[[#This Row],[accFillSz]]*bot_orders[[#This Row],[avgPx]] + bot_orders[[#This Row],[fee]], -bot_orders[[#This Row],[accFillSz]]*bot_orders[[#This Row],[avgPx]])</f>
        <v>-0.70965999999999996</v>
      </c>
      <c r="Y28" s="4">
        <f>IF(bot_orders[[#This Row],[side]]="buy", bot_orders[[#This Row],[accFillSz]] + bot_orders[[#This Row],[fee]], -bot_orders[[#This Row],[accFillSz]])</f>
        <v>1.9164656</v>
      </c>
      <c r="Z28" s="4">
        <f>IF(bot_orders[[#This Row],[side]]="sell",bot_orders[[#This Row],[accFillSz]]*bot_orders[[#This Row],[avgPx]]+bot_orders[[#This Row],[fee]], 0)</f>
        <v>0</v>
      </c>
      <c r="AA28" s="4">
        <f>IF(bot_orders[[#This Row],[side]]="sell",-bot_orders[[#This Row],[accFillSz]],bot_orders[[#This Row],[accFillSz]]+bot_orders[[#This Row],[fee]])</f>
        <v>1.9164656</v>
      </c>
      <c r="AB28">
        <v>0</v>
      </c>
      <c r="AC28" t="s">
        <v>38</v>
      </c>
      <c r="AD28">
        <v>0</v>
      </c>
      <c r="AE28" t="s">
        <v>40</v>
      </c>
      <c r="AF28" t="s">
        <v>41</v>
      </c>
      <c r="AG28" t="s">
        <v>42</v>
      </c>
      <c r="AH28" t="s">
        <v>28</v>
      </c>
      <c r="AI28">
        <v>1.9164656</v>
      </c>
      <c r="AJ28">
        <v>-0.70965999999999996</v>
      </c>
    </row>
    <row r="29" spans="1:36" x14ac:dyDescent="0.3">
      <c r="A29">
        <v>26</v>
      </c>
      <c r="B29" t="s">
        <v>312</v>
      </c>
      <c r="C29" t="s">
        <v>28</v>
      </c>
      <c r="D29" t="s">
        <v>29</v>
      </c>
      <c r="E29" t="s">
        <v>30</v>
      </c>
      <c r="F29" t="s">
        <v>31</v>
      </c>
      <c r="G29" t="s">
        <v>165</v>
      </c>
      <c r="H29" t="s">
        <v>692</v>
      </c>
      <c r="I29" s="4" t="s">
        <v>688</v>
      </c>
      <c r="J29" s="1">
        <f>((((bot_orders[[#This Row],[cTime]]/ 1000)+3*3600) / 86400) + DATE(1970,1,1))</f>
        <v>45754.010159537036</v>
      </c>
      <c r="K29" s="4" t="s">
        <v>693</v>
      </c>
      <c r="L29" s="1">
        <f>((((bot_orders[[#This Row],[uTime]]/ 1000)+3*3600) / 86400) + DATE(1970,1,1))</f>
        <v>45754.263798101849</v>
      </c>
      <c r="M29" t="s">
        <v>34</v>
      </c>
      <c r="N29" t="s">
        <v>28</v>
      </c>
      <c r="O29" t="s">
        <v>35</v>
      </c>
      <c r="P29">
        <v>1.9179999999999999</v>
      </c>
      <c r="Q29" t="s">
        <v>36</v>
      </c>
      <c r="R29" t="s">
        <v>55</v>
      </c>
      <c r="S29">
        <v>0.375</v>
      </c>
      <c r="T29">
        <v>0.375</v>
      </c>
      <c r="U29">
        <v>1.9179999999999999</v>
      </c>
      <c r="V29">
        <v>-1.5344E-3</v>
      </c>
      <c r="W29" t="s">
        <v>39</v>
      </c>
      <c r="X29" s="4">
        <f>IF(bot_orders[[#This Row],[side]]="sell", bot_orders[[#This Row],[accFillSz]]*bot_orders[[#This Row],[avgPx]] + bot_orders[[#This Row],[fee]], -bot_orders[[#This Row],[accFillSz]]*bot_orders[[#This Row],[avgPx]])</f>
        <v>-0.71924999999999994</v>
      </c>
      <c r="Y29" s="4">
        <f>IF(bot_orders[[#This Row],[side]]="buy", bot_orders[[#This Row],[accFillSz]] + bot_orders[[#This Row],[fee]], -bot_orders[[#This Row],[accFillSz]])</f>
        <v>1.9164656</v>
      </c>
      <c r="Z29" s="4">
        <f>IF(bot_orders[[#This Row],[side]]="sell",bot_orders[[#This Row],[accFillSz]]*bot_orders[[#This Row],[avgPx]]+bot_orders[[#This Row],[fee]], 0)</f>
        <v>0</v>
      </c>
      <c r="AA29" s="4">
        <f>IF(bot_orders[[#This Row],[side]]="sell",-bot_orders[[#This Row],[accFillSz]],bot_orders[[#This Row],[accFillSz]]+bot_orders[[#This Row],[fee]])</f>
        <v>1.9164656</v>
      </c>
      <c r="AB29">
        <v>0</v>
      </c>
      <c r="AC29" t="s">
        <v>38</v>
      </c>
      <c r="AD29">
        <v>0</v>
      </c>
      <c r="AE29" t="s">
        <v>40</v>
      </c>
      <c r="AF29" t="s">
        <v>41</v>
      </c>
      <c r="AG29" t="s">
        <v>42</v>
      </c>
      <c r="AH29" t="s">
        <v>28</v>
      </c>
      <c r="AI29">
        <v>1.9164656</v>
      </c>
      <c r="AJ29">
        <v>-0.71924999999999994</v>
      </c>
    </row>
    <row r="30" spans="1:36" x14ac:dyDescent="0.3">
      <c r="A30">
        <v>27</v>
      </c>
      <c r="B30" t="s">
        <v>312</v>
      </c>
      <c r="C30" t="s">
        <v>28</v>
      </c>
      <c r="D30" t="s">
        <v>29</v>
      </c>
      <c r="E30" t="s">
        <v>30</v>
      </c>
      <c r="F30" t="s">
        <v>31</v>
      </c>
      <c r="G30" t="s">
        <v>92</v>
      </c>
      <c r="H30" t="s">
        <v>694</v>
      </c>
      <c r="I30" s="4" t="s">
        <v>688</v>
      </c>
      <c r="J30" s="1">
        <f>((((bot_orders[[#This Row],[cTime]]/ 1000)+3*3600) / 86400) + DATE(1970,1,1))</f>
        <v>45754.010159537036</v>
      </c>
      <c r="K30" s="4" t="s">
        <v>695</v>
      </c>
      <c r="L30" s="1">
        <f>((((bot_orders[[#This Row],[uTime]]/ 1000)+3*3600) / 86400) + DATE(1970,1,1))</f>
        <v>45754.095735486117</v>
      </c>
      <c r="M30" t="s">
        <v>34</v>
      </c>
      <c r="N30" t="s">
        <v>28</v>
      </c>
      <c r="O30" t="s">
        <v>35</v>
      </c>
      <c r="P30">
        <v>1.9179999999999999</v>
      </c>
      <c r="Q30" t="s">
        <v>36</v>
      </c>
      <c r="R30" t="s">
        <v>55</v>
      </c>
      <c r="S30">
        <v>0.38</v>
      </c>
      <c r="T30">
        <v>0.38</v>
      </c>
      <c r="U30">
        <v>1.9179999999999999</v>
      </c>
      <c r="V30">
        <v>-1.5344E-3</v>
      </c>
      <c r="W30" t="s">
        <v>39</v>
      </c>
      <c r="X30" s="4">
        <f>IF(bot_orders[[#This Row],[side]]="sell", bot_orders[[#This Row],[accFillSz]]*bot_orders[[#This Row],[avgPx]] + bot_orders[[#This Row],[fee]], -bot_orders[[#This Row],[accFillSz]]*bot_orders[[#This Row],[avgPx]])</f>
        <v>-0.72883999999999993</v>
      </c>
      <c r="Y30" s="4">
        <f>IF(bot_orders[[#This Row],[side]]="buy", bot_orders[[#This Row],[accFillSz]] + bot_orders[[#This Row],[fee]], -bot_orders[[#This Row],[accFillSz]])</f>
        <v>1.9164656</v>
      </c>
      <c r="Z30" s="4">
        <f>IF(bot_orders[[#This Row],[side]]="sell",bot_orders[[#This Row],[accFillSz]]*bot_orders[[#This Row],[avgPx]]+bot_orders[[#This Row],[fee]], 0)</f>
        <v>0</v>
      </c>
      <c r="AA30" s="4">
        <f>IF(bot_orders[[#This Row],[side]]="sell",-bot_orders[[#This Row],[accFillSz]],bot_orders[[#This Row],[accFillSz]]+bot_orders[[#This Row],[fee]])</f>
        <v>1.9164656</v>
      </c>
      <c r="AB30">
        <v>0</v>
      </c>
      <c r="AC30" t="s">
        <v>38</v>
      </c>
      <c r="AD30">
        <v>0</v>
      </c>
      <c r="AE30" t="s">
        <v>40</v>
      </c>
      <c r="AF30" t="s">
        <v>41</v>
      </c>
      <c r="AG30" t="s">
        <v>42</v>
      </c>
      <c r="AH30" t="s">
        <v>28</v>
      </c>
      <c r="AI30">
        <v>1.9164656</v>
      </c>
      <c r="AJ30">
        <v>-0.72884000000000004</v>
      </c>
    </row>
    <row r="31" spans="1:36" x14ac:dyDescent="0.3">
      <c r="A31">
        <v>28</v>
      </c>
      <c r="B31" t="s">
        <v>312</v>
      </c>
      <c r="C31" t="s">
        <v>28</v>
      </c>
      <c r="D31" t="s">
        <v>29</v>
      </c>
      <c r="E31" t="s">
        <v>30</v>
      </c>
      <c r="F31" t="s">
        <v>31</v>
      </c>
      <c r="G31" t="s">
        <v>147</v>
      </c>
      <c r="H31" t="s">
        <v>696</v>
      </c>
      <c r="I31" s="4" t="s">
        <v>688</v>
      </c>
      <c r="J31" s="1">
        <f>((((bot_orders[[#This Row],[cTime]]/ 1000)+3*3600) / 86400) + DATE(1970,1,1))</f>
        <v>45754.010159537036</v>
      </c>
      <c r="K31" s="4" t="s">
        <v>697</v>
      </c>
      <c r="L31" s="1">
        <f>((((bot_orders[[#This Row],[uTime]]/ 1000)+3*3600) / 86400) + DATE(1970,1,1))</f>
        <v>45754.018843252314</v>
      </c>
      <c r="M31" t="s">
        <v>34</v>
      </c>
      <c r="N31" t="s">
        <v>28</v>
      </c>
      <c r="O31" t="s">
        <v>35</v>
      </c>
      <c r="P31">
        <v>1.9179999999999999</v>
      </c>
      <c r="Q31" t="s">
        <v>36</v>
      </c>
      <c r="R31" t="s">
        <v>55</v>
      </c>
      <c r="S31">
        <v>0.38500000000000001</v>
      </c>
      <c r="T31">
        <v>0.38500000000000001</v>
      </c>
      <c r="U31">
        <v>1.9179999999999999</v>
      </c>
      <c r="V31">
        <v>-1.5344E-3</v>
      </c>
      <c r="W31" t="s">
        <v>39</v>
      </c>
      <c r="X31" s="4">
        <f>IF(bot_orders[[#This Row],[side]]="sell", bot_orders[[#This Row],[accFillSz]]*bot_orders[[#This Row],[avgPx]] + bot_orders[[#This Row],[fee]], -bot_orders[[#This Row],[accFillSz]]*bot_orders[[#This Row],[avgPx]])</f>
        <v>-0.73843000000000003</v>
      </c>
      <c r="Y31" s="4">
        <f>IF(bot_orders[[#This Row],[side]]="buy", bot_orders[[#This Row],[accFillSz]] + bot_orders[[#This Row],[fee]], -bot_orders[[#This Row],[accFillSz]])</f>
        <v>1.9164656</v>
      </c>
      <c r="Z31" s="4">
        <f>IF(bot_orders[[#This Row],[side]]="sell",bot_orders[[#This Row],[accFillSz]]*bot_orders[[#This Row],[avgPx]]+bot_orders[[#This Row],[fee]], 0)</f>
        <v>0</v>
      </c>
      <c r="AA31" s="4">
        <f>IF(bot_orders[[#This Row],[side]]="sell",-bot_orders[[#This Row],[accFillSz]],bot_orders[[#This Row],[accFillSz]]+bot_orders[[#This Row],[fee]])</f>
        <v>1.9164656</v>
      </c>
      <c r="AB31">
        <v>0</v>
      </c>
      <c r="AC31" t="s">
        <v>38</v>
      </c>
      <c r="AD31">
        <v>0</v>
      </c>
      <c r="AE31" t="s">
        <v>40</v>
      </c>
      <c r="AF31" t="s">
        <v>41</v>
      </c>
      <c r="AG31" t="s">
        <v>42</v>
      </c>
      <c r="AH31" t="s">
        <v>28</v>
      </c>
      <c r="AI31">
        <v>1.9164656</v>
      </c>
      <c r="AJ31">
        <v>-0.73843000000000003</v>
      </c>
    </row>
    <row r="32" spans="1:36" x14ac:dyDescent="0.3">
      <c r="A32">
        <v>29</v>
      </c>
      <c r="B32" t="s">
        <v>312</v>
      </c>
      <c r="C32" t="s">
        <v>28</v>
      </c>
      <c r="D32" t="s">
        <v>29</v>
      </c>
      <c r="E32" t="s">
        <v>30</v>
      </c>
      <c r="F32" t="s">
        <v>31</v>
      </c>
      <c r="G32" t="s">
        <v>117</v>
      </c>
      <c r="H32" t="s">
        <v>698</v>
      </c>
      <c r="I32" s="4" t="s">
        <v>688</v>
      </c>
      <c r="J32" s="1">
        <f>((((bot_orders[[#This Row],[cTime]]/ 1000)+3*3600) / 86400) + DATE(1970,1,1))</f>
        <v>45754.010159537036</v>
      </c>
      <c r="K32" s="4" t="s">
        <v>699</v>
      </c>
      <c r="L32" s="1">
        <f>((((bot_orders[[#This Row],[uTime]]/ 1000)+3*3600) / 86400) + DATE(1970,1,1))</f>
        <v>45754.010159583333</v>
      </c>
      <c r="M32" t="s">
        <v>34</v>
      </c>
      <c r="N32" t="s">
        <v>28</v>
      </c>
      <c r="O32" t="s">
        <v>35</v>
      </c>
      <c r="P32">
        <v>1.9179999999999999</v>
      </c>
      <c r="Q32" t="s">
        <v>36</v>
      </c>
      <c r="R32" t="s">
        <v>55</v>
      </c>
      <c r="S32">
        <v>0.39</v>
      </c>
      <c r="T32">
        <v>0.38669999999999999</v>
      </c>
      <c r="U32">
        <v>1.9179999999999999</v>
      </c>
      <c r="V32">
        <v>-1.918E-3</v>
      </c>
      <c r="W32" t="s">
        <v>39</v>
      </c>
      <c r="X32" s="4">
        <f>IF(bot_orders[[#This Row],[side]]="sell", bot_orders[[#This Row],[accFillSz]]*bot_orders[[#This Row],[avgPx]] + bot_orders[[#This Row],[fee]], -bot_orders[[#This Row],[accFillSz]]*bot_orders[[#This Row],[avgPx]])</f>
        <v>-0.74169059999999998</v>
      </c>
      <c r="Y32" s="4">
        <f>IF(bot_orders[[#This Row],[side]]="buy", bot_orders[[#This Row],[accFillSz]] + bot_orders[[#This Row],[fee]], -bot_orders[[#This Row],[accFillSz]])</f>
        <v>1.9160819999999998</v>
      </c>
      <c r="Z32" s="4">
        <f>IF(bot_orders[[#This Row],[side]]="sell",bot_orders[[#This Row],[accFillSz]]*bot_orders[[#This Row],[avgPx]]+bot_orders[[#This Row],[fee]], 0)</f>
        <v>0</v>
      </c>
      <c r="AA32" s="4">
        <f>IF(bot_orders[[#This Row],[side]]="sell",-bot_orders[[#This Row],[accFillSz]],bot_orders[[#This Row],[accFillSz]]+bot_orders[[#This Row],[fee]])</f>
        <v>1.9160819999999998</v>
      </c>
      <c r="AB32">
        <v>0</v>
      </c>
      <c r="AC32" t="s">
        <v>38</v>
      </c>
      <c r="AD32">
        <v>0</v>
      </c>
      <c r="AE32" t="s">
        <v>40</v>
      </c>
      <c r="AF32" t="s">
        <v>41</v>
      </c>
      <c r="AG32" t="s">
        <v>42</v>
      </c>
      <c r="AH32" t="s">
        <v>28</v>
      </c>
      <c r="AI32">
        <v>1.9160820000000001</v>
      </c>
      <c r="AJ32">
        <v>-0.74169059999999998</v>
      </c>
    </row>
    <row r="33" spans="1:36" x14ac:dyDescent="0.3">
      <c r="A33">
        <v>30</v>
      </c>
      <c r="B33" t="s">
        <v>312</v>
      </c>
      <c r="C33" t="s">
        <v>28</v>
      </c>
      <c r="D33" t="s">
        <v>29</v>
      </c>
      <c r="E33" t="s">
        <v>30</v>
      </c>
      <c r="F33" t="s">
        <v>31</v>
      </c>
      <c r="G33" t="s">
        <v>115</v>
      </c>
      <c r="H33" t="s">
        <v>700</v>
      </c>
      <c r="I33" s="4" t="s">
        <v>688</v>
      </c>
      <c r="J33" s="1">
        <f>((((bot_orders[[#This Row],[cTime]]/ 1000)+3*3600) / 86400) + DATE(1970,1,1))</f>
        <v>45754.010159537036</v>
      </c>
      <c r="K33" s="4" t="s">
        <v>699</v>
      </c>
      <c r="L33" s="1">
        <f>((((bot_orders[[#This Row],[uTime]]/ 1000)+3*3600) / 86400) + DATE(1970,1,1))</f>
        <v>45754.010159583333</v>
      </c>
      <c r="M33" t="s">
        <v>34</v>
      </c>
      <c r="N33" t="s">
        <v>28</v>
      </c>
      <c r="O33" t="s">
        <v>35</v>
      </c>
      <c r="P33">
        <v>1.9179999999999999</v>
      </c>
      <c r="Q33" t="s">
        <v>36</v>
      </c>
      <c r="R33" t="s">
        <v>55</v>
      </c>
      <c r="S33">
        <v>0.39429999999999998</v>
      </c>
      <c r="T33">
        <v>0.38669999999999999</v>
      </c>
      <c r="U33">
        <v>1.9179999999999999</v>
      </c>
      <c r="V33">
        <v>-1.918E-3</v>
      </c>
      <c r="W33" t="s">
        <v>39</v>
      </c>
      <c r="X33" s="4">
        <f>IF(bot_orders[[#This Row],[side]]="sell", bot_orders[[#This Row],[accFillSz]]*bot_orders[[#This Row],[avgPx]] + bot_orders[[#This Row],[fee]], -bot_orders[[#This Row],[accFillSz]]*bot_orders[[#This Row],[avgPx]])</f>
        <v>-0.74169059999999998</v>
      </c>
      <c r="Y33" s="4">
        <f>IF(bot_orders[[#This Row],[side]]="buy", bot_orders[[#This Row],[accFillSz]] + bot_orders[[#This Row],[fee]], -bot_orders[[#This Row],[accFillSz]])</f>
        <v>1.9160819999999998</v>
      </c>
      <c r="Z33" s="4">
        <f>IF(bot_orders[[#This Row],[side]]="sell",bot_orders[[#This Row],[accFillSz]]*bot_orders[[#This Row],[avgPx]]+bot_orders[[#This Row],[fee]], 0)</f>
        <v>0</v>
      </c>
      <c r="AA33" s="4">
        <f>IF(bot_orders[[#This Row],[side]]="sell",-bot_orders[[#This Row],[accFillSz]],bot_orders[[#This Row],[accFillSz]]+bot_orders[[#This Row],[fee]])</f>
        <v>1.9160819999999998</v>
      </c>
      <c r="AB33">
        <v>0</v>
      </c>
      <c r="AC33" t="s">
        <v>38</v>
      </c>
      <c r="AD33">
        <v>0</v>
      </c>
      <c r="AE33" t="s">
        <v>40</v>
      </c>
      <c r="AF33" t="s">
        <v>41</v>
      </c>
      <c r="AG33" t="s">
        <v>42</v>
      </c>
      <c r="AH33" t="s">
        <v>28</v>
      </c>
      <c r="AI33">
        <v>1.9160820000000001</v>
      </c>
      <c r="AJ33">
        <v>-0.74169059999999998</v>
      </c>
    </row>
    <row r="34" spans="1:36" x14ac:dyDescent="0.3">
      <c r="A34">
        <v>31</v>
      </c>
      <c r="B34" t="s">
        <v>312</v>
      </c>
      <c r="C34" t="s">
        <v>28</v>
      </c>
      <c r="D34" t="s">
        <v>29</v>
      </c>
      <c r="E34" t="s">
        <v>30</v>
      </c>
      <c r="F34" t="s">
        <v>31</v>
      </c>
      <c r="G34" t="s">
        <v>125</v>
      </c>
      <c r="H34" t="s">
        <v>701</v>
      </c>
      <c r="I34" s="4" t="s">
        <v>688</v>
      </c>
      <c r="J34" s="1">
        <f>((((bot_orders[[#This Row],[cTime]]/ 1000)+3*3600) / 86400) + DATE(1970,1,1))</f>
        <v>45754.010159537036</v>
      </c>
      <c r="K34" s="4" t="s">
        <v>699</v>
      </c>
      <c r="L34" s="1">
        <f>((((bot_orders[[#This Row],[uTime]]/ 1000)+3*3600) / 86400) + DATE(1970,1,1))</f>
        <v>45754.010159583333</v>
      </c>
      <c r="M34" t="s">
        <v>34</v>
      </c>
      <c r="N34" t="s">
        <v>28</v>
      </c>
      <c r="O34" t="s">
        <v>35</v>
      </c>
      <c r="P34">
        <v>1.9179999999999999</v>
      </c>
      <c r="Q34" t="s">
        <v>36</v>
      </c>
      <c r="R34" t="s">
        <v>55</v>
      </c>
      <c r="S34">
        <v>0.39429999999999998</v>
      </c>
      <c r="T34">
        <v>0.38669999999999999</v>
      </c>
      <c r="U34">
        <v>1.9179999999999999</v>
      </c>
      <c r="V34">
        <v>-1.918E-3</v>
      </c>
      <c r="W34" t="s">
        <v>39</v>
      </c>
      <c r="X34" s="4">
        <f>IF(bot_orders[[#This Row],[side]]="sell", bot_orders[[#This Row],[accFillSz]]*bot_orders[[#This Row],[avgPx]] + bot_orders[[#This Row],[fee]], -bot_orders[[#This Row],[accFillSz]]*bot_orders[[#This Row],[avgPx]])</f>
        <v>-0.74169059999999998</v>
      </c>
      <c r="Y34" s="4">
        <f>IF(bot_orders[[#This Row],[side]]="buy", bot_orders[[#This Row],[accFillSz]] + bot_orders[[#This Row],[fee]], -bot_orders[[#This Row],[accFillSz]])</f>
        <v>1.9160819999999998</v>
      </c>
      <c r="Z34" s="4">
        <f>IF(bot_orders[[#This Row],[side]]="sell",bot_orders[[#This Row],[accFillSz]]*bot_orders[[#This Row],[avgPx]]+bot_orders[[#This Row],[fee]], 0)</f>
        <v>0</v>
      </c>
      <c r="AA34" s="4">
        <f>IF(bot_orders[[#This Row],[side]]="sell",-bot_orders[[#This Row],[accFillSz]],bot_orders[[#This Row],[accFillSz]]+bot_orders[[#This Row],[fee]])</f>
        <v>1.9160819999999998</v>
      </c>
      <c r="AB34">
        <v>0</v>
      </c>
      <c r="AC34" t="s">
        <v>38</v>
      </c>
      <c r="AD34">
        <v>0</v>
      </c>
      <c r="AE34" t="s">
        <v>40</v>
      </c>
      <c r="AF34" t="s">
        <v>41</v>
      </c>
      <c r="AG34" t="s">
        <v>42</v>
      </c>
      <c r="AH34" t="s">
        <v>28</v>
      </c>
      <c r="AI34">
        <v>1.9160820000000001</v>
      </c>
      <c r="AJ34">
        <v>-0.74169059999999998</v>
      </c>
    </row>
    <row r="35" spans="1:36" x14ac:dyDescent="0.3">
      <c r="A35">
        <v>32</v>
      </c>
      <c r="B35" t="s">
        <v>312</v>
      </c>
      <c r="C35" t="s">
        <v>28</v>
      </c>
      <c r="D35" t="s">
        <v>29</v>
      </c>
      <c r="E35" t="s">
        <v>30</v>
      </c>
      <c r="F35" t="s">
        <v>31</v>
      </c>
      <c r="G35" t="s">
        <v>128</v>
      </c>
      <c r="H35" t="s">
        <v>702</v>
      </c>
      <c r="I35" s="4" t="s">
        <v>688</v>
      </c>
      <c r="J35" s="1">
        <f>((((bot_orders[[#This Row],[cTime]]/ 1000)+3*3600) / 86400) + DATE(1970,1,1))</f>
        <v>45754.010159537036</v>
      </c>
      <c r="K35" s="4" t="s">
        <v>699</v>
      </c>
      <c r="L35" s="1">
        <f>((((bot_orders[[#This Row],[uTime]]/ 1000)+3*3600) / 86400) + DATE(1970,1,1))</f>
        <v>45754.010159583333</v>
      </c>
      <c r="M35" t="s">
        <v>34</v>
      </c>
      <c r="N35" t="s">
        <v>28</v>
      </c>
      <c r="O35" t="s">
        <v>35</v>
      </c>
      <c r="P35">
        <v>1.9179999999999999</v>
      </c>
      <c r="Q35" t="s">
        <v>36</v>
      </c>
      <c r="R35" t="s">
        <v>55</v>
      </c>
      <c r="S35">
        <v>0.39429999999999998</v>
      </c>
      <c r="T35">
        <v>0.38669999999999999</v>
      </c>
      <c r="U35">
        <v>1.9179999999999999</v>
      </c>
      <c r="V35">
        <v>-1.918E-3</v>
      </c>
      <c r="W35" t="s">
        <v>39</v>
      </c>
      <c r="X35" s="4">
        <f>IF(bot_orders[[#This Row],[side]]="sell", bot_orders[[#This Row],[accFillSz]]*bot_orders[[#This Row],[avgPx]] + bot_orders[[#This Row],[fee]], -bot_orders[[#This Row],[accFillSz]]*bot_orders[[#This Row],[avgPx]])</f>
        <v>-0.74169059999999998</v>
      </c>
      <c r="Y35" s="4">
        <f>IF(bot_orders[[#This Row],[side]]="buy", bot_orders[[#This Row],[accFillSz]] + bot_orders[[#This Row],[fee]], -bot_orders[[#This Row],[accFillSz]])</f>
        <v>1.9160819999999998</v>
      </c>
      <c r="Z35" s="4">
        <f>IF(bot_orders[[#This Row],[side]]="sell",bot_orders[[#This Row],[accFillSz]]*bot_orders[[#This Row],[avgPx]]+bot_orders[[#This Row],[fee]], 0)</f>
        <v>0</v>
      </c>
      <c r="AA35" s="4">
        <f>IF(bot_orders[[#This Row],[side]]="sell",-bot_orders[[#This Row],[accFillSz]],bot_orders[[#This Row],[accFillSz]]+bot_orders[[#This Row],[fee]])</f>
        <v>1.9160819999999998</v>
      </c>
      <c r="AB35">
        <v>0</v>
      </c>
      <c r="AC35" t="s">
        <v>38</v>
      </c>
      <c r="AD35">
        <v>0</v>
      </c>
      <c r="AE35" t="s">
        <v>40</v>
      </c>
      <c r="AF35" t="s">
        <v>41</v>
      </c>
      <c r="AG35" t="s">
        <v>42</v>
      </c>
      <c r="AH35" t="s">
        <v>28</v>
      </c>
      <c r="AI35">
        <v>1.9160820000000001</v>
      </c>
      <c r="AJ35">
        <v>-0.74169059999999998</v>
      </c>
    </row>
    <row r="36" spans="1:36" x14ac:dyDescent="0.3">
      <c r="A36">
        <v>33</v>
      </c>
      <c r="B36" t="s">
        <v>312</v>
      </c>
      <c r="C36" t="s">
        <v>28</v>
      </c>
      <c r="D36" t="s">
        <v>29</v>
      </c>
      <c r="E36" t="s">
        <v>30</v>
      </c>
      <c r="F36" t="s">
        <v>31</v>
      </c>
      <c r="G36" t="s">
        <v>123</v>
      </c>
      <c r="H36" t="s">
        <v>703</v>
      </c>
      <c r="I36" s="4" t="s">
        <v>688</v>
      </c>
      <c r="J36" s="1">
        <f>((((bot_orders[[#This Row],[cTime]]/ 1000)+3*3600) / 86400) + DATE(1970,1,1))</f>
        <v>45754.010159537036</v>
      </c>
      <c r="K36" s="4" t="s">
        <v>699</v>
      </c>
      <c r="L36" s="1">
        <f>((((bot_orders[[#This Row],[uTime]]/ 1000)+3*3600) / 86400) + DATE(1970,1,1))</f>
        <v>45754.010159583333</v>
      </c>
      <c r="M36" t="s">
        <v>34</v>
      </c>
      <c r="N36" t="s">
        <v>28</v>
      </c>
      <c r="O36" t="s">
        <v>35</v>
      </c>
      <c r="P36">
        <v>1.9179999999999999</v>
      </c>
      <c r="Q36" t="s">
        <v>36</v>
      </c>
      <c r="R36" t="s">
        <v>55</v>
      </c>
      <c r="S36">
        <v>0.39429999999999998</v>
      </c>
      <c r="T36">
        <v>0.38669999999999999</v>
      </c>
      <c r="U36">
        <v>1.9179999999999999</v>
      </c>
      <c r="V36">
        <v>-1.918E-3</v>
      </c>
      <c r="W36" t="s">
        <v>39</v>
      </c>
      <c r="X36" s="4">
        <f>IF(bot_orders[[#This Row],[side]]="sell", bot_orders[[#This Row],[accFillSz]]*bot_orders[[#This Row],[avgPx]] + bot_orders[[#This Row],[fee]], -bot_orders[[#This Row],[accFillSz]]*bot_orders[[#This Row],[avgPx]])</f>
        <v>-0.74169059999999998</v>
      </c>
      <c r="Y36" s="4">
        <f>IF(bot_orders[[#This Row],[side]]="buy", bot_orders[[#This Row],[accFillSz]] + bot_orders[[#This Row],[fee]], -bot_orders[[#This Row],[accFillSz]])</f>
        <v>1.9160819999999998</v>
      </c>
      <c r="Z36" s="4">
        <f>IF(bot_orders[[#This Row],[side]]="sell",bot_orders[[#This Row],[accFillSz]]*bot_orders[[#This Row],[avgPx]]+bot_orders[[#This Row],[fee]], 0)</f>
        <v>0</v>
      </c>
      <c r="AA36" s="4">
        <f>IF(bot_orders[[#This Row],[side]]="sell",-bot_orders[[#This Row],[accFillSz]],bot_orders[[#This Row],[accFillSz]]+bot_orders[[#This Row],[fee]])</f>
        <v>1.9160819999999998</v>
      </c>
      <c r="AB36">
        <v>0</v>
      </c>
      <c r="AC36" t="s">
        <v>38</v>
      </c>
      <c r="AD36">
        <v>0</v>
      </c>
      <c r="AE36" t="s">
        <v>40</v>
      </c>
      <c r="AF36" t="s">
        <v>41</v>
      </c>
      <c r="AG36" t="s">
        <v>42</v>
      </c>
      <c r="AH36" t="s">
        <v>28</v>
      </c>
      <c r="AI36">
        <v>1.9160820000000001</v>
      </c>
      <c r="AJ36">
        <v>-0.74169059999999998</v>
      </c>
    </row>
    <row r="37" spans="1:36" x14ac:dyDescent="0.3">
      <c r="A37">
        <v>34</v>
      </c>
      <c r="B37" t="s">
        <v>312</v>
      </c>
      <c r="C37" t="s">
        <v>28</v>
      </c>
      <c r="D37" t="s">
        <v>29</v>
      </c>
      <c r="E37" t="s">
        <v>30</v>
      </c>
      <c r="F37" t="s">
        <v>31</v>
      </c>
      <c r="G37" t="s">
        <v>121</v>
      </c>
      <c r="H37" t="s">
        <v>704</v>
      </c>
      <c r="I37" s="4" t="s">
        <v>688</v>
      </c>
      <c r="J37" s="1">
        <f>((((bot_orders[[#This Row],[cTime]]/ 1000)+3*3600) / 86400) + DATE(1970,1,1))</f>
        <v>45754.010159537036</v>
      </c>
      <c r="K37" s="4" t="s">
        <v>699</v>
      </c>
      <c r="L37" s="1">
        <f>((((bot_orders[[#This Row],[uTime]]/ 1000)+3*3600) / 86400) + DATE(1970,1,1))</f>
        <v>45754.010159583333</v>
      </c>
      <c r="M37" t="s">
        <v>34</v>
      </c>
      <c r="N37" t="s">
        <v>28</v>
      </c>
      <c r="O37" t="s">
        <v>35</v>
      </c>
      <c r="P37">
        <v>1.9179999999999999</v>
      </c>
      <c r="Q37" t="s">
        <v>36</v>
      </c>
      <c r="R37" t="s">
        <v>55</v>
      </c>
      <c r="S37">
        <v>0.39429999999999998</v>
      </c>
      <c r="T37">
        <v>0.38669999999999999</v>
      </c>
      <c r="U37">
        <v>1.9179999999999999</v>
      </c>
      <c r="V37">
        <v>-1.918E-3</v>
      </c>
      <c r="W37" t="s">
        <v>39</v>
      </c>
      <c r="X37" s="4">
        <f>IF(bot_orders[[#This Row],[side]]="sell", bot_orders[[#This Row],[accFillSz]]*bot_orders[[#This Row],[avgPx]] + bot_orders[[#This Row],[fee]], -bot_orders[[#This Row],[accFillSz]]*bot_orders[[#This Row],[avgPx]])</f>
        <v>-0.74169059999999998</v>
      </c>
      <c r="Y37" s="4">
        <f>IF(bot_orders[[#This Row],[side]]="buy", bot_orders[[#This Row],[accFillSz]] + bot_orders[[#This Row],[fee]], -bot_orders[[#This Row],[accFillSz]])</f>
        <v>1.9160819999999998</v>
      </c>
      <c r="Z37" s="4">
        <f>IF(bot_orders[[#This Row],[side]]="sell",bot_orders[[#This Row],[accFillSz]]*bot_orders[[#This Row],[avgPx]]+bot_orders[[#This Row],[fee]], 0)</f>
        <v>0</v>
      </c>
      <c r="AA37" s="4">
        <f>IF(bot_orders[[#This Row],[side]]="sell",-bot_orders[[#This Row],[accFillSz]],bot_orders[[#This Row],[accFillSz]]+bot_orders[[#This Row],[fee]])</f>
        <v>1.9160819999999998</v>
      </c>
      <c r="AB37">
        <v>0</v>
      </c>
      <c r="AC37" t="s">
        <v>38</v>
      </c>
      <c r="AD37">
        <v>0</v>
      </c>
      <c r="AE37" t="s">
        <v>40</v>
      </c>
      <c r="AF37" t="s">
        <v>41</v>
      </c>
      <c r="AG37" t="s">
        <v>42</v>
      </c>
      <c r="AH37" t="s">
        <v>28</v>
      </c>
      <c r="AI37">
        <v>1.9160820000000001</v>
      </c>
      <c r="AJ37">
        <v>-0.74169059999999998</v>
      </c>
    </row>
    <row r="38" spans="1:36" x14ac:dyDescent="0.3">
      <c r="A38">
        <v>35</v>
      </c>
      <c r="B38" t="s">
        <v>312</v>
      </c>
      <c r="C38" t="s">
        <v>28</v>
      </c>
      <c r="D38" t="s">
        <v>29</v>
      </c>
      <c r="E38" t="s">
        <v>30</v>
      </c>
      <c r="F38" t="s">
        <v>31</v>
      </c>
      <c r="G38" t="s">
        <v>137</v>
      </c>
      <c r="H38" t="s">
        <v>705</v>
      </c>
      <c r="I38" s="4" t="s">
        <v>688</v>
      </c>
      <c r="J38" s="1">
        <f>((((bot_orders[[#This Row],[cTime]]/ 1000)+3*3600) / 86400) + DATE(1970,1,1))</f>
        <v>45754.010159537036</v>
      </c>
      <c r="K38" s="4" t="s">
        <v>699</v>
      </c>
      <c r="L38" s="1">
        <f>((((bot_orders[[#This Row],[uTime]]/ 1000)+3*3600) / 86400) + DATE(1970,1,1))</f>
        <v>45754.010159583333</v>
      </c>
      <c r="M38" t="s">
        <v>34</v>
      </c>
      <c r="N38" t="s">
        <v>28</v>
      </c>
      <c r="O38" t="s">
        <v>35</v>
      </c>
      <c r="P38">
        <v>1.9179999999999999</v>
      </c>
      <c r="Q38" t="s">
        <v>36</v>
      </c>
      <c r="R38" t="s">
        <v>55</v>
      </c>
      <c r="S38">
        <v>0.39429999999999998</v>
      </c>
      <c r="T38">
        <v>0.38669999999999999</v>
      </c>
      <c r="U38">
        <v>1.9179999999999999</v>
      </c>
      <c r="V38">
        <v>-1.918E-3</v>
      </c>
      <c r="W38" t="s">
        <v>39</v>
      </c>
      <c r="X38" s="4">
        <f>IF(bot_orders[[#This Row],[side]]="sell", bot_orders[[#This Row],[accFillSz]]*bot_orders[[#This Row],[avgPx]] + bot_orders[[#This Row],[fee]], -bot_orders[[#This Row],[accFillSz]]*bot_orders[[#This Row],[avgPx]])</f>
        <v>-0.74169059999999998</v>
      </c>
      <c r="Y38" s="4">
        <f>IF(bot_orders[[#This Row],[side]]="buy", bot_orders[[#This Row],[accFillSz]] + bot_orders[[#This Row],[fee]], -bot_orders[[#This Row],[accFillSz]])</f>
        <v>1.9160819999999998</v>
      </c>
      <c r="Z38" s="4">
        <f>IF(bot_orders[[#This Row],[side]]="sell",bot_orders[[#This Row],[accFillSz]]*bot_orders[[#This Row],[avgPx]]+bot_orders[[#This Row],[fee]], 0)</f>
        <v>0</v>
      </c>
      <c r="AA38" s="4">
        <f>IF(bot_orders[[#This Row],[side]]="sell",-bot_orders[[#This Row],[accFillSz]],bot_orders[[#This Row],[accFillSz]]+bot_orders[[#This Row],[fee]])</f>
        <v>1.9160819999999998</v>
      </c>
      <c r="AB38">
        <v>0</v>
      </c>
      <c r="AC38" t="s">
        <v>38</v>
      </c>
      <c r="AD38">
        <v>0</v>
      </c>
      <c r="AE38" t="s">
        <v>40</v>
      </c>
      <c r="AF38" t="s">
        <v>41</v>
      </c>
      <c r="AG38" t="s">
        <v>42</v>
      </c>
      <c r="AH38" t="s">
        <v>28</v>
      </c>
      <c r="AI38">
        <v>1.9160820000000001</v>
      </c>
      <c r="AJ38">
        <v>-0.74169059999999998</v>
      </c>
    </row>
    <row r="39" spans="1:36" x14ac:dyDescent="0.3">
      <c r="A39">
        <v>36</v>
      </c>
      <c r="B39" t="s">
        <v>312</v>
      </c>
      <c r="C39" t="s">
        <v>28</v>
      </c>
      <c r="D39" t="s">
        <v>29</v>
      </c>
      <c r="E39" t="s">
        <v>30</v>
      </c>
      <c r="F39" t="s">
        <v>31</v>
      </c>
      <c r="G39" t="s">
        <v>135</v>
      </c>
      <c r="H39" t="s">
        <v>706</v>
      </c>
      <c r="I39" s="4" t="s">
        <v>688</v>
      </c>
      <c r="J39" s="1">
        <f>((((bot_orders[[#This Row],[cTime]]/ 1000)+3*3600) / 86400) + DATE(1970,1,1))</f>
        <v>45754.010159537036</v>
      </c>
      <c r="K39" s="4" t="s">
        <v>699</v>
      </c>
      <c r="L39" s="1">
        <f>((((bot_orders[[#This Row],[uTime]]/ 1000)+3*3600) / 86400) + DATE(1970,1,1))</f>
        <v>45754.010159583333</v>
      </c>
      <c r="M39" t="s">
        <v>34</v>
      </c>
      <c r="N39" t="s">
        <v>28</v>
      </c>
      <c r="O39" t="s">
        <v>35</v>
      </c>
      <c r="P39">
        <v>1.9179999999999999</v>
      </c>
      <c r="Q39" t="s">
        <v>36</v>
      </c>
      <c r="R39" t="s">
        <v>55</v>
      </c>
      <c r="S39">
        <v>0.39429999999999998</v>
      </c>
      <c r="T39">
        <v>0.38669999999999999</v>
      </c>
      <c r="U39">
        <v>1.9179999999999999</v>
      </c>
      <c r="V39">
        <v>-1.918E-3</v>
      </c>
      <c r="W39" t="s">
        <v>39</v>
      </c>
      <c r="X39" s="4">
        <f>IF(bot_orders[[#This Row],[side]]="sell", bot_orders[[#This Row],[accFillSz]]*bot_orders[[#This Row],[avgPx]] + bot_orders[[#This Row],[fee]], -bot_orders[[#This Row],[accFillSz]]*bot_orders[[#This Row],[avgPx]])</f>
        <v>-0.74169059999999998</v>
      </c>
      <c r="Y39" s="4">
        <f>IF(bot_orders[[#This Row],[side]]="buy", bot_orders[[#This Row],[accFillSz]] + bot_orders[[#This Row],[fee]], -bot_orders[[#This Row],[accFillSz]])</f>
        <v>1.9160819999999998</v>
      </c>
      <c r="Z39" s="4">
        <f>IF(bot_orders[[#This Row],[side]]="sell",bot_orders[[#This Row],[accFillSz]]*bot_orders[[#This Row],[avgPx]]+bot_orders[[#This Row],[fee]], 0)</f>
        <v>0</v>
      </c>
      <c r="AA39" s="4">
        <f>IF(bot_orders[[#This Row],[side]]="sell",-bot_orders[[#This Row],[accFillSz]],bot_orders[[#This Row],[accFillSz]]+bot_orders[[#This Row],[fee]])</f>
        <v>1.9160819999999998</v>
      </c>
      <c r="AB39">
        <v>0</v>
      </c>
      <c r="AC39" t="s">
        <v>38</v>
      </c>
      <c r="AD39">
        <v>0</v>
      </c>
      <c r="AE39" t="s">
        <v>40</v>
      </c>
      <c r="AF39" t="s">
        <v>41</v>
      </c>
      <c r="AG39" t="s">
        <v>42</v>
      </c>
      <c r="AH39" t="s">
        <v>28</v>
      </c>
      <c r="AI39">
        <v>1.9160820000000001</v>
      </c>
      <c r="AJ39">
        <v>-0.74169059999999998</v>
      </c>
    </row>
    <row r="40" spans="1:36" x14ac:dyDescent="0.3">
      <c r="A40">
        <v>37</v>
      </c>
      <c r="B40" t="s">
        <v>312</v>
      </c>
      <c r="C40" t="s">
        <v>28</v>
      </c>
      <c r="D40" t="s">
        <v>29</v>
      </c>
      <c r="E40" t="s">
        <v>30</v>
      </c>
      <c r="F40" t="s">
        <v>31</v>
      </c>
      <c r="G40" t="s">
        <v>133</v>
      </c>
      <c r="H40" t="s">
        <v>707</v>
      </c>
      <c r="I40" s="4" t="s">
        <v>688</v>
      </c>
      <c r="J40" s="1">
        <f>((((bot_orders[[#This Row],[cTime]]/ 1000)+3*3600) / 86400) + DATE(1970,1,1))</f>
        <v>45754.010159537036</v>
      </c>
      <c r="K40" s="4" t="s">
        <v>699</v>
      </c>
      <c r="L40" s="1">
        <f>((((bot_orders[[#This Row],[uTime]]/ 1000)+3*3600) / 86400) + DATE(1970,1,1))</f>
        <v>45754.010159583333</v>
      </c>
      <c r="M40" t="s">
        <v>34</v>
      </c>
      <c r="N40" t="s">
        <v>28</v>
      </c>
      <c r="O40" t="s">
        <v>35</v>
      </c>
      <c r="P40">
        <v>1.9179999999999999</v>
      </c>
      <c r="Q40" t="s">
        <v>36</v>
      </c>
      <c r="R40" t="s">
        <v>55</v>
      </c>
      <c r="S40">
        <v>0.39429999999999998</v>
      </c>
      <c r="T40">
        <v>0.38669999999999999</v>
      </c>
      <c r="U40">
        <v>1.9179999999999999</v>
      </c>
      <c r="V40">
        <v>-1.918E-3</v>
      </c>
      <c r="W40" t="s">
        <v>39</v>
      </c>
      <c r="X40" s="4">
        <f>IF(bot_orders[[#This Row],[side]]="sell", bot_orders[[#This Row],[accFillSz]]*bot_orders[[#This Row],[avgPx]] + bot_orders[[#This Row],[fee]], -bot_orders[[#This Row],[accFillSz]]*bot_orders[[#This Row],[avgPx]])</f>
        <v>-0.74169059999999998</v>
      </c>
      <c r="Y40" s="4">
        <f>IF(bot_orders[[#This Row],[side]]="buy", bot_orders[[#This Row],[accFillSz]] + bot_orders[[#This Row],[fee]], -bot_orders[[#This Row],[accFillSz]])</f>
        <v>1.9160819999999998</v>
      </c>
      <c r="Z40" s="4">
        <f>IF(bot_orders[[#This Row],[side]]="sell",bot_orders[[#This Row],[accFillSz]]*bot_orders[[#This Row],[avgPx]]+bot_orders[[#This Row],[fee]], 0)</f>
        <v>0</v>
      </c>
      <c r="AA40" s="4">
        <f>IF(bot_orders[[#This Row],[side]]="sell",-bot_orders[[#This Row],[accFillSz]],bot_orders[[#This Row],[accFillSz]]+bot_orders[[#This Row],[fee]])</f>
        <v>1.9160819999999998</v>
      </c>
      <c r="AB40">
        <v>0</v>
      </c>
      <c r="AC40" t="s">
        <v>38</v>
      </c>
      <c r="AD40">
        <v>0</v>
      </c>
      <c r="AE40" t="s">
        <v>40</v>
      </c>
      <c r="AF40" t="s">
        <v>41</v>
      </c>
      <c r="AG40" t="s">
        <v>42</v>
      </c>
      <c r="AH40" t="s">
        <v>28</v>
      </c>
      <c r="AI40">
        <v>1.9160820000000001</v>
      </c>
      <c r="AJ40">
        <v>-0.74169059999999998</v>
      </c>
    </row>
    <row r="41" spans="1:36" x14ac:dyDescent="0.3">
      <c r="A41">
        <v>38</v>
      </c>
      <c r="B41" t="s">
        <v>312</v>
      </c>
      <c r="C41" t="s">
        <v>28</v>
      </c>
      <c r="D41" t="s">
        <v>29</v>
      </c>
      <c r="E41" t="s">
        <v>30</v>
      </c>
      <c r="F41" t="s">
        <v>31</v>
      </c>
      <c r="G41" t="s">
        <v>113</v>
      </c>
      <c r="H41" t="s">
        <v>708</v>
      </c>
      <c r="I41" s="4" t="s">
        <v>688</v>
      </c>
      <c r="J41" s="1">
        <f>((((bot_orders[[#This Row],[cTime]]/ 1000)+3*3600) / 86400) + DATE(1970,1,1))</f>
        <v>45754.010159537036</v>
      </c>
      <c r="K41" s="4" t="s">
        <v>709</v>
      </c>
      <c r="L41" s="1">
        <f>((((bot_orders[[#This Row],[uTime]]/ 1000)+3*3600) / 86400) + DATE(1970,1,1))</f>
        <v>45754.010159594909</v>
      </c>
      <c r="M41" t="s">
        <v>34</v>
      </c>
      <c r="N41" t="s">
        <v>28</v>
      </c>
      <c r="O41" t="s">
        <v>35</v>
      </c>
      <c r="P41">
        <v>1.7410000000000001</v>
      </c>
      <c r="Q41" t="s">
        <v>36</v>
      </c>
      <c r="R41" t="s">
        <v>55</v>
      </c>
      <c r="S41">
        <v>0.39429999999999998</v>
      </c>
      <c r="T41">
        <v>0.38669999999999999</v>
      </c>
      <c r="U41">
        <v>1.7410000000000001</v>
      </c>
      <c r="V41">
        <v>-1.7409999999999999E-3</v>
      </c>
      <c r="W41" t="s">
        <v>39</v>
      </c>
      <c r="X41" s="4">
        <f>IF(bot_orders[[#This Row],[side]]="sell", bot_orders[[#This Row],[accFillSz]]*bot_orders[[#This Row],[avgPx]] + bot_orders[[#This Row],[fee]], -bot_orders[[#This Row],[accFillSz]]*bot_orders[[#This Row],[avgPx]])</f>
        <v>-0.67324470000000003</v>
      </c>
      <c r="Y41" s="4">
        <f>IF(bot_orders[[#This Row],[side]]="buy", bot_orders[[#This Row],[accFillSz]] + bot_orders[[#This Row],[fee]], -bot_orders[[#This Row],[accFillSz]])</f>
        <v>1.7392590000000001</v>
      </c>
      <c r="Z41" s="4">
        <f>IF(bot_orders[[#This Row],[side]]="sell",bot_orders[[#This Row],[accFillSz]]*bot_orders[[#This Row],[avgPx]]+bot_orders[[#This Row],[fee]], 0)</f>
        <v>0</v>
      </c>
      <c r="AA41" s="4">
        <f>IF(bot_orders[[#This Row],[side]]="sell",-bot_orders[[#This Row],[accFillSz]],bot_orders[[#This Row],[accFillSz]]+bot_orders[[#This Row],[fee]])</f>
        <v>1.7392590000000001</v>
      </c>
      <c r="AB41">
        <v>0</v>
      </c>
      <c r="AC41" t="s">
        <v>38</v>
      </c>
      <c r="AD41">
        <v>0</v>
      </c>
      <c r="AE41" t="s">
        <v>40</v>
      </c>
      <c r="AF41" t="s">
        <v>41</v>
      </c>
      <c r="AG41" t="s">
        <v>42</v>
      </c>
      <c r="AH41" t="s">
        <v>28</v>
      </c>
      <c r="AI41">
        <v>1.7392590000000001</v>
      </c>
      <c r="AJ41">
        <v>-0.67324470000000003</v>
      </c>
    </row>
    <row r="42" spans="1:36" x14ac:dyDescent="0.3">
      <c r="A42">
        <v>39</v>
      </c>
      <c r="B42" t="s">
        <v>312</v>
      </c>
      <c r="C42" t="s">
        <v>28</v>
      </c>
      <c r="D42" t="s">
        <v>29</v>
      </c>
      <c r="E42" t="s">
        <v>30</v>
      </c>
      <c r="F42" t="s">
        <v>31</v>
      </c>
      <c r="G42" t="s">
        <v>147</v>
      </c>
      <c r="H42" t="s">
        <v>710</v>
      </c>
      <c r="I42" s="4" t="s">
        <v>711</v>
      </c>
      <c r="J42" s="1">
        <f>((((bot_orders[[#This Row],[cTime]]/ 1000)+3*3600) / 86400) + DATE(1970,1,1))</f>
        <v>45754.018843275466</v>
      </c>
      <c r="K42" s="4" t="s">
        <v>712</v>
      </c>
      <c r="L42" s="1">
        <f>((((bot_orders[[#This Row],[uTime]]/ 1000)+3*3600) / 86400) + DATE(1970,1,1))</f>
        <v>45754.049978680559</v>
      </c>
      <c r="M42" t="s">
        <v>34</v>
      </c>
      <c r="N42" t="s">
        <v>28</v>
      </c>
      <c r="O42" t="s">
        <v>35</v>
      </c>
      <c r="P42">
        <v>1.9159999999999999</v>
      </c>
      <c r="Q42" t="s">
        <v>36</v>
      </c>
      <c r="R42" t="s">
        <v>37</v>
      </c>
      <c r="S42">
        <v>0.39</v>
      </c>
      <c r="T42">
        <v>0.39</v>
      </c>
      <c r="U42">
        <v>1.9159999999999999</v>
      </c>
      <c r="V42">
        <v>-5.9779199999999998E-4</v>
      </c>
      <c r="W42" t="s">
        <v>38</v>
      </c>
      <c r="X42" s="4">
        <f>IF(bot_orders[[#This Row],[side]]="sell", bot_orders[[#This Row],[accFillSz]]*bot_orders[[#This Row],[avgPx]] + bot_orders[[#This Row],[fee]], -bot_orders[[#This Row],[accFillSz]]*bot_orders[[#This Row],[avgPx]])</f>
        <v>0.74664220800000003</v>
      </c>
      <c r="Y42" s="4">
        <f>IF(bot_orders[[#This Row],[side]]="buy", bot_orders[[#This Row],[accFillSz]] + bot_orders[[#This Row],[fee]], -bot_orders[[#This Row],[accFillSz]])</f>
        <v>-1.9159999999999999</v>
      </c>
      <c r="Z42" s="4">
        <f>IF(bot_orders[[#This Row],[side]]="sell",bot_orders[[#This Row],[accFillSz]]*bot_orders[[#This Row],[avgPx]]+bot_orders[[#This Row],[fee]], 0)</f>
        <v>0.74664220800000003</v>
      </c>
      <c r="AA42" s="4">
        <f>IF(bot_orders[[#This Row],[side]]="sell",-bot_orders[[#This Row],[accFillSz]],bot_orders[[#This Row],[accFillSz]]+bot_orders[[#This Row],[fee]])</f>
        <v>-1.9159999999999999</v>
      </c>
      <c r="AB42">
        <v>0</v>
      </c>
      <c r="AC42" t="s">
        <v>39</v>
      </c>
      <c r="AD42">
        <v>0</v>
      </c>
      <c r="AE42" t="s">
        <v>40</v>
      </c>
      <c r="AF42" t="s">
        <v>41</v>
      </c>
      <c r="AG42" t="s">
        <v>42</v>
      </c>
      <c r="AH42" t="s">
        <v>28</v>
      </c>
      <c r="AI42">
        <v>-1.9159999999999999</v>
      </c>
      <c r="AJ42">
        <v>0.74664220999999997</v>
      </c>
    </row>
    <row r="43" spans="1:36" x14ac:dyDescent="0.3">
      <c r="A43">
        <v>40</v>
      </c>
      <c r="B43" t="s">
        <v>312</v>
      </c>
      <c r="C43" t="s">
        <v>28</v>
      </c>
      <c r="D43" t="s">
        <v>29</v>
      </c>
      <c r="E43" t="s">
        <v>30</v>
      </c>
      <c r="F43" t="s">
        <v>31</v>
      </c>
      <c r="G43" t="s">
        <v>150</v>
      </c>
      <c r="H43" t="s">
        <v>713</v>
      </c>
      <c r="I43" s="4" t="s">
        <v>714</v>
      </c>
      <c r="J43" s="1">
        <f>((((bot_orders[[#This Row],[cTime]]/ 1000)+3*3600) / 86400) + DATE(1970,1,1))</f>
        <v>45754.049978703704</v>
      </c>
      <c r="K43" s="4" t="s">
        <v>715</v>
      </c>
      <c r="L43" s="1">
        <f>((((bot_orders[[#This Row],[uTime]]/ 1000)+3*3600) / 86400) + DATE(1970,1,1))</f>
        <v>45754.072114236114</v>
      </c>
      <c r="M43" t="s">
        <v>34</v>
      </c>
      <c r="N43" t="s">
        <v>28</v>
      </c>
      <c r="O43" t="s">
        <v>35</v>
      </c>
      <c r="P43">
        <v>1.9179999999999999</v>
      </c>
      <c r="Q43" t="s">
        <v>36</v>
      </c>
      <c r="R43" t="s">
        <v>55</v>
      </c>
      <c r="S43">
        <v>0.38500000000000001</v>
      </c>
      <c r="T43">
        <v>0.38500000000000001</v>
      </c>
      <c r="U43">
        <v>1.9179999999999999</v>
      </c>
      <c r="V43">
        <v>-1.5344E-3</v>
      </c>
      <c r="W43" t="s">
        <v>39</v>
      </c>
      <c r="X43" s="4">
        <f>IF(bot_orders[[#This Row],[side]]="sell", bot_orders[[#This Row],[accFillSz]]*bot_orders[[#This Row],[avgPx]] + bot_orders[[#This Row],[fee]], -bot_orders[[#This Row],[accFillSz]]*bot_orders[[#This Row],[avgPx]])</f>
        <v>-0.73843000000000003</v>
      </c>
      <c r="Y43" s="4">
        <f>IF(bot_orders[[#This Row],[side]]="buy", bot_orders[[#This Row],[accFillSz]] + bot_orders[[#This Row],[fee]], -bot_orders[[#This Row],[accFillSz]])</f>
        <v>1.9164656</v>
      </c>
      <c r="Z43" s="4">
        <f>IF(bot_orders[[#This Row],[side]]="sell",bot_orders[[#This Row],[accFillSz]]*bot_orders[[#This Row],[avgPx]]+bot_orders[[#This Row],[fee]], 0)</f>
        <v>0</v>
      </c>
      <c r="AA43" s="4">
        <f>IF(bot_orders[[#This Row],[side]]="sell",-bot_orders[[#This Row],[accFillSz]],bot_orders[[#This Row],[accFillSz]]+bot_orders[[#This Row],[fee]])</f>
        <v>1.9164656</v>
      </c>
      <c r="AB43">
        <v>0</v>
      </c>
      <c r="AC43" t="s">
        <v>38</v>
      </c>
      <c r="AD43">
        <v>0</v>
      </c>
      <c r="AE43" t="s">
        <v>40</v>
      </c>
      <c r="AF43" t="s">
        <v>41</v>
      </c>
      <c r="AG43" t="s">
        <v>42</v>
      </c>
      <c r="AH43" t="s">
        <v>28</v>
      </c>
      <c r="AI43">
        <v>1.9164656</v>
      </c>
      <c r="AJ43">
        <v>-0.73843000000000003</v>
      </c>
    </row>
    <row r="44" spans="1:36" x14ac:dyDescent="0.3">
      <c r="A44">
        <v>41</v>
      </c>
      <c r="B44" t="s">
        <v>312</v>
      </c>
      <c r="C44" t="s">
        <v>28</v>
      </c>
      <c r="D44" t="s">
        <v>29</v>
      </c>
      <c r="E44" t="s">
        <v>30</v>
      </c>
      <c r="F44" t="s">
        <v>31</v>
      </c>
      <c r="G44" t="s">
        <v>150</v>
      </c>
      <c r="H44" t="s">
        <v>716</v>
      </c>
      <c r="I44" s="4" t="s">
        <v>717</v>
      </c>
      <c r="J44" s="1">
        <f>((((bot_orders[[#This Row],[cTime]]/ 1000)+3*3600) / 86400) + DATE(1970,1,1))</f>
        <v>45754.072114259259</v>
      </c>
      <c r="K44" s="4" t="s">
        <v>718</v>
      </c>
      <c r="L44" s="1">
        <f>((((bot_orders[[#This Row],[uTime]]/ 1000)+3*3600) / 86400) + DATE(1970,1,1))</f>
        <v>45754.183474259262</v>
      </c>
      <c r="M44" t="s">
        <v>34</v>
      </c>
      <c r="N44" t="s">
        <v>28</v>
      </c>
      <c r="O44" t="s">
        <v>35</v>
      </c>
      <c r="P44">
        <v>1.9159999999999999</v>
      </c>
      <c r="Q44" t="s">
        <v>36</v>
      </c>
      <c r="R44" t="s">
        <v>37</v>
      </c>
      <c r="S44">
        <v>0.39</v>
      </c>
      <c r="T44">
        <v>0.39</v>
      </c>
      <c r="U44">
        <v>1.9159999999999999</v>
      </c>
      <c r="V44">
        <v>-5.9779199999999998E-4</v>
      </c>
      <c r="W44" t="s">
        <v>38</v>
      </c>
      <c r="X44" s="4">
        <f>IF(bot_orders[[#This Row],[side]]="sell", bot_orders[[#This Row],[accFillSz]]*bot_orders[[#This Row],[avgPx]] + bot_orders[[#This Row],[fee]], -bot_orders[[#This Row],[accFillSz]]*bot_orders[[#This Row],[avgPx]])</f>
        <v>0.74664220800000003</v>
      </c>
      <c r="Y44" s="4">
        <f>IF(bot_orders[[#This Row],[side]]="buy", bot_orders[[#This Row],[accFillSz]] + bot_orders[[#This Row],[fee]], -bot_orders[[#This Row],[accFillSz]])</f>
        <v>-1.9159999999999999</v>
      </c>
      <c r="Z44" s="4">
        <f>IF(bot_orders[[#This Row],[side]]="sell",bot_orders[[#This Row],[accFillSz]]*bot_orders[[#This Row],[avgPx]]+bot_orders[[#This Row],[fee]], 0)</f>
        <v>0.74664220800000003</v>
      </c>
      <c r="AA44" s="4">
        <f>IF(bot_orders[[#This Row],[side]]="sell",-bot_orders[[#This Row],[accFillSz]],bot_orders[[#This Row],[accFillSz]]+bot_orders[[#This Row],[fee]])</f>
        <v>-1.9159999999999999</v>
      </c>
      <c r="AB44">
        <v>0</v>
      </c>
      <c r="AC44" t="s">
        <v>39</v>
      </c>
      <c r="AD44">
        <v>0</v>
      </c>
      <c r="AE44" t="s">
        <v>40</v>
      </c>
      <c r="AF44" t="s">
        <v>41</v>
      </c>
      <c r="AG44" t="s">
        <v>42</v>
      </c>
      <c r="AH44" t="s">
        <v>28</v>
      </c>
      <c r="AI44">
        <v>-1.9159999999999999</v>
      </c>
      <c r="AJ44">
        <v>0.74664220999999997</v>
      </c>
    </row>
    <row r="45" spans="1:36" x14ac:dyDescent="0.3">
      <c r="A45">
        <v>42</v>
      </c>
      <c r="B45" t="s">
        <v>312</v>
      </c>
      <c r="C45" t="s">
        <v>28</v>
      </c>
      <c r="D45" t="s">
        <v>29</v>
      </c>
      <c r="E45" t="s">
        <v>30</v>
      </c>
      <c r="F45" t="s">
        <v>31</v>
      </c>
      <c r="G45" t="s">
        <v>92</v>
      </c>
      <c r="H45" t="s">
        <v>719</v>
      </c>
      <c r="I45" s="4" t="s">
        <v>720</v>
      </c>
      <c r="J45" s="1">
        <f>((((bot_orders[[#This Row],[cTime]]/ 1000)+3*3600) / 86400) + DATE(1970,1,1))</f>
        <v>45754.095735509261</v>
      </c>
      <c r="K45" s="4" t="s">
        <v>721</v>
      </c>
      <c r="L45" s="1">
        <f>((((bot_orders[[#This Row],[uTime]]/ 1000)+3*3600) / 86400) + DATE(1970,1,1))</f>
        <v>45754.111407337965</v>
      </c>
      <c r="M45" t="s">
        <v>34</v>
      </c>
      <c r="N45" t="s">
        <v>28</v>
      </c>
      <c r="O45" t="s">
        <v>35</v>
      </c>
      <c r="P45">
        <v>1.9159999999999999</v>
      </c>
      <c r="Q45" t="s">
        <v>36</v>
      </c>
      <c r="R45" t="s">
        <v>37</v>
      </c>
      <c r="S45">
        <v>0.38500000000000001</v>
      </c>
      <c r="T45">
        <v>0.38500000000000001</v>
      </c>
      <c r="U45">
        <v>1.9159999999999999</v>
      </c>
      <c r="V45">
        <v>-5.9012799999999999E-4</v>
      </c>
      <c r="W45" t="s">
        <v>38</v>
      </c>
      <c r="X45" s="4">
        <f>IF(bot_orders[[#This Row],[side]]="sell", bot_orders[[#This Row],[accFillSz]]*bot_orders[[#This Row],[avgPx]] + bot_orders[[#This Row],[fee]], -bot_orders[[#This Row],[accFillSz]]*bot_orders[[#This Row],[avgPx]])</f>
        <v>0.73706987199999996</v>
      </c>
      <c r="Y45" s="4">
        <f>IF(bot_orders[[#This Row],[side]]="buy", bot_orders[[#This Row],[accFillSz]] + bot_orders[[#This Row],[fee]], -bot_orders[[#This Row],[accFillSz]])</f>
        <v>-1.9159999999999999</v>
      </c>
      <c r="Z45" s="4">
        <f>IF(bot_orders[[#This Row],[side]]="sell",bot_orders[[#This Row],[accFillSz]]*bot_orders[[#This Row],[avgPx]]+bot_orders[[#This Row],[fee]], 0)</f>
        <v>0.73706987199999996</v>
      </c>
      <c r="AA45" s="4">
        <f>IF(bot_orders[[#This Row],[side]]="sell",-bot_orders[[#This Row],[accFillSz]],bot_orders[[#This Row],[accFillSz]]+bot_orders[[#This Row],[fee]])</f>
        <v>-1.9159999999999999</v>
      </c>
      <c r="AB45">
        <v>0</v>
      </c>
      <c r="AC45" t="s">
        <v>39</v>
      </c>
      <c r="AD45">
        <v>0</v>
      </c>
      <c r="AE45" t="s">
        <v>40</v>
      </c>
      <c r="AF45" t="s">
        <v>41</v>
      </c>
      <c r="AG45" t="s">
        <v>42</v>
      </c>
      <c r="AH45" t="s">
        <v>28</v>
      </c>
      <c r="AI45">
        <v>-1.9159999999999999</v>
      </c>
      <c r="AJ45">
        <v>0.73706987000000002</v>
      </c>
    </row>
    <row r="46" spans="1:36" x14ac:dyDescent="0.3">
      <c r="A46">
        <v>43</v>
      </c>
      <c r="B46" t="s">
        <v>312</v>
      </c>
      <c r="C46" t="s">
        <v>28</v>
      </c>
      <c r="D46" t="s">
        <v>29</v>
      </c>
      <c r="E46" t="s">
        <v>30</v>
      </c>
      <c r="F46" t="s">
        <v>31</v>
      </c>
      <c r="G46" t="s">
        <v>81</v>
      </c>
      <c r="H46" t="s">
        <v>722</v>
      </c>
      <c r="I46" s="4" t="s">
        <v>723</v>
      </c>
      <c r="J46" s="1">
        <f>((((bot_orders[[#This Row],[cTime]]/ 1000)+3*3600) / 86400) + DATE(1970,1,1))</f>
        <v>45754.11140736111</v>
      </c>
      <c r="K46" s="4" t="s">
        <v>724</v>
      </c>
      <c r="L46" s="1">
        <f>((((bot_orders[[#This Row],[uTime]]/ 1000)+3*3600) / 86400) + DATE(1970,1,1))</f>
        <v>45754.132897210649</v>
      </c>
      <c r="M46" t="s">
        <v>34</v>
      </c>
      <c r="N46" t="s">
        <v>28</v>
      </c>
      <c r="O46" t="s">
        <v>35</v>
      </c>
      <c r="P46">
        <v>1.9179999999999999</v>
      </c>
      <c r="Q46" t="s">
        <v>36</v>
      </c>
      <c r="R46" t="s">
        <v>55</v>
      </c>
      <c r="S46">
        <v>0.38</v>
      </c>
      <c r="T46">
        <v>0.38</v>
      </c>
      <c r="U46">
        <v>1.9179999999999999</v>
      </c>
      <c r="V46">
        <v>-1.5344E-3</v>
      </c>
      <c r="W46" t="s">
        <v>39</v>
      </c>
      <c r="X46" s="4">
        <f>IF(bot_orders[[#This Row],[side]]="sell", bot_orders[[#This Row],[accFillSz]]*bot_orders[[#This Row],[avgPx]] + bot_orders[[#This Row],[fee]], -bot_orders[[#This Row],[accFillSz]]*bot_orders[[#This Row],[avgPx]])</f>
        <v>-0.72883999999999993</v>
      </c>
      <c r="Y46" s="4">
        <f>IF(bot_orders[[#This Row],[side]]="buy", bot_orders[[#This Row],[accFillSz]] + bot_orders[[#This Row],[fee]], -bot_orders[[#This Row],[accFillSz]])</f>
        <v>1.9164656</v>
      </c>
      <c r="Z46" s="4">
        <f>IF(bot_orders[[#This Row],[side]]="sell",bot_orders[[#This Row],[accFillSz]]*bot_orders[[#This Row],[avgPx]]+bot_orders[[#This Row],[fee]], 0)</f>
        <v>0</v>
      </c>
      <c r="AA46" s="4">
        <f>IF(bot_orders[[#This Row],[side]]="sell",-bot_orders[[#This Row],[accFillSz]],bot_orders[[#This Row],[accFillSz]]+bot_orders[[#This Row],[fee]])</f>
        <v>1.9164656</v>
      </c>
      <c r="AB46">
        <v>0</v>
      </c>
      <c r="AC46" t="s">
        <v>38</v>
      </c>
      <c r="AD46">
        <v>0</v>
      </c>
      <c r="AE46" t="s">
        <v>40</v>
      </c>
      <c r="AF46" t="s">
        <v>41</v>
      </c>
      <c r="AG46" t="s">
        <v>42</v>
      </c>
      <c r="AH46" t="s">
        <v>28</v>
      </c>
      <c r="AI46">
        <v>1.9164656</v>
      </c>
      <c r="AJ46">
        <v>-0.72884000000000004</v>
      </c>
    </row>
    <row r="47" spans="1:36" x14ac:dyDescent="0.3">
      <c r="A47">
        <v>44</v>
      </c>
      <c r="B47" t="s">
        <v>312</v>
      </c>
      <c r="C47" t="s">
        <v>28</v>
      </c>
      <c r="D47" t="s">
        <v>29</v>
      </c>
      <c r="E47" t="s">
        <v>30</v>
      </c>
      <c r="F47" t="s">
        <v>31</v>
      </c>
      <c r="G47" t="s">
        <v>81</v>
      </c>
      <c r="H47" t="s">
        <v>725</v>
      </c>
      <c r="I47" s="4" t="s">
        <v>726</v>
      </c>
      <c r="J47" s="1">
        <f>((((bot_orders[[#This Row],[cTime]]/ 1000)+3*3600) / 86400) + DATE(1970,1,1))</f>
        <v>45754.132897233794</v>
      </c>
      <c r="K47" s="4" t="s">
        <v>727</v>
      </c>
      <c r="L47" s="1">
        <f>((((bot_orders[[#This Row],[uTime]]/ 1000)+3*3600) / 86400) + DATE(1970,1,1))</f>
        <v>45754.175126331014</v>
      </c>
      <c r="M47" t="s">
        <v>34</v>
      </c>
      <c r="N47" t="s">
        <v>28</v>
      </c>
      <c r="O47" t="s">
        <v>35</v>
      </c>
      <c r="P47">
        <v>1.9159999999999999</v>
      </c>
      <c r="Q47" t="s">
        <v>36</v>
      </c>
      <c r="R47" t="s">
        <v>37</v>
      </c>
      <c r="S47">
        <v>0.38500000000000001</v>
      </c>
      <c r="T47">
        <v>0.38500000000000001</v>
      </c>
      <c r="U47">
        <v>1.9159999999999999</v>
      </c>
      <c r="V47">
        <v>-5.9012799999999999E-4</v>
      </c>
      <c r="W47" t="s">
        <v>38</v>
      </c>
      <c r="X47" s="4">
        <f>IF(bot_orders[[#This Row],[side]]="sell", bot_orders[[#This Row],[accFillSz]]*bot_orders[[#This Row],[avgPx]] + bot_orders[[#This Row],[fee]], -bot_orders[[#This Row],[accFillSz]]*bot_orders[[#This Row],[avgPx]])</f>
        <v>0.73706987199999996</v>
      </c>
      <c r="Y47" s="4">
        <f>IF(bot_orders[[#This Row],[side]]="buy", bot_orders[[#This Row],[accFillSz]] + bot_orders[[#This Row],[fee]], -bot_orders[[#This Row],[accFillSz]])</f>
        <v>-1.9159999999999999</v>
      </c>
      <c r="Z47" s="4">
        <f>IF(bot_orders[[#This Row],[side]]="sell",bot_orders[[#This Row],[accFillSz]]*bot_orders[[#This Row],[avgPx]]+bot_orders[[#This Row],[fee]], 0)</f>
        <v>0.73706987199999996</v>
      </c>
      <c r="AA47" s="4">
        <f>IF(bot_orders[[#This Row],[side]]="sell",-bot_orders[[#This Row],[accFillSz]],bot_orders[[#This Row],[accFillSz]]+bot_orders[[#This Row],[fee]])</f>
        <v>-1.9159999999999999</v>
      </c>
      <c r="AB47">
        <v>0</v>
      </c>
      <c r="AC47" t="s">
        <v>39</v>
      </c>
      <c r="AD47">
        <v>0</v>
      </c>
      <c r="AE47" t="s">
        <v>40</v>
      </c>
      <c r="AF47" t="s">
        <v>41</v>
      </c>
      <c r="AG47" t="s">
        <v>42</v>
      </c>
      <c r="AH47" t="s">
        <v>28</v>
      </c>
      <c r="AI47">
        <v>-1.9159999999999999</v>
      </c>
      <c r="AJ47">
        <v>0.73706987000000002</v>
      </c>
    </row>
    <row r="48" spans="1:36" x14ac:dyDescent="0.3">
      <c r="A48">
        <v>45</v>
      </c>
      <c r="B48" t="s">
        <v>312</v>
      </c>
      <c r="C48" t="s">
        <v>28</v>
      </c>
      <c r="D48" t="s">
        <v>29</v>
      </c>
      <c r="E48" t="s">
        <v>30</v>
      </c>
      <c r="F48" t="s">
        <v>31</v>
      </c>
      <c r="G48" t="s">
        <v>160</v>
      </c>
      <c r="H48" t="s">
        <v>728</v>
      </c>
      <c r="I48" s="4" t="s">
        <v>729</v>
      </c>
      <c r="J48" s="1">
        <f>((((bot_orders[[#This Row],[cTime]]/ 1000)+3*3600) / 86400) + DATE(1970,1,1))</f>
        <v>45754.175126354166</v>
      </c>
      <c r="K48" s="4" t="s">
        <v>730</v>
      </c>
      <c r="L48" s="1">
        <f>((((bot_orders[[#This Row],[uTime]]/ 1000)+3*3600) / 86400) + DATE(1970,1,1))</f>
        <v>45754.235356134261</v>
      </c>
      <c r="M48" t="s">
        <v>34</v>
      </c>
      <c r="N48" t="s">
        <v>28</v>
      </c>
      <c r="O48" t="s">
        <v>35</v>
      </c>
      <c r="P48">
        <v>1.9179999999999999</v>
      </c>
      <c r="Q48" t="s">
        <v>36</v>
      </c>
      <c r="R48" t="s">
        <v>55</v>
      </c>
      <c r="S48">
        <v>0.38</v>
      </c>
      <c r="T48">
        <v>0.38</v>
      </c>
      <c r="U48">
        <v>1.9179999999999999</v>
      </c>
      <c r="V48">
        <v>-1.5344E-3</v>
      </c>
      <c r="W48" t="s">
        <v>39</v>
      </c>
      <c r="X48" s="4">
        <f>IF(bot_orders[[#This Row],[side]]="sell", bot_orders[[#This Row],[accFillSz]]*bot_orders[[#This Row],[avgPx]] + bot_orders[[#This Row],[fee]], -bot_orders[[#This Row],[accFillSz]]*bot_orders[[#This Row],[avgPx]])</f>
        <v>-0.72883999999999993</v>
      </c>
      <c r="Y48" s="4">
        <f>IF(bot_orders[[#This Row],[side]]="buy", bot_orders[[#This Row],[accFillSz]] + bot_orders[[#This Row],[fee]], -bot_orders[[#This Row],[accFillSz]])</f>
        <v>1.9164656</v>
      </c>
      <c r="Z48" s="4">
        <f>IF(bot_orders[[#This Row],[side]]="sell",bot_orders[[#This Row],[accFillSz]]*bot_orders[[#This Row],[avgPx]]+bot_orders[[#This Row],[fee]], 0)</f>
        <v>0</v>
      </c>
      <c r="AA48" s="4">
        <f>IF(bot_orders[[#This Row],[side]]="sell",-bot_orders[[#This Row],[accFillSz]],bot_orders[[#This Row],[accFillSz]]+bot_orders[[#This Row],[fee]])</f>
        <v>1.9164656</v>
      </c>
      <c r="AB48">
        <v>0</v>
      </c>
      <c r="AC48" t="s">
        <v>38</v>
      </c>
      <c r="AD48">
        <v>0</v>
      </c>
      <c r="AE48" t="s">
        <v>40</v>
      </c>
      <c r="AF48" t="s">
        <v>41</v>
      </c>
      <c r="AG48" t="s">
        <v>42</v>
      </c>
      <c r="AH48" t="s">
        <v>28</v>
      </c>
      <c r="AI48">
        <v>1.9164656</v>
      </c>
      <c r="AJ48">
        <v>-0.72884000000000004</v>
      </c>
    </row>
    <row r="49" spans="1:36" x14ac:dyDescent="0.3">
      <c r="A49">
        <v>46</v>
      </c>
      <c r="B49" t="s">
        <v>312</v>
      </c>
      <c r="C49" t="s">
        <v>28</v>
      </c>
      <c r="D49" t="s">
        <v>29</v>
      </c>
      <c r="E49" t="s">
        <v>30</v>
      </c>
      <c r="F49" t="s">
        <v>31</v>
      </c>
      <c r="G49" t="s">
        <v>76</v>
      </c>
      <c r="H49" t="s">
        <v>731</v>
      </c>
      <c r="I49" s="4" t="s">
        <v>732</v>
      </c>
      <c r="J49" s="1">
        <f>((((bot_orders[[#This Row],[cTime]]/ 1000)+3*3600) / 86400) + DATE(1970,1,1))</f>
        <v>45754.183474282407</v>
      </c>
      <c r="K49" s="4" t="s">
        <v>733</v>
      </c>
      <c r="L49" s="1">
        <f>((((bot_orders[[#This Row],[uTime]]/ 1000)+3*3600) / 86400) + DATE(1970,1,1))</f>
        <v>45754.196133726851</v>
      </c>
      <c r="M49" t="s">
        <v>34</v>
      </c>
      <c r="N49" t="s">
        <v>28</v>
      </c>
      <c r="O49" t="s">
        <v>35</v>
      </c>
      <c r="P49">
        <v>1.9179999999999999</v>
      </c>
      <c r="Q49" t="s">
        <v>36</v>
      </c>
      <c r="R49" t="s">
        <v>55</v>
      </c>
      <c r="S49">
        <v>0.38500000000000001</v>
      </c>
      <c r="T49">
        <v>0.38500000000000001</v>
      </c>
      <c r="U49">
        <v>1.9179999999999999</v>
      </c>
      <c r="V49">
        <v>-1.5344E-3</v>
      </c>
      <c r="W49" t="s">
        <v>39</v>
      </c>
      <c r="X49" s="4">
        <f>IF(bot_orders[[#This Row],[side]]="sell", bot_orders[[#This Row],[accFillSz]]*bot_orders[[#This Row],[avgPx]] + bot_orders[[#This Row],[fee]], -bot_orders[[#This Row],[accFillSz]]*bot_orders[[#This Row],[avgPx]])</f>
        <v>-0.73843000000000003</v>
      </c>
      <c r="Y49" s="4">
        <f>IF(bot_orders[[#This Row],[side]]="buy", bot_orders[[#This Row],[accFillSz]] + bot_orders[[#This Row],[fee]], -bot_orders[[#This Row],[accFillSz]])</f>
        <v>1.9164656</v>
      </c>
      <c r="Z49" s="4">
        <f>IF(bot_orders[[#This Row],[side]]="sell",bot_orders[[#This Row],[accFillSz]]*bot_orders[[#This Row],[avgPx]]+bot_orders[[#This Row],[fee]], 0)</f>
        <v>0</v>
      </c>
      <c r="AA49" s="4">
        <f>IF(bot_orders[[#This Row],[side]]="sell",-bot_orders[[#This Row],[accFillSz]],bot_orders[[#This Row],[accFillSz]]+bot_orders[[#This Row],[fee]])</f>
        <v>1.9164656</v>
      </c>
      <c r="AB49">
        <v>0</v>
      </c>
      <c r="AC49" t="s">
        <v>38</v>
      </c>
      <c r="AD49">
        <v>0</v>
      </c>
      <c r="AE49" t="s">
        <v>40</v>
      </c>
      <c r="AF49" t="s">
        <v>41</v>
      </c>
      <c r="AG49" t="s">
        <v>42</v>
      </c>
      <c r="AH49" t="s">
        <v>28</v>
      </c>
      <c r="AI49">
        <v>1.9164656</v>
      </c>
      <c r="AJ49">
        <v>-0.73843000000000003</v>
      </c>
    </row>
    <row r="50" spans="1:36" x14ac:dyDescent="0.3">
      <c r="A50">
        <v>47</v>
      </c>
      <c r="B50" t="s">
        <v>312</v>
      </c>
      <c r="C50" t="s">
        <v>28</v>
      </c>
      <c r="D50" t="s">
        <v>29</v>
      </c>
      <c r="E50" t="s">
        <v>30</v>
      </c>
      <c r="F50" t="s">
        <v>31</v>
      </c>
      <c r="G50" t="s">
        <v>155</v>
      </c>
      <c r="H50" t="s">
        <v>734</v>
      </c>
      <c r="I50" s="4" t="s">
        <v>735</v>
      </c>
      <c r="J50" s="1">
        <f>((((bot_orders[[#This Row],[cTime]]/ 1000)+3*3600) / 86400) + DATE(1970,1,1))</f>
        <v>45754.275476006944</v>
      </c>
      <c r="K50" s="4" t="s">
        <v>736</v>
      </c>
      <c r="L50" s="1">
        <f>((((bot_orders[[#This Row],[uTime]]/ 1000)+3*3600) / 86400) + DATE(1970,1,1))</f>
        <v>45754.310144756942</v>
      </c>
      <c r="M50" t="s">
        <v>34</v>
      </c>
      <c r="N50" t="s">
        <v>28</v>
      </c>
      <c r="O50" t="s">
        <v>35</v>
      </c>
      <c r="P50">
        <v>1.9159999999999999</v>
      </c>
      <c r="Q50" t="s">
        <v>36</v>
      </c>
      <c r="R50" t="s">
        <v>37</v>
      </c>
      <c r="S50">
        <v>0.375</v>
      </c>
      <c r="T50">
        <v>0.375</v>
      </c>
      <c r="U50">
        <v>1.9159999999999999</v>
      </c>
      <c r="V50">
        <v>-5.7479999999999999E-4</v>
      </c>
      <c r="W50" t="s">
        <v>38</v>
      </c>
      <c r="X50" s="4">
        <f>IF(bot_orders[[#This Row],[side]]="sell", bot_orders[[#This Row],[accFillSz]]*bot_orders[[#This Row],[avgPx]] + bot_orders[[#This Row],[fee]], -bot_orders[[#This Row],[accFillSz]]*bot_orders[[#This Row],[avgPx]])</f>
        <v>0.71792519999999993</v>
      </c>
      <c r="Y50" s="4">
        <f>IF(bot_orders[[#This Row],[side]]="buy", bot_orders[[#This Row],[accFillSz]] + bot_orders[[#This Row],[fee]], -bot_orders[[#This Row],[accFillSz]])</f>
        <v>-1.9159999999999999</v>
      </c>
      <c r="Z50" s="4">
        <f>IF(bot_orders[[#This Row],[side]]="sell",bot_orders[[#This Row],[accFillSz]]*bot_orders[[#This Row],[avgPx]]+bot_orders[[#This Row],[fee]], 0)</f>
        <v>0.71792519999999993</v>
      </c>
      <c r="AA50" s="4">
        <f>IF(bot_orders[[#This Row],[side]]="sell",-bot_orders[[#This Row],[accFillSz]],bot_orders[[#This Row],[accFillSz]]+bot_orders[[#This Row],[fee]])</f>
        <v>-1.9159999999999999</v>
      </c>
      <c r="AB50">
        <v>0</v>
      </c>
      <c r="AC50" t="s">
        <v>39</v>
      </c>
      <c r="AD50">
        <v>0</v>
      </c>
      <c r="AE50" t="s">
        <v>40</v>
      </c>
      <c r="AF50" t="s">
        <v>41</v>
      </c>
      <c r="AG50" t="s">
        <v>42</v>
      </c>
      <c r="AH50" t="s">
        <v>28</v>
      </c>
      <c r="AI50">
        <v>-1.9159999999999999</v>
      </c>
      <c r="AJ50">
        <v>0.71792520000000004</v>
      </c>
    </row>
    <row r="51" spans="1:36" x14ac:dyDescent="0.3">
      <c r="A51">
        <v>48</v>
      </c>
      <c r="B51" t="s">
        <v>312</v>
      </c>
      <c r="C51" t="s">
        <v>28</v>
      </c>
      <c r="D51" t="s">
        <v>29</v>
      </c>
      <c r="E51" t="s">
        <v>30</v>
      </c>
      <c r="F51" t="s">
        <v>31</v>
      </c>
      <c r="G51" t="s">
        <v>153</v>
      </c>
      <c r="H51" t="s">
        <v>737</v>
      </c>
      <c r="I51" s="4" t="s">
        <v>738</v>
      </c>
      <c r="J51" s="1">
        <f>((((bot_orders[[#This Row],[cTime]]/ 1000)+3*3600) / 86400) + DATE(1970,1,1))</f>
        <v>45754.280704282406</v>
      </c>
      <c r="K51" s="4" t="s">
        <v>739</v>
      </c>
      <c r="L51" s="1">
        <f>((((bot_orders[[#This Row],[uTime]]/ 1000)+3*3600) / 86400) + DATE(1970,1,1))</f>
        <v>45754.293488067124</v>
      </c>
      <c r="M51" t="s">
        <v>34</v>
      </c>
      <c r="N51" t="s">
        <v>28</v>
      </c>
      <c r="O51" t="s">
        <v>35</v>
      </c>
      <c r="P51">
        <v>1.9159999999999999</v>
      </c>
      <c r="Q51" t="s">
        <v>36</v>
      </c>
      <c r="R51" t="s">
        <v>37</v>
      </c>
      <c r="S51">
        <v>0.37</v>
      </c>
      <c r="T51">
        <v>0.37</v>
      </c>
      <c r="U51">
        <v>1.9159999999999999</v>
      </c>
      <c r="V51">
        <v>-5.6713599999999999E-4</v>
      </c>
      <c r="W51" t="s">
        <v>38</v>
      </c>
      <c r="X51" s="4">
        <f>IF(bot_orders[[#This Row],[side]]="sell", bot_orders[[#This Row],[accFillSz]]*bot_orders[[#This Row],[avgPx]] + bot_orders[[#This Row],[fee]], -bot_orders[[#This Row],[accFillSz]]*bot_orders[[#This Row],[avgPx]])</f>
        <v>0.70835286399999997</v>
      </c>
      <c r="Y51" s="4">
        <f>IF(bot_orders[[#This Row],[side]]="buy", bot_orders[[#This Row],[accFillSz]] + bot_orders[[#This Row],[fee]], -bot_orders[[#This Row],[accFillSz]])</f>
        <v>-1.9159999999999999</v>
      </c>
      <c r="Z51" s="4">
        <f>IF(bot_orders[[#This Row],[side]]="sell",bot_orders[[#This Row],[accFillSz]]*bot_orders[[#This Row],[avgPx]]+bot_orders[[#This Row],[fee]], 0)</f>
        <v>0.70835286399999997</v>
      </c>
      <c r="AA51" s="4">
        <f>IF(bot_orders[[#This Row],[side]]="sell",-bot_orders[[#This Row],[accFillSz]],bot_orders[[#This Row],[accFillSz]]+bot_orders[[#This Row],[fee]])</f>
        <v>-1.9159999999999999</v>
      </c>
      <c r="AB51">
        <v>0</v>
      </c>
      <c r="AC51" t="s">
        <v>39</v>
      </c>
      <c r="AD51">
        <v>0</v>
      </c>
      <c r="AE51" t="s">
        <v>40</v>
      </c>
      <c r="AF51" t="s">
        <v>41</v>
      </c>
      <c r="AG51" t="s">
        <v>42</v>
      </c>
      <c r="AH51" t="s">
        <v>28</v>
      </c>
      <c r="AI51">
        <v>-1.9159999999999999</v>
      </c>
      <c r="AJ51">
        <v>0.70835285999999997</v>
      </c>
    </row>
    <row r="52" spans="1:36" x14ac:dyDescent="0.3">
      <c r="A52">
        <v>49</v>
      </c>
      <c r="B52" t="s">
        <v>312</v>
      </c>
      <c r="C52" t="s">
        <v>28</v>
      </c>
      <c r="D52" t="s">
        <v>29</v>
      </c>
      <c r="E52" t="s">
        <v>30</v>
      </c>
      <c r="F52" t="s">
        <v>31</v>
      </c>
      <c r="G52" t="s">
        <v>145</v>
      </c>
      <c r="H52" t="s">
        <v>740</v>
      </c>
      <c r="I52" s="4" t="s">
        <v>741</v>
      </c>
      <c r="J52" s="1">
        <f>((((bot_orders[[#This Row],[cTime]]/ 1000)+3*3600) / 86400) + DATE(1970,1,1))</f>
        <v>45754.293488090276</v>
      </c>
      <c r="K52" s="4" t="s">
        <v>742</v>
      </c>
      <c r="L52" s="1">
        <f>((((bot_orders[[#This Row],[uTime]]/ 1000)+3*3600) / 86400) + DATE(1970,1,1))</f>
        <v>45754.388362685189</v>
      </c>
      <c r="M52" t="s">
        <v>34</v>
      </c>
      <c r="N52" t="s">
        <v>28</v>
      </c>
      <c r="O52" t="s">
        <v>35</v>
      </c>
      <c r="P52">
        <v>1.9179999999999999</v>
      </c>
      <c r="Q52" t="s">
        <v>36</v>
      </c>
      <c r="R52" t="s">
        <v>55</v>
      </c>
      <c r="S52">
        <v>0.36499999999999999</v>
      </c>
      <c r="T52">
        <v>0.36499999999999999</v>
      </c>
      <c r="U52">
        <v>1.9179999999999999</v>
      </c>
      <c r="V52">
        <v>-1.5344E-3</v>
      </c>
      <c r="W52" t="s">
        <v>39</v>
      </c>
      <c r="X52" s="4">
        <f>IF(bot_orders[[#This Row],[side]]="sell", bot_orders[[#This Row],[accFillSz]]*bot_orders[[#This Row],[avgPx]] + bot_orders[[#This Row],[fee]], -bot_orders[[#This Row],[accFillSz]]*bot_orders[[#This Row],[avgPx]])</f>
        <v>-0.70006999999999997</v>
      </c>
      <c r="Y52" s="4">
        <f>IF(bot_orders[[#This Row],[side]]="buy", bot_orders[[#This Row],[accFillSz]] + bot_orders[[#This Row],[fee]], -bot_orders[[#This Row],[accFillSz]])</f>
        <v>1.9164656</v>
      </c>
      <c r="Z52" s="4">
        <f>IF(bot_orders[[#This Row],[side]]="sell",bot_orders[[#This Row],[accFillSz]]*bot_orders[[#This Row],[avgPx]]+bot_orders[[#This Row],[fee]], 0)</f>
        <v>0</v>
      </c>
      <c r="AA52" s="4">
        <f>IF(bot_orders[[#This Row],[side]]="sell",-bot_orders[[#This Row],[accFillSz]],bot_orders[[#This Row],[accFillSz]]+bot_orders[[#This Row],[fee]])</f>
        <v>1.9164656</v>
      </c>
      <c r="AB52">
        <v>0</v>
      </c>
      <c r="AC52" t="s">
        <v>38</v>
      </c>
      <c r="AD52">
        <v>0</v>
      </c>
      <c r="AE52" t="s">
        <v>40</v>
      </c>
      <c r="AF52" t="s">
        <v>41</v>
      </c>
      <c r="AG52" t="s">
        <v>42</v>
      </c>
      <c r="AH52" t="s">
        <v>28</v>
      </c>
      <c r="AI52">
        <v>1.9164656</v>
      </c>
      <c r="AJ52">
        <v>-0.70006999999999997</v>
      </c>
    </row>
    <row r="53" spans="1:36" x14ac:dyDescent="0.3">
      <c r="A53">
        <v>50</v>
      </c>
      <c r="B53" t="s">
        <v>312</v>
      </c>
      <c r="C53" t="s">
        <v>28</v>
      </c>
      <c r="D53" t="s">
        <v>29</v>
      </c>
      <c r="E53" t="s">
        <v>30</v>
      </c>
      <c r="F53" t="s">
        <v>31</v>
      </c>
      <c r="G53" t="s">
        <v>174</v>
      </c>
      <c r="H53" t="s">
        <v>743</v>
      </c>
      <c r="I53" s="4" t="s">
        <v>744</v>
      </c>
      <c r="J53" s="1">
        <f>((((bot_orders[[#This Row],[cTime]]/ 1000)+3*3600) / 86400) + DATE(1970,1,1))</f>
        <v>45754.310144780095</v>
      </c>
      <c r="K53" s="4" t="s">
        <v>745</v>
      </c>
      <c r="L53" s="1">
        <f>((((bot_orders[[#This Row],[uTime]]/ 1000)+3*3600) / 86400) + DATE(1970,1,1))</f>
        <v>45754.36709777778</v>
      </c>
      <c r="M53" t="s">
        <v>34</v>
      </c>
      <c r="N53" t="s">
        <v>28</v>
      </c>
      <c r="O53" t="s">
        <v>35</v>
      </c>
      <c r="P53">
        <v>1.9179999999999999</v>
      </c>
      <c r="Q53" t="s">
        <v>36</v>
      </c>
      <c r="R53" t="s">
        <v>55</v>
      </c>
      <c r="S53">
        <v>0.37</v>
      </c>
      <c r="T53">
        <v>0.37</v>
      </c>
      <c r="U53">
        <v>1.9179999999999999</v>
      </c>
      <c r="V53">
        <v>-1.5344E-3</v>
      </c>
      <c r="W53" t="s">
        <v>39</v>
      </c>
      <c r="X53" s="4">
        <f>IF(bot_orders[[#This Row],[side]]="sell", bot_orders[[#This Row],[accFillSz]]*bot_orders[[#This Row],[avgPx]] + bot_orders[[#This Row],[fee]], -bot_orders[[#This Row],[accFillSz]]*bot_orders[[#This Row],[avgPx]])</f>
        <v>-0.70965999999999996</v>
      </c>
      <c r="Y53" s="4">
        <f>IF(bot_orders[[#This Row],[side]]="buy", bot_orders[[#This Row],[accFillSz]] + bot_orders[[#This Row],[fee]], -bot_orders[[#This Row],[accFillSz]])</f>
        <v>1.9164656</v>
      </c>
      <c r="Z53" s="4">
        <f>IF(bot_orders[[#This Row],[side]]="sell",bot_orders[[#This Row],[accFillSz]]*bot_orders[[#This Row],[avgPx]]+bot_orders[[#This Row],[fee]], 0)</f>
        <v>0</v>
      </c>
      <c r="AA53" s="4">
        <f>IF(bot_orders[[#This Row],[side]]="sell",-bot_orders[[#This Row],[accFillSz]],bot_orders[[#This Row],[accFillSz]]+bot_orders[[#This Row],[fee]])</f>
        <v>1.9164656</v>
      </c>
      <c r="AB53">
        <v>0</v>
      </c>
      <c r="AC53" t="s">
        <v>38</v>
      </c>
      <c r="AD53">
        <v>0</v>
      </c>
      <c r="AE53" t="s">
        <v>40</v>
      </c>
      <c r="AF53" t="s">
        <v>41</v>
      </c>
      <c r="AG53" t="s">
        <v>42</v>
      </c>
      <c r="AH53" t="s">
        <v>28</v>
      </c>
      <c r="AI53">
        <v>1.9164656</v>
      </c>
      <c r="AJ53">
        <v>-0.70965999999999996</v>
      </c>
    </row>
    <row r="54" spans="1:36" x14ac:dyDescent="0.3">
      <c r="A54">
        <v>51</v>
      </c>
      <c r="B54" t="s">
        <v>312</v>
      </c>
      <c r="C54" t="s">
        <v>28</v>
      </c>
      <c r="D54" t="s">
        <v>29</v>
      </c>
      <c r="E54" t="s">
        <v>30</v>
      </c>
      <c r="F54" t="s">
        <v>31</v>
      </c>
      <c r="G54" t="s">
        <v>223</v>
      </c>
      <c r="H54" t="s">
        <v>746</v>
      </c>
      <c r="I54" s="4" t="s">
        <v>747</v>
      </c>
      <c r="J54" s="1">
        <f>((((bot_orders[[#This Row],[cTime]]/ 1000)+3*3600) / 86400) + DATE(1970,1,1))</f>
        <v>45754.408442974542</v>
      </c>
      <c r="K54" s="4" t="s">
        <v>748</v>
      </c>
      <c r="L54" s="1">
        <f>((((bot_orders[[#This Row],[uTime]]/ 1000)+3*3600) / 86400) + DATE(1970,1,1))</f>
        <v>45754.72070362269</v>
      </c>
      <c r="M54" t="s">
        <v>34</v>
      </c>
      <c r="N54" t="s">
        <v>28</v>
      </c>
      <c r="O54" t="s">
        <v>35</v>
      </c>
      <c r="P54">
        <v>1.9510000000000001</v>
      </c>
      <c r="Q54" t="s">
        <v>36</v>
      </c>
      <c r="R54" t="s">
        <v>37</v>
      </c>
      <c r="S54">
        <v>0.40500000000000003</v>
      </c>
      <c r="T54">
        <v>0.40500000000000003</v>
      </c>
      <c r="U54">
        <v>1.9510000000000001</v>
      </c>
      <c r="V54">
        <v>-6.3212399999999997E-4</v>
      </c>
      <c r="W54" t="s">
        <v>38</v>
      </c>
      <c r="X54" s="4">
        <f>IF(bot_orders[[#This Row],[side]]="sell", bot_orders[[#This Row],[accFillSz]]*bot_orders[[#This Row],[avgPx]] + bot_orders[[#This Row],[fee]], -bot_orders[[#This Row],[accFillSz]]*bot_orders[[#This Row],[avgPx]])</f>
        <v>0.78952287600000004</v>
      </c>
      <c r="Y54" s="4">
        <f>IF(bot_orders[[#This Row],[side]]="buy", bot_orders[[#This Row],[accFillSz]] + bot_orders[[#This Row],[fee]], -bot_orders[[#This Row],[accFillSz]])</f>
        <v>-1.9510000000000001</v>
      </c>
      <c r="Z54" s="4">
        <f>IF(bot_orders[[#This Row],[side]]="sell",bot_orders[[#This Row],[accFillSz]]*bot_orders[[#This Row],[avgPx]]+bot_orders[[#This Row],[fee]], 0)</f>
        <v>0.78952287600000004</v>
      </c>
      <c r="AA54" s="4">
        <f>IF(bot_orders[[#This Row],[side]]="sell",-bot_orders[[#This Row],[accFillSz]],bot_orders[[#This Row],[accFillSz]]+bot_orders[[#This Row],[fee]])</f>
        <v>-1.9510000000000001</v>
      </c>
      <c r="AB54">
        <v>0</v>
      </c>
      <c r="AC54" t="s">
        <v>39</v>
      </c>
      <c r="AD54">
        <v>0</v>
      </c>
      <c r="AE54" t="s">
        <v>40</v>
      </c>
      <c r="AF54" t="s">
        <v>41</v>
      </c>
      <c r="AG54" t="s">
        <v>42</v>
      </c>
      <c r="AH54" t="s">
        <v>28</v>
      </c>
      <c r="AI54">
        <v>-1.9510000000000001</v>
      </c>
      <c r="AJ54">
        <v>0.78952288000000004</v>
      </c>
    </row>
    <row r="55" spans="1:36" x14ac:dyDescent="0.3">
      <c r="A55">
        <v>52</v>
      </c>
      <c r="B55" t="s">
        <v>312</v>
      </c>
      <c r="C55" t="s">
        <v>28</v>
      </c>
      <c r="D55" t="s">
        <v>29</v>
      </c>
      <c r="E55" t="s">
        <v>30</v>
      </c>
      <c r="F55" t="s">
        <v>31</v>
      </c>
      <c r="G55" t="s">
        <v>227</v>
      </c>
      <c r="H55" t="s">
        <v>749</v>
      </c>
      <c r="I55" s="4" t="s">
        <v>747</v>
      </c>
      <c r="J55" s="1">
        <f>((((bot_orders[[#This Row],[cTime]]/ 1000)+3*3600) / 86400) + DATE(1970,1,1))</f>
        <v>45754.408442974542</v>
      </c>
      <c r="K55" s="4" t="s">
        <v>750</v>
      </c>
      <c r="L55" s="1">
        <f>((((bot_orders[[#This Row],[uTime]]/ 1000)+3*3600) / 86400) + DATE(1970,1,1))</f>
        <v>45754.719256192126</v>
      </c>
      <c r="M55" t="s">
        <v>34</v>
      </c>
      <c r="N55" t="s">
        <v>28</v>
      </c>
      <c r="O55" t="s">
        <v>35</v>
      </c>
      <c r="P55">
        <v>1.9510000000000001</v>
      </c>
      <c r="Q55" t="s">
        <v>36</v>
      </c>
      <c r="R55" t="s">
        <v>37</v>
      </c>
      <c r="S55">
        <v>0.4</v>
      </c>
      <c r="T55">
        <v>0.4</v>
      </c>
      <c r="U55">
        <v>1.9510000000000001</v>
      </c>
      <c r="V55">
        <v>-6.2432000000000004E-4</v>
      </c>
      <c r="W55" t="s">
        <v>38</v>
      </c>
      <c r="X55" s="4">
        <f>IF(bot_orders[[#This Row],[side]]="sell", bot_orders[[#This Row],[accFillSz]]*bot_orders[[#This Row],[avgPx]] + bot_orders[[#This Row],[fee]], -bot_orders[[#This Row],[accFillSz]]*bot_orders[[#This Row],[avgPx]])</f>
        <v>0.77977568000000008</v>
      </c>
      <c r="Y55" s="4">
        <f>IF(bot_orders[[#This Row],[side]]="buy", bot_orders[[#This Row],[accFillSz]] + bot_orders[[#This Row],[fee]], -bot_orders[[#This Row],[accFillSz]])</f>
        <v>-1.9510000000000001</v>
      </c>
      <c r="Z55" s="4">
        <f>IF(bot_orders[[#This Row],[side]]="sell",bot_orders[[#This Row],[accFillSz]]*bot_orders[[#This Row],[avgPx]]+bot_orders[[#This Row],[fee]], 0)</f>
        <v>0.77977568000000008</v>
      </c>
      <c r="AA55" s="4">
        <f>IF(bot_orders[[#This Row],[side]]="sell",-bot_orders[[#This Row],[accFillSz]],bot_orders[[#This Row],[accFillSz]]+bot_orders[[#This Row],[fee]])</f>
        <v>-1.9510000000000001</v>
      </c>
      <c r="AB55">
        <v>0</v>
      </c>
      <c r="AC55" t="s">
        <v>39</v>
      </c>
      <c r="AD55">
        <v>0</v>
      </c>
      <c r="AE55" t="s">
        <v>40</v>
      </c>
      <c r="AF55" t="s">
        <v>41</v>
      </c>
      <c r="AG55" t="s">
        <v>42</v>
      </c>
      <c r="AH55" t="s">
        <v>28</v>
      </c>
      <c r="AI55">
        <v>-1.9510000000000001</v>
      </c>
      <c r="AJ55">
        <v>0.77977567999999997</v>
      </c>
    </row>
    <row r="56" spans="1:36" x14ac:dyDescent="0.3">
      <c r="A56">
        <v>53</v>
      </c>
      <c r="B56" t="s">
        <v>312</v>
      </c>
      <c r="C56" t="s">
        <v>28</v>
      </c>
      <c r="D56" t="s">
        <v>29</v>
      </c>
      <c r="E56" t="s">
        <v>30</v>
      </c>
      <c r="F56" t="s">
        <v>31</v>
      </c>
      <c r="G56" t="s">
        <v>203</v>
      </c>
      <c r="H56" t="s">
        <v>751</v>
      </c>
      <c r="I56" s="4" t="s">
        <v>747</v>
      </c>
      <c r="J56" s="1">
        <f>((((bot_orders[[#This Row],[cTime]]/ 1000)+3*3600) / 86400) + DATE(1970,1,1))</f>
        <v>45754.408442974542</v>
      </c>
      <c r="K56" s="4" t="s">
        <v>752</v>
      </c>
      <c r="L56" s="1">
        <f>((((bot_orders[[#This Row],[uTime]]/ 1000)+3*3600) / 86400) + DATE(1970,1,1))</f>
        <v>45754.716205324075</v>
      </c>
      <c r="M56" t="s">
        <v>34</v>
      </c>
      <c r="N56" t="s">
        <v>28</v>
      </c>
      <c r="O56" t="s">
        <v>35</v>
      </c>
      <c r="P56">
        <v>1.9510000000000001</v>
      </c>
      <c r="Q56" t="s">
        <v>36</v>
      </c>
      <c r="R56" t="s">
        <v>37</v>
      </c>
      <c r="S56">
        <v>0.39500000000000002</v>
      </c>
      <c r="T56">
        <v>0.39500000000000002</v>
      </c>
      <c r="U56">
        <v>1.9510000000000001</v>
      </c>
      <c r="V56">
        <v>-6.16516E-4</v>
      </c>
      <c r="W56" t="s">
        <v>38</v>
      </c>
      <c r="X56" s="4">
        <f>IF(bot_orders[[#This Row],[side]]="sell", bot_orders[[#This Row],[accFillSz]]*bot_orders[[#This Row],[avgPx]] + bot_orders[[#This Row],[fee]], -bot_orders[[#This Row],[accFillSz]]*bot_orders[[#This Row],[avgPx]])</f>
        <v>0.77002848400000001</v>
      </c>
      <c r="Y56" s="4">
        <f>IF(bot_orders[[#This Row],[side]]="buy", bot_orders[[#This Row],[accFillSz]] + bot_orders[[#This Row],[fee]], -bot_orders[[#This Row],[accFillSz]])</f>
        <v>-1.9510000000000001</v>
      </c>
      <c r="Z56" s="4">
        <f>IF(bot_orders[[#This Row],[side]]="sell",bot_orders[[#This Row],[accFillSz]]*bot_orders[[#This Row],[avgPx]]+bot_orders[[#This Row],[fee]], 0)</f>
        <v>0.77002848400000001</v>
      </c>
      <c r="AA56" s="4">
        <f>IF(bot_orders[[#This Row],[side]]="sell",-bot_orders[[#This Row],[accFillSz]],bot_orders[[#This Row],[accFillSz]]+bot_orders[[#This Row],[fee]])</f>
        <v>-1.9510000000000001</v>
      </c>
      <c r="AB56">
        <v>0</v>
      </c>
      <c r="AC56" t="s">
        <v>39</v>
      </c>
      <c r="AD56">
        <v>0</v>
      </c>
      <c r="AE56" t="s">
        <v>40</v>
      </c>
      <c r="AF56" t="s">
        <v>41</v>
      </c>
      <c r="AG56" t="s">
        <v>42</v>
      </c>
      <c r="AH56" t="s">
        <v>28</v>
      </c>
      <c r="AI56">
        <v>-1.9510000000000001</v>
      </c>
      <c r="AJ56">
        <v>0.77002848000000002</v>
      </c>
    </row>
    <row r="57" spans="1:36" x14ac:dyDescent="0.3">
      <c r="A57">
        <v>54</v>
      </c>
      <c r="B57" t="s">
        <v>312</v>
      </c>
      <c r="C57" t="s">
        <v>28</v>
      </c>
      <c r="D57" t="s">
        <v>29</v>
      </c>
      <c r="E57" t="s">
        <v>30</v>
      </c>
      <c r="F57" t="s">
        <v>31</v>
      </c>
      <c r="G57" t="s">
        <v>56</v>
      </c>
      <c r="H57" t="s">
        <v>753</v>
      </c>
      <c r="I57" s="4" t="s">
        <v>747</v>
      </c>
      <c r="J57" s="1">
        <f>((((bot_orders[[#This Row],[cTime]]/ 1000)+3*3600) / 86400) + DATE(1970,1,1))</f>
        <v>45754.408442974542</v>
      </c>
      <c r="K57" s="4" t="s">
        <v>754</v>
      </c>
      <c r="L57" s="1">
        <f>((((bot_orders[[#This Row],[uTime]]/ 1000)+3*3600) / 86400) + DATE(1970,1,1))</f>
        <v>45754.706335497685</v>
      </c>
      <c r="M57" t="s">
        <v>34</v>
      </c>
      <c r="N57" t="s">
        <v>28</v>
      </c>
      <c r="O57" t="s">
        <v>35</v>
      </c>
      <c r="P57">
        <v>1.9510000000000001</v>
      </c>
      <c r="Q57" t="s">
        <v>36</v>
      </c>
      <c r="R57" t="s">
        <v>37</v>
      </c>
      <c r="S57">
        <v>0.39</v>
      </c>
      <c r="T57">
        <v>0.39</v>
      </c>
      <c r="U57">
        <v>1.9510000000000001</v>
      </c>
      <c r="V57">
        <v>-6.0871199999999997E-4</v>
      </c>
      <c r="W57" t="s">
        <v>38</v>
      </c>
      <c r="X57" s="4">
        <f>IF(bot_orders[[#This Row],[side]]="sell", bot_orders[[#This Row],[accFillSz]]*bot_orders[[#This Row],[avgPx]] + bot_orders[[#This Row],[fee]], -bot_orders[[#This Row],[accFillSz]]*bot_orders[[#This Row],[avgPx]])</f>
        <v>0.76028128800000006</v>
      </c>
      <c r="Y57" s="4">
        <f>IF(bot_orders[[#This Row],[side]]="buy", bot_orders[[#This Row],[accFillSz]] + bot_orders[[#This Row],[fee]], -bot_orders[[#This Row],[accFillSz]])</f>
        <v>-1.9510000000000001</v>
      </c>
      <c r="Z57" s="4">
        <f>IF(bot_orders[[#This Row],[side]]="sell",bot_orders[[#This Row],[accFillSz]]*bot_orders[[#This Row],[avgPx]]+bot_orders[[#This Row],[fee]], 0)</f>
        <v>0.76028128800000006</v>
      </c>
      <c r="AA57" s="4">
        <f>IF(bot_orders[[#This Row],[side]]="sell",-bot_orders[[#This Row],[accFillSz]],bot_orders[[#This Row],[accFillSz]]+bot_orders[[#This Row],[fee]])</f>
        <v>-1.9510000000000001</v>
      </c>
      <c r="AB57">
        <v>0</v>
      </c>
      <c r="AC57" t="s">
        <v>39</v>
      </c>
      <c r="AD57">
        <v>0</v>
      </c>
      <c r="AE57" t="s">
        <v>40</v>
      </c>
      <c r="AF57" t="s">
        <v>41</v>
      </c>
      <c r="AG57" t="s">
        <v>42</v>
      </c>
      <c r="AH57" t="s">
        <v>28</v>
      </c>
      <c r="AI57">
        <v>-1.9510000000000001</v>
      </c>
      <c r="AJ57">
        <v>0.76028129</v>
      </c>
    </row>
    <row r="58" spans="1:36" x14ac:dyDescent="0.3">
      <c r="A58">
        <v>55</v>
      </c>
      <c r="B58" t="s">
        <v>312</v>
      </c>
      <c r="C58" t="s">
        <v>28</v>
      </c>
      <c r="D58" t="s">
        <v>29</v>
      </c>
      <c r="E58" t="s">
        <v>30</v>
      </c>
      <c r="F58" t="s">
        <v>31</v>
      </c>
      <c r="G58" t="s">
        <v>58</v>
      </c>
      <c r="H58" t="s">
        <v>755</v>
      </c>
      <c r="I58" s="4" t="s">
        <v>747</v>
      </c>
      <c r="J58" s="1">
        <f>((((bot_orders[[#This Row],[cTime]]/ 1000)+3*3600) / 86400) + DATE(1970,1,1))</f>
        <v>45754.408442974542</v>
      </c>
      <c r="K58" s="4" t="s">
        <v>756</v>
      </c>
      <c r="L58" s="1">
        <f>((((bot_orders[[#This Row],[uTime]]/ 1000)+3*3600) / 86400) + DATE(1970,1,1))</f>
        <v>45754.702702592593</v>
      </c>
      <c r="M58" t="s">
        <v>34</v>
      </c>
      <c r="N58" t="s">
        <v>28</v>
      </c>
      <c r="O58" t="s">
        <v>35</v>
      </c>
      <c r="P58">
        <v>1.9510000000000001</v>
      </c>
      <c r="Q58" t="s">
        <v>36</v>
      </c>
      <c r="R58" t="s">
        <v>37</v>
      </c>
      <c r="S58">
        <v>0.38500000000000001</v>
      </c>
      <c r="T58">
        <v>0.38500000000000001</v>
      </c>
      <c r="U58">
        <v>1.9510000000000001</v>
      </c>
      <c r="V58">
        <v>-6.0090800000000004E-4</v>
      </c>
      <c r="W58" t="s">
        <v>38</v>
      </c>
      <c r="X58" s="4">
        <f>IF(bot_orders[[#This Row],[side]]="sell", bot_orders[[#This Row],[accFillSz]]*bot_orders[[#This Row],[avgPx]] + bot_orders[[#This Row],[fee]], -bot_orders[[#This Row],[accFillSz]]*bot_orders[[#This Row],[avgPx]])</f>
        <v>0.75053409199999999</v>
      </c>
      <c r="Y58" s="4">
        <f>IF(bot_orders[[#This Row],[side]]="buy", bot_orders[[#This Row],[accFillSz]] + bot_orders[[#This Row],[fee]], -bot_orders[[#This Row],[accFillSz]])</f>
        <v>-1.9510000000000001</v>
      </c>
      <c r="Z58" s="4">
        <f>IF(bot_orders[[#This Row],[side]]="sell",bot_orders[[#This Row],[accFillSz]]*bot_orders[[#This Row],[avgPx]]+bot_orders[[#This Row],[fee]], 0)</f>
        <v>0.75053409199999999</v>
      </c>
      <c r="AA58" s="4">
        <f>IF(bot_orders[[#This Row],[side]]="sell",-bot_orders[[#This Row],[accFillSz]],bot_orders[[#This Row],[accFillSz]]+bot_orders[[#This Row],[fee]])</f>
        <v>-1.9510000000000001</v>
      </c>
      <c r="AB58">
        <v>0</v>
      </c>
      <c r="AC58" t="s">
        <v>39</v>
      </c>
      <c r="AD58">
        <v>0</v>
      </c>
      <c r="AE58" t="s">
        <v>40</v>
      </c>
      <c r="AF58" t="s">
        <v>41</v>
      </c>
      <c r="AG58" t="s">
        <v>42</v>
      </c>
      <c r="AH58" t="s">
        <v>28</v>
      </c>
      <c r="AI58">
        <v>-1.9510000000000001</v>
      </c>
      <c r="AJ58">
        <v>0.75053409000000004</v>
      </c>
    </row>
    <row r="59" spans="1:36" x14ac:dyDescent="0.3">
      <c r="A59">
        <v>56</v>
      </c>
      <c r="B59" t="s">
        <v>312</v>
      </c>
      <c r="C59" t="s">
        <v>28</v>
      </c>
      <c r="D59" t="s">
        <v>29</v>
      </c>
      <c r="E59" t="s">
        <v>30</v>
      </c>
      <c r="F59" t="s">
        <v>31</v>
      </c>
      <c r="G59" t="s">
        <v>60</v>
      </c>
      <c r="H59" t="s">
        <v>757</v>
      </c>
      <c r="I59" s="4" t="s">
        <v>747</v>
      </c>
      <c r="J59" s="1">
        <f>((((bot_orders[[#This Row],[cTime]]/ 1000)+3*3600) / 86400) + DATE(1970,1,1))</f>
        <v>45754.408442974542</v>
      </c>
      <c r="K59" s="4" t="s">
        <v>758</v>
      </c>
      <c r="L59" s="1">
        <f>((((bot_orders[[#This Row],[uTime]]/ 1000)+3*3600) / 86400) + DATE(1970,1,1))</f>
        <v>45754.702271030095</v>
      </c>
      <c r="M59" t="s">
        <v>34</v>
      </c>
      <c r="N59" t="s">
        <v>28</v>
      </c>
      <c r="O59" t="s">
        <v>35</v>
      </c>
      <c r="P59">
        <v>1.9510000000000001</v>
      </c>
      <c r="Q59" t="s">
        <v>36</v>
      </c>
      <c r="R59" t="s">
        <v>37</v>
      </c>
      <c r="S59">
        <v>0.38</v>
      </c>
      <c r="T59">
        <v>0.38</v>
      </c>
      <c r="U59">
        <v>1.9510000000000001</v>
      </c>
      <c r="V59">
        <v>-5.9310400000000001E-4</v>
      </c>
      <c r="W59" t="s">
        <v>38</v>
      </c>
      <c r="X59" s="4">
        <f>IF(bot_orders[[#This Row],[side]]="sell", bot_orders[[#This Row],[accFillSz]]*bot_orders[[#This Row],[avgPx]] + bot_orders[[#This Row],[fee]], -bot_orders[[#This Row],[accFillSz]]*bot_orders[[#This Row],[avgPx]])</f>
        <v>0.74078689600000003</v>
      </c>
      <c r="Y59" s="4">
        <f>IF(bot_orders[[#This Row],[side]]="buy", bot_orders[[#This Row],[accFillSz]] + bot_orders[[#This Row],[fee]], -bot_orders[[#This Row],[accFillSz]])</f>
        <v>-1.9510000000000001</v>
      </c>
      <c r="Z59" s="4">
        <f>IF(bot_orders[[#This Row],[side]]="sell",bot_orders[[#This Row],[accFillSz]]*bot_orders[[#This Row],[avgPx]]+bot_orders[[#This Row],[fee]], 0)</f>
        <v>0.74078689600000003</v>
      </c>
      <c r="AA59" s="4">
        <f>IF(bot_orders[[#This Row],[side]]="sell",-bot_orders[[#This Row],[accFillSz]],bot_orders[[#This Row],[accFillSz]]+bot_orders[[#This Row],[fee]])</f>
        <v>-1.9510000000000001</v>
      </c>
      <c r="AB59">
        <v>0</v>
      </c>
      <c r="AC59" t="s">
        <v>39</v>
      </c>
      <c r="AD59">
        <v>0</v>
      </c>
      <c r="AE59" t="s">
        <v>40</v>
      </c>
      <c r="AF59" t="s">
        <v>41</v>
      </c>
      <c r="AG59" t="s">
        <v>42</v>
      </c>
      <c r="AH59" t="s">
        <v>28</v>
      </c>
      <c r="AI59">
        <v>-1.9510000000000001</v>
      </c>
      <c r="AJ59">
        <v>0.74078690000000003</v>
      </c>
    </row>
    <row r="60" spans="1:36" x14ac:dyDescent="0.3">
      <c r="A60">
        <v>57</v>
      </c>
      <c r="B60" t="s">
        <v>312</v>
      </c>
      <c r="C60" t="s">
        <v>28</v>
      </c>
      <c r="D60" t="s">
        <v>29</v>
      </c>
      <c r="E60" t="s">
        <v>30</v>
      </c>
      <c r="F60" t="s">
        <v>31</v>
      </c>
      <c r="G60" t="s">
        <v>196</v>
      </c>
      <c r="H60" t="s">
        <v>759</v>
      </c>
      <c r="I60" s="4" t="s">
        <v>747</v>
      </c>
      <c r="J60" s="1">
        <f>((((bot_orders[[#This Row],[cTime]]/ 1000)+3*3600) / 86400) + DATE(1970,1,1))</f>
        <v>45754.408442974542</v>
      </c>
      <c r="K60" s="4" t="s">
        <v>760</v>
      </c>
      <c r="L60" s="1">
        <f>((((bot_orders[[#This Row],[uTime]]/ 1000)+3*3600) / 86400) + DATE(1970,1,1))</f>
        <v>45754.553402708334</v>
      </c>
      <c r="M60" t="s">
        <v>34</v>
      </c>
      <c r="N60" t="s">
        <v>28</v>
      </c>
      <c r="O60" t="s">
        <v>35</v>
      </c>
      <c r="P60">
        <v>1.9510000000000001</v>
      </c>
      <c r="Q60" t="s">
        <v>36</v>
      </c>
      <c r="R60" t="s">
        <v>37</v>
      </c>
      <c r="S60">
        <v>0.375</v>
      </c>
      <c r="T60">
        <v>0.375</v>
      </c>
      <c r="U60">
        <v>1.9510000000000001</v>
      </c>
      <c r="V60">
        <v>-5.8529999999999997E-4</v>
      </c>
      <c r="W60" t="s">
        <v>38</v>
      </c>
      <c r="X60" s="4">
        <f>IF(bot_orders[[#This Row],[side]]="sell", bot_orders[[#This Row],[accFillSz]]*bot_orders[[#This Row],[avgPx]] + bot_orders[[#This Row],[fee]], -bot_orders[[#This Row],[accFillSz]]*bot_orders[[#This Row],[avgPx]])</f>
        <v>0.73103969999999996</v>
      </c>
      <c r="Y60" s="4">
        <f>IF(bot_orders[[#This Row],[side]]="buy", bot_orders[[#This Row],[accFillSz]] + bot_orders[[#This Row],[fee]], -bot_orders[[#This Row],[accFillSz]])</f>
        <v>-1.9510000000000001</v>
      </c>
      <c r="Z60" s="4">
        <f>IF(bot_orders[[#This Row],[side]]="sell",bot_orders[[#This Row],[accFillSz]]*bot_orders[[#This Row],[avgPx]]+bot_orders[[#This Row],[fee]], 0)</f>
        <v>0.73103969999999996</v>
      </c>
      <c r="AA60" s="4">
        <f>IF(bot_orders[[#This Row],[side]]="sell",-bot_orders[[#This Row],[accFillSz]],bot_orders[[#This Row],[accFillSz]]+bot_orders[[#This Row],[fee]])</f>
        <v>-1.9510000000000001</v>
      </c>
      <c r="AB60">
        <v>0</v>
      </c>
      <c r="AC60" t="s">
        <v>39</v>
      </c>
      <c r="AD60">
        <v>0</v>
      </c>
      <c r="AE60" t="s">
        <v>40</v>
      </c>
      <c r="AF60" t="s">
        <v>41</v>
      </c>
      <c r="AG60" t="s">
        <v>42</v>
      </c>
      <c r="AH60" t="s">
        <v>28</v>
      </c>
      <c r="AI60">
        <v>-1.9510000000000001</v>
      </c>
      <c r="AJ60">
        <v>0.73103969999999996</v>
      </c>
    </row>
    <row r="61" spans="1:36" x14ac:dyDescent="0.3">
      <c r="A61">
        <v>58</v>
      </c>
      <c r="B61" t="s">
        <v>312</v>
      </c>
      <c r="C61" t="s">
        <v>28</v>
      </c>
      <c r="D61" t="s">
        <v>29</v>
      </c>
      <c r="E61" t="s">
        <v>30</v>
      </c>
      <c r="F61" t="s">
        <v>31</v>
      </c>
      <c r="G61" t="s">
        <v>190</v>
      </c>
      <c r="H61" t="s">
        <v>761</v>
      </c>
      <c r="I61" s="4" t="s">
        <v>747</v>
      </c>
      <c r="J61" s="1">
        <f>((((bot_orders[[#This Row],[cTime]]/ 1000)+3*3600) / 86400) + DATE(1970,1,1))</f>
        <v>45754.408442974542</v>
      </c>
      <c r="K61" s="4" t="s">
        <v>762</v>
      </c>
      <c r="L61" s="1">
        <f>((((bot_orders[[#This Row],[uTime]]/ 1000)+3*3600) / 86400) + DATE(1970,1,1))</f>
        <v>45754.533547071755</v>
      </c>
      <c r="M61" t="s">
        <v>34</v>
      </c>
      <c r="N61" t="s">
        <v>28</v>
      </c>
      <c r="O61" t="s">
        <v>35</v>
      </c>
      <c r="P61">
        <v>1.9510000000000001</v>
      </c>
      <c r="Q61" t="s">
        <v>36</v>
      </c>
      <c r="R61" t="s">
        <v>37</v>
      </c>
      <c r="S61">
        <v>0.37</v>
      </c>
      <c r="T61">
        <v>0.37</v>
      </c>
      <c r="U61">
        <v>1.9510000000000001</v>
      </c>
      <c r="V61">
        <v>-5.7749600000000004E-4</v>
      </c>
      <c r="W61" t="s">
        <v>38</v>
      </c>
      <c r="X61" s="4">
        <f>IF(bot_orders[[#This Row],[side]]="sell", bot_orders[[#This Row],[accFillSz]]*bot_orders[[#This Row],[avgPx]] + bot_orders[[#This Row],[fee]], -bot_orders[[#This Row],[accFillSz]]*bot_orders[[#This Row],[avgPx]])</f>
        <v>0.721292504</v>
      </c>
      <c r="Y61" s="4">
        <f>IF(bot_orders[[#This Row],[side]]="buy", bot_orders[[#This Row],[accFillSz]] + bot_orders[[#This Row],[fee]], -bot_orders[[#This Row],[accFillSz]])</f>
        <v>-1.9510000000000001</v>
      </c>
      <c r="Z61" s="4">
        <f>IF(bot_orders[[#This Row],[side]]="sell",bot_orders[[#This Row],[accFillSz]]*bot_orders[[#This Row],[avgPx]]+bot_orders[[#This Row],[fee]], 0)</f>
        <v>0.721292504</v>
      </c>
      <c r="AA61" s="4">
        <f>IF(bot_orders[[#This Row],[side]]="sell",-bot_orders[[#This Row],[accFillSz]],bot_orders[[#This Row],[accFillSz]]+bot_orders[[#This Row],[fee]])</f>
        <v>-1.9510000000000001</v>
      </c>
      <c r="AB61">
        <v>0</v>
      </c>
      <c r="AC61" t="s">
        <v>39</v>
      </c>
      <c r="AD61">
        <v>0</v>
      </c>
      <c r="AE61" t="s">
        <v>40</v>
      </c>
      <c r="AF61" t="s">
        <v>41</v>
      </c>
      <c r="AG61" t="s">
        <v>42</v>
      </c>
      <c r="AH61" t="s">
        <v>28</v>
      </c>
      <c r="AI61">
        <v>-1.9510000000000001</v>
      </c>
      <c r="AJ61">
        <v>0.7212925</v>
      </c>
    </row>
    <row r="62" spans="1:36" x14ac:dyDescent="0.3">
      <c r="A62">
        <v>59</v>
      </c>
      <c r="B62" t="s">
        <v>312</v>
      </c>
      <c r="C62" t="s">
        <v>28</v>
      </c>
      <c r="D62" t="s">
        <v>29</v>
      </c>
      <c r="E62" t="s">
        <v>30</v>
      </c>
      <c r="F62" t="s">
        <v>31</v>
      </c>
      <c r="G62" t="s">
        <v>192</v>
      </c>
      <c r="H62" t="s">
        <v>763</v>
      </c>
      <c r="I62" s="4" t="s">
        <v>747</v>
      </c>
      <c r="J62" s="1">
        <f>((((bot_orders[[#This Row],[cTime]]/ 1000)+3*3600) / 86400) + DATE(1970,1,1))</f>
        <v>45754.408442974542</v>
      </c>
      <c r="K62" s="4" t="s">
        <v>764</v>
      </c>
      <c r="L62" s="1">
        <f>((((bot_orders[[#This Row],[uTime]]/ 1000)+3*3600) / 86400) + DATE(1970,1,1))</f>
        <v>45754.483194467597</v>
      </c>
      <c r="M62" t="s">
        <v>34</v>
      </c>
      <c r="N62" t="s">
        <v>28</v>
      </c>
      <c r="O62" t="s">
        <v>35</v>
      </c>
      <c r="P62">
        <v>1.9510000000000001</v>
      </c>
      <c r="Q62" t="s">
        <v>36</v>
      </c>
      <c r="R62" t="s">
        <v>37</v>
      </c>
      <c r="S62">
        <v>0.36499999999999999</v>
      </c>
      <c r="T62">
        <v>0.36499999999999999</v>
      </c>
      <c r="U62">
        <v>1.9510000000000001</v>
      </c>
      <c r="V62">
        <v>-5.6969200000000001E-4</v>
      </c>
      <c r="W62" t="s">
        <v>38</v>
      </c>
      <c r="X62" s="4">
        <f>IF(bot_orders[[#This Row],[side]]="sell", bot_orders[[#This Row],[accFillSz]]*bot_orders[[#This Row],[avgPx]] + bot_orders[[#This Row],[fee]], -bot_orders[[#This Row],[accFillSz]]*bot_orders[[#This Row],[avgPx]])</f>
        <v>0.71154530800000004</v>
      </c>
      <c r="Y62" s="4">
        <f>IF(bot_orders[[#This Row],[side]]="buy", bot_orders[[#This Row],[accFillSz]] + bot_orders[[#This Row],[fee]], -bot_orders[[#This Row],[accFillSz]])</f>
        <v>-1.9510000000000001</v>
      </c>
      <c r="Z62" s="4">
        <f>IF(bot_orders[[#This Row],[side]]="sell",bot_orders[[#This Row],[accFillSz]]*bot_orders[[#This Row],[avgPx]]+bot_orders[[#This Row],[fee]], 0)</f>
        <v>0.71154530800000004</v>
      </c>
      <c r="AA62" s="4">
        <f>IF(bot_orders[[#This Row],[side]]="sell",-bot_orders[[#This Row],[accFillSz]],bot_orders[[#This Row],[accFillSz]]+bot_orders[[#This Row],[fee]])</f>
        <v>-1.9510000000000001</v>
      </c>
      <c r="AB62">
        <v>0</v>
      </c>
      <c r="AC62" t="s">
        <v>39</v>
      </c>
      <c r="AD62">
        <v>0</v>
      </c>
      <c r="AE62" t="s">
        <v>40</v>
      </c>
      <c r="AF62" t="s">
        <v>41</v>
      </c>
      <c r="AG62" t="s">
        <v>42</v>
      </c>
      <c r="AH62" t="s">
        <v>28</v>
      </c>
      <c r="AI62">
        <v>-1.9510000000000001</v>
      </c>
      <c r="AJ62">
        <v>0.71154530999999999</v>
      </c>
    </row>
    <row r="63" spans="1:36" x14ac:dyDescent="0.3">
      <c r="A63">
        <v>60</v>
      </c>
      <c r="B63" t="s">
        <v>312</v>
      </c>
      <c r="C63" t="s">
        <v>28</v>
      </c>
      <c r="D63" t="s">
        <v>29</v>
      </c>
      <c r="E63" t="s">
        <v>30</v>
      </c>
      <c r="F63" t="s">
        <v>31</v>
      </c>
      <c r="G63" t="s">
        <v>187</v>
      </c>
      <c r="H63" t="s">
        <v>765</v>
      </c>
      <c r="I63" s="4" t="s">
        <v>747</v>
      </c>
      <c r="J63" s="1">
        <f>((((bot_orders[[#This Row],[cTime]]/ 1000)+3*3600) / 86400) + DATE(1970,1,1))</f>
        <v>45754.408442974542</v>
      </c>
      <c r="K63" s="4" t="s">
        <v>766</v>
      </c>
      <c r="L63" s="1">
        <f>((((bot_orders[[#This Row],[uTime]]/ 1000)+3*3600) / 86400) + DATE(1970,1,1))</f>
        <v>45754.47500770833</v>
      </c>
      <c r="M63" t="s">
        <v>34</v>
      </c>
      <c r="N63" t="s">
        <v>28</v>
      </c>
      <c r="O63" t="s">
        <v>35</v>
      </c>
      <c r="P63">
        <v>1.9510000000000001</v>
      </c>
      <c r="Q63" t="s">
        <v>36</v>
      </c>
      <c r="R63" t="s">
        <v>37</v>
      </c>
      <c r="S63">
        <v>0.36</v>
      </c>
      <c r="T63">
        <v>0.36</v>
      </c>
      <c r="U63">
        <v>1.9510000000000001</v>
      </c>
      <c r="V63">
        <v>-5.6188799999999997E-4</v>
      </c>
      <c r="W63" t="s">
        <v>38</v>
      </c>
      <c r="X63" s="4">
        <f>IF(bot_orders[[#This Row],[side]]="sell", bot_orders[[#This Row],[accFillSz]]*bot_orders[[#This Row],[avgPx]] + bot_orders[[#This Row],[fee]], -bot_orders[[#This Row],[accFillSz]]*bot_orders[[#This Row],[avgPx]])</f>
        <v>0.70179811199999997</v>
      </c>
      <c r="Y63" s="4">
        <f>IF(bot_orders[[#This Row],[side]]="buy", bot_orders[[#This Row],[accFillSz]] + bot_orders[[#This Row],[fee]], -bot_orders[[#This Row],[accFillSz]])</f>
        <v>-1.9510000000000001</v>
      </c>
      <c r="Z63" s="4">
        <f>IF(bot_orders[[#This Row],[side]]="sell",bot_orders[[#This Row],[accFillSz]]*bot_orders[[#This Row],[avgPx]]+bot_orders[[#This Row],[fee]], 0)</f>
        <v>0.70179811199999997</v>
      </c>
      <c r="AA63" s="4">
        <f>IF(bot_orders[[#This Row],[side]]="sell",-bot_orders[[#This Row],[accFillSz]],bot_orders[[#This Row],[accFillSz]]+bot_orders[[#This Row],[fee]])</f>
        <v>-1.9510000000000001</v>
      </c>
      <c r="AB63">
        <v>0</v>
      </c>
      <c r="AC63" t="s">
        <v>39</v>
      </c>
      <c r="AD63">
        <v>0</v>
      </c>
      <c r="AE63" t="s">
        <v>40</v>
      </c>
      <c r="AF63" t="s">
        <v>41</v>
      </c>
      <c r="AG63" t="s">
        <v>42</v>
      </c>
      <c r="AH63" t="s">
        <v>28</v>
      </c>
      <c r="AI63">
        <v>-1.9510000000000001</v>
      </c>
      <c r="AJ63">
        <v>0.70179811000000003</v>
      </c>
    </row>
    <row r="64" spans="1:36" x14ac:dyDescent="0.3">
      <c r="A64">
        <v>61</v>
      </c>
      <c r="B64" t="s">
        <v>312</v>
      </c>
      <c r="C64" t="s">
        <v>28</v>
      </c>
      <c r="D64" t="s">
        <v>29</v>
      </c>
      <c r="E64" t="s">
        <v>30</v>
      </c>
      <c r="F64" t="s">
        <v>31</v>
      </c>
      <c r="G64" t="s">
        <v>183</v>
      </c>
      <c r="H64" t="s">
        <v>767</v>
      </c>
      <c r="I64" s="4" t="s">
        <v>747</v>
      </c>
      <c r="J64" s="1">
        <f>((((bot_orders[[#This Row],[cTime]]/ 1000)+3*3600) / 86400) + DATE(1970,1,1))</f>
        <v>45754.408442974542</v>
      </c>
      <c r="K64" s="4" t="s">
        <v>768</v>
      </c>
      <c r="L64" s="1">
        <f>((((bot_orders[[#This Row],[uTime]]/ 1000)+3*3600) / 86400) + DATE(1970,1,1))</f>
        <v>45754.424923136568</v>
      </c>
      <c r="M64" t="s">
        <v>34</v>
      </c>
      <c r="N64" t="s">
        <v>28</v>
      </c>
      <c r="O64" t="s">
        <v>35</v>
      </c>
      <c r="P64">
        <v>1.9510000000000001</v>
      </c>
      <c r="Q64" t="s">
        <v>36</v>
      </c>
      <c r="R64" t="s">
        <v>37</v>
      </c>
      <c r="S64">
        <v>0.35499999999999998</v>
      </c>
      <c r="T64">
        <v>0.35499999999999998</v>
      </c>
      <c r="U64">
        <v>1.9510000000000001</v>
      </c>
      <c r="V64">
        <v>-5.5408400000000004E-4</v>
      </c>
      <c r="W64" t="s">
        <v>38</v>
      </c>
      <c r="X64" s="4">
        <f>IF(bot_orders[[#This Row],[side]]="sell", bot_orders[[#This Row],[accFillSz]]*bot_orders[[#This Row],[avgPx]] + bot_orders[[#This Row],[fee]], -bot_orders[[#This Row],[accFillSz]]*bot_orders[[#This Row],[avgPx]])</f>
        <v>0.69205091600000002</v>
      </c>
      <c r="Y64" s="4">
        <f>IF(bot_orders[[#This Row],[side]]="buy", bot_orders[[#This Row],[accFillSz]] + bot_orders[[#This Row],[fee]], -bot_orders[[#This Row],[accFillSz]])</f>
        <v>-1.9510000000000001</v>
      </c>
      <c r="Z64" s="4">
        <f>IF(bot_orders[[#This Row],[side]]="sell",bot_orders[[#This Row],[accFillSz]]*bot_orders[[#This Row],[avgPx]]+bot_orders[[#This Row],[fee]], 0)</f>
        <v>0.69205091600000002</v>
      </c>
      <c r="AA64" s="4">
        <f>IF(bot_orders[[#This Row],[side]]="sell",-bot_orders[[#This Row],[accFillSz]],bot_orders[[#This Row],[accFillSz]]+bot_orders[[#This Row],[fee]])</f>
        <v>-1.9510000000000001</v>
      </c>
      <c r="AB64">
        <v>0</v>
      </c>
      <c r="AC64" t="s">
        <v>39</v>
      </c>
      <c r="AD64">
        <v>0</v>
      </c>
      <c r="AE64" t="s">
        <v>40</v>
      </c>
      <c r="AF64" t="s">
        <v>41</v>
      </c>
      <c r="AG64" t="s">
        <v>42</v>
      </c>
      <c r="AH64" t="s">
        <v>28</v>
      </c>
      <c r="AI64">
        <v>-1.9510000000000001</v>
      </c>
      <c r="AJ64">
        <v>0.69205092000000001</v>
      </c>
    </row>
    <row r="65" spans="1:36" x14ac:dyDescent="0.3">
      <c r="A65">
        <v>62</v>
      </c>
      <c r="B65" t="s">
        <v>312</v>
      </c>
      <c r="C65" t="s">
        <v>28</v>
      </c>
      <c r="D65" t="s">
        <v>29</v>
      </c>
      <c r="E65" t="s">
        <v>30</v>
      </c>
      <c r="F65" t="s">
        <v>31</v>
      </c>
      <c r="G65" t="s">
        <v>178</v>
      </c>
      <c r="H65" t="s">
        <v>769</v>
      </c>
      <c r="I65" s="4" t="s">
        <v>747</v>
      </c>
      <c r="J65" s="1">
        <f>((((bot_orders[[#This Row],[cTime]]/ 1000)+3*3600) / 86400) + DATE(1970,1,1))</f>
        <v>45754.408442974542</v>
      </c>
      <c r="K65" s="4" t="s">
        <v>770</v>
      </c>
      <c r="L65" s="1">
        <f>((((bot_orders[[#This Row],[uTime]]/ 1000)+3*3600) / 86400) + DATE(1970,1,1))</f>
        <v>45754.408443032407</v>
      </c>
      <c r="M65" t="s">
        <v>34</v>
      </c>
      <c r="N65" t="s">
        <v>28</v>
      </c>
      <c r="O65" t="s">
        <v>35</v>
      </c>
      <c r="P65">
        <v>1.9510000000000001</v>
      </c>
      <c r="Q65" t="s">
        <v>36</v>
      </c>
      <c r="R65" t="s">
        <v>37</v>
      </c>
      <c r="S65">
        <v>0.35</v>
      </c>
      <c r="T65">
        <v>0.35310000000000002</v>
      </c>
      <c r="U65">
        <v>1.9510000000000001</v>
      </c>
      <c r="V65">
        <v>-6.888981E-4</v>
      </c>
      <c r="W65" t="s">
        <v>38</v>
      </c>
      <c r="X65" s="4">
        <f>IF(bot_orders[[#This Row],[side]]="sell", bot_orders[[#This Row],[accFillSz]]*bot_orders[[#This Row],[avgPx]] + bot_orders[[#This Row],[fee]], -bot_orders[[#This Row],[accFillSz]]*bot_orders[[#This Row],[avgPx]])</f>
        <v>0.68820920190000012</v>
      </c>
      <c r="Y65" s="4">
        <f>IF(bot_orders[[#This Row],[side]]="buy", bot_orders[[#This Row],[accFillSz]] + bot_orders[[#This Row],[fee]], -bot_orders[[#This Row],[accFillSz]])</f>
        <v>-1.9510000000000001</v>
      </c>
      <c r="Z65" s="4">
        <f>IF(bot_orders[[#This Row],[side]]="sell",bot_orders[[#This Row],[accFillSz]]*bot_orders[[#This Row],[avgPx]]+bot_orders[[#This Row],[fee]], 0)</f>
        <v>0.68820920190000012</v>
      </c>
      <c r="AA65" s="4">
        <f>IF(bot_orders[[#This Row],[side]]="sell",-bot_orders[[#This Row],[accFillSz]],bot_orders[[#This Row],[accFillSz]]+bot_orders[[#This Row],[fee]])</f>
        <v>-1.9510000000000001</v>
      </c>
      <c r="AB65">
        <v>0</v>
      </c>
      <c r="AC65" t="s">
        <v>39</v>
      </c>
      <c r="AD65">
        <v>0</v>
      </c>
      <c r="AE65" t="s">
        <v>40</v>
      </c>
      <c r="AF65" t="s">
        <v>41</v>
      </c>
      <c r="AG65" t="s">
        <v>42</v>
      </c>
      <c r="AH65" t="s">
        <v>28</v>
      </c>
      <c r="AI65">
        <v>-1.9510000000000001</v>
      </c>
      <c r="AJ65">
        <v>0.68820919999999997</v>
      </c>
    </row>
    <row r="66" spans="1:36" x14ac:dyDescent="0.3">
      <c r="A66">
        <v>63</v>
      </c>
      <c r="B66" t="s">
        <v>312</v>
      </c>
      <c r="C66" t="s">
        <v>28</v>
      </c>
      <c r="D66" t="s">
        <v>29</v>
      </c>
      <c r="E66" t="s">
        <v>30</v>
      </c>
      <c r="F66" t="s">
        <v>31</v>
      </c>
      <c r="G66" t="s">
        <v>143</v>
      </c>
      <c r="H66" t="s">
        <v>771</v>
      </c>
      <c r="I66" s="4" t="s">
        <v>747</v>
      </c>
      <c r="J66" s="1">
        <f>((((bot_orders[[#This Row],[cTime]]/ 1000)+3*3600) / 86400) + DATE(1970,1,1))</f>
        <v>45754.408442974542</v>
      </c>
      <c r="K66" s="4" t="s">
        <v>770</v>
      </c>
      <c r="L66" s="1">
        <f>((((bot_orders[[#This Row],[uTime]]/ 1000)+3*3600) / 86400) + DATE(1970,1,1))</f>
        <v>45754.408443032407</v>
      </c>
      <c r="M66" t="s">
        <v>34</v>
      </c>
      <c r="N66" t="s">
        <v>28</v>
      </c>
      <c r="O66" t="s">
        <v>35</v>
      </c>
      <c r="P66">
        <v>5.1580000000000004</v>
      </c>
      <c r="Q66" t="s">
        <v>36</v>
      </c>
      <c r="R66" t="s">
        <v>37</v>
      </c>
      <c r="S66">
        <v>0.34610000000000002</v>
      </c>
      <c r="T66">
        <v>0.35310000000000002</v>
      </c>
      <c r="U66">
        <v>5.1580000000000004</v>
      </c>
      <c r="V66">
        <v>-1.8212898000000001E-3</v>
      </c>
      <c r="W66" t="s">
        <v>38</v>
      </c>
      <c r="X66" s="4">
        <f>IF(bot_orders[[#This Row],[side]]="sell", bot_orders[[#This Row],[accFillSz]]*bot_orders[[#This Row],[avgPx]] + bot_orders[[#This Row],[fee]], -bot_orders[[#This Row],[accFillSz]]*bot_orders[[#This Row],[avgPx]])</f>
        <v>1.8194685102000001</v>
      </c>
      <c r="Y66" s="4">
        <f>IF(bot_orders[[#This Row],[side]]="buy", bot_orders[[#This Row],[accFillSz]] + bot_orders[[#This Row],[fee]], -bot_orders[[#This Row],[accFillSz]])</f>
        <v>-5.1580000000000004</v>
      </c>
      <c r="Z66" s="4">
        <f>IF(bot_orders[[#This Row],[side]]="sell",bot_orders[[#This Row],[accFillSz]]*bot_orders[[#This Row],[avgPx]]+bot_orders[[#This Row],[fee]], 0)</f>
        <v>1.8194685102000001</v>
      </c>
      <c r="AA66" s="4">
        <f>IF(bot_orders[[#This Row],[side]]="sell",-bot_orders[[#This Row],[accFillSz]],bot_orders[[#This Row],[accFillSz]]+bot_orders[[#This Row],[fee]])</f>
        <v>-5.1580000000000004</v>
      </c>
      <c r="AB66">
        <v>0</v>
      </c>
      <c r="AC66" t="s">
        <v>39</v>
      </c>
      <c r="AD66">
        <v>0</v>
      </c>
      <c r="AE66" t="s">
        <v>40</v>
      </c>
      <c r="AF66" t="s">
        <v>41</v>
      </c>
      <c r="AG66" t="s">
        <v>42</v>
      </c>
      <c r="AH66" t="s">
        <v>28</v>
      </c>
      <c r="AI66">
        <v>-5.1580000000000004</v>
      </c>
      <c r="AJ66">
        <v>1.8194685100000001</v>
      </c>
    </row>
    <row r="67" spans="1:36" x14ac:dyDescent="0.3">
      <c r="A67">
        <v>64</v>
      </c>
      <c r="B67" t="s">
        <v>312</v>
      </c>
      <c r="C67" t="s">
        <v>28</v>
      </c>
      <c r="D67" t="s">
        <v>29</v>
      </c>
      <c r="E67" t="s">
        <v>30</v>
      </c>
      <c r="F67" t="s">
        <v>31</v>
      </c>
      <c r="G67" t="s">
        <v>178</v>
      </c>
      <c r="H67" t="s">
        <v>772</v>
      </c>
      <c r="I67" s="4" t="s">
        <v>773</v>
      </c>
      <c r="J67" s="1">
        <f>((((bot_orders[[#This Row],[cTime]]/ 1000)+3*3600) / 86400) + DATE(1970,1,1))</f>
        <v>45754.408443043983</v>
      </c>
      <c r="K67" s="4" t="s">
        <v>774</v>
      </c>
      <c r="L67" s="1">
        <f>((((bot_orders[[#This Row],[uTime]]/ 1000)+3*3600) / 86400) + DATE(1970,1,1))</f>
        <v>45754.412778680555</v>
      </c>
      <c r="M67" t="s">
        <v>34</v>
      </c>
      <c r="N67" t="s">
        <v>28</v>
      </c>
      <c r="O67" t="s">
        <v>35</v>
      </c>
      <c r="P67">
        <v>1.9510000000000001</v>
      </c>
      <c r="Q67" t="s">
        <v>36</v>
      </c>
      <c r="R67" t="s">
        <v>55</v>
      </c>
      <c r="S67">
        <v>0.34499999999999997</v>
      </c>
      <c r="T67">
        <v>0.34499999999999997</v>
      </c>
      <c r="U67">
        <v>1.9510000000000001</v>
      </c>
      <c r="V67">
        <v>-1.5608E-3</v>
      </c>
      <c r="W67" t="s">
        <v>39</v>
      </c>
      <c r="X67" s="4">
        <f>IF(bot_orders[[#This Row],[side]]="sell", bot_orders[[#This Row],[accFillSz]]*bot_orders[[#This Row],[avgPx]] + bot_orders[[#This Row],[fee]], -bot_orders[[#This Row],[accFillSz]]*bot_orders[[#This Row],[avgPx]])</f>
        <v>-0.673095</v>
      </c>
      <c r="Y67" s="4">
        <f>IF(bot_orders[[#This Row],[side]]="buy", bot_orders[[#This Row],[accFillSz]] + bot_orders[[#This Row],[fee]], -bot_orders[[#This Row],[accFillSz]])</f>
        <v>1.9494392</v>
      </c>
      <c r="Z67" s="4">
        <f>IF(bot_orders[[#This Row],[side]]="sell",bot_orders[[#This Row],[accFillSz]]*bot_orders[[#This Row],[avgPx]]+bot_orders[[#This Row],[fee]], 0)</f>
        <v>0</v>
      </c>
      <c r="AA67" s="4">
        <f>IF(bot_orders[[#This Row],[side]]="sell",-bot_orders[[#This Row],[accFillSz]],bot_orders[[#This Row],[accFillSz]]+bot_orders[[#This Row],[fee]])</f>
        <v>1.9494392</v>
      </c>
      <c r="AB67">
        <v>0</v>
      </c>
      <c r="AC67" t="s">
        <v>38</v>
      </c>
      <c r="AD67">
        <v>0</v>
      </c>
      <c r="AE67" t="s">
        <v>40</v>
      </c>
      <c r="AF67" t="s">
        <v>41</v>
      </c>
      <c r="AG67" t="s">
        <v>42</v>
      </c>
      <c r="AH67" t="s">
        <v>28</v>
      </c>
      <c r="AI67">
        <v>1.9494392</v>
      </c>
      <c r="AJ67">
        <v>-0.673095</v>
      </c>
    </row>
    <row r="68" spans="1:36" x14ac:dyDescent="0.3">
      <c r="A68">
        <v>65</v>
      </c>
      <c r="B68" t="s">
        <v>312</v>
      </c>
      <c r="C68" t="s">
        <v>28</v>
      </c>
      <c r="D68" t="s">
        <v>29</v>
      </c>
      <c r="E68" t="s">
        <v>30</v>
      </c>
      <c r="F68" t="s">
        <v>31</v>
      </c>
      <c r="G68" t="s">
        <v>111</v>
      </c>
      <c r="H68" t="s">
        <v>775</v>
      </c>
      <c r="I68" s="4" t="s">
        <v>776</v>
      </c>
      <c r="J68" s="1">
        <f>((((bot_orders[[#This Row],[cTime]]/ 1000)+3*3600) / 86400) + DATE(1970,1,1))</f>
        <v>45754.4127787037</v>
      </c>
      <c r="K68" s="4" t="s">
        <v>777</v>
      </c>
      <c r="L68" s="1">
        <f>((((bot_orders[[#This Row],[uTime]]/ 1000)+3*3600) / 86400) + DATE(1970,1,1))</f>
        <v>45754.421366666662</v>
      </c>
      <c r="M68" t="s">
        <v>34</v>
      </c>
      <c r="N68" t="s">
        <v>28</v>
      </c>
      <c r="O68" t="s">
        <v>35</v>
      </c>
      <c r="P68">
        <v>1.9490000000000001</v>
      </c>
      <c r="Q68" t="s">
        <v>36</v>
      </c>
      <c r="R68" t="s">
        <v>37</v>
      </c>
      <c r="S68">
        <v>0.35</v>
      </c>
      <c r="T68">
        <v>0.35</v>
      </c>
      <c r="U68">
        <v>1.9490000000000001</v>
      </c>
      <c r="V68">
        <v>-5.4571999999999997E-4</v>
      </c>
      <c r="W68" t="s">
        <v>38</v>
      </c>
      <c r="X68" s="4">
        <f>IF(bot_orders[[#This Row],[side]]="sell", bot_orders[[#This Row],[accFillSz]]*bot_orders[[#This Row],[avgPx]] + bot_orders[[#This Row],[fee]], -bot_orders[[#This Row],[accFillSz]]*bot_orders[[#This Row],[avgPx]])</f>
        <v>0.68160428000000006</v>
      </c>
      <c r="Y68" s="4">
        <f>IF(bot_orders[[#This Row],[side]]="buy", bot_orders[[#This Row],[accFillSz]] + bot_orders[[#This Row],[fee]], -bot_orders[[#This Row],[accFillSz]])</f>
        <v>-1.9490000000000001</v>
      </c>
      <c r="Z68" s="4">
        <f>IF(bot_orders[[#This Row],[side]]="sell",bot_orders[[#This Row],[accFillSz]]*bot_orders[[#This Row],[avgPx]]+bot_orders[[#This Row],[fee]], 0)</f>
        <v>0.68160428000000006</v>
      </c>
      <c r="AA68" s="4">
        <f>IF(bot_orders[[#This Row],[side]]="sell",-bot_orders[[#This Row],[accFillSz]],bot_orders[[#This Row],[accFillSz]]+bot_orders[[#This Row],[fee]])</f>
        <v>-1.9490000000000001</v>
      </c>
      <c r="AB68">
        <v>0</v>
      </c>
      <c r="AC68" t="s">
        <v>39</v>
      </c>
      <c r="AD68">
        <v>0</v>
      </c>
      <c r="AE68" t="s">
        <v>40</v>
      </c>
      <c r="AF68" t="s">
        <v>41</v>
      </c>
      <c r="AG68" t="s">
        <v>42</v>
      </c>
      <c r="AH68" t="s">
        <v>28</v>
      </c>
      <c r="AI68">
        <v>-1.9490000000000001</v>
      </c>
      <c r="AJ68">
        <v>0.68160427999999995</v>
      </c>
    </row>
    <row r="69" spans="1:36" x14ac:dyDescent="0.3">
      <c r="A69">
        <v>66</v>
      </c>
      <c r="B69" t="s">
        <v>312</v>
      </c>
      <c r="C69" t="s">
        <v>28</v>
      </c>
      <c r="D69" t="s">
        <v>29</v>
      </c>
      <c r="E69" t="s">
        <v>30</v>
      </c>
      <c r="F69" t="s">
        <v>31</v>
      </c>
      <c r="G69" t="s">
        <v>183</v>
      </c>
      <c r="H69" t="s">
        <v>778</v>
      </c>
      <c r="I69" s="4" t="s">
        <v>779</v>
      </c>
      <c r="J69" s="1">
        <f>((((bot_orders[[#This Row],[cTime]]/ 1000)+3*3600) / 86400) + DATE(1970,1,1))</f>
        <v>45754.42492315972</v>
      </c>
      <c r="K69" s="4" t="s">
        <v>780</v>
      </c>
      <c r="L69" s="1">
        <f>((((bot_orders[[#This Row],[uTime]]/ 1000)+3*3600) / 86400) + DATE(1970,1,1))</f>
        <v>45754.458768854165</v>
      </c>
      <c r="M69" t="s">
        <v>34</v>
      </c>
      <c r="N69" t="s">
        <v>28</v>
      </c>
      <c r="O69" t="s">
        <v>35</v>
      </c>
      <c r="P69">
        <v>1.9510000000000001</v>
      </c>
      <c r="Q69" t="s">
        <v>36</v>
      </c>
      <c r="R69" t="s">
        <v>55</v>
      </c>
      <c r="S69">
        <v>0.35</v>
      </c>
      <c r="T69">
        <v>0.35</v>
      </c>
      <c r="U69">
        <v>1.9510000000000001</v>
      </c>
      <c r="V69">
        <v>-1.5608E-3</v>
      </c>
      <c r="W69" t="s">
        <v>39</v>
      </c>
      <c r="X69" s="4">
        <f>IF(bot_orders[[#This Row],[side]]="sell", bot_orders[[#This Row],[accFillSz]]*bot_orders[[#This Row],[avgPx]] + bot_orders[[#This Row],[fee]], -bot_orders[[#This Row],[accFillSz]]*bot_orders[[#This Row],[avgPx]])</f>
        <v>-0.68284999999999996</v>
      </c>
      <c r="Y69" s="4">
        <f>IF(bot_orders[[#This Row],[side]]="buy", bot_orders[[#This Row],[accFillSz]] + bot_orders[[#This Row],[fee]], -bot_orders[[#This Row],[accFillSz]])</f>
        <v>1.9494392</v>
      </c>
      <c r="Z69" s="4">
        <f>IF(bot_orders[[#This Row],[side]]="sell",bot_orders[[#This Row],[accFillSz]]*bot_orders[[#This Row],[avgPx]]+bot_orders[[#This Row],[fee]], 0)</f>
        <v>0</v>
      </c>
      <c r="AA69" s="4">
        <f>IF(bot_orders[[#This Row],[side]]="sell",-bot_orders[[#This Row],[accFillSz]],bot_orders[[#This Row],[accFillSz]]+bot_orders[[#This Row],[fee]])</f>
        <v>1.9494392</v>
      </c>
      <c r="AB69">
        <v>0</v>
      </c>
      <c r="AC69" t="s">
        <v>38</v>
      </c>
      <c r="AD69">
        <v>0</v>
      </c>
      <c r="AE69" t="s">
        <v>40</v>
      </c>
      <c r="AF69" t="s">
        <v>41</v>
      </c>
      <c r="AG69" t="s">
        <v>42</v>
      </c>
      <c r="AH69" t="s">
        <v>28</v>
      </c>
      <c r="AI69">
        <v>1.9494392</v>
      </c>
      <c r="AJ69">
        <v>-0.68284999999999996</v>
      </c>
    </row>
    <row r="70" spans="1:36" x14ac:dyDescent="0.3">
      <c r="A70">
        <v>67</v>
      </c>
      <c r="B70" t="s">
        <v>312</v>
      </c>
      <c r="C70" t="s">
        <v>28</v>
      </c>
      <c r="D70" t="s">
        <v>29</v>
      </c>
      <c r="E70" t="s">
        <v>30</v>
      </c>
      <c r="F70" t="s">
        <v>31</v>
      </c>
      <c r="G70" t="s">
        <v>32</v>
      </c>
      <c r="H70" t="s">
        <v>781</v>
      </c>
      <c r="I70" s="4" t="s">
        <v>782</v>
      </c>
      <c r="J70" s="1">
        <f>((((bot_orders[[#This Row],[cTime]]/ 1000)+3*3600) / 86400) + DATE(1970,1,1))</f>
        <v>45754.458768877317</v>
      </c>
      <c r="K70" s="4" t="s">
        <v>783</v>
      </c>
      <c r="L70" s="1">
        <f>((((bot_orders[[#This Row],[uTime]]/ 1000)+3*3600) / 86400) + DATE(1970,1,1))</f>
        <v>45754.47172105324</v>
      </c>
      <c r="M70" t="s">
        <v>34</v>
      </c>
      <c r="N70" t="s">
        <v>28</v>
      </c>
      <c r="O70" t="s">
        <v>35</v>
      </c>
      <c r="P70">
        <v>1.9490000000000001</v>
      </c>
      <c r="Q70" t="s">
        <v>36</v>
      </c>
      <c r="R70" t="s">
        <v>37</v>
      </c>
      <c r="S70">
        <v>0.35499999999999998</v>
      </c>
      <c r="T70">
        <v>0.35499999999999998</v>
      </c>
      <c r="U70">
        <v>1.9490000000000001</v>
      </c>
      <c r="V70">
        <v>-5.5351599999999999E-4</v>
      </c>
      <c r="W70" t="s">
        <v>38</v>
      </c>
      <c r="X70" s="4">
        <f>IF(bot_orders[[#This Row],[side]]="sell", bot_orders[[#This Row],[accFillSz]]*bot_orders[[#This Row],[avgPx]] + bot_orders[[#This Row],[fee]], -bot_orders[[#This Row],[accFillSz]]*bot_orders[[#This Row],[avgPx]])</f>
        <v>0.69134148400000006</v>
      </c>
      <c r="Y70" s="4">
        <f>IF(bot_orders[[#This Row],[side]]="buy", bot_orders[[#This Row],[accFillSz]] + bot_orders[[#This Row],[fee]], -bot_orders[[#This Row],[accFillSz]])</f>
        <v>-1.9490000000000001</v>
      </c>
      <c r="Z70" s="4">
        <f>IF(bot_orders[[#This Row],[side]]="sell",bot_orders[[#This Row],[accFillSz]]*bot_orders[[#This Row],[avgPx]]+bot_orders[[#This Row],[fee]], 0)</f>
        <v>0.69134148400000006</v>
      </c>
      <c r="AA70" s="4">
        <f>IF(bot_orders[[#This Row],[side]]="sell",-bot_orders[[#This Row],[accFillSz]],bot_orders[[#This Row],[accFillSz]]+bot_orders[[#This Row],[fee]])</f>
        <v>-1.9490000000000001</v>
      </c>
      <c r="AB70">
        <v>0</v>
      </c>
      <c r="AC70" t="s">
        <v>39</v>
      </c>
      <c r="AD70">
        <v>0</v>
      </c>
      <c r="AE70" t="s">
        <v>40</v>
      </c>
      <c r="AF70" t="s">
        <v>41</v>
      </c>
      <c r="AG70" t="s">
        <v>42</v>
      </c>
      <c r="AH70" t="s">
        <v>28</v>
      </c>
      <c r="AI70">
        <v>-1.9490000000000001</v>
      </c>
      <c r="AJ70">
        <v>0.69134147999999995</v>
      </c>
    </row>
    <row r="71" spans="1:36" x14ac:dyDescent="0.3">
      <c r="A71">
        <v>68</v>
      </c>
      <c r="B71" t="s">
        <v>312</v>
      </c>
      <c r="C71" t="s">
        <v>28</v>
      </c>
      <c r="D71" t="s">
        <v>29</v>
      </c>
      <c r="E71" t="s">
        <v>30</v>
      </c>
      <c r="F71" t="s">
        <v>31</v>
      </c>
      <c r="G71" t="s">
        <v>190</v>
      </c>
      <c r="H71" t="s">
        <v>784</v>
      </c>
      <c r="I71" s="4" t="s">
        <v>785</v>
      </c>
      <c r="J71" s="1">
        <f>((((bot_orders[[#This Row],[cTime]]/ 1000)+3*3600) / 86400) + DATE(1970,1,1))</f>
        <v>45754.533547094907</v>
      </c>
      <c r="K71" s="4" t="s">
        <v>786</v>
      </c>
      <c r="L71" s="1">
        <f>((((bot_orders[[#This Row],[uTime]]/ 1000)+3*3600) / 86400) + DATE(1970,1,1))</f>
        <v>45754.540659629631</v>
      </c>
      <c r="M71" t="s">
        <v>34</v>
      </c>
      <c r="N71" t="s">
        <v>28</v>
      </c>
      <c r="O71" t="s">
        <v>35</v>
      </c>
      <c r="P71">
        <v>1.9510000000000001</v>
      </c>
      <c r="Q71" t="s">
        <v>36</v>
      </c>
      <c r="R71" t="s">
        <v>55</v>
      </c>
      <c r="S71">
        <v>0.36499999999999999</v>
      </c>
      <c r="T71">
        <v>0.36499999999999999</v>
      </c>
      <c r="U71">
        <v>1.9510000000000001</v>
      </c>
      <c r="V71">
        <v>-1.5608E-3</v>
      </c>
      <c r="W71" t="s">
        <v>39</v>
      </c>
      <c r="X71" s="4">
        <f>IF(bot_orders[[#This Row],[side]]="sell", bot_orders[[#This Row],[accFillSz]]*bot_orders[[#This Row],[avgPx]] + bot_orders[[#This Row],[fee]], -bot_orders[[#This Row],[accFillSz]]*bot_orders[[#This Row],[avgPx]])</f>
        <v>-0.71211500000000005</v>
      </c>
      <c r="Y71" s="4">
        <f>IF(bot_orders[[#This Row],[side]]="buy", bot_orders[[#This Row],[accFillSz]] + bot_orders[[#This Row],[fee]], -bot_orders[[#This Row],[accFillSz]])</f>
        <v>1.9494392</v>
      </c>
      <c r="Z71" s="4">
        <f>IF(bot_orders[[#This Row],[side]]="sell",bot_orders[[#This Row],[accFillSz]]*bot_orders[[#This Row],[avgPx]]+bot_orders[[#This Row],[fee]], 0)</f>
        <v>0</v>
      </c>
      <c r="AA71" s="4">
        <f>IF(bot_orders[[#This Row],[side]]="sell",-bot_orders[[#This Row],[accFillSz]],bot_orders[[#This Row],[accFillSz]]+bot_orders[[#This Row],[fee]])</f>
        <v>1.9494392</v>
      </c>
      <c r="AB71">
        <v>0</v>
      </c>
      <c r="AC71" t="s">
        <v>38</v>
      </c>
      <c r="AD71">
        <v>0</v>
      </c>
      <c r="AE71" t="s">
        <v>40</v>
      </c>
      <c r="AF71" t="s">
        <v>41</v>
      </c>
      <c r="AG71" t="s">
        <v>42</v>
      </c>
      <c r="AH71" t="s">
        <v>28</v>
      </c>
      <c r="AI71">
        <v>1.9494392</v>
      </c>
      <c r="AJ71">
        <v>-0.71211500000000005</v>
      </c>
    </row>
    <row r="72" spans="1:36" x14ac:dyDescent="0.3">
      <c r="A72">
        <v>69</v>
      </c>
      <c r="B72" t="s">
        <v>312</v>
      </c>
      <c r="C72" t="s">
        <v>28</v>
      </c>
      <c r="D72" t="s">
        <v>29</v>
      </c>
      <c r="E72" t="s">
        <v>30</v>
      </c>
      <c r="F72" t="s">
        <v>31</v>
      </c>
      <c r="G72" t="s">
        <v>198</v>
      </c>
      <c r="H72" t="s">
        <v>787</v>
      </c>
      <c r="I72" s="4" t="s">
        <v>788</v>
      </c>
      <c r="J72" s="1">
        <f>((((bot_orders[[#This Row],[cTime]]/ 1000)+3*3600) / 86400) + DATE(1970,1,1))</f>
        <v>45754.540659652776</v>
      </c>
      <c r="K72" s="4" t="s">
        <v>789</v>
      </c>
      <c r="L72" s="1">
        <f>((((bot_orders[[#This Row],[uTime]]/ 1000)+3*3600) / 86400) + DATE(1970,1,1))</f>
        <v>45754.550183182873</v>
      </c>
      <c r="M72" t="s">
        <v>34</v>
      </c>
      <c r="N72" t="s">
        <v>28</v>
      </c>
      <c r="O72" t="s">
        <v>35</v>
      </c>
      <c r="P72">
        <v>1.9490000000000001</v>
      </c>
      <c r="Q72" t="s">
        <v>36</v>
      </c>
      <c r="R72" t="s">
        <v>37</v>
      </c>
      <c r="S72">
        <v>0.37</v>
      </c>
      <c r="T72">
        <v>0.37</v>
      </c>
      <c r="U72">
        <v>1.9490000000000001</v>
      </c>
      <c r="V72">
        <v>-5.7690400000000005E-4</v>
      </c>
      <c r="W72" t="s">
        <v>38</v>
      </c>
      <c r="X72" s="4">
        <f>IF(bot_orders[[#This Row],[side]]="sell", bot_orders[[#This Row],[accFillSz]]*bot_orders[[#This Row],[avgPx]] + bot_orders[[#This Row],[fee]], -bot_orders[[#This Row],[accFillSz]]*bot_orders[[#This Row],[avgPx]])</f>
        <v>0.72055309600000006</v>
      </c>
      <c r="Y72" s="4">
        <f>IF(bot_orders[[#This Row],[side]]="buy", bot_orders[[#This Row],[accFillSz]] + bot_orders[[#This Row],[fee]], -bot_orders[[#This Row],[accFillSz]])</f>
        <v>-1.9490000000000001</v>
      </c>
      <c r="Z72" s="4">
        <f>IF(bot_orders[[#This Row],[side]]="sell",bot_orders[[#This Row],[accFillSz]]*bot_orders[[#This Row],[avgPx]]+bot_orders[[#This Row],[fee]], 0)</f>
        <v>0.72055309600000006</v>
      </c>
      <c r="AA72" s="4">
        <f>IF(bot_orders[[#This Row],[side]]="sell",-bot_orders[[#This Row],[accFillSz]],bot_orders[[#This Row],[accFillSz]]+bot_orders[[#This Row],[fee]])</f>
        <v>-1.9490000000000001</v>
      </c>
      <c r="AB72">
        <v>0</v>
      </c>
      <c r="AC72" t="s">
        <v>39</v>
      </c>
      <c r="AD72">
        <v>0</v>
      </c>
      <c r="AE72" t="s">
        <v>40</v>
      </c>
      <c r="AF72" t="s">
        <v>41</v>
      </c>
      <c r="AG72" t="s">
        <v>42</v>
      </c>
      <c r="AH72" t="s">
        <v>28</v>
      </c>
      <c r="AI72">
        <v>-1.9490000000000001</v>
      </c>
      <c r="AJ72">
        <v>0.72055309999999995</v>
      </c>
    </row>
    <row r="73" spans="1:36" x14ac:dyDescent="0.3">
      <c r="A73">
        <v>70</v>
      </c>
      <c r="B73" t="s">
        <v>312</v>
      </c>
      <c r="C73" t="s">
        <v>28</v>
      </c>
      <c r="D73" t="s">
        <v>29</v>
      </c>
      <c r="E73" t="s">
        <v>30</v>
      </c>
      <c r="F73" t="s">
        <v>31</v>
      </c>
      <c r="G73" t="s">
        <v>198</v>
      </c>
      <c r="H73" t="s">
        <v>790</v>
      </c>
      <c r="I73" s="4" t="s">
        <v>791</v>
      </c>
      <c r="J73" s="1">
        <f>((((bot_orders[[#This Row],[cTime]]/ 1000)+3*3600) / 86400) + DATE(1970,1,1))</f>
        <v>45754.550183217594</v>
      </c>
      <c r="K73" s="4" t="s">
        <v>792</v>
      </c>
      <c r="L73" s="1">
        <f>((((bot_orders[[#This Row],[uTime]]/ 1000)+3*3600) / 86400) + DATE(1970,1,1))</f>
        <v>45754.632339444448</v>
      </c>
      <c r="M73" t="s">
        <v>34</v>
      </c>
      <c r="N73" t="s">
        <v>28</v>
      </c>
      <c r="O73" t="s">
        <v>35</v>
      </c>
      <c r="P73">
        <v>1.9510000000000001</v>
      </c>
      <c r="Q73" t="s">
        <v>36</v>
      </c>
      <c r="R73" t="s">
        <v>55</v>
      </c>
      <c r="S73">
        <v>0.36499999999999999</v>
      </c>
      <c r="T73">
        <v>0.36499999999999999</v>
      </c>
      <c r="U73">
        <v>1.9510000000000001</v>
      </c>
      <c r="V73">
        <v>-1.5608E-3</v>
      </c>
      <c r="W73" t="s">
        <v>39</v>
      </c>
      <c r="X73" s="4">
        <f>IF(bot_orders[[#This Row],[side]]="sell", bot_orders[[#This Row],[accFillSz]]*bot_orders[[#This Row],[avgPx]] + bot_orders[[#This Row],[fee]], -bot_orders[[#This Row],[accFillSz]]*bot_orders[[#This Row],[avgPx]])</f>
        <v>-0.71211500000000005</v>
      </c>
      <c r="Y73" s="4">
        <f>IF(bot_orders[[#This Row],[side]]="buy", bot_orders[[#This Row],[accFillSz]] + bot_orders[[#This Row],[fee]], -bot_orders[[#This Row],[accFillSz]])</f>
        <v>1.9494392</v>
      </c>
      <c r="Z73" s="4">
        <f>IF(bot_orders[[#This Row],[side]]="sell",bot_orders[[#This Row],[accFillSz]]*bot_orders[[#This Row],[avgPx]]+bot_orders[[#This Row],[fee]], 0)</f>
        <v>0</v>
      </c>
      <c r="AA73" s="4">
        <f>IF(bot_orders[[#This Row],[side]]="sell",-bot_orders[[#This Row],[accFillSz]],bot_orders[[#This Row],[accFillSz]]+bot_orders[[#This Row],[fee]])</f>
        <v>1.9494392</v>
      </c>
      <c r="AB73">
        <v>0</v>
      </c>
      <c r="AC73" t="s">
        <v>38</v>
      </c>
      <c r="AD73">
        <v>0</v>
      </c>
      <c r="AE73" t="s">
        <v>40</v>
      </c>
      <c r="AF73" t="s">
        <v>41</v>
      </c>
      <c r="AG73" t="s">
        <v>42</v>
      </c>
      <c r="AH73" t="s">
        <v>28</v>
      </c>
      <c r="AI73">
        <v>1.9494392</v>
      </c>
      <c r="AJ73">
        <v>-0.71211500000000005</v>
      </c>
    </row>
    <row r="74" spans="1:36" x14ac:dyDescent="0.3">
      <c r="A74">
        <v>71</v>
      </c>
      <c r="B74" t="s">
        <v>312</v>
      </c>
      <c r="C74" t="s">
        <v>28</v>
      </c>
      <c r="D74" t="s">
        <v>29</v>
      </c>
      <c r="E74" t="s">
        <v>30</v>
      </c>
      <c r="F74" t="s">
        <v>31</v>
      </c>
      <c r="G74" t="s">
        <v>196</v>
      </c>
      <c r="H74" t="s">
        <v>793</v>
      </c>
      <c r="I74" s="4" t="s">
        <v>794</v>
      </c>
      <c r="J74" s="1">
        <f>((((bot_orders[[#This Row],[cTime]]/ 1000)+3*3600) / 86400) + DATE(1970,1,1))</f>
        <v>45754.553402731486</v>
      </c>
      <c r="K74" s="4" t="s">
        <v>795</v>
      </c>
      <c r="L74" s="1">
        <f>((((bot_orders[[#This Row],[uTime]]/ 1000)+3*3600) / 86400) + DATE(1970,1,1))</f>
        <v>45754.581903252314</v>
      </c>
      <c r="M74" t="s">
        <v>34</v>
      </c>
      <c r="N74" t="s">
        <v>28</v>
      </c>
      <c r="O74" t="s">
        <v>35</v>
      </c>
      <c r="P74">
        <v>1.9510000000000001</v>
      </c>
      <c r="Q74" t="s">
        <v>36</v>
      </c>
      <c r="R74" t="s">
        <v>55</v>
      </c>
      <c r="S74">
        <v>0.37</v>
      </c>
      <c r="T74">
        <v>0.37</v>
      </c>
      <c r="U74">
        <v>1.9510000000000001</v>
      </c>
      <c r="V74">
        <v>-1.5608E-3</v>
      </c>
      <c r="W74" t="s">
        <v>39</v>
      </c>
      <c r="X74" s="4">
        <f>IF(bot_orders[[#This Row],[side]]="sell", bot_orders[[#This Row],[accFillSz]]*bot_orders[[#This Row],[avgPx]] + bot_orders[[#This Row],[fee]], -bot_orders[[#This Row],[accFillSz]]*bot_orders[[#This Row],[avgPx]])</f>
        <v>-0.72187000000000001</v>
      </c>
      <c r="Y74" s="4">
        <f>IF(bot_orders[[#This Row],[side]]="buy", bot_orders[[#This Row],[accFillSz]] + bot_orders[[#This Row],[fee]], -bot_orders[[#This Row],[accFillSz]])</f>
        <v>1.9494392</v>
      </c>
      <c r="Z74" s="4">
        <f>IF(bot_orders[[#This Row],[side]]="sell",bot_orders[[#This Row],[accFillSz]]*bot_orders[[#This Row],[avgPx]]+bot_orders[[#This Row],[fee]], 0)</f>
        <v>0</v>
      </c>
      <c r="AA74" s="4">
        <f>IF(bot_orders[[#This Row],[side]]="sell",-bot_orders[[#This Row],[accFillSz]],bot_orders[[#This Row],[accFillSz]]+bot_orders[[#This Row],[fee]])</f>
        <v>1.9494392</v>
      </c>
      <c r="AB74">
        <v>0</v>
      </c>
      <c r="AC74" t="s">
        <v>38</v>
      </c>
      <c r="AD74">
        <v>0</v>
      </c>
      <c r="AE74" t="s">
        <v>40</v>
      </c>
      <c r="AF74" t="s">
        <v>41</v>
      </c>
      <c r="AG74" t="s">
        <v>42</v>
      </c>
      <c r="AH74" t="s">
        <v>28</v>
      </c>
      <c r="AI74">
        <v>1.9494392</v>
      </c>
      <c r="AJ74">
        <v>-0.72187000000000001</v>
      </c>
    </row>
    <row r="75" spans="1:36" x14ac:dyDescent="0.3">
      <c r="A75">
        <v>72</v>
      </c>
      <c r="B75" t="s">
        <v>312</v>
      </c>
      <c r="C75" t="s">
        <v>28</v>
      </c>
      <c r="D75" t="s">
        <v>29</v>
      </c>
      <c r="E75" t="s">
        <v>30</v>
      </c>
      <c r="F75" t="s">
        <v>31</v>
      </c>
      <c r="G75" t="s">
        <v>194</v>
      </c>
      <c r="H75" t="s">
        <v>796</v>
      </c>
      <c r="I75" s="4" t="s">
        <v>797</v>
      </c>
      <c r="J75" s="1">
        <f>((((bot_orders[[#This Row],[cTime]]/ 1000)+3*3600) / 86400) + DATE(1970,1,1))</f>
        <v>45754.581903275466</v>
      </c>
      <c r="K75" s="4" t="s">
        <v>798</v>
      </c>
      <c r="L75" s="1">
        <f>((((bot_orders[[#This Row],[uTime]]/ 1000)+3*3600) / 86400) + DATE(1970,1,1))</f>
        <v>45754.589688831024</v>
      </c>
      <c r="M75" t="s">
        <v>34</v>
      </c>
      <c r="N75" t="s">
        <v>28</v>
      </c>
      <c r="O75" t="s">
        <v>35</v>
      </c>
      <c r="P75">
        <v>1.9490000000000001</v>
      </c>
      <c r="Q75" t="s">
        <v>36</v>
      </c>
      <c r="R75" t="s">
        <v>37</v>
      </c>
      <c r="S75">
        <v>0.375</v>
      </c>
      <c r="T75">
        <v>0.375</v>
      </c>
      <c r="U75">
        <v>1.9490000000000001</v>
      </c>
      <c r="V75">
        <v>-5.8469999999999996E-4</v>
      </c>
      <c r="W75" t="s">
        <v>38</v>
      </c>
      <c r="X75" s="4">
        <f>IF(bot_orders[[#This Row],[side]]="sell", bot_orders[[#This Row],[accFillSz]]*bot_orders[[#This Row],[avgPx]] + bot_orders[[#This Row],[fee]], -bot_orders[[#This Row],[accFillSz]]*bot_orders[[#This Row],[avgPx]])</f>
        <v>0.73029030000000006</v>
      </c>
      <c r="Y75" s="4">
        <f>IF(bot_orders[[#This Row],[side]]="buy", bot_orders[[#This Row],[accFillSz]] + bot_orders[[#This Row],[fee]], -bot_orders[[#This Row],[accFillSz]])</f>
        <v>-1.9490000000000001</v>
      </c>
      <c r="Z75" s="4">
        <f>IF(bot_orders[[#This Row],[side]]="sell",bot_orders[[#This Row],[accFillSz]]*bot_orders[[#This Row],[avgPx]]+bot_orders[[#This Row],[fee]], 0)</f>
        <v>0.73029030000000006</v>
      </c>
      <c r="AA75" s="4">
        <f>IF(bot_orders[[#This Row],[side]]="sell",-bot_orders[[#This Row],[accFillSz]],bot_orders[[#This Row],[accFillSz]]+bot_orders[[#This Row],[fee]])</f>
        <v>-1.9490000000000001</v>
      </c>
      <c r="AB75">
        <v>0</v>
      </c>
      <c r="AC75" t="s">
        <v>39</v>
      </c>
      <c r="AD75">
        <v>0</v>
      </c>
      <c r="AE75" t="s">
        <v>40</v>
      </c>
      <c r="AF75" t="s">
        <v>41</v>
      </c>
      <c r="AG75" t="s">
        <v>42</v>
      </c>
      <c r="AH75" t="s">
        <v>28</v>
      </c>
      <c r="AI75">
        <v>-1.9490000000000001</v>
      </c>
      <c r="AJ75">
        <v>0.73029029999999995</v>
      </c>
    </row>
    <row r="76" spans="1:36" x14ac:dyDescent="0.3">
      <c r="A76">
        <v>73</v>
      </c>
      <c r="B76" t="s">
        <v>312</v>
      </c>
      <c r="C76" t="s">
        <v>28</v>
      </c>
      <c r="D76" t="s">
        <v>29</v>
      </c>
      <c r="E76" t="s">
        <v>30</v>
      </c>
      <c r="F76" t="s">
        <v>31</v>
      </c>
      <c r="G76" t="s">
        <v>194</v>
      </c>
      <c r="H76" t="s">
        <v>799</v>
      </c>
      <c r="I76" s="4" t="s">
        <v>800</v>
      </c>
      <c r="J76" s="1">
        <f>((((bot_orders[[#This Row],[cTime]]/ 1000)+3*3600) / 86400) + DATE(1970,1,1))</f>
        <v>45754.589688854168</v>
      </c>
      <c r="K76" s="4" t="s">
        <v>801</v>
      </c>
      <c r="L76" s="1">
        <f>((((bot_orders[[#This Row],[uTime]]/ 1000)+3*3600) / 86400) + DATE(1970,1,1))</f>
        <v>45754.605773101852</v>
      </c>
      <c r="M76" t="s">
        <v>34</v>
      </c>
      <c r="N76" t="s">
        <v>28</v>
      </c>
      <c r="O76" t="s">
        <v>35</v>
      </c>
      <c r="P76">
        <v>1.9510000000000001</v>
      </c>
      <c r="Q76" t="s">
        <v>36</v>
      </c>
      <c r="R76" t="s">
        <v>55</v>
      </c>
      <c r="S76">
        <v>0.37</v>
      </c>
      <c r="T76">
        <v>0.37</v>
      </c>
      <c r="U76">
        <v>1.9510000000000001</v>
      </c>
      <c r="V76">
        <v>-1.5608E-3</v>
      </c>
      <c r="W76" t="s">
        <v>39</v>
      </c>
      <c r="X76" s="4">
        <f>IF(bot_orders[[#This Row],[side]]="sell", bot_orders[[#This Row],[accFillSz]]*bot_orders[[#This Row],[avgPx]] + bot_orders[[#This Row],[fee]], -bot_orders[[#This Row],[accFillSz]]*bot_orders[[#This Row],[avgPx]])</f>
        <v>-0.72187000000000001</v>
      </c>
      <c r="Y76" s="4">
        <f>IF(bot_orders[[#This Row],[side]]="buy", bot_orders[[#This Row],[accFillSz]] + bot_orders[[#This Row],[fee]], -bot_orders[[#This Row],[accFillSz]])</f>
        <v>1.9494392</v>
      </c>
      <c r="Z76" s="4">
        <f>IF(bot_orders[[#This Row],[side]]="sell",bot_orders[[#This Row],[accFillSz]]*bot_orders[[#This Row],[avgPx]]+bot_orders[[#This Row],[fee]], 0)</f>
        <v>0</v>
      </c>
      <c r="AA76" s="4">
        <f>IF(bot_orders[[#This Row],[side]]="sell",-bot_orders[[#This Row],[accFillSz]],bot_orders[[#This Row],[accFillSz]]+bot_orders[[#This Row],[fee]])</f>
        <v>1.9494392</v>
      </c>
      <c r="AB76">
        <v>0</v>
      </c>
      <c r="AC76" t="s">
        <v>38</v>
      </c>
      <c r="AD76">
        <v>0</v>
      </c>
      <c r="AE76" t="s">
        <v>40</v>
      </c>
      <c r="AF76" t="s">
        <v>41</v>
      </c>
      <c r="AG76" t="s">
        <v>42</v>
      </c>
      <c r="AH76" t="s">
        <v>28</v>
      </c>
      <c r="AI76">
        <v>1.9494392</v>
      </c>
      <c r="AJ76">
        <v>-0.72187000000000001</v>
      </c>
    </row>
    <row r="77" spans="1:36" x14ac:dyDescent="0.3">
      <c r="A77">
        <v>74</v>
      </c>
      <c r="B77" t="s">
        <v>312</v>
      </c>
      <c r="C77" t="s">
        <v>28</v>
      </c>
      <c r="D77" t="s">
        <v>29</v>
      </c>
      <c r="E77" t="s">
        <v>30</v>
      </c>
      <c r="F77" t="s">
        <v>31</v>
      </c>
      <c r="G77" t="s">
        <v>168</v>
      </c>
      <c r="H77" t="s">
        <v>802</v>
      </c>
      <c r="I77" s="4" t="s">
        <v>803</v>
      </c>
      <c r="J77" s="1">
        <f>((((bot_orders[[#This Row],[cTime]]/ 1000)+3*3600) / 86400) + DATE(1970,1,1))</f>
        <v>45754.605773125004</v>
      </c>
      <c r="K77" s="4" t="s">
        <v>804</v>
      </c>
      <c r="L77" s="1">
        <f>((((bot_orders[[#This Row],[uTime]]/ 1000)+3*3600) / 86400) + DATE(1970,1,1))</f>
        <v>45754.645196921294</v>
      </c>
      <c r="M77" t="s">
        <v>34</v>
      </c>
      <c r="N77" t="s">
        <v>28</v>
      </c>
      <c r="O77" t="s">
        <v>35</v>
      </c>
      <c r="P77">
        <v>1.9490000000000001</v>
      </c>
      <c r="Q77" t="s">
        <v>36</v>
      </c>
      <c r="R77" t="s">
        <v>37</v>
      </c>
      <c r="S77">
        <v>0.375</v>
      </c>
      <c r="T77">
        <v>0.375</v>
      </c>
      <c r="U77">
        <v>1.9490000000000001</v>
      </c>
      <c r="V77">
        <v>-5.8469999999999996E-4</v>
      </c>
      <c r="W77" t="s">
        <v>38</v>
      </c>
      <c r="X77" s="4">
        <f>IF(bot_orders[[#This Row],[side]]="sell", bot_orders[[#This Row],[accFillSz]]*bot_orders[[#This Row],[avgPx]] + bot_orders[[#This Row],[fee]], -bot_orders[[#This Row],[accFillSz]]*bot_orders[[#This Row],[avgPx]])</f>
        <v>0.73029030000000006</v>
      </c>
      <c r="Y77" s="4">
        <f>IF(bot_orders[[#This Row],[side]]="buy", bot_orders[[#This Row],[accFillSz]] + bot_orders[[#This Row],[fee]], -bot_orders[[#This Row],[accFillSz]])</f>
        <v>-1.9490000000000001</v>
      </c>
      <c r="Z77" s="4">
        <f>IF(bot_orders[[#This Row],[side]]="sell",bot_orders[[#This Row],[accFillSz]]*bot_orders[[#This Row],[avgPx]]+bot_orders[[#This Row],[fee]], 0)</f>
        <v>0.73029030000000006</v>
      </c>
      <c r="AA77" s="4">
        <f>IF(bot_orders[[#This Row],[side]]="sell",-bot_orders[[#This Row],[accFillSz]],bot_orders[[#This Row],[accFillSz]]+bot_orders[[#This Row],[fee]])</f>
        <v>-1.9490000000000001</v>
      </c>
      <c r="AB77">
        <v>0</v>
      </c>
      <c r="AC77" t="s">
        <v>39</v>
      </c>
      <c r="AD77">
        <v>0</v>
      </c>
      <c r="AE77" t="s">
        <v>40</v>
      </c>
      <c r="AF77" t="s">
        <v>41</v>
      </c>
      <c r="AG77" t="s">
        <v>42</v>
      </c>
      <c r="AH77" t="s">
        <v>28</v>
      </c>
      <c r="AI77">
        <v>-1.9490000000000001</v>
      </c>
      <c r="AJ77">
        <v>0.73029029999999995</v>
      </c>
    </row>
    <row r="78" spans="1:36" x14ac:dyDescent="0.3">
      <c r="A78">
        <v>75</v>
      </c>
      <c r="B78" t="s">
        <v>312</v>
      </c>
      <c r="C78" t="s">
        <v>28</v>
      </c>
      <c r="D78" t="s">
        <v>29</v>
      </c>
      <c r="E78" t="s">
        <v>30</v>
      </c>
      <c r="F78" t="s">
        <v>31</v>
      </c>
      <c r="G78" t="s">
        <v>170</v>
      </c>
      <c r="H78" t="s">
        <v>805</v>
      </c>
      <c r="I78" s="4" t="s">
        <v>806</v>
      </c>
      <c r="J78" s="1">
        <f>((((bot_orders[[#This Row],[cTime]]/ 1000)+3*3600) / 86400) + DATE(1970,1,1))</f>
        <v>45754.632339467593</v>
      </c>
      <c r="K78" s="4" t="s">
        <v>807</v>
      </c>
      <c r="L78" s="1">
        <f>((((bot_orders[[#This Row],[uTime]]/ 1000)+3*3600) / 86400) + DATE(1970,1,1))</f>
        <v>45754.643045358796</v>
      </c>
      <c r="M78" t="s">
        <v>34</v>
      </c>
      <c r="N78" t="s">
        <v>28</v>
      </c>
      <c r="O78" t="s">
        <v>35</v>
      </c>
      <c r="P78">
        <v>1.9490000000000001</v>
      </c>
      <c r="Q78" t="s">
        <v>36</v>
      </c>
      <c r="R78" t="s">
        <v>37</v>
      </c>
      <c r="S78">
        <v>0.37</v>
      </c>
      <c r="T78">
        <v>0.37</v>
      </c>
      <c r="U78">
        <v>1.9490000000000001</v>
      </c>
      <c r="V78">
        <v>-5.7690400000000005E-4</v>
      </c>
      <c r="W78" t="s">
        <v>38</v>
      </c>
      <c r="X78" s="4">
        <f>IF(bot_orders[[#This Row],[side]]="sell", bot_orders[[#This Row],[accFillSz]]*bot_orders[[#This Row],[avgPx]] + bot_orders[[#This Row],[fee]], -bot_orders[[#This Row],[accFillSz]]*bot_orders[[#This Row],[avgPx]])</f>
        <v>0.72055309600000006</v>
      </c>
      <c r="Y78" s="4">
        <f>IF(bot_orders[[#This Row],[side]]="buy", bot_orders[[#This Row],[accFillSz]] + bot_orders[[#This Row],[fee]], -bot_orders[[#This Row],[accFillSz]])</f>
        <v>-1.9490000000000001</v>
      </c>
      <c r="Z78" s="4">
        <f>IF(bot_orders[[#This Row],[side]]="sell",bot_orders[[#This Row],[accFillSz]]*bot_orders[[#This Row],[avgPx]]+bot_orders[[#This Row],[fee]], 0)</f>
        <v>0.72055309600000006</v>
      </c>
      <c r="AA78" s="4">
        <f>IF(bot_orders[[#This Row],[side]]="sell",-bot_orders[[#This Row],[accFillSz]],bot_orders[[#This Row],[accFillSz]]+bot_orders[[#This Row],[fee]])</f>
        <v>-1.9490000000000001</v>
      </c>
      <c r="AB78">
        <v>0</v>
      </c>
      <c r="AC78" t="s">
        <v>39</v>
      </c>
      <c r="AD78">
        <v>0</v>
      </c>
      <c r="AE78" t="s">
        <v>40</v>
      </c>
      <c r="AF78" t="s">
        <v>41</v>
      </c>
      <c r="AG78" t="s">
        <v>42</v>
      </c>
      <c r="AH78" t="s">
        <v>28</v>
      </c>
      <c r="AI78">
        <v>-1.9490000000000001</v>
      </c>
      <c r="AJ78">
        <v>0.72055309999999995</v>
      </c>
    </row>
    <row r="79" spans="1:36" x14ac:dyDescent="0.3">
      <c r="A79">
        <v>76</v>
      </c>
      <c r="B79" t="s">
        <v>312</v>
      </c>
      <c r="C79" t="s">
        <v>28</v>
      </c>
      <c r="D79" t="s">
        <v>29</v>
      </c>
      <c r="E79" t="s">
        <v>30</v>
      </c>
      <c r="F79" t="s">
        <v>31</v>
      </c>
      <c r="G79" t="s">
        <v>168</v>
      </c>
      <c r="H79" t="s">
        <v>808</v>
      </c>
      <c r="I79" s="4" t="s">
        <v>809</v>
      </c>
      <c r="J79" s="1">
        <f>((((bot_orders[[#This Row],[cTime]]/ 1000)+3*3600) / 86400) + DATE(1970,1,1))</f>
        <v>45754.645196944446</v>
      </c>
      <c r="K79" s="4" t="s">
        <v>810</v>
      </c>
      <c r="L79" s="1">
        <f>((((bot_orders[[#This Row],[uTime]]/ 1000)+3*3600) / 86400) + DATE(1970,1,1))</f>
        <v>45754.695353703704</v>
      </c>
      <c r="M79" t="s">
        <v>34</v>
      </c>
      <c r="N79" t="s">
        <v>28</v>
      </c>
      <c r="O79" t="s">
        <v>35</v>
      </c>
      <c r="P79">
        <v>1.9510000000000001</v>
      </c>
      <c r="Q79" t="s">
        <v>36</v>
      </c>
      <c r="R79" t="s">
        <v>55</v>
      </c>
      <c r="S79">
        <v>0.37</v>
      </c>
      <c r="T79">
        <v>0.37</v>
      </c>
      <c r="U79">
        <v>1.9510000000000001</v>
      </c>
      <c r="V79">
        <v>-1.5608E-3</v>
      </c>
      <c r="W79" t="s">
        <v>39</v>
      </c>
      <c r="X79" s="4">
        <f>IF(bot_orders[[#This Row],[side]]="sell", bot_orders[[#This Row],[accFillSz]]*bot_orders[[#This Row],[avgPx]] + bot_orders[[#This Row],[fee]], -bot_orders[[#This Row],[accFillSz]]*bot_orders[[#This Row],[avgPx]])</f>
        <v>-0.72187000000000001</v>
      </c>
      <c r="Y79" s="4">
        <f>IF(bot_orders[[#This Row],[side]]="buy", bot_orders[[#This Row],[accFillSz]] + bot_orders[[#This Row],[fee]], -bot_orders[[#This Row],[accFillSz]])</f>
        <v>1.9494392</v>
      </c>
      <c r="Z79" s="4">
        <f>IF(bot_orders[[#This Row],[side]]="sell",bot_orders[[#This Row],[accFillSz]]*bot_orders[[#This Row],[avgPx]]+bot_orders[[#This Row],[fee]], 0)</f>
        <v>0</v>
      </c>
      <c r="AA79" s="4">
        <f>IF(bot_orders[[#This Row],[side]]="sell",-bot_orders[[#This Row],[accFillSz]],bot_orders[[#This Row],[accFillSz]]+bot_orders[[#This Row],[fee]])</f>
        <v>1.9494392</v>
      </c>
      <c r="AB79">
        <v>0</v>
      </c>
      <c r="AC79" t="s">
        <v>38</v>
      </c>
      <c r="AD79">
        <v>0</v>
      </c>
      <c r="AE79" t="s">
        <v>40</v>
      </c>
      <c r="AF79" t="s">
        <v>41</v>
      </c>
      <c r="AG79" t="s">
        <v>42</v>
      </c>
      <c r="AH79" t="s">
        <v>28</v>
      </c>
      <c r="AI79">
        <v>1.9494392</v>
      </c>
      <c r="AJ79">
        <v>-0.72187000000000001</v>
      </c>
    </row>
    <row r="80" spans="1:36" x14ac:dyDescent="0.3">
      <c r="A80">
        <v>77</v>
      </c>
      <c r="B80" t="s">
        <v>312</v>
      </c>
      <c r="C80" t="s">
        <v>28</v>
      </c>
      <c r="D80" t="s">
        <v>29</v>
      </c>
      <c r="E80" t="s">
        <v>30</v>
      </c>
      <c r="F80" t="s">
        <v>31</v>
      </c>
      <c r="G80" t="s">
        <v>163</v>
      </c>
      <c r="H80" t="s">
        <v>811</v>
      </c>
      <c r="I80" s="4" t="s">
        <v>812</v>
      </c>
      <c r="J80" s="1">
        <f>((((bot_orders[[#This Row],[cTime]]/ 1000)+3*3600) / 86400) + DATE(1970,1,1))</f>
        <v>45754.695353726856</v>
      </c>
      <c r="K80" s="4" t="s">
        <v>813</v>
      </c>
      <c r="L80" s="1">
        <f>((((bot_orders[[#This Row],[uTime]]/ 1000)+3*3600) / 86400) + DATE(1970,1,1))</f>
        <v>45754.700509386574</v>
      </c>
      <c r="M80" t="s">
        <v>34</v>
      </c>
      <c r="N80" t="s">
        <v>28</v>
      </c>
      <c r="O80" t="s">
        <v>35</v>
      </c>
      <c r="P80">
        <v>1.9490000000000001</v>
      </c>
      <c r="Q80" t="s">
        <v>36</v>
      </c>
      <c r="R80" t="s">
        <v>37</v>
      </c>
      <c r="S80">
        <v>0.375</v>
      </c>
      <c r="T80">
        <v>0.375</v>
      </c>
      <c r="U80">
        <v>1.9490000000000001</v>
      </c>
      <c r="V80">
        <v>-5.8469999999999996E-4</v>
      </c>
      <c r="W80" t="s">
        <v>38</v>
      </c>
      <c r="X80" s="4">
        <f>IF(bot_orders[[#This Row],[side]]="sell", bot_orders[[#This Row],[accFillSz]]*bot_orders[[#This Row],[avgPx]] + bot_orders[[#This Row],[fee]], -bot_orders[[#This Row],[accFillSz]]*bot_orders[[#This Row],[avgPx]])</f>
        <v>0.73029030000000006</v>
      </c>
      <c r="Y80" s="4">
        <f>IF(bot_orders[[#This Row],[side]]="buy", bot_orders[[#This Row],[accFillSz]] + bot_orders[[#This Row],[fee]], -bot_orders[[#This Row],[accFillSz]])</f>
        <v>-1.9490000000000001</v>
      </c>
      <c r="Z80" s="4">
        <f>IF(bot_orders[[#This Row],[side]]="sell",bot_orders[[#This Row],[accFillSz]]*bot_orders[[#This Row],[avgPx]]+bot_orders[[#This Row],[fee]], 0)</f>
        <v>0.73029030000000006</v>
      </c>
      <c r="AA80" s="4">
        <f>IF(bot_orders[[#This Row],[side]]="sell",-bot_orders[[#This Row],[accFillSz]],bot_orders[[#This Row],[accFillSz]]+bot_orders[[#This Row],[fee]])</f>
        <v>-1.9490000000000001</v>
      </c>
      <c r="AB80">
        <v>0</v>
      </c>
      <c r="AC80" t="s">
        <v>39</v>
      </c>
      <c r="AD80">
        <v>0</v>
      </c>
      <c r="AE80" t="s">
        <v>40</v>
      </c>
      <c r="AF80" t="s">
        <v>41</v>
      </c>
      <c r="AG80" t="s">
        <v>42</v>
      </c>
      <c r="AH80" t="s">
        <v>28</v>
      </c>
      <c r="AI80">
        <v>-1.9490000000000001</v>
      </c>
      <c r="AJ80">
        <v>0.73029029999999995</v>
      </c>
    </row>
    <row r="81" spans="1:36" x14ac:dyDescent="0.3">
      <c r="A81">
        <v>78</v>
      </c>
      <c r="B81" t="s">
        <v>312</v>
      </c>
      <c r="C81" t="s">
        <v>28</v>
      </c>
      <c r="D81" t="s">
        <v>29</v>
      </c>
      <c r="E81" t="s">
        <v>30</v>
      </c>
      <c r="F81" t="s">
        <v>31</v>
      </c>
      <c r="G81" t="s">
        <v>58</v>
      </c>
      <c r="H81" t="s">
        <v>814</v>
      </c>
      <c r="I81" s="4" t="s">
        <v>815</v>
      </c>
      <c r="J81" s="1">
        <f>((((bot_orders[[#This Row],[cTime]]/ 1000)+3*3600) / 86400) + DATE(1970,1,1))</f>
        <v>45754.702702615745</v>
      </c>
      <c r="K81" s="4" t="s">
        <v>816</v>
      </c>
      <c r="L81" s="1">
        <f>((((bot_orders[[#This Row],[uTime]]/ 1000)+3*3600) / 86400) + DATE(1970,1,1))</f>
        <v>45754.761248750001</v>
      </c>
      <c r="M81" t="s">
        <v>34</v>
      </c>
      <c r="N81" t="s">
        <v>28</v>
      </c>
      <c r="O81" t="s">
        <v>35</v>
      </c>
      <c r="P81">
        <v>1.9510000000000001</v>
      </c>
      <c r="Q81" t="s">
        <v>36</v>
      </c>
      <c r="R81" t="s">
        <v>55</v>
      </c>
      <c r="S81">
        <v>0.38</v>
      </c>
      <c r="T81">
        <v>0.38</v>
      </c>
      <c r="U81">
        <v>1.9510000000000001</v>
      </c>
      <c r="V81">
        <v>-1.5608E-3</v>
      </c>
      <c r="W81" t="s">
        <v>39</v>
      </c>
      <c r="X81" s="4">
        <f>IF(bot_orders[[#This Row],[side]]="sell", bot_orders[[#This Row],[accFillSz]]*bot_orders[[#This Row],[avgPx]] + bot_orders[[#This Row],[fee]], -bot_orders[[#This Row],[accFillSz]]*bot_orders[[#This Row],[avgPx]])</f>
        <v>-0.74138000000000004</v>
      </c>
      <c r="Y81" s="4">
        <f>IF(bot_orders[[#This Row],[side]]="buy", bot_orders[[#This Row],[accFillSz]] + bot_orders[[#This Row],[fee]], -bot_orders[[#This Row],[accFillSz]])</f>
        <v>1.9494392</v>
      </c>
      <c r="Z81" s="4">
        <f>IF(bot_orders[[#This Row],[side]]="sell",bot_orders[[#This Row],[accFillSz]]*bot_orders[[#This Row],[avgPx]]+bot_orders[[#This Row],[fee]], 0)</f>
        <v>0</v>
      </c>
      <c r="AA81" s="4">
        <f>IF(bot_orders[[#This Row],[side]]="sell",-bot_orders[[#This Row],[accFillSz]],bot_orders[[#This Row],[accFillSz]]+bot_orders[[#This Row],[fee]])</f>
        <v>1.9494392</v>
      </c>
      <c r="AB81">
        <v>0</v>
      </c>
      <c r="AC81" t="s">
        <v>38</v>
      </c>
      <c r="AD81">
        <v>0</v>
      </c>
      <c r="AE81" t="s">
        <v>40</v>
      </c>
      <c r="AF81" t="s">
        <v>41</v>
      </c>
      <c r="AG81" t="s">
        <v>42</v>
      </c>
      <c r="AH81" t="s">
        <v>28</v>
      </c>
      <c r="AI81">
        <v>1.9494392</v>
      </c>
      <c r="AJ81">
        <v>-0.74138000000000004</v>
      </c>
    </row>
    <row r="82" spans="1:36" x14ac:dyDescent="0.3">
      <c r="A82">
        <v>79</v>
      </c>
      <c r="B82" t="s">
        <v>312</v>
      </c>
      <c r="C82" t="s">
        <v>28</v>
      </c>
      <c r="D82" t="s">
        <v>29</v>
      </c>
      <c r="E82" t="s">
        <v>30</v>
      </c>
      <c r="F82" t="s">
        <v>31</v>
      </c>
      <c r="G82" t="s">
        <v>56</v>
      </c>
      <c r="H82" t="s">
        <v>817</v>
      </c>
      <c r="I82" s="4" t="s">
        <v>818</v>
      </c>
      <c r="J82" s="1">
        <f>((((bot_orders[[#This Row],[cTime]]/ 1000)+3*3600) / 86400) + DATE(1970,1,1))</f>
        <v>45754.706335520837</v>
      </c>
      <c r="K82" s="4" t="s">
        <v>819</v>
      </c>
      <c r="L82" s="1">
        <f>((((bot_orders[[#This Row],[uTime]]/ 1000)+3*3600) / 86400) + DATE(1970,1,1))</f>
        <v>45754.710383611113</v>
      </c>
      <c r="M82" t="s">
        <v>34</v>
      </c>
      <c r="N82" t="s">
        <v>28</v>
      </c>
      <c r="O82" t="s">
        <v>35</v>
      </c>
      <c r="P82">
        <v>1.9510000000000001</v>
      </c>
      <c r="Q82" t="s">
        <v>36</v>
      </c>
      <c r="R82" t="s">
        <v>55</v>
      </c>
      <c r="S82">
        <v>0.38500000000000001</v>
      </c>
      <c r="T82">
        <v>0.38500000000000001</v>
      </c>
      <c r="U82">
        <v>1.9510000000000001</v>
      </c>
      <c r="V82">
        <v>-1.5608E-3</v>
      </c>
      <c r="W82" t="s">
        <v>39</v>
      </c>
      <c r="X82" s="4">
        <f>IF(bot_orders[[#This Row],[side]]="sell", bot_orders[[#This Row],[accFillSz]]*bot_orders[[#This Row],[avgPx]] + bot_orders[[#This Row],[fee]], -bot_orders[[#This Row],[accFillSz]]*bot_orders[[#This Row],[avgPx]])</f>
        <v>-0.751135</v>
      </c>
      <c r="Y82" s="4">
        <f>IF(bot_orders[[#This Row],[side]]="buy", bot_orders[[#This Row],[accFillSz]] + bot_orders[[#This Row],[fee]], -bot_orders[[#This Row],[accFillSz]])</f>
        <v>1.9494392</v>
      </c>
      <c r="Z82" s="4">
        <f>IF(bot_orders[[#This Row],[side]]="sell",bot_orders[[#This Row],[accFillSz]]*bot_orders[[#This Row],[avgPx]]+bot_orders[[#This Row],[fee]], 0)</f>
        <v>0</v>
      </c>
      <c r="AA82" s="4">
        <f>IF(bot_orders[[#This Row],[side]]="sell",-bot_orders[[#This Row],[accFillSz]],bot_orders[[#This Row],[accFillSz]]+bot_orders[[#This Row],[fee]])</f>
        <v>1.9494392</v>
      </c>
      <c r="AB82">
        <v>0</v>
      </c>
      <c r="AC82" t="s">
        <v>38</v>
      </c>
      <c r="AD82">
        <v>0</v>
      </c>
      <c r="AE82" t="s">
        <v>40</v>
      </c>
      <c r="AF82" t="s">
        <v>41</v>
      </c>
      <c r="AG82" t="s">
        <v>42</v>
      </c>
      <c r="AH82" t="s">
        <v>28</v>
      </c>
      <c r="AI82">
        <v>1.9494392</v>
      </c>
      <c r="AJ82">
        <v>-0.751135</v>
      </c>
    </row>
    <row r="83" spans="1:36" x14ac:dyDescent="0.3">
      <c r="A83">
        <v>80</v>
      </c>
      <c r="B83" t="s">
        <v>312</v>
      </c>
      <c r="C83" t="s">
        <v>28</v>
      </c>
      <c r="D83" t="s">
        <v>29</v>
      </c>
      <c r="E83" t="s">
        <v>30</v>
      </c>
      <c r="F83" t="s">
        <v>31</v>
      </c>
      <c r="G83" t="s">
        <v>205</v>
      </c>
      <c r="H83" t="s">
        <v>820</v>
      </c>
      <c r="I83" s="4" t="s">
        <v>821</v>
      </c>
      <c r="J83" s="1">
        <f>((((bot_orders[[#This Row],[cTime]]/ 1000)+3*3600) / 86400) + DATE(1970,1,1))</f>
        <v>45754.710383634258</v>
      </c>
      <c r="K83" s="4" t="s">
        <v>822</v>
      </c>
      <c r="L83" s="1">
        <f>((((bot_orders[[#This Row],[uTime]]/ 1000)+3*3600) / 86400) + DATE(1970,1,1))</f>
        <v>45754.712319907412</v>
      </c>
      <c r="M83" t="s">
        <v>34</v>
      </c>
      <c r="N83" t="s">
        <v>28</v>
      </c>
      <c r="O83" t="s">
        <v>35</v>
      </c>
      <c r="P83">
        <v>1.9490000000000001</v>
      </c>
      <c r="Q83" t="s">
        <v>36</v>
      </c>
      <c r="R83" t="s">
        <v>37</v>
      </c>
      <c r="S83">
        <v>0.39</v>
      </c>
      <c r="T83">
        <v>0.39</v>
      </c>
      <c r="U83">
        <v>1.9490000000000001</v>
      </c>
      <c r="V83">
        <v>-6.0808800000000001E-4</v>
      </c>
      <c r="W83" t="s">
        <v>38</v>
      </c>
      <c r="X83" s="4">
        <f>IF(bot_orders[[#This Row],[side]]="sell", bot_orders[[#This Row],[accFillSz]]*bot_orders[[#This Row],[avgPx]] + bot_orders[[#This Row],[fee]], -bot_orders[[#This Row],[accFillSz]]*bot_orders[[#This Row],[avgPx]])</f>
        <v>0.75950191200000006</v>
      </c>
      <c r="Y83" s="4">
        <f>IF(bot_orders[[#This Row],[side]]="buy", bot_orders[[#This Row],[accFillSz]] + bot_orders[[#This Row],[fee]], -bot_orders[[#This Row],[accFillSz]])</f>
        <v>-1.9490000000000001</v>
      </c>
      <c r="Z83" s="4">
        <f>IF(bot_orders[[#This Row],[side]]="sell",bot_orders[[#This Row],[accFillSz]]*bot_orders[[#This Row],[avgPx]]+bot_orders[[#This Row],[fee]], 0)</f>
        <v>0.75950191200000006</v>
      </c>
      <c r="AA83" s="4">
        <f>IF(bot_orders[[#This Row],[side]]="sell",-bot_orders[[#This Row],[accFillSz]],bot_orders[[#This Row],[accFillSz]]+bot_orders[[#This Row],[fee]])</f>
        <v>-1.9490000000000001</v>
      </c>
      <c r="AB83">
        <v>0</v>
      </c>
      <c r="AC83" t="s">
        <v>39</v>
      </c>
      <c r="AD83">
        <v>0</v>
      </c>
      <c r="AE83" t="s">
        <v>40</v>
      </c>
      <c r="AF83" t="s">
        <v>41</v>
      </c>
      <c r="AG83" t="s">
        <v>42</v>
      </c>
      <c r="AH83" t="s">
        <v>28</v>
      </c>
      <c r="AI83">
        <v>-1.9490000000000001</v>
      </c>
      <c r="AJ83">
        <v>0.75950191</v>
      </c>
    </row>
    <row r="84" spans="1:36" x14ac:dyDescent="0.3">
      <c r="A84">
        <v>81</v>
      </c>
      <c r="B84" t="s">
        <v>312</v>
      </c>
      <c r="C84" t="s">
        <v>28</v>
      </c>
      <c r="D84" t="s">
        <v>29</v>
      </c>
      <c r="E84" t="s">
        <v>30</v>
      </c>
      <c r="F84" t="s">
        <v>31</v>
      </c>
      <c r="G84" t="s">
        <v>205</v>
      </c>
      <c r="H84" t="s">
        <v>823</v>
      </c>
      <c r="I84" s="4" t="s">
        <v>824</v>
      </c>
      <c r="J84" s="1">
        <f>((((bot_orders[[#This Row],[cTime]]/ 1000)+3*3600) / 86400) + DATE(1970,1,1))</f>
        <v>45754.71231993055</v>
      </c>
      <c r="K84" s="4" t="s">
        <v>825</v>
      </c>
      <c r="L84" s="1">
        <f>((((bot_orders[[#This Row],[uTime]]/ 1000)+3*3600) / 86400) + DATE(1970,1,1))</f>
        <v>45754.727983923614</v>
      </c>
      <c r="M84" t="s">
        <v>34</v>
      </c>
      <c r="N84" t="s">
        <v>28</v>
      </c>
      <c r="O84" t="s">
        <v>35</v>
      </c>
      <c r="P84">
        <v>1.9510000000000001</v>
      </c>
      <c r="Q84" t="s">
        <v>36</v>
      </c>
      <c r="R84" t="s">
        <v>55</v>
      </c>
      <c r="S84">
        <v>0.38500000000000001</v>
      </c>
      <c r="T84">
        <v>0.38500000000000001</v>
      </c>
      <c r="U84">
        <v>1.9510000000000001</v>
      </c>
      <c r="V84">
        <v>-1.5608E-3</v>
      </c>
      <c r="W84" t="s">
        <v>39</v>
      </c>
      <c r="X84" s="4">
        <f>IF(bot_orders[[#This Row],[side]]="sell", bot_orders[[#This Row],[accFillSz]]*bot_orders[[#This Row],[avgPx]] + bot_orders[[#This Row],[fee]], -bot_orders[[#This Row],[accFillSz]]*bot_orders[[#This Row],[avgPx]])</f>
        <v>-0.751135</v>
      </c>
      <c r="Y84" s="4">
        <f>IF(bot_orders[[#This Row],[side]]="buy", bot_orders[[#This Row],[accFillSz]] + bot_orders[[#This Row],[fee]], -bot_orders[[#This Row],[accFillSz]])</f>
        <v>1.9494392</v>
      </c>
      <c r="Z84" s="4">
        <f>IF(bot_orders[[#This Row],[side]]="sell",bot_orders[[#This Row],[accFillSz]]*bot_orders[[#This Row],[avgPx]]+bot_orders[[#This Row],[fee]], 0)</f>
        <v>0</v>
      </c>
      <c r="AA84" s="4">
        <f>IF(bot_orders[[#This Row],[side]]="sell",-bot_orders[[#This Row],[accFillSz]],bot_orders[[#This Row],[accFillSz]]+bot_orders[[#This Row],[fee]])</f>
        <v>1.9494392</v>
      </c>
      <c r="AB84">
        <v>0</v>
      </c>
      <c r="AC84" t="s">
        <v>38</v>
      </c>
      <c r="AD84">
        <v>0</v>
      </c>
      <c r="AE84" t="s">
        <v>40</v>
      </c>
      <c r="AF84" t="s">
        <v>41</v>
      </c>
      <c r="AG84" t="s">
        <v>42</v>
      </c>
      <c r="AH84" t="s">
        <v>28</v>
      </c>
      <c r="AI84">
        <v>1.9494392</v>
      </c>
      <c r="AJ84">
        <v>-0.751135</v>
      </c>
    </row>
    <row r="85" spans="1:36" x14ac:dyDescent="0.3">
      <c r="A85">
        <v>82</v>
      </c>
      <c r="B85" t="s">
        <v>312</v>
      </c>
      <c r="C85" t="s">
        <v>28</v>
      </c>
      <c r="D85" t="s">
        <v>29</v>
      </c>
      <c r="E85" t="s">
        <v>30</v>
      </c>
      <c r="F85" t="s">
        <v>31</v>
      </c>
      <c r="G85" t="s">
        <v>203</v>
      </c>
      <c r="H85" t="s">
        <v>826</v>
      </c>
      <c r="I85" s="4" t="s">
        <v>827</v>
      </c>
      <c r="J85" s="1">
        <f>((((bot_orders[[#This Row],[cTime]]/ 1000)+3*3600) / 86400) + DATE(1970,1,1))</f>
        <v>45754.71620534722</v>
      </c>
      <c r="K85" s="4" t="s">
        <v>828</v>
      </c>
      <c r="L85" s="1">
        <f>((((bot_orders[[#This Row],[uTime]]/ 1000)+3*3600) / 86400) + DATE(1970,1,1))</f>
        <v>45754.7248191088</v>
      </c>
      <c r="M85" t="s">
        <v>34</v>
      </c>
      <c r="N85" t="s">
        <v>28</v>
      </c>
      <c r="O85" t="s">
        <v>35</v>
      </c>
      <c r="P85">
        <v>1.9510000000000001</v>
      </c>
      <c r="Q85" t="s">
        <v>36</v>
      </c>
      <c r="R85" t="s">
        <v>55</v>
      </c>
      <c r="S85">
        <v>0.39</v>
      </c>
      <c r="T85">
        <v>0.39</v>
      </c>
      <c r="U85">
        <v>1.9510000000000001</v>
      </c>
      <c r="V85">
        <v>-1.5608E-3</v>
      </c>
      <c r="W85" t="s">
        <v>39</v>
      </c>
      <c r="X85" s="4">
        <f>IF(bot_orders[[#This Row],[side]]="sell", bot_orders[[#This Row],[accFillSz]]*bot_orders[[#This Row],[avgPx]] + bot_orders[[#This Row],[fee]], -bot_orders[[#This Row],[accFillSz]]*bot_orders[[#This Row],[avgPx]])</f>
        <v>-0.76089000000000007</v>
      </c>
      <c r="Y85" s="4">
        <f>IF(bot_orders[[#This Row],[side]]="buy", bot_orders[[#This Row],[accFillSz]] + bot_orders[[#This Row],[fee]], -bot_orders[[#This Row],[accFillSz]])</f>
        <v>1.9494392</v>
      </c>
      <c r="Z85" s="4">
        <f>IF(bot_orders[[#This Row],[side]]="sell",bot_orders[[#This Row],[accFillSz]]*bot_orders[[#This Row],[avgPx]]+bot_orders[[#This Row],[fee]], 0)</f>
        <v>0</v>
      </c>
      <c r="AA85" s="4">
        <f>IF(bot_orders[[#This Row],[side]]="sell",-bot_orders[[#This Row],[accFillSz]],bot_orders[[#This Row],[accFillSz]]+bot_orders[[#This Row],[fee]])</f>
        <v>1.9494392</v>
      </c>
      <c r="AB85">
        <v>0</v>
      </c>
      <c r="AC85" t="s">
        <v>38</v>
      </c>
      <c r="AD85">
        <v>0</v>
      </c>
      <c r="AE85" t="s">
        <v>40</v>
      </c>
      <c r="AF85" t="s">
        <v>41</v>
      </c>
      <c r="AG85" t="s">
        <v>42</v>
      </c>
      <c r="AH85" t="s">
        <v>28</v>
      </c>
      <c r="AI85">
        <v>1.9494392</v>
      </c>
      <c r="AJ85">
        <v>-0.76088999999999996</v>
      </c>
    </row>
    <row r="86" spans="1:36" x14ac:dyDescent="0.3">
      <c r="A86">
        <v>83</v>
      </c>
      <c r="B86" t="s">
        <v>312</v>
      </c>
      <c r="C86" t="s">
        <v>28</v>
      </c>
      <c r="D86" t="s">
        <v>29</v>
      </c>
      <c r="E86" t="s">
        <v>30</v>
      </c>
      <c r="F86" t="s">
        <v>31</v>
      </c>
      <c r="G86" t="s">
        <v>227</v>
      </c>
      <c r="H86" t="s">
        <v>829</v>
      </c>
      <c r="I86" s="4" t="s">
        <v>830</v>
      </c>
      <c r="J86" s="1">
        <f>((((bot_orders[[#This Row],[cTime]]/ 1000)+3*3600) / 86400) + DATE(1970,1,1))</f>
        <v>45754.719256226846</v>
      </c>
      <c r="K86" s="4" t="s">
        <v>831</v>
      </c>
      <c r="L86" s="1">
        <f>((((bot_orders[[#This Row],[uTime]]/ 1000)+3*3600) / 86400) + DATE(1970,1,1))</f>
        <v>45754.722918113424</v>
      </c>
      <c r="M86" t="s">
        <v>34</v>
      </c>
      <c r="N86" t="s">
        <v>28</v>
      </c>
      <c r="O86" t="s">
        <v>35</v>
      </c>
      <c r="P86">
        <v>1.9510000000000001</v>
      </c>
      <c r="Q86" t="s">
        <v>36</v>
      </c>
      <c r="R86" t="s">
        <v>55</v>
      </c>
      <c r="S86">
        <v>0.39500000000000002</v>
      </c>
      <c r="T86">
        <v>0.39500000000000002</v>
      </c>
      <c r="U86">
        <v>1.9510000000000001</v>
      </c>
      <c r="V86">
        <v>-1.5608E-3</v>
      </c>
      <c r="W86" t="s">
        <v>39</v>
      </c>
      <c r="X86" s="4">
        <f>IF(bot_orders[[#This Row],[side]]="sell", bot_orders[[#This Row],[accFillSz]]*bot_orders[[#This Row],[avgPx]] + bot_orders[[#This Row],[fee]], -bot_orders[[#This Row],[accFillSz]]*bot_orders[[#This Row],[avgPx]])</f>
        <v>-0.77064500000000002</v>
      </c>
      <c r="Y86" s="4">
        <f>IF(bot_orders[[#This Row],[side]]="buy", bot_orders[[#This Row],[accFillSz]] + bot_orders[[#This Row],[fee]], -bot_orders[[#This Row],[accFillSz]])</f>
        <v>1.9494392</v>
      </c>
      <c r="Z86" s="4">
        <f>IF(bot_orders[[#This Row],[side]]="sell",bot_orders[[#This Row],[accFillSz]]*bot_orders[[#This Row],[avgPx]]+bot_orders[[#This Row],[fee]], 0)</f>
        <v>0</v>
      </c>
      <c r="AA86" s="4">
        <f>IF(bot_orders[[#This Row],[side]]="sell",-bot_orders[[#This Row],[accFillSz]],bot_orders[[#This Row],[accFillSz]]+bot_orders[[#This Row],[fee]])</f>
        <v>1.9494392</v>
      </c>
      <c r="AB86">
        <v>0</v>
      </c>
      <c r="AC86" t="s">
        <v>38</v>
      </c>
      <c r="AD86">
        <v>0</v>
      </c>
      <c r="AE86" t="s">
        <v>40</v>
      </c>
      <c r="AF86" t="s">
        <v>41</v>
      </c>
      <c r="AG86" t="s">
        <v>42</v>
      </c>
      <c r="AH86" t="s">
        <v>28</v>
      </c>
      <c r="AI86">
        <v>1.9494392</v>
      </c>
      <c r="AJ86">
        <v>-0.77064500000000002</v>
      </c>
    </row>
    <row r="87" spans="1:36" x14ac:dyDescent="0.3">
      <c r="A87">
        <v>84</v>
      </c>
      <c r="B87" t="s">
        <v>312</v>
      </c>
      <c r="C87" t="s">
        <v>28</v>
      </c>
      <c r="D87" t="s">
        <v>29</v>
      </c>
      <c r="E87" t="s">
        <v>30</v>
      </c>
      <c r="F87" t="s">
        <v>31</v>
      </c>
      <c r="G87" t="s">
        <v>223</v>
      </c>
      <c r="H87" t="s">
        <v>832</v>
      </c>
      <c r="I87" s="4" t="s">
        <v>833</v>
      </c>
      <c r="J87" s="1">
        <f>((((bot_orders[[#This Row],[cTime]]/ 1000)+3*3600) / 86400) + DATE(1970,1,1))</f>
        <v>45754.720703645835</v>
      </c>
      <c r="K87" s="4" t="s">
        <v>834</v>
      </c>
      <c r="L87" s="1">
        <f>((((bot_orders[[#This Row],[uTime]]/ 1000)+3*3600) / 86400) + DATE(1970,1,1))</f>
        <v>45754.721068240746</v>
      </c>
      <c r="M87" t="s">
        <v>34</v>
      </c>
      <c r="N87" t="s">
        <v>28</v>
      </c>
      <c r="O87" t="s">
        <v>35</v>
      </c>
      <c r="P87">
        <v>1.9510000000000001</v>
      </c>
      <c r="Q87" t="s">
        <v>36</v>
      </c>
      <c r="R87" t="s">
        <v>55</v>
      </c>
      <c r="S87">
        <v>0.4</v>
      </c>
      <c r="T87">
        <v>0.4</v>
      </c>
      <c r="U87">
        <v>1.9510000000000001</v>
      </c>
      <c r="V87">
        <v>-1.5608E-3</v>
      </c>
      <c r="W87" t="s">
        <v>39</v>
      </c>
      <c r="X87" s="4">
        <f>IF(bot_orders[[#This Row],[side]]="sell", bot_orders[[#This Row],[accFillSz]]*bot_orders[[#This Row],[avgPx]] + bot_orders[[#This Row],[fee]], -bot_orders[[#This Row],[accFillSz]]*bot_orders[[#This Row],[avgPx]])</f>
        <v>-0.78040000000000009</v>
      </c>
      <c r="Y87" s="4">
        <f>IF(bot_orders[[#This Row],[side]]="buy", bot_orders[[#This Row],[accFillSz]] + bot_orders[[#This Row],[fee]], -bot_orders[[#This Row],[accFillSz]])</f>
        <v>1.9494392</v>
      </c>
      <c r="Z87" s="4">
        <f>IF(bot_orders[[#This Row],[side]]="sell",bot_orders[[#This Row],[accFillSz]]*bot_orders[[#This Row],[avgPx]]+bot_orders[[#This Row],[fee]], 0)</f>
        <v>0</v>
      </c>
      <c r="AA87" s="4">
        <f>IF(bot_orders[[#This Row],[side]]="sell",-bot_orders[[#This Row],[accFillSz]],bot_orders[[#This Row],[accFillSz]]+bot_orders[[#This Row],[fee]])</f>
        <v>1.9494392</v>
      </c>
      <c r="AB87">
        <v>0</v>
      </c>
      <c r="AC87" t="s">
        <v>38</v>
      </c>
      <c r="AD87">
        <v>0</v>
      </c>
      <c r="AE87" t="s">
        <v>40</v>
      </c>
      <c r="AF87" t="s">
        <v>41</v>
      </c>
      <c r="AG87" t="s">
        <v>42</v>
      </c>
      <c r="AH87" t="s">
        <v>28</v>
      </c>
      <c r="AI87">
        <v>1.9494392</v>
      </c>
      <c r="AJ87">
        <v>-0.78039999999999998</v>
      </c>
    </row>
    <row r="88" spans="1:36" x14ac:dyDescent="0.3">
      <c r="A88">
        <v>85</v>
      </c>
      <c r="B88" t="s">
        <v>312</v>
      </c>
      <c r="C88" t="s">
        <v>28</v>
      </c>
      <c r="D88" t="s">
        <v>29</v>
      </c>
      <c r="E88" t="s">
        <v>30</v>
      </c>
      <c r="F88" t="s">
        <v>31</v>
      </c>
      <c r="G88" t="s">
        <v>219</v>
      </c>
      <c r="H88" t="s">
        <v>835</v>
      </c>
      <c r="I88" s="4" t="s">
        <v>836</v>
      </c>
      <c r="J88" s="1">
        <f>((((bot_orders[[#This Row],[cTime]]/ 1000)+3*3600) / 86400) + DATE(1970,1,1))</f>
        <v>45754.722918136576</v>
      </c>
      <c r="K88" s="4" t="s">
        <v>837</v>
      </c>
      <c r="L88" s="1">
        <f>((((bot_orders[[#This Row],[uTime]]/ 1000)+3*3600) / 86400) + DATE(1970,1,1))</f>
        <v>45755.070442951386</v>
      </c>
      <c r="M88" t="s">
        <v>34</v>
      </c>
      <c r="N88" t="s">
        <v>28</v>
      </c>
      <c r="O88" t="s">
        <v>35</v>
      </c>
      <c r="P88">
        <v>1.9490000000000001</v>
      </c>
      <c r="Q88" t="s">
        <v>36</v>
      </c>
      <c r="R88" t="s">
        <v>37</v>
      </c>
      <c r="S88">
        <v>0.4</v>
      </c>
      <c r="T88">
        <v>0.4</v>
      </c>
      <c r="U88">
        <v>1.9490000000000001</v>
      </c>
      <c r="V88">
        <v>-6.2368000000000005E-4</v>
      </c>
      <c r="W88" t="s">
        <v>38</v>
      </c>
      <c r="X88" s="4">
        <f>IF(bot_orders[[#This Row],[side]]="sell", bot_orders[[#This Row],[accFillSz]]*bot_orders[[#This Row],[avgPx]] + bot_orders[[#This Row],[fee]], -bot_orders[[#This Row],[accFillSz]]*bot_orders[[#This Row],[avgPx]])</f>
        <v>0.77897632000000006</v>
      </c>
      <c r="Y88" s="4">
        <f>IF(bot_orders[[#This Row],[side]]="buy", bot_orders[[#This Row],[accFillSz]] + bot_orders[[#This Row],[fee]], -bot_orders[[#This Row],[accFillSz]])</f>
        <v>-1.9490000000000001</v>
      </c>
      <c r="Z88" s="4">
        <f>IF(bot_orders[[#This Row],[side]]="sell",bot_orders[[#This Row],[accFillSz]]*bot_orders[[#This Row],[avgPx]]+bot_orders[[#This Row],[fee]], 0)</f>
        <v>0.77897632000000006</v>
      </c>
      <c r="AA88" s="4">
        <f>IF(bot_orders[[#This Row],[side]]="sell",-bot_orders[[#This Row],[accFillSz]],bot_orders[[#This Row],[accFillSz]]+bot_orders[[#This Row],[fee]])</f>
        <v>-1.9490000000000001</v>
      </c>
      <c r="AB88">
        <v>0</v>
      </c>
      <c r="AC88" t="s">
        <v>39</v>
      </c>
      <c r="AD88">
        <v>0</v>
      </c>
      <c r="AE88" t="s">
        <v>40</v>
      </c>
      <c r="AF88" t="s">
        <v>41</v>
      </c>
      <c r="AG88" t="s">
        <v>42</v>
      </c>
      <c r="AH88" t="s">
        <v>28</v>
      </c>
      <c r="AI88">
        <v>-1.9490000000000001</v>
      </c>
      <c r="AJ88">
        <v>0.77897632000000006</v>
      </c>
    </row>
    <row r="89" spans="1:36" x14ac:dyDescent="0.3">
      <c r="A89">
        <v>86</v>
      </c>
      <c r="B89" t="s">
        <v>312</v>
      </c>
      <c r="C89" t="s">
        <v>28</v>
      </c>
      <c r="D89" t="s">
        <v>29</v>
      </c>
      <c r="E89" t="s">
        <v>30</v>
      </c>
      <c r="F89" t="s">
        <v>31</v>
      </c>
      <c r="G89" t="s">
        <v>243</v>
      </c>
      <c r="H89" t="s">
        <v>838</v>
      </c>
      <c r="I89" s="4" t="s">
        <v>839</v>
      </c>
      <c r="J89" s="1">
        <f>((((bot_orders[[#This Row],[cTime]]/ 1000)+3*3600) / 86400) + DATE(1970,1,1))</f>
        <v>45754.724819131945</v>
      </c>
      <c r="K89" s="4" t="s">
        <v>840</v>
      </c>
      <c r="L89" s="1">
        <f>((((bot_orders[[#This Row],[uTime]]/ 1000)+3*3600) / 86400) + DATE(1970,1,1))</f>
        <v>45754.980410856486</v>
      </c>
      <c r="M89" t="s">
        <v>34</v>
      </c>
      <c r="N89" t="s">
        <v>28</v>
      </c>
      <c r="O89" t="s">
        <v>35</v>
      </c>
      <c r="P89">
        <v>1.9490000000000001</v>
      </c>
      <c r="Q89" t="s">
        <v>36</v>
      </c>
      <c r="R89" t="s">
        <v>37</v>
      </c>
      <c r="S89">
        <v>0.39500000000000002</v>
      </c>
      <c r="T89">
        <v>0.39500000000000002</v>
      </c>
      <c r="U89">
        <v>1.9490000000000001</v>
      </c>
      <c r="V89">
        <v>-6.1588400000000003E-4</v>
      </c>
      <c r="W89" t="s">
        <v>38</v>
      </c>
      <c r="X89" s="4">
        <f>IF(bot_orders[[#This Row],[side]]="sell", bot_orders[[#This Row],[accFillSz]]*bot_orders[[#This Row],[avgPx]] + bot_orders[[#This Row],[fee]], -bot_orders[[#This Row],[accFillSz]]*bot_orders[[#This Row],[avgPx]])</f>
        <v>0.76923911600000006</v>
      </c>
      <c r="Y89" s="4">
        <f>IF(bot_orders[[#This Row],[side]]="buy", bot_orders[[#This Row],[accFillSz]] + bot_orders[[#This Row],[fee]], -bot_orders[[#This Row],[accFillSz]])</f>
        <v>-1.9490000000000001</v>
      </c>
      <c r="Z89" s="4">
        <f>IF(bot_orders[[#This Row],[side]]="sell",bot_orders[[#This Row],[accFillSz]]*bot_orders[[#This Row],[avgPx]]+bot_orders[[#This Row],[fee]], 0)</f>
        <v>0.76923911600000006</v>
      </c>
      <c r="AA89" s="4">
        <f>IF(bot_orders[[#This Row],[side]]="sell",-bot_orders[[#This Row],[accFillSz]],bot_orders[[#This Row],[accFillSz]]+bot_orders[[#This Row],[fee]])</f>
        <v>-1.9490000000000001</v>
      </c>
      <c r="AB89">
        <v>0</v>
      </c>
      <c r="AC89" t="s">
        <v>39</v>
      </c>
      <c r="AD89">
        <v>0</v>
      </c>
      <c r="AE89" t="s">
        <v>40</v>
      </c>
      <c r="AF89" t="s">
        <v>41</v>
      </c>
      <c r="AG89" t="s">
        <v>42</v>
      </c>
      <c r="AH89" t="s">
        <v>28</v>
      </c>
      <c r="AI89">
        <v>-1.9490000000000001</v>
      </c>
      <c r="AJ89">
        <v>0.76923912000000005</v>
      </c>
    </row>
    <row r="90" spans="1:36" x14ac:dyDescent="0.3">
      <c r="A90">
        <v>87</v>
      </c>
      <c r="B90" t="s">
        <v>312</v>
      </c>
      <c r="C90" t="s">
        <v>28</v>
      </c>
      <c r="D90" t="s">
        <v>29</v>
      </c>
      <c r="E90" t="s">
        <v>30</v>
      </c>
      <c r="F90" t="s">
        <v>31</v>
      </c>
      <c r="G90" t="s">
        <v>232</v>
      </c>
      <c r="H90" t="s">
        <v>841</v>
      </c>
      <c r="I90" s="4" t="s">
        <v>842</v>
      </c>
      <c r="J90" s="1">
        <f>((((bot_orders[[#This Row],[cTime]]/ 1000)+3*3600) / 86400) + DATE(1970,1,1))</f>
        <v>45754.727983946759</v>
      </c>
      <c r="K90" s="4" t="s">
        <v>843</v>
      </c>
      <c r="L90" s="1">
        <f>((((bot_orders[[#This Row],[uTime]]/ 1000)+3*3600) / 86400) + DATE(1970,1,1))</f>
        <v>45754.731191932871</v>
      </c>
      <c r="M90" t="s">
        <v>34</v>
      </c>
      <c r="N90" t="s">
        <v>28</v>
      </c>
      <c r="O90" t="s">
        <v>35</v>
      </c>
      <c r="P90">
        <v>1.9490000000000001</v>
      </c>
      <c r="Q90" t="s">
        <v>36</v>
      </c>
      <c r="R90" t="s">
        <v>37</v>
      </c>
      <c r="S90">
        <v>0.39</v>
      </c>
      <c r="T90">
        <v>0.39</v>
      </c>
      <c r="U90">
        <v>1.9490000000000001</v>
      </c>
      <c r="V90">
        <v>-6.0808800000000001E-4</v>
      </c>
      <c r="W90" t="s">
        <v>38</v>
      </c>
      <c r="X90" s="4">
        <f>IF(bot_orders[[#This Row],[side]]="sell", bot_orders[[#This Row],[accFillSz]]*bot_orders[[#This Row],[avgPx]] + bot_orders[[#This Row],[fee]], -bot_orders[[#This Row],[accFillSz]]*bot_orders[[#This Row],[avgPx]])</f>
        <v>0.75950191200000006</v>
      </c>
      <c r="Y90" s="4">
        <f>IF(bot_orders[[#This Row],[side]]="buy", bot_orders[[#This Row],[accFillSz]] + bot_orders[[#This Row],[fee]], -bot_orders[[#This Row],[accFillSz]])</f>
        <v>-1.9490000000000001</v>
      </c>
      <c r="Z90" s="4">
        <f>IF(bot_orders[[#This Row],[side]]="sell",bot_orders[[#This Row],[accFillSz]]*bot_orders[[#This Row],[avgPx]]+bot_orders[[#This Row],[fee]], 0)</f>
        <v>0.75950191200000006</v>
      </c>
      <c r="AA90" s="4">
        <f>IF(bot_orders[[#This Row],[side]]="sell",-bot_orders[[#This Row],[accFillSz]],bot_orders[[#This Row],[accFillSz]]+bot_orders[[#This Row],[fee]])</f>
        <v>-1.9490000000000001</v>
      </c>
      <c r="AB90">
        <v>0</v>
      </c>
      <c r="AC90" t="s">
        <v>39</v>
      </c>
      <c r="AD90">
        <v>0</v>
      </c>
      <c r="AE90" t="s">
        <v>40</v>
      </c>
      <c r="AF90" t="s">
        <v>41</v>
      </c>
      <c r="AG90" t="s">
        <v>42</v>
      </c>
      <c r="AH90" t="s">
        <v>28</v>
      </c>
      <c r="AI90">
        <v>-1.9490000000000001</v>
      </c>
      <c r="AJ90">
        <v>0.75950191</v>
      </c>
    </row>
    <row r="91" spans="1:36" x14ac:dyDescent="0.3">
      <c r="A91">
        <v>88</v>
      </c>
      <c r="B91" t="s">
        <v>312</v>
      </c>
      <c r="C91" t="s">
        <v>28</v>
      </c>
      <c r="D91" t="s">
        <v>29</v>
      </c>
      <c r="E91" t="s">
        <v>30</v>
      </c>
      <c r="F91" t="s">
        <v>31</v>
      </c>
      <c r="G91" t="s">
        <v>232</v>
      </c>
      <c r="H91" t="s">
        <v>844</v>
      </c>
      <c r="I91" s="4" t="s">
        <v>845</v>
      </c>
      <c r="J91" s="1">
        <f>((((bot_orders[[#This Row],[cTime]]/ 1000)+3*3600) / 86400) + DATE(1970,1,1))</f>
        <v>45754.731191956016</v>
      </c>
      <c r="K91" s="4" t="s">
        <v>846</v>
      </c>
      <c r="L91" s="1">
        <f>((((bot_orders[[#This Row],[uTime]]/ 1000)+3*3600) / 86400) + DATE(1970,1,1))</f>
        <v>45754.732808263885</v>
      </c>
      <c r="M91" t="s">
        <v>34</v>
      </c>
      <c r="N91" t="s">
        <v>28</v>
      </c>
      <c r="O91" t="s">
        <v>35</v>
      </c>
      <c r="P91">
        <v>1.9510000000000001</v>
      </c>
      <c r="Q91" t="s">
        <v>36</v>
      </c>
      <c r="R91" t="s">
        <v>55</v>
      </c>
      <c r="S91">
        <v>0.38500000000000001</v>
      </c>
      <c r="T91">
        <v>0.38500000000000001</v>
      </c>
      <c r="U91">
        <v>1.9510000000000001</v>
      </c>
      <c r="V91">
        <v>-1.5608E-3</v>
      </c>
      <c r="W91" t="s">
        <v>39</v>
      </c>
      <c r="X91" s="4">
        <f>IF(bot_orders[[#This Row],[side]]="sell", bot_orders[[#This Row],[accFillSz]]*bot_orders[[#This Row],[avgPx]] + bot_orders[[#This Row],[fee]], -bot_orders[[#This Row],[accFillSz]]*bot_orders[[#This Row],[avgPx]])</f>
        <v>-0.751135</v>
      </c>
      <c r="Y91" s="4">
        <f>IF(bot_orders[[#This Row],[side]]="buy", bot_orders[[#This Row],[accFillSz]] + bot_orders[[#This Row],[fee]], -bot_orders[[#This Row],[accFillSz]])</f>
        <v>1.9494392</v>
      </c>
      <c r="Z91" s="4">
        <f>IF(bot_orders[[#This Row],[side]]="sell",bot_orders[[#This Row],[accFillSz]]*bot_orders[[#This Row],[avgPx]]+bot_orders[[#This Row],[fee]], 0)</f>
        <v>0</v>
      </c>
      <c r="AA91" s="4">
        <f>IF(bot_orders[[#This Row],[side]]="sell",-bot_orders[[#This Row],[accFillSz]],bot_orders[[#This Row],[accFillSz]]+bot_orders[[#This Row],[fee]])</f>
        <v>1.9494392</v>
      </c>
      <c r="AB91">
        <v>0</v>
      </c>
      <c r="AC91" t="s">
        <v>38</v>
      </c>
      <c r="AD91">
        <v>0</v>
      </c>
      <c r="AE91" t="s">
        <v>40</v>
      </c>
      <c r="AF91" t="s">
        <v>41</v>
      </c>
      <c r="AG91" t="s">
        <v>42</v>
      </c>
      <c r="AH91" t="s">
        <v>28</v>
      </c>
      <c r="AI91">
        <v>1.9494392</v>
      </c>
      <c r="AJ91">
        <v>-0.751135</v>
      </c>
    </row>
    <row r="92" spans="1:36" x14ac:dyDescent="0.3">
      <c r="A92">
        <v>89</v>
      </c>
      <c r="B92" t="s">
        <v>312</v>
      </c>
      <c r="C92" t="s">
        <v>28</v>
      </c>
      <c r="D92" t="s">
        <v>29</v>
      </c>
      <c r="E92" t="s">
        <v>30</v>
      </c>
      <c r="F92" t="s">
        <v>31</v>
      </c>
      <c r="G92" t="s">
        <v>230</v>
      </c>
      <c r="H92" t="s">
        <v>847</v>
      </c>
      <c r="I92" s="4" t="s">
        <v>848</v>
      </c>
      <c r="J92" s="1">
        <f>((((bot_orders[[#This Row],[cTime]]/ 1000)+3*3600) / 86400) + DATE(1970,1,1))</f>
        <v>45754.732808287037</v>
      </c>
      <c r="K92" s="4" t="s">
        <v>849</v>
      </c>
      <c r="L92" s="1">
        <f>((((bot_orders[[#This Row],[uTime]]/ 1000)+3*3600) / 86400) + DATE(1970,1,1))</f>
        <v>45754.745486331019</v>
      </c>
      <c r="M92" t="s">
        <v>34</v>
      </c>
      <c r="N92" t="s">
        <v>28</v>
      </c>
      <c r="O92" t="s">
        <v>35</v>
      </c>
      <c r="P92">
        <v>1.9490000000000001</v>
      </c>
      <c r="Q92" t="s">
        <v>36</v>
      </c>
      <c r="R92" t="s">
        <v>37</v>
      </c>
      <c r="S92">
        <v>0.39</v>
      </c>
      <c r="T92">
        <v>0.39</v>
      </c>
      <c r="U92">
        <v>1.9490000000000001</v>
      </c>
      <c r="V92">
        <v>-6.0808800000000001E-4</v>
      </c>
      <c r="W92" t="s">
        <v>38</v>
      </c>
      <c r="X92" s="4">
        <f>IF(bot_orders[[#This Row],[side]]="sell", bot_orders[[#This Row],[accFillSz]]*bot_orders[[#This Row],[avgPx]] + bot_orders[[#This Row],[fee]], -bot_orders[[#This Row],[accFillSz]]*bot_orders[[#This Row],[avgPx]])</f>
        <v>0.75950191200000006</v>
      </c>
      <c r="Y92" s="4">
        <f>IF(bot_orders[[#This Row],[side]]="buy", bot_orders[[#This Row],[accFillSz]] + bot_orders[[#This Row],[fee]], -bot_orders[[#This Row],[accFillSz]])</f>
        <v>-1.9490000000000001</v>
      </c>
      <c r="Z92" s="4">
        <f>IF(bot_orders[[#This Row],[side]]="sell",bot_orders[[#This Row],[accFillSz]]*bot_orders[[#This Row],[avgPx]]+bot_orders[[#This Row],[fee]], 0)</f>
        <v>0.75950191200000006</v>
      </c>
      <c r="AA92" s="4">
        <f>IF(bot_orders[[#This Row],[side]]="sell",-bot_orders[[#This Row],[accFillSz]],bot_orders[[#This Row],[accFillSz]]+bot_orders[[#This Row],[fee]])</f>
        <v>-1.9490000000000001</v>
      </c>
      <c r="AB92">
        <v>0</v>
      </c>
      <c r="AC92" t="s">
        <v>39</v>
      </c>
      <c r="AD92">
        <v>0</v>
      </c>
      <c r="AE92" t="s">
        <v>40</v>
      </c>
      <c r="AF92" t="s">
        <v>41</v>
      </c>
      <c r="AG92" t="s">
        <v>42</v>
      </c>
      <c r="AH92" t="s">
        <v>28</v>
      </c>
      <c r="AI92">
        <v>-1.9490000000000001</v>
      </c>
      <c r="AJ92">
        <v>0.75950191</v>
      </c>
    </row>
    <row r="93" spans="1:36" x14ac:dyDescent="0.3">
      <c r="A93">
        <v>90</v>
      </c>
      <c r="B93" t="s">
        <v>312</v>
      </c>
      <c r="C93" t="s">
        <v>28</v>
      </c>
      <c r="D93" t="s">
        <v>29</v>
      </c>
      <c r="E93" t="s">
        <v>30</v>
      </c>
      <c r="F93" t="s">
        <v>31</v>
      </c>
      <c r="G93" t="s">
        <v>230</v>
      </c>
      <c r="H93" t="s">
        <v>850</v>
      </c>
      <c r="I93" s="4" t="s">
        <v>851</v>
      </c>
      <c r="J93" s="1">
        <f>((((bot_orders[[#This Row],[cTime]]/ 1000)+3*3600) / 86400) + DATE(1970,1,1))</f>
        <v>45754.745486354164</v>
      </c>
      <c r="K93" s="4" t="s">
        <v>852</v>
      </c>
      <c r="L93" s="1">
        <f>((((bot_orders[[#This Row],[uTime]]/ 1000)+3*3600) / 86400) + DATE(1970,1,1))</f>
        <v>45754.755587858795</v>
      </c>
      <c r="M93" t="s">
        <v>34</v>
      </c>
      <c r="N93" t="s">
        <v>28</v>
      </c>
      <c r="O93" t="s">
        <v>35</v>
      </c>
      <c r="P93">
        <v>1.9510000000000001</v>
      </c>
      <c r="Q93" t="s">
        <v>36</v>
      </c>
      <c r="R93" t="s">
        <v>55</v>
      </c>
      <c r="S93">
        <v>0.38500000000000001</v>
      </c>
      <c r="T93">
        <v>0.38500000000000001</v>
      </c>
      <c r="U93">
        <v>1.9510000000000001</v>
      </c>
      <c r="V93">
        <v>-1.5608E-3</v>
      </c>
      <c r="W93" t="s">
        <v>39</v>
      </c>
      <c r="X93" s="4">
        <f>IF(bot_orders[[#This Row],[side]]="sell", bot_orders[[#This Row],[accFillSz]]*bot_orders[[#This Row],[avgPx]] + bot_orders[[#This Row],[fee]], -bot_orders[[#This Row],[accFillSz]]*bot_orders[[#This Row],[avgPx]])</f>
        <v>-0.751135</v>
      </c>
      <c r="Y93" s="4">
        <f>IF(bot_orders[[#This Row],[side]]="buy", bot_orders[[#This Row],[accFillSz]] + bot_orders[[#This Row],[fee]], -bot_orders[[#This Row],[accFillSz]])</f>
        <v>1.9494392</v>
      </c>
      <c r="Z93" s="4">
        <f>IF(bot_orders[[#This Row],[side]]="sell",bot_orders[[#This Row],[accFillSz]]*bot_orders[[#This Row],[avgPx]]+bot_orders[[#This Row],[fee]], 0)</f>
        <v>0</v>
      </c>
      <c r="AA93" s="4">
        <f>IF(bot_orders[[#This Row],[side]]="sell",-bot_orders[[#This Row],[accFillSz]],bot_orders[[#This Row],[accFillSz]]+bot_orders[[#This Row],[fee]])</f>
        <v>1.9494392</v>
      </c>
      <c r="AB93">
        <v>0</v>
      </c>
      <c r="AC93" t="s">
        <v>38</v>
      </c>
      <c r="AD93">
        <v>0</v>
      </c>
      <c r="AE93" t="s">
        <v>40</v>
      </c>
      <c r="AF93" t="s">
        <v>41</v>
      </c>
      <c r="AG93" t="s">
        <v>42</v>
      </c>
      <c r="AH93" t="s">
        <v>28</v>
      </c>
      <c r="AI93">
        <v>1.9494392</v>
      </c>
      <c r="AJ93">
        <v>-0.751135</v>
      </c>
    </row>
    <row r="94" spans="1:36" x14ac:dyDescent="0.3">
      <c r="A94">
        <v>91</v>
      </c>
      <c r="B94" t="s">
        <v>312</v>
      </c>
      <c r="C94" t="s">
        <v>28</v>
      </c>
      <c r="D94" t="s">
        <v>29</v>
      </c>
      <c r="E94" t="s">
        <v>30</v>
      </c>
      <c r="F94" t="s">
        <v>31</v>
      </c>
      <c r="G94" t="s">
        <v>221</v>
      </c>
      <c r="H94" t="s">
        <v>853</v>
      </c>
      <c r="I94" s="4" t="s">
        <v>854</v>
      </c>
      <c r="J94" s="1">
        <f>((((bot_orders[[#This Row],[cTime]]/ 1000)+3*3600) / 86400) + DATE(1970,1,1))</f>
        <v>45754.75558788194</v>
      </c>
      <c r="K94" s="4" t="s">
        <v>855</v>
      </c>
      <c r="L94" s="1">
        <f>((((bot_orders[[#This Row],[uTime]]/ 1000)+3*3600) / 86400) + DATE(1970,1,1))</f>
        <v>45754.858357835648</v>
      </c>
      <c r="M94" t="s">
        <v>34</v>
      </c>
      <c r="N94" t="s">
        <v>28</v>
      </c>
      <c r="O94" t="s">
        <v>35</v>
      </c>
      <c r="P94">
        <v>1.9490000000000001</v>
      </c>
      <c r="Q94" t="s">
        <v>36</v>
      </c>
      <c r="R94" t="s">
        <v>37</v>
      </c>
      <c r="S94">
        <v>0.39</v>
      </c>
      <c r="T94">
        <v>0.39</v>
      </c>
      <c r="U94">
        <v>1.9490000000000001</v>
      </c>
      <c r="V94">
        <v>-6.0808800000000001E-4</v>
      </c>
      <c r="W94" t="s">
        <v>38</v>
      </c>
      <c r="X94" s="4">
        <f>IF(bot_orders[[#This Row],[side]]="sell", bot_orders[[#This Row],[accFillSz]]*bot_orders[[#This Row],[avgPx]] + bot_orders[[#This Row],[fee]], -bot_orders[[#This Row],[accFillSz]]*bot_orders[[#This Row],[avgPx]])</f>
        <v>0.75950191200000006</v>
      </c>
      <c r="Y94" s="4">
        <f>IF(bot_orders[[#This Row],[side]]="buy", bot_orders[[#This Row],[accFillSz]] + bot_orders[[#This Row],[fee]], -bot_orders[[#This Row],[accFillSz]])</f>
        <v>-1.9490000000000001</v>
      </c>
      <c r="Z94" s="4">
        <f>IF(bot_orders[[#This Row],[side]]="sell",bot_orders[[#This Row],[accFillSz]]*bot_orders[[#This Row],[avgPx]]+bot_orders[[#This Row],[fee]], 0)</f>
        <v>0.75950191200000006</v>
      </c>
      <c r="AA94" s="4">
        <f>IF(bot_orders[[#This Row],[side]]="sell",-bot_orders[[#This Row],[accFillSz]],bot_orders[[#This Row],[accFillSz]]+bot_orders[[#This Row],[fee]])</f>
        <v>-1.9490000000000001</v>
      </c>
      <c r="AB94">
        <v>0</v>
      </c>
      <c r="AC94" t="s">
        <v>39</v>
      </c>
      <c r="AD94">
        <v>0</v>
      </c>
      <c r="AE94" t="s">
        <v>40</v>
      </c>
      <c r="AF94" t="s">
        <v>41</v>
      </c>
      <c r="AG94" t="s">
        <v>42</v>
      </c>
      <c r="AH94" t="s">
        <v>28</v>
      </c>
      <c r="AI94">
        <v>-1.9490000000000001</v>
      </c>
      <c r="AJ94">
        <v>0.75950191</v>
      </c>
    </row>
    <row r="95" spans="1:36" x14ac:dyDescent="0.3">
      <c r="A95">
        <v>92</v>
      </c>
      <c r="B95" t="s">
        <v>312</v>
      </c>
      <c r="C95" t="s">
        <v>28</v>
      </c>
      <c r="D95" t="s">
        <v>29</v>
      </c>
      <c r="E95" t="s">
        <v>30</v>
      </c>
      <c r="F95" t="s">
        <v>31</v>
      </c>
      <c r="G95" t="s">
        <v>235</v>
      </c>
      <c r="H95" t="s">
        <v>856</v>
      </c>
      <c r="I95" s="4" t="s">
        <v>857</v>
      </c>
      <c r="J95" s="1">
        <f>((((bot_orders[[#This Row],[cTime]]/ 1000)+3*3600) / 86400) + DATE(1970,1,1))</f>
        <v>45754.761248796291</v>
      </c>
      <c r="K95" s="4" t="s">
        <v>858</v>
      </c>
      <c r="L95" s="1">
        <f>((((bot_orders[[#This Row],[uTime]]/ 1000)+3*3600) / 86400) + DATE(1970,1,1))</f>
        <v>45754.763247523151</v>
      </c>
      <c r="M95" t="s">
        <v>34</v>
      </c>
      <c r="N95" t="s">
        <v>28</v>
      </c>
      <c r="O95" t="s">
        <v>35</v>
      </c>
      <c r="P95">
        <v>1.9490000000000001</v>
      </c>
      <c r="Q95" t="s">
        <v>36</v>
      </c>
      <c r="R95" t="s">
        <v>37</v>
      </c>
      <c r="S95">
        <v>0.38500000000000001</v>
      </c>
      <c r="T95">
        <v>0.38500000000000001</v>
      </c>
      <c r="U95">
        <v>1.9490000000000001</v>
      </c>
      <c r="V95">
        <v>-6.0029199999999999E-4</v>
      </c>
      <c r="W95" t="s">
        <v>38</v>
      </c>
      <c r="X95" s="4">
        <f>IF(bot_orders[[#This Row],[side]]="sell", bot_orders[[#This Row],[accFillSz]]*bot_orders[[#This Row],[avgPx]] + bot_orders[[#This Row],[fee]], -bot_orders[[#This Row],[accFillSz]]*bot_orders[[#This Row],[avgPx]])</f>
        <v>0.74976470800000006</v>
      </c>
      <c r="Y95" s="4">
        <f>IF(bot_orders[[#This Row],[side]]="buy", bot_orders[[#This Row],[accFillSz]] + bot_orders[[#This Row],[fee]], -bot_orders[[#This Row],[accFillSz]])</f>
        <v>-1.9490000000000001</v>
      </c>
      <c r="Z95" s="4">
        <f>IF(bot_orders[[#This Row],[side]]="sell",bot_orders[[#This Row],[accFillSz]]*bot_orders[[#This Row],[avgPx]]+bot_orders[[#This Row],[fee]], 0)</f>
        <v>0.74976470800000006</v>
      </c>
      <c r="AA95" s="4">
        <f>IF(bot_orders[[#This Row],[side]]="sell",-bot_orders[[#This Row],[accFillSz]],bot_orders[[#This Row],[accFillSz]]+bot_orders[[#This Row],[fee]])</f>
        <v>-1.9490000000000001</v>
      </c>
      <c r="AB95">
        <v>0</v>
      </c>
      <c r="AC95" t="s">
        <v>39</v>
      </c>
      <c r="AD95">
        <v>0</v>
      </c>
      <c r="AE95" t="s">
        <v>40</v>
      </c>
      <c r="AF95" t="s">
        <v>41</v>
      </c>
      <c r="AG95" t="s">
        <v>42</v>
      </c>
      <c r="AH95" t="s">
        <v>28</v>
      </c>
      <c r="AI95">
        <v>-1.9490000000000001</v>
      </c>
      <c r="AJ95">
        <v>0.74976471</v>
      </c>
    </row>
    <row r="96" spans="1:36" x14ac:dyDescent="0.3">
      <c r="A96">
        <v>93</v>
      </c>
      <c r="B96" t="s">
        <v>312</v>
      </c>
      <c r="C96" t="s">
        <v>28</v>
      </c>
      <c r="D96" t="s">
        <v>29</v>
      </c>
      <c r="E96" t="s">
        <v>30</v>
      </c>
      <c r="F96" t="s">
        <v>31</v>
      </c>
      <c r="G96" t="s">
        <v>235</v>
      </c>
      <c r="H96" t="s">
        <v>859</v>
      </c>
      <c r="I96" s="4" t="s">
        <v>860</v>
      </c>
      <c r="J96" s="1">
        <f>((((bot_orders[[#This Row],[cTime]]/ 1000)+3*3600) / 86400) + DATE(1970,1,1))</f>
        <v>45754.763247546296</v>
      </c>
      <c r="K96" s="4" t="s">
        <v>861</v>
      </c>
      <c r="L96" s="1">
        <f>((((bot_orders[[#This Row],[uTime]]/ 1000)+3*3600) / 86400) + DATE(1970,1,1))</f>
        <v>45754.83193349537</v>
      </c>
      <c r="M96" t="s">
        <v>34</v>
      </c>
      <c r="N96" t="s">
        <v>28</v>
      </c>
      <c r="O96" t="s">
        <v>35</v>
      </c>
      <c r="P96">
        <v>1.9510000000000001</v>
      </c>
      <c r="Q96" t="s">
        <v>36</v>
      </c>
      <c r="R96" t="s">
        <v>55</v>
      </c>
      <c r="S96">
        <v>0.38</v>
      </c>
      <c r="T96">
        <v>0.38</v>
      </c>
      <c r="U96">
        <v>1.9510000000000001</v>
      </c>
      <c r="V96">
        <v>-1.5608E-3</v>
      </c>
      <c r="W96" t="s">
        <v>39</v>
      </c>
      <c r="X96" s="4">
        <f>IF(bot_orders[[#This Row],[side]]="sell", bot_orders[[#This Row],[accFillSz]]*bot_orders[[#This Row],[avgPx]] + bot_orders[[#This Row],[fee]], -bot_orders[[#This Row],[accFillSz]]*bot_orders[[#This Row],[avgPx]])</f>
        <v>-0.74138000000000004</v>
      </c>
      <c r="Y96" s="4">
        <f>IF(bot_orders[[#This Row],[side]]="buy", bot_orders[[#This Row],[accFillSz]] + bot_orders[[#This Row],[fee]], -bot_orders[[#This Row],[accFillSz]])</f>
        <v>1.9494392</v>
      </c>
      <c r="Z96" s="4">
        <f>IF(bot_orders[[#This Row],[side]]="sell",bot_orders[[#This Row],[accFillSz]]*bot_orders[[#This Row],[avgPx]]+bot_orders[[#This Row],[fee]], 0)</f>
        <v>0</v>
      </c>
      <c r="AA96" s="4">
        <f>IF(bot_orders[[#This Row],[side]]="sell",-bot_orders[[#This Row],[accFillSz]],bot_orders[[#This Row],[accFillSz]]+bot_orders[[#This Row],[fee]])</f>
        <v>1.9494392</v>
      </c>
      <c r="AB96">
        <v>0</v>
      </c>
      <c r="AC96" t="s">
        <v>38</v>
      </c>
      <c r="AD96">
        <v>0</v>
      </c>
      <c r="AE96" t="s">
        <v>40</v>
      </c>
      <c r="AF96" t="s">
        <v>41</v>
      </c>
      <c r="AG96" t="s">
        <v>42</v>
      </c>
      <c r="AH96" t="s">
        <v>28</v>
      </c>
      <c r="AI96">
        <v>1.9494392</v>
      </c>
      <c r="AJ96">
        <v>-0.74138000000000004</v>
      </c>
    </row>
    <row r="97" spans="1:36" x14ac:dyDescent="0.3">
      <c r="A97">
        <v>94</v>
      </c>
      <c r="B97" t="s">
        <v>312</v>
      </c>
      <c r="C97" t="s">
        <v>28</v>
      </c>
      <c r="D97" t="s">
        <v>29</v>
      </c>
      <c r="E97" t="s">
        <v>30</v>
      </c>
      <c r="F97" t="s">
        <v>31</v>
      </c>
      <c r="G97" t="s">
        <v>240</v>
      </c>
      <c r="H97" t="s">
        <v>862</v>
      </c>
      <c r="I97" s="4" t="s">
        <v>863</v>
      </c>
      <c r="J97" s="1">
        <f>((((bot_orders[[#This Row],[cTime]]/ 1000)+3*3600) / 86400) + DATE(1970,1,1))</f>
        <v>45754.831933530091</v>
      </c>
      <c r="K97" s="4" t="s">
        <v>864</v>
      </c>
      <c r="L97" s="1">
        <f>((((bot_orders[[#This Row],[uTime]]/ 1000)+3*3600) / 86400) + DATE(1970,1,1))</f>
        <v>45754.833621886573</v>
      </c>
      <c r="M97" t="s">
        <v>34</v>
      </c>
      <c r="N97" t="s">
        <v>28</v>
      </c>
      <c r="O97" t="s">
        <v>35</v>
      </c>
      <c r="P97">
        <v>1.9490000000000001</v>
      </c>
      <c r="Q97" t="s">
        <v>36</v>
      </c>
      <c r="R97" t="s">
        <v>37</v>
      </c>
      <c r="S97">
        <v>0.38500000000000001</v>
      </c>
      <c r="T97">
        <v>0.38500000000000001</v>
      </c>
      <c r="U97">
        <v>1.9490000000000001</v>
      </c>
      <c r="V97">
        <v>-6.0029199999999999E-4</v>
      </c>
      <c r="W97" t="s">
        <v>38</v>
      </c>
      <c r="X97" s="4">
        <f>IF(bot_orders[[#This Row],[side]]="sell", bot_orders[[#This Row],[accFillSz]]*bot_orders[[#This Row],[avgPx]] + bot_orders[[#This Row],[fee]], -bot_orders[[#This Row],[accFillSz]]*bot_orders[[#This Row],[avgPx]])</f>
        <v>0.74976470800000006</v>
      </c>
      <c r="Y97" s="4">
        <f>IF(bot_orders[[#This Row],[side]]="buy", bot_orders[[#This Row],[accFillSz]] + bot_orders[[#This Row],[fee]], -bot_orders[[#This Row],[accFillSz]])</f>
        <v>-1.9490000000000001</v>
      </c>
      <c r="Z97" s="4">
        <f>IF(bot_orders[[#This Row],[side]]="sell",bot_orders[[#This Row],[accFillSz]]*bot_orders[[#This Row],[avgPx]]+bot_orders[[#This Row],[fee]], 0)</f>
        <v>0.74976470800000006</v>
      </c>
      <c r="AA97" s="4">
        <f>IF(bot_orders[[#This Row],[side]]="sell",-bot_orders[[#This Row],[accFillSz]],bot_orders[[#This Row],[accFillSz]]+bot_orders[[#This Row],[fee]])</f>
        <v>-1.9490000000000001</v>
      </c>
      <c r="AB97">
        <v>0</v>
      </c>
      <c r="AC97" t="s">
        <v>39</v>
      </c>
      <c r="AD97">
        <v>0</v>
      </c>
      <c r="AE97" t="s">
        <v>40</v>
      </c>
      <c r="AF97" t="s">
        <v>41</v>
      </c>
      <c r="AG97" t="s">
        <v>42</v>
      </c>
      <c r="AH97" t="s">
        <v>28</v>
      </c>
      <c r="AI97">
        <v>-1.9490000000000001</v>
      </c>
      <c r="AJ97">
        <v>0.74976471</v>
      </c>
    </row>
    <row r="98" spans="1:36" x14ac:dyDescent="0.3">
      <c r="A98">
        <v>95</v>
      </c>
      <c r="B98" t="s">
        <v>312</v>
      </c>
      <c r="C98" t="s">
        <v>28</v>
      </c>
      <c r="D98" t="s">
        <v>29</v>
      </c>
      <c r="E98" t="s">
        <v>30</v>
      </c>
      <c r="F98" t="s">
        <v>31</v>
      </c>
      <c r="G98" t="s">
        <v>865</v>
      </c>
      <c r="H98" t="s">
        <v>866</v>
      </c>
      <c r="I98" s="4" t="s">
        <v>867</v>
      </c>
      <c r="J98" s="1">
        <f>((((bot_orders[[#This Row],[cTime]]/ 1000)+3*3600) / 86400) + DATE(1970,1,1))</f>
        <v>45755.084296238427</v>
      </c>
      <c r="K98" s="4" t="s">
        <v>868</v>
      </c>
      <c r="L98" s="1">
        <f>((((bot_orders[[#This Row],[uTime]]/ 1000)+3*3600) / 86400) + DATE(1970,1,1))</f>
        <v>45755.947651192124</v>
      </c>
      <c r="M98" t="s">
        <v>34</v>
      </c>
      <c r="N98" t="s">
        <v>28</v>
      </c>
      <c r="O98" t="s">
        <v>35</v>
      </c>
      <c r="P98">
        <v>1.97</v>
      </c>
      <c r="Q98" t="s">
        <v>36</v>
      </c>
      <c r="R98" t="s">
        <v>55</v>
      </c>
      <c r="S98">
        <v>0.37640000000000001</v>
      </c>
      <c r="T98">
        <v>0.37640000000000001</v>
      </c>
      <c r="U98">
        <v>1.97</v>
      </c>
      <c r="V98">
        <v>-1.5759999999999999E-3</v>
      </c>
      <c r="W98" t="s">
        <v>39</v>
      </c>
      <c r="X98" s="4">
        <f>IF(bot_orders[[#This Row],[side]]="sell", bot_orders[[#This Row],[accFillSz]]*bot_orders[[#This Row],[avgPx]] + bot_orders[[#This Row],[fee]], -bot_orders[[#This Row],[accFillSz]]*bot_orders[[#This Row],[avgPx]])</f>
        <v>-0.74150800000000006</v>
      </c>
      <c r="Y98" s="4">
        <f>IF(bot_orders[[#This Row],[side]]="buy", bot_orders[[#This Row],[accFillSz]] + bot_orders[[#This Row],[fee]], -bot_orders[[#This Row],[accFillSz]])</f>
        <v>1.968424</v>
      </c>
      <c r="Z98" s="4">
        <f>IF(bot_orders[[#This Row],[side]]="sell",bot_orders[[#This Row],[accFillSz]]*bot_orders[[#This Row],[avgPx]]+bot_orders[[#This Row],[fee]], 0)</f>
        <v>0</v>
      </c>
      <c r="AA98" s="4">
        <f>IF(bot_orders[[#This Row],[side]]="sell",-bot_orders[[#This Row],[accFillSz]],bot_orders[[#This Row],[accFillSz]]+bot_orders[[#This Row],[fee]])</f>
        <v>1.968424</v>
      </c>
      <c r="AB98">
        <v>0</v>
      </c>
      <c r="AC98" t="s">
        <v>38</v>
      </c>
      <c r="AD98">
        <v>0</v>
      </c>
      <c r="AE98" t="s">
        <v>40</v>
      </c>
      <c r="AF98" t="s">
        <v>41</v>
      </c>
      <c r="AG98" t="s">
        <v>42</v>
      </c>
      <c r="AH98" t="s">
        <v>28</v>
      </c>
      <c r="AI98">
        <v>1.968424</v>
      </c>
      <c r="AJ98">
        <v>-0.74150799999999994</v>
      </c>
    </row>
    <row r="99" spans="1:36" x14ac:dyDescent="0.3">
      <c r="A99">
        <v>96</v>
      </c>
      <c r="B99" t="s">
        <v>312</v>
      </c>
      <c r="C99" t="s">
        <v>28</v>
      </c>
      <c r="D99" t="s">
        <v>29</v>
      </c>
      <c r="E99" t="s">
        <v>30</v>
      </c>
      <c r="F99" t="s">
        <v>31</v>
      </c>
      <c r="G99" t="s">
        <v>869</v>
      </c>
      <c r="H99" t="s">
        <v>870</v>
      </c>
      <c r="I99" s="4" t="s">
        <v>867</v>
      </c>
      <c r="J99" s="1">
        <f>((((bot_orders[[#This Row],[cTime]]/ 1000)+3*3600) / 86400) + DATE(1970,1,1))</f>
        <v>45755.084296238427</v>
      </c>
      <c r="K99" s="4" t="s">
        <v>871</v>
      </c>
      <c r="L99" s="1">
        <f>((((bot_orders[[#This Row],[uTime]]/ 1000)+3*3600) / 86400) + DATE(1970,1,1))</f>
        <v>45755.843018900458</v>
      </c>
      <c r="M99" t="s">
        <v>34</v>
      </c>
      <c r="N99" t="s">
        <v>28</v>
      </c>
      <c r="O99" t="s">
        <v>35</v>
      </c>
      <c r="P99">
        <v>1.97</v>
      </c>
      <c r="Q99" t="s">
        <v>36</v>
      </c>
      <c r="R99" t="s">
        <v>55</v>
      </c>
      <c r="S99">
        <v>0.37959999999999999</v>
      </c>
      <c r="T99">
        <v>0.37959999999999999</v>
      </c>
      <c r="U99">
        <v>1.97</v>
      </c>
      <c r="V99">
        <v>-1.5759999999999999E-3</v>
      </c>
      <c r="W99" t="s">
        <v>39</v>
      </c>
      <c r="X99" s="4">
        <f>IF(bot_orders[[#This Row],[side]]="sell", bot_orders[[#This Row],[accFillSz]]*bot_orders[[#This Row],[avgPx]] + bot_orders[[#This Row],[fee]], -bot_orders[[#This Row],[accFillSz]]*bot_orders[[#This Row],[avgPx]])</f>
        <v>-0.74781199999999992</v>
      </c>
      <c r="Y99" s="4">
        <f>IF(bot_orders[[#This Row],[side]]="buy", bot_orders[[#This Row],[accFillSz]] + bot_orders[[#This Row],[fee]], -bot_orders[[#This Row],[accFillSz]])</f>
        <v>1.968424</v>
      </c>
      <c r="Z99" s="4">
        <f>IF(bot_orders[[#This Row],[side]]="sell",bot_orders[[#This Row],[accFillSz]]*bot_orders[[#This Row],[avgPx]]+bot_orders[[#This Row],[fee]], 0)</f>
        <v>0</v>
      </c>
      <c r="AA99" s="4">
        <f>IF(bot_orders[[#This Row],[side]]="sell",-bot_orders[[#This Row],[accFillSz]],bot_orders[[#This Row],[accFillSz]]+bot_orders[[#This Row],[fee]])</f>
        <v>1.968424</v>
      </c>
      <c r="AB99">
        <v>0</v>
      </c>
      <c r="AC99" t="s">
        <v>38</v>
      </c>
      <c r="AD99">
        <v>0</v>
      </c>
      <c r="AE99" t="s">
        <v>40</v>
      </c>
      <c r="AF99" t="s">
        <v>41</v>
      </c>
      <c r="AG99" t="s">
        <v>42</v>
      </c>
      <c r="AH99" t="s">
        <v>28</v>
      </c>
      <c r="AI99">
        <v>1.968424</v>
      </c>
      <c r="AJ99">
        <v>-0.74781200000000003</v>
      </c>
    </row>
    <row r="100" spans="1:36" x14ac:dyDescent="0.3">
      <c r="A100">
        <v>97</v>
      </c>
      <c r="B100" t="s">
        <v>312</v>
      </c>
      <c r="C100" t="s">
        <v>28</v>
      </c>
      <c r="D100" t="s">
        <v>29</v>
      </c>
      <c r="E100" t="s">
        <v>30</v>
      </c>
      <c r="F100" t="s">
        <v>31</v>
      </c>
      <c r="G100" t="s">
        <v>872</v>
      </c>
      <c r="H100" t="s">
        <v>873</v>
      </c>
      <c r="I100" s="4" t="s">
        <v>867</v>
      </c>
      <c r="J100" s="1">
        <f>((((bot_orders[[#This Row],[cTime]]/ 1000)+3*3600) / 86400) + DATE(1970,1,1))</f>
        <v>45755.084296238427</v>
      </c>
      <c r="K100" s="4" t="s">
        <v>874</v>
      </c>
      <c r="L100" s="1">
        <f>((((bot_orders[[#This Row],[uTime]]/ 1000)+3*3600) / 86400) + DATE(1970,1,1))</f>
        <v>45755.839566643524</v>
      </c>
      <c r="M100" t="s">
        <v>34</v>
      </c>
      <c r="N100" t="s">
        <v>28</v>
      </c>
      <c r="O100" t="s">
        <v>35</v>
      </c>
      <c r="P100">
        <v>1.97</v>
      </c>
      <c r="Q100" t="s">
        <v>36</v>
      </c>
      <c r="R100" t="s">
        <v>55</v>
      </c>
      <c r="S100">
        <v>0.38279999999999997</v>
      </c>
      <c r="T100">
        <v>0.38279999999999997</v>
      </c>
      <c r="U100">
        <v>1.97</v>
      </c>
      <c r="V100">
        <v>-1.5759999999999999E-3</v>
      </c>
      <c r="W100" t="s">
        <v>39</v>
      </c>
      <c r="X100" s="4">
        <f>IF(bot_orders[[#This Row],[side]]="sell", bot_orders[[#This Row],[accFillSz]]*bot_orders[[#This Row],[avgPx]] + bot_orders[[#This Row],[fee]], -bot_orders[[#This Row],[accFillSz]]*bot_orders[[#This Row],[avgPx]])</f>
        <v>-0.7541159999999999</v>
      </c>
      <c r="Y100" s="4">
        <f>IF(bot_orders[[#This Row],[side]]="buy", bot_orders[[#This Row],[accFillSz]] + bot_orders[[#This Row],[fee]], -bot_orders[[#This Row],[accFillSz]])</f>
        <v>1.968424</v>
      </c>
      <c r="Z100" s="4">
        <f>IF(bot_orders[[#This Row],[side]]="sell",bot_orders[[#This Row],[accFillSz]]*bot_orders[[#This Row],[avgPx]]+bot_orders[[#This Row],[fee]], 0)</f>
        <v>0</v>
      </c>
      <c r="AA100" s="4">
        <f>IF(bot_orders[[#This Row],[side]]="sell",-bot_orders[[#This Row],[accFillSz]],bot_orders[[#This Row],[accFillSz]]+bot_orders[[#This Row],[fee]])</f>
        <v>1.968424</v>
      </c>
      <c r="AB100">
        <v>0</v>
      </c>
      <c r="AC100" t="s">
        <v>38</v>
      </c>
      <c r="AD100">
        <v>0</v>
      </c>
      <c r="AE100" t="s">
        <v>40</v>
      </c>
      <c r="AF100" t="s">
        <v>41</v>
      </c>
      <c r="AG100" t="s">
        <v>42</v>
      </c>
      <c r="AH100" t="s">
        <v>28</v>
      </c>
      <c r="AI100">
        <v>1.968424</v>
      </c>
      <c r="AJ100">
        <v>-0.75411600000000001</v>
      </c>
    </row>
    <row r="101" spans="1:36" x14ac:dyDescent="0.3">
      <c r="A101">
        <v>98</v>
      </c>
      <c r="B101" t="s">
        <v>312</v>
      </c>
      <c r="C101" t="s">
        <v>28</v>
      </c>
      <c r="D101" t="s">
        <v>29</v>
      </c>
      <c r="E101" t="s">
        <v>30</v>
      </c>
      <c r="F101" t="s">
        <v>31</v>
      </c>
      <c r="G101" t="s">
        <v>875</v>
      </c>
      <c r="H101" t="s">
        <v>876</v>
      </c>
      <c r="I101" s="4" t="s">
        <v>867</v>
      </c>
      <c r="J101" s="1">
        <f>((((bot_orders[[#This Row],[cTime]]/ 1000)+3*3600) / 86400) + DATE(1970,1,1))</f>
        <v>45755.084296238427</v>
      </c>
      <c r="K101" s="4" t="s">
        <v>877</v>
      </c>
      <c r="L101" s="1">
        <f>((((bot_orders[[#This Row],[uTime]]/ 1000)+3*3600) / 86400) + DATE(1970,1,1))</f>
        <v>45755.818763356481</v>
      </c>
      <c r="M101" t="s">
        <v>34</v>
      </c>
      <c r="N101" t="s">
        <v>28</v>
      </c>
      <c r="O101" t="s">
        <v>35</v>
      </c>
      <c r="P101">
        <v>1.97</v>
      </c>
      <c r="Q101" t="s">
        <v>36</v>
      </c>
      <c r="R101" t="s">
        <v>55</v>
      </c>
      <c r="S101">
        <v>0.38600000000000001</v>
      </c>
      <c r="T101">
        <v>0.38600000000000001</v>
      </c>
      <c r="U101">
        <v>1.97</v>
      </c>
      <c r="V101">
        <v>-1.5759999999999999E-3</v>
      </c>
      <c r="W101" t="s">
        <v>39</v>
      </c>
      <c r="X101" s="4">
        <f>IF(bot_orders[[#This Row],[side]]="sell", bot_orders[[#This Row],[accFillSz]]*bot_orders[[#This Row],[avgPx]] + bot_orders[[#This Row],[fee]], -bot_orders[[#This Row],[accFillSz]]*bot_orders[[#This Row],[avgPx]])</f>
        <v>-0.76041999999999998</v>
      </c>
      <c r="Y101" s="4">
        <f>IF(bot_orders[[#This Row],[side]]="buy", bot_orders[[#This Row],[accFillSz]] + bot_orders[[#This Row],[fee]], -bot_orders[[#This Row],[accFillSz]])</f>
        <v>1.968424</v>
      </c>
      <c r="Z101" s="4">
        <f>IF(bot_orders[[#This Row],[side]]="sell",bot_orders[[#This Row],[accFillSz]]*bot_orders[[#This Row],[avgPx]]+bot_orders[[#This Row],[fee]], 0)</f>
        <v>0</v>
      </c>
      <c r="AA101" s="4">
        <f>IF(bot_orders[[#This Row],[side]]="sell",-bot_orders[[#This Row],[accFillSz]],bot_orders[[#This Row],[accFillSz]]+bot_orders[[#This Row],[fee]])</f>
        <v>1.968424</v>
      </c>
      <c r="AB101">
        <v>0</v>
      </c>
      <c r="AC101" t="s">
        <v>38</v>
      </c>
      <c r="AD101">
        <v>0</v>
      </c>
      <c r="AE101" t="s">
        <v>40</v>
      </c>
      <c r="AF101" t="s">
        <v>41</v>
      </c>
      <c r="AG101" t="s">
        <v>42</v>
      </c>
      <c r="AH101" t="s">
        <v>28</v>
      </c>
      <c r="AI101">
        <v>1.968424</v>
      </c>
      <c r="AJ101">
        <v>-0.76041999999999998</v>
      </c>
    </row>
    <row r="102" spans="1:36" x14ac:dyDescent="0.3">
      <c r="A102">
        <v>99</v>
      </c>
      <c r="B102" t="s">
        <v>312</v>
      </c>
      <c r="C102" t="s">
        <v>28</v>
      </c>
      <c r="D102" t="s">
        <v>29</v>
      </c>
      <c r="E102" t="s">
        <v>30</v>
      </c>
      <c r="F102" t="s">
        <v>31</v>
      </c>
      <c r="G102" t="s">
        <v>250</v>
      </c>
      <c r="H102" t="s">
        <v>878</v>
      </c>
      <c r="I102" s="4" t="s">
        <v>867</v>
      </c>
      <c r="J102" s="1">
        <f>((((bot_orders[[#This Row],[cTime]]/ 1000)+3*3600) / 86400) + DATE(1970,1,1))</f>
        <v>45755.084296238427</v>
      </c>
      <c r="K102" s="4" t="s">
        <v>879</v>
      </c>
      <c r="L102" s="1">
        <f>((((bot_orders[[#This Row],[uTime]]/ 1000)+3*3600) / 86400) + DATE(1970,1,1))</f>
        <v>45755.167377164355</v>
      </c>
      <c r="M102" t="s">
        <v>34</v>
      </c>
      <c r="N102" t="s">
        <v>28</v>
      </c>
      <c r="O102" t="s">
        <v>35</v>
      </c>
      <c r="P102">
        <v>1.97</v>
      </c>
      <c r="Q102" t="s">
        <v>36</v>
      </c>
      <c r="R102" t="s">
        <v>55</v>
      </c>
      <c r="S102">
        <v>0.38919999999999999</v>
      </c>
      <c r="T102">
        <v>0.38919999999999999</v>
      </c>
      <c r="U102">
        <v>1.97</v>
      </c>
      <c r="V102">
        <v>-1.5759999999999999E-3</v>
      </c>
      <c r="W102" t="s">
        <v>39</v>
      </c>
      <c r="X102" s="4">
        <f>IF(bot_orders[[#This Row],[side]]="sell", bot_orders[[#This Row],[accFillSz]]*bot_orders[[#This Row],[avgPx]] + bot_orders[[#This Row],[fee]], -bot_orders[[#This Row],[accFillSz]]*bot_orders[[#This Row],[avgPx]])</f>
        <v>-0.76672399999999996</v>
      </c>
      <c r="Y102" s="4">
        <f>IF(bot_orders[[#This Row],[side]]="buy", bot_orders[[#This Row],[accFillSz]] + bot_orders[[#This Row],[fee]], -bot_orders[[#This Row],[accFillSz]])</f>
        <v>1.968424</v>
      </c>
      <c r="Z102" s="4">
        <f>IF(bot_orders[[#This Row],[side]]="sell",bot_orders[[#This Row],[accFillSz]]*bot_orders[[#This Row],[avgPx]]+bot_orders[[#This Row],[fee]], 0)</f>
        <v>0</v>
      </c>
      <c r="AA102" s="4">
        <f>IF(bot_orders[[#This Row],[side]]="sell",-bot_orders[[#This Row],[accFillSz]],bot_orders[[#This Row],[accFillSz]]+bot_orders[[#This Row],[fee]])</f>
        <v>1.968424</v>
      </c>
      <c r="AB102">
        <v>0</v>
      </c>
      <c r="AC102" t="s">
        <v>38</v>
      </c>
      <c r="AD102">
        <v>0</v>
      </c>
      <c r="AE102" t="s">
        <v>40</v>
      </c>
      <c r="AF102" t="s">
        <v>41</v>
      </c>
      <c r="AG102" t="s">
        <v>42</v>
      </c>
      <c r="AH102" t="s">
        <v>28</v>
      </c>
      <c r="AI102">
        <v>1.968424</v>
      </c>
      <c r="AJ102">
        <v>-0.76672399999999996</v>
      </c>
    </row>
    <row r="103" spans="1:36" x14ac:dyDescent="0.3">
      <c r="A103">
        <v>100</v>
      </c>
      <c r="B103" t="s">
        <v>312</v>
      </c>
      <c r="C103" t="s">
        <v>28</v>
      </c>
      <c r="D103" t="s">
        <v>29</v>
      </c>
      <c r="E103" t="s">
        <v>30</v>
      </c>
      <c r="F103" t="s">
        <v>31</v>
      </c>
      <c r="G103" t="s">
        <v>255</v>
      </c>
      <c r="H103" t="s">
        <v>880</v>
      </c>
      <c r="I103" s="4" t="s">
        <v>867</v>
      </c>
      <c r="J103" s="1">
        <f>((((bot_orders[[#This Row],[cTime]]/ 1000)+3*3600) / 86400) + DATE(1970,1,1))</f>
        <v>45755.084296238427</v>
      </c>
      <c r="K103" s="4" t="s">
        <v>881</v>
      </c>
      <c r="L103" s="1">
        <f>((((bot_orders[[#This Row],[uTime]]/ 1000)+3*3600) / 86400) + DATE(1970,1,1))</f>
        <v>45755.105798472221</v>
      </c>
      <c r="M103" t="s">
        <v>34</v>
      </c>
      <c r="N103" t="s">
        <v>28</v>
      </c>
      <c r="O103" t="s">
        <v>35</v>
      </c>
      <c r="P103">
        <v>1.97</v>
      </c>
      <c r="Q103" t="s">
        <v>36</v>
      </c>
      <c r="R103" t="s">
        <v>55</v>
      </c>
      <c r="S103">
        <v>0.39240000000000003</v>
      </c>
      <c r="T103">
        <v>0.39240000000000003</v>
      </c>
      <c r="U103">
        <v>1.97</v>
      </c>
      <c r="V103">
        <v>-1.5759999999999999E-3</v>
      </c>
      <c r="W103" t="s">
        <v>39</v>
      </c>
      <c r="X103" s="4">
        <f>IF(bot_orders[[#This Row],[side]]="sell", bot_orders[[#This Row],[accFillSz]]*bot_orders[[#This Row],[avgPx]] + bot_orders[[#This Row],[fee]], -bot_orders[[#This Row],[accFillSz]]*bot_orders[[#This Row],[avgPx]])</f>
        <v>-0.77302800000000005</v>
      </c>
      <c r="Y103" s="4">
        <f>IF(bot_orders[[#This Row],[side]]="buy", bot_orders[[#This Row],[accFillSz]] + bot_orders[[#This Row],[fee]], -bot_orders[[#This Row],[accFillSz]])</f>
        <v>1.968424</v>
      </c>
      <c r="Z103" s="4">
        <f>IF(bot_orders[[#This Row],[side]]="sell",bot_orders[[#This Row],[accFillSz]]*bot_orders[[#This Row],[avgPx]]+bot_orders[[#This Row],[fee]], 0)</f>
        <v>0</v>
      </c>
      <c r="AA103" s="4">
        <f>IF(bot_orders[[#This Row],[side]]="sell",-bot_orders[[#This Row],[accFillSz]],bot_orders[[#This Row],[accFillSz]]+bot_orders[[#This Row],[fee]])</f>
        <v>1.968424</v>
      </c>
      <c r="AB103">
        <v>0</v>
      </c>
      <c r="AC103" t="s">
        <v>38</v>
      </c>
      <c r="AD103">
        <v>0</v>
      </c>
      <c r="AE103" t="s">
        <v>40</v>
      </c>
      <c r="AF103" t="s">
        <v>41</v>
      </c>
      <c r="AG103" t="s">
        <v>42</v>
      </c>
      <c r="AH103" t="s">
        <v>28</v>
      </c>
      <c r="AI103">
        <v>1.968424</v>
      </c>
      <c r="AJ103">
        <v>-0.77302800000000005</v>
      </c>
    </row>
    <row r="104" spans="1:36" x14ac:dyDescent="0.3">
      <c r="A104">
        <v>101</v>
      </c>
      <c r="B104" t="s">
        <v>312</v>
      </c>
      <c r="C104" t="s">
        <v>28</v>
      </c>
      <c r="D104" t="s">
        <v>29</v>
      </c>
      <c r="E104" t="s">
        <v>30</v>
      </c>
      <c r="F104" t="s">
        <v>31</v>
      </c>
      <c r="G104" t="s">
        <v>252</v>
      </c>
      <c r="H104" t="s">
        <v>882</v>
      </c>
      <c r="I104" s="4" t="s">
        <v>867</v>
      </c>
      <c r="J104" s="1">
        <f>((((bot_orders[[#This Row],[cTime]]/ 1000)+3*3600) / 86400) + DATE(1970,1,1))</f>
        <v>45755.084296238427</v>
      </c>
      <c r="K104" s="4" t="s">
        <v>883</v>
      </c>
      <c r="L104" s="1">
        <f>((((bot_orders[[#This Row],[uTime]]/ 1000)+3*3600) / 86400) + DATE(1970,1,1))</f>
        <v>45755.089125335646</v>
      </c>
      <c r="M104" t="s">
        <v>34</v>
      </c>
      <c r="N104" t="s">
        <v>28</v>
      </c>
      <c r="O104" t="s">
        <v>35</v>
      </c>
      <c r="P104">
        <v>1.97</v>
      </c>
      <c r="Q104" t="s">
        <v>36</v>
      </c>
      <c r="R104" t="s">
        <v>55</v>
      </c>
      <c r="S104">
        <v>0.39560000000000001</v>
      </c>
      <c r="T104">
        <v>0.39560000000000001</v>
      </c>
      <c r="U104">
        <v>1.97</v>
      </c>
      <c r="V104">
        <v>-1.5759999999999999E-3</v>
      </c>
      <c r="W104" t="s">
        <v>39</v>
      </c>
      <c r="X104" s="4">
        <f>IF(bot_orders[[#This Row],[side]]="sell", bot_orders[[#This Row],[accFillSz]]*bot_orders[[#This Row],[avgPx]] + bot_orders[[#This Row],[fee]], -bot_orders[[#This Row],[accFillSz]]*bot_orders[[#This Row],[avgPx]])</f>
        <v>-0.77933200000000002</v>
      </c>
      <c r="Y104" s="4">
        <f>IF(bot_orders[[#This Row],[side]]="buy", bot_orders[[#This Row],[accFillSz]] + bot_orders[[#This Row],[fee]], -bot_orders[[#This Row],[accFillSz]])</f>
        <v>1.968424</v>
      </c>
      <c r="Z104" s="4">
        <f>IF(bot_orders[[#This Row],[side]]="sell",bot_orders[[#This Row],[accFillSz]]*bot_orders[[#This Row],[avgPx]]+bot_orders[[#This Row],[fee]], 0)</f>
        <v>0</v>
      </c>
      <c r="AA104" s="4">
        <f>IF(bot_orders[[#This Row],[side]]="sell",-bot_orders[[#This Row],[accFillSz]],bot_orders[[#This Row],[accFillSz]]+bot_orders[[#This Row],[fee]])</f>
        <v>1.968424</v>
      </c>
      <c r="AB104">
        <v>0</v>
      </c>
      <c r="AC104" t="s">
        <v>38</v>
      </c>
      <c r="AD104">
        <v>0</v>
      </c>
      <c r="AE104" t="s">
        <v>40</v>
      </c>
      <c r="AF104" t="s">
        <v>41</v>
      </c>
      <c r="AG104" t="s">
        <v>42</v>
      </c>
      <c r="AH104" t="s">
        <v>28</v>
      </c>
      <c r="AI104">
        <v>1.968424</v>
      </c>
      <c r="AJ104">
        <v>-0.77933200000000002</v>
      </c>
    </row>
    <row r="105" spans="1:36" x14ac:dyDescent="0.3">
      <c r="A105">
        <v>102</v>
      </c>
      <c r="B105" t="s">
        <v>312</v>
      </c>
      <c r="C105" t="s">
        <v>28</v>
      </c>
      <c r="D105" t="s">
        <v>29</v>
      </c>
      <c r="E105" t="s">
        <v>30</v>
      </c>
      <c r="F105" t="s">
        <v>31</v>
      </c>
      <c r="G105" t="s">
        <v>217</v>
      </c>
      <c r="H105" t="s">
        <v>884</v>
      </c>
      <c r="I105" s="4" t="s">
        <v>867</v>
      </c>
      <c r="J105" s="1">
        <f>((((bot_orders[[#This Row],[cTime]]/ 1000)+3*3600) / 86400) + DATE(1970,1,1))</f>
        <v>45755.084296238427</v>
      </c>
      <c r="K105" s="4" t="s">
        <v>885</v>
      </c>
      <c r="L105" s="1">
        <f>((((bot_orders[[#This Row],[uTime]]/ 1000)+3*3600) / 86400) + DATE(1970,1,1))</f>
        <v>45755.084296284724</v>
      </c>
      <c r="M105" t="s">
        <v>34</v>
      </c>
      <c r="N105" t="s">
        <v>28</v>
      </c>
      <c r="O105" t="s">
        <v>35</v>
      </c>
      <c r="P105">
        <v>1.97</v>
      </c>
      <c r="Q105" t="s">
        <v>36</v>
      </c>
      <c r="R105" t="s">
        <v>55</v>
      </c>
      <c r="S105">
        <v>0.39879999999999999</v>
      </c>
      <c r="T105">
        <v>0.39650000000000002</v>
      </c>
      <c r="U105">
        <v>1.97</v>
      </c>
      <c r="V105">
        <v>-1.97E-3</v>
      </c>
      <c r="W105" t="s">
        <v>39</v>
      </c>
      <c r="X105" s="4">
        <f>IF(bot_orders[[#This Row],[side]]="sell", bot_orders[[#This Row],[accFillSz]]*bot_orders[[#This Row],[avgPx]] + bot_orders[[#This Row],[fee]], -bot_orders[[#This Row],[accFillSz]]*bot_orders[[#This Row],[avgPx]])</f>
        <v>-0.78110500000000005</v>
      </c>
      <c r="Y105" s="4">
        <f>IF(bot_orders[[#This Row],[side]]="buy", bot_orders[[#This Row],[accFillSz]] + bot_orders[[#This Row],[fee]], -bot_orders[[#This Row],[accFillSz]])</f>
        <v>1.9680299999999999</v>
      </c>
      <c r="Z105" s="4">
        <f>IF(bot_orders[[#This Row],[side]]="sell",bot_orders[[#This Row],[accFillSz]]*bot_orders[[#This Row],[avgPx]]+bot_orders[[#This Row],[fee]], 0)</f>
        <v>0</v>
      </c>
      <c r="AA105" s="4">
        <f>IF(bot_orders[[#This Row],[side]]="sell",-bot_orders[[#This Row],[accFillSz]],bot_orders[[#This Row],[accFillSz]]+bot_orders[[#This Row],[fee]])</f>
        <v>1.9680299999999999</v>
      </c>
      <c r="AB105">
        <v>0</v>
      </c>
      <c r="AC105" t="s">
        <v>38</v>
      </c>
      <c r="AD105">
        <v>0</v>
      </c>
      <c r="AE105" t="s">
        <v>40</v>
      </c>
      <c r="AF105" t="s">
        <v>41</v>
      </c>
      <c r="AG105" t="s">
        <v>42</v>
      </c>
      <c r="AH105" t="s">
        <v>28</v>
      </c>
      <c r="AI105">
        <v>1.9680299999999999</v>
      </c>
      <c r="AJ105">
        <v>-0.78110500000000005</v>
      </c>
    </row>
    <row r="106" spans="1:36" x14ac:dyDescent="0.3">
      <c r="A106">
        <v>103</v>
      </c>
      <c r="B106" t="s">
        <v>312</v>
      </c>
      <c r="C106" t="s">
        <v>28</v>
      </c>
      <c r="D106" t="s">
        <v>29</v>
      </c>
      <c r="E106" t="s">
        <v>30</v>
      </c>
      <c r="F106" t="s">
        <v>31</v>
      </c>
      <c r="G106" t="s">
        <v>215</v>
      </c>
      <c r="H106" t="s">
        <v>886</v>
      </c>
      <c r="I106" s="4" t="s">
        <v>867</v>
      </c>
      <c r="J106" s="1">
        <f>((((bot_orders[[#This Row],[cTime]]/ 1000)+3*3600) / 86400) + DATE(1970,1,1))</f>
        <v>45755.084296238427</v>
      </c>
      <c r="K106" s="4" t="s">
        <v>885</v>
      </c>
      <c r="L106" s="1">
        <f>((((bot_orders[[#This Row],[uTime]]/ 1000)+3*3600) / 86400) + DATE(1970,1,1))</f>
        <v>45755.084296284724</v>
      </c>
      <c r="M106" t="s">
        <v>34</v>
      </c>
      <c r="N106" t="s">
        <v>28</v>
      </c>
      <c r="O106" t="s">
        <v>35</v>
      </c>
      <c r="P106">
        <v>1.97</v>
      </c>
      <c r="Q106" t="s">
        <v>36</v>
      </c>
      <c r="R106" t="s">
        <v>55</v>
      </c>
      <c r="S106">
        <v>0.40200000000000002</v>
      </c>
      <c r="T106">
        <v>0.39650000000000002</v>
      </c>
      <c r="U106">
        <v>1.97</v>
      </c>
      <c r="V106">
        <v>-1.97E-3</v>
      </c>
      <c r="W106" t="s">
        <v>39</v>
      </c>
      <c r="X106" s="4">
        <f>IF(bot_orders[[#This Row],[side]]="sell", bot_orders[[#This Row],[accFillSz]]*bot_orders[[#This Row],[avgPx]] + bot_orders[[#This Row],[fee]], -bot_orders[[#This Row],[accFillSz]]*bot_orders[[#This Row],[avgPx]])</f>
        <v>-0.78110500000000005</v>
      </c>
      <c r="Y106" s="4">
        <f>IF(bot_orders[[#This Row],[side]]="buy", bot_orders[[#This Row],[accFillSz]] + bot_orders[[#This Row],[fee]], -bot_orders[[#This Row],[accFillSz]])</f>
        <v>1.9680299999999999</v>
      </c>
      <c r="Z106" s="4">
        <f>IF(bot_orders[[#This Row],[side]]="sell",bot_orders[[#This Row],[accFillSz]]*bot_orders[[#This Row],[avgPx]]+bot_orders[[#This Row],[fee]], 0)</f>
        <v>0</v>
      </c>
      <c r="AA106" s="4">
        <f>IF(bot_orders[[#This Row],[side]]="sell",-bot_orders[[#This Row],[accFillSz]],bot_orders[[#This Row],[accFillSz]]+bot_orders[[#This Row],[fee]])</f>
        <v>1.9680299999999999</v>
      </c>
      <c r="AB106">
        <v>0</v>
      </c>
      <c r="AC106" t="s">
        <v>38</v>
      </c>
      <c r="AD106">
        <v>0</v>
      </c>
      <c r="AE106" t="s">
        <v>40</v>
      </c>
      <c r="AF106" t="s">
        <v>41</v>
      </c>
      <c r="AG106" t="s">
        <v>42</v>
      </c>
      <c r="AH106" t="s">
        <v>28</v>
      </c>
      <c r="AI106">
        <v>1.9680299999999999</v>
      </c>
      <c r="AJ106">
        <v>-0.78110500000000005</v>
      </c>
    </row>
    <row r="107" spans="1:36" x14ac:dyDescent="0.3">
      <c r="A107">
        <v>104</v>
      </c>
      <c r="B107" t="s">
        <v>312</v>
      </c>
      <c r="C107" t="s">
        <v>28</v>
      </c>
      <c r="D107" t="s">
        <v>29</v>
      </c>
      <c r="E107" t="s">
        <v>30</v>
      </c>
      <c r="F107" t="s">
        <v>31</v>
      </c>
      <c r="G107" t="s">
        <v>213</v>
      </c>
      <c r="H107" t="s">
        <v>887</v>
      </c>
      <c r="I107" s="4" t="s">
        <v>867</v>
      </c>
      <c r="J107" s="1">
        <f>((((bot_orders[[#This Row],[cTime]]/ 1000)+3*3600) / 86400) + DATE(1970,1,1))</f>
        <v>45755.084296238427</v>
      </c>
      <c r="K107" s="4" t="s">
        <v>885</v>
      </c>
      <c r="L107" s="1">
        <f>((((bot_orders[[#This Row],[uTime]]/ 1000)+3*3600) / 86400) + DATE(1970,1,1))</f>
        <v>45755.084296284724</v>
      </c>
      <c r="M107" t="s">
        <v>34</v>
      </c>
      <c r="N107" t="s">
        <v>28</v>
      </c>
      <c r="O107" t="s">
        <v>35</v>
      </c>
      <c r="P107">
        <v>1.97</v>
      </c>
      <c r="Q107" t="s">
        <v>36</v>
      </c>
      <c r="R107" t="s">
        <v>55</v>
      </c>
      <c r="S107">
        <v>0.40429999999999999</v>
      </c>
      <c r="T107">
        <v>0.39650000000000002</v>
      </c>
      <c r="U107">
        <v>1.97</v>
      </c>
      <c r="V107">
        <v>-1.97E-3</v>
      </c>
      <c r="W107" t="s">
        <v>39</v>
      </c>
      <c r="X107" s="4">
        <f>IF(bot_orders[[#This Row],[side]]="sell", bot_orders[[#This Row],[accFillSz]]*bot_orders[[#This Row],[avgPx]] + bot_orders[[#This Row],[fee]], -bot_orders[[#This Row],[accFillSz]]*bot_orders[[#This Row],[avgPx]])</f>
        <v>-0.78110500000000005</v>
      </c>
      <c r="Y107" s="4">
        <f>IF(bot_orders[[#This Row],[side]]="buy", bot_orders[[#This Row],[accFillSz]] + bot_orders[[#This Row],[fee]], -bot_orders[[#This Row],[accFillSz]])</f>
        <v>1.9680299999999999</v>
      </c>
      <c r="Z107" s="4">
        <f>IF(bot_orders[[#This Row],[side]]="sell",bot_orders[[#This Row],[accFillSz]]*bot_orders[[#This Row],[avgPx]]+bot_orders[[#This Row],[fee]], 0)</f>
        <v>0</v>
      </c>
      <c r="AA107" s="4">
        <f>IF(bot_orders[[#This Row],[side]]="sell",-bot_orders[[#This Row],[accFillSz]],bot_orders[[#This Row],[accFillSz]]+bot_orders[[#This Row],[fee]])</f>
        <v>1.9680299999999999</v>
      </c>
      <c r="AB107">
        <v>0</v>
      </c>
      <c r="AC107" t="s">
        <v>38</v>
      </c>
      <c r="AD107">
        <v>0</v>
      </c>
      <c r="AE107" t="s">
        <v>40</v>
      </c>
      <c r="AF107" t="s">
        <v>41</v>
      </c>
      <c r="AG107" t="s">
        <v>42</v>
      </c>
      <c r="AH107" t="s">
        <v>28</v>
      </c>
      <c r="AI107">
        <v>1.9680299999999999</v>
      </c>
      <c r="AJ107">
        <v>-0.78110500000000005</v>
      </c>
    </row>
    <row r="108" spans="1:36" x14ac:dyDescent="0.3">
      <c r="A108">
        <v>105</v>
      </c>
      <c r="B108" t="s">
        <v>312</v>
      </c>
      <c r="C108" t="s">
        <v>28</v>
      </c>
      <c r="D108" t="s">
        <v>29</v>
      </c>
      <c r="E108" t="s">
        <v>30</v>
      </c>
      <c r="F108" t="s">
        <v>31</v>
      </c>
      <c r="G108" t="s">
        <v>53</v>
      </c>
      <c r="H108" t="s">
        <v>888</v>
      </c>
      <c r="I108" s="4" t="s">
        <v>867</v>
      </c>
      <c r="J108" s="1">
        <f>((((bot_orders[[#This Row],[cTime]]/ 1000)+3*3600) / 86400) + DATE(1970,1,1))</f>
        <v>45755.084296238427</v>
      </c>
      <c r="K108" s="4" t="s">
        <v>885</v>
      </c>
      <c r="L108" s="1">
        <f>((((bot_orders[[#This Row],[uTime]]/ 1000)+3*3600) / 86400) + DATE(1970,1,1))</f>
        <v>45755.084296284724</v>
      </c>
      <c r="M108" t="s">
        <v>34</v>
      </c>
      <c r="N108" t="s">
        <v>28</v>
      </c>
      <c r="O108" t="s">
        <v>35</v>
      </c>
      <c r="P108">
        <v>1.97</v>
      </c>
      <c r="Q108" t="s">
        <v>36</v>
      </c>
      <c r="R108" t="s">
        <v>55</v>
      </c>
      <c r="S108">
        <v>0.40429999999999999</v>
      </c>
      <c r="T108">
        <v>0.39650000000000002</v>
      </c>
      <c r="U108">
        <v>1.97</v>
      </c>
      <c r="V108">
        <v>-1.97E-3</v>
      </c>
      <c r="W108" t="s">
        <v>39</v>
      </c>
      <c r="X108" s="4">
        <f>IF(bot_orders[[#This Row],[side]]="sell", bot_orders[[#This Row],[accFillSz]]*bot_orders[[#This Row],[avgPx]] + bot_orders[[#This Row],[fee]], -bot_orders[[#This Row],[accFillSz]]*bot_orders[[#This Row],[avgPx]])</f>
        <v>-0.78110500000000005</v>
      </c>
      <c r="Y108" s="4">
        <f>IF(bot_orders[[#This Row],[side]]="buy", bot_orders[[#This Row],[accFillSz]] + bot_orders[[#This Row],[fee]], -bot_orders[[#This Row],[accFillSz]])</f>
        <v>1.9680299999999999</v>
      </c>
      <c r="Z108" s="4">
        <f>IF(bot_orders[[#This Row],[side]]="sell",bot_orders[[#This Row],[accFillSz]]*bot_orders[[#This Row],[avgPx]]+bot_orders[[#This Row],[fee]], 0)</f>
        <v>0</v>
      </c>
      <c r="AA108" s="4">
        <f>IF(bot_orders[[#This Row],[side]]="sell",-bot_orders[[#This Row],[accFillSz]],bot_orders[[#This Row],[accFillSz]]+bot_orders[[#This Row],[fee]])</f>
        <v>1.9680299999999999</v>
      </c>
      <c r="AB108">
        <v>0</v>
      </c>
      <c r="AC108" t="s">
        <v>38</v>
      </c>
      <c r="AD108">
        <v>0</v>
      </c>
      <c r="AE108" t="s">
        <v>40</v>
      </c>
      <c r="AF108" t="s">
        <v>41</v>
      </c>
      <c r="AG108" t="s">
        <v>42</v>
      </c>
      <c r="AH108" t="s">
        <v>28</v>
      </c>
      <c r="AI108">
        <v>1.9680299999999999</v>
      </c>
      <c r="AJ108">
        <v>-0.78110500000000005</v>
      </c>
    </row>
    <row r="109" spans="1:36" x14ac:dyDescent="0.3">
      <c r="A109">
        <v>106</v>
      </c>
      <c r="B109" t="s">
        <v>312</v>
      </c>
      <c r="C109" t="s">
        <v>28</v>
      </c>
      <c r="D109" t="s">
        <v>29</v>
      </c>
      <c r="E109" t="s">
        <v>30</v>
      </c>
      <c r="F109" t="s">
        <v>31</v>
      </c>
      <c r="G109" t="s">
        <v>217</v>
      </c>
      <c r="H109" t="s">
        <v>889</v>
      </c>
      <c r="I109" s="4" t="s">
        <v>890</v>
      </c>
      <c r="J109" s="1">
        <f>((((bot_orders[[#This Row],[cTime]]/ 1000)+3*3600) / 86400) + DATE(1970,1,1))</f>
        <v>45755.084296307868</v>
      </c>
      <c r="K109" s="4" t="s">
        <v>891</v>
      </c>
      <c r="L109" s="1">
        <f>((((bot_orders[[#This Row],[uTime]]/ 1000)+3*3600) / 86400) + DATE(1970,1,1))</f>
        <v>45755.202266840279</v>
      </c>
      <c r="M109" t="s">
        <v>34</v>
      </c>
      <c r="N109" t="s">
        <v>28</v>
      </c>
      <c r="O109" t="s">
        <v>35</v>
      </c>
      <c r="P109">
        <v>1.968</v>
      </c>
      <c r="Q109" t="s">
        <v>36</v>
      </c>
      <c r="R109" t="s">
        <v>37</v>
      </c>
      <c r="S109">
        <v>0.40200000000000002</v>
      </c>
      <c r="T109">
        <v>0.40200000000000002</v>
      </c>
      <c r="U109">
        <v>1.968</v>
      </c>
      <c r="V109">
        <v>-6.3290880000000001E-4</v>
      </c>
      <c r="W109" t="s">
        <v>38</v>
      </c>
      <c r="X109" s="4">
        <f>IF(bot_orders[[#This Row],[side]]="sell", bot_orders[[#This Row],[accFillSz]]*bot_orders[[#This Row],[avgPx]] + bot_orders[[#This Row],[fee]], -bot_orders[[#This Row],[accFillSz]]*bot_orders[[#This Row],[avgPx]])</f>
        <v>0.79050309120000006</v>
      </c>
      <c r="Y109" s="4">
        <f>IF(bot_orders[[#This Row],[side]]="buy", bot_orders[[#This Row],[accFillSz]] + bot_orders[[#This Row],[fee]], -bot_orders[[#This Row],[accFillSz]])</f>
        <v>-1.968</v>
      </c>
      <c r="Z109" s="4">
        <f>IF(bot_orders[[#This Row],[side]]="sell",bot_orders[[#This Row],[accFillSz]]*bot_orders[[#This Row],[avgPx]]+bot_orders[[#This Row],[fee]], 0)</f>
        <v>0.79050309120000006</v>
      </c>
      <c r="AA109" s="4">
        <f>IF(bot_orders[[#This Row],[side]]="sell",-bot_orders[[#This Row],[accFillSz]],bot_orders[[#This Row],[accFillSz]]+bot_orders[[#This Row],[fee]])</f>
        <v>-1.968</v>
      </c>
      <c r="AB109">
        <v>0</v>
      </c>
      <c r="AC109" t="s">
        <v>39</v>
      </c>
      <c r="AD109">
        <v>0</v>
      </c>
      <c r="AE109" t="s">
        <v>40</v>
      </c>
      <c r="AF109" t="s">
        <v>41</v>
      </c>
      <c r="AG109" t="s">
        <v>42</v>
      </c>
      <c r="AH109" t="s">
        <v>28</v>
      </c>
      <c r="AI109">
        <v>-1.968</v>
      </c>
      <c r="AJ109">
        <v>0.79050308999999996</v>
      </c>
    </row>
    <row r="110" spans="1:36" x14ac:dyDescent="0.3">
      <c r="A110">
        <v>107</v>
      </c>
      <c r="B110" t="s">
        <v>312</v>
      </c>
      <c r="C110" t="s">
        <v>28</v>
      </c>
      <c r="D110" t="s">
        <v>29</v>
      </c>
      <c r="E110" t="s">
        <v>30</v>
      </c>
      <c r="F110" t="s">
        <v>31</v>
      </c>
      <c r="G110" t="s">
        <v>252</v>
      </c>
      <c r="H110" t="s">
        <v>892</v>
      </c>
      <c r="I110" s="4" t="s">
        <v>893</v>
      </c>
      <c r="J110" s="1">
        <f>((((bot_orders[[#This Row],[cTime]]/ 1000)+3*3600) / 86400) + DATE(1970,1,1))</f>
        <v>45755.089125358798</v>
      </c>
      <c r="K110" s="4" t="s">
        <v>894</v>
      </c>
      <c r="L110" s="1">
        <f>((((bot_orders[[#This Row],[uTime]]/ 1000)+3*3600) / 86400) + DATE(1970,1,1))</f>
        <v>45755.191789236109</v>
      </c>
      <c r="M110" t="s">
        <v>34</v>
      </c>
      <c r="N110" t="s">
        <v>28</v>
      </c>
      <c r="O110" t="s">
        <v>35</v>
      </c>
      <c r="P110">
        <v>1.968</v>
      </c>
      <c r="Q110" t="s">
        <v>36</v>
      </c>
      <c r="R110" t="s">
        <v>37</v>
      </c>
      <c r="S110">
        <v>0.39879999999999999</v>
      </c>
      <c r="T110">
        <v>0.39879999999999999</v>
      </c>
      <c r="U110">
        <v>1.968</v>
      </c>
      <c r="V110">
        <v>-6.2787070000000001E-4</v>
      </c>
      <c r="W110" t="s">
        <v>38</v>
      </c>
      <c r="X110" s="4">
        <f>IF(bot_orders[[#This Row],[side]]="sell", bot_orders[[#This Row],[accFillSz]]*bot_orders[[#This Row],[avgPx]] + bot_orders[[#This Row],[fee]], -bot_orders[[#This Row],[accFillSz]]*bot_orders[[#This Row],[avgPx]])</f>
        <v>0.7842105292999999</v>
      </c>
      <c r="Y110" s="4">
        <f>IF(bot_orders[[#This Row],[side]]="buy", bot_orders[[#This Row],[accFillSz]] + bot_orders[[#This Row],[fee]], -bot_orders[[#This Row],[accFillSz]])</f>
        <v>-1.968</v>
      </c>
      <c r="Z110" s="4">
        <f>IF(bot_orders[[#This Row],[side]]="sell",bot_orders[[#This Row],[accFillSz]]*bot_orders[[#This Row],[avgPx]]+bot_orders[[#This Row],[fee]], 0)</f>
        <v>0.7842105292999999</v>
      </c>
      <c r="AA110" s="4">
        <f>IF(bot_orders[[#This Row],[side]]="sell",-bot_orders[[#This Row],[accFillSz]],bot_orders[[#This Row],[accFillSz]]+bot_orders[[#This Row],[fee]])</f>
        <v>-1.968</v>
      </c>
      <c r="AB110">
        <v>0</v>
      </c>
      <c r="AC110" t="s">
        <v>39</v>
      </c>
      <c r="AD110">
        <v>0</v>
      </c>
      <c r="AE110" t="s">
        <v>40</v>
      </c>
      <c r="AF110" t="s">
        <v>41</v>
      </c>
      <c r="AG110" t="s">
        <v>42</v>
      </c>
      <c r="AH110" t="s">
        <v>28</v>
      </c>
      <c r="AI110">
        <v>-1.968</v>
      </c>
      <c r="AJ110">
        <v>0.78421052999999996</v>
      </c>
    </row>
    <row r="111" spans="1:36" x14ac:dyDescent="0.3">
      <c r="A111">
        <v>108</v>
      </c>
      <c r="B111" t="s">
        <v>312</v>
      </c>
      <c r="C111" t="s">
        <v>28</v>
      </c>
      <c r="D111" t="s">
        <v>29</v>
      </c>
      <c r="E111" t="s">
        <v>30</v>
      </c>
      <c r="F111" t="s">
        <v>31</v>
      </c>
      <c r="G111" t="s">
        <v>255</v>
      </c>
      <c r="H111" t="s">
        <v>895</v>
      </c>
      <c r="I111" s="4" t="s">
        <v>896</v>
      </c>
      <c r="J111" s="1">
        <f>((((bot_orders[[#This Row],[cTime]]/ 1000)+3*3600) / 86400) + DATE(1970,1,1))</f>
        <v>45755.105798495366</v>
      </c>
      <c r="K111" s="4" t="s">
        <v>897</v>
      </c>
      <c r="L111" s="1">
        <f>((((bot_orders[[#This Row],[uTime]]/ 1000)+3*3600) / 86400) + DATE(1970,1,1))</f>
        <v>45755.132769814816</v>
      </c>
      <c r="M111" t="s">
        <v>34</v>
      </c>
      <c r="N111" t="s">
        <v>28</v>
      </c>
      <c r="O111" t="s">
        <v>35</v>
      </c>
      <c r="P111">
        <v>1.968</v>
      </c>
      <c r="Q111" t="s">
        <v>36</v>
      </c>
      <c r="R111" t="s">
        <v>37</v>
      </c>
      <c r="S111">
        <v>0.39560000000000001</v>
      </c>
      <c r="T111">
        <v>0.39560000000000001</v>
      </c>
      <c r="U111">
        <v>1.968</v>
      </c>
      <c r="V111">
        <v>-6.2283260000000002E-4</v>
      </c>
      <c r="W111" t="s">
        <v>38</v>
      </c>
      <c r="X111" s="4">
        <f>IF(bot_orders[[#This Row],[side]]="sell", bot_orders[[#This Row],[accFillSz]]*bot_orders[[#This Row],[avgPx]] + bot_orders[[#This Row],[fee]], -bot_orders[[#This Row],[accFillSz]]*bot_orders[[#This Row],[avgPx]])</f>
        <v>0.77791796740000008</v>
      </c>
      <c r="Y111" s="4">
        <f>IF(bot_orders[[#This Row],[side]]="buy", bot_orders[[#This Row],[accFillSz]] + bot_orders[[#This Row],[fee]], -bot_orders[[#This Row],[accFillSz]])</f>
        <v>-1.968</v>
      </c>
      <c r="Z111" s="4">
        <f>IF(bot_orders[[#This Row],[side]]="sell",bot_orders[[#This Row],[accFillSz]]*bot_orders[[#This Row],[avgPx]]+bot_orders[[#This Row],[fee]], 0)</f>
        <v>0.77791796740000008</v>
      </c>
      <c r="AA111" s="4">
        <f>IF(bot_orders[[#This Row],[side]]="sell",-bot_orders[[#This Row],[accFillSz]],bot_orders[[#This Row],[accFillSz]]+bot_orders[[#This Row],[fee]])</f>
        <v>-1.968</v>
      </c>
      <c r="AB111">
        <v>0</v>
      </c>
      <c r="AC111" t="s">
        <v>39</v>
      </c>
      <c r="AD111">
        <v>0</v>
      </c>
      <c r="AE111" t="s">
        <v>40</v>
      </c>
      <c r="AF111" t="s">
        <v>41</v>
      </c>
      <c r="AG111" t="s">
        <v>42</v>
      </c>
      <c r="AH111" t="s">
        <v>28</v>
      </c>
      <c r="AI111">
        <v>-1.968</v>
      </c>
      <c r="AJ111">
        <v>0.77791796999999996</v>
      </c>
    </row>
    <row r="112" spans="1:36" x14ac:dyDescent="0.3">
      <c r="A112">
        <v>109</v>
      </c>
      <c r="B112" t="s">
        <v>312</v>
      </c>
      <c r="C112" t="s">
        <v>28</v>
      </c>
      <c r="D112" t="s">
        <v>29</v>
      </c>
      <c r="E112" t="s">
        <v>30</v>
      </c>
      <c r="F112" t="s">
        <v>31</v>
      </c>
      <c r="G112" t="s">
        <v>258</v>
      </c>
      <c r="H112" t="s">
        <v>898</v>
      </c>
      <c r="I112" s="4" t="s">
        <v>899</v>
      </c>
      <c r="J112" s="1">
        <f>((((bot_orders[[#This Row],[cTime]]/ 1000)+3*3600) / 86400) + DATE(1970,1,1))</f>
        <v>45755.132769837961</v>
      </c>
      <c r="K112" s="4" t="s">
        <v>900</v>
      </c>
      <c r="L112" s="1">
        <f>((((bot_orders[[#This Row],[uTime]]/ 1000)+3*3600) / 86400) + DATE(1970,1,1))</f>
        <v>45755.145889108797</v>
      </c>
      <c r="M112" t="s">
        <v>34</v>
      </c>
      <c r="N112" t="s">
        <v>28</v>
      </c>
      <c r="O112" t="s">
        <v>35</v>
      </c>
      <c r="P112">
        <v>1.97</v>
      </c>
      <c r="Q112" t="s">
        <v>36</v>
      </c>
      <c r="R112" t="s">
        <v>55</v>
      </c>
      <c r="S112">
        <v>0.39240000000000003</v>
      </c>
      <c r="T112">
        <v>0.39240000000000003</v>
      </c>
      <c r="U112">
        <v>1.97</v>
      </c>
      <c r="V112">
        <v>-1.5759999999999999E-3</v>
      </c>
      <c r="W112" t="s">
        <v>39</v>
      </c>
      <c r="X112" s="4">
        <f>IF(bot_orders[[#This Row],[side]]="sell", bot_orders[[#This Row],[accFillSz]]*bot_orders[[#This Row],[avgPx]] + bot_orders[[#This Row],[fee]], -bot_orders[[#This Row],[accFillSz]]*bot_orders[[#This Row],[avgPx]])</f>
        <v>-0.77302800000000005</v>
      </c>
      <c r="Y112" s="4">
        <f>IF(bot_orders[[#This Row],[side]]="buy", bot_orders[[#This Row],[accFillSz]] + bot_orders[[#This Row],[fee]], -bot_orders[[#This Row],[accFillSz]])</f>
        <v>1.968424</v>
      </c>
      <c r="Z112" s="4">
        <f>IF(bot_orders[[#This Row],[side]]="sell",bot_orders[[#This Row],[accFillSz]]*bot_orders[[#This Row],[avgPx]]+bot_orders[[#This Row],[fee]], 0)</f>
        <v>0</v>
      </c>
      <c r="AA112" s="4">
        <f>IF(bot_orders[[#This Row],[side]]="sell",-bot_orders[[#This Row],[accFillSz]],bot_orders[[#This Row],[accFillSz]]+bot_orders[[#This Row],[fee]])</f>
        <v>1.968424</v>
      </c>
      <c r="AB112">
        <v>0</v>
      </c>
      <c r="AC112" t="s">
        <v>38</v>
      </c>
      <c r="AD112">
        <v>0</v>
      </c>
      <c r="AE112" t="s">
        <v>40</v>
      </c>
      <c r="AF112" t="s">
        <v>41</v>
      </c>
      <c r="AG112" t="s">
        <v>42</v>
      </c>
      <c r="AH112" t="s">
        <v>28</v>
      </c>
      <c r="AI112">
        <v>1.968424</v>
      </c>
      <c r="AJ112">
        <v>-0.77302800000000005</v>
      </c>
    </row>
    <row r="113" spans="1:36" x14ac:dyDescent="0.3">
      <c r="A113">
        <v>110</v>
      </c>
      <c r="B113" t="s">
        <v>312</v>
      </c>
      <c r="C113" t="s">
        <v>28</v>
      </c>
      <c r="D113" t="s">
        <v>29</v>
      </c>
      <c r="E113" t="s">
        <v>30</v>
      </c>
      <c r="F113" t="s">
        <v>31</v>
      </c>
      <c r="G113" t="s">
        <v>258</v>
      </c>
      <c r="H113" t="s">
        <v>901</v>
      </c>
      <c r="I113" s="4" t="s">
        <v>902</v>
      </c>
      <c r="J113" s="1">
        <f>((((bot_orders[[#This Row],[cTime]]/ 1000)+3*3600) / 86400) + DATE(1970,1,1))</f>
        <v>45755.145889131949</v>
      </c>
      <c r="K113" s="4" t="s">
        <v>903</v>
      </c>
      <c r="L113" s="1">
        <f>((((bot_orders[[#This Row],[uTime]]/ 1000)+3*3600) / 86400) + DATE(1970,1,1))</f>
        <v>45755.186842604162</v>
      </c>
      <c r="M113" t="s">
        <v>34</v>
      </c>
      <c r="N113" t="s">
        <v>28</v>
      </c>
      <c r="O113" t="s">
        <v>35</v>
      </c>
      <c r="P113">
        <v>1.968</v>
      </c>
      <c r="Q113" t="s">
        <v>36</v>
      </c>
      <c r="R113" t="s">
        <v>37</v>
      </c>
      <c r="S113">
        <v>0.39560000000000001</v>
      </c>
      <c r="T113">
        <v>0.39560000000000001</v>
      </c>
      <c r="U113">
        <v>1.968</v>
      </c>
      <c r="V113">
        <v>-6.2283260000000002E-4</v>
      </c>
      <c r="W113" t="s">
        <v>38</v>
      </c>
      <c r="X113" s="4">
        <f>IF(bot_orders[[#This Row],[side]]="sell", bot_orders[[#This Row],[accFillSz]]*bot_orders[[#This Row],[avgPx]] + bot_orders[[#This Row],[fee]], -bot_orders[[#This Row],[accFillSz]]*bot_orders[[#This Row],[avgPx]])</f>
        <v>0.77791796740000008</v>
      </c>
      <c r="Y113" s="4">
        <f>IF(bot_orders[[#This Row],[side]]="buy", bot_orders[[#This Row],[accFillSz]] + bot_orders[[#This Row],[fee]], -bot_orders[[#This Row],[accFillSz]])</f>
        <v>-1.968</v>
      </c>
      <c r="Z113" s="4">
        <f>IF(bot_orders[[#This Row],[side]]="sell",bot_orders[[#This Row],[accFillSz]]*bot_orders[[#This Row],[avgPx]]+bot_orders[[#This Row],[fee]], 0)</f>
        <v>0.77791796740000008</v>
      </c>
      <c r="AA113" s="4">
        <f>IF(bot_orders[[#This Row],[side]]="sell",-bot_orders[[#This Row],[accFillSz]],bot_orders[[#This Row],[accFillSz]]+bot_orders[[#This Row],[fee]])</f>
        <v>-1.968</v>
      </c>
      <c r="AB113">
        <v>0</v>
      </c>
      <c r="AC113" t="s">
        <v>39</v>
      </c>
      <c r="AD113">
        <v>0</v>
      </c>
      <c r="AE113" t="s">
        <v>40</v>
      </c>
      <c r="AF113" t="s">
        <v>41</v>
      </c>
      <c r="AG113" t="s">
        <v>42</v>
      </c>
      <c r="AH113" t="s">
        <v>28</v>
      </c>
      <c r="AI113">
        <v>-1.968</v>
      </c>
      <c r="AJ113">
        <v>0.77791796999999996</v>
      </c>
    </row>
    <row r="114" spans="1:36" x14ac:dyDescent="0.3">
      <c r="A114">
        <v>111</v>
      </c>
      <c r="B114" t="s">
        <v>312</v>
      </c>
      <c r="C114" t="s">
        <v>28</v>
      </c>
      <c r="D114" t="s">
        <v>29</v>
      </c>
      <c r="E114" t="s">
        <v>30</v>
      </c>
      <c r="F114" t="s">
        <v>31</v>
      </c>
      <c r="G114" t="s">
        <v>250</v>
      </c>
      <c r="H114" t="s">
        <v>904</v>
      </c>
      <c r="I114" s="4" t="s">
        <v>905</v>
      </c>
      <c r="J114" s="1">
        <f>((((bot_orders[[#This Row],[cTime]]/ 1000)+3*3600) / 86400) + DATE(1970,1,1))</f>
        <v>45755.167377175923</v>
      </c>
      <c r="K114" s="4" t="s">
        <v>906</v>
      </c>
      <c r="L114" s="1">
        <f>((((bot_orders[[#This Row],[uTime]]/ 1000)+3*3600) / 86400) + DATE(1970,1,1))</f>
        <v>45755.177304571756</v>
      </c>
      <c r="M114" t="s">
        <v>34</v>
      </c>
      <c r="N114" t="s">
        <v>28</v>
      </c>
      <c r="O114" t="s">
        <v>35</v>
      </c>
      <c r="P114">
        <v>1.968</v>
      </c>
      <c r="Q114" t="s">
        <v>36</v>
      </c>
      <c r="R114" t="s">
        <v>37</v>
      </c>
      <c r="S114">
        <v>0.39240000000000003</v>
      </c>
      <c r="T114">
        <v>0.39240000000000003</v>
      </c>
      <c r="U114">
        <v>1.968</v>
      </c>
      <c r="V114">
        <v>-6.1779459999999995E-4</v>
      </c>
      <c r="W114" t="s">
        <v>38</v>
      </c>
      <c r="X114" s="4">
        <f>IF(bot_orders[[#This Row],[side]]="sell", bot_orders[[#This Row],[accFillSz]]*bot_orders[[#This Row],[avgPx]] + bot_orders[[#This Row],[fee]], -bot_orders[[#This Row],[accFillSz]]*bot_orders[[#This Row],[avgPx]])</f>
        <v>0.77162540540000002</v>
      </c>
      <c r="Y114" s="4">
        <f>IF(bot_orders[[#This Row],[side]]="buy", bot_orders[[#This Row],[accFillSz]] + bot_orders[[#This Row],[fee]], -bot_orders[[#This Row],[accFillSz]])</f>
        <v>-1.968</v>
      </c>
      <c r="Z114" s="4">
        <f>IF(bot_orders[[#This Row],[side]]="sell",bot_orders[[#This Row],[accFillSz]]*bot_orders[[#This Row],[avgPx]]+bot_orders[[#This Row],[fee]], 0)</f>
        <v>0.77162540540000002</v>
      </c>
      <c r="AA114" s="4">
        <f>IF(bot_orders[[#This Row],[side]]="sell",-bot_orders[[#This Row],[accFillSz]],bot_orders[[#This Row],[accFillSz]]+bot_orders[[#This Row],[fee]])</f>
        <v>-1.968</v>
      </c>
      <c r="AB114">
        <v>0</v>
      </c>
      <c r="AC114" t="s">
        <v>39</v>
      </c>
      <c r="AD114">
        <v>0</v>
      </c>
      <c r="AE114" t="s">
        <v>40</v>
      </c>
      <c r="AF114" t="s">
        <v>41</v>
      </c>
      <c r="AG114" t="s">
        <v>42</v>
      </c>
      <c r="AH114" t="s">
        <v>28</v>
      </c>
      <c r="AI114">
        <v>-1.968</v>
      </c>
      <c r="AJ114">
        <v>0.77162540999999996</v>
      </c>
    </row>
    <row r="115" spans="1:36" x14ac:dyDescent="0.3">
      <c r="A115">
        <v>112</v>
      </c>
      <c r="B115" t="s">
        <v>312</v>
      </c>
      <c r="C115" t="s">
        <v>28</v>
      </c>
      <c r="D115" t="s">
        <v>29</v>
      </c>
      <c r="E115" t="s">
        <v>30</v>
      </c>
      <c r="F115" t="s">
        <v>31</v>
      </c>
      <c r="G115" t="s">
        <v>907</v>
      </c>
      <c r="H115" t="s">
        <v>908</v>
      </c>
      <c r="I115" s="4" t="s">
        <v>909</v>
      </c>
      <c r="J115" s="1">
        <f>((((bot_orders[[#This Row],[cTime]]/ 1000)+3*3600) / 86400) + DATE(1970,1,1))</f>
        <v>45755.177304594908</v>
      </c>
      <c r="K115" s="4" t="s">
        <v>910</v>
      </c>
      <c r="L115" s="1">
        <f>((((bot_orders[[#This Row],[uTime]]/ 1000)+3*3600) / 86400) + DATE(1970,1,1))</f>
        <v>45755.420442199073</v>
      </c>
      <c r="M115" t="s">
        <v>34</v>
      </c>
      <c r="N115" t="s">
        <v>28</v>
      </c>
      <c r="O115" t="s">
        <v>35</v>
      </c>
      <c r="P115">
        <v>1.97</v>
      </c>
      <c r="Q115" t="s">
        <v>36</v>
      </c>
      <c r="R115" t="s">
        <v>55</v>
      </c>
      <c r="S115">
        <v>0.38919999999999999</v>
      </c>
      <c r="T115">
        <v>0.38919999999999999</v>
      </c>
      <c r="U115">
        <v>1.97</v>
      </c>
      <c r="V115">
        <v>-1.5759999999999999E-3</v>
      </c>
      <c r="W115" t="s">
        <v>39</v>
      </c>
      <c r="X115" s="4">
        <f>IF(bot_orders[[#This Row],[side]]="sell", bot_orders[[#This Row],[accFillSz]]*bot_orders[[#This Row],[avgPx]] + bot_orders[[#This Row],[fee]], -bot_orders[[#This Row],[accFillSz]]*bot_orders[[#This Row],[avgPx]])</f>
        <v>-0.76672399999999996</v>
      </c>
      <c r="Y115" s="4">
        <f>IF(bot_orders[[#This Row],[side]]="buy", bot_orders[[#This Row],[accFillSz]] + bot_orders[[#This Row],[fee]], -bot_orders[[#This Row],[accFillSz]])</f>
        <v>1.968424</v>
      </c>
      <c r="Z115" s="4">
        <f>IF(bot_orders[[#This Row],[side]]="sell",bot_orders[[#This Row],[accFillSz]]*bot_orders[[#This Row],[avgPx]]+bot_orders[[#This Row],[fee]], 0)</f>
        <v>0</v>
      </c>
      <c r="AA115" s="4">
        <f>IF(bot_orders[[#This Row],[side]]="sell",-bot_orders[[#This Row],[accFillSz]],bot_orders[[#This Row],[accFillSz]]+bot_orders[[#This Row],[fee]])</f>
        <v>1.968424</v>
      </c>
      <c r="AB115">
        <v>0</v>
      </c>
      <c r="AC115" t="s">
        <v>38</v>
      </c>
      <c r="AD115">
        <v>0</v>
      </c>
      <c r="AE115" t="s">
        <v>40</v>
      </c>
      <c r="AF115" t="s">
        <v>41</v>
      </c>
      <c r="AG115" t="s">
        <v>42</v>
      </c>
      <c r="AH115" t="s">
        <v>28</v>
      </c>
      <c r="AI115">
        <v>1.968424</v>
      </c>
      <c r="AJ115">
        <v>-0.76672399999999996</v>
      </c>
    </row>
    <row r="116" spans="1:36" x14ac:dyDescent="0.3">
      <c r="A116">
        <v>113</v>
      </c>
      <c r="B116" t="s">
        <v>312</v>
      </c>
      <c r="C116" t="s">
        <v>28</v>
      </c>
      <c r="D116" t="s">
        <v>29</v>
      </c>
      <c r="E116" t="s">
        <v>30</v>
      </c>
      <c r="F116" t="s">
        <v>31</v>
      </c>
      <c r="G116" t="s">
        <v>911</v>
      </c>
      <c r="H116" t="s">
        <v>912</v>
      </c>
      <c r="I116" s="4" t="s">
        <v>913</v>
      </c>
      <c r="J116" s="1">
        <f>((((bot_orders[[#This Row],[cTime]]/ 1000)+3*3600) / 86400) + DATE(1970,1,1))</f>
        <v>45755.186842627314</v>
      </c>
      <c r="K116" s="4" t="s">
        <v>914</v>
      </c>
      <c r="L116" s="1">
        <f>((((bot_orders[[#This Row],[uTime]]/ 1000)+3*3600) / 86400) + DATE(1970,1,1))</f>
        <v>45755.37729462963</v>
      </c>
      <c r="M116" t="s">
        <v>34</v>
      </c>
      <c r="N116" t="s">
        <v>28</v>
      </c>
      <c r="O116" t="s">
        <v>35</v>
      </c>
      <c r="P116">
        <v>1.97</v>
      </c>
      <c r="Q116" t="s">
        <v>36</v>
      </c>
      <c r="R116" t="s">
        <v>55</v>
      </c>
      <c r="S116">
        <v>0.39240000000000003</v>
      </c>
      <c r="T116">
        <v>0.39240000000000003</v>
      </c>
      <c r="U116">
        <v>1.97</v>
      </c>
      <c r="V116">
        <v>-1.5759999999999999E-3</v>
      </c>
      <c r="W116" t="s">
        <v>39</v>
      </c>
      <c r="X116" s="4">
        <f>IF(bot_orders[[#This Row],[side]]="sell", bot_orders[[#This Row],[accFillSz]]*bot_orders[[#This Row],[avgPx]] + bot_orders[[#This Row],[fee]], -bot_orders[[#This Row],[accFillSz]]*bot_orders[[#This Row],[avgPx]])</f>
        <v>-0.77302800000000005</v>
      </c>
      <c r="Y116" s="4">
        <f>IF(bot_orders[[#This Row],[side]]="buy", bot_orders[[#This Row],[accFillSz]] + bot_orders[[#This Row],[fee]], -bot_orders[[#This Row],[accFillSz]])</f>
        <v>1.968424</v>
      </c>
      <c r="Z116" s="4">
        <f>IF(bot_orders[[#This Row],[side]]="sell",bot_orders[[#This Row],[accFillSz]]*bot_orders[[#This Row],[avgPx]]+bot_orders[[#This Row],[fee]], 0)</f>
        <v>0</v>
      </c>
      <c r="AA116" s="4">
        <f>IF(bot_orders[[#This Row],[side]]="sell",-bot_orders[[#This Row],[accFillSz]],bot_orders[[#This Row],[accFillSz]]+bot_orders[[#This Row],[fee]])</f>
        <v>1.968424</v>
      </c>
      <c r="AB116">
        <v>0</v>
      </c>
      <c r="AC116" t="s">
        <v>38</v>
      </c>
      <c r="AD116">
        <v>0</v>
      </c>
      <c r="AE116" t="s">
        <v>40</v>
      </c>
      <c r="AF116" t="s">
        <v>41</v>
      </c>
      <c r="AG116" t="s">
        <v>42</v>
      </c>
      <c r="AH116" t="s">
        <v>28</v>
      </c>
      <c r="AI116">
        <v>1.968424</v>
      </c>
      <c r="AJ116">
        <v>-0.77302800000000005</v>
      </c>
    </row>
    <row r="117" spans="1:36" x14ac:dyDescent="0.3">
      <c r="A117">
        <v>114</v>
      </c>
      <c r="B117" t="s">
        <v>312</v>
      </c>
      <c r="C117" t="s">
        <v>28</v>
      </c>
      <c r="D117" t="s">
        <v>29</v>
      </c>
      <c r="E117" t="s">
        <v>30</v>
      </c>
      <c r="F117" t="s">
        <v>31</v>
      </c>
      <c r="G117" t="s">
        <v>915</v>
      </c>
      <c r="H117" t="s">
        <v>916</v>
      </c>
      <c r="I117" s="4" t="s">
        <v>917</v>
      </c>
      <c r="J117" s="1">
        <f>((((bot_orders[[#This Row],[cTime]]/ 1000)+3*3600) / 86400) + DATE(1970,1,1))</f>
        <v>45755.191789259261</v>
      </c>
      <c r="K117" s="4" t="s">
        <v>918</v>
      </c>
      <c r="L117" s="1">
        <f>((((bot_orders[[#This Row],[uTime]]/ 1000)+3*3600) / 86400) + DATE(1970,1,1))</f>
        <v>45755.274974768516</v>
      </c>
      <c r="M117" t="s">
        <v>34</v>
      </c>
      <c r="N117" t="s">
        <v>28</v>
      </c>
      <c r="O117" t="s">
        <v>35</v>
      </c>
      <c r="P117">
        <v>1.97</v>
      </c>
      <c r="Q117" t="s">
        <v>36</v>
      </c>
      <c r="R117" t="s">
        <v>55</v>
      </c>
      <c r="S117">
        <v>0.39560000000000001</v>
      </c>
      <c r="T117">
        <v>0.39560000000000001</v>
      </c>
      <c r="U117">
        <v>1.97</v>
      </c>
      <c r="V117">
        <v>-1.5759999999999999E-3</v>
      </c>
      <c r="W117" t="s">
        <v>39</v>
      </c>
      <c r="X117" s="4">
        <f>IF(bot_orders[[#This Row],[side]]="sell", bot_orders[[#This Row],[accFillSz]]*bot_orders[[#This Row],[avgPx]] + bot_orders[[#This Row],[fee]], -bot_orders[[#This Row],[accFillSz]]*bot_orders[[#This Row],[avgPx]])</f>
        <v>-0.77933200000000002</v>
      </c>
      <c r="Y117" s="4">
        <f>IF(bot_orders[[#This Row],[side]]="buy", bot_orders[[#This Row],[accFillSz]] + bot_orders[[#This Row],[fee]], -bot_orders[[#This Row],[accFillSz]])</f>
        <v>1.968424</v>
      </c>
      <c r="Z117" s="4">
        <f>IF(bot_orders[[#This Row],[side]]="sell",bot_orders[[#This Row],[accFillSz]]*bot_orders[[#This Row],[avgPx]]+bot_orders[[#This Row],[fee]], 0)</f>
        <v>0</v>
      </c>
      <c r="AA117" s="4">
        <f>IF(bot_orders[[#This Row],[side]]="sell",-bot_orders[[#This Row],[accFillSz]],bot_orders[[#This Row],[accFillSz]]+bot_orders[[#This Row],[fee]])</f>
        <v>1.968424</v>
      </c>
      <c r="AB117">
        <v>0</v>
      </c>
      <c r="AC117" t="s">
        <v>38</v>
      </c>
      <c r="AD117">
        <v>0</v>
      </c>
      <c r="AE117" t="s">
        <v>40</v>
      </c>
      <c r="AF117" t="s">
        <v>41</v>
      </c>
      <c r="AG117" t="s">
        <v>42</v>
      </c>
      <c r="AH117" t="s">
        <v>28</v>
      </c>
      <c r="AI117">
        <v>1.968424</v>
      </c>
      <c r="AJ117">
        <v>-0.77933200000000002</v>
      </c>
    </row>
    <row r="118" spans="1:36" x14ac:dyDescent="0.3">
      <c r="A118">
        <v>115</v>
      </c>
      <c r="B118" t="s">
        <v>312</v>
      </c>
      <c r="C118" t="s">
        <v>28</v>
      </c>
      <c r="D118" t="s">
        <v>29</v>
      </c>
      <c r="E118" t="s">
        <v>30</v>
      </c>
      <c r="F118" t="s">
        <v>31</v>
      </c>
      <c r="G118" t="s">
        <v>248</v>
      </c>
      <c r="H118" t="s">
        <v>919</v>
      </c>
      <c r="I118" s="4" t="s">
        <v>920</v>
      </c>
      <c r="J118" s="1">
        <f>((((bot_orders[[#This Row],[cTime]]/ 1000)+3*3600) / 86400) + DATE(1970,1,1))</f>
        <v>45755.202266863431</v>
      </c>
      <c r="K118" s="4" t="s">
        <v>921</v>
      </c>
      <c r="L118" s="1">
        <f>((((bot_orders[[#This Row],[uTime]]/ 1000)+3*3600) / 86400) + DATE(1970,1,1))</f>
        <v>45755.237620254629</v>
      </c>
      <c r="M118" t="s">
        <v>34</v>
      </c>
      <c r="N118" t="s">
        <v>28</v>
      </c>
      <c r="O118" t="s">
        <v>35</v>
      </c>
      <c r="P118">
        <v>1.97</v>
      </c>
      <c r="Q118" t="s">
        <v>36</v>
      </c>
      <c r="R118" t="s">
        <v>55</v>
      </c>
      <c r="S118">
        <v>0.39879999999999999</v>
      </c>
      <c r="T118">
        <v>0.39879999999999999</v>
      </c>
      <c r="U118">
        <v>1.97</v>
      </c>
      <c r="V118">
        <v>-1.5759999999999999E-3</v>
      </c>
      <c r="W118" t="s">
        <v>39</v>
      </c>
      <c r="X118" s="4">
        <f>IF(bot_orders[[#This Row],[side]]="sell", bot_orders[[#This Row],[accFillSz]]*bot_orders[[#This Row],[avgPx]] + bot_orders[[#This Row],[fee]], -bot_orders[[#This Row],[accFillSz]]*bot_orders[[#This Row],[avgPx]])</f>
        <v>-0.785636</v>
      </c>
      <c r="Y118" s="4">
        <f>IF(bot_orders[[#This Row],[side]]="buy", bot_orders[[#This Row],[accFillSz]] + bot_orders[[#This Row],[fee]], -bot_orders[[#This Row],[accFillSz]])</f>
        <v>1.968424</v>
      </c>
      <c r="Z118" s="4">
        <f>IF(bot_orders[[#This Row],[side]]="sell",bot_orders[[#This Row],[accFillSz]]*bot_orders[[#This Row],[avgPx]]+bot_orders[[#This Row],[fee]], 0)</f>
        <v>0</v>
      </c>
      <c r="AA118" s="4">
        <f>IF(bot_orders[[#This Row],[side]]="sell",-bot_orders[[#This Row],[accFillSz]],bot_orders[[#This Row],[accFillSz]]+bot_orders[[#This Row],[fee]])</f>
        <v>1.968424</v>
      </c>
      <c r="AB118">
        <v>0</v>
      </c>
      <c r="AC118" t="s">
        <v>38</v>
      </c>
      <c r="AD118">
        <v>0</v>
      </c>
      <c r="AE118" t="s">
        <v>40</v>
      </c>
      <c r="AF118" t="s">
        <v>41</v>
      </c>
      <c r="AG118" t="s">
        <v>42</v>
      </c>
      <c r="AH118" t="s">
        <v>28</v>
      </c>
      <c r="AI118">
        <v>1.968424</v>
      </c>
      <c r="AJ118">
        <v>-0.785636</v>
      </c>
    </row>
    <row r="119" spans="1:36" x14ac:dyDescent="0.3">
      <c r="A119">
        <v>116</v>
      </c>
      <c r="B119" t="s">
        <v>312</v>
      </c>
      <c r="C119" t="s">
        <v>28</v>
      </c>
      <c r="D119" t="s">
        <v>29</v>
      </c>
      <c r="E119" t="s">
        <v>30</v>
      </c>
      <c r="F119" t="s">
        <v>31</v>
      </c>
      <c r="G119" t="s">
        <v>248</v>
      </c>
      <c r="H119" t="s">
        <v>922</v>
      </c>
      <c r="I119" s="4" t="s">
        <v>923</v>
      </c>
      <c r="J119" s="1">
        <f>((((bot_orders[[#This Row],[cTime]]/ 1000)+3*3600) / 86400) + DATE(1970,1,1))</f>
        <v>45755.237620277781</v>
      </c>
      <c r="K119" s="4" t="s">
        <v>924</v>
      </c>
      <c r="L119" s="1">
        <f>((((bot_orders[[#This Row],[uTime]]/ 1000)+3*3600) / 86400) + DATE(1970,1,1))</f>
        <v>45755.625077592587</v>
      </c>
      <c r="M119" t="s">
        <v>34</v>
      </c>
      <c r="N119" t="s">
        <v>28</v>
      </c>
      <c r="O119" t="s">
        <v>35</v>
      </c>
      <c r="P119">
        <v>1.968</v>
      </c>
      <c r="Q119" t="s">
        <v>36</v>
      </c>
      <c r="R119" t="s">
        <v>37</v>
      </c>
      <c r="S119">
        <v>0.40200000000000002</v>
      </c>
      <c r="T119">
        <v>0.40200000000000002</v>
      </c>
      <c r="U119">
        <v>1.968</v>
      </c>
      <c r="V119">
        <v>-6.3290880000000001E-4</v>
      </c>
      <c r="W119" t="s">
        <v>38</v>
      </c>
      <c r="X119" s="4">
        <f>IF(bot_orders[[#This Row],[side]]="sell", bot_orders[[#This Row],[accFillSz]]*bot_orders[[#This Row],[avgPx]] + bot_orders[[#This Row],[fee]], -bot_orders[[#This Row],[accFillSz]]*bot_orders[[#This Row],[avgPx]])</f>
        <v>0.79050309120000006</v>
      </c>
      <c r="Y119" s="4">
        <f>IF(bot_orders[[#This Row],[side]]="buy", bot_orders[[#This Row],[accFillSz]] + bot_orders[[#This Row],[fee]], -bot_orders[[#This Row],[accFillSz]])</f>
        <v>-1.968</v>
      </c>
      <c r="Z119" s="4">
        <f>IF(bot_orders[[#This Row],[side]]="sell",bot_orders[[#This Row],[accFillSz]]*bot_orders[[#This Row],[avgPx]]+bot_orders[[#This Row],[fee]], 0)</f>
        <v>0.79050309120000006</v>
      </c>
      <c r="AA119" s="4">
        <f>IF(bot_orders[[#This Row],[side]]="sell",-bot_orders[[#This Row],[accFillSz]],bot_orders[[#This Row],[accFillSz]]+bot_orders[[#This Row],[fee]])</f>
        <v>-1.968</v>
      </c>
      <c r="AB119">
        <v>0</v>
      </c>
      <c r="AC119" t="s">
        <v>39</v>
      </c>
      <c r="AD119">
        <v>0</v>
      </c>
      <c r="AE119" t="s">
        <v>40</v>
      </c>
      <c r="AF119" t="s">
        <v>41</v>
      </c>
      <c r="AG119" t="s">
        <v>42</v>
      </c>
      <c r="AH119" t="s">
        <v>28</v>
      </c>
      <c r="AI119">
        <v>-1.968</v>
      </c>
      <c r="AJ119">
        <v>0.79050308999999996</v>
      </c>
    </row>
    <row r="120" spans="1:36" x14ac:dyDescent="0.3">
      <c r="A120">
        <v>117</v>
      </c>
      <c r="B120" t="s">
        <v>312</v>
      </c>
      <c r="C120" t="s">
        <v>28</v>
      </c>
      <c r="D120" t="s">
        <v>29</v>
      </c>
      <c r="E120" t="s">
        <v>30</v>
      </c>
      <c r="F120" t="s">
        <v>31</v>
      </c>
      <c r="G120" t="s">
        <v>915</v>
      </c>
      <c r="H120" t="s">
        <v>925</v>
      </c>
      <c r="I120" s="4" t="s">
        <v>926</v>
      </c>
      <c r="J120" s="1">
        <f>((((bot_orders[[#This Row],[cTime]]/ 1000)+3*3600) / 86400) + DATE(1970,1,1))</f>
        <v>45755.274974791668</v>
      </c>
      <c r="K120" s="4" t="s">
        <v>927</v>
      </c>
      <c r="L120" s="1">
        <f>((((bot_orders[[#This Row],[uTime]]/ 1000)+3*3600) / 86400) + DATE(1970,1,1))</f>
        <v>45755.311963784727</v>
      </c>
      <c r="M120" t="s">
        <v>34</v>
      </c>
      <c r="N120" t="s">
        <v>28</v>
      </c>
      <c r="O120" t="s">
        <v>35</v>
      </c>
      <c r="P120">
        <v>1.968</v>
      </c>
      <c r="Q120" t="s">
        <v>36</v>
      </c>
      <c r="R120" t="s">
        <v>37</v>
      </c>
      <c r="S120">
        <v>0.39879999999999999</v>
      </c>
      <c r="T120">
        <v>0.39879999999999999</v>
      </c>
      <c r="U120">
        <v>1.968</v>
      </c>
      <c r="V120">
        <v>-6.2787070000000001E-4</v>
      </c>
      <c r="W120" t="s">
        <v>38</v>
      </c>
      <c r="X120" s="4">
        <f>IF(bot_orders[[#This Row],[side]]="sell", bot_orders[[#This Row],[accFillSz]]*bot_orders[[#This Row],[avgPx]] + bot_orders[[#This Row],[fee]], -bot_orders[[#This Row],[accFillSz]]*bot_orders[[#This Row],[avgPx]])</f>
        <v>0.7842105292999999</v>
      </c>
      <c r="Y120" s="4">
        <f>IF(bot_orders[[#This Row],[side]]="buy", bot_orders[[#This Row],[accFillSz]] + bot_orders[[#This Row],[fee]], -bot_orders[[#This Row],[accFillSz]])</f>
        <v>-1.968</v>
      </c>
      <c r="Z120" s="4">
        <f>IF(bot_orders[[#This Row],[side]]="sell",bot_orders[[#This Row],[accFillSz]]*bot_orders[[#This Row],[avgPx]]+bot_orders[[#This Row],[fee]], 0)</f>
        <v>0.7842105292999999</v>
      </c>
      <c r="AA120" s="4">
        <f>IF(bot_orders[[#This Row],[side]]="sell",-bot_orders[[#This Row],[accFillSz]],bot_orders[[#This Row],[accFillSz]]+bot_orders[[#This Row],[fee]])</f>
        <v>-1.968</v>
      </c>
      <c r="AB120">
        <v>0</v>
      </c>
      <c r="AC120" t="s">
        <v>39</v>
      </c>
      <c r="AD120">
        <v>0</v>
      </c>
      <c r="AE120" t="s">
        <v>40</v>
      </c>
      <c r="AF120" t="s">
        <v>41</v>
      </c>
      <c r="AG120" t="s">
        <v>42</v>
      </c>
      <c r="AH120" t="s">
        <v>28</v>
      </c>
      <c r="AI120">
        <v>-1.968</v>
      </c>
      <c r="AJ120">
        <v>0.78421052999999996</v>
      </c>
    </row>
    <row r="121" spans="1:36" x14ac:dyDescent="0.3">
      <c r="A121">
        <v>118</v>
      </c>
      <c r="B121" t="s">
        <v>312</v>
      </c>
      <c r="C121" t="s">
        <v>28</v>
      </c>
      <c r="D121" t="s">
        <v>29</v>
      </c>
      <c r="E121" t="s">
        <v>30</v>
      </c>
      <c r="F121" t="s">
        <v>31</v>
      </c>
      <c r="G121" t="s">
        <v>928</v>
      </c>
      <c r="H121" t="s">
        <v>929</v>
      </c>
      <c r="I121" s="4" t="s">
        <v>930</v>
      </c>
      <c r="J121" s="1">
        <f>((((bot_orders[[#This Row],[cTime]]/ 1000)+3*3600) / 86400) + DATE(1970,1,1))</f>
        <v>45755.311963807872</v>
      </c>
      <c r="K121" s="4" t="s">
        <v>931</v>
      </c>
      <c r="L121" s="1">
        <f>((((bot_orders[[#This Row],[uTime]]/ 1000)+3*3600) / 86400) + DATE(1970,1,1))</f>
        <v>45755.343235208333</v>
      </c>
      <c r="M121" t="s">
        <v>34</v>
      </c>
      <c r="N121" t="s">
        <v>28</v>
      </c>
      <c r="O121" t="s">
        <v>35</v>
      </c>
      <c r="P121">
        <v>1.97</v>
      </c>
      <c r="Q121" t="s">
        <v>36</v>
      </c>
      <c r="R121" t="s">
        <v>55</v>
      </c>
      <c r="S121">
        <v>0.39560000000000001</v>
      </c>
      <c r="T121">
        <v>0.39560000000000001</v>
      </c>
      <c r="U121">
        <v>1.97</v>
      </c>
      <c r="V121">
        <v>-1.5759999999999999E-3</v>
      </c>
      <c r="W121" t="s">
        <v>39</v>
      </c>
      <c r="X121" s="4">
        <f>IF(bot_orders[[#This Row],[side]]="sell", bot_orders[[#This Row],[accFillSz]]*bot_orders[[#This Row],[avgPx]] + bot_orders[[#This Row],[fee]], -bot_orders[[#This Row],[accFillSz]]*bot_orders[[#This Row],[avgPx]])</f>
        <v>-0.77933200000000002</v>
      </c>
      <c r="Y121" s="4">
        <f>IF(bot_orders[[#This Row],[side]]="buy", bot_orders[[#This Row],[accFillSz]] + bot_orders[[#This Row],[fee]], -bot_orders[[#This Row],[accFillSz]])</f>
        <v>1.968424</v>
      </c>
      <c r="Z121" s="4">
        <f>IF(bot_orders[[#This Row],[side]]="sell",bot_orders[[#This Row],[accFillSz]]*bot_orders[[#This Row],[avgPx]]+bot_orders[[#This Row],[fee]], 0)</f>
        <v>0</v>
      </c>
      <c r="AA121" s="4">
        <f>IF(bot_orders[[#This Row],[side]]="sell",-bot_orders[[#This Row],[accFillSz]],bot_orders[[#This Row],[accFillSz]]+bot_orders[[#This Row],[fee]])</f>
        <v>1.968424</v>
      </c>
      <c r="AB121">
        <v>0</v>
      </c>
      <c r="AC121" t="s">
        <v>38</v>
      </c>
      <c r="AD121">
        <v>0</v>
      </c>
      <c r="AE121" t="s">
        <v>40</v>
      </c>
      <c r="AF121" t="s">
        <v>41</v>
      </c>
      <c r="AG121" t="s">
        <v>42</v>
      </c>
      <c r="AH121" t="s">
        <v>28</v>
      </c>
      <c r="AI121">
        <v>1.968424</v>
      </c>
      <c r="AJ121">
        <v>-0.77933200000000002</v>
      </c>
    </row>
    <row r="122" spans="1:36" x14ac:dyDescent="0.3">
      <c r="A122">
        <v>119</v>
      </c>
      <c r="B122" t="s">
        <v>312</v>
      </c>
      <c r="C122" t="s">
        <v>28</v>
      </c>
      <c r="D122" t="s">
        <v>29</v>
      </c>
      <c r="E122" t="s">
        <v>30</v>
      </c>
      <c r="F122" t="s">
        <v>31</v>
      </c>
      <c r="G122" t="s">
        <v>928</v>
      </c>
      <c r="H122" t="s">
        <v>932</v>
      </c>
      <c r="I122" s="4" t="s">
        <v>933</v>
      </c>
      <c r="J122" s="1">
        <f>((((bot_orders[[#This Row],[cTime]]/ 1000)+3*3600) / 86400) + DATE(1970,1,1))</f>
        <v>45755.343235231485</v>
      </c>
      <c r="K122" s="4" t="s">
        <v>934</v>
      </c>
      <c r="L122" s="1">
        <f>((((bot_orders[[#This Row],[uTime]]/ 1000)+3*3600) / 86400) + DATE(1970,1,1))</f>
        <v>45755.615097291666</v>
      </c>
      <c r="M122" t="s">
        <v>34</v>
      </c>
      <c r="N122" t="s">
        <v>28</v>
      </c>
      <c r="O122" t="s">
        <v>35</v>
      </c>
      <c r="P122">
        <v>1.968</v>
      </c>
      <c r="Q122" t="s">
        <v>36</v>
      </c>
      <c r="R122" t="s">
        <v>37</v>
      </c>
      <c r="S122">
        <v>0.39879999999999999</v>
      </c>
      <c r="T122">
        <v>0.39879999999999999</v>
      </c>
      <c r="U122">
        <v>1.968</v>
      </c>
      <c r="V122">
        <v>-6.2787070000000001E-4</v>
      </c>
      <c r="W122" t="s">
        <v>38</v>
      </c>
      <c r="X122" s="4">
        <f>IF(bot_orders[[#This Row],[side]]="sell", bot_orders[[#This Row],[accFillSz]]*bot_orders[[#This Row],[avgPx]] + bot_orders[[#This Row],[fee]], -bot_orders[[#This Row],[accFillSz]]*bot_orders[[#This Row],[avgPx]])</f>
        <v>0.7842105292999999</v>
      </c>
      <c r="Y122" s="4">
        <f>IF(bot_orders[[#This Row],[side]]="buy", bot_orders[[#This Row],[accFillSz]] + bot_orders[[#This Row],[fee]], -bot_orders[[#This Row],[accFillSz]])</f>
        <v>-1.968</v>
      </c>
      <c r="Z122" s="4">
        <f>IF(bot_orders[[#This Row],[side]]="sell",bot_orders[[#This Row],[accFillSz]]*bot_orders[[#This Row],[avgPx]]+bot_orders[[#This Row],[fee]], 0)</f>
        <v>0.7842105292999999</v>
      </c>
      <c r="AA122" s="4">
        <f>IF(bot_orders[[#This Row],[side]]="sell",-bot_orders[[#This Row],[accFillSz]],bot_orders[[#This Row],[accFillSz]]+bot_orders[[#This Row],[fee]])</f>
        <v>-1.968</v>
      </c>
      <c r="AB122">
        <v>0</v>
      </c>
      <c r="AC122" t="s">
        <v>39</v>
      </c>
      <c r="AD122">
        <v>0</v>
      </c>
      <c r="AE122" t="s">
        <v>40</v>
      </c>
      <c r="AF122" t="s">
        <v>41</v>
      </c>
      <c r="AG122" t="s">
        <v>42</v>
      </c>
      <c r="AH122" t="s">
        <v>28</v>
      </c>
      <c r="AI122">
        <v>-1.968</v>
      </c>
      <c r="AJ122">
        <v>0.78421052999999996</v>
      </c>
    </row>
    <row r="123" spans="1:36" x14ac:dyDescent="0.3">
      <c r="A123">
        <v>120</v>
      </c>
      <c r="B123" t="s">
        <v>312</v>
      </c>
      <c r="C123" t="s">
        <v>28</v>
      </c>
      <c r="D123" t="s">
        <v>29</v>
      </c>
      <c r="E123" t="s">
        <v>30</v>
      </c>
      <c r="F123" t="s">
        <v>31</v>
      </c>
      <c r="G123" t="s">
        <v>911</v>
      </c>
      <c r="H123" t="s">
        <v>935</v>
      </c>
      <c r="I123" s="4" t="s">
        <v>936</v>
      </c>
      <c r="J123" s="1">
        <f>((((bot_orders[[#This Row],[cTime]]/ 1000)+3*3600) / 86400) + DATE(1970,1,1))</f>
        <v>45755.377294652775</v>
      </c>
      <c r="K123" s="4" t="s">
        <v>937</v>
      </c>
      <c r="L123" s="1">
        <f>((((bot_orders[[#This Row],[uTime]]/ 1000)+3*3600) / 86400) + DATE(1970,1,1))</f>
        <v>45755.604759699068</v>
      </c>
      <c r="M123" t="s">
        <v>34</v>
      </c>
      <c r="N123" t="s">
        <v>28</v>
      </c>
      <c r="O123" t="s">
        <v>35</v>
      </c>
      <c r="P123">
        <v>1.968</v>
      </c>
      <c r="Q123" t="s">
        <v>36</v>
      </c>
      <c r="R123" t="s">
        <v>37</v>
      </c>
      <c r="S123">
        <v>0.39560000000000001</v>
      </c>
      <c r="T123">
        <v>0.39560000000000001</v>
      </c>
      <c r="U123">
        <v>1.968</v>
      </c>
      <c r="V123">
        <v>-6.2283260000000002E-4</v>
      </c>
      <c r="W123" t="s">
        <v>38</v>
      </c>
      <c r="X123" s="4">
        <f>IF(bot_orders[[#This Row],[side]]="sell", bot_orders[[#This Row],[accFillSz]]*bot_orders[[#This Row],[avgPx]] + bot_orders[[#This Row],[fee]], -bot_orders[[#This Row],[accFillSz]]*bot_orders[[#This Row],[avgPx]])</f>
        <v>0.77791796740000008</v>
      </c>
      <c r="Y123" s="4">
        <f>IF(bot_orders[[#This Row],[side]]="buy", bot_orders[[#This Row],[accFillSz]] + bot_orders[[#This Row],[fee]], -bot_orders[[#This Row],[accFillSz]])</f>
        <v>-1.968</v>
      </c>
      <c r="Z123" s="4">
        <f>IF(bot_orders[[#This Row],[side]]="sell",bot_orders[[#This Row],[accFillSz]]*bot_orders[[#This Row],[avgPx]]+bot_orders[[#This Row],[fee]], 0)</f>
        <v>0.77791796740000008</v>
      </c>
      <c r="AA123" s="4">
        <f>IF(bot_orders[[#This Row],[side]]="sell",-bot_orders[[#This Row],[accFillSz]],bot_orders[[#This Row],[accFillSz]]+bot_orders[[#This Row],[fee]])</f>
        <v>-1.968</v>
      </c>
      <c r="AB123">
        <v>0</v>
      </c>
      <c r="AC123" t="s">
        <v>39</v>
      </c>
      <c r="AD123">
        <v>0</v>
      </c>
      <c r="AE123" t="s">
        <v>40</v>
      </c>
      <c r="AF123" t="s">
        <v>41</v>
      </c>
      <c r="AG123" t="s">
        <v>42</v>
      </c>
      <c r="AH123" t="s">
        <v>28</v>
      </c>
      <c r="AI123">
        <v>-1.968</v>
      </c>
      <c r="AJ123">
        <v>0.77791796999999996</v>
      </c>
    </row>
    <row r="124" spans="1:36" x14ac:dyDescent="0.3">
      <c r="A124">
        <v>121</v>
      </c>
      <c r="B124" t="s">
        <v>312</v>
      </c>
      <c r="C124" t="s">
        <v>28</v>
      </c>
      <c r="D124" t="s">
        <v>29</v>
      </c>
      <c r="E124" t="s">
        <v>30</v>
      </c>
      <c r="F124" t="s">
        <v>31</v>
      </c>
      <c r="G124" t="s">
        <v>907</v>
      </c>
      <c r="H124" t="s">
        <v>938</v>
      </c>
      <c r="I124" s="4" t="s">
        <v>939</v>
      </c>
      <c r="J124" s="1">
        <f>((((bot_orders[[#This Row],[cTime]]/ 1000)+3*3600) / 86400) + DATE(1970,1,1))</f>
        <v>45755.420442222225</v>
      </c>
      <c r="K124" s="4" t="s">
        <v>940</v>
      </c>
      <c r="L124" s="1">
        <f>((((bot_orders[[#This Row],[uTime]]/ 1000)+3*3600) / 86400) + DATE(1970,1,1))</f>
        <v>45755.527599687499</v>
      </c>
      <c r="M124" t="s">
        <v>34</v>
      </c>
      <c r="N124" t="s">
        <v>28</v>
      </c>
      <c r="O124" t="s">
        <v>35</v>
      </c>
      <c r="P124">
        <v>1.968</v>
      </c>
      <c r="Q124" t="s">
        <v>36</v>
      </c>
      <c r="R124" t="s">
        <v>37</v>
      </c>
      <c r="S124">
        <v>0.39240000000000003</v>
      </c>
      <c r="T124">
        <v>0.39240000000000003</v>
      </c>
      <c r="U124">
        <v>1.968</v>
      </c>
      <c r="V124">
        <v>-6.1779459999999995E-4</v>
      </c>
      <c r="W124" t="s">
        <v>38</v>
      </c>
      <c r="X124" s="4">
        <f>IF(bot_orders[[#This Row],[side]]="sell", bot_orders[[#This Row],[accFillSz]]*bot_orders[[#This Row],[avgPx]] + bot_orders[[#This Row],[fee]], -bot_orders[[#This Row],[accFillSz]]*bot_orders[[#This Row],[avgPx]])</f>
        <v>0.77162540540000002</v>
      </c>
      <c r="Y124" s="4">
        <f>IF(bot_orders[[#This Row],[side]]="buy", bot_orders[[#This Row],[accFillSz]] + bot_orders[[#This Row],[fee]], -bot_orders[[#This Row],[accFillSz]])</f>
        <v>-1.968</v>
      </c>
      <c r="Z124" s="4">
        <f>IF(bot_orders[[#This Row],[side]]="sell",bot_orders[[#This Row],[accFillSz]]*bot_orders[[#This Row],[avgPx]]+bot_orders[[#This Row],[fee]], 0)</f>
        <v>0.77162540540000002</v>
      </c>
      <c r="AA124" s="4">
        <f>IF(bot_orders[[#This Row],[side]]="sell",-bot_orders[[#This Row],[accFillSz]],bot_orders[[#This Row],[accFillSz]]+bot_orders[[#This Row],[fee]])</f>
        <v>-1.968</v>
      </c>
      <c r="AB124">
        <v>0</v>
      </c>
      <c r="AC124" t="s">
        <v>39</v>
      </c>
      <c r="AD124">
        <v>0</v>
      </c>
      <c r="AE124" t="s">
        <v>40</v>
      </c>
      <c r="AF124" t="s">
        <v>41</v>
      </c>
      <c r="AG124" t="s">
        <v>42</v>
      </c>
      <c r="AH124" t="s">
        <v>28</v>
      </c>
      <c r="AI124">
        <v>-1.968</v>
      </c>
      <c r="AJ124">
        <v>0.77162540999999996</v>
      </c>
    </row>
    <row r="125" spans="1:36" x14ac:dyDescent="0.3">
      <c r="A125">
        <v>122</v>
      </c>
      <c r="B125" t="s">
        <v>312</v>
      </c>
      <c r="C125" t="s">
        <v>28</v>
      </c>
      <c r="D125" t="s">
        <v>29</v>
      </c>
      <c r="E125" t="s">
        <v>30</v>
      </c>
      <c r="F125" t="s">
        <v>31</v>
      </c>
      <c r="G125" t="s">
        <v>941</v>
      </c>
      <c r="H125" t="s">
        <v>942</v>
      </c>
      <c r="I125" s="4" t="s">
        <v>943</v>
      </c>
      <c r="J125" s="1">
        <f>((((bot_orders[[#This Row],[cTime]]/ 1000)+3*3600) / 86400) + DATE(1970,1,1))</f>
        <v>45755.527599710651</v>
      </c>
      <c r="K125" s="4" t="s">
        <v>944</v>
      </c>
      <c r="L125" s="1">
        <f>((((bot_orders[[#This Row],[uTime]]/ 1000)+3*3600) / 86400) + DATE(1970,1,1))</f>
        <v>45755.807514062501</v>
      </c>
      <c r="M125" t="s">
        <v>34</v>
      </c>
      <c r="N125" t="s">
        <v>28</v>
      </c>
      <c r="O125" t="s">
        <v>35</v>
      </c>
      <c r="P125">
        <v>1.97</v>
      </c>
      <c r="Q125" t="s">
        <v>36</v>
      </c>
      <c r="R125" t="s">
        <v>55</v>
      </c>
      <c r="S125">
        <v>0.38919999999999999</v>
      </c>
      <c r="T125">
        <v>0.38919999999999999</v>
      </c>
      <c r="U125">
        <v>1.97</v>
      </c>
      <c r="V125">
        <v>-1.5759999999999999E-3</v>
      </c>
      <c r="W125" t="s">
        <v>39</v>
      </c>
      <c r="X125" s="4">
        <f>IF(bot_orders[[#This Row],[side]]="sell", bot_orders[[#This Row],[accFillSz]]*bot_orders[[#This Row],[avgPx]] + bot_orders[[#This Row],[fee]], -bot_orders[[#This Row],[accFillSz]]*bot_orders[[#This Row],[avgPx]])</f>
        <v>-0.76672399999999996</v>
      </c>
      <c r="Y125" s="4">
        <f>IF(bot_orders[[#This Row],[side]]="buy", bot_orders[[#This Row],[accFillSz]] + bot_orders[[#This Row],[fee]], -bot_orders[[#This Row],[accFillSz]])</f>
        <v>1.968424</v>
      </c>
      <c r="Z125" s="4">
        <f>IF(bot_orders[[#This Row],[side]]="sell",bot_orders[[#This Row],[accFillSz]]*bot_orders[[#This Row],[avgPx]]+bot_orders[[#This Row],[fee]], 0)</f>
        <v>0</v>
      </c>
      <c r="AA125" s="4">
        <f>IF(bot_orders[[#This Row],[side]]="sell",-bot_orders[[#This Row],[accFillSz]],bot_orders[[#This Row],[accFillSz]]+bot_orders[[#This Row],[fee]])</f>
        <v>1.968424</v>
      </c>
      <c r="AB125">
        <v>0</v>
      </c>
      <c r="AC125" t="s">
        <v>38</v>
      </c>
      <c r="AD125">
        <v>0</v>
      </c>
      <c r="AE125" t="s">
        <v>40</v>
      </c>
      <c r="AF125" t="s">
        <v>41</v>
      </c>
      <c r="AG125" t="s">
        <v>42</v>
      </c>
      <c r="AH125" t="s">
        <v>28</v>
      </c>
      <c r="AI125">
        <v>1.968424</v>
      </c>
      <c r="AJ125">
        <v>-0.76672399999999996</v>
      </c>
    </row>
    <row r="126" spans="1:36" x14ac:dyDescent="0.3">
      <c r="A126">
        <v>123</v>
      </c>
      <c r="B126" t="s">
        <v>312</v>
      </c>
      <c r="C126" t="s">
        <v>28</v>
      </c>
      <c r="D126" t="s">
        <v>29</v>
      </c>
      <c r="E126" t="s">
        <v>30</v>
      </c>
      <c r="F126" t="s">
        <v>31</v>
      </c>
      <c r="G126" t="s">
        <v>945</v>
      </c>
      <c r="H126" t="s">
        <v>946</v>
      </c>
      <c r="I126" s="4" t="s">
        <v>947</v>
      </c>
      <c r="J126" s="1">
        <f>((((bot_orders[[#This Row],[cTime]]/ 1000)+3*3600) / 86400) + DATE(1970,1,1))</f>
        <v>45755.60475972222</v>
      </c>
      <c r="K126" s="4" t="s">
        <v>948</v>
      </c>
      <c r="L126" s="1">
        <f>((((bot_orders[[#This Row],[uTime]]/ 1000)+3*3600) / 86400) + DATE(1970,1,1))</f>
        <v>45755.746941203703</v>
      </c>
      <c r="M126" t="s">
        <v>34</v>
      </c>
      <c r="N126" t="s">
        <v>28</v>
      </c>
      <c r="O126" t="s">
        <v>35</v>
      </c>
      <c r="P126">
        <v>1.97</v>
      </c>
      <c r="Q126" t="s">
        <v>36</v>
      </c>
      <c r="R126" t="s">
        <v>55</v>
      </c>
      <c r="S126">
        <v>0.39240000000000003</v>
      </c>
      <c r="T126">
        <v>0.39240000000000003</v>
      </c>
      <c r="U126">
        <v>1.97</v>
      </c>
      <c r="V126">
        <v>-1.5759999999999999E-3</v>
      </c>
      <c r="W126" t="s">
        <v>39</v>
      </c>
      <c r="X126" s="4">
        <f>IF(bot_orders[[#This Row],[side]]="sell", bot_orders[[#This Row],[accFillSz]]*bot_orders[[#This Row],[avgPx]] + bot_orders[[#This Row],[fee]], -bot_orders[[#This Row],[accFillSz]]*bot_orders[[#This Row],[avgPx]])</f>
        <v>-0.77302800000000005</v>
      </c>
      <c r="Y126" s="4">
        <f>IF(bot_orders[[#This Row],[side]]="buy", bot_orders[[#This Row],[accFillSz]] + bot_orders[[#This Row],[fee]], -bot_orders[[#This Row],[accFillSz]])</f>
        <v>1.968424</v>
      </c>
      <c r="Z126" s="4">
        <f>IF(bot_orders[[#This Row],[side]]="sell",bot_orders[[#This Row],[accFillSz]]*bot_orders[[#This Row],[avgPx]]+bot_orders[[#This Row],[fee]], 0)</f>
        <v>0</v>
      </c>
      <c r="AA126" s="4">
        <f>IF(bot_orders[[#This Row],[side]]="sell",-bot_orders[[#This Row],[accFillSz]],bot_orders[[#This Row],[accFillSz]]+bot_orders[[#This Row],[fee]])</f>
        <v>1.968424</v>
      </c>
      <c r="AB126">
        <v>0</v>
      </c>
      <c r="AC126" t="s">
        <v>38</v>
      </c>
      <c r="AD126">
        <v>0</v>
      </c>
      <c r="AE126" t="s">
        <v>40</v>
      </c>
      <c r="AF126" t="s">
        <v>41</v>
      </c>
      <c r="AG126" t="s">
        <v>42</v>
      </c>
      <c r="AH126" t="s">
        <v>28</v>
      </c>
      <c r="AI126">
        <v>1.968424</v>
      </c>
      <c r="AJ126">
        <v>-0.77302800000000005</v>
      </c>
    </row>
    <row r="127" spans="1:36" x14ac:dyDescent="0.3">
      <c r="A127">
        <v>124</v>
      </c>
      <c r="B127" t="s">
        <v>312</v>
      </c>
      <c r="C127" t="s">
        <v>28</v>
      </c>
      <c r="D127" t="s">
        <v>29</v>
      </c>
      <c r="E127" t="s">
        <v>30</v>
      </c>
      <c r="F127" t="s">
        <v>31</v>
      </c>
      <c r="G127" t="s">
        <v>949</v>
      </c>
      <c r="H127" t="s">
        <v>950</v>
      </c>
      <c r="I127" s="4" t="s">
        <v>951</v>
      </c>
      <c r="J127" s="1">
        <f>((((bot_orders[[#This Row],[cTime]]/ 1000)+3*3600) / 86400) + DATE(1970,1,1))</f>
        <v>45755.615097314818</v>
      </c>
      <c r="K127" s="4" t="s">
        <v>952</v>
      </c>
      <c r="L127" s="1">
        <f>((((bot_orders[[#This Row],[uTime]]/ 1000)+3*3600) / 86400) + DATE(1970,1,1))</f>
        <v>45755.654279826384</v>
      </c>
      <c r="M127" t="s">
        <v>34</v>
      </c>
      <c r="N127" t="s">
        <v>28</v>
      </c>
      <c r="O127" t="s">
        <v>35</v>
      </c>
      <c r="P127">
        <v>1.97</v>
      </c>
      <c r="Q127" t="s">
        <v>36</v>
      </c>
      <c r="R127" t="s">
        <v>55</v>
      </c>
      <c r="S127">
        <v>0.39560000000000001</v>
      </c>
      <c r="T127">
        <v>0.39560000000000001</v>
      </c>
      <c r="U127">
        <v>1.97</v>
      </c>
      <c r="V127">
        <v>-1.5759999999999999E-3</v>
      </c>
      <c r="W127" t="s">
        <v>39</v>
      </c>
      <c r="X127" s="4">
        <f>IF(bot_orders[[#This Row],[side]]="sell", bot_orders[[#This Row],[accFillSz]]*bot_orders[[#This Row],[avgPx]] + bot_orders[[#This Row],[fee]], -bot_orders[[#This Row],[accFillSz]]*bot_orders[[#This Row],[avgPx]])</f>
        <v>-0.77933200000000002</v>
      </c>
      <c r="Y127" s="4">
        <f>IF(bot_orders[[#This Row],[side]]="buy", bot_orders[[#This Row],[accFillSz]] + bot_orders[[#This Row],[fee]], -bot_orders[[#This Row],[accFillSz]])</f>
        <v>1.968424</v>
      </c>
      <c r="Z127" s="4">
        <f>IF(bot_orders[[#This Row],[side]]="sell",bot_orders[[#This Row],[accFillSz]]*bot_orders[[#This Row],[avgPx]]+bot_orders[[#This Row],[fee]], 0)</f>
        <v>0</v>
      </c>
      <c r="AA127" s="4">
        <f>IF(bot_orders[[#This Row],[side]]="sell",-bot_orders[[#This Row],[accFillSz]],bot_orders[[#This Row],[accFillSz]]+bot_orders[[#This Row],[fee]])</f>
        <v>1.968424</v>
      </c>
      <c r="AB127">
        <v>0</v>
      </c>
      <c r="AC127" t="s">
        <v>38</v>
      </c>
      <c r="AD127">
        <v>0</v>
      </c>
      <c r="AE127" t="s">
        <v>40</v>
      </c>
      <c r="AF127" t="s">
        <v>41</v>
      </c>
      <c r="AG127" t="s">
        <v>42</v>
      </c>
      <c r="AH127" t="s">
        <v>28</v>
      </c>
      <c r="AI127">
        <v>1.968424</v>
      </c>
      <c r="AJ127">
        <v>-0.77933200000000002</v>
      </c>
    </row>
    <row r="128" spans="1:36" x14ac:dyDescent="0.3">
      <c r="A128">
        <v>125</v>
      </c>
      <c r="B128" t="s">
        <v>312</v>
      </c>
      <c r="C128" t="s">
        <v>28</v>
      </c>
      <c r="D128" t="s">
        <v>29</v>
      </c>
      <c r="E128" t="s">
        <v>30</v>
      </c>
      <c r="F128" t="s">
        <v>31</v>
      </c>
      <c r="G128" t="s">
        <v>953</v>
      </c>
      <c r="H128" t="s">
        <v>954</v>
      </c>
      <c r="I128" s="4" t="s">
        <v>955</v>
      </c>
      <c r="J128" s="1">
        <f>((((bot_orders[[#This Row],[cTime]]/ 1000)+3*3600) / 86400) + DATE(1970,1,1))</f>
        <v>45755.625077627315</v>
      </c>
      <c r="K128" s="4" t="s">
        <v>956</v>
      </c>
      <c r="L128" s="1">
        <f>((((bot_orders[[#This Row],[uTime]]/ 1000)+3*3600) / 86400) + DATE(1970,1,1))</f>
        <v>45755.63973091435</v>
      </c>
      <c r="M128" t="s">
        <v>34</v>
      </c>
      <c r="N128" t="s">
        <v>28</v>
      </c>
      <c r="O128" t="s">
        <v>35</v>
      </c>
      <c r="P128">
        <v>1.97</v>
      </c>
      <c r="Q128" t="s">
        <v>36</v>
      </c>
      <c r="R128" t="s">
        <v>55</v>
      </c>
      <c r="S128">
        <v>0.39879999999999999</v>
      </c>
      <c r="T128">
        <v>0.39879999999999999</v>
      </c>
      <c r="U128">
        <v>1.97</v>
      </c>
      <c r="V128">
        <v>-1.5759999999999999E-3</v>
      </c>
      <c r="W128" t="s">
        <v>39</v>
      </c>
      <c r="X128" s="4">
        <f>IF(bot_orders[[#This Row],[side]]="sell", bot_orders[[#This Row],[accFillSz]]*bot_orders[[#This Row],[avgPx]] + bot_orders[[#This Row],[fee]], -bot_orders[[#This Row],[accFillSz]]*bot_orders[[#This Row],[avgPx]])</f>
        <v>-0.785636</v>
      </c>
      <c r="Y128" s="4">
        <f>IF(bot_orders[[#This Row],[side]]="buy", bot_orders[[#This Row],[accFillSz]] + bot_orders[[#This Row],[fee]], -bot_orders[[#This Row],[accFillSz]])</f>
        <v>1.968424</v>
      </c>
      <c r="Z128" s="4">
        <f>IF(bot_orders[[#This Row],[side]]="sell",bot_orders[[#This Row],[accFillSz]]*bot_orders[[#This Row],[avgPx]]+bot_orders[[#This Row],[fee]], 0)</f>
        <v>0</v>
      </c>
      <c r="AA128" s="4">
        <f>IF(bot_orders[[#This Row],[side]]="sell",-bot_orders[[#This Row],[accFillSz]],bot_orders[[#This Row],[accFillSz]]+bot_orders[[#This Row],[fee]])</f>
        <v>1.968424</v>
      </c>
      <c r="AB128">
        <v>0</v>
      </c>
      <c r="AC128" t="s">
        <v>38</v>
      </c>
      <c r="AD128">
        <v>0</v>
      </c>
      <c r="AE128" t="s">
        <v>40</v>
      </c>
      <c r="AF128" t="s">
        <v>41</v>
      </c>
      <c r="AG128" t="s">
        <v>42</v>
      </c>
      <c r="AH128" t="s">
        <v>28</v>
      </c>
      <c r="AI128">
        <v>1.968424</v>
      </c>
      <c r="AJ128">
        <v>-0.785636</v>
      </c>
    </row>
    <row r="129" spans="1:36" x14ac:dyDescent="0.3">
      <c r="A129">
        <v>126</v>
      </c>
      <c r="B129" t="s">
        <v>312</v>
      </c>
      <c r="C129" t="s">
        <v>28</v>
      </c>
      <c r="D129" t="s">
        <v>29</v>
      </c>
      <c r="E129" t="s">
        <v>30</v>
      </c>
      <c r="F129" t="s">
        <v>31</v>
      </c>
      <c r="G129" t="s">
        <v>953</v>
      </c>
      <c r="H129" t="s">
        <v>957</v>
      </c>
      <c r="I129" s="4" t="s">
        <v>958</v>
      </c>
      <c r="J129" s="1">
        <f>((((bot_orders[[#This Row],[cTime]]/ 1000)+3*3600) / 86400) + DATE(1970,1,1))</f>
        <v>45755.639730937502</v>
      </c>
      <c r="K129" s="4" t="s">
        <v>959</v>
      </c>
      <c r="L129" s="1">
        <f>((((bot_orders[[#This Row],[uTime]]/ 1000)+3*3600) / 86400) + DATE(1970,1,1))</f>
        <v>45755.684329143522</v>
      </c>
      <c r="M129" t="s">
        <v>34</v>
      </c>
      <c r="N129" t="s">
        <v>28</v>
      </c>
      <c r="O129" t="s">
        <v>35</v>
      </c>
      <c r="P129">
        <v>1.968</v>
      </c>
      <c r="Q129" t="s">
        <v>36</v>
      </c>
      <c r="R129" t="s">
        <v>37</v>
      </c>
      <c r="S129">
        <v>0.40200000000000002</v>
      </c>
      <c r="T129">
        <v>0.40200000000000002</v>
      </c>
      <c r="U129">
        <v>1.968</v>
      </c>
      <c r="V129">
        <v>-6.3290880000000001E-4</v>
      </c>
      <c r="W129" t="s">
        <v>38</v>
      </c>
      <c r="X129" s="4">
        <f>IF(bot_orders[[#This Row],[side]]="sell", bot_orders[[#This Row],[accFillSz]]*bot_orders[[#This Row],[avgPx]] + bot_orders[[#This Row],[fee]], -bot_orders[[#This Row],[accFillSz]]*bot_orders[[#This Row],[avgPx]])</f>
        <v>0.79050309120000006</v>
      </c>
      <c r="Y129" s="4">
        <f>IF(bot_orders[[#This Row],[side]]="buy", bot_orders[[#This Row],[accFillSz]] + bot_orders[[#This Row],[fee]], -bot_orders[[#This Row],[accFillSz]])</f>
        <v>-1.968</v>
      </c>
      <c r="Z129" s="4">
        <f>IF(bot_orders[[#This Row],[side]]="sell",bot_orders[[#This Row],[accFillSz]]*bot_orders[[#This Row],[avgPx]]+bot_orders[[#This Row],[fee]], 0)</f>
        <v>0.79050309120000006</v>
      </c>
      <c r="AA129" s="4">
        <f>IF(bot_orders[[#This Row],[side]]="sell",-bot_orders[[#This Row],[accFillSz]],bot_orders[[#This Row],[accFillSz]]+bot_orders[[#This Row],[fee]])</f>
        <v>-1.968</v>
      </c>
      <c r="AB129">
        <v>0</v>
      </c>
      <c r="AC129" t="s">
        <v>39</v>
      </c>
      <c r="AD129">
        <v>0</v>
      </c>
      <c r="AE129" t="s">
        <v>40</v>
      </c>
      <c r="AF129" t="s">
        <v>41</v>
      </c>
      <c r="AG129" t="s">
        <v>42</v>
      </c>
      <c r="AH129" t="s">
        <v>28</v>
      </c>
      <c r="AI129">
        <v>-1.968</v>
      </c>
      <c r="AJ129">
        <v>0.79050308999999996</v>
      </c>
    </row>
    <row r="130" spans="1:36" x14ac:dyDescent="0.3">
      <c r="A130">
        <v>127</v>
      </c>
      <c r="B130" t="s">
        <v>312</v>
      </c>
      <c r="C130" t="s">
        <v>28</v>
      </c>
      <c r="D130" t="s">
        <v>29</v>
      </c>
      <c r="E130" t="s">
        <v>30</v>
      </c>
      <c r="F130" t="s">
        <v>31</v>
      </c>
      <c r="G130" t="s">
        <v>949</v>
      </c>
      <c r="H130" t="s">
        <v>960</v>
      </c>
      <c r="I130" s="4" t="s">
        <v>961</v>
      </c>
      <c r="J130" s="1">
        <f>((((bot_orders[[#This Row],[cTime]]/ 1000)+3*3600) / 86400) + DATE(1970,1,1))</f>
        <v>45755.654279849536</v>
      </c>
      <c r="K130" s="4" t="s">
        <v>962</v>
      </c>
      <c r="L130" s="1">
        <f>((((bot_orders[[#This Row],[uTime]]/ 1000)+3*3600) / 86400) + DATE(1970,1,1))</f>
        <v>45755.673197245371</v>
      </c>
      <c r="M130" t="s">
        <v>34</v>
      </c>
      <c r="N130" t="s">
        <v>28</v>
      </c>
      <c r="O130" t="s">
        <v>35</v>
      </c>
      <c r="P130">
        <v>1.968</v>
      </c>
      <c r="Q130" t="s">
        <v>36</v>
      </c>
      <c r="R130" t="s">
        <v>37</v>
      </c>
      <c r="S130">
        <v>0.39879999999999999</v>
      </c>
      <c r="T130">
        <v>0.39879999999999999</v>
      </c>
      <c r="U130">
        <v>1.968</v>
      </c>
      <c r="V130">
        <v>-6.2787070000000001E-4</v>
      </c>
      <c r="W130" t="s">
        <v>38</v>
      </c>
      <c r="X130" s="4">
        <f>IF(bot_orders[[#This Row],[side]]="sell", bot_orders[[#This Row],[accFillSz]]*bot_orders[[#This Row],[avgPx]] + bot_orders[[#This Row],[fee]], -bot_orders[[#This Row],[accFillSz]]*bot_orders[[#This Row],[avgPx]])</f>
        <v>0.7842105292999999</v>
      </c>
      <c r="Y130" s="4">
        <f>IF(bot_orders[[#This Row],[side]]="buy", bot_orders[[#This Row],[accFillSz]] + bot_orders[[#This Row],[fee]], -bot_orders[[#This Row],[accFillSz]])</f>
        <v>-1.968</v>
      </c>
      <c r="Z130" s="4">
        <f>IF(bot_orders[[#This Row],[side]]="sell",bot_orders[[#This Row],[accFillSz]]*bot_orders[[#This Row],[avgPx]]+bot_orders[[#This Row],[fee]], 0)</f>
        <v>0.7842105292999999</v>
      </c>
      <c r="AA130" s="4">
        <f>IF(bot_orders[[#This Row],[side]]="sell",-bot_orders[[#This Row],[accFillSz]],bot_orders[[#This Row],[accFillSz]]+bot_orders[[#This Row],[fee]])</f>
        <v>-1.968</v>
      </c>
      <c r="AB130">
        <v>0</v>
      </c>
      <c r="AC130" t="s">
        <v>39</v>
      </c>
      <c r="AD130">
        <v>0</v>
      </c>
      <c r="AE130" t="s">
        <v>40</v>
      </c>
      <c r="AF130" t="s">
        <v>41</v>
      </c>
      <c r="AG130" t="s">
        <v>42</v>
      </c>
      <c r="AH130" t="s">
        <v>28</v>
      </c>
      <c r="AI130">
        <v>-1.968</v>
      </c>
      <c r="AJ130">
        <v>0.78421052999999996</v>
      </c>
    </row>
    <row r="131" spans="1:36" x14ac:dyDescent="0.3">
      <c r="A131">
        <v>128</v>
      </c>
      <c r="B131" t="s">
        <v>312</v>
      </c>
      <c r="C131" t="s">
        <v>28</v>
      </c>
      <c r="D131" t="s">
        <v>29</v>
      </c>
      <c r="E131" t="s">
        <v>30</v>
      </c>
      <c r="F131" t="s">
        <v>31</v>
      </c>
      <c r="G131" t="s">
        <v>963</v>
      </c>
      <c r="H131" t="s">
        <v>964</v>
      </c>
      <c r="I131" s="4" t="s">
        <v>965</v>
      </c>
      <c r="J131" s="1">
        <f>((((bot_orders[[#This Row],[cTime]]/ 1000)+3*3600) / 86400) + DATE(1970,1,1))</f>
        <v>45755.673197268523</v>
      </c>
      <c r="K131" s="4" t="s">
        <v>966</v>
      </c>
      <c r="L131" s="1">
        <f>((((bot_orders[[#This Row],[uTime]]/ 1000)+3*3600) / 86400) + DATE(1970,1,1))</f>
        <v>45755.738225810186</v>
      </c>
      <c r="M131" t="s">
        <v>34</v>
      </c>
      <c r="N131" t="s">
        <v>28</v>
      </c>
      <c r="O131" t="s">
        <v>35</v>
      </c>
      <c r="P131">
        <v>1.97</v>
      </c>
      <c r="Q131" t="s">
        <v>36</v>
      </c>
      <c r="R131" t="s">
        <v>55</v>
      </c>
      <c r="S131">
        <v>0.39560000000000001</v>
      </c>
      <c r="T131">
        <v>0.39560000000000001</v>
      </c>
      <c r="U131">
        <v>1.97</v>
      </c>
      <c r="V131">
        <v>-1.5759999999999999E-3</v>
      </c>
      <c r="W131" t="s">
        <v>39</v>
      </c>
      <c r="X131" s="4">
        <f>IF(bot_orders[[#This Row],[side]]="sell", bot_orders[[#This Row],[accFillSz]]*bot_orders[[#This Row],[avgPx]] + bot_orders[[#This Row],[fee]], -bot_orders[[#This Row],[accFillSz]]*bot_orders[[#This Row],[avgPx]])</f>
        <v>-0.77933200000000002</v>
      </c>
      <c r="Y131" s="4">
        <f>IF(bot_orders[[#This Row],[side]]="buy", bot_orders[[#This Row],[accFillSz]] + bot_orders[[#This Row],[fee]], -bot_orders[[#This Row],[accFillSz]])</f>
        <v>1.968424</v>
      </c>
      <c r="Z131" s="4">
        <f>IF(bot_orders[[#This Row],[side]]="sell",bot_orders[[#This Row],[accFillSz]]*bot_orders[[#This Row],[avgPx]]+bot_orders[[#This Row],[fee]], 0)</f>
        <v>0</v>
      </c>
      <c r="AA131" s="4">
        <f>IF(bot_orders[[#This Row],[side]]="sell",-bot_orders[[#This Row],[accFillSz]],bot_orders[[#This Row],[accFillSz]]+bot_orders[[#This Row],[fee]])</f>
        <v>1.968424</v>
      </c>
      <c r="AB131">
        <v>0</v>
      </c>
      <c r="AC131" t="s">
        <v>38</v>
      </c>
      <c r="AD131">
        <v>0</v>
      </c>
      <c r="AE131" t="s">
        <v>40</v>
      </c>
      <c r="AF131" t="s">
        <v>41</v>
      </c>
      <c r="AG131" t="s">
        <v>42</v>
      </c>
      <c r="AH131" t="s">
        <v>28</v>
      </c>
      <c r="AI131">
        <v>1.968424</v>
      </c>
      <c r="AJ131">
        <v>-0.77933200000000002</v>
      </c>
    </row>
    <row r="132" spans="1:36" x14ac:dyDescent="0.3">
      <c r="A132">
        <v>129</v>
      </c>
      <c r="B132" t="s">
        <v>312</v>
      </c>
      <c r="C132" t="s">
        <v>28</v>
      </c>
      <c r="D132" t="s">
        <v>29</v>
      </c>
      <c r="E132" t="s">
        <v>30</v>
      </c>
      <c r="F132" t="s">
        <v>31</v>
      </c>
      <c r="G132" t="s">
        <v>967</v>
      </c>
      <c r="H132" t="s">
        <v>968</v>
      </c>
      <c r="I132" s="4" t="s">
        <v>969</v>
      </c>
      <c r="J132" s="1">
        <f>((((bot_orders[[#This Row],[cTime]]/ 1000)+3*3600) / 86400) + DATE(1970,1,1))</f>
        <v>45755.684329166666</v>
      </c>
      <c r="K132" s="4" t="s">
        <v>970</v>
      </c>
      <c r="L132" s="1">
        <f>((((bot_orders[[#This Row],[uTime]]/ 1000)+3*3600) / 86400) + DATE(1970,1,1))</f>
        <v>45755.691882233798</v>
      </c>
      <c r="M132" t="s">
        <v>34</v>
      </c>
      <c r="N132" t="s">
        <v>28</v>
      </c>
      <c r="O132" t="s">
        <v>35</v>
      </c>
      <c r="P132">
        <v>1.97</v>
      </c>
      <c r="Q132" t="s">
        <v>36</v>
      </c>
      <c r="R132" t="s">
        <v>55</v>
      </c>
      <c r="S132">
        <v>0.39879999999999999</v>
      </c>
      <c r="T132">
        <v>0.39879999999999999</v>
      </c>
      <c r="U132">
        <v>1.97</v>
      </c>
      <c r="V132">
        <v>-1.5759999999999999E-3</v>
      </c>
      <c r="W132" t="s">
        <v>39</v>
      </c>
      <c r="X132" s="4">
        <f>IF(bot_orders[[#This Row],[side]]="sell", bot_orders[[#This Row],[accFillSz]]*bot_orders[[#This Row],[avgPx]] + bot_orders[[#This Row],[fee]], -bot_orders[[#This Row],[accFillSz]]*bot_orders[[#This Row],[avgPx]])</f>
        <v>-0.785636</v>
      </c>
      <c r="Y132" s="4">
        <f>IF(bot_orders[[#This Row],[side]]="buy", bot_orders[[#This Row],[accFillSz]] + bot_orders[[#This Row],[fee]], -bot_orders[[#This Row],[accFillSz]])</f>
        <v>1.968424</v>
      </c>
      <c r="Z132" s="4">
        <f>IF(bot_orders[[#This Row],[side]]="sell",bot_orders[[#This Row],[accFillSz]]*bot_orders[[#This Row],[avgPx]]+bot_orders[[#This Row],[fee]], 0)</f>
        <v>0</v>
      </c>
      <c r="AA132" s="4">
        <f>IF(bot_orders[[#This Row],[side]]="sell",-bot_orders[[#This Row],[accFillSz]],bot_orders[[#This Row],[accFillSz]]+bot_orders[[#This Row],[fee]])</f>
        <v>1.968424</v>
      </c>
      <c r="AB132">
        <v>0</v>
      </c>
      <c r="AC132" t="s">
        <v>38</v>
      </c>
      <c r="AD132">
        <v>0</v>
      </c>
      <c r="AE132" t="s">
        <v>40</v>
      </c>
      <c r="AF132" t="s">
        <v>41</v>
      </c>
      <c r="AG132" t="s">
        <v>42</v>
      </c>
      <c r="AH132" t="s">
        <v>28</v>
      </c>
      <c r="AI132">
        <v>1.968424</v>
      </c>
      <c r="AJ132">
        <v>-0.785636</v>
      </c>
    </row>
    <row r="133" spans="1:36" x14ac:dyDescent="0.3">
      <c r="A133">
        <v>130</v>
      </c>
      <c r="B133" t="s">
        <v>312</v>
      </c>
      <c r="C133" t="s">
        <v>28</v>
      </c>
      <c r="D133" t="s">
        <v>29</v>
      </c>
      <c r="E133" t="s">
        <v>30</v>
      </c>
      <c r="F133" t="s">
        <v>31</v>
      </c>
      <c r="G133" t="s">
        <v>967</v>
      </c>
      <c r="H133" t="s">
        <v>971</v>
      </c>
      <c r="I133" s="4" t="s">
        <v>972</v>
      </c>
      <c r="J133" s="1">
        <f>((((bot_orders[[#This Row],[cTime]]/ 1000)+3*3600) / 86400) + DATE(1970,1,1))</f>
        <v>45755.691882256942</v>
      </c>
      <c r="K133" s="4" t="s">
        <v>973</v>
      </c>
      <c r="L133" s="1">
        <f>((((bot_orders[[#This Row],[uTime]]/ 1000)+3*3600) / 86400) + DATE(1970,1,1))</f>
        <v>45755.711921678245</v>
      </c>
      <c r="M133" t="s">
        <v>34</v>
      </c>
      <c r="N133" t="s">
        <v>28</v>
      </c>
      <c r="O133" t="s">
        <v>35</v>
      </c>
      <c r="P133">
        <v>1.968</v>
      </c>
      <c r="Q133" t="s">
        <v>36</v>
      </c>
      <c r="R133" t="s">
        <v>37</v>
      </c>
      <c r="S133">
        <v>0.40200000000000002</v>
      </c>
      <c r="T133">
        <v>0.40200000000000002</v>
      </c>
      <c r="U133">
        <v>1.968</v>
      </c>
      <c r="V133">
        <v>-6.3290880000000001E-4</v>
      </c>
      <c r="W133" t="s">
        <v>38</v>
      </c>
      <c r="X133" s="4">
        <f>IF(bot_orders[[#This Row],[side]]="sell", bot_orders[[#This Row],[accFillSz]]*bot_orders[[#This Row],[avgPx]] + bot_orders[[#This Row],[fee]], -bot_orders[[#This Row],[accFillSz]]*bot_orders[[#This Row],[avgPx]])</f>
        <v>0.79050309120000006</v>
      </c>
      <c r="Y133" s="4">
        <f>IF(bot_orders[[#This Row],[side]]="buy", bot_orders[[#This Row],[accFillSz]] + bot_orders[[#This Row],[fee]], -bot_orders[[#This Row],[accFillSz]])</f>
        <v>-1.968</v>
      </c>
      <c r="Z133" s="4">
        <f>IF(bot_orders[[#This Row],[side]]="sell",bot_orders[[#This Row],[accFillSz]]*bot_orders[[#This Row],[avgPx]]+bot_orders[[#This Row],[fee]], 0)</f>
        <v>0.79050309120000006</v>
      </c>
      <c r="AA133" s="4">
        <f>IF(bot_orders[[#This Row],[side]]="sell",-bot_orders[[#This Row],[accFillSz]],bot_orders[[#This Row],[accFillSz]]+bot_orders[[#This Row],[fee]])</f>
        <v>-1.968</v>
      </c>
      <c r="AB133">
        <v>0</v>
      </c>
      <c r="AC133" t="s">
        <v>39</v>
      </c>
      <c r="AD133">
        <v>0</v>
      </c>
      <c r="AE133" t="s">
        <v>40</v>
      </c>
      <c r="AF133" t="s">
        <v>41</v>
      </c>
      <c r="AG133" t="s">
        <v>42</v>
      </c>
      <c r="AH133" t="s">
        <v>28</v>
      </c>
      <c r="AI133">
        <v>-1.968</v>
      </c>
      <c r="AJ133">
        <v>0.79050308999999996</v>
      </c>
    </row>
    <row r="134" spans="1:36" x14ac:dyDescent="0.3">
      <c r="A134">
        <v>131</v>
      </c>
      <c r="B134" t="s">
        <v>312</v>
      </c>
      <c r="C134" t="s">
        <v>28</v>
      </c>
      <c r="D134" t="s">
        <v>29</v>
      </c>
      <c r="E134" t="s">
        <v>30</v>
      </c>
      <c r="F134" t="s">
        <v>31</v>
      </c>
      <c r="G134" t="s">
        <v>974</v>
      </c>
      <c r="H134" t="s">
        <v>975</v>
      </c>
      <c r="I134" s="4" t="s">
        <v>976</v>
      </c>
      <c r="J134" s="1">
        <f>((((bot_orders[[#This Row],[cTime]]/ 1000)+3*3600) / 86400) + DATE(1970,1,1))</f>
        <v>45755.71192170139</v>
      </c>
      <c r="K134" s="4" t="s">
        <v>977</v>
      </c>
      <c r="L134" s="1">
        <f>((((bot_orders[[#This Row],[uTime]]/ 1000)+3*3600) / 86400) + DATE(1970,1,1))</f>
        <v>45755.725076250004</v>
      </c>
      <c r="M134" t="s">
        <v>34</v>
      </c>
      <c r="N134" t="s">
        <v>28</v>
      </c>
      <c r="O134" t="s">
        <v>35</v>
      </c>
      <c r="P134">
        <v>1.97</v>
      </c>
      <c r="Q134" t="s">
        <v>36</v>
      </c>
      <c r="R134" t="s">
        <v>55</v>
      </c>
      <c r="S134">
        <v>0.39879999999999999</v>
      </c>
      <c r="T134">
        <v>0.39879999999999999</v>
      </c>
      <c r="U134">
        <v>1.97</v>
      </c>
      <c r="V134">
        <v>-1.5759999999999999E-3</v>
      </c>
      <c r="W134" t="s">
        <v>39</v>
      </c>
      <c r="X134" s="4">
        <f>IF(bot_orders[[#This Row],[side]]="sell", bot_orders[[#This Row],[accFillSz]]*bot_orders[[#This Row],[avgPx]] + bot_orders[[#This Row],[fee]], -bot_orders[[#This Row],[accFillSz]]*bot_orders[[#This Row],[avgPx]])</f>
        <v>-0.785636</v>
      </c>
      <c r="Y134" s="4">
        <f>IF(bot_orders[[#This Row],[side]]="buy", bot_orders[[#This Row],[accFillSz]] + bot_orders[[#This Row],[fee]], -bot_orders[[#This Row],[accFillSz]])</f>
        <v>1.968424</v>
      </c>
      <c r="Z134" s="4">
        <f>IF(bot_orders[[#This Row],[side]]="sell",bot_orders[[#This Row],[accFillSz]]*bot_orders[[#This Row],[avgPx]]+bot_orders[[#This Row],[fee]], 0)</f>
        <v>0</v>
      </c>
      <c r="AA134" s="4">
        <f>IF(bot_orders[[#This Row],[side]]="sell",-bot_orders[[#This Row],[accFillSz]],bot_orders[[#This Row],[accFillSz]]+bot_orders[[#This Row],[fee]])</f>
        <v>1.968424</v>
      </c>
      <c r="AB134">
        <v>0</v>
      </c>
      <c r="AC134" t="s">
        <v>38</v>
      </c>
      <c r="AD134">
        <v>0</v>
      </c>
      <c r="AE134" t="s">
        <v>40</v>
      </c>
      <c r="AF134" t="s">
        <v>41</v>
      </c>
      <c r="AG134" t="s">
        <v>42</v>
      </c>
      <c r="AH134" t="s">
        <v>28</v>
      </c>
      <c r="AI134">
        <v>1.968424</v>
      </c>
      <c r="AJ134">
        <v>-0.785636</v>
      </c>
    </row>
    <row r="135" spans="1:36" x14ac:dyDescent="0.3">
      <c r="A135">
        <v>132</v>
      </c>
      <c r="B135" t="s">
        <v>312</v>
      </c>
      <c r="C135" t="s">
        <v>28</v>
      </c>
      <c r="D135" t="s">
        <v>29</v>
      </c>
      <c r="E135" t="s">
        <v>30</v>
      </c>
      <c r="F135" t="s">
        <v>31</v>
      </c>
      <c r="G135" t="s">
        <v>872</v>
      </c>
      <c r="H135" t="s">
        <v>978</v>
      </c>
      <c r="I135" s="4" t="s">
        <v>979</v>
      </c>
      <c r="J135" s="1">
        <f>((((bot_orders[[#This Row],[cTime]]/ 1000)+3*3600) / 86400) + DATE(1970,1,1))</f>
        <v>45755.839566666662</v>
      </c>
      <c r="K135" s="4" t="s">
        <v>980</v>
      </c>
      <c r="L135" s="1">
        <f>((((bot_orders[[#This Row],[uTime]]/ 1000)+3*3600) / 86400) + DATE(1970,1,1))</f>
        <v>45755.86352353009</v>
      </c>
      <c r="M135" t="s">
        <v>34</v>
      </c>
      <c r="N135" t="s">
        <v>28</v>
      </c>
      <c r="O135" t="s">
        <v>35</v>
      </c>
      <c r="P135">
        <v>1.968</v>
      </c>
      <c r="Q135" t="s">
        <v>36</v>
      </c>
      <c r="R135" t="s">
        <v>37</v>
      </c>
      <c r="S135">
        <v>0.38600000000000001</v>
      </c>
      <c r="T135">
        <v>0.38600000000000001</v>
      </c>
      <c r="U135">
        <v>1.968</v>
      </c>
      <c r="V135">
        <v>-6.0771839999999996E-4</v>
      </c>
      <c r="W135" t="s">
        <v>38</v>
      </c>
      <c r="X135" s="4">
        <f>IF(bot_orders[[#This Row],[side]]="sell", bot_orders[[#This Row],[accFillSz]]*bot_orders[[#This Row],[avgPx]] + bot_orders[[#This Row],[fee]], -bot_orders[[#This Row],[accFillSz]]*bot_orders[[#This Row],[avgPx]])</f>
        <v>0.75904028160000003</v>
      </c>
      <c r="Y135" s="4">
        <f>IF(bot_orders[[#This Row],[side]]="buy", bot_orders[[#This Row],[accFillSz]] + bot_orders[[#This Row],[fee]], -bot_orders[[#This Row],[accFillSz]])</f>
        <v>-1.968</v>
      </c>
      <c r="Z135" s="4">
        <f>IF(bot_orders[[#This Row],[side]]="sell",bot_orders[[#This Row],[accFillSz]]*bot_orders[[#This Row],[avgPx]]+bot_orders[[#This Row],[fee]], 0)</f>
        <v>0.75904028160000003</v>
      </c>
      <c r="AA135" s="4">
        <f>IF(bot_orders[[#This Row],[side]]="sell",-bot_orders[[#This Row],[accFillSz]],bot_orders[[#This Row],[accFillSz]]+bot_orders[[#This Row],[fee]])</f>
        <v>-1.968</v>
      </c>
      <c r="AB135">
        <v>0</v>
      </c>
      <c r="AC135" t="s">
        <v>39</v>
      </c>
      <c r="AD135">
        <v>0</v>
      </c>
      <c r="AE135" t="s">
        <v>40</v>
      </c>
      <c r="AF135" t="s">
        <v>41</v>
      </c>
      <c r="AG135" t="s">
        <v>42</v>
      </c>
      <c r="AH135" t="s">
        <v>28</v>
      </c>
      <c r="AI135">
        <v>-1.968</v>
      </c>
      <c r="AJ135">
        <v>0.75904028000000001</v>
      </c>
    </row>
    <row r="136" spans="1:36" x14ac:dyDescent="0.3">
      <c r="A136">
        <v>133</v>
      </c>
      <c r="B136" t="s">
        <v>312</v>
      </c>
      <c r="C136" t="s">
        <v>28</v>
      </c>
      <c r="D136" t="s">
        <v>29</v>
      </c>
      <c r="E136" t="s">
        <v>30</v>
      </c>
      <c r="F136" t="s">
        <v>31</v>
      </c>
      <c r="G136" t="s">
        <v>869</v>
      </c>
      <c r="H136" t="s">
        <v>981</v>
      </c>
      <c r="I136" s="4" t="s">
        <v>982</v>
      </c>
      <c r="J136" s="1">
        <f>((((bot_orders[[#This Row],[cTime]]/ 1000)+3*3600) / 86400) + DATE(1970,1,1))</f>
        <v>45755.84301892361</v>
      </c>
      <c r="K136" s="4" t="s">
        <v>983</v>
      </c>
      <c r="L136" s="1">
        <f>((((bot_orders[[#This Row],[uTime]]/ 1000)+3*3600) / 86400) + DATE(1970,1,1))</f>
        <v>45755.860006226852</v>
      </c>
      <c r="M136" t="s">
        <v>34</v>
      </c>
      <c r="N136" t="s">
        <v>28</v>
      </c>
      <c r="O136" t="s">
        <v>35</v>
      </c>
      <c r="P136">
        <v>1.968</v>
      </c>
      <c r="Q136" t="s">
        <v>36</v>
      </c>
      <c r="R136" t="s">
        <v>37</v>
      </c>
      <c r="S136">
        <v>0.38279999999999997</v>
      </c>
      <c r="T136">
        <v>0.38279999999999997</v>
      </c>
      <c r="U136">
        <v>1.968</v>
      </c>
      <c r="V136">
        <v>-6.0268029999999996E-4</v>
      </c>
      <c r="W136" t="s">
        <v>38</v>
      </c>
      <c r="X136" s="4">
        <f>IF(bot_orders[[#This Row],[side]]="sell", bot_orders[[#This Row],[accFillSz]]*bot_orders[[#This Row],[avgPx]] + bot_orders[[#This Row],[fee]], -bot_orders[[#This Row],[accFillSz]]*bot_orders[[#This Row],[avgPx]])</f>
        <v>0.75274771969999998</v>
      </c>
      <c r="Y136" s="4">
        <f>IF(bot_orders[[#This Row],[side]]="buy", bot_orders[[#This Row],[accFillSz]] + bot_orders[[#This Row],[fee]], -bot_orders[[#This Row],[accFillSz]])</f>
        <v>-1.968</v>
      </c>
      <c r="Z136" s="4">
        <f>IF(bot_orders[[#This Row],[side]]="sell",bot_orders[[#This Row],[accFillSz]]*bot_orders[[#This Row],[avgPx]]+bot_orders[[#This Row],[fee]], 0)</f>
        <v>0.75274771969999998</v>
      </c>
      <c r="AA136" s="4">
        <f>IF(bot_orders[[#This Row],[side]]="sell",-bot_orders[[#This Row],[accFillSz]],bot_orders[[#This Row],[accFillSz]]+bot_orders[[#This Row],[fee]])</f>
        <v>-1.968</v>
      </c>
      <c r="AB136">
        <v>0</v>
      </c>
      <c r="AC136" t="s">
        <v>39</v>
      </c>
      <c r="AD136">
        <v>0</v>
      </c>
      <c r="AE136" t="s">
        <v>40</v>
      </c>
      <c r="AF136" t="s">
        <v>41</v>
      </c>
      <c r="AG136" t="s">
        <v>42</v>
      </c>
      <c r="AH136" t="s">
        <v>28</v>
      </c>
      <c r="AI136">
        <v>-1.968</v>
      </c>
      <c r="AJ136">
        <v>0.75274772000000001</v>
      </c>
    </row>
    <row r="137" spans="1:36" x14ac:dyDescent="0.3">
      <c r="A137">
        <v>134</v>
      </c>
      <c r="B137" t="s">
        <v>312</v>
      </c>
      <c r="C137" t="s">
        <v>28</v>
      </c>
      <c r="D137" t="s">
        <v>29</v>
      </c>
      <c r="E137" t="s">
        <v>30</v>
      </c>
      <c r="F137" t="s">
        <v>31</v>
      </c>
      <c r="G137" t="s">
        <v>984</v>
      </c>
      <c r="H137" t="s">
        <v>985</v>
      </c>
      <c r="I137" s="4" t="s">
        <v>986</v>
      </c>
      <c r="J137" s="1">
        <f>((((bot_orders[[#This Row],[cTime]]/ 1000)+3*3600) / 86400) + DATE(1970,1,1))</f>
        <v>45755.860006250005</v>
      </c>
      <c r="K137" s="4" t="s">
        <v>987</v>
      </c>
      <c r="L137" s="1">
        <f>((((bot_orders[[#This Row],[uTime]]/ 1000)+3*3600) / 86400) + DATE(1970,1,1))</f>
        <v>45755.928419872682</v>
      </c>
      <c r="M137" t="s">
        <v>34</v>
      </c>
      <c r="N137" t="s">
        <v>28</v>
      </c>
      <c r="O137" t="s">
        <v>35</v>
      </c>
      <c r="P137">
        <v>1.97</v>
      </c>
      <c r="Q137" t="s">
        <v>36</v>
      </c>
      <c r="R137" t="s">
        <v>55</v>
      </c>
      <c r="S137">
        <v>0.37959999999999999</v>
      </c>
      <c r="T137">
        <v>0.37959999999999999</v>
      </c>
      <c r="U137">
        <v>1.97</v>
      </c>
      <c r="V137">
        <v>-1.5759999999999999E-3</v>
      </c>
      <c r="W137" t="s">
        <v>39</v>
      </c>
      <c r="X137" s="4">
        <f>IF(bot_orders[[#This Row],[side]]="sell", bot_orders[[#This Row],[accFillSz]]*bot_orders[[#This Row],[avgPx]] + bot_orders[[#This Row],[fee]], -bot_orders[[#This Row],[accFillSz]]*bot_orders[[#This Row],[avgPx]])</f>
        <v>-0.74781199999999992</v>
      </c>
      <c r="Y137" s="4">
        <f>IF(bot_orders[[#This Row],[side]]="buy", bot_orders[[#This Row],[accFillSz]] + bot_orders[[#This Row],[fee]], -bot_orders[[#This Row],[accFillSz]])</f>
        <v>1.968424</v>
      </c>
      <c r="Z137" s="4">
        <f>IF(bot_orders[[#This Row],[side]]="sell",bot_orders[[#This Row],[accFillSz]]*bot_orders[[#This Row],[avgPx]]+bot_orders[[#This Row],[fee]], 0)</f>
        <v>0</v>
      </c>
      <c r="AA137" s="4">
        <f>IF(bot_orders[[#This Row],[side]]="sell",-bot_orders[[#This Row],[accFillSz]],bot_orders[[#This Row],[accFillSz]]+bot_orders[[#This Row],[fee]])</f>
        <v>1.968424</v>
      </c>
      <c r="AB137">
        <v>0</v>
      </c>
      <c r="AC137" t="s">
        <v>38</v>
      </c>
      <c r="AD137">
        <v>0</v>
      </c>
      <c r="AE137" t="s">
        <v>40</v>
      </c>
      <c r="AF137" t="s">
        <v>41</v>
      </c>
      <c r="AG137" t="s">
        <v>42</v>
      </c>
      <c r="AH137" t="s">
        <v>28</v>
      </c>
      <c r="AI137">
        <v>1.968424</v>
      </c>
      <c r="AJ137">
        <v>-0.74781200000000003</v>
      </c>
    </row>
    <row r="138" spans="1:36" x14ac:dyDescent="0.3">
      <c r="A138">
        <v>135</v>
      </c>
      <c r="B138" t="s">
        <v>312</v>
      </c>
      <c r="C138" t="s">
        <v>28</v>
      </c>
      <c r="D138" t="s">
        <v>29</v>
      </c>
      <c r="E138" t="s">
        <v>30</v>
      </c>
      <c r="F138" t="s">
        <v>31</v>
      </c>
      <c r="G138" t="s">
        <v>988</v>
      </c>
      <c r="H138" t="s">
        <v>989</v>
      </c>
      <c r="I138" s="4" t="s">
        <v>990</v>
      </c>
      <c r="J138" s="1">
        <f>((((bot_orders[[#This Row],[cTime]]/ 1000)+3*3600) / 86400) + DATE(1970,1,1))</f>
        <v>45755.863523553242</v>
      </c>
      <c r="K138" s="4" t="s">
        <v>991</v>
      </c>
      <c r="L138" s="1">
        <f>((((bot_orders[[#This Row],[uTime]]/ 1000)+3*3600) / 86400) + DATE(1970,1,1))</f>
        <v>45755.864748981483</v>
      </c>
      <c r="M138" t="s">
        <v>34</v>
      </c>
      <c r="N138" t="s">
        <v>28</v>
      </c>
      <c r="O138" t="s">
        <v>35</v>
      </c>
      <c r="P138">
        <v>1.97</v>
      </c>
      <c r="Q138" t="s">
        <v>36</v>
      </c>
      <c r="R138" t="s">
        <v>55</v>
      </c>
      <c r="S138">
        <v>0.38279999999999997</v>
      </c>
      <c r="T138">
        <v>0.38279999999999997</v>
      </c>
      <c r="U138">
        <v>1.97</v>
      </c>
      <c r="V138">
        <v>-1.5759999999999999E-3</v>
      </c>
      <c r="W138" t="s">
        <v>39</v>
      </c>
      <c r="X138" s="4">
        <f>IF(bot_orders[[#This Row],[side]]="sell", bot_orders[[#This Row],[accFillSz]]*bot_orders[[#This Row],[avgPx]] + bot_orders[[#This Row],[fee]], -bot_orders[[#This Row],[accFillSz]]*bot_orders[[#This Row],[avgPx]])</f>
        <v>-0.7541159999999999</v>
      </c>
      <c r="Y138" s="4">
        <f>IF(bot_orders[[#This Row],[side]]="buy", bot_orders[[#This Row],[accFillSz]] + bot_orders[[#This Row],[fee]], -bot_orders[[#This Row],[accFillSz]])</f>
        <v>1.968424</v>
      </c>
      <c r="Z138" s="4">
        <f>IF(bot_orders[[#This Row],[side]]="sell",bot_orders[[#This Row],[accFillSz]]*bot_orders[[#This Row],[avgPx]]+bot_orders[[#This Row],[fee]], 0)</f>
        <v>0</v>
      </c>
      <c r="AA138" s="4">
        <f>IF(bot_orders[[#This Row],[side]]="sell",-bot_orders[[#This Row],[accFillSz]],bot_orders[[#This Row],[accFillSz]]+bot_orders[[#This Row],[fee]])</f>
        <v>1.968424</v>
      </c>
      <c r="AB138">
        <v>0</v>
      </c>
      <c r="AC138" t="s">
        <v>38</v>
      </c>
      <c r="AD138">
        <v>0</v>
      </c>
      <c r="AE138" t="s">
        <v>40</v>
      </c>
      <c r="AF138" t="s">
        <v>41</v>
      </c>
      <c r="AG138" t="s">
        <v>42</v>
      </c>
      <c r="AH138" t="s">
        <v>28</v>
      </c>
      <c r="AI138">
        <v>1.968424</v>
      </c>
      <c r="AJ138">
        <v>-0.75411600000000001</v>
      </c>
    </row>
    <row r="139" spans="1:36" x14ac:dyDescent="0.3">
      <c r="A139">
        <v>136</v>
      </c>
      <c r="B139" t="s">
        <v>312</v>
      </c>
      <c r="C139" t="s">
        <v>28</v>
      </c>
      <c r="D139" t="s">
        <v>29</v>
      </c>
      <c r="E139" t="s">
        <v>30</v>
      </c>
      <c r="F139" t="s">
        <v>31</v>
      </c>
      <c r="G139" t="s">
        <v>988</v>
      </c>
      <c r="H139" t="s">
        <v>992</v>
      </c>
      <c r="I139" s="4" t="s">
        <v>993</v>
      </c>
      <c r="J139" s="1">
        <f>((((bot_orders[[#This Row],[cTime]]/ 1000)+3*3600) / 86400) + DATE(1970,1,1))</f>
        <v>45755.864749004628</v>
      </c>
      <c r="K139" s="4" t="s">
        <v>994</v>
      </c>
      <c r="L139" s="1">
        <f>((((bot_orders[[#This Row],[uTime]]/ 1000)+3*3600) / 86400) + DATE(1970,1,1))</f>
        <v>45755.892317777776</v>
      </c>
      <c r="M139" t="s">
        <v>34</v>
      </c>
      <c r="N139" t="s">
        <v>28</v>
      </c>
      <c r="O139" t="s">
        <v>35</v>
      </c>
      <c r="P139">
        <v>1.968</v>
      </c>
      <c r="Q139" t="s">
        <v>36</v>
      </c>
      <c r="R139" t="s">
        <v>37</v>
      </c>
      <c r="S139">
        <v>0.38600000000000001</v>
      </c>
      <c r="T139">
        <v>0.38600000000000001</v>
      </c>
      <c r="U139">
        <v>1.968</v>
      </c>
      <c r="V139">
        <v>-6.0771839999999996E-4</v>
      </c>
      <c r="W139" t="s">
        <v>38</v>
      </c>
      <c r="X139" s="4">
        <f>IF(bot_orders[[#This Row],[side]]="sell", bot_orders[[#This Row],[accFillSz]]*bot_orders[[#This Row],[avgPx]] + bot_orders[[#This Row],[fee]], -bot_orders[[#This Row],[accFillSz]]*bot_orders[[#This Row],[avgPx]])</f>
        <v>0.75904028160000003</v>
      </c>
      <c r="Y139" s="4">
        <f>IF(bot_orders[[#This Row],[side]]="buy", bot_orders[[#This Row],[accFillSz]] + bot_orders[[#This Row],[fee]], -bot_orders[[#This Row],[accFillSz]])</f>
        <v>-1.968</v>
      </c>
      <c r="Z139" s="4">
        <f>IF(bot_orders[[#This Row],[side]]="sell",bot_orders[[#This Row],[accFillSz]]*bot_orders[[#This Row],[avgPx]]+bot_orders[[#This Row],[fee]], 0)</f>
        <v>0.75904028160000003</v>
      </c>
      <c r="AA139" s="4">
        <f>IF(bot_orders[[#This Row],[side]]="sell",-bot_orders[[#This Row],[accFillSz]],bot_orders[[#This Row],[accFillSz]]+bot_orders[[#This Row],[fee]])</f>
        <v>-1.968</v>
      </c>
      <c r="AB139">
        <v>0</v>
      </c>
      <c r="AC139" t="s">
        <v>39</v>
      </c>
      <c r="AD139">
        <v>0</v>
      </c>
      <c r="AE139" t="s">
        <v>40</v>
      </c>
      <c r="AF139" t="s">
        <v>41</v>
      </c>
      <c r="AG139" t="s">
        <v>42</v>
      </c>
      <c r="AH139" t="s">
        <v>28</v>
      </c>
      <c r="AI139">
        <v>-1.968</v>
      </c>
      <c r="AJ139">
        <v>0.75904028000000001</v>
      </c>
    </row>
    <row r="140" spans="1:36" x14ac:dyDescent="0.3">
      <c r="A140">
        <v>137</v>
      </c>
      <c r="B140" t="s">
        <v>312</v>
      </c>
      <c r="C140" t="s">
        <v>28</v>
      </c>
      <c r="D140" t="s">
        <v>29</v>
      </c>
      <c r="E140" t="s">
        <v>30</v>
      </c>
      <c r="F140" t="s">
        <v>31</v>
      </c>
      <c r="G140" t="s">
        <v>995</v>
      </c>
      <c r="H140" t="s">
        <v>996</v>
      </c>
      <c r="I140" s="4" t="s">
        <v>997</v>
      </c>
      <c r="J140" s="1">
        <f>((((bot_orders[[#This Row],[cTime]]/ 1000)+3*3600) / 86400) + DATE(1970,1,1))</f>
        <v>45755.892317800928</v>
      </c>
      <c r="K140" s="4" t="s">
        <v>998</v>
      </c>
      <c r="L140" s="1">
        <f>((((bot_orders[[#This Row],[uTime]]/ 1000)+3*3600) / 86400) + DATE(1970,1,1))</f>
        <v>45755.908082731483</v>
      </c>
      <c r="M140" t="s">
        <v>34</v>
      </c>
      <c r="N140" t="s">
        <v>28</v>
      </c>
      <c r="O140" t="s">
        <v>35</v>
      </c>
      <c r="P140">
        <v>1.97</v>
      </c>
      <c r="Q140" t="s">
        <v>36</v>
      </c>
      <c r="R140" t="s">
        <v>55</v>
      </c>
      <c r="S140">
        <v>0.38279999999999997</v>
      </c>
      <c r="T140">
        <v>0.38279999999999997</v>
      </c>
      <c r="U140">
        <v>1.97</v>
      </c>
      <c r="V140">
        <v>-1.5759999999999999E-3</v>
      </c>
      <c r="W140" t="s">
        <v>39</v>
      </c>
      <c r="X140" s="4">
        <f>IF(bot_orders[[#This Row],[side]]="sell", bot_orders[[#This Row],[accFillSz]]*bot_orders[[#This Row],[avgPx]] + bot_orders[[#This Row],[fee]], -bot_orders[[#This Row],[accFillSz]]*bot_orders[[#This Row],[avgPx]])</f>
        <v>-0.7541159999999999</v>
      </c>
      <c r="Y140" s="4">
        <f>IF(bot_orders[[#This Row],[side]]="buy", bot_orders[[#This Row],[accFillSz]] + bot_orders[[#This Row],[fee]], -bot_orders[[#This Row],[accFillSz]])</f>
        <v>1.968424</v>
      </c>
      <c r="Z140" s="4">
        <f>IF(bot_orders[[#This Row],[side]]="sell",bot_orders[[#This Row],[accFillSz]]*bot_orders[[#This Row],[avgPx]]+bot_orders[[#This Row],[fee]], 0)</f>
        <v>0</v>
      </c>
      <c r="AA140" s="4">
        <f>IF(bot_orders[[#This Row],[side]]="sell",-bot_orders[[#This Row],[accFillSz]],bot_orders[[#This Row],[accFillSz]]+bot_orders[[#This Row],[fee]])</f>
        <v>1.968424</v>
      </c>
      <c r="AB140">
        <v>0</v>
      </c>
      <c r="AC140" t="s">
        <v>38</v>
      </c>
      <c r="AD140">
        <v>0</v>
      </c>
      <c r="AE140" t="s">
        <v>40</v>
      </c>
      <c r="AF140" t="s">
        <v>41</v>
      </c>
      <c r="AG140" t="s">
        <v>42</v>
      </c>
      <c r="AH140" t="s">
        <v>28</v>
      </c>
      <c r="AI140">
        <v>1.968424</v>
      </c>
      <c r="AJ140">
        <v>-0.75411600000000001</v>
      </c>
    </row>
    <row r="141" spans="1:36" x14ac:dyDescent="0.3">
      <c r="A141">
        <v>138</v>
      </c>
      <c r="B141" t="s">
        <v>312</v>
      </c>
      <c r="C141" t="s">
        <v>28</v>
      </c>
      <c r="D141" t="s">
        <v>29</v>
      </c>
      <c r="E141" t="s">
        <v>30</v>
      </c>
      <c r="F141" t="s">
        <v>31</v>
      </c>
      <c r="G141" t="s">
        <v>984</v>
      </c>
      <c r="H141" t="s">
        <v>999</v>
      </c>
      <c r="I141" s="4" t="s">
        <v>1000</v>
      </c>
      <c r="J141" s="1">
        <f>((((bot_orders[[#This Row],[cTime]]/ 1000)+3*3600) / 86400) + DATE(1970,1,1))</f>
        <v>45755.928419895834</v>
      </c>
      <c r="K141" s="4" t="s">
        <v>1001</v>
      </c>
      <c r="L141" s="1">
        <f>((((bot_orders[[#This Row],[uTime]]/ 1000)+3*3600) / 86400) + DATE(1970,1,1))</f>
        <v>45755.985560046298</v>
      </c>
      <c r="M141" t="s">
        <v>34</v>
      </c>
      <c r="N141" t="s">
        <v>28</v>
      </c>
      <c r="O141" t="s">
        <v>35</v>
      </c>
      <c r="P141">
        <v>1.968</v>
      </c>
      <c r="Q141" t="s">
        <v>36</v>
      </c>
      <c r="R141" t="s">
        <v>37</v>
      </c>
      <c r="S141">
        <v>0.38279999999999997</v>
      </c>
      <c r="T141">
        <v>0.38279999999999997</v>
      </c>
      <c r="U141">
        <v>1.968</v>
      </c>
      <c r="V141">
        <v>-6.0268029999999996E-4</v>
      </c>
      <c r="W141" t="s">
        <v>38</v>
      </c>
      <c r="X141" s="4">
        <f>IF(bot_orders[[#This Row],[side]]="sell", bot_orders[[#This Row],[accFillSz]]*bot_orders[[#This Row],[avgPx]] + bot_orders[[#This Row],[fee]], -bot_orders[[#This Row],[accFillSz]]*bot_orders[[#This Row],[avgPx]])</f>
        <v>0.75274771969999998</v>
      </c>
      <c r="Y141" s="4">
        <f>IF(bot_orders[[#This Row],[side]]="buy", bot_orders[[#This Row],[accFillSz]] + bot_orders[[#This Row],[fee]], -bot_orders[[#This Row],[accFillSz]])</f>
        <v>-1.968</v>
      </c>
      <c r="Z141" s="4">
        <f>IF(bot_orders[[#This Row],[side]]="sell",bot_orders[[#This Row],[accFillSz]]*bot_orders[[#This Row],[avgPx]]+bot_orders[[#This Row],[fee]], 0)</f>
        <v>0.75274771969999998</v>
      </c>
      <c r="AA141" s="4">
        <f>IF(bot_orders[[#This Row],[side]]="sell",-bot_orders[[#This Row],[accFillSz]],bot_orders[[#This Row],[accFillSz]]+bot_orders[[#This Row],[fee]])</f>
        <v>-1.968</v>
      </c>
      <c r="AB141">
        <v>0</v>
      </c>
      <c r="AC141" t="s">
        <v>39</v>
      </c>
      <c r="AD141">
        <v>0</v>
      </c>
      <c r="AE141" t="s">
        <v>40</v>
      </c>
      <c r="AF141" t="s">
        <v>41</v>
      </c>
      <c r="AG141" t="s">
        <v>42</v>
      </c>
      <c r="AH141" t="s">
        <v>28</v>
      </c>
      <c r="AI141">
        <v>-1.968</v>
      </c>
      <c r="AJ141">
        <v>0.75274772000000001</v>
      </c>
    </row>
    <row r="142" spans="1:36" x14ac:dyDescent="0.3">
      <c r="A142">
        <v>139</v>
      </c>
      <c r="B142" t="s">
        <v>312</v>
      </c>
      <c r="C142" t="s">
        <v>28</v>
      </c>
      <c r="D142" t="s">
        <v>29</v>
      </c>
      <c r="E142" t="s">
        <v>30</v>
      </c>
      <c r="F142" t="s">
        <v>31</v>
      </c>
      <c r="G142" t="s">
        <v>865</v>
      </c>
      <c r="H142" t="s">
        <v>1002</v>
      </c>
      <c r="I142" s="4" t="s">
        <v>1003</v>
      </c>
      <c r="J142" s="1">
        <f>((((bot_orders[[#This Row],[cTime]]/ 1000)+3*3600) / 86400) + DATE(1970,1,1))</f>
        <v>45755.947651215276</v>
      </c>
      <c r="K142" s="4" t="s">
        <v>1004</v>
      </c>
      <c r="L142" s="1">
        <f>((((bot_orders[[#This Row],[uTime]]/ 1000)+3*3600) / 86400) + DATE(1970,1,1))</f>
        <v>45755.952242581021</v>
      </c>
      <c r="M142" t="s">
        <v>34</v>
      </c>
      <c r="N142" t="s">
        <v>28</v>
      </c>
      <c r="O142" t="s">
        <v>35</v>
      </c>
      <c r="P142">
        <v>1.968</v>
      </c>
      <c r="Q142" t="s">
        <v>36</v>
      </c>
      <c r="R142" t="s">
        <v>37</v>
      </c>
      <c r="S142">
        <v>0.37959999999999999</v>
      </c>
      <c r="T142">
        <v>0.37959999999999999</v>
      </c>
      <c r="U142">
        <v>1.968</v>
      </c>
      <c r="V142">
        <v>-5.9764219999999997E-4</v>
      </c>
      <c r="W142" t="s">
        <v>38</v>
      </c>
      <c r="X142" s="4">
        <f>IF(bot_orders[[#This Row],[side]]="sell", bot_orders[[#This Row],[accFillSz]]*bot_orders[[#This Row],[avgPx]] + bot_orders[[#This Row],[fee]], -bot_orders[[#This Row],[accFillSz]]*bot_orders[[#This Row],[avgPx]])</f>
        <v>0.74645515779999994</v>
      </c>
      <c r="Y142" s="4">
        <f>IF(bot_orders[[#This Row],[side]]="buy", bot_orders[[#This Row],[accFillSz]] + bot_orders[[#This Row],[fee]], -bot_orders[[#This Row],[accFillSz]])</f>
        <v>-1.968</v>
      </c>
      <c r="Z142" s="4">
        <f>IF(bot_orders[[#This Row],[side]]="sell",bot_orders[[#This Row],[accFillSz]]*bot_orders[[#This Row],[avgPx]]+bot_orders[[#This Row],[fee]], 0)</f>
        <v>0.74645515779999994</v>
      </c>
      <c r="AA142" s="4">
        <f>IF(bot_orders[[#This Row],[side]]="sell",-bot_orders[[#This Row],[accFillSz]],bot_orders[[#This Row],[accFillSz]]+bot_orders[[#This Row],[fee]])</f>
        <v>-1.968</v>
      </c>
      <c r="AB142">
        <v>0</v>
      </c>
      <c r="AC142" t="s">
        <v>39</v>
      </c>
      <c r="AD142">
        <v>0</v>
      </c>
      <c r="AE142" t="s">
        <v>40</v>
      </c>
      <c r="AF142" t="s">
        <v>41</v>
      </c>
      <c r="AG142" t="s">
        <v>42</v>
      </c>
      <c r="AH142" t="s">
        <v>28</v>
      </c>
      <c r="AI142">
        <v>-1.968</v>
      </c>
      <c r="AJ142">
        <v>0.74645516000000001</v>
      </c>
    </row>
    <row r="143" spans="1:36" x14ac:dyDescent="0.3">
      <c r="A143">
        <v>140</v>
      </c>
      <c r="B143" t="s">
        <v>312</v>
      </c>
      <c r="C143" t="s">
        <v>28</v>
      </c>
      <c r="D143" t="s">
        <v>29</v>
      </c>
      <c r="E143" t="s">
        <v>30</v>
      </c>
      <c r="F143" t="s">
        <v>31</v>
      </c>
      <c r="G143" t="s">
        <v>1005</v>
      </c>
      <c r="H143" t="s">
        <v>1006</v>
      </c>
      <c r="I143" s="4" t="s">
        <v>1007</v>
      </c>
      <c r="J143" s="1">
        <f>((((bot_orders[[#This Row],[cTime]]/ 1000)+3*3600) / 86400) + DATE(1970,1,1))</f>
        <v>45755.985560069443</v>
      </c>
      <c r="K143" s="4" t="s">
        <v>1008</v>
      </c>
      <c r="L143" s="1">
        <f>((((bot_orders[[#This Row],[uTime]]/ 1000)+3*3600) / 86400) + DATE(1970,1,1))</f>
        <v>45756.008593611114</v>
      </c>
      <c r="M143" t="s">
        <v>34</v>
      </c>
      <c r="N143" t="s">
        <v>28</v>
      </c>
      <c r="O143" t="s">
        <v>35</v>
      </c>
      <c r="P143">
        <v>1.97</v>
      </c>
      <c r="Q143" t="s">
        <v>36</v>
      </c>
      <c r="R143" t="s">
        <v>55</v>
      </c>
      <c r="S143">
        <v>0.37959999999999999</v>
      </c>
      <c r="T143">
        <v>0.37959999999999999</v>
      </c>
      <c r="U143">
        <v>1.97</v>
      </c>
      <c r="V143">
        <v>-1.5759999999999999E-3</v>
      </c>
      <c r="W143" t="s">
        <v>39</v>
      </c>
      <c r="X143" s="4">
        <f>IF(bot_orders[[#This Row],[side]]="sell", bot_orders[[#This Row],[accFillSz]]*bot_orders[[#This Row],[avgPx]] + bot_orders[[#This Row],[fee]], -bot_orders[[#This Row],[accFillSz]]*bot_orders[[#This Row],[avgPx]])</f>
        <v>-0.74781199999999992</v>
      </c>
      <c r="Y143" s="4">
        <f>IF(bot_orders[[#This Row],[side]]="buy", bot_orders[[#This Row],[accFillSz]] + bot_orders[[#This Row],[fee]], -bot_orders[[#This Row],[accFillSz]])</f>
        <v>1.968424</v>
      </c>
      <c r="Z143" s="4">
        <f>IF(bot_orders[[#This Row],[side]]="sell",bot_orders[[#This Row],[accFillSz]]*bot_orders[[#This Row],[avgPx]]+bot_orders[[#This Row],[fee]], 0)</f>
        <v>0</v>
      </c>
      <c r="AA143" s="4">
        <f>IF(bot_orders[[#This Row],[side]]="sell",-bot_orders[[#This Row],[accFillSz]],bot_orders[[#This Row],[accFillSz]]+bot_orders[[#This Row],[fee]])</f>
        <v>1.968424</v>
      </c>
      <c r="AB143">
        <v>0</v>
      </c>
      <c r="AC143" t="s">
        <v>38</v>
      </c>
      <c r="AD143">
        <v>0</v>
      </c>
      <c r="AE143" t="s">
        <v>40</v>
      </c>
      <c r="AF143" t="s">
        <v>41</v>
      </c>
      <c r="AG143" t="s">
        <v>42</v>
      </c>
      <c r="AH143" t="s">
        <v>28</v>
      </c>
      <c r="AI143">
        <v>1.968424</v>
      </c>
      <c r="AJ143">
        <v>-0.74781200000000003</v>
      </c>
    </row>
    <row r="144" spans="1:36" x14ac:dyDescent="0.3">
      <c r="A144">
        <v>141</v>
      </c>
      <c r="B144" t="s">
        <v>312</v>
      </c>
      <c r="C144" t="s">
        <v>28</v>
      </c>
      <c r="D144" t="s">
        <v>29</v>
      </c>
      <c r="E144" t="s">
        <v>30</v>
      </c>
      <c r="F144" t="s">
        <v>31</v>
      </c>
      <c r="G144" t="s">
        <v>1005</v>
      </c>
      <c r="H144" t="s">
        <v>1009</v>
      </c>
      <c r="I144" s="4" t="s">
        <v>1010</v>
      </c>
      <c r="J144" s="1">
        <f>((((bot_orders[[#This Row],[cTime]]/ 1000)+3*3600) / 86400) + DATE(1970,1,1))</f>
        <v>45756.008593634258</v>
      </c>
      <c r="K144" s="4" t="s">
        <v>1011</v>
      </c>
      <c r="L144" s="1">
        <f>((((bot_orders[[#This Row],[uTime]]/ 1000)+3*3600) / 86400) + DATE(1970,1,1))</f>
        <v>45756.028233958335</v>
      </c>
      <c r="M144" t="s">
        <v>34</v>
      </c>
      <c r="N144" t="s">
        <v>28</v>
      </c>
      <c r="O144" t="s">
        <v>35</v>
      </c>
      <c r="P144">
        <v>1.968</v>
      </c>
      <c r="Q144" t="s">
        <v>36</v>
      </c>
      <c r="R144" t="s">
        <v>37</v>
      </c>
      <c r="S144">
        <v>0.38279999999999997</v>
      </c>
      <c r="T144">
        <v>0.38279999999999997</v>
      </c>
      <c r="U144">
        <v>1.968</v>
      </c>
      <c r="V144">
        <v>-6.0268029999999996E-4</v>
      </c>
      <c r="W144" t="s">
        <v>38</v>
      </c>
      <c r="X144" s="4">
        <f>IF(bot_orders[[#This Row],[side]]="sell", bot_orders[[#This Row],[accFillSz]]*bot_orders[[#This Row],[avgPx]] + bot_orders[[#This Row],[fee]], -bot_orders[[#This Row],[accFillSz]]*bot_orders[[#This Row],[avgPx]])</f>
        <v>0.75274771969999998</v>
      </c>
      <c r="Y144" s="4">
        <f>IF(bot_orders[[#This Row],[side]]="buy", bot_orders[[#This Row],[accFillSz]] + bot_orders[[#This Row],[fee]], -bot_orders[[#This Row],[accFillSz]])</f>
        <v>-1.968</v>
      </c>
      <c r="Z144" s="4">
        <f>IF(bot_orders[[#This Row],[side]]="sell",bot_orders[[#This Row],[accFillSz]]*bot_orders[[#This Row],[avgPx]]+bot_orders[[#This Row],[fee]], 0)</f>
        <v>0.75274771969999998</v>
      </c>
      <c r="AA144" s="4">
        <f>IF(bot_orders[[#This Row],[side]]="sell",-bot_orders[[#This Row],[accFillSz]],bot_orders[[#This Row],[accFillSz]]+bot_orders[[#This Row],[fee]])</f>
        <v>-1.968</v>
      </c>
      <c r="AB144">
        <v>0</v>
      </c>
      <c r="AC144" t="s">
        <v>39</v>
      </c>
      <c r="AD144">
        <v>0</v>
      </c>
      <c r="AE144" t="s">
        <v>40</v>
      </c>
      <c r="AF144" t="s">
        <v>41</v>
      </c>
      <c r="AG144" t="s">
        <v>42</v>
      </c>
      <c r="AH144" t="s">
        <v>28</v>
      </c>
      <c r="AI144">
        <v>-1.968</v>
      </c>
      <c r="AJ144">
        <v>0.75274772000000001</v>
      </c>
    </row>
    <row r="145" spans="1:36" x14ac:dyDescent="0.3">
      <c r="A145">
        <v>142</v>
      </c>
      <c r="B145" t="s">
        <v>312</v>
      </c>
      <c r="C145" t="s">
        <v>28</v>
      </c>
      <c r="D145" t="s">
        <v>29</v>
      </c>
      <c r="E145" t="s">
        <v>30</v>
      </c>
      <c r="F145" t="s">
        <v>31</v>
      </c>
      <c r="G145" t="s">
        <v>1012</v>
      </c>
      <c r="H145" t="s">
        <v>1013</v>
      </c>
      <c r="I145" s="4" t="s">
        <v>1014</v>
      </c>
      <c r="J145" s="1">
        <f>((((bot_orders[[#This Row],[cTime]]/ 1000)+3*3600) / 86400) + DATE(1970,1,1))</f>
        <v>45756.02823398148</v>
      </c>
      <c r="K145" s="4" t="s">
        <v>1015</v>
      </c>
      <c r="L145" s="1">
        <f>((((bot_orders[[#This Row],[uTime]]/ 1000)+3*3600) / 86400) + DATE(1970,1,1))</f>
        <v>45756.045586168984</v>
      </c>
      <c r="M145" t="s">
        <v>34</v>
      </c>
      <c r="N145" t="s">
        <v>28</v>
      </c>
      <c r="O145" t="s">
        <v>35</v>
      </c>
      <c r="P145">
        <v>1.97</v>
      </c>
      <c r="Q145" t="s">
        <v>36</v>
      </c>
      <c r="R145" t="s">
        <v>55</v>
      </c>
      <c r="S145">
        <v>0.37959999999999999</v>
      </c>
      <c r="T145">
        <v>0.37959999999999999</v>
      </c>
      <c r="U145">
        <v>1.97</v>
      </c>
      <c r="V145">
        <v>-1.5759999999999999E-3</v>
      </c>
      <c r="W145" t="s">
        <v>39</v>
      </c>
      <c r="X145" s="4">
        <f>IF(bot_orders[[#This Row],[side]]="sell", bot_orders[[#This Row],[accFillSz]]*bot_orders[[#This Row],[avgPx]] + bot_orders[[#This Row],[fee]], -bot_orders[[#This Row],[accFillSz]]*bot_orders[[#This Row],[avgPx]])</f>
        <v>-0.74781199999999992</v>
      </c>
      <c r="Y145" s="4">
        <f>IF(bot_orders[[#This Row],[side]]="buy", bot_orders[[#This Row],[accFillSz]] + bot_orders[[#This Row],[fee]], -bot_orders[[#This Row],[accFillSz]])</f>
        <v>1.968424</v>
      </c>
      <c r="Z145" s="4">
        <f>IF(bot_orders[[#This Row],[side]]="sell",bot_orders[[#This Row],[accFillSz]]*bot_orders[[#This Row],[avgPx]]+bot_orders[[#This Row],[fee]], 0)</f>
        <v>0</v>
      </c>
      <c r="AA145" s="4">
        <f>IF(bot_orders[[#This Row],[side]]="sell",-bot_orders[[#This Row],[accFillSz]],bot_orders[[#This Row],[accFillSz]]+bot_orders[[#This Row],[fee]])</f>
        <v>1.968424</v>
      </c>
      <c r="AB145">
        <v>0</v>
      </c>
      <c r="AC145" t="s">
        <v>38</v>
      </c>
      <c r="AD145">
        <v>0</v>
      </c>
      <c r="AE145" t="s">
        <v>40</v>
      </c>
      <c r="AF145" t="s">
        <v>41</v>
      </c>
      <c r="AG145" t="s">
        <v>42</v>
      </c>
      <c r="AH145" t="s">
        <v>28</v>
      </c>
      <c r="AI145">
        <v>1.968424</v>
      </c>
      <c r="AJ145">
        <v>-0.74781200000000003</v>
      </c>
    </row>
    <row r="146" spans="1:36" x14ac:dyDescent="0.3">
      <c r="A146">
        <v>143</v>
      </c>
      <c r="B146" t="s">
        <v>312</v>
      </c>
      <c r="C146" t="s">
        <v>28</v>
      </c>
      <c r="D146" t="s">
        <v>29</v>
      </c>
      <c r="E146" t="s">
        <v>30</v>
      </c>
      <c r="F146" t="s">
        <v>31</v>
      </c>
      <c r="G146" t="s">
        <v>1016</v>
      </c>
      <c r="H146" t="s">
        <v>1017</v>
      </c>
      <c r="I146" s="4" t="s">
        <v>1018</v>
      </c>
      <c r="J146" s="1">
        <f>((((bot_orders[[#This Row],[cTime]]/ 1000)+3*3600) / 86400) + DATE(1970,1,1))</f>
        <v>45756.072303587964</v>
      </c>
      <c r="K146" s="4" t="s">
        <v>1019</v>
      </c>
      <c r="L146" s="1">
        <f>((((bot_orders[[#This Row],[uTime]]/ 1000)+3*3600) / 86400) + DATE(1970,1,1))</f>
        <v>45756.29536048611</v>
      </c>
      <c r="M146" t="s">
        <v>34</v>
      </c>
      <c r="N146" t="s">
        <v>28</v>
      </c>
      <c r="O146" s="2" t="s">
        <v>35</v>
      </c>
      <c r="P146">
        <v>2.0310000000000001</v>
      </c>
      <c r="Q146" t="s">
        <v>36</v>
      </c>
      <c r="R146" t="s">
        <v>37</v>
      </c>
      <c r="S146">
        <v>0.38800000000000001</v>
      </c>
      <c r="T146">
        <v>0.38800000000000001</v>
      </c>
      <c r="U146">
        <v>2.0310000000000001</v>
      </c>
      <c r="V146">
        <v>-6.3042239999999998E-4</v>
      </c>
      <c r="W146" t="s">
        <v>38</v>
      </c>
      <c r="X146" s="5">
        <f>IF(bot_orders[[#This Row],[side]]="sell", bot_orders[[#This Row],[accFillSz]]*bot_orders[[#This Row],[avgPx]] + bot_orders[[#This Row],[fee]], -bot_orders[[#This Row],[accFillSz]]*bot_orders[[#This Row],[avgPx]])</f>
        <v>0.78739757760000006</v>
      </c>
      <c r="Y146" s="5">
        <f>IF(bot_orders[[#This Row],[side]]="buy", bot_orders[[#This Row],[accFillSz]] + bot_orders[[#This Row],[fee]], -bot_orders[[#This Row],[accFillSz]])</f>
        <v>-2.0310000000000001</v>
      </c>
      <c r="Z146" s="4">
        <f>IF(bot_orders[[#This Row],[side]]="sell",bot_orders[[#This Row],[accFillSz]]*bot_orders[[#This Row],[avgPx]]+bot_orders[[#This Row],[fee]], 0)</f>
        <v>0.78739757760000006</v>
      </c>
      <c r="AA146" s="4">
        <f>IF(bot_orders[[#This Row],[side]]="sell",-bot_orders[[#This Row],[accFillSz]],bot_orders[[#This Row],[accFillSz]]+bot_orders[[#This Row],[fee]])</f>
        <v>-2.0310000000000001</v>
      </c>
      <c r="AB146">
        <v>0</v>
      </c>
      <c r="AC146" t="s">
        <v>39</v>
      </c>
      <c r="AD146">
        <v>0</v>
      </c>
      <c r="AE146" t="s">
        <v>40</v>
      </c>
      <c r="AF146" t="s">
        <v>41</v>
      </c>
      <c r="AG146" t="s">
        <v>42</v>
      </c>
      <c r="AH146" t="s">
        <v>28</v>
      </c>
      <c r="AI146">
        <v>-2.0310000000000001</v>
      </c>
      <c r="AJ146">
        <v>0.78739758000000004</v>
      </c>
    </row>
    <row r="147" spans="1:36" x14ac:dyDescent="0.3">
      <c r="A147">
        <v>144</v>
      </c>
      <c r="B147" t="s">
        <v>312</v>
      </c>
      <c r="C147" t="s">
        <v>28</v>
      </c>
      <c r="D147" t="s">
        <v>29</v>
      </c>
      <c r="E147" t="s">
        <v>30</v>
      </c>
      <c r="F147" t="s">
        <v>31</v>
      </c>
      <c r="G147" t="s">
        <v>1020</v>
      </c>
      <c r="H147" t="s">
        <v>1021</v>
      </c>
      <c r="I147" s="4" t="s">
        <v>1018</v>
      </c>
      <c r="J147" s="1">
        <f>((((bot_orders[[#This Row],[cTime]]/ 1000)+3*3600) / 86400) + DATE(1970,1,1))</f>
        <v>45756.072303587964</v>
      </c>
      <c r="K147" s="4" t="s">
        <v>1022</v>
      </c>
      <c r="L147" s="1">
        <f>((((bot_orders[[#This Row],[uTime]]/ 1000)+3*3600) / 86400) + DATE(1970,1,1))</f>
        <v>45756.293833113421</v>
      </c>
      <c r="M147" t="s">
        <v>34</v>
      </c>
      <c r="N147" t="s">
        <v>28</v>
      </c>
      <c r="O147" s="2" t="s">
        <v>35</v>
      </c>
      <c r="P147" s="2">
        <v>2.0310000000000001</v>
      </c>
      <c r="Q147" s="2" t="s">
        <v>36</v>
      </c>
      <c r="R147" s="2" t="s">
        <v>37</v>
      </c>
      <c r="S147" s="2">
        <v>0.38479999999999998</v>
      </c>
      <c r="T147">
        <v>0.38479999999999998</v>
      </c>
      <c r="U147">
        <v>2.0310000000000001</v>
      </c>
      <c r="V147">
        <v>-6.2522299999999995E-4</v>
      </c>
      <c r="W147" t="s">
        <v>38</v>
      </c>
      <c r="X147" s="4">
        <f>IF(bot_orders[[#This Row],[side]]="sell", bot_orders[[#This Row],[accFillSz]]*bot_orders[[#This Row],[avgPx]] + bot_orders[[#This Row],[fee]], -bot_orders[[#This Row],[accFillSz]]*bot_orders[[#This Row],[avgPx]])</f>
        <v>0.78090357700000002</v>
      </c>
      <c r="Y147" s="4">
        <f>IF(bot_orders[[#This Row],[side]]="buy", bot_orders[[#This Row],[accFillSz]] + bot_orders[[#This Row],[fee]], -bot_orders[[#This Row],[accFillSz]])</f>
        <v>-2.0310000000000001</v>
      </c>
      <c r="Z147" s="4">
        <f>IF(bot_orders[[#This Row],[side]]="sell",bot_orders[[#This Row],[accFillSz]]*bot_orders[[#This Row],[avgPx]]+bot_orders[[#This Row],[fee]], 0)</f>
        <v>0.78090357700000002</v>
      </c>
      <c r="AA147" s="4">
        <f>IF(bot_orders[[#This Row],[side]]="sell",-bot_orders[[#This Row],[accFillSz]],bot_orders[[#This Row],[accFillSz]]+bot_orders[[#This Row],[fee]])</f>
        <v>-2.0310000000000001</v>
      </c>
      <c r="AB147">
        <v>0</v>
      </c>
      <c r="AC147" t="s">
        <v>39</v>
      </c>
      <c r="AD147">
        <v>0</v>
      </c>
      <c r="AE147" t="s">
        <v>40</v>
      </c>
      <c r="AF147" t="s">
        <v>41</v>
      </c>
      <c r="AG147" t="s">
        <v>42</v>
      </c>
      <c r="AH147" t="s">
        <v>28</v>
      </c>
      <c r="AI147">
        <v>-2.0310000000000001</v>
      </c>
      <c r="AJ147">
        <v>0.78090358000000004</v>
      </c>
    </row>
    <row r="148" spans="1:36" x14ac:dyDescent="0.3">
      <c r="A148">
        <v>145</v>
      </c>
      <c r="B148" t="s">
        <v>312</v>
      </c>
      <c r="C148" t="s">
        <v>28</v>
      </c>
      <c r="D148" t="s">
        <v>29</v>
      </c>
      <c r="E148" t="s">
        <v>30</v>
      </c>
      <c r="F148" t="s">
        <v>31</v>
      </c>
      <c r="G148" t="s">
        <v>1023</v>
      </c>
      <c r="H148" t="s">
        <v>1024</v>
      </c>
      <c r="I148" s="4" t="s">
        <v>1018</v>
      </c>
      <c r="J148" s="1">
        <f>((((bot_orders[[#This Row],[cTime]]/ 1000)+3*3600) / 86400) + DATE(1970,1,1))</f>
        <v>45756.072303587964</v>
      </c>
      <c r="K148" s="4" t="s">
        <v>1025</v>
      </c>
      <c r="L148" s="1">
        <f>((((bot_orders[[#This Row],[uTime]]/ 1000)+3*3600) / 86400) + DATE(1970,1,1))</f>
        <v>45756.214165578698</v>
      </c>
      <c r="M148" t="s">
        <v>34</v>
      </c>
      <c r="N148" t="s">
        <v>28</v>
      </c>
      <c r="O148" s="2" t="s">
        <v>35</v>
      </c>
      <c r="P148">
        <v>2.0310000000000001</v>
      </c>
      <c r="Q148" t="s">
        <v>36</v>
      </c>
      <c r="R148" t="s">
        <v>37</v>
      </c>
      <c r="S148">
        <v>0.38159999999999999</v>
      </c>
      <c r="T148">
        <v>0.38159999999999999</v>
      </c>
      <c r="U148">
        <v>2.0310000000000001</v>
      </c>
      <c r="V148">
        <v>-6.2002369999999995E-4</v>
      </c>
      <c r="W148" t="s">
        <v>38</v>
      </c>
      <c r="X148" s="4">
        <f>IF(bot_orders[[#This Row],[side]]="sell", bot_orders[[#This Row],[accFillSz]]*bot_orders[[#This Row],[avgPx]] + bot_orders[[#This Row],[fee]], -bot_orders[[#This Row],[accFillSz]]*bot_orders[[#This Row],[avgPx]])</f>
        <v>0.77440957630000007</v>
      </c>
      <c r="Y148" s="4">
        <f>IF(bot_orders[[#This Row],[side]]="buy", bot_orders[[#This Row],[accFillSz]] + bot_orders[[#This Row],[fee]], -bot_orders[[#This Row],[accFillSz]])</f>
        <v>-2.0310000000000001</v>
      </c>
      <c r="Z148" s="4">
        <f>IF(bot_orders[[#This Row],[side]]="sell",bot_orders[[#This Row],[accFillSz]]*bot_orders[[#This Row],[avgPx]]+bot_orders[[#This Row],[fee]], 0)</f>
        <v>0.77440957630000007</v>
      </c>
      <c r="AA148" s="4">
        <f>IF(bot_orders[[#This Row],[side]]="sell",-bot_orders[[#This Row],[accFillSz]],bot_orders[[#This Row],[accFillSz]]+bot_orders[[#This Row],[fee]])</f>
        <v>-2.0310000000000001</v>
      </c>
      <c r="AB148">
        <v>0</v>
      </c>
      <c r="AC148" t="s">
        <v>39</v>
      </c>
      <c r="AD148">
        <v>0</v>
      </c>
      <c r="AE148" t="s">
        <v>40</v>
      </c>
      <c r="AF148" t="s">
        <v>41</v>
      </c>
      <c r="AG148" t="s">
        <v>42</v>
      </c>
      <c r="AH148" t="s">
        <v>28</v>
      </c>
      <c r="AI148">
        <v>-2.0310000000000001</v>
      </c>
      <c r="AJ148">
        <v>0.77440958000000004</v>
      </c>
    </row>
    <row r="149" spans="1:36" x14ac:dyDescent="0.3">
      <c r="A149">
        <v>146</v>
      </c>
      <c r="B149" t="s">
        <v>312</v>
      </c>
      <c r="C149" t="s">
        <v>28</v>
      </c>
      <c r="D149" t="s">
        <v>29</v>
      </c>
      <c r="E149" t="s">
        <v>30</v>
      </c>
      <c r="F149" t="s">
        <v>31</v>
      </c>
      <c r="G149" t="s">
        <v>1026</v>
      </c>
      <c r="H149" t="s">
        <v>1027</v>
      </c>
      <c r="I149" s="4" t="s">
        <v>1018</v>
      </c>
      <c r="J149" s="1">
        <f>((((bot_orders[[#This Row],[cTime]]/ 1000)+3*3600) / 86400) + DATE(1970,1,1))</f>
        <v>45756.072303587964</v>
      </c>
      <c r="K149" s="4" t="s">
        <v>1028</v>
      </c>
      <c r="L149" s="1">
        <f>((((bot_orders[[#This Row],[uTime]]/ 1000)+3*3600) / 86400) + DATE(1970,1,1))</f>
        <v>45756.072303634253</v>
      </c>
      <c r="M149" t="s">
        <v>34</v>
      </c>
      <c r="N149" t="s">
        <v>28</v>
      </c>
      <c r="O149" s="2" t="s">
        <v>35</v>
      </c>
      <c r="P149">
        <v>2.0310000000000001</v>
      </c>
      <c r="Q149" t="s">
        <v>36</v>
      </c>
      <c r="R149" t="s">
        <v>37</v>
      </c>
      <c r="S149">
        <v>0.37840000000000001</v>
      </c>
      <c r="T149">
        <v>0.37919999999999998</v>
      </c>
      <c r="U149">
        <v>2.0310000000000001</v>
      </c>
      <c r="V149">
        <v>-7.7015519999999997E-4</v>
      </c>
      <c r="W149" t="s">
        <v>38</v>
      </c>
      <c r="X149" s="4">
        <f>IF(bot_orders[[#This Row],[side]]="sell", bot_orders[[#This Row],[accFillSz]]*bot_orders[[#This Row],[avgPx]] + bot_orders[[#This Row],[fee]], -bot_orders[[#This Row],[accFillSz]]*bot_orders[[#This Row],[avgPx]])</f>
        <v>0.76938504480000003</v>
      </c>
      <c r="Y149" s="4">
        <f>IF(bot_orders[[#This Row],[side]]="buy", bot_orders[[#This Row],[accFillSz]] + bot_orders[[#This Row],[fee]], -bot_orders[[#This Row],[accFillSz]])</f>
        <v>-2.0310000000000001</v>
      </c>
      <c r="Z149" s="4">
        <f>IF(bot_orders[[#This Row],[side]]="sell",bot_orders[[#This Row],[accFillSz]]*bot_orders[[#This Row],[avgPx]]+bot_orders[[#This Row],[fee]], 0)</f>
        <v>0.76938504480000003</v>
      </c>
      <c r="AA149" s="4">
        <f>IF(bot_orders[[#This Row],[side]]="sell",-bot_orders[[#This Row],[accFillSz]],bot_orders[[#This Row],[accFillSz]]+bot_orders[[#This Row],[fee]])</f>
        <v>-2.0310000000000001</v>
      </c>
      <c r="AB149">
        <v>0</v>
      </c>
      <c r="AC149" t="s">
        <v>39</v>
      </c>
      <c r="AD149">
        <v>0</v>
      </c>
      <c r="AE149" t="s">
        <v>40</v>
      </c>
      <c r="AF149" t="s">
        <v>41</v>
      </c>
      <c r="AG149" t="s">
        <v>42</v>
      </c>
      <c r="AH149" t="s">
        <v>28</v>
      </c>
      <c r="AI149">
        <v>-2.0310000000000001</v>
      </c>
      <c r="AJ149">
        <v>0.76938503999999996</v>
      </c>
    </row>
    <row r="150" spans="1:36" x14ac:dyDescent="0.3">
      <c r="A150">
        <v>147</v>
      </c>
      <c r="B150" t="s">
        <v>312</v>
      </c>
      <c r="C150" t="s">
        <v>28</v>
      </c>
      <c r="D150" t="s">
        <v>29</v>
      </c>
      <c r="E150" t="s">
        <v>30</v>
      </c>
      <c r="F150" t="s">
        <v>31</v>
      </c>
      <c r="G150" t="s">
        <v>1029</v>
      </c>
      <c r="H150" t="s">
        <v>1030</v>
      </c>
      <c r="I150" s="4" t="s">
        <v>1018</v>
      </c>
      <c r="J150" s="1">
        <f>((((bot_orders[[#This Row],[cTime]]/ 1000)+3*3600) / 86400) + DATE(1970,1,1))</f>
        <v>45756.072303587964</v>
      </c>
      <c r="K150" s="4" t="s">
        <v>1028</v>
      </c>
      <c r="L150" s="1">
        <f>((((bot_orders[[#This Row],[uTime]]/ 1000)+3*3600) / 86400) + DATE(1970,1,1))</f>
        <v>45756.072303634253</v>
      </c>
      <c r="M150" t="s">
        <v>34</v>
      </c>
      <c r="N150" t="s">
        <v>28</v>
      </c>
      <c r="O150" s="2" t="s">
        <v>35</v>
      </c>
      <c r="P150">
        <v>2.0310000000000001</v>
      </c>
      <c r="Q150" t="s">
        <v>36</v>
      </c>
      <c r="R150" t="s">
        <v>37</v>
      </c>
      <c r="S150">
        <v>0.37519999999999998</v>
      </c>
      <c r="T150">
        <v>0.37919999999999998</v>
      </c>
      <c r="U150">
        <v>2.0310000000000001</v>
      </c>
      <c r="V150">
        <v>-7.7015519999999997E-4</v>
      </c>
      <c r="W150" t="s">
        <v>38</v>
      </c>
      <c r="X150" s="4">
        <f>IF(bot_orders[[#This Row],[side]]="sell", bot_orders[[#This Row],[accFillSz]]*bot_orders[[#This Row],[avgPx]] + bot_orders[[#This Row],[fee]], -bot_orders[[#This Row],[accFillSz]]*bot_orders[[#This Row],[avgPx]])</f>
        <v>0.76938504480000003</v>
      </c>
      <c r="Y150" s="4">
        <f>IF(bot_orders[[#This Row],[side]]="buy", bot_orders[[#This Row],[accFillSz]] + bot_orders[[#This Row],[fee]], -bot_orders[[#This Row],[accFillSz]])</f>
        <v>-2.0310000000000001</v>
      </c>
      <c r="Z150" s="4">
        <f>IF(bot_orders[[#This Row],[side]]="sell",bot_orders[[#This Row],[accFillSz]]*bot_orders[[#This Row],[avgPx]]+bot_orders[[#This Row],[fee]], 0)</f>
        <v>0.76938504480000003</v>
      </c>
      <c r="AA150" s="4">
        <f>IF(bot_orders[[#This Row],[side]]="sell",-bot_orders[[#This Row],[accFillSz]],bot_orders[[#This Row],[accFillSz]]+bot_orders[[#This Row],[fee]])</f>
        <v>-2.0310000000000001</v>
      </c>
      <c r="AB150">
        <v>0</v>
      </c>
      <c r="AC150" t="s">
        <v>39</v>
      </c>
      <c r="AD150">
        <v>0</v>
      </c>
      <c r="AE150" t="s">
        <v>40</v>
      </c>
      <c r="AF150" t="s">
        <v>41</v>
      </c>
      <c r="AG150" t="s">
        <v>42</v>
      </c>
      <c r="AH150" t="s">
        <v>28</v>
      </c>
      <c r="AI150">
        <v>-2.0310000000000001</v>
      </c>
      <c r="AJ150">
        <v>0.76938503999999996</v>
      </c>
    </row>
    <row r="151" spans="1:36" x14ac:dyDescent="0.3">
      <c r="A151">
        <v>148</v>
      </c>
      <c r="B151" t="s">
        <v>312</v>
      </c>
      <c r="C151" t="s">
        <v>28</v>
      </c>
      <c r="D151" t="s">
        <v>29</v>
      </c>
      <c r="E151" t="s">
        <v>30</v>
      </c>
      <c r="F151" t="s">
        <v>31</v>
      </c>
      <c r="G151" t="s">
        <v>1031</v>
      </c>
      <c r="H151" t="s">
        <v>1032</v>
      </c>
      <c r="I151" s="4" t="s">
        <v>1018</v>
      </c>
      <c r="J151" s="1">
        <f>((((bot_orders[[#This Row],[cTime]]/ 1000)+3*3600) / 86400) + DATE(1970,1,1))</f>
        <v>45756.072303587964</v>
      </c>
      <c r="K151" s="4" t="s">
        <v>1028</v>
      </c>
      <c r="L151" s="1">
        <f>((((bot_orders[[#This Row],[uTime]]/ 1000)+3*3600) / 86400) + DATE(1970,1,1))</f>
        <v>45756.072303634253</v>
      </c>
      <c r="M151" t="s">
        <v>34</v>
      </c>
      <c r="N151" t="s">
        <v>28</v>
      </c>
      <c r="O151" s="2" t="s">
        <v>35</v>
      </c>
      <c r="P151">
        <v>2.0310000000000001</v>
      </c>
      <c r="Q151" t="s">
        <v>36</v>
      </c>
      <c r="R151" t="s">
        <v>37</v>
      </c>
      <c r="S151">
        <v>0.372</v>
      </c>
      <c r="T151">
        <v>0.37919999999999998</v>
      </c>
      <c r="U151">
        <v>2.0310000000000001</v>
      </c>
      <c r="V151">
        <v>-7.7015519999999997E-4</v>
      </c>
      <c r="W151" t="s">
        <v>38</v>
      </c>
      <c r="X151" s="4">
        <f>IF(bot_orders[[#This Row],[side]]="sell", bot_orders[[#This Row],[accFillSz]]*bot_orders[[#This Row],[avgPx]] + bot_orders[[#This Row],[fee]], -bot_orders[[#This Row],[accFillSz]]*bot_orders[[#This Row],[avgPx]])</f>
        <v>0.76938504480000003</v>
      </c>
      <c r="Y151" s="4">
        <f>IF(bot_orders[[#This Row],[side]]="buy", bot_orders[[#This Row],[accFillSz]] + bot_orders[[#This Row],[fee]], -bot_orders[[#This Row],[accFillSz]])</f>
        <v>-2.0310000000000001</v>
      </c>
      <c r="Z151" s="4">
        <f>IF(bot_orders[[#This Row],[side]]="sell",bot_orders[[#This Row],[accFillSz]]*bot_orders[[#This Row],[avgPx]]+bot_orders[[#This Row],[fee]], 0)</f>
        <v>0.76938504480000003</v>
      </c>
      <c r="AA151" s="4">
        <f>IF(bot_orders[[#This Row],[side]]="sell",-bot_orders[[#This Row],[accFillSz]],bot_orders[[#This Row],[accFillSz]]+bot_orders[[#This Row],[fee]])</f>
        <v>-2.0310000000000001</v>
      </c>
      <c r="AB151">
        <v>0</v>
      </c>
      <c r="AC151" t="s">
        <v>39</v>
      </c>
      <c r="AD151">
        <v>0</v>
      </c>
      <c r="AE151" t="s">
        <v>40</v>
      </c>
      <c r="AF151" t="s">
        <v>41</v>
      </c>
      <c r="AG151" t="s">
        <v>42</v>
      </c>
      <c r="AH151" t="s">
        <v>28</v>
      </c>
      <c r="AI151">
        <v>-2.0310000000000001</v>
      </c>
      <c r="AJ151">
        <v>0.76938503999999996</v>
      </c>
    </row>
    <row r="152" spans="1:36" x14ac:dyDescent="0.3">
      <c r="A152">
        <v>149</v>
      </c>
      <c r="B152" t="s">
        <v>312</v>
      </c>
      <c r="C152" t="s">
        <v>28</v>
      </c>
      <c r="D152" t="s">
        <v>29</v>
      </c>
      <c r="E152" t="s">
        <v>30</v>
      </c>
      <c r="F152" t="s">
        <v>31</v>
      </c>
      <c r="G152" t="s">
        <v>1033</v>
      </c>
      <c r="H152" t="s">
        <v>1034</v>
      </c>
      <c r="I152" s="4" t="s">
        <v>1018</v>
      </c>
      <c r="J152" s="1">
        <f>((((bot_orders[[#This Row],[cTime]]/ 1000)+3*3600) / 86400) + DATE(1970,1,1))</f>
        <v>45756.072303587964</v>
      </c>
      <c r="K152" s="4" t="s">
        <v>1028</v>
      </c>
      <c r="L152" s="1">
        <f>((((bot_orders[[#This Row],[uTime]]/ 1000)+3*3600) / 86400) + DATE(1970,1,1))</f>
        <v>45756.072303634253</v>
      </c>
      <c r="M152" t="s">
        <v>34</v>
      </c>
      <c r="N152" t="s">
        <v>28</v>
      </c>
      <c r="O152" t="s">
        <v>35</v>
      </c>
      <c r="P152">
        <v>10.612</v>
      </c>
      <c r="Q152" t="s">
        <v>36</v>
      </c>
      <c r="R152" t="s">
        <v>37</v>
      </c>
      <c r="S152">
        <v>0.37169999999999997</v>
      </c>
      <c r="T152">
        <v>0.37919999999999998</v>
      </c>
      <c r="U152">
        <v>10.612</v>
      </c>
      <c r="V152">
        <v>-4.0240704000000004E-3</v>
      </c>
      <c r="W152" t="s">
        <v>38</v>
      </c>
      <c r="X152" s="4">
        <f>IF(bot_orders[[#This Row],[side]]="sell", bot_orders[[#This Row],[accFillSz]]*bot_orders[[#This Row],[avgPx]] + bot_orders[[#This Row],[fee]], -bot_orders[[#This Row],[accFillSz]]*bot_orders[[#This Row],[avgPx]])</f>
        <v>4.0200463296000004</v>
      </c>
      <c r="Y152" s="4">
        <f>IF(bot_orders[[#This Row],[side]]="buy", bot_orders[[#This Row],[accFillSz]] + bot_orders[[#This Row],[fee]], -bot_orders[[#This Row],[accFillSz]])</f>
        <v>-10.612</v>
      </c>
      <c r="Z152" s="4">
        <f>IF(bot_orders[[#This Row],[side]]="sell",bot_orders[[#This Row],[accFillSz]]*bot_orders[[#This Row],[avgPx]]+bot_orders[[#This Row],[fee]], 0)</f>
        <v>4.0200463296000004</v>
      </c>
      <c r="AA152" s="4">
        <f>IF(bot_orders[[#This Row],[side]]="sell",-bot_orders[[#This Row],[accFillSz]],bot_orders[[#This Row],[accFillSz]]+bot_orders[[#This Row],[fee]])</f>
        <v>-10.612</v>
      </c>
      <c r="AB152">
        <v>0</v>
      </c>
      <c r="AC152" t="s">
        <v>39</v>
      </c>
      <c r="AD152">
        <v>0</v>
      </c>
      <c r="AE152" t="s">
        <v>40</v>
      </c>
      <c r="AF152" t="s">
        <v>41</v>
      </c>
      <c r="AG152" t="s">
        <v>42</v>
      </c>
      <c r="AH152" t="s">
        <v>28</v>
      </c>
      <c r="AI152">
        <v>-10.612</v>
      </c>
      <c r="AJ152">
        <v>4.0200463299999996</v>
      </c>
    </row>
    <row r="153" spans="1:36" x14ac:dyDescent="0.3">
      <c r="A153">
        <v>150</v>
      </c>
      <c r="B153" t="s">
        <v>312</v>
      </c>
      <c r="C153" t="s">
        <v>28</v>
      </c>
      <c r="D153" t="s">
        <v>29</v>
      </c>
      <c r="E153" t="s">
        <v>30</v>
      </c>
      <c r="F153" t="s">
        <v>31</v>
      </c>
      <c r="G153" t="s">
        <v>1026</v>
      </c>
      <c r="H153" t="s">
        <v>1035</v>
      </c>
      <c r="I153" s="4" t="s">
        <v>1036</v>
      </c>
      <c r="J153" s="1">
        <f>((((bot_orders[[#This Row],[cTime]]/ 1000)+3*3600) / 86400) + DATE(1970,1,1))</f>
        <v>45756.072303657405</v>
      </c>
      <c r="K153" s="4" t="s">
        <v>1037</v>
      </c>
      <c r="L153" s="1">
        <f>((((bot_orders[[#This Row],[uTime]]/ 1000)+3*3600) / 86400) + DATE(1970,1,1))</f>
        <v>45756.128944305558</v>
      </c>
      <c r="M153" t="s">
        <v>34</v>
      </c>
      <c r="N153" t="s">
        <v>28</v>
      </c>
      <c r="O153" t="s">
        <v>35</v>
      </c>
      <c r="P153">
        <v>2.0310000000000001</v>
      </c>
      <c r="Q153" t="s">
        <v>36</v>
      </c>
      <c r="R153" t="s">
        <v>55</v>
      </c>
      <c r="S153">
        <v>0.37519999999999998</v>
      </c>
      <c r="T153">
        <v>0.37519999999999998</v>
      </c>
      <c r="U153">
        <v>2.0310000000000001</v>
      </c>
      <c r="V153">
        <v>-1.6248E-3</v>
      </c>
      <c r="W153" t="s">
        <v>39</v>
      </c>
      <c r="X153" s="4">
        <f>IF(bot_orders[[#This Row],[side]]="sell", bot_orders[[#This Row],[accFillSz]]*bot_orders[[#This Row],[avgPx]] + bot_orders[[#This Row],[fee]], -bot_orders[[#This Row],[accFillSz]]*bot_orders[[#This Row],[avgPx]])</f>
        <v>-0.76203120000000002</v>
      </c>
      <c r="Y153" s="4">
        <f>IF(bot_orders[[#This Row],[side]]="buy", bot_orders[[#This Row],[accFillSz]] + bot_orders[[#This Row],[fee]], -bot_orders[[#This Row],[accFillSz]])</f>
        <v>2.0293752</v>
      </c>
      <c r="Z153" s="4">
        <f>IF(bot_orders[[#This Row],[side]]="sell",bot_orders[[#This Row],[accFillSz]]*bot_orders[[#This Row],[avgPx]]+bot_orders[[#This Row],[fee]], 0)</f>
        <v>0</v>
      </c>
      <c r="AA153" s="4">
        <f>IF(bot_orders[[#This Row],[side]]="sell",-bot_orders[[#This Row],[accFillSz]],bot_orders[[#This Row],[accFillSz]]+bot_orders[[#This Row],[fee]])</f>
        <v>2.0293752</v>
      </c>
      <c r="AB153">
        <v>0</v>
      </c>
      <c r="AC153" t="s">
        <v>38</v>
      </c>
      <c r="AD153">
        <v>0</v>
      </c>
      <c r="AE153" t="s">
        <v>40</v>
      </c>
      <c r="AF153" t="s">
        <v>41</v>
      </c>
      <c r="AG153" t="s">
        <v>42</v>
      </c>
      <c r="AH153" t="s">
        <v>28</v>
      </c>
      <c r="AI153">
        <v>2.0293752</v>
      </c>
      <c r="AJ153">
        <v>-0.76203120000000002</v>
      </c>
    </row>
    <row r="154" spans="1:36" x14ac:dyDescent="0.3">
      <c r="A154">
        <v>151</v>
      </c>
      <c r="B154" t="s">
        <v>312</v>
      </c>
      <c r="C154" t="s">
        <v>28</v>
      </c>
      <c r="D154" t="s">
        <v>29</v>
      </c>
      <c r="E154" t="s">
        <v>30</v>
      </c>
      <c r="F154" t="s">
        <v>31</v>
      </c>
      <c r="G154" t="s">
        <v>1029</v>
      </c>
      <c r="H154" t="s">
        <v>1038</v>
      </c>
      <c r="I154" s="4" t="s">
        <v>1036</v>
      </c>
      <c r="J154" s="1">
        <f>((((bot_orders[[#This Row],[cTime]]/ 1000)+3*3600) / 86400) + DATE(1970,1,1))</f>
        <v>45756.072303657405</v>
      </c>
      <c r="K154" s="4" t="s">
        <v>1039</v>
      </c>
      <c r="L154" s="1">
        <f>((((bot_orders[[#This Row],[uTime]]/ 1000)+3*3600) / 86400) + DATE(1970,1,1))</f>
        <v>45756.17328949074</v>
      </c>
      <c r="M154" t="s">
        <v>34</v>
      </c>
      <c r="N154" t="s">
        <v>28</v>
      </c>
      <c r="O154" t="s">
        <v>35</v>
      </c>
      <c r="P154">
        <v>2.0310000000000001</v>
      </c>
      <c r="Q154" t="s">
        <v>36</v>
      </c>
      <c r="R154" t="s">
        <v>55</v>
      </c>
      <c r="S154">
        <v>0.372</v>
      </c>
      <c r="T154">
        <v>0.372</v>
      </c>
      <c r="U154">
        <v>2.0310000000000001</v>
      </c>
      <c r="V154">
        <v>-1.6248E-3</v>
      </c>
      <c r="W154" t="s">
        <v>39</v>
      </c>
      <c r="X154" s="4">
        <f>IF(bot_orders[[#This Row],[side]]="sell", bot_orders[[#This Row],[accFillSz]]*bot_orders[[#This Row],[avgPx]] + bot_orders[[#This Row],[fee]], -bot_orders[[#This Row],[accFillSz]]*bot_orders[[#This Row],[avgPx]])</f>
        <v>-0.75553200000000009</v>
      </c>
      <c r="Y154" s="4">
        <f>IF(bot_orders[[#This Row],[side]]="buy", bot_orders[[#This Row],[accFillSz]] + bot_orders[[#This Row],[fee]], -bot_orders[[#This Row],[accFillSz]])</f>
        <v>2.0293752</v>
      </c>
      <c r="Z154" s="4">
        <f>IF(bot_orders[[#This Row],[side]]="sell",bot_orders[[#This Row],[accFillSz]]*bot_orders[[#This Row],[avgPx]]+bot_orders[[#This Row],[fee]], 0)</f>
        <v>0</v>
      </c>
      <c r="AA154" s="4">
        <f>IF(bot_orders[[#This Row],[side]]="sell",-bot_orders[[#This Row],[accFillSz]],bot_orders[[#This Row],[accFillSz]]+bot_orders[[#This Row],[fee]])</f>
        <v>2.0293752</v>
      </c>
      <c r="AB154">
        <v>0</v>
      </c>
      <c r="AC154" t="s">
        <v>38</v>
      </c>
      <c r="AD154">
        <v>0</v>
      </c>
      <c r="AE154" t="s">
        <v>40</v>
      </c>
      <c r="AF154" t="s">
        <v>41</v>
      </c>
      <c r="AG154" t="s">
        <v>42</v>
      </c>
      <c r="AH154" t="s">
        <v>28</v>
      </c>
      <c r="AI154">
        <v>2.0293752</v>
      </c>
      <c r="AJ154">
        <v>-0.75553199999999998</v>
      </c>
    </row>
    <row r="155" spans="1:36" x14ac:dyDescent="0.3">
      <c r="A155">
        <v>152</v>
      </c>
      <c r="B155" t="s">
        <v>312</v>
      </c>
      <c r="C155" t="s">
        <v>28</v>
      </c>
      <c r="D155" t="s">
        <v>29</v>
      </c>
      <c r="E155" t="s">
        <v>30</v>
      </c>
      <c r="F155" t="s">
        <v>31</v>
      </c>
      <c r="G155" t="s">
        <v>1031</v>
      </c>
      <c r="H155" t="s">
        <v>1040</v>
      </c>
      <c r="I155" s="4" t="s">
        <v>1036</v>
      </c>
      <c r="J155" s="1">
        <f>((((bot_orders[[#This Row],[cTime]]/ 1000)+3*3600) / 86400) + DATE(1970,1,1))</f>
        <v>45756.072303657405</v>
      </c>
      <c r="K155" s="4" t="s">
        <v>1041</v>
      </c>
      <c r="L155" s="1">
        <f>((((bot_orders[[#This Row],[uTime]]/ 1000)+3*3600) / 86400) + DATE(1970,1,1))</f>
        <v>45756.175823171296</v>
      </c>
      <c r="M155" t="s">
        <v>34</v>
      </c>
      <c r="N155" t="s">
        <v>28</v>
      </c>
      <c r="O155" t="s">
        <v>35</v>
      </c>
      <c r="P155">
        <v>2.0310000000000001</v>
      </c>
      <c r="Q155" t="s">
        <v>36</v>
      </c>
      <c r="R155" t="s">
        <v>55</v>
      </c>
      <c r="S155">
        <v>0.36880000000000002</v>
      </c>
      <c r="T155">
        <v>0.36880000000000002</v>
      </c>
      <c r="U155">
        <v>2.0310000000000001</v>
      </c>
      <c r="V155">
        <v>-1.6248E-3</v>
      </c>
      <c r="W155" t="s">
        <v>39</v>
      </c>
      <c r="X155" s="4">
        <f>IF(bot_orders[[#This Row],[side]]="sell", bot_orders[[#This Row],[accFillSz]]*bot_orders[[#This Row],[avgPx]] + bot_orders[[#This Row],[fee]], -bot_orders[[#This Row],[accFillSz]]*bot_orders[[#This Row],[avgPx]])</f>
        <v>-0.74903280000000005</v>
      </c>
      <c r="Y155" s="4">
        <f>IF(bot_orders[[#This Row],[side]]="buy", bot_orders[[#This Row],[accFillSz]] + bot_orders[[#This Row],[fee]], -bot_orders[[#This Row],[accFillSz]])</f>
        <v>2.0293752</v>
      </c>
      <c r="Z155" s="4">
        <f>IF(bot_orders[[#This Row],[side]]="sell",bot_orders[[#This Row],[accFillSz]]*bot_orders[[#This Row],[avgPx]]+bot_orders[[#This Row],[fee]], 0)</f>
        <v>0</v>
      </c>
      <c r="AA155" s="4">
        <f>IF(bot_orders[[#This Row],[side]]="sell",-bot_orders[[#This Row],[accFillSz]],bot_orders[[#This Row],[accFillSz]]+bot_orders[[#This Row],[fee]])</f>
        <v>2.0293752</v>
      </c>
      <c r="AB155">
        <v>0</v>
      </c>
      <c r="AC155" t="s">
        <v>38</v>
      </c>
      <c r="AD155">
        <v>0</v>
      </c>
      <c r="AE155" t="s">
        <v>40</v>
      </c>
      <c r="AF155" t="s">
        <v>41</v>
      </c>
      <c r="AG155" t="s">
        <v>42</v>
      </c>
      <c r="AH155" t="s">
        <v>28</v>
      </c>
      <c r="AI155">
        <v>2.0293752</v>
      </c>
      <c r="AJ155">
        <v>-0.74903280000000005</v>
      </c>
    </row>
    <row r="156" spans="1:36" x14ac:dyDescent="0.3">
      <c r="A156">
        <v>153</v>
      </c>
      <c r="B156" t="s">
        <v>312</v>
      </c>
      <c r="C156" t="s">
        <v>28</v>
      </c>
      <c r="D156" t="s">
        <v>29</v>
      </c>
      <c r="E156" t="s">
        <v>30</v>
      </c>
      <c r="F156" t="s">
        <v>31</v>
      </c>
      <c r="G156" t="s">
        <v>1042</v>
      </c>
      <c r="H156" t="s">
        <v>1043</v>
      </c>
      <c r="I156" s="4" t="s">
        <v>1036</v>
      </c>
      <c r="J156" s="1">
        <f>((((bot_orders[[#This Row],[cTime]]/ 1000)+3*3600) / 86400) + DATE(1970,1,1))</f>
        <v>45756.072303657405</v>
      </c>
      <c r="K156" s="4" t="s">
        <v>1044</v>
      </c>
      <c r="L156" s="1">
        <f>((((bot_orders[[#This Row],[uTime]]/ 1000)+3*3600) / 86400) + DATE(1970,1,1))</f>
        <v>45756.180660879632</v>
      </c>
      <c r="M156" t="s">
        <v>34</v>
      </c>
      <c r="N156" t="s">
        <v>28</v>
      </c>
      <c r="O156" t="s">
        <v>35</v>
      </c>
      <c r="P156">
        <v>2.0310000000000001</v>
      </c>
      <c r="Q156" t="s">
        <v>36</v>
      </c>
      <c r="R156" t="s">
        <v>55</v>
      </c>
      <c r="S156">
        <v>0.36559999999999998</v>
      </c>
      <c r="T156">
        <v>0.36559999999999998</v>
      </c>
      <c r="U156">
        <v>2.0310000000000001</v>
      </c>
      <c r="V156">
        <v>-1.6248E-3</v>
      </c>
      <c r="W156" t="s">
        <v>39</v>
      </c>
      <c r="X156" s="4">
        <f>IF(bot_orders[[#This Row],[side]]="sell", bot_orders[[#This Row],[accFillSz]]*bot_orders[[#This Row],[avgPx]] + bot_orders[[#This Row],[fee]], -bot_orders[[#This Row],[accFillSz]]*bot_orders[[#This Row],[avgPx]])</f>
        <v>-0.74253360000000002</v>
      </c>
      <c r="Y156" s="4">
        <f>IF(bot_orders[[#This Row],[side]]="buy", bot_orders[[#This Row],[accFillSz]] + bot_orders[[#This Row],[fee]], -bot_orders[[#This Row],[accFillSz]])</f>
        <v>2.0293752</v>
      </c>
      <c r="Z156" s="4">
        <f>IF(bot_orders[[#This Row],[side]]="sell",bot_orders[[#This Row],[accFillSz]]*bot_orders[[#This Row],[avgPx]]+bot_orders[[#This Row],[fee]], 0)</f>
        <v>0</v>
      </c>
      <c r="AA156" s="4">
        <f>IF(bot_orders[[#This Row],[side]]="sell",-bot_orders[[#This Row],[accFillSz]],bot_orders[[#This Row],[accFillSz]]+bot_orders[[#This Row],[fee]])</f>
        <v>2.0293752</v>
      </c>
      <c r="AB156">
        <v>0</v>
      </c>
      <c r="AC156" t="s">
        <v>38</v>
      </c>
      <c r="AD156">
        <v>0</v>
      </c>
      <c r="AE156" t="s">
        <v>40</v>
      </c>
      <c r="AF156" t="s">
        <v>41</v>
      </c>
      <c r="AG156" t="s">
        <v>42</v>
      </c>
      <c r="AH156" t="s">
        <v>28</v>
      </c>
      <c r="AI156">
        <v>2.0293752</v>
      </c>
      <c r="AJ156">
        <v>-0.74253360000000002</v>
      </c>
    </row>
    <row r="157" spans="1:36" x14ac:dyDescent="0.3">
      <c r="A157">
        <v>154</v>
      </c>
      <c r="B157" t="s">
        <v>312</v>
      </c>
      <c r="C157" t="s">
        <v>28</v>
      </c>
      <c r="D157" t="s">
        <v>29</v>
      </c>
      <c r="E157" t="s">
        <v>30</v>
      </c>
      <c r="F157" t="s">
        <v>31</v>
      </c>
      <c r="G157" t="s">
        <v>1045</v>
      </c>
      <c r="H157" t="s">
        <v>1046</v>
      </c>
      <c r="I157" s="4" t="s">
        <v>1036</v>
      </c>
      <c r="J157" s="1">
        <f>((((bot_orders[[#This Row],[cTime]]/ 1000)+3*3600) / 86400) + DATE(1970,1,1))</f>
        <v>45756.072303657405</v>
      </c>
      <c r="K157" s="4" t="s">
        <v>1047</v>
      </c>
      <c r="L157" s="1">
        <f>((((bot_orders[[#This Row],[uTime]]/ 1000)+3*3600) / 86400) + DATE(1970,1,1))</f>
        <v>45756.185989282407</v>
      </c>
      <c r="M157" t="s">
        <v>34</v>
      </c>
      <c r="N157" t="s">
        <v>28</v>
      </c>
      <c r="O157" t="s">
        <v>35</v>
      </c>
      <c r="P157">
        <v>2.0310000000000001</v>
      </c>
      <c r="Q157" t="s">
        <v>36</v>
      </c>
      <c r="R157" t="s">
        <v>55</v>
      </c>
      <c r="S157">
        <v>0.3624</v>
      </c>
      <c r="T157">
        <v>0.3624</v>
      </c>
      <c r="U157">
        <v>2.0310000000000001</v>
      </c>
      <c r="V157">
        <v>-1.6248E-3</v>
      </c>
      <c r="W157" t="s">
        <v>39</v>
      </c>
      <c r="X157" s="4">
        <f>IF(bot_orders[[#This Row],[side]]="sell", bot_orders[[#This Row],[accFillSz]]*bot_orders[[#This Row],[avgPx]] + bot_orders[[#This Row],[fee]], -bot_orders[[#This Row],[accFillSz]]*bot_orders[[#This Row],[avgPx]])</f>
        <v>-0.73603440000000009</v>
      </c>
      <c r="Y157" s="4">
        <f>IF(bot_orders[[#This Row],[side]]="buy", bot_orders[[#This Row],[accFillSz]] + bot_orders[[#This Row],[fee]], -bot_orders[[#This Row],[accFillSz]])</f>
        <v>2.0293752</v>
      </c>
      <c r="Z157" s="4">
        <f>IF(bot_orders[[#This Row],[side]]="sell",bot_orders[[#This Row],[accFillSz]]*bot_orders[[#This Row],[avgPx]]+bot_orders[[#This Row],[fee]], 0)</f>
        <v>0</v>
      </c>
      <c r="AA157" s="4">
        <f>IF(bot_orders[[#This Row],[side]]="sell",-bot_orders[[#This Row],[accFillSz]],bot_orders[[#This Row],[accFillSz]]+bot_orders[[#This Row],[fee]])</f>
        <v>2.0293752</v>
      </c>
      <c r="AB157">
        <v>0</v>
      </c>
      <c r="AC157" t="s">
        <v>38</v>
      </c>
      <c r="AD157">
        <v>0</v>
      </c>
      <c r="AE157" t="s">
        <v>40</v>
      </c>
      <c r="AF157" t="s">
        <v>41</v>
      </c>
      <c r="AG157" t="s">
        <v>42</v>
      </c>
      <c r="AH157" t="s">
        <v>28</v>
      </c>
      <c r="AI157">
        <v>2.0293752</v>
      </c>
      <c r="AJ157">
        <v>-0.73603439999999998</v>
      </c>
    </row>
    <row r="158" spans="1:36" x14ac:dyDescent="0.3">
      <c r="A158">
        <v>155</v>
      </c>
      <c r="B158" t="s">
        <v>312</v>
      </c>
      <c r="C158" t="s">
        <v>28</v>
      </c>
      <c r="D158" t="s">
        <v>29</v>
      </c>
      <c r="E158" t="s">
        <v>30</v>
      </c>
      <c r="F158" t="s">
        <v>31</v>
      </c>
      <c r="G158" t="s">
        <v>1048</v>
      </c>
      <c r="H158" t="s">
        <v>1049</v>
      </c>
      <c r="I158" s="4" t="s">
        <v>1050</v>
      </c>
      <c r="J158" s="1">
        <f>((((bot_orders[[#This Row],[cTime]]/ 1000)+3*3600) / 86400) + DATE(1970,1,1))</f>
        <v>45756.128944328702</v>
      </c>
      <c r="K158" s="4" t="s">
        <v>1051</v>
      </c>
      <c r="L158" s="1">
        <f>((((bot_orders[[#This Row],[uTime]]/ 1000)+3*3600) / 86400) + DATE(1970,1,1))</f>
        <v>45756.132380069444</v>
      </c>
      <c r="M158" t="s">
        <v>34</v>
      </c>
      <c r="N158" t="s">
        <v>28</v>
      </c>
      <c r="O158" t="s">
        <v>35</v>
      </c>
      <c r="P158">
        <v>2.0289999999999999</v>
      </c>
      <c r="Q158" t="s">
        <v>36</v>
      </c>
      <c r="R158" t="s">
        <v>37</v>
      </c>
      <c r="S158">
        <v>0.37840000000000001</v>
      </c>
      <c r="T158">
        <v>0.37840000000000001</v>
      </c>
      <c r="U158">
        <v>2.0289999999999999</v>
      </c>
      <c r="V158">
        <v>-6.1421890000000002E-4</v>
      </c>
      <c r="W158" t="s">
        <v>38</v>
      </c>
      <c r="X158" s="4">
        <f>IF(bot_orders[[#This Row],[side]]="sell", bot_orders[[#This Row],[accFillSz]]*bot_orders[[#This Row],[avgPx]] + bot_orders[[#This Row],[fee]], -bot_orders[[#This Row],[accFillSz]]*bot_orders[[#This Row],[avgPx]])</f>
        <v>0.76715938109999993</v>
      </c>
      <c r="Y158" s="4">
        <f>IF(bot_orders[[#This Row],[side]]="buy", bot_orders[[#This Row],[accFillSz]] + bot_orders[[#This Row],[fee]], -bot_orders[[#This Row],[accFillSz]])</f>
        <v>-2.0289999999999999</v>
      </c>
      <c r="Z158" s="4">
        <f>IF(bot_orders[[#This Row],[side]]="sell",bot_orders[[#This Row],[accFillSz]]*bot_orders[[#This Row],[avgPx]]+bot_orders[[#This Row],[fee]], 0)</f>
        <v>0.76715938109999993</v>
      </c>
      <c r="AA158" s="4">
        <f>IF(bot_orders[[#This Row],[side]]="sell",-bot_orders[[#This Row],[accFillSz]],bot_orders[[#This Row],[accFillSz]]+bot_orders[[#This Row],[fee]])</f>
        <v>-2.0289999999999999</v>
      </c>
      <c r="AB158">
        <v>0</v>
      </c>
      <c r="AC158" t="s">
        <v>39</v>
      </c>
      <c r="AD158">
        <v>0</v>
      </c>
      <c r="AE158" t="s">
        <v>40</v>
      </c>
      <c r="AF158" t="s">
        <v>41</v>
      </c>
      <c r="AG158" t="s">
        <v>42</v>
      </c>
      <c r="AH158" t="s">
        <v>28</v>
      </c>
      <c r="AI158">
        <v>-2.0289999999999999</v>
      </c>
      <c r="AJ158">
        <v>0.76715937999999995</v>
      </c>
    </row>
    <row r="159" spans="1:36" x14ac:dyDescent="0.3">
      <c r="A159">
        <v>156</v>
      </c>
      <c r="B159" t="s">
        <v>312</v>
      </c>
      <c r="C159" t="s">
        <v>28</v>
      </c>
      <c r="D159" t="s">
        <v>29</v>
      </c>
      <c r="E159" t="s">
        <v>30</v>
      </c>
      <c r="F159" t="s">
        <v>31</v>
      </c>
      <c r="G159" t="s">
        <v>1048</v>
      </c>
      <c r="H159" t="s">
        <v>1052</v>
      </c>
      <c r="I159" s="4" t="s">
        <v>1053</v>
      </c>
      <c r="J159" s="1">
        <f>((((bot_orders[[#This Row],[cTime]]/ 1000)+3*3600) / 86400) + DATE(1970,1,1))</f>
        <v>45756.132380092589</v>
      </c>
      <c r="K159" s="4" t="s">
        <v>1054</v>
      </c>
      <c r="L159" s="1">
        <f>((((bot_orders[[#This Row],[uTime]]/ 1000)+3*3600) / 86400) + DATE(1970,1,1))</f>
        <v>45756.169699189813</v>
      </c>
      <c r="M159" t="s">
        <v>34</v>
      </c>
      <c r="N159" t="s">
        <v>28</v>
      </c>
      <c r="O159" t="s">
        <v>35</v>
      </c>
      <c r="P159">
        <v>2.0310000000000001</v>
      </c>
      <c r="Q159" t="s">
        <v>36</v>
      </c>
      <c r="R159" t="s">
        <v>55</v>
      </c>
      <c r="S159">
        <v>0.37519999999999998</v>
      </c>
      <c r="T159">
        <v>0.37519999999999998</v>
      </c>
      <c r="U159">
        <v>2.0310000000000001</v>
      </c>
      <c r="V159">
        <v>-1.6248E-3</v>
      </c>
      <c r="W159" t="s">
        <v>39</v>
      </c>
      <c r="X159" s="4">
        <f>IF(bot_orders[[#This Row],[side]]="sell", bot_orders[[#This Row],[accFillSz]]*bot_orders[[#This Row],[avgPx]] + bot_orders[[#This Row],[fee]], -bot_orders[[#This Row],[accFillSz]]*bot_orders[[#This Row],[avgPx]])</f>
        <v>-0.76203120000000002</v>
      </c>
      <c r="Y159" s="4">
        <f>IF(bot_orders[[#This Row],[side]]="buy", bot_orders[[#This Row],[accFillSz]] + bot_orders[[#This Row],[fee]], -bot_orders[[#This Row],[accFillSz]])</f>
        <v>2.0293752</v>
      </c>
      <c r="Z159" s="4">
        <f>IF(bot_orders[[#This Row],[side]]="sell",bot_orders[[#This Row],[accFillSz]]*bot_orders[[#This Row],[avgPx]]+bot_orders[[#This Row],[fee]], 0)</f>
        <v>0</v>
      </c>
      <c r="AA159" s="4">
        <f>IF(bot_orders[[#This Row],[side]]="sell",-bot_orders[[#This Row],[accFillSz]],bot_orders[[#This Row],[accFillSz]]+bot_orders[[#This Row],[fee]])</f>
        <v>2.0293752</v>
      </c>
      <c r="AB159">
        <v>0</v>
      </c>
      <c r="AC159" t="s">
        <v>38</v>
      </c>
      <c r="AD159">
        <v>0</v>
      </c>
      <c r="AE159" t="s">
        <v>40</v>
      </c>
      <c r="AF159" t="s">
        <v>41</v>
      </c>
      <c r="AG159" t="s">
        <v>42</v>
      </c>
      <c r="AH159" t="s">
        <v>28</v>
      </c>
      <c r="AI159">
        <v>2.0293752</v>
      </c>
      <c r="AJ159">
        <v>-0.76203120000000002</v>
      </c>
    </row>
    <row r="160" spans="1:36" x14ac:dyDescent="0.3">
      <c r="A160">
        <v>157</v>
      </c>
      <c r="B160" t="s">
        <v>312</v>
      </c>
      <c r="C160" t="s">
        <v>28</v>
      </c>
      <c r="D160" t="s">
        <v>29</v>
      </c>
      <c r="E160" t="s">
        <v>30</v>
      </c>
      <c r="F160" t="s">
        <v>31</v>
      </c>
      <c r="G160" t="s">
        <v>1055</v>
      </c>
      <c r="H160" t="s">
        <v>1056</v>
      </c>
      <c r="I160" s="4" t="s">
        <v>1057</v>
      </c>
      <c r="J160" s="1">
        <f>((((bot_orders[[#This Row],[cTime]]/ 1000)+3*3600) / 86400) + DATE(1970,1,1))</f>
        <v>45756.169699212965</v>
      </c>
      <c r="K160" s="4" t="s">
        <v>1058</v>
      </c>
      <c r="L160" s="1">
        <f>((((bot_orders[[#This Row],[uTime]]/ 1000)+3*3600) / 86400) + DATE(1970,1,1))</f>
        <v>45756.201216307869</v>
      </c>
      <c r="M160" t="s">
        <v>34</v>
      </c>
      <c r="N160" t="s">
        <v>28</v>
      </c>
      <c r="O160" t="s">
        <v>35</v>
      </c>
      <c r="P160">
        <v>2.0289999999999999</v>
      </c>
      <c r="Q160" t="s">
        <v>36</v>
      </c>
      <c r="R160" t="s">
        <v>37</v>
      </c>
      <c r="S160">
        <v>0.37840000000000001</v>
      </c>
      <c r="T160">
        <v>0.37840000000000001</v>
      </c>
      <c r="U160">
        <v>2.0289999999999999</v>
      </c>
      <c r="V160">
        <v>-6.1421890000000002E-4</v>
      </c>
      <c r="W160" t="s">
        <v>38</v>
      </c>
      <c r="X160" s="4">
        <f>IF(bot_orders[[#This Row],[side]]="sell", bot_orders[[#This Row],[accFillSz]]*bot_orders[[#This Row],[avgPx]] + bot_orders[[#This Row],[fee]], -bot_orders[[#This Row],[accFillSz]]*bot_orders[[#This Row],[avgPx]])</f>
        <v>0.76715938109999993</v>
      </c>
      <c r="Y160" s="4">
        <f>IF(bot_orders[[#This Row],[side]]="buy", bot_orders[[#This Row],[accFillSz]] + bot_orders[[#This Row],[fee]], -bot_orders[[#This Row],[accFillSz]])</f>
        <v>-2.0289999999999999</v>
      </c>
      <c r="Z160" s="4">
        <f>IF(bot_orders[[#This Row],[side]]="sell",bot_orders[[#This Row],[accFillSz]]*bot_orders[[#This Row],[avgPx]]+bot_orders[[#This Row],[fee]], 0)</f>
        <v>0.76715938109999993</v>
      </c>
      <c r="AA160" s="4">
        <f>IF(bot_orders[[#This Row],[side]]="sell",-bot_orders[[#This Row],[accFillSz]],bot_orders[[#This Row],[accFillSz]]+bot_orders[[#This Row],[fee]])</f>
        <v>-2.0289999999999999</v>
      </c>
      <c r="AB160">
        <v>0</v>
      </c>
      <c r="AC160" t="s">
        <v>39</v>
      </c>
      <c r="AD160">
        <v>0</v>
      </c>
      <c r="AE160" t="s">
        <v>40</v>
      </c>
      <c r="AF160" t="s">
        <v>41</v>
      </c>
      <c r="AG160" t="s">
        <v>42</v>
      </c>
      <c r="AH160" t="s">
        <v>28</v>
      </c>
      <c r="AI160">
        <v>-2.0289999999999999</v>
      </c>
      <c r="AJ160">
        <v>0.76715937999999995</v>
      </c>
    </row>
    <row r="161" spans="1:36" x14ac:dyDescent="0.3">
      <c r="A161">
        <v>158</v>
      </c>
      <c r="B161" t="s">
        <v>312</v>
      </c>
      <c r="C161" t="s">
        <v>28</v>
      </c>
      <c r="D161" t="s">
        <v>29</v>
      </c>
      <c r="E161" t="s">
        <v>30</v>
      </c>
      <c r="F161" t="s">
        <v>31</v>
      </c>
      <c r="G161" t="s">
        <v>1059</v>
      </c>
      <c r="H161" t="s">
        <v>1060</v>
      </c>
      <c r="I161" s="4" t="s">
        <v>1061</v>
      </c>
      <c r="J161" s="1">
        <f>((((bot_orders[[#This Row],[cTime]]/ 1000)+3*3600) / 86400) + DATE(1970,1,1))</f>
        <v>45756.173289513885</v>
      </c>
      <c r="K161" s="4" t="s">
        <v>1062</v>
      </c>
      <c r="L161" s="1">
        <f>((((bot_orders[[#This Row],[uTime]]/ 1000)+3*3600) / 86400) + DATE(1970,1,1))</f>
        <v>45756.198542743055</v>
      </c>
      <c r="M161" t="s">
        <v>34</v>
      </c>
      <c r="N161" t="s">
        <v>28</v>
      </c>
      <c r="O161" t="s">
        <v>35</v>
      </c>
      <c r="P161">
        <v>2.0289999999999999</v>
      </c>
      <c r="Q161" t="s">
        <v>36</v>
      </c>
      <c r="R161" t="s">
        <v>37</v>
      </c>
      <c r="S161">
        <v>0.37519999999999998</v>
      </c>
      <c r="T161">
        <v>0.37519999999999998</v>
      </c>
      <c r="U161">
        <v>2.0289999999999999</v>
      </c>
      <c r="V161">
        <v>-6.0902459999999999E-4</v>
      </c>
      <c r="W161" t="s">
        <v>38</v>
      </c>
      <c r="X161" s="4">
        <f>IF(bot_orders[[#This Row],[side]]="sell", bot_orders[[#This Row],[accFillSz]]*bot_orders[[#This Row],[avgPx]] + bot_orders[[#This Row],[fee]], -bot_orders[[#This Row],[accFillSz]]*bot_orders[[#This Row],[avgPx]])</f>
        <v>0.76067177539999986</v>
      </c>
      <c r="Y161" s="4">
        <f>IF(bot_orders[[#This Row],[side]]="buy", bot_orders[[#This Row],[accFillSz]] + bot_orders[[#This Row],[fee]], -bot_orders[[#This Row],[accFillSz]])</f>
        <v>-2.0289999999999999</v>
      </c>
      <c r="Z161" s="4">
        <f>IF(bot_orders[[#This Row],[side]]="sell",bot_orders[[#This Row],[accFillSz]]*bot_orders[[#This Row],[avgPx]]+bot_orders[[#This Row],[fee]], 0)</f>
        <v>0.76067177539999986</v>
      </c>
      <c r="AA161" s="4">
        <f>IF(bot_orders[[#This Row],[side]]="sell",-bot_orders[[#This Row],[accFillSz]],bot_orders[[#This Row],[accFillSz]]+bot_orders[[#This Row],[fee]])</f>
        <v>-2.0289999999999999</v>
      </c>
      <c r="AB161">
        <v>0</v>
      </c>
      <c r="AC161" t="s">
        <v>39</v>
      </c>
      <c r="AD161">
        <v>0</v>
      </c>
      <c r="AE161" t="s">
        <v>40</v>
      </c>
      <c r="AF161" t="s">
        <v>41</v>
      </c>
      <c r="AG161" t="s">
        <v>42</v>
      </c>
      <c r="AH161" t="s">
        <v>28</v>
      </c>
      <c r="AI161">
        <v>-2.0289999999999999</v>
      </c>
      <c r="AJ161">
        <v>0.76067178000000002</v>
      </c>
    </row>
    <row r="162" spans="1:36" x14ac:dyDescent="0.3">
      <c r="A162">
        <v>159</v>
      </c>
      <c r="B162" t="s">
        <v>312</v>
      </c>
      <c r="C162" t="s">
        <v>28</v>
      </c>
      <c r="D162" t="s">
        <v>29</v>
      </c>
      <c r="E162" t="s">
        <v>30</v>
      </c>
      <c r="F162" t="s">
        <v>31</v>
      </c>
      <c r="G162" t="s">
        <v>1063</v>
      </c>
      <c r="H162" t="s">
        <v>1064</v>
      </c>
      <c r="I162" s="4" t="s">
        <v>1065</v>
      </c>
      <c r="J162" s="1">
        <f>((((bot_orders[[#This Row],[cTime]]/ 1000)+3*3600) / 86400) + DATE(1970,1,1))</f>
        <v>45756.175823229169</v>
      </c>
      <c r="K162" s="4" t="s">
        <v>1066</v>
      </c>
      <c r="L162" s="1">
        <f>((((bot_orders[[#This Row],[uTime]]/ 1000)+3*3600) / 86400) + DATE(1970,1,1))</f>
        <v>45756.193251504636</v>
      </c>
      <c r="M162" t="s">
        <v>34</v>
      </c>
      <c r="N162" t="s">
        <v>28</v>
      </c>
      <c r="O162" t="s">
        <v>35</v>
      </c>
      <c r="P162">
        <v>2.0289999999999999</v>
      </c>
      <c r="Q162" t="s">
        <v>36</v>
      </c>
      <c r="R162" t="s">
        <v>37</v>
      </c>
      <c r="S162">
        <v>0.372</v>
      </c>
      <c r="T162">
        <v>0.372</v>
      </c>
      <c r="U162">
        <v>2.0289999999999999</v>
      </c>
      <c r="V162">
        <v>-6.038304E-4</v>
      </c>
      <c r="W162" t="s">
        <v>38</v>
      </c>
      <c r="X162" s="4">
        <f>IF(bot_orders[[#This Row],[side]]="sell", bot_orders[[#This Row],[accFillSz]]*bot_orders[[#This Row],[avgPx]] + bot_orders[[#This Row],[fee]], -bot_orders[[#This Row],[accFillSz]]*bot_orders[[#This Row],[avgPx]])</f>
        <v>0.75418416960000001</v>
      </c>
      <c r="Y162" s="4">
        <f>IF(bot_orders[[#This Row],[side]]="buy", bot_orders[[#This Row],[accFillSz]] + bot_orders[[#This Row],[fee]], -bot_orders[[#This Row],[accFillSz]])</f>
        <v>-2.0289999999999999</v>
      </c>
      <c r="Z162" s="4">
        <f>IF(bot_orders[[#This Row],[side]]="sell",bot_orders[[#This Row],[accFillSz]]*bot_orders[[#This Row],[avgPx]]+bot_orders[[#This Row],[fee]], 0)</f>
        <v>0.75418416960000001</v>
      </c>
      <c r="AA162" s="4">
        <f>IF(bot_orders[[#This Row],[side]]="sell",-bot_orders[[#This Row],[accFillSz]],bot_orders[[#This Row],[accFillSz]]+bot_orders[[#This Row],[fee]])</f>
        <v>-2.0289999999999999</v>
      </c>
      <c r="AB162">
        <v>0</v>
      </c>
      <c r="AC162" t="s">
        <v>39</v>
      </c>
      <c r="AD162">
        <v>0</v>
      </c>
      <c r="AE162" t="s">
        <v>40</v>
      </c>
      <c r="AF162" t="s">
        <v>41</v>
      </c>
      <c r="AG162" t="s">
        <v>42</v>
      </c>
      <c r="AH162" t="s">
        <v>28</v>
      </c>
      <c r="AI162">
        <v>-2.0289999999999999</v>
      </c>
      <c r="AJ162">
        <v>0.75418417000000004</v>
      </c>
    </row>
    <row r="163" spans="1:36" x14ac:dyDescent="0.3">
      <c r="A163">
        <v>160</v>
      </c>
      <c r="B163" t="s">
        <v>312</v>
      </c>
      <c r="C163" t="s">
        <v>28</v>
      </c>
      <c r="D163" t="s">
        <v>29</v>
      </c>
      <c r="E163" t="s">
        <v>30</v>
      </c>
      <c r="F163" t="s">
        <v>31</v>
      </c>
      <c r="G163" t="s">
        <v>1042</v>
      </c>
      <c r="H163" t="s">
        <v>1067</v>
      </c>
      <c r="I163" s="4" t="s">
        <v>1068</v>
      </c>
      <c r="J163" s="1">
        <f>((((bot_orders[[#This Row],[cTime]]/ 1000)+3*3600) / 86400) + DATE(1970,1,1))</f>
        <v>45756.180660902777</v>
      </c>
      <c r="K163" s="4" t="s">
        <v>1069</v>
      </c>
      <c r="L163" s="1">
        <f>((((bot_orders[[#This Row],[uTime]]/ 1000)+3*3600) / 86400) + DATE(1970,1,1))</f>
        <v>45756.191814687496</v>
      </c>
      <c r="M163" t="s">
        <v>34</v>
      </c>
      <c r="N163" t="s">
        <v>28</v>
      </c>
      <c r="O163" t="s">
        <v>35</v>
      </c>
      <c r="P163">
        <v>2.0289999999999999</v>
      </c>
      <c r="Q163" t="s">
        <v>36</v>
      </c>
      <c r="R163" t="s">
        <v>37</v>
      </c>
      <c r="S163">
        <v>0.36880000000000002</v>
      </c>
      <c r="T163">
        <v>0.36880000000000002</v>
      </c>
      <c r="U163">
        <v>2.0289999999999999</v>
      </c>
      <c r="V163">
        <v>-5.9863620000000001E-4</v>
      </c>
      <c r="W163" t="s">
        <v>38</v>
      </c>
      <c r="X163" s="4">
        <f>IF(bot_orders[[#This Row],[side]]="sell", bot_orders[[#This Row],[accFillSz]]*bot_orders[[#This Row],[avgPx]] + bot_orders[[#This Row],[fee]], -bot_orders[[#This Row],[accFillSz]]*bot_orders[[#This Row],[avgPx]])</f>
        <v>0.74769656380000005</v>
      </c>
      <c r="Y163" s="4">
        <f>IF(bot_orders[[#This Row],[side]]="buy", bot_orders[[#This Row],[accFillSz]] + bot_orders[[#This Row],[fee]], -bot_orders[[#This Row],[accFillSz]])</f>
        <v>-2.0289999999999999</v>
      </c>
      <c r="Z163" s="4">
        <f>IF(bot_orders[[#This Row],[side]]="sell",bot_orders[[#This Row],[accFillSz]]*bot_orders[[#This Row],[avgPx]]+bot_orders[[#This Row],[fee]], 0)</f>
        <v>0.74769656380000005</v>
      </c>
      <c r="AA163" s="4">
        <f>IF(bot_orders[[#This Row],[side]]="sell",-bot_orders[[#This Row],[accFillSz]],bot_orders[[#This Row],[accFillSz]]+bot_orders[[#This Row],[fee]])</f>
        <v>-2.0289999999999999</v>
      </c>
      <c r="AB163">
        <v>0</v>
      </c>
      <c r="AC163" t="s">
        <v>39</v>
      </c>
      <c r="AD163">
        <v>0</v>
      </c>
      <c r="AE163" t="s">
        <v>40</v>
      </c>
      <c r="AF163" t="s">
        <v>41</v>
      </c>
      <c r="AG163" t="s">
        <v>42</v>
      </c>
      <c r="AH163" t="s">
        <v>28</v>
      </c>
      <c r="AI163">
        <v>-2.0289999999999999</v>
      </c>
      <c r="AJ163">
        <v>0.74769655999999995</v>
      </c>
    </row>
    <row r="164" spans="1:36" x14ac:dyDescent="0.3">
      <c r="A164">
        <v>161</v>
      </c>
      <c r="B164" t="s">
        <v>312</v>
      </c>
      <c r="C164" t="s">
        <v>28</v>
      </c>
      <c r="D164" t="s">
        <v>29</v>
      </c>
      <c r="E164" t="s">
        <v>30</v>
      </c>
      <c r="F164" t="s">
        <v>31</v>
      </c>
      <c r="G164" t="s">
        <v>1045</v>
      </c>
      <c r="H164" t="s">
        <v>1070</v>
      </c>
      <c r="I164" s="4" t="s">
        <v>1071</v>
      </c>
      <c r="J164" s="1">
        <f>((((bot_orders[[#This Row],[cTime]]/ 1000)+3*3600) / 86400) + DATE(1970,1,1))</f>
        <v>45756.185989305552</v>
      </c>
      <c r="K164" s="4" t="s">
        <v>1072</v>
      </c>
      <c r="L164" s="1">
        <f>((((bot_orders[[#This Row],[uTime]]/ 1000)+3*3600) / 86400) + DATE(1970,1,1))</f>
        <v>45756.189050335648</v>
      </c>
      <c r="M164" t="s">
        <v>34</v>
      </c>
      <c r="N164" t="s">
        <v>28</v>
      </c>
      <c r="O164" t="s">
        <v>35</v>
      </c>
      <c r="P164">
        <v>2.0289999999999999</v>
      </c>
      <c r="Q164" t="s">
        <v>36</v>
      </c>
      <c r="R164" t="s">
        <v>37</v>
      </c>
      <c r="S164">
        <v>0.36559999999999998</v>
      </c>
      <c r="T164">
        <v>0.36559999999999998</v>
      </c>
      <c r="U164">
        <v>2.0289999999999999</v>
      </c>
      <c r="V164">
        <v>-5.9344189999999998E-4</v>
      </c>
      <c r="W164" t="s">
        <v>38</v>
      </c>
      <c r="X164" s="4">
        <f>IF(bot_orders[[#This Row],[side]]="sell", bot_orders[[#This Row],[accFillSz]]*bot_orders[[#This Row],[avgPx]] + bot_orders[[#This Row],[fee]], -bot_orders[[#This Row],[accFillSz]]*bot_orders[[#This Row],[avgPx]])</f>
        <v>0.74120895809999998</v>
      </c>
      <c r="Y164" s="4">
        <f>IF(bot_orders[[#This Row],[side]]="buy", bot_orders[[#This Row],[accFillSz]] + bot_orders[[#This Row],[fee]], -bot_orders[[#This Row],[accFillSz]])</f>
        <v>-2.0289999999999999</v>
      </c>
      <c r="Z164" s="4">
        <f>IF(bot_orders[[#This Row],[side]]="sell",bot_orders[[#This Row],[accFillSz]]*bot_orders[[#This Row],[avgPx]]+bot_orders[[#This Row],[fee]], 0)</f>
        <v>0.74120895809999998</v>
      </c>
      <c r="AA164" s="4">
        <f>IF(bot_orders[[#This Row],[side]]="sell",-bot_orders[[#This Row],[accFillSz]],bot_orders[[#This Row],[accFillSz]]+bot_orders[[#This Row],[fee]])</f>
        <v>-2.0289999999999999</v>
      </c>
      <c r="AB164">
        <v>0</v>
      </c>
      <c r="AC164" t="s">
        <v>39</v>
      </c>
      <c r="AD164">
        <v>0</v>
      </c>
      <c r="AE164" t="s">
        <v>40</v>
      </c>
      <c r="AF164" t="s">
        <v>41</v>
      </c>
      <c r="AG164" t="s">
        <v>42</v>
      </c>
      <c r="AH164" t="s">
        <v>28</v>
      </c>
      <c r="AI164">
        <v>-2.0289999999999999</v>
      </c>
      <c r="AJ164">
        <v>0.74120896000000003</v>
      </c>
    </row>
    <row r="165" spans="1:36" x14ac:dyDescent="0.3">
      <c r="A165">
        <v>162</v>
      </c>
      <c r="B165" t="s">
        <v>312</v>
      </c>
      <c r="C165" t="s">
        <v>28</v>
      </c>
      <c r="D165" t="s">
        <v>29</v>
      </c>
      <c r="E165" t="s">
        <v>30</v>
      </c>
      <c r="F165" t="s">
        <v>31</v>
      </c>
      <c r="G165" t="s">
        <v>1055</v>
      </c>
      <c r="H165" t="s">
        <v>1073</v>
      </c>
      <c r="I165" s="4" t="s">
        <v>1074</v>
      </c>
      <c r="J165" s="1">
        <f>((((bot_orders[[#This Row],[cTime]]/ 1000)+3*3600) / 86400) + DATE(1970,1,1))</f>
        <v>45756.201216331021</v>
      </c>
      <c r="K165" s="4" t="s">
        <v>1075</v>
      </c>
      <c r="L165" s="1">
        <f>((((bot_orders[[#This Row],[uTime]]/ 1000)+3*3600) / 86400) + DATE(1970,1,1))</f>
        <v>45756.247884155091</v>
      </c>
      <c r="M165" t="s">
        <v>34</v>
      </c>
      <c r="N165" t="s">
        <v>28</v>
      </c>
      <c r="O165" t="s">
        <v>35</v>
      </c>
      <c r="P165">
        <v>2.0310000000000001</v>
      </c>
      <c r="Q165" t="s">
        <v>36</v>
      </c>
      <c r="R165" t="s">
        <v>55</v>
      </c>
      <c r="S165">
        <v>0.37519999999999998</v>
      </c>
      <c r="T165">
        <v>0.37519999999999998</v>
      </c>
      <c r="U165">
        <v>2.0310000000000001</v>
      </c>
      <c r="V165">
        <v>-1.6248E-3</v>
      </c>
      <c r="W165" t="s">
        <v>39</v>
      </c>
      <c r="X165" s="4">
        <f>IF(bot_orders[[#This Row],[side]]="sell", bot_orders[[#This Row],[accFillSz]]*bot_orders[[#This Row],[avgPx]] + bot_orders[[#This Row],[fee]], -bot_orders[[#This Row],[accFillSz]]*bot_orders[[#This Row],[avgPx]])</f>
        <v>-0.76203120000000002</v>
      </c>
      <c r="Y165" s="4">
        <f>IF(bot_orders[[#This Row],[side]]="buy", bot_orders[[#This Row],[accFillSz]] + bot_orders[[#This Row],[fee]], -bot_orders[[#This Row],[accFillSz]])</f>
        <v>2.0293752</v>
      </c>
      <c r="Z165" s="4">
        <f>IF(bot_orders[[#This Row],[side]]="sell",bot_orders[[#This Row],[accFillSz]]*bot_orders[[#This Row],[avgPx]]+bot_orders[[#This Row],[fee]], 0)</f>
        <v>0</v>
      </c>
      <c r="AA165" s="4">
        <f>IF(bot_orders[[#This Row],[side]]="sell",-bot_orders[[#This Row],[accFillSz]],bot_orders[[#This Row],[accFillSz]]+bot_orders[[#This Row],[fee]])</f>
        <v>2.0293752</v>
      </c>
      <c r="AB165">
        <v>0</v>
      </c>
      <c r="AC165" t="s">
        <v>38</v>
      </c>
      <c r="AD165">
        <v>0</v>
      </c>
      <c r="AE165" t="s">
        <v>40</v>
      </c>
      <c r="AF165" t="s">
        <v>41</v>
      </c>
      <c r="AG165" t="s">
        <v>42</v>
      </c>
      <c r="AH165" t="s">
        <v>28</v>
      </c>
      <c r="AI165">
        <v>2.0293752</v>
      </c>
      <c r="AJ165">
        <v>-0.76203120000000002</v>
      </c>
    </row>
    <row r="166" spans="1:36" x14ac:dyDescent="0.3">
      <c r="A166">
        <v>163</v>
      </c>
      <c r="B166" t="s">
        <v>312</v>
      </c>
      <c r="C166" t="s">
        <v>28</v>
      </c>
      <c r="D166" t="s">
        <v>29</v>
      </c>
      <c r="E166" t="s">
        <v>30</v>
      </c>
      <c r="F166" t="s">
        <v>31</v>
      </c>
      <c r="G166" t="s">
        <v>1023</v>
      </c>
      <c r="H166" t="s">
        <v>1076</v>
      </c>
      <c r="I166" s="4" t="s">
        <v>1077</v>
      </c>
      <c r="J166" s="1">
        <f>((((bot_orders[[#This Row],[cTime]]/ 1000)+3*3600) / 86400) + DATE(1970,1,1))</f>
        <v>45756.214165613426</v>
      </c>
      <c r="K166" s="4" t="s">
        <v>1078</v>
      </c>
      <c r="L166" s="1">
        <f>((((bot_orders[[#This Row],[uTime]]/ 1000)+3*3600) / 86400) + DATE(1970,1,1))</f>
        <v>45756.225319780089</v>
      </c>
      <c r="M166" t="s">
        <v>34</v>
      </c>
      <c r="N166" t="s">
        <v>28</v>
      </c>
      <c r="O166" t="s">
        <v>35</v>
      </c>
      <c r="P166">
        <v>2.0310000000000001</v>
      </c>
      <c r="Q166" t="s">
        <v>36</v>
      </c>
      <c r="R166" t="s">
        <v>55</v>
      </c>
      <c r="S166">
        <v>0.37840000000000001</v>
      </c>
      <c r="T166">
        <v>0.37840000000000001</v>
      </c>
      <c r="U166">
        <v>2.0310000000000001</v>
      </c>
      <c r="V166">
        <v>-1.6248E-3</v>
      </c>
      <c r="W166" t="s">
        <v>39</v>
      </c>
      <c r="X166" s="4">
        <f>IF(bot_orders[[#This Row],[side]]="sell", bot_orders[[#This Row],[accFillSz]]*bot_orders[[#This Row],[avgPx]] + bot_orders[[#This Row],[fee]], -bot_orders[[#This Row],[accFillSz]]*bot_orders[[#This Row],[avgPx]])</f>
        <v>-0.76853040000000006</v>
      </c>
      <c r="Y166" s="4">
        <f>IF(bot_orders[[#This Row],[side]]="buy", bot_orders[[#This Row],[accFillSz]] + bot_orders[[#This Row],[fee]], -bot_orders[[#This Row],[accFillSz]])</f>
        <v>2.0293752</v>
      </c>
      <c r="Z166" s="4">
        <f>IF(bot_orders[[#This Row],[side]]="sell",bot_orders[[#This Row],[accFillSz]]*bot_orders[[#This Row],[avgPx]]+bot_orders[[#This Row],[fee]], 0)</f>
        <v>0</v>
      </c>
      <c r="AA166" s="4">
        <f>IF(bot_orders[[#This Row],[side]]="sell",-bot_orders[[#This Row],[accFillSz]],bot_orders[[#This Row],[accFillSz]]+bot_orders[[#This Row],[fee]])</f>
        <v>2.0293752</v>
      </c>
      <c r="AB166">
        <v>0</v>
      </c>
      <c r="AC166" t="s">
        <v>38</v>
      </c>
      <c r="AD166">
        <v>0</v>
      </c>
      <c r="AE166" t="s">
        <v>40</v>
      </c>
      <c r="AF166" t="s">
        <v>41</v>
      </c>
      <c r="AG166" t="s">
        <v>42</v>
      </c>
      <c r="AH166" t="s">
        <v>28</v>
      </c>
      <c r="AI166">
        <v>2.0293752</v>
      </c>
      <c r="AJ166">
        <v>-0.76853039999999995</v>
      </c>
    </row>
    <row r="167" spans="1:36" x14ac:dyDescent="0.3">
      <c r="A167">
        <v>164</v>
      </c>
      <c r="B167" t="s">
        <v>312</v>
      </c>
      <c r="C167" t="s">
        <v>28</v>
      </c>
      <c r="D167" t="s">
        <v>29</v>
      </c>
      <c r="E167" t="s">
        <v>30</v>
      </c>
      <c r="F167" t="s">
        <v>31</v>
      </c>
      <c r="G167" t="s">
        <v>1079</v>
      </c>
      <c r="H167" t="s">
        <v>1080</v>
      </c>
      <c r="I167" s="4" t="s">
        <v>1081</v>
      </c>
      <c r="J167" s="1">
        <f>((((bot_orders[[#This Row],[cTime]]/ 1000)+3*3600) / 86400) + DATE(1970,1,1))</f>
        <v>45756.225319803241</v>
      </c>
      <c r="K167" s="4" t="s">
        <v>1082</v>
      </c>
      <c r="L167" s="1">
        <f>((((bot_orders[[#This Row],[uTime]]/ 1000)+3*3600) / 86400) + DATE(1970,1,1))</f>
        <v>45756.293182384259</v>
      </c>
      <c r="M167" t="s">
        <v>34</v>
      </c>
      <c r="N167" t="s">
        <v>28</v>
      </c>
      <c r="O167" t="s">
        <v>35</v>
      </c>
      <c r="P167">
        <v>2.0289999999999999</v>
      </c>
      <c r="Q167" t="s">
        <v>36</v>
      </c>
      <c r="R167" t="s">
        <v>37</v>
      </c>
      <c r="S167">
        <v>0.38159999999999999</v>
      </c>
      <c r="T167">
        <v>0.38159999999999999</v>
      </c>
      <c r="U167">
        <v>2.0289999999999999</v>
      </c>
      <c r="V167">
        <v>-6.1941310000000001E-4</v>
      </c>
      <c r="W167" t="s">
        <v>38</v>
      </c>
      <c r="X167" s="4">
        <f>IF(bot_orders[[#This Row],[side]]="sell", bot_orders[[#This Row],[accFillSz]]*bot_orders[[#This Row],[avgPx]] + bot_orders[[#This Row],[fee]], -bot_orders[[#This Row],[accFillSz]]*bot_orders[[#This Row],[avgPx]])</f>
        <v>0.77364698689999989</v>
      </c>
      <c r="Y167" s="4">
        <f>IF(bot_orders[[#This Row],[side]]="buy", bot_orders[[#This Row],[accFillSz]] + bot_orders[[#This Row],[fee]], -bot_orders[[#This Row],[accFillSz]])</f>
        <v>-2.0289999999999999</v>
      </c>
      <c r="Z167" s="4">
        <f>IF(bot_orders[[#This Row],[side]]="sell",bot_orders[[#This Row],[accFillSz]]*bot_orders[[#This Row],[avgPx]]+bot_orders[[#This Row],[fee]], 0)</f>
        <v>0.77364698689999989</v>
      </c>
      <c r="AA167" s="4">
        <f>IF(bot_orders[[#This Row],[side]]="sell",-bot_orders[[#This Row],[accFillSz]],bot_orders[[#This Row],[accFillSz]]+bot_orders[[#This Row],[fee]])</f>
        <v>-2.0289999999999999</v>
      </c>
      <c r="AB167">
        <v>0</v>
      </c>
      <c r="AC167" t="s">
        <v>39</v>
      </c>
      <c r="AD167">
        <v>0</v>
      </c>
      <c r="AE167" t="s">
        <v>40</v>
      </c>
      <c r="AF167" t="s">
        <v>41</v>
      </c>
      <c r="AG167" t="s">
        <v>42</v>
      </c>
      <c r="AH167" t="s">
        <v>28</v>
      </c>
      <c r="AI167">
        <v>-2.0289999999999999</v>
      </c>
      <c r="AJ167">
        <v>0.77364699000000003</v>
      </c>
    </row>
    <row r="168" spans="1:36" x14ac:dyDescent="0.3">
      <c r="A168">
        <v>165</v>
      </c>
      <c r="B168" t="s">
        <v>312</v>
      </c>
      <c r="C168" t="s">
        <v>28</v>
      </c>
      <c r="D168" t="s">
        <v>29</v>
      </c>
      <c r="E168" t="s">
        <v>30</v>
      </c>
      <c r="F168" t="s">
        <v>31</v>
      </c>
      <c r="G168" t="s">
        <v>1083</v>
      </c>
      <c r="H168" t="s">
        <v>1084</v>
      </c>
      <c r="I168" s="4" t="s">
        <v>1085</v>
      </c>
      <c r="J168" s="1">
        <f>((((bot_orders[[#This Row],[cTime]]/ 1000)+3*3600) / 86400) + DATE(1970,1,1))</f>
        <v>45756.247884178243</v>
      </c>
      <c r="K168" s="4" t="s">
        <v>1086</v>
      </c>
      <c r="L168" s="1">
        <f>((((bot_orders[[#This Row],[uTime]]/ 1000)+3*3600) / 86400) + DATE(1970,1,1))</f>
        <v>45756.287825254629</v>
      </c>
      <c r="M168" t="s">
        <v>34</v>
      </c>
      <c r="N168" t="s">
        <v>28</v>
      </c>
      <c r="O168" t="s">
        <v>35</v>
      </c>
      <c r="P168">
        <v>2.0289999999999999</v>
      </c>
      <c r="Q168" t="s">
        <v>36</v>
      </c>
      <c r="R168" t="s">
        <v>37</v>
      </c>
      <c r="S168">
        <v>0.37840000000000001</v>
      </c>
      <c r="T168">
        <v>0.37840000000000001</v>
      </c>
      <c r="U168">
        <v>2.0289999999999999</v>
      </c>
      <c r="V168">
        <v>-6.1421890000000002E-4</v>
      </c>
      <c r="W168" t="s">
        <v>38</v>
      </c>
      <c r="X168" s="4">
        <f>IF(bot_orders[[#This Row],[side]]="sell", bot_orders[[#This Row],[accFillSz]]*bot_orders[[#This Row],[avgPx]] + bot_orders[[#This Row],[fee]], -bot_orders[[#This Row],[accFillSz]]*bot_orders[[#This Row],[avgPx]])</f>
        <v>0.76715938109999993</v>
      </c>
      <c r="Y168" s="4">
        <f>IF(bot_orders[[#This Row],[side]]="buy", bot_orders[[#This Row],[accFillSz]] + bot_orders[[#This Row],[fee]], -bot_orders[[#This Row],[accFillSz]])</f>
        <v>-2.0289999999999999</v>
      </c>
      <c r="Z168" s="4">
        <f>IF(bot_orders[[#This Row],[side]]="sell",bot_orders[[#This Row],[accFillSz]]*bot_orders[[#This Row],[avgPx]]+bot_orders[[#This Row],[fee]], 0)</f>
        <v>0.76715938109999993</v>
      </c>
      <c r="AA168" s="4">
        <f>IF(bot_orders[[#This Row],[side]]="sell",-bot_orders[[#This Row],[accFillSz]],bot_orders[[#This Row],[accFillSz]]+bot_orders[[#This Row],[fee]])</f>
        <v>-2.0289999999999999</v>
      </c>
      <c r="AB168">
        <v>0</v>
      </c>
      <c r="AC168" t="s">
        <v>39</v>
      </c>
      <c r="AD168">
        <v>0</v>
      </c>
      <c r="AE168" t="s">
        <v>40</v>
      </c>
      <c r="AF168" t="s">
        <v>41</v>
      </c>
      <c r="AG168" t="s">
        <v>42</v>
      </c>
      <c r="AH168" t="s">
        <v>28</v>
      </c>
      <c r="AI168">
        <v>-2.0289999999999999</v>
      </c>
      <c r="AJ168">
        <v>0.76715937999999995</v>
      </c>
    </row>
    <row r="169" spans="1:36" x14ac:dyDescent="0.3">
      <c r="A169">
        <v>166</v>
      </c>
      <c r="B169" t="s">
        <v>312</v>
      </c>
      <c r="C169" t="s">
        <v>28</v>
      </c>
      <c r="D169" t="s">
        <v>29</v>
      </c>
      <c r="E169" t="s">
        <v>30</v>
      </c>
      <c r="F169" t="s">
        <v>31</v>
      </c>
      <c r="G169" t="s">
        <v>1083</v>
      </c>
      <c r="H169" t="s">
        <v>1087</v>
      </c>
      <c r="I169" s="4" t="s">
        <v>1088</v>
      </c>
      <c r="J169" s="1">
        <f>((((bot_orders[[#This Row],[cTime]]/ 1000)+3*3600) / 86400) + DATE(1970,1,1))</f>
        <v>45756.287825277774</v>
      </c>
      <c r="K169" s="4" t="s">
        <v>1089</v>
      </c>
      <c r="L169" s="1">
        <f>((((bot_orders[[#This Row],[uTime]]/ 1000)+3*3600) / 86400) + DATE(1970,1,1))</f>
        <v>45756.299704143516</v>
      </c>
      <c r="M169" t="s">
        <v>34</v>
      </c>
      <c r="N169" t="s">
        <v>28</v>
      </c>
      <c r="O169" t="s">
        <v>35</v>
      </c>
      <c r="P169">
        <v>2.0310000000000001</v>
      </c>
      <c r="Q169" t="s">
        <v>36</v>
      </c>
      <c r="R169" t="s">
        <v>55</v>
      </c>
      <c r="S169">
        <v>0.37519999999999998</v>
      </c>
      <c r="T169">
        <v>0.37519999999999998</v>
      </c>
      <c r="U169">
        <v>2.0310000000000001</v>
      </c>
      <c r="V169">
        <v>-1.6248E-3</v>
      </c>
      <c r="W169" t="s">
        <v>39</v>
      </c>
      <c r="X169" s="4">
        <f>IF(bot_orders[[#This Row],[side]]="sell", bot_orders[[#This Row],[accFillSz]]*bot_orders[[#This Row],[avgPx]] + bot_orders[[#This Row],[fee]], -bot_orders[[#This Row],[accFillSz]]*bot_orders[[#This Row],[avgPx]])</f>
        <v>-0.76203120000000002</v>
      </c>
      <c r="Y169" s="4">
        <f>IF(bot_orders[[#This Row],[side]]="buy", bot_orders[[#This Row],[accFillSz]] + bot_orders[[#This Row],[fee]], -bot_orders[[#This Row],[accFillSz]])</f>
        <v>2.0293752</v>
      </c>
      <c r="Z169" s="4">
        <f>IF(bot_orders[[#This Row],[side]]="sell",bot_orders[[#This Row],[accFillSz]]*bot_orders[[#This Row],[avgPx]]+bot_orders[[#This Row],[fee]], 0)</f>
        <v>0</v>
      </c>
      <c r="AA169" s="4">
        <f>IF(bot_orders[[#This Row],[side]]="sell",-bot_orders[[#This Row],[accFillSz]],bot_orders[[#This Row],[accFillSz]]+bot_orders[[#This Row],[fee]])</f>
        <v>2.0293752</v>
      </c>
      <c r="AB169">
        <v>0</v>
      </c>
      <c r="AC169" t="s">
        <v>38</v>
      </c>
      <c r="AD169">
        <v>0</v>
      </c>
      <c r="AE169" t="s">
        <v>40</v>
      </c>
      <c r="AF169" t="s">
        <v>41</v>
      </c>
      <c r="AG169" t="s">
        <v>42</v>
      </c>
      <c r="AH169" t="s">
        <v>28</v>
      </c>
      <c r="AI169">
        <v>2.0293752</v>
      </c>
      <c r="AJ169">
        <v>-0.76203120000000002</v>
      </c>
    </row>
    <row r="170" spans="1:36" x14ac:dyDescent="0.3">
      <c r="A170">
        <v>167</v>
      </c>
      <c r="B170" t="s">
        <v>312</v>
      </c>
      <c r="C170" t="s">
        <v>28</v>
      </c>
      <c r="D170" t="s">
        <v>29</v>
      </c>
      <c r="E170" t="s">
        <v>30</v>
      </c>
      <c r="F170" t="s">
        <v>31</v>
      </c>
      <c r="G170" t="s">
        <v>1079</v>
      </c>
      <c r="H170" t="s">
        <v>1090</v>
      </c>
      <c r="I170" s="4" t="s">
        <v>1091</v>
      </c>
      <c r="J170" s="1">
        <f>((((bot_orders[[#This Row],[cTime]]/ 1000)+3*3600) / 86400) + DATE(1970,1,1))</f>
        <v>45756.293182407404</v>
      </c>
      <c r="K170" s="4" t="s">
        <v>1092</v>
      </c>
      <c r="L170" s="1">
        <f>((((bot_orders[[#This Row],[uTime]]/ 1000)+3*3600) / 86400) + DATE(1970,1,1))</f>
        <v>45756.296121932872</v>
      </c>
      <c r="M170" t="s">
        <v>34</v>
      </c>
      <c r="N170" t="s">
        <v>28</v>
      </c>
      <c r="O170" t="s">
        <v>35</v>
      </c>
      <c r="P170">
        <v>2.0310000000000001</v>
      </c>
      <c r="Q170" t="s">
        <v>36</v>
      </c>
      <c r="R170" t="s">
        <v>55</v>
      </c>
      <c r="S170">
        <v>0.37840000000000001</v>
      </c>
      <c r="T170">
        <v>0.37840000000000001</v>
      </c>
      <c r="U170">
        <v>2.0310000000000001</v>
      </c>
      <c r="V170">
        <v>-1.6248E-3</v>
      </c>
      <c r="W170" t="s">
        <v>39</v>
      </c>
      <c r="X170" s="4">
        <f>IF(bot_orders[[#This Row],[side]]="sell", bot_orders[[#This Row],[accFillSz]]*bot_orders[[#This Row],[avgPx]] + bot_orders[[#This Row],[fee]], -bot_orders[[#This Row],[accFillSz]]*bot_orders[[#This Row],[avgPx]])</f>
        <v>-0.76853040000000006</v>
      </c>
      <c r="Y170" s="4">
        <f>IF(bot_orders[[#This Row],[side]]="buy", bot_orders[[#This Row],[accFillSz]] + bot_orders[[#This Row],[fee]], -bot_orders[[#This Row],[accFillSz]])</f>
        <v>2.0293752</v>
      </c>
      <c r="Z170" s="4">
        <f>IF(bot_orders[[#This Row],[side]]="sell",bot_orders[[#This Row],[accFillSz]]*bot_orders[[#This Row],[avgPx]]+bot_orders[[#This Row],[fee]], 0)</f>
        <v>0</v>
      </c>
      <c r="AA170" s="4">
        <f>IF(bot_orders[[#This Row],[side]]="sell",-bot_orders[[#This Row],[accFillSz]],bot_orders[[#This Row],[accFillSz]]+bot_orders[[#This Row],[fee]])</f>
        <v>2.0293752</v>
      </c>
      <c r="AB170">
        <v>0</v>
      </c>
      <c r="AC170" t="s">
        <v>38</v>
      </c>
      <c r="AD170">
        <v>0</v>
      </c>
      <c r="AE170" t="s">
        <v>40</v>
      </c>
      <c r="AF170" t="s">
        <v>41</v>
      </c>
      <c r="AG170" t="s">
        <v>42</v>
      </c>
      <c r="AH170" t="s">
        <v>28</v>
      </c>
      <c r="AI170">
        <v>2.0293752</v>
      </c>
      <c r="AJ170">
        <v>-0.76853039999999995</v>
      </c>
    </row>
    <row r="171" spans="1:36" x14ac:dyDescent="0.3">
      <c r="A171">
        <v>168</v>
      </c>
      <c r="B171" t="s">
        <v>312</v>
      </c>
      <c r="C171" t="s">
        <v>28</v>
      </c>
      <c r="D171" t="s">
        <v>29</v>
      </c>
      <c r="E171" t="s">
        <v>30</v>
      </c>
      <c r="F171" t="s">
        <v>31</v>
      </c>
      <c r="G171" t="s">
        <v>1020</v>
      </c>
      <c r="H171" t="s">
        <v>1093</v>
      </c>
      <c r="I171" s="4" t="s">
        <v>1094</v>
      </c>
      <c r="J171" s="1">
        <f>((((bot_orders[[#This Row],[cTime]]/ 1000)+3*3600) / 86400) + DATE(1970,1,1))</f>
        <v>45756.293833136573</v>
      </c>
      <c r="K171" s="4" t="s">
        <v>1095</v>
      </c>
      <c r="L171" s="1">
        <f>((((bot_orders[[#This Row],[uTime]]/ 1000)+3*3600) / 86400) + DATE(1970,1,1))</f>
        <v>45756.295715266206</v>
      </c>
      <c r="M171" t="s">
        <v>34</v>
      </c>
      <c r="N171" t="s">
        <v>28</v>
      </c>
      <c r="O171" t="s">
        <v>35</v>
      </c>
      <c r="P171">
        <v>2.0310000000000001</v>
      </c>
      <c r="Q171" t="s">
        <v>36</v>
      </c>
      <c r="R171" t="s">
        <v>55</v>
      </c>
      <c r="S171">
        <v>0.38159999999999999</v>
      </c>
      <c r="T171">
        <v>0.38159999999999999</v>
      </c>
      <c r="U171">
        <v>2.0310000000000001</v>
      </c>
      <c r="V171">
        <v>-1.6248E-3</v>
      </c>
      <c r="W171" t="s">
        <v>39</v>
      </c>
      <c r="X171" s="4">
        <f>IF(bot_orders[[#This Row],[side]]="sell", bot_orders[[#This Row],[accFillSz]]*bot_orders[[#This Row],[avgPx]] + bot_orders[[#This Row],[fee]], -bot_orders[[#This Row],[accFillSz]]*bot_orders[[#This Row],[avgPx]])</f>
        <v>-0.7750296000000001</v>
      </c>
      <c r="Y171" s="4">
        <f>IF(bot_orders[[#This Row],[side]]="buy", bot_orders[[#This Row],[accFillSz]] + bot_orders[[#This Row],[fee]], -bot_orders[[#This Row],[accFillSz]])</f>
        <v>2.0293752</v>
      </c>
      <c r="Z171" s="4">
        <f>IF(bot_orders[[#This Row],[side]]="sell",bot_orders[[#This Row],[accFillSz]]*bot_orders[[#This Row],[avgPx]]+bot_orders[[#This Row],[fee]], 0)</f>
        <v>0</v>
      </c>
      <c r="AA171" s="4">
        <f>IF(bot_orders[[#This Row],[side]]="sell",-bot_orders[[#This Row],[accFillSz]],bot_orders[[#This Row],[accFillSz]]+bot_orders[[#This Row],[fee]])</f>
        <v>2.0293752</v>
      </c>
      <c r="AB171">
        <v>0</v>
      </c>
      <c r="AC171" t="s">
        <v>38</v>
      </c>
      <c r="AD171">
        <v>0</v>
      </c>
      <c r="AE171" t="s">
        <v>40</v>
      </c>
      <c r="AF171" t="s">
        <v>41</v>
      </c>
      <c r="AG171" t="s">
        <v>42</v>
      </c>
      <c r="AH171" t="s">
        <v>28</v>
      </c>
      <c r="AI171">
        <v>2.0293752</v>
      </c>
      <c r="AJ171">
        <v>-0.77502959999999999</v>
      </c>
    </row>
    <row r="172" spans="1:36" x14ac:dyDescent="0.3">
      <c r="A172">
        <v>169</v>
      </c>
      <c r="B172" t="s">
        <v>312</v>
      </c>
      <c r="C172" t="s">
        <v>28</v>
      </c>
      <c r="D172" t="s">
        <v>29</v>
      </c>
      <c r="E172" t="s">
        <v>30</v>
      </c>
      <c r="F172" t="s">
        <v>31</v>
      </c>
      <c r="G172" t="s">
        <v>1016</v>
      </c>
      <c r="H172" t="s">
        <v>1096</v>
      </c>
      <c r="I172" s="4" t="s">
        <v>1097</v>
      </c>
      <c r="J172" s="1">
        <f>((((bot_orders[[#This Row],[cTime]]/ 1000)+3*3600) / 86400) + DATE(1970,1,1))</f>
        <v>45756.295360509263</v>
      </c>
      <c r="K172" s="4" t="s">
        <v>1098</v>
      </c>
      <c r="L172" s="1">
        <f>((((bot_orders[[#This Row],[uTime]]/ 1000)+3*3600) / 86400) + DATE(1970,1,1))</f>
        <v>45756.295469143515</v>
      </c>
      <c r="M172" t="s">
        <v>34</v>
      </c>
      <c r="N172" t="s">
        <v>28</v>
      </c>
      <c r="O172" t="s">
        <v>35</v>
      </c>
      <c r="P172">
        <v>2.0310000000000001</v>
      </c>
      <c r="Q172" t="s">
        <v>36</v>
      </c>
      <c r="R172" t="s">
        <v>55</v>
      </c>
      <c r="S172">
        <v>0.38479999999999998</v>
      </c>
      <c r="T172">
        <v>0.38479999999999998</v>
      </c>
      <c r="U172">
        <v>2.0310000000000001</v>
      </c>
      <c r="V172">
        <v>-1.6248E-3</v>
      </c>
      <c r="W172" t="s">
        <v>39</v>
      </c>
      <c r="X172" s="4">
        <f>IF(bot_orders[[#This Row],[side]]="sell", bot_orders[[#This Row],[accFillSz]]*bot_orders[[#This Row],[avgPx]] + bot_orders[[#This Row],[fee]], -bot_orders[[#This Row],[accFillSz]]*bot_orders[[#This Row],[avgPx]])</f>
        <v>-0.78152880000000002</v>
      </c>
      <c r="Y172" s="4">
        <f>IF(bot_orders[[#This Row],[side]]="buy", bot_orders[[#This Row],[accFillSz]] + bot_orders[[#This Row],[fee]], -bot_orders[[#This Row],[accFillSz]])</f>
        <v>2.0293752</v>
      </c>
      <c r="Z172" s="4">
        <f>IF(bot_orders[[#This Row],[side]]="sell",bot_orders[[#This Row],[accFillSz]]*bot_orders[[#This Row],[avgPx]]+bot_orders[[#This Row],[fee]], 0)</f>
        <v>0</v>
      </c>
      <c r="AA172" s="4">
        <f>IF(bot_orders[[#This Row],[side]]="sell",-bot_orders[[#This Row],[accFillSz]],bot_orders[[#This Row],[accFillSz]]+bot_orders[[#This Row],[fee]])</f>
        <v>2.0293752</v>
      </c>
      <c r="AB172">
        <v>0</v>
      </c>
      <c r="AC172" t="s">
        <v>38</v>
      </c>
      <c r="AD172">
        <v>0</v>
      </c>
      <c r="AE172" t="s">
        <v>40</v>
      </c>
      <c r="AF172" t="s">
        <v>41</v>
      </c>
      <c r="AG172" t="s">
        <v>42</v>
      </c>
      <c r="AH172" t="s">
        <v>28</v>
      </c>
      <c r="AI172">
        <v>2.0293752</v>
      </c>
      <c r="AJ172">
        <v>-0.78152880000000002</v>
      </c>
    </row>
    <row r="173" spans="1:36" x14ac:dyDescent="0.3">
      <c r="A173">
        <v>170</v>
      </c>
      <c r="B173" t="s">
        <v>312</v>
      </c>
      <c r="C173" t="s">
        <v>28</v>
      </c>
      <c r="D173" t="s">
        <v>29</v>
      </c>
      <c r="E173" t="s">
        <v>30</v>
      </c>
      <c r="F173" t="s">
        <v>31</v>
      </c>
      <c r="G173" t="s">
        <v>1099</v>
      </c>
      <c r="H173" t="s">
        <v>1100</v>
      </c>
      <c r="I173" s="4" t="s">
        <v>1101</v>
      </c>
      <c r="J173" s="1">
        <f>((((bot_orders[[#This Row],[cTime]]/ 1000)+3*3600) / 86400) + DATE(1970,1,1))</f>
        <v>45756.29571528935</v>
      </c>
      <c r="K173" s="4" t="s">
        <v>1102</v>
      </c>
      <c r="L173" s="1">
        <f>((((bot_orders[[#This Row],[uTime]]/ 1000)+3*3600) / 86400) + DATE(1970,1,1))</f>
        <v>45756.341364050924</v>
      </c>
      <c r="M173" t="s">
        <v>34</v>
      </c>
      <c r="N173" t="s">
        <v>28</v>
      </c>
      <c r="O173" t="s">
        <v>35</v>
      </c>
      <c r="P173">
        <v>2.0289999999999999</v>
      </c>
      <c r="Q173" t="s">
        <v>36</v>
      </c>
      <c r="R173" t="s">
        <v>37</v>
      </c>
      <c r="S173">
        <v>0.38479999999999998</v>
      </c>
      <c r="T173">
        <v>0.38479999999999998</v>
      </c>
      <c r="U173">
        <v>2.0289999999999999</v>
      </c>
      <c r="V173">
        <v>-6.2460740000000003E-4</v>
      </c>
      <c r="W173" t="s">
        <v>38</v>
      </c>
      <c r="X173" s="4">
        <f>IF(bot_orders[[#This Row],[side]]="sell", bot_orders[[#This Row],[accFillSz]]*bot_orders[[#This Row],[avgPx]] + bot_orders[[#This Row],[fee]], -bot_orders[[#This Row],[accFillSz]]*bot_orders[[#This Row],[avgPx]])</f>
        <v>0.78013459259999984</v>
      </c>
      <c r="Y173" s="4">
        <f>IF(bot_orders[[#This Row],[side]]="buy", bot_orders[[#This Row],[accFillSz]] + bot_orders[[#This Row],[fee]], -bot_orders[[#This Row],[accFillSz]])</f>
        <v>-2.0289999999999999</v>
      </c>
      <c r="Z173" s="4">
        <f>IF(bot_orders[[#This Row],[side]]="sell",bot_orders[[#This Row],[accFillSz]]*bot_orders[[#This Row],[avgPx]]+bot_orders[[#This Row],[fee]], 0)</f>
        <v>0.78013459259999984</v>
      </c>
      <c r="AA173" s="4">
        <f>IF(bot_orders[[#This Row],[side]]="sell",-bot_orders[[#This Row],[accFillSz]],bot_orders[[#This Row],[accFillSz]]+bot_orders[[#This Row],[fee]])</f>
        <v>-2.0289999999999999</v>
      </c>
      <c r="AB173">
        <v>0</v>
      </c>
      <c r="AC173" t="s">
        <v>39</v>
      </c>
      <c r="AD173">
        <v>0</v>
      </c>
      <c r="AE173" t="s">
        <v>40</v>
      </c>
      <c r="AF173" t="s">
        <v>41</v>
      </c>
      <c r="AG173" t="s">
        <v>42</v>
      </c>
      <c r="AH173" t="s">
        <v>28</v>
      </c>
      <c r="AI173">
        <v>-2.0289999999999999</v>
      </c>
      <c r="AJ173">
        <v>0.78013458999999996</v>
      </c>
    </row>
    <row r="174" spans="1:36" x14ac:dyDescent="0.3">
      <c r="A174">
        <v>171</v>
      </c>
      <c r="B174" t="s">
        <v>312</v>
      </c>
      <c r="C174" t="s">
        <v>28</v>
      </c>
      <c r="D174" t="s">
        <v>29</v>
      </c>
      <c r="E174" t="s">
        <v>30</v>
      </c>
      <c r="F174" t="s">
        <v>31</v>
      </c>
      <c r="G174" t="s">
        <v>1103</v>
      </c>
      <c r="H174" t="s">
        <v>1104</v>
      </c>
      <c r="I174" s="4" t="s">
        <v>1105</v>
      </c>
      <c r="J174" s="1">
        <f>((((bot_orders[[#This Row],[cTime]]/ 1000)+3*3600) / 86400) + DATE(1970,1,1))</f>
        <v>45756.296121956024</v>
      </c>
      <c r="K174" s="4" t="s">
        <v>1106</v>
      </c>
      <c r="L174" s="1">
        <f>((((bot_orders[[#This Row],[uTime]]/ 1000)+3*3600) / 86400) + DATE(1970,1,1))</f>
        <v>45756.318485138887</v>
      </c>
      <c r="M174" t="s">
        <v>34</v>
      </c>
      <c r="N174" t="s">
        <v>28</v>
      </c>
      <c r="O174" t="s">
        <v>35</v>
      </c>
      <c r="P174">
        <v>2.0289999999999999</v>
      </c>
      <c r="Q174" t="s">
        <v>36</v>
      </c>
      <c r="R174" t="s">
        <v>37</v>
      </c>
      <c r="S174">
        <v>0.38159999999999999</v>
      </c>
      <c r="T174">
        <v>0.38159999999999999</v>
      </c>
      <c r="U174">
        <v>2.0289999999999999</v>
      </c>
      <c r="V174">
        <v>-6.1941310000000001E-4</v>
      </c>
      <c r="W174" t="s">
        <v>38</v>
      </c>
      <c r="X174" s="4">
        <f>IF(bot_orders[[#This Row],[side]]="sell", bot_orders[[#This Row],[accFillSz]]*bot_orders[[#This Row],[avgPx]] + bot_orders[[#This Row],[fee]], -bot_orders[[#This Row],[accFillSz]]*bot_orders[[#This Row],[avgPx]])</f>
        <v>0.77364698689999989</v>
      </c>
      <c r="Y174" s="4">
        <f>IF(bot_orders[[#This Row],[side]]="buy", bot_orders[[#This Row],[accFillSz]] + bot_orders[[#This Row],[fee]], -bot_orders[[#This Row],[accFillSz]])</f>
        <v>-2.0289999999999999</v>
      </c>
      <c r="Z174" s="4">
        <f>IF(bot_orders[[#This Row],[side]]="sell",bot_orders[[#This Row],[accFillSz]]*bot_orders[[#This Row],[avgPx]]+bot_orders[[#This Row],[fee]], 0)</f>
        <v>0.77364698689999989</v>
      </c>
      <c r="AA174" s="4">
        <f>IF(bot_orders[[#This Row],[side]]="sell",-bot_orders[[#This Row],[accFillSz]],bot_orders[[#This Row],[accFillSz]]+bot_orders[[#This Row],[fee]])</f>
        <v>-2.0289999999999999</v>
      </c>
      <c r="AB174">
        <v>0</v>
      </c>
      <c r="AC174" t="s">
        <v>39</v>
      </c>
      <c r="AD174">
        <v>0</v>
      </c>
      <c r="AE174" t="s">
        <v>40</v>
      </c>
      <c r="AF174" t="s">
        <v>41</v>
      </c>
      <c r="AG174" t="s">
        <v>42</v>
      </c>
      <c r="AH174" t="s">
        <v>28</v>
      </c>
      <c r="AI174">
        <v>-2.0289999999999999</v>
      </c>
      <c r="AJ174">
        <v>0.77364699000000003</v>
      </c>
    </row>
    <row r="175" spans="1:36" x14ac:dyDescent="0.3">
      <c r="A175">
        <v>172</v>
      </c>
      <c r="B175" t="s">
        <v>312</v>
      </c>
      <c r="C175" t="s">
        <v>28</v>
      </c>
      <c r="D175" t="s">
        <v>29</v>
      </c>
      <c r="E175" t="s">
        <v>30</v>
      </c>
      <c r="F175" t="s">
        <v>31</v>
      </c>
      <c r="G175" t="s">
        <v>1107</v>
      </c>
      <c r="H175" t="s">
        <v>1108</v>
      </c>
      <c r="I175" s="4" t="s">
        <v>1109</v>
      </c>
      <c r="J175" s="1">
        <f>((((bot_orders[[#This Row],[cTime]]/ 1000)+3*3600) / 86400) + DATE(1970,1,1))</f>
        <v>45756.299704166668</v>
      </c>
      <c r="K175" s="4" t="s">
        <v>1110</v>
      </c>
      <c r="L175" s="1">
        <f>((((bot_orders[[#This Row],[uTime]]/ 1000)+3*3600) / 86400) + DATE(1970,1,1))</f>
        <v>45756.300459849532</v>
      </c>
      <c r="M175" t="s">
        <v>34</v>
      </c>
      <c r="N175" t="s">
        <v>28</v>
      </c>
      <c r="O175" t="s">
        <v>35</v>
      </c>
      <c r="P175">
        <v>2.0289999999999999</v>
      </c>
      <c r="Q175" t="s">
        <v>36</v>
      </c>
      <c r="R175" t="s">
        <v>37</v>
      </c>
      <c r="S175">
        <v>0.37840000000000001</v>
      </c>
      <c r="T175">
        <v>0.37840000000000001</v>
      </c>
      <c r="U175">
        <v>2.0289999999999999</v>
      </c>
      <c r="V175">
        <v>-6.1421890000000002E-4</v>
      </c>
      <c r="W175" t="s">
        <v>38</v>
      </c>
      <c r="X175" s="4">
        <f>IF(bot_orders[[#This Row],[side]]="sell", bot_orders[[#This Row],[accFillSz]]*bot_orders[[#This Row],[avgPx]] + bot_orders[[#This Row],[fee]], -bot_orders[[#This Row],[accFillSz]]*bot_orders[[#This Row],[avgPx]])</f>
        <v>0.76715938109999993</v>
      </c>
      <c r="Y175" s="4">
        <f>IF(bot_orders[[#This Row],[side]]="buy", bot_orders[[#This Row],[accFillSz]] + bot_orders[[#This Row],[fee]], -bot_orders[[#This Row],[accFillSz]])</f>
        <v>-2.0289999999999999</v>
      </c>
      <c r="Z175" s="4">
        <f>IF(bot_orders[[#This Row],[side]]="sell",bot_orders[[#This Row],[accFillSz]]*bot_orders[[#This Row],[avgPx]]+bot_orders[[#This Row],[fee]], 0)</f>
        <v>0.76715938109999993</v>
      </c>
      <c r="AA175" s="4">
        <f>IF(bot_orders[[#This Row],[side]]="sell",-bot_orders[[#This Row],[accFillSz]],bot_orders[[#This Row],[accFillSz]]+bot_orders[[#This Row],[fee]])</f>
        <v>-2.0289999999999999</v>
      </c>
      <c r="AB175">
        <v>0</v>
      </c>
      <c r="AC175" t="s">
        <v>39</v>
      </c>
      <c r="AD175">
        <v>0</v>
      </c>
      <c r="AE175" t="s">
        <v>40</v>
      </c>
      <c r="AF175" t="s">
        <v>41</v>
      </c>
      <c r="AG175" t="s">
        <v>42</v>
      </c>
      <c r="AH175" t="s">
        <v>28</v>
      </c>
      <c r="AI175">
        <v>-2.0289999999999999</v>
      </c>
      <c r="AJ175">
        <v>0.76715937999999995</v>
      </c>
    </row>
    <row r="176" spans="1:36" x14ac:dyDescent="0.3">
      <c r="A176">
        <v>173</v>
      </c>
      <c r="B176" t="s">
        <v>312</v>
      </c>
      <c r="C176" t="s">
        <v>28</v>
      </c>
      <c r="D176" t="s">
        <v>29</v>
      </c>
      <c r="E176" t="s">
        <v>30</v>
      </c>
      <c r="F176" t="s">
        <v>31</v>
      </c>
      <c r="G176" t="s">
        <v>1111</v>
      </c>
      <c r="H176" t="s">
        <v>1112</v>
      </c>
      <c r="I176" s="4" t="s">
        <v>1113</v>
      </c>
      <c r="J176" s="1">
        <f>((((bot_orders[[#This Row],[cTime]]/ 1000)+3*3600) / 86400) + DATE(1970,1,1))</f>
        <v>45756.359363020834</v>
      </c>
      <c r="K176" s="4" t="s">
        <v>1114</v>
      </c>
      <c r="L176" s="1">
        <f>((((bot_orders[[#This Row],[uTime]]/ 1000)+3*3600) / 86400) + DATE(1970,1,1))</f>
        <v>45756.848277523153</v>
      </c>
      <c r="M176" t="s">
        <v>34</v>
      </c>
      <c r="N176" t="s">
        <v>28</v>
      </c>
      <c r="O176" t="s">
        <v>35</v>
      </c>
      <c r="P176">
        <v>2.004</v>
      </c>
      <c r="Q176" t="s">
        <v>36</v>
      </c>
      <c r="R176" t="s">
        <v>37</v>
      </c>
      <c r="S176">
        <v>0.41</v>
      </c>
      <c r="T176">
        <v>0.41</v>
      </c>
      <c r="U176">
        <v>2.004</v>
      </c>
      <c r="V176">
        <v>-6.5731199999999996E-4</v>
      </c>
      <c r="W176" t="s">
        <v>38</v>
      </c>
      <c r="X176" s="4">
        <f>IF(bot_orders[[#This Row],[side]]="sell", bot_orders[[#This Row],[accFillSz]]*bot_orders[[#This Row],[avgPx]] + bot_orders[[#This Row],[fee]], -bot_orders[[#This Row],[accFillSz]]*bot_orders[[#This Row],[avgPx]])</f>
        <v>0.82098268799999996</v>
      </c>
      <c r="Y176" s="4">
        <f>IF(bot_orders[[#This Row],[side]]="buy", bot_orders[[#This Row],[accFillSz]] + bot_orders[[#This Row],[fee]], -bot_orders[[#This Row],[accFillSz]])</f>
        <v>-2.004</v>
      </c>
      <c r="Z176" s="4">
        <f>IF(bot_orders[[#This Row],[side]]="sell",bot_orders[[#This Row],[accFillSz]]*bot_orders[[#This Row],[avgPx]]+bot_orders[[#This Row],[fee]], 0)</f>
        <v>0.82098268799999996</v>
      </c>
      <c r="AA176" s="4">
        <f>IF(bot_orders[[#This Row],[side]]="sell",-bot_orders[[#This Row],[accFillSz]],bot_orders[[#This Row],[accFillSz]]+bot_orders[[#This Row],[fee]])</f>
        <v>-2.004</v>
      </c>
      <c r="AB176">
        <v>0</v>
      </c>
      <c r="AC176" t="s">
        <v>39</v>
      </c>
      <c r="AD176">
        <v>0</v>
      </c>
      <c r="AE176" t="s">
        <v>40</v>
      </c>
      <c r="AF176" t="s">
        <v>41</v>
      </c>
      <c r="AG176" t="s">
        <v>42</v>
      </c>
      <c r="AH176" t="s">
        <v>28</v>
      </c>
      <c r="AI176">
        <v>-2.004</v>
      </c>
      <c r="AJ176">
        <v>0.82098269000000001</v>
      </c>
    </row>
    <row r="177" spans="1:36" x14ac:dyDescent="0.3">
      <c r="A177">
        <v>174</v>
      </c>
      <c r="B177" t="s">
        <v>312</v>
      </c>
      <c r="C177" t="s">
        <v>28</v>
      </c>
      <c r="D177" t="s">
        <v>29</v>
      </c>
      <c r="E177" t="s">
        <v>30</v>
      </c>
      <c r="F177" t="s">
        <v>31</v>
      </c>
      <c r="G177" t="s">
        <v>1115</v>
      </c>
      <c r="H177" t="s">
        <v>1116</v>
      </c>
      <c r="I177" s="4" t="s">
        <v>1113</v>
      </c>
      <c r="J177" s="1">
        <f>((((bot_orders[[#This Row],[cTime]]/ 1000)+3*3600) / 86400) + DATE(1970,1,1))</f>
        <v>45756.359363020834</v>
      </c>
      <c r="K177" s="4" t="s">
        <v>1117</v>
      </c>
      <c r="L177" s="1">
        <f>((((bot_orders[[#This Row],[uTime]]/ 1000)+3*3600) / 86400) + DATE(1970,1,1))</f>
        <v>45756.848273958327</v>
      </c>
      <c r="M177" t="s">
        <v>34</v>
      </c>
      <c r="N177" t="s">
        <v>28</v>
      </c>
      <c r="O177" t="s">
        <v>35</v>
      </c>
      <c r="P177">
        <v>2.004</v>
      </c>
      <c r="Q177" t="s">
        <v>36</v>
      </c>
      <c r="R177" t="s">
        <v>37</v>
      </c>
      <c r="S177">
        <v>0.40799999999999997</v>
      </c>
      <c r="T177">
        <v>0.40799999999999997</v>
      </c>
      <c r="U177">
        <v>2.004</v>
      </c>
      <c r="V177">
        <v>-6.5410559999999997E-4</v>
      </c>
      <c r="W177" t="s">
        <v>38</v>
      </c>
      <c r="X177" s="4">
        <f>IF(bot_orders[[#This Row],[side]]="sell", bot_orders[[#This Row],[accFillSz]]*bot_orders[[#This Row],[avgPx]] + bot_orders[[#This Row],[fee]], -bot_orders[[#This Row],[accFillSz]]*bot_orders[[#This Row],[avgPx]])</f>
        <v>0.8169778943999999</v>
      </c>
      <c r="Y177" s="4">
        <f>IF(bot_orders[[#This Row],[side]]="buy", bot_orders[[#This Row],[accFillSz]] + bot_orders[[#This Row],[fee]], -bot_orders[[#This Row],[accFillSz]])</f>
        <v>-2.004</v>
      </c>
      <c r="Z177" s="4">
        <f>IF(bot_orders[[#This Row],[side]]="sell",bot_orders[[#This Row],[accFillSz]]*bot_orders[[#This Row],[avgPx]]+bot_orders[[#This Row],[fee]], 0)</f>
        <v>0.8169778943999999</v>
      </c>
      <c r="AA177" s="4">
        <f>IF(bot_orders[[#This Row],[side]]="sell",-bot_orders[[#This Row],[accFillSz]],bot_orders[[#This Row],[accFillSz]]+bot_orders[[#This Row],[fee]])</f>
        <v>-2.004</v>
      </c>
      <c r="AB177">
        <v>0</v>
      </c>
      <c r="AC177" t="s">
        <v>39</v>
      </c>
      <c r="AD177">
        <v>0</v>
      </c>
      <c r="AE177" t="s">
        <v>40</v>
      </c>
      <c r="AF177" t="s">
        <v>41</v>
      </c>
      <c r="AG177" t="s">
        <v>42</v>
      </c>
      <c r="AH177" t="s">
        <v>28</v>
      </c>
      <c r="AI177">
        <v>-2.004</v>
      </c>
      <c r="AJ177">
        <v>0.81697788999999998</v>
      </c>
    </row>
    <row r="178" spans="1:36" x14ac:dyDescent="0.3">
      <c r="A178">
        <v>175</v>
      </c>
      <c r="B178" t="s">
        <v>312</v>
      </c>
      <c r="C178" t="s">
        <v>28</v>
      </c>
      <c r="D178" t="s">
        <v>29</v>
      </c>
      <c r="E178" t="s">
        <v>30</v>
      </c>
      <c r="F178" t="s">
        <v>31</v>
      </c>
      <c r="G178" t="s">
        <v>1118</v>
      </c>
      <c r="H178" t="s">
        <v>1119</v>
      </c>
      <c r="I178" s="4" t="s">
        <v>1113</v>
      </c>
      <c r="J178" s="1">
        <f>((((bot_orders[[#This Row],[cTime]]/ 1000)+3*3600) / 86400) + DATE(1970,1,1))</f>
        <v>45756.359363020834</v>
      </c>
      <c r="K178" s="4" t="s">
        <v>1120</v>
      </c>
      <c r="L178" s="1">
        <f>((((bot_orders[[#This Row],[uTime]]/ 1000)+3*3600) / 86400) + DATE(1970,1,1))</f>
        <v>45756.848088229162</v>
      </c>
      <c r="M178" t="s">
        <v>34</v>
      </c>
      <c r="N178" t="s">
        <v>28</v>
      </c>
      <c r="O178" t="s">
        <v>35</v>
      </c>
      <c r="P178">
        <v>2.004</v>
      </c>
      <c r="Q178" t="s">
        <v>36</v>
      </c>
      <c r="R178" t="s">
        <v>37</v>
      </c>
      <c r="S178">
        <v>0.40600000000000003</v>
      </c>
      <c r="T178">
        <v>0.40600000000000003</v>
      </c>
      <c r="U178">
        <v>2.004</v>
      </c>
      <c r="V178">
        <v>-6.5089919999999999E-4</v>
      </c>
      <c r="W178" t="s">
        <v>38</v>
      </c>
      <c r="X178" s="4">
        <f>IF(bot_orders[[#This Row],[side]]="sell", bot_orders[[#This Row],[accFillSz]]*bot_orders[[#This Row],[avgPx]] + bot_orders[[#This Row],[fee]], -bot_orders[[#This Row],[accFillSz]]*bot_orders[[#This Row],[avgPx]])</f>
        <v>0.81297310079999996</v>
      </c>
      <c r="Y178" s="4">
        <f>IF(bot_orders[[#This Row],[side]]="buy", bot_orders[[#This Row],[accFillSz]] + bot_orders[[#This Row],[fee]], -bot_orders[[#This Row],[accFillSz]])</f>
        <v>-2.004</v>
      </c>
      <c r="Z178" s="4">
        <f>IF(bot_orders[[#This Row],[side]]="sell",bot_orders[[#This Row],[accFillSz]]*bot_orders[[#This Row],[avgPx]]+bot_orders[[#This Row],[fee]], 0)</f>
        <v>0.81297310079999996</v>
      </c>
      <c r="AA178" s="4">
        <f>IF(bot_orders[[#This Row],[side]]="sell",-bot_orders[[#This Row],[accFillSz]],bot_orders[[#This Row],[accFillSz]]+bot_orders[[#This Row],[fee]])</f>
        <v>-2.004</v>
      </c>
      <c r="AB178">
        <v>0</v>
      </c>
      <c r="AC178" t="s">
        <v>39</v>
      </c>
      <c r="AD178">
        <v>0</v>
      </c>
      <c r="AE178" t="s">
        <v>40</v>
      </c>
      <c r="AF178" t="s">
        <v>41</v>
      </c>
      <c r="AG178" t="s">
        <v>42</v>
      </c>
      <c r="AH178" t="s">
        <v>28</v>
      </c>
      <c r="AI178">
        <v>-2.004</v>
      </c>
      <c r="AJ178">
        <v>0.8129731</v>
      </c>
    </row>
    <row r="179" spans="1:36" x14ac:dyDescent="0.3">
      <c r="A179">
        <v>176</v>
      </c>
      <c r="B179" t="s">
        <v>312</v>
      </c>
      <c r="C179" t="s">
        <v>28</v>
      </c>
      <c r="D179" t="s">
        <v>29</v>
      </c>
      <c r="E179" t="s">
        <v>30</v>
      </c>
      <c r="F179" t="s">
        <v>31</v>
      </c>
      <c r="G179" t="s">
        <v>1121</v>
      </c>
      <c r="H179" t="s">
        <v>1122</v>
      </c>
      <c r="I179" s="4" t="s">
        <v>1113</v>
      </c>
      <c r="J179" s="1">
        <f>((((bot_orders[[#This Row],[cTime]]/ 1000)+3*3600) / 86400) + DATE(1970,1,1))</f>
        <v>45756.359363020834</v>
      </c>
      <c r="K179" s="4" t="s">
        <v>1123</v>
      </c>
      <c r="L179" s="1">
        <f>((((bot_orders[[#This Row],[uTime]]/ 1000)+3*3600) / 86400) + DATE(1970,1,1))</f>
        <v>45756.847644456022</v>
      </c>
      <c r="M179" t="s">
        <v>34</v>
      </c>
      <c r="N179" t="s">
        <v>28</v>
      </c>
      <c r="O179" t="s">
        <v>35</v>
      </c>
      <c r="P179">
        <v>2.004</v>
      </c>
      <c r="Q179" t="s">
        <v>36</v>
      </c>
      <c r="R179" t="s">
        <v>37</v>
      </c>
      <c r="S179">
        <v>0.40400000000000003</v>
      </c>
      <c r="T179">
        <v>0.40400000000000003</v>
      </c>
      <c r="U179">
        <v>2.004</v>
      </c>
      <c r="V179">
        <v>-6.4769280000000001E-4</v>
      </c>
      <c r="W179" t="s">
        <v>38</v>
      </c>
      <c r="X179" s="4">
        <f>IF(bot_orders[[#This Row],[side]]="sell", bot_orders[[#This Row],[accFillSz]]*bot_orders[[#This Row],[avgPx]] + bot_orders[[#This Row],[fee]], -bot_orders[[#This Row],[accFillSz]]*bot_orders[[#This Row],[avgPx]])</f>
        <v>0.80896830720000001</v>
      </c>
      <c r="Y179" s="4">
        <f>IF(bot_orders[[#This Row],[side]]="buy", bot_orders[[#This Row],[accFillSz]] + bot_orders[[#This Row],[fee]], -bot_orders[[#This Row],[accFillSz]])</f>
        <v>-2.004</v>
      </c>
      <c r="Z179" s="4">
        <f>IF(bot_orders[[#This Row],[side]]="sell",bot_orders[[#This Row],[accFillSz]]*bot_orders[[#This Row],[avgPx]]+bot_orders[[#This Row],[fee]], 0)</f>
        <v>0.80896830720000001</v>
      </c>
      <c r="AA179" s="4">
        <f>IF(bot_orders[[#This Row],[side]]="sell",-bot_orders[[#This Row],[accFillSz]],bot_orders[[#This Row],[accFillSz]]+bot_orders[[#This Row],[fee]])</f>
        <v>-2.004</v>
      </c>
      <c r="AB179">
        <v>0</v>
      </c>
      <c r="AC179" t="s">
        <v>39</v>
      </c>
      <c r="AD179">
        <v>0</v>
      </c>
      <c r="AE179" t="s">
        <v>40</v>
      </c>
      <c r="AF179" t="s">
        <v>41</v>
      </c>
      <c r="AG179" t="s">
        <v>42</v>
      </c>
      <c r="AH179" t="s">
        <v>28</v>
      </c>
      <c r="AI179">
        <v>-2.004</v>
      </c>
      <c r="AJ179">
        <v>0.80896831000000002</v>
      </c>
    </row>
    <row r="180" spans="1:36" x14ac:dyDescent="0.3">
      <c r="A180">
        <v>177</v>
      </c>
      <c r="B180" t="s">
        <v>312</v>
      </c>
      <c r="C180" t="s">
        <v>28</v>
      </c>
      <c r="D180" t="s">
        <v>29</v>
      </c>
      <c r="E180" t="s">
        <v>30</v>
      </c>
      <c r="F180" t="s">
        <v>31</v>
      </c>
      <c r="G180" t="s">
        <v>1124</v>
      </c>
      <c r="H180" t="s">
        <v>1125</v>
      </c>
      <c r="I180" s="4" t="s">
        <v>1113</v>
      </c>
      <c r="J180" s="1">
        <f>((((bot_orders[[#This Row],[cTime]]/ 1000)+3*3600) / 86400) + DATE(1970,1,1))</f>
        <v>45756.359363020834</v>
      </c>
      <c r="K180" s="4" t="s">
        <v>1126</v>
      </c>
      <c r="L180" s="1">
        <f>((((bot_orders[[#This Row],[uTime]]/ 1000)+3*3600) / 86400) + DATE(1970,1,1))</f>
        <v>45756.834786840278</v>
      </c>
      <c r="M180" t="s">
        <v>34</v>
      </c>
      <c r="N180" t="s">
        <v>28</v>
      </c>
      <c r="O180" t="s">
        <v>35</v>
      </c>
      <c r="P180">
        <v>2.004</v>
      </c>
      <c r="Q180" t="s">
        <v>36</v>
      </c>
      <c r="R180" t="s">
        <v>37</v>
      </c>
      <c r="S180">
        <v>0.40200000000000002</v>
      </c>
      <c r="T180">
        <v>0.40200000000000002</v>
      </c>
      <c r="U180">
        <v>2.004</v>
      </c>
      <c r="V180">
        <v>-6.4448640000000002E-4</v>
      </c>
      <c r="W180" t="s">
        <v>38</v>
      </c>
      <c r="X180" s="4">
        <f>IF(bot_orders[[#This Row],[side]]="sell", bot_orders[[#This Row],[accFillSz]]*bot_orders[[#This Row],[avgPx]] + bot_orders[[#This Row],[fee]], -bot_orders[[#This Row],[accFillSz]]*bot_orders[[#This Row],[avgPx]])</f>
        <v>0.80496351360000007</v>
      </c>
      <c r="Y180" s="4">
        <f>IF(bot_orders[[#This Row],[side]]="buy", bot_orders[[#This Row],[accFillSz]] + bot_orders[[#This Row],[fee]], -bot_orders[[#This Row],[accFillSz]])</f>
        <v>-2.004</v>
      </c>
      <c r="Z180" s="4">
        <f>IF(bot_orders[[#This Row],[side]]="sell",bot_orders[[#This Row],[accFillSz]]*bot_orders[[#This Row],[avgPx]]+bot_orders[[#This Row],[fee]], 0)</f>
        <v>0.80496351360000007</v>
      </c>
      <c r="AA180" s="4">
        <f>IF(bot_orders[[#This Row],[side]]="sell",-bot_orders[[#This Row],[accFillSz]],bot_orders[[#This Row],[accFillSz]]+bot_orders[[#This Row],[fee]])</f>
        <v>-2.004</v>
      </c>
      <c r="AB180">
        <v>0</v>
      </c>
      <c r="AC180" t="s">
        <v>39</v>
      </c>
      <c r="AD180">
        <v>0</v>
      </c>
      <c r="AE180" t="s">
        <v>40</v>
      </c>
      <c r="AF180" t="s">
        <v>41</v>
      </c>
      <c r="AG180" t="s">
        <v>42</v>
      </c>
      <c r="AH180" t="s">
        <v>28</v>
      </c>
      <c r="AI180">
        <v>-2.004</v>
      </c>
      <c r="AJ180">
        <v>0.80496350999999999</v>
      </c>
    </row>
    <row r="181" spans="1:36" x14ac:dyDescent="0.3">
      <c r="A181">
        <v>178</v>
      </c>
      <c r="B181" t="s">
        <v>312</v>
      </c>
      <c r="C181" t="s">
        <v>28</v>
      </c>
      <c r="D181" t="s">
        <v>29</v>
      </c>
      <c r="E181" t="s">
        <v>30</v>
      </c>
      <c r="F181" t="s">
        <v>31</v>
      </c>
      <c r="G181" t="s">
        <v>1127</v>
      </c>
      <c r="H181" t="s">
        <v>1128</v>
      </c>
      <c r="I181" s="4" t="s">
        <v>1113</v>
      </c>
      <c r="J181" s="1">
        <f>((((bot_orders[[#This Row],[cTime]]/ 1000)+3*3600) / 86400) + DATE(1970,1,1))</f>
        <v>45756.359363020834</v>
      </c>
      <c r="K181" s="4" t="s">
        <v>1129</v>
      </c>
      <c r="L181" s="1">
        <f>((((bot_orders[[#This Row],[uTime]]/ 1000)+3*3600) / 86400) + DATE(1970,1,1))</f>
        <v>45756.83304853009</v>
      </c>
      <c r="M181" t="s">
        <v>34</v>
      </c>
      <c r="N181" t="s">
        <v>28</v>
      </c>
      <c r="O181" t="s">
        <v>35</v>
      </c>
      <c r="P181">
        <v>2.004</v>
      </c>
      <c r="Q181" t="s">
        <v>36</v>
      </c>
      <c r="R181" t="s">
        <v>37</v>
      </c>
      <c r="S181">
        <v>0.4</v>
      </c>
      <c r="T181">
        <v>0.4</v>
      </c>
      <c r="U181">
        <v>2.004</v>
      </c>
      <c r="V181">
        <v>-6.4128000000000004E-4</v>
      </c>
      <c r="W181" t="s">
        <v>38</v>
      </c>
      <c r="X181" s="4">
        <f>IF(bot_orders[[#This Row],[side]]="sell", bot_orders[[#This Row],[accFillSz]]*bot_orders[[#This Row],[avgPx]] + bot_orders[[#This Row],[fee]], -bot_orders[[#This Row],[accFillSz]]*bot_orders[[#This Row],[avgPx]])</f>
        <v>0.80095872000000012</v>
      </c>
      <c r="Y181" s="4">
        <f>IF(bot_orders[[#This Row],[side]]="buy", bot_orders[[#This Row],[accFillSz]] + bot_orders[[#This Row],[fee]], -bot_orders[[#This Row],[accFillSz]])</f>
        <v>-2.004</v>
      </c>
      <c r="Z181" s="4">
        <f>IF(bot_orders[[#This Row],[side]]="sell",bot_orders[[#This Row],[accFillSz]]*bot_orders[[#This Row],[avgPx]]+bot_orders[[#This Row],[fee]], 0)</f>
        <v>0.80095872000000012</v>
      </c>
      <c r="AA181" s="4">
        <f>IF(bot_orders[[#This Row],[side]]="sell",-bot_orders[[#This Row],[accFillSz]],bot_orders[[#This Row],[accFillSz]]+bot_orders[[#This Row],[fee]])</f>
        <v>-2.004</v>
      </c>
      <c r="AB181">
        <v>0</v>
      </c>
      <c r="AC181" t="s">
        <v>39</v>
      </c>
      <c r="AD181">
        <v>0</v>
      </c>
      <c r="AE181" t="s">
        <v>40</v>
      </c>
      <c r="AF181" t="s">
        <v>41</v>
      </c>
      <c r="AG181" t="s">
        <v>42</v>
      </c>
      <c r="AH181" t="s">
        <v>28</v>
      </c>
      <c r="AI181">
        <v>-2.004</v>
      </c>
      <c r="AJ181">
        <v>0.80095872000000001</v>
      </c>
    </row>
    <row r="182" spans="1:36" x14ac:dyDescent="0.3">
      <c r="A182">
        <v>179</v>
      </c>
      <c r="B182" t="s">
        <v>312</v>
      </c>
      <c r="C182" t="s">
        <v>28</v>
      </c>
      <c r="D182" t="s">
        <v>29</v>
      </c>
      <c r="E182" t="s">
        <v>30</v>
      </c>
      <c r="F182" t="s">
        <v>31</v>
      </c>
      <c r="G182" t="s">
        <v>1130</v>
      </c>
      <c r="H182" t="s">
        <v>1131</v>
      </c>
      <c r="I182" s="4" t="s">
        <v>1113</v>
      </c>
      <c r="J182" s="1">
        <f>((((bot_orders[[#This Row],[cTime]]/ 1000)+3*3600) / 86400) + DATE(1970,1,1))</f>
        <v>45756.359363020834</v>
      </c>
      <c r="K182" s="4" t="s">
        <v>1132</v>
      </c>
      <c r="L182" s="1">
        <f>((((bot_orders[[#This Row],[uTime]]/ 1000)+3*3600) / 86400) + DATE(1970,1,1))</f>
        <v>45756.552110891207</v>
      </c>
      <c r="M182" t="s">
        <v>34</v>
      </c>
      <c r="N182" t="s">
        <v>28</v>
      </c>
      <c r="O182" t="s">
        <v>35</v>
      </c>
      <c r="P182">
        <v>2.004</v>
      </c>
      <c r="Q182" t="s">
        <v>36</v>
      </c>
      <c r="R182" t="s">
        <v>37</v>
      </c>
      <c r="S182">
        <v>0.39800000000000002</v>
      </c>
      <c r="T182">
        <v>0.39800000000000002</v>
      </c>
      <c r="U182">
        <v>2.004</v>
      </c>
      <c r="V182">
        <v>-6.3807359999999995E-4</v>
      </c>
      <c r="W182" t="s">
        <v>38</v>
      </c>
      <c r="X182" s="4">
        <f>IF(bot_orders[[#This Row],[side]]="sell", bot_orders[[#This Row],[accFillSz]]*bot_orders[[#This Row],[avgPx]] + bot_orders[[#This Row],[fee]], -bot_orders[[#This Row],[accFillSz]]*bot_orders[[#This Row],[avgPx]])</f>
        <v>0.79695392640000007</v>
      </c>
      <c r="Y182" s="4">
        <f>IF(bot_orders[[#This Row],[side]]="buy", bot_orders[[#This Row],[accFillSz]] + bot_orders[[#This Row],[fee]], -bot_orders[[#This Row],[accFillSz]])</f>
        <v>-2.004</v>
      </c>
      <c r="Z182" s="4">
        <f>IF(bot_orders[[#This Row],[side]]="sell",bot_orders[[#This Row],[accFillSz]]*bot_orders[[#This Row],[avgPx]]+bot_orders[[#This Row],[fee]], 0)</f>
        <v>0.79695392640000007</v>
      </c>
      <c r="AA182" s="4">
        <f>IF(bot_orders[[#This Row],[side]]="sell",-bot_orders[[#This Row],[accFillSz]],bot_orders[[#This Row],[accFillSz]]+bot_orders[[#This Row],[fee]])</f>
        <v>-2.004</v>
      </c>
      <c r="AB182">
        <v>0</v>
      </c>
      <c r="AC182" t="s">
        <v>39</v>
      </c>
      <c r="AD182">
        <v>0</v>
      </c>
      <c r="AE182" t="s">
        <v>40</v>
      </c>
      <c r="AF182" t="s">
        <v>41</v>
      </c>
      <c r="AG182" t="s">
        <v>42</v>
      </c>
      <c r="AH182" t="s">
        <v>28</v>
      </c>
      <c r="AI182">
        <v>-2.004</v>
      </c>
      <c r="AJ182">
        <v>0.79695393000000003</v>
      </c>
    </row>
    <row r="183" spans="1:36" x14ac:dyDescent="0.3">
      <c r="A183">
        <v>180</v>
      </c>
      <c r="B183" t="s">
        <v>312</v>
      </c>
      <c r="C183" t="s">
        <v>28</v>
      </c>
      <c r="D183" t="s">
        <v>29</v>
      </c>
      <c r="E183" t="s">
        <v>30</v>
      </c>
      <c r="F183" t="s">
        <v>31</v>
      </c>
      <c r="G183" t="s">
        <v>1133</v>
      </c>
      <c r="H183" t="s">
        <v>1134</v>
      </c>
      <c r="I183" s="4" t="s">
        <v>1113</v>
      </c>
      <c r="J183" s="1">
        <f>((((bot_orders[[#This Row],[cTime]]/ 1000)+3*3600) / 86400) + DATE(1970,1,1))</f>
        <v>45756.359363020834</v>
      </c>
      <c r="K183" s="4" t="s">
        <v>1135</v>
      </c>
      <c r="L183" s="1">
        <f>((((bot_orders[[#This Row],[uTime]]/ 1000)+3*3600) / 86400) + DATE(1970,1,1))</f>
        <v>45756.535821701385</v>
      </c>
      <c r="M183" t="s">
        <v>34</v>
      </c>
      <c r="N183" t="s">
        <v>28</v>
      </c>
      <c r="O183" t="s">
        <v>35</v>
      </c>
      <c r="P183">
        <v>2.004</v>
      </c>
      <c r="Q183" t="s">
        <v>36</v>
      </c>
      <c r="R183" t="s">
        <v>37</v>
      </c>
      <c r="S183">
        <v>0.39600000000000002</v>
      </c>
      <c r="T183">
        <v>0.39600000000000002</v>
      </c>
      <c r="U183">
        <v>2.004</v>
      </c>
      <c r="V183">
        <v>-6.3486719999999996E-4</v>
      </c>
      <c r="W183" t="s">
        <v>38</v>
      </c>
      <c r="X183" s="4">
        <f>IF(bot_orders[[#This Row],[side]]="sell", bot_orders[[#This Row],[accFillSz]]*bot_orders[[#This Row],[avgPx]] + bot_orders[[#This Row],[fee]], -bot_orders[[#This Row],[accFillSz]]*bot_orders[[#This Row],[avgPx]])</f>
        <v>0.79294913280000001</v>
      </c>
      <c r="Y183" s="4">
        <f>IF(bot_orders[[#This Row],[side]]="buy", bot_orders[[#This Row],[accFillSz]] + bot_orders[[#This Row],[fee]], -bot_orders[[#This Row],[accFillSz]])</f>
        <v>-2.004</v>
      </c>
      <c r="Z183" s="4">
        <f>IF(bot_orders[[#This Row],[side]]="sell",bot_orders[[#This Row],[accFillSz]]*bot_orders[[#This Row],[avgPx]]+bot_orders[[#This Row],[fee]], 0)</f>
        <v>0.79294913280000001</v>
      </c>
      <c r="AA183" s="4">
        <f>IF(bot_orders[[#This Row],[side]]="sell",-bot_orders[[#This Row],[accFillSz]],bot_orders[[#This Row],[accFillSz]]+bot_orders[[#This Row],[fee]])</f>
        <v>-2.004</v>
      </c>
      <c r="AB183">
        <v>0</v>
      </c>
      <c r="AC183" t="s">
        <v>39</v>
      </c>
      <c r="AD183">
        <v>0</v>
      </c>
      <c r="AE183" t="s">
        <v>40</v>
      </c>
      <c r="AF183" t="s">
        <v>41</v>
      </c>
      <c r="AG183" t="s">
        <v>42</v>
      </c>
      <c r="AH183" t="s">
        <v>28</v>
      </c>
      <c r="AI183">
        <v>-2.004</v>
      </c>
      <c r="AJ183">
        <v>0.79294913</v>
      </c>
    </row>
    <row r="184" spans="1:36" x14ac:dyDescent="0.3">
      <c r="A184">
        <v>181</v>
      </c>
      <c r="B184" t="s">
        <v>312</v>
      </c>
      <c r="C184" t="s">
        <v>28</v>
      </c>
      <c r="D184" t="s">
        <v>29</v>
      </c>
      <c r="E184" t="s">
        <v>30</v>
      </c>
      <c r="F184" t="s">
        <v>31</v>
      </c>
      <c r="G184" t="s">
        <v>1136</v>
      </c>
      <c r="H184" t="s">
        <v>1137</v>
      </c>
      <c r="I184" s="4" t="s">
        <v>1113</v>
      </c>
      <c r="J184" s="1">
        <f>((((bot_orders[[#This Row],[cTime]]/ 1000)+3*3600) / 86400) + DATE(1970,1,1))</f>
        <v>45756.359363020834</v>
      </c>
      <c r="K184" s="4" t="s">
        <v>1138</v>
      </c>
      <c r="L184" s="1">
        <f>((((bot_orders[[#This Row],[uTime]]/ 1000)+3*3600) / 86400) + DATE(1970,1,1))</f>
        <v>45756.41945966435</v>
      </c>
      <c r="M184" t="s">
        <v>34</v>
      </c>
      <c r="N184" t="s">
        <v>28</v>
      </c>
      <c r="O184" t="s">
        <v>35</v>
      </c>
      <c r="P184">
        <v>2.004</v>
      </c>
      <c r="Q184" t="s">
        <v>36</v>
      </c>
      <c r="R184" t="s">
        <v>37</v>
      </c>
      <c r="S184">
        <v>0.39400000000000002</v>
      </c>
      <c r="T184">
        <v>0.39400000000000002</v>
      </c>
      <c r="U184">
        <v>2.004</v>
      </c>
      <c r="V184">
        <v>-6.3166079999999998E-4</v>
      </c>
      <c r="W184" t="s">
        <v>38</v>
      </c>
      <c r="X184" s="4">
        <f>IF(bot_orders[[#This Row],[side]]="sell", bot_orders[[#This Row],[accFillSz]]*bot_orders[[#This Row],[avgPx]] + bot_orders[[#This Row],[fee]], -bot_orders[[#This Row],[accFillSz]]*bot_orders[[#This Row],[avgPx]])</f>
        <v>0.78894433920000007</v>
      </c>
      <c r="Y184" s="4">
        <f>IF(bot_orders[[#This Row],[side]]="buy", bot_orders[[#This Row],[accFillSz]] + bot_orders[[#This Row],[fee]], -bot_orders[[#This Row],[accFillSz]])</f>
        <v>-2.004</v>
      </c>
      <c r="Z184" s="4">
        <f>IF(bot_orders[[#This Row],[side]]="sell",bot_orders[[#This Row],[accFillSz]]*bot_orders[[#This Row],[avgPx]]+bot_orders[[#This Row],[fee]], 0)</f>
        <v>0.78894433920000007</v>
      </c>
      <c r="AA184" s="4">
        <f>IF(bot_orders[[#This Row],[side]]="sell",-bot_orders[[#This Row],[accFillSz]],bot_orders[[#This Row],[accFillSz]]+bot_orders[[#This Row],[fee]])</f>
        <v>-2.004</v>
      </c>
      <c r="AB184">
        <v>0</v>
      </c>
      <c r="AC184" t="s">
        <v>39</v>
      </c>
      <c r="AD184">
        <v>0</v>
      </c>
      <c r="AE184" t="s">
        <v>40</v>
      </c>
      <c r="AF184" t="s">
        <v>41</v>
      </c>
      <c r="AG184" t="s">
        <v>42</v>
      </c>
      <c r="AH184" t="s">
        <v>28</v>
      </c>
      <c r="AI184">
        <v>-2.004</v>
      </c>
      <c r="AJ184">
        <v>0.78894434000000002</v>
      </c>
    </row>
    <row r="185" spans="1:36" x14ac:dyDescent="0.3">
      <c r="A185">
        <v>182</v>
      </c>
      <c r="B185" t="s">
        <v>312</v>
      </c>
      <c r="C185" t="s">
        <v>28</v>
      </c>
      <c r="D185" t="s">
        <v>29</v>
      </c>
      <c r="E185" t="s">
        <v>30</v>
      </c>
      <c r="F185" t="s">
        <v>31</v>
      </c>
      <c r="G185" t="s">
        <v>1139</v>
      </c>
      <c r="H185" t="s">
        <v>1140</v>
      </c>
      <c r="I185" s="4" t="s">
        <v>1113</v>
      </c>
      <c r="J185" s="1">
        <f>((((bot_orders[[#This Row],[cTime]]/ 1000)+3*3600) / 86400) + DATE(1970,1,1))</f>
        <v>45756.359363020834</v>
      </c>
      <c r="K185" s="4" t="s">
        <v>1141</v>
      </c>
      <c r="L185" s="1">
        <f>((((bot_orders[[#This Row],[uTime]]/ 1000)+3*3600) / 86400) + DATE(1970,1,1))</f>
        <v>45756.41874335648</v>
      </c>
      <c r="M185" t="s">
        <v>34</v>
      </c>
      <c r="N185" t="s">
        <v>28</v>
      </c>
      <c r="O185" t="s">
        <v>35</v>
      </c>
      <c r="P185">
        <v>2.004</v>
      </c>
      <c r="Q185" t="s">
        <v>36</v>
      </c>
      <c r="R185" t="s">
        <v>37</v>
      </c>
      <c r="S185">
        <v>0.39200000000000002</v>
      </c>
      <c r="T185">
        <v>0.39200000000000002</v>
      </c>
      <c r="U185">
        <v>2.004</v>
      </c>
      <c r="V185">
        <v>-6.284544E-4</v>
      </c>
      <c r="W185" t="s">
        <v>38</v>
      </c>
      <c r="X185" s="4">
        <f>IF(bot_orders[[#This Row],[side]]="sell", bot_orders[[#This Row],[accFillSz]]*bot_orders[[#This Row],[avgPx]] + bot_orders[[#This Row],[fee]], -bot_orders[[#This Row],[accFillSz]]*bot_orders[[#This Row],[avgPx]])</f>
        <v>0.78493954560000001</v>
      </c>
      <c r="Y185" s="4">
        <f>IF(bot_orders[[#This Row],[side]]="buy", bot_orders[[#This Row],[accFillSz]] + bot_orders[[#This Row],[fee]], -bot_orders[[#This Row],[accFillSz]])</f>
        <v>-2.004</v>
      </c>
      <c r="Z185" s="4">
        <f>IF(bot_orders[[#This Row],[side]]="sell",bot_orders[[#This Row],[accFillSz]]*bot_orders[[#This Row],[avgPx]]+bot_orders[[#This Row],[fee]], 0)</f>
        <v>0.78493954560000001</v>
      </c>
      <c r="AA185" s="4">
        <f>IF(bot_orders[[#This Row],[side]]="sell",-bot_orders[[#This Row],[accFillSz]],bot_orders[[#This Row],[accFillSz]]+bot_orders[[#This Row],[fee]])</f>
        <v>-2.004</v>
      </c>
      <c r="AB185">
        <v>0</v>
      </c>
      <c r="AC185" t="s">
        <v>39</v>
      </c>
      <c r="AD185">
        <v>0</v>
      </c>
      <c r="AE185" t="s">
        <v>40</v>
      </c>
      <c r="AF185" t="s">
        <v>41</v>
      </c>
      <c r="AG185" t="s">
        <v>42</v>
      </c>
      <c r="AH185" t="s">
        <v>28</v>
      </c>
      <c r="AI185">
        <v>-2.004</v>
      </c>
      <c r="AJ185">
        <v>0.78493955000000004</v>
      </c>
    </row>
    <row r="186" spans="1:36" x14ac:dyDescent="0.3">
      <c r="A186">
        <v>183</v>
      </c>
      <c r="B186" t="s">
        <v>312</v>
      </c>
      <c r="C186" t="s">
        <v>28</v>
      </c>
      <c r="D186" t="s">
        <v>29</v>
      </c>
      <c r="E186" t="s">
        <v>30</v>
      </c>
      <c r="F186" t="s">
        <v>31</v>
      </c>
      <c r="G186" t="s">
        <v>1142</v>
      </c>
      <c r="H186" t="s">
        <v>1143</v>
      </c>
      <c r="I186" s="4" t="s">
        <v>1113</v>
      </c>
      <c r="J186" s="1">
        <f>((((bot_orders[[#This Row],[cTime]]/ 1000)+3*3600) / 86400) + DATE(1970,1,1))</f>
        <v>45756.359363020834</v>
      </c>
      <c r="K186" s="4" t="s">
        <v>1144</v>
      </c>
      <c r="L186" s="1">
        <f>((((bot_orders[[#This Row],[uTime]]/ 1000)+3*3600) / 86400) + DATE(1970,1,1))</f>
        <v>45756.382764710652</v>
      </c>
      <c r="M186" t="s">
        <v>34</v>
      </c>
      <c r="N186" t="s">
        <v>28</v>
      </c>
      <c r="O186" t="s">
        <v>35</v>
      </c>
      <c r="P186">
        <v>2.004</v>
      </c>
      <c r="Q186" t="s">
        <v>36</v>
      </c>
      <c r="R186" t="s">
        <v>37</v>
      </c>
      <c r="S186">
        <v>0.39</v>
      </c>
      <c r="T186">
        <v>0.39</v>
      </c>
      <c r="U186">
        <v>2.004</v>
      </c>
      <c r="V186">
        <v>-6.2524800000000001E-4</v>
      </c>
      <c r="W186" t="s">
        <v>38</v>
      </c>
      <c r="X186" s="4">
        <f>IF(bot_orders[[#This Row],[side]]="sell", bot_orders[[#This Row],[accFillSz]]*bot_orders[[#This Row],[avgPx]] + bot_orders[[#This Row],[fee]], -bot_orders[[#This Row],[accFillSz]]*bot_orders[[#This Row],[avgPx]])</f>
        <v>0.78093475200000007</v>
      </c>
      <c r="Y186" s="4">
        <f>IF(bot_orders[[#This Row],[side]]="buy", bot_orders[[#This Row],[accFillSz]] + bot_orders[[#This Row],[fee]], -bot_orders[[#This Row],[accFillSz]])</f>
        <v>-2.004</v>
      </c>
      <c r="Z186" s="4">
        <f>IF(bot_orders[[#This Row],[side]]="sell",bot_orders[[#This Row],[accFillSz]]*bot_orders[[#This Row],[avgPx]]+bot_orders[[#This Row],[fee]], 0)</f>
        <v>0.78093475200000007</v>
      </c>
      <c r="AA186" s="4">
        <f>IF(bot_orders[[#This Row],[side]]="sell",-bot_orders[[#This Row],[accFillSz]],bot_orders[[#This Row],[accFillSz]]+bot_orders[[#This Row],[fee]])</f>
        <v>-2.004</v>
      </c>
      <c r="AB186">
        <v>0</v>
      </c>
      <c r="AC186" t="s">
        <v>39</v>
      </c>
      <c r="AD186">
        <v>0</v>
      </c>
      <c r="AE186" t="s">
        <v>40</v>
      </c>
      <c r="AF186" t="s">
        <v>41</v>
      </c>
      <c r="AG186" t="s">
        <v>42</v>
      </c>
      <c r="AH186" t="s">
        <v>28</v>
      </c>
      <c r="AI186">
        <v>-2.004</v>
      </c>
      <c r="AJ186">
        <v>0.78093475000000001</v>
      </c>
    </row>
    <row r="187" spans="1:36" x14ac:dyDescent="0.3">
      <c r="A187">
        <v>184</v>
      </c>
      <c r="B187" t="s">
        <v>312</v>
      </c>
      <c r="C187" t="s">
        <v>28</v>
      </c>
      <c r="D187" t="s">
        <v>29</v>
      </c>
      <c r="E187" t="s">
        <v>30</v>
      </c>
      <c r="F187" t="s">
        <v>31</v>
      </c>
      <c r="G187" t="s">
        <v>1145</v>
      </c>
      <c r="H187" t="s">
        <v>1146</v>
      </c>
      <c r="I187" s="4" t="s">
        <v>1113</v>
      </c>
      <c r="J187" s="1">
        <f>((((bot_orders[[#This Row],[cTime]]/ 1000)+3*3600) / 86400) + DATE(1970,1,1))</f>
        <v>45756.359363020834</v>
      </c>
      <c r="K187" s="4" t="s">
        <v>1147</v>
      </c>
      <c r="L187" s="1">
        <f>((((bot_orders[[#This Row],[uTime]]/ 1000)+3*3600) / 86400) + DATE(1970,1,1))</f>
        <v>45756.360345312496</v>
      </c>
      <c r="M187" t="s">
        <v>34</v>
      </c>
      <c r="N187" t="s">
        <v>28</v>
      </c>
      <c r="O187" t="s">
        <v>35</v>
      </c>
      <c r="P187">
        <v>2.004</v>
      </c>
      <c r="Q187" t="s">
        <v>36</v>
      </c>
      <c r="R187" t="s">
        <v>55</v>
      </c>
      <c r="S187">
        <v>0.38400000000000001</v>
      </c>
      <c r="T187">
        <v>0.38400000000000001</v>
      </c>
      <c r="U187">
        <v>2.004</v>
      </c>
      <c r="V187">
        <v>-1.6031999999999999E-3</v>
      </c>
      <c r="W187" t="s">
        <v>39</v>
      </c>
      <c r="X187" s="4">
        <f>IF(bot_orders[[#This Row],[side]]="sell", bot_orders[[#This Row],[accFillSz]]*bot_orders[[#This Row],[avgPx]] + bot_orders[[#This Row],[fee]], -bot_orders[[#This Row],[accFillSz]]*bot_orders[[#This Row],[avgPx]])</f>
        <v>-0.769536</v>
      </c>
      <c r="Y187" s="4">
        <f>IF(bot_orders[[#This Row],[side]]="buy", bot_orders[[#This Row],[accFillSz]] + bot_orders[[#This Row],[fee]], -bot_orders[[#This Row],[accFillSz]])</f>
        <v>2.0023968000000001</v>
      </c>
      <c r="Z187" s="4">
        <f>IF(bot_orders[[#This Row],[side]]="sell",bot_orders[[#This Row],[accFillSz]]*bot_orders[[#This Row],[avgPx]]+bot_orders[[#This Row],[fee]], 0)</f>
        <v>0</v>
      </c>
      <c r="AA187" s="4">
        <f>IF(bot_orders[[#This Row],[side]]="sell",-bot_orders[[#This Row],[accFillSz]],bot_orders[[#This Row],[accFillSz]]+bot_orders[[#This Row],[fee]])</f>
        <v>2.0023968000000001</v>
      </c>
      <c r="AB187">
        <v>0</v>
      </c>
      <c r="AC187" t="s">
        <v>38</v>
      </c>
      <c r="AD187">
        <v>0</v>
      </c>
      <c r="AE187" t="s">
        <v>40</v>
      </c>
      <c r="AF187" t="s">
        <v>41</v>
      </c>
      <c r="AG187" t="s">
        <v>42</v>
      </c>
      <c r="AH187" t="s">
        <v>28</v>
      </c>
      <c r="AI187">
        <v>2.0023968000000001</v>
      </c>
      <c r="AJ187">
        <v>-0.769536</v>
      </c>
    </row>
    <row r="188" spans="1:36" x14ac:dyDescent="0.3">
      <c r="A188">
        <v>185</v>
      </c>
      <c r="B188" t="s">
        <v>312</v>
      </c>
      <c r="C188" t="s">
        <v>28</v>
      </c>
      <c r="D188" t="s">
        <v>29</v>
      </c>
      <c r="E188" t="s">
        <v>30</v>
      </c>
      <c r="F188" t="s">
        <v>31</v>
      </c>
      <c r="G188" t="s">
        <v>1148</v>
      </c>
      <c r="H188" t="s">
        <v>1149</v>
      </c>
      <c r="I188" s="4" t="s">
        <v>1113</v>
      </c>
      <c r="J188" s="1">
        <f>((((bot_orders[[#This Row],[cTime]]/ 1000)+3*3600) / 86400) + DATE(1970,1,1))</f>
        <v>45756.359363020834</v>
      </c>
      <c r="K188" s="4" t="s">
        <v>1150</v>
      </c>
      <c r="L188" s="1">
        <f>((((bot_orders[[#This Row],[uTime]]/ 1000)+3*3600) / 86400) + DATE(1970,1,1))</f>
        <v>45756.359363078707</v>
      </c>
      <c r="M188" t="s">
        <v>34</v>
      </c>
      <c r="N188" t="s">
        <v>28</v>
      </c>
      <c r="O188" t="s">
        <v>35</v>
      </c>
      <c r="P188">
        <v>2.004</v>
      </c>
      <c r="Q188" t="s">
        <v>36</v>
      </c>
      <c r="R188" t="s">
        <v>55</v>
      </c>
      <c r="S188">
        <v>0.38600000000000001</v>
      </c>
      <c r="T188">
        <v>0.38490000000000002</v>
      </c>
      <c r="U188">
        <v>2.004</v>
      </c>
      <c r="V188">
        <v>-2.0040000000000001E-3</v>
      </c>
      <c r="W188" t="s">
        <v>39</v>
      </c>
      <c r="X188" s="4">
        <f>IF(bot_orders[[#This Row],[side]]="sell", bot_orders[[#This Row],[accFillSz]]*bot_orders[[#This Row],[avgPx]] + bot_orders[[#This Row],[fee]], -bot_orders[[#This Row],[accFillSz]]*bot_orders[[#This Row],[avgPx]])</f>
        <v>-0.77133960000000001</v>
      </c>
      <c r="Y188" s="4">
        <f>IF(bot_orders[[#This Row],[side]]="buy", bot_orders[[#This Row],[accFillSz]] + bot_orders[[#This Row],[fee]], -bot_orders[[#This Row],[accFillSz]])</f>
        <v>2.0019960000000001</v>
      </c>
      <c r="Z188" s="4">
        <f>IF(bot_orders[[#This Row],[side]]="sell",bot_orders[[#This Row],[accFillSz]]*bot_orders[[#This Row],[avgPx]]+bot_orders[[#This Row],[fee]], 0)</f>
        <v>0</v>
      </c>
      <c r="AA188" s="4">
        <f>IF(bot_orders[[#This Row],[side]]="sell",-bot_orders[[#This Row],[accFillSz]],bot_orders[[#This Row],[accFillSz]]+bot_orders[[#This Row],[fee]])</f>
        <v>2.0019960000000001</v>
      </c>
      <c r="AB188">
        <v>0</v>
      </c>
      <c r="AC188" t="s">
        <v>38</v>
      </c>
      <c r="AD188">
        <v>0</v>
      </c>
      <c r="AE188" t="s">
        <v>40</v>
      </c>
      <c r="AF188" t="s">
        <v>41</v>
      </c>
      <c r="AG188" t="s">
        <v>42</v>
      </c>
      <c r="AH188" t="s">
        <v>28</v>
      </c>
      <c r="AI188">
        <v>2.0019960000000001</v>
      </c>
      <c r="AJ188">
        <v>-0.77133960000000001</v>
      </c>
    </row>
    <row r="189" spans="1:36" x14ac:dyDescent="0.3">
      <c r="A189">
        <v>186</v>
      </c>
      <c r="B189" t="s">
        <v>312</v>
      </c>
      <c r="C189" t="s">
        <v>28</v>
      </c>
      <c r="D189" t="s">
        <v>29</v>
      </c>
      <c r="E189" t="s">
        <v>30</v>
      </c>
      <c r="F189" t="s">
        <v>31</v>
      </c>
      <c r="G189" t="s">
        <v>1148</v>
      </c>
      <c r="H189" t="s">
        <v>1151</v>
      </c>
      <c r="I189" s="4" t="s">
        <v>1152</v>
      </c>
      <c r="J189" s="1">
        <f>((((bot_orders[[#This Row],[cTime]]/ 1000)+3*3600) / 86400) + DATE(1970,1,1))</f>
        <v>45756.359363101852</v>
      </c>
      <c r="K189" s="4" t="s">
        <v>1153</v>
      </c>
      <c r="L189" s="1">
        <f>((((bot_orders[[#This Row],[uTime]]/ 1000)+3*3600) / 86400) + DATE(1970,1,1))</f>
        <v>45756.380652256943</v>
      </c>
      <c r="M189" t="s">
        <v>34</v>
      </c>
      <c r="N189" t="s">
        <v>28</v>
      </c>
      <c r="O189" t="s">
        <v>35</v>
      </c>
      <c r="P189">
        <v>2.0009999999999999</v>
      </c>
      <c r="Q189" t="s">
        <v>36</v>
      </c>
      <c r="R189" t="s">
        <v>37</v>
      </c>
      <c r="S189">
        <v>0.38800000000000001</v>
      </c>
      <c r="T189">
        <v>0.38800000000000001</v>
      </c>
      <c r="U189">
        <v>2.0009999999999999</v>
      </c>
      <c r="V189">
        <v>-6.2111040000000005E-4</v>
      </c>
      <c r="W189" t="s">
        <v>38</v>
      </c>
      <c r="X189" s="4">
        <f>IF(bot_orders[[#This Row],[side]]="sell", bot_orders[[#This Row],[accFillSz]]*bot_orders[[#This Row],[avgPx]] + bot_orders[[#This Row],[fee]], -bot_orders[[#This Row],[accFillSz]]*bot_orders[[#This Row],[avgPx]])</f>
        <v>0.77576688959999995</v>
      </c>
      <c r="Y189" s="4">
        <f>IF(bot_orders[[#This Row],[side]]="buy", bot_orders[[#This Row],[accFillSz]] + bot_orders[[#This Row],[fee]], -bot_orders[[#This Row],[accFillSz]])</f>
        <v>-2.0009999999999999</v>
      </c>
      <c r="Z189" s="4">
        <f>IF(bot_orders[[#This Row],[side]]="sell",bot_orders[[#This Row],[accFillSz]]*bot_orders[[#This Row],[avgPx]]+bot_orders[[#This Row],[fee]], 0)</f>
        <v>0.77576688959999995</v>
      </c>
      <c r="AA189" s="4">
        <f>IF(bot_orders[[#This Row],[side]]="sell",-bot_orders[[#This Row],[accFillSz]],bot_orders[[#This Row],[accFillSz]]+bot_orders[[#This Row],[fee]])</f>
        <v>-2.0009999999999999</v>
      </c>
      <c r="AB189">
        <v>0</v>
      </c>
      <c r="AC189" t="s">
        <v>39</v>
      </c>
      <c r="AD189">
        <v>0</v>
      </c>
      <c r="AE189" t="s">
        <v>40</v>
      </c>
      <c r="AF189" t="s">
        <v>41</v>
      </c>
      <c r="AG189" t="s">
        <v>42</v>
      </c>
      <c r="AH189" t="s">
        <v>28</v>
      </c>
      <c r="AI189">
        <v>-2.0009999999999999</v>
      </c>
      <c r="AJ189">
        <v>0.77576688999999999</v>
      </c>
    </row>
    <row r="190" spans="1:36" x14ac:dyDescent="0.3">
      <c r="A190">
        <v>187</v>
      </c>
      <c r="B190" t="s">
        <v>312</v>
      </c>
      <c r="C190" t="s">
        <v>28</v>
      </c>
      <c r="D190" t="s">
        <v>29</v>
      </c>
      <c r="E190" t="s">
        <v>30</v>
      </c>
      <c r="F190" t="s">
        <v>31</v>
      </c>
      <c r="G190" t="s">
        <v>1145</v>
      </c>
      <c r="H190" t="s">
        <v>1154</v>
      </c>
      <c r="I190" s="4" t="s">
        <v>1155</v>
      </c>
      <c r="J190" s="1">
        <f>((((bot_orders[[#This Row],[cTime]]/ 1000)+3*3600) / 86400) + DATE(1970,1,1))</f>
        <v>45756.360345335648</v>
      </c>
      <c r="K190" s="4" t="s">
        <v>1156</v>
      </c>
      <c r="L190" s="1">
        <f>((((bot_orders[[#This Row],[uTime]]/ 1000)+3*3600) / 86400) + DATE(1970,1,1))</f>
        <v>45756.375789409722</v>
      </c>
      <c r="M190" t="s">
        <v>34</v>
      </c>
      <c r="N190" t="s">
        <v>28</v>
      </c>
      <c r="O190" t="s">
        <v>35</v>
      </c>
      <c r="P190">
        <v>2.0019999999999998</v>
      </c>
      <c r="Q190" t="s">
        <v>36</v>
      </c>
      <c r="R190" t="s">
        <v>37</v>
      </c>
      <c r="S190">
        <v>0.38600000000000001</v>
      </c>
      <c r="T190">
        <v>0.38600000000000001</v>
      </c>
      <c r="U190">
        <v>2.0019999999999998</v>
      </c>
      <c r="V190">
        <v>-6.1821759999999999E-4</v>
      </c>
      <c r="W190" t="s">
        <v>38</v>
      </c>
      <c r="X190" s="4">
        <f>IF(bot_orders[[#This Row],[side]]="sell", bot_orders[[#This Row],[accFillSz]]*bot_orders[[#This Row],[avgPx]] + bot_orders[[#This Row],[fee]], -bot_orders[[#This Row],[accFillSz]]*bot_orders[[#This Row],[avgPx]])</f>
        <v>0.77215378239999988</v>
      </c>
      <c r="Y190" s="4">
        <f>IF(bot_orders[[#This Row],[side]]="buy", bot_orders[[#This Row],[accFillSz]] + bot_orders[[#This Row],[fee]], -bot_orders[[#This Row],[accFillSz]])</f>
        <v>-2.0019999999999998</v>
      </c>
      <c r="Z190" s="4">
        <f>IF(bot_orders[[#This Row],[side]]="sell",bot_orders[[#This Row],[accFillSz]]*bot_orders[[#This Row],[avgPx]]+bot_orders[[#This Row],[fee]], 0)</f>
        <v>0.77215378239999988</v>
      </c>
      <c r="AA190" s="4">
        <f>IF(bot_orders[[#This Row],[side]]="sell",-bot_orders[[#This Row],[accFillSz]],bot_orders[[#This Row],[accFillSz]]+bot_orders[[#This Row],[fee]])</f>
        <v>-2.0019999999999998</v>
      </c>
      <c r="AB190">
        <v>0</v>
      </c>
      <c r="AC190" t="s">
        <v>39</v>
      </c>
      <c r="AD190">
        <v>0</v>
      </c>
      <c r="AE190" t="s">
        <v>40</v>
      </c>
      <c r="AF190" t="s">
        <v>41</v>
      </c>
      <c r="AG190" t="s">
        <v>42</v>
      </c>
      <c r="AH190" t="s">
        <v>28</v>
      </c>
      <c r="AI190">
        <v>-2.0019999999999998</v>
      </c>
      <c r="AJ190">
        <v>0.77215378000000001</v>
      </c>
    </row>
    <row r="191" spans="1:36" x14ac:dyDescent="0.3">
      <c r="A191">
        <v>188</v>
      </c>
      <c r="B191" t="s">
        <v>312</v>
      </c>
      <c r="C191" t="s">
        <v>28</v>
      </c>
      <c r="D191" t="s">
        <v>29</v>
      </c>
      <c r="E191" t="s">
        <v>30</v>
      </c>
      <c r="F191" t="s">
        <v>31</v>
      </c>
      <c r="G191" t="s">
        <v>1157</v>
      </c>
      <c r="H191" t="s">
        <v>1158</v>
      </c>
      <c r="I191" s="4" t="s">
        <v>1159</v>
      </c>
      <c r="J191" s="1">
        <f>((((bot_orders[[#This Row],[cTime]]/ 1000)+3*3600) / 86400) + DATE(1970,1,1))</f>
        <v>45756.375789432874</v>
      </c>
      <c r="K191" s="4" t="s">
        <v>1160</v>
      </c>
      <c r="L191" s="1">
        <f>((((bot_orders[[#This Row],[uTime]]/ 1000)+3*3600) / 86400) + DATE(1970,1,1))</f>
        <v>45756.612952951386</v>
      </c>
      <c r="M191" t="s">
        <v>34</v>
      </c>
      <c r="N191" t="s">
        <v>28</v>
      </c>
      <c r="O191" t="s">
        <v>35</v>
      </c>
      <c r="P191">
        <v>2.004</v>
      </c>
      <c r="Q191" t="s">
        <v>36</v>
      </c>
      <c r="R191" t="s">
        <v>55</v>
      </c>
      <c r="S191">
        <v>0.38400000000000001</v>
      </c>
      <c r="T191">
        <v>0.38400000000000001</v>
      </c>
      <c r="U191">
        <v>2.004</v>
      </c>
      <c r="V191">
        <v>-1.6031999999999999E-3</v>
      </c>
      <c r="W191" t="s">
        <v>39</v>
      </c>
      <c r="X191" s="4">
        <f>IF(bot_orders[[#This Row],[side]]="sell", bot_orders[[#This Row],[accFillSz]]*bot_orders[[#This Row],[avgPx]] + bot_orders[[#This Row],[fee]], -bot_orders[[#This Row],[accFillSz]]*bot_orders[[#This Row],[avgPx]])</f>
        <v>-0.769536</v>
      </c>
      <c r="Y191" s="4">
        <f>IF(bot_orders[[#This Row],[side]]="buy", bot_orders[[#This Row],[accFillSz]] + bot_orders[[#This Row],[fee]], -bot_orders[[#This Row],[accFillSz]])</f>
        <v>2.0023968000000001</v>
      </c>
      <c r="Z191" s="4">
        <f>IF(bot_orders[[#This Row],[side]]="sell",bot_orders[[#This Row],[accFillSz]]*bot_orders[[#This Row],[avgPx]]+bot_orders[[#This Row],[fee]], 0)</f>
        <v>0</v>
      </c>
      <c r="AA191" s="4">
        <f>IF(bot_orders[[#This Row],[side]]="sell",-bot_orders[[#This Row],[accFillSz]],bot_orders[[#This Row],[accFillSz]]+bot_orders[[#This Row],[fee]])</f>
        <v>2.0023968000000001</v>
      </c>
      <c r="AB191">
        <v>0</v>
      </c>
      <c r="AC191" t="s">
        <v>38</v>
      </c>
      <c r="AD191">
        <v>0</v>
      </c>
      <c r="AE191" t="s">
        <v>40</v>
      </c>
      <c r="AF191" t="s">
        <v>41</v>
      </c>
      <c r="AG191" t="s">
        <v>42</v>
      </c>
      <c r="AH191" t="s">
        <v>28</v>
      </c>
      <c r="AI191">
        <v>2.0023968000000001</v>
      </c>
      <c r="AJ191">
        <v>-0.769536</v>
      </c>
    </row>
    <row r="192" spans="1:36" x14ac:dyDescent="0.3">
      <c r="A192">
        <v>189</v>
      </c>
      <c r="B192" t="s">
        <v>312</v>
      </c>
      <c r="C192" t="s">
        <v>28</v>
      </c>
      <c r="D192" t="s">
        <v>29</v>
      </c>
      <c r="E192" t="s">
        <v>30</v>
      </c>
      <c r="F192" t="s">
        <v>31</v>
      </c>
      <c r="G192" t="s">
        <v>1161</v>
      </c>
      <c r="H192" t="s">
        <v>1162</v>
      </c>
      <c r="I192" s="4" t="s">
        <v>1163</v>
      </c>
      <c r="J192" s="1">
        <f>((((bot_orders[[#This Row],[cTime]]/ 1000)+3*3600) / 86400) + DATE(1970,1,1))</f>
        <v>45756.380652291671</v>
      </c>
      <c r="K192" s="4" t="s">
        <v>1164</v>
      </c>
      <c r="L192" s="1">
        <f>((((bot_orders[[#This Row],[uTime]]/ 1000)+3*3600) / 86400) + DATE(1970,1,1))</f>
        <v>45756.587734884262</v>
      </c>
      <c r="M192" t="s">
        <v>34</v>
      </c>
      <c r="N192" t="s">
        <v>28</v>
      </c>
      <c r="O192" t="s">
        <v>35</v>
      </c>
      <c r="P192">
        <v>2.004</v>
      </c>
      <c r="Q192" t="s">
        <v>36</v>
      </c>
      <c r="R192" t="s">
        <v>55</v>
      </c>
      <c r="S192">
        <v>0.38600000000000001</v>
      </c>
      <c r="T192">
        <v>0.38600000000000001</v>
      </c>
      <c r="U192">
        <v>2.004</v>
      </c>
      <c r="V192">
        <v>-1.6031999999999999E-3</v>
      </c>
      <c r="W192" t="s">
        <v>39</v>
      </c>
      <c r="X192" s="4">
        <f>IF(bot_orders[[#This Row],[side]]="sell", bot_orders[[#This Row],[accFillSz]]*bot_orders[[#This Row],[avgPx]] + bot_orders[[#This Row],[fee]], -bot_orders[[#This Row],[accFillSz]]*bot_orders[[#This Row],[avgPx]])</f>
        <v>-0.77354400000000001</v>
      </c>
      <c r="Y192" s="4">
        <f>IF(bot_orders[[#This Row],[side]]="buy", bot_orders[[#This Row],[accFillSz]] + bot_orders[[#This Row],[fee]], -bot_orders[[#This Row],[accFillSz]])</f>
        <v>2.0023968000000001</v>
      </c>
      <c r="Z192" s="4">
        <f>IF(bot_orders[[#This Row],[side]]="sell",bot_orders[[#This Row],[accFillSz]]*bot_orders[[#This Row],[avgPx]]+bot_orders[[#This Row],[fee]], 0)</f>
        <v>0</v>
      </c>
      <c r="AA192" s="4">
        <f>IF(bot_orders[[#This Row],[side]]="sell",-bot_orders[[#This Row],[accFillSz]],bot_orders[[#This Row],[accFillSz]]+bot_orders[[#This Row],[fee]])</f>
        <v>2.0023968000000001</v>
      </c>
      <c r="AB192">
        <v>0</v>
      </c>
      <c r="AC192" t="s">
        <v>38</v>
      </c>
      <c r="AD192">
        <v>0</v>
      </c>
      <c r="AE192" t="s">
        <v>40</v>
      </c>
      <c r="AF192" t="s">
        <v>41</v>
      </c>
      <c r="AG192" t="s">
        <v>42</v>
      </c>
      <c r="AH192" t="s">
        <v>28</v>
      </c>
      <c r="AI192">
        <v>2.0023968000000001</v>
      </c>
      <c r="AJ192">
        <v>-0.77354400000000001</v>
      </c>
    </row>
    <row r="193" spans="1:36" x14ac:dyDescent="0.3">
      <c r="A193">
        <v>190</v>
      </c>
      <c r="B193" t="s">
        <v>312</v>
      </c>
      <c r="C193" t="s">
        <v>28</v>
      </c>
      <c r="D193" t="s">
        <v>29</v>
      </c>
      <c r="E193" t="s">
        <v>30</v>
      </c>
      <c r="F193" t="s">
        <v>31</v>
      </c>
      <c r="G193" t="s">
        <v>1142</v>
      </c>
      <c r="H193" t="s">
        <v>1165</v>
      </c>
      <c r="I193" s="4" t="s">
        <v>1166</v>
      </c>
      <c r="J193" s="1">
        <f>((((bot_orders[[#This Row],[cTime]]/ 1000)+3*3600) / 86400) + DATE(1970,1,1))</f>
        <v>45756.382764733797</v>
      </c>
      <c r="K193" s="4" t="s">
        <v>1167</v>
      </c>
      <c r="L193" s="1">
        <f>((((bot_orders[[#This Row],[uTime]]/ 1000)+3*3600) / 86400) + DATE(1970,1,1))</f>
        <v>45756.388465613425</v>
      </c>
      <c r="M193" t="s">
        <v>34</v>
      </c>
      <c r="N193" t="s">
        <v>28</v>
      </c>
      <c r="O193" t="s">
        <v>35</v>
      </c>
      <c r="P193">
        <v>2.004</v>
      </c>
      <c r="Q193" t="s">
        <v>36</v>
      </c>
      <c r="R193" t="s">
        <v>55</v>
      </c>
      <c r="S193">
        <v>0.38800000000000001</v>
      </c>
      <c r="T193">
        <v>0.38800000000000001</v>
      </c>
      <c r="U193">
        <v>2.004</v>
      </c>
      <c r="V193">
        <v>-1.6031999999999999E-3</v>
      </c>
      <c r="W193" t="s">
        <v>39</v>
      </c>
      <c r="X193" s="4">
        <f>IF(bot_orders[[#This Row],[side]]="sell", bot_orders[[#This Row],[accFillSz]]*bot_orders[[#This Row],[avgPx]] + bot_orders[[#This Row],[fee]], -bot_orders[[#This Row],[accFillSz]]*bot_orders[[#This Row],[avgPx]])</f>
        <v>-0.77755200000000002</v>
      </c>
      <c r="Y193" s="4">
        <f>IF(bot_orders[[#This Row],[side]]="buy", bot_orders[[#This Row],[accFillSz]] + bot_orders[[#This Row],[fee]], -bot_orders[[#This Row],[accFillSz]])</f>
        <v>2.0023968000000001</v>
      </c>
      <c r="Z193" s="4">
        <f>IF(bot_orders[[#This Row],[side]]="sell",bot_orders[[#This Row],[accFillSz]]*bot_orders[[#This Row],[avgPx]]+bot_orders[[#This Row],[fee]], 0)</f>
        <v>0</v>
      </c>
      <c r="AA193" s="4">
        <f>IF(bot_orders[[#This Row],[side]]="sell",-bot_orders[[#This Row],[accFillSz]],bot_orders[[#This Row],[accFillSz]]+bot_orders[[#This Row],[fee]])</f>
        <v>2.0023968000000001</v>
      </c>
      <c r="AB193">
        <v>0</v>
      </c>
      <c r="AC193" t="s">
        <v>38</v>
      </c>
      <c r="AD193">
        <v>0</v>
      </c>
      <c r="AE193" t="s">
        <v>40</v>
      </c>
      <c r="AF193" t="s">
        <v>41</v>
      </c>
      <c r="AG193" t="s">
        <v>42</v>
      </c>
      <c r="AH193" t="s">
        <v>28</v>
      </c>
      <c r="AI193">
        <v>2.0023968000000001</v>
      </c>
      <c r="AJ193">
        <v>-0.77755200000000002</v>
      </c>
    </row>
    <row r="194" spans="1:36" x14ac:dyDescent="0.3">
      <c r="A194">
        <v>191</v>
      </c>
      <c r="B194" t="s">
        <v>312</v>
      </c>
      <c r="C194" t="s">
        <v>28</v>
      </c>
      <c r="D194" t="s">
        <v>29</v>
      </c>
      <c r="E194" t="s">
        <v>30</v>
      </c>
      <c r="F194" t="s">
        <v>31</v>
      </c>
      <c r="G194" t="s">
        <v>1168</v>
      </c>
      <c r="H194" t="s">
        <v>1169</v>
      </c>
      <c r="I194" s="4" t="s">
        <v>1170</v>
      </c>
      <c r="J194" s="1">
        <f>((((bot_orders[[#This Row],[cTime]]/ 1000)+3*3600) / 86400) + DATE(1970,1,1))</f>
        <v>45756.38846563657</v>
      </c>
      <c r="K194" s="4" t="s">
        <v>1171</v>
      </c>
      <c r="L194" s="1">
        <f>((((bot_orders[[#This Row],[uTime]]/ 1000)+3*3600) / 86400) + DATE(1970,1,1))</f>
        <v>45756.405276574078</v>
      </c>
      <c r="M194" t="s">
        <v>34</v>
      </c>
      <c r="N194" t="s">
        <v>28</v>
      </c>
      <c r="O194" t="s">
        <v>35</v>
      </c>
      <c r="P194">
        <v>2.0019999999999998</v>
      </c>
      <c r="Q194" t="s">
        <v>36</v>
      </c>
      <c r="R194" t="s">
        <v>37</v>
      </c>
      <c r="S194">
        <v>0.39</v>
      </c>
      <c r="T194">
        <v>0.39</v>
      </c>
      <c r="U194">
        <v>2.0019999999999998</v>
      </c>
      <c r="V194">
        <v>-6.2462399999999995E-4</v>
      </c>
      <c r="W194" t="s">
        <v>38</v>
      </c>
      <c r="X194" s="4">
        <f>IF(bot_orders[[#This Row],[side]]="sell", bot_orders[[#This Row],[accFillSz]]*bot_orders[[#This Row],[avgPx]] + bot_orders[[#This Row],[fee]], -bot_orders[[#This Row],[accFillSz]]*bot_orders[[#This Row],[avgPx]])</f>
        <v>0.78015537599999996</v>
      </c>
      <c r="Y194" s="4">
        <f>IF(bot_orders[[#This Row],[side]]="buy", bot_orders[[#This Row],[accFillSz]] + bot_orders[[#This Row],[fee]], -bot_orders[[#This Row],[accFillSz]])</f>
        <v>-2.0019999999999998</v>
      </c>
      <c r="Z194" s="4">
        <f>IF(bot_orders[[#This Row],[side]]="sell",bot_orders[[#This Row],[accFillSz]]*bot_orders[[#This Row],[avgPx]]+bot_orders[[#This Row],[fee]], 0)</f>
        <v>0.78015537599999996</v>
      </c>
      <c r="AA194" s="4">
        <f>IF(bot_orders[[#This Row],[side]]="sell",-bot_orders[[#This Row],[accFillSz]],bot_orders[[#This Row],[accFillSz]]+bot_orders[[#This Row],[fee]])</f>
        <v>-2.0019999999999998</v>
      </c>
      <c r="AB194">
        <v>0</v>
      </c>
      <c r="AC194" t="s">
        <v>39</v>
      </c>
      <c r="AD194">
        <v>0</v>
      </c>
      <c r="AE194" t="s">
        <v>40</v>
      </c>
      <c r="AF194" t="s">
        <v>41</v>
      </c>
      <c r="AG194" t="s">
        <v>42</v>
      </c>
      <c r="AH194" t="s">
        <v>28</v>
      </c>
      <c r="AI194">
        <v>-2.0019999999999998</v>
      </c>
      <c r="AJ194">
        <v>0.78015537999999995</v>
      </c>
    </row>
    <row r="195" spans="1:36" x14ac:dyDescent="0.3">
      <c r="A195">
        <v>192</v>
      </c>
      <c r="B195" t="s">
        <v>312</v>
      </c>
      <c r="C195" t="s">
        <v>28</v>
      </c>
      <c r="D195" t="s">
        <v>29</v>
      </c>
      <c r="E195" t="s">
        <v>30</v>
      </c>
      <c r="F195" t="s">
        <v>31</v>
      </c>
      <c r="G195" t="s">
        <v>1168</v>
      </c>
      <c r="H195" t="s">
        <v>1172</v>
      </c>
      <c r="I195" s="4" t="s">
        <v>1173</v>
      </c>
      <c r="J195" s="1">
        <f>((((bot_orders[[#This Row],[cTime]]/ 1000)+3*3600) / 86400) + DATE(1970,1,1))</f>
        <v>45756.405276597223</v>
      </c>
      <c r="K195" s="4" t="s">
        <v>1174</v>
      </c>
      <c r="L195" s="1">
        <f>((((bot_orders[[#This Row],[uTime]]/ 1000)+3*3600) / 86400) + DATE(1970,1,1))</f>
        <v>45756.412698321757</v>
      </c>
      <c r="M195" t="s">
        <v>34</v>
      </c>
      <c r="N195" t="s">
        <v>28</v>
      </c>
      <c r="O195" t="s">
        <v>35</v>
      </c>
      <c r="P195">
        <v>2.004</v>
      </c>
      <c r="Q195" t="s">
        <v>36</v>
      </c>
      <c r="R195" t="s">
        <v>55</v>
      </c>
      <c r="S195">
        <v>0.38800000000000001</v>
      </c>
      <c r="T195">
        <v>0.38800000000000001</v>
      </c>
      <c r="U195">
        <v>2.004</v>
      </c>
      <c r="V195">
        <v>-1.6031999999999999E-3</v>
      </c>
      <c r="W195" t="s">
        <v>39</v>
      </c>
      <c r="X195" s="4">
        <f>IF(bot_orders[[#This Row],[side]]="sell", bot_orders[[#This Row],[accFillSz]]*bot_orders[[#This Row],[avgPx]] + bot_orders[[#This Row],[fee]], -bot_orders[[#This Row],[accFillSz]]*bot_orders[[#This Row],[avgPx]])</f>
        <v>-0.77755200000000002</v>
      </c>
      <c r="Y195" s="4">
        <f>IF(bot_orders[[#This Row],[side]]="buy", bot_orders[[#This Row],[accFillSz]] + bot_orders[[#This Row],[fee]], -bot_orders[[#This Row],[accFillSz]])</f>
        <v>2.0023968000000001</v>
      </c>
      <c r="Z195" s="4">
        <f>IF(bot_orders[[#This Row],[side]]="sell",bot_orders[[#This Row],[accFillSz]]*bot_orders[[#This Row],[avgPx]]+bot_orders[[#This Row],[fee]], 0)</f>
        <v>0</v>
      </c>
      <c r="AA195" s="4">
        <f>IF(bot_orders[[#This Row],[side]]="sell",-bot_orders[[#This Row],[accFillSz]],bot_orders[[#This Row],[accFillSz]]+bot_orders[[#This Row],[fee]])</f>
        <v>2.0023968000000001</v>
      </c>
      <c r="AB195">
        <v>0</v>
      </c>
      <c r="AC195" t="s">
        <v>38</v>
      </c>
      <c r="AD195">
        <v>0</v>
      </c>
      <c r="AE195" t="s">
        <v>40</v>
      </c>
      <c r="AF195" t="s">
        <v>41</v>
      </c>
      <c r="AG195" t="s">
        <v>42</v>
      </c>
      <c r="AH195" t="s">
        <v>28</v>
      </c>
      <c r="AI195">
        <v>2.0023968000000001</v>
      </c>
      <c r="AJ195">
        <v>-0.77755200000000002</v>
      </c>
    </row>
    <row r="196" spans="1:36" x14ac:dyDescent="0.3">
      <c r="A196">
        <v>193</v>
      </c>
      <c r="B196" t="s">
        <v>312</v>
      </c>
      <c r="C196" t="s">
        <v>28</v>
      </c>
      <c r="D196" t="s">
        <v>29</v>
      </c>
      <c r="E196" t="s">
        <v>30</v>
      </c>
      <c r="F196" t="s">
        <v>31</v>
      </c>
      <c r="G196" t="s">
        <v>1175</v>
      </c>
      <c r="H196" t="s">
        <v>1176</v>
      </c>
      <c r="I196" s="4" t="s">
        <v>1177</v>
      </c>
      <c r="J196" s="1">
        <f>((((bot_orders[[#This Row],[cTime]]/ 1000)+3*3600) / 86400) + DATE(1970,1,1))</f>
        <v>45756.41269834491</v>
      </c>
      <c r="K196" s="4" t="s">
        <v>1178</v>
      </c>
      <c r="L196" s="1">
        <f>((((bot_orders[[#This Row],[uTime]]/ 1000)+3*3600) / 86400) + DATE(1970,1,1))</f>
        <v>45756.418290081019</v>
      </c>
      <c r="M196" t="s">
        <v>34</v>
      </c>
      <c r="N196" t="s">
        <v>28</v>
      </c>
      <c r="O196" t="s">
        <v>35</v>
      </c>
      <c r="P196">
        <v>2.0019999999999998</v>
      </c>
      <c r="Q196" t="s">
        <v>36</v>
      </c>
      <c r="R196" t="s">
        <v>37</v>
      </c>
      <c r="S196">
        <v>0.39</v>
      </c>
      <c r="T196">
        <v>0.39</v>
      </c>
      <c r="U196">
        <v>2.0019999999999998</v>
      </c>
      <c r="V196">
        <v>-6.2462399999999995E-4</v>
      </c>
      <c r="W196" t="s">
        <v>38</v>
      </c>
      <c r="X196" s="4">
        <f>IF(bot_orders[[#This Row],[side]]="sell", bot_orders[[#This Row],[accFillSz]]*bot_orders[[#This Row],[avgPx]] + bot_orders[[#This Row],[fee]], -bot_orders[[#This Row],[accFillSz]]*bot_orders[[#This Row],[avgPx]])</f>
        <v>0.78015537599999996</v>
      </c>
      <c r="Y196" s="4">
        <f>IF(bot_orders[[#This Row],[side]]="buy", bot_orders[[#This Row],[accFillSz]] + bot_orders[[#This Row],[fee]], -bot_orders[[#This Row],[accFillSz]])</f>
        <v>-2.0019999999999998</v>
      </c>
      <c r="Z196" s="4">
        <f>IF(bot_orders[[#This Row],[side]]="sell",bot_orders[[#This Row],[accFillSz]]*bot_orders[[#This Row],[avgPx]]+bot_orders[[#This Row],[fee]], 0)</f>
        <v>0.78015537599999996</v>
      </c>
      <c r="AA196" s="4">
        <f>IF(bot_orders[[#This Row],[side]]="sell",-bot_orders[[#This Row],[accFillSz]],bot_orders[[#This Row],[accFillSz]]+bot_orders[[#This Row],[fee]])</f>
        <v>-2.0019999999999998</v>
      </c>
      <c r="AB196">
        <v>0</v>
      </c>
      <c r="AC196" t="s">
        <v>39</v>
      </c>
      <c r="AD196">
        <v>0</v>
      </c>
      <c r="AE196" t="s">
        <v>40</v>
      </c>
      <c r="AF196" t="s">
        <v>41</v>
      </c>
      <c r="AG196" t="s">
        <v>42</v>
      </c>
      <c r="AH196" t="s">
        <v>28</v>
      </c>
      <c r="AI196">
        <v>-2.0019999999999998</v>
      </c>
      <c r="AJ196">
        <v>0.78015537999999995</v>
      </c>
    </row>
    <row r="197" spans="1:36" x14ac:dyDescent="0.3">
      <c r="A197">
        <v>194</v>
      </c>
      <c r="B197" t="s">
        <v>312</v>
      </c>
      <c r="C197" t="s">
        <v>28</v>
      </c>
      <c r="D197" t="s">
        <v>29</v>
      </c>
      <c r="E197" t="s">
        <v>30</v>
      </c>
      <c r="F197" t="s">
        <v>31</v>
      </c>
      <c r="G197" t="s">
        <v>1175</v>
      </c>
      <c r="H197" t="s">
        <v>1179</v>
      </c>
      <c r="I197" s="4" t="s">
        <v>1180</v>
      </c>
      <c r="J197" s="1">
        <f>((((bot_orders[[#This Row],[cTime]]/ 1000)+3*3600) / 86400) + DATE(1970,1,1))</f>
        <v>45756.418290104164</v>
      </c>
      <c r="K197" s="4" t="s">
        <v>1181</v>
      </c>
      <c r="L197" s="1">
        <f>((((bot_orders[[#This Row],[uTime]]/ 1000)+3*3600) / 86400) + DATE(1970,1,1))</f>
        <v>45756.587043541665</v>
      </c>
      <c r="M197" t="s">
        <v>34</v>
      </c>
      <c r="N197" t="s">
        <v>28</v>
      </c>
      <c r="O197" t="s">
        <v>35</v>
      </c>
      <c r="P197">
        <v>2.004</v>
      </c>
      <c r="Q197" t="s">
        <v>36</v>
      </c>
      <c r="R197" t="s">
        <v>55</v>
      </c>
      <c r="S197">
        <v>0.38800000000000001</v>
      </c>
      <c r="T197">
        <v>0.38800000000000001</v>
      </c>
      <c r="U197">
        <v>2.004</v>
      </c>
      <c r="V197">
        <v>-1.6031999999999999E-3</v>
      </c>
      <c r="W197" t="s">
        <v>39</v>
      </c>
      <c r="X197" s="4">
        <f>IF(bot_orders[[#This Row],[side]]="sell", bot_orders[[#This Row],[accFillSz]]*bot_orders[[#This Row],[avgPx]] + bot_orders[[#This Row],[fee]], -bot_orders[[#This Row],[accFillSz]]*bot_orders[[#This Row],[avgPx]])</f>
        <v>-0.77755200000000002</v>
      </c>
      <c r="Y197" s="4">
        <f>IF(bot_orders[[#This Row],[side]]="buy", bot_orders[[#This Row],[accFillSz]] + bot_orders[[#This Row],[fee]], -bot_orders[[#This Row],[accFillSz]])</f>
        <v>2.0023968000000001</v>
      </c>
      <c r="Z197" s="4">
        <f>IF(bot_orders[[#This Row],[side]]="sell",bot_orders[[#This Row],[accFillSz]]*bot_orders[[#This Row],[avgPx]]+bot_orders[[#This Row],[fee]], 0)</f>
        <v>0</v>
      </c>
      <c r="AA197" s="4">
        <f>IF(bot_orders[[#This Row],[side]]="sell",-bot_orders[[#This Row],[accFillSz]],bot_orders[[#This Row],[accFillSz]]+bot_orders[[#This Row],[fee]])</f>
        <v>2.0023968000000001</v>
      </c>
      <c r="AB197">
        <v>0</v>
      </c>
      <c r="AC197" t="s">
        <v>38</v>
      </c>
      <c r="AD197">
        <v>0</v>
      </c>
      <c r="AE197" t="s">
        <v>40</v>
      </c>
      <c r="AF197" t="s">
        <v>41</v>
      </c>
      <c r="AG197" t="s">
        <v>42</v>
      </c>
      <c r="AH197" t="s">
        <v>28</v>
      </c>
      <c r="AI197">
        <v>2.0023968000000001</v>
      </c>
      <c r="AJ197">
        <v>-0.77755200000000002</v>
      </c>
    </row>
    <row r="198" spans="1:36" x14ac:dyDescent="0.3">
      <c r="A198">
        <v>195</v>
      </c>
      <c r="B198" t="s">
        <v>312</v>
      </c>
      <c r="C198" t="s">
        <v>28</v>
      </c>
      <c r="D198" t="s">
        <v>29</v>
      </c>
      <c r="E198" t="s">
        <v>30</v>
      </c>
      <c r="F198" t="s">
        <v>31</v>
      </c>
      <c r="G198" t="s">
        <v>1139</v>
      </c>
      <c r="H198" t="s">
        <v>1182</v>
      </c>
      <c r="I198" s="4" t="s">
        <v>1183</v>
      </c>
      <c r="J198" s="1">
        <f>((((bot_orders[[#This Row],[cTime]]/ 1000)+3*3600) / 86400) + DATE(1970,1,1))</f>
        <v>45756.418743391201</v>
      </c>
      <c r="K198" s="4" t="s">
        <v>1184</v>
      </c>
      <c r="L198" s="1">
        <f>((((bot_orders[[#This Row],[uTime]]/ 1000)+3*3600) / 86400) + DATE(1970,1,1))</f>
        <v>45756.481216851855</v>
      </c>
      <c r="M198" t="s">
        <v>34</v>
      </c>
      <c r="N198" t="s">
        <v>28</v>
      </c>
      <c r="O198" t="s">
        <v>35</v>
      </c>
      <c r="P198">
        <v>2.004</v>
      </c>
      <c r="Q198" t="s">
        <v>36</v>
      </c>
      <c r="R198" t="s">
        <v>55</v>
      </c>
      <c r="S198">
        <v>0.39</v>
      </c>
      <c r="T198">
        <v>0.39</v>
      </c>
      <c r="U198">
        <v>2.004</v>
      </c>
      <c r="V198">
        <v>-1.6031999999999999E-3</v>
      </c>
      <c r="W198" t="s">
        <v>39</v>
      </c>
      <c r="X198" s="4">
        <f>IF(bot_orders[[#This Row],[side]]="sell", bot_orders[[#This Row],[accFillSz]]*bot_orders[[#This Row],[avgPx]] + bot_orders[[#This Row],[fee]], -bot_orders[[#This Row],[accFillSz]]*bot_orders[[#This Row],[avgPx]])</f>
        <v>-0.78156000000000003</v>
      </c>
      <c r="Y198" s="4">
        <f>IF(bot_orders[[#This Row],[side]]="buy", bot_orders[[#This Row],[accFillSz]] + bot_orders[[#This Row],[fee]], -bot_orders[[#This Row],[accFillSz]])</f>
        <v>2.0023968000000001</v>
      </c>
      <c r="Z198" s="4">
        <f>IF(bot_orders[[#This Row],[side]]="sell",bot_orders[[#This Row],[accFillSz]]*bot_orders[[#This Row],[avgPx]]+bot_orders[[#This Row],[fee]], 0)</f>
        <v>0</v>
      </c>
      <c r="AA198" s="4">
        <f>IF(bot_orders[[#This Row],[side]]="sell",-bot_orders[[#This Row],[accFillSz]],bot_orders[[#This Row],[accFillSz]]+bot_orders[[#This Row],[fee]])</f>
        <v>2.0023968000000001</v>
      </c>
      <c r="AB198">
        <v>0</v>
      </c>
      <c r="AC198" t="s">
        <v>38</v>
      </c>
      <c r="AD198">
        <v>0</v>
      </c>
      <c r="AE198" t="s">
        <v>40</v>
      </c>
      <c r="AF198" t="s">
        <v>41</v>
      </c>
      <c r="AG198" t="s">
        <v>42</v>
      </c>
      <c r="AH198" t="s">
        <v>28</v>
      </c>
      <c r="AI198">
        <v>2.0023968000000001</v>
      </c>
      <c r="AJ198">
        <v>-0.78156000000000003</v>
      </c>
    </row>
    <row r="199" spans="1:36" x14ac:dyDescent="0.3">
      <c r="A199">
        <v>196</v>
      </c>
      <c r="B199" t="s">
        <v>312</v>
      </c>
      <c r="C199" t="s">
        <v>28</v>
      </c>
      <c r="D199" t="s">
        <v>29</v>
      </c>
      <c r="E199" t="s">
        <v>30</v>
      </c>
      <c r="F199" t="s">
        <v>31</v>
      </c>
      <c r="G199" t="s">
        <v>1136</v>
      </c>
      <c r="H199" t="s">
        <v>1185</v>
      </c>
      <c r="I199" s="4" t="s">
        <v>1186</v>
      </c>
      <c r="J199" s="1">
        <f>((((bot_orders[[#This Row],[cTime]]/ 1000)+3*3600) / 86400) + DATE(1970,1,1))</f>
        <v>45756.419459687502</v>
      </c>
      <c r="K199" s="4" t="s">
        <v>1187</v>
      </c>
      <c r="L199" s="1">
        <f>((((bot_orders[[#This Row],[uTime]]/ 1000)+3*3600) / 86400) + DATE(1970,1,1))</f>
        <v>45756.421882083334</v>
      </c>
      <c r="M199" t="s">
        <v>34</v>
      </c>
      <c r="N199" t="s">
        <v>28</v>
      </c>
      <c r="O199" t="s">
        <v>35</v>
      </c>
      <c r="P199">
        <v>2.004</v>
      </c>
      <c r="Q199" t="s">
        <v>36</v>
      </c>
      <c r="R199" t="s">
        <v>55</v>
      </c>
      <c r="S199">
        <v>0.39200000000000002</v>
      </c>
      <c r="T199">
        <v>0.39200000000000002</v>
      </c>
      <c r="U199">
        <v>2.004</v>
      </c>
      <c r="V199">
        <v>-1.6031999999999999E-3</v>
      </c>
      <c r="W199" t="s">
        <v>39</v>
      </c>
      <c r="X199" s="4">
        <f>IF(bot_orders[[#This Row],[side]]="sell", bot_orders[[#This Row],[accFillSz]]*bot_orders[[#This Row],[avgPx]] + bot_orders[[#This Row],[fee]], -bot_orders[[#This Row],[accFillSz]]*bot_orders[[#This Row],[avgPx]])</f>
        <v>-0.78556800000000004</v>
      </c>
      <c r="Y199" s="4">
        <f>IF(bot_orders[[#This Row],[side]]="buy", bot_orders[[#This Row],[accFillSz]] + bot_orders[[#This Row],[fee]], -bot_orders[[#This Row],[accFillSz]])</f>
        <v>2.0023968000000001</v>
      </c>
      <c r="Z199" s="4">
        <f>IF(bot_orders[[#This Row],[side]]="sell",bot_orders[[#This Row],[accFillSz]]*bot_orders[[#This Row],[avgPx]]+bot_orders[[#This Row],[fee]], 0)</f>
        <v>0</v>
      </c>
      <c r="AA199" s="4">
        <f>IF(bot_orders[[#This Row],[side]]="sell",-bot_orders[[#This Row],[accFillSz]],bot_orders[[#This Row],[accFillSz]]+bot_orders[[#This Row],[fee]])</f>
        <v>2.0023968000000001</v>
      </c>
      <c r="AB199">
        <v>0</v>
      </c>
      <c r="AC199" t="s">
        <v>38</v>
      </c>
      <c r="AD199">
        <v>0</v>
      </c>
      <c r="AE199" t="s">
        <v>40</v>
      </c>
      <c r="AF199" t="s">
        <v>41</v>
      </c>
      <c r="AG199" t="s">
        <v>42</v>
      </c>
      <c r="AH199" t="s">
        <v>28</v>
      </c>
      <c r="AI199">
        <v>2.0023968000000001</v>
      </c>
      <c r="AJ199">
        <v>-0.78556800000000004</v>
      </c>
    </row>
    <row r="200" spans="1:36" x14ac:dyDescent="0.3">
      <c r="A200">
        <v>197</v>
      </c>
      <c r="B200" t="s">
        <v>312</v>
      </c>
      <c r="C200" t="s">
        <v>28</v>
      </c>
      <c r="D200" t="s">
        <v>29</v>
      </c>
      <c r="E200" t="s">
        <v>30</v>
      </c>
      <c r="F200" t="s">
        <v>31</v>
      </c>
      <c r="G200" t="s">
        <v>1188</v>
      </c>
      <c r="H200" t="s">
        <v>1189</v>
      </c>
      <c r="I200" s="4" t="s">
        <v>1190</v>
      </c>
      <c r="J200" s="1">
        <f>((((bot_orders[[#This Row],[cTime]]/ 1000)+3*3600) / 86400) + DATE(1970,1,1))</f>
        <v>45756.421882106486</v>
      </c>
      <c r="K200" s="4" t="s">
        <v>1191</v>
      </c>
      <c r="L200" s="1">
        <f>((((bot_orders[[#This Row],[uTime]]/ 1000)+3*3600) / 86400) + DATE(1970,1,1))</f>
        <v>45756.423415578698</v>
      </c>
      <c r="M200" t="s">
        <v>34</v>
      </c>
      <c r="N200" t="s">
        <v>28</v>
      </c>
      <c r="O200" t="s">
        <v>35</v>
      </c>
      <c r="P200">
        <v>2.0019999999999998</v>
      </c>
      <c r="Q200" t="s">
        <v>36</v>
      </c>
      <c r="R200" t="s">
        <v>37</v>
      </c>
      <c r="S200">
        <v>0.39400000000000002</v>
      </c>
      <c r="T200">
        <v>0.39400000000000002</v>
      </c>
      <c r="U200">
        <v>2.0019999999999998</v>
      </c>
      <c r="V200">
        <v>-6.3103040000000001E-4</v>
      </c>
      <c r="W200" t="s">
        <v>38</v>
      </c>
      <c r="X200" s="4">
        <f>IF(bot_orders[[#This Row],[side]]="sell", bot_orders[[#This Row],[accFillSz]]*bot_orders[[#This Row],[avgPx]] + bot_orders[[#This Row],[fee]], -bot_orders[[#This Row],[accFillSz]]*bot_orders[[#This Row],[avgPx]])</f>
        <v>0.78815696959999992</v>
      </c>
      <c r="Y200" s="4">
        <f>IF(bot_orders[[#This Row],[side]]="buy", bot_orders[[#This Row],[accFillSz]] + bot_orders[[#This Row],[fee]], -bot_orders[[#This Row],[accFillSz]])</f>
        <v>-2.0019999999999998</v>
      </c>
      <c r="Z200" s="4">
        <f>IF(bot_orders[[#This Row],[side]]="sell",bot_orders[[#This Row],[accFillSz]]*bot_orders[[#This Row],[avgPx]]+bot_orders[[#This Row],[fee]], 0)</f>
        <v>0.78815696959999992</v>
      </c>
      <c r="AA200" s="4">
        <f>IF(bot_orders[[#This Row],[side]]="sell",-bot_orders[[#This Row],[accFillSz]],bot_orders[[#This Row],[accFillSz]]+bot_orders[[#This Row],[fee]])</f>
        <v>-2.0019999999999998</v>
      </c>
      <c r="AB200">
        <v>0</v>
      </c>
      <c r="AC200" t="s">
        <v>39</v>
      </c>
      <c r="AD200">
        <v>0</v>
      </c>
      <c r="AE200" t="s">
        <v>40</v>
      </c>
      <c r="AF200" t="s">
        <v>41</v>
      </c>
      <c r="AG200" t="s">
        <v>42</v>
      </c>
      <c r="AH200" t="s">
        <v>28</v>
      </c>
      <c r="AI200">
        <v>-2.0019999999999998</v>
      </c>
      <c r="AJ200">
        <v>0.78815696999999996</v>
      </c>
    </row>
    <row r="201" spans="1:36" x14ac:dyDescent="0.3">
      <c r="A201">
        <v>198</v>
      </c>
      <c r="B201" t="s">
        <v>312</v>
      </c>
      <c r="C201" t="s">
        <v>28</v>
      </c>
      <c r="D201" t="s">
        <v>29</v>
      </c>
      <c r="E201" t="s">
        <v>30</v>
      </c>
      <c r="F201" t="s">
        <v>31</v>
      </c>
      <c r="G201" t="s">
        <v>1188</v>
      </c>
      <c r="H201" t="s">
        <v>1192</v>
      </c>
      <c r="I201" s="4" t="s">
        <v>1193</v>
      </c>
      <c r="J201" s="1">
        <f>((((bot_orders[[#This Row],[cTime]]/ 1000)+3*3600) / 86400) + DATE(1970,1,1))</f>
        <v>45756.423415590281</v>
      </c>
      <c r="K201" s="4" t="s">
        <v>1194</v>
      </c>
      <c r="L201" s="1">
        <f>((((bot_orders[[#This Row],[uTime]]/ 1000)+3*3600) / 86400) + DATE(1970,1,1))</f>
        <v>45756.429954143518</v>
      </c>
      <c r="M201" t="s">
        <v>34</v>
      </c>
      <c r="N201" t="s">
        <v>28</v>
      </c>
      <c r="O201" t="s">
        <v>35</v>
      </c>
      <c r="P201">
        <v>2.004</v>
      </c>
      <c r="Q201" t="s">
        <v>36</v>
      </c>
      <c r="R201" t="s">
        <v>55</v>
      </c>
      <c r="S201">
        <v>0.39200000000000002</v>
      </c>
      <c r="T201">
        <v>0.39200000000000002</v>
      </c>
      <c r="U201">
        <v>2.004</v>
      </c>
      <c r="V201">
        <v>-1.6031999999999999E-3</v>
      </c>
      <c r="W201" t="s">
        <v>39</v>
      </c>
      <c r="X201" s="4">
        <f>IF(bot_orders[[#This Row],[side]]="sell", bot_orders[[#This Row],[accFillSz]]*bot_orders[[#This Row],[avgPx]] + bot_orders[[#This Row],[fee]], -bot_orders[[#This Row],[accFillSz]]*bot_orders[[#This Row],[avgPx]])</f>
        <v>-0.78556800000000004</v>
      </c>
      <c r="Y201" s="4">
        <f>IF(bot_orders[[#This Row],[side]]="buy", bot_orders[[#This Row],[accFillSz]] + bot_orders[[#This Row],[fee]], -bot_orders[[#This Row],[accFillSz]])</f>
        <v>2.0023968000000001</v>
      </c>
      <c r="Z201" s="4">
        <f>IF(bot_orders[[#This Row],[side]]="sell",bot_orders[[#This Row],[accFillSz]]*bot_orders[[#This Row],[avgPx]]+bot_orders[[#This Row],[fee]], 0)</f>
        <v>0</v>
      </c>
      <c r="AA201" s="4">
        <f>IF(bot_orders[[#This Row],[side]]="sell",-bot_orders[[#This Row],[accFillSz]],bot_orders[[#This Row],[accFillSz]]+bot_orders[[#This Row],[fee]])</f>
        <v>2.0023968000000001</v>
      </c>
      <c r="AB201">
        <v>0</v>
      </c>
      <c r="AC201" t="s">
        <v>38</v>
      </c>
      <c r="AD201">
        <v>0</v>
      </c>
      <c r="AE201" t="s">
        <v>40</v>
      </c>
      <c r="AF201" t="s">
        <v>41</v>
      </c>
      <c r="AG201" t="s">
        <v>42</v>
      </c>
      <c r="AH201" t="s">
        <v>28</v>
      </c>
      <c r="AI201">
        <v>2.0023968000000001</v>
      </c>
      <c r="AJ201">
        <v>-0.78556800000000004</v>
      </c>
    </row>
    <row r="202" spans="1:36" x14ac:dyDescent="0.3">
      <c r="A202">
        <v>199</v>
      </c>
      <c r="B202" t="s">
        <v>312</v>
      </c>
      <c r="C202" t="s">
        <v>28</v>
      </c>
      <c r="D202" t="s">
        <v>29</v>
      </c>
      <c r="E202" t="s">
        <v>30</v>
      </c>
      <c r="F202" t="s">
        <v>31</v>
      </c>
      <c r="G202" t="s">
        <v>1195</v>
      </c>
      <c r="H202" t="s">
        <v>1196</v>
      </c>
      <c r="I202" s="4" t="s">
        <v>1197</v>
      </c>
      <c r="J202" s="1">
        <f>((((bot_orders[[#This Row],[cTime]]/ 1000)+3*3600) / 86400) + DATE(1970,1,1))</f>
        <v>45756.42995416667</v>
      </c>
      <c r="K202" s="4" t="s">
        <v>1198</v>
      </c>
      <c r="L202" s="1">
        <f>((((bot_orders[[#This Row],[uTime]]/ 1000)+3*3600) / 86400) + DATE(1970,1,1))</f>
        <v>45756.507653379631</v>
      </c>
      <c r="M202" t="s">
        <v>34</v>
      </c>
      <c r="N202" t="s">
        <v>28</v>
      </c>
      <c r="O202" t="s">
        <v>35</v>
      </c>
      <c r="P202">
        <v>2.0019999999999998</v>
      </c>
      <c r="Q202" t="s">
        <v>36</v>
      </c>
      <c r="R202" t="s">
        <v>37</v>
      </c>
      <c r="S202">
        <v>0.39400000000000002</v>
      </c>
      <c r="T202">
        <v>0.39400000000000002</v>
      </c>
      <c r="U202">
        <v>2.0019999999999998</v>
      </c>
      <c r="V202">
        <v>-6.3103040000000001E-4</v>
      </c>
      <c r="W202" t="s">
        <v>38</v>
      </c>
      <c r="X202" s="4">
        <f>IF(bot_orders[[#This Row],[side]]="sell", bot_orders[[#This Row],[accFillSz]]*bot_orders[[#This Row],[avgPx]] + bot_orders[[#This Row],[fee]], -bot_orders[[#This Row],[accFillSz]]*bot_orders[[#This Row],[avgPx]])</f>
        <v>0.78815696959999992</v>
      </c>
      <c r="Y202" s="4">
        <f>IF(bot_orders[[#This Row],[side]]="buy", bot_orders[[#This Row],[accFillSz]] + bot_orders[[#This Row],[fee]], -bot_orders[[#This Row],[accFillSz]])</f>
        <v>-2.0019999999999998</v>
      </c>
      <c r="Z202" s="4">
        <f>IF(bot_orders[[#This Row],[side]]="sell",bot_orders[[#This Row],[accFillSz]]*bot_orders[[#This Row],[avgPx]]+bot_orders[[#This Row],[fee]], 0)</f>
        <v>0.78815696959999992</v>
      </c>
      <c r="AA202" s="4">
        <f>IF(bot_orders[[#This Row],[side]]="sell",-bot_orders[[#This Row],[accFillSz]],bot_orders[[#This Row],[accFillSz]]+bot_orders[[#This Row],[fee]])</f>
        <v>-2.0019999999999998</v>
      </c>
      <c r="AB202">
        <v>0</v>
      </c>
      <c r="AC202" t="s">
        <v>39</v>
      </c>
      <c r="AD202">
        <v>0</v>
      </c>
      <c r="AE202" t="s">
        <v>40</v>
      </c>
      <c r="AF202" t="s">
        <v>41</v>
      </c>
      <c r="AG202" t="s">
        <v>42</v>
      </c>
      <c r="AH202" t="s">
        <v>28</v>
      </c>
      <c r="AI202">
        <v>-2.0019999999999998</v>
      </c>
      <c r="AJ202">
        <v>0.78815696999999996</v>
      </c>
    </row>
    <row r="203" spans="1:36" x14ac:dyDescent="0.3">
      <c r="A203">
        <v>200</v>
      </c>
      <c r="B203" t="s">
        <v>312</v>
      </c>
      <c r="C203" t="s">
        <v>28</v>
      </c>
      <c r="D203" t="s">
        <v>29</v>
      </c>
      <c r="E203" t="s">
        <v>30</v>
      </c>
      <c r="F203" t="s">
        <v>31</v>
      </c>
      <c r="G203" t="s">
        <v>1199</v>
      </c>
      <c r="H203" t="s">
        <v>1200</v>
      </c>
      <c r="I203" s="4" t="s">
        <v>1201</v>
      </c>
      <c r="J203" s="1">
        <f>((((bot_orders[[#This Row],[cTime]]/ 1000)+3*3600) / 86400) + DATE(1970,1,1))</f>
        <v>45756.481216875</v>
      </c>
      <c r="K203" s="4" t="s">
        <v>1202</v>
      </c>
      <c r="L203" s="1">
        <f>((((bot_orders[[#This Row],[uTime]]/ 1000)+3*3600) / 86400) + DATE(1970,1,1))</f>
        <v>45756.489124259257</v>
      </c>
      <c r="M203" t="s">
        <v>34</v>
      </c>
      <c r="N203" t="s">
        <v>28</v>
      </c>
      <c r="O203" t="s">
        <v>35</v>
      </c>
      <c r="P203">
        <v>2.0019999999999998</v>
      </c>
      <c r="Q203" t="s">
        <v>36</v>
      </c>
      <c r="R203" t="s">
        <v>37</v>
      </c>
      <c r="S203">
        <v>0.39200000000000002</v>
      </c>
      <c r="T203">
        <v>0.39200000000000002</v>
      </c>
      <c r="U203">
        <v>2.0019999999999998</v>
      </c>
      <c r="V203">
        <v>-6.2782720000000003E-4</v>
      </c>
      <c r="W203" t="s">
        <v>38</v>
      </c>
      <c r="X203" s="4">
        <f>IF(bot_orders[[#This Row],[side]]="sell", bot_orders[[#This Row],[accFillSz]]*bot_orders[[#This Row],[avgPx]] + bot_orders[[#This Row],[fee]], -bot_orders[[#This Row],[accFillSz]]*bot_orders[[#This Row],[avgPx]])</f>
        <v>0.78415617279999994</v>
      </c>
      <c r="Y203" s="4">
        <f>IF(bot_orders[[#This Row],[side]]="buy", bot_orders[[#This Row],[accFillSz]] + bot_orders[[#This Row],[fee]], -bot_orders[[#This Row],[accFillSz]])</f>
        <v>-2.0019999999999998</v>
      </c>
      <c r="Z203" s="4">
        <f>IF(bot_orders[[#This Row],[side]]="sell",bot_orders[[#This Row],[accFillSz]]*bot_orders[[#This Row],[avgPx]]+bot_orders[[#This Row],[fee]], 0)</f>
        <v>0.78415617279999994</v>
      </c>
      <c r="AA203" s="4">
        <f>IF(bot_orders[[#This Row],[side]]="sell",-bot_orders[[#This Row],[accFillSz]],bot_orders[[#This Row],[accFillSz]]+bot_orders[[#This Row],[fee]])</f>
        <v>-2.0019999999999998</v>
      </c>
      <c r="AB203">
        <v>0</v>
      </c>
      <c r="AC203" t="s">
        <v>39</v>
      </c>
      <c r="AD203">
        <v>0</v>
      </c>
      <c r="AE203" t="s">
        <v>40</v>
      </c>
      <c r="AF203" t="s">
        <v>41</v>
      </c>
      <c r="AG203" t="s">
        <v>42</v>
      </c>
      <c r="AH203" t="s">
        <v>28</v>
      </c>
      <c r="AI203">
        <v>-2.0019999999999998</v>
      </c>
      <c r="AJ203">
        <v>0.78415617000000004</v>
      </c>
    </row>
    <row r="204" spans="1:36" x14ac:dyDescent="0.3">
      <c r="A204">
        <v>201</v>
      </c>
      <c r="B204" t="s">
        <v>312</v>
      </c>
      <c r="C204" t="s">
        <v>28</v>
      </c>
      <c r="D204" t="s">
        <v>29</v>
      </c>
      <c r="E204" t="s">
        <v>30</v>
      </c>
      <c r="F204" t="s">
        <v>31</v>
      </c>
      <c r="G204" t="s">
        <v>1199</v>
      </c>
      <c r="H204" t="s">
        <v>1203</v>
      </c>
      <c r="I204" s="4" t="s">
        <v>1204</v>
      </c>
      <c r="J204" s="1">
        <f>((((bot_orders[[#This Row],[cTime]]/ 1000)+3*3600) / 86400) + DATE(1970,1,1))</f>
        <v>45756.489124282409</v>
      </c>
      <c r="K204" s="4" t="s">
        <v>1205</v>
      </c>
      <c r="L204" s="1">
        <f>((((bot_orders[[#This Row],[uTime]]/ 1000)+3*3600) / 86400) + DATE(1970,1,1))</f>
        <v>45756.492196921296</v>
      </c>
      <c r="M204" t="s">
        <v>34</v>
      </c>
      <c r="N204" t="s">
        <v>28</v>
      </c>
      <c r="O204" t="s">
        <v>35</v>
      </c>
      <c r="P204">
        <v>2.004</v>
      </c>
      <c r="Q204" t="s">
        <v>36</v>
      </c>
      <c r="R204" t="s">
        <v>55</v>
      </c>
      <c r="S204">
        <v>0.39</v>
      </c>
      <c r="T204">
        <v>0.39</v>
      </c>
      <c r="U204">
        <v>2.004</v>
      </c>
      <c r="V204">
        <v>-1.6031999999999999E-3</v>
      </c>
      <c r="W204" t="s">
        <v>39</v>
      </c>
      <c r="X204" s="4">
        <f>IF(bot_orders[[#This Row],[side]]="sell", bot_orders[[#This Row],[accFillSz]]*bot_orders[[#This Row],[avgPx]] + bot_orders[[#This Row],[fee]], -bot_orders[[#This Row],[accFillSz]]*bot_orders[[#This Row],[avgPx]])</f>
        <v>-0.78156000000000003</v>
      </c>
      <c r="Y204" s="4">
        <f>IF(bot_orders[[#This Row],[side]]="buy", bot_orders[[#This Row],[accFillSz]] + bot_orders[[#This Row],[fee]], -bot_orders[[#This Row],[accFillSz]])</f>
        <v>2.0023968000000001</v>
      </c>
      <c r="Z204" s="4">
        <f>IF(bot_orders[[#This Row],[side]]="sell",bot_orders[[#This Row],[accFillSz]]*bot_orders[[#This Row],[avgPx]]+bot_orders[[#This Row],[fee]], 0)</f>
        <v>0</v>
      </c>
      <c r="AA204" s="4">
        <f>IF(bot_orders[[#This Row],[side]]="sell",-bot_orders[[#This Row],[accFillSz]],bot_orders[[#This Row],[accFillSz]]+bot_orders[[#This Row],[fee]])</f>
        <v>2.0023968000000001</v>
      </c>
      <c r="AB204">
        <v>0</v>
      </c>
      <c r="AC204" t="s">
        <v>38</v>
      </c>
      <c r="AD204">
        <v>0</v>
      </c>
      <c r="AE204" t="s">
        <v>40</v>
      </c>
      <c r="AF204" t="s">
        <v>41</v>
      </c>
      <c r="AG204" t="s">
        <v>42</v>
      </c>
      <c r="AH204" t="s">
        <v>28</v>
      </c>
      <c r="AI204">
        <v>2.0023968000000001</v>
      </c>
      <c r="AJ204">
        <v>-0.78156000000000003</v>
      </c>
    </row>
    <row r="205" spans="1:36" x14ac:dyDescent="0.3">
      <c r="A205">
        <v>202</v>
      </c>
      <c r="B205" t="s">
        <v>312</v>
      </c>
      <c r="C205" t="s">
        <v>28</v>
      </c>
      <c r="D205" t="s">
        <v>29</v>
      </c>
      <c r="E205" t="s">
        <v>30</v>
      </c>
      <c r="F205" t="s">
        <v>31</v>
      </c>
      <c r="G205" t="s">
        <v>1206</v>
      </c>
      <c r="H205" t="s">
        <v>1207</v>
      </c>
      <c r="I205" s="4" t="s">
        <v>1208</v>
      </c>
      <c r="J205" s="1">
        <f>((((bot_orders[[#This Row],[cTime]]/ 1000)+3*3600) / 86400) + DATE(1970,1,1))</f>
        <v>45756.49219694444</v>
      </c>
      <c r="K205" s="4" t="s">
        <v>1209</v>
      </c>
      <c r="L205" s="1">
        <f>((((bot_orders[[#This Row],[uTime]]/ 1000)+3*3600) / 86400) + DATE(1970,1,1))</f>
        <v>45756.495640833338</v>
      </c>
      <c r="M205" t="s">
        <v>34</v>
      </c>
      <c r="N205" t="s">
        <v>28</v>
      </c>
      <c r="O205" t="s">
        <v>35</v>
      </c>
      <c r="P205">
        <v>2.0019999999999998</v>
      </c>
      <c r="Q205" t="s">
        <v>36</v>
      </c>
      <c r="R205" t="s">
        <v>37</v>
      </c>
      <c r="S205">
        <v>0.39200000000000002</v>
      </c>
      <c r="T205">
        <v>0.39200000000000002</v>
      </c>
      <c r="U205">
        <v>2.0019999999999998</v>
      </c>
      <c r="V205">
        <v>-6.2782720000000003E-4</v>
      </c>
      <c r="W205" t="s">
        <v>38</v>
      </c>
      <c r="X205" s="4">
        <f>IF(bot_orders[[#This Row],[side]]="sell", bot_orders[[#This Row],[accFillSz]]*bot_orders[[#This Row],[avgPx]] + bot_orders[[#This Row],[fee]], -bot_orders[[#This Row],[accFillSz]]*bot_orders[[#This Row],[avgPx]])</f>
        <v>0.78415617279999994</v>
      </c>
      <c r="Y205" s="4">
        <f>IF(bot_orders[[#This Row],[side]]="buy", bot_orders[[#This Row],[accFillSz]] + bot_orders[[#This Row],[fee]], -bot_orders[[#This Row],[accFillSz]])</f>
        <v>-2.0019999999999998</v>
      </c>
      <c r="Z205" s="4">
        <f>IF(bot_orders[[#This Row],[side]]="sell",bot_orders[[#This Row],[accFillSz]]*bot_orders[[#This Row],[avgPx]]+bot_orders[[#This Row],[fee]], 0)</f>
        <v>0.78415617279999994</v>
      </c>
      <c r="AA205" s="4">
        <f>IF(bot_orders[[#This Row],[side]]="sell",-bot_orders[[#This Row],[accFillSz]],bot_orders[[#This Row],[accFillSz]]+bot_orders[[#This Row],[fee]])</f>
        <v>-2.0019999999999998</v>
      </c>
      <c r="AB205">
        <v>0</v>
      </c>
      <c r="AC205" t="s">
        <v>39</v>
      </c>
      <c r="AD205">
        <v>0</v>
      </c>
      <c r="AE205" t="s">
        <v>40</v>
      </c>
      <c r="AF205" t="s">
        <v>41</v>
      </c>
      <c r="AG205" t="s">
        <v>42</v>
      </c>
      <c r="AH205" t="s">
        <v>28</v>
      </c>
      <c r="AI205">
        <v>-2.0019999999999998</v>
      </c>
      <c r="AJ205">
        <v>0.78415617000000004</v>
      </c>
    </row>
    <row r="206" spans="1:36" x14ac:dyDescent="0.3">
      <c r="A206">
        <v>203</v>
      </c>
      <c r="B206" t="s">
        <v>312</v>
      </c>
      <c r="C206" t="s">
        <v>28</v>
      </c>
      <c r="D206" t="s">
        <v>29</v>
      </c>
      <c r="E206" t="s">
        <v>30</v>
      </c>
      <c r="F206" t="s">
        <v>31</v>
      </c>
      <c r="G206" t="s">
        <v>1206</v>
      </c>
      <c r="H206" t="s">
        <v>1210</v>
      </c>
      <c r="I206" s="4" t="s">
        <v>1211</v>
      </c>
      <c r="J206" s="1">
        <f>((((bot_orders[[#This Row],[cTime]]/ 1000)+3*3600) / 86400) + DATE(1970,1,1))</f>
        <v>45756.495640856476</v>
      </c>
      <c r="K206" s="4" t="s">
        <v>1212</v>
      </c>
      <c r="L206" s="1">
        <f>((((bot_orders[[#This Row],[uTime]]/ 1000)+3*3600) / 86400) + DATE(1970,1,1))</f>
        <v>45756.585026747685</v>
      </c>
      <c r="M206" t="s">
        <v>34</v>
      </c>
      <c r="N206" t="s">
        <v>28</v>
      </c>
      <c r="O206" t="s">
        <v>35</v>
      </c>
      <c r="P206">
        <v>2.004</v>
      </c>
      <c r="Q206" t="s">
        <v>36</v>
      </c>
      <c r="R206" t="s">
        <v>55</v>
      </c>
      <c r="S206">
        <v>0.39</v>
      </c>
      <c r="T206">
        <v>0.39</v>
      </c>
      <c r="U206">
        <v>2.004</v>
      </c>
      <c r="V206">
        <v>-1.6031999999999999E-3</v>
      </c>
      <c r="W206" t="s">
        <v>39</v>
      </c>
      <c r="X206" s="4">
        <f>IF(bot_orders[[#This Row],[side]]="sell", bot_orders[[#This Row],[accFillSz]]*bot_orders[[#This Row],[avgPx]] + bot_orders[[#This Row],[fee]], -bot_orders[[#This Row],[accFillSz]]*bot_orders[[#This Row],[avgPx]])</f>
        <v>-0.78156000000000003</v>
      </c>
      <c r="Y206" s="4">
        <f>IF(bot_orders[[#This Row],[side]]="buy", bot_orders[[#This Row],[accFillSz]] + bot_orders[[#This Row],[fee]], -bot_orders[[#This Row],[accFillSz]])</f>
        <v>2.0023968000000001</v>
      </c>
      <c r="Z206" s="4">
        <f>IF(bot_orders[[#This Row],[side]]="sell",bot_orders[[#This Row],[accFillSz]]*bot_orders[[#This Row],[avgPx]]+bot_orders[[#This Row],[fee]], 0)</f>
        <v>0</v>
      </c>
      <c r="AA206" s="4">
        <f>IF(bot_orders[[#This Row],[side]]="sell",-bot_orders[[#This Row],[accFillSz]],bot_orders[[#This Row],[accFillSz]]+bot_orders[[#This Row],[fee]])</f>
        <v>2.0023968000000001</v>
      </c>
      <c r="AB206">
        <v>0</v>
      </c>
      <c r="AC206" t="s">
        <v>38</v>
      </c>
      <c r="AD206">
        <v>0</v>
      </c>
      <c r="AE206" t="s">
        <v>40</v>
      </c>
      <c r="AF206" t="s">
        <v>41</v>
      </c>
      <c r="AG206" t="s">
        <v>42</v>
      </c>
      <c r="AH206" t="s">
        <v>28</v>
      </c>
      <c r="AI206">
        <v>2.0023968000000001</v>
      </c>
      <c r="AJ206">
        <v>-0.78156000000000003</v>
      </c>
    </row>
    <row r="207" spans="1:36" x14ac:dyDescent="0.3">
      <c r="A207">
        <v>204</v>
      </c>
      <c r="B207" t="s">
        <v>312</v>
      </c>
      <c r="C207" t="s">
        <v>28</v>
      </c>
      <c r="D207" t="s">
        <v>29</v>
      </c>
      <c r="E207" t="s">
        <v>30</v>
      </c>
      <c r="F207" t="s">
        <v>31</v>
      </c>
      <c r="G207" t="s">
        <v>1195</v>
      </c>
      <c r="H207" t="s">
        <v>1213</v>
      </c>
      <c r="I207" s="4" t="s">
        <v>1214</v>
      </c>
      <c r="J207" s="1">
        <f>((((bot_orders[[#This Row],[cTime]]/ 1000)+3*3600) / 86400) + DATE(1970,1,1))</f>
        <v>45756.507653402776</v>
      </c>
      <c r="K207" s="4" t="s">
        <v>1215</v>
      </c>
      <c r="L207" s="1">
        <f>((((bot_orders[[#This Row],[uTime]]/ 1000)+3*3600) / 86400) + DATE(1970,1,1))</f>
        <v>45756.515217048611</v>
      </c>
      <c r="M207" t="s">
        <v>34</v>
      </c>
      <c r="N207" t="s">
        <v>28</v>
      </c>
      <c r="O207" t="s">
        <v>35</v>
      </c>
      <c r="P207">
        <v>2.004</v>
      </c>
      <c r="Q207" t="s">
        <v>36</v>
      </c>
      <c r="R207" t="s">
        <v>55</v>
      </c>
      <c r="S207">
        <v>0.39200000000000002</v>
      </c>
      <c r="T207">
        <v>0.39200000000000002</v>
      </c>
      <c r="U207">
        <v>2.004</v>
      </c>
      <c r="V207">
        <v>-1.6031999999999999E-3</v>
      </c>
      <c r="W207" t="s">
        <v>39</v>
      </c>
      <c r="X207" s="4">
        <f>IF(bot_orders[[#This Row],[side]]="sell", bot_orders[[#This Row],[accFillSz]]*bot_orders[[#This Row],[avgPx]] + bot_orders[[#This Row],[fee]], -bot_orders[[#This Row],[accFillSz]]*bot_orders[[#This Row],[avgPx]])</f>
        <v>-0.78556800000000004</v>
      </c>
      <c r="Y207" s="4">
        <f>IF(bot_orders[[#This Row],[side]]="buy", bot_orders[[#This Row],[accFillSz]] + bot_orders[[#This Row],[fee]], -bot_orders[[#This Row],[accFillSz]])</f>
        <v>2.0023968000000001</v>
      </c>
      <c r="Z207" s="4">
        <f>IF(bot_orders[[#This Row],[side]]="sell",bot_orders[[#This Row],[accFillSz]]*bot_orders[[#This Row],[avgPx]]+bot_orders[[#This Row],[fee]], 0)</f>
        <v>0</v>
      </c>
      <c r="AA207" s="4">
        <f>IF(bot_orders[[#This Row],[side]]="sell",-bot_orders[[#This Row],[accFillSz]],bot_orders[[#This Row],[accFillSz]]+bot_orders[[#This Row],[fee]])</f>
        <v>2.0023968000000001</v>
      </c>
      <c r="AB207">
        <v>0</v>
      </c>
      <c r="AC207" t="s">
        <v>38</v>
      </c>
      <c r="AD207">
        <v>0</v>
      </c>
      <c r="AE207" t="s">
        <v>40</v>
      </c>
      <c r="AF207" t="s">
        <v>41</v>
      </c>
      <c r="AG207" t="s">
        <v>42</v>
      </c>
      <c r="AH207" t="s">
        <v>28</v>
      </c>
      <c r="AI207">
        <v>2.0023968000000001</v>
      </c>
      <c r="AJ207">
        <v>-0.78556800000000004</v>
      </c>
    </row>
    <row r="208" spans="1:36" x14ac:dyDescent="0.3">
      <c r="A208">
        <v>205</v>
      </c>
      <c r="B208" t="s">
        <v>312</v>
      </c>
      <c r="C208" t="s">
        <v>28</v>
      </c>
      <c r="D208" t="s">
        <v>29</v>
      </c>
      <c r="E208" t="s">
        <v>30</v>
      </c>
      <c r="F208" t="s">
        <v>31</v>
      </c>
      <c r="G208" t="s">
        <v>1216</v>
      </c>
      <c r="H208" t="s">
        <v>1217</v>
      </c>
      <c r="I208" s="4" t="s">
        <v>1218</v>
      </c>
      <c r="J208" s="1">
        <f>((((bot_orders[[#This Row],[cTime]]/ 1000)+3*3600) / 86400) + DATE(1970,1,1))</f>
        <v>45756.51521706018</v>
      </c>
      <c r="K208" s="4" t="s">
        <v>1219</v>
      </c>
      <c r="L208" s="1">
        <f>((((bot_orders[[#This Row],[uTime]]/ 1000)+3*3600) / 86400) + DATE(1970,1,1))</f>
        <v>45756.523627083334</v>
      </c>
      <c r="M208" t="s">
        <v>34</v>
      </c>
      <c r="N208" t="s">
        <v>28</v>
      </c>
      <c r="O208" t="s">
        <v>35</v>
      </c>
      <c r="P208">
        <v>2.0019999999999998</v>
      </c>
      <c r="Q208" t="s">
        <v>36</v>
      </c>
      <c r="R208" t="s">
        <v>37</v>
      </c>
      <c r="S208">
        <v>0.39400000000000002</v>
      </c>
      <c r="T208">
        <v>0.39400000000000002</v>
      </c>
      <c r="U208">
        <v>2.0019999999999998</v>
      </c>
      <c r="V208">
        <v>-6.3103040000000001E-4</v>
      </c>
      <c r="W208" t="s">
        <v>38</v>
      </c>
      <c r="X208" s="4">
        <f>IF(bot_orders[[#This Row],[side]]="sell", bot_orders[[#This Row],[accFillSz]]*bot_orders[[#This Row],[avgPx]] + bot_orders[[#This Row],[fee]], -bot_orders[[#This Row],[accFillSz]]*bot_orders[[#This Row],[avgPx]])</f>
        <v>0.78815696959999992</v>
      </c>
      <c r="Y208" s="4">
        <f>IF(bot_orders[[#This Row],[side]]="buy", bot_orders[[#This Row],[accFillSz]] + bot_orders[[#This Row],[fee]], -bot_orders[[#This Row],[accFillSz]])</f>
        <v>-2.0019999999999998</v>
      </c>
      <c r="Z208" s="4">
        <f>IF(bot_orders[[#This Row],[side]]="sell",bot_orders[[#This Row],[accFillSz]]*bot_orders[[#This Row],[avgPx]]+bot_orders[[#This Row],[fee]], 0)</f>
        <v>0.78815696959999992</v>
      </c>
      <c r="AA208" s="4">
        <f>IF(bot_orders[[#This Row],[side]]="sell",-bot_orders[[#This Row],[accFillSz]],bot_orders[[#This Row],[accFillSz]]+bot_orders[[#This Row],[fee]])</f>
        <v>-2.0019999999999998</v>
      </c>
      <c r="AB208">
        <v>0</v>
      </c>
      <c r="AC208" t="s">
        <v>39</v>
      </c>
      <c r="AD208">
        <v>0</v>
      </c>
      <c r="AE208" t="s">
        <v>40</v>
      </c>
      <c r="AF208" t="s">
        <v>41</v>
      </c>
      <c r="AG208" t="s">
        <v>42</v>
      </c>
      <c r="AH208" t="s">
        <v>28</v>
      </c>
      <c r="AI208">
        <v>-2.0019999999999998</v>
      </c>
      <c r="AJ208">
        <v>0.78815696999999996</v>
      </c>
    </row>
    <row r="209" spans="1:36" x14ac:dyDescent="0.3">
      <c r="A209">
        <v>206</v>
      </c>
      <c r="B209" t="s">
        <v>312</v>
      </c>
      <c r="C209" t="s">
        <v>28</v>
      </c>
      <c r="D209" t="s">
        <v>29</v>
      </c>
      <c r="E209" t="s">
        <v>30</v>
      </c>
      <c r="F209" t="s">
        <v>31</v>
      </c>
      <c r="G209" t="s">
        <v>1216</v>
      </c>
      <c r="H209" t="s">
        <v>1220</v>
      </c>
      <c r="I209" s="4" t="s">
        <v>1221</v>
      </c>
      <c r="J209" s="1">
        <f>((((bot_orders[[#This Row],[cTime]]/ 1000)+3*3600) / 86400) + DATE(1970,1,1))</f>
        <v>45756.523627106479</v>
      </c>
      <c r="K209" s="4" t="s">
        <v>1222</v>
      </c>
      <c r="L209" s="1">
        <f>((((bot_orders[[#This Row],[uTime]]/ 1000)+3*3600) / 86400) + DATE(1970,1,1))</f>
        <v>45756.526195810191</v>
      </c>
      <c r="M209" t="s">
        <v>34</v>
      </c>
      <c r="N209" t="s">
        <v>28</v>
      </c>
      <c r="O209" t="s">
        <v>35</v>
      </c>
      <c r="P209">
        <v>2.004</v>
      </c>
      <c r="Q209" t="s">
        <v>36</v>
      </c>
      <c r="R209" t="s">
        <v>55</v>
      </c>
      <c r="S209">
        <v>0.39200000000000002</v>
      </c>
      <c r="T209">
        <v>0.39200000000000002</v>
      </c>
      <c r="U209">
        <v>2.004</v>
      </c>
      <c r="V209">
        <v>-1.6031999999999999E-3</v>
      </c>
      <c r="W209" t="s">
        <v>39</v>
      </c>
      <c r="X209" s="4">
        <f>IF(bot_orders[[#This Row],[side]]="sell", bot_orders[[#This Row],[accFillSz]]*bot_orders[[#This Row],[avgPx]] + bot_orders[[#This Row],[fee]], -bot_orders[[#This Row],[accFillSz]]*bot_orders[[#This Row],[avgPx]])</f>
        <v>-0.78556800000000004</v>
      </c>
      <c r="Y209" s="4">
        <f>IF(bot_orders[[#This Row],[side]]="buy", bot_orders[[#This Row],[accFillSz]] + bot_orders[[#This Row],[fee]], -bot_orders[[#This Row],[accFillSz]])</f>
        <v>2.0023968000000001</v>
      </c>
      <c r="Z209" s="4">
        <f>IF(bot_orders[[#This Row],[side]]="sell",bot_orders[[#This Row],[accFillSz]]*bot_orders[[#This Row],[avgPx]]+bot_orders[[#This Row],[fee]], 0)</f>
        <v>0</v>
      </c>
      <c r="AA209" s="4">
        <f>IF(bot_orders[[#This Row],[side]]="sell",-bot_orders[[#This Row],[accFillSz]],bot_orders[[#This Row],[accFillSz]]+bot_orders[[#This Row],[fee]])</f>
        <v>2.0023968000000001</v>
      </c>
      <c r="AB209">
        <v>0</v>
      </c>
      <c r="AC209" t="s">
        <v>38</v>
      </c>
      <c r="AD209">
        <v>0</v>
      </c>
      <c r="AE209" t="s">
        <v>40</v>
      </c>
      <c r="AF209" t="s">
        <v>41</v>
      </c>
      <c r="AG209" t="s">
        <v>42</v>
      </c>
      <c r="AH209" t="s">
        <v>28</v>
      </c>
      <c r="AI209">
        <v>2.0023968000000001</v>
      </c>
      <c r="AJ209">
        <v>-0.78556800000000004</v>
      </c>
    </row>
    <row r="210" spans="1:36" x14ac:dyDescent="0.3">
      <c r="A210">
        <v>207</v>
      </c>
      <c r="B210" t="s">
        <v>312</v>
      </c>
      <c r="C210" t="s">
        <v>28</v>
      </c>
      <c r="D210" t="s">
        <v>29</v>
      </c>
      <c r="E210" t="s">
        <v>30</v>
      </c>
      <c r="F210" t="s">
        <v>31</v>
      </c>
      <c r="G210" t="s">
        <v>1223</v>
      </c>
      <c r="H210" t="s">
        <v>1224</v>
      </c>
      <c r="I210" s="4" t="s">
        <v>1225</v>
      </c>
      <c r="J210" s="1">
        <f>((((bot_orders[[#This Row],[cTime]]/ 1000)+3*3600) / 86400) + DATE(1970,1,1))</f>
        <v>45756.526195833329</v>
      </c>
      <c r="K210" s="4" t="s">
        <v>1226</v>
      </c>
      <c r="L210" s="1">
        <f>((((bot_orders[[#This Row],[uTime]]/ 1000)+3*3600) / 86400) + DATE(1970,1,1))</f>
        <v>45756.533153287033</v>
      </c>
      <c r="M210" t="s">
        <v>34</v>
      </c>
      <c r="N210" t="s">
        <v>28</v>
      </c>
      <c r="O210" t="s">
        <v>35</v>
      </c>
      <c r="P210">
        <v>2.0019999999999998</v>
      </c>
      <c r="Q210" t="s">
        <v>36</v>
      </c>
      <c r="R210" t="s">
        <v>37</v>
      </c>
      <c r="S210">
        <v>0.39400000000000002</v>
      </c>
      <c r="T210">
        <v>0.39400000000000002</v>
      </c>
      <c r="U210">
        <v>2.0019999999999998</v>
      </c>
      <c r="V210">
        <v>-6.3103040000000001E-4</v>
      </c>
      <c r="W210" t="s">
        <v>38</v>
      </c>
      <c r="X210" s="4">
        <f>IF(bot_orders[[#This Row],[side]]="sell", bot_orders[[#This Row],[accFillSz]]*bot_orders[[#This Row],[avgPx]] + bot_orders[[#This Row],[fee]], -bot_orders[[#This Row],[accFillSz]]*bot_orders[[#This Row],[avgPx]])</f>
        <v>0.78815696959999992</v>
      </c>
      <c r="Y210" s="4">
        <f>IF(bot_orders[[#This Row],[side]]="buy", bot_orders[[#This Row],[accFillSz]] + bot_orders[[#This Row],[fee]], -bot_orders[[#This Row],[accFillSz]])</f>
        <v>-2.0019999999999998</v>
      </c>
      <c r="Z210" s="4">
        <f>IF(bot_orders[[#This Row],[side]]="sell",bot_orders[[#This Row],[accFillSz]]*bot_orders[[#This Row],[avgPx]]+bot_orders[[#This Row],[fee]], 0)</f>
        <v>0.78815696959999992</v>
      </c>
      <c r="AA210" s="4">
        <f>IF(bot_orders[[#This Row],[side]]="sell",-bot_orders[[#This Row],[accFillSz]],bot_orders[[#This Row],[accFillSz]]+bot_orders[[#This Row],[fee]])</f>
        <v>-2.0019999999999998</v>
      </c>
      <c r="AB210">
        <v>0</v>
      </c>
      <c r="AC210" t="s">
        <v>39</v>
      </c>
      <c r="AD210">
        <v>0</v>
      </c>
      <c r="AE210" t="s">
        <v>40</v>
      </c>
      <c r="AF210" t="s">
        <v>41</v>
      </c>
      <c r="AG210" t="s">
        <v>42</v>
      </c>
      <c r="AH210" t="s">
        <v>28</v>
      </c>
      <c r="AI210">
        <v>-2.0019999999999998</v>
      </c>
      <c r="AJ210">
        <v>0.78815696999999996</v>
      </c>
    </row>
    <row r="211" spans="1:36" x14ac:dyDescent="0.3">
      <c r="A211">
        <v>208</v>
      </c>
      <c r="B211" t="s">
        <v>312</v>
      </c>
      <c r="C211" t="s">
        <v>28</v>
      </c>
      <c r="D211" t="s">
        <v>29</v>
      </c>
      <c r="E211" t="s">
        <v>30</v>
      </c>
      <c r="F211" t="s">
        <v>31</v>
      </c>
      <c r="G211" t="s">
        <v>1223</v>
      </c>
      <c r="H211" t="s">
        <v>1227</v>
      </c>
      <c r="I211" s="4" t="s">
        <v>1228</v>
      </c>
      <c r="J211" s="1">
        <f>((((bot_orders[[#This Row],[cTime]]/ 1000)+3*3600) / 86400) + DATE(1970,1,1))</f>
        <v>45756.533153310185</v>
      </c>
      <c r="K211" s="4" t="s">
        <v>1229</v>
      </c>
      <c r="L211" s="1">
        <f>((((bot_orders[[#This Row],[uTime]]/ 1000)+3*3600) / 86400) + DATE(1970,1,1))</f>
        <v>45756.565267881946</v>
      </c>
      <c r="M211" t="s">
        <v>34</v>
      </c>
      <c r="N211" t="s">
        <v>28</v>
      </c>
      <c r="O211" t="s">
        <v>35</v>
      </c>
      <c r="P211">
        <v>2.004</v>
      </c>
      <c r="Q211" t="s">
        <v>36</v>
      </c>
      <c r="R211" t="s">
        <v>55</v>
      </c>
      <c r="S211">
        <v>0.39200000000000002</v>
      </c>
      <c r="T211">
        <v>0.39200000000000002</v>
      </c>
      <c r="U211">
        <v>2.004</v>
      </c>
      <c r="V211">
        <v>-1.6031999999999999E-3</v>
      </c>
      <c r="W211" t="s">
        <v>39</v>
      </c>
      <c r="X211" s="4">
        <f>IF(bot_orders[[#This Row],[side]]="sell", bot_orders[[#This Row],[accFillSz]]*bot_orders[[#This Row],[avgPx]] + bot_orders[[#This Row],[fee]], -bot_orders[[#This Row],[accFillSz]]*bot_orders[[#This Row],[avgPx]])</f>
        <v>-0.78556800000000004</v>
      </c>
      <c r="Y211" s="4">
        <f>IF(bot_orders[[#This Row],[side]]="buy", bot_orders[[#This Row],[accFillSz]] + bot_orders[[#This Row],[fee]], -bot_orders[[#This Row],[accFillSz]])</f>
        <v>2.0023968000000001</v>
      </c>
      <c r="Z211" s="4">
        <f>IF(bot_orders[[#This Row],[side]]="sell",bot_orders[[#This Row],[accFillSz]]*bot_orders[[#This Row],[avgPx]]+bot_orders[[#This Row],[fee]], 0)</f>
        <v>0</v>
      </c>
      <c r="AA211" s="4">
        <f>IF(bot_orders[[#This Row],[side]]="sell",-bot_orders[[#This Row],[accFillSz]],bot_orders[[#This Row],[accFillSz]]+bot_orders[[#This Row],[fee]])</f>
        <v>2.0023968000000001</v>
      </c>
      <c r="AB211">
        <v>0</v>
      </c>
      <c r="AC211" t="s">
        <v>38</v>
      </c>
      <c r="AD211">
        <v>0</v>
      </c>
      <c r="AE211" t="s">
        <v>40</v>
      </c>
      <c r="AF211" t="s">
        <v>41</v>
      </c>
      <c r="AG211" t="s">
        <v>42</v>
      </c>
      <c r="AH211" t="s">
        <v>28</v>
      </c>
      <c r="AI211">
        <v>2.0023968000000001</v>
      </c>
      <c r="AJ211">
        <v>-0.78556800000000004</v>
      </c>
    </row>
    <row r="212" spans="1:36" x14ac:dyDescent="0.3">
      <c r="A212">
        <v>209</v>
      </c>
      <c r="B212" t="s">
        <v>312</v>
      </c>
      <c r="C212" t="s">
        <v>28</v>
      </c>
      <c r="D212" t="s">
        <v>29</v>
      </c>
      <c r="E212" t="s">
        <v>30</v>
      </c>
      <c r="F212" t="s">
        <v>31</v>
      </c>
      <c r="G212" t="s">
        <v>1133</v>
      </c>
      <c r="H212" t="s">
        <v>1230</v>
      </c>
      <c r="I212" s="4" t="s">
        <v>1231</v>
      </c>
      <c r="J212" s="1">
        <f>((((bot_orders[[#This Row],[cTime]]/ 1000)+3*3600) / 86400) + DATE(1970,1,1))</f>
        <v>45756.535821712969</v>
      </c>
      <c r="K212" s="4" t="s">
        <v>1232</v>
      </c>
      <c r="L212" s="1">
        <f>((((bot_orders[[#This Row],[uTime]]/ 1000)+3*3600) / 86400) + DATE(1970,1,1))</f>
        <v>45756.543258738428</v>
      </c>
      <c r="M212" t="s">
        <v>34</v>
      </c>
      <c r="N212" t="s">
        <v>28</v>
      </c>
      <c r="O212" t="s">
        <v>35</v>
      </c>
      <c r="P212">
        <v>2.004</v>
      </c>
      <c r="Q212" t="s">
        <v>36</v>
      </c>
      <c r="R212" t="s">
        <v>55</v>
      </c>
      <c r="S212">
        <v>0.39400000000000002</v>
      </c>
      <c r="T212">
        <v>0.39400000000000002</v>
      </c>
      <c r="U212">
        <v>2.004</v>
      </c>
      <c r="V212">
        <v>-1.6031999999999999E-3</v>
      </c>
      <c r="W212" t="s">
        <v>39</v>
      </c>
      <c r="X212" s="4">
        <f>IF(bot_orders[[#This Row],[side]]="sell", bot_orders[[#This Row],[accFillSz]]*bot_orders[[#This Row],[avgPx]] + bot_orders[[#This Row],[fee]], -bot_orders[[#This Row],[accFillSz]]*bot_orders[[#This Row],[avgPx]])</f>
        <v>-0.78957600000000006</v>
      </c>
      <c r="Y212" s="4">
        <f>IF(bot_orders[[#This Row],[side]]="buy", bot_orders[[#This Row],[accFillSz]] + bot_orders[[#This Row],[fee]], -bot_orders[[#This Row],[accFillSz]])</f>
        <v>2.0023968000000001</v>
      </c>
      <c r="Z212" s="4">
        <f>IF(bot_orders[[#This Row],[side]]="sell",bot_orders[[#This Row],[accFillSz]]*bot_orders[[#This Row],[avgPx]]+bot_orders[[#This Row],[fee]], 0)</f>
        <v>0</v>
      </c>
      <c r="AA212" s="4">
        <f>IF(bot_orders[[#This Row],[side]]="sell",-bot_orders[[#This Row],[accFillSz]],bot_orders[[#This Row],[accFillSz]]+bot_orders[[#This Row],[fee]])</f>
        <v>2.0023968000000001</v>
      </c>
      <c r="AB212">
        <v>0</v>
      </c>
      <c r="AC212" t="s">
        <v>38</v>
      </c>
      <c r="AD212">
        <v>0</v>
      </c>
      <c r="AE212" t="s">
        <v>40</v>
      </c>
      <c r="AF212" t="s">
        <v>41</v>
      </c>
      <c r="AG212" t="s">
        <v>42</v>
      </c>
      <c r="AH212" t="s">
        <v>28</v>
      </c>
      <c r="AI212">
        <v>2.0023968000000001</v>
      </c>
      <c r="AJ212">
        <v>-0.78957600000000006</v>
      </c>
    </row>
    <row r="213" spans="1:36" x14ac:dyDescent="0.3">
      <c r="A213">
        <v>210</v>
      </c>
      <c r="B213" t="s">
        <v>312</v>
      </c>
      <c r="C213" t="s">
        <v>28</v>
      </c>
      <c r="D213" t="s">
        <v>29</v>
      </c>
      <c r="E213" t="s">
        <v>30</v>
      </c>
      <c r="F213" t="s">
        <v>31</v>
      </c>
      <c r="G213" t="s">
        <v>1233</v>
      </c>
      <c r="H213" t="s">
        <v>1234</v>
      </c>
      <c r="I213" s="4" t="s">
        <v>1235</v>
      </c>
      <c r="J213" s="1">
        <f>((((bot_orders[[#This Row],[cTime]]/ 1000)+3*3600) / 86400) + DATE(1970,1,1))</f>
        <v>45756.543258761572</v>
      </c>
      <c r="K213" s="4" t="s">
        <v>1236</v>
      </c>
      <c r="L213" s="1">
        <f>((((bot_orders[[#This Row],[uTime]]/ 1000)+3*3600) / 86400) + DATE(1970,1,1))</f>
        <v>45756.547435659726</v>
      </c>
      <c r="M213" t="s">
        <v>34</v>
      </c>
      <c r="N213" t="s">
        <v>28</v>
      </c>
      <c r="O213" t="s">
        <v>35</v>
      </c>
      <c r="P213">
        <v>2.0019999999999998</v>
      </c>
      <c r="Q213" t="s">
        <v>36</v>
      </c>
      <c r="R213" t="s">
        <v>37</v>
      </c>
      <c r="S213">
        <v>0.39600000000000002</v>
      </c>
      <c r="T213">
        <v>0.39600000000000002</v>
      </c>
      <c r="U213">
        <v>2.0019999999999998</v>
      </c>
      <c r="V213">
        <v>-6.3423359999999999E-4</v>
      </c>
      <c r="W213" t="s">
        <v>38</v>
      </c>
      <c r="X213" s="4">
        <f>IF(bot_orders[[#This Row],[side]]="sell", bot_orders[[#This Row],[accFillSz]]*bot_orders[[#This Row],[avgPx]] + bot_orders[[#This Row],[fee]], -bot_orders[[#This Row],[accFillSz]]*bot_orders[[#This Row],[avgPx]])</f>
        <v>0.79215776639999991</v>
      </c>
      <c r="Y213" s="4">
        <f>IF(bot_orders[[#This Row],[side]]="buy", bot_orders[[#This Row],[accFillSz]] + bot_orders[[#This Row],[fee]], -bot_orders[[#This Row],[accFillSz]])</f>
        <v>-2.0019999999999998</v>
      </c>
      <c r="Z213" s="4">
        <f>IF(bot_orders[[#This Row],[side]]="sell",bot_orders[[#This Row],[accFillSz]]*bot_orders[[#This Row],[avgPx]]+bot_orders[[#This Row],[fee]], 0)</f>
        <v>0.79215776639999991</v>
      </c>
      <c r="AA213" s="4">
        <f>IF(bot_orders[[#This Row],[side]]="sell",-bot_orders[[#This Row],[accFillSz]],bot_orders[[#This Row],[accFillSz]]+bot_orders[[#This Row],[fee]])</f>
        <v>-2.0019999999999998</v>
      </c>
      <c r="AB213">
        <v>0</v>
      </c>
      <c r="AC213" t="s">
        <v>39</v>
      </c>
      <c r="AD213">
        <v>0</v>
      </c>
      <c r="AE213" t="s">
        <v>40</v>
      </c>
      <c r="AF213" t="s">
        <v>41</v>
      </c>
      <c r="AG213" t="s">
        <v>42</v>
      </c>
      <c r="AH213" t="s">
        <v>28</v>
      </c>
      <c r="AI213">
        <v>-2.0019999999999998</v>
      </c>
      <c r="AJ213">
        <v>0.79215776999999998</v>
      </c>
    </row>
    <row r="214" spans="1:36" x14ac:dyDescent="0.3">
      <c r="A214">
        <v>211</v>
      </c>
      <c r="B214" t="s">
        <v>312</v>
      </c>
      <c r="C214" t="s">
        <v>28</v>
      </c>
      <c r="D214" t="s">
        <v>29</v>
      </c>
      <c r="E214" t="s">
        <v>30</v>
      </c>
      <c r="F214" t="s">
        <v>31</v>
      </c>
      <c r="G214" t="s">
        <v>1233</v>
      </c>
      <c r="H214" t="s">
        <v>1237</v>
      </c>
      <c r="I214" s="4" t="s">
        <v>1238</v>
      </c>
      <c r="J214" s="1">
        <f>((((bot_orders[[#This Row],[cTime]]/ 1000)+3*3600) / 86400) + DATE(1970,1,1))</f>
        <v>45756.547435682871</v>
      </c>
      <c r="K214" s="4" t="s">
        <v>1239</v>
      </c>
      <c r="L214" s="1">
        <f>((((bot_orders[[#This Row],[uTime]]/ 1000)+3*3600) / 86400) + DATE(1970,1,1))</f>
        <v>45756.560394456021</v>
      </c>
      <c r="M214" t="s">
        <v>34</v>
      </c>
      <c r="N214" t="s">
        <v>28</v>
      </c>
      <c r="O214" t="s">
        <v>35</v>
      </c>
      <c r="P214">
        <v>2.004</v>
      </c>
      <c r="Q214" t="s">
        <v>36</v>
      </c>
      <c r="R214" t="s">
        <v>55</v>
      </c>
      <c r="S214">
        <v>0.39400000000000002</v>
      </c>
      <c r="T214">
        <v>0.39400000000000002</v>
      </c>
      <c r="U214">
        <v>2.004</v>
      </c>
      <c r="V214">
        <v>-1.6031999999999999E-3</v>
      </c>
      <c r="W214" t="s">
        <v>39</v>
      </c>
      <c r="X214" s="4">
        <f>IF(bot_orders[[#This Row],[side]]="sell", bot_orders[[#This Row],[accFillSz]]*bot_orders[[#This Row],[avgPx]] + bot_orders[[#This Row],[fee]], -bot_orders[[#This Row],[accFillSz]]*bot_orders[[#This Row],[avgPx]])</f>
        <v>-0.78957600000000006</v>
      </c>
      <c r="Y214" s="4">
        <f>IF(bot_orders[[#This Row],[side]]="buy", bot_orders[[#This Row],[accFillSz]] + bot_orders[[#This Row],[fee]], -bot_orders[[#This Row],[accFillSz]])</f>
        <v>2.0023968000000001</v>
      </c>
      <c r="Z214" s="4">
        <f>IF(bot_orders[[#This Row],[side]]="sell",bot_orders[[#This Row],[accFillSz]]*bot_orders[[#This Row],[avgPx]]+bot_orders[[#This Row],[fee]], 0)</f>
        <v>0</v>
      </c>
      <c r="AA214" s="4">
        <f>IF(bot_orders[[#This Row],[side]]="sell",-bot_orders[[#This Row],[accFillSz]],bot_orders[[#This Row],[accFillSz]]+bot_orders[[#This Row],[fee]])</f>
        <v>2.0023968000000001</v>
      </c>
      <c r="AB214">
        <v>0</v>
      </c>
      <c r="AC214" t="s">
        <v>38</v>
      </c>
      <c r="AD214">
        <v>0</v>
      </c>
      <c r="AE214" t="s">
        <v>40</v>
      </c>
      <c r="AF214" t="s">
        <v>41</v>
      </c>
      <c r="AG214" t="s">
        <v>42</v>
      </c>
      <c r="AH214" t="s">
        <v>28</v>
      </c>
      <c r="AI214">
        <v>2.0023968000000001</v>
      </c>
      <c r="AJ214">
        <v>-0.78957600000000006</v>
      </c>
    </row>
    <row r="215" spans="1:36" x14ac:dyDescent="0.3">
      <c r="A215">
        <v>212</v>
      </c>
      <c r="B215" t="s">
        <v>312</v>
      </c>
      <c r="C215" t="s">
        <v>28</v>
      </c>
      <c r="D215" t="s">
        <v>29</v>
      </c>
      <c r="E215" t="s">
        <v>30</v>
      </c>
      <c r="F215" t="s">
        <v>31</v>
      </c>
      <c r="G215" t="s">
        <v>1130</v>
      </c>
      <c r="H215" t="s">
        <v>1240</v>
      </c>
      <c r="I215" s="4" t="s">
        <v>1241</v>
      </c>
      <c r="J215" s="1">
        <f>((((bot_orders[[#This Row],[cTime]]/ 1000)+3*3600) / 86400) + DATE(1970,1,1))</f>
        <v>45756.552110914352</v>
      </c>
      <c r="K215" s="4" t="s">
        <v>1242</v>
      </c>
      <c r="L215" s="1">
        <f>((((bot_orders[[#This Row],[uTime]]/ 1000)+3*3600) / 86400) + DATE(1970,1,1))</f>
        <v>45756.556059837967</v>
      </c>
      <c r="M215" t="s">
        <v>34</v>
      </c>
      <c r="N215" t="s">
        <v>28</v>
      </c>
      <c r="O215" t="s">
        <v>35</v>
      </c>
      <c r="P215">
        <v>2.004</v>
      </c>
      <c r="Q215" t="s">
        <v>36</v>
      </c>
      <c r="R215" t="s">
        <v>55</v>
      </c>
      <c r="S215">
        <v>0.39600000000000002</v>
      </c>
      <c r="T215">
        <v>0.39600000000000002</v>
      </c>
      <c r="U215">
        <v>2.004</v>
      </c>
      <c r="V215">
        <v>-1.6031999999999999E-3</v>
      </c>
      <c r="W215" t="s">
        <v>39</v>
      </c>
      <c r="X215" s="4">
        <f>IF(bot_orders[[#This Row],[side]]="sell", bot_orders[[#This Row],[accFillSz]]*bot_orders[[#This Row],[avgPx]] + bot_orders[[#This Row],[fee]], -bot_orders[[#This Row],[accFillSz]]*bot_orders[[#This Row],[avgPx]])</f>
        <v>-0.79358400000000007</v>
      </c>
      <c r="Y215" s="4">
        <f>IF(bot_orders[[#This Row],[side]]="buy", bot_orders[[#This Row],[accFillSz]] + bot_orders[[#This Row],[fee]], -bot_orders[[#This Row],[accFillSz]])</f>
        <v>2.0023968000000001</v>
      </c>
      <c r="Z215" s="4">
        <f>IF(bot_orders[[#This Row],[side]]="sell",bot_orders[[#This Row],[accFillSz]]*bot_orders[[#This Row],[avgPx]]+bot_orders[[#This Row],[fee]], 0)</f>
        <v>0</v>
      </c>
      <c r="AA215" s="4">
        <f>IF(bot_orders[[#This Row],[side]]="sell",-bot_orders[[#This Row],[accFillSz]],bot_orders[[#This Row],[accFillSz]]+bot_orders[[#This Row],[fee]])</f>
        <v>2.0023968000000001</v>
      </c>
      <c r="AB215">
        <v>0</v>
      </c>
      <c r="AC215" t="s">
        <v>38</v>
      </c>
      <c r="AD215">
        <v>0</v>
      </c>
      <c r="AE215" t="s">
        <v>40</v>
      </c>
      <c r="AF215" t="s">
        <v>41</v>
      </c>
      <c r="AG215" t="s">
        <v>42</v>
      </c>
      <c r="AH215" t="s">
        <v>28</v>
      </c>
      <c r="AI215">
        <v>2.0023968000000001</v>
      </c>
      <c r="AJ215">
        <v>-0.79358399999999996</v>
      </c>
    </row>
    <row r="216" spans="1:36" x14ac:dyDescent="0.3">
      <c r="A216">
        <v>213</v>
      </c>
      <c r="B216" t="s">
        <v>312</v>
      </c>
      <c r="C216" t="s">
        <v>28</v>
      </c>
      <c r="D216" t="s">
        <v>29</v>
      </c>
      <c r="E216" t="s">
        <v>30</v>
      </c>
      <c r="F216" t="s">
        <v>31</v>
      </c>
      <c r="G216" t="s">
        <v>1243</v>
      </c>
      <c r="H216" t="s">
        <v>1244</v>
      </c>
      <c r="I216" s="4" t="s">
        <v>1245</v>
      </c>
      <c r="J216" s="1">
        <f>((((bot_orders[[#This Row],[cTime]]/ 1000)+3*3600) / 86400) + DATE(1970,1,1))</f>
        <v>45756.556059861112</v>
      </c>
      <c r="K216" s="4" t="s">
        <v>1246</v>
      </c>
      <c r="L216" s="1">
        <f>((((bot_orders[[#This Row],[uTime]]/ 1000)+3*3600) / 86400) + DATE(1970,1,1))</f>
        <v>45756.69581474537</v>
      </c>
      <c r="M216" t="s">
        <v>34</v>
      </c>
      <c r="N216" t="s">
        <v>28</v>
      </c>
      <c r="O216" t="s">
        <v>35</v>
      </c>
      <c r="P216">
        <v>2.0019999999999998</v>
      </c>
      <c r="Q216" t="s">
        <v>36</v>
      </c>
      <c r="R216" t="s">
        <v>37</v>
      </c>
      <c r="S216">
        <v>0.39800000000000002</v>
      </c>
      <c r="T216">
        <v>0.39800000000000002</v>
      </c>
      <c r="U216">
        <v>2.0019999999999998</v>
      </c>
      <c r="V216">
        <v>-6.3743679999999996E-4</v>
      </c>
      <c r="W216" t="s">
        <v>38</v>
      </c>
      <c r="X216" s="4">
        <f>IF(bot_orders[[#This Row],[side]]="sell", bot_orders[[#This Row],[accFillSz]]*bot_orders[[#This Row],[avgPx]] + bot_orders[[#This Row],[fee]], -bot_orders[[#This Row],[accFillSz]]*bot_orders[[#This Row],[avgPx]])</f>
        <v>0.7961585632</v>
      </c>
      <c r="Y216" s="4">
        <f>IF(bot_orders[[#This Row],[side]]="buy", bot_orders[[#This Row],[accFillSz]] + bot_orders[[#This Row],[fee]], -bot_orders[[#This Row],[accFillSz]])</f>
        <v>-2.0019999999999998</v>
      </c>
      <c r="Z216" s="4">
        <f>IF(bot_orders[[#This Row],[side]]="sell",bot_orders[[#This Row],[accFillSz]]*bot_orders[[#This Row],[avgPx]]+bot_orders[[#This Row],[fee]], 0)</f>
        <v>0.7961585632</v>
      </c>
      <c r="AA216" s="4">
        <f>IF(bot_orders[[#This Row],[side]]="sell",-bot_orders[[#This Row],[accFillSz]],bot_orders[[#This Row],[accFillSz]]+bot_orders[[#This Row],[fee]])</f>
        <v>-2.0019999999999998</v>
      </c>
      <c r="AB216">
        <v>0</v>
      </c>
      <c r="AC216" t="s">
        <v>39</v>
      </c>
      <c r="AD216">
        <v>0</v>
      </c>
      <c r="AE216" t="s">
        <v>40</v>
      </c>
      <c r="AF216" t="s">
        <v>41</v>
      </c>
      <c r="AG216" t="s">
        <v>42</v>
      </c>
      <c r="AH216" t="s">
        <v>28</v>
      </c>
      <c r="AI216">
        <v>-2.0019999999999998</v>
      </c>
      <c r="AJ216">
        <v>0.79615855999999996</v>
      </c>
    </row>
    <row r="217" spans="1:36" x14ac:dyDescent="0.3">
      <c r="A217">
        <v>214</v>
      </c>
      <c r="B217" t="s">
        <v>312</v>
      </c>
      <c r="C217" t="s">
        <v>28</v>
      </c>
      <c r="D217" t="s">
        <v>29</v>
      </c>
      <c r="E217" t="s">
        <v>30</v>
      </c>
      <c r="F217" t="s">
        <v>31</v>
      </c>
      <c r="G217" t="s">
        <v>1247</v>
      </c>
      <c r="H217" t="s">
        <v>1248</v>
      </c>
      <c r="I217" s="4" t="s">
        <v>1249</v>
      </c>
      <c r="J217" s="1">
        <f>((((bot_orders[[#This Row],[cTime]]/ 1000)+3*3600) / 86400) + DATE(1970,1,1))</f>
        <v>45756.560394479166</v>
      </c>
      <c r="K217" s="4" t="s">
        <v>1250</v>
      </c>
      <c r="L217" s="1">
        <f>((((bot_orders[[#This Row],[uTime]]/ 1000)+3*3600) / 86400) + DATE(1970,1,1))</f>
        <v>45756.576894537036</v>
      </c>
      <c r="M217" t="s">
        <v>34</v>
      </c>
      <c r="N217" t="s">
        <v>28</v>
      </c>
      <c r="O217" t="s">
        <v>35</v>
      </c>
      <c r="P217">
        <v>2.0019999999999998</v>
      </c>
      <c r="Q217" t="s">
        <v>36</v>
      </c>
      <c r="R217" t="s">
        <v>37</v>
      </c>
      <c r="S217">
        <v>0.39600000000000002</v>
      </c>
      <c r="T217">
        <v>0.39600000000000002</v>
      </c>
      <c r="U217">
        <v>2.0019999999999998</v>
      </c>
      <c r="V217">
        <v>-6.3423359999999999E-4</v>
      </c>
      <c r="W217" t="s">
        <v>38</v>
      </c>
      <c r="X217" s="4">
        <f>IF(bot_orders[[#This Row],[side]]="sell", bot_orders[[#This Row],[accFillSz]]*bot_orders[[#This Row],[avgPx]] + bot_orders[[#This Row],[fee]], -bot_orders[[#This Row],[accFillSz]]*bot_orders[[#This Row],[avgPx]])</f>
        <v>0.79215776639999991</v>
      </c>
      <c r="Y217" s="4">
        <f>IF(bot_orders[[#This Row],[side]]="buy", bot_orders[[#This Row],[accFillSz]] + bot_orders[[#This Row],[fee]], -bot_orders[[#This Row],[accFillSz]])</f>
        <v>-2.0019999999999998</v>
      </c>
      <c r="Z217" s="4">
        <f>IF(bot_orders[[#This Row],[side]]="sell",bot_orders[[#This Row],[accFillSz]]*bot_orders[[#This Row],[avgPx]]+bot_orders[[#This Row],[fee]], 0)</f>
        <v>0.79215776639999991</v>
      </c>
      <c r="AA217" s="4">
        <f>IF(bot_orders[[#This Row],[side]]="sell",-bot_orders[[#This Row],[accFillSz]],bot_orders[[#This Row],[accFillSz]]+bot_orders[[#This Row],[fee]])</f>
        <v>-2.0019999999999998</v>
      </c>
      <c r="AB217">
        <v>0</v>
      </c>
      <c r="AC217" t="s">
        <v>39</v>
      </c>
      <c r="AD217">
        <v>0</v>
      </c>
      <c r="AE217" t="s">
        <v>40</v>
      </c>
      <c r="AF217" t="s">
        <v>41</v>
      </c>
      <c r="AG217" t="s">
        <v>42</v>
      </c>
      <c r="AH217" t="s">
        <v>28</v>
      </c>
      <c r="AI217">
        <v>-2.0019999999999998</v>
      </c>
      <c r="AJ217">
        <v>0.79215776999999998</v>
      </c>
    </row>
    <row r="218" spans="1:36" x14ac:dyDescent="0.3">
      <c r="A218">
        <v>215</v>
      </c>
      <c r="B218" t="s">
        <v>312</v>
      </c>
      <c r="C218" t="s">
        <v>28</v>
      </c>
      <c r="D218" t="s">
        <v>29</v>
      </c>
      <c r="E218" t="s">
        <v>30</v>
      </c>
      <c r="F218" t="s">
        <v>31</v>
      </c>
      <c r="G218" t="s">
        <v>1251</v>
      </c>
      <c r="H218" t="s">
        <v>1252</v>
      </c>
      <c r="I218" s="4" t="s">
        <v>1253</v>
      </c>
      <c r="J218" s="1">
        <f>((((bot_orders[[#This Row],[cTime]]/ 1000)+3*3600) / 86400) + DATE(1970,1,1))</f>
        <v>45756.565267905098</v>
      </c>
      <c r="K218" s="4" t="s">
        <v>1254</v>
      </c>
      <c r="L218" s="1">
        <f>((((bot_orders[[#This Row],[uTime]]/ 1000)+3*3600) / 86400) + DATE(1970,1,1))</f>
        <v>45756.569561342592</v>
      </c>
      <c r="M218" t="s">
        <v>34</v>
      </c>
      <c r="N218" t="s">
        <v>28</v>
      </c>
      <c r="O218" t="s">
        <v>35</v>
      </c>
      <c r="P218">
        <v>2.0019999999999998</v>
      </c>
      <c r="Q218" t="s">
        <v>36</v>
      </c>
      <c r="R218" t="s">
        <v>37</v>
      </c>
      <c r="S218">
        <v>0.39400000000000002</v>
      </c>
      <c r="T218">
        <v>0.39400000000000002</v>
      </c>
      <c r="U218">
        <v>2.0019999999999998</v>
      </c>
      <c r="V218">
        <v>-6.3103040000000001E-4</v>
      </c>
      <c r="W218" t="s">
        <v>38</v>
      </c>
      <c r="X218" s="4">
        <f>IF(bot_orders[[#This Row],[side]]="sell", bot_orders[[#This Row],[accFillSz]]*bot_orders[[#This Row],[avgPx]] + bot_orders[[#This Row],[fee]], -bot_orders[[#This Row],[accFillSz]]*bot_orders[[#This Row],[avgPx]])</f>
        <v>0.78815696959999992</v>
      </c>
      <c r="Y218" s="4">
        <f>IF(bot_orders[[#This Row],[side]]="buy", bot_orders[[#This Row],[accFillSz]] + bot_orders[[#This Row],[fee]], -bot_orders[[#This Row],[accFillSz]])</f>
        <v>-2.0019999999999998</v>
      </c>
      <c r="Z218" s="4">
        <f>IF(bot_orders[[#This Row],[side]]="sell",bot_orders[[#This Row],[accFillSz]]*bot_orders[[#This Row],[avgPx]]+bot_orders[[#This Row],[fee]], 0)</f>
        <v>0.78815696959999992</v>
      </c>
      <c r="AA218" s="4">
        <f>IF(bot_orders[[#This Row],[side]]="sell",-bot_orders[[#This Row],[accFillSz]],bot_orders[[#This Row],[accFillSz]]+bot_orders[[#This Row],[fee]])</f>
        <v>-2.0019999999999998</v>
      </c>
      <c r="AB218">
        <v>0</v>
      </c>
      <c r="AC218" t="s">
        <v>39</v>
      </c>
      <c r="AD218">
        <v>0</v>
      </c>
      <c r="AE218" t="s">
        <v>40</v>
      </c>
      <c r="AF218" t="s">
        <v>41</v>
      </c>
      <c r="AG218" t="s">
        <v>42</v>
      </c>
      <c r="AH218" t="s">
        <v>28</v>
      </c>
      <c r="AI218">
        <v>-2.0019999999999998</v>
      </c>
      <c r="AJ218">
        <v>0.78815696999999996</v>
      </c>
    </row>
    <row r="219" spans="1:36" x14ac:dyDescent="0.3">
      <c r="A219">
        <v>216</v>
      </c>
      <c r="B219" t="s">
        <v>312</v>
      </c>
      <c r="C219" t="s">
        <v>28</v>
      </c>
      <c r="D219" t="s">
        <v>29</v>
      </c>
      <c r="E219" t="s">
        <v>30</v>
      </c>
      <c r="F219" t="s">
        <v>31</v>
      </c>
      <c r="G219" t="s">
        <v>1251</v>
      </c>
      <c r="H219" t="s">
        <v>1255</v>
      </c>
      <c r="I219" s="4" t="s">
        <v>1256</v>
      </c>
      <c r="J219" s="1">
        <f>((((bot_orders[[#This Row],[cTime]]/ 1000)+3*3600) / 86400) + DATE(1970,1,1))</f>
        <v>45756.569561365744</v>
      </c>
      <c r="K219" s="4" t="s">
        <v>1257</v>
      </c>
      <c r="L219" s="1">
        <f>((((bot_orders[[#This Row],[uTime]]/ 1000)+3*3600) / 86400) + DATE(1970,1,1))</f>
        <v>45756.584341562499</v>
      </c>
      <c r="M219" t="s">
        <v>34</v>
      </c>
      <c r="N219" t="s">
        <v>28</v>
      </c>
      <c r="O219" t="s">
        <v>35</v>
      </c>
      <c r="P219">
        <v>2.004</v>
      </c>
      <c r="Q219" t="s">
        <v>36</v>
      </c>
      <c r="R219" t="s">
        <v>55</v>
      </c>
      <c r="S219">
        <v>0.39200000000000002</v>
      </c>
      <c r="T219">
        <v>0.39200000000000002</v>
      </c>
      <c r="U219">
        <v>2.004</v>
      </c>
      <c r="V219">
        <v>-1.6031999999999999E-3</v>
      </c>
      <c r="W219" t="s">
        <v>39</v>
      </c>
      <c r="X219" s="4">
        <f>IF(bot_orders[[#This Row],[side]]="sell", bot_orders[[#This Row],[accFillSz]]*bot_orders[[#This Row],[avgPx]] + bot_orders[[#This Row],[fee]], -bot_orders[[#This Row],[accFillSz]]*bot_orders[[#This Row],[avgPx]])</f>
        <v>-0.78556800000000004</v>
      </c>
      <c r="Y219" s="4">
        <f>IF(bot_orders[[#This Row],[side]]="buy", bot_orders[[#This Row],[accFillSz]] + bot_orders[[#This Row],[fee]], -bot_orders[[#This Row],[accFillSz]])</f>
        <v>2.0023968000000001</v>
      </c>
      <c r="Z219" s="4">
        <f>IF(bot_orders[[#This Row],[side]]="sell",bot_orders[[#This Row],[accFillSz]]*bot_orders[[#This Row],[avgPx]]+bot_orders[[#This Row],[fee]], 0)</f>
        <v>0</v>
      </c>
      <c r="AA219" s="4">
        <f>IF(bot_orders[[#This Row],[side]]="sell",-bot_orders[[#This Row],[accFillSz]],bot_orders[[#This Row],[accFillSz]]+bot_orders[[#This Row],[fee]])</f>
        <v>2.0023968000000001</v>
      </c>
      <c r="AB219">
        <v>0</v>
      </c>
      <c r="AC219" t="s">
        <v>38</v>
      </c>
      <c r="AD219">
        <v>0</v>
      </c>
      <c r="AE219" t="s">
        <v>40</v>
      </c>
      <c r="AF219" t="s">
        <v>41</v>
      </c>
      <c r="AG219" t="s">
        <v>42</v>
      </c>
      <c r="AH219" t="s">
        <v>28</v>
      </c>
      <c r="AI219">
        <v>2.0023968000000001</v>
      </c>
      <c r="AJ219">
        <v>-0.78556800000000004</v>
      </c>
    </row>
    <row r="220" spans="1:36" x14ac:dyDescent="0.3">
      <c r="A220">
        <v>217</v>
      </c>
      <c r="B220" t="s">
        <v>312</v>
      </c>
      <c r="C220" t="s">
        <v>28</v>
      </c>
      <c r="D220" t="s">
        <v>29</v>
      </c>
      <c r="E220" t="s">
        <v>30</v>
      </c>
      <c r="F220" t="s">
        <v>31</v>
      </c>
      <c r="G220" t="s">
        <v>1247</v>
      </c>
      <c r="H220" t="s">
        <v>1258</v>
      </c>
      <c r="I220" s="4" t="s">
        <v>1259</v>
      </c>
      <c r="J220" s="1">
        <f>((((bot_orders[[#This Row],[cTime]]/ 1000)+3*3600) / 86400) + DATE(1970,1,1))</f>
        <v>45756.576894560189</v>
      </c>
      <c r="K220" s="4" t="s">
        <v>1260</v>
      </c>
      <c r="L220" s="1">
        <f>((((bot_orders[[#This Row],[uTime]]/ 1000)+3*3600) / 86400) + DATE(1970,1,1))</f>
        <v>45756.584166504632</v>
      </c>
      <c r="M220" t="s">
        <v>34</v>
      </c>
      <c r="N220" t="s">
        <v>28</v>
      </c>
      <c r="O220" t="s">
        <v>35</v>
      </c>
      <c r="P220">
        <v>2.004</v>
      </c>
      <c r="Q220" t="s">
        <v>36</v>
      </c>
      <c r="R220" t="s">
        <v>55</v>
      </c>
      <c r="S220">
        <v>0.39400000000000002</v>
      </c>
      <c r="T220">
        <v>0.39400000000000002</v>
      </c>
      <c r="U220">
        <v>2.004</v>
      </c>
      <c r="V220">
        <v>-1.6031999999999999E-3</v>
      </c>
      <c r="W220" t="s">
        <v>39</v>
      </c>
      <c r="X220" s="4">
        <f>IF(bot_orders[[#This Row],[side]]="sell", bot_orders[[#This Row],[accFillSz]]*bot_orders[[#This Row],[avgPx]] + bot_orders[[#This Row],[fee]], -bot_orders[[#This Row],[accFillSz]]*bot_orders[[#This Row],[avgPx]])</f>
        <v>-0.78957600000000006</v>
      </c>
      <c r="Y220" s="4">
        <f>IF(bot_orders[[#This Row],[side]]="buy", bot_orders[[#This Row],[accFillSz]] + bot_orders[[#This Row],[fee]], -bot_orders[[#This Row],[accFillSz]])</f>
        <v>2.0023968000000001</v>
      </c>
      <c r="Z220" s="4">
        <f>IF(bot_orders[[#This Row],[side]]="sell",bot_orders[[#This Row],[accFillSz]]*bot_orders[[#This Row],[avgPx]]+bot_orders[[#This Row],[fee]], 0)</f>
        <v>0</v>
      </c>
      <c r="AA220" s="4">
        <f>IF(bot_orders[[#This Row],[side]]="sell",-bot_orders[[#This Row],[accFillSz]],bot_orders[[#This Row],[accFillSz]]+bot_orders[[#This Row],[fee]])</f>
        <v>2.0023968000000001</v>
      </c>
      <c r="AB220">
        <v>0</v>
      </c>
      <c r="AC220" t="s">
        <v>38</v>
      </c>
      <c r="AD220">
        <v>0</v>
      </c>
      <c r="AE220" t="s">
        <v>40</v>
      </c>
      <c r="AF220" t="s">
        <v>41</v>
      </c>
      <c r="AG220" t="s">
        <v>42</v>
      </c>
      <c r="AH220" t="s">
        <v>28</v>
      </c>
      <c r="AI220">
        <v>2.0023968000000001</v>
      </c>
      <c r="AJ220">
        <v>-0.78957600000000006</v>
      </c>
    </row>
    <row r="221" spans="1:36" x14ac:dyDescent="0.3">
      <c r="A221">
        <v>218</v>
      </c>
      <c r="B221" t="s">
        <v>312</v>
      </c>
      <c r="C221" t="s">
        <v>28</v>
      </c>
      <c r="D221" t="s">
        <v>29</v>
      </c>
      <c r="E221" t="s">
        <v>30</v>
      </c>
      <c r="F221" t="s">
        <v>31</v>
      </c>
      <c r="G221" t="s">
        <v>1261</v>
      </c>
      <c r="H221" t="s">
        <v>1262</v>
      </c>
      <c r="I221" s="4" t="s">
        <v>1263</v>
      </c>
      <c r="J221" s="1">
        <f>((((bot_orders[[#This Row],[cTime]]/ 1000)+3*3600) / 86400) + DATE(1970,1,1))</f>
        <v>45756.584166527777</v>
      </c>
      <c r="K221" s="4" t="s">
        <v>1264</v>
      </c>
      <c r="L221" s="1">
        <f>((((bot_orders[[#This Row],[uTime]]/ 1000)+3*3600) / 86400) + DATE(1970,1,1))</f>
        <v>45756.694073912033</v>
      </c>
      <c r="M221" t="s">
        <v>34</v>
      </c>
      <c r="N221" t="s">
        <v>28</v>
      </c>
      <c r="O221" t="s">
        <v>35</v>
      </c>
      <c r="P221">
        <v>2.0019999999999998</v>
      </c>
      <c r="Q221" t="s">
        <v>36</v>
      </c>
      <c r="R221" t="s">
        <v>37</v>
      </c>
      <c r="S221">
        <v>0.39600000000000002</v>
      </c>
      <c r="T221">
        <v>0.39600000000000002</v>
      </c>
      <c r="U221">
        <v>2.0019999999999998</v>
      </c>
      <c r="V221">
        <v>-6.3423359999999999E-4</v>
      </c>
      <c r="W221" t="s">
        <v>38</v>
      </c>
      <c r="X221" s="4">
        <f>IF(bot_orders[[#This Row],[side]]="sell", bot_orders[[#This Row],[accFillSz]]*bot_orders[[#This Row],[avgPx]] + bot_orders[[#This Row],[fee]], -bot_orders[[#This Row],[accFillSz]]*bot_orders[[#This Row],[avgPx]])</f>
        <v>0.79215776639999991</v>
      </c>
      <c r="Y221" s="4">
        <f>IF(bot_orders[[#This Row],[side]]="buy", bot_orders[[#This Row],[accFillSz]] + bot_orders[[#This Row],[fee]], -bot_orders[[#This Row],[accFillSz]])</f>
        <v>-2.0019999999999998</v>
      </c>
      <c r="Z221" s="4">
        <f>IF(bot_orders[[#This Row],[side]]="sell",bot_orders[[#This Row],[accFillSz]]*bot_orders[[#This Row],[avgPx]]+bot_orders[[#This Row],[fee]], 0)</f>
        <v>0.79215776639999991</v>
      </c>
      <c r="AA221" s="4">
        <f>IF(bot_orders[[#This Row],[side]]="sell",-bot_orders[[#This Row],[accFillSz]],bot_orders[[#This Row],[accFillSz]]+bot_orders[[#This Row],[fee]])</f>
        <v>-2.0019999999999998</v>
      </c>
      <c r="AB221">
        <v>0</v>
      </c>
      <c r="AC221" t="s">
        <v>39</v>
      </c>
      <c r="AD221">
        <v>0</v>
      </c>
      <c r="AE221" t="s">
        <v>40</v>
      </c>
      <c r="AF221" t="s">
        <v>41</v>
      </c>
      <c r="AG221" t="s">
        <v>42</v>
      </c>
      <c r="AH221" t="s">
        <v>28</v>
      </c>
      <c r="AI221">
        <v>-2.0019999999999998</v>
      </c>
      <c r="AJ221">
        <v>0.79215776999999998</v>
      </c>
    </row>
    <row r="222" spans="1:36" x14ac:dyDescent="0.3">
      <c r="A222">
        <v>219</v>
      </c>
      <c r="B222" t="s">
        <v>312</v>
      </c>
      <c r="C222" t="s">
        <v>28</v>
      </c>
      <c r="D222" t="s">
        <v>29</v>
      </c>
      <c r="E222" t="s">
        <v>30</v>
      </c>
      <c r="F222" t="s">
        <v>31</v>
      </c>
      <c r="G222" t="s">
        <v>1265</v>
      </c>
      <c r="H222" t="s">
        <v>1266</v>
      </c>
      <c r="I222" s="4" t="s">
        <v>1267</v>
      </c>
      <c r="J222" s="1">
        <f>((((bot_orders[[#This Row],[cTime]]/ 1000)+3*3600) / 86400) + DATE(1970,1,1))</f>
        <v>45756.584341597219</v>
      </c>
      <c r="K222" s="4" t="s">
        <v>1268</v>
      </c>
      <c r="L222" s="1">
        <f>((((bot_orders[[#This Row],[uTime]]/ 1000)+3*3600) / 86400) + DATE(1970,1,1))</f>
        <v>45756.689213680555</v>
      </c>
      <c r="M222" t="s">
        <v>34</v>
      </c>
      <c r="N222" t="s">
        <v>28</v>
      </c>
      <c r="O222" t="s">
        <v>35</v>
      </c>
      <c r="P222">
        <v>2.0019999999999998</v>
      </c>
      <c r="Q222" t="s">
        <v>36</v>
      </c>
      <c r="R222" t="s">
        <v>37</v>
      </c>
      <c r="S222">
        <v>0.39400000000000002</v>
      </c>
      <c r="T222">
        <v>0.39400000000000002</v>
      </c>
      <c r="U222">
        <v>2.0019999999999998</v>
      </c>
      <c r="V222">
        <v>-6.3103040000000001E-4</v>
      </c>
      <c r="W222" t="s">
        <v>38</v>
      </c>
      <c r="X222" s="4">
        <f>IF(bot_orders[[#This Row],[side]]="sell", bot_orders[[#This Row],[accFillSz]]*bot_orders[[#This Row],[avgPx]] + bot_orders[[#This Row],[fee]], -bot_orders[[#This Row],[accFillSz]]*bot_orders[[#This Row],[avgPx]])</f>
        <v>0.78815696959999992</v>
      </c>
      <c r="Y222" s="4">
        <f>IF(bot_orders[[#This Row],[side]]="buy", bot_orders[[#This Row],[accFillSz]] + bot_orders[[#This Row],[fee]], -bot_orders[[#This Row],[accFillSz]])</f>
        <v>-2.0019999999999998</v>
      </c>
      <c r="Z222" s="4">
        <f>IF(bot_orders[[#This Row],[side]]="sell",bot_orders[[#This Row],[accFillSz]]*bot_orders[[#This Row],[avgPx]]+bot_orders[[#This Row],[fee]], 0)</f>
        <v>0.78815696959999992</v>
      </c>
      <c r="AA222" s="4">
        <f>IF(bot_orders[[#This Row],[side]]="sell",-bot_orders[[#This Row],[accFillSz]],bot_orders[[#This Row],[accFillSz]]+bot_orders[[#This Row],[fee]])</f>
        <v>-2.0019999999999998</v>
      </c>
      <c r="AB222">
        <v>0</v>
      </c>
      <c r="AC222" t="s">
        <v>39</v>
      </c>
      <c r="AD222">
        <v>0</v>
      </c>
      <c r="AE222" t="s">
        <v>40</v>
      </c>
      <c r="AF222" t="s">
        <v>41</v>
      </c>
      <c r="AG222" t="s">
        <v>42</v>
      </c>
      <c r="AH222" t="s">
        <v>28</v>
      </c>
      <c r="AI222">
        <v>-2.0019999999999998</v>
      </c>
      <c r="AJ222">
        <v>0.78815696999999996</v>
      </c>
    </row>
    <row r="223" spans="1:36" x14ac:dyDescent="0.3">
      <c r="A223">
        <v>220</v>
      </c>
      <c r="B223" t="s">
        <v>312</v>
      </c>
      <c r="C223" t="s">
        <v>28</v>
      </c>
      <c r="D223" t="s">
        <v>29</v>
      </c>
      <c r="E223" t="s">
        <v>30</v>
      </c>
      <c r="F223" t="s">
        <v>31</v>
      </c>
      <c r="G223" t="s">
        <v>1269</v>
      </c>
      <c r="H223" t="s">
        <v>1270</v>
      </c>
      <c r="I223" s="4" t="s">
        <v>1271</v>
      </c>
      <c r="J223" s="1">
        <f>((((bot_orders[[#This Row],[cTime]]/ 1000)+3*3600) / 86400) + DATE(1970,1,1))</f>
        <v>45756.58502677083</v>
      </c>
      <c r="K223" s="4" t="s">
        <v>1272</v>
      </c>
      <c r="L223" s="1">
        <f>((((bot_orders[[#This Row],[uTime]]/ 1000)+3*3600) / 86400) + DATE(1970,1,1))</f>
        <v>45756.688744270839</v>
      </c>
      <c r="M223" t="s">
        <v>34</v>
      </c>
      <c r="N223" t="s">
        <v>28</v>
      </c>
      <c r="O223" t="s">
        <v>35</v>
      </c>
      <c r="P223">
        <v>2.0019999999999998</v>
      </c>
      <c r="Q223" t="s">
        <v>36</v>
      </c>
      <c r="R223" t="s">
        <v>37</v>
      </c>
      <c r="S223">
        <v>0.39200000000000002</v>
      </c>
      <c r="T223">
        <v>0.39200000000000002</v>
      </c>
      <c r="U223">
        <v>2.0019999999999998</v>
      </c>
      <c r="V223">
        <v>-6.2782720000000003E-4</v>
      </c>
      <c r="W223" t="s">
        <v>38</v>
      </c>
      <c r="X223" s="4">
        <f>IF(bot_orders[[#This Row],[side]]="sell", bot_orders[[#This Row],[accFillSz]]*bot_orders[[#This Row],[avgPx]] + bot_orders[[#This Row],[fee]], -bot_orders[[#This Row],[accFillSz]]*bot_orders[[#This Row],[avgPx]])</f>
        <v>0.78415617279999994</v>
      </c>
      <c r="Y223" s="4">
        <f>IF(bot_orders[[#This Row],[side]]="buy", bot_orders[[#This Row],[accFillSz]] + bot_orders[[#This Row],[fee]], -bot_orders[[#This Row],[accFillSz]])</f>
        <v>-2.0019999999999998</v>
      </c>
      <c r="Z223" s="4">
        <f>IF(bot_orders[[#This Row],[side]]="sell",bot_orders[[#This Row],[accFillSz]]*bot_orders[[#This Row],[avgPx]]+bot_orders[[#This Row],[fee]], 0)</f>
        <v>0.78415617279999994</v>
      </c>
      <c r="AA223" s="4">
        <f>IF(bot_orders[[#This Row],[side]]="sell",-bot_orders[[#This Row],[accFillSz]],bot_orders[[#This Row],[accFillSz]]+bot_orders[[#This Row],[fee]])</f>
        <v>-2.0019999999999998</v>
      </c>
      <c r="AB223">
        <v>0</v>
      </c>
      <c r="AC223" t="s">
        <v>39</v>
      </c>
      <c r="AD223">
        <v>0</v>
      </c>
      <c r="AE223" t="s">
        <v>40</v>
      </c>
      <c r="AF223" t="s">
        <v>41</v>
      </c>
      <c r="AG223" t="s">
        <v>42</v>
      </c>
      <c r="AH223" t="s">
        <v>28</v>
      </c>
      <c r="AI223">
        <v>-2.0019999999999998</v>
      </c>
      <c r="AJ223">
        <v>0.78415617000000004</v>
      </c>
    </row>
    <row r="224" spans="1:36" x14ac:dyDescent="0.3">
      <c r="A224">
        <v>221</v>
      </c>
      <c r="B224" t="s">
        <v>312</v>
      </c>
      <c r="C224" t="s">
        <v>28</v>
      </c>
      <c r="D224" t="s">
        <v>29</v>
      </c>
      <c r="E224" t="s">
        <v>30</v>
      </c>
      <c r="F224" t="s">
        <v>31</v>
      </c>
      <c r="G224" t="s">
        <v>1273</v>
      </c>
      <c r="H224" t="s">
        <v>1274</v>
      </c>
      <c r="I224" s="4" t="s">
        <v>1275</v>
      </c>
      <c r="J224" s="1">
        <f>((((bot_orders[[#This Row],[cTime]]/ 1000)+3*3600) / 86400) + DATE(1970,1,1))</f>
        <v>45756.58704356481</v>
      </c>
      <c r="K224" s="4" t="s">
        <v>1276</v>
      </c>
      <c r="L224" s="1">
        <f>((((bot_orders[[#This Row],[uTime]]/ 1000)+3*3600) / 86400) + DATE(1970,1,1))</f>
        <v>45756.591839490735</v>
      </c>
      <c r="M224" t="s">
        <v>34</v>
      </c>
      <c r="N224" t="s">
        <v>28</v>
      </c>
      <c r="O224" t="s">
        <v>35</v>
      </c>
      <c r="P224">
        <v>2.0019999999999998</v>
      </c>
      <c r="Q224" t="s">
        <v>36</v>
      </c>
      <c r="R224" t="s">
        <v>37</v>
      </c>
      <c r="S224">
        <v>0.39</v>
      </c>
      <c r="T224">
        <v>0.39</v>
      </c>
      <c r="U224">
        <v>2.0019999999999998</v>
      </c>
      <c r="V224">
        <v>-6.2462399999999995E-4</v>
      </c>
      <c r="W224" t="s">
        <v>38</v>
      </c>
      <c r="X224" s="4">
        <f>IF(bot_orders[[#This Row],[side]]="sell", bot_orders[[#This Row],[accFillSz]]*bot_orders[[#This Row],[avgPx]] + bot_orders[[#This Row],[fee]], -bot_orders[[#This Row],[accFillSz]]*bot_orders[[#This Row],[avgPx]])</f>
        <v>0.78015537599999996</v>
      </c>
      <c r="Y224" s="4">
        <f>IF(bot_orders[[#This Row],[side]]="buy", bot_orders[[#This Row],[accFillSz]] + bot_orders[[#This Row],[fee]], -bot_orders[[#This Row],[accFillSz]])</f>
        <v>-2.0019999999999998</v>
      </c>
      <c r="Z224" s="4">
        <f>IF(bot_orders[[#This Row],[side]]="sell",bot_orders[[#This Row],[accFillSz]]*bot_orders[[#This Row],[avgPx]]+bot_orders[[#This Row],[fee]], 0)</f>
        <v>0.78015537599999996</v>
      </c>
      <c r="AA224" s="4">
        <f>IF(bot_orders[[#This Row],[side]]="sell",-bot_orders[[#This Row],[accFillSz]],bot_orders[[#This Row],[accFillSz]]+bot_orders[[#This Row],[fee]])</f>
        <v>-2.0019999999999998</v>
      </c>
      <c r="AB224">
        <v>0</v>
      </c>
      <c r="AC224" t="s">
        <v>39</v>
      </c>
      <c r="AD224">
        <v>0</v>
      </c>
      <c r="AE224" t="s">
        <v>40</v>
      </c>
      <c r="AF224" t="s">
        <v>41</v>
      </c>
      <c r="AG224" t="s">
        <v>42</v>
      </c>
      <c r="AH224" t="s">
        <v>28</v>
      </c>
      <c r="AI224">
        <v>-2.0019999999999998</v>
      </c>
      <c r="AJ224">
        <v>0.78015537999999995</v>
      </c>
    </row>
    <row r="225" spans="1:36" x14ac:dyDescent="0.3">
      <c r="A225">
        <v>222</v>
      </c>
      <c r="B225" t="s">
        <v>312</v>
      </c>
      <c r="C225" t="s">
        <v>28</v>
      </c>
      <c r="D225" t="s">
        <v>29</v>
      </c>
      <c r="E225" t="s">
        <v>30</v>
      </c>
      <c r="F225" t="s">
        <v>31</v>
      </c>
      <c r="G225" t="s">
        <v>1161</v>
      </c>
      <c r="H225" t="s">
        <v>1277</v>
      </c>
      <c r="I225" s="4" t="s">
        <v>1278</v>
      </c>
      <c r="J225" s="1">
        <f>((((bot_orders[[#This Row],[cTime]]/ 1000)+3*3600) / 86400) + DATE(1970,1,1))</f>
        <v>45756.587734907407</v>
      </c>
      <c r="K225" s="4" t="s">
        <v>1279</v>
      </c>
      <c r="L225" s="1">
        <f>((((bot_orders[[#This Row],[uTime]]/ 1000)+3*3600) / 86400) + DATE(1970,1,1))</f>
        <v>45756.588161550928</v>
      </c>
      <c r="M225" t="s">
        <v>34</v>
      </c>
      <c r="N225" t="s">
        <v>28</v>
      </c>
      <c r="O225" t="s">
        <v>35</v>
      </c>
      <c r="P225">
        <v>2.0019999999999998</v>
      </c>
      <c r="Q225" t="s">
        <v>36</v>
      </c>
      <c r="R225" t="s">
        <v>37</v>
      </c>
      <c r="S225">
        <v>0.38800000000000001</v>
      </c>
      <c r="T225">
        <v>0.38800000000000001</v>
      </c>
      <c r="U225">
        <v>2.0019999999999998</v>
      </c>
      <c r="V225">
        <v>-6.2142079999999997E-4</v>
      </c>
      <c r="W225" t="s">
        <v>38</v>
      </c>
      <c r="X225" s="4">
        <f>IF(bot_orders[[#This Row],[side]]="sell", bot_orders[[#This Row],[accFillSz]]*bot_orders[[#This Row],[avgPx]] + bot_orders[[#This Row],[fee]], -bot_orders[[#This Row],[accFillSz]]*bot_orders[[#This Row],[avgPx]])</f>
        <v>0.77615457919999986</v>
      </c>
      <c r="Y225" s="4">
        <f>IF(bot_orders[[#This Row],[side]]="buy", bot_orders[[#This Row],[accFillSz]] + bot_orders[[#This Row],[fee]], -bot_orders[[#This Row],[accFillSz]])</f>
        <v>-2.0019999999999998</v>
      </c>
      <c r="Z225" s="4">
        <f>IF(bot_orders[[#This Row],[side]]="sell",bot_orders[[#This Row],[accFillSz]]*bot_orders[[#This Row],[avgPx]]+bot_orders[[#This Row],[fee]], 0)</f>
        <v>0.77615457919999986</v>
      </c>
      <c r="AA225" s="4">
        <f>IF(bot_orders[[#This Row],[side]]="sell",-bot_orders[[#This Row],[accFillSz]],bot_orders[[#This Row],[accFillSz]]+bot_orders[[#This Row],[fee]])</f>
        <v>-2.0019999999999998</v>
      </c>
      <c r="AB225">
        <v>0</v>
      </c>
      <c r="AC225" t="s">
        <v>39</v>
      </c>
      <c r="AD225">
        <v>0</v>
      </c>
      <c r="AE225" t="s">
        <v>40</v>
      </c>
      <c r="AF225" t="s">
        <v>41</v>
      </c>
      <c r="AG225" t="s">
        <v>42</v>
      </c>
      <c r="AH225" t="s">
        <v>28</v>
      </c>
      <c r="AI225">
        <v>-2.0019999999999998</v>
      </c>
      <c r="AJ225">
        <v>0.77615458000000004</v>
      </c>
    </row>
    <row r="226" spans="1:36" x14ac:dyDescent="0.3">
      <c r="A226">
        <v>223</v>
      </c>
      <c r="B226" t="s">
        <v>312</v>
      </c>
      <c r="C226" t="s">
        <v>28</v>
      </c>
      <c r="D226" t="s">
        <v>29</v>
      </c>
      <c r="E226" t="s">
        <v>30</v>
      </c>
      <c r="F226" t="s">
        <v>31</v>
      </c>
      <c r="G226" t="s">
        <v>1280</v>
      </c>
      <c r="H226" t="s">
        <v>1281</v>
      </c>
      <c r="I226" s="4" t="s">
        <v>1282</v>
      </c>
      <c r="J226" s="1">
        <f>((((bot_orders[[#This Row],[cTime]]/ 1000)+3*3600) / 86400) + DATE(1970,1,1))</f>
        <v>45756.58816157408</v>
      </c>
      <c r="K226" s="4" t="s">
        <v>1283</v>
      </c>
      <c r="L226" s="1">
        <f>((((bot_orders[[#This Row],[uTime]]/ 1000)+3*3600) / 86400) + DATE(1970,1,1))</f>
        <v>45756.607544837963</v>
      </c>
      <c r="M226" t="s">
        <v>34</v>
      </c>
      <c r="N226" t="s">
        <v>28</v>
      </c>
      <c r="O226" t="s">
        <v>35</v>
      </c>
      <c r="P226">
        <v>2.004</v>
      </c>
      <c r="Q226" t="s">
        <v>36</v>
      </c>
      <c r="R226" t="s">
        <v>55</v>
      </c>
      <c r="S226">
        <v>0.38600000000000001</v>
      </c>
      <c r="T226">
        <v>0.38600000000000001</v>
      </c>
      <c r="U226">
        <v>2.004</v>
      </c>
      <c r="V226">
        <v>-1.6031999999999999E-3</v>
      </c>
      <c r="W226" t="s">
        <v>39</v>
      </c>
      <c r="X226" s="4">
        <f>IF(bot_orders[[#This Row],[side]]="sell", bot_orders[[#This Row],[accFillSz]]*bot_orders[[#This Row],[avgPx]] + bot_orders[[#This Row],[fee]], -bot_orders[[#This Row],[accFillSz]]*bot_orders[[#This Row],[avgPx]])</f>
        <v>-0.77354400000000001</v>
      </c>
      <c r="Y226" s="4">
        <f>IF(bot_orders[[#This Row],[side]]="buy", bot_orders[[#This Row],[accFillSz]] + bot_orders[[#This Row],[fee]], -bot_orders[[#This Row],[accFillSz]])</f>
        <v>2.0023968000000001</v>
      </c>
      <c r="Z226" s="4">
        <f>IF(bot_orders[[#This Row],[side]]="sell",bot_orders[[#This Row],[accFillSz]]*bot_orders[[#This Row],[avgPx]]+bot_orders[[#This Row],[fee]], 0)</f>
        <v>0</v>
      </c>
      <c r="AA226" s="4">
        <f>IF(bot_orders[[#This Row],[side]]="sell",-bot_orders[[#This Row],[accFillSz]],bot_orders[[#This Row],[accFillSz]]+bot_orders[[#This Row],[fee]])</f>
        <v>2.0023968000000001</v>
      </c>
      <c r="AB226">
        <v>0</v>
      </c>
      <c r="AC226" t="s">
        <v>38</v>
      </c>
      <c r="AD226">
        <v>0</v>
      </c>
      <c r="AE226" t="s">
        <v>40</v>
      </c>
      <c r="AF226" t="s">
        <v>41</v>
      </c>
      <c r="AG226" t="s">
        <v>42</v>
      </c>
      <c r="AH226" t="s">
        <v>28</v>
      </c>
      <c r="AI226">
        <v>2.0023968000000001</v>
      </c>
      <c r="AJ226">
        <v>-0.77354400000000001</v>
      </c>
    </row>
    <row r="227" spans="1:36" x14ac:dyDescent="0.3">
      <c r="A227">
        <v>224</v>
      </c>
      <c r="B227" t="s">
        <v>312</v>
      </c>
      <c r="C227" t="s">
        <v>28</v>
      </c>
      <c r="D227" t="s">
        <v>29</v>
      </c>
      <c r="E227" t="s">
        <v>30</v>
      </c>
      <c r="F227" t="s">
        <v>31</v>
      </c>
      <c r="G227" t="s">
        <v>1273</v>
      </c>
      <c r="H227" t="s">
        <v>1284</v>
      </c>
      <c r="I227" s="4" t="s">
        <v>1285</v>
      </c>
      <c r="J227" s="1">
        <f>((((bot_orders[[#This Row],[cTime]]/ 1000)+3*3600) / 86400) + DATE(1970,1,1))</f>
        <v>45756.591839513887</v>
      </c>
      <c r="K227" s="4" t="s">
        <v>1286</v>
      </c>
      <c r="L227" s="1">
        <f>((((bot_orders[[#This Row],[uTime]]/ 1000)+3*3600) / 86400) + DATE(1970,1,1))</f>
        <v>45756.596040115735</v>
      </c>
      <c r="M227" t="s">
        <v>34</v>
      </c>
      <c r="N227" t="s">
        <v>28</v>
      </c>
      <c r="O227" t="s">
        <v>35</v>
      </c>
      <c r="P227">
        <v>2.004</v>
      </c>
      <c r="Q227" t="s">
        <v>36</v>
      </c>
      <c r="R227" t="s">
        <v>55</v>
      </c>
      <c r="S227">
        <v>0.38800000000000001</v>
      </c>
      <c r="T227">
        <v>0.38800000000000001</v>
      </c>
      <c r="U227">
        <v>2.004</v>
      </c>
      <c r="V227">
        <v>-1.6031999999999999E-3</v>
      </c>
      <c r="W227" t="s">
        <v>39</v>
      </c>
      <c r="X227" s="4">
        <f>IF(bot_orders[[#This Row],[side]]="sell", bot_orders[[#This Row],[accFillSz]]*bot_orders[[#This Row],[avgPx]] + bot_orders[[#This Row],[fee]], -bot_orders[[#This Row],[accFillSz]]*bot_orders[[#This Row],[avgPx]])</f>
        <v>-0.77755200000000002</v>
      </c>
      <c r="Y227" s="4">
        <f>IF(bot_orders[[#This Row],[side]]="buy", bot_orders[[#This Row],[accFillSz]] + bot_orders[[#This Row],[fee]], -bot_orders[[#This Row],[accFillSz]])</f>
        <v>2.0023968000000001</v>
      </c>
      <c r="Z227" s="4">
        <f>IF(bot_orders[[#This Row],[side]]="sell",bot_orders[[#This Row],[accFillSz]]*bot_orders[[#This Row],[avgPx]]+bot_orders[[#This Row],[fee]], 0)</f>
        <v>0</v>
      </c>
      <c r="AA227" s="4">
        <f>IF(bot_orders[[#This Row],[side]]="sell",-bot_orders[[#This Row],[accFillSz]],bot_orders[[#This Row],[accFillSz]]+bot_orders[[#This Row],[fee]])</f>
        <v>2.0023968000000001</v>
      </c>
      <c r="AB227">
        <v>0</v>
      </c>
      <c r="AC227" t="s">
        <v>38</v>
      </c>
      <c r="AD227">
        <v>0</v>
      </c>
      <c r="AE227" t="s">
        <v>40</v>
      </c>
      <c r="AF227" t="s">
        <v>41</v>
      </c>
      <c r="AG227" t="s">
        <v>42</v>
      </c>
      <c r="AH227" t="s">
        <v>28</v>
      </c>
      <c r="AI227">
        <v>2.0023968000000001</v>
      </c>
      <c r="AJ227">
        <v>-0.77755200000000002</v>
      </c>
    </row>
    <row r="228" spans="1:36" x14ac:dyDescent="0.3">
      <c r="A228">
        <v>225</v>
      </c>
      <c r="B228" t="s">
        <v>312</v>
      </c>
      <c r="C228" t="s">
        <v>28</v>
      </c>
      <c r="D228" t="s">
        <v>29</v>
      </c>
      <c r="E228" t="s">
        <v>30</v>
      </c>
      <c r="F228" t="s">
        <v>31</v>
      </c>
      <c r="G228" t="s">
        <v>1287</v>
      </c>
      <c r="H228" t="s">
        <v>1288</v>
      </c>
      <c r="I228" s="4" t="s">
        <v>1289</v>
      </c>
      <c r="J228" s="1">
        <f>((((bot_orders[[#This Row],[cTime]]/ 1000)+3*3600) / 86400) + DATE(1970,1,1))</f>
        <v>45756.596040138887</v>
      </c>
      <c r="K228" s="4" t="s">
        <v>1290</v>
      </c>
      <c r="L228" s="1">
        <f>((((bot_orders[[#This Row],[uTime]]/ 1000)+3*3600) / 86400) + DATE(1970,1,1))</f>
        <v>45756.603269108797</v>
      </c>
      <c r="M228" t="s">
        <v>34</v>
      </c>
      <c r="N228" t="s">
        <v>28</v>
      </c>
      <c r="O228" t="s">
        <v>35</v>
      </c>
      <c r="P228">
        <v>2.0019999999999998</v>
      </c>
      <c r="Q228" t="s">
        <v>36</v>
      </c>
      <c r="R228" t="s">
        <v>37</v>
      </c>
      <c r="S228">
        <v>0.39</v>
      </c>
      <c r="T228">
        <v>0.39</v>
      </c>
      <c r="U228">
        <v>2.0019999999999998</v>
      </c>
      <c r="V228">
        <v>-6.2462399999999995E-4</v>
      </c>
      <c r="W228" t="s">
        <v>38</v>
      </c>
      <c r="X228" s="4">
        <f>IF(bot_orders[[#This Row],[side]]="sell", bot_orders[[#This Row],[accFillSz]]*bot_orders[[#This Row],[avgPx]] + bot_orders[[#This Row],[fee]], -bot_orders[[#This Row],[accFillSz]]*bot_orders[[#This Row],[avgPx]])</f>
        <v>0.78015537599999996</v>
      </c>
      <c r="Y228" s="4">
        <f>IF(bot_orders[[#This Row],[side]]="buy", bot_orders[[#This Row],[accFillSz]] + bot_orders[[#This Row],[fee]], -bot_orders[[#This Row],[accFillSz]])</f>
        <v>-2.0019999999999998</v>
      </c>
      <c r="Z228" s="4">
        <f>IF(bot_orders[[#This Row],[side]]="sell",bot_orders[[#This Row],[accFillSz]]*bot_orders[[#This Row],[avgPx]]+bot_orders[[#This Row],[fee]], 0)</f>
        <v>0.78015537599999996</v>
      </c>
      <c r="AA228" s="4">
        <f>IF(bot_orders[[#This Row],[side]]="sell",-bot_orders[[#This Row],[accFillSz]],bot_orders[[#This Row],[accFillSz]]+bot_orders[[#This Row],[fee]])</f>
        <v>-2.0019999999999998</v>
      </c>
      <c r="AB228">
        <v>0</v>
      </c>
      <c r="AC228" t="s">
        <v>39</v>
      </c>
      <c r="AD228">
        <v>0</v>
      </c>
      <c r="AE228" t="s">
        <v>40</v>
      </c>
      <c r="AF228" t="s">
        <v>41</v>
      </c>
      <c r="AG228" t="s">
        <v>42</v>
      </c>
      <c r="AH228" t="s">
        <v>28</v>
      </c>
      <c r="AI228">
        <v>-2.0019999999999998</v>
      </c>
      <c r="AJ228">
        <v>0.78015537999999995</v>
      </c>
    </row>
    <row r="229" spans="1:36" x14ac:dyDescent="0.3">
      <c r="A229">
        <v>226</v>
      </c>
      <c r="B229" t="s">
        <v>312</v>
      </c>
      <c r="C229" t="s">
        <v>28</v>
      </c>
      <c r="D229" t="s">
        <v>29</v>
      </c>
      <c r="E229" t="s">
        <v>30</v>
      </c>
      <c r="F229" t="s">
        <v>31</v>
      </c>
      <c r="G229" t="s">
        <v>1287</v>
      </c>
      <c r="H229" t="s">
        <v>1291</v>
      </c>
      <c r="I229" s="4" t="s">
        <v>1292</v>
      </c>
      <c r="J229" s="1">
        <f>((((bot_orders[[#This Row],[cTime]]/ 1000)+3*3600) / 86400) + DATE(1970,1,1))</f>
        <v>45756.603269131941</v>
      </c>
      <c r="K229" s="4" t="s">
        <v>1293</v>
      </c>
      <c r="L229" s="1">
        <f>((((bot_orders[[#This Row],[uTime]]/ 1000)+3*3600) / 86400) + DATE(1970,1,1))</f>
        <v>45756.605692685189</v>
      </c>
      <c r="M229" t="s">
        <v>34</v>
      </c>
      <c r="N229" t="s">
        <v>28</v>
      </c>
      <c r="O229" t="s">
        <v>35</v>
      </c>
      <c r="P229">
        <v>2.004</v>
      </c>
      <c r="Q229" t="s">
        <v>36</v>
      </c>
      <c r="R229" t="s">
        <v>55</v>
      </c>
      <c r="S229">
        <v>0.38800000000000001</v>
      </c>
      <c r="T229">
        <v>0.38800000000000001</v>
      </c>
      <c r="U229">
        <v>2.004</v>
      </c>
      <c r="V229">
        <v>-1.6031999999999999E-3</v>
      </c>
      <c r="W229" t="s">
        <v>39</v>
      </c>
      <c r="X229" s="4">
        <f>IF(bot_orders[[#This Row],[side]]="sell", bot_orders[[#This Row],[accFillSz]]*bot_orders[[#This Row],[avgPx]] + bot_orders[[#This Row],[fee]], -bot_orders[[#This Row],[accFillSz]]*bot_orders[[#This Row],[avgPx]])</f>
        <v>-0.77755200000000002</v>
      </c>
      <c r="Y229" s="4">
        <f>IF(bot_orders[[#This Row],[side]]="buy", bot_orders[[#This Row],[accFillSz]] + bot_orders[[#This Row],[fee]], -bot_orders[[#This Row],[accFillSz]])</f>
        <v>2.0023968000000001</v>
      </c>
      <c r="Z229" s="4">
        <f>IF(bot_orders[[#This Row],[side]]="sell",bot_orders[[#This Row],[accFillSz]]*bot_orders[[#This Row],[avgPx]]+bot_orders[[#This Row],[fee]], 0)</f>
        <v>0</v>
      </c>
      <c r="AA229" s="4">
        <f>IF(bot_orders[[#This Row],[side]]="sell",-bot_orders[[#This Row],[accFillSz]],bot_orders[[#This Row],[accFillSz]]+bot_orders[[#This Row],[fee]])</f>
        <v>2.0023968000000001</v>
      </c>
      <c r="AB229">
        <v>0</v>
      </c>
      <c r="AC229" t="s">
        <v>38</v>
      </c>
      <c r="AD229">
        <v>0</v>
      </c>
      <c r="AE229" t="s">
        <v>40</v>
      </c>
      <c r="AF229" t="s">
        <v>41</v>
      </c>
      <c r="AG229" t="s">
        <v>42</v>
      </c>
      <c r="AH229" t="s">
        <v>28</v>
      </c>
      <c r="AI229">
        <v>2.0023968000000001</v>
      </c>
      <c r="AJ229">
        <v>-0.77755200000000002</v>
      </c>
    </row>
    <row r="230" spans="1:36" x14ac:dyDescent="0.3">
      <c r="A230">
        <v>227</v>
      </c>
      <c r="B230" t="s">
        <v>312</v>
      </c>
      <c r="C230" t="s">
        <v>28</v>
      </c>
      <c r="D230" t="s">
        <v>29</v>
      </c>
      <c r="E230" t="s">
        <v>30</v>
      </c>
      <c r="F230" t="s">
        <v>31</v>
      </c>
      <c r="G230" t="s">
        <v>1294</v>
      </c>
      <c r="H230" t="s">
        <v>1295</v>
      </c>
      <c r="I230" s="4" t="s">
        <v>1296</v>
      </c>
      <c r="J230" s="1">
        <f>((((bot_orders[[#This Row],[cTime]]/ 1000)+3*3600) / 86400) + DATE(1970,1,1))</f>
        <v>45756.605692708334</v>
      </c>
      <c r="K230" s="4" t="s">
        <v>1297</v>
      </c>
      <c r="L230" s="1">
        <f>((((bot_orders[[#This Row],[uTime]]/ 1000)+3*3600) / 86400) + DATE(1970,1,1))</f>
        <v>45756.662870949076</v>
      </c>
      <c r="M230" t="s">
        <v>34</v>
      </c>
      <c r="N230" t="s">
        <v>28</v>
      </c>
      <c r="O230" t="s">
        <v>35</v>
      </c>
      <c r="P230">
        <v>2.0019999999999998</v>
      </c>
      <c r="Q230" t="s">
        <v>36</v>
      </c>
      <c r="R230" t="s">
        <v>37</v>
      </c>
      <c r="S230">
        <v>0.39</v>
      </c>
      <c r="T230">
        <v>0.39</v>
      </c>
      <c r="U230">
        <v>2.0019999999999998</v>
      </c>
      <c r="V230">
        <v>-6.2462399999999995E-4</v>
      </c>
      <c r="W230" t="s">
        <v>38</v>
      </c>
      <c r="X230" s="4">
        <f>IF(bot_orders[[#This Row],[side]]="sell", bot_orders[[#This Row],[accFillSz]]*bot_orders[[#This Row],[avgPx]] + bot_orders[[#This Row],[fee]], -bot_orders[[#This Row],[accFillSz]]*bot_orders[[#This Row],[avgPx]])</f>
        <v>0.78015537599999996</v>
      </c>
      <c r="Y230" s="4">
        <f>IF(bot_orders[[#This Row],[side]]="buy", bot_orders[[#This Row],[accFillSz]] + bot_orders[[#This Row],[fee]], -bot_orders[[#This Row],[accFillSz]])</f>
        <v>-2.0019999999999998</v>
      </c>
      <c r="Z230" s="4">
        <f>IF(bot_orders[[#This Row],[side]]="sell",bot_orders[[#This Row],[accFillSz]]*bot_orders[[#This Row],[avgPx]]+bot_orders[[#This Row],[fee]], 0)</f>
        <v>0.78015537599999996</v>
      </c>
      <c r="AA230" s="4">
        <f>IF(bot_orders[[#This Row],[side]]="sell",-bot_orders[[#This Row],[accFillSz]],bot_orders[[#This Row],[accFillSz]]+bot_orders[[#This Row],[fee]])</f>
        <v>-2.0019999999999998</v>
      </c>
      <c r="AB230">
        <v>0</v>
      </c>
      <c r="AC230" t="s">
        <v>39</v>
      </c>
      <c r="AD230">
        <v>0</v>
      </c>
      <c r="AE230" t="s">
        <v>40</v>
      </c>
      <c r="AF230" t="s">
        <v>41</v>
      </c>
      <c r="AG230" t="s">
        <v>42</v>
      </c>
      <c r="AH230" t="s">
        <v>28</v>
      </c>
      <c r="AI230">
        <v>-2.0019999999999998</v>
      </c>
      <c r="AJ230">
        <v>0.78015537999999995</v>
      </c>
    </row>
    <row r="231" spans="1:36" x14ac:dyDescent="0.3">
      <c r="A231">
        <v>228</v>
      </c>
      <c r="B231" t="s">
        <v>312</v>
      </c>
      <c r="C231" t="s">
        <v>28</v>
      </c>
      <c r="D231" t="s">
        <v>29</v>
      </c>
      <c r="E231" t="s">
        <v>30</v>
      </c>
      <c r="F231" t="s">
        <v>31</v>
      </c>
      <c r="G231" t="s">
        <v>1280</v>
      </c>
      <c r="H231" t="s">
        <v>1298</v>
      </c>
      <c r="I231" s="4" t="s">
        <v>1299</v>
      </c>
      <c r="J231" s="1">
        <f>((((bot_orders[[#This Row],[cTime]]/ 1000)+3*3600) / 86400) + DATE(1970,1,1))</f>
        <v>45756.607544861108</v>
      </c>
      <c r="K231" s="4" t="s">
        <v>1300</v>
      </c>
      <c r="L231" s="1">
        <f>((((bot_orders[[#This Row],[uTime]]/ 1000)+3*3600) / 86400) + DATE(1970,1,1))</f>
        <v>45756.616930231481</v>
      </c>
      <c r="M231" t="s">
        <v>34</v>
      </c>
      <c r="N231" t="s">
        <v>28</v>
      </c>
      <c r="O231" t="s">
        <v>35</v>
      </c>
      <c r="P231">
        <v>2.0019999999999998</v>
      </c>
      <c r="Q231" t="s">
        <v>36</v>
      </c>
      <c r="R231" t="s">
        <v>37</v>
      </c>
      <c r="S231">
        <v>0.38800000000000001</v>
      </c>
      <c r="T231">
        <v>0.38800000000000001</v>
      </c>
      <c r="U231">
        <v>2.0019999999999998</v>
      </c>
      <c r="V231">
        <v>-6.2142079999999997E-4</v>
      </c>
      <c r="W231" t="s">
        <v>38</v>
      </c>
      <c r="X231" s="4">
        <f>IF(bot_orders[[#This Row],[side]]="sell", bot_orders[[#This Row],[accFillSz]]*bot_orders[[#This Row],[avgPx]] + bot_orders[[#This Row],[fee]], -bot_orders[[#This Row],[accFillSz]]*bot_orders[[#This Row],[avgPx]])</f>
        <v>0.77615457919999986</v>
      </c>
      <c r="Y231" s="4">
        <f>IF(bot_orders[[#This Row],[side]]="buy", bot_orders[[#This Row],[accFillSz]] + bot_orders[[#This Row],[fee]], -bot_orders[[#This Row],[accFillSz]])</f>
        <v>-2.0019999999999998</v>
      </c>
      <c r="Z231" s="4">
        <f>IF(bot_orders[[#This Row],[side]]="sell",bot_orders[[#This Row],[accFillSz]]*bot_orders[[#This Row],[avgPx]]+bot_orders[[#This Row],[fee]], 0)</f>
        <v>0.77615457919999986</v>
      </c>
      <c r="AA231" s="4">
        <f>IF(bot_orders[[#This Row],[side]]="sell",-bot_orders[[#This Row],[accFillSz]],bot_orders[[#This Row],[accFillSz]]+bot_orders[[#This Row],[fee]])</f>
        <v>-2.0019999999999998</v>
      </c>
      <c r="AB231">
        <v>0</v>
      </c>
      <c r="AC231" t="s">
        <v>39</v>
      </c>
      <c r="AD231">
        <v>0</v>
      </c>
      <c r="AE231" t="s">
        <v>40</v>
      </c>
      <c r="AF231" t="s">
        <v>41</v>
      </c>
      <c r="AG231" t="s">
        <v>42</v>
      </c>
      <c r="AH231" t="s">
        <v>28</v>
      </c>
      <c r="AI231">
        <v>-2.0019999999999998</v>
      </c>
      <c r="AJ231">
        <v>0.77615458000000004</v>
      </c>
    </row>
    <row r="232" spans="1:36" x14ac:dyDescent="0.3">
      <c r="A232">
        <v>229</v>
      </c>
      <c r="B232" t="s">
        <v>312</v>
      </c>
      <c r="C232" t="s">
        <v>28</v>
      </c>
      <c r="D232" t="s">
        <v>29</v>
      </c>
      <c r="E232" t="s">
        <v>30</v>
      </c>
      <c r="F232" t="s">
        <v>31</v>
      </c>
      <c r="G232" t="s">
        <v>1157</v>
      </c>
      <c r="H232" t="s">
        <v>1301</v>
      </c>
      <c r="I232" s="4" t="s">
        <v>1302</v>
      </c>
      <c r="J232" s="1">
        <f>((((bot_orders[[#This Row],[cTime]]/ 1000)+3*3600) / 86400) + DATE(1970,1,1))</f>
        <v>45756.612952974538</v>
      </c>
      <c r="K232" s="4" t="s">
        <v>1303</v>
      </c>
      <c r="L232" s="1">
        <f>((((bot_orders[[#This Row],[uTime]]/ 1000)+3*3600) / 86400) + DATE(1970,1,1))</f>
        <v>45756.61613112269</v>
      </c>
      <c r="M232" t="s">
        <v>34</v>
      </c>
      <c r="N232" t="s">
        <v>28</v>
      </c>
      <c r="O232" t="s">
        <v>35</v>
      </c>
      <c r="P232">
        <v>2.0019999999999998</v>
      </c>
      <c r="Q232" t="s">
        <v>36</v>
      </c>
      <c r="R232" t="s">
        <v>37</v>
      </c>
      <c r="S232">
        <v>0.38600000000000001</v>
      </c>
      <c r="T232">
        <v>0.38600000000000001</v>
      </c>
      <c r="U232">
        <v>2.0019999999999998</v>
      </c>
      <c r="V232">
        <v>-6.1821759999999999E-4</v>
      </c>
      <c r="W232" t="s">
        <v>38</v>
      </c>
      <c r="X232" s="4">
        <f>IF(bot_orders[[#This Row],[side]]="sell", bot_orders[[#This Row],[accFillSz]]*bot_orders[[#This Row],[avgPx]] + bot_orders[[#This Row],[fee]], -bot_orders[[#This Row],[accFillSz]]*bot_orders[[#This Row],[avgPx]])</f>
        <v>0.77215378239999988</v>
      </c>
      <c r="Y232" s="4">
        <f>IF(bot_orders[[#This Row],[side]]="buy", bot_orders[[#This Row],[accFillSz]] + bot_orders[[#This Row],[fee]], -bot_orders[[#This Row],[accFillSz]])</f>
        <v>-2.0019999999999998</v>
      </c>
      <c r="Z232" s="4">
        <f>IF(bot_orders[[#This Row],[side]]="sell",bot_orders[[#This Row],[accFillSz]]*bot_orders[[#This Row],[avgPx]]+bot_orders[[#This Row],[fee]], 0)</f>
        <v>0.77215378239999988</v>
      </c>
      <c r="AA232" s="4">
        <f>IF(bot_orders[[#This Row],[side]]="sell",-bot_orders[[#This Row],[accFillSz]],bot_orders[[#This Row],[accFillSz]]+bot_orders[[#This Row],[fee]])</f>
        <v>-2.0019999999999998</v>
      </c>
      <c r="AB232">
        <v>0</v>
      </c>
      <c r="AC232" t="s">
        <v>39</v>
      </c>
      <c r="AD232">
        <v>0</v>
      </c>
      <c r="AE232" t="s">
        <v>40</v>
      </c>
      <c r="AF232" t="s">
        <v>41</v>
      </c>
      <c r="AG232" t="s">
        <v>42</v>
      </c>
      <c r="AH232" t="s">
        <v>28</v>
      </c>
      <c r="AI232">
        <v>-2.0019999999999998</v>
      </c>
      <c r="AJ232">
        <v>0.77215378000000001</v>
      </c>
    </row>
    <row r="233" spans="1:36" x14ac:dyDescent="0.3">
      <c r="A233">
        <v>230</v>
      </c>
      <c r="B233" t="s">
        <v>312</v>
      </c>
      <c r="C233" t="s">
        <v>28</v>
      </c>
      <c r="D233" t="s">
        <v>29</v>
      </c>
      <c r="E233" t="s">
        <v>30</v>
      </c>
      <c r="F233" t="s">
        <v>31</v>
      </c>
      <c r="G233" t="s">
        <v>1304</v>
      </c>
      <c r="H233" t="s">
        <v>1305</v>
      </c>
      <c r="I233" s="4" t="s">
        <v>1306</v>
      </c>
      <c r="J233" s="1">
        <f>((((bot_orders[[#This Row],[cTime]]/ 1000)+3*3600) / 86400) + DATE(1970,1,1))</f>
        <v>45756.616131134258</v>
      </c>
      <c r="K233" s="4" t="s">
        <v>1307</v>
      </c>
      <c r="L233" s="1">
        <f>((((bot_orders[[#This Row],[uTime]]/ 1000)+3*3600) / 86400) + DATE(1970,1,1))</f>
        <v>45756.626447326387</v>
      </c>
      <c r="M233" t="s">
        <v>34</v>
      </c>
      <c r="N233" t="s">
        <v>28</v>
      </c>
      <c r="O233" t="s">
        <v>35</v>
      </c>
      <c r="P233">
        <v>2.004</v>
      </c>
      <c r="Q233" t="s">
        <v>36</v>
      </c>
      <c r="R233" t="s">
        <v>55</v>
      </c>
      <c r="S233">
        <v>0.38400000000000001</v>
      </c>
      <c r="T233">
        <v>0.38400000000000001</v>
      </c>
      <c r="U233">
        <v>2.004</v>
      </c>
      <c r="V233">
        <v>-1.6031999999999999E-3</v>
      </c>
      <c r="W233" t="s">
        <v>39</v>
      </c>
      <c r="X233" s="4">
        <f>IF(bot_orders[[#This Row],[side]]="sell", bot_orders[[#This Row],[accFillSz]]*bot_orders[[#This Row],[avgPx]] + bot_orders[[#This Row],[fee]], -bot_orders[[#This Row],[accFillSz]]*bot_orders[[#This Row],[avgPx]])</f>
        <v>-0.769536</v>
      </c>
      <c r="Y233" s="4">
        <f>IF(bot_orders[[#This Row],[side]]="buy", bot_orders[[#This Row],[accFillSz]] + bot_orders[[#This Row],[fee]], -bot_orders[[#This Row],[accFillSz]])</f>
        <v>2.0023968000000001</v>
      </c>
      <c r="Z233" s="4">
        <f>IF(bot_orders[[#This Row],[side]]="sell",bot_orders[[#This Row],[accFillSz]]*bot_orders[[#This Row],[avgPx]]+bot_orders[[#This Row],[fee]], 0)</f>
        <v>0</v>
      </c>
      <c r="AA233" s="4">
        <f>IF(bot_orders[[#This Row],[side]]="sell",-bot_orders[[#This Row],[accFillSz]],bot_orders[[#This Row],[accFillSz]]+bot_orders[[#This Row],[fee]])</f>
        <v>2.0023968000000001</v>
      </c>
      <c r="AB233">
        <v>0</v>
      </c>
      <c r="AC233" t="s">
        <v>38</v>
      </c>
      <c r="AD233">
        <v>0</v>
      </c>
      <c r="AE233" t="s">
        <v>40</v>
      </c>
      <c r="AF233" t="s">
        <v>41</v>
      </c>
      <c r="AG233" t="s">
        <v>42</v>
      </c>
      <c r="AH233" t="s">
        <v>28</v>
      </c>
      <c r="AI233">
        <v>2.0023968000000001</v>
      </c>
      <c r="AJ233">
        <v>-0.769536</v>
      </c>
    </row>
    <row r="234" spans="1:36" x14ac:dyDescent="0.3">
      <c r="A234">
        <v>231</v>
      </c>
      <c r="B234" t="s">
        <v>312</v>
      </c>
      <c r="C234" t="s">
        <v>28</v>
      </c>
      <c r="D234" t="s">
        <v>29</v>
      </c>
      <c r="E234" t="s">
        <v>30</v>
      </c>
      <c r="F234" t="s">
        <v>31</v>
      </c>
      <c r="G234" t="s">
        <v>1308</v>
      </c>
      <c r="H234" t="s">
        <v>1309</v>
      </c>
      <c r="I234" s="4" t="s">
        <v>1310</v>
      </c>
      <c r="J234" s="1">
        <f>((((bot_orders[[#This Row],[cTime]]/ 1000)+3*3600) / 86400) + DATE(1970,1,1))</f>
        <v>45756.616930254633</v>
      </c>
      <c r="K234" s="4" t="s">
        <v>1311</v>
      </c>
      <c r="L234" s="1">
        <f>((((bot_orders[[#This Row],[uTime]]/ 1000)+3*3600) / 86400) + DATE(1970,1,1))</f>
        <v>45756.620844074074</v>
      </c>
      <c r="M234" t="s">
        <v>34</v>
      </c>
      <c r="N234" t="s">
        <v>28</v>
      </c>
      <c r="O234" t="s">
        <v>35</v>
      </c>
      <c r="P234">
        <v>2.004</v>
      </c>
      <c r="Q234" t="s">
        <v>36</v>
      </c>
      <c r="R234" t="s">
        <v>55</v>
      </c>
      <c r="S234">
        <v>0.38600000000000001</v>
      </c>
      <c r="T234">
        <v>0.38600000000000001</v>
      </c>
      <c r="U234">
        <v>2.004</v>
      </c>
      <c r="V234">
        <v>-1.6031999999999999E-3</v>
      </c>
      <c r="W234" t="s">
        <v>39</v>
      </c>
      <c r="X234" s="4">
        <f>IF(bot_orders[[#This Row],[side]]="sell", bot_orders[[#This Row],[accFillSz]]*bot_orders[[#This Row],[avgPx]] + bot_orders[[#This Row],[fee]], -bot_orders[[#This Row],[accFillSz]]*bot_orders[[#This Row],[avgPx]])</f>
        <v>-0.77354400000000001</v>
      </c>
      <c r="Y234" s="4">
        <f>IF(bot_orders[[#This Row],[side]]="buy", bot_orders[[#This Row],[accFillSz]] + bot_orders[[#This Row],[fee]], -bot_orders[[#This Row],[accFillSz]])</f>
        <v>2.0023968000000001</v>
      </c>
      <c r="Z234" s="4">
        <f>IF(bot_orders[[#This Row],[side]]="sell",bot_orders[[#This Row],[accFillSz]]*bot_orders[[#This Row],[avgPx]]+bot_orders[[#This Row],[fee]], 0)</f>
        <v>0</v>
      </c>
      <c r="AA234" s="4">
        <f>IF(bot_orders[[#This Row],[side]]="sell",-bot_orders[[#This Row],[accFillSz]],bot_orders[[#This Row],[accFillSz]]+bot_orders[[#This Row],[fee]])</f>
        <v>2.0023968000000001</v>
      </c>
      <c r="AB234">
        <v>0</v>
      </c>
      <c r="AC234" t="s">
        <v>38</v>
      </c>
      <c r="AD234">
        <v>0</v>
      </c>
      <c r="AE234" t="s">
        <v>40</v>
      </c>
      <c r="AF234" t="s">
        <v>41</v>
      </c>
      <c r="AG234" t="s">
        <v>42</v>
      </c>
      <c r="AH234" t="s">
        <v>28</v>
      </c>
      <c r="AI234">
        <v>2.0023968000000001</v>
      </c>
      <c r="AJ234">
        <v>-0.77354400000000001</v>
      </c>
    </row>
    <row r="235" spans="1:36" x14ac:dyDescent="0.3">
      <c r="A235">
        <v>232</v>
      </c>
      <c r="B235" t="s">
        <v>312</v>
      </c>
      <c r="C235" t="s">
        <v>28</v>
      </c>
      <c r="D235" t="s">
        <v>29</v>
      </c>
      <c r="E235" t="s">
        <v>30</v>
      </c>
      <c r="F235" t="s">
        <v>31</v>
      </c>
      <c r="G235" t="s">
        <v>1308</v>
      </c>
      <c r="H235" t="s">
        <v>1312</v>
      </c>
      <c r="I235" s="4" t="s">
        <v>1313</v>
      </c>
      <c r="J235" s="1">
        <f>((((bot_orders[[#This Row],[cTime]]/ 1000)+3*3600) / 86400) + DATE(1970,1,1))</f>
        <v>45756.620844097226</v>
      </c>
      <c r="K235" s="4" t="s">
        <v>1314</v>
      </c>
      <c r="L235" s="1">
        <f>((((bot_orders[[#This Row],[uTime]]/ 1000)+3*3600) / 86400) + DATE(1970,1,1))</f>
        <v>45756.63691645833</v>
      </c>
      <c r="M235" t="s">
        <v>34</v>
      </c>
      <c r="N235" t="s">
        <v>28</v>
      </c>
      <c r="O235" t="s">
        <v>35</v>
      </c>
      <c r="P235">
        <v>2.0019999999999998</v>
      </c>
      <c r="Q235" t="s">
        <v>36</v>
      </c>
      <c r="R235" t="s">
        <v>37</v>
      </c>
      <c r="S235">
        <v>0.38800000000000001</v>
      </c>
      <c r="T235">
        <v>0.38800000000000001</v>
      </c>
      <c r="U235">
        <v>2.0019999999999998</v>
      </c>
      <c r="V235">
        <v>-6.2142079999999997E-4</v>
      </c>
      <c r="W235" t="s">
        <v>38</v>
      </c>
      <c r="X235" s="4">
        <f>IF(bot_orders[[#This Row],[side]]="sell", bot_orders[[#This Row],[accFillSz]]*bot_orders[[#This Row],[avgPx]] + bot_orders[[#This Row],[fee]], -bot_orders[[#This Row],[accFillSz]]*bot_orders[[#This Row],[avgPx]])</f>
        <v>0.77615457919999986</v>
      </c>
      <c r="Y235" s="4">
        <f>IF(bot_orders[[#This Row],[side]]="buy", bot_orders[[#This Row],[accFillSz]] + bot_orders[[#This Row],[fee]], -bot_orders[[#This Row],[accFillSz]])</f>
        <v>-2.0019999999999998</v>
      </c>
      <c r="Z235" s="4">
        <f>IF(bot_orders[[#This Row],[side]]="sell",bot_orders[[#This Row],[accFillSz]]*bot_orders[[#This Row],[avgPx]]+bot_orders[[#This Row],[fee]], 0)</f>
        <v>0.77615457919999986</v>
      </c>
      <c r="AA235" s="4">
        <f>IF(bot_orders[[#This Row],[side]]="sell",-bot_orders[[#This Row],[accFillSz]],bot_orders[[#This Row],[accFillSz]]+bot_orders[[#This Row],[fee]])</f>
        <v>-2.0019999999999998</v>
      </c>
      <c r="AB235">
        <v>0</v>
      </c>
      <c r="AC235" t="s">
        <v>39</v>
      </c>
      <c r="AD235">
        <v>0</v>
      </c>
      <c r="AE235" t="s">
        <v>40</v>
      </c>
      <c r="AF235" t="s">
        <v>41</v>
      </c>
      <c r="AG235" t="s">
        <v>42</v>
      </c>
      <c r="AH235" t="s">
        <v>28</v>
      </c>
      <c r="AI235">
        <v>-2.0019999999999998</v>
      </c>
      <c r="AJ235">
        <v>0.77615458000000004</v>
      </c>
    </row>
    <row r="236" spans="1:36" x14ac:dyDescent="0.3">
      <c r="A236">
        <v>233</v>
      </c>
      <c r="B236" t="s">
        <v>312</v>
      </c>
      <c r="C236" t="s">
        <v>28</v>
      </c>
      <c r="D236" t="s">
        <v>29</v>
      </c>
      <c r="E236" t="s">
        <v>30</v>
      </c>
      <c r="F236" t="s">
        <v>31</v>
      </c>
      <c r="G236" t="s">
        <v>1304</v>
      </c>
      <c r="H236" t="s">
        <v>1315</v>
      </c>
      <c r="I236" s="4" t="s">
        <v>1316</v>
      </c>
      <c r="J236" s="1">
        <f>((((bot_orders[[#This Row],[cTime]]/ 1000)+3*3600) / 86400) + DATE(1970,1,1))</f>
        <v>45756.626447349539</v>
      </c>
      <c r="K236" s="4" t="s">
        <v>1317</v>
      </c>
      <c r="L236" s="1">
        <f>((((bot_orders[[#This Row],[uTime]]/ 1000)+3*3600) / 86400) + DATE(1970,1,1))</f>
        <v>45756.627237939814</v>
      </c>
      <c r="M236" t="s">
        <v>34</v>
      </c>
      <c r="N236" t="s">
        <v>28</v>
      </c>
      <c r="O236" t="s">
        <v>35</v>
      </c>
      <c r="P236">
        <v>2.0019999999999998</v>
      </c>
      <c r="Q236" t="s">
        <v>36</v>
      </c>
      <c r="R236" t="s">
        <v>37</v>
      </c>
      <c r="S236">
        <v>0.38600000000000001</v>
      </c>
      <c r="T236">
        <v>0.38600000000000001</v>
      </c>
      <c r="U236">
        <v>2.0019999999999998</v>
      </c>
      <c r="V236">
        <v>-6.1821759999999999E-4</v>
      </c>
      <c r="W236" t="s">
        <v>38</v>
      </c>
      <c r="X236" s="4">
        <f>IF(bot_orders[[#This Row],[side]]="sell", bot_orders[[#This Row],[accFillSz]]*bot_orders[[#This Row],[avgPx]] + bot_orders[[#This Row],[fee]], -bot_orders[[#This Row],[accFillSz]]*bot_orders[[#This Row],[avgPx]])</f>
        <v>0.77215378239999988</v>
      </c>
      <c r="Y236" s="4">
        <f>IF(bot_orders[[#This Row],[side]]="buy", bot_orders[[#This Row],[accFillSz]] + bot_orders[[#This Row],[fee]], -bot_orders[[#This Row],[accFillSz]])</f>
        <v>-2.0019999999999998</v>
      </c>
      <c r="Z236" s="4">
        <f>IF(bot_orders[[#This Row],[side]]="sell",bot_orders[[#This Row],[accFillSz]]*bot_orders[[#This Row],[avgPx]]+bot_orders[[#This Row],[fee]], 0)</f>
        <v>0.77215378239999988</v>
      </c>
      <c r="AA236" s="4">
        <f>IF(bot_orders[[#This Row],[side]]="sell",-bot_orders[[#This Row],[accFillSz]],bot_orders[[#This Row],[accFillSz]]+bot_orders[[#This Row],[fee]])</f>
        <v>-2.0019999999999998</v>
      </c>
      <c r="AB236">
        <v>0</v>
      </c>
      <c r="AC236" t="s">
        <v>39</v>
      </c>
      <c r="AD236">
        <v>0</v>
      </c>
      <c r="AE236" t="s">
        <v>40</v>
      </c>
      <c r="AF236" t="s">
        <v>41</v>
      </c>
      <c r="AG236" t="s">
        <v>42</v>
      </c>
      <c r="AH236" t="s">
        <v>28</v>
      </c>
      <c r="AI236">
        <v>-2.0019999999999998</v>
      </c>
      <c r="AJ236">
        <v>0.77215378000000001</v>
      </c>
    </row>
    <row r="237" spans="1:36" x14ac:dyDescent="0.3">
      <c r="A237">
        <v>234</v>
      </c>
      <c r="B237" t="s">
        <v>312</v>
      </c>
      <c r="C237" t="s">
        <v>28</v>
      </c>
      <c r="D237" t="s">
        <v>29</v>
      </c>
      <c r="E237" t="s">
        <v>30</v>
      </c>
      <c r="F237" t="s">
        <v>31</v>
      </c>
      <c r="G237" t="s">
        <v>1318</v>
      </c>
      <c r="H237" t="s">
        <v>1319</v>
      </c>
      <c r="I237" s="4" t="s">
        <v>1320</v>
      </c>
      <c r="J237" s="1">
        <f>((((bot_orders[[#This Row],[cTime]]/ 1000)+3*3600) / 86400) + DATE(1970,1,1))</f>
        <v>45756.627237962966</v>
      </c>
      <c r="K237" s="4" t="s">
        <v>1321</v>
      </c>
      <c r="L237" s="1">
        <f>((((bot_orders[[#This Row],[uTime]]/ 1000)+3*3600) / 86400) + DATE(1970,1,1))</f>
        <v>45756.64269098379</v>
      </c>
      <c r="M237" t="s">
        <v>34</v>
      </c>
      <c r="N237" t="s">
        <v>28</v>
      </c>
      <c r="O237" t="s">
        <v>35</v>
      </c>
      <c r="P237">
        <v>2.004</v>
      </c>
      <c r="Q237" t="s">
        <v>36</v>
      </c>
      <c r="R237" t="s">
        <v>55</v>
      </c>
      <c r="S237">
        <v>0.38400000000000001</v>
      </c>
      <c r="T237">
        <v>0.38400000000000001</v>
      </c>
      <c r="U237">
        <v>2.004</v>
      </c>
      <c r="V237">
        <v>-1.6031999999999999E-3</v>
      </c>
      <c r="W237" t="s">
        <v>39</v>
      </c>
      <c r="X237" s="4">
        <f>IF(bot_orders[[#This Row],[side]]="sell", bot_orders[[#This Row],[accFillSz]]*bot_orders[[#This Row],[avgPx]] + bot_orders[[#This Row],[fee]], -bot_orders[[#This Row],[accFillSz]]*bot_orders[[#This Row],[avgPx]])</f>
        <v>-0.769536</v>
      </c>
      <c r="Y237" s="4">
        <f>IF(bot_orders[[#This Row],[side]]="buy", bot_orders[[#This Row],[accFillSz]] + bot_orders[[#This Row],[fee]], -bot_orders[[#This Row],[accFillSz]])</f>
        <v>2.0023968000000001</v>
      </c>
      <c r="Z237" s="4">
        <f>IF(bot_orders[[#This Row],[side]]="sell",bot_orders[[#This Row],[accFillSz]]*bot_orders[[#This Row],[avgPx]]+bot_orders[[#This Row],[fee]], 0)</f>
        <v>0</v>
      </c>
      <c r="AA237" s="4">
        <f>IF(bot_orders[[#This Row],[side]]="sell",-bot_orders[[#This Row],[accFillSz]],bot_orders[[#This Row],[accFillSz]]+bot_orders[[#This Row],[fee]])</f>
        <v>2.0023968000000001</v>
      </c>
      <c r="AB237">
        <v>0</v>
      </c>
      <c r="AC237" t="s">
        <v>38</v>
      </c>
      <c r="AD237">
        <v>0</v>
      </c>
      <c r="AE237" t="s">
        <v>40</v>
      </c>
      <c r="AF237" t="s">
        <v>41</v>
      </c>
      <c r="AG237" t="s">
        <v>42</v>
      </c>
      <c r="AH237" t="s">
        <v>28</v>
      </c>
      <c r="AI237">
        <v>2.0023968000000001</v>
      </c>
      <c r="AJ237">
        <v>-0.769536</v>
      </c>
    </row>
    <row r="238" spans="1:36" x14ac:dyDescent="0.3">
      <c r="A238">
        <v>235</v>
      </c>
      <c r="B238" t="s">
        <v>312</v>
      </c>
      <c r="C238" t="s">
        <v>28</v>
      </c>
      <c r="D238" t="s">
        <v>29</v>
      </c>
      <c r="E238" t="s">
        <v>30</v>
      </c>
      <c r="F238" t="s">
        <v>31</v>
      </c>
      <c r="G238" t="s">
        <v>1322</v>
      </c>
      <c r="H238" t="s">
        <v>1323</v>
      </c>
      <c r="I238" s="4" t="s">
        <v>1324</v>
      </c>
      <c r="J238" s="1">
        <f>((((bot_orders[[#This Row],[cTime]]/ 1000)+3*3600) / 86400) + DATE(1970,1,1))</f>
        <v>45756.636916481482</v>
      </c>
      <c r="K238" s="4" t="s">
        <v>1325</v>
      </c>
      <c r="L238" s="1">
        <f>((((bot_orders[[#This Row],[uTime]]/ 1000)+3*3600) / 86400) + DATE(1970,1,1))</f>
        <v>45756.639985648144</v>
      </c>
      <c r="M238" t="s">
        <v>34</v>
      </c>
      <c r="N238" t="s">
        <v>28</v>
      </c>
      <c r="O238" t="s">
        <v>35</v>
      </c>
      <c r="P238">
        <v>2.004</v>
      </c>
      <c r="Q238" t="s">
        <v>36</v>
      </c>
      <c r="R238" t="s">
        <v>55</v>
      </c>
      <c r="S238">
        <v>0.38600000000000001</v>
      </c>
      <c r="T238">
        <v>0.38600000000000001</v>
      </c>
      <c r="U238">
        <v>2.004</v>
      </c>
      <c r="V238">
        <v>-1.6031999999999999E-3</v>
      </c>
      <c r="W238" t="s">
        <v>39</v>
      </c>
      <c r="X238" s="4">
        <f>IF(bot_orders[[#This Row],[side]]="sell", bot_orders[[#This Row],[accFillSz]]*bot_orders[[#This Row],[avgPx]] + bot_orders[[#This Row],[fee]], -bot_orders[[#This Row],[accFillSz]]*bot_orders[[#This Row],[avgPx]])</f>
        <v>-0.77354400000000001</v>
      </c>
      <c r="Y238" s="4">
        <f>IF(bot_orders[[#This Row],[side]]="buy", bot_orders[[#This Row],[accFillSz]] + bot_orders[[#This Row],[fee]], -bot_orders[[#This Row],[accFillSz]])</f>
        <v>2.0023968000000001</v>
      </c>
      <c r="Z238" s="4">
        <f>IF(bot_orders[[#This Row],[side]]="sell",bot_orders[[#This Row],[accFillSz]]*bot_orders[[#This Row],[avgPx]]+bot_orders[[#This Row],[fee]], 0)</f>
        <v>0</v>
      </c>
      <c r="AA238" s="4">
        <f>IF(bot_orders[[#This Row],[side]]="sell",-bot_orders[[#This Row],[accFillSz]],bot_orders[[#This Row],[accFillSz]]+bot_orders[[#This Row],[fee]])</f>
        <v>2.0023968000000001</v>
      </c>
      <c r="AB238">
        <v>0</v>
      </c>
      <c r="AC238" t="s">
        <v>38</v>
      </c>
      <c r="AD238">
        <v>0</v>
      </c>
      <c r="AE238" t="s">
        <v>40</v>
      </c>
      <c r="AF238" t="s">
        <v>41</v>
      </c>
      <c r="AG238" t="s">
        <v>42</v>
      </c>
      <c r="AH238" t="s">
        <v>28</v>
      </c>
      <c r="AI238">
        <v>2.0023968000000001</v>
      </c>
      <c r="AJ238">
        <v>-0.77354400000000001</v>
      </c>
    </row>
    <row r="239" spans="1:36" x14ac:dyDescent="0.3">
      <c r="A239">
        <v>236</v>
      </c>
      <c r="B239" t="s">
        <v>312</v>
      </c>
      <c r="C239" t="s">
        <v>28</v>
      </c>
      <c r="D239" t="s">
        <v>29</v>
      </c>
      <c r="E239" t="s">
        <v>30</v>
      </c>
      <c r="F239" t="s">
        <v>31</v>
      </c>
      <c r="G239" t="s">
        <v>1322</v>
      </c>
      <c r="H239" t="s">
        <v>1326</v>
      </c>
      <c r="I239" s="4" t="s">
        <v>1327</v>
      </c>
      <c r="J239" s="1">
        <f>((((bot_orders[[#This Row],[cTime]]/ 1000)+3*3600) / 86400) + DATE(1970,1,1))</f>
        <v>45756.639985671296</v>
      </c>
      <c r="K239" s="4" t="s">
        <v>1328</v>
      </c>
      <c r="L239" s="1">
        <f>((((bot_orders[[#This Row],[uTime]]/ 1000)+3*3600) / 86400) + DATE(1970,1,1))</f>
        <v>45756.659297499995</v>
      </c>
      <c r="M239" t="s">
        <v>34</v>
      </c>
      <c r="N239" t="s">
        <v>28</v>
      </c>
      <c r="O239" t="s">
        <v>35</v>
      </c>
      <c r="P239">
        <v>2.0019999999999998</v>
      </c>
      <c r="Q239" t="s">
        <v>36</v>
      </c>
      <c r="R239" t="s">
        <v>37</v>
      </c>
      <c r="S239">
        <v>0.38800000000000001</v>
      </c>
      <c r="T239">
        <v>0.38800000000000001</v>
      </c>
      <c r="U239">
        <v>2.0019999999999998</v>
      </c>
      <c r="V239">
        <v>-6.2142079999999997E-4</v>
      </c>
      <c r="W239" t="s">
        <v>38</v>
      </c>
      <c r="X239" s="4">
        <f>IF(bot_orders[[#This Row],[side]]="sell", bot_orders[[#This Row],[accFillSz]]*bot_orders[[#This Row],[avgPx]] + bot_orders[[#This Row],[fee]], -bot_orders[[#This Row],[accFillSz]]*bot_orders[[#This Row],[avgPx]])</f>
        <v>0.77615457919999986</v>
      </c>
      <c r="Y239" s="4">
        <f>IF(bot_orders[[#This Row],[side]]="buy", bot_orders[[#This Row],[accFillSz]] + bot_orders[[#This Row],[fee]], -bot_orders[[#This Row],[accFillSz]])</f>
        <v>-2.0019999999999998</v>
      </c>
      <c r="Z239" s="4">
        <f>IF(bot_orders[[#This Row],[side]]="sell",bot_orders[[#This Row],[accFillSz]]*bot_orders[[#This Row],[avgPx]]+bot_orders[[#This Row],[fee]], 0)</f>
        <v>0.77615457919999986</v>
      </c>
      <c r="AA239" s="4">
        <f>IF(bot_orders[[#This Row],[side]]="sell",-bot_orders[[#This Row],[accFillSz]],bot_orders[[#This Row],[accFillSz]]+bot_orders[[#This Row],[fee]])</f>
        <v>-2.0019999999999998</v>
      </c>
      <c r="AB239">
        <v>0</v>
      </c>
      <c r="AC239" t="s">
        <v>39</v>
      </c>
      <c r="AD239">
        <v>0</v>
      </c>
      <c r="AE239" t="s">
        <v>40</v>
      </c>
      <c r="AF239" t="s">
        <v>41</v>
      </c>
      <c r="AG239" t="s">
        <v>42</v>
      </c>
      <c r="AH239" t="s">
        <v>28</v>
      </c>
      <c r="AI239">
        <v>-2.0019999999999998</v>
      </c>
      <c r="AJ239">
        <v>0.77615458000000004</v>
      </c>
    </row>
    <row r="240" spans="1:36" x14ac:dyDescent="0.3">
      <c r="A240">
        <v>237</v>
      </c>
      <c r="B240" t="s">
        <v>312</v>
      </c>
      <c r="C240" t="s">
        <v>28</v>
      </c>
      <c r="D240" t="s">
        <v>29</v>
      </c>
      <c r="E240" t="s">
        <v>30</v>
      </c>
      <c r="F240" t="s">
        <v>31</v>
      </c>
      <c r="G240" t="s">
        <v>1318</v>
      </c>
      <c r="H240" t="s">
        <v>1329</v>
      </c>
      <c r="I240" s="4" t="s">
        <v>1330</v>
      </c>
      <c r="J240" s="1">
        <f>((((bot_orders[[#This Row],[cTime]]/ 1000)+3*3600) / 86400) + DATE(1970,1,1))</f>
        <v>45756.642691006942</v>
      </c>
      <c r="K240" s="4" t="s">
        <v>1331</v>
      </c>
      <c r="L240" s="1">
        <f>((((bot_orders[[#This Row],[uTime]]/ 1000)+3*3600) / 86400) + DATE(1970,1,1))</f>
        <v>45756.654257766204</v>
      </c>
      <c r="M240" t="s">
        <v>34</v>
      </c>
      <c r="N240" t="s">
        <v>28</v>
      </c>
      <c r="O240" t="s">
        <v>35</v>
      </c>
      <c r="P240">
        <v>2.0019999999999998</v>
      </c>
      <c r="Q240" t="s">
        <v>36</v>
      </c>
      <c r="R240" t="s">
        <v>37</v>
      </c>
      <c r="S240">
        <v>0.38600000000000001</v>
      </c>
      <c r="T240">
        <v>0.38600000000000001</v>
      </c>
      <c r="U240">
        <v>2.0019999999999998</v>
      </c>
      <c r="V240">
        <v>-6.1821759999999999E-4</v>
      </c>
      <c r="W240" t="s">
        <v>38</v>
      </c>
      <c r="X240" s="4">
        <f>IF(bot_orders[[#This Row],[side]]="sell", bot_orders[[#This Row],[accFillSz]]*bot_orders[[#This Row],[avgPx]] + bot_orders[[#This Row],[fee]], -bot_orders[[#This Row],[accFillSz]]*bot_orders[[#This Row],[avgPx]])</f>
        <v>0.77215378239999988</v>
      </c>
      <c r="Y240" s="4">
        <f>IF(bot_orders[[#This Row],[side]]="buy", bot_orders[[#This Row],[accFillSz]] + bot_orders[[#This Row],[fee]], -bot_orders[[#This Row],[accFillSz]])</f>
        <v>-2.0019999999999998</v>
      </c>
      <c r="Z240" s="4">
        <f>IF(bot_orders[[#This Row],[side]]="sell",bot_orders[[#This Row],[accFillSz]]*bot_orders[[#This Row],[avgPx]]+bot_orders[[#This Row],[fee]], 0)</f>
        <v>0.77215378239999988</v>
      </c>
      <c r="AA240" s="4">
        <f>IF(bot_orders[[#This Row],[side]]="sell",-bot_orders[[#This Row],[accFillSz]],bot_orders[[#This Row],[accFillSz]]+bot_orders[[#This Row],[fee]])</f>
        <v>-2.0019999999999998</v>
      </c>
      <c r="AB240">
        <v>0</v>
      </c>
      <c r="AC240" t="s">
        <v>39</v>
      </c>
      <c r="AD240">
        <v>0</v>
      </c>
      <c r="AE240" t="s">
        <v>40</v>
      </c>
      <c r="AF240" t="s">
        <v>41</v>
      </c>
      <c r="AG240" t="s">
        <v>42</v>
      </c>
      <c r="AH240" t="s">
        <v>28</v>
      </c>
      <c r="AI240">
        <v>-2.0019999999999998</v>
      </c>
      <c r="AJ240">
        <v>0.77215378000000001</v>
      </c>
    </row>
    <row r="241" spans="1:36" x14ac:dyDescent="0.3">
      <c r="A241">
        <v>238</v>
      </c>
      <c r="B241" t="s">
        <v>312</v>
      </c>
      <c r="C241" t="s">
        <v>28</v>
      </c>
      <c r="D241" t="s">
        <v>29</v>
      </c>
      <c r="E241" t="s">
        <v>30</v>
      </c>
      <c r="F241" t="s">
        <v>31</v>
      </c>
      <c r="G241" t="s">
        <v>1265</v>
      </c>
      <c r="H241" t="s">
        <v>1332</v>
      </c>
      <c r="I241" s="4" t="s">
        <v>1333</v>
      </c>
      <c r="J241" s="1">
        <f>((((bot_orders[[#This Row],[cTime]]/ 1000)+3*3600) / 86400) + DATE(1970,1,1))</f>
        <v>45756.689213703707</v>
      </c>
      <c r="K241" s="4" t="s">
        <v>1334</v>
      </c>
      <c r="L241" s="1">
        <f>((((bot_orders[[#This Row],[uTime]]/ 1000)+3*3600) / 86400) + DATE(1970,1,1))</f>
        <v>45756.692658726854</v>
      </c>
      <c r="M241" t="s">
        <v>34</v>
      </c>
      <c r="N241" t="s">
        <v>28</v>
      </c>
      <c r="O241" t="s">
        <v>35</v>
      </c>
      <c r="P241">
        <v>2.004</v>
      </c>
      <c r="Q241" t="s">
        <v>36</v>
      </c>
      <c r="R241" t="s">
        <v>55</v>
      </c>
      <c r="S241">
        <v>0.39200000000000002</v>
      </c>
      <c r="T241">
        <v>0.39200000000000002</v>
      </c>
      <c r="U241">
        <v>2.004</v>
      </c>
      <c r="V241">
        <v>-1.6031999999999999E-3</v>
      </c>
      <c r="W241" t="s">
        <v>39</v>
      </c>
      <c r="X241" s="4">
        <f>IF(bot_orders[[#This Row],[side]]="sell", bot_orders[[#This Row],[accFillSz]]*bot_orders[[#This Row],[avgPx]] + bot_orders[[#This Row],[fee]], -bot_orders[[#This Row],[accFillSz]]*bot_orders[[#This Row],[avgPx]])</f>
        <v>-0.78556800000000004</v>
      </c>
      <c r="Y241" s="4">
        <f>IF(bot_orders[[#This Row],[side]]="buy", bot_orders[[#This Row],[accFillSz]] + bot_orders[[#This Row],[fee]], -bot_orders[[#This Row],[accFillSz]])</f>
        <v>2.0023968000000001</v>
      </c>
      <c r="Z241" s="4">
        <f>IF(bot_orders[[#This Row],[side]]="sell",bot_orders[[#This Row],[accFillSz]]*bot_orders[[#This Row],[avgPx]]+bot_orders[[#This Row],[fee]], 0)</f>
        <v>0</v>
      </c>
      <c r="AA241" s="4">
        <f>IF(bot_orders[[#This Row],[side]]="sell",-bot_orders[[#This Row],[accFillSz]],bot_orders[[#This Row],[accFillSz]]+bot_orders[[#This Row],[fee]])</f>
        <v>2.0023968000000001</v>
      </c>
      <c r="AB241">
        <v>0</v>
      </c>
      <c r="AC241" t="s">
        <v>38</v>
      </c>
      <c r="AD241">
        <v>0</v>
      </c>
      <c r="AE241" t="s">
        <v>40</v>
      </c>
      <c r="AF241" t="s">
        <v>41</v>
      </c>
      <c r="AG241" t="s">
        <v>42</v>
      </c>
      <c r="AH241" t="s">
        <v>28</v>
      </c>
      <c r="AI241">
        <v>2.0023968000000001</v>
      </c>
      <c r="AJ241">
        <v>-0.78556800000000004</v>
      </c>
    </row>
    <row r="242" spans="1:36" x14ac:dyDescent="0.3">
      <c r="A242">
        <v>239</v>
      </c>
      <c r="B242" t="s">
        <v>312</v>
      </c>
      <c r="C242" t="s">
        <v>28</v>
      </c>
      <c r="D242" t="s">
        <v>29</v>
      </c>
      <c r="E242" t="s">
        <v>30</v>
      </c>
      <c r="F242" t="s">
        <v>31</v>
      </c>
      <c r="G242" t="s">
        <v>1335</v>
      </c>
      <c r="H242" t="s">
        <v>1336</v>
      </c>
      <c r="I242" s="4" t="s">
        <v>1337</v>
      </c>
      <c r="J242" s="1">
        <f>((((bot_orders[[#This Row],[cTime]]/ 1000)+3*3600) / 86400) + DATE(1970,1,1))</f>
        <v>45756.692658750006</v>
      </c>
      <c r="K242" s="4" t="s">
        <v>1338</v>
      </c>
      <c r="L242" s="1">
        <f>((((bot_orders[[#This Row],[uTime]]/ 1000)+3*3600) / 86400) + DATE(1970,1,1))</f>
        <v>45756.693649386572</v>
      </c>
      <c r="M242" t="s">
        <v>34</v>
      </c>
      <c r="N242" t="s">
        <v>28</v>
      </c>
      <c r="O242" t="s">
        <v>35</v>
      </c>
      <c r="P242">
        <v>2.0019999999999998</v>
      </c>
      <c r="Q242" t="s">
        <v>36</v>
      </c>
      <c r="R242" t="s">
        <v>37</v>
      </c>
      <c r="S242">
        <v>0.39400000000000002</v>
      </c>
      <c r="T242">
        <v>0.39400000000000002</v>
      </c>
      <c r="U242">
        <v>2.0019999999999998</v>
      </c>
      <c r="V242">
        <v>-6.3103040000000001E-4</v>
      </c>
      <c r="W242" t="s">
        <v>38</v>
      </c>
      <c r="X242" s="4">
        <f>IF(bot_orders[[#This Row],[side]]="sell", bot_orders[[#This Row],[accFillSz]]*bot_orders[[#This Row],[avgPx]] + bot_orders[[#This Row],[fee]], -bot_orders[[#This Row],[accFillSz]]*bot_orders[[#This Row],[avgPx]])</f>
        <v>0.78815696959999992</v>
      </c>
      <c r="Y242" s="4">
        <f>IF(bot_orders[[#This Row],[side]]="buy", bot_orders[[#This Row],[accFillSz]] + bot_orders[[#This Row],[fee]], -bot_orders[[#This Row],[accFillSz]])</f>
        <v>-2.0019999999999998</v>
      </c>
      <c r="Z242" s="4">
        <f>IF(bot_orders[[#This Row],[side]]="sell",bot_orders[[#This Row],[accFillSz]]*bot_orders[[#This Row],[avgPx]]+bot_orders[[#This Row],[fee]], 0)</f>
        <v>0.78815696959999992</v>
      </c>
      <c r="AA242" s="4">
        <f>IF(bot_orders[[#This Row],[side]]="sell",-bot_orders[[#This Row],[accFillSz]],bot_orders[[#This Row],[accFillSz]]+bot_orders[[#This Row],[fee]])</f>
        <v>-2.0019999999999998</v>
      </c>
      <c r="AB242">
        <v>0</v>
      </c>
      <c r="AC242" t="s">
        <v>39</v>
      </c>
      <c r="AD242">
        <v>0</v>
      </c>
      <c r="AE242" t="s">
        <v>40</v>
      </c>
      <c r="AF242" t="s">
        <v>41</v>
      </c>
      <c r="AG242" t="s">
        <v>42</v>
      </c>
      <c r="AH242" t="s">
        <v>28</v>
      </c>
      <c r="AI242">
        <v>-2.0019999999999998</v>
      </c>
      <c r="AJ242">
        <v>0.78815696999999996</v>
      </c>
    </row>
    <row r="243" spans="1:36" x14ac:dyDescent="0.3">
      <c r="A243">
        <v>240</v>
      </c>
      <c r="B243" t="s">
        <v>312</v>
      </c>
      <c r="C243" t="s">
        <v>28</v>
      </c>
      <c r="D243" t="s">
        <v>29</v>
      </c>
      <c r="E243" t="s">
        <v>30</v>
      </c>
      <c r="F243" t="s">
        <v>31</v>
      </c>
      <c r="G243" t="s">
        <v>1335</v>
      </c>
      <c r="H243" t="s">
        <v>1339</v>
      </c>
      <c r="I243" s="4" t="s">
        <v>1340</v>
      </c>
      <c r="J243" s="1">
        <f>((((bot_orders[[#This Row],[cTime]]/ 1000)+3*3600) / 86400) + DATE(1970,1,1))</f>
        <v>45756.693649409717</v>
      </c>
      <c r="K243" s="4" t="s">
        <v>1341</v>
      </c>
      <c r="L243" s="1">
        <f>((((bot_orders[[#This Row],[uTime]]/ 1000)+3*3600) / 86400) + DATE(1970,1,1))</f>
        <v>45756.74313545139</v>
      </c>
      <c r="M243" t="s">
        <v>34</v>
      </c>
      <c r="N243" t="s">
        <v>28</v>
      </c>
      <c r="O243" t="s">
        <v>35</v>
      </c>
      <c r="P243">
        <v>2.004</v>
      </c>
      <c r="Q243" t="s">
        <v>36</v>
      </c>
      <c r="R243" t="s">
        <v>55</v>
      </c>
      <c r="S243">
        <v>0.39200000000000002</v>
      </c>
      <c r="T243">
        <v>0.39200000000000002</v>
      </c>
      <c r="U243">
        <v>2.004</v>
      </c>
      <c r="V243">
        <v>-1.6031999999999999E-3</v>
      </c>
      <c r="W243" t="s">
        <v>39</v>
      </c>
      <c r="X243" s="4">
        <f>IF(bot_orders[[#This Row],[side]]="sell", bot_orders[[#This Row],[accFillSz]]*bot_orders[[#This Row],[avgPx]] + bot_orders[[#This Row],[fee]], -bot_orders[[#This Row],[accFillSz]]*bot_orders[[#This Row],[avgPx]])</f>
        <v>-0.78556800000000004</v>
      </c>
      <c r="Y243" s="4">
        <f>IF(bot_orders[[#This Row],[side]]="buy", bot_orders[[#This Row],[accFillSz]] + bot_orders[[#This Row],[fee]], -bot_orders[[#This Row],[accFillSz]])</f>
        <v>2.0023968000000001</v>
      </c>
      <c r="Z243" s="4">
        <f>IF(bot_orders[[#This Row],[side]]="sell",bot_orders[[#This Row],[accFillSz]]*bot_orders[[#This Row],[avgPx]]+bot_orders[[#This Row],[fee]], 0)</f>
        <v>0</v>
      </c>
      <c r="AA243" s="4">
        <f>IF(bot_orders[[#This Row],[side]]="sell",-bot_orders[[#This Row],[accFillSz]],bot_orders[[#This Row],[accFillSz]]+bot_orders[[#This Row],[fee]])</f>
        <v>2.0023968000000001</v>
      </c>
      <c r="AB243">
        <v>0</v>
      </c>
      <c r="AC243" t="s">
        <v>38</v>
      </c>
      <c r="AD243">
        <v>0</v>
      </c>
      <c r="AE243" t="s">
        <v>40</v>
      </c>
      <c r="AF243" t="s">
        <v>41</v>
      </c>
      <c r="AG243" t="s">
        <v>42</v>
      </c>
      <c r="AH243" t="s">
        <v>28</v>
      </c>
      <c r="AI243">
        <v>2.0023968000000001</v>
      </c>
      <c r="AJ243">
        <v>-0.78556800000000004</v>
      </c>
    </row>
    <row r="244" spans="1:36" x14ac:dyDescent="0.3">
      <c r="A244">
        <v>241</v>
      </c>
      <c r="B244" t="s">
        <v>312</v>
      </c>
      <c r="C244" t="s">
        <v>28</v>
      </c>
      <c r="D244" t="s">
        <v>29</v>
      </c>
      <c r="E244" t="s">
        <v>30</v>
      </c>
      <c r="F244" t="s">
        <v>31</v>
      </c>
      <c r="G244" t="s">
        <v>1261</v>
      </c>
      <c r="H244" t="s">
        <v>1342</v>
      </c>
      <c r="I244" s="4" t="s">
        <v>1343</v>
      </c>
      <c r="J244" s="1">
        <f>((((bot_orders[[#This Row],[cTime]]/ 1000)+3*3600) / 86400) + DATE(1970,1,1))</f>
        <v>45756.694073935185</v>
      </c>
      <c r="K244" s="4" t="s">
        <v>1344</v>
      </c>
      <c r="L244" s="1">
        <f>((((bot_orders[[#This Row],[uTime]]/ 1000)+3*3600) / 86400) + DATE(1970,1,1))</f>
        <v>45756.698636250003</v>
      </c>
      <c r="M244" t="s">
        <v>34</v>
      </c>
      <c r="N244" t="s">
        <v>28</v>
      </c>
      <c r="O244" t="s">
        <v>35</v>
      </c>
      <c r="P244">
        <v>2.004</v>
      </c>
      <c r="Q244" t="s">
        <v>36</v>
      </c>
      <c r="R244" t="s">
        <v>55</v>
      </c>
      <c r="S244">
        <v>0.39400000000000002</v>
      </c>
      <c r="T244">
        <v>0.39400000000000002</v>
      </c>
      <c r="U244">
        <v>2.004</v>
      </c>
      <c r="V244">
        <v>-1.6031999999999999E-3</v>
      </c>
      <c r="W244" t="s">
        <v>39</v>
      </c>
      <c r="X244" s="4">
        <f>IF(bot_orders[[#This Row],[side]]="sell", bot_orders[[#This Row],[accFillSz]]*bot_orders[[#This Row],[avgPx]] + bot_orders[[#This Row],[fee]], -bot_orders[[#This Row],[accFillSz]]*bot_orders[[#This Row],[avgPx]])</f>
        <v>-0.78957600000000006</v>
      </c>
      <c r="Y244" s="4">
        <f>IF(bot_orders[[#This Row],[side]]="buy", bot_orders[[#This Row],[accFillSz]] + bot_orders[[#This Row],[fee]], -bot_orders[[#This Row],[accFillSz]])</f>
        <v>2.0023968000000001</v>
      </c>
      <c r="Z244" s="4">
        <f>IF(bot_orders[[#This Row],[side]]="sell",bot_orders[[#This Row],[accFillSz]]*bot_orders[[#This Row],[avgPx]]+bot_orders[[#This Row],[fee]], 0)</f>
        <v>0</v>
      </c>
      <c r="AA244" s="4">
        <f>IF(bot_orders[[#This Row],[side]]="sell",-bot_orders[[#This Row],[accFillSz]],bot_orders[[#This Row],[accFillSz]]+bot_orders[[#This Row],[fee]])</f>
        <v>2.0023968000000001</v>
      </c>
      <c r="AB244">
        <v>0</v>
      </c>
      <c r="AC244" t="s">
        <v>38</v>
      </c>
      <c r="AD244">
        <v>0</v>
      </c>
      <c r="AE244" t="s">
        <v>40</v>
      </c>
      <c r="AF244" t="s">
        <v>41</v>
      </c>
      <c r="AG244" t="s">
        <v>42</v>
      </c>
      <c r="AH244" t="s">
        <v>28</v>
      </c>
      <c r="AI244">
        <v>2.0023968000000001</v>
      </c>
      <c r="AJ244">
        <v>-0.78957600000000006</v>
      </c>
    </row>
    <row r="245" spans="1:36" x14ac:dyDescent="0.3">
      <c r="A245">
        <v>242</v>
      </c>
      <c r="B245" t="s">
        <v>312</v>
      </c>
      <c r="C245" t="s">
        <v>28</v>
      </c>
      <c r="D245" t="s">
        <v>29</v>
      </c>
      <c r="E245" t="s">
        <v>30</v>
      </c>
      <c r="F245" t="s">
        <v>31</v>
      </c>
      <c r="G245" t="s">
        <v>1243</v>
      </c>
      <c r="H245" t="s">
        <v>1345</v>
      </c>
      <c r="I245" s="4" t="s">
        <v>1346</v>
      </c>
      <c r="J245" s="1">
        <f>((((bot_orders[[#This Row],[cTime]]/ 1000)+3*3600) / 86400) + DATE(1970,1,1))</f>
        <v>45756.695814768522</v>
      </c>
      <c r="K245" s="4" t="s">
        <v>1347</v>
      </c>
      <c r="L245" s="1">
        <f>((((bot_orders[[#This Row],[uTime]]/ 1000)+3*3600) / 86400) + DATE(1970,1,1))</f>
        <v>45756.696943402778</v>
      </c>
      <c r="M245" t="s">
        <v>34</v>
      </c>
      <c r="N245" t="s">
        <v>28</v>
      </c>
      <c r="O245" t="s">
        <v>35</v>
      </c>
      <c r="P245">
        <v>2.004</v>
      </c>
      <c r="Q245" t="s">
        <v>36</v>
      </c>
      <c r="R245" t="s">
        <v>55</v>
      </c>
      <c r="S245">
        <v>0.39600000000000002</v>
      </c>
      <c r="T245">
        <v>0.39600000000000002</v>
      </c>
      <c r="U245">
        <v>2.004</v>
      </c>
      <c r="V245">
        <v>-1.6031999999999999E-3</v>
      </c>
      <c r="W245" t="s">
        <v>39</v>
      </c>
      <c r="X245" s="4">
        <f>IF(bot_orders[[#This Row],[side]]="sell", bot_orders[[#This Row],[accFillSz]]*bot_orders[[#This Row],[avgPx]] + bot_orders[[#This Row],[fee]], -bot_orders[[#This Row],[accFillSz]]*bot_orders[[#This Row],[avgPx]])</f>
        <v>-0.79358400000000007</v>
      </c>
      <c r="Y245" s="4">
        <f>IF(bot_orders[[#This Row],[side]]="buy", bot_orders[[#This Row],[accFillSz]] + bot_orders[[#This Row],[fee]], -bot_orders[[#This Row],[accFillSz]])</f>
        <v>2.0023968000000001</v>
      </c>
      <c r="Z245" s="4">
        <f>IF(bot_orders[[#This Row],[side]]="sell",bot_orders[[#This Row],[accFillSz]]*bot_orders[[#This Row],[avgPx]]+bot_orders[[#This Row],[fee]], 0)</f>
        <v>0</v>
      </c>
      <c r="AA245" s="4">
        <f>IF(bot_orders[[#This Row],[side]]="sell",-bot_orders[[#This Row],[accFillSz]],bot_orders[[#This Row],[accFillSz]]+bot_orders[[#This Row],[fee]])</f>
        <v>2.0023968000000001</v>
      </c>
      <c r="AB245">
        <v>0</v>
      </c>
      <c r="AC245" t="s">
        <v>38</v>
      </c>
      <c r="AD245">
        <v>0</v>
      </c>
      <c r="AE245" t="s">
        <v>40</v>
      </c>
      <c r="AF245" t="s">
        <v>41</v>
      </c>
      <c r="AG245" t="s">
        <v>42</v>
      </c>
      <c r="AH245" t="s">
        <v>28</v>
      </c>
      <c r="AI245">
        <v>2.0023968000000001</v>
      </c>
      <c r="AJ245">
        <v>-0.79358399999999996</v>
      </c>
    </row>
    <row r="246" spans="1:36" x14ac:dyDescent="0.3">
      <c r="A246">
        <v>243</v>
      </c>
      <c r="B246" t="s">
        <v>312</v>
      </c>
      <c r="C246" t="s">
        <v>28</v>
      </c>
      <c r="D246" t="s">
        <v>29</v>
      </c>
      <c r="E246" t="s">
        <v>30</v>
      </c>
      <c r="F246" t="s">
        <v>31</v>
      </c>
      <c r="G246" t="s">
        <v>1348</v>
      </c>
      <c r="H246" t="s">
        <v>1349</v>
      </c>
      <c r="I246" s="4" t="s">
        <v>1350</v>
      </c>
      <c r="J246" s="1">
        <f>((((bot_orders[[#This Row],[cTime]]/ 1000)+3*3600) / 86400) + DATE(1970,1,1))</f>
        <v>45756.696943425923</v>
      </c>
      <c r="K246" s="4" t="s">
        <v>1351</v>
      </c>
      <c r="L246" s="1">
        <f>((((bot_orders[[#This Row],[uTime]]/ 1000)+3*3600) / 86400) + DATE(1970,1,1))</f>
        <v>45756.703114618052</v>
      </c>
      <c r="M246" t="s">
        <v>34</v>
      </c>
      <c r="N246" t="s">
        <v>28</v>
      </c>
      <c r="O246" t="s">
        <v>35</v>
      </c>
      <c r="P246">
        <v>2.0019999999999998</v>
      </c>
      <c r="Q246" t="s">
        <v>36</v>
      </c>
      <c r="R246" t="s">
        <v>37</v>
      </c>
      <c r="S246">
        <v>0.39800000000000002</v>
      </c>
      <c r="T246">
        <v>0.39800000000000002</v>
      </c>
      <c r="U246">
        <v>2.0019999999999998</v>
      </c>
      <c r="V246">
        <v>-6.3743679999999996E-4</v>
      </c>
      <c r="W246" t="s">
        <v>38</v>
      </c>
      <c r="X246" s="4">
        <f>IF(bot_orders[[#This Row],[side]]="sell", bot_orders[[#This Row],[accFillSz]]*bot_orders[[#This Row],[avgPx]] + bot_orders[[#This Row],[fee]], -bot_orders[[#This Row],[accFillSz]]*bot_orders[[#This Row],[avgPx]])</f>
        <v>0.7961585632</v>
      </c>
      <c r="Y246" s="4">
        <f>IF(bot_orders[[#This Row],[side]]="buy", bot_orders[[#This Row],[accFillSz]] + bot_orders[[#This Row],[fee]], -bot_orders[[#This Row],[accFillSz]])</f>
        <v>-2.0019999999999998</v>
      </c>
      <c r="Z246" s="4">
        <f>IF(bot_orders[[#This Row],[side]]="sell",bot_orders[[#This Row],[accFillSz]]*bot_orders[[#This Row],[avgPx]]+bot_orders[[#This Row],[fee]], 0)</f>
        <v>0.7961585632</v>
      </c>
      <c r="AA246" s="4">
        <f>IF(bot_orders[[#This Row],[side]]="sell",-bot_orders[[#This Row],[accFillSz]],bot_orders[[#This Row],[accFillSz]]+bot_orders[[#This Row],[fee]])</f>
        <v>-2.0019999999999998</v>
      </c>
      <c r="AB246">
        <v>0</v>
      </c>
      <c r="AC246" t="s">
        <v>39</v>
      </c>
      <c r="AD246">
        <v>0</v>
      </c>
      <c r="AE246" t="s">
        <v>40</v>
      </c>
      <c r="AF246" t="s">
        <v>41</v>
      </c>
      <c r="AG246" t="s">
        <v>42</v>
      </c>
      <c r="AH246" t="s">
        <v>28</v>
      </c>
      <c r="AI246">
        <v>-2.0019999999999998</v>
      </c>
      <c r="AJ246">
        <v>0.79615855999999996</v>
      </c>
    </row>
    <row r="247" spans="1:36" x14ac:dyDescent="0.3">
      <c r="A247">
        <v>244</v>
      </c>
      <c r="B247" t="s">
        <v>312</v>
      </c>
      <c r="C247" t="s">
        <v>28</v>
      </c>
      <c r="D247" t="s">
        <v>29</v>
      </c>
      <c r="E247" t="s">
        <v>30</v>
      </c>
      <c r="F247" t="s">
        <v>31</v>
      </c>
      <c r="G247" t="s">
        <v>1352</v>
      </c>
      <c r="H247" t="s">
        <v>1353</v>
      </c>
      <c r="I247" s="4" t="s">
        <v>1354</v>
      </c>
      <c r="J247" s="1">
        <f>((((bot_orders[[#This Row],[cTime]]/ 1000)+3*3600) / 86400) + DATE(1970,1,1))</f>
        <v>45756.698636261572</v>
      </c>
      <c r="K247" s="4" t="s">
        <v>1355</v>
      </c>
      <c r="L247" s="1">
        <f>((((bot_orders[[#This Row],[uTime]]/ 1000)+3*3600) / 86400) + DATE(1970,1,1))</f>
        <v>45756.70170153935</v>
      </c>
      <c r="M247" t="s">
        <v>34</v>
      </c>
      <c r="N247" t="s">
        <v>28</v>
      </c>
      <c r="O247" t="s">
        <v>35</v>
      </c>
      <c r="P247">
        <v>2.0019999999999998</v>
      </c>
      <c r="Q247" t="s">
        <v>36</v>
      </c>
      <c r="R247" t="s">
        <v>37</v>
      </c>
      <c r="S247">
        <v>0.39600000000000002</v>
      </c>
      <c r="T247">
        <v>0.39600000000000002</v>
      </c>
      <c r="U247">
        <v>2.0019999999999998</v>
      </c>
      <c r="V247">
        <v>-6.3423359999999999E-4</v>
      </c>
      <c r="W247" t="s">
        <v>38</v>
      </c>
      <c r="X247" s="4">
        <f>IF(bot_orders[[#This Row],[side]]="sell", bot_orders[[#This Row],[accFillSz]]*bot_orders[[#This Row],[avgPx]] + bot_orders[[#This Row],[fee]], -bot_orders[[#This Row],[accFillSz]]*bot_orders[[#This Row],[avgPx]])</f>
        <v>0.79215776639999991</v>
      </c>
      <c r="Y247" s="4">
        <f>IF(bot_orders[[#This Row],[side]]="buy", bot_orders[[#This Row],[accFillSz]] + bot_orders[[#This Row],[fee]], -bot_orders[[#This Row],[accFillSz]])</f>
        <v>-2.0019999999999998</v>
      </c>
      <c r="Z247" s="4">
        <f>IF(bot_orders[[#This Row],[side]]="sell",bot_orders[[#This Row],[accFillSz]]*bot_orders[[#This Row],[avgPx]]+bot_orders[[#This Row],[fee]], 0)</f>
        <v>0.79215776639999991</v>
      </c>
      <c r="AA247" s="4">
        <f>IF(bot_orders[[#This Row],[side]]="sell",-bot_orders[[#This Row],[accFillSz]],bot_orders[[#This Row],[accFillSz]]+bot_orders[[#This Row],[fee]])</f>
        <v>-2.0019999999999998</v>
      </c>
      <c r="AB247">
        <v>0</v>
      </c>
      <c r="AC247" t="s">
        <v>39</v>
      </c>
      <c r="AD247">
        <v>0</v>
      </c>
      <c r="AE247" t="s">
        <v>40</v>
      </c>
      <c r="AF247" t="s">
        <v>41</v>
      </c>
      <c r="AG247" t="s">
        <v>42</v>
      </c>
      <c r="AH247" t="s">
        <v>28</v>
      </c>
      <c r="AI247">
        <v>-2.0019999999999998</v>
      </c>
      <c r="AJ247">
        <v>0.79215776999999998</v>
      </c>
    </row>
    <row r="248" spans="1:36" x14ac:dyDescent="0.3">
      <c r="A248">
        <v>245</v>
      </c>
      <c r="B248" t="s">
        <v>312</v>
      </c>
      <c r="C248" t="s">
        <v>28</v>
      </c>
      <c r="D248" t="s">
        <v>29</v>
      </c>
      <c r="E248" t="s">
        <v>30</v>
      </c>
      <c r="F248" t="s">
        <v>31</v>
      </c>
      <c r="G248" t="s">
        <v>1352</v>
      </c>
      <c r="H248" t="s">
        <v>1356</v>
      </c>
      <c r="I248" s="4" t="s">
        <v>1357</v>
      </c>
      <c r="J248" s="1">
        <f>((((bot_orders[[#This Row],[cTime]]/ 1000)+3*3600) / 86400) + DATE(1970,1,1))</f>
        <v>45756.701701562502</v>
      </c>
      <c r="K248" s="4" t="s">
        <v>1358</v>
      </c>
      <c r="L248" s="1">
        <f>((((bot_orders[[#This Row],[uTime]]/ 1000)+3*3600) / 86400) + DATE(1970,1,1))</f>
        <v>45756.713596724541</v>
      </c>
      <c r="M248" t="s">
        <v>34</v>
      </c>
      <c r="N248" t="s">
        <v>28</v>
      </c>
      <c r="O248" t="s">
        <v>35</v>
      </c>
      <c r="P248">
        <v>2.004</v>
      </c>
      <c r="Q248" t="s">
        <v>36</v>
      </c>
      <c r="R248" t="s">
        <v>55</v>
      </c>
      <c r="S248">
        <v>0.39400000000000002</v>
      </c>
      <c r="T248">
        <v>0.39400000000000002</v>
      </c>
      <c r="U248">
        <v>2.004</v>
      </c>
      <c r="V248">
        <v>-1.6031999999999999E-3</v>
      </c>
      <c r="W248" t="s">
        <v>39</v>
      </c>
      <c r="X248" s="4">
        <f>IF(bot_orders[[#This Row],[side]]="sell", bot_orders[[#This Row],[accFillSz]]*bot_orders[[#This Row],[avgPx]] + bot_orders[[#This Row],[fee]], -bot_orders[[#This Row],[accFillSz]]*bot_orders[[#This Row],[avgPx]])</f>
        <v>-0.78957600000000006</v>
      </c>
      <c r="Y248" s="4">
        <f>IF(bot_orders[[#This Row],[side]]="buy", bot_orders[[#This Row],[accFillSz]] + bot_orders[[#This Row],[fee]], -bot_orders[[#This Row],[accFillSz]])</f>
        <v>2.0023968000000001</v>
      </c>
      <c r="Z248" s="4">
        <f>IF(bot_orders[[#This Row],[side]]="sell",bot_orders[[#This Row],[accFillSz]]*bot_orders[[#This Row],[avgPx]]+bot_orders[[#This Row],[fee]], 0)</f>
        <v>0</v>
      </c>
      <c r="AA248" s="4">
        <f>IF(bot_orders[[#This Row],[side]]="sell",-bot_orders[[#This Row],[accFillSz]],bot_orders[[#This Row],[accFillSz]]+bot_orders[[#This Row],[fee]])</f>
        <v>2.0023968000000001</v>
      </c>
      <c r="AB248">
        <v>0</v>
      </c>
      <c r="AC248" t="s">
        <v>38</v>
      </c>
      <c r="AD248">
        <v>0</v>
      </c>
      <c r="AE248" t="s">
        <v>40</v>
      </c>
      <c r="AF248" t="s">
        <v>41</v>
      </c>
      <c r="AG248" t="s">
        <v>42</v>
      </c>
      <c r="AH248" t="s">
        <v>28</v>
      </c>
      <c r="AI248">
        <v>2.0023968000000001</v>
      </c>
      <c r="AJ248">
        <v>-0.78957600000000006</v>
      </c>
    </row>
    <row r="249" spans="1:36" x14ac:dyDescent="0.3">
      <c r="A249">
        <v>246</v>
      </c>
      <c r="B249" t="s">
        <v>312</v>
      </c>
      <c r="C249" t="s">
        <v>28</v>
      </c>
      <c r="D249" t="s">
        <v>29</v>
      </c>
      <c r="E249" t="s">
        <v>30</v>
      </c>
      <c r="F249" t="s">
        <v>31</v>
      </c>
      <c r="G249" t="s">
        <v>1348</v>
      </c>
      <c r="H249" t="s">
        <v>1359</v>
      </c>
      <c r="I249" s="4" t="s">
        <v>1360</v>
      </c>
      <c r="J249" s="1">
        <f>((((bot_orders[[#This Row],[cTime]]/ 1000)+3*3600) / 86400) + DATE(1970,1,1))</f>
        <v>45756.703114641205</v>
      </c>
      <c r="K249" s="4" t="s">
        <v>1361</v>
      </c>
      <c r="L249" s="1">
        <f>((((bot_orders[[#This Row],[uTime]]/ 1000)+3*3600) / 86400) + DATE(1970,1,1))</f>
        <v>45756.708025555556</v>
      </c>
      <c r="M249" t="s">
        <v>34</v>
      </c>
      <c r="N249" t="s">
        <v>28</v>
      </c>
      <c r="O249" t="s">
        <v>35</v>
      </c>
      <c r="P249">
        <v>2.004</v>
      </c>
      <c r="Q249" t="s">
        <v>36</v>
      </c>
      <c r="R249" t="s">
        <v>55</v>
      </c>
      <c r="S249">
        <v>0.39600000000000002</v>
      </c>
      <c r="T249">
        <v>0.39600000000000002</v>
      </c>
      <c r="U249">
        <v>2.004</v>
      </c>
      <c r="V249">
        <v>-1.6031999999999999E-3</v>
      </c>
      <c r="W249" t="s">
        <v>39</v>
      </c>
      <c r="X249" s="4">
        <f>IF(bot_orders[[#This Row],[side]]="sell", bot_orders[[#This Row],[accFillSz]]*bot_orders[[#This Row],[avgPx]] + bot_orders[[#This Row],[fee]], -bot_orders[[#This Row],[accFillSz]]*bot_orders[[#This Row],[avgPx]])</f>
        <v>-0.79358400000000007</v>
      </c>
      <c r="Y249" s="4">
        <f>IF(bot_orders[[#This Row],[side]]="buy", bot_orders[[#This Row],[accFillSz]] + bot_orders[[#This Row],[fee]], -bot_orders[[#This Row],[accFillSz]])</f>
        <v>2.0023968000000001</v>
      </c>
      <c r="Z249" s="4">
        <f>IF(bot_orders[[#This Row],[side]]="sell",bot_orders[[#This Row],[accFillSz]]*bot_orders[[#This Row],[avgPx]]+bot_orders[[#This Row],[fee]], 0)</f>
        <v>0</v>
      </c>
      <c r="AA249" s="4">
        <f>IF(bot_orders[[#This Row],[side]]="sell",-bot_orders[[#This Row],[accFillSz]],bot_orders[[#This Row],[accFillSz]]+bot_orders[[#This Row],[fee]])</f>
        <v>2.0023968000000001</v>
      </c>
      <c r="AB249">
        <v>0</v>
      </c>
      <c r="AC249" t="s">
        <v>38</v>
      </c>
      <c r="AD249">
        <v>0</v>
      </c>
      <c r="AE249" t="s">
        <v>40</v>
      </c>
      <c r="AF249" t="s">
        <v>41</v>
      </c>
      <c r="AG249" t="s">
        <v>42</v>
      </c>
      <c r="AH249" t="s">
        <v>28</v>
      </c>
      <c r="AI249">
        <v>2.0023968000000001</v>
      </c>
      <c r="AJ249">
        <v>-0.79358399999999996</v>
      </c>
    </row>
    <row r="250" spans="1:36" x14ac:dyDescent="0.3">
      <c r="A250">
        <v>247</v>
      </c>
      <c r="B250" t="s">
        <v>312</v>
      </c>
      <c r="C250" t="s">
        <v>28</v>
      </c>
      <c r="D250" t="s">
        <v>29</v>
      </c>
      <c r="E250" t="s">
        <v>30</v>
      </c>
      <c r="F250" t="s">
        <v>31</v>
      </c>
      <c r="G250" t="s">
        <v>1362</v>
      </c>
      <c r="H250" t="s">
        <v>1363</v>
      </c>
      <c r="I250" s="4" t="s">
        <v>1364</v>
      </c>
      <c r="J250" s="1">
        <f>((((bot_orders[[#This Row],[cTime]]/ 1000)+3*3600) / 86400) + DATE(1970,1,1))</f>
        <v>45756.7080255787</v>
      </c>
      <c r="K250" s="4" t="s">
        <v>1365</v>
      </c>
      <c r="L250" s="1">
        <f>((((bot_orders[[#This Row],[uTime]]/ 1000)+3*3600) / 86400) + DATE(1970,1,1))</f>
        <v>45756.708881192128</v>
      </c>
      <c r="M250" t="s">
        <v>34</v>
      </c>
      <c r="N250" t="s">
        <v>28</v>
      </c>
      <c r="O250" t="s">
        <v>35</v>
      </c>
      <c r="P250">
        <v>2.0019999999999998</v>
      </c>
      <c r="Q250" t="s">
        <v>36</v>
      </c>
      <c r="R250" t="s">
        <v>37</v>
      </c>
      <c r="S250">
        <v>0.39800000000000002</v>
      </c>
      <c r="T250">
        <v>0.39800000000000002</v>
      </c>
      <c r="U250">
        <v>2.0019999999999998</v>
      </c>
      <c r="V250">
        <v>-6.3743679999999996E-4</v>
      </c>
      <c r="W250" t="s">
        <v>38</v>
      </c>
      <c r="X250" s="4">
        <f>IF(bot_orders[[#This Row],[side]]="sell", bot_orders[[#This Row],[accFillSz]]*bot_orders[[#This Row],[avgPx]] + bot_orders[[#This Row],[fee]], -bot_orders[[#This Row],[accFillSz]]*bot_orders[[#This Row],[avgPx]])</f>
        <v>0.7961585632</v>
      </c>
      <c r="Y250" s="4">
        <f>IF(bot_orders[[#This Row],[side]]="buy", bot_orders[[#This Row],[accFillSz]] + bot_orders[[#This Row],[fee]], -bot_orders[[#This Row],[accFillSz]])</f>
        <v>-2.0019999999999998</v>
      </c>
      <c r="Z250" s="4">
        <f>IF(bot_orders[[#This Row],[side]]="sell",bot_orders[[#This Row],[accFillSz]]*bot_orders[[#This Row],[avgPx]]+bot_orders[[#This Row],[fee]], 0)</f>
        <v>0.7961585632</v>
      </c>
      <c r="AA250" s="4">
        <f>IF(bot_orders[[#This Row],[side]]="sell",-bot_orders[[#This Row],[accFillSz]],bot_orders[[#This Row],[accFillSz]]+bot_orders[[#This Row],[fee]])</f>
        <v>-2.0019999999999998</v>
      </c>
      <c r="AB250">
        <v>0</v>
      </c>
      <c r="AC250" t="s">
        <v>39</v>
      </c>
      <c r="AD250">
        <v>0</v>
      </c>
      <c r="AE250" t="s">
        <v>40</v>
      </c>
      <c r="AF250" t="s">
        <v>41</v>
      </c>
      <c r="AG250" t="s">
        <v>42</v>
      </c>
      <c r="AH250" t="s">
        <v>28</v>
      </c>
      <c r="AI250">
        <v>-2.0019999999999998</v>
      </c>
      <c r="AJ250">
        <v>0.79615855999999996</v>
      </c>
    </row>
    <row r="251" spans="1:36" x14ac:dyDescent="0.3">
      <c r="A251">
        <v>248</v>
      </c>
      <c r="B251" t="s">
        <v>312</v>
      </c>
      <c r="C251" t="s">
        <v>28</v>
      </c>
      <c r="D251" t="s">
        <v>29</v>
      </c>
      <c r="E251" t="s">
        <v>30</v>
      </c>
      <c r="F251" t="s">
        <v>31</v>
      </c>
      <c r="G251" t="s">
        <v>1362</v>
      </c>
      <c r="H251" t="s">
        <v>1366</v>
      </c>
      <c r="I251" s="4" t="s">
        <v>1367</v>
      </c>
      <c r="J251" s="1">
        <f>((((bot_orders[[#This Row],[cTime]]/ 1000)+3*3600) / 86400) + DATE(1970,1,1))</f>
        <v>45756.70888121528</v>
      </c>
      <c r="K251" s="4" t="s">
        <v>1368</v>
      </c>
      <c r="L251" s="1">
        <f>((((bot_orders[[#This Row],[uTime]]/ 1000)+3*3600) / 86400) + DATE(1970,1,1))</f>
        <v>45756.71230028935</v>
      </c>
      <c r="M251" t="s">
        <v>34</v>
      </c>
      <c r="N251" t="s">
        <v>28</v>
      </c>
      <c r="O251" t="s">
        <v>35</v>
      </c>
      <c r="P251">
        <v>2.004</v>
      </c>
      <c r="Q251" t="s">
        <v>36</v>
      </c>
      <c r="R251" t="s">
        <v>55</v>
      </c>
      <c r="S251">
        <v>0.39600000000000002</v>
      </c>
      <c r="T251">
        <v>0.39600000000000002</v>
      </c>
      <c r="U251">
        <v>2.004</v>
      </c>
      <c r="V251">
        <v>-1.6031999999999999E-3</v>
      </c>
      <c r="W251" t="s">
        <v>39</v>
      </c>
      <c r="X251" s="4">
        <f>IF(bot_orders[[#This Row],[side]]="sell", bot_orders[[#This Row],[accFillSz]]*bot_orders[[#This Row],[avgPx]] + bot_orders[[#This Row],[fee]], -bot_orders[[#This Row],[accFillSz]]*bot_orders[[#This Row],[avgPx]])</f>
        <v>-0.79358400000000007</v>
      </c>
      <c r="Y251" s="4">
        <f>IF(bot_orders[[#This Row],[side]]="buy", bot_orders[[#This Row],[accFillSz]] + bot_orders[[#This Row],[fee]], -bot_orders[[#This Row],[accFillSz]])</f>
        <v>2.0023968000000001</v>
      </c>
      <c r="Z251" s="4">
        <f>IF(bot_orders[[#This Row],[side]]="sell",bot_orders[[#This Row],[accFillSz]]*bot_orders[[#This Row],[avgPx]]+bot_orders[[#This Row],[fee]], 0)</f>
        <v>0</v>
      </c>
      <c r="AA251" s="4">
        <f>IF(bot_orders[[#This Row],[side]]="sell",-bot_orders[[#This Row],[accFillSz]],bot_orders[[#This Row],[accFillSz]]+bot_orders[[#This Row],[fee]])</f>
        <v>2.0023968000000001</v>
      </c>
      <c r="AB251">
        <v>0</v>
      </c>
      <c r="AC251" t="s">
        <v>38</v>
      </c>
      <c r="AD251">
        <v>0</v>
      </c>
      <c r="AE251" t="s">
        <v>40</v>
      </c>
      <c r="AF251" t="s">
        <v>41</v>
      </c>
      <c r="AG251" t="s">
        <v>42</v>
      </c>
      <c r="AH251" t="s">
        <v>28</v>
      </c>
      <c r="AI251">
        <v>2.0023968000000001</v>
      </c>
      <c r="AJ251">
        <v>-0.79358399999999996</v>
      </c>
    </row>
    <row r="252" spans="1:36" x14ac:dyDescent="0.3">
      <c r="A252">
        <v>249</v>
      </c>
      <c r="B252" t="s">
        <v>312</v>
      </c>
      <c r="C252" t="s">
        <v>28</v>
      </c>
      <c r="D252" t="s">
        <v>29</v>
      </c>
      <c r="E252" t="s">
        <v>30</v>
      </c>
      <c r="F252" t="s">
        <v>31</v>
      </c>
      <c r="G252" t="s">
        <v>1369</v>
      </c>
      <c r="H252" t="s">
        <v>1370</v>
      </c>
      <c r="I252" s="4" t="s">
        <v>1371</v>
      </c>
      <c r="J252" s="1">
        <f>((((bot_orders[[#This Row],[cTime]]/ 1000)+3*3600) / 86400) + DATE(1970,1,1))</f>
        <v>45756.712300312502</v>
      </c>
      <c r="K252" s="4" t="s">
        <v>1372</v>
      </c>
      <c r="L252" s="1">
        <f>((((bot_orders[[#This Row],[uTime]]/ 1000)+3*3600) / 86400) + DATE(1970,1,1))</f>
        <v>45756.815102372682</v>
      </c>
      <c r="M252" t="s">
        <v>34</v>
      </c>
      <c r="N252" t="s">
        <v>28</v>
      </c>
      <c r="O252" t="s">
        <v>35</v>
      </c>
      <c r="P252">
        <v>2.0019999999999998</v>
      </c>
      <c r="Q252" t="s">
        <v>36</v>
      </c>
      <c r="R252" t="s">
        <v>37</v>
      </c>
      <c r="S252">
        <v>0.39800000000000002</v>
      </c>
      <c r="T252">
        <v>0.39800000000000002</v>
      </c>
      <c r="U252">
        <v>2.0019999999999998</v>
      </c>
      <c r="V252">
        <v>-6.3743679999999996E-4</v>
      </c>
      <c r="W252" t="s">
        <v>38</v>
      </c>
      <c r="X252" s="4">
        <f>IF(bot_orders[[#This Row],[side]]="sell", bot_orders[[#This Row],[accFillSz]]*bot_orders[[#This Row],[avgPx]] + bot_orders[[#This Row],[fee]], -bot_orders[[#This Row],[accFillSz]]*bot_orders[[#This Row],[avgPx]])</f>
        <v>0.7961585632</v>
      </c>
      <c r="Y252" s="4">
        <f>IF(bot_orders[[#This Row],[side]]="buy", bot_orders[[#This Row],[accFillSz]] + bot_orders[[#This Row],[fee]], -bot_orders[[#This Row],[accFillSz]])</f>
        <v>-2.0019999999999998</v>
      </c>
      <c r="Z252" s="4">
        <f>IF(bot_orders[[#This Row],[side]]="sell",bot_orders[[#This Row],[accFillSz]]*bot_orders[[#This Row],[avgPx]]+bot_orders[[#This Row],[fee]], 0)</f>
        <v>0.7961585632</v>
      </c>
      <c r="AA252" s="4">
        <f>IF(bot_orders[[#This Row],[side]]="sell",-bot_orders[[#This Row],[accFillSz]],bot_orders[[#This Row],[accFillSz]]+bot_orders[[#This Row],[fee]])</f>
        <v>-2.0019999999999998</v>
      </c>
      <c r="AB252">
        <v>0</v>
      </c>
      <c r="AC252" t="s">
        <v>39</v>
      </c>
      <c r="AD252">
        <v>0</v>
      </c>
      <c r="AE252" t="s">
        <v>40</v>
      </c>
      <c r="AF252" t="s">
        <v>41</v>
      </c>
      <c r="AG252" t="s">
        <v>42</v>
      </c>
      <c r="AH252" t="s">
        <v>28</v>
      </c>
      <c r="AI252">
        <v>-2.0019999999999998</v>
      </c>
      <c r="AJ252">
        <v>0.79615855999999996</v>
      </c>
    </row>
    <row r="253" spans="1:36" x14ac:dyDescent="0.3">
      <c r="A253">
        <v>250</v>
      </c>
      <c r="B253" t="s">
        <v>312</v>
      </c>
      <c r="C253" t="s">
        <v>28</v>
      </c>
      <c r="D253" t="s">
        <v>29</v>
      </c>
      <c r="E253" t="s">
        <v>30</v>
      </c>
      <c r="F253" t="s">
        <v>31</v>
      </c>
      <c r="G253" t="s">
        <v>1373</v>
      </c>
      <c r="H253" t="s">
        <v>1374</v>
      </c>
      <c r="I253" s="4" t="s">
        <v>1375</v>
      </c>
      <c r="J253" s="1">
        <f>((((bot_orders[[#This Row],[cTime]]/ 1000)+3*3600) / 86400) + DATE(1970,1,1))</f>
        <v>45756.713596747686</v>
      </c>
      <c r="K253" s="4" t="s">
        <v>1376</v>
      </c>
      <c r="L253" s="1">
        <f>((((bot_orders[[#This Row],[uTime]]/ 1000)+3*3600) / 86400) + DATE(1970,1,1))</f>
        <v>45756.716002407411</v>
      </c>
      <c r="M253" t="s">
        <v>34</v>
      </c>
      <c r="N253" t="s">
        <v>28</v>
      </c>
      <c r="O253" t="s">
        <v>35</v>
      </c>
      <c r="P253">
        <v>2.0019999999999998</v>
      </c>
      <c r="Q253" t="s">
        <v>36</v>
      </c>
      <c r="R253" t="s">
        <v>37</v>
      </c>
      <c r="S253">
        <v>0.39600000000000002</v>
      </c>
      <c r="T253">
        <v>0.39600000000000002</v>
      </c>
      <c r="U253">
        <v>2.0019999999999998</v>
      </c>
      <c r="V253">
        <v>-6.3423359999999999E-4</v>
      </c>
      <c r="W253" t="s">
        <v>38</v>
      </c>
      <c r="X253" s="4">
        <f>IF(bot_orders[[#This Row],[side]]="sell", bot_orders[[#This Row],[accFillSz]]*bot_orders[[#This Row],[avgPx]] + bot_orders[[#This Row],[fee]], -bot_orders[[#This Row],[accFillSz]]*bot_orders[[#This Row],[avgPx]])</f>
        <v>0.79215776639999991</v>
      </c>
      <c r="Y253" s="4">
        <f>IF(bot_orders[[#This Row],[side]]="buy", bot_orders[[#This Row],[accFillSz]] + bot_orders[[#This Row],[fee]], -bot_orders[[#This Row],[accFillSz]])</f>
        <v>-2.0019999999999998</v>
      </c>
      <c r="Z253" s="4">
        <f>IF(bot_orders[[#This Row],[side]]="sell",bot_orders[[#This Row],[accFillSz]]*bot_orders[[#This Row],[avgPx]]+bot_orders[[#This Row],[fee]], 0)</f>
        <v>0.79215776639999991</v>
      </c>
      <c r="AA253" s="4">
        <f>IF(bot_orders[[#This Row],[side]]="sell",-bot_orders[[#This Row],[accFillSz]],bot_orders[[#This Row],[accFillSz]]+bot_orders[[#This Row],[fee]])</f>
        <v>-2.0019999999999998</v>
      </c>
      <c r="AB253">
        <v>0</v>
      </c>
      <c r="AC253" t="s">
        <v>39</v>
      </c>
      <c r="AD253">
        <v>0</v>
      </c>
      <c r="AE253" t="s">
        <v>40</v>
      </c>
      <c r="AF253" t="s">
        <v>41</v>
      </c>
      <c r="AG253" t="s">
        <v>42</v>
      </c>
      <c r="AH253" t="s">
        <v>28</v>
      </c>
      <c r="AI253">
        <v>-2.0019999999999998</v>
      </c>
      <c r="AJ253">
        <v>0.79215776999999998</v>
      </c>
    </row>
    <row r="254" spans="1:36" x14ac:dyDescent="0.3">
      <c r="A254">
        <v>251</v>
      </c>
      <c r="B254" t="s">
        <v>312</v>
      </c>
      <c r="C254" t="s">
        <v>28</v>
      </c>
      <c r="D254" t="s">
        <v>29</v>
      </c>
      <c r="E254" t="s">
        <v>30</v>
      </c>
      <c r="F254" t="s">
        <v>31</v>
      </c>
      <c r="G254" t="s">
        <v>1373</v>
      </c>
      <c r="H254" t="s">
        <v>1377</v>
      </c>
      <c r="I254" s="4" t="s">
        <v>1378</v>
      </c>
      <c r="J254" s="1">
        <f>((((bot_orders[[#This Row],[cTime]]/ 1000)+3*3600) / 86400) + DATE(1970,1,1))</f>
        <v>45756.716002442132</v>
      </c>
      <c r="K254" s="4" t="s">
        <v>1379</v>
      </c>
      <c r="L254" s="1">
        <f>((((bot_orders[[#This Row],[uTime]]/ 1000)+3*3600) / 86400) + DATE(1970,1,1))</f>
        <v>45756.717472581018</v>
      </c>
      <c r="M254" t="s">
        <v>34</v>
      </c>
      <c r="N254" t="s">
        <v>28</v>
      </c>
      <c r="O254" t="s">
        <v>35</v>
      </c>
      <c r="P254">
        <v>2.004</v>
      </c>
      <c r="Q254" t="s">
        <v>36</v>
      </c>
      <c r="R254" t="s">
        <v>55</v>
      </c>
      <c r="S254">
        <v>0.39400000000000002</v>
      </c>
      <c r="T254">
        <v>0.39400000000000002</v>
      </c>
      <c r="U254">
        <v>2.004</v>
      </c>
      <c r="V254">
        <v>-1.6031999999999999E-3</v>
      </c>
      <c r="W254" t="s">
        <v>39</v>
      </c>
      <c r="X254" s="4">
        <f>IF(bot_orders[[#This Row],[side]]="sell", bot_orders[[#This Row],[accFillSz]]*bot_orders[[#This Row],[avgPx]] + bot_orders[[#This Row],[fee]], -bot_orders[[#This Row],[accFillSz]]*bot_orders[[#This Row],[avgPx]])</f>
        <v>-0.78957600000000006</v>
      </c>
      <c r="Y254" s="4">
        <f>IF(bot_orders[[#This Row],[side]]="buy", bot_orders[[#This Row],[accFillSz]] + bot_orders[[#This Row],[fee]], -bot_orders[[#This Row],[accFillSz]])</f>
        <v>2.0023968000000001</v>
      </c>
      <c r="Z254" s="4">
        <f>IF(bot_orders[[#This Row],[side]]="sell",bot_orders[[#This Row],[accFillSz]]*bot_orders[[#This Row],[avgPx]]+bot_orders[[#This Row],[fee]], 0)</f>
        <v>0</v>
      </c>
      <c r="AA254" s="4">
        <f>IF(bot_orders[[#This Row],[side]]="sell",-bot_orders[[#This Row],[accFillSz]],bot_orders[[#This Row],[accFillSz]]+bot_orders[[#This Row],[fee]])</f>
        <v>2.0023968000000001</v>
      </c>
      <c r="AB254">
        <v>0</v>
      </c>
      <c r="AC254" t="s">
        <v>38</v>
      </c>
      <c r="AD254">
        <v>0</v>
      </c>
      <c r="AE254" t="s">
        <v>40</v>
      </c>
      <c r="AF254" t="s">
        <v>41</v>
      </c>
      <c r="AG254" t="s">
        <v>42</v>
      </c>
      <c r="AH254" t="s">
        <v>28</v>
      </c>
      <c r="AI254">
        <v>2.0023968000000001</v>
      </c>
      <c r="AJ254">
        <v>-0.78957600000000006</v>
      </c>
    </row>
    <row r="255" spans="1:36" x14ac:dyDescent="0.3">
      <c r="A255">
        <v>252</v>
      </c>
      <c r="B255" t="s">
        <v>312</v>
      </c>
      <c r="C255" t="s">
        <v>28</v>
      </c>
      <c r="D255" t="s">
        <v>29</v>
      </c>
      <c r="E255" t="s">
        <v>30</v>
      </c>
      <c r="F255" t="s">
        <v>31</v>
      </c>
      <c r="G255" t="s">
        <v>1380</v>
      </c>
      <c r="H255" t="s">
        <v>1381</v>
      </c>
      <c r="I255" s="4" t="s">
        <v>1382</v>
      </c>
      <c r="J255" s="1">
        <f>((((bot_orders[[#This Row],[cTime]]/ 1000)+3*3600) / 86400) + DATE(1970,1,1))</f>
        <v>45756.71747260417</v>
      </c>
      <c r="K255" s="4" t="s">
        <v>1383</v>
      </c>
      <c r="L255" s="1">
        <f>((((bot_orders[[#This Row],[uTime]]/ 1000)+3*3600) / 86400) + DATE(1970,1,1))</f>
        <v>45756.724528414357</v>
      </c>
      <c r="M255" t="s">
        <v>34</v>
      </c>
      <c r="N255" t="s">
        <v>28</v>
      </c>
      <c r="O255" t="s">
        <v>35</v>
      </c>
      <c r="P255">
        <v>2.0019999999999998</v>
      </c>
      <c r="Q255" t="s">
        <v>36</v>
      </c>
      <c r="R255" t="s">
        <v>37</v>
      </c>
      <c r="S255">
        <v>0.39600000000000002</v>
      </c>
      <c r="T255">
        <v>0.39600000000000002</v>
      </c>
      <c r="U255">
        <v>2.0019999999999998</v>
      </c>
      <c r="V255">
        <v>-6.3423359999999999E-4</v>
      </c>
      <c r="W255" t="s">
        <v>38</v>
      </c>
      <c r="X255" s="4">
        <f>IF(bot_orders[[#This Row],[side]]="sell", bot_orders[[#This Row],[accFillSz]]*bot_orders[[#This Row],[avgPx]] + bot_orders[[#This Row],[fee]], -bot_orders[[#This Row],[accFillSz]]*bot_orders[[#This Row],[avgPx]])</f>
        <v>0.79215776639999991</v>
      </c>
      <c r="Y255" s="4">
        <f>IF(bot_orders[[#This Row],[side]]="buy", bot_orders[[#This Row],[accFillSz]] + bot_orders[[#This Row],[fee]], -bot_orders[[#This Row],[accFillSz]])</f>
        <v>-2.0019999999999998</v>
      </c>
      <c r="Z255" s="4">
        <f>IF(bot_orders[[#This Row],[side]]="sell",bot_orders[[#This Row],[accFillSz]]*bot_orders[[#This Row],[avgPx]]+bot_orders[[#This Row],[fee]], 0)</f>
        <v>0.79215776639999991</v>
      </c>
      <c r="AA255" s="4">
        <f>IF(bot_orders[[#This Row],[side]]="sell",-bot_orders[[#This Row],[accFillSz]],bot_orders[[#This Row],[accFillSz]]+bot_orders[[#This Row],[fee]])</f>
        <v>-2.0019999999999998</v>
      </c>
      <c r="AB255">
        <v>0</v>
      </c>
      <c r="AC255" t="s">
        <v>39</v>
      </c>
      <c r="AD255">
        <v>0</v>
      </c>
      <c r="AE255" t="s">
        <v>40</v>
      </c>
      <c r="AF255" t="s">
        <v>41</v>
      </c>
      <c r="AG255" t="s">
        <v>42</v>
      </c>
      <c r="AH255" t="s">
        <v>28</v>
      </c>
      <c r="AI255">
        <v>-2.0019999999999998</v>
      </c>
      <c r="AJ255">
        <v>0.79215776999999998</v>
      </c>
    </row>
    <row r="256" spans="1:36" x14ac:dyDescent="0.3">
      <c r="A256">
        <v>253</v>
      </c>
      <c r="B256" t="s">
        <v>312</v>
      </c>
      <c r="C256" t="s">
        <v>28</v>
      </c>
      <c r="D256" t="s">
        <v>29</v>
      </c>
      <c r="E256" t="s">
        <v>30</v>
      </c>
      <c r="F256" t="s">
        <v>31</v>
      </c>
      <c r="G256" t="s">
        <v>1380</v>
      </c>
      <c r="H256" t="s">
        <v>1384</v>
      </c>
      <c r="I256" s="4" t="s">
        <v>1385</v>
      </c>
      <c r="J256" s="1">
        <f>((((bot_orders[[#This Row],[cTime]]/ 1000)+3*3600) / 86400) + DATE(1970,1,1))</f>
        <v>45756.724528437495</v>
      </c>
      <c r="K256" s="4" t="s">
        <v>1386</v>
      </c>
      <c r="L256" s="1">
        <f>((((bot_orders[[#This Row],[uTime]]/ 1000)+3*3600) / 86400) + DATE(1970,1,1))</f>
        <v>45756.727876215278</v>
      </c>
      <c r="M256" t="s">
        <v>34</v>
      </c>
      <c r="N256" t="s">
        <v>28</v>
      </c>
      <c r="O256" t="s">
        <v>35</v>
      </c>
      <c r="P256">
        <v>2.004</v>
      </c>
      <c r="Q256" t="s">
        <v>36</v>
      </c>
      <c r="R256" t="s">
        <v>55</v>
      </c>
      <c r="S256">
        <v>0.39400000000000002</v>
      </c>
      <c r="T256">
        <v>0.39400000000000002</v>
      </c>
      <c r="U256">
        <v>2.004</v>
      </c>
      <c r="V256">
        <v>-1.6031999999999999E-3</v>
      </c>
      <c r="W256" t="s">
        <v>39</v>
      </c>
      <c r="X256" s="4">
        <f>IF(bot_orders[[#This Row],[side]]="sell", bot_orders[[#This Row],[accFillSz]]*bot_orders[[#This Row],[avgPx]] + bot_orders[[#This Row],[fee]], -bot_orders[[#This Row],[accFillSz]]*bot_orders[[#This Row],[avgPx]])</f>
        <v>-0.78957600000000006</v>
      </c>
      <c r="Y256" s="4">
        <f>IF(bot_orders[[#This Row],[side]]="buy", bot_orders[[#This Row],[accFillSz]] + bot_orders[[#This Row],[fee]], -bot_orders[[#This Row],[accFillSz]])</f>
        <v>2.0023968000000001</v>
      </c>
      <c r="Z256" s="4">
        <f>IF(bot_orders[[#This Row],[side]]="sell",bot_orders[[#This Row],[accFillSz]]*bot_orders[[#This Row],[avgPx]]+bot_orders[[#This Row],[fee]], 0)</f>
        <v>0</v>
      </c>
      <c r="AA256" s="4">
        <f>IF(bot_orders[[#This Row],[side]]="sell",-bot_orders[[#This Row],[accFillSz]],bot_orders[[#This Row],[accFillSz]]+bot_orders[[#This Row],[fee]])</f>
        <v>2.0023968000000001</v>
      </c>
      <c r="AB256">
        <v>0</v>
      </c>
      <c r="AC256" t="s">
        <v>38</v>
      </c>
      <c r="AD256">
        <v>0</v>
      </c>
      <c r="AE256" t="s">
        <v>40</v>
      </c>
      <c r="AF256" t="s">
        <v>41</v>
      </c>
      <c r="AG256" t="s">
        <v>42</v>
      </c>
      <c r="AH256" t="s">
        <v>28</v>
      </c>
      <c r="AI256">
        <v>2.0023968000000001</v>
      </c>
      <c r="AJ256">
        <v>-0.78957600000000006</v>
      </c>
    </row>
    <row r="257" spans="1:36" x14ac:dyDescent="0.3">
      <c r="A257">
        <v>254</v>
      </c>
      <c r="B257" t="s">
        <v>312</v>
      </c>
      <c r="C257" t="s">
        <v>28</v>
      </c>
      <c r="D257" t="s">
        <v>29</v>
      </c>
      <c r="E257" t="s">
        <v>30</v>
      </c>
      <c r="F257" t="s">
        <v>31</v>
      </c>
      <c r="G257" t="s">
        <v>1387</v>
      </c>
      <c r="H257" t="s">
        <v>1388</v>
      </c>
      <c r="I257" s="4" t="s">
        <v>1389</v>
      </c>
      <c r="J257" s="1">
        <f>((((bot_orders[[#This Row],[cTime]]/ 1000)+3*3600) / 86400) + DATE(1970,1,1))</f>
        <v>45756.727876238423</v>
      </c>
      <c r="K257" s="4" t="s">
        <v>1390</v>
      </c>
      <c r="L257" s="1">
        <f>((((bot_orders[[#This Row],[uTime]]/ 1000)+3*3600) / 86400) + DATE(1970,1,1))</f>
        <v>45756.730175254634</v>
      </c>
      <c r="M257" t="s">
        <v>34</v>
      </c>
      <c r="N257" t="s">
        <v>28</v>
      </c>
      <c r="O257" t="s">
        <v>35</v>
      </c>
      <c r="P257">
        <v>2.0019999999999998</v>
      </c>
      <c r="Q257" t="s">
        <v>36</v>
      </c>
      <c r="R257" t="s">
        <v>37</v>
      </c>
      <c r="S257">
        <v>0.39600000000000002</v>
      </c>
      <c r="T257">
        <v>0.39600000000000002</v>
      </c>
      <c r="U257">
        <v>2.0019999999999998</v>
      </c>
      <c r="V257">
        <v>-6.3423359999999999E-4</v>
      </c>
      <c r="W257" t="s">
        <v>38</v>
      </c>
      <c r="X257" s="4">
        <f>IF(bot_orders[[#This Row],[side]]="sell", bot_orders[[#This Row],[accFillSz]]*bot_orders[[#This Row],[avgPx]] + bot_orders[[#This Row],[fee]], -bot_orders[[#This Row],[accFillSz]]*bot_orders[[#This Row],[avgPx]])</f>
        <v>0.79215776639999991</v>
      </c>
      <c r="Y257" s="4">
        <f>IF(bot_orders[[#This Row],[side]]="buy", bot_orders[[#This Row],[accFillSz]] + bot_orders[[#This Row],[fee]], -bot_orders[[#This Row],[accFillSz]])</f>
        <v>-2.0019999999999998</v>
      </c>
      <c r="Z257" s="4">
        <f>IF(bot_orders[[#This Row],[side]]="sell",bot_orders[[#This Row],[accFillSz]]*bot_orders[[#This Row],[avgPx]]+bot_orders[[#This Row],[fee]], 0)</f>
        <v>0.79215776639999991</v>
      </c>
      <c r="AA257" s="4">
        <f>IF(bot_orders[[#This Row],[side]]="sell",-bot_orders[[#This Row],[accFillSz]],bot_orders[[#This Row],[accFillSz]]+bot_orders[[#This Row],[fee]])</f>
        <v>-2.0019999999999998</v>
      </c>
      <c r="AB257">
        <v>0</v>
      </c>
      <c r="AC257" t="s">
        <v>39</v>
      </c>
      <c r="AD257">
        <v>0</v>
      </c>
      <c r="AE257" t="s">
        <v>40</v>
      </c>
      <c r="AF257" t="s">
        <v>41</v>
      </c>
      <c r="AG257" t="s">
        <v>42</v>
      </c>
      <c r="AH257" t="s">
        <v>28</v>
      </c>
      <c r="AI257">
        <v>-2.0019999999999998</v>
      </c>
      <c r="AJ257">
        <v>0.79215776999999998</v>
      </c>
    </row>
    <row r="258" spans="1:36" x14ac:dyDescent="0.3">
      <c r="A258">
        <v>255</v>
      </c>
      <c r="B258" t="s">
        <v>312</v>
      </c>
      <c r="C258" t="s">
        <v>28</v>
      </c>
      <c r="D258" t="s">
        <v>29</v>
      </c>
      <c r="E258" t="s">
        <v>30</v>
      </c>
      <c r="F258" t="s">
        <v>31</v>
      </c>
      <c r="G258" t="s">
        <v>1387</v>
      </c>
      <c r="H258" t="s">
        <v>1391</v>
      </c>
      <c r="I258" s="4" t="s">
        <v>1392</v>
      </c>
      <c r="J258" s="1">
        <f>((((bot_orders[[#This Row],[cTime]]/ 1000)+3*3600) / 86400) + DATE(1970,1,1))</f>
        <v>45756.730175277778</v>
      </c>
      <c r="K258" s="4" t="s">
        <v>1393</v>
      </c>
      <c r="L258" s="1">
        <f>((((bot_orders[[#This Row],[uTime]]/ 1000)+3*3600) / 86400) + DATE(1970,1,1))</f>
        <v>45756.735463715275</v>
      </c>
      <c r="M258" t="s">
        <v>34</v>
      </c>
      <c r="N258" t="s">
        <v>28</v>
      </c>
      <c r="O258" t="s">
        <v>35</v>
      </c>
      <c r="P258">
        <v>2.004</v>
      </c>
      <c r="Q258" t="s">
        <v>36</v>
      </c>
      <c r="R258" t="s">
        <v>55</v>
      </c>
      <c r="S258">
        <v>0.39400000000000002</v>
      </c>
      <c r="T258">
        <v>0.39400000000000002</v>
      </c>
      <c r="U258">
        <v>2.004</v>
      </c>
      <c r="V258">
        <v>-1.6031999999999999E-3</v>
      </c>
      <c r="W258" t="s">
        <v>39</v>
      </c>
      <c r="X258" s="4">
        <f>IF(bot_orders[[#This Row],[side]]="sell", bot_orders[[#This Row],[accFillSz]]*bot_orders[[#This Row],[avgPx]] + bot_orders[[#This Row],[fee]], -bot_orders[[#This Row],[accFillSz]]*bot_orders[[#This Row],[avgPx]])</f>
        <v>-0.78957600000000006</v>
      </c>
      <c r="Y258" s="4">
        <f>IF(bot_orders[[#This Row],[side]]="buy", bot_orders[[#This Row],[accFillSz]] + bot_orders[[#This Row],[fee]], -bot_orders[[#This Row],[accFillSz]])</f>
        <v>2.0023968000000001</v>
      </c>
      <c r="Z258" s="4">
        <f>IF(bot_orders[[#This Row],[side]]="sell",bot_orders[[#This Row],[accFillSz]]*bot_orders[[#This Row],[avgPx]]+bot_orders[[#This Row],[fee]], 0)</f>
        <v>0</v>
      </c>
      <c r="AA258" s="4">
        <f>IF(bot_orders[[#This Row],[side]]="sell",-bot_orders[[#This Row],[accFillSz]],bot_orders[[#This Row],[accFillSz]]+bot_orders[[#This Row],[fee]])</f>
        <v>2.0023968000000001</v>
      </c>
      <c r="AB258">
        <v>0</v>
      </c>
      <c r="AC258" t="s">
        <v>38</v>
      </c>
      <c r="AD258">
        <v>0</v>
      </c>
      <c r="AE258" t="s">
        <v>40</v>
      </c>
      <c r="AF258" t="s">
        <v>41</v>
      </c>
      <c r="AG258" t="s">
        <v>42</v>
      </c>
      <c r="AH258" t="s">
        <v>28</v>
      </c>
      <c r="AI258">
        <v>2.0023968000000001</v>
      </c>
      <c r="AJ258">
        <v>-0.78957600000000006</v>
      </c>
    </row>
    <row r="259" spans="1:36" x14ac:dyDescent="0.3">
      <c r="A259">
        <v>256</v>
      </c>
      <c r="B259" t="s">
        <v>312</v>
      </c>
      <c r="C259" t="s">
        <v>28</v>
      </c>
      <c r="D259" t="s">
        <v>29</v>
      </c>
      <c r="E259" t="s">
        <v>30</v>
      </c>
      <c r="F259" t="s">
        <v>31</v>
      </c>
      <c r="G259" t="s">
        <v>1394</v>
      </c>
      <c r="H259" t="s">
        <v>1395</v>
      </c>
      <c r="I259" s="4" t="s">
        <v>1396</v>
      </c>
      <c r="J259" s="1">
        <f>((((bot_orders[[#This Row],[cTime]]/ 1000)+3*3600) / 86400) + DATE(1970,1,1))</f>
        <v>45756.735463738427</v>
      </c>
      <c r="K259" s="4" t="s">
        <v>1397</v>
      </c>
      <c r="L259" s="1">
        <f>((((bot_orders[[#This Row],[uTime]]/ 1000)+3*3600) / 86400) + DATE(1970,1,1))</f>
        <v>45756.799823067129</v>
      </c>
      <c r="M259" t="s">
        <v>34</v>
      </c>
      <c r="N259" t="s">
        <v>28</v>
      </c>
      <c r="O259" t="s">
        <v>35</v>
      </c>
      <c r="P259">
        <v>2.0019999999999998</v>
      </c>
      <c r="Q259" t="s">
        <v>36</v>
      </c>
      <c r="R259" t="s">
        <v>37</v>
      </c>
      <c r="S259">
        <v>0.39600000000000002</v>
      </c>
      <c r="T259">
        <v>0.39600000000000002</v>
      </c>
      <c r="U259">
        <v>2.0019999999999998</v>
      </c>
      <c r="V259">
        <v>-6.3423359999999999E-4</v>
      </c>
      <c r="W259" t="s">
        <v>38</v>
      </c>
      <c r="X259" s="4">
        <f>IF(bot_orders[[#This Row],[side]]="sell", bot_orders[[#This Row],[accFillSz]]*bot_orders[[#This Row],[avgPx]] + bot_orders[[#This Row],[fee]], -bot_orders[[#This Row],[accFillSz]]*bot_orders[[#This Row],[avgPx]])</f>
        <v>0.79215776639999991</v>
      </c>
      <c r="Y259" s="4">
        <f>IF(bot_orders[[#This Row],[side]]="buy", bot_orders[[#This Row],[accFillSz]] + bot_orders[[#This Row],[fee]], -bot_orders[[#This Row],[accFillSz]])</f>
        <v>-2.0019999999999998</v>
      </c>
      <c r="Z259" s="4">
        <f>IF(bot_orders[[#This Row],[side]]="sell",bot_orders[[#This Row],[accFillSz]]*bot_orders[[#This Row],[avgPx]]+bot_orders[[#This Row],[fee]], 0)</f>
        <v>0.79215776639999991</v>
      </c>
      <c r="AA259" s="4">
        <f>IF(bot_orders[[#This Row],[side]]="sell",-bot_orders[[#This Row],[accFillSz]],bot_orders[[#This Row],[accFillSz]]+bot_orders[[#This Row],[fee]])</f>
        <v>-2.0019999999999998</v>
      </c>
      <c r="AB259">
        <v>0</v>
      </c>
      <c r="AC259" t="s">
        <v>39</v>
      </c>
      <c r="AD259">
        <v>0</v>
      </c>
      <c r="AE259" t="s">
        <v>40</v>
      </c>
      <c r="AF259" t="s">
        <v>41</v>
      </c>
      <c r="AG259" t="s">
        <v>42</v>
      </c>
      <c r="AH259" t="s">
        <v>28</v>
      </c>
      <c r="AI259">
        <v>-2.0019999999999998</v>
      </c>
      <c r="AJ259">
        <v>0.79215776999999998</v>
      </c>
    </row>
    <row r="260" spans="1:36" x14ac:dyDescent="0.3">
      <c r="A260">
        <v>257</v>
      </c>
      <c r="B260" t="s">
        <v>312</v>
      </c>
      <c r="C260" t="s">
        <v>28</v>
      </c>
      <c r="D260" t="s">
        <v>29</v>
      </c>
      <c r="E260" t="s">
        <v>30</v>
      </c>
      <c r="F260" t="s">
        <v>31</v>
      </c>
      <c r="G260" t="s">
        <v>1398</v>
      </c>
      <c r="H260" t="s">
        <v>1399</v>
      </c>
      <c r="I260" s="4" t="s">
        <v>1400</v>
      </c>
      <c r="J260" s="1">
        <f>((((bot_orders[[#This Row],[cTime]]/ 1000)+3*3600) / 86400) + DATE(1970,1,1))</f>
        <v>45756.743135474535</v>
      </c>
      <c r="K260" s="4" t="s">
        <v>1401</v>
      </c>
      <c r="L260" s="1">
        <f>((((bot_orders[[#This Row],[uTime]]/ 1000)+3*3600) / 86400) + DATE(1970,1,1))</f>
        <v>45756.755060358795</v>
      </c>
      <c r="M260" t="s">
        <v>34</v>
      </c>
      <c r="N260" t="s">
        <v>28</v>
      </c>
      <c r="O260" t="s">
        <v>35</v>
      </c>
      <c r="P260">
        <v>2.0019999999999998</v>
      </c>
      <c r="Q260" t="s">
        <v>36</v>
      </c>
      <c r="R260" t="s">
        <v>37</v>
      </c>
      <c r="S260">
        <v>0.39400000000000002</v>
      </c>
      <c r="T260">
        <v>0.39400000000000002</v>
      </c>
      <c r="U260">
        <v>2.0019999999999998</v>
      </c>
      <c r="V260">
        <v>-6.3103040000000001E-4</v>
      </c>
      <c r="W260" t="s">
        <v>38</v>
      </c>
      <c r="X260" s="4">
        <f>IF(bot_orders[[#This Row],[side]]="sell", bot_orders[[#This Row],[accFillSz]]*bot_orders[[#This Row],[avgPx]] + bot_orders[[#This Row],[fee]], -bot_orders[[#This Row],[accFillSz]]*bot_orders[[#This Row],[avgPx]])</f>
        <v>0.78815696959999992</v>
      </c>
      <c r="Y260" s="4">
        <f>IF(bot_orders[[#This Row],[side]]="buy", bot_orders[[#This Row],[accFillSz]] + bot_orders[[#This Row],[fee]], -bot_orders[[#This Row],[accFillSz]])</f>
        <v>-2.0019999999999998</v>
      </c>
      <c r="Z260" s="4">
        <f>IF(bot_orders[[#This Row],[side]]="sell",bot_orders[[#This Row],[accFillSz]]*bot_orders[[#This Row],[avgPx]]+bot_orders[[#This Row],[fee]], 0)</f>
        <v>0.78815696959999992</v>
      </c>
      <c r="AA260" s="4">
        <f>IF(bot_orders[[#This Row],[side]]="sell",-bot_orders[[#This Row],[accFillSz]],bot_orders[[#This Row],[accFillSz]]+bot_orders[[#This Row],[fee]])</f>
        <v>-2.0019999999999998</v>
      </c>
      <c r="AB260">
        <v>0</v>
      </c>
      <c r="AC260" t="s">
        <v>39</v>
      </c>
      <c r="AD260">
        <v>0</v>
      </c>
      <c r="AE260" t="s">
        <v>40</v>
      </c>
      <c r="AF260" t="s">
        <v>41</v>
      </c>
      <c r="AG260" t="s">
        <v>42</v>
      </c>
      <c r="AH260" t="s">
        <v>28</v>
      </c>
      <c r="AI260">
        <v>-2.0019999999999998</v>
      </c>
      <c r="AJ260">
        <v>0.78815696999999996</v>
      </c>
    </row>
    <row r="261" spans="1:36" x14ac:dyDescent="0.3">
      <c r="A261">
        <v>258</v>
      </c>
      <c r="B261" t="s">
        <v>312</v>
      </c>
      <c r="C261" t="s">
        <v>28</v>
      </c>
      <c r="D261" t="s">
        <v>29</v>
      </c>
      <c r="E261" t="s">
        <v>30</v>
      </c>
      <c r="F261" t="s">
        <v>31</v>
      </c>
      <c r="G261" t="s">
        <v>1369</v>
      </c>
      <c r="H261" t="s">
        <v>1402</v>
      </c>
      <c r="I261" s="4" t="s">
        <v>1403</v>
      </c>
      <c r="J261" s="1">
        <f>((((bot_orders[[#This Row],[cTime]]/ 1000)+3*3600) / 86400) + DATE(1970,1,1))</f>
        <v>45756.815102395834</v>
      </c>
      <c r="K261" s="4" t="s">
        <v>1404</v>
      </c>
      <c r="L261" s="1">
        <f>((((bot_orders[[#This Row],[uTime]]/ 1000)+3*3600) / 86400) + DATE(1970,1,1))</f>
        <v>45756.822014699072</v>
      </c>
      <c r="M261" t="s">
        <v>34</v>
      </c>
      <c r="N261" t="s">
        <v>28</v>
      </c>
      <c r="O261" t="s">
        <v>35</v>
      </c>
      <c r="P261">
        <v>2.004</v>
      </c>
      <c r="Q261" t="s">
        <v>36</v>
      </c>
      <c r="R261" t="s">
        <v>55</v>
      </c>
      <c r="S261">
        <v>0.39600000000000002</v>
      </c>
      <c r="T261">
        <v>0.39600000000000002</v>
      </c>
      <c r="U261">
        <v>2.004</v>
      </c>
      <c r="V261">
        <v>-1.6031999999999999E-3</v>
      </c>
      <c r="W261" t="s">
        <v>39</v>
      </c>
      <c r="X261" s="4">
        <f>IF(bot_orders[[#This Row],[side]]="sell", bot_orders[[#This Row],[accFillSz]]*bot_orders[[#This Row],[avgPx]] + bot_orders[[#This Row],[fee]], -bot_orders[[#This Row],[accFillSz]]*bot_orders[[#This Row],[avgPx]])</f>
        <v>-0.79358400000000007</v>
      </c>
      <c r="Y261" s="4">
        <f>IF(bot_orders[[#This Row],[side]]="buy", bot_orders[[#This Row],[accFillSz]] + bot_orders[[#This Row],[fee]], -bot_orders[[#This Row],[accFillSz]])</f>
        <v>2.0023968000000001</v>
      </c>
      <c r="Z261" s="4">
        <f>IF(bot_orders[[#This Row],[side]]="sell",bot_orders[[#This Row],[accFillSz]]*bot_orders[[#This Row],[avgPx]]+bot_orders[[#This Row],[fee]], 0)</f>
        <v>0</v>
      </c>
      <c r="AA261" s="4">
        <f>IF(bot_orders[[#This Row],[side]]="sell",-bot_orders[[#This Row],[accFillSz]],bot_orders[[#This Row],[accFillSz]]+bot_orders[[#This Row],[fee]])</f>
        <v>2.0023968000000001</v>
      </c>
      <c r="AB261">
        <v>0</v>
      </c>
      <c r="AC261" t="s">
        <v>38</v>
      </c>
      <c r="AD261">
        <v>0</v>
      </c>
      <c r="AE261" t="s">
        <v>40</v>
      </c>
      <c r="AF261" t="s">
        <v>41</v>
      </c>
      <c r="AG261" t="s">
        <v>42</v>
      </c>
      <c r="AH261" t="s">
        <v>28</v>
      </c>
      <c r="AI261">
        <v>2.0023968000000001</v>
      </c>
      <c r="AJ261">
        <v>-0.79358399999999996</v>
      </c>
    </row>
    <row r="262" spans="1:36" x14ac:dyDescent="0.3">
      <c r="A262">
        <v>259</v>
      </c>
      <c r="B262" t="s">
        <v>312</v>
      </c>
      <c r="C262" t="s">
        <v>28</v>
      </c>
      <c r="D262" t="s">
        <v>29</v>
      </c>
      <c r="E262" t="s">
        <v>30</v>
      </c>
      <c r="F262" t="s">
        <v>31</v>
      </c>
      <c r="G262" t="s">
        <v>1405</v>
      </c>
      <c r="H262" t="s">
        <v>1406</v>
      </c>
      <c r="I262" s="4" t="s">
        <v>1407</v>
      </c>
      <c r="J262" s="1">
        <f>((((bot_orders[[#This Row],[cTime]]/ 1000)+3*3600) / 86400) + DATE(1970,1,1))</f>
        <v>45756.822014722224</v>
      </c>
      <c r="K262" s="4" t="s">
        <v>1408</v>
      </c>
      <c r="L262" s="1">
        <f>((((bot_orders[[#This Row],[uTime]]/ 1000)+3*3600) / 86400) + DATE(1970,1,1))</f>
        <v>45756.822867916664</v>
      </c>
      <c r="M262" t="s">
        <v>34</v>
      </c>
      <c r="N262" t="s">
        <v>28</v>
      </c>
      <c r="O262" t="s">
        <v>35</v>
      </c>
      <c r="P262">
        <v>2.0019999999999998</v>
      </c>
      <c r="Q262" t="s">
        <v>36</v>
      </c>
      <c r="R262" t="s">
        <v>37</v>
      </c>
      <c r="S262">
        <v>0.39800000000000002</v>
      </c>
      <c r="T262">
        <v>0.39800000000000002</v>
      </c>
      <c r="U262">
        <v>2.0019999999999998</v>
      </c>
      <c r="V262">
        <v>-6.3743679999999996E-4</v>
      </c>
      <c r="W262" t="s">
        <v>38</v>
      </c>
      <c r="X262" s="4">
        <f>IF(bot_orders[[#This Row],[side]]="sell", bot_orders[[#This Row],[accFillSz]]*bot_orders[[#This Row],[avgPx]] + bot_orders[[#This Row],[fee]], -bot_orders[[#This Row],[accFillSz]]*bot_orders[[#This Row],[avgPx]])</f>
        <v>0.7961585632</v>
      </c>
      <c r="Y262" s="4">
        <f>IF(bot_orders[[#This Row],[side]]="buy", bot_orders[[#This Row],[accFillSz]] + bot_orders[[#This Row],[fee]], -bot_orders[[#This Row],[accFillSz]])</f>
        <v>-2.0019999999999998</v>
      </c>
      <c r="Z262" s="4">
        <f>IF(bot_orders[[#This Row],[side]]="sell",bot_orders[[#This Row],[accFillSz]]*bot_orders[[#This Row],[avgPx]]+bot_orders[[#This Row],[fee]], 0)</f>
        <v>0.7961585632</v>
      </c>
      <c r="AA262" s="4">
        <f>IF(bot_orders[[#This Row],[side]]="sell",-bot_orders[[#This Row],[accFillSz]],bot_orders[[#This Row],[accFillSz]]+bot_orders[[#This Row],[fee]])</f>
        <v>-2.0019999999999998</v>
      </c>
      <c r="AB262">
        <v>0</v>
      </c>
      <c r="AC262" t="s">
        <v>39</v>
      </c>
      <c r="AD262">
        <v>0</v>
      </c>
      <c r="AE262" t="s">
        <v>40</v>
      </c>
      <c r="AF262" t="s">
        <v>41</v>
      </c>
      <c r="AG262" t="s">
        <v>42</v>
      </c>
      <c r="AH262" t="s">
        <v>28</v>
      </c>
      <c r="AI262">
        <v>-2.0019999999999998</v>
      </c>
      <c r="AJ262">
        <v>0.79615855999999996</v>
      </c>
    </row>
    <row r="263" spans="1:36" x14ac:dyDescent="0.3">
      <c r="A263">
        <v>260</v>
      </c>
      <c r="B263" t="s">
        <v>312</v>
      </c>
      <c r="C263" t="s">
        <v>28</v>
      </c>
      <c r="D263" t="s">
        <v>29</v>
      </c>
      <c r="E263" t="s">
        <v>30</v>
      </c>
      <c r="F263" t="s">
        <v>31</v>
      </c>
      <c r="G263" t="s">
        <v>1127</v>
      </c>
      <c r="H263" t="s">
        <v>1409</v>
      </c>
      <c r="I263" s="4" t="s">
        <v>1410</v>
      </c>
      <c r="J263" s="1">
        <f>((((bot_orders[[#This Row],[cTime]]/ 1000)+3*3600) / 86400) + DATE(1970,1,1))</f>
        <v>45756.833048553235</v>
      </c>
      <c r="K263" s="4" t="s">
        <v>1411</v>
      </c>
      <c r="L263" s="1">
        <f>((((bot_orders[[#This Row],[uTime]]/ 1000)+3*3600) / 86400) + DATE(1970,1,1))</f>
        <v>45756.84636560185</v>
      </c>
      <c r="M263" t="s">
        <v>34</v>
      </c>
      <c r="N263" t="s">
        <v>28</v>
      </c>
      <c r="O263" t="s">
        <v>35</v>
      </c>
      <c r="P263">
        <v>2.004</v>
      </c>
      <c r="Q263" t="s">
        <v>36</v>
      </c>
      <c r="R263" t="s">
        <v>55</v>
      </c>
      <c r="S263">
        <v>0.39800000000000002</v>
      </c>
      <c r="T263">
        <v>0.39800000000000002</v>
      </c>
      <c r="U263">
        <v>2.004</v>
      </c>
      <c r="V263">
        <v>-1.6031999999999999E-3</v>
      </c>
      <c r="W263" t="s">
        <v>39</v>
      </c>
      <c r="X263" s="4">
        <f>IF(bot_orders[[#This Row],[side]]="sell", bot_orders[[#This Row],[accFillSz]]*bot_orders[[#This Row],[avgPx]] + bot_orders[[#This Row],[fee]], -bot_orders[[#This Row],[accFillSz]]*bot_orders[[#This Row],[avgPx]])</f>
        <v>-0.79759200000000008</v>
      </c>
      <c r="Y263" s="4">
        <f>IF(bot_orders[[#This Row],[side]]="buy", bot_orders[[#This Row],[accFillSz]] + bot_orders[[#This Row],[fee]], -bot_orders[[#This Row],[accFillSz]])</f>
        <v>2.0023968000000001</v>
      </c>
      <c r="Z263" s="4">
        <f>IF(bot_orders[[#This Row],[side]]="sell",bot_orders[[#This Row],[accFillSz]]*bot_orders[[#This Row],[avgPx]]+bot_orders[[#This Row],[fee]], 0)</f>
        <v>0</v>
      </c>
      <c r="AA263" s="4">
        <f>IF(bot_orders[[#This Row],[side]]="sell",-bot_orders[[#This Row],[accFillSz]],bot_orders[[#This Row],[accFillSz]]+bot_orders[[#This Row],[fee]])</f>
        <v>2.0023968000000001</v>
      </c>
      <c r="AB263">
        <v>0</v>
      </c>
      <c r="AC263" t="s">
        <v>38</v>
      </c>
      <c r="AD263">
        <v>0</v>
      </c>
      <c r="AE263" t="s">
        <v>40</v>
      </c>
      <c r="AF263" t="s">
        <v>41</v>
      </c>
      <c r="AG263" t="s">
        <v>42</v>
      </c>
      <c r="AH263" t="s">
        <v>28</v>
      </c>
      <c r="AI263">
        <v>2.0023968000000001</v>
      </c>
      <c r="AJ263">
        <v>-0.79759199999999997</v>
      </c>
    </row>
    <row r="264" spans="1:36" x14ac:dyDescent="0.3">
      <c r="A264">
        <v>261</v>
      </c>
      <c r="B264" t="s">
        <v>312</v>
      </c>
      <c r="C264" t="s">
        <v>28</v>
      </c>
      <c r="D264" t="s">
        <v>29</v>
      </c>
      <c r="E264" t="s">
        <v>30</v>
      </c>
      <c r="F264" t="s">
        <v>31</v>
      </c>
      <c r="G264" t="s">
        <v>1124</v>
      </c>
      <c r="H264" t="s">
        <v>1412</v>
      </c>
      <c r="I264" s="4" t="s">
        <v>1413</v>
      </c>
      <c r="J264" s="1">
        <f>((((bot_orders[[#This Row],[cTime]]/ 1000)+3*3600) / 86400) + DATE(1970,1,1))</f>
        <v>45756.83478686343</v>
      </c>
      <c r="K264" s="4" t="s">
        <v>1414</v>
      </c>
      <c r="L264" s="1">
        <f>((((bot_orders[[#This Row],[uTime]]/ 1000)+3*3600) / 86400) + DATE(1970,1,1))</f>
        <v>45756.840178750004</v>
      </c>
      <c r="M264" t="s">
        <v>34</v>
      </c>
      <c r="N264" t="s">
        <v>28</v>
      </c>
      <c r="O264" t="s">
        <v>35</v>
      </c>
      <c r="P264">
        <v>2.004</v>
      </c>
      <c r="Q264" t="s">
        <v>36</v>
      </c>
      <c r="R264" t="s">
        <v>55</v>
      </c>
      <c r="S264">
        <v>0.4</v>
      </c>
      <c r="T264">
        <v>0.4</v>
      </c>
      <c r="U264">
        <v>2.004</v>
      </c>
      <c r="V264">
        <v>-1.6031999999999999E-3</v>
      </c>
      <c r="W264" t="s">
        <v>39</v>
      </c>
      <c r="X264" s="4">
        <f>IF(bot_orders[[#This Row],[side]]="sell", bot_orders[[#This Row],[accFillSz]]*bot_orders[[#This Row],[avgPx]] + bot_orders[[#This Row],[fee]], -bot_orders[[#This Row],[accFillSz]]*bot_orders[[#This Row],[avgPx]])</f>
        <v>-0.80160000000000009</v>
      </c>
      <c r="Y264" s="4">
        <f>IF(bot_orders[[#This Row],[side]]="buy", bot_orders[[#This Row],[accFillSz]] + bot_orders[[#This Row],[fee]], -bot_orders[[#This Row],[accFillSz]])</f>
        <v>2.0023968000000001</v>
      </c>
      <c r="Z264" s="4">
        <f>IF(bot_orders[[#This Row],[side]]="sell",bot_orders[[#This Row],[accFillSz]]*bot_orders[[#This Row],[avgPx]]+bot_orders[[#This Row],[fee]], 0)</f>
        <v>0</v>
      </c>
      <c r="AA264" s="4">
        <f>IF(bot_orders[[#This Row],[side]]="sell",-bot_orders[[#This Row],[accFillSz]],bot_orders[[#This Row],[accFillSz]]+bot_orders[[#This Row],[fee]])</f>
        <v>2.0023968000000001</v>
      </c>
      <c r="AB264">
        <v>0</v>
      </c>
      <c r="AC264" t="s">
        <v>38</v>
      </c>
      <c r="AD264">
        <v>0</v>
      </c>
      <c r="AE264" t="s">
        <v>40</v>
      </c>
      <c r="AF264" t="s">
        <v>41</v>
      </c>
      <c r="AG264" t="s">
        <v>42</v>
      </c>
      <c r="AH264" t="s">
        <v>28</v>
      </c>
      <c r="AI264">
        <v>2.0023968000000001</v>
      </c>
      <c r="AJ264">
        <v>-0.80159999999999998</v>
      </c>
    </row>
    <row r="265" spans="1:36" x14ac:dyDescent="0.3">
      <c r="A265">
        <v>262</v>
      </c>
      <c r="B265" t="s">
        <v>312</v>
      </c>
      <c r="C265" t="s">
        <v>28</v>
      </c>
      <c r="D265" t="s">
        <v>29</v>
      </c>
      <c r="E265" t="s">
        <v>30</v>
      </c>
      <c r="F265" t="s">
        <v>31</v>
      </c>
      <c r="G265" t="s">
        <v>1415</v>
      </c>
      <c r="H265" t="s">
        <v>1416</v>
      </c>
      <c r="I265" s="4" t="s">
        <v>1417</v>
      </c>
      <c r="J265" s="1">
        <f>((((bot_orders[[#This Row],[cTime]]/ 1000)+3*3600) / 86400) + DATE(1970,1,1))</f>
        <v>45756.840178773149</v>
      </c>
      <c r="K265" s="4" t="s">
        <v>1418</v>
      </c>
      <c r="L265" s="1">
        <f>((((bot_orders[[#This Row],[uTime]]/ 1000)+3*3600) / 86400) + DATE(1970,1,1))</f>
        <v>45756.846940844902</v>
      </c>
      <c r="M265" t="s">
        <v>34</v>
      </c>
      <c r="N265" t="s">
        <v>28</v>
      </c>
      <c r="O265" t="s">
        <v>35</v>
      </c>
      <c r="P265">
        <v>2.0019999999999998</v>
      </c>
      <c r="Q265" t="s">
        <v>36</v>
      </c>
      <c r="R265" t="s">
        <v>37</v>
      </c>
      <c r="S265">
        <v>0.40200000000000002</v>
      </c>
      <c r="T265">
        <v>0.40200000000000002</v>
      </c>
      <c r="U265">
        <v>2.0019999999999998</v>
      </c>
      <c r="V265">
        <v>-6.4384320000000002E-4</v>
      </c>
      <c r="W265" t="s">
        <v>38</v>
      </c>
      <c r="X265" s="4">
        <f>IF(bot_orders[[#This Row],[side]]="sell", bot_orders[[#This Row],[accFillSz]]*bot_orders[[#This Row],[avgPx]] + bot_orders[[#This Row],[fee]], -bot_orders[[#This Row],[accFillSz]]*bot_orders[[#This Row],[avgPx]])</f>
        <v>0.80416015679999997</v>
      </c>
      <c r="Y265" s="4">
        <f>IF(bot_orders[[#This Row],[side]]="buy", bot_orders[[#This Row],[accFillSz]] + bot_orders[[#This Row],[fee]], -bot_orders[[#This Row],[accFillSz]])</f>
        <v>-2.0019999999999998</v>
      </c>
      <c r="Z265" s="4">
        <f>IF(bot_orders[[#This Row],[side]]="sell",bot_orders[[#This Row],[accFillSz]]*bot_orders[[#This Row],[avgPx]]+bot_orders[[#This Row],[fee]], 0)</f>
        <v>0.80416015679999997</v>
      </c>
      <c r="AA265" s="4">
        <f>IF(bot_orders[[#This Row],[side]]="sell",-bot_orders[[#This Row],[accFillSz]],bot_orders[[#This Row],[accFillSz]]+bot_orders[[#This Row],[fee]])</f>
        <v>-2.0019999999999998</v>
      </c>
      <c r="AB265">
        <v>0</v>
      </c>
      <c r="AC265" t="s">
        <v>39</v>
      </c>
      <c r="AD265">
        <v>0</v>
      </c>
      <c r="AE265" t="s">
        <v>40</v>
      </c>
      <c r="AF265" t="s">
        <v>41</v>
      </c>
      <c r="AG265" t="s">
        <v>42</v>
      </c>
      <c r="AH265" t="s">
        <v>28</v>
      </c>
      <c r="AI265">
        <v>-2.0019999999999998</v>
      </c>
      <c r="AJ265">
        <v>0.80416016000000001</v>
      </c>
    </row>
    <row r="266" spans="1:36" x14ac:dyDescent="0.3">
      <c r="A266">
        <v>263</v>
      </c>
      <c r="B266" t="s">
        <v>312</v>
      </c>
      <c r="C266" t="s">
        <v>28</v>
      </c>
      <c r="D266" t="s">
        <v>29</v>
      </c>
      <c r="E266" t="s">
        <v>30</v>
      </c>
      <c r="F266" t="s">
        <v>31</v>
      </c>
      <c r="G266" t="s">
        <v>1419</v>
      </c>
      <c r="H266" t="s">
        <v>1420</v>
      </c>
      <c r="I266" s="4" t="s">
        <v>1421</v>
      </c>
      <c r="J266" s="1">
        <f>((((bot_orders[[#This Row],[cTime]]/ 1000)+3*3600) / 86400) + DATE(1970,1,1))</f>
        <v>45756.846365624995</v>
      </c>
      <c r="K266" s="4" t="s">
        <v>1422</v>
      </c>
      <c r="L266" s="1">
        <f>((((bot_orders[[#This Row],[uTime]]/ 1000)+3*3600) / 86400) + DATE(1970,1,1))</f>
        <v>45756.846787222225</v>
      </c>
      <c r="M266" t="s">
        <v>34</v>
      </c>
      <c r="N266" t="s">
        <v>28</v>
      </c>
      <c r="O266" t="s">
        <v>35</v>
      </c>
      <c r="P266">
        <v>2.0019999999999998</v>
      </c>
      <c r="Q266" t="s">
        <v>36</v>
      </c>
      <c r="R266" t="s">
        <v>37</v>
      </c>
      <c r="S266">
        <v>0.4</v>
      </c>
      <c r="T266">
        <v>0.4</v>
      </c>
      <c r="U266">
        <v>2.0019999999999998</v>
      </c>
      <c r="V266">
        <v>-6.4064000000000005E-4</v>
      </c>
      <c r="W266" t="s">
        <v>38</v>
      </c>
      <c r="X266" s="4">
        <f>IF(bot_orders[[#This Row],[side]]="sell", bot_orders[[#This Row],[accFillSz]]*bot_orders[[#This Row],[avgPx]] + bot_orders[[#This Row],[fee]], -bot_orders[[#This Row],[accFillSz]]*bot_orders[[#This Row],[avgPx]])</f>
        <v>0.80015935999999999</v>
      </c>
      <c r="Y266" s="4">
        <f>IF(bot_orders[[#This Row],[side]]="buy", bot_orders[[#This Row],[accFillSz]] + bot_orders[[#This Row],[fee]], -bot_orders[[#This Row],[accFillSz]])</f>
        <v>-2.0019999999999998</v>
      </c>
      <c r="Z266" s="4">
        <f>IF(bot_orders[[#This Row],[side]]="sell",bot_orders[[#This Row],[accFillSz]]*bot_orders[[#This Row],[avgPx]]+bot_orders[[#This Row],[fee]], 0)</f>
        <v>0.80015935999999999</v>
      </c>
      <c r="AA266" s="4">
        <f>IF(bot_orders[[#This Row],[side]]="sell",-bot_orders[[#This Row],[accFillSz]],bot_orders[[#This Row],[accFillSz]]+bot_orders[[#This Row],[fee]])</f>
        <v>-2.0019999999999998</v>
      </c>
      <c r="AB266">
        <v>0</v>
      </c>
      <c r="AC266" t="s">
        <v>39</v>
      </c>
      <c r="AD266">
        <v>0</v>
      </c>
      <c r="AE266" t="s">
        <v>40</v>
      </c>
      <c r="AF266" t="s">
        <v>41</v>
      </c>
      <c r="AG266" t="s">
        <v>42</v>
      </c>
      <c r="AH266" t="s">
        <v>28</v>
      </c>
      <c r="AI266">
        <v>-2.0019999999999998</v>
      </c>
      <c r="AJ266">
        <v>0.80015935999999999</v>
      </c>
    </row>
    <row r="267" spans="1:36" x14ac:dyDescent="0.3">
      <c r="A267">
        <v>264</v>
      </c>
      <c r="B267" t="s">
        <v>312</v>
      </c>
      <c r="C267" t="s">
        <v>28</v>
      </c>
      <c r="D267" t="s">
        <v>29</v>
      </c>
      <c r="E267" t="s">
        <v>30</v>
      </c>
      <c r="F267" t="s">
        <v>31</v>
      </c>
      <c r="G267" t="s">
        <v>1115</v>
      </c>
      <c r="H267" t="s">
        <v>1423</v>
      </c>
      <c r="I267" s="4" t="s">
        <v>1424</v>
      </c>
      <c r="J267" s="1">
        <f>((((bot_orders[[#This Row],[cTime]]/ 1000)+3*3600) / 86400) + DATE(1970,1,1))</f>
        <v>45756.848273981479</v>
      </c>
      <c r="K267" s="4" t="s">
        <v>1425</v>
      </c>
      <c r="L267" s="1">
        <f>((((bot_orders[[#This Row],[uTime]]/ 1000)+3*3600) / 86400) + DATE(1970,1,1))</f>
        <v>45756.848574965275</v>
      </c>
      <c r="M267" t="s">
        <v>34</v>
      </c>
      <c r="N267" t="s">
        <v>28</v>
      </c>
      <c r="O267" t="s">
        <v>35</v>
      </c>
      <c r="P267">
        <v>2.004</v>
      </c>
      <c r="Q267" t="s">
        <v>36</v>
      </c>
      <c r="R267" t="s">
        <v>55</v>
      </c>
      <c r="S267">
        <v>0.40600000000000003</v>
      </c>
      <c r="T267">
        <v>0.40600000000000003</v>
      </c>
      <c r="U267">
        <v>2.004</v>
      </c>
      <c r="V267">
        <v>-1.6031999999999999E-3</v>
      </c>
      <c r="W267" t="s">
        <v>39</v>
      </c>
      <c r="X267" s="4">
        <f>IF(bot_orders[[#This Row],[side]]="sell", bot_orders[[#This Row],[accFillSz]]*bot_orders[[#This Row],[avgPx]] + bot_orders[[#This Row],[fee]], -bot_orders[[#This Row],[accFillSz]]*bot_orders[[#This Row],[avgPx]])</f>
        <v>-0.81362400000000001</v>
      </c>
      <c r="Y267" s="4">
        <f>IF(bot_orders[[#This Row],[side]]="buy", bot_orders[[#This Row],[accFillSz]] + bot_orders[[#This Row],[fee]], -bot_orders[[#This Row],[accFillSz]])</f>
        <v>2.0023968000000001</v>
      </c>
      <c r="Z267" s="4">
        <f>IF(bot_orders[[#This Row],[side]]="sell",bot_orders[[#This Row],[accFillSz]]*bot_orders[[#This Row],[avgPx]]+bot_orders[[#This Row],[fee]], 0)</f>
        <v>0</v>
      </c>
      <c r="AA267" s="4">
        <f>IF(bot_orders[[#This Row],[side]]="sell",-bot_orders[[#This Row],[accFillSz]],bot_orders[[#This Row],[accFillSz]]+bot_orders[[#This Row],[fee]])</f>
        <v>2.0023968000000001</v>
      </c>
      <c r="AB267">
        <v>0</v>
      </c>
      <c r="AC267" t="s">
        <v>38</v>
      </c>
      <c r="AD267">
        <v>0</v>
      </c>
      <c r="AE267" t="s">
        <v>40</v>
      </c>
      <c r="AF267" t="s">
        <v>41</v>
      </c>
      <c r="AG267" t="s">
        <v>42</v>
      </c>
      <c r="AH267" t="s">
        <v>28</v>
      </c>
      <c r="AI267">
        <v>2.0023968000000001</v>
      </c>
      <c r="AJ267">
        <v>-0.81362400000000001</v>
      </c>
    </row>
    <row r="268" spans="1:36" x14ac:dyDescent="0.3">
      <c r="A268">
        <v>265</v>
      </c>
      <c r="B268" t="s">
        <v>312</v>
      </c>
      <c r="C268" t="s">
        <v>28</v>
      </c>
      <c r="D268" t="s">
        <v>29</v>
      </c>
      <c r="E268" t="s">
        <v>30</v>
      </c>
      <c r="F268" t="s">
        <v>31</v>
      </c>
      <c r="G268" t="s">
        <v>1111</v>
      </c>
      <c r="H268" t="s">
        <v>1426</v>
      </c>
      <c r="I268" s="4" t="s">
        <v>1427</v>
      </c>
      <c r="J268" s="1">
        <f>((((bot_orders[[#This Row],[cTime]]/ 1000)+3*3600) / 86400) + DATE(1970,1,1))</f>
        <v>45756.848277546298</v>
      </c>
      <c r="K268" s="4" t="s">
        <v>1428</v>
      </c>
      <c r="L268" s="1">
        <f>((((bot_orders[[#This Row],[uTime]]/ 1000)+3*3600) / 86400) + DATE(1970,1,1))</f>
        <v>45756.84829061343</v>
      </c>
      <c r="M268" t="s">
        <v>34</v>
      </c>
      <c r="N268" t="s">
        <v>28</v>
      </c>
      <c r="O268" t="s">
        <v>35</v>
      </c>
      <c r="P268">
        <v>2.004</v>
      </c>
      <c r="Q268" t="s">
        <v>36</v>
      </c>
      <c r="R268" t="s">
        <v>55</v>
      </c>
      <c r="S268">
        <v>0.40799999999999997</v>
      </c>
      <c r="T268">
        <v>0.40799999999999997</v>
      </c>
      <c r="U268">
        <v>2.004</v>
      </c>
      <c r="V268">
        <v>-1.6031999999999999E-3</v>
      </c>
      <c r="W268" t="s">
        <v>39</v>
      </c>
      <c r="X268" s="4">
        <f>IF(bot_orders[[#This Row],[side]]="sell", bot_orders[[#This Row],[accFillSz]]*bot_orders[[#This Row],[avgPx]] + bot_orders[[#This Row],[fee]], -bot_orders[[#This Row],[accFillSz]]*bot_orders[[#This Row],[avgPx]])</f>
        <v>-0.81763199999999991</v>
      </c>
      <c r="Y268" s="4">
        <f>IF(bot_orders[[#This Row],[side]]="buy", bot_orders[[#This Row],[accFillSz]] + bot_orders[[#This Row],[fee]], -bot_orders[[#This Row],[accFillSz]])</f>
        <v>2.0023968000000001</v>
      </c>
      <c r="Z268" s="4">
        <f>IF(bot_orders[[#This Row],[side]]="sell",bot_orders[[#This Row],[accFillSz]]*bot_orders[[#This Row],[avgPx]]+bot_orders[[#This Row],[fee]], 0)</f>
        <v>0</v>
      </c>
      <c r="AA268" s="4">
        <f>IF(bot_orders[[#This Row],[side]]="sell",-bot_orders[[#This Row],[accFillSz]],bot_orders[[#This Row],[accFillSz]]+bot_orders[[#This Row],[fee]])</f>
        <v>2.0023968000000001</v>
      </c>
      <c r="AB268">
        <v>0</v>
      </c>
      <c r="AC268" t="s">
        <v>38</v>
      </c>
      <c r="AD268">
        <v>0</v>
      </c>
      <c r="AE268" t="s">
        <v>40</v>
      </c>
      <c r="AF268" t="s">
        <v>41</v>
      </c>
      <c r="AG268" t="s">
        <v>42</v>
      </c>
      <c r="AH268" t="s">
        <v>28</v>
      </c>
      <c r="AI268">
        <v>2.0023968000000001</v>
      </c>
      <c r="AJ268">
        <v>-0.81763200000000003</v>
      </c>
    </row>
    <row r="269" spans="1:36" x14ac:dyDescent="0.3">
      <c r="A269">
        <v>266</v>
      </c>
      <c r="B269" t="s">
        <v>312</v>
      </c>
      <c r="C269" t="s">
        <v>28</v>
      </c>
      <c r="D269" t="s">
        <v>29</v>
      </c>
      <c r="E269" t="s">
        <v>30</v>
      </c>
      <c r="F269" t="s">
        <v>31</v>
      </c>
      <c r="G269" t="s">
        <v>1429</v>
      </c>
      <c r="H269" t="s">
        <v>1430</v>
      </c>
      <c r="I269" s="4" t="s">
        <v>1431</v>
      </c>
      <c r="J269" s="1">
        <f>((((bot_orders[[#This Row],[cTime]]/ 1000)+3*3600) / 86400) + DATE(1970,1,1))</f>
        <v>45756.848574988428</v>
      </c>
      <c r="K269" s="4" t="s">
        <v>1432</v>
      </c>
      <c r="L269" s="1">
        <f>((((bot_orders[[#This Row],[uTime]]/ 1000)+3*3600) / 86400) + DATE(1970,1,1))</f>
        <v>45756.848923368059</v>
      </c>
      <c r="M269" t="s">
        <v>34</v>
      </c>
      <c r="N269" t="s">
        <v>28</v>
      </c>
      <c r="O269" t="s">
        <v>35</v>
      </c>
      <c r="P269">
        <v>2.0019999999999998</v>
      </c>
      <c r="Q269" t="s">
        <v>36</v>
      </c>
      <c r="R269" t="s">
        <v>37</v>
      </c>
      <c r="S269">
        <v>0.40799999999999997</v>
      </c>
      <c r="T269">
        <v>0.40799999999999997</v>
      </c>
      <c r="U269">
        <v>2.0019999999999998</v>
      </c>
      <c r="V269">
        <v>-6.5345279999999995E-4</v>
      </c>
      <c r="W269" t="s">
        <v>38</v>
      </c>
      <c r="X269" s="4">
        <f>IF(bot_orders[[#This Row],[side]]="sell", bot_orders[[#This Row],[accFillSz]]*bot_orders[[#This Row],[avgPx]] + bot_orders[[#This Row],[fee]], -bot_orders[[#This Row],[accFillSz]]*bot_orders[[#This Row],[avgPx]])</f>
        <v>0.81616254719999992</v>
      </c>
      <c r="Y269" s="4">
        <f>IF(bot_orders[[#This Row],[side]]="buy", bot_orders[[#This Row],[accFillSz]] + bot_orders[[#This Row],[fee]], -bot_orders[[#This Row],[accFillSz]])</f>
        <v>-2.0019999999999998</v>
      </c>
      <c r="Z269" s="4">
        <f>IF(bot_orders[[#This Row],[side]]="sell",bot_orders[[#This Row],[accFillSz]]*bot_orders[[#This Row],[avgPx]]+bot_orders[[#This Row],[fee]], 0)</f>
        <v>0.81616254719999992</v>
      </c>
      <c r="AA269" s="4">
        <f>IF(bot_orders[[#This Row],[side]]="sell",-bot_orders[[#This Row],[accFillSz]],bot_orders[[#This Row],[accFillSz]]+bot_orders[[#This Row],[fee]])</f>
        <v>-2.0019999999999998</v>
      </c>
      <c r="AB269">
        <v>0</v>
      </c>
      <c r="AC269" t="s">
        <v>39</v>
      </c>
      <c r="AD269">
        <v>0</v>
      </c>
      <c r="AE269" t="s">
        <v>40</v>
      </c>
      <c r="AF269" t="s">
        <v>41</v>
      </c>
      <c r="AG269" t="s">
        <v>42</v>
      </c>
      <c r="AH269" t="s">
        <v>28</v>
      </c>
      <c r="AI269">
        <v>-2.0019999999999998</v>
      </c>
      <c r="AJ269">
        <v>0.81616255000000004</v>
      </c>
    </row>
    <row r="270" spans="1:36" x14ac:dyDescent="0.3">
      <c r="A270">
        <v>267</v>
      </c>
      <c r="B270" t="s">
        <v>312</v>
      </c>
      <c r="C270" t="s">
        <v>28</v>
      </c>
      <c r="D270" t="s">
        <v>29</v>
      </c>
      <c r="E270" t="s">
        <v>30</v>
      </c>
      <c r="F270" t="s">
        <v>31</v>
      </c>
      <c r="G270" t="s">
        <v>1433</v>
      </c>
      <c r="H270" t="s">
        <v>1434</v>
      </c>
      <c r="I270" s="4" t="s">
        <v>1435</v>
      </c>
      <c r="J270" s="1">
        <f>((((bot_orders[[#This Row],[cTime]]/ 1000)+3*3600) / 86400) + DATE(1970,1,1))</f>
        <v>45756.849300706017</v>
      </c>
      <c r="K270" s="4" t="s">
        <v>1436</v>
      </c>
      <c r="L270" s="1">
        <f>((((bot_orders[[#This Row],[uTime]]/ 1000)+3*3600) / 86400) + DATE(1970,1,1))</f>
        <v>45756.849531666667</v>
      </c>
      <c r="M270" t="s">
        <v>34</v>
      </c>
      <c r="N270" t="s">
        <v>28</v>
      </c>
      <c r="O270" t="s">
        <v>35</v>
      </c>
      <c r="P270">
        <v>1.944</v>
      </c>
      <c r="Q270" t="s">
        <v>36</v>
      </c>
      <c r="R270" t="s">
        <v>55</v>
      </c>
      <c r="S270">
        <v>0.40799999999999997</v>
      </c>
      <c r="T270">
        <v>0.40799999999999997</v>
      </c>
      <c r="U270">
        <v>1.944</v>
      </c>
      <c r="V270">
        <v>-1.5552000000000001E-3</v>
      </c>
      <c r="W270" t="s">
        <v>39</v>
      </c>
      <c r="X270" s="4">
        <f>IF(bot_orders[[#This Row],[side]]="sell", bot_orders[[#This Row],[accFillSz]]*bot_orders[[#This Row],[avgPx]] + bot_orders[[#This Row],[fee]], -bot_orders[[#This Row],[accFillSz]]*bot_orders[[#This Row],[avgPx]])</f>
        <v>-0.79315199999999997</v>
      </c>
      <c r="Y270" s="4">
        <f>IF(bot_orders[[#This Row],[side]]="buy", bot_orders[[#This Row],[accFillSz]] + bot_orders[[#This Row],[fee]], -bot_orders[[#This Row],[accFillSz]])</f>
        <v>1.9424447999999999</v>
      </c>
      <c r="Z270" s="4">
        <f>IF(bot_orders[[#This Row],[side]]="sell",bot_orders[[#This Row],[accFillSz]]*bot_orders[[#This Row],[avgPx]]+bot_orders[[#This Row],[fee]], 0)</f>
        <v>0</v>
      </c>
      <c r="AA270" s="4">
        <f>IF(bot_orders[[#This Row],[side]]="sell",-bot_orders[[#This Row],[accFillSz]],bot_orders[[#This Row],[accFillSz]]+bot_orders[[#This Row],[fee]])</f>
        <v>1.9424447999999999</v>
      </c>
      <c r="AB270">
        <v>0</v>
      </c>
      <c r="AC270" t="s">
        <v>38</v>
      </c>
      <c r="AD270">
        <v>0</v>
      </c>
      <c r="AE270" t="s">
        <v>40</v>
      </c>
      <c r="AF270" t="s">
        <v>41</v>
      </c>
      <c r="AG270" t="s">
        <v>42</v>
      </c>
      <c r="AH270" t="s">
        <v>28</v>
      </c>
      <c r="AI270">
        <v>1.9424448000000001</v>
      </c>
      <c r="AJ270">
        <v>-0.79315199999999997</v>
      </c>
    </row>
    <row r="271" spans="1:36" x14ac:dyDescent="0.3">
      <c r="A271">
        <v>268</v>
      </c>
      <c r="B271" t="s">
        <v>312</v>
      </c>
      <c r="C271" t="s">
        <v>28</v>
      </c>
      <c r="D271" t="s">
        <v>29</v>
      </c>
      <c r="E271" t="s">
        <v>30</v>
      </c>
      <c r="F271" t="s">
        <v>31</v>
      </c>
      <c r="G271" t="s">
        <v>1437</v>
      </c>
      <c r="H271" t="s">
        <v>1438</v>
      </c>
      <c r="I271" s="4" t="s">
        <v>1435</v>
      </c>
      <c r="J271" s="1">
        <f>((((bot_orders[[#This Row],[cTime]]/ 1000)+3*3600) / 86400) + DATE(1970,1,1))</f>
        <v>45756.849300706017</v>
      </c>
      <c r="K271" s="4" t="s">
        <v>1439</v>
      </c>
      <c r="L271" s="1">
        <f>((((bot_orders[[#This Row],[uTime]]/ 1000)+3*3600) / 86400) + DATE(1970,1,1))</f>
        <v>45756.84930076389</v>
      </c>
      <c r="M271" t="s">
        <v>34</v>
      </c>
      <c r="N271" t="s">
        <v>28</v>
      </c>
      <c r="O271" t="s">
        <v>35</v>
      </c>
      <c r="P271">
        <v>1.944</v>
      </c>
      <c r="Q271" t="s">
        <v>36</v>
      </c>
      <c r="R271" t="s">
        <v>55</v>
      </c>
      <c r="S271">
        <v>0.41</v>
      </c>
      <c r="T271">
        <v>0.4093</v>
      </c>
      <c r="U271">
        <v>1.944</v>
      </c>
      <c r="V271">
        <v>-1.944E-3</v>
      </c>
      <c r="W271" t="s">
        <v>39</v>
      </c>
      <c r="X271" s="4">
        <f>IF(bot_orders[[#This Row],[side]]="sell", bot_orders[[#This Row],[accFillSz]]*bot_orders[[#This Row],[avgPx]] + bot_orders[[#This Row],[fee]], -bot_orders[[#This Row],[accFillSz]]*bot_orders[[#This Row],[avgPx]])</f>
        <v>-0.79567919999999992</v>
      </c>
      <c r="Y271" s="4">
        <f>IF(bot_orders[[#This Row],[side]]="buy", bot_orders[[#This Row],[accFillSz]] + bot_orders[[#This Row],[fee]], -bot_orders[[#This Row],[accFillSz]])</f>
        <v>1.942056</v>
      </c>
      <c r="Z271" s="4">
        <f>IF(bot_orders[[#This Row],[side]]="sell",bot_orders[[#This Row],[accFillSz]]*bot_orders[[#This Row],[avgPx]]+bot_orders[[#This Row],[fee]], 0)</f>
        <v>0</v>
      </c>
      <c r="AA271" s="4">
        <f>IF(bot_orders[[#This Row],[side]]="sell",-bot_orders[[#This Row],[accFillSz]],bot_orders[[#This Row],[accFillSz]]+bot_orders[[#This Row],[fee]])</f>
        <v>1.942056</v>
      </c>
      <c r="AB271">
        <v>0</v>
      </c>
      <c r="AC271" t="s">
        <v>38</v>
      </c>
      <c r="AD271">
        <v>0</v>
      </c>
      <c r="AE271" t="s">
        <v>40</v>
      </c>
      <c r="AF271" t="s">
        <v>41</v>
      </c>
      <c r="AG271" t="s">
        <v>42</v>
      </c>
      <c r="AH271" t="s">
        <v>28</v>
      </c>
      <c r="AI271">
        <v>1.942056</v>
      </c>
      <c r="AJ271">
        <v>-0.79567920000000003</v>
      </c>
    </row>
    <row r="272" spans="1:36" x14ac:dyDescent="0.3">
      <c r="A272">
        <v>269</v>
      </c>
      <c r="B272" t="s">
        <v>312</v>
      </c>
      <c r="C272" t="s">
        <v>28</v>
      </c>
      <c r="D272" t="s">
        <v>29</v>
      </c>
      <c r="E272" t="s">
        <v>30</v>
      </c>
      <c r="F272" t="s">
        <v>31</v>
      </c>
      <c r="G272" t="s">
        <v>1440</v>
      </c>
      <c r="H272" t="s">
        <v>1441</v>
      </c>
      <c r="I272" s="4" t="s">
        <v>1435</v>
      </c>
      <c r="J272" s="1">
        <f>((((bot_orders[[#This Row],[cTime]]/ 1000)+3*3600) / 86400) + DATE(1970,1,1))</f>
        <v>45756.849300706017</v>
      </c>
      <c r="K272" s="4" t="s">
        <v>1439</v>
      </c>
      <c r="L272" s="1">
        <f>((((bot_orders[[#This Row],[uTime]]/ 1000)+3*3600) / 86400) + DATE(1970,1,1))</f>
        <v>45756.84930076389</v>
      </c>
      <c r="M272" t="s">
        <v>34</v>
      </c>
      <c r="N272" t="s">
        <v>28</v>
      </c>
      <c r="O272" t="s">
        <v>35</v>
      </c>
      <c r="P272">
        <v>1.944</v>
      </c>
      <c r="Q272" t="s">
        <v>36</v>
      </c>
      <c r="R272" t="s">
        <v>55</v>
      </c>
      <c r="S272">
        <v>0.41199999999999998</v>
      </c>
      <c r="T272">
        <v>0.4093</v>
      </c>
      <c r="U272">
        <v>1.944</v>
      </c>
      <c r="V272">
        <v>-1.944E-3</v>
      </c>
      <c r="W272" t="s">
        <v>39</v>
      </c>
      <c r="X272" s="4">
        <f>IF(bot_orders[[#This Row],[side]]="sell", bot_orders[[#This Row],[accFillSz]]*bot_orders[[#This Row],[avgPx]] + bot_orders[[#This Row],[fee]], -bot_orders[[#This Row],[accFillSz]]*bot_orders[[#This Row],[avgPx]])</f>
        <v>-0.79567919999999992</v>
      </c>
      <c r="Y272" s="4">
        <f>IF(bot_orders[[#This Row],[side]]="buy", bot_orders[[#This Row],[accFillSz]] + bot_orders[[#This Row],[fee]], -bot_orders[[#This Row],[accFillSz]])</f>
        <v>1.942056</v>
      </c>
      <c r="Z272" s="4">
        <f>IF(bot_orders[[#This Row],[side]]="sell",bot_orders[[#This Row],[accFillSz]]*bot_orders[[#This Row],[avgPx]]+bot_orders[[#This Row],[fee]], 0)</f>
        <v>0</v>
      </c>
      <c r="AA272" s="4">
        <f>IF(bot_orders[[#This Row],[side]]="sell",-bot_orders[[#This Row],[accFillSz]],bot_orders[[#This Row],[accFillSz]]+bot_orders[[#This Row],[fee]])</f>
        <v>1.942056</v>
      </c>
      <c r="AB272">
        <v>0</v>
      </c>
      <c r="AC272" t="s">
        <v>38</v>
      </c>
      <c r="AD272">
        <v>0</v>
      </c>
      <c r="AE272" t="s">
        <v>40</v>
      </c>
      <c r="AF272" t="s">
        <v>41</v>
      </c>
      <c r="AG272" t="s">
        <v>42</v>
      </c>
      <c r="AH272" t="s">
        <v>28</v>
      </c>
      <c r="AI272">
        <v>1.942056</v>
      </c>
      <c r="AJ272">
        <v>-0.79567920000000003</v>
      </c>
    </row>
    <row r="273" spans="1:36" x14ac:dyDescent="0.3">
      <c r="A273">
        <v>270</v>
      </c>
      <c r="B273" t="s">
        <v>312</v>
      </c>
      <c r="C273" t="s">
        <v>28</v>
      </c>
      <c r="D273" t="s">
        <v>29</v>
      </c>
      <c r="E273" t="s">
        <v>30</v>
      </c>
      <c r="F273" t="s">
        <v>31</v>
      </c>
      <c r="G273" t="s">
        <v>1442</v>
      </c>
      <c r="H273" t="s">
        <v>1443</v>
      </c>
      <c r="I273" s="4" t="s">
        <v>1435</v>
      </c>
      <c r="J273" s="1">
        <f>((((bot_orders[[#This Row],[cTime]]/ 1000)+3*3600) / 86400) + DATE(1970,1,1))</f>
        <v>45756.849300706017</v>
      </c>
      <c r="K273" s="4" t="s">
        <v>1439</v>
      </c>
      <c r="L273" s="1">
        <f>((((bot_orders[[#This Row],[uTime]]/ 1000)+3*3600) / 86400) + DATE(1970,1,1))</f>
        <v>45756.84930076389</v>
      </c>
      <c r="M273" t="s">
        <v>34</v>
      </c>
      <c r="N273" t="s">
        <v>28</v>
      </c>
      <c r="O273" t="s">
        <v>35</v>
      </c>
      <c r="P273">
        <v>1.944</v>
      </c>
      <c r="Q273" t="s">
        <v>36</v>
      </c>
      <c r="R273" t="s">
        <v>55</v>
      </c>
      <c r="S273">
        <v>0.41399999999999998</v>
      </c>
      <c r="T273">
        <v>0.4093</v>
      </c>
      <c r="U273">
        <v>1.944</v>
      </c>
      <c r="V273">
        <v>-1.944E-3</v>
      </c>
      <c r="W273" t="s">
        <v>39</v>
      </c>
      <c r="X273" s="4">
        <f>IF(bot_orders[[#This Row],[side]]="sell", bot_orders[[#This Row],[accFillSz]]*bot_orders[[#This Row],[avgPx]] + bot_orders[[#This Row],[fee]], -bot_orders[[#This Row],[accFillSz]]*bot_orders[[#This Row],[avgPx]])</f>
        <v>-0.79567919999999992</v>
      </c>
      <c r="Y273" s="4">
        <f>IF(bot_orders[[#This Row],[side]]="buy", bot_orders[[#This Row],[accFillSz]] + bot_orders[[#This Row],[fee]], -bot_orders[[#This Row],[accFillSz]])</f>
        <v>1.942056</v>
      </c>
      <c r="Z273" s="4">
        <f>IF(bot_orders[[#This Row],[side]]="sell",bot_orders[[#This Row],[accFillSz]]*bot_orders[[#This Row],[avgPx]]+bot_orders[[#This Row],[fee]], 0)</f>
        <v>0</v>
      </c>
      <c r="AA273" s="4">
        <f>IF(bot_orders[[#This Row],[side]]="sell",-bot_orders[[#This Row],[accFillSz]],bot_orders[[#This Row],[accFillSz]]+bot_orders[[#This Row],[fee]])</f>
        <v>1.942056</v>
      </c>
      <c r="AB273">
        <v>0</v>
      </c>
      <c r="AC273" t="s">
        <v>38</v>
      </c>
      <c r="AD273">
        <v>0</v>
      </c>
      <c r="AE273" t="s">
        <v>40</v>
      </c>
      <c r="AF273" t="s">
        <v>41</v>
      </c>
      <c r="AG273" t="s">
        <v>42</v>
      </c>
      <c r="AH273" t="s">
        <v>28</v>
      </c>
      <c r="AI273">
        <v>1.942056</v>
      </c>
      <c r="AJ273">
        <v>-0.79567920000000003</v>
      </c>
    </row>
    <row r="274" spans="1:36" x14ac:dyDescent="0.3">
      <c r="A274">
        <v>271</v>
      </c>
      <c r="B274" t="s">
        <v>312</v>
      </c>
      <c r="C274" t="s">
        <v>28</v>
      </c>
      <c r="D274" t="s">
        <v>29</v>
      </c>
      <c r="E274" t="s">
        <v>30</v>
      </c>
      <c r="F274" t="s">
        <v>31</v>
      </c>
      <c r="G274" t="s">
        <v>1444</v>
      </c>
      <c r="H274" t="s">
        <v>1445</v>
      </c>
      <c r="I274" s="4" t="s">
        <v>1435</v>
      </c>
      <c r="J274" s="1">
        <f>((((bot_orders[[#This Row],[cTime]]/ 1000)+3*3600) / 86400) + DATE(1970,1,1))</f>
        <v>45756.849300706017</v>
      </c>
      <c r="K274" s="4" t="s">
        <v>1439</v>
      </c>
      <c r="L274" s="1">
        <f>((((bot_orders[[#This Row],[uTime]]/ 1000)+3*3600) / 86400) + DATE(1970,1,1))</f>
        <v>45756.84930076389</v>
      </c>
      <c r="M274" t="s">
        <v>34</v>
      </c>
      <c r="N274" t="s">
        <v>28</v>
      </c>
      <c r="O274" t="s">
        <v>35</v>
      </c>
      <c r="P274">
        <v>1.944</v>
      </c>
      <c r="Q274" t="s">
        <v>36</v>
      </c>
      <c r="R274" t="s">
        <v>55</v>
      </c>
      <c r="S274">
        <v>0.41599999999999998</v>
      </c>
      <c r="T274">
        <v>0.4093</v>
      </c>
      <c r="U274">
        <v>1.944</v>
      </c>
      <c r="V274">
        <v>-1.944E-3</v>
      </c>
      <c r="W274" t="s">
        <v>39</v>
      </c>
      <c r="X274" s="4">
        <f>IF(bot_orders[[#This Row],[side]]="sell", bot_orders[[#This Row],[accFillSz]]*bot_orders[[#This Row],[avgPx]] + bot_orders[[#This Row],[fee]], -bot_orders[[#This Row],[accFillSz]]*bot_orders[[#This Row],[avgPx]])</f>
        <v>-0.79567919999999992</v>
      </c>
      <c r="Y274" s="4">
        <f>IF(bot_orders[[#This Row],[side]]="buy", bot_orders[[#This Row],[accFillSz]] + bot_orders[[#This Row],[fee]], -bot_orders[[#This Row],[accFillSz]])</f>
        <v>1.942056</v>
      </c>
      <c r="Z274" s="4">
        <f>IF(bot_orders[[#This Row],[side]]="sell",bot_orders[[#This Row],[accFillSz]]*bot_orders[[#This Row],[avgPx]]+bot_orders[[#This Row],[fee]], 0)</f>
        <v>0</v>
      </c>
      <c r="AA274" s="4">
        <f>IF(bot_orders[[#This Row],[side]]="sell",-bot_orders[[#This Row],[accFillSz]],bot_orders[[#This Row],[accFillSz]]+bot_orders[[#This Row],[fee]])</f>
        <v>1.942056</v>
      </c>
      <c r="AB274">
        <v>0</v>
      </c>
      <c r="AC274" t="s">
        <v>38</v>
      </c>
      <c r="AD274">
        <v>0</v>
      </c>
      <c r="AE274" t="s">
        <v>40</v>
      </c>
      <c r="AF274" t="s">
        <v>41</v>
      </c>
      <c r="AG274" t="s">
        <v>42</v>
      </c>
      <c r="AH274" t="s">
        <v>28</v>
      </c>
      <c r="AI274">
        <v>1.942056</v>
      </c>
      <c r="AJ274">
        <v>-0.79567920000000003</v>
      </c>
    </row>
    <row r="275" spans="1:36" x14ac:dyDescent="0.3">
      <c r="A275">
        <v>272</v>
      </c>
      <c r="B275" t="s">
        <v>312</v>
      </c>
      <c r="C275" t="s">
        <v>28</v>
      </c>
      <c r="D275" t="s">
        <v>29</v>
      </c>
      <c r="E275" t="s">
        <v>30</v>
      </c>
      <c r="F275" t="s">
        <v>31</v>
      </c>
      <c r="G275" t="s">
        <v>1446</v>
      </c>
      <c r="H275" t="s">
        <v>1447</v>
      </c>
      <c r="I275" s="4" t="s">
        <v>1435</v>
      </c>
      <c r="J275" s="1">
        <f>((((bot_orders[[#This Row],[cTime]]/ 1000)+3*3600) / 86400) + DATE(1970,1,1))</f>
        <v>45756.849300706017</v>
      </c>
      <c r="K275" s="4" t="s">
        <v>1439</v>
      </c>
      <c r="L275" s="1">
        <f>((((bot_orders[[#This Row],[uTime]]/ 1000)+3*3600) / 86400) + DATE(1970,1,1))</f>
        <v>45756.84930076389</v>
      </c>
      <c r="M275" t="s">
        <v>34</v>
      </c>
      <c r="N275" t="s">
        <v>28</v>
      </c>
      <c r="O275" t="s">
        <v>35</v>
      </c>
      <c r="P275">
        <v>1.944</v>
      </c>
      <c r="Q275" t="s">
        <v>36</v>
      </c>
      <c r="R275" t="s">
        <v>55</v>
      </c>
      <c r="S275">
        <v>0.41620000000000001</v>
      </c>
      <c r="T275">
        <v>0.4093</v>
      </c>
      <c r="U275">
        <v>1.944</v>
      </c>
      <c r="V275">
        <v>-1.944E-3</v>
      </c>
      <c r="W275" t="s">
        <v>39</v>
      </c>
      <c r="X275" s="4">
        <f>IF(bot_orders[[#This Row],[side]]="sell", bot_orders[[#This Row],[accFillSz]]*bot_orders[[#This Row],[avgPx]] + bot_orders[[#This Row],[fee]], -bot_orders[[#This Row],[accFillSz]]*bot_orders[[#This Row],[avgPx]])</f>
        <v>-0.79567919999999992</v>
      </c>
      <c r="Y275" s="4">
        <f>IF(bot_orders[[#This Row],[side]]="buy", bot_orders[[#This Row],[accFillSz]] + bot_orders[[#This Row],[fee]], -bot_orders[[#This Row],[accFillSz]])</f>
        <v>1.942056</v>
      </c>
      <c r="Z275" s="4">
        <f>IF(bot_orders[[#This Row],[side]]="sell",bot_orders[[#This Row],[accFillSz]]*bot_orders[[#This Row],[avgPx]]+bot_orders[[#This Row],[fee]], 0)</f>
        <v>0</v>
      </c>
      <c r="AA275" s="4">
        <f>IF(bot_orders[[#This Row],[side]]="sell",-bot_orders[[#This Row],[accFillSz]],bot_orders[[#This Row],[accFillSz]]+bot_orders[[#This Row],[fee]])</f>
        <v>1.942056</v>
      </c>
      <c r="AB275">
        <v>0</v>
      </c>
      <c r="AC275" t="s">
        <v>38</v>
      </c>
      <c r="AD275">
        <v>0</v>
      </c>
      <c r="AE275" t="s">
        <v>40</v>
      </c>
      <c r="AF275" t="s">
        <v>41</v>
      </c>
      <c r="AG275" t="s">
        <v>42</v>
      </c>
      <c r="AH275" t="s">
        <v>28</v>
      </c>
      <c r="AI275">
        <v>1.942056</v>
      </c>
      <c r="AJ275">
        <v>-0.79567920000000003</v>
      </c>
    </row>
    <row r="276" spans="1:36" x14ac:dyDescent="0.3">
      <c r="A276">
        <v>273</v>
      </c>
      <c r="B276" t="s">
        <v>312</v>
      </c>
      <c r="C276" t="s">
        <v>28</v>
      </c>
      <c r="D276" t="s">
        <v>29</v>
      </c>
      <c r="E276" t="s">
        <v>30</v>
      </c>
      <c r="F276" t="s">
        <v>31</v>
      </c>
      <c r="G276" t="s">
        <v>1448</v>
      </c>
      <c r="H276" t="s">
        <v>1449</v>
      </c>
      <c r="I276" s="4" t="s">
        <v>1435</v>
      </c>
      <c r="J276" s="1">
        <f>((((bot_orders[[#This Row],[cTime]]/ 1000)+3*3600) / 86400) + DATE(1970,1,1))</f>
        <v>45756.849300706017</v>
      </c>
      <c r="K276" s="4" t="s">
        <v>1439</v>
      </c>
      <c r="L276" s="1">
        <f>((((bot_orders[[#This Row],[uTime]]/ 1000)+3*3600) / 86400) + DATE(1970,1,1))</f>
        <v>45756.84930076389</v>
      </c>
      <c r="M276" t="s">
        <v>34</v>
      </c>
      <c r="N276" t="s">
        <v>28</v>
      </c>
      <c r="O276" t="s">
        <v>35</v>
      </c>
      <c r="P276">
        <v>1.944</v>
      </c>
      <c r="Q276" t="s">
        <v>36</v>
      </c>
      <c r="R276" t="s">
        <v>55</v>
      </c>
      <c r="S276">
        <v>0.41620000000000001</v>
      </c>
      <c r="T276">
        <v>0.4093</v>
      </c>
      <c r="U276">
        <v>1.944</v>
      </c>
      <c r="V276">
        <v>-1.944E-3</v>
      </c>
      <c r="W276" t="s">
        <v>39</v>
      </c>
      <c r="X276" s="4">
        <f>IF(bot_orders[[#This Row],[side]]="sell", bot_orders[[#This Row],[accFillSz]]*bot_orders[[#This Row],[avgPx]] + bot_orders[[#This Row],[fee]], -bot_orders[[#This Row],[accFillSz]]*bot_orders[[#This Row],[avgPx]])</f>
        <v>-0.79567919999999992</v>
      </c>
      <c r="Y276" s="4">
        <f>IF(bot_orders[[#This Row],[side]]="buy", bot_orders[[#This Row],[accFillSz]] + bot_orders[[#This Row],[fee]], -bot_orders[[#This Row],[accFillSz]])</f>
        <v>1.942056</v>
      </c>
      <c r="Z276" s="4">
        <f>IF(bot_orders[[#This Row],[side]]="sell",bot_orders[[#This Row],[accFillSz]]*bot_orders[[#This Row],[avgPx]]+bot_orders[[#This Row],[fee]], 0)</f>
        <v>0</v>
      </c>
      <c r="AA276" s="4">
        <f>IF(bot_orders[[#This Row],[side]]="sell",-bot_orders[[#This Row],[accFillSz]],bot_orders[[#This Row],[accFillSz]]+bot_orders[[#This Row],[fee]])</f>
        <v>1.942056</v>
      </c>
      <c r="AB276">
        <v>0</v>
      </c>
      <c r="AC276" t="s">
        <v>38</v>
      </c>
      <c r="AD276">
        <v>0</v>
      </c>
      <c r="AE276" t="s">
        <v>40</v>
      </c>
      <c r="AF276" t="s">
        <v>41</v>
      </c>
      <c r="AG276" t="s">
        <v>42</v>
      </c>
      <c r="AH276" t="s">
        <v>28</v>
      </c>
      <c r="AI276">
        <v>1.942056</v>
      </c>
      <c r="AJ276">
        <v>-0.79567920000000003</v>
      </c>
    </row>
    <row r="277" spans="1:36" x14ac:dyDescent="0.3">
      <c r="A277">
        <v>274</v>
      </c>
      <c r="B277" t="s">
        <v>312</v>
      </c>
      <c r="C277" t="s">
        <v>28</v>
      </c>
      <c r="D277" t="s">
        <v>29</v>
      </c>
      <c r="E277" t="s">
        <v>30</v>
      </c>
      <c r="F277" t="s">
        <v>31</v>
      </c>
      <c r="G277" t="s">
        <v>1450</v>
      </c>
      <c r="H277" t="s">
        <v>1451</v>
      </c>
      <c r="I277" s="4" t="s">
        <v>1435</v>
      </c>
      <c r="J277" s="1">
        <f>((((bot_orders[[#This Row],[cTime]]/ 1000)+3*3600) / 86400) + DATE(1970,1,1))</f>
        <v>45756.849300706017</v>
      </c>
      <c r="K277" s="4" t="s">
        <v>1439</v>
      </c>
      <c r="L277" s="1">
        <f>((((bot_orders[[#This Row],[uTime]]/ 1000)+3*3600) / 86400) + DATE(1970,1,1))</f>
        <v>45756.84930076389</v>
      </c>
      <c r="M277" t="s">
        <v>34</v>
      </c>
      <c r="N277" t="s">
        <v>28</v>
      </c>
      <c r="O277" t="s">
        <v>35</v>
      </c>
      <c r="P277">
        <v>1.944</v>
      </c>
      <c r="Q277" t="s">
        <v>36</v>
      </c>
      <c r="R277" t="s">
        <v>55</v>
      </c>
      <c r="S277">
        <v>0.41620000000000001</v>
      </c>
      <c r="T277">
        <v>0.4093</v>
      </c>
      <c r="U277">
        <v>1.944</v>
      </c>
      <c r="V277">
        <v>-1.944E-3</v>
      </c>
      <c r="W277" t="s">
        <v>39</v>
      </c>
      <c r="X277" s="4">
        <f>IF(bot_orders[[#This Row],[side]]="sell", bot_orders[[#This Row],[accFillSz]]*bot_orders[[#This Row],[avgPx]] + bot_orders[[#This Row],[fee]], -bot_orders[[#This Row],[accFillSz]]*bot_orders[[#This Row],[avgPx]])</f>
        <v>-0.79567919999999992</v>
      </c>
      <c r="Y277" s="4">
        <f>IF(bot_orders[[#This Row],[side]]="buy", bot_orders[[#This Row],[accFillSz]] + bot_orders[[#This Row],[fee]], -bot_orders[[#This Row],[accFillSz]])</f>
        <v>1.942056</v>
      </c>
      <c r="Z277" s="4">
        <f>IF(bot_orders[[#This Row],[side]]="sell",bot_orders[[#This Row],[accFillSz]]*bot_orders[[#This Row],[avgPx]]+bot_orders[[#This Row],[fee]], 0)</f>
        <v>0</v>
      </c>
      <c r="AA277" s="4">
        <f>IF(bot_orders[[#This Row],[side]]="sell",-bot_orders[[#This Row],[accFillSz]],bot_orders[[#This Row],[accFillSz]]+bot_orders[[#This Row],[fee]])</f>
        <v>1.942056</v>
      </c>
      <c r="AB277">
        <v>0</v>
      </c>
      <c r="AC277" t="s">
        <v>38</v>
      </c>
      <c r="AD277">
        <v>0</v>
      </c>
      <c r="AE277" t="s">
        <v>40</v>
      </c>
      <c r="AF277" t="s">
        <v>41</v>
      </c>
      <c r="AG277" t="s">
        <v>42</v>
      </c>
      <c r="AH277" t="s">
        <v>28</v>
      </c>
      <c r="AI277">
        <v>1.942056</v>
      </c>
      <c r="AJ277">
        <v>-0.79567920000000003</v>
      </c>
    </row>
    <row r="278" spans="1:36" x14ac:dyDescent="0.3">
      <c r="A278">
        <v>275</v>
      </c>
      <c r="B278" t="s">
        <v>312</v>
      </c>
      <c r="C278" t="s">
        <v>28</v>
      </c>
      <c r="D278" t="s">
        <v>29</v>
      </c>
      <c r="E278" t="s">
        <v>30</v>
      </c>
      <c r="F278" t="s">
        <v>31</v>
      </c>
      <c r="G278" t="s">
        <v>1452</v>
      </c>
      <c r="H278" t="s">
        <v>1453</v>
      </c>
      <c r="I278" s="4" t="s">
        <v>1435</v>
      </c>
      <c r="J278" s="1">
        <f>((((bot_orders[[#This Row],[cTime]]/ 1000)+3*3600) / 86400) + DATE(1970,1,1))</f>
        <v>45756.849300706017</v>
      </c>
      <c r="K278" s="4" t="s">
        <v>1439</v>
      </c>
      <c r="L278" s="1">
        <f>((((bot_orders[[#This Row],[uTime]]/ 1000)+3*3600) / 86400) + DATE(1970,1,1))</f>
        <v>45756.84930076389</v>
      </c>
      <c r="M278" t="s">
        <v>34</v>
      </c>
      <c r="N278" t="s">
        <v>28</v>
      </c>
      <c r="O278" t="s">
        <v>35</v>
      </c>
      <c r="P278">
        <v>1.944</v>
      </c>
      <c r="Q278" t="s">
        <v>36</v>
      </c>
      <c r="R278" t="s">
        <v>55</v>
      </c>
      <c r="S278">
        <v>0.41620000000000001</v>
      </c>
      <c r="T278">
        <v>0.4093</v>
      </c>
      <c r="U278">
        <v>1.944</v>
      </c>
      <c r="V278">
        <v>-1.944E-3</v>
      </c>
      <c r="W278" t="s">
        <v>39</v>
      </c>
      <c r="X278" s="4">
        <f>IF(bot_orders[[#This Row],[side]]="sell", bot_orders[[#This Row],[accFillSz]]*bot_orders[[#This Row],[avgPx]] + bot_orders[[#This Row],[fee]], -bot_orders[[#This Row],[accFillSz]]*bot_orders[[#This Row],[avgPx]])</f>
        <v>-0.79567919999999992</v>
      </c>
      <c r="Y278" s="4">
        <f>IF(bot_orders[[#This Row],[side]]="buy", bot_orders[[#This Row],[accFillSz]] + bot_orders[[#This Row],[fee]], -bot_orders[[#This Row],[accFillSz]])</f>
        <v>1.942056</v>
      </c>
      <c r="Z278" s="4">
        <f>IF(bot_orders[[#This Row],[side]]="sell",bot_orders[[#This Row],[accFillSz]]*bot_orders[[#This Row],[avgPx]]+bot_orders[[#This Row],[fee]], 0)</f>
        <v>0</v>
      </c>
      <c r="AA278" s="4">
        <f>IF(bot_orders[[#This Row],[side]]="sell",-bot_orders[[#This Row],[accFillSz]],bot_orders[[#This Row],[accFillSz]]+bot_orders[[#This Row],[fee]])</f>
        <v>1.942056</v>
      </c>
      <c r="AB278">
        <v>0</v>
      </c>
      <c r="AC278" t="s">
        <v>38</v>
      </c>
      <c r="AD278">
        <v>0</v>
      </c>
      <c r="AE278" t="s">
        <v>40</v>
      </c>
      <c r="AF278" t="s">
        <v>41</v>
      </c>
      <c r="AG278" t="s">
        <v>42</v>
      </c>
      <c r="AH278" t="s">
        <v>28</v>
      </c>
      <c r="AI278">
        <v>1.942056</v>
      </c>
      <c r="AJ278">
        <v>-0.79567920000000003</v>
      </c>
    </row>
    <row r="279" spans="1:36" x14ac:dyDescent="0.3">
      <c r="A279">
        <v>276</v>
      </c>
      <c r="B279" t="s">
        <v>312</v>
      </c>
      <c r="C279" t="s">
        <v>28</v>
      </c>
      <c r="D279" t="s">
        <v>29</v>
      </c>
      <c r="E279" t="s">
        <v>30</v>
      </c>
      <c r="F279" t="s">
        <v>31</v>
      </c>
      <c r="G279" t="s">
        <v>1454</v>
      </c>
      <c r="H279" t="s">
        <v>1455</v>
      </c>
      <c r="I279" s="4" t="s">
        <v>1435</v>
      </c>
      <c r="J279" s="1">
        <f>((((bot_orders[[#This Row],[cTime]]/ 1000)+3*3600) / 86400) + DATE(1970,1,1))</f>
        <v>45756.849300706017</v>
      </c>
      <c r="K279" s="4" t="s">
        <v>1439</v>
      </c>
      <c r="L279" s="1">
        <f>((((bot_orders[[#This Row],[uTime]]/ 1000)+3*3600) / 86400) + DATE(1970,1,1))</f>
        <v>45756.84930076389</v>
      </c>
      <c r="M279" t="s">
        <v>34</v>
      </c>
      <c r="N279" t="s">
        <v>28</v>
      </c>
      <c r="O279" t="s">
        <v>35</v>
      </c>
      <c r="P279">
        <v>1.6459999999999999</v>
      </c>
      <c r="Q279" t="s">
        <v>36</v>
      </c>
      <c r="R279" t="s">
        <v>55</v>
      </c>
      <c r="S279">
        <v>0.41620000000000001</v>
      </c>
      <c r="T279">
        <v>0.4093</v>
      </c>
      <c r="U279">
        <v>1.6459999999999999</v>
      </c>
      <c r="V279">
        <v>-1.6459999999999999E-3</v>
      </c>
      <c r="W279" t="s">
        <v>39</v>
      </c>
      <c r="X279" s="4">
        <f>IF(bot_orders[[#This Row],[side]]="sell", bot_orders[[#This Row],[accFillSz]]*bot_orders[[#This Row],[avgPx]] + bot_orders[[#This Row],[fee]], -bot_orders[[#This Row],[accFillSz]]*bot_orders[[#This Row],[avgPx]])</f>
        <v>-0.67370779999999997</v>
      </c>
      <c r="Y279" s="4">
        <f>IF(bot_orders[[#This Row],[side]]="buy", bot_orders[[#This Row],[accFillSz]] + bot_orders[[#This Row],[fee]], -bot_orders[[#This Row],[accFillSz]])</f>
        <v>1.6443539999999999</v>
      </c>
      <c r="Z279" s="4">
        <f>IF(bot_orders[[#This Row],[side]]="sell",bot_orders[[#This Row],[accFillSz]]*bot_orders[[#This Row],[avgPx]]+bot_orders[[#This Row],[fee]], 0)</f>
        <v>0</v>
      </c>
      <c r="AA279" s="4">
        <f>IF(bot_orders[[#This Row],[side]]="sell",-bot_orders[[#This Row],[accFillSz]],bot_orders[[#This Row],[accFillSz]]+bot_orders[[#This Row],[fee]])</f>
        <v>1.6443539999999999</v>
      </c>
      <c r="AB279">
        <v>0</v>
      </c>
      <c r="AC279" t="s">
        <v>38</v>
      </c>
      <c r="AD279">
        <v>0</v>
      </c>
      <c r="AE279" t="s">
        <v>40</v>
      </c>
      <c r="AF279" t="s">
        <v>41</v>
      </c>
      <c r="AG279" t="s">
        <v>42</v>
      </c>
      <c r="AH279" t="s">
        <v>28</v>
      </c>
      <c r="AI279">
        <v>1.6443540000000001</v>
      </c>
      <c r="AJ279">
        <v>-0.67370779999999997</v>
      </c>
    </row>
    <row r="280" spans="1:36" x14ac:dyDescent="0.3">
      <c r="A280">
        <v>277</v>
      </c>
      <c r="B280" t="s">
        <v>312</v>
      </c>
      <c r="C280" t="s">
        <v>28</v>
      </c>
      <c r="D280" t="s">
        <v>29</v>
      </c>
      <c r="E280" t="s">
        <v>30</v>
      </c>
      <c r="F280" t="s">
        <v>31</v>
      </c>
      <c r="G280" t="s">
        <v>1437</v>
      </c>
      <c r="H280" t="s">
        <v>1456</v>
      </c>
      <c r="I280" s="4" t="s">
        <v>1457</v>
      </c>
      <c r="J280" s="1">
        <f>((((bot_orders[[#This Row],[cTime]]/ 1000)+3*3600) / 86400) + DATE(1970,1,1))</f>
        <v>45756.849300787042</v>
      </c>
      <c r="K280" s="4" t="s">
        <v>1458</v>
      </c>
      <c r="L280" s="1">
        <f>((((bot_orders[[#This Row],[uTime]]/ 1000)+3*3600) / 86400) + DATE(1970,1,1))</f>
        <v>45756.850051539353</v>
      </c>
      <c r="M280" t="s">
        <v>34</v>
      </c>
      <c r="N280" t="s">
        <v>28</v>
      </c>
      <c r="O280" t="s">
        <v>35</v>
      </c>
      <c r="P280">
        <v>1.9419999999999999</v>
      </c>
      <c r="Q280" t="s">
        <v>36</v>
      </c>
      <c r="R280" t="s">
        <v>37</v>
      </c>
      <c r="S280">
        <v>0.41199999999999998</v>
      </c>
      <c r="T280">
        <v>0.41199999999999998</v>
      </c>
      <c r="U280">
        <v>1.9419999999999999</v>
      </c>
      <c r="V280">
        <v>-6.4008320000000002E-4</v>
      </c>
      <c r="W280" t="s">
        <v>38</v>
      </c>
      <c r="X280" s="4">
        <f>IF(bot_orders[[#This Row],[side]]="sell", bot_orders[[#This Row],[accFillSz]]*bot_orders[[#This Row],[avgPx]] + bot_orders[[#This Row],[fee]], -bot_orders[[#This Row],[accFillSz]]*bot_orders[[#This Row],[avgPx]])</f>
        <v>0.79946391679999995</v>
      </c>
      <c r="Y280" s="4">
        <f>IF(bot_orders[[#This Row],[side]]="buy", bot_orders[[#This Row],[accFillSz]] + bot_orders[[#This Row],[fee]], -bot_orders[[#This Row],[accFillSz]])</f>
        <v>-1.9419999999999999</v>
      </c>
      <c r="Z280" s="4">
        <f>IF(bot_orders[[#This Row],[side]]="sell",bot_orders[[#This Row],[accFillSz]]*bot_orders[[#This Row],[avgPx]]+bot_orders[[#This Row],[fee]], 0)</f>
        <v>0.79946391679999995</v>
      </c>
      <c r="AA280" s="4">
        <f>IF(bot_orders[[#This Row],[side]]="sell",-bot_orders[[#This Row],[accFillSz]],bot_orders[[#This Row],[accFillSz]]+bot_orders[[#This Row],[fee]])</f>
        <v>-1.9419999999999999</v>
      </c>
      <c r="AB280">
        <v>0</v>
      </c>
      <c r="AC280" t="s">
        <v>39</v>
      </c>
      <c r="AD280">
        <v>0</v>
      </c>
      <c r="AE280" t="s">
        <v>40</v>
      </c>
      <c r="AF280" t="s">
        <v>41</v>
      </c>
      <c r="AG280" t="s">
        <v>42</v>
      </c>
      <c r="AH280" t="s">
        <v>28</v>
      </c>
      <c r="AI280">
        <v>-1.9419999999999999</v>
      </c>
      <c r="AJ280">
        <v>0.79946391999999999</v>
      </c>
    </row>
    <row r="281" spans="1:36" x14ac:dyDescent="0.3">
      <c r="A281">
        <v>278</v>
      </c>
      <c r="B281" t="s">
        <v>312</v>
      </c>
      <c r="C281" t="s">
        <v>28</v>
      </c>
      <c r="D281" t="s">
        <v>29</v>
      </c>
      <c r="E281" t="s">
        <v>30</v>
      </c>
      <c r="F281" t="s">
        <v>31</v>
      </c>
      <c r="G281" t="s">
        <v>1440</v>
      </c>
      <c r="H281" t="s">
        <v>1459</v>
      </c>
      <c r="I281" s="4" t="s">
        <v>1457</v>
      </c>
      <c r="J281" s="1">
        <f>((((bot_orders[[#This Row],[cTime]]/ 1000)+3*3600) / 86400) + DATE(1970,1,1))</f>
        <v>45756.849300787042</v>
      </c>
      <c r="K281" s="4" t="s">
        <v>1460</v>
      </c>
      <c r="L281" s="1">
        <f>((((bot_orders[[#This Row],[uTime]]/ 1000)+3*3600) / 86400) + DATE(1970,1,1))</f>
        <v>45756.850253819444</v>
      </c>
      <c r="M281" t="s">
        <v>34</v>
      </c>
      <c r="N281" t="s">
        <v>28</v>
      </c>
      <c r="O281" t="s">
        <v>35</v>
      </c>
      <c r="P281">
        <v>1.9419999999999999</v>
      </c>
      <c r="Q281" t="s">
        <v>36</v>
      </c>
      <c r="R281" t="s">
        <v>37</v>
      </c>
      <c r="S281">
        <v>0.41399999999999998</v>
      </c>
      <c r="T281">
        <v>0.41399999999999998</v>
      </c>
      <c r="U281">
        <v>1.9419999999999999</v>
      </c>
      <c r="V281">
        <v>-6.431904E-4</v>
      </c>
      <c r="W281" t="s">
        <v>38</v>
      </c>
      <c r="X281" s="4">
        <f>IF(bot_orders[[#This Row],[side]]="sell", bot_orders[[#This Row],[accFillSz]]*bot_orders[[#This Row],[avgPx]] + bot_orders[[#This Row],[fee]], -bot_orders[[#This Row],[accFillSz]]*bot_orders[[#This Row],[avgPx]])</f>
        <v>0.80334480959999988</v>
      </c>
      <c r="Y281" s="4">
        <f>IF(bot_orders[[#This Row],[side]]="buy", bot_orders[[#This Row],[accFillSz]] + bot_orders[[#This Row],[fee]], -bot_orders[[#This Row],[accFillSz]])</f>
        <v>-1.9419999999999999</v>
      </c>
      <c r="Z281" s="4">
        <f>IF(bot_orders[[#This Row],[side]]="sell",bot_orders[[#This Row],[accFillSz]]*bot_orders[[#This Row],[avgPx]]+bot_orders[[#This Row],[fee]], 0)</f>
        <v>0.80334480959999988</v>
      </c>
      <c r="AA281" s="4">
        <f>IF(bot_orders[[#This Row],[side]]="sell",-bot_orders[[#This Row],[accFillSz]],bot_orders[[#This Row],[accFillSz]]+bot_orders[[#This Row],[fee]])</f>
        <v>-1.9419999999999999</v>
      </c>
      <c r="AB281">
        <v>0</v>
      </c>
      <c r="AC281" t="s">
        <v>39</v>
      </c>
      <c r="AD281">
        <v>0</v>
      </c>
      <c r="AE281" t="s">
        <v>40</v>
      </c>
      <c r="AF281" t="s">
        <v>41</v>
      </c>
      <c r="AG281" t="s">
        <v>42</v>
      </c>
      <c r="AH281" t="s">
        <v>28</v>
      </c>
      <c r="AI281">
        <v>-1.9419999999999999</v>
      </c>
      <c r="AJ281">
        <v>0.80334481000000002</v>
      </c>
    </row>
    <row r="282" spans="1:36" x14ac:dyDescent="0.3">
      <c r="A282">
        <v>279</v>
      </c>
      <c r="B282" t="s">
        <v>312</v>
      </c>
      <c r="C282" t="s">
        <v>28</v>
      </c>
      <c r="D282" t="s">
        <v>29</v>
      </c>
      <c r="E282" t="s">
        <v>30</v>
      </c>
      <c r="F282" t="s">
        <v>31</v>
      </c>
      <c r="G282" t="s">
        <v>1442</v>
      </c>
      <c r="H282" t="s">
        <v>1461</v>
      </c>
      <c r="I282" s="4" t="s">
        <v>1457</v>
      </c>
      <c r="J282" s="1">
        <f>((((bot_orders[[#This Row],[cTime]]/ 1000)+3*3600) / 86400) + DATE(1970,1,1))</f>
        <v>45756.849300787042</v>
      </c>
      <c r="K282" s="4" t="s">
        <v>1462</v>
      </c>
      <c r="L282" s="1">
        <f>((((bot_orders[[#This Row],[uTime]]/ 1000)+3*3600) / 86400) + DATE(1970,1,1))</f>
        <v>45756.850649293978</v>
      </c>
      <c r="M282" t="s">
        <v>34</v>
      </c>
      <c r="N282" t="s">
        <v>28</v>
      </c>
      <c r="O282" t="s">
        <v>35</v>
      </c>
      <c r="P282">
        <v>1.9419999999999999</v>
      </c>
      <c r="Q282" t="s">
        <v>36</v>
      </c>
      <c r="R282" t="s">
        <v>37</v>
      </c>
      <c r="S282">
        <v>0.41599999999999998</v>
      </c>
      <c r="T282">
        <v>0.41599999999999998</v>
      </c>
      <c r="U282">
        <v>1.9419999999999999</v>
      </c>
      <c r="V282">
        <v>-6.4629759999999998E-4</v>
      </c>
      <c r="W282" t="s">
        <v>38</v>
      </c>
      <c r="X282" s="4">
        <f>IF(bot_orders[[#This Row],[side]]="sell", bot_orders[[#This Row],[accFillSz]]*bot_orders[[#This Row],[avgPx]] + bot_orders[[#This Row],[fee]], -bot_orders[[#This Row],[accFillSz]]*bot_orders[[#This Row],[avgPx]])</f>
        <v>0.80722570239999991</v>
      </c>
      <c r="Y282" s="4">
        <f>IF(bot_orders[[#This Row],[side]]="buy", bot_orders[[#This Row],[accFillSz]] + bot_orders[[#This Row],[fee]], -bot_orders[[#This Row],[accFillSz]])</f>
        <v>-1.9419999999999999</v>
      </c>
      <c r="Z282" s="4">
        <f>IF(bot_orders[[#This Row],[side]]="sell",bot_orders[[#This Row],[accFillSz]]*bot_orders[[#This Row],[avgPx]]+bot_orders[[#This Row],[fee]], 0)</f>
        <v>0.80722570239999991</v>
      </c>
      <c r="AA282" s="4">
        <f>IF(bot_orders[[#This Row],[side]]="sell",-bot_orders[[#This Row],[accFillSz]],bot_orders[[#This Row],[accFillSz]]+bot_orders[[#This Row],[fee]])</f>
        <v>-1.9419999999999999</v>
      </c>
      <c r="AB282">
        <v>0</v>
      </c>
      <c r="AC282" t="s">
        <v>39</v>
      </c>
      <c r="AD282">
        <v>0</v>
      </c>
      <c r="AE282" t="s">
        <v>40</v>
      </c>
      <c r="AF282" t="s">
        <v>41</v>
      </c>
      <c r="AG282" t="s">
        <v>42</v>
      </c>
      <c r="AH282" t="s">
        <v>28</v>
      </c>
      <c r="AI282">
        <v>-1.9419999999999999</v>
      </c>
      <c r="AJ282">
        <v>0.80722570000000005</v>
      </c>
    </row>
    <row r="283" spans="1:36" x14ac:dyDescent="0.3">
      <c r="A283">
        <v>280</v>
      </c>
      <c r="B283" t="s">
        <v>312</v>
      </c>
      <c r="C283" t="s">
        <v>28</v>
      </c>
      <c r="D283" t="s">
        <v>29</v>
      </c>
      <c r="E283" t="s">
        <v>30</v>
      </c>
      <c r="F283" t="s">
        <v>31</v>
      </c>
      <c r="G283" t="s">
        <v>1444</v>
      </c>
      <c r="H283" t="s">
        <v>1463</v>
      </c>
      <c r="I283" s="4" t="s">
        <v>1457</v>
      </c>
      <c r="J283" s="1">
        <f>((((bot_orders[[#This Row],[cTime]]/ 1000)+3*3600) / 86400) + DATE(1970,1,1))</f>
        <v>45756.849300787042</v>
      </c>
      <c r="K283" s="4" t="s">
        <v>1464</v>
      </c>
      <c r="L283" s="1">
        <f>((((bot_orders[[#This Row],[uTime]]/ 1000)+3*3600) / 86400) + DATE(1970,1,1))</f>
        <v>45756.85221542824</v>
      </c>
      <c r="M283" t="s">
        <v>34</v>
      </c>
      <c r="N283" t="s">
        <v>28</v>
      </c>
      <c r="O283" t="s">
        <v>35</v>
      </c>
      <c r="P283">
        <v>1.9419999999999999</v>
      </c>
      <c r="Q283" t="s">
        <v>36</v>
      </c>
      <c r="R283" t="s">
        <v>37</v>
      </c>
      <c r="S283">
        <v>0.41799999999999998</v>
      </c>
      <c r="T283">
        <v>0.41799999999999998</v>
      </c>
      <c r="U283">
        <v>1.9419999999999999</v>
      </c>
      <c r="V283">
        <v>-6.4940479999999997E-4</v>
      </c>
      <c r="W283" t="s">
        <v>38</v>
      </c>
      <c r="X283" s="4">
        <f>IF(bot_orders[[#This Row],[side]]="sell", bot_orders[[#This Row],[accFillSz]]*bot_orders[[#This Row],[avgPx]] + bot_orders[[#This Row],[fee]], -bot_orders[[#This Row],[accFillSz]]*bot_orders[[#This Row],[avgPx]])</f>
        <v>0.81110659519999995</v>
      </c>
      <c r="Y283" s="4">
        <f>IF(bot_orders[[#This Row],[side]]="buy", bot_orders[[#This Row],[accFillSz]] + bot_orders[[#This Row],[fee]], -bot_orders[[#This Row],[accFillSz]])</f>
        <v>-1.9419999999999999</v>
      </c>
      <c r="Z283" s="4">
        <f>IF(bot_orders[[#This Row],[side]]="sell",bot_orders[[#This Row],[accFillSz]]*bot_orders[[#This Row],[avgPx]]+bot_orders[[#This Row],[fee]], 0)</f>
        <v>0.81110659519999995</v>
      </c>
      <c r="AA283" s="4">
        <f>IF(bot_orders[[#This Row],[side]]="sell",-bot_orders[[#This Row],[accFillSz]],bot_orders[[#This Row],[accFillSz]]+bot_orders[[#This Row],[fee]])</f>
        <v>-1.9419999999999999</v>
      </c>
      <c r="AB283">
        <v>0</v>
      </c>
      <c r="AC283" t="s">
        <v>39</v>
      </c>
      <c r="AD283">
        <v>0</v>
      </c>
      <c r="AE283" t="s">
        <v>40</v>
      </c>
      <c r="AF283" t="s">
        <v>41</v>
      </c>
      <c r="AG283" t="s">
        <v>42</v>
      </c>
      <c r="AH283" t="s">
        <v>28</v>
      </c>
      <c r="AI283">
        <v>-1.9419999999999999</v>
      </c>
      <c r="AJ283">
        <v>0.81110660000000001</v>
      </c>
    </row>
    <row r="284" spans="1:36" x14ac:dyDescent="0.3">
      <c r="A284">
        <v>281</v>
      </c>
      <c r="B284" t="s">
        <v>312</v>
      </c>
      <c r="C284" t="s">
        <v>28</v>
      </c>
      <c r="D284" t="s">
        <v>29</v>
      </c>
      <c r="E284" t="s">
        <v>30</v>
      </c>
      <c r="F284" t="s">
        <v>31</v>
      </c>
      <c r="G284" t="s">
        <v>1446</v>
      </c>
      <c r="H284" t="s">
        <v>1465</v>
      </c>
      <c r="I284" s="4" t="s">
        <v>1457</v>
      </c>
      <c r="J284" s="1">
        <f>((((bot_orders[[#This Row],[cTime]]/ 1000)+3*3600) / 86400) + DATE(1970,1,1))</f>
        <v>45756.849300787042</v>
      </c>
      <c r="K284" s="4" t="s">
        <v>1466</v>
      </c>
      <c r="L284" s="1">
        <f>((((bot_orders[[#This Row],[uTime]]/ 1000)+3*3600) / 86400) + DATE(1970,1,1))</f>
        <v>45756.855193101852</v>
      </c>
      <c r="M284" t="s">
        <v>34</v>
      </c>
      <c r="N284" t="s">
        <v>28</v>
      </c>
      <c r="O284" t="s">
        <v>35</v>
      </c>
      <c r="P284">
        <v>1.9419999999999999</v>
      </c>
      <c r="Q284" t="s">
        <v>36</v>
      </c>
      <c r="R284" t="s">
        <v>37</v>
      </c>
      <c r="S284">
        <v>0.42</v>
      </c>
      <c r="T284">
        <v>0.42</v>
      </c>
      <c r="U284">
        <v>1.9419999999999999</v>
      </c>
      <c r="V284">
        <v>-6.5251199999999995E-4</v>
      </c>
      <c r="W284" t="s">
        <v>38</v>
      </c>
      <c r="X284" s="4">
        <f>IF(bot_orders[[#This Row],[side]]="sell", bot_orders[[#This Row],[accFillSz]]*bot_orders[[#This Row],[avgPx]] + bot_orders[[#This Row],[fee]], -bot_orders[[#This Row],[accFillSz]]*bot_orders[[#This Row],[avgPx]])</f>
        <v>0.81498748799999987</v>
      </c>
      <c r="Y284" s="4">
        <f>IF(bot_orders[[#This Row],[side]]="buy", bot_orders[[#This Row],[accFillSz]] + bot_orders[[#This Row],[fee]], -bot_orders[[#This Row],[accFillSz]])</f>
        <v>-1.9419999999999999</v>
      </c>
      <c r="Z284" s="4">
        <f>IF(bot_orders[[#This Row],[side]]="sell",bot_orders[[#This Row],[accFillSz]]*bot_orders[[#This Row],[avgPx]]+bot_orders[[#This Row],[fee]], 0)</f>
        <v>0.81498748799999987</v>
      </c>
      <c r="AA284" s="4">
        <f>IF(bot_orders[[#This Row],[side]]="sell",-bot_orders[[#This Row],[accFillSz]],bot_orders[[#This Row],[accFillSz]]+bot_orders[[#This Row],[fee]])</f>
        <v>-1.9419999999999999</v>
      </c>
      <c r="AB284">
        <v>0</v>
      </c>
      <c r="AC284" t="s">
        <v>39</v>
      </c>
      <c r="AD284">
        <v>0</v>
      </c>
      <c r="AE284" t="s">
        <v>40</v>
      </c>
      <c r="AF284" t="s">
        <v>41</v>
      </c>
      <c r="AG284" t="s">
        <v>42</v>
      </c>
      <c r="AH284" t="s">
        <v>28</v>
      </c>
      <c r="AI284">
        <v>-1.9419999999999999</v>
      </c>
      <c r="AJ284">
        <v>0.81498749000000004</v>
      </c>
    </row>
    <row r="285" spans="1:36" x14ac:dyDescent="0.3">
      <c r="A285">
        <v>282</v>
      </c>
      <c r="B285" t="s">
        <v>312</v>
      </c>
      <c r="C285" t="s">
        <v>28</v>
      </c>
      <c r="D285" t="s">
        <v>29</v>
      </c>
      <c r="E285" t="s">
        <v>30</v>
      </c>
      <c r="F285" t="s">
        <v>31</v>
      </c>
      <c r="G285" t="s">
        <v>1448</v>
      </c>
      <c r="H285" t="s">
        <v>1467</v>
      </c>
      <c r="I285" s="4" t="s">
        <v>1457</v>
      </c>
      <c r="J285" s="1">
        <f>((((bot_orders[[#This Row],[cTime]]/ 1000)+3*3600) / 86400) + DATE(1970,1,1))</f>
        <v>45756.849300787042</v>
      </c>
      <c r="K285" s="4" t="s">
        <v>1468</v>
      </c>
      <c r="L285" s="1">
        <f>((((bot_orders[[#This Row],[uTime]]/ 1000)+3*3600) / 86400) + DATE(1970,1,1))</f>
        <v>45756.855379803237</v>
      </c>
      <c r="M285" t="s">
        <v>34</v>
      </c>
      <c r="N285" t="s">
        <v>28</v>
      </c>
      <c r="O285" t="s">
        <v>35</v>
      </c>
      <c r="P285">
        <v>1.9419999999999999</v>
      </c>
      <c r="Q285" t="s">
        <v>36</v>
      </c>
      <c r="R285" t="s">
        <v>37</v>
      </c>
      <c r="S285">
        <v>0.42199999999999999</v>
      </c>
      <c r="T285">
        <v>0.42199999999999999</v>
      </c>
      <c r="U285">
        <v>1.9419999999999999</v>
      </c>
      <c r="V285">
        <v>-6.5561920000000004E-4</v>
      </c>
      <c r="W285" t="s">
        <v>38</v>
      </c>
      <c r="X285" s="4">
        <f>IF(bot_orders[[#This Row],[side]]="sell", bot_orders[[#This Row],[accFillSz]]*bot_orders[[#This Row],[avgPx]] + bot_orders[[#This Row],[fee]], -bot_orders[[#This Row],[accFillSz]]*bot_orders[[#This Row],[avgPx]])</f>
        <v>0.81886838079999991</v>
      </c>
      <c r="Y285" s="4">
        <f>IF(bot_orders[[#This Row],[side]]="buy", bot_orders[[#This Row],[accFillSz]] + bot_orders[[#This Row],[fee]], -bot_orders[[#This Row],[accFillSz]])</f>
        <v>-1.9419999999999999</v>
      </c>
      <c r="Z285" s="4">
        <f>IF(bot_orders[[#This Row],[side]]="sell",bot_orders[[#This Row],[accFillSz]]*bot_orders[[#This Row],[avgPx]]+bot_orders[[#This Row],[fee]], 0)</f>
        <v>0.81886838079999991</v>
      </c>
      <c r="AA285" s="4">
        <f>IF(bot_orders[[#This Row],[side]]="sell",-bot_orders[[#This Row],[accFillSz]],bot_orders[[#This Row],[accFillSz]]+bot_orders[[#This Row],[fee]])</f>
        <v>-1.9419999999999999</v>
      </c>
      <c r="AB285">
        <v>0</v>
      </c>
      <c r="AC285" t="s">
        <v>39</v>
      </c>
      <c r="AD285">
        <v>0</v>
      </c>
      <c r="AE285" t="s">
        <v>40</v>
      </c>
      <c r="AF285" t="s">
        <v>41</v>
      </c>
      <c r="AG285" t="s">
        <v>42</v>
      </c>
      <c r="AH285" t="s">
        <v>28</v>
      </c>
      <c r="AI285">
        <v>-1.9419999999999999</v>
      </c>
      <c r="AJ285">
        <v>0.81886837999999995</v>
      </c>
    </row>
    <row r="286" spans="1:36" x14ac:dyDescent="0.3">
      <c r="A286">
        <v>283</v>
      </c>
      <c r="B286" t="s">
        <v>312</v>
      </c>
      <c r="C286" t="s">
        <v>28</v>
      </c>
      <c r="D286" t="s">
        <v>29</v>
      </c>
      <c r="E286" t="s">
        <v>30</v>
      </c>
      <c r="F286" t="s">
        <v>31</v>
      </c>
      <c r="G286" t="s">
        <v>1450</v>
      </c>
      <c r="H286" t="s">
        <v>1469</v>
      </c>
      <c r="I286" s="4" t="s">
        <v>1457</v>
      </c>
      <c r="J286" s="1">
        <f>((((bot_orders[[#This Row],[cTime]]/ 1000)+3*3600) / 86400) + DATE(1970,1,1))</f>
        <v>45756.849300787042</v>
      </c>
      <c r="K286" s="4" t="s">
        <v>1470</v>
      </c>
      <c r="L286" s="1">
        <f>((((bot_orders[[#This Row],[uTime]]/ 1000)+3*3600) / 86400) + DATE(1970,1,1))</f>
        <v>45756.857176168982</v>
      </c>
      <c r="M286" t="s">
        <v>34</v>
      </c>
      <c r="N286" t="s">
        <v>28</v>
      </c>
      <c r="O286" t="s">
        <v>35</v>
      </c>
      <c r="P286">
        <v>1.9419999999999999</v>
      </c>
      <c r="Q286" t="s">
        <v>36</v>
      </c>
      <c r="R286" t="s">
        <v>37</v>
      </c>
      <c r="S286">
        <v>0.42399999999999999</v>
      </c>
      <c r="T286">
        <v>0.42399999999999999</v>
      </c>
      <c r="U286">
        <v>1.9419999999999999</v>
      </c>
      <c r="V286">
        <v>-6.5872640000000002E-4</v>
      </c>
      <c r="W286" t="s">
        <v>38</v>
      </c>
      <c r="X286" s="4">
        <f>IF(bot_orders[[#This Row],[side]]="sell", bot_orders[[#This Row],[accFillSz]]*bot_orders[[#This Row],[avgPx]] + bot_orders[[#This Row],[fee]], -bot_orders[[#This Row],[accFillSz]]*bot_orders[[#This Row],[avgPx]])</f>
        <v>0.82274927359999994</v>
      </c>
      <c r="Y286" s="4">
        <f>IF(bot_orders[[#This Row],[side]]="buy", bot_orders[[#This Row],[accFillSz]] + bot_orders[[#This Row],[fee]], -bot_orders[[#This Row],[accFillSz]])</f>
        <v>-1.9419999999999999</v>
      </c>
      <c r="Z286" s="4">
        <f>IF(bot_orders[[#This Row],[side]]="sell",bot_orders[[#This Row],[accFillSz]]*bot_orders[[#This Row],[avgPx]]+bot_orders[[#This Row],[fee]], 0)</f>
        <v>0.82274927359999994</v>
      </c>
      <c r="AA286" s="4">
        <f>IF(bot_orders[[#This Row],[side]]="sell",-bot_orders[[#This Row],[accFillSz]],bot_orders[[#This Row],[accFillSz]]+bot_orders[[#This Row],[fee]])</f>
        <v>-1.9419999999999999</v>
      </c>
      <c r="AB286">
        <v>0</v>
      </c>
      <c r="AC286" t="s">
        <v>39</v>
      </c>
      <c r="AD286">
        <v>0</v>
      </c>
      <c r="AE286" t="s">
        <v>40</v>
      </c>
      <c r="AF286" t="s">
        <v>41</v>
      </c>
      <c r="AG286" t="s">
        <v>42</v>
      </c>
      <c r="AH286" t="s">
        <v>28</v>
      </c>
      <c r="AI286">
        <v>-1.9419999999999999</v>
      </c>
      <c r="AJ286">
        <v>0.82274926999999998</v>
      </c>
    </row>
    <row r="287" spans="1:36" x14ac:dyDescent="0.3">
      <c r="A287">
        <v>284</v>
      </c>
      <c r="B287" t="s">
        <v>312</v>
      </c>
      <c r="C287" t="s">
        <v>28</v>
      </c>
      <c r="D287" t="s">
        <v>29</v>
      </c>
      <c r="E287" t="s">
        <v>30</v>
      </c>
      <c r="F287" t="s">
        <v>31</v>
      </c>
      <c r="G287" t="s">
        <v>1452</v>
      </c>
      <c r="H287" t="s">
        <v>1471</v>
      </c>
      <c r="I287" s="4" t="s">
        <v>1457</v>
      </c>
      <c r="J287" s="1">
        <f>((((bot_orders[[#This Row],[cTime]]/ 1000)+3*3600) / 86400) + DATE(1970,1,1))</f>
        <v>45756.849300787042</v>
      </c>
      <c r="K287" s="4" t="s">
        <v>1472</v>
      </c>
      <c r="L287" s="1">
        <f>((((bot_orders[[#This Row],[uTime]]/ 1000)+3*3600) / 86400) + DATE(1970,1,1))</f>
        <v>45756.85766814815</v>
      </c>
      <c r="M287" t="s">
        <v>34</v>
      </c>
      <c r="N287" t="s">
        <v>28</v>
      </c>
      <c r="O287" t="s">
        <v>35</v>
      </c>
      <c r="P287">
        <v>1.9419999999999999</v>
      </c>
      <c r="Q287" t="s">
        <v>36</v>
      </c>
      <c r="R287" t="s">
        <v>37</v>
      </c>
      <c r="S287">
        <v>0.42599999999999999</v>
      </c>
      <c r="T287">
        <v>0.42599999999999999</v>
      </c>
      <c r="U287">
        <v>1.9419999999999999</v>
      </c>
      <c r="V287">
        <v>-6.6183360000000001E-4</v>
      </c>
      <c r="W287" t="s">
        <v>38</v>
      </c>
      <c r="X287" s="4">
        <f>IF(bot_orders[[#This Row],[side]]="sell", bot_orders[[#This Row],[accFillSz]]*bot_orders[[#This Row],[avgPx]] + bot_orders[[#This Row],[fee]], -bot_orders[[#This Row],[accFillSz]]*bot_orders[[#This Row],[avgPx]])</f>
        <v>0.82663016639999987</v>
      </c>
      <c r="Y287" s="4">
        <f>IF(bot_orders[[#This Row],[side]]="buy", bot_orders[[#This Row],[accFillSz]] + bot_orders[[#This Row],[fee]], -bot_orders[[#This Row],[accFillSz]])</f>
        <v>-1.9419999999999999</v>
      </c>
      <c r="Z287" s="4">
        <f>IF(bot_orders[[#This Row],[side]]="sell",bot_orders[[#This Row],[accFillSz]]*bot_orders[[#This Row],[avgPx]]+bot_orders[[#This Row],[fee]], 0)</f>
        <v>0.82663016639999987</v>
      </c>
      <c r="AA287" s="4">
        <f>IF(bot_orders[[#This Row],[side]]="sell",-bot_orders[[#This Row],[accFillSz]],bot_orders[[#This Row],[accFillSz]]+bot_orders[[#This Row],[fee]])</f>
        <v>-1.9419999999999999</v>
      </c>
      <c r="AB287">
        <v>0</v>
      </c>
      <c r="AC287" t="s">
        <v>39</v>
      </c>
      <c r="AD287">
        <v>0</v>
      </c>
      <c r="AE287" t="s">
        <v>40</v>
      </c>
      <c r="AF287" t="s">
        <v>41</v>
      </c>
      <c r="AG287" t="s">
        <v>42</v>
      </c>
      <c r="AH287" t="s">
        <v>28</v>
      </c>
      <c r="AI287">
        <v>-1.9419999999999999</v>
      </c>
      <c r="AJ287">
        <v>0.82663017000000005</v>
      </c>
    </row>
    <row r="288" spans="1:36" x14ac:dyDescent="0.3">
      <c r="A288">
        <v>285</v>
      </c>
      <c r="B288" t="s">
        <v>312</v>
      </c>
      <c r="C288" t="s">
        <v>28</v>
      </c>
      <c r="D288" t="s">
        <v>29</v>
      </c>
      <c r="E288" t="s">
        <v>30</v>
      </c>
      <c r="F288" t="s">
        <v>31</v>
      </c>
      <c r="G288" t="s">
        <v>1433</v>
      </c>
      <c r="H288" t="s">
        <v>1473</v>
      </c>
      <c r="I288" s="4" t="s">
        <v>1474</v>
      </c>
      <c r="J288" s="1">
        <f>((((bot_orders[[#This Row],[cTime]]/ 1000)+3*3600) / 86400) + DATE(1970,1,1))</f>
        <v>45756.849531689819</v>
      </c>
      <c r="K288" s="4" t="s">
        <v>1475</v>
      </c>
      <c r="L288" s="1">
        <f>((((bot_orders[[#This Row],[uTime]]/ 1000)+3*3600) / 86400) + DATE(1970,1,1))</f>
        <v>45756.849679490741</v>
      </c>
      <c r="M288" t="s">
        <v>34</v>
      </c>
      <c r="N288" t="s">
        <v>28</v>
      </c>
      <c r="O288" t="s">
        <v>35</v>
      </c>
      <c r="P288">
        <v>1.9419999999999999</v>
      </c>
      <c r="Q288" t="s">
        <v>36</v>
      </c>
      <c r="R288" t="s">
        <v>37</v>
      </c>
      <c r="S288">
        <v>0.41</v>
      </c>
      <c r="T288">
        <v>0.41</v>
      </c>
      <c r="U288">
        <v>1.9419999999999999</v>
      </c>
      <c r="V288">
        <v>-6.3697600000000004E-4</v>
      </c>
      <c r="W288" t="s">
        <v>38</v>
      </c>
      <c r="X288" s="4">
        <f>IF(bot_orders[[#This Row],[side]]="sell", bot_orders[[#This Row],[accFillSz]]*bot_orders[[#This Row],[avgPx]] + bot_orders[[#This Row],[fee]], -bot_orders[[#This Row],[accFillSz]]*bot_orders[[#This Row],[avgPx]])</f>
        <v>0.79558302399999992</v>
      </c>
      <c r="Y288" s="4">
        <f>IF(bot_orders[[#This Row],[side]]="buy", bot_orders[[#This Row],[accFillSz]] + bot_orders[[#This Row],[fee]], -bot_orders[[#This Row],[accFillSz]])</f>
        <v>-1.9419999999999999</v>
      </c>
      <c r="Z288" s="4">
        <f>IF(bot_orders[[#This Row],[side]]="sell",bot_orders[[#This Row],[accFillSz]]*bot_orders[[#This Row],[avgPx]]+bot_orders[[#This Row],[fee]], 0)</f>
        <v>0.79558302399999992</v>
      </c>
      <c r="AA288" s="4">
        <f>IF(bot_orders[[#This Row],[side]]="sell",-bot_orders[[#This Row],[accFillSz]],bot_orders[[#This Row],[accFillSz]]+bot_orders[[#This Row],[fee]])</f>
        <v>-1.9419999999999999</v>
      </c>
      <c r="AB288">
        <v>0</v>
      </c>
      <c r="AC288" t="s">
        <v>39</v>
      </c>
      <c r="AD288">
        <v>0</v>
      </c>
      <c r="AE288" t="s">
        <v>40</v>
      </c>
      <c r="AF288" t="s">
        <v>41</v>
      </c>
      <c r="AG288" t="s">
        <v>42</v>
      </c>
      <c r="AH288" t="s">
        <v>28</v>
      </c>
      <c r="AI288">
        <v>-1.9419999999999999</v>
      </c>
      <c r="AJ288">
        <v>0.79558302000000003</v>
      </c>
    </row>
    <row r="289" spans="1:36" x14ac:dyDescent="0.3">
      <c r="A289">
        <v>286</v>
      </c>
      <c r="B289" t="s">
        <v>312</v>
      </c>
      <c r="C289" t="s">
        <v>28</v>
      </c>
      <c r="D289" t="s">
        <v>29</v>
      </c>
      <c r="E289" t="s">
        <v>30</v>
      </c>
      <c r="F289" t="s">
        <v>31</v>
      </c>
      <c r="G289" t="s">
        <v>1476</v>
      </c>
      <c r="H289" t="s">
        <v>1477</v>
      </c>
      <c r="I289" s="4" t="s">
        <v>1478</v>
      </c>
      <c r="J289" s="1">
        <f>((((bot_orders[[#This Row],[cTime]]/ 1000)+3*3600) / 86400) + DATE(1970,1,1))</f>
        <v>45756.85064931713</v>
      </c>
      <c r="K289" s="4" t="s">
        <v>1479</v>
      </c>
      <c r="L289" s="1">
        <f>((((bot_orders[[#This Row],[uTime]]/ 1000)+3*3600) / 86400) + DATE(1970,1,1))</f>
        <v>45756.850695856483</v>
      </c>
      <c r="M289" t="s">
        <v>34</v>
      </c>
      <c r="N289" t="s">
        <v>28</v>
      </c>
      <c r="O289" t="s">
        <v>35</v>
      </c>
      <c r="P289">
        <v>1.944</v>
      </c>
      <c r="Q289" t="s">
        <v>36</v>
      </c>
      <c r="R289" t="s">
        <v>55</v>
      </c>
      <c r="S289">
        <v>0.41399999999999998</v>
      </c>
      <c r="T289">
        <v>0.41399999999999998</v>
      </c>
      <c r="U289">
        <v>1.944</v>
      </c>
      <c r="V289">
        <v>-1.5552000000000001E-3</v>
      </c>
      <c r="W289" t="s">
        <v>39</v>
      </c>
      <c r="X289" s="4">
        <f>IF(bot_orders[[#This Row],[side]]="sell", bot_orders[[#This Row],[accFillSz]]*bot_orders[[#This Row],[avgPx]] + bot_orders[[#This Row],[fee]], -bot_orders[[#This Row],[accFillSz]]*bot_orders[[#This Row],[avgPx]])</f>
        <v>-0.80481599999999998</v>
      </c>
      <c r="Y289" s="4">
        <f>IF(bot_orders[[#This Row],[side]]="buy", bot_orders[[#This Row],[accFillSz]] + bot_orders[[#This Row],[fee]], -bot_orders[[#This Row],[accFillSz]])</f>
        <v>1.9424447999999999</v>
      </c>
      <c r="Z289" s="4">
        <f>IF(bot_orders[[#This Row],[side]]="sell",bot_orders[[#This Row],[accFillSz]]*bot_orders[[#This Row],[avgPx]]+bot_orders[[#This Row],[fee]], 0)</f>
        <v>0</v>
      </c>
      <c r="AA289" s="4">
        <f>IF(bot_orders[[#This Row],[side]]="sell",-bot_orders[[#This Row],[accFillSz]],bot_orders[[#This Row],[accFillSz]]+bot_orders[[#This Row],[fee]])</f>
        <v>1.9424447999999999</v>
      </c>
      <c r="AB289">
        <v>0</v>
      </c>
      <c r="AC289" t="s">
        <v>38</v>
      </c>
      <c r="AD289">
        <v>0</v>
      </c>
      <c r="AE289" t="s">
        <v>40</v>
      </c>
      <c r="AF289" t="s">
        <v>41</v>
      </c>
      <c r="AG289" t="s">
        <v>42</v>
      </c>
      <c r="AH289" t="s">
        <v>28</v>
      </c>
      <c r="AI289">
        <v>1.9424448000000001</v>
      </c>
      <c r="AJ289">
        <v>-0.80481599999999998</v>
      </c>
    </row>
    <row r="290" spans="1:36" x14ac:dyDescent="0.3">
      <c r="A290">
        <v>287</v>
      </c>
      <c r="B290" t="s">
        <v>312</v>
      </c>
      <c r="C290" t="s">
        <v>28</v>
      </c>
      <c r="D290" t="s">
        <v>29</v>
      </c>
      <c r="E290" t="s">
        <v>30</v>
      </c>
      <c r="F290" t="s">
        <v>31</v>
      </c>
      <c r="G290" t="s">
        <v>1476</v>
      </c>
      <c r="H290" t="s">
        <v>1480</v>
      </c>
      <c r="I290" s="4" t="s">
        <v>1481</v>
      </c>
      <c r="J290" s="1">
        <f>((((bot_orders[[#This Row],[cTime]]/ 1000)+3*3600) / 86400) + DATE(1970,1,1))</f>
        <v>45756.85069605324</v>
      </c>
      <c r="K290" s="4" t="s">
        <v>1482</v>
      </c>
      <c r="L290" s="1">
        <f>((((bot_orders[[#This Row],[uTime]]/ 1000)+3*3600) / 86400) + DATE(1970,1,1))</f>
        <v>45756.850955752314</v>
      </c>
      <c r="M290" t="s">
        <v>34</v>
      </c>
      <c r="N290" t="s">
        <v>28</v>
      </c>
      <c r="O290" t="s">
        <v>35</v>
      </c>
      <c r="P290">
        <v>1.9419999999999999</v>
      </c>
      <c r="Q290" t="s">
        <v>36</v>
      </c>
      <c r="R290" t="s">
        <v>37</v>
      </c>
      <c r="S290">
        <v>0.41599999999999998</v>
      </c>
      <c r="T290">
        <v>0.41599999999999998</v>
      </c>
      <c r="U290">
        <v>1.9419999999999999</v>
      </c>
      <c r="V290">
        <v>-6.4629759999999998E-4</v>
      </c>
      <c r="W290" t="s">
        <v>38</v>
      </c>
      <c r="X290" s="4">
        <f>IF(bot_orders[[#This Row],[side]]="sell", bot_orders[[#This Row],[accFillSz]]*bot_orders[[#This Row],[avgPx]] + bot_orders[[#This Row],[fee]], -bot_orders[[#This Row],[accFillSz]]*bot_orders[[#This Row],[avgPx]])</f>
        <v>0.80722570239999991</v>
      </c>
      <c r="Y290" s="4">
        <f>IF(bot_orders[[#This Row],[side]]="buy", bot_orders[[#This Row],[accFillSz]] + bot_orders[[#This Row],[fee]], -bot_orders[[#This Row],[accFillSz]])</f>
        <v>-1.9419999999999999</v>
      </c>
      <c r="Z290" s="4">
        <f>IF(bot_orders[[#This Row],[side]]="sell",bot_orders[[#This Row],[accFillSz]]*bot_orders[[#This Row],[avgPx]]+bot_orders[[#This Row],[fee]], 0)</f>
        <v>0.80722570239999991</v>
      </c>
      <c r="AA290" s="4">
        <f>IF(bot_orders[[#This Row],[side]]="sell",-bot_orders[[#This Row],[accFillSz]],bot_orders[[#This Row],[accFillSz]]+bot_orders[[#This Row],[fee]])</f>
        <v>-1.9419999999999999</v>
      </c>
      <c r="AB290">
        <v>0</v>
      </c>
      <c r="AC290" t="s">
        <v>39</v>
      </c>
      <c r="AD290">
        <v>0</v>
      </c>
      <c r="AE290" t="s">
        <v>40</v>
      </c>
      <c r="AF290" t="s">
        <v>41</v>
      </c>
      <c r="AG290" t="s">
        <v>42</v>
      </c>
      <c r="AH290" t="s">
        <v>28</v>
      </c>
      <c r="AI290">
        <v>-1.9419999999999999</v>
      </c>
      <c r="AJ290">
        <v>0.80722570000000005</v>
      </c>
    </row>
    <row r="291" spans="1:36" x14ac:dyDescent="0.3">
      <c r="A291">
        <v>288</v>
      </c>
      <c r="B291" t="s">
        <v>312</v>
      </c>
      <c r="C291" t="s">
        <v>28</v>
      </c>
      <c r="D291" t="s">
        <v>29</v>
      </c>
      <c r="E291" t="s">
        <v>30</v>
      </c>
      <c r="F291" t="s">
        <v>31</v>
      </c>
      <c r="G291" t="s">
        <v>1483</v>
      </c>
      <c r="H291" t="s">
        <v>1484</v>
      </c>
      <c r="I291" s="4" t="s">
        <v>1485</v>
      </c>
      <c r="J291" s="1">
        <f>((((bot_orders[[#This Row],[cTime]]/ 1000)+3*3600) / 86400) + DATE(1970,1,1))</f>
        <v>45756.850955775459</v>
      </c>
      <c r="K291" s="4" t="s">
        <v>1486</v>
      </c>
      <c r="L291" s="1">
        <f>((((bot_orders[[#This Row],[uTime]]/ 1000)+3*3600) / 86400) + DATE(1970,1,1))</f>
        <v>45756.851312835643</v>
      </c>
      <c r="M291" t="s">
        <v>34</v>
      </c>
      <c r="N291" t="s">
        <v>28</v>
      </c>
      <c r="O291" t="s">
        <v>35</v>
      </c>
      <c r="P291">
        <v>1.944</v>
      </c>
      <c r="Q291" t="s">
        <v>36</v>
      </c>
      <c r="R291" t="s">
        <v>55</v>
      </c>
      <c r="S291">
        <v>0.41399999999999998</v>
      </c>
      <c r="T291">
        <v>0.41399999999999998</v>
      </c>
      <c r="U291">
        <v>1.944</v>
      </c>
      <c r="V291">
        <v>-1.5552000000000001E-3</v>
      </c>
      <c r="W291" t="s">
        <v>39</v>
      </c>
      <c r="X291" s="4">
        <f>IF(bot_orders[[#This Row],[side]]="sell", bot_orders[[#This Row],[accFillSz]]*bot_orders[[#This Row],[avgPx]] + bot_orders[[#This Row],[fee]], -bot_orders[[#This Row],[accFillSz]]*bot_orders[[#This Row],[avgPx]])</f>
        <v>-0.80481599999999998</v>
      </c>
      <c r="Y291" s="4">
        <f>IF(bot_orders[[#This Row],[side]]="buy", bot_orders[[#This Row],[accFillSz]] + bot_orders[[#This Row],[fee]], -bot_orders[[#This Row],[accFillSz]])</f>
        <v>1.9424447999999999</v>
      </c>
      <c r="Z291" s="4">
        <f>IF(bot_orders[[#This Row],[side]]="sell",bot_orders[[#This Row],[accFillSz]]*bot_orders[[#This Row],[avgPx]]+bot_orders[[#This Row],[fee]], 0)</f>
        <v>0</v>
      </c>
      <c r="AA291" s="4">
        <f>IF(bot_orders[[#This Row],[side]]="sell",-bot_orders[[#This Row],[accFillSz]],bot_orders[[#This Row],[accFillSz]]+bot_orders[[#This Row],[fee]])</f>
        <v>1.9424447999999999</v>
      </c>
      <c r="AB291">
        <v>0</v>
      </c>
      <c r="AC291" t="s">
        <v>38</v>
      </c>
      <c r="AD291">
        <v>0</v>
      </c>
      <c r="AE291" t="s">
        <v>40</v>
      </c>
      <c r="AF291" t="s">
        <v>41</v>
      </c>
      <c r="AG291" t="s">
        <v>42</v>
      </c>
      <c r="AH291" t="s">
        <v>28</v>
      </c>
      <c r="AI291">
        <v>1.9424448000000001</v>
      </c>
      <c r="AJ291">
        <v>-0.80481599999999998</v>
      </c>
    </row>
    <row r="292" spans="1:36" x14ac:dyDescent="0.3">
      <c r="A292">
        <v>289</v>
      </c>
      <c r="B292" t="s">
        <v>312</v>
      </c>
      <c r="C292" t="s">
        <v>28</v>
      </c>
      <c r="D292" t="s">
        <v>29</v>
      </c>
      <c r="E292" t="s">
        <v>30</v>
      </c>
      <c r="F292" t="s">
        <v>31</v>
      </c>
      <c r="G292" t="s">
        <v>1483</v>
      </c>
      <c r="H292" t="s">
        <v>1487</v>
      </c>
      <c r="I292" s="4" t="s">
        <v>1488</v>
      </c>
      <c r="J292" s="1">
        <f>((((bot_orders[[#This Row],[cTime]]/ 1000)+3*3600) / 86400) + DATE(1970,1,1))</f>
        <v>45756.851312858795</v>
      </c>
      <c r="K292" s="4" t="s">
        <v>1489</v>
      </c>
      <c r="L292" s="1">
        <f>((((bot_orders[[#This Row],[uTime]]/ 1000)+3*3600) / 86400) + DATE(1970,1,1))</f>
        <v>45756.851753900461</v>
      </c>
      <c r="M292" t="s">
        <v>34</v>
      </c>
      <c r="N292" t="s">
        <v>28</v>
      </c>
      <c r="O292" t="s">
        <v>35</v>
      </c>
      <c r="P292">
        <v>1.9419999999999999</v>
      </c>
      <c r="Q292" t="s">
        <v>36</v>
      </c>
      <c r="R292" t="s">
        <v>37</v>
      </c>
      <c r="S292">
        <v>0.41599999999999998</v>
      </c>
      <c r="T292">
        <v>0.41599999999999998</v>
      </c>
      <c r="U292">
        <v>1.9419999999999999</v>
      </c>
      <c r="V292">
        <v>-6.4629759999999998E-4</v>
      </c>
      <c r="W292" t="s">
        <v>38</v>
      </c>
      <c r="X292" s="4">
        <f>IF(bot_orders[[#This Row],[side]]="sell", bot_orders[[#This Row],[accFillSz]]*bot_orders[[#This Row],[avgPx]] + bot_orders[[#This Row],[fee]], -bot_orders[[#This Row],[accFillSz]]*bot_orders[[#This Row],[avgPx]])</f>
        <v>0.80722570239999991</v>
      </c>
      <c r="Y292" s="4">
        <f>IF(bot_orders[[#This Row],[side]]="buy", bot_orders[[#This Row],[accFillSz]] + bot_orders[[#This Row],[fee]], -bot_orders[[#This Row],[accFillSz]])</f>
        <v>-1.9419999999999999</v>
      </c>
      <c r="Z292" s="4">
        <f>IF(bot_orders[[#This Row],[side]]="sell",bot_orders[[#This Row],[accFillSz]]*bot_orders[[#This Row],[avgPx]]+bot_orders[[#This Row],[fee]], 0)</f>
        <v>0.80722570239999991</v>
      </c>
      <c r="AA292" s="4">
        <f>IF(bot_orders[[#This Row],[side]]="sell",-bot_orders[[#This Row],[accFillSz]],bot_orders[[#This Row],[accFillSz]]+bot_orders[[#This Row],[fee]])</f>
        <v>-1.9419999999999999</v>
      </c>
      <c r="AB292">
        <v>0</v>
      </c>
      <c r="AC292" t="s">
        <v>39</v>
      </c>
      <c r="AD292">
        <v>0</v>
      </c>
      <c r="AE292" t="s">
        <v>40</v>
      </c>
      <c r="AF292" t="s">
        <v>41</v>
      </c>
      <c r="AG292" t="s">
        <v>42</v>
      </c>
      <c r="AH292" t="s">
        <v>28</v>
      </c>
      <c r="AI292">
        <v>-1.9419999999999999</v>
      </c>
      <c r="AJ292">
        <v>0.80722570000000005</v>
      </c>
    </row>
    <row r="293" spans="1:36" x14ac:dyDescent="0.3">
      <c r="A293">
        <v>290</v>
      </c>
      <c r="B293" t="s">
        <v>312</v>
      </c>
      <c r="C293" t="s">
        <v>28</v>
      </c>
      <c r="D293" t="s">
        <v>29</v>
      </c>
      <c r="E293" t="s">
        <v>30</v>
      </c>
      <c r="F293" t="s">
        <v>31</v>
      </c>
      <c r="G293" t="s">
        <v>1490</v>
      </c>
      <c r="H293" t="s">
        <v>1491</v>
      </c>
      <c r="I293" s="4" t="s">
        <v>1492</v>
      </c>
      <c r="J293" s="1">
        <f>((((bot_orders[[#This Row],[cTime]]/ 1000)+3*3600) / 86400) + DATE(1970,1,1))</f>
        <v>45756.852215451392</v>
      </c>
      <c r="K293" s="4" t="s">
        <v>1493</v>
      </c>
      <c r="L293" s="1">
        <f>((((bot_orders[[#This Row],[uTime]]/ 1000)+3*3600) / 86400) + DATE(1970,1,1))</f>
        <v>45756.852885810185</v>
      </c>
      <c r="M293" t="s">
        <v>34</v>
      </c>
      <c r="N293" t="s">
        <v>28</v>
      </c>
      <c r="O293" t="s">
        <v>35</v>
      </c>
      <c r="P293">
        <v>1.944</v>
      </c>
      <c r="Q293" t="s">
        <v>36</v>
      </c>
      <c r="R293" t="s">
        <v>55</v>
      </c>
      <c r="S293">
        <v>0.41599999999999998</v>
      </c>
      <c r="T293">
        <v>0.41599999999999998</v>
      </c>
      <c r="U293">
        <v>1.944</v>
      </c>
      <c r="V293">
        <v>-1.5552000000000001E-3</v>
      </c>
      <c r="W293" t="s">
        <v>39</v>
      </c>
      <c r="X293" s="4">
        <f>IF(bot_orders[[#This Row],[side]]="sell", bot_orders[[#This Row],[accFillSz]]*bot_orders[[#This Row],[avgPx]] + bot_orders[[#This Row],[fee]], -bot_orders[[#This Row],[accFillSz]]*bot_orders[[#This Row],[avgPx]])</f>
        <v>-0.80870399999999998</v>
      </c>
      <c r="Y293" s="4">
        <f>IF(bot_orders[[#This Row],[side]]="buy", bot_orders[[#This Row],[accFillSz]] + bot_orders[[#This Row],[fee]], -bot_orders[[#This Row],[accFillSz]])</f>
        <v>1.9424447999999999</v>
      </c>
      <c r="Z293" s="4">
        <f>IF(bot_orders[[#This Row],[side]]="sell",bot_orders[[#This Row],[accFillSz]]*bot_orders[[#This Row],[avgPx]]+bot_orders[[#This Row],[fee]], 0)</f>
        <v>0</v>
      </c>
      <c r="AA293" s="4">
        <f>IF(bot_orders[[#This Row],[side]]="sell",-bot_orders[[#This Row],[accFillSz]],bot_orders[[#This Row],[accFillSz]]+bot_orders[[#This Row],[fee]])</f>
        <v>1.9424447999999999</v>
      </c>
      <c r="AB293">
        <v>0</v>
      </c>
      <c r="AC293" t="s">
        <v>38</v>
      </c>
      <c r="AD293">
        <v>0</v>
      </c>
      <c r="AE293" t="s">
        <v>40</v>
      </c>
      <c r="AF293" t="s">
        <v>41</v>
      </c>
      <c r="AG293" t="s">
        <v>42</v>
      </c>
      <c r="AH293" t="s">
        <v>28</v>
      </c>
      <c r="AI293">
        <v>1.9424448000000001</v>
      </c>
      <c r="AJ293">
        <v>-0.80870399999999998</v>
      </c>
    </row>
    <row r="294" spans="1:36" x14ac:dyDescent="0.3">
      <c r="A294">
        <v>291</v>
      </c>
      <c r="B294" t="s">
        <v>312</v>
      </c>
      <c r="C294" t="s">
        <v>28</v>
      </c>
      <c r="D294" t="s">
        <v>29</v>
      </c>
      <c r="E294" t="s">
        <v>30</v>
      </c>
      <c r="F294" t="s">
        <v>31</v>
      </c>
      <c r="G294" t="s">
        <v>1490</v>
      </c>
      <c r="H294" t="s">
        <v>1494</v>
      </c>
      <c r="I294" s="4" t="s">
        <v>1495</v>
      </c>
      <c r="J294" s="1">
        <f>((((bot_orders[[#This Row],[cTime]]/ 1000)+3*3600) / 86400) + DATE(1970,1,1))</f>
        <v>45756.85288583333</v>
      </c>
      <c r="K294" s="4" t="s">
        <v>1496</v>
      </c>
      <c r="L294" s="1">
        <f>((((bot_orders[[#This Row],[uTime]]/ 1000)+3*3600) / 86400) + DATE(1970,1,1))</f>
        <v>45756.853573495369</v>
      </c>
      <c r="M294" t="s">
        <v>34</v>
      </c>
      <c r="N294" t="s">
        <v>28</v>
      </c>
      <c r="O294" t="s">
        <v>35</v>
      </c>
      <c r="P294">
        <v>1.9419999999999999</v>
      </c>
      <c r="Q294" t="s">
        <v>36</v>
      </c>
      <c r="R294" t="s">
        <v>37</v>
      </c>
      <c r="S294">
        <v>0.41799999999999998</v>
      </c>
      <c r="T294">
        <v>0.41799999999999998</v>
      </c>
      <c r="U294">
        <v>1.9419999999999999</v>
      </c>
      <c r="V294">
        <v>-6.4940479999999997E-4</v>
      </c>
      <c r="W294" t="s">
        <v>38</v>
      </c>
      <c r="X294" s="4">
        <f>IF(bot_orders[[#This Row],[side]]="sell", bot_orders[[#This Row],[accFillSz]]*bot_orders[[#This Row],[avgPx]] + bot_orders[[#This Row],[fee]], -bot_orders[[#This Row],[accFillSz]]*bot_orders[[#This Row],[avgPx]])</f>
        <v>0.81110659519999995</v>
      </c>
      <c r="Y294" s="4">
        <f>IF(bot_orders[[#This Row],[side]]="buy", bot_orders[[#This Row],[accFillSz]] + bot_orders[[#This Row],[fee]], -bot_orders[[#This Row],[accFillSz]])</f>
        <v>-1.9419999999999999</v>
      </c>
      <c r="Z294" s="4">
        <f>IF(bot_orders[[#This Row],[side]]="sell",bot_orders[[#This Row],[accFillSz]]*bot_orders[[#This Row],[avgPx]]+bot_orders[[#This Row],[fee]], 0)</f>
        <v>0.81110659519999995</v>
      </c>
      <c r="AA294" s="4">
        <f>IF(bot_orders[[#This Row],[side]]="sell",-bot_orders[[#This Row],[accFillSz]],bot_orders[[#This Row],[accFillSz]]+bot_orders[[#This Row],[fee]])</f>
        <v>-1.9419999999999999</v>
      </c>
      <c r="AB294">
        <v>0</v>
      </c>
      <c r="AC294" t="s">
        <v>39</v>
      </c>
      <c r="AD294">
        <v>0</v>
      </c>
      <c r="AE294" t="s">
        <v>40</v>
      </c>
      <c r="AF294" t="s">
        <v>41</v>
      </c>
      <c r="AG294" t="s">
        <v>42</v>
      </c>
      <c r="AH294" t="s">
        <v>28</v>
      </c>
      <c r="AI294">
        <v>-1.9419999999999999</v>
      </c>
      <c r="AJ294">
        <v>0.81110660000000001</v>
      </c>
    </row>
    <row r="295" spans="1:36" x14ac:dyDescent="0.3">
      <c r="A295">
        <v>292</v>
      </c>
      <c r="B295" t="s">
        <v>312</v>
      </c>
      <c r="C295" t="s">
        <v>28</v>
      </c>
      <c r="D295" t="s">
        <v>29</v>
      </c>
      <c r="E295" t="s">
        <v>30</v>
      </c>
      <c r="F295" t="s">
        <v>31</v>
      </c>
      <c r="G295" t="s">
        <v>1497</v>
      </c>
      <c r="H295" t="s">
        <v>1498</v>
      </c>
      <c r="I295" s="4" t="s">
        <v>1499</v>
      </c>
      <c r="J295" s="1">
        <f>((((bot_orders[[#This Row],[cTime]]/ 1000)+3*3600) / 86400) + DATE(1970,1,1))</f>
        <v>45756.853573518514</v>
      </c>
      <c r="K295" s="4" t="s">
        <v>1500</v>
      </c>
      <c r="L295" s="1">
        <f>((((bot_orders[[#This Row],[uTime]]/ 1000)+3*3600) / 86400) + DATE(1970,1,1))</f>
        <v>45756.853798587967</v>
      </c>
      <c r="M295" t="s">
        <v>34</v>
      </c>
      <c r="N295" t="s">
        <v>28</v>
      </c>
      <c r="O295" t="s">
        <v>35</v>
      </c>
      <c r="P295">
        <v>1.944</v>
      </c>
      <c r="Q295" t="s">
        <v>36</v>
      </c>
      <c r="R295" t="s">
        <v>55</v>
      </c>
      <c r="S295">
        <v>0.41599999999999998</v>
      </c>
      <c r="T295">
        <v>0.41599999999999998</v>
      </c>
      <c r="U295">
        <v>1.944</v>
      </c>
      <c r="V295">
        <v>-1.5552000000000001E-3</v>
      </c>
      <c r="W295" t="s">
        <v>39</v>
      </c>
      <c r="X295" s="4">
        <f>IF(bot_orders[[#This Row],[side]]="sell", bot_orders[[#This Row],[accFillSz]]*bot_orders[[#This Row],[avgPx]] + bot_orders[[#This Row],[fee]], -bot_orders[[#This Row],[accFillSz]]*bot_orders[[#This Row],[avgPx]])</f>
        <v>-0.80870399999999998</v>
      </c>
      <c r="Y295" s="4">
        <f>IF(bot_orders[[#This Row],[side]]="buy", bot_orders[[#This Row],[accFillSz]] + bot_orders[[#This Row],[fee]], -bot_orders[[#This Row],[accFillSz]])</f>
        <v>1.9424447999999999</v>
      </c>
      <c r="Z295" s="4">
        <f>IF(bot_orders[[#This Row],[side]]="sell",bot_orders[[#This Row],[accFillSz]]*bot_orders[[#This Row],[avgPx]]+bot_orders[[#This Row],[fee]], 0)</f>
        <v>0</v>
      </c>
      <c r="AA295" s="4">
        <f>IF(bot_orders[[#This Row],[side]]="sell",-bot_orders[[#This Row],[accFillSz]],bot_orders[[#This Row],[accFillSz]]+bot_orders[[#This Row],[fee]])</f>
        <v>1.9424447999999999</v>
      </c>
      <c r="AB295">
        <v>0</v>
      </c>
      <c r="AC295" t="s">
        <v>38</v>
      </c>
      <c r="AD295">
        <v>0</v>
      </c>
      <c r="AE295" t="s">
        <v>40</v>
      </c>
      <c r="AF295" t="s">
        <v>41</v>
      </c>
      <c r="AG295" t="s">
        <v>42</v>
      </c>
      <c r="AH295" t="s">
        <v>28</v>
      </c>
      <c r="AI295">
        <v>1.9424448000000001</v>
      </c>
      <c r="AJ295">
        <v>-0.80870399999999998</v>
      </c>
    </row>
    <row r="296" spans="1:36" x14ac:dyDescent="0.3">
      <c r="A296">
        <v>293</v>
      </c>
      <c r="B296" t="s">
        <v>312</v>
      </c>
      <c r="C296" t="s">
        <v>28</v>
      </c>
      <c r="D296" t="s">
        <v>29</v>
      </c>
      <c r="E296" t="s">
        <v>30</v>
      </c>
      <c r="F296" t="s">
        <v>31</v>
      </c>
      <c r="G296" t="s">
        <v>1497</v>
      </c>
      <c r="H296" t="s">
        <v>1501</v>
      </c>
      <c r="I296" s="4" t="s">
        <v>1502</v>
      </c>
      <c r="J296" s="1">
        <f>((((bot_orders[[#This Row],[cTime]]/ 1000)+3*3600) / 86400) + DATE(1970,1,1))</f>
        <v>45756.853798622687</v>
      </c>
      <c r="K296" s="4" t="s">
        <v>1503</v>
      </c>
      <c r="L296" s="1">
        <f>((((bot_orders[[#This Row],[uTime]]/ 1000)+3*3600) / 86400) + DATE(1970,1,1))</f>
        <v>45756.854599849539</v>
      </c>
      <c r="M296" t="s">
        <v>34</v>
      </c>
      <c r="N296" t="s">
        <v>28</v>
      </c>
      <c r="O296" t="s">
        <v>35</v>
      </c>
      <c r="P296">
        <v>1.9419999999999999</v>
      </c>
      <c r="Q296" t="s">
        <v>36</v>
      </c>
      <c r="R296" t="s">
        <v>37</v>
      </c>
      <c r="S296">
        <v>0.41799999999999998</v>
      </c>
      <c r="T296">
        <v>0.41799999999999998</v>
      </c>
      <c r="U296">
        <v>1.9419999999999999</v>
      </c>
      <c r="V296">
        <v>-6.4940479999999997E-4</v>
      </c>
      <c r="W296" t="s">
        <v>38</v>
      </c>
      <c r="X296" s="4">
        <f>IF(bot_orders[[#This Row],[side]]="sell", bot_orders[[#This Row],[accFillSz]]*bot_orders[[#This Row],[avgPx]] + bot_orders[[#This Row],[fee]], -bot_orders[[#This Row],[accFillSz]]*bot_orders[[#This Row],[avgPx]])</f>
        <v>0.81110659519999995</v>
      </c>
      <c r="Y296" s="4">
        <f>IF(bot_orders[[#This Row],[side]]="buy", bot_orders[[#This Row],[accFillSz]] + bot_orders[[#This Row],[fee]], -bot_orders[[#This Row],[accFillSz]])</f>
        <v>-1.9419999999999999</v>
      </c>
      <c r="Z296" s="4">
        <f>IF(bot_orders[[#This Row],[side]]="sell",bot_orders[[#This Row],[accFillSz]]*bot_orders[[#This Row],[avgPx]]+bot_orders[[#This Row],[fee]], 0)</f>
        <v>0.81110659519999995</v>
      </c>
      <c r="AA296" s="4">
        <f>IF(bot_orders[[#This Row],[side]]="sell",-bot_orders[[#This Row],[accFillSz]],bot_orders[[#This Row],[accFillSz]]+bot_orders[[#This Row],[fee]])</f>
        <v>-1.9419999999999999</v>
      </c>
      <c r="AB296">
        <v>0</v>
      </c>
      <c r="AC296" t="s">
        <v>39</v>
      </c>
      <c r="AD296">
        <v>0</v>
      </c>
      <c r="AE296" t="s">
        <v>40</v>
      </c>
      <c r="AF296" t="s">
        <v>41</v>
      </c>
      <c r="AG296" t="s">
        <v>42</v>
      </c>
      <c r="AH296" t="s">
        <v>28</v>
      </c>
      <c r="AI296">
        <v>-1.9419999999999999</v>
      </c>
      <c r="AJ296">
        <v>0.81110660000000001</v>
      </c>
    </row>
    <row r="297" spans="1:36" x14ac:dyDescent="0.3">
      <c r="A297">
        <v>294</v>
      </c>
      <c r="B297" t="s">
        <v>312</v>
      </c>
      <c r="C297" t="s">
        <v>28</v>
      </c>
      <c r="D297" t="s">
        <v>29</v>
      </c>
      <c r="E297" t="s">
        <v>30</v>
      </c>
      <c r="F297" t="s">
        <v>31</v>
      </c>
      <c r="G297" t="s">
        <v>1504</v>
      </c>
      <c r="H297" t="s">
        <v>1505</v>
      </c>
      <c r="I297" s="4" t="s">
        <v>1506</v>
      </c>
      <c r="J297" s="1">
        <f>((((bot_orders[[#This Row],[cTime]]/ 1000)+3*3600) / 86400) + DATE(1970,1,1))</f>
        <v>45756.855379826389</v>
      </c>
      <c r="K297" s="4" t="s">
        <v>1507</v>
      </c>
      <c r="L297" s="1">
        <f>((((bot_orders[[#This Row],[uTime]]/ 1000)+3*3600) / 86400) + DATE(1970,1,1))</f>
        <v>45756.8559527662</v>
      </c>
      <c r="M297" t="s">
        <v>34</v>
      </c>
      <c r="N297" t="s">
        <v>28</v>
      </c>
      <c r="O297" t="s">
        <v>35</v>
      </c>
      <c r="P297">
        <v>1.944</v>
      </c>
      <c r="Q297" t="s">
        <v>36</v>
      </c>
      <c r="R297" t="s">
        <v>55</v>
      </c>
      <c r="S297">
        <v>0.42</v>
      </c>
      <c r="T297">
        <v>0.42</v>
      </c>
      <c r="U297">
        <v>1.944</v>
      </c>
      <c r="V297">
        <v>-1.5552000000000001E-3</v>
      </c>
      <c r="W297" t="s">
        <v>39</v>
      </c>
      <c r="X297" s="4">
        <f>IF(bot_orders[[#This Row],[side]]="sell", bot_orders[[#This Row],[accFillSz]]*bot_orders[[#This Row],[avgPx]] + bot_orders[[#This Row],[fee]], -bot_orders[[#This Row],[accFillSz]]*bot_orders[[#This Row],[avgPx]])</f>
        <v>-0.81647999999999998</v>
      </c>
      <c r="Y297" s="4">
        <f>IF(bot_orders[[#This Row],[side]]="buy", bot_orders[[#This Row],[accFillSz]] + bot_orders[[#This Row],[fee]], -bot_orders[[#This Row],[accFillSz]])</f>
        <v>1.9424447999999999</v>
      </c>
      <c r="Z297" s="4">
        <f>IF(bot_orders[[#This Row],[side]]="sell",bot_orders[[#This Row],[accFillSz]]*bot_orders[[#This Row],[avgPx]]+bot_orders[[#This Row],[fee]], 0)</f>
        <v>0</v>
      </c>
      <c r="AA297" s="4">
        <f>IF(bot_orders[[#This Row],[side]]="sell",-bot_orders[[#This Row],[accFillSz]],bot_orders[[#This Row],[accFillSz]]+bot_orders[[#This Row],[fee]])</f>
        <v>1.9424447999999999</v>
      </c>
      <c r="AB297">
        <v>0</v>
      </c>
      <c r="AC297" t="s">
        <v>38</v>
      </c>
      <c r="AD297">
        <v>0</v>
      </c>
      <c r="AE297" t="s">
        <v>40</v>
      </c>
      <c r="AF297" t="s">
        <v>41</v>
      </c>
      <c r="AG297" t="s">
        <v>42</v>
      </c>
      <c r="AH297" t="s">
        <v>28</v>
      </c>
      <c r="AI297">
        <v>1.9424448000000001</v>
      </c>
      <c r="AJ297">
        <v>-0.81647999999999998</v>
      </c>
    </row>
    <row r="298" spans="1:36" x14ac:dyDescent="0.3">
      <c r="A298">
        <v>295</v>
      </c>
      <c r="B298" t="s">
        <v>312</v>
      </c>
      <c r="C298" t="s">
        <v>28</v>
      </c>
      <c r="D298" t="s">
        <v>29</v>
      </c>
      <c r="E298" t="s">
        <v>30</v>
      </c>
      <c r="F298" t="s">
        <v>31</v>
      </c>
      <c r="G298" t="s">
        <v>1504</v>
      </c>
      <c r="H298" t="s">
        <v>1508</v>
      </c>
      <c r="I298" s="4" t="s">
        <v>1509</v>
      </c>
      <c r="J298" s="1">
        <f>((((bot_orders[[#This Row],[cTime]]/ 1000)+3*3600) / 86400) + DATE(1970,1,1))</f>
        <v>45756.855952789352</v>
      </c>
      <c r="K298" s="4" t="s">
        <v>1510</v>
      </c>
      <c r="L298" s="1">
        <f>((((bot_orders[[#This Row],[uTime]]/ 1000)+3*3600) / 86400) + DATE(1970,1,1))</f>
        <v>45756.856814803243</v>
      </c>
      <c r="M298" t="s">
        <v>34</v>
      </c>
      <c r="N298" t="s">
        <v>28</v>
      </c>
      <c r="O298" t="s">
        <v>35</v>
      </c>
      <c r="P298">
        <v>1.9419999999999999</v>
      </c>
      <c r="Q298" t="s">
        <v>36</v>
      </c>
      <c r="R298" t="s">
        <v>37</v>
      </c>
      <c r="S298">
        <v>0.42199999999999999</v>
      </c>
      <c r="T298">
        <v>0.42199999999999999</v>
      </c>
      <c r="U298">
        <v>1.9419999999999999</v>
      </c>
      <c r="V298">
        <v>-6.5561920000000004E-4</v>
      </c>
      <c r="W298" t="s">
        <v>38</v>
      </c>
      <c r="X298" s="4">
        <f>IF(bot_orders[[#This Row],[side]]="sell", bot_orders[[#This Row],[accFillSz]]*bot_orders[[#This Row],[avgPx]] + bot_orders[[#This Row],[fee]], -bot_orders[[#This Row],[accFillSz]]*bot_orders[[#This Row],[avgPx]])</f>
        <v>0.81886838079999991</v>
      </c>
      <c r="Y298" s="4">
        <f>IF(bot_orders[[#This Row],[side]]="buy", bot_orders[[#This Row],[accFillSz]] + bot_orders[[#This Row],[fee]], -bot_orders[[#This Row],[accFillSz]])</f>
        <v>-1.9419999999999999</v>
      </c>
      <c r="Z298" s="4">
        <f>IF(bot_orders[[#This Row],[side]]="sell",bot_orders[[#This Row],[accFillSz]]*bot_orders[[#This Row],[avgPx]]+bot_orders[[#This Row],[fee]], 0)</f>
        <v>0.81886838079999991</v>
      </c>
      <c r="AA298" s="4">
        <f>IF(bot_orders[[#This Row],[side]]="sell",-bot_orders[[#This Row],[accFillSz]],bot_orders[[#This Row],[accFillSz]]+bot_orders[[#This Row],[fee]])</f>
        <v>-1.9419999999999999</v>
      </c>
      <c r="AB298">
        <v>0</v>
      </c>
      <c r="AC298" t="s">
        <v>39</v>
      </c>
      <c r="AD298">
        <v>0</v>
      </c>
      <c r="AE298" t="s">
        <v>40</v>
      </c>
      <c r="AF298" t="s">
        <v>41</v>
      </c>
      <c r="AG298" t="s">
        <v>42</v>
      </c>
      <c r="AH298" t="s">
        <v>28</v>
      </c>
      <c r="AI298">
        <v>-1.9419999999999999</v>
      </c>
      <c r="AJ298">
        <v>0.81886837999999995</v>
      </c>
    </row>
    <row r="299" spans="1:36" x14ac:dyDescent="0.3">
      <c r="A299">
        <v>296</v>
      </c>
      <c r="B299" t="s">
        <v>312</v>
      </c>
      <c r="C299" t="s">
        <v>28</v>
      </c>
      <c r="D299" t="s">
        <v>29</v>
      </c>
      <c r="E299" t="s">
        <v>30</v>
      </c>
      <c r="F299" t="s">
        <v>31</v>
      </c>
      <c r="G299" t="s">
        <v>1511</v>
      </c>
      <c r="H299" t="s">
        <v>1512</v>
      </c>
      <c r="I299" s="4" t="s">
        <v>1513</v>
      </c>
      <c r="J299" s="1">
        <f>((((bot_orders[[#This Row],[cTime]]/ 1000)+3*3600) / 86400) + DATE(1970,1,1))</f>
        <v>45756.857668171295</v>
      </c>
      <c r="K299" s="4" t="s">
        <v>1514</v>
      </c>
      <c r="L299" s="1">
        <f>((((bot_orders[[#This Row],[uTime]]/ 1000)+3*3600) / 86400) + DATE(1970,1,1))</f>
        <v>45756.859016944443</v>
      </c>
      <c r="M299" t="s">
        <v>34</v>
      </c>
      <c r="N299" t="s">
        <v>28</v>
      </c>
      <c r="O299" t="s">
        <v>35</v>
      </c>
      <c r="P299">
        <v>1.944</v>
      </c>
      <c r="Q299" t="s">
        <v>36</v>
      </c>
      <c r="R299" t="s">
        <v>55</v>
      </c>
      <c r="S299">
        <v>0.42399999999999999</v>
      </c>
      <c r="T299">
        <v>0.42399999999999999</v>
      </c>
      <c r="U299">
        <v>1.944</v>
      </c>
      <c r="V299">
        <v>-1.5552000000000001E-3</v>
      </c>
      <c r="W299" t="s">
        <v>39</v>
      </c>
      <c r="X299" s="4">
        <f>IF(bot_orders[[#This Row],[side]]="sell", bot_orders[[#This Row],[accFillSz]]*bot_orders[[#This Row],[avgPx]] + bot_orders[[#This Row],[fee]], -bot_orders[[#This Row],[accFillSz]]*bot_orders[[#This Row],[avgPx]])</f>
        <v>-0.82425599999999999</v>
      </c>
      <c r="Y299" s="4">
        <f>IF(bot_orders[[#This Row],[side]]="buy", bot_orders[[#This Row],[accFillSz]] + bot_orders[[#This Row],[fee]], -bot_orders[[#This Row],[accFillSz]])</f>
        <v>1.9424447999999999</v>
      </c>
      <c r="Z299" s="4">
        <f>IF(bot_orders[[#This Row],[side]]="sell",bot_orders[[#This Row],[accFillSz]]*bot_orders[[#This Row],[avgPx]]+bot_orders[[#This Row],[fee]], 0)</f>
        <v>0</v>
      </c>
      <c r="AA299" s="4">
        <f>IF(bot_orders[[#This Row],[side]]="sell",-bot_orders[[#This Row],[accFillSz]],bot_orders[[#This Row],[accFillSz]]+bot_orders[[#This Row],[fee]])</f>
        <v>1.9424447999999999</v>
      </c>
      <c r="AB299">
        <v>0</v>
      </c>
      <c r="AC299" t="s">
        <v>38</v>
      </c>
      <c r="AD299">
        <v>0</v>
      </c>
      <c r="AE299" t="s">
        <v>40</v>
      </c>
      <c r="AF299" t="s">
        <v>41</v>
      </c>
      <c r="AG299" t="s">
        <v>42</v>
      </c>
      <c r="AH299" t="s">
        <v>28</v>
      </c>
      <c r="AI299">
        <v>1.9424448000000001</v>
      </c>
      <c r="AJ299">
        <v>-0.82425599999999999</v>
      </c>
    </row>
    <row r="300" spans="1:36" x14ac:dyDescent="0.3">
      <c r="A300">
        <v>297</v>
      </c>
      <c r="B300" t="s">
        <v>312</v>
      </c>
      <c r="C300" t="s">
        <v>28</v>
      </c>
      <c r="D300" t="s">
        <v>29</v>
      </c>
      <c r="E300" t="s">
        <v>30</v>
      </c>
      <c r="F300" t="s">
        <v>31</v>
      </c>
      <c r="G300" t="s">
        <v>1511</v>
      </c>
      <c r="H300" t="s">
        <v>1515</v>
      </c>
      <c r="I300" s="4" t="s">
        <v>1516</v>
      </c>
      <c r="J300" s="1">
        <f>((((bot_orders[[#This Row],[cTime]]/ 1000)+3*3600) / 86400) + DATE(1970,1,1))</f>
        <v>45756.859016967588</v>
      </c>
      <c r="K300" s="4" t="s">
        <v>1517</v>
      </c>
      <c r="L300" s="1">
        <f>((((bot_orders[[#This Row],[uTime]]/ 1000)+3*3600) / 86400) + DATE(1970,1,1))</f>
        <v>45756.859250937501</v>
      </c>
      <c r="M300" t="s">
        <v>34</v>
      </c>
      <c r="N300" t="s">
        <v>28</v>
      </c>
      <c r="O300" t="s">
        <v>35</v>
      </c>
      <c r="P300">
        <v>1.9419999999999999</v>
      </c>
      <c r="Q300" t="s">
        <v>36</v>
      </c>
      <c r="R300" t="s">
        <v>37</v>
      </c>
      <c r="S300">
        <v>0.42599999999999999</v>
      </c>
      <c r="T300">
        <v>0.42599999999999999</v>
      </c>
      <c r="U300">
        <v>1.9419999999999999</v>
      </c>
      <c r="V300">
        <v>-6.6183360000000001E-4</v>
      </c>
      <c r="W300" t="s">
        <v>38</v>
      </c>
      <c r="X300" s="4">
        <f>IF(bot_orders[[#This Row],[side]]="sell", bot_orders[[#This Row],[accFillSz]]*bot_orders[[#This Row],[avgPx]] + bot_orders[[#This Row],[fee]], -bot_orders[[#This Row],[accFillSz]]*bot_orders[[#This Row],[avgPx]])</f>
        <v>0.82663016639999987</v>
      </c>
      <c r="Y300" s="4">
        <f>IF(bot_orders[[#This Row],[side]]="buy", bot_orders[[#This Row],[accFillSz]] + bot_orders[[#This Row],[fee]], -bot_orders[[#This Row],[accFillSz]])</f>
        <v>-1.9419999999999999</v>
      </c>
      <c r="Z300" s="4">
        <f>IF(bot_orders[[#This Row],[side]]="sell",bot_orders[[#This Row],[accFillSz]]*bot_orders[[#This Row],[avgPx]]+bot_orders[[#This Row],[fee]], 0)</f>
        <v>0.82663016639999987</v>
      </c>
      <c r="AA300" s="4">
        <f>IF(bot_orders[[#This Row],[side]]="sell",-bot_orders[[#This Row],[accFillSz]],bot_orders[[#This Row],[accFillSz]]+bot_orders[[#This Row],[fee]])</f>
        <v>-1.9419999999999999</v>
      </c>
      <c r="AB300">
        <v>0</v>
      </c>
      <c r="AC300" t="s">
        <v>39</v>
      </c>
      <c r="AD300">
        <v>0</v>
      </c>
      <c r="AE300" t="s">
        <v>40</v>
      </c>
      <c r="AF300" t="s">
        <v>41</v>
      </c>
      <c r="AG300" t="s">
        <v>42</v>
      </c>
      <c r="AH300" t="s">
        <v>28</v>
      </c>
      <c r="AI300">
        <v>-1.9419999999999999</v>
      </c>
      <c r="AJ300">
        <v>0.82663017000000005</v>
      </c>
    </row>
    <row r="301" spans="1:36" x14ac:dyDescent="0.3">
      <c r="A301">
        <v>298</v>
      </c>
      <c r="B301" t="s">
        <v>312</v>
      </c>
      <c r="C301" t="s">
        <v>28</v>
      </c>
      <c r="D301" t="s">
        <v>29</v>
      </c>
      <c r="E301" t="s">
        <v>30</v>
      </c>
      <c r="F301" t="s">
        <v>31</v>
      </c>
      <c r="G301" t="s">
        <v>1518</v>
      </c>
      <c r="H301" t="s">
        <v>1519</v>
      </c>
      <c r="I301" s="4" t="s">
        <v>1520</v>
      </c>
      <c r="J301" s="1">
        <f>((((bot_orders[[#This Row],[cTime]]/ 1000)+3*3600) / 86400) + DATE(1970,1,1))</f>
        <v>45756.860730324071</v>
      </c>
      <c r="K301" s="4" t="s">
        <v>1521</v>
      </c>
      <c r="L301" s="1">
        <f>((((bot_orders[[#This Row],[uTime]]/ 1000)+3*3600) / 86400) + DATE(1970,1,1))</f>
        <v>45756.860814687498</v>
      </c>
      <c r="M301" t="s">
        <v>34</v>
      </c>
      <c r="N301" t="s">
        <v>28</v>
      </c>
      <c r="O301" t="s">
        <v>35</v>
      </c>
      <c r="P301">
        <v>1.911</v>
      </c>
      <c r="Q301" t="s">
        <v>36</v>
      </c>
      <c r="R301" t="s">
        <v>55</v>
      </c>
      <c r="S301">
        <v>0.42399999999999999</v>
      </c>
      <c r="T301">
        <v>0.42399999999999999</v>
      </c>
      <c r="U301">
        <v>1.911</v>
      </c>
      <c r="V301">
        <v>-1.5288000000000001E-3</v>
      </c>
      <c r="W301" t="s">
        <v>39</v>
      </c>
      <c r="X301" s="4">
        <f>IF(bot_orders[[#This Row],[side]]="sell", bot_orders[[#This Row],[accFillSz]]*bot_orders[[#This Row],[avgPx]] + bot_orders[[#This Row],[fee]], -bot_orders[[#This Row],[accFillSz]]*bot_orders[[#This Row],[avgPx]])</f>
        <v>-0.81026399999999998</v>
      </c>
      <c r="Y301" s="4">
        <f>IF(bot_orders[[#This Row],[side]]="buy", bot_orders[[#This Row],[accFillSz]] + bot_orders[[#This Row],[fee]], -bot_orders[[#This Row],[accFillSz]])</f>
        <v>1.9094712</v>
      </c>
      <c r="Z301" s="4">
        <f>IF(bot_orders[[#This Row],[side]]="sell",bot_orders[[#This Row],[accFillSz]]*bot_orders[[#This Row],[avgPx]]+bot_orders[[#This Row],[fee]], 0)</f>
        <v>0</v>
      </c>
      <c r="AA301" s="4">
        <f>IF(bot_orders[[#This Row],[side]]="sell",-bot_orders[[#This Row],[accFillSz]],bot_orders[[#This Row],[accFillSz]]+bot_orders[[#This Row],[fee]])</f>
        <v>1.9094712</v>
      </c>
      <c r="AB301">
        <v>0</v>
      </c>
      <c r="AC301" t="s">
        <v>38</v>
      </c>
      <c r="AD301">
        <v>0</v>
      </c>
      <c r="AE301" t="s">
        <v>40</v>
      </c>
      <c r="AF301" t="s">
        <v>41</v>
      </c>
      <c r="AG301" t="s">
        <v>42</v>
      </c>
      <c r="AH301" t="s">
        <v>28</v>
      </c>
      <c r="AI301">
        <v>1.9094712</v>
      </c>
      <c r="AJ301">
        <v>-0.81026399999999998</v>
      </c>
    </row>
    <row r="302" spans="1:36" x14ac:dyDescent="0.3">
      <c r="A302">
        <v>299</v>
      </c>
      <c r="B302" t="s">
        <v>312</v>
      </c>
      <c r="C302" t="s">
        <v>28</v>
      </c>
      <c r="D302" t="s">
        <v>29</v>
      </c>
      <c r="E302" t="s">
        <v>30</v>
      </c>
      <c r="F302" t="s">
        <v>31</v>
      </c>
      <c r="G302" t="s">
        <v>1522</v>
      </c>
      <c r="H302" t="s">
        <v>1523</v>
      </c>
      <c r="I302" s="4" t="s">
        <v>1520</v>
      </c>
      <c r="J302" s="1">
        <f>((((bot_orders[[#This Row],[cTime]]/ 1000)+3*3600) / 86400) + DATE(1970,1,1))</f>
        <v>45756.860730324071</v>
      </c>
      <c r="K302" s="4" t="s">
        <v>1524</v>
      </c>
      <c r="L302" s="1">
        <f>((((bot_orders[[#This Row],[uTime]]/ 1000)+3*3600) / 86400) + DATE(1970,1,1))</f>
        <v>45756.860730370376</v>
      </c>
      <c r="M302" t="s">
        <v>34</v>
      </c>
      <c r="N302" t="s">
        <v>28</v>
      </c>
      <c r="O302" t="s">
        <v>35</v>
      </c>
      <c r="P302">
        <v>1.911</v>
      </c>
      <c r="Q302" t="s">
        <v>36</v>
      </c>
      <c r="R302" t="s">
        <v>55</v>
      </c>
      <c r="S302">
        <v>0.42599999999999999</v>
      </c>
      <c r="T302">
        <v>0.4244</v>
      </c>
      <c r="U302">
        <v>1.911</v>
      </c>
      <c r="V302">
        <v>-1.9109999999999999E-3</v>
      </c>
      <c r="W302" t="s">
        <v>39</v>
      </c>
      <c r="X302" s="4">
        <f>IF(bot_orders[[#This Row],[side]]="sell", bot_orders[[#This Row],[accFillSz]]*bot_orders[[#This Row],[avgPx]] + bot_orders[[#This Row],[fee]], -bot_orders[[#This Row],[accFillSz]]*bot_orders[[#This Row],[avgPx]])</f>
        <v>-0.81102839999999998</v>
      </c>
      <c r="Y302" s="4">
        <f>IF(bot_orders[[#This Row],[side]]="buy", bot_orders[[#This Row],[accFillSz]] + bot_orders[[#This Row],[fee]], -bot_orders[[#This Row],[accFillSz]])</f>
        <v>1.909089</v>
      </c>
      <c r="Z302" s="4">
        <f>IF(bot_orders[[#This Row],[side]]="sell",bot_orders[[#This Row],[accFillSz]]*bot_orders[[#This Row],[avgPx]]+bot_orders[[#This Row],[fee]], 0)</f>
        <v>0</v>
      </c>
      <c r="AA302" s="4">
        <f>IF(bot_orders[[#This Row],[side]]="sell",-bot_orders[[#This Row],[accFillSz]],bot_orders[[#This Row],[accFillSz]]+bot_orders[[#This Row],[fee]])</f>
        <v>1.909089</v>
      </c>
      <c r="AB302">
        <v>0</v>
      </c>
      <c r="AC302" t="s">
        <v>38</v>
      </c>
      <c r="AD302">
        <v>0</v>
      </c>
      <c r="AE302" t="s">
        <v>40</v>
      </c>
      <c r="AF302" t="s">
        <v>41</v>
      </c>
      <c r="AG302" t="s">
        <v>42</v>
      </c>
      <c r="AH302" t="s">
        <v>28</v>
      </c>
      <c r="AI302">
        <v>1.909089</v>
      </c>
      <c r="AJ302">
        <v>-0.81102839999999998</v>
      </c>
    </row>
    <row r="303" spans="1:36" x14ac:dyDescent="0.3">
      <c r="A303">
        <v>300</v>
      </c>
      <c r="B303" t="s">
        <v>312</v>
      </c>
      <c r="C303" t="s">
        <v>28</v>
      </c>
      <c r="D303" t="s">
        <v>29</v>
      </c>
      <c r="E303" t="s">
        <v>30</v>
      </c>
      <c r="F303" t="s">
        <v>31</v>
      </c>
      <c r="G303" t="s">
        <v>1525</v>
      </c>
      <c r="H303" t="s">
        <v>1526</v>
      </c>
      <c r="I303" s="4" t="s">
        <v>1520</v>
      </c>
      <c r="J303" s="1">
        <f>((((bot_orders[[#This Row],[cTime]]/ 1000)+3*3600) / 86400) + DATE(1970,1,1))</f>
        <v>45756.860730324071</v>
      </c>
      <c r="K303" s="4" t="s">
        <v>1524</v>
      </c>
      <c r="L303" s="1">
        <f>((((bot_orders[[#This Row],[uTime]]/ 1000)+3*3600) / 86400) + DATE(1970,1,1))</f>
        <v>45756.860730370376</v>
      </c>
      <c r="M303" t="s">
        <v>34</v>
      </c>
      <c r="N303" t="s">
        <v>28</v>
      </c>
      <c r="O303" t="s">
        <v>35</v>
      </c>
      <c r="P303">
        <v>1.911</v>
      </c>
      <c r="Q303" t="s">
        <v>36</v>
      </c>
      <c r="R303" t="s">
        <v>55</v>
      </c>
      <c r="S303">
        <v>0.42799999999999999</v>
      </c>
      <c r="T303">
        <v>0.4244</v>
      </c>
      <c r="U303">
        <v>1.911</v>
      </c>
      <c r="V303">
        <v>-1.9109999999999999E-3</v>
      </c>
      <c r="W303" t="s">
        <v>39</v>
      </c>
      <c r="X303" s="4">
        <f>IF(bot_orders[[#This Row],[side]]="sell", bot_orders[[#This Row],[accFillSz]]*bot_orders[[#This Row],[avgPx]] + bot_orders[[#This Row],[fee]], -bot_orders[[#This Row],[accFillSz]]*bot_orders[[#This Row],[avgPx]])</f>
        <v>-0.81102839999999998</v>
      </c>
      <c r="Y303" s="4">
        <f>IF(bot_orders[[#This Row],[side]]="buy", bot_orders[[#This Row],[accFillSz]] + bot_orders[[#This Row],[fee]], -bot_orders[[#This Row],[accFillSz]])</f>
        <v>1.909089</v>
      </c>
      <c r="Z303" s="4">
        <f>IF(bot_orders[[#This Row],[side]]="sell",bot_orders[[#This Row],[accFillSz]]*bot_orders[[#This Row],[avgPx]]+bot_orders[[#This Row],[fee]], 0)</f>
        <v>0</v>
      </c>
      <c r="AA303" s="4">
        <f>IF(bot_orders[[#This Row],[side]]="sell",-bot_orders[[#This Row],[accFillSz]],bot_orders[[#This Row],[accFillSz]]+bot_orders[[#This Row],[fee]])</f>
        <v>1.909089</v>
      </c>
      <c r="AB303">
        <v>0</v>
      </c>
      <c r="AC303" t="s">
        <v>38</v>
      </c>
      <c r="AD303">
        <v>0</v>
      </c>
      <c r="AE303" t="s">
        <v>40</v>
      </c>
      <c r="AF303" t="s">
        <v>41</v>
      </c>
      <c r="AG303" t="s">
        <v>42</v>
      </c>
      <c r="AH303" t="s">
        <v>28</v>
      </c>
      <c r="AI303">
        <v>1.909089</v>
      </c>
      <c r="AJ303">
        <v>-0.81102839999999998</v>
      </c>
    </row>
    <row r="304" spans="1:36" x14ac:dyDescent="0.3">
      <c r="A304">
        <v>301</v>
      </c>
      <c r="B304" t="s">
        <v>312</v>
      </c>
      <c r="C304" t="s">
        <v>28</v>
      </c>
      <c r="D304" t="s">
        <v>29</v>
      </c>
      <c r="E304" t="s">
        <v>30</v>
      </c>
      <c r="F304" t="s">
        <v>31</v>
      </c>
      <c r="G304" t="s">
        <v>1527</v>
      </c>
      <c r="H304" t="s">
        <v>1528</v>
      </c>
      <c r="I304" s="4" t="s">
        <v>1520</v>
      </c>
      <c r="J304" s="1">
        <f>((((bot_orders[[#This Row],[cTime]]/ 1000)+3*3600) / 86400) + DATE(1970,1,1))</f>
        <v>45756.860730324071</v>
      </c>
      <c r="K304" s="4" t="s">
        <v>1524</v>
      </c>
      <c r="L304" s="1">
        <f>((((bot_orders[[#This Row],[uTime]]/ 1000)+3*3600) / 86400) + DATE(1970,1,1))</f>
        <v>45756.860730370376</v>
      </c>
      <c r="M304" t="s">
        <v>34</v>
      </c>
      <c r="N304" t="s">
        <v>28</v>
      </c>
      <c r="O304" t="s">
        <v>35</v>
      </c>
      <c r="P304">
        <v>1.911</v>
      </c>
      <c r="Q304" t="s">
        <v>36</v>
      </c>
      <c r="R304" t="s">
        <v>55</v>
      </c>
      <c r="S304">
        <v>0.43</v>
      </c>
      <c r="T304">
        <v>0.4244</v>
      </c>
      <c r="U304">
        <v>1.911</v>
      </c>
      <c r="V304">
        <v>-1.9109999999999999E-3</v>
      </c>
      <c r="W304" t="s">
        <v>39</v>
      </c>
      <c r="X304" s="4">
        <f>IF(bot_orders[[#This Row],[side]]="sell", bot_orders[[#This Row],[accFillSz]]*bot_orders[[#This Row],[avgPx]] + bot_orders[[#This Row],[fee]], -bot_orders[[#This Row],[accFillSz]]*bot_orders[[#This Row],[avgPx]])</f>
        <v>-0.81102839999999998</v>
      </c>
      <c r="Y304" s="4">
        <f>IF(bot_orders[[#This Row],[side]]="buy", bot_orders[[#This Row],[accFillSz]] + bot_orders[[#This Row],[fee]], -bot_orders[[#This Row],[accFillSz]])</f>
        <v>1.909089</v>
      </c>
      <c r="Z304" s="4">
        <f>IF(bot_orders[[#This Row],[side]]="sell",bot_orders[[#This Row],[accFillSz]]*bot_orders[[#This Row],[avgPx]]+bot_orders[[#This Row],[fee]], 0)</f>
        <v>0</v>
      </c>
      <c r="AA304" s="4">
        <f>IF(bot_orders[[#This Row],[side]]="sell",-bot_orders[[#This Row],[accFillSz]],bot_orders[[#This Row],[accFillSz]]+bot_orders[[#This Row],[fee]])</f>
        <v>1.909089</v>
      </c>
      <c r="AB304">
        <v>0</v>
      </c>
      <c r="AC304" t="s">
        <v>38</v>
      </c>
      <c r="AD304">
        <v>0</v>
      </c>
      <c r="AE304" t="s">
        <v>40</v>
      </c>
      <c r="AF304" t="s">
        <v>41</v>
      </c>
      <c r="AG304" t="s">
        <v>42</v>
      </c>
      <c r="AH304" t="s">
        <v>28</v>
      </c>
      <c r="AI304">
        <v>1.909089</v>
      </c>
      <c r="AJ304">
        <v>-0.81102839999999998</v>
      </c>
    </row>
    <row r="305" spans="1:36" x14ac:dyDescent="0.3">
      <c r="A305">
        <v>302</v>
      </c>
      <c r="B305" t="s">
        <v>312</v>
      </c>
      <c r="C305" t="s">
        <v>28</v>
      </c>
      <c r="D305" t="s">
        <v>29</v>
      </c>
      <c r="E305" t="s">
        <v>30</v>
      </c>
      <c r="F305" t="s">
        <v>31</v>
      </c>
      <c r="G305" t="s">
        <v>1529</v>
      </c>
      <c r="H305" t="s">
        <v>1530</v>
      </c>
      <c r="I305" s="4" t="s">
        <v>1520</v>
      </c>
      <c r="J305" s="1">
        <f>((((bot_orders[[#This Row],[cTime]]/ 1000)+3*3600) / 86400) + DATE(1970,1,1))</f>
        <v>45756.860730324071</v>
      </c>
      <c r="K305" s="4" t="s">
        <v>1524</v>
      </c>
      <c r="L305" s="1">
        <f>((((bot_orders[[#This Row],[uTime]]/ 1000)+3*3600) / 86400) + DATE(1970,1,1))</f>
        <v>45756.860730370376</v>
      </c>
      <c r="M305" t="s">
        <v>34</v>
      </c>
      <c r="N305" t="s">
        <v>28</v>
      </c>
      <c r="O305" t="s">
        <v>35</v>
      </c>
      <c r="P305">
        <v>1.911</v>
      </c>
      <c r="Q305" t="s">
        <v>36</v>
      </c>
      <c r="R305" t="s">
        <v>55</v>
      </c>
      <c r="S305">
        <v>0.432</v>
      </c>
      <c r="T305">
        <v>0.4244</v>
      </c>
      <c r="U305">
        <v>1.911</v>
      </c>
      <c r="V305">
        <v>-1.9109999999999999E-3</v>
      </c>
      <c r="W305" t="s">
        <v>39</v>
      </c>
      <c r="X305" s="4">
        <f>IF(bot_orders[[#This Row],[side]]="sell", bot_orders[[#This Row],[accFillSz]]*bot_orders[[#This Row],[avgPx]] + bot_orders[[#This Row],[fee]], -bot_orders[[#This Row],[accFillSz]]*bot_orders[[#This Row],[avgPx]])</f>
        <v>-0.81102839999999998</v>
      </c>
      <c r="Y305" s="4">
        <f>IF(bot_orders[[#This Row],[side]]="buy", bot_orders[[#This Row],[accFillSz]] + bot_orders[[#This Row],[fee]], -bot_orders[[#This Row],[accFillSz]])</f>
        <v>1.909089</v>
      </c>
      <c r="Z305" s="4">
        <f>IF(bot_orders[[#This Row],[side]]="sell",bot_orders[[#This Row],[accFillSz]]*bot_orders[[#This Row],[avgPx]]+bot_orders[[#This Row],[fee]], 0)</f>
        <v>0</v>
      </c>
      <c r="AA305" s="4">
        <f>IF(bot_orders[[#This Row],[side]]="sell",-bot_orders[[#This Row],[accFillSz]],bot_orders[[#This Row],[accFillSz]]+bot_orders[[#This Row],[fee]])</f>
        <v>1.909089</v>
      </c>
      <c r="AB305">
        <v>0</v>
      </c>
      <c r="AC305" t="s">
        <v>38</v>
      </c>
      <c r="AD305">
        <v>0</v>
      </c>
      <c r="AE305" t="s">
        <v>40</v>
      </c>
      <c r="AF305" t="s">
        <v>41</v>
      </c>
      <c r="AG305" t="s">
        <v>42</v>
      </c>
      <c r="AH305" t="s">
        <v>28</v>
      </c>
      <c r="AI305">
        <v>1.909089</v>
      </c>
      <c r="AJ305">
        <v>-0.81102839999999998</v>
      </c>
    </row>
    <row r="306" spans="1:36" x14ac:dyDescent="0.3">
      <c r="A306">
        <v>303</v>
      </c>
      <c r="B306" t="s">
        <v>312</v>
      </c>
      <c r="C306" t="s">
        <v>28</v>
      </c>
      <c r="D306" t="s">
        <v>29</v>
      </c>
      <c r="E306" t="s">
        <v>30</v>
      </c>
      <c r="F306" t="s">
        <v>31</v>
      </c>
      <c r="G306" t="s">
        <v>1531</v>
      </c>
      <c r="H306" t="s">
        <v>1532</v>
      </c>
      <c r="I306" s="4" t="s">
        <v>1520</v>
      </c>
      <c r="J306" s="1">
        <f>((((bot_orders[[#This Row],[cTime]]/ 1000)+3*3600) / 86400) + DATE(1970,1,1))</f>
        <v>45756.860730324071</v>
      </c>
      <c r="K306" s="4" t="s">
        <v>1524</v>
      </c>
      <c r="L306" s="1">
        <f>((((bot_orders[[#This Row],[uTime]]/ 1000)+3*3600) / 86400) + DATE(1970,1,1))</f>
        <v>45756.860730370376</v>
      </c>
      <c r="M306" t="s">
        <v>34</v>
      </c>
      <c r="N306" t="s">
        <v>28</v>
      </c>
      <c r="O306" t="s">
        <v>35</v>
      </c>
      <c r="P306">
        <v>1.9059999999999999</v>
      </c>
      <c r="Q306" t="s">
        <v>36</v>
      </c>
      <c r="R306" t="s">
        <v>55</v>
      </c>
      <c r="S306">
        <v>0.4325</v>
      </c>
      <c r="T306">
        <v>0.4244</v>
      </c>
      <c r="U306">
        <v>1.9059999999999999</v>
      </c>
      <c r="V306">
        <v>-1.9059999999999999E-3</v>
      </c>
      <c r="W306" t="s">
        <v>39</v>
      </c>
      <c r="X306" s="4">
        <f>IF(bot_orders[[#This Row],[side]]="sell", bot_orders[[#This Row],[accFillSz]]*bot_orders[[#This Row],[avgPx]] + bot_orders[[#This Row],[fee]], -bot_orders[[#This Row],[accFillSz]]*bot_orders[[#This Row],[avgPx]])</f>
        <v>-0.80890639999999991</v>
      </c>
      <c r="Y306" s="4">
        <f>IF(bot_orders[[#This Row],[side]]="buy", bot_orders[[#This Row],[accFillSz]] + bot_orders[[#This Row],[fee]], -bot_orders[[#This Row],[accFillSz]])</f>
        <v>1.904094</v>
      </c>
      <c r="Z306" s="4">
        <f>IF(bot_orders[[#This Row],[side]]="sell",bot_orders[[#This Row],[accFillSz]]*bot_orders[[#This Row],[avgPx]]+bot_orders[[#This Row],[fee]], 0)</f>
        <v>0</v>
      </c>
      <c r="AA306" s="4">
        <f>IF(bot_orders[[#This Row],[side]]="sell",-bot_orders[[#This Row],[accFillSz]],bot_orders[[#This Row],[accFillSz]]+bot_orders[[#This Row],[fee]])</f>
        <v>1.904094</v>
      </c>
      <c r="AB306">
        <v>0</v>
      </c>
      <c r="AC306" t="s">
        <v>38</v>
      </c>
      <c r="AD306">
        <v>0</v>
      </c>
      <c r="AE306" t="s">
        <v>40</v>
      </c>
      <c r="AF306" t="s">
        <v>41</v>
      </c>
      <c r="AG306" t="s">
        <v>42</v>
      </c>
      <c r="AH306" t="s">
        <v>28</v>
      </c>
      <c r="AI306">
        <v>1.904094</v>
      </c>
      <c r="AJ306">
        <v>-0.80890640000000003</v>
      </c>
    </row>
    <row r="307" spans="1:36" x14ac:dyDescent="0.3">
      <c r="A307">
        <v>304</v>
      </c>
      <c r="B307" t="s">
        <v>312</v>
      </c>
      <c r="C307" t="s">
        <v>28</v>
      </c>
      <c r="D307" t="s">
        <v>29</v>
      </c>
      <c r="E307" t="s">
        <v>30</v>
      </c>
      <c r="F307" t="s">
        <v>31</v>
      </c>
      <c r="G307" t="s">
        <v>1522</v>
      </c>
      <c r="H307" t="s">
        <v>1533</v>
      </c>
      <c r="I307" s="4" t="s">
        <v>1534</v>
      </c>
      <c r="J307" s="1">
        <f>((((bot_orders[[#This Row],[cTime]]/ 1000)+3*3600) / 86400) + DATE(1970,1,1))</f>
        <v>45756.860730405097</v>
      </c>
      <c r="K307" s="4" t="s">
        <v>1535</v>
      </c>
      <c r="L307" s="1">
        <f>((((bot_orders[[#This Row],[uTime]]/ 1000)+3*3600) / 86400) + DATE(1970,1,1))</f>
        <v>45756.865829525465</v>
      </c>
      <c r="M307" t="s">
        <v>34</v>
      </c>
      <c r="N307" t="s">
        <v>28</v>
      </c>
      <c r="O307" t="s">
        <v>35</v>
      </c>
      <c r="P307">
        <v>1.909</v>
      </c>
      <c r="Q307" t="s">
        <v>36</v>
      </c>
      <c r="R307" t="s">
        <v>37</v>
      </c>
      <c r="S307">
        <v>0.42799999999999999</v>
      </c>
      <c r="T307">
        <v>0.42799999999999999</v>
      </c>
      <c r="U307">
        <v>1.909</v>
      </c>
      <c r="V307">
        <v>-6.5364160000000004E-4</v>
      </c>
      <c r="W307" t="s">
        <v>38</v>
      </c>
      <c r="X307" s="4">
        <f>IF(bot_orders[[#This Row],[side]]="sell", bot_orders[[#This Row],[accFillSz]]*bot_orders[[#This Row],[avgPx]] + bot_orders[[#This Row],[fee]], -bot_orders[[#This Row],[accFillSz]]*bot_orders[[#This Row],[avgPx]])</f>
        <v>0.81639835839999997</v>
      </c>
      <c r="Y307" s="4">
        <f>IF(bot_orders[[#This Row],[side]]="buy", bot_orders[[#This Row],[accFillSz]] + bot_orders[[#This Row],[fee]], -bot_orders[[#This Row],[accFillSz]])</f>
        <v>-1.909</v>
      </c>
      <c r="Z307" s="4">
        <f>IF(bot_orders[[#This Row],[side]]="sell",bot_orders[[#This Row],[accFillSz]]*bot_orders[[#This Row],[avgPx]]+bot_orders[[#This Row],[fee]], 0)</f>
        <v>0.81639835839999997</v>
      </c>
      <c r="AA307" s="4">
        <f>IF(bot_orders[[#This Row],[side]]="sell",-bot_orders[[#This Row],[accFillSz]],bot_orders[[#This Row],[accFillSz]]+bot_orders[[#This Row],[fee]])</f>
        <v>-1.909</v>
      </c>
      <c r="AB307">
        <v>0</v>
      </c>
      <c r="AC307" t="s">
        <v>39</v>
      </c>
      <c r="AD307">
        <v>0</v>
      </c>
      <c r="AE307" t="s">
        <v>40</v>
      </c>
      <c r="AF307" t="s">
        <v>41</v>
      </c>
      <c r="AG307" t="s">
        <v>42</v>
      </c>
      <c r="AH307" t="s">
        <v>28</v>
      </c>
      <c r="AI307">
        <v>-1.909</v>
      </c>
      <c r="AJ307">
        <v>0.81639835999999999</v>
      </c>
    </row>
    <row r="308" spans="1:36" x14ac:dyDescent="0.3">
      <c r="A308">
        <v>305</v>
      </c>
      <c r="B308" t="s">
        <v>312</v>
      </c>
      <c r="C308" t="s">
        <v>28</v>
      </c>
      <c r="D308" t="s">
        <v>29</v>
      </c>
      <c r="E308" t="s">
        <v>30</v>
      </c>
      <c r="F308" t="s">
        <v>31</v>
      </c>
      <c r="G308" t="s">
        <v>1525</v>
      </c>
      <c r="H308" t="s">
        <v>1536</v>
      </c>
      <c r="I308" s="4" t="s">
        <v>1534</v>
      </c>
      <c r="J308" s="1">
        <f>((((bot_orders[[#This Row],[cTime]]/ 1000)+3*3600) / 86400) + DATE(1970,1,1))</f>
        <v>45756.860730405097</v>
      </c>
      <c r="K308" s="4" t="s">
        <v>1537</v>
      </c>
      <c r="L308" s="1">
        <f>((((bot_orders[[#This Row],[uTime]]/ 1000)+3*3600) / 86400) + DATE(1970,1,1))</f>
        <v>45756.86700017361</v>
      </c>
      <c r="M308" t="s">
        <v>34</v>
      </c>
      <c r="N308" t="s">
        <v>28</v>
      </c>
      <c r="O308" t="s">
        <v>35</v>
      </c>
      <c r="P308">
        <v>1.909</v>
      </c>
      <c r="Q308" t="s">
        <v>36</v>
      </c>
      <c r="R308" t="s">
        <v>37</v>
      </c>
      <c r="S308">
        <v>0.43</v>
      </c>
      <c r="T308">
        <v>0.43</v>
      </c>
      <c r="U308">
        <v>1.909</v>
      </c>
      <c r="V308">
        <v>-6.5669600000000002E-4</v>
      </c>
      <c r="W308" t="s">
        <v>38</v>
      </c>
      <c r="X308" s="4">
        <f>IF(bot_orders[[#This Row],[side]]="sell", bot_orders[[#This Row],[accFillSz]]*bot_orders[[#This Row],[avgPx]] + bot_orders[[#This Row],[fee]], -bot_orders[[#This Row],[accFillSz]]*bot_orders[[#This Row],[avgPx]])</f>
        <v>0.82021330400000003</v>
      </c>
      <c r="Y308" s="4">
        <f>IF(bot_orders[[#This Row],[side]]="buy", bot_orders[[#This Row],[accFillSz]] + bot_orders[[#This Row],[fee]], -bot_orders[[#This Row],[accFillSz]])</f>
        <v>-1.909</v>
      </c>
      <c r="Z308" s="4">
        <f>IF(bot_orders[[#This Row],[side]]="sell",bot_orders[[#This Row],[accFillSz]]*bot_orders[[#This Row],[avgPx]]+bot_orders[[#This Row],[fee]], 0)</f>
        <v>0.82021330400000003</v>
      </c>
      <c r="AA308" s="4">
        <f>IF(bot_orders[[#This Row],[side]]="sell",-bot_orders[[#This Row],[accFillSz]],bot_orders[[#This Row],[accFillSz]]+bot_orders[[#This Row],[fee]])</f>
        <v>-1.909</v>
      </c>
      <c r="AB308">
        <v>0</v>
      </c>
      <c r="AC308" t="s">
        <v>39</v>
      </c>
      <c r="AD308">
        <v>0</v>
      </c>
      <c r="AE308" t="s">
        <v>40</v>
      </c>
      <c r="AF308" t="s">
        <v>41</v>
      </c>
      <c r="AG308" t="s">
        <v>42</v>
      </c>
      <c r="AH308" t="s">
        <v>28</v>
      </c>
      <c r="AI308">
        <v>-1.909</v>
      </c>
      <c r="AJ308">
        <v>0.82021330000000003</v>
      </c>
    </row>
    <row r="309" spans="1:36" x14ac:dyDescent="0.3">
      <c r="A309">
        <v>306</v>
      </c>
      <c r="B309" t="s">
        <v>312</v>
      </c>
      <c r="C309" t="s">
        <v>28</v>
      </c>
      <c r="D309" t="s">
        <v>29</v>
      </c>
      <c r="E309" t="s">
        <v>30</v>
      </c>
      <c r="F309" t="s">
        <v>31</v>
      </c>
      <c r="G309" t="s">
        <v>1527</v>
      </c>
      <c r="H309" t="s">
        <v>1538</v>
      </c>
      <c r="I309" s="4" t="s">
        <v>1534</v>
      </c>
      <c r="J309" s="1">
        <f>((((bot_orders[[#This Row],[cTime]]/ 1000)+3*3600) / 86400) + DATE(1970,1,1))</f>
        <v>45756.860730405097</v>
      </c>
      <c r="K309" s="4" t="s">
        <v>1539</v>
      </c>
      <c r="L309" s="1">
        <f>((((bot_orders[[#This Row],[uTime]]/ 1000)+3*3600) / 86400) + DATE(1970,1,1))</f>
        <v>45756.871172106483</v>
      </c>
      <c r="M309" t="s">
        <v>34</v>
      </c>
      <c r="N309" t="s">
        <v>28</v>
      </c>
      <c r="O309" t="s">
        <v>35</v>
      </c>
      <c r="P309">
        <v>1.909</v>
      </c>
      <c r="Q309" t="s">
        <v>36</v>
      </c>
      <c r="R309" t="s">
        <v>37</v>
      </c>
      <c r="S309">
        <v>0.432</v>
      </c>
      <c r="T309">
        <v>0.432</v>
      </c>
      <c r="U309">
        <v>1.909</v>
      </c>
      <c r="V309">
        <v>-6.5975039999999999E-4</v>
      </c>
      <c r="W309" t="s">
        <v>38</v>
      </c>
      <c r="X309" s="4">
        <f>IF(bot_orders[[#This Row],[side]]="sell", bot_orders[[#This Row],[accFillSz]]*bot_orders[[#This Row],[avgPx]] + bot_orders[[#This Row],[fee]], -bot_orders[[#This Row],[accFillSz]]*bot_orders[[#This Row],[avgPx]])</f>
        <v>0.82402824959999998</v>
      </c>
      <c r="Y309" s="4">
        <f>IF(bot_orders[[#This Row],[side]]="buy", bot_orders[[#This Row],[accFillSz]] + bot_orders[[#This Row],[fee]], -bot_orders[[#This Row],[accFillSz]])</f>
        <v>-1.909</v>
      </c>
      <c r="Z309" s="4">
        <f>IF(bot_orders[[#This Row],[side]]="sell",bot_orders[[#This Row],[accFillSz]]*bot_orders[[#This Row],[avgPx]]+bot_orders[[#This Row],[fee]], 0)</f>
        <v>0.82402824959999998</v>
      </c>
      <c r="AA309" s="4">
        <f>IF(bot_orders[[#This Row],[side]]="sell",-bot_orders[[#This Row],[accFillSz]],bot_orders[[#This Row],[accFillSz]]+bot_orders[[#This Row],[fee]])</f>
        <v>-1.909</v>
      </c>
      <c r="AB309">
        <v>0</v>
      </c>
      <c r="AC309" t="s">
        <v>39</v>
      </c>
      <c r="AD309">
        <v>0</v>
      </c>
      <c r="AE309" t="s">
        <v>40</v>
      </c>
      <c r="AF309" t="s">
        <v>41</v>
      </c>
      <c r="AG309" t="s">
        <v>42</v>
      </c>
      <c r="AH309" t="s">
        <v>28</v>
      </c>
      <c r="AI309">
        <v>-1.909</v>
      </c>
      <c r="AJ309">
        <v>0.82402825000000002</v>
      </c>
    </row>
    <row r="310" spans="1:36" x14ac:dyDescent="0.3">
      <c r="A310">
        <v>307</v>
      </c>
      <c r="B310" t="s">
        <v>312</v>
      </c>
      <c r="C310" t="s">
        <v>28</v>
      </c>
      <c r="D310" t="s">
        <v>29</v>
      </c>
      <c r="E310" t="s">
        <v>30</v>
      </c>
      <c r="F310" t="s">
        <v>31</v>
      </c>
      <c r="G310" t="s">
        <v>1529</v>
      </c>
      <c r="H310" t="s">
        <v>1540</v>
      </c>
      <c r="I310" s="4" t="s">
        <v>1534</v>
      </c>
      <c r="J310" s="1">
        <f>((((bot_orders[[#This Row],[cTime]]/ 1000)+3*3600) / 86400) + DATE(1970,1,1))</f>
        <v>45756.860730405097</v>
      </c>
      <c r="K310" s="4" t="s">
        <v>1541</v>
      </c>
      <c r="L310" s="1">
        <f>((((bot_orders[[#This Row],[uTime]]/ 1000)+3*3600) / 86400) + DATE(1970,1,1))</f>
        <v>45756.873199733796</v>
      </c>
      <c r="M310" t="s">
        <v>34</v>
      </c>
      <c r="N310" t="s">
        <v>28</v>
      </c>
      <c r="O310" t="s">
        <v>35</v>
      </c>
      <c r="P310">
        <v>1.909</v>
      </c>
      <c r="Q310" t="s">
        <v>36</v>
      </c>
      <c r="R310" t="s">
        <v>37</v>
      </c>
      <c r="S310">
        <v>0.434</v>
      </c>
      <c r="T310">
        <v>0.434</v>
      </c>
      <c r="U310">
        <v>1.909</v>
      </c>
      <c r="V310">
        <v>-6.6280479999999997E-4</v>
      </c>
      <c r="W310" t="s">
        <v>38</v>
      </c>
      <c r="X310" s="4">
        <f>IF(bot_orders[[#This Row],[side]]="sell", bot_orders[[#This Row],[accFillSz]]*bot_orders[[#This Row],[avgPx]] + bot_orders[[#This Row],[fee]], -bot_orders[[#This Row],[accFillSz]]*bot_orders[[#This Row],[avgPx]])</f>
        <v>0.82784319519999994</v>
      </c>
      <c r="Y310" s="4">
        <f>IF(bot_orders[[#This Row],[side]]="buy", bot_orders[[#This Row],[accFillSz]] + bot_orders[[#This Row],[fee]], -bot_orders[[#This Row],[accFillSz]])</f>
        <v>-1.909</v>
      </c>
      <c r="Z310" s="4">
        <f>IF(bot_orders[[#This Row],[side]]="sell",bot_orders[[#This Row],[accFillSz]]*bot_orders[[#This Row],[avgPx]]+bot_orders[[#This Row],[fee]], 0)</f>
        <v>0.82784319519999994</v>
      </c>
      <c r="AA310" s="4">
        <f>IF(bot_orders[[#This Row],[side]]="sell",-bot_orders[[#This Row],[accFillSz]],bot_orders[[#This Row],[accFillSz]]+bot_orders[[#This Row],[fee]])</f>
        <v>-1.909</v>
      </c>
      <c r="AB310">
        <v>0</v>
      </c>
      <c r="AC310" t="s">
        <v>39</v>
      </c>
      <c r="AD310">
        <v>0</v>
      </c>
      <c r="AE310" t="s">
        <v>40</v>
      </c>
      <c r="AF310" t="s">
        <v>41</v>
      </c>
      <c r="AG310" t="s">
        <v>42</v>
      </c>
      <c r="AH310" t="s">
        <v>28</v>
      </c>
      <c r="AI310">
        <v>-1.909</v>
      </c>
      <c r="AJ310">
        <v>0.8278432</v>
      </c>
    </row>
    <row r="311" spans="1:36" x14ac:dyDescent="0.3">
      <c r="A311">
        <v>308</v>
      </c>
      <c r="B311" t="s">
        <v>312</v>
      </c>
      <c r="C311" t="s">
        <v>28</v>
      </c>
      <c r="D311" t="s">
        <v>29</v>
      </c>
      <c r="E311" t="s">
        <v>30</v>
      </c>
      <c r="F311" t="s">
        <v>31</v>
      </c>
      <c r="G311" t="s">
        <v>1518</v>
      </c>
      <c r="H311" t="s">
        <v>1542</v>
      </c>
      <c r="I311" s="4" t="s">
        <v>1543</v>
      </c>
      <c r="J311" s="1">
        <f>((((bot_orders[[#This Row],[cTime]]/ 1000)+3*3600) / 86400) + DATE(1970,1,1))</f>
        <v>45756.86081471065</v>
      </c>
      <c r="K311" s="4" t="s">
        <v>1544</v>
      </c>
      <c r="L311" s="1">
        <f>((((bot_orders[[#This Row],[uTime]]/ 1000)+3*3600) / 86400) + DATE(1970,1,1))</f>
        <v>45756.861950798615</v>
      </c>
      <c r="M311" t="s">
        <v>34</v>
      </c>
      <c r="N311" t="s">
        <v>28</v>
      </c>
      <c r="O311" t="s">
        <v>35</v>
      </c>
      <c r="P311">
        <v>1.909</v>
      </c>
      <c r="Q311" t="s">
        <v>36</v>
      </c>
      <c r="R311" t="s">
        <v>37</v>
      </c>
      <c r="S311">
        <v>0.42599999999999999</v>
      </c>
      <c r="T311">
        <v>0.42599999999999999</v>
      </c>
      <c r="U311">
        <v>1.909</v>
      </c>
      <c r="V311">
        <v>-6.5058719999999996E-4</v>
      </c>
      <c r="W311" t="s">
        <v>38</v>
      </c>
      <c r="X311" s="4">
        <f>IF(bot_orders[[#This Row],[side]]="sell", bot_orders[[#This Row],[accFillSz]]*bot_orders[[#This Row],[avgPx]] + bot_orders[[#This Row],[fee]], -bot_orders[[#This Row],[accFillSz]]*bot_orders[[#This Row],[avgPx]])</f>
        <v>0.81258341280000002</v>
      </c>
      <c r="Y311" s="4">
        <f>IF(bot_orders[[#This Row],[side]]="buy", bot_orders[[#This Row],[accFillSz]] + bot_orders[[#This Row],[fee]], -bot_orders[[#This Row],[accFillSz]])</f>
        <v>-1.909</v>
      </c>
      <c r="Z311" s="4">
        <f>IF(bot_orders[[#This Row],[side]]="sell",bot_orders[[#This Row],[accFillSz]]*bot_orders[[#This Row],[avgPx]]+bot_orders[[#This Row],[fee]], 0)</f>
        <v>0.81258341280000002</v>
      </c>
      <c r="AA311" s="4">
        <f>IF(bot_orders[[#This Row],[side]]="sell",-bot_orders[[#This Row],[accFillSz]],bot_orders[[#This Row],[accFillSz]]+bot_orders[[#This Row],[fee]])</f>
        <v>-1.909</v>
      </c>
      <c r="AB311">
        <v>0</v>
      </c>
      <c r="AC311" t="s">
        <v>39</v>
      </c>
      <c r="AD311">
        <v>0</v>
      </c>
      <c r="AE311" t="s">
        <v>40</v>
      </c>
      <c r="AF311" t="s">
        <v>41</v>
      </c>
      <c r="AG311" t="s">
        <v>42</v>
      </c>
      <c r="AH311" t="s">
        <v>28</v>
      </c>
      <c r="AI311">
        <v>-1.909</v>
      </c>
      <c r="AJ311">
        <v>0.81258341000000001</v>
      </c>
    </row>
    <row r="312" spans="1:36" x14ac:dyDescent="0.3">
      <c r="A312">
        <v>309</v>
      </c>
      <c r="B312" t="s">
        <v>312</v>
      </c>
      <c r="C312" t="s">
        <v>28</v>
      </c>
      <c r="D312" t="s">
        <v>29</v>
      </c>
      <c r="E312" t="s">
        <v>30</v>
      </c>
      <c r="F312" t="s">
        <v>31</v>
      </c>
      <c r="G312" t="s">
        <v>1545</v>
      </c>
      <c r="H312" t="s">
        <v>1546</v>
      </c>
      <c r="I312" s="4" t="s">
        <v>1547</v>
      </c>
      <c r="J312" s="1">
        <f>((((bot_orders[[#This Row],[cTime]]/ 1000)+3*3600) / 86400) + DATE(1970,1,1))</f>
        <v>45756.86195082176</v>
      </c>
      <c r="K312" s="4" t="s">
        <v>1548</v>
      </c>
      <c r="L312" s="1">
        <f>((((bot_orders[[#This Row],[uTime]]/ 1000)+3*3600) / 86400) + DATE(1970,1,1))</f>
        <v>45756.862743078702</v>
      </c>
      <c r="M312" t="s">
        <v>34</v>
      </c>
      <c r="N312" t="s">
        <v>28</v>
      </c>
      <c r="O312" t="s">
        <v>35</v>
      </c>
      <c r="P312">
        <v>1.911</v>
      </c>
      <c r="Q312" t="s">
        <v>36</v>
      </c>
      <c r="R312" t="s">
        <v>55</v>
      </c>
      <c r="S312">
        <v>0.42399999999999999</v>
      </c>
      <c r="T312">
        <v>0.42399999999999999</v>
      </c>
      <c r="U312">
        <v>1.911</v>
      </c>
      <c r="V312">
        <v>-1.5288000000000001E-3</v>
      </c>
      <c r="W312" t="s">
        <v>39</v>
      </c>
      <c r="X312" s="4">
        <f>IF(bot_orders[[#This Row],[side]]="sell", bot_orders[[#This Row],[accFillSz]]*bot_orders[[#This Row],[avgPx]] + bot_orders[[#This Row],[fee]], -bot_orders[[#This Row],[accFillSz]]*bot_orders[[#This Row],[avgPx]])</f>
        <v>-0.81026399999999998</v>
      </c>
      <c r="Y312" s="4">
        <f>IF(bot_orders[[#This Row],[side]]="buy", bot_orders[[#This Row],[accFillSz]] + bot_orders[[#This Row],[fee]], -bot_orders[[#This Row],[accFillSz]])</f>
        <v>1.9094712</v>
      </c>
      <c r="Z312" s="4">
        <f>IF(bot_orders[[#This Row],[side]]="sell",bot_orders[[#This Row],[accFillSz]]*bot_orders[[#This Row],[avgPx]]+bot_orders[[#This Row],[fee]], 0)</f>
        <v>0</v>
      </c>
      <c r="AA312" s="4">
        <f>IF(bot_orders[[#This Row],[side]]="sell",-bot_orders[[#This Row],[accFillSz]],bot_orders[[#This Row],[accFillSz]]+bot_orders[[#This Row],[fee]])</f>
        <v>1.9094712</v>
      </c>
      <c r="AB312">
        <v>0</v>
      </c>
      <c r="AC312" t="s">
        <v>38</v>
      </c>
      <c r="AD312">
        <v>0</v>
      </c>
      <c r="AE312" t="s">
        <v>40</v>
      </c>
      <c r="AF312" t="s">
        <v>41</v>
      </c>
      <c r="AG312" t="s">
        <v>42</v>
      </c>
      <c r="AH312" t="s">
        <v>28</v>
      </c>
      <c r="AI312">
        <v>1.9094712</v>
      </c>
      <c r="AJ312">
        <v>-0.81026399999999998</v>
      </c>
    </row>
    <row r="313" spans="1:36" x14ac:dyDescent="0.3">
      <c r="A313">
        <v>310</v>
      </c>
      <c r="B313" t="s">
        <v>312</v>
      </c>
      <c r="C313" t="s">
        <v>28</v>
      </c>
      <c r="D313" t="s">
        <v>29</v>
      </c>
      <c r="E313" t="s">
        <v>30</v>
      </c>
      <c r="F313" t="s">
        <v>31</v>
      </c>
      <c r="G313" t="s">
        <v>1545</v>
      </c>
      <c r="H313" t="s">
        <v>1549</v>
      </c>
      <c r="I313" s="4" t="s">
        <v>1550</v>
      </c>
      <c r="J313" s="1">
        <f>((((bot_orders[[#This Row],[cTime]]/ 1000)+3*3600) / 86400) + DATE(1970,1,1))</f>
        <v>45756.862743101854</v>
      </c>
      <c r="K313" s="4" t="s">
        <v>1551</v>
      </c>
      <c r="L313" s="1">
        <f>((((bot_orders[[#This Row],[uTime]]/ 1000)+3*3600) / 86400) + DATE(1970,1,1))</f>
        <v>45756.863064641206</v>
      </c>
      <c r="M313" t="s">
        <v>34</v>
      </c>
      <c r="N313" t="s">
        <v>28</v>
      </c>
      <c r="O313" t="s">
        <v>35</v>
      </c>
      <c r="P313">
        <v>1.909</v>
      </c>
      <c r="Q313" t="s">
        <v>36</v>
      </c>
      <c r="R313" t="s">
        <v>37</v>
      </c>
      <c r="S313">
        <v>0.42599999999999999</v>
      </c>
      <c r="T313">
        <v>0.42599999999999999</v>
      </c>
      <c r="U313">
        <v>1.909</v>
      </c>
      <c r="V313">
        <v>-6.5058719999999996E-4</v>
      </c>
      <c r="W313" t="s">
        <v>38</v>
      </c>
      <c r="X313" s="4">
        <f>IF(bot_orders[[#This Row],[side]]="sell", bot_orders[[#This Row],[accFillSz]]*bot_orders[[#This Row],[avgPx]] + bot_orders[[#This Row],[fee]], -bot_orders[[#This Row],[accFillSz]]*bot_orders[[#This Row],[avgPx]])</f>
        <v>0.81258341280000002</v>
      </c>
      <c r="Y313" s="4">
        <f>IF(bot_orders[[#This Row],[side]]="buy", bot_orders[[#This Row],[accFillSz]] + bot_orders[[#This Row],[fee]], -bot_orders[[#This Row],[accFillSz]])</f>
        <v>-1.909</v>
      </c>
      <c r="Z313" s="4">
        <f>IF(bot_orders[[#This Row],[side]]="sell",bot_orders[[#This Row],[accFillSz]]*bot_orders[[#This Row],[avgPx]]+bot_orders[[#This Row],[fee]], 0)</f>
        <v>0.81258341280000002</v>
      </c>
      <c r="AA313" s="4">
        <f>IF(bot_orders[[#This Row],[side]]="sell",-bot_orders[[#This Row],[accFillSz]],bot_orders[[#This Row],[accFillSz]]+bot_orders[[#This Row],[fee]])</f>
        <v>-1.909</v>
      </c>
      <c r="AB313">
        <v>0</v>
      </c>
      <c r="AC313" t="s">
        <v>39</v>
      </c>
      <c r="AD313">
        <v>0</v>
      </c>
      <c r="AE313" t="s">
        <v>40</v>
      </c>
      <c r="AF313" t="s">
        <v>41</v>
      </c>
      <c r="AG313" t="s">
        <v>42</v>
      </c>
      <c r="AH313" t="s">
        <v>28</v>
      </c>
      <c r="AI313">
        <v>-1.909</v>
      </c>
      <c r="AJ313">
        <v>0.81258341000000001</v>
      </c>
    </row>
    <row r="314" spans="1:36" x14ac:dyDescent="0.3">
      <c r="A314">
        <v>311</v>
      </c>
      <c r="B314" t="s">
        <v>312</v>
      </c>
      <c r="C314" t="s">
        <v>28</v>
      </c>
      <c r="D314" t="s">
        <v>29</v>
      </c>
      <c r="E314" t="s">
        <v>30</v>
      </c>
      <c r="F314" t="s">
        <v>31</v>
      </c>
      <c r="G314" t="s">
        <v>1552</v>
      </c>
      <c r="H314" t="s">
        <v>1553</v>
      </c>
      <c r="I314" s="4" t="s">
        <v>1554</v>
      </c>
      <c r="J314" s="1">
        <f>((((bot_orders[[#This Row],[cTime]]/ 1000)+3*3600) / 86400) + DATE(1970,1,1))</f>
        <v>45756.863064664351</v>
      </c>
      <c r="K314" s="4" t="s">
        <v>1555</v>
      </c>
      <c r="L314" s="1">
        <f>((((bot_orders[[#This Row],[uTime]]/ 1000)+3*3600) / 86400) + DATE(1970,1,1))</f>
        <v>45756.863789490744</v>
      </c>
      <c r="M314" t="s">
        <v>34</v>
      </c>
      <c r="N314" t="s">
        <v>28</v>
      </c>
      <c r="O314" t="s">
        <v>35</v>
      </c>
      <c r="P314">
        <v>1.911</v>
      </c>
      <c r="Q314" t="s">
        <v>36</v>
      </c>
      <c r="R314" t="s">
        <v>55</v>
      </c>
      <c r="S314">
        <v>0.42399999999999999</v>
      </c>
      <c r="T314">
        <v>0.42399999999999999</v>
      </c>
      <c r="U314">
        <v>1.911</v>
      </c>
      <c r="V314">
        <v>-1.5288000000000001E-3</v>
      </c>
      <c r="W314" t="s">
        <v>39</v>
      </c>
      <c r="X314" s="4">
        <f>IF(bot_orders[[#This Row],[side]]="sell", bot_orders[[#This Row],[accFillSz]]*bot_orders[[#This Row],[avgPx]] + bot_orders[[#This Row],[fee]], -bot_orders[[#This Row],[accFillSz]]*bot_orders[[#This Row],[avgPx]])</f>
        <v>-0.81026399999999998</v>
      </c>
      <c r="Y314" s="4">
        <f>IF(bot_orders[[#This Row],[side]]="buy", bot_orders[[#This Row],[accFillSz]] + bot_orders[[#This Row],[fee]], -bot_orders[[#This Row],[accFillSz]])</f>
        <v>1.9094712</v>
      </c>
      <c r="Z314" s="4">
        <f>IF(bot_orders[[#This Row],[side]]="sell",bot_orders[[#This Row],[accFillSz]]*bot_orders[[#This Row],[avgPx]]+bot_orders[[#This Row],[fee]], 0)</f>
        <v>0</v>
      </c>
      <c r="AA314" s="4">
        <f>IF(bot_orders[[#This Row],[side]]="sell",-bot_orders[[#This Row],[accFillSz]],bot_orders[[#This Row],[accFillSz]]+bot_orders[[#This Row],[fee]])</f>
        <v>1.9094712</v>
      </c>
      <c r="AB314">
        <v>0</v>
      </c>
      <c r="AC314" t="s">
        <v>38</v>
      </c>
      <c r="AD314">
        <v>0</v>
      </c>
      <c r="AE314" t="s">
        <v>40</v>
      </c>
      <c r="AF314" t="s">
        <v>41</v>
      </c>
      <c r="AG314" t="s">
        <v>42</v>
      </c>
      <c r="AH314" t="s">
        <v>28</v>
      </c>
      <c r="AI314">
        <v>1.9094712</v>
      </c>
      <c r="AJ314">
        <v>-0.81026399999999998</v>
      </c>
    </row>
    <row r="315" spans="1:36" x14ac:dyDescent="0.3">
      <c r="A315">
        <v>312</v>
      </c>
      <c r="B315" t="s">
        <v>312</v>
      </c>
      <c r="C315" t="s">
        <v>28</v>
      </c>
      <c r="D315" t="s">
        <v>29</v>
      </c>
      <c r="E315" t="s">
        <v>30</v>
      </c>
      <c r="F315" t="s">
        <v>31</v>
      </c>
      <c r="G315" t="s">
        <v>1552</v>
      </c>
      <c r="H315" t="s">
        <v>1556</v>
      </c>
      <c r="I315" s="4" t="s">
        <v>1557</v>
      </c>
      <c r="J315" s="1">
        <f>((((bot_orders[[#This Row],[cTime]]/ 1000)+3*3600) / 86400) + DATE(1970,1,1))</f>
        <v>45756.863789513889</v>
      </c>
      <c r="K315" s="4" t="s">
        <v>1558</v>
      </c>
      <c r="L315" s="1">
        <f>((((bot_orders[[#This Row],[uTime]]/ 1000)+3*3600) / 86400) + DATE(1970,1,1))</f>
        <v>45756.865173229162</v>
      </c>
      <c r="M315" t="s">
        <v>34</v>
      </c>
      <c r="N315" t="s">
        <v>28</v>
      </c>
      <c r="O315" t="s">
        <v>35</v>
      </c>
      <c r="P315">
        <v>1.909</v>
      </c>
      <c r="Q315" t="s">
        <v>36</v>
      </c>
      <c r="R315" t="s">
        <v>37</v>
      </c>
      <c r="S315">
        <v>0.42599999999999999</v>
      </c>
      <c r="T315">
        <v>0.42599999999999999</v>
      </c>
      <c r="U315">
        <v>1.909</v>
      </c>
      <c r="V315">
        <v>-6.5058719999999996E-4</v>
      </c>
      <c r="W315" t="s">
        <v>38</v>
      </c>
      <c r="X315" s="4">
        <f>IF(bot_orders[[#This Row],[side]]="sell", bot_orders[[#This Row],[accFillSz]]*bot_orders[[#This Row],[avgPx]] + bot_orders[[#This Row],[fee]], -bot_orders[[#This Row],[accFillSz]]*bot_orders[[#This Row],[avgPx]])</f>
        <v>0.81258341280000002</v>
      </c>
      <c r="Y315" s="4">
        <f>IF(bot_orders[[#This Row],[side]]="buy", bot_orders[[#This Row],[accFillSz]] + bot_orders[[#This Row],[fee]], -bot_orders[[#This Row],[accFillSz]])</f>
        <v>-1.909</v>
      </c>
      <c r="Z315" s="4">
        <f>IF(bot_orders[[#This Row],[side]]="sell",bot_orders[[#This Row],[accFillSz]]*bot_orders[[#This Row],[avgPx]]+bot_orders[[#This Row],[fee]], 0)</f>
        <v>0.81258341280000002</v>
      </c>
      <c r="AA315" s="4">
        <f>IF(bot_orders[[#This Row],[side]]="sell",-bot_orders[[#This Row],[accFillSz]],bot_orders[[#This Row],[accFillSz]]+bot_orders[[#This Row],[fee]])</f>
        <v>-1.909</v>
      </c>
      <c r="AB315">
        <v>0</v>
      </c>
      <c r="AC315" t="s">
        <v>39</v>
      </c>
      <c r="AD315">
        <v>0</v>
      </c>
      <c r="AE315" t="s">
        <v>40</v>
      </c>
      <c r="AF315" t="s">
        <v>41</v>
      </c>
      <c r="AG315" t="s">
        <v>42</v>
      </c>
      <c r="AH315" t="s">
        <v>28</v>
      </c>
      <c r="AI315">
        <v>-1.909</v>
      </c>
      <c r="AJ315">
        <v>0.81258341000000001</v>
      </c>
    </row>
    <row r="316" spans="1:36" x14ac:dyDescent="0.3">
      <c r="A316">
        <v>313</v>
      </c>
      <c r="B316" t="s">
        <v>312</v>
      </c>
      <c r="C316" t="s">
        <v>28</v>
      </c>
      <c r="D316" t="s">
        <v>29</v>
      </c>
      <c r="E316" t="s">
        <v>30</v>
      </c>
      <c r="F316" t="s">
        <v>31</v>
      </c>
      <c r="G316" t="s">
        <v>1559</v>
      </c>
      <c r="H316" t="s">
        <v>1560</v>
      </c>
      <c r="I316" s="4" t="s">
        <v>1561</v>
      </c>
      <c r="J316" s="1">
        <f>((((bot_orders[[#This Row],[cTime]]/ 1000)+3*3600) / 86400) + DATE(1970,1,1))</f>
        <v>45756.867000196755</v>
      </c>
      <c r="K316" s="4" t="s">
        <v>1562</v>
      </c>
      <c r="L316" s="1">
        <f>((((bot_orders[[#This Row],[uTime]]/ 1000)+3*3600) / 86400) + DATE(1970,1,1))</f>
        <v>45756.867459421293</v>
      </c>
      <c r="M316" t="s">
        <v>34</v>
      </c>
      <c r="N316" t="s">
        <v>28</v>
      </c>
      <c r="O316" t="s">
        <v>35</v>
      </c>
      <c r="P316">
        <v>1.911</v>
      </c>
      <c r="Q316" t="s">
        <v>36</v>
      </c>
      <c r="R316" t="s">
        <v>55</v>
      </c>
      <c r="S316">
        <v>0.42799999999999999</v>
      </c>
      <c r="T316">
        <v>0.42799999999999999</v>
      </c>
      <c r="U316">
        <v>1.911</v>
      </c>
      <c r="V316">
        <v>-1.5288000000000001E-3</v>
      </c>
      <c r="W316" t="s">
        <v>39</v>
      </c>
      <c r="X316" s="4">
        <f>IF(bot_orders[[#This Row],[side]]="sell", bot_orders[[#This Row],[accFillSz]]*bot_orders[[#This Row],[avgPx]] + bot_orders[[#This Row],[fee]], -bot_orders[[#This Row],[accFillSz]]*bot_orders[[#This Row],[avgPx]])</f>
        <v>-0.81790799999999997</v>
      </c>
      <c r="Y316" s="4">
        <f>IF(bot_orders[[#This Row],[side]]="buy", bot_orders[[#This Row],[accFillSz]] + bot_orders[[#This Row],[fee]], -bot_orders[[#This Row],[accFillSz]])</f>
        <v>1.9094712</v>
      </c>
      <c r="Z316" s="4">
        <f>IF(bot_orders[[#This Row],[side]]="sell",bot_orders[[#This Row],[accFillSz]]*bot_orders[[#This Row],[avgPx]]+bot_orders[[#This Row],[fee]], 0)</f>
        <v>0</v>
      </c>
      <c r="AA316" s="4">
        <f>IF(bot_orders[[#This Row],[side]]="sell",-bot_orders[[#This Row],[accFillSz]],bot_orders[[#This Row],[accFillSz]]+bot_orders[[#This Row],[fee]])</f>
        <v>1.9094712</v>
      </c>
      <c r="AB316">
        <v>0</v>
      </c>
      <c r="AC316" t="s">
        <v>38</v>
      </c>
      <c r="AD316">
        <v>0</v>
      </c>
      <c r="AE316" t="s">
        <v>40</v>
      </c>
      <c r="AF316" t="s">
        <v>41</v>
      </c>
      <c r="AG316" t="s">
        <v>42</v>
      </c>
      <c r="AH316" t="s">
        <v>28</v>
      </c>
      <c r="AI316">
        <v>1.9094712</v>
      </c>
      <c r="AJ316">
        <v>-0.81790799999999997</v>
      </c>
    </row>
    <row r="317" spans="1:36" x14ac:dyDescent="0.3">
      <c r="A317">
        <v>314</v>
      </c>
      <c r="B317" t="s">
        <v>312</v>
      </c>
      <c r="C317" t="s">
        <v>28</v>
      </c>
      <c r="D317" t="s">
        <v>29</v>
      </c>
      <c r="E317" t="s">
        <v>30</v>
      </c>
      <c r="F317" t="s">
        <v>31</v>
      </c>
      <c r="G317" t="s">
        <v>1559</v>
      </c>
      <c r="H317" t="s">
        <v>1563</v>
      </c>
      <c r="I317" s="4" t="s">
        <v>1564</v>
      </c>
      <c r="J317" s="1">
        <f>((((bot_orders[[#This Row],[cTime]]/ 1000)+3*3600) / 86400) + DATE(1970,1,1))</f>
        <v>45756.867459444446</v>
      </c>
      <c r="K317" s="4" t="s">
        <v>1565</v>
      </c>
      <c r="L317" s="1">
        <f>((((bot_orders[[#This Row],[uTime]]/ 1000)+3*3600) / 86400) + DATE(1970,1,1))</f>
        <v>45756.868965798611</v>
      </c>
      <c r="M317" t="s">
        <v>34</v>
      </c>
      <c r="N317" t="s">
        <v>28</v>
      </c>
      <c r="O317" t="s">
        <v>35</v>
      </c>
      <c r="P317">
        <v>1.909</v>
      </c>
      <c r="Q317" t="s">
        <v>36</v>
      </c>
      <c r="R317" t="s">
        <v>37</v>
      </c>
      <c r="S317">
        <v>0.43</v>
      </c>
      <c r="T317">
        <v>0.43</v>
      </c>
      <c r="U317">
        <v>1.909</v>
      </c>
      <c r="V317">
        <v>-6.5669600000000002E-4</v>
      </c>
      <c r="W317" t="s">
        <v>38</v>
      </c>
      <c r="X317" s="4">
        <f>IF(bot_orders[[#This Row],[side]]="sell", bot_orders[[#This Row],[accFillSz]]*bot_orders[[#This Row],[avgPx]] + bot_orders[[#This Row],[fee]], -bot_orders[[#This Row],[accFillSz]]*bot_orders[[#This Row],[avgPx]])</f>
        <v>0.82021330400000003</v>
      </c>
      <c r="Y317" s="4">
        <f>IF(bot_orders[[#This Row],[side]]="buy", bot_orders[[#This Row],[accFillSz]] + bot_orders[[#This Row],[fee]], -bot_orders[[#This Row],[accFillSz]])</f>
        <v>-1.909</v>
      </c>
      <c r="Z317" s="4">
        <f>IF(bot_orders[[#This Row],[side]]="sell",bot_orders[[#This Row],[accFillSz]]*bot_orders[[#This Row],[avgPx]]+bot_orders[[#This Row],[fee]], 0)</f>
        <v>0.82021330400000003</v>
      </c>
      <c r="AA317" s="4">
        <f>IF(bot_orders[[#This Row],[side]]="sell",-bot_orders[[#This Row],[accFillSz]],bot_orders[[#This Row],[accFillSz]]+bot_orders[[#This Row],[fee]])</f>
        <v>-1.909</v>
      </c>
      <c r="AB317">
        <v>0</v>
      </c>
      <c r="AC317" t="s">
        <v>39</v>
      </c>
      <c r="AD317">
        <v>0</v>
      </c>
      <c r="AE317" t="s">
        <v>40</v>
      </c>
      <c r="AF317" t="s">
        <v>41</v>
      </c>
      <c r="AG317" t="s">
        <v>42</v>
      </c>
      <c r="AH317" t="s">
        <v>28</v>
      </c>
      <c r="AI317">
        <v>-1.909</v>
      </c>
      <c r="AJ317">
        <v>0.82021330000000003</v>
      </c>
    </row>
    <row r="318" spans="1:36" x14ac:dyDescent="0.3">
      <c r="A318">
        <v>315</v>
      </c>
      <c r="B318" t="s">
        <v>312</v>
      </c>
      <c r="C318" t="s">
        <v>28</v>
      </c>
      <c r="D318" t="s">
        <v>29</v>
      </c>
      <c r="E318" t="s">
        <v>30</v>
      </c>
      <c r="F318" t="s">
        <v>31</v>
      </c>
      <c r="G318" t="s">
        <v>1566</v>
      </c>
      <c r="H318" t="s">
        <v>1567</v>
      </c>
      <c r="I318" s="4" t="s">
        <v>1568</v>
      </c>
      <c r="J318" s="1">
        <f>((((bot_orders[[#This Row],[cTime]]/ 1000)+3*3600) / 86400) + DATE(1970,1,1))</f>
        <v>45756.871172129628</v>
      </c>
      <c r="K318" s="4" t="s">
        <v>1569</v>
      </c>
      <c r="L318" s="1">
        <f>((((bot_orders[[#This Row],[uTime]]/ 1000)+3*3600) / 86400) + DATE(1970,1,1))</f>
        <v>45756.87196207176</v>
      </c>
      <c r="M318" t="s">
        <v>34</v>
      </c>
      <c r="N318" t="s">
        <v>28</v>
      </c>
      <c r="O318" t="s">
        <v>35</v>
      </c>
      <c r="P318">
        <v>1.911</v>
      </c>
      <c r="Q318" t="s">
        <v>36</v>
      </c>
      <c r="R318" t="s">
        <v>55</v>
      </c>
      <c r="S318">
        <v>0.43</v>
      </c>
      <c r="T318">
        <v>0.43</v>
      </c>
      <c r="U318">
        <v>1.911</v>
      </c>
      <c r="V318">
        <v>-1.5288000000000001E-3</v>
      </c>
      <c r="W318" t="s">
        <v>39</v>
      </c>
      <c r="X318" s="4">
        <f>IF(bot_orders[[#This Row],[side]]="sell", bot_orders[[#This Row],[accFillSz]]*bot_orders[[#This Row],[avgPx]] + bot_orders[[#This Row],[fee]], -bot_orders[[#This Row],[accFillSz]]*bot_orders[[#This Row],[avgPx]])</f>
        <v>-0.82172999999999996</v>
      </c>
      <c r="Y318" s="4">
        <f>IF(bot_orders[[#This Row],[side]]="buy", bot_orders[[#This Row],[accFillSz]] + bot_orders[[#This Row],[fee]], -bot_orders[[#This Row],[accFillSz]])</f>
        <v>1.9094712</v>
      </c>
      <c r="Z318" s="4">
        <f>IF(bot_orders[[#This Row],[side]]="sell",bot_orders[[#This Row],[accFillSz]]*bot_orders[[#This Row],[avgPx]]+bot_orders[[#This Row],[fee]], 0)</f>
        <v>0</v>
      </c>
      <c r="AA318" s="4">
        <f>IF(bot_orders[[#This Row],[side]]="sell",-bot_orders[[#This Row],[accFillSz]],bot_orders[[#This Row],[accFillSz]]+bot_orders[[#This Row],[fee]])</f>
        <v>1.9094712</v>
      </c>
      <c r="AB318">
        <v>0</v>
      </c>
      <c r="AC318" t="s">
        <v>38</v>
      </c>
      <c r="AD318">
        <v>0</v>
      </c>
      <c r="AE318" t="s">
        <v>40</v>
      </c>
      <c r="AF318" t="s">
        <v>41</v>
      </c>
      <c r="AG318" t="s">
        <v>42</v>
      </c>
      <c r="AH318" t="s">
        <v>28</v>
      </c>
      <c r="AI318">
        <v>1.9094712</v>
      </c>
      <c r="AJ318">
        <v>-0.82172999999999996</v>
      </c>
    </row>
    <row r="319" spans="1:36" x14ac:dyDescent="0.3">
      <c r="A319">
        <v>316</v>
      </c>
      <c r="B319" t="s">
        <v>312</v>
      </c>
      <c r="C319" t="s">
        <v>28</v>
      </c>
      <c r="D319" t="s">
        <v>29</v>
      </c>
      <c r="E319" t="s">
        <v>30</v>
      </c>
      <c r="F319" t="s">
        <v>31</v>
      </c>
      <c r="G319" t="s">
        <v>1566</v>
      </c>
      <c r="H319" t="s">
        <v>1570</v>
      </c>
      <c r="I319" s="4" t="s">
        <v>1571</v>
      </c>
      <c r="J319" s="1">
        <f>((((bot_orders[[#This Row],[cTime]]/ 1000)+3*3600) / 86400) + DATE(1970,1,1))</f>
        <v>45756.871962094912</v>
      </c>
      <c r="K319" s="4" t="s">
        <v>1572</v>
      </c>
      <c r="L319" s="1">
        <f>((((bot_orders[[#This Row],[uTime]]/ 1000)+3*3600) / 86400) + DATE(1970,1,1))</f>
        <v>45756.872665798612</v>
      </c>
      <c r="M319" t="s">
        <v>34</v>
      </c>
      <c r="N319" t="s">
        <v>28</v>
      </c>
      <c r="O319" t="s">
        <v>35</v>
      </c>
      <c r="P319">
        <v>1.909</v>
      </c>
      <c r="Q319" t="s">
        <v>36</v>
      </c>
      <c r="R319" t="s">
        <v>37</v>
      </c>
      <c r="S319">
        <v>0.432</v>
      </c>
      <c r="T319">
        <v>0.432</v>
      </c>
      <c r="U319">
        <v>1.909</v>
      </c>
      <c r="V319">
        <v>-6.5975039999999999E-4</v>
      </c>
      <c r="W319" t="s">
        <v>38</v>
      </c>
      <c r="X319" s="4">
        <f>IF(bot_orders[[#This Row],[side]]="sell", bot_orders[[#This Row],[accFillSz]]*bot_orders[[#This Row],[avgPx]] + bot_orders[[#This Row],[fee]], -bot_orders[[#This Row],[accFillSz]]*bot_orders[[#This Row],[avgPx]])</f>
        <v>0.82402824959999998</v>
      </c>
      <c r="Y319" s="4">
        <f>IF(bot_orders[[#This Row],[side]]="buy", bot_orders[[#This Row],[accFillSz]] + bot_orders[[#This Row],[fee]], -bot_orders[[#This Row],[accFillSz]])</f>
        <v>-1.909</v>
      </c>
      <c r="Z319" s="4">
        <f>IF(bot_orders[[#This Row],[side]]="sell",bot_orders[[#This Row],[accFillSz]]*bot_orders[[#This Row],[avgPx]]+bot_orders[[#This Row],[fee]], 0)</f>
        <v>0.82402824959999998</v>
      </c>
      <c r="AA319" s="4">
        <f>IF(bot_orders[[#This Row],[side]]="sell",-bot_orders[[#This Row],[accFillSz]],bot_orders[[#This Row],[accFillSz]]+bot_orders[[#This Row],[fee]])</f>
        <v>-1.909</v>
      </c>
      <c r="AB319">
        <v>0</v>
      </c>
      <c r="AC319" t="s">
        <v>39</v>
      </c>
      <c r="AD319">
        <v>0</v>
      </c>
      <c r="AE319" t="s">
        <v>40</v>
      </c>
      <c r="AF319" t="s">
        <v>41</v>
      </c>
      <c r="AG319" t="s">
        <v>42</v>
      </c>
      <c r="AH319" t="s">
        <v>28</v>
      </c>
      <c r="AI319">
        <v>-1.909</v>
      </c>
      <c r="AJ319">
        <v>0.82402825000000002</v>
      </c>
    </row>
    <row r="320" spans="1:36" x14ac:dyDescent="0.3">
      <c r="A320">
        <v>317</v>
      </c>
      <c r="B320" t="s">
        <v>312</v>
      </c>
      <c r="C320" t="s">
        <v>28</v>
      </c>
      <c r="D320" t="s">
        <v>29</v>
      </c>
      <c r="E320" t="s">
        <v>30</v>
      </c>
      <c r="F320" t="s">
        <v>31</v>
      </c>
      <c r="G320" t="s">
        <v>1573</v>
      </c>
      <c r="H320" t="s">
        <v>1574</v>
      </c>
      <c r="I320" s="4" t="s">
        <v>1575</v>
      </c>
      <c r="J320" s="1">
        <f>((((bot_orders[[#This Row],[cTime]]/ 1000)+3*3600) / 86400) + DATE(1970,1,1))</f>
        <v>45756.874400474539</v>
      </c>
      <c r="K320" s="4" t="s">
        <v>1576</v>
      </c>
      <c r="L320" s="1">
        <f>((((bot_orders[[#This Row],[uTime]]/ 1000)+3*3600) / 86400) + DATE(1970,1,1))</f>
        <v>45756.876432847224</v>
      </c>
      <c r="M320" t="s">
        <v>34</v>
      </c>
      <c r="N320" t="s">
        <v>28</v>
      </c>
      <c r="O320" t="s">
        <v>35</v>
      </c>
      <c r="P320">
        <v>1.8759999999999999</v>
      </c>
      <c r="Q320" t="s">
        <v>36</v>
      </c>
      <c r="R320" t="s">
        <v>55</v>
      </c>
      <c r="S320">
        <v>0.432</v>
      </c>
      <c r="T320">
        <v>0.432</v>
      </c>
      <c r="U320">
        <v>1.8759999999999999</v>
      </c>
      <c r="V320">
        <v>-1.5008000000000001E-3</v>
      </c>
      <c r="W320" t="s">
        <v>39</v>
      </c>
      <c r="X320" s="4">
        <f>IF(bot_orders[[#This Row],[side]]="sell", bot_orders[[#This Row],[accFillSz]]*bot_orders[[#This Row],[avgPx]] + bot_orders[[#This Row],[fee]], -bot_orders[[#This Row],[accFillSz]]*bot_orders[[#This Row],[avgPx]])</f>
        <v>-0.81043199999999993</v>
      </c>
      <c r="Y320" s="4">
        <f>IF(bot_orders[[#This Row],[side]]="buy", bot_orders[[#This Row],[accFillSz]] + bot_orders[[#This Row],[fee]], -bot_orders[[#This Row],[accFillSz]])</f>
        <v>1.8744991999999998</v>
      </c>
      <c r="Z320" s="4">
        <f>IF(bot_orders[[#This Row],[side]]="sell",bot_orders[[#This Row],[accFillSz]]*bot_orders[[#This Row],[avgPx]]+bot_orders[[#This Row],[fee]], 0)</f>
        <v>0</v>
      </c>
      <c r="AA320" s="4">
        <f>IF(bot_orders[[#This Row],[side]]="sell",-bot_orders[[#This Row],[accFillSz]],bot_orders[[#This Row],[accFillSz]]+bot_orders[[#This Row],[fee]])</f>
        <v>1.8744991999999998</v>
      </c>
      <c r="AB320">
        <v>0</v>
      </c>
      <c r="AC320" t="s">
        <v>38</v>
      </c>
      <c r="AD320">
        <v>0</v>
      </c>
      <c r="AE320" t="s">
        <v>40</v>
      </c>
      <c r="AF320" t="s">
        <v>41</v>
      </c>
      <c r="AG320" t="s">
        <v>42</v>
      </c>
      <c r="AH320" t="s">
        <v>28</v>
      </c>
      <c r="AI320">
        <v>1.8744992</v>
      </c>
      <c r="AJ320">
        <v>-0.81043200000000004</v>
      </c>
    </row>
    <row r="321" spans="1:36" x14ac:dyDescent="0.3">
      <c r="A321">
        <v>318</v>
      </c>
      <c r="B321" t="s">
        <v>312</v>
      </c>
      <c r="C321" t="s">
        <v>28</v>
      </c>
      <c r="D321" t="s">
        <v>29</v>
      </c>
      <c r="E321" t="s">
        <v>30</v>
      </c>
      <c r="F321" t="s">
        <v>31</v>
      </c>
      <c r="G321" t="s">
        <v>1577</v>
      </c>
      <c r="H321" t="s">
        <v>1578</v>
      </c>
      <c r="I321" s="4" t="s">
        <v>1575</v>
      </c>
      <c r="J321" s="1">
        <f>((((bot_orders[[#This Row],[cTime]]/ 1000)+3*3600) / 86400) + DATE(1970,1,1))</f>
        <v>45756.874400474539</v>
      </c>
      <c r="K321" s="4" t="s">
        <v>1579</v>
      </c>
      <c r="L321" s="1">
        <f>((((bot_orders[[#This Row],[uTime]]/ 1000)+3*3600) / 86400) + DATE(1970,1,1))</f>
        <v>45756.87455709491</v>
      </c>
      <c r="M321" t="s">
        <v>34</v>
      </c>
      <c r="N321" t="s">
        <v>28</v>
      </c>
      <c r="O321" t="s">
        <v>35</v>
      </c>
      <c r="P321">
        <v>1.8759999999999999</v>
      </c>
      <c r="Q321" t="s">
        <v>36</v>
      </c>
      <c r="R321" t="s">
        <v>55</v>
      </c>
      <c r="S321">
        <v>0.434</v>
      </c>
      <c r="T321">
        <v>0.434</v>
      </c>
      <c r="U321">
        <v>1.8759999999999999</v>
      </c>
      <c r="V321">
        <v>-1.5008000000000001E-3</v>
      </c>
      <c r="W321" t="s">
        <v>39</v>
      </c>
      <c r="X321" s="4">
        <f>IF(bot_orders[[#This Row],[side]]="sell", bot_orders[[#This Row],[accFillSz]]*bot_orders[[#This Row],[avgPx]] + bot_orders[[#This Row],[fee]], -bot_orders[[#This Row],[accFillSz]]*bot_orders[[#This Row],[avgPx]])</f>
        <v>-0.81418399999999991</v>
      </c>
      <c r="Y321" s="4">
        <f>IF(bot_orders[[#This Row],[side]]="buy", bot_orders[[#This Row],[accFillSz]] + bot_orders[[#This Row],[fee]], -bot_orders[[#This Row],[accFillSz]])</f>
        <v>1.8744991999999998</v>
      </c>
      <c r="Z321" s="4">
        <f>IF(bot_orders[[#This Row],[side]]="sell",bot_orders[[#This Row],[accFillSz]]*bot_orders[[#This Row],[avgPx]]+bot_orders[[#This Row],[fee]], 0)</f>
        <v>0</v>
      </c>
      <c r="AA321" s="4">
        <f>IF(bot_orders[[#This Row],[side]]="sell",-bot_orders[[#This Row],[accFillSz]],bot_orders[[#This Row],[accFillSz]]+bot_orders[[#This Row],[fee]])</f>
        <v>1.8744991999999998</v>
      </c>
      <c r="AB321">
        <v>0</v>
      </c>
      <c r="AC321" t="s">
        <v>38</v>
      </c>
      <c r="AD321">
        <v>0</v>
      </c>
      <c r="AE321" t="s">
        <v>40</v>
      </c>
      <c r="AF321" t="s">
        <v>41</v>
      </c>
      <c r="AG321" t="s">
        <v>42</v>
      </c>
      <c r="AH321" t="s">
        <v>28</v>
      </c>
      <c r="AI321">
        <v>1.8744992</v>
      </c>
      <c r="AJ321">
        <v>-0.81418400000000002</v>
      </c>
    </row>
    <row r="322" spans="1:36" x14ac:dyDescent="0.3">
      <c r="A322">
        <v>319</v>
      </c>
      <c r="B322" t="s">
        <v>312</v>
      </c>
      <c r="C322" t="s">
        <v>28</v>
      </c>
      <c r="D322" t="s">
        <v>29</v>
      </c>
      <c r="E322" t="s">
        <v>30</v>
      </c>
      <c r="F322" t="s">
        <v>31</v>
      </c>
      <c r="G322" t="s">
        <v>1580</v>
      </c>
      <c r="H322" t="s">
        <v>1581</v>
      </c>
      <c r="I322" s="4" t="s">
        <v>1575</v>
      </c>
      <c r="J322" s="1">
        <f>((((bot_orders[[#This Row],[cTime]]/ 1000)+3*3600) / 86400) + DATE(1970,1,1))</f>
        <v>45756.874400474539</v>
      </c>
      <c r="K322" s="4" t="s">
        <v>1582</v>
      </c>
      <c r="L322" s="1">
        <f>((((bot_orders[[#This Row],[uTime]]/ 1000)+3*3600) / 86400) + DATE(1970,1,1))</f>
        <v>45756.874400509259</v>
      </c>
      <c r="M322" t="s">
        <v>34</v>
      </c>
      <c r="N322" t="s">
        <v>28</v>
      </c>
      <c r="O322" t="s">
        <v>35</v>
      </c>
      <c r="P322">
        <v>1.8759999999999999</v>
      </c>
      <c r="Q322" t="s">
        <v>36</v>
      </c>
      <c r="R322" t="s">
        <v>55</v>
      </c>
      <c r="S322">
        <v>0.436</v>
      </c>
      <c r="T322">
        <v>0.43430000000000002</v>
      </c>
      <c r="U322">
        <v>1.8759999999999999</v>
      </c>
      <c r="V322">
        <v>-1.8760000000000001E-3</v>
      </c>
      <c r="W322" t="s">
        <v>39</v>
      </c>
      <c r="X322" s="4">
        <f>IF(bot_orders[[#This Row],[side]]="sell", bot_orders[[#This Row],[accFillSz]]*bot_orders[[#This Row],[avgPx]] + bot_orders[[#This Row],[fee]], -bot_orders[[#This Row],[accFillSz]]*bot_orders[[#This Row],[avgPx]])</f>
        <v>-0.81474679999999999</v>
      </c>
      <c r="Y322" s="4">
        <f>IF(bot_orders[[#This Row],[side]]="buy", bot_orders[[#This Row],[accFillSz]] + bot_orders[[#This Row],[fee]], -bot_orders[[#This Row],[accFillSz]])</f>
        <v>1.8741239999999999</v>
      </c>
      <c r="Z322" s="4">
        <f>IF(bot_orders[[#This Row],[side]]="sell",bot_orders[[#This Row],[accFillSz]]*bot_orders[[#This Row],[avgPx]]+bot_orders[[#This Row],[fee]], 0)</f>
        <v>0</v>
      </c>
      <c r="AA322" s="4">
        <f>IF(bot_orders[[#This Row],[side]]="sell",-bot_orders[[#This Row],[accFillSz]],bot_orders[[#This Row],[accFillSz]]+bot_orders[[#This Row],[fee]])</f>
        <v>1.8741239999999999</v>
      </c>
      <c r="AB322">
        <v>0</v>
      </c>
      <c r="AC322" t="s">
        <v>38</v>
      </c>
      <c r="AD322">
        <v>0</v>
      </c>
      <c r="AE322" t="s">
        <v>40</v>
      </c>
      <c r="AF322" t="s">
        <v>41</v>
      </c>
      <c r="AG322" t="s">
        <v>42</v>
      </c>
      <c r="AH322" t="s">
        <v>28</v>
      </c>
      <c r="AI322">
        <v>1.8741239999999999</v>
      </c>
      <c r="AJ322">
        <v>-0.81474679999999999</v>
      </c>
    </row>
    <row r="323" spans="1:36" x14ac:dyDescent="0.3">
      <c r="A323">
        <v>320</v>
      </c>
      <c r="B323" t="s">
        <v>312</v>
      </c>
      <c r="C323" t="s">
        <v>28</v>
      </c>
      <c r="D323" t="s">
        <v>29</v>
      </c>
      <c r="E323" t="s">
        <v>30</v>
      </c>
      <c r="F323" t="s">
        <v>31</v>
      </c>
      <c r="G323" t="s">
        <v>1583</v>
      </c>
      <c r="H323" t="s">
        <v>1584</v>
      </c>
      <c r="I323" s="4" t="s">
        <v>1575</v>
      </c>
      <c r="J323" s="1">
        <f>((((bot_orders[[#This Row],[cTime]]/ 1000)+3*3600) / 86400) + DATE(1970,1,1))</f>
        <v>45756.874400474539</v>
      </c>
      <c r="K323" s="4" t="s">
        <v>1585</v>
      </c>
      <c r="L323" s="1">
        <f>((((bot_orders[[#This Row],[uTime]]/ 1000)+3*3600) / 86400) + DATE(1970,1,1))</f>
        <v>45756.874400520828</v>
      </c>
      <c r="M323" t="s">
        <v>34</v>
      </c>
      <c r="N323" t="s">
        <v>28</v>
      </c>
      <c r="O323" t="s">
        <v>35</v>
      </c>
      <c r="P323">
        <v>1.8759999999999999</v>
      </c>
      <c r="Q323" t="s">
        <v>36</v>
      </c>
      <c r="R323" t="s">
        <v>55</v>
      </c>
      <c r="S323">
        <v>0.438</v>
      </c>
      <c r="T323">
        <v>0.43430000000000002</v>
      </c>
      <c r="U323">
        <v>1.8759999999999999</v>
      </c>
      <c r="V323">
        <v>-1.8760000000000001E-3</v>
      </c>
      <c r="W323" t="s">
        <v>39</v>
      </c>
      <c r="X323" s="4">
        <f>IF(bot_orders[[#This Row],[side]]="sell", bot_orders[[#This Row],[accFillSz]]*bot_orders[[#This Row],[avgPx]] + bot_orders[[#This Row],[fee]], -bot_orders[[#This Row],[accFillSz]]*bot_orders[[#This Row],[avgPx]])</f>
        <v>-0.81474679999999999</v>
      </c>
      <c r="Y323" s="4">
        <f>IF(bot_orders[[#This Row],[side]]="buy", bot_orders[[#This Row],[accFillSz]] + bot_orders[[#This Row],[fee]], -bot_orders[[#This Row],[accFillSz]])</f>
        <v>1.8741239999999999</v>
      </c>
      <c r="Z323" s="4">
        <f>IF(bot_orders[[#This Row],[side]]="sell",bot_orders[[#This Row],[accFillSz]]*bot_orders[[#This Row],[avgPx]]+bot_orders[[#This Row],[fee]], 0)</f>
        <v>0</v>
      </c>
      <c r="AA323" s="4">
        <f>IF(bot_orders[[#This Row],[side]]="sell",-bot_orders[[#This Row],[accFillSz]],bot_orders[[#This Row],[accFillSz]]+bot_orders[[#This Row],[fee]])</f>
        <v>1.8741239999999999</v>
      </c>
      <c r="AB323">
        <v>0</v>
      </c>
      <c r="AC323" t="s">
        <v>38</v>
      </c>
      <c r="AD323">
        <v>0</v>
      </c>
      <c r="AE323" t="s">
        <v>40</v>
      </c>
      <c r="AF323" t="s">
        <v>41</v>
      </c>
      <c r="AG323" t="s">
        <v>42</v>
      </c>
      <c r="AH323" t="s">
        <v>28</v>
      </c>
      <c r="AI323">
        <v>1.8741239999999999</v>
      </c>
      <c r="AJ323">
        <v>-0.81474679999999999</v>
      </c>
    </row>
    <row r="324" spans="1:36" x14ac:dyDescent="0.3">
      <c r="A324">
        <v>321</v>
      </c>
      <c r="B324" t="s">
        <v>312</v>
      </c>
      <c r="C324" t="s">
        <v>28</v>
      </c>
      <c r="D324" t="s">
        <v>29</v>
      </c>
      <c r="E324" t="s">
        <v>30</v>
      </c>
      <c r="F324" t="s">
        <v>31</v>
      </c>
      <c r="G324" t="s">
        <v>1586</v>
      </c>
      <c r="H324" t="s">
        <v>1587</v>
      </c>
      <c r="I324" s="4" t="s">
        <v>1575</v>
      </c>
      <c r="J324" s="1">
        <f>((((bot_orders[[#This Row],[cTime]]/ 1000)+3*3600) / 86400) + DATE(1970,1,1))</f>
        <v>45756.874400474539</v>
      </c>
      <c r="K324" s="4" t="s">
        <v>1585</v>
      </c>
      <c r="L324" s="1">
        <f>((((bot_orders[[#This Row],[uTime]]/ 1000)+3*3600) / 86400) + DATE(1970,1,1))</f>
        <v>45756.874400520828</v>
      </c>
      <c r="M324" t="s">
        <v>34</v>
      </c>
      <c r="N324" t="s">
        <v>28</v>
      </c>
      <c r="O324" t="s">
        <v>35</v>
      </c>
      <c r="P324">
        <v>1.8759999999999999</v>
      </c>
      <c r="Q324" t="s">
        <v>36</v>
      </c>
      <c r="R324" t="s">
        <v>55</v>
      </c>
      <c r="S324">
        <v>0.44</v>
      </c>
      <c r="T324">
        <v>0.43430000000000002</v>
      </c>
      <c r="U324">
        <v>1.8759999999999999</v>
      </c>
      <c r="V324">
        <v>-1.8760000000000001E-3</v>
      </c>
      <c r="W324" t="s">
        <v>39</v>
      </c>
      <c r="X324" s="4">
        <f>IF(bot_orders[[#This Row],[side]]="sell", bot_orders[[#This Row],[accFillSz]]*bot_orders[[#This Row],[avgPx]] + bot_orders[[#This Row],[fee]], -bot_orders[[#This Row],[accFillSz]]*bot_orders[[#This Row],[avgPx]])</f>
        <v>-0.81474679999999999</v>
      </c>
      <c r="Y324" s="4">
        <f>IF(bot_orders[[#This Row],[side]]="buy", bot_orders[[#This Row],[accFillSz]] + bot_orders[[#This Row],[fee]], -bot_orders[[#This Row],[accFillSz]])</f>
        <v>1.8741239999999999</v>
      </c>
      <c r="Z324" s="4">
        <f>IF(bot_orders[[#This Row],[side]]="sell",bot_orders[[#This Row],[accFillSz]]*bot_orders[[#This Row],[avgPx]]+bot_orders[[#This Row],[fee]], 0)</f>
        <v>0</v>
      </c>
      <c r="AA324" s="4">
        <f>IF(bot_orders[[#This Row],[side]]="sell",-bot_orders[[#This Row],[accFillSz]],bot_orders[[#This Row],[accFillSz]]+bot_orders[[#This Row],[fee]])</f>
        <v>1.8741239999999999</v>
      </c>
      <c r="AB324">
        <v>0</v>
      </c>
      <c r="AC324" t="s">
        <v>38</v>
      </c>
      <c r="AD324">
        <v>0</v>
      </c>
      <c r="AE324" t="s">
        <v>40</v>
      </c>
      <c r="AF324" t="s">
        <v>41</v>
      </c>
      <c r="AG324" t="s">
        <v>42</v>
      </c>
      <c r="AH324" t="s">
        <v>28</v>
      </c>
      <c r="AI324">
        <v>1.8741239999999999</v>
      </c>
      <c r="AJ324">
        <v>-0.81474679999999999</v>
      </c>
    </row>
    <row r="325" spans="1:36" x14ac:dyDescent="0.3">
      <c r="A325">
        <v>322</v>
      </c>
      <c r="B325" t="s">
        <v>312</v>
      </c>
      <c r="C325" t="s">
        <v>28</v>
      </c>
      <c r="D325" t="s">
        <v>29</v>
      </c>
      <c r="E325" t="s">
        <v>30</v>
      </c>
      <c r="F325" t="s">
        <v>31</v>
      </c>
      <c r="G325" t="s">
        <v>1588</v>
      </c>
      <c r="H325" t="s">
        <v>1589</v>
      </c>
      <c r="I325" s="4" t="s">
        <v>1575</v>
      </c>
      <c r="J325" s="1">
        <f>((((bot_orders[[#This Row],[cTime]]/ 1000)+3*3600) / 86400) + DATE(1970,1,1))</f>
        <v>45756.874400474539</v>
      </c>
      <c r="K325" s="4" t="s">
        <v>1585</v>
      </c>
      <c r="L325" s="1">
        <f>((((bot_orders[[#This Row],[uTime]]/ 1000)+3*3600) / 86400) + DATE(1970,1,1))</f>
        <v>45756.874400520828</v>
      </c>
      <c r="M325" t="s">
        <v>34</v>
      </c>
      <c r="N325" t="s">
        <v>28</v>
      </c>
      <c r="O325" t="s">
        <v>35</v>
      </c>
      <c r="P325">
        <v>1.82</v>
      </c>
      <c r="Q325" t="s">
        <v>36</v>
      </c>
      <c r="R325" t="s">
        <v>55</v>
      </c>
      <c r="S325">
        <v>0.442</v>
      </c>
      <c r="T325">
        <v>0.43430000000000002</v>
      </c>
      <c r="U325">
        <v>1.82</v>
      </c>
      <c r="V325">
        <v>-1.82E-3</v>
      </c>
      <c r="W325" t="s">
        <v>39</v>
      </c>
      <c r="X325" s="4">
        <f>IF(bot_orders[[#This Row],[side]]="sell", bot_orders[[#This Row],[accFillSz]]*bot_orders[[#This Row],[avgPx]] + bot_orders[[#This Row],[fee]], -bot_orders[[#This Row],[accFillSz]]*bot_orders[[#This Row],[avgPx]])</f>
        <v>-0.79042600000000007</v>
      </c>
      <c r="Y325" s="4">
        <f>IF(bot_orders[[#This Row],[side]]="buy", bot_orders[[#This Row],[accFillSz]] + bot_orders[[#This Row],[fee]], -bot_orders[[#This Row],[accFillSz]])</f>
        <v>1.8181800000000001</v>
      </c>
      <c r="Z325" s="4">
        <f>IF(bot_orders[[#This Row],[side]]="sell",bot_orders[[#This Row],[accFillSz]]*bot_orders[[#This Row],[avgPx]]+bot_orders[[#This Row],[fee]], 0)</f>
        <v>0</v>
      </c>
      <c r="AA325" s="4">
        <f>IF(bot_orders[[#This Row],[side]]="sell",-bot_orders[[#This Row],[accFillSz]],bot_orders[[#This Row],[accFillSz]]+bot_orders[[#This Row],[fee]])</f>
        <v>1.8181800000000001</v>
      </c>
      <c r="AB325">
        <v>0</v>
      </c>
      <c r="AC325" t="s">
        <v>38</v>
      </c>
      <c r="AD325">
        <v>0</v>
      </c>
      <c r="AE325" t="s">
        <v>40</v>
      </c>
      <c r="AF325" t="s">
        <v>41</v>
      </c>
      <c r="AG325" t="s">
        <v>42</v>
      </c>
      <c r="AH325" t="s">
        <v>28</v>
      </c>
      <c r="AI325">
        <v>1.8181799999999999</v>
      </c>
      <c r="AJ325">
        <v>-0.79042599999999996</v>
      </c>
    </row>
    <row r="326" spans="1:36" x14ac:dyDescent="0.3">
      <c r="A326">
        <v>323</v>
      </c>
      <c r="B326" t="s">
        <v>312</v>
      </c>
      <c r="C326" t="s">
        <v>28</v>
      </c>
      <c r="D326" t="s">
        <v>29</v>
      </c>
      <c r="E326" t="s">
        <v>30</v>
      </c>
      <c r="F326" t="s">
        <v>31</v>
      </c>
      <c r="G326" t="s">
        <v>1580</v>
      </c>
      <c r="H326" t="s">
        <v>1590</v>
      </c>
      <c r="I326" s="4" t="s">
        <v>1591</v>
      </c>
      <c r="J326" s="1">
        <f>((((bot_orders[[#This Row],[cTime]]/ 1000)+3*3600) / 86400) + DATE(1970,1,1))</f>
        <v>45756.87440054398</v>
      </c>
      <c r="K326" s="4" t="s">
        <v>1592</v>
      </c>
      <c r="L326" s="1">
        <f>((((bot_orders[[#This Row],[uTime]]/ 1000)+3*3600) / 86400) + DATE(1970,1,1))</f>
        <v>45756.882566400462</v>
      </c>
      <c r="M326" t="s">
        <v>34</v>
      </c>
      <c r="N326" t="s">
        <v>28</v>
      </c>
      <c r="O326" t="s">
        <v>35</v>
      </c>
      <c r="P326">
        <v>1.8740000000000001</v>
      </c>
      <c r="Q326" t="s">
        <v>36</v>
      </c>
      <c r="R326" t="s">
        <v>37</v>
      </c>
      <c r="S326">
        <v>0.438</v>
      </c>
      <c r="T326">
        <v>0.438</v>
      </c>
      <c r="U326">
        <v>1.8740000000000001</v>
      </c>
      <c r="V326">
        <v>-6.5664960000000002E-4</v>
      </c>
      <c r="W326" t="s">
        <v>38</v>
      </c>
      <c r="X326" s="4">
        <f>IF(bot_orders[[#This Row],[side]]="sell", bot_orders[[#This Row],[accFillSz]]*bot_orders[[#This Row],[avgPx]] + bot_orders[[#This Row],[fee]], -bot_orders[[#This Row],[accFillSz]]*bot_orders[[#This Row],[avgPx]])</f>
        <v>0.82015535040000009</v>
      </c>
      <c r="Y326" s="4">
        <f>IF(bot_orders[[#This Row],[side]]="buy", bot_orders[[#This Row],[accFillSz]] + bot_orders[[#This Row],[fee]], -bot_orders[[#This Row],[accFillSz]])</f>
        <v>-1.8740000000000001</v>
      </c>
      <c r="Z326" s="4">
        <f>IF(bot_orders[[#This Row],[side]]="sell",bot_orders[[#This Row],[accFillSz]]*bot_orders[[#This Row],[avgPx]]+bot_orders[[#This Row],[fee]], 0)</f>
        <v>0.82015535040000009</v>
      </c>
      <c r="AA326" s="4">
        <f>IF(bot_orders[[#This Row],[side]]="sell",-bot_orders[[#This Row],[accFillSz]],bot_orders[[#This Row],[accFillSz]]+bot_orders[[#This Row],[fee]])</f>
        <v>-1.8740000000000001</v>
      </c>
      <c r="AB326">
        <v>0</v>
      </c>
      <c r="AC326" t="s">
        <v>39</v>
      </c>
      <c r="AD326">
        <v>0</v>
      </c>
      <c r="AE326" t="s">
        <v>40</v>
      </c>
      <c r="AF326" t="s">
        <v>41</v>
      </c>
      <c r="AG326" t="s">
        <v>42</v>
      </c>
      <c r="AH326" t="s">
        <v>28</v>
      </c>
      <c r="AI326">
        <v>-1.8740000000000001</v>
      </c>
      <c r="AJ326">
        <v>0.82015534999999995</v>
      </c>
    </row>
    <row r="327" spans="1:36" x14ac:dyDescent="0.3">
      <c r="A327">
        <v>324</v>
      </c>
      <c r="B327" t="s">
        <v>312</v>
      </c>
      <c r="C327" t="s">
        <v>28</v>
      </c>
      <c r="D327" t="s">
        <v>29</v>
      </c>
      <c r="E327" t="s">
        <v>30</v>
      </c>
      <c r="F327" t="s">
        <v>31</v>
      </c>
      <c r="G327" t="s">
        <v>1583</v>
      </c>
      <c r="H327" t="s">
        <v>1593</v>
      </c>
      <c r="I327" s="4" t="s">
        <v>1591</v>
      </c>
      <c r="J327" s="1">
        <f>((((bot_orders[[#This Row],[cTime]]/ 1000)+3*3600) / 86400) + DATE(1970,1,1))</f>
        <v>45756.87440054398</v>
      </c>
      <c r="K327" s="4" t="s">
        <v>1594</v>
      </c>
      <c r="L327" s="1">
        <f>((((bot_orders[[#This Row],[uTime]]/ 1000)+3*3600) / 86400) + DATE(1970,1,1))</f>
        <v>45756.882920509262</v>
      </c>
      <c r="M327" t="s">
        <v>34</v>
      </c>
      <c r="N327" t="s">
        <v>28</v>
      </c>
      <c r="O327" t="s">
        <v>35</v>
      </c>
      <c r="P327">
        <v>1.8740000000000001</v>
      </c>
      <c r="Q327" t="s">
        <v>36</v>
      </c>
      <c r="R327" t="s">
        <v>37</v>
      </c>
      <c r="S327">
        <v>0.44</v>
      </c>
      <c r="T327">
        <v>0.44</v>
      </c>
      <c r="U327">
        <v>1.8740000000000001</v>
      </c>
      <c r="V327">
        <v>-6.5964799999999998E-4</v>
      </c>
      <c r="W327" t="s">
        <v>38</v>
      </c>
      <c r="X327" s="4">
        <f>IF(bot_orders[[#This Row],[side]]="sell", bot_orders[[#This Row],[accFillSz]]*bot_orders[[#This Row],[avgPx]] + bot_orders[[#This Row],[fee]], -bot_orders[[#This Row],[accFillSz]]*bot_orders[[#This Row],[avgPx]])</f>
        <v>0.82390035200000011</v>
      </c>
      <c r="Y327" s="4">
        <f>IF(bot_orders[[#This Row],[side]]="buy", bot_orders[[#This Row],[accFillSz]] + bot_orders[[#This Row],[fee]], -bot_orders[[#This Row],[accFillSz]])</f>
        <v>-1.8740000000000001</v>
      </c>
      <c r="Z327" s="4">
        <f>IF(bot_orders[[#This Row],[side]]="sell",bot_orders[[#This Row],[accFillSz]]*bot_orders[[#This Row],[avgPx]]+bot_orders[[#This Row],[fee]], 0)</f>
        <v>0.82390035200000011</v>
      </c>
      <c r="AA327" s="4">
        <f>IF(bot_orders[[#This Row],[side]]="sell",-bot_orders[[#This Row],[accFillSz]],bot_orders[[#This Row],[accFillSz]]+bot_orders[[#This Row],[fee]])</f>
        <v>-1.8740000000000001</v>
      </c>
      <c r="AB327">
        <v>0</v>
      </c>
      <c r="AC327" t="s">
        <v>39</v>
      </c>
      <c r="AD327">
        <v>0</v>
      </c>
      <c r="AE327" t="s">
        <v>40</v>
      </c>
      <c r="AF327" t="s">
        <v>41</v>
      </c>
      <c r="AG327" t="s">
        <v>42</v>
      </c>
      <c r="AH327" t="s">
        <v>28</v>
      </c>
      <c r="AI327">
        <v>-1.8740000000000001</v>
      </c>
      <c r="AJ327">
        <v>0.82390034999999995</v>
      </c>
    </row>
    <row r="328" spans="1:36" x14ac:dyDescent="0.3">
      <c r="A328">
        <v>325</v>
      </c>
      <c r="B328" t="s">
        <v>312</v>
      </c>
      <c r="C328" t="s">
        <v>28</v>
      </c>
      <c r="D328" t="s">
        <v>29</v>
      </c>
      <c r="E328" t="s">
        <v>30</v>
      </c>
      <c r="F328" t="s">
        <v>31</v>
      </c>
      <c r="G328" t="s">
        <v>1586</v>
      </c>
      <c r="H328" t="s">
        <v>1595</v>
      </c>
      <c r="I328" s="4" t="s">
        <v>1591</v>
      </c>
      <c r="J328" s="1">
        <f>((((bot_orders[[#This Row],[cTime]]/ 1000)+3*3600) / 86400) + DATE(1970,1,1))</f>
        <v>45756.87440054398</v>
      </c>
      <c r="K328" s="4" t="s">
        <v>1596</v>
      </c>
      <c r="L328" s="1">
        <f>((((bot_orders[[#This Row],[uTime]]/ 1000)+3*3600) / 86400) + DATE(1970,1,1))</f>
        <v>45756.887976921294</v>
      </c>
      <c r="M328" t="s">
        <v>34</v>
      </c>
      <c r="N328" t="s">
        <v>28</v>
      </c>
      <c r="O328" t="s">
        <v>35</v>
      </c>
      <c r="P328">
        <v>1.8740000000000001</v>
      </c>
      <c r="Q328" t="s">
        <v>36</v>
      </c>
      <c r="R328" t="s">
        <v>37</v>
      </c>
      <c r="S328">
        <v>0.442</v>
      </c>
      <c r="T328">
        <v>0.442</v>
      </c>
      <c r="U328">
        <v>1.8740000000000001</v>
      </c>
      <c r="V328">
        <v>-6.6264640000000005E-4</v>
      </c>
      <c r="W328" t="s">
        <v>38</v>
      </c>
      <c r="X328" s="4">
        <f>IF(bot_orders[[#This Row],[side]]="sell", bot_orders[[#This Row],[accFillSz]]*bot_orders[[#This Row],[avgPx]] + bot_orders[[#This Row],[fee]], -bot_orders[[#This Row],[accFillSz]]*bot_orders[[#This Row],[avgPx]])</f>
        <v>0.82764535360000002</v>
      </c>
      <c r="Y328" s="4">
        <f>IF(bot_orders[[#This Row],[side]]="buy", bot_orders[[#This Row],[accFillSz]] + bot_orders[[#This Row],[fee]], -bot_orders[[#This Row],[accFillSz]])</f>
        <v>-1.8740000000000001</v>
      </c>
      <c r="Z328" s="4">
        <f>IF(bot_orders[[#This Row],[side]]="sell",bot_orders[[#This Row],[accFillSz]]*bot_orders[[#This Row],[avgPx]]+bot_orders[[#This Row],[fee]], 0)</f>
        <v>0.82764535360000002</v>
      </c>
      <c r="AA328" s="4">
        <f>IF(bot_orders[[#This Row],[side]]="sell",-bot_orders[[#This Row],[accFillSz]],bot_orders[[#This Row],[accFillSz]]+bot_orders[[#This Row],[fee]])</f>
        <v>-1.8740000000000001</v>
      </c>
      <c r="AB328">
        <v>0</v>
      </c>
      <c r="AC328" t="s">
        <v>39</v>
      </c>
      <c r="AD328">
        <v>0</v>
      </c>
      <c r="AE328" t="s">
        <v>40</v>
      </c>
      <c r="AF328" t="s">
        <v>41</v>
      </c>
      <c r="AG328" t="s">
        <v>42</v>
      </c>
      <c r="AH328" t="s">
        <v>28</v>
      </c>
      <c r="AI328">
        <v>-1.8740000000000001</v>
      </c>
      <c r="AJ328">
        <v>0.82764534999999995</v>
      </c>
    </row>
    <row r="329" spans="1:36" x14ac:dyDescent="0.3">
      <c r="A329">
        <v>326</v>
      </c>
      <c r="B329" t="s">
        <v>312</v>
      </c>
      <c r="C329" t="s">
        <v>28</v>
      </c>
      <c r="D329" t="s">
        <v>29</v>
      </c>
      <c r="E329" t="s">
        <v>30</v>
      </c>
      <c r="F329" t="s">
        <v>31</v>
      </c>
      <c r="G329" t="s">
        <v>1597</v>
      </c>
      <c r="H329" t="s">
        <v>1598</v>
      </c>
      <c r="I329" s="4" t="s">
        <v>1591</v>
      </c>
      <c r="J329" s="1">
        <f>((((bot_orders[[#This Row],[cTime]]/ 1000)+3*3600) / 86400) + DATE(1970,1,1))</f>
        <v>45756.87440054398</v>
      </c>
      <c r="K329" s="4" t="s">
        <v>1599</v>
      </c>
      <c r="L329" s="1">
        <f>((((bot_orders[[#This Row],[uTime]]/ 1000)+3*3600) / 86400) + DATE(1970,1,1))</f>
        <v>45756.89733482639</v>
      </c>
      <c r="M329" t="s">
        <v>34</v>
      </c>
      <c r="N329" t="s">
        <v>28</v>
      </c>
      <c r="O329" t="s">
        <v>35</v>
      </c>
      <c r="P329">
        <v>1.8180000000000001</v>
      </c>
      <c r="Q329" t="s">
        <v>36</v>
      </c>
      <c r="R329" t="s">
        <v>37</v>
      </c>
      <c r="S329">
        <v>0.44400000000000001</v>
      </c>
      <c r="T329">
        <v>0.44400000000000001</v>
      </c>
      <c r="U329">
        <v>1.8180000000000001</v>
      </c>
      <c r="V329">
        <v>-6.4575359999999998E-4</v>
      </c>
      <c r="W329" t="s">
        <v>38</v>
      </c>
      <c r="X329" s="4">
        <f>IF(bot_orders[[#This Row],[side]]="sell", bot_orders[[#This Row],[accFillSz]]*bot_orders[[#This Row],[avgPx]] + bot_orders[[#This Row],[fee]], -bot_orders[[#This Row],[accFillSz]]*bot_orders[[#This Row],[avgPx]])</f>
        <v>0.80654624640000006</v>
      </c>
      <c r="Y329" s="4">
        <f>IF(bot_orders[[#This Row],[side]]="buy", bot_orders[[#This Row],[accFillSz]] + bot_orders[[#This Row],[fee]], -bot_orders[[#This Row],[accFillSz]])</f>
        <v>-1.8180000000000001</v>
      </c>
      <c r="Z329" s="4">
        <f>IF(bot_orders[[#This Row],[side]]="sell",bot_orders[[#This Row],[accFillSz]]*bot_orders[[#This Row],[avgPx]]+bot_orders[[#This Row],[fee]], 0)</f>
        <v>0.80654624640000006</v>
      </c>
      <c r="AA329" s="4">
        <f>IF(bot_orders[[#This Row],[side]]="sell",-bot_orders[[#This Row],[accFillSz]],bot_orders[[#This Row],[accFillSz]]+bot_orders[[#This Row],[fee]])</f>
        <v>-1.8180000000000001</v>
      </c>
      <c r="AB329">
        <v>0</v>
      </c>
      <c r="AC329" t="s">
        <v>39</v>
      </c>
      <c r="AD329">
        <v>0</v>
      </c>
      <c r="AE329" t="s">
        <v>40</v>
      </c>
      <c r="AF329" t="s">
        <v>41</v>
      </c>
      <c r="AG329" t="s">
        <v>42</v>
      </c>
      <c r="AH329" t="s">
        <v>28</v>
      </c>
      <c r="AI329">
        <v>-1.8180000000000001</v>
      </c>
      <c r="AJ329">
        <v>0.80654625000000002</v>
      </c>
    </row>
    <row r="330" spans="1:36" x14ac:dyDescent="0.3">
      <c r="A330">
        <v>327</v>
      </c>
      <c r="B330" t="s">
        <v>312</v>
      </c>
      <c r="C330" t="s">
        <v>28</v>
      </c>
      <c r="D330" t="s">
        <v>29</v>
      </c>
      <c r="E330" t="s">
        <v>30</v>
      </c>
      <c r="F330" t="s">
        <v>31</v>
      </c>
      <c r="G330" t="s">
        <v>1577</v>
      </c>
      <c r="H330" t="s">
        <v>1600</v>
      </c>
      <c r="I330" s="4" t="s">
        <v>1601</v>
      </c>
      <c r="J330" s="1">
        <f>((((bot_orders[[#This Row],[cTime]]/ 1000)+3*3600) / 86400) + DATE(1970,1,1))</f>
        <v>45756.874557106479</v>
      </c>
      <c r="K330" s="4" t="s">
        <v>1602</v>
      </c>
      <c r="L330" s="1">
        <f>((((bot_orders[[#This Row],[uTime]]/ 1000)+3*3600) / 86400) + DATE(1970,1,1))</f>
        <v>45756.874832581016</v>
      </c>
      <c r="M330" t="s">
        <v>34</v>
      </c>
      <c r="N330" t="s">
        <v>28</v>
      </c>
      <c r="O330" t="s">
        <v>35</v>
      </c>
      <c r="P330">
        <v>1.8740000000000001</v>
      </c>
      <c r="Q330" t="s">
        <v>36</v>
      </c>
      <c r="R330" t="s">
        <v>37</v>
      </c>
      <c r="S330">
        <v>0.436</v>
      </c>
      <c r="T330">
        <v>0.436</v>
      </c>
      <c r="U330">
        <v>1.8740000000000001</v>
      </c>
      <c r="V330">
        <v>-6.5365119999999995E-4</v>
      </c>
      <c r="W330" t="s">
        <v>38</v>
      </c>
      <c r="X330" s="4">
        <f>IF(bot_orders[[#This Row],[side]]="sell", bot_orders[[#This Row],[accFillSz]]*bot_orders[[#This Row],[avgPx]] + bot_orders[[#This Row],[fee]], -bot_orders[[#This Row],[accFillSz]]*bot_orders[[#This Row],[avgPx]])</f>
        <v>0.81641034879999996</v>
      </c>
      <c r="Y330" s="4">
        <f>IF(bot_orders[[#This Row],[side]]="buy", bot_orders[[#This Row],[accFillSz]] + bot_orders[[#This Row],[fee]], -bot_orders[[#This Row],[accFillSz]])</f>
        <v>-1.8740000000000001</v>
      </c>
      <c r="Z330" s="4">
        <f>IF(bot_orders[[#This Row],[side]]="sell",bot_orders[[#This Row],[accFillSz]]*bot_orders[[#This Row],[avgPx]]+bot_orders[[#This Row],[fee]], 0)</f>
        <v>0.81641034879999996</v>
      </c>
      <c r="AA330" s="4">
        <f>IF(bot_orders[[#This Row],[side]]="sell",-bot_orders[[#This Row],[accFillSz]],bot_orders[[#This Row],[accFillSz]]+bot_orders[[#This Row],[fee]])</f>
        <v>-1.8740000000000001</v>
      </c>
      <c r="AB330">
        <v>0</v>
      </c>
      <c r="AC330" t="s">
        <v>39</v>
      </c>
      <c r="AD330">
        <v>0</v>
      </c>
      <c r="AE330" t="s">
        <v>40</v>
      </c>
      <c r="AF330" t="s">
        <v>41</v>
      </c>
      <c r="AG330" t="s">
        <v>42</v>
      </c>
      <c r="AH330" t="s">
        <v>28</v>
      </c>
      <c r="AI330">
        <v>-1.8740000000000001</v>
      </c>
      <c r="AJ330">
        <v>0.81641034999999995</v>
      </c>
    </row>
    <row r="331" spans="1:36" x14ac:dyDescent="0.3">
      <c r="A331">
        <v>328</v>
      </c>
      <c r="B331" t="s">
        <v>312</v>
      </c>
      <c r="C331" t="s">
        <v>28</v>
      </c>
      <c r="D331" t="s">
        <v>29</v>
      </c>
      <c r="E331" t="s">
        <v>30</v>
      </c>
      <c r="F331" t="s">
        <v>31</v>
      </c>
      <c r="G331" t="s">
        <v>1603</v>
      </c>
      <c r="H331" t="s">
        <v>1604</v>
      </c>
      <c r="I331" s="4" t="s">
        <v>1605</v>
      </c>
      <c r="J331" s="1">
        <f>((((bot_orders[[#This Row],[cTime]]/ 1000)+3*3600) / 86400) + DATE(1970,1,1))</f>
        <v>45756.874832604168</v>
      </c>
      <c r="K331" s="4" t="s">
        <v>1606</v>
      </c>
      <c r="L331" s="1">
        <f>((((bot_orders[[#This Row],[uTime]]/ 1000)+3*3600) / 86400) + DATE(1970,1,1))</f>
        <v>45756.876038125003</v>
      </c>
      <c r="M331" t="s">
        <v>34</v>
      </c>
      <c r="N331" t="s">
        <v>28</v>
      </c>
      <c r="O331" t="s">
        <v>35</v>
      </c>
      <c r="P331">
        <v>1.8759999999999999</v>
      </c>
      <c r="Q331" t="s">
        <v>36</v>
      </c>
      <c r="R331" t="s">
        <v>55</v>
      </c>
      <c r="S331">
        <v>0.434</v>
      </c>
      <c r="T331">
        <v>0.434</v>
      </c>
      <c r="U331">
        <v>1.8759999999999999</v>
      </c>
      <c r="V331">
        <v>-1.5008000000000001E-3</v>
      </c>
      <c r="W331" t="s">
        <v>39</v>
      </c>
      <c r="X331" s="4">
        <f>IF(bot_orders[[#This Row],[side]]="sell", bot_orders[[#This Row],[accFillSz]]*bot_orders[[#This Row],[avgPx]] + bot_orders[[#This Row],[fee]], -bot_orders[[#This Row],[accFillSz]]*bot_orders[[#This Row],[avgPx]])</f>
        <v>-0.81418399999999991</v>
      </c>
      <c r="Y331" s="4">
        <f>IF(bot_orders[[#This Row],[side]]="buy", bot_orders[[#This Row],[accFillSz]] + bot_orders[[#This Row],[fee]], -bot_orders[[#This Row],[accFillSz]])</f>
        <v>1.8744991999999998</v>
      </c>
      <c r="Z331" s="4">
        <f>IF(bot_orders[[#This Row],[side]]="sell",bot_orders[[#This Row],[accFillSz]]*bot_orders[[#This Row],[avgPx]]+bot_orders[[#This Row],[fee]], 0)</f>
        <v>0</v>
      </c>
      <c r="AA331" s="4">
        <f>IF(bot_orders[[#This Row],[side]]="sell",-bot_orders[[#This Row],[accFillSz]],bot_orders[[#This Row],[accFillSz]]+bot_orders[[#This Row],[fee]])</f>
        <v>1.8744991999999998</v>
      </c>
      <c r="AB331">
        <v>0</v>
      </c>
      <c r="AC331" t="s">
        <v>38</v>
      </c>
      <c r="AD331">
        <v>0</v>
      </c>
      <c r="AE331" t="s">
        <v>40</v>
      </c>
      <c r="AF331" t="s">
        <v>41</v>
      </c>
      <c r="AG331" t="s">
        <v>42</v>
      </c>
      <c r="AH331" t="s">
        <v>28</v>
      </c>
      <c r="AI331">
        <v>1.8744992</v>
      </c>
      <c r="AJ331">
        <v>-0.81418400000000002</v>
      </c>
    </row>
    <row r="332" spans="1:36" x14ac:dyDescent="0.3">
      <c r="A332">
        <v>329</v>
      </c>
      <c r="B332" t="s">
        <v>312</v>
      </c>
      <c r="C332" t="s">
        <v>28</v>
      </c>
      <c r="D332" t="s">
        <v>29</v>
      </c>
      <c r="E332" t="s">
        <v>30</v>
      </c>
      <c r="F332" t="s">
        <v>31</v>
      </c>
      <c r="G332" t="s">
        <v>1603</v>
      </c>
      <c r="H332" t="s">
        <v>1607</v>
      </c>
      <c r="I332" s="4" t="s">
        <v>1608</v>
      </c>
      <c r="J332" s="1">
        <f>((((bot_orders[[#This Row],[cTime]]/ 1000)+3*3600) / 86400) + DATE(1970,1,1))</f>
        <v>45756.876038148148</v>
      </c>
      <c r="K332" s="4" t="s">
        <v>1609</v>
      </c>
      <c r="L332" s="1">
        <f>((((bot_orders[[#This Row],[uTime]]/ 1000)+3*3600) / 86400) + DATE(1970,1,1))</f>
        <v>45756.877829247685</v>
      </c>
      <c r="M332" t="s">
        <v>34</v>
      </c>
      <c r="N332" t="s">
        <v>28</v>
      </c>
      <c r="O332" t="s">
        <v>35</v>
      </c>
      <c r="P332">
        <v>1.8740000000000001</v>
      </c>
      <c r="Q332" t="s">
        <v>36</v>
      </c>
      <c r="R332" t="s">
        <v>37</v>
      </c>
      <c r="S332">
        <v>0.436</v>
      </c>
      <c r="T332">
        <v>0.436</v>
      </c>
      <c r="U332">
        <v>1.8740000000000001</v>
      </c>
      <c r="V332">
        <v>-6.5365119999999995E-4</v>
      </c>
      <c r="W332" t="s">
        <v>38</v>
      </c>
      <c r="X332" s="4">
        <f>IF(bot_orders[[#This Row],[side]]="sell", bot_orders[[#This Row],[accFillSz]]*bot_orders[[#This Row],[avgPx]] + bot_orders[[#This Row],[fee]], -bot_orders[[#This Row],[accFillSz]]*bot_orders[[#This Row],[avgPx]])</f>
        <v>0.81641034879999996</v>
      </c>
      <c r="Y332" s="4">
        <f>IF(bot_orders[[#This Row],[side]]="buy", bot_orders[[#This Row],[accFillSz]] + bot_orders[[#This Row],[fee]], -bot_orders[[#This Row],[accFillSz]])</f>
        <v>-1.8740000000000001</v>
      </c>
      <c r="Z332" s="4">
        <f>IF(bot_orders[[#This Row],[side]]="sell",bot_orders[[#This Row],[accFillSz]]*bot_orders[[#This Row],[avgPx]]+bot_orders[[#This Row],[fee]], 0)</f>
        <v>0.81641034879999996</v>
      </c>
      <c r="AA332" s="4">
        <f>IF(bot_orders[[#This Row],[side]]="sell",-bot_orders[[#This Row],[accFillSz]],bot_orders[[#This Row],[accFillSz]]+bot_orders[[#This Row],[fee]])</f>
        <v>-1.8740000000000001</v>
      </c>
      <c r="AB332">
        <v>0</v>
      </c>
      <c r="AC332" t="s">
        <v>39</v>
      </c>
      <c r="AD332">
        <v>0</v>
      </c>
      <c r="AE332" t="s">
        <v>40</v>
      </c>
      <c r="AF332" t="s">
        <v>41</v>
      </c>
      <c r="AG332" t="s">
        <v>42</v>
      </c>
      <c r="AH332" t="s">
        <v>28</v>
      </c>
      <c r="AI332">
        <v>-1.8740000000000001</v>
      </c>
      <c r="AJ332">
        <v>0.81641034999999995</v>
      </c>
    </row>
    <row r="333" spans="1:36" x14ac:dyDescent="0.3">
      <c r="A333">
        <v>330</v>
      </c>
      <c r="B333" t="s">
        <v>312</v>
      </c>
      <c r="C333" t="s">
        <v>28</v>
      </c>
      <c r="D333" t="s">
        <v>29</v>
      </c>
      <c r="E333" t="s">
        <v>30</v>
      </c>
      <c r="F333" t="s">
        <v>31</v>
      </c>
      <c r="G333" t="s">
        <v>1573</v>
      </c>
      <c r="H333" t="s">
        <v>1610</v>
      </c>
      <c r="I333" s="4" t="s">
        <v>1611</v>
      </c>
      <c r="J333" s="1">
        <f>((((bot_orders[[#This Row],[cTime]]/ 1000)+3*3600) / 86400) + DATE(1970,1,1))</f>
        <v>45756.876432870369</v>
      </c>
      <c r="K333" s="4" t="s">
        <v>1612</v>
      </c>
      <c r="L333" s="1">
        <f>((((bot_orders[[#This Row],[uTime]]/ 1000)+3*3600) / 86400) + DATE(1970,1,1))</f>
        <v>45756.876873877321</v>
      </c>
      <c r="M333" t="s">
        <v>34</v>
      </c>
      <c r="N333" t="s">
        <v>28</v>
      </c>
      <c r="O333" t="s">
        <v>35</v>
      </c>
      <c r="P333">
        <v>1.8740000000000001</v>
      </c>
      <c r="Q333" t="s">
        <v>36</v>
      </c>
      <c r="R333" t="s">
        <v>37</v>
      </c>
      <c r="S333">
        <v>0.434</v>
      </c>
      <c r="T333">
        <v>0.434</v>
      </c>
      <c r="U333">
        <v>1.8740000000000001</v>
      </c>
      <c r="V333">
        <v>-6.5065279999999999E-4</v>
      </c>
      <c r="W333" t="s">
        <v>38</v>
      </c>
      <c r="X333" s="4">
        <f>IF(bot_orders[[#This Row],[side]]="sell", bot_orders[[#This Row],[accFillSz]]*bot_orders[[#This Row],[avgPx]] + bot_orders[[#This Row],[fee]], -bot_orders[[#This Row],[accFillSz]]*bot_orders[[#This Row],[avgPx]])</f>
        <v>0.81266534720000005</v>
      </c>
      <c r="Y333" s="4">
        <f>IF(bot_orders[[#This Row],[side]]="buy", bot_orders[[#This Row],[accFillSz]] + bot_orders[[#This Row],[fee]], -bot_orders[[#This Row],[accFillSz]])</f>
        <v>-1.8740000000000001</v>
      </c>
      <c r="Z333" s="4">
        <f>IF(bot_orders[[#This Row],[side]]="sell",bot_orders[[#This Row],[accFillSz]]*bot_orders[[#This Row],[avgPx]]+bot_orders[[#This Row],[fee]], 0)</f>
        <v>0.81266534720000005</v>
      </c>
      <c r="AA333" s="4">
        <f>IF(bot_orders[[#This Row],[side]]="sell",-bot_orders[[#This Row],[accFillSz]],bot_orders[[#This Row],[accFillSz]]+bot_orders[[#This Row],[fee]])</f>
        <v>-1.8740000000000001</v>
      </c>
      <c r="AB333">
        <v>0</v>
      </c>
      <c r="AC333" t="s">
        <v>39</v>
      </c>
      <c r="AD333">
        <v>0</v>
      </c>
      <c r="AE333" t="s">
        <v>40</v>
      </c>
      <c r="AF333" t="s">
        <v>41</v>
      </c>
      <c r="AG333" t="s">
        <v>42</v>
      </c>
      <c r="AH333" t="s">
        <v>28</v>
      </c>
      <c r="AI333">
        <v>-1.8740000000000001</v>
      </c>
      <c r="AJ333">
        <v>0.81266534999999995</v>
      </c>
    </row>
    <row r="334" spans="1:36" x14ac:dyDescent="0.3">
      <c r="A334">
        <v>331</v>
      </c>
      <c r="B334" t="s">
        <v>312</v>
      </c>
      <c r="C334" t="s">
        <v>28</v>
      </c>
      <c r="D334" t="s">
        <v>29</v>
      </c>
      <c r="E334" t="s">
        <v>30</v>
      </c>
      <c r="F334" t="s">
        <v>31</v>
      </c>
      <c r="G334" t="s">
        <v>1613</v>
      </c>
      <c r="H334" t="s">
        <v>1614</v>
      </c>
      <c r="I334" s="4" t="s">
        <v>1615</v>
      </c>
      <c r="J334" s="1">
        <f>((((bot_orders[[#This Row],[cTime]]/ 1000)+3*3600) / 86400) + DATE(1970,1,1))</f>
        <v>45756.877829259261</v>
      </c>
      <c r="K334" s="4" t="s">
        <v>1616</v>
      </c>
      <c r="L334" s="1">
        <f>((((bot_orders[[#This Row],[uTime]]/ 1000)+3*3600) / 86400) + DATE(1970,1,1))</f>
        <v>45756.879021180561</v>
      </c>
      <c r="M334" t="s">
        <v>34</v>
      </c>
      <c r="N334" t="s">
        <v>28</v>
      </c>
      <c r="O334" t="s">
        <v>35</v>
      </c>
      <c r="P334">
        <v>1.8759999999999999</v>
      </c>
      <c r="Q334" t="s">
        <v>36</v>
      </c>
      <c r="R334" t="s">
        <v>55</v>
      </c>
      <c r="S334">
        <v>0.434</v>
      </c>
      <c r="T334">
        <v>0.434</v>
      </c>
      <c r="U334">
        <v>1.8759999999999999</v>
      </c>
      <c r="V334">
        <v>-1.5008000000000001E-3</v>
      </c>
      <c r="W334" t="s">
        <v>39</v>
      </c>
      <c r="X334" s="4">
        <f>IF(bot_orders[[#This Row],[side]]="sell", bot_orders[[#This Row],[accFillSz]]*bot_orders[[#This Row],[avgPx]] + bot_orders[[#This Row],[fee]], -bot_orders[[#This Row],[accFillSz]]*bot_orders[[#This Row],[avgPx]])</f>
        <v>-0.81418399999999991</v>
      </c>
      <c r="Y334" s="4">
        <f>IF(bot_orders[[#This Row],[side]]="buy", bot_orders[[#This Row],[accFillSz]] + bot_orders[[#This Row],[fee]], -bot_orders[[#This Row],[accFillSz]])</f>
        <v>1.8744991999999998</v>
      </c>
      <c r="Z334" s="4">
        <f>IF(bot_orders[[#This Row],[side]]="sell",bot_orders[[#This Row],[accFillSz]]*bot_orders[[#This Row],[avgPx]]+bot_orders[[#This Row],[fee]], 0)</f>
        <v>0</v>
      </c>
      <c r="AA334" s="4">
        <f>IF(bot_orders[[#This Row],[side]]="sell",-bot_orders[[#This Row],[accFillSz]],bot_orders[[#This Row],[accFillSz]]+bot_orders[[#This Row],[fee]])</f>
        <v>1.8744991999999998</v>
      </c>
      <c r="AB334">
        <v>0</v>
      </c>
      <c r="AC334" t="s">
        <v>38</v>
      </c>
      <c r="AD334">
        <v>0</v>
      </c>
      <c r="AE334" t="s">
        <v>40</v>
      </c>
      <c r="AF334" t="s">
        <v>41</v>
      </c>
      <c r="AG334" t="s">
        <v>42</v>
      </c>
      <c r="AH334" t="s">
        <v>28</v>
      </c>
      <c r="AI334">
        <v>1.8744992</v>
      </c>
      <c r="AJ334">
        <v>-0.81418400000000002</v>
      </c>
    </row>
    <row r="335" spans="1:36" x14ac:dyDescent="0.3">
      <c r="A335">
        <v>332</v>
      </c>
      <c r="B335" t="s">
        <v>312</v>
      </c>
      <c r="C335" t="s">
        <v>28</v>
      </c>
      <c r="D335" t="s">
        <v>29</v>
      </c>
      <c r="E335" t="s">
        <v>30</v>
      </c>
      <c r="F335" t="s">
        <v>31</v>
      </c>
      <c r="G335" t="s">
        <v>1613</v>
      </c>
      <c r="H335" t="s">
        <v>1617</v>
      </c>
      <c r="I335" s="4" t="s">
        <v>1618</v>
      </c>
      <c r="J335" s="1">
        <f>((((bot_orders[[#This Row],[cTime]]/ 1000)+3*3600) / 86400) + DATE(1970,1,1))</f>
        <v>45756.879021203698</v>
      </c>
      <c r="K335" s="4" t="s">
        <v>1619</v>
      </c>
      <c r="L335" s="1">
        <f>((((bot_orders[[#This Row],[uTime]]/ 1000)+3*3600) / 86400) + DATE(1970,1,1))</f>
        <v>45756.879319328706</v>
      </c>
      <c r="M335" t="s">
        <v>34</v>
      </c>
      <c r="N335" t="s">
        <v>28</v>
      </c>
      <c r="O335" t="s">
        <v>35</v>
      </c>
      <c r="P335">
        <v>1.8740000000000001</v>
      </c>
      <c r="Q335" t="s">
        <v>36</v>
      </c>
      <c r="R335" t="s">
        <v>37</v>
      </c>
      <c r="S335">
        <v>0.436</v>
      </c>
      <c r="T335">
        <v>0.436</v>
      </c>
      <c r="U335">
        <v>1.8740000000000001</v>
      </c>
      <c r="V335">
        <v>-6.5365119999999995E-4</v>
      </c>
      <c r="W335" t="s">
        <v>38</v>
      </c>
      <c r="X335" s="4">
        <f>IF(bot_orders[[#This Row],[side]]="sell", bot_orders[[#This Row],[accFillSz]]*bot_orders[[#This Row],[avgPx]] + bot_orders[[#This Row],[fee]], -bot_orders[[#This Row],[accFillSz]]*bot_orders[[#This Row],[avgPx]])</f>
        <v>0.81641034879999996</v>
      </c>
      <c r="Y335" s="4">
        <f>IF(bot_orders[[#This Row],[side]]="buy", bot_orders[[#This Row],[accFillSz]] + bot_orders[[#This Row],[fee]], -bot_orders[[#This Row],[accFillSz]])</f>
        <v>-1.8740000000000001</v>
      </c>
      <c r="Z335" s="4">
        <f>IF(bot_orders[[#This Row],[side]]="sell",bot_orders[[#This Row],[accFillSz]]*bot_orders[[#This Row],[avgPx]]+bot_orders[[#This Row],[fee]], 0)</f>
        <v>0.81641034879999996</v>
      </c>
      <c r="AA335" s="4">
        <f>IF(bot_orders[[#This Row],[side]]="sell",-bot_orders[[#This Row],[accFillSz]],bot_orders[[#This Row],[accFillSz]]+bot_orders[[#This Row],[fee]])</f>
        <v>-1.8740000000000001</v>
      </c>
      <c r="AB335">
        <v>0</v>
      </c>
      <c r="AC335" t="s">
        <v>39</v>
      </c>
      <c r="AD335">
        <v>0</v>
      </c>
      <c r="AE335" t="s">
        <v>40</v>
      </c>
      <c r="AF335" t="s">
        <v>41</v>
      </c>
      <c r="AG335" t="s">
        <v>42</v>
      </c>
      <c r="AH335" t="s">
        <v>28</v>
      </c>
      <c r="AI335">
        <v>-1.8740000000000001</v>
      </c>
      <c r="AJ335">
        <v>0.81641034999999995</v>
      </c>
    </row>
    <row r="336" spans="1:36" x14ac:dyDescent="0.3">
      <c r="A336">
        <v>333</v>
      </c>
      <c r="B336" t="s">
        <v>312</v>
      </c>
      <c r="C336" t="s">
        <v>28</v>
      </c>
      <c r="D336" t="s">
        <v>29</v>
      </c>
      <c r="E336" t="s">
        <v>30</v>
      </c>
      <c r="F336" t="s">
        <v>31</v>
      </c>
      <c r="G336" t="s">
        <v>1620</v>
      </c>
      <c r="H336" t="s">
        <v>1621</v>
      </c>
      <c r="I336" s="4" t="s">
        <v>1622</v>
      </c>
      <c r="J336" s="1">
        <f>((((bot_orders[[#This Row],[cTime]]/ 1000)+3*3600) / 86400) + DATE(1970,1,1))</f>
        <v>45756.87931935185</v>
      </c>
      <c r="K336" s="4" t="s">
        <v>1623</v>
      </c>
      <c r="L336" s="1">
        <f>((((bot_orders[[#This Row],[uTime]]/ 1000)+3*3600) / 86400) + DATE(1970,1,1))</f>
        <v>45756.880217500002</v>
      </c>
      <c r="M336" t="s">
        <v>34</v>
      </c>
      <c r="N336" t="s">
        <v>28</v>
      </c>
      <c r="O336" t="s">
        <v>35</v>
      </c>
      <c r="P336">
        <v>1.8759999999999999</v>
      </c>
      <c r="Q336" t="s">
        <v>36</v>
      </c>
      <c r="R336" t="s">
        <v>55</v>
      </c>
      <c r="S336">
        <v>0.434</v>
      </c>
      <c r="T336">
        <v>0.434</v>
      </c>
      <c r="U336">
        <v>1.8759999999999999</v>
      </c>
      <c r="V336">
        <v>-1.5008000000000001E-3</v>
      </c>
      <c r="W336" t="s">
        <v>39</v>
      </c>
      <c r="X336" s="4">
        <f>IF(bot_orders[[#This Row],[side]]="sell", bot_orders[[#This Row],[accFillSz]]*bot_orders[[#This Row],[avgPx]] + bot_orders[[#This Row],[fee]], -bot_orders[[#This Row],[accFillSz]]*bot_orders[[#This Row],[avgPx]])</f>
        <v>-0.81418399999999991</v>
      </c>
      <c r="Y336" s="4">
        <f>IF(bot_orders[[#This Row],[side]]="buy", bot_orders[[#This Row],[accFillSz]] + bot_orders[[#This Row],[fee]], -bot_orders[[#This Row],[accFillSz]])</f>
        <v>1.8744991999999998</v>
      </c>
      <c r="Z336" s="4">
        <f>IF(bot_orders[[#This Row],[side]]="sell",bot_orders[[#This Row],[accFillSz]]*bot_orders[[#This Row],[avgPx]]+bot_orders[[#This Row],[fee]], 0)</f>
        <v>0</v>
      </c>
      <c r="AA336" s="4">
        <f>IF(bot_orders[[#This Row],[side]]="sell",-bot_orders[[#This Row],[accFillSz]],bot_orders[[#This Row],[accFillSz]]+bot_orders[[#This Row],[fee]])</f>
        <v>1.8744991999999998</v>
      </c>
      <c r="AB336">
        <v>0</v>
      </c>
      <c r="AC336" t="s">
        <v>38</v>
      </c>
      <c r="AD336">
        <v>0</v>
      </c>
      <c r="AE336" t="s">
        <v>40</v>
      </c>
      <c r="AF336" t="s">
        <v>41</v>
      </c>
      <c r="AG336" t="s">
        <v>42</v>
      </c>
      <c r="AH336" t="s">
        <v>28</v>
      </c>
      <c r="AI336">
        <v>1.8744992</v>
      </c>
      <c r="AJ336">
        <v>-0.81418400000000002</v>
      </c>
    </row>
    <row r="337" spans="1:36" x14ac:dyDescent="0.3">
      <c r="A337">
        <v>334</v>
      </c>
      <c r="B337" t="s">
        <v>312</v>
      </c>
      <c r="C337" t="s">
        <v>28</v>
      </c>
      <c r="D337" t="s">
        <v>29</v>
      </c>
      <c r="E337" t="s">
        <v>30</v>
      </c>
      <c r="F337" t="s">
        <v>31</v>
      </c>
      <c r="G337" t="s">
        <v>1620</v>
      </c>
      <c r="H337" t="s">
        <v>1624</v>
      </c>
      <c r="I337" s="4" t="s">
        <v>1625</v>
      </c>
      <c r="J337" s="1">
        <f>((((bot_orders[[#This Row],[cTime]]/ 1000)+3*3600) / 86400) + DATE(1970,1,1))</f>
        <v>45756.880217523147</v>
      </c>
      <c r="K337" s="4" t="s">
        <v>1626</v>
      </c>
      <c r="L337" s="1">
        <f>((((bot_orders[[#This Row],[uTime]]/ 1000)+3*3600) / 86400) + DATE(1970,1,1))</f>
        <v>45756.881393750002</v>
      </c>
      <c r="M337" t="s">
        <v>34</v>
      </c>
      <c r="N337" t="s">
        <v>28</v>
      </c>
      <c r="O337" t="s">
        <v>35</v>
      </c>
      <c r="P337">
        <v>1.8740000000000001</v>
      </c>
      <c r="Q337" t="s">
        <v>36</v>
      </c>
      <c r="R337" t="s">
        <v>37</v>
      </c>
      <c r="S337">
        <v>0.436</v>
      </c>
      <c r="T337">
        <v>0.436</v>
      </c>
      <c r="U337">
        <v>1.8740000000000001</v>
      </c>
      <c r="V337">
        <v>-6.5365119999999995E-4</v>
      </c>
      <c r="W337" t="s">
        <v>38</v>
      </c>
      <c r="X337" s="4">
        <f>IF(bot_orders[[#This Row],[side]]="sell", bot_orders[[#This Row],[accFillSz]]*bot_orders[[#This Row],[avgPx]] + bot_orders[[#This Row],[fee]], -bot_orders[[#This Row],[accFillSz]]*bot_orders[[#This Row],[avgPx]])</f>
        <v>0.81641034879999996</v>
      </c>
      <c r="Y337" s="4">
        <f>IF(bot_orders[[#This Row],[side]]="buy", bot_orders[[#This Row],[accFillSz]] + bot_orders[[#This Row],[fee]], -bot_orders[[#This Row],[accFillSz]])</f>
        <v>-1.8740000000000001</v>
      </c>
      <c r="Z337" s="4">
        <f>IF(bot_orders[[#This Row],[side]]="sell",bot_orders[[#This Row],[accFillSz]]*bot_orders[[#This Row],[avgPx]]+bot_orders[[#This Row],[fee]], 0)</f>
        <v>0.81641034879999996</v>
      </c>
      <c r="AA337" s="4">
        <f>IF(bot_orders[[#This Row],[side]]="sell",-bot_orders[[#This Row],[accFillSz]],bot_orders[[#This Row],[accFillSz]]+bot_orders[[#This Row],[fee]])</f>
        <v>-1.8740000000000001</v>
      </c>
      <c r="AB337">
        <v>0</v>
      </c>
      <c r="AC337" t="s">
        <v>39</v>
      </c>
      <c r="AD337">
        <v>0</v>
      </c>
      <c r="AE337" t="s">
        <v>40</v>
      </c>
      <c r="AF337" t="s">
        <v>41</v>
      </c>
      <c r="AG337" t="s">
        <v>42</v>
      </c>
      <c r="AH337" t="s">
        <v>28</v>
      </c>
      <c r="AI337">
        <v>-1.8740000000000001</v>
      </c>
      <c r="AJ337">
        <v>0.81641034999999995</v>
      </c>
    </row>
    <row r="338" spans="1:36" x14ac:dyDescent="0.3">
      <c r="A338">
        <v>335</v>
      </c>
      <c r="B338" t="s">
        <v>312</v>
      </c>
      <c r="C338" t="s">
        <v>28</v>
      </c>
      <c r="D338" t="s">
        <v>29</v>
      </c>
      <c r="E338" t="s">
        <v>30</v>
      </c>
      <c r="F338" t="s">
        <v>31</v>
      </c>
      <c r="G338" t="s">
        <v>1627</v>
      </c>
      <c r="H338" t="s">
        <v>1628</v>
      </c>
      <c r="I338" s="4" t="s">
        <v>1629</v>
      </c>
      <c r="J338" s="1">
        <f>((((bot_orders[[#This Row],[cTime]]/ 1000)+3*3600) / 86400) + DATE(1970,1,1))</f>
        <v>45756.887976944447</v>
      </c>
      <c r="K338" s="4" t="s">
        <v>1630</v>
      </c>
      <c r="L338" s="1">
        <f>((((bot_orders[[#This Row],[uTime]]/ 1000)+3*3600) / 86400) + DATE(1970,1,1))</f>
        <v>45756.888908101857</v>
      </c>
      <c r="M338" t="s">
        <v>34</v>
      </c>
      <c r="N338" t="s">
        <v>28</v>
      </c>
      <c r="O338" t="s">
        <v>35</v>
      </c>
      <c r="P338">
        <v>1.8759999999999999</v>
      </c>
      <c r="Q338" t="s">
        <v>36</v>
      </c>
      <c r="R338" t="s">
        <v>55</v>
      </c>
      <c r="S338">
        <v>0.44</v>
      </c>
      <c r="T338">
        <v>0.44</v>
      </c>
      <c r="U338">
        <v>1.8759999999999999</v>
      </c>
      <c r="V338">
        <v>-1.5008000000000001E-3</v>
      </c>
      <c r="W338" t="s">
        <v>39</v>
      </c>
      <c r="X338" s="4">
        <f>IF(bot_orders[[#This Row],[side]]="sell", bot_orders[[#This Row],[accFillSz]]*bot_orders[[#This Row],[avgPx]] + bot_orders[[#This Row],[fee]], -bot_orders[[#This Row],[accFillSz]]*bot_orders[[#This Row],[avgPx]])</f>
        <v>-0.82543999999999995</v>
      </c>
      <c r="Y338" s="4">
        <f>IF(bot_orders[[#This Row],[side]]="buy", bot_orders[[#This Row],[accFillSz]] + bot_orders[[#This Row],[fee]], -bot_orders[[#This Row],[accFillSz]])</f>
        <v>1.8744991999999998</v>
      </c>
      <c r="Z338" s="4">
        <f>IF(bot_orders[[#This Row],[side]]="sell",bot_orders[[#This Row],[accFillSz]]*bot_orders[[#This Row],[avgPx]]+bot_orders[[#This Row],[fee]], 0)</f>
        <v>0</v>
      </c>
      <c r="AA338" s="4">
        <f>IF(bot_orders[[#This Row],[side]]="sell",-bot_orders[[#This Row],[accFillSz]],bot_orders[[#This Row],[accFillSz]]+bot_orders[[#This Row],[fee]])</f>
        <v>1.8744991999999998</v>
      </c>
      <c r="AB338">
        <v>0</v>
      </c>
      <c r="AC338" t="s">
        <v>38</v>
      </c>
      <c r="AD338">
        <v>0</v>
      </c>
      <c r="AE338" t="s">
        <v>40</v>
      </c>
      <c r="AF338" t="s">
        <v>41</v>
      </c>
      <c r="AG338" t="s">
        <v>42</v>
      </c>
      <c r="AH338" t="s">
        <v>28</v>
      </c>
      <c r="AI338">
        <v>1.8744992</v>
      </c>
      <c r="AJ338">
        <v>-0.82543999999999995</v>
      </c>
    </row>
    <row r="339" spans="1:36" x14ac:dyDescent="0.3">
      <c r="A339">
        <v>336</v>
      </c>
      <c r="B339" t="s">
        <v>312</v>
      </c>
      <c r="C339" t="s">
        <v>28</v>
      </c>
      <c r="D339" t="s">
        <v>29</v>
      </c>
      <c r="E339" t="s">
        <v>30</v>
      </c>
      <c r="F339" t="s">
        <v>31</v>
      </c>
      <c r="G339" t="s">
        <v>1627</v>
      </c>
      <c r="H339" t="s">
        <v>1631</v>
      </c>
      <c r="I339" s="4" t="s">
        <v>1632</v>
      </c>
      <c r="J339" s="1">
        <f>((((bot_orders[[#This Row],[cTime]]/ 1000)+3*3600) / 86400) + DATE(1970,1,1))</f>
        <v>45756.888908124994</v>
      </c>
      <c r="K339" s="4" t="s">
        <v>1633</v>
      </c>
      <c r="L339" s="1">
        <f>((((bot_orders[[#This Row],[uTime]]/ 1000)+3*3600) / 86400) + DATE(1970,1,1))</f>
        <v>45756.889269155094</v>
      </c>
      <c r="M339" t="s">
        <v>34</v>
      </c>
      <c r="N339" t="s">
        <v>28</v>
      </c>
      <c r="O339" t="s">
        <v>35</v>
      </c>
      <c r="P339">
        <v>1.8740000000000001</v>
      </c>
      <c r="Q339" t="s">
        <v>36</v>
      </c>
      <c r="R339" t="s">
        <v>37</v>
      </c>
      <c r="S339">
        <v>0.442</v>
      </c>
      <c r="T339">
        <v>0.442</v>
      </c>
      <c r="U339">
        <v>1.8740000000000001</v>
      </c>
      <c r="V339">
        <v>-6.6264640000000005E-4</v>
      </c>
      <c r="W339" t="s">
        <v>38</v>
      </c>
      <c r="X339" s="4">
        <f>IF(bot_orders[[#This Row],[side]]="sell", bot_orders[[#This Row],[accFillSz]]*bot_orders[[#This Row],[avgPx]] + bot_orders[[#This Row],[fee]], -bot_orders[[#This Row],[accFillSz]]*bot_orders[[#This Row],[avgPx]])</f>
        <v>0.82764535360000002</v>
      </c>
      <c r="Y339" s="4">
        <f>IF(bot_orders[[#This Row],[side]]="buy", bot_orders[[#This Row],[accFillSz]] + bot_orders[[#This Row],[fee]], -bot_orders[[#This Row],[accFillSz]])</f>
        <v>-1.8740000000000001</v>
      </c>
      <c r="Z339" s="4">
        <f>IF(bot_orders[[#This Row],[side]]="sell",bot_orders[[#This Row],[accFillSz]]*bot_orders[[#This Row],[avgPx]]+bot_orders[[#This Row],[fee]], 0)</f>
        <v>0.82764535360000002</v>
      </c>
      <c r="AA339" s="4">
        <f>IF(bot_orders[[#This Row],[side]]="sell",-bot_orders[[#This Row],[accFillSz]],bot_orders[[#This Row],[accFillSz]]+bot_orders[[#This Row],[fee]])</f>
        <v>-1.8740000000000001</v>
      </c>
      <c r="AB339">
        <v>0</v>
      </c>
      <c r="AC339" t="s">
        <v>39</v>
      </c>
      <c r="AD339">
        <v>0</v>
      </c>
      <c r="AE339" t="s">
        <v>40</v>
      </c>
      <c r="AF339" t="s">
        <v>41</v>
      </c>
      <c r="AG339" t="s">
        <v>42</v>
      </c>
      <c r="AH339" t="s">
        <v>28</v>
      </c>
      <c r="AI339">
        <v>-1.8740000000000001</v>
      </c>
      <c r="AJ339">
        <v>0.82764534999999995</v>
      </c>
    </row>
    <row r="340" spans="1:36" x14ac:dyDescent="0.3">
      <c r="A340">
        <v>337</v>
      </c>
      <c r="B340" t="s">
        <v>312</v>
      </c>
      <c r="C340" t="s">
        <v>28</v>
      </c>
      <c r="D340" t="s">
        <v>29</v>
      </c>
      <c r="E340" t="s">
        <v>30</v>
      </c>
      <c r="F340" t="s">
        <v>31</v>
      </c>
      <c r="G340" t="s">
        <v>1634</v>
      </c>
      <c r="H340" t="s">
        <v>1635</v>
      </c>
      <c r="I340" s="4" t="s">
        <v>1636</v>
      </c>
      <c r="J340" s="1">
        <f>((((bot_orders[[#This Row],[cTime]]/ 1000)+3*3600) / 86400) + DATE(1970,1,1))</f>
        <v>45756.889269178238</v>
      </c>
      <c r="K340" s="4" t="s">
        <v>1637</v>
      </c>
      <c r="L340" s="1">
        <f>((((bot_orders[[#This Row],[uTime]]/ 1000)+3*3600) / 86400) + DATE(1970,1,1))</f>
        <v>45756.889987858798</v>
      </c>
      <c r="M340" t="s">
        <v>34</v>
      </c>
      <c r="N340" t="s">
        <v>28</v>
      </c>
      <c r="O340" t="s">
        <v>35</v>
      </c>
      <c r="P340">
        <v>1.8759999999999999</v>
      </c>
      <c r="Q340" t="s">
        <v>36</v>
      </c>
      <c r="R340" t="s">
        <v>55</v>
      </c>
      <c r="S340">
        <v>0.44</v>
      </c>
      <c r="T340">
        <v>0.44</v>
      </c>
      <c r="U340">
        <v>1.8759999999999999</v>
      </c>
      <c r="V340">
        <v>-1.5008000000000001E-3</v>
      </c>
      <c r="W340" t="s">
        <v>39</v>
      </c>
      <c r="X340" s="4">
        <f>IF(bot_orders[[#This Row],[side]]="sell", bot_orders[[#This Row],[accFillSz]]*bot_orders[[#This Row],[avgPx]] + bot_orders[[#This Row],[fee]], -bot_orders[[#This Row],[accFillSz]]*bot_orders[[#This Row],[avgPx]])</f>
        <v>-0.82543999999999995</v>
      </c>
      <c r="Y340" s="4">
        <f>IF(bot_orders[[#This Row],[side]]="buy", bot_orders[[#This Row],[accFillSz]] + bot_orders[[#This Row],[fee]], -bot_orders[[#This Row],[accFillSz]])</f>
        <v>1.8744991999999998</v>
      </c>
      <c r="Z340" s="4">
        <f>IF(bot_orders[[#This Row],[side]]="sell",bot_orders[[#This Row],[accFillSz]]*bot_orders[[#This Row],[avgPx]]+bot_orders[[#This Row],[fee]], 0)</f>
        <v>0</v>
      </c>
      <c r="AA340" s="4">
        <f>IF(bot_orders[[#This Row],[side]]="sell",-bot_orders[[#This Row],[accFillSz]],bot_orders[[#This Row],[accFillSz]]+bot_orders[[#This Row],[fee]])</f>
        <v>1.8744991999999998</v>
      </c>
      <c r="AB340">
        <v>0</v>
      </c>
      <c r="AC340" t="s">
        <v>38</v>
      </c>
      <c r="AD340">
        <v>0</v>
      </c>
      <c r="AE340" t="s">
        <v>40</v>
      </c>
      <c r="AF340" t="s">
        <v>41</v>
      </c>
      <c r="AG340" t="s">
        <v>42</v>
      </c>
      <c r="AH340" t="s">
        <v>28</v>
      </c>
      <c r="AI340">
        <v>1.8744992</v>
      </c>
      <c r="AJ340">
        <v>-0.82543999999999995</v>
      </c>
    </row>
    <row r="341" spans="1:36" x14ac:dyDescent="0.3">
      <c r="A341">
        <v>338</v>
      </c>
      <c r="B341" t="s">
        <v>312</v>
      </c>
      <c r="C341" t="s">
        <v>28</v>
      </c>
      <c r="D341" t="s">
        <v>29</v>
      </c>
      <c r="E341" t="s">
        <v>30</v>
      </c>
      <c r="F341" t="s">
        <v>31</v>
      </c>
      <c r="G341" t="s">
        <v>1634</v>
      </c>
      <c r="H341" t="s">
        <v>1638</v>
      </c>
      <c r="I341" s="4" t="s">
        <v>1639</v>
      </c>
      <c r="J341" s="1">
        <f>((((bot_orders[[#This Row],[cTime]]/ 1000)+3*3600) / 86400) + DATE(1970,1,1))</f>
        <v>45756.88998788195</v>
      </c>
      <c r="K341" s="4" t="s">
        <v>1640</v>
      </c>
      <c r="L341" s="1">
        <f>((((bot_orders[[#This Row],[uTime]]/ 1000)+3*3600) / 86400) + DATE(1970,1,1))</f>
        <v>45756.890918506942</v>
      </c>
      <c r="M341" t="s">
        <v>34</v>
      </c>
      <c r="N341" t="s">
        <v>28</v>
      </c>
      <c r="O341" t="s">
        <v>35</v>
      </c>
      <c r="P341">
        <v>1.8740000000000001</v>
      </c>
      <c r="Q341" t="s">
        <v>36</v>
      </c>
      <c r="R341" t="s">
        <v>37</v>
      </c>
      <c r="S341">
        <v>0.442</v>
      </c>
      <c r="T341">
        <v>0.442</v>
      </c>
      <c r="U341">
        <v>1.8740000000000001</v>
      </c>
      <c r="V341">
        <v>-6.6264640000000005E-4</v>
      </c>
      <c r="W341" t="s">
        <v>38</v>
      </c>
      <c r="X341" s="4">
        <f>IF(bot_orders[[#This Row],[side]]="sell", bot_orders[[#This Row],[accFillSz]]*bot_orders[[#This Row],[avgPx]] + bot_orders[[#This Row],[fee]], -bot_orders[[#This Row],[accFillSz]]*bot_orders[[#This Row],[avgPx]])</f>
        <v>0.82764535360000002</v>
      </c>
      <c r="Y341" s="4">
        <f>IF(bot_orders[[#This Row],[side]]="buy", bot_orders[[#This Row],[accFillSz]] + bot_orders[[#This Row],[fee]], -bot_orders[[#This Row],[accFillSz]])</f>
        <v>-1.8740000000000001</v>
      </c>
      <c r="Z341" s="4">
        <f>IF(bot_orders[[#This Row],[side]]="sell",bot_orders[[#This Row],[accFillSz]]*bot_orders[[#This Row],[avgPx]]+bot_orders[[#This Row],[fee]], 0)</f>
        <v>0.82764535360000002</v>
      </c>
      <c r="AA341" s="4">
        <f>IF(bot_orders[[#This Row],[side]]="sell",-bot_orders[[#This Row],[accFillSz]],bot_orders[[#This Row],[accFillSz]]+bot_orders[[#This Row],[fee]])</f>
        <v>-1.8740000000000001</v>
      </c>
      <c r="AB341">
        <v>0</v>
      </c>
      <c r="AC341" t="s">
        <v>39</v>
      </c>
      <c r="AD341">
        <v>0</v>
      </c>
      <c r="AE341" t="s">
        <v>40</v>
      </c>
      <c r="AF341" t="s">
        <v>41</v>
      </c>
      <c r="AG341" t="s">
        <v>42</v>
      </c>
      <c r="AH341" t="s">
        <v>28</v>
      </c>
      <c r="AI341">
        <v>-1.8740000000000001</v>
      </c>
      <c r="AJ341">
        <v>0.82764534999999995</v>
      </c>
    </row>
    <row r="342" spans="1:36" x14ac:dyDescent="0.3">
      <c r="A342">
        <v>339</v>
      </c>
      <c r="B342" t="s">
        <v>312</v>
      </c>
      <c r="C342" t="s">
        <v>28</v>
      </c>
      <c r="D342" t="s">
        <v>29</v>
      </c>
      <c r="E342" t="s">
        <v>30</v>
      </c>
      <c r="F342" t="s">
        <v>31</v>
      </c>
      <c r="G342" t="s">
        <v>1641</v>
      </c>
      <c r="H342" t="s">
        <v>1642</v>
      </c>
      <c r="I342" s="4" t="s">
        <v>1643</v>
      </c>
      <c r="J342" s="1">
        <f>((((bot_orders[[#This Row],[cTime]]/ 1000)+3*3600) / 86400) + DATE(1970,1,1))</f>
        <v>45756.890918530094</v>
      </c>
      <c r="K342" s="4" t="s">
        <v>1644</v>
      </c>
      <c r="L342" s="1">
        <f>((((bot_orders[[#This Row],[uTime]]/ 1000)+3*3600) / 86400) + DATE(1970,1,1))</f>
        <v>45756.893279293981</v>
      </c>
      <c r="M342" t="s">
        <v>34</v>
      </c>
      <c r="N342" t="s">
        <v>28</v>
      </c>
      <c r="O342" t="s">
        <v>35</v>
      </c>
      <c r="P342">
        <v>1.8759999999999999</v>
      </c>
      <c r="Q342" t="s">
        <v>36</v>
      </c>
      <c r="R342" t="s">
        <v>55</v>
      </c>
      <c r="S342">
        <v>0.44</v>
      </c>
      <c r="T342">
        <v>0.44</v>
      </c>
      <c r="U342">
        <v>1.8759999999999999</v>
      </c>
      <c r="V342">
        <v>-1.5008000000000001E-3</v>
      </c>
      <c r="W342" t="s">
        <v>39</v>
      </c>
      <c r="X342" s="4">
        <f>IF(bot_orders[[#This Row],[side]]="sell", bot_orders[[#This Row],[accFillSz]]*bot_orders[[#This Row],[avgPx]] + bot_orders[[#This Row],[fee]], -bot_orders[[#This Row],[accFillSz]]*bot_orders[[#This Row],[avgPx]])</f>
        <v>-0.82543999999999995</v>
      </c>
      <c r="Y342" s="4">
        <f>IF(bot_orders[[#This Row],[side]]="buy", bot_orders[[#This Row],[accFillSz]] + bot_orders[[#This Row],[fee]], -bot_orders[[#This Row],[accFillSz]])</f>
        <v>1.8744991999999998</v>
      </c>
      <c r="Z342" s="4">
        <f>IF(bot_orders[[#This Row],[side]]="sell",bot_orders[[#This Row],[accFillSz]]*bot_orders[[#This Row],[avgPx]]+bot_orders[[#This Row],[fee]], 0)</f>
        <v>0</v>
      </c>
      <c r="AA342" s="4">
        <f>IF(bot_orders[[#This Row],[side]]="sell",-bot_orders[[#This Row],[accFillSz]],bot_orders[[#This Row],[accFillSz]]+bot_orders[[#This Row],[fee]])</f>
        <v>1.8744991999999998</v>
      </c>
      <c r="AB342">
        <v>0</v>
      </c>
      <c r="AC342" t="s">
        <v>38</v>
      </c>
      <c r="AD342">
        <v>0</v>
      </c>
      <c r="AE342" t="s">
        <v>40</v>
      </c>
      <c r="AF342" t="s">
        <v>41</v>
      </c>
      <c r="AG342" t="s">
        <v>42</v>
      </c>
      <c r="AH342" t="s">
        <v>28</v>
      </c>
      <c r="AI342">
        <v>1.8744992</v>
      </c>
      <c r="AJ342">
        <v>-0.82543999999999995</v>
      </c>
    </row>
    <row r="343" spans="1:36" x14ac:dyDescent="0.3">
      <c r="A343">
        <v>340</v>
      </c>
      <c r="B343" t="s">
        <v>312</v>
      </c>
      <c r="C343" t="s">
        <v>28</v>
      </c>
      <c r="D343" t="s">
        <v>29</v>
      </c>
      <c r="E343" t="s">
        <v>30</v>
      </c>
      <c r="F343" t="s">
        <v>31</v>
      </c>
      <c r="G343" t="s">
        <v>1641</v>
      </c>
      <c r="H343" t="s">
        <v>1645</v>
      </c>
      <c r="I343" s="4" t="s">
        <v>1646</v>
      </c>
      <c r="J343" s="1">
        <f>((((bot_orders[[#This Row],[cTime]]/ 1000)+3*3600) / 86400) + DATE(1970,1,1))</f>
        <v>45756.893279317126</v>
      </c>
      <c r="K343" s="4" t="s">
        <v>1647</v>
      </c>
      <c r="L343" s="1">
        <f>((((bot_orders[[#This Row],[uTime]]/ 1000)+3*3600) / 86400) + DATE(1970,1,1))</f>
        <v>45756.89408697917</v>
      </c>
      <c r="M343" t="s">
        <v>34</v>
      </c>
      <c r="N343" t="s">
        <v>28</v>
      </c>
      <c r="O343" t="s">
        <v>35</v>
      </c>
      <c r="P343">
        <v>1.8740000000000001</v>
      </c>
      <c r="Q343" t="s">
        <v>36</v>
      </c>
      <c r="R343" t="s">
        <v>37</v>
      </c>
      <c r="S343">
        <v>0.442</v>
      </c>
      <c r="T343">
        <v>0.442</v>
      </c>
      <c r="U343">
        <v>1.8740000000000001</v>
      </c>
      <c r="V343">
        <v>-6.6264640000000005E-4</v>
      </c>
      <c r="W343" t="s">
        <v>38</v>
      </c>
      <c r="X343" s="4">
        <f>IF(bot_orders[[#This Row],[side]]="sell", bot_orders[[#This Row],[accFillSz]]*bot_orders[[#This Row],[avgPx]] + bot_orders[[#This Row],[fee]], -bot_orders[[#This Row],[accFillSz]]*bot_orders[[#This Row],[avgPx]])</f>
        <v>0.82764535360000002</v>
      </c>
      <c r="Y343" s="4">
        <f>IF(bot_orders[[#This Row],[side]]="buy", bot_orders[[#This Row],[accFillSz]] + bot_orders[[#This Row],[fee]], -bot_orders[[#This Row],[accFillSz]])</f>
        <v>-1.8740000000000001</v>
      </c>
      <c r="Z343" s="4">
        <f>IF(bot_orders[[#This Row],[side]]="sell",bot_orders[[#This Row],[accFillSz]]*bot_orders[[#This Row],[avgPx]]+bot_orders[[#This Row],[fee]], 0)</f>
        <v>0.82764535360000002</v>
      </c>
      <c r="AA343" s="4">
        <f>IF(bot_orders[[#This Row],[side]]="sell",-bot_orders[[#This Row],[accFillSz]],bot_orders[[#This Row],[accFillSz]]+bot_orders[[#This Row],[fee]])</f>
        <v>-1.8740000000000001</v>
      </c>
      <c r="AB343">
        <v>0</v>
      </c>
      <c r="AC343" t="s">
        <v>39</v>
      </c>
      <c r="AD343">
        <v>0</v>
      </c>
      <c r="AE343" t="s">
        <v>40</v>
      </c>
      <c r="AF343" t="s">
        <v>41</v>
      </c>
      <c r="AG343" t="s">
        <v>42</v>
      </c>
      <c r="AH343" t="s">
        <v>28</v>
      </c>
      <c r="AI343">
        <v>-1.8740000000000001</v>
      </c>
      <c r="AJ343">
        <v>0.82764534999999995</v>
      </c>
    </row>
    <row r="344" spans="1:36" x14ac:dyDescent="0.3">
      <c r="A344">
        <v>341</v>
      </c>
      <c r="B344" t="s">
        <v>312</v>
      </c>
      <c r="C344" t="s">
        <v>28</v>
      </c>
      <c r="D344" t="s">
        <v>29</v>
      </c>
      <c r="E344" t="s">
        <v>30</v>
      </c>
      <c r="F344" t="s">
        <v>31</v>
      </c>
      <c r="G344" t="s">
        <v>1648</v>
      </c>
      <c r="H344" t="s">
        <v>1649</v>
      </c>
      <c r="I344" s="4" t="s">
        <v>1650</v>
      </c>
      <c r="J344" s="1">
        <f>((((bot_orders[[#This Row],[cTime]]/ 1000)+3*3600) / 86400) + DATE(1970,1,1))</f>
        <v>45756.897334849535</v>
      </c>
      <c r="K344" s="4" t="s">
        <v>1651</v>
      </c>
      <c r="L344" s="1">
        <f>((((bot_orders[[#This Row],[uTime]]/ 1000)+3*3600) / 86400) + DATE(1970,1,1))</f>
        <v>45756.898794629626</v>
      </c>
      <c r="M344" t="s">
        <v>34</v>
      </c>
      <c r="N344" t="s">
        <v>28</v>
      </c>
      <c r="O344" t="s">
        <v>35</v>
      </c>
      <c r="P344">
        <v>1.8759999999999999</v>
      </c>
      <c r="Q344" t="s">
        <v>36</v>
      </c>
      <c r="R344" t="s">
        <v>55</v>
      </c>
      <c r="S344">
        <v>0.442</v>
      </c>
      <c r="T344">
        <v>0.442</v>
      </c>
      <c r="U344">
        <v>1.8759999999999999</v>
      </c>
      <c r="V344">
        <v>-1.5008000000000001E-3</v>
      </c>
      <c r="W344" t="s">
        <v>39</v>
      </c>
      <c r="X344" s="4">
        <f>IF(bot_orders[[#This Row],[side]]="sell", bot_orders[[#This Row],[accFillSz]]*bot_orders[[#This Row],[avgPx]] + bot_orders[[#This Row],[fee]], -bot_orders[[#This Row],[accFillSz]]*bot_orders[[#This Row],[avgPx]])</f>
        <v>-0.82919199999999993</v>
      </c>
      <c r="Y344" s="4">
        <f>IF(bot_orders[[#This Row],[side]]="buy", bot_orders[[#This Row],[accFillSz]] + bot_orders[[#This Row],[fee]], -bot_orders[[#This Row],[accFillSz]])</f>
        <v>1.8744991999999998</v>
      </c>
      <c r="Z344" s="4">
        <f>IF(bot_orders[[#This Row],[side]]="sell",bot_orders[[#This Row],[accFillSz]]*bot_orders[[#This Row],[avgPx]]+bot_orders[[#This Row],[fee]], 0)</f>
        <v>0</v>
      </c>
      <c r="AA344" s="4">
        <f>IF(bot_orders[[#This Row],[side]]="sell",-bot_orders[[#This Row],[accFillSz]],bot_orders[[#This Row],[accFillSz]]+bot_orders[[#This Row],[fee]])</f>
        <v>1.8744991999999998</v>
      </c>
      <c r="AB344">
        <v>0</v>
      </c>
      <c r="AC344" t="s">
        <v>38</v>
      </c>
      <c r="AD344">
        <v>0</v>
      </c>
      <c r="AE344" t="s">
        <v>40</v>
      </c>
      <c r="AF344" t="s">
        <v>41</v>
      </c>
      <c r="AG344" t="s">
        <v>42</v>
      </c>
      <c r="AH344" t="s">
        <v>28</v>
      </c>
      <c r="AI344">
        <v>1.8744992</v>
      </c>
      <c r="AJ344">
        <v>-0.82919200000000004</v>
      </c>
    </row>
    <row r="345" spans="1:36" x14ac:dyDescent="0.3">
      <c r="A345">
        <v>342</v>
      </c>
      <c r="B345" t="s">
        <v>311</v>
      </c>
      <c r="C345" t="s">
        <v>28</v>
      </c>
      <c r="D345" t="s">
        <v>29</v>
      </c>
      <c r="E345" t="s">
        <v>30</v>
      </c>
      <c r="F345" t="s">
        <v>31</v>
      </c>
      <c r="G345" t="s">
        <v>49</v>
      </c>
      <c r="H345" t="s">
        <v>1652</v>
      </c>
      <c r="I345" s="4" t="s">
        <v>1653</v>
      </c>
      <c r="J345" s="1">
        <f>((((bot_orders[[#This Row],[cTime]]/ 1000)+3*3600) / 86400) + DATE(1970,1,1))</f>
        <v>45756.903684803241</v>
      </c>
      <c r="K345" s="4" t="s">
        <v>1654</v>
      </c>
      <c r="L345" s="1">
        <f>((((bot_orders[[#This Row],[uTime]]/ 1000)+3*3600) / 86400) + DATE(1970,1,1))</f>
        <v>45756.906744039356</v>
      </c>
      <c r="M345" t="s">
        <v>34</v>
      </c>
      <c r="N345" t="s">
        <v>28</v>
      </c>
      <c r="O345" t="s">
        <v>35</v>
      </c>
      <c r="P345">
        <v>1.75</v>
      </c>
      <c r="Q345" t="s">
        <v>36</v>
      </c>
      <c r="R345" t="s">
        <v>55</v>
      </c>
      <c r="S345">
        <v>0.44</v>
      </c>
      <c r="T345">
        <v>0.44</v>
      </c>
      <c r="U345">
        <v>1.75</v>
      </c>
      <c r="V345">
        <v>-1.4E-3</v>
      </c>
      <c r="W345" t="s">
        <v>39</v>
      </c>
      <c r="X345" s="4">
        <f>IF(bot_orders[[#This Row],[side]]="sell", bot_orders[[#This Row],[accFillSz]]*bot_orders[[#This Row],[avgPx]] + bot_orders[[#This Row],[fee]], -bot_orders[[#This Row],[accFillSz]]*bot_orders[[#This Row],[avgPx]])</f>
        <v>-0.77</v>
      </c>
      <c r="Y345" s="4">
        <f>IF(bot_orders[[#This Row],[side]]="buy", bot_orders[[#This Row],[accFillSz]] + bot_orders[[#This Row],[fee]], -bot_orders[[#This Row],[accFillSz]])</f>
        <v>1.7485999999999999</v>
      </c>
      <c r="Z345" s="4">
        <f>IF(bot_orders[[#This Row],[side]]="sell",bot_orders[[#This Row],[accFillSz]]*bot_orders[[#This Row],[avgPx]]+bot_orders[[#This Row],[fee]], 0)</f>
        <v>0</v>
      </c>
      <c r="AA345" s="4">
        <f>IF(bot_orders[[#This Row],[side]]="sell",-bot_orders[[#This Row],[accFillSz]],bot_orders[[#This Row],[accFillSz]]+bot_orders[[#This Row],[fee]])</f>
        <v>1.7485999999999999</v>
      </c>
      <c r="AB345">
        <v>0</v>
      </c>
      <c r="AC345" t="s">
        <v>38</v>
      </c>
      <c r="AD345">
        <v>0</v>
      </c>
      <c r="AE345" t="s">
        <v>40</v>
      </c>
      <c r="AF345" t="s">
        <v>41</v>
      </c>
      <c r="AG345" t="s">
        <v>42</v>
      </c>
      <c r="AH345" t="s">
        <v>28</v>
      </c>
      <c r="AI345">
        <v>1.7485999999999999</v>
      </c>
      <c r="AJ345">
        <v>-0.77</v>
      </c>
    </row>
    <row r="346" spans="1:36" x14ac:dyDescent="0.3">
      <c r="A346">
        <v>343</v>
      </c>
      <c r="B346" t="s">
        <v>311</v>
      </c>
      <c r="C346" t="s">
        <v>28</v>
      </c>
      <c r="D346" t="s">
        <v>29</v>
      </c>
      <c r="E346" t="s">
        <v>30</v>
      </c>
      <c r="F346" t="s">
        <v>31</v>
      </c>
      <c r="G346" t="s">
        <v>51</v>
      </c>
      <c r="H346" t="s">
        <v>1655</v>
      </c>
      <c r="I346" s="4" t="s">
        <v>1653</v>
      </c>
      <c r="J346" s="1">
        <f>((((bot_orders[[#This Row],[cTime]]/ 1000)+3*3600) / 86400) + DATE(1970,1,1))</f>
        <v>45756.903684803241</v>
      </c>
      <c r="K346" s="4" t="s">
        <v>1656</v>
      </c>
      <c r="L346" s="1">
        <f>((((bot_orders[[#This Row],[uTime]]/ 1000)+3*3600) / 86400) + DATE(1970,1,1))</f>
        <v>45756.904547638886</v>
      </c>
      <c r="M346" t="s">
        <v>34</v>
      </c>
      <c r="N346" t="s">
        <v>28</v>
      </c>
      <c r="O346" t="s">
        <v>35</v>
      </c>
      <c r="P346">
        <v>1.75</v>
      </c>
      <c r="Q346" t="s">
        <v>36</v>
      </c>
      <c r="R346" t="s">
        <v>55</v>
      </c>
      <c r="S346">
        <v>0.4425</v>
      </c>
      <c r="T346">
        <v>0.4425</v>
      </c>
      <c r="U346">
        <v>1.75</v>
      </c>
      <c r="V346">
        <v>-1.4E-3</v>
      </c>
      <c r="W346" t="s">
        <v>39</v>
      </c>
      <c r="X346" s="4">
        <f>IF(bot_orders[[#This Row],[side]]="sell", bot_orders[[#This Row],[accFillSz]]*bot_orders[[#This Row],[avgPx]] + bot_orders[[#This Row],[fee]], -bot_orders[[#This Row],[accFillSz]]*bot_orders[[#This Row],[avgPx]])</f>
        <v>-0.77437500000000004</v>
      </c>
      <c r="Y346" s="4">
        <f>IF(bot_orders[[#This Row],[side]]="buy", bot_orders[[#This Row],[accFillSz]] + bot_orders[[#This Row],[fee]], -bot_orders[[#This Row],[accFillSz]])</f>
        <v>1.7485999999999999</v>
      </c>
      <c r="Z346" s="4">
        <f>IF(bot_orders[[#This Row],[side]]="sell",bot_orders[[#This Row],[accFillSz]]*bot_orders[[#This Row],[avgPx]]+bot_orders[[#This Row],[fee]], 0)</f>
        <v>0</v>
      </c>
      <c r="AA346" s="4">
        <f>IF(bot_orders[[#This Row],[side]]="sell",-bot_orders[[#This Row],[accFillSz]],bot_orders[[#This Row],[accFillSz]]+bot_orders[[#This Row],[fee]])</f>
        <v>1.7485999999999999</v>
      </c>
      <c r="AB346">
        <v>0</v>
      </c>
      <c r="AC346" t="s">
        <v>38</v>
      </c>
      <c r="AD346">
        <v>0</v>
      </c>
      <c r="AE346" t="s">
        <v>40</v>
      </c>
      <c r="AF346" t="s">
        <v>41</v>
      </c>
      <c r="AG346" t="s">
        <v>42</v>
      </c>
      <c r="AH346" t="s">
        <v>28</v>
      </c>
      <c r="AI346">
        <v>1.7485999999999999</v>
      </c>
      <c r="AJ346">
        <v>-0.77437500000000004</v>
      </c>
    </row>
    <row r="347" spans="1:36" x14ac:dyDescent="0.3">
      <c r="A347">
        <v>344</v>
      </c>
      <c r="B347" t="s">
        <v>311</v>
      </c>
      <c r="C347" t="s">
        <v>28</v>
      </c>
      <c r="D347" t="s">
        <v>29</v>
      </c>
      <c r="E347" t="s">
        <v>30</v>
      </c>
      <c r="F347" t="s">
        <v>31</v>
      </c>
      <c r="G347" t="s">
        <v>64</v>
      </c>
      <c r="H347" t="s">
        <v>1657</v>
      </c>
      <c r="I347" s="4" t="s">
        <v>1653</v>
      </c>
      <c r="J347" s="1">
        <f>((((bot_orders[[#This Row],[cTime]]/ 1000)+3*3600) / 86400) + DATE(1970,1,1))</f>
        <v>45756.903684803241</v>
      </c>
      <c r="K347" s="4" t="s">
        <v>1658</v>
      </c>
      <c r="L347" s="1">
        <f>((((bot_orders[[#This Row],[uTime]]/ 1000)+3*3600) / 86400) + DATE(1970,1,1))</f>
        <v>45756.903684861114</v>
      </c>
      <c r="M347" t="s">
        <v>34</v>
      </c>
      <c r="N347" t="s">
        <v>28</v>
      </c>
      <c r="O347" t="s">
        <v>35</v>
      </c>
      <c r="P347">
        <v>1.75</v>
      </c>
      <c r="Q347" t="s">
        <v>36</v>
      </c>
      <c r="R347" t="s">
        <v>55</v>
      </c>
      <c r="S347">
        <v>0.44500000000000001</v>
      </c>
      <c r="T347">
        <v>0.44450000000000001</v>
      </c>
      <c r="U347">
        <v>1.75</v>
      </c>
      <c r="V347">
        <v>-1.75E-3</v>
      </c>
      <c r="W347" t="s">
        <v>39</v>
      </c>
      <c r="X347" s="4">
        <f>IF(bot_orders[[#This Row],[side]]="sell", bot_orders[[#This Row],[accFillSz]]*bot_orders[[#This Row],[avgPx]] + bot_orders[[#This Row],[fee]], -bot_orders[[#This Row],[accFillSz]]*bot_orders[[#This Row],[avgPx]])</f>
        <v>-0.77787499999999998</v>
      </c>
      <c r="Y347" s="4">
        <f>IF(bot_orders[[#This Row],[side]]="buy", bot_orders[[#This Row],[accFillSz]] + bot_orders[[#This Row],[fee]], -bot_orders[[#This Row],[accFillSz]])</f>
        <v>1.7482500000000001</v>
      </c>
      <c r="Z347" s="4">
        <f>IF(bot_orders[[#This Row],[side]]="sell",bot_orders[[#This Row],[accFillSz]]*bot_orders[[#This Row],[avgPx]]+bot_orders[[#This Row],[fee]], 0)</f>
        <v>0</v>
      </c>
      <c r="AA347" s="4">
        <f>IF(bot_orders[[#This Row],[side]]="sell",-bot_orders[[#This Row],[accFillSz]],bot_orders[[#This Row],[accFillSz]]+bot_orders[[#This Row],[fee]])</f>
        <v>1.7482500000000001</v>
      </c>
      <c r="AB347">
        <v>0</v>
      </c>
      <c r="AC347" t="s">
        <v>38</v>
      </c>
      <c r="AD347">
        <v>0</v>
      </c>
      <c r="AE347" t="s">
        <v>40</v>
      </c>
      <c r="AF347" t="s">
        <v>41</v>
      </c>
      <c r="AG347" t="s">
        <v>42</v>
      </c>
      <c r="AH347" t="s">
        <v>28</v>
      </c>
      <c r="AI347">
        <v>1.7482500000000001</v>
      </c>
      <c r="AJ347">
        <v>-0.77787499999999998</v>
      </c>
    </row>
    <row r="348" spans="1:36" x14ac:dyDescent="0.3">
      <c r="A348">
        <v>345</v>
      </c>
      <c r="B348" t="s">
        <v>311</v>
      </c>
      <c r="C348" t="s">
        <v>28</v>
      </c>
      <c r="D348" t="s">
        <v>29</v>
      </c>
      <c r="E348" t="s">
        <v>30</v>
      </c>
      <c r="F348" t="s">
        <v>31</v>
      </c>
      <c r="G348" t="s">
        <v>66</v>
      </c>
      <c r="H348" t="s">
        <v>1659</v>
      </c>
      <c r="I348" s="4" t="s">
        <v>1653</v>
      </c>
      <c r="J348" s="1">
        <f>((((bot_orders[[#This Row],[cTime]]/ 1000)+3*3600) / 86400) + DATE(1970,1,1))</f>
        <v>45756.903684803241</v>
      </c>
      <c r="K348" s="4" t="s">
        <v>1658</v>
      </c>
      <c r="L348" s="1">
        <f>((((bot_orders[[#This Row],[uTime]]/ 1000)+3*3600) / 86400) + DATE(1970,1,1))</f>
        <v>45756.903684861114</v>
      </c>
      <c r="M348" t="s">
        <v>34</v>
      </c>
      <c r="N348" t="s">
        <v>28</v>
      </c>
      <c r="O348" t="s">
        <v>35</v>
      </c>
      <c r="P348">
        <v>1.75</v>
      </c>
      <c r="Q348" t="s">
        <v>36</v>
      </c>
      <c r="R348" t="s">
        <v>55</v>
      </c>
      <c r="S348">
        <v>0.44750000000000001</v>
      </c>
      <c r="T348">
        <v>0.44450000000000001</v>
      </c>
      <c r="U348">
        <v>1.75</v>
      </c>
      <c r="V348">
        <v>-1.75E-3</v>
      </c>
      <c r="W348" t="s">
        <v>39</v>
      </c>
      <c r="X348" s="4">
        <f>IF(bot_orders[[#This Row],[side]]="sell", bot_orders[[#This Row],[accFillSz]]*bot_orders[[#This Row],[avgPx]] + bot_orders[[#This Row],[fee]], -bot_orders[[#This Row],[accFillSz]]*bot_orders[[#This Row],[avgPx]])</f>
        <v>-0.77787499999999998</v>
      </c>
      <c r="Y348" s="4">
        <f>IF(bot_orders[[#This Row],[side]]="buy", bot_orders[[#This Row],[accFillSz]] + bot_orders[[#This Row],[fee]], -bot_orders[[#This Row],[accFillSz]])</f>
        <v>1.7482500000000001</v>
      </c>
      <c r="Z348" s="4">
        <f>IF(bot_orders[[#This Row],[side]]="sell",bot_orders[[#This Row],[accFillSz]]*bot_orders[[#This Row],[avgPx]]+bot_orders[[#This Row],[fee]], 0)</f>
        <v>0</v>
      </c>
      <c r="AA348" s="4">
        <f>IF(bot_orders[[#This Row],[side]]="sell",-bot_orders[[#This Row],[accFillSz]],bot_orders[[#This Row],[accFillSz]]+bot_orders[[#This Row],[fee]])</f>
        <v>1.7482500000000001</v>
      </c>
      <c r="AB348">
        <v>0</v>
      </c>
      <c r="AC348" t="s">
        <v>38</v>
      </c>
      <c r="AD348">
        <v>0</v>
      </c>
      <c r="AE348" t="s">
        <v>40</v>
      </c>
      <c r="AF348" t="s">
        <v>41</v>
      </c>
      <c r="AG348" t="s">
        <v>42</v>
      </c>
      <c r="AH348" t="s">
        <v>28</v>
      </c>
      <c r="AI348">
        <v>1.7482500000000001</v>
      </c>
      <c r="AJ348">
        <v>-0.77787499999999998</v>
      </c>
    </row>
    <row r="349" spans="1:36" x14ac:dyDescent="0.3">
      <c r="A349">
        <v>346</v>
      </c>
      <c r="B349" t="s">
        <v>311</v>
      </c>
      <c r="C349" t="s">
        <v>28</v>
      </c>
      <c r="D349" t="s">
        <v>29</v>
      </c>
      <c r="E349" t="s">
        <v>30</v>
      </c>
      <c r="F349" t="s">
        <v>31</v>
      </c>
      <c r="G349" t="s">
        <v>68</v>
      </c>
      <c r="H349" t="s">
        <v>1660</v>
      </c>
      <c r="I349" s="4" t="s">
        <v>1653</v>
      </c>
      <c r="J349" s="1">
        <f>((((bot_orders[[#This Row],[cTime]]/ 1000)+3*3600) / 86400) + DATE(1970,1,1))</f>
        <v>45756.903684803241</v>
      </c>
      <c r="K349" s="4" t="s">
        <v>1658</v>
      </c>
      <c r="L349" s="1">
        <f>((((bot_orders[[#This Row],[uTime]]/ 1000)+3*3600) / 86400) + DATE(1970,1,1))</f>
        <v>45756.903684861114</v>
      </c>
      <c r="M349" t="s">
        <v>34</v>
      </c>
      <c r="N349" t="s">
        <v>28</v>
      </c>
      <c r="O349" t="s">
        <v>35</v>
      </c>
      <c r="P349">
        <v>1.75</v>
      </c>
      <c r="Q349" t="s">
        <v>36</v>
      </c>
      <c r="R349" t="s">
        <v>55</v>
      </c>
      <c r="S349">
        <v>0.45</v>
      </c>
      <c r="T349">
        <v>0.44450000000000001</v>
      </c>
      <c r="U349">
        <v>1.75</v>
      </c>
      <c r="V349">
        <v>-1.75E-3</v>
      </c>
      <c r="W349" t="s">
        <v>39</v>
      </c>
      <c r="X349" s="4">
        <f>IF(bot_orders[[#This Row],[side]]="sell", bot_orders[[#This Row],[accFillSz]]*bot_orders[[#This Row],[avgPx]] + bot_orders[[#This Row],[fee]], -bot_orders[[#This Row],[accFillSz]]*bot_orders[[#This Row],[avgPx]])</f>
        <v>-0.77787499999999998</v>
      </c>
      <c r="Y349" s="4">
        <f>IF(bot_orders[[#This Row],[side]]="buy", bot_orders[[#This Row],[accFillSz]] + bot_orders[[#This Row],[fee]], -bot_orders[[#This Row],[accFillSz]])</f>
        <v>1.7482500000000001</v>
      </c>
      <c r="Z349" s="4">
        <f>IF(bot_orders[[#This Row],[side]]="sell",bot_orders[[#This Row],[accFillSz]]*bot_orders[[#This Row],[avgPx]]+bot_orders[[#This Row],[fee]], 0)</f>
        <v>0</v>
      </c>
      <c r="AA349" s="4">
        <f>IF(bot_orders[[#This Row],[side]]="sell",-bot_orders[[#This Row],[accFillSz]],bot_orders[[#This Row],[accFillSz]]+bot_orders[[#This Row],[fee]])</f>
        <v>1.7482500000000001</v>
      </c>
      <c r="AB349">
        <v>0</v>
      </c>
      <c r="AC349" t="s">
        <v>38</v>
      </c>
      <c r="AD349">
        <v>0</v>
      </c>
      <c r="AE349" t="s">
        <v>40</v>
      </c>
      <c r="AF349" t="s">
        <v>41</v>
      </c>
      <c r="AG349" t="s">
        <v>42</v>
      </c>
      <c r="AH349" t="s">
        <v>28</v>
      </c>
      <c r="AI349">
        <v>1.7482500000000001</v>
      </c>
      <c r="AJ349">
        <v>-0.77787499999999998</v>
      </c>
    </row>
    <row r="350" spans="1:36" x14ac:dyDescent="0.3">
      <c r="A350">
        <v>347</v>
      </c>
      <c r="B350" t="s">
        <v>311</v>
      </c>
      <c r="C350" t="s">
        <v>28</v>
      </c>
      <c r="D350" t="s">
        <v>29</v>
      </c>
      <c r="E350" t="s">
        <v>30</v>
      </c>
      <c r="F350" t="s">
        <v>31</v>
      </c>
      <c r="G350" t="s">
        <v>62</v>
      </c>
      <c r="H350" t="s">
        <v>1661</v>
      </c>
      <c r="I350" s="4" t="s">
        <v>1653</v>
      </c>
      <c r="J350" s="1">
        <f>((((bot_orders[[#This Row],[cTime]]/ 1000)+3*3600) / 86400) + DATE(1970,1,1))</f>
        <v>45756.903684803241</v>
      </c>
      <c r="K350" s="4" t="s">
        <v>1658</v>
      </c>
      <c r="L350" s="1">
        <f>((((bot_orders[[#This Row],[uTime]]/ 1000)+3*3600) / 86400) + DATE(1970,1,1))</f>
        <v>45756.903684861114</v>
      </c>
      <c r="M350" t="s">
        <v>34</v>
      </c>
      <c r="N350" t="s">
        <v>28</v>
      </c>
      <c r="O350" t="s">
        <v>35</v>
      </c>
      <c r="P350">
        <v>1.75</v>
      </c>
      <c r="Q350" t="s">
        <v>36</v>
      </c>
      <c r="R350" t="s">
        <v>55</v>
      </c>
      <c r="S350">
        <v>0.45250000000000001</v>
      </c>
      <c r="T350">
        <v>0.44450000000000001</v>
      </c>
      <c r="U350">
        <v>1.75</v>
      </c>
      <c r="V350">
        <v>-1.75E-3</v>
      </c>
      <c r="W350" t="s">
        <v>39</v>
      </c>
      <c r="X350" s="4">
        <f>IF(bot_orders[[#This Row],[side]]="sell", bot_orders[[#This Row],[accFillSz]]*bot_orders[[#This Row],[avgPx]] + bot_orders[[#This Row],[fee]], -bot_orders[[#This Row],[accFillSz]]*bot_orders[[#This Row],[avgPx]])</f>
        <v>-0.77787499999999998</v>
      </c>
      <c r="Y350" s="4">
        <f>IF(bot_orders[[#This Row],[side]]="buy", bot_orders[[#This Row],[accFillSz]] + bot_orders[[#This Row],[fee]], -bot_orders[[#This Row],[accFillSz]])</f>
        <v>1.7482500000000001</v>
      </c>
      <c r="Z350" s="4">
        <f>IF(bot_orders[[#This Row],[side]]="sell",bot_orders[[#This Row],[accFillSz]]*bot_orders[[#This Row],[avgPx]]+bot_orders[[#This Row],[fee]], 0)</f>
        <v>0</v>
      </c>
      <c r="AA350" s="4">
        <f>IF(bot_orders[[#This Row],[side]]="sell",-bot_orders[[#This Row],[accFillSz]],bot_orders[[#This Row],[accFillSz]]+bot_orders[[#This Row],[fee]])</f>
        <v>1.7482500000000001</v>
      </c>
      <c r="AB350">
        <v>0</v>
      </c>
      <c r="AC350" t="s">
        <v>38</v>
      </c>
      <c r="AD350">
        <v>0</v>
      </c>
      <c r="AE350" t="s">
        <v>40</v>
      </c>
      <c r="AF350" t="s">
        <v>41</v>
      </c>
      <c r="AG350" t="s">
        <v>42</v>
      </c>
      <c r="AH350" t="s">
        <v>28</v>
      </c>
      <c r="AI350">
        <v>1.7482500000000001</v>
      </c>
      <c r="AJ350">
        <v>-0.77787499999999998</v>
      </c>
    </row>
    <row r="351" spans="1:36" x14ac:dyDescent="0.3">
      <c r="A351">
        <v>348</v>
      </c>
      <c r="B351" t="s">
        <v>311</v>
      </c>
      <c r="C351" t="s">
        <v>28</v>
      </c>
      <c r="D351" t="s">
        <v>29</v>
      </c>
      <c r="E351" t="s">
        <v>30</v>
      </c>
      <c r="F351" t="s">
        <v>31</v>
      </c>
      <c r="G351" t="s">
        <v>73</v>
      </c>
      <c r="H351" t="s">
        <v>1662</v>
      </c>
      <c r="I351" s="4" t="s">
        <v>1653</v>
      </c>
      <c r="J351" s="1">
        <f>((((bot_orders[[#This Row],[cTime]]/ 1000)+3*3600) / 86400) + DATE(1970,1,1))</f>
        <v>45756.903684803241</v>
      </c>
      <c r="K351" s="4" t="s">
        <v>1658</v>
      </c>
      <c r="L351" s="1">
        <f>((((bot_orders[[#This Row],[uTime]]/ 1000)+3*3600) / 86400) + DATE(1970,1,1))</f>
        <v>45756.903684861114</v>
      </c>
      <c r="M351" t="s">
        <v>34</v>
      </c>
      <c r="N351" t="s">
        <v>28</v>
      </c>
      <c r="O351" t="s">
        <v>35</v>
      </c>
      <c r="P351">
        <v>1.75</v>
      </c>
      <c r="Q351" t="s">
        <v>36</v>
      </c>
      <c r="R351" t="s">
        <v>55</v>
      </c>
      <c r="S351">
        <v>0.45350000000000001</v>
      </c>
      <c r="T351">
        <v>0.44450000000000001</v>
      </c>
      <c r="U351">
        <v>1.75</v>
      </c>
      <c r="V351">
        <v>-1.75E-3</v>
      </c>
      <c r="W351" t="s">
        <v>39</v>
      </c>
      <c r="X351" s="4">
        <f>IF(bot_orders[[#This Row],[side]]="sell", bot_orders[[#This Row],[accFillSz]]*bot_orders[[#This Row],[avgPx]] + bot_orders[[#This Row],[fee]], -bot_orders[[#This Row],[accFillSz]]*bot_orders[[#This Row],[avgPx]])</f>
        <v>-0.77787499999999998</v>
      </c>
      <c r="Y351" s="4">
        <f>IF(bot_orders[[#This Row],[side]]="buy", bot_orders[[#This Row],[accFillSz]] + bot_orders[[#This Row],[fee]], -bot_orders[[#This Row],[accFillSz]])</f>
        <v>1.7482500000000001</v>
      </c>
      <c r="Z351" s="4">
        <f>IF(bot_orders[[#This Row],[side]]="sell",bot_orders[[#This Row],[accFillSz]]*bot_orders[[#This Row],[avgPx]]+bot_orders[[#This Row],[fee]], 0)</f>
        <v>0</v>
      </c>
      <c r="AA351" s="4">
        <f>IF(bot_orders[[#This Row],[side]]="sell",-bot_orders[[#This Row],[accFillSz]],bot_orders[[#This Row],[accFillSz]]+bot_orders[[#This Row],[fee]])</f>
        <v>1.7482500000000001</v>
      </c>
      <c r="AB351">
        <v>0</v>
      </c>
      <c r="AC351" t="s">
        <v>38</v>
      </c>
      <c r="AD351">
        <v>0</v>
      </c>
      <c r="AE351" t="s">
        <v>40</v>
      </c>
      <c r="AF351" t="s">
        <v>41</v>
      </c>
      <c r="AG351" t="s">
        <v>42</v>
      </c>
      <c r="AH351" t="s">
        <v>28</v>
      </c>
      <c r="AI351">
        <v>1.7482500000000001</v>
      </c>
      <c r="AJ351">
        <v>-0.77787499999999998</v>
      </c>
    </row>
    <row r="352" spans="1:36" x14ac:dyDescent="0.3">
      <c r="A352">
        <v>349</v>
      </c>
      <c r="B352" t="s">
        <v>311</v>
      </c>
      <c r="C352" t="s">
        <v>28</v>
      </c>
      <c r="D352" t="s">
        <v>29</v>
      </c>
      <c r="E352" t="s">
        <v>30</v>
      </c>
      <c r="F352" t="s">
        <v>31</v>
      </c>
      <c r="G352" t="s">
        <v>78</v>
      </c>
      <c r="H352" t="s">
        <v>1663</v>
      </c>
      <c r="I352" s="4" t="s">
        <v>1653</v>
      </c>
      <c r="J352" s="1">
        <f>((((bot_orders[[#This Row],[cTime]]/ 1000)+3*3600) / 86400) + DATE(1970,1,1))</f>
        <v>45756.903684803241</v>
      </c>
      <c r="K352" s="4" t="s">
        <v>1658</v>
      </c>
      <c r="L352" s="1">
        <f>((((bot_orders[[#This Row],[uTime]]/ 1000)+3*3600) / 86400) + DATE(1970,1,1))</f>
        <v>45756.903684861114</v>
      </c>
      <c r="M352" t="s">
        <v>34</v>
      </c>
      <c r="N352" t="s">
        <v>28</v>
      </c>
      <c r="O352" t="s">
        <v>35</v>
      </c>
      <c r="P352">
        <v>1.75</v>
      </c>
      <c r="Q352" t="s">
        <v>36</v>
      </c>
      <c r="R352" t="s">
        <v>55</v>
      </c>
      <c r="S352">
        <v>0.45350000000000001</v>
      </c>
      <c r="T352">
        <v>0.44450000000000001</v>
      </c>
      <c r="U352">
        <v>1.75</v>
      </c>
      <c r="V352">
        <v>-1.75E-3</v>
      </c>
      <c r="W352" t="s">
        <v>39</v>
      </c>
      <c r="X352" s="4">
        <f>IF(bot_orders[[#This Row],[side]]="sell", bot_orders[[#This Row],[accFillSz]]*bot_orders[[#This Row],[avgPx]] + bot_orders[[#This Row],[fee]], -bot_orders[[#This Row],[accFillSz]]*bot_orders[[#This Row],[avgPx]])</f>
        <v>-0.77787499999999998</v>
      </c>
      <c r="Y352" s="4">
        <f>IF(bot_orders[[#This Row],[side]]="buy", bot_orders[[#This Row],[accFillSz]] + bot_orders[[#This Row],[fee]], -bot_orders[[#This Row],[accFillSz]])</f>
        <v>1.7482500000000001</v>
      </c>
      <c r="Z352" s="4">
        <f>IF(bot_orders[[#This Row],[side]]="sell",bot_orders[[#This Row],[accFillSz]]*bot_orders[[#This Row],[avgPx]]+bot_orders[[#This Row],[fee]], 0)</f>
        <v>0</v>
      </c>
      <c r="AA352" s="4">
        <f>IF(bot_orders[[#This Row],[side]]="sell",-bot_orders[[#This Row],[accFillSz]],bot_orders[[#This Row],[accFillSz]]+bot_orders[[#This Row],[fee]])</f>
        <v>1.7482500000000001</v>
      </c>
      <c r="AB352">
        <v>0</v>
      </c>
      <c r="AC352" t="s">
        <v>38</v>
      </c>
      <c r="AD352">
        <v>0</v>
      </c>
      <c r="AE352" t="s">
        <v>40</v>
      </c>
      <c r="AF352" t="s">
        <v>41</v>
      </c>
      <c r="AG352" t="s">
        <v>42</v>
      </c>
      <c r="AH352" t="s">
        <v>28</v>
      </c>
      <c r="AI352">
        <v>1.7482500000000001</v>
      </c>
      <c r="AJ352">
        <v>-0.77787499999999998</v>
      </c>
    </row>
    <row r="353" spans="1:36" x14ac:dyDescent="0.3">
      <c r="A353">
        <v>350</v>
      </c>
      <c r="B353" t="s">
        <v>311</v>
      </c>
      <c r="C353" t="s">
        <v>28</v>
      </c>
      <c r="D353" t="s">
        <v>29</v>
      </c>
      <c r="E353" t="s">
        <v>30</v>
      </c>
      <c r="F353" t="s">
        <v>31</v>
      </c>
      <c r="G353" t="s">
        <v>47</v>
      </c>
      <c r="H353" t="s">
        <v>1664</v>
      </c>
      <c r="I353" s="4" t="s">
        <v>1665</v>
      </c>
      <c r="J353" s="1">
        <f>((((bot_orders[[#This Row],[cTime]]/ 1000)+3*3600) / 86400) + DATE(1970,1,1))</f>
        <v>45756.907348761575</v>
      </c>
      <c r="K353" s="4" t="s">
        <v>1666</v>
      </c>
      <c r="L353" s="1">
        <f>((((bot_orders[[#This Row],[uTime]]/ 1000)+3*3600) / 86400) + DATE(1970,1,1))</f>
        <v>45756.91965974537</v>
      </c>
      <c r="M353" t="s">
        <v>34</v>
      </c>
      <c r="N353" t="s">
        <v>28</v>
      </c>
      <c r="O353" t="s">
        <v>35</v>
      </c>
      <c r="P353">
        <v>1.6539999999999999</v>
      </c>
      <c r="Q353" t="s">
        <v>36</v>
      </c>
      <c r="R353" t="s">
        <v>55</v>
      </c>
      <c r="S353">
        <v>0.436</v>
      </c>
      <c r="T353">
        <v>0.436</v>
      </c>
      <c r="U353">
        <v>1.6539999999999999</v>
      </c>
      <c r="V353">
        <v>-1.3232000000000001E-3</v>
      </c>
      <c r="W353" t="s">
        <v>39</v>
      </c>
      <c r="X353" s="4">
        <f>IF(bot_orders[[#This Row],[side]]="sell", bot_orders[[#This Row],[accFillSz]]*bot_orders[[#This Row],[avgPx]] + bot_orders[[#This Row],[fee]], -bot_orders[[#This Row],[accFillSz]]*bot_orders[[#This Row],[avgPx]])</f>
        <v>-0.72114400000000001</v>
      </c>
      <c r="Y353" s="4">
        <f>IF(bot_orders[[#This Row],[side]]="buy", bot_orders[[#This Row],[accFillSz]] + bot_orders[[#This Row],[fee]], -bot_orders[[#This Row],[accFillSz]])</f>
        <v>1.6526767999999998</v>
      </c>
      <c r="Z353" s="4">
        <f>IF(bot_orders[[#This Row],[side]]="sell",bot_orders[[#This Row],[accFillSz]]*bot_orders[[#This Row],[avgPx]]+bot_orders[[#This Row],[fee]], 0)</f>
        <v>0</v>
      </c>
      <c r="AA353" s="4">
        <f>IF(bot_orders[[#This Row],[side]]="sell",-bot_orders[[#This Row],[accFillSz]],bot_orders[[#This Row],[accFillSz]]+bot_orders[[#This Row],[fee]])</f>
        <v>1.6526767999999998</v>
      </c>
      <c r="AB353">
        <v>0</v>
      </c>
      <c r="AC353" t="s">
        <v>38</v>
      </c>
      <c r="AD353">
        <v>0</v>
      </c>
      <c r="AE353" t="s">
        <v>40</v>
      </c>
      <c r="AF353" t="s">
        <v>41</v>
      </c>
      <c r="AG353" t="s">
        <v>42</v>
      </c>
      <c r="AH353" t="s">
        <v>28</v>
      </c>
      <c r="AI353">
        <v>1.6526768000000001</v>
      </c>
      <c r="AJ353">
        <v>-0.72114400000000001</v>
      </c>
    </row>
    <row r="354" spans="1:36" x14ac:dyDescent="0.3">
      <c r="A354">
        <v>351</v>
      </c>
      <c r="B354" t="s">
        <v>311</v>
      </c>
      <c r="C354" t="s">
        <v>28</v>
      </c>
      <c r="D354" t="s">
        <v>29</v>
      </c>
      <c r="E354" t="s">
        <v>30</v>
      </c>
      <c r="F354" t="s">
        <v>31</v>
      </c>
      <c r="G354" t="s">
        <v>87</v>
      </c>
      <c r="H354" t="s">
        <v>1667</v>
      </c>
      <c r="I354" s="4" t="s">
        <v>1665</v>
      </c>
      <c r="J354" s="1">
        <f>((((bot_orders[[#This Row],[cTime]]/ 1000)+3*3600) / 86400) + DATE(1970,1,1))</f>
        <v>45756.907348761575</v>
      </c>
      <c r="K354" s="4" t="s">
        <v>1668</v>
      </c>
      <c r="L354" s="1">
        <f>((((bot_orders[[#This Row],[uTime]]/ 1000)+3*3600) / 86400) + DATE(1970,1,1))</f>
        <v>45756.913964085645</v>
      </c>
      <c r="M354" t="s">
        <v>34</v>
      </c>
      <c r="N354" t="s">
        <v>28</v>
      </c>
      <c r="O354" t="s">
        <v>35</v>
      </c>
      <c r="P354">
        <v>1.6539999999999999</v>
      </c>
      <c r="Q354" t="s">
        <v>36</v>
      </c>
      <c r="R354" t="s">
        <v>55</v>
      </c>
      <c r="S354">
        <v>0.438</v>
      </c>
      <c r="T354">
        <v>0.438</v>
      </c>
      <c r="U354">
        <v>1.6539999999999999</v>
      </c>
      <c r="V354">
        <v>-1.3232000000000001E-3</v>
      </c>
      <c r="W354" t="s">
        <v>39</v>
      </c>
      <c r="X354" s="4">
        <f>IF(bot_orders[[#This Row],[side]]="sell", bot_orders[[#This Row],[accFillSz]]*bot_orders[[#This Row],[avgPx]] + bot_orders[[#This Row],[fee]], -bot_orders[[#This Row],[accFillSz]]*bot_orders[[#This Row],[avgPx]])</f>
        <v>-0.72445199999999998</v>
      </c>
      <c r="Y354" s="4">
        <f>IF(bot_orders[[#This Row],[side]]="buy", bot_orders[[#This Row],[accFillSz]] + bot_orders[[#This Row],[fee]], -bot_orders[[#This Row],[accFillSz]])</f>
        <v>1.6526767999999998</v>
      </c>
      <c r="Z354" s="4">
        <f>IF(bot_orders[[#This Row],[side]]="sell",bot_orders[[#This Row],[accFillSz]]*bot_orders[[#This Row],[avgPx]]+bot_orders[[#This Row],[fee]], 0)</f>
        <v>0</v>
      </c>
      <c r="AA354" s="4">
        <f>IF(bot_orders[[#This Row],[side]]="sell",-bot_orders[[#This Row],[accFillSz]],bot_orders[[#This Row],[accFillSz]]+bot_orders[[#This Row],[fee]])</f>
        <v>1.6526767999999998</v>
      </c>
      <c r="AB354">
        <v>0</v>
      </c>
      <c r="AC354" t="s">
        <v>38</v>
      </c>
      <c r="AD354">
        <v>0</v>
      </c>
      <c r="AE354" t="s">
        <v>40</v>
      </c>
      <c r="AF354" t="s">
        <v>41</v>
      </c>
      <c r="AG354" t="s">
        <v>42</v>
      </c>
      <c r="AH354" t="s">
        <v>28</v>
      </c>
      <c r="AI354">
        <v>1.6526768000000001</v>
      </c>
      <c r="AJ354">
        <v>-0.72445199999999998</v>
      </c>
    </row>
    <row r="355" spans="1:36" x14ac:dyDescent="0.3">
      <c r="A355">
        <v>352</v>
      </c>
      <c r="B355" t="s">
        <v>311</v>
      </c>
      <c r="C355" t="s">
        <v>28</v>
      </c>
      <c r="D355" t="s">
        <v>29</v>
      </c>
      <c r="E355" t="s">
        <v>30</v>
      </c>
      <c r="F355" t="s">
        <v>31</v>
      </c>
      <c r="G355" t="s">
        <v>89</v>
      </c>
      <c r="H355" t="s">
        <v>1669</v>
      </c>
      <c r="I355" s="4" t="s">
        <v>1665</v>
      </c>
      <c r="J355" s="1">
        <f>((((bot_orders[[#This Row],[cTime]]/ 1000)+3*3600) / 86400) + DATE(1970,1,1))</f>
        <v>45756.907348761575</v>
      </c>
      <c r="K355" s="4" t="s">
        <v>1670</v>
      </c>
      <c r="L355" s="1">
        <f>((((bot_orders[[#This Row],[uTime]]/ 1000)+3*3600) / 86400) + DATE(1970,1,1))</f>
        <v>45756.907836736107</v>
      </c>
      <c r="M355" t="s">
        <v>34</v>
      </c>
      <c r="N355" t="s">
        <v>28</v>
      </c>
      <c r="O355" t="s">
        <v>35</v>
      </c>
      <c r="P355">
        <v>1.6539999999999999</v>
      </c>
      <c r="Q355" t="s">
        <v>36</v>
      </c>
      <c r="R355" t="s">
        <v>55</v>
      </c>
      <c r="S355">
        <v>0.44</v>
      </c>
      <c r="T355">
        <v>0.44</v>
      </c>
      <c r="U355">
        <v>1.6539999999999999</v>
      </c>
      <c r="V355">
        <v>-1.3232000000000001E-3</v>
      </c>
      <c r="W355" t="s">
        <v>39</v>
      </c>
      <c r="X355" s="4">
        <f>IF(bot_orders[[#This Row],[side]]="sell", bot_orders[[#This Row],[accFillSz]]*bot_orders[[#This Row],[avgPx]] + bot_orders[[#This Row],[fee]], -bot_orders[[#This Row],[accFillSz]]*bot_orders[[#This Row],[avgPx]])</f>
        <v>-0.72775999999999996</v>
      </c>
      <c r="Y355" s="4">
        <f>IF(bot_orders[[#This Row],[side]]="buy", bot_orders[[#This Row],[accFillSz]] + bot_orders[[#This Row],[fee]], -bot_orders[[#This Row],[accFillSz]])</f>
        <v>1.6526767999999998</v>
      </c>
      <c r="Z355" s="4">
        <f>IF(bot_orders[[#This Row],[side]]="sell",bot_orders[[#This Row],[accFillSz]]*bot_orders[[#This Row],[avgPx]]+bot_orders[[#This Row],[fee]], 0)</f>
        <v>0</v>
      </c>
      <c r="AA355" s="4">
        <f>IF(bot_orders[[#This Row],[side]]="sell",-bot_orders[[#This Row],[accFillSz]],bot_orders[[#This Row],[accFillSz]]+bot_orders[[#This Row],[fee]])</f>
        <v>1.6526767999999998</v>
      </c>
      <c r="AB355">
        <v>0</v>
      </c>
      <c r="AC355" t="s">
        <v>38</v>
      </c>
      <c r="AD355">
        <v>0</v>
      </c>
      <c r="AE355" t="s">
        <v>40</v>
      </c>
      <c r="AF355" t="s">
        <v>41</v>
      </c>
      <c r="AG355" t="s">
        <v>42</v>
      </c>
      <c r="AH355" t="s">
        <v>28</v>
      </c>
      <c r="AI355">
        <v>1.6526768000000001</v>
      </c>
      <c r="AJ355">
        <v>-0.72775999999999996</v>
      </c>
    </row>
    <row r="356" spans="1:36" x14ac:dyDescent="0.3">
      <c r="A356">
        <v>353</v>
      </c>
      <c r="B356" t="s">
        <v>311</v>
      </c>
      <c r="C356" t="s">
        <v>28</v>
      </c>
      <c r="D356" t="s">
        <v>29</v>
      </c>
      <c r="E356" t="s">
        <v>30</v>
      </c>
      <c r="F356" t="s">
        <v>31</v>
      </c>
      <c r="G356" t="s">
        <v>83</v>
      </c>
      <c r="H356" t="s">
        <v>1671</v>
      </c>
      <c r="I356" s="4" t="s">
        <v>1665</v>
      </c>
      <c r="J356" s="1">
        <f>((((bot_orders[[#This Row],[cTime]]/ 1000)+3*3600) / 86400) + DATE(1970,1,1))</f>
        <v>45756.907348761575</v>
      </c>
      <c r="K356" s="4" t="s">
        <v>1672</v>
      </c>
      <c r="L356" s="1">
        <f>((((bot_orders[[#This Row],[uTime]]/ 1000)+3*3600) / 86400) + DATE(1970,1,1))</f>
        <v>45756.907348819441</v>
      </c>
      <c r="M356" t="s">
        <v>34</v>
      </c>
      <c r="N356" t="s">
        <v>28</v>
      </c>
      <c r="O356" t="s">
        <v>35</v>
      </c>
      <c r="P356">
        <v>1.224</v>
      </c>
      <c r="Q356" t="s">
        <v>36</v>
      </c>
      <c r="R356" t="s">
        <v>55</v>
      </c>
      <c r="S356">
        <v>0.442</v>
      </c>
      <c r="T356">
        <v>0.44030000000000002</v>
      </c>
      <c r="U356">
        <v>1.224</v>
      </c>
      <c r="V356">
        <v>-1.224E-3</v>
      </c>
      <c r="W356" t="s">
        <v>39</v>
      </c>
      <c r="X356" s="4">
        <f>IF(bot_orders[[#This Row],[side]]="sell", bot_orders[[#This Row],[accFillSz]]*bot_orders[[#This Row],[avgPx]] + bot_orders[[#This Row],[fee]], -bot_orders[[#This Row],[accFillSz]]*bot_orders[[#This Row],[avgPx]])</f>
        <v>-0.53892720000000005</v>
      </c>
      <c r="Y356" s="4">
        <f>IF(bot_orders[[#This Row],[side]]="buy", bot_orders[[#This Row],[accFillSz]] + bot_orders[[#This Row],[fee]], -bot_orders[[#This Row],[accFillSz]])</f>
        <v>1.2227760000000001</v>
      </c>
      <c r="Z356" s="4">
        <f>IF(bot_orders[[#This Row],[side]]="sell",bot_orders[[#This Row],[accFillSz]]*bot_orders[[#This Row],[avgPx]]+bot_orders[[#This Row],[fee]], 0)</f>
        <v>0</v>
      </c>
      <c r="AA356" s="4">
        <f>IF(bot_orders[[#This Row],[side]]="sell",-bot_orders[[#This Row],[accFillSz]],bot_orders[[#This Row],[accFillSz]]+bot_orders[[#This Row],[fee]])</f>
        <v>1.2227760000000001</v>
      </c>
      <c r="AB356">
        <v>0</v>
      </c>
      <c r="AC356" t="s">
        <v>38</v>
      </c>
      <c r="AD356">
        <v>0</v>
      </c>
      <c r="AE356" t="s">
        <v>40</v>
      </c>
      <c r="AF356" t="s">
        <v>41</v>
      </c>
      <c r="AG356" t="s">
        <v>42</v>
      </c>
      <c r="AH356" t="s">
        <v>28</v>
      </c>
      <c r="AI356">
        <v>1.2227760000000001</v>
      </c>
      <c r="AJ356">
        <v>-0.53892720000000005</v>
      </c>
    </row>
    <row r="357" spans="1:36" x14ac:dyDescent="0.3">
      <c r="A357">
        <v>354</v>
      </c>
      <c r="B357" t="s">
        <v>311</v>
      </c>
      <c r="C357" t="s">
        <v>28</v>
      </c>
      <c r="D357" t="s">
        <v>29</v>
      </c>
      <c r="E357" t="s">
        <v>30</v>
      </c>
      <c r="F357" t="s">
        <v>31</v>
      </c>
      <c r="G357" t="s">
        <v>89</v>
      </c>
      <c r="H357" t="s">
        <v>1673</v>
      </c>
      <c r="I357" s="4" t="s">
        <v>1674</v>
      </c>
      <c r="J357" s="1">
        <f>((((bot_orders[[#This Row],[cTime]]/ 1000)+3*3600) / 86400) + DATE(1970,1,1))</f>
        <v>45756.90783674769</v>
      </c>
      <c r="K357" s="4" t="s">
        <v>1675</v>
      </c>
      <c r="L357" s="1">
        <f>((((bot_orders[[#This Row],[uTime]]/ 1000)+3*3600) / 86400) + DATE(1970,1,1))</f>
        <v>45756.908610578699</v>
      </c>
      <c r="M357" t="s">
        <v>34</v>
      </c>
      <c r="N357" t="s">
        <v>28</v>
      </c>
      <c r="O357" t="s">
        <v>35</v>
      </c>
      <c r="P357">
        <v>1.6519999999999999</v>
      </c>
      <c r="Q357" t="s">
        <v>36</v>
      </c>
      <c r="R357" t="s">
        <v>37</v>
      </c>
      <c r="S357">
        <v>0.442</v>
      </c>
      <c r="T357">
        <v>0.442</v>
      </c>
      <c r="U357">
        <v>1.6519999999999999</v>
      </c>
      <c r="V357">
        <v>-5.8414719999999999E-4</v>
      </c>
      <c r="W357" t="s">
        <v>38</v>
      </c>
      <c r="X357" s="4">
        <f>IF(bot_orders[[#This Row],[side]]="sell", bot_orders[[#This Row],[accFillSz]]*bot_orders[[#This Row],[avgPx]] + bot_orders[[#This Row],[fee]], -bot_orders[[#This Row],[accFillSz]]*bot_orders[[#This Row],[avgPx]])</f>
        <v>0.72959985279999995</v>
      </c>
      <c r="Y357" s="4">
        <f>IF(bot_orders[[#This Row],[side]]="buy", bot_orders[[#This Row],[accFillSz]] + bot_orders[[#This Row],[fee]], -bot_orders[[#This Row],[accFillSz]])</f>
        <v>-1.6519999999999999</v>
      </c>
      <c r="Z357" s="4">
        <f>IF(bot_orders[[#This Row],[side]]="sell",bot_orders[[#This Row],[accFillSz]]*bot_orders[[#This Row],[avgPx]]+bot_orders[[#This Row],[fee]], 0)</f>
        <v>0.72959985279999995</v>
      </c>
      <c r="AA357" s="4">
        <f>IF(bot_orders[[#This Row],[side]]="sell",-bot_orders[[#This Row],[accFillSz]],bot_orders[[#This Row],[accFillSz]]+bot_orders[[#This Row],[fee]])</f>
        <v>-1.6519999999999999</v>
      </c>
      <c r="AB357">
        <v>0</v>
      </c>
      <c r="AC357" t="s">
        <v>39</v>
      </c>
      <c r="AD357">
        <v>0</v>
      </c>
      <c r="AE357" t="s">
        <v>40</v>
      </c>
      <c r="AF357" t="s">
        <v>41</v>
      </c>
      <c r="AG357" t="s">
        <v>42</v>
      </c>
      <c r="AH357" t="s">
        <v>28</v>
      </c>
      <c r="AI357">
        <v>-1.6519999999999999</v>
      </c>
      <c r="AJ357">
        <v>0.72959985000000005</v>
      </c>
    </row>
    <row r="358" spans="1:36" x14ac:dyDescent="0.3">
      <c r="A358">
        <v>355</v>
      </c>
      <c r="B358" t="s">
        <v>311</v>
      </c>
      <c r="C358" t="s">
        <v>28</v>
      </c>
      <c r="D358" t="s">
        <v>29</v>
      </c>
      <c r="E358" t="s">
        <v>30</v>
      </c>
      <c r="F358" t="s">
        <v>31</v>
      </c>
      <c r="G358" t="s">
        <v>95</v>
      </c>
      <c r="H358" t="s">
        <v>1676</v>
      </c>
      <c r="I358" s="4" t="s">
        <v>1677</v>
      </c>
      <c r="J358" s="1">
        <f>((((bot_orders[[#This Row],[cTime]]/ 1000)+3*3600) / 86400) + DATE(1970,1,1))</f>
        <v>45756.908610590275</v>
      </c>
      <c r="K358" s="4" t="s">
        <v>1678</v>
      </c>
      <c r="L358" s="1">
        <f>((((bot_orders[[#This Row],[uTime]]/ 1000)+3*3600) / 86400) + DATE(1970,1,1))</f>
        <v>45756.911969895831</v>
      </c>
      <c r="M358" t="s">
        <v>34</v>
      </c>
      <c r="N358" t="s">
        <v>28</v>
      </c>
      <c r="O358" t="s">
        <v>35</v>
      </c>
      <c r="P358">
        <v>1.6539999999999999</v>
      </c>
      <c r="Q358" t="s">
        <v>36</v>
      </c>
      <c r="R358" t="s">
        <v>55</v>
      </c>
      <c r="S358">
        <v>0.44</v>
      </c>
      <c r="T358">
        <v>0.44</v>
      </c>
      <c r="U358">
        <v>1.6539999999999999</v>
      </c>
      <c r="V358">
        <v>-1.3232000000000001E-3</v>
      </c>
      <c r="W358" t="s">
        <v>39</v>
      </c>
      <c r="X358" s="4">
        <f>IF(bot_orders[[#This Row],[side]]="sell", bot_orders[[#This Row],[accFillSz]]*bot_orders[[#This Row],[avgPx]] + bot_orders[[#This Row],[fee]], -bot_orders[[#This Row],[accFillSz]]*bot_orders[[#This Row],[avgPx]])</f>
        <v>-0.72775999999999996</v>
      </c>
      <c r="Y358" s="4">
        <f>IF(bot_orders[[#This Row],[side]]="buy", bot_orders[[#This Row],[accFillSz]] + bot_orders[[#This Row],[fee]], -bot_orders[[#This Row],[accFillSz]])</f>
        <v>1.6526767999999998</v>
      </c>
      <c r="Z358" s="4">
        <f>IF(bot_orders[[#This Row],[side]]="sell",bot_orders[[#This Row],[accFillSz]]*bot_orders[[#This Row],[avgPx]]+bot_orders[[#This Row],[fee]], 0)</f>
        <v>0</v>
      </c>
      <c r="AA358" s="4">
        <f>IF(bot_orders[[#This Row],[side]]="sell",-bot_orders[[#This Row],[accFillSz]],bot_orders[[#This Row],[accFillSz]]+bot_orders[[#This Row],[fee]])</f>
        <v>1.6526767999999998</v>
      </c>
      <c r="AB358">
        <v>0</v>
      </c>
      <c r="AC358" t="s">
        <v>38</v>
      </c>
      <c r="AD358">
        <v>0</v>
      </c>
      <c r="AE358" t="s">
        <v>40</v>
      </c>
      <c r="AF358" t="s">
        <v>41</v>
      </c>
      <c r="AG358" t="s">
        <v>42</v>
      </c>
      <c r="AH358" t="s">
        <v>28</v>
      </c>
      <c r="AI358">
        <v>1.6526768000000001</v>
      </c>
      <c r="AJ358">
        <v>-0.72775999999999996</v>
      </c>
    </row>
    <row r="359" spans="1:36" x14ac:dyDescent="0.3">
      <c r="A359">
        <v>356</v>
      </c>
      <c r="B359" t="s">
        <v>310</v>
      </c>
      <c r="C359" t="s">
        <v>28</v>
      </c>
      <c r="D359" t="s">
        <v>29</v>
      </c>
      <c r="E359" t="s">
        <v>30</v>
      </c>
      <c r="F359" t="s">
        <v>31</v>
      </c>
      <c r="G359" t="s">
        <v>83</v>
      </c>
      <c r="H359" t="s">
        <v>1679</v>
      </c>
      <c r="I359" s="4" t="s">
        <v>1680</v>
      </c>
      <c r="J359" s="1">
        <f>((((bot_orders[[#This Row],[cTime]]/ 1000)+3*3600) / 86400) + DATE(1970,1,1))</f>
        <v>45756.928346493056</v>
      </c>
      <c r="K359" s="4" t="s">
        <v>1681</v>
      </c>
      <c r="L359" s="1">
        <f>((((bot_orders[[#This Row],[uTime]]/ 1000)+3*3600) / 86400) + DATE(1970,1,1))</f>
        <v>45756.930226851851</v>
      </c>
      <c r="M359" t="s">
        <v>34</v>
      </c>
      <c r="N359" t="s">
        <v>28</v>
      </c>
      <c r="O359" t="s">
        <v>35</v>
      </c>
      <c r="P359">
        <v>2.0720000000000001</v>
      </c>
      <c r="Q359" t="s">
        <v>36</v>
      </c>
      <c r="R359" t="s">
        <v>37</v>
      </c>
      <c r="S359">
        <v>0.44</v>
      </c>
      <c r="T359">
        <v>0.44</v>
      </c>
      <c r="U359">
        <v>2.0720000000000001</v>
      </c>
      <c r="V359">
        <v>-7.2934400000000004E-4</v>
      </c>
      <c r="W359" t="s">
        <v>38</v>
      </c>
      <c r="X359" s="4">
        <f>IF(bot_orders[[#This Row],[side]]="sell", bot_orders[[#This Row],[accFillSz]]*bot_orders[[#This Row],[avgPx]] + bot_orders[[#This Row],[fee]], -bot_orders[[#This Row],[accFillSz]]*bot_orders[[#This Row],[avgPx]])</f>
        <v>0.91095065600000003</v>
      </c>
      <c r="Y359" s="4">
        <f>IF(bot_orders[[#This Row],[side]]="buy", bot_orders[[#This Row],[accFillSz]] + bot_orders[[#This Row],[fee]], -bot_orders[[#This Row],[accFillSz]])</f>
        <v>-2.0720000000000001</v>
      </c>
      <c r="Z359" s="4">
        <f>IF(bot_orders[[#This Row],[side]]="sell",bot_orders[[#This Row],[accFillSz]]*bot_orders[[#This Row],[avgPx]]+bot_orders[[#This Row],[fee]], 0)</f>
        <v>0.91095065600000003</v>
      </c>
      <c r="AA359" s="4">
        <f>IF(bot_orders[[#This Row],[side]]="sell",-bot_orders[[#This Row],[accFillSz]],bot_orders[[#This Row],[accFillSz]]+bot_orders[[#This Row],[fee]])</f>
        <v>-2.0720000000000001</v>
      </c>
      <c r="AB359">
        <v>0</v>
      </c>
      <c r="AC359" t="s">
        <v>39</v>
      </c>
      <c r="AD359">
        <v>0</v>
      </c>
      <c r="AE359" t="s">
        <v>40</v>
      </c>
      <c r="AF359" t="s">
        <v>41</v>
      </c>
      <c r="AG359" t="s">
        <v>42</v>
      </c>
      <c r="AH359" t="s">
        <v>28</v>
      </c>
      <c r="AI359">
        <v>-2.0720000000000001</v>
      </c>
      <c r="AJ359">
        <v>0.91095066000000002</v>
      </c>
    </row>
    <row r="360" spans="1:36" x14ac:dyDescent="0.3">
      <c r="A360">
        <v>357</v>
      </c>
      <c r="B360" t="s">
        <v>310</v>
      </c>
      <c r="C360" t="s">
        <v>28</v>
      </c>
      <c r="D360" t="s">
        <v>29</v>
      </c>
      <c r="E360" t="s">
        <v>30</v>
      </c>
      <c r="F360" t="s">
        <v>31</v>
      </c>
      <c r="G360" t="s">
        <v>64</v>
      </c>
      <c r="H360" t="s">
        <v>1682</v>
      </c>
      <c r="I360" s="4" t="s">
        <v>1680</v>
      </c>
      <c r="J360" s="1">
        <f>((((bot_orders[[#This Row],[cTime]]/ 1000)+3*3600) / 86400) + DATE(1970,1,1))</f>
        <v>45756.928346493056</v>
      </c>
      <c r="K360" s="4" t="s">
        <v>1683</v>
      </c>
      <c r="L360" s="1">
        <f>((((bot_orders[[#This Row],[uTime]]/ 1000)+3*3600) / 86400) + DATE(1970,1,1))</f>
        <v>45756.928346550922</v>
      </c>
      <c r="M360" t="s">
        <v>34</v>
      </c>
      <c r="N360" t="s">
        <v>28</v>
      </c>
      <c r="O360" t="s">
        <v>35</v>
      </c>
      <c r="P360">
        <v>2.0720000000000001</v>
      </c>
      <c r="Q360" t="s">
        <v>36</v>
      </c>
      <c r="R360" t="s">
        <v>37</v>
      </c>
      <c r="S360">
        <v>0.43840000000000001</v>
      </c>
      <c r="T360">
        <v>0.43840000000000001</v>
      </c>
      <c r="U360">
        <v>2.0720000000000001</v>
      </c>
      <c r="V360">
        <v>-9.0836479999999999E-4</v>
      </c>
      <c r="W360" t="s">
        <v>38</v>
      </c>
      <c r="X360" s="4">
        <f>IF(bot_orders[[#This Row],[side]]="sell", bot_orders[[#This Row],[accFillSz]]*bot_orders[[#This Row],[avgPx]] + bot_orders[[#This Row],[fee]], -bot_orders[[#This Row],[accFillSz]]*bot_orders[[#This Row],[avgPx]])</f>
        <v>0.90745643520000008</v>
      </c>
      <c r="Y360" s="4">
        <f>IF(bot_orders[[#This Row],[side]]="buy", bot_orders[[#This Row],[accFillSz]] + bot_orders[[#This Row],[fee]], -bot_orders[[#This Row],[accFillSz]])</f>
        <v>-2.0720000000000001</v>
      </c>
      <c r="Z360" s="4">
        <f>IF(bot_orders[[#This Row],[side]]="sell",bot_orders[[#This Row],[accFillSz]]*bot_orders[[#This Row],[avgPx]]+bot_orders[[#This Row],[fee]], 0)</f>
        <v>0.90745643520000008</v>
      </c>
      <c r="AA360" s="4">
        <f>IF(bot_orders[[#This Row],[side]]="sell",-bot_orders[[#This Row],[accFillSz]],bot_orders[[#This Row],[accFillSz]]+bot_orders[[#This Row],[fee]])</f>
        <v>-2.0720000000000001</v>
      </c>
      <c r="AB360">
        <v>0</v>
      </c>
      <c r="AC360" t="s">
        <v>39</v>
      </c>
      <c r="AD360">
        <v>0</v>
      </c>
      <c r="AE360" t="s">
        <v>40</v>
      </c>
      <c r="AF360" t="s">
        <v>41</v>
      </c>
      <c r="AG360" t="s">
        <v>42</v>
      </c>
      <c r="AH360" t="s">
        <v>28</v>
      </c>
      <c r="AI360">
        <v>-2.0720000000000001</v>
      </c>
      <c r="AJ360">
        <v>0.90745644000000003</v>
      </c>
    </row>
    <row r="361" spans="1:36" x14ac:dyDescent="0.3">
      <c r="A361">
        <v>358</v>
      </c>
      <c r="B361" t="s">
        <v>310</v>
      </c>
      <c r="C361" t="s">
        <v>28</v>
      </c>
      <c r="D361" t="s">
        <v>29</v>
      </c>
      <c r="E361" t="s">
        <v>30</v>
      </c>
      <c r="F361" t="s">
        <v>31</v>
      </c>
      <c r="G361" t="s">
        <v>66</v>
      </c>
      <c r="H361" t="s">
        <v>1684</v>
      </c>
      <c r="I361" s="4" t="s">
        <v>1680</v>
      </c>
      <c r="J361" s="1">
        <f>((((bot_orders[[#This Row],[cTime]]/ 1000)+3*3600) / 86400) + DATE(1970,1,1))</f>
        <v>45756.928346493056</v>
      </c>
      <c r="K361" s="4" t="s">
        <v>1683</v>
      </c>
      <c r="L361" s="1">
        <f>((((bot_orders[[#This Row],[uTime]]/ 1000)+3*3600) / 86400) + DATE(1970,1,1))</f>
        <v>45756.928346550922</v>
      </c>
      <c r="M361" t="s">
        <v>34</v>
      </c>
      <c r="N361" t="s">
        <v>28</v>
      </c>
      <c r="O361" t="s">
        <v>35</v>
      </c>
      <c r="P361">
        <v>2.0720000000000001</v>
      </c>
      <c r="Q361" t="s">
        <v>36</v>
      </c>
      <c r="R361" t="s">
        <v>37</v>
      </c>
      <c r="S361">
        <v>0.43680000000000002</v>
      </c>
      <c r="T361">
        <v>0.43840000000000001</v>
      </c>
      <c r="U361">
        <v>2.0720000000000001</v>
      </c>
      <c r="V361">
        <v>-9.0836479999999999E-4</v>
      </c>
      <c r="W361" t="s">
        <v>38</v>
      </c>
      <c r="X361" s="4">
        <f>IF(bot_orders[[#This Row],[side]]="sell", bot_orders[[#This Row],[accFillSz]]*bot_orders[[#This Row],[avgPx]] + bot_orders[[#This Row],[fee]], -bot_orders[[#This Row],[accFillSz]]*bot_orders[[#This Row],[avgPx]])</f>
        <v>0.90745643520000008</v>
      </c>
      <c r="Y361" s="4">
        <f>IF(bot_orders[[#This Row],[side]]="buy", bot_orders[[#This Row],[accFillSz]] + bot_orders[[#This Row],[fee]], -bot_orders[[#This Row],[accFillSz]])</f>
        <v>-2.0720000000000001</v>
      </c>
      <c r="Z361" s="4">
        <f>IF(bot_orders[[#This Row],[side]]="sell",bot_orders[[#This Row],[accFillSz]]*bot_orders[[#This Row],[avgPx]]+bot_orders[[#This Row],[fee]], 0)</f>
        <v>0.90745643520000008</v>
      </c>
      <c r="AA361" s="4">
        <f>IF(bot_orders[[#This Row],[side]]="sell",-bot_orders[[#This Row],[accFillSz]],bot_orders[[#This Row],[accFillSz]]+bot_orders[[#This Row],[fee]])</f>
        <v>-2.0720000000000001</v>
      </c>
      <c r="AB361">
        <v>0</v>
      </c>
      <c r="AC361" t="s">
        <v>39</v>
      </c>
      <c r="AD361">
        <v>0</v>
      </c>
      <c r="AE361" t="s">
        <v>40</v>
      </c>
      <c r="AF361" t="s">
        <v>41</v>
      </c>
      <c r="AG361" t="s">
        <v>42</v>
      </c>
      <c r="AH361" t="s">
        <v>28</v>
      </c>
      <c r="AI361">
        <v>-2.0720000000000001</v>
      </c>
      <c r="AJ361">
        <v>0.90745644000000003</v>
      </c>
    </row>
    <row r="362" spans="1:36" x14ac:dyDescent="0.3">
      <c r="A362">
        <v>359</v>
      </c>
      <c r="B362" t="s">
        <v>310</v>
      </c>
      <c r="C362" t="s">
        <v>28</v>
      </c>
      <c r="D362" t="s">
        <v>29</v>
      </c>
      <c r="E362" t="s">
        <v>30</v>
      </c>
      <c r="F362" t="s">
        <v>31</v>
      </c>
      <c r="G362" t="s">
        <v>68</v>
      </c>
      <c r="H362" t="s">
        <v>1685</v>
      </c>
      <c r="I362" s="4" t="s">
        <v>1680</v>
      </c>
      <c r="J362" s="1">
        <f>((((bot_orders[[#This Row],[cTime]]/ 1000)+3*3600) / 86400) + DATE(1970,1,1))</f>
        <v>45756.928346493056</v>
      </c>
      <c r="K362" s="4" t="s">
        <v>1683</v>
      </c>
      <c r="L362" s="1">
        <f>((((bot_orders[[#This Row],[uTime]]/ 1000)+3*3600) / 86400) + DATE(1970,1,1))</f>
        <v>45756.928346550922</v>
      </c>
      <c r="M362" t="s">
        <v>34</v>
      </c>
      <c r="N362" t="s">
        <v>28</v>
      </c>
      <c r="O362" t="s">
        <v>35</v>
      </c>
      <c r="P362">
        <v>2.0720000000000001</v>
      </c>
      <c r="Q362" t="s">
        <v>36</v>
      </c>
      <c r="R362" t="s">
        <v>37</v>
      </c>
      <c r="S362">
        <v>0.43519999999999998</v>
      </c>
      <c r="T362">
        <v>0.43840000000000001</v>
      </c>
      <c r="U362">
        <v>2.0720000000000001</v>
      </c>
      <c r="V362">
        <v>-9.0836479999999999E-4</v>
      </c>
      <c r="W362" t="s">
        <v>38</v>
      </c>
      <c r="X362" s="4">
        <f>IF(bot_orders[[#This Row],[side]]="sell", bot_orders[[#This Row],[accFillSz]]*bot_orders[[#This Row],[avgPx]] + bot_orders[[#This Row],[fee]], -bot_orders[[#This Row],[accFillSz]]*bot_orders[[#This Row],[avgPx]])</f>
        <v>0.90745643520000008</v>
      </c>
      <c r="Y362" s="4">
        <f>IF(bot_orders[[#This Row],[side]]="buy", bot_orders[[#This Row],[accFillSz]] + bot_orders[[#This Row],[fee]], -bot_orders[[#This Row],[accFillSz]])</f>
        <v>-2.0720000000000001</v>
      </c>
      <c r="Z362" s="4">
        <f>IF(bot_orders[[#This Row],[side]]="sell",bot_orders[[#This Row],[accFillSz]]*bot_orders[[#This Row],[avgPx]]+bot_orders[[#This Row],[fee]], 0)</f>
        <v>0.90745643520000008</v>
      </c>
      <c r="AA362" s="4">
        <f>IF(bot_orders[[#This Row],[side]]="sell",-bot_orders[[#This Row],[accFillSz]],bot_orders[[#This Row],[accFillSz]]+bot_orders[[#This Row],[fee]])</f>
        <v>-2.0720000000000001</v>
      </c>
      <c r="AB362">
        <v>0</v>
      </c>
      <c r="AC362" t="s">
        <v>39</v>
      </c>
      <c r="AD362">
        <v>0</v>
      </c>
      <c r="AE362" t="s">
        <v>40</v>
      </c>
      <c r="AF362" t="s">
        <v>41</v>
      </c>
      <c r="AG362" t="s">
        <v>42</v>
      </c>
      <c r="AH362" t="s">
        <v>28</v>
      </c>
      <c r="AI362">
        <v>-2.0720000000000001</v>
      </c>
      <c r="AJ362">
        <v>0.90745644000000003</v>
      </c>
    </row>
    <row r="363" spans="1:36" x14ac:dyDescent="0.3">
      <c r="A363">
        <v>360</v>
      </c>
      <c r="B363" t="s">
        <v>310</v>
      </c>
      <c r="C363" t="s">
        <v>28</v>
      </c>
      <c r="D363" t="s">
        <v>29</v>
      </c>
      <c r="E363" t="s">
        <v>30</v>
      </c>
      <c r="F363" t="s">
        <v>31</v>
      </c>
      <c r="G363" t="s">
        <v>62</v>
      </c>
      <c r="H363" t="s">
        <v>1686</v>
      </c>
      <c r="I363" s="4" t="s">
        <v>1680</v>
      </c>
      <c r="J363" s="1">
        <f>((((bot_orders[[#This Row],[cTime]]/ 1000)+3*3600) / 86400) + DATE(1970,1,1))</f>
        <v>45756.928346493056</v>
      </c>
      <c r="K363" s="4" t="s">
        <v>1683</v>
      </c>
      <c r="L363" s="1">
        <f>((((bot_orders[[#This Row],[uTime]]/ 1000)+3*3600) / 86400) + DATE(1970,1,1))</f>
        <v>45756.928346550922</v>
      </c>
      <c r="M363" t="s">
        <v>34</v>
      </c>
      <c r="N363" t="s">
        <v>28</v>
      </c>
      <c r="O363" t="s">
        <v>35</v>
      </c>
      <c r="P363">
        <v>2.0720000000000001</v>
      </c>
      <c r="Q363" t="s">
        <v>36</v>
      </c>
      <c r="R363" t="s">
        <v>37</v>
      </c>
      <c r="S363">
        <v>0.43359999999999999</v>
      </c>
      <c r="T363">
        <v>0.43840000000000001</v>
      </c>
      <c r="U363">
        <v>2.0720000000000001</v>
      </c>
      <c r="V363">
        <v>-9.0836479999999999E-4</v>
      </c>
      <c r="W363" t="s">
        <v>38</v>
      </c>
      <c r="X363" s="4">
        <f>IF(bot_orders[[#This Row],[side]]="sell", bot_orders[[#This Row],[accFillSz]]*bot_orders[[#This Row],[avgPx]] + bot_orders[[#This Row],[fee]], -bot_orders[[#This Row],[accFillSz]]*bot_orders[[#This Row],[avgPx]])</f>
        <v>0.90745643520000008</v>
      </c>
      <c r="Y363" s="4">
        <f>IF(bot_orders[[#This Row],[side]]="buy", bot_orders[[#This Row],[accFillSz]] + bot_orders[[#This Row],[fee]], -bot_orders[[#This Row],[accFillSz]])</f>
        <v>-2.0720000000000001</v>
      </c>
      <c r="Z363" s="4">
        <f>IF(bot_orders[[#This Row],[side]]="sell",bot_orders[[#This Row],[accFillSz]]*bot_orders[[#This Row],[avgPx]]+bot_orders[[#This Row],[fee]], 0)</f>
        <v>0.90745643520000008</v>
      </c>
      <c r="AA363" s="4">
        <f>IF(bot_orders[[#This Row],[side]]="sell",-bot_orders[[#This Row],[accFillSz]],bot_orders[[#This Row],[accFillSz]]+bot_orders[[#This Row],[fee]])</f>
        <v>-2.0720000000000001</v>
      </c>
      <c r="AB363">
        <v>0</v>
      </c>
      <c r="AC363" t="s">
        <v>39</v>
      </c>
      <c r="AD363">
        <v>0</v>
      </c>
      <c r="AE363" t="s">
        <v>40</v>
      </c>
      <c r="AF363" t="s">
        <v>41</v>
      </c>
      <c r="AG363" t="s">
        <v>42</v>
      </c>
      <c r="AH363" t="s">
        <v>28</v>
      </c>
      <c r="AI363">
        <v>-2.0720000000000001</v>
      </c>
      <c r="AJ363">
        <v>0.90745644000000003</v>
      </c>
    </row>
    <row r="364" spans="1:36" x14ac:dyDescent="0.3">
      <c r="A364">
        <v>361</v>
      </c>
      <c r="B364" t="s">
        <v>310</v>
      </c>
      <c r="C364" t="s">
        <v>28</v>
      </c>
      <c r="D364" t="s">
        <v>29</v>
      </c>
      <c r="E364" t="s">
        <v>30</v>
      </c>
      <c r="F364" t="s">
        <v>31</v>
      </c>
      <c r="G364" t="s">
        <v>73</v>
      </c>
      <c r="H364" t="s">
        <v>1687</v>
      </c>
      <c r="I364" s="4" t="s">
        <v>1680</v>
      </c>
      <c r="J364" s="1">
        <f>((((bot_orders[[#This Row],[cTime]]/ 1000)+3*3600) / 86400) + DATE(1970,1,1))</f>
        <v>45756.928346493056</v>
      </c>
      <c r="K364" s="4" t="s">
        <v>1683</v>
      </c>
      <c r="L364" s="1">
        <f>((((bot_orders[[#This Row],[uTime]]/ 1000)+3*3600) / 86400) + DATE(1970,1,1))</f>
        <v>45756.928346550922</v>
      </c>
      <c r="M364" t="s">
        <v>34</v>
      </c>
      <c r="N364" t="s">
        <v>28</v>
      </c>
      <c r="O364" t="s">
        <v>35</v>
      </c>
      <c r="P364">
        <v>2.0720000000000001</v>
      </c>
      <c r="Q364" t="s">
        <v>36</v>
      </c>
      <c r="R364" t="s">
        <v>37</v>
      </c>
      <c r="S364">
        <v>0.432</v>
      </c>
      <c r="T364">
        <v>0.43840000000000001</v>
      </c>
      <c r="U364">
        <v>2.0720000000000001</v>
      </c>
      <c r="V364">
        <v>-9.0836479999999999E-4</v>
      </c>
      <c r="W364" t="s">
        <v>38</v>
      </c>
      <c r="X364" s="4">
        <f>IF(bot_orders[[#This Row],[side]]="sell", bot_orders[[#This Row],[accFillSz]]*bot_orders[[#This Row],[avgPx]] + bot_orders[[#This Row],[fee]], -bot_orders[[#This Row],[accFillSz]]*bot_orders[[#This Row],[avgPx]])</f>
        <v>0.90745643520000008</v>
      </c>
      <c r="Y364" s="4">
        <f>IF(bot_orders[[#This Row],[side]]="buy", bot_orders[[#This Row],[accFillSz]] + bot_orders[[#This Row],[fee]], -bot_orders[[#This Row],[accFillSz]])</f>
        <v>-2.0720000000000001</v>
      </c>
      <c r="Z364" s="4">
        <f>IF(bot_orders[[#This Row],[side]]="sell",bot_orders[[#This Row],[accFillSz]]*bot_orders[[#This Row],[avgPx]]+bot_orders[[#This Row],[fee]], 0)</f>
        <v>0.90745643520000008</v>
      </c>
      <c r="AA364" s="4">
        <f>IF(bot_orders[[#This Row],[side]]="sell",-bot_orders[[#This Row],[accFillSz]],bot_orders[[#This Row],[accFillSz]]+bot_orders[[#This Row],[fee]])</f>
        <v>-2.0720000000000001</v>
      </c>
      <c r="AB364">
        <v>0</v>
      </c>
      <c r="AC364" t="s">
        <v>39</v>
      </c>
      <c r="AD364">
        <v>0</v>
      </c>
      <c r="AE364" t="s">
        <v>40</v>
      </c>
      <c r="AF364" t="s">
        <v>41</v>
      </c>
      <c r="AG364" t="s">
        <v>42</v>
      </c>
      <c r="AH364" t="s">
        <v>28</v>
      </c>
      <c r="AI364">
        <v>-2.0720000000000001</v>
      </c>
      <c r="AJ364">
        <v>0.90745644000000003</v>
      </c>
    </row>
    <row r="365" spans="1:36" x14ac:dyDescent="0.3">
      <c r="A365">
        <v>362</v>
      </c>
      <c r="B365" t="s">
        <v>310</v>
      </c>
      <c r="C365" t="s">
        <v>28</v>
      </c>
      <c r="D365" t="s">
        <v>29</v>
      </c>
      <c r="E365" t="s">
        <v>30</v>
      </c>
      <c r="F365" t="s">
        <v>31</v>
      </c>
      <c r="G365" t="s">
        <v>78</v>
      </c>
      <c r="H365" t="s">
        <v>1688</v>
      </c>
      <c r="I365" s="4" t="s">
        <v>1680</v>
      </c>
      <c r="J365" s="1">
        <f>((((bot_orders[[#This Row],[cTime]]/ 1000)+3*3600) / 86400) + DATE(1970,1,1))</f>
        <v>45756.928346493056</v>
      </c>
      <c r="K365" s="4" t="s">
        <v>1683</v>
      </c>
      <c r="L365" s="1">
        <f>((((bot_orders[[#This Row],[uTime]]/ 1000)+3*3600) / 86400) + DATE(1970,1,1))</f>
        <v>45756.928346550922</v>
      </c>
      <c r="M365" t="s">
        <v>34</v>
      </c>
      <c r="N365" t="s">
        <v>28</v>
      </c>
      <c r="O365" t="s">
        <v>35</v>
      </c>
      <c r="P365">
        <v>2.0720000000000001</v>
      </c>
      <c r="Q365" t="s">
        <v>36</v>
      </c>
      <c r="R365" t="s">
        <v>37</v>
      </c>
      <c r="S365">
        <v>0.4304</v>
      </c>
      <c r="T365">
        <v>0.43840000000000001</v>
      </c>
      <c r="U365">
        <v>2.0720000000000001</v>
      </c>
      <c r="V365">
        <v>-9.0836479999999999E-4</v>
      </c>
      <c r="W365" t="s">
        <v>38</v>
      </c>
      <c r="X365" s="4">
        <f>IF(bot_orders[[#This Row],[side]]="sell", bot_orders[[#This Row],[accFillSz]]*bot_orders[[#This Row],[avgPx]] + bot_orders[[#This Row],[fee]], -bot_orders[[#This Row],[accFillSz]]*bot_orders[[#This Row],[avgPx]])</f>
        <v>0.90745643520000008</v>
      </c>
      <c r="Y365" s="4">
        <f>IF(bot_orders[[#This Row],[side]]="buy", bot_orders[[#This Row],[accFillSz]] + bot_orders[[#This Row],[fee]], -bot_orders[[#This Row],[accFillSz]])</f>
        <v>-2.0720000000000001</v>
      </c>
      <c r="Z365" s="4">
        <f>IF(bot_orders[[#This Row],[side]]="sell",bot_orders[[#This Row],[accFillSz]]*bot_orders[[#This Row],[avgPx]]+bot_orders[[#This Row],[fee]], 0)</f>
        <v>0.90745643520000008</v>
      </c>
      <c r="AA365" s="4">
        <f>IF(bot_orders[[#This Row],[side]]="sell",-bot_orders[[#This Row],[accFillSz]],bot_orders[[#This Row],[accFillSz]]+bot_orders[[#This Row],[fee]])</f>
        <v>-2.0720000000000001</v>
      </c>
      <c r="AB365">
        <v>0</v>
      </c>
      <c r="AC365" t="s">
        <v>39</v>
      </c>
      <c r="AD365">
        <v>0</v>
      </c>
      <c r="AE365" t="s">
        <v>40</v>
      </c>
      <c r="AF365" t="s">
        <v>41</v>
      </c>
      <c r="AG365" t="s">
        <v>42</v>
      </c>
      <c r="AH365" t="s">
        <v>28</v>
      </c>
      <c r="AI365">
        <v>-2.0720000000000001</v>
      </c>
      <c r="AJ365">
        <v>0.90745644000000003</v>
      </c>
    </row>
    <row r="366" spans="1:36" x14ac:dyDescent="0.3">
      <c r="A366">
        <v>363</v>
      </c>
      <c r="B366" t="s">
        <v>310</v>
      </c>
      <c r="C366" t="s">
        <v>28</v>
      </c>
      <c r="D366" t="s">
        <v>29</v>
      </c>
      <c r="E366" t="s">
        <v>30</v>
      </c>
      <c r="F366" t="s">
        <v>31</v>
      </c>
      <c r="G366" t="s">
        <v>51</v>
      </c>
      <c r="H366" t="s">
        <v>1689</v>
      </c>
      <c r="I366" s="4" t="s">
        <v>1680</v>
      </c>
      <c r="J366" s="1">
        <f>((((bot_orders[[#This Row],[cTime]]/ 1000)+3*3600) / 86400) + DATE(1970,1,1))</f>
        <v>45756.928346493056</v>
      </c>
      <c r="K366" s="4" t="s">
        <v>1683</v>
      </c>
      <c r="L366" s="1">
        <f>((((bot_orders[[#This Row],[uTime]]/ 1000)+3*3600) / 86400) + DATE(1970,1,1))</f>
        <v>45756.928346550922</v>
      </c>
      <c r="M366" t="s">
        <v>34</v>
      </c>
      <c r="N366" t="s">
        <v>28</v>
      </c>
      <c r="O366" t="s">
        <v>35</v>
      </c>
      <c r="P366">
        <v>10.417</v>
      </c>
      <c r="Q366" t="s">
        <v>36</v>
      </c>
      <c r="R366" t="s">
        <v>37</v>
      </c>
      <c r="S366">
        <v>0.42970000000000003</v>
      </c>
      <c r="T366">
        <v>0.43840000000000001</v>
      </c>
      <c r="U366">
        <v>10.417</v>
      </c>
      <c r="V366">
        <v>-4.5668128000000002E-3</v>
      </c>
      <c r="W366" t="s">
        <v>38</v>
      </c>
      <c r="X366" s="4">
        <f>IF(bot_orders[[#This Row],[side]]="sell", bot_orders[[#This Row],[accFillSz]]*bot_orders[[#This Row],[avgPx]] + bot_orders[[#This Row],[fee]], -bot_orders[[#This Row],[accFillSz]]*bot_orders[[#This Row],[avgPx]])</f>
        <v>4.5622459871999999</v>
      </c>
      <c r="Y366" s="4">
        <f>IF(bot_orders[[#This Row],[side]]="buy", bot_orders[[#This Row],[accFillSz]] + bot_orders[[#This Row],[fee]], -bot_orders[[#This Row],[accFillSz]])</f>
        <v>-10.417</v>
      </c>
      <c r="Z366" s="4">
        <f>IF(bot_orders[[#This Row],[side]]="sell",bot_orders[[#This Row],[accFillSz]]*bot_orders[[#This Row],[avgPx]]+bot_orders[[#This Row],[fee]], 0)</f>
        <v>4.5622459871999999</v>
      </c>
      <c r="AA366" s="4">
        <f>IF(bot_orders[[#This Row],[side]]="sell",-bot_orders[[#This Row],[accFillSz]],bot_orders[[#This Row],[accFillSz]]+bot_orders[[#This Row],[fee]])</f>
        <v>-10.417</v>
      </c>
      <c r="AB366">
        <v>0</v>
      </c>
      <c r="AC366" t="s">
        <v>39</v>
      </c>
      <c r="AD366">
        <v>0</v>
      </c>
      <c r="AE366" t="s">
        <v>40</v>
      </c>
      <c r="AF366" t="s">
        <v>41</v>
      </c>
      <c r="AG366" t="s">
        <v>42</v>
      </c>
      <c r="AH366" t="s">
        <v>28</v>
      </c>
      <c r="AI366">
        <v>-10.417</v>
      </c>
      <c r="AJ366">
        <v>4.5622459900000001</v>
      </c>
    </row>
    <row r="367" spans="1:36" x14ac:dyDescent="0.3">
      <c r="A367">
        <v>364</v>
      </c>
      <c r="B367" t="s">
        <v>310</v>
      </c>
      <c r="C367" t="s">
        <v>28</v>
      </c>
      <c r="D367" t="s">
        <v>29</v>
      </c>
      <c r="E367" t="s">
        <v>30</v>
      </c>
      <c r="F367" t="s">
        <v>31</v>
      </c>
      <c r="G367" t="s">
        <v>64</v>
      </c>
      <c r="H367" t="s">
        <v>1690</v>
      </c>
      <c r="I367" s="4" t="s">
        <v>1691</v>
      </c>
      <c r="J367" s="1">
        <f>((((bot_orders[[#This Row],[cTime]]/ 1000)+3*3600) / 86400) + DATE(1970,1,1))</f>
        <v>45756.928346574074</v>
      </c>
      <c r="K367" s="4" t="s">
        <v>1692</v>
      </c>
      <c r="L367" s="1">
        <f>((((bot_orders[[#This Row],[uTime]]/ 1000)+3*3600) / 86400) + DATE(1970,1,1))</f>
        <v>45756.928708067135</v>
      </c>
      <c r="M367" t="s">
        <v>34</v>
      </c>
      <c r="N367" t="s">
        <v>28</v>
      </c>
      <c r="O367" t="s">
        <v>35</v>
      </c>
      <c r="P367">
        <v>2.0720000000000001</v>
      </c>
      <c r="Q367" t="s">
        <v>36</v>
      </c>
      <c r="R367" t="s">
        <v>55</v>
      </c>
      <c r="S367">
        <v>0.43680000000000002</v>
      </c>
      <c r="T367">
        <v>0.43680000000000002</v>
      </c>
      <c r="U367">
        <v>2.0720000000000001</v>
      </c>
      <c r="V367">
        <v>-1.6576E-3</v>
      </c>
      <c r="W367" t="s">
        <v>39</v>
      </c>
      <c r="X367" s="4">
        <f>IF(bot_orders[[#This Row],[side]]="sell", bot_orders[[#This Row],[accFillSz]]*bot_orders[[#This Row],[avgPx]] + bot_orders[[#This Row],[fee]], -bot_orders[[#This Row],[accFillSz]]*bot_orders[[#This Row],[avgPx]])</f>
        <v>-0.90504960000000012</v>
      </c>
      <c r="Y367" s="4">
        <f>IF(bot_orders[[#This Row],[side]]="buy", bot_orders[[#This Row],[accFillSz]] + bot_orders[[#This Row],[fee]], -bot_orders[[#This Row],[accFillSz]])</f>
        <v>2.0703423999999999</v>
      </c>
      <c r="Z367" s="4">
        <f>IF(bot_orders[[#This Row],[side]]="sell",bot_orders[[#This Row],[accFillSz]]*bot_orders[[#This Row],[avgPx]]+bot_orders[[#This Row],[fee]], 0)</f>
        <v>0</v>
      </c>
      <c r="AA367" s="4">
        <f>IF(bot_orders[[#This Row],[side]]="sell",-bot_orders[[#This Row],[accFillSz]],bot_orders[[#This Row],[accFillSz]]+bot_orders[[#This Row],[fee]])</f>
        <v>2.0703423999999999</v>
      </c>
      <c r="AB367">
        <v>0</v>
      </c>
      <c r="AC367" t="s">
        <v>38</v>
      </c>
      <c r="AD367">
        <v>0</v>
      </c>
      <c r="AE367" t="s">
        <v>40</v>
      </c>
      <c r="AF367" t="s">
        <v>41</v>
      </c>
      <c r="AG367" t="s">
        <v>42</v>
      </c>
      <c r="AH367" t="s">
        <v>28</v>
      </c>
      <c r="AI367">
        <v>2.0703423999999999</v>
      </c>
      <c r="AJ367">
        <v>-0.90504960000000001</v>
      </c>
    </row>
    <row r="368" spans="1:36" x14ac:dyDescent="0.3">
      <c r="A368">
        <v>365</v>
      </c>
      <c r="B368" t="s">
        <v>310</v>
      </c>
      <c r="C368" t="s">
        <v>28</v>
      </c>
      <c r="D368" t="s">
        <v>29</v>
      </c>
      <c r="E368" t="s">
        <v>30</v>
      </c>
      <c r="F368" t="s">
        <v>31</v>
      </c>
      <c r="G368" t="s">
        <v>49</v>
      </c>
      <c r="H368" t="s">
        <v>1693</v>
      </c>
      <c r="I368" s="4" t="s">
        <v>1694</v>
      </c>
      <c r="J368" s="1">
        <f>((((bot_orders[[#This Row],[cTime]]/ 1000)+3*3600) / 86400) + DATE(1970,1,1))</f>
        <v>45756.928708090272</v>
      </c>
      <c r="K368" s="4" t="s">
        <v>1695</v>
      </c>
      <c r="L368" s="1">
        <f>((((bot_orders[[#This Row],[uTime]]/ 1000)+3*3600) / 86400) + DATE(1970,1,1))</f>
        <v>45756.92933363426</v>
      </c>
      <c r="M368" t="s">
        <v>34</v>
      </c>
      <c r="N368" t="s">
        <v>28</v>
      </c>
      <c r="O368" t="s">
        <v>35</v>
      </c>
      <c r="P368">
        <v>2.0699999999999998</v>
      </c>
      <c r="Q368" t="s">
        <v>36</v>
      </c>
      <c r="R368" t="s">
        <v>37</v>
      </c>
      <c r="S368">
        <v>0.43840000000000001</v>
      </c>
      <c r="T368">
        <v>0.43840000000000001</v>
      </c>
      <c r="U368">
        <v>2.0699999999999998</v>
      </c>
      <c r="V368">
        <v>-7.2599039999999995E-4</v>
      </c>
      <c r="W368" t="s">
        <v>38</v>
      </c>
      <c r="X368" s="4">
        <f>IF(bot_orders[[#This Row],[side]]="sell", bot_orders[[#This Row],[accFillSz]]*bot_orders[[#This Row],[avgPx]] + bot_orders[[#This Row],[fee]], -bot_orders[[#This Row],[accFillSz]]*bot_orders[[#This Row],[avgPx]])</f>
        <v>0.90676200959999997</v>
      </c>
      <c r="Y368" s="4">
        <f>IF(bot_orders[[#This Row],[side]]="buy", bot_orders[[#This Row],[accFillSz]] + bot_orders[[#This Row],[fee]], -bot_orders[[#This Row],[accFillSz]])</f>
        <v>-2.0699999999999998</v>
      </c>
      <c r="Z368" s="4">
        <f>IF(bot_orders[[#This Row],[side]]="sell",bot_orders[[#This Row],[accFillSz]]*bot_orders[[#This Row],[avgPx]]+bot_orders[[#This Row],[fee]], 0)</f>
        <v>0.90676200959999997</v>
      </c>
      <c r="AA368" s="4">
        <f>IF(bot_orders[[#This Row],[side]]="sell",-bot_orders[[#This Row],[accFillSz]],bot_orders[[#This Row],[accFillSz]]+bot_orders[[#This Row],[fee]])</f>
        <v>-2.0699999999999998</v>
      </c>
      <c r="AB368">
        <v>0</v>
      </c>
      <c r="AC368" t="s">
        <v>39</v>
      </c>
      <c r="AD368">
        <v>0</v>
      </c>
      <c r="AE368" t="s">
        <v>40</v>
      </c>
      <c r="AF368" t="s">
        <v>41</v>
      </c>
      <c r="AG368" t="s">
        <v>42</v>
      </c>
      <c r="AH368" t="s">
        <v>28</v>
      </c>
      <c r="AI368">
        <v>-2.0699999999999998</v>
      </c>
      <c r="AJ368">
        <v>0.90676201000000001</v>
      </c>
    </row>
    <row r="369" spans="1:36" x14ac:dyDescent="0.3">
      <c r="A369">
        <v>366</v>
      </c>
      <c r="B369" t="s">
        <v>310</v>
      </c>
      <c r="C369" t="s">
        <v>28</v>
      </c>
      <c r="D369" t="s">
        <v>29</v>
      </c>
      <c r="E369" t="s">
        <v>30</v>
      </c>
      <c r="F369" t="s">
        <v>31</v>
      </c>
      <c r="G369" t="s">
        <v>89</v>
      </c>
      <c r="H369" t="s">
        <v>1696</v>
      </c>
      <c r="I369" s="4" t="s">
        <v>1697</v>
      </c>
      <c r="J369" s="1">
        <f>((((bot_orders[[#This Row],[cTime]]/ 1000)+3*3600) / 86400) + DATE(1970,1,1))</f>
        <v>45756.930226944445</v>
      </c>
      <c r="K369" s="4" t="s">
        <v>1698</v>
      </c>
      <c r="L369" s="1">
        <f>((((bot_orders[[#This Row],[uTime]]/ 1000)+3*3600) / 86400) + DATE(1970,1,1))</f>
        <v>45756.930630937495</v>
      </c>
      <c r="M369" t="s">
        <v>34</v>
      </c>
      <c r="N369" t="s">
        <v>28</v>
      </c>
      <c r="O369" t="s">
        <v>35</v>
      </c>
      <c r="P369">
        <v>1.883</v>
      </c>
      <c r="Q369" t="s">
        <v>36</v>
      </c>
      <c r="R369" t="s">
        <v>55</v>
      </c>
      <c r="S369">
        <v>0.44</v>
      </c>
      <c r="T369">
        <v>0.44</v>
      </c>
      <c r="U369">
        <v>1.883</v>
      </c>
      <c r="V369">
        <v>-1.5064E-3</v>
      </c>
      <c r="W369" t="s">
        <v>39</v>
      </c>
      <c r="X369" s="4">
        <f>IF(bot_orders[[#This Row],[side]]="sell", bot_orders[[#This Row],[accFillSz]]*bot_orders[[#This Row],[avgPx]] + bot_orders[[#This Row],[fee]], -bot_orders[[#This Row],[accFillSz]]*bot_orders[[#This Row],[avgPx]])</f>
        <v>-0.82852000000000003</v>
      </c>
      <c r="Y369" s="4">
        <f>IF(bot_orders[[#This Row],[side]]="buy", bot_orders[[#This Row],[accFillSz]] + bot_orders[[#This Row],[fee]], -bot_orders[[#This Row],[accFillSz]])</f>
        <v>1.8814936</v>
      </c>
      <c r="Z369" s="4">
        <f>IF(bot_orders[[#This Row],[side]]="sell",bot_orders[[#This Row],[accFillSz]]*bot_orders[[#This Row],[avgPx]]+bot_orders[[#This Row],[fee]], 0)</f>
        <v>0</v>
      </c>
      <c r="AA369" s="4">
        <f>IF(bot_orders[[#This Row],[side]]="sell",-bot_orders[[#This Row],[accFillSz]],bot_orders[[#This Row],[accFillSz]]+bot_orders[[#This Row],[fee]])</f>
        <v>1.8814936</v>
      </c>
      <c r="AB369">
        <v>0</v>
      </c>
      <c r="AC369" t="s">
        <v>38</v>
      </c>
      <c r="AD369">
        <v>0</v>
      </c>
      <c r="AE369" t="s">
        <v>40</v>
      </c>
      <c r="AF369" t="s">
        <v>41</v>
      </c>
      <c r="AG369" t="s">
        <v>42</v>
      </c>
      <c r="AH369" t="s">
        <v>28</v>
      </c>
      <c r="AI369">
        <v>1.8814936</v>
      </c>
      <c r="AJ369">
        <v>-0.82852000000000003</v>
      </c>
    </row>
    <row r="370" spans="1:36" x14ac:dyDescent="0.3">
      <c r="A370">
        <v>367</v>
      </c>
      <c r="B370" t="s">
        <v>310</v>
      </c>
      <c r="C370" t="s">
        <v>28</v>
      </c>
      <c r="D370" t="s">
        <v>29</v>
      </c>
      <c r="E370" t="s">
        <v>30</v>
      </c>
      <c r="F370" t="s">
        <v>31</v>
      </c>
      <c r="G370" t="s">
        <v>117</v>
      </c>
      <c r="H370" t="s">
        <v>1699</v>
      </c>
      <c r="I370" s="4" t="s">
        <v>1700</v>
      </c>
      <c r="J370" s="1">
        <f>((((bot_orders[[#This Row],[cTime]]/ 1000)+3*3600) / 86400) + DATE(1970,1,1))</f>
        <v>45756.93083809028</v>
      </c>
      <c r="K370" s="4" t="s">
        <v>1701</v>
      </c>
      <c r="L370" s="1">
        <f>((((bot_orders[[#This Row],[uTime]]/ 1000)+3*3600) / 86400) + DATE(1970,1,1))</f>
        <v>45756.948708333337</v>
      </c>
      <c r="M370" t="s">
        <v>34</v>
      </c>
      <c r="N370" t="s">
        <v>28</v>
      </c>
      <c r="O370" t="s">
        <v>35</v>
      </c>
      <c r="P370">
        <v>2.0409999999999999</v>
      </c>
      <c r="Q370" t="s">
        <v>36</v>
      </c>
      <c r="R370" t="s">
        <v>55</v>
      </c>
      <c r="S370">
        <v>0.43559999999999999</v>
      </c>
      <c r="T370">
        <v>0.43559999999999999</v>
      </c>
      <c r="U370">
        <v>2.0409999999999999</v>
      </c>
      <c r="V370">
        <v>-1.6328E-3</v>
      </c>
      <c r="W370" t="s">
        <v>39</v>
      </c>
      <c r="X370" s="4">
        <f>IF(bot_orders[[#This Row],[side]]="sell", bot_orders[[#This Row],[accFillSz]]*bot_orders[[#This Row],[avgPx]] + bot_orders[[#This Row],[fee]], -bot_orders[[#This Row],[accFillSz]]*bot_orders[[#This Row],[avgPx]])</f>
        <v>-0.88905959999999995</v>
      </c>
      <c r="Y370" s="4">
        <f>IF(bot_orders[[#This Row],[side]]="buy", bot_orders[[#This Row],[accFillSz]] + bot_orders[[#This Row],[fee]], -bot_orders[[#This Row],[accFillSz]])</f>
        <v>2.0393672</v>
      </c>
      <c r="Z370" s="4">
        <f>IF(bot_orders[[#This Row],[side]]="sell",bot_orders[[#This Row],[accFillSz]]*bot_orders[[#This Row],[avgPx]]+bot_orders[[#This Row],[fee]], 0)</f>
        <v>0</v>
      </c>
      <c r="AA370" s="4">
        <f>IF(bot_orders[[#This Row],[side]]="sell",-bot_orders[[#This Row],[accFillSz]],bot_orders[[#This Row],[accFillSz]]+bot_orders[[#This Row],[fee]])</f>
        <v>2.0393672</v>
      </c>
      <c r="AB370">
        <v>0</v>
      </c>
      <c r="AC370" t="s">
        <v>38</v>
      </c>
      <c r="AD370">
        <v>0</v>
      </c>
      <c r="AE370" t="s">
        <v>40</v>
      </c>
      <c r="AF370" t="s">
        <v>41</v>
      </c>
      <c r="AG370" t="s">
        <v>42</v>
      </c>
      <c r="AH370" t="s">
        <v>28</v>
      </c>
      <c r="AI370">
        <v>2.0393672</v>
      </c>
      <c r="AJ370">
        <v>-0.88905959999999995</v>
      </c>
    </row>
    <row r="371" spans="1:36" x14ac:dyDescent="0.3">
      <c r="A371">
        <v>368</v>
      </c>
      <c r="B371" t="s">
        <v>310</v>
      </c>
      <c r="C371" t="s">
        <v>28</v>
      </c>
      <c r="D371" t="s">
        <v>29</v>
      </c>
      <c r="E371" t="s">
        <v>30</v>
      </c>
      <c r="F371" t="s">
        <v>31</v>
      </c>
      <c r="G371" t="s">
        <v>43</v>
      </c>
      <c r="H371" t="s">
        <v>1702</v>
      </c>
      <c r="I371" s="4" t="s">
        <v>1700</v>
      </c>
      <c r="J371" s="1">
        <f>((((bot_orders[[#This Row],[cTime]]/ 1000)+3*3600) / 86400) + DATE(1970,1,1))</f>
        <v>45756.93083809028</v>
      </c>
      <c r="K371" s="4" t="s">
        <v>1703</v>
      </c>
      <c r="L371" s="1">
        <f>((((bot_orders[[#This Row],[uTime]]/ 1000)+3*3600) / 86400) + DATE(1970,1,1))</f>
        <v>45756.946209097223</v>
      </c>
      <c r="M371" t="s">
        <v>34</v>
      </c>
      <c r="N371" t="s">
        <v>28</v>
      </c>
      <c r="O371" t="s">
        <v>35</v>
      </c>
      <c r="P371">
        <v>2.0409999999999999</v>
      </c>
      <c r="Q371" t="s">
        <v>36</v>
      </c>
      <c r="R371" t="s">
        <v>55</v>
      </c>
      <c r="S371">
        <v>0.43719999999999998</v>
      </c>
      <c r="T371">
        <v>0.43719999999999998</v>
      </c>
      <c r="U371">
        <v>2.0409999999999999</v>
      </c>
      <c r="V371">
        <v>-1.6328E-3</v>
      </c>
      <c r="W371" t="s">
        <v>39</v>
      </c>
      <c r="X371" s="4">
        <f>IF(bot_orders[[#This Row],[side]]="sell", bot_orders[[#This Row],[accFillSz]]*bot_orders[[#This Row],[avgPx]] + bot_orders[[#This Row],[fee]], -bot_orders[[#This Row],[accFillSz]]*bot_orders[[#This Row],[avgPx]])</f>
        <v>-0.89232519999999993</v>
      </c>
      <c r="Y371" s="4">
        <f>IF(bot_orders[[#This Row],[side]]="buy", bot_orders[[#This Row],[accFillSz]] + bot_orders[[#This Row],[fee]], -bot_orders[[#This Row],[accFillSz]])</f>
        <v>2.0393672</v>
      </c>
      <c r="Z371" s="4">
        <f>IF(bot_orders[[#This Row],[side]]="sell",bot_orders[[#This Row],[accFillSz]]*bot_orders[[#This Row],[avgPx]]+bot_orders[[#This Row],[fee]], 0)</f>
        <v>0</v>
      </c>
      <c r="AA371" s="4">
        <f>IF(bot_orders[[#This Row],[side]]="sell",-bot_orders[[#This Row],[accFillSz]],bot_orders[[#This Row],[accFillSz]]+bot_orders[[#This Row],[fee]])</f>
        <v>2.0393672</v>
      </c>
      <c r="AB371">
        <v>0</v>
      </c>
      <c r="AC371" t="s">
        <v>38</v>
      </c>
      <c r="AD371">
        <v>0</v>
      </c>
      <c r="AE371" t="s">
        <v>40</v>
      </c>
      <c r="AF371" t="s">
        <v>41</v>
      </c>
      <c r="AG371" t="s">
        <v>42</v>
      </c>
      <c r="AH371" t="s">
        <v>28</v>
      </c>
      <c r="AI371">
        <v>2.0393672</v>
      </c>
      <c r="AJ371">
        <v>-0.89232520000000004</v>
      </c>
    </row>
    <row r="372" spans="1:36" x14ac:dyDescent="0.3">
      <c r="A372">
        <v>369</v>
      </c>
      <c r="B372" t="s">
        <v>310</v>
      </c>
      <c r="C372" t="s">
        <v>28</v>
      </c>
      <c r="D372" t="s">
        <v>29</v>
      </c>
      <c r="E372" t="s">
        <v>30</v>
      </c>
      <c r="F372" t="s">
        <v>31</v>
      </c>
      <c r="G372" t="s">
        <v>104</v>
      </c>
      <c r="H372" t="s">
        <v>1704</v>
      </c>
      <c r="I372" s="4" t="s">
        <v>1700</v>
      </c>
      <c r="J372" s="1">
        <f>((((bot_orders[[#This Row],[cTime]]/ 1000)+3*3600) / 86400) + DATE(1970,1,1))</f>
        <v>45756.93083809028</v>
      </c>
      <c r="K372" s="4" t="s">
        <v>1705</v>
      </c>
      <c r="L372" s="1">
        <f>((((bot_orders[[#This Row],[uTime]]/ 1000)+3*3600) / 86400) + DATE(1970,1,1))</f>
        <v>45756.943377881944</v>
      </c>
      <c r="M372" t="s">
        <v>34</v>
      </c>
      <c r="N372" t="s">
        <v>28</v>
      </c>
      <c r="O372" t="s">
        <v>35</v>
      </c>
      <c r="P372">
        <v>2.0409999999999999</v>
      </c>
      <c r="Q372" t="s">
        <v>36</v>
      </c>
      <c r="R372" t="s">
        <v>55</v>
      </c>
      <c r="S372">
        <v>0.43880000000000002</v>
      </c>
      <c r="T372">
        <v>0.43880000000000002</v>
      </c>
      <c r="U372">
        <v>2.0409999999999999</v>
      </c>
      <c r="V372">
        <v>-1.6328E-3</v>
      </c>
      <c r="W372" t="s">
        <v>39</v>
      </c>
      <c r="X372" s="4">
        <f>IF(bot_orders[[#This Row],[side]]="sell", bot_orders[[#This Row],[accFillSz]]*bot_orders[[#This Row],[avgPx]] + bot_orders[[#This Row],[fee]], -bot_orders[[#This Row],[accFillSz]]*bot_orders[[#This Row],[avgPx]])</f>
        <v>-0.89559080000000002</v>
      </c>
      <c r="Y372" s="4">
        <f>IF(bot_orders[[#This Row],[side]]="buy", bot_orders[[#This Row],[accFillSz]] + bot_orders[[#This Row],[fee]], -bot_orders[[#This Row],[accFillSz]])</f>
        <v>2.0393672</v>
      </c>
      <c r="Z372" s="4">
        <f>IF(bot_orders[[#This Row],[side]]="sell",bot_orders[[#This Row],[accFillSz]]*bot_orders[[#This Row],[avgPx]]+bot_orders[[#This Row],[fee]], 0)</f>
        <v>0</v>
      </c>
      <c r="AA372" s="4">
        <f>IF(bot_orders[[#This Row],[side]]="sell",-bot_orders[[#This Row],[accFillSz]],bot_orders[[#This Row],[accFillSz]]+bot_orders[[#This Row],[fee]])</f>
        <v>2.0393672</v>
      </c>
      <c r="AB372">
        <v>0</v>
      </c>
      <c r="AC372" t="s">
        <v>38</v>
      </c>
      <c r="AD372">
        <v>0</v>
      </c>
      <c r="AE372" t="s">
        <v>40</v>
      </c>
      <c r="AF372" t="s">
        <v>41</v>
      </c>
      <c r="AG372" t="s">
        <v>42</v>
      </c>
      <c r="AH372" t="s">
        <v>28</v>
      </c>
      <c r="AI372">
        <v>2.0393672</v>
      </c>
      <c r="AJ372">
        <v>-0.89559080000000002</v>
      </c>
    </row>
    <row r="373" spans="1:36" x14ac:dyDescent="0.3">
      <c r="A373">
        <v>370</v>
      </c>
      <c r="B373" t="s">
        <v>310</v>
      </c>
      <c r="C373" t="s">
        <v>28</v>
      </c>
      <c r="D373" t="s">
        <v>29</v>
      </c>
      <c r="E373" t="s">
        <v>30</v>
      </c>
      <c r="F373" t="s">
        <v>31</v>
      </c>
      <c r="G373" t="s">
        <v>95</v>
      </c>
      <c r="H373" t="s">
        <v>1706</v>
      </c>
      <c r="I373" s="4" t="s">
        <v>1700</v>
      </c>
      <c r="J373" s="1">
        <f>((((bot_orders[[#This Row],[cTime]]/ 1000)+3*3600) / 86400) + DATE(1970,1,1))</f>
        <v>45756.93083809028</v>
      </c>
      <c r="K373" s="4" t="s">
        <v>1707</v>
      </c>
      <c r="L373" s="1">
        <f>((((bot_orders[[#This Row],[uTime]]/ 1000)+3*3600) / 86400) + DATE(1970,1,1))</f>
        <v>45756.93083813657</v>
      </c>
      <c r="M373" t="s">
        <v>34</v>
      </c>
      <c r="N373" t="s">
        <v>28</v>
      </c>
      <c r="O373" t="s">
        <v>35</v>
      </c>
      <c r="P373">
        <v>2.0409999999999999</v>
      </c>
      <c r="Q373" t="s">
        <v>36</v>
      </c>
      <c r="R373" t="s">
        <v>55</v>
      </c>
      <c r="S373">
        <v>0.44040000000000001</v>
      </c>
      <c r="T373">
        <v>0.4395</v>
      </c>
      <c r="U373">
        <v>2.0409999999999999</v>
      </c>
      <c r="V373">
        <v>-2.0409999999999998E-3</v>
      </c>
      <c r="W373" t="s">
        <v>39</v>
      </c>
      <c r="X373" s="4">
        <f>IF(bot_orders[[#This Row],[side]]="sell", bot_orders[[#This Row],[accFillSz]]*bot_orders[[#This Row],[avgPx]] + bot_orders[[#This Row],[fee]], -bot_orders[[#This Row],[accFillSz]]*bot_orders[[#This Row],[avgPx]])</f>
        <v>-0.89701949999999997</v>
      </c>
      <c r="Y373" s="4">
        <f>IF(bot_orders[[#This Row],[side]]="buy", bot_orders[[#This Row],[accFillSz]] + bot_orders[[#This Row],[fee]], -bot_orders[[#This Row],[accFillSz]])</f>
        <v>2.0389589999999997</v>
      </c>
      <c r="Z373" s="4">
        <f>IF(bot_orders[[#This Row],[side]]="sell",bot_orders[[#This Row],[accFillSz]]*bot_orders[[#This Row],[avgPx]]+bot_orders[[#This Row],[fee]], 0)</f>
        <v>0</v>
      </c>
      <c r="AA373" s="4">
        <f>IF(bot_orders[[#This Row],[side]]="sell",-bot_orders[[#This Row],[accFillSz]],bot_orders[[#This Row],[accFillSz]]+bot_orders[[#This Row],[fee]])</f>
        <v>2.0389589999999997</v>
      </c>
      <c r="AB373">
        <v>0</v>
      </c>
      <c r="AC373" t="s">
        <v>38</v>
      </c>
      <c r="AD373">
        <v>0</v>
      </c>
      <c r="AE373" t="s">
        <v>40</v>
      </c>
      <c r="AF373" t="s">
        <v>41</v>
      </c>
      <c r="AG373" t="s">
        <v>42</v>
      </c>
      <c r="AH373" t="s">
        <v>28</v>
      </c>
      <c r="AI373">
        <v>2.0389590000000002</v>
      </c>
      <c r="AJ373">
        <v>-0.89701949999999997</v>
      </c>
    </row>
    <row r="374" spans="1:36" x14ac:dyDescent="0.3">
      <c r="A374">
        <v>371</v>
      </c>
      <c r="B374" t="s">
        <v>310</v>
      </c>
      <c r="C374" t="s">
        <v>28</v>
      </c>
      <c r="D374" t="s">
        <v>29</v>
      </c>
      <c r="E374" t="s">
        <v>30</v>
      </c>
      <c r="F374" t="s">
        <v>31</v>
      </c>
      <c r="G374" t="s">
        <v>87</v>
      </c>
      <c r="H374" t="s">
        <v>1708</v>
      </c>
      <c r="I374" s="4" t="s">
        <v>1700</v>
      </c>
      <c r="J374" s="1">
        <f>((((bot_orders[[#This Row],[cTime]]/ 1000)+3*3600) / 86400) + DATE(1970,1,1))</f>
        <v>45756.93083809028</v>
      </c>
      <c r="K374" s="4" t="s">
        <v>1707</v>
      </c>
      <c r="L374" s="1">
        <f>((((bot_orders[[#This Row],[uTime]]/ 1000)+3*3600) / 86400) + DATE(1970,1,1))</f>
        <v>45756.93083813657</v>
      </c>
      <c r="M374" t="s">
        <v>34</v>
      </c>
      <c r="N374" t="s">
        <v>28</v>
      </c>
      <c r="O374" t="s">
        <v>35</v>
      </c>
      <c r="P374">
        <v>2.0409999999999999</v>
      </c>
      <c r="Q374" t="s">
        <v>36</v>
      </c>
      <c r="R374" t="s">
        <v>55</v>
      </c>
      <c r="S374">
        <v>0.442</v>
      </c>
      <c r="T374">
        <v>0.4395</v>
      </c>
      <c r="U374">
        <v>2.0409999999999999</v>
      </c>
      <c r="V374">
        <v>-2.0409999999999998E-3</v>
      </c>
      <c r="W374" t="s">
        <v>39</v>
      </c>
      <c r="X374" s="4">
        <f>IF(bot_orders[[#This Row],[side]]="sell", bot_orders[[#This Row],[accFillSz]]*bot_orders[[#This Row],[avgPx]] + bot_orders[[#This Row],[fee]], -bot_orders[[#This Row],[accFillSz]]*bot_orders[[#This Row],[avgPx]])</f>
        <v>-0.89701949999999997</v>
      </c>
      <c r="Y374" s="4">
        <f>IF(bot_orders[[#This Row],[side]]="buy", bot_orders[[#This Row],[accFillSz]] + bot_orders[[#This Row],[fee]], -bot_orders[[#This Row],[accFillSz]])</f>
        <v>2.0389589999999997</v>
      </c>
      <c r="Z374" s="4">
        <f>IF(bot_orders[[#This Row],[side]]="sell",bot_orders[[#This Row],[accFillSz]]*bot_orders[[#This Row],[avgPx]]+bot_orders[[#This Row],[fee]], 0)</f>
        <v>0</v>
      </c>
      <c r="AA374" s="4">
        <f>IF(bot_orders[[#This Row],[side]]="sell",-bot_orders[[#This Row],[accFillSz]],bot_orders[[#This Row],[accFillSz]]+bot_orders[[#This Row],[fee]])</f>
        <v>2.0389589999999997</v>
      </c>
      <c r="AB374">
        <v>0</v>
      </c>
      <c r="AC374" t="s">
        <v>38</v>
      </c>
      <c r="AD374">
        <v>0</v>
      </c>
      <c r="AE374" t="s">
        <v>40</v>
      </c>
      <c r="AF374" t="s">
        <v>41</v>
      </c>
      <c r="AG374" t="s">
        <v>42</v>
      </c>
      <c r="AH374" t="s">
        <v>28</v>
      </c>
      <c r="AI374">
        <v>2.0389590000000002</v>
      </c>
      <c r="AJ374">
        <v>-0.89701949999999997</v>
      </c>
    </row>
    <row r="375" spans="1:36" x14ac:dyDescent="0.3">
      <c r="A375">
        <v>372</v>
      </c>
      <c r="B375" t="s">
        <v>310</v>
      </c>
      <c r="C375" t="s">
        <v>28</v>
      </c>
      <c r="D375" t="s">
        <v>29</v>
      </c>
      <c r="E375" t="s">
        <v>30</v>
      </c>
      <c r="F375" t="s">
        <v>31</v>
      </c>
      <c r="G375" t="s">
        <v>47</v>
      </c>
      <c r="H375" t="s">
        <v>1709</v>
      </c>
      <c r="I375" s="4" t="s">
        <v>1700</v>
      </c>
      <c r="J375" s="1">
        <f>((((bot_orders[[#This Row],[cTime]]/ 1000)+3*3600) / 86400) + DATE(1970,1,1))</f>
        <v>45756.93083809028</v>
      </c>
      <c r="K375" s="4" t="s">
        <v>1707</v>
      </c>
      <c r="L375" s="1">
        <f>((((bot_orders[[#This Row],[uTime]]/ 1000)+3*3600) / 86400) + DATE(1970,1,1))</f>
        <v>45756.93083813657</v>
      </c>
      <c r="M375" t="s">
        <v>34</v>
      </c>
      <c r="N375" t="s">
        <v>28</v>
      </c>
      <c r="O375" t="s">
        <v>35</v>
      </c>
      <c r="P375">
        <v>2.0409999999999999</v>
      </c>
      <c r="Q375" t="s">
        <v>36</v>
      </c>
      <c r="R375" t="s">
        <v>55</v>
      </c>
      <c r="S375">
        <v>0.44359999999999999</v>
      </c>
      <c r="T375">
        <v>0.4395</v>
      </c>
      <c r="U375">
        <v>2.0409999999999999</v>
      </c>
      <c r="V375">
        <v>-2.0409999999999998E-3</v>
      </c>
      <c r="W375" t="s">
        <v>39</v>
      </c>
      <c r="X375" s="4">
        <f>IF(bot_orders[[#This Row],[side]]="sell", bot_orders[[#This Row],[accFillSz]]*bot_orders[[#This Row],[avgPx]] + bot_orders[[#This Row],[fee]], -bot_orders[[#This Row],[accFillSz]]*bot_orders[[#This Row],[avgPx]])</f>
        <v>-0.89701949999999997</v>
      </c>
      <c r="Y375" s="4">
        <f>IF(bot_orders[[#This Row],[side]]="buy", bot_orders[[#This Row],[accFillSz]] + bot_orders[[#This Row],[fee]], -bot_orders[[#This Row],[accFillSz]])</f>
        <v>2.0389589999999997</v>
      </c>
      <c r="Z375" s="4">
        <f>IF(bot_orders[[#This Row],[side]]="sell",bot_orders[[#This Row],[accFillSz]]*bot_orders[[#This Row],[avgPx]]+bot_orders[[#This Row],[fee]], 0)</f>
        <v>0</v>
      </c>
      <c r="AA375" s="4">
        <f>IF(bot_orders[[#This Row],[side]]="sell",-bot_orders[[#This Row],[accFillSz]],bot_orders[[#This Row],[accFillSz]]+bot_orders[[#This Row],[fee]])</f>
        <v>2.0389589999999997</v>
      </c>
      <c r="AB375">
        <v>0</v>
      </c>
      <c r="AC375" t="s">
        <v>38</v>
      </c>
      <c r="AD375">
        <v>0</v>
      </c>
      <c r="AE375" t="s">
        <v>40</v>
      </c>
      <c r="AF375" t="s">
        <v>41</v>
      </c>
      <c r="AG375" t="s">
        <v>42</v>
      </c>
      <c r="AH375" t="s">
        <v>28</v>
      </c>
      <c r="AI375">
        <v>2.0389590000000002</v>
      </c>
      <c r="AJ375">
        <v>-0.89701949999999997</v>
      </c>
    </row>
    <row r="376" spans="1:36" x14ac:dyDescent="0.3">
      <c r="A376">
        <v>373</v>
      </c>
      <c r="B376" t="s">
        <v>310</v>
      </c>
      <c r="C376" t="s">
        <v>28</v>
      </c>
      <c r="D376" t="s">
        <v>29</v>
      </c>
      <c r="E376" t="s">
        <v>30</v>
      </c>
      <c r="F376" t="s">
        <v>31</v>
      </c>
      <c r="G376" t="s">
        <v>45</v>
      </c>
      <c r="H376" t="s">
        <v>1710</v>
      </c>
      <c r="I376" s="4" t="s">
        <v>1700</v>
      </c>
      <c r="J376" s="1">
        <f>((((bot_orders[[#This Row],[cTime]]/ 1000)+3*3600) / 86400) + DATE(1970,1,1))</f>
        <v>45756.93083809028</v>
      </c>
      <c r="K376" s="4" t="s">
        <v>1707</v>
      </c>
      <c r="L376" s="1">
        <f>((((bot_orders[[#This Row],[uTime]]/ 1000)+3*3600) / 86400) + DATE(1970,1,1))</f>
        <v>45756.93083813657</v>
      </c>
      <c r="M376" t="s">
        <v>34</v>
      </c>
      <c r="N376" t="s">
        <v>28</v>
      </c>
      <c r="O376" t="s">
        <v>35</v>
      </c>
      <c r="P376">
        <v>2.0409999999999999</v>
      </c>
      <c r="Q376" t="s">
        <v>36</v>
      </c>
      <c r="R376" t="s">
        <v>55</v>
      </c>
      <c r="S376">
        <v>0.44519999999999998</v>
      </c>
      <c r="T376">
        <v>0.4395</v>
      </c>
      <c r="U376">
        <v>2.0409999999999999</v>
      </c>
      <c r="V376">
        <v>-2.0409999999999998E-3</v>
      </c>
      <c r="W376" t="s">
        <v>39</v>
      </c>
      <c r="X376" s="4">
        <f>IF(bot_orders[[#This Row],[side]]="sell", bot_orders[[#This Row],[accFillSz]]*bot_orders[[#This Row],[avgPx]] + bot_orders[[#This Row],[fee]], -bot_orders[[#This Row],[accFillSz]]*bot_orders[[#This Row],[avgPx]])</f>
        <v>-0.89701949999999997</v>
      </c>
      <c r="Y376" s="4">
        <f>IF(bot_orders[[#This Row],[side]]="buy", bot_orders[[#This Row],[accFillSz]] + bot_orders[[#This Row],[fee]], -bot_orders[[#This Row],[accFillSz]])</f>
        <v>2.0389589999999997</v>
      </c>
      <c r="Z376" s="4">
        <f>IF(bot_orders[[#This Row],[side]]="sell",bot_orders[[#This Row],[accFillSz]]*bot_orders[[#This Row],[avgPx]]+bot_orders[[#This Row],[fee]], 0)</f>
        <v>0</v>
      </c>
      <c r="AA376" s="4">
        <f>IF(bot_orders[[#This Row],[side]]="sell",-bot_orders[[#This Row],[accFillSz]],bot_orders[[#This Row],[accFillSz]]+bot_orders[[#This Row],[fee]])</f>
        <v>2.0389589999999997</v>
      </c>
      <c r="AB376">
        <v>0</v>
      </c>
      <c r="AC376" t="s">
        <v>38</v>
      </c>
      <c r="AD376">
        <v>0</v>
      </c>
      <c r="AE376" t="s">
        <v>40</v>
      </c>
      <c r="AF376" t="s">
        <v>41</v>
      </c>
      <c r="AG376" t="s">
        <v>42</v>
      </c>
      <c r="AH376" t="s">
        <v>28</v>
      </c>
      <c r="AI376">
        <v>2.0389590000000002</v>
      </c>
      <c r="AJ376">
        <v>-0.89701949999999997</v>
      </c>
    </row>
    <row r="377" spans="1:36" x14ac:dyDescent="0.3">
      <c r="A377">
        <v>374</v>
      </c>
      <c r="B377" t="s">
        <v>310</v>
      </c>
      <c r="C377" t="s">
        <v>28</v>
      </c>
      <c r="D377" t="s">
        <v>29</v>
      </c>
      <c r="E377" t="s">
        <v>30</v>
      </c>
      <c r="F377" t="s">
        <v>31</v>
      </c>
      <c r="G377" t="s">
        <v>101</v>
      </c>
      <c r="H377" t="s">
        <v>1711</v>
      </c>
      <c r="I377" s="4" t="s">
        <v>1700</v>
      </c>
      <c r="J377" s="1">
        <f>((((bot_orders[[#This Row],[cTime]]/ 1000)+3*3600) / 86400) + DATE(1970,1,1))</f>
        <v>45756.93083809028</v>
      </c>
      <c r="K377" s="4" t="s">
        <v>1707</v>
      </c>
      <c r="L377" s="1">
        <f>((((bot_orders[[#This Row],[uTime]]/ 1000)+3*3600) / 86400) + DATE(1970,1,1))</f>
        <v>45756.93083813657</v>
      </c>
      <c r="M377" t="s">
        <v>34</v>
      </c>
      <c r="N377" t="s">
        <v>28</v>
      </c>
      <c r="O377" t="s">
        <v>35</v>
      </c>
      <c r="P377">
        <v>2.0409999999999999</v>
      </c>
      <c r="Q377" t="s">
        <v>36</v>
      </c>
      <c r="R377" t="s">
        <v>55</v>
      </c>
      <c r="S377">
        <v>0.44679999999999997</v>
      </c>
      <c r="T377">
        <v>0.4395</v>
      </c>
      <c r="U377">
        <v>2.0409999999999999</v>
      </c>
      <c r="V377">
        <v>-2.0409999999999998E-3</v>
      </c>
      <c r="W377" t="s">
        <v>39</v>
      </c>
      <c r="X377" s="4">
        <f>IF(bot_orders[[#This Row],[side]]="sell", bot_orders[[#This Row],[accFillSz]]*bot_orders[[#This Row],[avgPx]] + bot_orders[[#This Row],[fee]], -bot_orders[[#This Row],[accFillSz]]*bot_orders[[#This Row],[avgPx]])</f>
        <v>-0.89701949999999997</v>
      </c>
      <c r="Y377" s="4">
        <f>IF(bot_orders[[#This Row],[side]]="buy", bot_orders[[#This Row],[accFillSz]] + bot_orders[[#This Row],[fee]], -bot_orders[[#This Row],[accFillSz]])</f>
        <v>2.0389589999999997</v>
      </c>
      <c r="Z377" s="4">
        <f>IF(bot_orders[[#This Row],[side]]="sell",bot_orders[[#This Row],[accFillSz]]*bot_orders[[#This Row],[avgPx]]+bot_orders[[#This Row],[fee]], 0)</f>
        <v>0</v>
      </c>
      <c r="AA377" s="4">
        <f>IF(bot_orders[[#This Row],[side]]="sell",-bot_orders[[#This Row],[accFillSz]],bot_orders[[#This Row],[accFillSz]]+bot_orders[[#This Row],[fee]])</f>
        <v>2.0389589999999997</v>
      </c>
      <c r="AB377">
        <v>0</v>
      </c>
      <c r="AC377" t="s">
        <v>38</v>
      </c>
      <c r="AD377">
        <v>0</v>
      </c>
      <c r="AE377" t="s">
        <v>40</v>
      </c>
      <c r="AF377" t="s">
        <v>41</v>
      </c>
      <c r="AG377" t="s">
        <v>42</v>
      </c>
      <c r="AH377" t="s">
        <v>28</v>
      </c>
      <c r="AI377">
        <v>2.0389590000000002</v>
      </c>
      <c r="AJ377">
        <v>-0.89701949999999997</v>
      </c>
    </row>
    <row r="378" spans="1:36" x14ac:dyDescent="0.3">
      <c r="A378">
        <v>375</v>
      </c>
      <c r="B378" t="s">
        <v>310</v>
      </c>
      <c r="C378" t="s">
        <v>28</v>
      </c>
      <c r="D378" t="s">
        <v>29</v>
      </c>
      <c r="E378" t="s">
        <v>30</v>
      </c>
      <c r="F378" t="s">
        <v>31</v>
      </c>
      <c r="G378" t="s">
        <v>95</v>
      </c>
      <c r="H378" t="s">
        <v>1712</v>
      </c>
      <c r="I378" s="4" t="s">
        <v>1713</v>
      </c>
      <c r="J378" s="1">
        <f>((((bot_orders[[#This Row],[cTime]]/ 1000)+3*3600) / 86400) + DATE(1970,1,1))</f>
        <v>45756.930838159722</v>
      </c>
      <c r="K378" s="4" t="s">
        <v>1714</v>
      </c>
      <c r="L378" s="1">
        <f>((((bot_orders[[#This Row],[uTime]]/ 1000)+3*3600) / 86400) + DATE(1970,1,1))</f>
        <v>45756.938649131946</v>
      </c>
      <c r="M378" t="s">
        <v>34</v>
      </c>
      <c r="N378" t="s">
        <v>28</v>
      </c>
      <c r="O378" t="s">
        <v>35</v>
      </c>
      <c r="P378">
        <v>2.0379999999999998</v>
      </c>
      <c r="Q378" t="s">
        <v>36</v>
      </c>
      <c r="R378" t="s">
        <v>37</v>
      </c>
      <c r="S378">
        <v>0.442</v>
      </c>
      <c r="T378">
        <v>0.442</v>
      </c>
      <c r="U378">
        <v>2.0379999999999998</v>
      </c>
      <c r="V378">
        <v>-7.2063680000000003E-4</v>
      </c>
      <c r="W378" t="s">
        <v>38</v>
      </c>
      <c r="X378" s="4">
        <f>IF(bot_orders[[#This Row],[side]]="sell", bot_orders[[#This Row],[accFillSz]]*bot_orders[[#This Row],[avgPx]] + bot_orders[[#This Row],[fee]], -bot_orders[[#This Row],[accFillSz]]*bot_orders[[#This Row],[avgPx]])</f>
        <v>0.90007536319999992</v>
      </c>
      <c r="Y378" s="4">
        <f>IF(bot_orders[[#This Row],[side]]="buy", bot_orders[[#This Row],[accFillSz]] + bot_orders[[#This Row],[fee]], -bot_orders[[#This Row],[accFillSz]])</f>
        <v>-2.0379999999999998</v>
      </c>
      <c r="Z378" s="4">
        <f>IF(bot_orders[[#This Row],[side]]="sell",bot_orders[[#This Row],[accFillSz]]*bot_orders[[#This Row],[avgPx]]+bot_orders[[#This Row],[fee]], 0)</f>
        <v>0.90007536319999992</v>
      </c>
      <c r="AA378" s="4">
        <f>IF(bot_orders[[#This Row],[side]]="sell",-bot_orders[[#This Row],[accFillSz]],bot_orders[[#This Row],[accFillSz]]+bot_orders[[#This Row],[fee]])</f>
        <v>-2.0379999999999998</v>
      </c>
      <c r="AB378">
        <v>0</v>
      </c>
      <c r="AC378" t="s">
        <v>39</v>
      </c>
      <c r="AD378">
        <v>0</v>
      </c>
      <c r="AE378" t="s">
        <v>40</v>
      </c>
      <c r="AF378" t="s">
        <v>41</v>
      </c>
      <c r="AG378" t="s">
        <v>42</v>
      </c>
      <c r="AH378" t="s">
        <v>28</v>
      </c>
      <c r="AI378">
        <v>-2.0379999999999998</v>
      </c>
      <c r="AJ378">
        <v>0.90007535999999999</v>
      </c>
    </row>
    <row r="379" spans="1:36" x14ac:dyDescent="0.3">
      <c r="A379">
        <v>376</v>
      </c>
      <c r="B379" t="s">
        <v>310</v>
      </c>
      <c r="C379" t="s">
        <v>28</v>
      </c>
      <c r="D379" t="s">
        <v>29</v>
      </c>
      <c r="E379" t="s">
        <v>30</v>
      </c>
      <c r="F379" t="s">
        <v>31</v>
      </c>
      <c r="G379" t="s">
        <v>87</v>
      </c>
      <c r="H379" t="s">
        <v>1715</v>
      </c>
      <c r="I379" s="4" t="s">
        <v>1713</v>
      </c>
      <c r="J379" s="1">
        <f>((((bot_orders[[#This Row],[cTime]]/ 1000)+3*3600) / 86400) + DATE(1970,1,1))</f>
        <v>45756.930838159722</v>
      </c>
      <c r="K379" s="4" t="s">
        <v>1716</v>
      </c>
      <c r="L379" s="1">
        <f>((((bot_orders[[#This Row],[uTime]]/ 1000)+3*3600) / 86400) + DATE(1970,1,1))</f>
        <v>45757.000700370372</v>
      </c>
      <c r="M379" t="s">
        <v>34</v>
      </c>
      <c r="N379" t="s">
        <v>28</v>
      </c>
      <c r="O379" t="s">
        <v>35</v>
      </c>
      <c r="P379">
        <v>2.0379999999999998</v>
      </c>
      <c r="Q379" t="s">
        <v>36</v>
      </c>
      <c r="R379" t="s">
        <v>37</v>
      </c>
      <c r="S379">
        <v>0.44359999999999999</v>
      </c>
      <c r="T379">
        <v>0.44359999999999999</v>
      </c>
      <c r="U379">
        <v>2.0379999999999998</v>
      </c>
      <c r="V379">
        <v>-7.2324539999999999E-4</v>
      </c>
      <c r="W379" t="s">
        <v>38</v>
      </c>
      <c r="X379" s="4">
        <f>IF(bot_orders[[#This Row],[side]]="sell", bot_orders[[#This Row],[accFillSz]]*bot_orders[[#This Row],[avgPx]] + bot_orders[[#This Row],[fee]], -bot_orders[[#This Row],[accFillSz]]*bot_orders[[#This Row],[avgPx]])</f>
        <v>0.90333355459999987</v>
      </c>
      <c r="Y379" s="4">
        <f>IF(bot_orders[[#This Row],[side]]="buy", bot_orders[[#This Row],[accFillSz]] + bot_orders[[#This Row],[fee]], -bot_orders[[#This Row],[accFillSz]])</f>
        <v>-2.0379999999999998</v>
      </c>
      <c r="Z379" s="4">
        <f>IF(bot_orders[[#This Row],[side]]="sell",bot_orders[[#This Row],[accFillSz]]*bot_orders[[#This Row],[avgPx]]+bot_orders[[#This Row],[fee]], 0)</f>
        <v>0.90333355459999987</v>
      </c>
      <c r="AA379" s="4">
        <f>IF(bot_orders[[#This Row],[side]]="sell",-bot_orders[[#This Row],[accFillSz]],bot_orders[[#This Row],[accFillSz]]+bot_orders[[#This Row],[fee]])</f>
        <v>-2.0379999999999998</v>
      </c>
      <c r="AB379">
        <v>0</v>
      </c>
      <c r="AC379" t="s">
        <v>39</v>
      </c>
      <c r="AD379">
        <v>0</v>
      </c>
      <c r="AE379" t="s">
        <v>40</v>
      </c>
      <c r="AF379" t="s">
        <v>41</v>
      </c>
      <c r="AG379" t="s">
        <v>42</v>
      </c>
      <c r="AH379" t="s">
        <v>28</v>
      </c>
      <c r="AI379">
        <v>-2.0379999999999998</v>
      </c>
      <c r="AJ379">
        <v>0.90333355000000004</v>
      </c>
    </row>
    <row r="380" spans="1:36" x14ac:dyDescent="0.3">
      <c r="A380">
        <v>377</v>
      </c>
      <c r="B380" t="s">
        <v>310</v>
      </c>
      <c r="C380" t="s">
        <v>28</v>
      </c>
      <c r="D380" t="s">
        <v>29</v>
      </c>
      <c r="E380" t="s">
        <v>30</v>
      </c>
      <c r="F380" t="s">
        <v>31</v>
      </c>
      <c r="G380" t="s">
        <v>106</v>
      </c>
      <c r="H380" t="s">
        <v>1717</v>
      </c>
      <c r="I380" s="4" t="s">
        <v>1718</v>
      </c>
      <c r="J380" s="1">
        <f>((((bot_orders[[#This Row],[cTime]]/ 1000)+3*3600) / 86400) + DATE(1970,1,1))</f>
        <v>45756.93864915509</v>
      </c>
      <c r="K380" s="4" t="s">
        <v>1719</v>
      </c>
      <c r="L380" s="1">
        <f>((((bot_orders[[#This Row],[uTime]]/ 1000)+3*3600) / 86400) + DATE(1970,1,1))</f>
        <v>45756.93940722222</v>
      </c>
      <c r="M380" t="s">
        <v>34</v>
      </c>
      <c r="N380" t="s">
        <v>28</v>
      </c>
      <c r="O380" t="s">
        <v>35</v>
      </c>
      <c r="P380">
        <v>2.0409999999999999</v>
      </c>
      <c r="Q380" t="s">
        <v>36</v>
      </c>
      <c r="R380" t="s">
        <v>55</v>
      </c>
      <c r="S380">
        <v>0.44040000000000001</v>
      </c>
      <c r="T380">
        <v>0.44040000000000001</v>
      </c>
      <c r="U380">
        <v>2.0409999999999999</v>
      </c>
      <c r="V380">
        <v>-1.6328E-3</v>
      </c>
      <c r="W380" t="s">
        <v>39</v>
      </c>
      <c r="X380" s="4">
        <f>IF(bot_orders[[#This Row],[side]]="sell", bot_orders[[#This Row],[accFillSz]]*bot_orders[[#This Row],[avgPx]] + bot_orders[[#This Row],[fee]], -bot_orders[[#This Row],[accFillSz]]*bot_orders[[#This Row],[avgPx]])</f>
        <v>-0.8988564</v>
      </c>
      <c r="Y380" s="4">
        <f>IF(bot_orders[[#This Row],[side]]="buy", bot_orders[[#This Row],[accFillSz]] + bot_orders[[#This Row],[fee]], -bot_orders[[#This Row],[accFillSz]])</f>
        <v>2.0393672</v>
      </c>
      <c r="Z380" s="4">
        <f>IF(bot_orders[[#This Row],[side]]="sell",bot_orders[[#This Row],[accFillSz]]*bot_orders[[#This Row],[avgPx]]+bot_orders[[#This Row],[fee]], 0)</f>
        <v>0</v>
      </c>
      <c r="AA380" s="4">
        <f>IF(bot_orders[[#This Row],[side]]="sell",-bot_orders[[#This Row],[accFillSz]],bot_orders[[#This Row],[accFillSz]]+bot_orders[[#This Row],[fee]])</f>
        <v>2.0393672</v>
      </c>
      <c r="AB380">
        <v>0</v>
      </c>
      <c r="AC380" t="s">
        <v>38</v>
      </c>
      <c r="AD380">
        <v>0</v>
      </c>
      <c r="AE380" t="s">
        <v>40</v>
      </c>
      <c r="AF380" t="s">
        <v>41</v>
      </c>
      <c r="AG380" t="s">
        <v>42</v>
      </c>
      <c r="AH380" t="s">
        <v>28</v>
      </c>
      <c r="AI380">
        <v>2.0393672</v>
      </c>
      <c r="AJ380">
        <v>-0.8988564</v>
      </c>
    </row>
    <row r="381" spans="1:36" x14ac:dyDescent="0.3">
      <c r="A381">
        <v>378</v>
      </c>
      <c r="B381" t="s">
        <v>310</v>
      </c>
      <c r="C381" t="s">
        <v>28</v>
      </c>
      <c r="D381" t="s">
        <v>29</v>
      </c>
      <c r="E381" t="s">
        <v>30</v>
      </c>
      <c r="F381" t="s">
        <v>31</v>
      </c>
      <c r="G381" t="s">
        <v>106</v>
      </c>
      <c r="H381" t="s">
        <v>1720</v>
      </c>
      <c r="I381" s="4" t="s">
        <v>1721</v>
      </c>
      <c r="J381" s="1">
        <f>((((bot_orders[[#This Row],[cTime]]/ 1000)+3*3600) / 86400) + DATE(1970,1,1))</f>
        <v>45756.939407256941</v>
      </c>
      <c r="K381" s="4" t="s">
        <v>1722</v>
      </c>
      <c r="L381" s="1">
        <f>((((bot_orders[[#This Row],[uTime]]/ 1000)+3*3600) / 86400) + DATE(1970,1,1))</f>
        <v>45756.998806006945</v>
      </c>
      <c r="M381" t="s">
        <v>34</v>
      </c>
      <c r="N381" t="s">
        <v>28</v>
      </c>
      <c r="O381" t="s">
        <v>35</v>
      </c>
      <c r="P381">
        <v>2.0390000000000001</v>
      </c>
      <c r="Q381" t="s">
        <v>36</v>
      </c>
      <c r="R381" t="s">
        <v>37</v>
      </c>
      <c r="S381">
        <v>0.442</v>
      </c>
      <c r="T381">
        <v>0.442</v>
      </c>
      <c r="U381">
        <v>2.0390000000000001</v>
      </c>
      <c r="V381">
        <v>-7.2099040000000005E-4</v>
      </c>
      <c r="W381" t="s">
        <v>38</v>
      </c>
      <c r="X381" s="4">
        <f>IF(bot_orders[[#This Row],[side]]="sell", bot_orders[[#This Row],[accFillSz]]*bot_orders[[#This Row],[avgPx]] + bot_orders[[#This Row],[fee]], -bot_orders[[#This Row],[accFillSz]]*bot_orders[[#This Row],[avgPx]])</f>
        <v>0.90051700960000014</v>
      </c>
      <c r="Y381" s="4">
        <f>IF(bot_orders[[#This Row],[side]]="buy", bot_orders[[#This Row],[accFillSz]] + bot_orders[[#This Row],[fee]], -bot_orders[[#This Row],[accFillSz]])</f>
        <v>-2.0390000000000001</v>
      </c>
      <c r="Z381" s="4">
        <f>IF(bot_orders[[#This Row],[side]]="sell",bot_orders[[#This Row],[accFillSz]]*bot_orders[[#This Row],[avgPx]]+bot_orders[[#This Row],[fee]], 0)</f>
        <v>0.90051700960000014</v>
      </c>
      <c r="AA381" s="4">
        <f>IF(bot_orders[[#This Row],[side]]="sell",-bot_orders[[#This Row],[accFillSz]],bot_orders[[#This Row],[accFillSz]]+bot_orders[[#This Row],[fee]])</f>
        <v>-2.0390000000000001</v>
      </c>
      <c r="AB381">
        <v>0</v>
      </c>
      <c r="AC381" t="s">
        <v>39</v>
      </c>
      <c r="AD381">
        <v>0</v>
      </c>
      <c r="AE381" t="s">
        <v>40</v>
      </c>
      <c r="AF381" t="s">
        <v>41</v>
      </c>
      <c r="AG381" t="s">
        <v>42</v>
      </c>
      <c r="AH381" t="s">
        <v>28</v>
      </c>
      <c r="AI381">
        <v>-2.0390000000000001</v>
      </c>
      <c r="AJ381">
        <v>0.90051700999999995</v>
      </c>
    </row>
    <row r="382" spans="1:36" x14ac:dyDescent="0.3">
      <c r="A382">
        <v>379</v>
      </c>
      <c r="B382" t="s">
        <v>310</v>
      </c>
      <c r="C382" t="s">
        <v>28</v>
      </c>
      <c r="D382" t="s">
        <v>29</v>
      </c>
      <c r="E382" t="s">
        <v>30</v>
      </c>
      <c r="F382" t="s">
        <v>31</v>
      </c>
      <c r="G382" t="s">
        <v>104</v>
      </c>
      <c r="H382" t="s">
        <v>1723</v>
      </c>
      <c r="I382" s="4" t="s">
        <v>1724</v>
      </c>
      <c r="J382" s="1">
        <f>((((bot_orders[[#This Row],[cTime]]/ 1000)+3*3600) / 86400) + DATE(1970,1,1))</f>
        <v>45756.943377905089</v>
      </c>
      <c r="K382" s="4" t="s">
        <v>1725</v>
      </c>
      <c r="L382" s="1">
        <f>((((bot_orders[[#This Row],[uTime]]/ 1000)+3*3600) / 86400) + DATE(1970,1,1))</f>
        <v>45756.979285486115</v>
      </c>
      <c r="M382" t="s">
        <v>34</v>
      </c>
      <c r="N382" t="s">
        <v>28</v>
      </c>
      <c r="O382" t="s">
        <v>35</v>
      </c>
      <c r="P382">
        <v>2.0390000000000001</v>
      </c>
      <c r="Q382" t="s">
        <v>36</v>
      </c>
      <c r="R382" t="s">
        <v>37</v>
      </c>
      <c r="S382">
        <v>0.44040000000000001</v>
      </c>
      <c r="T382">
        <v>0.44040000000000001</v>
      </c>
      <c r="U382">
        <v>2.0390000000000001</v>
      </c>
      <c r="V382">
        <v>-7.1838049999999997E-4</v>
      </c>
      <c r="W382" t="s">
        <v>38</v>
      </c>
      <c r="X382" s="4">
        <f>IF(bot_orders[[#This Row],[side]]="sell", bot_orders[[#This Row],[accFillSz]]*bot_orders[[#This Row],[avgPx]] + bot_orders[[#This Row],[fee]], -bot_orders[[#This Row],[accFillSz]]*bot_orders[[#This Row],[avgPx]])</f>
        <v>0.89725721950000015</v>
      </c>
      <c r="Y382" s="4">
        <f>IF(bot_orders[[#This Row],[side]]="buy", bot_orders[[#This Row],[accFillSz]] + bot_orders[[#This Row],[fee]], -bot_orders[[#This Row],[accFillSz]])</f>
        <v>-2.0390000000000001</v>
      </c>
      <c r="Z382" s="4">
        <f>IF(bot_orders[[#This Row],[side]]="sell",bot_orders[[#This Row],[accFillSz]]*bot_orders[[#This Row],[avgPx]]+bot_orders[[#This Row],[fee]], 0)</f>
        <v>0.89725721950000015</v>
      </c>
      <c r="AA382" s="4">
        <f>IF(bot_orders[[#This Row],[side]]="sell",-bot_orders[[#This Row],[accFillSz]],bot_orders[[#This Row],[accFillSz]]+bot_orders[[#This Row],[fee]])</f>
        <v>-2.0390000000000001</v>
      </c>
      <c r="AB382">
        <v>0</v>
      </c>
      <c r="AC382" t="s">
        <v>39</v>
      </c>
      <c r="AD382">
        <v>0</v>
      </c>
      <c r="AE382" t="s">
        <v>40</v>
      </c>
      <c r="AF382" t="s">
        <v>41</v>
      </c>
      <c r="AG382" t="s">
        <v>42</v>
      </c>
      <c r="AH382" t="s">
        <v>28</v>
      </c>
      <c r="AI382">
        <v>-2.0390000000000001</v>
      </c>
      <c r="AJ382">
        <v>0.89725721999999997</v>
      </c>
    </row>
    <row r="383" spans="1:36" x14ac:dyDescent="0.3">
      <c r="A383">
        <v>380</v>
      </c>
      <c r="B383" t="s">
        <v>310</v>
      </c>
      <c r="C383" t="s">
        <v>28</v>
      </c>
      <c r="D383" t="s">
        <v>29</v>
      </c>
      <c r="E383" t="s">
        <v>30</v>
      </c>
      <c r="F383" t="s">
        <v>31</v>
      </c>
      <c r="G383" t="s">
        <v>43</v>
      </c>
      <c r="H383" t="s">
        <v>1726</v>
      </c>
      <c r="I383" s="4" t="s">
        <v>1727</v>
      </c>
      <c r="J383" s="1">
        <f>((((bot_orders[[#This Row],[cTime]]/ 1000)+3*3600) / 86400) + DATE(1970,1,1))</f>
        <v>45756.946209120375</v>
      </c>
      <c r="K383" s="4" t="s">
        <v>1728</v>
      </c>
      <c r="L383" s="1">
        <f>((((bot_orders[[#This Row],[uTime]]/ 1000)+3*3600) / 86400) + DATE(1970,1,1))</f>
        <v>45756.95861001157</v>
      </c>
      <c r="M383" t="s">
        <v>34</v>
      </c>
      <c r="N383" t="s">
        <v>28</v>
      </c>
      <c r="O383" t="s">
        <v>35</v>
      </c>
      <c r="P383">
        <v>2.0390000000000001</v>
      </c>
      <c r="Q383" t="s">
        <v>36</v>
      </c>
      <c r="R383" t="s">
        <v>37</v>
      </c>
      <c r="S383">
        <v>0.43880000000000002</v>
      </c>
      <c r="T383">
        <v>0.43880000000000002</v>
      </c>
      <c r="U383">
        <v>2.0390000000000001</v>
      </c>
      <c r="V383">
        <v>-7.157706E-4</v>
      </c>
      <c r="W383" t="s">
        <v>38</v>
      </c>
      <c r="X383" s="4">
        <f>IF(bot_orders[[#This Row],[side]]="sell", bot_orders[[#This Row],[accFillSz]]*bot_orders[[#This Row],[avgPx]] + bot_orders[[#This Row],[fee]], -bot_orders[[#This Row],[accFillSz]]*bot_orders[[#This Row],[avgPx]])</f>
        <v>0.89399742940000004</v>
      </c>
      <c r="Y383" s="4">
        <f>IF(bot_orders[[#This Row],[side]]="buy", bot_orders[[#This Row],[accFillSz]] + bot_orders[[#This Row],[fee]], -bot_orders[[#This Row],[accFillSz]])</f>
        <v>-2.0390000000000001</v>
      </c>
      <c r="Z383" s="4">
        <f>IF(bot_orders[[#This Row],[side]]="sell",bot_orders[[#This Row],[accFillSz]]*bot_orders[[#This Row],[avgPx]]+bot_orders[[#This Row],[fee]], 0)</f>
        <v>0.89399742940000004</v>
      </c>
      <c r="AA383" s="4">
        <f>IF(bot_orders[[#This Row],[side]]="sell",-bot_orders[[#This Row],[accFillSz]],bot_orders[[#This Row],[accFillSz]]+bot_orders[[#This Row],[fee]])</f>
        <v>-2.0390000000000001</v>
      </c>
      <c r="AB383">
        <v>0</v>
      </c>
      <c r="AC383" t="s">
        <v>39</v>
      </c>
      <c r="AD383">
        <v>0</v>
      </c>
      <c r="AE383" t="s">
        <v>40</v>
      </c>
      <c r="AF383" t="s">
        <v>41</v>
      </c>
      <c r="AG383" t="s">
        <v>42</v>
      </c>
      <c r="AH383" t="s">
        <v>28</v>
      </c>
      <c r="AI383">
        <v>-2.0390000000000001</v>
      </c>
      <c r="AJ383">
        <v>0.89399742999999998</v>
      </c>
    </row>
    <row r="384" spans="1:36" x14ac:dyDescent="0.3">
      <c r="A384">
        <v>381</v>
      </c>
      <c r="B384" t="s">
        <v>310</v>
      </c>
      <c r="C384" t="s">
        <v>28</v>
      </c>
      <c r="D384" t="s">
        <v>29</v>
      </c>
      <c r="E384" t="s">
        <v>30</v>
      </c>
      <c r="F384" t="s">
        <v>31</v>
      </c>
      <c r="G384" t="s">
        <v>117</v>
      </c>
      <c r="H384" t="s">
        <v>1729</v>
      </c>
      <c r="I384" s="4" t="s">
        <v>1730</v>
      </c>
      <c r="J384" s="1">
        <f>((((bot_orders[[#This Row],[cTime]]/ 1000)+3*3600) / 86400) + DATE(1970,1,1))</f>
        <v>45756.948708356482</v>
      </c>
      <c r="K384" s="4" t="s">
        <v>1731</v>
      </c>
      <c r="L384" s="1">
        <f>((((bot_orders[[#This Row],[uTime]]/ 1000)+3*3600) / 86400) + DATE(1970,1,1))</f>
        <v>45756.953380162042</v>
      </c>
      <c r="M384" t="s">
        <v>34</v>
      </c>
      <c r="N384" t="s">
        <v>28</v>
      </c>
      <c r="O384" t="s">
        <v>35</v>
      </c>
      <c r="P384">
        <v>2.0390000000000001</v>
      </c>
      <c r="Q384" t="s">
        <v>36</v>
      </c>
      <c r="R384" t="s">
        <v>37</v>
      </c>
      <c r="S384">
        <v>0.43719999999999998</v>
      </c>
      <c r="T384">
        <v>0.43719999999999998</v>
      </c>
      <c r="U384">
        <v>2.0390000000000001</v>
      </c>
      <c r="V384">
        <v>-7.131606E-4</v>
      </c>
      <c r="W384" t="s">
        <v>38</v>
      </c>
      <c r="X384" s="4">
        <f>IF(bot_orders[[#This Row],[side]]="sell", bot_orders[[#This Row],[accFillSz]]*bot_orders[[#This Row],[avgPx]] + bot_orders[[#This Row],[fee]], -bot_orders[[#This Row],[accFillSz]]*bot_orders[[#This Row],[avgPx]])</f>
        <v>0.89073763939999995</v>
      </c>
      <c r="Y384" s="4">
        <f>IF(bot_orders[[#This Row],[side]]="buy", bot_orders[[#This Row],[accFillSz]] + bot_orders[[#This Row],[fee]], -bot_orders[[#This Row],[accFillSz]])</f>
        <v>-2.0390000000000001</v>
      </c>
      <c r="Z384" s="4">
        <f>IF(bot_orders[[#This Row],[side]]="sell",bot_orders[[#This Row],[accFillSz]]*bot_orders[[#This Row],[avgPx]]+bot_orders[[#This Row],[fee]], 0)</f>
        <v>0.89073763939999995</v>
      </c>
      <c r="AA384" s="4">
        <f>IF(bot_orders[[#This Row],[side]]="sell",-bot_orders[[#This Row],[accFillSz]],bot_orders[[#This Row],[accFillSz]]+bot_orders[[#This Row],[fee]])</f>
        <v>-2.0390000000000001</v>
      </c>
      <c r="AB384">
        <v>0</v>
      </c>
      <c r="AC384" t="s">
        <v>39</v>
      </c>
      <c r="AD384">
        <v>0</v>
      </c>
      <c r="AE384" t="s">
        <v>40</v>
      </c>
      <c r="AF384" t="s">
        <v>41</v>
      </c>
      <c r="AG384" t="s">
        <v>42</v>
      </c>
      <c r="AH384" t="s">
        <v>28</v>
      </c>
      <c r="AI384">
        <v>-2.0390000000000001</v>
      </c>
      <c r="AJ384">
        <v>0.89073764</v>
      </c>
    </row>
    <row r="385" spans="1:36" x14ac:dyDescent="0.3">
      <c r="A385">
        <v>382</v>
      </c>
      <c r="B385" t="s">
        <v>310</v>
      </c>
      <c r="C385" t="s">
        <v>28</v>
      </c>
      <c r="D385" t="s">
        <v>29</v>
      </c>
      <c r="E385" t="s">
        <v>30</v>
      </c>
      <c r="F385" t="s">
        <v>31</v>
      </c>
      <c r="G385" t="s">
        <v>115</v>
      </c>
      <c r="H385" t="s">
        <v>1732</v>
      </c>
      <c r="I385" s="4" t="s">
        <v>1733</v>
      </c>
      <c r="J385" s="1">
        <f>((((bot_orders[[#This Row],[cTime]]/ 1000)+3*3600) / 86400) + DATE(1970,1,1))</f>
        <v>45756.953380185187</v>
      </c>
      <c r="K385" s="4" t="s">
        <v>1734</v>
      </c>
      <c r="L385" s="1">
        <f>((((bot_orders[[#This Row],[uTime]]/ 1000)+3*3600) / 86400) + DATE(1970,1,1))</f>
        <v>45756.95450039352</v>
      </c>
      <c r="M385" t="s">
        <v>34</v>
      </c>
      <c r="N385" t="s">
        <v>28</v>
      </c>
      <c r="O385" t="s">
        <v>35</v>
      </c>
      <c r="P385">
        <v>2.0409999999999999</v>
      </c>
      <c r="Q385" t="s">
        <v>36</v>
      </c>
      <c r="R385" t="s">
        <v>55</v>
      </c>
      <c r="S385">
        <v>0.43559999999999999</v>
      </c>
      <c r="T385">
        <v>0.43559999999999999</v>
      </c>
      <c r="U385">
        <v>2.0409999999999999</v>
      </c>
      <c r="V385">
        <v>-1.6328E-3</v>
      </c>
      <c r="W385" t="s">
        <v>39</v>
      </c>
      <c r="X385" s="4">
        <f>IF(bot_orders[[#This Row],[side]]="sell", bot_orders[[#This Row],[accFillSz]]*bot_orders[[#This Row],[avgPx]] + bot_orders[[#This Row],[fee]], -bot_orders[[#This Row],[accFillSz]]*bot_orders[[#This Row],[avgPx]])</f>
        <v>-0.88905959999999995</v>
      </c>
      <c r="Y385" s="4">
        <f>IF(bot_orders[[#This Row],[side]]="buy", bot_orders[[#This Row],[accFillSz]] + bot_orders[[#This Row],[fee]], -bot_orders[[#This Row],[accFillSz]])</f>
        <v>2.0393672</v>
      </c>
      <c r="Z385" s="4">
        <f>IF(bot_orders[[#This Row],[side]]="sell",bot_orders[[#This Row],[accFillSz]]*bot_orders[[#This Row],[avgPx]]+bot_orders[[#This Row],[fee]], 0)</f>
        <v>0</v>
      </c>
      <c r="AA385" s="4">
        <f>IF(bot_orders[[#This Row],[side]]="sell",-bot_orders[[#This Row],[accFillSz]],bot_orders[[#This Row],[accFillSz]]+bot_orders[[#This Row],[fee]])</f>
        <v>2.0393672</v>
      </c>
      <c r="AB385">
        <v>0</v>
      </c>
      <c r="AC385" t="s">
        <v>38</v>
      </c>
      <c r="AD385">
        <v>0</v>
      </c>
      <c r="AE385" t="s">
        <v>40</v>
      </c>
      <c r="AF385" t="s">
        <v>41</v>
      </c>
      <c r="AG385" t="s">
        <v>42</v>
      </c>
      <c r="AH385" t="s">
        <v>28</v>
      </c>
      <c r="AI385">
        <v>2.0393672</v>
      </c>
      <c r="AJ385">
        <v>-0.88905959999999995</v>
      </c>
    </row>
    <row r="386" spans="1:36" x14ac:dyDescent="0.3">
      <c r="A386">
        <v>383</v>
      </c>
      <c r="B386" t="s">
        <v>310</v>
      </c>
      <c r="C386" t="s">
        <v>28</v>
      </c>
      <c r="D386" t="s">
        <v>29</v>
      </c>
      <c r="E386" t="s">
        <v>30</v>
      </c>
      <c r="F386" t="s">
        <v>31</v>
      </c>
      <c r="G386" t="s">
        <v>115</v>
      </c>
      <c r="H386" t="s">
        <v>1735</v>
      </c>
      <c r="I386" s="4" t="s">
        <v>1736</v>
      </c>
      <c r="J386" s="1">
        <f>((((bot_orders[[#This Row],[cTime]]/ 1000)+3*3600) / 86400) + DATE(1970,1,1))</f>
        <v>45756.954500428241</v>
      </c>
      <c r="K386" s="4" t="s">
        <v>1737</v>
      </c>
      <c r="L386" s="1">
        <f>((((bot_orders[[#This Row],[uTime]]/ 1000)+3*3600) / 86400) + DATE(1970,1,1))</f>
        <v>45756.957661018518</v>
      </c>
      <c r="M386" t="s">
        <v>34</v>
      </c>
      <c r="N386" t="s">
        <v>28</v>
      </c>
      <c r="O386" t="s">
        <v>35</v>
      </c>
      <c r="P386">
        <v>2.0390000000000001</v>
      </c>
      <c r="Q386" t="s">
        <v>36</v>
      </c>
      <c r="R386" t="s">
        <v>37</v>
      </c>
      <c r="S386">
        <v>0.43719999999999998</v>
      </c>
      <c r="T386">
        <v>0.43719999999999998</v>
      </c>
      <c r="U386">
        <v>2.0390000000000001</v>
      </c>
      <c r="V386">
        <v>-7.131606E-4</v>
      </c>
      <c r="W386" t="s">
        <v>38</v>
      </c>
      <c r="X386" s="4">
        <f>IF(bot_orders[[#This Row],[side]]="sell", bot_orders[[#This Row],[accFillSz]]*bot_orders[[#This Row],[avgPx]] + bot_orders[[#This Row],[fee]], -bot_orders[[#This Row],[accFillSz]]*bot_orders[[#This Row],[avgPx]])</f>
        <v>0.89073763939999995</v>
      </c>
      <c r="Y386" s="4">
        <f>IF(bot_orders[[#This Row],[side]]="buy", bot_orders[[#This Row],[accFillSz]] + bot_orders[[#This Row],[fee]], -bot_orders[[#This Row],[accFillSz]])</f>
        <v>-2.0390000000000001</v>
      </c>
      <c r="Z386" s="4">
        <f>IF(bot_orders[[#This Row],[side]]="sell",bot_orders[[#This Row],[accFillSz]]*bot_orders[[#This Row],[avgPx]]+bot_orders[[#This Row],[fee]], 0)</f>
        <v>0.89073763939999995</v>
      </c>
      <c r="AA386" s="4">
        <f>IF(bot_orders[[#This Row],[side]]="sell",-bot_orders[[#This Row],[accFillSz]],bot_orders[[#This Row],[accFillSz]]+bot_orders[[#This Row],[fee]])</f>
        <v>-2.0390000000000001</v>
      </c>
      <c r="AB386">
        <v>0</v>
      </c>
      <c r="AC386" t="s">
        <v>39</v>
      </c>
      <c r="AD386">
        <v>0</v>
      </c>
      <c r="AE386" t="s">
        <v>40</v>
      </c>
      <c r="AF386" t="s">
        <v>41</v>
      </c>
      <c r="AG386" t="s">
        <v>42</v>
      </c>
      <c r="AH386" t="s">
        <v>28</v>
      </c>
      <c r="AI386">
        <v>-2.0390000000000001</v>
      </c>
      <c r="AJ386">
        <v>0.89073764</v>
      </c>
    </row>
    <row r="387" spans="1:36" x14ac:dyDescent="0.3">
      <c r="A387">
        <v>384</v>
      </c>
      <c r="B387" t="s">
        <v>310</v>
      </c>
      <c r="C387" t="s">
        <v>28</v>
      </c>
      <c r="D387" t="s">
        <v>29</v>
      </c>
      <c r="E387" t="s">
        <v>30</v>
      </c>
      <c r="F387" t="s">
        <v>31</v>
      </c>
      <c r="G387" t="s">
        <v>125</v>
      </c>
      <c r="H387" t="s">
        <v>1738</v>
      </c>
      <c r="I387" s="4" t="s">
        <v>1739</v>
      </c>
      <c r="J387" s="1">
        <f>((((bot_orders[[#This Row],[cTime]]/ 1000)+3*3600) / 86400) + DATE(1970,1,1))</f>
        <v>45756.958610057874</v>
      </c>
      <c r="K387" s="4" t="s">
        <v>1740</v>
      </c>
      <c r="L387" s="1">
        <f>((((bot_orders[[#This Row],[uTime]]/ 1000)+3*3600) / 86400) + DATE(1970,1,1))</f>
        <v>45756.963368159719</v>
      </c>
      <c r="M387" t="s">
        <v>34</v>
      </c>
      <c r="N387" t="s">
        <v>28</v>
      </c>
      <c r="O387" t="s">
        <v>35</v>
      </c>
      <c r="P387">
        <v>2.0409999999999999</v>
      </c>
      <c r="Q387" t="s">
        <v>36</v>
      </c>
      <c r="R387" t="s">
        <v>55</v>
      </c>
      <c r="S387">
        <v>0.43719999999999998</v>
      </c>
      <c r="T387">
        <v>0.43719999999999998</v>
      </c>
      <c r="U387">
        <v>2.0409999999999999</v>
      </c>
      <c r="V387">
        <v>-1.6328E-3</v>
      </c>
      <c r="W387" t="s">
        <v>39</v>
      </c>
      <c r="X387" s="4">
        <f>IF(bot_orders[[#This Row],[side]]="sell", bot_orders[[#This Row],[accFillSz]]*bot_orders[[#This Row],[avgPx]] + bot_orders[[#This Row],[fee]], -bot_orders[[#This Row],[accFillSz]]*bot_orders[[#This Row],[avgPx]])</f>
        <v>-0.89232519999999993</v>
      </c>
      <c r="Y387" s="4">
        <f>IF(bot_orders[[#This Row],[side]]="buy", bot_orders[[#This Row],[accFillSz]] + bot_orders[[#This Row],[fee]], -bot_orders[[#This Row],[accFillSz]])</f>
        <v>2.0393672</v>
      </c>
      <c r="Z387" s="4">
        <f>IF(bot_orders[[#This Row],[side]]="sell",bot_orders[[#This Row],[accFillSz]]*bot_orders[[#This Row],[avgPx]]+bot_orders[[#This Row],[fee]], 0)</f>
        <v>0</v>
      </c>
      <c r="AA387" s="4">
        <f>IF(bot_orders[[#This Row],[side]]="sell",-bot_orders[[#This Row],[accFillSz]],bot_orders[[#This Row],[accFillSz]]+bot_orders[[#This Row],[fee]])</f>
        <v>2.0393672</v>
      </c>
      <c r="AB387">
        <v>0</v>
      </c>
      <c r="AC387" t="s">
        <v>38</v>
      </c>
      <c r="AD387">
        <v>0</v>
      </c>
      <c r="AE387" t="s">
        <v>40</v>
      </c>
      <c r="AF387" t="s">
        <v>41</v>
      </c>
      <c r="AG387" t="s">
        <v>42</v>
      </c>
      <c r="AH387" t="s">
        <v>28</v>
      </c>
      <c r="AI387">
        <v>2.0393672</v>
      </c>
      <c r="AJ387">
        <v>-0.89232520000000004</v>
      </c>
    </row>
    <row r="388" spans="1:36" x14ac:dyDescent="0.3">
      <c r="A388">
        <v>385</v>
      </c>
      <c r="B388" t="s">
        <v>310</v>
      </c>
      <c r="C388" t="s">
        <v>28</v>
      </c>
      <c r="D388" t="s">
        <v>29</v>
      </c>
      <c r="E388" t="s">
        <v>30</v>
      </c>
      <c r="F388" t="s">
        <v>31</v>
      </c>
      <c r="G388" t="s">
        <v>125</v>
      </c>
      <c r="H388" t="s">
        <v>1741</v>
      </c>
      <c r="I388" s="4" t="s">
        <v>1742</v>
      </c>
      <c r="J388" s="1">
        <f>((((bot_orders[[#This Row],[cTime]]/ 1000)+3*3600) / 86400) + DATE(1970,1,1))</f>
        <v>45756.963368182871</v>
      </c>
      <c r="K388" s="4" t="s">
        <v>1743</v>
      </c>
      <c r="L388" s="1">
        <f>((((bot_orders[[#This Row],[uTime]]/ 1000)+3*3600) / 86400) + DATE(1970,1,1))</f>
        <v>45756.964946504631</v>
      </c>
      <c r="M388" t="s">
        <v>34</v>
      </c>
      <c r="N388" t="s">
        <v>28</v>
      </c>
      <c r="O388" t="s">
        <v>35</v>
      </c>
      <c r="P388">
        <v>2.0390000000000001</v>
      </c>
      <c r="Q388" t="s">
        <v>36</v>
      </c>
      <c r="R388" t="s">
        <v>37</v>
      </c>
      <c r="S388">
        <v>0.43880000000000002</v>
      </c>
      <c r="T388">
        <v>0.43880000000000002</v>
      </c>
      <c r="U388">
        <v>2.0390000000000001</v>
      </c>
      <c r="V388">
        <v>-7.157706E-4</v>
      </c>
      <c r="W388" t="s">
        <v>38</v>
      </c>
      <c r="X388" s="4">
        <f>IF(bot_orders[[#This Row],[side]]="sell", bot_orders[[#This Row],[accFillSz]]*bot_orders[[#This Row],[avgPx]] + bot_orders[[#This Row],[fee]], -bot_orders[[#This Row],[accFillSz]]*bot_orders[[#This Row],[avgPx]])</f>
        <v>0.89399742940000004</v>
      </c>
      <c r="Y388" s="4">
        <f>IF(bot_orders[[#This Row],[side]]="buy", bot_orders[[#This Row],[accFillSz]] + bot_orders[[#This Row],[fee]], -bot_orders[[#This Row],[accFillSz]])</f>
        <v>-2.0390000000000001</v>
      </c>
      <c r="Z388" s="4">
        <f>IF(bot_orders[[#This Row],[side]]="sell",bot_orders[[#This Row],[accFillSz]]*bot_orders[[#This Row],[avgPx]]+bot_orders[[#This Row],[fee]], 0)</f>
        <v>0.89399742940000004</v>
      </c>
      <c r="AA388" s="4">
        <f>IF(bot_orders[[#This Row],[side]]="sell",-bot_orders[[#This Row],[accFillSz]],bot_orders[[#This Row],[accFillSz]]+bot_orders[[#This Row],[fee]])</f>
        <v>-2.0390000000000001</v>
      </c>
      <c r="AB388">
        <v>0</v>
      </c>
      <c r="AC388" t="s">
        <v>39</v>
      </c>
      <c r="AD388">
        <v>0</v>
      </c>
      <c r="AE388" t="s">
        <v>40</v>
      </c>
      <c r="AF388" t="s">
        <v>41</v>
      </c>
      <c r="AG388" t="s">
        <v>42</v>
      </c>
      <c r="AH388" t="s">
        <v>28</v>
      </c>
      <c r="AI388">
        <v>-2.0390000000000001</v>
      </c>
      <c r="AJ388">
        <v>0.89399742999999998</v>
      </c>
    </row>
    <row r="389" spans="1:36" x14ac:dyDescent="0.3">
      <c r="A389">
        <v>386</v>
      </c>
      <c r="B389" t="s">
        <v>310</v>
      </c>
      <c r="C389" t="s">
        <v>28</v>
      </c>
      <c r="D389" t="s">
        <v>29</v>
      </c>
      <c r="E389" t="s">
        <v>30</v>
      </c>
      <c r="F389" t="s">
        <v>31</v>
      </c>
      <c r="G389" t="s">
        <v>128</v>
      </c>
      <c r="H389" t="s">
        <v>1744</v>
      </c>
      <c r="I389" s="4" t="s">
        <v>1745</v>
      </c>
      <c r="J389" s="1">
        <f>((((bot_orders[[#This Row],[cTime]]/ 1000)+3*3600) / 86400) + DATE(1970,1,1))</f>
        <v>45756.964946527776</v>
      </c>
      <c r="K389" s="4" t="s">
        <v>1746</v>
      </c>
      <c r="L389" s="1">
        <f>((((bot_orders[[#This Row],[uTime]]/ 1000)+3*3600) / 86400) + DATE(1970,1,1))</f>
        <v>45756.97487583333</v>
      </c>
      <c r="M389" t="s">
        <v>34</v>
      </c>
      <c r="N389" t="s">
        <v>28</v>
      </c>
      <c r="O389" t="s">
        <v>35</v>
      </c>
      <c r="P389">
        <v>2.0409999999999999</v>
      </c>
      <c r="Q389" t="s">
        <v>36</v>
      </c>
      <c r="R389" t="s">
        <v>55</v>
      </c>
      <c r="S389">
        <v>0.43719999999999998</v>
      </c>
      <c r="T389">
        <v>0.43719999999999998</v>
      </c>
      <c r="U389">
        <v>2.0409999999999999</v>
      </c>
      <c r="V389">
        <v>-1.6328E-3</v>
      </c>
      <c r="W389" t="s">
        <v>39</v>
      </c>
      <c r="X389" s="4">
        <f>IF(bot_orders[[#This Row],[side]]="sell", bot_orders[[#This Row],[accFillSz]]*bot_orders[[#This Row],[avgPx]] + bot_orders[[#This Row],[fee]], -bot_orders[[#This Row],[accFillSz]]*bot_orders[[#This Row],[avgPx]])</f>
        <v>-0.89232519999999993</v>
      </c>
      <c r="Y389" s="4">
        <f>IF(bot_orders[[#This Row],[side]]="buy", bot_orders[[#This Row],[accFillSz]] + bot_orders[[#This Row],[fee]], -bot_orders[[#This Row],[accFillSz]])</f>
        <v>2.0393672</v>
      </c>
      <c r="Z389" s="4">
        <f>IF(bot_orders[[#This Row],[side]]="sell",bot_orders[[#This Row],[accFillSz]]*bot_orders[[#This Row],[avgPx]]+bot_orders[[#This Row],[fee]], 0)</f>
        <v>0</v>
      </c>
      <c r="AA389" s="4">
        <f>IF(bot_orders[[#This Row],[side]]="sell",-bot_orders[[#This Row],[accFillSz]],bot_orders[[#This Row],[accFillSz]]+bot_orders[[#This Row],[fee]])</f>
        <v>2.0393672</v>
      </c>
      <c r="AB389">
        <v>0</v>
      </c>
      <c r="AC389" t="s">
        <v>38</v>
      </c>
      <c r="AD389">
        <v>0</v>
      </c>
      <c r="AE389" t="s">
        <v>40</v>
      </c>
      <c r="AF389" t="s">
        <v>41</v>
      </c>
      <c r="AG389" t="s">
        <v>42</v>
      </c>
      <c r="AH389" t="s">
        <v>28</v>
      </c>
      <c r="AI389">
        <v>2.0393672</v>
      </c>
      <c r="AJ389">
        <v>-0.89232520000000004</v>
      </c>
    </row>
    <row r="390" spans="1:36" x14ac:dyDescent="0.3">
      <c r="A390">
        <v>387</v>
      </c>
      <c r="B390" t="s">
        <v>310</v>
      </c>
      <c r="C390" t="s">
        <v>28</v>
      </c>
      <c r="D390" t="s">
        <v>29</v>
      </c>
      <c r="E390" t="s">
        <v>30</v>
      </c>
      <c r="F390" t="s">
        <v>31</v>
      </c>
      <c r="G390" t="s">
        <v>128</v>
      </c>
      <c r="H390" t="s">
        <v>1747</v>
      </c>
      <c r="I390" s="4" t="s">
        <v>1748</v>
      </c>
      <c r="J390" s="1">
        <f>((((bot_orders[[#This Row],[cTime]]/ 1000)+3*3600) / 86400) + DATE(1970,1,1))</f>
        <v>45756.974875868058</v>
      </c>
      <c r="K390" s="4" t="s">
        <v>1749</v>
      </c>
      <c r="L390" s="1">
        <f>((((bot_orders[[#This Row],[uTime]]/ 1000)+3*3600) / 86400) + DATE(1970,1,1))</f>
        <v>45756.976437962963</v>
      </c>
      <c r="M390" t="s">
        <v>34</v>
      </c>
      <c r="N390" t="s">
        <v>28</v>
      </c>
      <c r="O390" t="s">
        <v>35</v>
      </c>
      <c r="P390">
        <v>2.0390000000000001</v>
      </c>
      <c r="Q390" t="s">
        <v>36</v>
      </c>
      <c r="R390" t="s">
        <v>37</v>
      </c>
      <c r="S390">
        <v>0.43880000000000002</v>
      </c>
      <c r="T390">
        <v>0.43880000000000002</v>
      </c>
      <c r="U390">
        <v>2.0390000000000001</v>
      </c>
      <c r="V390">
        <v>-7.157706E-4</v>
      </c>
      <c r="W390" t="s">
        <v>38</v>
      </c>
      <c r="X390" s="4">
        <f>IF(bot_orders[[#This Row],[side]]="sell", bot_orders[[#This Row],[accFillSz]]*bot_orders[[#This Row],[avgPx]] + bot_orders[[#This Row],[fee]], -bot_orders[[#This Row],[accFillSz]]*bot_orders[[#This Row],[avgPx]])</f>
        <v>0.89399742940000004</v>
      </c>
      <c r="Y390" s="4">
        <f>IF(bot_orders[[#This Row],[side]]="buy", bot_orders[[#This Row],[accFillSz]] + bot_orders[[#This Row],[fee]], -bot_orders[[#This Row],[accFillSz]])</f>
        <v>-2.0390000000000001</v>
      </c>
      <c r="Z390" s="4">
        <f>IF(bot_orders[[#This Row],[side]]="sell",bot_orders[[#This Row],[accFillSz]]*bot_orders[[#This Row],[avgPx]]+bot_orders[[#This Row],[fee]], 0)</f>
        <v>0.89399742940000004</v>
      </c>
      <c r="AA390" s="4">
        <f>IF(bot_orders[[#This Row],[side]]="sell",-bot_orders[[#This Row],[accFillSz]],bot_orders[[#This Row],[accFillSz]]+bot_orders[[#This Row],[fee]])</f>
        <v>-2.0390000000000001</v>
      </c>
      <c r="AB390">
        <v>0</v>
      </c>
      <c r="AC390" t="s">
        <v>39</v>
      </c>
      <c r="AD390">
        <v>0</v>
      </c>
      <c r="AE390" t="s">
        <v>40</v>
      </c>
      <c r="AF390" t="s">
        <v>41</v>
      </c>
      <c r="AG390" t="s">
        <v>42</v>
      </c>
      <c r="AH390" t="s">
        <v>28</v>
      </c>
      <c r="AI390">
        <v>-2.0390000000000001</v>
      </c>
      <c r="AJ390">
        <v>0.89399742999999998</v>
      </c>
    </row>
    <row r="391" spans="1:36" x14ac:dyDescent="0.3">
      <c r="A391">
        <v>388</v>
      </c>
      <c r="B391" t="s">
        <v>310</v>
      </c>
      <c r="C391" t="s">
        <v>28</v>
      </c>
      <c r="D391" t="s">
        <v>29</v>
      </c>
      <c r="E391" t="s">
        <v>30</v>
      </c>
      <c r="F391" t="s">
        <v>31</v>
      </c>
      <c r="G391" t="s">
        <v>121</v>
      </c>
      <c r="H391" t="s">
        <v>1750</v>
      </c>
      <c r="I391" s="4" t="s">
        <v>1751</v>
      </c>
      <c r="J391" s="1">
        <f>((((bot_orders[[#This Row],[cTime]]/ 1000)+3*3600) / 86400) + DATE(1970,1,1))</f>
        <v>45756.976437986115</v>
      </c>
      <c r="K391" s="4" t="s">
        <v>1752</v>
      </c>
      <c r="L391" s="1">
        <f>((((bot_orders[[#This Row],[uTime]]/ 1000)+3*3600) / 86400) + DATE(1970,1,1))</f>
        <v>45756.980612256943</v>
      </c>
      <c r="M391" t="s">
        <v>34</v>
      </c>
      <c r="N391" t="s">
        <v>28</v>
      </c>
      <c r="O391" t="s">
        <v>35</v>
      </c>
      <c r="P391">
        <v>2.0409999999999999</v>
      </c>
      <c r="Q391" t="s">
        <v>36</v>
      </c>
      <c r="R391" t="s">
        <v>55</v>
      </c>
      <c r="S391">
        <v>0.43719999999999998</v>
      </c>
      <c r="T391">
        <v>0.43719999999999998</v>
      </c>
      <c r="U391">
        <v>2.0409999999999999</v>
      </c>
      <c r="V391">
        <v>-1.6328E-3</v>
      </c>
      <c r="W391" t="s">
        <v>39</v>
      </c>
      <c r="X391" s="4">
        <f>IF(bot_orders[[#This Row],[side]]="sell", bot_orders[[#This Row],[accFillSz]]*bot_orders[[#This Row],[avgPx]] + bot_orders[[#This Row],[fee]], -bot_orders[[#This Row],[accFillSz]]*bot_orders[[#This Row],[avgPx]])</f>
        <v>-0.89232519999999993</v>
      </c>
      <c r="Y391" s="4">
        <f>IF(bot_orders[[#This Row],[side]]="buy", bot_orders[[#This Row],[accFillSz]] + bot_orders[[#This Row],[fee]], -bot_orders[[#This Row],[accFillSz]])</f>
        <v>2.0393672</v>
      </c>
      <c r="Z391" s="4">
        <f>IF(bot_orders[[#This Row],[side]]="sell",bot_orders[[#This Row],[accFillSz]]*bot_orders[[#This Row],[avgPx]]+bot_orders[[#This Row],[fee]], 0)</f>
        <v>0</v>
      </c>
      <c r="AA391" s="4">
        <f>IF(bot_orders[[#This Row],[side]]="sell",-bot_orders[[#This Row],[accFillSz]],bot_orders[[#This Row],[accFillSz]]+bot_orders[[#This Row],[fee]])</f>
        <v>2.0393672</v>
      </c>
      <c r="AB391">
        <v>0</v>
      </c>
      <c r="AC391" t="s">
        <v>38</v>
      </c>
      <c r="AD391">
        <v>0</v>
      </c>
      <c r="AE391" t="s">
        <v>40</v>
      </c>
      <c r="AF391" t="s">
        <v>41</v>
      </c>
      <c r="AG391" t="s">
        <v>42</v>
      </c>
      <c r="AH391" t="s">
        <v>28</v>
      </c>
      <c r="AI391">
        <v>2.0393672</v>
      </c>
      <c r="AJ391">
        <v>-0.89232520000000004</v>
      </c>
    </row>
    <row r="392" spans="1:36" x14ac:dyDescent="0.3">
      <c r="A392">
        <v>389</v>
      </c>
      <c r="B392" t="s">
        <v>310</v>
      </c>
      <c r="C392" t="s">
        <v>28</v>
      </c>
      <c r="D392" t="s">
        <v>29</v>
      </c>
      <c r="E392" t="s">
        <v>30</v>
      </c>
      <c r="F392" t="s">
        <v>31</v>
      </c>
      <c r="G392" t="s">
        <v>123</v>
      </c>
      <c r="H392" t="s">
        <v>1753</v>
      </c>
      <c r="I392" s="4" t="s">
        <v>1754</v>
      </c>
      <c r="J392" s="1">
        <f>((((bot_orders[[#This Row],[cTime]]/ 1000)+3*3600) / 86400) + DATE(1970,1,1))</f>
        <v>45756.979285509253</v>
      </c>
      <c r="K392" s="4" t="s">
        <v>1755</v>
      </c>
      <c r="L392" s="1">
        <f>((((bot_orders[[#This Row],[uTime]]/ 1000)+3*3600) / 86400) + DATE(1970,1,1))</f>
        <v>45756.979610312497</v>
      </c>
      <c r="M392" t="s">
        <v>34</v>
      </c>
      <c r="N392" t="s">
        <v>28</v>
      </c>
      <c r="O392" t="s">
        <v>35</v>
      </c>
      <c r="P392">
        <v>2.0409999999999999</v>
      </c>
      <c r="Q392" t="s">
        <v>36</v>
      </c>
      <c r="R392" t="s">
        <v>55</v>
      </c>
      <c r="S392">
        <v>0.43880000000000002</v>
      </c>
      <c r="T392">
        <v>0.43880000000000002</v>
      </c>
      <c r="U392">
        <v>2.0409999999999999</v>
      </c>
      <c r="V392">
        <v>-1.6328E-3</v>
      </c>
      <c r="W392" t="s">
        <v>39</v>
      </c>
      <c r="X392" s="4">
        <f>IF(bot_orders[[#This Row],[side]]="sell", bot_orders[[#This Row],[accFillSz]]*bot_orders[[#This Row],[avgPx]] + bot_orders[[#This Row],[fee]], -bot_orders[[#This Row],[accFillSz]]*bot_orders[[#This Row],[avgPx]])</f>
        <v>-0.89559080000000002</v>
      </c>
      <c r="Y392" s="4">
        <f>IF(bot_orders[[#This Row],[side]]="buy", bot_orders[[#This Row],[accFillSz]] + bot_orders[[#This Row],[fee]], -bot_orders[[#This Row],[accFillSz]])</f>
        <v>2.0393672</v>
      </c>
      <c r="Z392" s="4">
        <f>IF(bot_orders[[#This Row],[side]]="sell",bot_orders[[#This Row],[accFillSz]]*bot_orders[[#This Row],[avgPx]]+bot_orders[[#This Row],[fee]], 0)</f>
        <v>0</v>
      </c>
      <c r="AA392" s="4">
        <f>IF(bot_orders[[#This Row],[side]]="sell",-bot_orders[[#This Row],[accFillSz]],bot_orders[[#This Row],[accFillSz]]+bot_orders[[#This Row],[fee]])</f>
        <v>2.0393672</v>
      </c>
      <c r="AB392">
        <v>0</v>
      </c>
      <c r="AC392" t="s">
        <v>38</v>
      </c>
      <c r="AD392">
        <v>0</v>
      </c>
      <c r="AE392" t="s">
        <v>40</v>
      </c>
      <c r="AF392" t="s">
        <v>41</v>
      </c>
      <c r="AG392" t="s">
        <v>42</v>
      </c>
      <c r="AH392" t="s">
        <v>28</v>
      </c>
      <c r="AI392">
        <v>2.0393672</v>
      </c>
      <c r="AJ392">
        <v>-0.89559080000000002</v>
      </c>
    </row>
    <row r="393" spans="1:36" x14ac:dyDescent="0.3">
      <c r="A393">
        <v>390</v>
      </c>
      <c r="B393" t="s">
        <v>310</v>
      </c>
      <c r="C393" t="s">
        <v>28</v>
      </c>
      <c r="D393" t="s">
        <v>29</v>
      </c>
      <c r="E393" t="s">
        <v>30</v>
      </c>
      <c r="F393" t="s">
        <v>31</v>
      </c>
      <c r="G393" t="s">
        <v>123</v>
      </c>
      <c r="H393" t="s">
        <v>1756</v>
      </c>
      <c r="I393" s="4" t="s">
        <v>1757</v>
      </c>
      <c r="J393" s="1">
        <f>((((bot_orders[[#This Row],[cTime]]/ 1000)+3*3600) / 86400) + DATE(1970,1,1))</f>
        <v>45756.979610335649</v>
      </c>
      <c r="K393" s="4" t="s">
        <v>1758</v>
      </c>
      <c r="L393" s="1">
        <f>((((bot_orders[[#This Row],[uTime]]/ 1000)+3*3600) / 86400) + DATE(1970,1,1))</f>
        <v>45756.982719571759</v>
      </c>
      <c r="M393" t="s">
        <v>34</v>
      </c>
      <c r="N393" t="s">
        <v>28</v>
      </c>
      <c r="O393" t="s">
        <v>35</v>
      </c>
      <c r="P393">
        <v>2.0390000000000001</v>
      </c>
      <c r="Q393" t="s">
        <v>36</v>
      </c>
      <c r="R393" t="s">
        <v>37</v>
      </c>
      <c r="S393">
        <v>0.44040000000000001</v>
      </c>
      <c r="T393">
        <v>0.44040000000000001</v>
      </c>
      <c r="U393">
        <v>2.0390000000000001</v>
      </c>
      <c r="V393">
        <v>-7.1838049999999997E-4</v>
      </c>
      <c r="W393" t="s">
        <v>38</v>
      </c>
      <c r="X393" s="4">
        <f>IF(bot_orders[[#This Row],[side]]="sell", bot_orders[[#This Row],[accFillSz]]*bot_orders[[#This Row],[avgPx]] + bot_orders[[#This Row],[fee]], -bot_orders[[#This Row],[accFillSz]]*bot_orders[[#This Row],[avgPx]])</f>
        <v>0.89725721950000015</v>
      </c>
      <c r="Y393" s="4">
        <f>IF(bot_orders[[#This Row],[side]]="buy", bot_orders[[#This Row],[accFillSz]] + bot_orders[[#This Row],[fee]], -bot_orders[[#This Row],[accFillSz]])</f>
        <v>-2.0390000000000001</v>
      </c>
      <c r="Z393" s="4">
        <f>IF(bot_orders[[#This Row],[side]]="sell",bot_orders[[#This Row],[accFillSz]]*bot_orders[[#This Row],[avgPx]]+bot_orders[[#This Row],[fee]], 0)</f>
        <v>0.89725721950000015</v>
      </c>
      <c r="AA393" s="4">
        <f>IF(bot_orders[[#This Row],[side]]="sell",-bot_orders[[#This Row],[accFillSz]],bot_orders[[#This Row],[accFillSz]]+bot_orders[[#This Row],[fee]])</f>
        <v>-2.0390000000000001</v>
      </c>
      <c r="AB393">
        <v>0</v>
      </c>
      <c r="AC393" t="s">
        <v>39</v>
      </c>
      <c r="AD393">
        <v>0</v>
      </c>
      <c r="AE393" t="s">
        <v>40</v>
      </c>
      <c r="AF393" t="s">
        <v>41</v>
      </c>
      <c r="AG393" t="s">
        <v>42</v>
      </c>
      <c r="AH393" t="s">
        <v>28</v>
      </c>
      <c r="AI393">
        <v>-2.0390000000000001</v>
      </c>
      <c r="AJ393">
        <v>0.89725721999999997</v>
      </c>
    </row>
    <row r="394" spans="1:36" x14ac:dyDescent="0.3">
      <c r="A394">
        <v>391</v>
      </c>
      <c r="B394" t="s">
        <v>310</v>
      </c>
      <c r="C394" t="s">
        <v>28</v>
      </c>
      <c r="D394" t="s">
        <v>29</v>
      </c>
      <c r="E394" t="s">
        <v>30</v>
      </c>
      <c r="F394" t="s">
        <v>31</v>
      </c>
      <c r="G394" t="s">
        <v>121</v>
      </c>
      <c r="H394" t="s">
        <v>1759</v>
      </c>
      <c r="I394" s="4" t="s">
        <v>1760</v>
      </c>
      <c r="J394" s="1">
        <f>((((bot_orders[[#This Row],[cTime]]/ 1000)+3*3600) / 86400) + DATE(1970,1,1))</f>
        <v>45756.980612291663</v>
      </c>
      <c r="K394" s="4" t="s">
        <v>1761</v>
      </c>
      <c r="L394" s="1">
        <f>((((bot_orders[[#This Row],[uTime]]/ 1000)+3*3600) / 86400) + DATE(1970,1,1))</f>
        <v>45756.982610590276</v>
      </c>
      <c r="M394" t="s">
        <v>34</v>
      </c>
      <c r="N394" t="s">
        <v>28</v>
      </c>
      <c r="O394" t="s">
        <v>35</v>
      </c>
      <c r="P394">
        <v>2.0390000000000001</v>
      </c>
      <c r="Q394" t="s">
        <v>36</v>
      </c>
      <c r="R394" t="s">
        <v>37</v>
      </c>
      <c r="S394">
        <v>0.43880000000000002</v>
      </c>
      <c r="T394">
        <v>0.43880000000000002</v>
      </c>
      <c r="U394">
        <v>2.0390000000000001</v>
      </c>
      <c r="V394">
        <v>-7.157706E-4</v>
      </c>
      <c r="W394" t="s">
        <v>38</v>
      </c>
      <c r="X394" s="4">
        <f>IF(bot_orders[[#This Row],[side]]="sell", bot_orders[[#This Row],[accFillSz]]*bot_orders[[#This Row],[avgPx]] + bot_orders[[#This Row],[fee]], -bot_orders[[#This Row],[accFillSz]]*bot_orders[[#This Row],[avgPx]])</f>
        <v>0.89399742940000004</v>
      </c>
      <c r="Y394" s="4">
        <f>IF(bot_orders[[#This Row],[side]]="buy", bot_orders[[#This Row],[accFillSz]] + bot_orders[[#This Row],[fee]], -bot_orders[[#This Row],[accFillSz]])</f>
        <v>-2.0390000000000001</v>
      </c>
      <c r="Z394" s="4">
        <f>IF(bot_orders[[#This Row],[side]]="sell",bot_orders[[#This Row],[accFillSz]]*bot_orders[[#This Row],[avgPx]]+bot_orders[[#This Row],[fee]], 0)</f>
        <v>0.89399742940000004</v>
      </c>
      <c r="AA394" s="4">
        <f>IF(bot_orders[[#This Row],[side]]="sell",-bot_orders[[#This Row],[accFillSz]],bot_orders[[#This Row],[accFillSz]]+bot_orders[[#This Row],[fee]])</f>
        <v>-2.0390000000000001</v>
      </c>
      <c r="AB394">
        <v>0</v>
      </c>
      <c r="AC394" t="s">
        <v>39</v>
      </c>
      <c r="AD394">
        <v>0</v>
      </c>
      <c r="AE394" t="s">
        <v>40</v>
      </c>
      <c r="AF394" t="s">
        <v>41</v>
      </c>
      <c r="AG394" t="s">
        <v>42</v>
      </c>
      <c r="AH394" t="s">
        <v>28</v>
      </c>
      <c r="AI394">
        <v>-2.0390000000000001</v>
      </c>
      <c r="AJ394">
        <v>0.89399742999999998</v>
      </c>
    </row>
    <row r="395" spans="1:36" x14ac:dyDescent="0.3">
      <c r="A395">
        <v>392</v>
      </c>
      <c r="B395" t="s">
        <v>310</v>
      </c>
      <c r="C395" t="s">
        <v>28</v>
      </c>
      <c r="D395" t="s">
        <v>29</v>
      </c>
      <c r="E395" t="s">
        <v>30</v>
      </c>
      <c r="F395" t="s">
        <v>31</v>
      </c>
      <c r="G395" t="s">
        <v>135</v>
      </c>
      <c r="H395" t="s">
        <v>1762</v>
      </c>
      <c r="I395" s="4" t="s">
        <v>1763</v>
      </c>
      <c r="J395" s="1">
        <f>((((bot_orders[[#This Row],[cTime]]/ 1000)+3*3600) / 86400) + DATE(1970,1,1))</f>
        <v>45756.982610613428</v>
      </c>
      <c r="K395" s="4" t="s">
        <v>1764</v>
      </c>
      <c r="L395" s="1">
        <f>((((bot_orders[[#This Row],[uTime]]/ 1000)+3*3600) / 86400) + DATE(1970,1,1))</f>
        <v>45756.987474872687</v>
      </c>
      <c r="M395" t="s">
        <v>34</v>
      </c>
      <c r="N395" t="s">
        <v>28</v>
      </c>
      <c r="O395" t="s">
        <v>35</v>
      </c>
      <c r="P395">
        <v>2.0409999999999999</v>
      </c>
      <c r="Q395" t="s">
        <v>36</v>
      </c>
      <c r="R395" t="s">
        <v>55</v>
      </c>
      <c r="S395">
        <v>0.43719999999999998</v>
      </c>
      <c r="T395">
        <v>0.43719999999999998</v>
      </c>
      <c r="U395">
        <v>2.0409999999999999</v>
      </c>
      <c r="V395">
        <v>-1.6328E-3</v>
      </c>
      <c r="W395" t="s">
        <v>39</v>
      </c>
      <c r="X395" s="4">
        <f>IF(bot_orders[[#This Row],[side]]="sell", bot_orders[[#This Row],[accFillSz]]*bot_orders[[#This Row],[avgPx]] + bot_orders[[#This Row],[fee]], -bot_orders[[#This Row],[accFillSz]]*bot_orders[[#This Row],[avgPx]])</f>
        <v>-0.89232519999999993</v>
      </c>
      <c r="Y395" s="4">
        <f>IF(bot_orders[[#This Row],[side]]="buy", bot_orders[[#This Row],[accFillSz]] + bot_orders[[#This Row],[fee]], -bot_orders[[#This Row],[accFillSz]])</f>
        <v>2.0393672</v>
      </c>
      <c r="Z395" s="4">
        <f>IF(bot_orders[[#This Row],[side]]="sell",bot_orders[[#This Row],[accFillSz]]*bot_orders[[#This Row],[avgPx]]+bot_orders[[#This Row],[fee]], 0)</f>
        <v>0</v>
      </c>
      <c r="AA395" s="4">
        <f>IF(bot_orders[[#This Row],[side]]="sell",-bot_orders[[#This Row],[accFillSz]],bot_orders[[#This Row],[accFillSz]]+bot_orders[[#This Row],[fee]])</f>
        <v>2.0393672</v>
      </c>
      <c r="AB395">
        <v>0</v>
      </c>
      <c r="AC395" t="s">
        <v>38</v>
      </c>
      <c r="AD395">
        <v>0</v>
      </c>
      <c r="AE395" t="s">
        <v>40</v>
      </c>
      <c r="AF395" t="s">
        <v>41</v>
      </c>
      <c r="AG395" t="s">
        <v>42</v>
      </c>
      <c r="AH395" t="s">
        <v>28</v>
      </c>
      <c r="AI395">
        <v>2.0393672</v>
      </c>
      <c r="AJ395">
        <v>-0.89232520000000004</v>
      </c>
    </row>
    <row r="396" spans="1:36" x14ac:dyDescent="0.3">
      <c r="A396">
        <v>393</v>
      </c>
      <c r="B396" t="s">
        <v>310</v>
      </c>
      <c r="C396" t="s">
        <v>28</v>
      </c>
      <c r="D396" t="s">
        <v>29</v>
      </c>
      <c r="E396" t="s">
        <v>30</v>
      </c>
      <c r="F396" t="s">
        <v>31</v>
      </c>
      <c r="G396" t="s">
        <v>137</v>
      </c>
      <c r="H396" t="s">
        <v>1765</v>
      </c>
      <c r="I396" s="4" t="s">
        <v>1766</v>
      </c>
      <c r="J396" s="1">
        <f>((((bot_orders[[#This Row],[cTime]]/ 1000)+3*3600) / 86400) + DATE(1970,1,1))</f>
        <v>45756.98271960648</v>
      </c>
      <c r="K396" s="4" t="s">
        <v>1767</v>
      </c>
      <c r="L396" s="1">
        <f>((((bot_orders[[#This Row],[uTime]]/ 1000)+3*3600) / 86400) + DATE(1970,1,1))</f>
        <v>45756.983171493055</v>
      </c>
      <c r="M396" t="s">
        <v>34</v>
      </c>
      <c r="N396" t="s">
        <v>28</v>
      </c>
      <c r="O396" t="s">
        <v>35</v>
      </c>
      <c r="P396">
        <v>2.0409999999999999</v>
      </c>
      <c r="Q396" t="s">
        <v>36</v>
      </c>
      <c r="R396" t="s">
        <v>55</v>
      </c>
      <c r="S396">
        <v>0.43880000000000002</v>
      </c>
      <c r="T396">
        <v>0.43880000000000002</v>
      </c>
      <c r="U396">
        <v>2.0409999999999999</v>
      </c>
      <c r="V396">
        <v>-1.6328E-3</v>
      </c>
      <c r="W396" t="s">
        <v>39</v>
      </c>
      <c r="X396" s="4">
        <f>IF(bot_orders[[#This Row],[side]]="sell", bot_orders[[#This Row],[accFillSz]]*bot_orders[[#This Row],[avgPx]] + bot_orders[[#This Row],[fee]], -bot_orders[[#This Row],[accFillSz]]*bot_orders[[#This Row],[avgPx]])</f>
        <v>-0.89559080000000002</v>
      </c>
      <c r="Y396" s="4">
        <f>IF(bot_orders[[#This Row],[side]]="buy", bot_orders[[#This Row],[accFillSz]] + bot_orders[[#This Row],[fee]], -bot_orders[[#This Row],[accFillSz]])</f>
        <v>2.0393672</v>
      </c>
      <c r="Z396" s="4">
        <f>IF(bot_orders[[#This Row],[side]]="sell",bot_orders[[#This Row],[accFillSz]]*bot_orders[[#This Row],[avgPx]]+bot_orders[[#This Row],[fee]], 0)</f>
        <v>0</v>
      </c>
      <c r="AA396" s="4">
        <f>IF(bot_orders[[#This Row],[side]]="sell",-bot_orders[[#This Row],[accFillSz]],bot_orders[[#This Row],[accFillSz]]+bot_orders[[#This Row],[fee]])</f>
        <v>2.0393672</v>
      </c>
      <c r="AB396">
        <v>0</v>
      </c>
      <c r="AC396" t="s">
        <v>38</v>
      </c>
      <c r="AD396">
        <v>0</v>
      </c>
      <c r="AE396" t="s">
        <v>40</v>
      </c>
      <c r="AF396" t="s">
        <v>41</v>
      </c>
      <c r="AG396" t="s">
        <v>42</v>
      </c>
      <c r="AH396" t="s">
        <v>28</v>
      </c>
      <c r="AI396">
        <v>2.0393672</v>
      </c>
      <c r="AJ396">
        <v>-0.89559080000000002</v>
      </c>
    </row>
    <row r="397" spans="1:36" x14ac:dyDescent="0.3">
      <c r="A397">
        <v>394</v>
      </c>
      <c r="B397" t="s">
        <v>310</v>
      </c>
      <c r="C397" t="s">
        <v>28</v>
      </c>
      <c r="D397" t="s">
        <v>29</v>
      </c>
      <c r="E397" t="s">
        <v>30</v>
      </c>
      <c r="F397" t="s">
        <v>31</v>
      </c>
      <c r="G397" t="s">
        <v>137</v>
      </c>
      <c r="H397" t="s">
        <v>1768</v>
      </c>
      <c r="I397" s="4" t="s">
        <v>1769</v>
      </c>
      <c r="J397" s="1">
        <f>((((bot_orders[[#This Row],[cTime]]/ 1000)+3*3600) / 86400) + DATE(1970,1,1))</f>
        <v>45756.9831715162</v>
      </c>
      <c r="K397" s="4" t="s">
        <v>1770</v>
      </c>
      <c r="L397" s="1">
        <f>((((bot_orders[[#This Row],[uTime]]/ 1000)+3*3600) / 86400) + DATE(1970,1,1))</f>
        <v>45756.997930879632</v>
      </c>
      <c r="M397" t="s">
        <v>34</v>
      </c>
      <c r="N397" t="s">
        <v>28</v>
      </c>
      <c r="O397" t="s">
        <v>35</v>
      </c>
      <c r="P397">
        <v>2.0390000000000001</v>
      </c>
      <c r="Q397" t="s">
        <v>36</v>
      </c>
      <c r="R397" t="s">
        <v>37</v>
      </c>
      <c r="S397">
        <v>0.44040000000000001</v>
      </c>
      <c r="T397">
        <v>0.44040000000000001</v>
      </c>
      <c r="U397">
        <v>2.0390000000000001</v>
      </c>
      <c r="V397">
        <v>-7.1838049999999997E-4</v>
      </c>
      <c r="W397" t="s">
        <v>38</v>
      </c>
      <c r="X397" s="4">
        <f>IF(bot_orders[[#This Row],[side]]="sell", bot_orders[[#This Row],[accFillSz]]*bot_orders[[#This Row],[avgPx]] + bot_orders[[#This Row],[fee]], -bot_orders[[#This Row],[accFillSz]]*bot_orders[[#This Row],[avgPx]])</f>
        <v>0.89725721950000015</v>
      </c>
      <c r="Y397" s="4">
        <f>IF(bot_orders[[#This Row],[side]]="buy", bot_orders[[#This Row],[accFillSz]] + bot_orders[[#This Row],[fee]], -bot_orders[[#This Row],[accFillSz]])</f>
        <v>-2.0390000000000001</v>
      </c>
      <c r="Z397" s="4">
        <f>IF(bot_orders[[#This Row],[side]]="sell",bot_orders[[#This Row],[accFillSz]]*bot_orders[[#This Row],[avgPx]]+bot_orders[[#This Row],[fee]], 0)</f>
        <v>0.89725721950000015</v>
      </c>
      <c r="AA397" s="4">
        <f>IF(bot_orders[[#This Row],[side]]="sell",-bot_orders[[#This Row],[accFillSz]],bot_orders[[#This Row],[accFillSz]]+bot_orders[[#This Row],[fee]])</f>
        <v>-2.0390000000000001</v>
      </c>
      <c r="AB397">
        <v>0</v>
      </c>
      <c r="AC397" t="s">
        <v>39</v>
      </c>
      <c r="AD397">
        <v>0</v>
      </c>
      <c r="AE397" t="s">
        <v>40</v>
      </c>
      <c r="AF397" t="s">
        <v>41</v>
      </c>
      <c r="AG397" t="s">
        <v>42</v>
      </c>
      <c r="AH397" t="s">
        <v>28</v>
      </c>
      <c r="AI397">
        <v>-2.0390000000000001</v>
      </c>
      <c r="AJ397">
        <v>0.89725721999999997</v>
      </c>
    </row>
    <row r="398" spans="1:36" x14ac:dyDescent="0.3">
      <c r="A398">
        <v>395</v>
      </c>
      <c r="B398" t="s">
        <v>310</v>
      </c>
      <c r="C398" t="s">
        <v>28</v>
      </c>
      <c r="D398" t="s">
        <v>29</v>
      </c>
      <c r="E398" t="s">
        <v>30</v>
      </c>
      <c r="F398" t="s">
        <v>31</v>
      </c>
      <c r="G398" t="s">
        <v>135</v>
      </c>
      <c r="H398" t="s">
        <v>1771</v>
      </c>
      <c r="I398" s="4" t="s">
        <v>1772</v>
      </c>
      <c r="J398" s="1">
        <f>((((bot_orders[[#This Row],[cTime]]/ 1000)+3*3600) / 86400) + DATE(1970,1,1))</f>
        <v>45756.987474907408</v>
      </c>
      <c r="K398" s="4" t="s">
        <v>1773</v>
      </c>
      <c r="L398" s="1">
        <f>((((bot_orders[[#This Row],[uTime]]/ 1000)+3*3600) / 86400) + DATE(1970,1,1))</f>
        <v>45756.994576296296</v>
      </c>
      <c r="M398" t="s">
        <v>34</v>
      </c>
      <c r="N398" t="s">
        <v>28</v>
      </c>
      <c r="O398" t="s">
        <v>35</v>
      </c>
      <c r="P398">
        <v>2.0390000000000001</v>
      </c>
      <c r="Q398" t="s">
        <v>36</v>
      </c>
      <c r="R398" t="s">
        <v>37</v>
      </c>
      <c r="S398">
        <v>0.43880000000000002</v>
      </c>
      <c r="T398">
        <v>0.43880000000000002</v>
      </c>
      <c r="U398">
        <v>2.0390000000000001</v>
      </c>
      <c r="V398">
        <v>-7.157706E-4</v>
      </c>
      <c r="W398" t="s">
        <v>38</v>
      </c>
      <c r="X398" s="4">
        <f>IF(bot_orders[[#This Row],[side]]="sell", bot_orders[[#This Row],[accFillSz]]*bot_orders[[#This Row],[avgPx]] + bot_orders[[#This Row],[fee]], -bot_orders[[#This Row],[accFillSz]]*bot_orders[[#This Row],[avgPx]])</f>
        <v>0.89399742940000004</v>
      </c>
      <c r="Y398" s="4">
        <f>IF(bot_orders[[#This Row],[side]]="buy", bot_orders[[#This Row],[accFillSz]] + bot_orders[[#This Row],[fee]], -bot_orders[[#This Row],[accFillSz]])</f>
        <v>-2.0390000000000001</v>
      </c>
      <c r="Z398" s="4">
        <f>IF(bot_orders[[#This Row],[side]]="sell",bot_orders[[#This Row],[accFillSz]]*bot_orders[[#This Row],[avgPx]]+bot_orders[[#This Row],[fee]], 0)</f>
        <v>0.89399742940000004</v>
      </c>
      <c r="AA398" s="4">
        <f>IF(bot_orders[[#This Row],[side]]="sell",-bot_orders[[#This Row],[accFillSz]],bot_orders[[#This Row],[accFillSz]]+bot_orders[[#This Row],[fee]])</f>
        <v>-2.0390000000000001</v>
      </c>
      <c r="AB398">
        <v>0</v>
      </c>
      <c r="AC398" t="s">
        <v>39</v>
      </c>
      <c r="AD398">
        <v>0</v>
      </c>
      <c r="AE398" t="s">
        <v>40</v>
      </c>
      <c r="AF398" t="s">
        <v>41</v>
      </c>
      <c r="AG398" t="s">
        <v>42</v>
      </c>
      <c r="AH398" t="s">
        <v>28</v>
      </c>
      <c r="AI398">
        <v>-2.0390000000000001</v>
      </c>
      <c r="AJ398">
        <v>0.89399742999999998</v>
      </c>
    </row>
    <row r="399" spans="1:36" x14ac:dyDescent="0.3">
      <c r="A399">
        <v>396</v>
      </c>
      <c r="B399" t="s">
        <v>310</v>
      </c>
      <c r="C399" t="s">
        <v>28</v>
      </c>
      <c r="D399" t="s">
        <v>29</v>
      </c>
      <c r="E399" t="s">
        <v>30</v>
      </c>
      <c r="F399" t="s">
        <v>31</v>
      </c>
      <c r="G399" t="s">
        <v>147</v>
      </c>
      <c r="H399" t="s">
        <v>1774</v>
      </c>
      <c r="I399" s="4" t="s">
        <v>1775</v>
      </c>
      <c r="J399" s="1">
        <f>((((bot_orders[[#This Row],[cTime]]/ 1000)+3*3600) / 86400) + DATE(1970,1,1))</f>
        <v>45756.998806030097</v>
      </c>
      <c r="K399" s="4" t="s">
        <v>1776</v>
      </c>
      <c r="L399" s="1">
        <f>((((bot_orders[[#This Row],[uTime]]/ 1000)+3*3600) / 86400) + DATE(1970,1,1))</f>
        <v>45757.01502190972</v>
      </c>
      <c r="M399" t="s">
        <v>34</v>
      </c>
      <c r="N399" t="s">
        <v>28</v>
      </c>
      <c r="O399" t="s">
        <v>35</v>
      </c>
      <c r="P399">
        <v>2.0409999999999999</v>
      </c>
      <c r="Q399" t="s">
        <v>36</v>
      </c>
      <c r="R399" t="s">
        <v>55</v>
      </c>
      <c r="S399">
        <v>0.44040000000000001</v>
      </c>
      <c r="T399">
        <v>0.44040000000000001</v>
      </c>
      <c r="U399">
        <v>2.0409999999999999</v>
      </c>
      <c r="V399">
        <v>-1.6328E-3</v>
      </c>
      <c r="W399" t="s">
        <v>39</v>
      </c>
      <c r="X399" s="4">
        <f>IF(bot_orders[[#This Row],[side]]="sell", bot_orders[[#This Row],[accFillSz]]*bot_orders[[#This Row],[avgPx]] + bot_orders[[#This Row],[fee]], -bot_orders[[#This Row],[accFillSz]]*bot_orders[[#This Row],[avgPx]])</f>
        <v>-0.8988564</v>
      </c>
      <c r="Y399" s="4">
        <f>IF(bot_orders[[#This Row],[side]]="buy", bot_orders[[#This Row],[accFillSz]] + bot_orders[[#This Row],[fee]], -bot_orders[[#This Row],[accFillSz]])</f>
        <v>2.0393672</v>
      </c>
      <c r="Z399" s="4">
        <f>IF(bot_orders[[#This Row],[side]]="sell",bot_orders[[#This Row],[accFillSz]]*bot_orders[[#This Row],[avgPx]]+bot_orders[[#This Row],[fee]], 0)</f>
        <v>0</v>
      </c>
      <c r="AA399" s="4">
        <f>IF(bot_orders[[#This Row],[side]]="sell",-bot_orders[[#This Row],[accFillSz]],bot_orders[[#This Row],[accFillSz]]+bot_orders[[#This Row],[fee]])</f>
        <v>2.0393672</v>
      </c>
      <c r="AB399">
        <v>0</v>
      </c>
      <c r="AC399" t="s">
        <v>38</v>
      </c>
      <c r="AD399">
        <v>0</v>
      </c>
      <c r="AE399" t="s">
        <v>40</v>
      </c>
      <c r="AF399" t="s">
        <v>41</v>
      </c>
      <c r="AG399" t="s">
        <v>42</v>
      </c>
      <c r="AH399" t="s">
        <v>28</v>
      </c>
      <c r="AI399">
        <v>2.0393672</v>
      </c>
      <c r="AJ399">
        <v>-0.8988564</v>
      </c>
    </row>
    <row r="400" spans="1:36" x14ac:dyDescent="0.3">
      <c r="A400">
        <v>397</v>
      </c>
      <c r="B400" t="s">
        <v>310</v>
      </c>
      <c r="C400" t="s">
        <v>28</v>
      </c>
      <c r="D400" t="s">
        <v>29</v>
      </c>
      <c r="E400" t="s">
        <v>30</v>
      </c>
      <c r="F400" t="s">
        <v>31</v>
      </c>
      <c r="G400" t="s">
        <v>133</v>
      </c>
      <c r="H400" t="s">
        <v>1777</v>
      </c>
      <c r="I400" s="4" t="s">
        <v>1778</v>
      </c>
      <c r="J400" s="1">
        <f>((((bot_orders[[#This Row],[cTime]]/ 1000)+3*3600) / 86400) + DATE(1970,1,1))</f>
        <v>45757.000700405093</v>
      </c>
      <c r="K400" s="4" t="s">
        <v>1779</v>
      </c>
      <c r="L400" s="1">
        <f>((((bot_orders[[#This Row],[uTime]]/ 1000)+3*3600) / 86400) + DATE(1970,1,1))</f>
        <v>45757.002427106476</v>
      </c>
      <c r="M400" t="s">
        <v>34</v>
      </c>
      <c r="N400" t="s">
        <v>28</v>
      </c>
      <c r="O400" t="s">
        <v>35</v>
      </c>
      <c r="P400">
        <v>2.0409999999999999</v>
      </c>
      <c r="Q400" t="s">
        <v>36</v>
      </c>
      <c r="R400" t="s">
        <v>55</v>
      </c>
      <c r="S400">
        <v>0.442</v>
      </c>
      <c r="T400">
        <v>0.442</v>
      </c>
      <c r="U400">
        <v>2.0409999999999999</v>
      </c>
      <c r="V400">
        <v>-1.6328E-3</v>
      </c>
      <c r="W400" t="s">
        <v>39</v>
      </c>
      <c r="X400" s="4">
        <f>IF(bot_orders[[#This Row],[side]]="sell", bot_orders[[#This Row],[accFillSz]]*bot_orders[[#This Row],[avgPx]] + bot_orders[[#This Row],[fee]], -bot_orders[[#This Row],[accFillSz]]*bot_orders[[#This Row],[avgPx]])</f>
        <v>-0.90212199999999998</v>
      </c>
      <c r="Y400" s="4">
        <f>IF(bot_orders[[#This Row],[side]]="buy", bot_orders[[#This Row],[accFillSz]] + bot_orders[[#This Row],[fee]], -bot_orders[[#This Row],[accFillSz]])</f>
        <v>2.0393672</v>
      </c>
      <c r="Z400" s="4">
        <f>IF(bot_orders[[#This Row],[side]]="sell",bot_orders[[#This Row],[accFillSz]]*bot_orders[[#This Row],[avgPx]]+bot_orders[[#This Row],[fee]], 0)</f>
        <v>0</v>
      </c>
      <c r="AA400" s="4">
        <f>IF(bot_orders[[#This Row],[side]]="sell",-bot_orders[[#This Row],[accFillSz]],bot_orders[[#This Row],[accFillSz]]+bot_orders[[#This Row],[fee]])</f>
        <v>2.0393672</v>
      </c>
      <c r="AB400">
        <v>0</v>
      </c>
      <c r="AC400" t="s">
        <v>38</v>
      </c>
      <c r="AD400">
        <v>0</v>
      </c>
      <c r="AE400" t="s">
        <v>40</v>
      </c>
      <c r="AF400" t="s">
        <v>41</v>
      </c>
      <c r="AG400" t="s">
        <v>42</v>
      </c>
      <c r="AH400" t="s">
        <v>28</v>
      </c>
      <c r="AI400">
        <v>2.0393672</v>
      </c>
      <c r="AJ400">
        <v>-0.90212199999999998</v>
      </c>
    </row>
    <row r="401" spans="1:36" x14ac:dyDescent="0.3">
      <c r="A401">
        <v>398</v>
      </c>
      <c r="B401" t="s">
        <v>310</v>
      </c>
      <c r="C401" t="s">
        <v>28</v>
      </c>
      <c r="D401" t="s">
        <v>29</v>
      </c>
      <c r="E401" t="s">
        <v>30</v>
      </c>
      <c r="F401" t="s">
        <v>31</v>
      </c>
      <c r="G401" t="s">
        <v>133</v>
      </c>
      <c r="H401" t="s">
        <v>1780</v>
      </c>
      <c r="I401" s="4" t="s">
        <v>1781</v>
      </c>
      <c r="J401" s="1">
        <f>((((bot_orders[[#This Row],[cTime]]/ 1000)+3*3600) / 86400) + DATE(1970,1,1))</f>
        <v>45757.002427129628</v>
      </c>
      <c r="K401" s="4" t="s">
        <v>1782</v>
      </c>
      <c r="L401" s="1">
        <f>((((bot_orders[[#This Row],[uTime]]/ 1000)+3*3600) / 86400) + DATE(1970,1,1))</f>
        <v>45757.007257314821</v>
      </c>
      <c r="M401" t="s">
        <v>34</v>
      </c>
      <c r="N401" t="s">
        <v>28</v>
      </c>
      <c r="O401" t="s">
        <v>35</v>
      </c>
      <c r="P401">
        <v>2.0390000000000001</v>
      </c>
      <c r="Q401" t="s">
        <v>36</v>
      </c>
      <c r="R401" t="s">
        <v>37</v>
      </c>
      <c r="S401">
        <v>0.44359999999999999</v>
      </c>
      <c r="T401">
        <v>0.44359999999999999</v>
      </c>
      <c r="U401">
        <v>2.0390000000000001</v>
      </c>
      <c r="V401">
        <v>-7.2360030000000002E-4</v>
      </c>
      <c r="W401" t="s">
        <v>38</v>
      </c>
      <c r="X401" s="4">
        <f>IF(bot_orders[[#This Row],[side]]="sell", bot_orders[[#This Row],[accFillSz]]*bot_orders[[#This Row],[avgPx]] + bot_orders[[#This Row],[fee]], -bot_orders[[#This Row],[accFillSz]]*bot_orders[[#This Row],[avgPx]])</f>
        <v>0.90377679970000013</v>
      </c>
      <c r="Y401" s="4">
        <f>IF(bot_orders[[#This Row],[side]]="buy", bot_orders[[#This Row],[accFillSz]] + bot_orders[[#This Row],[fee]], -bot_orders[[#This Row],[accFillSz]])</f>
        <v>-2.0390000000000001</v>
      </c>
      <c r="Z401" s="4">
        <f>IF(bot_orders[[#This Row],[side]]="sell",bot_orders[[#This Row],[accFillSz]]*bot_orders[[#This Row],[avgPx]]+bot_orders[[#This Row],[fee]], 0)</f>
        <v>0.90377679970000013</v>
      </c>
      <c r="AA401" s="4">
        <f>IF(bot_orders[[#This Row],[side]]="sell",-bot_orders[[#This Row],[accFillSz]],bot_orders[[#This Row],[accFillSz]]+bot_orders[[#This Row],[fee]])</f>
        <v>-2.0390000000000001</v>
      </c>
      <c r="AB401">
        <v>0</v>
      </c>
      <c r="AC401" t="s">
        <v>39</v>
      </c>
      <c r="AD401">
        <v>0</v>
      </c>
      <c r="AE401" t="s">
        <v>40</v>
      </c>
      <c r="AF401" t="s">
        <v>41</v>
      </c>
      <c r="AG401" t="s">
        <v>42</v>
      </c>
      <c r="AH401" t="s">
        <v>28</v>
      </c>
      <c r="AI401">
        <v>-2.0390000000000001</v>
      </c>
      <c r="AJ401">
        <v>0.90377680000000005</v>
      </c>
    </row>
    <row r="402" spans="1:36" x14ac:dyDescent="0.3">
      <c r="A402">
        <v>399</v>
      </c>
      <c r="B402" t="s">
        <v>310</v>
      </c>
      <c r="C402" t="s">
        <v>28</v>
      </c>
      <c r="D402" t="s">
        <v>29</v>
      </c>
      <c r="E402" t="s">
        <v>30</v>
      </c>
      <c r="F402" t="s">
        <v>31</v>
      </c>
      <c r="G402" t="s">
        <v>113</v>
      </c>
      <c r="H402" t="s">
        <v>1783</v>
      </c>
      <c r="I402" s="4" t="s">
        <v>1784</v>
      </c>
      <c r="J402" s="1">
        <f>((((bot_orders[[#This Row],[cTime]]/ 1000)+3*3600) / 86400) + DATE(1970,1,1))</f>
        <v>45757.007257337958</v>
      </c>
      <c r="K402" s="4" t="s">
        <v>1785</v>
      </c>
      <c r="L402" s="1">
        <f>((((bot_orders[[#This Row],[uTime]]/ 1000)+3*3600) / 86400) + DATE(1970,1,1))</f>
        <v>45757.011966828708</v>
      </c>
      <c r="M402" t="s">
        <v>34</v>
      </c>
      <c r="N402" t="s">
        <v>28</v>
      </c>
      <c r="O402" t="s">
        <v>35</v>
      </c>
      <c r="P402">
        <v>2.0409999999999999</v>
      </c>
      <c r="Q402" t="s">
        <v>36</v>
      </c>
      <c r="R402" t="s">
        <v>55</v>
      </c>
      <c r="S402">
        <v>0.442</v>
      </c>
      <c r="T402">
        <v>0.442</v>
      </c>
      <c r="U402">
        <v>2.0409999999999999</v>
      </c>
      <c r="V402">
        <v>-1.6328E-3</v>
      </c>
      <c r="W402" t="s">
        <v>39</v>
      </c>
      <c r="X402" s="4">
        <f>IF(bot_orders[[#This Row],[side]]="sell", bot_orders[[#This Row],[accFillSz]]*bot_orders[[#This Row],[avgPx]] + bot_orders[[#This Row],[fee]], -bot_orders[[#This Row],[accFillSz]]*bot_orders[[#This Row],[avgPx]])</f>
        <v>-0.90212199999999998</v>
      </c>
      <c r="Y402" s="4">
        <f>IF(bot_orders[[#This Row],[side]]="buy", bot_orders[[#This Row],[accFillSz]] + bot_orders[[#This Row],[fee]], -bot_orders[[#This Row],[accFillSz]])</f>
        <v>2.0393672</v>
      </c>
      <c r="Z402" s="4">
        <f>IF(bot_orders[[#This Row],[side]]="sell",bot_orders[[#This Row],[accFillSz]]*bot_orders[[#This Row],[avgPx]]+bot_orders[[#This Row],[fee]], 0)</f>
        <v>0</v>
      </c>
      <c r="AA402" s="4">
        <f>IF(bot_orders[[#This Row],[side]]="sell",-bot_orders[[#This Row],[accFillSz]],bot_orders[[#This Row],[accFillSz]]+bot_orders[[#This Row],[fee]])</f>
        <v>2.0393672</v>
      </c>
      <c r="AB402">
        <v>0</v>
      </c>
      <c r="AC402" t="s">
        <v>38</v>
      </c>
      <c r="AD402">
        <v>0</v>
      </c>
      <c r="AE402" t="s">
        <v>40</v>
      </c>
      <c r="AF402" t="s">
        <v>41</v>
      </c>
      <c r="AG402" t="s">
        <v>42</v>
      </c>
      <c r="AH402" t="s">
        <v>28</v>
      </c>
      <c r="AI402">
        <v>2.0393672</v>
      </c>
      <c r="AJ402">
        <v>-0.90212199999999998</v>
      </c>
    </row>
    <row r="403" spans="1:36" x14ac:dyDescent="0.3">
      <c r="A403">
        <v>400</v>
      </c>
      <c r="B403" t="s">
        <v>310</v>
      </c>
      <c r="C403" t="s">
        <v>28</v>
      </c>
      <c r="D403" t="s">
        <v>29</v>
      </c>
      <c r="E403" t="s">
        <v>30</v>
      </c>
      <c r="F403" t="s">
        <v>31</v>
      </c>
      <c r="G403" t="s">
        <v>113</v>
      </c>
      <c r="H403" t="s">
        <v>1786</v>
      </c>
      <c r="I403" s="4" t="s">
        <v>1787</v>
      </c>
      <c r="J403" s="1">
        <f>((((bot_orders[[#This Row],[cTime]]/ 1000)+3*3600) / 86400) + DATE(1970,1,1))</f>
        <v>45757.011966851853</v>
      </c>
      <c r="K403" s="4" t="s">
        <v>1788</v>
      </c>
      <c r="L403" s="1">
        <f>((((bot_orders[[#This Row],[uTime]]/ 1000)+3*3600) / 86400) + DATE(1970,1,1))</f>
        <v>45757.01779164352</v>
      </c>
      <c r="M403" t="s">
        <v>34</v>
      </c>
      <c r="N403" t="s">
        <v>28</v>
      </c>
      <c r="O403" t="s">
        <v>35</v>
      </c>
      <c r="P403">
        <v>2.0390000000000001</v>
      </c>
      <c r="Q403" t="s">
        <v>36</v>
      </c>
      <c r="R403" t="s">
        <v>37</v>
      </c>
      <c r="S403">
        <v>0.44359999999999999</v>
      </c>
      <c r="T403">
        <v>0.44359999999999999</v>
      </c>
      <c r="U403">
        <v>2.0390000000000001</v>
      </c>
      <c r="V403">
        <v>-7.2360030000000002E-4</v>
      </c>
      <c r="W403" t="s">
        <v>38</v>
      </c>
      <c r="X403" s="4">
        <f>IF(bot_orders[[#This Row],[side]]="sell", bot_orders[[#This Row],[accFillSz]]*bot_orders[[#This Row],[avgPx]] + bot_orders[[#This Row],[fee]], -bot_orders[[#This Row],[accFillSz]]*bot_orders[[#This Row],[avgPx]])</f>
        <v>0.90377679970000013</v>
      </c>
      <c r="Y403" s="4">
        <f>IF(bot_orders[[#This Row],[side]]="buy", bot_orders[[#This Row],[accFillSz]] + bot_orders[[#This Row],[fee]], -bot_orders[[#This Row],[accFillSz]])</f>
        <v>-2.0390000000000001</v>
      </c>
      <c r="Z403" s="4">
        <f>IF(bot_orders[[#This Row],[side]]="sell",bot_orders[[#This Row],[accFillSz]]*bot_orders[[#This Row],[avgPx]]+bot_orders[[#This Row],[fee]], 0)</f>
        <v>0.90377679970000013</v>
      </c>
      <c r="AA403" s="4">
        <f>IF(bot_orders[[#This Row],[side]]="sell",-bot_orders[[#This Row],[accFillSz]],bot_orders[[#This Row],[accFillSz]]+bot_orders[[#This Row],[fee]])</f>
        <v>-2.0390000000000001</v>
      </c>
      <c r="AB403">
        <v>0</v>
      </c>
      <c r="AC403" t="s">
        <v>39</v>
      </c>
      <c r="AD403">
        <v>0</v>
      </c>
      <c r="AE403" t="s">
        <v>40</v>
      </c>
      <c r="AF403" t="s">
        <v>41</v>
      </c>
      <c r="AG403" t="s">
        <v>42</v>
      </c>
      <c r="AH403" t="s">
        <v>28</v>
      </c>
      <c r="AI403">
        <v>-2.0390000000000001</v>
      </c>
      <c r="AJ403">
        <v>0.90377680000000005</v>
      </c>
    </row>
    <row r="404" spans="1:36" x14ac:dyDescent="0.3">
      <c r="A404">
        <v>401</v>
      </c>
      <c r="B404" t="s">
        <v>310</v>
      </c>
      <c r="C404" t="s">
        <v>28</v>
      </c>
      <c r="D404" t="s">
        <v>29</v>
      </c>
      <c r="E404" t="s">
        <v>30</v>
      </c>
      <c r="F404" t="s">
        <v>31</v>
      </c>
      <c r="G404" t="s">
        <v>147</v>
      </c>
      <c r="H404" t="s">
        <v>1789</v>
      </c>
      <c r="I404" s="4" t="s">
        <v>1790</v>
      </c>
      <c r="J404" s="1">
        <f>((((bot_orders[[#This Row],[cTime]]/ 1000)+3*3600) / 86400) + DATE(1970,1,1))</f>
        <v>45757.015021932872</v>
      </c>
      <c r="K404" s="4" t="s">
        <v>1791</v>
      </c>
      <c r="L404" s="1">
        <f>((((bot_orders[[#This Row],[uTime]]/ 1000)+3*3600) / 86400) + DATE(1970,1,1))</f>
        <v>45757.016345057869</v>
      </c>
      <c r="M404" t="s">
        <v>34</v>
      </c>
      <c r="N404" t="s">
        <v>28</v>
      </c>
      <c r="O404" t="s">
        <v>35</v>
      </c>
      <c r="P404">
        <v>2.0390000000000001</v>
      </c>
      <c r="Q404" t="s">
        <v>36</v>
      </c>
      <c r="R404" t="s">
        <v>37</v>
      </c>
      <c r="S404">
        <v>0.442</v>
      </c>
      <c r="T404">
        <v>0.442</v>
      </c>
      <c r="U404">
        <v>2.0390000000000001</v>
      </c>
      <c r="V404">
        <v>-7.2099040000000005E-4</v>
      </c>
      <c r="W404" t="s">
        <v>38</v>
      </c>
      <c r="X404" s="4">
        <f>IF(bot_orders[[#This Row],[side]]="sell", bot_orders[[#This Row],[accFillSz]]*bot_orders[[#This Row],[avgPx]] + bot_orders[[#This Row],[fee]], -bot_orders[[#This Row],[accFillSz]]*bot_orders[[#This Row],[avgPx]])</f>
        <v>0.90051700960000014</v>
      </c>
      <c r="Y404" s="4">
        <f>IF(bot_orders[[#This Row],[side]]="buy", bot_orders[[#This Row],[accFillSz]] + bot_orders[[#This Row],[fee]], -bot_orders[[#This Row],[accFillSz]])</f>
        <v>-2.0390000000000001</v>
      </c>
      <c r="Z404" s="4">
        <f>IF(bot_orders[[#This Row],[side]]="sell",bot_orders[[#This Row],[accFillSz]]*bot_orders[[#This Row],[avgPx]]+bot_orders[[#This Row],[fee]], 0)</f>
        <v>0.90051700960000014</v>
      </c>
      <c r="AA404" s="4">
        <f>IF(bot_orders[[#This Row],[side]]="sell",-bot_orders[[#This Row],[accFillSz]],bot_orders[[#This Row],[accFillSz]]+bot_orders[[#This Row],[fee]])</f>
        <v>-2.0390000000000001</v>
      </c>
      <c r="AB404">
        <v>0</v>
      </c>
      <c r="AC404" t="s">
        <v>39</v>
      </c>
      <c r="AD404">
        <v>0</v>
      </c>
      <c r="AE404" t="s">
        <v>40</v>
      </c>
      <c r="AF404" t="s">
        <v>41</v>
      </c>
      <c r="AG404" t="s">
        <v>42</v>
      </c>
      <c r="AH404" t="s">
        <v>28</v>
      </c>
      <c r="AI404">
        <v>-2.0390000000000001</v>
      </c>
      <c r="AJ404">
        <v>0.90051700999999995</v>
      </c>
    </row>
    <row r="405" spans="1:36" x14ac:dyDescent="0.3">
      <c r="A405">
        <v>402</v>
      </c>
      <c r="B405" t="s">
        <v>310</v>
      </c>
      <c r="C405" t="s">
        <v>28</v>
      </c>
      <c r="D405" t="s">
        <v>29</v>
      </c>
      <c r="E405" t="s">
        <v>30</v>
      </c>
      <c r="F405" t="s">
        <v>31</v>
      </c>
      <c r="G405" t="s">
        <v>92</v>
      </c>
      <c r="H405" t="s">
        <v>1792</v>
      </c>
      <c r="I405" s="4" t="s">
        <v>1793</v>
      </c>
      <c r="J405" s="1">
        <f>((((bot_orders[[#This Row],[cTime]]/ 1000)+3*3600) / 86400) + DATE(1970,1,1))</f>
        <v>45757.016345081021</v>
      </c>
      <c r="K405" s="4" t="s">
        <v>1794</v>
      </c>
      <c r="L405" s="1">
        <f>((((bot_orders[[#This Row],[uTime]]/ 1000)+3*3600) / 86400) + DATE(1970,1,1))</f>
        <v>45757.023200868061</v>
      </c>
      <c r="M405" t="s">
        <v>34</v>
      </c>
      <c r="N405" t="s">
        <v>28</v>
      </c>
      <c r="O405" t="s">
        <v>35</v>
      </c>
      <c r="P405">
        <v>2.0409999999999999</v>
      </c>
      <c r="Q405" t="s">
        <v>36</v>
      </c>
      <c r="R405" t="s">
        <v>55</v>
      </c>
      <c r="S405">
        <v>0.44040000000000001</v>
      </c>
      <c r="T405">
        <v>0.44040000000000001</v>
      </c>
      <c r="U405">
        <v>2.0409999999999999</v>
      </c>
      <c r="V405">
        <v>-1.6328E-3</v>
      </c>
      <c r="W405" t="s">
        <v>39</v>
      </c>
      <c r="X405" s="4">
        <f>IF(bot_orders[[#This Row],[side]]="sell", bot_orders[[#This Row],[accFillSz]]*bot_orders[[#This Row],[avgPx]] + bot_orders[[#This Row],[fee]], -bot_orders[[#This Row],[accFillSz]]*bot_orders[[#This Row],[avgPx]])</f>
        <v>-0.8988564</v>
      </c>
      <c r="Y405" s="4">
        <f>IF(bot_orders[[#This Row],[side]]="buy", bot_orders[[#This Row],[accFillSz]] + bot_orders[[#This Row],[fee]], -bot_orders[[#This Row],[accFillSz]])</f>
        <v>2.0393672</v>
      </c>
      <c r="Z405" s="4">
        <f>IF(bot_orders[[#This Row],[side]]="sell",bot_orders[[#This Row],[accFillSz]]*bot_orders[[#This Row],[avgPx]]+bot_orders[[#This Row],[fee]], 0)</f>
        <v>0</v>
      </c>
      <c r="AA405" s="4">
        <f>IF(bot_orders[[#This Row],[side]]="sell",-bot_orders[[#This Row],[accFillSz]],bot_orders[[#This Row],[accFillSz]]+bot_orders[[#This Row],[fee]])</f>
        <v>2.0393672</v>
      </c>
      <c r="AB405">
        <v>0</v>
      </c>
      <c r="AC405" t="s">
        <v>38</v>
      </c>
      <c r="AD405">
        <v>0</v>
      </c>
      <c r="AE405" t="s">
        <v>40</v>
      </c>
      <c r="AF405" t="s">
        <v>41</v>
      </c>
      <c r="AG405" t="s">
        <v>42</v>
      </c>
      <c r="AH405" t="s">
        <v>28</v>
      </c>
      <c r="AI405">
        <v>2.0393672</v>
      </c>
      <c r="AJ405">
        <v>-0.8988564</v>
      </c>
    </row>
    <row r="406" spans="1:36" x14ac:dyDescent="0.3">
      <c r="A406">
        <v>403</v>
      </c>
      <c r="B406" t="s">
        <v>310</v>
      </c>
      <c r="C406" t="s">
        <v>28</v>
      </c>
      <c r="D406" t="s">
        <v>29</v>
      </c>
      <c r="E406" t="s">
        <v>30</v>
      </c>
      <c r="F406" t="s">
        <v>31</v>
      </c>
      <c r="G406" t="s">
        <v>150</v>
      </c>
      <c r="H406" t="s">
        <v>1795</v>
      </c>
      <c r="I406" s="4" t="s">
        <v>1796</v>
      </c>
      <c r="J406" s="1">
        <f>((((bot_orders[[#This Row],[cTime]]/ 1000)+3*3600) / 86400) + DATE(1970,1,1))</f>
        <v>45757.017791666673</v>
      </c>
      <c r="K406" s="4" t="s">
        <v>1797</v>
      </c>
      <c r="L406" s="1">
        <f>((((bot_orders[[#This Row],[uTime]]/ 1000)+3*3600) / 86400) + DATE(1970,1,1))</f>
        <v>45757.022583078702</v>
      </c>
      <c r="M406" t="s">
        <v>34</v>
      </c>
      <c r="N406" t="s">
        <v>28</v>
      </c>
      <c r="O406" t="s">
        <v>35</v>
      </c>
      <c r="P406">
        <v>2.0409999999999999</v>
      </c>
      <c r="Q406" t="s">
        <v>36</v>
      </c>
      <c r="R406" t="s">
        <v>55</v>
      </c>
      <c r="S406">
        <v>0.442</v>
      </c>
      <c r="T406">
        <v>0.442</v>
      </c>
      <c r="U406">
        <v>2.0409999999999999</v>
      </c>
      <c r="V406">
        <v>-1.6328E-3</v>
      </c>
      <c r="W406" t="s">
        <v>39</v>
      </c>
      <c r="X406" s="4">
        <f>IF(bot_orders[[#This Row],[side]]="sell", bot_orders[[#This Row],[accFillSz]]*bot_orders[[#This Row],[avgPx]] + bot_orders[[#This Row],[fee]], -bot_orders[[#This Row],[accFillSz]]*bot_orders[[#This Row],[avgPx]])</f>
        <v>-0.90212199999999998</v>
      </c>
      <c r="Y406" s="4">
        <f>IF(bot_orders[[#This Row],[side]]="buy", bot_orders[[#This Row],[accFillSz]] + bot_orders[[#This Row],[fee]], -bot_orders[[#This Row],[accFillSz]])</f>
        <v>2.0393672</v>
      </c>
      <c r="Z406" s="4">
        <f>IF(bot_orders[[#This Row],[side]]="sell",bot_orders[[#This Row],[accFillSz]]*bot_orders[[#This Row],[avgPx]]+bot_orders[[#This Row],[fee]], 0)</f>
        <v>0</v>
      </c>
      <c r="AA406" s="4">
        <f>IF(bot_orders[[#This Row],[side]]="sell",-bot_orders[[#This Row],[accFillSz]],bot_orders[[#This Row],[accFillSz]]+bot_orders[[#This Row],[fee]])</f>
        <v>2.0393672</v>
      </c>
      <c r="AB406">
        <v>0</v>
      </c>
      <c r="AC406" t="s">
        <v>38</v>
      </c>
      <c r="AD406">
        <v>0</v>
      </c>
      <c r="AE406" t="s">
        <v>40</v>
      </c>
      <c r="AF406" t="s">
        <v>41</v>
      </c>
      <c r="AG406" t="s">
        <v>42</v>
      </c>
      <c r="AH406" t="s">
        <v>28</v>
      </c>
      <c r="AI406">
        <v>2.0393672</v>
      </c>
      <c r="AJ406">
        <v>-0.90212199999999998</v>
      </c>
    </row>
    <row r="407" spans="1:36" x14ac:dyDescent="0.3">
      <c r="A407">
        <v>404</v>
      </c>
      <c r="B407" t="s">
        <v>310</v>
      </c>
      <c r="C407" t="s">
        <v>28</v>
      </c>
      <c r="D407" t="s">
        <v>29</v>
      </c>
      <c r="E407" t="s">
        <v>30</v>
      </c>
      <c r="F407" t="s">
        <v>31</v>
      </c>
      <c r="G407" t="s">
        <v>150</v>
      </c>
      <c r="H407" t="s">
        <v>1798</v>
      </c>
      <c r="I407" s="4" t="s">
        <v>1799</v>
      </c>
      <c r="J407" s="1">
        <f>((((bot_orders[[#This Row],[cTime]]/ 1000)+3*3600) / 86400) + DATE(1970,1,1))</f>
        <v>45757.022583101854</v>
      </c>
      <c r="K407" s="4" t="s">
        <v>1800</v>
      </c>
      <c r="L407" s="1">
        <f>((((bot_orders[[#This Row],[uTime]]/ 1000)+3*3600) / 86400) + DATE(1970,1,1))</f>
        <v>45757.033764537038</v>
      </c>
      <c r="M407" t="s">
        <v>34</v>
      </c>
      <c r="N407" t="s">
        <v>28</v>
      </c>
      <c r="O407" t="s">
        <v>35</v>
      </c>
      <c r="P407">
        <v>2.0390000000000001</v>
      </c>
      <c r="Q407" t="s">
        <v>36</v>
      </c>
      <c r="R407" t="s">
        <v>37</v>
      </c>
      <c r="S407">
        <v>0.44359999999999999</v>
      </c>
      <c r="T407">
        <v>0.44359999999999999</v>
      </c>
      <c r="U407">
        <v>2.0390000000000001</v>
      </c>
      <c r="V407">
        <v>-7.2360030000000002E-4</v>
      </c>
      <c r="W407" t="s">
        <v>38</v>
      </c>
      <c r="X407" s="4">
        <f>IF(bot_orders[[#This Row],[side]]="sell", bot_orders[[#This Row],[accFillSz]]*bot_orders[[#This Row],[avgPx]] + bot_orders[[#This Row],[fee]], -bot_orders[[#This Row],[accFillSz]]*bot_orders[[#This Row],[avgPx]])</f>
        <v>0.90377679970000013</v>
      </c>
      <c r="Y407" s="4">
        <f>IF(bot_orders[[#This Row],[side]]="buy", bot_orders[[#This Row],[accFillSz]] + bot_orders[[#This Row],[fee]], -bot_orders[[#This Row],[accFillSz]])</f>
        <v>-2.0390000000000001</v>
      </c>
      <c r="Z407" s="4">
        <f>IF(bot_orders[[#This Row],[side]]="sell",bot_orders[[#This Row],[accFillSz]]*bot_orders[[#This Row],[avgPx]]+bot_orders[[#This Row],[fee]], 0)</f>
        <v>0.90377679970000013</v>
      </c>
      <c r="AA407" s="4">
        <f>IF(bot_orders[[#This Row],[side]]="sell",-bot_orders[[#This Row],[accFillSz]],bot_orders[[#This Row],[accFillSz]]+bot_orders[[#This Row],[fee]])</f>
        <v>-2.0390000000000001</v>
      </c>
      <c r="AB407">
        <v>0</v>
      </c>
      <c r="AC407" t="s">
        <v>39</v>
      </c>
      <c r="AD407">
        <v>0</v>
      </c>
      <c r="AE407" t="s">
        <v>40</v>
      </c>
      <c r="AF407" t="s">
        <v>41</v>
      </c>
      <c r="AG407" t="s">
        <v>42</v>
      </c>
      <c r="AH407" t="s">
        <v>28</v>
      </c>
      <c r="AI407">
        <v>-2.0390000000000001</v>
      </c>
      <c r="AJ407">
        <v>0.90377680000000005</v>
      </c>
    </row>
    <row r="408" spans="1:36" x14ac:dyDescent="0.3">
      <c r="A408">
        <v>405</v>
      </c>
      <c r="B408" t="s">
        <v>310</v>
      </c>
      <c r="C408" t="s">
        <v>28</v>
      </c>
      <c r="D408" t="s">
        <v>29</v>
      </c>
      <c r="E408" t="s">
        <v>30</v>
      </c>
      <c r="F408" t="s">
        <v>31</v>
      </c>
      <c r="G408" t="s">
        <v>92</v>
      </c>
      <c r="H408" t="s">
        <v>1801</v>
      </c>
      <c r="I408" s="4" t="s">
        <v>1802</v>
      </c>
      <c r="J408" s="1">
        <f>((((bot_orders[[#This Row],[cTime]]/ 1000)+3*3600) / 86400) + DATE(1970,1,1))</f>
        <v>45757.023200902782</v>
      </c>
      <c r="K408" s="4" t="s">
        <v>1803</v>
      </c>
      <c r="L408" s="1">
        <f>((((bot_orders[[#This Row],[uTime]]/ 1000)+3*3600) / 86400) + DATE(1970,1,1))</f>
        <v>45757.02473041667</v>
      </c>
      <c r="M408" t="s">
        <v>34</v>
      </c>
      <c r="N408" t="s">
        <v>28</v>
      </c>
      <c r="O408" t="s">
        <v>35</v>
      </c>
      <c r="P408">
        <v>2.0390000000000001</v>
      </c>
      <c r="Q408" t="s">
        <v>36</v>
      </c>
      <c r="R408" t="s">
        <v>37</v>
      </c>
      <c r="S408">
        <v>0.442</v>
      </c>
      <c r="T408">
        <v>0.442</v>
      </c>
      <c r="U408">
        <v>2.0390000000000001</v>
      </c>
      <c r="V408">
        <v>-7.2099040000000005E-4</v>
      </c>
      <c r="W408" t="s">
        <v>38</v>
      </c>
      <c r="X408" s="4">
        <f>IF(bot_orders[[#This Row],[side]]="sell", bot_orders[[#This Row],[accFillSz]]*bot_orders[[#This Row],[avgPx]] + bot_orders[[#This Row],[fee]], -bot_orders[[#This Row],[accFillSz]]*bot_orders[[#This Row],[avgPx]])</f>
        <v>0.90051700960000014</v>
      </c>
      <c r="Y408" s="4">
        <f>IF(bot_orders[[#This Row],[side]]="buy", bot_orders[[#This Row],[accFillSz]] + bot_orders[[#This Row],[fee]], -bot_orders[[#This Row],[accFillSz]])</f>
        <v>-2.0390000000000001</v>
      </c>
      <c r="Z408" s="4">
        <f>IF(bot_orders[[#This Row],[side]]="sell",bot_orders[[#This Row],[accFillSz]]*bot_orders[[#This Row],[avgPx]]+bot_orders[[#This Row],[fee]], 0)</f>
        <v>0.90051700960000014</v>
      </c>
      <c r="AA408" s="4">
        <f>IF(bot_orders[[#This Row],[side]]="sell",-bot_orders[[#This Row],[accFillSz]],bot_orders[[#This Row],[accFillSz]]+bot_orders[[#This Row],[fee]])</f>
        <v>-2.0390000000000001</v>
      </c>
      <c r="AB408">
        <v>0</v>
      </c>
      <c r="AC408" t="s">
        <v>39</v>
      </c>
      <c r="AD408">
        <v>0</v>
      </c>
      <c r="AE408" t="s">
        <v>40</v>
      </c>
      <c r="AF408" t="s">
        <v>41</v>
      </c>
      <c r="AG408" t="s">
        <v>42</v>
      </c>
      <c r="AH408" t="s">
        <v>28</v>
      </c>
      <c r="AI408">
        <v>-2.0390000000000001</v>
      </c>
      <c r="AJ408">
        <v>0.90051700999999995</v>
      </c>
    </row>
    <row r="409" spans="1:36" x14ac:dyDescent="0.3">
      <c r="A409">
        <v>406</v>
      </c>
      <c r="B409" t="s">
        <v>310</v>
      </c>
      <c r="C409" t="s">
        <v>28</v>
      </c>
      <c r="D409" t="s">
        <v>29</v>
      </c>
      <c r="E409" t="s">
        <v>30</v>
      </c>
      <c r="F409" t="s">
        <v>31</v>
      </c>
      <c r="G409" t="s">
        <v>81</v>
      </c>
      <c r="H409" t="s">
        <v>1804</v>
      </c>
      <c r="I409" s="4" t="s">
        <v>1805</v>
      </c>
      <c r="J409" s="1">
        <f>((((bot_orders[[#This Row],[cTime]]/ 1000)+3*3600) / 86400) + DATE(1970,1,1))</f>
        <v>45757.033764571759</v>
      </c>
      <c r="K409" s="4" t="s">
        <v>1806</v>
      </c>
      <c r="L409" s="1">
        <f>((((bot_orders[[#This Row],[uTime]]/ 1000)+3*3600) / 86400) + DATE(1970,1,1))</f>
        <v>45757.045350335648</v>
      </c>
      <c r="M409" t="s">
        <v>34</v>
      </c>
      <c r="N409" t="s">
        <v>28</v>
      </c>
      <c r="O409" t="s">
        <v>35</v>
      </c>
      <c r="P409">
        <v>2.0409999999999999</v>
      </c>
      <c r="Q409" t="s">
        <v>36</v>
      </c>
      <c r="R409" t="s">
        <v>55</v>
      </c>
      <c r="S409">
        <v>0.442</v>
      </c>
      <c r="T409">
        <v>0.442</v>
      </c>
      <c r="U409">
        <v>2.0409999999999999</v>
      </c>
      <c r="V409">
        <v>-1.6328E-3</v>
      </c>
      <c r="W409" t="s">
        <v>39</v>
      </c>
      <c r="X409" s="4">
        <f>IF(bot_orders[[#This Row],[side]]="sell", bot_orders[[#This Row],[accFillSz]]*bot_orders[[#This Row],[avgPx]] + bot_orders[[#This Row],[fee]], -bot_orders[[#This Row],[accFillSz]]*bot_orders[[#This Row],[avgPx]])</f>
        <v>-0.90212199999999998</v>
      </c>
      <c r="Y409" s="4">
        <f>IF(bot_orders[[#This Row],[side]]="buy", bot_orders[[#This Row],[accFillSz]] + bot_orders[[#This Row],[fee]], -bot_orders[[#This Row],[accFillSz]])</f>
        <v>2.0393672</v>
      </c>
      <c r="Z409" s="4">
        <f>IF(bot_orders[[#This Row],[side]]="sell",bot_orders[[#This Row],[accFillSz]]*bot_orders[[#This Row],[avgPx]]+bot_orders[[#This Row],[fee]], 0)</f>
        <v>0</v>
      </c>
      <c r="AA409" s="4">
        <f>IF(bot_orders[[#This Row],[side]]="sell",-bot_orders[[#This Row],[accFillSz]],bot_orders[[#This Row],[accFillSz]]+bot_orders[[#This Row],[fee]])</f>
        <v>2.0393672</v>
      </c>
      <c r="AB409">
        <v>0</v>
      </c>
      <c r="AC409" t="s">
        <v>38</v>
      </c>
      <c r="AD409">
        <v>0</v>
      </c>
      <c r="AE409" t="s">
        <v>40</v>
      </c>
      <c r="AF409" t="s">
        <v>41</v>
      </c>
      <c r="AG409" t="s">
        <v>42</v>
      </c>
      <c r="AH409" t="s">
        <v>28</v>
      </c>
      <c r="AI409">
        <v>2.0393672</v>
      </c>
      <c r="AJ409">
        <v>-0.90212199999999998</v>
      </c>
    </row>
    <row r="410" spans="1:36" x14ac:dyDescent="0.3">
      <c r="A410">
        <v>407</v>
      </c>
      <c r="B410" t="s">
        <v>310</v>
      </c>
      <c r="C410" t="s">
        <v>28</v>
      </c>
      <c r="D410" t="s">
        <v>29</v>
      </c>
      <c r="E410" t="s">
        <v>30</v>
      </c>
      <c r="F410" t="s">
        <v>31</v>
      </c>
      <c r="G410" t="s">
        <v>81</v>
      </c>
      <c r="H410" t="s">
        <v>1807</v>
      </c>
      <c r="I410" s="4" t="s">
        <v>1808</v>
      </c>
      <c r="J410" s="1">
        <f>((((bot_orders[[#This Row],[cTime]]/ 1000)+3*3600) / 86400) + DATE(1970,1,1))</f>
        <v>45757.045350358792</v>
      </c>
      <c r="K410" s="4" t="s">
        <v>1809</v>
      </c>
      <c r="L410" s="1">
        <f>((((bot_orders[[#This Row],[uTime]]/ 1000)+3*3600) / 86400) + DATE(1970,1,1))</f>
        <v>45757.046815023146</v>
      </c>
      <c r="M410" t="s">
        <v>34</v>
      </c>
      <c r="N410" t="s">
        <v>28</v>
      </c>
      <c r="O410" t="s">
        <v>35</v>
      </c>
      <c r="P410">
        <v>2.0390000000000001</v>
      </c>
      <c r="Q410" t="s">
        <v>36</v>
      </c>
      <c r="R410" t="s">
        <v>37</v>
      </c>
      <c r="S410">
        <v>0.44359999999999999</v>
      </c>
      <c r="T410">
        <v>0.44359999999999999</v>
      </c>
      <c r="U410">
        <v>2.0390000000000001</v>
      </c>
      <c r="V410">
        <v>-7.2360030000000002E-4</v>
      </c>
      <c r="W410" t="s">
        <v>38</v>
      </c>
      <c r="X410" s="4">
        <f>IF(bot_orders[[#This Row],[side]]="sell", bot_orders[[#This Row],[accFillSz]]*bot_orders[[#This Row],[avgPx]] + bot_orders[[#This Row],[fee]], -bot_orders[[#This Row],[accFillSz]]*bot_orders[[#This Row],[avgPx]])</f>
        <v>0.90377679970000013</v>
      </c>
      <c r="Y410" s="4">
        <f>IF(bot_orders[[#This Row],[side]]="buy", bot_orders[[#This Row],[accFillSz]] + bot_orders[[#This Row],[fee]], -bot_orders[[#This Row],[accFillSz]])</f>
        <v>-2.0390000000000001</v>
      </c>
      <c r="Z410" s="4">
        <f>IF(bot_orders[[#This Row],[side]]="sell",bot_orders[[#This Row],[accFillSz]]*bot_orders[[#This Row],[avgPx]]+bot_orders[[#This Row],[fee]], 0)</f>
        <v>0.90377679970000013</v>
      </c>
      <c r="AA410" s="4">
        <f>IF(bot_orders[[#This Row],[side]]="sell",-bot_orders[[#This Row],[accFillSz]],bot_orders[[#This Row],[accFillSz]]+bot_orders[[#This Row],[fee]])</f>
        <v>-2.0390000000000001</v>
      </c>
      <c r="AB410">
        <v>0</v>
      </c>
      <c r="AC410" t="s">
        <v>39</v>
      </c>
      <c r="AD410">
        <v>0</v>
      </c>
      <c r="AE410" t="s">
        <v>40</v>
      </c>
      <c r="AF410" t="s">
        <v>41</v>
      </c>
      <c r="AG410" t="s">
        <v>42</v>
      </c>
      <c r="AH410" t="s">
        <v>28</v>
      </c>
      <c r="AI410">
        <v>-2.0390000000000001</v>
      </c>
      <c r="AJ410">
        <v>0.90377680000000005</v>
      </c>
    </row>
    <row r="411" spans="1:36" x14ac:dyDescent="0.3">
      <c r="A411">
        <v>408</v>
      </c>
      <c r="B411" t="s">
        <v>310</v>
      </c>
      <c r="C411" t="s">
        <v>28</v>
      </c>
      <c r="D411" t="s">
        <v>29</v>
      </c>
      <c r="E411" t="s">
        <v>30</v>
      </c>
      <c r="F411" t="s">
        <v>31</v>
      </c>
      <c r="G411" t="s">
        <v>160</v>
      </c>
      <c r="H411" t="s">
        <v>1810</v>
      </c>
      <c r="I411" s="4" t="s">
        <v>1811</v>
      </c>
      <c r="J411" s="1">
        <f>((((bot_orders[[#This Row],[cTime]]/ 1000)+3*3600) / 86400) + DATE(1970,1,1))</f>
        <v>45757.055670532412</v>
      </c>
      <c r="K411" s="4" t="s">
        <v>1812</v>
      </c>
      <c r="L411" s="1">
        <f>((((bot_orders[[#This Row],[uTime]]/ 1000)+3*3600) / 86400) + DATE(1970,1,1))</f>
        <v>45757.100370821761</v>
      </c>
      <c r="M411" t="s">
        <v>34</v>
      </c>
      <c r="N411" t="s">
        <v>28</v>
      </c>
      <c r="O411" t="s">
        <v>35</v>
      </c>
      <c r="P411">
        <v>3.37</v>
      </c>
      <c r="Q411" t="s">
        <v>36</v>
      </c>
      <c r="R411" t="s">
        <v>55</v>
      </c>
      <c r="S411">
        <v>0.442</v>
      </c>
      <c r="T411">
        <v>0.442</v>
      </c>
      <c r="U411">
        <v>3.37</v>
      </c>
      <c r="V411">
        <v>-2.696E-3</v>
      </c>
      <c r="W411" t="s">
        <v>39</v>
      </c>
      <c r="X411" s="4">
        <f>IF(bot_orders[[#This Row],[side]]="sell", bot_orders[[#This Row],[accFillSz]]*bot_orders[[#This Row],[avgPx]] + bot_orders[[#This Row],[fee]], -bot_orders[[#This Row],[accFillSz]]*bot_orders[[#This Row],[avgPx]])</f>
        <v>-1.4895400000000001</v>
      </c>
      <c r="Y411" s="4">
        <f>IF(bot_orders[[#This Row],[side]]="buy", bot_orders[[#This Row],[accFillSz]] + bot_orders[[#This Row],[fee]], -bot_orders[[#This Row],[accFillSz]])</f>
        <v>3.3673040000000003</v>
      </c>
      <c r="Z411" s="4">
        <f>IF(bot_orders[[#This Row],[side]]="sell",bot_orders[[#This Row],[accFillSz]]*bot_orders[[#This Row],[avgPx]]+bot_orders[[#This Row],[fee]], 0)</f>
        <v>0</v>
      </c>
      <c r="AA411" s="4">
        <f>IF(bot_orders[[#This Row],[side]]="sell",-bot_orders[[#This Row],[accFillSz]],bot_orders[[#This Row],[accFillSz]]+bot_orders[[#This Row],[fee]])</f>
        <v>3.3673040000000003</v>
      </c>
      <c r="AB411">
        <v>0</v>
      </c>
      <c r="AC411" t="s">
        <v>38</v>
      </c>
      <c r="AD411">
        <v>0</v>
      </c>
      <c r="AE411" t="s">
        <v>40</v>
      </c>
      <c r="AF411" t="s">
        <v>41</v>
      </c>
      <c r="AG411" t="s">
        <v>42</v>
      </c>
      <c r="AH411" t="s">
        <v>28</v>
      </c>
      <c r="AI411">
        <v>3.3673039999999999</v>
      </c>
      <c r="AJ411">
        <v>-1.4895400000000001</v>
      </c>
    </row>
    <row r="412" spans="1:36" x14ac:dyDescent="0.3">
      <c r="A412">
        <v>409</v>
      </c>
      <c r="B412" t="s">
        <v>310</v>
      </c>
      <c r="C412" t="s">
        <v>28</v>
      </c>
      <c r="D412" t="s">
        <v>29</v>
      </c>
      <c r="E412" t="s">
        <v>30</v>
      </c>
      <c r="F412" t="s">
        <v>31</v>
      </c>
      <c r="G412" t="s">
        <v>76</v>
      </c>
      <c r="H412" t="s">
        <v>1813</v>
      </c>
      <c r="I412" s="4" t="s">
        <v>1811</v>
      </c>
      <c r="J412" s="1">
        <f>((((bot_orders[[#This Row],[cTime]]/ 1000)+3*3600) / 86400) + DATE(1970,1,1))</f>
        <v>45757.055670532412</v>
      </c>
      <c r="K412" s="4" t="s">
        <v>1814</v>
      </c>
      <c r="L412" s="1">
        <f>((((bot_orders[[#This Row],[uTime]]/ 1000)+3*3600) / 86400) + DATE(1970,1,1))</f>
        <v>45757.055670567133</v>
      </c>
      <c r="M412" t="s">
        <v>34</v>
      </c>
      <c r="N412" t="s">
        <v>28</v>
      </c>
      <c r="O412" t="s">
        <v>35</v>
      </c>
      <c r="P412">
        <v>2.27</v>
      </c>
      <c r="Q412" t="s">
        <v>36</v>
      </c>
      <c r="R412" t="s">
        <v>55</v>
      </c>
      <c r="S412">
        <v>0.44400000000000001</v>
      </c>
      <c r="T412">
        <v>0.44259999999999999</v>
      </c>
      <c r="U412">
        <v>2.27</v>
      </c>
      <c r="V412">
        <v>-2.2699999999999999E-3</v>
      </c>
      <c r="W412" t="s">
        <v>39</v>
      </c>
      <c r="X412" s="4">
        <f>IF(bot_orders[[#This Row],[side]]="sell", bot_orders[[#This Row],[accFillSz]]*bot_orders[[#This Row],[avgPx]] + bot_orders[[#This Row],[fee]], -bot_orders[[#This Row],[accFillSz]]*bot_orders[[#This Row],[avgPx]])</f>
        <v>-1.004702</v>
      </c>
      <c r="Y412" s="4">
        <f>IF(bot_orders[[#This Row],[side]]="buy", bot_orders[[#This Row],[accFillSz]] + bot_orders[[#This Row],[fee]], -bot_orders[[#This Row],[accFillSz]])</f>
        <v>2.2677299999999998</v>
      </c>
      <c r="Z412" s="4">
        <f>IF(bot_orders[[#This Row],[side]]="sell",bot_orders[[#This Row],[accFillSz]]*bot_orders[[#This Row],[avgPx]]+bot_orders[[#This Row],[fee]], 0)</f>
        <v>0</v>
      </c>
      <c r="AA412" s="4">
        <f>IF(bot_orders[[#This Row],[side]]="sell",-bot_orders[[#This Row],[accFillSz]],bot_orders[[#This Row],[accFillSz]]+bot_orders[[#This Row],[fee]])</f>
        <v>2.2677299999999998</v>
      </c>
      <c r="AB412">
        <v>0</v>
      </c>
      <c r="AC412" t="s">
        <v>38</v>
      </c>
      <c r="AD412">
        <v>0</v>
      </c>
      <c r="AE412" t="s">
        <v>40</v>
      </c>
      <c r="AF412" t="s">
        <v>41</v>
      </c>
      <c r="AG412" t="s">
        <v>42</v>
      </c>
      <c r="AH412" t="s">
        <v>28</v>
      </c>
      <c r="AI412">
        <v>2.2677299999999998</v>
      </c>
      <c r="AJ412">
        <v>-1.004702</v>
      </c>
    </row>
    <row r="413" spans="1:36" x14ac:dyDescent="0.3">
      <c r="A413">
        <v>410</v>
      </c>
      <c r="B413" t="s">
        <v>310</v>
      </c>
      <c r="C413" t="s">
        <v>28</v>
      </c>
      <c r="D413" t="s">
        <v>29</v>
      </c>
      <c r="E413" t="s">
        <v>30</v>
      </c>
      <c r="F413" t="s">
        <v>31</v>
      </c>
      <c r="G413" t="s">
        <v>160</v>
      </c>
      <c r="H413" t="s">
        <v>1815</v>
      </c>
      <c r="I413" s="4" t="s">
        <v>1816</v>
      </c>
      <c r="J413" s="1">
        <f>((((bot_orders[[#This Row],[cTime]]/ 1000)+3*3600) / 86400) + DATE(1970,1,1))</f>
        <v>45757.100370856482</v>
      </c>
      <c r="K413" s="4" t="s">
        <v>1817</v>
      </c>
      <c r="L413" s="1">
        <f>((((bot_orders[[#This Row],[uTime]]/ 1000)+3*3600) / 86400) + DATE(1970,1,1))</f>
        <v>45757.107812916671</v>
      </c>
      <c r="M413" t="s">
        <v>34</v>
      </c>
      <c r="N413" t="s">
        <v>28</v>
      </c>
      <c r="O413" t="s">
        <v>35</v>
      </c>
      <c r="P413">
        <v>3.367</v>
      </c>
      <c r="Q413" t="s">
        <v>36</v>
      </c>
      <c r="R413" t="s">
        <v>37</v>
      </c>
      <c r="S413">
        <v>0.44400000000000001</v>
      </c>
      <c r="T413">
        <v>0.44400000000000001</v>
      </c>
      <c r="U413">
        <v>3.367</v>
      </c>
      <c r="V413">
        <v>-1.1959583999999999E-3</v>
      </c>
      <c r="W413" t="s">
        <v>38</v>
      </c>
      <c r="X413" s="4">
        <f>IF(bot_orders[[#This Row],[side]]="sell", bot_orders[[#This Row],[accFillSz]]*bot_orders[[#This Row],[avgPx]] + bot_orders[[#This Row],[fee]], -bot_orders[[#This Row],[accFillSz]]*bot_orders[[#This Row],[avgPx]])</f>
        <v>1.4937520415999999</v>
      </c>
      <c r="Y413" s="4">
        <f>IF(bot_orders[[#This Row],[side]]="buy", bot_orders[[#This Row],[accFillSz]] + bot_orders[[#This Row],[fee]], -bot_orders[[#This Row],[accFillSz]])</f>
        <v>-3.367</v>
      </c>
      <c r="Z413" s="4">
        <f>IF(bot_orders[[#This Row],[side]]="sell",bot_orders[[#This Row],[accFillSz]]*bot_orders[[#This Row],[avgPx]]+bot_orders[[#This Row],[fee]], 0)</f>
        <v>1.4937520415999999</v>
      </c>
      <c r="AA413" s="4">
        <f>IF(bot_orders[[#This Row],[side]]="sell",-bot_orders[[#This Row],[accFillSz]],bot_orders[[#This Row],[accFillSz]]+bot_orders[[#This Row],[fee]])</f>
        <v>-3.367</v>
      </c>
      <c r="AB413">
        <v>0</v>
      </c>
      <c r="AC413" t="s">
        <v>39</v>
      </c>
      <c r="AD413">
        <v>0</v>
      </c>
      <c r="AE413" t="s">
        <v>40</v>
      </c>
      <c r="AF413" t="s">
        <v>41</v>
      </c>
      <c r="AG413" t="s">
        <v>42</v>
      </c>
      <c r="AH413" t="s">
        <v>28</v>
      </c>
      <c r="AI413">
        <v>-3.367</v>
      </c>
      <c r="AJ413">
        <v>1.4937520399999999</v>
      </c>
    </row>
    <row r="414" spans="1:36" x14ac:dyDescent="0.3">
      <c r="A414">
        <v>411</v>
      </c>
      <c r="B414" t="s">
        <v>309</v>
      </c>
      <c r="C414" t="s">
        <v>28</v>
      </c>
      <c r="D414" t="s">
        <v>29</v>
      </c>
      <c r="E414" t="s">
        <v>30</v>
      </c>
      <c r="F414" t="s">
        <v>31</v>
      </c>
      <c r="G414" t="s">
        <v>115</v>
      </c>
      <c r="H414" t="s">
        <v>1818</v>
      </c>
      <c r="I414" s="4" t="s">
        <v>1819</v>
      </c>
      <c r="J414" s="1">
        <f>((((bot_orders[[#This Row],[cTime]]/ 1000)+3*3600) / 86400) + DATE(1970,1,1))</f>
        <v>45757.38345144676</v>
      </c>
      <c r="K414" s="4" t="s">
        <v>1820</v>
      </c>
      <c r="L414" s="1">
        <f>((((bot_orders[[#This Row],[uTime]]/ 1000)+3*3600) / 86400) + DATE(1970,1,1))</f>
        <v>45757.556158206018</v>
      </c>
      <c r="M414" t="s">
        <v>34</v>
      </c>
      <c r="N414" t="s">
        <v>28</v>
      </c>
      <c r="O414" t="s">
        <v>35</v>
      </c>
      <c r="P414">
        <v>1.5720000000000001</v>
      </c>
      <c r="Q414" t="s">
        <v>36</v>
      </c>
      <c r="R414" t="s">
        <v>55</v>
      </c>
      <c r="S414">
        <v>0.42</v>
      </c>
      <c r="T414">
        <v>0.42</v>
      </c>
      <c r="U414">
        <v>1.5720000000000001</v>
      </c>
      <c r="V414">
        <v>-1.2576E-3</v>
      </c>
      <c r="W414" t="s">
        <v>39</v>
      </c>
      <c r="X414" s="4">
        <f>IF(bot_orders[[#This Row],[side]]="sell", bot_orders[[#This Row],[accFillSz]]*bot_orders[[#This Row],[avgPx]] + bot_orders[[#This Row],[fee]], -bot_orders[[#This Row],[accFillSz]]*bot_orders[[#This Row],[avgPx]])</f>
        <v>-0.66024000000000005</v>
      </c>
      <c r="Y414" s="4">
        <f>IF(bot_orders[[#This Row],[side]]="buy", bot_orders[[#This Row],[accFillSz]] + bot_orders[[#This Row],[fee]], -bot_orders[[#This Row],[accFillSz]])</f>
        <v>1.5707424000000001</v>
      </c>
      <c r="Z414" s="4">
        <f>IF(bot_orders[[#This Row],[side]]="sell",bot_orders[[#This Row],[accFillSz]]*bot_orders[[#This Row],[avgPx]]+bot_orders[[#This Row],[fee]], 0)</f>
        <v>0</v>
      </c>
      <c r="AA414" s="4">
        <f>IF(bot_orders[[#This Row],[side]]="sell",-bot_orders[[#This Row],[accFillSz]],bot_orders[[#This Row],[accFillSz]]+bot_orders[[#This Row],[fee]])</f>
        <v>1.5707424000000001</v>
      </c>
      <c r="AB414">
        <v>0</v>
      </c>
      <c r="AC414" t="s">
        <v>38</v>
      </c>
      <c r="AD414">
        <v>0</v>
      </c>
      <c r="AE414" t="s">
        <v>40</v>
      </c>
      <c r="AF414" t="s">
        <v>41</v>
      </c>
      <c r="AG414" t="s">
        <v>42</v>
      </c>
      <c r="AH414" t="s">
        <v>28</v>
      </c>
      <c r="AI414">
        <v>1.5707424000000001</v>
      </c>
      <c r="AJ414">
        <v>-0.66024000000000005</v>
      </c>
    </row>
    <row r="415" spans="1:36" x14ac:dyDescent="0.3">
      <c r="A415">
        <v>412</v>
      </c>
      <c r="B415" t="s">
        <v>309</v>
      </c>
      <c r="C415" t="s">
        <v>28</v>
      </c>
      <c r="D415" t="s">
        <v>29</v>
      </c>
      <c r="E415" t="s">
        <v>30</v>
      </c>
      <c r="F415" t="s">
        <v>31</v>
      </c>
      <c r="G415" t="s">
        <v>106</v>
      </c>
      <c r="H415" t="s">
        <v>1821</v>
      </c>
      <c r="I415" s="4" t="s">
        <v>1819</v>
      </c>
      <c r="J415" s="1">
        <f>((((bot_orders[[#This Row],[cTime]]/ 1000)+3*3600) / 86400) + DATE(1970,1,1))</f>
        <v>45757.38345144676</v>
      </c>
      <c r="K415" s="4" t="s">
        <v>1822</v>
      </c>
      <c r="L415" s="1">
        <f>((((bot_orders[[#This Row],[uTime]]/ 1000)+3*3600) / 86400) + DATE(1970,1,1))</f>
        <v>45757.497835891205</v>
      </c>
      <c r="M415" t="s">
        <v>34</v>
      </c>
      <c r="N415" t="s">
        <v>28</v>
      </c>
      <c r="O415" t="s">
        <v>35</v>
      </c>
      <c r="P415">
        <v>1.5720000000000001</v>
      </c>
      <c r="Q415" t="s">
        <v>36</v>
      </c>
      <c r="R415" t="s">
        <v>55</v>
      </c>
      <c r="S415">
        <v>0.42199999999999999</v>
      </c>
      <c r="T415">
        <v>0.42199999999999999</v>
      </c>
      <c r="U415">
        <v>1.5720000000000001</v>
      </c>
      <c r="V415">
        <v>-1.2576E-3</v>
      </c>
      <c r="W415" t="s">
        <v>39</v>
      </c>
      <c r="X415" s="4">
        <f>IF(bot_orders[[#This Row],[side]]="sell", bot_orders[[#This Row],[accFillSz]]*bot_orders[[#This Row],[avgPx]] + bot_orders[[#This Row],[fee]], -bot_orders[[#This Row],[accFillSz]]*bot_orders[[#This Row],[avgPx]])</f>
        <v>-0.66338399999999997</v>
      </c>
      <c r="Y415" s="4">
        <f>IF(bot_orders[[#This Row],[side]]="buy", bot_orders[[#This Row],[accFillSz]] + bot_orders[[#This Row],[fee]], -bot_orders[[#This Row],[accFillSz]])</f>
        <v>1.5707424000000001</v>
      </c>
      <c r="Z415" s="4">
        <f>IF(bot_orders[[#This Row],[side]]="sell",bot_orders[[#This Row],[accFillSz]]*bot_orders[[#This Row],[avgPx]]+bot_orders[[#This Row],[fee]], 0)</f>
        <v>0</v>
      </c>
      <c r="AA415" s="4">
        <f>IF(bot_orders[[#This Row],[side]]="sell",-bot_orders[[#This Row],[accFillSz]],bot_orders[[#This Row],[accFillSz]]+bot_orders[[#This Row],[fee]])</f>
        <v>1.5707424000000001</v>
      </c>
      <c r="AB415">
        <v>0</v>
      </c>
      <c r="AC415" t="s">
        <v>38</v>
      </c>
      <c r="AD415">
        <v>0</v>
      </c>
      <c r="AE415" t="s">
        <v>40</v>
      </c>
      <c r="AF415" t="s">
        <v>41</v>
      </c>
      <c r="AG415" t="s">
        <v>42</v>
      </c>
      <c r="AH415" t="s">
        <v>28</v>
      </c>
      <c r="AI415">
        <v>1.5707424000000001</v>
      </c>
      <c r="AJ415">
        <v>-0.66338399999999997</v>
      </c>
    </row>
    <row r="416" spans="1:36" x14ac:dyDescent="0.3">
      <c r="A416">
        <v>413</v>
      </c>
      <c r="B416" t="s">
        <v>309</v>
      </c>
      <c r="C416" t="s">
        <v>28</v>
      </c>
      <c r="D416" t="s">
        <v>29</v>
      </c>
      <c r="E416" t="s">
        <v>30</v>
      </c>
      <c r="F416" t="s">
        <v>31</v>
      </c>
      <c r="G416" t="s">
        <v>87</v>
      </c>
      <c r="H416" t="s">
        <v>1823</v>
      </c>
      <c r="I416" s="4" t="s">
        <v>1819</v>
      </c>
      <c r="J416" s="1">
        <f>((((bot_orders[[#This Row],[cTime]]/ 1000)+3*3600) / 86400) + DATE(1970,1,1))</f>
        <v>45757.38345144676</v>
      </c>
      <c r="K416" s="4" t="s">
        <v>1824</v>
      </c>
      <c r="L416" s="1">
        <f>((((bot_orders[[#This Row],[uTime]]/ 1000)+3*3600) / 86400) + DATE(1970,1,1))</f>
        <v>45757.43944076389</v>
      </c>
      <c r="M416" t="s">
        <v>34</v>
      </c>
      <c r="N416" t="s">
        <v>28</v>
      </c>
      <c r="O416" t="s">
        <v>35</v>
      </c>
      <c r="P416">
        <v>1.5720000000000001</v>
      </c>
      <c r="Q416" t="s">
        <v>36</v>
      </c>
      <c r="R416" t="s">
        <v>55</v>
      </c>
      <c r="S416">
        <v>0.42399999999999999</v>
      </c>
      <c r="T416">
        <v>0.42399999999999999</v>
      </c>
      <c r="U416">
        <v>1.5720000000000001</v>
      </c>
      <c r="V416">
        <v>-1.2576E-3</v>
      </c>
      <c r="W416" t="s">
        <v>39</v>
      </c>
      <c r="X416" s="4">
        <f>IF(bot_orders[[#This Row],[side]]="sell", bot_orders[[#This Row],[accFillSz]]*bot_orders[[#This Row],[avgPx]] + bot_orders[[#This Row],[fee]], -bot_orders[[#This Row],[accFillSz]]*bot_orders[[#This Row],[avgPx]])</f>
        <v>-0.66652800000000001</v>
      </c>
      <c r="Y416" s="4">
        <f>IF(bot_orders[[#This Row],[side]]="buy", bot_orders[[#This Row],[accFillSz]] + bot_orders[[#This Row],[fee]], -bot_orders[[#This Row],[accFillSz]])</f>
        <v>1.5707424000000001</v>
      </c>
      <c r="Z416" s="4">
        <f>IF(bot_orders[[#This Row],[side]]="sell",bot_orders[[#This Row],[accFillSz]]*bot_orders[[#This Row],[avgPx]]+bot_orders[[#This Row],[fee]], 0)</f>
        <v>0</v>
      </c>
      <c r="AA416" s="4">
        <f>IF(bot_orders[[#This Row],[side]]="sell",-bot_orders[[#This Row],[accFillSz]],bot_orders[[#This Row],[accFillSz]]+bot_orders[[#This Row],[fee]])</f>
        <v>1.5707424000000001</v>
      </c>
      <c r="AB416">
        <v>0</v>
      </c>
      <c r="AC416" t="s">
        <v>38</v>
      </c>
      <c r="AD416">
        <v>0</v>
      </c>
      <c r="AE416" t="s">
        <v>40</v>
      </c>
      <c r="AF416" t="s">
        <v>41</v>
      </c>
      <c r="AG416" t="s">
        <v>42</v>
      </c>
      <c r="AH416" t="s">
        <v>28</v>
      </c>
      <c r="AI416">
        <v>1.5707424000000001</v>
      </c>
      <c r="AJ416">
        <v>-0.66652800000000001</v>
      </c>
    </row>
    <row r="417" spans="1:36" x14ac:dyDescent="0.3">
      <c r="A417">
        <v>414</v>
      </c>
      <c r="B417" t="s">
        <v>309</v>
      </c>
      <c r="C417" t="s">
        <v>28</v>
      </c>
      <c r="D417" t="s">
        <v>29</v>
      </c>
      <c r="E417" t="s">
        <v>30</v>
      </c>
      <c r="F417" t="s">
        <v>31</v>
      </c>
      <c r="G417" t="s">
        <v>51</v>
      </c>
      <c r="H417" t="s">
        <v>1825</v>
      </c>
      <c r="I417" s="4" t="s">
        <v>1819</v>
      </c>
      <c r="J417" s="1">
        <f>((((bot_orders[[#This Row],[cTime]]/ 1000)+3*3600) / 86400) + DATE(1970,1,1))</f>
        <v>45757.38345144676</v>
      </c>
      <c r="K417" s="4" t="s">
        <v>1826</v>
      </c>
      <c r="L417" s="1">
        <f>((((bot_orders[[#This Row],[uTime]]/ 1000)+3*3600) / 86400) + DATE(1970,1,1))</f>
        <v>45757.401158472218</v>
      </c>
      <c r="M417" t="s">
        <v>34</v>
      </c>
      <c r="N417" t="s">
        <v>28</v>
      </c>
      <c r="O417" t="s">
        <v>35</v>
      </c>
      <c r="P417">
        <v>1.5720000000000001</v>
      </c>
      <c r="Q417" t="s">
        <v>36</v>
      </c>
      <c r="R417" t="s">
        <v>55</v>
      </c>
      <c r="S417">
        <v>0.42599999999999999</v>
      </c>
      <c r="T417">
        <v>0.42599999999999999</v>
      </c>
      <c r="U417">
        <v>1.5720000000000001</v>
      </c>
      <c r="V417">
        <v>-1.2576E-3</v>
      </c>
      <c r="W417" t="s">
        <v>39</v>
      </c>
      <c r="X417" s="4">
        <f>IF(bot_orders[[#This Row],[side]]="sell", bot_orders[[#This Row],[accFillSz]]*bot_orders[[#This Row],[avgPx]] + bot_orders[[#This Row],[fee]], -bot_orders[[#This Row],[accFillSz]]*bot_orders[[#This Row],[avgPx]])</f>
        <v>-0.66967200000000005</v>
      </c>
      <c r="Y417" s="4">
        <f>IF(bot_orders[[#This Row],[side]]="buy", bot_orders[[#This Row],[accFillSz]] + bot_orders[[#This Row],[fee]], -bot_orders[[#This Row],[accFillSz]])</f>
        <v>1.5707424000000001</v>
      </c>
      <c r="Z417" s="4">
        <f>IF(bot_orders[[#This Row],[side]]="sell",bot_orders[[#This Row],[accFillSz]]*bot_orders[[#This Row],[avgPx]]+bot_orders[[#This Row],[fee]], 0)</f>
        <v>0</v>
      </c>
      <c r="AA417" s="4">
        <f>IF(bot_orders[[#This Row],[side]]="sell",-bot_orders[[#This Row],[accFillSz]],bot_orders[[#This Row],[accFillSz]]+bot_orders[[#This Row],[fee]])</f>
        <v>1.5707424000000001</v>
      </c>
      <c r="AB417">
        <v>0</v>
      </c>
      <c r="AC417" t="s">
        <v>38</v>
      </c>
      <c r="AD417">
        <v>0</v>
      </c>
      <c r="AE417" t="s">
        <v>40</v>
      </c>
      <c r="AF417" t="s">
        <v>41</v>
      </c>
      <c r="AG417" t="s">
        <v>42</v>
      </c>
      <c r="AH417" t="s">
        <v>28</v>
      </c>
      <c r="AI417">
        <v>1.5707424000000001</v>
      </c>
      <c r="AJ417">
        <v>-0.66967200000000005</v>
      </c>
    </row>
    <row r="418" spans="1:36" x14ac:dyDescent="0.3">
      <c r="A418">
        <v>415</v>
      </c>
      <c r="B418" t="s">
        <v>309</v>
      </c>
      <c r="C418" t="s">
        <v>28</v>
      </c>
      <c r="D418" t="s">
        <v>29</v>
      </c>
      <c r="E418" t="s">
        <v>30</v>
      </c>
      <c r="F418" t="s">
        <v>31</v>
      </c>
      <c r="G418" t="s">
        <v>78</v>
      </c>
      <c r="H418" t="s">
        <v>1827</v>
      </c>
      <c r="I418" s="4" t="s">
        <v>1819</v>
      </c>
      <c r="J418" s="1">
        <f>((((bot_orders[[#This Row],[cTime]]/ 1000)+3*3600) / 86400) + DATE(1970,1,1))</f>
        <v>45757.38345144676</v>
      </c>
      <c r="K418" s="4" t="s">
        <v>1828</v>
      </c>
      <c r="L418" s="1">
        <f>((((bot_orders[[#This Row],[uTime]]/ 1000)+3*3600) / 86400) + DATE(1970,1,1))</f>
        <v>45757.393690439814</v>
      </c>
      <c r="M418" t="s">
        <v>34</v>
      </c>
      <c r="N418" t="s">
        <v>28</v>
      </c>
      <c r="O418" t="s">
        <v>35</v>
      </c>
      <c r="P418">
        <v>1.5720000000000001</v>
      </c>
      <c r="Q418" t="s">
        <v>36</v>
      </c>
      <c r="R418" t="s">
        <v>55</v>
      </c>
      <c r="S418">
        <v>0.42799999999999999</v>
      </c>
      <c r="T418">
        <v>0.42799999999999999</v>
      </c>
      <c r="U418">
        <v>1.5720000000000001</v>
      </c>
      <c r="V418">
        <v>-1.2576E-3</v>
      </c>
      <c r="W418" t="s">
        <v>39</v>
      </c>
      <c r="X418" s="4">
        <f>IF(bot_orders[[#This Row],[side]]="sell", bot_orders[[#This Row],[accFillSz]]*bot_orders[[#This Row],[avgPx]] + bot_orders[[#This Row],[fee]], -bot_orders[[#This Row],[accFillSz]]*bot_orders[[#This Row],[avgPx]])</f>
        <v>-0.67281599999999997</v>
      </c>
      <c r="Y418" s="4">
        <f>IF(bot_orders[[#This Row],[side]]="buy", bot_orders[[#This Row],[accFillSz]] + bot_orders[[#This Row],[fee]], -bot_orders[[#This Row],[accFillSz]])</f>
        <v>1.5707424000000001</v>
      </c>
      <c r="Z418" s="4">
        <f>IF(bot_orders[[#This Row],[side]]="sell",bot_orders[[#This Row],[accFillSz]]*bot_orders[[#This Row],[avgPx]]+bot_orders[[#This Row],[fee]], 0)</f>
        <v>0</v>
      </c>
      <c r="AA418" s="4">
        <f>IF(bot_orders[[#This Row],[side]]="sell",-bot_orders[[#This Row],[accFillSz]],bot_orders[[#This Row],[accFillSz]]+bot_orders[[#This Row],[fee]])</f>
        <v>1.5707424000000001</v>
      </c>
      <c r="AB418">
        <v>0</v>
      </c>
      <c r="AC418" t="s">
        <v>38</v>
      </c>
      <c r="AD418">
        <v>0</v>
      </c>
      <c r="AE418" t="s">
        <v>40</v>
      </c>
      <c r="AF418" t="s">
        <v>41</v>
      </c>
      <c r="AG418" t="s">
        <v>42</v>
      </c>
      <c r="AH418" t="s">
        <v>28</v>
      </c>
      <c r="AI418">
        <v>1.5707424000000001</v>
      </c>
      <c r="AJ418">
        <v>-0.67281599999999997</v>
      </c>
    </row>
    <row r="419" spans="1:36" x14ac:dyDescent="0.3">
      <c r="A419">
        <v>416</v>
      </c>
      <c r="B419" t="s">
        <v>309</v>
      </c>
      <c r="C419" t="s">
        <v>28</v>
      </c>
      <c r="D419" t="s">
        <v>29</v>
      </c>
      <c r="E419" t="s">
        <v>30</v>
      </c>
      <c r="F419" t="s">
        <v>31</v>
      </c>
      <c r="G419" t="s">
        <v>73</v>
      </c>
      <c r="H419" t="s">
        <v>1829</v>
      </c>
      <c r="I419" s="4" t="s">
        <v>1819</v>
      </c>
      <c r="J419" s="1">
        <f>((((bot_orders[[#This Row],[cTime]]/ 1000)+3*3600) / 86400) + DATE(1970,1,1))</f>
        <v>45757.38345144676</v>
      </c>
      <c r="K419" s="4" t="s">
        <v>1830</v>
      </c>
      <c r="L419" s="1">
        <f>((((bot_orders[[#This Row],[uTime]]/ 1000)+3*3600) / 86400) + DATE(1970,1,1))</f>
        <v>45757.38353259259</v>
      </c>
      <c r="M419" t="s">
        <v>34</v>
      </c>
      <c r="N419" t="s">
        <v>28</v>
      </c>
      <c r="O419" t="s">
        <v>35</v>
      </c>
      <c r="P419">
        <v>1.5720000000000001</v>
      </c>
      <c r="Q419" t="s">
        <v>36</v>
      </c>
      <c r="R419" t="s">
        <v>55</v>
      </c>
      <c r="S419">
        <v>0.43</v>
      </c>
      <c r="T419">
        <v>0.43</v>
      </c>
      <c r="U419">
        <v>1.5720000000000001</v>
      </c>
      <c r="V419">
        <v>-1.2576E-3</v>
      </c>
      <c r="W419" t="s">
        <v>39</v>
      </c>
      <c r="X419" s="4">
        <f>IF(bot_orders[[#This Row],[side]]="sell", bot_orders[[#This Row],[accFillSz]]*bot_orders[[#This Row],[avgPx]] + bot_orders[[#This Row],[fee]], -bot_orders[[#This Row],[accFillSz]]*bot_orders[[#This Row],[avgPx]])</f>
        <v>-0.67596000000000001</v>
      </c>
      <c r="Y419" s="4">
        <f>IF(bot_orders[[#This Row],[side]]="buy", bot_orders[[#This Row],[accFillSz]] + bot_orders[[#This Row],[fee]], -bot_orders[[#This Row],[accFillSz]])</f>
        <v>1.5707424000000001</v>
      </c>
      <c r="Z419" s="4">
        <f>IF(bot_orders[[#This Row],[side]]="sell",bot_orders[[#This Row],[accFillSz]]*bot_orders[[#This Row],[avgPx]]+bot_orders[[#This Row],[fee]], 0)</f>
        <v>0</v>
      </c>
      <c r="AA419" s="4">
        <f>IF(bot_orders[[#This Row],[side]]="sell",-bot_orders[[#This Row],[accFillSz]],bot_orders[[#This Row],[accFillSz]]+bot_orders[[#This Row],[fee]])</f>
        <v>1.5707424000000001</v>
      </c>
      <c r="AB419">
        <v>0</v>
      </c>
      <c r="AC419" t="s">
        <v>38</v>
      </c>
      <c r="AD419">
        <v>0</v>
      </c>
      <c r="AE419" t="s">
        <v>40</v>
      </c>
      <c r="AF419" t="s">
        <v>41</v>
      </c>
      <c r="AG419" t="s">
        <v>42</v>
      </c>
      <c r="AH419" t="s">
        <v>28</v>
      </c>
      <c r="AI419">
        <v>1.5707424000000001</v>
      </c>
      <c r="AJ419">
        <v>-0.67596000000000001</v>
      </c>
    </row>
    <row r="420" spans="1:36" x14ac:dyDescent="0.3">
      <c r="A420">
        <v>417</v>
      </c>
      <c r="B420" t="s">
        <v>309</v>
      </c>
      <c r="C420" t="s">
        <v>28</v>
      </c>
      <c r="D420" t="s">
        <v>29</v>
      </c>
      <c r="E420" t="s">
        <v>30</v>
      </c>
      <c r="F420" t="s">
        <v>31</v>
      </c>
      <c r="G420" t="s">
        <v>64</v>
      </c>
      <c r="H420" t="s">
        <v>1831</v>
      </c>
      <c r="I420" s="4" t="s">
        <v>1819</v>
      </c>
      <c r="J420" s="1">
        <f>((((bot_orders[[#This Row],[cTime]]/ 1000)+3*3600) / 86400) + DATE(1970,1,1))</f>
        <v>45757.38345144676</v>
      </c>
      <c r="K420" s="4" t="s">
        <v>1832</v>
      </c>
      <c r="L420" s="1">
        <f>((((bot_orders[[#This Row],[uTime]]/ 1000)+3*3600) / 86400) + DATE(1970,1,1))</f>
        <v>45757.383451481481</v>
      </c>
      <c r="M420" t="s">
        <v>34</v>
      </c>
      <c r="N420" t="s">
        <v>28</v>
      </c>
      <c r="O420" t="s">
        <v>35</v>
      </c>
      <c r="P420">
        <v>1.5720000000000001</v>
      </c>
      <c r="Q420" t="s">
        <v>36</v>
      </c>
      <c r="R420" t="s">
        <v>55</v>
      </c>
      <c r="S420">
        <v>0.432</v>
      </c>
      <c r="T420">
        <v>0.43030000000000002</v>
      </c>
      <c r="U420">
        <v>1.5720000000000001</v>
      </c>
      <c r="V420">
        <v>-1.572E-3</v>
      </c>
      <c r="W420" t="s">
        <v>39</v>
      </c>
      <c r="X420" s="4">
        <f>IF(bot_orders[[#This Row],[side]]="sell", bot_orders[[#This Row],[accFillSz]]*bot_orders[[#This Row],[avgPx]] + bot_orders[[#This Row],[fee]], -bot_orders[[#This Row],[accFillSz]]*bot_orders[[#This Row],[avgPx]])</f>
        <v>-0.67643160000000002</v>
      </c>
      <c r="Y420" s="4">
        <f>IF(bot_orders[[#This Row],[side]]="buy", bot_orders[[#This Row],[accFillSz]] + bot_orders[[#This Row],[fee]], -bot_orders[[#This Row],[accFillSz]])</f>
        <v>1.5704280000000002</v>
      </c>
      <c r="Z420" s="4">
        <f>IF(bot_orders[[#This Row],[side]]="sell",bot_orders[[#This Row],[accFillSz]]*bot_orders[[#This Row],[avgPx]]+bot_orders[[#This Row],[fee]], 0)</f>
        <v>0</v>
      </c>
      <c r="AA420" s="4">
        <f>IF(bot_orders[[#This Row],[side]]="sell",-bot_orders[[#This Row],[accFillSz]],bot_orders[[#This Row],[accFillSz]]+bot_orders[[#This Row],[fee]])</f>
        <v>1.5704280000000002</v>
      </c>
      <c r="AB420">
        <v>0</v>
      </c>
      <c r="AC420" t="s">
        <v>38</v>
      </c>
      <c r="AD420">
        <v>0</v>
      </c>
      <c r="AE420" t="s">
        <v>40</v>
      </c>
      <c r="AF420" t="s">
        <v>41</v>
      </c>
      <c r="AG420" t="s">
        <v>42</v>
      </c>
      <c r="AH420" t="s">
        <v>28</v>
      </c>
      <c r="AI420">
        <v>1.5704279999999999</v>
      </c>
      <c r="AJ420">
        <v>-0.67643160000000002</v>
      </c>
    </row>
    <row r="421" spans="1:36" x14ac:dyDescent="0.3">
      <c r="A421">
        <v>418</v>
      </c>
      <c r="B421" t="s">
        <v>309</v>
      </c>
      <c r="C421" t="s">
        <v>28</v>
      </c>
      <c r="D421" t="s">
        <v>29</v>
      </c>
      <c r="E421" t="s">
        <v>30</v>
      </c>
      <c r="F421" t="s">
        <v>31</v>
      </c>
      <c r="G421" t="s">
        <v>66</v>
      </c>
      <c r="H421" t="s">
        <v>1833</v>
      </c>
      <c r="I421" s="4" t="s">
        <v>1819</v>
      </c>
      <c r="J421" s="1">
        <f>((((bot_orders[[#This Row],[cTime]]/ 1000)+3*3600) / 86400) + DATE(1970,1,1))</f>
        <v>45757.38345144676</v>
      </c>
      <c r="K421" s="4" t="s">
        <v>1832</v>
      </c>
      <c r="L421" s="1">
        <f>((((bot_orders[[#This Row],[uTime]]/ 1000)+3*3600) / 86400) + DATE(1970,1,1))</f>
        <v>45757.383451481481</v>
      </c>
      <c r="M421" t="s">
        <v>34</v>
      </c>
      <c r="N421" t="s">
        <v>28</v>
      </c>
      <c r="O421" t="s">
        <v>35</v>
      </c>
      <c r="P421">
        <v>1.5720000000000001</v>
      </c>
      <c r="Q421" t="s">
        <v>36</v>
      </c>
      <c r="R421" t="s">
        <v>55</v>
      </c>
      <c r="S421">
        <v>0.434</v>
      </c>
      <c r="T421">
        <v>0.43030000000000002</v>
      </c>
      <c r="U421">
        <v>1.5720000000000001</v>
      </c>
      <c r="V421">
        <v>-1.572E-3</v>
      </c>
      <c r="W421" t="s">
        <v>39</v>
      </c>
      <c r="X421" s="4">
        <f>IF(bot_orders[[#This Row],[side]]="sell", bot_orders[[#This Row],[accFillSz]]*bot_orders[[#This Row],[avgPx]] + bot_orders[[#This Row],[fee]], -bot_orders[[#This Row],[accFillSz]]*bot_orders[[#This Row],[avgPx]])</f>
        <v>-0.67643160000000002</v>
      </c>
      <c r="Y421" s="4">
        <f>IF(bot_orders[[#This Row],[side]]="buy", bot_orders[[#This Row],[accFillSz]] + bot_orders[[#This Row],[fee]], -bot_orders[[#This Row],[accFillSz]])</f>
        <v>1.5704280000000002</v>
      </c>
      <c r="Z421" s="4">
        <f>IF(bot_orders[[#This Row],[side]]="sell",bot_orders[[#This Row],[accFillSz]]*bot_orders[[#This Row],[avgPx]]+bot_orders[[#This Row],[fee]], 0)</f>
        <v>0</v>
      </c>
      <c r="AA421" s="4">
        <f>IF(bot_orders[[#This Row],[side]]="sell",-bot_orders[[#This Row],[accFillSz]],bot_orders[[#This Row],[accFillSz]]+bot_orders[[#This Row],[fee]])</f>
        <v>1.5704280000000002</v>
      </c>
      <c r="AB421">
        <v>0</v>
      </c>
      <c r="AC421" t="s">
        <v>38</v>
      </c>
      <c r="AD421">
        <v>0</v>
      </c>
      <c r="AE421" t="s">
        <v>40</v>
      </c>
      <c r="AF421" t="s">
        <v>41</v>
      </c>
      <c r="AG421" t="s">
        <v>42</v>
      </c>
      <c r="AH421" t="s">
        <v>28</v>
      </c>
      <c r="AI421">
        <v>1.5704279999999999</v>
      </c>
      <c r="AJ421">
        <v>-0.67643160000000002</v>
      </c>
    </row>
    <row r="422" spans="1:36" x14ac:dyDescent="0.3">
      <c r="A422">
        <v>419</v>
      </c>
      <c r="B422" t="s">
        <v>309</v>
      </c>
      <c r="C422" t="s">
        <v>28</v>
      </c>
      <c r="D422" t="s">
        <v>29</v>
      </c>
      <c r="E422" t="s">
        <v>30</v>
      </c>
      <c r="F422" t="s">
        <v>31</v>
      </c>
      <c r="G422" t="s">
        <v>68</v>
      </c>
      <c r="H422" t="s">
        <v>1834</v>
      </c>
      <c r="I422" s="4" t="s">
        <v>1819</v>
      </c>
      <c r="J422" s="1">
        <f>((((bot_orders[[#This Row],[cTime]]/ 1000)+3*3600) / 86400) + DATE(1970,1,1))</f>
        <v>45757.38345144676</v>
      </c>
      <c r="K422" s="4" t="s">
        <v>1832</v>
      </c>
      <c r="L422" s="1">
        <f>((((bot_orders[[#This Row],[uTime]]/ 1000)+3*3600) / 86400) + DATE(1970,1,1))</f>
        <v>45757.383451481481</v>
      </c>
      <c r="M422" t="s">
        <v>34</v>
      </c>
      <c r="N422" t="s">
        <v>28</v>
      </c>
      <c r="O422" t="s">
        <v>35</v>
      </c>
      <c r="P422">
        <v>1.5720000000000001</v>
      </c>
      <c r="Q422" t="s">
        <v>36</v>
      </c>
      <c r="R422" t="s">
        <v>55</v>
      </c>
      <c r="S422">
        <v>0.436</v>
      </c>
      <c r="T422">
        <v>0.43030000000000002</v>
      </c>
      <c r="U422">
        <v>1.5720000000000001</v>
      </c>
      <c r="V422">
        <v>-1.572E-3</v>
      </c>
      <c r="W422" t="s">
        <v>39</v>
      </c>
      <c r="X422" s="4">
        <f>IF(bot_orders[[#This Row],[side]]="sell", bot_orders[[#This Row],[accFillSz]]*bot_orders[[#This Row],[avgPx]] + bot_orders[[#This Row],[fee]], -bot_orders[[#This Row],[accFillSz]]*bot_orders[[#This Row],[avgPx]])</f>
        <v>-0.67643160000000002</v>
      </c>
      <c r="Y422" s="4">
        <f>IF(bot_orders[[#This Row],[side]]="buy", bot_orders[[#This Row],[accFillSz]] + bot_orders[[#This Row],[fee]], -bot_orders[[#This Row],[accFillSz]])</f>
        <v>1.5704280000000002</v>
      </c>
      <c r="Z422" s="4">
        <f>IF(bot_orders[[#This Row],[side]]="sell",bot_orders[[#This Row],[accFillSz]]*bot_orders[[#This Row],[avgPx]]+bot_orders[[#This Row],[fee]], 0)</f>
        <v>0</v>
      </c>
      <c r="AA422" s="4">
        <f>IF(bot_orders[[#This Row],[side]]="sell",-bot_orders[[#This Row],[accFillSz]],bot_orders[[#This Row],[accFillSz]]+bot_orders[[#This Row],[fee]])</f>
        <v>1.5704280000000002</v>
      </c>
      <c r="AB422">
        <v>0</v>
      </c>
      <c r="AC422" t="s">
        <v>38</v>
      </c>
      <c r="AD422">
        <v>0</v>
      </c>
      <c r="AE422" t="s">
        <v>40</v>
      </c>
      <c r="AF422" t="s">
        <v>41</v>
      </c>
      <c r="AG422" t="s">
        <v>42</v>
      </c>
      <c r="AH422" t="s">
        <v>28</v>
      </c>
      <c r="AI422">
        <v>1.5704279999999999</v>
      </c>
      <c r="AJ422">
        <v>-0.67643160000000002</v>
      </c>
    </row>
    <row r="423" spans="1:36" x14ac:dyDescent="0.3">
      <c r="A423">
        <v>420</v>
      </c>
      <c r="B423" t="s">
        <v>309</v>
      </c>
      <c r="C423" t="s">
        <v>28</v>
      </c>
      <c r="D423" t="s">
        <v>29</v>
      </c>
      <c r="E423" t="s">
        <v>30</v>
      </c>
      <c r="F423" t="s">
        <v>31</v>
      </c>
      <c r="G423" t="s">
        <v>62</v>
      </c>
      <c r="H423" t="s">
        <v>1835</v>
      </c>
      <c r="I423" s="4" t="s">
        <v>1819</v>
      </c>
      <c r="J423" s="1">
        <f>((((bot_orders[[#This Row],[cTime]]/ 1000)+3*3600) / 86400) + DATE(1970,1,1))</f>
        <v>45757.38345144676</v>
      </c>
      <c r="K423" s="4" t="s">
        <v>1832</v>
      </c>
      <c r="L423" s="1">
        <f>((((bot_orders[[#This Row],[uTime]]/ 1000)+3*3600) / 86400) + DATE(1970,1,1))</f>
        <v>45757.383451481481</v>
      </c>
      <c r="M423" t="s">
        <v>34</v>
      </c>
      <c r="N423" t="s">
        <v>28</v>
      </c>
      <c r="O423" t="s">
        <v>35</v>
      </c>
      <c r="P423">
        <v>1.5720000000000001</v>
      </c>
      <c r="Q423" t="s">
        <v>36</v>
      </c>
      <c r="R423" t="s">
        <v>55</v>
      </c>
      <c r="S423">
        <v>0.438</v>
      </c>
      <c r="T423">
        <v>0.43030000000000002</v>
      </c>
      <c r="U423">
        <v>1.5720000000000001</v>
      </c>
      <c r="V423">
        <v>-1.572E-3</v>
      </c>
      <c r="W423" t="s">
        <v>39</v>
      </c>
      <c r="X423" s="4">
        <f>IF(bot_orders[[#This Row],[side]]="sell", bot_orders[[#This Row],[accFillSz]]*bot_orders[[#This Row],[avgPx]] + bot_orders[[#This Row],[fee]], -bot_orders[[#This Row],[accFillSz]]*bot_orders[[#This Row],[avgPx]])</f>
        <v>-0.67643160000000002</v>
      </c>
      <c r="Y423" s="4">
        <f>IF(bot_orders[[#This Row],[side]]="buy", bot_orders[[#This Row],[accFillSz]] + bot_orders[[#This Row],[fee]], -bot_orders[[#This Row],[accFillSz]])</f>
        <v>1.5704280000000002</v>
      </c>
      <c r="Z423" s="4">
        <f>IF(bot_orders[[#This Row],[side]]="sell",bot_orders[[#This Row],[accFillSz]]*bot_orders[[#This Row],[avgPx]]+bot_orders[[#This Row],[fee]], 0)</f>
        <v>0</v>
      </c>
      <c r="AA423" s="4">
        <f>IF(bot_orders[[#This Row],[side]]="sell",-bot_orders[[#This Row],[accFillSz]],bot_orders[[#This Row],[accFillSz]]+bot_orders[[#This Row],[fee]])</f>
        <v>1.5704280000000002</v>
      </c>
      <c r="AB423">
        <v>0</v>
      </c>
      <c r="AC423" t="s">
        <v>38</v>
      </c>
      <c r="AD423">
        <v>0</v>
      </c>
      <c r="AE423" t="s">
        <v>40</v>
      </c>
      <c r="AF423" t="s">
        <v>41</v>
      </c>
      <c r="AG423" t="s">
        <v>42</v>
      </c>
      <c r="AH423" t="s">
        <v>28</v>
      </c>
      <c r="AI423">
        <v>1.5704279999999999</v>
      </c>
      <c r="AJ423">
        <v>-0.67643160000000002</v>
      </c>
    </row>
    <row r="424" spans="1:36" x14ac:dyDescent="0.3">
      <c r="A424">
        <v>421</v>
      </c>
      <c r="B424" t="s">
        <v>309</v>
      </c>
      <c r="C424" t="s">
        <v>28</v>
      </c>
      <c r="D424" t="s">
        <v>29</v>
      </c>
      <c r="E424" t="s">
        <v>30</v>
      </c>
      <c r="F424" t="s">
        <v>31</v>
      </c>
      <c r="G424" t="s">
        <v>73</v>
      </c>
      <c r="H424" t="s">
        <v>1836</v>
      </c>
      <c r="I424" s="4" t="s">
        <v>1837</v>
      </c>
      <c r="J424" s="1">
        <f>((((bot_orders[[#This Row],[cTime]]/ 1000)+3*3600) / 86400) + DATE(1970,1,1))</f>
        <v>45757.383532615742</v>
      </c>
      <c r="K424" s="4" t="s">
        <v>1838</v>
      </c>
      <c r="L424" s="1">
        <f>((((bot_orders[[#This Row],[uTime]]/ 1000)+3*3600) / 86400) + DATE(1970,1,1))</f>
        <v>45757.431314780086</v>
      </c>
      <c r="M424" t="s">
        <v>34</v>
      </c>
      <c r="N424" t="s">
        <v>28</v>
      </c>
      <c r="O424" t="s">
        <v>35</v>
      </c>
      <c r="P424">
        <v>1.57</v>
      </c>
      <c r="Q424" t="s">
        <v>36</v>
      </c>
      <c r="R424" t="s">
        <v>37</v>
      </c>
      <c r="S424">
        <v>0.432</v>
      </c>
      <c r="T424">
        <v>0.432</v>
      </c>
      <c r="U424">
        <v>1.57</v>
      </c>
      <c r="V424">
        <v>-5.4259200000000005E-4</v>
      </c>
      <c r="W424" t="s">
        <v>38</v>
      </c>
      <c r="X424" s="4">
        <f>IF(bot_orders[[#This Row],[side]]="sell", bot_orders[[#This Row],[accFillSz]]*bot_orders[[#This Row],[avgPx]] + bot_orders[[#This Row],[fee]], -bot_orders[[#This Row],[accFillSz]]*bot_orders[[#This Row],[avgPx]])</f>
        <v>0.67769740800000011</v>
      </c>
      <c r="Y424" s="4">
        <f>IF(bot_orders[[#This Row],[side]]="buy", bot_orders[[#This Row],[accFillSz]] + bot_orders[[#This Row],[fee]], -bot_orders[[#This Row],[accFillSz]])</f>
        <v>-1.57</v>
      </c>
      <c r="Z424" s="4">
        <f>IF(bot_orders[[#This Row],[side]]="sell",bot_orders[[#This Row],[accFillSz]]*bot_orders[[#This Row],[avgPx]]+bot_orders[[#This Row],[fee]], 0)</f>
        <v>0.67769740800000011</v>
      </c>
      <c r="AA424" s="4">
        <f>IF(bot_orders[[#This Row],[side]]="sell",-bot_orders[[#This Row],[accFillSz]],bot_orders[[#This Row],[accFillSz]]+bot_orders[[#This Row],[fee]])</f>
        <v>-1.57</v>
      </c>
      <c r="AB424">
        <v>0</v>
      </c>
      <c r="AC424" t="s">
        <v>39</v>
      </c>
      <c r="AD424">
        <v>0</v>
      </c>
      <c r="AE424" t="s">
        <v>40</v>
      </c>
      <c r="AF424" t="s">
        <v>41</v>
      </c>
      <c r="AG424" t="s">
        <v>42</v>
      </c>
      <c r="AH424" t="s">
        <v>28</v>
      </c>
      <c r="AI424">
        <v>-1.57</v>
      </c>
      <c r="AJ424">
        <v>0.67769740999999994</v>
      </c>
    </row>
    <row r="425" spans="1:36" x14ac:dyDescent="0.3">
      <c r="A425">
        <v>422</v>
      </c>
      <c r="B425" t="s">
        <v>309</v>
      </c>
      <c r="C425" t="s">
        <v>28</v>
      </c>
      <c r="D425" t="s">
        <v>29</v>
      </c>
      <c r="E425" t="s">
        <v>30</v>
      </c>
      <c r="F425" t="s">
        <v>31</v>
      </c>
      <c r="G425" t="s">
        <v>78</v>
      </c>
      <c r="H425" t="s">
        <v>1839</v>
      </c>
      <c r="I425" s="4" t="s">
        <v>1840</v>
      </c>
      <c r="J425" s="1">
        <f>((((bot_orders[[#This Row],[cTime]]/ 1000)+3*3600) / 86400) + DATE(1970,1,1))</f>
        <v>45757.393690474535</v>
      </c>
      <c r="K425" s="4" t="s">
        <v>1841</v>
      </c>
      <c r="L425" s="1">
        <f>((((bot_orders[[#This Row],[uTime]]/ 1000)+3*3600) / 86400) + DATE(1970,1,1))</f>
        <v>45757.430021388893</v>
      </c>
      <c r="M425" t="s">
        <v>34</v>
      </c>
      <c r="N425" t="s">
        <v>28</v>
      </c>
      <c r="O425" t="s">
        <v>35</v>
      </c>
      <c r="P425">
        <v>1.57</v>
      </c>
      <c r="Q425" t="s">
        <v>36</v>
      </c>
      <c r="R425" t="s">
        <v>37</v>
      </c>
      <c r="S425">
        <v>0.43</v>
      </c>
      <c r="T425">
        <v>0.43</v>
      </c>
      <c r="U425">
        <v>1.57</v>
      </c>
      <c r="V425">
        <v>-5.4007999999999997E-4</v>
      </c>
      <c r="W425" t="s">
        <v>38</v>
      </c>
      <c r="X425" s="4">
        <f>IF(bot_orders[[#This Row],[side]]="sell", bot_orders[[#This Row],[accFillSz]]*bot_orders[[#This Row],[avgPx]] + bot_orders[[#This Row],[fee]], -bot_orders[[#This Row],[accFillSz]]*bot_orders[[#This Row],[avgPx]])</f>
        <v>0.67455991999999998</v>
      </c>
      <c r="Y425" s="4">
        <f>IF(bot_orders[[#This Row],[side]]="buy", bot_orders[[#This Row],[accFillSz]] + bot_orders[[#This Row],[fee]], -bot_orders[[#This Row],[accFillSz]])</f>
        <v>-1.57</v>
      </c>
      <c r="Z425" s="4">
        <f>IF(bot_orders[[#This Row],[side]]="sell",bot_orders[[#This Row],[accFillSz]]*bot_orders[[#This Row],[avgPx]]+bot_orders[[#This Row],[fee]], 0)</f>
        <v>0.67455991999999998</v>
      </c>
      <c r="AA425" s="4">
        <f>IF(bot_orders[[#This Row],[side]]="sell",-bot_orders[[#This Row],[accFillSz]],bot_orders[[#This Row],[accFillSz]]+bot_orders[[#This Row],[fee]])</f>
        <v>-1.57</v>
      </c>
      <c r="AB425">
        <v>0</v>
      </c>
      <c r="AC425" t="s">
        <v>39</v>
      </c>
      <c r="AD425">
        <v>0</v>
      </c>
      <c r="AE425" t="s">
        <v>40</v>
      </c>
      <c r="AF425" t="s">
        <v>41</v>
      </c>
      <c r="AG425" t="s">
        <v>42</v>
      </c>
      <c r="AH425" t="s">
        <v>28</v>
      </c>
      <c r="AI425">
        <v>-1.57</v>
      </c>
      <c r="AJ425">
        <v>0.67455991999999998</v>
      </c>
    </row>
    <row r="426" spans="1:36" x14ac:dyDescent="0.3">
      <c r="A426">
        <v>423</v>
      </c>
      <c r="B426" t="s">
        <v>309</v>
      </c>
      <c r="C426" t="s">
        <v>28</v>
      </c>
      <c r="D426" t="s">
        <v>29</v>
      </c>
      <c r="E426" t="s">
        <v>30</v>
      </c>
      <c r="F426" t="s">
        <v>31</v>
      </c>
      <c r="G426" t="s">
        <v>51</v>
      </c>
      <c r="H426" t="s">
        <v>1842</v>
      </c>
      <c r="I426" s="4" t="s">
        <v>1843</v>
      </c>
      <c r="J426" s="1">
        <f>((((bot_orders[[#This Row],[cTime]]/ 1000)+3*3600) / 86400) + DATE(1970,1,1))</f>
        <v>45757.40115849537</v>
      </c>
      <c r="K426" s="4" t="s">
        <v>1844</v>
      </c>
      <c r="L426" s="1">
        <f>((((bot_orders[[#This Row],[uTime]]/ 1000)+3*3600) / 86400) + DATE(1970,1,1))</f>
        <v>45757.417839976857</v>
      </c>
      <c r="M426" t="s">
        <v>34</v>
      </c>
      <c r="N426" t="s">
        <v>28</v>
      </c>
      <c r="O426" t="s">
        <v>35</v>
      </c>
      <c r="P426">
        <v>1.57</v>
      </c>
      <c r="Q426" t="s">
        <v>36</v>
      </c>
      <c r="R426" t="s">
        <v>37</v>
      </c>
      <c r="S426">
        <v>0.42799999999999999</v>
      </c>
      <c r="T426">
        <v>0.42799999999999999</v>
      </c>
      <c r="U426">
        <v>1.57</v>
      </c>
      <c r="V426">
        <v>-5.3756799999999999E-4</v>
      </c>
      <c r="W426" t="s">
        <v>38</v>
      </c>
      <c r="X426" s="4">
        <f>IF(bot_orders[[#This Row],[side]]="sell", bot_orders[[#This Row],[accFillSz]]*bot_orders[[#This Row],[avgPx]] + bot_orders[[#This Row],[fee]], -bot_orders[[#This Row],[accFillSz]]*bot_orders[[#This Row],[avgPx]])</f>
        <v>0.67142243199999996</v>
      </c>
      <c r="Y426" s="4">
        <f>IF(bot_orders[[#This Row],[side]]="buy", bot_orders[[#This Row],[accFillSz]] + bot_orders[[#This Row],[fee]], -bot_orders[[#This Row],[accFillSz]])</f>
        <v>-1.57</v>
      </c>
      <c r="Z426" s="4">
        <f>IF(bot_orders[[#This Row],[side]]="sell",bot_orders[[#This Row],[accFillSz]]*bot_orders[[#This Row],[avgPx]]+bot_orders[[#This Row],[fee]], 0)</f>
        <v>0.67142243199999996</v>
      </c>
      <c r="AA426" s="4">
        <f>IF(bot_orders[[#This Row],[side]]="sell",-bot_orders[[#This Row],[accFillSz]],bot_orders[[#This Row],[accFillSz]]+bot_orders[[#This Row],[fee]])</f>
        <v>-1.57</v>
      </c>
      <c r="AB426">
        <v>0</v>
      </c>
      <c r="AC426" t="s">
        <v>39</v>
      </c>
      <c r="AD426">
        <v>0</v>
      </c>
      <c r="AE426" t="s">
        <v>40</v>
      </c>
      <c r="AF426" t="s">
        <v>41</v>
      </c>
      <c r="AG426" t="s">
        <v>42</v>
      </c>
      <c r="AH426" t="s">
        <v>28</v>
      </c>
      <c r="AI426">
        <v>-1.57</v>
      </c>
      <c r="AJ426">
        <v>0.67142243000000001</v>
      </c>
    </row>
    <row r="427" spans="1:36" x14ac:dyDescent="0.3">
      <c r="A427">
        <v>424</v>
      </c>
      <c r="B427" t="s">
        <v>309</v>
      </c>
      <c r="C427" t="s">
        <v>28</v>
      </c>
      <c r="D427" t="s">
        <v>29</v>
      </c>
      <c r="E427" t="s">
        <v>30</v>
      </c>
      <c r="F427" t="s">
        <v>31</v>
      </c>
      <c r="G427" t="s">
        <v>49</v>
      </c>
      <c r="H427" t="s">
        <v>1845</v>
      </c>
      <c r="I427" s="4" t="s">
        <v>1846</v>
      </c>
      <c r="J427" s="1">
        <f>((((bot_orders[[#This Row],[cTime]]/ 1000)+3*3600) / 86400) + DATE(1970,1,1))</f>
        <v>45757.417839999995</v>
      </c>
      <c r="K427" s="4" t="s">
        <v>1847</v>
      </c>
      <c r="L427" s="1">
        <f>((((bot_orders[[#This Row],[uTime]]/ 1000)+3*3600) / 86400) + DATE(1970,1,1))</f>
        <v>45757.422155752312</v>
      </c>
      <c r="M427" t="s">
        <v>34</v>
      </c>
      <c r="N427" t="s">
        <v>28</v>
      </c>
      <c r="O427" t="s">
        <v>35</v>
      </c>
      <c r="P427">
        <v>1.5720000000000001</v>
      </c>
      <c r="Q427" t="s">
        <v>36</v>
      </c>
      <c r="R427" t="s">
        <v>55</v>
      </c>
      <c r="S427">
        <v>0.42599999999999999</v>
      </c>
      <c r="T427">
        <v>0.42599999999999999</v>
      </c>
      <c r="U427">
        <v>1.5720000000000001</v>
      </c>
      <c r="V427">
        <v>-1.2576E-3</v>
      </c>
      <c r="W427" t="s">
        <v>39</v>
      </c>
      <c r="X427" s="4">
        <f>IF(bot_orders[[#This Row],[side]]="sell", bot_orders[[#This Row],[accFillSz]]*bot_orders[[#This Row],[avgPx]] + bot_orders[[#This Row],[fee]], -bot_orders[[#This Row],[accFillSz]]*bot_orders[[#This Row],[avgPx]])</f>
        <v>-0.66967200000000005</v>
      </c>
      <c r="Y427" s="4">
        <f>IF(bot_orders[[#This Row],[side]]="buy", bot_orders[[#This Row],[accFillSz]] + bot_orders[[#This Row],[fee]], -bot_orders[[#This Row],[accFillSz]])</f>
        <v>1.5707424000000001</v>
      </c>
      <c r="Z427" s="4">
        <f>IF(bot_orders[[#This Row],[side]]="sell",bot_orders[[#This Row],[accFillSz]]*bot_orders[[#This Row],[avgPx]]+bot_orders[[#This Row],[fee]], 0)</f>
        <v>0</v>
      </c>
      <c r="AA427" s="4">
        <f>IF(bot_orders[[#This Row],[side]]="sell",-bot_orders[[#This Row],[accFillSz]],bot_orders[[#This Row],[accFillSz]]+bot_orders[[#This Row],[fee]])</f>
        <v>1.5707424000000001</v>
      </c>
      <c r="AB427">
        <v>0</v>
      </c>
      <c r="AC427" t="s">
        <v>38</v>
      </c>
      <c r="AD427">
        <v>0</v>
      </c>
      <c r="AE427" t="s">
        <v>40</v>
      </c>
      <c r="AF427" t="s">
        <v>41</v>
      </c>
      <c r="AG427" t="s">
        <v>42</v>
      </c>
      <c r="AH427" t="s">
        <v>28</v>
      </c>
      <c r="AI427">
        <v>1.5707424000000001</v>
      </c>
      <c r="AJ427">
        <v>-0.66967200000000005</v>
      </c>
    </row>
    <row r="428" spans="1:36" x14ac:dyDescent="0.3">
      <c r="A428">
        <v>425</v>
      </c>
      <c r="B428" t="s">
        <v>309</v>
      </c>
      <c r="C428" t="s">
        <v>28</v>
      </c>
      <c r="D428" t="s">
        <v>29</v>
      </c>
      <c r="E428" t="s">
        <v>30</v>
      </c>
      <c r="F428" t="s">
        <v>31</v>
      </c>
      <c r="G428" t="s">
        <v>49</v>
      </c>
      <c r="H428" t="s">
        <v>1848</v>
      </c>
      <c r="I428" s="4" t="s">
        <v>1849</v>
      </c>
      <c r="J428" s="1">
        <f>((((bot_orders[[#This Row],[cTime]]/ 1000)+3*3600) / 86400) + DATE(1970,1,1))</f>
        <v>45757.422155787033</v>
      </c>
      <c r="K428" s="4" t="s">
        <v>1850</v>
      </c>
      <c r="L428" s="1">
        <f>((((bot_orders[[#This Row],[uTime]]/ 1000)+3*3600) / 86400) + DATE(1970,1,1))</f>
        <v>45757.427536736112</v>
      </c>
      <c r="M428" t="s">
        <v>34</v>
      </c>
      <c r="N428" t="s">
        <v>28</v>
      </c>
      <c r="O428" t="s">
        <v>35</v>
      </c>
      <c r="P428">
        <v>1.57</v>
      </c>
      <c r="Q428" t="s">
        <v>36</v>
      </c>
      <c r="R428" t="s">
        <v>37</v>
      </c>
      <c r="S428">
        <v>0.42799999999999999</v>
      </c>
      <c r="T428">
        <v>0.42799999999999999</v>
      </c>
      <c r="U428">
        <v>1.57</v>
      </c>
      <c r="V428">
        <v>-5.3756799999999999E-4</v>
      </c>
      <c r="W428" t="s">
        <v>38</v>
      </c>
      <c r="X428" s="4">
        <f>IF(bot_orders[[#This Row],[side]]="sell", bot_orders[[#This Row],[accFillSz]]*bot_orders[[#This Row],[avgPx]] + bot_orders[[#This Row],[fee]], -bot_orders[[#This Row],[accFillSz]]*bot_orders[[#This Row],[avgPx]])</f>
        <v>0.67142243199999996</v>
      </c>
      <c r="Y428" s="4">
        <f>IF(bot_orders[[#This Row],[side]]="buy", bot_orders[[#This Row],[accFillSz]] + bot_orders[[#This Row],[fee]], -bot_orders[[#This Row],[accFillSz]])</f>
        <v>-1.57</v>
      </c>
      <c r="Z428" s="4">
        <f>IF(bot_orders[[#This Row],[side]]="sell",bot_orders[[#This Row],[accFillSz]]*bot_orders[[#This Row],[avgPx]]+bot_orders[[#This Row],[fee]], 0)</f>
        <v>0.67142243199999996</v>
      </c>
      <c r="AA428" s="4">
        <f>IF(bot_orders[[#This Row],[side]]="sell",-bot_orders[[#This Row],[accFillSz]],bot_orders[[#This Row],[accFillSz]]+bot_orders[[#This Row],[fee]])</f>
        <v>-1.57</v>
      </c>
      <c r="AB428">
        <v>0</v>
      </c>
      <c r="AC428" t="s">
        <v>39</v>
      </c>
      <c r="AD428">
        <v>0</v>
      </c>
      <c r="AE428" t="s">
        <v>40</v>
      </c>
      <c r="AF428" t="s">
        <v>41</v>
      </c>
      <c r="AG428" t="s">
        <v>42</v>
      </c>
      <c r="AH428" t="s">
        <v>28</v>
      </c>
      <c r="AI428">
        <v>-1.57</v>
      </c>
      <c r="AJ428">
        <v>0.67142243000000001</v>
      </c>
    </row>
    <row r="429" spans="1:36" x14ac:dyDescent="0.3">
      <c r="A429">
        <v>426</v>
      </c>
      <c r="B429" t="s">
        <v>309</v>
      </c>
      <c r="C429" t="s">
        <v>28</v>
      </c>
      <c r="D429" t="s">
        <v>29</v>
      </c>
      <c r="E429" t="s">
        <v>30</v>
      </c>
      <c r="F429" t="s">
        <v>31</v>
      </c>
      <c r="G429" t="s">
        <v>95</v>
      </c>
      <c r="H429" t="s">
        <v>1851</v>
      </c>
      <c r="I429" s="4" t="s">
        <v>1852</v>
      </c>
      <c r="J429" s="1">
        <f>((((bot_orders[[#This Row],[cTime]]/ 1000)+3*3600) / 86400) + DATE(1970,1,1))</f>
        <v>45757.427536759264</v>
      </c>
      <c r="K429" s="4" t="s">
        <v>1853</v>
      </c>
      <c r="L429" s="1">
        <f>((((bot_orders[[#This Row],[uTime]]/ 1000)+3*3600) / 86400) + DATE(1970,1,1))</f>
        <v>45757.438436180557</v>
      </c>
      <c r="M429" t="s">
        <v>34</v>
      </c>
      <c r="N429" t="s">
        <v>28</v>
      </c>
      <c r="O429" t="s">
        <v>35</v>
      </c>
      <c r="P429">
        <v>1.5720000000000001</v>
      </c>
      <c r="Q429" t="s">
        <v>36</v>
      </c>
      <c r="R429" t="s">
        <v>55</v>
      </c>
      <c r="S429">
        <v>0.42599999999999999</v>
      </c>
      <c r="T429">
        <v>0.42599999999999999</v>
      </c>
      <c r="U429">
        <v>1.5720000000000001</v>
      </c>
      <c r="V429">
        <v>-1.2576E-3</v>
      </c>
      <c r="W429" t="s">
        <v>39</v>
      </c>
      <c r="X429" s="4">
        <f>IF(bot_orders[[#This Row],[side]]="sell", bot_orders[[#This Row],[accFillSz]]*bot_orders[[#This Row],[avgPx]] + bot_orders[[#This Row],[fee]], -bot_orders[[#This Row],[accFillSz]]*bot_orders[[#This Row],[avgPx]])</f>
        <v>-0.66967200000000005</v>
      </c>
      <c r="Y429" s="4">
        <f>IF(bot_orders[[#This Row],[side]]="buy", bot_orders[[#This Row],[accFillSz]] + bot_orders[[#This Row],[fee]], -bot_orders[[#This Row],[accFillSz]])</f>
        <v>1.5707424000000001</v>
      </c>
      <c r="Z429" s="4">
        <f>IF(bot_orders[[#This Row],[side]]="sell",bot_orders[[#This Row],[accFillSz]]*bot_orders[[#This Row],[avgPx]]+bot_orders[[#This Row],[fee]], 0)</f>
        <v>0</v>
      </c>
      <c r="AA429" s="4">
        <f>IF(bot_orders[[#This Row],[side]]="sell",-bot_orders[[#This Row],[accFillSz]],bot_orders[[#This Row],[accFillSz]]+bot_orders[[#This Row],[fee]])</f>
        <v>1.5707424000000001</v>
      </c>
      <c r="AB429">
        <v>0</v>
      </c>
      <c r="AC429" t="s">
        <v>38</v>
      </c>
      <c r="AD429">
        <v>0</v>
      </c>
      <c r="AE429" t="s">
        <v>40</v>
      </c>
      <c r="AF429" t="s">
        <v>41</v>
      </c>
      <c r="AG429" t="s">
        <v>42</v>
      </c>
      <c r="AH429" t="s">
        <v>28</v>
      </c>
      <c r="AI429">
        <v>1.5707424000000001</v>
      </c>
      <c r="AJ429">
        <v>-0.66967200000000005</v>
      </c>
    </row>
    <row r="430" spans="1:36" x14ac:dyDescent="0.3">
      <c r="A430">
        <v>427</v>
      </c>
      <c r="B430" t="s">
        <v>309</v>
      </c>
      <c r="C430" t="s">
        <v>28</v>
      </c>
      <c r="D430" t="s">
        <v>29</v>
      </c>
      <c r="E430" t="s">
        <v>30</v>
      </c>
      <c r="F430" t="s">
        <v>31</v>
      </c>
      <c r="G430" t="s">
        <v>89</v>
      </c>
      <c r="H430" t="s">
        <v>1854</v>
      </c>
      <c r="I430" s="4" t="s">
        <v>1855</v>
      </c>
      <c r="J430" s="1">
        <f>((((bot_orders[[#This Row],[cTime]]/ 1000)+3*3600) / 86400) + DATE(1970,1,1))</f>
        <v>45757.430021412038</v>
      </c>
      <c r="K430" s="4" t="s">
        <v>1856</v>
      </c>
      <c r="L430" s="1">
        <f>((((bot_orders[[#This Row],[uTime]]/ 1000)+3*3600) / 86400) + DATE(1970,1,1))</f>
        <v>45757.437594594907</v>
      </c>
      <c r="M430" t="s">
        <v>34</v>
      </c>
      <c r="N430" t="s">
        <v>28</v>
      </c>
      <c r="O430" t="s">
        <v>35</v>
      </c>
      <c r="P430">
        <v>1.5720000000000001</v>
      </c>
      <c r="Q430" t="s">
        <v>36</v>
      </c>
      <c r="R430" t="s">
        <v>55</v>
      </c>
      <c r="S430">
        <v>0.42799999999999999</v>
      </c>
      <c r="T430">
        <v>0.42799999999999999</v>
      </c>
      <c r="U430">
        <v>1.5720000000000001</v>
      </c>
      <c r="V430">
        <v>-1.2576E-3</v>
      </c>
      <c r="W430" t="s">
        <v>39</v>
      </c>
      <c r="X430" s="4">
        <f>IF(bot_orders[[#This Row],[side]]="sell", bot_orders[[#This Row],[accFillSz]]*bot_orders[[#This Row],[avgPx]] + bot_orders[[#This Row],[fee]], -bot_orders[[#This Row],[accFillSz]]*bot_orders[[#This Row],[avgPx]])</f>
        <v>-0.67281599999999997</v>
      </c>
      <c r="Y430" s="4">
        <f>IF(bot_orders[[#This Row],[side]]="buy", bot_orders[[#This Row],[accFillSz]] + bot_orders[[#This Row],[fee]], -bot_orders[[#This Row],[accFillSz]])</f>
        <v>1.5707424000000001</v>
      </c>
      <c r="Z430" s="4">
        <f>IF(bot_orders[[#This Row],[side]]="sell",bot_orders[[#This Row],[accFillSz]]*bot_orders[[#This Row],[avgPx]]+bot_orders[[#This Row],[fee]], 0)</f>
        <v>0</v>
      </c>
      <c r="AA430" s="4">
        <f>IF(bot_orders[[#This Row],[side]]="sell",-bot_orders[[#This Row],[accFillSz]],bot_orders[[#This Row],[accFillSz]]+bot_orders[[#This Row],[fee]])</f>
        <v>1.5707424000000001</v>
      </c>
      <c r="AB430">
        <v>0</v>
      </c>
      <c r="AC430" t="s">
        <v>38</v>
      </c>
      <c r="AD430">
        <v>0</v>
      </c>
      <c r="AE430" t="s">
        <v>40</v>
      </c>
      <c r="AF430" t="s">
        <v>41</v>
      </c>
      <c r="AG430" t="s">
        <v>42</v>
      </c>
      <c r="AH430" t="s">
        <v>28</v>
      </c>
      <c r="AI430">
        <v>1.5707424000000001</v>
      </c>
      <c r="AJ430">
        <v>-0.67281599999999997</v>
      </c>
    </row>
    <row r="431" spans="1:36" x14ac:dyDescent="0.3">
      <c r="A431">
        <v>428</v>
      </c>
      <c r="B431" t="s">
        <v>309</v>
      </c>
      <c r="C431" t="s">
        <v>28</v>
      </c>
      <c r="D431" t="s">
        <v>29</v>
      </c>
      <c r="E431" t="s">
        <v>30</v>
      </c>
      <c r="F431" t="s">
        <v>31</v>
      </c>
      <c r="G431" t="s">
        <v>83</v>
      </c>
      <c r="H431" t="s">
        <v>1857</v>
      </c>
      <c r="I431" s="4" t="s">
        <v>1858</v>
      </c>
      <c r="J431" s="1">
        <f>((((bot_orders[[#This Row],[cTime]]/ 1000)+3*3600) / 86400) + DATE(1970,1,1))</f>
        <v>45757.431314803238</v>
      </c>
      <c r="K431" s="4" t="s">
        <v>1859</v>
      </c>
      <c r="L431" s="1">
        <f>((((bot_orders[[#This Row],[uTime]]/ 1000)+3*3600) / 86400) + DATE(1970,1,1))</f>
        <v>45757.43536581019</v>
      </c>
      <c r="M431" t="s">
        <v>34</v>
      </c>
      <c r="N431" t="s">
        <v>28</v>
      </c>
      <c r="O431" t="s">
        <v>35</v>
      </c>
      <c r="P431">
        <v>1.5720000000000001</v>
      </c>
      <c r="Q431" t="s">
        <v>36</v>
      </c>
      <c r="R431" t="s">
        <v>55</v>
      </c>
      <c r="S431">
        <v>0.43</v>
      </c>
      <c r="T431">
        <v>0.43</v>
      </c>
      <c r="U431">
        <v>1.5720000000000001</v>
      </c>
      <c r="V431">
        <v>-1.2576E-3</v>
      </c>
      <c r="W431" t="s">
        <v>39</v>
      </c>
      <c r="X431" s="4">
        <f>IF(bot_orders[[#This Row],[side]]="sell", bot_orders[[#This Row],[accFillSz]]*bot_orders[[#This Row],[avgPx]] + bot_orders[[#This Row],[fee]], -bot_orders[[#This Row],[accFillSz]]*bot_orders[[#This Row],[avgPx]])</f>
        <v>-0.67596000000000001</v>
      </c>
      <c r="Y431" s="4">
        <f>IF(bot_orders[[#This Row],[side]]="buy", bot_orders[[#This Row],[accFillSz]] + bot_orders[[#This Row],[fee]], -bot_orders[[#This Row],[accFillSz]])</f>
        <v>1.5707424000000001</v>
      </c>
      <c r="Z431" s="4">
        <f>IF(bot_orders[[#This Row],[side]]="sell",bot_orders[[#This Row],[accFillSz]]*bot_orders[[#This Row],[avgPx]]+bot_orders[[#This Row],[fee]], 0)</f>
        <v>0</v>
      </c>
      <c r="AA431" s="4">
        <f>IF(bot_orders[[#This Row],[side]]="sell",-bot_orders[[#This Row],[accFillSz]],bot_orders[[#This Row],[accFillSz]]+bot_orders[[#This Row],[fee]])</f>
        <v>1.5707424000000001</v>
      </c>
      <c r="AB431">
        <v>0</v>
      </c>
      <c r="AC431" t="s">
        <v>38</v>
      </c>
      <c r="AD431">
        <v>0</v>
      </c>
      <c r="AE431" t="s">
        <v>40</v>
      </c>
      <c r="AF431" t="s">
        <v>41</v>
      </c>
      <c r="AG431" t="s">
        <v>42</v>
      </c>
      <c r="AH431" t="s">
        <v>28</v>
      </c>
      <c r="AI431">
        <v>1.5707424000000001</v>
      </c>
      <c r="AJ431">
        <v>-0.67596000000000001</v>
      </c>
    </row>
    <row r="432" spans="1:36" x14ac:dyDescent="0.3">
      <c r="A432">
        <v>429</v>
      </c>
      <c r="B432" t="s">
        <v>309</v>
      </c>
      <c r="C432" t="s">
        <v>28</v>
      </c>
      <c r="D432" t="s">
        <v>29</v>
      </c>
      <c r="E432" t="s">
        <v>30</v>
      </c>
      <c r="F432" t="s">
        <v>31</v>
      </c>
      <c r="G432" t="s">
        <v>83</v>
      </c>
      <c r="H432" t="s">
        <v>1860</v>
      </c>
      <c r="I432" s="4" t="s">
        <v>1861</v>
      </c>
      <c r="J432" s="1">
        <f>((((bot_orders[[#This Row],[cTime]]/ 1000)+3*3600) / 86400) + DATE(1970,1,1))</f>
        <v>45757.435365844911</v>
      </c>
      <c r="K432" s="4" t="s">
        <v>1862</v>
      </c>
      <c r="L432" s="1">
        <f>((((bot_orders[[#This Row],[uTime]]/ 1000)+3*3600) / 86400) + DATE(1970,1,1))</f>
        <v>45757.645865266204</v>
      </c>
      <c r="M432" t="s">
        <v>34</v>
      </c>
      <c r="N432" t="s">
        <v>28</v>
      </c>
      <c r="O432" t="s">
        <v>35</v>
      </c>
      <c r="P432">
        <v>1.57</v>
      </c>
      <c r="Q432" t="s">
        <v>36</v>
      </c>
      <c r="R432" t="s">
        <v>37</v>
      </c>
      <c r="S432">
        <v>0.432</v>
      </c>
      <c r="T432">
        <v>0.432</v>
      </c>
      <c r="U432">
        <v>1.57</v>
      </c>
      <c r="V432">
        <v>-5.4259200000000005E-4</v>
      </c>
      <c r="W432" t="s">
        <v>38</v>
      </c>
      <c r="X432" s="4">
        <f>IF(bot_orders[[#This Row],[side]]="sell", bot_orders[[#This Row],[accFillSz]]*bot_orders[[#This Row],[avgPx]] + bot_orders[[#This Row],[fee]], -bot_orders[[#This Row],[accFillSz]]*bot_orders[[#This Row],[avgPx]])</f>
        <v>0.67769740800000011</v>
      </c>
      <c r="Y432" s="4">
        <f>IF(bot_orders[[#This Row],[side]]="buy", bot_orders[[#This Row],[accFillSz]] + bot_orders[[#This Row],[fee]], -bot_orders[[#This Row],[accFillSz]])</f>
        <v>-1.57</v>
      </c>
      <c r="Z432" s="4">
        <f>IF(bot_orders[[#This Row],[side]]="sell",bot_orders[[#This Row],[accFillSz]]*bot_orders[[#This Row],[avgPx]]+bot_orders[[#This Row],[fee]], 0)</f>
        <v>0.67769740800000011</v>
      </c>
      <c r="AA432" s="4">
        <f>IF(bot_orders[[#This Row],[side]]="sell",-bot_orders[[#This Row],[accFillSz]],bot_orders[[#This Row],[accFillSz]]+bot_orders[[#This Row],[fee]])</f>
        <v>-1.57</v>
      </c>
      <c r="AB432">
        <v>0</v>
      </c>
      <c r="AC432" t="s">
        <v>39</v>
      </c>
      <c r="AD432">
        <v>0</v>
      </c>
      <c r="AE432" t="s">
        <v>40</v>
      </c>
      <c r="AF432" t="s">
        <v>41</v>
      </c>
      <c r="AG432" t="s">
        <v>42</v>
      </c>
      <c r="AH432" t="s">
        <v>28</v>
      </c>
      <c r="AI432">
        <v>-1.57</v>
      </c>
      <c r="AJ432">
        <v>0.67769740999999994</v>
      </c>
    </row>
    <row r="433" spans="1:36" x14ac:dyDescent="0.3">
      <c r="A433">
        <v>430</v>
      </c>
      <c r="B433" t="s">
        <v>309</v>
      </c>
      <c r="C433" t="s">
        <v>28</v>
      </c>
      <c r="D433" t="s">
        <v>29</v>
      </c>
      <c r="E433" t="s">
        <v>30</v>
      </c>
      <c r="F433" t="s">
        <v>31</v>
      </c>
      <c r="G433" t="s">
        <v>89</v>
      </c>
      <c r="H433" t="s">
        <v>1863</v>
      </c>
      <c r="I433" s="4" t="s">
        <v>1864</v>
      </c>
      <c r="J433" s="1">
        <f>((((bot_orders[[#This Row],[cTime]]/ 1000)+3*3600) / 86400) + DATE(1970,1,1))</f>
        <v>45757.437594629635</v>
      </c>
      <c r="K433" s="4" t="s">
        <v>1865</v>
      </c>
      <c r="L433" s="1">
        <f>((((bot_orders[[#This Row],[uTime]]/ 1000)+3*3600) / 86400) + DATE(1970,1,1))</f>
        <v>45757.645528657406</v>
      </c>
      <c r="M433" t="s">
        <v>34</v>
      </c>
      <c r="N433" t="s">
        <v>28</v>
      </c>
      <c r="O433" t="s">
        <v>35</v>
      </c>
      <c r="P433">
        <v>1.57</v>
      </c>
      <c r="Q433" t="s">
        <v>36</v>
      </c>
      <c r="R433" t="s">
        <v>37</v>
      </c>
      <c r="S433">
        <v>0.43</v>
      </c>
      <c r="T433">
        <v>0.43</v>
      </c>
      <c r="U433">
        <v>1.57</v>
      </c>
      <c r="V433">
        <v>-5.4007999999999997E-4</v>
      </c>
      <c r="W433" t="s">
        <v>38</v>
      </c>
      <c r="X433" s="4">
        <f>IF(bot_orders[[#This Row],[side]]="sell", bot_orders[[#This Row],[accFillSz]]*bot_orders[[#This Row],[avgPx]] + bot_orders[[#This Row],[fee]], -bot_orders[[#This Row],[accFillSz]]*bot_orders[[#This Row],[avgPx]])</f>
        <v>0.67455991999999998</v>
      </c>
      <c r="Y433" s="4">
        <f>IF(bot_orders[[#This Row],[side]]="buy", bot_orders[[#This Row],[accFillSz]] + bot_orders[[#This Row],[fee]], -bot_orders[[#This Row],[accFillSz]])</f>
        <v>-1.57</v>
      </c>
      <c r="Z433" s="4">
        <f>IF(bot_orders[[#This Row],[side]]="sell",bot_orders[[#This Row],[accFillSz]]*bot_orders[[#This Row],[avgPx]]+bot_orders[[#This Row],[fee]], 0)</f>
        <v>0.67455991999999998</v>
      </c>
      <c r="AA433" s="4">
        <f>IF(bot_orders[[#This Row],[side]]="sell",-bot_orders[[#This Row],[accFillSz]],bot_orders[[#This Row],[accFillSz]]+bot_orders[[#This Row],[fee]])</f>
        <v>-1.57</v>
      </c>
      <c r="AB433">
        <v>0</v>
      </c>
      <c r="AC433" t="s">
        <v>39</v>
      </c>
      <c r="AD433">
        <v>0</v>
      </c>
      <c r="AE433" t="s">
        <v>40</v>
      </c>
      <c r="AF433" t="s">
        <v>41</v>
      </c>
      <c r="AG433" t="s">
        <v>42</v>
      </c>
      <c r="AH433" t="s">
        <v>28</v>
      </c>
      <c r="AI433">
        <v>-1.57</v>
      </c>
      <c r="AJ433">
        <v>0.67455991999999998</v>
      </c>
    </row>
    <row r="434" spans="1:36" x14ac:dyDescent="0.3">
      <c r="A434">
        <v>431</v>
      </c>
      <c r="B434" t="s">
        <v>309</v>
      </c>
      <c r="C434" t="s">
        <v>28</v>
      </c>
      <c r="D434" t="s">
        <v>29</v>
      </c>
      <c r="E434" t="s">
        <v>30</v>
      </c>
      <c r="F434" t="s">
        <v>31</v>
      </c>
      <c r="G434" t="s">
        <v>95</v>
      </c>
      <c r="H434" t="s">
        <v>1866</v>
      </c>
      <c r="I434" s="4" t="s">
        <v>1867</v>
      </c>
      <c r="J434" s="1">
        <f>((((bot_orders[[#This Row],[cTime]]/ 1000)+3*3600) / 86400) + DATE(1970,1,1))</f>
        <v>45757.438436203709</v>
      </c>
      <c r="K434" s="4" t="s">
        <v>1868</v>
      </c>
      <c r="L434" s="1">
        <f>((((bot_orders[[#This Row],[uTime]]/ 1000)+3*3600) / 86400) + DATE(1970,1,1))</f>
        <v>45757.451277673608</v>
      </c>
      <c r="M434" t="s">
        <v>34</v>
      </c>
      <c r="N434" t="s">
        <v>28</v>
      </c>
      <c r="O434" t="s">
        <v>35</v>
      </c>
      <c r="P434">
        <v>1.57</v>
      </c>
      <c r="Q434" t="s">
        <v>36</v>
      </c>
      <c r="R434" t="s">
        <v>37</v>
      </c>
      <c r="S434">
        <v>0.42799999999999999</v>
      </c>
      <c r="T434">
        <v>0.42799999999999999</v>
      </c>
      <c r="U434">
        <v>1.57</v>
      </c>
      <c r="V434">
        <v>-5.3756799999999999E-4</v>
      </c>
      <c r="W434" t="s">
        <v>38</v>
      </c>
      <c r="X434" s="4">
        <f>IF(bot_orders[[#This Row],[side]]="sell", bot_orders[[#This Row],[accFillSz]]*bot_orders[[#This Row],[avgPx]] + bot_orders[[#This Row],[fee]], -bot_orders[[#This Row],[accFillSz]]*bot_orders[[#This Row],[avgPx]])</f>
        <v>0.67142243199999996</v>
      </c>
      <c r="Y434" s="4">
        <f>IF(bot_orders[[#This Row],[side]]="buy", bot_orders[[#This Row],[accFillSz]] + bot_orders[[#This Row],[fee]], -bot_orders[[#This Row],[accFillSz]])</f>
        <v>-1.57</v>
      </c>
      <c r="Z434" s="4">
        <f>IF(bot_orders[[#This Row],[side]]="sell",bot_orders[[#This Row],[accFillSz]]*bot_orders[[#This Row],[avgPx]]+bot_orders[[#This Row],[fee]], 0)</f>
        <v>0.67142243199999996</v>
      </c>
      <c r="AA434" s="4">
        <f>IF(bot_orders[[#This Row],[side]]="sell",-bot_orders[[#This Row],[accFillSz]],bot_orders[[#This Row],[accFillSz]]+bot_orders[[#This Row],[fee]])</f>
        <v>-1.57</v>
      </c>
      <c r="AB434">
        <v>0</v>
      </c>
      <c r="AC434" t="s">
        <v>39</v>
      </c>
      <c r="AD434">
        <v>0</v>
      </c>
      <c r="AE434" t="s">
        <v>40</v>
      </c>
      <c r="AF434" t="s">
        <v>41</v>
      </c>
      <c r="AG434" t="s">
        <v>42</v>
      </c>
      <c r="AH434" t="s">
        <v>28</v>
      </c>
      <c r="AI434">
        <v>-1.57</v>
      </c>
      <c r="AJ434">
        <v>0.67142243000000001</v>
      </c>
    </row>
    <row r="435" spans="1:36" x14ac:dyDescent="0.3">
      <c r="A435">
        <v>432</v>
      </c>
      <c r="B435" t="s">
        <v>309</v>
      </c>
      <c r="C435" t="s">
        <v>28</v>
      </c>
      <c r="D435" t="s">
        <v>29</v>
      </c>
      <c r="E435" t="s">
        <v>30</v>
      </c>
      <c r="F435" t="s">
        <v>31</v>
      </c>
      <c r="G435" t="s">
        <v>87</v>
      </c>
      <c r="H435" t="s">
        <v>1869</v>
      </c>
      <c r="I435" s="4" t="s">
        <v>1870</v>
      </c>
      <c r="J435" s="1">
        <f>((((bot_orders[[#This Row],[cTime]]/ 1000)+3*3600) / 86400) + DATE(1970,1,1))</f>
        <v>45757.439440787042</v>
      </c>
      <c r="K435" s="4" t="s">
        <v>1871</v>
      </c>
      <c r="L435" s="1">
        <f>((((bot_orders[[#This Row],[uTime]]/ 1000)+3*3600) / 86400) + DATE(1970,1,1))</f>
        <v>45757.448549363427</v>
      </c>
      <c r="M435" t="s">
        <v>34</v>
      </c>
      <c r="N435" t="s">
        <v>28</v>
      </c>
      <c r="O435" t="s">
        <v>35</v>
      </c>
      <c r="P435">
        <v>1.57</v>
      </c>
      <c r="Q435" t="s">
        <v>36</v>
      </c>
      <c r="R435" t="s">
        <v>37</v>
      </c>
      <c r="S435">
        <v>0.42599999999999999</v>
      </c>
      <c r="T435">
        <v>0.42599999999999999</v>
      </c>
      <c r="U435">
        <v>1.57</v>
      </c>
      <c r="V435">
        <v>-5.3505600000000001E-4</v>
      </c>
      <c r="W435" t="s">
        <v>38</v>
      </c>
      <c r="X435" s="4">
        <f>IF(bot_orders[[#This Row],[side]]="sell", bot_orders[[#This Row],[accFillSz]]*bot_orders[[#This Row],[avgPx]] + bot_orders[[#This Row],[fee]], -bot_orders[[#This Row],[accFillSz]]*bot_orders[[#This Row],[avgPx]])</f>
        <v>0.66828494399999994</v>
      </c>
      <c r="Y435" s="4">
        <f>IF(bot_orders[[#This Row],[side]]="buy", bot_orders[[#This Row],[accFillSz]] + bot_orders[[#This Row],[fee]], -bot_orders[[#This Row],[accFillSz]])</f>
        <v>-1.57</v>
      </c>
      <c r="Z435" s="4">
        <f>IF(bot_orders[[#This Row],[side]]="sell",bot_orders[[#This Row],[accFillSz]]*bot_orders[[#This Row],[avgPx]]+bot_orders[[#This Row],[fee]], 0)</f>
        <v>0.66828494399999994</v>
      </c>
      <c r="AA435" s="4">
        <f>IF(bot_orders[[#This Row],[side]]="sell",-bot_orders[[#This Row],[accFillSz]],bot_orders[[#This Row],[accFillSz]]+bot_orders[[#This Row],[fee]])</f>
        <v>-1.57</v>
      </c>
      <c r="AB435">
        <v>0</v>
      </c>
      <c r="AC435" t="s">
        <v>39</v>
      </c>
      <c r="AD435">
        <v>0</v>
      </c>
      <c r="AE435" t="s">
        <v>40</v>
      </c>
      <c r="AF435" t="s">
        <v>41</v>
      </c>
      <c r="AG435" t="s">
        <v>42</v>
      </c>
      <c r="AH435" t="s">
        <v>28</v>
      </c>
      <c r="AI435">
        <v>-1.57</v>
      </c>
      <c r="AJ435">
        <v>0.66828494000000005</v>
      </c>
    </row>
    <row r="436" spans="1:36" x14ac:dyDescent="0.3">
      <c r="A436">
        <v>433</v>
      </c>
      <c r="B436" t="s">
        <v>309</v>
      </c>
      <c r="C436" t="s">
        <v>28</v>
      </c>
      <c r="D436" t="s">
        <v>29</v>
      </c>
      <c r="E436" t="s">
        <v>30</v>
      </c>
      <c r="F436" t="s">
        <v>31</v>
      </c>
      <c r="G436" t="s">
        <v>45</v>
      </c>
      <c r="H436" t="s">
        <v>1872</v>
      </c>
      <c r="I436" s="4" t="s">
        <v>1873</v>
      </c>
      <c r="J436" s="1">
        <f>((((bot_orders[[#This Row],[cTime]]/ 1000)+3*3600) / 86400) + DATE(1970,1,1))</f>
        <v>45757.44854938658</v>
      </c>
      <c r="K436" s="4" t="s">
        <v>1874</v>
      </c>
      <c r="L436" s="1">
        <f>((((bot_orders[[#This Row],[uTime]]/ 1000)+3*3600) / 86400) + DATE(1970,1,1))</f>
        <v>45757.461598564812</v>
      </c>
      <c r="M436" t="s">
        <v>34</v>
      </c>
      <c r="N436" t="s">
        <v>28</v>
      </c>
      <c r="O436" t="s">
        <v>35</v>
      </c>
      <c r="P436">
        <v>1.5720000000000001</v>
      </c>
      <c r="Q436" t="s">
        <v>36</v>
      </c>
      <c r="R436" t="s">
        <v>55</v>
      </c>
      <c r="S436">
        <v>0.42399999999999999</v>
      </c>
      <c r="T436">
        <v>0.42399999999999999</v>
      </c>
      <c r="U436">
        <v>1.5720000000000001</v>
      </c>
      <c r="V436">
        <v>-1.2576E-3</v>
      </c>
      <c r="W436" t="s">
        <v>39</v>
      </c>
      <c r="X436" s="4">
        <f>IF(bot_orders[[#This Row],[side]]="sell", bot_orders[[#This Row],[accFillSz]]*bot_orders[[#This Row],[avgPx]] + bot_orders[[#This Row],[fee]], -bot_orders[[#This Row],[accFillSz]]*bot_orders[[#This Row],[avgPx]])</f>
        <v>-0.66652800000000001</v>
      </c>
      <c r="Y436" s="4">
        <f>IF(bot_orders[[#This Row],[side]]="buy", bot_orders[[#This Row],[accFillSz]] + bot_orders[[#This Row],[fee]], -bot_orders[[#This Row],[accFillSz]])</f>
        <v>1.5707424000000001</v>
      </c>
      <c r="Z436" s="4">
        <f>IF(bot_orders[[#This Row],[side]]="sell",bot_orders[[#This Row],[accFillSz]]*bot_orders[[#This Row],[avgPx]]+bot_orders[[#This Row],[fee]], 0)</f>
        <v>0</v>
      </c>
      <c r="AA436" s="4">
        <f>IF(bot_orders[[#This Row],[side]]="sell",-bot_orders[[#This Row],[accFillSz]],bot_orders[[#This Row],[accFillSz]]+bot_orders[[#This Row],[fee]])</f>
        <v>1.5707424000000001</v>
      </c>
      <c r="AB436">
        <v>0</v>
      </c>
      <c r="AC436" t="s">
        <v>38</v>
      </c>
      <c r="AD436">
        <v>0</v>
      </c>
      <c r="AE436" t="s">
        <v>40</v>
      </c>
      <c r="AF436" t="s">
        <v>41</v>
      </c>
      <c r="AG436" t="s">
        <v>42</v>
      </c>
      <c r="AH436" t="s">
        <v>28</v>
      </c>
      <c r="AI436">
        <v>1.5707424000000001</v>
      </c>
      <c r="AJ436">
        <v>-0.66652800000000001</v>
      </c>
    </row>
    <row r="437" spans="1:36" x14ac:dyDescent="0.3">
      <c r="A437">
        <v>434</v>
      </c>
      <c r="B437" t="s">
        <v>309</v>
      </c>
      <c r="C437" t="s">
        <v>28</v>
      </c>
      <c r="D437" t="s">
        <v>29</v>
      </c>
      <c r="E437" t="s">
        <v>30</v>
      </c>
      <c r="F437" t="s">
        <v>31</v>
      </c>
      <c r="G437" t="s">
        <v>47</v>
      </c>
      <c r="H437" t="s">
        <v>1875</v>
      </c>
      <c r="I437" s="4" t="s">
        <v>1876</v>
      </c>
      <c r="J437" s="1">
        <f>((((bot_orders[[#This Row],[cTime]]/ 1000)+3*3600) / 86400) + DATE(1970,1,1))</f>
        <v>45757.45127769676</v>
      </c>
      <c r="K437" s="4" t="s">
        <v>1877</v>
      </c>
      <c r="L437" s="1">
        <f>((((bot_orders[[#This Row],[uTime]]/ 1000)+3*3600) / 86400) + DATE(1970,1,1))</f>
        <v>45757.456490127312</v>
      </c>
      <c r="M437" t="s">
        <v>34</v>
      </c>
      <c r="N437" t="s">
        <v>28</v>
      </c>
      <c r="O437" t="s">
        <v>35</v>
      </c>
      <c r="P437">
        <v>1.5720000000000001</v>
      </c>
      <c r="Q437" t="s">
        <v>36</v>
      </c>
      <c r="R437" t="s">
        <v>55</v>
      </c>
      <c r="S437">
        <v>0.42599999999999999</v>
      </c>
      <c r="T437">
        <v>0.42599999999999999</v>
      </c>
      <c r="U437">
        <v>1.5720000000000001</v>
      </c>
      <c r="V437">
        <v>-1.2576E-3</v>
      </c>
      <c r="W437" t="s">
        <v>39</v>
      </c>
      <c r="X437" s="4">
        <f>IF(bot_orders[[#This Row],[side]]="sell", bot_orders[[#This Row],[accFillSz]]*bot_orders[[#This Row],[avgPx]] + bot_orders[[#This Row],[fee]], -bot_orders[[#This Row],[accFillSz]]*bot_orders[[#This Row],[avgPx]])</f>
        <v>-0.66967200000000005</v>
      </c>
      <c r="Y437" s="4">
        <f>IF(bot_orders[[#This Row],[side]]="buy", bot_orders[[#This Row],[accFillSz]] + bot_orders[[#This Row],[fee]], -bot_orders[[#This Row],[accFillSz]])</f>
        <v>1.5707424000000001</v>
      </c>
      <c r="Z437" s="4">
        <f>IF(bot_orders[[#This Row],[side]]="sell",bot_orders[[#This Row],[accFillSz]]*bot_orders[[#This Row],[avgPx]]+bot_orders[[#This Row],[fee]], 0)</f>
        <v>0</v>
      </c>
      <c r="AA437" s="4">
        <f>IF(bot_orders[[#This Row],[side]]="sell",-bot_orders[[#This Row],[accFillSz]],bot_orders[[#This Row],[accFillSz]]+bot_orders[[#This Row],[fee]])</f>
        <v>1.5707424000000001</v>
      </c>
      <c r="AB437">
        <v>0</v>
      </c>
      <c r="AC437" t="s">
        <v>38</v>
      </c>
      <c r="AD437">
        <v>0</v>
      </c>
      <c r="AE437" t="s">
        <v>40</v>
      </c>
      <c r="AF437" t="s">
        <v>41</v>
      </c>
      <c r="AG437" t="s">
        <v>42</v>
      </c>
      <c r="AH437" t="s">
        <v>28</v>
      </c>
      <c r="AI437">
        <v>1.5707424000000001</v>
      </c>
      <c r="AJ437">
        <v>-0.66967200000000005</v>
      </c>
    </row>
    <row r="438" spans="1:36" x14ac:dyDescent="0.3">
      <c r="A438">
        <v>435</v>
      </c>
      <c r="B438" t="s">
        <v>309</v>
      </c>
      <c r="C438" t="s">
        <v>28</v>
      </c>
      <c r="D438" t="s">
        <v>29</v>
      </c>
      <c r="E438" t="s">
        <v>30</v>
      </c>
      <c r="F438" t="s">
        <v>31</v>
      </c>
      <c r="G438" t="s">
        <v>47</v>
      </c>
      <c r="H438" t="s">
        <v>1878</v>
      </c>
      <c r="I438" s="4" t="s">
        <v>1879</v>
      </c>
      <c r="J438" s="1">
        <f>((((bot_orders[[#This Row],[cTime]]/ 1000)+3*3600) / 86400) + DATE(1970,1,1))</f>
        <v>45757.456490162032</v>
      </c>
      <c r="K438" s="4" t="s">
        <v>1880</v>
      </c>
      <c r="L438" s="1">
        <f>((((bot_orders[[#This Row],[uTime]]/ 1000)+3*3600) / 86400) + DATE(1970,1,1))</f>
        <v>45757.645464016205</v>
      </c>
      <c r="M438" t="s">
        <v>34</v>
      </c>
      <c r="N438" t="s">
        <v>28</v>
      </c>
      <c r="O438" t="s">
        <v>35</v>
      </c>
      <c r="P438">
        <v>1.57</v>
      </c>
      <c r="Q438" t="s">
        <v>36</v>
      </c>
      <c r="R438" t="s">
        <v>37</v>
      </c>
      <c r="S438">
        <v>0.42799999999999999</v>
      </c>
      <c r="T438">
        <v>0.42799999999999999</v>
      </c>
      <c r="U438">
        <v>1.57</v>
      </c>
      <c r="V438">
        <v>-5.3756799999999999E-4</v>
      </c>
      <c r="W438" t="s">
        <v>38</v>
      </c>
      <c r="X438" s="4">
        <f>IF(bot_orders[[#This Row],[side]]="sell", bot_orders[[#This Row],[accFillSz]]*bot_orders[[#This Row],[avgPx]] + bot_orders[[#This Row],[fee]], -bot_orders[[#This Row],[accFillSz]]*bot_orders[[#This Row],[avgPx]])</f>
        <v>0.67142243199999996</v>
      </c>
      <c r="Y438" s="4">
        <f>IF(bot_orders[[#This Row],[side]]="buy", bot_orders[[#This Row],[accFillSz]] + bot_orders[[#This Row],[fee]], -bot_orders[[#This Row],[accFillSz]])</f>
        <v>-1.57</v>
      </c>
      <c r="Z438" s="4">
        <f>IF(bot_orders[[#This Row],[side]]="sell",bot_orders[[#This Row],[accFillSz]]*bot_orders[[#This Row],[avgPx]]+bot_orders[[#This Row],[fee]], 0)</f>
        <v>0.67142243199999996</v>
      </c>
      <c r="AA438" s="4">
        <f>IF(bot_orders[[#This Row],[side]]="sell",-bot_orders[[#This Row],[accFillSz]],bot_orders[[#This Row],[accFillSz]]+bot_orders[[#This Row],[fee]])</f>
        <v>-1.57</v>
      </c>
      <c r="AB438">
        <v>0</v>
      </c>
      <c r="AC438" t="s">
        <v>39</v>
      </c>
      <c r="AD438">
        <v>0</v>
      </c>
      <c r="AE438" t="s">
        <v>40</v>
      </c>
      <c r="AF438" t="s">
        <v>41</v>
      </c>
      <c r="AG438" t="s">
        <v>42</v>
      </c>
      <c r="AH438" t="s">
        <v>28</v>
      </c>
      <c r="AI438">
        <v>-1.57</v>
      </c>
      <c r="AJ438">
        <v>0.67142243000000001</v>
      </c>
    </row>
    <row r="439" spans="1:36" x14ac:dyDescent="0.3">
      <c r="A439">
        <v>436</v>
      </c>
      <c r="B439" t="s">
        <v>309</v>
      </c>
      <c r="C439" t="s">
        <v>28</v>
      </c>
      <c r="D439" t="s">
        <v>29</v>
      </c>
      <c r="E439" t="s">
        <v>30</v>
      </c>
      <c r="F439" t="s">
        <v>31</v>
      </c>
      <c r="G439" t="s">
        <v>45</v>
      </c>
      <c r="H439" t="s">
        <v>1881</v>
      </c>
      <c r="I439" s="4" t="s">
        <v>1882</v>
      </c>
      <c r="J439" s="1">
        <f>((((bot_orders[[#This Row],[cTime]]/ 1000)+3*3600) / 86400) + DATE(1970,1,1))</f>
        <v>45757.461598587965</v>
      </c>
      <c r="K439" s="4" t="s">
        <v>1883</v>
      </c>
      <c r="L439" s="1">
        <f>((((bot_orders[[#This Row],[uTime]]/ 1000)+3*3600) / 86400) + DATE(1970,1,1))</f>
        <v>45757.463541342586</v>
      </c>
      <c r="M439" t="s">
        <v>34</v>
      </c>
      <c r="N439" t="s">
        <v>28</v>
      </c>
      <c r="O439" t="s">
        <v>35</v>
      </c>
      <c r="P439">
        <v>1.57</v>
      </c>
      <c r="Q439" t="s">
        <v>36</v>
      </c>
      <c r="R439" t="s">
        <v>37</v>
      </c>
      <c r="S439">
        <v>0.42599999999999999</v>
      </c>
      <c r="T439">
        <v>0.42599999999999999</v>
      </c>
      <c r="U439">
        <v>1.57</v>
      </c>
      <c r="V439">
        <v>-5.3505600000000001E-4</v>
      </c>
      <c r="W439" t="s">
        <v>38</v>
      </c>
      <c r="X439" s="4">
        <f>IF(bot_orders[[#This Row],[side]]="sell", bot_orders[[#This Row],[accFillSz]]*bot_orders[[#This Row],[avgPx]] + bot_orders[[#This Row],[fee]], -bot_orders[[#This Row],[accFillSz]]*bot_orders[[#This Row],[avgPx]])</f>
        <v>0.66828494399999994</v>
      </c>
      <c r="Y439" s="4">
        <f>IF(bot_orders[[#This Row],[side]]="buy", bot_orders[[#This Row],[accFillSz]] + bot_orders[[#This Row],[fee]], -bot_orders[[#This Row],[accFillSz]])</f>
        <v>-1.57</v>
      </c>
      <c r="Z439" s="4">
        <f>IF(bot_orders[[#This Row],[side]]="sell",bot_orders[[#This Row],[accFillSz]]*bot_orders[[#This Row],[avgPx]]+bot_orders[[#This Row],[fee]], 0)</f>
        <v>0.66828494399999994</v>
      </c>
      <c r="AA439" s="4">
        <f>IF(bot_orders[[#This Row],[side]]="sell",-bot_orders[[#This Row],[accFillSz]],bot_orders[[#This Row],[accFillSz]]+bot_orders[[#This Row],[fee]])</f>
        <v>-1.57</v>
      </c>
      <c r="AB439">
        <v>0</v>
      </c>
      <c r="AC439" t="s">
        <v>39</v>
      </c>
      <c r="AD439">
        <v>0</v>
      </c>
      <c r="AE439" t="s">
        <v>40</v>
      </c>
      <c r="AF439" t="s">
        <v>41</v>
      </c>
      <c r="AG439" t="s">
        <v>42</v>
      </c>
      <c r="AH439" t="s">
        <v>28</v>
      </c>
      <c r="AI439">
        <v>-1.57</v>
      </c>
      <c r="AJ439">
        <v>0.66828494000000005</v>
      </c>
    </row>
    <row r="440" spans="1:36" x14ac:dyDescent="0.3">
      <c r="A440">
        <v>437</v>
      </c>
      <c r="B440" t="s">
        <v>309</v>
      </c>
      <c r="C440" t="s">
        <v>28</v>
      </c>
      <c r="D440" t="s">
        <v>29</v>
      </c>
      <c r="E440" t="s">
        <v>30</v>
      </c>
      <c r="F440" t="s">
        <v>31</v>
      </c>
      <c r="G440" t="s">
        <v>101</v>
      </c>
      <c r="H440" t="s">
        <v>1884</v>
      </c>
      <c r="I440" s="4" t="s">
        <v>1885</v>
      </c>
      <c r="J440" s="1">
        <f>((((bot_orders[[#This Row],[cTime]]/ 1000)+3*3600) / 86400) + DATE(1970,1,1))</f>
        <v>45757.463541365738</v>
      </c>
      <c r="K440" s="4" t="s">
        <v>1886</v>
      </c>
      <c r="L440" s="1">
        <f>((((bot_orders[[#This Row],[uTime]]/ 1000)+3*3600) / 86400) + DATE(1970,1,1))</f>
        <v>45757.470810995364</v>
      </c>
      <c r="M440" t="s">
        <v>34</v>
      </c>
      <c r="N440" t="s">
        <v>28</v>
      </c>
      <c r="O440" t="s">
        <v>35</v>
      </c>
      <c r="P440">
        <v>1.5720000000000001</v>
      </c>
      <c r="Q440" t="s">
        <v>36</v>
      </c>
      <c r="R440" t="s">
        <v>55</v>
      </c>
      <c r="S440">
        <v>0.42399999999999999</v>
      </c>
      <c r="T440">
        <v>0.42399999999999999</v>
      </c>
      <c r="U440">
        <v>1.5720000000000001</v>
      </c>
      <c r="V440">
        <v>-1.2576E-3</v>
      </c>
      <c r="W440" t="s">
        <v>39</v>
      </c>
      <c r="X440" s="4">
        <f>IF(bot_orders[[#This Row],[side]]="sell", bot_orders[[#This Row],[accFillSz]]*bot_orders[[#This Row],[avgPx]] + bot_orders[[#This Row],[fee]], -bot_orders[[#This Row],[accFillSz]]*bot_orders[[#This Row],[avgPx]])</f>
        <v>-0.66652800000000001</v>
      </c>
      <c r="Y440" s="4">
        <f>IF(bot_orders[[#This Row],[side]]="buy", bot_orders[[#This Row],[accFillSz]] + bot_orders[[#This Row],[fee]], -bot_orders[[#This Row],[accFillSz]])</f>
        <v>1.5707424000000001</v>
      </c>
      <c r="Z440" s="4">
        <f>IF(bot_orders[[#This Row],[side]]="sell",bot_orders[[#This Row],[accFillSz]]*bot_orders[[#This Row],[avgPx]]+bot_orders[[#This Row],[fee]], 0)</f>
        <v>0</v>
      </c>
      <c r="AA440" s="4">
        <f>IF(bot_orders[[#This Row],[side]]="sell",-bot_orders[[#This Row],[accFillSz]],bot_orders[[#This Row],[accFillSz]]+bot_orders[[#This Row],[fee]])</f>
        <v>1.5707424000000001</v>
      </c>
      <c r="AB440">
        <v>0</v>
      </c>
      <c r="AC440" t="s">
        <v>38</v>
      </c>
      <c r="AD440">
        <v>0</v>
      </c>
      <c r="AE440" t="s">
        <v>40</v>
      </c>
      <c r="AF440" t="s">
        <v>41</v>
      </c>
      <c r="AG440" t="s">
        <v>42</v>
      </c>
      <c r="AH440" t="s">
        <v>28</v>
      </c>
      <c r="AI440">
        <v>1.5707424000000001</v>
      </c>
      <c r="AJ440">
        <v>-0.66652800000000001</v>
      </c>
    </row>
    <row r="441" spans="1:36" x14ac:dyDescent="0.3">
      <c r="A441">
        <v>438</v>
      </c>
      <c r="B441" t="s">
        <v>309</v>
      </c>
      <c r="C441" t="s">
        <v>28</v>
      </c>
      <c r="D441" t="s">
        <v>29</v>
      </c>
      <c r="E441" t="s">
        <v>30</v>
      </c>
      <c r="F441" t="s">
        <v>31</v>
      </c>
      <c r="G441" t="s">
        <v>101</v>
      </c>
      <c r="H441" t="s">
        <v>1887</v>
      </c>
      <c r="I441" s="4" t="s">
        <v>1888</v>
      </c>
      <c r="J441" s="1">
        <f>((((bot_orders[[#This Row],[cTime]]/ 1000)+3*3600) / 86400) + DATE(1970,1,1))</f>
        <v>45757.470811018517</v>
      </c>
      <c r="K441" s="4" t="s">
        <v>1889</v>
      </c>
      <c r="L441" s="1">
        <f>((((bot_orders[[#This Row],[uTime]]/ 1000)+3*3600) / 86400) + DATE(1970,1,1))</f>
        <v>45757.523689479167</v>
      </c>
      <c r="M441" t="s">
        <v>34</v>
      </c>
      <c r="N441" t="s">
        <v>28</v>
      </c>
      <c r="O441" t="s">
        <v>35</v>
      </c>
      <c r="P441">
        <v>1.57</v>
      </c>
      <c r="Q441" t="s">
        <v>36</v>
      </c>
      <c r="R441" t="s">
        <v>37</v>
      </c>
      <c r="S441">
        <v>0.42599999999999999</v>
      </c>
      <c r="T441">
        <v>0.42599999999999999</v>
      </c>
      <c r="U441">
        <v>1.57</v>
      </c>
      <c r="V441">
        <v>-5.3505600000000001E-4</v>
      </c>
      <c r="W441" t="s">
        <v>38</v>
      </c>
      <c r="X441" s="4">
        <f>IF(bot_orders[[#This Row],[side]]="sell", bot_orders[[#This Row],[accFillSz]]*bot_orders[[#This Row],[avgPx]] + bot_orders[[#This Row],[fee]], -bot_orders[[#This Row],[accFillSz]]*bot_orders[[#This Row],[avgPx]])</f>
        <v>0.66828494399999994</v>
      </c>
      <c r="Y441" s="4">
        <f>IF(bot_orders[[#This Row],[side]]="buy", bot_orders[[#This Row],[accFillSz]] + bot_orders[[#This Row],[fee]], -bot_orders[[#This Row],[accFillSz]])</f>
        <v>-1.57</v>
      </c>
      <c r="Z441" s="4">
        <f>IF(bot_orders[[#This Row],[side]]="sell",bot_orders[[#This Row],[accFillSz]]*bot_orders[[#This Row],[avgPx]]+bot_orders[[#This Row],[fee]], 0)</f>
        <v>0.66828494399999994</v>
      </c>
      <c r="AA441" s="4">
        <f>IF(bot_orders[[#This Row],[side]]="sell",-bot_orders[[#This Row],[accFillSz]],bot_orders[[#This Row],[accFillSz]]+bot_orders[[#This Row],[fee]])</f>
        <v>-1.57</v>
      </c>
      <c r="AB441">
        <v>0</v>
      </c>
      <c r="AC441" t="s">
        <v>39</v>
      </c>
      <c r="AD441">
        <v>0</v>
      </c>
      <c r="AE441" t="s">
        <v>40</v>
      </c>
      <c r="AF441" t="s">
        <v>41</v>
      </c>
      <c r="AG441" t="s">
        <v>42</v>
      </c>
      <c r="AH441" t="s">
        <v>28</v>
      </c>
      <c r="AI441">
        <v>-1.57</v>
      </c>
      <c r="AJ441">
        <v>0.66828494000000005</v>
      </c>
    </row>
    <row r="442" spans="1:36" x14ac:dyDescent="0.3">
      <c r="A442">
        <v>439</v>
      </c>
      <c r="B442" t="s">
        <v>309</v>
      </c>
      <c r="C442" t="s">
        <v>28</v>
      </c>
      <c r="D442" t="s">
        <v>29</v>
      </c>
      <c r="E442" t="s">
        <v>30</v>
      </c>
      <c r="F442" t="s">
        <v>31</v>
      </c>
      <c r="G442" t="s">
        <v>106</v>
      </c>
      <c r="H442" t="s">
        <v>1890</v>
      </c>
      <c r="I442" s="4" t="s">
        <v>1891</v>
      </c>
      <c r="J442" s="1">
        <f>((((bot_orders[[#This Row],[cTime]]/ 1000)+3*3600) / 86400) + DATE(1970,1,1))</f>
        <v>45757.497835914357</v>
      </c>
      <c r="K442" s="4" t="s">
        <v>1892</v>
      </c>
      <c r="L442" s="1">
        <f>((((bot_orders[[#This Row],[uTime]]/ 1000)+3*3600) / 86400) + DATE(1970,1,1))</f>
        <v>45757.511952094908</v>
      </c>
      <c r="M442" t="s">
        <v>34</v>
      </c>
      <c r="N442" t="s">
        <v>28</v>
      </c>
      <c r="O442" t="s">
        <v>35</v>
      </c>
      <c r="P442">
        <v>1.57</v>
      </c>
      <c r="Q442" t="s">
        <v>36</v>
      </c>
      <c r="R442" t="s">
        <v>37</v>
      </c>
      <c r="S442">
        <v>0.42399999999999999</v>
      </c>
      <c r="T442">
        <v>0.42399999999999999</v>
      </c>
      <c r="U442">
        <v>1.57</v>
      </c>
      <c r="V442">
        <v>-5.3254400000000003E-4</v>
      </c>
      <c r="W442" t="s">
        <v>38</v>
      </c>
      <c r="X442" s="4">
        <f>IF(bot_orders[[#This Row],[side]]="sell", bot_orders[[#This Row],[accFillSz]]*bot_orders[[#This Row],[avgPx]] + bot_orders[[#This Row],[fee]], -bot_orders[[#This Row],[accFillSz]]*bot_orders[[#This Row],[avgPx]])</f>
        <v>0.66514745600000003</v>
      </c>
      <c r="Y442" s="4">
        <f>IF(bot_orders[[#This Row],[side]]="buy", bot_orders[[#This Row],[accFillSz]] + bot_orders[[#This Row],[fee]], -bot_orders[[#This Row],[accFillSz]])</f>
        <v>-1.57</v>
      </c>
      <c r="Z442" s="4">
        <f>IF(bot_orders[[#This Row],[side]]="sell",bot_orders[[#This Row],[accFillSz]]*bot_orders[[#This Row],[avgPx]]+bot_orders[[#This Row],[fee]], 0)</f>
        <v>0.66514745600000003</v>
      </c>
      <c r="AA442" s="4">
        <f>IF(bot_orders[[#This Row],[side]]="sell",-bot_orders[[#This Row],[accFillSz]],bot_orders[[#This Row],[accFillSz]]+bot_orders[[#This Row],[fee]])</f>
        <v>-1.57</v>
      </c>
      <c r="AB442">
        <v>0</v>
      </c>
      <c r="AC442" t="s">
        <v>39</v>
      </c>
      <c r="AD442">
        <v>0</v>
      </c>
      <c r="AE442" t="s">
        <v>40</v>
      </c>
      <c r="AF442" t="s">
        <v>41</v>
      </c>
      <c r="AG442" t="s">
        <v>42</v>
      </c>
      <c r="AH442" t="s">
        <v>28</v>
      </c>
      <c r="AI442">
        <v>-1.57</v>
      </c>
      <c r="AJ442">
        <v>0.66514746000000002</v>
      </c>
    </row>
    <row r="443" spans="1:36" x14ac:dyDescent="0.3">
      <c r="A443">
        <v>440</v>
      </c>
      <c r="B443" t="s">
        <v>309</v>
      </c>
      <c r="C443" t="s">
        <v>28</v>
      </c>
      <c r="D443" t="s">
        <v>29</v>
      </c>
      <c r="E443" t="s">
        <v>30</v>
      </c>
      <c r="F443" t="s">
        <v>31</v>
      </c>
      <c r="G443" t="s">
        <v>43</v>
      </c>
      <c r="H443" t="s">
        <v>1893</v>
      </c>
      <c r="I443" s="4" t="s">
        <v>1894</v>
      </c>
      <c r="J443" s="1">
        <f>((((bot_orders[[#This Row],[cTime]]/ 1000)+3*3600) / 86400) + DATE(1970,1,1))</f>
        <v>45757.51195211806</v>
      </c>
      <c r="K443" s="4" t="s">
        <v>1895</v>
      </c>
      <c r="L443" s="1">
        <f>((((bot_orders[[#This Row],[uTime]]/ 1000)+3*3600) / 86400) + DATE(1970,1,1))</f>
        <v>45757.533115092592</v>
      </c>
      <c r="M443" t="s">
        <v>34</v>
      </c>
      <c r="N443" t="s">
        <v>28</v>
      </c>
      <c r="O443" t="s">
        <v>35</v>
      </c>
      <c r="P443">
        <v>1.5720000000000001</v>
      </c>
      <c r="Q443" t="s">
        <v>36</v>
      </c>
      <c r="R443" t="s">
        <v>55</v>
      </c>
      <c r="S443">
        <v>0.42199999999999999</v>
      </c>
      <c r="T443">
        <v>0.42199999999999999</v>
      </c>
      <c r="U443">
        <v>1.5720000000000001</v>
      </c>
      <c r="V443">
        <v>-1.2576E-3</v>
      </c>
      <c r="W443" t="s">
        <v>39</v>
      </c>
      <c r="X443" s="4">
        <f>IF(bot_orders[[#This Row],[side]]="sell", bot_orders[[#This Row],[accFillSz]]*bot_orders[[#This Row],[avgPx]] + bot_orders[[#This Row],[fee]], -bot_orders[[#This Row],[accFillSz]]*bot_orders[[#This Row],[avgPx]])</f>
        <v>-0.66338399999999997</v>
      </c>
      <c r="Y443" s="4">
        <f>IF(bot_orders[[#This Row],[side]]="buy", bot_orders[[#This Row],[accFillSz]] + bot_orders[[#This Row],[fee]], -bot_orders[[#This Row],[accFillSz]])</f>
        <v>1.5707424000000001</v>
      </c>
      <c r="Z443" s="4">
        <f>IF(bot_orders[[#This Row],[side]]="sell",bot_orders[[#This Row],[accFillSz]]*bot_orders[[#This Row],[avgPx]]+bot_orders[[#This Row],[fee]], 0)</f>
        <v>0</v>
      </c>
      <c r="AA443" s="4">
        <f>IF(bot_orders[[#This Row],[side]]="sell",-bot_orders[[#This Row],[accFillSz]],bot_orders[[#This Row],[accFillSz]]+bot_orders[[#This Row],[fee]])</f>
        <v>1.5707424000000001</v>
      </c>
      <c r="AB443">
        <v>0</v>
      </c>
      <c r="AC443" t="s">
        <v>38</v>
      </c>
      <c r="AD443">
        <v>0</v>
      </c>
      <c r="AE443" t="s">
        <v>40</v>
      </c>
      <c r="AF443" t="s">
        <v>41</v>
      </c>
      <c r="AG443" t="s">
        <v>42</v>
      </c>
      <c r="AH443" t="s">
        <v>28</v>
      </c>
      <c r="AI443">
        <v>1.5707424000000001</v>
      </c>
      <c r="AJ443">
        <v>-0.66338399999999997</v>
      </c>
    </row>
    <row r="444" spans="1:36" x14ac:dyDescent="0.3">
      <c r="A444">
        <v>441</v>
      </c>
      <c r="B444" t="s">
        <v>309</v>
      </c>
      <c r="C444" t="s">
        <v>28</v>
      </c>
      <c r="D444" t="s">
        <v>29</v>
      </c>
      <c r="E444" t="s">
        <v>30</v>
      </c>
      <c r="F444" t="s">
        <v>31</v>
      </c>
      <c r="G444" t="s">
        <v>104</v>
      </c>
      <c r="H444" t="s">
        <v>1896</v>
      </c>
      <c r="I444" s="4" t="s">
        <v>1897</v>
      </c>
      <c r="J444" s="1">
        <f>((((bot_orders[[#This Row],[cTime]]/ 1000)+3*3600) / 86400) + DATE(1970,1,1))</f>
        <v>45757.523689537033</v>
      </c>
      <c r="K444" s="4" t="s">
        <v>1898</v>
      </c>
      <c r="L444" s="1">
        <f>((((bot_orders[[#This Row],[uTime]]/ 1000)+3*3600) / 86400) + DATE(1970,1,1))</f>
        <v>45757.528226921291</v>
      </c>
      <c r="M444" t="s">
        <v>34</v>
      </c>
      <c r="N444" t="s">
        <v>28</v>
      </c>
      <c r="O444" t="s">
        <v>35</v>
      </c>
      <c r="P444">
        <v>1.5720000000000001</v>
      </c>
      <c r="Q444" t="s">
        <v>36</v>
      </c>
      <c r="R444" t="s">
        <v>55</v>
      </c>
      <c r="S444">
        <v>0.42399999999999999</v>
      </c>
      <c r="T444">
        <v>0.42399999999999999</v>
      </c>
      <c r="U444">
        <v>1.5720000000000001</v>
      </c>
      <c r="V444">
        <v>-1.2576E-3</v>
      </c>
      <c r="W444" t="s">
        <v>39</v>
      </c>
      <c r="X444" s="4">
        <f>IF(bot_orders[[#This Row],[side]]="sell", bot_orders[[#This Row],[accFillSz]]*bot_orders[[#This Row],[avgPx]] + bot_orders[[#This Row],[fee]], -bot_orders[[#This Row],[accFillSz]]*bot_orders[[#This Row],[avgPx]])</f>
        <v>-0.66652800000000001</v>
      </c>
      <c r="Y444" s="4">
        <f>IF(bot_orders[[#This Row],[side]]="buy", bot_orders[[#This Row],[accFillSz]] + bot_orders[[#This Row],[fee]], -bot_orders[[#This Row],[accFillSz]])</f>
        <v>1.5707424000000001</v>
      </c>
      <c r="Z444" s="4">
        <f>IF(bot_orders[[#This Row],[side]]="sell",bot_orders[[#This Row],[accFillSz]]*bot_orders[[#This Row],[avgPx]]+bot_orders[[#This Row],[fee]], 0)</f>
        <v>0</v>
      </c>
      <c r="AA444" s="4">
        <f>IF(bot_orders[[#This Row],[side]]="sell",-bot_orders[[#This Row],[accFillSz]],bot_orders[[#This Row],[accFillSz]]+bot_orders[[#This Row],[fee]])</f>
        <v>1.5707424000000001</v>
      </c>
      <c r="AB444">
        <v>0</v>
      </c>
      <c r="AC444" t="s">
        <v>38</v>
      </c>
      <c r="AD444">
        <v>0</v>
      </c>
      <c r="AE444" t="s">
        <v>40</v>
      </c>
      <c r="AF444" t="s">
        <v>41</v>
      </c>
      <c r="AG444" t="s">
        <v>42</v>
      </c>
      <c r="AH444" t="s">
        <v>28</v>
      </c>
      <c r="AI444">
        <v>1.5707424000000001</v>
      </c>
      <c r="AJ444">
        <v>-0.66652800000000001</v>
      </c>
    </row>
    <row r="445" spans="1:36" x14ac:dyDescent="0.3">
      <c r="A445">
        <v>442</v>
      </c>
      <c r="B445" t="s">
        <v>309</v>
      </c>
      <c r="C445" t="s">
        <v>28</v>
      </c>
      <c r="D445" t="s">
        <v>29</v>
      </c>
      <c r="E445" t="s">
        <v>30</v>
      </c>
      <c r="F445" t="s">
        <v>31</v>
      </c>
      <c r="G445" t="s">
        <v>104</v>
      </c>
      <c r="H445" t="s">
        <v>1899</v>
      </c>
      <c r="I445" s="4" t="s">
        <v>1900</v>
      </c>
      <c r="J445" s="1">
        <f>((((bot_orders[[#This Row],[cTime]]/ 1000)+3*3600) / 86400) + DATE(1970,1,1))</f>
        <v>45757.528226956019</v>
      </c>
      <c r="K445" s="4" t="s">
        <v>1901</v>
      </c>
      <c r="L445" s="1">
        <f>((((bot_orders[[#This Row],[uTime]]/ 1000)+3*3600) / 86400) + DATE(1970,1,1))</f>
        <v>45757.638718946757</v>
      </c>
      <c r="M445" t="s">
        <v>34</v>
      </c>
      <c r="N445" t="s">
        <v>28</v>
      </c>
      <c r="O445" t="s">
        <v>35</v>
      </c>
      <c r="P445">
        <v>1.57</v>
      </c>
      <c r="Q445" t="s">
        <v>36</v>
      </c>
      <c r="R445" t="s">
        <v>37</v>
      </c>
      <c r="S445">
        <v>0.42599999999999999</v>
      </c>
      <c r="T445">
        <v>0.42599999999999999</v>
      </c>
      <c r="U445">
        <v>1.57</v>
      </c>
      <c r="V445">
        <v>-5.3505600000000001E-4</v>
      </c>
      <c r="W445" t="s">
        <v>38</v>
      </c>
      <c r="X445" s="4">
        <f>IF(bot_orders[[#This Row],[side]]="sell", bot_orders[[#This Row],[accFillSz]]*bot_orders[[#This Row],[avgPx]] + bot_orders[[#This Row],[fee]], -bot_orders[[#This Row],[accFillSz]]*bot_orders[[#This Row],[avgPx]])</f>
        <v>0.66828494399999994</v>
      </c>
      <c r="Y445" s="4">
        <f>IF(bot_orders[[#This Row],[side]]="buy", bot_orders[[#This Row],[accFillSz]] + bot_orders[[#This Row],[fee]], -bot_orders[[#This Row],[accFillSz]])</f>
        <v>-1.57</v>
      </c>
      <c r="Z445" s="4">
        <f>IF(bot_orders[[#This Row],[side]]="sell",bot_orders[[#This Row],[accFillSz]]*bot_orders[[#This Row],[avgPx]]+bot_orders[[#This Row],[fee]], 0)</f>
        <v>0.66828494399999994</v>
      </c>
      <c r="AA445" s="4">
        <f>IF(bot_orders[[#This Row],[side]]="sell",-bot_orders[[#This Row],[accFillSz]],bot_orders[[#This Row],[accFillSz]]+bot_orders[[#This Row],[fee]])</f>
        <v>-1.57</v>
      </c>
      <c r="AB445">
        <v>0</v>
      </c>
      <c r="AC445" t="s">
        <v>39</v>
      </c>
      <c r="AD445">
        <v>0</v>
      </c>
      <c r="AE445" t="s">
        <v>40</v>
      </c>
      <c r="AF445" t="s">
        <v>41</v>
      </c>
      <c r="AG445" t="s">
        <v>42</v>
      </c>
      <c r="AH445" t="s">
        <v>28</v>
      </c>
      <c r="AI445">
        <v>-1.57</v>
      </c>
      <c r="AJ445">
        <v>0.66828494000000005</v>
      </c>
    </row>
    <row r="446" spans="1:36" x14ac:dyDescent="0.3">
      <c r="A446">
        <v>443</v>
      </c>
      <c r="B446" t="s">
        <v>309</v>
      </c>
      <c r="C446" t="s">
        <v>28</v>
      </c>
      <c r="D446" t="s">
        <v>29</v>
      </c>
      <c r="E446" t="s">
        <v>30</v>
      </c>
      <c r="F446" t="s">
        <v>31</v>
      </c>
      <c r="G446" t="s">
        <v>43</v>
      </c>
      <c r="H446" t="s">
        <v>1902</v>
      </c>
      <c r="I446" s="4" t="s">
        <v>1903</v>
      </c>
      <c r="J446" s="1">
        <f>((((bot_orders[[#This Row],[cTime]]/ 1000)+3*3600) / 86400) + DATE(1970,1,1))</f>
        <v>45757.533115127313</v>
      </c>
      <c r="K446" s="4" t="s">
        <v>1904</v>
      </c>
      <c r="L446" s="1">
        <f>((((bot_orders[[#This Row],[uTime]]/ 1000)+3*3600) / 86400) + DATE(1970,1,1))</f>
        <v>45757.544771319444</v>
      </c>
      <c r="M446" t="s">
        <v>34</v>
      </c>
      <c r="N446" t="s">
        <v>28</v>
      </c>
      <c r="O446" t="s">
        <v>35</v>
      </c>
      <c r="P446">
        <v>1.57</v>
      </c>
      <c r="Q446" t="s">
        <v>36</v>
      </c>
      <c r="R446" t="s">
        <v>37</v>
      </c>
      <c r="S446">
        <v>0.42399999999999999</v>
      </c>
      <c r="T446">
        <v>0.42399999999999999</v>
      </c>
      <c r="U446">
        <v>1.57</v>
      </c>
      <c r="V446">
        <v>-5.3254400000000003E-4</v>
      </c>
      <c r="W446" t="s">
        <v>38</v>
      </c>
      <c r="X446" s="4">
        <f>IF(bot_orders[[#This Row],[side]]="sell", bot_orders[[#This Row],[accFillSz]]*bot_orders[[#This Row],[avgPx]] + bot_orders[[#This Row],[fee]], -bot_orders[[#This Row],[accFillSz]]*bot_orders[[#This Row],[avgPx]])</f>
        <v>0.66514745600000003</v>
      </c>
      <c r="Y446" s="4">
        <f>IF(bot_orders[[#This Row],[side]]="buy", bot_orders[[#This Row],[accFillSz]] + bot_orders[[#This Row],[fee]], -bot_orders[[#This Row],[accFillSz]])</f>
        <v>-1.57</v>
      </c>
      <c r="Z446" s="4">
        <f>IF(bot_orders[[#This Row],[side]]="sell",bot_orders[[#This Row],[accFillSz]]*bot_orders[[#This Row],[avgPx]]+bot_orders[[#This Row],[fee]], 0)</f>
        <v>0.66514745600000003</v>
      </c>
      <c r="AA446" s="4">
        <f>IF(bot_orders[[#This Row],[side]]="sell",-bot_orders[[#This Row],[accFillSz]],bot_orders[[#This Row],[accFillSz]]+bot_orders[[#This Row],[fee]])</f>
        <v>-1.57</v>
      </c>
      <c r="AB446">
        <v>0</v>
      </c>
      <c r="AC446" t="s">
        <v>39</v>
      </c>
      <c r="AD446">
        <v>0</v>
      </c>
      <c r="AE446" t="s">
        <v>40</v>
      </c>
      <c r="AF446" t="s">
        <v>41</v>
      </c>
      <c r="AG446" t="s">
        <v>42</v>
      </c>
      <c r="AH446" t="s">
        <v>28</v>
      </c>
      <c r="AI446">
        <v>-1.57</v>
      </c>
      <c r="AJ446">
        <v>0.66514746000000002</v>
      </c>
    </row>
    <row r="447" spans="1:36" x14ac:dyDescent="0.3">
      <c r="A447">
        <v>444</v>
      </c>
      <c r="B447" t="s">
        <v>309</v>
      </c>
      <c r="C447" t="s">
        <v>28</v>
      </c>
      <c r="D447" t="s">
        <v>29</v>
      </c>
      <c r="E447" t="s">
        <v>30</v>
      </c>
      <c r="F447" t="s">
        <v>31</v>
      </c>
      <c r="G447" t="s">
        <v>117</v>
      </c>
      <c r="H447" t="s">
        <v>1905</v>
      </c>
      <c r="I447" s="4" t="s">
        <v>1906</v>
      </c>
      <c r="J447" s="1">
        <f>((((bot_orders[[#This Row],[cTime]]/ 1000)+3*3600) / 86400) + DATE(1970,1,1))</f>
        <v>45757.544771342597</v>
      </c>
      <c r="K447" s="4" t="s">
        <v>1907</v>
      </c>
      <c r="L447" s="1">
        <f>((((bot_orders[[#This Row],[uTime]]/ 1000)+3*3600) / 86400) + DATE(1970,1,1))</f>
        <v>45757.545741238428</v>
      </c>
      <c r="M447" t="s">
        <v>34</v>
      </c>
      <c r="N447" t="s">
        <v>28</v>
      </c>
      <c r="O447" t="s">
        <v>35</v>
      </c>
      <c r="P447">
        <v>1.5720000000000001</v>
      </c>
      <c r="Q447" t="s">
        <v>36</v>
      </c>
      <c r="R447" t="s">
        <v>55</v>
      </c>
      <c r="S447">
        <v>0.42199999999999999</v>
      </c>
      <c r="T447">
        <v>0.42199999999999999</v>
      </c>
      <c r="U447">
        <v>1.5720000000000001</v>
      </c>
      <c r="V447">
        <v>-1.2576E-3</v>
      </c>
      <c r="W447" t="s">
        <v>39</v>
      </c>
      <c r="X447" s="4">
        <f>IF(bot_orders[[#This Row],[side]]="sell", bot_orders[[#This Row],[accFillSz]]*bot_orders[[#This Row],[avgPx]] + bot_orders[[#This Row],[fee]], -bot_orders[[#This Row],[accFillSz]]*bot_orders[[#This Row],[avgPx]])</f>
        <v>-0.66338399999999997</v>
      </c>
      <c r="Y447" s="4">
        <f>IF(bot_orders[[#This Row],[side]]="buy", bot_orders[[#This Row],[accFillSz]] + bot_orders[[#This Row],[fee]], -bot_orders[[#This Row],[accFillSz]])</f>
        <v>1.5707424000000001</v>
      </c>
      <c r="Z447" s="4">
        <f>IF(bot_orders[[#This Row],[side]]="sell",bot_orders[[#This Row],[accFillSz]]*bot_orders[[#This Row],[avgPx]]+bot_orders[[#This Row],[fee]], 0)</f>
        <v>0</v>
      </c>
      <c r="AA447" s="4">
        <f>IF(bot_orders[[#This Row],[side]]="sell",-bot_orders[[#This Row],[accFillSz]],bot_orders[[#This Row],[accFillSz]]+bot_orders[[#This Row],[fee]])</f>
        <v>1.5707424000000001</v>
      </c>
      <c r="AB447">
        <v>0</v>
      </c>
      <c r="AC447" t="s">
        <v>38</v>
      </c>
      <c r="AD447">
        <v>0</v>
      </c>
      <c r="AE447" t="s">
        <v>40</v>
      </c>
      <c r="AF447" t="s">
        <v>41</v>
      </c>
      <c r="AG447" t="s">
        <v>42</v>
      </c>
      <c r="AH447" t="s">
        <v>28</v>
      </c>
      <c r="AI447">
        <v>1.5707424000000001</v>
      </c>
      <c r="AJ447">
        <v>-0.66338399999999997</v>
      </c>
    </row>
    <row r="448" spans="1:36" x14ac:dyDescent="0.3">
      <c r="A448">
        <v>445</v>
      </c>
      <c r="B448" t="s">
        <v>309</v>
      </c>
      <c r="C448" t="s">
        <v>28</v>
      </c>
      <c r="D448" t="s">
        <v>29</v>
      </c>
      <c r="E448" t="s">
        <v>30</v>
      </c>
      <c r="F448" t="s">
        <v>31</v>
      </c>
      <c r="G448" t="s">
        <v>117</v>
      </c>
      <c r="H448" t="s">
        <v>1908</v>
      </c>
      <c r="I448" s="4" t="s">
        <v>1909</v>
      </c>
      <c r="J448" s="1">
        <f>((((bot_orders[[#This Row],[cTime]]/ 1000)+3*3600) / 86400) + DATE(1970,1,1))</f>
        <v>45757.54574126158</v>
      </c>
      <c r="K448" s="4" t="s">
        <v>1910</v>
      </c>
      <c r="L448" s="1">
        <f>((((bot_orders[[#This Row],[uTime]]/ 1000)+3*3600) / 86400) + DATE(1970,1,1))</f>
        <v>45757.627967222223</v>
      </c>
      <c r="M448" t="s">
        <v>34</v>
      </c>
      <c r="N448" t="s">
        <v>28</v>
      </c>
      <c r="O448" t="s">
        <v>35</v>
      </c>
      <c r="P448">
        <v>1.57</v>
      </c>
      <c r="Q448" t="s">
        <v>36</v>
      </c>
      <c r="R448" t="s">
        <v>37</v>
      </c>
      <c r="S448">
        <v>0.42399999999999999</v>
      </c>
      <c r="T448">
        <v>0.42399999999999999</v>
      </c>
      <c r="U448">
        <v>1.57</v>
      </c>
      <c r="V448">
        <v>-5.3254400000000003E-4</v>
      </c>
      <c r="W448" t="s">
        <v>38</v>
      </c>
      <c r="X448" s="4">
        <f>IF(bot_orders[[#This Row],[side]]="sell", bot_orders[[#This Row],[accFillSz]]*bot_orders[[#This Row],[avgPx]] + bot_orders[[#This Row],[fee]], -bot_orders[[#This Row],[accFillSz]]*bot_orders[[#This Row],[avgPx]])</f>
        <v>0.66514745600000003</v>
      </c>
      <c r="Y448" s="4">
        <f>IF(bot_orders[[#This Row],[side]]="buy", bot_orders[[#This Row],[accFillSz]] + bot_orders[[#This Row],[fee]], -bot_orders[[#This Row],[accFillSz]])</f>
        <v>-1.57</v>
      </c>
      <c r="Z448" s="4">
        <f>IF(bot_orders[[#This Row],[side]]="sell",bot_orders[[#This Row],[accFillSz]]*bot_orders[[#This Row],[avgPx]]+bot_orders[[#This Row],[fee]], 0)</f>
        <v>0.66514745600000003</v>
      </c>
      <c r="AA448" s="4">
        <f>IF(bot_orders[[#This Row],[side]]="sell",-bot_orders[[#This Row],[accFillSz]],bot_orders[[#This Row],[accFillSz]]+bot_orders[[#This Row],[fee]])</f>
        <v>-1.57</v>
      </c>
      <c r="AB448">
        <v>0</v>
      </c>
      <c r="AC448" t="s">
        <v>39</v>
      </c>
      <c r="AD448">
        <v>0</v>
      </c>
      <c r="AE448" t="s">
        <v>40</v>
      </c>
      <c r="AF448" t="s">
        <v>41</v>
      </c>
      <c r="AG448" t="s">
        <v>42</v>
      </c>
      <c r="AH448" t="s">
        <v>28</v>
      </c>
      <c r="AI448">
        <v>-1.57</v>
      </c>
      <c r="AJ448">
        <v>0.66514746000000002</v>
      </c>
    </row>
    <row r="449" spans="1:36" x14ac:dyDescent="0.3">
      <c r="A449">
        <v>446</v>
      </c>
      <c r="B449" t="s">
        <v>309</v>
      </c>
      <c r="C449" t="s">
        <v>28</v>
      </c>
      <c r="D449" t="s">
        <v>29</v>
      </c>
      <c r="E449" t="s">
        <v>30</v>
      </c>
      <c r="F449" t="s">
        <v>31</v>
      </c>
      <c r="G449" t="s">
        <v>115</v>
      </c>
      <c r="H449" t="s">
        <v>1911</v>
      </c>
      <c r="I449" s="4" t="s">
        <v>1912</v>
      </c>
      <c r="J449" s="1">
        <f>((((bot_orders[[#This Row],[cTime]]/ 1000)+3*3600) / 86400) + DATE(1970,1,1))</f>
        <v>45757.55615822917</v>
      </c>
      <c r="K449" s="4" t="s">
        <v>1913</v>
      </c>
      <c r="L449" s="1">
        <f>((((bot_orders[[#This Row],[uTime]]/ 1000)+3*3600) / 86400) + DATE(1970,1,1))</f>
        <v>45757.583814652782</v>
      </c>
      <c r="M449" t="s">
        <v>34</v>
      </c>
      <c r="N449" t="s">
        <v>28</v>
      </c>
      <c r="O449" t="s">
        <v>35</v>
      </c>
      <c r="P449">
        <v>1.57</v>
      </c>
      <c r="Q449" t="s">
        <v>36</v>
      </c>
      <c r="R449" t="s">
        <v>37</v>
      </c>
      <c r="S449">
        <v>0.42199999999999999</v>
      </c>
      <c r="T449">
        <v>0.42199999999999999</v>
      </c>
      <c r="U449">
        <v>1.57</v>
      </c>
      <c r="V449">
        <v>-5.3003200000000005E-4</v>
      </c>
      <c r="W449" t="s">
        <v>38</v>
      </c>
      <c r="X449" s="4">
        <f>IF(bot_orders[[#This Row],[side]]="sell", bot_orders[[#This Row],[accFillSz]]*bot_orders[[#This Row],[avgPx]] + bot_orders[[#This Row],[fee]], -bot_orders[[#This Row],[accFillSz]]*bot_orders[[#This Row],[avgPx]])</f>
        <v>0.662009968</v>
      </c>
      <c r="Y449" s="4">
        <f>IF(bot_orders[[#This Row],[side]]="buy", bot_orders[[#This Row],[accFillSz]] + bot_orders[[#This Row],[fee]], -bot_orders[[#This Row],[accFillSz]])</f>
        <v>-1.57</v>
      </c>
      <c r="Z449" s="4">
        <f>IF(bot_orders[[#This Row],[side]]="sell",bot_orders[[#This Row],[accFillSz]]*bot_orders[[#This Row],[avgPx]]+bot_orders[[#This Row],[fee]], 0)</f>
        <v>0.662009968</v>
      </c>
      <c r="AA449" s="4">
        <f>IF(bot_orders[[#This Row],[side]]="sell",-bot_orders[[#This Row],[accFillSz]],bot_orders[[#This Row],[accFillSz]]+bot_orders[[#This Row],[fee]])</f>
        <v>-1.57</v>
      </c>
      <c r="AB449">
        <v>0</v>
      </c>
      <c r="AC449" t="s">
        <v>39</v>
      </c>
      <c r="AD449">
        <v>0</v>
      </c>
      <c r="AE449" t="s">
        <v>40</v>
      </c>
      <c r="AF449" t="s">
        <v>41</v>
      </c>
      <c r="AG449" t="s">
        <v>42</v>
      </c>
      <c r="AH449" t="s">
        <v>28</v>
      </c>
      <c r="AI449">
        <v>-1.57</v>
      </c>
      <c r="AJ449">
        <v>0.66200996999999995</v>
      </c>
    </row>
    <row r="450" spans="1:36" x14ac:dyDescent="0.3">
      <c r="A450">
        <v>447</v>
      </c>
      <c r="B450" t="s">
        <v>309</v>
      </c>
      <c r="C450" t="s">
        <v>28</v>
      </c>
      <c r="D450" t="s">
        <v>29</v>
      </c>
      <c r="E450" t="s">
        <v>30</v>
      </c>
      <c r="F450" t="s">
        <v>31</v>
      </c>
      <c r="G450" t="s">
        <v>125</v>
      </c>
      <c r="H450" t="s">
        <v>1914</v>
      </c>
      <c r="I450" s="4" t="s">
        <v>1915</v>
      </c>
      <c r="J450" s="1">
        <f>((((bot_orders[[#This Row],[cTime]]/ 1000)+3*3600) / 86400) + DATE(1970,1,1))</f>
        <v>45757.583814675927</v>
      </c>
      <c r="K450" s="4" t="s">
        <v>1916</v>
      </c>
      <c r="L450" s="1">
        <f>((((bot_orders[[#This Row],[uTime]]/ 1000)+3*3600) / 86400) + DATE(1970,1,1))</f>
        <v>45757.594611435183</v>
      </c>
      <c r="M450" t="s">
        <v>34</v>
      </c>
      <c r="N450" t="s">
        <v>28</v>
      </c>
      <c r="O450" t="s">
        <v>35</v>
      </c>
      <c r="P450">
        <v>1.5720000000000001</v>
      </c>
      <c r="Q450" t="s">
        <v>36</v>
      </c>
      <c r="R450" t="s">
        <v>55</v>
      </c>
      <c r="S450">
        <v>0.42</v>
      </c>
      <c r="T450">
        <v>0.42</v>
      </c>
      <c r="U450">
        <v>1.5720000000000001</v>
      </c>
      <c r="V450">
        <v>-1.2576E-3</v>
      </c>
      <c r="W450" t="s">
        <v>39</v>
      </c>
      <c r="X450" s="4">
        <f>IF(bot_orders[[#This Row],[side]]="sell", bot_orders[[#This Row],[accFillSz]]*bot_orders[[#This Row],[avgPx]] + bot_orders[[#This Row],[fee]], -bot_orders[[#This Row],[accFillSz]]*bot_orders[[#This Row],[avgPx]])</f>
        <v>-0.66024000000000005</v>
      </c>
      <c r="Y450" s="4">
        <f>IF(bot_orders[[#This Row],[side]]="buy", bot_orders[[#This Row],[accFillSz]] + bot_orders[[#This Row],[fee]], -bot_orders[[#This Row],[accFillSz]])</f>
        <v>1.5707424000000001</v>
      </c>
      <c r="Z450" s="4">
        <f>IF(bot_orders[[#This Row],[side]]="sell",bot_orders[[#This Row],[accFillSz]]*bot_orders[[#This Row],[avgPx]]+bot_orders[[#This Row],[fee]], 0)</f>
        <v>0</v>
      </c>
      <c r="AA450" s="4">
        <f>IF(bot_orders[[#This Row],[side]]="sell",-bot_orders[[#This Row],[accFillSz]],bot_orders[[#This Row],[accFillSz]]+bot_orders[[#This Row],[fee]])</f>
        <v>1.5707424000000001</v>
      </c>
      <c r="AB450">
        <v>0</v>
      </c>
      <c r="AC450" t="s">
        <v>38</v>
      </c>
      <c r="AD450">
        <v>0</v>
      </c>
      <c r="AE450" t="s">
        <v>40</v>
      </c>
      <c r="AF450" t="s">
        <v>41</v>
      </c>
      <c r="AG450" t="s">
        <v>42</v>
      </c>
      <c r="AH450" t="s">
        <v>28</v>
      </c>
      <c r="AI450">
        <v>1.5707424000000001</v>
      </c>
      <c r="AJ450">
        <v>-0.66024000000000005</v>
      </c>
    </row>
    <row r="451" spans="1:36" x14ac:dyDescent="0.3">
      <c r="A451">
        <v>448</v>
      </c>
      <c r="B451" t="s">
        <v>309</v>
      </c>
      <c r="C451" t="s">
        <v>28</v>
      </c>
      <c r="D451" t="s">
        <v>29</v>
      </c>
      <c r="E451" t="s">
        <v>30</v>
      </c>
      <c r="F451" t="s">
        <v>31</v>
      </c>
      <c r="G451" t="s">
        <v>125</v>
      </c>
      <c r="H451" t="s">
        <v>1917</v>
      </c>
      <c r="I451" s="4" t="s">
        <v>1918</v>
      </c>
      <c r="J451" s="1">
        <f>((((bot_orders[[#This Row],[cTime]]/ 1000)+3*3600) / 86400) + DATE(1970,1,1))</f>
        <v>45757.594611458335</v>
      </c>
      <c r="K451" s="4" t="s">
        <v>1919</v>
      </c>
      <c r="L451" s="1">
        <f>((((bot_orders[[#This Row],[uTime]]/ 1000)+3*3600) / 86400) + DATE(1970,1,1))</f>
        <v>45757.608386956017</v>
      </c>
      <c r="M451" t="s">
        <v>34</v>
      </c>
      <c r="N451" t="s">
        <v>28</v>
      </c>
      <c r="O451" t="s">
        <v>35</v>
      </c>
      <c r="P451">
        <v>1.57</v>
      </c>
      <c r="Q451" t="s">
        <v>36</v>
      </c>
      <c r="R451" t="s">
        <v>37</v>
      </c>
      <c r="S451">
        <v>0.42199999999999999</v>
      </c>
      <c r="T451">
        <v>0.42199999999999999</v>
      </c>
      <c r="U451">
        <v>1.57</v>
      </c>
      <c r="V451">
        <v>-5.3003200000000005E-4</v>
      </c>
      <c r="W451" t="s">
        <v>38</v>
      </c>
      <c r="X451" s="4">
        <f>IF(bot_orders[[#This Row],[side]]="sell", bot_orders[[#This Row],[accFillSz]]*bot_orders[[#This Row],[avgPx]] + bot_orders[[#This Row],[fee]], -bot_orders[[#This Row],[accFillSz]]*bot_orders[[#This Row],[avgPx]])</f>
        <v>0.662009968</v>
      </c>
      <c r="Y451" s="4">
        <f>IF(bot_orders[[#This Row],[side]]="buy", bot_orders[[#This Row],[accFillSz]] + bot_orders[[#This Row],[fee]], -bot_orders[[#This Row],[accFillSz]])</f>
        <v>-1.57</v>
      </c>
      <c r="Z451" s="4">
        <f>IF(bot_orders[[#This Row],[side]]="sell",bot_orders[[#This Row],[accFillSz]]*bot_orders[[#This Row],[avgPx]]+bot_orders[[#This Row],[fee]], 0)</f>
        <v>0.662009968</v>
      </c>
      <c r="AA451" s="4">
        <f>IF(bot_orders[[#This Row],[side]]="sell",-bot_orders[[#This Row],[accFillSz]],bot_orders[[#This Row],[accFillSz]]+bot_orders[[#This Row],[fee]])</f>
        <v>-1.57</v>
      </c>
      <c r="AB451">
        <v>0</v>
      </c>
      <c r="AC451" t="s">
        <v>39</v>
      </c>
      <c r="AD451">
        <v>0</v>
      </c>
      <c r="AE451" t="s">
        <v>40</v>
      </c>
      <c r="AF451" t="s">
        <v>41</v>
      </c>
      <c r="AG451" t="s">
        <v>42</v>
      </c>
      <c r="AH451" t="s">
        <v>28</v>
      </c>
      <c r="AI451">
        <v>-1.57</v>
      </c>
      <c r="AJ451">
        <v>0.66200996999999995</v>
      </c>
    </row>
    <row r="452" spans="1:36" x14ac:dyDescent="0.3">
      <c r="A452">
        <v>449</v>
      </c>
      <c r="B452" t="s">
        <v>309</v>
      </c>
      <c r="C452" t="s">
        <v>28</v>
      </c>
      <c r="D452" t="s">
        <v>29</v>
      </c>
      <c r="E452" t="s">
        <v>30</v>
      </c>
      <c r="F452" t="s">
        <v>31</v>
      </c>
      <c r="G452" t="s">
        <v>113</v>
      </c>
      <c r="H452" t="s">
        <v>1920</v>
      </c>
      <c r="I452" s="4" t="s">
        <v>1921</v>
      </c>
      <c r="J452" s="1">
        <f>((((bot_orders[[#This Row],[cTime]]/ 1000)+3*3600) / 86400) + DATE(1970,1,1))</f>
        <v>45757.627967245367</v>
      </c>
      <c r="K452" s="4" t="s">
        <v>1922</v>
      </c>
      <c r="L452" s="1">
        <f>((((bot_orders[[#This Row],[uTime]]/ 1000)+3*3600) / 86400) + DATE(1970,1,1))</f>
        <v>45757.657998807874</v>
      </c>
      <c r="M452" t="s">
        <v>34</v>
      </c>
      <c r="N452" t="s">
        <v>28</v>
      </c>
      <c r="O452" t="s">
        <v>35</v>
      </c>
      <c r="P452">
        <v>1.5720000000000001</v>
      </c>
      <c r="Q452" t="s">
        <v>36</v>
      </c>
      <c r="R452" t="s">
        <v>55</v>
      </c>
      <c r="S452">
        <v>0.42199999999999999</v>
      </c>
      <c r="T452">
        <v>0.42199999999999999</v>
      </c>
      <c r="U452">
        <v>1.5720000000000001</v>
      </c>
      <c r="V452">
        <v>-1.2576E-3</v>
      </c>
      <c r="W452" t="s">
        <v>39</v>
      </c>
      <c r="X452" s="4">
        <f>IF(bot_orders[[#This Row],[side]]="sell", bot_orders[[#This Row],[accFillSz]]*bot_orders[[#This Row],[avgPx]] + bot_orders[[#This Row],[fee]], -bot_orders[[#This Row],[accFillSz]]*bot_orders[[#This Row],[avgPx]])</f>
        <v>-0.66338399999999997</v>
      </c>
      <c r="Y452" s="4">
        <f>IF(bot_orders[[#This Row],[side]]="buy", bot_orders[[#This Row],[accFillSz]] + bot_orders[[#This Row],[fee]], -bot_orders[[#This Row],[accFillSz]])</f>
        <v>1.5707424000000001</v>
      </c>
      <c r="Z452" s="4">
        <f>IF(bot_orders[[#This Row],[side]]="sell",bot_orders[[#This Row],[accFillSz]]*bot_orders[[#This Row],[avgPx]]+bot_orders[[#This Row],[fee]], 0)</f>
        <v>0</v>
      </c>
      <c r="AA452" s="4">
        <f>IF(bot_orders[[#This Row],[side]]="sell",-bot_orders[[#This Row],[accFillSz]],bot_orders[[#This Row],[accFillSz]]+bot_orders[[#This Row],[fee]])</f>
        <v>1.5707424000000001</v>
      </c>
      <c r="AB452">
        <v>0</v>
      </c>
      <c r="AC452" t="s">
        <v>38</v>
      </c>
      <c r="AD452">
        <v>0</v>
      </c>
      <c r="AE452" t="s">
        <v>40</v>
      </c>
      <c r="AF452" t="s">
        <v>41</v>
      </c>
      <c r="AG452" t="s">
        <v>42</v>
      </c>
      <c r="AH452" t="s">
        <v>28</v>
      </c>
      <c r="AI452">
        <v>1.5707424000000001</v>
      </c>
      <c r="AJ452">
        <v>-0.66338399999999997</v>
      </c>
    </row>
    <row r="453" spans="1:36" x14ac:dyDescent="0.3">
      <c r="A453">
        <v>450</v>
      </c>
      <c r="B453" t="s">
        <v>309</v>
      </c>
      <c r="C453" t="s">
        <v>28</v>
      </c>
      <c r="D453" t="s">
        <v>29</v>
      </c>
      <c r="E453" t="s">
        <v>30</v>
      </c>
      <c r="F453" t="s">
        <v>31</v>
      </c>
      <c r="G453" t="s">
        <v>133</v>
      </c>
      <c r="H453" t="s">
        <v>1923</v>
      </c>
      <c r="I453" s="4" t="s">
        <v>1924</v>
      </c>
      <c r="J453" s="1">
        <f>((((bot_orders[[#This Row],[cTime]]/ 1000)+3*3600) / 86400) + DATE(1970,1,1))</f>
        <v>45757.638718969909</v>
      </c>
      <c r="K453" s="4" t="s">
        <v>1925</v>
      </c>
      <c r="L453" s="1">
        <f>((((bot_orders[[#This Row],[uTime]]/ 1000)+3*3600) / 86400) + DATE(1970,1,1))</f>
        <v>45757.657152824075</v>
      </c>
      <c r="M453" t="s">
        <v>34</v>
      </c>
      <c r="N453" t="s">
        <v>28</v>
      </c>
      <c r="O453" t="s">
        <v>35</v>
      </c>
      <c r="P453">
        <v>1.5720000000000001</v>
      </c>
      <c r="Q453" t="s">
        <v>36</v>
      </c>
      <c r="R453" t="s">
        <v>55</v>
      </c>
      <c r="S453">
        <v>0.42399999999999999</v>
      </c>
      <c r="T453">
        <v>0.42399999999999999</v>
      </c>
      <c r="U453">
        <v>1.5720000000000001</v>
      </c>
      <c r="V453">
        <v>-1.2576E-3</v>
      </c>
      <c r="W453" t="s">
        <v>39</v>
      </c>
      <c r="X453" s="4">
        <f>IF(bot_orders[[#This Row],[side]]="sell", bot_orders[[#This Row],[accFillSz]]*bot_orders[[#This Row],[avgPx]] + bot_orders[[#This Row],[fee]], -bot_orders[[#This Row],[accFillSz]]*bot_orders[[#This Row],[avgPx]])</f>
        <v>-0.66652800000000001</v>
      </c>
      <c r="Y453" s="4">
        <f>IF(bot_orders[[#This Row],[side]]="buy", bot_orders[[#This Row],[accFillSz]] + bot_orders[[#This Row],[fee]], -bot_orders[[#This Row],[accFillSz]])</f>
        <v>1.5707424000000001</v>
      </c>
      <c r="Z453" s="4">
        <f>IF(bot_orders[[#This Row],[side]]="sell",bot_orders[[#This Row],[accFillSz]]*bot_orders[[#This Row],[avgPx]]+bot_orders[[#This Row],[fee]], 0)</f>
        <v>0</v>
      </c>
      <c r="AA453" s="4">
        <f>IF(bot_orders[[#This Row],[side]]="sell",-bot_orders[[#This Row],[accFillSz]],bot_orders[[#This Row],[accFillSz]]+bot_orders[[#This Row],[fee]])</f>
        <v>1.5707424000000001</v>
      </c>
      <c r="AB453">
        <v>0</v>
      </c>
      <c r="AC453" t="s">
        <v>38</v>
      </c>
      <c r="AD453">
        <v>0</v>
      </c>
      <c r="AE453" t="s">
        <v>40</v>
      </c>
      <c r="AF453" t="s">
        <v>41</v>
      </c>
      <c r="AG453" t="s">
        <v>42</v>
      </c>
      <c r="AH453" t="s">
        <v>28</v>
      </c>
      <c r="AI453">
        <v>1.5707424000000001</v>
      </c>
      <c r="AJ453">
        <v>-0.66652800000000001</v>
      </c>
    </row>
    <row r="454" spans="1:36" x14ac:dyDescent="0.3">
      <c r="A454">
        <v>451</v>
      </c>
      <c r="B454" t="s">
        <v>309</v>
      </c>
      <c r="C454" t="s">
        <v>28</v>
      </c>
      <c r="D454" t="s">
        <v>29</v>
      </c>
      <c r="E454" t="s">
        <v>30</v>
      </c>
      <c r="F454" t="s">
        <v>31</v>
      </c>
      <c r="G454" t="s">
        <v>137</v>
      </c>
      <c r="H454" t="s">
        <v>1926</v>
      </c>
      <c r="I454" s="4" t="s">
        <v>1927</v>
      </c>
      <c r="J454" s="1">
        <f>((((bot_orders[[#This Row],[cTime]]/ 1000)+3*3600) / 86400) + DATE(1970,1,1))</f>
        <v>45757.645464039349</v>
      </c>
      <c r="K454" s="4" t="s">
        <v>1928</v>
      </c>
      <c r="L454" s="1">
        <f>((((bot_orders[[#This Row],[uTime]]/ 1000)+3*3600) / 86400) + DATE(1970,1,1))</f>
        <v>45757.648988194444</v>
      </c>
      <c r="M454" t="s">
        <v>34</v>
      </c>
      <c r="N454" t="s">
        <v>28</v>
      </c>
      <c r="O454" t="s">
        <v>35</v>
      </c>
      <c r="P454">
        <v>1.5720000000000001</v>
      </c>
      <c r="Q454" t="s">
        <v>36</v>
      </c>
      <c r="R454" t="s">
        <v>55</v>
      </c>
      <c r="S454">
        <v>0.42599999999999999</v>
      </c>
      <c r="T454">
        <v>0.42599999999999999</v>
      </c>
      <c r="U454">
        <v>1.5720000000000001</v>
      </c>
      <c r="V454">
        <v>-1.2576E-3</v>
      </c>
      <c r="W454" t="s">
        <v>39</v>
      </c>
      <c r="X454" s="4">
        <f>IF(bot_orders[[#This Row],[side]]="sell", bot_orders[[#This Row],[accFillSz]]*bot_orders[[#This Row],[avgPx]] + bot_orders[[#This Row],[fee]], -bot_orders[[#This Row],[accFillSz]]*bot_orders[[#This Row],[avgPx]])</f>
        <v>-0.66967200000000005</v>
      </c>
      <c r="Y454" s="4">
        <f>IF(bot_orders[[#This Row],[side]]="buy", bot_orders[[#This Row],[accFillSz]] + bot_orders[[#This Row],[fee]], -bot_orders[[#This Row],[accFillSz]])</f>
        <v>1.5707424000000001</v>
      </c>
      <c r="Z454" s="4">
        <f>IF(bot_orders[[#This Row],[side]]="sell",bot_orders[[#This Row],[accFillSz]]*bot_orders[[#This Row],[avgPx]]+bot_orders[[#This Row],[fee]], 0)</f>
        <v>0</v>
      </c>
      <c r="AA454" s="4">
        <f>IF(bot_orders[[#This Row],[side]]="sell",-bot_orders[[#This Row],[accFillSz]],bot_orders[[#This Row],[accFillSz]]+bot_orders[[#This Row],[fee]])</f>
        <v>1.5707424000000001</v>
      </c>
      <c r="AB454">
        <v>0</v>
      </c>
      <c r="AC454" t="s">
        <v>38</v>
      </c>
      <c r="AD454">
        <v>0</v>
      </c>
      <c r="AE454" t="s">
        <v>40</v>
      </c>
      <c r="AF454" t="s">
        <v>41</v>
      </c>
      <c r="AG454" t="s">
        <v>42</v>
      </c>
      <c r="AH454" t="s">
        <v>28</v>
      </c>
      <c r="AI454">
        <v>1.5707424000000001</v>
      </c>
      <c r="AJ454">
        <v>-0.66967200000000005</v>
      </c>
    </row>
    <row r="455" spans="1:36" x14ac:dyDescent="0.3">
      <c r="A455">
        <v>452</v>
      </c>
      <c r="B455" t="s">
        <v>309</v>
      </c>
      <c r="C455" t="s">
        <v>28</v>
      </c>
      <c r="D455" t="s">
        <v>29</v>
      </c>
      <c r="E455" t="s">
        <v>30</v>
      </c>
      <c r="F455" t="s">
        <v>31</v>
      </c>
      <c r="G455" t="s">
        <v>121</v>
      </c>
      <c r="H455" t="s">
        <v>1929</v>
      </c>
      <c r="I455" s="4" t="s">
        <v>1930</v>
      </c>
      <c r="J455" s="1">
        <f>((((bot_orders[[#This Row],[cTime]]/ 1000)+3*3600) / 86400) + DATE(1970,1,1))</f>
        <v>45757.645528738431</v>
      </c>
      <c r="K455" s="4" t="s">
        <v>1931</v>
      </c>
      <c r="L455" s="1">
        <f>((((bot_orders[[#This Row],[uTime]]/ 1000)+3*3600) / 86400) + DATE(1970,1,1))</f>
        <v>45757.648523645839</v>
      </c>
      <c r="M455" t="s">
        <v>34</v>
      </c>
      <c r="N455" t="s">
        <v>28</v>
      </c>
      <c r="O455" t="s">
        <v>35</v>
      </c>
      <c r="P455">
        <v>1.5720000000000001</v>
      </c>
      <c r="Q455" t="s">
        <v>36</v>
      </c>
      <c r="R455" t="s">
        <v>55</v>
      </c>
      <c r="S455">
        <v>0.42799999999999999</v>
      </c>
      <c r="T455">
        <v>0.42799999999999999</v>
      </c>
      <c r="U455">
        <v>1.5720000000000001</v>
      </c>
      <c r="V455">
        <v>-1.2576E-3</v>
      </c>
      <c r="W455" t="s">
        <v>39</v>
      </c>
      <c r="X455" s="4">
        <f>IF(bot_orders[[#This Row],[side]]="sell", bot_orders[[#This Row],[accFillSz]]*bot_orders[[#This Row],[avgPx]] + bot_orders[[#This Row],[fee]], -bot_orders[[#This Row],[accFillSz]]*bot_orders[[#This Row],[avgPx]])</f>
        <v>-0.67281599999999997</v>
      </c>
      <c r="Y455" s="4">
        <f>IF(bot_orders[[#This Row],[side]]="buy", bot_orders[[#This Row],[accFillSz]] + bot_orders[[#This Row],[fee]], -bot_orders[[#This Row],[accFillSz]])</f>
        <v>1.5707424000000001</v>
      </c>
      <c r="Z455" s="4">
        <f>IF(bot_orders[[#This Row],[side]]="sell",bot_orders[[#This Row],[accFillSz]]*bot_orders[[#This Row],[avgPx]]+bot_orders[[#This Row],[fee]], 0)</f>
        <v>0</v>
      </c>
      <c r="AA455" s="4">
        <f>IF(bot_orders[[#This Row],[side]]="sell",-bot_orders[[#This Row],[accFillSz]],bot_orders[[#This Row],[accFillSz]]+bot_orders[[#This Row],[fee]])</f>
        <v>1.5707424000000001</v>
      </c>
      <c r="AB455">
        <v>0</v>
      </c>
      <c r="AC455" t="s">
        <v>38</v>
      </c>
      <c r="AD455">
        <v>0</v>
      </c>
      <c r="AE455" t="s">
        <v>40</v>
      </c>
      <c r="AF455" t="s">
        <v>41</v>
      </c>
      <c r="AG455" t="s">
        <v>42</v>
      </c>
      <c r="AH455" t="s">
        <v>28</v>
      </c>
      <c r="AI455">
        <v>1.5707424000000001</v>
      </c>
      <c r="AJ455">
        <v>-0.67281599999999997</v>
      </c>
    </row>
    <row r="456" spans="1:36" x14ac:dyDescent="0.3">
      <c r="A456">
        <v>453</v>
      </c>
      <c r="B456" t="s">
        <v>309</v>
      </c>
      <c r="C456" t="s">
        <v>28</v>
      </c>
      <c r="D456" t="s">
        <v>29</v>
      </c>
      <c r="E456" t="s">
        <v>30</v>
      </c>
      <c r="F456" t="s">
        <v>31</v>
      </c>
      <c r="G456" t="s">
        <v>128</v>
      </c>
      <c r="H456" t="s">
        <v>1932</v>
      </c>
      <c r="I456" s="4" t="s">
        <v>1933</v>
      </c>
      <c r="J456" s="1">
        <f>((((bot_orders[[#This Row],[cTime]]/ 1000)+3*3600) / 86400) + DATE(1970,1,1))</f>
        <v>45757.645865300932</v>
      </c>
      <c r="K456" s="4" t="s">
        <v>1934</v>
      </c>
      <c r="L456" s="1">
        <f>((((bot_orders[[#This Row],[uTime]]/ 1000)+3*3600) / 86400) + DATE(1970,1,1))</f>
        <v>45757.646032719902</v>
      </c>
      <c r="M456" t="s">
        <v>34</v>
      </c>
      <c r="N456" t="s">
        <v>28</v>
      </c>
      <c r="O456" t="s">
        <v>35</v>
      </c>
      <c r="P456">
        <v>1.5720000000000001</v>
      </c>
      <c r="Q456" t="s">
        <v>36</v>
      </c>
      <c r="R456" t="s">
        <v>55</v>
      </c>
      <c r="S456">
        <v>0.43</v>
      </c>
      <c r="T456">
        <v>0.43</v>
      </c>
      <c r="U456">
        <v>1.5720000000000001</v>
      </c>
      <c r="V456">
        <v>-1.2576E-3</v>
      </c>
      <c r="W456" t="s">
        <v>39</v>
      </c>
      <c r="X456" s="4">
        <f>IF(bot_orders[[#This Row],[side]]="sell", bot_orders[[#This Row],[accFillSz]]*bot_orders[[#This Row],[avgPx]] + bot_orders[[#This Row],[fee]], -bot_orders[[#This Row],[accFillSz]]*bot_orders[[#This Row],[avgPx]])</f>
        <v>-0.67596000000000001</v>
      </c>
      <c r="Y456" s="4">
        <f>IF(bot_orders[[#This Row],[side]]="buy", bot_orders[[#This Row],[accFillSz]] + bot_orders[[#This Row],[fee]], -bot_orders[[#This Row],[accFillSz]])</f>
        <v>1.5707424000000001</v>
      </c>
      <c r="Z456" s="4">
        <f>IF(bot_orders[[#This Row],[side]]="sell",bot_orders[[#This Row],[accFillSz]]*bot_orders[[#This Row],[avgPx]]+bot_orders[[#This Row],[fee]], 0)</f>
        <v>0</v>
      </c>
      <c r="AA456" s="4">
        <f>IF(bot_orders[[#This Row],[side]]="sell",-bot_orders[[#This Row],[accFillSz]],bot_orders[[#This Row],[accFillSz]]+bot_orders[[#This Row],[fee]])</f>
        <v>1.5707424000000001</v>
      </c>
      <c r="AB456">
        <v>0</v>
      </c>
      <c r="AC456" t="s">
        <v>38</v>
      </c>
      <c r="AD456">
        <v>0</v>
      </c>
      <c r="AE456" t="s">
        <v>40</v>
      </c>
      <c r="AF456" t="s">
        <v>41</v>
      </c>
      <c r="AG456" t="s">
        <v>42</v>
      </c>
      <c r="AH456" t="s">
        <v>28</v>
      </c>
      <c r="AI456">
        <v>1.5707424000000001</v>
      </c>
      <c r="AJ456">
        <v>-0.67596000000000001</v>
      </c>
    </row>
    <row r="457" spans="1:36" x14ac:dyDescent="0.3">
      <c r="A457">
        <v>454</v>
      </c>
      <c r="B457" t="s">
        <v>309</v>
      </c>
      <c r="C457" t="s">
        <v>28</v>
      </c>
      <c r="D457" t="s">
        <v>29</v>
      </c>
      <c r="E457" t="s">
        <v>30</v>
      </c>
      <c r="F457" t="s">
        <v>31</v>
      </c>
      <c r="G457" t="s">
        <v>128</v>
      </c>
      <c r="H457" t="s">
        <v>1935</v>
      </c>
      <c r="I457" s="4" t="s">
        <v>1936</v>
      </c>
      <c r="J457" s="1">
        <f>((((bot_orders[[#This Row],[cTime]]/ 1000)+3*3600) / 86400) + DATE(1970,1,1))</f>
        <v>45757.646032743054</v>
      </c>
      <c r="K457" s="4" t="s">
        <v>1937</v>
      </c>
      <c r="L457" s="1">
        <f>((((bot_orders[[#This Row],[uTime]]/ 1000)+3*3600) / 86400) + DATE(1970,1,1))</f>
        <v>45757.646203252312</v>
      </c>
      <c r="M457" t="s">
        <v>34</v>
      </c>
      <c r="N457" t="s">
        <v>28</v>
      </c>
      <c r="O457" t="s">
        <v>35</v>
      </c>
      <c r="P457">
        <v>1.57</v>
      </c>
      <c r="Q457" t="s">
        <v>36</v>
      </c>
      <c r="R457" t="s">
        <v>37</v>
      </c>
      <c r="S457">
        <v>0.432</v>
      </c>
      <c r="T457">
        <v>0.432</v>
      </c>
      <c r="U457">
        <v>1.57</v>
      </c>
      <c r="V457">
        <v>-5.4259200000000005E-4</v>
      </c>
      <c r="W457" t="s">
        <v>38</v>
      </c>
      <c r="X457" s="4">
        <f>IF(bot_orders[[#This Row],[side]]="sell", bot_orders[[#This Row],[accFillSz]]*bot_orders[[#This Row],[avgPx]] + bot_orders[[#This Row],[fee]], -bot_orders[[#This Row],[accFillSz]]*bot_orders[[#This Row],[avgPx]])</f>
        <v>0.67769740800000011</v>
      </c>
      <c r="Y457" s="4">
        <f>IF(bot_orders[[#This Row],[side]]="buy", bot_orders[[#This Row],[accFillSz]] + bot_orders[[#This Row],[fee]], -bot_orders[[#This Row],[accFillSz]])</f>
        <v>-1.57</v>
      </c>
      <c r="Z457" s="4">
        <f>IF(bot_orders[[#This Row],[side]]="sell",bot_orders[[#This Row],[accFillSz]]*bot_orders[[#This Row],[avgPx]]+bot_orders[[#This Row],[fee]], 0)</f>
        <v>0.67769740800000011</v>
      </c>
      <c r="AA457" s="4">
        <f>IF(bot_orders[[#This Row],[side]]="sell",-bot_orders[[#This Row],[accFillSz]],bot_orders[[#This Row],[accFillSz]]+bot_orders[[#This Row],[fee]])</f>
        <v>-1.57</v>
      </c>
      <c r="AB457">
        <v>0</v>
      </c>
      <c r="AC457" t="s">
        <v>39</v>
      </c>
      <c r="AD457">
        <v>0</v>
      </c>
      <c r="AE457" t="s">
        <v>40</v>
      </c>
      <c r="AF457" t="s">
        <v>41</v>
      </c>
      <c r="AG457" t="s">
        <v>42</v>
      </c>
      <c r="AH457" t="s">
        <v>28</v>
      </c>
      <c r="AI457">
        <v>-1.57</v>
      </c>
      <c r="AJ457">
        <v>0.67769740999999994</v>
      </c>
    </row>
    <row r="458" spans="1:36" x14ac:dyDescent="0.3">
      <c r="A458">
        <v>455</v>
      </c>
      <c r="B458" t="s">
        <v>309</v>
      </c>
      <c r="C458" t="s">
        <v>28</v>
      </c>
      <c r="D458" t="s">
        <v>29</v>
      </c>
      <c r="E458" t="s">
        <v>30</v>
      </c>
      <c r="F458" t="s">
        <v>31</v>
      </c>
      <c r="G458" t="s">
        <v>123</v>
      </c>
      <c r="H458" t="s">
        <v>1938</v>
      </c>
      <c r="I458" s="4" t="s">
        <v>1939</v>
      </c>
      <c r="J458" s="1">
        <f>((((bot_orders[[#This Row],[cTime]]/ 1000)+3*3600) / 86400) + DATE(1970,1,1))</f>
        <v>45757.646203275464</v>
      </c>
      <c r="K458" s="4" t="s">
        <v>1940</v>
      </c>
      <c r="L458" s="1">
        <f>((((bot_orders[[#This Row],[uTime]]/ 1000)+3*3600) / 86400) + DATE(1970,1,1))</f>
        <v>45757.647595752314</v>
      </c>
      <c r="M458" t="s">
        <v>34</v>
      </c>
      <c r="N458" t="s">
        <v>28</v>
      </c>
      <c r="O458" t="s">
        <v>35</v>
      </c>
      <c r="P458">
        <v>1.5720000000000001</v>
      </c>
      <c r="Q458" t="s">
        <v>36</v>
      </c>
      <c r="R458" t="s">
        <v>55</v>
      </c>
      <c r="S458">
        <v>0.43</v>
      </c>
      <c r="T458">
        <v>0.43</v>
      </c>
      <c r="U458">
        <v>1.5720000000000001</v>
      </c>
      <c r="V458">
        <v>-1.2576E-3</v>
      </c>
      <c r="W458" t="s">
        <v>39</v>
      </c>
      <c r="X458" s="4">
        <f>IF(bot_orders[[#This Row],[side]]="sell", bot_orders[[#This Row],[accFillSz]]*bot_orders[[#This Row],[avgPx]] + bot_orders[[#This Row],[fee]], -bot_orders[[#This Row],[accFillSz]]*bot_orders[[#This Row],[avgPx]])</f>
        <v>-0.67596000000000001</v>
      </c>
      <c r="Y458" s="4">
        <f>IF(bot_orders[[#This Row],[side]]="buy", bot_orders[[#This Row],[accFillSz]] + bot_orders[[#This Row],[fee]], -bot_orders[[#This Row],[accFillSz]])</f>
        <v>1.5707424000000001</v>
      </c>
      <c r="Z458" s="4">
        <f>IF(bot_orders[[#This Row],[side]]="sell",bot_orders[[#This Row],[accFillSz]]*bot_orders[[#This Row],[avgPx]]+bot_orders[[#This Row],[fee]], 0)</f>
        <v>0</v>
      </c>
      <c r="AA458" s="4">
        <f>IF(bot_orders[[#This Row],[side]]="sell",-bot_orders[[#This Row],[accFillSz]],bot_orders[[#This Row],[accFillSz]]+bot_orders[[#This Row],[fee]])</f>
        <v>1.5707424000000001</v>
      </c>
      <c r="AB458">
        <v>0</v>
      </c>
      <c r="AC458" t="s">
        <v>38</v>
      </c>
      <c r="AD458">
        <v>0</v>
      </c>
      <c r="AE458" t="s">
        <v>40</v>
      </c>
      <c r="AF458" t="s">
        <v>41</v>
      </c>
      <c r="AG458" t="s">
        <v>42</v>
      </c>
      <c r="AH458" t="s">
        <v>28</v>
      </c>
      <c r="AI458">
        <v>1.5707424000000001</v>
      </c>
      <c r="AJ458">
        <v>-0.67596000000000001</v>
      </c>
    </row>
    <row r="459" spans="1:36" x14ac:dyDescent="0.3">
      <c r="A459">
        <v>456</v>
      </c>
      <c r="B459" t="s">
        <v>309</v>
      </c>
      <c r="C459" t="s">
        <v>28</v>
      </c>
      <c r="D459" t="s">
        <v>29</v>
      </c>
      <c r="E459" t="s">
        <v>30</v>
      </c>
      <c r="F459" t="s">
        <v>31</v>
      </c>
      <c r="G459" t="s">
        <v>137</v>
      </c>
      <c r="H459" t="s">
        <v>1941</v>
      </c>
      <c r="I459" s="4" t="s">
        <v>1942</v>
      </c>
      <c r="J459" s="1">
        <f>((((bot_orders[[#This Row],[cTime]]/ 1000)+3*3600) / 86400) + DATE(1970,1,1))</f>
        <v>45757.648988217596</v>
      </c>
      <c r="K459" s="4" t="s">
        <v>1943</v>
      </c>
      <c r="L459" s="1">
        <f>((((bot_orders[[#This Row],[uTime]]/ 1000)+3*3600) / 86400) + DATE(1970,1,1))</f>
        <v>45757.652175312498</v>
      </c>
      <c r="M459" t="s">
        <v>34</v>
      </c>
      <c r="N459" t="s">
        <v>28</v>
      </c>
      <c r="O459" t="s">
        <v>35</v>
      </c>
      <c r="P459">
        <v>1.57</v>
      </c>
      <c r="Q459" t="s">
        <v>36</v>
      </c>
      <c r="R459" t="s">
        <v>37</v>
      </c>
      <c r="S459">
        <v>0.42799999999999999</v>
      </c>
      <c r="T459">
        <v>0.42799999999999999</v>
      </c>
      <c r="U459">
        <v>1.57</v>
      </c>
      <c r="V459">
        <v>-5.3756799999999999E-4</v>
      </c>
      <c r="W459" t="s">
        <v>38</v>
      </c>
      <c r="X459" s="4">
        <f>IF(bot_orders[[#This Row],[side]]="sell", bot_orders[[#This Row],[accFillSz]]*bot_orders[[#This Row],[avgPx]] + bot_orders[[#This Row],[fee]], -bot_orders[[#This Row],[accFillSz]]*bot_orders[[#This Row],[avgPx]])</f>
        <v>0.67142243199999996</v>
      </c>
      <c r="Y459" s="4">
        <f>IF(bot_orders[[#This Row],[side]]="buy", bot_orders[[#This Row],[accFillSz]] + bot_orders[[#This Row],[fee]], -bot_orders[[#This Row],[accFillSz]])</f>
        <v>-1.57</v>
      </c>
      <c r="Z459" s="4">
        <f>IF(bot_orders[[#This Row],[side]]="sell",bot_orders[[#This Row],[accFillSz]]*bot_orders[[#This Row],[avgPx]]+bot_orders[[#This Row],[fee]], 0)</f>
        <v>0.67142243199999996</v>
      </c>
      <c r="AA459" s="4">
        <f>IF(bot_orders[[#This Row],[side]]="sell",-bot_orders[[#This Row],[accFillSz]],bot_orders[[#This Row],[accFillSz]]+bot_orders[[#This Row],[fee]])</f>
        <v>-1.57</v>
      </c>
      <c r="AB459">
        <v>0</v>
      </c>
      <c r="AC459" t="s">
        <v>39</v>
      </c>
      <c r="AD459">
        <v>0</v>
      </c>
      <c r="AE459" t="s">
        <v>40</v>
      </c>
      <c r="AF459" t="s">
        <v>41</v>
      </c>
      <c r="AG459" t="s">
        <v>42</v>
      </c>
      <c r="AH459" t="s">
        <v>28</v>
      </c>
      <c r="AI459">
        <v>-1.57</v>
      </c>
      <c r="AJ459">
        <v>0.67142243000000001</v>
      </c>
    </row>
    <row r="460" spans="1:36" x14ac:dyDescent="0.3">
      <c r="A460">
        <v>457</v>
      </c>
      <c r="B460" t="s">
        <v>309</v>
      </c>
      <c r="C460" t="s">
        <v>28</v>
      </c>
      <c r="D460" t="s">
        <v>29</v>
      </c>
      <c r="E460" t="s">
        <v>30</v>
      </c>
      <c r="F460" t="s">
        <v>31</v>
      </c>
      <c r="G460" t="s">
        <v>135</v>
      </c>
      <c r="H460" t="s">
        <v>1944</v>
      </c>
      <c r="I460" s="4" t="s">
        <v>1945</v>
      </c>
      <c r="J460" s="1">
        <f>((((bot_orders[[#This Row],[cTime]]/ 1000)+3*3600) / 86400) + DATE(1970,1,1))</f>
        <v>45757.652175347219</v>
      </c>
      <c r="K460" s="4" t="s">
        <v>1946</v>
      </c>
      <c r="L460" s="1">
        <f>((((bot_orders[[#This Row],[uTime]]/ 1000)+3*3600) / 86400) + DATE(1970,1,1))</f>
        <v>45757.653503298614</v>
      </c>
      <c r="M460" t="s">
        <v>34</v>
      </c>
      <c r="N460" t="s">
        <v>28</v>
      </c>
      <c r="O460" t="s">
        <v>35</v>
      </c>
      <c r="P460">
        <v>1.5720000000000001</v>
      </c>
      <c r="Q460" t="s">
        <v>36</v>
      </c>
      <c r="R460" t="s">
        <v>55</v>
      </c>
      <c r="S460">
        <v>0.42599999999999999</v>
      </c>
      <c r="T460">
        <v>0.42599999999999999</v>
      </c>
      <c r="U460">
        <v>1.5720000000000001</v>
      </c>
      <c r="V460">
        <v>-1.2576E-3</v>
      </c>
      <c r="W460" t="s">
        <v>39</v>
      </c>
      <c r="X460" s="4">
        <f>IF(bot_orders[[#This Row],[side]]="sell", bot_orders[[#This Row],[accFillSz]]*bot_orders[[#This Row],[avgPx]] + bot_orders[[#This Row],[fee]], -bot_orders[[#This Row],[accFillSz]]*bot_orders[[#This Row],[avgPx]])</f>
        <v>-0.66967200000000005</v>
      </c>
      <c r="Y460" s="4">
        <f>IF(bot_orders[[#This Row],[side]]="buy", bot_orders[[#This Row],[accFillSz]] + bot_orders[[#This Row],[fee]], -bot_orders[[#This Row],[accFillSz]])</f>
        <v>1.5707424000000001</v>
      </c>
      <c r="Z460" s="4">
        <f>IF(bot_orders[[#This Row],[side]]="sell",bot_orders[[#This Row],[accFillSz]]*bot_orders[[#This Row],[avgPx]]+bot_orders[[#This Row],[fee]], 0)</f>
        <v>0</v>
      </c>
      <c r="AA460" s="4">
        <f>IF(bot_orders[[#This Row],[side]]="sell",-bot_orders[[#This Row],[accFillSz]],bot_orders[[#This Row],[accFillSz]]+bot_orders[[#This Row],[fee]])</f>
        <v>1.5707424000000001</v>
      </c>
      <c r="AB460">
        <v>0</v>
      </c>
      <c r="AC460" t="s">
        <v>38</v>
      </c>
      <c r="AD460">
        <v>0</v>
      </c>
      <c r="AE460" t="s">
        <v>40</v>
      </c>
      <c r="AF460" t="s">
        <v>41</v>
      </c>
      <c r="AG460" t="s">
        <v>42</v>
      </c>
      <c r="AH460" t="s">
        <v>28</v>
      </c>
      <c r="AI460">
        <v>1.5707424000000001</v>
      </c>
      <c r="AJ460">
        <v>-0.66967200000000005</v>
      </c>
    </row>
    <row r="461" spans="1:36" x14ac:dyDescent="0.3">
      <c r="A461">
        <v>458</v>
      </c>
      <c r="B461" t="s">
        <v>309</v>
      </c>
      <c r="C461" t="s">
        <v>28</v>
      </c>
      <c r="D461" t="s">
        <v>29</v>
      </c>
      <c r="E461" t="s">
        <v>30</v>
      </c>
      <c r="F461" t="s">
        <v>31</v>
      </c>
      <c r="G461" t="s">
        <v>133</v>
      </c>
      <c r="H461" t="s">
        <v>1947</v>
      </c>
      <c r="I461" s="4" t="s">
        <v>1948</v>
      </c>
      <c r="J461" s="1">
        <f>((((bot_orders[[#This Row],[cTime]]/ 1000)+3*3600) / 86400) + DATE(1970,1,1))</f>
        <v>45757.657152847227</v>
      </c>
      <c r="K461" s="4" t="s">
        <v>1949</v>
      </c>
      <c r="L461" s="1">
        <f>((((bot_orders[[#This Row],[uTime]]/ 1000)+3*3600) / 86400) + DATE(1970,1,1))</f>
        <v>45757.680310069445</v>
      </c>
      <c r="M461" t="s">
        <v>34</v>
      </c>
      <c r="N461" t="s">
        <v>28</v>
      </c>
      <c r="O461" t="s">
        <v>35</v>
      </c>
      <c r="P461">
        <v>1.57</v>
      </c>
      <c r="Q461" t="s">
        <v>36</v>
      </c>
      <c r="R461" t="s">
        <v>37</v>
      </c>
      <c r="S461">
        <v>0.42599999999999999</v>
      </c>
      <c r="T461">
        <v>0.42599999999999999</v>
      </c>
      <c r="U461">
        <v>1.57</v>
      </c>
      <c r="V461">
        <v>-5.3505600000000001E-4</v>
      </c>
      <c r="W461" t="s">
        <v>38</v>
      </c>
      <c r="X461" s="4">
        <f>IF(bot_orders[[#This Row],[side]]="sell", bot_orders[[#This Row],[accFillSz]]*bot_orders[[#This Row],[avgPx]] + bot_orders[[#This Row],[fee]], -bot_orders[[#This Row],[accFillSz]]*bot_orders[[#This Row],[avgPx]])</f>
        <v>0.66828494399999994</v>
      </c>
      <c r="Y461" s="4">
        <f>IF(bot_orders[[#This Row],[side]]="buy", bot_orders[[#This Row],[accFillSz]] + bot_orders[[#This Row],[fee]], -bot_orders[[#This Row],[accFillSz]])</f>
        <v>-1.57</v>
      </c>
      <c r="Z461" s="4">
        <f>IF(bot_orders[[#This Row],[side]]="sell",bot_orders[[#This Row],[accFillSz]]*bot_orders[[#This Row],[avgPx]]+bot_orders[[#This Row],[fee]], 0)</f>
        <v>0.66828494399999994</v>
      </c>
      <c r="AA461" s="4">
        <f>IF(bot_orders[[#This Row],[side]]="sell",-bot_orders[[#This Row],[accFillSz]],bot_orders[[#This Row],[accFillSz]]+bot_orders[[#This Row],[fee]])</f>
        <v>-1.57</v>
      </c>
      <c r="AB461">
        <v>0</v>
      </c>
      <c r="AC461" t="s">
        <v>39</v>
      </c>
      <c r="AD461">
        <v>0</v>
      </c>
      <c r="AE461" t="s">
        <v>40</v>
      </c>
      <c r="AF461" t="s">
        <v>41</v>
      </c>
      <c r="AG461" t="s">
        <v>42</v>
      </c>
      <c r="AH461" t="s">
        <v>28</v>
      </c>
      <c r="AI461">
        <v>-1.57</v>
      </c>
      <c r="AJ461">
        <v>0.66828494000000005</v>
      </c>
    </row>
    <row r="462" spans="1:36" x14ac:dyDescent="0.3">
      <c r="A462">
        <v>459</v>
      </c>
      <c r="B462" t="s">
        <v>309</v>
      </c>
      <c r="C462" t="s">
        <v>28</v>
      </c>
      <c r="D462" t="s">
        <v>29</v>
      </c>
      <c r="E462" t="s">
        <v>30</v>
      </c>
      <c r="F462" t="s">
        <v>31</v>
      </c>
      <c r="G462" t="s">
        <v>113</v>
      </c>
      <c r="H462" t="s">
        <v>1950</v>
      </c>
      <c r="I462" s="4" t="s">
        <v>1951</v>
      </c>
      <c r="J462" s="1">
        <f>((((bot_orders[[#This Row],[cTime]]/ 1000)+3*3600) / 86400) + DATE(1970,1,1))</f>
        <v>45757.657998831019</v>
      </c>
      <c r="K462" s="4" t="s">
        <v>1952</v>
      </c>
      <c r="L462" s="1">
        <f>((((bot_orders[[#This Row],[uTime]]/ 1000)+3*3600) / 86400) + DATE(1970,1,1))</f>
        <v>45757.663222951393</v>
      </c>
      <c r="M462" t="s">
        <v>34</v>
      </c>
      <c r="N462" t="s">
        <v>28</v>
      </c>
      <c r="O462" t="s">
        <v>35</v>
      </c>
      <c r="P462">
        <v>1.57</v>
      </c>
      <c r="Q462" t="s">
        <v>36</v>
      </c>
      <c r="R462" t="s">
        <v>37</v>
      </c>
      <c r="S462">
        <v>0.42399999999999999</v>
      </c>
      <c r="T462">
        <v>0.42399999999999999</v>
      </c>
      <c r="U462">
        <v>1.57</v>
      </c>
      <c r="V462">
        <v>-5.3254400000000003E-4</v>
      </c>
      <c r="W462" t="s">
        <v>38</v>
      </c>
      <c r="X462" s="4">
        <f>IF(bot_orders[[#This Row],[side]]="sell", bot_orders[[#This Row],[accFillSz]]*bot_orders[[#This Row],[avgPx]] + bot_orders[[#This Row],[fee]], -bot_orders[[#This Row],[accFillSz]]*bot_orders[[#This Row],[avgPx]])</f>
        <v>0.66514745600000003</v>
      </c>
      <c r="Y462" s="4">
        <f>IF(bot_orders[[#This Row],[side]]="buy", bot_orders[[#This Row],[accFillSz]] + bot_orders[[#This Row],[fee]], -bot_orders[[#This Row],[accFillSz]])</f>
        <v>-1.57</v>
      </c>
      <c r="Z462" s="4">
        <f>IF(bot_orders[[#This Row],[side]]="sell",bot_orders[[#This Row],[accFillSz]]*bot_orders[[#This Row],[avgPx]]+bot_orders[[#This Row],[fee]], 0)</f>
        <v>0.66514745600000003</v>
      </c>
      <c r="AA462" s="4">
        <f>IF(bot_orders[[#This Row],[side]]="sell",-bot_orders[[#This Row],[accFillSz]],bot_orders[[#This Row],[accFillSz]]+bot_orders[[#This Row],[fee]])</f>
        <v>-1.57</v>
      </c>
      <c r="AB462">
        <v>0</v>
      </c>
      <c r="AC462" t="s">
        <v>39</v>
      </c>
      <c r="AD462">
        <v>0</v>
      </c>
      <c r="AE462" t="s">
        <v>40</v>
      </c>
      <c r="AF462" t="s">
        <v>41</v>
      </c>
      <c r="AG462" t="s">
        <v>42</v>
      </c>
      <c r="AH462" t="s">
        <v>28</v>
      </c>
      <c r="AI462">
        <v>-1.57</v>
      </c>
      <c r="AJ462">
        <v>0.66514746000000002</v>
      </c>
    </row>
    <row r="463" spans="1:36" x14ac:dyDescent="0.3">
      <c r="A463">
        <v>460</v>
      </c>
      <c r="B463" t="s">
        <v>309</v>
      </c>
      <c r="C463" t="s">
        <v>28</v>
      </c>
      <c r="D463" t="s">
        <v>29</v>
      </c>
      <c r="E463" t="s">
        <v>30</v>
      </c>
      <c r="F463" t="s">
        <v>31</v>
      </c>
      <c r="G463" t="s">
        <v>147</v>
      </c>
      <c r="H463" t="s">
        <v>1953</v>
      </c>
      <c r="I463" s="4" t="s">
        <v>1954</v>
      </c>
      <c r="J463" s="1">
        <f>((((bot_orders[[#This Row],[cTime]]/ 1000)+3*3600) / 86400) + DATE(1970,1,1))</f>
        <v>45757.663222974537</v>
      </c>
      <c r="K463" s="4" t="s">
        <v>1955</v>
      </c>
      <c r="L463" s="1">
        <f>((((bot_orders[[#This Row],[uTime]]/ 1000)+3*3600) / 86400) + DATE(1970,1,1))</f>
        <v>45757.671634479164</v>
      </c>
      <c r="M463" t="s">
        <v>34</v>
      </c>
      <c r="N463" t="s">
        <v>28</v>
      </c>
      <c r="O463" t="s">
        <v>35</v>
      </c>
      <c r="P463">
        <v>1.5720000000000001</v>
      </c>
      <c r="Q463" t="s">
        <v>36</v>
      </c>
      <c r="R463" t="s">
        <v>55</v>
      </c>
      <c r="S463">
        <v>0.42199999999999999</v>
      </c>
      <c r="T463">
        <v>0.42199999999999999</v>
      </c>
      <c r="U463">
        <v>1.5720000000000001</v>
      </c>
      <c r="V463">
        <v>-1.2576E-3</v>
      </c>
      <c r="W463" t="s">
        <v>39</v>
      </c>
      <c r="X463" s="4">
        <f>IF(bot_orders[[#This Row],[side]]="sell", bot_orders[[#This Row],[accFillSz]]*bot_orders[[#This Row],[avgPx]] + bot_orders[[#This Row],[fee]], -bot_orders[[#This Row],[accFillSz]]*bot_orders[[#This Row],[avgPx]])</f>
        <v>-0.66338399999999997</v>
      </c>
      <c r="Y463" s="4">
        <f>IF(bot_orders[[#This Row],[side]]="buy", bot_orders[[#This Row],[accFillSz]] + bot_orders[[#This Row],[fee]], -bot_orders[[#This Row],[accFillSz]])</f>
        <v>1.5707424000000001</v>
      </c>
      <c r="Z463" s="4">
        <f>IF(bot_orders[[#This Row],[side]]="sell",bot_orders[[#This Row],[accFillSz]]*bot_orders[[#This Row],[avgPx]]+bot_orders[[#This Row],[fee]], 0)</f>
        <v>0</v>
      </c>
      <c r="AA463" s="4">
        <f>IF(bot_orders[[#This Row],[side]]="sell",-bot_orders[[#This Row],[accFillSz]],bot_orders[[#This Row],[accFillSz]]+bot_orders[[#This Row],[fee]])</f>
        <v>1.5707424000000001</v>
      </c>
      <c r="AB463">
        <v>0</v>
      </c>
      <c r="AC463" t="s">
        <v>38</v>
      </c>
      <c r="AD463">
        <v>0</v>
      </c>
      <c r="AE463" t="s">
        <v>40</v>
      </c>
      <c r="AF463" t="s">
        <v>41</v>
      </c>
      <c r="AG463" t="s">
        <v>42</v>
      </c>
      <c r="AH463" t="s">
        <v>28</v>
      </c>
      <c r="AI463">
        <v>1.5707424000000001</v>
      </c>
      <c r="AJ463">
        <v>-0.66338399999999997</v>
      </c>
    </row>
    <row r="464" spans="1:36" x14ac:dyDescent="0.3">
      <c r="A464">
        <v>461</v>
      </c>
      <c r="B464" t="s">
        <v>309</v>
      </c>
      <c r="C464" t="s">
        <v>28</v>
      </c>
      <c r="D464" t="s">
        <v>29</v>
      </c>
      <c r="E464" t="s">
        <v>30</v>
      </c>
      <c r="F464" t="s">
        <v>31</v>
      </c>
      <c r="G464" t="s">
        <v>147</v>
      </c>
      <c r="H464" t="s">
        <v>1956</v>
      </c>
      <c r="I464" s="4" t="s">
        <v>1957</v>
      </c>
      <c r="J464" s="1">
        <f>((((bot_orders[[#This Row],[cTime]]/ 1000)+3*3600) / 86400) + DATE(1970,1,1))</f>
        <v>45757.671634502316</v>
      </c>
      <c r="K464" s="4" t="s">
        <v>1958</v>
      </c>
      <c r="L464" s="1">
        <f>((((bot_orders[[#This Row],[uTime]]/ 1000)+3*3600) / 86400) + DATE(1970,1,1))</f>
        <v>45757.674392106477</v>
      </c>
      <c r="M464" t="s">
        <v>34</v>
      </c>
      <c r="N464" t="s">
        <v>28</v>
      </c>
      <c r="O464" t="s">
        <v>35</v>
      </c>
      <c r="P464">
        <v>1.57</v>
      </c>
      <c r="Q464" t="s">
        <v>36</v>
      </c>
      <c r="R464" t="s">
        <v>37</v>
      </c>
      <c r="S464">
        <v>0.42399999999999999</v>
      </c>
      <c r="T464">
        <v>0.42399999999999999</v>
      </c>
      <c r="U464">
        <v>1.57</v>
      </c>
      <c r="V464">
        <v>-5.3254400000000003E-4</v>
      </c>
      <c r="W464" t="s">
        <v>38</v>
      </c>
      <c r="X464" s="4">
        <f>IF(bot_orders[[#This Row],[side]]="sell", bot_orders[[#This Row],[accFillSz]]*bot_orders[[#This Row],[avgPx]] + bot_orders[[#This Row],[fee]], -bot_orders[[#This Row],[accFillSz]]*bot_orders[[#This Row],[avgPx]])</f>
        <v>0.66514745600000003</v>
      </c>
      <c r="Y464" s="4">
        <f>IF(bot_orders[[#This Row],[side]]="buy", bot_orders[[#This Row],[accFillSz]] + bot_orders[[#This Row],[fee]], -bot_orders[[#This Row],[accFillSz]])</f>
        <v>-1.57</v>
      </c>
      <c r="Z464" s="4">
        <f>IF(bot_orders[[#This Row],[side]]="sell",bot_orders[[#This Row],[accFillSz]]*bot_orders[[#This Row],[avgPx]]+bot_orders[[#This Row],[fee]], 0)</f>
        <v>0.66514745600000003</v>
      </c>
      <c r="AA464" s="4">
        <f>IF(bot_orders[[#This Row],[side]]="sell",-bot_orders[[#This Row],[accFillSz]],bot_orders[[#This Row],[accFillSz]]+bot_orders[[#This Row],[fee]])</f>
        <v>-1.57</v>
      </c>
      <c r="AB464">
        <v>0</v>
      </c>
      <c r="AC464" t="s">
        <v>39</v>
      </c>
      <c r="AD464">
        <v>0</v>
      </c>
      <c r="AE464" t="s">
        <v>40</v>
      </c>
      <c r="AF464" t="s">
        <v>41</v>
      </c>
      <c r="AG464" t="s">
        <v>42</v>
      </c>
      <c r="AH464" t="s">
        <v>28</v>
      </c>
      <c r="AI464">
        <v>-1.57</v>
      </c>
      <c r="AJ464">
        <v>0.66514746000000002</v>
      </c>
    </row>
    <row r="465" spans="1:36" x14ac:dyDescent="0.3">
      <c r="A465">
        <v>462</v>
      </c>
      <c r="B465" t="s">
        <v>309</v>
      </c>
      <c r="C465" t="s">
        <v>28</v>
      </c>
      <c r="D465" t="s">
        <v>29</v>
      </c>
      <c r="E465" t="s">
        <v>30</v>
      </c>
      <c r="F465" t="s">
        <v>31</v>
      </c>
      <c r="G465" t="s">
        <v>150</v>
      </c>
      <c r="H465" t="s">
        <v>1959</v>
      </c>
      <c r="I465" s="4" t="s">
        <v>1960</v>
      </c>
      <c r="J465" s="1">
        <f>((((bot_orders[[#This Row],[cTime]]/ 1000)+3*3600) / 86400) + DATE(1970,1,1))</f>
        <v>45757.68205422454</v>
      </c>
      <c r="K465" s="4" t="s">
        <v>1961</v>
      </c>
      <c r="L465" s="1">
        <f>((((bot_orders[[#This Row],[uTime]]/ 1000)+3*3600) / 86400) + DATE(1970,1,1))</f>
        <v>45757.682054259261</v>
      </c>
      <c r="M465" t="s">
        <v>34</v>
      </c>
      <c r="N465" t="s">
        <v>28</v>
      </c>
      <c r="O465" t="s">
        <v>268</v>
      </c>
      <c r="P465">
        <v>11.01</v>
      </c>
      <c r="Q465" t="s">
        <v>36</v>
      </c>
      <c r="R465" t="s">
        <v>37</v>
      </c>
      <c r="S465">
        <v>0</v>
      </c>
      <c r="T465">
        <v>0.42659999999999998</v>
      </c>
      <c r="U465">
        <v>11.01</v>
      </c>
      <c r="V465">
        <v>-4.6968660000000001E-3</v>
      </c>
      <c r="W465" t="s">
        <v>38</v>
      </c>
      <c r="X465" s="4">
        <f>IF(bot_orders[[#This Row],[side]]="sell", bot_orders[[#This Row],[accFillSz]]*bot_orders[[#This Row],[avgPx]] + bot_orders[[#This Row],[fee]], -bot_orders[[#This Row],[accFillSz]]*bot_orders[[#This Row],[avgPx]])</f>
        <v>4.6921691340000002</v>
      </c>
      <c r="Y465" s="4">
        <f>IF(bot_orders[[#This Row],[side]]="buy", bot_orders[[#This Row],[accFillSz]] + bot_orders[[#This Row],[fee]], -bot_orders[[#This Row],[accFillSz]])</f>
        <v>-11.01</v>
      </c>
      <c r="Z465" s="4">
        <f>IF(bot_orders[[#This Row],[side]]="sell",bot_orders[[#This Row],[accFillSz]]*bot_orders[[#This Row],[avgPx]]+bot_orders[[#This Row],[fee]], 0)</f>
        <v>4.6921691340000002</v>
      </c>
      <c r="AA465" s="4">
        <f>IF(bot_orders[[#This Row],[side]]="sell",-bot_orders[[#This Row],[accFillSz]],bot_orders[[#This Row],[accFillSz]]+bot_orders[[#This Row],[fee]])</f>
        <v>-11.01</v>
      </c>
      <c r="AB465">
        <v>0</v>
      </c>
      <c r="AC465" t="s">
        <v>39</v>
      </c>
      <c r="AD465">
        <v>0</v>
      </c>
      <c r="AE465" t="s">
        <v>40</v>
      </c>
      <c r="AF465" t="s">
        <v>41</v>
      </c>
      <c r="AG465" t="s">
        <v>42</v>
      </c>
      <c r="AH465" t="s">
        <v>28</v>
      </c>
      <c r="AI465">
        <v>-11.01</v>
      </c>
      <c r="AJ465">
        <v>4.6921691299999999</v>
      </c>
    </row>
    <row r="466" spans="1:36" x14ac:dyDescent="0.3">
      <c r="A466">
        <v>463</v>
      </c>
      <c r="B466" t="s">
        <v>307</v>
      </c>
      <c r="C466" t="s">
        <v>28</v>
      </c>
      <c r="D466" t="s">
        <v>29</v>
      </c>
      <c r="E466" t="s">
        <v>30</v>
      </c>
      <c r="F466" t="s">
        <v>31</v>
      </c>
      <c r="G466" t="s">
        <v>104</v>
      </c>
      <c r="H466" t="s">
        <v>1962</v>
      </c>
      <c r="I466" s="4" t="s">
        <v>1963</v>
      </c>
      <c r="J466" s="1">
        <f>((((bot_orders[[#This Row],[cTime]]/ 1000)+3*3600) / 86400) + DATE(1970,1,1))</f>
        <v>45757.685688541664</v>
      </c>
      <c r="K466" s="4" t="s">
        <v>1964</v>
      </c>
      <c r="L466" s="1">
        <f>((((bot_orders[[#This Row],[uTime]]/ 1000)+3*3600) / 86400) + DATE(1970,1,1))</f>
        <v>45757.775078888888</v>
      </c>
      <c r="M466" t="s">
        <v>34</v>
      </c>
      <c r="N466" t="s">
        <v>28</v>
      </c>
      <c r="O466" t="s">
        <v>35</v>
      </c>
      <c r="P466">
        <v>3.3620000000000001</v>
      </c>
      <c r="Q466" t="s">
        <v>36</v>
      </c>
      <c r="R466" t="s">
        <v>55</v>
      </c>
      <c r="S466">
        <v>0.41</v>
      </c>
      <c r="T466">
        <v>0.41</v>
      </c>
      <c r="U466">
        <v>3.3620000000000001</v>
      </c>
      <c r="V466">
        <v>-2.6895999999999999E-3</v>
      </c>
      <c r="W466" t="s">
        <v>39</v>
      </c>
      <c r="X466" s="4">
        <f>IF(bot_orders[[#This Row],[side]]="sell", bot_orders[[#This Row],[accFillSz]]*bot_orders[[#This Row],[avgPx]] + bot_orders[[#This Row],[fee]], -bot_orders[[#This Row],[accFillSz]]*bot_orders[[#This Row],[avgPx]])</f>
        <v>-1.37842</v>
      </c>
      <c r="Y466" s="4">
        <f>IF(bot_orders[[#This Row],[side]]="buy", bot_orders[[#This Row],[accFillSz]] + bot_orders[[#This Row],[fee]], -bot_orders[[#This Row],[accFillSz]])</f>
        <v>3.3593104</v>
      </c>
      <c r="Z466" s="4">
        <f>IF(bot_orders[[#This Row],[side]]="sell",bot_orders[[#This Row],[accFillSz]]*bot_orders[[#This Row],[avgPx]]+bot_orders[[#This Row],[fee]], 0)</f>
        <v>0</v>
      </c>
      <c r="AA466" s="4">
        <f>IF(bot_orders[[#This Row],[side]]="sell",-bot_orders[[#This Row],[accFillSz]],bot_orders[[#This Row],[accFillSz]]+bot_orders[[#This Row],[fee]])</f>
        <v>3.3593104</v>
      </c>
      <c r="AB466">
        <v>0</v>
      </c>
      <c r="AC466" t="s">
        <v>38</v>
      </c>
      <c r="AD466">
        <v>0</v>
      </c>
      <c r="AE466" t="s">
        <v>40</v>
      </c>
      <c r="AF466" t="s">
        <v>41</v>
      </c>
      <c r="AG466" t="s">
        <v>42</v>
      </c>
      <c r="AH466" t="s">
        <v>28</v>
      </c>
      <c r="AI466">
        <v>3.3593104</v>
      </c>
      <c r="AJ466">
        <v>-1.37842</v>
      </c>
    </row>
    <row r="467" spans="1:36" x14ac:dyDescent="0.3">
      <c r="A467">
        <v>464</v>
      </c>
      <c r="B467" t="s">
        <v>307</v>
      </c>
      <c r="C467" t="s">
        <v>28</v>
      </c>
      <c r="D467" t="s">
        <v>29</v>
      </c>
      <c r="E467" t="s">
        <v>30</v>
      </c>
      <c r="F467" t="s">
        <v>31</v>
      </c>
      <c r="G467" t="s">
        <v>106</v>
      </c>
      <c r="H467" t="s">
        <v>1965</v>
      </c>
      <c r="I467" s="4" t="s">
        <v>1963</v>
      </c>
      <c r="J467" s="1">
        <f>((((bot_orders[[#This Row],[cTime]]/ 1000)+3*3600) / 86400) + DATE(1970,1,1))</f>
        <v>45757.685688541664</v>
      </c>
      <c r="K467" s="4" t="s">
        <v>1966</v>
      </c>
      <c r="L467" s="1">
        <f>((((bot_orders[[#This Row],[uTime]]/ 1000)+3*3600) / 86400) + DATE(1970,1,1))</f>
        <v>45757.773125451393</v>
      </c>
      <c r="M467" t="s">
        <v>34</v>
      </c>
      <c r="N467" t="s">
        <v>28</v>
      </c>
      <c r="O467" t="s">
        <v>35</v>
      </c>
      <c r="P467">
        <v>3.3620000000000001</v>
      </c>
      <c r="Q467" t="s">
        <v>36</v>
      </c>
      <c r="R467" t="s">
        <v>55</v>
      </c>
      <c r="S467">
        <v>0.41199999999999998</v>
      </c>
      <c r="T467">
        <v>0.41199999999999998</v>
      </c>
      <c r="U467">
        <v>3.3620000000000001</v>
      </c>
      <c r="V467">
        <v>-2.6895999999999999E-3</v>
      </c>
      <c r="W467" t="s">
        <v>39</v>
      </c>
      <c r="X467" s="4">
        <f>IF(bot_orders[[#This Row],[side]]="sell", bot_orders[[#This Row],[accFillSz]]*bot_orders[[#This Row],[avgPx]] + bot_orders[[#This Row],[fee]], -bot_orders[[#This Row],[accFillSz]]*bot_orders[[#This Row],[avgPx]])</f>
        <v>-1.3851439999999999</v>
      </c>
      <c r="Y467" s="4">
        <f>IF(bot_orders[[#This Row],[side]]="buy", bot_orders[[#This Row],[accFillSz]] + bot_orders[[#This Row],[fee]], -bot_orders[[#This Row],[accFillSz]])</f>
        <v>3.3593104</v>
      </c>
      <c r="Z467" s="4">
        <f>IF(bot_orders[[#This Row],[side]]="sell",bot_orders[[#This Row],[accFillSz]]*bot_orders[[#This Row],[avgPx]]+bot_orders[[#This Row],[fee]], 0)</f>
        <v>0</v>
      </c>
      <c r="AA467" s="4">
        <f>IF(bot_orders[[#This Row],[side]]="sell",-bot_orders[[#This Row],[accFillSz]],bot_orders[[#This Row],[accFillSz]]+bot_orders[[#This Row],[fee]])</f>
        <v>3.3593104</v>
      </c>
      <c r="AB467">
        <v>0</v>
      </c>
      <c r="AC467" t="s">
        <v>38</v>
      </c>
      <c r="AD467">
        <v>0</v>
      </c>
      <c r="AE467" t="s">
        <v>40</v>
      </c>
      <c r="AF467" t="s">
        <v>41</v>
      </c>
      <c r="AG467" t="s">
        <v>42</v>
      </c>
      <c r="AH467" t="s">
        <v>28</v>
      </c>
      <c r="AI467">
        <v>3.3593104</v>
      </c>
      <c r="AJ467">
        <v>-1.3851439999999999</v>
      </c>
    </row>
    <row r="468" spans="1:36" x14ac:dyDescent="0.3">
      <c r="A468">
        <v>465</v>
      </c>
      <c r="B468" t="s">
        <v>307</v>
      </c>
      <c r="C468" t="s">
        <v>28</v>
      </c>
      <c r="D468" t="s">
        <v>29</v>
      </c>
      <c r="E468" t="s">
        <v>30</v>
      </c>
      <c r="F468" t="s">
        <v>31</v>
      </c>
      <c r="G468" t="s">
        <v>101</v>
      </c>
      <c r="H468" t="s">
        <v>1967</v>
      </c>
      <c r="I468" s="4" t="s">
        <v>1963</v>
      </c>
      <c r="J468" s="1">
        <f>((((bot_orders[[#This Row],[cTime]]/ 1000)+3*3600) / 86400) + DATE(1970,1,1))</f>
        <v>45757.685688541664</v>
      </c>
      <c r="K468" s="4" t="s">
        <v>1968</v>
      </c>
      <c r="L468" s="1">
        <f>((((bot_orders[[#This Row],[uTime]]/ 1000)+3*3600) / 86400) + DATE(1970,1,1))</f>
        <v>45757.771799583337</v>
      </c>
      <c r="M468" t="s">
        <v>34</v>
      </c>
      <c r="N468" t="s">
        <v>28</v>
      </c>
      <c r="O468" t="s">
        <v>35</v>
      </c>
      <c r="P468">
        <v>3.3620000000000001</v>
      </c>
      <c r="Q468" t="s">
        <v>36</v>
      </c>
      <c r="R468" t="s">
        <v>55</v>
      </c>
      <c r="S468">
        <v>0.41399999999999998</v>
      </c>
      <c r="T468">
        <v>0.41399999999999998</v>
      </c>
      <c r="U468">
        <v>3.3620000000000001</v>
      </c>
      <c r="V468">
        <v>-2.6895999999999999E-3</v>
      </c>
      <c r="W468" t="s">
        <v>39</v>
      </c>
      <c r="X468" s="4">
        <f>IF(bot_orders[[#This Row],[side]]="sell", bot_orders[[#This Row],[accFillSz]]*bot_orders[[#This Row],[avgPx]] + bot_orders[[#This Row],[fee]], -bot_orders[[#This Row],[accFillSz]]*bot_orders[[#This Row],[avgPx]])</f>
        <v>-1.3918679999999999</v>
      </c>
      <c r="Y468" s="4">
        <f>IF(bot_orders[[#This Row],[side]]="buy", bot_orders[[#This Row],[accFillSz]] + bot_orders[[#This Row],[fee]], -bot_orders[[#This Row],[accFillSz]])</f>
        <v>3.3593104</v>
      </c>
      <c r="Z468" s="4">
        <f>IF(bot_orders[[#This Row],[side]]="sell",bot_orders[[#This Row],[accFillSz]]*bot_orders[[#This Row],[avgPx]]+bot_orders[[#This Row],[fee]], 0)</f>
        <v>0</v>
      </c>
      <c r="AA468" s="4">
        <f>IF(bot_orders[[#This Row],[side]]="sell",-bot_orders[[#This Row],[accFillSz]],bot_orders[[#This Row],[accFillSz]]+bot_orders[[#This Row],[fee]])</f>
        <v>3.3593104</v>
      </c>
      <c r="AB468">
        <v>0</v>
      </c>
      <c r="AC468" t="s">
        <v>38</v>
      </c>
      <c r="AD468">
        <v>0</v>
      </c>
      <c r="AE468" t="s">
        <v>40</v>
      </c>
      <c r="AF468" t="s">
        <v>41</v>
      </c>
      <c r="AG468" t="s">
        <v>42</v>
      </c>
      <c r="AH468" t="s">
        <v>28</v>
      </c>
      <c r="AI468">
        <v>3.3593104</v>
      </c>
      <c r="AJ468">
        <v>-1.3918680000000001</v>
      </c>
    </row>
    <row r="469" spans="1:36" x14ac:dyDescent="0.3">
      <c r="A469">
        <v>466</v>
      </c>
      <c r="B469" t="s">
        <v>307</v>
      </c>
      <c r="C469" t="s">
        <v>28</v>
      </c>
      <c r="D469" t="s">
        <v>29</v>
      </c>
      <c r="E469" t="s">
        <v>30</v>
      </c>
      <c r="F469" t="s">
        <v>31</v>
      </c>
      <c r="G469" t="s">
        <v>45</v>
      </c>
      <c r="H469" t="s">
        <v>1969</v>
      </c>
      <c r="I469" s="4" t="s">
        <v>1963</v>
      </c>
      <c r="J469" s="1">
        <f>((((bot_orders[[#This Row],[cTime]]/ 1000)+3*3600) / 86400) + DATE(1970,1,1))</f>
        <v>45757.685688541664</v>
      </c>
      <c r="K469" s="4" t="s">
        <v>1970</v>
      </c>
      <c r="L469" s="1">
        <f>((((bot_orders[[#This Row],[uTime]]/ 1000)+3*3600) / 86400) + DATE(1970,1,1))</f>
        <v>45757.76746427083</v>
      </c>
      <c r="M469" t="s">
        <v>34</v>
      </c>
      <c r="N469" t="s">
        <v>28</v>
      </c>
      <c r="O469" t="s">
        <v>35</v>
      </c>
      <c r="P469">
        <v>3.3620000000000001</v>
      </c>
      <c r="Q469" t="s">
        <v>36</v>
      </c>
      <c r="R469" t="s">
        <v>55</v>
      </c>
      <c r="S469">
        <v>0.41599999999999998</v>
      </c>
      <c r="T469">
        <v>0.41599999999999998</v>
      </c>
      <c r="U469">
        <v>3.3620000000000001</v>
      </c>
      <c r="V469">
        <v>-2.6895999999999999E-3</v>
      </c>
      <c r="W469" t="s">
        <v>39</v>
      </c>
      <c r="X469" s="4">
        <f>IF(bot_orders[[#This Row],[side]]="sell", bot_orders[[#This Row],[accFillSz]]*bot_orders[[#This Row],[avgPx]] + bot_orders[[#This Row],[fee]], -bot_orders[[#This Row],[accFillSz]]*bot_orders[[#This Row],[avgPx]])</f>
        <v>-1.3985920000000001</v>
      </c>
      <c r="Y469" s="4">
        <f>IF(bot_orders[[#This Row],[side]]="buy", bot_orders[[#This Row],[accFillSz]] + bot_orders[[#This Row],[fee]], -bot_orders[[#This Row],[accFillSz]])</f>
        <v>3.3593104</v>
      </c>
      <c r="Z469" s="4">
        <f>IF(bot_orders[[#This Row],[side]]="sell",bot_orders[[#This Row],[accFillSz]]*bot_orders[[#This Row],[avgPx]]+bot_orders[[#This Row],[fee]], 0)</f>
        <v>0</v>
      </c>
      <c r="AA469" s="4">
        <f>IF(bot_orders[[#This Row],[side]]="sell",-bot_orders[[#This Row],[accFillSz]],bot_orders[[#This Row],[accFillSz]]+bot_orders[[#This Row],[fee]])</f>
        <v>3.3593104</v>
      </c>
      <c r="AB469">
        <v>0</v>
      </c>
      <c r="AC469" t="s">
        <v>38</v>
      </c>
      <c r="AD469">
        <v>0</v>
      </c>
      <c r="AE469" t="s">
        <v>40</v>
      </c>
      <c r="AF469" t="s">
        <v>41</v>
      </c>
      <c r="AG469" t="s">
        <v>42</v>
      </c>
      <c r="AH469" t="s">
        <v>28</v>
      </c>
      <c r="AI469">
        <v>3.3593104</v>
      </c>
      <c r="AJ469">
        <v>-1.3985920000000001</v>
      </c>
    </row>
    <row r="470" spans="1:36" x14ac:dyDescent="0.3">
      <c r="A470">
        <v>467</v>
      </c>
      <c r="B470" t="s">
        <v>307</v>
      </c>
      <c r="C470" t="s">
        <v>28</v>
      </c>
      <c r="D470" t="s">
        <v>29</v>
      </c>
      <c r="E470" t="s">
        <v>30</v>
      </c>
      <c r="F470" t="s">
        <v>31</v>
      </c>
      <c r="G470" t="s">
        <v>47</v>
      </c>
      <c r="H470" t="s">
        <v>1971</v>
      </c>
      <c r="I470" s="4" t="s">
        <v>1963</v>
      </c>
      <c r="J470" s="1">
        <f>((((bot_orders[[#This Row],[cTime]]/ 1000)+3*3600) / 86400) + DATE(1970,1,1))</f>
        <v>45757.685688541664</v>
      </c>
      <c r="K470" s="4" t="s">
        <v>1972</v>
      </c>
      <c r="L470" s="1">
        <f>((((bot_orders[[#This Row],[uTime]]/ 1000)+3*3600) / 86400) + DATE(1970,1,1))</f>
        <v>45757.761091701388</v>
      </c>
      <c r="M470" t="s">
        <v>34</v>
      </c>
      <c r="N470" t="s">
        <v>28</v>
      </c>
      <c r="O470" t="s">
        <v>35</v>
      </c>
      <c r="P470">
        <v>3.3620000000000001</v>
      </c>
      <c r="Q470" t="s">
        <v>36</v>
      </c>
      <c r="R470" t="s">
        <v>55</v>
      </c>
      <c r="S470">
        <v>0.41799999999999998</v>
      </c>
      <c r="T470">
        <v>0.41799999999999998</v>
      </c>
      <c r="U470">
        <v>3.3620000000000001</v>
      </c>
      <c r="V470">
        <v>-2.6895999999999999E-3</v>
      </c>
      <c r="W470" t="s">
        <v>39</v>
      </c>
      <c r="X470" s="4">
        <f>IF(bot_orders[[#This Row],[side]]="sell", bot_orders[[#This Row],[accFillSz]]*bot_orders[[#This Row],[avgPx]] + bot_orders[[#This Row],[fee]], -bot_orders[[#This Row],[accFillSz]]*bot_orders[[#This Row],[avgPx]])</f>
        <v>-1.405316</v>
      </c>
      <c r="Y470" s="4">
        <f>IF(bot_orders[[#This Row],[side]]="buy", bot_orders[[#This Row],[accFillSz]] + bot_orders[[#This Row],[fee]], -bot_orders[[#This Row],[accFillSz]])</f>
        <v>3.3593104</v>
      </c>
      <c r="Z470" s="4">
        <f>IF(bot_orders[[#This Row],[side]]="sell",bot_orders[[#This Row],[accFillSz]]*bot_orders[[#This Row],[avgPx]]+bot_orders[[#This Row],[fee]], 0)</f>
        <v>0</v>
      </c>
      <c r="AA470" s="4">
        <f>IF(bot_orders[[#This Row],[side]]="sell",-bot_orders[[#This Row],[accFillSz]],bot_orders[[#This Row],[accFillSz]]+bot_orders[[#This Row],[fee]])</f>
        <v>3.3593104</v>
      </c>
      <c r="AB470">
        <v>0</v>
      </c>
      <c r="AC470" t="s">
        <v>38</v>
      </c>
      <c r="AD470">
        <v>0</v>
      </c>
      <c r="AE470" t="s">
        <v>40</v>
      </c>
      <c r="AF470" t="s">
        <v>41</v>
      </c>
      <c r="AG470" t="s">
        <v>42</v>
      </c>
      <c r="AH470" t="s">
        <v>28</v>
      </c>
      <c r="AI470">
        <v>3.3593104</v>
      </c>
      <c r="AJ470">
        <v>-1.405316</v>
      </c>
    </row>
    <row r="471" spans="1:36" x14ac:dyDescent="0.3">
      <c r="A471">
        <v>468</v>
      </c>
      <c r="B471" t="s">
        <v>307</v>
      </c>
      <c r="C471" t="s">
        <v>28</v>
      </c>
      <c r="D471" t="s">
        <v>29</v>
      </c>
      <c r="E471" t="s">
        <v>30</v>
      </c>
      <c r="F471" t="s">
        <v>31</v>
      </c>
      <c r="G471" t="s">
        <v>51</v>
      </c>
      <c r="H471" t="s">
        <v>1973</v>
      </c>
      <c r="I471" s="4" t="s">
        <v>1963</v>
      </c>
      <c r="J471" s="1">
        <f>((((bot_orders[[#This Row],[cTime]]/ 1000)+3*3600) / 86400) + DATE(1970,1,1))</f>
        <v>45757.685688541664</v>
      </c>
      <c r="K471" s="4" t="s">
        <v>1974</v>
      </c>
      <c r="L471" s="1">
        <f>((((bot_orders[[#This Row],[uTime]]/ 1000)+3*3600) / 86400) + DATE(1970,1,1))</f>
        <v>45757.696662453702</v>
      </c>
      <c r="M471" t="s">
        <v>34</v>
      </c>
      <c r="N471" t="s">
        <v>28</v>
      </c>
      <c r="O471" t="s">
        <v>35</v>
      </c>
      <c r="P471">
        <v>3.3620000000000001</v>
      </c>
      <c r="Q471" t="s">
        <v>36</v>
      </c>
      <c r="R471" t="s">
        <v>55</v>
      </c>
      <c r="S471">
        <v>0.42</v>
      </c>
      <c r="T471">
        <v>0.42</v>
      </c>
      <c r="U471">
        <v>3.3620000000000001</v>
      </c>
      <c r="V471">
        <v>-2.6895999999999999E-3</v>
      </c>
      <c r="W471" t="s">
        <v>39</v>
      </c>
      <c r="X471" s="4">
        <f>IF(bot_orders[[#This Row],[side]]="sell", bot_orders[[#This Row],[accFillSz]]*bot_orders[[#This Row],[avgPx]] + bot_orders[[#This Row],[fee]], -bot_orders[[#This Row],[accFillSz]]*bot_orders[[#This Row],[avgPx]])</f>
        <v>-1.41204</v>
      </c>
      <c r="Y471" s="4">
        <f>IF(bot_orders[[#This Row],[side]]="buy", bot_orders[[#This Row],[accFillSz]] + bot_orders[[#This Row],[fee]], -bot_orders[[#This Row],[accFillSz]])</f>
        <v>3.3593104</v>
      </c>
      <c r="Z471" s="4">
        <f>IF(bot_orders[[#This Row],[side]]="sell",bot_orders[[#This Row],[accFillSz]]*bot_orders[[#This Row],[avgPx]]+bot_orders[[#This Row],[fee]], 0)</f>
        <v>0</v>
      </c>
      <c r="AA471" s="4">
        <f>IF(bot_orders[[#This Row],[side]]="sell",-bot_orders[[#This Row],[accFillSz]],bot_orders[[#This Row],[accFillSz]]+bot_orders[[#This Row],[fee]])</f>
        <v>3.3593104</v>
      </c>
      <c r="AB471">
        <v>0</v>
      </c>
      <c r="AC471" t="s">
        <v>38</v>
      </c>
      <c r="AD471">
        <v>0</v>
      </c>
      <c r="AE471" t="s">
        <v>40</v>
      </c>
      <c r="AF471" t="s">
        <v>41</v>
      </c>
      <c r="AG471" t="s">
        <v>42</v>
      </c>
      <c r="AH471" t="s">
        <v>28</v>
      </c>
      <c r="AI471">
        <v>3.3593104</v>
      </c>
      <c r="AJ471">
        <v>-1.41204</v>
      </c>
    </row>
    <row r="472" spans="1:36" x14ac:dyDescent="0.3">
      <c r="A472">
        <v>469</v>
      </c>
      <c r="B472" t="s">
        <v>307</v>
      </c>
      <c r="C472" t="s">
        <v>28</v>
      </c>
      <c r="D472" t="s">
        <v>29</v>
      </c>
      <c r="E472" t="s">
        <v>30</v>
      </c>
      <c r="F472" t="s">
        <v>31</v>
      </c>
      <c r="G472" t="s">
        <v>78</v>
      </c>
      <c r="H472" t="s">
        <v>1975</v>
      </c>
      <c r="I472" s="4" t="s">
        <v>1963</v>
      </c>
      <c r="J472" s="1">
        <f>((((bot_orders[[#This Row],[cTime]]/ 1000)+3*3600) / 86400) + DATE(1970,1,1))</f>
        <v>45757.685688541664</v>
      </c>
      <c r="K472" s="4" t="s">
        <v>1976</v>
      </c>
      <c r="L472" s="1">
        <f>((((bot_orders[[#This Row],[uTime]]/ 1000)+3*3600) / 86400) + DATE(1970,1,1))</f>
        <v>45757.692603136573</v>
      </c>
      <c r="M472" t="s">
        <v>34</v>
      </c>
      <c r="N472" t="s">
        <v>28</v>
      </c>
      <c r="O472" t="s">
        <v>35</v>
      </c>
      <c r="P472">
        <v>3.3620000000000001</v>
      </c>
      <c r="Q472" t="s">
        <v>36</v>
      </c>
      <c r="R472" t="s">
        <v>55</v>
      </c>
      <c r="S472">
        <v>0.42199999999999999</v>
      </c>
      <c r="T472">
        <v>0.42199999999999999</v>
      </c>
      <c r="U472">
        <v>3.3620000000000001</v>
      </c>
      <c r="V472">
        <v>-2.6895999999999999E-3</v>
      </c>
      <c r="W472" t="s">
        <v>39</v>
      </c>
      <c r="X472" s="4">
        <f>IF(bot_orders[[#This Row],[side]]="sell", bot_orders[[#This Row],[accFillSz]]*bot_orders[[#This Row],[avgPx]] + bot_orders[[#This Row],[fee]], -bot_orders[[#This Row],[accFillSz]]*bot_orders[[#This Row],[avgPx]])</f>
        <v>-1.4187639999999999</v>
      </c>
      <c r="Y472" s="4">
        <f>IF(bot_orders[[#This Row],[side]]="buy", bot_orders[[#This Row],[accFillSz]] + bot_orders[[#This Row],[fee]], -bot_orders[[#This Row],[accFillSz]])</f>
        <v>3.3593104</v>
      </c>
      <c r="Z472" s="4">
        <f>IF(bot_orders[[#This Row],[side]]="sell",bot_orders[[#This Row],[accFillSz]]*bot_orders[[#This Row],[avgPx]]+bot_orders[[#This Row],[fee]], 0)</f>
        <v>0</v>
      </c>
      <c r="AA472" s="4">
        <f>IF(bot_orders[[#This Row],[side]]="sell",-bot_orders[[#This Row],[accFillSz]],bot_orders[[#This Row],[accFillSz]]+bot_orders[[#This Row],[fee]])</f>
        <v>3.3593104</v>
      </c>
      <c r="AB472">
        <v>0</v>
      </c>
      <c r="AC472" t="s">
        <v>38</v>
      </c>
      <c r="AD472">
        <v>0</v>
      </c>
      <c r="AE472" t="s">
        <v>40</v>
      </c>
      <c r="AF472" t="s">
        <v>41</v>
      </c>
      <c r="AG472" t="s">
        <v>42</v>
      </c>
      <c r="AH472" t="s">
        <v>28</v>
      </c>
      <c r="AI472">
        <v>3.3593104</v>
      </c>
      <c r="AJ472">
        <v>-1.4187639999999999</v>
      </c>
    </row>
    <row r="473" spans="1:36" x14ac:dyDescent="0.3">
      <c r="A473">
        <v>470</v>
      </c>
      <c r="B473" t="s">
        <v>307</v>
      </c>
      <c r="C473" t="s">
        <v>28</v>
      </c>
      <c r="D473" t="s">
        <v>29</v>
      </c>
      <c r="E473" t="s">
        <v>30</v>
      </c>
      <c r="F473" t="s">
        <v>31</v>
      </c>
      <c r="G473" t="s">
        <v>73</v>
      </c>
      <c r="H473" t="s">
        <v>1977</v>
      </c>
      <c r="I473" s="4" t="s">
        <v>1963</v>
      </c>
      <c r="J473" s="1">
        <f>((((bot_orders[[#This Row],[cTime]]/ 1000)+3*3600) / 86400) + DATE(1970,1,1))</f>
        <v>45757.685688541664</v>
      </c>
      <c r="K473" s="4" t="s">
        <v>1978</v>
      </c>
      <c r="L473" s="1">
        <f>((((bot_orders[[#This Row],[uTime]]/ 1000)+3*3600) / 86400) + DATE(1970,1,1))</f>
        <v>45757.688804155092</v>
      </c>
      <c r="M473" t="s">
        <v>34</v>
      </c>
      <c r="N473" t="s">
        <v>28</v>
      </c>
      <c r="O473" t="s">
        <v>35</v>
      </c>
      <c r="P473">
        <v>3.3620000000000001</v>
      </c>
      <c r="Q473" t="s">
        <v>36</v>
      </c>
      <c r="R473" t="s">
        <v>55</v>
      </c>
      <c r="S473">
        <v>0.42399999999999999</v>
      </c>
      <c r="T473">
        <v>0.42399999999999999</v>
      </c>
      <c r="U473">
        <v>3.3620000000000001</v>
      </c>
      <c r="V473">
        <v>-2.6895999999999999E-3</v>
      </c>
      <c r="W473" t="s">
        <v>39</v>
      </c>
      <c r="X473" s="4">
        <f>IF(bot_orders[[#This Row],[side]]="sell", bot_orders[[#This Row],[accFillSz]]*bot_orders[[#This Row],[avgPx]] + bot_orders[[#This Row],[fee]], -bot_orders[[#This Row],[accFillSz]]*bot_orders[[#This Row],[avgPx]])</f>
        <v>-1.4254880000000001</v>
      </c>
      <c r="Y473" s="4">
        <f>IF(bot_orders[[#This Row],[side]]="buy", bot_orders[[#This Row],[accFillSz]] + bot_orders[[#This Row],[fee]], -bot_orders[[#This Row],[accFillSz]])</f>
        <v>3.3593104</v>
      </c>
      <c r="Z473" s="4">
        <f>IF(bot_orders[[#This Row],[side]]="sell",bot_orders[[#This Row],[accFillSz]]*bot_orders[[#This Row],[avgPx]]+bot_orders[[#This Row],[fee]], 0)</f>
        <v>0</v>
      </c>
      <c r="AA473" s="4">
        <f>IF(bot_orders[[#This Row],[side]]="sell",-bot_orders[[#This Row],[accFillSz]],bot_orders[[#This Row],[accFillSz]]+bot_orders[[#This Row],[fee]])</f>
        <v>3.3593104</v>
      </c>
      <c r="AB473">
        <v>0</v>
      </c>
      <c r="AC473" t="s">
        <v>38</v>
      </c>
      <c r="AD473">
        <v>0</v>
      </c>
      <c r="AE473" t="s">
        <v>40</v>
      </c>
      <c r="AF473" t="s">
        <v>41</v>
      </c>
      <c r="AG473" t="s">
        <v>42</v>
      </c>
      <c r="AH473" t="s">
        <v>28</v>
      </c>
      <c r="AI473">
        <v>3.3593104</v>
      </c>
      <c r="AJ473">
        <v>-1.4254880000000001</v>
      </c>
    </row>
    <row r="474" spans="1:36" x14ac:dyDescent="0.3">
      <c r="A474">
        <v>471</v>
      </c>
      <c r="B474" t="s">
        <v>307</v>
      </c>
      <c r="C474" t="s">
        <v>28</v>
      </c>
      <c r="D474" t="s">
        <v>29</v>
      </c>
      <c r="E474" t="s">
        <v>30</v>
      </c>
      <c r="F474" t="s">
        <v>31</v>
      </c>
      <c r="G474" t="s">
        <v>68</v>
      </c>
      <c r="H474" t="s">
        <v>1979</v>
      </c>
      <c r="I474" s="4" t="s">
        <v>1963</v>
      </c>
      <c r="J474" s="1">
        <f>((((bot_orders[[#This Row],[cTime]]/ 1000)+3*3600) / 86400) + DATE(1970,1,1))</f>
        <v>45757.685688541664</v>
      </c>
      <c r="K474" s="4" t="s">
        <v>1980</v>
      </c>
      <c r="L474" s="1">
        <f>((((bot_orders[[#This Row],[uTime]]/ 1000)+3*3600) / 86400) + DATE(1970,1,1))</f>
        <v>45757.68619122685</v>
      </c>
      <c r="M474" t="s">
        <v>34</v>
      </c>
      <c r="N474" t="s">
        <v>28</v>
      </c>
      <c r="O474" t="s">
        <v>35</v>
      </c>
      <c r="P474">
        <v>3.3620000000000001</v>
      </c>
      <c r="Q474" t="s">
        <v>36</v>
      </c>
      <c r="R474" t="s">
        <v>55</v>
      </c>
      <c r="S474">
        <v>0.42599999999999999</v>
      </c>
      <c r="T474">
        <v>0.42599999999999999</v>
      </c>
      <c r="U474">
        <v>3.3620000000000001</v>
      </c>
      <c r="V474">
        <v>-2.6895999999999999E-3</v>
      </c>
      <c r="W474" t="s">
        <v>39</v>
      </c>
      <c r="X474" s="4">
        <f>IF(bot_orders[[#This Row],[side]]="sell", bot_orders[[#This Row],[accFillSz]]*bot_orders[[#This Row],[avgPx]] + bot_orders[[#This Row],[fee]], -bot_orders[[#This Row],[accFillSz]]*bot_orders[[#This Row],[avgPx]])</f>
        <v>-1.432212</v>
      </c>
      <c r="Y474" s="4">
        <f>IF(bot_orders[[#This Row],[side]]="buy", bot_orders[[#This Row],[accFillSz]] + bot_orders[[#This Row],[fee]], -bot_orders[[#This Row],[accFillSz]])</f>
        <v>3.3593104</v>
      </c>
      <c r="Z474" s="4">
        <f>IF(bot_orders[[#This Row],[side]]="sell",bot_orders[[#This Row],[accFillSz]]*bot_orders[[#This Row],[avgPx]]+bot_orders[[#This Row],[fee]], 0)</f>
        <v>0</v>
      </c>
      <c r="AA474" s="4">
        <f>IF(bot_orders[[#This Row],[side]]="sell",-bot_orders[[#This Row],[accFillSz]],bot_orders[[#This Row],[accFillSz]]+bot_orders[[#This Row],[fee]])</f>
        <v>3.3593104</v>
      </c>
      <c r="AB474">
        <v>0</v>
      </c>
      <c r="AC474" t="s">
        <v>38</v>
      </c>
      <c r="AD474">
        <v>0</v>
      </c>
      <c r="AE474" t="s">
        <v>40</v>
      </c>
      <c r="AF474" t="s">
        <v>41</v>
      </c>
      <c r="AG474" t="s">
        <v>42</v>
      </c>
      <c r="AH474" t="s">
        <v>28</v>
      </c>
      <c r="AI474">
        <v>3.3593104</v>
      </c>
      <c r="AJ474">
        <v>-1.432212</v>
      </c>
    </row>
    <row r="475" spans="1:36" x14ac:dyDescent="0.3">
      <c r="A475">
        <v>472</v>
      </c>
      <c r="B475" t="s">
        <v>307</v>
      </c>
      <c r="C475" t="s">
        <v>28</v>
      </c>
      <c r="D475" t="s">
        <v>29</v>
      </c>
      <c r="E475" t="s">
        <v>30</v>
      </c>
      <c r="F475" t="s">
        <v>31</v>
      </c>
      <c r="G475" t="s">
        <v>64</v>
      </c>
      <c r="H475" t="s">
        <v>1981</v>
      </c>
      <c r="I475" s="4" t="s">
        <v>1963</v>
      </c>
      <c r="J475" s="1">
        <f>((((bot_orders[[#This Row],[cTime]]/ 1000)+3*3600) / 86400) + DATE(1970,1,1))</f>
        <v>45757.685688541664</v>
      </c>
      <c r="K475" s="4" t="s">
        <v>1982</v>
      </c>
      <c r="L475" s="1">
        <f>((((bot_orders[[#This Row],[uTime]]/ 1000)+3*3600) / 86400) + DATE(1970,1,1))</f>
        <v>45757.685688599537</v>
      </c>
      <c r="M475" t="s">
        <v>34</v>
      </c>
      <c r="N475" t="s">
        <v>28</v>
      </c>
      <c r="O475" t="s">
        <v>35</v>
      </c>
      <c r="P475">
        <v>3.3620000000000001</v>
      </c>
      <c r="Q475" t="s">
        <v>36</v>
      </c>
      <c r="R475" t="s">
        <v>55</v>
      </c>
      <c r="S475">
        <v>0.42799999999999999</v>
      </c>
      <c r="T475">
        <v>0.42659999999999998</v>
      </c>
      <c r="U475">
        <v>3.3620000000000001</v>
      </c>
      <c r="V475">
        <v>-3.362E-3</v>
      </c>
      <c r="W475" t="s">
        <v>39</v>
      </c>
      <c r="X475" s="4">
        <f>IF(bot_orders[[#This Row],[side]]="sell", bot_orders[[#This Row],[accFillSz]]*bot_orders[[#This Row],[avgPx]] + bot_orders[[#This Row],[fee]], -bot_orders[[#This Row],[accFillSz]]*bot_orders[[#This Row],[avgPx]])</f>
        <v>-1.4342291999999999</v>
      </c>
      <c r="Y475" s="4">
        <f>IF(bot_orders[[#This Row],[side]]="buy", bot_orders[[#This Row],[accFillSz]] + bot_orders[[#This Row],[fee]], -bot_orders[[#This Row],[accFillSz]])</f>
        <v>3.358638</v>
      </c>
      <c r="Z475" s="4">
        <f>IF(bot_orders[[#This Row],[side]]="sell",bot_orders[[#This Row],[accFillSz]]*bot_orders[[#This Row],[avgPx]]+bot_orders[[#This Row],[fee]], 0)</f>
        <v>0</v>
      </c>
      <c r="AA475" s="4">
        <f>IF(bot_orders[[#This Row],[side]]="sell",-bot_orders[[#This Row],[accFillSz]],bot_orders[[#This Row],[accFillSz]]+bot_orders[[#This Row],[fee]])</f>
        <v>3.358638</v>
      </c>
      <c r="AB475">
        <v>0</v>
      </c>
      <c r="AC475" t="s">
        <v>38</v>
      </c>
      <c r="AD475">
        <v>0</v>
      </c>
      <c r="AE475" t="s">
        <v>40</v>
      </c>
      <c r="AF475" t="s">
        <v>41</v>
      </c>
      <c r="AG475" t="s">
        <v>42</v>
      </c>
      <c r="AH475" t="s">
        <v>28</v>
      </c>
      <c r="AI475">
        <v>3.358638</v>
      </c>
      <c r="AJ475">
        <v>-1.4342292000000001</v>
      </c>
    </row>
    <row r="476" spans="1:36" x14ac:dyDescent="0.3">
      <c r="A476">
        <v>473</v>
      </c>
      <c r="B476" t="s">
        <v>307</v>
      </c>
      <c r="C476" t="s">
        <v>28</v>
      </c>
      <c r="D476" t="s">
        <v>29</v>
      </c>
      <c r="E476" t="s">
        <v>30</v>
      </c>
      <c r="F476" t="s">
        <v>31</v>
      </c>
      <c r="G476" t="s">
        <v>66</v>
      </c>
      <c r="H476" t="s">
        <v>1983</v>
      </c>
      <c r="I476" s="4" t="s">
        <v>1963</v>
      </c>
      <c r="J476" s="1">
        <f>((((bot_orders[[#This Row],[cTime]]/ 1000)+3*3600) / 86400) + DATE(1970,1,1))</f>
        <v>45757.685688541664</v>
      </c>
      <c r="K476" s="4" t="s">
        <v>1982</v>
      </c>
      <c r="L476" s="1">
        <f>((((bot_orders[[#This Row],[uTime]]/ 1000)+3*3600) / 86400) + DATE(1970,1,1))</f>
        <v>45757.685688599537</v>
      </c>
      <c r="M476" t="s">
        <v>34</v>
      </c>
      <c r="N476" t="s">
        <v>28</v>
      </c>
      <c r="O476" t="s">
        <v>35</v>
      </c>
      <c r="P476">
        <v>2.1230000000000002</v>
      </c>
      <c r="Q476" t="s">
        <v>36</v>
      </c>
      <c r="R476" t="s">
        <v>55</v>
      </c>
      <c r="S476">
        <v>0.43</v>
      </c>
      <c r="T476">
        <v>0.42659999999999998</v>
      </c>
      <c r="U476">
        <v>2.1230000000000002</v>
      </c>
      <c r="V476">
        <v>-2.1229999999999999E-3</v>
      </c>
      <c r="W476" t="s">
        <v>39</v>
      </c>
      <c r="X476" s="4">
        <f>IF(bot_orders[[#This Row],[side]]="sell", bot_orders[[#This Row],[accFillSz]]*bot_orders[[#This Row],[avgPx]] + bot_orders[[#This Row],[fee]], -bot_orders[[#This Row],[accFillSz]]*bot_orders[[#This Row],[avgPx]])</f>
        <v>-0.90567180000000003</v>
      </c>
      <c r="Y476" s="4">
        <f>IF(bot_orders[[#This Row],[side]]="buy", bot_orders[[#This Row],[accFillSz]] + bot_orders[[#This Row],[fee]], -bot_orders[[#This Row],[accFillSz]])</f>
        <v>2.1208770000000001</v>
      </c>
      <c r="Z476" s="4">
        <f>IF(bot_orders[[#This Row],[side]]="sell",bot_orders[[#This Row],[accFillSz]]*bot_orders[[#This Row],[avgPx]]+bot_orders[[#This Row],[fee]], 0)</f>
        <v>0</v>
      </c>
      <c r="AA476" s="4">
        <f>IF(bot_orders[[#This Row],[side]]="sell",-bot_orders[[#This Row],[accFillSz]],bot_orders[[#This Row],[accFillSz]]+bot_orders[[#This Row],[fee]])</f>
        <v>2.1208770000000001</v>
      </c>
      <c r="AB476">
        <v>0</v>
      </c>
      <c r="AC476" t="s">
        <v>38</v>
      </c>
      <c r="AD476">
        <v>0</v>
      </c>
      <c r="AE476" t="s">
        <v>40</v>
      </c>
      <c r="AF476" t="s">
        <v>41</v>
      </c>
      <c r="AG476" t="s">
        <v>42</v>
      </c>
      <c r="AH476" t="s">
        <v>28</v>
      </c>
      <c r="AI476">
        <v>2.1208770000000001</v>
      </c>
      <c r="AJ476">
        <v>-0.90567180000000003</v>
      </c>
    </row>
    <row r="477" spans="1:36" x14ac:dyDescent="0.3">
      <c r="A477">
        <v>474</v>
      </c>
      <c r="B477" t="s">
        <v>307</v>
      </c>
      <c r="C477" t="s">
        <v>28</v>
      </c>
      <c r="D477" t="s">
        <v>29</v>
      </c>
      <c r="E477" t="s">
        <v>30</v>
      </c>
      <c r="F477" t="s">
        <v>31</v>
      </c>
      <c r="G477" t="s">
        <v>68</v>
      </c>
      <c r="H477" t="s">
        <v>1984</v>
      </c>
      <c r="I477" s="4" t="s">
        <v>1985</v>
      </c>
      <c r="J477" s="1">
        <f>((((bot_orders[[#This Row],[cTime]]/ 1000)+3*3600) / 86400) + DATE(1970,1,1))</f>
        <v>45757.686191250003</v>
      </c>
      <c r="K477" s="4" t="s">
        <v>1986</v>
      </c>
      <c r="L477" s="1">
        <f>((((bot_orders[[#This Row],[uTime]]/ 1000)+3*3600) / 86400) + DATE(1970,1,1))</f>
        <v>45757.688188645836</v>
      </c>
      <c r="M477" t="s">
        <v>34</v>
      </c>
      <c r="N477" t="s">
        <v>28</v>
      </c>
      <c r="O477" t="s">
        <v>35</v>
      </c>
      <c r="P477">
        <v>3.359</v>
      </c>
      <c r="Q477" t="s">
        <v>36</v>
      </c>
      <c r="R477" t="s">
        <v>37</v>
      </c>
      <c r="S477">
        <v>0.42799999999999999</v>
      </c>
      <c r="T477">
        <v>0.42799999999999999</v>
      </c>
      <c r="U477">
        <v>3.359</v>
      </c>
      <c r="V477">
        <v>-1.1501216E-3</v>
      </c>
      <c r="W477" t="s">
        <v>38</v>
      </c>
      <c r="X477" s="4">
        <f>IF(bot_orders[[#This Row],[side]]="sell", bot_orders[[#This Row],[accFillSz]]*bot_orders[[#This Row],[avgPx]] + bot_orders[[#This Row],[fee]], -bot_orders[[#This Row],[accFillSz]]*bot_orders[[#This Row],[avgPx]])</f>
        <v>1.4365018783999999</v>
      </c>
      <c r="Y477" s="4">
        <f>IF(bot_orders[[#This Row],[side]]="buy", bot_orders[[#This Row],[accFillSz]] + bot_orders[[#This Row],[fee]], -bot_orders[[#This Row],[accFillSz]])</f>
        <v>-3.359</v>
      </c>
      <c r="Z477" s="4">
        <f>IF(bot_orders[[#This Row],[side]]="sell",bot_orders[[#This Row],[accFillSz]]*bot_orders[[#This Row],[avgPx]]+bot_orders[[#This Row],[fee]], 0)</f>
        <v>1.4365018783999999</v>
      </c>
      <c r="AA477" s="4">
        <f>IF(bot_orders[[#This Row],[side]]="sell",-bot_orders[[#This Row],[accFillSz]],bot_orders[[#This Row],[accFillSz]]+bot_orders[[#This Row],[fee]])</f>
        <v>-3.359</v>
      </c>
      <c r="AB477">
        <v>0</v>
      </c>
      <c r="AC477" t="s">
        <v>39</v>
      </c>
      <c r="AD477">
        <v>0</v>
      </c>
      <c r="AE477" t="s">
        <v>40</v>
      </c>
      <c r="AF477" t="s">
        <v>41</v>
      </c>
      <c r="AG477" t="s">
        <v>42</v>
      </c>
      <c r="AH477" t="s">
        <v>28</v>
      </c>
      <c r="AI477">
        <v>-3.359</v>
      </c>
      <c r="AJ477">
        <v>1.43650188</v>
      </c>
    </row>
    <row r="478" spans="1:36" x14ac:dyDescent="0.3">
      <c r="A478">
        <v>475</v>
      </c>
      <c r="B478" t="s">
        <v>307</v>
      </c>
      <c r="C478" t="s">
        <v>28</v>
      </c>
      <c r="D478" t="s">
        <v>29</v>
      </c>
      <c r="E478" t="s">
        <v>30</v>
      </c>
      <c r="F478" t="s">
        <v>31</v>
      </c>
      <c r="G478" t="s">
        <v>62</v>
      </c>
      <c r="H478" t="s">
        <v>1987</v>
      </c>
      <c r="I478" s="4" t="s">
        <v>1988</v>
      </c>
      <c r="J478" s="1">
        <f>((((bot_orders[[#This Row],[cTime]]/ 1000)+3*3600) / 86400) + DATE(1970,1,1))</f>
        <v>45757.688188668981</v>
      </c>
      <c r="K478" s="4" t="s">
        <v>1989</v>
      </c>
      <c r="L478" s="1">
        <f>((((bot_orders[[#This Row],[uTime]]/ 1000)+3*3600) / 86400) + DATE(1970,1,1))</f>
        <v>45757.688478750002</v>
      </c>
      <c r="M478" t="s">
        <v>34</v>
      </c>
      <c r="N478" t="s">
        <v>28</v>
      </c>
      <c r="O478" t="s">
        <v>35</v>
      </c>
      <c r="P478">
        <v>3.3620000000000001</v>
      </c>
      <c r="Q478" t="s">
        <v>36</v>
      </c>
      <c r="R478" t="s">
        <v>55</v>
      </c>
      <c r="S478">
        <v>0.42599999999999999</v>
      </c>
      <c r="T478">
        <v>0.42599999999999999</v>
      </c>
      <c r="U478">
        <v>3.3620000000000001</v>
      </c>
      <c r="V478">
        <v>-2.6895999999999999E-3</v>
      </c>
      <c r="W478" t="s">
        <v>39</v>
      </c>
      <c r="X478" s="4">
        <f>IF(bot_orders[[#This Row],[side]]="sell", bot_orders[[#This Row],[accFillSz]]*bot_orders[[#This Row],[avgPx]] + bot_orders[[#This Row],[fee]], -bot_orders[[#This Row],[accFillSz]]*bot_orders[[#This Row],[avgPx]])</f>
        <v>-1.432212</v>
      </c>
      <c r="Y478" s="4">
        <f>IF(bot_orders[[#This Row],[side]]="buy", bot_orders[[#This Row],[accFillSz]] + bot_orders[[#This Row],[fee]], -bot_orders[[#This Row],[accFillSz]])</f>
        <v>3.3593104</v>
      </c>
      <c r="Z478" s="4">
        <f>IF(bot_orders[[#This Row],[side]]="sell",bot_orders[[#This Row],[accFillSz]]*bot_orders[[#This Row],[avgPx]]+bot_orders[[#This Row],[fee]], 0)</f>
        <v>0</v>
      </c>
      <c r="AA478" s="4">
        <f>IF(bot_orders[[#This Row],[side]]="sell",-bot_orders[[#This Row],[accFillSz]],bot_orders[[#This Row],[accFillSz]]+bot_orders[[#This Row],[fee]])</f>
        <v>3.3593104</v>
      </c>
      <c r="AB478">
        <v>0</v>
      </c>
      <c r="AC478" t="s">
        <v>38</v>
      </c>
      <c r="AD478">
        <v>0</v>
      </c>
      <c r="AE478" t="s">
        <v>40</v>
      </c>
      <c r="AF478" t="s">
        <v>41</v>
      </c>
      <c r="AG478" t="s">
        <v>42</v>
      </c>
      <c r="AH478" t="s">
        <v>28</v>
      </c>
      <c r="AI478">
        <v>3.3593104</v>
      </c>
      <c r="AJ478">
        <v>-1.432212</v>
      </c>
    </row>
    <row r="479" spans="1:36" x14ac:dyDescent="0.3">
      <c r="A479">
        <v>476</v>
      </c>
      <c r="B479" t="s">
        <v>307</v>
      </c>
      <c r="C479" t="s">
        <v>28</v>
      </c>
      <c r="D479" t="s">
        <v>29</v>
      </c>
      <c r="E479" t="s">
        <v>30</v>
      </c>
      <c r="F479" t="s">
        <v>31</v>
      </c>
      <c r="G479" t="s">
        <v>73</v>
      </c>
      <c r="H479" t="s">
        <v>1990</v>
      </c>
      <c r="I479" s="4" t="s">
        <v>1991</v>
      </c>
      <c r="J479" s="1">
        <f>((((bot_orders[[#This Row],[cTime]]/ 1000)+3*3600) / 86400) + DATE(1970,1,1))</f>
        <v>45757.688804201389</v>
      </c>
      <c r="K479" s="4" t="s">
        <v>1992</v>
      </c>
      <c r="L479" s="1">
        <f>((((bot_orders[[#This Row],[uTime]]/ 1000)+3*3600) / 86400) + DATE(1970,1,1))</f>
        <v>45757.732321238422</v>
      </c>
      <c r="M479" t="s">
        <v>34</v>
      </c>
      <c r="N479" t="s">
        <v>28</v>
      </c>
      <c r="O479" t="s">
        <v>35</v>
      </c>
      <c r="P479">
        <v>3.359</v>
      </c>
      <c r="Q479" t="s">
        <v>36</v>
      </c>
      <c r="R479" t="s">
        <v>37</v>
      </c>
      <c r="S479">
        <v>0.42599999999999999</v>
      </c>
      <c r="T479">
        <v>0.42599999999999999</v>
      </c>
      <c r="U479">
        <v>3.359</v>
      </c>
      <c r="V479">
        <v>-1.1447472000000001E-3</v>
      </c>
      <c r="W479" t="s">
        <v>38</v>
      </c>
      <c r="X479" s="4">
        <f>IF(bot_orders[[#This Row],[side]]="sell", bot_orders[[#This Row],[accFillSz]]*bot_orders[[#This Row],[avgPx]] + bot_orders[[#This Row],[fee]], -bot_orders[[#This Row],[accFillSz]]*bot_orders[[#This Row],[avgPx]])</f>
        <v>1.4297892528</v>
      </c>
      <c r="Y479" s="4">
        <f>IF(bot_orders[[#This Row],[side]]="buy", bot_orders[[#This Row],[accFillSz]] + bot_orders[[#This Row],[fee]], -bot_orders[[#This Row],[accFillSz]])</f>
        <v>-3.359</v>
      </c>
      <c r="Z479" s="4">
        <f>IF(bot_orders[[#This Row],[side]]="sell",bot_orders[[#This Row],[accFillSz]]*bot_orders[[#This Row],[avgPx]]+bot_orders[[#This Row],[fee]], 0)</f>
        <v>1.4297892528</v>
      </c>
      <c r="AA479" s="4">
        <f>IF(bot_orders[[#This Row],[side]]="sell",-bot_orders[[#This Row],[accFillSz]],bot_orders[[#This Row],[accFillSz]]+bot_orders[[#This Row],[fee]])</f>
        <v>-3.359</v>
      </c>
      <c r="AB479">
        <v>0</v>
      </c>
      <c r="AC479" t="s">
        <v>39</v>
      </c>
      <c r="AD479">
        <v>0</v>
      </c>
      <c r="AE479" t="s">
        <v>40</v>
      </c>
      <c r="AF479" t="s">
        <v>41</v>
      </c>
      <c r="AG479" t="s">
        <v>42</v>
      </c>
      <c r="AH479" t="s">
        <v>28</v>
      </c>
      <c r="AI479">
        <v>-3.359</v>
      </c>
      <c r="AJ479">
        <v>1.42978925</v>
      </c>
    </row>
    <row r="480" spans="1:36" x14ac:dyDescent="0.3">
      <c r="A480">
        <v>477</v>
      </c>
      <c r="B480" t="s">
        <v>307</v>
      </c>
      <c r="C480" t="s">
        <v>28</v>
      </c>
      <c r="D480" t="s">
        <v>29</v>
      </c>
      <c r="E480" t="s">
        <v>30</v>
      </c>
      <c r="F480" t="s">
        <v>31</v>
      </c>
      <c r="G480" t="s">
        <v>78</v>
      </c>
      <c r="H480" t="s">
        <v>1993</v>
      </c>
      <c r="I480" s="4" t="s">
        <v>1994</v>
      </c>
      <c r="J480" s="1">
        <f>((((bot_orders[[#This Row],[cTime]]/ 1000)+3*3600) / 86400) + DATE(1970,1,1))</f>
        <v>45757.692603148149</v>
      </c>
      <c r="K480" s="4" t="s">
        <v>1995</v>
      </c>
      <c r="L480" s="1">
        <f>((((bot_orders[[#This Row],[uTime]]/ 1000)+3*3600) / 86400) + DATE(1970,1,1))</f>
        <v>45757.701780578704</v>
      </c>
      <c r="M480" t="s">
        <v>34</v>
      </c>
      <c r="N480" t="s">
        <v>28</v>
      </c>
      <c r="O480" t="s">
        <v>35</v>
      </c>
      <c r="P480">
        <v>3.359</v>
      </c>
      <c r="Q480" t="s">
        <v>36</v>
      </c>
      <c r="R480" t="s">
        <v>37</v>
      </c>
      <c r="S480">
        <v>0.42399999999999999</v>
      </c>
      <c r="T480">
        <v>0.42399999999999999</v>
      </c>
      <c r="U480">
        <v>3.359</v>
      </c>
      <c r="V480">
        <v>-1.1393728000000001E-3</v>
      </c>
      <c r="W480" t="s">
        <v>38</v>
      </c>
      <c r="X480" s="4">
        <f>IF(bot_orders[[#This Row],[side]]="sell", bot_orders[[#This Row],[accFillSz]]*bot_orders[[#This Row],[avgPx]] + bot_orders[[#This Row],[fee]], -bot_orders[[#This Row],[accFillSz]]*bot_orders[[#This Row],[avgPx]])</f>
        <v>1.4230766271999999</v>
      </c>
      <c r="Y480" s="4">
        <f>IF(bot_orders[[#This Row],[side]]="buy", bot_orders[[#This Row],[accFillSz]] + bot_orders[[#This Row],[fee]], -bot_orders[[#This Row],[accFillSz]])</f>
        <v>-3.359</v>
      </c>
      <c r="Z480" s="4">
        <f>IF(bot_orders[[#This Row],[side]]="sell",bot_orders[[#This Row],[accFillSz]]*bot_orders[[#This Row],[avgPx]]+bot_orders[[#This Row],[fee]], 0)</f>
        <v>1.4230766271999999</v>
      </c>
      <c r="AA480" s="4">
        <f>IF(bot_orders[[#This Row],[side]]="sell",-bot_orders[[#This Row],[accFillSz]],bot_orders[[#This Row],[accFillSz]]+bot_orders[[#This Row],[fee]])</f>
        <v>-3.359</v>
      </c>
      <c r="AB480">
        <v>0</v>
      </c>
      <c r="AC480" t="s">
        <v>39</v>
      </c>
      <c r="AD480">
        <v>0</v>
      </c>
      <c r="AE480" t="s">
        <v>40</v>
      </c>
      <c r="AF480" t="s">
        <v>41</v>
      </c>
      <c r="AG480" t="s">
        <v>42</v>
      </c>
      <c r="AH480" t="s">
        <v>28</v>
      </c>
      <c r="AI480">
        <v>-3.359</v>
      </c>
      <c r="AJ480">
        <v>1.42307663</v>
      </c>
    </row>
    <row r="481" spans="1:36" x14ac:dyDescent="0.3">
      <c r="A481">
        <v>478</v>
      </c>
      <c r="B481" t="s">
        <v>307</v>
      </c>
      <c r="C481" t="s">
        <v>28</v>
      </c>
      <c r="D481" t="s">
        <v>29</v>
      </c>
      <c r="E481" t="s">
        <v>30</v>
      </c>
      <c r="F481" t="s">
        <v>31</v>
      </c>
      <c r="G481" t="s">
        <v>51</v>
      </c>
      <c r="H481" t="s">
        <v>1996</v>
      </c>
      <c r="I481" s="4" t="s">
        <v>1997</v>
      </c>
      <c r="J481" s="1">
        <f>((((bot_orders[[#This Row],[cTime]]/ 1000)+3*3600) / 86400) + DATE(1970,1,1))</f>
        <v>45757.696662476854</v>
      </c>
      <c r="K481" s="4" t="s">
        <v>1998</v>
      </c>
      <c r="L481" s="1">
        <f>((((bot_orders[[#This Row],[uTime]]/ 1000)+3*3600) / 86400) + DATE(1970,1,1))</f>
        <v>45757.698824363426</v>
      </c>
      <c r="M481" t="s">
        <v>34</v>
      </c>
      <c r="N481" t="s">
        <v>28</v>
      </c>
      <c r="O481" t="s">
        <v>35</v>
      </c>
      <c r="P481">
        <v>3.359</v>
      </c>
      <c r="Q481" t="s">
        <v>36</v>
      </c>
      <c r="R481" t="s">
        <v>37</v>
      </c>
      <c r="S481">
        <v>0.42199999999999999</v>
      </c>
      <c r="T481">
        <v>0.42199999999999999</v>
      </c>
      <c r="U481">
        <v>3.359</v>
      </c>
      <c r="V481">
        <v>-1.1339983999999999E-3</v>
      </c>
      <c r="W481" t="s">
        <v>38</v>
      </c>
      <c r="X481" s="4">
        <f>IF(bot_orders[[#This Row],[side]]="sell", bot_orders[[#This Row],[accFillSz]]*bot_orders[[#This Row],[avgPx]] + bot_orders[[#This Row],[fee]], -bot_orders[[#This Row],[accFillSz]]*bot_orders[[#This Row],[avgPx]])</f>
        <v>1.4163640015999999</v>
      </c>
      <c r="Y481" s="4">
        <f>IF(bot_orders[[#This Row],[side]]="buy", bot_orders[[#This Row],[accFillSz]] + bot_orders[[#This Row],[fee]], -bot_orders[[#This Row],[accFillSz]])</f>
        <v>-3.359</v>
      </c>
      <c r="Z481" s="4">
        <f>IF(bot_orders[[#This Row],[side]]="sell",bot_orders[[#This Row],[accFillSz]]*bot_orders[[#This Row],[avgPx]]+bot_orders[[#This Row],[fee]], 0)</f>
        <v>1.4163640015999999</v>
      </c>
      <c r="AA481" s="4">
        <f>IF(bot_orders[[#This Row],[side]]="sell",-bot_orders[[#This Row],[accFillSz]],bot_orders[[#This Row],[accFillSz]]+bot_orders[[#This Row],[fee]])</f>
        <v>-3.359</v>
      </c>
      <c r="AB481">
        <v>0</v>
      </c>
      <c r="AC481" t="s">
        <v>39</v>
      </c>
      <c r="AD481">
        <v>0</v>
      </c>
      <c r="AE481" t="s">
        <v>40</v>
      </c>
      <c r="AF481" t="s">
        <v>41</v>
      </c>
      <c r="AG481" t="s">
        <v>42</v>
      </c>
      <c r="AH481" t="s">
        <v>28</v>
      </c>
      <c r="AI481">
        <v>-3.359</v>
      </c>
      <c r="AJ481">
        <v>1.416364</v>
      </c>
    </row>
    <row r="482" spans="1:36" x14ac:dyDescent="0.3">
      <c r="A482">
        <v>479</v>
      </c>
      <c r="B482" t="s">
        <v>307</v>
      </c>
      <c r="C482" t="s">
        <v>28</v>
      </c>
      <c r="D482" t="s">
        <v>29</v>
      </c>
      <c r="E482" t="s">
        <v>30</v>
      </c>
      <c r="F482" t="s">
        <v>31</v>
      </c>
      <c r="G482" t="s">
        <v>83</v>
      </c>
      <c r="H482" t="s">
        <v>1999</v>
      </c>
      <c r="I482" s="4" t="s">
        <v>2000</v>
      </c>
      <c r="J482" s="1">
        <f>((((bot_orders[[#This Row],[cTime]]/ 1000)+3*3600) / 86400) + DATE(1970,1,1))</f>
        <v>45757.698824386578</v>
      </c>
      <c r="K482" s="4" t="s">
        <v>2001</v>
      </c>
      <c r="L482" s="1">
        <f>((((bot_orders[[#This Row],[uTime]]/ 1000)+3*3600) / 86400) + DATE(1970,1,1))</f>
        <v>45757.7073556713</v>
      </c>
      <c r="M482" t="s">
        <v>34</v>
      </c>
      <c r="N482" t="s">
        <v>28</v>
      </c>
      <c r="O482" t="s">
        <v>35</v>
      </c>
      <c r="P482">
        <v>3.3620000000000001</v>
      </c>
      <c r="Q482" t="s">
        <v>36</v>
      </c>
      <c r="R482" t="s">
        <v>55</v>
      </c>
      <c r="S482">
        <v>0.42</v>
      </c>
      <c r="T482">
        <v>0.42</v>
      </c>
      <c r="U482">
        <v>3.3620000000000001</v>
      </c>
      <c r="V482">
        <v>-2.6895999999999999E-3</v>
      </c>
      <c r="W482" t="s">
        <v>39</v>
      </c>
      <c r="X482" s="4">
        <f>IF(bot_orders[[#This Row],[side]]="sell", bot_orders[[#This Row],[accFillSz]]*bot_orders[[#This Row],[avgPx]] + bot_orders[[#This Row],[fee]], -bot_orders[[#This Row],[accFillSz]]*bot_orders[[#This Row],[avgPx]])</f>
        <v>-1.41204</v>
      </c>
      <c r="Y482" s="4">
        <f>IF(bot_orders[[#This Row],[side]]="buy", bot_orders[[#This Row],[accFillSz]] + bot_orders[[#This Row],[fee]], -bot_orders[[#This Row],[accFillSz]])</f>
        <v>3.3593104</v>
      </c>
      <c r="Z482" s="4">
        <f>IF(bot_orders[[#This Row],[side]]="sell",bot_orders[[#This Row],[accFillSz]]*bot_orders[[#This Row],[avgPx]]+bot_orders[[#This Row],[fee]], 0)</f>
        <v>0</v>
      </c>
      <c r="AA482" s="4">
        <f>IF(bot_orders[[#This Row],[side]]="sell",-bot_orders[[#This Row],[accFillSz]],bot_orders[[#This Row],[accFillSz]]+bot_orders[[#This Row],[fee]])</f>
        <v>3.3593104</v>
      </c>
      <c r="AB482">
        <v>0</v>
      </c>
      <c r="AC482" t="s">
        <v>38</v>
      </c>
      <c r="AD482">
        <v>0</v>
      </c>
      <c r="AE482" t="s">
        <v>40</v>
      </c>
      <c r="AF482" t="s">
        <v>41</v>
      </c>
      <c r="AG482" t="s">
        <v>42</v>
      </c>
      <c r="AH482" t="s">
        <v>28</v>
      </c>
      <c r="AI482">
        <v>3.3593104</v>
      </c>
      <c r="AJ482">
        <v>-1.41204</v>
      </c>
    </row>
    <row r="483" spans="1:36" x14ac:dyDescent="0.3">
      <c r="A483">
        <v>480</v>
      </c>
      <c r="B483" t="s">
        <v>307</v>
      </c>
      <c r="C483" t="s">
        <v>28</v>
      </c>
      <c r="D483" t="s">
        <v>29</v>
      </c>
      <c r="E483" t="s">
        <v>30</v>
      </c>
      <c r="F483" t="s">
        <v>31</v>
      </c>
      <c r="G483" t="s">
        <v>49</v>
      </c>
      <c r="H483" t="s">
        <v>2002</v>
      </c>
      <c r="I483" s="4" t="s">
        <v>2003</v>
      </c>
      <c r="J483" s="1">
        <f>((((bot_orders[[#This Row],[cTime]]/ 1000)+3*3600) / 86400) + DATE(1970,1,1))</f>
        <v>45757.701780590272</v>
      </c>
      <c r="K483" s="4" t="s">
        <v>2004</v>
      </c>
      <c r="L483" s="1">
        <f>((((bot_orders[[#This Row],[uTime]]/ 1000)+3*3600) / 86400) + DATE(1970,1,1))</f>
        <v>45757.704382326388</v>
      </c>
      <c r="M483" t="s">
        <v>34</v>
      </c>
      <c r="N483" t="s">
        <v>28</v>
      </c>
      <c r="O483" t="s">
        <v>35</v>
      </c>
      <c r="P483">
        <v>3.3620000000000001</v>
      </c>
      <c r="Q483" t="s">
        <v>36</v>
      </c>
      <c r="R483" t="s">
        <v>55</v>
      </c>
      <c r="S483">
        <v>0.42199999999999999</v>
      </c>
      <c r="T483">
        <v>0.42199999999999999</v>
      </c>
      <c r="U483">
        <v>3.3620000000000001</v>
      </c>
      <c r="V483">
        <v>-2.6895999999999999E-3</v>
      </c>
      <c r="W483" t="s">
        <v>39</v>
      </c>
      <c r="X483" s="4">
        <f>IF(bot_orders[[#This Row],[side]]="sell", bot_orders[[#This Row],[accFillSz]]*bot_orders[[#This Row],[avgPx]] + bot_orders[[#This Row],[fee]], -bot_orders[[#This Row],[accFillSz]]*bot_orders[[#This Row],[avgPx]])</f>
        <v>-1.4187639999999999</v>
      </c>
      <c r="Y483" s="4">
        <f>IF(bot_orders[[#This Row],[side]]="buy", bot_orders[[#This Row],[accFillSz]] + bot_orders[[#This Row],[fee]], -bot_orders[[#This Row],[accFillSz]])</f>
        <v>3.3593104</v>
      </c>
      <c r="Z483" s="4">
        <f>IF(bot_orders[[#This Row],[side]]="sell",bot_orders[[#This Row],[accFillSz]]*bot_orders[[#This Row],[avgPx]]+bot_orders[[#This Row],[fee]], 0)</f>
        <v>0</v>
      </c>
      <c r="AA483" s="4">
        <f>IF(bot_orders[[#This Row],[side]]="sell",-bot_orders[[#This Row],[accFillSz]],bot_orders[[#This Row],[accFillSz]]+bot_orders[[#This Row],[fee]])</f>
        <v>3.3593104</v>
      </c>
      <c r="AB483">
        <v>0</v>
      </c>
      <c r="AC483" t="s">
        <v>38</v>
      </c>
      <c r="AD483">
        <v>0</v>
      </c>
      <c r="AE483" t="s">
        <v>40</v>
      </c>
      <c r="AF483" t="s">
        <v>41</v>
      </c>
      <c r="AG483" t="s">
        <v>42</v>
      </c>
      <c r="AH483" t="s">
        <v>28</v>
      </c>
      <c r="AI483">
        <v>3.3593104</v>
      </c>
      <c r="AJ483">
        <v>-1.4187639999999999</v>
      </c>
    </row>
    <row r="484" spans="1:36" x14ac:dyDescent="0.3">
      <c r="A484">
        <v>481</v>
      </c>
      <c r="B484" t="s">
        <v>307</v>
      </c>
      <c r="C484" t="s">
        <v>28</v>
      </c>
      <c r="D484" t="s">
        <v>29</v>
      </c>
      <c r="E484" t="s">
        <v>30</v>
      </c>
      <c r="F484" t="s">
        <v>31</v>
      </c>
      <c r="G484" t="s">
        <v>49</v>
      </c>
      <c r="H484" t="s">
        <v>2005</v>
      </c>
      <c r="I484" s="4" t="s">
        <v>2006</v>
      </c>
      <c r="J484" s="1">
        <f>((((bot_orders[[#This Row],[cTime]]/ 1000)+3*3600) / 86400) + DATE(1970,1,1))</f>
        <v>45757.704382349533</v>
      </c>
      <c r="K484" s="4" t="s">
        <v>2007</v>
      </c>
      <c r="L484" s="1">
        <f>((((bot_orders[[#This Row],[uTime]]/ 1000)+3*3600) / 86400) + DATE(1970,1,1))</f>
        <v>45757.72541806713</v>
      </c>
      <c r="M484" t="s">
        <v>34</v>
      </c>
      <c r="N484" t="s">
        <v>28</v>
      </c>
      <c r="O484" t="s">
        <v>35</v>
      </c>
      <c r="P484">
        <v>3.359</v>
      </c>
      <c r="Q484" t="s">
        <v>36</v>
      </c>
      <c r="R484" t="s">
        <v>37</v>
      </c>
      <c r="S484">
        <v>0.42399999999999999</v>
      </c>
      <c r="T484">
        <v>0.42399999999999999</v>
      </c>
      <c r="U484">
        <v>3.359</v>
      </c>
      <c r="V484">
        <v>-1.1393728000000001E-3</v>
      </c>
      <c r="W484" t="s">
        <v>38</v>
      </c>
      <c r="X484" s="4">
        <f>IF(bot_orders[[#This Row],[side]]="sell", bot_orders[[#This Row],[accFillSz]]*bot_orders[[#This Row],[avgPx]] + bot_orders[[#This Row],[fee]], -bot_orders[[#This Row],[accFillSz]]*bot_orders[[#This Row],[avgPx]])</f>
        <v>1.4230766271999999</v>
      </c>
      <c r="Y484" s="4">
        <f>IF(bot_orders[[#This Row],[side]]="buy", bot_orders[[#This Row],[accFillSz]] + bot_orders[[#This Row],[fee]], -bot_orders[[#This Row],[accFillSz]])</f>
        <v>-3.359</v>
      </c>
      <c r="Z484" s="4">
        <f>IF(bot_orders[[#This Row],[side]]="sell",bot_orders[[#This Row],[accFillSz]]*bot_orders[[#This Row],[avgPx]]+bot_orders[[#This Row],[fee]], 0)</f>
        <v>1.4230766271999999</v>
      </c>
      <c r="AA484" s="4">
        <f>IF(bot_orders[[#This Row],[side]]="sell",-bot_orders[[#This Row],[accFillSz]],bot_orders[[#This Row],[accFillSz]]+bot_orders[[#This Row],[fee]])</f>
        <v>-3.359</v>
      </c>
      <c r="AB484">
        <v>0</v>
      </c>
      <c r="AC484" t="s">
        <v>39</v>
      </c>
      <c r="AD484">
        <v>0</v>
      </c>
      <c r="AE484" t="s">
        <v>40</v>
      </c>
      <c r="AF484" t="s">
        <v>41</v>
      </c>
      <c r="AG484" t="s">
        <v>42</v>
      </c>
      <c r="AH484" t="s">
        <v>28</v>
      </c>
      <c r="AI484">
        <v>-3.359</v>
      </c>
      <c r="AJ484">
        <v>1.42307663</v>
      </c>
    </row>
    <row r="485" spans="1:36" x14ac:dyDescent="0.3">
      <c r="A485">
        <v>482</v>
      </c>
      <c r="B485" t="s">
        <v>307</v>
      </c>
      <c r="C485" t="s">
        <v>28</v>
      </c>
      <c r="D485" t="s">
        <v>29</v>
      </c>
      <c r="E485" t="s">
        <v>30</v>
      </c>
      <c r="F485" t="s">
        <v>31</v>
      </c>
      <c r="G485" t="s">
        <v>83</v>
      </c>
      <c r="H485" t="s">
        <v>2008</v>
      </c>
      <c r="I485" s="4" t="s">
        <v>2009</v>
      </c>
      <c r="J485" s="1">
        <f>((((bot_orders[[#This Row],[cTime]]/ 1000)+3*3600) / 86400) + DATE(1970,1,1))</f>
        <v>45757.707355694445</v>
      </c>
      <c r="K485" s="4" t="s">
        <v>2010</v>
      </c>
      <c r="L485" s="1">
        <f>((((bot_orders[[#This Row],[uTime]]/ 1000)+3*3600) / 86400) + DATE(1970,1,1))</f>
        <v>45757.722433993054</v>
      </c>
      <c r="M485" t="s">
        <v>34</v>
      </c>
      <c r="N485" t="s">
        <v>28</v>
      </c>
      <c r="O485" t="s">
        <v>35</v>
      </c>
      <c r="P485">
        <v>3.359</v>
      </c>
      <c r="Q485" t="s">
        <v>36</v>
      </c>
      <c r="R485" t="s">
        <v>37</v>
      </c>
      <c r="S485">
        <v>0.42199999999999999</v>
      </c>
      <c r="T485">
        <v>0.42199999999999999</v>
      </c>
      <c r="U485">
        <v>3.359</v>
      </c>
      <c r="V485">
        <v>-1.1339983999999999E-3</v>
      </c>
      <c r="W485" t="s">
        <v>38</v>
      </c>
      <c r="X485" s="4">
        <f>IF(bot_orders[[#This Row],[side]]="sell", bot_orders[[#This Row],[accFillSz]]*bot_orders[[#This Row],[avgPx]] + bot_orders[[#This Row],[fee]], -bot_orders[[#This Row],[accFillSz]]*bot_orders[[#This Row],[avgPx]])</f>
        <v>1.4163640015999999</v>
      </c>
      <c r="Y485" s="4">
        <f>IF(bot_orders[[#This Row],[side]]="buy", bot_orders[[#This Row],[accFillSz]] + bot_orders[[#This Row],[fee]], -bot_orders[[#This Row],[accFillSz]])</f>
        <v>-3.359</v>
      </c>
      <c r="Z485" s="4">
        <f>IF(bot_orders[[#This Row],[side]]="sell",bot_orders[[#This Row],[accFillSz]]*bot_orders[[#This Row],[avgPx]]+bot_orders[[#This Row],[fee]], 0)</f>
        <v>1.4163640015999999</v>
      </c>
      <c r="AA485" s="4">
        <f>IF(bot_orders[[#This Row],[side]]="sell",-bot_orders[[#This Row],[accFillSz]],bot_orders[[#This Row],[accFillSz]]+bot_orders[[#This Row],[fee]])</f>
        <v>-3.359</v>
      </c>
      <c r="AB485">
        <v>0</v>
      </c>
      <c r="AC485" t="s">
        <v>39</v>
      </c>
      <c r="AD485">
        <v>0</v>
      </c>
      <c r="AE485" t="s">
        <v>40</v>
      </c>
      <c r="AF485" t="s">
        <v>41</v>
      </c>
      <c r="AG485" t="s">
        <v>42</v>
      </c>
      <c r="AH485" t="s">
        <v>28</v>
      </c>
      <c r="AI485">
        <v>-3.359</v>
      </c>
      <c r="AJ485">
        <v>1.416364</v>
      </c>
    </row>
    <row r="486" spans="1:36" x14ac:dyDescent="0.3">
      <c r="A486">
        <v>483</v>
      </c>
      <c r="B486" t="s">
        <v>307</v>
      </c>
      <c r="C486" t="s">
        <v>28</v>
      </c>
      <c r="D486" t="s">
        <v>29</v>
      </c>
      <c r="E486" t="s">
        <v>30</v>
      </c>
      <c r="F486" t="s">
        <v>31</v>
      </c>
      <c r="G486" t="s">
        <v>87</v>
      </c>
      <c r="H486" t="s">
        <v>2011</v>
      </c>
      <c r="I486" s="4" t="s">
        <v>2012</v>
      </c>
      <c r="J486" s="1">
        <f>((((bot_orders[[#This Row],[cTime]]/ 1000)+3*3600) / 86400) + DATE(1970,1,1))</f>
        <v>45757.722434016207</v>
      </c>
      <c r="K486" s="4" t="s">
        <v>2013</v>
      </c>
      <c r="L486" s="1">
        <f>((((bot_orders[[#This Row],[uTime]]/ 1000)+3*3600) / 86400) + DATE(1970,1,1))</f>
        <v>45757.760038263892</v>
      </c>
      <c r="M486" t="s">
        <v>34</v>
      </c>
      <c r="N486" t="s">
        <v>28</v>
      </c>
      <c r="O486" t="s">
        <v>35</v>
      </c>
      <c r="P486">
        <v>3.3620000000000001</v>
      </c>
      <c r="Q486" t="s">
        <v>36</v>
      </c>
      <c r="R486" t="s">
        <v>55</v>
      </c>
      <c r="S486">
        <v>0.42</v>
      </c>
      <c r="T486">
        <v>0.42</v>
      </c>
      <c r="U486">
        <v>3.3620000000000001</v>
      </c>
      <c r="V486">
        <v>-2.6895999999999999E-3</v>
      </c>
      <c r="W486" t="s">
        <v>39</v>
      </c>
      <c r="X486" s="4">
        <f>IF(bot_orders[[#This Row],[side]]="sell", bot_orders[[#This Row],[accFillSz]]*bot_orders[[#This Row],[avgPx]] + bot_orders[[#This Row],[fee]], -bot_orders[[#This Row],[accFillSz]]*bot_orders[[#This Row],[avgPx]])</f>
        <v>-1.41204</v>
      </c>
      <c r="Y486" s="4">
        <f>IF(bot_orders[[#This Row],[side]]="buy", bot_orders[[#This Row],[accFillSz]] + bot_orders[[#This Row],[fee]], -bot_orders[[#This Row],[accFillSz]])</f>
        <v>3.3593104</v>
      </c>
      <c r="Z486" s="4">
        <f>IF(bot_orders[[#This Row],[side]]="sell",bot_orders[[#This Row],[accFillSz]]*bot_orders[[#This Row],[avgPx]]+bot_orders[[#This Row],[fee]], 0)</f>
        <v>0</v>
      </c>
      <c r="AA486" s="4">
        <f>IF(bot_orders[[#This Row],[side]]="sell",-bot_orders[[#This Row],[accFillSz]],bot_orders[[#This Row],[accFillSz]]+bot_orders[[#This Row],[fee]])</f>
        <v>3.3593104</v>
      </c>
      <c r="AB486">
        <v>0</v>
      </c>
      <c r="AC486" t="s">
        <v>38</v>
      </c>
      <c r="AD486">
        <v>0</v>
      </c>
      <c r="AE486" t="s">
        <v>40</v>
      </c>
      <c r="AF486" t="s">
        <v>41</v>
      </c>
      <c r="AG486" t="s">
        <v>42</v>
      </c>
      <c r="AH486" t="s">
        <v>28</v>
      </c>
      <c r="AI486">
        <v>3.3593104</v>
      </c>
      <c r="AJ486">
        <v>-1.41204</v>
      </c>
    </row>
    <row r="487" spans="1:36" x14ac:dyDescent="0.3">
      <c r="A487">
        <v>484</v>
      </c>
      <c r="B487" t="s">
        <v>307</v>
      </c>
      <c r="C487" t="s">
        <v>28</v>
      </c>
      <c r="D487" t="s">
        <v>29</v>
      </c>
      <c r="E487" t="s">
        <v>30</v>
      </c>
      <c r="F487" t="s">
        <v>31</v>
      </c>
      <c r="G487" t="s">
        <v>95</v>
      </c>
      <c r="H487" t="s">
        <v>2014</v>
      </c>
      <c r="I487" s="4" t="s">
        <v>2015</v>
      </c>
      <c r="J487" s="1">
        <f>((((bot_orders[[#This Row],[cTime]]/ 1000)+3*3600) / 86400) + DATE(1970,1,1))</f>
        <v>45757.725418090282</v>
      </c>
      <c r="K487" s="4" t="s">
        <v>2016</v>
      </c>
      <c r="L487" s="1">
        <f>((((bot_orders[[#This Row],[uTime]]/ 1000)+3*3600) / 86400) + DATE(1970,1,1))</f>
        <v>45757.751418159722</v>
      </c>
      <c r="M487" t="s">
        <v>34</v>
      </c>
      <c r="N487" t="s">
        <v>28</v>
      </c>
      <c r="O487" t="s">
        <v>35</v>
      </c>
      <c r="P487">
        <v>3.3620000000000001</v>
      </c>
      <c r="Q487" t="s">
        <v>36</v>
      </c>
      <c r="R487" t="s">
        <v>55</v>
      </c>
      <c r="S487">
        <v>0.42199999999999999</v>
      </c>
      <c r="T487">
        <v>0.42199999999999999</v>
      </c>
      <c r="U487">
        <v>3.3620000000000001</v>
      </c>
      <c r="V487">
        <v>-2.6895999999999999E-3</v>
      </c>
      <c r="W487" t="s">
        <v>39</v>
      </c>
      <c r="X487" s="4">
        <f>IF(bot_orders[[#This Row],[side]]="sell", bot_orders[[#This Row],[accFillSz]]*bot_orders[[#This Row],[avgPx]] + bot_orders[[#This Row],[fee]], -bot_orders[[#This Row],[accFillSz]]*bot_orders[[#This Row],[avgPx]])</f>
        <v>-1.4187639999999999</v>
      </c>
      <c r="Y487" s="4">
        <f>IF(bot_orders[[#This Row],[side]]="buy", bot_orders[[#This Row],[accFillSz]] + bot_orders[[#This Row],[fee]], -bot_orders[[#This Row],[accFillSz]])</f>
        <v>3.3593104</v>
      </c>
      <c r="Z487" s="4">
        <f>IF(bot_orders[[#This Row],[side]]="sell",bot_orders[[#This Row],[accFillSz]]*bot_orders[[#This Row],[avgPx]]+bot_orders[[#This Row],[fee]], 0)</f>
        <v>0</v>
      </c>
      <c r="AA487" s="4">
        <f>IF(bot_orders[[#This Row],[side]]="sell",-bot_orders[[#This Row],[accFillSz]],bot_orders[[#This Row],[accFillSz]]+bot_orders[[#This Row],[fee]])</f>
        <v>3.3593104</v>
      </c>
      <c r="AB487">
        <v>0</v>
      </c>
      <c r="AC487" t="s">
        <v>38</v>
      </c>
      <c r="AD487">
        <v>0</v>
      </c>
      <c r="AE487" t="s">
        <v>40</v>
      </c>
      <c r="AF487" t="s">
        <v>41</v>
      </c>
      <c r="AG487" t="s">
        <v>42</v>
      </c>
      <c r="AH487" t="s">
        <v>28</v>
      </c>
      <c r="AI487">
        <v>3.3593104</v>
      </c>
      <c r="AJ487">
        <v>-1.4187639999999999</v>
      </c>
    </row>
    <row r="488" spans="1:36" x14ac:dyDescent="0.3">
      <c r="A488">
        <v>485</v>
      </c>
      <c r="B488" t="s">
        <v>307</v>
      </c>
      <c r="C488" t="s">
        <v>28</v>
      </c>
      <c r="D488" t="s">
        <v>29</v>
      </c>
      <c r="E488" t="s">
        <v>30</v>
      </c>
      <c r="F488" t="s">
        <v>31</v>
      </c>
      <c r="G488" t="s">
        <v>89</v>
      </c>
      <c r="H488" t="s">
        <v>2017</v>
      </c>
      <c r="I488" s="4" t="s">
        <v>2018</v>
      </c>
      <c r="J488" s="1">
        <f>((((bot_orders[[#This Row],[cTime]]/ 1000)+3*3600) / 86400) + DATE(1970,1,1))</f>
        <v>45757.732321261574</v>
      </c>
      <c r="K488" s="4" t="s">
        <v>2019</v>
      </c>
      <c r="L488" s="1">
        <f>((((bot_orders[[#This Row],[uTime]]/ 1000)+3*3600) / 86400) + DATE(1970,1,1))</f>
        <v>45757.747560300922</v>
      </c>
      <c r="M488" t="s">
        <v>34</v>
      </c>
      <c r="N488" t="s">
        <v>28</v>
      </c>
      <c r="O488" t="s">
        <v>35</v>
      </c>
      <c r="P488">
        <v>3.3620000000000001</v>
      </c>
      <c r="Q488" t="s">
        <v>36</v>
      </c>
      <c r="R488" t="s">
        <v>55</v>
      </c>
      <c r="S488">
        <v>0.42399999999999999</v>
      </c>
      <c r="T488">
        <v>0.42399999999999999</v>
      </c>
      <c r="U488">
        <v>3.3620000000000001</v>
      </c>
      <c r="V488">
        <v>-2.6895999999999999E-3</v>
      </c>
      <c r="W488" t="s">
        <v>39</v>
      </c>
      <c r="X488" s="4">
        <f>IF(bot_orders[[#This Row],[side]]="sell", bot_orders[[#This Row],[accFillSz]]*bot_orders[[#This Row],[avgPx]] + bot_orders[[#This Row],[fee]], -bot_orders[[#This Row],[accFillSz]]*bot_orders[[#This Row],[avgPx]])</f>
        <v>-1.4254880000000001</v>
      </c>
      <c r="Y488" s="4">
        <f>IF(bot_orders[[#This Row],[side]]="buy", bot_orders[[#This Row],[accFillSz]] + bot_orders[[#This Row],[fee]], -bot_orders[[#This Row],[accFillSz]])</f>
        <v>3.3593104</v>
      </c>
      <c r="Z488" s="4">
        <f>IF(bot_orders[[#This Row],[side]]="sell",bot_orders[[#This Row],[accFillSz]]*bot_orders[[#This Row],[avgPx]]+bot_orders[[#This Row],[fee]], 0)</f>
        <v>0</v>
      </c>
      <c r="AA488" s="4">
        <f>IF(bot_orders[[#This Row],[side]]="sell",-bot_orders[[#This Row],[accFillSz]],bot_orders[[#This Row],[accFillSz]]+bot_orders[[#This Row],[fee]])</f>
        <v>3.3593104</v>
      </c>
      <c r="AB488">
        <v>0</v>
      </c>
      <c r="AC488" t="s">
        <v>38</v>
      </c>
      <c r="AD488">
        <v>0</v>
      </c>
      <c r="AE488" t="s">
        <v>40</v>
      </c>
      <c r="AF488" t="s">
        <v>41</v>
      </c>
      <c r="AG488" t="s">
        <v>42</v>
      </c>
      <c r="AH488" t="s">
        <v>28</v>
      </c>
      <c r="AI488">
        <v>3.3593104</v>
      </c>
      <c r="AJ488">
        <v>-1.4254880000000001</v>
      </c>
    </row>
    <row r="489" spans="1:36" x14ac:dyDescent="0.3">
      <c r="A489">
        <v>486</v>
      </c>
      <c r="B489" t="s">
        <v>307</v>
      </c>
      <c r="C489" t="s">
        <v>28</v>
      </c>
      <c r="D489" t="s">
        <v>29</v>
      </c>
      <c r="E489" t="s">
        <v>30</v>
      </c>
      <c r="F489" t="s">
        <v>31</v>
      </c>
      <c r="G489" t="s">
        <v>168</v>
      </c>
      <c r="H489" t="s">
        <v>2020</v>
      </c>
      <c r="I489" s="4" t="s">
        <v>2021</v>
      </c>
      <c r="J489" s="1">
        <f>((((bot_orders[[#This Row],[cTime]]/ 1000)+3*3600) / 86400) + DATE(1970,1,1))</f>
        <v>45757.776129745369</v>
      </c>
      <c r="K489" s="4" t="s">
        <v>2022</v>
      </c>
      <c r="L489" s="1">
        <f>((((bot_orders[[#This Row],[uTime]]/ 1000)+3*3600) / 86400) + DATE(1970,1,1))</f>
        <v>45758.227696030095</v>
      </c>
      <c r="M489" t="s">
        <v>34</v>
      </c>
      <c r="N489" t="s">
        <v>28</v>
      </c>
      <c r="O489" t="s">
        <v>35</v>
      </c>
      <c r="P489">
        <v>3.3879999999999999</v>
      </c>
      <c r="Q489" t="s">
        <v>36</v>
      </c>
      <c r="R489" t="s">
        <v>37</v>
      </c>
      <c r="S489">
        <v>0.43</v>
      </c>
      <c r="T489">
        <v>0.43</v>
      </c>
      <c r="U489">
        <v>3.3879999999999999</v>
      </c>
      <c r="V489">
        <v>-1.1654720000000001E-3</v>
      </c>
      <c r="W489" t="s">
        <v>38</v>
      </c>
      <c r="X489" s="4">
        <f>IF(bot_orders[[#This Row],[side]]="sell", bot_orders[[#This Row],[accFillSz]]*bot_orders[[#This Row],[avgPx]] + bot_orders[[#This Row],[fee]], -bot_orders[[#This Row],[accFillSz]]*bot_orders[[#This Row],[avgPx]])</f>
        <v>1.4556745279999999</v>
      </c>
      <c r="Y489" s="4">
        <f>IF(bot_orders[[#This Row],[side]]="buy", bot_orders[[#This Row],[accFillSz]] + bot_orders[[#This Row],[fee]], -bot_orders[[#This Row],[accFillSz]])</f>
        <v>-3.3879999999999999</v>
      </c>
      <c r="Z489" s="4">
        <f>IF(bot_orders[[#This Row],[side]]="sell",bot_orders[[#This Row],[accFillSz]]*bot_orders[[#This Row],[avgPx]]+bot_orders[[#This Row],[fee]], 0)</f>
        <v>1.4556745279999999</v>
      </c>
      <c r="AA489" s="4">
        <f>IF(bot_orders[[#This Row],[side]]="sell",-bot_orders[[#This Row],[accFillSz]],bot_orders[[#This Row],[accFillSz]]+bot_orders[[#This Row],[fee]])</f>
        <v>-3.3879999999999999</v>
      </c>
      <c r="AB489">
        <v>0</v>
      </c>
      <c r="AC489" t="s">
        <v>39</v>
      </c>
      <c r="AD489">
        <v>0</v>
      </c>
      <c r="AE489" t="s">
        <v>40</v>
      </c>
      <c r="AF489" t="s">
        <v>41</v>
      </c>
      <c r="AG489" t="s">
        <v>42</v>
      </c>
      <c r="AH489" t="s">
        <v>28</v>
      </c>
      <c r="AI489">
        <v>-3.3879999999999999</v>
      </c>
      <c r="AJ489">
        <v>1.45567453</v>
      </c>
    </row>
    <row r="490" spans="1:36" x14ac:dyDescent="0.3">
      <c r="A490">
        <v>487</v>
      </c>
      <c r="B490" t="s">
        <v>307</v>
      </c>
      <c r="C490" t="s">
        <v>28</v>
      </c>
      <c r="D490" t="s">
        <v>29</v>
      </c>
      <c r="E490" t="s">
        <v>30</v>
      </c>
      <c r="F490" t="s">
        <v>31</v>
      </c>
      <c r="G490" t="s">
        <v>170</v>
      </c>
      <c r="H490" t="s">
        <v>2023</v>
      </c>
      <c r="I490" s="4" t="s">
        <v>2021</v>
      </c>
      <c r="J490" s="1">
        <f>((((bot_orders[[#This Row],[cTime]]/ 1000)+3*3600) / 86400) + DATE(1970,1,1))</f>
        <v>45757.776129745369</v>
      </c>
      <c r="K490" s="4" t="s">
        <v>2024</v>
      </c>
      <c r="L490" s="1">
        <f>((((bot_orders[[#This Row],[uTime]]/ 1000)+3*3600) / 86400) + DATE(1970,1,1))</f>
        <v>45758.224862511575</v>
      </c>
      <c r="M490" t="s">
        <v>34</v>
      </c>
      <c r="N490" t="s">
        <v>28</v>
      </c>
      <c r="O490" t="s">
        <v>35</v>
      </c>
      <c r="P490">
        <v>3.3879999999999999</v>
      </c>
      <c r="Q490" t="s">
        <v>36</v>
      </c>
      <c r="R490" t="s">
        <v>37</v>
      </c>
      <c r="S490">
        <v>0.42799999999999999</v>
      </c>
      <c r="T490">
        <v>0.42799999999999999</v>
      </c>
      <c r="U490">
        <v>3.3879999999999999</v>
      </c>
      <c r="V490">
        <v>-1.1600511999999999E-3</v>
      </c>
      <c r="W490" t="s">
        <v>38</v>
      </c>
      <c r="X490" s="4">
        <f>IF(bot_orders[[#This Row],[side]]="sell", bot_orders[[#This Row],[accFillSz]]*bot_orders[[#This Row],[avgPx]] + bot_orders[[#This Row],[fee]], -bot_orders[[#This Row],[accFillSz]]*bot_orders[[#This Row],[avgPx]])</f>
        <v>1.4489039488</v>
      </c>
      <c r="Y490" s="4">
        <f>IF(bot_orders[[#This Row],[side]]="buy", bot_orders[[#This Row],[accFillSz]] + bot_orders[[#This Row],[fee]], -bot_orders[[#This Row],[accFillSz]])</f>
        <v>-3.3879999999999999</v>
      </c>
      <c r="Z490" s="4">
        <f>IF(bot_orders[[#This Row],[side]]="sell",bot_orders[[#This Row],[accFillSz]]*bot_orders[[#This Row],[avgPx]]+bot_orders[[#This Row],[fee]], 0)</f>
        <v>1.4489039488</v>
      </c>
      <c r="AA490" s="4">
        <f>IF(bot_orders[[#This Row],[side]]="sell",-bot_orders[[#This Row],[accFillSz]],bot_orders[[#This Row],[accFillSz]]+bot_orders[[#This Row],[fee]])</f>
        <v>-3.3879999999999999</v>
      </c>
      <c r="AB490">
        <v>0</v>
      </c>
      <c r="AC490" t="s">
        <v>39</v>
      </c>
      <c r="AD490">
        <v>0</v>
      </c>
      <c r="AE490" t="s">
        <v>40</v>
      </c>
      <c r="AF490" t="s">
        <v>41</v>
      </c>
      <c r="AG490" t="s">
        <v>42</v>
      </c>
      <c r="AH490" t="s">
        <v>28</v>
      </c>
      <c r="AI490">
        <v>-3.3879999999999999</v>
      </c>
      <c r="AJ490">
        <v>1.4489039500000001</v>
      </c>
    </row>
    <row r="491" spans="1:36" x14ac:dyDescent="0.3">
      <c r="A491">
        <v>488</v>
      </c>
      <c r="B491" t="s">
        <v>307</v>
      </c>
      <c r="C491" t="s">
        <v>28</v>
      </c>
      <c r="D491" t="s">
        <v>29</v>
      </c>
      <c r="E491" t="s">
        <v>30</v>
      </c>
      <c r="F491" t="s">
        <v>31</v>
      </c>
      <c r="G491" t="s">
        <v>194</v>
      </c>
      <c r="H491" t="s">
        <v>2025</v>
      </c>
      <c r="I491" s="4" t="s">
        <v>2021</v>
      </c>
      <c r="J491" s="1">
        <f>((((bot_orders[[#This Row],[cTime]]/ 1000)+3*3600) / 86400) + DATE(1970,1,1))</f>
        <v>45757.776129745369</v>
      </c>
      <c r="K491" s="4" t="s">
        <v>2026</v>
      </c>
      <c r="L491" s="1">
        <f>((((bot_orders[[#This Row],[uTime]]/ 1000)+3*3600) / 86400) + DATE(1970,1,1))</f>
        <v>45758.221670439816</v>
      </c>
      <c r="M491" t="s">
        <v>34</v>
      </c>
      <c r="N491" t="s">
        <v>28</v>
      </c>
      <c r="O491" t="s">
        <v>35</v>
      </c>
      <c r="P491">
        <v>3.3879999999999999</v>
      </c>
      <c r="Q491" t="s">
        <v>36</v>
      </c>
      <c r="R491" t="s">
        <v>37</v>
      </c>
      <c r="S491">
        <v>0.42599999999999999</v>
      </c>
      <c r="T491">
        <v>0.42599999999999999</v>
      </c>
      <c r="U491">
        <v>3.3879999999999999</v>
      </c>
      <c r="V491">
        <v>-1.1546303999999999E-3</v>
      </c>
      <c r="W491" t="s">
        <v>38</v>
      </c>
      <c r="X491" s="4">
        <f>IF(bot_orders[[#This Row],[side]]="sell", bot_orders[[#This Row],[accFillSz]]*bot_orders[[#This Row],[avgPx]] + bot_orders[[#This Row],[fee]], -bot_orders[[#This Row],[accFillSz]]*bot_orders[[#This Row],[avgPx]])</f>
        <v>1.4421333695999998</v>
      </c>
      <c r="Y491" s="4">
        <f>IF(bot_orders[[#This Row],[side]]="buy", bot_orders[[#This Row],[accFillSz]] + bot_orders[[#This Row],[fee]], -bot_orders[[#This Row],[accFillSz]])</f>
        <v>-3.3879999999999999</v>
      </c>
      <c r="Z491" s="4">
        <f>IF(bot_orders[[#This Row],[side]]="sell",bot_orders[[#This Row],[accFillSz]]*bot_orders[[#This Row],[avgPx]]+bot_orders[[#This Row],[fee]], 0)</f>
        <v>1.4421333695999998</v>
      </c>
      <c r="AA491" s="4">
        <f>IF(bot_orders[[#This Row],[side]]="sell",-bot_orders[[#This Row],[accFillSz]],bot_orders[[#This Row],[accFillSz]]+bot_orders[[#This Row],[fee]])</f>
        <v>-3.3879999999999999</v>
      </c>
      <c r="AB491">
        <v>0</v>
      </c>
      <c r="AC491" t="s">
        <v>39</v>
      </c>
      <c r="AD491">
        <v>0</v>
      </c>
      <c r="AE491" t="s">
        <v>40</v>
      </c>
      <c r="AF491" t="s">
        <v>41</v>
      </c>
      <c r="AG491" t="s">
        <v>42</v>
      </c>
      <c r="AH491" t="s">
        <v>28</v>
      </c>
      <c r="AI491">
        <v>-3.3879999999999999</v>
      </c>
      <c r="AJ491">
        <v>1.4421333700000001</v>
      </c>
    </row>
    <row r="492" spans="1:36" x14ac:dyDescent="0.3">
      <c r="A492">
        <v>489</v>
      </c>
      <c r="B492" t="s">
        <v>307</v>
      </c>
      <c r="C492" t="s">
        <v>28</v>
      </c>
      <c r="D492" t="s">
        <v>29</v>
      </c>
      <c r="E492" t="s">
        <v>30</v>
      </c>
      <c r="F492" t="s">
        <v>31</v>
      </c>
      <c r="G492" t="s">
        <v>187</v>
      </c>
      <c r="H492" t="s">
        <v>2027</v>
      </c>
      <c r="I492" s="4" t="s">
        <v>2021</v>
      </c>
      <c r="J492" s="1">
        <f>((((bot_orders[[#This Row],[cTime]]/ 1000)+3*3600) / 86400) + DATE(1970,1,1))</f>
        <v>45757.776129745369</v>
      </c>
      <c r="K492" s="4" t="s">
        <v>2028</v>
      </c>
      <c r="L492" s="1">
        <f>((((bot_orders[[#This Row],[uTime]]/ 1000)+3*3600) / 86400) + DATE(1970,1,1))</f>
        <v>45758.149392581021</v>
      </c>
      <c r="M492" t="s">
        <v>34</v>
      </c>
      <c r="N492" t="s">
        <v>28</v>
      </c>
      <c r="O492" t="s">
        <v>35</v>
      </c>
      <c r="P492">
        <v>3.3879999999999999</v>
      </c>
      <c r="Q492" t="s">
        <v>36</v>
      </c>
      <c r="R492" t="s">
        <v>37</v>
      </c>
      <c r="S492">
        <v>0.42399999999999999</v>
      </c>
      <c r="T492">
        <v>0.42399999999999999</v>
      </c>
      <c r="U492">
        <v>3.3879999999999999</v>
      </c>
      <c r="V492">
        <v>-1.1492096E-3</v>
      </c>
      <c r="W492" t="s">
        <v>38</v>
      </c>
      <c r="X492" s="4">
        <f>IF(bot_orders[[#This Row],[side]]="sell", bot_orders[[#This Row],[accFillSz]]*bot_orders[[#This Row],[avgPx]] + bot_orders[[#This Row],[fee]], -bot_orders[[#This Row],[accFillSz]]*bot_orders[[#This Row],[avgPx]])</f>
        <v>1.4353627903999999</v>
      </c>
      <c r="Y492" s="4">
        <f>IF(bot_orders[[#This Row],[side]]="buy", bot_orders[[#This Row],[accFillSz]] + bot_orders[[#This Row],[fee]], -bot_orders[[#This Row],[accFillSz]])</f>
        <v>-3.3879999999999999</v>
      </c>
      <c r="Z492" s="4">
        <f>IF(bot_orders[[#This Row],[side]]="sell",bot_orders[[#This Row],[accFillSz]]*bot_orders[[#This Row],[avgPx]]+bot_orders[[#This Row],[fee]], 0)</f>
        <v>1.4353627903999999</v>
      </c>
      <c r="AA492" s="4">
        <f>IF(bot_orders[[#This Row],[side]]="sell",-bot_orders[[#This Row],[accFillSz]],bot_orders[[#This Row],[accFillSz]]+bot_orders[[#This Row],[fee]])</f>
        <v>-3.3879999999999999</v>
      </c>
      <c r="AB492">
        <v>0</v>
      </c>
      <c r="AC492" t="s">
        <v>39</v>
      </c>
      <c r="AD492">
        <v>0</v>
      </c>
      <c r="AE492" t="s">
        <v>40</v>
      </c>
      <c r="AF492" t="s">
        <v>41</v>
      </c>
      <c r="AG492" t="s">
        <v>42</v>
      </c>
      <c r="AH492" t="s">
        <v>28</v>
      </c>
      <c r="AI492">
        <v>-3.3879999999999999</v>
      </c>
      <c r="AJ492">
        <v>1.4353627900000001</v>
      </c>
    </row>
    <row r="493" spans="1:36" x14ac:dyDescent="0.3">
      <c r="A493">
        <v>490</v>
      </c>
      <c r="B493" t="s">
        <v>307</v>
      </c>
      <c r="C493" t="s">
        <v>28</v>
      </c>
      <c r="D493" t="s">
        <v>29</v>
      </c>
      <c r="E493" t="s">
        <v>30</v>
      </c>
      <c r="F493" t="s">
        <v>31</v>
      </c>
      <c r="G493" t="s">
        <v>111</v>
      </c>
      <c r="H493" t="s">
        <v>2029</v>
      </c>
      <c r="I493" s="4" t="s">
        <v>2021</v>
      </c>
      <c r="J493" s="1">
        <f>((((bot_orders[[#This Row],[cTime]]/ 1000)+3*3600) / 86400) + DATE(1970,1,1))</f>
        <v>45757.776129745369</v>
      </c>
      <c r="K493" s="4" t="s">
        <v>2030</v>
      </c>
      <c r="L493" s="1">
        <f>((((bot_orders[[#This Row],[uTime]]/ 1000)+3*3600) / 86400) + DATE(1970,1,1))</f>
        <v>45757.986389456019</v>
      </c>
      <c r="M493" t="s">
        <v>34</v>
      </c>
      <c r="N493" t="s">
        <v>28</v>
      </c>
      <c r="O493" t="s">
        <v>35</v>
      </c>
      <c r="P493">
        <v>3.3879999999999999</v>
      </c>
      <c r="Q493" t="s">
        <v>36</v>
      </c>
      <c r="R493" t="s">
        <v>37</v>
      </c>
      <c r="S493">
        <v>0.42199999999999999</v>
      </c>
      <c r="T493">
        <v>0.42199999999999999</v>
      </c>
      <c r="U493">
        <v>3.3879999999999999</v>
      </c>
      <c r="V493">
        <v>-1.1437888E-3</v>
      </c>
      <c r="W493" t="s">
        <v>38</v>
      </c>
      <c r="X493" s="4">
        <f>IF(bot_orders[[#This Row],[side]]="sell", bot_orders[[#This Row],[accFillSz]]*bot_orders[[#This Row],[avgPx]] + bot_orders[[#This Row],[fee]], -bot_orders[[#This Row],[accFillSz]]*bot_orders[[#This Row],[avgPx]])</f>
        <v>1.4285922111999998</v>
      </c>
      <c r="Y493" s="4">
        <f>IF(bot_orders[[#This Row],[side]]="buy", bot_orders[[#This Row],[accFillSz]] + bot_orders[[#This Row],[fee]], -bot_orders[[#This Row],[accFillSz]])</f>
        <v>-3.3879999999999999</v>
      </c>
      <c r="Z493" s="4">
        <f>IF(bot_orders[[#This Row],[side]]="sell",bot_orders[[#This Row],[accFillSz]]*bot_orders[[#This Row],[avgPx]]+bot_orders[[#This Row],[fee]], 0)</f>
        <v>1.4285922111999998</v>
      </c>
      <c r="AA493" s="4">
        <f>IF(bot_orders[[#This Row],[side]]="sell",-bot_orders[[#This Row],[accFillSz]],bot_orders[[#This Row],[accFillSz]]+bot_orders[[#This Row],[fee]])</f>
        <v>-3.3879999999999999</v>
      </c>
      <c r="AB493">
        <v>0</v>
      </c>
      <c r="AC493" t="s">
        <v>39</v>
      </c>
      <c r="AD493">
        <v>0</v>
      </c>
      <c r="AE493" t="s">
        <v>40</v>
      </c>
      <c r="AF493" t="s">
        <v>41</v>
      </c>
      <c r="AG493" t="s">
        <v>42</v>
      </c>
      <c r="AH493" t="s">
        <v>28</v>
      </c>
      <c r="AI493">
        <v>-3.3879999999999999</v>
      </c>
      <c r="AJ493">
        <v>1.4285922099999999</v>
      </c>
    </row>
    <row r="494" spans="1:36" x14ac:dyDescent="0.3">
      <c r="A494">
        <v>491</v>
      </c>
      <c r="B494" t="s">
        <v>307</v>
      </c>
      <c r="C494" t="s">
        <v>28</v>
      </c>
      <c r="D494" t="s">
        <v>29</v>
      </c>
      <c r="E494" t="s">
        <v>30</v>
      </c>
      <c r="F494" t="s">
        <v>31</v>
      </c>
      <c r="G494" t="s">
        <v>143</v>
      </c>
      <c r="H494" t="s">
        <v>2031</v>
      </c>
      <c r="I494" s="4" t="s">
        <v>2021</v>
      </c>
      <c r="J494" s="1">
        <f>((((bot_orders[[#This Row],[cTime]]/ 1000)+3*3600) / 86400) + DATE(1970,1,1))</f>
        <v>45757.776129745369</v>
      </c>
      <c r="K494" s="4" t="s">
        <v>2032</v>
      </c>
      <c r="L494" s="1">
        <f>((((bot_orders[[#This Row],[uTime]]/ 1000)+3*3600) / 86400) + DATE(1970,1,1))</f>
        <v>45757.971701250004</v>
      </c>
      <c r="M494" t="s">
        <v>34</v>
      </c>
      <c r="N494" t="s">
        <v>28</v>
      </c>
      <c r="O494" t="s">
        <v>35</v>
      </c>
      <c r="P494">
        <v>3.3879999999999999</v>
      </c>
      <c r="Q494" t="s">
        <v>36</v>
      </c>
      <c r="R494" t="s">
        <v>37</v>
      </c>
      <c r="S494">
        <v>0.42</v>
      </c>
      <c r="T494">
        <v>0.42</v>
      </c>
      <c r="U494">
        <v>3.3879999999999999</v>
      </c>
      <c r="V494">
        <v>-1.1383680000000001E-3</v>
      </c>
      <c r="W494" t="s">
        <v>38</v>
      </c>
      <c r="X494" s="4">
        <f>IF(bot_orders[[#This Row],[side]]="sell", bot_orders[[#This Row],[accFillSz]]*bot_orders[[#This Row],[avgPx]] + bot_orders[[#This Row],[fee]], -bot_orders[[#This Row],[accFillSz]]*bot_orders[[#This Row],[avgPx]])</f>
        <v>1.4218216320000001</v>
      </c>
      <c r="Y494" s="4">
        <f>IF(bot_orders[[#This Row],[side]]="buy", bot_orders[[#This Row],[accFillSz]] + bot_orders[[#This Row],[fee]], -bot_orders[[#This Row],[accFillSz]])</f>
        <v>-3.3879999999999999</v>
      </c>
      <c r="Z494" s="4">
        <f>IF(bot_orders[[#This Row],[side]]="sell",bot_orders[[#This Row],[accFillSz]]*bot_orders[[#This Row],[avgPx]]+bot_orders[[#This Row],[fee]], 0)</f>
        <v>1.4218216320000001</v>
      </c>
      <c r="AA494" s="4">
        <f>IF(bot_orders[[#This Row],[side]]="sell",-bot_orders[[#This Row],[accFillSz]],bot_orders[[#This Row],[accFillSz]]+bot_orders[[#This Row],[fee]])</f>
        <v>-3.3879999999999999</v>
      </c>
      <c r="AB494">
        <v>0</v>
      </c>
      <c r="AC494" t="s">
        <v>39</v>
      </c>
      <c r="AD494">
        <v>0</v>
      </c>
      <c r="AE494" t="s">
        <v>40</v>
      </c>
      <c r="AF494" t="s">
        <v>41</v>
      </c>
      <c r="AG494" t="s">
        <v>42</v>
      </c>
      <c r="AH494" t="s">
        <v>28</v>
      </c>
      <c r="AI494">
        <v>-3.3879999999999999</v>
      </c>
      <c r="AJ494">
        <v>1.4218216299999999</v>
      </c>
    </row>
    <row r="495" spans="1:36" x14ac:dyDescent="0.3">
      <c r="A495">
        <v>492</v>
      </c>
      <c r="B495" t="s">
        <v>307</v>
      </c>
      <c r="C495" t="s">
        <v>28</v>
      </c>
      <c r="D495" t="s">
        <v>29</v>
      </c>
      <c r="E495" t="s">
        <v>30</v>
      </c>
      <c r="F495" t="s">
        <v>31</v>
      </c>
      <c r="G495" t="s">
        <v>153</v>
      </c>
      <c r="H495" t="s">
        <v>2033</v>
      </c>
      <c r="I495" s="4" t="s">
        <v>2021</v>
      </c>
      <c r="J495" s="1">
        <f>((((bot_orders[[#This Row],[cTime]]/ 1000)+3*3600) / 86400) + DATE(1970,1,1))</f>
        <v>45757.776129745369</v>
      </c>
      <c r="K495" s="4" t="s">
        <v>2034</v>
      </c>
      <c r="L495" s="1">
        <f>((((bot_orders[[#This Row],[uTime]]/ 1000)+3*3600) / 86400) + DATE(1970,1,1))</f>
        <v>45757.889352407408</v>
      </c>
      <c r="M495" t="s">
        <v>34</v>
      </c>
      <c r="N495" t="s">
        <v>28</v>
      </c>
      <c r="O495" t="s">
        <v>35</v>
      </c>
      <c r="P495">
        <v>3.3879999999999999</v>
      </c>
      <c r="Q495" t="s">
        <v>36</v>
      </c>
      <c r="R495" t="s">
        <v>37</v>
      </c>
      <c r="S495">
        <v>0.41799999999999998</v>
      </c>
      <c r="T495">
        <v>0.41799999999999998</v>
      </c>
      <c r="U495">
        <v>3.3879999999999999</v>
      </c>
      <c r="V495">
        <v>-1.1329472000000001E-3</v>
      </c>
      <c r="W495" t="s">
        <v>38</v>
      </c>
      <c r="X495" s="4">
        <f>IF(bot_orders[[#This Row],[side]]="sell", bot_orders[[#This Row],[accFillSz]]*bot_orders[[#This Row],[avgPx]] + bot_orders[[#This Row],[fee]], -bot_orders[[#This Row],[accFillSz]]*bot_orders[[#This Row],[avgPx]])</f>
        <v>1.4150510528</v>
      </c>
      <c r="Y495" s="4">
        <f>IF(bot_orders[[#This Row],[side]]="buy", bot_orders[[#This Row],[accFillSz]] + bot_orders[[#This Row],[fee]], -bot_orders[[#This Row],[accFillSz]])</f>
        <v>-3.3879999999999999</v>
      </c>
      <c r="Z495" s="4">
        <f>IF(bot_orders[[#This Row],[side]]="sell",bot_orders[[#This Row],[accFillSz]]*bot_orders[[#This Row],[avgPx]]+bot_orders[[#This Row],[fee]], 0)</f>
        <v>1.4150510528</v>
      </c>
      <c r="AA495" s="4">
        <f>IF(bot_orders[[#This Row],[side]]="sell",-bot_orders[[#This Row],[accFillSz]],bot_orders[[#This Row],[accFillSz]]+bot_orders[[#This Row],[fee]])</f>
        <v>-3.3879999999999999</v>
      </c>
      <c r="AB495">
        <v>0</v>
      </c>
      <c r="AC495" t="s">
        <v>39</v>
      </c>
      <c r="AD495">
        <v>0</v>
      </c>
      <c r="AE495" t="s">
        <v>40</v>
      </c>
      <c r="AF495" t="s">
        <v>41</v>
      </c>
      <c r="AG495" t="s">
        <v>42</v>
      </c>
      <c r="AH495" t="s">
        <v>28</v>
      </c>
      <c r="AI495">
        <v>-3.3879999999999999</v>
      </c>
      <c r="AJ495">
        <v>1.41505105</v>
      </c>
    </row>
    <row r="496" spans="1:36" x14ac:dyDescent="0.3">
      <c r="A496">
        <v>493</v>
      </c>
      <c r="B496" t="s">
        <v>307</v>
      </c>
      <c r="C496" t="s">
        <v>28</v>
      </c>
      <c r="D496" t="s">
        <v>29</v>
      </c>
      <c r="E496" t="s">
        <v>30</v>
      </c>
      <c r="F496" t="s">
        <v>31</v>
      </c>
      <c r="G496" t="s">
        <v>76</v>
      </c>
      <c r="H496" t="s">
        <v>2035</v>
      </c>
      <c r="I496" s="4" t="s">
        <v>2021</v>
      </c>
      <c r="J496" s="1">
        <f>((((bot_orders[[#This Row],[cTime]]/ 1000)+3*3600) / 86400) + DATE(1970,1,1))</f>
        <v>45757.776129745369</v>
      </c>
      <c r="K496" s="4" t="s">
        <v>2036</v>
      </c>
      <c r="L496" s="1">
        <f>((((bot_orders[[#This Row],[uTime]]/ 1000)+3*3600) / 86400) + DATE(1970,1,1))</f>
        <v>45757.834776747681</v>
      </c>
      <c r="M496" t="s">
        <v>34</v>
      </c>
      <c r="N496" t="s">
        <v>28</v>
      </c>
      <c r="O496" t="s">
        <v>35</v>
      </c>
      <c r="P496">
        <v>3.3879999999999999</v>
      </c>
      <c r="Q496" t="s">
        <v>36</v>
      </c>
      <c r="R496" t="s">
        <v>37</v>
      </c>
      <c r="S496">
        <v>0.41599999999999998</v>
      </c>
      <c r="T496">
        <v>0.41599999999999998</v>
      </c>
      <c r="U496">
        <v>3.3879999999999999</v>
      </c>
      <c r="V496">
        <v>-1.1275263999999999E-3</v>
      </c>
      <c r="W496" t="s">
        <v>38</v>
      </c>
      <c r="X496" s="4">
        <f>IF(bot_orders[[#This Row],[side]]="sell", bot_orders[[#This Row],[accFillSz]]*bot_orders[[#This Row],[avgPx]] + bot_orders[[#This Row],[fee]], -bot_orders[[#This Row],[accFillSz]]*bot_orders[[#This Row],[avgPx]])</f>
        <v>1.4082804736000001</v>
      </c>
      <c r="Y496" s="4">
        <f>IF(bot_orders[[#This Row],[side]]="buy", bot_orders[[#This Row],[accFillSz]] + bot_orders[[#This Row],[fee]], -bot_orders[[#This Row],[accFillSz]])</f>
        <v>-3.3879999999999999</v>
      </c>
      <c r="Z496" s="4">
        <f>IF(bot_orders[[#This Row],[side]]="sell",bot_orders[[#This Row],[accFillSz]]*bot_orders[[#This Row],[avgPx]]+bot_orders[[#This Row],[fee]], 0)</f>
        <v>1.4082804736000001</v>
      </c>
      <c r="AA496" s="4">
        <f>IF(bot_orders[[#This Row],[side]]="sell",-bot_orders[[#This Row],[accFillSz]],bot_orders[[#This Row],[accFillSz]]+bot_orders[[#This Row],[fee]])</f>
        <v>-3.3879999999999999</v>
      </c>
      <c r="AB496">
        <v>0</v>
      </c>
      <c r="AC496" t="s">
        <v>39</v>
      </c>
      <c r="AD496">
        <v>0</v>
      </c>
      <c r="AE496" t="s">
        <v>40</v>
      </c>
      <c r="AF496" t="s">
        <v>41</v>
      </c>
      <c r="AG496" t="s">
        <v>42</v>
      </c>
      <c r="AH496" t="s">
        <v>28</v>
      </c>
      <c r="AI496">
        <v>-3.3879999999999999</v>
      </c>
      <c r="AJ496">
        <v>1.40828047</v>
      </c>
    </row>
    <row r="497" spans="1:36" x14ac:dyDescent="0.3">
      <c r="A497">
        <v>494</v>
      </c>
      <c r="B497" t="s">
        <v>307</v>
      </c>
      <c r="C497" t="s">
        <v>28</v>
      </c>
      <c r="D497" t="s">
        <v>29</v>
      </c>
      <c r="E497" t="s">
        <v>30</v>
      </c>
      <c r="F497" t="s">
        <v>31</v>
      </c>
      <c r="G497" t="s">
        <v>92</v>
      </c>
      <c r="H497" t="s">
        <v>2037</v>
      </c>
      <c r="I497" s="4" t="s">
        <v>2021</v>
      </c>
      <c r="J497" s="1">
        <f>((((bot_orders[[#This Row],[cTime]]/ 1000)+3*3600) / 86400) + DATE(1970,1,1))</f>
        <v>45757.776129745369</v>
      </c>
      <c r="K497" s="4" t="s">
        <v>2038</v>
      </c>
      <c r="L497" s="1">
        <f>((((bot_orders[[#This Row],[uTime]]/ 1000)+3*3600) / 86400) + DATE(1970,1,1))</f>
        <v>45757.817700821761</v>
      </c>
      <c r="M497" t="s">
        <v>34</v>
      </c>
      <c r="N497" t="s">
        <v>28</v>
      </c>
      <c r="O497" t="s">
        <v>35</v>
      </c>
      <c r="P497">
        <v>3.3879999999999999</v>
      </c>
      <c r="Q497" t="s">
        <v>36</v>
      </c>
      <c r="R497" t="s">
        <v>37</v>
      </c>
      <c r="S497">
        <v>0.41399999999999998</v>
      </c>
      <c r="T497">
        <v>0.41399999999999998</v>
      </c>
      <c r="U497">
        <v>3.3879999999999999</v>
      </c>
      <c r="V497">
        <v>-1.1221056E-3</v>
      </c>
      <c r="W497" t="s">
        <v>38</v>
      </c>
      <c r="X497" s="4">
        <f>IF(bot_orders[[#This Row],[side]]="sell", bot_orders[[#This Row],[accFillSz]]*bot_orders[[#This Row],[avgPx]] + bot_orders[[#This Row],[fee]], -bot_orders[[#This Row],[accFillSz]]*bot_orders[[#This Row],[avgPx]])</f>
        <v>1.4015098944</v>
      </c>
      <c r="Y497" s="4">
        <f>IF(bot_orders[[#This Row],[side]]="buy", bot_orders[[#This Row],[accFillSz]] + bot_orders[[#This Row],[fee]], -bot_orders[[#This Row],[accFillSz]])</f>
        <v>-3.3879999999999999</v>
      </c>
      <c r="Z497" s="4">
        <f>IF(bot_orders[[#This Row],[side]]="sell",bot_orders[[#This Row],[accFillSz]]*bot_orders[[#This Row],[avgPx]]+bot_orders[[#This Row],[fee]], 0)</f>
        <v>1.4015098944</v>
      </c>
      <c r="AA497" s="4">
        <f>IF(bot_orders[[#This Row],[side]]="sell",-bot_orders[[#This Row],[accFillSz]],bot_orders[[#This Row],[accFillSz]]+bot_orders[[#This Row],[fee]])</f>
        <v>-3.3879999999999999</v>
      </c>
      <c r="AB497">
        <v>0</v>
      </c>
      <c r="AC497" t="s">
        <v>39</v>
      </c>
      <c r="AD497">
        <v>0</v>
      </c>
      <c r="AE497" t="s">
        <v>40</v>
      </c>
      <c r="AF497" t="s">
        <v>41</v>
      </c>
      <c r="AG497" t="s">
        <v>42</v>
      </c>
      <c r="AH497" t="s">
        <v>28</v>
      </c>
      <c r="AI497">
        <v>-3.3879999999999999</v>
      </c>
      <c r="AJ497">
        <v>1.40150989</v>
      </c>
    </row>
    <row r="498" spans="1:36" x14ac:dyDescent="0.3">
      <c r="A498">
        <v>495</v>
      </c>
      <c r="B498" t="s">
        <v>307</v>
      </c>
      <c r="C498" t="s">
        <v>28</v>
      </c>
      <c r="D498" t="s">
        <v>29</v>
      </c>
      <c r="E498" t="s">
        <v>30</v>
      </c>
      <c r="F498" t="s">
        <v>31</v>
      </c>
      <c r="G498" t="s">
        <v>133</v>
      </c>
      <c r="H498" t="s">
        <v>2039</v>
      </c>
      <c r="I498" s="4" t="s">
        <v>2021</v>
      </c>
      <c r="J498" s="1">
        <f>((((bot_orders[[#This Row],[cTime]]/ 1000)+3*3600) / 86400) + DATE(1970,1,1))</f>
        <v>45757.776129745369</v>
      </c>
      <c r="K498" s="4" t="s">
        <v>2040</v>
      </c>
      <c r="L498" s="1">
        <f>((((bot_orders[[#This Row],[uTime]]/ 1000)+3*3600) / 86400) + DATE(1970,1,1))</f>
        <v>45757.796929988428</v>
      </c>
      <c r="M498" t="s">
        <v>34</v>
      </c>
      <c r="N498" t="s">
        <v>28</v>
      </c>
      <c r="O498" t="s">
        <v>35</v>
      </c>
      <c r="P498">
        <v>3.3879999999999999</v>
      </c>
      <c r="Q498" t="s">
        <v>36</v>
      </c>
      <c r="R498" t="s">
        <v>37</v>
      </c>
      <c r="S498">
        <v>0.41199999999999998</v>
      </c>
      <c r="T498">
        <v>0.41199999999999998</v>
      </c>
      <c r="U498">
        <v>3.3879999999999999</v>
      </c>
      <c r="V498">
        <v>-1.1166848E-3</v>
      </c>
      <c r="W498" t="s">
        <v>38</v>
      </c>
      <c r="X498" s="4">
        <f>IF(bot_orders[[#This Row],[side]]="sell", bot_orders[[#This Row],[accFillSz]]*bot_orders[[#This Row],[avgPx]] + bot_orders[[#This Row],[fee]], -bot_orders[[#This Row],[accFillSz]]*bot_orders[[#This Row],[avgPx]])</f>
        <v>1.3947393152000001</v>
      </c>
      <c r="Y498" s="4">
        <f>IF(bot_orders[[#This Row],[side]]="buy", bot_orders[[#This Row],[accFillSz]] + bot_orders[[#This Row],[fee]], -bot_orders[[#This Row],[accFillSz]])</f>
        <v>-3.3879999999999999</v>
      </c>
      <c r="Z498" s="4">
        <f>IF(bot_orders[[#This Row],[side]]="sell",bot_orders[[#This Row],[accFillSz]]*bot_orders[[#This Row],[avgPx]]+bot_orders[[#This Row],[fee]], 0)</f>
        <v>1.3947393152000001</v>
      </c>
      <c r="AA498" s="4">
        <f>IF(bot_orders[[#This Row],[side]]="sell",-bot_orders[[#This Row],[accFillSz]],bot_orders[[#This Row],[accFillSz]]+bot_orders[[#This Row],[fee]])</f>
        <v>-3.3879999999999999</v>
      </c>
      <c r="AB498">
        <v>0</v>
      </c>
      <c r="AC498" t="s">
        <v>39</v>
      </c>
      <c r="AD498">
        <v>0</v>
      </c>
      <c r="AE498" t="s">
        <v>40</v>
      </c>
      <c r="AF498" t="s">
        <v>41</v>
      </c>
      <c r="AG498" t="s">
        <v>42</v>
      </c>
      <c r="AH498" t="s">
        <v>28</v>
      </c>
      <c r="AI498">
        <v>-3.3879999999999999</v>
      </c>
      <c r="AJ498">
        <v>1.39473932</v>
      </c>
    </row>
    <row r="499" spans="1:36" x14ac:dyDescent="0.3">
      <c r="A499">
        <v>496</v>
      </c>
      <c r="B499" t="s">
        <v>307</v>
      </c>
      <c r="C499" t="s">
        <v>28</v>
      </c>
      <c r="D499" t="s">
        <v>29</v>
      </c>
      <c r="E499" t="s">
        <v>30</v>
      </c>
      <c r="F499" t="s">
        <v>31</v>
      </c>
      <c r="G499" t="s">
        <v>43</v>
      </c>
      <c r="H499" t="s">
        <v>2041</v>
      </c>
      <c r="I499" s="4" t="s">
        <v>2021</v>
      </c>
      <c r="J499" s="1">
        <f>((((bot_orders[[#This Row],[cTime]]/ 1000)+3*3600) / 86400) + DATE(1970,1,1))</f>
        <v>45757.776129745369</v>
      </c>
      <c r="K499" s="4" t="s">
        <v>2042</v>
      </c>
      <c r="L499" s="1">
        <f>((((bot_orders[[#This Row],[uTime]]/ 1000)+3*3600) / 86400) + DATE(1970,1,1))</f>
        <v>45757.776129814811</v>
      </c>
      <c r="M499" t="s">
        <v>34</v>
      </c>
      <c r="N499" t="s">
        <v>28</v>
      </c>
      <c r="O499" t="s">
        <v>35</v>
      </c>
      <c r="P499">
        <v>3.3879999999999999</v>
      </c>
      <c r="Q499" t="s">
        <v>36</v>
      </c>
      <c r="R499" t="s">
        <v>37</v>
      </c>
      <c r="S499">
        <v>0.41</v>
      </c>
      <c r="T499">
        <v>0.41</v>
      </c>
      <c r="U499">
        <v>3.3879999999999999</v>
      </c>
      <c r="V499">
        <v>-1.38908E-3</v>
      </c>
      <c r="W499" t="s">
        <v>38</v>
      </c>
      <c r="X499" s="4">
        <f>IF(bot_orders[[#This Row],[side]]="sell", bot_orders[[#This Row],[accFillSz]]*bot_orders[[#This Row],[avgPx]] + bot_orders[[#This Row],[fee]], -bot_orders[[#This Row],[accFillSz]]*bot_orders[[#This Row],[avgPx]])</f>
        <v>1.3876909199999998</v>
      </c>
      <c r="Y499" s="4">
        <f>IF(bot_orders[[#This Row],[side]]="buy", bot_orders[[#This Row],[accFillSz]] + bot_orders[[#This Row],[fee]], -bot_orders[[#This Row],[accFillSz]])</f>
        <v>-3.3879999999999999</v>
      </c>
      <c r="Z499" s="4">
        <f>IF(bot_orders[[#This Row],[side]]="sell",bot_orders[[#This Row],[accFillSz]]*bot_orders[[#This Row],[avgPx]]+bot_orders[[#This Row],[fee]], 0)</f>
        <v>1.3876909199999998</v>
      </c>
      <c r="AA499" s="4">
        <f>IF(bot_orders[[#This Row],[side]]="sell",-bot_orders[[#This Row],[accFillSz]],bot_orders[[#This Row],[accFillSz]]+bot_orders[[#This Row],[fee]])</f>
        <v>-3.3879999999999999</v>
      </c>
      <c r="AB499">
        <v>0</v>
      </c>
      <c r="AC499" t="s">
        <v>39</v>
      </c>
      <c r="AD499">
        <v>0</v>
      </c>
      <c r="AE499" t="s">
        <v>40</v>
      </c>
      <c r="AF499" t="s">
        <v>41</v>
      </c>
      <c r="AG499" t="s">
        <v>42</v>
      </c>
      <c r="AH499" t="s">
        <v>28</v>
      </c>
      <c r="AI499">
        <v>-3.3879999999999999</v>
      </c>
      <c r="AJ499">
        <v>1.38769092</v>
      </c>
    </row>
    <row r="500" spans="1:36" x14ac:dyDescent="0.3">
      <c r="A500">
        <v>497</v>
      </c>
      <c r="B500" t="s">
        <v>307</v>
      </c>
      <c r="C500" t="s">
        <v>28</v>
      </c>
      <c r="D500" t="s">
        <v>29</v>
      </c>
      <c r="E500" t="s">
        <v>30</v>
      </c>
      <c r="F500" t="s">
        <v>31</v>
      </c>
      <c r="G500" t="s">
        <v>117</v>
      </c>
      <c r="H500" t="s">
        <v>2043</v>
      </c>
      <c r="I500" s="4" t="s">
        <v>2021</v>
      </c>
      <c r="J500" s="1">
        <f>((((bot_orders[[#This Row],[cTime]]/ 1000)+3*3600) / 86400) + DATE(1970,1,1))</f>
        <v>45757.776129745369</v>
      </c>
      <c r="K500" s="4" t="s">
        <v>2042</v>
      </c>
      <c r="L500" s="1">
        <f>((((bot_orders[[#This Row],[uTime]]/ 1000)+3*3600) / 86400) + DATE(1970,1,1))</f>
        <v>45757.776129814811</v>
      </c>
      <c r="M500" t="s">
        <v>34</v>
      </c>
      <c r="N500" t="s">
        <v>28</v>
      </c>
      <c r="O500" t="s">
        <v>35</v>
      </c>
      <c r="P500">
        <v>3.3879999999999999</v>
      </c>
      <c r="Q500" t="s">
        <v>36</v>
      </c>
      <c r="R500" t="s">
        <v>37</v>
      </c>
      <c r="S500">
        <v>0.40799999999999997</v>
      </c>
      <c r="T500">
        <v>0.41</v>
      </c>
      <c r="U500">
        <v>3.3879999999999999</v>
      </c>
      <c r="V500">
        <v>-1.38908E-3</v>
      </c>
      <c r="W500" t="s">
        <v>38</v>
      </c>
      <c r="X500" s="4">
        <f>IF(bot_orders[[#This Row],[side]]="sell", bot_orders[[#This Row],[accFillSz]]*bot_orders[[#This Row],[avgPx]] + bot_orders[[#This Row],[fee]], -bot_orders[[#This Row],[accFillSz]]*bot_orders[[#This Row],[avgPx]])</f>
        <v>1.3876909199999998</v>
      </c>
      <c r="Y500" s="4">
        <f>IF(bot_orders[[#This Row],[side]]="buy", bot_orders[[#This Row],[accFillSz]] + bot_orders[[#This Row],[fee]], -bot_orders[[#This Row],[accFillSz]])</f>
        <v>-3.3879999999999999</v>
      </c>
      <c r="Z500" s="4">
        <f>IF(bot_orders[[#This Row],[side]]="sell",bot_orders[[#This Row],[accFillSz]]*bot_orders[[#This Row],[avgPx]]+bot_orders[[#This Row],[fee]], 0)</f>
        <v>1.3876909199999998</v>
      </c>
      <c r="AA500" s="4">
        <f>IF(bot_orders[[#This Row],[side]]="sell",-bot_orders[[#This Row],[accFillSz]],bot_orders[[#This Row],[accFillSz]]+bot_orders[[#This Row],[fee]])</f>
        <v>-3.3879999999999999</v>
      </c>
      <c r="AB500">
        <v>0</v>
      </c>
      <c r="AC500" t="s">
        <v>39</v>
      </c>
      <c r="AD500">
        <v>0</v>
      </c>
      <c r="AE500" t="s">
        <v>40</v>
      </c>
      <c r="AF500" t="s">
        <v>41</v>
      </c>
      <c r="AG500" t="s">
        <v>42</v>
      </c>
      <c r="AH500" t="s">
        <v>28</v>
      </c>
      <c r="AI500">
        <v>-3.3879999999999999</v>
      </c>
      <c r="AJ500">
        <v>1.38769092</v>
      </c>
    </row>
    <row r="501" spans="1:36" x14ac:dyDescent="0.3">
      <c r="A501">
        <v>498</v>
      </c>
      <c r="B501" t="s">
        <v>307</v>
      </c>
      <c r="C501" t="s">
        <v>28</v>
      </c>
      <c r="D501" t="s">
        <v>29</v>
      </c>
      <c r="E501" t="s">
        <v>30</v>
      </c>
      <c r="F501" t="s">
        <v>31</v>
      </c>
      <c r="G501" t="s">
        <v>115</v>
      </c>
      <c r="H501" t="s">
        <v>2044</v>
      </c>
      <c r="I501" s="4" t="s">
        <v>2021</v>
      </c>
      <c r="J501" s="1">
        <f>((((bot_orders[[#This Row],[cTime]]/ 1000)+3*3600) / 86400) + DATE(1970,1,1))</f>
        <v>45757.776129745369</v>
      </c>
      <c r="K501" s="4" t="s">
        <v>2042</v>
      </c>
      <c r="L501" s="1">
        <f>((((bot_orders[[#This Row],[uTime]]/ 1000)+3*3600) / 86400) + DATE(1970,1,1))</f>
        <v>45757.776129814811</v>
      </c>
      <c r="M501" t="s">
        <v>34</v>
      </c>
      <c r="N501" t="s">
        <v>28</v>
      </c>
      <c r="O501" t="s">
        <v>35</v>
      </c>
      <c r="P501">
        <v>3.3879999999999999</v>
      </c>
      <c r="Q501" t="s">
        <v>36</v>
      </c>
      <c r="R501" t="s">
        <v>37</v>
      </c>
      <c r="S501">
        <v>0.40600000000000003</v>
      </c>
      <c r="T501">
        <v>0.41</v>
      </c>
      <c r="U501">
        <v>3.3879999999999999</v>
      </c>
      <c r="V501">
        <v>-1.38908E-3</v>
      </c>
      <c r="W501" t="s">
        <v>38</v>
      </c>
      <c r="X501" s="4">
        <f>IF(bot_orders[[#This Row],[side]]="sell", bot_orders[[#This Row],[accFillSz]]*bot_orders[[#This Row],[avgPx]] + bot_orders[[#This Row],[fee]], -bot_orders[[#This Row],[accFillSz]]*bot_orders[[#This Row],[avgPx]])</f>
        <v>1.3876909199999998</v>
      </c>
      <c r="Y501" s="4">
        <f>IF(bot_orders[[#This Row],[side]]="buy", bot_orders[[#This Row],[accFillSz]] + bot_orders[[#This Row],[fee]], -bot_orders[[#This Row],[accFillSz]])</f>
        <v>-3.3879999999999999</v>
      </c>
      <c r="Z501" s="4">
        <f>IF(bot_orders[[#This Row],[side]]="sell",bot_orders[[#This Row],[accFillSz]]*bot_orders[[#This Row],[avgPx]]+bot_orders[[#This Row],[fee]], 0)</f>
        <v>1.3876909199999998</v>
      </c>
      <c r="AA501" s="4">
        <f>IF(bot_orders[[#This Row],[side]]="sell",-bot_orders[[#This Row],[accFillSz]],bot_orders[[#This Row],[accFillSz]]+bot_orders[[#This Row],[fee]])</f>
        <v>-3.3879999999999999</v>
      </c>
      <c r="AB501">
        <v>0</v>
      </c>
      <c r="AC501" t="s">
        <v>39</v>
      </c>
      <c r="AD501">
        <v>0</v>
      </c>
      <c r="AE501" t="s">
        <v>40</v>
      </c>
      <c r="AF501" t="s">
        <v>41</v>
      </c>
      <c r="AG501" t="s">
        <v>42</v>
      </c>
      <c r="AH501" t="s">
        <v>28</v>
      </c>
      <c r="AI501">
        <v>-3.3879999999999999</v>
      </c>
      <c r="AJ501">
        <v>1.38769092</v>
      </c>
    </row>
    <row r="502" spans="1:36" x14ac:dyDescent="0.3">
      <c r="A502">
        <v>499</v>
      </c>
      <c r="B502" t="s">
        <v>307</v>
      </c>
      <c r="C502" t="s">
        <v>28</v>
      </c>
      <c r="D502" t="s">
        <v>29</v>
      </c>
      <c r="E502" t="s">
        <v>30</v>
      </c>
      <c r="F502" t="s">
        <v>31</v>
      </c>
      <c r="G502" t="s">
        <v>125</v>
      </c>
      <c r="H502" t="s">
        <v>2045</v>
      </c>
      <c r="I502" s="4" t="s">
        <v>2021</v>
      </c>
      <c r="J502" s="1">
        <f>((((bot_orders[[#This Row],[cTime]]/ 1000)+3*3600) / 86400) + DATE(1970,1,1))</f>
        <v>45757.776129745369</v>
      </c>
      <c r="K502" s="4" t="s">
        <v>2042</v>
      </c>
      <c r="L502" s="1">
        <f>((((bot_orders[[#This Row],[uTime]]/ 1000)+3*3600) / 86400) + DATE(1970,1,1))</f>
        <v>45757.776129814811</v>
      </c>
      <c r="M502" t="s">
        <v>34</v>
      </c>
      <c r="N502" t="s">
        <v>28</v>
      </c>
      <c r="O502" t="s">
        <v>35</v>
      </c>
      <c r="P502">
        <v>3.3879999999999999</v>
      </c>
      <c r="Q502" t="s">
        <v>36</v>
      </c>
      <c r="R502" t="s">
        <v>37</v>
      </c>
      <c r="S502">
        <v>0.40400000000000003</v>
      </c>
      <c r="T502">
        <v>0.41</v>
      </c>
      <c r="U502">
        <v>3.3879999999999999</v>
      </c>
      <c r="V502">
        <v>-1.38908E-3</v>
      </c>
      <c r="W502" t="s">
        <v>38</v>
      </c>
      <c r="X502" s="4">
        <f>IF(bot_orders[[#This Row],[side]]="sell", bot_orders[[#This Row],[accFillSz]]*bot_orders[[#This Row],[avgPx]] + bot_orders[[#This Row],[fee]], -bot_orders[[#This Row],[accFillSz]]*bot_orders[[#This Row],[avgPx]])</f>
        <v>1.3876909199999998</v>
      </c>
      <c r="Y502" s="4">
        <f>IF(bot_orders[[#This Row],[side]]="buy", bot_orders[[#This Row],[accFillSz]] + bot_orders[[#This Row],[fee]], -bot_orders[[#This Row],[accFillSz]])</f>
        <v>-3.3879999999999999</v>
      </c>
      <c r="Z502" s="4">
        <f>IF(bot_orders[[#This Row],[side]]="sell",bot_orders[[#This Row],[accFillSz]]*bot_orders[[#This Row],[avgPx]]+bot_orders[[#This Row],[fee]], 0)</f>
        <v>1.3876909199999998</v>
      </c>
      <c r="AA502" s="4">
        <f>IF(bot_orders[[#This Row],[side]]="sell",-bot_orders[[#This Row],[accFillSz]],bot_orders[[#This Row],[accFillSz]]+bot_orders[[#This Row],[fee]])</f>
        <v>-3.3879999999999999</v>
      </c>
      <c r="AB502">
        <v>0</v>
      </c>
      <c r="AC502" t="s">
        <v>39</v>
      </c>
      <c r="AD502">
        <v>0</v>
      </c>
      <c r="AE502" t="s">
        <v>40</v>
      </c>
      <c r="AF502" t="s">
        <v>41</v>
      </c>
      <c r="AG502" t="s">
        <v>42</v>
      </c>
      <c r="AH502" t="s">
        <v>28</v>
      </c>
      <c r="AI502">
        <v>-3.3879999999999999</v>
      </c>
      <c r="AJ502">
        <v>1.38769092</v>
      </c>
    </row>
    <row r="503" spans="1:36" x14ac:dyDescent="0.3">
      <c r="A503">
        <v>500</v>
      </c>
      <c r="B503" t="s">
        <v>307</v>
      </c>
      <c r="C503" t="s">
        <v>28</v>
      </c>
      <c r="D503" t="s">
        <v>29</v>
      </c>
      <c r="E503" t="s">
        <v>30</v>
      </c>
      <c r="F503" t="s">
        <v>31</v>
      </c>
      <c r="G503" t="s">
        <v>128</v>
      </c>
      <c r="H503" t="s">
        <v>2046</v>
      </c>
      <c r="I503" s="4" t="s">
        <v>2021</v>
      </c>
      <c r="J503" s="1">
        <f>((((bot_orders[[#This Row],[cTime]]/ 1000)+3*3600) / 86400) + DATE(1970,1,1))</f>
        <v>45757.776129745369</v>
      </c>
      <c r="K503" s="4" t="s">
        <v>2042</v>
      </c>
      <c r="L503" s="1">
        <f>((((bot_orders[[#This Row],[uTime]]/ 1000)+3*3600) / 86400) + DATE(1970,1,1))</f>
        <v>45757.776129814811</v>
      </c>
      <c r="M503" t="s">
        <v>34</v>
      </c>
      <c r="N503" t="s">
        <v>28</v>
      </c>
      <c r="O503" t="s">
        <v>35</v>
      </c>
      <c r="P503">
        <v>3.2829999999999999</v>
      </c>
      <c r="Q503" t="s">
        <v>36</v>
      </c>
      <c r="R503" t="s">
        <v>37</v>
      </c>
      <c r="S503">
        <v>0.4022</v>
      </c>
      <c r="T503">
        <v>0.41</v>
      </c>
      <c r="U503">
        <v>3.2829999999999999</v>
      </c>
      <c r="V503">
        <v>-1.34603E-3</v>
      </c>
      <c r="W503" t="s">
        <v>38</v>
      </c>
      <c r="X503" s="4">
        <f>IF(bot_orders[[#This Row],[side]]="sell", bot_orders[[#This Row],[accFillSz]]*bot_orders[[#This Row],[avgPx]] + bot_orders[[#This Row],[fee]], -bot_orders[[#This Row],[accFillSz]]*bot_orders[[#This Row],[avgPx]])</f>
        <v>1.3446839699999997</v>
      </c>
      <c r="Y503" s="4">
        <f>IF(bot_orders[[#This Row],[side]]="buy", bot_orders[[#This Row],[accFillSz]] + bot_orders[[#This Row],[fee]], -bot_orders[[#This Row],[accFillSz]])</f>
        <v>-3.2829999999999999</v>
      </c>
      <c r="Z503" s="4">
        <f>IF(bot_orders[[#This Row],[side]]="sell",bot_orders[[#This Row],[accFillSz]]*bot_orders[[#This Row],[avgPx]]+bot_orders[[#This Row],[fee]], 0)</f>
        <v>1.3446839699999997</v>
      </c>
      <c r="AA503" s="4">
        <f>IF(bot_orders[[#This Row],[side]]="sell",-bot_orders[[#This Row],[accFillSz]],bot_orders[[#This Row],[accFillSz]]+bot_orders[[#This Row],[fee]])</f>
        <v>-3.2829999999999999</v>
      </c>
      <c r="AB503">
        <v>0</v>
      </c>
      <c r="AC503" t="s">
        <v>39</v>
      </c>
      <c r="AD503">
        <v>0</v>
      </c>
      <c r="AE503" t="s">
        <v>40</v>
      </c>
      <c r="AF503" t="s">
        <v>41</v>
      </c>
      <c r="AG503" t="s">
        <v>42</v>
      </c>
      <c r="AH503" t="s">
        <v>28</v>
      </c>
      <c r="AI503">
        <v>-3.2829999999999999</v>
      </c>
      <c r="AJ503">
        <v>1.34468397</v>
      </c>
    </row>
    <row r="504" spans="1:36" x14ac:dyDescent="0.3">
      <c r="A504">
        <v>501</v>
      </c>
      <c r="B504" t="s">
        <v>307</v>
      </c>
      <c r="C504" t="s">
        <v>28</v>
      </c>
      <c r="D504" t="s">
        <v>29</v>
      </c>
      <c r="E504" t="s">
        <v>30</v>
      </c>
      <c r="F504" t="s">
        <v>31</v>
      </c>
      <c r="G504" t="s">
        <v>43</v>
      </c>
      <c r="H504" t="s">
        <v>2047</v>
      </c>
      <c r="I504" s="4" t="s">
        <v>2048</v>
      </c>
      <c r="J504" s="1">
        <f>((((bot_orders[[#This Row],[cTime]]/ 1000)+3*3600) / 86400) + DATE(1970,1,1))</f>
        <v>45757.776129837963</v>
      </c>
      <c r="K504" s="4" t="s">
        <v>2049</v>
      </c>
      <c r="L504" s="1">
        <f>((((bot_orders[[#This Row],[uTime]]/ 1000)+3*3600) / 86400) + DATE(1970,1,1))</f>
        <v>45757.778205219904</v>
      </c>
      <c r="M504" t="s">
        <v>34</v>
      </c>
      <c r="N504" t="s">
        <v>28</v>
      </c>
      <c r="O504" t="s">
        <v>35</v>
      </c>
      <c r="P504">
        <v>3.3879999999999999</v>
      </c>
      <c r="Q504" t="s">
        <v>36</v>
      </c>
      <c r="R504" t="s">
        <v>55</v>
      </c>
      <c r="S504">
        <v>0.40799999999999997</v>
      </c>
      <c r="T504">
        <v>0.40799999999999997</v>
      </c>
      <c r="U504">
        <v>3.3879999999999999</v>
      </c>
      <c r="V504">
        <v>-2.7104E-3</v>
      </c>
      <c r="W504" t="s">
        <v>39</v>
      </c>
      <c r="X504" s="4">
        <f>IF(bot_orders[[#This Row],[side]]="sell", bot_orders[[#This Row],[accFillSz]]*bot_orders[[#This Row],[avgPx]] + bot_orders[[#This Row],[fee]], -bot_orders[[#This Row],[accFillSz]]*bot_orders[[#This Row],[avgPx]])</f>
        <v>-1.382304</v>
      </c>
      <c r="Y504" s="4">
        <f>IF(bot_orders[[#This Row],[side]]="buy", bot_orders[[#This Row],[accFillSz]] + bot_orders[[#This Row],[fee]], -bot_orders[[#This Row],[accFillSz]])</f>
        <v>3.3852896000000001</v>
      </c>
      <c r="Z504" s="4">
        <f>IF(bot_orders[[#This Row],[side]]="sell",bot_orders[[#This Row],[accFillSz]]*bot_orders[[#This Row],[avgPx]]+bot_orders[[#This Row],[fee]], 0)</f>
        <v>0</v>
      </c>
      <c r="AA504" s="4">
        <f>IF(bot_orders[[#This Row],[side]]="sell",-bot_orders[[#This Row],[accFillSz]],bot_orders[[#This Row],[accFillSz]]+bot_orders[[#This Row],[fee]])</f>
        <v>3.3852896000000001</v>
      </c>
      <c r="AB504">
        <v>0</v>
      </c>
      <c r="AC504" t="s">
        <v>38</v>
      </c>
      <c r="AD504">
        <v>0</v>
      </c>
      <c r="AE504" t="s">
        <v>40</v>
      </c>
      <c r="AF504" t="s">
        <v>41</v>
      </c>
      <c r="AG504" t="s">
        <v>42</v>
      </c>
      <c r="AH504" t="s">
        <v>28</v>
      </c>
      <c r="AI504">
        <v>3.3852896000000001</v>
      </c>
      <c r="AJ504">
        <v>-1.382304</v>
      </c>
    </row>
    <row r="505" spans="1:36" x14ac:dyDescent="0.3">
      <c r="A505">
        <v>502</v>
      </c>
      <c r="B505" t="s">
        <v>307</v>
      </c>
      <c r="C505" t="s">
        <v>28</v>
      </c>
      <c r="D505" t="s">
        <v>29</v>
      </c>
      <c r="E505" t="s">
        <v>30</v>
      </c>
      <c r="F505" t="s">
        <v>31</v>
      </c>
      <c r="G505" t="s">
        <v>117</v>
      </c>
      <c r="H505" t="s">
        <v>17975</v>
      </c>
      <c r="I505" s="4" t="s">
        <v>2048</v>
      </c>
      <c r="J505" s="1">
        <f>((((bot_orders[[#This Row],[cTime]]/ 1000)+3*3600) / 86400) + DATE(1970,1,1))</f>
        <v>45757.776129837963</v>
      </c>
      <c r="K505" s="4" t="s">
        <v>17976</v>
      </c>
      <c r="L505" s="1">
        <f>((((bot_orders[[#This Row],[uTime]]/ 1000)+3*3600) / 86400) + DATE(1970,1,1))</f>
        <v>45757.785566342587</v>
      </c>
      <c r="M505" t="s">
        <v>34</v>
      </c>
      <c r="N505" t="s">
        <v>28</v>
      </c>
      <c r="O505" t="s">
        <v>35</v>
      </c>
      <c r="P505">
        <v>3.3879999999999999</v>
      </c>
      <c r="Q505" t="s">
        <v>36</v>
      </c>
      <c r="R505" t="s">
        <v>55</v>
      </c>
      <c r="S505">
        <v>0.40600000000000003</v>
      </c>
      <c r="T505">
        <v>0.40600000000000003</v>
      </c>
      <c r="U505">
        <v>3.3879999999999999</v>
      </c>
      <c r="V505">
        <v>-2.7104E-3</v>
      </c>
      <c r="W505" t="s">
        <v>39</v>
      </c>
      <c r="X505" s="4">
        <f>IF(bot_orders[[#This Row],[side]]="sell", bot_orders[[#This Row],[accFillSz]]*bot_orders[[#This Row],[avgPx]] + bot_orders[[#This Row],[fee]], -bot_orders[[#This Row],[accFillSz]]*bot_orders[[#This Row],[avgPx]])</f>
        <v>-1.3755280000000001</v>
      </c>
      <c r="Y505" s="4">
        <f>IF(bot_orders[[#This Row],[side]]="buy", bot_orders[[#This Row],[accFillSz]] + bot_orders[[#This Row],[fee]], -bot_orders[[#This Row],[accFillSz]])</f>
        <v>3.3852896000000001</v>
      </c>
      <c r="Z505" s="4">
        <f>IF(bot_orders[[#This Row],[side]]="sell",bot_orders[[#This Row],[accFillSz]]*bot_orders[[#This Row],[avgPx]]+bot_orders[[#This Row],[fee]], 0)</f>
        <v>0</v>
      </c>
      <c r="AA505" s="4">
        <f>IF(bot_orders[[#This Row],[side]]="sell",-bot_orders[[#This Row],[accFillSz]],bot_orders[[#This Row],[accFillSz]]+bot_orders[[#This Row],[fee]])</f>
        <v>3.3852896000000001</v>
      </c>
      <c r="AB505">
        <v>0</v>
      </c>
      <c r="AC505" t="s">
        <v>38</v>
      </c>
      <c r="AD505">
        <v>0</v>
      </c>
      <c r="AE505" t="s">
        <v>40</v>
      </c>
      <c r="AF505" t="s">
        <v>41</v>
      </c>
      <c r="AG505" t="s">
        <v>42</v>
      </c>
      <c r="AH505" t="s">
        <v>28</v>
      </c>
      <c r="AI505">
        <v>3.3852896000000001</v>
      </c>
      <c r="AJ505">
        <v>-1.3755280000000001</v>
      </c>
    </row>
    <row r="506" spans="1:36" x14ac:dyDescent="0.3">
      <c r="A506">
        <v>503</v>
      </c>
      <c r="B506" t="s">
        <v>307</v>
      </c>
      <c r="C506" t="s">
        <v>28</v>
      </c>
      <c r="D506" t="s">
        <v>29</v>
      </c>
      <c r="E506" t="s">
        <v>30</v>
      </c>
      <c r="F506" t="s">
        <v>31</v>
      </c>
      <c r="G506" t="s">
        <v>123</v>
      </c>
      <c r="H506" t="s">
        <v>2050</v>
      </c>
      <c r="I506" s="4" t="s">
        <v>2051</v>
      </c>
      <c r="J506" s="1">
        <f>((((bot_orders[[#This Row],[cTime]]/ 1000)+3*3600) / 86400) + DATE(1970,1,1))</f>
        <v>45757.77820523148</v>
      </c>
      <c r="K506" s="4" t="s">
        <v>2052</v>
      </c>
      <c r="L506" s="1">
        <f>((((bot_orders[[#This Row],[uTime]]/ 1000)+3*3600) / 86400) + DATE(1970,1,1))</f>
        <v>45757.778607604167</v>
      </c>
      <c r="M506" t="s">
        <v>34</v>
      </c>
      <c r="N506" t="s">
        <v>28</v>
      </c>
      <c r="O506" t="s">
        <v>35</v>
      </c>
      <c r="P506">
        <v>3.3849999999999998</v>
      </c>
      <c r="Q506" t="s">
        <v>36</v>
      </c>
      <c r="R506" t="s">
        <v>37</v>
      </c>
      <c r="S506">
        <v>0.41</v>
      </c>
      <c r="T506">
        <v>0.41</v>
      </c>
      <c r="U506">
        <v>3.3849999999999998</v>
      </c>
      <c r="V506">
        <v>-1.1102799999999999E-3</v>
      </c>
      <c r="W506" t="s">
        <v>38</v>
      </c>
      <c r="X506" s="4">
        <f>IF(bot_orders[[#This Row],[side]]="sell", bot_orders[[#This Row],[accFillSz]]*bot_orders[[#This Row],[avgPx]] + bot_orders[[#This Row],[fee]], -bot_orders[[#This Row],[accFillSz]]*bot_orders[[#This Row],[avgPx]])</f>
        <v>1.3867397199999998</v>
      </c>
      <c r="Y506" s="4">
        <f>IF(bot_orders[[#This Row],[side]]="buy", bot_orders[[#This Row],[accFillSz]] + bot_orders[[#This Row],[fee]], -bot_orders[[#This Row],[accFillSz]])</f>
        <v>-3.3849999999999998</v>
      </c>
      <c r="Z506" s="4">
        <f>IF(bot_orders[[#This Row],[side]]="sell",bot_orders[[#This Row],[accFillSz]]*bot_orders[[#This Row],[avgPx]]+bot_orders[[#This Row],[fee]], 0)</f>
        <v>1.3867397199999998</v>
      </c>
      <c r="AA506" s="4">
        <f>IF(bot_orders[[#This Row],[side]]="sell",-bot_orders[[#This Row],[accFillSz]],bot_orders[[#This Row],[accFillSz]]+bot_orders[[#This Row],[fee]])</f>
        <v>-3.3849999999999998</v>
      </c>
      <c r="AB506">
        <v>0</v>
      </c>
      <c r="AC506" t="s">
        <v>39</v>
      </c>
      <c r="AD506">
        <v>0</v>
      </c>
      <c r="AE506" t="s">
        <v>40</v>
      </c>
      <c r="AF506" t="s">
        <v>41</v>
      </c>
      <c r="AG506" t="s">
        <v>42</v>
      </c>
      <c r="AH506" t="s">
        <v>28</v>
      </c>
      <c r="AI506">
        <v>-3.3849999999999998</v>
      </c>
      <c r="AJ506">
        <v>1.38673972</v>
      </c>
    </row>
    <row r="507" spans="1:36" x14ac:dyDescent="0.3">
      <c r="A507">
        <v>504</v>
      </c>
      <c r="B507" t="s">
        <v>307</v>
      </c>
      <c r="C507" t="s">
        <v>28</v>
      </c>
      <c r="D507" t="s">
        <v>29</v>
      </c>
      <c r="E507" t="s">
        <v>30</v>
      </c>
      <c r="F507" t="s">
        <v>31</v>
      </c>
      <c r="G507" t="s">
        <v>123</v>
      </c>
      <c r="H507" t="s">
        <v>2053</v>
      </c>
      <c r="I507" s="4" t="s">
        <v>2054</v>
      </c>
      <c r="J507" s="1">
        <f>((((bot_orders[[#This Row],[cTime]]/ 1000)+3*3600) / 86400) + DATE(1970,1,1))</f>
        <v>45757.778607615735</v>
      </c>
      <c r="K507" s="4" t="s">
        <v>2055</v>
      </c>
      <c r="L507" s="1">
        <f>((((bot_orders[[#This Row],[uTime]]/ 1000)+3*3600) / 86400) + DATE(1970,1,1))</f>
        <v>45757.783970277778</v>
      </c>
      <c r="M507" t="s">
        <v>34</v>
      </c>
      <c r="N507" t="s">
        <v>28</v>
      </c>
      <c r="O507" t="s">
        <v>35</v>
      </c>
      <c r="P507">
        <v>3.3879999999999999</v>
      </c>
      <c r="Q507" t="s">
        <v>36</v>
      </c>
      <c r="R507" t="s">
        <v>55</v>
      </c>
      <c r="S507">
        <v>0.40799999999999997</v>
      </c>
      <c r="T507">
        <v>0.40799999999999997</v>
      </c>
      <c r="U507">
        <v>3.3879999999999999</v>
      </c>
      <c r="V507">
        <v>-2.7104E-3</v>
      </c>
      <c r="W507" t="s">
        <v>39</v>
      </c>
      <c r="X507" s="4">
        <f>IF(bot_orders[[#This Row],[side]]="sell", bot_orders[[#This Row],[accFillSz]]*bot_orders[[#This Row],[avgPx]] + bot_orders[[#This Row],[fee]], -bot_orders[[#This Row],[accFillSz]]*bot_orders[[#This Row],[avgPx]])</f>
        <v>-1.382304</v>
      </c>
      <c r="Y507" s="4">
        <f>IF(bot_orders[[#This Row],[side]]="buy", bot_orders[[#This Row],[accFillSz]] + bot_orders[[#This Row],[fee]], -bot_orders[[#This Row],[accFillSz]])</f>
        <v>3.3852896000000001</v>
      </c>
      <c r="Z507" s="4">
        <f>IF(bot_orders[[#This Row],[side]]="sell",bot_orders[[#This Row],[accFillSz]]*bot_orders[[#This Row],[avgPx]]+bot_orders[[#This Row],[fee]], 0)</f>
        <v>0</v>
      </c>
      <c r="AA507" s="4">
        <f>IF(bot_orders[[#This Row],[side]]="sell",-bot_orders[[#This Row],[accFillSz]],bot_orders[[#This Row],[accFillSz]]+bot_orders[[#This Row],[fee]])</f>
        <v>3.3852896000000001</v>
      </c>
      <c r="AB507">
        <v>0</v>
      </c>
      <c r="AC507" t="s">
        <v>38</v>
      </c>
      <c r="AD507">
        <v>0</v>
      </c>
      <c r="AE507" t="s">
        <v>40</v>
      </c>
      <c r="AF507" t="s">
        <v>41</v>
      </c>
      <c r="AG507" t="s">
        <v>42</v>
      </c>
      <c r="AH507" t="s">
        <v>28</v>
      </c>
      <c r="AI507">
        <v>3.3852896000000001</v>
      </c>
      <c r="AJ507">
        <v>-1.382304</v>
      </c>
    </row>
    <row r="508" spans="1:36" x14ac:dyDescent="0.3">
      <c r="A508">
        <v>505</v>
      </c>
      <c r="B508" t="s">
        <v>307</v>
      </c>
      <c r="C508" t="s">
        <v>28</v>
      </c>
      <c r="D508" t="s">
        <v>29</v>
      </c>
      <c r="E508" t="s">
        <v>30</v>
      </c>
      <c r="F508" t="s">
        <v>31</v>
      </c>
      <c r="G508" t="s">
        <v>137</v>
      </c>
      <c r="H508" t="s">
        <v>2056</v>
      </c>
      <c r="I508" s="4" t="s">
        <v>2057</v>
      </c>
      <c r="J508" s="1">
        <f>((((bot_orders[[#This Row],[cTime]]/ 1000)+3*3600) / 86400) + DATE(1970,1,1))</f>
        <v>45757.783970289354</v>
      </c>
      <c r="K508" s="4" t="s">
        <v>2058</v>
      </c>
      <c r="L508" s="1">
        <f>((((bot_orders[[#This Row],[uTime]]/ 1000)+3*3600) / 86400) + DATE(1970,1,1))</f>
        <v>45757.787825173611</v>
      </c>
      <c r="M508" t="s">
        <v>34</v>
      </c>
      <c r="N508" t="s">
        <v>28</v>
      </c>
      <c r="O508" t="s">
        <v>35</v>
      </c>
      <c r="P508">
        <v>3.3849999999999998</v>
      </c>
      <c r="Q508" t="s">
        <v>36</v>
      </c>
      <c r="R508" t="s">
        <v>37</v>
      </c>
      <c r="S508">
        <v>0.41</v>
      </c>
      <c r="T508">
        <v>0.41</v>
      </c>
      <c r="U508">
        <v>3.3849999999999998</v>
      </c>
      <c r="V508">
        <v>-1.1102799999999999E-3</v>
      </c>
      <c r="W508" t="s">
        <v>38</v>
      </c>
      <c r="X508" s="4">
        <f>IF(bot_orders[[#This Row],[side]]="sell", bot_orders[[#This Row],[accFillSz]]*bot_orders[[#This Row],[avgPx]] + bot_orders[[#This Row],[fee]], -bot_orders[[#This Row],[accFillSz]]*bot_orders[[#This Row],[avgPx]])</f>
        <v>1.3867397199999998</v>
      </c>
      <c r="Y508" s="4">
        <f>IF(bot_orders[[#This Row],[side]]="buy", bot_orders[[#This Row],[accFillSz]] + bot_orders[[#This Row],[fee]], -bot_orders[[#This Row],[accFillSz]])</f>
        <v>-3.3849999999999998</v>
      </c>
      <c r="Z508" s="4">
        <f>IF(bot_orders[[#This Row],[side]]="sell",bot_orders[[#This Row],[accFillSz]]*bot_orders[[#This Row],[avgPx]]+bot_orders[[#This Row],[fee]], 0)</f>
        <v>1.3867397199999998</v>
      </c>
      <c r="AA508" s="4">
        <f>IF(bot_orders[[#This Row],[side]]="sell",-bot_orders[[#This Row],[accFillSz]],bot_orders[[#This Row],[accFillSz]]+bot_orders[[#This Row],[fee]])</f>
        <v>-3.3849999999999998</v>
      </c>
      <c r="AB508">
        <v>0</v>
      </c>
      <c r="AC508" t="s">
        <v>39</v>
      </c>
      <c r="AD508">
        <v>0</v>
      </c>
      <c r="AE508" t="s">
        <v>40</v>
      </c>
      <c r="AF508" t="s">
        <v>41</v>
      </c>
      <c r="AG508" t="s">
        <v>42</v>
      </c>
      <c r="AH508" t="s">
        <v>28</v>
      </c>
      <c r="AI508">
        <v>-3.3849999999999998</v>
      </c>
      <c r="AJ508">
        <v>1.38673972</v>
      </c>
    </row>
    <row r="509" spans="1:36" x14ac:dyDescent="0.3">
      <c r="A509">
        <v>506</v>
      </c>
      <c r="B509" t="s">
        <v>307</v>
      </c>
      <c r="C509" t="s">
        <v>28</v>
      </c>
      <c r="D509" t="s">
        <v>29</v>
      </c>
      <c r="E509" t="s">
        <v>30</v>
      </c>
      <c r="F509" t="s">
        <v>31</v>
      </c>
      <c r="G509" t="s">
        <v>121</v>
      </c>
      <c r="H509" t="s">
        <v>2059</v>
      </c>
      <c r="I509" s="4" t="s">
        <v>2060</v>
      </c>
      <c r="J509" s="1">
        <f>((((bot_orders[[#This Row],[cTime]]/ 1000)+3*3600) / 86400) + DATE(1970,1,1))</f>
        <v>45757.78556635417</v>
      </c>
      <c r="K509" s="4" t="s">
        <v>2061</v>
      </c>
      <c r="L509" s="1">
        <f>((((bot_orders[[#This Row],[uTime]]/ 1000)+3*3600) / 86400) + DATE(1970,1,1))</f>
        <v>45757.786459386574</v>
      </c>
      <c r="M509" t="s">
        <v>34</v>
      </c>
      <c r="N509" t="s">
        <v>28</v>
      </c>
      <c r="O509" t="s">
        <v>35</v>
      </c>
      <c r="P509">
        <v>3.3849999999999998</v>
      </c>
      <c r="Q509" t="s">
        <v>36</v>
      </c>
      <c r="R509" t="s">
        <v>37</v>
      </c>
      <c r="S509">
        <v>0.40799999999999997</v>
      </c>
      <c r="T509">
        <v>0.40799999999999997</v>
      </c>
      <c r="U509">
        <v>3.3849999999999998</v>
      </c>
      <c r="V509">
        <v>-1.1048640000000001E-3</v>
      </c>
      <c r="W509" t="s">
        <v>38</v>
      </c>
      <c r="X509" s="4">
        <f>IF(bot_orders[[#This Row],[side]]="sell", bot_orders[[#This Row],[accFillSz]]*bot_orders[[#This Row],[avgPx]] + bot_orders[[#This Row],[fee]], -bot_orders[[#This Row],[accFillSz]]*bot_orders[[#This Row],[avgPx]])</f>
        <v>1.3799751359999999</v>
      </c>
      <c r="Y509" s="4">
        <f>IF(bot_orders[[#This Row],[side]]="buy", bot_orders[[#This Row],[accFillSz]] + bot_orders[[#This Row],[fee]], -bot_orders[[#This Row],[accFillSz]])</f>
        <v>-3.3849999999999998</v>
      </c>
      <c r="Z509" s="4">
        <f>IF(bot_orders[[#This Row],[side]]="sell",bot_orders[[#This Row],[accFillSz]]*bot_orders[[#This Row],[avgPx]]+bot_orders[[#This Row],[fee]], 0)</f>
        <v>1.3799751359999999</v>
      </c>
      <c r="AA509" s="4">
        <f>IF(bot_orders[[#This Row],[side]]="sell",-bot_orders[[#This Row],[accFillSz]],bot_orders[[#This Row],[accFillSz]]+bot_orders[[#This Row],[fee]])</f>
        <v>-3.3849999999999998</v>
      </c>
      <c r="AB509">
        <v>0</v>
      </c>
      <c r="AC509" t="s">
        <v>39</v>
      </c>
      <c r="AD509">
        <v>0</v>
      </c>
      <c r="AE509" t="s">
        <v>40</v>
      </c>
      <c r="AF509" t="s">
        <v>41</v>
      </c>
      <c r="AG509" t="s">
        <v>42</v>
      </c>
      <c r="AH509" t="s">
        <v>28</v>
      </c>
      <c r="AI509">
        <v>-3.3849999999999998</v>
      </c>
      <c r="AJ509">
        <v>1.37997514</v>
      </c>
    </row>
    <row r="510" spans="1:36" x14ac:dyDescent="0.3">
      <c r="A510">
        <v>507</v>
      </c>
      <c r="B510" t="s">
        <v>307</v>
      </c>
      <c r="C510" t="s">
        <v>28</v>
      </c>
      <c r="D510" t="s">
        <v>29</v>
      </c>
      <c r="E510" t="s">
        <v>30</v>
      </c>
      <c r="F510" t="s">
        <v>31</v>
      </c>
      <c r="G510" t="s">
        <v>137</v>
      </c>
      <c r="H510" t="s">
        <v>2062</v>
      </c>
      <c r="I510" s="4" t="s">
        <v>2063</v>
      </c>
      <c r="J510" s="1">
        <f>((((bot_orders[[#This Row],[cTime]]/ 1000)+3*3600) / 86400) + DATE(1970,1,1))</f>
        <v>45757.78782518518</v>
      </c>
      <c r="K510" s="4" t="s">
        <v>2064</v>
      </c>
      <c r="L510" s="1">
        <f>((((bot_orders[[#This Row],[uTime]]/ 1000)+3*3600) / 86400) + DATE(1970,1,1))</f>
        <v>45757.790236516201</v>
      </c>
      <c r="M510" t="s">
        <v>34</v>
      </c>
      <c r="N510" t="s">
        <v>28</v>
      </c>
      <c r="O510" t="s">
        <v>35</v>
      </c>
      <c r="P510">
        <v>3.3879999999999999</v>
      </c>
      <c r="Q510" t="s">
        <v>36</v>
      </c>
      <c r="R510" t="s">
        <v>55</v>
      </c>
      <c r="S510">
        <v>0.40799999999999997</v>
      </c>
      <c r="T510">
        <v>0.40799999999999997</v>
      </c>
      <c r="U510">
        <v>3.3879999999999999</v>
      </c>
      <c r="V510">
        <v>-2.7104E-3</v>
      </c>
      <c r="W510" t="s">
        <v>39</v>
      </c>
      <c r="X510" s="4">
        <f>IF(bot_orders[[#This Row],[side]]="sell", bot_orders[[#This Row],[accFillSz]]*bot_orders[[#This Row],[avgPx]] + bot_orders[[#This Row],[fee]], -bot_orders[[#This Row],[accFillSz]]*bot_orders[[#This Row],[avgPx]])</f>
        <v>-1.382304</v>
      </c>
      <c r="Y510" s="4">
        <f>IF(bot_orders[[#This Row],[side]]="buy", bot_orders[[#This Row],[accFillSz]] + bot_orders[[#This Row],[fee]], -bot_orders[[#This Row],[accFillSz]])</f>
        <v>3.3852896000000001</v>
      </c>
      <c r="Z510" s="4">
        <f>IF(bot_orders[[#This Row],[side]]="sell",bot_orders[[#This Row],[accFillSz]]*bot_orders[[#This Row],[avgPx]]+bot_orders[[#This Row],[fee]], 0)</f>
        <v>0</v>
      </c>
      <c r="AA510" s="4">
        <f>IF(bot_orders[[#This Row],[side]]="sell",-bot_orders[[#This Row],[accFillSz]],bot_orders[[#This Row],[accFillSz]]+bot_orders[[#This Row],[fee]])</f>
        <v>3.3852896000000001</v>
      </c>
      <c r="AB510">
        <v>0</v>
      </c>
      <c r="AC510" t="s">
        <v>38</v>
      </c>
      <c r="AD510">
        <v>0</v>
      </c>
      <c r="AE510" t="s">
        <v>40</v>
      </c>
      <c r="AF510" t="s">
        <v>41</v>
      </c>
      <c r="AG510" t="s">
        <v>42</v>
      </c>
      <c r="AH510" t="s">
        <v>28</v>
      </c>
      <c r="AI510">
        <v>3.3852896000000001</v>
      </c>
      <c r="AJ510">
        <v>-1.382304</v>
      </c>
    </row>
    <row r="511" spans="1:36" x14ac:dyDescent="0.3">
      <c r="A511">
        <v>508</v>
      </c>
      <c r="B511" t="s">
        <v>307</v>
      </c>
      <c r="C511" t="s">
        <v>28</v>
      </c>
      <c r="D511" t="s">
        <v>29</v>
      </c>
      <c r="E511" t="s">
        <v>30</v>
      </c>
      <c r="F511" t="s">
        <v>31</v>
      </c>
      <c r="G511" t="s">
        <v>135</v>
      </c>
      <c r="H511" t="s">
        <v>2065</v>
      </c>
      <c r="I511" s="4" t="s">
        <v>2066</v>
      </c>
      <c r="J511" s="1">
        <f>((((bot_orders[[#This Row],[cTime]]/ 1000)+3*3600) / 86400) + DATE(1970,1,1))</f>
        <v>45757.790236539353</v>
      </c>
      <c r="K511" s="4" t="s">
        <v>2067</v>
      </c>
      <c r="L511" s="1">
        <f>((((bot_orders[[#This Row],[uTime]]/ 1000)+3*3600) / 86400) + DATE(1970,1,1))</f>
        <v>45757.796214155096</v>
      </c>
      <c r="M511" t="s">
        <v>34</v>
      </c>
      <c r="N511" t="s">
        <v>28</v>
      </c>
      <c r="O511" t="s">
        <v>35</v>
      </c>
      <c r="P511">
        <v>3.3849999999999998</v>
      </c>
      <c r="Q511" t="s">
        <v>36</v>
      </c>
      <c r="R511" t="s">
        <v>37</v>
      </c>
      <c r="S511">
        <v>0.41</v>
      </c>
      <c r="T511">
        <v>0.41</v>
      </c>
      <c r="U511">
        <v>3.3849999999999998</v>
      </c>
      <c r="V511">
        <v>-1.1102799999999999E-3</v>
      </c>
      <c r="W511" t="s">
        <v>38</v>
      </c>
      <c r="X511" s="4">
        <f>IF(bot_orders[[#This Row],[side]]="sell", bot_orders[[#This Row],[accFillSz]]*bot_orders[[#This Row],[avgPx]] + bot_orders[[#This Row],[fee]], -bot_orders[[#This Row],[accFillSz]]*bot_orders[[#This Row],[avgPx]])</f>
        <v>1.3867397199999998</v>
      </c>
      <c r="Y511" s="4">
        <f>IF(bot_orders[[#This Row],[side]]="buy", bot_orders[[#This Row],[accFillSz]] + bot_orders[[#This Row],[fee]], -bot_orders[[#This Row],[accFillSz]])</f>
        <v>-3.3849999999999998</v>
      </c>
      <c r="Z511" s="4">
        <f>IF(bot_orders[[#This Row],[side]]="sell",bot_orders[[#This Row],[accFillSz]]*bot_orders[[#This Row],[avgPx]]+bot_orders[[#This Row],[fee]], 0)</f>
        <v>1.3867397199999998</v>
      </c>
      <c r="AA511" s="4">
        <f>IF(bot_orders[[#This Row],[side]]="sell",-bot_orders[[#This Row],[accFillSz]],bot_orders[[#This Row],[accFillSz]]+bot_orders[[#This Row],[fee]])</f>
        <v>-3.3849999999999998</v>
      </c>
      <c r="AB511">
        <v>0</v>
      </c>
      <c r="AC511" t="s">
        <v>39</v>
      </c>
      <c r="AD511">
        <v>0</v>
      </c>
      <c r="AE511" t="s">
        <v>40</v>
      </c>
      <c r="AF511" t="s">
        <v>41</v>
      </c>
      <c r="AG511" t="s">
        <v>42</v>
      </c>
      <c r="AH511" t="s">
        <v>28</v>
      </c>
      <c r="AI511">
        <v>-3.3849999999999998</v>
      </c>
      <c r="AJ511">
        <v>1.38673972</v>
      </c>
    </row>
    <row r="512" spans="1:36" x14ac:dyDescent="0.3">
      <c r="A512">
        <v>509</v>
      </c>
      <c r="B512" t="s">
        <v>307</v>
      </c>
      <c r="C512" t="s">
        <v>28</v>
      </c>
      <c r="D512" t="s">
        <v>29</v>
      </c>
      <c r="E512" t="s">
        <v>30</v>
      </c>
      <c r="F512" t="s">
        <v>31</v>
      </c>
      <c r="G512" t="s">
        <v>135</v>
      </c>
      <c r="H512" t="s">
        <v>2068</v>
      </c>
      <c r="I512" s="4" t="s">
        <v>2069</v>
      </c>
      <c r="J512" s="1">
        <f>((((bot_orders[[#This Row],[cTime]]/ 1000)+3*3600) / 86400) + DATE(1970,1,1))</f>
        <v>45757.796214166665</v>
      </c>
      <c r="K512" s="4" t="s">
        <v>2070</v>
      </c>
      <c r="L512" s="1">
        <f>((((bot_orders[[#This Row],[uTime]]/ 1000)+3*3600) / 86400) + DATE(1970,1,1))</f>
        <v>45757.806448587959</v>
      </c>
      <c r="M512" t="s">
        <v>34</v>
      </c>
      <c r="N512" t="s">
        <v>28</v>
      </c>
      <c r="O512" t="s">
        <v>35</v>
      </c>
      <c r="P512">
        <v>3.3879999999999999</v>
      </c>
      <c r="Q512" t="s">
        <v>36</v>
      </c>
      <c r="R512" t="s">
        <v>55</v>
      </c>
      <c r="S512">
        <v>0.40799999999999997</v>
      </c>
      <c r="T512">
        <v>0.40799999999999997</v>
      </c>
      <c r="U512">
        <v>3.3879999999999999</v>
      </c>
      <c r="V512">
        <v>-2.7104E-3</v>
      </c>
      <c r="W512" t="s">
        <v>39</v>
      </c>
      <c r="X512" s="4">
        <f>IF(bot_orders[[#This Row],[side]]="sell", bot_orders[[#This Row],[accFillSz]]*bot_orders[[#This Row],[avgPx]] + bot_orders[[#This Row],[fee]], -bot_orders[[#This Row],[accFillSz]]*bot_orders[[#This Row],[avgPx]])</f>
        <v>-1.382304</v>
      </c>
      <c r="Y512" s="4">
        <f>IF(bot_orders[[#This Row],[side]]="buy", bot_orders[[#This Row],[accFillSz]] + bot_orders[[#This Row],[fee]], -bot_orders[[#This Row],[accFillSz]])</f>
        <v>3.3852896000000001</v>
      </c>
      <c r="Z512" s="4">
        <f>IF(bot_orders[[#This Row],[side]]="sell",bot_orders[[#This Row],[accFillSz]]*bot_orders[[#This Row],[avgPx]]+bot_orders[[#This Row],[fee]], 0)</f>
        <v>0</v>
      </c>
      <c r="AA512" s="4">
        <f>IF(bot_orders[[#This Row],[side]]="sell",-bot_orders[[#This Row],[accFillSz]],bot_orders[[#This Row],[accFillSz]]+bot_orders[[#This Row],[fee]])</f>
        <v>3.3852896000000001</v>
      </c>
      <c r="AB512">
        <v>0</v>
      </c>
      <c r="AC512" t="s">
        <v>38</v>
      </c>
      <c r="AD512">
        <v>0</v>
      </c>
      <c r="AE512" t="s">
        <v>40</v>
      </c>
      <c r="AF512" t="s">
        <v>41</v>
      </c>
      <c r="AG512" t="s">
        <v>42</v>
      </c>
      <c r="AH512" t="s">
        <v>28</v>
      </c>
      <c r="AI512">
        <v>3.3852896000000001</v>
      </c>
      <c r="AJ512">
        <v>-1.382304</v>
      </c>
    </row>
    <row r="513" spans="1:36" x14ac:dyDescent="0.3">
      <c r="A513">
        <v>510</v>
      </c>
      <c r="B513" t="s">
        <v>307</v>
      </c>
      <c r="C513" t="s">
        <v>28</v>
      </c>
      <c r="D513" t="s">
        <v>29</v>
      </c>
      <c r="E513" t="s">
        <v>30</v>
      </c>
      <c r="F513" t="s">
        <v>31</v>
      </c>
      <c r="G513" t="s">
        <v>133</v>
      </c>
      <c r="H513" t="s">
        <v>2071</v>
      </c>
      <c r="I513" s="4" t="s">
        <v>2072</v>
      </c>
      <c r="J513" s="1">
        <f>((((bot_orders[[#This Row],[cTime]]/ 1000)+3*3600) / 86400) + DATE(1970,1,1))</f>
        <v>45757.796929999997</v>
      </c>
      <c r="K513" s="4" t="s">
        <v>2073</v>
      </c>
      <c r="L513" s="1">
        <f>((((bot_orders[[#This Row],[uTime]]/ 1000)+3*3600) / 86400) + DATE(1970,1,1))</f>
        <v>45757.802309907405</v>
      </c>
      <c r="M513" t="s">
        <v>34</v>
      </c>
      <c r="N513" t="s">
        <v>28</v>
      </c>
      <c r="O513" t="s">
        <v>35</v>
      </c>
      <c r="P513">
        <v>3.3879999999999999</v>
      </c>
      <c r="Q513" t="s">
        <v>36</v>
      </c>
      <c r="R513" t="s">
        <v>55</v>
      </c>
      <c r="S513">
        <v>0.41</v>
      </c>
      <c r="T513">
        <v>0.41</v>
      </c>
      <c r="U513">
        <v>3.3879999999999999</v>
      </c>
      <c r="V513">
        <v>-2.7104E-3</v>
      </c>
      <c r="W513" t="s">
        <v>39</v>
      </c>
      <c r="X513" s="4">
        <f>IF(bot_orders[[#This Row],[side]]="sell", bot_orders[[#This Row],[accFillSz]]*bot_orders[[#This Row],[avgPx]] + bot_orders[[#This Row],[fee]], -bot_orders[[#This Row],[accFillSz]]*bot_orders[[#This Row],[avgPx]])</f>
        <v>-1.3890799999999999</v>
      </c>
      <c r="Y513" s="4">
        <f>IF(bot_orders[[#This Row],[side]]="buy", bot_orders[[#This Row],[accFillSz]] + bot_orders[[#This Row],[fee]], -bot_orders[[#This Row],[accFillSz]])</f>
        <v>3.3852896000000001</v>
      </c>
      <c r="Z513" s="4">
        <f>IF(bot_orders[[#This Row],[side]]="sell",bot_orders[[#This Row],[accFillSz]]*bot_orders[[#This Row],[avgPx]]+bot_orders[[#This Row],[fee]], 0)</f>
        <v>0</v>
      </c>
      <c r="AA513" s="4">
        <f>IF(bot_orders[[#This Row],[side]]="sell",-bot_orders[[#This Row],[accFillSz]],bot_orders[[#This Row],[accFillSz]]+bot_orders[[#This Row],[fee]])</f>
        <v>3.3852896000000001</v>
      </c>
      <c r="AB513">
        <v>0</v>
      </c>
      <c r="AC513" t="s">
        <v>38</v>
      </c>
      <c r="AD513">
        <v>0</v>
      </c>
      <c r="AE513" t="s">
        <v>40</v>
      </c>
      <c r="AF513" t="s">
        <v>41</v>
      </c>
      <c r="AG513" t="s">
        <v>42</v>
      </c>
      <c r="AH513" t="s">
        <v>28</v>
      </c>
      <c r="AI513">
        <v>3.3852896000000001</v>
      </c>
      <c r="AJ513">
        <v>-1.3890800000000001</v>
      </c>
    </row>
    <row r="514" spans="1:36" x14ac:dyDescent="0.3">
      <c r="A514">
        <v>511</v>
      </c>
      <c r="B514" t="s">
        <v>307</v>
      </c>
      <c r="C514" t="s">
        <v>28</v>
      </c>
      <c r="D514" t="s">
        <v>29</v>
      </c>
      <c r="E514" t="s">
        <v>30</v>
      </c>
      <c r="F514" t="s">
        <v>31</v>
      </c>
      <c r="G514" t="s">
        <v>150</v>
      </c>
      <c r="H514" t="s">
        <v>2074</v>
      </c>
      <c r="I514" s="4" t="s">
        <v>2075</v>
      </c>
      <c r="J514" s="1">
        <f>((((bot_orders[[#This Row],[cTime]]/ 1000)+3*3600) / 86400) + DATE(1970,1,1))</f>
        <v>45757.802309930557</v>
      </c>
      <c r="K514" s="4" t="s">
        <v>2076</v>
      </c>
      <c r="L514" s="1">
        <f>((((bot_orders[[#This Row],[uTime]]/ 1000)+3*3600) / 86400) + DATE(1970,1,1))</f>
        <v>45757.814734872685</v>
      </c>
      <c r="M514" t="s">
        <v>34</v>
      </c>
      <c r="N514" t="s">
        <v>28</v>
      </c>
      <c r="O514" t="s">
        <v>35</v>
      </c>
      <c r="P514">
        <v>3.3849999999999998</v>
      </c>
      <c r="Q514" t="s">
        <v>36</v>
      </c>
      <c r="R514" t="s">
        <v>37</v>
      </c>
      <c r="S514">
        <v>0.41199999999999998</v>
      </c>
      <c r="T514">
        <v>0.41199999999999998</v>
      </c>
      <c r="U514">
        <v>3.3849999999999998</v>
      </c>
      <c r="V514">
        <v>-1.115696E-3</v>
      </c>
      <c r="W514" t="s">
        <v>38</v>
      </c>
      <c r="X514" s="4">
        <f>IF(bot_orders[[#This Row],[side]]="sell", bot_orders[[#This Row],[accFillSz]]*bot_orders[[#This Row],[avgPx]] + bot_orders[[#This Row],[fee]], -bot_orders[[#This Row],[accFillSz]]*bot_orders[[#This Row],[avgPx]])</f>
        <v>1.3935043039999997</v>
      </c>
      <c r="Y514" s="4">
        <f>IF(bot_orders[[#This Row],[side]]="buy", bot_orders[[#This Row],[accFillSz]] + bot_orders[[#This Row],[fee]], -bot_orders[[#This Row],[accFillSz]])</f>
        <v>-3.3849999999999998</v>
      </c>
      <c r="Z514" s="4">
        <f>IF(bot_orders[[#This Row],[side]]="sell",bot_orders[[#This Row],[accFillSz]]*bot_orders[[#This Row],[avgPx]]+bot_orders[[#This Row],[fee]], 0)</f>
        <v>1.3935043039999997</v>
      </c>
      <c r="AA514" s="4">
        <f>IF(bot_orders[[#This Row],[side]]="sell",-bot_orders[[#This Row],[accFillSz]],bot_orders[[#This Row],[accFillSz]]+bot_orders[[#This Row],[fee]])</f>
        <v>-3.3849999999999998</v>
      </c>
      <c r="AB514">
        <v>0</v>
      </c>
      <c r="AC514" t="s">
        <v>39</v>
      </c>
      <c r="AD514">
        <v>0</v>
      </c>
      <c r="AE514" t="s">
        <v>40</v>
      </c>
      <c r="AF514" t="s">
        <v>41</v>
      </c>
      <c r="AG514" t="s">
        <v>42</v>
      </c>
      <c r="AH514" t="s">
        <v>28</v>
      </c>
      <c r="AI514">
        <v>-3.3849999999999998</v>
      </c>
      <c r="AJ514">
        <v>1.3935043</v>
      </c>
    </row>
    <row r="515" spans="1:36" x14ac:dyDescent="0.3">
      <c r="A515">
        <v>512</v>
      </c>
      <c r="B515" t="s">
        <v>307</v>
      </c>
      <c r="C515" t="s">
        <v>28</v>
      </c>
      <c r="D515" t="s">
        <v>29</v>
      </c>
      <c r="E515" t="s">
        <v>30</v>
      </c>
      <c r="F515" t="s">
        <v>31</v>
      </c>
      <c r="G515" t="s">
        <v>113</v>
      </c>
      <c r="H515" t="s">
        <v>2077</v>
      </c>
      <c r="I515" s="4" t="s">
        <v>2078</v>
      </c>
      <c r="J515" s="1">
        <f>((((bot_orders[[#This Row],[cTime]]/ 1000)+3*3600) / 86400) + DATE(1970,1,1))</f>
        <v>45757.806448599535</v>
      </c>
      <c r="K515" s="4" t="s">
        <v>2079</v>
      </c>
      <c r="L515" s="1">
        <f>((((bot_orders[[#This Row],[uTime]]/ 1000)+3*3600) / 86400) + DATE(1970,1,1))</f>
        <v>45757.809052511577</v>
      </c>
      <c r="M515" t="s">
        <v>34</v>
      </c>
      <c r="N515" t="s">
        <v>28</v>
      </c>
      <c r="O515" t="s">
        <v>35</v>
      </c>
      <c r="P515">
        <v>3.3849999999999998</v>
      </c>
      <c r="Q515" t="s">
        <v>36</v>
      </c>
      <c r="R515" t="s">
        <v>37</v>
      </c>
      <c r="S515">
        <v>0.41</v>
      </c>
      <c r="T515">
        <v>0.41</v>
      </c>
      <c r="U515">
        <v>3.3849999999999998</v>
      </c>
      <c r="V515">
        <v>-1.1102799999999999E-3</v>
      </c>
      <c r="W515" t="s">
        <v>38</v>
      </c>
      <c r="X515" s="4">
        <f>IF(bot_orders[[#This Row],[side]]="sell", bot_orders[[#This Row],[accFillSz]]*bot_orders[[#This Row],[avgPx]] + bot_orders[[#This Row],[fee]], -bot_orders[[#This Row],[accFillSz]]*bot_orders[[#This Row],[avgPx]])</f>
        <v>1.3867397199999998</v>
      </c>
      <c r="Y515" s="4">
        <f>IF(bot_orders[[#This Row],[side]]="buy", bot_orders[[#This Row],[accFillSz]] + bot_orders[[#This Row],[fee]], -bot_orders[[#This Row],[accFillSz]])</f>
        <v>-3.3849999999999998</v>
      </c>
      <c r="Z515" s="4">
        <f>IF(bot_orders[[#This Row],[side]]="sell",bot_orders[[#This Row],[accFillSz]]*bot_orders[[#This Row],[avgPx]]+bot_orders[[#This Row],[fee]], 0)</f>
        <v>1.3867397199999998</v>
      </c>
      <c r="AA515" s="4">
        <f>IF(bot_orders[[#This Row],[side]]="sell",-bot_orders[[#This Row],[accFillSz]],bot_orders[[#This Row],[accFillSz]]+bot_orders[[#This Row],[fee]])</f>
        <v>-3.3849999999999998</v>
      </c>
      <c r="AB515">
        <v>0</v>
      </c>
      <c r="AC515" t="s">
        <v>39</v>
      </c>
      <c r="AD515">
        <v>0</v>
      </c>
      <c r="AE515" t="s">
        <v>40</v>
      </c>
      <c r="AF515" t="s">
        <v>41</v>
      </c>
      <c r="AG515" t="s">
        <v>42</v>
      </c>
      <c r="AH515" t="s">
        <v>28</v>
      </c>
      <c r="AI515">
        <v>-3.3849999999999998</v>
      </c>
      <c r="AJ515">
        <v>1.38673972</v>
      </c>
    </row>
    <row r="516" spans="1:36" x14ac:dyDescent="0.3">
      <c r="A516">
        <v>513</v>
      </c>
      <c r="B516" t="s">
        <v>307</v>
      </c>
      <c r="C516" t="s">
        <v>28</v>
      </c>
      <c r="D516" t="s">
        <v>29</v>
      </c>
      <c r="E516" t="s">
        <v>30</v>
      </c>
      <c r="F516" t="s">
        <v>31</v>
      </c>
      <c r="G516" t="s">
        <v>113</v>
      </c>
      <c r="H516" t="s">
        <v>2080</v>
      </c>
      <c r="I516" s="4" t="s">
        <v>2081</v>
      </c>
      <c r="J516" s="1">
        <f>((((bot_orders[[#This Row],[cTime]]/ 1000)+3*3600) / 86400) + DATE(1970,1,1))</f>
        <v>45757.809052534722</v>
      </c>
      <c r="K516" s="4" t="s">
        <v>2082</v>
      </c>
      <c r="L516" s="1">
        <f>((((bot_orders[[#This Row],[uTime]]/ 1000)+3*3600) / 86400) + DATE(1970,1,1))</f>
        <v>45757.810566076383</v>
      </c>
      <c r="M516" t="s">
        <v>34</v>
      </c>
      <c r="N516" t="s">
        <v>28</v>
      </c>
      <c r="O516" t="s">
        <v>35</v>
      </c>
      <c r="P516">
        <v>3.3879999999999999</v>
      </c>
      <c r="Q516" t="s">
        <v>36</v>
      </c>
      <c r="R516" t="s">
        <v>55</v>
      </c>
      <c r="S516">
        <v>0.40799999999999997</v>
      </c>
      <c r="T516">
        <v>0.40799999999999997</v>
      </c>
      <c r="U516">
        <v>3.3879999999999999</v>
      </c>
      <c r="V516">
        <v>-2.7104E-3</v>
      </c>
      <c r="W516" t="s">
        <v>39</v>
      </c>
      <c r="X516" s="4">
        <f>IF(bot_orders[[#This Row],[side]]="sell", bot_orders[[#This Row],[accFillSz]]*bot_orders[[#This Row],[avgPx]] + bot_orders[[#This Row],[fee]], -bot_orders[[#This Row],[accFillSz]]*bot_orders[[#This Row],[avgPx]])</f>
        <v>-1.382304</v>
      </c>
      <c r="Y516" s="4">
        <f>IF(bot_orders[[#This Row],[side]]="buy", bot_orders[[#This Row],[accFillSz]] + bot_orders[[#This Row],[fee]], -bot_orders[[#This Row],[accFillSz]])</f>
        <v>3.3852896000000001</v>
      </c>
      <c r="Z516" s="4">
        <f>IF(bot_orders[[#This Row],[side]]="sell",bot_orders[[#This Row],[accFillSz]]*bot_orders[[#This Row],[avgPx]]+bot_orders[[#This Row],[fee]], 0)</f>
        <v>0</v>
      </c>
      <c r="AA516" s="4">
        <f>IF(bot_orders[[#This Row],[side]]="sell",-bot_orders[[#This Row],[accFillSz]],bot_orders[[#This Row],[accFillSz]]+bot_orders[[#This Row],[fee]])</f>
        <v>3.3852896000000001</v>
      </c>
      <c r="AB516">
        <v>0</v>
      </c>
      <c r="AC516" t="s">
        <v>38</v>
      </c>
      <c r="AD516">
        <v>0</v>
      </c>
      <c r="AE516" t="s">
        <v>40</v>
      </c>
      <c r="AF516" t="s">
        <v>41</v>
      </c>
      <c r="AG516" t="s">
        <v>42</v>
      </c>
      <c r="AH516" t="s">
        <v>28</v>
      </c>
      <c r="AI516">
        <v>3.3852896000000001</v>
      </c>
      <c r="AJ516">
        <v>-1.382304</v>
      </c>
    </row>
    <row r="517" spans="1:36" x14ac:dyDescent="0.3">
      <c r="A517">
        <v>514</v>
      </c>
      <c r="B517" t="s">
        <v>307</v>
      </c>
      <c r="C517" t="s">
        <v>28</v>
      </c>
      <c r="D517" t="s">
        <v>29</v>
      </c>
      <c r="E517" t="s">
        <v>30</v>
      </c>
      <c r="F517" t="s">
        <v>31</v>
      </c>
      <c r="G517" t="s">
        <v>147</v>
      </c>
      <c r="H517" t="s">
        <v>2083</v>
      </c>
      <c r="I517" s="4" t="s">
        <v>2084</v>
      </c>
      <c r="J517" s="1">
        <f>((((bot_orders[[#This Row],[cTime]]/ 1000)+3*3600) / 86400) + DATE(1970,1,1))</f>
        <v>45757.810566099535</v>
      </c>
      <c r="K517" s="4" t="s">
        <v>2085</v>
      </c>
      <c r="L517" s="1">
        <f>((((bot_orders[[#This Row],[uTime]]/ 1000)+3*3600) / 86400) + DATE(1970,1,1))</f>
        <v>45757.813095983802</v>
      </c>
      <c r="M517" t="s">
        <v>34</v>
      </c>
      <c r="N517" t="s">
        <v>28</v>
      </c>
      <c r="O517" t="s">
        <v>35</v>
      </c>
      <c r="P517">
        <v>3.3849999999999998</v>
      </c>
      <c r="Q517" t="s">
        <v>36</v>
      </c>
      <c r="R517" t="s">
        <v>37</v>
      </c>
      <c r="S517">
        <v>0.41</v>
      </c>
      <c r="T517">
        <v>0.41</v>
      </c>
      <c r="U517">
        <v>3.3849999999999998</v>
      </c>
      <c r="V517">
        <v>-1.1102799999999999E-3</v>
      </c>
      <c r="W517" t="s">
        <v>38</v>
      </c>
      <c r="X517" s="4">
        <f>IF(bot_orders[[#This Row],[side]]="sell", bot_orders[[#This Row],[accFillSz]]*bot_orders[[#This Row],[avgPx]] + bot_orders[[#This Row],[fee]], -bot_orders[[#This Row],[accFillSz]]*bot_orders[[#This Row],[avgPx]])</f>
        <v>1.3867397199999998</v>
      </c>
      <c r="Y517" s="4">
        <f>IF(bot_orders[[#This Row],[side]]="buy", bot_orders[[#This Row],[accFillSz]] + bot_orders[[#This Row],[fee]], -bot_orders[[#This Row],[accFillSz]])</f>
        <v>-3.3849999999999998</v>
      </c>
      <c r="Z517" s="4">
        <f>IF(bot_orders[[#This Row],[side]]="sell",bot_orders[[#This Row],[accFillSz]]*bot_orders[[#This Row],[avgPx]]+bot_orders[[#This Row],[fee]], 0)</f>
        <v>1.3867397199999998</v>
      </c>
      <c r="AA517" s="4">
        <f>IF(bot_orders[[#This Row],[side]]="sell",-bot_orders[[#This Row],[accFillSz]],bot_orders[[#This Row],[accFillSz]]+bot_orders[[#This Row],[fee]])</f>
        <v>-3.3849999999999998</v>
      </c>
      <c r="AB517">
        <v>0</v>
      </c>
      <c r="AC517" t="s">
        <v>39</v>
      </c>
      <c r="AD517">
        <v>0</v>
      </c>
      <c r="AE517" t="s">
        <v>40</v>
      </c>
      <c r="AF517" t="s">
        <v>41</v>
      </c>
      <c r="AG517" t="s">
        <v>42</v>
      </c>
      <c r="AH517" t="s">
        <v>28</v>
      </c>
      <c r="AI517">
        <v>-3.3849999999999998</v>
      </c>
      <c r="AJ517">
        <v>1.38673972</v>
      </c>
    </row>
    <row r="518" spans="1:36" x14ac:dyDescent="0.3">
      <c r="A518">
        <v>515</v>
      </c>
      <c r="B518" t="s">
        <v>307</v>
      </c>
      <c r="C518" t="s">
        <v>28</v>
      </c>
      <c r="D518" t="s">
        <v>29</v>
      </c>
      <c r="E518" t="s">
        <v>30</v>
      </c>
      <c r="F518" t="s">
        <v>31</v>
      </c>
      <c r="G518" t="s">
        <v>92</v>
      </c>
      <c r="H518" t="s">
        <v>2086</v>
      </c>
      <c r="I518" s="4" t="s">
        <v>2087</v>
      </c>
      <c r="J518" s="1">
        <f>((((bot_orders[[#This Row],[cTime]]/ 1000)+3*3600) / 86400) + DATE(1970,1,1))</f>
        <v>45757.81770083333</v>
      </c>
      <c r="K518" s="4" t="s">
        <v>2088</v>
      </c>
      <c r="L518" s="1">
        <f>((((bot_orders[[#This Row],[uTime]]/ 1000)+3*3600) / 86400) + DATE(1970,1,1))</f>
        <v>45757.820340138889</v>
      </c>
      <c r="M518" t="s">
        <v>34</v>
      </c>
      <c r="N518" t="s">
        <v>28</v>
      </c>
      <c r="O518" t="s">
        <v>35</v>
      </c>
      <c r="P518">
        <v>3.3879999999999999</v>
      </c>
      <c r="Q518" t="s">
        <v>36</v>
      </c>
      <c r="R518" t="s">
        <v>55</v>
      </c>
      <c r="S518">
        <v>0.41199999999999998</v>
      </c>
      <c r="T518">
        <v>0.41199999999999998</v>
      </c>
      <c r="U518">
        <v>3.3879999999999999</v>
      </c>
      <c r="V518">
        <v>-2.7104E-3</v>
      </c>
      <c r="W518" t="s">
        <v>39</v>
      </c>
      <c r="X518" s="4">
        <f>IF(bot_orders[[#This Row],[side]]="sell", bot_orders[[#This Row],[accFillSz]]*bot_orders[[#This Row],[avgPx]] + bot_orders[[#This Row],[fee]], -bot_orders[[#This Row],[accFillSz]]*bot_orders[[#This Row],[avgPx]])</f>
        <v>-1.395856</v>
      </c>
      <c r="Y518" s="4">
        <f>IF(bot_orders[[#This Row],[side]]="buy", bot_orders[[#This Row],[accFillSz]] + bot_orders[[#This Row],[fee]], -bot_orders[[#This Row],[accFillSz]])</f>
        <v>3.3852896000000001</v>
      </c>
      <c r="Z518" s="4">
        <f>IF(bot_orders[[#This Row],[side]]="sell",bot_orders[[#This Row],[accFillSz]]*bot_orders[[#This Row],[avgPx]]+bot_orders[[#This Row],[fee]], 0)</f>
        <v>0</v>
      </c>
      <c r="AA518" s="4">
        <f>IF(bot_orders[[#This Row],[side]]="sell",-bot_orders[[#This Row],[accFillSz]],bot_orders[[#This Row],[accFillSz]]+bot_orders[[#This Row],[fee]])</f>
        <v>3.3852896000000001</v>
      </c>
      <c r="AB518">
        <v>0</v>
      </c>
      <c r="AC518" t="s">
        <v>38</v>
      </c>
      <c r="AD518">
        <v>0</v>
      </c>
      <c r="AE518" t="s">
        <v>40</v>
      </c>
      <c r="AF518" t="s">
        <v>41</v>
      </c>
      <c r="AG518" t="s">
        <v>42</v>
      </c>
      <c r="AH518" t="s">
        <v>28</v>
      </c>
      <c r="AI518">
        <v>3.3852896000000001</v>
      </c>
      <c r="AJ518">
        <v>-1.395856</v>
      </c>
    </row>
    <row r="519" spans="1:36" x14ac:dyDescent="0.3">
      <c r="A519">
        <v>516</v>
      </c>
      <c r="B519" t="s">
        <v>307</v>
      </c>
      <c r="C519" t="s">
        <v>28</v>
      </c>
      <c r="D519" t="s">
        <v>29</v>
      </c>
      <c r="E519" t="s">
        <v>30</v>
      </c>
      <c r="F519" t="s">
        <v>31</v>
      </c>
      <c r="G519" t="s">
        <v>81</v>
      </c>
      <c r="H519" t="s">
        <v>2089</v>
      </c>
      <c r="I519" s="4" t="s">
        <v>2090</v>
      </c>
      <c r="J519" s="1">
        <f>((((bot_orders[[#This Row],[cTime]]/ 1000)+3*3600) / 86400) + DATE(1970,1,1))</f>
        <v>45757.820340150458</v>
      </c>
      <c r="K519" s="4" t="s">
        <v>2091</v>
      </c>
      <c r="L519" s="1">
        <f>((((bot_orders[[#This Row],[uTime]]/ 1000)+3*3600) / 86400) + DATE(1970,1,1))</f>
        <v>45757.826077106482</v>
      </c>
      <c r="M519" t="s">
        <v>34</v>
      </c>
      <c r="N519" t="s">
        <v>28</v>
      </c>
      <c r="O519" t="s">
        <v>35</v>
      </c>
      <c r="P519">
        <v>3.3849999999999998</v>
      </c>
      <c r="Q519" t="s">
        <v>36</v>
      </c>
      <c r="R519" t="s">
        <v>37</v>
      </c>
      <c r="S519">
        <v>0.41399999999999998</v>
      </c>
      <c r="T519">
        <v>0.41399999999999998</v>
      </c>
      <c r="U519">
        <v>3.3849999999999998</v>
      </c>
      <c r="V519">
        <v>-1.1211120000000001E-3</v>
      </c>
      <c r="W519" t="s">
        <v>38</v>
      </c>
      <c r="X519" s="4">
        <f>IF(bot_orders[[#This Row],[side]]="sell", bot_orders[[#This Row],[accFillSz]]*bot_orders[[#This Row],[avgPx]] + bot_orders[[#This Row],[fee]], -bot_orders[[#This Row],[accFillSz]]*bot_orders[[#This Row],[avgPx]])</f>
        <v>1.4002688879999998</v>
      </c>
      <c r="Y519" s="4">
        <f>IF(bot_orders[[#This Row],[side]]="buy", bot_orders[[#This Row],[accFillSz]] + bot_orders[[#This Row],[fee]], -bot_orders[[#This Row],[accFillSz]])</f>
        <v>-3.3849999999999998</v>
      </c>
      <c r="Z519" s="4">
        <f>IF(bot_orders[[#This Row],[side]]="sell",bot_orders[[#This Row],[accFillSz]]*bot_orders[[#This Row],[avgPx]]+bot_orders[[#This Row],[fee]], 0)</f>
        <v>1.4002688879999998</v>
      </c>
      <c r="AA519" s="4">
        <f>IF(bot_orders[[#This Row],[side]]="sell",-bot_orders[[#This Row],[accFillSz]],bot_orders[[#This Row],[accFillSz]]+bot_orders[[#This Row],[fee]])</f>
        <v>-3.3849999999999998</v>
      </c>
      <c r="AB519">
        <v>0</v>
      </c>
      <c r="AC519" t="s">
        <v>39</v>
      </c>
      <c r="AD519">
        <v>0</v>
      </c>
      <c r="AE519" t="s">
        <v>40</v>
      </c>
      <c r="AF519" t="s">
        <v>41</v>
      </c>
      <c r="AG519" t="s">
        <v>42</v>
      </c>
      <c r="AH519" t="s">
        <v>28</v>
      </c>
      <c r="AI519">
        <v>-3.3849999999999998</v>
      </c>
      <c r="AJ519">
        <v>1.40026889</v>
      </c>
    </row>
    <row r="520" spans="1:36" x14ac:dyDescent="0.3">
      <c r="A520">
        <v>517</v>
      </c>
      <c r="B520" t="s">
        <v>307</v>
      </c>
      <c r="C520" t="s">
        <v>28</v>
      </c>
      <c r="D520" t="s">
        <v>29</v>
      </c>
      <c r="E520" t="s">
        <v>30</v>
      </c>
      <c r="F520" t="s">
        <v>31</v>
      </c>
      <c r="G520" t="s">
        <v>81</v>
      </c>
      <c r="H520" t="s">
        <v>2092</v>
      </c>
      <c r="I520" s="4" t="s">
        <v>2093</v>
      </c>
      <c r="J520" s="1">
        <f>((((bot_orders[[#This Row],[cTime]]/ 1000)+3*3600) / 86400) + DATE(1970,1,1))</f>
        <v>45757.826077129634</v>
      </c>
      <c r="K520" s="4" t="s">
        <v>2094</v>
      </c>
      <c r="L520" s="1">
        <f>((((bot_orders[[#This Row],[uTime]]/ 1000)+3*3600) / 86400) + DATE(1970,1,1))</f>
        <v>45757.838773842595</v>
      </c>
      <c r="M520" t="s">
        <v>34</v>
      </c>
      <c r="N520" t="s">
        <v>28</v>
      </c>
      <c r="O520" t="s">
        <v>35</v>
      </c>
      <c r="P520">
        <v>3.3879999999999999</v>
      </c>
      <c r="Q520" t="s">
        <v>36</v>
      </c>
      <c r="R520" t="s">
        <v>55</v>
      </c>
      <c r="S520">
        <v>0.41199999999999998</v>
      </c>
      <c r="T520">
        <v>0.41199999999999998</v>
      </c>
      <c r="U520">
        <v>3.3879999999999999</v>
      </c>
      <c r="V520">
        <v>-2.7104E-3</v>
      </c>
      <c r="W520" t="s">
        <v>39</v>
      </c>
      <c r="X520" s="4">
        <f>IF(bot_orders[[#This Row],[side]]="sell", bot_orders[[#This Row],[accFillSz]]*bot_orders[[#This Row],[avgPx]] + bot_orders[[#This Row],[fee]], -bot_orders[[#This Row],[accFillSz]]*bot_orders[[#This Row],[avgPx]])</f>
        <v>-1.395856</v>
      </c>
      <c r="Y520" s="4">
        <f>IF(bot_orders[[#This Row],[side]]="buy", bot_orders[[#This Row],[accFillSz]] + bot_orders[[#This Row],[fee]], -bot_orders[[#This Row],[accFillSz]])</f>
        <v>3.3852896000000001</v>
      </c>
      <c r="Z520" s="4">
        <f>IF(bot_orders[[#This Row],[side]]="sell",bot_orders[[#This Row],[accFillSz]]*bot_orders[[#This Row],[avgPx]]+bot_orders[[#This Row],[fee]], 0)</f>
        <v>0</v>
      </c>
      <c r="AA520" s="4">
        <f>IF(bot_orders[[#This Row],[side]]="sell",-bot_orders[[#This Row],[accFillSz]],bot_orders[[#This Row],[accFillSz]]+bot_orders[[#This Row],[fee]])</f>
        <v>3.3852896000000001</v>
      </c>
      <c r="AB520">
        <v>0</v>
      </c>
      <c r="AC520" t="s">
        <v>38</v>
      </c>
      <c r="AD520">
        <v>0</v>
      </c>
      <c r="AE520" t="s">
        <v>40</v>
      </c>
      <c r="AF520" t="s">
        <v>41</v>
      </c>
      <c r="AG520" t="s">
        <v>42</v>
      </c>
      <c r="AH520" t="s">
        <v>28</v>
      </c>
      <c r="AI520">
        <v>3.3852896000000001</v>
      </c>
      <c r="AJ520">
        <v>-1.395856</v>
      </c>
    </row>
    <row r="521" spans="1:36" x14ac:dyDescent="0.3">
      <c r="A521">
        <v>518</v>
      </c>
      <c r="B521" t="s">
        <v>307</v>
      </c>
      <c r="C521" t="s">
        <v>28</v>
      </c>
      <c r="D521" t="s">
        <v>29</v>
      </c>
      <c r="E521" t="s">
        <v>30</v>
      </c>
      <c r="F521" t="s">
        <v>31</v>
      </c>
      <c r="G521" t="s">
        <v>76</v>
      </c>
      <c r="H521" t="s">
        <v>2095</v>
      </c>
      <c r="I521" s="4" t="s">
        <v>2096</v>
      </c>
      <c r="J521" s="1">
        <f>((((bot_orders[[#This Row],[cTime]]/ 1000)+3*3600) / 86400) + DATE(1970,1,1))</f>
        <v>45757.834776770833</v>
      </c>
      <c r="K521" s="4" t="s">
        <v>2097</v>
      </c>
      <c r="L521" s="1">
        <f>((((bot_orders[[#This Row],[uTime]]/ 1000)+3*3600) / 86400) + DATE(1970,1,1))</f>
        <v>45757.836817523144</v>
      </c>
      <c r="M521" t="s">
        <v>34</v>
      </c>
      <c r="N521" t="s">
        <v>28</v>
      </c>
      <c r="O521" t="s">
        <v>35</v>
      </c>
      <c r="P521">
        <v>3.3879999999999999</v>
      </c>
      <c r="Q521" t="s">
        <v>36</v>
      </c>
      <c r="R521" t="s">
        <v>55</v>
      </c>
      <c r="S521">
        <v>0.41399999999999998</v>
      </c>
      <c r="T521">
        <v>0.41399999999999998</v>
      </c>
      <c r="U521">
        <v>3.3879999999999999</v>
      </c>
      <c r="V521">
        <v>-2.7104E-3</v>
      </c>
      <c r="W521" t="s">
        <v>39</v>
      </c>
      <c r="X521" s="4">
        <f>IF(bot_orders[[#This Row],[side]]="sell", bot_orders[[#This Row],[accFillSz]]*bot_orders[[#This Row],[avgPx]] + bot_orders[[#This Row],[fee]], -bot_orders[[#This Row],[accFillSz]]*bot_orders[[#This Row],[avgPx]])</f>
        <v>-1.4026319999999999</v>
      </c>
      <c r="Y521" s="4">
        <f>IF(bot_orders[[#This Row],[side]]="buy", bot_orders[[#This Row],[accFillSz]] + bot_orders[[#This Row],[fee]], -bot_orders[[#This Row],[accFillSz]])</f>
        <v>3.3852896000000001</v>
      </c>
      <c r="Z521" s="4">
        <f>IF(bot_orders[[#This Row],[side]]="sell",bot_orders[[#This Row],[accFillSz]]*bot_orders[[#This Row],[avgPx]]+bot_orders[[#This Row],[fee]], 0)</f>
        <v>0</v>
      </c>
      <c r="AA521" s="4">
        <f>IF(bot_orders[[#This Row],[side]]="sell",-bot_orders[[#This Row],[accFillSz]],bot_orders[[#This Row],[accFillSz]]+bot_orders[[#This Row],[fee]])</f>
        <v>3.3852896000000001</v>
      </c>
      <c r="AB521">
        <v>0</v>
      </c>
      <c r="AC521" t="s">
        <v>38</v>
      </c>
      <c r="AD521">
        <v>0</v>
      </c>
      <c r="AE521" t="s">
        <v>40</v>
      </c>
      <c r="AF521" t="s">
        <v>41</v>
      </c>
      <c r="AG521" t="s">
        <v>42</v>
      </c>
      <c r="AH521" t="s">
        <v>28</v>
      </c>
      <c r="AI521">
        <v>3.3852896000000001</v>
      </c>
      <c r="AJ521">
        <v>-1.4026320000000001</v>
      </c>
    </row>
    <row r="522" spans="1:36" x14ac:dyDescent="0.3">
      <c r="A522">
        <v>519</v>
      </c>
      <c r="B522" t="s">
        <v>307</v>
      </c>
      <c r="C522" t="s">
        <v>28</v>
      </c>
      <c r="D522" t="s">
        <v>29</v>
      </c>
      <c r="E522" t="s">
        <v>30</v>
      </c>
      <c r="F522" t="s">
        <v>31</v>
      </c>
      <c r="G522" t="s">
        <v>165</v>
      </c>
      <c r="H522" t="s">
        <v>2098</v>
      </c>
      <c r="I522" s="4" t="s">
        <v>2099</v>
      </c>
      <c r="J522" s="1">
        <f>((((bot_orders[[#This Row],[cTime]]/ 1000)+3*3600) / 86400) + DATE(1970,1,1))</f>
        <v>45757.836817546297</v>
      </c>
      <c r="K522" s="4" t="s">
        <v>2100</v>
      </c>
      <c r="L522" s="1">
        <f>((((bot_orders[[#This Row],[uTime]]/ 1000)+3*3600) / 86400) + DATE(1970,1,1))</f>
        <v>45757.86537003472</v>
      </c>
      <c r="M522" t="s">
        <v>34</v>
      </c>
      <c r="N522" t="s">
        <v>28</v>
      </c>
      <c r="O522" t="s">
        <v>35</v>
      </c>
      <c r="P522">
        <v>3.3849999999999998</v>
      </c>
      <c r="Q522" t="s">
        <v>36</v>
      </c>
      <c r="R522" t="s">
        <v>37</v>
      </c>
      <c r="S522">
        <v>0.41599999999999998</v>
      </c>
      <c r="T522">
        <v>0.41599999999999998</v>
      </c>
      <c r="U522">
        <v>3.3849999999999998</v>
      </c>
      <c r="V522">
        <v>-1.1265279999999999E-3</v>
      </c>
      <c r="W522" t="s">
        <v>38</v>
      </c>
      <c r="X522" s="4">
        <f>IF(bot_orders[[#This Row],[side]]="sell", bot_orders[[#This Row],[accFillSz]]*bot_orders[[#This Row],[avgPx]] + bot_orders[[#This Row],[fee]], -bot_orders[[#This Row],[accFillSz]]*bot_orders[[#This Row],[avgPx]])</f>
        <v>1.407033472</v>
      </c>
      <c r="Y522" s="4">
        <f>IF(bot_orders[[#This Row],[side]]="buy", bot_orders[[#This Row],[accFillSz]] + bot_orders[[#This Row],[fee]], -bot_orders[[#This Row],[accFillSz]])</f>
        <v>-3.3849999999999998</v>
      </c>
      <c r="Z522" s="4">
        <f>IF(bot_orders[[#This Row],[side]]="sell",bot_orders[[#This Row],[accFillSz]]*bot_orders[[#This Row],[avgPx]]+bot_orders[[#This Row],[fee]], 0)</f>
        <v>1.407033472</v>
      </c>
      <c r="AA522" s="4">
        <f>IF(bot_orders[[#This Row],[side]]="sell",-bot_orders[[#This Row],[accFillSz]],bot_orders[[#This Row],[accFillSz]]+bot_orders[[#This Row],[fee]])</f>
        <v>-3.3849999999999998</v>
      </c>
      <c r="AB522">
        <v>0</v>
      </c>
      <c r="AC522" t="s">
        <v>39</v>
      </c>
      <c r="AD522">
        <v>0</v>
      </c>
      <c r="AE522" t="s">
        <v>40</v>
      </c>
      <c r="AF522" t="s">
        <v>41</v>
      </c>
      <c r="AG522" t="s">
        <v>42</v>
      </c>
      <c r="AH522" t="s">
        <v>28</v>
      </c>
      <c r="AI522">
        <v>-3.3849999999999998</v>
      </c>
      <c r="AJ522">
        <v>1.40703347</v>
      </c>
    </row>
    <row r="523" spans="1:36" x14ac:dyDescent="0.3">
      <c r="A523">
        <v>520</v>
      </c>
      <c r="B523" t="s">
        <v>307</v>
      </c>
      <c r="C523" t="s">
        <v>28</v>
      </c>
      <c r="D523" t="s">
        <v>29</v>
      </c>
      <c r="E523" t="s">
        <v>30</v>
      </c>
      <c r="F523" t="s">
        <v>31</v>
      </c>
      <c r="G523" t="s">
        <v>160</v>
      </c>
      <c r="H523" t="s">
        <v>2101</v>
      </c>
      <c r="I523" s="4" t="s">
        <v>2102</v>
      </c>
      <c r="J523" s="1">
        <f>((((bot_orders[[#This Row],[cTime]]/ 1000)+3*3600) / 86400) + DATE(1970,1,1))</f>
        <v>45757.838773854164</v>
      </c>
      <c r="K523" s="4" t="s">
        <v>2103</v>
      </c>
      <c r="L523" s="1">
        <f>((((bot_orders[[#This Row],[uTime]]/ 1000)+3*3600) / 86400) + DATE(1970,1,1))</f>
        <v>45757.850947164348</v>
      </c>
      <c r="M523" t="s">
        <v>34</v>
      </c>
      <c r="N523" t="s">
        <v>28</v>
      </c>
      <c r="O523" t="s">
        <v>35</v>
      </c>
      <c r="P523">
        <v>3.3849999999999998</v>
      </c>
      <c r="Q523" t="s">
        <v>36</v>
      </c>
      <c r="R523" t="s">
        <v>37</v>
      </c>
      <c r="S523">
        <v>0.41399999999999998</v>
      </c>
      <c r="T523">
        <v>0.41399999999999998</v>
      </c>
      <c r="U523">
        <v>3.3849999999999998</v>
      </c>
      <c r="V523">
        <v>-1.1211120000000001E-3</v>
      </c>
      <c r="W523" t="s">
        <v>38</v>
      </c>
      <c r="X523" s="4">
        <f>IF(bot_orders[[#This Row],[side]]="sell", bot_orders[[#This Row],[accFillSz]]*bot_orders[[#This Row],[avgPx]] + bot_orders[[#This Row],[fee]], -bot_orders[[#This Row],[accFillSz]]*bot_orders[[#This Row],[avgPx]])</f>
        <v>1.4002688879999998</v>
      </c>
      <c r="Y523" s="4">
        <f>IF(bot_orders[[#This Row],[side]]="buy", bot_orders[[#This Row],[accFillSz]] + bot_orders[[#This Row],[fee]], -bot_orders[[#This Row],[accFillSz]])</f>
        <v>-3.3849999999999998</v>
      </c>
      <c r="Z523" s="4">
        <f>IF(bot_orders[[#This Row],[side]]="sell",bot_orders[[#This Row],[accFillSz]]*bot_orders[[#This Row],[avgPx]]+bot_orders[[#This Row],[fee]], 0)</f>
        <v>1.4002688879999998</v>
      </c>
      <c r="AA523" s="4">
        <f>IF(bot_orders[[#This Row],[side]]="sell",-bot_orders[[#This Row],[accFillSz]],bot_orders[[#This Row],[accFillSz]]+bot_orders[[#This Row],[fee]])</f>
        <v>-3.3849999999999998</v>
      </c>
      <c r="AB523">
        <v>0</v>
      </c>
      <c r="AC523" t="s">
        <v>39</v>
      </c>
      <c r="AD523">
        <v>0</v>
      </c>
      <c r="AE523" t="s">
        <v>40</v>
      </c>
      <c r="AF523" t="s">
        <v>41</v>
      </c>
      <c r="AG523" t="s">
        <v>42</v>
      </c>
      <c r="AH523" t="s">
        <v>28</v>
      </c>
      <c r="AI523">
        <v>-3.3849999999999998</v>
      </c>
      <c r="AJ523">
        <v>1.40026889</v>
      </c>
    </row>
    <row r="524" spans="1:36" x14ac:dyDescent="0.3">
      <c r="A524">
        <v>521</v>
      </c>
      <c r="B524" t="s">
        <v>307</v>
      </c>
      <c r="C524" t="s">
        <v>28</v>
      </c>
      <c r="D524" t="s">
        <v>29</v>
      </c>
      <c r="E524" t="s">
        <v>30</v>
      </c>
      <c r="F524" t="s">
        <v>31</v>
      </c>
      <c r="G524" t="s">
        <v>165</v>
      </c>
      <c r="H524" t="s">
        <v>2104</v>
      </c>
      <c r="I524" s="4" t="s">
        <v>2105</v>
      </c>
      <c r="J524" s="1">
        <f>((((bot_orders[[#This Row],[cTime]]/ 1000)+3*3600) / 86400) + DATE(1970,1,1))</f>
        <v>45757.865370057872</v>
      </c>
      <c r="K524" s="4" t="s">
        <v>2106</v>
      </c>
      <c r="L524" s="1">
        <f>((((bot_orders[[#This Row],[uTime]]/ 1000)+3*3600) / 86400) + DATE(1970,1,1))</f>
        <v>45757.868514212962</v>
      </c>
      <c r="M524" t="s">
        <v>34</v>
      </c>
      <c r="N524" t="s">
        <v>28</v>
      </c>
      <c r="O524" t="s">
        <v>35</v>
      </c>
      <c r="P524">
        <v>3.3879999999999999</v>
      </c>
      <c r="Q524" t="s">
        <v>36</v>
      </c>
      <c r="R524" t="s">
        <v>55</v>
      </c>
      <c r="S524">
        <v>0.41399999999999998</v>
      </c>
      <c r="T524">
        <v>0.41399999999999998</v>
      </c>
      <c r="U524">
        <v>3.3879999999999999</v>
      </c>
      <c r="V524">
        <v>-2.7104E-3</v>
      </c>
      <c r="W524" t="s">
        <v>39</v>
      </c>
      <c r="X524" s="4">
        <f>IF(bot_orders[[#This Row],[side]]="sell", bot_orders[[#This Row],[accFillSz]]*bot_orders[[#This Row],[avgPx]] + bot_orders[[#This Row],[fee]], -bot_orders[[#This Row],[accFillSz]]*bot_orders[[#This Row],[avgPx]])</f>
        <v>-1.4026319999999999</v>
      </c>
      <c r="Y524" s="4">
        <f>IF(bot_orders[[#This Row],[side]]="buy", bot_orders[[#This Row],[accFillSz]] + bot_orders[[#This Row],[fee]], -bot_orders[[#This Row],[accFillSz]])</f>
        <v>3.3852896000000001</v>
      </c>
      <c r="Z524" s="4">
        <f>IF(bot_orders[[#This Row],[side]]="sell",bot_orders[[#This Row],[accFillSz]]*bot_orders[[#This Row],[avgPx]]+bot_orders[[#This Row],[fee]], 0)</f>
        <v>0</v>
      </c>
      <c r="AA524" s="4">
        <f>IF(bot_orders[[#This Row],[side]]="sell",-bot_orders[[#This Row],[accFillSz]],bot_orders[[#This Row],[accFillSz]]+bot_orders[[#This Row],[fee]])</f>
        <v>3.3852896000000001</v>
      </c>
      <c r="AB524">
        <v>0</v>
      </c>
      <c r="AC524" t="s">
        <v>38</v>
      </c>
      <c r="AD524">
        <v>0</v>
      </c>
      <c r="AE524" t="s">
        <v>40</v>
      </c>
      <c r="AF524" t="s">
        <v>41</v>
      </c>
      <c r="AG524" t="s">
        <v>42</v>
      </c>
      <c r="AH524" t="s">
        <v>28</v>
      </c>
      <c r="AI524">
        <v>3.3852896000000001</v>
      </c>
      <c r="AJ524">
        <v>-1.4026320000000001</v>
      </c>
    </row>
    <row r="525" spans="1:36" x14ac:dyDescent="0.3">
      <c r="A525">
        <v>522</v>
      </c>
      <c r="B525" t="s">
        <v>307</v>
      </c>
      <c r="C525" t="s">
        <v>28</v>
      </c>
      <c r="D525" t="s">
        <v>29</v>
      </c>
      <c r="E525" t="s">
        <v>30</v>
      </c>
      <c r="F525" t="s">
        <v>31</v>
      </c>
      <c r="G525" t="s">
        <v>155</v>
      </c>
      <c r="H525" t="s">
        <v>2107</v>
      </c>
      <c r="I525" s="4" t="s">
        <v>2108</v>
      </c>
      <c r="J525" s="1">
        <f>((((bot_orders[[#This Row],[cTime]]/ 1000)+3*3600) / 86400) + DATE(1970,1,1))</f>
        <v>45757.868514236114</v>
      </c>
      <c r="K525" s="4" t="s">
        <v>2109</v>
      </c>
      <c r="L525" s="1">
        <f>((((bot_orders[[#This Row],[uTime]]/ 1000)+3*3600) / 86400) + DATE(1970,1,1))</f>
        <v>45757.874090902777</v>
      </c>
      <c r="M525" t="s">
        <v>34</v>
      </c>
      <c r="N525" t="s">
        <v>28</v>
      </c>
      <c r="O525" t="s">
        <v>35</v>
      </c>
      <c r="P525">
        <v>3.3849999999999998</v>
      </c>
      <c r="Q525" t="s">
        <v>36</v>
      </c>
      <c r="R525" t="s">
        <v>37</v>
      </c>
      <c r="S525">
        <v>0.41599999999999998</v>
      </c>
      <c r="T525">
        <v>0.41599999999999998</v>
      </c>
      <c r="U525">
        <v>3.3849999999999998</v>
      </c>
      <c r="V525">
        <v>-1.1265279999999999E-3</v>
      </c>
      <c r="W525" t="s">
        <v>38</v>
      </c>
      <c r="X525" s="4">
        <f>IF(bot_orders[[#This Row],[side]]="sell", bot_orders[[#This Row],[accFillSz]]*bot_orders[[#This Row],[avgPx]] + bot_orders[[#This Row],[fee]], -bot_orders[[#This Row],[accFillSz]]*bot_orders[[#This Row],[avgPx]])</f>
        <v>1.407033472</v>
      </c>
      <c r="Y525" s="4">
        <f>IF(bot_orders[[#This Row],[side]]="buy", bot_orders[[#This Row],[accFillSz]] + bot_orders[[#This Row],[fee]], -bot_orders[[#This Row],[accFillSz]])</f>
        <v>-3.3849999999999998</v>
      </c>
      <c r="Z525" s="4">
        <f>IF(bot_orders[[#This Row],[side]]="sell",bot_orders[[#This Row],[accFillSz]]*bot_orders[[#This Row],[avgPx]]+bot_orders[[#This Row],[fee]], 0)</f>
        <v>1.407033472</v>
      </c>
      <c r="AA525" s="4">
        <f>IF(bot_orders[[#This Row],[side]]="sell",-bot_orders[[#This Row],[accFillSz]],bot_orders[[#This Row],[accFillSz]]+bot_orders[[#This Row],[fee]])</f>
        <v>-3.3849999999999998</v>
      </c>
      <c r="AB525">
        <v>0</v>
      </c>
      <c r="AC525" t="s">
        <v>39</v>
      </c>
      <c r="AD525">
        <v>0</v>
      </c>
      <c r="AE525" t="s">
        <v>40</v>
      </c>
      <c r="AF525" t="s">
        <v>41</v>
      </c>
      <c r="AG525" t="s">
        <v>42</v>
      </c>
      <c r="AH525" t="s">
        <v>28</v>
      </c>
      <c r="AI525">
        <v>-3.3849999999999998</v>
      </c>
      <c r="AJ525">
        <v>1.40703347</v>
      </c>
    </row>
    <row r="526" spans="1:36" x14ac:dyDescent="0.3">
      <c r="A526">
        <v>523</v>
      </c>
      <c r="B526" t="s">
        <v>307</v>
      </c>
      <c r="C526" t="s">
        <v>28</v>
      </c>
      <c r="D526" t="s">
        <v>29</v>
      </c>
      <c r="E526" t="s">
        <v>30</v>
      </c>
      <c r="F526" t="s">
        <v>31</v>
      </c>
      <c r="G526" t="s">
        <v>153</v>
      </c>
      <c r="H526" t="s">
        <v>2110</v>
      </c>
      <c r="I526" s="4" t="s">
        <v>2111</v>
      </c>
      <c r="J526" s="1">
        <f>((((bot_orders[[#This Row],[cTime]]/ 1000)+3*3600) / 86400) + DATE(1970,1,1))</f>
        <v>45757.88935243056</v>
      </c>
      <c r="K526" s="4" t="s">
        <v>2112</v>
      </c>
      <c r="L526" s="1">
        <f>((((bot_orders[[#This Row],[uTime]]/ 1000)+3*3600) / 86400) + DATE(1970,1,1))</f>
        <v>45757.911130752313</v>
      </c>
      <c r="M526" t="s">
        <v>34</v>
      </c>
      <c r="N526" t="s">
        <v>28</v>
      </c>
      <c r="O526" t="s">
        <v>35</v>
      </c>
      <c r="P526">
        <v>3.3879999999999999</v>
      </c>
      <c r="Q526" t="s">
        <v>36</v>
      </c>
      <c r="R526" t="s">
        <v>55</v>
      </c>
      <c r="S526">
        <v>0.41599999999999998</v>
      </c>
      <c r="T526">
        <v>0.41599999999999998</v>
      </c>
      <c r="U526">
        <v>3.3879999999999999</v>
      </c>
      <c r="V526">
        <v>-2.7104E-3</v>
      </c>
      <c r="W526" t="s">
        <v>39</v>
      </c>
      <c r="X526" s="4">
        <f>IF(bot_orders[[#This Row],[side]]="sell", bot_orders[[#This Row],[accFillSz]]*bot_orders[[#This Row],[avgPx]] + bot_orders[[#This Row],[fee]], -bot_orders[[#This Row],[accFillSz]]*bot_orders[[#This Row],[avgPx]])</f>
        <v>-1.409408</v>
      </c>
      <c r="Y526" s="4">
        <f>IF(bot_orders[[#This Row],[side]]="buy", bot_orders[[#This Row],[accFillSz]] + bot_orders[[#This Row],[fee]], -bot_orders[[#This Row],[accFillSz]])</f>
        <v>3.3852896000000001</v>
      </c>
      <c r="Z526" s="4">
        <f>IF(bot_orders[[#This Row],[side]]="sell",bot_orders[[#This Row],[accFillSz]]*bot_orders[[#This Row],[avgPx]]+bot_orders[[#This Row],[fee]], 0)</f>
        <v>0</v>
      </c>
      <c r="AA526" s="4">
        <f>IF(bot_orders[[#This Row],[side]]="sell",-bot_orders[[#This Row],[accFillSz]],bot_orders[[#This Row],[accFillSz]]+bot_orders[[#This Row],[fee]])</f>
        <v>3.3852896000000001</v>
      </c>
      <c r="AB526">
        <v>0</v>
      </c>
      <c r="AC526" t="s">
        <v>38</v>
      </c>
      <c r="AD526">
        <v>0</v>
      </c>
      <c r="AE526" t="s">
        <v>40</v>
      </c>
      <c r="AF526" t="s">
        <v>41</v>
      </c>
      <c r="AG526" t="s">
        <v>42</v>
      </c>
      <c r="AH526" t="s">
        <v>28</v>
      </c>
      <c r="AI526">
        <v>3.3852896000000001</v>
      </c>
      <c r="AJ526">
        <v>-1.409408</v>
      </c>
    </row>
    <row r="527" spans="1:36" x14ac:dyDescent="0.3">
      <c r="A527">
        <v>524</v>
      </c>
      <c r="B527" t="s">
        <v>307</v>
      </c>
      <c r="C527" t="s">
        <v>28</v>
      </c>
      <c r="D527" t="s">
        <v>29</v>
      </c>
      <c r="E527" t="s">
        <v>30</v>
      </c>
      <c r="F527" t="s">
        <v>31</v>
      </c>
      <c r="G527" t="s">
        <v>174</v>
      </c>
      <c r="H527" t="s">
        <v>2113</v>
      </c>
      <c r="I527" s="4" t="s">
        <v>2114</v>
      </c>
      <c r="J527" s="1">
        <f>((((bot_orders[[#This Row],[cTime]]/ 1000)+3*3600) / 86400) + DATE(1970,1,1))</f>
        <v>45757.911130775465</v>
      </c>
      <c r="K527" s="4" t="s">
        <v>2115</v>
      </c>
      <c r="L527" s="1">
        <f>((((bot_orders[[#This Row],[uTime]]/ 1000)+3*3600) / 86400) + DATE(1970,1,1))</f>
        <v>45757.915699756944</v>
      </c>
      <c r="M527" t="s">
        <v>34</v>
      </c>
      <c r="N527" t="s">
        <v>28</v>
      </c>
      <c r="O527" t="s">
        <v>35</v>
      </c>
      <c r="P527">
        <v>3.3849999999999998</v>
      </c>
      <c r="Q527" t="s">
        <v>36</v>
      </c>
      <c r="R527" t="s">
        <v>37</v>
      </c>
      <c r="S527">
        <v>0.41799999999999998</v>
      </c>
      <c r="T527">
        <v>0.41799999999999998</v>
      </c>
      <c r="U527">
        <v>3.3849999999999998</v>
      </c>
      <c r="V527">
        <v>-1.131944E-3</v>
      </c>
      <c r="W527" t="s">
        <v>38</v>
      </c>
      <c r="X527" s="4">
        <f>IF(bot_orders[[#This Row],[side]]="sell", bot_orders[[#This Row],[accFillSz]]*bot_orders[[#This Row],[avgPx]] + bot_orders[[#This Row],[fee]], -bot_orders[[#This Row],[accFillSz]]*bot_orders[[#This Row],[avgPx]])</f>
        <v>1.4137980559999999</v>
      </c>
      <c r="Y527" s="4">
        <f>IF(bot_orders[[#This Row],[side]]="buy", bot_orders[[#This Row],[accFillSz]] + bot_orders[[#This Row],[fee]], -bot_orders[[#This Row],[accFillSz]])</f>
        <v>-3.3849999999999998</v>
      </c>
      <c r="Z527" s="4">
        <f>IF(bot_orders[[#This Row],[side]]="sell",bot_orders[[#This Row],[accFillSz]]*bot_orders[[#This Row],[avgPx]]+bot_orders[[#This Row],[fee]], 0)</f>
        <v>1.4137980559999999</v>
      </c>
      <c r="AA527" s="4">
        <f>IF(bot_orders[[#This Row],[side]]="sell",-bot_orders[[#This Row],[accFillSz]],bot_orders[[#This Row],[accFillSz]]+bot_orders[[#This Row],[fee]])</f>
        <v>-3.3849999999999998</v>
      </c>
      <c r="AB527">
        <v>0</v>
      </c>
      <c r="AC527" t="s">
        <v>39</v>
      </c>
      <c r="AD527">
        <v>0</v>
      </c>
      <c r="AE527" t="s">
        <v>40</v>
      </c>
      <c r="AF527" t="s">
        <v>41</v>
      </c>
      <c r="AG527" t="s">
        <v>42</v>
      </c>
      <c r="AH527" t="s">
        <v>28</v>
      </c>
      <c r="AI527">
        <v>-3.3849999999999998</v>
      </c>
      <c r="AJ527">
        <v>1.41379806</v>
      </c>
    </row>
    <row r="528" spans="1:36" x14ac:dyDescent="0.3">
      <c r="A528">
        <v>525</v>
      </c>
      <c r="B528" t="s">
        <v>307</v>
      </c>
      <c r="C528" t="s">
        <v>28</v>
      </c>
      <c r="D528" t="s">
        <v>29</v>
      </c>
      <c r="E528" t="s">
        <v>30</v>
      </c>
      <c r="F528" t="s">
        <v>31</v>
      </c>
      <c r="G528" t="s">
        <v>174</v>
      </c>
      <c r="H528" t="s">
        <v>2116</v>
      </c>
      <c r="I528" s="4" t="s">
        <v>2117</v>
      </c>
      <c r="J528" s="1">
        <f>((((bot_orders[[#This Row],[cTime]]/ 1000)+3*3600) / 86400) + DATE(1970,1,1))</f>
        <v>45757.91569976852</v>
      </c>
      <c r="K528" s="4" t="s">
        <v>2118</v>
      </c>
      <c r="L528" s="1">
        <f>((((bot_orders[[#This Row],[uTime]]/ 1000)+3*3600) / 86400) + DATE(1970,1,1))</f>
        <v>45757.925398090272</v>
      </c>
      <c r="M528" t="s">
        <v>34</v>
      </c>
      <c r="N528" t="s">
        <v>28</v>
      </c>
      <c r="O528" t="s">
        <v>35</v>
      </c>
      <c r="P528">
        <v>3.3879999999999999</v>
      </c>
      <c r="Q528" t="s">
        <v>36</v>
      </c>
      <c r="R528" t="s">
        <v>55</v>
      </c>
      <c r="S528">
        <v>0.41599999999999998</v>
      </c>
      <c r="T528">
        <v>0.41599999999999998</v>
      </c>
      <c r="U528">
        <v>3.3879999999999999</v>
      </c>
      <c r="V528">
        <v>-2.7104E-3</v>
      </c>
      <c r="W528" t="s">
        <v>39</v>
      </c>
      <c r="X528" s="4">
        <f>IF(bot_orders[[#This Row],[side]]="sell", bot_orders[[#This Row],[accFillSz]]*bot_orders[[#This Row],[avgPx]] + bot_orders[[#This Row],[fee]], -bot_orders[[#This Row],[accFillSz]]*bot_orders[[#This Row],[avgPx]])</f>
        <v>-1.409408</v>
      </c>
      <c r="Y528" s="4">
        <f>IF(bot_orders[[#This Row],[side]]="buy", bot_orders[[#This Row],[accFillSz]] + bot_orders[[#This Row],[fee]], -bot_orders[[#This Row],[accFillSz]])</f>
        <v>3.3852896000000001</v>
      </c>
      <c r="Z528" s="4">
        <f>IF(bot_orders[[#This Row],[side]]="sell",bot_orders[[#This Row],[accFillSz]]*bot_orders[[#This Row],[avgPx]]+bot_orders[[#This Row],[fee]], 0)</f>
        <v>0</v>
      </c>
      <c r="AA528" s="4">
        <f>IF(bot_orders[[#This Row],[side]]="sell",-bot_orders[[#This Row],[accFillSz]],bot_orders[[#This Row],[accFillSz]]+bot_orders[[#This Row],[fee]])</f>
        <v>3.3852896000000001</v>
      </c>
      <c r="AB528">
        <v>0</v>
      </c>
      <c r="AC528" t="s">
        <v>38</v>
      </c>
      <c r="AD528">
        <v>0</v>
      </c>
      <c r="AE528" t="s">
        <v>40</v>
      </c>
      <c r="AF528" t="s">
        <v>41</v>
      </c>
      <c r="AG528" t="s">
        <v>42</v>
      </c>
      <c r="AH528" t="s">
        <v>28</v>
      </c>
      <c r="AI528">
        <v>3.3852896000000001</v>
      </c>
      <c r="AJ528">
        <v>-1.409408</v>
      </c>
    </row>
    <row r="529" spans="1:36" x14ac:dyDescent="0.3">
      <c r="A529">
        <v>526</v>
      </c>
      <c r="B529" t="s">
        <v>307</v>
      </c>
      <c r="C529" t="s">
        <v>28</v>
      </c>
      <c r="D529" t="s">
        <v>29</v>
      </c>
      <c r="E529" t="s">
        <v>30</v>
      </c>
      <c r="F529" t="s">
        <v>31</v>
      </c>
      <c r="G529" t="s">
        <v>145</v>
      </c>
      <c r="H529" t="s">
        <v>2119</v>
      </c>
      <c r="I529" s="4" t="s">
        <v>2120</v>
      </c>
      <c r="J529" s="1">
        <f>((((bot_orders[[#This Row],[cTime]]/ 1000)+3*3600) / 86400) + DATE(1970,1,1))</f>
        <v>45757.925398113424</v>
      </c>
      <c r="K529" s="4" t="s">
        <v>2121</v>
      </c>
      <c r="L529" s="1">
        <f>((((bot_orders[[#This Row],[uTime]]/ 1000)+3*3600) / 86400) + DATE(1970,1,1))</f>
        <v>45757.934740567129</v>
      </c>
      <c r="M529" t="s">
        <v>34</v>
      </c>
      <c r="N529" t="s">
        <v>28</v>
      </c>
      <c r="O529" t="s">
        <v>35</v>
      </c>
      <c r="P529">
        <v>3.3849999999999998</v>
      </c>
      <c r="Q529" t="s">
        <v>36</v>
      </c>
      <c r="R529" t="s">
        <v>37</v>
      </c>
      <c r="S529">
        <v>0.41799999999999998</v>
      </c>
      <c r="T529">
        <v>0.41799999999999998</v>
      </c>
      <c r="U529">
        <v>3.3849999999999998</v>
      </c>
      <c r="V529">
        <v>-1.131944E-3</v>
      </c>
      <c r="W529" t="s">
        <v>38</v>
      </c>
      <c r="X529" s="4">
        <f>IF(bot_orders[[#This Row],[side]]="sell", bot_orders[[#This Row],[accFillSz]]*bot_orders[[#This Row],[avgPx]] + bot_orders[[#This Row],[fee]], -bot_orders[[#This Row],[accFillSz]]*bot_orders[[#This Row],[avgPx]])</f>
        <v>1.4137980559999999</v>
      </c>
      <c r="Y529" s="4">
        <f>IF(bot_orders[[#This Row],[side]]="buy", bot_orders[[#This Row],[accFillSz]] + bot_orders[[#This Row],[fee]], -bot_orders[[#This Row],[accFillSz]])</f>
        <v>-3.3849999999999998</v>
      </c>
      <c r="Z529" s="4">
        <f>IF(bot_orders[[#This Row],[side]]="sell",bot_orders[[#This Row],[accFillSz]]*bot_orders[[#This Row],[avgPx]]+bot_orders[[#This Row],[fee]], 0)</f>
        <v>1.4137980559999999</v>
      </c>
      <c r="AA529" s="4">
        <f>IF(bot_orders[[#This Row],[side]]="sell",-bot_orders[[#This Row],[accFillSz]],bot_orders[[#This Row],[accFillSz]]+bot_orders[[#This Row],[fee]])</f>
        <v>-3.3849999999999998</v>
      </c>
      <c r="AB529">
        <v>0</v>
      </c>
      <c r="AC529" t="s">
        <v>39</v>
      </c>
      <c r="AD529">
        <v>0</v>
      </c>
      <c r="AE529" t="s">
        <v>40</v>
      </c>
      <c r="AF529" t="s">
        <v>41</v>
      </c>
      <c r="AG529" t="s">
        <v>42</v>
      </c>
      <c r="AH529" t="s">
        <v>28</v>
      </c>
      <c r="AI529">
        <v>-3.3849999999999998</v>
      </c>
      <c r="AJ529">
        <v>1.41379806</v>
      </c>
    </row>
    <row r="530" spans="1:36" x14ac:dyDescent="0.3">
      <c r="A530">
        <v>527</v>
      </c>
      <c r="B530" t="s">
        <v>307</v>
      </c>
      <c r="C530" t="s">
        <v>28</v>
      </c>
      <c r="D530" t="s">
        <v>29</v>
      </c>
      <c r="E530" t="s">
        <v>30</v>
      </c>
      <c r="F530" t="s">
        <v>31</v>
      </c>
      <c r="G530" t="s">
        <v>145</v>
      </c>
      <c r="H530" t="s">
        <v>2122</v>
      </c>
      <c r="I530" s="4" t="s">
        <v>2123</v>
      </c>
      <c r="J530" s="1">
        <f>((((bot_orders[[#This Row],[cTime]]/ 1000)+3*3600) / 86400) + DATE(1970,1,1))</f>
        <v>45757.934740590281</v>
      </c>
      <c r="K530" s="4" t="s">
        <v>2124</v>
      </c>
      <c r="L530" s="1">
        <f>((((bot_orders[[#This Row],[uTime]]/ 1000)+3*3600) / 86400) + DATE(1970,1,1))</f>
        <v>45757.945497523149</v>
      </c>
      <c r="M530" t="s">
        <v>34</v>
      </c>
      <c r="N530" t="s">
        <v>28</v>
      </c>
      <c r="O530" t="s">
        <v>35</v>
      </c>
      <c r="P530">
        <v>3.3879999999999999</v>
      </c>
      <c r="Q530" t="s">
        <v>36</v>
      </c>
      <c r="R530" t="s">
        <v>55</v>
      </c>
      <c r="S530">
        <v>0.41599999999999998</v>
      </c>
      <c r="T530">
        <v>0.41599999999999998</v>
      </c>
      <c r="U530">
        <v>3.3879999999999999</v>
      </c>
      <c r="V530">
        <v>-2.7104E-3</v>
      </c>
      <c r="W530" t="s">
        <v>39</v>
      </c>
      <c r="X530" s="4">
        <f>IF(bot_orders[[#This Row],[side]]="sell", bot_orders[[#This Row],[accFillSz]]*bot_orders[[#This Row],[avgPx]] + bot_orders[[#This Row],[fee]], -bot_orders[[#This Row],[accFillSz]]*bot_orders[[#This Row],[avgPx]])</f>
        <v>-1.409408</v>
      </c>
      <c r="Y530" s="4">
        <f>IF(bot_orders[[#This Row],[side]]="buy", bot_orders[[#This Row],[accFillSz]] + bot_orders[[#This Row],[fee]], -bot_orders[[#This Row],[accFillSz]])</f>
        <v>3.3852896000000001</v>
      </c>
      <c r="Z530" s="4">
        <f>IF(bot_orders[[#This Row],[side]]="sell",bot_orders[[#This Row],[accFillSz]]*bot_orders[[#This Row],[avgPx]]+bot_orders[[#This Row],[fee]], 0)</f>
        <v>0</v>
      </c>
      <c r="AA530" s="4">
        <f>IF(bot_orders[[#This Row],[side]]="sell",-bot_orders[[#This Row],[accFillSz]],bot_orders[[#This Row],[accFillSz]]+bot_orders[[#This Row],[fee]])</f>
        <v>3.3852896000000001</v>
      </c>
      <c r="AB530">
        <v>0</v>
      </c>
      <c r="AC530" t="s">
        <v>38</v>
      </c>
      <c r="AD530">
        <v>0</v>
      </c>
      <c r="AE530" t="s">
        <v>40</v>
      </c>
      <c r="AF530" t="s">
        <v>41</v>
      </c>
      <c r="AG530" t="s">
        <v>42</v>
      </c>
      <c r="AH530" t="s">
        <v>28</v>
      </c>
      <c r="AI530">
        <v>3.3852896000000001</v>
      </c>
      <c r="AJ530">
        <v>-1.409408</v>
      </c>
    </row>
    <row r="531" spans="1:36" x14ac:dyDescent="0.3">
      <c r="A531">
        <v>528</v>
      </c>
      <c r="B531" t="s">
        <v>307</v>
      </c>
      <c r="C531" t="s">
        <v>28</v>
      </c>
      <c r="D531" t="s">
        <v>29</v>
      </c>
      <c r="E531" t="s">
        <v>30</v>
      </c>
      <c r="F531" t="s">
        <v>31</v>
      </c>
      <c r="G531" t="s">
        <v>178</v>
      </c>
      <c r="H531" t="s">
        <v>2125</v>
      </c>
      <c r="I531" s="4" t="s">
        <v>2126</v>
      </c>
      <c r="J531" s="1">
        <f>((((bot_orders[[#This Row],[cTime]]/ 1000)+3*3600) / 86400) + DATE(1970,1,1))</f>
        <v>45757.945497546294</v>
      </c>
      <c r="K531" s="4" t="s">
        <v>2127</v>
      </c>
      <c r="L531" s="1">
        <f>((((bot_orders[[#This Row],[uTime]]/ 1000)+3*3600) / 86400) + DATE(1970,1,1))</f>
        <v>45757.953669097224</v>
      </c>
      <c r="M531" t="s">
        <v>34</v>
      </c>
      <c r="N531" t="s">
        <v>28</v>
      </c>
      <c r="O531" t="s">
        <v>35</v>
      </c>
      <c r="P531">
        <v>3.3849999999999998</v>
      </c>
      <c r="Q531" t="s">
        <v>36</v>
      </c>
      <c r="R531" t="s">
        <v>37</v>
      </c>
      <c r="S531">
        <v>0.41799999999999998</v>
      </c>
      <c r="T531">
        <v>0.41799999999999998</v>
      </c>
      <c r="U531">
        <v>3.3849999999999998</v>
      </c>
      <c r="V531">
        <v>-1.131944E-3</v>
      </c>
      <c r="W531" t="s">
        <v>38</v>
      </c>
      <c r="X531" s="4">
        <f>IF(bot_orders[[#This Row],[side]]="sell", bot_orders[[#This Row],[accFillSz]]*bot_orders[[#This Row],[avgPx]] + bot_orders[[#This Row],[fee]], -bot_orders[[#This Row],[accFillSz]]*bot_orders[[#This Row],[avgPx]])</f>
        <v>1.4137980559999999</v>
      </c>
      <c r="Y531" s="4">
        <f>IF(bot_orders[[#This Row],[side]]="buy", bot_orders[[#This Row],[accFillSz]] + bot_orders[[#This Row],[fee]], -bot_orders[[#This Row],[accFillSz]])</f>
        <v>-3.3849999999999998</v>
      </c>
      <c r="Z531" s="4">
        <f>IF(bot_orders[[#This Row],[side]]="sell",bot_orders[[#This Row],[accFillSz]]*bot_orders[[#This Row],[avgPx]]+bot_orders[[#This Row],[fee]], 0)</f>
        <v>1.4137980559999999</v>
      </c>
      <c r="AA531" s="4">
        <f>IF(bot_orders[[#This Row],[side]]="sell",-bot_orders[[#This Row],[accFillSz]],bot_orders[[#This Row],[accFillSz]]+bot_orders[[#This Row],[fee]])</f>
        <v>-3.3849999999999998</v>
      </c>
      <c r="AB531">
        <v>0</v>
      </c>
      <c r="AC531" t="s">
        <v>39</v>
      </c>
      <c r="AD531">
        <v>0</v>
      </c>
      <c r="AE531" t="s">
        <v>40</v>
      </c>
      <c r="AF531" t="s">
        <v>41</v>
      </c>
      <c r="AG531" t="s">
        <v>42</v>
      </c>
      <c r="AH531" t="s">
        <v>28</v>
      </c>
      <c r="AI531">
        <v>-3.3849999999999998</v>
      </c>
      <c r="AJ531">
        <v>1.41379806</v>
      </c>
    </row>
    <row r="532" spans="1:36" x14ac:dyDescent="0.3">
      <c r="A532">
        <v>529</v>
      </c>
      <c r="B532" t="s">
        <v>307</v>
      </c>
      <c r="C532" t="s">
        <v>28</v>
      </c>
      <c r="D532" t="s">
        <v>29</v>
      </c>
      <c r="E532" t="s">
        <v>30</v>
      </c>
      <c r="F532" t="s">
        <v>31</v>
      </c>
      <c r="G532" t="s">
        <v>111</v>
      </c>
      <c r="H532" t="s">
        <v>2128</v>
      </c>
      <c r="I532" s="4" t="s">
        <v>2129</v>
      </c>
      <c r="J532" s="1">
        <f>((((bot_orders[[#This Row],[cTime]]/ 1000)+3*3600) / 86400) + DATE(1970,1,1))</f>
        <v>45757.986389479163</v>
      </c>
      <c r="K532" s="4" t="s">
        <v>2130</v>
      </c>
      <c r="L532" s="1">
        <f>((((bot_orders[[#This Row],[uTime]]/ 1000)+3*3600) / 86400) + DATE(1970,1,1))</f>
        <v>45758.039869675922</v>
      </c>
      <c r="M532" t="s">
        <v>34</v>
      </c>
      <c r="N532" t="s">
        <v>28</v>
      </c>
      <c r="O532" t="s">
        <v>35</v>
      </c>
      <c r="P532">
        <v>3.3879999999999999</v>
      </c>
      <c r="Q532" t="s">
        <v>36</v>
      </c>
      <c r="R532" t="s">
        <v>55</v>
      </c>
      <c r="S532">
        <v>0.42</v>
      </c>
      <c r="T532">
        <v>0.42</v>
      </c>
      <c r="U532">
        <v>3.3879999999999999</v>
      </c>
      <c r="V532">
        <v>-2.7104E-3</v>
      </c>
      <c r="W532" t="s">
        <v>39</v>
      </c>
      <c r="X532" s="4">
        <f>IF(bot_orders[[#This Row],[side]]="sell", bot_orders[[#This Row],[accFillSz]]*bot_orders[[#This Row],[avgPx]] + bot_orders[[#This Row],[fee]], -bot_orders[[#This Row],[accFillSz]]*bot_orders[[#This Row],[avgPx]])</f>
        <v>-1.42296</v>
      </c>
      <c r="Y532" s="4">
        <f>IF(bot_orders[[#This Row],[side]]="buy", bot_orders[[#This Row],[accFillSz]] + bot_orders[[#This Row],[fee]], -bot_orders[[#This Row],[accFillSz]])</f>
        <v>3.3852896000000001</v>
      </c>
      <c r="Z532" s="4">
        <f>IF(bot_orders[[#This Row],[side]]="sell",bot_orders[[#This Row],[accFillSz]]*bot_orders[[#This Row],[avgPx]]+bot_orders[[#This Row],[fee]], 0)</f>
        <v>0</v>
      </c>
      <c r="AA532" s="4">
        <f>IF(bot_orders[[#This Row],[side]]="sell",-bot_orders[[#This Row],[accFillSz]],bot_orders[[#This Row],[accFillSz]]+bot_orders[[#This Row],[fee]])</f>
        <v>3.3852896000000001</v>
      </c>
      <c r="AB532">
        <v>0</v>
      </c>
      <c r="AC532" t="s">
        <v>38</v>
      </c>
      <c r="AD532">
        <v>0</v>
      </c>
      <c r="AE532" t="s">
        <v>40</v>
      </c>
      <c r="AF532" t="s">
        <v>41</v>
      </c>
      <c r="AG532" t="s">
        <v>42</v>
      </c>
      <c r="AH532" t="s">
        <v>28</v>
      </c>
      <c r="AI532">
        <v>3.3852896000000001</v>
      </c>
      <c r="AJ532">
        <v>-1.42296</v>
      </c>
    </row>
    <row r="533" spans="1:36" x14ac:dyDescent="0.3">
      <c r="A533">
        <v>530</v>
      </c>
      <c r="B533" t="s">
        <v>307</v>
      </c>
      <c r="C533" t="s">
        <v>28</v>
      </c>
      <c r="D533" t="s">
        <v>29</v>
      </c>
      <c r="E533" t="s">
        <v>30</v>
      </c>
      <c r="F533" t="s">
        <v>31</v>
      </c>
      <c r="G533" t="s">
        <v>183</v>
      </c>
      <c r="H533" t="s">
        <v>2131</v>
      </c>
      <c r="I533" s="4" t="s">
        <v>2132</v>
      </c>
      <c r="J533" s="1">
        <f>((((bot_orders[[#This Row],[cTime]]/ 1000)+3*3600) / 86400) + DATE(1970,1,1))</f>
        <v>45758.039869699074</v>
      </c>
      <c r="K533" s="4" t="s">
        <v>2133</v>
      </c>
      <c r="L533" s="1">
        <f>((((bot_orders[[#This Row],[uTime]]/ 1000)+3*3600) / 86400) + DATE(1970,1,1))</f>
        <v>45758.049947210646</v>
      </c>
      <c r="M533" t="s">
        <v>34</v>
      </c>
      <c r="N533" t="s">
        <v>28</v>
      </c>
      <c r="O533" t="s">
        <v>35</v>
      </c>
      <c r="P533">
        <v>3.3849999999999998</v>
      </c>
      <c r="Q533" t="s">
        <v>36</v>
      </c>
      <c r="R533" t="s">
        <v>37</v>
      </c>
      <c r="S533">
        <v>0.42199999999999999</v>
      </c>
      <c r="T533">
        <v>0.42199999999999999</v>
      </c>
      <c r="U533">
        <v>3.3849999999999998</v>
      </c>
      <c r="V533">
        <v>-1.1427760000000001E-3</v>
      </c>
      <c r="W533" t="s">
        <v>38</v>
      </c>
      <c r="X533" s="4">
        <f>IF(bot_orders[[#This Row],[side]]="sell", bot_orders[[#This Row],[accFillSz]]*bot_orders[[#This Row],[avgPx]] + bot_orders[[#This Row],[fee]], -bot_orders[[#This Row],[accFillSz]]*bot_orders[[#This Row],[avgPx]])</f>
        <v>1.4273272239999999</v>
      </c>
      <c r="Y533" s="4">
        <f>IF(bot_orders[[#This Row],[side]]="buy", bot_orders[[#This Row],[accFillSz]] + bot_orders[[#This Row],[fee]], -bot_orders[[#This Row],[accFillSz]])</f>
        <v>-3.3849999999999998</v>
      </c>
      <c r="Z533" s="4">
        <f>IF(bot_orders[[#This Row],[side]]="sell",bot_orders[[#This Row],[accFillSz]]*bot_orders[[#This Row],[avgPx]]+bot_orders[[#This Row],[fee]], 0)</f>
        <v>1.4273272239999999</v>
      </c>
      <c r="AA533" s="4">
        <f>IF(bot_orders[[#This Row],[side]]="sell",-bot_orders[[#This Row],[accFillSz]],bot_orders[[#This Row],[accFillSz]]+bot_orders[[#This Row],[fee]])</f>
        <v>-3.3849999999999998</v>
      </c>
      <c r="AB533">
        <v>0</v>
      </c>
      <c r="AC533" t="s">
        <v>39</v>
      </c>
      <c r="AD533">
        <v>0</v>
      </c>
      <c r="AE533" t="s">
        <v>40</v>
      </c>
      <c r="AF533" t="s">
        <v>41</v>
      </c>
      <c r="AG533" t="s">
        <v>42</v>
      </c>
      <c r="AH533" t="s">
        <v>28</v>
      </c>
      <c r="AI533">
        <v>-3.3849999999999998</v>
      </c>
      <c r="AJ533">
        <v>1.42732722</v>
      </c>
    </row>
    <row r="534" spans="1:36" x14ac:dyDescent="0.3">
      <c r="A534">
        <v>531</v>
      </c>
      <c r="B534" t="s">
        <v>307</v>
      </c>
      <c r="C534" t="s">
        <v>28</v>
      </c>
      <c r="D534" t="s">
        <v>29</v>
      </c>
      <c r="E534" t="s">
        <v>30</v>
      </c>
      <c r="F534" t="s">
        <v>31</v>
      </c>
      <c r="G534" t="s">
        <v>183</v>
      </c>
      <c r="H534" t="s">
        <v>2134</v>
      </c>
      <c r="I534" s="4" t="s">
        <v>2135</v>
      </c>
      <c r="J534" s="1">
        <f>((((bot_orders[[#This Row],[cTime]]/ 1000)+3*3600) / 86400) + DATE(1970,1,1))</f>
        <v>45758.049947233798</v>
      </c>
      <c r="K534" s="4" t="s">
        <v>2136</v>
      </c>
      <c r="L534" s="1">
        <f>((((bot_orders[[#This Row],[uTime]]/ 1000)+3*3600) / 86400) + DATE(1970,1,1))</f>
        <v>45758.083376087961</v>
      </c>
      <c r="M534" t="s">
        <v>34</v>
      </c>
      <c r="N534" t="s">
        <v>28</v>
      </c>
      <c r="O534" t="s">
        <v>35</v>
      </c>
      <c r="P534">
        <v>3.3879999999999999</v>
      </c>
      <c r="Q534" t="s">
        <v>36</v>
      </c>
      <c r="R534" t="s">
        <v>55</v>
      </c>
      <c r="S534">
        <v>0.42</v>
      </c>
      <c r="T534">
        <v>0.42</v>
      </c>
      <c r="U534">
        <v>3.3879999999999999</v>
      </c>
      <c r="V534">
        <v>-2.7104E-3</v>
      </c>
      <c r="W534" t="s">
        <v>39</v>
      </c>
      <c r="X534" s="4">
        <f>IF(bot_orders[[#This Row],[side]]="sell", bot_orders[[#This Row],[accFillSz]]*bot_orders[[#This Row],[avgPx]] + bot_orders[[#This Row],[fee]], -bot_orders[[#This Row],[accFillSz]]*bot_orders[[#This Row],[avgPx]])</f>
        <v>-1.42296</v>
      </c>
      <c r="Y534" s="4">
        <f>IF(bot_orders[[#This Row],[side]]="buy", bot_orders[[#This Row],[accFillSz]] + bot_orders[[#This Row],[fee]], -bot_orders[[#This Row],[accFillSz]])</f>
        <v>3.3852896000000001</v>
      </c>
      <c r="Z534" s="4">
        <f>IF(bot_orders[[#This Row],[side]]="sell",bot_orders[[#This Row],[accFillSz]]*bot_orders[[#This Row],[avgPx]]+bot_orders[[#This Row],[fee]], 0)</f>
        <v>0</v>
      </c>
      <c r="AA534" s="4">
        <f>IF(bot_orders[[#This Row],[side]]="sell",-bot_orders[[#This Row],[accFillSz]],bot_orders[[#This Row],[accFillSz]]+bot_orders[[#This Row],[fee]])</f>
        <v>3.3852896000000001</v>
      </c>
      <c r="AB534">
        <v>0</v>
      </c>
      <c r="AC534" t="s">
        <v>38</v>
      </c>
      <c r="AD534">
        <v>0</v>
      </c>
      <c r="AE534" t="s">
        <v>40</v>
      </c>
      <c r="AF534" t="s">
        <v>41</v>
      </c>
      <c r="AG534" t="s">
        <v>42</v>
      </c>
      <c r="AH534" t="s">
        <v>28</v>
      </c>
      <c r="AI534">
        <v>3.3852896000000001</v>
      </c>
      <c r="AJ534">
        <v>-1.42296</v>
      </c>
    </row>
    <row r="535" spans="1:36" x14ac:dyDescent="0.3">
      <c r="A535">
        <v>532</v>
      </c>
      <c r="B535" t="s">
        <v>307</v>
      </c>
      <c r="C535" t="s">
        <v>28</v>
      </c>
      <c r="D535" t="s">
        <v>29</v>
      </c>
      <c r="E535" t="s">
        <v>30</v>
      </c>
      <c r="F535" t="s">
        <v>31</v>
      </c>
      <c r="G535" t="s">
        <v>32</v>
      </c>
      <c r="H535" t="s">
        <v>2137</v>
      </c>
      <c r="I535" s="4" t="s">
        <v>2138</v>
      </c>
      <c r="J535" s="1">
        <f>((((bot_orders[[#This Row],[cTime]]/ 1000)+3*3600) / 86400) + DATE(1970,1,1))</f>
        <v>45758.083376111113</v>
      </c>
      <c r="K535" s="4" t="s">
        <v>2139</v>
      </c>
      <c r="L535" s="1">
        <f>((((bot_orders[[#This Row],[uTime]]/ 1000)+3*3600) / 86400) + DATE(1970,1,1))</f>
        <v>45758.132110266204</v>
      </c>
      <c r="M535" t="s">
        <v>34</v>
      </c>
      <c r="N535" t="s">
        <v>28</v>
      </c>
      <c r="O535" t="s">
        <v>35</v>
      </c>
      <c r="P535">
        <v>3.3849999999999998</v>
      </c>
      <c r="Q535" t="s">
        <v>36</v>
      </c>
      <c r="R535" t="s">
        <v>37</v>
      </c>
      <c r="S535">
        <v>0.42199999999999999</v>
      </c>
      <c r="T535">
        <v>0.42199999999999999</v>
      </c>
      <c r="U535">
        <v>3.3849999999999998</v>
      </c>
      <c r="V535">
        <v>-1.1427760000000001E-3</v>
      </c>
      <c r="W535" t="s">
        <v>38</v>
      </c>
      <c r="X535" s="4">
        <f>IF(bot_orders[[#This Row],[side]]="sell", bot_orders[[#This Row],[accFillSz]]*bot_orders[[#This Row],[avgPx]] + bot_orders[[#This Row],[fee]], -bot_orders[[#This Row],[accFillSz]]*bot_orders[[#This Row],[avgPx]])</f>
        <v>1.4273272239999999</v>
      </c>
      <c r="Y535" s="4">
        <f>IF(bot_orders[[#This Row],[side]]="buy", bot_orders[[#This Row],[accFillSz]] + bot_orders[[#This Row],[fee]], -bot_orders[[#This Row],[accFillSz]])</f>
        <v>-3.3849999999999998</v>
      </c>
      <c r="Z535" s="4">
        <f>IF(bot_orders[[#This Row],[side]]="sell",bot_orders[[#This Row],[accFillSz]]*bot_orders[[#This Row],[avgPx]]+bot_orders[[#This Row],[fee]], 0)</f>
        <v>1.4273272239999999</v>
      </c>
      <c r="AA535" s="4">
        <f>IF(bot_orders[[#This Row],[side]]="sell",-bot_orders[[#This Row],[accFillSz]],bot_orders[[#This Row],[accFillSz]]+bot_orders[[#This Row],[fee]])</f>
        <v>-3.3849999999999998</v>
      </c>
      <c r="AB535">
        <v>0</v>
      </c>
      <c r="AC535" t="s">
        <v>39</v>
      </c>
      <c r="AD535">
        <v>0</v>
      </c>
      <c r="AE535" t="s">
        <v>40</v>
      </c>
      <c r="AF535" t="s">
        <v>41</v>
      </c>
      <c r="AG535" t="s">
        <v>42</v>
      </c>
      <c r="AH535" t="s">
        <v>28</v>
      </c>
      <c r="AI535">
        <v>-3.3849999999999998</v>
      </c>
      <c r="AJ535">
        <v>1.42732722</v>
      </c>
    </row>
    <row r="536" spans="1:36" x14ac:dyDescent="0.3">
      <c r="A536">
        <v>533</v>
      </c>
      <c r="B536" t="s">
        <v>307</v>
      </c>
      <c r="C536" t="s">
        <v>28</v>
      </c>
      <c r="D536" t="s">
        <v>29</v>
      </c>
      <c r="E536" t="s">
        <v>30</v>
      </c>
      <c r="F536" t="s">
        <v>31</v>
      </c>
      <c r="G536" t="s">
        <v>32</v>
      </c>
      <c r="H536" t="s">
        <v>2140</v>
      </c>
      <c r="I536" s="4" t="s">
        <v>2141</v>
      </c>
      <c r="J536" s="1">
        <f>((((bot_orders[[#This Row],[cTime]]/ 1000)+3*3600) / 86400) + DATE(1970,1,1))</f>
        <v>45758.132110289356</v>
      </c>
      <c r="K536" s="4" t="s">
        <v>2142</v>
      </c>
      <c r="L536" s="1">
        <f>((((bot_orders[[#This Row],[uTime]]/ 1000)+3*3600) / 86400) + DATE(1970,1,1))</f>
        <v>45758.163990046298</v>
      </c>
      <c r="M536" t="s">
        <v>34</v>
      </c>
      <c r="N536" t="s">
        <v>28</v>
      </c>
      <c r="O536" t="s">
        <v>35</v>
      </c>
      <c r="P536">
        <v>3.3879999999999999</v>
      </c>
      <c r="Q536" t="s">
        <v>36</v>
      </c>
      <c r="R536" t="s">
        <v>55</v>
      </c>
      <c r="S536">
        <v>0.42</v>
      </c>
      <c r="T536">
        <v>0.42</v>
      </c>
      <c r="U536">
        <v>3.3879999999999999</v>
      </c>
      <c r="V536">
        <v>-2.7104E-3</v>
      </c>
      <c r="W536" t="s">
        <v>39</v>
      </c>
      <c r="X536" s="4">
        <f>IF(bot_orders[[#This Row],[side]]="sell", bot_orders[[#This Row],[accFillSz]]*bot_orders[[#This Row],[avgPx]] + bot_orders[[#This Row],[fee]], -bot_orders[[#This Row],[accFillSz]]*bot_orders[[#This Row],[avgPx]])</f>
        <v>-1.42296</v>
      </c>
      <c r="Y536" s="4">
        <f>IF(bot_orders[[#This Row],[side]]="buy", bot_orders[[#This Row],[accFillSz]] + bot_orders[[#This Row],[fee]], -bot_orders[[#This Row],[accFillSz]])</f>
        <v>3.3852896000000001</v>
      </c>
      <c r="Z536" s="4">
        <f>IF(bot_orders[[#This Row],[side]]="sell",bot_orders[[#This Row],[accFillSz]]*bot_orders[[#This Row],[avgPx]]+bot_orders[[#This Row],[fee]], 0)</f>
        <v>0</v>
      </c>
      <c r="AA536" s="4">
        <f>IF(bot_orders[[#This Row],[side]]="sell",-bot_orders[[#This Row],[accFillSz]],bot_orders[[#This Row],[accFillSz]]+bot_orders[[#This Row],[fee]])</f>
        <v>3.3852896000000001</v>
      </c>
      <c r="AB536">
        <v>0</v>
      </c>
      <c r="AC536" t="s">
        <v>38</v>
      </c>
      <c r="AD536">
        <v>0</v>
      </c>
      <c r="AE536" t="s">
        <v>40</v>
      </c>
      <c r="AF536" t="s">
        <v>41</v>
      </c>
      <c r="AG536" t="s">
        <v>42</v>
      </c>
      <c r="AH536" t="s">
        <v>28</v>
      </c>
      <c r="AI536">
        <v>3.3852896000000001</v>
      </c>
      <c r="AJ536">
        <v>-1.42296</v>
      </c>
    </row>
    <row r="537" spans="1:36" x14ac:dyDescent="0.3">
      <c r="A537">
        <v>534</v>
      </c>
      <c r="B537" t="s">
        <v>307</v>
      </c>
      <c r="C537" t="s">
        <v>28</v>
      </c>
      <c r="D537" t="s">
        <v>29</v>
      </c>
      <c r="E537" t="s">
        <v>30</v>
      </c>
      <c r="F537" t="s">
        <v>31</v>
      </c>
      <c r="G537" t="s">
        <v>187</v>
      </c>
      <c r="H537" t="s">
        <v>2143</v>
      </c>
      <c r="I537" s="4" t="s">
        <v>2144</v>
      </c>
      <c r="J537" s="1">
        <f>((((bot_orders[[#This Row],[cTime]]/ 1000)+3*3600) / 86400) + DATE(1970,1,1))</f>
        <v>45758.149392604166</v>
      </c>
      <c r="K537" s="4" t="s">
        <v>2145</v>
      </c>
      <c r="L537" s="1">
        <f>((((bot_orders[[#This Row],[uTime]]/ 1000)+3*3600) / 86400) + DATE(1970,1,1))</f>
        <v>45758.159864039349</v>
      </c>
      <c r="M537" t="s">
        <v>34</v>
      </c>
      <c r="N537" t="s">
        <v>28</v>
      </c>
      <c r="O537" t="s">
        <v>35</v>
      </c>
      <c r="P537">
        <v>3.3879999999999999</v>
      </c>
      <c r="Q537" t="s">
        <v>36</v>
      </c>
      <c r="R537" t="s">
        <v>55</v>
      </c>
      <c r="S537">
        <v>0.42199999999999999</v>
      </c>
      <c r="T537">
        <v>0.42199999999999999</v>
      </c>
      <c r="U537">
        <v>3.3879999999999999</v>
      </c>
      <c r="V537">
        <v>-2.7104E-3</v>
      </c>
      <c r="W537" t="s">
        <v>39</v>
      </c>
      <c r="X537" s="4">
        <f>IF(bot_orders[[#This Row],[side]]="sell", bot_orders[[#This Row],[accFillSz]]*bot_orders[[#This Row],[avgPx]] + bot_orders[[#This Row],[fee]], -bot_orders[[#This Row],[accFillSz]]*bot_orders[[#This Row],[avgPx]])</f>
        <v>-1.4297359999999999</v>
      </c>
      <c r="Y537" s="4">
        <f>IF(bot_orders[[#This Row],[side]]="buy", bot_orders[[#This Row],[accFillSz]] + bot_orders[[#This Row],[fee]], -bot_orders[[#This Row],[accFillSz]])</f>
        <v>3.3852896000000001</v>
      </c>
      <c r="Z537" s="4">
        <f>IF(bot_orders[[#This Row],[side]]="sell",bot_orders[[#This Row],[accFillSz]]*bot_orders[[#This Row],[avgPx]]+bot_orders[[#This Row],[fee]], 0)</f>
        <v>0</v>
      </c>
      <c r="AA537" s="4">
        <f>IF(bot_orders[[#This Row],[side]]="sell",-bot_orders[[#This Row],[accFillSz]],bot_orders[[#This Row],[accFillSz]]+bot_orders[[#This Row],[fee]])</f>
        <v>3.3852896000000001</v>
      </c>
      <c r="AB537">
        <v>0</v>
      </c>
      <c r="AC537" t="s">
        <v>38</v>
      </c>
      <c r="AD537">
        <v>0</v>
      </c>
      <c r="AE537" t="s">
        <v>40</v>
      </c>
      <c r="AF537" t="s">
        <v>41</v>
      </c>
      <c r="AG537" t="s">
        <v>42</v>
      </c>
      <c r="AH537" t="s">
        <v>28</v>
      </c>
      <c r="AI537">
        <v>3.3852896000000001</v>
      </c>
      <c r="AJ537">
        <v>-1.4297359999999999</v>
      </c>
    </row>
    <row r="538" spans="1:36" x14ac:dyDescent="0.3">
      <c r="A538">
        <v>535</v>
      </c>
      <c r="B538" t="s">
        <v>307</v>
      </c>
      <c r="C538" t="s">
        <v>28</v>
      </c>
      <c r="D538" t="s">
        <v>29</v>
      </c>
      <c r="E538" t="s">
        <v>30</v>
      </c>
      <c r="F538" t="s">
        <v>31</v>
      </c>
      <c r="G538" t="s">
        <v>190</v>
      </c>
      <c r="H538" t="s">
        <v>2146</v>
      </c>
      <c r="I538" s="4" t="s">
        <v>2147</v>
      </c>
      <c r="J538" s="1">
        <f>((((bot_orders[[#This Row],[cTime]]/ 1000)+3*3600) / 86400) + DATE(1970,1,1))</f>
        <v>45758.159864050926</v>
      </c>
      <c r="K538" s="4" t="s">
        <v>2148</v>
      </c>
      <c r="L538" s="1">
        <f>((((bot_orders[[#This Row],[uTime]]/ 1000)+3*3600) / 86400) + DATE(1970,1,1))</f>
        <v>45758.18031236111</v>
      </c>
      <c r="M538" t="s">
        <v>34</v>
      </c>
      <c r="N538" t="s">
        <v>28</v>
      </c>
      <c r="O538" t="s">
        <v>35</v>
      </c>
      <c r="P538">
        <v>3.3849999999999998</v>
      </c>
      <c r="Q538" t="s">
        <v>36</v>
      </c>
      <c r="R538" t="s">
        <v>37</v>
      </c>
      <c r="S538">
        <v>0.42399999999999999</v>
      </c>
      <c r="T538">
        <v>0.42399999999999999</v>
      </c>
      <c r="U538">
        <v>3.3849999999999998</v>
      </c>
      <c r="V538">
        <v>-1.1481919999999999E-3</v>
      </c>
      <c r="W538" t="s">
        <v>38</v>
      </c>
      <c r="X538" s="4">
        <f>IF(bot_orders[[#This Row],[side]]="sell", bot_orders[[#This Row],[accFillSz]]*bot_orders[[#This Row],[avgPx]] + bot_orders[[#This Row],[fee]], -bot_orders[[#This Row],[accFillSz]]*bot_orders[[#This Row],[avgPx]])</f>
        <v>1.4340918079999998</v>
      </c>
      <c r="Y538" s="4">
        <f>IF(bot_orders[[#This Row],[side]]="buy", bot_orders[[#This Row],[accFillSz]] + bot_orders[[#This Row],[fee]], -bot_orders[[#This Row],[accFillSz]])</f>
        <v>-3.3849999999999998</v>
      </c>
      <c r="Z538" s="4">
        <f>IF(bot_orders[[#This Row],[side]]="sell",bot_orders[[#This Row],[accFillSz]]*bot_orders[[#This Row],[avgPx]]+bot_orders[[#This Row],[fee]], 0)</f>
        <v>1.4340918079999998</v>
      </c>
      <c r="AA538" s="4">
        <f>IF(bot_orders[[#This Row],[side]]="sell",-bot_orders[[#This Row],[accFillSz]],bot_orders[[#This Row],[accFillSz]]+bot_orders[[#This Row],[fee]])</f>
        <v>-3.3849999999999998</v>
      </c>
      <c r="AB538">
        <v>0</v>
      </c>
      <c r="AC538" t="s">
        <v>39</v>
      </c>
      <c r="AD538">
        <v>0</v>
      </c>
      <c r="AE538" t="s">
        <v>40</v>
      </c>
      <c r="AF538" t="s">
        <v>41</v>
      </c>
      <c r="AG538" t="s">
        <v>42</v>
      </c>
      <c r="AH538" t="s">
        <v>28</v>
      </c>
      <c r="AI538">
        <v>-3.3849999999999998</v>
      </c>
      <c r="AJ538">
        <v>1.43409181</v>
      </c>
    </row>
    <row r="539" spans="1:36" x14ac:dyDescent="0.3">
      <c r="A539">
        <v>536</v>
      </c>
      <c r="B539" t="s">
        <v>307</v>
      </c>
      <c r="C539" t="s">
        <v>28</v>
      </c>
      <c r="D539" t="s">
        <v>29</v>
      </c>
      <c r="E539" t="s">
        <v>30</v>
      </c>
      <c r="F539" t="s">
        <v>31</v>
      </c>
      <c r="G539" t="s">
        <v>192</v>
      </c>
      <c r="H539" t="s">
        <v>2149</v>
      </c>
      <c r="I539" s="4" t="s">
        <v>2150</v>
      </c>
      <c r="J539" s="1">
        <f>((((bot_orders[[#This Row],[cTime]]/ 1000)+3*3600) / 86400) + DATE(1970,1,1))</f>
        <v>45758.163990069443</v>
      </c>
      <c r="K539" s="4" t="s">
        <v>2151</v>
      </c>
      <c r="L539" s="1">
        <f>((((bot_orders[[#This Row],[uTime]]/ 1000)+3*3600) / 86400) + DATE(1970,1,1))</f>
        <v>45758.172126666665</v>
      </c>
      <c r="M539" t="s">
        <v>34</v>
      </c>
      <c r="N539" t="s">
        <v>28</v>
      </c>
      <c r="O539" t="s">
        <v>35</v>
      </c>
      <c r="P539">
        <v>3.3849999999999998</v>
      </c>
      <c r="Q539" t="s">
        <v>36</v>
      </c>
      <c r="R539" t="s">
        <v>37</v>
      </c>
      <c r="S539">
        <v>0.42199999999999999</v>
      </c>
      <c r="T539">
        <v>0.42199999999999999</v>
      </c>
      <c r="U539">
        <v>3.3849999999999998</v>
      </c>
      <c r="V539">
        <v>-1.1427760000000001E-3</v>
      </c>
      <c r="W539" t="s">
        <v>38</v>
      </c>
      <c r="X539" s="4">
        <f>IF(bot_orders[[#This Row],[side]]="sell", bot_orders[[#This Row],[accFillSz]]*bot_orders[[#This Row],[avgPx]] + bot_orders[[#This Row],[fee]], -bot_orders[[#This Row],[accFillSz]]*bot_orders[[#This Row],[avgPx]])</f>
        <v>1.4273272239999999</v>
      </c>
      <c r="Y539" s="4">
        <f>IF(bot_orders[[#This Row],[side]]="buy", bot_orders[[#This Row],[accFillSz]] + bot_orders[[#This Row],[fee]], -bot_orders[[#This Row],[accFillSz]])</f>
        <v>-3.3849999999999998</v>
      </c>
      <c r="Z539" s="4">
        <f>IF(bot_orders[[#This Row],[side]]="sell",bot_orders[[#This Row],[accFillSz]]*bot_orders[[#This Row],[avgPx]]+bot_orders[[#This Row],[fee]], 0)</f>
        <v>1.4273272239999999</v>
      </c>
      <c r="AA539" s="4">
        <f>IF(bot_orders[[#This Row],[side]]="sell",-bot_orders[[#This Row],[accFillSz]],bot_orders[[#This Row],[accFillSz]]+bot_orders[[#This Row],[fee]])</f>
        <v>-3.3849999999999998</v>
      </c>
      <c r="AB539">
        <v>0</v>
      </c>
      <c r="AC539" t="s">
        <v>39</v>
      </c>
      <c r="AD539">
        <v>0</v>
      </c>
      <c r="AE539" t="s">
        <v>40</v>
      </c>
      <c r="AF539" t="s">
        <v>41</v>
      </c>
      <c r="AG539" t="s">
        <v>42</v>
      </c>
      <c r="AH539" t="s">
        <v>28</v>
      </c>
      <c r="AI539">
        <v>-3.3849999999999998</v>
      </c>
      <c r="AJ539">
        <v>1.42732722</v>
      </c>
    </row>
    <row r="540" spans="1:36" x14ac:dyDescent="0.3">
      <c r="A540">
        <v>537</v>
      </c>
      <c r="B540" t="s">
        <v>307</v>
      </c>
      <c r="C540" t="s">
        <v>28</v>
      </c>
      <c r="D540" t="s">
        <v>29</v>
      </c>
      <c r="E540" t="s">
        <v>30</v>
      </c>
      <c r="F540" t="s">
        <v>31</v>
      </c>
      <c r="G540" t="s">
        <v>190</v>
      </c>
      <c r="H540" t="s">
        <v>2152</v>
      </c>
      <c r="I540" s="4" t="s">
        <v>2153</v>
      </c>
      <c r="J540" s="1">
        <f>((((bot_orders[[#This Row],[cTime]]/ 1000)+3*3600) / 86400) + DATE(1970,1,1))</f>
        <v>45758.180312384255</v>
      </c>
      <c r="K540" s="4" t="s">
        <v>2154</v>
      </c>
      <c r="L540" s="1">
        <f>((((bot_orders[[#This Row],[uTime]]/ 1000)+3*3600) / 86400) + DATE(1970,1,1))</f>
        <v>45758.186620671295</v>
      </c>
      <c r="M540" t="s">
        <v>34</v>
      </c>
      <c r="N540" t="s">
        <v>28</v>
      </c>
      <c r="O540" t="s">
        <v>35</v>
      </c>
      <c r="P540">
        <v>3.3879999999999999</v>
      </c>
      <c r="Q540" t="s">
        <v>36</v>
      </c>
      <c r="R540" t="s">
        <v>55</v>
      </c>
      <c r="S540">
        <v>0.42199999999999999</v>
      </c>
      <c r="T540">
        <v>0.42199999999999999</v>
      </c>
      <c r="U540">
        <v>3.3879999999999999</v>
      </c>
      <c r="V540">
        <v>-2.7104E-3</v>
      </c>
      <c r="W540" t="s">
        <v>39</v>
      </c>
      <c r="X540" s="4">
        <f>IF(bot_orders[[#This Row],[side]]="sell", bot_orders[[#This Row],[accFillSz]]*bot_orders[[#This Row],[avgPx]] + bot_orders[[#This Row],[fee]], -bot_orders[[#This Row],[accFillSz]]*bot_orders[[#This Row],[avgPx]])</f>
        <v>-1.4297359999999999</v>
      </c>
      <c r="Y540" s="4">
        <f>IF(bot_orders[[#This Row],[side]]="buy", bot_orders[[#This Row],[accFillSz]] + bot_orders[[#This Row],[fee]], -bot_orders[[#This Row],[accFillSz]])</f>
        <v>3.3852896000000001</v>
      </c>
      <c r="Z540" s="4">
        <f>IF(bot_orders[[#This Row],[side]]="sell",bot_orders[[#This Row],[accFillSz]]*bot_orders[[#This Row],[avgPx]]+bot_orders[[#This Row],[fee]], 0)</f>
        <v>0</v>
      </c>
      <c r="AA540" s="4">
        <f>IF(bot_orders[[#This Row],[side]]="sell",-bot_orders[[#This Row],[accFillSz]],bot_orders[[#This Row],[accFillSz]]+bot_orders[[#This Row],[fee]])</f>
        <v>3.3852896000000001</v>
      </c>
      <c r="AB540">
        <v>0</v>
      </c>
      <c r="AC540" t="s">
        <v>38</v>
      </c>
      <c r="AD540">
        <v>0</v>
      </c>
      <c r="AE540" t="s">
        <v>40</v>
      </c>
      <c r="AF540" t="s">
        <v>41</v>
      </c>
      <c r="AG540" t="s">
        <v>42</v>
      </c>
      <c r="AH540" t="s">
        <v>28</v>
      </c>
      <c r="AI540">
        <v>3.3852896000000001</v>
      </c>
      <c r="AJ540">
        <v>-1.4297359999999999</v>
      </c>
    </row>
    <row r="541" spans="1:36" x14ac:dyDescent="0.3">
      <c r="A541">
        <v>538</v>
      </c>
      <c r="B541" t="s">
        <v>307</v>
      </c>
      <c r="C541" t="s">
        <v>28</v>
      </c>
      <c r="D541" t="s">
        <v>29</v>
      </c>
      <c r="E541" t="s">
        <v>30</v>
      </c>
      <c r="F541" t="s">
        <v>31</v>
      </c>
      <c r="G541" t="s">
        <v>198</v>
      </c>
      <c r="H541" t="s">
        <v>2155</v>
      </c>
      <c r="I541" s="4" t="s">
        <v>2156</v>
      </c>
      <c r="J541" s="1">
        <f>((((bot_orders[[#This Row],[cTime]]/ 1000)+3*3600) / 86400) + DATE(1970,1,1))</f>
        <v>45758.186620694447</v>
      </c>
      <c r="K541" s="4" t="s">
        <v>2157</v>
      </c>
      <c r="L541" s="1">
        <f>((((bot_orders[[#This Row],[uTime]]/ 1000)+3*3600) / 86400) + DATE(1970,1,1))</f>
        <v>45758.189096655093</v>
      </c>
      <c r="M541" t="s">
        <v>34</v>
      </c>
      <c r="N541" t="s">
        <v>28</v>
      </c>
      <c r="O541" t="s">
        <v>35</v>
      </c>
      <c r="P541">
        <v>3.3849999999999998</v>
      </c>
      <c r="Q541" t="s">
        <v>36</v>
      </c>
      <c r="R541" t="s">
        <v>37</v>
      </c>
      <c r="S541">
        <v>0.42399999999999999</v>
      </c>
      <c r="T541">
        <v>0.42399999999999999</v>
      </c>
      <c r="U541">
        <v>3.3849999999999998</v>
      </c>
      <c r="V541">
        <v>-1.1481919999999999E-3</v>
      </c>
      <c r="W541" t="s">
        <v>38</v>
      </c>
      <c r="X541" s="4">
        <f>IF(bot_orders[[#This Row],[side]]="sell", bot_orders[[#This Row],[accFillSz]]*bot_orders[[#This Row],[avgPx]] + bot_orders[[#This Row],[fee]], -bot_orders[[#This Row],[accFillSz]]*bot_orders[[#This Row],[avgPx]])</f>
        <v>1.4340918079999998</v>
      </c>
      <c r="Y541" s="4">
        <f>IF(bot_orders[[#This Row],[side]]="buy", bot_orders[[#This Row],[accFillSz]] + bot_orders[[#This Row],[fee]], -bot_orders[[#This Row],[accFillSz]])</f>
        <v>-3.3849999999999998</v>
      </c>
      <c r="Z541" s="4">
        <f>IF(bot_orders[[#This Row],[side]]="sell",bot_orders[[#This Row],[accFillSz]]*bot_orders[[#This Row],[avgPx]]+bot_orders[[#This Row],[fee]], 0)</f>
        <v>1.4340918079999998</v>
      </c>
      <c r="AA541" s="4">
        <f>IF(bot_orders[[#This Row],[side]]="sell",-bot_orders[[#This Row],[accFillSz]],bot_orders[[#This Row],[accFillSz]]+bot_orders[[#This Row],[fee]])</f>
        <v>-3.3849999999999998</v>
      </c>
      <c r="AB541">
        <v>0</v>
      </c>
      <c r="AC541" t="s">
        <v>39</v>
      </c>
      <c r="AD541">
        <v>0</v>
      </c>
      <c r="AE541" t="s">
        <v>40</v>
      </c>
      <c r="AF541" t="s">
        <v>41</v>
      </c>
      <c r="AG541" t="s">
        <v>42</v>
      </c>
      <c r="AH541" t="s">
        <v>28</v>
      </c>
      <c r="AI541">
        <v>-3.3849999999999998</v>
      </c>
      <c r="AJ541">
        <v>1.43409181</v>
      </c>
    </row>
    <row r="542" spans="1:36" x14ac:dyDescent="0.3">
      <c r="A542">
        <v>539</v>
      </c>
      <c r="B542" t="s">
        <v>307</v>
      </c>
      <c r="C542" t="s">
        <v>28</v>
      </c>
      <c r="D542" t="s">
        <v>29</v>
      </c>
      <c r="E542" t="s">
        <v>30</v>
      </c>
      <c r="F542" t="s">
        <v>31</v>
      </c>
      <c r="G542" t="s">
        <v>198</v>
      </c>
      <c r="H542" t="s">
        <v>2158</v>
      </c>
      <c r="I542" s="4" t="s">
        <v>2159</v>
      </c>
      <c r="J542" s="1">
        <f>((((bot_orders[[#This Row],[cTime]]/ 1000)+3*3600) / 86400) + DATE(1970,1,1))</f>
        <v>45758.189096678238</v>
      </c>
      <c r="K542" s="4" t="s">
        <v>2160</v>
      </c>
      <c r="L542" s="1">
        <f>((((bot_orders[[#This Row],[uTime]]/ 1000)+3*3600) / 86400) + DATE(1970,1,1))</f>
        <v>45758.198201087958</v>
      </c>
      <c r="M542" t="s">
        <v>34</v>
      </c>
      <c r="N542" t="s">
        <v>28</v>
      </c>
      <c r="O542" t="s">
        <v>35</v>
      </c>
      <c r="P542">
        <v>3.3879999999999999</v>
      </c>
      <c r="Q542" t="s">
        <v>36</v>
      </c>
      <c r="R542" t="s">
        <v>55</v>
      </c>
      <c r="S542">
        <v>0.42199999999999999</v>
      </c>
      <c r="T542">
        <v>0.42199999999999999</v>
      </c>
      <c r="U542">
        <v>3.3879999999999999</v>
      </c>
      <c r="V542">
        <v>-2.7104E-3</v>
      </c>
      <c r="W542" t="s">
        <v>39</v>
      </c>
      <c r="X542" s="4">
        <f>IF(bot_orders[[#This Row],[side]]="sell", bot_orders[[#This Row],[accFillSz]]*bot_orders[[#This Row],[avgPx]] + bot_orders[[#This Row],[fee]], -bot_orders[[#This Row],[accFillSz]]*bot_orders[[#This Row],[avgPx]])</f>
        <v>-1.4297359999999999</v>
      </c>
      <c r="Y542" s="4">
        <f>IF(bot_orders[[#This Row],[side]]="buy", bot_orders[[#This Row],[accFillSz]] + bot_orders[[#This Row],[fee]], -bot_orders[[#This Row],[accFillSz]])</f>
        <v>3.3852896000000001</v>
      </c>
      <c r="Z542" s="4">
        <f>IF(bot_orders[[#This Row],[side]]="sell",bot_orders[[#This Row],[accFillSz]]*bot_orders[[#This Row],[avgPx]]+bot_orders[[#This Row],[fee]], 0)</f>
        <v>0</v>
      </c>
      <c r="AA542" s="4">
        <f>IF(bot_orders[[#This Row],[side]]="sell",-bot_orders[[#This Row],[accFillSz]],bot_orders[[#This Row],[accFillSz]]+bot_orders[[#This Row],[fee]])</f>
        <v>3.3852896000000001</v>
      </c>
      <c r="AB542">
        <v>0</v>
      </c>
      <c r="AC542" t="s">
        <v>38</v>
      </c>
      <c r="AD542">
        <v>0</v>
      </c>
      <c r="AE542" t="s">
        <v>40</v>
      </c>
      <c r="AF542" t="s">
        <v>41</v>
      </c>
      <c r="AG542" t="s">
        <v>42</v>
      </c>
      <c r="AH542" t="s">
        <v>28</v>
      </c>
      <c r="AI542">
        <v>3.3852896000000001</v>
      </c>
      <c r="AJ542">
        <v>-1.4297359999999999</v>
      </c>
    </row>
    <row r="543" spans="1:36" x14ac:dyDescent="0.3">
      <c r="A543">
        <v>540</v>
      </c>
      <c r="B543" t="s">
        <v>307</v>
      </c>
      <c r="C543" t="s">
        <v>28</v>
      </c>
      <c r="D543" t="s">
        <v>29</v>
      </c>
      <c r="E543" t="s">
        <v>30</v>
      </c>
      <c r="F543" t="s">
        <v>31</v>
      </c>
      <c r="G543" t="s">
        <v>196</v>
      </c>
      <c r="H543" t="s">
        <v>2161</v>
      </c>
      <c r="I543" s="4" t="s">
        <v>2162</v>
      </c>
      <c r="J543" s="1">
        <f>((((bot_orders[[#This Row],[cTime]]/ 1000)+3*3600) / 86400) + DATE(1970,1,1))</f>
        <v>45758.198201099542</v>
      </c>
      <c r="K543" s="4" t="s">
        <v>2163</v>
      </c>
      <c r="L543" s="1">
        <f>((((bot_orders[[#This Row],[uTime]]/ 1000)+3*3600) / 86400) + DATE(1970,1,1))</f>
        <v>45758.200047465274</v>
      </c>
      <c r="M543" t="s">
        <v>34</v>
      </c>
      <c r="N543" t="s">
        <v>28</v>
      </c>
      <c r="O543" t="s">
        <v>35</v>
      </c>
      <c r="P543">
        <v>3.3849999999999998</v>
      </c>
      <c r="Q543" t="s">
        <v>36</v>
      </c>
      <c r="R543" t="s">
        <v>37</v>
      </c>
      <c r="S543">
        <v>0.42399999999999999</v>
      </c>
      <c r="T543">
        <v>0.42399999999999999</v>
      </c>
      <c r="U543">
        <v>3.3849999999999998</v>
      </c>
      <c r="V543">
        <v>-1.1481919999999999E-3</v>
      </c>
      <c r="W543" t="s">
        <v>38</v>
      </c>
      <c r="X543" s="4">
        <f>IF(bot_orders[[#This Row],[side]]="sell", bot_orders[[#This Row],[accFillSz]]*bot_orders[[#This Row],[avgPx]] + bot_orders[[#This Row],[fee]], -bot_orders[[#This Row],[accFillSz]]*bot_orders[[#This Row],[avgPx]])</f>
        <v>1.4340918079999998</v>
      </c>
      <c r="Y543" s="4">
        <f>IF(bot_orders[[#This Row],[side]]="buy", bot_orders[[#This Row],[accFillSz]] + bot_orders[[#This Row],[fee]], -bot_orders[[#This Row],[accFillSz]])</f>
        <v>-3.3849999999999998</v>
      </c>
      <c r="Z543" s="4">
        <f>IF(bot_orders[[#This Row],[side]]="sell",bot_orders[[#This Row],[accFillSz]]*bot_orders[[#This Row],[avgPx]]+bot_orders[[#This Row],[fee]], 0)</f>
        <v>1.4340918079999998</v>
      </c>
      <c r="AA543" s="4">
        <f>IF(bot_orders[[#This Row],[side]]="sell",-bot_orders[[#This Row],[accFillSz]],bot_orders[[#This Row],[accFillSz]]+bot_orders[[#This Row],[fee]])</f>
        <v>-3.3849999999999998</v>
      </c>
      <c r="AB543">
        <v>0</v>
      </c>
      <c r="AC543" t="s">
        <v>39</v>
      </c>
      <c r="AD543">
        <v>0</v>
      </c>
      <c r="AE543" t="s">
        <v>40</v>
      </c>
      <c r="AF543" t="s">
        <v>41</v>
      </c>
      <c r="AG543" t="s">
        <v>42</v>
      </c>
      <c r="AH543" t="s">
        <v>28</v>
      </c>
      <c r="AI543">
        <v>-3.3849999999999998</v>
      </c>
      <c r="AJ543">
        <v>1.43409181</v>
      </c>
    </row>
    <row r="544" spans="1:36" x14ac:dyDescent="0.3">
      <c r="A544">
        <v>541</v>
      </c>
      <c r="B544" t="s">
        <v>307</v>
      </c>
      <c r="C544" t="s">
        <v>28</v>
      </c>
      <c r="D544" t="s">
        <v>29</v>
      </c>
      <c r="E544" t="s">
        <v>30</v>
      </c>
      <c r="F544" t="s">
        <v>31</v>
      </c>
      <c r="G544" t="s">
        <v>194</v>
      </c>
      <c r="H544" t="s">
        <v>2164</v>
      </c>
      <c r="I544" s="4" t="s">
        <v>2165</v>
      </c>
      <c r="J544" s="1">
        <f>((((bot_orders[[#This Row],[cTime]]/ 1000)+3*3600) / 86400) + DATE(1970,1,1))</f>
        <v>45758.221670462968</v>
      </c>
      <c r="K544" s="4" t="s">
        <v>2166</v>
      </c>
      <c r="L544" s="1">
        <f>((((bot_orders[[#This Row],[uTime]]/ 1000)+3*3600) / 86400) + DATE(1970,1,1))</f>
        <v>45758.346018993056</v>
      </c>
      <c r="M544" t="s">
        <v>34</v>
      </c>
      <c r="N544" t="s">
        <v>28</v>
      </c>
      <c r="O544" t="s">
        <v>35</v>
      </c>
      <c r="P544">
        <v>3.3879999999999999</v>
      </c>
      <c r="Q544" t="s">
        <v>36</v>
      </c>
      <c r="R544" t="s">
        <v>55</v>
      </c>
      <c r="S544">
        <v>0.42399999999999999</v>
      </c>
      <c r="T544">
        <v>0.42399999999999999</v>
      </c>
      <c r="U544">
        <v>3.3879999999999999</v>
      </c>
      <c r="V544">
        <v>-2.7104E-3</v>
      </c>
      <c r="W544" t="s">
        <v>39</v>
      </c>
      <c r="X544" s="4">
        <f>IF(bot_orders[[#This Row],[side]]="sell", bot_orders[[#This Row],[accFillSz]]*bot_orders[[#This Row],[avgPx]] + bot_orders[[#This Row],[fee]], -bot_orders[[#This Row],[accFillSz]]*bot_orders[[#This Row],[avgPx]])</f>
        <v>-1.436512</v>
      </c>
      <c r="Y544" s="4">
        <f>IF(bot_orders[[#This Row],[side]]="buy", bot_orders[[#This Row],[accFillSz]] + bot_orders[[#This Row],[fee]], -bot_orders[[#This Row],[accFillSz]])</f>
        <v>3.3852896000000001</v>
      </c>
      <c r="Z544" s="4">
        <f>IF(bot_orders[[#This Row],[side]]="sell",bot_orders[[#This Row],[accFillSz]]*bot_orders[[#This Row],[avgPx]]+bot_orders[[#This Row],[fee]], 0)</f>
        <v>0</v>
      </c>
      <c r="AA544" s="4">
        <f>IF(bot_orders[[#This Row],[side]]="sell",-bot_orders[[#This Row],[accFillSz]],bot_orders[[#This Row],[accFillSz]]+bot_orders[[#This Row],[fee]])</f>
        <v>3.3852896000000001</v>
      </c>
      <c r="AB544">
        <v>0</v>
      </c>
      <c r="AC544" t="s">
        <v>38</v>
      </c>
      <c r="AD544">
        <v>0</v>
      </c>
      <c r="AE544" t="s">
        <v>40</v>
      </c>
      <c r="AF544" t="s">
        <v>41</v>
      </c>
      <c r="AG544" t="s">
        <v>42</v>
      </c>
      <c r="AH544" t="s">
        <v>28</v>
      </c>
      <c r="AI544">
        <v>3.3852896000000001</v>
      </c>
      <c r="AJ544">
        <v>-1.436512</v>
      </c>
    </row>
    <row r="545" spans="1:36" x14ac:dyDescent="0.3">
      <c r="A545">
        <v>542</v>
      </c>
      <c r="B545" t="s">
        <v>307</v>
      </c>
      <c r="C545" t="s">
        <v>28</v>
      </c>
      <c r="D545" t="s">
        <v>29</v>
      </c>
      <c r="E545" t="s">
        <v>30</v>
      </c>
      <c r="F545" t="s">
        <v>31</v>
      </c>
      <c r="G545" t="s">
        <v>170</v>
      </c>
      <c r="H545" t="s">
        <v>2167</v>
      </c>
      <c r="I545" s="4" t="s">
        <v>2168</v>
      </c>
      <c r="J545" s="1">
        <f>((((bot_orders[[#This Row],[cTime]]/ 1000)+3*3600) / 86400) + DATE(1970,1,1))</f>
        <v>45758.22486253472</v>
      </c>
      <c r="K545" s="4" t="s">
        <v>2169</v>
      </c>
      <c r="L545" s="1">
        <f>((((bot_orders[[#This Row],[uTime]]/ 1000)+3*3600) / 86400) + DATE(1970,1,1))</f>
        <v>45758.247267141203</v>
      </c>
      <c r="M545" t="s">
        <v>34</v>
      </c>
      <c r="N545" t="s">
        <v>28</v>
      </c>
      <c r="O545" t="s">
        <v>35</v>
      </c>
      <c r="P545">
        <v>3.3879999999999999</v>
      </c>
      <c r="Q545" t="s">
        <v>36</v>
      </c>
      <c r="R545" t="s">
        <v>55</v>
      </c>
      <c r="S545">
        <v>0.42599999999999999</v>
      </c>
      <c r="T545">
        <v>0.42599999999999999</v>
      </c>
      <c r="U545">
        <v>3.3879999999999999</v>
      </c>
      <c r="V545">
        <v>-2.7104E-3</v>
      </c>
      <c r="W545" t="s">
        <v>39</v>
      </c>
      <c r="X545" s="4">
        <f>IF(bot_orders[[#This Row],[side]]="sell", bot_orders[[#This Row],[accFillSz]]*bot_orders[[#This Row],[avgPx]] + bot_orders[[#This Row],[fee]], -bot_orders[[#This Row],[accFillSz]]*bot_orders[[#This Row],[avgPx]])</f>
        <v>-1.4432879999999999</v>
      </c>
      <c r="Y545" s="4">
        <f>IF(bot_orders[[#This Row],[side]]="buy", bot_orders[[#This Row],[accFillSz]] + bot_orders[[#This Row],[fee]], -bot_orders[[#This Row],[accFillSz]])</f>
        <v>3.3852896000000001</v>
      </c>
      <c r="Z545" s="4">
        <f>IF(bot_orders[[#This Row],[side]]="sell",bot_orders[[#This Row],[accFillSz]]*bot_orders[[#This Row],[avgPx]]+bot_orders[[#This Row],[fee]], 0)</f>
        <v>0</v>
      </c>
      <c r="AA545" s="4">
        <f>IF(bot_orders[[#This Row],[side]]="sell",-bot_orders[[#This Row],[accFillSz]],bot_orders[[#This Row],[accFillSz]]+bot_orders[[#This Row],[fee]])</f>
        <v>3.3852896000000001</v>
      </c>
      <c r="AB545">
        <v>0</v>
      </c>
      <c r="AC545" t="s">
        <v>38</v>
      </c>
      <c r="AD545">
        <v>0</v>
      </c>
      <c r="AE545" t="s">
        <v>40</v>
      </c>
      <c r="AF545" t="s">
        <v>41</v>
      </c>
      <c r="AG545" t="s">
        <v>42</v>
      </c>
      <c r="AH545" t="s">
        <v>28</v>
      </c>
      <c r="AI545">
        <v>3.3852896000000001</v>
      </c>
      <c r="AJ545">
        <v>-1.4432879999999999</v>
      </c>
    </row>
    <row r="546" spans="1:36" x14ac:dyDescent="0.3">
      <c r="A546">
        <v>543</v>
      </c>
      <c r="B546" t="s">
        <v>307</v>
      </c>
      <c r="C546" t="s">
        <v>28</v>
      </c>
      <c r="D546" t="s">
        <v>29</v>
      </c>
      <c r="E546" t="s">
        <v>30</v>
      </c>
      <c r="F546" t="s">
        <v>31</v>
      </c>
      <c r="G546" t="s">
        <v>168</v>
      </c>
      <c r="H546" t="s">
        <v>2170</v>
      </c>
      <c r="I546" s="4" t="s">
        <v>2171</v>
      </c>
      <c r="J546" s="1">
        <f>((((bot_orders[[#This Row],[cTime]]/ 1000)+3*3600) / 86400) + DATE(1970,1,1))</f>
        <v>45758.227696041664</v>
      </c>
      <c r="K546" s="4" t="s">
        <v>2172</v>
      </c>
      <c r="L546" s="1">
        <f>((((bot_orders[[#This Row],[uTime]]/ 1000)+3*3600) / 86400) + DATE(1970,1,1))</f>
        <v>45758.233561805551</v>
      </c>
      <c r="M546" t="s">
        <v>34</v>
      </c>
      <c r="N546" t="s">
        <v>28</v>
      </c>
      <c r="O546" t="s">
        <v>35</v>
      </c>
      <c r="P546">
        <v>3.3879999999999999</v>
      </c>
      <c r="Q546" t="s">
        <v>36</v>
      </c>
      <c r="R546" t="s">
        <v>55</v>
      </c>
      <c r="S546">
        <v>0.42799999999999999</v>
      </c>
      <c r="T546">
        <v>0.42799999999999999</v>
      </c>
      <c r="U546">
        <v>3.3879999999999999</v>
      </c>
      <c r="V546">
        <v>-2.7104E-3</v>
      </c>
      <c r="W546" t="s">
        <v>39</v>
      </c>
      <c r="X546" s="4">
        <f>IF(bot_orders[[#This Row],[side]]="sell", bot_orders[[#This Row],[accFillSz]]*bot_orders[[#This Row],[avgPx]] + bot_orders[[#This Row],[fee]], -bot_orders[[#This Row],[accFillSz]]*bot_orders[[#This Row],[avgPx]])</f>
        <v>-1.450064</v>
      </c>
      <c r="Y546" s="4">
        <f>IF(bot_orders[[#This Row],[side]]="buy", bot_orders[[#This Row],[accFillSz]] + bot_orders[[#This Row],[fee]], -bot_orders[[#This Row],[accFillSz]])</f>
        <v>3.3852896000000001</v>
      </c>
      <c r="Z546" s="4">
        <f>IF(bot_orders[[#This Row],[side]]="sell",bot_orders[[#This Row],[accFillSz]]*bot_orders[[#This Row],[avgPx]]+bot_orders[[#This Row],[fee]], 0)</f>
        <v>0</v>
      </c>
      <c r="AA546" s="4">
        <f>IF(bot_orders[[#This Row],[side]]="sell",-bot_orders[[#This Row],[accFillSz]],bot_orders[[#This Row],[accFillSz]]+bot_orders[[#This Row],[fee]])</f>
        <v>3.3852896000000001</v>
      </c>
      <c r="AB546">
        <v>0</v>
      </c>
      <c r="AC546" t="s">
        <v>38</v>
      </c>
      <c r="AD546">
        <v>0</v>
      </c>
      <c r="AE546" t="s">
        <v>40</v>
      </c>
      <c r="AF546" t="s">
        <v>41</v>
      </c>
      <c r="AG546" t="s">
        <v>42</v>
      </c>
      <c r="AH546" t="s">
        <v>28</v>
      </c>
      <c r="AI546">
        <v>3.3852896000000001</v>
      </c>
      <c r="AJ546">
        <v>-1.450064</v>
      </c>
    </row>
    <row r="547" spans="1:36" x14ac:dyDescent="0.3">
      <c r="A547">
        <v>544</v>
      </c>
      <c r="B547" t="s">
        <v>307</v>
      </c>
      <c r="C547" t="s">
        <v>28</v>
      </c>
      <c r="D547" t="s">
        <v>29</v>
      </c>
      <c r="E547" t="s">
        <v>30</v>
      </c>
      <c r="F547" t="s">
        <v>31</v>
      </c>
      <c r="G547" t="s">
        <v>163</v>
      </c>
      <c r="H547" t="s">
        <v>2173</v>
      </c>
      <c r="I547" s="4" t="s">
        <v>2174</v>
      </c>
      <c r="J547" s="1">
        <f>((((bot_orders[[#This Row],[cTime]]/ 1000)+3*3600) / 86400) + DATE(1970,1,1))</f>
        <v>45758.247267164348</v>
      </c>
      <c r="K547" s="4" t="s">
        <v>2175</v>
      </c>
      <c r="L547" s="1">
        <f>((((bot_orders[[#This Row],[uTime]]/ 1000)+3*3600) / 86400) + DATE(1970,1,1))</f>
        <v>45758.253870011569</v>
      </c>
      <c r="M547" t="s">
        <v>34</v>
      </c>
      <c r="N547" t="s">
        <v>28</v>
      </c>
      <c r="O547" t="s">
        <v>35</v>
      </c>
      <c r="P547">
        <v>3.3849999999999998</v>
      </c>
      <c r="Q547" t="s">
        <v>36</v>
      </c>
      <c r="R547" t="s">
        <v>37</v>
      </c>
      <c r="S547">
        <v>0.42799999999999999</v>
      </c>
      <c r="T547">
        <v>0.42799999999999999</v>
      </c>
      <c r="U547">
        <v>3.3849999999999998</v>
      </c>
      <c r="V547">
        <v>-1.159024E-3</v>
      </c>
      <c r="W547" t="s">
        <v>38</v>
      </c>
      <c r="X547" s="4">
        <f>IF(bot_orders[[#This Row],[side]]="sell", bot_orders[[#This Row],[accFillSz]]*bot_orders[[#This Row],[avgPx]] + bot_orders[[#This Row],[fee]], -bot_orders[[#This Row],[accFillSz]]*bot_orders[[#This Row],[avgPx]])</f>
        <v>1.4476209760000001</v>
      </c>
      <c r="Y547" s="4">
        <f>IF(bot_orders[[#This Row],[side]]="buy", bot_orders[[#This Row],[accFillSz]] + bot_orders[[#This Row],[fee]], -bot_orders[[#This Row],[accFillSz]])</f>
        <v>-3.3849999999999998</v>
      </c>
      <c r="Z547" s="4">
        <f>IF(bot_orders[[#This Row],[side]]="sell",bot_orders[[#This Row],[accFillSz]]*bot_orders[[#This Row],[avgPx]]+bot_orders[[#This Row],[fee]], 0)</f>
        <v>1.4476209760000001</v>
      </c>
      <c r="AA547" s="4">
        <f>IF(bot_orders[[#This Row],[side]]="sell",-bot_orders[[#This Row],[accFillSz]],bot_orders[[#This Row],[accFillSz]]+bot_orders[[#This Row],[fee]])</f>
        <v>-3.3849999999999998</v>
      </c>
      <c r="AB547">
        <v>0</v>
      </c>
      <c r="AC547" t="s">
        <v>39</v>
      </c>
      <c r="AD547">
        <v>0</v>
      </c>
      <c r="AE547" t="s">
        <v>40</v>
      </c>
      <c r="AF547" t="s">
        <v>41</v>
      </c>
      <c r="AG547" t="s">
        <v>42</v>
      </c>
      <c r="AH547" t="s">
        <v>28</v>
      </c>
      <c r="AI547">
        <v>-3.3849999999999998</v>
      </c>
      <c r="AJ547">
        <v>1.4476209799999999</v>
      </c>
    </row>
    <row r="548" spans="1:36" x14ac:dyDescent="0.3">
      <c r="A548">
        <v>545</v>
      </c>
      <c r="B548" t="s">
        <v>307</v>
      </c>
      <c r="C548" t="s">
        <v>28</v>
      </c>
      <c r="D548" t="s">
        <v>29</v>
      </c>
      <c r="E548" t="s">
        <v>30</v>
      </c>
      <c r="F548" t="s">
        <v>31</v>
      </c>
      <c r="G548" t="s">
        <v>163</v>
      </c>
      <c r="H548" t="s">
        <v>2176</v>
      </c>
      <c r="I548" s="4" t="s">
        <v>2177</v>
      </c>
      <c r="J548" s="1">
        <f>((((bot_orders[[#This Row],[cTime]]/ 1000)+3*3600) / 86400) + DATE(1970,1,1))</f>
        <v>45758.253870034721</v>
      </c>
      <c r="K548" s="4" t="s">
        <v>2178</v>
      </c>
      <c r="L548" s="1">
        <f>((((bot_orders[[#This Row],[uTime]]/ 1000)+3*3600) / 86400) + DATE(1970,1,1))</f>
        <v>45758.27536728009</v>
      </c>
      <c r="M548" t="s">
        <v>34</v>
      </c>
      <c r="N548" t="s">
        <v>28</v>
      </c>
      <c r="O548" t="s">
        <v>35</v>
      </c>
      <c r="P548">
        <v>3.3879999999999999</v>
      </c>
      <c r="Q548" t="s">
        <v>36</v>
      </c>
      <c r="R548" t="s">
        <v>55</v>
      </c>
      <c r="S548">
        <v>0.42599999999999999</v>
      </c>
      <c r="T548">
        <v>0.42599999999999999</v>
      </c>
      <c r="U548">
        <v>3.3879999999999999</v>
      </c>
      <c r="V548">
        <v>-2.7104E-3</v>
      </c>
      <c r="W548" t="s">
        <v>39</v>
      </c>
      <c r="X548" s="4">
        <f>IF(bot_orders[[#This Row],[side]]="sell", bot_orders[[#This Row],[accFillSz]]*bot_orders[[#This Row],[avgPx]] + bot_orders[[#This Row],[fee]], -bot_orders[[#This Row],[accFillSz]]*bot_orders[[#This Row],[avgPx]])</f>
        <v>-1.4432879999999999</v>
      </c>
      <c r="Y548" s="4">
        <f>IF(bot_orders[[#This Row],[side]]="buy", bot_orders[[#This Row],[accFillSz]] + bot_orders[[#This Row],[fee]], -bot_orders[[#This Row],[accFillSz]])</f>
        <v>3.3852896000000001</v>
      </c>
      <c r="Z548" s="4">
        <f>IF(bot_orders[[#This Row],[side]]="sell",bot_orders[[#This Row],[accFillSz]]*bot_orders[[#This Row],[avgPx]]+bot_orders[[#This Row],[fee]], 0)</f>
        <v>0</v>
      </c>
      <c r="AA548" s="4">
        <f>IF(bot_orders[[#This Row],[side]]="sell",-bot_orders[[#This Row],[accFillSz]],bot_orders[[#This Row],[accFillSz]]+bot_orders[[#This Row],[fee]])</f>
        <v>3.3852896000000001</v>
      </c>
      <c r="AB548">
        <v>0</v>
      </c>
      <c r="AC548" t="s">
        <v>38</v>
      </c>
      <c r="AD548">
        <v>0</v>
      </c>
      <c r="AE548" t="s">
        <v>40</v>
      </c>
      <c r="AF548" t="s">
        <v>41</v>
      </c>
      <c r="AG548" t="s">
        <v>42</v>
      </c>
      <c r="AH548" t="s">
        <v>28</v>
      </c>
      <c r="AI548">
        <v>3.3852896000000001</v>
      </c>
      <c r="AJ548">
        <v>-1.4432879999999999</v>
      </c>
    </row>
    <row r="549" spans="1:36" x14ac:dyDescent="0.3">
      <c r="A549">
        <v>546</v>
      </c>
      <c r="B549" t="s">
        <v>307</v>
      </c>
      <c r="C549" t="s">
        <v>28</v>
      </c>
      <c r="D549" t="s">
        <v>29</v>
      </c>
      <c r="E549" t="s">
        <v>30</v>
      </c>
      <c r="F549" t="s">
        <v>31</v>
      </c>
      <c r="G549" t="s">
        <v>60</v>
      </c>
      <c r="H549" t="s">
        <v>2179</v>
      </c>
      <c r="I549" s="4" t="s">
        <v>2180</v>
      </c>
      <c r="J549" s="1">
        <f>((((bot_orders[[#This Row],[cTime]]/ 1000)+3*3600) / 86400) + DATE(1970,1,1))</f>
        <v>45758.275367303242</v>
      </c>
      <c r="K549" s="4" t="s">
        <v>2181</v>
      </c>
      <c r="L549" s="1">
        <f>((((bot_orders[[#This Row],[uTime]]/ 1000)+3*3600) / 86400) + DATE(1970,1,1))</f>
        <v>45758.277930613425</v>
      </c>
      <c r="M549" t="s">
        <v>34</v>
      </c>
      <c r="N549" t="s">
        <v>28</v>
      </c>
      <c r="O549" t="s">
        <v>35</v>
      </c>
      <c r="P549">
        <v>3.3849999999999998</v>
      </c>
      <c r="Q549" t="s">
        <v>36</v>
      </c>
      <c r="R549" t="s">
        <v>37</v>
      </c>
      <c r="S549">
        <v>0.42799999999999999</v>
      </c>
      <c r="T549">
        <v>0.42799999999999999</v>
      </c>
      <c r="U549">
        <v>3.3849999999999998</v>
      </c>
      <c r="V549">
        <v>-1.159024E-3</v>
      </c>
      <c r="W549" t="s">
        <v>38</v>
      </c>
      <c r="X549" s="4">
        <f>IF(bot_orders[[#This Row],[side]]="sell", bot_orders[[#This Row],[accFillSz]]*bot_orders[[#This Row],[avgPx]] + bot_orders[[#This Row],[fee]], -bot_orders[[#This Row],[accFillSz]]*bot_orders[[#This Row],[avgPx]])</f>
        <v>1.4476209760000001</v>
      </c>
      <c r="Y549" s="4">
        <f>IF(bot_orders[[#This Row],[side]]="buy", bot_orders[[#This Row],[accFillSz]] + bot_orders[[#This Row],[fee]], -bot_orders[[#This Row],[accFillSz]])</f>
        <v>-3.3849999999999998</v>
      </c>
      <c r="Z549" s="4">
        <f>IF(bot_orders[[#This Row],[side]]="sell",bot_orders[[#This Row],[accFillSz]]*bot_orders[[#This Row],[avgPx]]+bot_orders[[#This Row],[fee]], 0)</f>
        <v>1.4476209760000001</v>
      </c>
      <c r="AA549" s="4">
        <f>IF(bot_orders[[#This Row],[side]]="sell",-bot_orders[[#This Row],[accFillSz]],bot_orders[[#This Row],[accFillSz]]+bot_orders[[#This Row],[fee]])</f>
        <v>-3.3849999999999998</v>
      </c>
      <c r="AB549">
        <v>0</v>
      </c>
      <c r="AC549" t="s">
        <v>39</v>
      </c>
      <c r="AD549">
        <v>0</v>
      </c>
      <c r="AE549" t="s">
        <v>40</v>
      </c>
      <c r="AF549" t="s">
        <v>41</v>
      </c>
      <c r="AG549" t="s">
        <v>42</v>
      </c>
      <c r="AH549" t="s">
        <v>28</v>
      </c>
      <c r="AI549">
        <v>-3.3849999999999998</v>
      </c>
      <c r="AJ549">
        <v>1.4476209799999999</v>
      </c>
    </row>
    <row r="550" spans="1:36" x14ac:dyDescent="0.3">
      <c r="A550">
        <v>547</v>
      </c>
      <c r="B550" t="s">
        <v>307</v>
      </c>
      <c r="C550" t="s">
        <v>28</v>
      </c>
      <c r="D550" t="s">
        <v>29</v>
      </c>
      <c r="E550" t="s">
        <v>30</v>
      </c>
      <c r="F550" t="s">
        <v>31</v>
      </c>
      <c r="G550" t="s">
        <v>60</v>
      </c>
      <c r="H550" t="s">
        <v>2182</v>
      </c>
      <c r="I550" s="4" t="s">
        <v>2183</v>
      </c>
      <c r="J550" s="1">
        <f>((((bot_orders[[#This Row],[cTime]]/ 1000)+3*3600) / 86400) + DATE(1970,1,1))</f>
        <v>45758.27793063657</v>
      </c>
      <c r="K550" s="4" t="s">
        <v>2184</v>
      </c>
      <c r="L550" s="1">
        <f>((((bot_orders[[#This Row],[uTime]]/ 1000)+3*3600) / 86400) + DATE(1970,1,1))</f>
        <v>45758.289130289355</v>
      </c>
      <c r="M550" t="s">
        <v>34</v>
      </c>
      <c r="N550" t="s">
        <v>28</v>
      </c>
      <c r="O550" t="s">
        <v>35</v>
      </c>
      <c r="P550">
        <v>3.3879999999999999</v>
      </c>
      <c r="Q550" t="s">
        <v>36</v>
      </c>
      <c r="R550" t="s">
        <v>55</v>
      </c>
      <c r="S550">
        <v>0.42599999999999999</v>
      </c>
      <c r="T550">
        <v>0.42599999999999999</v>
      </c>
      <c r="U550">
        <v>3.3879999999999999</v>
      </c>
      <c r="V550">
        <v>-2.7104E-3</v>
      </c>
      <c r="W550" t="s">
        <v>39</v>
      </c>
      <c r="X550" s="4">
        <f>IF(bot_orders[[#This Row],[side]]="sell", bot_orders[[#This Row],[accFillSz]]*bot_orders[[#This Row],[avgPx]] + bot_orders[[#This Row],[fee]], -bot_orders[[#This Row],[accFillSz]]*bot_orders[[#This Row],[avgPx]])</f>
        <v>-1.4432879999999999</v>
      </c>
      <c r="Y550" s="4">
        <f>IF(bot_orders[[#This Row],[side]]="buy", bot_orders[[#This Row],[accFillSz]] + bot_orders[[#This Row],[fee]], -bot_orders[[#This Row],[accFillSz]])</f>
        <v>3.3852896000000001</v>
      </c>
      <c r="Z550" s="4">
        <f>IF(bot_orders[[#This Row],[side]]="sell",bot_orders[[#This Row],[accFillSz]]*bot_orders[[#This Row],[avgPx]]+bot_orders[[#This Row],[fee]], 0)</f>
        <v>0</v>
      </c>
      <c r="AA550" s="4">
        <f>IF(bot_orders[[#This Row],[side]]="sell",-bot_orders[[#This Row],[accFillSz]],bot_orders[[#This Row],[accFillSz]]+bot_orders[[#This Row],[fee]])</f>
        <v>3.3852896000000001</v>
      </c>
      <c r="AB550">
        <v>0</v>
      </c>
      <c r="AC550" t="s">
        <v>38</v>
      </c>
      <c r="AD550">
        <v>0</v>
      </c>
      <c r="AE550" t="s">
        <v>40</v>
      </c>
      <c r="AF550" t="s">
        <v>41</v>
      </c>
      <c r="AG550" t="s">
        <v>42</v>
      </c>
      <c r="AH550" t="s">
        <v>28</v>
      </c>
      <c r="AI550">
        <v>3.3852896000000001</v>
      </c>
      <c r="AJ550">
        <v>-1.4432879999999999</v>
      </c>
    </row>
    <row r="551" spans="1:36" x14ac:dyDescent="0.3">
      <c r="A551">
        <v>548</v>
      </c>
      <c r="B551" t="s">
        <v>307</v>
      </c>
      <c r="C551" t="s">
        <v>28</v>
      </c>
      <c r="D551" t="s">
        <v>29</v>
      </c>
      <c r="E551" t="s">
        <v>30</v>
      </c>
      <c r="F551" t="s">
        <v>31</v>
      </c>
      <c r="G551" t="s">
        <v>58</v>
      </c>
      <c r="H551" t="s">
        <v>2185</v>
      </c>
      <c r="I551" s="4" t="s">
        <v>2186</v>
      </c>
      <c r="J551" s="1">
        <f>((((bot_orders[[#This Row],[cTime]]/ 1000)+3*3600) / 86400) + DATE(1970,1,1))</f>
        <v>45758.2891303125</v>
      </c>
      <c r="K551" s="4" t="s">
        <v>2187</v>
      </c>
      <c r="L551" s="1">
        <f>((((bot_orders[[#This Row],[uTime]]/ 1000)+3*3600) / 86400) + DATE(1970,1,1))</f>
        <v>45758.302120601853</v>
      </c>
      <c r="M551" t="s">
        <v>34</v>
      </c>
      <c r="N551" t="s">
        <v>28</v>
      </c>
      <c r="O551" t="s">
        <v>35</v>
      </c>
      <c r="P551">
        <v>3.3849999999999998</v>
      </c>
      <c r="Q551" t="s">
        <v>36</v>
      </c>
      <c r="R551" t="s">
        <v>37</v>
      </c>
      <c r="S551">
        <v>0.42799999999999999</v>
      </c>
      <c r="T551">
        <v>0.42799999999999999</v>
      </c>
      <c r="U551">
        <v>3.3849999999999998</v>
      </c>
      <c r="V551">
        <v>-1.159024E-3</v>
      </c>
      <c r="W551" t="s">
        <v>38</v>
      </c>
      <c r="X551" s="4">
        <f>IF(bot_orders[[#This Row],[side]]="sell", bot_orders[[#This Row],[accFillSz]]*bot_orders[[#This Row],[avgPx]] + bot_orders[[#This Row],[fee]], -bot_orders[[#This Row],[accFillSz]]*bot_orders[[#This Row],[avgPx]])</f>
        <v>1.4476209760000001</v>
      </c>
      <c r="Y551" s="4">
        <f>IF(bot_orders[[#This Row],[side]]="buy", bot_orders[[#This Row],[accFillSz]] + bot_orders[[#This Row],[fee]], -bot_orders[[#This Row],[accFillSz]])</f>
        <v>-3.3849999999999998</v>
      </c>
      <c r="Z551" s="4">
        <f>IF(bot_orders[[#This Row],[side]]="sell",bot_orders[[#This Row],[accFillSz]]*bot_orders[[#This Row],[avgPx]]+bot_orders[[#This Row],[fee]], 0)</f>
        <v>1.4476209760000001</v>
      </c>
      <c r="AA551" s="4">
        <f>IF(bot_orders[[#This Row],[side]]="sell",-bot_orders[[#This Row],[accFillSz]],bot_orders[[#This Row],[accFillSz]]+bot_orders[[#This Row],[fee]])</f>
        <v>-3.3849999999999998</v>
      </c>
      <c r="AB551">
        <v>0</v>
      </c>
      <c r="AC551" t="s">
        <v>39</v>
      </c>
      <c r="AD551">
        <v>0</v>
      </c>
      <c r="AE551" t="s">
        <v>40</v>
      </c>
      <c r="AF551" t="s">
        <v>41</v>
      </c>
      <c r="AG551" t="s">
        <v>42</v>
      </c>
      <c r="AH551" t="s">
        <v>28</v>
      </c>
      <c r="AI551">
        <v>-3.3849999999999998</v>
      </c>
      <c r="AJ551">
        <v>1.4476209799999999</v>
      </c>
    </row>
    <row r="552" spans="1:36" x14ac:dyDescent="0.3">
      <c r="A552">
        <v>549</v>
      </c>
      <c r="B552" t="s">
        <v>307</v>
      </c>
      <c r="C552" t="s">
        <v>28</v>
      </c>
      <c r="D552" t="s">
        <v>29</v>
      </c>
      <c r="E552" t="s">
        <v>30</v>
      </c>
      <c r="F552" t="s">
        <v>31</v>
      </c>
      <c r="G552" t="s">
        <v>58</v>
      </c>
      <c r="H552" t="s">
        <v>2188</v>
      </c>
      <c r="I552" s="4" t="s">
        <v>2189</v>
      </c>
      <c r="J552" s="1">
        <f>((((bot_orders[[#This Row],[cTime]]/ 1000)+3*3600) / 86400) + DATE(1970,1,1))</f>
        <v>45758.302120624998</v>
      </c>
      <c r="K552" s="4" t="s">
        <v>2190</v>
      </c>
      <c r="L552" s="1">
        <f>((((bot_orders[[#This Row],[uTime]]/ 1000)+3*3600) / 86400) + DATE(1970,1,1))</f>
        <v>45758.306906099533</v>
      </c>
      <c r="M552" t="s">
        <v>34</v>
      </c>
      <c r="N552" t="s">
        <v>28</v>
      </c>
      <c r="O552" t="s">
        <v>35</v>
      </c>
      <c r="P552">
        <v>3.3879999999999999</v>
      </c>
      <c r="Q552" t="s">
        <v>36</v>
      </c>
      <c r="R552" t="s">
        <v>55</v>
      </c>
      <c r="S552">
        <v>0.42599999999999999</v>
      </c>
      <c r="T552">
        <v>0.42599999999999999</v>
      </c>
      <c r="U552">
        <v>3.3879999999999999</v>
      </c>
      <c r="V552">
        <v>-2.7104E-3</v>
      </c>
      <c r="W552" t="s">
        <v>39</v>
      </c>
      <c r="X552" s="4">
        <f>IF(bot_orders[[#This Row],[side]]="sell", bot_orders[[#This Row],[accFillSz]]*bot_orders[[#This Row],[avgPx]] + bot_orders[[#This Row],[fee]], -bot_orders[[#This Row],[accFillSz]]*bot_orders[[#This Row],[avgPx]])</f>
        <v>-1.4432879999999999</v>
      </c>
      <c r="Y552" s="4">
        <f>IF(bot_orders[[#This Row],[side]]="buy", bot_orders[[#This Row],[accFillSz]] + bot_orders[[#This Row],[fee]], -bot_orders[[#This Row],[accFillSz]])</f>
        <v>3.3852896000000001</v>
      </c>
      <c r="Z552" s="4">
        <f>IF(bot_orders[[#This Row],[side]]="sell",bot_orders[[#This Row],[accFillSz]]*bot_orders[[#This Row],[avgPx]]+bot_orders[[#This Row],[fee]], 0)</f>
        <v>0</v>
      </c>
      <c r="AA552" s="4">
        <f>IF(bot_orders[[#This Row],[side]]="sell",-bot_orders[[#This Row],[accFillSz]],bot_orders[[#This Row],[accFillSz]]+bot_orders[[#This Row],[fee]])</f>
        <v>3.3852896000000001</v>
      </c>
      <c r="AB552">
        <v>0</v>
      </c>
      <c r="AC552" t="s">
        <v>38</v>
      </c>
      <c r="AD552">
        <v>0</v>
      </c>
      <c r="AE552" t="s">
        <v>40</v>
      </c>
      <c r="AF552" t="s">
        <v>41</v>
      </c>
      <c r="AG552" t="s">
        <v>42</v>
      </c>
      <c r="AH552" t="s">
        <v>28</v>
      </c>
      <c r="AI552">
        <v>3.3852896000000001</v>
      </c>
      <c r="AJ552">
        <v>-1.4432879999999999</v>
      </c>
    </row>
    <row r="553" spans="1:36" x14ac:dyDescent="0.3">
      <c r="A553">
        <v>550</v>
      </c>
      <c r="B553" t="s">
        <v>307</v>
      </c>
      <c r="C553" t="s">
        <v>28</v>
      </c>
      <c r="D553" t="s">
        <v>29</v>
      </c>
      <c r="E553" t="s">
        <v>30</v>
      </c>
      <c r="F553" t="s">
        <v>31</v>
      </c>
      <c r="G553" t="s">
        <v>205</v>
      </c>
      <c r="H553" t="s">
        <v>2191</v>
      </c>
      <c r="I553" s="4" t="s">
        <v>2192</v>
      </c>
      <c r="J553" s="1">
        <f>((((bot_orders[[#This Row],[cTime]]/ 1000)+3*3600) / 86400) + DATE(1970,1,1))</f>
        <v>45758.306906122685</v>
      </c>
      <c r="K553" s="4" t="s">
        <v>2193</v>
      </c>
      <c r="L553" s="1">
        <f>((((bot_orders[[#This Row],[uTime]]/ 1000)+3*3600) / 86400) + DATE(1970,1,1))</f>
        <v>45758.375020023144</v>
      </c>
      <c r="M553" t="s">
        <v>34</v>
      </c>
      <c r="N553" t="s">
        <v>28</v>
      </c>
      <c r="O553" t="s">
        <v>35</v>
      </c>
      <c r="P553">
        <v>3.3849999999999998</v>
      </c>
      <c r="Q553" t="s">
        <v>36</v>
      </c>
      <c r="R553" t="s">
        <v>37</v>
      </c>
      <c r="S553">
        <v>0.42799999999999999</v>
      </c>
      <c r="T553">
        <v>0.42799999999999999</v>
      </c>
      <c r="U553">
        <v>3.3849999999999998</v>
      </c>
      <c r="V553">
        <v>-1.159024E-3</v>
      </c>
      <c r="W553" t="s">
        <v>38</v>
      </c>
      <c r="X553" s="4">
        <f>IF(bot_orders[[#This Row],[side]]="sell", bot_orders[[#This Row],[accFillSz]]*bot_orders[[#This Row],[avgPx]] + bot_orders[[#This Row],[fee]], -bot_orders[[#This Row],[accFillSz]]*bot_orders[[#This Row],[avgPx]])</f>
        <v>1.4476209760000001</v>
      </c>
      <c r="Y553" s="4">
        <f>IF(bot_orders[[#This Row],[side]]="buy", bot_orders[[#This Row],[accFillSz]] + bot_orders[[#This Row],[fee]], -bot_orders[[#This Row],[accFillSz]])</f>
        <v>-3.3849999999999998</v>
      </c>
      <c r="Z553" s="4">
        <f>IF(bot_orders[[#This Row],[side]]="sell",bot_orders[[#This Row],[accFillSz]]*bot_orders[[#This Row],[avgPx]]+bot_orders[[#This Row],[fee]], 0)</f>
        <v>1.4476209760000001</v>
      </c>
      <c r="AA553" s="4">
        <f>IF(bot_orders[[#This Row],[side]]="sell",-bot_orders[[#This Row],[accFillSz]],bot_orders[[#This Row],[accFillSz]]+bot_orders[[#This Row],[fee]])</f>
        <v>-3.3849999999999998</v>
      </c>
      <c r="AB553">
        <v>0</v>
      </c>
      <c r="AC553" t="s">
        <v>39</v>
      </c>
      <c r="AD553">
        <v>0</v>
      </c>
      <c r="AE553" t="s">
        <v>40</v>
      </c>
      <c r="AF553" t="s">
        <v>41</v>
      </c>
      <c r="AG553" t="s">
        <v>42</v>
      </c>
      <c r="AH553" t="s">
        <v>28</v>
      </c>
      <c r="AI553">
        <v>-3.3849999999999998</v>
      </c>
      <c r="AJ553">
        <v>1.4476209799999999</v>
      </c>
    </row>
    <row r="554" spans="1:36" x14ac:dyDescent="0.3">
      <c r="A554">
        <v>551</v>
      </c>
      <c r="B554" t="s">
        <v>307</v>
      </c>
      <c r="C554" t="s">
        <v>28</v>
      </c>
      <c r="D554" t="s">
        <v>29</v>
      </c>
      <c r="E554" t="s">
        <v>30</v>
      </c>
      <c r="F554" t="s">
        <v>31</v>
      </c>
      <c r="G554" t="s">
        <v>56</v>
      </c>
      <c r="H554" t="s">
        <v>2194</v>
      </c>
      <c r="I554" s="4" t="s">
        <v>2195</v>
      </c>
      <c r="J554" s="1">
        <f>((((bot_orders[[#This Row],[cTime]]/ 1000)+3*3600) / 86400) + DATE(1970,1,1))</f>
        <v>45758.346019004632</v>
      </c>
      <c r="K554" s="4" t="s">
        <v>2196</v>
      </c>
      <c r="L554" s="1">
        <f>((((bot_orders[[#This Row],[uTime]]/ 1000)+3*3600) / 86400) + DATE(1970,1,1))</f>
        <v>45758.351013495369</v>
      </c>
      <c r="M554" t="s">
        <v>34</v>
      </c>
      <c r="N554" t="s">
        <v>28</v>
      </c>
      <c r="O554" t="s">
        <v>35</v>
      </c>
      <c r="P554">
        <v>3.3849999999999998</v>
      </c>
      <c r="Q554" t="s">
        <v>36</v>
      </c>
      <c r="R554" t="s">
        <v>37</v>
      </c>
      <c r="S554">
        <v>0.42599999999999999</v>
      </c>
      <c r="T554">
        <v>0.42599999999999999</v>
      </c>
      <c r="U554">
        <v>3.3849999999999998</v>
      </c>
      <c r="V554">
        <v>-1.153608E-3</v>
      </c>
      <c r="W554" t="s">
        <v>38</v>
      </c>
      <c r="X554" s="4">
        <f>IF(bot_orders[[#This Row],[side]]="sell", bot_orders[[#This Row],[accFillSz]]*bot_orders[[#This Row],[avgPx]] + bot_orders[[#This Row],[fee]], -bot_orders[[#This Row],[accFillSz]]*bot_orders[[#This Row],[avgPx]])</f>
        <v>1.4408563919999997</v>
      </c>
      <c r="Y554" s="4">
        <f>IF(bot_orders[[#This Row],[side]]="buy", bot_orders[[#This Row],[accFillSz]] + bot_orders[[#This Row],[fee]], -bot_orders[[#This Row],[accFillSz]])</f>
        <v>-3.3849999999999998</v>
      </c>
      <c r="Z554" s="4">
        <f>IF(bot_orders[[#This Row],[side]]="sell",bot_orders[[#This Row],[accFillSz]]*bot_orders[[#This Row],[avgPx]]+bot_orders[[#This Row],[fee]], 0)</f>
        <v>1.4408563919999997</v>
      </c>
      <c r="AA554" s="4">
        <f>IF(bot_orders[[#This Row],[side]]="sell",-bot_orders[[#This Row],[accFillSz]],bot_orders[[#This Row],[accFillSz]]+bot_orders[[#This Row],[fee]])</f>
        <v>-3.3849999999999998</v>
      </c>
      <c r="AB554">
        <v>0</v>
      </c>
      <c r="AC554" t="s">
        <v>39</v>
      </c>
      <c r="AD554">
        <v>0</v>
      </c>
      <c r="AE554" t="s">
        <v>40</v>
      </c>
      <c r="AF554" t="s">
        <v>41</v>
      </c>
      <c r="AG554" t="s">
        <v>42</v>
      </c>
      <c r="AH554" t="s">
        <v>28</v>
      </c>
      <c r="AI554">
        <v>-3.3849999999999998</v>
      </c>
      <c r="AJ554">
        <v>1.44085639</v>
      </c>
    </row>
    <row r="555" spans="1:36" x14ac:dyDescent="0.3">
      <c r="A555">
        <v>552</v>
      </c>
      <c r="B555" t="s">
        <v>307</v>
      </c>
      <c r="C555" t="s">
        <v>28</v>
      </c>
      <c r="D555" t="s">
        <v>29</v>
      </c>
      <c r="E555" t="s">
        <v>30</v>
      </c>
      <c r="F555" t="s">
        <v>31</v>
      </c>
      <c r="G555" t="s">
        <v>230</v>
      </c>
      <c r="H555" t="s">
        <v>2197</v>
      </c>
      <c r="I555" s="4" t="s">
        <v>2198</v>
      </c>
      <c r="J555" s="1">
        <f>((((bot_orders[[#This Row],[cTime]]/ 1000)+3*3600) / 86400) + DATE(1970,1,1))</f>
        <v>45758.376569236112</v>
      </c>
      <c r="K555" s="4" t="s">
        <v>2199</v>
      </c>
      <c r="L555" s="1">
        <f>((((bot_orders[[#This Row],[uTime]]/ 1000)+3*3600) / 86400) + DATE(1970,1,1))</f>
        <v>45758.376595277776</v>
      </c>
      <c r="M555" t="s">
        <v>34</v>
      </c>
      <c r="N555" t="s">
        <v>28</v>
      </c>
      <c r="O555" t="s">
        <v>35</v>
      </c>
      <c r="P555">
        <v>3.3479999999999999</v>
      </c>
      <c r="Q555" t="s">
        <v>36</v>
      </c>
      <c r="R555" t="s">
        <v>55</v>
      </c>
      <c r="S555">
        <v>0.42799999999999999</v>
      </c>
      <c r="T555">
        <v>0.42799999999999999</v>
      </c>
      <c r="U555">
        <v>3.3479999999999999</v>
      </c>
      <c r="V555">
        <v>-2.6784000000000001E-3</v>
      </c>
      <c r="W555" t="s">
        <v>39</v>
      </c>
      <c r="X555" s="4">
        <f>IF(bot_orders[[#This Row],[side]]="sell", bot_orders[[#This Row],[accFillSz]]*bot_orders[[#This Row],[avgPx]] + bot_orders[[#This Row],[fee]], -bot_orders[[#This Row],[accFillSz]]*bot_orders[[#This Row],[avgPx]])</f>
        <v>-1.432944</v>
      </c>
      <c r="Y555" s="4">
        <f>IF(bot_orders[[#This Row],[side]]="buy", bot_orders[[#This Row],[accFillSz]] + bot_orders[[#This Row],[fee]], -bot_orders[[#This Row],[accFillSz]])</f>
        <v>3.3453215999999997</v>
      </c>
      <c r="Z555" s="4">
        <f>IF(bot_orders[[#This Row],[side]]="sell",bot_orders[[#This Row],[accFillSz]]*bot_orders[[#This Row],[avgPx]]+bot_orders[[#This Row],[fee]], 0)</f>
        <v>0</v>
      </c>
      <c r="AA555" s="4">
        <f>IF(bot_orders[[#This Row],[side]]="sell",-bot_orders[[#This Row],[accFillSz]],bot_orders[[#This Row],[accFillSz]]+bot_orders[[#This Row],[fee]])</f>
        <v>3.3453215999999997</v>
      </c>
      <c r="AB555">
        <v>0</v>
      </c>
      <c r="AC555" t="s">
        <v>38</v>
      </c>
      <c r="AD555">
        <v>0</v>
      </c>
      <c r="AE555" t="s">
        <v>40</v>
      </c>
      <c r="AF555" t="s">
        <v>41</v>
      </c>
      <c r="AG555" t="s">
        <v>42</v>
      </c>
      <c r="AH555" t="s">
        <v>28</v>
      </c>
      <c r="AI555">
        <v>3.3453216000000001</v>
      </c>
      <c r="AJ555">
        <v>-1.432944</v>
      </c>
    </row>
    <row r="556" spans="1:36" x14ac:dyDescent="0.3">
      <c r="A556">
        <v>553</v>
      </c>
      <c r="B556" t="s">
        <v>307</v>
      </c>
      <c r="C556" t="s">
        <v>28</v>
      </c>
      <c r="D556" t="s">
        <v>29</v>
      </c>
      <c r="E556" t="s">
        <v>30</v>
      </c>
      <c r="F556" t="s">
        <v>31</v>
      </c>
      <c r="G556" t="s">
        <v>203</v>
      </c>
      <c r="H556" t="s">
        <v>2200</v>
      </c>
      <c r="I556" s="4" t="s">
        <v>2198</v>
      </c>
      <c r="J556" s="1">
        <f>((((bot_orders[[#This Row],[cTime]]/ 1000)+3*3600) / 86400) + DATE(1970,1,1))</f>
        <v>45758.376569236112</v>
      </c>
      <c r="K556" s="4" t="s">
        <v>2201</v>
      </c>
      <c r="L556" s="1">
        <f>((((bot_orders[[#This Row],[uTime]]/ 1000)+3*3600) / 86400) + DATE(1970,1,1))</f>
        <v>45758.376569293978</v>
      </c>
      <c r="M556" t="s">
        <v>34</v>
      </c>
      <c r="N556" t="s">
        <v>28</v>
      </c>
      <c r="O556" t="s">
        <v>35</v>
      </c>
      <c r="P556">
        <v>3.3479999999999999</v>
      </c>
      <c r="Q556" t="s">
        <v>36</v>
      </c>
      <c r="R556" t="s">
        <v>55</v>
      </c>
      <c r="S556">
        <v>0.43</v>
      </c>
      <c r="T556">
        <v>0.42830000000000001</v>
      </c>
      <c r="U556">
        <v>3.3479999999999999</v>
      </c>
      <c r="V556">
        <v>-3.3479999999999998E-3</v>
      </c>
      <c r="W556" t="s">
        <v>39</v>
      </c>
      <c r="X556" s="4">
        <f>IF(bot_orders[[#This Row],[side]]="sell", bot_orders[[#This Row],[accFillSz]]*bot_orders[[#This Row],[avgPx]] + bot_orders[[#This Row],[fee]], -bot_orders[[#This Row],[accFillSz]]*bot_orders[[#This Row],[avgPx]])</f>
        <v>-1.4339484</v>
      </c>
      <c r="Y556" s="4">
        <f>IF(bot_orders[[#This Row],[side]]="buy", bot_orders[[#This Row],[accFillSz]] + bot_orders[[#This Row],[fee]], -bot_orders[[#This Row],[accFillSz]])</f>
        <v>3.344652</v>
      </c>
      <c r="Z556" s="4">
        <f>IF(bot_orders[[#This Row],[side]]="sell",bot_orders[[#This Row],[accFillSz]]*bot_orders[[#This Row],[avgPx]]+bot_orders[[#This Row],[fee]], 0)</f>
        <v>0</v>
      </c>
      <c r="AA556" s="4">
        <f>IF(bot_orders[[#This Row],[side]]="sell",-bot_orders[[#This Row],[accFillSz]],bot_orders[[#This Row],[accFillSz]]+bot_orders[[#This Row],[fee]])</f>
        <v>3.344652</v>
      </c>
      <c r="AB556">
        <v>0</v>
      </c>
      <c r="AC556" t="s">
        <v>38</v>
      </c>
      <c r="AD556">
        <v>0</v>
      </c>
      <c r="AE556" t="s">
        <v>40</v>
      </c>
      <c r="AF556" t="s">
        <v>41</v>
      </c>
      <c r="AG556" t="s">
        <v>42</v>
      </c>
      <c r="AH556" t="s">
        <v>28</v>
      </c>
      <c r="AI556">
        <v>3.344652</v>
      </c>
      <c r="AJ556">
        <v>-1.4339484</v>
      </c>
    </row>
    <row r="557" spans="1:36" x14ac:dyDescent="0.3">
      <c r="A557">
        <v>554</v>
      </c>
      <c r="B557" t="s">
        <v>307</v>
      </c>
      <c r="C557" t="s">
        <v>28</v>
      </c>
      <c r="D557" t="s">
        <v>29</v>
      </c>
      <c r="E557" t="s">
        <v>30</v>
      </c>
      <c r="F557" t="s">
        <v>31</v>
      </c>
      <c r="G557" t="s">
        <v>227</v>
      </c>
      <c r="H557" t="s">
        <v>2202</v>
      </c>
      <c r="I557" s="4" t="s">
        <v>2198</v>
      </c>
      <c r="J557" s="1">
        <f>((((bot_orders[[#This Row],[cTime]]/ 1000)+3*3600) / 86400) + DATE(1970,1,1))</f>
        <v>45758.376569236112</v>
      </c>
      <c r="K557" s="4" t="s">
        <v>2201</v>
      </c>
      <c r="L557" s="1">
        <f>((((bot_orders[[#This Row],[uTime]]/ 1000)+3*3600) / 86400) + DATE(1970,1,1))</f>
        <v>45758.376569293978</v>
      </c>
      <c r="M557" t="s">
        <v>34</v>
      </c>
      <c r="N557" t="s">
        <v>28</v>
      </c>
      <c r="O557" t="s">
        <v>35</v>
      </c>
      <c r="P557">
        <v>3.3479999999999999</v>
      </c>
      <c r="Q557" t="s">
        <v>36</v>
      </c>
      <c r="R557" t="s">
        <v>55</v>
      </c>
      <c r="S557">
        <v>0.432</v>
      </c>
      <c r="T557">
        <v>0.42830000000000001</v>
      </c>
      <c r="U557">
        <v>3.3479999999999999</v>
      </c>
      <c r="V557">
        <v>-3.3479999999999998E-3</v>
      </c>
      <c r="W557" t="s">
        <v>39</v>
      </c>
      <c r="X557" s="4">
        <f>IF(bot_orders[[#This Row],[side]]="sell", bot_orders[[#This Row],[accFillSz]]*bot_orders[[#This Row],[avgPx]] + bot_orders[[#This Row],[fee]], -bot_orders[[#This Row],[accFillSz]]*bot_orders[[#This Row],[avgPx]])</f>
        <v>-1.4339484</v>
      </c>
      <c r="Y557" s="4">
        <f>IF(bot_orders[[#This Row],[side]]="buy", bot_orders[[#This Row],[accFillSz]] + bot_orders[[#This Row],[fee]], -bot_orders[[#This Row],[accFillSz]])</f>
        <v>3.344652</v>
      </c>
      <c r="Z557" s="4">
        <f>IF(bot_orders[[#This Row],[side]]="sell",bot_orders[[#This Row],[accFillSz]]*bot_orders[[#This Row],[avgPx]]+bot_orders[[#This Row],[fee]], 0)</f>
        <v>0</v>
      </c>
      <c r="AA557" s="4">
        <f>IF(bot_orders[[#This Row],[side]]="sell",-bot_orders[[#This Row],[accFillSz]],bot_orders[[#This Row],[accFillSz]]+bot_orders[[#This Row],[fee]])</f>
        <v>3.344652</v>
      </c>
      <c r="AB557">
        <v>0</v>
      </c>
      <c r="AC557" t="s">
        <v>38</v>
      </c>
      <c r="AD557">
        <v>0</v>
      </c>
      <c r="AE557" t="s">
        <v>40</v>
      </c>
      <c r="AF557" t="s">
        <v>41</v>
      </c>
      <c r="AG557" t="s">
        <v>42</v>
      </c>
      <c r="AH557" t="s">
        <v>28</v>
      </c>
      <c r="AI557">
        <v>3.344652</v>
      </c>
      <c r="AJ557">
        <v>-1.4339484</v>
      </c>
    </row>
    <row r="558" spans="1:36" x14ac:dyDescent="0.3">
      <c r="A558">
        <v>555</v>
      </c>
      <c r="B558" t="s">
        <v>307</v>
      </c>
      <c r="C558" t="s">
        <v>28</v>
      </c>
      <c r="D558" t="s">
        <v>29</v>
      </c>
      <c r="E558" t="s">
        <v>30</v>
      </c>
      <c r="F558" t="s">
        <v>31</v>
      </c>
      <c r="G558" t="s">
        <v>223</v>
      </c>
      <c r="H558" t="s">
        <v>2203</v>
      </c>
      <c r="I558" s="4" t="s">
        <v>2198</v>
      </c>
      <c r="J558" s="1">
        <f>((((bot_orders[[#This Row],[cTime]]/ 1000)+3*3600) / 86400) + DATE(1970,1,1))</f>
        <v>45758.376569236112</v>
      </c>
      <c r="K558" s="4" t="s">
        <v>2201</v>
      </c>
      <c r="L558" s="1">
        <f>((((bot_orders[[#This Row],[uTime]]/ 1000)+3*3600) / 86400) + DATE(1970,1,1))</f>
        <v>45758.376569293978</v>
      </c>
      <c r="M558" t="s">
        <v>34</v>
      </c>
      <c r="N558" t="s">
        <v>28</v>
      </c>
      <c r="O558" t="s">
        <v>35</v>
      </c>
      <c r="P558">
        <v>3.3479999999999999</v>
      </c>
      <c r="Q558" t="s">
        <v>36</v>
      </c>
      <c r="R558" t="s">
        <v>55</v>
      </c>
      <c r="S558">
        <v>0.434</v>
      </c>
      <c r="T558">
        <v>0.42830000000000001</v>
      </c>
      <c r="U558">
        <v>3.3479999999999999</v>
      </c>
      <c r="V558">
        <v>-3.3479999999999998E-3</v>
      </c>
      <c r="W558" t="s">
        <v>39</v>
      </c>
      <c r="X558" s="4">
        <f>IF(bot_orders[[#This Row],[side]]="sell", bot_orders[[#This Row],[accFillSz]]*bot_orders[[#This Row],[avgPx]] + bot_orders[[#This Row],[fee]], -bot_orders[[#This Row],[accFillSz]]*bot_orders[[#This Row],[avgPx]])</f>
        <v>-1.4339484</v>
      </c>
      <c r="Y558" s="4">
        <f>IF(bot_orders[[#This Row],[side]]="buy", bot_orders[[#This Row],[accFillSz]] + bot_orders[[#This Row],[fee]], -bot_orders[[#This Row],[accFillSz]])</f>
        <v>3.344652</v>
      </c>
      <c r="Z558" s="4">
        <f>IF(bot_orders[[#This Row],[side]]="sell",bot_orders[[#This Row],[accFillSz]]*bot_orders[[#This Row],[avgPx]]+bot_orders[[#This Row],[fee]], 0)</f>
        <v>0</v>
      </c>
      <c r="AA558" s="4">
        <f>IF(bot_orders[[#This Row],[side]]="sell",-bot_orders[[#This Row],[accFillSz]],bot_orders[[#This Row],[accFillSz]]+bot_orders[[#This Row],[fee]])</f>
        <v>3.344652</v>
      </c>
      <c r="AB558">
        <v>0</v>
      </c>
      <c r="AC558" t="s">
        <v>38</v>
      </c>
      <c r="AD558">
        <v>0</v>
      </c>
      <c r="AE558" t="s">
        <v>40</v>
      </c>
      <c r="AF558" t="s">
        <v>41</v>
      </c>
      <c r="AG558" t="s">
        <v>42</v>
      </c>
      <c r="AH558" t="s">
        <v>28</v>
      </c>
      <c r="AI558">
        <v>3.344652</v>
      </c>
      <c r="AJ558">
        <v>-1.4339484</v>
      </c>
    </row>
    <row r="559" spans="1:36" x14ac:dyDescent="0.3">
      <c r="A559">
        <v>556</v>
      </c>
      <c r="B559" t="s">
        <v>307</v>
      </c>
      <c r="C559" t="s">
        <v>28</v>
      </c>
      <c r="D559" t="s">
        <v>29</v>
      </c>
      <c r="E559" t="s">
        <v>30</v>
      </c>
      <c r="F559" t="s">
        <v>31</v>
      </c>
      <c r="G559" t="s">
        <v>232</v>
      </c>
      <c r="H559" t="s">
        <v>2204</v>
      </c>
      <c r="I559" s="4" t="s">
        <v>2198</v>
      </c>
      <c r="J559" s="1">
        <f>((((bot_orders[[#This Row],[cTime]]/ 1000)+3*3600) / 86400) + DATE(1970,1,1))</f>
        <v>45758.376569236112</v>
      </c>
      <c r="K559" s="4" t="s">
        <v>2201</v>
      </c>
      <c r="L559" s="1">
        <f>((((bot_orders[[#This Row],[uTime]]/ 1000)+3*3600) / 86400) + DATE(1970,1,1))</f>
        <v>45758.376569293978</v>
      </c>
      <c r="M559" t="s">
        <v>34</v>
      </c>
      <c r="N559" t="s">
        <v>28</v>
      </c>
      <c r="O559" t="s">
        <v>35</v>
      </c>
      <c r="P559">
        <v>3.3479999999999999</v>
      </c>
      <c r="Q559" t="s">
        <v>36</v>
      </c>
      <c r="R559" t="s">
        <v>55</v>
      </c>
      <c r="S559">
        <v>0.436</v>
      </c>
      <c r="T559">
        <v>0.42830000000000001</v>
      </c>
      <c r="U559">
        <v>3.3479999999999999</v>
      </c>
      <c r="V559">
        <v>-3.3479999999999998E-3</v>
      </c>
      <c r="W559" t="s">
        <v>39</v>
      </c>
      <c r="X559" s="4">
        <f>IF(bot_orders[[#This Row],[side]]="sell", bot_orders[[#This Row],[accFillSz]]*bot_orders[[#This Row],[avgPx]] + bot_orders[[#This Row],[fee]], -bot_orders[[#This Row],[accFillSz]]*bot_orders[[#This Row],[avgPx]])</f>
        <v>-1.4339484</v>
      </c>
      <c r="Y559" s="4">
        <f>IF(bot_orders[[#This Row],[side]]="buy", bot_orders[[#This Row],[accFillSz]] + bot_orders[[#This Row],[fee]], -bot_orders[[#This Row],[accFillSz]])</f>
        <v>3.344652</v>
      </c>
      <c r="Z559" s="4">
        <f>IF(bot_orders[[#This Row],[side]]="sell",bot_orders[[#This Row],[accFillSz]]*bot_orders[[#This Row],[avgPx]]+bot_orders[[#This Row],[fee]], 0)</f>
        <v>0</v>
      </c>
      <c r="AA559" s="4">
        <f>IF(bot_orders[[#This Row],[side]]="sell",-bot_orders[[#This Row],[accFillSz]],bot_orders[[#This Row],[accFillSz]]+bot_orders[[#This Row],[fee]])</f>
        <v>3.344652</v>
      </c>
      <c r="AB559">
        <v>0</v>
      </c>
      <c r="AC559" t="s">
        <v>38</v>
      </c>
      <c r="AD559">
        <v>0</v>
      </c>
      <c r="AE559" t="s">
        <v>40</v>
      </c>
      <c r="AF559" t="s">
        <v>41</v>
      </c>
      <c r="AG559" t="s">
        <v>42</v>
      </c>
      <c r="AH559" t="s">
        <v>28</v>
      </c>
      <c r="AI559">
        <v>3.344652</v>
      </c>
      <c r="AJ559">
        <v>-1.4339484</v>
      </c>
    </row>
    <row r="560" spans="1:36" x14ac:dyDescent="0.3">
      <c r="A560">
        <v>557</v>
      </c>
      <c r="B560" t="s">
        <v>307</v>
      </c>
      <c r="C560" t="s">
        <v>28</v>
      </c>
      <c r="D560" t="s">
        <v>29</v>
      </c>
      <c r="E560" t="s">
        <v>30</v>
      </c>
      <c r="F560" t="s">
        <v>31</v>
      </c>
      <c r="G560" t="s">
        <v>203</v>
      </c>
      <c r="H560" t="s">
        <v>2205</v>
      </c>
      <c r="I560" s="4" t="s">
        <v>2206</v>
      </c>
      <c r="J560" s="1">
        <f>((((bot_orders[[#This Row],[cTime]]/ 1000)+3*3600) / 86400) + DATE(1970,1,1))</f>
        <v>45758.376569305561</v>
      </c>
      <c r="K560" s="4" t="s">
        <v>2207</v>
      </c>
      <c r="L560" s="1">
        <f>((((bot_orders[[#This Row],[uTime]]/ 1000)+3*3600) / 86400) + DATE(1970,1,1))</f>
        <v>45758.407546111106</v>
      </c>
      <c r="M560" t="s">
        <v>34</v>
      </c>
      <c r="N560" t="s">
        <v>28</v>
      </c>
      <c r="O560" t="s">
        <v>35</v>
      </c>
      <c r="P560">
        <v>3.3439999999999999</v>
      </c>
      <c r="Q560" t="s">
        <v>36</v>
      </c>
      <c r="R560" t="s">
        <v>37</v>
      </c>
      <c r="S560">
        <v>0.432</v>
      </c>
      <c r="T560">
        <v>0.432</v>
      </c>
      <c r="U560">
        <v>3.3439999999999999</v>
      </c>
      <c r="V560">
        <v>-1.1556864000000001E-3</v>
      </c>
      <c r="W560" t="s">
        <v>38</v>
      </c>
      <c r="X560" s="4">
        <f>IF(bot_orders[[#This Row],[side]]="sell", bot_orders[[#This Row],[accFillSz]]*bot_orders[[#This Row],[avgPx]] + bot_orders[[#This Row],[fee]], -bot_orders[[#This Row],[accFillSz]]*bot_orders[[#This Row],[avgPx]])</f>
        <v>1.4434523135999999</v>
      </c>
      <c r="Y560" s="4">
        <f>IF(bot_orders[[#This Row],[side]]="buy", bot_orders[[#This Row],[accFillSz]] + bot_orders[[#This Row],[fee]], -bot_orders[[#This Row],[accFillSz]])</f>
        <v>-3.3439999999999999</v>
      </c>
      <c r="Z560" s="4">
        <f>IF(bot_orders[[#This Row],[side]]="sell",bot_orders[[#This Row],[accFillSz]]*bot_orders[[#This Row],[avgPx]]+bot_orders[[#This Row],[fee]], 0)</f>
        <v>1.4434523135999999</v>
      </c>
      <c r="AA560" s="4">
        <f>IF(bot_orders[[#This Row],[side]]="sell",-bot_orders[[#This Row],[accFillSz]],bot_orders[[#This Row],[accFillSz]]+bot_orders[[#This Row],[fee]])</f>
        <v>-3.3439999999999999</v>
      </c>
      <c r="AB560">
        <v>0</v>
      </c>
      <c r="AC560" t="s">
        <v>39</v>
      </c>
      <c r="AD560">
        <v>0</v>
      </c>
      <c r="AE560" t="s">
        <v>40</v>
      </c>
      <c r="AF560" t="s">
        <v>41</v>
      </c>
      <c r="AG560" t="s">
        <v>42</v>
      </c>
      <c r="AH560" t="s">
        <v>28</v>
      </c>
      <c r="AI560">
        <v>-3.3439999999999999</v>
      </c>
      <c r="AJ560">
        <v>1.4434523100000001</v>
      </c>
    </row>
    <row r="561" spans="1:36" x14ac:dyDescent="0.3">
      <c r="A561">
        <v>558</v>
      </c>
      <c r="B561" t="s">
        <v>307</v>
      </c>
      <c r="C561" t="s">
        <v>28</v>
      </c>
      <c r="D561" t="s">
        <v>29</v>
      </c>
      <c r="E561" t="s">
        <v>30</v>
      </c>
      <c r="F561" t="s">
        <v>31</v>
      </c>
      <c r="G561" t="s">
        <v>227</v>
      </c>
      <c r="H561" t="s">
        <v>2208</v>
      </c>
      <c r="I561" s="4" t="s">
        <v>2206</v>
      </c>
      <c r="J561" s="1">
        <f>((((bot_orders[[#This Row],[cTime]]/ 1000)+3*3600) / 86400) + DATE(1970,1,1))</f>
        <v>45758.376569305561</v>
      </c>
      <c r="K561" s="4" t="s">
        <v>2209</v>
      </c>
      <c r="L561" s="1">
        <f>((((bot_orders[[#This Row],[uTime]]/ 1000)+3*3600) / 86400) + DATE(1970,1,1))</f>
        <v>45758.450709733799</v>
      </c>
      <c r="M561" t="s">
        <v>34</v>
      </c>
      <c r="N561" t="s">
        <v>28</v>
      </c>
      <c r="O561" t="s">
        <v>35</v>
      </c>
      <c r="P561">
        <v>3.3439999999999999</v>
      </c>
      <c r="Q561" t="s">
        <v>36</v>
      </c>
      <c r="R561" t="s">
        <v>37</v>
      </c>
      <c r="S561">
        <v>0.434</v>
      </c>
      <c r="T561">
        <v>0.434</v>
      </c>
      <c r="U561">
        <v>3.3439999999999999</v>
      </c>
      <c r="V561">
        <v>-1.1610367999999999E-3</v>
      </c>
      <c r="W561" t="s">
        <v>38</v>
      </c>
      <c r="X561" s="4">
        <f>IF(bot_orders[[#This Row],[side]]="sell", bot_orders[[#This Row],[accFillSz]]*bot_orders[[#This Row],[avgPx]] + bot_orders[[#This Row],[fee]], -bot_orders[[#This Row],[accFillSz]]*bot_orders[[#This Row],[avgPx]])</f>
        <v>1.4501349632</v>
      </c>
      <c r="Y561" s="4">
        <f>IF(bot_orders[[#This Row],[side]]="buy", bot_orders[[#This Row],[accFillSz]] + bot_orders[[#This Row],[fee]], -bot_orders[[#This Row],[accFillSz]])</f>
        <v>-3.3439999999999999</v>
      </c>
      <c r="Z561" s="4">
        <f>IF(bot_orders[[#This Row],[side]]="sell",bot_orders[[#This Row],[accFillSz]]*bot_orders[[#This Row],[avgPx]]+bot_orders[[#This Row],[fee]], 0)</f>
        <v>1.4501349632</v>
      </c>
      <c r="AA561" s="4">
        <f>IF(bot_orders[[#This Row],[side]]="sell",-bot_orders[[#This Row],[accFillSz]],bot_orders[[#This Row],[accFillSz]]+bot_orders[[#This Row],[fee]])</f>
        <v>-3.3439999999999999</v>
      </c>
      <c r="AB561">
        <v>0</v>
      </c>
      <c r="AC561" t="s">
        <v>39</v>
      </c>
      <c r="AD561">
        <v>0</v>
      </c>
      <c r="AE561" t="s">
        <v>40</v>
      </c>
      <c r="AF561" t="s">
        <v>41</v>
      </c>
      <c r="AG561" t="s">
        <v>42</v>
      </c>
      <c r="AH561" t="s">
        <v>28</v>
      </c>
      <c r="AI561">
        <v>-3.3439999999999999</v>
      </c>
      <c r="AJ561">
        <v>1.45013496</v>
      </c>
    </row>
    <row r="562" spans="1:36" x14ac:dyDescent="0.3">
      <c r="A562">
        <v>559</v>
      </c>
      <c r="B562" t="s">
        <v>307</v>
      </c>
      <c r="C562" t="s">
        <v>28</v>
      </c>
      <c r="D562" t="s">
        <v>29</v>
      </c>
      <c r="E562" t="s">
        <v>30</v>
      </c>
      <c r="F562" t="s">
        <v>31</v>
      </c>
      <c r="G562" t="s">
        <v>223</v>
      </c>
      <c r="H562" t="s">
        <v>2210</v>
      </c>
      <c r="I562" s="4" t="s">
        <v>2206</v>
      </c>
      <c r="J562" s="1">
        <f>((((bot_orders[[#This Row],[cTime]]/ 1000)+3*3600) / 86400) + DATE(1970,1,1))</f>
        <v>45758.376569305561</v>
      </c>
      <c r="K562" s="4" t="s">
        <v>2211</v>
      </c>
      <c r="L562" s="1">
        <f>((((bot_orders[[#This Row],[uTime]]/ 1000)+3*3600) / 86400) + DATE(1970,1,1))</f>
        <v>45758.462821689813</v>
      </c>
      <c r="M562" t="s">
        <v>34</v>
      </c>
      <c r="N562" t="s">
        <v>28</v>
      </c>
      <c r="O562" t="s">
        <v>35</v>
      </c>
      <c r="P562">
        <v>3.3439999999999999</v>
      </c>
      <c r="Q562" t="s">
        <v>36</v>
      </c>
      <c r="R562" t="s">
        <v>37</v>
      </c>
      <c r="S562">
        <v>0.436</v>
      </c>
      <c r="T562">
        <v>0.436</v>
      </c>
      <c r="U562">
        <v>3.3439999999999999</v>
      </c>
      <c r="V562">
        <v>-1.1663871999999999E-3</v>
      </c>
      <c r="W562" t="s">
        <v>38</v>
      </c>
      <c r="X562" s="4">
        <f>IF(bot_orders[[#This Row],[side]]="sell", bot_orders[[#This Row],[accFillSz]]*bot_orders[[#This Row],[avgPx]] + bot_orders[[#This Row],[fee]], -bot_orders[[#This Row],[accFillSz]]*bot_orders[[#This Row],[avgPx]])</f>
        <v>1.4568176127999999</v>
      </c>
      <c r="Y562" s="4">
        <f>IF(bot_orders[[#This Row],[side]]="buy", bot_orders[[#This Row],[accFillSz]] + bot_orders[[#This Row],[fee]], -bot_orders[[#This Row],[accFillSz]])</f>
        <v>-3.3439999999999999</v>
      </c>
      <c r="Z562" s="4">
        <f>IF(bot_orders[[#This Row],[side]]="sell",bot_orders[[#This Row],[accFillSz]]*bot_orders[[#This Row],[avgPx]]+bot_orders[[#This Row],[fee]], 0)</f>
        <v>1.4568176127999999</v>
      </c>
      <c r="AA562" s="4">
        <f>IF(bot_orders[[#This Row],[side]]="sell",-bot_orders[[#This Row],[accFillSz]],bot_orders[[#This Row],[accFillSz]]+bot_orders[[#This Row],[fee]])</f>
        <v>-3.3439999999999999</v>
      </c>
      <c r="AB562">
        <v>0</v>
      </c>
      <c r="AC562" t="s">
        <v>39</v>
      </c>
      <c r="AD562">
        <v>0</v>
      </c>
      <c r="AE562" t="s">
        <v>40</v>
      </c>
      <c r="AF562" t="s">
        <v>41</v>
      </c>
      <c r="AG562" t="s">
        <v>42</v>
      </c>
      <c r="AH562" t="s">
        <v>28</v>
      </c>
      <c r="AI562">
        <v>-3.3439999999999999</v>
      </c>
      <c r="AJ562">
        <v>1.4568176100000001</v>
      </c>
    </row>
    <row r="563" spans="1:36" x14ac:dyDescent="0.3">
      <c r="A563">
        <v>560</v>
      </c>
      <c r="B563" t="s">
        <v>307</v>
      </c>
      <c r="C563" t="s">
        <v>28</v>
      </c>
      <c r="D563" t="s">
        <v>29</v>
      </c>
      <c r="E563" t="s">
        <v>30</v>
      </c>
      <c r="F563" t="s">
        <v>31</v>
      </c>
      <c r="G563" t="s">
        <v>230</v>
      </c>
      <c r="H563" t="s">
        <v>2212</v>
      </c>
      <c r="I563" s="4" t="s">
        <v>2213</v>
      </c>
      <c r="J563" s="1">
        <f>((((bot_orders[[#This Row],[cTime]]/ 1000)+3*3600) / 86400) + DATE(1970,1,1))</f>
        <v>45758.376595289352</v>
      </c>
      <c r="K563" s="4" t="s">
        <v>2214</v>
      </c>
      <c r="L563" s="1">
        <f>((((bot_orders[[#This Row],[uTime]]/ 1000)+3*3600) / 86400) + DATE(1970,1,1))</f>
        <v>45758.382178553242</v>
      </c>
      <c r="M563" t="s">
        <v>34</v>
      </c>
      <c r="N563" t="s">
        <v>28</v>
      </c>
      <c r="O563" t="s">
        <v>35</v>
      </c>
      <c r="P563">
        <v>3.3450000000000002</v>
      </c>
      <c r="Q563" t="s">
        <v>36</v>
      </c>
      <c r="R563" t="s">
        <v>37</v>
      </c>
      <c r="S563">
        <v>0.43</v>
      </c>
      <c r="T563">
        <v>0.43</v>
      </c>
      <c r="U563">
        <v>3.3450000000000002</v>
      </c>
      <c r="V563">
        <v>-1.1506800000000001E-3</v>
      </c>
      <c r="W563" t="s">
        <v>38</v>
      </c>
      <c r="X563" s="4">
        <f>IF(bot_orders[[#This Row],[side]]="sell", bot_orders[[#This Row],[accFillSz]]*bot_orders[[#This Row],[avgPx]] + bot_orders[[#This Row],[fee]], -bot_orders[[#This Row],[accFillSz]]*bot_orders[[#This Row],[avgPx]])</f>
        <v>1.4371993199999999</v>
      </c>
      <c r="Y563" s="4">
        <f>IF(bot_orders[[#This Row],[side]]="buy", bot_orders[[#This Row],[accFillSz]] + bot_orders[[#This Row],[fee]], -bot_orders[[#This Row],[accFillSz]])</f>
        <v>-3.3450000000000002</v>
      </c>
      <c r="Z563" s="4">
        <f>IF(bot_orders[[#This Row],[side]]="sell",bot_orders[[#This Row],[accFillSz]]*bot_orders[[#This Row],[avgPx]]+bot_orders[[#This Row],[fee]], 0)</f>
        <v>1.4371993199999999</v>
      </c>
      <c r="AA563" s="4">
        <f>IF(bot_orders[[#This Row],[side]]="sell",-bot_orders[[#This Row],[accFillSz]],bot_orders[[#This Row],[accFillSz]]+bot_orders[[#This Row],[fee]])</f>
        <v>-3.3450000000000002</v>
      </c>
      <c r="AB563">
        <v>0</v>
      </c>
      <c r="AC563" t="s">
        <v>39</v>
      </c>
      <c r="AD563">
        <v>0</v>
      </c>
      <c r="AE563" t="s">
        <v>40</v>
      </c>
      <c r="AF563" t="s">
        <v>41</v>
      </c>
      <c r="AG563" t="s">
        <v>42</v>
      </c>
      <c r="AH563" t="s">
        <v>28</v>
      </c>
      <c r="AI563">
        <v>-3.3450000000000002</v>
      </c>
      <c r="AJ563">
        <v>1.4371993199999999</v>
      </c>
    </row>
    <row r="564" spans="1:36" x14ac:dyDescent="0.3">
      <c r="A564">
        <v>561</v>
      </c>
      <c r="B564" t="s">
        <v>307</v>
      </c>
      <c r="C564" t="s">
        <v>28</v>
      </c>
      <c r="D564" t="s">
        <v>29</v>
      </c>
      <c r="E564" t="s">
        <v>30</v>
      </c>
      <c r="F564" t="s">
        <v>31</v>
      </c>
      <c r="G564" t="s">
        <v>235</v>
      </c>
      <c r="H564" t="s">
        <v>2215</v>
      </c>
      <c r="I564" s="4" t="s">
        <v>2216</v>
      </c>
      <c r="J564" s="1">
        <f>((((bot_orders[[#This Row],[cTime]]/ 1000)+3*3600) / 86400) + DATE(1970,1,1))</f>
        <v>45758.382178576387</v>
      </c>
      <c r="K564" s="4" t="s">
        <v>2217</v>
      </c>
      <c r="L564" s="1">
        <f>((((bot_orders[[#This Row],[uTime]]/ 1000)+3*3600) / 86400) + DATE(1970,1,1))</f>
        <v>45758.391563750003</v>
      </c>
      <c r="M564" t="s">
        <v>34</v>
      </c>
      <c r="N564" t="s">
        <v>28</v>
      </c>
      <c r="O564" t="s">
        <v>35</v>
      </c>
      <c r="P564">
        <v>3.3479999999999999</v>
      </c>
      <c r="Q564" t="s">
        <v>36</v>
      </c>
      <c r="R564" t="s">
        <v>55</v>
      </c>
      <c r="S564">
        <v>0.42799999999999999</v>
      </c>
      <c r="T564">
        <v>0.42799999999999999</v>
      </c>
      <c r="U564">
        <v>3.3479999999999999</v>
      </c>
      <c r="V564">
        <v>-2.6784000000000001E-3</v>
      </c>
      <c r="W564" t="s">
        <v>39</v>
      </c>
      <c r="X564" s="4">
        <f>IF(bot_orders[[#This Row],[side]]="sell", bot_orders[[#This Row],[accFillSz]]*bot_orders[[#This Row],[avgPx]] + bot_orders[[#This Row],[fee]], -bot_orders[[#This Row],[accFillSz]]*bot_orders[[#This Row],[avgPx]])</f>
        <v>-1.432944</v>
      </c>
      <c r="Y564" s="4">
        <f>IF(bot_orders[[#This Row],[side]]="buy", bot_orders[[#This Row],[accFillSz]] + bot_orders[[#This Row],[fee]], -bot_orders[[#This Row],[accFillSz]])</f>
        <v>3.3453215999999997</v>
      </c>
      <c r="Z564" s="4">
        <f>IF(bot_orders[[#This Row],[side]]="sell",bot_orders[[#This Row],[accFillSz]]*bot_orders[[#This Row],[avgPx]]+bot_orders[[#This Row],[fee]], 0)</f>
        <v>0</v>
      </c>
      <c r="AA564" s="4">
        <f>IF(bot_orders[[#This Row],[side]]="sell",-bot_orders[[#This Row],[accFillSz]],bot_orders[[#This Row],[accFillSz]]+bot_orders[[#This Row],[fee]])</f>
        <v>3.3453215999999997</v>
      </c>
      <c r="AB564">
        <v>0</v>
      </c>
      <c r="AC564" t="s">
        <v>38</v>
      </c>
      <c r="AD564">
        <v>0</v>
      </c>
      <c r="AE564" t="s">
        <v>40</v>
      </c>
      <c r="AF564" t="s">
        <v>41</v>
      </c>
      <c r="AG564" t="s">
        <v>42</v>
      </c>
      <c r="AH564" t="s">
        <v>28</v>
      </c>
      <c r="AI564">
        <v>3.3453216000000001</v>
      </c>
      <c r="AJ564">
        <v>-1.432944</v>
      </c>
    </row>
    <row r="565" spans="1:36" x14ac:dyDescent="0.3">
      <c r="A565">
        <v>562</v>
      </c>
      <c r="B565" t="s">
        <v>307</v>
      </c>
      <c r="C565" t="s">
        <v>28</v>
      </c>
      <c r="D565" t="s">
        <v>29</v>
      </c>
      <c r="E565" t="s">
        <v>30</v>
      </c>
      <c r="F565" t="s">
        <v>31</v>
      </c>
      <c r="G565" t="s">
        <v>235</v>
      </c>
      <c r="H565" t="s">
        <v>2218</v>
      </c>
      <c r="I565" s="4" t="s">
        <v>2219</v>
      </c>
      <c r="J565" s="1">
        <f>((((bot_orders[[#This Row],[cTime]]/ 1000)+3*3600) / 86400) + DATE(1970,1,1))</f>
        <v>45758.391563773148</v>
      </c>
      <c r="K565" s="4" t="s">
        <v>2220</v>
      </c>
      <c r="L565" s="1">
        <f>((((bot_orders[[#This Row],[uTime]]/ 1000)+3*3600) / 86400) + DATE(1970,1,1))</f>
        <v>45758.403277199075</v>
      </c>
      <c r="M565" t="s">
        <v>34</v>
      </c>
      <c r="N565" t="s">
        <v>28</v>
      </c>
      <c r="O565" t="s">
        <v>35</v>
      </c>
      <c r="P565">
        <v>3.3450000000000002</v>
      </c>
      <c r="Q565" t="s">
        <v>36</v>
      </c>
      <c r="R565" t="s">
        <v>37</v>
      </c>
      <c r="S565">
        <v>0.43</v>
      </c>
      <c r="T565">
        <v>0.43</v>
      </c>
      <c r="U565">
        <v>3.3450000000000002</v>
      </c>
      <c r="V565">
        <v>-1.1506800000000001E-3</v>
      </c>
      <c r="W565" t="s">
        <v>38</v>
      </c>
      <c r="X565" s="4">
        <f>IF(bot_orders[[#This Row],[side]]="sell", bot_orders[[#This Row],[accFillSz]]*bot_orders[[#This Row],[avgPx]] + bot_orders[[#This Row],[fee]], -bot_orders[[#This Row],[accFillSz]]*bot_orders[[#This Row],[avgPx]])</f>
        <v>1.4371993199999999</v>
      </c>
      <c r="Y565" s="4">
        <f>IF(bot_orders[[#This Row],[side]]="buy", bot_orders[[#This Row],[accFillSz]] + bot_orders[[#This Row],[fee]], -bot_orders[[#This Row],[accFillSz]])</f>
        <v>-3.3450000000000002</v>
      </c>
      <c r="Z565" s="4">
        <f>IF(bot_orders[[#This Row],[side]]="sell",bot_orders[[#This Row],[accFillSz]]*bot_orders[[#This Row],[avgPx]]+bot_orders[[#This Row],[fee]], 0)</f>
        <v>1.4371993199999999</v>
      </c>
      <c r="AA565" s="4">
        <f>IF(bot_orders[[#This Row],[side]]="sell",-bot_orders[[#This Row],[accFillSz]],bot_orders[[#This Row],[accFillSz]]+bot_orders[[#This Row],[fee]])</f>
        <v>-3.3450000000000002</v>
      </c>
      <c r="AB565">
        <v>0</v>
      </c>
      <c r="AC565" t="s">
        <v>39</v>
      </c>
      <c r="AD565">
        <v>0</v>
      </c>
      <c r="AE565" t="s">
        <v>40</v>
      </c>
      <c r="AF565" t="s">
        <v>41</v>
      </c>
      <c r="AG565" t="s">
        <v>42</v>
      </c>
      <c r="AH565" t="s">
        <v>28</v>
      </c>
      <c r="AI565">
        <v>-3.3450000000000002</v>
      </c>
      <c r="AJ565">
        <v>1.4371993199999999</v>
      </c>
    </row>
    <row r="566" spans="1:36" x14ac:dyDescent="0.3">
      <c r="A566">
        <v>563</v>
      </c>
      <c r="B566" t="s">
        <v>307</v>
      </c>
      <c r="C566" t="s">
        <v>28</v>
      </c>
      <c r="D566" t="s">
        <v>29</v>
      </c>
      <c r="E566" t="s">
        <v>30</v>
      </c>
      <c r="F566" t="s">
        <v>31</v>
      </c>
      <c r="G566" t="s">
        <v>240</v>
      </c>
      <c r="H566" t="s">
        <v>2221</v>
      </c>
      <c r="I566" s="4" t="s">
        <v>2222</v>
      </c>
      <c r="J566" s="1">
        <f>((((bot_orders[[#This Row],[cTime]]/ 1000)+3*3600) / 86400) + DATE(1970,1,1))</f>
        <v>45758.407546122689</v>
      </c>
      <c r="K566" s="4" t="s">
        <v>2223</v>
      </c>
      <c r="L566" s="1">
        <f>((((bot_orders[[#This Row],[uTime]]/ 1000)+3*3600) / 86400) + DATE(1970,1,1))</f>
        <v>45758.410818067132</v>
      </c>
      <c r="M566" t="s">
        <v>34</v>
      </c>
      <c r="N566" t="s">
        <v>28</v>
      </c>
      <c r="O566" t="s">
        <v>35</v>
      </c>
      <c r="P566">
        <v>3.3479999999999999</v>
      </c>
      <c r="Q566" t="s">
        <v>36</v>
      </c>
      <c r="R566" t="s">
        <v>55</v>
      </c>
      <c r="S566">
        <v>0.43</v>
      </c>
      <c r="T566">
        <v>0.43</v>
      </c>
      <c r="U566">
        <v>3.3479999999999999</v>
      </c>
      <c r="V566">
        <v>-2.6784000000000001E-3</v>
      </c>
      <c r="W566" t="s">
        <v>39</v>
      </c>
      <c r="X566" s="4">
        <f>IF(bot_orders[[#This Row],[side]]="sell", bot_orders[[#This Row],[accFillSz]]*bot_orders[[#This Row],[avgPx]] + bot_orders[[#This Row],[fee]], -bot_orders[[#This Row],[accFillSz]]*bot_orders[[#This Row],[avgPx]])</f>
        <v>-1.4396399999999998</v>
      </c>
      <c r="Y566" s="4">
        <f>IF(bot_orders[[#This Row],[side]]="buy", bot_orders[[#This Row],[accFillSz]] + bot_orders[[#This Row],[fee]], -bot_orders[[#This Row],[accFillSz]])</f>
        <v>3.3453215999999997</v>
      </c>
      <c r="Z566" s="4">
        <f>IF(bot_orders[[#This Row],[side]]="sell",bot_orders[[#This Row],[accFillSz]]*bot_orders[[#This Row],[avgPx]]+bot_orders[[#This Row],[fee]], 0)</f>
        <v>0</v>
      </c>
      <c r="AA566" s="4">
        <f>IF(bot_orders[[#This Row],[side]]="sell",-bot_orders[[#This Row],[accFillSz]],bot_orders[[#This Row],[accFillSz]]+bot_orders[[#This Row],[fee]])</f>
        <v>3.3453215999999997</v>
      </c>
      <c r="AB566">
        <v>0</v>
      </c>
      <c r="AC566" t="s">
        <v>38</v>
      </c>
      <c r="AD566">
        <v>0</v>
      </c>
      <c r="AE566" t="s">
        <v>40</v>
      </c>
      <c r="AF566" t="s">
        <v>41</v>
      </c>
      <c r="AG566" t="s">
        <v>42</v>
      </c>
      <c r="AH566" t="s">
        <v>28</v>
      </c>
      <c r="AI566">
        <v>3.3453216000000001</v>
      </c>
      <c r="AJ566">
        <v>-1.43964</v>
      </c>
    </row>
    <row r="567" spans="1:36" x14ac:dyDescent="0.3">
      <c r="A567">
        <v>564</v>
      </c>
      <c r="B567" t="s">
        <v>307</v>
      </c>
      <c r="C567" t="s">
        <v>28</v>
      </c>
      <c r="D567" t="s">
        <v>29</v>
      </c>
      <c r="E567" t="s">
        <v>30</v>
      </c>
      <c r="F567" t="s">
        <v>31</v>
      </c>
      <c r="G567" t="s">
        <v>240</v>
      </c>
      <c r="H567" t="s">
        <v>2224</v>
      </c>
      <c r="I567" s="4" t="s">
        <v>2225</v>
      </c>
      <c r="J567" s="1">
        <f>((((bot_orders[[#This Row],[cTime]]/ 1000)+3*3600) / 86400) + DATE(1970,1,1))</f>
        <v>45758.410818090284</v>
      </c>
      <c r="K567" s="4" t="s">
        <v>2226</v>
      </c>
      <c r="L567" s="1">
        <f>((((bot_orders[[#This Row],[uTime]]/ 1000)+3*3600) / 86400) + DATE(1970,1,1))</f>
        <v>45758.41930400463</v>
      </c>
      <c r="M567" t="s">
        <v>34</v>
      </c>
      <c r="N567" t="s">
        <v>28</v>
      </c>
      <c r="O567" t="s">
        <v>35</v>
      </c>
      <c r="P567">
        <v>3.3450000000000002</v>
      </c>
      <c r="Q567" t="s">
        <v>36</v>
      </c>
      <c r="R567" t="s">
        <v>37</v>
      </c>
      <c r="S567">
        <v>0.432</v>
      </c>
      <c r="T567">
        <v>0.432</v>
      </c>
      <c r="U567">
        <v>3.3450000000000002</v>
      </c>
      <c r="V567">
        <v>-1.156032E-3</v>
      </c>
      <c r="W567" t="s">
        <v>38</v>
      </c>
      <c r="X567" s="4">
        <f>IF(bot_orders[[#This Row],[side]]="sell", bot_orders[[#This Row],[accFillSz]]*bot_orders[[#This Row],[avgPx]] + bot_orders[[#This Row],[fee]], -bot_orders[[#This Row],[accFillSz]]*bot_orders[[#This Row],[avgPx]])</f>
        <v>1.4438839680000002</v>
      </c>
      <c r="Y567" s="4">
        <f>IF(bot_orders[[#This Row],[side]]="buy", bot_orders[[#This Row],[accFillSz]] + bot_orders[[#This Row],[fee]], -bot_orders[[#This Row],[accFillSz]])</f>
        <v>-3.3450000000000002</v>
      </c>
      <c r="Z567" s="4">
        <f>IF(bot_orders[[#This Row],[side]]="sell",bot_orders[[#This Row],[accFillSz]]*bot_orders[[#This Row],[avgPx]]+bot_orders[[#This Row],[fee]], 0)</f>
        <v>1.4438839680000002</v>
      </c>
      <c r="AA567" s="4">
        <f>IF(bot_orders[[#This Row],[side]]="sell",-bot_orders[[#This Row],[accFillSz]],bot_orders[[#This Row],[accFillSz]]+bot_orders[[#This Row],[fee]])</f>
        <v>-3.3450000000000002</v>
      </c>
      <c r="AB567">
        <v>0</v>
      </c>
      <c r="AC567" t="s">
        <v>39</v>
      </c>
      <c r="AD567">
        <v>0</v>
      </c>
      <c r="AE567" t="s">
        <v>40</v>
      </c>
      <c r="AF567" t="s">
        <v>41</v>
      </c>
      <c r="AG567" t="s">
        <v>42</v>
      </c>
      <c r="AH567" t="s">
        <v>28</v>
      </c>
      <c r="AI567">
        <v>-3.3450000000000002</v>
      </c>
      <c r="AJ567">
        <v>1.4438839699999999</v>
      </c>
    </row>
    <row r="568" spans="1:36" x14ac:dyDescent="0.3">
      <c r="A568">
        <v>565</v>
      </c>
      <c r="B568" t="s">
        <v>307</v>
      </c>
      <c r="C568" t="s">
        <v>28</v>
      </c>
      <c r="D568" t="s">
        <v>29</v>
      </c>
      <c r="E568" t="s">
        <v>30</v>
      </c>
      <c r="F568" t="s">
        <v>31</v>
      </c>
      <c r="G568" t="s">
        <v>221</v>
      </c>
      <c r="H568" t="s">
        <v>2227</v>
      </c>
      <c r="I568" s="4" t="s">
        <v>2228</v>
      </c>
      <c r="J568" s="1">
        <f>((((bot_orders[[#This Row],[cTime]]/ 1000)+3*3600) / 86400) + DATE(1970,1,1))</f>
        <v>45758.419304027775</v>
      </c>
      <c r="K568" s="4" t="s">
        <v>2229</v>
      </c>
      <c r="L568" s="1">
        <f>((((bot_orders[[#This Row],[uTime]]/ 1000)+3*3600) / 86400) + DATE(1970,1,1))</f>
        <v>45758.43368209491</v>
      </c>
      <c r="M568" t="s">
        <v>34</v>
      </c>
      <c r="N568" t="s">
        <v>28</v>
      </c>
      <c r="O568" t="s">
        <v>35</v>
      </c>
      <c r="P568">
        <v>3.3479999999999999</v>
      </c>
      <c r="Q568" t="s">
        <v>36</v>
      </c>
      <c r="R568" t="s">
        <v>55</v>
      </c>
      <c r="S568">
        <v>0.43</v>
      </c>
      <c r="T568">
        <v>0.43</v>
      </c>
      <c r="U568">
        <v>3.3479999999999999</v>
      </c>
      <c r="V568">
        <v>-2.6784000000000001E-3</v>
      </c>
      <c r="W568" t="s">
        <v>39</v>
      </c>
      <c r="X568" s="4">
        <f>IF(bot_orders[[#This Row],[side]]="sell", bot_orders[[#This Row],[accFillSz]]*bot_orders[[#This Row],[avgPx]] + bot_orders[[#This Row],[fee]], -bot_orders[[#This Row],[accFillSz]]*bot_orders[[#This Row],[avgPx]])</f>
        <v>-1.4396399999999998</v>
      </c>
      <c r="Y568" s="4">
        <f>IF(bot_orders[[#This Row],[side]]="buy", bot_orders[[#This Row],[accFillSz]] + bot_orders[[#This Row],[fee]], -bot_orders[[#This Row],[accFillSz]])</f>
        <v>3.3453215999999997</v>
      </c>
      <c r="Z568" s="4">
        <f>IF(bot_orders[[#This Row],[side]]="sell",bot_orders[[#This Row],[accFillSz]]*bot_orders[[#This Row],[avgPx]]+bot_orders[[#This Row],[fee]], 0)</f>
        <v>0</v>
      </c>
      <c r="AA568" s="4">
        <f>IF(bot_orders[[#This Row],[side]]="sell",-bot_orders[[#This Row],[accFillSz]],bot_orders[[#This Row],[accFillSz]]+bot_orders[[#This Row],[fee]])</f>
        <v>3.3453215999999997</v>
      </c>
      <c r="AB568">
        <v>0</v>
      </c>
      <c r="AC568" t="s">
        <v>38</v>
      </c>
      <c r="AD568">
        <v>0</v>
      </c>
      <c r="AE568" t="s">
        <v>40</v>
      </c>
      <c r="AF568" t="s">
        <v>41</v>
      </c>
      <c r="AG568" t="s">
        <v>42</v>
      </c>
      <c r="AH568" t="s">
        <v>28</v>
      </c>
      <c r="AI568">
        <v>3.3453216000000001</v>
      </c>
      <c r="AJ568">
        <v>-1.43964</v>
      </c>
    </row>
    <row r="569" spans="1:36" x14ac:dyDescent="0.3">
      <c r="A569">
        <v>566</v>
      </c>
      <c r="B569" t="s">
        <v>307</v>
      </c>
      <c r="C569" t="s">
        <v>28</v>
      </c>
      <c r="D569" t="s">
        <v>29</v>
      </c>
      <c r="E569" t="s">
        <v>30</v>
      </c>
      <c r="F569" t="s">
        <v>31</v>
      </c>
      <c r="G569" t="s">
        <v>221</v>
      </c>
      <c r="H569" t="s">
        <v>2230</v>
      </c>
      <c r="I569" s="4" t="s">
        <v>2231</v>
      </c>
      <c r="J569" s="1">
        <f>((((bot_orders[[#This Row],[cTime]]/ 1000)+3*3600) / 86400) + DATE(1970,1,1))</f>
        <v>45758.433682118055</v>
      </c>
      <c r="K569" s="4" t="s">
        <v>2232</v>
      </c>
      <c r="L569" s="1">
        <f>((((bot_orders[[#This Row],[uTime]]/ 1000)+3*3600) / 86400) + DATE(1970,1,1))</f>
        <v>45758.44315053241</v>
      </c>
      <c r="M569" t="s">
        <v>34</v>
      </c>
      <c r="N569" t="s">
        <v>28</v>
      </c>
      <c r="O569" t="s">
        <v>35</v>
      </c>
      <c r="P569">
        <v>3.3450000000000002</v>
      </c>
      <c r="Q569" t="s">
        <v>36</v>
      </c>
      <c r="R569" t="s">
        <v>37</v>
      </c>
      <c r="S569">
        <v>0.432</v>
      </c>
      <c r="T569">
        <v>0.432</v>
      </c>
      <c r="U569">
        <v>3.3450000000000002</v>
      </c>
      <c r="V569">
        <v>-1.156032E-3</v>
      </c>
      <c r="W569" t="s">
        <v>38</v>
      </c>
      <c r="X569" s="4">
        <f>IF(bot_orders[[#This Row],[side]]="sell", bot_orders[[#This Row],[accFillSz]]*bot_orders[[#This Row],[avgPx]] + bot_orders[[#This Row],[fee]], -bot_orders[[#This Row],[accFillSz]]*bot_orders[[#This Row],[avgPx]])</f>
        <v>1.4438839680000002</v>
      </c>
      <c r="Y569" s="4">
        <f>IF(bot_orders[[#This Row],[side]]="buy", bot_orders[[#This Row],[accFillSz]] + bot_orders[[#This Row],[fee]], -bot_orders[[#This Row],[accFillSz]])</f>
        <v>-3.3450000000000002</v>
      </c>
      <c r="Z569" s="4">
        <f>IF(bot_orders[[#This Row],[side]]="sell",bot_orders[[#This Row],[accFillSz]]*bot_orders[[#This Row],[avgPx]]+bot_orders[[#This Row],[fee]], 0)</f>
        <v>1.4438839680000002</v>
      </c>
      <c r="AA569" s="4">
        <f>IF(bot_orders[[#This Row],[side]]="sell",-bot_orders[[#This Row],[accFillSz]],bot_orders[[#This Row],[accFillSz]]+bot_orders[[#This Row],[fee]])</f>
        <v>-3.3450000000000002</v>
      </c>
      <c r="AB569">
        <v>0</v>
      </c>
      <c r="AC569" t="s">
        <v>39</v>
      </c>
      <c r="AD569">
        <v>0</v>
      </c>
      <c r="AE569" t="s">
        <v>40</v>
      </c>
      <c r="AF569" t="s">
        <v>41</v>
      </c>
      <c r="AG569" t="s">
        <v>42</v>
      </c>
      <c r="AH569" t="s">
        <v>28</v>
      </c>
      <c r="AI569">
        <v>-3.3450000000000002</v>
      </c>
      <c r="AJ569">
        <v>1.4438839699999999</v>
      </c>
    </row>
    <row r="570" spans="1:36" x14ac:dyDescent="0.3">
      <c r="A570">
        <v>567</v>
      </c>
      <c r="B570" t="s">
        <v>307</v>
      </c>
      <c r="C570" t="s">
        <v>28</v>
      </c>
      <c r="D570" t="s">
        <v>29</v>
      </c>
      <c r="E570" t="s">
        <v>30</v>
      </c>
      <c r="F570" t="s">
        <v>31</v>
      </c>
      <c r="G570" t="s">
        <v>219</v>
      </c>
      <c r="H570" t="s">
        <v>2233</v>
      </c>
      <c r="I570" s="4" t="s">
        <v>2234</v>
      </c>
      <c r="J570" s="1">
        <f>((((bot_orders[[#This Row],[cTime]]/ 1000)+3*3600) / 86400) + DATE(1970,1,1))</f>
        <v>45758.443150555555</v>
      </c>
      <c r="K570" s="4" t="s">
        <v>2235</v>
      </c>
      <c r="L570" s="1">
        <f>((((bot_orders[[#This Row],[uTime]]/ 1000)+3*3600) / 86400) + DATE(1970,1,1))</f>
        <v>45758.45922326389</v>
      </c>
      <c r="M570" t="s">
        <v>34</v>
      </c>
      <c r="N570" t="s">
        <v>28</v>
      </c>
      <c r="O570" t="s">
        <v>35</v>
      </c>
      <c r="P570">
        <v>3.3479999999999999</v>
      </c>
      <c r="Q570" t="s">
        <v>36</v>
      </c>
      <c r="R570" t="s">
        <v>55</v>
      </c>
      <c r="S570">
        <v>0.43</v>
      </c>
      <c r="T570">
        <v>0.43</v>
      </c>
      <c r="U570">
        <v>3.3479999999999999</v>
      </c>
      <c r="V570">
        <v>-2.6784000000000001E-3</v>
      </c>
      <c r="W570" t="s">
        <v>39</v>
      </c>
      <c r="X570" s="4">
        <f>IF(bot_orders[[#This Row],[side]]="sell", bot_orders[[#This Row],[accFillSz]]*bot_orders[[#This Row],[avgPx]] + bot_orders[[#This Row],[fee]], -bot_orders[[#This Row],[accFillSz]]*bot_orders[[#This Row],[avgPx]])</f>
        <v>-1.4396399999999998</v>
      </c>
      <c r="Y570" s="4">
        <f>IF(bot_orders[[#This Row],[side]]="buy", bot_orders[[#This Row],[accFillSz]] + bot_orders[[#This Row],[fee]], -bot_orders[[#This Row],[accFillSz]])</f>
        <v>3.3453215999999997</v>
      </c>
      <c r="Z570" s="4">
        <f>IF(bot_orders[[#This Row],[side]]="sell",bot_orders[[#This Row],[accFillSz]]*bot_orders[[#This Row],[avgPx]]+bot_orders[[#This Row],[fee]], 0)</f>
        <v>0</v>
      </c>
      <c r="AA570" s="4">
        <f>IF(bot_orders[[#This Row],[side]]="sell",-bot_orders[[#This Row],[accFillSz]],bot_orders[[#This Row],[accFillSz]]+bot_orders[[#This Row],[fee]])</f>
        <v>3.3453215999999997</v>
      </c>
      <c r="AB570">
        <v>0</v>
      </c>
      <c r="AC570" t="s">
        <v>38</v>
      </c>
      <c r="AD570">
        <v>0</v>
      </c>
      <c r="AE570" t="s">
        <v>40</v>
      </c>
      <c r="AF570" t="s">
        <v>41</v>
      </c>
      <c r="AG570" t="s">
        <v>42</v>
      </c>
      <c r="AH570" t="s">
        <v>28</v>
      </c>
      <c r="AI570">
        <v>3.3453216000000001</v>
      </c>
      <c r="AJ570">
        <v>-1.43964</v>
      </c>
    </row>
    <row r="571" spans="1:36" x14ac:dyDescent="0.3">
      <c r="A571">
        <v>568</v>
      </c>
      <c r="B571" t="s">
        <v>307</v>
      </c>
      <c r="C571" t="s">
        <v>28</v>
      </c>
      <c r="D571" t="s">
        <v>29</v>
      </c>
      <c r="E571" t="s">
        <v>30</v>
      </c>
      <c r="F571" t="s">
        <v>31</v>
      </c>
      <c r="G571" t="s">
        <v>243</v>
      </c>
      <c r="H571" t="s">
        <v>2236</v>
      </c>
      <c r="I571" s="4" t="s">
        <v>2237</v>
      </c>
      <c r="J571" s="1">
        <f>((((bot_orders[[#This Row],[cTime]]/ 1000)+3*3600) / 86400) + DATE(1970,1,1))</f>
        <v>45758.450709756944</v>
      </c>
      <c r="K571" s="4" t="s">
        <v>2238</v>
      </c>
      <c r="L571" s="1">
        <f>((((bot_orders[[#This Row],[uTime]]/ 1000)+3*3600) / 86400) + DATE(1970,1,1))</f>
        <v>45758.456685428246</v>
      </c>
      <c r="M571" t="s">
        <v>34</v>
      </c>
      <c r="N571" t="s">
        <v>28</v>
      </c>
      <c r="O571" t="s">
        <v>35</v>
      </c>
      <c r="P571">
        <v>3.3479999999999999</v>
      </c>
      <c r="Q571" t="s">
        <v>36</v>
      </c>
      <c r="R571" t="s">
        <v>55</v>
      </c>
      <c r="S571">
        <v>0.432</v>
      </c>
      <c r="T571">
        <v>0.432</v>
      </c>
      <c r="U571">
        <v>3.3479999999999999</v>
      </c>
      <c r="V571">
        <v>-2.6784000000000001E-3</v>
      </c>
      <c r="W571" t="s">
        <v>39</v>
      </c>
      <c r="X571" s="4">
        <f>IF(bot_orders[[#This Row],[side]]="sell", bot_orders[[#This Row],[accFillSz]]*bot_orders[[#This Row],[avgPx]] + bot_orders[[#This Row],[fee]], -bot_orders[[#This Row],[accFillSz]]*bot_orders[[#This Row],[avgPx]])</f>
        <v>-1.4463359999999998</v>
      </c>
      <c r="Y571" s="4">
        <f>IF(bot_orders[[#This Row],[side]]="buy", bot_orders[[#This Row],[accFillSz]] + bot_orders[[#This Row],[fee]], -bot_orders[[#This Row],[accFillSz]])</f>
        <v>3.3453215999999997</v>
      </c>
      <c r="Z571" s="4">
        <f>IF(bot_orders[[#This Row],[side]]="sell",bot_orders[[#This Row],[accFillSz]]*bot_orders[[#This Row],[avgPx]]+bot_orders[[#This Row],[fee]], 0)</f>
        <v>0</v>
      </c>
      <c r="AA571" s="4">
        <f>IF(bot_orders[[#This Row],[side]]="sell",-bot_orders[[#This Row],[accFillSz]],bot_orders[[#This Row],[accFillSz]]+bot_orders[[#This Row],[fee]])</f>
        <v>3.3453215999999997</v>
      </c>
      <c r="AB571">
        <v>0</v>
      </c>
      <c r="AC571" t="s">
        <v>38</v>
      </c>
      <c r="AD571">
        <v>0</v>
      </c>
      <c r="AE571" t="s">
        <v>40</v>
      </c>
      <c r="AF571" t="s">
        <v>41</v>
      </c>
      <c r="AG571" t="s">
        <v>42</v>
      </c>
      <c r="AH571" t="s">
        <v>28</v>
      </c>
      <c r="AI571">
        <v>3.3453216000000001</v>
      </c>
      <c r="AJ571">
        <v>-1.4463360000000001</v>
      </c>
    </row>
    <row r="572" spans="1:36" x14ac:dyDescent="0.3">
      <c r="A572">
        <v>569</v>
      </c>
      <c r="B572" t="s">
        <v>307</v>
      </c>
      <c r="C572" t="s">
        <v>28</v>
      </c>
      <c r="D572" t="s">
        <v>29</v>
      </c>
      <c r="E572" t="s">
        <v>30</v>
      </c>
      <c r="F572" t="s">
        <v>31</v>
      </c>
      <c r="G572" t="s">
        <v>243</v>
      </c>
      <c r="H572" t="s">
        <v>2239</v>
      </c>
      <c r="I572" s="4" t="s">
        <v>2240</v>
      </c>
      <c r="J572" s="1">
        <f>((((bot_orders[[#This Row],[cTime]]/ 1000)+3*3600) / 86400) + DATE(1970,1,1))</f>
        <v>45758.456685451383</v>
      </c>
      <c r="K572" s="4" t="s">
        <v>2241</v>
      </c>
      <c r="L572" s="1">
        <f>((((bot_orders[[#This Row],[uTime]]/ 1000)+3*3600) / 86400) + DATE(1970,1,1))</f>
        <v>45758.462120763885</v>
      </c>
      <c r="M572" t="s">
        <v>34</v>
      </c>
      <c r="N572" t="s">
        <v>28</v>
      </c>
      <c r="O572" t="s">
        <v>35</v>
      </c>
      <c r="P572">
        <v>3.3450000000000002</v>
      </c>
      <c r="Q572" t="s">
        <v>36</v>
      </c>
      <c r="R572" t="s">
        <v>37</v>
      </c>
      <c r="S572">
        <v>0.434</v>
      </c>
      <c r="T572">
        <v>0.434</v>
      </c>
      <c r="U572">
        <v>3.3450000000000002</v>
      </c>
      <c r="V572">
        <v>-1.1613839999999999E-3</v>
      </c>
      <c r="W572" t="s">
        <v>38</v>
      </c>
      <c r="X572" s="4">
        <f>IF(bot_orders[[#This Row],[side]]="sell", bot_orders[[#This Row],[accFillSz]]*bot_orders[[#This Row],[avgPx]] + bot_orders[[#This Row],[fee]], -bot_orders[[#This Row],[accFillSz]]*bot_orders[[#This Row],[avgPx]])</f>
        <v>1.450568616</v>
      </c>
      <c r="Y572" s="4">
        <f>IF(bot_orders[[#This Row],[side]]="buy", bot_orders[[#This Row],[accFillSz]] + bot_orders[[#This Row],[fee]], -bot_orders[[#This Row],[accFillSz]])</f>
        <v>-3.3450000000000002</v>
      </c>
      <c r="Z572" s="4">
        <f>IF(bot_orders[[#This Row],[side]]="sell",bot_orders[[#This Row],[accFillSz]]*bot_orders[[#This Row],[avgPx]]+bot_orders[[#This Row],[fee]], 0)</f>
        <v>1.450568616</v>
      </c>
      <c r="AA572" s="4">
        <f>IF(bot_orders[[#This Row],[side]]="sell",-bot_orders[[#This Row],[accFillSz]],bot_orders[[#This Row],[accFillSz]]+bot_orders[[#This Row],[fee]])</f>
        <v>-3.3450000000000002</v>
      </c>
      <c r="AB572">
        <v>0</v>
      </c>
      <c r="AC572" t="s">
        <v>39</v>
      </c>
      <c r="AD572">
        <v>0</v>
      </c>
      <c r="AE572" t="s">
        <v>40</v>
      </c>
      <c r="AF572" t="s">
        <v>41</v>
      </c>
      <c r="AG572" t="s">
        <v>42</v>
      </c>
      <c r="AH572" t="s">
        <v>28</v>
      </c>
      <c r="AI572">
        <v>-3.3450000000000002</v>
      </c>
      <c r="AJ572">
        <v>1.4505686200000001</v>
      </c>
    </row>
    <row r="573" spans="1:36" x14ac:dyDescent="0.3">
      <c r="A573">
        <v>570</v>
      </c>
      <c r="B573" t="s">
        <v>307</v>
      </c>
      <c r="C573" t="s">
        <v>28</v>
      </c>
      <c r="D573" t="s">
        <v>29</v>
      </c>
      <c r="E573" t="s">
        <v>30</v>
      </c>
      <c r="F573" t="s">
        <v>31</v>
      </c>
      <c r="G573" t="s">
        <v>219</v>
      </c>
      <c r="H573" t="s">
        <v>2242</v>
      </c>
      <c r="I573" s="4" t="s">
        <v>2243</v>
      </c>
      <c r="J573" s="1">
        <f>((((bot_orders[[#This Row],[cTime]]/ 1000)+3*3600) / 86400) + DATE(1970,1,1))</f>
        <v>45758.459223275466</v>
      </c>
      <c r="K573" s="4" t="s">
        <v>2244</v>
      </c>
      <c r="L573" s="1">
        <f>((((bot_orders[[#This Row],[uTime]]/ 1000)+3*3600) / 86400) + DATE(1970,1,1))</f>
        <v>45758.461643009257</v>
      </c>
      <c r="M573" t="s">
        <v>34</v>
      </c>
      <c r="N573" t="s">
        <v>28</v>
      </c>
      <c r="O573" t="s">
        <v>35</v>
      </c>
      <c r="P573">
        <v>3.3450000000000002</v>
      </c>
      <c r="Q573" t="s">
        <v>36</v>
      </c>
      <c r="R573" t="s">
        <v>37</v>
      </c>
      <c r="S573">
        <v>0.432</v>
      </c>
      <c r="T573">
        <v>0.432</v>
      </c>
      <c r="U573">
        <v>3.3450000000000002</v>
      </c>
      <c r="V573">
        <v>-1.156032E-3</v>
      </c>
      <c r="W573" t="s">
        <v>38</v>
      </c>
      <c r="X573" s="4">
        <f>IF(bot_orders[[#This Row],[side]]="sell", bot_orders[[#This Row],[accFillSz]]*bot_orders[[#This Row],[avgPx]] + bot_orders[[#This Row],[fee]], -bot_orders[[#This Row],[accFillSz]]*bot_orders[[#This Row],[avgPx]])</f>
        <v>1.4438839680000002</v>
      </c>
      <c r="Y573" s="4">
        <f>IF(bot_orders[[#This Row],[side]]="buy", bot_orders[[#This Row],[accFillSz]] + bot_orders[[#This Row],[fee]], -bot_orders[[#This Row],[accFillSz]])</f>
        <v>-3.3450000000000002</v>
      </c>
      <c r="Z573" s="4">
        <f>IF(bot_orders[[#This Row],[side]]="sell",bot_orders[[#This Row],[accFillSz]]*bot_orders[[#This Row],[avgPx]]+bot_orders[[#This Row],[fee]], 0)</f>
        <v>1.4438839680000002</v>
      </c>
      <c r="AA573" s="4">
        <f>IF(bot_orders[[#This Row],[side]]="sell",-bot_orders[[#This Row],[accFillSz]],bot_orders[[#This Row],[accFillSz]]+bot_orders[[#This Row],[fee]])</f>
        <v>-3.3450000000000002</v>
      </c>
      <c r="AB573">
        <v>0</v>
      </c>
      <c r="AC573" t="s">
        <v>39</v>
      </c>
      <c r="AD573">
        <v>0</v>
      </c>
      <c r="AE573" t="s">
        <v>40</v>
      </c>
      <c r="AF573" t="s">
        <v>41</v>
      </c>
      <c r="AG573" t="s">
        <v>42</v>
      </c>
      <c r="AH573" t="s">
        <v>28</v>
      </c>
      <c r="AI573">
        <v>-3.3450000000000002</v>
      </c>
      <c r="AJ573">
        <v>1.4438839699999999</v>
      </c>
    </row>
    <row r="574" spans="1:36" x14ac:dyDescent="0.3">
      <c r="A574">
        <v>571</v>
      </c>
      <c r="B574" t="s">
        <v>307</v>
      </c>
      <c r="C574" t="s">
        <v>28</v>
      </c>
      <c r="D574" t="s">
        <v>29</v>
      </c>
      <c r="E574" t="s">
        <v>30</v>
      </c>
      <c r="F574" t="s">
        <v>31</v>
      </c>
      <c r="G574" t="s">
        <v>215</v>
      </c>
      <c r="H574" t="s">
        <v>2245</v>
      </c>
      <c r="I574" s="4" t="s">
        <v>2246</v>
      </c>
      <c r="J574" s="1">
        <f>((((bot_orders[[#This Row],[cTime]]/ 1000)+3*3600) / 86400) + DATE(1970,1,1))</f>
        <v>45758.462120787037</v>
      </c>
      <c r="K574" s="4" t="s">
        <v>2247</v>
      </c>
      <c r="L574" s="1">
        <f>((((bot_orders[[#This Row],[uTime]]/ 1000)+3*3600) / 86400) + DATE(1970,1,1))</f>
        <v>45758.472677465281</v>
      </c>
      <c r="M574" t="s">
        <v>34</v>
      </c>
      <c r="N574" t="s">
        <v>28</v>
      </c>
      <c r="O574" t="s">
        <v>35</v>
      </c>
      <c r="P574">
        <v>3.3479999999999999</v>
      </c>
      <c r="Q574" t="s">
        <v>36</v>
      </c>
      <c r="R574" t="s">
        <v>55</v>
      </c>
      <c r="S574">
        <v>0.432</v>
      </c>
      <c r="T574">
        <v>0.432</v>
      </c>
      <c r="U574">
        <v>3.3479999999999999</v>
      </c>
      <c r="V574">
        <v>-2.6784000000000001E-3</v>
      </c>
      <c r="W574" t="s">
        <v>39</v>
      </c>
      <c r="X574" s="4">
        <f>IF(bot_orders[[#This Row],[side]]="sell", bot_orders[[#This Row],[accFillSz]]*bot_orders[[#This Row],[avgPx]] + bot_orders[[#This Row],[fee]], -bot_orders[[#This Row],[accFillSz]]*bot_orders[[#This Row],[avgPx]])</f>
        <v>-1.4463359999999998</v>
      </c>
      <c r="Y574" s="4">
        <f>IF(bot_orders[[#This Row],[side]]="buy", bot_orders[[#This Row],[accFillSz]] + bot_orders[[#This Row],[fee]], -bot_orders[[#This Row],[accFillSz]])</f>
        <v>3.3453215999999997</v>
      </c>
      <c r="Z574" s="4">
        <f>IF(bot_orders[[#This Row],[side]]="sell",bot_orders[[#This Row],[accFillSz]]*bot_orders[[#This Row],[avgPx]]+bot_orders[[#This Row],[fee]], 0)</f>
        <v>0</v>
      </c>
      <c r="AA574" s="4">
        <f>IF(bot_orders[[#This Row],[side]]="sell",-bot_orders[[#This Row],[accFillSz]],bot_orders[[#This Row],[accFillSz]]+bot_orders[[#This Row],[fee]])</f>
        <v>3.3453215999999997</v>
      </c>
      <c r="AB574">
        <v>0</v>
      </c>
      <c r="AC574" t="s">
        <v>38</v>
      </c>
      <c r="AD574">
        <v>0</v>
      </c>
      <c r="AE574" t="s">
        <v>40</v>
      </c>
      <c r="AF574" t="s">
        <v>41</v>
      </c>
      <c r="AG574" t="s">
        <v>42</v>
      </c>
      <c r="AH574" t="s">
        <v>28</v>
      </c>
      <c r="AI574">
        <v>3.3453216000000001</v>
      </c>
      <c r="AJ574">
        <v>-1.4463360000000001</v>
      </c>
    </row>
    <row r="575" spans="1:36" x14ac:dyDescent="0.3">
      <c r="A575">
        <v>572</v>
      </c>
      <c r="B575" t="s">
        <v>307</v>
      </c>
      <c r="C575" t="s">
        <v>28</v>
      </c>
      <c r="D575" t="s">
        <v>29</v>
      </c>
      <c r="E575" t="s">
        <v>30</v>
      </c>
      <c r="F575" t="s">
        <v>31</v>
      </c>
      <c r="G575" t="s">
        <v>217</v>
      </c>
      <c r="H575" t="s">
        <v>2248</v>
      </c>
      <c r="I575" s="4" t="s">
        <v>2249</v>
      </c>
      <c r="J575" s="1">
        <f>((((bot_orders[[#This Row],[cTime]]/ 1000)+3*3600) / 86400) + DATE(1970,1,1))</f>
        <v>45758.462821701389</v>
      </c>
      <c r="K575" s="4" t="s">
        <v>2250</v>
      </c>
      <c r="L575" s="1">
        <f>((((bot_orders[[#This Row],[uTime]]/ 1000)+3*3600) / 86400) + DATE(1970,1,1))</f>
        <v>45758.467612152774</v>
      </c>
      <c r="M575" t="s">
        <v>34</v>
      </c>
      <c r="N575" t="s">
        <v>28</v>
      </c>
      <c r="O575" t="s">
        <v>35</v>
      </c>
      <c r="P575">
        <v>3.3479999999999999</v>
      </c>
      <c r="Q575" t="s">
        <v>36</v>
      </c>
      <c r="R575" t="s">
        <v>55</v>
      </c>
      <c r="S575">
        <v>0.434</v>
      </c>
      <c r="T575">
        <v>0.434</v>
      </c>
      <c r="U575">
        <v>3.3479999999999999</v>
      </c>
      <c r="V575">
        <v>-2.6784000000000001E-3</v>
      </c>
      <c r="W575" t="s">
        <v>39</v>
      </c>
      <c r="X575" s="4">
        <f>IF(bot_orders[[#This Row],[side]]="sell", bot_orders[[#This Row],[accFillSz]]*bot_orders[[#This Row],[avgPx]] + bot_orders[[#This Row],[fee]], -bot_orders[[#This Row],[accFillSz]]*bot_orders[[#This Row],[avgPx]])</f>
        <v>-1.4530319999999999</v>
      </c>
      <c r="Y575" s="4">
        <f>IF(bot_orders[[#This Row],[side]]="buy", bot_orders[[#This Row],[accFillSz]] + bot_orders[[#This Row],[fee]], -bot_orders[[#This Row],[accFillSz]])</f>
        <v>3.3453215999999997</v>
      </c>
      <c r="Z575" s="4">
        <f>IF(bot_orders[[#This Row],[side]]="sell",bot_orders[[#This Row],[accFillSz]]*bot_orders[[#This Row],[avgPx]]+bot_orders[[#This Row],[fee]], 0)</f>
        <v>0</v>
      </c>
      <c r="AA575" s="4">
        <f>IF(bot_orders[[#This Row],[side]]="sell",-bot_orders[[#This Row],[accFillSz]],bot_orders[[#This Row],[accFillSz]]+bot_orders[[#This Row],[fee]])</f>
        <v>3.3453215999999997</v>
      </c>
      <c r="AB575">
        <v>0</v>
      </c>
      <c r="AC575" t="s">
        <v>38</v>
      </c>
      <c r="AD575">
        <v>0</v>
      </c>
      <c r="AE575" t="s">
        <v>40</v>
      </c>
      <c r="AF575" t="s">
        <v>41</v>
      </c>
      <c r="AG575" t="s">
        <v>42</v>
      </c>
      <c r="AH575" t="s">
        <v>28</v>
      </c>
      <c r="AI575">
        <v>3.3453216000000001</v>
      </c>
      <c r="AJ575">
        <v>-1.4530320000000001</v>
      </c>
    </row>
    <row r="576" spans="1:36" x14ac:dyDescent="0.3">
      <c r="A576">
        <v>573</v>
      </c>
      <c r="B576" t="s">
        <v>307</v>
      </c>
      <c r="C576" t="s">
        <v>28</v>
      </c>
      <c r="D576" t="s">
        <v>29</v>
      </c>
      <c r="E576" t="s">
        <v>30</v>
      </c>
      <c r="F576" t="s">
        <v>31</v>
      </c>
      <c r="G576" t="s">
        <v>217</v>
      </c>
      <c r="H576" t="s">
        <v>2251</v>
      </c>
      <c r="I576" s="4" t="s">
        <v>2252</v>
      </c>
      <c r="J576" s="1">
        <f>((((bot_orders[[#This Row],[cTime]]/ 1000)+3*3600) / 86400) + DATE(1970,1,1))</f>
        <v>45758.467612164357</v>
      </c>
      <c r="K576" s="4" t="s">
        <v>2253</v>
      </c>
      <c r="L576" s="1">
        <f>((((bot_orders[[#This Row],[uTime]]/ 1000)+3*3600) / 86400) + DATE(1970,1,1))</f>
        <v>45758.485125069448</v>
      </c>
      <c r="M576" t="s">
        <v>34</v>
      </c>
      <c r="N576" t="s">
        <v>28</v>
      </c>
      <c r="O576" t="s">
        <v>35</v>
      </c>
      <c r="P576">
        <v>3.3450000000000002</v>
      </c>
      <c r="Q576" t="s">
        <v>36</v>
      </c>
      <c r="R576" t="s">
        <v>37</v>
      </c>
      <c r="S576">
        <v>0.436</v>
      </c>
      <c r="T576">
        <v>0.436</v>
      </c>
      <c r="U576">
        <v>3.3450000000000002</v>
      </c>
      <c r="V576">
        <v>-1.166736E-3</v>
      </c>
      <c r="W576" t="s">
        <v>38</v>
      </c>
      <c r="X576" s="4">
        <f>IF(bot_orders[[#This Row],[side]]="sell", bot_orders[[#This Row],[accFillSz]]*bot_orders[[#This Row],[avgPx]] + bot_orders[[#This Row],[fee]], -bot_orders[[#This Row],[accFillSz]]*bot_orders[[#This Row],[avgPx]])</f>
        <v>1.457253264</v>
      </c>
      <c r="Y576" s="4">
        <f>IF(bot_orders[[#This Row],[side]]="buy", bot_orders[[#This Row],[accFillSz]] + bot_orders[[#This Row],[fee]], -bot_orders[[#This Row],[accFillSz]])</f>
        <v>-3.3450000000000002</v>
      </c>
      <c r="Z576" s="4">
        <f>IF(bot_orders[[#This Row],[side]]="sell",bot_orders[[#This Row],[accFillSz]]*bot_orders[[#This Row],[avgPx]]+bot_orders[[#This Row],[fee]], 0)</f>
        <v>1.457253264</v>
      </c>
      <c r="AA576" s="4">
        <f>IF(bot_orders[[#This Row],[side]]="sell",-bot_orders[[#This Row],[accFillSz]],bot_orders[[#This Row],[accFillSz]]+bot_orders[[#This Row],[fee]])</f>
        <v>-3.3450000000000002</v>
      </c>
      <c r="AB576">
        <v>0</v>
      </c>
      <c r="AC576" t="s">
        <v>39</v>
      </c>
      <c r="AD576">
        <v>0</v>
      </c>
      <c r="AE576" t="s">
        <v>40</v>
      </c>
      <c r="AF576" t="s">
        <v>41</v>
      </c>
      <c r="AG576" t="s">
        <v>42</v>
      </c>
      <c r="AH576" t="s">
        <v>28</v>
      </c>
      <c r="AI576">
        <v>-3.3450000000000002</v>
      </c>
      <c r="AJ576">
        <v>1.4572532600000001</v>
      </c>
    </row>
    <row r="577" spans="1:36" x14ac:dyDescent="0.3">
      <c r="A577">
        <v>574</v>
      </c>
      <c r="B577" t="s">
        <v>307</v>
      </c>
      <c r="C577" t="s">
        <v>28</v>
      </c>
      <c r="D577" t="s">
        <v>29</v>
      </c>
      <c r="E577" t="s">
        <v>30</v>
      </c>
      <c r="F577" t="s">
        <v>31</v>
      </c>
      <c r="G577" t="s">
        <v>215</v>
      </c>
      <c r="H577" t="s">
        <v>2254</v>
      </c>
      <c r="I577" s="4" t="s">
        <v>2255</v>
      </c>
      <c r="J577" s="1">
        <f>((((bot_orders[[#This Row],[cTime]]/ 1000)+3*3600) / 86400) + DATE(1970,1,1))</f>
        <v>45758.47267747685</v>
      </c>
      <c r="K577" s="4" t="s">
        <v>2256</v>
      </c>
      <c r="L577" s="1">
        <f>((((bot_orders[[#This Row],[uTime]]/ 1000)+3*3600) / 86400) + DATE(1970,1,1))</f>
        <v>45758.479004502311</v>
      </c>
      <c r="M577" t="s">
        <v>34</v>
      </c>
      <c r="N577" t="s">
        <v>28</v>
      </c>
      <c r="O577" t="s">
        <v>35</v>
      </c>
      <c r="P577">
        <v>3.3450000000000002</v>
      </c>
      <c r="Q577" t="s">
        <v>36</v>
      </c>
      <c r="R577" t="s">
        <v>37</v>
      </c>
      <c r="S577">
        <v>0.434</v>
      </c>
      <c r="T577">
        <v>0.434</v>
      </c>
      <c r="U577">
        <v>3.3450000000000002</v>
      </c>
      <c r="V577">
        <v>-1.1613839999999999E-3</v>
      </c>
      <c r="W577" t="s">
        <v>38</v>
      </c>
      <c r="X577" s="4">
        <f>IF(bot_orders[[#This Row],[side]]="sell", bot_orders[[#This Row],[accFillSz]]*bot_orders[[#This Row],[avgPx]] + bot_orders[[#This Row],[fee]], -bot_orders[[#This Row],[accFillSz]]*bot_orders[[#This Row],[avgPx]])</f>
        <v>1.450568616</v>
      </c>
      <c r="Y577" s="4">
        <f>IF(bot_orders[[#This Row],[side]]="buy", bot_orders[[#This Row],[accFillSz]] + bot_orders[[#This Row],[fee]], -bot_orders[[#This Row],[accFillSz]])</f>
        <v>-3.3450000000000002</v>
      </c>
      <c r="Z577" s="4">
        <f>IF(bot_orders[[#This Row],[side]]="sell",bot_orders[[#This Row],[accFillSz]]*bot_orders[[#This Row],[avgPx]]+bot_orders[[#This Row],[fee]], 0)</f>
        <v>1.450568616</v>
      </c>
      <c r="AA577" s="4">
        <f>IF(bot_orders[[#This Row],[side]]="sell",-bot_orders[[#This Row],[accFillSz]],bot_orders[[#This Row],[accFillSz]]+bot_orders[[#This Row],[fee]])</f>
        <v>-3.3450000000000002</v>
      </c>
      <c r="AB577">
        <v>0</v>
      </c>
      <c r="AC577" t="s">
        <v>39</v>
      </c>
      <c r="AD577">
        <v>0</v>
      </c>
      <c r="AE577" t="s">
        <v>40</v>
      </c>
      <c r="AF577" t="s">
        <v>41</v>
      </c>
      <c r="AG577" t="s">
        <v>42</v>
      </c>
      <c r="AH577" t="s">
        <v>28</v>
      </c>
      <c r="AI577">
        <v>-3.3450000000000002</v>
      </c>
      <c r="AJ577">
        <v>1.4505686200000001</v>
      </c>
    </row>
    <row r="578" spans="1:36" x14ac:dyDescent="0.3">
      <c r="A578">
        <v>575</v>
      </c>
      <c r="B578" t="s">
        <v>307</v>
      </c>
      <c r="C578" t="s">
        <v>28</v>
      </c>
      <c r="D578" t="s">
        <v>29</v>
      </c>
      <c r="E578" t="s">
        <v>30</v>
      </c>
      <c r="F578" t="s">
        <v>31</v>
      </c>
      <c r="G578" t="s">
        <v>995</v>
      </c>
      <c r="H578" t="s">
        <v>2257</v>
      </c>
      <c r="I578" s="4" t="s">
        <v>2258</v>
      </c>
      <c r="J578" s="1">
        <f>((((bot_orders[[#This Row],[cTime]]/ 1000)+3*3600) / 86400) + DATE(1970,1,1))</f>
        <v>45758.522929756946</v>
      </c>
      <c r="K578" s="4" t="s">
        <v>2259</v>
      </c>
      <c r="L578" s="1">
        <f>((((bot_orders[[#This Row],[uTime]]/ 1000)+3*3600) / 86400) + DATE(1970,1,1))</f>
        <v>45758.861391238432</v>
      </c>
      <c r="M578" t="s">
        <v>34</v>
      </c>
      <c r="N578" t="s">
        <v>28</v>
      </c>
      <c r="O578" t="s">
        <v>35</v>
      </c>
      <c r="P578">
        <v>3.2919999999999998</v>
      </c>
      <c r="Q578" t="s">
        <v>36</v>
      </c>
      <c r="R578" t="s">
        <v>37</v>
      </c>
      <c r="S578">
        <v>0.44800000000000001</v>
      </c>
      <c r="T578">
        <v>0.44800000000000001</v>
      </c>
      <c r="U578">
        <v>3.2919999999999998</v>
      </c>
      <c r="V578">
        <v>-1.1798528E-3</v>
      </c>
      <c r="W578" t="s">
        <v>38</v>
      </c>
      <c r="X578" s="4">
        <f>IF(bot_orders[[#This Row],[side]]="sell", bot_orders[[#This Row],[accFillSz]]*bot_orders[[#This Row],[avgPx]] + bot_orders[[#This Row],[fee]], -bot_orders[[#This Row],[accFillSz]]*bot_orders[[#This Row],[avgPx]])</f>
        <v>1.4736361471999999</v>
      </c>
      <c r="Y578" s="4">
        <f>IF(bot_orders[[#This Row],[side]]="buy", bot_orders[[#This Row],[accFillSz]] + bot_orders[[#This Row],[fee]], -bot_orders[[#This Row],[accFillSz]])</f>
        <v>-3.2919999999999998</v>
      </c>
      <c r="Z578" s="4">
        <f>IF(bot_orders[[#This Row],[side]]="sell",bot_orders[[#This Row],[accFillSz]]*bot_orders[[#This Row],[avgPx]]+bot_orders[[#This Row],[fee]], 0)</f>
        <v>1.4736361471999999</v>
      </c>
      <c r="AA578" s="4">
        <f>IF(bot_orders[[#This Row],[side]]="sell",-bot_orders[[#This Row],[accFillSz]],bot_orders[[#This Row],[accFillSz]]+bot_orders[[#This Row],[fee]])</f>
        <v>-3.2919999999999998</v>
      </c>
      <c r="AB578">
        <v>0</v>
      </c>
      <c r="AC578" t="s">
        <v>39</v>
      </c>
      <c r="AD578">
        <v>0</v>
      </c>
      <c r="AE578" t="s">
        <v>40</v>
      </c>
      <c r="AF578" t="s">
        <v>41</v>
      </c>
      <c r="AG578" t="s">
        <v>42</v>
      </c>
      <c r="AH578" t="s">
        <v>28</v>
      </c>
      <c r="AI578">
        <v>-3.2919999999999998</v>
      </c>
      <c r="AJ578">
        <v>1.4736361499999999</v>
      </c>
    </row>
    <row r="579" spans="1:36" x14ac:dyDescent="0.3">
      <c r="A579">
        <v>576</v>
      </c>
      <c r="B579" t="s">
        <v>307</v>
      </c>
      <c r="C579" t="s">
        <v>28</v>
      </c>
      <c r="D579" t="s">
        <v>29</v>
      </c>
      <c r="E579" t="s">
        <v>30</v>
      </c>
      <c r="F579" t="s">
        <v>31</v>
      </c>
      <c r="G579" t="s">
        <v>875</v>
      </c>
      <c r="H579" t="s">
        <v>2260</v>
      </c>
      <c r="I579" s="4" t="s">
        <v>2258</v>
      </c>
      <c r="J579" s="1">
        <f>((((bot_orders[[#This Row],[cTime]]/ 1000)+3*3600) / 86400) + DATE(1970,1,1))</f>
        <v>45758.522929756946</v>
      </c>
      <c r="K579" s="4" t="s">
        <v>2261</v>
      </c>
      <c r="L579" s="1">
        <f>((((bot_orders[[#This Row],[uTime]]/ 1000)+3*3600) / 86400) + DATE(1970,1,1))</f>
        <v>45758.728011180559</v>
      </c>
      <c r="M579" t="s">
        <v>34</v>
      </c>
      <c r="N579" t="s">
        <v>28</v>
      </c>
      <c r="O579" t="s">
        <v>35</v>
      </c>
      <c r="P579">
        <v>3.2919999999999998</v>
      </c>
      <c r="Q579" t="s">
        <v>36</v>
      </c>
      <c r="R579" t="s">
        <v>55</v>
      </c>
      <c r="S579">
        <v>0.436</v>
      </c>
      <c r="T579">
        <v>0.436</v>
      </c>
      <c r="U579">
        <v>3.2919999999999998</v>
      </c>
      <c r="V579">
        <v>-2.6335999999999998E-3</v>
      </c>
      <c r="W579" t="s">
        <v>39</v>
      </c>
      <c r="X579" s="4">
        <f>IF(bot_orders[[#This Row],[side]]="sell", bot_orders[[#This Row],[accFillSz]]*bot_orders[[#This Row],[avgPx]] + bot_orders[[#This Row],[fee]], -bot_orders[[#This Row],[accFillSz]]*bot_orders[[#This Row],[avgPx]])</f>
        <v>-1.4353119999999999</v>
      </c>
      <c r="Y579" s="4">
        <f>IF(bot_orders[[#This Row],[side]]="buy", bot_orders[[#This Row],[accFillSz]] + bot_orders[[#This Row],[fee]], -bot_orders[[#This Row],[accFillSz]])</f>
        <v>3.2893664</v>
      </c>
      <c r="Z579" s="4">
        <f>IF(bot_orders[[#This Row],[side]]="sell",bot_orders[[#This Row],[accFillSz]]*bot_orders[[#This Row],[avgPx]]+bot_orders[[#This Row],[fee]], 0)</f>
        <v>0</v>
      </c>
      <c r="AA579" s="4">
        <f>IF(bot_orders[[#This Row],[side]]="sell",-bot_orders[[#This Row],[accFillSz]],bot_orders[[#This Row],[accFillSz]]+bot_orders[[#This Row],[fee]])</f>
        <v>3.2893664</v>
      </c>
      <c r="AB579">
        <v>0</v>
      </c>
      <c r="AC579" t="s">
        <v>38</v>
      </c>
      <c r="AD579">
        <v>0</v>
      </c>
      <c r="AE579" t="s">
        <v>40</v>
      </c>
      <c r="AF579" t="s">
        <v>41</v>
      </c>
      <c r="AG579" t="s">
        <v>42</v>
      </c>
      <c r="AH579" t="s">
        <v>28</v>
      </c>
      <c r="AI579">
        <v>3.2893664</v>
      </c>
      <c r="AJ579">
        <v>-1.4353119999999999</v>
      </c>
    </row>
    <row r="580" spans="1:36" x14ac:dyDescent="0.3">
      <c r="A580">
        <v>577</v>
      </c>
      <c r="B580" t="s">
        <v>307</v>
      </c>
      <c r="C580" t="s">
        <v>28</v>
      </c>
      <c r="D580" t="s">
        <v>29</v>
      </c>
      <c r="E580" t="s">
        <v>30</v>
      </c>
      <c r="F580" t="s">
        <v>31</v>
      </c>
      <c r="G580" t="s">
        <v>213</v>
      </c>
      <c r="H580" t="s">
        <v>2262</v>
      </c>
      <c r="I580" s="4" t="s">
        <v>2258</v>
      </c>
      <c r="J580" s="1">
        <f>((((bot_orders[[#This Row],[cTime]]/ 1000)+3*3600) / 86400) + DATE(1970,1,1))</f>
        <v>45758.522929756946</v>
      </c>
      <c r="K580" s="4" t="s">
        <v>2263</v>
      </c>
      <c r="L580" s="1">
        <f>((((bot_orders[[#This Row],[uTime]]/ 1000)+3*3600) / 86400) + DATE(1970,1,1))</f>
        <v>45758.522929814819</v>
      </c>
      <c r="M580" t="s">
        <v>34</v>
      </c>
      <c r="N580" t="s">
        <v>28</v>
      </c>
      <c r="O580" t="s">
        <v>35</v>
      </c>
      <c r="P580">
        <v>3.2919999999999998</v>
      </c>
      <c r="Q580" t="s">
        <v>36</v>
      </c>
      <c r="R580" t="s">
        <v>55</v>
      </c>
      <c r="S580">
        <v>0.438</v>
      </c>
      <c r="T580">
        <v>0.43680000000000002</v>
      </c>
      <c r="U580">
        <v>3.2919999999999998</v>
      </c>
      <c r="V580">
        <v>-3.2919999999999998E-3</v>
      </c>
      <c r="W580" t="s">
        <v>39</v>
      </c>
      <c r="X580" s="4">
        <f>IF(bot_orders[[#This Row],[side]]="sell", bot_orders[[#This Row],[accFillSz]]*bot_orders[[#This Row],[avgPx]] + bot_orders[[#This Row],[fee]], -bot_orders[[#This Row],[accFillSz]]*bot_orders[[#This Row],[avgPx]])</f>
        <v>-1.4379455999999999</v>
      </c>
      <c r="Y580" s="4">
        <f>IF(bot_orders[[#This Row],[side]]="buy", bot_orders[[#This Row],[accFillSz]] + bot_orders[[#This Row],[fee]], -bot_orders[[#This Row],[accFillSz]])</f>
        <v>3.2887079999999997</v>
      </c>
      <c r="Z580" s="4">
        <f>IF(bot_orders[[#This Row],[side]]="sell",bot_orders[[#This Row],[accFillSz]]*bot_orders[[#This Row],[avgPx]]+bot_orders[[#This Row],[fee]], 0)</f>
        <v>0</v>
      </c>
      <c r="AA580" s="4">
        <f>IF(bot_orders[[#This Row],[side]]="sell",-bot_orders[[#This Row],[accFillSz]],bot_orders[[#This Row],[accFillSz]]+bot_orders[[#This Row],[fee]])</f>
        <v>3.2887079999999997</v>
      </c>
      <c r="AB580">
        <v>0</v>
      </c>
      <c r="AC580" t="s">
        <v>38</v>
      </c>
      <c r="AD580">
        <v>0</v>
      </c>
      <c r="AE580" t="s">
        <v>40</v>
      </c>
      <c r="AF580" t="s">
        <v>41</v>
      </c>
      <c r="AG580" t="s">
        <v>42</v>
      </c>
      <c r="AH580" t="s">
        <v>28</v>
      </c>
      <c r="AI580">
        <v>3.2887080000000002</v>
      </c>
      <c r="AJ580">
        <v>-1.4379455999999999</v>
      </c>
    </row>
    <row r="581" spans="1:36" x14ac:dyDescent="0.3">
      <c r="A581">
        <v>578</v>
      </c>
      <c r="B581" t="s">
        <v>307</v>
      </c>
      <c r="C581" t="s">
        <v>28</v>
      </c>
      <c r="D581" t="s">
        <v>29</v>
      </c>
      <c r="E581" t="s">
        <v>30</v>
      </c>
      <c r="F581" t="s">
        <v>31</v>
      </c>
      <c r="G581" t="s">
        <v>53</v>
      </c>
      <c r="H581" t="s">
        <v>2264</v>
      </c>
      <c r="I581" s="4" t="s">
        <v>2258</v>
      </c>
      <c r="J581" s="1">
        <f>((((bot_orders[[#This Row],[cTime]]/ 1000)+3*3600) / 86400) + DATE(1970,1,1))</f>
        <v>45758.522929756946</v>
      </c>
      <c r="K581" s="4" t="s">
        <v>2263</v>
      </c>
      <c r="L581" s="1">
        <f>((((bot_orders[[#This Row],[uTime]]/ 1000)+3*3600) / 86400) + DATE(1970,1,1))</f>
        <v>45758.522929814819</v>
      </c>
      <c r="M581" t="s">
        <v>34</v>
      </c>
      <c r="N581" t="s">
        <v>28</v>
      </c>
      <c r="O581" t="s">
        <v>35</v>
      </c>
      <c r="P581">
        <v>3.2919999999999998</v>
      </c>
      <c r="Q581" t="s">
        <v>36</v>
      </c>
      <c r="R581" t="s">
        <v>55</v>
      </c>
      <c r="S581">
        <v>0.44</v>
      </c>
      <c r="T581">
        <v>0.43680000000000002</v>
      </c>
      <c r="U581">
        <v>3.2919999999999998</v>
      </c>
      <c r="V581">
        <v>-3.2919999999999998E-3</v>
      </c>
      <c r="W581" t="s">
        <v>39</v>
      </c>
      <c r="X581" s="4">
        <f>IF(bot_orders[[#This Row],[side]]="sell", bot_orders[[#This Row],[accFillSz]]*bot_orders[[#This Row],[avgPx]] + bot_orders[[#This Row],[fee]], -bot_orders[[#This Row],[accFillSz]]*bot_orders[[#This Row],[avgPx]])</f>
        <v>-1.4379455999999999</v>
      </c>
      <c r="Y581" s="4">
        <f>IF(bot_orders[[#This Row],[side]]="buy", bot_orders[[#This Row],[accFillSz]] + bot_orders[[#This Row],[fee]], -bot_orders[[#This Row],[accFillSz]])</f>
        <v>3.2887079999999997</v>
      </c>
      <c r="Z581" s="4">
        <f>IF(bot_orders[[#This Row],[side]]="sell",bot_orders[[#This Row],[accFillSz]]*bot_orders[[#This Row],[avgPx]]+bot_orders[[#This Row],[fee]], 0)</f>
        <v>0</v>
      </c>
      <c r="AA581" s="4">
        <f>IF(bot_orders[[#This Row],[side]]="sell",-bot_orders[[#This Row],[accFillSz]],bot_orders[[#This Row],[accFillSz]]+bot_orders[[#This Row],[fee]])</f>
        <v>3.2887079999999997</v>
      </c>
      <c r="AB581">
        <v>0</v>
      </c>
      <c r="AC581" t="s">
        <v>38</v>
      </c>
      <c r="AD581">
        <v>0</v>
      </c>
      <c r="AE581" t="s">
        <v>40</v>
      </c>
      <c r="AF581" t="s">
        <v>41</v>
      </c>
      <c r="AG581" t="s">
        <v>42</v>
      </c>
      <c r="AH581" t="s">
        <v>28</v>
      </c>
      <c r="AI581">
        <v>3.2887080000000002</v>
      </c>
      <c r="AJ581">
        <v>-1.4379455999999999</v>
      </c>
    </row>
    <row r="582" spans="1:36" x14ac:dyDescent="0.3">
      <c r="A582">
        <v>579</v>
      </c>
      <c r="B582" t="s">
        <v>307</v>
      </c>
      <c r="C582" t="s">
        <v>28</v>
      </c>
      <c r="D582" t="s">
        <v>29</v>
      </c>
      <c r="E582" t="s">
        <v>30</v>
      </c>
      <c r="F582" t="s">
        <v>31</v>
      </c>
      <c r="G582" t="s">
        <v>252</v>
      </c>
      <c r="H582" t="s">
        <v>2265</v>
      </c>
      <c r="I582" s="4" t="s">
        <v>2258</v>
      </c>
      <c r="J582" s="1">
        <f>((((bot_orders[[#This Row],[cTime]]/ 1000)+3*3600) / 86400) + DATE(1970,1,1))</f>
        <v>45758.522929756946</v>
      </c>
      <c r="K582" s="4" t="s">
        <v>2263</v>
      </c>
      <c r="L582" s="1">
        <f>((((bot_orders[[#This Row],[uTime]]/ 1000)+3*3600) / 86400) + DATE(1970,1,1))</f>
        <v>45758.522929814819</v>
      </c>
      <c r="M582" t="s">
        <v>34</v>
      </c>
      <c r="N582" t="s">
        <v>28</v>
      </c>
      <c r="O582" t="s">
        <v>35</v>
      </c>
      <c r="P582">
        <v>3.2919999999999998</v>
      </c>
      <c r="Q582" t="s">
        <v>36</v>
      </c>
      <c r="R582" t="s">
        <v>55</v>
      </c>
      <c r="S582">
        <v>0.442</v>
      </c>
      <c r="T582">
        <v>0.43680000000000002</v>
      </c>
      <c r="U582">
        <v>3.2919999999999998</v>
      </c>
      <c r="V582">
        <v>-3.2919999999999998E-3</v>
      </c>
      <c r="W582" t="s">
        <v>39</v>
      </c>
      <c r="X582" s="4">
        <f>IF(bot_orders[[#This Row],[side]]="sell", bot_orders[[#This Row],[accFillSz]]*bot_orders[[#This Row],[avgPx]] + bot_orders[[#This Row],[fee]], -bot_orders[[#This Row],[accFillSz]]*bot_orders[[#This Row],[avgPx]])</f>
        <v>-1.4379455999999999</v>
      </c>
      <c r="Y582" s="4">
        <f>IF(bot_orders[[#This Row],[side]]="buy", bot_orders[[#This Row],[accFillSz]] + bot_orders[[#This Row],[fee]], -bot_orders[[#This Row],[accFillSz]])</f>
        <v>3.2887079999999997</v>
      </c>
      <c r="Z582" s="4">
        <f>IF(bot_orders[[#This Row],[side]]="sell",bot_orders[[#This Row],[accFillSz]]*bot_orders[[#This Row],[avgPx]]+bot_orders[[#This Row],[fee]], 0)</f>
        <v>0</v>
      </c>
      <c r="AA582" s="4">
        <f>IF(bot_orders[[#This Row],[side]]="sell",-bot_orders[[#This Row],[accFillSz]],bot_orders[[#This Row],[accFillSz]]+bot_orders[[#This Row],[fee]])</f>
        <v>3.2887079999999997</v>
      </c>
      <c r="AB582">
        <v>0</v>
      </c>
      <c r="AC582" t="s">
        <v>38</v>
      </c>
      <c r="AD582">
        <v>0</v>
      </c>
      <c r="AE582" t="s">
        <v>40</v>
      </c>
      <c r="AF582" t="s">
        <v>41</v>
      </c>
      <c r="AG582" t="s">
        <v>42</v>
      </c>
      <c r="AH582" t="s">
        <v>28</v>
      </c>
      <c r="AI582">
        <v>3.2887080000000002</v>
      </c>
      <c r="AJ582">
        <v>-1.4379455999999999</v>
      </c>
    </row>
    <row r="583" spans="1:36" x14ac:dyDescent="0.3">
      <c r="A583">
        <v>580</v>
      </c>
      <c r="B583" t="s">
        <v>307</v>
      </c>
      <c r="C583" t="s">
        <v>28</v>
      </c>
      <c r="D583" t="s">
        <v>29</v>
      </c>
      <c r="E583" t="s">
        <v>30</v>
      </c>
      <c r="F583" t="s">
        <v>31</v>
      </c>
      <c r="G583" t="s">
        <v>255</v>
      </c>
      <c r="H583" t="s">
        <v>2266</v>
      </c>
      <c r="I583" s="4" t="s">
        <v>2258</v>
      </c>
      <c r="J583" s="1">
        <f>((((bot_orders[[#This Row],[cTime]]/ 1000)+3*3600) / 86400) + DATE(1970,1,1))</f>
        <v>45758.522929756946</v>
      </c>
      <c r="K583" s="4" t="s">
        <v>2263</v>
      </c>
      <c r="L583" s="1">
        <f>((((bot_orders[[#This Row],[uTime]]/ 1000)+3*3600) / 86400) + DATE(1970,1,1))</f>
        <v>45758.522929814819</v>
      </c>
      <c r="M583" t="s">
        <v>34</v>
      </c>
      <c r="N583" t="s">
        <v>28</v>
      </c>
      <c r="O583" t="s">
        <v>35</v>
      </c>
      <c r="P583">
        <v>3.2919999999999998</v>
      </c>
      <c r="Q583" t="s">
        <v>36</v>
      </c>
      <c r="R583" t="s">
        <v>55</v>
      </c>
      <c r="S583">
        <v>0.44400000000000001</v>
      </c>
      <c r="T583">
        <v>0.43680000000000002</v>
      </c>
      <c r="U583">
        <v>3.2919999999999998</v>
      </c>
      <c r="V583">
        <v>-3.2919999999999998E-3</v>
      </c>
      <c r="W583" t="s">
        <v>39</v>
      </c>
      <c r="X583" s="4">
        <f>IF(bot_orders[[#This Row],[side]]="sell", bot_orders[[#This Row],[accFillSz]]*bot_orders[[#This Row],[avgPx]] + bot_orders[[#This Row],[fee]], -bot_orders[[#This Row],[accFillSz]]*bot_orders[[#This Row],[avgPx]])</f>
        <v>-1.4379455999999999</v>
      </c>
      <c r="Y583" s="4">
        <f>IF(bot_orders[[#This Row],[side]]="buy", bot_orders[[#This Row],[accFillSz]] + bot_orders[[#This Row],[fee]], -bot_orders[[#This Row],[accFillSz]])</f>
        <v>3.2887079999999997</v>
      </c>
      <c r="Z583" s="4">
        <f>IF(bot_orders[[#This Row],[side]]="sell",bot_orders[[#This Row],[accFillSz]]*bot_orders[[#This Row],[avgPx]]+bot_orders[[#This Row],[fee]], 0)</f>
        <v>0</v>
      </c>
      <c r="AA583" s="4">
        <f>IF(bot_orders[[#This Row],[side]]="sell",-bot_orders[[#This Row],[accFillSz]],bot_orders[[#This Row],[accFillSz]]+bot_orders[[#This Row],[fee]])</f>
        <v>3.2887079999999997</v>
      </c>
      <c r="AB583">
        <v>0</v>
      </c>
      <c r="AC583" t="s">
        <v>38</v>
      </c>
      <c r="AD583">
        <v>0</v>
      </c>
      <c r="AE583" t="s">
        <v>40</v>
      </c>
      <c r="AF583" t="s">
        <v>41</v>
      </c>
      <c r="AG583" t="s">
        <v>42</v>
      </c>
      <c r="AH583" t="s">
        <v>28</v>
      </c>
      <c r="AI583">
        <v>3.2887080000000002</v>
      </c>
      <c r="AJ583">
        <v>-1.4379455999999999</v>
      </c>
    </row>
    <row r="584" spans="1:36" x14ac:dyDescent="0.3">
      <c r="A584">
        <v>581</v>
      </c>
      <c r="B584" t="s">
        <v>307</v>
      </c>
      <c r="C584" t="s">
        <v>28</v>
      </c>
      <c r="D584" t="s">
        <v>29</v>
      </c>
      <c r="E584" t="s">
        <v>30</v>
      </c>
      <c r="F584" t="s">
        <v>31</v>
      </c>
      <c r="G584" t="s">
        <v>213</v>
      </c>
      <c r="H584" t="s">
        <v>2267</v>
      </c>
      <c r="I584" s="4" t="s">
        <v>2268</v>
      </c>
      <c r="J584" s="1">
        <f>((((bot_orders[[#This Row],[cTime]]/ 1000)+3*3600) / 86400) + DATE(1970,1,1))</f>
        <v>45758.522929826388</v>
      </c>
      <c r="K584" s="4" t="s">
        <v>2269</v>
      </c>
      <c r="L584" s="1">
        <f>((((bot_orders[[#This Row],[uTime]]/ 1000)+3*3600) / 86400) + DATE(1970,1,1))</f>
        <v>45758.532240914355</v>
      </c>
      <c r="M584" t="s">
        <v>34</v>
      </c>
      <c r="N584" t="s">
        <v>28</v>
      </c>
      <c r="O584" t="s">
        <v>35</v>
      </c>
      <c r="P584">
        <v>3.2879999999999998</v>
      </c>
      <c r="Q584" t="s">
        <v>36</v>
      </c>
      <c r="R584" t="s">
        <v>37</v>
      </c>
      <c r="S584">
        <v>0.44</v>
      </c>
      <c r="T584">
        <v>0.44</v>
      </c>
      <c r="U584">
        <v>3.2879999999999998</v>
      </c>
      <c r="V584">
        <v>-1.1573760000000001E-3</v>
      </c>
      <c r="W584" t="s">
        <v>38</v>
      </c>
      <c r="X584" s="4">
        <f>IF(bot_orders[[#This Row],[side]]="sell", bot_orders[[#This Row],[accFillSz]]*bot_orders[[#This Row],[avgPx]] + bot_orders[[#This Row],[fee]], -bot_orders[[#This Row],[accFillSz]]*bot_orders[[#This Row],[avgPx]])</f>
        <v>1.4455626239999999</v>
      </c>
      <c r="Y584" s="4">
        <f>IF(bot_orders[[#This Row],[side]]="buy", bot_orders[[#This Row],[accFillSz]] + bot_orders[[#This Row],[fee]], -bot_orders[[#This Row],[accFillSz]])</f>
        <v>-3.2879999999999998</v>
      </c>
      <c r="Z584" s="4">
        <f>IF(bot_orders[[#This Row],[side]]="sell",bot_orders[[#This Row],[accFillSz]]*bot_orders[[#This Row],[avgPx]]+bot_orders[[#This Row],[fee]], 0)</f>
        <v>1.4455626239999999</v>
      </c>
      <c r="AA584" s="4">
        <f>IF(bot_orders[[#This Row],[side]]="sell",-bot_orders[[#This Row],[accFillSz]],bot_orders[[#This Row],[accFillSz]]+bot_orders[[#This Row],[fee]])</f>
        <v>-3.2879999999999998</v>
      </c>
      <c r="AB584">
        <v>0</v>
      </c>
      <c r="AC584" t="s">
        <v>39</v>
      </c>
      <c r="AD584">
        <v>0</v>
      </c>
      <c r="AE584" t="s">
        <v>40</v>
      </c>
      <c r="AF584" t="s">
        <v>41</v>
      </c>
      <c r="AG584" t="s">
        <v>42</v>
      </c>
      <c r="AH584" t="s">
        <v>28</v>
      </c>
      <c r="AI584">
        <v>-3.2879999999999998</v>
      </c>
      <c r="AJ584">
        <v>1.44556262</v>
      </c>
    </row>
    <row r="585" spans="1:36" x14ac:dyDescent="0.3">
      <c r="A585">
        <v>582</v>
      </c>
      <c r="B585" t="s">
        <v>307</v>
      </c>
      <c r="C585" t="s">
        <v>28</v>
      </c>
      <c r="D585" t="s">
        <v>29</v>
      </c>
      <c r="E585" t="s">
        <v>30</v>
      </c>
      <c r="F585" t="s">
        <v>31</v>
      </c>
      <c r="G585" t="s">
        <v>53</v>
      </c>
      <c r="H585" t="s">
        <v>2270</v>
      </c>
      <c r="I585" s="4" t="s">
        <v>2268</v>
      </c>
      <c r="J585" s="1">
        <f>((((bot_orders[[#This Row],[cTime]]/ 1000)+3*3600) / 86400) + DATE(1970,1,1))</f>
        <v>45758.522929826388</v>
      </c>
      <c r="K585" s="4" t="s">
        <v>2271</v>
      </c>
      <c r="L585" s="1">
        <f>((((bot_orders[[#This Row],[uTime]]/ 1000)+3*3600) / 86400) + DATE(1970,1,1))</f>
        <v>45758.540230914354</v>
      </c>
      <c r="M585" t="s">
        <v>34</v>
      </c>
      <c r="N585" t="s">
        <v>28</v>
      </c>
      <c r="O585" t="s">
        <v>35</v>
      </c>
      <c r="P585">
        <v>3.2879999999999998</v>
      </c>
      <c r="Q585" t="s">
        <v>36</v>
      </c>
      <c r="R585" t="s">
        <v>37</v>
      </c>
      <c r="S585">
        <v>0.442</v>
      </c>
      <c r="T585">
        <v>0.442</v>
      </c>
      <c r="U585">
        <v>3.2879999999999998</v>
      </c>
      <c r="V585">
        <v>-1.1626367999999999E-3</v>
      </c>
      <c r="W585" t="s">
        <v>38</v>
      </c>
      <c r="X585" s="4">
        <f>IF(bot_orders[[#This Row],[side]]="sell", bot_orders[[#This Row],[accFillSz]]*bot_orders[[#This Row],[avgPx]] + bot_orders[[#This Row],[fee]], -bot_orders[[#This Row],[accFillSz]]*bot_orders[[#This Row],[avgPx]])</f>
        <v>1.4521333632</v>
      </c>
      <c r="Y585" s="4">
        <f>IF(bot_orders[[#This Row],[side]]="buy", bot_orders[[#This Row],[accFillSz]] + bot_orders[[#This Row],[fee]], -bot_orders[[#This Row],[accFillSz]])</f>
        <v>-3.2879999999999998</v>
      </c>
      <c r="Z585" s="4">
        <f>IF(bot_orders[[#This Row],[side]]="sell",bot_orders[[#This Row],[accFillSz]]*bot_orders[[#This Row],[avgPx]]+bot_orders[[#This Row],[fee]], 0)</f>
        <v>1.4521333632</v>
      </c>
      <c r="AA585" s="4">
        <f>IF(bot_orders[[#This Row],[side]]="sell",-bot_orders[[#This Row],[accFillSz]],bot_orders[[#This Row],[accFillSz]]+bot_orders[[#This Row],[fee]])</f>
        <v>-3.2879999999999998</v>
      </c>
      <c r="AB585">
        <v>0</v>
      </c>
      <c r="AC585" t="s">
        <v>39</v>
      </c>
      <c r="AD585">
        <v>0</v>
      </c>
      <c r="AE585" t="s">
        <v>40</v>
      </c>
      <c r="AF585" t="s">
        <v>41</v>
      </c>
      <c r="AG585" t="s">
        <v>42</v>
      </c>
      <c r="AH585" t="s">
        <v>28</v>
      </c>
      <c r="AI585">
        <v>-3.2879999999999998</v>
      </c>
      <c r="AJ585">
        <v>1.4521333599999999</v>
      </c>
    </row>
    <row r="586" spans="1:36" x14ac:dyDescent="0.3">
      <c r="A586">
        <v>583</v>
      </c>
      <c r="B586" t="s">
        <v>307</v>
      </c>
      <c r="C586" t="s">
        <v>28</v>
      </c>
      <c r="D586" t="s">
        <v>29</v>
      </c>
      <c r="E586" t="s">
        <v>30</v>
      </c>
      <c r="F586" t="s">
        <v>31</v>
      </c>
      <c r="G586" t="s">
        <v>252</v>
      </c>
      <c r="H586" t="s">
        <v>2272</v>
      </c>
      <c r="I586" s="4" t="s">
        <v>2268</v>
      </c>
      <c r="J586" s="1">
        <f>((((bot_orders[[#This Row],[cTime]]/ 1000)+3*3600) / 86400) + DATE(1970,1,1))</f>
        <v>45758.522929826388</v>
      </c>
      <c r="K586" s="4" t="s">
        <v>2273</v>
      </c>
      <c r="L586" s="1">
        <f>((((bot_orders[[#This Row],[uTime]]/ 1000)+3*3600) / 86400) + DATE(1970,1,1))</f>
        <v>45758.565320937501</v>
      </c>
      <c r="M586" t="s">
        <v>34</v>
      </c>
      <c r="N586" t="s">
        <v>28</v>
      </c>
      <c r="O586" t="s">
        <v>35</v>
      </c>
      <c r="P586">
        <v>3.2879999999999998</v>
      </c>
      <c r="Q586" t="s">
        <v>36</v>
      </c>
      <c r="R586" t="s">
        <v>37</v>
      </c>
      <c r="S586">
        <v>0.44400000000000001</v>
      </c>
      <c r="T586">
        <v>0.44400000000000001</v>
      </c>
      <c r="U586">
        <v>3.2879999999999998</v>
      </c>
      <c r="V586">
        <v>-1.1678976E-3</v>
      </c>
      <c r="W586" t="s">
        <v>38</v>
      </c>
      <c r="X586" s="4">
        <f>IF(bot_orders[[#This Row],[side]]="sell", bot_orders[[#This Row],[accFillSz]]*bot_orders[[#This Row],[avgPx]] + bot_orders[[#This Row],[fee]], -bot_orders[[#This Row],[accFillSz]]*bot_orders[[#This Row],[avgPx]])</f>
        <v>1.4587041023999998</v>
      </c>
      <c r="Y586" s="4">
        <f>IF(bot_orders[[#This Row],[side]]="buy", bot_orders[[#This Row],[accFillSz]] + bot_orders[[#This Row],[fee]], -bot_orders[[#This Row],[accFillSz]])</f>
        <v>-3.2879999999999998</v>
      </c>
      <c r="Z586" s="4">
        <f>IF(bot_orders[[#This Row],[side]]="sell",bot_orders[[#This Row],[accFillSz]]*bot_orders[[#This Row],[avgPx]]+bot_orders[[#This Row],[fee]], 0)</f>
        <v>1.4587041023999998</v>
      </c>
      <c r="AA586" s="4">
        <f>IF(bot_orders[[#This Row],[side]]="sell",-bot_orders[[#This Row],[accFillSz]],bot_orders[[#This Row],[accFillSz]]+bot_orders[[#This Row],[fee]])</f>
        <v>-3.2879999999999998</v>
      </c>
      <c r="AB586">
        <v>0</v>
      </c>
      <c r="AC586" t="s">
        <v>39</v>
      </c>
      <c r="AD586">
        <v>0</v>
      </c>
      <c r="AE586" t="s">
        <v>40</v>
      </c>
      <c r="AF586" t="s">
        <v>41</v>
      </c>
      <c r="AG586" t="s">
        <v>42</v>
      </c>
      <c r="AH586" t="s">
        <v>28</v>
      </c>
      <c r="AI586">
        <v>-3.2879999999999998</v>
      </c>
      <c r="AJ586">
        <v>1.4587041000000001</v>
      </c>
    </row>
    <row r="587" spans="1:36" x14ac:dyDescent="0.3">
      <c r="A587">
        <v>584</v>
      </c>
      <c r="B587" t="s">
        <v>307</v>
      </c>
      <c r="C587" t="s">
        <v>28</v>
      </c>
      <c r="D587" t="s">
        <v>29</v>
      </c>
      <c r="E587" t="s">
        <v>30</v>
      </c>
      <c r="F587" t="s">
        <v>31</v>
      </c>
      <c r="G587" t="s">
        <v>255</v>
      </c>
      <c r="H587" t="s">
        <v>2274</v>
      </c>
      <c r="I587" s="4" t="s">
        <v>2268</v>
      </c>
      <c r="J587" s="1">
        <f>((((bot_orders[[#This Row],[cTime]]/ 1000)+3*3600) / 86400) + DATE(1970,1,1))</f>
        <v>45758.522929826388</v>
      </c>
      <c r="K587" s="4" t="s">
        <v>2275</v>
      </c>
      <c r="L587" s="1">
        <f>((((bot_orders[[#This Row],[uTime]]/ 1000)+3*3600) / 86400) + DATE(1970,1,1))</f>
        <v>45758.860940555554</v>
      </c>
      <c r="M587" t="s">
        <v>34</v>
      </c>
      <c r="N587" t="s">
        <v>28</v>
      </c>
      <c r="O587" t="s">
        <v>35</v>
      </c>
      <c r="P587">
        <v>3.2879999999999998</v>
      </c>
      <c r="Q587" t="s">
        <v>36</v>
      </c>
      <c r="R587" t="s">
        <v>37</v>
      </c>
      <c r="S587">
        <v>0.44600000000000001</v>
      </c>
      <c r="T587">
        <v>0.44600000000000001</v>
      </c>
      <c r="U587">
        <v>3.2879999999999998</v>
      </c>
      <c r="V587">
        <v>-1.1731584E-3</v>
      </c>
      <c r="W587" t="s">
        <v>38</v>
      </c>
      <c r="X587" s="4">
        <f>IF(bot_orders[[#This Row],[side]]="sell", bot_orders[[#This Row],[accFillSz]]*bot_orders[[#This Row],[avgPx]] + bot_orders[[#This Row],[fee]], -bot_orders[[#This Row],[accFillSz]]*bot_orders[[#This Row],[avgPx]])</f>
        <v>1.4652748415999999</v>
      </c>
      <c r="Y587" s="4">
        <f>IF(bot_orders[[#This Row],[side]]="buy", bot_orders[[#This Row],[accFillSz]] + bot_orders[[#This Row],[fee]], -bot_orders[[#This Row],[accFillSz]])</f>
        <v>-3.2879999999999998</v>
      </c>
      <c r="Z587" s="4">
        <f>IF(bot_orders[[#This Row],[side]]="sell",bot_orders[[#This Row],[accFillSz]]*bot_orders[[#This Row],[avgPx]]+bot_orders[[#This Row],[fee]], 0)</f>
        <v>1.4652748415999999</v>
      </c>
      <c r="AA587" s="4">
        <f>IF(bot_orders[[#This Row],[side]]="sell",-bot_orders[[#This Row],[accFillSz]],bot_orders[[#This Row],[accFillSz]]+bot_orders[[#This Row],[fee]])</f>
        <v>-3.2879999999999998</v>
      </c>
      <c r="AB587">
        <v>0</v>
      </c>
      <c r="AC587" t="s">
        <v>39</v>
      </c>
      <c r="AD587">
        <v>0</v>
      </c>
      <c r="AE587" t="s">
        <v>40</v>
      </c>
      <c r="AF587" t="s">
        <v>41</v>
      </c>
      <c r="AG587" t="s">
        <v>42</v>
      </c>
      <c r="AH587" t="s">
        <v>28</v>
      </c>
      <c r="AI587">
        <v>-3.2879999999999998</v>
      </c>
      <c r="AJ587">
        <v>1.46527484</v>
      </c>
    </row>
    <row r="588" spans="1:36" x14ac:dyDescent="0.3">
      <c r="A588">
        <v>585</v>
      </c>
      <c r="B588" t="s">
        <v>307</v>
      </c>
      <c r="C588" t="s">
        <v>28</v>
      </c>
      <c r="D588" t="s">
        <v>29</v>
      </c>
      <c r="E588" t="s">
        <v>30</v>
      </c>
      <c r="F588" t="s">
        <v>31</v>
      </c>
      <c r="G588" t="s">
        <v>915</v>
      </c>
      <c r="H588" t="s">
        <v>2276</v>
      </c>
      <c r="I588" s="4" t="s">
        <v>2277</v>
      </c>
      <c r="J588" s="1">
        <f>((((bot_orders[[#This Row],[cTime]]/ 1000)+3*3600) / 86400) + DATE(1970,1,1))</f>
        <v>45758.532240925924</v>
      </c>
      <c r="K588" s="4" t="s">
        <v>2278</v>
      </c>
      <c r="L588" s="1">
        <f>((((bot_orders[[#This Row],[uTime]]/ 1000)+3*3600) / 86400) + DATE(1970,1,1))</f>
        <v>45758.615535810182</v>
      </c>
      <c r="M588" t="s">
        <v>34</v>
      </c>
      <c r="N588" t="s">
        <v>28</v>
      </c>
      <c r="O588" t="s">
        <v>35</v>
      </c>
      <c r="P588">
        <v>3.2919999999999998</v>
      </c>
      <c r="Q588" t="s">
        <v>36</v>
      </c>
      <c r="R588" t="s">
        <v>55</v>
      </c>
      <c r="S588">
        <v>0.438</v>
      </c>
      <c r="T588">
        <v>0.438</v>
      </c>
      <c r="U588">
        <v>3.2919999999999998</v>
      </c>
      <c r="V588">
        <v>-2.6335999999999998E-3</v>
      </c>
      <c r="W588" t="s">
        <v>39</v>
      </c>
      <c r="X588" s="4">
        <f>IF(bot_orders[[#This Row],[side]]="sell", bot_orders[[#This Row],[accFillSz]]*bot_orders[[#This Row],[avgPx]] + bot_orders[[#This Row],[fee]], -bot_orders[[#This Row],[accFillSz]]*bot_orders[[#This Row],[avgPx]])</f>
        <v>-1.4418959999999998</v>
      </c>
      <c r="Y588" s="4">
        <f>IF(bot_orders[[#This Row],[side]]="buy", bot_orders[[#This Row],[accFillSz]] + bot_orders[[#This Row],[fee]], -bot_orders[[#This Row],[accFillSz]])</f>
        <v>3.2893664</v>
      </c>
      <c r="Z588" s="4">
        <f>IF(bot_orders[[#This Row],[side]]="sell",bot_orders[[#This Row],[accFillSz]]*bot_orders[[#This Row],[avgPx]]+bot_orders[[#This Row],[fee]], 0)</f>
        <v>0</v>
      </c>
      <c r="AA588" s="4">
        <f>IF(bot_orders[[#This Row],[side]]="sell",-bot_orders[[#This Row],[accFillSz]],bot_orders[[#This Row],[accFillSz]]+bot_orders[[#This Row],[fee]])</f>
        <v>3.2893664</v>
      </c>
      <c r="AB588">
        <v>0</v>
      </c>
      <c r="AC588" t="s">
        <v>38</v>
      </c>
      <c r="AD588">
        <v>0</v>
      </c>
      <c r="AE588" t="s">
        <v>40</v>
      </c>
      <c r="AF588" t="s">
        <v>41</v>
      </c>
      <c r="AG588" t="s">
        <v>42</v>
      </c>
      <c r="AH588" t="s">
        <v>28</v>
      </c>
      <c r="AI588">
        <v>3.2893664</v>
      </c>
      <c r="AJ588">
        <v>-1.4418960000000001</v>
      </c>
    </row>
    <row r="589" spans="1:36" x14ac:dyDescent="0.3">
      <c r="A589">
        <v>586</v>
      </c>
      <c r="B589" t="s">
        <v>307</v>
      </c>
      <c r="C589" t="s">
        <v>28</v>
      </c>
      <c r="D589" t="s">
        <v>29</v>
      </c>
      <c r="E589" t="s">
        <v>30</v>
      </c>
      <c r="F589" t="s">
        <v>31</v>
      </c>
      <c r="G589" t="s">
        <v>258</v>
      </c>
      <c r="H589" t="s">
        <v>2279</v>
      </c>
      <c r="I589" s="4" t="s">
        <v>2280</v>
      </c>
      <c r="J589" s="1">
        <f>((((bot_orders[[#This Row],[cTime]]/ 1000)+3*3600) / 86400) + DATE(1970,1,1))</f>
        <v>45758.540230925923</v>
      </c>
      <c r="K589" s="4" t="s">
        <v>2281</v>
      </c>
      <c r="L589" s="1">
        <f>((((bot_orders[[#This Row],[uTime]]/ 1000)+3*3600) / 86400) + DATE(1970,1,1))</f>
        <v>45758.550036828703</v>
      </c>
      <c r="M589" t="s">
        <v>34</v>
      </c>
      <c r="N589" t="s">
        <v>28</v>
      </c>
      <c r="O589" t="s">
        <v>35</v>
      </c>
      <c r="P589">
        <v>3.2919999999999998</v>
      </c>
      <c r="Q589" t="s">
        <v>36</v>
      </c>
      <c r="R589" t="s">
        <v>55</v>
      </c>
      <c r="S589">
        <v>0.44</v>
      </c>
      <c r="T589">
        <v>0.44</v>
      </c>
      <c r="U589">
        <v>3.2919999999999998</v>
      </c>
      <c r="V589">
        <v>-2.6335999999999998E-3</v>
      </c>
      <c r="W589" t="s">
        <v>39</v>
      </c>
      <c r="X589" s="4">
        <f>IF(bot_orders[[#This Row],[side]]="sell", bot_orders[[#This Row],[accFillSz]]*bot_orders[[#This Row],[avgPx]] + bot_orders[[#This Row],[fee]], -bot_orders[[#This Row],[accFillSz]]*bot_orders[[#This Row],[avgPx]])</f>
        <v>-1.44848</v>
      </c>
      <c r="Y589" s="4">
        <f>IF(bot_orders[[#This Row],[side]]="buy", bot_orders[[#This Row],[accFillSz]] + bot_orders[[#This Row],[fee]], -bot_orders[[#This Row],[accFillSz]])</f>
        <v>3.2893664</v>
      </c>
      <c r="Z589" s="4">
        <f>IF(bot_orders[[#This Row],[side]]="sell",bot_orders[[#This Row],[accFillSz]]*bot_orders[[#This Row],[avgPx]]+bot_orders[[#This Row],[fee]], 0)</f>
        <v>0</v>
      </c>
      <c r="AA589" s="4">
        <f>IF(bot_orders[[#This Row],[side]]="sell",-bot_orders[[#This Row],[accFillSz]],bot_orders[[#This Row],[accFillSz]]+bot_orders[[#This Row],[fee]])</f>
        <v>3.2893664</v>
      </c>
      <c r="AB589">
        <v>0</v>
      </c>
      <c r="AC589" t="s">
        <v>38</v>
      </c>
      <c r="AD589">
        <v>0</v>
      </c>
      <c r="AE589" t="s">
        <v>40</v>
      </c>
      <c r="AF589" t="s">
        <v>41</v>
      </c>
      <c r="AG589" t="s">
        <v>42</v>
      </c>
      <c r="AH589" t="s">
        <v>28</v>
      </c>
      <c r="AI589">
        <v>3.2893664</v>
      </c>
      <c r="AJ589">
        <v>-1.44848</v>
      </c>
    </row>
    <row r="590" spans="1:36" x14ac:dyDescent="0.3">
      <c r="A590">
        <v>587</v>
      </c>
      <c r="B590" t="s">
        <v>307</v>
      </c>
      <c r="C590" t="s">
        <v>28</v>
      </c>
      <c r="D590" t="s">
        <v>29</v>
      </c>
      <c r="E590" t="s">
        <v>30</v>
      </c>
      <c r="F590" t="s">
        <v>31</v>
      </c>
      <c r="G590" t="s">
        <v>258</v>
      </c>
      <c r="H590" t="s">
        <v>2282</v>
      </c>
      <c r="I590" s="4" t="s">
        <v>2283</v>
      </c>
      <c r="J590" s="1">
        <f>((((bot_orders[[#This Row],[cTime]]/ 1000)+3*3600) / 86400) + DATE(1970,1,1))</f>
        <v>45758.550036840279</v>
      </c>
      <c r="K590" s="4" t="s">
        <v>2284</v>
      </c>
      <c r="L590" s="1">
        <f>((((bot_orders[[#This Row],[uTime]]/ 1000)+3*3600) / 86400) + DATE(1970,1,1))</f>
        <v>45758.55251040509</v>
      </c>
      <c r="M590" t="s">
        <v>34</v>
      </c>
      <c r="N590" t="s">
        <v>28</v>
      </c>
      <c r="O590" t="s">
        <v>35</v>
      </c>
      <c r="P590">
        <v>3.2890000000000001</v>
      </c>
      <c r="Q590" t="s">
        <v>36</v>
      </c>
      <c r="R590" t="s">
        <v>37</v>
      </c>
      <c r="S590">
        <v>0.442</v>
      </c>
      <c r="T590">
        <v>0.442</v>
      </c>
      <c r="U590">
        <v>3.2890000000000001</v>
      </c>
      <c r="V590">
        <v>-1.1629904E-3</v>
      </c>
      <c r="W590" t="s">
        <v>38</v>
      </c>
      <c r="X590" s="4">
        <f>IF(bot_orders[[#This Row],[side]]="sell", bot_orders[[#This Row],[accFillSz]]*bot_orders[[#This Row],[avgPx]] + bot_orders[[#This Row],[fee]], -bot_orders[[#This Row],[accFillSz]]*bot_orders[[#This Row],[avgPx]])</f>
        <v>1.4525750096000001</v>
      </c>
      <c r="Y590" s="4">
        <f>IF(bot_orders[[#This Row],[side]]="buy", bot_orders[[#This Row],[accFillSz]] + bot_orders[[#This Row],[fee]], -bot_orders[[#This Row],[accFillSz]])</f>
        <v>-3.2890000000000001</v>
      </c>
      <c r="Z590" s="4">
        <f>IF(bot_orders[[#This Row],[side]]="sell",bot_orders[[#This Row],[accFillSz]]*bot_orders[[#This Row],[avgPx]]+bot_orders[[#This Row],[fee]], 0)</f>
        <v>1.4525750096000001</v>
      </c>
      <c r="AA590" s="4">
        <f>IF(bot_orders[[#This Row],[side]]="sell",-bot_orders[[#This Row],[accFillSz]],bot_orders[[#This Row],[accFillSz]]+bot_orders[[#This Row],[fee]])</f>
        <v>-3.2890000000000001</v>
      </c>
      <c r="AB590">
        <v>0</v>
      </c>
      <c r="AC590" t="s">
        <v>39</v>
      </c>
      <c r="AD590">
        <v>0</v>
      </c>
      <c r="AE590" t="s">
        <v>40</v>
      </c>
      <c r="AF590" t="s">
        <v>41</v>
      </c>
      <c r="AG590" t="s">
        <v>42</v>
      </c>
      <c r="AH590" t="s">
        <v>28</v>
      </c>
      <c r="AI590">
        <v>-3.2890000000000001</v>
      </c>
      <c r="AJ590">
        <v>1.4525750100000001</v>
      </c>
    </row>
    <row r="591" spans="1:36" x14ac:dyDescent="0.3">
      <c r="A591">
        <v>588</v>
      </c>
      <c r="B591" t="s">
        <v>307</v>
      </c>
      <c r="C591" t="s">
        <v>28</v>
      </c>
      <c r="D591" t="s">
        <v>29</v>
      </c>
      <c r="E591" t="s">
        <v>30</v>
      </c>
      <c r="F591" t="s">
        <v>31</v>
      </c>
      <c r="G591" t="s">
        <v>248</v>
      </c>
      <c r="H591" t="s">
        <v>2285</v>
      </c>
      <c r="I591" s="4" t="s">
        <v>2286</v>
      </c>
      <c r="J591" s="1">
        <f>((((bot_orders[[#This Row],[cTime]]/ 1000)+3*3600) / 86400) + DATE(1970,1,1))</f>
        <v>45758.552510428242</v>
      </c>
      <c r="K591" s="4" t="s">
        <v>2287</v>
      </c>
      <c r="L591" s="1">
        <f>((((bot_orders[[#This Row],[uTime]]/ 1000)+3*3600) / 86400) + DATE(1970,1,1))</f>
        <v>45758.593680266204</v>
      </c>
      <c r="M591" t="s">
        <v>34</v>
      </c>
      <c r="N591" t="s">
        <v>28</v>
      </c>
      <c r="O591" t="s">
        <v>35</v>
      </c>
      <c r="P591">
        <v>3.2919999999999998</v>
      </c>
      <c r="Q591" t="s">
        <v>36</v>
      </c>
      <c r="R591" t="s">
        <v>55</v>
      </c>
      <c r="S591">
        <v>0.44</v>
      </c>
      <c r="T591">
        <v>0.44</v>
      </c>
      <c r="U591">
        <v>3.2919999999999998</v>
      </c>
      <c r="V591">
        <v>-2.6335999999999998E-3</v>
      </c>
      <c r="W591" t="s">
        <v>39</v>
      </c>
      <c r="X591" s="4">
        <f>IF(bot_orders[[#This Row],[side]]="sell", bot_orders[[#This Row],[accFillSz]]*bot_orders[[#This Row],[avgPx]] + bot_orders[[#This Row],[fee]], -bot_orders[[#This Row],[accFillSz]]*bot_orders[[#This Row],[avgPx]])</f>
        <v>-1.44848</v>
      </c>
      <c r="Y591" s="4">
        <f>IF(bot_orders[[#This Row],[side]]="buy", bot_orders[[#This Row],[accFillSz]] + bot_orders[[#This Row],[fee]], -bot_orders[[#This Row],[accFillSz]])</f>
        <v>3.2893664</v>
      </c>
      <c r="Z591" s="4">
        <f>IF(bot_orders[[#This Row],[side]]="sell",bot_orders[[#This Row],[accFillSz]]*bot_orders[[#This Row],[avgPx]]+bot_orders[[#This Row],[fee]], 0)</f>
        <v>0</v>
      </c>
      <c r="AA591" s="4">
        <f>IF(bot_orders[[#This Row],[side]]="sell",-bot_orders[[#This Row],[accFillSz]],bot_orders[[#This Row],[accFillSz]]+bot_orders[[#This Row],[fee]])</f>
        <v>3.2893664</v>
      </c>
      <c r="AB591">
        <v>0</v>
      </c>
      <c r="AC591" t="s">
        <v>38</v>
      </c>
      <c r="AD591">
        <v>0</v>
      </c>
      <c r="AE591" t="s">
        <v>40</v>
      </c>
      <c r="AF591" t="s">
        <v>41</v>
      </c>
      <c r="AG591" t="s">
        <v>42</v>
      </c>
      <c r="AH591" t="s">
        <v>28</v>
      </c>
      <c r="AI591">
        <v>3.2893664</v>
      </c>
      <c r="AJ591">
        <v>-1.44848</v>
      </c>
    </row>
    <row r="592" spans="1:36" x14ac:dyDescent="0.3">
      <c r="A592">
        <v>589</v>
      </c>
      <c r="B592" t="s">
        <v>307</v>
      </c>
      <c r="C592" t="s">
        <v>28</v>
      </c>
      <c r="D592" t="s">
        <v>29</v>
      </c>
      <c r="E592" t="s">
        <v>30</v>
      </c>
      <c r="F592" t="s">
        <v>31</v>
      </c>
      <c r="G592" t="s">
        <v>250</v>
      </c>
      <c r="H592" t="s">
        <v>2288</v>
      </c>
      <c r="I592" s="4" t="s">
        <v>2289</v>
      </c>
      <c r="J592" s="1">
        <f>((((bot_orders[[#This Row],[cTime]]/ 1000)+3*3600) / 86400) + DATE(1970,1,1))</f>
        <v>45758.565320960646</v>
      </c>
      <c r="K592" s="4" t="s">
        <v>2290</v>
      </c>
      <c r="L592" s="1">
        <f>((((bot_orders[[#This Row],[uTime]]/ 1000)+3*3600) / 86400) + DATE(1970,1,1))</f>
        <v>45758.574780266208</v>
      </c>
      <c r="M592" t="s">
        <v>34</v>
      </c>
      <c r="N592" t="s">
        <v>28</v>
      </c>
      <c r="O592" t="s">
        <v>35</v>
      </c>
      <c r="P592">
        <v>3.2919999999999998</v>
      </c>
      <c r="Q592" t="s">
        <v>36</v>
      </c>
      <c r="R592" t="s">
        <v>55</v>
      </c>
      <c r="S592">
        <v>0.442</v>
      </c>
      <c r="T592">
        <v>0.442</v>
      </c>
      <c r="U592">
        <v>3.2919999999999998</v>
      </c>
      <c r="V592">
        <v>-2.6335999999999998E-3</v>
      </c>
      <c r="W592" t="s">
        <v>39</v>
      </c>
      <c r="X592" s="4">
        <f>IF(bot_orders[[#This Row],[side]]="sell", bot_orders[[#This Row],[accFillSz]]*bot_orders[[#This Row],[avgPx]] + bot_orders[[#This Row],[fee]], -bot_orders[[#This Row],[accFillSz]]*bot_orders[[#This Row],[avgPx]])</f>
        <v>-1.4550639999999999</v>
      </c>
      <c r="Y592" s="4">
        <f>IF(bot_orders[[#This Row],[side]]="buy", bot_orders[[#This Row],[accFillSz]] + bot_orders[[#This Row],[fee]], -bot_orders[[#This Row],[accFillSz]])</f>
        <v>3.2893664</v>
      </c>
      <c r="Z592" s="4">
        <f>IF(bot_orders[[#This Row],[side]]="sell",bot_orders[[#This Row],[accFillSz]]*bot_orders[[#This Row],[avgPx]]+bot_orders[[#This Row],[fee]], 0)</f>
        <v>0</v>
      </c>
      <c r="AA592" s="4">
        <f>IF(bot_orders[[#This Row],[side]]="sell",-bot_orders[[#This Row],[accFillSz]],bot_orders[[#This Row],[accFillSz]]+bot_orders[[#This Row],[fee]])</f>
        <v>3.2893664</v>
      </c>
      <c r="AB592">
        <v>0</v>
      </c>
      <c r="AC592" t="s">
        <v>38</v>
      </c>
      <c r="AD592">
        <v>0</v>
      </c>
      <c r="AE592" t="s">
        <v>40</v>
      </c>
      <c r="AF592" t="s">
        <v>41</v>
      </c>
      <c r="AG592" t="s">
        <v>42</v>
      </c>
      <c r="AH592" t="s">
        <v>28</v>
      </c>
      <c r="AI592">
        <v>3.2893664</v>
      </c>
      <c r="AJ592">
        <v>-1.4550639999999999</v>
      </c>
    </row>
    <row r="593" spans="1:36" x14ac:dyDescent="0.3">
      <c r="A593">
        <v>590</v>
      </c>
      <c r="B593" t="s">
        <v>307</v>
      </c>
      <c r="C593" t="s">
        <v>28</v>
      </c>
      <c r="D593" t="s">
        <v>29</v>
      </c>
      <c r="E593" t="s">
        <v>30</v>
      </c>
      <c r="F593" t="s">
        <v>31</v>
      </c>
      <c r="G593" t="s">
        <v>250</v>
      </c>
      <c r="H593" t="s">
        <v>2291</v>
      </c>
      <c r="I593" s="4" t="s">
        <v>2292</v>
      </c>
      <c r="J593" s="1">
        <f>((((bot_orders[[#This Row],[cTime]]/ 1000)+3*3600) / 86400) + DATE(1970,1,1))</f>
        <v>45758.574780289353</v>
      </c>
      <c r="K593" s="4" t="s">
        <v>2293</v>
      </c>
      <c r="L593" s="1">
        <f>((((bot_orders[[#This Row],[uTime]]/ 1000)+3*3600) / 86400) + DATE(1970,1,1))</f>
        <v>45758.64591475694</v>
      </c>
      <c r="M593" t="s">
        <v>34</v>
      </c>
      <c r="N593" t="s">
        <v>28</v>
      </c>
      <c r="O593" t="s">
        <v>35</v>
      </c>
      <c r="P593">
        <v>3.2890000000000001</v>
      </c>
      <c r="Q593" t="s">
        <v>36</v>
      </c>
      <c r="R593" t="s">
        <v>37</v>
      </c>
      <c r="S593">
        <v>0.44400000000000001</v>
      </c>
      <c r="T593">
        <v>0.44400000000000001</v>
      </c>
      <c r="U593">
        <v>3.2890000000000001</v>
      </c>
      <c r="V593">
        <v>-1.1682528000000001E-3</v>
      </c>
      <c r="W593" t="s">
        <v>38</v>
      </c>
      <c r="X593" s="4">
        <f>IF(bot_orders[[#This Row],[side]]="sell", bot_orders[[#This Row],[accFillSz]]*bot_orders[[#This Row],[avgPx]] + bot_orders[[#This Row],[fee]], -bot_orders[[#This Row],[accFillSz]]*bot_orders[[#This Row],[avgPx]])</f>
        <v>1.4591477472000001</v>
      </c>
      <c r="Y593" s="4">
        <f>IF(bot_orders[[#This Row],[side]]="buy", bot_orders[[#This Row],[accFillSz]] + bot_orders[[#This Row],[fee]], -bot_orders[[#This Row],[accFillSz]])</f>
        <v>-3.2890000000000001</v>
      </c>
      <c r="Z593" s="4">
        <f>IF(bot_orders[[#This Row],[side]]="sell",bot_orders[[#This Row],[accFillSz]]*bot_orders[[#This Row],[avgPx]]+bot_orders[[#This Row],[fee]], 0)</f>
        <v>1.4591477472000001</v>
      </c>
      <c r="AA593" s="4">
        <f>IF(bot_orders[[#This Row],[side]]="sell",-bot_orders[[#This Row],[accFillSz]],bot_orders[[#This Row],[accFillSz]]+bot_orders[[#This Row],[fee]])</f>
        <v>-3.2890000000000001</v>
      </c>
      <c r="AB593">
        <v>0</v>
      </c>
      <c r="AC593" t="s">
        <v>39</v>
      </c>
      <c r="AD593">
        <v>0</v>
      </c>
      <c r="AE593" t="s">
        <v>40</v>
      </c>
      <c r="AF593" t="s">
        <v>41</v>
      </c>
      <c r="AG593" t="s">
        <v>42</v>
      </c>
      <c r="AH593" t="s">
        <v>28</v>
      </c>
      <c r="AI593">
        <v>-3.2890000000000001</v>
      </c>
      <c r="AJ593">
        <v>1.4591477500000001</v>
      </c>
    </row>
    <row r="594" spans="1:36" x14ac:dyDescent="0.3">
      <c r="A594">
        <v>591</v>
      </c>
      <c r="B594" t="s">
        <v>307</v>
      </c>
      <c r="C594" t="s">
        <v>28</v>
      </c>
      <c r="D594" t="s">
        <v>29</v>
      </c>
      <c r="E594" t="s">
        <v>30</v>
      </c>
      <c r="F594" t="s">
        <v>31</v>
      </c>
      <c r="G594" t="s">
        <v>248</v>
      </c>
      <c r="H594" t="s">
        <v>2294</v>
      </c>
      <c r="I594" s="4" t="s">
        <v>2295</v>
      </c>
      <c r="J594" s="1">
        <f>((((bot_orders[[#This Row],[cTime]]/ 1000)+3*3600) / 86400) + DATE(1970,1,1))</f>
        <v>45758.59368027778</v>
      </c>
      <c r="K594" s="4" t="s">
        <v>2296</v>
      </c>
      <c r="L594" s="1">
        <f>((((bot_orders[[#This Row],[uTime]]/ 1000)+3*3600) / 86400) + DATE(1970,1,1))</f>
        <v>45758.645861412035</v>
      </c>
      <c r="M594" t="s">
        <v>34</v>
      </c>
      <c r="N594" t="s">
        <v>28</v>
      </c>
      <c r="O594" t="s">
        <v>35</v>
      </c>
      <c r="P594">
        <v>3.2890000000000001</v>
      </c>
      <c r="Q594" t="s">
        <v>36</v>
      </c>
      <c r="R594" t="s">
        <v>37</v>
      </c>
      <c r="S594">
        <v>0.442</v>
      </c>
      <c r="T594">
        <v>0.442</v>
      </c>
      <c r="U594">
        <v>3.2890000000000001</v>
      </c>
      <c r="V594">
        <v>-1.1629904E-3</v>
      </c>
      <c r="W594" t="s">
        <v>38</v>
      </c>
      <c r="X594" s="4">
        <f>IF(bot_orders[[#This Row],[side]]="sell", bot_orders[[#This Row],[accFillSz]]*bot_orders[[#This Row],[avgPx]] + bot_orders[[#This Row],[fee]], -bot_orders[[#This Row],[accFillSz]]*bot_orders[[#This Row],[avgPx]])</f>
        <v>1.4525750096000001</v>
      </c>
      <c r="Y594" s="4">
        <f>IF(bot_orders[[#This Row],[side]]="buy", bot_orders[[#This Row],[accFillSz]] + bot_orders[[#This Row],[fee]], -bot_orders[[#This Row],[accFillSz]])</f>
        <v>-3.2890000000000001</v>
      </c>
      <c r="Z594" s="4">
        <f>IF(bot_orders[[#This Row],[side]]="sell",bot_orders[[#This Row],[accFillSz]]*bot_orders[[#This Row],[avgPx]]+bot_orders[[#This Row],[fee]], 0)</f>
        <v>1.4525750096000001</v>
      </c>
      <c r="AA594" s="4">
        <f>IF(bot_orders[[#This Row],[side]]="sell",-bot_orders[[#This Row],[accFillSz]],bot_orders[[#This Row],[accFillSz]]+bot_orders[[#This Row],[fee]])</f>
        <v>-3.2890000000000001</v>
      </c>
      <c r="AB594">
        <v>0</v>
      </c>
      <c r="AC594" t="s">
        <v>39</v>
      </c>
      <c r="AD594">
        <v>0</v>
      </c>
      <c r="AE594" t="s">
        <v>40</v>
      </c>
      <c r="AF594" t="s">
        <v>41</v>
      </c>
      <c r="AG594" t="s">
        <v>42</v>
      </c>
      <c r="AH594" t="s">
        <v>28</v>
      </c>
      <c r="AI594">
        <v>-3.2890000000000001</v>
      </c>
      <c r="AJ594">
        <v>1.4525750100000001</v>
      </c>
    </row>
    <row r="595" spans="1:36" x14ac:dyDescent="0.3">
      <c r="A595">
        <v>592</v>
      </c>
      <c r="B595" t="s">
        <v>307</v>
      </c>
      <c r="C595" t="s">
        <v>28</v>
      </c>
      <c r="D595" t="s">
        <v>29</v>
      </c>
      <c r="E595" t="s">
        <v>30</v>
      </c>
      <c r="F595" t="s">
        <v>31</v>
      </c>
      <c r="G595" t="s">
        <v>915</v>
      </c>
      <c r="H595" t="s">
        <v>2297</v>
      </c>
      <c r="I595" s="4" t="s">
        <v>2298</v>
      </c>
      <c r="J595" s="1">
        <f>((((bot_orders[[#This Row],[cTime]]/ 1000)+3*3600) / 86400) + DATE(1970,1,1))</f>
        <v>45758.615535833334</v>
      </c>
      <c r="K595" s="4" t="s">
        <v>2299</v>
      </c>
      <c r="L595" s="1">
        <f>((((bot_orders[[#This Row],[uTime]]/ 1000)+3*3600) / 86400) + DATE(1970,1,1))</f>
        <v>45758.622269421292</v>
      </c>
      <c r="M595" t="s">
        <v>34</v>
      </c>
      <c r="N595" t="s">
        <v>28</v>
      </c>
      <c r="O595" t="s">
        <v>35</v>
      </c>
      <c r="P595">
        <v>3.2890000000000001</v>
      </c>
      <c r="Q595" t="s">
        <v>36</v>
      </c>
      <c r="R595" t="s">
        <v>37</v>
      </c>
      <c r="S595">
        <v>0.44</v>
      </c>
      <c r="T595">
        <v>0.44</v>
      </c>
      <c r="U595">
        <v>3.2890000000000001</v>
      </c>
      <c r="V595">
        <v>-1.157728E-3</v>
      </c>
      <c r="W595" t="s">
        <v>38</v>
      </c>
      <c r="X595" s="4">
        <f>IF(bot_orders[[#This Row],[side]]="sell", bot_orders[[#This Row],[accFillSz]]*bot_orders[[#This Row],[avgPx]] + bot_orders[[#This Row],[fee]], -bot_orders[[#This Row],[accFillSz]]*bot_orders[[#This Row],[avgPx]])</f>
        <v>1.4460022720000001</v>
      </c>
      <c r="Y595" s="4">
        <f>IF(bot_orders[[#This Row],[side]]="buy", bot_orders[[#This Row],[accFillSz]] + bot_orders[[#This Row],[fee]], -bot_orders[[#This Row],[accFillSz]])</f>
        <v>-3.2890000000000001</v>
      </c>
      <c r="Z595" s="4">
        <f>IF(bot_orders[[#This Row],[side]]="sell",bot_orders[[#This Row],[accFillSz]]*bot_orders[[#This Row],[avgPx]]+bot_orders[[#This Row],[fee]], 0)</f>
        <v>1.4460022720000001</v>
      </c>
      <c r="AA595" s="4">
        <f>IF(bot_orders[[#This Row],[side]]="sell",-bot_orders[[#This Row],[accFillSz]],bot_orders[[#This Row],[accFillSz]]+bot_orders[[#This Row],[fee]])</f>
        <v>-3.2890000000000001</v>
      </c>
      <c r="AB595">
        <v>0</v>
      </c>
      <c r="AC595" t="s">
        <v>39</v>
      </c>
      <c r="AD595">
        <v>0</v>
      </c>
      <c r="AE595" t="s">
        <v>40</v>
      </c>
      <c r="AF595" t="s">
        <v>41</v>
      </c>
      <c r="AG595" t="s">
        <v>42</v>
      </c>
      <c r="AH595" t="s">
        <v>28</v>
      </c>
      <c r="AI595">
        <v>-3.2890000000000001</v>
      </c>
      <c r="AJ595">
        <v>1.4460022699999999</v>
      </c>
    </row>
    <row r="596" spans="1:36" x14ac:dyDescent="0.3">
      <c r="A596">
        <v>593</v>
      </c>
      <c r="B596" t="s">
        <v>307</v>
      </c>
      <c r="C596" t="s">
        <v>28</v>
      </c>
      <c r="D596" t="s">
        <v>29</v>
      </c>
      <c r="E596" t="s">
        <v>30</v>
      </c>
      <c r="F596" t="s">
        <v>31</v>
      </c>
      <c r="G596" t="s">
        <v>928</v>
      </c>
      <c r="H596" t="s">
        <v>2300</v>
      </c>
      <c r="I596" s="4" t="s">
        <v>2301</v>
      </c>
      <c r="J596" s="1">
        <f>((((bot_orders[[#This Row],[cTime]]/ 1000)+3*3600) / 86400) + DATE(1970,1,1))</f>
        <v>45758.622269444444</v>
      </c>
      <c r="K596" s="4" t="s">
        <v>2302</v>
      </c>
      <c r="L596" s="1">
        <f>((((bot_orders[[#This Row],[uTime]]/ 1000)+3*3600) / 86400) + DATE(1970,1,1))</f>
        <v>45758.630732974532</v>
      </c>
      <c r="M596" t="s">
        <v>34</v>
      </c>
      <c r="N596" t="s">
        <v>28</v>
      </c>
      <c r="O596" t="s">
        <v>35</v>
      </c>
      <c r="P596">
        <v>3.2919999999999998</v>
      </c>
      <c r="Q596" t="s">
        <v>36</v>
      </c>
      <c r="R596" t="s">
        <v>55</v>
      </c>
      <c r="S596">
        <v>0.438</v>
      </c>
      <c r="T596">
        <v>0.438</v>
      </c>
      <c r="U596">
        <v>3.2919999999999998</v>
      </c>
      <c r="V596">
        <v>-2.6335999999999998E-3</v>
      </c>
      <c r="W596" t="s">
        <v>39</v>
      </c>
      <c r="X596" s="4">
        <f>IF(bot_orders[[#This Row],[side]]="sell", bot_orders[[#This Row],[accFillSz]]*bot_orders[[#This Row],[avgPx]] + bot_orders[[#This Row],[fee]], -bot_orders[[#This Row],[accFillSz]]*bot_orders[[#This Row],[avgPx]])</f>
        <v>-1.4418959999999998</v>
      </c>
      <c r="Y596" s="4">
        <f>IF(bot_orders[[#This Row],[side]]="buy", bot_orders[[#This Row],[accFillSz]] + bot_orders[[#This Row],[fee]], -bot_orders[[#This Row],[accFillSz]])</f>
        <v>3.2893664</v>
      </c>
      <c r="Z596" s="4">
        <f>IF(bot_orders[[#This Row],[side]]="sell",bot_orders[[#This Row],[accFillSz]]*bot_orders[[#This Row],[avgPx]]+bot_orders[[#This Row],[fee]], 0)</f>
        <v>0</v>
      </c>
      <c r="AA596" s="4">
        <f>IF(bot_orders[[#This Row],[side]]="sell",-bot_orders[[#This Row],[accFillSz]],bot_orders[[#This Row],[accFillSz]]+bot_orders[[#This Row],[fee]])</f>
        <v>3.2893664</v>
      </c>
      <c r="AB596">
        <v>0</v>
      </c>
      <c r="AC596" t="s">
        <v>38</v>
      </c>
      <c r="AD596">
        <v>0</v>
      </c>
      <c r="AE596" t="s">
        <v>40</v>
      </c>
      <c r="AF596" t="s">
        <v>41</v>
      </c>
      <c r="AG596" t="s">
        <v>42</v>
      </c>
      <c r="AH596" t="s">
        <v>28</v>
      </c>
      <c r="AI596">
        <v>3.2893664</v>
      </c>
      <c r="AJ596">
        <v>-1.4418960000000001</v>
      </c>
    </row>
    <row r="597" spans="1:36" x14ac:dyDescent="0.3">
      <c r="A597">
        <v>594</v>
      </c>
      <c r="B597" t="s">
        <v>307</v>
      </c>
      <c r="C597" t="s">
        <v>28</v>
      </c>
      <c r="D597" t="s">
        <v>29</v>
      </c>
      <c r="E597" t="s">
        <v>30</v>
      </c>
      <c r="F597" t="s">
        <v>31</v>
      </c>
      <c r="G597" t="s">
        <v>928</v>
      </c>
      <c r="H597" t="s">
        <v>2303</v>
      </c>
      <c r="I597" s="4" t="s">
        <v>2304</v>
      </c>
      <c r="J597" s="1">
        <f>((((bot_orders[[#This Row],[cTime]]/ 1000)+3*3600) / 86400) + DATE(1970,1,1))</f>
        <v>45758.630732997684</v>
      </c>
      <c r="K597" s="4" t="s">
        <v>2305</v>
      </c>
      <c r="L597" s="1">
        <f>((((bot_orders[[#This Row],[uTime]]/ 1000)+3*3600) / 86400) + DATE(1970,1,1))</f>
        <v>45758.645848726854</v>
      </c>
      <c r="M597" t="s">
        <v>34</v>
      </c>
      <c r="N597" t="s">
        <v>28</v>
      </c>
      <c r="O597" t="s">
        <v>35</v>
      </c>
      <c r="P597">
        <v>3.2890000000000001</v>
      </c>
      <c r="Q597" t="s">
        <v>36</v>
      </c>
      <c r="R597" t="s">
        <v>37</v>
      </c>
      <c r="S597">
        <v>0.44</v>
      </c>
      <c r="T597">
        <v>0.44</v>
      </c>
      <c r="U597">
        <v>3.2890000000000001</v>
      </c>
      <c r="V597">
        <v>-1.157728E-3</v>
      </c>
      <c r="W597" t="s">
        <v>38</v>
      </c>
      <c r="X597" s="4">
        <f>IF(bot_orders[[#This Row],[side]]="sell", bot_orders[[#This Row],[accFillSz]]*bot_orders[[#This Row],[avgPx]] + bot_orders[[#This Row],[fee]], -bot_orders[[#This Row],[accFillSz]]*bot_orders[[#This Row],[avgPx]])</f>
        <v>1.4460022720000001</v>
      </c>
      <c r="Y597" s="4">
        <f>IF(bot_orders[[#This Row],[side]]="buy", bot_orders[[#This Row],[accFillSz]] + bot_orders[[#This Row],[fee]], -bot_orders[[#This Row],[accFillSz]])</f>
        <v>-3.2890000000000001</v>
      </c>
      <c r="Z597" s="4">
        <f>IF(bot_orders[[#This Row],[side]]="sell",bot_orders[[#This Row],[accFillSz]]*bot_orders[[#This Row],[avgPx]]+bot_orders[[#This Row],[fee]], 0)</f>
        <v>1.4460022720000001</v>
      </c>
      <c r="AA597" s="4">
        <f>IF(bot_orders[[#This Row],[side]]="sell",-bot_orders[[#This Row],[accFillSz]],bot_orders[[#This Row],[accFillSz]]+bot_orders[[#This Row],[fee]])</f>
        <v>-3.2890000000000001</v>
      </c>
      <c r="AB597">
        <v>0</v>
      </c>
      <c r="AC597" t="s">
        <v>39</v>
      </c>
      <c r="AD597">
        <v>0</v>
      </c>
      <c r="AE597" t="s">
        <v>40</v>
      </c>
      <c r="AF597" t="s">
        <v>41</v>
      </c>
      <c r="AG597" t="s">
        <v>42</v>
      </c>
      <c r="AH597" t="s">
        <v>28</v>
      </c>
      <c r="AI597">
        <v>-3.2890000000000001</v>
      </c>
      <c r="AJ597">
        <v>1.4460022699999999</v>
      </c>
    </row>
    <row r="598" spans="1:36" x14ac:dyDescent="0.3">
      <c r="A598">
        <v>595</v>
      </c>
      <c r="B598" t="s">
        <v>307</v>
      </c>
      <c r="C598" t="s">
        <v>28</v>
      </c>
      <c r="D598" t="s">
        <v>29</v>
      </c>
      <c r="E598" t="s">
        <v>30</v>
      </c>
      <c r="F598" t="s">
        <v>31</v>
      </c>
      <c r="G598" t="s">
        <v>953</v>
      </c>
      <c r="H598" t="s">
        <v>2306</v>
      </c>
      <c r="I598" s="4" t="s">
        <v>2307</v>
      </c>
      <c r="J598" s="1">
        <f>((((bot_orders[[#This Row],[cTime]]/ 1000)+3*3600) / 86400) + DATE(1970,1,1))</f>
        <v>45758.645848773151</v>
      </c>
      <c r="K598" s="4" t="s">
        <v>2308</v>
      </c>
      <c r="L598" s="1">
        <f>((((bot_orders[[#This Row],[uTime]]/ 1000)+3*3600) / 86400) + DATE(1970,1,1))</f>
        <v>45758.674212928236</v>
      </c>
      <c r="M598" t="s">
        <v>34</v>
      </c>
      <c r="N598" t="s">
        <v>28</v>
      </c>
      <c r="O598" t="s">
        <v>35</v>
      </c>
      <c r="P598">
        <v>3.2919999999999998</v>
      </c>
      <c r="Q598" t="s">
        <v>36</v>
      </c>
      <c r="R598" t="s">
        <v>55</v>
      </c>
      <c r="S598">
        <v>0.438</v>
      </c>
      <c r="T598">
        <v>0.438</v>
      </c>
      <c r="U598">
        <v>3.2919999999999998</v>
      </c>
      <c r="V598">
        <v>-2.6335999999999998E-3</v>
      </c>
      <c r="W598" t="s">
        <v>39</v>
      </c>
      <c r="X598" s="4">
        <f>IF(bot_orders[[#This Row],[side]]="sell", bot_orders[[#This Row],[accFillSz]]*bot_orders[[#This Row],[avgPx]] + bot_orders[[#This Row],[fee]], -bot_orders[[#This Row],[accFillSz]]*bot_orders[[#This Row],[avgPx]])</f>
        <v>-1.4418959999999998</v>
      </c>
      <c r="Y598" s="4">
        <f>IF(bot_orders[[#This Row],[side]]="buy", bot_orders[[#This Row],[accFillSz]] + bot_orders[[#This Row],[fee]], -bot_orders[[#This Row],[accFillSz]])</f>
        <v>3.2893664</v>
      </c>
      <c r="Z598" s="4">
        <f>IF(bot_orders[[#This Row],[side]]="sell",bot_orders[[#This Row],[accFillSz]]*bot_orders[[#This Row],[avgPx]]+bot_orders[[#This Row],[fee]], 0)</f>
        <v>0</v>
      </c>
      <c r="AA598" s="4">
        <f>IF(bot_orders[[#This Row],[side]]="sell",-bot_orders[[#This Row],[accFillSz]],bot_orders[[#This Row],[accFillSz]]+bot_orders[[#This Row],[fee]])</f>
        <v>3.2893664</v>
      </c>
      <c r="AB598">
        <v>0</v>
      </c>
      <c r="AC598" t="s">
        <v>38</v>
      </c>
      <c r="AD598">
        <v>0</v>
      </c>
      <c r="AE598" t="s">
        <v>40</v>
      </c>
      <c r="AF598" t="s">
        <v>41</v>
      </c>
      <c r="AG598" t="s">
        <v>42</v>
      </c>
      <c r="AH598" t="s">
        <v>28</v>
      </c>
      <c r="AI598">
        <v>3.2893664</v>
      </c>
      <c r="AJ598">
        <v>-1.4418960000000001</v>
      </c>
    </row>
    <row r="599" spans="1:36" x14ac:dyDescent="0.3">
      <c r="A599">
        <v>596</v>
      </c>
      <c r="B599" t="s">
        <v>307</v>
      </c>
      <c r="C599" t="s">
        <v>28</v>
      </c>
      <c r="D599" t="s">
        <v>29</v>
      </c>
      <c r="E599" t="s">
        <v>30</v>
      </c>
      <c r="F599" t="s">
        <v>31</v>
      </c>
      <c r="G599" t="s">
        <v>907</v>
      </c>
      <c r="H599" t="s">
        <v>2309</v>
      </c>
      <c r="I599" s="4" t="s">
        <v>2310</v>
      </c>
      <c r="J599" s="1">
        <f>((((bot_orders[[#This Row],[cTime]]/ 1000)+3*3600) / 86400) + DATE(1970,1,1))</f>
        <v>45758.645861423611</v>
      </c>
      <c r="K599" s="4" t="s">
        <v>2311</v>
      </c>
      <c r="L599" s="1">
        <f>((((bot_orders[[#This Row],[uTime]]/ 1000)+3*3600) / 86400) + DATE(1970,1,1))</f>
        <v>45758.654227141204</v>
      </c>
      <c r="M599" t="s">
        <v>34</v>
      </c>
      <c r="N599" t="s">
        <v>28</v>
      </c>
      <c r="O599" t="s">
        <v>35</v>
      </c>
      <c r="P599">
        <v>3.2919999999999998</v>
      </c>
      <c r="Q599" t="s">
        <v>36</v>
      </c>
      <c r="R599" t="s">
        <v>55</v>
      </c>
      <c r="S599">
        <v>0.44</v>
      </c>
      <c r="T599">
        <v>0.44</v>
      </c>
      <c r="U599">
        <v>3.2919999999999998</v>
      </c>
      <c r="V599">
        <v>-2.6335999999999998E-3</v>
      </c>
      <c r="W599" t="s">
        <v>39</v>
      </c>
      <c r="X599" s="4">
        <f>IF(bot_orders[[#This Row],[side]]="sell", bot_orders[[#This Row],[accFillSz]]*bot_orders[[#This Row],[avgPx]] + bot_orders[[#This Row],[fee]], -bot_orders[[#This Row],[accFillSz]]*bot_orders[[#This Row],[avgPx]])</f>
        <v>-1.44848</v>
      </c>
      <c r="Y599" s="4">
        <f>IF(bot_orders[[#This Row],[side]]="buy", bot_orders[[#This Row],[accFillSz]] + bot_orders[[#This Row],[fee]], -bot_orders[[#This Row],[accFillSz]])</f>
        <v>3.2893664</v>
      </c>
      <c r="Z599" s="4">
        <f>IF(bot_orders[[#This Row],[side]]="sell",bot_orders[[#This Row],[accFillSz]]*bot_orders[[#This Row],[avgPx]]+bot_orders[[#This Row],[fee]], 0)</f>
        <v>0</v>
      </c>
      <c r="AA599" s="4">
        <f>IF(bot_orders[[#This Row],[side]]="sell",-bot_orders[[#This Row],[accFillSz]],bot_orders[[#This Row],[accFillSz]]+bot_orders[[#This Row],[fee]])</f>
        <v>3.2893664</v>
      </c>
      <c r="AB599">
        <v>0</v>
      </c>
      <c r="AC599" t="s">
        <v>38</v>
      </c>
      <c r="AD599">
        <v>0</v>
      </c>
      <c r="AE599" t="s">
        <v>40</v>
      </c>
      <c r="AF599" t="s">
        <v>41</v>
      </c>
      <c r="AG599" t="s">
        <v>42</v>
      </c>
      <c r="AH599" t="s">
        <v>28</v>
      </c>
      <c r="AI599">
        <v>3.2893664</v>
      </c>
      <c r="AJ599">
        <v>-1.44848</v>
      </c>
    </row>
    <row r="600" spans="1:36" x14ac:dyDescent="0.3">
      <c r="A600">
        <v>597</v>
      </c>
      <c r="B600" t="s">
        <v>307</v>
      </c>
      <c r="C600" t="s">
        <v>28</v>
      </c>
      <c r="D600" t="s">
        <v>29</v>
      </c>
      <c r="E600" t="s">
        <v>30</v>
      </c>
      <c r="F600" t="s">
        <v>31</v>
      </c>
      <c r="G600" t="s">
        <v>911</v>
      </c>
      <c r="H600" t="s">
        <v>2312</v>
      </c>
      <c r="I600" s="4" t="s">
        <v>2313</v>
      </c>
      <c r="J600" s="1">
        <f>((((bot_orders[[#This Row],[cTime]]/ 1000)+3*3600) / 86400) + DATE(1970,1,1))</f>
        <v>45758.645914768524</v>
      </c>
      <c r="K600" s="4" t="s">
        <v>2314</v>
      </c>
      <c r="L600" s="1">
        <f>((((bot_orders[[#This Row],[uTime]]/ 1000)+3*3600) / 86400) + DATE(1970,1,1))</f>
        <v>45758.64594101852</v>
      </c>
      <c r="M600" t="s">
        <v>34</v>
      </c>
      <c r="N600" t="s">
        <v>28</v>
      </c>
      <c r="O600" t="s">
        <v>35</v>
      </c>
      <c r="P600">
        <v>3.2919999999999998</v>
      </c>
      <c r="Q600" t="s">
        <v>36</v>
      </c>
      <c r="R600" t="s">
        <v>55</v>
      </c>
      <c r="S600">
        <v>0.442</v>
      </c>
      <c r="T600">
        <v>0.442</v>
      </c>
      <c r="U600">
        <v>3.2919999999999998</v>
      </c>
      <c r="V600">
        <v>-2.6335999999999998E-3</v>
      </c>
      <c r="W600" t="s">
        <v>39</v>
      </c>
      <c r="X600" s="4">
        <f>IF(bot_orders[[#This Row],[side]]="sell", bot_orders[[#This Row],[accFillSz]]*bot_orders[[#This Row],[avgPx]] + bot_orders[[#This Row],[fee]], -bot_orders[[#This Row],[accFillSz]]*bot_orders[[#This Row],[avgPx]])</f>
        <v>-1.4550639999999999</v>
      </c>
      <c r="Y600" s="4">
        <f>IF(bot_orders[[#This Row],[side]]="buy", bot_orders[[#This Row],[accFillSz]] + bot_orders[[#This Row],[fee]], -bot_orders[[#This Row],[accFillSz]])</f>
        <v>3.2893664</v>
      </c>
      <c r="Z600" s="4">
        <f>IF(bot_orders[[#This Row],[side]]="sell",bot_orders[[#This Row],[accFillSz]]*bot_orders[[#This Row],[avgPx]]+bot_orders[[#This Row],[fee]], 0)</f>
        <v>0</v>
      </c>
      <c r="AA600" s="4">
        <f>IF(bot_orders[[#This Row],[side]]="sell",-bot_orders[[#This Row],[accFillSz]],bot_orders[[#This Row],[accFillSz]]+bot_orders[[#This Row],[fee]])</f>
        <v>3.2893664</v>
      </c>
      <c r="AB600">
        <v>0</v>
      </c>
      <c r="AC600" t="s">
        <v>38</v>
      </c>
      <c r="AD600">
        <v>0</v>
      </c>
      <c r="AE600" t="s">
        <v>40</v>
      </c>
      <c r="AF600" t="s">
        <v>41</v>
      </c>
      <c r="AG600" t="s">
        <v>42</v>
      </c>
      <c r="AH600" t="s">
        <v>28</v>
      </c>
      <c r="AI600">
        <v>3.2893664</v>
      </c>
      <c r="AJ600">
        <v>-1.4550639999999999</v>
      </c>
    </row>
    <row r="601" spans="1:36" x14ac:dyDescent="0.3">
      <c r="A601">
        <v>598</v>
      </c>
      <c r="B601" t="s">
        <v>307</v>
      </c>
      <c r="C601" t="s">
        <v>28</v>
      </c>
      <c r="D601" t="s">
        <v>29</v>
      </c>
      <c r="E601" t="s">
        <v>30</v>
      </c>
      <c r="F601" t="s">
        <v>31</v>
      </c>
      <c r="G601" t="s">
        <v>911</v>
      </c>
      <c r="H601" t="s">
        <v>2315</v>
      </c>
      <c r="I601" s="4" t="s">
        <v>2316</v>
      </c>
      <c r="J601" s="1">
        <f>((((bot_orders[[#This Row],[cTime]]/ 1000)+3*3600) / 86400) + DATE(1970,1,1))</f>
        <v>45758.645941041672</v>
      </c>
      <c r="K601" s="4" t="s">
        <v>2317</v>
      </c>
      <c r="L601" s="1">
        <f>((((bot_orders[[#This Row],[uTime]]/ 1000)+3*3600) / 86400) + DATE(1970,1,1))</f>
        <v>45758.694022719908</v>
      </c>
      <c r="M601" t="s">
        <v>34</v>
      </c>
      <c r="N601" t="s">
        <v>28</v>
      </c>
      <c r="O601" t="s">
        <v>35</v>
      </c>
      <c r="P601">
        <v>3.2890000000000001</v>
      </c>
      <c r="Q601" t="s">
        <v>36</v>
      </c>
      <c r="R601" t="s">
        <v>37</v>
      </c>
      <c r="S601">
        <v>0.44400000000000001</v>
      </c>
      <c r="T601">
        <v>0.44400000000000001</v>
      </c>
      <c r="U601">
        <v>3.2890000000000001</v>
      </c>
      <c r="V601">
        <v>-1.1682528000000001E-3</v>
      </c>
      <c r="W601" t="s">
        <v>38</v>
      </c>
      <c r="X601" s="4">
        <f>IF(bot_orders[[#This Row],[side]]="sell", bot_orders[[#This Row],[accFillSz]]*bot_orders[[#This Row],[avgPx]] + bot_orders[[#This Row],[fee]], -bot_orders[[#This Row],[accFillSz]]*bot_orders[[#This Row],[avgPx]])</f>
        <v>1.4591477472000001</v>
      </c>
      <c r="Y601" s="4">
        <f>IF(bot_orders[[#This Row],[side]]="buy", bot_orders[[#This Row],[accFillSz]] + bot_orders[[#This Row],[fee]], -bot_orders[[#This Row],[accFillSz]])</f>
        <v>-3.2890000000000001</v>
      </c>
      <c r="Z601" s="4">
        <f>IF(bot_orders[[#This Row],[side]]="sell",bot_orders[[#This Row],[accFillSz]]*bot_orders[[#This Row],[avgPx]]+bot_orders[[#This Row],[fee]], 0)</f>
        <v>1.4591477472000001</v>
      </c>
      <c r="AA601" s="4">
        <f>IF(bot_orders[[#This Row],[side]]="sell",-bot_orders[[#This Row],[accFillSz]],bot_orders[[#This Row],[accFillSz]]+bot_orders[[#This Row],[fee]])</f>
        <v>-3.2890000000000001</v>
      </c>
      <c r="AB601">
        <v>0</v>
      </c>
      <c r="AC601" t="s">
        <v>39</v>
      </c>
      <c r="AD601">
        <v>0</v>
      </c>
      <c r="AE601" t="s">
        <v>40</v>
      </c>
      <c r="AF601" t="s">
        <v>41</v>
      </c>
      <c r="AG601" t="s">
        <v>42</v>
      </c>
      <c r="AH601" t="s">
        <v>28</v>
      </c>
      <c r="AI601">
        <v>-3.2890000000000001</v>
      </c>
      <c r="AJ601">
        <v>1.4591477500000001</v>
      </c>
    </row>
    <row r="602" spans="1:36" x14ac:dyDescent="0.3">
      <c r="A602">
        <v>599</v>
      </c>
      <c r="B602" t="s">
        <v>307</v>
      </c>
      <c r="C602" t="s">
        <v>28</v>
      </c>
      <c r="D602" t="s">
        <v>29</v>
      </c>
      <c r="E602" t="s">
        <v>30</v>
      </c>
      <c r="F602" t="s">
        <v>31</v>
      </c>
      <c r="G602" t="s">
        <v>907</v>
      </c>
      <c r="H602" t="s">
        <v>2318</v>
      </c>
      <c r="I602" s="4" t="s">
        <v>2319</v>
      </c>
      <c r="J602" s="1">
        <f>((((bot_orders[[#This Row],[cTime]]/ 1000)+3*3600) / 86400) + DATE(1970,1,1))</f>
        <v>45758.654227164356</v>
      </c>
      <c r="K602" s="4" t="s">
        <v>2320</v>
      </c>
      <c r="L602" s="1">
        <f>((((bot_orders[[#This Row],[uTime]]/ 1000)+3*3600) / 86400) + DATE(1970,1,1))</f>
        <v>45758.691326215281</v>
      </c>
      <c r="M602" t="s">
        <v>34</v>
      </c>
      <c r="N602" t="s">
        <v>28</v>
      </c>
      <c r="O602" t="s">
        <v>35</v>
      </c>
      <c r="P602">
        <v>3.2890000000000001</v>
      </c>
      <c r="Q602" t="s">
        <v>36</v>
      </c>
      <c r="R602" t="s">
        <v>37</v>
      </c>
      <c r="S602">
        <v>0.442</v>
      </c>
      <c r="T602">
        <v>0.442</v>
      </c>
      <c r="U602">
        <v>3.2890000000000001</v>
      </c>
      <c r="V602">
        <v>-1.1629904E-3</v>
      </c>
      <c r="W602" t="s">
        <v>38</v>
      </c>
      <c r="X602" s="4">
        <f>IF(bot_orders[[#This Row],[side]]="sell", bot_orders[[#This Row],[accFillSz]]*bot_orders[[#This Row],[avgPx]] + bot_orders[[#This Row],[fee]], -bot_orders[[#This Row],[accFillSz]]*bot_orders[[#This Row],[avgPx]])</f>
        <v>1.4525750096000001</v>
      </c>
      <c r="Y602" s="4">
        <f>IF(bot_orders[[#This Row],[side]]="buy", bot_orders[[#This Row],[accFillSz]] + bot_orders[[#This Row],[fee]], -bot_orders[[#This Row],[accFillSz]])</f>
        <v>-3.2890000000000001</v>
      </c>
      <c r="Z602" s="4">
        <f>IF(bot_orders[[#This Row],[side]]="sell",bot_orders[[#This Row],[accFillSz]]*bot_orders[[#This Row],[avgPx]]+bot_orders[[#This Row],[fee]], 0)</f>
        <v>1.4525750096000001</v>
      </c>
      <c r="AA602" s="4">
        <f>IF(bot_orders[[#This Row],[side]]="sell",-bot_orders[[#This Row],[accFillSz]],bot_orders[[#This Row],[accFillSz]]+bot_orders[[#This Row],[fee]])</f>
        <v>-3.2890000000000001</v>
      </c>
      <c r="AB602">
        <v>0</v>
      </c>
      <c r="AC602" t="s">
        <v>39</v>
      </c>
      <c r="AD602">
        <v>0</v>
      </c>
      <c r="AE602" t="s">
        <v>40</v>
      </c>
      <c r="AF602" t="s">
        <v>41</v>
      </c>
      <c r="AG602" t="s">
        <v>42</v>
      </c>
      <c r="AH602" t="s">
        <v>28</v>
      </c>
      <c r="AI602">
        <v>-3.2890000000000001</v>
      </c>
      <c r="AJ602">
        <v>1.4525750100000001</v>
      </c>
    </row>
    <row r="603" spans="1:36" x14ac:dyDescent="0.3">
      <c r="A603">
        <v>600</v>
      </c>
      <c r="B603" t="s">
        <v>307</v>
      </c>
      <c r="C603" t="s">
        <v>28</v>
      </c>
      <c r="D603" t="s">
        <v>29</v>
      </c>
      <c r="E603" t="s">
        <v>30</v>
      </c>
      <c r="F603" t="s">
        <v>31</v>
      </c>
      <c r="G603" t="s">
        <v>953</v>
      </c>
      <c r="H603" t="s">
        <v>2321</v>
      </c>
      <c r="I603" s="4" t="s">
        <v>2322</v>
      </c>
      <c r="J603" s="1">
        <f>((((bot_orders[[#This Row],[cTime]]/ 1000)+3*3600) / 86400) + DATE(1970,1,1))</f>
        <v>45758.674212939819</v>
      </c>
      <c r="K603" s="4" t="s">
        <v>2323</v>
      </c>
      <c r="L603" s="1">
        <f>((((bot_orders[[#This Row],[uTime]]/ 1000)+3*3600) / 86400) + DATE(1970,1,1))</f>
        <v>45758.682615277779</v>
      </c>
      <c r="M603" t="s">
        <v>34</v>
      </c>
      <c r="N603" t="s">
        <v>28</v>
      </c>
      <c r="O603" t="s">
        <v>35</v>
      </c>
      <c r="P603">
        <v>3.2890000000000001</v>
      </c>
      <c r="Q603" t="s">
        <v>36</v>
      </c>
      <c r="R603" t="s">
        <v>37</v>
      </c>
      <c r="S603">
        <v>0.44</v>
      </c>
      <c r="T603">
        <v>0.44</v>
      </c>
      <c r="U603">
        <v>3.2890000000000001</v>
      </c>
      <c r="V603">
        <v>-1.157728E-3</v>
      </c>
      <c r="W603" t="s">
        <v>38</v>
      </c>
      <c r="X603" s="4">
        <f>IF(bot_orders[[#This Row],[side]]="sell", bot_orders[[#This Row],[accFillSz]]*bot_orders[[#This Row],[avgPx]] + bot_orders[[#This Row],[fee]], -bot_orders[[#This Row],[accFillSz]]*bot_orders[[#This Row],[avgPx]])</f>
        <v>1.4460022720000001</v>
      </c>
      <c r="Y603" s="4">
        <f>IF(bot_orders[[#This Row],[side]]="buy", bot_orders[[#This Row],[accFillSz]] + bot_orders[[#This Row],[fee]], -bot_orders[[#This Row],[accFillSz]])</f>
        <v>-3.2890000000000001</v>
      </c>
      <c r="Z603" s="4">
        <f>IF(bot_orders[[#This Row],[side]]="sell",bot_orders[[#This Row],[accFillSz]]*bot_orders[[#This Row],[avgPx]]+bot_orders[[#This Row],[fee]], 0)</f>
        <v>1.4460022720000001</v>
      </c>
      <c r="AA603" s="4">
        <f>IF(bot_orders[[#This Row],[side]]="sell",-bot_orders[[#This Row],[accFillSz]],bot_orders[[#This Row],[accFillSz]]+bot_orders[[#This Row],[fee]])</f>
        <v>-3.2890000000000001</v>
      </c>
      <c r="AB603">
        <v>0</v>
      </c>
      <c r="AC603" t="s">
        <v>39</v>
      </c>
      <c r="AD603">
        <v>0</v>
      </c>
      <c r="AE603" t="s">
        <v>40</v>
      </c>
      <c r="AF603" t="s">
        <v>41</v>
      </c>
      <c r="AG603" t="s">
        <v>42</v>
      </c>
      <c r="AH603" t="s">
        <v>28</v>
      </c>
      <c r="AI603">
        <v>-3.2890000000000001</v>
      </c>
      <c r="AJ603">
        <v>1.4460022699999999</v>
      </c>
    </row>
    <row r="604" spans="1:36" x14ac:dyDescent="0.3">
      <c r="A604">
        <v>601</v>
      </c>
      <c r="B604" t="s">
        <v>307</v>
      </c>
      <c r="C604" t="s">
        <v>28</v>
      </c>
      <c r="D604" t="s">
        <v>29</v>
      </c>
      <c r="E604" t="s">
        <v>30</v>
      </c>
      <c r="F604" t="s">
        <v>31</v>
      </c>
      <c r="G604" t="s">
        <v>949</v>
      </c>
      <c r="H604" t="s">
        <v>2324</v>
      </c>
      <c r="I604" s="4" t="s">
        <v>2325</v>
      </c>
      <c r="J604" s="1">
        <f>((((bot_orders[[#This Row],[cTime]]/ 1000)+3*3600) / 86400) + DATE(1970,1,1))</f>
        <v>45758.682615300924</v>
      </c>
      <c r="K604" s="4" t="s">
        <v>2326</v>
      </c>
      <c r="L604" s="1">
        <f>((((bot_orders[[#This Row],[uTime]]/ 1000)+3*3600) / 86400) + DATE(1970,1,1))</f>
        <v>45758.688716643519</v>
      </c>
      <c r="M604" t="s">
        <v>34</v>
      </c>
      <c r="N604" t="s">
        <v>28</v>
      </c>
      <c r="O604" t="s">
        <v>35</v>
      </c>
      <c r="P604">
        <v>3.2919999999999998</v>
      </c>
      <c r="Q604" t="s">
        <v>36</v>
      </c>
      <c r="R604" t="s">
        <v>55</v>
      </c>
      <c r="S604">
        <v>0.438</v>
      </c>
      <c r="T604">
        <v>0.438</v>
      </c>
      <c r="U604">
        <v>3.2919999999999998</v>
      </c>
      <c r="V604">
        <v>-2.6335999999999998E-3</v>
      </c>
      <c r="W604" t="s">
        <v>39</v>
      </c>
      <c r="X604" s="4">
        <f>IF(bot_orders[[#This Row],[side]]="sell", bot_orders[[#This Row],[accFillSz]]*bot_orders[[#This Row],[avgPx]] + bot_orders[[#This Row],[fee]], -bot_orders[[#This Row],[accFillSz]]*bot_orders[[#This Row],[avgPx]])</f>
        <v>-1.4418959999999998</v>
      </c>
      <c r="Y604" s="4">
        <f>IF(bot_orders[[#This Row],[side]]="buy", bot_orders[[#This Row],[accFillSz]] + bot_orders[[#This Row],[fee]], -bot_orders[[#This Row],[accFillSz]])</f>
        <v>3.2893664</v>
      </c>
      <c r="Z604" s="4">
        <f>IF(bot_orders[[#This Row],[side]]="sell",bot_orders[[#This Row],[accFillSz]]*bot_orders[[#This Row],[avgPx]]+bot_orders[[#This Row],[fee]], 0)</f>
        <v>0</v>
      </c>
      <c r="AA604" s="4">
        <f>IF(bot_orders[[#This Row],[side]]="sell",-bot_orders[[#This Row],[accFillSz]],bot_orders[[#This Row],[accFillSz]]+bot_orders[[#This Row],[fee]])</f>
        <v>3.2893664</v>
      </c>
      <c r="AB604">
        <v>0</v>
      </c>
      <c r="AC604" t="s">
        <v>38</v>
      </c>
      <c r="AD604">
        <v>0</v>
      </c>
      <c r="AE604" t="s">
        <v>40</v>
      </c>
      <c r="AF604" t="s">
        <v>41</v>
      </c>
      <c r="AG604" t="s">
        <v>42</v>
      </c>
      <c r="AH604" t="s">
        <v>28</v>
      </c>
      <c r="AI604">
        <v>3.2893664</v>
      </c>
      <c r="AJ604">
        <v>-1.4418960000000001</v>
      </c>
    </row>
    <row r="605" spans="1:36" x14ac:dyDescent="0.3">
      <c r="A605">
        <v>602</v>
      </c>
      <c r="B605" t="s">
        <v>307</v>
      </c>
      <c r="C605" t="s">
        <v>28</v>
      </c>
      <c r="D605" t="s">
        <v>29</v>
      </c>
      <c r="E605" t="s">
        <v>30</v>
      </c>
      <c r="F605" t="s">
        <v>31</v>
      </c>
      <c r="G605" t="s">
        <v>949</v>
      </c>
      <c r="H605" t="s">
        <v>2327</v>
      </c>
      <c r="I605" s="4" t="s">
        <v>2328</v>
      </c>
      <c r="J605" s="1">
        <f>((((bot_orders[[#This Row],[cTime]]/ 1000)+3*3600) / 86400) + DATE(1970,1,1))</f>
        <v>45758.688716666664</v>
      </c>
      <c r="K605" s="4" t="s">
        <v>2329</v>
      </c>
      <c r="L605" s="1">
        <f>((((bot_orders[[#This Row],[uTime]]/ 1000)+3*3600) / 86400) + DATE(1970,1,1))</f>
        <v>45758.690915150466</v>
      </c>
      <c r="M605" t="s">
        <v>34</v>
      </c>
      <c r="N605" t="s">
        <v>28</v>
      </c>
      <c r="O605" t="s">
        <v>35</v>
      </c>
      <c r="P605">
        <v>3.2890000000000001</v>
      </c>
      <c r="Q605" t="s">
        <v>36</v>
      </c>
      <c r="R605" t="s">
        <v>37</v>
      </c>
      <c r="S605">
        <v>0.44</v>
      </c>
      <c r="T605">
        <v>0.44</v>
      </c>
      <c r="U605">
        <v>3.2890000000000001</v>
      </c>
      <c r="V605">
        <v>-1.157728E-3</v>
      </c>
      <c r="W605" t="s">
        <v>38</v>
      </c>
      <c r="X605" s="4">
        <f>IF(bot_orders[[#This Row],[side]]="sell", bot_orders[[#This Row],[accFillSz]]*bot_orders[[#This Row],[avgPx]] + bot_orders[[#This Row],[fee]], -bot_orders[[#This Row],[accFillSz]]*bot_orders[[#This Row],[avgPx]])</f>
        <v>1.4460022720000001</v>
      </c>
      <c r="Y605" s="4">
        <f>IF(bot_orders[[#This Row],[side]]="buy", bot_orders[[#This Row],[accFillSz]] + bot_orders[[#This Row],[fee]], -bot_orders[[#This Row],[accFillSz]])</f>
        <v>-3.2890000000000001</v>
      </c>
      <c r="Z605" s="4">
        <f>IF(bot_orders[[#This Row],[side]]="sell",bot_orders[[#This Row],[accFillSz]]*bot_orders[[#This Row],[avgPx]]+bot_orders[[#This Row],[fee]], 0)</f>
        <v>1.4460022720000001</v>
      </c>
      <c r="AA605" s="4">
        <f>IF(bot_orders[[#This Row],[side]]="sell",-bot_orders[[#This Row],[accFillSz]],bot_orders[[#This Row],[accFillSz]]+bot_orders[[#This Row],[fee]])</f>
        <v>-3.2890000000000001</v>
      </c>
      <c r="AB605">
        <v>0</v>
      </c>
      <c r="AC605" t="s">
        <v>39</v>
      </c>
      <c r="AD605">
        <v>0</v>
      </c>
      <c r="AE605" t="s">
        <v>40</v>
      </c>
      <c r="AF605" t="s">
        <v>41</v>
      </c>
      <c r="AG605" t="s">
        <v>42</v>
      </c>
      <c r="AH605" t="s">
        <v>28</v>
      </c>
      <c r="AI605">
        <v>-3.2890000000000001</v>
      </c>
      <c r="AJ605">
        <v>1.4460022699999999</v>
      </c>
    </row>
    <row r="606" spans="1:36" x14ac:dyDescent="0.3">
      <c r="A606">
        <v>603</v>
      </c>
      <c r="B606" t="s">
        <v>307</v>
      </c>
      <c r="C606" t="s">
        <v>28</v>
      </c>
      <c r="D606" t="s">
        <v>29</v>
      </c>
      <c r="E606" t="s">
        <v>30</v>
      </c>
      <c r="F606" t="s">
        <v>31</v>
      </c>
      <c r="G606" t="s">
        <v>941</v>
      </c>
      <c r="H606" t="s">
        <v>2330</v>
      </c>
      <c r="I606" s="4" t="s">
        <v>2331</v>
      </c>
      <c r="J606" s="1">
        <f>((((bot_orders[[#This Row],[cTime]]/ 1000)+3*3600) / 86400) + DATE(1970,1,1))</f>
        <v>45758.690915173611</v>
      </c>
      <c r="K606" s="4" t="s">
        <v>2332</v>
      </c>
      <c r="L606" s="1">
        <f>((((bot_orders[[#This Row],[uTime]]/ 1000)+3*3600) / 86400) + DATE(1970,1,1))</f>
        <v>45758.724209224536</v>
      </c>
      <c r="M606" t="s">
        <v>34</v>
      </c>
      <c r="N606" t="s">
        <v>28</v>
      </c>
      <c r="O606" t="s">
        <v>35</v>
      </c>
      <c r="P606">
        <v>3.2919999999999998</v>
      </c>
      <c r="Q606" t="s">
        <v>36</v>
      </c>
      <c r="R606" t="s">
        <v>55</v>
      </c>
      <c r="S606">
        <v>0.438</v>
      </c>
      <c r="T606">
        <v>0.438</v>
      </c>
      <c r="U606">
        <v>3.2919999999999998</v>
      </c>
      <c r="V606">
        <v>-2.6335999999999998E-3</v>
      </c>
      <c r="W606" t="s">
        <v>39</v>
      </c>
      <c r="X606" s="4">
        <f>IF(bot_orders[[#This Row],[side]]="sell", bot_orders[[#This Row],[accFillSz]]*bot_orders[[#This Row],[avgPx]] + bot_orders[[#This Row],[fee]], -bot_orders[[#This Row],[accFillSz]]*bot_orders[[#This Row],[avgPx]])</f>
        <v>-1.4418959999999998</v>
      </c>
      <c r="Y606" s="4">
        <f>IF(bot_orders[[#This Row],[side]]="buy", bot_orders[[#This Row],[accFillSz]] + bot_orders[[#This Row],[fee]], -bot_orders[[#This Row],[accFillSz]])</f>
        <v>3.2893664</v>
      </c>
      <c r="Z606" s="4">
        <f>IF(bot_orders[[#This Row],[side]]="sell",bot_orders[[#This Row],[accFillSz]]*bot_orders[[#This Row],[avgPx]]+bot_orders[[#This Row],[fee]], 0)</f>
        <v>0</v>
      </c>
      <c r="AA606" s="4">
        <f>IF(bot_orders[[#This Row],[side]]="sell",-bot_orders[[#This Row],[accFillSz]],bot_orders[[#This Row],[accFillSz]]+bot_orders[[#This Row],[fee]])</f>
        <v>3.2893664</v>
      </c>
      <c r="AB606">
        <v>0</v>
      </c>
      <c r="AC606" t="s">
        <v>38</v>
      </c>
      <c r="AD606">
        <v>0</v>
      </c>
      <c r="AE606" t="s">
        <v>40</v>
      </c>
      <c r="AF606" t="s">
        <v>41</v>
      </c>
      <c r="AG606" t="s">
        <v>42</v>
      </c>
      <c r="AH606" t="s">
        <v>28</v>
      </c>
      <c r="AI606">
        <v>3.2893664</v>
      </c>
      <c r="AJ606">
        <v>-1.4418960000000001</v>
      </c>
    </row>
    <row r="607" spans="1:36" x14ac:dyDescent="0.3">
      <c r="A607">
        <v>604</v>
      </c>
      <c r="B607" t="s">
        <v>307</v>
      </c>
      <c r="C607" t="s">
        <v>28</v>
      </c>
      <c r="D607" t="s">
        <v>29</v>
      </c>
      <c r="E607" t="s">
        <v>30</v>
      </c>
      <c r="F607" t="s">
        <v>31</v>
      </c>
      <c r="G607" t="s">
        <v>974</v>
      </c>
      <c r="H607" t="s">
        <v>2333</v>
      </c>
      <c r="I607" s="4" t="s">
        <v>2334</v>
      </c>
      <c r="J607" s="1">
        <f>((((bot_orders[[#This Row],[cTime]]/ 1000)+3*3600) / 86400) + DATE(1970,1,1))</f>
        <v>45758.691326238426</v>
      </c>
      <c r="K607" s="4" t="s">
        <v>2335</v>
      </c>
      <c r="L607" s="1">
        <f>((((bot_orders[[#This Row],[uTime]]/ 1000)+3*3600) / 86400) + DATE(1970,1,1))</f>
        <v>45758.708496956024</v>
      </c>
      <c r="M607" t="s">
        <v>34</v>
      </c>
      <c r="N607" t="s">
        <v>28</v>
      </c>
      <c r="O607" t="s">
        <v>35</v>
      </c>
      <c r="P607">
        <v>3.2919999999999998</v>
      </c>
      <c r="Q607" t="s">
        <v>36</v>
      </c>
      <c r="R607" t="s">
        <v>55</v>
      </c>
      <c r="S607">
        <v>0.44</v>
      </c>
      <c r="T607">
        <v>0.44</v>
      </c>
      <c r="U607">
        <v>3.2919999999999998</v>
      </c>
      <c r="V607">
        <v>-2.6335999999999998E-3</v>
      </c>
      <c r="W607" t="s">
        <v>39</v>
      </c>
      <c r="X607" s="4">
        <f>IF(bot_orders[[#This Row],[side]]="sell", bot_orders[[#This Row],[accFillSz]]*bot_orders[[#This Row],[avgPx]] + bot_orders[[#This Row],[fee]], -bot_orders[[#This Row],[accFillSz]]*bot_orders[[#This Row],[avgPx]])</f>
        <v>-1.44848</v>
      </c>
      <c r="Y607" s="4">
        <f>IF(bot_orders[[#This Row],[side]]="buy", bot_orders[[#This Row],[accFillSz]] + bot_orders[[#This Row],[fee]], -bot_orders[[#This Row],[accFillSz]])</f>
        <v>3.2893664</v>
      </c>
      <c r="Z607" s="4">
        <f>IF(bot_orders[[#This Row],[side]]="sell",bot_orders[[#This Row],[accFillSz]]*bot_orders[[#This Row],[avgPx]]+bot_orders[[#This Row],[fee]], 0)</f>
        <v>0</v>
      </c>
      <c r="AA607" s="4">
        <f>IF(bot_orders[[#This Row],[side]]="sell",-bot_orders[[#This Row],[accFillSz]],bot_orders[[#This Row],[accFillSz]]+bot_orders[[#This Row],[fee]])</f>
        <v>3.2893664</v>
      </c>
      <c r="AB607">
        <v>0</v>
      </c>
      <c r="AC607" t="s">
        <v>38</v>
      </c>
      <c r="AD607">
        <v>0</v>
      </c>
      <c r="AE607" t="s">
        <v>40</v>
      </c>
      <c r="AF607" t="s">
        <v>41</v>
      </c>
      <c r="AG607" t="s">
        <v>42</v>
      </c>
      <c r="AH607" t="s">
        <v>28</v>
      </c>
      <c r="AI607">
        <v>3.2893664</v>
      </c>
      <c r="AJ607">
        <v>-1.44848</v>
      </c>
    </row>
    <row r="608" spans="1:36" x14ac:dyDescent="0.3">
      <c r="A608">
        <v>605</v>
      </c>
      <c r="B608" t="s">
        <v>307</v>
      </c>
      <c r="C608" t="s">
        <v>28</v>
      </c>
      <c r="D608" t="s">
        <v>29</v>
      </c>
      <c r="E608" t="s">
        <v>30</v>
      </c>
      <c r="F608" t="s">
        <v>31</v>
      </c>
      <c r="G608" t="s">
        <v>967</v>
      </c>
      <c r="H608" t="s">
        <v>2336</v>
      </c>
      <c r="I608" s="4" t="s">
        <v>2337</v>
      </c>
      <c r="J608" s="1">
        <f>((((bot_orders[[#This Row],[cTime]]/ 1000)+3*3600) / 86400) + DATE(1970,1,1))</f>
        <v>45758.69402274306</v>
      </c>
      <c r="K608" s="4" t="s">
        <v>2338</v>
      </c>
      <c r="L608" s="1">
        <f>((((bot_orders[[#This Row],[uTime]]/ 1000)+3*3600) / 86400) + DATE(1970,1,1))</f>
        <v>45758.705536817128</v>
      </c>
      <c r="M608" t="s">
        <v>34</v>
      </c>
      <c r="N608" t="s">
        <v>28</v>
      </c>
      <c r="O608" t="s">
        <v>35</v>
      </c>
      <c r="P608">
        <v>3.2919999999999998</v>
      </c>
      <c r="Q608" t="s">
        <v>36</v>
      </c>
      <c r="R608" t="s">
        <v>55</v>
      </c>
      <c r="S608">
        <v>0.442</v>
      </c>
      <c r="T608">
        <v>0.442</v>
      </c>
      <c r="U608">
        <v>3.2919999999999998</v>
      </c>
      <c r="V608">
        <v>-2.6335999999999998E-3</v>
      </c>
      <c r="W608" t="s">
        <v>39</v>
      </c>
      <c r="X608" s="4">
        <f>IF(bot_orders[[#This Row],[side]]="sell", bot_orders[[#This Row],[accFillSz]]*bot_orders[[#This Row],[avgPx]] + bot_orders[[#This Row],[fee]], -bot_orders[[#This Row],[accFillSz]]*bot_orders[[#This Row],[avgPx]])</f>
        <v>-1.4550639999999999</v>
      </c>
      <c r="Y608" s="4">
        <f>IF(bot_orders[[#This Row],[side]]="buy", bot_orders[[#This Row],[accFillSz]] + bot_orders[[#This Row],[fee]], -bot_orders[[#This Row],[accFillSz]])</f>
        <v>3.2893664</v>
      </c>
      <c r="Z608" s="4">
        <f>IF(bot_orders[[#This Row],[side]]="sell",bot_orders[[#This Row],[accFillSz]]*bot_orders[[#This Row],[avgPx]]+bot_orders[[#This Row],[fee]], 0)</f>
        <v>0</v>
      </c>
      <c r="AA608" s="4">
        <f>IF(bot_orders[[#This Row],[side]]="sell",-bot_orders[[#This Row],[accFillSz]],bot_orders[[#This Row],[accFillSz]]+bot_orders[[#This Row],[fee]])</f>
        <v>3.2893664</v>
      </c>
      <c r="AB608">
        <v>0</v>
      </c>
      <c r="AC608" t="s">
        <v>38</v>
      </c>
      <c r="AD608">
        <v>0</v>
      </c>
      <c r="AE608" t="s">
        <v>40</v>
      </c>
      <c r="AF608" t="s">
        <v>41</v>
      </c>
      <c r="AG608" t="s">
        <v>42</v>
      </c>
      <c r="AH608" t="s">
        <v>28</v>
      </c>
      <c r="AI608">
        <v>3.2893664</v>
      </c>
      <c r="AJ608">
        <v>-1.4550639999999999</v>
      </c>
    </row>
    <row r="609" spans="1:36" x14ac:dyDescent="0.3">
      <c r="A609">
        <v>606</v>
      </c>
      <c r="B609" t="s">
        <v>307</v>
      </c>
      <c r="C609" t="s">
        <v>28</v>
      </c>
      <c r="D609" t="s">
        <v>29</v>
      </c>
      <c r="E609" t="s">
        <v>30</v>
      </c>
      <c r="F609" t="s">
        <v>31</v>
      </c>
      <c r="G609" t="s">
        <v>967</v>
      </c>
      <c r="H609" t="s">
        <v>2339</v>
      </c>
      <c r="I609" s="4" t="s">
        <v>2340</v>
      </c>
      <c r="J609" s="1">
        <f>((((bot_orders[[#This Row],[cTime]]/ 1000)+3*3600) / 86400) + DATE(1970,1,1))</f>
        <v>45758.70553684028</v>
      </c>
      <c r="K609" s="4" t="s">
        <v>2341</v>
      </c>
      <c r="L609" s="1">
        <f>((((bot_orders[[#This Row],[uTime]]/ 1000)+3*3600) / 86400) + DATE(1970,1,1))</f>
        <v>45758.860505706019</v>
      </c>
      <c r="M609" t="s">
        <v>34</v>
      </c>
      <c r="N609" t="s">
        <v>28</v>
      </c>
      <c r="O609" t="s">
        <v>35</v>
      </c>
      <c r="P609">
        <v>3.2890000000000001</v>
      </c>
      <c r="Q609" t="s">
        <v>36</v>
      </c>
      <c r="R609" t="s">
        <v>37</v>
      </c>
      <c r="S609">
        <v>0.44400000000000001</v>
      </c>
      <c r="T609">
        <v>0.44400000000000001</v>
      </c>
      <c r="U609">
        <v>3.2890000000000001</v>
      </c>
      <c r="V609">
        <v>-1.1682528000000001E-3</v>
      </c>
      <c r="W609" t="s">
        <v>38</v>
      </c>
      <c r="X609" s="4">
        <f>IF(bot_orders[[#This Row],[side]]="sell", bot_orders[[#This Row],[accFillSz]]*bot_orders[[#This Row],[avgPx]] + bot_orders[[#This Row],[fee]], -bot_orders[[#This Row],[accFillSz]]*bot_orders[[#This Row],[avgPx]])</f>
        <v>1.4591477472000001</v>
      </c>
      <c r="Y609" s="4">
        <f>IF(bot_orders[[#This Row],[side]]="buy", bot_orders[[#This Row],[accFillSz]] + bot_orders[[#This Row],[fee]], -bot_orders[[#This Row],[accFillSz]])</f>
        <v>-3.2890000000000001</v>
      </c>
      <c r="Z609" s="4">
        <f>IF(bot_orders[[#This Row],[side]]="sell",bot_orders[[#This Row],[accFillSz]]*bot_orders[[#This Row],[avgPx]]+bot_orders[[#This Row],[fee]], 0)</f>
        <v>1.4591477472000001</v>
      </c>
      <c r="AA609" s="4">
        <f>IF(bot_orders[[#This Row],[side]]="sell",-bot_orders[[#This Row],[accFillSz]],bot_orders[[#This Row],[accFillSz]]+bot_orders[[#This Row],[fee]])</f>
        <v>-3.2890000000000001</v>
      </c>
      <c r="AB609">
        <v>0</v>
      </c>
      <c r="AC609" t="s">
        <v>39</v>
      </c>
      <c r="AD609">
        <v>0</v>
      </c>
      <c r="AE609" t="s">
        <v>40</v>
      </c>
      <c r="AF609" t="s">
        <v>41</v>
      </c>
      <c r="AG609" t="s">
        <v>42</v>
      </c>
      <c r="AH609" t="s">
        <v>28</v>
      </c>
      <c r="AI609">
        <v>-3.2890000000000001</v>
      </c>
      <c r="AJ609">
        <v>1.4591477500000001</v>
      </c>
    </row>
    <row r="610" spans="1:36" x14ac:dyDescent="0.3">
      <c r="A610">
        <v>607</v>
      </c>
      <c r="B610" t="s">
        <v>307</v>
      </c>
      <c r="C610" t="s">
        <v>28</v>
      </c>
      <c r="D610" t="s">
        <v>29</v>
      </c>
      <c r="E610" t="s">
        <v>30</v>
      </c>
      <c r="F610" t="s">
        <v>31</v>
      </c>
      <c r="G610" t="s">
        <v>974</v>
      </c>
      <c r="H610" t="s">
        <v>2342</v>
      </c>
      <c r="I610" s="4" t="s">
        <v>2343</v>
      </c>
      <c r="J610" s="1">
        <f>((((bot_orders[[#This Row],[cTime]]/ 1000)+3*3600) / 86400) + DATE(1970,1,1))</f>
        <v>45758.708496979161</v>
      </c>
      <c r="K610" s="4" t="s">
        <v>2344</v>
      </c>
      <c r="L610" s="1">
        <f>((((bot_orders[[#This Row],[uTime]]/ 1000)+3*3600) / 86400) + DATE(1970,1,1))</f>
        <v>45758.713610868057</v>
      </c>
      <c r="M610" t="s">
        <v>34</v>
      </c>
      <c r="N610" t="s">
        <v>28</v>
      </c>
      <c r="O610" t="s">
        <v>35</v>
      </c>
      <c r="P610">
        <v>3.2890000000000001</v>
      </c>
      <c r="Q610" t="s">
        <v>36</v>
      </c>
      <c r="R610" t="s">
        <v>37</v>
      </c>
      <c r="S610">
        <v>0.442</v>
      </c>
      <c r="T610">
        <v>0.442</v>
      </c>
      <c r="U610">
        <v>3.2890000000000001</v>
      </c>
      <c r="V610">
        <v>-1.1629904E-3</v>
      </c>
      <c r="W610" t="s">
        <v>38</v>
      </c>
      <c r="X610" s="4">
        <f>IF(bot_orders[[#This Row],[side]]="sell", bot_orders[[#This Row],[accFillSz]]*bot_orders[[#This Row],[avgPx]] + bot_orders[[#This Row],[fee]], -bot_orders[[#This Row],[accFillSz]]*bot_orders[[#This Row],[avgPx]])</f>
        <v>1.4525750096000001</v>
      </c>
      <c r="Y610" s="4">
        <f>IF(bot_orders[[#This Row],[side]]="buy", bot_orders[[#This Row],[accFillSz]] + bot_orders[[#This Row],[fee]], -bot_orders[[#This Row],[accFillSz]])</f>
        <v>-3.2890000000000001</v>
      </c>
      <c r="Z610" s="4">
        <f>IF(bot_orders[[#This Row],[side]]="sell",bot_orders[[#This Row],[accFillSz]]*bot_orders[[#This Row],[avgPx]]+bot_orders[[#This Row],[fee]], 0)</f>
        <v>1.4525750096000001</v>
      </c>
      <c r="AA610" s="4">
        <f>IF(bot_orders[[#This Row],[side]]="sell",-bot_orders[[#This Row],[accFillSz]],bot_orders[[#This Row],[accFillSz]]+bot_orders[[#This Row],[fee]])</f>
        <v>-3.2890000000000001</v>
      </c>
      <c r="AB610">
        <v>0</v>
      </c>
      <c r="AC610" t="s">
        <v>39</v>
      </c>
      <c r="AD610">
        <v>0</v>
      </c>
      <c r="AE610" t="s">
        <v>40</v>
      </c>
      <c r="AF610" t="s">
        <v>41</v>
      </c>
      <c r="AG610" t="s">
        <v>42</v>
      </c>
      <c r="AH610" t="s">
        <v>28</v>
      </c>
      <c r="AI610">
        <v>-3.2890000000000001</v>
      </c>
      <c r="AJ610">
        <v>1.4525750100000001</v>
      </c>
    </row>
    <row r="611" spans="1:36" x14ac:dyDescent="0.3">
      <c r="A611">
        <v>608</v>
      </c>
      <c r="B611" t="s">
        <v>307</v>
      </c>
      <c r="C611" t="s">
        <v>28</v>
      </c>
      <c r="D611" t="s">
        <v>29</v>
      </c>
      <c r="E611" t="s">
        <v>30</v>
      </c>
      <c r="F611" t="s">
        <v>31</v>
      </c>
      <c r="G611" t="s">
        <v>963</v>
      </c>
      <c r="H611" t="s">
        <v>2345</v>
      </c>
      <c r="I611" s="4" t="s">
        <v>2346</v>
      </c>
      <c r="J611" s="1">
        <f>((((bot_orders[[#This Row],[cTime]]/ 1000)+3*3600) / 86400) + DATE(1970,1,1))</f>
        <v>45758.713610891202</v>
      </c>
      <c r="K611" s="4" t="s">
        <v>2347</v>
      </c>
      <c r="L611" s="1">
        <f>((((bot_orders[[#This Row],[uTime]]/ 1000)+3*3600) / 86400) + DATE(1970,1,1))</f>
        <v>45758.716815266205</v>
      </c>
      <c r="M611" t="s">
        <v>34</v>
      </c>
      <c r="N611" t="s">
        <v>28</v>
      </c>
      <c r="O611" t="s">
        <v>35</v>
      </c>
      <c r="P611">
        <v>3.2919999999999998</v>
      </c>
      <c r="Q611" t="s">
        <v>36</v>
      </c>
      <c r="R611" t="s">
        <v>55</v>
      </c>
      <c r="S611">
        <v>0.44</v>
      </c>
      <c r="T611">
        <v>0.44</v>
      </c>
      <c r="U611">
        <v>3.2919999999999998</v>
      </c>
      <c r="V611">
        <v>-2.6335999999999998E-3</v>
      </c>
      <c r="W611" t="s">
        <v>39</v>
      </c>
      <c r="X611" s="4">
        <f>IF(bot_orders[[#This Row],[side]]="sell", bot_orders[[#This Row],[accFillSz]]*bot_orders[[#This Row],[avgPx]] + bot_orders[[#This Row],[fee]], -bot_orders[[#This Row],[accFillSz]]*bot_orders[[#This Row],[avgPx]])</f>
        <v>-1.44848</v>
      </c>
      <c r="Y611" s="4">
        <f>IF(bot_orders[[#This Row],[side]]="buy", bot_orders[[#This Row],[accFillSz]] + bot_orders[[#This Row],[fee]], -bot_orders[[#This Row],[accFillSz]])</f>
        <v>3.2893664</v>
      </c>
      <c r="Z611" s="4">
        <f>IF(bot_orders[[#This Row],[side]]="sell",bot_orders[[#This Row],[accFillSz]]*bot_orders[[#This Row],[avgPx]]+bot_orders[[#This Row],[fee]], 0)</f>
        <v>0</v>
      </c>
      <c r="AA611" s="4">
        <f>IF(bot_orders[[#This Row],[side]]="sell",-bot_orders[[#This Row],[accFillSz]],bot_orders[[#This Row],[accFillSz]]+bot_orders[[#This Row],[fee]])</f>
        <v>3.2893664</v>
      </c>
      <c r="AB611">
        <v>0</v>
      </c>
      <c r="AC611" t="s">
        <v>38</v>
      </c>
      <c r="AD611">
        <v>0</v>
      </c>
      <c r="AE611" t="s">
        <v>40</v>
      </c>
      <c r="AF611" t="s">
        <v>41</v>
      </c>
      <c r="AG611" t="s">
        <v>42</v>
      </c>
      <c r="AH611" t="s">
        <v>28</v>
      </c>
      <c r="AI611">
        <v>3.2893664</v>
      </c>
      <c r="AJ611">
        <v>-1.44848</v>
      </c>
    </row>
    <row r="612" spans="1:36" x14ac:dyDescent="0.3">
      <c r="A612">
        <v>609</v>
      </c>
      <c r="B612" t="s">
        <v>307</v>
      </c>
      <c r="C612" t="s">
        <v>28</v>
      </c>
      <c r="D612" t="s">
        <v>29</v>
      </c>
      <c r="E612" t="s">
        <v>30</v>
      </c>
      <c r="F612" t="s">
        <v>31</v>
      </c>
      <c r="G612" t="s">
        <v>963</v>
      </c>
      <c r="H612" t="s">
        <v>2348</v>
      </c>
      <c r="I612" s="4" t="s">
        <v>2349</v>
      </c>
      <c r="J612" s="1">
        <f>((((bot_orders[[#This Row],[cTime]]/ 1000)+3*3600) / 86400) + DATE(1970,1,1))</f>
        <v>45758.716815277774</v>
      </c>
      <c r="K612" s="4" t="s">
        <v>2350</v>
      </c>
      <c r="L612" s="1">
        <f>((((bot_orders[[#This Row],[uTime]]/ 1000)+3*3600) / 86400) + DATE(1970,1,1))</f>
        <v>45758.718896157407</v>
      </c>
      <c r="M612" t="s">
        <v>34</v>
      </c>
      <c r="N612" t="s">
        <v>28</v>
      </c>
      <c r="O612" t="s">
        <v>35</v>
      </c>
      <c r="P612">
        <v>3.2890000000000001</v>
      </c>
      <c r="Q612" t="s">
        <v>36</v>
      </c>
      <c r="R612" t="s">
        <v>37</v>
      </c>
      <c r="S612">
        <v>0.442</v>
      </c>
      <c r="T612">
        <v>0.442</v>
      </c>
      <c r="U612">
        <v>3.2890000000000001</v>
      </c>
      <c r="V612">
        <v>-1.1629904E-3</v>
      </c>
      <c r="W612" t="s">
        <v>38</v>
      </c>
      <c r="X612" s="4">
        <f>IF(bot_orders[[#This Row],[side]]="sell", bot_orders[[#This Row],[accFillSz]]*bot_orders[[#This Row],[avgPx]] + bot_orders[[#This Row],[fee]], -bot_orders[[#This Row],[accFillSz]]*bot_orders[[#This Row],[avgPx]])</f>
        <v>1.4525750096000001</v>
      </c>
      <c r="Y612" s="4">
        <f>IF(bot_orders[[#This Row],[side]]="buy", bot_orders[[#This Row],[accFillSz]] + bot_orders[[#This Row],[fee]], -bot_orders[[#This Row],[accFillSz]])</f>
        <v>-3.2890000000000001</v>
      </c>
      <c r="Z612" s="4">
        <f>IF(bot_orders[[#This Row],[side]]="sell",bot_orders[[#This Row],[accFillSz]]*bot_orders[[#This Row],[avgPx]]+bot_orders[[#This Row],[fee]], 0)</f>
        <v>1.4525750096000001</v>
      </c>
      <c r="AA612" s="4">
        <f>IF(bot_orders[[#This Row],[side]]="sell",-bot_orders[[#This Row],[accFillSz]],bot_orders[[#This Row],[accFillSz]]+bot_orders[[#This Row],[fee]])</f>
        <v>-3.2890000000000001</v>
      </c>
      <c r="AB612">
        <v>0</v>
      </c>
      <c r="AC612" t="s">
        <v>39</v>
      </c>
      <c r="AD612">
        <v>0</v>
      </c>
      <c r="AE612" t="s">
        <v>40</v>
      </c>
      <c r="AF612" t="s">
        <v>41</v>
      </c>
      <c r="AG612" t="s">
        <v>42</v>
      </c>
      <c r="AH612" t="s">
        <v>28</v>
      </c>
      <c r="AI612">
        <v>-3.2890000000000001</v>
      </c>
      <c r="AJ612">
        <v>1.4525750100000001</v>
      </c>
    </row>
    <row r="613" spans="1:36" x14ac:dyDescent="0.3">
      <c r="A613">
        <v>610</v>
      </c>
      <c r="B613" t="s">
        <v>307</v>
      </c>
      <c r="C613" t="s">
        <v>28</v>
      </c>
      <c r="D613" t="s">
        <v>29</v>
      </c>
      <c r="E613" t="s">
        <v>30</v>
      </c>
      <c r="F613" t="s">
        <v>31</v>
      </c>
      <c r="G613" t="s">
        <v>945</v>
      </c>
      <c r="H613" t="s">
        <v>2351</v>
      </c>
      <c r="I613" s="4" t="s">
        <v>2352</v>
      </c>
      <c r="J613" s="1">
        <f>((((bot_orders[[#This Row],[cTime]]/ 1000)+3*3600) / 86400) + DATE(1970,1,1))</f>
        <v>45758.718896180559</v>
      </c>
      <c r="K613" s="4" t="s">
        <v>2353</v>
      </c>
      <c r="L613" s="1">
        <f>((((bot_orders[[#This Row],[uTime]]/ 1000)+3*3600) / 86400) + DATE(1970,1,1))</f>
        <v>45758.722839328708</v>
      </c>
      <c r="M613" t="s">
        <v>34</v>
      </c>
      <c r="N613" t="s">
        <v>28</v>
      </c>
      <c r="O613" t="s">
        <v>35</v>
      </c>
      <c r="P613">
        <v>3.2919999999999998</v>
      </c>
      <c r="Q613" t="s">
        <v>36</v>
      </c>
      <c r="R613" t="s">
        <v>55</v>
      </c>
      <c r="S613">
        <v>0.44</v>
      </c>
      <c r="T613">
        <v>0.44</v>
      </c>
      <c r="U613">
        <v>3.2919999999999998</v>
      </c>
      <c r="V613">
        <v>-2.6335999999999998E-3</v>
      </c>
      <c r="W613" t="s">
        <v>39</v>
      </c>
      <c r="X613" s="4">
        <f>IF(bot_orders[[#This Row],[side]]="sell", bot_orders[[#This Row],[accFillSz]]*bot_orders[[#This Row],[avgPx]] + bot_orders[[#This Row],[fee]], -bot_orders[[#This Row],[accFillSz]]*bot_orders[[#This Row],[avgPx]])</f>
        <v>-1.44848</v>
      </c>
      <c r="Y613" s="4">
        <f>IF(bot_orders[[#This Row],[side]]="buy", bot_orders[[#This Row],[accFillSz]] + bot_orders[[#This Row],[fee]], -bot_orders[[#This Row],[accFillSz]])</f>
        <v>3.2893664</v>
      </c>
      <c r="Z613" s="4">
        <f>IF(bot_orders[[#This Row],[side]]="sell",bot_orders[[#This Row],[accFillSz]]*bot_orders[[#This Row],[avgPx]]+bot_orders[[#This Row],[fee]], 0)</f>
        <v>0</v>
      </c>
      <c r="AA613" s="4">
        <f>IF(bot_orders[[#This Row],[side]]="sell",-bot_orders[[#This Row],[accFillSz]],bot_orders[[#This Row],[accFillSz]]+bot_orders[[#This Row],[fee]])</f>
        <v>3.2893664</v>
      </c>
      <c r="AB613">
        <v>0</v>
      </c>
      <c r="AC613" t="s">
        <v>38</v>
      </c>
      <c r="AD613">
        <v>0</v>
      </c>
      <c r="AE613" t="s">
        <v>40</v>
      </c>
      <c r="AF613" t="s">
        <v>41</v>
      </c>
      <c r="AG613" t="s">
        <v>42</v>
      </c>
      <c r="AH613" t="s">
        <v>28</v>
      </c>
      <c r="AI613">
        <v>3.2893664</v>
      </c>
      <c r="AJ613">
        <v>-1.44848</v>
      </c>
    </row>
    <row r="614" spans="1:36" x14ac:dyDescent="0.3">
      <c r="A614">
        <v>611</v>
      </c>
      <c r="B614" t="s">
        <v>307</v>
      </c>
      <c r="C614" t="s">
        <v>28</v>
      </c>
      <c r="D614" t="s">
        <v>29</v>
      </c>
      <c r="E614" t="s">
        <v>30</v>
      </c>
      <c r="F614" t="s">
        <v>31</v>
      </c>
      <c r="G614" t="s">
        <v>945</v>
      </c>
      <c r="H614" t="s">
        <v>2354</v>
      </c>
      <c r="I614" s="4" t="s">
        <v>2355</v>
      </c>
      <c r="J614" s="1">
        <f>((((bot_orders[[#This Row],[cTime]]/ 1000)+3*3600) / 86400) + DATE(1970,1,1))</f>
        <v>45758.722839340277</v>
      </c>
      <c r="K614" s="4" t="s">
        <v>2356</v>
      </c>
      <c r="L614" s="1">
        <f>((((bot_orders[[#This Row],[uTime]]/ 1000)+3*3600) / 86400) + DATE(1970,1,1))</f>
        <v>45758.779462418985</v>
      </c>
      <c r="M614" t="s">
        <v>34</v>
      </c>
      <c r="N614" t="s">
        <v>28</v>
      </c>
      <c r="O614" t="s">
        <v>35</v>
      </c>
      <c r="P614">
        <v>3.2890000000000001</v>
      </c>
      <c r="Q614" t="s">
        <v>36</v>
      </c>
      <c r="R614" t="s">
        <v>37</v>
      </c>
      <c r="S614">
        <v>0.442</v>
      </c>
      <c r="T614">
        <v>0.442</v>
      </c>
      <c r="U614">
        <v>3.2890000000000001</v>
      </c>
      <c r="V614">
        <v>-1.1629904E-3</v>
      </c>
      <c r="W614" t="s">
        <v>38</v>
      </c>
      <c r="X614" s="4">
        <f>IF(bot_orders[[#This Row],[side]]="sell", bot_orders[[#This Row],[accFillSz]]*bot_orders[[#This Row],[avgPx]] + bot_orders[[#This Row],[fee]], -bot_orders[[#This Row],[accFillSz]]*bot_orders[[#This Row],[avgPx]])</f>
        <v>1.4525750096000001</v>
      </c>
      <c r="Y614" s="4">
        <f>IF(bot_orders[[#This Row],[side]]="buy", bot_orders[[#This Row],[accFillSz]] + bot_orders[[#This Row],[fee]], -bot_orders[[#This Row],[accFillSz]])</f>
        <v>-3.2890000000000001</v>
      </c>
      <c r="Z614" s="4">
        <f>IF(bot_orders[[#This Row],[side]]="sell",bot_orders[[#This Row],[accFillSz]]*bot_orders[[#This Row],[avgPx]]+bot_orders[[#This Row],[fee]], 0)</f>
        <v>1.4525750096000001</v>
      </c>
      <c r="AA614" s="4">
        <f>IF(bot_orders[[#This Row],[side]]="sell",-bot_orders[[#This Row],[accFillSz]],bot_orders[[#This Row],[accFillSz]]+bot_orders[[#This Row],[fee]])</f>
        <v>-3.2890000000000001</v>
      </c>
      <c r="AB614">
        <v>0</v>
      </c>
      <c r="AC614" t="s">
        <v>39</v>
      </c>
      <c r="AD614">
        <v>0</v>
      </c>
      <c r="AE614" t="s">
        <v>40</v>
      </c>
      <c r="AF614" t="s">
        <v>41</v>
      </c>
      <c r="AG614" t="s">
        <v>42</v>
      </c>
      <c r="AH614" t="s">
        <v>28</v>
      </c>
      <c r="AI614">
        <v>-3.2890000000000001</v>
      </c>
      <c r="AJ614">
        <v>1.4525750100000001</v>
      </c>
    </row>
    <row r="615" spans="1:36" x14ac:dyDescent="0.3">
      <c r="A615">
        <v>612</v>
      </c>
      <c r="B615" t="s">
        <v>307</v>
      </c>
      <c r="C615" t="s">
        <v>28</v>
      </c>
      <c r="D615" t="s">
        <v>29</v>
      </c>
      <c r="E615" t="s">
        <v>30</v>
      </c>
      <c r="F615" t="s">
        <v>31</v>
      </c>
      <c r="G615" t="s">
        <v>941</v>
      </c>
      <c r="H615" t="s">
        <v>2357</v>
      </c>
      <c r="I615" s="4" t="s">
        <v>2358</v>
      </c>
      <c r="J615" s="1">
        <f>((((bot_orders[[#This Row],[cTime]]/ 1000)+3*3600) / 86400) + DATE(1970,1,1))</f>
        <v>45758.724209247681</v>
      </c>
      <c r="K615" s="4" t="s">
        <v>2359</v>
      </c>
      <c r="L615" s="1">
        <f>((((bot_orders[[#This Row],[uTime]]/ 1000)+3*3600) / 86400) + DATE(1970,1,1))</f>
        <v>45758.739266087963</v>
      </c>
      <c r="M615" t="s">
        <v>34</v>
      </c>
      <c r="N615" t="s">
        <v>28</v>
      </c>
      <c r="O615" t="s">
        <v>35</v>
      </c>
      <c r="P615">
        <v>3.2890000000000001</v>
      </c>
      <c r="Q615" t="s">
        <v>36</v>
      </c>
      <c r="R615" t="s">
        <v>37</v>
      </c>
      <c r="S615">
        <v>0.44</v>
      </c>
      <c r="T615">
        <v>0.44</v>
      </c>
      <c r="U615">
        <v>3.2890000000000001</v>
      </c>
      <c r="V615">
        <v>-1.157728E-3</v>
      </c>
      <c r="W615" t="s">
        <v>38</v>
      </c>
      <c r="X615" s="4">
        <f>IF(bot_orders[[#This Row],[side]]="sell", bot_orders[[#This Row],[accFillSz]]*bot_orders[[#This Row],[avgPx]] + bot_orders[[#This Row],[fee]], -bot_orders[[#This Row],[accFillSz]]*bot_orders[[#This Row],[avgPx]])</f>
        <v>1.4460022720000001</v>
      </c>
      <c r="Y615" s="4">
        <f>IF(bot_orders[[#This Row],[side]]="buy", bot_orders[[#This Row],[accFillSz]] + bot_orders[[#This Row],[fee]], -bot_orders[[#This Row],[accFillSz]])</f>
        <v>-3.2890000000000001</v>
      </c>
      <c r="Z615" s="4">
        <f>IF(bot_orders[[#This Row],[side]]="sell",bot_orders[[#This Row],[accFillSz]]*bot_orders[[#This Row],[avgPx]]+bot_orders[[#This Row],[fee]], 0)</f>
        <v>1.4460022720000001</v>
      </c>
      <c r="AA615" s="4">
        <f>IF(bot_orders[[#This Row],[side]]="sell",-bot_orders[[#This Row],[accFillSz]],bot_orders[[#This Row],[accFillSz]]+bot_orders[[#This Row],[fee]])</f>
        <v>-3.2890000000000001</v>
      </c>
      <c r="AB615">
        <v>0</v>
      </c>
      <c r="AC615" t="s">
        <v>39</v>
      </c>
      <c r="AD615">
        <v>0</v>
      </c>
      <c r="AE615" t="s">
        <v>40</v>
      </c>
      <c r="AF615" t="s">
        <v>41</v>
      </c>
      <c r="AG615" t="s">
        <v>42</v>
      </c>
      <c r="AH615" t="s">
        <v>28</v>
      </c>
      <c r="AI615">
        <v>-3.2890000000000001</v>
      </c>
      <c r="AJ615">
        <v>1.4460022699999999</v>
      </c>
    </row>
    <row r="616" spans="1:36" x14ac:dyDescent="0.3">
      <c r="A616">
        <v>613</v>
      </c>
      <c r="B616" t="s">
        <v>307</v>
      </c>
      <c r="C616" t="s">
        <v>28</v>
      </c>
      <c r="D616" t="s">
        <v>29</v>
      </c>
      <c r="E616" t="s">
        <v>30</v>
      </c>
      <c r="F616" t="s">
        <v>31</v>
      </c>
      <c r="G616" t="s">
        <v>875</v>
      </c>
      <c r="H616" t="s">
        <v>2360</v>
      </c>
      <c r="I616" s="4" t="s">
        <v>2361</v>
      </c>
      <c r="J616" s="1">
        <f>((((bot_orders[[#This Row],[cTime]]/ 1000)+3*3600) / 86400) + DATE(1970,1,1))</f>
        <v>45758.728011192128</v>
      </c>
      <c r="K616" s="4" t="s">
        <v>2362</v>
      </c>
      <c r="L616" s="1">
        <f>((((bot_orders[[#This Row],[uTime]]/ 1000)+3*3600) / 86400) + DATE(1970,1,1))</f>
        <v>45758.729875740741</v>
      </c>
      <c r="M616" t="s">
        <v>34</v>
      </c>
      <c r="N616" t="s">
        <v>28</v>
      </c>
      <c r="O616" t="s">
        <v>35</v>
      </c>
      <c r="P616">
        <v>3.2890000000000001</v>
      </c>
      <c r="Q616" t="s">
        <v>36</v>
      </c>
      <c r="R616" t="s">
        <v>37</v>
      </c>
      <c r="S616">
        <v>0.438</v>
      </c>
      <c r="T616">
        <v>0.438</v>
      </c>
      <c r="U616">
        <v>3.2890000000000001</v>
      </c>
      <c r="V616">
        <v>-1.1524656000000001E-3</v>
      </c>
      <c r="W616" t="s">
        <v>38</v>
      </c>
      <c r="X616" s="4">
        <f>IF(bot_orders[[#This Row],[side]]="sell", bot_orders[[#This Row],[accFillSz]]*bot_orders[[#This Row],[avgPx]] + bot_orders[[#This Row],[fee]], -bot_orders[[#This Row],[accFillSz]]*bot_orders[[#This Row],[avgPx]])</f>
        <v>1.4394295344000001</v>
      </c>
      <c r="Y616" s="4">
        <f>IF(bot_orders[[#This Row],[side]]="buy", bot_orders[[#This Row],[accFillSz]] + bot_orders[[#This Row],[fee]], -bot_orders[[#This Row],[accFillSz]])</f>
        <v>-3.2890000000000001</v>
      </c>
      <c r="Z616" s="4">
        <f>IF(bot_orders[[#This Row],[side]]="sell",bot_orders[[#This Row],[accFillSz]]*bot_orders[[#This Row],[avgPx]]+bot_orders[[#This Row],[fee]], 0)</f>
        <v>1.4394295344000001</v>
      </c>
      <c r="AA616" s="4">
        <f>IF(bot_orders[[#This Row],[side]]="sell",-bot_orders[[#This Row],[accFillSz]],bot_orders[[#This Row],[accFillSz]]+bot_orders[[#This Row],[fee]])</f>
        <v>-3.2890000000000001</v>
      </c>
      <c r="AB616">
        <v>0</v>
      </c>
      <c r="AC616" t="s">
        <v>39</v>
      </c>
      <c r="AD616">
        <v>0</v>
      </c>
      <c r="AE616" t="s">
        <v>40</v>
      </c>
      <c r="AF616" t="s">
        <v>41</v>
      </c>
      <c r="AG616" t="s">
        <v>42</v>
      </c>
      <c r="AH616" t="s">
        <v>28</v>
      </c>
      <c r="AI616">
        <v>-3.2890000000000001</v>
      </c>
      <c r="AJ616">
        <v>1.43942953</v>
      </c>
    </row>
    <row r="617" spans="1:36" x14ac:dyDescent="0.3">
      <c r="A617">
        <v>614</v>
      </c>
      <c r="B617" t="s">
        <v>307</v>
      </c>
      <c r="C617" t="s">
        <v>28</v>
      </c>
      <c r="D617" t="s">
        <v>29</v>
      </c>
      <c r="E617" t="s">
        <v>30</v>
      </c>
      <c r="F617" t="s">
        <v>31</v>
      </c>
      <c r="G617" t="s">
        <v>872</v>
      </c>
      <c r="H617" t="s">
        <v>2363</v>
      </c>
      <c r="I617" s="4" t="s">
        <v>2364</v>
      </c>
      <c r="J617" s="1">
        <f>((((bot_orders[[#This Row],[cTime]]/ 1000)+3*3600) / 86400) + DATE(1970,1,1))</f>
        <v>45758.739266111108</v>
      </c>
      <c r="K617" s="4" t="s">
        <v>2365</v>
      </c>
      <c r="L617" s="1">
        <f>((((bot_orders[[#This Row],[uTime]]/ 1000)+3*3600) / 86400) + DATE(1970,1,1))</f>
        <v>45758.750718391202</v>
      </c>
      <c r="M617" t="s">
        <v>34</v>
      </c>
      <c r="N617" t="s">
        <v>28</v>
      </c>
      <c r="O617" t="s">
        <v>35</v>
      </c>
      <c r="P617">
        <v>3.2919999999999998</v>
      </c>
      <c r="Q617" t="s">
        <v>36</v>
      </c>
      <c r="R617" t="s">
        <v>55</v>
      </c>
      <c r="S617">
        <v>0.438</v>
      </c>
      <c r="T617">
        <v>0.438</v>
      </c>
      <c r="U617">
        <v>3.2919999999999998</v>
      </c>
      <c r="V617">
        <v>-2.6335999999999998E-3</v>
      </c>
      <c r="W617" t="s">
        <v>39</v>
      </c>
      <c r="X617" s="4">
        <f>IF(bot_orders[[#This Row],[side]]="sell", bot_orders[[#This Row],[accFillSz]]*bot_orders[[#This Row],[avgPx]] + bot_orders[[#This Row],[fee]], -bot_orders[[#This Row],[accFillSz]]*bot_orders[[#This Row],[avgPx]])</f>
        <v>-1.4418959999999998</v>
      </c>
      <c r="Y617" s="4">
        <f>IF(bot_orders[[#This Row],[side]]="buy", bot_orders[[#This Row],[accFillSz]] + bot_orders[[#This Row],[fee]], -bot_orders[[#This Row],[accFillSz]])</f>
        <v>3.2893664</v>
      </c>
      <c r="Z617" s="4">
        <f>IF(bot_orders[[#This Row],[side]]="sell",bot_orders[[#This Row],[accFillSz]]*bot_orders[[#This Row],[avgPx]]+bot_orders[[#This Row],[fee]], 0)</f>
        <v>0</v>
      </c>
      <c r="AA617" s="4">
        <f>IF(bot_orders[[#This Row],[side]]="sell",-bot_orders[[#This Row],[accFillSz]],bot_orders[[#This Row],[accFillSz]]+bot_orders[[#This Row],[fee]])</f>
        <v>3.2893664</v>
      </c>
      <c r="AB617">
        <v>0</v>
      </c>
      <c r="AC617" t="s">
        <v>38</v>
      </c>
      <c r="AD617">
        <v>0</v>
      </c>
      <c r="AE617" t="s">
        <v>40</v>
      </c>
      <c r="AF617" t="s">
        <v>41</v>
      </c>
      <c r="AG617" t="s">
        <v>42</v>
      </c>
      <c r="AH617" t="s">
        <v>28</v>
      </c>
      <c r="AI617">
        <v>3.2893664</v>
      </c>
      <c r="AJ617">
        <v>-1.4418960000000001</v>
      </c>
    </row>
    <row r="618" spans="1:36" x14ac:dyDescent="0.3">
      <c r="A618">
        <v>615</v>
      </c>
      <c r="B618" t="s">
        <v>307</v>
      </c>
      <c r="C618" t="s">
        <v>28</v>
      </c>
      <c r="D618" t="s">
        <v>29</v>
      </c>
      <c r="E618" t="s">
        <v>30</v>
      </c>
      <c r="F618" t="s">
        <v>31</v>
      </c>
      <c r="G618" t="s">
        <v>872</v>
      </c>
      <c r="H618" t="s">
        <v>2366</v>
      </c>
      <c r="I618" s="4" t="s">
        <v>2367</v>
      </c>
      <c r="J618" s="1">
        <f>((((bot_orders[[#This Row],[cTime]]/ 1000)+3*3600) / 86400) + DATE(1970,1,1))</f>
        <v>45758.750718414354</v>
      </c>
      <c r="K618" s="4" t="s">
        <v>2368</v>
      </c>
      <c r="L618" s="1">
        <f>((((bot_orders[[#This Row],[uTime]]/ 1000)+3*3600) / 86400) + DATE(1970,1,1))</f>
        <v>45758.772994884261</v>
      </c>
      <c r="M618" t="s">
        <v>34</v>
      </c>
      <c r="N618" t="s">
        <v>28</v>
      </c>
      <c r="O618" t="s">
        <v>35</v>
      </c>
      <c r="P618">
        <v>3.2890000000000001</v>
      </c>
      <c r="Q618" t="s">
        <v>36</v>
      </c>
      <c r="R618" t="s">
        <v>37</v>
      </c>
      <c r="S618">
        <v>0.44</v>
      </c>
      <c r="T618">
        <v>0.44</v>
      </c>
      <c r="U618">
        <v>3.2890000000000001</v>
      </c>
      <c r="V618">
        <v>-1.157728E-3</v>
      </c>
      <c r="W618" t="s">
        <v>38</v>
      </c>
      <c r="X618" s="4">
        <f>IF(bot_orders[[#This Row],[side]]="sell", bot_orders[[#This Row],[accFillSz]]*bot_orders[[#This Row],[avgPx]] + bot_orders[[#This Row],[fee]], -bot_orders[[#This Row],[accFillSz]]*bot_orders[[#This Row],[avgPx]])</f>
        <v>1.4460022720000001</v>
      </c>
      <c r="Y618" s="4">
        <f>IF(bot_orders[[#This Row],[side]]="buy", bot_orders[[#This Row],[accFillSz]] + bot_orders[[#This Row],[fee]], -bot_orders[[#This Row],[accFillSz]])</f>
        <v>-3.2890000000000001</v>
      </c>
      <c r="Z618" s="4">
        <f>IF(bot_orders[[#This Row],[side]]="sell",bot_orders[[#This Row],[accFillSz]]*bot_orders[[#This Row],[avgPx]]+bot_orders[[#This Row],[fee]], 0)</f>
        <v>1.4460022720000001</v>
      </c>
      <c r="AA618" s="4">
        <f>IF(bot_orders[[#This Row],[side]]="sell",-bot_orders[[#This Row],[accFillSz]],bot_orders[[#This Row],[accFillSz]]+bot_orders[[#This Row],[fee]])</f>
        <v>-3.2890000000000001</v>
      </c>
      <c r="AB618">
        <v>0</v>
      </c>
      <c r="AC618" t="s">
        <v>39</v>
      </c>
      <c r="AD618">
        <v>0</v>
      </c>
      <c r="AE618" t="s">
        <v>40</v>
      </c>
      <c r="AF618" t="s">
        <v>41</v>
      </c>
      <c r="AG618" t="s">
        <v>42</v>
      </c>
      <c r="AH618" t="s">
        <v>28</v>
      </c>
      <c r="AI618">
        <v>-3.2890000000000001</v>
      </c>
      <c r="AJ618">
        <v>1.4460022699999999</v>
      </c>
    </row>
    <row r="619" spans="1:36" x14ac:dyDescent="0.3">
      <c r="A619">
        <v>616</v>
      </c>
      <c r="B619" t="s">
        <v>307</v>
      </c>
      <c r="C619" t="s">
        <v>28</v>
      </c>
      <c r="D619" t="s">
        <v>29</v>
      </c>
      <c r="E619" t="s">
        <v>30</v>
      </c>
      <c r="F619" t="s">
        <v>31</v>
      </c>
      <c r="G619" t="s">
        <v>988</v>
      </c>
      <c r="H619" t="s">
        <v>2369</v>
      </c>
      <c r="I619" s="4" t="s">
        <v>2370</v>
      </c>
      <c r="J619" s="1">
        <f>((((bot_orders[[#This Row],[cTime]]/ 1000)+3*3600) / 86400) + DATE(1970,1,1))</f>
        <v>45758.772994907406</v>
      </c>
      <c r="K619" s="4" t="s">
        <v>2371</v>
      </c>
      <c r="L619" s="1">
        <f>((((bot_orders[[#This Row],[uTime]]/ 1000)+3*3600) / 86400) + DATE(1970,1,1))</f>
        <v>45758.806708483797</v>
      </c>
      <c r="M619" t="s">
        <v>34</v>
      </c>
      <c r="N619" t="s">
        <v>28</v>
      </c>
      <c r="O619" t="s">
        <v>35</v>
      </c>
      <c r="P619">
        <v>3.2919999999999998</v>
      </c>
      <c r="Q619" t="s">
        <v>36</v>
      </c>
      <c r="R619" t="s">
        <v>55</v>
      </c>
      <c r="S619">
        <v>0.438</v>
      </c>
      <c r="T619">
        <v>0.438</v>
      </c>
      <c r="U619">
        <v>3.2919999999999998</v>
      </c>
      <c r="V619">
        <v>-2.6335999999999998E-3</v>
      </c>
      <c r="W619" t="s">
        <v>39</v>
      </c>
      <c r="X619" s="4">
        <f>IF(bot_orders[[#This Row],[side]]="sell", bot_orders[[#This Row],[accFillSz]]*bot_orders[[#This Row],[avgPx]] + bot_orders[[#This Row],[fee]], -bot_orders[[#This Row],[accFillSz]]*bot_orders[[#This Row],[avgPx]])</f>
        <v>-1.4418959999999998</v>
      </c>
      <c r="Y619" s="4">
        <f>IF(bot_orders[[#This Row],[side]]="buy", bot_orders[[#This Row],[accFillSz]] + bot_orders[[#This Row],[fee]], -bot_orders[[#This Row],[accFillSz]])</f>
        <v>3.2893664</v>
      </c>
      <c r="Z619" s="4">
        <f>IF(bot_orders[[#This Row],[side]]="sell",bot_orders[[#This Row],[accFillSz]]*bot_orders[[#This Row],[avgPx]]+bot_orders[[#This Row],[fee]], 0)</f>
        <v>0</v>
      </c>
      <c r="AA619" s="4">
        <f>IF(bot_orders[[#This Row],[side]]="sell",-bot_orders[[#This Row],[accFillSz]],bot_orders[[#This Row],[accFillSz]]+bot_orders[[#This Row],[fee]])</f>
        <v>3.2893664</v>
      </c>
      <c r="AB619">
        <v>0</v>
      </c>
      <c r="AC619" t="s">
        <v>38</v>
      </c>
      <c r="AD619">
        <v>0</v>
      </c>
      <c r="AE619" t="s">
        <v>40</v>
      </c>
      <c r="AF619" t="s">
        <v>41</v>
      </c>
      <c r="AG619" t="s">
        <v>42</v>
      </c>
      <c r="AH619" t="s">
        <v>28</v>
      </c>
      <c r="AI619">
        <v>3.2893664</v>
      </c>
      <c r="AJ619">
        <v>-1.4418960000000001</v>
      </c>
    </row>
    <row r="620" spans="1:36" x14ac:dyDescent="0.3">
      <c r="A620">
        <v>617</v>
      </c>
      <c r="B620" t="s">
        <v>307</v>
      </c>
      <c r="C620" t="s">
        <v>28</v>
      </c>
      <c r="D620" t="s">
        <v>29</v>
      </c>
      <c r="E620" t="s">
        <v>30</v>
      </c>
      <c r="F620" t="s">
        <v>31</v>
      </c>
      <c r="G620" t="s">
        <v>869</v>
      </c>
      <c r="H620" t="s">
        <v>2372</v>
      </c>
      <c r="I620" s="4" t="s">
        <v>2373</v>
      </c>
      <c r="J620" s="1">
        <f>((((bot_orders[[#This Row],[cTime]]/ 1000)+3*3600) / 86400) + DATE(1970,1,1))</f>
        <v>45758.779462442129</v>
      </c>
      <c r="K620" s="4" t="s">
        <v>2374</v>
      </c>
      <c r="L620" s="1">
        <f>((((bot_orders[[#This Row],[uTime]]/ 1000)+3*3600) / 86400) + DATE(1970,1,1))</f>
        <v>45758.793186180555</v>
      </c>
      <c r="M620" t="s">
        <v>34</v>
      </c>
      <c r="N620" t="s">
        <v>28</v>
      </c>
      <c r="O620" t="s">
        <v>35</v>
      </c>
      <c r="P620">
        <v>3.2919999999999998</v>
      </c>
      <c r="Q620" t="s">
        <v>36</v>
      </c>
      <c r="R620" t="s">
        <v>55</v>
      </c>
      <c r="S620">
        <v>0.44</v>
      </c>
      <c r="T620">
        <v>0.44</v>
      </c>
      <c r="U620">
        <v>3.2919999999999998</v>
      </c>
      <c r="V620">
        <v>-2.6335999999999998E-3</v>
      </c>
      <c r="W620" t="s">
        <v>39</v>
      </c>
      <c r="X620" s="4">
        <f>IF(bot_orders[[#This Row],[side]]="sell", bot_orders[[#This Row],[accFillSz]]*bot_orders[[#This Row],[avgPx]] + bot_orders[[#This Row],[fee]], -bot_orders[[#This Row],[accFillSz]]*bot_orders[[#This Row],[avgPx]])</f>
        <v>-1.44848</v>
      </c>
      <c r="Y620" s="4">
        <f>IF(bot_orders[[#This Row],[side]]="buy", bot_orders[[#This Row],[accFillSz]] + bot_orders[[#This Row],[fee]], -bot_orders[[#This Row],[accFillSz]])</f>
        <v>3.2893664</v>
      </c>
      <c r="Z620" s="4">
        <f>IF(bot_orders[[#This Row],[side]]="sell",bot_orders[[#This Row],[accFillSz]]*bot_orders[[#This Row],[avgPx]]+bot_orders[[#This Row],[fee]], 0)</f>
        <v>0</v>
      </c>
      <c r="AA620" s="4">
        <f>IF(bot_orders[[#This Row],[side]]="sell",-bot_orders[[#This Row],[accFillSz]],bot_orders[[#This Row],[accFillSz]]+bot_orders[[#This Row],[fee]])</f>
        <v>3.2893664</v>
      </c>
      <c r="AB620">
        <v>0</v>
      </c>
      <c r="AC620" t="s">
        <v>38</v>
      </c>
      <c r="AD620">
        <v>0</v>
      </c>
      <c r="AE620" t="s">
        <v>40</v>
      </c>
      <c r="AF620" t="s">
        <v>41</v>
      </c>
      <c r="AG620" t="s">
        <v>42</v>
      </c>
      <c r="AH620" t="s">
        <v>28</v>
      </c>
      <c r="AI620">
        <v>3.2893664</v>
      </c>
      <c r="AJ620">
        <v>-1.44848</v>
      </c>
    </row>
    <row r="621" spans="1:36" x14ac:dyDescent="0.3">
      <c r="A621">
        <v>618</v>
      </c>
      <c r="B621" t="s">
        <v>307</v>
      </c>
      <c r="C621" t="s">
        <v>28</v>
      </c>
      <c r="D621" t="s">
        <v>29</v>
      </c>
      <c r="E621" t="s">
        <v>30</v>
      </c>
      <c r="F621" t="s">
        <v>31</v>
      </c>
      <c r="G621" t="s">
        <v>869</v>
      </c>
      <c r="H621" t="s">
        <v>2375</v>
      </c>
      <c r="I621" s="4" t="s">
        <v>2376</v>
      </c>
      <c r="J621" s="1">
        <f>((((bot_orders[[#This Row],[cTime]]/ 1000)+3*3600) / 86400) + DATE(1970,1,1))</f>
        <v>45758.793186192124</v>
      </c>
      <c r="K621" s="4" t="s">
        <v>2377</v>
      </c>
      <c r="L621" s="1">
        <f>((((bot_orders[[#This Row],[uTime]]/ 1000)+3*3600) / 86400) + DATE(1970,1,1))</f>
        <v>45758.815294282409</v>
      </c>
      <c r="M621" t="s">
        <v>34</v>
      </c>
      <c r="N621" t="s">
        <v>28</v>
      </c>
      <c r="O621" t="s">
        <v>35</v>
      </c>
      <c r="P621">
        <v>3.2890000000000001</v>
      </c>
      <c r="Q621" t="s">
        <v>36</v>
      </c>
      <c r="R621" t="s">
        <v>37</v>
      </c>
      <c r="S621">
        <v>0.442</v>
      </c>
      <c r="T621">
        <v>0.442</v>
      </c>
      <c r="U621">
        <v>3.2890000000000001</v>
      </c>
      <c r="V621">
        <v>-1.1629904E-3</v>
      </c>
      <c r="W621" t="s">
        <v>38</v>
      </c>
      <c r="X621" s="4">
        <f>IF(bot_orders[[#This Row],[side]]="sell", bot_orders[[#This Row],[accFillSz]]*bot_orders[[#This Row],[avgPx]] + bot_orders[[#This Row],[fee]], -bot_orders[[#This Row],[accFillSz]]*bot_orders[[#This Row],[avgPx]])</f>
        <v>1.4525750096000001</v>
      </c>
      <c r="Y621" s="4">
        <f>IF(bot_orders[[#This Row],[side]]="buy", bot_orders[[#This Row],[accFillSz]] + bot_orders[[#This Row],[fee]], -bot_orders[[#This Row],[accFillSz]])</f>
        <v>-3.2890000000000001</v>
      </c>
      <c r="Z621" s="4">
        <f>IF(bot_orders[[#This Row],[side]]="sell",bot_orders[[#This Row],[accFillSz]]*bot_orders[[#This Row],[avgPx]]+bot_orders[[#This Row],[fee]], 0)</f>
        <v>1.4525750096000001</v>
      </c>
      <c r="AA621" s="4">
        <f>IF(bot_orders[[#This Row],[side]]="sell",-bot_orders[[#This Row],[accFillSz]],bot_orders[[#This Row],[accFillSz]]+bot_orders[[#This Row],[fee]])</f>
        <v>-3.2890000000000001</v>
      </c>
      <c r="AB621">
        <v>0</v>
      </c>
      <c r="AC621" t="s">
        <v>39</v>
      </c>
      <c r="AD621">
        <v>0</v>
      </c>
      <c r="AE621" t="s">
        <v>40</v>
      </c>
      <c r="AF621" t="s">
        <v>41</v>
      </c>
      <c r="AG621" t="s">
        <v>42</v>
      </c>
      <c r="AH621" t="s">
        <v>28</v>
      </c>
      <c r="AI621">
        <v>-3.2890000000000001</v>
      </c>
      <c r="AJ621">
        <v>1.4525750100000001</v>
      </c>
    </row>
    <row r="622" spans="1:36" x14ac:dyDescent="0.3">
      <c r="A622">
        <v>619</v>
      </c>
      <c r="B622" t="s">
        <v>307</v>
      </c>
      <c r="C622" t="s">
        <v>28</v>
      </c>
      <c r="D622" t="s">
        <v>29</v>
      </c>
      <c r="E622" t="s">
        <v>30</v>
      </c>
      <c r="F622" t="s">
        <v>31</v>
      </c>
      <c r="G622" t="s">
        <v>988</v>
      </c>
      <c r="H622" t="s">
        <v>2378</v>
      </c>
      <c r="I622" s="4" t="s">
        <v>2379</v>
      </c>
      <c r="J622" s="1">
        <f>((((bot_orders[[#This Row],[cTime]]/ 1000)+3*3600) / 86400) + DATE(1970,1,1))</f>
        <v>45758.806708506949</v>
      </c>
      <c r="K622" s="4" t="s">
        <v>2380</v>
      </c>
      <c r="L622" s="1">
        <f>((((bot_orders[[#This Row],[uTime]]/ 1000)+3*3600) / 86400) + DATE(1970,1,1))</f>
        <v>45758.813110798612</v>
      </c>
      <c r="M622" t="s">
        <v>34</v>
      </c>
      <c r="N622" t="s">
        <v>28</v>
      </c>
      <c r="O622" t="s">
        <v>35</v>
      </c>
      <c r="P622">
        <v>3.2890000000000001</v>
      </c>
      <c r="Q622" t="s">
        <v>36</v>
      </c>
      <c r="R622" t="s">
        <v>37</v>
      </c>
      <c r="S622">
        <v>0.44</v>
      </c>
      <c r="T622">
        <v>0.44</v>
      </c>
      <c r="U622">
        <v>3.2890000000000001</v>
      </c>
      <c r="V622">
        <v>-1.157728E-3</v>
      </c>
      <c r="W622" t="s">
        <v>38</v>
      </c>
      <c r="X622" s="4">
        <f>IF(bot_orders[[#This Row],[side]]="sell", bot_orders[[#This Row],[accFillSz]]*bot_orders[[#This Row],[avgPx]] + bot_orders[[#This Row],[fee]], -bot_orders[[#This Row],[accFillSz]]*bot_orders[[#This Row],[avgPx]])</f>
        <v>1.4460022720000001</v>
      </c>
      <c r="Y622" s="4">
        <f>IF(bot_orders[[#This Row],[side]]="buy", bot_orders[[#This Row],[accFillSz]] + bot_orders[[#This Row],[fee]], -bot_orders[[#This Row],[accFillSz]])</f>
        <v>-3.2890000000000001</v>
      </c>
      <c r="Z622" s="4">
        <f>IF(bot_orders[[#This Row],[side]]="sell",bot_orders[[#This Row],[accFillSz]]*bot_orders[[#This Row],[avgPx]]+bot_orders[[#This Row],[fee]], 0)</f>
        <v>1.4460022720000001</v>
      </c>
      <c r="AA622" s="4">
        <f>IF(bot_orders[[#This Row],[side]]="sell",-bot_orders[[#This Row],[accFillSz]],bot_orders[[#This Row],[accFillSz]]+bot_orders[[#This Row],[fee]])</f>
        <v>-3.2890000000000001</v>
      </c>
      <c r="AB622">
        <v>0</v>
      </c>
      <c r="AC622" t="s">
        <v>39</v>
      </c>
      <c r="AD622">
        <v>0</v>
      </c>
      <c r="AE622" t="s">
        <v>40</v>
      </c>
      <c r="AF622" t="s">
        <v>41</v>
      </c>
      <c r="AG622" t="s">
        <v>42</v>
      </c>
      <c r="AH622" t="s">
        <v>28</v>
      </c>
      <c r="AI622">
        <v>-3.2890000000000001</v>
      </c>
      <c r="AJ622">
        <v>1.4460022699999999</v>
      </c>
    </row>
    <row r="623" spans="1:36" x14ac:dyDescent="0.3">
      <c r="A623">
        <v>620</v>
      </c>
      <c r="B623" t="s">
        <v>307</v>
      </c>
      <c r="C623" t="s">
        <v>28</v>
      </c>
      <c r="D623" t="s">
        <v>29</v>
      </c>
      <c r="E623" t="s">
        <v>30</v>
      </c>
      <c r="F623" t="s">
        <v>31</v>
      </c>
      <c r="G623" t="s">
        <v>1026</v>
      </c>
      <c r="H623" t="s">
        <v>2381</v>
      </c>
      <c r="I623" s="4" t="s">
        <v>2382</v>
      </c>
      <c r="J623" s="1">
        <f>((((bot_orders[[#This Row],[cTime]]/ 1000)+3*3600) / 86400) + DATE(1970,1,1))</f>
        <v>45758.861657939815</v>
      </c>
      <c r="K623" s="4" t="s">
        <v>2383</v>
      </c>
      <c r="L623" s="1">
        <f>((((bot_orders[[#This Row],[uTime]]/ 1000)+3*3600) / 86400) + DATE(1970,1,1))</f>
        <v>45758.861664768519</v>
      </c>
      <c r="M623" t="s">
        <v>34</v>
      </c>
      <c r="N623" t="s">
        <v>28</v>
      </c>
      <c r="O623" t="s">
        <v>35</v>
      </c>
      <c r="P623">
        <v>3.2509999999999999</v>
      </c>
      <c r="Q623" t="s">
        <v>36</v>
      </c>
      <c r="R623" t="s">
        <v>55</v>
      </c>
      <c r="S623">
        <v>0.44800000000000001</v>
      </c>
      <c r="T623">
        <v>0.44800000000000001</v>
      </c>
      <c r="U623">
        <v>3.2509999999999999</v>
      </c>
      <c r="V623">
        <v>-2.6007999999999999E-3</v>
      </c>
      <c r="W623" t="s">
        <v>39</v>
      </c>
      <c r="X623" s="4">
        <f>IF(bot_orders[[#This Row],[side]]="sell", bot_orders[[#This Row],[accFillSz]]*bot_orders[[#This Row],[avgPx]] + bot_orders[[#This Row],[fee]], -bot_orders[[#This Row],[accFillSz]]*bot_orders[[#This Row],[avgPx]])</f>
        <v>-1.456448</v>
      </c>
      <c r="Y623" s="4">
        <f>IF(bot_orders[[#This Row],[side]]="buy", bot_orders[[#This Row],[accFillSz]] + bot_orders[[#This Row],[fee]], -bot_orders[[#This Row],[accFillSz]])</f>
        <v>3.2483991999999997</v>
      </c>
      <c r="Z623" s="4">
        <f>IF(bot_orders[[#This Row],[side]]="sell",bot_orders[[#This Row],[accFillSz]]*bot_orders[[#This Row],[avgPx]]+bot_orders[[#This Row],[fee]], 0)</f>
        <v>0</v>
      </c>
      <c r="AA623" s="4">
        <f>IF(bot_orders[[#This Row],[side]]="sell",-bot_orders[[#This Row],[accFillSz]],bot_orders[[#This Row],[accFillSz]]+bot_orders[[#This Row],[fee]])</f>
        <v>3.2483991999999997</v>
      </c>
      <c r="AB623">
        <v>0</v>
      </c>
      <c r="AC623" t="s">
        <v>38</v>
      </c>
      <c r="AD623">
        <v>0</v>
      </c>
      <c r="AE623" t="s">
        <v>40</v>
      </c>
      <c r="AF623" t="s">
        <v>41</v>
      </c>
      <c r="AG623" t="s">
        <v>42</v>
      </c>
      <c r="AH623" t="s">
        <v>28</v>
      </c>
      <c r="AI623">
        <v>3.2483992000000002</v>
      </c>
      <c r="AJ623">
        <v>-1.456448</v>
      </c>
    </row>
    <row r="624" spans="1:36" x14ac:dyDescent="0.3">
      <c r="A624">
        <v>621</v>
      </c>
      <c r="B624" t="s">
        <v>307</v>
      </c>
      <c r="C624" t="s">
        <v>28</v>
      </c>
      <c r="D624" t="s">
        <v>29</v>
      </c>
      <c r="E624" t="s">
        <v>30</v>
      </c>
      <c r="F624" t="s">
        <v>31</v>
      </c>
      <c r="G624" t="s">
        <v>984</v>
      </c>
      <c r="H624" t="s">
        <v>2384</v>
      </c>
      <c r="I624" s="4" t="s">
        <v>2382</v>
      </c>
      <c r="J624" s="1">
        <f>((((bot_orders[[#This Row],[cTime]]/ 1000)+3*3600) / 86400) + DATE(1970,1,1))</f>
        <v>45758.861657939815</v>
      </c>
      <c r="K624" s="4" t="s">
        <v>2385</v>
      </c>
      <c r="L624" s="1">
        <f>((((bot_orders[[#This Row],[uTime]]/ 1000)+3*3600) / 86400) + DATE(1970,1,1))</f>
        <v>45758.861657986112</v>
      </c>
      <c r="M624" t="s">
        <v>34</v>
      </c>
      <c r="N624" t="s">
        <v>28</v>
      </c>
      <c r="O624" t="s">
        <v>35</v>
      </c>
      <c r="P624">
        <v>3.2509999999999999</v>
      </c>
      <c r="Q624" t="s">
        <v>36</v>
      </c>
      <c r="R624" t="s">
        <v>55</v>
      </c>
      <c r="S624">
        <v>0.45</v>
      </c>
      <c r="T624">
        <v>0.4481</v>
      </c>
      <c r="U624">
        <v>3.2509999999999999</v>
      </c>
      <c r="V624">
        <v>-3.251E-3</v>
      </c>
      <c r="W624" t="s">
        <v>39</v>
      </c>
      <c r="X624" s="4">
        <f>IF(bot_orders[[#This Row],[side]]="sell", bot_orders[[#This Row],[accFillSz]]*bot_orders[[#This Row],[avgPx]] + bot_orders[[#This Row],[fee]], -bot_orders[[#This Row],[accFillSz]]*bot_orders[[#This Row],[avgPx]])</f>
        <v>-1.4567730999999999</v>
      </c>
      <c r="Y624" s="4">
        <f>IF(bot_orders[[#This Row],[side]]="buy", bot_orders[[#This Row],[accFillSz]] + bot_orders[[#This Row],[fee]], -bot_orders[[#This Row],[accFillSz]])</f>
        <v>3.2477489999999998</v>
      </c>
      <c r="Z624" s="4">
        <f>IF(bot_orders[[#This Row],[side]]="sell",bot_orders[[#This Row],[accFillSz]]*bot_orders[[#This Row],[avgPx]]+bot_orders[[#This Row],[fee]], 0)</f>
        <v>0</v>
      </c>
      <c r="AA624" s="4">
        <f>IF(bot_orders[[#This Row],[side]]="sell",-bot_orders[[#This Row],[accFillSz]],bot_orders[[#This Row],[accFillSz]]+bot_orders[[#This Row],[fee]])</f>
        <v>3.2477489999999998</v>
      </c>
      <c r="AB624">
        <v>0</v>
      </c>
      <c r="AC624" t="s">
        <v>38</v>
      </c>
      <c r="AD624">
        <v>0</v>
      </c>
      <c r="AE624" t="s">
        <v>40</v>
      </c>
      <c r="AF624" t="s">
        <v>41</v>
      </c>
      <c r="AG624" t="s">
        <v>42</v>
      </c>
      <c r="AH624" t="s">
        <v>28</v>
      </c>
      <c r="AI624">
        <v>3.2477490000000002</v>
      </c>
      <c r="AJ624">
        <v>-1.4567730999999999</v>
      </c>
    </row>
    <row r="625" spans="1:36" x14ac:dyDescent="0.3">
      <c r="A625">
        <v>622</v>
      </c>
      <c r="B625" t="s">
        <v>307</v>
      </c>
      <c r="C625" t="s">
        <v>28</v>
      </c>
      <c r="D625" t="s">
        <v>29</v>
      </c>
      <c r="E625" t="s">
        <v>30</v>
      </c>
      <c r="F625" t="s">
        <v>31</v>
      </c>
      <c r="G625" t="s">
        <v>865</v>
      </c>
      <c r="H625" t="s">
        <v>2386</v>
      </c>
      <c r="I625" s="4" t="s">
        <v>2382</v>
      </c>
      <c r="J625" s="1">
        <f>((((bot_orders[[#This Row],[cTime]]/ 1000)+3*3600) / 86400) + DATE(1970,1,1))</f>
        <v>45758.861657939815</v>
      </c>
      <c r="K625" s="4" t="s">
        <v>2385</v>
      </c>
      <c r="L625" s="1">
        <f>((((bot_orders[[#This Row],[uTime]]/ 1000)+3*3600) / 86400) + DATE(1970,1,1))</f>
        <v>45758.861657986112</v>
      </c>
      <c r="M625" t="s">
        <v>34</v>
      </c>
      <c r="N625" t="s">
        <v>28</v>
      </c>
      <c r="O625" t="s">
        <v>35</v>
      </c>
      <c r="P625">
        <v>3.2509999999999999</v>
      </c>
      <c r="Q625" t="s">
        <v>36</v>
      </c>
      <c r="R625" t="s">
        <v>55</v>
      </c>
      <c r="S625">
        <v>0.45200000000000001</v>
      </c>
      <c r="T625">
        <v>0.4481</v>
      </c>
      <c r="U625">
        <v>3.2509999999999999</v>
      </c>
      <c r="V625">
        <v>-3.251E-3</v>
      </c>
      <c r="W625" t="s">
        <v>39</v>
      </c>
      <c r="X625" s="4">
        <f>IF(bot_orders[[#This Row],[side]]="sell", bot_orders[[#This Row],[accFillSz]]*bot_orders[[#This Row],[avgPx]] + bot_orders[[#This Row],[fee]], -bot_orders[[#This Row],[accFillSz]]*bot_orders[[#This Row],[avgPx]])</f>
        <v>-1.4567730999999999</v>
      </c>
      <c r="Y625" s="4">
        <f>IF(bot_orders[[#This Row],[side]]="buy", bot_orders[[#This Row],[accFillSz]] + bot_orders[[#This Row],[fee]], -bot_orders[[#This Row],[accFillSz]])</f>
        <v>3.2477489999999998</v>
      </c>
      <c r="Z625" s="4">
        <f>IF(bot_orders[[#This Row],[side]]="sell",bot_orders[[#This Row],[accFillSz]]*bot_orders[[#This Row],[avgPx]]+bot_orders[[#This Row],[fee]], 0)</f>
        <v>0</v>
      </c>
      <c r="AA625" s="4">
        <f>IF(bot_orders[[#This Row],[side]]="sell",-bot_orders[[#This Row],[accFillSz]],bot_orders[[#This Row],[accFillSz]]+bot_orders[[#This Row],[fee]])</f>
        <v>3.2477489999999998</v>
      </c>
      <c r="AB625">
        <v>0</v>
      </c>
      <c r="AC625" t="s">
        <v>38</v>
      </c>
      <c r="AD625">
        <v>0</v>
      </c>
      <c r="AE625" t="s">
        <v>40</v>
      </c>
      <c r="AF625" t="s">
        <v>41</v>
      </c>
      <c r="AG625" t="s">
        <v>42</v>
      </c>
      <c r="AH625" t="s">
        <v>28</v>
      </c>
      <c r="AI625">
        <v>3.2477490000000002</v>
      </c>
      <c r="AJ625">
        <v>-1.4567730999999999</v>
      </c>
    </row>
    <row r="626" spans="1:36" x14ac:dyDescent="0.3">
      <c r="A626">
        <v>623</v>
      </c>
      <c r="B626" t="s">
        <v>307</v>
      </c>
      <c r="C626" t="s">
        <v>28</v>
      </c>
      <c r="D626" t="s">
        <v>29</v>
      </c>
      <c r="E626" t="s">
        <v>30</v>
      </c>
      <c r="F626" t="s">
        <v>31</v>
      </c>
      <c r="G626" t="s">
        <v>1005</v>
      </c>
      <c r="H626" t="s">
        <v>2387</v>
      </c>
      <c r="I626" s="4" t="s">
        <v>2382</v>
      </c>
      <c r="J626" s="1">
        <f>((((bot_orders[[#This Row],[cTime]]/ 1000)+3*3600) / 86400) + DATE(1970,1,1))</f>
        <v>45758.861657939815</v>
      </c>
      <c r="K626" s="4" t="s">
        <v>2385</v>
      </c>
      <c r="L626" s="1">
        <f>((((bot_orders[[#This Row],[uTime]]/ 1000)+3*3600) / 86400) + DATE(1970,1,1))</f>
        <v>45758.861657986112</v>
      </c>
      <c r="M626" t="s">
        <v>34</v>
      </c>
      <c r="N626" t="s">
        <v>28</v>
      </c>
      <c r="O626" t="s">
        <v>35</v>
      </c>
      <c r="P626">
        <v>3.2509999999999999</v>
      </c>
      <c r="Q626" t="s">
        <v>36</v>
      </c>
      <c r="R626" t="s">
        <v>55</v>
      </c>
      <c r="S626">
        <v>0.45400000000000001</v>
      </c>
      <c r="T626">
        <v>0.4481</v>
      </c>
      <c r="U626">
        <v>3.2509999999999999</v>
      </c>
      <c r="V626">
        <v>-3.251E-3</v>
      </c>
      <c r="W626" t="s">
        <v>39</v>
      </c>
      <c r="X626" s="4">
        <f>IF(bot_orders[[#This Row],[side]]="sell", bot_orders[[#This Row],[accFillSz]]*bot_orders[[#This Row],[avgPx]] + bot_orders[[#This Row],[fee]], -bot_orders[[#This Row],[accFillSz]]*bot_orders[[#This Row],[avgPx]])</f>
        <v>-1.4567730999999999</v>
      </c>
      <c r="Y626" s="4">
        <f>IF(bot_orders[[#This Row],[side]]="buy", bot_orders[[#This Row],[accFillSz]] + bot_orders[[#This Row],[fee]], -bot_orders[[#This Row],[accFillSz]])</f>
        <v>3.2477489999999998</v>
      </c>
      <c r="Z626" s="4">
        <f>IF(bot_orders[[#This Row],[side]]="sell",bot_orders[[#This Row],[accFillSz]]*bot_orders[[#This Row],[avgPx]]+bot_orders[[#This Row],[fee]], 0)</f>
        <v>0</v>
      </c>
      <c r="AA626" s="4">
        <f>IF(bot_orders[[#This Row],[side]]="sell",-bot_orders[[#This Row],[accFillSz]],bot_orders[[#This Row],[accFillSz]]+bot_orders[[#This Row],[fee]])</f>
        <v>3.2477489999999998</v>
      </c>
      <c r="AB626">
        <v>0</v>
      </c>
      <c r="AC626" t="s">
        <v>38</v>
      </c>
      <c r="AD626">
        <v>0</v>
      </c>
      <c r="AE626" t="s">
        <v>40</v>
      </c>
      <c r="AF626" t="s">
        <v>41</v>
      </c>
      <c r="AG626" t="s">
        <v>42</v>
      </c>
      <c r="AH626" t="s">
        <v>28</v>
      </c>
      <c r="AI626">
        <v>3.2477490000000002</v>
      </c>
      <c r="AJ626">
        <v>-1.4567730999999999</v>
      </c>
    </row>
    <row r="627" spans="1:36" x14ac:dyDescent="0.3">
      <c r="A627">
        <v>624</v>
      </c>
      <c r="B627" t="s">
        <v>307</v>
      </c>
      <c r="C627" t="s">
        <v>28</v>
      </c>
      <c r="D627" t="s">
        <v>29</v>
      </c>
      <c r="E627" t="s">
        <v>30</v>
      </c>
      <c r="F627" t="s">
        <v>31</v>
      </c>
      <c r="G627" t="s">
        <v>1012</v>
      </c>
      <c r="H627" t="s">
        <v>2388</v>
      </c>
      <c r="I627" s="4" t="s">
        <v>2382</v>
      </c>
      <c r="J627" s="1">
        <f>((((bot_orders[[#This Row],[cTime]]/ 1000)+3*3600) / 86400) + DATE(1970,1,1))</f>
        <v>45758.861657939815</v>
      </c>
      <c r="K627" s="4" t="s">
        <v>2385</v>
      </c>
      <c r="L627" s="1">
        <f>((((bot_orders[[#This Row],[uTime]]/ 1000)+3*3600) / 86400) + DATE(1970,1,1))</f>
        <v>45758.861657986112</v>
      </c>
      <c r="M627" t="s">
        <v>34</v>
      </c>
      <c r="N627" t="s">
        <v>28</v>
      </c>
      <c r="O627" t="s">
        <v>35</v>
      </c>
      <c r="P627">
        <v>3.137</v>
      </c>
      <c r="Q627" t="s">
        <v>36</v>
      </c>
      <c r="R627" t="s">
        <v>55</v>
      </c>
      <c r="S627">
        <v>0.45600000000000002</v>
      </c>
      <c r="T627">
        <v>0.4481</v>
      </c>
      <c r="U627">
        <v>3.137</v>
      </c>
      <c r="V627">
        <v>-3.137E-3</v>
      </c>
      <c r="W627" t="s">
        <v>39</v>
      </c>
      <c r="X627" s="4">
        <f>IF(bot_orders[[#This Row],[side]]="sell", bot_orders[[#This Row],[accFillSz]]*bot_orders[[#This Row],[avgPx]] + bot_orders[[#This Row],[fee]], -bot_orders[[#This Row],[accFillSz]]*bot_orders[[#This Row],[avgPx]])</f>
        <v>-1.4056896999999999</v>
      </c>
      <c r="Y627" s="4">
        <f>IF(bot_orders[[#This Row],[side]]="buy", bot_orders[[#This Row],[accFillSz]] + bot_orders[[#This Row],[fee]], -bot_orders[[#This Row],[accFillSz]])</f>
        <v>3.1338629999999998</v>
      </c>
      <c r="Z627" s="4">
        <f>IF(bot_orders[[#This Row],[side]]="sell",bot_orders[[#This Row],[accFillSz]]*bot_orders[[#This Row],[avgPx]]+bot_orders[[#This Row],[fee]], 0)</f>
        <v>0</v>
      </c>
      <c r="AA627" s="4">
        <f>IF(bot_orders[[#This Row],[side]]="sell",-bot_orders[[#This Row],[accFillSz]],bot_orders[[#This Row],[accFillSz]]+bot_orders[[#This Row],[fee]])</f>
        <v>3.1338629999999998</v>
      </c>
      <c r="AB627">
        <v>0</v>
      </c>
      <c r="AC627" t="s">
        <v>38</v>
      </c>
      <c r="AD627">
        <v>0</v>
      </c>
      <c r="AE627" t="s">
        <v>40</v>
      </c>
      <c r="AF627" t="s">
        <v>41</v>
      </c>
      <c r="AG627" t="s">
        <v>42</v>
      </c>
      <c r="AH627" t="s">
        <v>28</v>
      </c>
      <c r="AI627">
        <v>3.1338629999999998</v>
      </c>
      <c r="AJ627">
        <v>-1.4056896999999999</v>
      </c>
    </row>
    <row r="628" spans="1:36" x14ac:dyDescent="0.3">
      <c r="A628">
        <v>625</v>
      </c>
      <c r="B628" t="s">
        <v>307</v>
      </c>
      <c r="C628" t="s">
        <v>28</v>
      </c>
      <c r="D628" t="s">
        <v>29</v>
      </c>
      <c r="E628" t="s">
        <v>30</v>
      </c>
      <c r="F628" t="s">
        <v>31</v>
      </c>
      <c r="G628" t="s">
        <v>984</v>
      </c>
      <c r="H628" t="s">
        <v>2389</v>
      </c>
      <c r="I628" s="4" t="s">
        <v>2390</v>
      </c>
      <c r="J628" s="1">
        <f>((((bot_orders[[#This Row],[cTime]]/ 1000)+3*3600) / 86400) + DATE(1970,1,1))</f>
        <v>45758.861658009264</v>
      </c>
      <c r="K628" s="4" t="s">
        <v>2391</v>
      </c>
      <c r="L628" s="1">
        <f>((((bot_orders[[#This Row],[uTime]]/ 1000)+3*3600) / 86400) + DATE(1970,1,1))</f>
        <v>45758.880819062499</v>
      </c>
      <c r="M628" t="s">
        <v>34</v>
      </c>
      <c r="N628" t="s">
        <v>28</v>
      </c>
      <c r="O628" t="s">
        <v>35</v>
      </c>
      <c r="P628">
        <v>3.2469999999999999</v>
      </c>
      <c r="Q628" t="s">
        <v>36</v>
      </c>
      <c r="R628" t="s">
        <v>37</v>
      </c>
      <c r="S628">
        <v>0.45200000000000001</v>
      </c>
      <c r="T628">
        <v>0.45200000000000001</v>
      </c>
      <c r="U628">
        <v>3.2469999999999999</v>
      </c>
      <c r="V628">
        <v>-1.1741151999999999E-3</v>
      </c>
      <c r="W628" t="s">
        <v>38</v>
      </c>
      <c r="X628" s="4">
        <f>IF(bot_orders[[#This Row],[side]]="sell", bot_orders[[#This Row],[accFillSz]]*bot_orders[[#This Row],[avgPx]] + bot_orders[[#This Row],[fee]], -bot_orders[[#This Row],[accFillSz]]*bot_orders[[#This Row],[avgPx]])</f>
        <v>1.4664698848</v>
      </c>
      <c r="Y628" s="4">
        <f>IF(bot_orders[[#This Row],[side]]="buy", bot_orders[[#This Row],[accFillSz]] + bot_orders[[#This Row],[fee]], -bot_orders[[#This Row],[accFillSz]])</f>
        <v>-3.2469999999999999</v>
      </c>
      <c r="Z628" s="4">
        <f>IF(bot_orders[[#This Row],[side]]="sell",bot_orders[[#This Row],[accFillSz]]*bot_orders[[#This Row],[avgPx]]+bot_orders[[#This Row],[fee]], 0)</f>
        <v>1.4664698848</v>
      </c>
      <c r="AA628" s="4">
        <f>IF(bot_orders[[#This Row],[side]]="sell",-bot_orders[[#This Row],[accFillSz]],bot_orders[[#This Row],[accFillSz]]+bot_orders[[#This Row],[fee]])</f>
        <v>-3.2469999999999999</v>
      </c>
      <c r="AB628">
        <v>0</v>
      </c>
      <c r="AC628" t="s">
        <v>39</v>
      </c>
      <c r="AD628">
        <v>0</v>
      </c>
      <c r="AE628" t="s">
        <v>40</v>
      </c>
      <c r="AF628" t="s">
        <v>41</v>
      </c>
      <c r="AG628" t="s">
        <v>42</v>
      </c>
      <c r="AH628" t="s">
        <v>28</v>
      </c>
      <c r="AI628">
        <v>-3.2469999999999999</v>
      </c>
      <c r="AJ628">
        <v>1.46646988</v>
      </c>
    </row>
    <row r="629" spans="1:36" x14ac:dyDescent="0.3">
      <c r="A629">
        <v>626</v>
      </c>
      <c r="B629" t="s">
        <v>307</v>
      </c>
      <c r="C629" t="s">
        <v>28</v>
      </c>
      <c r="D629" t="s">
        <v>29</v>
      </c>
      <c r="E629" t="s">
        <v>30</v>
      </c>
      <c r="F629" t="s">
        <v>31</v>
      </c>
      <c r="G629" t="s">
        <v>1026</v>
      </c>
      <c r="H629" t="s">
        <v>2392</v>
      </c>
      <c r="I629" s="4" t="s">
        <v>2393</v>
      </c>
      <c r="J629" s="1">
        <f>((((bot_orders[[#This Row],[cTime]]/ 1000)+3*3600) / 86400) + DATE(1970,1,1))</f>
        <v>45758.861664791664</v>
      </c>
      <c r="K629" s="4" t="s">
        <v>2394</v>
      </c>
      <c r="L629" s="1">
        <f>((((bot_orders[[#This Row],[uTime]]/ 1000)+3*3600) / 86400) + DATE(1970,1,1))</f>
        <v>45758.8784737963</v>
      </c>
      <c r="M629" t="s">
        <v>34</v>
      </c>
      <c r="N629" t="s">
        <v>28</v>
      </c>
      <c r="O629" t="s">
        <v>35</v>
      </c>
      <c r="P629">
        <v>3.2480000000000002</v>
      </c>
      <c r="Q629" t="s">
        <v>36</v>
      </c>
      <c r="R629" t="s">
        <v>37</v>
      </c>
      <c r="S629">
        <v>0.45</v>
      </c>
      <c r="T629">
        <v>0.45</v>
      </c>
      <c r="U629">
        <v>3.2480000000000002</v>
      </c>
      <c r="V629">
        <v>-1.16928E-3</v>
      </c>
      <c r="W629" t="s">
        <v>38</v>
      </c>
      <c r="X629" s="4">
        <f>IF(bot_orders[[#This Row],[side]]="sell", bot_orders[[#This Row],[accFillSz]]*bot_orders[[#This Row],[avgPx]] + bot_orders[[#This Row],[fee]], -bot_orders[[#This Row],[accFillSz]]*bot_orders[[#This Row],[avgPx]])</f>
        <v>1.4604307200000002</v>
      </c>
      <c r="Y629" s="4">
        <f>IF(bot_orders[[#This Row],[side]]="buy", bot_orders[[#This Row],[accFillSz]] + bot_orders[[#This Row],[fee]], -bot_orders[[#This Row],[accFillSz]])</f>
        <v>-3.2480000000000002</v>
      </c>
      <c r="Z629" s="4">
        <f>IF(bot_orders[[#This Row],[side]]="sell",bot_orders[[#This Row],[accFillSz]]*bot_orders[[#This Row],[avgPx]]+bot_orders[[#This Row],[fee]], 0)</f>
        <v>1.4604307200000002</v>
      </c>
      <c r="AA629" s="4">
        <f>IF(bot_orders[[#This Row],[side]]="sell",-bot_orders[[#This Row],[accFillSz]],bot_orders[[#This Row],[accFillSz]]+bot_orders[[#This Row],[fee]])</f>
        <v>-3.2480000000000002</v>
      </c>
      <c r="AB629">
        <v>0</v>
      </c>
      <c r="AC629" t="s">
        <v>39</v>
      </c>
      <c r="AD629">
        <v>0</v>
      </c>
      <c r="AE629" t="s">
        <v>40</v>
      </c>
      <c r="AF629" t="s">
        <v>41</v>
      </c>
      <c r="AG629" t="s">
        <v>42</v>
      </c>
      <c r="AH629" t="s">
        <v>28</v>
      </c>
      <c r="AI629">
        <v>-3.2480000000000002</v>
      </c>
      <c r="AJ629">
        <v>1.46043072</v>
      </c>
    </row>
    <row r="630" spans="1:36" x14ac:dyDescent="0.3">
      <c r="A630">
        <v>627</v>
      </c>
      <c r="B630" t="s">
        <v>307</v>
      </c>
      <c r="C630" t="s">
        <v>28</v>
      </c>
      <c r="D630" t="s">
        <v>29</v>
      </c>
      <c r="E630" t="s">
        <v>30</v>
      </c>
      <c r="F630" t="s">
        <v>31</v>
      </c>
      <c r="G630" t="s">
        <v>1031</v>
      </c>
      <c r="H630" t="s">
        <v>2395</v>
      </c>
      <c r="I630" s="4" t="s">
        <v>2396</v>
      </c>
      <c r="J630" s="1">
        <f>((((bot_orders[[#This Row],[cTime]]/ 1000)+3*3600) / 86400) + DATE(1970,1,1))</f>
        <v>45758.878473807868</v>
      </c>
      <c r="K630" s="4" t="s">
        <v>2397</v>
      </c>
      <c r="L630" s="1">
        <f>((((bot_orders[[#This Row],[uTime]]/ 1000)+3*3600) / 86400) + DATE(1970,1,1))</f>
        <v>45758.889024548611</v>
      </c>
      <c r="M630" t="s">
        <v>34</v>
      </c>
      <c r="N630" t="s">
        <v>28</v>
      </c>
      <c r="O630" t="s">
        <v>35</v>
      </c>
      <c r="P630">
        <v>3.2509999999999999</v>
      </c>
      <c r="Q630" t="s">
        <v>36</v>
      </c>
      <c r="R630" t="s">
        <v>55</v>
      </c>
      <c r="S630">
        <v>0.44800000000000001</v>
      </c>
      <c r="T630">
        <v>0.44800000000000001</v>
      </c>
      <c r="U630">
        <v>3.2509999999999999</v>
      </c>
      <c r="V630">
        <v>-2.6007999999999999E-3</v>
      </c>
      <c r="W630" t="s">
        <v>39</v>
      </c>
      <c r="X630" s="4">
        <f>IF(bot_orders[[#This Row],[side]]="sell", bot_orders[[#This Row],[accFillSz]]*bot_orders[[#This Row],[avgPx]] + bot_orders[[#This Row],[fee]], -bot_orders[[#This Row],[accFillSz]]*bot_orders[[#This Row],[avgPx]])</f>
        <v>-1.456448</v>
      </c>
      <c r="Y630" s="4">
        <f>IF(bot_orders[[#This Row],[side]]="buy", bot_orders[[#This Row],[accFillSz]] + bot_orders[[#This Row],[fee]], -bot_orders[[#This Row],[accFillSz]])</f>
        <v>3.2483991999999997</v>
      </c>
      <c r="Z630" s="4">
        <f>IF(bot_orders[[#This Row],[side]]="sell",bot_orders[[#This Row],[accFillSz]]*bot_orders[[#This Row],[avgPx]]+bot_orders[[#This Row],[fee]], 0)</f>
        <v>0</v>
      </c>
      <c r="AA630" s="4">
        <f>IF(bot_orders[[#This Row],[side]]="sell",-bot_orders[[#This Row],[accFillSz]],bot_orders[[#This Row],[accFillSz]]+bot_orders[[#This Row],[fee]])</f>
        <v>3.2483991999999997</v>
      </c>
      <c r="AB630">
        <v>0</v>
      </c>
      <c r="AC630" t="s">
        <v>38</v>
      </c>
      <c r="AD630">
        <v>0</v>
      </c>
      <c r="AE630" t="s">
        <v>40</v>
      </c>
      <c r="AF630" t="s">
        <v>41</v>
      </c>
      <c r="AG630" t="s">
        <v>42</v>
      </c>
      <c r="AH630" t="s">
        <v>28</v>
      </c>
      <c r="AI630">
        <v>3.2483992000000002</v>
      </c>
      <c r="AJ630">
        <v>-1.456448</v>
      </c>
    </row>
    <row r="631" spans="1:36" x14ac:dyDescent="0.3">
      <c r="A631">
        <v>628</v>
      </c>
      <c r="B631" t="s">
        <v>307</v>
      </c>
      <c r="C631" t="s">
        <v>28</v>
      </c>
      <c r="D631" t="s">
        <v>29</v>
      </c>
      <c r="E631" t="s">
        <v>30</v>
      </c>
      <c r="F631" t="s">
        <v>31</v>
      </c>
      <c r="G631" t="s">
        <v>1029</v>
      </c>
      <c r="H631" t="s">
        <v>2398</v>
      </c>
      <c r="I631" s="4" t="s">
        <v>2399</v>
      </c>
      <c r="J631" s="1">
        <f>((((bot_orders[[#This Row],[cTime]]/ 1000)+3*3600) / 86400) + DATE(1970,1,1))</f>
        <v>45758.880819074067</v>
      </c>
      <c r="K631" s="4" t="s">
        <v>2400</v>
      </c>
      <c r="L631" s="1">
        <f>((((bot_orders[[#This Row],[uTime]]/ 1000)+3*3600) / 86400) + DATE(1970,1,1))</f>
        <v>45758.887180636579</v>
      </c>
      <c r="M631" t="s">
        <v>34</v>
      </c>
      <c r="N631" t="s">
        <v>28</v>
      </c>
      <c r="O631" t="s">
        <v>35</v>
      </c>
      <c r="P631">
        <v>3.2509999999999999</v>
      </c>
      <c r="Q631" t="s">
        <v>36</v>
      </c>
      <c r="R631" t="s">
        <v>55</v>
      </c>
      <c r="S631">
        <v>0.45</v>
      </c>
      <c r="T631">
        <v>0.45</v>
      </c>
      <c r="U631">
        <v>3.2509999999999999</v>
      </c>
      <c r="V631">
        <v>-2.6007999999999999E-3</v>
      </c>
      <c r="W631" t="s">
        <v>39</v>
      </c>
      <c r="X631" s="4">
        <f>IF(bot_orders[[#This Row],[side]]="sell", bot_orders[[#This Row],[accFillSz]]*bot_orders[[#This Row],[avgPx]] + bot_orders[[#This Row],[fee]], -bot_orders[[#This Row],[accFillSz]]*bot_orders[[#This Row],[avgPx]])</f>
        <v>-1.46295</v>
      </c>
      <c r="Y631" s="4">
        <f>IF(bot_orders[[#This Row],[side]]="buy", bot_orders[[#This Row],[accFillSz]] + bot_orders[[#This Row],[fee]], -bot_orders[[#This Row],[accFillSz]])</f>
        <v>3.2483991999999997</v>
      </c>
      <c r="Z631" s="4">
        <f>IF(bot_orders[[#This Row],[side]]="sell",bot_orders[[#This Row],[accFillSz]]*bot_orders[[#This Row],[avgPx]]+bot_orders[[#This Row],[fee]], 0)</f>
        <v>0</v>
      </c>
      <c r="AA631" s="4">
        <f>IF(bot_orders[[#This Row],[side]]="sell",-bot_orders[[#This Row],[accFillSz]],bot_orders[[#This Row],[accFillSz]]+bot_orders[[#This Row],[fee]])</f>
        <v>3.2483991999999997</v>
      </c>
      <c r="AB631">
        <v>0</v>
      </c>
      <c r="AC631" t="s">
        <v>38</v>
      </c>
      <c r="AD631">
        <v>0</v>
      </c>
      <c r="AE631" t="s">
        <v>40</v>
      </c>
      <c r="AF631" t="s">
        <v>41</v>
      </c>
      <c r="AG631" t="s">
        <v>42</v>
      </c>
      <c r="AH631" t="s">
        <v>28</v>
      </c>
      <c r="AI631">
        <v>3.2483992000000002</v>
      </c>
      <c r="AJ631">
        <v>-1.46295</v>
      </c>
    </row>
    <row r="632" spans="1:36" x14ac:dyDescent="0.3">
      <c r="A632">
        <v>629</v>
      </c>
      <c r="B632" t="s">
        <v>307</v>
      </c>
      <c r="C632" t="s">
        <v>28</v>
      </c>
      <c r="D632" t="s">
        <v>29</v>
      </c>
      <c r="E632" t="s">
        <v>30</v>
      </c>
      <c r="F632" t="s">
        <v>31</v>
      </c>
      <c r="G632" t="s">
        <v>1029</v>
      </c>
      <c r="H632" t="s">
        <v>2401</v>
      </c>
      <c r="I632" s="4" t="s">
        <v>2402</v>
      </c>
      <c r="J632" s="1">
        <f>((((bot_orders[[#This Row],[cTime]]/ 1000)+3*3600) / 86400) + DATE(1970,1,1))</f>
        <v>45758.887180659716</v>
      </c>
      <c r="K632" s="4" t="s">
        <v>2403</v>
      </c>
      <c r="L632" s="1">
        <f>((((bot_orders[[#This Row],[uTime]]/ 1000)+3*3600) / 86400) + DATE(1970,1,1))</f>
        <v>45758.978704270834</v>
      </c>
      <c r="M632" t="s">
        <v>34</v>
      </c>
      <c r="N632" t="s">
        <v>28</v>
      </c>
      <c r="O632" t="s">
        <v>35</v>
      </c>
      <c r="P632">
        <v>3.2480000000000002</v>
      </c>
      <c r="Q632" t="s">
        <v>36</v>
      </c>
      <c r="R632" t="s">
        <v>37</v>
      </c>
      <c r="S632">
        <v>0.45200000000000001</v>
      </c>
      <c r="T632">
        <v>0.45200000000000001</v>
      </c>
      <c r="U632">
        <v>3.2480000000000002</v>
      </c>
      <c r="V632">
        <v>-1.1744768000000001E-3</v>
      </c>
      <c r="W632" t="s">
        <v>38</v>
      </c>
      <c r="X632" s="4">
        <f>IF(bot_orders[[#This Row],[side]]="sell", bot_orders[[#This Row],[accFillSz]]*bot_orders[[#This Row],[avgPx]] + bot_orders[[#This Row],[fee]], -bot_orders[[#This Row],[accFillSz]]*bot_orders[[#This Row],[avgPx]])</f>
        <v>1.4669215232000001</v>
      </c>
      <c r="Y632" s="4">
        <f>IF(bot_orders[[#This Row],[side]]="buy", bot_orders[[#This Row],[accFillSz]] + bot_orders[[#This Row],[fee]], -bot_orders[[#This Row],[accFillSz]])</f>
        <v>-3.2480000000000002</v>
      </c>
      <c r="Z632" s="4">
        <f>IF(bot_orders[[#This Row],[side]]="sell",bot_orders[[#This Row],[accFillSz]]*bot_orders[[#This Row],[avgPx]]+bot_orders[[#This Row],[fee]], 0)</f>
        <v>1.4669215232000001</v>
      </c>
      <c r="AA632" s="4">
        <f>IF(bot_orders[[#This Row],[side]]="sell",-bot_orders[[#This Row],[accFillSz]],bot_orders[[#This Row],[accFillSz]]+bot_orders[[#This Row],[fee]])</f>
        <v>-3.2480000000000002</v>
      </c>
      <c r="AB632">
        <v>0</v>
      </c>
      <c r="AC632" t="s">
        <v>39</v>
      </c>
      <c r="AD632">
        <v>0</v>
      </c>
      <c r="AE632" t="s">
        <v>40</v>
      </c>
      <c r="AF632" t="s">
        <v>41</v>
      </c>
      <c r="AG632" t="s">
        <v>42</v>
      </c>
      <c r="AH632" t="s">
        <v>28</v>
      </c>
      <c r="AI632">
        <v>-3.2480000000000002</v>
      </c>
      <c r="AJ632">
        <v>1.4669215200000001</v>
      </c>
    </row>
    <row r="633" spans="1:36" x14ac:dyDescent="0.3">
      <c r="A633">
        <v>630</v>
      </c>
      <c r="B633" t="s">
        <v>307</v>
      </c>
      <c r="C633" t="s">
        <v>28</v>
      </c>
      <c r="D633" t="s">
        <v>29</v>
      </c>
      <c r="E633" t="s">
        <v>30</v>
      </c>
      <c r="F633" t="s">
        <v>31</v>
      </c>
      <c r="G633" t="s">
        <v>1031</v>
      </c>
      <c r="H633" t="s">
        <v>2404</v>
      </c>
      <c r="I633" s="4" t="s">
        <v>2405</v>
      </c>
      <c r="J633" s="1">
        <f>((((bot_orders[[#This Row],[cTime]]/ 1000)+3*3600) / 86400) + DATE(1970,1,1))</f>
        <v>45758.88902456018</v>
      </c>
      <c r="K633" s="4" t="s">
        <v>2406</v>
      </c>
      <c r="L633" s="1">
        <f>((((bot_orders[[#This Row],[uTime]]/ 1000)+3*3600) / 86400) + DATE(1970,1,1))</f>
        <v>45758.895859131946</v>
      </c>
      <c r="M633" t="s">
        <v>34</v>
      </c>
      <c r="N633" t="s">
        <v>28</v>
      </c>
      <c r="O633" t="s">
        <v>35</v>
      </c>
      <c r="P633">
        <v>3.2480000000000002</v>
      </c>
      <c r="Q633" t="s">
        <v>36</v>
      </c>
      <c r="R633" t="s">
        <v>37</v>
      </c>
      <c r="S633">
        <v>0.45</v>
      </c>
      <c r="T633">
        <v>0.45</v>
      </c>
      <c r="U633">
        <v>3.2480000000000002</v>
      </c>
      <c r="V633">
        <v>-1.16928E-3</v>
      </c>
      <c r="W633" t="s">
        <v>38</v>
      </c>
      <c r="X633" s="4">
        <f>IF(bot_orders[[#This Row],[side]]="sell", bot_orders[[#This Row],[accFillSz]]*bot_orders[[#This Row],[avgPx]] + bot_orders[[#This Row],[fee]], -bot_orders[[#This Row],[accFillSz]]*bot_orders[[#This Row],[avgPx]])</f>
        <v>1.4604307200000002</v>
      </c>
      <c r="Y633" s="4">
        <f>IF(bot_orders[[#This Row],[side]]="buy", bot_orders[[#This Row],[accFillSz]] + bot_orders[[#This Row],[fee]], -bot_orders[[#This Row],[accFillSz]])</f>
        <v>-3.2480000000000002</v>
      </c>
      <c r="Z633" s="4">
        <f>IF(bot_orders[[#This Row],[side]]="sell",bot_orders[[#This Row],[accFillSz]]*bot_orders[[#This Row],[avgPx]]+bot_orders[[#This Row],[fee]], 0)</f>
        <v>1.4604307200000002</v>
      </c>
      <c r="AA633" s="4">
        <f>IF(bot_orders[[#This Row],[side]]="sell",-bot_orders[[#This Row],[accFillSz]],bot_orders[[#This Row],[accFillSz]]+bot_orders[[#This Row],[fee]])</f>
        <v>-3.2480000000000002</v>
      </c>
      <c r="AB633">
        <v>0</v>
      </c>
      <c r="AC633" t="s">
        <v>39</v>
      </c>
      <c r="AD633">
        <v>0</v>
      </c>
      <c r="AE633" t="s">
        <v>40</v>
      </c>
      <c r="AF633" t="s">
        <v>41</v>
      </c>
      <c r="AG633" t="s">
        <v>42</v>
      </c>
      <c r="AH633" t="s">
        <v>28</v>
      </c>
      <c r="AI633">
        <v>-3.2480000000000002</v>
      </c>
      <c r="AJ633">
        <v>1.46043072</v>
      </c>
    </row>
    <row r="634" spans="1:36" x14ac:dyDescent="0.3">
      <c r="A634">
        <v>631</v>
      </c>
      <c r="B634" t="s">
        <v>307</v>
      </c>
      <c r="C634" t="s">
        <v>28</v>
      </c>
      <c r="D634" t="s">
        <v>29</v>
      </c>
      <c r="E634" t="s">
        <v>30</v>
      </c>
      <c r="F634" t="s">
        <v>31</v>
      </c>
      <c r="G634" t="s">
        <v>1033</v>
      </c>
      <c r="H634" t="s">
        <v>2407</v>
      </c>
      <c r="I634" s="4" t="s">
        <v>2408</v>
      </c>
      <c r="J634" s="1">
        <f>((((bot_orders[[#This Row],[cTime]]/ 1000)+3*3600) / 86400) + DATE(1970,1,1))</f>
        <v>45758.895859155091</v>
      </c>
      <c r="K634" s="4" t="s">
        <v>2409</v>
      </c>
      <c r="L634" s="1">
        <f>((((bot_orders[[#This Row],[uTime]]/ 1000)+3*3600) / 86400) + DATE(1970,1,1))</f>
        <v>45758.899548472225</v>
      </c>
      <c r="M634" t="s">
        <v>34</v>
      </c>
      <c r="N634" t="s">
        <v>28</v>
      </c>
      <c r="O634" t="s">
        <v>35</v>
      </c>
      <c r="P634">
        <v>3.2509999999999999</v>
      </c>
      <c r="Q634" t="s">
        <v>36</v>
      </c>
      <c r="R634" t="s">
        <v>55</v>
      </c>
      <c r="S634">
        <v>0.44800000000000001</v>
      </c>
      <c r="T634">
        <v>0.44800000000000001</v>
      </c>
      <c r="U634">
        <v>3.2509999999999999</v>
      </c>
      <c r="V634">
        <v>-2.6007999999999999E-3</v>
      </c>
      <c r="W634" t="s">
        <v>39</v>
      </c>
      <c r="X634" s="4">
        <f>IF(bot_orders[[#This Row],[side]]="sell", bot_orders[[#This Row],[accFillSz]]*bot_orders[[#This Row],[avgPx]] + bot_orders[[#This Row],[fee]], -bot_orders[[#This Row],[accFillSz]]*bot_orders[[#This Row],[avgPx]])</f>
        <v>-1.456448</v>
      </c>
      <c r="Y634" s="4">
        <f>IF(bot_orders[[#This Row],[side]]="buy", bot_orders[[#This Row],[accFillSz]] + bot_orders[[#This Row],[fee]], -bot_orders[[#This Row],[accFillSz]])</f>
        <v>3.2483991999999997</v>
      </c>
      <c r="Z634" s="4">
        <f>IF(bot_orders[[#This Row],[side]]="sell",bot_orders[[#This Row],[accFillSz]]*bot_orders[[#This Row],[avgPx]]+bot_orders[[#This Row],[fee]], 0)</f>
        <v>0</v>
      </c>
      <c r="AA634" s="4">
        <f>IF(bot_orders[[#This Row],[side]]="sell",-bot_orders[[#This Row],[accFillSz]],bot_orders[[#This Row],[accFillSz]]+bot_orders[[#This Row],[fee]])</f>
        <v>3.2483991999999997</v>
      </c>
      <c r="AB634">
        <v>0</v>
      </c>
      <c r="AC634" t="s">
        <v>38</v>
      </c>
      <c r="AD634">
        <v>0</v>
      </c>
      <c r="AE634" t="s">
        <v>40</v>
      </c>
      <c r="AF634" t="s">
        <v>41</v>
      </c>
      <c r="AG634" t="s">
        <v>42</v>
      </c>
      <c r="AH634" t="s">
        <v>28</v>
      </c>
      <c r="AI634">
        <v>3.2483992000000002</v>
      </c>
      <c r="AJ634">
        <v>-1.456448</v>
      </c>
    </row>
    <row r="635" spans="1:36" x14ac:dyDescent="0.3">
      <c r="A635">
        <v>632</v>
      </c>
      <c r="B635" t="s">
        <v>307</v>
      </c>
      <c r="C635" t="s">
        <v>28</v>
      </c>
      <c r="D635" t="s">
        <v>29</v>
      </c>
      <c r="E635" t="s">
        <v>30</v>
      </c>
      <c r="F635" t="s">
        <v>31</v>
      </c>
      <c r="G635" t="s">
        <v>1033</v>
      </c>
      <c r="H635" t="s">
        <v>2410</v>
      </c>
      <c r="I635" s="4" t="s">
        <v>2411</v>
      </c>
      <c r="J635" s="1">
        <f>((((bot_orders[[#This Row],[cTime]]/ 1000)+3*3600) / 86400) + DATE(1970,1,1))</f>
        <v>45758.89954849537</v>
      </c>
      <c r="K635" s="4" t="s">
        <v>2412</v>
      </c>
      <c r="L635" s="1">
        <f>((((bot_orders[[#This Row],[uTime]]/ 1000)+3*3600) / 86400) + DATE(1970,1,1))</f>
        <v>45758.923575081018</v>
      </c>
      <c r="M635" t="s">
        <v>34</v>
      </c>
      <c r="N635" t="s">
        <v>28</v>
      </c>
      <c r="O635" t="s">
        <v>35</v>
      </c>
      <c r="P635">
        <v>3.2480000000000002</v>
      </c>
      <c r="Q635" t="s">
        <v>36</v>
      </c>
      <c r="R635" t="s">
        <v>37</v>
      </c>
      <c r="S635">
        <v>0.45</v>
      </c>
      <c r="T635">
        <v>0.45</v>
      </c>
      <c r="U635">
        <v>3.2480000000000002</v>
      </c>
      <c r="V635">
        <v>-1.16928E-3</v>
      </c>
      <c r="W635" t="s">
        <v>38</v>
      </c>
      <c r="X635" s="4">
        <f>IF(bot_orders[[#This Row],[side]]="sell", bot_orders[[#This Row],[accFillSz]]*bot_orders[[#This Row],[avgPx]] + bot_orders[[#This Row],[fee]], -bot_orders[[#This Row],[accFillSz]]*bot_orders[[#This Row],[avgPx]])</f>
        <v>1.4604307200000002</v>
      </c>
      <c r="Y635" s="4">
        <f>IF(bot_orders[[#This Row],[side]]="buy", bot_orders[[#This Row],[accFillSz]] + bot_orders[[#This Row],[fee]], -bot_orders[[#This Row],[accFillSz]])</f>
        <v>-3.2480000000000002</v>
      </c>
      <c r="Z635" s="4">
        <f>IF(bot_orders[[#This Row],[side]]="sell",bot_orders[[#This Row],[accFillSz]]*bot_orders[[#This Row],[avgPx]]+bot_orders[[#This Row],[fee]], 0)</f>
        <v>1.4604307200000002</v>
      </c>
      <c r="AA635" s="4">
        <f>IF(bot_orders[[#This Row],[side]]="sell",-bot_orders[[#This Row],[accFillSz]],bot_orders[[#This Row],[accFillSz]]+bot_orders[[#This Row],[fee]])</f>
        <v>-3.2480000000000002</v>
      </c>
      <c r="AB635">
        <v>0</v>
      </c>
      <c r="AC635" t="s">
        <v>39</v>
      </c>
      <c r="AD635">
        <v>0</v>
      </c>
      <c r="AE635" t="s">
        <v>40</v>
      </c>
      <c r="AF635" t="s">
        <v>41</v>
      </c>
      <c r="AG635" t="s">
        <v>42</v>
      </c>
      <c r="AH635" t="s">
        <v>28</v>
      </c>
      <c r="AI635">
        <v>-3.2480000000000002</v>
      </c>
      <c r="AJ635">
        <v>1.46043072</v>
      </c>
    </row>
    <row r="636" spans="1:36" x14ac:dyDescent="0.3">
      <c r="A636">
        <v>633</v>
      </c>
      <c r="B636" t="s">
        <v>307</v>
      </c>
      <c r="C636" t="s">
        <v>28</v>
      </c>
      <c r="D636" t="s">
        <v>29</v>
      </c>
      <c r="E636" t="s">
        <v>30</v>
      </c>
      <c r="F636" t="s">
        <v>31</v>
      </c>
      <c r="G636" t="s">
        <v>1048</v>
      </c>
      <c r="H636" t="s">
        <v>2413</v>
      </c>
      <c r="I636" s="4" t="s">
        <v>2414</v>
      </c>
      <c r="J636" s="1">
        <f>((((bot_orders[[#This Row],[cTime]]/ 1000)+3*3600) / 86400) + DATE(1970,1,1))</f>
        <v>45758.923575092587</v>
      </c>
      <c r="K636" s="4" t="s">
        <v>2415</v>
      </c>
      <c r="L636" s="1">
        <f>((((bot_orders[[#This Row],[uTime]]/ 1000)+3*3600) / 86400) + DATE(1970,1,1))</f>
        <v>45758.948490613431</v>
      </c>
      <c r="M636" t="s">
        <v>34</v>
      </c>
      <c r="N636" t="s">
        <v>28</v>
      </c>
      <c r="O636" t="s">
        <v>35</v>
      </c>
      <c r="P636">
        <v>3.2509999999999999</v>
      </c>
      <c r="Q636" t="s">
        <v>36</v>
      </c>
      <c r="R636" t="s">
        <v>55</v>
      </c>
      <c r="S636">
        <v>0.44800000000000001</v>
      </c>
      <c r="T636">
        <v>0.44800000000000001</v>
      </c>
      <c r="U636">
        <v>3.2509999999999999</v>
      </c>
      <c r="V636">
        <v>-2.6007999999999999E-3</v>
      </c>
      <c r="W636" t="s">
        <v>39</v>
      </c>
      <c r="X636" s="4">
        <f>IF(bot_orders[[#This Row],[side]]="sell", bot_orders[[#This Row],[accFillSz]]*bot_orders[[#This Row],[avgPx]] + bot_orders[[#This Row],[fee]], -bot_orders[[#This Row],[accFillSz]]*bot_orders[[#This Row],[avgPx]])</f>
        <v>-1.456448</v>
      </c>
      <c r="Y636" s="4">
        <f>IF(bot_orders[[#This Row],[side]]="buy", bot_orders[[#This Row],[accFillSz]] + bot_orders[[#This Row],[fee]], -bot_orders[[#This Row],[accFillSz]])</f>
        <v>3.2483991999999997</v>
      </c>
      <c r="Z636" s="4">
        <f>IF(bot_orders[[#This Row],[side]]="sell",bot_orders[[#This Row],[accFillSz]]*bot_orders[[#This Row],[avgPx]]+bot_orders[[#This Row],[fee]], 0)</f>
        <v>0</v>
      </c>
      <c r="AA636" s="4">
        <f>IF(bot_orders[[#This Row],[side]]="sell",-bot_orders[[#This Row],[accFillSz]],bot_orders[[#This Row],[accFillSz]]+bot_orders[[#This Row],[fee]])</f>
        <v>3.2483991999999997</v>
      </c>
      <c r="AB636">
        <v>0</v>
      </c>
      <c r="AC636" t="s">
        <v>38</v>
      </c>
      <c r="AD636">
        <v>0</v>
      </c>
      <c r="AE636" t="s">
        <v>40</v>
      </c>
      <c r="AF636" t="s">
        <v>41</v>
      </c>
      <c r="AG636" t="s">
        <v>42</v>
      </c>
      <c r="AH636" t="s">
        <v>28</v>
      </c>
      <c r="AI636">
        <v>3.2483992000000002</v>
      </c>
      <c r="AJ636">
        <v>-1.456448</v>
      </c>
    </row>
    <row r="637" spans="1:36" x14ac:dyDescent="0.3">
      <c r="A637">
        <v>634</v>
      </c>
      <c r="B637" t="s">
        <v>307</v>
      </c>
      <c r="C637" t="s">
        <v>28</v>
      </c>
      <c r="D637" t="s">
        <v>29</v>
      </c>
      <c r="E637" t="s">
        <v>30</v>
      </c>
      <c r="F637" t="s">
        <v>31</v>
      </c>
      <c r="G637" t="s">
        <v>1048</v>
      </c>
      <c r="H637" t="s">
        <v>2416</v>
      </c>
      <c r="I637" s="4" t="s">
        <v>2417</v>
      </c>
      <c r="J637" s="1">
        <f>((((bot_orders[[#This Row],[cTime]]/ 1000)+3*3600) / 86400) + DATE(1970,1,1))</f>
        <v>45758.948490636576</v>
      </c>
      <c r="K637" s="4" t="s">
        <v>2418</v>
      </c>
      <c r="L637" s="1">
        <f>((((bot_orders[[#This Row],[uTime]]/ 1000)+3*3600) / 86400) + DATE(1970,1,1))</f>
        <v>45758.975788368058</v>
      </c>
      <c r="M637" t="s">
        <v>34</v>
      </c>
      <c r="N637" t="s">
        <v>28</v>
      </c>
      <c r="O637" t="s">
        <v>35</v>
      </c>
      <c r="P637">
        <v>3.2480000000000002</v>
      </c>
      <c r="Q637" t="s">
        <v>36</v>
      </c>
      <c r="R637" t="s">
        <v>37</v>
      </c>
      <c r="S637">
        <v>0.45</v>
      </c>
      <c r="T637">
        <v>0.45</v>
      </c>
      <c r="U637">
        <v>3.2480000000000002</v>
      </c>
      <c r="V637">
        <v>-1.16928E-3</v>
      </c>
      <c r="W637" t="s">
        <v>38</v>
      </c>
      <c r="X637" s="4">
        <f>IF(bot_orders[[#This Row],[side]]="sell", bot_orders[[#This Row],[accFillSz]]*bot_orders[[#This Row],[avgPx]] + bot_orders[[#This Row],[fee]], -bot_orders[[#This Row],[accFillSz]]*bot_orders[[#This Row],[avgPx]])</f>
        <v>1.4604307200000002</v>
      </c>
      <c r="Y637" s="4">
        <f>IF(bot_orders[[#This Row],[side]]="buy", bot_orders[[#This Row],[accFillSz]] + bot_orders[[#This Row],[fee]], -bot_orders[[#This Row],[accFillSz]])</f>
        <v>-3.2480000000000002</v>
      </c>
      <c r="Z637" s="4">
        <f>IF(bot_orders[[#This Row],[side]]="sell",bot_orders[[#This Row],[accFillSz]]*bot_orders[[#This Row],[avgPx]]+bot_orders[[#This Row],[fee]], 0)</f>
        <v>1.4604307200000002</v>
      </c>
      <c r="AA637" s="4">
        <f>IF(bot_orders[[#This Row],[side]]="sell",-bot_orders[[#This Row],[accFillSz]],bot_orders[[#This Row],[accFillSz]]+bot_orders[[#This Row],[fee]])</f>
        <v>-3.2480000000000002</v>
      </c>
      <c r="AB637">
        <v>0</v>
      </c>
      <c r="AC637" t="s">
        <v>39</v>
      </c>
      <c r="AD637">
        <v>0</v>
      </c>
      <c r="AE637" t="s">
        <v>40</v>
      </c>
      <c r="AF637" t="s">
        <v>41</v>
      </c>
      <c r="AG637" t="s">
        <v>42</v>
      </c>
      <c r="AH637" t="s">
        <v>28</v>
      </c>
      <c r="AI637">
        <v>-3.2480000000000002</v>
      </c>
      <c r="AJ637">
        <v>1.46043072</v>
      </c>
    </row>
    <row r="638" spans="1:36" x14ac:dyDescent="0.3">
      <c r="A638">
        <v>635</v>
      </c>
      <c r="B638" t="s">
        <v>307</v>
      </c>
      <c r="C638" t="s">
        <v>28</v>
      </c>
      <c r="D638" t="s">
        <v>29</v>
      </c>
      <c r="E638" t="s">
        <v>30</v>
      </c>
      <c r="F638" t="s">
        <v>31</v>
      </c>
      <c r="G638" t="s">
        <v>1059</v>
      </c>
      <c r="H638" t="s">
        <v>2419</v>
      </c>
      <c r="I638" s="4" t="s">
        <v>2420</v>
      </c>
      <c r="J638" s="1">
        <f>((((bot_orders[[#This Row],[cTime]]/ 1000)+3*3600) / 86400) + DATE(1970,1,1))</f>
        <v>45758.97578839121</v>
      </c>
      <c r="K638" s="4" t="s">
        <v>2421</v>
      </c>
      <c r="L638" s="1">
        <f>((((bot_orders[[#This Row],[uTime]]/ 1000)+3*3600) / 86400) + DATE(1970,1,1))</f>
        <v>45759.023632534721</v>
      </c>
      <c r="M638" t="s">
        <v>34</v>
      </c>
      <c r="N638" t="s">
        <v>28</v>
      </c>
      <c r="O638" t="s">
        <v>35</v>
      </c>
      <c r="P638">
        <v>3.2509999999999999</v>
      </c>
      <c r="Q638" t="s">
        <v>36</v>
      </c>
      <c r="R638" t="s">
        <v>55</v>
      </c>
      <c r="S638">
        <v>0.44800000000000001</v>
      </c>
      <c r="T638">
        <v>0.44800000000000001</v>
      </c>
      <c r="U638">
        <v>3.2509999999999999</v>
      </c>
      <c r="V638">
        <v>-2.6007999999999999E-3</v>
      </c>
      <c r="W638" t="s">
        <v>39</v>
      </c>
      <c r="X638" s="4">
        <f>IF(bot_orders[[#This Row],[side]]="sell", bot_orders[[#This Row],[accFillSz]]*bot_orders[[#This Row],[avgPx]] + bot_orders[[#This Row],[fee]], -bot_orders[[#This Row],[accFillSz]]*bot_orders[[#This Row],[avgPx]])</f>
        <v>-1.456448</v>
      </c>
      <c r="Y638" s="4">
        <f>IF(bot_orders[[#This Row],[side]]="buy", bot_orders[[#This Row],[accFillSz]] + bot_orders[[#This Row],[fee]], -bot_orders[[#This Row],[accFillSz]])</f>
        <v>3.2483991999999997</v>
      </c>
      <c r="Z638" s="4">
        <f>IF(bot_orders[[#This Row],[side]]="sell",bot_orders[[#This Row],[accFillSz]]*bot_orders[[#This Row],[avgPx]]+bot_orders[[#This Row],[fee]], 0)</f>
        <v>0</v>
      </c>
      <c r="AA638" s="4">
        <f>IF(bot_orders[[#This Row],[side]]="sell",-bot_orders[[#This Row],[accFillSz]],bot_orders[[#This Row],[accFillSz]]+bot_orders[[#This Row],[fee]])</f>
        <v>3.2483991999999997</v>
      </c>
      <c r="AB638">
        <v>0</v>
      </c>
      <c r="AC638" t="s">
        <v>38</v>
      </c>
      <c r="AD638">
        <v>0</v>
      </c>
      <c r="AE638" t="s">
        <v>40</v>
      </c>
      <c r="AF638" t="s">
        <v>41</v>
      </c>
      <c r="AG638" t="s">
        <v>42</v>
      </c>
      <c r="AH638" t="s">
        <v>28</v>
      </c>
      <c r="AI638">
        <v>3.2483992000000002</v>
      </c>
      <c r="AJ638">
        <v>-1.456448</v>
      </c>
    </row>
    <row r="639" spans="1:36" x14ac:dyDescent="0.3">
      <c r="A639">
        <v>636</v>
      </c>
      <c r="B639" t="s">
        <v>307</v>
      </c>
      <c r="C639" t="s">
        <v>28</v>
      </c>
      <c r="D639" t="s">
        <v>29</v>
      </c>
      <c r="E639" t="s">
        <v>30</v>
      </c>
      <c r="F639" t="s">
        <v>31</v>
      </c>
      <c r="G639" t="s">
        <v>1042</v>
      </c>
      <c r="H639" t="s">
        <v>2422</v>
      </c>
      <c r="I639" s="4" t="s">
        <v>2423</v>
      </c>
      <c r="J639" s="1">
        <f>((((bot_orders[[#This Row],[cTime]]/ 1000)+3*3600) / 86400) + DATE(1970,1,1))</f>
        <v>45758.978704282403</v>
      </c>
      <c r="K639" s="4" t="s">
        <v>2424</v>
      </c>
      <c r="L639" s="1">
        <f>((((bot_orders[[#This Row],[uTime]]/ 1000)+3*3600) / 86400) + DATE(1970,1,1))</f>
        <v>45758.986706481483</v>
      </c>
      <c r="M639" t="s">
        <v>34</v>
      </c>
      <c r="N639" t="s">
        <v>28</v>
      </c>
      <c r="O639" t="s">
        <v>35</v>
      </c>
      <c r="P639">
        <v>3.2509999999999999</v>
      </c>
      <c r="Q639" t="s">
        <v>36</v>
      </c>
      <c r="R639" t="s">
        <v>55</v>
      </c>
      <c r="S639">
        <v>0.45</v>
      </c>
      <c r="T639">
        <v>0.45</v>
      </c>
      <c r="U639">
        <v>3.2509999999999999</v>
      </c>
      <c r="V639">
        <v>-2.6007999999999999E-3</v>
      </c>
      <c r="W639" t="s">
        <v>39</v>
      </c>
      <c r="X639" s="4">
        <f>IF(bot_orders[[#This Row],[side]]="sell", bot_orders[[#This Row],[accFillSz]]*bot_orders[[#This Row],[avgPx]] + bot_orders[[#This Row],[fee]], -bot_orders[[#This Row],[accFillSz]]*bot_orders[[#This Row],[avgPx]])</f>
        <v>-1.46295</v>
      </c>
      <c r="Y639" s="4">
        <f>IF(bot_orders[[#This Row],[side]]="buy", bot_orders[[#This Row],[accFillSz]] + bot_orders[[#This Row],[fee]], -bot_orders[[#This Row],[accFillSz]])</f>
        <v>3.2483991999999997</v>
      </c>
      <c r="Z639" s="4">
        <f>IF(bot_orders[[#This Row],[side]]="sell",bot_orders[[#This Row],[accFillSz]]*bot_orders[[#This Row],[avgPx]]+bot_orders[[#This Row],[fee]], 0)</f>
        <v>0</v>
      </c>
      <c r="AA639" s="4">
        <f>IF(bot_orders[[#This Row],[side]]="sell",-bot_orders[[#This Row],[accFillSz]],bot_orders[[#This Row],[accFillSz]]+bot_orders[[#This Row],[fee]])</f>
        <v>3.2483991999999997</v>
      </c>
      <c r="AB639">
        <v>0</v>
      </c>
      <c r="AC639" t="s">
        <v>38</v>
      </c>
      <c r="AD639">
        <v>0</v>
      </c>
      <c r="AE639" t="s">
        <v>40</v>
      </c>
      <c r="AF639" t="s">
        <v>41</v>
      </c>
      <c r="AG639" t="s">
        <v>42</v>
      </c>
      <c r="AH639" t="s">
        <v>28</v>
      </c>
      <c r="AI639">
        <v>3.2483992000000002</v>
      </c>
      <c r="AJ639">
        <v>-1.46295</v>
      </c>
    </row>
    <row r="640" spans="1:36" x14ac:dyDescent="0.3">
      <c r="A640">
        <v>637</v>
      </c>
      <c r="B640" t="s">
        <v>307</v>
      </c>
      <c r="C640" t="s">
        <v>28</v>
      </c>
      <c r="D640" t="s">
        <v>29</v>
      </c>
      <c r="E640" t="s">
        <v>30</v>
      </c>
      <c r="F640" t="s">
        <v>31</v>
      </c>
      <c r="G640" t="s">
        <v>1042</v>
      </c>
      <c r="H640" t="s">
        <v>2425</v>
      </c>
      <c r="I640" s="4" t="s">
        <v>2426</v>
      </c>
      <c r="J640" s="1">
        <f>((((bot_orders[[#This Row],[cTime]]/ 1000)+3*3600) / 86400) + DATE(1970,1,1))</f>
        <v>45758.986706493059</v>
      </c>
      <c r="K640" s="4" t="s">
        <v>2427</v>
      </c>
      <c r="L640" s="1">
        <f>((((bot_orders[[#This Row],[uTime]]/ 1000)+3*3600) / 86400) + DATE(1970,1,1))</f>
        <v>45759.000400509263</v>
      </c>
      <c r="M640" t="s">
        <v>34</v>
      </c>
      <c r="N640" t="s">
        <v>28</v>
      </c>
      <c r="O640" t="s">
        <v>35</v>
      </c>
      <c r="P640">
        <v>3.2480000000000002</v>
      </c>
      <c r="Q640" t="s">
        <v>36</v>
      </c>
      <c r="R640" t="s">
        <v>37</v>
      </c>
      <c r="S640">
        <v>0.45200000000000001</v>
      </c>
      <c r="T640">
        <v>0.45200000000000001</v>
      </c>
      <c r="U640">
        <v>3.2480000000000002</v>
      </c>
      <c r="V640">
        <v>-1.1744768000000001E-3</v>
      </c>
      <c r="W640" t="s">
        <v>38</v>
      </c>
      <c r="X640" s="4">
        <f>IF(bot_orders[[#This Row],[side]]="sell", bot_orders[[#This Row],[accFillSz]]*bot_orders[[#This Row],[avgPx]] + bot_orders[[#This Row],[fee]], -bot_orders[[#This Row],[accFillSz]]*bot_orders[[#This Row],[avgPx]])</f>
        <v>1.4669215232000001</v>
      </c>
      <c r="Y640" s="4">
        <f>IF(bot_orders[[#This Row],[side]]="buy", bot_orders[[#This Row],[accFillSz]] + bot_orders[[#This Row],[fee]], -bot_orders[[#This Row],[accFillSz]])</f>
        <v>-3.2480000000000002</v>
      </c>
      <c r="Z640" s="4">
        <f>IF(bot_orders[[#This Row],[side]]="sell",bot_orders[[#This Row],[accFillSz]]*bot_orders[[#This Row],[avgPx]]+bot_orders[[#This Row],[fee]], 0)</f>
        <v>1.4669215232000001</v>
      </c>
      <c r="AA640" s="4">
        <f>IF(bot_orders[[#This Row],[side]]="sell",-bot_orders[[#This Row],[accFillSz]],bot_orders[[#This Row],[accFillSz]]+bot_orders[[#This Row],[fee]])</f>
        <v>-3.2480000000000002</v>
      </c>
      <c r="AB640">
        <v>0</v>
      </c>
      <c r="AC640" t="s">
        <v>39</v>
      </c>
      <c r="AD640">
        <v>0</v>
      </c>
      <c r="AE640" t="s">
        <v>40</v>
      </c>
      <c r="AF640" t="s">
        <v>41</v>
      </c>
      <c r="AG640" t="s">
        <v>42</v>
      </c>
      <c r="AH640" t="s">
        <v>28</v>
      </c>
      <c r="AI640">
        <v>-3.2480000000000002</v>
      </c>
      <c r="AJ640">
        <v>1.4669215200000001</v>
      </c>
    </row>
    <row r="641" spans="1:36" x14ac:dyDescent="0.3">
      <c r="A641">
        <v>638</v>
      </c>
      <c r="B641" t="s">
        <v>307</v>
      </c>
      <c r="C641" t="s">
        <v>28</v>
      </c>
      <c r="D641" t="s">
        <v>29</v>
      </c>
      <c r="E641" t="s">
        <v>30</v>
      </c>
      <c r="F641" t="s">
        <v>31</v>
      </c>
      <c r="G641" t="s">
        <v>1045</v>
      </c>
      <c r="H641" t="s">
        <v>2428</v>
      </c>
      <c r="I641" s="4" t="s">
        <v>2429</v>
      </c>
      <c r="J641" s="1">
        <f>((((bot_orders[[#This Row],[cTime]]/ 1000)+3*3600) / 86400) + DATE(1970,1,1))</f>
        <v>45759.000400532408</v>
      </c>
      <c r="K641" s="4" t="s">
        <v>2430</v>
      </c>
      <c r="L641" s="1">
        <f>((((bot_orders[[#This Row],[uTime]]/ 1000)+3*3600) / 86400) + DATE(1970,1,1))</f>
        <v>45759.008040706016</v>
      </c>
      <c r="M641" t="s">
        <v>34</v>
      </c>
      <c r="N641" t="s">
        <v>28</v>
      </c>
      <c r="O641" t="s">
        <v>35</v>
      </c>
      <c r="P641">
        <v>3.2509999999999999</v>
      </c>
      <c r="Q641" t="s">
        <v>36</v>
      </c>
      <c r="R641" t="s">
        <v>55</v>
      </c>
      <c r="S641">
        <v>0.45</v>
      </c>
      <c r="T641">
        <v>0.45</v>
      </c>
      <c r="U641">
        <v>3.2509999999999999</v>
      </c>
      <c r="V641">
        <v>-2.6007999999999999E-3</v>
      </c>
      <c r="W641" t="s">
        <v>39</v>
      </c>
      <c r="X641" s="4">
        <f>IF(bot_orders[[#This Row],[side]]="sell", bot_orders[[#This Row],[accFillSz]]*bot_orders[[#This Row],[avgPx]] + bot_orders[[#This Row],[fee]], -bot_orders[[#This Row],[accFillSz]]*bot_orders[[#This Row],[avgPx]])</f>
        <v>-1.46295</v>
      </c>
      <c r="Y641" s="4">
        <f>IF(bot_orders[[#This Row],[side]]="buy", bot_orders[[#This Row],[accFillSz]] + bot_orders[[#This Row],[fee]], -bot_orders[[#This Row],[accFillSz]])</f>
        <v>3.2483991999999997</v>
      </c>
      <c r="Z641" s="4">
        <f>IF(bot_orders[[#This Row],[side]]="sell",bot_orders[[#This Row],[accFillSz]]*bot_orders[[#This Row],[avgPx]]+bot_orders[[#This Row],[fee]], 0)</f>
        <v>0</v>
      </c>
      <c r="AA641" s="4">
        <f>IF(bot_orders[[#This Row],[side]]="sell",-bot_orders[[#This Row],[accFillSz]],bot_orders[[#This Row],[accFillSz]]+bot_orders[[#This Row],[fee]])</f>
        <v>3.2483991999999997</v>
      </c>
      <c r="AB641">
        <v>0</v>
      </c>
      <c r="AC641" t="s">
        <v>38</v>
      </c>
      <c r="AD641">
        <v>0</v>
      </c>
      <c r="AE641" t="s">
        <v>40</v>
      </c>
      <c r="AF641" t="s">
        <v>41</v>
      </c>
      <c r="AG641" t="s">
        <v>42</v>
      </c>
      <c r="AH641" t="s">
        <v>28</v>
      </c>
      <c r="AI641">
        <v>3.2483992000000002</v>
      </c>
      <c r="AJ641">
        <v>-1.46295</v>
      </c>
    </row>
    <row r="642" spans="1:36" x14ac:dyDescent="0.3">
      <c r="A642">
        <v>639</v>
      </c>
      <c r="B642" t="s">
        <v>307</v>
      </c>
      <c r="C642" t="s">
        <v>28</v>
      </c>
      <c r="D642" t="s">
        <v>29</v>
      </c>
      <c r="E642" t="s">
        <v>30</v>
      </c>
      <c r="F642" t="s">
        <v>31</v>
      </c>
      <c r="G642" t="s">
        <v>1045</v>
      </c>
      <c r="H642" t="s">
        <v>2431</v>
      </c>
      <c r="I642" s="4" t="s">
        <v>2432</v>
      </c>
      <c r="J642" s="1">
        <f>((((bot_orders[[#This Row],[cTime]]/ 1000)+3*3600) / 86400) + DATE(1970,1,1))</f>
        <v>45759.008040717592</v>
      </c>
      <c r="K642" s="4" t="s">
        <v>2433</v>
      </c>
      <c r="L642" s="1">
        <f>((((bot_orders[[#This Row],[uTime]]/ 1000)+3*3600) / 86400) + DATE(1970,1,1))</f>
        <v>45759.015849675925</v>
      </c>
      <c r="M642" t="s">
        <v>34</v>
      </c>
      <c r="N642" t="s">
        <v>28</v>
      </c>
      <c r="O642" t="s">
        <v>35</v>
      </c>
      <c r="P642">
        <v>3.2480000000000002</v>
      </c>
      <c r="Q642" t="s">
        <v>36</v>
      </c>
      <c r="R642" t="s">
        <v>37</v>
      </c>
      <c r="S642">
        <v>0.45200000000000001</v>
      </c>
      <c r="T642">
        <v>0.45200000000000001</v>
      </c>
      <c r="U642">
        <v>3.2480000000000002</v>
      </c>
      <c r="V642">
        <v>-1.1744768000000001E-3</v>
      </c>
      <c r="W642" t="s">
        <v>38</v>
      </c>
      <c r="X642" s="4">
        <f>IF(bot_orders[[#This Row],[side]]="sell", bot_orders[[#This Row],[accFillSz]]*bot_orders[[#This Row],[avgPx]] + bot_orders[[#This Row],[fee]], -bot_orders[[#This Row],[accFillSz]]*bot_orders[[#This Row],[avgPx]])</f>
        <v>1.4669215232000001</v>
      </c>
      <c r="Y642" s="4">
        <f>IF(bot_orders[[#This Row],[side]]="buy", bot_orders[[#This Row],[accFillSz]] + bot_orders[[#This Row],[fee]], -bot_orders[[#This Row],[accFillSz]])</f>
        <v>-3.2480000000000002</v>
      </c>
      <c r="Z642" s="4">
        <f>IF(bot_orders[[#This Row],[side]]="sell",bot_orders[[#This Row],[accFillSz]]*bot_orders[[#This Row],[avgPx]]+bot_orders[[#This Row],[fee]], 0)</f>
        <v>1.4669215232000001</v>
      </c>
      <c r="AA642" s="4">
        <f>IF(bot_orders[[#This Row],[side]]="sell",-bot_orders[[#This Row],[accFillSz]],bot_orders[[#This Row],[accFillSz]]+bot_orders[[#This Row],[fee]])</f>
        <v>-3.2480000000000002</v>
      </c>
      <c r="AB642">
        <v>0</v>
      </c>
      <c r="AC642" t="s">
        <v>39</v>
      </c>
      <c r="AD642">
        <v>0</v>
      </c>
      <c r="AE642" t="s">
        <v>40</v>
      </c>
      <c r="AF642" t="s">
        <v>41</v>
      </c>
      <c r="AG642" t="s">
        <v>42</v>
      </c>
      <c r="AH642" t="s">
        <v>28</v>
      </c>
      <c r="AI642">
        <v>-3.2480000000000002</v>
      </c>
      <c r="AJ642">
        <v>1.4669215200000001</v>
      </c>
    </row>
    <row r="643" spans="1:36" x14ac:dyDescent="0.3">
      <c r="A643">
        <v>640</v>
      </c>
      <c r="B643" t="s">
        <v>307</v>
      </c>
      <c r="C643" t="s">
        <v>28</v>
      </c>
      <c r="D643" t="s">
        <v>29</v>
      </c>
      <c r="E643" t="s">
        <v>30</v>
      </c>
      <c r="F643" t="s">
        <v>31</v>
      </c>
      <c r="G643" t="s">
        <v>1063</v>
      </c>
      <c r="H643" t="s">
        <v>2434</v>
      </c>
      <c r="I643" s="4" t="s">
        <v>2435</v>
      </c>
      <c r="J643" s="1">
        <f>((((bot_orders[[#This Row],[cTime]]/ 1000)+3*3600) / 86400) + DATE(1970,1,1))</f>
        <v>45759.015849699077</v>
      </c>
      <c r="K643" s="4" t="s">
        <v>2436</v>
      </c>
      <c r="L643" s="1">
        <f>((((bot_orders[[#This Row],[uTime]]/ 1000)+3*3600) / 86400) + DATE(1970,1,1))</f>
        <v>45759.019128715277</v>
      </c>
      <c r="M643" t="s">
        <v>34</v>
      </c>
      <c r="N643" t="s">
        <v>28</v>
      </c>
      <c r="O643" t="s">
        <v>35</v>
      </c>
      <c r="P643">
        <v>3.2509999999999999</v>
      </c>
      <c r="Q643" t="s">
        <v>36</v>
      </c>
      <c r="R643" t="s">
        <v>55</v>
      </c>
      <c r="S643">
        <v>0.45</v>
      </c>
      <c r="T643">
        <v>0.45</v>
      </c>
      <c r="U643">
        <v>3.2509999999999999</v>
      </c>
      <c r="V643">
        <v>-2.6007999999999999E-3</v>
      </c>
      <c r="W643" t="s">
        <v>39</v>
      </c>
      <c r="X643" s="4">
        <f>IF(bot_orders[[#This Row],[side]]="sell", bot_orders[[#This Row],[accFillSz]]*bot_orders[[#This Row],[avgPx]] + bot_orders[[#This Row],[fee]], -bot_orders[[#This Row],[accFillSz]]*bot_orders[[#This Row],[avgPx]])</f>
        <v>-1.46295</v>
      </c>
      <c r="Y643" s="4">
        <f>IF(bot_orders[[#This Row],[side]]="buy", bot_orders[[#This Row],[accFillSz]] + bot_orders[[#This Row],[fee]], -bot_orders[[#This Row],[accFillSz]])</f>
        <v>3.2483991999999997</v>
      </c>
      <c r="Z643" s="4">
        <f>IF(bot_orders[[#This Row],[side]]="sell",bot_orders[[#This Row],[accFillSz]]*bot_orders[[#This Row],[avgPx]]+bot_orders[[#This Row],[fee]], 0)</f>
        <v>0</v>
      </c>
      <c r="AA643" s="4">
        <f>IF(bot_orders[[#This Row],[side]]="sell",-bot_orders[[#This Row],[accFillSz]],bot_orders[[#This Row],[accFillSz]]+bot_orders[[#This Row],[fee]])</f>
        <v>3.2483991999999997</v>
      </c>
      <c r="AB643">
        <v>0</v>
      </c>
      <c r="AC643" t="s">
        <v>38</v>
      </c>
      <c r="AD643">
        <v>0</v>
      </c>
      <c r="AE643" t="s">
        <v>40</v>
      </c>
      <c r="AF643" t="s">
        <v>41</v>
      </c>
      <c r="AG643" t="s">
        <v>42</v>
      </c>
      <c r="AH643" t="s">
        <v>28</v>
      </c>
      <c r="AI643">
        <v>3.2483992000000002</v>
      </c>
      <c r="AJ643">
        <v>-1.46295</v>
      </c>
    </row>
    <row r="644" spans="1:36" x14ac:dyDescent="0.3">
      <c r="A644">
        <v>641</v>
      </c>
      <c r="B644" t="s">
        <v>307</v>
      </c>
      <c r="C644" t="s">
        <v>28</v>
      </c>
      <c r="D644" t="s">
        <v>29</v>
      </c>
      <c r="E644" t="s">
        <v>30</v>
      </c>
      <c r="F644" t="s">
        <v>31</v>
      </c>
      <c r="G644" t="s">
        <v>1059</v>
      </c>
      <c r="H644" t="s">
        <v>2437</v>
      </c>
      <c r="I644" s="4" t="s">
        <v>2438</v>
      </c>
      <c r="J644" s="1">
        <f>((((bot_orders[[#This Row],[cTime]]/ 1000)+3*3600) / 86400) + DATE(1970,1,1))</f>
        <v>45759.023632557873</v>
      </c>
      <c r="K644" s="4" t="s">
        <v>2439</v>
      </c>
      <c r="L644" s="1">
        <f>((((bot_orders[[#This Row],[uTime]]/ 1000)+3*3600) / 86400) + DATE(1970,1,1))</f>
        <v>45759.037451898148</v>
      </c>
      <c r="M644" t="s">
        <v>34</v>
      </c>
      <c r="N644" t="s">
        <v>28</v>
      </c>
      <c r="O644" t="s">
        <v>35</v>
      </c>
      <c r="P644">
        <v>3.2480000000000002</v>
      </c>
      <c r="Q644" t="s">
        <v>36</v>
      </c>
      <c r="R644" t="s">
        <v>37</v>
      </c>
      <c r="S644">
        <v>0.45</v>
      </c>
      <c r="T644">
        <v>0.45</v>
      </c>
      <c r="U644">
        <v>3.2480000000000002</v>
      </c>
      <c r="V644">
        <v>-1.16928E-3</v>
      </c>
      <c r="W644" t="s">
        <v>38</v>
      </c>
      <c r="X644" s="4">
        <f>IF(bot_orders[[#This Row],[side]]="sell", bot_orders[[#This Row],[accFillSz]]*bot_orders[[#This Row],[avgPx]] + bot_orders[[#This Row],[fee]], -bot_orders[[#This Row],[accFillSz]]*bot_orders[[#This Row],[avgPx]])</f>
        <v>1.4604307200000002</v>
      </c>
      <c r="Y644" s="4">
        <f>IF(bot_orders[[#This Row],[side]]="buy", bot_orders[[#This Row],[accFillSz]] + bot_orders[[#This Row],[fee]], -bot_orders[[#This Row],[accFillSz]])</f>
        <v>-3.2480000000000002</v>
      </c>
      <c r="Z644" s="4">
        <f>IF(bot_orders[[#This Row],[side]]="sell",bot_orders[[#This Row],[accFillSz]]*bot_orders[[#This Row],[avgPx]]+bot_orders[[#This Row],[fee]], 0)</f>
        <v>1.4604307200000002</v>
      </c>
      <c r="AA644" s="4">
        <f>IF(bot_orders[[#This Row],[side]]="sell",-bot_orders[[#This Row],[accFillSz]],bot_orders[[#This Row],[accFillSz]]+bot_orders[[#This Row],[fee]])</f>
        <v>-3.2480000000000002</v>
      </c>
      <c r="AB644">
        <v>0</v>
      </c>
      <c r="AC644" t="s">
        <v>39</v>
      </c>
      <c r="AD644">
        <v>0</v>
      </c>
      <c r="AE644" t="s">
        <v>40</v>
      </c>
      <c r="AF644" t="s">
        <v>41</v>
      </c>
      <c r="AG644" t="s">
        <v>42</v>
      </c>
      <c r="AH644" t="s">
        <v>28</v>
      </c>
      <c r="AI644">
        <v>-3.2480000000000002</v>
      </c>
      <c r="AJ644">
        <v>1.46043072</v>
      </c>
    </row>
    <row r="645" spans="1:36" x14ac:dyDescent="0.3">
      <c r="A645">
        <v>642</v>
      </c>
      <c r="B645" t="s">
        <v>307</v>
      </c>
      <c r="C645" t="s">
        <v>28</v>
      </c>
      <c r="D645" t="s">
        <v>29</v>
      </c>
      <c r="E645" t="s">
        <v>30</v>
      </c>
      <c r="F645" t="s">
        <v>31</v>
      </c>
      <c r="G645" t="s">
        <v>1139</v>
      </c>
      <c r="H645" t="s">
        <v>2440</v>
      </c>
      <c r="I645" s="4" t="s">
        <v>2441</v>
      </c>
      <c r="J645" s="1">
        <f>((((bot_orders[[#This Row],[cTime]]/ 1000)+3*3600) / 86400) + DATE(1970,1,1))</f>
        <v>45759.040868217591</v>
      </c>
      <c r="K645" s="4" t="s">
        <v>2442</v>
      </c>
      <c r="L645" s="1">
        <f>((((bot_orders[[#This Row],[uTime]]/ 1000)+3*3600) / 86400) + DATE(1970,1,1))</f>
        <v>45759.463034930552</v>
      </c>
      <c r="M645" t="s">
        <v>34</v>
      </c>
      <c r="N645" t="s">
        <v>28</v>
      </c>
      <c r="O645" t="s">
        <v>35</v>
      </c>
      <c r="P645">
        <v>4.0129999999999999</v>
      </c>
      <c r="Q645" t="s">
        <v>36</v>
      </c>
      <c r="R645" t="s">
        <v>37</v>
      </c>
      <c r="S645">
        <v>0.46750000000000003</v>
      </c>
      <c r="T645">
        <v>0.46750000000000003</v>
      </c>
      <c r="U645">
        <v>4.0129999999999999</v>
      </c>
      <c r="V645">
        <v>-1.5008619999999999E-3</v>
      </c>
      <c r="W645" t="s">
        <v>38</v>
      </c>
      <c r="X645" s="4">
        <f>IF(bot_orders[[#This Row],[side]]="sell", bot_orders[[#This Row],[accFillSz]]*bot_orders[[#This Row],[avgPx]] + bot_orders[[#This Row],[fee]], -bot_orders[[#This Row],[accFillSz]]*bot_orders[[#This Row],[avgPx]])</f>
        <v>1.874576638</v>
      </c>
      <c r="Y645" s="4">
        <f>IF(bot_orders[[#This Row],[side]]="buy", bot_orders[[#This Row],[accFillSz]] + bot_orders[[#This Row],[fee]], -bot_orders[[#This Row],[accFillSz]])</f>
        <v>-4.0129999999999999</v>
      </c>
      <c r="Z645" s="4">
        <f>IF(bot_orders[[#This Row],[side]]="sell",bot_orders[[#This Row],[accFillSz]]*bot_orders[[#This Row],[avgPx]]+bot_orders[[#This Row],[fee]], 0)</f>
        <v>1.874576638</v>
      </c>
      <c r="AA645" s="4">
        <f>IF(bot_orders[[#This Row],[side]]="sell",-bot_orders[[#This Row],[accFillSz]],bot_orders[[#This Row],[accFillSz]]+bot_orders[[#This Row],[fee]])</f>
        <v>-4.0129999999999999</v>
      </c>
      <c r="AB645">
        <v>0</v>
      </c>
      <c r="AC645" t="s">
        <v>39</v>
      </c>
      <c r="AD645">
        <v>0</v>
      </c>
      <c r="AE645" t="s">
        <v>40</v>
      </c>
      <c r="AF645" t="s">
        <v>41</v>
      </c>
      <c r="AG645" t="s">
        <v>42</v>
      </c>
      <c r="AH645" t="s">
        <v>28</v>
      </c>
      <c r="AI645">
        <v>-4.0129999999999999</v>
      </c>
      <c r="AJ645">
        <v>1.8745766399999999</v>
      </c>
    </row>
    <row r="646" spans="1:36" x14ac:dyDescent="0.3">
      <c r="A646">
        <v>643</v>
      </c>
      <c r="B646" t="s">
        <v>307</v>
      </c>
      <c r="C646" t="s">
        <v>28</v>
      </c>
      <c r="D646" t="s">
        <v>29</v>
      </c>
      <c r="E646" t="s">
        <v>30</v>
      </c>
      <c r="F646" t="s">
        <v>31</v>
      </c>
      <c r="G646" t="s">
        <v>1168</v>
      </c>
      <c r="H646" t="s">
        <v>2443</v>
      </c>
      <c r="I646" s="4" t="s">
        <v>2441</v>
      </c>
      <c r="J646" s="1">
        <f>((((bot_orders[[#This Row],[cTime]]/ 1000)+3*3600) / 86400) + DATE(1970,1,1))</f>
        <v>45759.040868217591</v>
      </c>
      <c r="K646" s="4" t="s">
        <v>2444</v>
      </c>
      <c r="L646" s="1">
        <f>((((bot_orders[[#This Row],[uTime]]/ 1000)+3*3600) / 86400) + DATE(1970,1,1))</f>
        <v>45759.446908043981</v>
      </c>
      <c r="M646" t="s">
        <v>34</v>
      </c>
      <c r="N646" t="s">
        <v>28</v>
      </c>
      <c r="O646" t="s">
        <v>35</v>
      </c>
      <c r="P646">
        <v>4.0129999999999999</v>
      </c>
      <c r="Q646" t="s">
        <v>36</v>
      </c>
      <c r="R646" t="s">
        <v>37</v>
      </c>
      <c r="S646">
        <v>0.46500000000000002</v>
      </c>
      <c r="T646">
        <v>0.46500000000000002</v>
      </c>
      <c r="U646">
        <v>4.0129999999999999</v>
      </c>
      <c r="V646">
        <v>-1.492836E-3</v>
      </c>
      <c r="W646" t="s">
        <v>38</v>
      </c>
      <c r="X646" s="4">
        <f>IF(bot_orders[[#This Row],[side]]="sell", bot_orders[[#This Row],[accFillSz]]*bot_orders[[#This Row],[avgPx]] + bot_orders[[#This Row],[fee]], -bot_orders[[#This Row],[accFillSz]]*bot_orders[[#This Row],[avgPx]])</f>
        <v>1.864552164</v>
      </c>
      <c r="Y646" s="4">
        <f>IF(bot_orders[[#This Row],[side]]="buy", bot_orders[[#This Row],[accFillSz]] + bot_orders[[#This Row],[fee]], -bot_orders[[#This Row],[accFillSz]])</f>
        <v>-4.0129999999999999</v>
      </c>
      <c r="Z646" s="4">
        <f>IF(bot_orders[[#This Row],[side]]="sell",bot_orders[[#This Row],[accFillSz]]*bot_orders[[#This Row],[avgPx]]+bot_orders[[#This Row],[fee]], 0)</f>
        <v>1.864552164</v>
      </c>
      <c r="AA646" s="4">
        <f>IF(bot_orders[[#This Row],[side]]="sell",-bot_orders[[#This Row],[accFillSz]],bot_orders[[#This Row],[accFillSz]]+bot_orders[[#This Row],[fee]])</f>
        <v>-4.0129999999999999</v>
      </c>
      <c r="AB646">
        <v>0</v>
      </c>
      <c r="AC646" t="s">
        <v>39</v>
      </c>
      <c r="AD646">
        <v>0</v>
      </c>
      <c r="AE646" t="s">
        <v>40</v>
      </c>
      <c r="AF646" t="s">
        <v>41</v>
      </c>
      <c r="AG646" t="s">
        <v>42</v>
      </c>
      <c r="AH646" t="s">
        <v>28</v>
      </c>
      <c r="AI646">
        <v>-4.0129999999999999</v>
      </c>
      <c r="AJ646">
        <v>1.8645521599999999</v>
      </c>
    </row>
    <row r="647" spans="1:36" x14ac:dyDescent="0.3">
      <c r="A647">
        <v>644</v>
      </c>
      <c r="B647" t="s">
        <v>307</v>
      </c>
      <c r="C647" t="s">
        <v>28</v>
      </c>
      <c r="D647" t="s">
        <v>29</v>
      </c>
      <c r="E647" t="s">
        <v>30</v>
      </c>
      <c r="F647" t="s">
        <v>31</v>
      </c>
      <c r="G647" t="s">
        <v>1142</v>
      </c>
      <c r="H647" t="s">
        <v>2445</v>
      </c>
      <c r="I647" s="4" t="s">
        <v>2441</v>
      </c>
      <c r="J647" s="1">
        <f>((((bot_orders[[#This Row],[cTime]]/ 1000)+3*3600) / 86400) + DATE(1970,1,1))</f>
        <v>45759.040868217591</v>
      </c>
      <c r="K647" s="4" t="s">
        <v>2446</v>
      </c>
      <c r="L647" s="1">
        <f>((((bot_orders[[#This Row],[uTime]]/ 1000)+3*3600) / 86400) + DATE(1970,1,1))</f>
        <v>45759.393806724533</v>
      </c>
      <c r="M647" t="s">
        <v>34</v>
      </c>
      <c r="N647" t="s">
        <v>28</v>
      </c>
      <c r="O647" t="s">
        <v>35</v>
      </c>
      <c r="P647">
        <v>4.0129999999999999</v>
      </c>
      <c r="Q647" t="s">
        <v>36</v>
      </c>
      <c r="R647" t="s">
        <v>37</v>
      </c>
      <c r="S647">
        <v>0.46250000000000002</v>
      </c>
      <c r="T647">
        <v>0.46250000000000002</v>
      </c>
      <c r="U647">
        <v>4.0129999999999999</v>
      </c>
      <c r="V647">
        <v>-1.48481E-3</v>
      </c>
      <c r="W647" t="s">
        <v>38</v>
      </c>
      <c r="X647" s="4">
        <f>IF(bot_orders[[#This Row],[side]]="sell", bot_orders[[#This Row],[accFillSz]]*bot_orders[[#This Row],[avgPx]] + bot_orders[[#This Row],[fee]], -bot_orders[[#This Row],[accFillSz]]*bot_orders[[#This Row],[avgPx]])</f>
        <v>1.8545276900000001</v>
      </c>
      <c r="Y647" s="4">
        <f>IF(bot_orders[[#This Row],[side]]="buy", bot_orders[[#This Row],[accFillSz]] + bot_orders[[#This Row],[fee]], -bot_orders[[#This Row],[accFillSz]])</f>
        <v>-4.0129999999999999</v>
      </c>
      <c r="Z647" s="4">
        <f>IF(bot_orders[[#This Row],[side]]="sell",bot_orders[[#This Row],[accFillSz]]*bot_orders[[#This Row],[avgPx]]+bot_orders[[#This Row],[fee]], 0)</f>
        <v>1.8545276900000001</v>
      </c>
      <c r="AA647" s="4">
        <f>IF(bot_orders[[#This Row],[side]]="sell",-bot_orders[[#This Row],[accFillSz]],bot_orders[[#This Row],[accFillSz]]+bot_orders[[#This Row],[fee]])</f>
        <v>-4.0129999999999999</v>
      </c>
      <c r="AB647">
        <v>0</v>
      </c>
      <c r="AC647" t="s">
        <v>39</v>
      </c>
      <c r="AD647">
        <v>0</v>
      </c>
      <c r="AE647" t="s">
        <v>40</v>
      </c>
      <c r="AF647" t="s">
        <v>41</v>
      </c>
      <c r="AG647" t="s">
        <v>42</v>
      </c>
      <c r="AH647" t="s">
        <v>28</v>
      </c>
      <c r="AI647">
        <v>-4.0129999999999999</v>
      </c>
      <c r="AJ647">
        <v>1.8545276900000001</v>
      </c>
    </row>
    <row r="648" spans="1:36" x14ac:dyDescent="0.3">
      <c r="A648">
        <v>645</v>
      </c>
      <c r="B648" t="s">
        <v>307</v>
      </c>
      <c r="C648" t="s">
        <v>28</v>
      </c>
      <c r="D648" t="s">
        <v>29</v>
      </c>
      <c r="E648" t="s">
        <v>30</v>
      </c>
      <c r="F648" t="s">
        <v>31</v>
      </c>
      <c r="G648" t="s">
        <v>1103</v>
      </c>
      <c r="H648" t="s">
        <v>2447</v>
      </c>
      <c r="I648" s="4" t="s">
        <v>2441</v>
      </c>
      <c r="J648" s="1">
        <f>((((bot_orders[[#This Row],[cTime]]/ 1000)+3*3600) / 86400) + DATE(1970,1,1))</f>
        <v>45759.040868217591</v>
      </c>
      <c r="K648" s="4" t="s">
        <v>2448</v>
      </c>
      <c r="L648" s="1">
        <f>((((bot_orders[[#This Row],[uTime]]/ 1000)+3*3600) / 86400) + DATE(1970,1,1))</f>
        <v>45759.149623854166</v>
      </c>
      <c r="M648" t="s">
        <v>34</v>
      </c>
      <c r="N648" t="s">
        <v>28</v>
      </c>
      <c r="O648" t="s">
        <v>35</v>
      </c>
      <c r="P648">
        <v>4.0129999999999999</v>
      </c>
      <c r="Q648" t="s">
        <v>36</v>
      </c>
      <c r="R648" t="s">
        <v>55</v>
      </c>
      <c r="S648">
        <v>0.44500000000000001</v>
      </c>
      <c r="T648">
        <v>0.44500000000000001</v>
      </c>
      <c r="U648">
        <v>4.0129999999999999</v>
      </c>
      <c r="V648">
        <v>-3.2104E-3</v>
      </c>
      <c r="W648" t="s">
        <v>39</v>
      </c>
      <c r="X648" s="4">
        <f>IF(bot_orders[[#This Row],[side]]="sell", bot_orders[[#This Row],[accFillSz]]*bot_orders[[#This Row],[avgPx]] + bot_orders[[#This Row],[fee]], -bot_orders[[#This Row],[accFillSz]]*bot_orders[[#This Row],[avgPx]])</f>
        <v>-1.785785</v>
      </c>
      <c r="Y648" s="4">
        <f>IF(bot_orders[[#This Row],[side]]="buy", bot_orders[[#This Row],[accFillSz]] + bot_orders[[#This Row],[fee]], -bot_orders[[#This Row],[accFillSz]])</f>
        <v>4.0097895999999995</v>
      </c>
      <c r="Z648" s="4">
        <f>IF(bot_orders[[#This Row],[side]]="sell",bot_orders[[#This Row],[accFillSz]]*bot_orders[[#This Row],[avgPx]]+bot_orders[[#This Row],[fee]], 0)</f>
        <v>0</v>
      </c>
      <c r="AA648" s="4">
        <f>IF(bot_orders[[#This Row],[side]]="sell",-bot_orders[[#This Row],[accFillSz]],bot_orders[[#This Row],[accFillSz]]+bot_orders[[#This Row],[fee]])</f>
        <v>4.0097895999999995</v>
      </c>
      <c r="AB648">
        <v>0</v>
      </c>
      <c r="AC648" t="s">
        <v>38</v>
      </c>
      <c r="AD648">
        <v>0</v>
      </c>
      <c r="AE648" t="s">
        <v>40</v>
      </c>
      <c r="AF648" t="s">
        <v>41</v>
      </c>
      <c r="AG648" t="s">
        <v>42</v>
      </c>
      <c r="AH648" t="s">
        <v>28</v>
      </c>
      <c r="AI648">
        <v>4.0097896000000004</v>
      </c>
      <c r="AJ648">
        <v>-1.785785</v>
      </c>
    </row>
    <row r="649" spans="1:36" x14ac:dyDescent="0.3">
      <c r="A649">
        <v>646</v>
      </c>
      <c r="B649" t="s">
        <v>307</v>
      </c>
      <c r="C649" t="s">
        <v>28</v>
      </c>
      <c r="D649" t="s">
        <v>29</v>
      </c>
      <c r="E649" t="s">
        <v>30</v>
      </c>
      <c r="F649" t="s">
        <v>31</v>
      </c>
      <c r="G649" t="s">
        <v>1020</v>
      </c>
      <c r="H649" t="s">
        <v>2449</v>
      </c>
      <c r="I649" s="4" t="s">
        <v>2441</v>
      </c>
      <c r="J649" s="1">
        <f>((((bot_orders[[#This Row],[cTime]]/ 1000)+3*3600) / 86400) + DATE(1970,1,1))</f>
        <v>45759.040868217591</v>
      </c>
      <c r="K649" s="4" t="s">
        <v>2450</v>
      </c>
      <c r="L649" s="1">
        <f>((((bot_orders[[#This Row],[uTime]]/ 1000)+3*3600) / 86400) + DATE(1970,1,1))</f>
        <v>45759.052473553238</v>
      </c>
      <c r="M649" t="s">
        <v>34</v>
      </c>
      <c r="N649" t="s">
        <v>28</v>
      </c>
      <c r="O649" t="s">
        <v>35</v>
      </c>
      <c r="P649">
        <v>4.0129999999999999</v>
      </c>
      <c r="Q649" t="s">
        <v>36</v>
      </c>
      <c r="R649" t="s">
        <v>55</v>
      </c>
      <c r="S649">
        <v>0.44750000000000001</v>
      </c>
      <c r="T649">
        <v>0.44750000000000001</v>
      </c>
      <c r="U649">
        <v>4.0129999999999999</v>
      </c>
      <c r="V649">
        <v>-3.2104E-3</v>
      </c>
      <c r="W649" t="s">
        <v>39</v>
      </c>
      <c r="X649" s="4">
        <f>IF(bot_orders[[#This Row],[side]]="sell", bot_orders[[#This Row],[accFillSz]]*bot_orders[[#This Row],[avgPx]] + bot_orders[[#This Row],[fee]], -bot_orders[[#This Row],[accFillSz]]*bot_orders[[#This Row],[avgPx]])</f>
        <v>-1.7958175000000001</v>
      </c>
      <c r="Y649" s="4">
        <f>IF(bot_orders[[#This Row],[side]]="buy", bot_orders[[#This Row],[accFillSz]] + bot_orders[[#This Row],[fee]], -bot_orders[[#This Row],[accFillSz]])</f>
        <v>4.0097895999999995</v>
      </c>
      <c r="Z649" s="4">
        <f>IF(bot_orders[[#This Row],[side]]="sell",bot_orders[[#This Row],[accFillSz]]*bot_orders[[#This Row],[avgPx]]+bot_orders[[#This Row],[fee]], 0)</f>
        <v>0</v>
      </c>
      <c r="AA649" s="4">
        <f>IF(bot_orders[[#This Row],[side]]="sell",-bot_orders[[#This Row],[accFillSz]],bot_orders[[#This Row],[accFillSz]]+bot_orders[[#This Row],[fee]])</f>
        <v>4.0097895999999995</v>
      </c>
      <c r="AB649">
        <v>0</v>
      </c>
      <c r="AC649" t="s">
        <v>38</v>
      </c>
      <c r="AD649">
        <v>0</v>
      </c>
      <c r="AE649" t="s">
        <v>40</v>
      </c>
      <c r="AF649" t="s">
        <v>41</v>
      </c>
      <c r="AG649" t="s">
        <v>42</v>
      </c>
      <c r="AH649" t="s">
        <v>28</v>
      </c>
      <c r="AI649">
        <v>4.0097896000000004</v>
      </c>
      <c r="AJ649">
        <v>-1.7958175000000001</v>
      </c>
    </row>
    <row r="650" spans="1:36" x14ac:dyDescent="0.3">
      <c r="A650">
        <v>647</v>
      </c>
      <c r="B650" t="s">
        <v>307</v>
      </c>
      <c r="C650" t="s">
        <v>28</v>
      </c>
      <c r="D650" t="s">
        <v>29</v>
      </c>
      <c r="E650" t="s">
        <v>30</v>
      </c>
      <c r="F650" t="s">
        <v>31</v>
      </c>
      <c r="G650" t="s">
        <v>1055</v>
      </c>
      <c r="H650" t="s">
        <v>2451</v>
      </c>
      <c r="I650" s="4" t="s">
        <v>2441</v>
      </c>
      <c r="J650" s="1">
        <f>((((bot_orders[[#This Row],[cTime]]/ 1000)+3*3600) / 86400) + DATE(1970,1,1))</f>
        <v>45759.040868217591</v>
      </c>
      <c r="K650" s="4" t="s">
        <v>2452</v>
      </c>
      <c r="L650" s="1">
        <f>((((bot_orders[[#This Row],[uTime]]/ 1000)+3*3600) / 86400) + DATE(1970,1,1))</f>
        <v>45759.040868263888</v>
      </c>
      <c r="M650" t="s">
        <v>34</v>
      </c>
      <c r="N650" t="s">
        <v>28</v>
      </c>
      <c r="O650" t="s">
        <v>35</v>
      </c>
      <c r="P650">
        <v>4.0129999999999999</v>
      </c>
      <c r="Q650" t="s">
        <v>36</v>
      </c>
      <c r="R650" t="s">
        <v>55</v>
      </c>
      <c r="S650">
        <v>0.45</v>
      </c>
      <c r="T650">
        <v>0.44840000000000002</v>
      </c>
      <c r="U650">
        <v>4.0129999999999999</v>
      </c>
      <c r="V650">
        <v>-4.0130000000000001E-3</v>
      </c>
      <c r="W650" t="s">
        <v>39</v>
      </c>
      <c r="X650" s="4">
        <f>IF(bot_orders[[#This Row],[side]]="sell", bot_orders[[#This Row],[accFillSz]]*bot_orders[[#This Row],[avgPx]] + bot_orders[[#This Row],[fee]], -bot_orders[[#This Row],[accFillSz]]*bot_orders[[#This Row],[avgPx]])</f>
        <v>-1.7994292000000001</v>
      </c>
      <c r="Y650" s="4">
        <f>IF(bot_orders[[#This Row],[side]]="buy", bot_orders[[#This Row],[accFillSz]] + bot_orders[[#This Row],[fee]], -bot_orders[[#This Row],[accFillSz]])</f>
        <v>4.0089870000000003</v>
      </c>
      <c r="Z650" s="4">
        <f>IF(bot_orders[[#This Row],[side]]="sell",bot_orders[[#This Row],[accFillSz]]*bot_orders[[#This Row],[avgPx]]+bot_orders[[#This Row],[fee]], 0)</f>
        <v>0</v>
      </c>
      <c r="AA650" s="4">
        <f>IF(bot_orders[[#This Row],[side]]="sell",-bot_orders[[#This Row],[accFillSz]],bot_orders[[#This Row],[accFillSz]]+bot_orders[[#This Row],[fee]])</f>
        <v>4.0089870000000003</v>
      </c>
      <c r="AB650">
        <v>0</v>
      </c>
      <c r="AC650" t="s">
        <v>38</v>
      </c>
      <c r="AD650">
        <v>0</v>
      </c>
      <c r="AE650" t="s">
        <v>40</v>
      </c>
      <c r="AF650" t="s">
        <v>41</v>
      </c>
      <c r="AG650" t="s">
        <v>42</v>
      </c>
      <c r="AH650" t="s">
        <v>28</v>
      </c>
      <c r="AI650">
        <v>4.0089870000000003</v>
      </c>
      <c r="AJ650">
        <v>-1.7994292000000001</v>
      </c>
    </row>
    <row r="651" spans="1:36" x14ac:dyDescent="0.3">
      <c r="A651">
        <v>648</v>
      </c>
      <c r="B651" t="s">
        <v>307</v>
      </c>
      <c r="C651" t="s">
        <v>28</v>
      </c>
      <c r="D651" t="s">
        <v>29</v>
      </c>
      <c r="E651" t="s">
        <v>30</v>
      </c>
      <c r="F651" t="s">
        <v>31</v>
      </c>
      <c r="G651" t="s">
        <v>1023</v>
      </c>
      <c r="H651" t="s">
        <v>2453</v>
      </c>
      <c r="I651" s="4" t="s">
        <v>2441</v>
      </c>
      <c r="J651" s="1">
        <f>((((bot_orders[[#This Row],[cTime]]/ 1000)+3*3600) / 86400) + DATE(1970,1,1))</f>
        <v>45759.040868217591</v>
      </c>
      <c r="K651" s="4" t="s">
        <v>2452</v>
      </c>
      <c r="L651" s="1">
        <f>((((bot_orders[[#This Row],[uTime]]/ 1000)+3*3600) / 86400) + DATE(1970,1,1))</f>
        <v>45759.040868263888</v>
      </c>
      <c r="M651" t="s">
        <v>34</v>
      </c>
      <c r="N651" t="s">
        <v>28</v>
      </c>
      <c r="O651" t="s">
        <v>35</v>
      </c>
      <c r="P651">
        <v>4.0129999999999999</v>
      </c>
      <c r="Q651" t="s">
        <v>36</v>
      </c>
      <c r="R651" t="s">
        <v>55</v>
      </c>
      <c r="S651">
        <v>0.45250000000000001</v>
      </c>
      <c r="T651">
        <v>0.44840000000000002</v>
      </c>
      <c r="U651">
        <v>4.0129999999999999</v>
      </c>
      <c r="V651">
        <v>-4.0130000000000001E-3</v>
      </c>
      <c r="W651" t="s">
        <v>39</v>
      </c>
      <c r="X651" s="4">
        <f>IF(bot_orders[[#This Row],[side]]="sell", bot_orders[[#This Row],[accFillSz]]*bot_orders[[#This Row],[avgPx]] + bot_orders[[#This Row],[fee]], -bot_orders[[#This Row],[accFillSz]]*bot_orders[[#This Row],[avgPx]])</f>
        <v>-1.7994292000000001</v>
      </c>
      <c r="Y651" s="4">
        <f>IF(bot_orders[[#This Row],[side]]="buy", bot_orders[[#This Row],[accFillSz]] + bot_orders[[#This Row],[fee]], -bot_orders[[#This Row],[accFillSz]])</f>
        <v>4.0089870000000003</v>
      </c>
      <c r="Z651" s="4">
        <f>IF(bot_orders[[#This Row],[side]]="sell",bot_orders[[#This Row],[accFillSz]]*bot_orders[[#This Row],[avgPx]]+bot_orders[[#This Row],[fee]], 0)</f>
        <v>0</v>
      </c>
      <c r="AA651" s="4">
        <f>IF(bot_orders[[#This Row],[side]]="sell",-bot_orders[[#This Row],[accFillSz]],bot_orders[[#This Row],[accFillSz]]+bot_orders[[#This Row],[fee]])</f>
        <v>4.0089870000000003</v>
      </c>
      <c r="AB651">
        <v>0</v>
      </c>
      <c r="AC651" t="s">
        <v>38</v>
      </c>
      <c r="AD651">
        <v>0</v>
      </c>
      <c r="AE651" t="s">
        <v>40</v>
      </c>
      <c r="AF651" t="s">
        <v>41</v>
      </c>
      <c r="AG651" t="s">
        <v>42</v>
      </c>
      <c r="AH651" t="s">
        <v>28</v>
      </c>
      <c r="AI651">
        <v>4.0089870000000003</v>
      </c>
      <c r="AJ651">
        <v>-1.7994292000000001</v>
      </c>
    </row>
    <row r="652" spans="1:36" x14ac:dyDescent="0.3">
      <c r="A652">
        <v>649</v>
      </c>
      <c r="B652" t="s">
        <v>307</v>
      </c>
      <c r="C652" t="s">
        <v>28</v>
      </c>
      <c r="D652" t="s">
        <v>29</v>
      </c>
      <c r="E652" t="s">
        <v>30</v>
      </c>
      <c r="F652" t="s">
        <v>31</v>
      </c>
      <c r="G652" t="s">
        <v>1083</v>
      </c>
      <c r="H652" t="s">
        <v>2454</v>
      </c>
      <c r="I652" s="4" t="s">
        <v>2441</v>
      </c>
      <c r="J652" s="1">
        <f>((((bot_orders[[#This Row],[cTime]]/ 1000)+3*3600) / 86400) + DATE(1970,1,1))</f>
        <v>45759.040868217591</v>
      </c>
      <c r="K652" s="4" t="s">
        <v>2452</v>
      </c>
      <c r="L652" s="1">
        <f>((((bot_orders[[#This Row],[uTime]]/ 1000)+3*3600) / 86400) + DATE(1970,1,1))</f>
        <v>45759.040868263888</v>
      </c>
      <c r="M652" t="s">
        <v>34</v>
      </c>
      <c r="N652" t="s">
        <v>28</v>
      </c>
      <c r="O652" t="s">
        <v>35</v>
      </c>
      <c r="P652">
        <v>4.0129999999999999</v>
      </c>
      <c r="Q652" t="s">
        <v>36</v>
      </c>
      <c r="R652" t="s">
        <v>55</v>
      </c>
      <c r="S652">
        <v>0.45500000000000002</v>
      </c>
      <c r="T652">
        <v>0.44840000000000002</v>
      </c>
      <c r="U652">
        <v>4.0129999999999999</v>
      </c>
      <c r="V652">
        <v>-4.0130000000000001E-3</v>
      </c>
      <c r="W652" t="s">
        <v>39</v>
      </c>
      <c r="X652" s="4">
        <f>IF(bot_orders[[#This Row],[side]]="sell", bot_orders[[#This Row],[accFillSz]]*bot_orders[[#This Row],[avgPx]] + bot_orders[[#This Row],[fee]], -bot_orders[[#This Row],[accFillSz]]*bot_orders[[#This Row],[avgPx]])</f>
        <v>-1.7994292000000001</v>
      </c>
      <c r="Y652" s="4">
        <f>IF(bot_orders[[#This Row],[side]]="buy", bot_orders[[#This Row],[accFillSz]] + bot_orders[[#This Row],[fee]], -bot_orders[[#This Row],[accFillSz]])</f>
        <v>4.0089870000000003</v>
      </c>
      <c r="Z652" s="4">
        <f>IF(bot_orders[[#This Row],[side]]="sell",bot_orders[[#This Row],[accFillSz]]*bot_orders[[#This Row],[avgPx]]+bot_orders[[#This Row],[fee]], 0)</f>
        <v>0</v>
      </c>
      <c r="AA652" s="4">
        <f>IF(bot_orders[[#This Row],[side]]="sell",-bot_orders[[#This Row],[accFillSz]],bot_orders[[#This Row],[accFillSz]]+bot_orders[[#This Row],[fee]])</f>
        <v>4.0089870000000003</v>
      </c>
      <c r="AB652">
        <v>0</v>
      </c>
      <c r="AC652" t="s">
        <v>38</v>
      </c>
      <c r="AD652">
        <v>0</v>
      </c>
      <c r="AE652" t="s">
        <v>40</v>
      </c>
      <c r="AF652" t="s">
        <v>41</v>
      </c>
      <c r="AG652" t="s">
        <v>42</v>
      </c>
      <c r="AH652" t="s">
        <v>28</v>
      </c>
      <c r="AI652">
        <v>4.0089870000000003</v>
      </c>
      <c r="AJ652">
        <v>-1.7994292000000001</v>
      </c>
    </row>
    <row r="653" spans="1:36" x14ac:dyDescent="0.3">
      <c r="A653">
        <v>650</v>
      </c>
      <c r="B653" t="s">
        <v>307</v>
      </c>
      <c r="C653" t="s">
        <v>28</v>
      </c>
      <c r="D653" t="s">
        <v>29</v>
      </c>
      <c r="E653" t="s">
        <v>30</v>
      </c>
      <c r="F653" t="s">
        <v>31</v>
      </c>
      <c r="G653" t="s">
        <v>1079</v>
      </c>
      <c r="H653" t="s">
        <v>2455</v>
      </c>
      <c r="I653" s="4" t="s">
        <v>2441</v>
      </c>
      <c r="J653" s="1">
        <f>((((bot_orders[[#This Row],[cTime]]/ 1000)+3*3600) / 86400) + DATE(1970,1,1))</f>
        <v>45759.040868217591</v>
      </c>
      <c r="K653" s="4" t="s">
        <v>2452</v>
      </c>
      <c r="L653" s="1">
        <f>((((bot_orders[[#This Row],[uTime]]/ 1000)+3*3600) / 86400) + DATE(1970,1,1))</f>
        <v>45759.040868263888</v>
      </c>
      <c r="M653" t="s">
        <v>34</v>
      </c>
      <c r="N653" t="s">
        <v>28</v>
      </c>
      <c r="O653" t="s">
        <v>35</v>
      </c>
      <c r="P653">
        <v>3.9390000000000001</v>
      </c>
      <c r="Q653" t="s">
        <v>36</v>
      </c>
      <c r="R653" t="s">
        <v>55</v>
      </c>
      <c r="S653">
        <v>0.45689999999999997</v>
      </c>
      <c r="T653">
        <v>0.44840000000000002</v>
      </c>
      <c r="U653">
        <v>3.9390000000000001</v>
      </c>
      <c r="V653">
        <v>-3.9389999999999998E-3</v>
      </c>
      <c r="W653" t="s">
        <v>39</v>
      </c>
      <c r="X653" s="4">
        <f>IF(bot_orders[[#This Row],[side]]="sell", bot_orders[[#This Row],[accFillSz]]*bot_orders[[#This Row],[avgPx]] + bot_orders[[#This Row],[fee]], -bot_orders[[#This Row],[accFillSz]]*bot_orders[[#This Row],[avgPx]])</f>
        <v>-1.7662476</v>
      </c>
      <c r="Y653" s="4">
        <f>IF(bot_orders[[#This Row],[side]]="buy", bot_orders[[#This Row],[accFillSz]] + bot_orders[[#This Row],[fee]], -bot_orders[[#This Row],[accFillSz]])</f>
        <v>3.9350610000000001</v>
      </c>
      <c r="Z653" s="4">
        <f>IF(bot_orders[[#This Row],[side]]="sell",bot_orders[[#This Row],[accFillSz]]*bot_orders[[#This Row],[avgPx]]+bot_orders[[#This Row],[fee]], 0)</f>
        <v>0</v>
      </c>
      <c r="AA653" s="4">
        <f>IF(bot_orders[[#This Row],[side]]="sell",-bot_orders[[#This Row],[accFillSz]],bot_orders[[#This Row],[accFillSz]]+bot_orders[[#This Row],[fee]])</f>
        <v>3.9350610000000001</v>
      </c>
      <c r="AB653">
        <v>0</v>
      </c>
      <c r="AC653" t="s">
        <v>38</v>
      </c>
      <c r="AD653">
        <v>0</v>
      </c>
      <c r="AE653" t="s">
        <v>40</v>
      </c>
      <c r="AF653" t="s">
        <v>41</v>
      </c>
      <c r="AG653" t="s">
        <v>42</v>
      </c>
      <c r="AH653" t="s">
        <v>28</v>
      </c>
      <c r="AI653">
        <v>3.9350610000000001</v>
      </c>
      <c r="AJ653">
        <v>-1.7662476</v>
      </c>
    </row>
    <row r="654" spans="1:36" x14ac:dyDescent="0.3">
      <c r="A654">
        <v>651</v>
      </c>
      <c r="B654" t="s">
        <v>307</v>
      </c>
      <c r="C654" t="s">
        <v>28</v>
      </c>
      <c r="D654" t="s">
        <v>29</v>
      </c>
      <c r="E654" t="s">
        <v>30</v>
      </c>
      <c r="F654" t="s">
        <v>31</v>
      </c>
      <c r="G654" t="s">
        <v>1055</v>
      </c>
      <c r="H654" t="s">
        <v>2456</v>
      </c>
      <c r="I654" s="4" t="s">
        <v>2457</v>
      </c>
      <c r="J654" s="1">
        <f>((((bot_orders[[#This Row],[cTime]]/ 1000)+3*3600) / 86400) + DATE(1970,1,1))</f>
        <v>45759.040868287033</v>
      </c>
      <c r="K654" s="4" t="s">
        <v>2458</v>
      </c>
      <c r="L654" s="1">
        <f>((((bot_orders[[#This Row],[uTime]]/ 1000)+3*3600) / 86400) + DATE(1970,1,1))</f>
        <v>45759.075795937504</v>
      </c>
      <c r="M654" t="s">
        <v>34</v>
      </c>
      <c r="N654" t="s">
        <v>28</v>
      </c>
      <c r="O654" t="s">
        <v>35</v>
      </c>
      <c r="P654">
        <v>4.008</v>
      </c>
      <c r="Q654" t="s">
        <v>36</v>
      </c>
      <c r="R654" t="s">
        <v>37</v>
      </c>
      <c r="S654">
        <v>0.45250000000000001</v>
      </c>
      <c r="T654">
        <v>0.45250000000000001</v>
      </c>
      <c r="U654">
        <v>4.008</v>
      </c>
      <c r="V654">
        <v>-1.4508959999999999E-3</v>
      </c>
      <c r="W654" t="s">
        <v>38</v>
      </c>
      <c r="X654" s="4">
        <f>IF(bot_orders[[#This Row],[side]]="sell", bot_orders[[#This Row],[accFillSz]]*bot_orders[[#This Row],[avgPx]] + bot_orders[[#This Row],[fee]], -bot_orders[[#This Row],[accFillSz]]*bot_orders[[#This Row],[avgPx]])</f>
        <v>1.8121691040000001</v>
      </c>
      <c r="Y654" s="4">
        <f>IF(bot_orders[[#This Row],[side]]="buy", bot_orders[[#This Row],[accFillSz]] + bot_orders[[#This Row],[fee]], -bot_orders[[#This Row],[accFillSz]])</f>
        <v>-4.008</v>
      </c>
      <c r="Z654" s="4">
        <f>IF(bot_orders[[#This Row],[side]]="sell",bot_orders[[#This Row],[accFillSz]]*bot_orders[[#This Row],[avgPx]]+bot_orders[[#This Row],[fee]], 0)</f>
        <v>1.8121691040000001</v>
      </c>
      <c r="AA654" s="4">
        <f>IF(bot_orders[[#This Row],[side]]="sell",-bot_orders[[#This Row],[accFillSz]],bot_orders[[#This Row],[accFillSz]]+bot_orders[[#This Row],[fee]])</f>
        <v>-4.008</v>
      </c>
      <c r="AB654">
        <v>0</v>
      </c>
      <c r="AC654" t="s">
        <v>39</v>
      </c>
      <c r="AD654">
        <v>0</v>
      </c>
      <c r="AE654" t="s">
        <v>40</v>
      </c>
      <c r="AF654" t="s">
        <v>41</v>
      </c>
      <c r="AG654" t="s">
        <v>42</v>
      </c>
      <c r="AH654" t="s">
        <v>28</v>
      </c>
      <c r="AI654">
        <v>-4.008</v>
      </c>
      <c r="AJ654">
        <v>1.8121691</v>
      </c>
    </row>
    <row r="655" spans="1:36" x14ac:dyDescent="0.3">
      <c r="A655">
        <v>652</v>
      </c>
      <c r="B655" t="s">
        <v>307</v>
      </c>
      <c r="C655" t="s">
        <v>28</v>
      </c>
      <c r="D655" t="s">
        <v>29</v>
      </c>
      <c r="E655" t="s">
        <v>30</v>
      </c>
      <c r="F655" t="s">
        <v>31</v>
      </c>
      <c r="G655" t="s">
        <v>1023</v>
      </c>
      <c r="H655" t="s">
        <v>2459</v>
      </c>
      <c r="I655" s="4" t="s">
        <v>2457</v>
      </c>
      <c r="J655" s="1">
        <f>((((bot_orders[[#This Row],[cTime]]/ 1000)+3*3600) / 86400) + DATE(1970,1,1))</f>
        <v>45759.040868287033</v>
      </c>
      <c r="K655" s="4" t="s">
        <v>2460</v>
      </c>
      <c r="L655" s="1">
        <f>((((bot_orders[[#This Row],[uTime]]/ 1000)+3*3600) / 86400) + DATE(1970,1,1))</f>
        <v>45759.34886614584</v>
      </c>
      <c r="M655" t="s">
        <v>34</v>
      </c>
      <c r="N655" t="s">
        <v>28</v>
      </c>
      <c r="O655" t="s">
        <v>35</v>
      </c>
      <c r="P655">
        <v>4.008</v>
      </c>
      <c r="Q655" t="s">
        <v>36</v>
      </c>
      <c r="R655" t="s">
        <v>37</v>
      </c>
      <c r="S655">
        <v>0.45500000000000002</v>
      </c>
      <c r="T655">
        <v>0.45500000000000002</v>
      </c>
      <c r="U655">
        <v>4.008</v>
      </c>
      <c r="V655">
        <v>-1.4589119999999999E-3</v>
      </c>
      <c r="W655" t="s">
        <v>38</v>
      </c>
      <c r="X655" s="4">
        <f>IF(bot_orders[[#This Row],[side]]="sell", bot_orders[[#This Row],[accFillSz]]*bot_orders[[#This Row],[avgPx]] + bot_orders[[#This Row],[fee]], -bot_orders[[#This Row],[accFillSz]]*bot_orders[[#This Row],[avgPx]])</f>
        <v>1.8221810880000002</v>
      </c>
      <c r="Y655" s="4">
        <f>IF(bot_orders[[#This Row],[side]]="buy", bot_orders[[#This Row],[accFillSz]] + bot_orders[[#This Row],[fee]], -bot_orders[[#This Row],[accFillSz]])</f>
        <v>-4.008</v>
      </c>
      <c r="Z655" s="4">
        <f>IF(bot_orders[[#This Row],[side]]="sell",bot_orders[[#This Row],[accFillSz]]*bot_orders[[#This Row],[avgPx]]+bot_orders[[#This Row],[fee]], 0)</f>
        <v>1.8221810880000002</v>
      </c>
      <c r="AA655" s="4">
        <f>IF(bot_orders[[#This Row],[side]]="sell",-bot_orders[[#This Row],[accFillSz]],bot_orders[[#This Row],[accFillSz]]+bot_orders[[#This Row],[fee]])</f>
        <v>-4.008</v>
      </c>
      <c r="AB655">
        <v>0</v>
      </c>
      <c r="AC655" t="s">
        <v>39</v>
      </c>
      <c r="AD655">
        <v>0</v>
      </c>
      <c r="AE655" t="s">
        <v>40</v>
      </c>
      <c r="AF655" t="s">
        <v>41</v>
      </c>
      <c r="AG655" t="s">
        <v>42</v>
      </c>
      <c r="AH655" t="s">
        <v>28</v>
      </c>
      <c r="AI655">
        <v>-4.008</v>
      </c>
      <c r="AJ655">
        <v>1.8221810899999999</v>
      </c>
    </row>
    <row r="656" spans="1:36" x14ac:dyDescent="0.3">
      <c r="A656">
        <v>653</v>
      </c>
      <c r="B656" t="s">
        <v>307</v>
      </c>
      <c r="C656" t="s">
        <v>28</v>
      </c>
      <c r="D656" t="s">
        <v>29</v>
      </c>
      <c r="E656" t="s">
        <v>30</v>
      </c>
      <c r="F656" t="s">
        <v>31</v>
      </c>
      <c r="G656" t="s">
        <v>1083</v>
      </c>
      <c r="H656" t="s">
        <v>2461</v>
      </c>
      <c r="I656" s="4" t="s">
        <v>2457</v>
      </c>
      <c r="J656" s="1">
        <f>((((bot_orders[[#This Row],[cTime]]/ 1000)+3*3600) / 86400) + DATE(1970,1,1))</f>
        <v>45759.040868287033</v>
      </c>
      <c r="K656" s="4" t="s">
        <v>2462</v>
      </c>
      <c r="L656" s="1">
        <f>((((bot_orders[[#This Row],[uTime]]/ 1000)+3*3600) / 86400) + DATE(1970,1,1))</f>
        <v>45759.355970254634</v>
      </c>
      <c r="M656" t="s">
        <v>34</v>
      </c>
      <c r="N656" t="s">
        <v>28</v>
      </c>
      <c r="O656" t="s">
        <v>35</v>
      </c>
      <c r="P656">
        <v>4.008</v>
      </c>
      <c r="Q656" t="s">
        <v>36</v>
      </c>
      <c r="R656" t="s">
        <v>37</v>
      </c>
      <c r="S656">
        <v>0.45750000000000002</v>
      </c>
      <c r="T656">
        <v>0.45750000000000002</v>
      </c>
      <c r="U656">
        <v>4.008</v>
      </c>
      <c r="V656">
        <v>-1.4669279999999999E-3</v>
      </c>
      <c r="W656" t="s">
        <v>38</v>
      </c>
      <c r="X656" s="4">
        <f>IF(bot_orders[[#This Row],[side]]="sell", bot_orders[[#This Row],[accFillSz]]*bot_orders[[#This Row],[avgPx]] + bot_orders[[#This Row],[fee]], -bot_orders[[#This Row],[accFillSz]]*bot_orders[[#This Row],[avgPx]])</f>
        <v>1.8321930720000001</v>
      </c>
      <c r="Y656" s="4">
        <f>IF(bot_orders[[#This Row],[side]]="buy", bot_orders[[#This Row],[accFillSz]] + bot_orders[[#This Row],[fee]], -bot_orders[[#This Row],[accFillSz]])</f>
        <v>-4.008</v>
      </c>
      <c r="Z656" s="4">
        <f>IF(bot_orders[[#This Row],[side]]="sell",bot_orders[[#This Row],[accFillSz]]*bot_orders[[#This Row],[avgPx]]+bot_orders[[#This Row],[fee]], 0)</f>
        <v>1.8321930720000001</v>
      </c>
      <c r="AA656" s="4">
        <f>IF(bot_orders[[#This Row],[side]]="sell",-bot_orders[[#This Row],[accFillSz]],bot_orders[[#This Row],[accFillSz]]+bot_orders[[#This Row],[fee]])</f>
        <v>-4.008</v>
      </c>
      <c r="AB656">
        <v>0</v>
      </c>
      <c r="AC656" t="s">
        <v>39</v>
      </c>
      <c r="AD656">
        <v>0</v>
      </c>
      <c r="AE656" t="s">
        <v>40</v>
      </c>
      <c r="AF656" t="s">
        <v>41</v>
      </c>
      <c r="AG656" t="s">
        <v>42</v>
      </c>
      <c r="AH656" t="s">
        <v>28</v>
      </c>
      <c r="AI656">
        <v>-4.008</v>
      </c>
      <c r="AJ656">
        <v>1.83219307</v>
      </c>
    </row>
    <row r="657" spans="1:36" x14ac:dyDescent="0.3">
      <c r="A657">
        <v>654</v>
      </c>
      <c r="B657" t="s">
        <v>307</v>
      </c>
      <c r="C657" t="s">
        <v>28</v>
      </c>
      <c r="D657" t="s">
        <v>29</v>
      </c>
      <c r="E657" t="s">
        <v>30</v>
      </c>
      <c r="F657" t="s">
        <v>31</v>
      </c>
      <c r="G657" t="s">
        <v>1145</v>
      </c>
      <c r="H657" t="s">
        <v>2463</v>
      </c>
      <c r="I657" s="4" t="s">
        <v>2457</v>
      </c>
      <c r="J657" s="1">
        <f>((((bot_orders[[#This Row],[cTime]]/ 1000)+3*3600) / 86400) + DATE(1970,1,1))</f>
        <v>45759.040868287033</v>
      </c>
      <c r="K657" s="4" t="s">
        <v>2464</v>
      </c>
      <c r="L657" s="1">
        <f>((((bot_orders[[#This Row],[uTime]]/ 1000)+3*3600) / 86400) + DATE(1970,1,1))</f>
        <v>45759.38053336805</v>
      </c>
      <c r="M657" t="s">
        <v>34</v>
      </c>
      <c r="N657" t="s">
        <v>28</v>
      </c>
      <c r="O657" t="s">
        <v>35</v>
      </c>
      <c r="P657">
        <v>3.9350000000000001</v>
      </c>
      <c r="Q657" t="s">
        <v>36</v>
      </c>
      <c r="R657" t="s">
        <v>37</v>
      </c>
      <c r="S657">
        <v>0.46</v>
      </c>
      <c r="T657">
        <v>0.46</v>
      </c>
      <c r="U657">
        <v>3.9350000000000001</v>
      </c>
      <c r="V657">
        <v>-1.44808E-3</v>
      </c>
      <c r="W657" t="s">
        <v>38</v>
      </c>
      <c r="X657" s="4">
        <f>IF(bot_orders[[#This Row],[side]]="sell", bot_orders[[#This Row],[accFillSz]]*bot_orders[[#This Row],[avgPx]] + bot_orders[[#This Row],[fee]], -bot_orders[[#This Row],[accFillSz]]*bot_orders[[#This Row],[avgPx]])</f>
        <v>1.80865192</v>
      </c>
      <c r="Y657" s="4">
        <f>IF(bot_orders[[#This Row],[side]]="buy", bot_orders[[#This Row],[accFillSz]] + bot_orders[[#This Row],[fee]], -bot_orders[[#This Row],[accFillSz]])</f>
        <v>-3.9350000000000001</v>
      </c>
      <c r="Z657" s="4">
        <f>IF(bot_orders[[#This Row],[side]]="sell",bot_orders[[#This Row],[accFillSz]]*bot_orders[[#This Row],[avgPx]]+bot_orders[[#This Row],[fee]], 0)</f>
        <v>1.80865192</v>
      </c>
      <c r="AA657" s="4">
        <f>IF(bot_orders[[#This Row],[side]]="sell",-bot_orders[[#This Row],[accFillSz]],bot_orders[[#This Row],[accFillSz]]+bot_orders[[#This Row],[fee]])</f>
        <v>-3.9350000000000001</v>
      </c>
      <c r="AB657">
        <v>0</v>
      </c>
      <c r="AC657" t="s">
        <v>39</v>
      </c>
      <c r="AD657">
        <v>0</v>
      </c>
      <c r="AE657" t="s">
        <v>40</v>
      </c>
      <c r="AF657" t="s">
        <v>41</v>
      </c>
      <c r="AG657" t="s">
        <v>42</v>
      </c>
      <c r="AH657" t="s">
        <v>28</v>
      </c>
      <c r="AI657">
        <v>-3.9350000000000001</v>
      </c>
      <c r="AJ657">
        <v>1.80865192</v>
      </c>
    </row>
    <row r="658" spans="1:36" x14ac:dyDescent="0.3">
      <c r="A658">
        <v>655</v>
      </c>
      <c r="B658" t="s">
        <v>307</v>
      </c>
      <c r="C658" t="s">
        <v>28</v>
      </c>
      <c r="D658" t="s">
        <v>29</v>
      </c>
      <c r="E658" t="s">
        <v>30</v>
      </c>
      <c r="F658" t="s">
        <v>31</v>
      </c>
      <c r="G658" t="s">
        <v>1020</v>
      </c>
      <c r="H658" t="s">
        <v>2465</v>
      </c>
      <c r="I658" s="4" t="s">
        <v>2466</v>
      </c>
      <c r="J658" s="1">
        <f>((((bot_orders[[#This Row],[cTime]]/ 1000)+3*3600) / 86400) + DATE(1970,1,1))</f>
        <v>45759.05247357639</v>
      </c>
      <c r="K658" s="4" t="s">
        <v>2467</v>
      </c>
      <c r="L658" s="1">
        <f>((((bot_orders[[#This Row],[uTime]]/ 1000)+3*3600) / 86400) + DATE(1970,1,1))</f>
        <v>45759.075795231482</v>
      </c>
      <c r="M658" t="s">
        <v>34</v>
      </c>
      <c r="N658" t="s">
        <v>28</v>
      </c>
      <c r="O658" t="s">
        <v>35</v>
      </c>
      <c r="P658">
        <v>4.0090000000000003</v>
      </c>
      <c r="Q658" t="s">
        <v>36</v>
      </c>
      <c r="R658" t="s">
        <v>37</v>
      </c>
      <c r="S658">
        <v>0.45</v>
      </c>
      <c r="T658">
        <v>0.45</v>
      </c>
      <c r="U658">
        <v>4.0090000000000003</v>
      </c>
      <c r="V658">
        <v>-1.4432399999999999E-3</v>
      </c>
      <c r="W658" t="s">
        <v>38</v>
      </c>
      <c r="X658" s="4">
        <f>IF(bot_orders[[#This Row],[side]]="sell", bot_orders[[#This Row],[accFillSz]]*bot_orders[[#This Row],[avgPx]] + bot_orders[[#This Row],[fee]], -bot_orders[[#This Row],[accFillSz]]*bot_orders[[#This Row],[avgPx]])</f>
        <v>1.8026067600000002</v>
      </c>
      <c r="Y658" s="4">
        <f>IF(bot_orders[[#This Row],[side]]="buy", bot_orders[[#This Row],[accFillSz]] + bot_orders[[#This Row],[fee]], -bot_orders[[#This Row],[accFillSz]])</f>
        <v>-4.0090000000000003</v>
      </c>
      <c r="Z658" s="4">
        <f>IF(bot_orders[[#This Row],[side]]="sell",bot_orders[[#This Row],[accFillSz]]*bot_orders[[#This Row],[avgPx]]+bot_orders[[#This Row],[fee]], 0)</f>
        <v>1.8026067600000002</v>
      </c>
      <c r="AA658" s="4">
        <f>IF(bot_orders[[#This Row],[side]]="sell",-bot_orders[[#This Row],[accFillSz]],bot_orders[[#This Row],[accFillSz]]+bot_orders[[#This Row],[fee]])</f>
        <v>-4.0090000000000003</v>
      </c>
      <c r="AB658">
        <v>0</v>
      </c>
      <c r="AC658" t="s">
        <v>39</v>
      </c>
      <c r="AD658">
        <v>0</v>
      </c>
      <c r="AE658" t="s">
        <v>40</v>
      </c>
      <c r="AF658" t="s">
        <v>41</v>
      </c>
      <c r="AG658" t="s">
        <v>42</v>
      </c>
      <c r="AH658" t="s">
        <v>28</v>
      </c>
      <c r="AI658">
        <v>-4.0090000000000003</v>
      </c>
      <c r="AJ658">
        <v>1.80260676</v>
      </c>
    </row>
    <row r="659" spans="1:36" x14ac:dyDescent="0.3">
      <c r="A659">
        <v>656</v>
      </c>
      <c r="B659" t="s">
        <v>307</v>
      </c>
      <c r="C659" t="s">
        <v>28</v>
      </c>
      <c r="D659" t="s">
        <v>29</v>
      </c>
      <c r="E659" t="s">
        <v>30</v>
      </c>
      <c r="F659" t="s">
        <v>31</v>
      </c>
      <c r="G659" t="s">
        <v>1107</v>
      </c>
      <c r="H659" t="s">
        <v>2468</v>
      </c>
      <c r="I659" s="4" t="s">
        <v>2469</v>
      </c>
      <c r="J659" s="1">
        <f>((((bot_orders[[#This Row],[cTime]]/ 1000)+3*3600) / 86400) + DATE(1970,1,1))</f>
        <v>45759.075795254626</v>
      </c>
      <c r="K659" s="4" t="s">
        <v>2470</v>
      </c>
      <c r="L659" s="1">
        <f>((((bot_orders[[#This Row],[uTime]]/ 1000)+3*3600) / 86400) + DATE(1970,1,1))</f>
        <v>45759.09147846065</v>
      </c>
      <c r="M659" t="s">
        <v>34</v>
      </c>
      <c r="N659" t="s">
        <v>28</v>
      </c>
      <c r="O659" t="s">
        <v>35</v>
      </c>
      <c r="P659">
        <v>4.0129999999999999</v>
      </c>
      <c r="Q659" t="s">
        <v>36</v>
      </c>
      <c r="R659" t="s">
        <v>55</v>
      </c>
      <c r="S659">
        <v>0.44750000000000001</v>
      </c>
      <c r="T659">
        <v>0.44750000000000001</v>
      </c>
      <c r="U659">
        <v>4.0129999999999999</v>
      </c>
      <c r="V659">
        <v>-3.2104E-3</v>
      </c>
      <c r="W659" t="s">
        <v>39</v>
      </c>
      <c r="X659" s="4">
        <f>IF(bot_orders[[#This Row],[side]]="sell", bot_orders[[#This Row],[accFillSz]]*bot_orders[[#This Row],[avgPx]] + bot_orders[[#This Row],[fee]], -bot_orders[[#This Row],[accFillSz]]*bot_orders[[#This Row],[avgPx]])</f>
        <v>-1.7958175000000001</v>
      </c>
      <c r="Y659" s="4">
        <f>IF(bot_orders[[#This Row],[side]]="buy", bot_orders[[#This Row],[accFillSz]] + bot_orders[[#This Row],[fee]], -bot_orders[[#This Row],[accFillSz]])</f>
        <v>4.0097895999999995</v>
      </c>
      <c r="Z659" s="4">
        <f>IF(bot_orders[[#This Row],[side]]="sell",bot_orders[[#This Row],[accFillSz]]*bot_orders[[#This Row],[avgPx]]+bot_orders[[#This Row],[fee]], 0)</f>
        <v>0</v>
      </c>
      <c r="AA659" s="4">
        <f>IF(bot_orders[[#This Row],[side]]="sell",-bot_orders[[#This Row],[accFillSz]],bot_orders[[#This Row],[accFillSz]]+bot_orders[[#This Row],[fee]])</f>
        <v>4.0097895999999995</v>
      </c>
      <c r="AB659">
        <v>0</v>
      </c>
      <c r="AC659" t="s">
        <v>38</v>
      </c>
      <c r="AD659">
        <v>0</v>
      </c>
      <c r="AE659" t="s">
        <v>40</v>
      </c>
      <c r="AF659" t="s">
        <v>41</v>
      </c>
      <c r="AG659" t="s">
        <v>42</v>
      </c>
      <c r="AH659" t="s">
        <v>28</v>
      </c>
      <c r="AI659">
        <v>4.0097896000000004</v>
      </c>
      <c r="AJ659">
        <v>-1.7958175000000001</v>
      </c>
    </row>
    <row r="660" spans="1:36" x14ac:dyDescent="0.3">
      <c r="A660">
        <v>657</v>
      </c>
      <c r="B660" t="s">
        <v>307</v>
      </c>
      <c r="C660" t="s">
        <v>28</v>
      </c>
      <c r="D660" t="s">
        <v>29</v>
      </c>
      <c r="E660" t="s">
        <v>30</v>
      </c>
      <c r="F660" t="s">
        <v>31</v>
      </c>
      <c r="G660" t="s">
        <v>1016</v>
      </c>
      <c r="H660" t="s">
        <v>2471</v>
      </c>
      <c r="I660" s="4" t="s">
        <v>2472</v>
      </c>
      <c r="J660" s="1">
        <f>((((bot_orders[[#This Row],[cTime]]/ 1000)+3*3600) / 86400) + DATE(1970,1,1))</f>
        <v>45759.075795960642</v>
      </c>
      <c r="K660" s="4" t="s">
        <v>2473</v>
      </c>
      <c r="L660" s="1">
        <f>((((bot_orders[[#This Row],[uTime]]/ 1000)+3*3600) / 86400) + DATE(1970,1,1))</f>
        <v>45759.082392569442</v>
      </c>
      <c r="M660" t="s">
        <v>34</v>
      </c>
      <c r="N660" t="s">
        <v>28</v>
      </c>
      <c r="O660" t="s">
        <v>35</v>
      </c>
      <c r="P660">
        <v>4.0129999999999999</v>
      </c>
      <c r="Q660" t="s">
        <v>36</v>
      </c>
      <c r="R660" t="s">
        <v>55</v>
      </c>
      <c r="S660">
        <v>0.45</v>
      </c>
      <c r="T660">
        <v>0.45</v>
      </c>
      <c r="U660">
        <v>4.0129999999999999</v>
      </c>
      <c r="V660">
        <v>-3.2104E-3</v>
      </c>
      <c r="W660" t="s">
        <v>39</v>
      </c>
      <c r="X660" s="4">
        <f>IF(bot_orders[[#This Row],[side]]="sell", bot_orders[[#This Row],[accFillSz]]*bot_orders[[#This Row],[avgPx]] + bot_orders[[#This Row],[fee]], -bot_orders[[#This Row],[accFillSz]]*bot_orders[[#This Row],[avgPx]])</f>
        <v>-1.80585</v>
      </c>
      <c r="Y660" s="4">
        <f>IF(bot_orders[[#This Row],[side]]="buy", bot_orders[[#This Row],[accFillSz]] + bot_orders[[#This Row],[fee]], -bot_orders[[#This Row],[accFillSz]])</f>
        <v>4.0097895999999995</v>
      </c>
      <c r="Z660" s="4">
        <f>IF(bot_orders[[#This Row],[side]]="sell",bot_orders[[#This Row],[accFillSz]]*bot_orders[[#This Row],[avgPx]]+bot_orders[[#This Row],[fee]], 0)</f>
        <v>0</v>
      </c>
      <c r="AA660" s="4">
        <f>IF(bot_orders[[#This Row],[side]]="sell",-bot_orders[[#This Row],[accFillSz]],bot_orders[[#This Row],[accFillSz]]+bot_orders[[#This Row],[fee]])</f>
        <v>4.0097895999999995</v>
      </c>
      <c r="AB660">
        <v>0</v>
      </c>
      <c r="AC660" t="s">
        <v>38</v>
      </c>
      <c r="AD660">
        <v>0</v>
      </c>
      <c r="AE660" t="s">
        <v>40</v>
      </c>
      <c r="AF660" t="s">
        <v>41</v>
      </c>
      <c r="AG660" t="s">
        <v>42</v>
      </c>
      <c r="AH660" t="s">
        <v>28</v>
      </c>
      <c r="AI660">
        <v>4.0097896000000004</v>
      </c>
      <c r="AJ660">
        <v>-1.80585</v>
      </c>
    </row>
    <row r="661" spans="1:36" x14ac:dyDescent="0.3">
      <c r="A661">
        <v>658</v>
      </c>
      <c r="B661" t="s">
        <v>307</v>
      </c>
      <c r="C661" t="s">
        <v>28</v>
      </c>
      <c r="D661" t="s">
        <v>29</v>
      </c>
      <c r="E661" t="s">
        <v>30</v>
      </c>
      <c r="F661" t="s">
        <v>31</v>
      </c>
      <c r="G661" t="s">
        <v>1016</v>
      </c>
      <c r="H661" t="s">
        <v>2474</v>
      </c>
      <c r="I661" s="4" t="s">
        <v>2475</v>
      </c>
      <c r="J661" s="1">
        <f>((((bot_orders[[#This Row],[cTime]]/ 1000)+3*3600) / 86400) + DATE(1970,1,1))</f>
        <v>45759.082392592594</v>
      </c>
      <c r="K661" s="4" t="s">
        <v>2476</v>
      </c>
      <c r="L661" s="1">
        <f>((((bot_orders[[#This Row],[uTime]]/ 1000)+3*3600) / 86400) + DATE(1970,1,1))</f>
        <v>45759.313897962958</v>
      </c>
      <c r="M661" t="s">
        <v>34</v>
      </c>
      <c r="N661" t="s">
        <v>28</v>
      </c>
      <c r="O661" t="s">
        <v>35</v>
      </c>
      <c r="P661">
        <v>4.0090000000000003</v>
      </c>
      <c r="Q661" t="s">
        <v>36</v>
      </c>
      <c r="R661" t="s">
        <v>37</v>
      </c>
      <c r="S661">
        <v>0.45250000000000001</v>
      </c>
      <c r="T661">
        <v>0.45250000000000001</v>
      </c>
      <c r="U661">
        <v>4.0090000000000003</v>
      </c>
      <c r="V661">
        <v>-1.451258E-3</v>
      </c>
      <c r="W661" t="s">
        <v>38</v>
      </c>
      <c r="X661" s="4">
        <f>IF(bot_orders[[#This Row],[side]]="sell", bot_orders[[#This Row],[accFillSz]]*bot_orders[[#This Row],[avgPx]] + bot_orders[[#This Row],[fee]], -bot_orders[[#This Row],[accFillSz]]*bot_orders[[#This Row],[avgPx]])</f>
        <v>1.8126212420000003</v>
      </c>
      <c r="Y661" s="4">
        <f>IF(bot_orders[[#This Row],[side]]="buy", bot_orders[[#This Row],[accFillSz]] + bot_orders[[#This Row],[fee]], -bot_orders[[#This Row],[accFillSz]])</f>
        <v>-4.0090000000000003</v>
      </c>
      <c r="Z661" s="4">
        <f>IF(bot_orders[[#This Row],[side]]="sell",bot_orders[[#This Row],[accFillSz]]*bot_orders[[#This Row],[avgPx]]+bot_orders[[#This Row],[fee]], 0)</f>
        <v>1.8126212420000003</v>
      </c>
      <c r="AA661" s="4">
        <f>IF(bot_orders[[#This Row],[side]]="sell",-bot_orders[[#This Row],[accFillSz]],bot_orders[[#This Row],[accFillSz]]+bot_orders[[#This Row],[fee]])</f>
        <v>-4.0090000000000003</v>
      </c>
      <c r="AB661">
        <v>0</v>
      </c>
      <c r="AC661" t="s">
        <v>39</v>
      </c>
      <c r="AD661">
        <v>0</v>
      </c>
      <c r="AE661" t="s">
        <v>40</v>
      </c>
      <c r="AF661" t="s">
        <v>41</v>
      </c>
      <c r="AG661" t="s">
        <v>42</v>
      </c>
      <c r="AH661" t="s">
        <v>28</v>
      </c>
      <c r="AI661">
        <v>-4.0090000000000003</v>
      </c>
      <c r="AJ661">
        <v>1.8126212399999999</v>
      </c>
    </row>
    <row r="662" spans="1:36" x14ac:dyDescent="0.3">
      <c r="A662">
        <v>659</v>
      </c>
      <c r="B662" t="s">
        <v>307</v>
      </c>
      <c r="C662" t="s">
        <v>28</v>
      </c>
      <c r="D662" t="s">
        <v>29</v>
      </c>
      <c r="E662" t="s">
        <v>30</v>
      </c>
      <c r="F662" t="s">
        <v>31</v>
      </c>
      <c r="G662" t="s">
        <v>1107</v>
      </c>
      <c r="H662" t="s">
        <v>2477</v>
      </c>
      <c r="I662" s="4" t="s">
        <v>2478</v>
      </c>
      <c r="J662" s="1">
        <f>((((bot_orders[[#This Row],[cTime]]/ 1000)+3*3600) / 86400) + DATE(1970,1,1))</f>
        <v>45759.091478483795</v>
      </c>
      <c r="K662" s="4" t="s">
        <v>2479</v>
      </c>
      <c r="L662" s="1">
        <f>((((bot_orders[[#This Row],[uTime]]/ 1000)+3*3600) / 86400) + DATE(1970,1,1))</f>
        <v>45759.309185219907</v>
      </c>
      <c r="M662" t="s">
        <v>34</v>
      </c>
      <c r="N662" t="s">
        <v>28</v>
      </c>
      <c r="O662" t="s">
        <v>35</v>
      </c>
      <c r="P662">
        <v>4.0090000000000003</v>
      </c>
      <c r="Q662" t="s">
        <v>36</v>
      </c>
      <c r="R662" t="s">
        <v>37</v>
      </c>
      <c r="S662">
        <v>0.45</v>
      </c>
      <c r="T662">
        <v>0.45</v>
      </c>
      <c r="U662">
        <v>4.0090000000000003</v>
      </c>
      <c r="V662">
        <v>-1.4432399999999999E-3</v>
      </c>
      <c r="W662" t="s">
        <v>38</v>
      </c>
      <c r="X662" s="4">
        <f>IF(bot_orders[[#This Row],[side]]="sell", bot_orders[[#This Row],[accFillSz]]*bot_orders[[#This Row],[avgPx]] + bot_orders[[#This Row],[fee]], -bot_orders[[#This Row],[accFillSz]]*bot_orders[[#This Row],[avgPx]])</f>
        <v>1.8026067600000002</v>
      </c>
      <c r="Y662" s="4">
        <f>IF(bot_orders[[#This Row],[side]]="buy", bot_orders[[#This Row],[accFillSz]] + bot_orders[[#This Row],[fee]], -bot_orders[[#This Row],[accFillSz]])</f>
        <v>-4.0090000000000003</v>
      </c>
      <c r="Z662" s="4">
        <f>IF(bot_orders[[#This Row],[side]]="sell",bot_orders[[#This Row],[accFillSz]]*bot_orders[[#This Row],[avgPx]]+bot_orders[[#This Row],[fee]], 0)</f>
        <v>1.8026067600000002</v>
      </c>
      <c r="AA662" s="4">
        <f>IF(bot_orders[[#This Row],[side]]="sell",-bot_orders[[#This Row],[accFillSz]],bot_orders[[#This Row],[accFillSz]]+bot_orders[[#This Row],[fee]])</f>
        <v>-4.0090000000000003</v>
      </c>
      <c r="AB662">
        <v>0</v>
      </c>
      <c r="AC662" t="s">
        <v>39</v>
      </c>
      <c r="AD662">
        <v>0</v>
      </c>
      <c r="AE662" t="s">
        <v>40</v>
      </c>
      <c r="AF662" t="s">
        <v>41</v>
      </c>
      <c r="AG662" t="s">
        <v>42</v>
      </c>
      <c r="AH662" t="s">
        <v>28</v>
      </c>
      <c r="AI662">
        <v>-4.0090000000000003</v>
      </c>
      <c r="AJ662">
        <v>1.80260676</v>
      </c>
    </row>
    <row r="663" spans="1:36" x14ac:dyDescent="0.3">
      <c r="A663">
        <v>660</v>
      </c>
      <c r="B663" t="s">
        <v>307</v>
      </c>
      <c r="C663" t="s">
        <v>28</v>
      </c>
      <c r="D663" t="s">
        <v>29</v>
      </c>
      <c r="E663" t="s">
        <v>30</v>
      </c>
      <c r="F663" t="s">
        <v>31</v>
      </c>
      <c r="G663" t="s">
        <v>1103</v>
      </c>
      <c r="H663" t="s">
        <v>2480</v>
      </c>
      <c r="I663" s="4" t="s">
        <v>2481</v>
      </c>
      <c r="J663" s="1">
        <f>((((bot_orders[[#This Row],[cTime]]/ 1000)+3*3600) / 86400) + DATE(1970,1,1))</f>
        <v>45759.149623877311</v>
      </c>
      <c r="K663" s="4" t="s">
        <v>2482</v>
      </c>
      <c r="L663" s="1">
        <f>((((bot_orders[[#This Row],[uTime]]/ 1000)+3*3600) / 86400) + DATE(1970,1,1))</f>
        <v>45759.237227685182</v>
      </c>
      <c r="M663" t="s">
        <v>34</v>
      </c>
      <c r="N663" t="s">
        <v>28</v>
      </c>
      <c r="O663" t="s">
        <v>35</v>
      </c>
      <c r="P663">
        <v>4.0090000000000003</v>
      </c>
      <c r="Q663" t="s">
        <v>36</v>
      </c>
      <c r="R663" t="s">
        <v>37</v>
      </c>
      <c r="S663">
        <v>0.44750000000000001</v>
      </c>
      <c r="T663">
        <v>0.44750000000000001</v>
      </c>
      <c r="U663">
        <v>4.0090000000000003</v>
      </c>
      <c r="V663">
        <v>-1.4352220000000001E-3</v>
      </c>
      <c r="W663" t="s">
        <v>38</v>
      </c>
      <c r="X663" s="4">
        <f>IF(bot_orders[[#This Row],[side]]="sell", bot_orders[[#This Row],[accFillSz]]*bot_orders[[#This Row],[avgPx]] + bot_orders[[#This Row],[fee]], -bot_orders[[#This Row],[accFillSz]]*bot_orders[[#This Row],[avgPx]])</f>
        <v>1.7925922780000001</v>
      </c>
      <c r="Y663" s="4">
        <f>IF(bot_orders[[#This Row],[side]]="buy", bot_orders[[#This Row],[accFillSz]] + bot_orders[[#This Row],[fee]], -bot_orders[[#This Row],[accFillSz]])</f>
        <v>-4.0090000000000003</v>
      </c>
      <c r="Z663" s="4">
        <f>IF(bot_orders[[#This Row],[side]]="sell",bot_orders[[#This Row],[accFillSz]]*bot_orders[[#This Row],[avgPx]]+bot_orders[[#This Row],[fee]], 0)</f>
        <v>1.7925922780000001</v>
      </c>
      <c r="AA663" s="4">
        <f>IF(bot_orders[[#This Row],[side]]="sell",-bot_orders[[#This Row],[accFillSz]],bot_orders[[#This Row],[accFillSz]]+bot_orders[[#This Row],[fee]])</f>
        <v>-4.0090000000000003</v>
      </c>
      <c r="AB663">
        <v>0</v>
      </c>
      <c r="AC663" t="s">
        <v>39</v>
      </c>
      <c r="AD663">
        <v>0</v>
      </c>
      <c r="AE663" t="s">
        <v>40</v>
      </c>
      <c r="AF663" t="s">
        <v>41</v>
      </c>
      <c r="AG663" t="s">
        <v>42</v>
      </c>
      <c r="AH663" t="s">
        <v>28</v>
      </c>
      <c r="AI663">
        <v>-4.0090000000000003</v>
      </c>
      <c r="AJ663">
        <v>1.79259228</v>
      </c>
    </row>
    <row r="664" spans="1:36" x14ac:dyDescent="0.3">
      <c r="A664">
        <v>661</v>
      </c>
      <c r="B664" t="s">
        <v>307</v>
      </c>
      <c r="C664" t="s">
        <v>28</v>
      </c>
      <c r="D664" t="s">
        <v>29</v>
      </c>
      <c r="E664" t="s">
        <v>30</v>
      </c>
      <c r="F664" t="s">
        <v>31</v>
      </c>
      <c r="G664" t="s">
        <v>1099</v>
      </c>
      <c r="H664" t="s">
        <v>2483</v>
      </c>
      <c r="I664" s="4" t="s">
        <v>2484</v>
      </c>
      <c r="J664" s="1">
        <f>((((bot_orders[[#This Row],[cTime]]/ 1000)+3*3600) / 86400) + DATE(1970,1,1))</f>
        <v>45759.237227708334</v>
      </c>
      <c r="K664" s="4" t="s">
        <v>2485</v>
      </c>
      <c r="L664" s="1">
        <f>((((bot_orders[[#This Row],[uTime]]/ 1000)+3*3600) / 86400) + DATE(1970,1,1))</f>
        <v>45759.244038020828</v>
      </c>
      <c r="M664" t="s">
        <v>34</v>
      </c>
      <c r="N664" t="s">
        <v>28</v>
      </c>
      <c r="O664" t="s">
        <v>35</v>
      </c>
      <c r="P664">
        <v>4.0129999999999999</v>
      </c>
      <c r="Q664" t="s">
        <v>36</v>
      </c>
      <c r="R664" t="s">
        <v>55</v>
      </c>
      <c r="S664">
        <v>0.44500000000000001</v>
      </c>
      <c r="T664">
        <v>0.44500000000000001</v>
      </c>
      <c r="U664">
        <v>4.0129999999999999</v>
      </c>
      <c r="V664">
        <v>-3.2104E-3</v>
      </c>
      <c r="W664" t="s">
        <v>39</v>
      </c>
      <c r="X664" s="4">
        <f>IF(bot_orders[[#This Row],[side]]="sell", bot_orders[[#This Row],[accFillSz]]*bot_orders[[#This Row],[avgPx]] + bot_orders[[#This Row],[fee]], -bot_orders[[#This Row],[accFillSz]]*bot_orders[[#This Row],[avgPx]])</f>
        <v>-1.785785</v>
      </c>
      <c r="Y664" s="4">
        <f>IF(bot_orders[[#This Row],[side]]="buy", bot_orders[[#This Row],[accFillSz]] + bot_orders[[#This Row],[fee]], -bot_orders[[#This Row],[accFillSz]])</f>
        <v>4.0097895999999995</v>
      </c>
      <c r="Z664" s="4">
        <f>IF(bot_orders[[#This Row],[side]]="sell",bot_orders[[#This Row],[accFillSz]]*bot_orders[[#This Row],[avgPx]]+bot_orders[[#This Row],[fee]], 0)</f>
        <v>0</v>
      </c>
      <c r="AA664" s="4">
        <f>IF(bot_orders[[#This Row],[side]]="sell",-bot_orders[[#This Row],[accFillSz]],bot_orders[[#This Row],[accFillSz]]+bot_orders[[#This Row],[fee]])</f>
        <v>4.0097895999999995</v>
      </c>
      <c r="AB664">
        <v>0</v>
      </c>
      <c r="AC664" t="s">
        <v>38</v>
      </c>
      <c r="AD664">
        <v>0</v>
      </c>
      <c r="AE664" t="s">
        <v>40</v>
      </c>
      <c r="AF664" t="s">
        <v>41</v>
      </c>
      <c r="AG664" t="s">
        <v>42</v>
      </c>
      <c r="AH664" t="s">
        <v>28</v>
      </c>
      <c r="AI664">
        <v>4.0097896000000004</v>
      </c>
      <c r="AJ664">
        <v>-1.785785</v>
      </c>
    </row>
    <row r="665" spans="1:36" x14ac:dyDescent="0.3">
      <c r="A665">
        <v>662</v>
      </c>
      <c r="B665" t="s">
        <v>307</v>
      </c>
      <c r="C665" t="s">
        <v>28</v>
      </c>
      <c r="D665" t="s">
        <v>29</v>
      </c>
      <c r="E665" t="s">
        <v>30</v>
      </c>
      <c r="F665" t="s">
        <v>31</v>
      </c>
      <c r="G665" t="s">
        <v>1099</v>
      </c>
      <c r="H665" t="s">
        <v>2486</v>
      </c>
      <c r="I665" s="4" t="s">
        <v>2487</v>
      </c>
      <c r="J665" s="1">
        <f>((((bot_orders[[#This Row],[cTime]]/ 1000)+3*3600) / 86400) + DATE(1970,1,1))</f>
        <v>45759.24403804398</v>
      </c>
      <c r="K665" s="4" t="s">
        <v>2488</v>
      </c>
      <c r="L665" s="1">
        <f>((((bot_orders[[#This Row],[uTime]]/ 1000)+3*3600) / 86400) + DATE(1970,1,1))</f>
        <v>45759.279104780093</v>
      </c>
      <c r="M665" t="s">
        <v>34</v>
      </c>
      <c r="N665" t="s">
        <v>28</v>
      </c>
      <c r="O665" t="s">
        <v>35</v>
      </c>
      <c r="P665">
        <v>4.0090000000000003</v>
      </c>
      <c r="Q665" t="s">
        <v>36</v>
      </c>
      <c r="R665" t="s">
        <v>37</v>
      </c>
      <c r="S665">
        <v>0.44750000000000001</v>
      </c>
      <c r="T665">
        <v>0.44750000000000001</v>
      </c>
      <c r="U665">
        <v>4.0090000000000003</v>
      </c>
      <c r="V665">
        <v>-1.4352220000000001E-3</v>
      </c>
      <c r="W665" t="s">
        <v>38</v>
      </c>
      <c r="X665" s="4">
        <f>IF(bot_orders[[#This Row],[side]]="sell", bot_orders[[#This Row],[accFillSz]]*bot_orders[[#This Row],[avgPx]] + bot_orders[[#This Row],[fee]], -bot_orders[[#This Row],[accFillSz]]*bot_orders[[#This Row],[avgPx]])</f>
        <v>1.7925922780000001</v>
      </c>
      <c r="Y665" s="4">
        <f>IF(bot_orders[[#This Row],[side]]="buy", bot_orders[[#This Row],[accFillSz]] + bot_orders[[#This Row],[fee]], -bot_orders[[#This Row],[accFillSz]])</f>
        <v>-4.0090000000000003</v>
      </c>
      <c r="Z665" s="4">
        <f>IF(bot_orders[[#This Row],[side]]="sell",bot_orders[[#This Row],[accFillSz]]*bot_orders[[#This Row],[avgPx]]+bot_orders[[#This Row],[fee]], 0)</f>
        <v>1.7925922780000001</v>
      </c>
      <c r="AA665" s="4">
        <f>IF(bot_orders[[#This Row],[side]]="sell",-bot_orders[[#This Row],[accFillSz]],bot_orders[[#This Row],[accFillSz]]+bot_orders[[#This Row],[fee]])</f>
        <v>-4.0090000000000003</v>
      </c>
      <c r="AB665">
        <v>0</v>
      </c>
      <c r="AC665" t="s">
        <v>39</v>
      </c>
      <c r="AD665">
        <v>0</v>
      </c>
      <c r="AE665" t="s">
        <v>40</v>
      </c>
      <c r="AF665" t="s">
        <v>41</v>
      </c>
      <c r="AG665" t="s">
        <v>42</v>
      </c>
      <c r="AH665" t="s">
        <v>28</v>
      </c>
      <c r="AI665">
        <v>-4.0090000000000003</v>
      </c>
      <c r="AJ665">
        <v>1.79259228</v>
      </c>
    </row>
    <row r="666" spans="1:36" x14ac:dyDescent="0.3">
      <c r="A666">
        <v>663</v>
      </c>
      <c r="B666" t="s">
        <v>307</v>
      </c>
      <c r="C666" t="s">
        <v>28</v>
      </c>
      <c r="D666" t="s">
        <v>29</v>
      </c>
      <c r="E666" t="s">
        <v>30</v>
      </c>
      <c r="F666" t="s">
        <v>31</v>
      </c>
      <c r="G666" t="s">
        <v>1148</v>
      </c>
      <c r="H666" t="s">
        <v>2489</v>
      </c>
      <c r="I666" s="4" t="s">
        <v>2490</v>
      </c>
      <c r="J666" s="1">
        <f>((((bot_orders[[#This Row],[cTime]]/ 1000)+3*3600) / 86400) + DATE(1970,1,1))</f>
        <v>45759.313897986111</v>
      </c>
      <c r="K666" s="4" t="s">
        <v>2491</v>
      </c>
      <c r="L666" s="1">
        <f>((((bot_orders[[#This Row],[uTime]]/ 1000)+3*3600) / 86400) + DATE(1970,1,1))</f>
        <v>45759.315584351847</v>
      </c>
      <c r="M666" t="s">
        <v>34</v>
      </c>
      <c r="N666" t="s">
        <v>28</v>
      </c>
      <c r="O666" t="s">
        <v>35</v>
      </c>
      <c r="P666">
        <v>4.0129999999999999</v>
      </c>
      <c r="Q666" t="s">
        <v>36</v>
      </c>
      <c r="R666" t="s">
        <v>55</v>
      </c>
      <c r="S666">
        <v>0.45</v>
      </c>
      <c r="T666">
        <v>0.45</v>
      </c>
      <c r="U666">
        <v>4.0129999999999999</v>
      </c>
      <c r="V666">
        <v>-3.2104E-3</v>
      </c>
      <c r="W666" t="s">
        <v>39</v>
      </c>
      <c r="X666" s="4">
        <f>IF(bot_orders[[#This Row],[side]]="sell", bot_orders[[#This Row],[accFillSz]]*bot_orders[[#This Row],[avgPx]] + bot_orders[[#This Row],[fee]], -bot_orders[[#This Row],[accFillSz]]*bot_orders[[#This Row],[avgPx]])</f>
        <v>-1.80585</v>
      </c>
      <c r="Y666" s="4">
        <f>IF(bot_orders[[#This Row],[side]]="buy", bot_orders[[#This Row],[accFillSz]] + bot_orders[[#This Row],[fee]], -bot_orders[[#This Row],[accFillSz]])</f>
        <v>4.0097895999999995</v>
      </c>
      <c r="Z666" s="4">
        <f>IF(bot_orders[[#This Row],[side]]="sell",bot_orders[[#This Row],[accFillSz]]*bot_orders[[#This Row],[avgPx]]+bot_orders[[#This Row],[fee]], 0)</f>
        <v>0</v>
      </c>
      <c r="AA666" s="4">
        <f>IF(bot_orders[[#This Row],[side]]="sell",-bot_orders[[#This Row],[accFillSz]],bot_orders[[#This Row],[accFillSz]]+bot_orders[[#This Row],[fee]])</f>
        <v>4.0097895999999995</v>
      </c>
      <c r="AB666">
        <v>0</v>
      </c>
      <c r="AC666" t="s">
        <v>38</v>
      </c>
      <c r="AD666">
        <v>0</v>
      </c>
      <c r="AE666" t="s">
        <v>40</v>
      </c>
      <c r="AF666" t="s">
        <v>41</v>
      </c>
      <c r="AG666" t="s">
        <v>42</v>
      </c>
      <c r="AH666" t="s">
        <v>28</v>
      </c>
      <c r="AI666">
        <v>4.0097896000000004</v>
      </c>
      <c r="AJ666">
        <v>-1.80585</v>
      </c>
    </row>
    <row r="667" spans="1:36" x14ac:dyDescent="0.3">
      <c r="A667">
        <v>664</v>
      </c>
      <c r="B667" t="s">
        <v>307</v>
      </c>
      <c r="C667" t="s">
        <v>28</v>
      </c>
      <c r="D667" t="s">
        <v>29</v>
      </c>
      <c r="E667" t="s">
        <v>30</v>
      </c>
      <c r="F667" t="s">
        <v>31</v>
      </c>
      <c r="G667" t="s">
        <v>1148</v>
      </c>
      <c r="H667" t="s">
        <v>2492</v>
      </c>
      <c r="I667" s="4" t="s">
        <v>2493</v>
      </c>
      <c r="J667" s="1">
        <f>((((bot_orders[[#This Row],[cTime]]/ 1000)+3*3600) / 86400) + DATE(1970,1,1))</f>
        <v>45759.31558436343</v>
      </c>
      <c r="K667" s="4" t="s">
        <v>2494</v>
      </c>
      <c r="L667" s="1">
        <f>((((bot_orders[[#This Row],[uTime]]/ 1000)+3*3600) / 86400) + DATE(1970,1,1))</f>
        <v>45759.33431421296</v>
      </c>
      <c r="M667" t="s">
        <v>34</v>
      </c>
      <c r="N667" t="s">
        <v>28</v>
      </c>
      <c r="O667" t="s">
        <v>35</v>
      </c>
      <c r="P667">
        <v>4.0090000000000003</v>
      </c>
      <c r="Q667" t="s">
        <v>36</v>
      </c>
      <c r="R667" t="s">
        <v>37</v>
      </c>
      <c r="S667">
        <v>0.45250000000000001</v>
      </c>
      <c r="T667">
        <v>0.45250000000000001</v>
      </c>
      <c r="U667">
        <v>4.0090000000000003</v>
      </c>
      <c r="V667">
        <v>-1.451258E-3</v>
      </c>
      <c r="W667" t="s">
        <v>38</v>
      </c>
      <c r="X667" s="4">
        <f>IF(bot_orders[[#This Row],[side]]="sell", bot_orders[[#This Row],[accFillSz]]*bot_orders[[#This Row],[avgPx]] + bot_orders[[#This Row],[fee]], -bot_orders[[#This Row],[accFillSz]]*bot_orders[[#This Row],[avgPx]])</f>
        <v>1.8126212420000003</v>
      </c>
      <c r="Y667" s="4">
        <f>IF(bot_orders[[#This Row],[side]]="buy", bot_orders[[#This Row],[accFillSz]] + bot_orders[[#This Row],[fee]], -bot_orders[[#This Row],[accFillSz]])</f>
        <v>-4.0090000000000003</v>
      </c>
      <c r="Z667" s="4">
        <f>IF(bot_orders[[#This Row],[side]]="sell",bot_orders[[#This Row],[accFillSz]]*bot_orders[[#This Row],[avgPx]]+bot_orders[[#This Row],[fee]], 0)</f>
        <v>1.8126212420000003</v>
      </c>
      <c r="AA667" s="4">
        <f>IF(bot_orders[[#This Row],[side]]="sell",-bot_orders[[#This Row],[accFillSz]],bot_orders[[#This Row],[accFillSz]]+bot_orders[[#This Row],[fee]])</f>
        <v>-4.0090000000000003</v>
      </c>
      <c r="AB667">
        <v>0</v>
      </c>
      <c r="AC667" t="s">
        <v>39</v>
      </c>
      <c r="AD667">
        <v>0</v>
      </c>
      <c r="AE667" t="s">
        <v>40</v>
      </c>
      <c r="AF667" t="s">
        <v>41</v>
      </c>
      <c r="AG667" t="s">
        <v>42</v>
      </c>
      <c r="AH667" t="s">
        <v>28</v>
      </c>
      <c r="AI667">
        <v>-4.0090000000000003</v>
      </c>
      <c r="AJ667">
        <v>1.8126212399999999</v>
      </c>
    </row>
    <row r="668" spans="1:36" x14ac:dyDescent="0.3">
      <c r="A668">
        <v>665</v>
      </c>
      <c r="B668" t="s">
        <v>307</v>
      </c>
      <c r="C668" t="s">
        <v>28</v>
      </c>
      <c r="D668" t="s">
        <v>29</v>
      </c>
      <c r="E668" t="s">
        <v>30</v>
      </c>
      <c r="F668" t="s">
        <v>31</v>
      </c>
      <c r="G668" t="s">
        <v>1168</v>
      </c>
      <c r="H668" t="s">
        <v>2495</v>
      </c>
      <c r="I668" s="4" t="s">
        <v>2496</v>
      </c>
      <c r="J668" s="1">
        <f>((((bot_orders[[#This Row],[cTime]]/ 1000)+3*3600) / 86400) + DATE(1970,1,1))</f>
        <v>45759.446908067126</v>
      </c>
      <c r="K668" s="4" t="s">
        <v>2497</v>
      </c>
      <c r="L668" s="1">
        <f>((((bot_orders[[#This Row],[uTime]]/ 1000)+3*3600) / 86400) + DATE(1970,1,1))</f>
        <v>45759.457405856476</v>
      </c>
      <c r="M668" t="s">
        <v>34</v>
      </c>
      <c r="N668" t="s">
        <v>28</v>
      </c>
      <c r="O668" t="s">
        <v>35</v>
      </c>
      <c r="P668">
        <v>4.0129999999999999</v>
      </c>
      <c r="Q668" t="s">
        <v>36</v>
      </c>
      <c r="R668" t="s">
        <v>55</v>
      </c>
      <c r="S668">
        <v>0.46250000000000002</v>
      </c>
      <c r="T668">
        <v>0.46250000000000002</v>
      </c>
      <c r="U668">
        <v>4.0129999999999999</v>
      </c>
      <c r="V668">
        <v>-3.2104E-3</v>
      </c>
      <c r="W668" t="s">
        <v>39</v>
      </c>
      <c r="X668" s="4">
        <f>IF(bot_orders[[#This Row],[side]]="sell", bot_orders[[#This Row],[accFillSz]]*bot_orders[[#This Row],[avgPx]] + bot_orders[[#This Row],[fee]], -bot_orders[[#This Row],[accFillSz]]*bot_orders[[#This Row],[avgPx]])</f>
        <v>-1.8560125000000001</v>
      </c>
      <c r="Y668" s="4">
        <f>IF(bot_orders[[#This Row],[side]]="buy", bot_orders[[#This Row],[accFillSz]] + bot_orders[[#This Row],[fee]], -bot_orders[[#This Row],[accFillSz]])</f>
        <v>4.0097895999999995</v>
      </c>
      <c r="Z668" s="4">
        <f>IF(bot_orders[[#This Row],[side]]="sell",bot_orders[[#This Row],[accFillSz]]*bot_orders[[#This Row],[avgPx]]+bot_orders[[#This Row],[fee]], 0)</f>
        <v>0</v>
      </c>
      <c r="AA668" s="4">
        <f>IF(bot_orders[[#This Row],[side]]="sell",-bot_orders[[#This Row],[accFillSz]],bot_orders[[#This Row],[accFillSz]]+bot_orders[[#This Row],[fee]])</f>
        <v>4.0097895999999995</v>
      </c>
      <c r="AB668">
        <v>0</v>
      </c>
      <c r="AC668" t="s">
        <v>38</v>
      </c>
      <c r="AD668">
        <v>0</v>
      </c>
      <c r="AE668" t="s">
        <v>40</v>
      </c>
      <c r="AF668" t="s">
        <v>41</v>
      </c>
      <c r="AG668" t="s">
        <v>42</v>
      </c>
      <c r="AH668" t="s">
        <v>28</v>
      </c>
      <c r="AI668">
        <v>4.0097896000000004</v>
      </c>
      <c r="AJ668">
        <v>-1.8560125000000001</v>
      </c>
    </row>
    <row r="669" spans="1:36" x14ac:dyDescent="0.3">
      <c r="A669">
        <v>666</v>
      </c>
      <c r="B669" t="s">
        <v>307</v>
      </c>
      <c r="C669" t="s">
        <v>28</v>
      </c>
      <c r="D669" t="s">
        <v>29</v>
      </c>
      <c r="E669" t="s">
        <v>30</v>
      </c>
      <c r="F669" t="s">
        <v>31</v>
      </c>
      <c r="G669" t="s">
        <v>1175</v>
      </c>
      <c r="H669" t="s">
        <v>2498</v>
      </c>
      <c r="I669" s="4" t="s">
        <v>2499</v>
      </c>
      <c r="J669" s="1">
        <f>((((bot_orders[[#This Row],[cTime]]/ 1000)+3*3600) / 86400) + DATE(1970,1,1))</f>
        <v>45759.457405879628</v>
      </c>
      <c r="K669" s="4" t="s">
        <v>2500</v>
      </c>
      <c r="L669" s="1">
        <f>((((bot_orders[[#This Row],[uTime]]/ 1000)+3*3600) / 86400) + DATE(1970,1,1))</f>
        <v>45759.461994351848</v>
      </c>
      <c r="M669" t="s">
        <v>34</v>
      </c>
      <c r="N669" t="s">
        <v>28</v>
      </c>
      <c r="O669" t="s">
        <v>35</v>
      </c>
      <c r="P669">
        <v>4.0090000000000003</v>
      </c>
      <c r="Q669" t="s">
        <v>36</v>
      </c>
      <c r="R669" t="s">
        <v>37</v>
      </c>
      <c r="S669">
        <v>0.46500000000000002</v>
      </c>
      <c r="T669">
        <v>0.46500000000000002</v>
      </c>
      <c r="U669">
        <v>4.0090000000000003</v>
      </c>
      <c r="V669">
        <v>-1.491348E-3</v>
      </c>
      <c r="W669" t="s">
        <v>38</v>
      </c>
      <c r="X669" s="4">
        <f>IF(bot_orders[[#This Row],[side]]="sell", bot_orders[[#This Row],[accFillSz]]*bot_orders[[#This Row],[avgPx]] + bot_orders[[#This Row],[fee]], -bot_orders[[#This Row],[accFillSz]]*bot_orders[[#This Row],[avgPx]])</f>
        <v>1.8626936520000001</v>
      </c>
      <c r="Y669" s="4">
        <f>IF(bot_orders[[#This Row],[side]]="buy", bot_orders[[#This Row],[accFillSz]] + bot_orders[[#This Row],[fee]], -bot_orders[[#This Row],[accFillSz]])</f>
        <v>-4.0090000000000003</v>
      </c>
      <c r="Z669" s="4">
        <f>IF(bot_orders[[#This Row],[side]]="sell",bot_orders[[#This Row],[accFillSz]]*bot_orders[[#This Row],[avgPx]]+bot_orders[[#This Row],[fee]], 0)</f>
        <v>1.8626936520000001</v>
      </c>
      <c r="AA669" s="4">
        <f>IF(bot_orders[[#This Row],[side]]="sell",-bot_orders[[#This Row],[accFillSz]],bot_orders[[#This Row],[accFillSz]]+bot_orders[[#This Row],[fee]])</f>
        <v>-4.0090000000000003</v>
      </c>
      <c r="AB669">
        <v>0</v>
      </c>
      <c r="AC669" t="s">
        <v>39</v>
      </c>
      <c r="AD669">
        <v>0</v>
      </c>
      <c r="AE669" t="s">
        <v>40</v>
      </c>
      <c r="AF669" t="s">
        <v>41</v>
      </c>
      <c r="AG669" t="s">
        <v>42</v>
      </c>
      <c r="AH669" t="s">
        <v>28</v>
      </c>
      <c r="AI669">
        <v>-4.0090000000000003</v>
      </c>
      <c r="AJ669">
        <v>1.86269365</v>
      </c>
    </row>
    <row r="670" spans="1:36" x14ac:dyDescent="0.3">
      <c r="A670">
        <v>667</v>
      </c>
      <c r="B670" t="s">
        <v>307</v>
      </c>
      <c r="C670" t="s">
        <v>28</v>
      </c>
      <c r="D670" t="s">
        <v>29</v>
      </c>
      <c r="E670" t="s">
        <v>30</v>
      </c>
      <c r="F670" t="s">
        <v>31</v>
      </c>
      <c r="G670" t="s">
        <v>1233</v>
      </c>
      <c r="H670" t="s">
        <v>2501</v>
      </c>
      <c r="I670" s="4" t="s">
        <v>2502</v>
      </c>
      <c r="J670" s="1">
        <f>((((bot_orders[[#This Row],[cTime]]/ 1000)+3*3600) / 86400) + DATE(1970,1,1))</f>
        <v>45759.46339336806</v>
      </c>
      <c r="K670" s="4" t="s">
        <v>2503</v>
      </c>
      <c r="L670" s="1">
        <f>((((bot_orders[[#This Row],[uTime]]/ 1000)+3*3600) / 86400) + DATE(1970,1,1))</f>
        <v>45759.567275162037</v>
      </c>
      <c r="M670" t="s">
        <v>34</v>
      </c>
      <c r="N670" t="s">
        <v>28</v>
      </c>
      <c r="O670" t="s">
        <v>35</v>
      </c>
      <c r="P670">
        <v>3.976</v>
      </c>
      <c r="Q670" t="s">
        <v>36</v>
      </c>
      <c r="R670" t="s">
        <v>55</v>
      </c>
      <c r="S670">
        <v>0.45750000000000002</v>
      </c>
      <c r="T670">
        <v>0.45750000000000002</v>
      </c>
      <c r="U670">
        <v>3.976</v>
      </c>
      <c r="V670">
        <v>-3.1808000000000001E-3</v>
      </c>
      <c r="W670" t="s">
        <v>39</v>
      </c>
      <c r="X670" s="4">
        <f>IF(bot_orders[[#This Row],[side]]="sell", bot_orders[[#This Row],[accFillSz]]*bot_orders[[#This Row],[avgPx]] + bot_orders[[#This Row],[fee]], -bot_orders[[#This Row],[accFillSz]]*bot_orders[[#This Row],[avgPx]])</f>
        <v>-1.8190200000000001</v>
      </c>
      <c r="Y670" s="4">
        <f>IF(bot_orders[[#This Row],[side]]="buy", bot_orders[[#This Row],[accFillSz]] + bot_orders[[#This Row],[fee]], -bot_orders[[#This Row],[accFillSz]])</f>
        <v>3.9728192</v>
      </c>
      <c r="Z670" s="4">
        <f>IF(bot_orders[[#This Row],[side]]="sell",bot_orders[[#This Row],[accFillSz]]*bot_orders[[#This Row],[avgPx]]+bot_orders[[#This Row],[fee]], 0)</f>
        <v>0</v>
      </c>
      <c r="AA670" s="4">
        <f>IF(bot_orders[[#This Row],[side]]="sell",-bot_orders[[#This Row],[accFillSz]],bot_orders[[#This Row],[accFillSz]]+bot_orders[[#This Row],[fee]])</f>
        <v>3.9728192</v>
      </c>
      <c r="AB670">
        <v>0</v>
      </c>
      <c r="AC670" t="s">
        <v>38</v>
      </c>
      <c r="AD670">
        <v>0</v>
      </c>
      <c r="AE670" t="s">
        <v>40</v>
      </c>
      <c r="AF670" t="s">
        <v>41</v>
      </c>
      <c r="AG670" t="s">
        <v>42</v>
      </c>
      <c r="AH670" t="s">
        <v>28</v>
      </c>
      <c r="AI670">
        <v>3.9728192</v>
      </c>
      <c r="AJ670">
        <v>-1.8190200000000001</v>
      </c>
    </row>
    <row r="671" spans="1:36" x14ac:dyDescent="0.3">
      <c r="A671">
        <v>668</v>
      </c>
      <c r="B671" t="s">
        <v>307</v>
      </c>
      <c r="C671" t="s">
        <v>28</v>
      </c>
      <c r="D671" t="s">
        <v>29</v>
      </c>
      <c r="E671" t="s">
        <v>30</v>
      </c>
      <c r="F671" t="s">
        <v>31</v>
      </c>
      <c r="G671" t="s">
        <v>1133</v>
      </c>
      <c r="H671" t="s">
        <v>2504</v>
      </c>
      <c r="I671" s="4" t="s">
        <v>2502</v>
      </c>
      <c r="J671" s="1">
        <f>((((bot_orders[[#This Row],[cTime]]/ 1000)+3*3600) / 86400) + DATE(1970,1,1))</f>
        <v>45759.46339336806</v>
      </c>
      <c r="K671" s="4" t="s">
        <v>2505</v>
      </c>
      <c r="L671" s="1">
        <f>((((bot_orders[[#This Row],[uTime]]/ 1000)+3*3600) / 86400) + DATE(1970,1,1))</f>
        <v>45759.535743703702</v>
      </c>
      <c r="M671" t="s">
        <v>34</v>
      </c>
      <c r="N671" t="s">
        <v>28</v>
      </c>
      <c r="O671" t="s">
        <v>35</v>
      </c>
      <c r="P671">
        <v>3.976</v>
      </c>
      <c r="Q671" t="s">
        <v>36</v>
      </c>
      <c r="R671" t="s">
        <v>55</v>
      </c>
      <c r="S671">
        <v>0.46</v>
      </c>
      <c r="T671">
        <v>0.46</v>
      </c>
      <c r="U671">
        <v>3.976</v>
      </c>
      <c r="V671">
        <v>-3.1808000000000001E-3</v>
      </c>
      <c r="W671" t="s">
        <v>39</v>
      </c>
      <c r="X671" s="4">
        <f>IF(bot_orders[[#This Row],[side]]="sell", bot_orders[[#This Row],[accFillSz]]*bot_orders[[#This Row],[avgPx]] + bot_orders[[#This Row],[fee]], -bot_orders[[#This Row],[accFillSz]]*bot_orders[[#This Row],[avgPx]])</f>
        <v>-1.8289600000000001</v>
      </c>
      <c r="Y671" s="4">
        <f>IF(bot_orders[[#This Row],[side]]="buy", bot_orders[[#This Row],[accFillSz]] + bot_orders[[#This Row],[fee]], -bot_orders[[#This Row],[accFillSz]])</f>
        <v>3.9728192</v>
      </c>
      <c r="Z671" s="4">
        <f>IF(bot_orders[[#This Row],[side]]="sell",bot_orders[[#This Row],[accFillSz]]*bot_orders[[#This Row],[avgPx]]+bot_orders[[#This Row],[fee]], 0)</f>
        <v>0</v>
      </c>
      <c r="AA671" s="4">
        <f>IF(bot_orders[[#This Row],[side]]="sell",-bot_orders[[#This Row],[accFillSz]],bot_orders[[#This Row],[accFillSz]]+bot_orders[[#This Row],[fee]])</f>
        <v>3.9728192</v>
      </c>
      <c r="AB671">
        <v>0</v>
      </c>
      <c r="AC671" t="s">
        <v>38</v>
      </c>
      <c r="AD671">
        <v>0</v>
      </c>
      <c r="AE671" t="s">
        <v>40</v>
      </c>
      <c r="AF671" t="s">
        <v>41</v>
      </c>
      <c r="AG671" t="s">
        <v>42</v>
      </c>
      <c r="AH671" t="s">
        <v>28</v>
      </c>
      <c r="AI671">
        <v>3.9728192</v>
      </c>
      <c r="AJ671">
        <v>-1.8289599999999999</v>
      </c>
    </row>
    <row r="672" spans="1:36" x14ac:dyDescent="0.3">
      <c r="A672">
        <v>669</v>
      </c>
      <c r="B672" t="s">
        <v>307</v>
      </c>
      <c r="C672" t="s">
        <v>28</v>
      </c>
      <c r="D672" t="s">
        <v>29</v>
      </c>
      <c r="E672" t="s">
        <v>30</v>
      </c>
      <c r="F672" t="s">
        <v>31</v>
      </c>
      <c r="G672" t="s">
        <v>1216</v>
      </c>
      <c r="H672" t="s">
        <v>2506</v>
      </c>
      <c r="I672" s="4" t="s">
        <v>2502</v>
      </c>
      <c r="J672" s="1">
        <f>((((bot_orders[[#This Row],[cTime]]/ 1000)+3*3600) / 86400) + DATE(1970,1,1))</f>
        <v>45759.46339336806</v>
      </c>
      <c r="K672" s="4" t="s">
        <v>2507</v>
      </c>
      <c r="L672" s="1">
        <f>((((bot_orders[[#This Row],[uTime]]/ 1000)+3*3600) / 86400) + DATE(1970,1,1))</f>
        <v>45759.480788449073</v>
      </c>
      <c r="M672" t="s">
        <v>34</v>
      </c>
      <c r="N672" t="s">
        <v>28</v>
      </c>
      <c r="O672" t="s">
        <v>35</v>
      </c>
      <c r="P672">
        <v>3.976</v>
      </c>
      <c r="Q672" t="s">
        <v>36</v>
      </c>
      <c r="R672" t="s">
        <v>55</v>
      </c>
      <c r="S672">
        <v>0.46250000000000002</v>
      </c>
      <c r="T672">
        <v>0.46250000000000002</v>
      </c>
      <c r="U672">
        <v>3.976</v>
      </c>
      <c r="V672">
        <v>-3.1808000000000001E-3</v>
      </c>
      <c r="W672" t="s">
        <v>39</v>
      </c>
      <c r="X672" s="4">
        <f>IF(bot_orders[[#This Row],[side]]="sell", bot_orders[[#This Row],[accFillSz]]*bot_orders[[#This Row],[avgPx]] + bot_orders[[#This Row],[fee]], -bot_orders[[#This Row],[accFillSz]]*bot_orders[[#This Row],[avgPx]])</f>
        <v>-1.8389</v>
      </c>
      <c r="Y672" s="4">
        <f>IF(bot_orders[[#This Row],[side]]="buy", bot_orders[[#This Row],[accFillSz]] + bot_orders[[#This Row],[fee]], -bot_orders[[#This Row],[accFillSz]])</f>
        <v>3.9728192</v>
      </c>
      <c r="Z672" s="4">
        <f>IF(bot_orders[[#This Row],[side]]="sell",bot_orders[[#This Row],[accFillSz]]*bot_orders[[#This Row],[avgPx]]+bot_orders[[#This Row],[fee]], 0)</f>
        <v>0</v>
      </c>
      <c r="AA672" s="4">
        <f>IF(bot_orders[[#This Row],[side]]="sell",-bot_orders[[#This Row],[accFillSz]],bot_orders[[#This Row],[accFillSz]]+bot_orders[[#This Row],[fee]])</f>
        <v>3.9728192</v>
      </c>
      <c r="AB672">
        <v>0</v>
      </c>
      <c r="AC672" t="s">
        <v>38</v>
      </c>
      <c r="AD672">
        <v>0</v>
      </c>
      <c r="AE672" t="s">
        <v>40</v>
      </c>
      <c r="AF672" t="s">
        <v>41</v>
      </c>
      <c r="AG672" t="s">
        <v>42</v>
      </c>
      <c r="AH672" t="s">
        <v>28</v>
      </c>
      <c r="AI672">
        <v>3.9728192</v>
      </c>
      <c r="AJ672">
        <v>-1.8389</v>
      </c>
    </row>
    <row r="673" spans="1:36" x14ac:dyDescent="0.3">
      <c r="A673">
        <v>670</v>
      </c>
      <c r="B673" t="s">
        <v>307</v>
      </c>
      <c r="C673" t="s">
        <v>28</v>
      </c>
      <c r="D673" t="s">
        <v>29</v>
      </c>
      <c r="E673" t="s">
        <v>30</v>
      </c>
      <c r="F673" t="s">
        <v>31</v>
      </c>
      <c r="G673" t="s">
        <v>1195</v>
      </c>
      <c r="H673" t="s">
        <v>2508</v>
      </c>
      <c r="I673" s="4" t="s">
        <v>2502</v>
      </c>
      <c r="J673" s="1">
        <f>((((bot_orders[[#This Row],[cTime]]/ 1000)+3*3600) / 86400) + DATE(1970,1,1))</f>
        <v>45759.46339336806</v>
      </c>
      <c r="K673" s="4" t="s">
        <v>2509</v>
      </c>
      <c r="L673" s="1">
        <f>((((bot_orders[[#This Row],[uTime]]/ 1000)+3*3600) / 86400) + DATE(1970,1,1))</f>
        <v>45759.472674525459</v>
      </c>
      <c r="M673" t="s">
        <v>34</v>
      </c>
      <c r="N673" t="s">
        <v>28</v>
      </c>
      <c r="O673" t="s">
        <v>35</v>
      </c>
      <c r="P673">
        <v>3.976</v>
      </c>
      <c r="Q673" t="s">
        <v>36</v>
      </c>
      <c r="R673" t="s">
        <v>55</v>
      </c>
      <c r="S673">
        <v>0.46500000000000002</v>
      </c>
      <c r="T673">
        <v>0.46500000000000002</v>
      </c>
      <c r="U673">
        <v>3.976</v>
      </c>
      <c r="V673">
        <v>-3.1808000000000001E-3</v>
      </c>
      <c r="W673" t="s">
        <v>39</v>
      </c>
      <c r="X673" s="4">
        <f>IF(bot_orders[[#This Row],[side]]="sell", bot_orders[[#This Row],[accFillSz]]*bot_orders[[#This Row],[avgPx]] + bot_orders[[#This Row],[fee]], -bot_orders[[#This Row],[accFillSz]]*bot_orders[[#This Row],[avgPx]])</f>
        <v>-1.84884</v>
      </c>
      <c r="Y673" s="4">
        <f>IF(bot_orders[[#This Row],[side]]="buy", bot_orders[[#This Row],[accFillSz]] + bot_orders[[#This Row],[fee]], -bot_orders[[#This Row],[accFillSz]])</f>
        <v>3.9728192</v>
      </c>
      <c r="Z673" s="4">
        <f>IF(bot_orders[[#This Row],[side]]="sell",bot_orders[[#This Row],[accFillSz]]*bot_orders[[#This Row],[avgPx]]+bot_orders[[#This Row],[fee]], 0)</f>
        <v>0</v>
      </c>
      <c r="AA673" s="4">
        <f>IF(bot_orders[[#This Row],[side]]="sell",-bot_orders[[#This Row],[accFillSz]],bot_orders[[#This Row],[accFillSz]]+bot_orders[[#This Row],[fee]])</f>
        <v>3.9728192</v>
      </c>
      <c r="AB673">
        <v>0</v>
      </c>
      <c r="AC673" t="s">
        <v>38</v>
      </c>
      <c r="AD673">
        <v>0</v>
      </c>
      <c r="AE673" t="s">
        <v>40</v>
      </c>
      <c r="AF673" t="s">
        <v>41</v>
      </c>
      <c r="AG673" t="s">
        <v>42</v>
      </c>
      <c r="AH673" t="s">
        <v>28</v>
      </c>
      <c r="AI673">
        <v>3.9728192</v>
      </c>
      <c r="AJ673">
        <v>-1.84884</v>
      </c>
    </row>
    <row r="674" spans="1:36" x14ac:dyDescent="0.3">
      <c r="A674">
        <v>671</v>
      </c>
      <c r="B674" t="s">
        <v>307</v>
      </c>
      <c r="C674" t="s">
        <v>28</v>
      </c>
      <c r="D674" t="s">
        <v>29</v>
      </c>
      <c r="E674" t="s">
        <v>30</v>
      </c>
      <c r="F674" t="s">
        <v>31</v>
      </c>
      <c r="G674" t="s">
        <v>1206</v>
      </c>
      <c r="H674" t="s">
        <v>2510</v>
      </c>
      <c r="I674" s="4" t="s">
        <v>2502</v>
      </c>
      <c r="J674" s="1">
        <f>((((bot_orders[[#This Row],[cTime]]/ 1000)+3*3600) / 86400) + DATE(1970,1,1))</f>
        <v>45759.46339336806</v>
      </c>
      <c r="K674" s="4" t="s">
        <v>2511</v>
      </c>
      <c r="L674" s="1">
        <f>((((bot_orders[[#This Row],[uTime]]/ 1000)+3*3600) / 86400) + DATE(1970,1,1))</f>
        <v>45759.463494594907</v>
      </c>
      <c r="M674" t="s">
        <v>34</v>
      </c>
      <c r="N674" t="s">
        <v>28</v>
      </c>
      <c r="O674" t="s">
        <v>35</v>
      </c>
      <c r="P674">
        <v>3.976</v>
      </c>
      <c r="Q674" t="s">
        <v>36</v>
      </c>
      <c r="R674" t="s">
        <v>55</v>
      </c>
      <c r="S674">
        <v>0.46750000000000003</v>
      </c>
      <c r="T674">
        <v>0.46750000000000003</v>
      </c>
      <c r="U674">
        <v>3.976</v>
      </c>
      <c r="V674">
        <v>-3.1808000000000001E-3</v>
      </c>
      <c r="W674" t="s">
        <v>39</v>
      </c>
      <c r="X674" s="4">
        <f>IF(bot_orders[[#This Row],[side]]="sell", bot_orders[[#This Row],[accFillSz]]*bot_orders[[#This Row],[avgPx]] + bot_orders[[#This Row],[fee]], -bot_orders[[#This Row],[accFillSz]]*bot_orders[[#This Row],[avgPx]])</f>
        <v>-1.8587800000000001</v>
      </c>
      <c r="Y674" s="4">
        <f>IF(bot_orders[[#This Row],[side]]="buy", bot_orders[[#This Row],[accFillSz]] + bot_orders[[#This Row],[fee]], -bot_orders[[#This Row],[accFillSz]])</f>
        <v>3.9728192</v>
      </c>
      <c r="Z674" s="4">
        <f>IF(bot_orders[[#This Row],[side]]="sell",bot_orders[[#This Row],[accFillSz]]*bot_orders[[#This Row],[avgPx]]+bot_orders[[#This Row],[fee]], 0)</f>
        <v>0</v>
      </c>
      <c r="AA674" s="4">
        <f>IF(bot_orders[[#This Row],[side]]="sell",-bot_orders[[#This Row],[accFillSz]],bot_orders[[#This Row],[accFillSz]]+bot_orders[[#This Row],[fee]])</f>
        <v>3.9728192</v>
      </c>
      <c r="AB674">
        <v>0</v>
      </c>
      <c r="AC674" t="s">
        <v>38</v>
      </c>
      <c r="AD674">
        <v>0</v>
      </c>
      <c r="AE674" t="s">
        <v>40</v>
      </c>
      <c r="AF674" t="s">
        <v>41</v>
      </c>
      <c r="AG674" t="s">
        <v>42</v>
      </c>
      <c r="AH674" t="s">
        <v>28</v>
      </c>
      <c r="AI674">
        <v>3.9728192</v>
      </c>
      <c r="AJ674">
        <v>-1.8587800000000001</v>
      </c>
    </row>
    <row r="675" spans="1:36" x14ac:dyDescent="0.3">
      <c r="A675">
        <v>672</v>
      </c>
      <c r="B675" t="s">
        <v>307</v>
      </c>
      <c r="C675" t="s">
        <v>28</v>
      </c>
      <c r="D675" t="s">
        <v>29</v>
      </c>
      <c r="E675" t="s">
        <v>30</v>
      </c>
      <c r="F675" t="s">
        <v>31</v>
      </c>
      <c r="G675" t="s">
        <v>1136</v>
      </c>
      <c r="H675" t="s">
        <v>2512</v>
      </c>
      <c r="I675" s="4" t="s">
        <v>2502</v>
      </c>
      <c r="J675" s="1">
        <f>((((bot_orders[[#This Row],[cTime]]/ 1000)+3*3600) / 86400) + DATE(1970,1,1))</f>
        <v>45759.46339336806</v>
      </c>
      <c r="K675" s="4" t="s">
        <v>2513</v>
      </c>
      <c r="L675" s="1">
        <f>((((bot_orders[[#This Row],[uTime]]/ 1000)+3*3600) / 86400) + DATE(1970,1,1))</f>
        <v>45759.463393414349</v>
      </c>
      <c r="M675" t="s">
        <v>34</v>
      </c>
      <c r="N675" t="s">
        <v>28</v>
      </c>
      <c r="O675" t="s">
        <v>35</v>
      </c>
      <c r="P675">
        <v>3.976</v>
      </c>
      <c r="Q675" t="s">
        <v>36</v>
      </c>
      <c r="R675" t="s">
        <v>55</v>
      </c>
      <c r="S675">
        <v>0.47</v>
      </c>
      <c r="T675">
        <v>0.46760000000000002</v>
      </c>
      <c r="U675">
        <v>3.976</v>
      </c>
      <c r="V675">
        <v>-3.9760000000000004E-3</v>
      </c>
      <c r="W675" t="s">
        <v>39</v>
      </c>
      <c r="X675" s="4">
        <f>IF(bot_orders[[#This Row],[side]]="sell", bot_orders[[#This Row],[accFillSz]]*bot_orders[[#This Row],[avgPx]] + bot_orders[[#This Row],[fee]], -bot_orders[[#This Row],[accFillSz]]*bot_orders[[#This Row],[avgPx]])</f>
        <v>-1.8591776</v>
      </c>
      <c r="Y675" s="4">
        <f>IF(bot_orders[[#This Row],[side]]="buy", bot_orders[[#This Row],[accFillSz]] + bot_orders[[#This Row],[fee]], -bot_orders[[#This Row],[accFillSz]])</f>
        <v>3.9720239999999998</v>
      </c>
      <c r="Z675" s="4">
        <f>IF(bot_orders[[#This Row],[side]]="sell",bot_orders[[#This Row],[accFillSz]]*bot_orders[[#This Row],[avgPx]]+bot_orders[[#This Row],[fee]], 0)</f>
        <v>0</v>
      </c>
      <c r="AA675" s="4">
        <f>IF(bot_orders[[#This Row],[side]]="sell",-bot_orders[[#This Row],[accFillSz]],bot_orders[[#This Row],[accFillSz]]+bot_orders[[#This Row],[fee]])</f>
        <v>3.9720239999999998</v>
      </c>
      <c r="AB675">
        <v>0</v>
      </c>
      <c r="AC675" t="s">
        <v>38</v>
      </c>
      <c r="AD675">
        <v>0</v>
      </c>
      <c r="AE675" t="s">
        <v>40</v>
      </c>
      <c r="AF675" t="s">
        <v>41</v>
      </c>
      <c r="AG675" t="s">
        <v>42</v>
      </c>
      <c r="AH675" t="s">
        <v>28</v>
      </c>
      <c r="AI675">
        <v>3.9720240000000002</v>
      </c>
      <c r="AJ675">
        <v>-1.8591776</v>
      </c>
    </row>
    <row r="676" spans="1:36" x14ac:dyDescent="0.3">
      <c r="A676">
        <v>673</v>
      </c>
      <c r="B676" t="s">
        <v>307</v>
      </c>
      <c r="C676" t="s">
        <v>28</v>
      </c>
      <c r="D676" t="s">
        <v>29</v>
      </c>
      <c r="E676" t="s">
        <v>30</v>
      </c>
      <c r="F676" t="s">
        <v>31</v>
      </c>
      <c r="G676" t="s">
        <v>1188</v>
      </c>
      <c r="H676" t="s">
        <v>2514</v>
      </c>
      <c r="I676" s="4" t="s">
        <v>2502</v>
      </c>
      <c r="J676" s="1">
        <f>((((bot_orders[[#This Row],[cTime]]/ 1000)+3*3600) / 86400) + DATE(1970,1,1))</f>
        <v>45759.46339336806</v>
      </c>
      <c r="K676" s="4" t="s">
        <v>2513</v>
      </c>
      <c r="L676" s="1">
        <f>((((bot_orders[[#This Row],[uTime]]/ 1000)+3*3600) / 86400) + DATE(1970,1,1))</f>
        <v>45759.463393414349</v>
      </c>
      <c r="M676" t="s">
        <v>34</v>
      </c>
      <c r="N676" t="s">
        <v>28</v>
      </c>
      <c r="O676" t="s">
        <v>35</v>
      </c>
      <c r="P676">
        <v>3.976</v>
      </c>
      <c r="Q676" t="s">
        <v>36</v>
      </c>
      <c r="R676" t="s">
        <v>55</v>
      </c>
      <c r="S676">
        <v>0.47249999999999998</v>
      </c>
      <c r="T676">
        <v>0.46760000000000002</v>
      </c>
      <c r="U676">
        <v>3.976</v>
      </c>
      <c r="V676">
        <v>-3.9760000000000004E-3</v>
      </c>
      <c r="W676" t="s">
        <v>39</v>
      </c>
      <c r="X676" s="4">
        <f>IF(bot_orders[[#This Row],[side]]="sell", bot_orders[[#This Row],[accFillSz]]*bot_orders[[#This Row],[avgPx]] + bot_orders[[#This Row],[fee]], -bot_orders[[#This Row],[accFillSz]]*bot_orders[[#This Row],[avgPx]])</f>
        <v>-1.8591776</v>
      </c>
      <c r="Y676" s="4">
        <f>IF(bot_orders[[#This Row],[side]]="buy", bot_orders[[#This Row],[accFillSz]] + bot_orders[[#This Row],[fee]], -bot_orders[[#This Row],[accFillSz]])</f>
        <v>3.9720239999999998</v>
      </c>
      <c r="Z676" s="4">
        <f>IF(bot_orders[[#This Row],[side]]="sell",bot_orders[[#This Row],[accFillSz]]*bot_orders[[#This Row],[avgPx]]+bot_orders[[#This Row],[fee]], 0)</f>
        <v>0</v>
      </c>
      <c r="AA676" s="4">
        <f>IF(bot_orders[[#This Row],[side]]="sell",-bot_orders[[#This Row],[accFillSz]],bot_orders[[#This Row],[accFillSz]]+bot_orders[[#This Row],[fee]])</f>
        <v>3.9720239999999998</v>
      </c>
      <c r="AB676">
        <v>0</v>
      </c>
      <c r="AC676" t="s">
        <v>38</v>
      </c>
      <c r="AD676">
        <v>0</v>
      </c>
      <c r="AE676" t="s">
        <v>40</v>
      </c>
      <c r="AF676" t="s">
        <v>41</v>
      </c>
      <c r="AG676" t="s">
        <v>42</v>
      </c>
      <c r="AH676" t="s">
        <v>28</v>
      </c>
      <c r="AI676">
        <v>3.9720240000000002</v>
      </c>
      <c r="AJ676">
        <v>-1.8591776</v>
      </c>
    </row>
    <row r="677" spans="1:36" x14ac:dyDescent="0.3">
      <c r="A677">
        <v>674</v>
      </c>
      <c r="B677" t="s">
        <v>307</v>
      </c>
      <c r="C677" t="s">
        <v>28</v>
      </c>
      <c r="D677" t="s">
        <v>29</v>
      </c>
      <c r="E677" t="s">
        <v>30</v>
      </c>
      <c r="F677" t="s">
        <v>31</v>
      </c>
      <c r="G677" t="s">
        <v>1199</v>
      </c>
      <c r="H677" t="s">
        <v>2515</v>
      </c>
      <c r="I677" s="4" t="s">
        <v>2502</v>
      </c>
      <c r="J677" s="1">
        <f>((((bot_orders[[#This Row],[cTime]]/ 1000)+3*3600) / 86400) + DATE(1970,1,1))</f>
        <v>45759.46339336806</v>
      </c>
      <c r="K677" s="4" t="s">
        <v>2513</v>
      </c>
      <c r="L677" s="1">
        <f>((((bot_orders[[#This Row],[uTime]]/ 1000)+3*3600) / 86400) + DATE(1970,1,1))</f>
        <v>45759.463393414349</v>
      </c>
      <c r="M677" t="s">
        <v>34</v>
      </c>
      <c r="N677" t="s">
        <v>28</v>
      </c>
      <c r="O677" t="s">
        <v>35</v>
      </c>
      <c r="P677">
        <v>3.7530000000000001</v>
      </c>
      <c r="Q677" t="s">
        <v>36</v>
      </c>
      <c r="R677" t="s">
        <v>55</v>
      </c>
      <c r="S677">
        <v>0.47499999999999998</v>
      </c>
      <c r="T677">
        <v>0.46760000000000002</v>
      </c>
      <c r="U677">
        <v>3.7530000000000001</v>
      </c>
      <c r="V677">
        <v>-3.7529999999999998E-3</v>
      </c>
      <c r="W677" t="s">
        <v>39</v>
      </c>
      <c r="X677" s="4">
        <f>IF(bot_orders[[#This Row],[side]]="sell", bot_orders[[#This Row],[accFillSz]]*bot_orders[[#This Row],[avgPx]] + bot_orders[[#This Row],[fee]], -bot_orders[[#This Row],[accFillSz]]*bot_orders[[#This Row],[avgPx]])</f>
        <v>-1.7549028000000002</v>
      </c>
      <c r="Y677" s="4">
        <f>IF(bot_orders[[#This Row],[side]]="buy", bot_orders[[#This Row],[accFillSz]] + bot_orders[[#This Row],[fee]], -bot_orders[[#This Row],[accFillSz]])</f>
        <v>3.749247</v>
      </c>
      <c r="Z677" s="4">
        <f>IF(bot_orders[[#This Row],[side]]="sell",bot_orders[[#This Row],[accFillSz]]*bot_orders[[#This Row],[avgPx]]+bot_orders[[#This Row],[fee]], 0)</f>
        <v>0</v>
      </c>
      <c r="AA677" s="4">
        <f>IF(bot_orders[[#This Row],[side]]="sell",-bot_orders[[#This Row],[accFillSz]],bot_orders[[#This Row],[accFillSz]]+bot_orders[[#This Row],[fee]])</f>
        <v>3.749247</v>
      </c>
      <c r="AB677">
        <v>0</v>
      </c>
      <c r="AC677" t="s">
        <v>38</v>
      </c>
      <c r="AD677">
        <v>0</v>
      </c>
      <c r="AE677" t="s">
        <v>40</v>
      </c>
      <c r="AF677" t="s">
        <v>41</v>
      </c>
      <c r="AG677" t="s">
        <v>42</v>
      </c>
      <c r="AH677" t="s">
        <v>28</v>
      </c>
      <c r="AI677">
        <v>3.749247</v>
      </c>
      <c r="AJ677">
        <v>-1.7549028</v>
      </c>
    </row>
    <row r="678" spans="1:36" x14ac:dyDescent="0.3">
      <c r="A678">
        <v>675</v>
      </c>
      <c r="B678" t="s">
        <v>307</v>
      </c>
      <c r="C678" t="s">
        <v>28</v>
      </c>
      <c r="D678" t="s">
        <v>29</v>
      </c>
      <c r="E678" t="s">
        <v>30</v>
      </c>
      <c r="F678" t="s">
        <v>31</v>
      </c>
      <c r="G678" t="s">
        <v>1136</v>
      </c>
      <c r="H678" t="s">
        <v>2516</v>
      </c>
      <c r="I678" s="4" t="s">
        <v>2517</v>
      </c>
      <c r="J678" s="1">
        <f>((((bot_orders[[#This Row],[cTime]]/ 1000)+3*3600) / 86400) + DATE(1970,1,1))</f>
        <v>45759.463393437502</v>
      </c>
      <c r="K678" s="4" t="s">
        <v>2518</v>
      </c>
      <c r="L678" s="1">
        <f>((((bot_orders[[#This Row],[uTime]]/ 1000)+3*3600) / 86400) + DATE(1970,1,1))</f>
        <v>45759.720648888891</v>
      </c>
      <c r="M678" t="s">
        <v>34</v>
      </c>
      <c r="N678" t="s">
        <v>28</v>
      </c>
      <c r="O678" t="s">
        <v>35</v>
      </c>
      <c r="P678">
        <v>3.972</v>
      </c>
      <c r="Q678" t="s">
        <v>36</v>
      </c>
      <c r="R678" t="s">
        <v>37</v>
      </c>
      <c r="S678">
        <v>0.47249999999999998</v>
      </c>
      <c r="T678">
        <v>0.47249999999999998</v>
      </c>
      <c r="U678">
        <v>3.972</v>
      </c>
      <c r="V678">
        <v>-1.501416E-3</v>
      </c>
      <c r="W678" t="s">
        <v>38</v>
      </c>
      <c r="X678" s="4">
        <f>IF(bot_orders[[#This Row],[side]]="sell", bot_orders[[#This Row],[accFillSz]]*bot_orders[[#This Row],[avgPx]] + bot_orders[[#This Row],[fee]], -bot_orders[[#This Row],[accFillSz]]*bot_orders[[#This Row],[avgPx]])</f>
        <v>1.8752685839999998</v>
      </c>
      <c r="Y678" s="4">
        <f>IF(bot_orders[[#This Row],[side]]="buy", bot_orders[[#This Row],[accFillSz]] + bot_orders[[#This Row],[fee]], -bot_orders[[#This Row],[accFillSz]])</f>
        <v>-3.972</v>
      </c>
      <c r="Z678" s="4">
        <f>IF(bot_orders[[#This Row],[side]]="sell",bot_orders[[#This Row],[accFillSz]]*bot_orders[[#This Row],[avgPx]]+bot_orders[[#This Row],[fee]], 0)</f>
        <v>1.8752685839999998</v>
      </c>
      <c r="AA678" s="4">
        <f>IF(bot_orders[[#This Row],[side]]="sell",-bot_orders[[#This Row],[accFillSz]],bot_orders[[#This Row],[accFillSz]]+bot_orders[[#This Row],[fee]])</f>
        <v>-3.972</v>
      </c>
      <c r="AB678">
        <v>0</v>
      </c>
      <c r="AC678" t="s">
        <v>39</v>
      </c>
      <c r="AD678">
        <v>0</v>
      </c>
      <c r="AE678" t="s">
        <v>40</v>
      </c>
      <c r="AF678" t="s">
        <v>41</v>
      </c>
      <c r="AG678" t="s">
        <v>42</v>
      </c>
      <c r="AH678" t="s">
        <v>28</v>
      </c>
      <c r="AI678">
        <v>-3.972</v>
      </c>
      <c r="AJ678">
        <v>1.87526858</v>
      </c>
    </row>
    <row r="679" spans="1:36" x14ac:dyDescent="0.3">
      <c r="A679">
        <v>676</v>
      </c>
      <c r="B679" t="s">
        <v>307</v>
      </c>
      <c r="C679" t="s">
        <v>28</v>
      </c>
      <c r="D679" t="s">
        <v>29</v>
      </c>
      <c r="E679" t="s">
        <v>30</v>
      </c>
      <c r="F679" t="s">
        <v>31</v>
      </c>
      <c r="G679" t="s">
        <v>1206</v>
      </c>
      <c r="H679" t="s">
        <v>2519</v>
      </c>
      <c r="I679" s="4" t="s">
        <v>2520</v>
      </c>
      <c r="J679" s="1">
        <f>((((bot_orders[[#This Row],[cTime]]/ 1000)+3*3600) / 86400) + DATE(1970,1,1))</f>
        <v>45759.463494606483</v>
      </c>
      <c r="K679" s="4" t="s">
        <v>2521</v>
      </c>
      <c r="L679" s="1">
        <f>((((bot_orders[[#This Row],[uTime]]/ 1000)+3*3600) / 86400) + DATE(1970,1,1))</f>
        <v>45759.705787071754</v>
      </c>
      <c r="M679" t="s">
        <v>34</v>
      </c>
      <c r="N679" t="s">
        <v>28</v>
      </c>
      <c r="O679" t="s">
        <v>35</v>
      </c>
      <c r="P679">
        <v>3.972</v>
      </c>
      <c r="Q679" t="s">
        <v>36</v>
      </c>
      <c r="R679" t="s">
        <v>37</v>
      </c>
      <c r="S679">
        <v>0.47</v>
      </c>
      <c r="T679">
        <v>0.47</v>
      </c>
      <c r="U679">
        <v>3.972</v>
      </c>
      <c r="V679">
        <v>-1.493472E-3</v>
      </c>
      <c r="W679" t="s">
        <v>38</v>
      </c>
      <c r="X679" s="4">
        <f>IF(bot_orders[[#This Row],[side]]="sell", bot_orders[[#This Row],[accFillSz]]*bot_orders[[#This Row],[avgPx]] + bot_orders[[#This Row],[fee]], -bot_orders[[#This Row],[accFillSz]]*bot_orders[[#This Row],[avgPx]])</f>
        <v>1.8653465279999999</v>
      </c>
      <c r="Y679" s="4">
        <f>IF(bot_orders[[#This Row],[side]]="buy", bot_orders[[#This Row],[accFillSz]] + bot_orders[[#This Row],[fee]], -bot_orders[[#This Row],[accFillSz]])</f>
        <v>-3.972</v>
      </c>
      <c r="Z679" s="4">
        <f>IF(bot_orders[[#This Row],[side]]="sell",bot_orders[[#This Row],[accFillSz]]*bot_orders[[#This Row],[avgPx]]+bot_orders[[#This Row],[fee]], 0)</f>
        <v>1.8653465279999999</v>
      </c>
      <c r="AA679" s="4">
        <f>IF(bot_orders[[#This Row],[side]]="sell",-bot_orders[[#This Row],[accFillSz]],bot_orders[[#This Row],[accFillSz]]+bot_orders[[#This Row],[fee]])</f>
        <v>-3.972</v>
      </c>
      <c r="AB679">
        <v>0</v>
      </c>
      <c r="AC679" t="s">
        <v>39</v>
      </c>
      <c r="AD679">
        <v>0</v>
      </c>
      <c r="AE679" t="s">
        <v>40</v>
      </c>
      <c r="AF679" t="s">
        <v>41</v>
      </c>
      <c r="AG679" t="s">
        <v>42</v>
      </c>
      <c r="AH679" t="s">
        <v>28</v>
      </c>
      <c r="AI679">
        <v>-3.972</v>
      </c>
      <c r="AJ679">
        <v>1.8653465300000001</v>
      </c>
    </row>
    <row r="680" spans="1:36" x14ac:dyDescent="0.3">
      <c r="A680">
        <v>677</v>
      </c>
      <c r="B680" t="s">
        <v>307</v>
      </c>
      <c r="C680" t="s">
        <v>28</v>
      </c>
      <c r="D680" t="s">
        <v>29</v>
      </c>
      <c r="E680" t="s">
        <v>30</v>
      </c>
      <c r="F680" t="s">
        <v>31</v>
      </c>
      <c r="G680" t="s">
        <v>1195</v>
      </c>
      <c r="H680" t="s">
        <v>2522</v>
      </c>
      <c r="I680" s="4" t="s">
        <v>2523</v>
      </c>
      <c r="J680" s="1">
        <f>((((bot_orders[[#This Row],[cTime]]/ 1000)+3*3600) / 86400) + DATE(1970,1,1))</f>
        <v>45759.472674548611</v>
      </c>
      <c r="K680" s="4" t="s">
        <v>2524</v>
      </c>
      <c r="L680" s="1">
        <f>((((bot_orders[[#This Row],[uTime]]/ 1000)+3*3600) / 86400) + DATE(1970,1,1))</f>
        <v>45759.698252916671</v>
      </c>
      <c r="M680" t="s">
        <v>34</v>
      </c>
      <c r="N680" t="s">
        <v>28</v>
      </c>
      <c r="O680" t="s">
        <v>35</v>
      </c>
      <c r="P680">
        <v>3.972</v>
      </c>
      <c r="Q680" t="s">
        <v>36</v>
      </c>
      <c r="R680" t="s">
        <v>37</v>
      </c>
      <c r="S680">
        <v>0.46750000000000003</v>
      </c>
      <c r="T680">
        <v>0.46750000000000003</v>
      </c>
      <c r="U680">
        <v>3.972</v>
      </c>
      <c r="V680">
        <v>-1.4855280000000001E-3</v>
      </c>
      <c r="W680" t="s">
        <v>38</v>
      </c>
      <c r="X680" s="4">
        <f>IF(bot_orders[[#This Row],[side]]="sell", bot_orders[[#This Row],[accFillSz]]*bot_orders[[#This Row],[avgPx]] + bot_orders[[#This Row],[fee]], -bot_orders[[#This Row],[accFillSz]]*bot_orders[[#This Row],[avgPx]])</f>
        <v>1.8554244720000002</v>
      </c>
      <c r="Y680" s="4">
        <f>IF(bot_orders[[#This Row],[side]]="buy", bot_orders[[#This Row],[accFillSz]] + bot_orders[[#This Row],[fee]], -bot_orders[[#This Row],[accFillSz]])</f>
        <v>-3.972</v>
      </c>
      <c r="Z680" s="4">
        <f>IF(bot_orders[[#This Row],[side]]="sell",bot_orders[[#This Row],[accFillSz]]*bot_orders[[#This Row],[avgPx]]+bot_orders[[#This Row],[fee]], 0)</f>
        <v>1.8554244720000002</v>
      </c>
      <c r="AA680" s="4">
        <f>IF(bot_orders[[#This Row],[side]]="sell",-bot_orders[[#This Row],[accFillSz]],bot_orders[[#This Row],[accFillSz]]+bot_orders[[#This Row],[fee]])</f>
        <v>-3.972</v>
      </c>
      <c r="AB680">
        <v>0</v>
      </c>
      <c r="AC680" t="s">
        <v>39</v>
      </c>
      <c r="AD680">
        <v>0</v>
      </c>
      <c r="AE680" t="s">
        <v>40</v>
      </c>
      <c r="AF680" t="s">
        <v>41</v>
      </c>
      <c r="AG680" t="s">
        <v>42</v>
      </c>
      <c r="AH680" t="s">
        <v>28</v>
      </c>
      <c r="AI680">
        <v>-3.972</v>
      </c>
      <c r="AJ680">
        <v>1.85542447</v>
      </c>
    </row>
    <row r="681" spans="1:36" x14ac:dyDescent="0.3">
      <c r="A681">
        <v>678</v>
      </c>
      <c r="B681" t="s">
        <v>307</v>
      </c>
      <c r="C681" t="s">
        <v>28</v>
      </c>
      <c r="D681" t="s">
        <v>29</v>
      </c>
      <c r="E681" t="s">
        <v>30</v>
      </c>
      <c r="F681" t="s">
        <v>31</v>
      </c>
      <c r="G681" t="s">
        <v>1216</v>
      </c>
      <c r="H681" t="s">
        <v>2525</v>
      </c>
      <c r="I681" s="4" t="s">
        <v>2526</v>
      </c>
      <c r="J681" s="1">
        <f>((((bot_orders[[#This Row],[cTime]]/ 1000)+3*3600) / 86400) + DATE(1970,1,1))</f>
        <v>45759.480788472225</v>
      </c>
      <c r="K681" s="4" t="s">
        <v>2527</v>
      </c>
      <c r="L681" s="1">
        <f>((((bot_orders[[#This Row],[uTime]]/ 1000)+3*3600) / 86400) + DATE(1970,1,1))</f>
        <v>45759.48496976852</v>
      </c>
      <c r="M681" t="s">
        <v>34</v>
      </c>
      <c r="N681" t="s">
        <v>28</v>
      </c>
      <c r="O681" t="s">
        <v>35</v>
      </c>
      <c r="P681">
        <v>3.972</v>
      </c>
      <c r="Q681" t="s">
        <v>36</v>
      </c>
      <c r="R681" t="s">
        <v>37</v>
      </c>
      <c r="S681">
        <v>0.46500000000000002</v>
      </c>
      <c r="T681">
        <v>0.46500000000000002</v>
      </c>
      <c r="U681">
        <v>3.972</v>
      </c>
      <c r="V681">
        <v>-1.4775840000000001E-3</v>
      </c>
      <c r="W681" t="s">
        <v>38</v>
      </c>
      <c r="X681" s="4">
        <f>IF(bot_orders[[#This Row],[side]]="sell", bot_orders[[#This Row],[accFillSz]]*bot_orders[[#This Row],[avgPx]] + bot_orders[[#This Row],[fee]], -bot_orders[[#This Row],[accFillSz]]*bot_orders[[#This Row],[avgPx]])</f>
        <v>1.845502416</v>
      </c>
      <c r="Y681" s="4">
        <f>IF(bot_orders[[#This Row],[side]]="buy", bot_orders[[#This Row],[accFillSz]] + bot_orders[[#This Row],[fee]], -bot_orders[[#This Row],[accFillSz]])</f>
        <v>-3.972</v>
      </c>
      <c r="Z681" s="4">
        <f>IF(bot_orders[[#This Row],[side]]="sell",bot_orders[[#This Row],[accFillSz]]*bot_orders[[#This Row],[avgPx]]+bot_orders[[#This Row],[fee]], 0)</f>
        <v>1.845502416</v>
      </c>
      <c r="AA681" s="4">
        <f>IF(bot_orders[[#This Row],[side]]="sell",-bot_orders[[#This Row],[accFillSz]],bot_orders[[#This Row],[accFillSz]]+bot_orders[[#This Row],[fee]])</f>
        <v>-3.972</v>
      </c>
      <c r="AB681">
        <v>0</v>
      </c>
      <c r="AC681" t="s">
        <v>39</v>
      </c>
      <c r="AD681">
        <v>0</v>
      </c>
      <c r="AE681" t="s">
        <v>40</v>
      </c>
      <c r="AF681" t="s">
        <v>41</v>
      </c>
      <c r="AG681" t="s">
        <v>42</v>
      </c>
      <c r="AH681" t="s">
        <v>28</v>
      </c>
      <c r="AI681">
        <v>-3.972</v>
      </c>
      <c r="AJ681">
        <v>1.8455024200000001</v>
      </c>
    </row>
    <row r="682" spans="1:36" x14ac:dyDescent="0.3">
      <c r="A682">
        <v>679</v>
      </c>
      <c r="B682" t="s">
        <v>307</v>
      </c>
      <c r="C682" t="s">
        <v>28</v>
      </c>
      <c r="D682" t="s">
        <v>29</v>
      </c>
      <c r="E682" t="s">
        <v>30</v>
      </c>
      <c r="F682" t="s">
        <v>31</v>
      </c>
      <c r="G682" t="s">
        <v>1223</v>
      </c>
      <c r="H682" t="s">
        <v>2528</v>
      </c>
      <c r="I682" s="4" t="s">
        <v>2529</v>
      </c>
      <c r="J682" s="1">
        <f>((((bot_orders[[#This Row],[cTime]]/ 1000)+3*3600) / 86400) + DATE(1970,1,1))</f>
        <v>45759.484969791665</v>
      </c>
      <c r="K682" s="4" t="s">
        <v>2530</v>
      </c>
      <c r="L682" s="1">
        <f>((((bot_orders[[#This Row],[uTime]]/ 1000)+3*3600) / 86400) + DATE(1970,1,1))</f>
        <v>45759.50941633102</v>
      </c>
      <c r="M682" t="s">
        <v>34</v>
      </c>
      <c r="N682" t="s">
        <v>28</v>
      </c>
      <c r="O682" t="s">
        <v>35</v>
      </c>
      <c r="P682">
        <v>3.976</v>
      </c>
      <c r="Q682" t="s">
        <v>36</v>
      </c>
      <c r="R682" t="s">
        <v>55</v>
      </c>
      <c r="S682">
        <v>0.46250000000000002</v>
      </c>
      <c r="T682">
        <v>0.46250000000000002</v>
      </c>
      <c r="U682">
        <v>3.976</v>
      </c>
      <c r="V682">
        <v>-3.1808000000000001E-3</v>
      </c>
      <c r="W682" t="s">
        <v>39</v>
      </c>
      <c r="X682" s="4">
        <f>IF(bot_orders[[#This Row],[side]]="sell", bot_orders[[#This Row],[accFillSz]]*bot_orders[[#This Row],[avgPx]] + bot_orders[[#This Row],[fee]], -bot_orders[[#This Row],[accFillSz]]*bot_orders[[#This Row],[avgPx]])</f>
        <v>-1.8389</v>
      </c>
      <c r="Y682" s="4">
        <f>IF(bot_orders[[#This Row],[side]]="buy", bot_orders[[#This Row],[accFillSz]] + bot_orders[[#This Row],[fee]], -bot_orders[[#This Row],[accFillSz]])</f>
        <v>3.9728192</v>
      </c>
      <c r="Z682" s="4">
        <f>IF(bot_orders[[#This Row],[side]]="sell",bot_orders[[#This Row],[accFillSz]]*bot_orders[[#This Row],[avgPx]]+bot_orders[[#This Row],[fee]], 0)</f>
        <v>0</v>
      </c>
      <c r="AA682" s="4">
        <f>IF(bot_orders[[#This Row],[side]]="sell",-bot_orders[[#This Row],[accFillSz]],bot_orders[[#This Row],[accFillSz]]+bot_orders[[#This Row],[fee]])</f>
        <v>3.9728192</v>
      </c>
      <c r="AB682">
        <v>0</v>
      </c>
      <c r="AC682" t="s">
        <v>38</v>
      </c>
      <c r="AD682">
        <v>0</v>
      </c>
      <c r="AE682" t="s">
        <v>40</v>
      </c>
      <c r="AF682" t="s">
        <v>41</v>
      </c>
      <c r="AG682" t="s">
        <v>42</v>
      </c>
      <c r="AH682" t="s">
        <v>28</v>
      </c>
      <c r="AI682">
        <v>3.9728192</v>
      </c>
      <c r="AJ682">
        <v>-1.8389</v>
      </c>
    </row>
    <row r="683" spans="1:36" x14ac:dyDescent="0.3">
      <c r="A683">
        <v>680</v>
      </c>
      <c r="B683" t="s">
        <v>307</v>
      </c>
      <c r="C683" t="s">
        <v>28</v>
      </c>
      <c r="D683" t="s">
        <v>29</v>
      </c>
      <c r="E683" t="s">
        <v>30</v>
      </c>
      <c r="F683" t="s">
        <v>31</v>
      </c>
      <c r="G683" t="s">
        <v>1223</v>
      </c>
      <c r="H683" t="s">
        <v>2531</v>
      </c>
      <c r="I683" s="4" t="s">
        <v>2532</v>
      </c>
      <c r="J683" s="1">
        <f>((((bot_orders[[#This Row],[cTime]]/ 1000)+3*3600) / 86400) + DATE(1970,1,1))</f>
        <v>45759.509416377317</v>
      </c>
      <c r="K683" s="4" t="s">
        <v>2533</v>
      </c>
      <c r="L683" s="1">
        <f>((((bot_orders[[#This Row],[uTime]]/ 1000)+3*3600) / 86400) + DATE(1970,1,1))</f>
        <v>45759.612889421296</v>
      </c>
      <c r="M683" t="s">
        <v>34</v>
      </c>
      <c r="N683" t="s">
        <v>28</v>
      </c>
      <c r="O683" t="s">
        <v>35</v>
      </c>
      <c r="P683">
        <v>3.972</v>
      </c>
      <c r="Q683" t="s">
        <v>36</v>
      </c>
      <c r="R683" t="s">
        <v>37</v>
      </c>
      <c r="S683">
        <v>0.46500000000000002</v>
      </c>
      <c r="T683">
        <v>0.46500000000000002</v>
      </c>
      <c r="U683">
        <v>3.972</v>
      </c>
      <c r="V683">
        <v>-1.4775840000000001E-3</v>
      </c>
      <c r="W683" t="s">
        <v>38</v>
      </c>
      <c r="X683" s="4">
        <f>IF(bot_orders[[#This Row],[side]]="sell", bot_orders[[#This Row],[accFillSz]]*bot_orders[[#This Row],[avgPx]] + bot_orders[[#This Row],[fee]], -bot_orders[[#This Row],[accFillSz]]*bot_orders[[#This Row],[avgPx]])</f>
        <v>1.845502416</v>
      </c>
      <c r="Y683" s="4">
        <f>IF(bot_orders[[#This Row],[side]]="buy", bot_orders[[#This Row],[accFillSz]] + bot_orders[[#This Row],[fee]], -bot_orders[[#This Row],[accFillSz]])</f>
        <v>-3.972</v>
      </c>
      <c r="Z683" s="4">
        <f>IF(bot_orders[[#This Row],[side]]="sell",bot_orders[[#This Row],[accFillSz]]*bot_orders[[#This Row],[avgPx]]+bot_orders[[#This Row],[fee]], 0)</f>
        <v>1.845502416</v>
      </c>
      <c r="AA683" s="4">
        <f>IF(bot_orders[[#This Row],[side]]="sell",-bot_orders[[#This Row],[accFillSz]],bot_orders[[#This Row],[accFillSz]]+bot_orders[[#This Row],[fee]])</f>
        <v>-3.972</v>
      </c>
      <c r="AB683">
        <v>0</v>
      </c>
      <c r="AC683" t="s">
        <v>39</v>
      </c>
      <c r="AD683">
        <v>0</v>
      </c>
      <c r="AE683" t="s">
        <v>40</v>
      </c>
      <c r="AF683" t="s">
        <v>41</v>
      </c>
      <c r="AG683" t="s">
        <v>42</v>
      </c>
      <c r="AH683" t="s">
        <v>28</v>
      </c>
      <c r="AI683">
        <v>-3.972</v>
      </c>
      <c r="AJ683">
        <v>1.8455024200000001</v>
      </c>
    </row>
    <row r="684" spans="1:36" x14ac:dyDescent="0.3">
      <c r="A684">
        <v>681</v>
      </c>
      <c r="B684" t="s">
        <v>307</v>
      </c>
      <c r="C684" t="s">
        <v>28</v>
      </c>
      <c r="D684" t="s">
        <v>29</v>
      </c>
      <c r="E684" t="s">
        <v>30</v>
      </c>
      <c r="F684" t="s">
        <v>31</v>
      </c>
      <c r="G684" t="s">
        <v>1133</v>
      </c>
      <c r="H684" t="s">
        <v>2534</v>
      </c>
      <c r="I684" s="4" t="s">
        <v>2535</v>
      </c>
      <c r="J684" s="1">
        <f>((((bot_orders[[#This Row],[cTime]]/ 1000)+3*3600) / 86400) + DATE(1970,1,1))</f>
        <v>45759.535743726854</v>
      </c>
      <c r="K684" s="4" t="s">
        <v>2536</v>
      </c>
      <c r="L684" s="1">
        <f>((((bot_orders[[#This Row],[uTime]]/ 1000)+3*3600) / 86400) + DATE(1970,1,1))</f>
        <v>45759.602621724538</v>
      </c>
      <c r="M684" t="s">
        <v>34</v>
      </c>
      <c r="N684" t="s">
        <v>28</v>
      </c>
      <c r="O684" t="s">
        <v>35</v>
      </c>
      <c r="P684">
        <v>3.972</v>
      </c>
      <c r="Q684" t="s">
        <v>36</v>
      </c>
      <c r="R684" t="s">
        <v>37</v>
      </c>
      <c r="S684">
        <v>0.46250000000000002</v>
      </c>
      <c r="T684">
        <v>0.46250000000000002</v>
      </c>
      <c r="U684">
        <v>3.972</v>
      </c>
      <c r="V684">
        <v>-1.4696399999999999E-3</v>
      </c>
      <c r="W684" t="s">
        <v>38</v>
      </c>
      <c r="X684" s="4">
        <f>IF(bot_orders[[#This Row],[side]]="sell", bot_orders[[#This Row],[accFillSz]]*bot_orders[[#This Row],[avgPx]] + bot_orders[[#This Row],[fee]], -bot_orders[[#This Row],[accFillSz]]*bot_orders[[#This Row],[avgPx]])</f>
        <v>1.83558036</v>
      </c>
      <c r="Y684" s="4">
        <f>IF(bot_orders[[#This Row],[side]]="buy", bot_orders[[#This Row],[accFillSz]] + bot_orders[[#This Row],[fee]], -bot_orders[[#This Row],[accFillSz]])</f>
        <v>-3.972</v>
      </c>
      <c r="Z684" s="4">
        <f>IF(bot_orders[[#This Row],[side]]="sell",bot_orders[[#This Row],[accFillSz]]*bot_orders[[#This Row],[avgPx]]+bot_orders[[#This Row],[fee]], 0)</f>
        <v>1.83558036</v>
      </c>
      <c r="AA684" s="4">
        <f>IF(bot_orders[[#This Row],[side]]="sell",-bot_orders[[#This Row],[accFillSz]],bot_orders[[#This Row],[accFillSz]]+bot_orders[[#This Row],[fee]])</f>
        <v>-3.972</v>
      </c>
      <c r="AB684">
        <v>0</v>
      </c>
      <c r="AC684" t="s">
        <v>39</v>
      </c>
      <c r="AD684">
        <v>0</v>
      </c>
      <c r="AE684" t="s">
        <v>40</v>
      </c>
      <c r="AF684" t="s">
        <v>41</v>
      </c>
      <c r="AG684" t="s">
        <v>42</v>
      </c>
      <c r="AH684" t="s">
        <v>28</v>
      </c>
      <c r="AI684">
        <v>-3.972</v>
      </c>
      <c r="AJ684">
        <v>1.83558036</v>
      </c>
    </row>
    <row r="685" spans="1:36" x14ac:dyDescent="0.3">
      <c r="A685">
        <v>682</v>
      </c>
      <c r="B685" t="s">
        <v>307</v>
      </c>
      <c r="C685" t="s">
        <v>28</v>
      </c>
      <c r="D685" t="s">
        <v>29</v>
      </c>
      <c r="E685" t="s">
        <v>30</v>
      </c>
      <c r="F685" t="s">
        <v>31</v>
      </c>
      <c r="G685" t="s">
        <v>1233</v>
      </c>
      <c r="H685" t="s">
        <v>2537</v>
      </c>
      <c r="I685" s="4" t="s">
        <v>2538</v>
      </c>
      <c r="J685" s="1">
        <f>((((bot_orders[[#This Row],[cTime]]/ 1000)+3*3600) / 86400) + DATE(1970,1,1))</f>
        <v>45759.567275173613</v>
      </c>
      <c r="K685" s="4" t="s">
        <v>2539</v>
      </c>
      <c r="L685" s="1">
        <f>((((bot_orders[[#This Row],[uTime]]/ 1000)+3*3600) / 86400) + DATE(1970,1,1))</f>
        <v>45759.585349618057</v>
      </c>
      <c r="M685" t="s">
        <v>34</v>
      </c>
      <c r="N685" t="s">
        <v>28</v>
      </c>
      <c r="O685" t="s">
        <v>35</v>
      </c>
      <c r="P685">
        <v>3.972</v>
      </c>
      <c r="Q685" t="s">
        <v>36</v>
      </c>
      <c r="R685" t="s">
        <v>37</v>
      </c>
      <c r="S685">
        <v>0.46</v>
      </c>
      <c r="T685">
        <v>0.46</v>
      </c>
      <c r="U685">
        <v>3.972</v>
      </c>
      <c r="V685">
        <v>-1.461696E-3</v>
      </c>
      <c r="W685" t="s">
        <v>38</v>
      </c>
      <c r="X685" s="4">
        <f>IF(bot_orders[[#This Row],[side]]="sell", bot_orders[[#This Row],[accFillSz]]*bot_orders[[#This Row],[avgPx]] + bot_orders[[#This Row],[fee]], -bot_orders[[#This Row],[accFillSz]]*bot_orders[[#This Row],[avgPx]])</f>
        <v>1.8256583040000001</v>
      </c>
      <c r="Y685" s="4">
        <f>IF(bot_orders[[#This Row],[side]]="buy", bot_orders[[#This Row],[accFillSz]] + bot_orders[[#This Row],[fee]], -bot_orders[[#This Row],[accFillSz]])</f>
        <v>-3.972</v>
      </c>
      <c r="Z685" s="4">
        <f>IF(bot_orders[[#This Row],[side]]="sell",bot_orders[[#This Row],[accFillSz]]*bot_orders[[#This Row],[avgPx]]+bot_orders[[#This Row],[fee]], 0)</f>
        <v>1.8256583040000001</v>
      </c>
      <c r="AA685" s="4">
        <f>IF(bot_orders[[#This Row],[side]]="sell",-bot_orders[[#This Row],[accFillSz]],bot_orders[[#This Row],[accFillSz]]+bot_orders[[#This Row],[fee]])</f>
        <v>-3.972</v>
      </c>
      <c r="AB685">
        <v>0</v>
      </c>
      <c r="AC685" t="s">
        <v>39</v>
      </c>
      <c r="AD685">
        <v>0</v>
      </c>
      <c r="AE685" t="s">
        <v>40</v>
      </c>
      <c r="AF685" t="s">
        <v>41</v>
      </c>
      <c r="AG685" t="s">
        <v>42</v>
      </c>
      <c r="AH685" t="s">
        <v>28</v>
      </c>
      <c r="AI685">
        <v>-3.972</v>
      </c>
      <c r="AJ685">
        <v>1.8256583</v>
      </c>
    </row>
    <row r="686" spans="1:36" x14ac:dyDescent="0.3">
      <c r="A686">
        <v>683</v>
      </c>
      <c r="B686" t="s">
        <v>307</v>
      </c>
      <c r="C686" t="s">
        <v>28</v>
      </c>
      <c r="D686" t="s">
        <v>29</v>
      </c>
      <c r="E686" t="s">
        <v>30</v>
      </c>
      <c r="F686" t="s">
        <v>31</v>
      </c>
      <c r="G686" t="s">
        <v>1130</v>
      </c>
      <c r="H686" t="s">
        <v>2540</v>
      </c>
      <c r="I686" s="4" t="s">
        <v>2541</v>
      </c>
      <c r="J686" s="1">
        <f>((((bot_orders[[#This Row],[cTime]]/ 1000)+3*3600) / 86400) + DATE(1970,1,1))</f>
        <v>45759.602621736107</v>
      </c>
      <c r="K686" s="4" t="s">
        <v>2542</v>
      </c>
      <c r="L686" s="1">
        <f>((((bot_orders[[#This Row],[uTime]]/ 1000)+3*3600) / 86400) + DATE(1970,1,1))</f>
        <v>45759.608056226854</v>
      </c>
      <c r="M686" t="s">
        <v>34</v>
      </c>
      <c r="N686" t="s">
        <v>28</v>
      </c>
      <c r="O686" t="s">
        <v>35</v>
      </c>
      <c r="P686">
        <v>3.976</v>
      </c>
      <c r="Q686" t="s">
        <v>36</v>
      </c>
      <c r="R686" t="s">
        <v>55</v>
      </c>
      <c r="S686">
        <v>0.46</v>
      </c>
      <c r="T686">
        <v>0.46</v>
      </c>
      <c r="U686">
        <v>3.976</v>
      </c>
      <c r="V686">
        <v>-3.1808000000000001E-3</v>
      </c>
      <c r="W686" t="s">
        <v>39</v>
      </c>
      <c r="X686" s="4">
        <f>IF(bot_orders[[#This Row],[side]]="sell", bot_orders[[#This Row],[accFillSz]]*bot_orders[[#This Row],[avgPx]] + bot_orders[[#This Row],[fee]], -bot_orders[[#This Row],[accFillSz]]*bot_orders[[#This Row],[avgPx]])</f>
        <v>-1.8289600000000001</v>
      </c>
      <c r="Y686" s="4">
        <f>IF(bot_orders[[#This Row],[side]]="buy", bot_orders[[#This Row],[accFillSz]] + bot_orders[[#This Row],[fee]], -bot_orders[[#This Row],[accFillSz]])</f>
        <v>3.9728192</v>
      </c>
      <c r="Z686" s="4">
        <f>IF(bot_orders[[#This Row],[side]]="sell",bot_orders[[#This Row],[accFillSz]]*bot_orders[[#This Row],[avgPx]]+bot_orders[[#This Row],[fee]], 0)</f>
        <v>0</v>
      </c>
      <c r="AA686" s="4">
        <f>IF(bot_orders[[#This Row],[side]]="sell",-bot_orders[[#This Row],[accFillSz]],bot_orders[[#This Row],[accFillSz]]+bot_orders[[#This Row],[fee]])</f>
        <v>3.9728192</v>
      </c>
      <c r="AB686">
        <v>0</v>
      </c>
      <c r="AC686" t="s">
        <v>38</v>
      </c>
      <c r="AD686">
        <v>0</v>
      </c>
      <c r="AE686" t="s">
        <v>40</v>
      </c>
      <c r="AF686" t="s">
        <v>41</v>
      </c>
      <c r="AG686" t="s">
        <v>42</v>
      </c>
      <c r="AH686" t="s">
        <v>28</v>
      </c>
      <c r="AI686">
        <v>3.9728192</v>
      </c>
      <c r="AJ686">
        <v>-1.8289599999999999</v>
      </c>
    </row>
    <row r="687" spans="1:36" x14ac:dyDescent="0.3">
      <c r="A687">
        <v>684</v>
      </c>
      <c r="B687" t="s">
        <v>307</v>
      </c>
      <c r="C687" t="s">
        <v>28</v>
      </c>
      <c r="D687" t="s">
        <v>29</v>
      </c>
      <c r="E687" t="s">
        <v>30</v>
      </c>
      <c r="F687" t="s">
        <v>31</v>
      </c>
      <c r="G687" t="s">
        <v>1130</v>
      </c>
      <c r="H687" t="s">
        <v>2543</v>
      </c>
      <c r="I687" s="4" t="s">
        <v>2544</v>
      </c>
      <c r="J687" s="1">
        <f>((((bot_orders[[#This Row],[cTime]]/ 1000)+3*3600) / 86400) + DATE(1970,1,1))</f>
        <v>45759.608056249999</v>
      </c>
      <c r="K687" s="4" t="s">
        <v>2533</v>
      </c>
      <c r="L687" s="1">
        <f>((((bot_orders[[#This Row],[uTime]]/ 1000)+3*3600) / 86400) + DATE(1970,1,1))</f>
        <v>45759.612889421296</v>
      </c>
      <c r="M687" t="s">
        <v>34</v>
      </c>
      <c r="N687" t="s">
        <v>28</v>
      </c>
      <c r="O687" t="s">
        <v>35</v>
      </c>
      <c r="P687">
        <v>3.972</v>
      </c>
      <c r="Q687" t="s">
        <v>36</v>
      </c>
      <c r="R687" t="s">
        <v>37</v>
      </c>
      <c r="S687">
        <v>0.46250000000000002</v>
      </c>
      <c r="T687">
        <v>0.46250000000000002</v>
      </c>
      <c r="U687">
        <v>3.972</v>
      </c>
      <c r="V687">
        <v>-1.4696399999999999E-3</v>
      </c>
      <c r="W687" t="s">
        <v>38</v>
      </c>
      <c r="X687" s="4">
        <f>IF(bot_orders[[#This Row],[side]]="sell", bot_orders[[#This Row],[accFillSz]]*bot_orders[[#This Row],[avgPx]] + bot_orders[[#This Row],[fee]], -bot_orders[[#This Row],[accFillSz]]*bot_orders[[#This Row],[avgPx]])</f>
        <v>1.83558036</v>
      </c>
      <c r="Y687" s="4">
        <f>IF(bot_orders[[#This Row],[side]]="buy", bot_orders[[#This Row],[accFillSz]] + bot_orders[[#This Row],[fee]], -bot_orders[[#This Row],[accFillSz]])</f>
        <v>-3.972</v>
      </c>
      <c r="Z687" s="4">
        <f>IF(bot_orders[[#This Row],[side]]="sell",bot_orders[[#This Row],[accFillSz]]*bot_orders[[#This Row],[avgPx]]+bot_orders[[#This Row],[fee]], 0)</f>
        <v>1.83558036</v>
      </c>
      <c r="AA687" s="4">
        <f>IF(bot_orders[[#This Row],[side]]="sell",-bot_orders[[#This Row],[accFillSz]],bot_orders[[#This Row],[accFillSz]]+bot_orders[[#This Row],[fee]])</f>
        <v>-3.972</v>
      </c>
      <c r="AB687">
        <v>0</v>
      </c>
      <c r="AC687" t="s">
        <v>39</v>
      </c>
      <c r="AD687">
        <v>0</v>
      </c>
      <c r="AE687" t="s">
        <v>40</v>
      </c>
      <c r="AF687" t="s">
        <v>41</v>
      </c>
      <c r="AG687" t="s">
        <v>42</v>
      </c>
      <c r="AH687" t="s">
        <v>28</v>
      </c>
      <c r="AI687">
        <v>-3.972</v>
      </c>
      <c r="AJ687">
        <v>1.83558036</v>
      </c>
    </row>
    <row r="688" spans="1:36" x14ac:dyDescent="0.3">
      <c r="A688">
        <v>685</v>
      </c>
      <c r="B688" t="s">
        <v>307</v>
      </c>
      <c r="C688" t="s">
        <v>28</v>
      </c>
      <c r="D688" t="s">
        <v>29</v>
      </c>
      <c r="E688" t="s">
        <v>30</v>
      </c>
      <c r="F688" t="s">
        <v>31</v>
      </c>
      <c r="G688" t="s">
        <v>1247</v>
      </c>
      <c r="H688" t="s">
        <v>2545</v>
      </c>
      <c r="I688" s="4" t="s">
        <v>2546</v>
      </c>
      <c r="J688" s="1">
        <f>((((bot_orders[[#This Row],[cTime]]/ 1000)+3*3600) / 86400) + DATE(1970,1,1))</f>
        <v>45759.612889432872</v>
      </c>
      <c r="K688" s="4" t="s">
        <v>2547</v>
      </c>
      <c r="L688" s="1">
        <f>((((bot_orders[[#This Row],[uTime]]/ 1000)+3*3600) / 86400) + DATE(1970,1,1))</f>
        <v>45759.624695659717</v>
      </c>
      <c r="M688" t="s">
        <v>34</v>
      </c>
      <c r="N688" t="s">
        <v>28</v>
      </c>
      <c r="O688" t="s">
        <v>35</v>
      </c>
      <c r="P688">
        <v>3.976</v>
      </c>
      <c r="Q688" t="s">
        <v>36</v>
      </c>
      <c r="R688" t="s">
        <v>55</v>
      </c>
      <c r="S688">
        <v>0.46</v>
      </c>
      <c r="T688">
        <v>0.46</v>
      </c>
      <c r="U688">
        <v>3.976</v>
      </c>
      <c r="V688">
        <v>-3.1808000000000001E-3</v>
      </c>
      <c r="W688" t="s">
        <v>39</v>
      </c>
      <c r="X688" s="4">
        <f>IF(bot_orders[[#This Row],[side]]="sell", bot_orders[[#This Row],[accFillSz]]*bot_orders[[#This Row],[avgPx]] + bot_orders[[#This Row],[fee]], -bot_orders[[#This Row],[accFillSz]]*bot_orders[[#This Row],[avgPx]])</f>
        <v>-1.8289600000000001</v>
      </c>
      <c r="Y688" s="4">
        <f>IF(bot_orders[[#This Row],[side]]="buy", bot_orders[[#This Row],[accFillSz]] + bot_orders[[#This Row],[fee]], -bot_orders[[#This Row],[accFillSz]])</f>
        <v>3.9728192</v>
      </c>
      <c r="Z688" s="4">
        <f>IF(bot_orders[[#This Row],[side]]="sell",bot_orders[[#This Row],[accFillSz]]*bot_orders[[#This Row],[avgPx]]+bot_orders[[#This Row],[fee]], 0)</f>
        <v>0</v>
      </c>
      <c r="AA688" s="4">
        <f>IF(bot_orders[[#This Row],[side]]="sell",-bot_orders[[#This Row],[accFillSz]],bot_orders[[#This Row],[accFillSz]]+bot_orders[[#This Row],[fee]])</f>
        <v>3.9728192</v>
      </c>
      <c r="AB688">
        <v>0</v>
      </c>
      <c r="AC688" t="s">
        <v>38</v>
      </c>
      <c r="AD688">
        <v>0</v>
      </c>
      <c r="AE688" t="s">
        <v>40</v>
      </c>
      <c r="AF688" t="s">
        <v>41</v>
      </c>
      <c r="AG688" t="s">
        <v>42</v>
      </c>
      <c r="AH688" t="s">
        <v>28</v>
      </c>
      <c r="AI688">
        <v>3.9728192</v>
      </c>
      <c r="AJ688">
        <v>-1.8289599999999999</v>
      </c>
    </row>
    <row r="689" spans="1:36" x14ac:dyDescent="0.3">
      <c r="A689">
        <v>686</v>
      </c>
      <c r="B689" t="s">
        <v>307</v>
      </c>
      <c r="C689" t="s">
        <v>28</v>
      </c>
      <c r="D689" t="s">
        <v>29</v>
      </c>
      <c r="E689" t="s">
        <v>30</v>
      </c>
      <c r="F689" t="s">
        <v>31</v>
      </c>
      <c r="G689" t="s">
        <v>1251</v>
      </c>
      <c r="H689" t="s">
        <v>2548</v>
      </c>
      <c r="I689" s="4" t="s">
        <v>2546</v>
      </c>
      <c r="J689" s="1">
        <f>((((bot_orders[[#This Row],[cTime]]/ 1000)+3*3600) / 86400) + DATE(1970,1,1))</f>
        <v>45759.612889432872</v>
      </c>
      <c r="K689" s="4" t="s">
        <v>2549</v>
      </c>
      <c r="L689" s="1">
        <f>((((bot_orders[[#This Row],[uTime]]/ 1000)+3*3600) / 86400) + DATE(1970,1,1))</f>
        <v>45759.612889479162</v>
      </c>
      <c r="M689" t="s">
        <v>34</v>
      </c>
      <c r="N689" t="s">
        <v>28</v>
      </c>
      <c r="O689" t="s">
        <v>35</v>
      </c>
      <c r="P689">
        <v>3.976</v>
      </c>
      <c r="Q689" t="s">
        <v>36</v>
      </c>
      <c r="R689" t="s">
        <v>55</v>
      </c>
      <c r="S689">
        <v>0.46250000000000002</v>
      </c>
      <c r="T689">
        <v>0.46239999999999998</v>
      </c>
      <c r="U689">
        <v>3.976</v>
      </c>
      <c r="V689">
        <v>-3.9760000000000004E-3</v>
      </c>
      <c r="W689" t="s">
        <v>39</v>
      </c>
      <c r="X689" s="4">
        <f>IF(bot_orders[[#This Row],[side]]="sell", bot_orders[[#This Row],[accFillSz]]*bot_orders[[#This Row],[avgPx]] + bot_orders[[#This Row],[fee]], -bot_orders[[#This Row],[accFillSz]]*bot_orders[[#This Row],[avgPx]])</f>
        <v>-1.8385023999999999</v>
      </c>
      <c r="Y689" s="4">
        <f>IF(bot_orders[[#This Row],[side]]="buy", bot_orders[[#This Row],[accFillSz]] + bot_orders[[#This Row],[fee]], -bot_orders[[#This Row],[accFillSz]])</f>
        <v>3.9720239999999998</v>
      </c>
      <c r="Z689" s="4">
        <f>IF(bot_orders[[#This Row],[side]]="sell",bot_orders[[#This Row],[accFillSz]]*bot_orders[[#This Row],[avgPx]]+bot_orders[[#This Row],[fee]], 0)</f>
        <v>0</v>
      </c>
      <c r="AA689" s="4">
        <f>IF(bot_orders[[#This Row],[side]]="sell",-bot_orders[[#This Row],[accFillSz]],bot_orders[[#This Row],[accFillSz]]+bot_orders[[#This Row],[fee]])</f>
        <v>3.9720239999999998</v>
      </c>
      <c r="AB689">
        <v>0</v>
      </c>
      <c r="AC689" t="s">
        <v>38</v>
      </c>
      <c r="AD689">
        <v>0</v>
      </c>
      <c r="AE689" t="s">
        <v>40</v>
      </c>
      <c r="AF689" t="s">
        <v>41</v>
      </c>
      <c r="AG689" t="s">
        <v>42</v>
      </c>
      <c r="AH689" t="s">
        <v>28</v>
      </c>
      <c r="AI689">
        <v>3.9720240000000002</v>
      </c>
      <c r="AJ689">
        <v>-1.8385024000000001</v>
      </c>
    </row>
    <row r="690" spans="1:36" x14ac:dyDescent="0.3">
      <c r="A690">
        <v>687</v>
      </c>
      <c r="B690" t="s">
        <v>307</v>
      </c>
      <c r="C690" t="s">
        <v>28</v>
      </c>
      <c r="D690" t="s">
        <v>29</v>
      </c>
      <c r="E690" t="s">
        <v>30</v>
      </c>
      <c r="F690" t="s">
        <v>31</v>
      </c>
      <c r="G690" t="s">
        <v>1251</v>
      </c>
      <c r="H690" t="s">
        <v>2550</v>
      </c>
      <c r="I690" s="4" t="s">
        <v>2551</v>
      </c>
      <c r="J690" s="1">
        <f>((((bot_orders[[#This Row],[cTime]]/ 1000)+3*3600) / 86400) + DATE(1970,1,1))</f>
        <v>45759.612889502314</v>
      </c>
      <c r="K690" s="4" t="s">
        <v>2552</v>
      </c>
      <c r="L690" s="1">
        <f>((((bot_orders[[#This Row],[uTime]]/ 1000)+3*3600) / 86400) + DATE(1970,1,1))</f>
        <v>45759.672188391203</v>
      </c>
      <c r="M690" t="s">
        <v>34</v>
      </c>
      <c r="N690" t="s">
        <v>28</v>
      </c>
      <c r="O690" t="s">
        <v>35</v>
      </c>
      <c r="P690">
        <v>3.972</v>
      </c>
      <c r="Q690" t="s">
        <v>36</v>
      </c>
      <c r="R690" t="s">
        <v>37</v>
      </c>
      <c r="S690">
        <v>0.46500000000000002</v>
      </c>
      <c r="T690">
        <v>0.46500000000000002</v>
      </c>
      <c r="U690">
        <v>3.972</v>
      </c>
      <c r="V690">
        <v>-1.4775840000000001E-3</v>
      </c>
      <c r="W690" t="s">
        <v>38</v>
      </c>
      <c r="X690" s="4">
        <f>IF(bot_orders[[#This Row],[side]]="sell", bot_orders[[#This Row],[accFillSz]]*bot_orders[[#This Row],[avgPx]] + bot_orders[[#This Row],[fee]], -bot_orders[[#This Row],[accFillSz]]*bot_orders[[#This Row],[avgPx]])</f>
        <v>1.845502416</v>
      </c>
      <c r="Y690" s="4">
        <f>IF(bot_orders[[#This Row],[side]]="buy", bot_orders[[#This Row],[accFillSz]] + bot_orders[[#This Row],[fee]], -bot_orders[[#This Row],[accFillSz]])</f>
        <v>-3.972</v>
      </c>
      <c r="Z690" s="4">
        <f>IF(bot_orders[[#This Row],[side]]="sell",bot_orders[[#This Row],[accFillSz]]*bot_orders[[#This Row],[avgPx]]+bot_orders[[#This Row],[fee]], 0)</f>
        <v>1.845502416</v>
      </c>
      <c r="AA690" s="4">
        <f>IF(bot_orders[[#This Row],[side]]="sell",-bot_orders[[#This Row],[accFillSz]],bot_orders[[#This Row],[accFillSz]]+bot_orders[[#This Row],[fee]])</f>
        <v>-3.972</v>
      </c>
      <c r="AB690">
        <v>0</v>
      </c>
      <c r="AC690" t="s">
        <v>39</v>
      </c>
      <c r="AD690">
        <v>0</v>
      </c>
      <c r="AE690" t="s">
        <v>40</v>
      </c>
      <c r="AF690" t="s">
        <v>41</v>
      </c>
      <c r="AG690" t="s">
        <v>42</v>
      </c>
      <c r="AH690" t="s">
        <v>28</v>
      </c>
      <c r="AI690">
        <v>-3.972</v>
      </c>
      <c r="AJ690">
        <v>1.8455024200000001</v>
      </c>
    </row>
    <row r="691" spans="1:36" x14ac:dyDescent="0.3">
      <c r="A691">
        <v>688</v>
      </c>
      <c r="B691" t="s">
        <v>307</v>
      </c>
      <c r="C691" t="s">
        <v>28</v>
      </c>
      <c r="D691" t="s">
        <v>29</v>
      </c>
      <c r="E691" t="s">
        <v>30</v>
      </c>
      <c r="F691" t="s">
        <v>31</v>
      </c>
      <c r="G691" t="s">
        <v>1247</v>
      </c>
      <c r="H691" t="s">
        <v>2553</v>
      </c>
      <c r="I691" s="4" t="s">
        <v>2554</v>
      </c>
      <c r="J691" s="1">
        <f>((((bot_orders[[#This Row],[cTime]]/ 1000)+3*3600) / 86400) + DATE(1970,1,1))</f>
        <v>45759.624695682869</v>
      </c>
      <c r="K691" s="4" t="s">
        <v>2555</v>
      </c>
      <c r="L691" s="1">
        <f>((((bot_orders[[#This Row],[uTime]]/ 1000)+3*3600) / 86400) + DATE(1970,1,1))</f>
        <v>45759.639721597225</v>
      </c>
      <c r="M691" t="s">
        <v>34</v>
      </c>
      <c r="N691" t="s">
        <v>28</v>
      </c>
      <c r="O691" t="s">
        <v>35</v>
      </c>
      <c r="P691">
        <v>3.972</v>
      </c>
      <c r="Q691" t="s">
        <v>36</v>
      </c>
      <c r="R691" t="s">
        <v>37</v>
      </c>
      <c r="S691">
        <v>0.46250000000000002</v>
      </c>
      <c r="T691">
        <v>0.46250000000000002</v>
      </c>
      <c r="U691">
        <v>3.972</v>
      </c>
      <c r="V691">
        <v>-1.4696399999999999E-3</v>
      </c>
      <c r="W691" t="s">
        <v>38</v>
      </c>
      <c r="X691" s="4">
        <f>IF(bot_orders[[#This Row],[side]]="sell", bot_orders[[#This Row],[accFillSz]]*bot_orders[[#This Row],[avgPx]] + bot_orders[[#This Row],[fee]], -bot_orders[[#This Row],[accFillSz]]*bot_orders[[#This Row],[avgPx]])</f>
        <v>1.83558036</v>
      </c>
      <c r="Y691" s="4">
        <f>IF(bot_orders[[#This Row],[side]]="buy", bot_orders[[#This Row],[accFillSz]] + bot_orders[[#This Row],[fee]], -bot_orders[[#This Row],[accFillSz]])</f>
        <v>-3.972</v>
      </c>
      <c r="Z691" s="4">
        <f>IF(bot_orders[[#This Row],[side]]="sell",bot_orders[[#This Row],[accFillSz]]*bot_orders[[#This Row],[avgPx]]+bot_orders[[#This Row],[fee]], 0)</f>
        <v>1.83558036</v>
      </c>
      <c r="AA691" s="4">
        <f>IF(bot_orders[[#This Row],[side]]="sell",-bot_orders[[#This Row],[accFillSz]],bot_orders[[#This Row],[accFillSz]]+bot_orders[[#This Row],[fee]])</f>
        <v>-3.972</v>
      </c>
      <c r="AB691">
        <v>0</v>
      </c>
      <c r="AC691" t="s">
        <v>39</v>
      </c>
      <c r="AD691">
        <v>0</v>
      </c>
      <c r="AE691" t="s">
        <v>40</v>
      </c>
      <c r="AF691" t="s">
        <v>41</v>
      </c>
      <c r="AG691" t="s">
        <v>42</v>
      </c>
      <c r="AH691" t="s">
        <v>28</v>
      </c>
      <c r="AI691">
        <v>-3.972</v>
      </c>
      <c r="AJ691">
        <v>1.83558036</v>
      </c>
    </row>
    <row r="692" spans="1:36" x14ac:dyDescent="0.3">
      <c r="A692">
        <v>689</v>
      </c>
      <c r="B692" t="s">
        <v>307</v>
      </c>
      <c r="C692" t="s">
        <v>28</v>
      </c>
      <c r="D692" t="s">
        <v>29</v>
      </c>
      <c r="E692" t="s">
        <v>30</v>
      </c>
      <c r="F692" t="s">
        <v>31</v>
      </c>
      <c r="G692" t="s">
        <v>1273</v>
      </c>
      <c r="H692" t="s">
        <v>2556</v>
      </c>
      <c r="I692" s="4" t="s">
        <v>2557</v>
      </c>
      <c r="J692" s="1">
        <f>((((bot_orders[[#This Row],[cTime]]/ 1000)+3*3600) / 86400) + DATE(1970,1,1))</f>
        <v>45759.63972162037</v>
      </c>
      <c r="K692" s="4" t="s">
        <v>2558</v>
      </c>
      <c r="L692" s="1">
        <f>((((bot_orders[[#This Row],[uTime]]/ 1000)+3*3600) / 86400) + DATE(1970,1,1))</f>
        <v>45759.68302650463</v>
      </c>
      <c r="M692" t="s">
        <v>34</v>
      </c>
      <c r="N692" t="s">
        <v>28</v>
      </c>
      <c r="O692" t="s">
        <v>35</v>
      </c>
      <c r="P692">
        <v>3.976</v>
      </c>
      <c r="Q692" t="s">
        <v>36</v>
      </c>
      <c r="R692" t="s">
        <v>55</v>
      </c>
      <c r="S692">
        <v>0.46</v>
      </c>
      <c r="T692">
        <v>0.46</v>
      </c>
      <c r="U692">
        <v>3.976</v>
      </c>
      <c r="V692">
        <v>-3.1808000000000001E-3</v>
      </c>
      <c r="W692" t="s">
        <v>39</v>
      </c>
      <c r="X692" s="4">
        <f>IF(bot_orders[[#This Row],[side]]="sell", bot_orders[[#This Row],[accFillSz]]*bot_orders[[#This Row],[avgPx]] + bot_orders[[#This Row],[fee]], -bot_orders[[#This Row],[accFillSz]]*bot_orders[[#This Row],[avgPx]])</f>
        <v>-1.8289600000000001</v>
      </c>
      <c r="Y692" s="4">
        <f>IF(bot_orders[[#This Row],[side]]="buy", bot_orders[[#This Row],[accFillSz]] + bot_orders[[#This Row],[fee]], -bot_orders[[#This Row],[accFillSz]])</f>
        <v>3.9728192</v>
      </c>
      <c r="Z692" s="4">
        <f>IF(bot_orders[[#This Row],[side]]="sell",bot_orders[[#This Row],[accFillSz]]*bot_orders[[#This Row],[avgPx]]+bot_orders[[#This Row],[fee]], 0)</f>
        <v>0</v>
      </c>
      <c r="AA692" s="4">
        <f>IF(bot_orders[[#This Row],[side]]="sell",-bot_orders[[#This Row],[accFillSz]],bot_orders[[#This Row],[accFillSz]]+bot_orders[[#This Row],[fee]])</f>
        <v>3.9728192</v>
      </c>
      <c r="AB692">
        <v>0</v>
      </c>
      <c r="AC692" t="s">
        <v>38</v>
      </c>
      <c r="AD692">
        <v>0</v>
      </c>
      <c r="AE692" t="s">
        <v>40</v>
      </c>
      <c r="AF692" t="s">
        <v>41</v>
      </c>
      <c r="AG692" t="s">
        <v>42</v>
      </c>
      <c r="AH692" t="s">
        <v>28</v>
      </c>
      <c r="AI692">
        <v>3.9728192</v>
      </c>
      <c r="AJ692">
        <v>-1.8289599999999999</v>
      </c>
    </row>
    <row r="693" spans="1:36" x14ac:dyDescent="0.3">
      <c r="A693">
        <v>690</v>
      </c>
      <c r="B693" t="s">
        <v>307</v>
      </c>
      <c r="C693" t="s">
        <v>28</v>
      </c>
      <c r="D693" t="s">
        <v>29</v>
      </c>
      <c r="E693" t="s">
        <v>30</v>
      </c>
      <c r="F693" t="s">
        <v>31</v>
      </c>
      <c r="G693" t="s">
        <v>1161</v>
      </c>
      <c r="H693" t="s">
        <v>2559</v>
      </c>
      <c r="I693" s="4" t="s">
        <v>2560</v>
      </c>
      <c r="J693" s="1">
        <f>((((bot_orders[[#This Row],[cTime]]/ 1000)+3*3600) / 86400) + DATE(1970,1,1))</f>
        <v>45759.672188402779</v>
      </c>
      <c r="K693" s="4" t="s">
        <v>2561</v>
      </c>
      <c r="L693" s="1">
        <f>((((bot_orders[[#This Row],[uTime]]/ 1000)+3*3600) / 86400) + DATE(1970,1,1))</f>
        <v>45759.677216192125</v>
      </c>
      <c r="M693" t="s">
        <v>34</v>
      </c>
      <c r="N693" t="s">
        <v>28</v>
      </c>
      <c r="O693" t="s">
        <v>35</v>
      </c>
      <c r="P693">
        <v>3.976</v>
      </c>
      <c r="Q693" t="s">
        <v>36</v>
      </c>
      <c r="R693" t="s">
        <v>55</v>
      </c>
      <c r="S693">
        <v>0.46250000000000002</v>
      </c>
      <c r="T693">
        <v>0.46250000000000002</v>
      </c>
      <c r="U693">
        <v>3.976</v>
      </c>
      <c r="V693">
        <v>-3.1808000000000001E-3</v>
      </c>
      <c r="W693" t="s">
        <v>39</v>
      </c>
      <c r="X693" s="4">
        <f>IF(bot_orders[[#This Row],[side]]="sell", bot_orders[[#This Row],[accFillSz]]*bot_orders[[#This Row],[avgPx]] + bot_orders[[#This Row],[fee]], -bot_orders[[#This Row],[accFillSz]]*bot_orders[[#This Row],[avgPx]])</f>
        <v>-1.8389</v>
      </c>
      <c r="Y693" s="4">
        <f>IF(bot_orders[[#This Row],[side]]="buy", bot_orders[[#This Row],[accFillSz]] + bot_orders[[#This Row],[fee]], -bot_orders[[#This Row],[accFillSz]])</f>
        <v>3.9728192</v>
      </c>
      <c r="Z693" s="4">
        <f>IF(bot_orders[[#This Row],[side]]="sell",bot_orders[[#This Row],[accFillSz]]*bot_orders[[#This Row],[avgPx]]+bot_orders[[#This Row],[fee]], 0)</f>
        <v>0</v>
      </c>
      <c r="AA693" s="4">
        <f>IF(bot_orders[[#This Row],[side]]="sell",-bot_orders[[#This Row],[accFillSz]],bot_orders[[#This Row],[accFillSz]]+bot_orders[[#This Row],[fee]])</f>
        <v>3.9728192</v>
      </c>
      <c r="AB693">
        <v>0</v>
      </c>
      <c r="AC693" t="s">
        <v>38</v>
      </c>
      <c r="AD693">
        <v>0</v>
      </c>
      <c r="AE693" t="s">
        <v>40</v>
      </c>
      <c r="AF693" t="s">
        <v>41</v>
      </c>
      <c r="AG693" t="s">
        <v>42</v>
      </c>
      <c r="AH693" t="s">
        <v>28</v>
      </c>
      <c r="AI693">
        <v>3.9728192</v>
      </c>
      <c r="AJ693">
        <v>-1.8389</v>
      </c>
    </row>
    <row r="694" spans="1:36" x14ac:dyDescent="0.3">
      <c r="A694">
        <v>691</v>
      </c>
      <c r="B694" t="s">
        <v>307</v>
      </c>
      <c r="C694" t="s">
        <v>28</v>
      </c>
      <c r="D694" t="s">
        <v>29</v>
      </c>
      <c r="E694" t="s">
        <v>30</v>
      </c>
      <c r="F694" t="s">
        <v>31</v>
      </c>
      <c r="G694" t="s">
        <v>1161</v>
      </c>
      <c r="H694" t="s">
        <v>2562</v>
      </c>
      <c r="I694" s="4" t="s">
        <v>2563</v>
      </c>
      <c r="J694" s="1">
        <f>((((bot_orders[[#This Row],[cTime]]/ 1000)+3*3600) / 86400) + DATE(1970,1,1))</f>
        <v>45759.677216215277</v>
      </c>
      <c r="K694" s="4" t="s">
        <v>2564</v>
      </c>
      <c r="L694" s="1">
        <f>((((bot_orders[[#This Row],[uTime]]/ 1000)+3*3600) / 86400) + DATE(1970,1,1))</f>
        <v>45759.696584375</v>
      </c>
      <c r="M694" t="s">
        <v>34</v>
      </c>
      <c r="N694" t="s">
        <v>28</v>
      </c>
      <c r="O694" t="s">
        <v>35</v>
      </c>
      <c r="P694">
        <v>3.972</v>
      </c>
      <c r="Q694" t="s">
        <v>36</v>
      </c>
      <c r="R694" t="s">
        <v>37</v>
      </c>
      <c r="S694">
        <v>0.46500000000000002</v>
      </c>
      <c r="T694">
        <v>0.46500000000000002</v>
      </c>
      <c r="U694">
        <v>3.972</v>
      </c>
      <c r="V694">
        <v>-1.4775840000000001E-3</v>
      </c>
      <c r="W694" t="s">
        <v>38</v>
      </c>
      <c r="X694" s="4">
        <f>IF(bot_orders[[#This Row],[side]]="sell", bot_orders[[#This Row],[accFillSz]]*bot_orders[[#This Row],[avgPx]] + bot_orders[[#This Row],[fee]], -bot_orders[[#This Row],[accFillSz]]*bot_orders[[#This Row],[avgPx]])</f>
        <v>1.845502416</v>
      </c>
      <c r="Y694" s="4">
        <f>IF(bot_orders[[#This Row],[side]]="buy", bot_orders[[#This Row],[accFillSz]] + bot_orders[[#This Row],[fee]], -bot_orders[[#This Row],[accFillSz]])</f>
        <v>-3.972</v>
      </c>
      <c r="Z694" s="4">
        <f>IF(bot_orders[[#This Row],[side]]="sell",bot_orders[[#This Row],[accFillSz]]*bot_orders[[#This Row],[avgPx]]+bot_orders[[#This Row],[fee]], 0)</f>
        <v>1.845502416</v>
      </c>
      <c r="AA694" s="4">
        <f>IF(bot_orders[[#This Row],[side]]="sell",-bot_orders[[#This Row],[accFillSz]],bot_orders[[#This Row],[accFillSz]]+bot_orders[[#This Row],[fee]])</f>
        <v>-3.972</v>
      </c>
      <c r="AB694">
        <v>0</v>
      </c>
      <c r="AC694" t="s">
        <v>39</v>
      </c>
      <c r="AD694">
        <v>0</v>
      </c>
      <c r="AE694" t="s">
        <v>40</v>
      </c>
      <c r="AF694" t="s">
        <v>41</v>
      </c>
      <c r="AG694" t="s">
        <v>42</v>
      </c>
      <c r="AH694" t="s">
        <v>28</v>
      </c>
      <c r="AI694">
        <v>-3.972</v>
      </c>
      <c r="AJ694">
        <v>1.8455024200000001</v>
      </c>
    </row>
    <row r="695" spans="1:36" x14ac:dyDescent="0.3">
      <c r="A695">
        <v>692</v>
      </c>
      <c r="B695" t="s">
        <v>307</v>
      </c>
      <c r="C695" t="s">
        <v>28</v>
      </c>
      <c r="D695" t="s">
        <v>29</v>
      </c>
      <c r="E695" t="s">
        <v>30</v>
      </c>
      <c r="F695" t="s">
        <v>31</v>
      </c>
      <c r="G695" t="s">
        <v>1273</v>
      </c>
      <c r="H695" t="s">
        <v>2565</v>
      </c>
      <c r="I695" s="4" t="s">
        <v>2566</v>
      </c>
      <c r="J695" s="1">
        <f>((((bot_orders[[#This Row],[cTime]]/ 1000)+3*3600) / 86400) + DATE(1970,1,1))</f>
        <v>45759.683026527782</v>
      </c>
      <c r="K695" s="4" t="s">
        <v>2567</v>
      </c>
      <c r="L695" s="1">
        <f>((((bot_orders[[#This Row],[uTime]]/ 1000)+3*3600) / 86400) + DATE(1970,1,1))</f>
        <v>45759.68722821759</v>
      </c>
      <c r="M695" t="s">
        <v>34</v>
      </c>
      <c r="N695" t="s">
        <v>28</v>
      </c>
      <c r="O695" t="s">
        <v>35</v>
      </c>
      <c r="P695">
        <v>3.972</v>
      </c>
      <c r="Q695" t="s">
        <v>36</v>
      </c>
      <c r="R695" t="s">
        <v>37</v>
      </c>
      <c r="S695">
        <v>0.46250000000000002</v>
      </c>
      <c r="T695">
        <v>0.46250000000000002</v>
      </c>
      <c r="U695">
        <v>3.972</v>
      </c>
      <c r="V695">
        <v>-1.4696399999999999E-3</v>
      </c>
      <c r="W695" t="s">
        <v>38</v>
      </c>
      <c r="X695" s="4">
        <f>IF(bot_orders[[#This Row],[side]]="sell", bot_orders[[#This Row],[accFillSz]]*bot_orders[[#This Row],[avgPx]] + bot_orders[[#This Row],[fee]], -bot_orders[[#This Row],[accFillSz]]*bot_orders[[#This Row],[avgPx]])</f>
        <v>1.83558036</v>
      </c>
      <c r="Y695" s="4">
        <f>IF(bot_orders[[#This Row],[side]]="buy", bot_orders[[#This Row],[accFillSz]] + bot_orders[[#This Row],[fee]], -bot_orders[[#This Row],[accFillSz]])</f>
        <v>-3.972</v>
      </c>
      <c r="Z695" s="4">
        <f>IF(bot_orders[[#This Row],[side]]="sell",bot_orders[[#This Row],[accFillSz]]*bot_orders[[#This Row],[avgPx]]+bot_orders[[#This Row],[fee]], 0)</f>
        <v>1.83558036</v>
      </c>
      <c r="AA695" s="4">
        <f>IF(bot_orders[[#This Row],[side]]="sell",-bot_orders[[#This Row],[accFillSz]],bot_orders[[#This Row],[accFillSz]]+bot_orders[[#This Row],[fee]])</f>
        <v>-3.972</v>
      </c>
      <c r="AB695">
        <v>0</v>
      </c>
      <c r="AC695" t="s">
        <v>39</v>
      </c>
      <c r="AD695">
        <v>0</v>
      </c>
      <c r="AE695" t="s">
        <v>40</v>
      </c>
      <c r="AF695" t="s">
        <v>41</v>
      </c>
      <c r="AG695" t="s">
        <v>42</v>
      </c>
      <c r="AH695" t="s">
        <v>28</v>
      </c>
      <c r="AI695">
        <v>-3.972</v>
      </c>
      <c r="AJ695">
        <v>1.83558036</v>
      </c>
    </row>
    <row r="696" spans="1:36" x14ac:dyDescent="0.3">
      <c r="A696">
        <v>693</v>
      </c>
      <c r="B696" t="s">
        <v>307</v>
      </c>
      <c r="C696" t="s">
        <v>28</v>
      </c>
      <c r="D696" t="s">
        <v>29</v>
      </c>
      <c r="E696" t="s">
        <v>30</v>
      </c>
      <c r="F696" t="s">
        <v>31</v>
      </c>
      <c r="G696" t="s">
        <v>1287</v>
      </c>
      <c r="H696" t="s">
        <v>2568</v>
      </c>
      <c r="I696" s="4" t="s">
        <v>2569</v>
      </c>
      <c r="J696" s="1">
        <f>((((bot_orders[[#This Row],[cTime]]/ 1000)+3*3600) / 86400) + DATE(1970,1,1))</f>
        <v>45759.705787094907</v>
      </c>
      <c r="K696" s="4" t="s">
        <v>2570</v>
      </c>
      <c r="L696" s="1">
        <f>((((bot_orders[[#This Row],[uTime]]/ 1000)+3*3600) / 86400) + DATE(1970,1,1))</f>
        <v>45759.708949803244</v>
      </c>
      <c r="M696" t="s">
        <v>34</v>
      </c>
      <c r="N696" t="s">
        <v>28</v>
      </c>
      <c r="O696" t="s">
        <v>35</v>
      </c>
      <c r="P696">
        <v>3.976</v>
      </c>
      <c r="Q696" t="s">
        <v>36</v>
      </c>
      <c r="R696" t="s">
        <v>55</v>
      </c>
      <c r="S696">
        <v>0.46750000000000003</v>
      </c>
      <c r="T696">
        <v>0.46750000000000003</v>
      </c>
      <c r="U696">
        <v>3.976</v>
      </c>
      <c r="V696">
        <v>-3.1808000000000001E-3</v>
      </c>
      <c r="W696" t="s">
        <v>39</v>
      </c>
      <c r="X696" s="4">
        <f>IF(bot_orders[[#This Row],[side]]="sell", bot_orders[[#This Row],[accFillSz]]*bot_orders[[#This Row],[avgPx]] + bot_orders[[#This Row],[fee]], -bot_orders[[#This Row],[accFillSz]]*bot_orders[[#This Row],[avgPx]])</f>
        <v>-1.8587800000000001</v>
      </c>
      <c r="Y696" s="4">
        <f>IF(bot_orders[[#This Row],[side]]="buy", bot_orders[[#This Row],[accFillSz]] + bot_orders[[#This Row],[fee]], -bot_orders[[#This Row],[accFillSz]])</f>
        <v>3.9728192</v>
      </c>
      <c r="Z696" s="4">
        <f>IF(bot_orders[[#This Row],[side]]="sell",bot_orders[[#This Row],[accFillSz]]*bot_orders[[#This Row],[avgPx]]+bot_orders[[#This Row],[fee]], 0)</f>
        <v>0</v>
      </c>
      <c r="AA696" s="4">
        <f>IF(bot_orders[[#This Row],[side]]="sell",-bot_orders[[#This Row],[accFillSz]],bot_orders[[#This Row],[accFillSz]]+bot_orders[[#This Row],[fee]])</f>
        <v>3.9728192</v>
      </c>
      <c r="AB696">
        <v>0</v>
      </c>
      <c r="AC696" t="s">
        <v>38</v>
      </c>
      <c r="AD696">
        <v>0</v>
      </c>
      <c r="AE696" t="s">
        <v>40</v>
      </c>
      <c r="AF696" t="s">
        <v>41</v>
      </c>
      <c r="AG696" t="s">
        <v>42</v>
      </c>
      <c r="AH696" t="s">
        <v>28</v>
      </c>
      <c r="AI696">
        <v>3.9728192</v>
      </c>
      <c r="AJ696">
        <v>-1.8587800000000001</v>
      </c>
    </row>
    <row r="697" spans="1:36" x14ac:dyDescent="0.3">
      <c r="A697">
        <v>694</v>
      </c>
      <c r="B697" t="s">
        <v>307</v>
      </c>
      <c r="C697" t="s">
        <v>28</v>
      </c>
      <c r="D697" t="s">
        <v>29</v>
      </c>
      <c r="E697" t="s">
        <v>30</v>
      </c>
      <c r="F697" t="s">
        <v>31</v>
      </c>
      <c r="G697" t="s">
        <v>1287</v>
      </c>
      <c r="H697" t="s">
        <v>2571</v>
      </c>
      <c r="I697" s="4" t="s">
        <v>2572</v>
      </c>
      <c r="J697" s="1">
        <f>((((bot_orders[[#This Row],[cTime]]/ 1000)+3*3600) / 86400) + DATE(1970,1,1))</f>
        <v>45759.708949826389</v>
      </c>
      <c r="K697" s="4" t="s">
        <v>2573</v>
      </c>
      <c r="L697" s="1">
        <f>((((bot_orders[[#This Row],[uTime]]/ 1000)+3*3600) / 86400) + DATE(1970,1,1))</f>
        <v>45759.713470879629</v>
      </c>
      <c r="M697" t="s">
        <v>34</v>
      </c>
      <c r="N697" t="s">
        <v>28</v>
      </c>
      <c r="O697" t="s">
        <v>35</v>
      </c>
      <c r="P697">
        <v>3.972</v>
      </c>
      <c r="Q697" t="s">
        <v>36</v>
      </c>
      <c r="R697" t="s">
        <v>37</v>
      </c>
      <c r="S697">
        <v>0.47</v>
      </c>
      <c r="T697">
        <v>0.47</v>
      </c>
      <c r="U697">
        <v>3.972</v>
      </c>
      <c r="V697">
        <v>-1.493472E-3</v>
      </c>
      <c r="W697" t="s">
        <v>38</v>
      </c>
      <c r="X697" s="4">
        <f>IF(bot_orders[[#This Row],[side]]="sell", bot_orders[[#This Row],[accFillSz]]*bot_orders[[#This Row],[avgPx]] + bot_orders[[#This Row],[fee]], -bot_orders[[#This Row],[accFillSz]]*bot_orders[[#This Row],[avgPx]])</f>
        <v>1.8653465279999999</v>
      </c>
      <c r="Y697" s="4">
        <f>IF(bot_orders[[#This Row],[side]]="buy", bot_orders[[#This Row],[accFillSz]] + bot_orders[[#This Row],[fee]], -bot_orders[[#This Row],[accFillSz]])</f>
        <v>-3.972</v>
      </c>
      <c r="Z697" s="4">
        <f>IF(bot_orders[[#This Row],[side]]="sell",bot_orders[[#This Row],[accFillSz]]*bot_orders[[#This Row],[avgPx]]+bot_orders[[#This Row],[fee]], 0)</f>
        <v>1.8653465279999999</v>
      </c>
      <c r="AA697" s="4">
        <f>IF(bot_orders[[#This Row],[side]]="sell",-bot_orders[[#This Row],[accFillSz]],bot_orders[[#This Row],[accFillSz]]+bot_orders[[#This Row],[fee]])</f>
        <v>-3.972</v>
      </c>
      <c r="AB697">
        <v>0</v>
      </c>
      <c r="AC697" t="s">
        <v>39</v>
      </c>
      <c r="AD697">
        <v>0</v>
      </c>
      <c r="AE697" t="s">
        <v>40</v>
      </c>
      <c r="AF697" t="s">
        <v>41</v>
      </c>
      <c r="AG697" t="s">
        <v>42</v>
      </c>
      <c r="AH697" t="s">
        <v>28</v>
      </c>
      <c r="AI697">
        <v>-3.972</v>
      </c>
      <c r="AJ697">
        <v>1.8653465300000001</v>
      </c>
    </row>
    <row r="698" spans="1:36" x14ac:dyDescent="0.3">
      <c r="A698">
        <v>695</v>
      </c>
      <c r="B698" t="s">
        <v>307</v>
      </c>
      <c r="C698" t="s">
        <v>28</v>
      </c>
      <c r="D698" t="s">
        <v>29</v>
      </c>
      <c r="E698" t="s">
        <v>30</v>
      </c>
      <c r="F698" t="s">
        <v>31</v>
      </c>
      <c r="G698" t="s">
        <v>1322</v>
      </c>
      <c r="H698" t="s">
        <v>2574</v>
      </c>
      <c r="I698" s="4" t="s">
        <v>2575</v>
      </c>
      <c r="J698" s="1">
        <f>((((bot_orders[[#This Row],[cTime]]/ 1000)+3*3600) / 86400) + DATE(1970,1,1))</f>
        <v>45759.722168009263</v>
      </c>
      <c r="K698" s="4" t="s">
        <v>2576</v>
      </c>
      <c r="L698" s="1">
        <f>((((bot_orders[[#This Row],[uTime]]/ 1000)+3*3600) / 86400) + DATE(1970,1,1))</f>
        <v>45759.760824212965</v>
      </c>
      <c r="M698" t="s">
        <v>34</v>
      </c>
      <c r="N698" t="s">
        <v>28</v>
      </c>
      <c r="O698" t="s">
        <v>35</v>
      </c>
      <c r="P698">
        <v>3.9569999999999999</v>
      </c>
      <c r="Q698" t="s">
        <v>36</v>
      </c>
      <c r="R698" t="s">
        <v>37</v>
      </c>
      <c r="S698">
        <v>0.48499999999999999</v>
      </c>
      <c r="T698">
        <v>0.48499999999999999</v>
      </c>
      <c r="U698">
        <v>3.9569999999999999</v>
      </c>
      <c r="V698">
        <v>-1.5353159999999999E-3</v>
      </c>
      <c r="W698" t="s">
        <v>38</v>
      </c>
      <c r="X698" s="4">
        <f>IF(bot_orders[[#This Row],[side]]="sell", bot_orders[[#This Row],[accFillSz]]*bot_orders[[#This Row],[avgPx]] + bot_orders[[#This Row],[fee]], -bot_orders[[#This Row],[accFillSz]]*bot_orders[[#This Row],[avgPx]])</f>
        <v>1.9176096839999999</v>
      </c>
      <c r="Y698" s="4">
        <f>IF(bot_orders[[#This Row],[side]]="buy", bot_orders[[#This Row],[accFillSz]] + bot_orders[[#This Row],[fee]], -bot_orders[[#This Row],[accFillSz]])</f>
        <v>-3.9569999999999999</v>
      </c>
      <c r="Z698" s="4">
        <f>IF(bot_orders[[#This Row],[side]]="sell",bot_orders[[#This Row],[accFillSz]]*bot_orders[[#This Row],[avgPx]]+bot_orders[[#This Row],[fee]], 0)</f>
        <v>1.9176096839999999</v>
      </c>
      <c r="AA698" s="4">
        <f>IF(bot_orders[[#This Row],[side]]="sell",-bot_orders[[#This Row],[accFillSz]],bot_orders[[#This Row],[accFillSz]]+bot_orders[[#This Row],[fee]])</f>
        <v>-3.9569999999999999</v>
      </c>
      <c r="AB698">
        <v>0</v>
      </c>
      <c r="AC698" t="s">
        <v>39</v>
      </c>
      <c r="AD698">
        <v>0</v>
      </c>
      <c r="AE698" t="s">
        <v>40</v>
      </c>
      <c r="AF698" t="s">
        <v>41</v>
      </c>
      <c r="AG698" t="s">
        <v>42</v>
      </c>
      <c r="AH698" t="s">
        <v>28</v>
      </c>
      <c r="AI698">
        <v>-3.9569999999999999</v>
      </c>
      <c r="AJ698">
        <v>1.91760968</v>
      </c>
    </row>
    <row r="699" spans="1:36" x14ac:dyDescent="0.3">
      <c r="A699">
        <v>696</v>
      </c>
      <c r="B699" t="s">
        <v>307</v>
      </c>
      <c r="C699" t="s">
        <v>28</v>
      </c>
      <c r="D699" t="s">
        <v>29</v>
      </c>
      <c r="E699" t="s">
        <v>30</v>
      </c>
      <c r="F699" t="s">
        <v>31</v>
      </c>
      <c r="G699" t="s">
        <v>1304</v>
      </c>
      <c r="H699" t="s">
        <v>2577</v>
      </c>
      <c r="I699" s="4" t="s">
        <v>2575</v>
      </c>
      <c r="J699" s="1">
        <f>((((bot_orders[[#This Row],[cTime]]/ 1000)+3*3600) / 86400) + DATE(1970,1,1))</f>
        <v>45759.722168009263</v>
      </c>
      <c r="K699" s="4" t="s">
        <v>2578</v>
      </c>
      <c r="L699" s="1">
        <f>((((bot_orders[[#This Row],[uTime]]/ 1000)+3*3600) / 86400) + DATE(1970,1,1))</f>
        <v>45759.750741400465</v>
      </c>
      <c r="M699" t="s">
        <v>34</v>
      </c>
      <c r="N699" t="s">
        <v>28</v>
      </c>
      <c r="O699" t="s">
        <v>35</v>
      </c>
      <c r="P699">
        <v>3.9569999999999999</v>
      </c>
      <c r="Q699" t="s">
        <v>36</v>
      </c>
      <c r="R699" t="s">
        <v>37</v>
      </c>
      <c r="S699">
        <v>0.48249999999999998</v>
      </c>
      <c r="T699">
        <v>0.48249999999999998</v>
      </c>
      <c r="U699">
        <v>3.9569999999999999</v>
      </c>
      <c r="V699">
        <v>-1.527402E-3</v>
      </c>
      <c r="W699" t="s">
        <v>38</v>
      </c>
      <c r="X699" s="4">
        <f>IF(bot_orders[[#This Row],[side]]="sell", bot_orders[[#This Row],[accFillSz]]*bot_orders[[#This Row],[avgPx]] + bot_orders[[#This Row],[fee]], -bot_orders[[#This Row],[accFillSz]]*bot_orders[[#This Row],[avgPx]])</f>
        <v>1.9077250979999998</v>
      </c>
      <c r="Y699" s="4">
        <f>IF(bot_orders[[#This Row],[side]]="buy", bot_orders[[#This Row],[accFillSz]] + bot_orders[[#This Row],[fee]], -bot_orders[[#This Row],[accFillSz]])</f>
        <v>-3.9569999999999999</v>
      </c>
      <c r="Z699" s="4">
        <f>IF(bot_orders[[#This Row],[side]]="sell",bot_orders[[#This Row],[accFillSz]]*bot_orders[[#This Row],[avgPx]]+bot_orders[[#This Row],[fee]], 0)</f>
        <v>1.9077250979999998</v>
      </c>
      <c r="AA699" s="4">
        <f>IF(bot_orders[[#This Row],[side]]="sell",-bot_orders[[#This Row],[accFillSz]],bot_orders[[#This Row],[accFillSz]]+bot_orders[[#This Row],[fee]])</f>
        <v>-3.9569999999999999</v>
      </c>
      <c r="AB699">
        <v>0</v>
      </c>
      <c r="AC699" t="s">
        <v>39</v>
      </c>
      <c r="AD699">
        <v>0</v>
      </c>
      <c r="AE699" t="s">
        <v>40</v>
      </c>
      <c r="AF699" t="s">
        <v>41</v>
      </c>
      <c r="AG699" t="s">
        <v>42</v>
      </c>
      <c r="AH699" t="s">
        <v>28</v>
      </c>
      <c r="AI699">
        <v>-3.9569999999999999</v>
      </c>
      <c r="AJ699">
        <v>1.9077251</v>
      </c>
    </row>
    <row r="700" spans="1:36" x14ac:dyDescent="0.3">
      <c r="A700">
        <v>697</v>
      </c>
      <c r="B700" t="s">
        <v>307</v>
      </c>
      <c r="C700" t="s">
        <v>28</v>
      </c>
      <c r="D700" t="s">
        <v>29</v>
      </c>
      <c r="E700" t="s">
        <v>30</v>
      </c>
      <c r="F700" t="s">
        <v>31</v>
      </c>
      <c r="G700" t="s">
        <v>1157</v>
      </c>
      <c r="H700" t="s">
        <v>2579</v>
      </c>
      <c r="I700" s="4" t="s">
        <v>2575</v>
      </c>
      <c r="J700" s="1">
        <f>((((bot_orders[[#This Row],[cTime]]/ 1000)+3*3600) / 86400) + DATE(1970,1,1))</f>
        <v>45759.722168009263</v>
      </c>
      <c r="K700" s="4" t="s">
        <v>2580</v>
      </c>
      <c r="L700" s="1">
        <f>((((bot_orders[[#This Row],[uTime]]/ 1000)+3*3600) / 86400) + DATE(1970,1,1))</f>
        <v>45759.730699537038</v>
      </c>
      <c r="M700" t="s">
        <v>34</v>
      </c>
      <c r="N700" t="s">
        <v>28</v>
      </c>
      <c r="O700" t="s">
        <v>35</v>
      </c>
      <c r="P700">
        <v>3.9569999999999999</v>
      </c>
      <c r="Q700" t="s">
        <v>36</v>
      </c>
      <c r="R700" t="s">
        <v>37</v>
      </c>
      <c r="S700">
        <v>0.48</v>
      </c>
      <c r="T700">
        <v>0.48</v>
      </c>
      <c r="U700">
        <v>3.9569999999999999</v>
      </c>
      <c r="V700">
        <v>-1.519488E-3</v>
      </c>
      <c r="W700" t="s">
        <v>38</v>
      </c>
      <c r="X700" s="4">
        <f>IF(bot_orders[[#This Row],[side]]="sell", bot_orders[[#This Row],[accFillSz]]*bot_orders[[#This Row],[avgPx]] + bot_orders[[#This Row],[fee]], -bot_orders[[#This Row],[accFillSz]]*bot_orders[[#This Row],[avgPx]])</f>
        <v>1.8978405119999999</v>
      </c>
      <c r="Y700" s="4">
        <f>IF(bot_orders[[#This Row],[side]]="buy", bot_orders[[#This Row],[accFillSz]] + bot_orders[[#This Row],[fee]], -bot_orders[[#This Row],[accFillSz]])</f>
        <v>-3.9569999999999999</v>
      </c>
      <c r="Z700" s="4">
        <f>IF(bot_orders[[#This Row],[side]]="sell",bot_orders[[#This Row],[accFillSz]]*bot_orders[[#This Row],[avgPx]]+bot_orders[[#This Row],[fee]], 0)</f>
        <v>1.8978405119999999</v>
      </c>
      <c r="AA700" s="4">
        <f>IF(bot_orders[[#This Row],[side]]="sell",-bot_orders[[#This Row],[accFillSz]],bot_orders[[#This Row],[accFillSz]]+bot_orders[[#This Row],[fee]])</f>
        <v>-3.9569999999999999</v>
      </c>
      <c r="AB700">
        <v>0</v>
      </c>
      <c r="AC700" t="s">
        <v>39</v>
      </c>
      <c r="AD700">
        <v>0</v>
      </c>
      <c r="AE700" t="s">
        <v>40</v>
      </c>
      <c r="AF700" t="s">
        <v>41</v>
      </c>
      <c r="AG700" t="s">
        <v>42</v>
      </c>
      <c r="AH700" t="s">
        <v>28</v>
      </c>
      <c r="AI700">
        <v>-3.9569999999999999</v>
      </c>
      <c r="AJ700">
        <v>1.89784051</v>
      </c>
    </row>
    <row r="701" spans="1:36" x14ac:dyDescent="0.3">
      <c r="A701">
        <v>698</v>
      </c>
      <c r="B701" t="s">
        <v>307</v>
      </c>
      <c r="C701" t="s">
        <v>28</v>
      </c>
      <c r="D701" t="s">
        <v>29</v>
      </c>
      <c r="E701" t="s">
        <v>30</v>
      </c>
      <c r="F701" t="s">
        <v>31</v>
      </c>
      <c r="G701" t="s">
        <v>1280</v>
      </c>
      <c r="H701" t="s">
        <v>2581</v>
      </c>
      <c r="I701" s="4" t="s">
        <v>2575</v>
      </c>
      <c r="J701" s="1">
        <f>((((bot_orders[[#This Row],[cTime]]/ 1000)+3*3600) / 86400) + DATE(1970,1,1))</f>
        <v>45759.722168009263</v>
      </c>
      <c r="K701" s="4" t="s">
        <v>2582</v>
      </c>
      <c r="L701" s="1">
        <f>((((bot_orders[[#This Row],[uTime]]/ 1000)+3*3600) / 86400) + DATE(1970,1,1))</f>
        <v>45759.722168067135</v>
      </c>
      <c r="M701" t="s">
        <v>34</v>
      </c>
      <c r="N701" t="s">
        <v>28</v>
      </c>
      <c r="O701" t="s">
        <v>35</v>
      </c>
      <c r="P701">
        <v>3.9569999999999999</v>
      </c>
      <c r="Q701" t="s">
        <v>36</v>
      </c>
      <c r="R701" t="s">
        <v>55</v>
      </c>
      <c r="S701">
        <v>0.47499999999999998</v>
      </c>
      <c r="T701">
        <v>0.47360000000000002</v>
      </c>
      <c r="U701">
        <v>3.9569999999999999</v>
      </c>
      <c r="V701">
        <v>-3.9569999999999996E-3</v>
      </c>
      <c r="W701" t="s">
        <v>39</v>
      </c>
      <c r="X701" s="4">
        <f>IF(bot_orders[[#This Row],[side]]="sell", bot_orders[[#This Row],[accFillSz]]*bot_orders[[#This Row],[avgPx]] + bot_orders[[#This Row],[fee]], -bot_orders[[#This Row],[accFillSz]]*bot_orders[[#This Row],[avgPx]])</f>
        <v>-1.8740352</v>
      </c>
      <c r="Y701" s="4">
        <f>IF(bot_orders[[#This Row],[side]]="buy", bot_orders[[#This Row],[accFillSz]] + bot_orders[[#This Row],[fee]], -bot_orders[[#This Row],[accFillSz]])</f>
        <v>3.9530429999999996</v>
      </c>
      <c r="Z701" s="4">
        <f>IF(bot_orders[[#This Row],[side]]="sell",bot_orders[[#This Row],[accFillSz]]*bot_orders[[#This Row],[avgPx]]+bot_orders[[#This Row],[fee]], 0)</f>
        <v>0</v>
      </c>
      <c r="AA701" s="4">
        <f>IF(bot_orders[[#This Row],[side]]="sell",-bot_orders[[#This Row],[accFillSz]],bot_orders[[#This Row],[accFillSz]]+bot_orders[[#This Row],[fee]])</f>
        <v>3.9530429999999996</v>
      </c>
      <c r="AB701">
        <v>0</v>
      </c>
      <c r="AC701" t="s">
        <v>38</v>
      </c>
      <c r="AD701">
        <v>0</v>
      </c>
      <c r="AE701" t="s">
        <v>40</v>
      </c>
      <c r="AF701" t="s">
        <v>41</v>
      </c>
      <c r="AG701" t="s">
        <v>42</v>
      </c>
      <c r="AH701" t="s">
        <v>28</v>
      </c>
      <c r="AI701">
        <v>3.9530430000000001</v>
      </c>
      <c r="AJ701">
        <v>-1.8740352</v>
      </c>
    </row>
    <row r="702" spans="1:36" x14ac:dyDescent="0.3">
      <c r="A702">
        <v>699</v>
      </c>
      <c r="B702" t="s">
        <v>307</v>
      </c>
      <c r="C702" t="s">
        <v>28</v>
      </c>
      <c r="D702" t="s">
        <v>29</v>
      </c>
      <c r="E702" t="s">
        <v>30</v>
      </c>
      <c r="F702" t="s">
        <v>31</v>
      </c>
      <c r="G702" t="s">
        <v>1280</v>
      </c>
      <c r="H702" t="s">
        <v>2583</v>
      </c>
      <c r="I702" s="4" t="s">
        <v>2584</v>
      </c>
      <c r="J702" s="1">
        <f>((((bot_orders[[#This Row],[cTime]]/ 1000)+3*3600) / 86400) + DATE(1970,1,1))</f>
        <v>45759.722168090273</v>
      </c>
      <c r="K702" s="4" t="s">
        <v>2585</v>
      </c>
      <c r="L702" s="1">
        <f>((((bot_orders[[#This Row],[uTime]]/ 1000)+3*3600) / 86400) + DATE(1970,1,1))</f>
        <v>45759.725395034722</v>
      </c>
      <c r="M702" t="s">
        <v>34</v>
      </c>
      <c r="N702" t="s">
        <v>28</v>
      </c>
      <c r="O702" t="s">
        <v>35</v>
      </c>
      <c r="P702">
        <v>3.9529999999999998</v>
      </c>
      <c r="Q702" t="s">
        <v>36</v>
      </c>
      <c r="R702" t="s">
        <v>37</v>
      </c>
      <c r="S702">
        <v>0.47749999999999998</v>
      </c>
      <c r="T702">
        <v>0.47749999999999998</v>
      </c>
      <c r="U702">
        <v>3.9529999999999998</v>
      </c>
      <c r="V702">
        <v>-1.5100459999999999E-3</v>
      </c>
      <c r="W702" t="s">
        <v>38</v>
      </c>
      <c r="X702" s="4">
        <f>IF(bot_orders[[#This Row],[side]]="sell", bot_orders[[#This Row],[accFillSz]]*bot_orders[[#This Row],[avgPx]] + bot_orders[[#This Row],[fee]], -bot_orders[[#This Row],[accFillSz]]*bot_orders[[#This Row],[avgPx]])</f>
        <v>1.8860474539999998</v>
      </c>
      <c r="Y702" s="4">
        <f>IF(bot_orders[[#This Row],[side]]="buy", bot_orders[[#This Row],[accFillSz]] + bot_orders[[#This Row],[fee]], -bot_orders[[#This Row],[accFillSz]])</f>
        <v>-3.9529999999999998</v>
      </c>
      <c r="Z702" s="4">
        <f>IF(bot_orders[[#This Row],[side]]="sell",bot_orders[[#This Row],[accFillSz]]*bot_orders[[#This Row],[avgPx]]+bot_orders[[#This Row],[fee]], 0)</f>
        <v>1.8860474539999998</v>
      </c>
      <c r="AA702" s="4">
        <f>IF(bot_orders[[#This Row],[side]]="sell",-bot_orders[[#This Row],[accFillSz]],bot_orders[[#This Row],[accFillSz]]+bot_orders[[#This Row],[fee]])</f>
        <v>-3.9529999999999998</v>
      </c>
      <c r="AB702">
        <v>0</v>
      </c>
      <c r="AC702" t="s">
        <v>39</v>
      </c>
      <c r="AD702">
        <v>0</v>
      </c>
      <c r="AE702" t="s">
        <v>40</v>
      </c>
      <c r="AF702" t="s">
        <v>41</v>
      </c>
      <c r="AG702" t="s">
        <v>42</v>
      </c>
      <c r="AH702" t="s">
        <v>28</v>
      </c>
      <c r="AI702">
        <v>-3.9529999999999998</v>
      </c>
      <c r="AJ702">
        <v>1.88604745</v>
      </c>
    </row>
    <row r="703" spans="1:36" x14ac:dyDescent="0.3">
      <c r="A703">
        <v>700</v>
      </c>
      <c r="B703" t="s">
        <v>307</v>
      </c>
      <c r="C703" t="s">
        <v>28</v>
      </c>
      <c r="D703" t="s">
        <v>29</v>
      </c>
      <c r="E703" t="s">
        <v>30</v>
      </c>
      <c r="F703" t="s">
        <v>31</v>
      </c>
      <c r="G703" t="s">
        <v>1157</v>
      </c>
      <c r="H703" t="s">
        <v>2586</v>
      </c>
      <c r="I703" s="4" t="s">
        <v>2587</v>
      </c>
      <c r="J703" s="1">
        <f>((((bot_orders[[#This Row],[cTime]]/ 1000)+3*3600) / 86400) + DATE(1970,1,1))</f>
        <v>45759.730699560183</v>
      </c>
      <c r="K703" s="4" t="s">
        <v>2588</v>
      </c>
      <c r="L703" s="1">
        <f>((((bot_orders[[#This Row],[uTime]]/ 1000)+3*3600) / 86400) + DATE(1970,1,1))</f>
        <v>45759.739076006947</v>
      </c>
      <c r="M703" t="s">
        <v>34</v>
      </c>
      <c r="N703" t="s">
        <v>28</v>
      </c>
      <c r="O703" t="s">
        <v>35</v>
      </c>
      <c r="P703">
        <v>3.9569999999999999</v>
      </c>
      <c r="Q703" t="s">
        <v>36</v>
      </c>
      <c r="R703" t="s">
        <v>55</v>
      </c>
      <c r="S703">
        <v>0.47749999999999998</v>
      </c>
      <c r="T703">
        <v>0.47749999999999998</v>
      </c>
      <c r="U703">
        <v>3.9569999999999999</v>
      </c>
      <c r="V703">
        <v>-3.1656000000000002E-3</v>
      </c>
      <c r="W703" t="s">
        <v>39</v>
      </c>
      <c r="X703" s="4">
        <f>IF(bot_orders[[#This Row],[side]]="sell", bot_orders[[#This Row],[accFillSz]]*bot_orders[[#This Row],[avgPx]] + bot_orders[[#This Row],[fee]], -bot_orders[[#This Row],[accFillSz]]*bot_orders[[#This Row],[avgPx]])</f>
        <v>-1.8894674999999999</v>
      </c>
      <c r="Y703" s="4">
        <f>IF(bot_orders[[#This Row],[side]]="buy", bot_orders[[#This Row],[accFillSz]] + bot_orders[[#This Row],[fee]], -bot_orders[[#This Row],[accFillSz]])</f>
        <v>3.9538343999999999</v>
      </c>
      <c r="Z703" s="4">
        <f>IF(bot_orders[[#This Row],[side]]="sell",bot_orders[[#This Row],[accFillSz]]*bot_orders[[#This Row],[avgPx]]+bot_orders[[#This Row],[fee]], 0)</f>
        <v>0</v>
      </c>
      <c r="AA703" s="4">
        <f>IF(bot_orders[[#This Row],[side]]="sell",-bot_orders[[#This Row],[accFillSz]],bot_orders[[#This Row],[accFillSz]]+bot_orders[[#This Row],[fee]])</f>
        <v>3.9538343999999999</v>
      </c>
      <c r="AB703">
        <v>0</v>
      </c>
      <c r="AC703" t="s">
        <v>38</v>
      </c>
      <c r="AD703">
        <v>0</v>
      </c>
      <c r="AE703" t="s">
        <v>40</v>
      </c>
      <c r="AF703" t="s">
        <v>41</v>
      </c>
      <c r="AG703" t="s">
        <v>42</v>
      </c>
      <c r="AH703" t="s">
        <v>28</v>
      </c>
      <c r="AI703">
        <v>3.9538343999999999</v>
      </c>
      <c r="AJ703">
        <v>-1.8894675000000001</v>
      </c>
    </row>
    <row r="704" spans="1:36" x14ac:dyDescent="0.3">
      <c r="A704">
        <v>701</v>
      </c>
      <c r="B704" t="s">
        <v>307</v>
      </c>
      <c r="C704" t="s">
        <v>28</v>
      </c>
      <c r="D704" t="s">
        <v>29</v>
      </c>
      <c r="E704" t="s">
        <v>30</v>
      </c>
      <c r="F704" t="s">
        <v>31</v>
      </c>
      <c r="G704" t="s">
        <v>1308</v>
      </c>
      <c r="H704" t="s">
        <v>2589</v>
      </c>
      <c r="I704" s="4" t="s">
        <v>2590</v>
      </c>
      <c r="J704" s="1">
        <f>((((bot_orders[[#This Row],[cTime]]/ 1000)+3*3600) / 86400) + DATE(1970,1,1))</f>
        <v>45759.739076030091</v>
      </c>
      <c r="K704" s="4" t="s">
        <v>2591</v>
      </c>
      <c r="L704" s="1">
        <f>((((bot_orders[[#This Row],[uTime]]/ 1000)+3*3600) / 86400) + DATE(1970,1,1))</f>
        <v>45759.744776250001</v>
      </c>
      <c r="M704" t="s">
        <v>34</v>
      </c>
      <c r="N704" t="s">
        <v>28</v>
      </c>
      <c r="O704" t="s">
        <v>35</v>
      </c>
      <c r="P704">
        <v>3.9529999999999998</v>
      </c>
      <c r="Q704" t="s">
        <v>36</v>
      </c>
      <c r="R704" t="s">
        <v>37</v>
      </c>
      <c r="S704">
        <v>0.48</v>
      </c>
      <c r="T704">
        <v>0.48</v>
      </c>
      <c r="U704">
        <v>3.9529999999999998</v>
      </c>
      <c r="V704">
        <v>-1.5179519999999999E-3</v>
      </c>
      <c r="W704" t="s">
        <v>38</v>
      </c>
      <c r="X704" s="4">
        <f>IF(bot_orders[[#This Row],[side]]="sell", bot_orders[[#This Row],[accFillSz]]*bot_orders[[#This Row],[avgPx]] + bot_orders[[#This Row],[fee]], -bot_orders[[#This Row],[accFillSz]]*bot_orders[[#This Row],[avgPx]])</f>
        <v>1.8959220479999999</v>
      </c>
      <c r="Y704" s="4">
        <f>IF(bot_orders[[#This Row],[side]]="buy", bot_orders[[#This Row],[accFillSz]] + bot_orders[[#This Row],[fee]], -bot_orders[[#This Row],[accFillSz]])</f>
        <v>-3.9529999999999998</v>
      </c>
      <c r="Z704" s="4">
        <f>IF(bot_orders[[#This Row],[side]]="sell",bot_orders[[#This Row],[accFillSz]]*bot_orders[[#This Row],[avgPx]]+bot_orders[[#This Row],[fee]], 0)</f>
        <v>1.8959220479999999</v>
      </c>
      <c r="AA704" s="4">
        <f>IF(bot_orders[[#This Row],[side]]="sell",-bot_orders[[#This Row],[accFillSz]],bot_orders[[#This Row],[accFillSz]]+bot_orders[[#This Row],[fee]])</f>
        <v>-3.9529999999999998</v>
      </c>
      <c r="AB704">
        <v>0</v>
      </c>
      <c r="AC704" t="s">
        <v>39</v>
      </c>
      <c r="AD704">
        <v>0</v>
      </c>
      <c r="AE704" t="s">
        <v>40</v>
      </c>
      <c r="AF704" t="s">
        <v>41</v>
      </c>
      <c r="AG704" t="s">
        <v>42</v>
      </c>
      <c r="AH704" t="s">
        <v>28</v>
      </c>
      <c r="AI704">
        <v>-3.9529999999999998</v>
      </c>
      <c r="AJ704">
        <v>1.89592205</v>
      </c>
    </row>
    <row r="705" spans="1:36" x14ac:dyDescent="0.3">
      <c r="A705">
        <v>702</v>
      </c>
      <c r="B705" t="s">
        <v>307</v>
      </c>
      <c r="C705" t="s">
        <v>28</v>
      </c>
      <c r="D705" t="s">
        <v>29</v>
      </c>
      <c r="E705" t="s">
        <v>30</v>
      </c>
      <c r="F705" t="s">
        <v>31</v>
      </c>
      <c r="G705" t="s">
        <v>1243</v>
      </c>
      <c r="H705" t="s">
        <v>2592</v>
      </c>
      <c r="I705" s="4" t="s">
        <v>2593</v>
      </c>
      <c r="J705" s="1">
        <f>((((bot_orders[[#This Row],[cTime]]/ 1000)+3*3600) / 86400) + DATE(1970,1,1))</f>
        <v>45759.762248703701</v>
      </c>
      <c r="K705" s="4" t="s">
        <v>2594</v>
      </c>
      <c r="L705" s="1">
        <f>((((bot_orders[[#This Row],[uTime]]/ 1000)+3*3600) / 86400) + DATE(1970,1,1))</f>
        <v>45759.800780659716</v>
      </c>
      <c r="M705" t="s">
        <v>34</v>
      </c>
      <c r="N705" t="s">
        <v>28</v>
      </c>
      <c r="O705" t="s">
        <v>35</v>
      </c>
      <c r="P705">
        <v>3.944</v>
      </c>
      <c r="Q705" t="s">
        <v>36</v>
      </c>
      <c r="R705" t="s">
        <v>55</v>
      </c>
      <c r="S705">
        <v>0.48</v>
      </c>
      <c r="T705">
        <v>0.48</v>
      </c>
      <c r="U705">
        <v>3.944</v>
      </c>
      <c r="V705">
        <v>-3.1551999999999999E-3</v>
      </c>
      <c r="W705" t="s">
        <v>39</v>
      </c>
      <c r="X705" s="4">
        <f>IF(bot_orders[[#This Row],[side]]="sell", bot_orders[[#This Row],[accFillSz]]*bot_orders[[#This Row],[avgPx]] + bot_orders[[#This Row],[fee]], -bot_orders[[#This Row],[accFillSz]]*bot_orders[[#This Row],[avgPx]])</f>
        <v>-1.8931199999999999</v>
      </c>
      <c r="Y705" s="4">
        <f>IF(bot_orders[[#This Row],[side]]="buy", bot_orders[[#This Row],[accFillSz]] + bot_orders[[#This Row],[fee]], -bot_orders[[#This Row],[accFillSz]])</f>
        <v>3.9408447999999998</v>
      </c>
      <c r="Z705" s="4">
        <f>IF(bot_orders[[#This Row],[side]]="sell",bot_orders[[#This Row],[accFillSz]]*bot_orders[[#This Row],[avgPx]]+bot_orders[[#This Row],[fee]], 0)</f>
        <v>0</v>
      </c>
      <c r="AA705" s="4">
        <f>IF(bot_orders[[#This Row],[side]]="sell",-bot_orders[[#This Row],[accFillSz]],bot_orders[[#This Row],[accFillSz]]+bot_orders[[#This Row],[fee]])</f>
        <v>3.9408447999999998</v>
      </c>
      <c r="AB705">
        <v>0</v>
      </c>
      <c r="AC705" t="s">
        <v>38</v>
      </c>
      <c r="AD705">
        <v>0</v>
      </c>
      <c r="AE705" t="s">
        <v>40</v>
      </c>
      <c r="AF705" t="s">
        <v>41</v>
      </c>
      <c r="AG705" t="s">
        <v>42</v>
      </c>
      <c r="AH705" t="s">
        <v>28</v>
      </c>
      <c r="AI705">
        <v>3.9408447999999998</v>
      </c>
      <c r="AJ705">
        <v>-1.8931199999999999</v>
      </c>
    </row>
    <row r="706" spans="1:36" x14ac:dyDescent="0.3">
      <c r="A706">
        <v>703</v>
      </c>
      <c r="B706" t="s">
        <v>307</v>
      </c>
      <c r="C706" t="s">
        <v>28</v>
      </c>
      <c r="D706" t="s">
        <v>29</v>
      </c>
      <c r="E706" t="s">
        <v>30</v>
      </c>
      <c r="F706" t="s">
        <v>31</v>
      </c>
      <c r="G706" t="s">
        <v>1265</v>
      </c>
      <c r="H706" t="s">
        <v>2595</v>
      </c>
      <c r="I706" s="4" t="s">
        <v>2593</v>
      </c>
      <c r="J706" s="1">
        <f>((((bot_orders[[#This Row],[cTime]]/ 1000)+3*3600) / 86400) + DATE(1970,1,1))</f>
        <v>45759.762248703701</v>
      </c>
      <c r="K706" s="4" t="s">
        <v>2596</v>
      </c>
      <c r="L706" s="1">
        <f>((((bot_orders[[#This Row],[uTime]]/ 1000)+3*3600) / 86400) + DATE(1970,1,1))</f>
        <v>45759.777217337964</v>
      </c>
      <c r="M706" t="s">
        <v>34</v>
      </c>
      <c r="N706" t="s">
        <v>28</v>
      </c>
      <c r="O706" t="s">
        <v>35</v>
      </c>
      <c r="P706">
        <v>3.944</v>
      </c>
      <c r="Q706" t="s">
        <v>36</v>
      </c>
      <c r="R706" t="s">
        <v>55</v>
      </c>
      <c r="S706">
        <v>0.48249999999999998</v>
      </c>
      <c r="T706">
        <v>0.48249999999999998</v>
      </c>
      <c r="U706">
        <v>3.944</v>
      </c>
      <c r="V706">
        <v>-3.1551999999999999E-3</v>
      </c>
      <c r="W706" t="s">
        <v>39</v>
      </c>
      <c r="X706" s="4">
        <f>IF(bot_orders[[#This Row],[side]]="sell", bot_orders[[#This Row],[accFillSz]]*bot_orders[[#This Row],[avgPx]] + bot_orders[[#This Row],[fee]], -bot_orders[[#This Row],[accFillSz]]*bot_orders[[#This Row],[avgPx]])</f>
        <v>-1.9029799999999999</v>
      </c>
      <c r="Y706" s="4">
        <f>IF(bot_orders[[#This Row],[side]]="buy", bot_orders[[#This Row],[accFillSz]] + bot_orders[[#This Row],[fee]], -bot_orders[[#This Row],[accFillSz]])</f>
        <v>3.9408447999999998</v>
      </c>
      <c r="Z706" s="4">
        <f>IF(bot_orders[[#This Row],[side]]="sell",bot_orders[[#This Row],[accFillSz]]*bot_orders[[#This Row],[avgPx]]+bot_orders[[#This Row],[fee]], 0)</f>
        <v>0</v>
      </c>
      <c r="AA706" s="4">
        <f>IF(bot_orders[[#This Row],[side]]="sell",-bot_orders[[#This Row],[accFillSz]],bot_orders[[#This Row],[accFillSz]]+bot_orders[[#This Row],[fee]])</f>
        <v>3.9408447999999998</v>
      </c>
      <c r="AB706">
        <v>0</v>
      </c>
      <c r="AC706" t="s">
        <v>38</v>
      </c>
      <c r="AD706">
        <v>0</v>
      </c>
      <c r="AE706" t="s">
        <v>40</v>
      </c>
      <c r="AF706" t="s">
        <v>41</v>
      </c>
      <c r="AG706" t="s">
        <v>42</v>
      </c>
      <c r="AH706" t="s">
        <v>28</v>
      </c>
      <c r="AI706">
        <v>3.9408447999999998</v>
      </c>
      <c r="AJ706">
        <v>-1.9029799999999999</v>
      </c>
    </row>
    <row r="707" spans="1:36" x14ac:dyDescent="0.3">
      <c r="A707">
        <v>704</v>
      </c>
      <c r="B707" t="s">
        <v>307</v>
      </c>
      <c r="C707" t="s">
        <v>28</v>
      </c>
      <c r="D707" t="s">
        <v>29</v>
      </c>
      <c r="E707" t="s">
        <v>30</v>
      </c>
      <c r="F707" t="s">
        <v>31</v>
      </c>
      <c r="G707" t="s">
        <v>1294</v>
      </c>
      <c r="H707" t="s">
        <v>2597</v>
      </c>
      <c r="I707" s="4" t="s">
        <v>2593</v>
      </c>
      <c r="J707" s="1">
        <f>((((bot_orders[[#This Row],[cTime]]/ 1000)+3*3600) / 86400) + DATE(1970,1,1))</f>
        <v>45759.762248703701</v>
      </c>
      <c r="K707" s="4" t="s">
        <v>2598</v>
      </c>
      <c r="L707" s="1">
        <f>((((bot_orders[[#This Row],[uTime]]/ 1000)+3*3600) / 86400) + DATE(1970,1,1))</f>
        <v>45759.762364548609</v>
      </c>
      <c r="M707" t="s">
        <v>34</v>
      </c>
      <c r="N707" t="s">
        <v>28</v>
      </c>
      <c r="O707" t="s">
        <v>35</v>
      </c>
      <c r="P707">
        <v>3.944</v>
      </c>
      <c r="Q707" t="s">
        <v>36</v>
      </c>
      <c r="R707" t="s">
        <v>55</v>
      </c>
      <c r="S707">
        <v>0.48499999999999999</v>
      </c>
      <c r="T707">
        <v>0.48499999999999999</v>
      </c>
      <c r="U707">
        <v>3.944</v>
      </c>
      <c r="V707">
        <v>-3.1551999999999999E-3</v>
      </c>
      <c r="W707" t="s">
        <v>39</v>
      </c>
      <c r="X707" s="4">
        <f>IF(bot_orders[[#This Row],[side]]="sell", bot_orders[[#This Row],[accFillSz]]*bot_orders[[#This Row],[avgPx]] + bot_orders[[#This Row],[fee]], -bot_orders[[#This Row],[accFillSz]]*bot_orders[[#This Row],[avgPx]])</f>
        <v>-1.9128399999999999</v>
      </c>
      <c r="Y707" s="4">
        <f>IF(bot_orders[[#This Row],[side]]="buy", bot_orders[[#This Row],[accFillSz]] + bot_orders[[#This Row],[fee]], -bot_orders[[#This Row],[accFillSz]])</f>
        <v>3.9408447999999998</v>
      </c>
      <c r="Z707" s="4">
        <f>IF(bot_orders[[#This Row],[side]]="sell",bot_orders[[#This Row],[accFillSz]]*bot_orders[[#This Row],[avgPx]]+bot_orders[[#This Row],[fee]], 0)</f>
        <v>0</v>
      </c>
      <c r="AA707" s="4">
        <f>IF(bot_orders[[#This Row],[side]]="sell",-bot_orders[[#This Row],[accFillSz]],bot_orders[[#This Row],[accFillSz]]+bot_orders[[#This Row],[fee]])</f>
        <v>3.9408447999999998</v>
      </c>
      <c r="AB707">
        <v>0</v>
      </c>
      <c r="AC707" t="s">
        <v>38</v>
      </c>
      <c r="AD707">
        <v>0</v>
      </c>
      <c r="AE707" t="s">
        <v>40</v>
      </c>
      <c r="AF707" t="s">
        <v>41</v>
      </c>
      <c r="AG707" t="s">
        <v>42</v>
      </c>
      <c r="AH707" t="s">
        <v>28</v>
      </c>
      <c r="AI707">
        <v>3.9408447999999998</v>
      </c>
      <c r="AJ707">
        <v>-1.9128400000000001</v>
      </c>
    </row>
    <row r="708" spans="1:36" x14ac:dyDescent="0.3">
      <c r="A708">
        <v>705</v>
      </c>
      <c r="B708" t="s">
        <v>307</v>
      </c>
      <c r="C708" t="s">
        <v>28</v>
      </c>
      <c r="D708" t="s">
        <v>29</v>
      </c>
      <c r="E708" t="s">
        <v>30</v>
      </c>
      <c r="F708" t="s">
        <v>31</v>
      </c>
      <c r="G708" t="s">
        <v>1318</v>
      </c>
      <c r="H708" t="s">
        <v>2599</v>
      </c>
      <c r="I708" s="4" t="s">
        <v>2593</v>
      </c>
      <c r="J708" s="1">
        <f>((((bot_orders[[#This Row],[cTime]]/ 1000)+3*3600) / 86400) + DATE(1970,1,1))</f>
        <v>45759.762248703701</v>
      </c>
      <c r="K708" s="4" t="s">
        <v>2600</v>
      </c>
      <c r="L708" s="1">
        <f>((((bot_orders[[#This Row],[uTime]]/ 1000)+3*3600) / 86400) + DATE(1970,1,1))</f>
        <v>45759.762248750005</v>
      </c>
      <c r="M708" t="s">
        <v>34</v>
      </c>
      <c r="N708" t="s">
        <v>28</v>
      </c>
      <c r="O708" t="s">
        <v>35</v>
      </c>
      <c r="P708">
        <v>3.7869999999999999</v>
      </c>
      <c r="Q708" t="s">
        <v>36</v>
      </c>
      <c r="R708" t="s">
        <v>55</v>
      </c>
      <c r="S708">
        <v>0.48749999999999999</v>
      </c>
      <c r="T708">
        <v>0.4854</v>
      </c>
      <c r="U708">
        <v>3.7869999999999999</v>
      </c>
      <c r="V708">
        <v>-3.787E-3</v>
      </c>
      <c r="W708" t="s">
        <v>39</v>
      </c>
      <c r="X708" s="4">
        <f>IF(bot_orders[[#This Row],[side]]="sell", bot_orders[[#This Row],[accFillSz]]*bot_orders[[#This Row],[avgPx]] + bot_orders[[#This Row],[fee]], -bot_orders[[#This Row],[accFillSz]]*bot_orders[[#This Row],[avgPx]])</f>
        <v>-1.8382098</v>
      </c>
      <c r="Y708" s="4">
        <f>IF(bot_orders[[#This Row],[side]]="buy", bot_orders[[#This Row],[accFillSz]] + bot_orders[[#This Row],[fee]], -bot_orders[[#This Row],[accFillSz]])</f>
        <v>3.7832129999999999</v>
      </c>
      <c r="Z708" s="4">
        <f>IF(bot_orders[[#This Row],[side]]="sell",bot_orders[[#This Row],[accFillSz]]*bot_orders[[#This Row],[avgPx]]+bot_orders[[#This Row],[fee]], 0)</f>
        <v>0</v>
      </c>
      <c r="AA708" s="4">
        <f>IF(bot_orders[[#This Row],[side]]="sell",-bot_orders[[#This Row],[accFillSz]],bot_orders[[#This Row],[accFillSz]]+bot_orders[[#This Row],[fee]])</f>
        <v>3.7832129999999999</v>
      </c>
      <c r="AB708">
        <v>0</v>
      </c>
      <c r="AC708" t="s">
        <v>38</v>
      </c>
      <c r="AD708">
        <v>0</v>
      </c>
      <c r="AE708" t="s">
        <v>40</v>
      </c>
      <c r="AF708" t="s">
        <v>41</v>
      </c>
      <c r="AG708" t="s">
        <v>42</v>
      </c>
      <c r="AH708" t="s">
        <v>28</v>
      </c>
      <c r="AI708">
        <v>3.7832129999999999</v>
      </c>
      <c r="AJ708">
        <v>-1.8382098</v>
      </c>
    </row>
    <row r="709" spans="1:36" x14ac:dyDescent="0.3">
      <c r="A709">
        <v>706</v>
      </c>
      <c r="B709" t="s">
        <v>307</v>
      </c>
      <c r="C709" t="s">
        <v>28</v>
      </c>
      <c r="D709" t="s">
        <v>29</v>
      </c>
      <c r="E709" t="s">
        <v>30</v>
      </c>
      <c r="F709" t="s">
        <v>31</v>
      </c>
      <c r="G709" t="s">
        <v>1294</v>
      </c>
      <c r="H709" t="s">
        <v>2601</v>
      </c>
      <c r="I709" s="4" t="s">
        <v>2602</v>
      </c>
      <c r="J709" s="1">
        <f>((((bot_orders[[#This Row],[cTime]]/ 1000)+3*3600) / 86400) + DATE(1970,1,1))</f>
        <v>45759.762364594906</v>
      </c>
      <c r="K709" s="4" t="s">
        <v>2603</v>
      </c>
      <c r="L709" s="1">
        <f>((((bot_orders[[#This Row],[uTime]]/ 1000)+3*3600) / 86400) + DATE(1970,1,1))</f>
        <v>45759.767565300921</v>
      </c>
      <c r="M709" t="s">
        <v>34</v>
      </c>
      <c r="N709" t="s">
        <v>28</v>
      </c>
      <c r="O709" t="s">
        <v>35</v>
      </c>
      <c r="P709">
        <v>3.94</v>
      </c>
      <c r="Q709" t="s">
        <v>36</v>
      </c>
      <c r="R709" t="s">
        <v>37</v>
      </c>
      <c r="S709">
        <v>0.48749999999999999</v>
      </c>
      <c r="T709">
        <v>0.48749999999999999</v>
      </c>
      <c r="U709">
        <v>3.94</v>
      </c>
      <c r="V709">
        <v>-1.5365999999999999E-3</v>
      </c>
      <c r="W709" t="s">
        <v>38</v>
      </c>
      <c r="X709" s="4">
        <f>IF(bot_orders[[#This Row],[side]]="sell", bot_orders[[#This Row],[accFillSz]]*bot_orders[[#This Row],[avgPx]] + bot_orders[[#This Row],[fee]], -bot_orders[[#This Row],[accFillSz]]*bot_orders[[#This Row],[avgPx]])</f>
        <v>1.9192133999999998</v>
      </c>
      <c r="Y709" s="4">
        <f>IF(bot_orders[[#This Row],[side]]="buy", bot_orders[[#This Row],[accFillSz]] + bot_orders[[#This Row],[fee]], -bot_orders[[#This Row],[accFillSz]])</f>
        <v>-3.94</v>
      </c>
      <c r="Z709" s="4">
        <f>IF(bot_orders[[#This Row],[side]]="sell",bot_orders[[#This Row],[accFillSz]]*bot_orders[[#This Row],[avgPx]]+bot_orders[[#This Row],[fee]], 0)</f>
        <v>1.9192133999999998</v>
      </c>
      <c r="AA709" s="4">
        <f>IF(bot_orders[[#This Row],[side]]="sell",-bot_orders[[#This Row],[accFillSz]],bot_orders[[#This Row],[accFillSz]]+bot_orders[[#This Row],[fee]])</f>
        <v>-3.94</v>
      </c>
      <c r="AB709">
        <v>0</v>
      </c>
      <c r="AC709" t="s">
        <v>39</v>
      </c>
      <c r="AD709">
        <v>0</v>
      </c>
      <c r="AE709" t="s">
        <v>40</v>
      </c>
      <c r="AF709" t="s">
        <v>41</v>
      </c>
      <c r="AG709" t="s">
        <v>42</v>
      </c>
      <c r="AH709" t="s">
        <v>28</v>
      </c>
      <c r="AI709">
        <v>-3.94</v>
      </c>
      <c r="AJ709">
        <v>1.9192134000000001</v>
      </c>
    </row>
    <row r="710" spans="1:36" x14ac:dyDescent="0.3">
      <c r="A710">
        <v>707</v>
      </c>
      <c r="B710" t="s">
        <v>307</v>
      </c>
      <c r="C710" t="s">
        <v>28</v>
      </c>
      <c r="D710" t="s">
        <v>29</v>
      </c>
      <c r="E710" t="s">
        <v>30</v>
      </c>
      <c r="F710" t="s">
        <v>31</v>
      </c>
      <c r="G710" t="s">
        <v>1269</v>
      </c>
      <c r="H710" t="s">
        <v>2604</v>
      </c>
      <c r="I710" s="4" t="s">
        <v>2605</v>
      </c>
      <c r="J710" s="1">
        <f>((((bot_orders[[#This Row],[cTime]]/ 1000)+3*3600) / 86400) + DATE(1970,1,1))</f>
        <v>45759.767565324073</v>
      </c>
      <c r="K710" s="4" t="s">
        <v>2606</v>
      </c>
      <c r="L710" s="1">
        <f>((((bot_orders[[#This Row],[uTime]]/ 1000)+3*3600) / 86400) + DATE(1970,1,1))</f>
        <v>45759.772623113429</v>
      </c>
      <c r="M710" t="s">
        <v>34</v>
      </c>
      <c r="N710" t="s">
        <v>28</v>
      </c>
      <c r="O710" t="s">
        <v>35</v>
      </c>
      <c r="P710">
        <v>3.944</v>
      </c>
      <c r="Q710" t="s">
        <v>36</v>
      </c>
      <c r="R710" t="s">
        <v>55</v>
      </c>
      <c r="S710">
        <v>0.48499999999999999</v>
      </c>
      <c r="T710">
        <v>0.48499999999999999</v>
      </c>
      <c r="U710">
        <v>3.944</v>
      </c>
      <c r="V710">
        <v>-3.1551999999999999E-3</v>
      </c>
      <c r="W710" t="s">
        <v>39</v>
      </c>
      <c r="X710" s="4">
        <f>IF(bot_orders[[#This Row],[side]]="sell", bot_orders[[#This Row],[accFillSz]]*bot_orders[[#This Row],[avgPx]] + bot_orders[[#This Row],[fee]], -bot_orders[[#This Row],[accFillSz]]*bot_orders[[#This Row],[avgPx]])</f>
        <v>-1.9128399999999999</v>
      </c>
      <c r="Y710" s="4">
        <f>IF(bot_orders[[#This Row],[side]]="buy", bot_orders[[#This Row],[accFillSz]] + bot_orders[[#This Row],[fee]], -bot_orders[[#This Row],[accFillSz]])</f>
        <v>3.9408447999999998</v>
      </c>
      <c r="Z710" s="4">
        <f>IF(bot_orders[[#This Row],[side]]="sell",bot_orders[[#This Row],[accFillSz]]*bot_orders[[#This Row],[avgPx]]+bot_orders[[#This Row],[fee]], 0)</f>
        <v>0</v>
      </c>
      <c r="AA710" s="4">
        <f>IF(bot_orders[[#This Row],[side]]="sell",-bot_orders[[#This Row],[accFillSz]],bot_orders[[#This Row],[accFillSz]]+bot_orders[[#This Row],[fee]])</f>
        <v>3.9408447999999998</v>
      </c>
      <c r="AB710">
        <v>0</v>
      </c>
      <c r="AC710" t="s">
        <v>38</v>
      </c>
      <c r="AD710">
        <v>0</v>
      </c>
      <c r="AE710" t="s">
        <v>40</v>
      </c>
      <c r="AF710" t="s">
        <v>41</v>
      </c>
      <c r="AG710" t="s">
        <v>42</v>
      </c>
      <c r="AH710" t="s">
        <v>28</v>
      </c>
      <c r="AI710">
        <v>3.9408447999999998</v>
      </c>
      <c r="AJ710">
        <v>-1.9128400000000001</v>
      </c>
    </row>
    <row r="711" spans="1:36" x14ac:dyDescent="0.3">
      <c r="A711">
        <v>708</v>
      </c>
      <c r="B711" t="s">
        <v>307</v>
      </c>
      <c r="C711" t="s">
        <v>28</v>
      </c>
      <c r="D711" t="s">
        <v>29</v>
      </c>
      <c r="E711" t="s">
        <v>30</v>
      </c>
      <c r="F711" t="s">
        <v>31</v>
      </c>
      <c r="G711" t="s">
        <v>1269</v>
      </c>
      <c r="H711" t="s">
        <v>2607</v>
      </c>
      <c r="I711" s="4" t="s">
        <v>2608</v>
      </c>
      <c r="J711" s="1">
        <f>((((bot_orders[[#This Row],[cTime]]/ 1000)+3*3600) / 86400) + DATE(1970,1,1))</f>
        <v>45759.772623136574</v>
      </c>
      <c r="K711" s="4" t="s">
        <v>2609</v>
      </c>
      <c r="L711" s="1">
        <f>((((bot_orders[[#This Row],[uTime]]/ 1000)+3*3600) / 86400) + DATE(1970,1,1))</f>
        <v>45759.983684027779</v>
      </c>
      <c r="M711" t="s">
        <v>34</v>
      </c>
      <c r="N711" t="s">
        <v>28</v>
      </c>
      <c r="O711" t="s">
        <v>35</v>
      </c>
      <c r="P711">
        <v>3.94</v>
      </c>
      <c r="Q711" t="s">
        <v>36</v>
      </c>
      <c r="R711" t="s">
        <v>37</v>
      </c>
      <c r="S711">
        <v>0.48749999999999999</v>
      </c>
      <c r="T711">
        <v>0.48749999999999999</v>
      </c>
      <c r="U711">
        <v>3.94</v>
      </c>
      <c r="V711">
        <v>-1.5365999999999999E-3</v>
      </c>
      <c r="W711" t="s">
        <v>38</v>
      </c>
      <c r="X711" s="4">
        <f>IF(bot_orders[[#This Row],[side]]="sell", bot_orders[[#This Row],[accFillSz]]*bot_orders[[#This Row],[avgPx]] + bot_orders[[#This Row],[fee]], -bot_orders[[#This Row],[accFillSz]]*bot_orders[[#This Row],[avgPx]])</f>
        <v>1.9192133999999998</v>
      </c>
      <c r="Y711" s="4">
        <f>IF(bot_orders[[#This Row],[side]]="buy", bot_orders[[#This Row],[accFillSz]] + bot_orders[[#This Row],[fee]], -bot_orders[[#This Row],[accFillSz]])</f>
        <v>-3.94</v>
      </c>
      <c r="Z711" s="4">
        <f>IF(bot_orders[[#This Row],[side]]="sell",bot_orders[[#This Row],[accFillSz]]*bot_orders[[#This Row],[avgPx]]+bot_orders[[#This Row],[fee]], 0)</f>
        <v>1.9192133999999998</v>
      </c>
      <c r="AA711" s="4">
        <f>IF(bot_orders[[#This Row],[side]]="sell",-bot_orders[[#This Row],[accFillSz]],bot_orders[[#This Row],[accFillSz]]+bot_orders[[#This Row],[fee]])</f>
        <v>-3.94</v>
      </c>
      <c r="AB711">
        <v>0</v>
      </c>
      <c r="AC711" t="s">
        <v>39</v>
      </c>
      <c r="AD711">
        <v>0</v>
      </c>
      <c r="AE711" t="s">
        <v>40</v>
      </c>
      <c r="AF711" t="s">
        <v>41</v>
      </c>
      <c r="AG711" t="s">
        <v>42</v>
      </c>
      <c r="AH711" t="s">
        <v>28</v>
      </c>
      <c r="AI711">
        <v>-3.94</v>
      </c>
      <c r="AJ711">
        <v>1.9192134000000001</v>
      </c>
    </row>
    <row r="712" spans="1:36" x14ac:dyDescent="0.3">
      <c r="A712">
        <v>709</v>
      </c>
      <c r="B712" t="s">
        <v>307</v>
      </c>
      <c r="C712" t="s">
        <v>28</v>
      </c>
      <c r="D712" t="s">
        <v>29</v>
      </c>
      <c r="E712" t="s">
        <v>30</v>
      </c>
      <c r="F712" t="s">
        <v>31</v>
      </c>
      <c r="G712" t="s">
        <v>1265</v>
      </c>
      <c r="H712" t="s">
        <v>2610</v>
      </c>
      <c r="I712" s="4" t="s">
        <v>2611</v>
      </c>
      <c r="J712" s="1">
        <f>((((bot_orders[[#This Row],[cTime]]/ 1000)+3*3600) / 86400) + DATE(1970,1,1))</f>
        <v>45759.777217349532</v>
      </c>
      <c r="K712" s="4" t="s">
        <v>2612</v>
      </c>
      <c r="L712" s="1">
        <f>((((bot_orders[[#This Row],[uTime]]/ 1000)+3*3600) / 86400) + DATE(1970,1,1))</f>
        <v>45759.78453996528</v>
      </c>
      <c r="M712" t="s">
        <v>34</v>
      </c>
      <c r="N712" t="s">
        <v>28</v>
      </c>
      <c r="O712" t="s">
        <v>35</v>
      </c>
      <c r="P712">
        <v>3.94</v>
      </c>
      <c r="Q712" t="s">
        <v>36</v>
      </c>
      <c r="R712" t="s">
        <v>37</v>
      </c>
      <c r="S712">
        <v>0.48499999999999999</v>
      </c>
      <c r="T712">
        <v>0.48499999999999999</v>
      </c>
      <c r="U712">
        <v>3.94</v>
      </c>
      <c r="V712">
        <v>-1.5287199999999999E-3</v>
      </c>
      <c r="W712" t="s">
        <v>38</v>
      </c>
      <c r="X712" s="4">
        <f>IF(bot_orders[[#This Row],[side]]="sell", bot_orders[[#This Row],[accFillSz]]*bot_orders[[#This Row],[avgPx]] + bot_orders[[#This Row],[fee]], -bot_orders[[#This Row],[accFillSz]]*bot_orders[[#This Row],[avgPx]])</f>
        <v>1.9093712799999998</v>
      </c>
      <c r="Y712" s="4">
        <f>IF(bot_orders[[#This Row],[side]]="buy", bot_orders[[#This Row],[accFillSz]] + bot_orders[[#This Row],[fee]], -bot_orders[[#This Row],[accFillSz]])</f>
        <v>-3.94</v>
      </c>
      <c r="Z712" s="4">
        <f>IF(bot_orders[[#This Row],[side]]="sell",bot_orders[[#This Row],[accFillSz]]*bot_orders[[#This Row],[avgPx]]+bot_orders[[#This Row],[fee]], 0)</f>
        <v>1.9093712799999998</v>
      </c>
      <c r="AA712" s="4">
        <f>IF(bot_orders[[#This Row],[side]]="sell",-bot_orders[[#This Row],[accFillSz]],bot_orders[[#This Row],[accFillSz]]+bot_orders[[#This Row],[fee]])</f>
        <v>-3.94</v>
      </c>
      <c r="AB712">
        <v>0</v>
      </c>
      <c r="AC712" t="s">
        <v>39</v>
      </c>
      <c r="AD712">
        <v>0</v>
      </c>
      <c r="AE712" t="s">
        <v>40</v>
      </c>
      <c r="AF712" t="s">
        <v>41</v>
      </c>
      <c r="AG712" t="s">
        <v>42</v>
      </c>
      <c r="AH712" t="s">
        <v>28</v>
      </c>
      <c r="AI712">
        <v>-3.94</v>
      </c>
      <c r="AJ712">
        <v>1.90937128</v>
      </c>
    </row>
    <row r="713" spans="1:36" x14ac:dyDescent="0.3">
      <c r="A713">
        <v>710</v>
      </c>
      <c r="B713" t="s">
        <v>307</v>
      </c>
      <c r="C713" t="s">
        <v>28</v>
      </c>
      <c r="D713" t="s">
        <v>29</v>
      </c>
      <c r="E713" t="s">
        <v>30</v>
      </c>
      <c r="F713" t="s">
        <v>31</v>
      </c>
      <c r="G713" t="s">
        <v>1335</v>
      </c>
      <c r="H713" t="s">
        <v>2613</v>
      </c>
      <c r="I713" s="4" t="s">
        <v>2614</v>
      </c>
      <c r="J713" s="1">
        <f>((((bot_orders[[#This Row],[cTime]]/ 1000)+3*3600) / 86400) + DATE(1970,1,1))</f>
        <v>45759.784539976856</v>
      </c>
      <c r="K713" s="4" t="s">
        <v>2615</v>
      </c>
      <c r="L713" s="1">
        <f>((((bot_orders[[#This Row],[uTime]]/ 1000)+3*3600) / 86400) + DATE(1970,1,1))</f>
        <v>45759.787569942127</v>
      </c>
      <c r="M713" t="s">
        <v>34</v>
      </c>
      <c r="N713" t="s">
        <v>28</v>
      </c>
      <c r="O713" t="s">
        <v>35</v>
      </c>
      <c r="P713">
        <v>3.944</v>
      </c>
      <c r="Q713" t="s">
        <v>36</v>
      </c>
      <c r="R713" t="s">
        <v>55</v>
      </c>
      <c r="S713">
        <v>0.48249999999999998</v>
      </c>
      <c r="T713">
        <v>0.48249999999999998</v>
      </c>
      <c r="U713">
        <v>3.944</v>
      </c>
      <c r="V713">
        <v>-3.1551999999999999E-3</v>
      </c>
      <c r="W713" t="s">
        <v>39</v>
      </c>
      <c r="X713" s="4">
        <f>IF(bot_orders[[#This Row],[side]]="sell", bot_orders[[#This Row],[accFillSz]]*bot_orders[[#This Row],[avgPx]] + bot_orders[[#This Row],[fee]], -bot_orders[[#This Row],[accFillSz]]*bot_orders[[#This Row],[avgPx]])</f>
        <v>-1.9029799999999999</v>
      </c>
      <c r="Y713" s="4">
        <f>IF(bot_orders[[#This Row],[side]]="buy", bot_orders[[#This Row],[accFillSz]] + bot_orders[[#This Row],[fee]], -bot_orders[[#This Row],[accFillSz]])</f>
        <v>3.9408447999999998</v>
      </c>
      <c r="Z713" s="4">
        <f>IF(bot_orders[[#This Row],[side]]="sell",bot_orders[[#This Row],[accFillSz]]*bot_orders[[#This Row],[avgPx]]+bot_orders[[#This Row],[fee]], 0)</f>
        <v>0</v>
      </c>
      <c r="AA713" s="4">
        <f>IF(bot_orders[[#This Row],[side]]="sell",-bot_orders[[#This Row],[accFillSz]],bot_orders[[#This Row],[accFillSz]]+bot_orders[[#This Row],[fee]])</f>
        <v>3.9408447999999998</v>
      </c>
      <c r="AB713">
        <v>0</v>
      </c>
      <c r="AC713" t="s">
        <v>38</v>
      </c>
      <c r="AD713">
        <v>0</v>
      </c>
      <c r="AE713" t="s">
        <v>40</v>
      </c>
      <c r="AF713" t="s">
        <v>41</v>
      </c>
      <c r="AG713" t="s">
        <v>42</v>
      </c>
      <c r="AH713" t="s">
        <v>28</v>
      </c>
      <c r="AI713">
        <v>3.9408447999999998</v>
      </c>
      <c r="AJ713">
        <v>-1.9029799999999999</v>
      </c>
    </row>
    <row r="714" spans="1:36" x14ac:dyDescent="0.3">
      <c r="A714">
        <v>711</v>
      </c>
      <c r="B714" t="s">
        <v>307</v>
      </c>
      <c r="C714" t="s">
        <v>28</v>
      </c>
      <c r="D714" t="s">
        <v>29</v>
      </c>
      <c r="E714" t="s">
        <v>30</v>
      </c>
      <c r="F714" t="s">
        <v>31</v>
      </c>
      <c r="G714" t="s">
        <v>1335</v>
      </c>
      <c r="H714" t="s">
        <v>2616</v>
      </c>
      <c r="I714" s="4" t="s">
        <v>2617</v>
      </c>
      <c r="J714" s="1">
        <f>((((bot_orders[[#This Row],[cTime]]/ 1000)+3*3600) / 86400) + DATE(1970,1,1))</f>
        <v>45759.78756996528</v>
      </c>
      <c r="K714" s="4" t="s">
        <v>2618</v>
      </c>
      <c r="L714" s="1">
        <f>((((bot_orders[[#This Row],[uTime]]/ 1000)+3*3600) / 86400) + DATE(1970,1,1))</f>
        <v>45759.792087060181</v>
      </c>
      <c r="M714" t="s">
        <v>34</v>
      </c>
      <c r="N714" t="s">
        <v>28</v>
      </c>
      <c r="O714" t="s">
        <v>35</v>
      </c>
      <c r="P714">
        <v>3.94</v>
      </c>
      <c r="Q714" t="s">
        <v>36</v>
      </c>
      <c r="R714" t="s">
        <v>37</v>
      </c>
      <c r="S714">
        <v>0.48499999999999999</v>
      </c>
      <c r="T714">
        <v>0.48499999999999999</v>
      </c>
      <c r="U714">
        <v>3.94</v>
      </c>
      <c r="V714">
        <v>-1.5287199999999999E-3</v>
      </c>
      <c r="W714" t="s">
        <v>38</v>
      </c>
      <c r="X714" s="4">
        <f>IF(bot_orders[[#This Row],[side]]="sell", bot_orders[[#This Row],[accFillSz]]*bot_orders[[#This Row],[avgPx]] + bot_orders[[#This Row],[fee]], -bot_orders[[#This Row],[accFillSz]]*bot_orders[[#This Row],[avgPx]])</f>
        <v>1.9093712799999998</v>
      </c>
      <c r="Y714" s="4">
        <f>IF(bot_orders[[#This Row],[side]]="buy", bot_orders[[#This Row],[accFillSz]] + bot_orders[[#This Row],[fee]], -bot_orders[[#This Row],[accFillSz]])</f>
        <v>-3.94</v>
      </c>
      <c r="Z714" s="4">
        <f>IF(bot_orders[[#This Row],[side]]="sell",bot_orders[[#This Row],[accFillSz]]*bot_orders[[#This Row],[avgPx]]+bot_orders[[#This Row],[fee]], 0)</f>
        <v>1.9093712799999998</v>
      </c>
      <c r="AA714" s="4">
        <f>IF(bot_orders[[#This Row],[side]]="sell",-bot_orders[[#This Row],[accFillSz]],bot_orders[[#This Row],[accFillSz]]+bot_orders[[#This Row],[fee]])</f>
        <v>-3.94</v>
      </c>
      <c r="AB714">
        <v>0</v>
      </c>
      <c r="AC714" t="s">
        <v>39</v>
      </c>
      <c r="AD714">
        <v>0</v>
      </c>
      <c r="AE714" t="s">
        <v>40</v>
      </c>
      <c r="AF714" t="s">
        <v>41</v>
      </c>
      <c r="AG714" t="s">
        <v>42</v>
      </c>
      <c r="AH714" t="s">
        <v>28</v>
      </c>
      <c r="AI714">
        <v>-3.94</v>
      </c>
      <c r="AJ714">
        <v>1.90937128</v>
      </c>
    </row>
    <row r="715" spans="1:36" x14ac:dyDescent="0.3">
      <c r="A715">
        <v>712</v>
      </c>
      <c r="B715" t="s">
        <v>307</v>
      </c>
      <c r="C715" t="s">
        <v>28</v>
      </c>
      <c r="D715" t="s">
        <v>29</v>
      </c>
      <c r="E715" t="s">
        <v>30</v>
      </c>
      <c r="F715" t="s">
        <v>31</v>
      </c>
      <c r="G715" t="s">
        <v>1261</v>
      </c>
      <c r="H715" t="s">
        <v>2619</v>
      </c>
      <c r="I715" s="4" t="s">
        <v>2620</v>
      </c>
      <c r="J715" s="1">
        <f>((((bot_orders[[#This Row],[cTime]]/ 1000)+3*3600) / 86400) + DATE(1970,1,1))</f>
        <v>45759.792087071757</v>
      </c>
      <c r="K715" s="4" t="s">
        <v>2621</v>
      </c>
      <c r="L715" s="1">
        <f>((((bot_orders[[#This Row],[uTime]]/ 1000)+3*3600) / 86400) + DATE(1970,1,1))</f>
        <v>45759.796270416671</v>
      </c>
      <c r="M715" t="s">
        <v>34</v>
      </c>
      <c r="N715" t="s">
        <v>28</v>
      </c>
      <c r="O715" t="s">
        <v>35</v>
      </c>
      <c r="P715">
        <v>3.944</v>
      </c>
      <c r="Q715" t="s">
        <v>36</v>
      </c>
      <c r="R715" t="s">
        <v>55</v>
      </c>
      <c r="S715">
        <v>0.48249999999999998</v>
      </c>
      <c r="T715">
        <v>0.48249999999999998</v>
      </c>
      <c r="U715">
        <v>3.944</v>
      </c>
      <c r="V715">
        <v>-3.1551999999999999E-3</v>
      </c>
      <c r="W715" t="s">
        <v>39</v>
      </c>
      <c r="X715" s="4">
        <f>IF(bot_orders[[#This Row],[side]]="sell", bot_orders[[#This Row],[accFillSz]]*bot_orders[[#This Row],[avgPx]] + bot_orders[[#This Row],[fee]], -bot_orders[[#This Row],[accFillSz]]*bot_orders[[#This Row],[avgPx]])</f>
        <v>-1.9029799999999999</v>
      </c>
      <c r="Y715" s="4">
        <f>IF(bot_orders[[#This Row],[side]]="buy", bot_orders[[#This Row],[accFillSz]] + bot_orders[[#This Row],[fee]], -bot_orders[[#This Row],[accFillSz]])</f>
        <v>3.9408447999999998</v>
      </c>
      <c r="Z715" s="4">
        <f>IF(bot_orders[[#This Row],[side]]="sell",bot_orders[[#This Row],[accFillSz]]*bot_orders[[#This Row],[avgPx]]+bot_orders[[#This Row],[fee]], 0)</f>
        <v>0</v>
      </c>
      <c r="AA715" s="4">
        <f>IF(bot_orders[[#This Row],[side]]="sell",-bot_orders[[#This Row],[accFillSz]],bot_orders[[#This Row],[accFillSz]]+bot_orders[[#This Row],[fee]])</f>
        <v>3.9408447999999998</v>
      </c>
      <c r="AB715">
        <v>0</v>
      </c>
      <c r="AC715" t="s">
        <v>38</v>
      </c>
      <c r="AD715">
        <v>0</v>
      </c>
      <c r="AE715" t="s">
        <v>40</v>
      </c>
      <c r="AF715" t="s">
        <v>41</v>
      </c>
      <c r="AG715" t="s">
        <v>42</v>
      </c>
      <c r="AH715" t="s">
        <v>28</v>
      </c>
      <c r="AI715">
        <v>3.9408447999999998</v>
      </c>
      <c r="AJ715">
        <v>-1.9029799999999999</v>
      </c>
    </row>
    <row r="716" spans="1:36" x14ac:dyDescent="0.3">
      <c r="A716">
        <v>713</v>
      </c>
      <c r="B716" t="s">
        <v>307</v>
      </c>
      <c r="C716" t="s">
        <v>28</v>
      </c>
      <c r="D716" t="s">
        <v>29</v>
      </c>
      <c r="E716" t="s">
        <v>30</v>
      </c>
      <c r="F716" t="s">
        <v>31</v>
      </c>
      <c r="G716" t="s">
        <v>1261</v>
      </c>
      <c r="H716" t="s">
        <v>2622</v>
      </c>
      <c r="I716" s="4" t="s">
        <v>2623</v>
      </c>
      <c r="J716" s="1">
        <f>((((bot_orders[[#This Row],[cTime]]/ 1000)+3*3600) / 86400) + DATE(1970,1,1))</f>
        <v>45759.79627042824</v>
      </c>
      <c r="K716" s="4" t="s">
        <v>2624</v>
      </c>
      <c r="L716" s="1">
        <f>((((bot_orders[[#This Row],[uTime]]/ 1000)+3*3600) / 86400) + DATE(1970,1,1))</f>
        <v>45759.905359641198</v>
      </c>
      <c r="M716" t="s">
        <v>34</v>
      </c>
      <c r="N716" t="s">
        <v>28</v>
      </c>
      <c r="O716" t="s">
        <v>35</v>
      </c>
      <c r="P716">
        <v>3.94</v>
      </c>
      <c r="Q716" t="s">
        <v>36</v>
      </c>
      <c r="R716" t="s">
        <v>37</v>
      </c>
      <c r="S716">
        <v>0.48499999999999999</v>
      </c>
      <c r="T716">
        <v>0.48499999999999999</v>
      </c>
      <c r="U716">
        <v>3.94</v>
      </c>
      <c r="V716">
        <v>-1.5287199999999999E-3</v>
      </c>
      <c r="W716" t="s">
        <v>38</v>
      </c>
      <c r="X716" s="4">
        <f>IF(bot_orders[[#This Row],[side]]="sell", bot_orders[[#This Row],[accFillSz]]*bot_orders[[#This Row],[avgPx]] + bot_orders[[#This Row],[fee]], -bot_orders[[#This Row],[accFillSz]]*bot_orders[[#This Row],[avgPx]])</f>
        <v>1.9093712799999998</v>
      </c>
      <c r="Y716" s="4">
        <f>IF(bot_orders[[#This Row],[side]]="buy", bot_orders[[#This Row],[accFillSz]] + bot_orders[[#This Row],[fee]], -bot_orders[[#This Row],[accFillSz]])</f>
        <v>-3.94</v>
      </c>
      <c r="Z716" s="4">
        <f>IF(bot_orders[[#This Row],[side]]="sell",bot_orders[[#This Row],[accFillSz]]*bot_orders[[#This Row],[avgPx]]+bot_orders[[#This Row],[fee]], 0)</f>
        <v>1.9093712799999998</v>
      </c>
      <c r="AA716" s="4">
        <f>IF(bot_orders[[#This Row],[side]]="sell",-bot_orders[[#This Row],[accFillSz]],bot_orders[[#This Row],[accFillSz]]+bot_orders[[#This Row],[fee]])</f>
        <v>-3.94</v>
      </c>
      <c r="AB716">
        <v>0</v>
      </c>
      <c r="AC716" t="s">
        <v>39</v>
      </c>
      <c r="AD716">
        <v>0</v>
      </c>
      <c r="AE716" t="s">
        <v>40</v>
      </c>
      <c r="AF716" t="s">
        <v>41</v>
      </c>
      <c r="AG716" t="s">
        <v>42</v>
      </c>
      <c r="AH716" t="s">
        <v>28</v>
      </c>
      <c r="AI716">
        <v>-3.94</v>
      </c>
      <c r="AJ716">
        <v>1.90937128</v>
      </c>
    </row>
    <row r="717" spans="1:36" x14ac:dyDescent="0.3">
      <c r="A717">
        <v>714</v>
      </c>
      <c r="B717" t="s">
        <v>307</v>
      </c>
      <c r="C717" t="s">
        <v>28</v>
      </c>
      <c r="D717" t="s">
        <v>29</v>
      </c>
      <c r="E717" t="s">
        <v>30</v>
      </c>
      <c r="F717" t="s">
        <v>31</v>
      </c>
      <c r="G717" t="s">
        <v>1243</v>
      </c>
      <c r="H717" t="s">
        <v>2625</v>
      </c>
      <c r="I717" s="4" t="s">
        <v>2626</v>
      </c>
      <c r="J717" s="1">
        <f>((((bot_orders[[#This Row],[cTime]]/ 1000)+3*3600) / 86400) + DATE(1970,1,1))</f>
        <v>45759.800780682868</v>
      </c>
      <c r="K717" s="4" t="s">
        <v>2627</v>
      </c>
      <c r="L717" s="1">
        <f>((((bot_orders[[#This Row],[uTime]]/ 1000)+3*3600) / 86400) + DATE(1970,1,1))</f>
        <v>45759.804655868051</v>
      </c>
      <c r="M717" t="s">
        <v>34</v>
      </c>
      <c r="N717" t="s">
        <v>28</v>
      </c>
      <c r="O717" t="s">
        <v>35</v>
      </c>
      <c r="P717">
        <v>3.94</v>
      </c>
      <c r="Q717" t="s">
        <v>36</v>
      </c>
      <c r="R717" t="s">
        <v>37</v>
      </c>
      <c r="S717">
        <v>0.48249999999999998</v>
      </c>
      <c r="T717">
        <v>0.48249999999999998</v>
      </c>
      <c r="U717">
        <v>3.94</v>
      </c>
      <c r="V717">
        <v>-1.5208400000000001E-3</v>
      </c>
      <c r="W717" t="s">
        <v>38</v>
      </c>
      <c r="X717" s="4">
        <f>IF(bot_orders[[#This Row],[side]]="sell", bot_orders[[#This Row],[accFillSz]]*bot_orders[[#This Row],[avgPx]] + bot_orders[[#This Row],[fee]], -bot_orders[[#This Row],[accFillSz]]*bot_orders[[#This Row],[avgPx]])</f>
        <v>1.8995291599999999</v>
      </c>
      <c r="Y717" s="4">
        <f>IF(bot_orders[[#This Row],[side]]="buy", bot_orders[[#This Row],[accFillSz]] + bot_orders[[#This Row],[fee]], -bot_orders[[#This Row],[accFillSz]])</f>
        <v>-3.94</v>
      </c>
      <c r="Z717" s="4">
        <f>IF(bot_orders[[#This Row],[side]]="sell",bot_orders[[#This Row],[accFillSz]]*bot_orders[[#This Row],[avgPx]]+bot_orders[[#This Row],[fee]], 0)</f>
        <v>1.8995291599999999</v>
      </c>
      <c r="AA717" s="4">
        <f>IF(bot_orders[[#This Row],[side]]="sell",-bot_orders[[#This Row],[accFillSz]],bot_orders[[#This Row],[accFillSz]]+bot_orders[[#This Row],[fee]])</f>
        <v>-3.94</v>
      </c>
      <c r="AB717">
        <v>0</v>
      </c>
      <c r="AC717" t="s">
        <v>39</v>
      </c>
      <c r="AD717">
        <v>0</v>
      </c>
      <c r="AE717" t="s">
        <v>40</v>
      </c>
      <c r="AF717" t="s">
        <v>41</v>
      </c>
      <c r="AG717" t="s">
        <v>42</v>
      </c>
      <c r="AH717" t="s">
        <v>28</v>
      </c>
      <c r="AI717">
        <v>-3.94</v>
      </c>
      <c r="AJ717">
        <v>1.8995291599999999</v>
      </c>
    </row>
    <row r="718" spans="1:36" x14ac:dyDescent="0.3">
      <c r="A718">
        <v>715</v>
      </c>
      <c r="B718" t="s">
        <v>307</v>
      </c>
      <c r="C718" t="s">
        <v>28</v>
      </c>
      <c r="D718" t="s">
        <v>29</v>
      </c>
      <c r="E718" t="s">
        <v>30</v>
      </c>
      <c r="F718" t="s">
        <v>31</v>
      </c>
      <c r="G718" t="s">
        <v>1352</v>
      </c>
      <c r="H718" t="s">
        <v>2628</v>
      </c>
      <c r="I718" s="4" t="s">
        <v>2629</v>
      </c>
      <c r="J718" s="1">
        <f>((((bot_orders[[#This Row],[cTime]]/ 1000)+3*3600) / 86400) + DATE(1970,1,1))</f>
        <v>45759.804655891203</v>
      </c>
      <c r="K718" s="4" t="s">
        <v>2630</v>
      </c>
      <c r="L718" s="1">
        <f>((((bot_orders[[#This Row],[uTime]]/ 1000)+3*3600) / 86400) + DATE(1970,1,1))</f>
        <v>45759.822601319443</v>
      </c>
      <c r="M718" t="s">
        <v>34</v>
      </c>
      <c r="N718" t="s">
        <v>28</v>
      </c>
      <c r="O718" t="s">
        <v>35</v>
      </c>
      <c r="P718">
        <v>3.944</v>
      </c>
      <c r="Q718" t="s">
        <v>36</v>
      </c>
      <c r="R718" t="s">
        <v>55</v>
      </c>
      <c r="S718">
        <v>0.48</v>
      </c>
      <c r="T718">
        <v>0.48</v>
      </c>
      <c r="U718">
        <v>3.944</v>
      </c>
      <c r="V718">
        <v>-3.1551999999999999E-3</v>
      </c>
      <c r="W718" t="s">
        <v>39</v>
      </c>
      <c r="X718" s="4">
        <f>IF(bot_orders[[#This Row],[side]]="sell", bot_orders[[#This Row],[accFillSz]]*bot_orders[[#This Row],[avgPx]] + bot_orders[[#This Row],[fee]], -bot_orders[[#This Row],[accFillSz]]*bot_orders[[#This Row],[avgPx]])</f>
        <v>-1.8931199999999999</v>
      </c>
      <c r="Y718" s="4">
        <f>IF(bot_orders[[#This Row],[side]]="buy", bot_orders[[#This Row],[accFillSz]] + bot_orders[[#This Row],[fee]], -bot_orders[[#This Row],[accFillSz]])</f>
        <v>3.9408447999999998</v>
      </c>
      <c r="Z718" s="4">
        <f>IF(bot_orders[[#This Row],[side]]="sell",bot_orders[[#This Row],[accFillSz]]*bot_orders[[#This Row],[avgPx]]+bot_orders[[#This Row],[fee]], 0)</f>
        <v>0</v>
      </c>
      <c r="AA718" s="4">
        <f>IF(bot_orders[[#This Row],[side]]="sell",-bot_orders[[#This Row],[accFillSz]],bot_orders[[#This Row],[accFillSz]]+bot_orders[[#This Row],[fee]])</f>
        <v>3.9408447999999998</v>
      </c>
      <c r="AB718">
        <v>0</v>
      </c>
      <c r="AC718" t="s">
        <v>38</v>
      </c>
      <c r="AD718">
        <v>0</v>
      </c>
      <c r="AE718" t="s">
        <v>40</v>
      </c>
      <c r="AF718" t="s">
        <v>41</v>
      </c>
      <c r="AG718" t="s">
        <v>42</v>
      </c>
      <c r="AH718" t="s">
        <v>28</v>
      </c>
      <c r="AI718">
        <v>3.9408447999999998</v>
      </c>
      <c r="AJ718">
        <v>-1.8931199999999999</v>
      </c>
    </row>
    <row r="719" spans="1:36" x14ac:dyDescent="0.3">
      <c r="A719">
        <v>716</v>
      </c>
      <c r="B719" t="s">
        <v>307</v>
      </c>
      <c r="C719" t="s">
        <v>28</v>
      </c>
      <c r="D719" t="s">
        <v>29</v>
      </c>
      <c r="E719" t="s">
        <v>30</v>
      </c>
      <c r="F719" t="s">
        <v>31</v>
      </c>
      <c r="G719" t="s">
        <v>1352</v>
      </c>
      <c r="H719" t="s">
        <v>2631</v>
      </c>
      <c r="I719" s="4" t="s">
        <v>2632</v>
      </c>
      <c r="J719" s="1">
        <f>((((bot_orders[[#This Row],[cTime]]/ 1000)+3*3600) / 86400) + DATE(1970,1,1))</f>
        <v>45759.82260133102</v>
      </c>
      <c r="K719" s="4" t="s">
        <v>2633</v>
      </c>
      <c r="L719" s="1">
        <f>((((bot_orders[[#This Row],[uTime]]/ 1000)+3*3600) / 86400) + DATE(1970,1,1))</f>
        <v>45759.833522476853</v>
      </c>
      <c r="M719" t="s">
        <v>34</v>
      </c>
      <c r="N719" t="s">
        <v>28</v>
      </c>
      <c r="O719" t="s">
        <v>35</v>
      </c>
      <c r="P719">
        <v>3.94</v>
      </c>
      <c r="Q719" t="s">
        <v>36</v>
      </c>
      <c r="R719" t="s">
        <v>37</v>
      </c>
      <c r="S719">
        <v>0.48249999999999998</v>
      </c>
      <c r="T719">
        <v>0.48249999999999998</v>
      </c>
      <c r="U719">
        <v>3.94</v>
      </c>
      <c r="V719">
        <v>-1.5208400000000001E-3</v>
      </c>
      <c r="W719" t="s">
        <v>38</v>
      </c>
      <c r="X719" s="4">
        <f>IF(bot_orders[[#This Row],[side]]="sell", bot_orders[[#This Row],[accFillSz]]*bot_orders[[#This Row],[avgPx]] + bot_orders[[#This Row],[fee]], -bot_orders[[#This Row],[accFillSz]]*bot_orders[[#This Row],[avgPx]])</f>
        <v>1.8995291599999999</v>
      </c>
      <c r="Y719" s="4">
        <f>IF(bot_orders[[#This Row],[side]]="buy", bot_orders[[#This Row],[accFillSz]] + bot_orders[[#This Row],[fee]], -bot_orders[[#This Row],[accFillSz]])</f>
        <v>-3.94</v>
      </c>
      <c r="Z719" s="4">
        <f>IF(bot_orders[[#This Row],[side]]="sell",bot_orders[[#This Row],[accFillSz]]*bot_orders[[#This Row],[avgPx]]+bot_orders[[#This Row],[fee]], 0)</f>
        <v>1.8995291599999999</v>
      </c>
      <c r="AA719" s="4">
        <f>IF(bot_orders[[#This Row],[side]]="sell",-bot_orders[[#This Row],[accFillSz]],bot_orders[[#This Row],[accFillSz]]+bot_orders[[#This Row],[fee]])</f>
        <v>-3.94</v>
      </c>
      <c r="AB719">
        <v>0</v>
      </c>
      <c r="AC719" t="s">
        <v>39</v>
      </c>
      <c r="AD719">
        <v>0</v>
      </c>
      <c r="AE719" t="s">
        <v>40</v>
      </c>
      <c r="AF719" t="s">
        <v>41</v>
      </c>
      <c r="AG719" t="s">
        <v>42</v>
      </c>
      <c r="AH719" t="s">
        <v>28</v>
      </c>
      <c r="AI719">
        <v>-3.94</v>
      </c>
      <c r="AJ719">
        <v>1.8995291599999999</v>
      </c>
    </row>
    <row r="720" spans="1:36" x14ac:dyDescent="0.3">
      <c r="A720">
        <v>717</v>
      </c>
      <c r="B720" t="s">
        <v>307</v>
      </c>
      <c r="C720" t="s">
        <v>28</v>
      </c>
      <c r="D720" t="s">
        <v>29</v>
      </c>
      <c r="E720" t="s">
        <v>30</v>
      </c>
      <c r="F720" t="s">
        <v>31</v>
      </c>
      <c r="G720" t="s">
        <v>1348</v>
      </c>
      <c r="H720" t="s">
        <v>2634</v>
      </c>
      <c r="I720" s="4" t="s">
        <v>2635</v>
      </c>
      <c r="J720" s="1">
        <f>((((bot_orders[[#This Row],[cTime]]/ 1000)+3*3600) / 86400) + DATE(1970,1,1))</f>
        <v>45759.833522500005</v>
      </c>
      <c r="K720" s="4" t="s">
        <v>2636</v>
      </c>
      <c r="L720" s="1">
        <f>((((bot_orders[[#This Row],[uTime]]/ 1000)+3*3600) / 86400) + DATE(1970,1,1))</f>
        <v>45759.842025995371</v>
      </c>
      <c r="M720" t="s">
        <v>34</v>
      </c>
      <c r="N720" t="s">
        <v>28</v>
      </c>
      <c r="O720" t="s">
        <v>35</v>
      </c>
      <c r="P720">
        <v>3.944</v>
      </c>
      <c r="Q720" t="s">
        <v>36</v>
      </c>
      <c r="R720" t="s">
        <v>55</v>
      </c>
      <c r="S720">
        <v>0.48</v>
      </c>
      <c r="T720">
        <v>0.48</v>
      </c>
      <c r="U720">
        <v>3.944</v>
      </c>
      <c r="V720">
        <v>-3.1551999999999999E-3</v>
      </c>
      <c r="W720" t="s">
        <v>39</v>
      </c>
      <c r="X720" s="4">
        <f>IF(bot_orders[[#This Row],[side]]="sell", bot_orders[[#This Row],[accFillSz]]*bot_orders[[#This Row],[avgPx]] + bot_orders[[#This Row],[fee]], -bot_orders[[#This Row],[accFillSz]]*bot_orders[[#This Row],[avgPx]])</f>
        <v>-1.8931199999999999</v>
      </c>
      <c r="Y720" s="4">
        <f>IF(bot_orders[[#This Row],[side]]="buy", bot_orders[[#This Row],[accFillSz]] + bot_orders[[#This Row],[fee]], -bot_orders[[#This Row],[accFillSz]])</f>
        <v>3.9408447999999998</v>
      </c>
      <c r="Z720" s="4">
        <f>IF(bot_orders[[#This Row],[side]]="sell",bot_orders[[#This Row],[accFillSz]]*bot_orders[[#This Row],[avgPx]]+bot_orders[[#This Row],[fee]], 0)</f>
        <v>0</v>
      </c>
      <c r="AA720" s="4">
        <f>IF(bot_orders[[#This Row],[side]]="sell",-bot_orders[[#This Row],[accFillSz]],bot_orders[[#This Row],[accFillSz]]+bot_orders[[#This Row],[fee]])</f>
        <v>3.9408447999999998</v>
      </c>
      <c r="AB720">
        <v>0</v>
      </c>
      <c r="AC720" t="s">
        <v>38</v>
      </c>
      <c r="AD720">
        <v>0</v>
      </c>
      <c r="AE720" t="s">
        <v>40</v>
      </c>
      <c r="AF720" t="s">
        <v>41</v>
      </c>
      <c r="AG720" t="s">
        <v>42</v>
      </c>
      <c r="AH720" t="s">
        <v>28</v>
      </c>
      <c r="AI720">
        <v>3.9408447999999998</v>
      </c>
      <c r="AJ720">
        <v>-1.8931199999999999</v>
      </c>
    </row>
    <row r="721" spans="1:36" x14ac:dyDescent="0.3">
      <c r="A721">
        <v>718</v>
      </c>
      <c r="B721" t="s">
        <v>307</v>
      </c>
      <c r="C721" t="s">
        <v>28</v>
      </c>
      <c r="D721" t="s">
        <v>29</v>
      </c>
      <c r="E721" t="s">
        <v>30</v>
      </c>
      <c r="F721" t="s">
        <v>31</v>
      </c>
      <c r="G721" t="s">
        <v>1348</v>
      </c>
      <c r="H721" t="s">
        <v>2637</v>
      </c>
      <c r="I721" s="4" t="s">
        <v>2638</v>
      </c>
      <c r="J721" s="1">
        <f>((((bot_orders[[#This Row],[cTime]]/ 1000)+3*3600) / 86400) + DATE(1970,1,1))</f>
        <v>45759.842026018523</v>
      </c>
      <c r="K721" s="4" t="s">
        <v>2639</v>
      </c>
      <c r="L721" s="1">
        <f>((((bot_orders[[#This Row],[uTime]]/ 1000)+3*3600) / 86400) + DATE(1970,1,1))</f>
        <v>45759.89846512732</v>
      </c>
      <c r="M721" t="s">
        <v>34</v>
      </c>
      <c r="N721" t="s">
        <v>28</v>
      </c>
      <c r="O721" t="s">
        <v>35</v>
      </c>
      <c r="P721">
        <v>3.94</v>
      </c>
      <c r="Q721" t="s">
        <v>36</v>
      </c>
      <c r="R721" t="s">
        <v>37</v>
      </c>
      <c r="S721">
        <v>0.48249999999999998</v>
      </c>
      <c r="T721">
        <v>0.48249999999999998</v>
      </c>
      <c r="U721">
        <v>3.94</v>
      </c>
      <c r="V721">
        <v>-1.5208400000000001E-3</v>
      </c>
      <c r="W721" t="s">
        <v>38</v>
      </c>
      <c r="X721" s="4">
        <f>IF(bot_orders[[#This Row],[side]]="sell", bot_orders[[#This Row],[accFillSz]]*bot_orders[[#This Row],[avgPx]] + bot_orders[[#This Row],[fee]], -bot_orders[[#This Row],[accFillSz]]*bot_orders[[#This Row],[avgPx]])</f>
        <v>1.8995291599999999</v>
      </c>
      <c r="Y721" s="4">
        <f>IF(bot_orders[[#This Row],[side]]="buy", bot_orders[[#This Row],[accFillSz]] + bot_orders[[#This Row],[fee]], -bot_orders[[#This Row],[accFillSz]])</f>
        <v>-3.94</v>
      </c>
      <c r="Z721" s="4">
        <f>IF(bot_orders[[#This Row],[side]]="sell",bot_orders[[#This Row],[accFillSz]]*bot_orders[[#This Row],[avgPx]]+bot_orders[[#This Row],[fee]], 0)</f>
        <v>1.8995291599999999</v>
      </c>
      <c r="AA721" s="4">
        <f>IF(bot_orders[[#This Row],[side]]="sell",-bot_orders[[#This Row],[accFillSz]],bot_orders[[#This Row],[accFillSz]]+bot_orders[[#This Row],[fee]])</f>
        <v>-3.94</v>
      </c>
      <c r="AB721">
        <v>0</v>
      </c>
      <c r="AC721" t="s">
        <v>39</v>
      </c>
      <c r="AD721">
        <v>0</v>
      </c>
      <c r="AE721" t="s">
        <v>40</v>
      </c>
      <c r="AF721" t="s">
        <v>41</v>
      </c>
      <c r="AG721" t="s">
        <v>42</v>
      </c>
      <c r="AH721" t="s">
        <v>28</v>
      </c>
      <c r="AI721">
        <v>-3.94</v>
      </c>
      <c r="AJ721">
        <v>1.8995291599999999</v>
      </c>
    </row>
    <row r="722" spans="1:36" x14ac:dyDescent="0.3">
      <c r="A722">
        <v>719</v>
      </c>
      <c r="B722" t="s">
        <v>307</v>
      </c>
      <c r="C722" t="s">
        <v>28</v>
      </c>
      <c r="D722" t="s">
        <v>29</v>
      </c>
      <c r="E722" t="s">
        <v>30</v>
      </c>
      <c r="F722" t="s">
        <v>31</v>
      </c>
      <c r="G722" t="s">
        <v>1362</v>
      </c>
      <c r="H722" t="s">
        <v>2640</v>
      </c>
      <c r="I722" s="4" t="s">
        <v>2641</v>
      </c>
      <c r="J722" s="1">
        <f>((((bot_orders[[#This Row],[cTime]]/ 1000)+3*3600) / 86400) + DATE(1970,1,1))</f>
        <v>45759.905359652781</v>
      </c>
      <c r="K722" s="4" t="s">
        <v>2642</v>
      </c>
      <c r="L722" s="1">
        <f>((((bot_orders[[#This Row],[uTime]]/ 1000)+3*3600) / 86400) + DATE(1970,1,1))</f>
        <v>45759.93848798611</v>
      </c>
      <c r="M722" t="s">
        <v>34</v>
      </c>
      <c r="N722" t="s">
        <v>28</v>
      </c>
      <c r="O722" t="s">
        <v>35</v>
      </c>
      <c r="P722">
        <v>3.944</v>
      </c>
      <c r="Q722" t="s">
        <v>36</v>
      </c>
      <c r="R722" t="s">
        <v>55</v>
      </c>
      <c r="S722">
        <v>0.48249999999999998</v>
      </c>
      <c r="T722">
        <v>0.48249999999999998</v>
      </c>
      <c r="U722">
        <v>3.944</v>
      </c>
      <c r="V722">
        <v>-3.1551999999999999E-3</v>
      </c>
      <c r="W722" t="s">
        <v>39</v>
      </c>
      <c r="X722" s="4">
        <f>IF(bot_orders[[#This Row],[side]]="sell", bot_orders[[#This Row],[accFillSz]]*bot_orders[[#This Row],[avgPx]] + bot_orders[[#This Row],[fee]], -bot_orders[[#This Row],[accFillSz]]*bot_orders[[#This Row],[avgPx]])</f>
        <v>-1.9029799999999999</v>
      </c>
      <c r="Y722" s="4">
        <f>IF(bot_orders[[#This Row],[side]]="buy", bot_orders[[#This Row],[accFillSz]] + bot_orders[[#This Row],[fee]], -bot_orders[[#This Row],[accFillSz]])</f>
        <v>3.9408447999999998</v>
      </c>
      <c r="Z722" s="4">
        <f>IF(bot_orders[[#This Row],[side]]="sell",bot_orders[[#This Row],[accFillSz]]*bot_orders[[#This Row],[avgPx]]+bot_orders[[#This Row],[fee]], 0)</f>
        <v>0</v>
      </c>
      <c r="AA722" s="4">
        <f>IF(bot_orders[[#This Row],[side]]="sell",-bot_orders[[#This Row],[accFillSz]],bot_orders[[#This Row],[accFillSz]]+bot_orders[[#This Row],[fee]])</f>
        <v>3.9408447999999998</v>
      </c>
      <c r="AB722">
        <v>0</v>
      </c>
      <c r="AC722" t="s">
        <v>38</v>
      </c>
      <c r="AD722">
        <v>0</v>
      </c>
      <c r="AE722" t="s">
        <v>40</v>
      </c>
      <c r="AF722" t="s">
        <v>41</v>
      </c>
      <c r="AG722" t="s">
        <v>42</v>
      </c>
      <c r="AH722" t="s">
        <v>28</v>
      </c>
      <c r="AI722">
        <v>3.9408447999999998</v>
      </c>
      <c r="AJ722">
        <v>-1.9029799999999999</v>
      </c>
    </row>
    <row r="723" spans="1:36" x14ac:dyDescent="0.3">
      <c r="A723">
        <v>720</v>
      </c>
      <c r="B723" t="s">
        <v>307</v>
      </c>
      <c r="C723" t="s">
        <v>28</v>
      </c>
      <c r="D723" t="s">
        <v>29</v>
      </c>
      <c r="E723" t="s">
        <v>30</v>
      </c>
      <c r="F723" t="s">
        <v>31</v>
      </c>
      <c r="G723" t="s">
        <v>1362</v>
      </c>
      <c r="H723" t="s">
        <v>2643</v>
      </c>
      <c r="I723" s="4" t="s">
        <v>2644</v>
      </c>
      <c r="J723" s="1">
        <f>((((bot_orders[[#This Row],[cTime]]/ 1000)+3*3600) / 86400) + DATE(1970,1,1))</f>
        <v>45759.938488009255</v>
      </c>
      <c r="K723" s="4" t="s">
        <v>2645</v>
      </c>
      <c r="L723" s="1">
        <f>((((bot_orders[[#This Row],[uTime]]/ 1000)+3*3600) / 86400) + DATE(1970,1,1))</f>
        <v>45759.974946527778</v>
      </c>
      <c r="M723" t="s">
        <v>34</v>
      </c>
      <c r="N723" t="s">
        <v>28</v>
      </c>
      <c r="O723" t="s">
        <v>35</v>
      </c>
      <c r="P723">
        <v>3.94</v>
      </c>
      <c r="Q723" t="s">
        <v>36</v>
      </c>
      <c r="R723" t="s">
        <v>37</v>
      </c>
      <c r="S723">
        <v>0.48499999999999999</v>
      </c>
      <c r="T723">
        <v>0.48499999999999999</v>
      </c>
      <c r="U723">
        <v>3.94</v>
      </c>
      <c r="V723">
        <v>-1.5287199999999999E-3</v>
      </c>
      <c r="W723" t="s">
        <v>38</v>
      </c>
      <c r="X723" s="4">
        <f>IF(bot_orders[[#This Row],[side]]="sell", bot_orders[[#This Row],[accFillSz]]*bot_orders[[#This Row],[avgPx]] + bot_orders[[#This Row],[fee]], -bot_orders[[#This Row],[accFillSz]]*bot_orders[[#This Row],[avgPx]])</f>
        <v>1.9093712799999998</v>
      </c>
      <c r="Y723" s="4">
        <f>IF(bot_orders[[#This Row],[side]]="buy", bot_orders[[#This Row],[accFillSz]] + bot_orders[[#This Row],[fee]], -bot_orders[[#This Row],[accFillSz]])</f>
        <v>-3.94</v>
      </c>
      <c r="Z723" s="4">
        <f>IF(bot_orders[[#This Row],[side]]="sell",bot_orders[[#This Row],[accFillSz]]*bot_orders[[#This Row],[avgPx]]+bot_orders[[#This Row],[fee]], 0)</f>
        <v>1.9093712799999998</v>
      </c>
      <c r="AA723" s="4">
        <f>IF(bot_orders[[#This Row],[side]]="sell",-bot_orders[[#This Row],[accFillSz]],bot_orders[[#This Row],[accFillSz]]+bot_orders[[#This Row],[fee]])</f>
        <v>-3.94</v>
      </c>
      <c r="AB723">
        <v>0</v>
      </c>
      <c r="AC723" t="s">
        <v>39</v>
      </c>
      <c r="AD723">
        <v>0</v>
      </c>
      <c r="AE723" t="s">
        <v>40</v>
      </c>
      <c r="AF723" t="s">
        <v>41</v>
      </c>
      <c r="AG723" t="s">
        <v>42</v>
      </c>
      <c r="AH723" t="s">
        <v>28</v>
      </c>
      <c r="AI723">
        <v>-3.94</v>
      </c>
      <c r="AJ723">
        <v>1.90937128</v>
      </c>
    </row>
    <row r="724" spans="1:36" x14ac:dyDescent="0.3">
      <c r="A724">
        <v>721</v>
      </c>
      <c r="B724" t="s">
        <v>307</v>
      </c>
      <c r="C724" t="s">
        <v>28</v>
      </c>
      <c r="D724" t="s">
        <v>29</v>
      </c>
      <c r="E724" t="s">
        <v>30</v>
      </c>
      <c r="F724" t="s">
        <v>31</v>
      </c>
      <c r="G724" t="s">
        <v>1497</v>
      </c>
      <c r="H724" t="s">
        <v>2646</v>
      </c>
      <c r="I724" s="4" t="s">
        <v>2647</v>
      </c>
      <c r="J724" s="1">
        <f>((((bot_orders[[#This Row],[cTime]]/ 1000)+3*3600) / 86400) + DATE(1970,1,1))</f>
        <v>45759.985660972219</v>
      </c>
      <c r="K724" s="4" t="s">
        <v>2648</v>
      </c>
      <c r="L724" s="1">
        <f>((((bot_orders[[#This Row],[uTime]]/ 1000)+3*3600) / 86400) + DATE(1970,1,1))</f>
        <v>45760.515379687502</v>
      </c>
      <c r="M724" t="s">
        <v>34</v>
      </c>
      <c r="N724" t="s">
        <v>28</v>
      </c>
      <c r="O724" t="s">
        <v>35</v>
      </c>
      <c r="P724">
        <v>3.8730000000000002</v>
      </c>
      <c r="Q724" t="s">
        <v>36</v>
      </c>
      <c r="R724" t="s">
        <v>37</v>
      </c>
      <c r="S724">
        <v>0.5</v>
      </c>
      <c r="T724">
        <v>0.5</v>
      </c>
      <c r="U724">
        <v>3.8730000000000002</v>
      </c>
      <c r="V724">
        <v>-1.5491999999999999E-3</v>
      </c>
      <c r="W724" t="s">
        <v>38</v>
      </c>
      <c r="X724" s="4">
        <f>IF(bot_orders[[#This Row],[side]]="sell", bot_orders[[#This Row],[accFillSz]]*bot_orders[[#This Row],[avgPx]] + bot_orders[[#This Row],[fee]], -bot_orders[[#This Row],[accFillSz]]*bot_orders[[#This Row],[avgPx]])</f>
        <v>1.9349508000000002</v>
      </c>
      <c r="Y724" s="4">
        <f>IF(bot_orders[[#This Row],[side]]="buy", bot_orders[[#This Row],[accFillSz]] + bot_orders[[#This Row],[fee]], -bot_orders[[#This Row],[accFillSz]])</f>
        <v>-3.8730000000000002</v>
      </c>
      <c r="Z724" s="4">
        <f>IF(bot_orders[[#This Row],[side]]="sell",bot_orders[[#This Row],[accFillSz]]*bot_orders[[#This Row],[avgPx]]+bot_orders[[#This Row],[fee]], 0)</f>
        <v>1.9349508000000002</v>
      </c>
      <c r="AA724" s="4">
        <f>IF(bot_orders[[#This Row],[side]]="sell",-bot_orders[[#This Row],[accFillSz]],bot_orders[[#This Row],[accFillSz]]+bot_orders[[#This Row],[fee]])</f>
        <v>-3.8730000000000002</v>
      </c>
      <c r="AB724">
        <v>0</v>
      </c>
      <c r="AC724" t="s">
        <v>39</v>
      </c>
      <c r="AD724">
        <v>0</v>
      </c>
      <c r="AE724" t="s">
        <v>40</v>
      </c>
      <c r="AF724" t="s">
        <v>41</v>
      </c>
      <c r="AG724" t="s">
        <v>42</v>
      </c>
      <c r="AH724" t="s">
        <v>28</v>
      </c>
      <c r="AI724">
        <v>-3.8730000000000002</v>
      </c>
      <c r="AJ724">
        <v>1.9349508</v>
      </c>
    </row>
    <row r="725" spans="1:36" x14ac:dyDescent="0.3">
      <c r="A725">
        <v>722</v>
      </c>
      <c r="B725" t="s">
        <v>307</v>
      </c>
      <c r="C725" t="s">
        <v>28</v>
      </c>
      <c r="D725" t="s">
        <v>29</v>
      </c>
      <c r="E725" t="s">
        <v>30</v>
      </c>
      <c r="F725" t="s">
        <v>31</v>
      </c>
      <c r="G725" t="s">
        <v>1442</v>
      </c>
      <c r="H725" t="s">
        <v>2649</v>
      </c>
      <c r="I725" s="4" t="s">
        <v>2647</v>
      </c>
      <c r="J725" s="1">
        <f>((((bot_orders[[#This Row],[cTime]]/ 1000)+3*3600) / 86400) + DATE(1970,1,1))</f>
        <v>45759.985660972219</v>
      </c>
      <c r="K725" s="4" t="s">
        <v>2650</v>
      </c>
      <c r="L725" s="1">
        <f>((((bot_orders[[#This Row],[uTime]]/ 1000)+3*3600) / 86400) + DATE(1970,1,1))</f>
        <v>45760.343287673611</v>
      </c>
      <c r="M725" t="s">
        <v>34</v>
      </c>
      <c r="N725" t="s">
        <v>28</v>
      </c>
      <c r="O725" t="s">
        <v>35</v>
      </c>
      <c r="P725">
        <v>3.8730000000000002</v>
      </c>
      <c r="Q725" t="s">
        <v>36</v>
      </c>
      <c r="R725" t="s">
        <v>55</v>
      </c>
      <c r="S725">
        <v>0.47499999999999998</v>
      </c>
      <c r="T725">
        <v>0.47499999999999998</v>
      </c>
      <c r="U725">
        <v>3.8730000000000002</v>
      </c>
      <c r="V725">
        <v>-3.0983999999999999E-3</v>
      </c>
      <c r="W725" t="s">
        <v>39</v>
      </c>
      <c r="X725" s="4">
        <f>IF(bot_orders[[#This Row],[side]]="sell", bot_orders[[#This Row],[accFillSz]]*bot_orders[[#This Row],[avgPx]] + bot_orders[[#This Row],[fee]], -bot_orders[[#This Row],[accFillSz]]*bot_orders[[#This Row],[avgPx]])</f>
        <v>-1.8396749999999999</v>
      </c>
      <c r="Y725" s="4">
        <f>IF(bot_orders[[#This Row],[side]]="buy", bot_orders[[#This Row],[accFillSz]] + bot_orders[[#This Row],[fee]], -bot_orders[[#This Row],[accFillSz]])</f>
        <v>3.8699016000000004</v>
      </c>
      <c r="Z725" s="4">
        <f>IF(bot_orders[[#This Row],[side]]="sell",bot_orders[[#This Row],[accFillSz]]*bot_orders[[#This Row],[avgPx]]+bot_orders[[#This Row],[fee]], 0)</f>
        <v>0</v>
      </c>
      <c r="AA725" s="4">
        <f>IF(bot_orders[[#This Row],[side]]="sell",-bot_orders[[#This Row],[accFillSz]],bot_orders[[#This Row],[accFillSz]]+bot_orders[[#This Row],[fee]])</f>
        <v>3.8699016000000004</v>
      </c>
      <c r="AB725">
        <v>0</v>
      </c>
      <c r="AC725" t="s">
        <v>38</v>
      </c>
      <c r="AD725">
        <v>0</v>
      </c>
      <c r="AE725" t="s">
        <v>40</v>
      </c>
      <c r="AF725" t="s">
        <v>41</v>
      </c>
      <c r="AG725" t="s">
        <v>42</v>
      </c>
      <c r="AH725" t="s">
        <v>28</v>
      </c>
      <c r="AI725">
        <v>3.8699015999999999</v>
      </c>
      <c r="AJ725">
        <v>-1.8396749999999999</v>
      </c>
    </row>
    <row r="726" spans="1:36" x14ac:dyDescent="0.3">
      <c r="A726">
        <v>723</v>
      </c>
      <c r="B726" t="s">
        <v>307</v>
      </c>
      <c r="C726" t="s">
        <v>28</v>
      </c>
      <c r="D726" t="s">
        <v>29</v>
      </c>
      <c r="E726" t="s">
        <v>30</v>
      </c>
      <c r="F726" t="s">
        <v>31</v>
      </c>
      <c r="G726" t="s">
        <v>1437</v>
      </c>
      <c r="H726" t="s">
        <v>2651</v>
      </c>
      <c r="I726" s="4" t="s">
        <v>2647</v>
      </c>
      <c r="J726" s="1">
        <f>((((bot_orders[[#This Row],[cTime]]/ 1000)+3*3600) / 86400) + DATE(1970,1,1))</f>
        <v>45759.985660972219</v>
      </c>
      <c r="K726" s="4" t="s">
        <v>2652</v>
      </c>
      <c r="L726" s="1">
        <f>((((bot_orders[[#This Row],[uTime]]/ 1000)+3*3600) / 86400) + DATE(1970,1,1))</f>
        <v>45760.305779409726</v>
      </c>
      <c r="M726" t="s">
        <v>34</v>
      </c>
      <c r="N726" t="s">
        <v>28</v>
      </c>
      <c r="O726" t="s">
        <v>35</v>
      </c>
      <c r="P726">
        <v>3.8730000000000002</v>
      </c>
      <c r="Q726" t="s">
        <v>36</v>
      </c>
      <c r="R726" t="s">
        <v>55</v>
      </c>
      <c r="S726">
        <v>0.47749999999999998</v>
      </c>
      <c r="T726">
        <v>0.47749999999999998</v>
      </c>
      <c r="U726">
        <v>3.8730000000000002</v>
      </c>
      <c r="V726">
        <v>-3.0983999999999999E-3</v>
      </c>
      <c r="W726" t="s">
        <v>39</v>
      </c>
      <c r="X726" s="4">
        <f>IF(bot_orders[[#This Row],[side]]="sell", bot_orders[[#This Row],[accFillSz]]*bot_orders[[#This Row],[avgPx]] + bot_orders[[#This Row],[fee]], -bot_orders[[#This Row],[accFillSz]]*bot_orders[[#This Row],[avgPx]])</f>
        <v>-1.8493575</v>
      </c>
      <c r="Y726" s="4">
        <f>IF(bot_orders[[#This Row],[side]]="buy", bot_orders[[#This Row],[accFillSz]] + bot_orders[[#This Row],[fee]], -bot_orders[[#This Row],[accFillSz]])</f>
        <v>3.8699016000000004</v>
      </c>
      <c r="Z726" s="4">
        <f>IF(bot_orders[[#This Row],[side]]="sell",bot_orders[[#This Row],[accFillSz]]*bot_orders[[#This Row],[avgPx]]+bot_orders[[#This Row],[fee]], 0)</f>
        <v>0</v>
      </c>
      <c r="AA726" s="4">
        <f>IF(bot_orders[[#This Row],[side]]="sell",-bot_orders[[#This Row],[accFillSz]],bot_orders[[#This Row],[accFillSz]]+bot_orders[[#This Row],[fee]])</f>
        <v>3.8699016000000004</v>
      </c>
      <c r="AB726">
        <v>0</v>
      </c>
      <c r="AC726" t="s">
        <v>38</v>
      </c>
      <c r="AD726">
        <v>0</v>
      </c>
      <c r="AE726" t="s">
        <v>40</v>
      </c>
      <c r="AF726" t="s">
        <v>41</v>
      </c>
      <c r="AG726" t="s">
        <v>42</v>
      </c>
      <c r="AH726" t="s">
        <v>28</v>
      </c>
      <c r="AI726">
        <v>3.8699015999999999</v>
      </c>
      <c r="AJ726">
        <v>-1.8493575</v>
      </c>
    </row>
    <row r="727" spans="1:36" x14ac:dyDescent="0.3">
      <c r="A727">
        <v>724</v>
      </c>
      <c r="B727" t="s">
        <v>307</v>
      </c>
      <c r="C727" t="s">
        <v>28</v>
      </c>
      <c r="D727" t="s">
        <v>29</v>
      </c>
      <c r="E727" t="s">
        <v>30</v>
      </c>
      <c r="F727" t="s">
        <v>31</v>
      </c>
      <c r="G727" t="s">
        <v>1115</v>
      </c>
      <c r="H727" t="s">
        <v>2653</v>
      </c>
      <c r="I727" s="4" t="s">
        <v>2647</v>
      </c>
      <c r="J727" s="1">
        <f>((((bot_orders[[#This Row],[cTime]]/ 1000)+3*3600) / 86400) + DATE(1970,1,1))</f>
        <v>45759.985660972219</v>
      </c>
      <c r="K727" s="4" t="s">
        <v>2654</v>
      </c>
      <c r="L727" s="1">
        <f>((((bot_orders[[#This Row],[uTime]]/ 1000)+3*3600) / 86400) + DATE(1970,1,1))</f>
        <v>45760.228600115741</v>
      </c>
      <c r="M727" t="s">
        <v>34</v>
      </c>
      <c r="N727" t="s">
        <v>28</v>
      </c>
      <c r="O727" t="s">
        <v>35</v>
      </c>
      <c r="P727">
        <v>3.8730000000000002</v>
      </c>
      <c r="Q727" t="s">
        <v>36</v>
      </c>
      <c r="R727" t="s">
        <v>55</v>
      </c>
      <c r="S727">
        <v>0.48</v>
      </c>
      <c r="T727">
        <v>0.48</v>
      </c>
      <c r="U727">
        <v>3.8730000000000002</v>
      </c>
      <c r="V727">
        <v>-3.0983999999999999E-3</v>
      </c>
      <c r="W727" t="s">
        <v>39</v>
      </c>
      <c r="X727" s="4">
        <f>IF(bot_orders[[#This Row],[side]]="sell", bot_orders[[#This Row],[accFillSz]]*bot_orders[[#This Row],[avgPx]] + bot_orders[[#This Row],[fee]], -bot_orders[[#This Row],[accFillSz]]*bot_orders[[#This Row],[avgPx]])</f>
        <v>-1.85904</v>
      </c>
      <c r="Y727" s="4">
        <f>IF(bot_orders[[#This Row],[side]]="buy", bot_orders[[#This Row],[accFillSz]] + bot_orders[[#This Row],[fee]], -bot_orders[[#This Row],[accFillSz]])</f>
        <v>3.8699016000000004</v>
      </c>
      <c r="Z727" s="4">
        <f>IF(bot_orders[[#This Row],[side]]="sell",bot_orders[[#This Row],[accFillSz]]*bot_orders[[#This Row],[avgPx]]+bot_orders[[#This Row],[fee]], 0)</f>
        <v>0</v>
      </c>
      <c r="AA727" s="4">
        <f>IF(bot_orders[[#This Row],[side]]="sell",-bot_orders[[#This Row],[accFillSz]],bot_orders[[#This Row],[accFillSz]]+bot_orders[[#This Row],[fee]])</f>
        <v>3.8699016000000004</v>
      </c>
      <c r="AB727">
        <v>0</v>
      </c>
      <c r="AC727" t="s">
        <v>38</v>
      </c>
      <c r="AD727">
        <v>0</v>
      </c>
      <c r="AE727" t="s">
        <v>40</v>
      </c>
      <c r="AF727" t="s">
        <v>41</v>
      </c>
      <c r="AG727" t="s">
        <v>42</v>
      </c>
      <c r="AH727" t="s">
        <v>28</v>
      </c>
      <c r="AI727">
        <v>3.8699015999999999</v>
      </c>
      <c r="AJ727">
        <v>-1.85904</v>
      </c>
    </row>
    <row r="728" spans="1:36" x14ac:dyDescent="0.3">
      <c r="A728">
        <v>725</v>
      </c>
      <c r="B728" t="s">
        <v>307</v>
      </c>
      <c r="C728" t="s">
        <v>28</v>
      </c>
      <c r="D728" t="s">
        <v>29</v>
      </c>
      <c r="E728" t="s">
        <v>30</v>
      </c>
      <c r="F728" t="s">
        <v>31</v>
      </c>
      <c r="G728" t="s">
        <v>1124</v>
      </c>
      <c r="H728" t="s">
        <v>2655</v>
      </c>
      <c r="I728" s="4" t="s">
        <v>2647</v>
      </c>
      <c r="J728" s="1">
        <f>((((bot_orders[[#This Row],[cTime]]/ 1000)+3*3600) / 86400) + DATE(1970,1,1))</f>
        <v>45759.985660972219</v>
      </c>
      <c r="K728" s="4" t="s">
        <v>2656</v>
      </c>
      <c r="L728" s="1">
        <f>((((bot_orders[[#This Row],[uTime]]/ 1000)+3*3600) / 86400) + DATE(1970,1,1))</f>
        <v>45760.146528437501</v>
      </c>
      <c r="M728" t="s">
        <v>34</v>
      </c>
      <c r="N728" t="s">
        <v>28</v>
      </c>
      <c r="O728" t="s">
        <v>35</v>
      </c>
      <c r="P728">
        <v>3.8730000000000002</v>
      </c>
      <c r="Q728" t="s">
        <v>36</v>
      </c>
      <c r="R728" t="s">
        <v>55</v>
      </c>
      <c r="S728">
        <v>0.48249999999999998</v>
      </c>
      <c r="T728">
        <v>0.48249999999999998</v>
      </c>
      <c r="U728">
        <v>3.8730000000000002</v>
      </c>
      <c r="V728">
        <v>-3.0983999999999999E-3</v>
      </c>
      <c r="W728" t="s">
        <v>39</v>
      </c>
      <c r="X728" s="4">
        <f>IF(bot_orders[[#This Row],[side]]="sell", bot_orders[[#This Row],[accFillSz]]*bot_orders[[#This Row],[avgPx]] + bot_orders[[#This Row],[fee]], -bot_orders[[#This Row],[accFillSz]]*bot_orders[[#This Row],[avgPx]])</f>
        <v>-1.8687225000000001</v>
      </c>
      <c r="Y728" s="4">
        <f>IF(bot_orders[[#This Row],[side]]="buy", bot_orders[[#This Row],[accFillSz]] + bot_orders[[#This Row],[fee]], -bot_orders[[#This Row],[accFillSz]])</f>
        <v>3.8699016000000004</v>
      </c>
      <c r="Z728" s="4">
        <f>IF(bot_orders[[#This Row],[side]]="sell",bot_orders[[#This Row],[accFillSz]]*bot_orders[[#This Row],[avgPx]]+bot_orders[[#This Row],[fee]], 0)</f>
        <v>0</v>
      </c>
      <c r="AA728" s="4">
        <f>IF(bot_orders[[#This Row],[side]]="sell",-bot_orders[[#This Row],[accFillSz]],bot_orders[[#This Row],[accFillSz]]+bot_orders[[#This Row],[fee]])</f>
        <v>3.8699016000000004</v>
      </c>
      <c r="AB728">
        <v>0</v>
      </c>
      <c r="AC728" t="s">
        <v>38</v>
      </c>
      <c r="AD728">
        <v>0</v>
      </c>
      <c r="AE728" t="s">
        <v>40</v>
      </c>
      <c r="AF728" t="s">
        <v>41</v>
      </c>
      <c r="AG728" t="s">
        <v>42</v>
      </c>
      <c r="AH728" t="s">
        <v>28</v>
      </c>
      <c r="AI728">
        <v>3.8699015999999999</v>
      </c>
      <c r="AJ728">
        <v>-1.8687225000000001</v>
      </c>
    </row>
    <row r="729" spans="1:36" x14ac:dyDescent="0.3">
      <c r="A729">
        <v>726</v>
      </c>
      <c r="B729" t="s">
        <v>307</v>
      </c>
      <c r="C729" t="s">
        <v>28</v>
      </c>
      <c r="D729" t="s">
        <v>29</v>
      </c>
      <c r="E729" t="s">
        <v>30</v>
      </c>
      <c r="F729" t="s">
        <v>31</v>
      </c>
      <c r="G729" t="s">
        <v>1394</v>
      </c>
      <c r="H729" t="s">
        <v>2657</v>
      </c>
      <c r="I729" s="4" t="s">
        <v>2647</v>
      </c>
      <c r="J729" s="1">
        <f>((((bot_orders[[#This Row],[cTime]]/ 1000)+3*3600) / 86400) + DATE(1970,1,1))</f>
        <v>45759.985660972219</v>
      </c>
      <c r="K729" s="4" t="s">
        <v>2658</v>
      </c>
      <c r="L729" s="1">
        <f>((((bot_orders[[#This Row],[uTime]]/ 1000)+3*3600) / 86400) + DATE(1970,1,1))</f>
        <v>45760.0069153125</v>
      </c>
      <c r="M729" t="s">
        <v>34</v>
      </c>
      <c r="N729" t="s">
        <v>28</v>
      </c>
      <c r="O729" t="s">
        <v>35</v>
      </c>
      <c r="P729">
        <v>3.8730000000000002</v>
      </c>
      <c r="Q729" t="s">
        <v>36</v>
      </c>
      <c r="R729" t="s">
        <v>55</v>
      </c>
      <c r="S729">
        <v>0.48499999999999999</v>
      </c>
      <c r="T729">
        <v>0.48499999999999999</v>
      </c>
      <c r="U729">
        <v>3.8730000000000002</v>
      </c>
      <c r="V729">
        <v>-3.0983999999999999E-3</v>
      </c>
      <c r="W729" t="s">
        <v>39</v>
      </c>
      <c r="X729" s="4">
        <f>IF(bot_orders[[#This Row],[side]]="sell", bot_orders[[#This Row],[accFillSz]]*bot_orders[[#This Row],[avgPx]] + bot_orders[[#This Row],[fee]], -bot_orders[[#This Row],[accFillSz]]*bot_orders[[#This Row],[avgPx]])</f>
        <v>-1.8784050000000001</v>
      </c>
      <c r="Y729" s="4">
        <f>IF(bot_orders[[#This Row],[side]]="buy", bot_orders[[#This Row],[accFillSz]] + bot_orders[[#This Row],[fee]], -bot_orders[[#This Row],[accFillSz]])</f>
        <v>3.8699016000000004</v>
      </c>
      <c r="Z729" s="4">
        <f>IF(bot_orders[[#This Row],[side]]="sell",bot_orders[[#This Row],[accFillSz]]*bot_orders[[#This Row],[avgPx]]+bot_orders[[#This Row],[fee]], 0)</f>
        <v>0</v>
      </c>
      <c r="AA729" s="4">
        <f>IF(bot_orders[[#This Row],[side]]="sell",-bot_orders[[#This Row],[accFillSz]],bot_orders[[#This Row],[accFillSz]]+bot_orders[[#This Row],[fee]])</f>
        <v>3.8699016000000004</v>
      </c>
      <c r="AB729">
        <v>0</v>
      </c>
      <c r="AC729" t="s">
        <v>38</v>
      </c>
      <c r="AD729">
        <v>0</v>
      </c>
      <c r="AE729" t="s">
        <v>40</v>
      </c>
      <c r="AF729" t="s">
        <v>41</v>
      </c>
      <c r="AG729" t="s">
        <v>42</v>
      </c>
      <c r="AH729" t="s">
        <v>28</v>
      </c>
      <c r="AI729">
        <v>3.8699015999999999</v>
      </c>
      <c r="AJ729">
        <v>-1.8784050000000001</v>
      </c>
    </row>
    <row r="730" spans="1:36" x14ac:dyDescent="0.3">
      <c r="A730">
        <v>727</v>
      </c>
      <c r="B730" t="s">
        <v>307</v>
      </c>
      <c r="C730" t="s">
        <v>28</v>
      </c>
      <c r="D730" t="s">
        <v>29</v>
      </c>
      <c r="E730" t="s">
        <v>30</v>
      </c>
      <c r="F730" t="s">
        <v>31</v>
      </c>
      <c r="G730" t="s">
        <v>1398</v>
      </c>
      <c r="H730" t="s">
        <v>2659</v>
      </c>
      <c r="I730" s="4" t="s">
        <v>2647</v>
      </c>
      <c r="J730" s="1">
        <f>((((bot_orders[[#This Row],[cTime]]/ 1000)+3*3600) / 86400) + DATE(1970,1,1))</f>
        <v>45759.985660972219</v>
      </c>
      <c r="K730" s="4" t="s">
        <v>2660</v>
      </c>
      <c r="L730" s="1">
        <f>((((bot_orders[[#This Row],[uTime]]/ 1000)+3*3600) / 86400) + DATE(1970,1,1))</f>
        <v>45759.990064999998</v>
      </c>
      <c r="M730" t="s">
        <v>34</v>
      </c>
      <c r="N730" t="s">
        <v>28</v>
      </c>
      <c r="O730" t="s">
        <v>35</v>
      </c>
      <c r="P730">
        <v>3.8730000000000002</v>
      </c>
      <c r="Q730" t="s">
        <v>36</v>
      </c>
      <c r="R730" t="s">
        <v>55</v>
      </c>
      <c r="S730">
        <v>0.48749999999999999</v>
      </c>
      <c r="T730">
        <v>0.48749999999999999</v>
      </c>
      <c r="U730">
        <v>3.8730000000000002</v>
      </c>
      <c r="V730">
        <v>-3.0983999999999999E-3</v>
      </c>
      <c r="W730" t="s">
        <v>39</v>
      </c>
      <c r="X730" s="4">
        <f>IF(bot_orders[[#This Row],[side]]="sell", bot_orders[[#This Row],[accFillSz]]*bot_orders[[#This Row],[avgPx]] + bot_orders[[#This Row],[fee]], -bot_orders[[#This Row],[accFillSz]]*bot_orders[[#This Row],[avgPx]])</f>
        <v>-1.8880875000000001</v>
      </c>
      <c r="Y730" s="4">
        <f>IF(bot_orders[[#This Row],[side]]="buy", bot_orders[[#This Row],[accFillSz]] + bot_orders[[#This Row],[fee]], -bot_orders[[#This Row],[accFillSz]])</f>
        <v>3.8699016000000004</v>
      </c>
      <c r="Z730" s="4">
        <f>IF(bot_orders[[#This Row],[side]]="sell",bot_orders[[#This Row],[accFillSz]]*bot_orders[[#This Row],[avgPx]]+bot_orders[[#This Row],[fee]], 0)</f>
        <v>0</v>
      </c>
      <c r="AA730" s="4">
        <f>IF(bot_orders[[#This Row],[side]]="sell",-bot_orders[[#This Row],[accFillSz]],bot_orders[[#This Row],[accFillSz]]+bot_orders[[#This Row],[fee]])</f>
        <v>3.8699016000000004</v>
      </c>
      <c r="AB730">
        <v>0</v>
      </c>
      <c r="AC730" t="s">
        <v>38</v>
      </c>
      <c r="AD730">
        <v>0</v>
      </c>
      <c r="AE730" t="s">
        <v>40</v>
      </c>
      <c r="AF730" t="s">
        <v>41</v>
      </c>
      <c r="AG730" t="s">
        <v>42</v>
      </c>
      <c r="AH730" t="s">
        <v>28</v>
      </c>
      <c r="AI730">
        <v>3.8699015999999999</v>
      </c>
      <c r="AJ730">
        <v>-1.8880874999999999</v>
      </c>
    </row>
    <row r="731" spans="1:36" x14ac:dyDescent="0.3">
      <c r="A731">
        <v>728</v>
      </c>
      <c r="B731" t="s">
        <v>307</v>
      </c>
      <c r="C731" t="s">
        <v>28</v>
      </c>
      <c r="D731" t="s">
        <v>29</v>
      </c>
      <c r="E731" t="s">
        <v>30</v>
      </c>
      <c r="F731" t="s">
        <v>31</v>
      </c>
      <c r="G731" t="s">
        <v>1373</v>
      </c>
      <c r="H731" t="s">
        <v>2661</v>
      </c>
      <c r="I731" s="4" t="s">
        <v>2647</v>
      </c>
      <c r="J731" s="1">
        <f>((((bot_orders[[#This Row],[cTime]]/ 1000)+3*3600) / 86400) + DATE(1970,1,1))</f>
        <v>45759.985660972219</v>
      </c>
      <c r="K731" s="4" t="s">
        <v>2662</v>
      </c>
      <c r="L731" s="1">
        <f>((((bot_orders[[#This Row],[uTime]]/ 1000)+3*3600) / 86400) + DATE(1970,1,1))</f>
        <v>45759.985661018523</v>
      </c>
      <c r="M731" t="s">
        <v>34</v>
      </c>
      <c r="N731" t="s">
        <v>28</v>
      </c>
      <c r="O731" t="s">
        <v>35</v>
      </c>
      <c r="P731">
        <v>3.8730000000000002</v>
      </c>
      <c r="Q731" t="s">
        <v>36</v>
      </c>
      <c r="R731" t="s">
        <v>55</v>
      </c>
      <c r="S731">
        <v>0.49</v>
      </c>
      <c r="T731">
        <v>0.48909999999999998</v>
      </c>
      <c r="U731">
        <v>3.8730000000000002</v>
      </c>
      <c r="V731">
        <v>-3.8730000000000001E-3</v>
      </c>
      <c r="W731" t="s">
        <v>39</v>
      </c>
      <c r="X731" s="4">
        <f>IF(bot_orders[[#This Row],[side]]="sell", bot_orders[[#This Row],[accFillSz]]*bot_orders[[#This Row],[avgPx]] + bot_orders[[#This Row],[fee]], -bot_orders[[#This Row],[accFillSz]]*bot_orders[[#This Row],[avgPx]])</f>
        <v>-1.8942843</v>
      </c>
      <c r="Y731" s="4">
        <f>IF(bot_orders[[#This Row],[side]]="buy", bot_orders[[#This Row],[accFillSz]] + bot_orders[[#This Row],[fee]], -bot_orders[[#This Row],[accFillSz]])</f>
        <v>3.8691270000000002</v>
      </c>
      <c r="Z731" s="4">
        <f>IF(bot_orders[[#This Row],[side]]="sell",bot_orders[[#This Row],[accFillSz]]*bot_orders[[#This Row],[avgPx]]+bot_orders[[#This Row],[fee]], 0)</f>
        <v>0</v>
      </c>
      <c r="AA731" s="4">
        <f>IF(bot_orders[[#This Row],[side]]="sell",-bot_orders[[#This Row],[accFillSz]],bot_orders[[#This Row],[accFillSz]]+bot_orders[[#This Row],[fee]])</f>
        <v>3.8691270000000002</v>
      </c>
      <c r="AB731">
        <v>0</v>
      </c>
      <c r="AC731" t="s">
        <v>38</v>
      </c>
      <c r="AD731">
        <v>0</v>
      </c>
      <c r="AE731" t="s">
        <v>40</v>
      </c>
      <c r="AF731" t="s">
        <v>41</v>
      </c>
      <c r="AG731" t="s">
        <v>42</v>
      </c>
      <c r="AH731" t="s">
        <v>28</v>
      </c>
      <c r="AI731">
        <v>3.8691270000000002</v>
      </c>
      <c r="AJ731">
        <v>-1.8942843</v>
      </c>
    </row>
    <row r="732" spans="1:36" x14ac:dyDescent="0.3">
      <c r="A732">
        <v>729</v>
      </c>
      <c r="B732" t="s">
        <v>307</v>
      </c>
      <c r="C732" t="s">
        <v>28</v>
      </c>
      <c r="D732" t="s">
        <v>29</v>
      </c>
      <c r="E732" t="s">
        <v>30</v>
      </c>
      <c r="F732" t="s">
        <v>31</v>
      </c>
      <c r="G732" t="s">
        <v>1380</v>
      </c>
      <c r="H732" t="s">
        <v>2663</v>
      </c>
      <c r="I732" s="4" t="s">
        <v>2647</v>
      </c>
      <c r="J732" s="1">
        <f>((((bot_orders[[#This Row],[cTime]]/ 1000)+3*3600) / 86400) + DATE(1970,1,1))</f>
        <v>45759.985660972219</v>
      </c>
      <c r="K732" s="4" t="s">
        <v>2662</v>
      </c>
      <c r="L732" s="1">
        <f>((((bot_orders[[#This Row],[uTime]]/ 1000)+3*3600) / 86400) + DATE(1970,1,1))</f>
        <v>45759.985661018523</v>
      </c>
      <c r="M732" t="s">
        <v>34</v>
      </c>
      <c r="N732" t="s">
        <v>28</v>
      </c>
      <c r="O732" t="s">
        <v>35</v>
      </c>
      <c r="P732">
        <v>3.8730000000000002</v>
      </c>
      <c r="Q732" t="s">
        <v>36</v>
      </c>
      <c r="R732" t="s">
        <v>55</v>
      </c>
      <c r="S732">
        <v>0.49249999999999999</v>
      </c>
      <c r="T732">
        <v>0.48909999999999998</v>
      </c>
      <c r="U732">
        <v>3.8730000000000002</v>
      </c>
      <c r="V732">
        <v>-3.8730000000000001E-3</v>
      </c>
      <c r="W732" t="s">
        <v>39</v>
      </c>
      <c r="X732" s="4">
        <f>IF(bot_orders[[#This Row],[side]]="sell", bot_orders[[#This Row],[accFillSz]]*bot_orders[[#This Row],[avgPx]] + bot_orders[[#This Row],[fee]], -bot_orders[[#This Row],[accFillSz]]*bot_orders[[#This Row],[avgPx]])</f>
        <v>-1.8942843</v>
      </c>
      <c r="Y732" s="4">
        <f>IF(bot_orders[[#This Row],[side]]="buy", bot_orders[[#This Row],[accFillSz]] + bot_orders[[#This Row],[fee]], -bot_orders[[#This Row],[accFillSz]])</f>
        <v>3.8691270000000002</v>
      </c>
      <c r="Z732" s="4">
        <f>IF(bot_orders[[#This Row],[side]]="sell",bot_orders[[#This Row],[accFillSz]]*bot_orders[[#This Row],[avgPx]]+bot_orders[[#This Row],[fee]], 0)</f>
        <v>0</v>
      </c>
      <c r="AA732" s="4">
        <f>IF(bot_orders[[#This Row],[side]]="sell",-bot_orders[[#This Row],[accFillSz]],bot_orders[[#This Row],[accFillSz]]+bot_orders[[#This Row],[fee]])</f>
        <v>3.8691270000000002</v>
      </c>
      <c r="AB732">
        <v>0</v>
      </c>
      <c r="AC732" t="s">
        <v>38</v>
      </c>
      <c r="AD732">
        <v>0</v>
      </c>
      <c r="AE732" t="s">
        <v>40</v>
      </c>
      <c r="AF732" t="s">
        <v>41</v>
      </c>
      <c r="AG732" t="s">
        <v>42</v>
      </c>
      <c r="AH732" t="s">
        <v>28</v>
      </c>
      <c r="AI732">
        <v>3.8691270000000002</v>
      </c>
      <c r="AJ732">
        <v>-1.8942843</v>
      </c>
    </row>
    <row r="733" spans="1:36" x14ac:dyDescent="0.3">
      <c r="A733">
        <v>730</v>
      </c>
      <c r="B733" t="s">
        <v>307</v>
      </c>
      <c r="C733" t="s">
        <v>28</v>
      </c>
      <c r="D733" t="s">
        <v>29</v>
      </c>
      <c r="E733" t="s">
        <v>30</v>
      </c>
      <c r="F733" t="s">
        <v>31</v>
      </c>
      <c r="G733" t="s">
        <v>1387</v>
      </c>
      <c r="H733" t="s">
        <v>2664</v>
      </c>
      <c r="I733" s="4" t="s">
        <v>2647</v>
      </c>
      <c r="J733" s="1">
        <f>((((bot_orders[[#This Row],[cTime]]/ 1000)+3*3600) / 86400) + DATE(1970,1,1))</f>
        <v>45759.985660972219</v>
      </c>
      <c r="K733" s="4" t="s">
        <v>2662</v>
      </c>
      <c r="L733" s="1">
        <f>((((bot_orders[[#This Row],[uTime]]/ 1000)+3*3600) / 86400) + DATE(1970,1,1))</f>
        <v>45759.985661018523</v>
      </c>
      <c r="M733" t="s">
        <v>34</v>
      </c>
      <c r="N733" t="s">
        <v>28</v>
      </c>
      <c r="O733" t="s">
        <v>35</v>
      </c>
      <c r="P733">
        <v>3.8730000000000002</v>
      </c>
      <c r="Q733" t="s">
        <v>36</v>
      </c>
      <c r="R733" t="s">
        <v>55</v>
      </c>
      <c r="S733">
        <v>0.495</v>
      </c>
      <c r="T733">
        <v>0.48909999999999998</v>
      </c>
      <c r="U733">
        <v>3.8730000000000002</v>
      </c>
      <c r="V733">
        <v>-3.8730000000000001E-3</v>
      </c>
      <c r="W733" t="s">
        <v>39</v>
      </c>
      <c r="X733" s="4">
        <f>IF(bot_orders[[#This Row],[side]]="sell", bot_orders[[#This Row],[accFillSz]]*bot_orders[[#This Row],[avgPx]] + bot_orders[[#This Row],[fee]], -bot_orders[[#This Row],[accFillSz]]*bot_orders[[#This Row],[avgPx]])</f>
        <v>-1.8942843</v>
      </c>
      <c r="Y733" s="4">
        <f>IF(bot_orders[[#This Row],[side]]="buy", bot_orders[[#This Row],[accFillSz]] + bot_orders[[#This Row],[fee]], -bot_orders[[#This Row],[accFillSz]])</f>
        <v>3.8691270000000002</v>
      </c>
      <c r="Z733" s="4">
        <f>IF(bot_orders[[#This Row],[side]]="sell",bot_orders[[#This Row],[accFillSz]]*bot_orders[[#This Row],[avgPx]]+bot_orders[[#This Row],[fee]], 0)</f>
        <v>0</v>
      </c>
      <c r="AA733" s="4">
        <f>IF(bot_orders[[#This Row],[side]]="sell",-bot_orders[[#This Row],[accFillSz]],bot_orders[[#This Row],[accFillSz]]+bot_orders[[#This Row],[fee]])</f>
        <v>3.8691270000000002</v>
      </c>
      <c r="AB733">
        <v>0</v>
      </c>
      <c r="AC733" t="s">
        <v>38</v>
      </c>
      <c r="AD733">
        <v>0</v>
      </c>
      <c r="AE733" t="s">
        <v>40</v>
      </c>
      <c r="AF733" t="s">
        <v>41</v>
      </c>
      <c r="AG733" t="s">
        <v>42</v>
      </c>
      <c r="AH733" t="s">
        <v>28</v>
      </c>
      <c r="AI733">
        <v>3.8691270000000002</v>
      </c>
      <c r="AJ733">
        <v>-1.8942843</v>
      </c>
    </row>
    <row r="734" spans="1:36" x14ac:dyDescent="0.3">
      <c r="A734">
        <v>731</v>
      </c>
      <c r="B734" t="s">
        <v>307</v>
      </c>
      <c r="C734" t="s">
        <v>28</v>
      </c>
      <c r="D734" t="s">
        <v>29</v>
      </c>
      <c r="E734" t="s">
        <v>30</v>
      </c>
      <c r="F734" t="s">
        <v>31</v>
      </c>
      <c r="G734" t="s">
        <v>1373</v>
      </c>
      <c r="H734" t="s">
        <v>2665</v>
      </c>
      <c r="I734" s="4" t="s">
        <v>2666</v>
      </c>
      <c r="J734" s="1">
        <f>((((bot_orders[[#This Row],[cTime]]/ 1000)+3*3600) / 86400) + DATE(1970,1,1))</f>
        <v>45759.985661041668</v>
      </c>
      <c r="K734" s="4" t="s">
        <v>2667</v>
      </c>
      <c r="L734" s="1">
        <f>((((bot_orders[[#This Row],[uTime]]/ 1000)+3*3600) / 86400) + DATE(1970,1,1))</f>
        <v>45760.442486990738</v>
      </c>
      <c r="M734" t="s">
        <v>34</v>
      </c>
      <c r="N734" t="s">
        <v>28</v>
      </c>
      <c r="O734" t="s">
        <v>35</v>
      </c>
      <c r="P734">
        <v>3.8690000000000002</v>
      </c>
      <c r="Q734" t="s">
        <v>36</v>
      </c>
      <c r="R734" t="s">
        <v>37</v>
      </c>
      <c r="S734">
        <v>0.49249999999999999</v>
      </c>
      <c r="T734">
        <v>0.49249999999999999</v>
      </c>
      <c r="U734">
        <v>3.8690000000000002</v>
      </c>
      <c r="V734">
        <v>-1.524386E-3</v>
      </c>
      <c r="W734" t="s">
        <v>38</v>
      </c>
      <c r="X734" s="4">
        <f>IF(bot_orders[[#This Row],[side]]="sell", bot_orders[[#This Row],[accFillSz]]*bot_orders[[#This Row],[avgPx]] + bot_orders[[#This Row],[fee]], -bot_orders[[#This Row],[accFillSz]]*bot_orders[[#This Row],[avgPx]])</f>
        <v>1.9039581140000001</v>
      </c>
      <c r="Y734" s="4">
        <f>IF(bot_orders[[#This Row],[side]]="buy", bot_orders[[#This Row],[accFillSz]] + bot_orders[[#This Row],[fee]], -bot_orders[[#This Row],[accFillSz]])</f>
        <v>-3.8690000000000002</v>
      </c>
      <c r="Z734" s="4">
        <f>IF(bot_orders[[#This Row],[side]]="sell",bot_orders[[#This Row],[accFillSz]]*bot_orders[[#This Row],[avgPx]]+bot_orders[[#This Row],[fee]], 0)</f>
        <v>1.9039581140000001</v>
      </c>
      <c r="AA734" s="4">
        <f>IF(bot_orders[[#This Row],[side]]="sell",-bot_orders[[#This Row],[accFillSz]],bot_orders[[#This Row],[accFillSz]]+bot_orders[[#This Row],[fee]])</f>
        <v>-3.8690000000000002</v>
      </c>
      <c r="AB734">
        <v>0</v>
      </c>
      <c r="AC734" t="s">
        <v>39</v>
      </c>
      <c r="AD734">
        <v>0</v>
      </c>
      <c r="AE734" t="s">
        <v>40</v>
      </c>
      <c r="AF734" t="s">
        <v>41</v>
      </c>
      <c r="AG734" t="s">
        <v>42</v>
      </c>
      <c r="AH734" t="s">
        <v>28</v>
      </c>
      <c r="AI734">
        <v>-3.8690000000000002</v>
      </c>
      <c r="AJ734">
        <v>1.90395811</v>
      </c>
    </row>
    <row r="735" spans="1:36" x14ac:dyDescent="0.3">
      <c r="A735">
        <v>732</v>
      </c>
      <c r="B735" t="s">
        <v>307</v>
      </c>
      <c r="C735" t="s">
        <v>28</v>
      </c>
      <c r="D735" t="s">
        <v>29</v>
      </c>
      <c r="E735" t="s">
        <v>30</v>
      </c>
      <c r="F735" t="s">
        <v>31</v>
      </c>
      <c r="G735" t="s">
        <v>1380</v>
      </c>
      <c r="H735" t="s">
        <v>2668</v>
      </c>
      <c r="I735" s="4" t="s">
        <v>2666</v>
      </c>
      <c r="J735" s="1">
        <f>((((bot_orders[[#This Row],[cTime]]/ 1000)+3*3600) / 86400) + DATE(1970,1,1))</f>
        <v>45759.985661041668</v>
      </c>
      <c r="K735" s="4" t="s">
        <v>2669</v>
      </c>
      <c r="L735" s="1">
        <f>((((bot_orders[[#This Row],[uTime]]/ 1000)+3*3600) / 86400) + DATE(1970,1,1))</f>
        <v>45760.448231076385</v>
      </c>
      <c r="M735" t="s">
        <v>34</v>
      </c>
      <c r="N735" t="s">
        <v>28</v>
      </c>
      <c r="O735" t="s">
        <v>35</v>
      </c>
      <c r="P735">
        <v>3.8690000000000002</v>
      </c>
      <c r="Q735" t="s">
        <v>36</v>
      </c>
      <c r="R735" t="s">
        <v>37</v>
      </c>
      <c r="S735">
        <v>0.495</v>
      </c>
      <c r="T735">
        <v>0.495</v>
      </c>
      <c r="U735">
        <v>3.8690000000000002</v>
      </c>
      <c r="V735">
        <v>-1.5321239999999999E-3</v>
      </c>
      <c r="W735" t="s">
        <v>38</v>
      </c>
      <c r="X735" s="4">
        <f>IF(bot_orders[[#This Row],[side]]="sell", bot_orders[[#This Row],[accFillSz]]*bot_orders[[#This Row],[avgPx]] + bot_orders[[#This Row],[fee]], -bot_orders[[#This Row],[accFillSz]]*bot_orders[[#This Row],[avgPx]])</f>
        <v>1.9136228760000003</v>
      </c>
      <c r="Y735" s="4">
        <f>IF(bot_orders[[#This Row],[side]]="buy", bot_orders[[#This Row],[accFillSz]] + bot_orders[[#This Row],[fee]], -bot_orders[[#This Row],[accFillSz]])</f>
        <v>-3.8690000000000002</v>
      </c>
      <c r="Z735" s="4">
        <f>IF(bot_orders[[#This Row],[side]]="sell",bot_orders[[#This Row],[accFillSz]]*bot_orders[[#This Row],[avgPx]]+bot_orders[[#This Row],[fee]], 0)</f>
        <v>1.9136228760000003</v>
      </c>
      <c r="AA735" s="4">
        <f>IF(bot_orders[[#This Row],[side]]="sell",-bot_orders[[#This Row],[accFillSz]],bot_orders[[#This Row],[accFillSz]]+bot_orders[[#This Row],[fee]])</f>
        <v>-3.8690000000000002</v>
      </c>
      <c r="AB735">
        <v>0</v>
      </c>
      <c r="AC735" t="s">
        <v>39</v>
      </c>
      <c r="AD735">
        <v>0</v>
      </c>
      <c r="AE735" t="s">
        <v>40</v>
      </c>
      <c r="AF735" t="s">
        <v>41</v>
      </c>
      <c r="AG735" t="s">
        <v>42</v>
      </c>
      <c r="AH735" t="s">
        <v>28</v>
      </c>
      <c r="AI735">
        <v>-3.8690000000000002</v>
      </c>
      <c r="AJ735">
        <v>1.9136228799999999</v>
      </c>
    </row>
    <row r="736" spans="1:36" x14ac:dyDescent="0.3">
      <c r="A736">
        <v>733</v>
      </c>
      <c r="B736" t="s">
        <v>307</v>
      </c>
      <c r="C736" t="s">
        <v>28</v>
      </c>
      <c r="D736" t="s">
        <v>29</v>
      </c>
      <c r="E736" t="s">
        <v>30</v>
      </c>
      <c r="F736" t="s">
        <v>31</v>
      </c>
      <c r="G736" t="s">
        <v>1387</v>
      </c>
      <c r="H736" t="s">
        <v>2670</v>
      </c>
      <c r="I736" s="4" t="s">
        <v>2671</v>
      </c>
      <c r="J736" s="1">
        <f>((((bot_orders[[#This Row],[cTime]]/ 1000)+3*3600) / 86400) + DATE(1970,1,1))</f>
        <v>45759.985661053244</v>
      </c>
      <c r="K736" s="4" t="s">
        <v>2672</v>
      </c>
      <c r="L736" s="1">
        <f>((((bot_orders[[#This Row],[uTime]]/ 1000)+3*3600) / 86400) + DATE(1970,1,1))</f>
        <v>45760.514859930554</v>
      </c>
      <c r="M736" t="s">
        <v>34</v>
      </c>
      <c r="N736" t="s">
        <v>28</v>
      </c>
      <c r="O736" t="s">
        <v>35</v>
      </c>
      <c r="P736">
        <v>3.8690000000000002</v>
      </c>
      <c r="Q736" t="s">
        <v>36</v>
      </c>
      <c r="R736" t="s">
        <v>37</v>
      </c>
      <c r="S736">
        <v>0.4975</v>
      </c>
      <c r="T736">
        <v>0.4975</v>
      </c>
      <c r="U736">
        <v>3.8690000000000002</v>
      </c>
      <c r="V736">
        <v>-1.5398619999999999E-3</v>
      </c>
      <c r="W736" t="s">
        <v>38</v>
      </c>
      <c r="X736" s="4">
        <f>IF(bot_orders[[#This Row],[side]]="sell", bot_orders[[#This Row],[accFillSz]]*bot_orders[[#This Row],[avgPx]] + bot_orders[[#This Row],[fee]], -bot_orders[[#This Row],[accFillSz]]*bot_orders[[#This Row],[avgPx]])</f>
        <v>1.9232876380000001</v>
      </c>
      <c r="Y736" s="4">
        <f>IF(bot_orders[[#This Row],[side]]="buy", bot_orders[[#This Row],[accFillSz]] + bot_orders[[#This Row],[fee]], -bot_orders[[#This Row],[accFillSz]])</f>
        <v>-3.8690000000000002</v>
      </c>
      <c r="Z736" s="4">
        <f>IF(bot_orders[[#This Row],[side]]="sell",bot_orders[[#This Row],[accFillSz]]*bot_orders[[#This Row],[avgPx]]+bot_orders[[#This Row],[fee]], 0)</f>
        <v>1.9232876380000001</v>
      </c>
      <c r="AA736" s="4">
        <f>IF(bot_orders[[#This Row],[side]]="sell",-bot_orders[[#This Row],[accFillSz]],bot_orders[[#This Row],[accFillSz]]+bot_orders[[#This Row],[fee]])</f>
        <v>-3.8690000000000002</v>
      </c>
      <c r="AB736">
        <v>0</v>
      </c>
      <c r="AC736" t="s">
        <v>39</v>
      </c>
      <c r="AD736">
        <v>0</v>
      </c>
      <c r="AE736" t="s">
        <v>40</v>
      </c>
      <c r="AF736" t="s">
        <v>41</v>
      </c>
      <c r="AG736" t="s">
        <v>42</v>
      </c>
      <c r="AH736" t="s">
        <v>28</v>
      </c>
      <c r="AI736">
        <v>-3.8690000000000002</v>
      </c>
      <c r="AJ736">
        <v>1.9232876400000001</v>
      </c>
    </row>
    <row r="737" spans="1:36" x14ac:dyDescent="0.3">
      <c r="A737">
        <v>734</v>
      </c>
      <c r="B737" t="s">
        <v>307</v>
      </c>
      <c r="C737" t="s">
        <v>28</v>
      </c>
      <c r="D737" t="s">
        <v>29</v>
      </c>
      <c r="E737" t="s">
        <v>30</v>
      </c>
      <c r="F737" t="s">
        <v>31</v>
      </c>
      <c r="G737" t="s">
        <v>1398</v>
      </c>
      <c r="H737" t="s">
        <v>2673</v>
      </c>
      <c r="I737" s="4" t="s">
        <v>2674</v>
      </c>
      <c r="J737" s="1">
        <f>((((bot_orders[[#This Row],[cTime]]/ 1000)+3*3600) / 86400) + DATE(1970,1,1))</f>
        <v>45759.99006502315</v>
      </c>
      <c r="K737" s="4" t="s">
        <v>2675</v>
      </c>
      <c r="L737" s="1">
        <f>((((bot_orders[[#This Row],[uTime]]/ 1000)+3*3600) / 86400) + DATE(1970,1,1))</f>
        <v>45760.017754791668</v>
      </c>
      <c r="M737" t="s">
        <v>34</v>
      </c>
      <c r="N737" t="s">
        <v>28</v>
      </c>
      <c r="O737" t="s">
        <v>35</v>
      </c>
      <c r="P737">
        <v>3.8690000000000002</v>
      </c>
      <c r="Q737" t="s">
        <v>36</v>
      </c>
      <c r="R737" t="s">
        <v>37</v>
      </c>
      <c r="S737">
        <v>0.49</v>
      </c>
      <c r="T737">
        <v>0.49</v>
      </c>
      <c r="U737">
        <v>3.8690000000000002</v>
      </c>
      <c r="V737">
        <v>-1.516648E-3</v>
      </c>
      <c r="W737" t="s">
        <v>38</v>
      </c>
      <c r="X737" s="4">
        <f>IF(bot_orders[[#This Row],[side]]="sell", bot_orders[[#This Row],[accFillSz]]*bot_orders[[#This Row],[avgPx]] + bot_orders[[#This Row],[fee]], -bot_orders[[#This Row],[accFillSz]]*bot_orders[[#This Row],[avgPx]])</f>
        <v>1.894293352</v>
      </c>
      <c r="Y737" s="4">
        <f>IF(bot_orders[[#This Row],[side]]="buy", bot_orders[[#This Row],[accFillSz]] + bot_orders[[#This Row],[fee]], -bot_orders[[#This Row],[accFillSz]])</f>
        <v>-3.8690000000000002</v>
      </c>
      <c r="Z737" s="4">
        <f>IF(bot_orders[[#This Row],[side]]="sell",bot_orders[[#This Row],[accFillSz]]*bot_orders[[#This Row],[avgPx]]+bot_orders[[#This Row],[fee]], 0)</f>
        <v>1.894293352</v>
      </c>
      <c r="AA737" s="4">
        <f>IF(bot_orders[[#This Row],[side]]="sell",-bot_orders[[#This Row],[accFillSz]],bot_orders[[#This Row],[accFillSz]]+bot_orders[[#This Row],[fee]])</f>
        <v>-3.8690000000000002</v>
      </c>
      <c r="AB737">
        <v>0</v>
      </c>
      <c r="AC737" t="s">
        <v>39</v>
      </c>
      <c r="AD737">
        <v>0</v>
      </c>
      <c r="AE737" t="s">
        <v>40</v>
      </c>
      <c r="AF737" t="s">
        <v>41</v>
      </c>
      <c r="AG737" t="s">
        <v>42</v>
      </c>
      <c r="AH737" t="s">
        <v>28</v>
      </c>
      <c r="AI737">
        <v>-3.8690000000000002</v>
      </c>
      <c r="AJ737">
        <v>1.8942933500000001</v>
      </c>
    </row>
    <row r="738" spans="1:36" x14ac:dyDescent="0.3">
      <c r="A738">
        <v>735</v>
      </c>
      <c r="B738" t="s">
        <v>307</v>
      </c>
      <c r="C738" t="s">
        <v>28</v>
      </c>
      <c r="D738" t="s">
        <v>29</v>
      </c>
      <c r="E738" t="s">
        <v>30</v>
      </c>
      <c r="F738" t="s">
        <v>31</v>
      </c>
      <c r="G738" t="s">
        <v>1394</v>
      </c>
      <c r="H738" t="s">
        <v>2676</v>
      </c>
      <c r="I738" s="4" t="s">
        <v>2677</v>
      </c>
      <c r="J738" s="1">
        <f>((((bot_orders[[#This Row],[cTime]]/ 1000)+3*3600) / 86400) + DATE(1970,1,1))</f>
        <v>45760.006915335645</v>
      </c>
      <c r="K738" s="4" t="s">
        <v>2678</v>
      </c>
      <c r="L738" s="1">
        <f>((((bot_orders[[#This Row],[uTime]]/ 1000)+3*3600) / 86400) + DATE(1970,1,1))</f>
        <v>45760.011904548606</v>
      </c>
      <c r="M738" t="s">
        <v>34</v>
      </c>
      <c r="N738" t="s">
        <v>28</v>
      </c>
      <c r="O738" t="s">
        <v>35</v>
      </c>
      <c r="P738">
        <v>3.8690000000000002</v>
      </c>
      <c r="Q738" t="s">
        <v>36</v>
      </c>
      <c r="R738" t="s">
        <v>37</v>
      </c>
      <c r="S738">
        <v>0.48749999999999999</v>
      </c>
      <c r="T738">
        <v>0.48749999999999999</v>
      </c>
      <c r="U738">
        <v>3.8690000000000002</v>
      </c>
      <c r="V738">
        <v>-1.50891E-3</v>
      </c>
      <c r="W738" t="s">
        <v>38</v>
      </c>
      <c r="X738" s="4">
        <f>IF(bot_orders[[#This Row],[side]]="sell", bot_orders[[#This Row],[accFillSz]]*bot_orders[[#This Row],[avgPx]] + bot_orders[[#This Row],[fee]], -bot_orders[[#This Row],[accFillSz]]*bot_orders[[#This Row],[avgPx]])</f>
        <v>1.8846285899999999</v>
      </c>
      <c r="Y738" s="4">
        <f>IF(bot_orders[[#This Row],[side]]="buy", bot_orders[[#This Row],[accFillSz]] + bot_orders[[#This Row],[fee]], -bot_orders[[#This Row],[accFillSz]])</f>
        <v>-3.8690000000000002</v>
      </c>
      <c r="Z738" s="4">
        <f>IF(bot_orders[[#This Row],[side]]="sell",bot_orders[[#This Row],[accFillSz]]*bot_orders[[#This Row],[avgPx]]+bot_orders[[#This Row],[fee]], 0)</f>
        <v>1.8846285899999999</v>
      </c>
      <c r="AA738" s="4">
        <f>IF(bot_orders[[#This Row],[side]]="sell",-bot_orders[[#This Row],[accFillSz]],bot_orders[[#This Row],[accFillSz]]+bot_orders[[#This Row],[fee]])</f>
        <v>-3.8690000000000002</v>
      </c>
      <c r="AB738">
        <v>0</v>
      </c>
      <c r="AC738" t="s">
        <v>39</v>
      </c>
      <c r="AD738">
        <v>0</v>
      </c>
      <c r="AE738" t="s">
        <v>40</v>
      </c>
      <c r="AF738" t="s">
        <v>41</v>
      </c>
      <c r="AG738" t="s">
        <v>42</v>
      </c>
      <c r="AH738" t="s">
        <v>28</v>
      </c>
      <c r="AI738">
        <v>-3.8690000000000002</v>
      </c>
      <c r="AJ738">
        <v>1.8846285899999999</v>
      </c>
    </row>
    <row r="739" spans="1:36" x14ac:dyDescent="0.3">
      <c r="A739">
        <v>736</v>
      </c>
      <c r="B739" t="s">
        <v>307</v>
      </c>
      <c r="C739" t="s">
        <v>28</v>
      </c>
      <c r="D739" t="s">
        <v>29</v>
      </c>
      <c r="E739" t="s">
        <v>30</v>
      </c>
      <c r="F739" t="s">
        <v>31</v>
      </c>
      <c r="G739" t="s">
        <v>1405</v>
      </c>
      <c r="H739" t="s">
        <v>2679</v>
      </c>
      <c r="I739" s="4" t="s">
        <v>2680</v>
      </c>
      <c r="J739" s="1">
        <f>((((bot_orders[[#This Row],[cTime]]/ 1000)+3*3600) / 86400) + DATE(1970,1,1))</f>
        <v>45760.011904571758</v>
      </c>
      <c r="K739" s="4" t="s">
        <v>2681</v>
      </c>
      <c r="L739" s="1">
        <f>((((bot_orders[[#This Row],[uTime]]/ 1000)+3*3600) / 86400) + DATE(1970,1,1))</f>
        <v>45760.046462291662</v>
      </c>
      <c r="M739" t="s">
        <v>34</v>
      </c>
      <c r="N739" t="s">
        <v>28</v>
      </c>
      <c r="O739" t="s">
        <v>35</v>
      </c>
      <c r="P739">
        <v>3.8730000000000002</v>
      </c>
      <c r="Q739" t="s">
        <v>36</v>
      </c>
      <c r="R739" t="s">
        <v>55</v>
      </c>
      <c r="S739">
        <v>0.48499999999999999</v>
      </c>
      <c r="T739">
        <v>0.48499999999999999</v>
      </c>
      <c r="U739">
        <v>3.8730000000000002</v>
      </c>
      <c r="V739">
        <v>-3.0983999999999999E-3</v>
      </c>
      <c r="W739" t="s">
        <v>39</v>
      </c>
      <c r="X739" s="4">
        <f>IF(bot_orders[[#This Row],[side]]="sell", bot_orders[[#This Row],[accFillSz]]*bot_orders[[#This Row],[avgPx]] + bot_orders[[#This Row],[fee]], -bot_orders[[#This Row],[accFillSz]]*bot_orders[[#This Row],[avgPx]])</f>
        <v>-1.8784050000000001</v>
      </c>
      <c r="Y739" s="4">
        <f>IF(bot_orders[[#This Row],[side]]="buy", bot_orders[[#This Row],[accFillSz]] + bot_orders[[#This Row],[fee]], -bot_orders[[#This Row],[accFillSz]])</f>
        <v>3.8699016000000004</v>
      </c>
      <c r="Z739" s="4">
        <f>IF(bot_orders[[#This Row],[side]]="sell",bot_orders[[#This Row],[accFillSz]]*bot_orders[[#This Row],[avgPx]]+bot_orders[[#This Row],[fee]], 0)</f>
        <v>0</v>
      </c>
      <c r="AA739" s="4">
        <f>IF(bot_orders[[#This Row],[side]]="sell",-bot_orders[[#This Row],[accFillSz]],bot_orders[[#This Row],[accFillSz]]+bot_orders[[#This Row],[fee]])</f>
        <v>3.8699016000000004</v>
      </c>
      <c r="AB739">
        <v>0</v>
      </c>
      <c r="AC739" t="s">
        <v>38</v>
      </c>
      <c r="AD739">
        <v>0</v>
      </c>
      <c r="AE739" t="s">
        <v>40</v>
      </c>
      <c r="AF739" t="s">
        <v>41</v>
      </c>
      <c r="AG739" t="s">
        <v>42</v>
      </c>
      <c r="AH739" t="s">
        <v>28</v>
      </c>
      <c r="AI739">
        <v>3.8699015999999999</v>
      </c>
      <c r="AJ739">
        <v>-1.8784050000000001</v>
      </c>
    </row>
    <row r="740" spans="1:36" x14ac:dyDescent="0.3">
      <c r="A740">
        <v>737</v>
      </c>
      <c r="B740" t="s">
        <v>307</v>
      </c>
      <c r="C740" t="s">
        <v>28</v>
      </c>
      <c r="D740" t="s">
        <v>29</v>
      </c>
      <c r="E740" t="s">
        <v>30</v>
      </c>
      <c r="F740" t="s">
        <v>31</v>
      </c>
      <c r="G740" t="s">
        <v>1369</v>
      </c>
      <c r="H740" t="s">
        <v>2682</v>
      </c>
      <c r="I740" s="4" t="s">
        <v>2683</v>
      </c>
      <c r="J740" s="1">
        <f>((((bot_orders[[#This Row],[cTime]]/ 1000)+3*3600) / 86400) + DATE(1970,1,1))</f>
        <v>45760.017754803237</v>
      </c>
      <c r="K740" s="4" t="s">
        <v>2684</v>
      </c>
      <c r="L740" s="1">
        <f>((((bot_orders[[#This Row],[uTime]]/ 1000)+3*3600) / 86400) + DATE(1970,1,1))</f>
        <v>45760.023046481481</v>
      </c>
      <c r="M740" t="s">
        <v>34</v>
      </c>
      <c r="N740" t="s">
        <v>28</v>
      </c>
      <c r="O740" t="s">
        <v>35</v>
      </c>
      <c r="P740">
        <v>3.8730000000000002</v>
      </c>
      <c r="Q740" t="s">
        <v>36</v>
      </c>
      <c r="R740" t="s">
        <v>55</v>
      </c>
      <c r="S740">
        <v>0.48749999999999999</v>
      </c>
      <c r="T740">
        <v>0.48749999999999999</v>
      </c>
      <c r="U740">
        <v>3.8730000000000002</v>
      </c>
      <c r="V740">
        <v>-3.0983999999999999E-3</v>
      </c>
      <c r="W740" t="s">
        <v>39</v>
      </c>
      <c r="X740" s="4">
        <f>IF(bot_orders[[#This Row],[side]]="sell", bot_orders[[#This Row],[accFillSz]]*bot_orders[[#This Row],[avgPx]] + bot_orders[[#This Row],[fee]], -bot_orders[[#This Row],[accFillSz]]*bot_orders[[#This Row],[avgPx]])</f>
        <v>-1.8880875000000001</v>
      </c>
      <c r="Y740" s="4">
        <f>IF(bot_orders[[#This Row],[side]]="buy", bot_orders[[#This Row],[accFillSz]] + bot_orders[[#This Row],[fee]], -bot_orders[[#This Row],[accFillSz]])</f>
        <v>3.8699016000000004</v>
      </c>
      <c r="Z740" s="4">
        <f>IF(bot_orders[[#This Row],[side]]="sell",bot_orders[[#This Row],[accFillSz]]*bot_orders[[#This Row],[avgPx]]+bot_orders[[#This Row],[fee]], 0)</f>
        <v>0</v>
      </c>
      <c r="AA740" s="4">
        <f>IF(bot_orders[[#This Row],[side]]="sell",-bot_orders[[#This Row],[accFillSz]],bot_orders[[#This Row],[accFillSz]]+bot_orders[[#This Row],[fee]])</f>
        <v>3.8699016000000004</v>
      </c>
      <c r="AB740">
        <v>0</v>
      </c>
      <c r="AC740" t="s">
        <v>38</v>
      </c>
      <c r="AD740">
        <v>0</v>
      </c>
      <c r="AE740" t="s">
        <v>40</v>
      </c>
      <c r="AF740" t="s">
        <v>41</v>
      </c>
      <c r="AG740" t="s">
        <v>42</v>
      </c>
      <c r="AH740" t="s">
        <v>28</v>
      </c>
      <c r="AI740">
        <v>3.8699015999999999</v>
      </c>
      <c r="AJ740">
        <v>-1.8880874999999999</v>
      </c>
    </row>
    <row r="741" spans="1:36" x14ac:dyDescent="0.3">
      <c r="A741">
        <v>738</v>
      </c>
      <c r="B741" t="s">
        <v>307</v>
      </c>
      <c r="C741" t="s">
        <v>28</v>
      </c>
      <c r="D741" t="s">
        <v>29</v>
      </c>
      <c r="E741" t="s">
        <v>30</v>
      </c>
      <c r="F741" t="s">
        <v>31</v>
      </c>
      <c r="G741" t="s">
        <v>1369</v>
      </c>
      <c r="H741" t="s">
        <v>2685</v>
      </c>
      <c r="I741" s="4" t="s">
        <v>2686</v>
      </c>
      <c r="J741" s="1">
        <f>((((bot_orders[[#This Row],[cTime]]/ 1000)+3*3600) / 86400) + DATE(1970,1,1))</f>
        <v>45760.023046493057</v>
      </c>
      <c r="K741" s="4" t="s">
        <v>2687</v>
      </c>
      <c r="L741" s="1">
        <f>((((bot_orders[[#This Row],[uTime]]/ 1000)+3*3600) / 86400) + DATE(1970,1,1))</f>
        <v>45760.436636724538</v>
      </c>
      <c r="M741" t="s">
        <v>34</v>
      </c>
      <c r="N741" t="s">
        <v>28</v>
      </c>
      <c r="O741" t="s">
        <v>35</v>
      </c>
      <c r="P741">
        <v>3.8690000000000002</v>
      </c>
      <c r="Q741" t="s">
        <v>36</v>
      </c>
      <c r="R741" t="s">
        <v>37</v>
      </c>
      <c r="S741">
        <v>0.49</v>
      </c>
      <c r="T741">
        <v>0.49</v>
      </c>
      <c r="U741">
        <v>3.8690000000000002</v>
      </c>
      <c r="V741">
        <v>-1.516648E-3</v>
      </c>
      <c r="W741" t="s">
        <v>38</v>
      </c>
      <c r="X741" s="4">
        <f>IF(bot_orders[[#This Row],[side]]="sell", bot_orders[[#This Row],[accFillSz]]*bot_orders[[#This Row],[avgPx]] + bot_orders[[#This Row],[fee]], -bot_orders[[#This Row],[accFillSz]]*bot_orders[[#This Row],[avgPx]])</f>
        <v>1.894293352</v>
      </c>
      <c r="Y741" s="4">
        <f>IF(bot_orders[[#This Row],[side]]="buy", bot_orders[[#This Row],[accFillSz]] + bot_orders[[#This Row],[fee]], -bot_orders[[#This Row],[accFillSz]])</f>
        <v>-3.8690000000000002</v>
      </c>
      <c r="Z741" s="4">
        <f>IF(bot_orders[[#This Row],[side]]="sell",bot_orders[[#This Row],[accFillSz]]*bot_orders[[#This Row],[avgPx]]+bot_orders[[#This Row],[fee]], 0)</f>
        <v>1.894293352</v>
      </c>
      <c r="AA741" s="4">
        <f>IF(bot_orders[[#This Row],[side]]="sell",-bot_orders[[#This Row],[accFillSz]],bot_orders[[#This Row],[accFillSz]]+bot_orders[[#This Row],[fee]])</f>
        <v>-3.8690000000000002</v>
      </c>
      <c r="AB741">
        <v>0</v>
      </c>
      <c r="AC741" t="s">
        <v>39</v>
      </c>
      <c r="AD741">
        <v>0</v>
      </c>
      <c r="AE741" t="s">
        <v>40</v>
      </c>
      <c r="AF741" t="s">
        <v>41</v>
      </c>
      <c r="AG741" t="s">
        <v>42</v>
      </c>
      <c r="AH741" t="s">
        <v>28</v>
      </c>
      <c r="AI741">
        <v>-3.8690000000000002</v>
      </c>
      <c r="AJ741">
        <v>1.8942933500000001</v>
      </c>
    </row>
    <row r="742" spans="1:36" x14ac:dyDescent="0.3">
      <c r="A742">
        <v>739</v>
      </c>
      <c r="B742" t="s">
        <v>307</v>
      </c>
      <c r="C742" t="s">
        <v>28</v>
      </c>
      <c r="D742" t="s">
        <v>29</v>
      </c>
      <c r="E742" t="s">
        <v>30</v>
      </c>
      <c r="F742" t="s">
        <v>31</v>
      </c>
      <c r="G742" t="s">
        <v>1405</v>
      </c>
      <c r="H742" t="s">
        <v>2688</v>
      </c>
      <c r="I742" s="4" t="s">
        <v>2689</v>
      </c>
      <c r="J742" s="1">
        <f>((((bot_orders[[#This Row],[cTime]]/ 1000)+3*3600) / 86400) + DATE(1970,1,1))</f>
        <v>45760.046462314815</v>
      </c>
      <c r="K742" s="4" t="s">
        <v>2690</v>
      </c>
      <c r="L742" s="1">
        <f>((((bot_orders[[#This Row],[uTime]]/ 1000)+3*3600) / 86400) + DATE(1970,1,1))</f>
        <v>45760.054528171298</v>
      </c>
      <c r="M742" t="s">
        <v>34</v>
      </c>
      <c r="N742" t="s">
        <v>28</v>
      </c>
      <c r="O742" t="s">
        <v>35</v>
      </c>
      <c r="P742">
        <v>3.8690000000000002</v>
      </c>
      <c r="Q742" t="s">
        <v>36</v>
      </c>
      <c r="R742" t="s">
        <v>37</v>
      </c>
      <c r="S742">
        <v>0.48749999999999999</v>
      </c>
      <c r="T742">
        <v>0.48749999999999999</v>
      </c>
      <c r="U742">
        <v>3.8690000000000002</v>
      </c>
      <c r="V742">
        <v>-1.50891E-3</v>
      </c>
      <c r="W742" t="s">
        <v>38</v>
      </c>
      <c r="X742" s="4">
        <f>IF(bot_orders[[#This Row],[side]]="sell", bot_orders[[#This Row],[accFillSz]]*bot_orders[[#This Row],[avgPx]] + bot_orders[[#This Row],[fee]], -bot_orders[[#This Row],[accFillSz]]*bot_orders[[#This Row],[avgPx]])</f>
        <v>1.8846285899999999</v>
      </c>
      <c r="Y742" s="4">
        <f>IF(bot_orders[[#This Row],[side]]="buy", bot_orders[[#This Row],[accFillSz]] + bot_orders[[#This Row],[fee]], -bot_orders[[#This Row],[accFillSz]])</f>
        <v>-3.8690000000000002</v>
      </c>
      <c r="Z742" s="4">
        <f>IF(bot_orders[[#This Row],[side]]="sell",bot_orders[[#This Row],[accFillSz]]*bot_orders[[#This Row],[avgPx]]+bot_orders[[#This Row],[fee]], 0)</f>
        <v>1.8846285899999999</v>
      </c>
      <c r="AA742" s="4">
        <f>IF(bot_orders[[#This Row],[side]]="sell",-bot_orders[[#This Row],[accFillSz]],bot_orders[[#This Row],[accFillSz]]+bot_orders[[#This Row],[fee]])</f>
        <v>-3.8690000000000002</v>
      </c>
      <c r="AB742">
        <v>0</v>
      </c>
      <c r="AC742" t="s">
        <v>39</v>
      </c>
      <c r="AD742">
        <v>0</v>
      </c>
      <c r="AE742" t="s">
        <v>40</v>
      </c>
      <c r="AF742" t="s">
        <v>41</v>
      </c>
      <c r="AG742" t="s">
        <v>42</v>
      </c>
      <c r="AH742" t="s">
        <v>28</v>
      </c>
      <c r="AI742">
        <v>-3.8690000000000002</v>
      </c>
      <c r="AJ742">
        <v>1.8846285899999999</v>
      </c>
    </row>
    <row r="743" spans="1:36" x14ac:dyDescent="0.3">
      <c r="A743">
        <v>740</v>
      </c>
      <c r="B743" t="s">
        <v>307</v>
      </c>
      <c r="C743" t="s">
        <v>28</v>
      </c>
      <c r="D743" t="s">
        <v>29</v>
      </c>
      <c r="E743" t="s">
        <v>30</v>
      </c>
      <c r="F743" t="s">
        <v>31</v>
      </c>
      <c r="G743" t="s">
        <v>1127</v>
      </c>
      <c r="H743" t="s">
        <v>2691</v>
      </c>
      <c r="I743" s="4" t="s">
        <v>2692</v>
      </c>
      <c r="J743" s="1">
        <f>((((bot_orders[[#This Row],[cTime]]/ 1000)+3*3600) / 86400) + DATE(1970,1,1))</f>
        <v>45760.054528194451</v>
      </c>
      <c r="K743" s="4" t="s">
        <v>2693</v>
      </c>
      <c r="L743" s="1">
        <f>((((bot_orders[[#This Row],[uTime]]/ 1000)+3*3600) / 86400) + DATE(1970,1,1))</f>
        <v>45760.092417349537</v>
      </c>
      <c r="M743" t="s">
        <v>34</v>
      </c>
      <c r="N743" t="s">
        <v>28</v>
      </c>
      <c r="O743" t="s">
        <v>35</v>
      </c>
      <c r="P743">
        <v>3.8730000000000002</v>
      </c>
      <c r="Q743" t="s">
        <v>36</v>
      </c>
      <c r="R743" t="s">
        <v>55</v>
      </c>
      <c r="S743">
        <v>0.48499999999999999</v>
      </c>
      <c r="T743">
        <v>0.48499999999999999</v>
      </c>
      <c r="U743">
        <v>3.8730000000000002</v>
      </c>
      <c r="V743">
        <v>-3.0983999999999999E-3</v>
      </c>
      <c r="W743" t="s">
        <v>39</v>
      </c>
      <c r="X743" s="4">
        <f>IF(bot_orders[[#This Row],[side]]="sell", bot_orders[[#This Row],[accFillSz]]*bot_orders[[#This Row],[avgPx]] + bot_orders[[#This Row],[fee]], -bot_orders[[#This Row],[accFillSz]]*bot_orders[[#This Row],[avgPx]])</f>
        <v>-1.8784050000000001</v>
      </c>
      <c r="Y743" s="4">
        <f>IF(bot_orders[[#This Row],[side]]="buy", bot_orders[[#This Row],[accFillSz]] + bot_orders[[#This Row],[fee]], -bot_orders[[#This Row],[accFillSz]])</f>
        <v>3.8699016000000004</v>
      </c>
      <c r="Z743" s="4">
        <f>IF(bot_orders[[#This Row],[side]]="sell",bot_orders[[#This Row],[accFillSz]]*bot_orders[[#This Row],[avgPx]]+bot_orders[[#This Row],[fee]], 0)</f>
        <v>0</v>
      </c>
      <c r="AA743" s="4">
        <f>IF(bot_orders[[#This Row],[side]]="sell",-bot_orders[[#This Row],[accFillSz]],bot_orders[[#This Row],[accFillSz]]+bot_orders[[#This Row],[fee]])</f>
        <v>3.8699016000000004</v>
      </c>
      <c r="AB743">
        <v>0</v>
      </c>
      <c r="AC743" t="s">
        <v>38</v>
      </c>
      <c r="AD743">
        <v>0</v>
      </c>
      <c r="AE743" t="s">
        <v>40</v>
      </c>
      <c r="AF743" t="s">
        <v>41</v>
      </c>
      <c r="AG743" t="s">
        <v>42</v>
      </c>
      <c r="AH743" t="s">
        <v>28</v>
      </c>
      <c r="AI743">
        <v>3.8699015999999999</v>
      </c>
      <c r="AJ743">
        <v>-1.8784050000000001</v>
      </c>
    </row>
    <row r="744" spans="1:36" x14ac:dyDescent="0.3">
      <c r="A744">
        <v>741</v>
      </c>
      <c r="B744" t="s">
        <v>307</v>
      </c>
      <c r="C744" t="s">
        <v>28</v>
      </c>
      <c r="D744" t="s">
        <v>29</v>
      </c>
      <c r="E744" t="s">
        <v>30</v>
      </c>
      <c r="F744" t="s">
        <v>31</v>
      </c>
      <c r="G744" t="s">
        <v>1127</v>
      </c>
      <c r="H744" t="s">
        <v>2694</v>
      </c>
      <c r="I744" s="4" t="s">
        <v>2695</v>
      </c>
      <c r="J744" s="1">
        <f>((((bot_orders[[#This Row],[cTime]]/ 1000)+3*3600) / 86400) + DATE(1970,1,1))</f>
        <v>45760.092417372682</v>
      </c>
      <c r="K744" s="4" t="s">
        <v>2696</v>
      </c>
      <c r="L744" s="1">
        <f>((((bot_orders[[#This Row],[uTime]]/ 1000)+3*3600) / 86400) + DATE(1970,1,1))</f>
        <v>45760.158896550929</v>
      </c>
      <c r="M744" t="s">
        <v>34</v>
      </c>
      <c r="N744" t="s">
        <v>28</v>
      </c>
      <c r="O744" t="s">
        <v>35</v>
      </c>
      <c r="P744">
        <v>3.8690000000000002</v>
      </c>
      <c r="Q744" t="s">
        <v>36</v>
      </c>
      <c r="R744" t="s">
        <v>37</v>
      </c>
      <c r="S744">
        <v>0.48749999999999999</v>
      </c>
      <c r="T744">
        <v>0.48749999999999999</v>
      </c>
      <c r="U744">
        <v>3.8690000000000002</v>
      </c>
      <c r="V744">
        <v>-1.50891E-3</v>
      </c>
      <c r="W744" t="s">
        <v>38</v>
      </c>
      <c r="X744" s="4">
        <f>IF(bot_orders[[#This Row],[side]]="sell", bot_orders[[#This Row],[accFillSz]]*bot_orders[[#This Row],[avgPx]] + bot_orders[[#This Row],[fee]], -bot_orders[[#This Row],[accFillSz]]*bot_orders[[#This Row],[avgPx]])</f>
        <v>1.8846285899999999</v>
      </c>
      <c r="Y744" s="4">
        <f>IF(bot_orders[[#This Row],[side]]="buy", bot_orders[[#This Row],[accFillSz]] + bot_orders[[#This Row],[fee]], -bot_orders[[#This Row],[accFillSz]])</f>
        <v>-3.8690000000000002</v>
      </c>
      <c r="Z744" s="4">
        <f>IF(bot_orders[[#This Row],[side]]="sell",bot_orders[[#This Row],[accFillSz]]*bot_orders[[#This Row],[avgPx]]+bot_orders[[#This Row],[fee]], 0)</f>
        <v>1.8846285899999999</v>
      </c>
      <c r="AA744" s="4">
        <f>IF(bot_orders[[#This Row],[side]]="sell",-bot_orders[[#This Row],[accFillSz]],bot_orders[[#This Row],[accFillSz]]+bot_orders[[#This Row],[fee]])</f>
        <v>-3.8690000000000002</v>
      </c>
      <c r="AB744">
        <v>0</v>
      </c>
      <c r="AC744" t="s">
        <v>39</v>
      </c>
      <c r="AD744">
        <v>0</v>
      </c>
      <c r="AE744" t="s">
        <v>40</v>
      </c>
      <c r="AF744" t="s">
        <v>41</v>
      </c>
      <c r="AG744" t="s">
        <v>42</v>
      </c>
      <c r="AH744" t="s">
        <v>28</v>
      </c>
      <c r="AI744">
        <v>-3.8690000000000002</v>
      </c>
      <c r="AJ744">
        <v>1.8846285899999999</v>
      </c>
    </row>
    <row r="745" spans="1:36" x14ac:dyDescent="0.3">
      <c r="A745">
        <v>742</v>
      </c>
      <c r="B745" t="s">
        <v>307</v>
      </c>
      <c r="C745" t="s">
        <v>28</v>
      </c>
      <c r="D745" t="s">
        <v>29</v>
      </c>
      <c r="E745" t="s">
        <v>30</v>
      </c>
      <c r="F745" t="s">
        <v>31</v>
      </c>
      <c r="G745" t="s">
        <v>1124</v>
      </c>
      <c r="H745" t="s">
        <v>2697</v>
      </c>
      <c r="I745" s="4" t="s">
        <v>2698</v>
      </c>
      <c r="J745" s="1">
        <f>((((bot_orders[[#This Row],[cTime]]/ 1000)+3*3600) / 86400) + DATE(1970,1,1))</f>
        <v>45760.146528460653</v>
      </c>
      <c r="K745" s="4" t="s">
        <v>2699</v>
      </c>
      <c r="L745" s="1">
        <f>((((bot_orders[[#This Row],[uTime]]/ 1000)+3*3600) / 86400) + DATE(1970,1,1))</f>
        <v>45760.156677106483</v>
      </c>
      <c r="M745" t="s">
        <v>34</v>
      </c>
      <c r="N745" t="s">
        <v>28</v>
      </c>
      <c r="O745" t="s">
        <v>35</v>
      </c>
      <c r="P745">
        <v>3.8690000000000002</v>
      </c>
      <c r="Q745" t="s">
        <v>36</v>
      </c>
      <c r="R745" t="s">
        <v>37</v>
      </c>
      <c r="S745">
        <v>0.48499999999999999</v>
      </c>
      <c r="T745">
        <v>0.48499999999999999</v>
      </c>
      <c r="U745">
        <v>3.8690000000000002</v>
      </c>
      <c r="V745">
        <v>-1.5011720000000001E-3</v>
      </c>
      <c r="W745" t="s">
        <v>38</v>
      </c>
      <c r="X745" s="4">
        <f>IF(bot_orders[[#This Row],[side]]="sell", bot_orders[[#This Row],[accFillSz]]*bot_orders[[#This Row],[avgPx]] + bot_orders[[#This Row],[fee]], -bot_orders[[#This Row],[accFillSz]]*bot_orders[[#This Row],[avgPx]])</f>
        <v>1.8749638280000001</v>
      </c>
      <c r="Y745" s="4">
        <f>IF(bot_orders[[#This Row],[side]]="buy", bot_orders[[#This Row],[accFillSz]] + bot_orders[[#This Row],[fee]], -bot_orders[[#This Row],[accFillSz]])</f>
        <v>-3.8690000000000002</v>
      </c>
      <c r="Z745" s="4">
        <f>IF(bot_orders[[#This Row],[side]]="sell",bot_orders[[#This Row],[accFillSz]]*bot_orders[[#This Row],[avgPx]]+bot_orders[[#This Row],[fee]], 0)</f>
        <v>1.8749638280000001</v>
      </c>
      <c r="AA745" s="4">
        <f>IF(bot_orders[[#This Row],[side]]="sell",-bot_orders[[#This Row],[accFillSz]],bot_orders[[#This Row],[accFillSz]]+bot_orders[[#This Row],[fee]])</f>
        <v>-3.8690000000000002</v>
      </c>
      <c r="AB745">
        <v>0</v>
      </c>
      <c r="AC745" t="s">
        <v>39</v>
      </c>
      <c r="AD745">
        <v>0</v>
      </c>
      <c r="AE745" t="s">
        <v>40</v>
      </c>
      <c r="AF745" t="s">
        <v>41</v>
      </c>
      <c r="AG745" t="s">
        <v>42</v>
      </c>
      <c r="AH745" t="s">
        <v>28</v>
      </c>
      <c r="AI745">
        <v>-3.8690000000000002</v>
      </c>
      <c r="AJ745">
        <v>1.87496383</v>
      </c>
    </row>
    <row r="746" spans="1:36" x14ac:dyDescent="0.3">
      <c r="A746">
        <v>743</v>
      </c>
      <c r="B746" t="s">
        <v>307</v>
      </c>
      <c r="C746" t="s">
        <v>28</v>
      </c>
      <c r="D746" t="s">
        <v>29</v>
      </c>
      <c r="E746" t="s">
        <v>30</v>
      </c>
      <c r="F746" t="s">
        <v>31</v>
      </c>
      <c r="G746" t="s">
        <v>1415</v>
      </c>
      <c r="H746" t="s">
        <v>2700</v>
      </c>
      <c r="I746" s="4" t="s">
        <v>2701</v>
      </c>
      <c r="J746" s="1">
        <f>((((bot_orders[[#This Row],[cTime]]/ 1000)+3*3600) / 86400) + DATE(1970,1,1))</f>
        <v>45760.156677129635</v>
      </c>
      <c r="K746" s="4" t="s">
        <v>2702</v>
      </c>
      <c r="L746" s="1">
        <f>((((bot_orders[[#This Row],[uTime]]/ 1000)+3*3600) / 86400) + DATE(1970,1,1))</f>
        <v>45760.168758483793</v>
      </c>
      <c r="M746" t="s">
        <v>34</v>
      </c>
      <c r="N746" t="s">
        <v>28</v>
      </c>
      <c r="O746" t="s">
        <v>35</v>
      </c>
      <c r="P746">
        <v>3.8730000000000002</v>
      </c>
      <c r="Q746" t="s">
        <v>36</v>
      </c>
      <c r="R746" t="s">
        <v>55</v>
      </c>
      <c r="S746">
        <v>0.48249999999999998</v>
      </c>
      <c r="T746">
        <v>0.48249999999999998</v>
      </c>
      <c r="U746">
        <v>3.8730000000000002</v>
      </c>
      <c r="V746">
        <v>-3.0983999999999999E-3</v>
      </c>
      <c r="W746" t="s">
        <v>39</v>
      </c>
      <c r="X746" s="4">
        <f>IF(bot_orders[[#This Row],[side]]="sell", bot_orders[[#This Row],[accFillSz]]*bot_orders[[#This Row],[avgPx]] + bot_orders[[#This Row],[fee]], -bot_orders[[#This Row],[accFillSz]]*bot_orders[[#This Row],[avgPx]])</f>
        <v>-1.8687225000000001</v>
      </c>
      <c r="Y746" s="4">
        <f>IF(bot_orders[[#This Row],[side]]="buy", bot_orders[[#This Row],[accFillSz]] + bot_orders[[#This Row],[fee]], -bot_orders[[#This Row],[accFillSz]])</f>
        <v>3.8699016000000004</v>
      </c>
      <c r="Z746" s="4">
        <f>IF(bot_orders[[#This Row],[side]]="sell",bot_orders[[#This Row],[accFillSz]]*bot_orders[[#This Row],[avgPx]]+bot_orders[[#This Row],[fee]], 0)</f>
        <v>0</v>
      </c>
      <c r="AA746" s="4">
        <f>IF(bot_orders[[#This Row],[side]]="sell",-bot_orders[[#This Row],[accFillSz]],bot_orders[[#This Row],[accFillSz]]+bot_orders[[#This Row],[fee]])</f>
        <v>3.8699016000000004</v>
      </c>
      <c r="AB746">
        <v>0</v>
      </c>
      <c r="AC746" t="s">
        <v>38</v>
      </c>
      <c r="AD746">
        <v>0</v>
      </c>
      <c r="AE746" t="s">
        <v>40</v>
      </c>
      <c r="AF746" t="s">
        <v>41</v>
      </c>
      <c r="AG746" t="s">
        <v>42</v>
      </c>
      <c r="AH746" t="s">
        <v>28</v>
      </c>
      <c r="AI746">
        <v>3.8699015999999999</v>
      </c>
      <c r="AJ746">
        <v>-1.8687225000000001</v>
      </c>
    </row>
    <row r="747" spans="1:36" x14ac:dyDescent="0.3">
      <c r="A747">
        <v>744</v>
      </c>
      <c r="B747" t="s">
        <v>307</v>
      </c>
      <c r="C747" t="s">
        <v>28</v>
      </c>
      <c r="D747" t="s">
        <v>29</v>
      </c>
      <c r="E747" t="s">
        <v>30</v>
      </c>
      <c r="F747" t="s">
        <v>31</v>
      </c>
      <c r="G747" t="s">
        <v>1419</v>
      </c>
      <c r="H747" t="s">
        <v>2703</v>
      </c>
      <c r="I747" s="4" t="s">
        <v>2704</v>
      </c>
      <c r="J747" s="1">
        <f>((((bot_orders[[#This Row],[cTime]]/ 1000)+3*3600) / 86400) + DATE(1970,1,1))</f>
        <v>45760.158896574074</v>
      </c>
      <c r="K747" s="4" t="s">
        <v>2705</v>
      </c>
      <c r="L747" s="1">
        <f>((((bot_orders[[#This Row],[uTime]]/ 1000)+3*3600) / 86400) + DATE(1970,1,1))</f>
        <v>45760.158896793982</v>
      </c>
      <c r="M747" t="s">
        <v>34</v>
      </c>
      <c r="N747" t="s">
        <v>28</v>
      </c>
      <c r="O747" t="s">
        <v>35</v>
      </c>
      <c r="P747">
        <v>3.8730000000000002</v>
      </c>
      <c r="Q747" t="s">
        <v>36</v>
      </c>
      <c r="R747" t="s">
        <v>55</v>
      </c>
      <c r="S747">
        <v>0.48499999999999999</v>
      </c>
      <c r="T747">
        <v>0.48499999999999999</v>
      </c>
      <c r="U747">
        <v>3.8730000000000002</v>
      </c>
      <c r="V747">
        <v>-3.0983999999999999E-3</v>
      </c>
      <c r="W747" t="s">
        <v>39</v>
      </c>
      <c r="X747" s="4">
        <f>IF(bot_orders[[#This Row],[side]]="sell", bot_orders[[#This Row],[accFillSz]]*bot_orders[[#This Row],[avgPx]] + bot_orders[[#This Row],[fee]], -bot_orders[[#This Row],[accFillSz]]*bot_orders[[#This Row],[avgPx]])</f>
        <v>-1.8784050000000001</v>
      </c>
      <c r="Y747" s="4">
        <f>IF(bot_orders[[#This Row],[side]]="buy", bot_orders[[#This Row],[accFillSz]] + bot_orders[[#This Row],[fee]], -bot_orders[[#This Row],[accFillSz]])</f>
        <v>3.8699016000000004</v>
      </c>
      <c r="Z747" s="4">
        <f>IF(bot_orders[[#This Row],[side]]="sell",bot_orders[[#This Row],[accFillSz]]*bot_orders[[#This Row],[avgPx]]+bot_orders[[#This Row],[fee]], 0)</f>
        <v>0</v>
      </c>
      <c r="AA747" s="4">
        <f>IF(bot_orders[[#This Row],[side]]="sell",-bot_orders[[#This Row],[accFillSz]],bot_orders[[#This Row],[accFillSz]]+bot_orders[[#This Row],[fee]])</f>
        <v>3.8699016000000004</v>
      </c>
      <c r="AB747">
        <v>0</v>
      </c>
      <c r="AC747" t="s">
        <v>38</v>
      </c>
      <c r="AD747">
        <v>0</v>
      </c>
      <c r="AE747" t="s">
        <v>40</v>
      </c>
      <c r="AF747" t="s">
        <v>41</v>
      </c>
      <c r="AG747" t="s">
        <v>42</v>
      </c>
      <c r="AH747" t="s">
        <v>28</v>
      </c>
      <c r="AI747">
        <v>3.8699015999999999</v>
      </c>
      <c r="AJ747">
        <v>-1.8784050000000001</v>
      </c>
    </row>
    <row r="748" spans="1:36" x14ac:dyDescent="0.3">
      <c r="A748">
        <v>745</v>
      </c>
      <c r="B748" t="s">
        <v>307</v>
      </c>
      <c r="C748" t="s">
        <v>28</v>
      </c>
      <c r="D748" t="s">
        <v>29</v>
      </c>
      <c r="E748" t="s">
        <v>30</v>
      </c>
      <c r="F748" t="s">
        <v>31</v>
      </c>
      <c r="G748" t="s">
        <v>1419</v>
      </c>
      <c r="H748" t="s">
        <v>2706</v>
      </c>
      <c r="I748" s="4" t="s">
        <v>2707</v>
      </c>
      <c r="J748" s="1">
        <f>((((bot_orders[[#This Row],[cTime]]/ 1000)+3*3600) / 86400) + DATE(1970,1,1))</f>
        <v>45760.158896817127</v>
      </c>
      <c r="K748" s="4" t="s">
        <v>2708</v>
      </c>
      <c r="L748" s="1">
        <f>((((bot_orders[[#This Row],[uTime]]/ 1000)+3*3600) / 86400) + DATE(1970,1,1))</f>
        <v>45760.188280856484</v>
      </c>
      <c r="M748" t="s">
        <v>34</v>
      </c>
      <c r="N748" t="s">
        <v>28</v>
      </c>
      <c r="O748" t="s">
        <v>35</v>
      </c>
      <c r="P748">
        <v>3.8690000000000002</v>
      </c>
      <c r="Q748" t="s">
        <v>36</v>
      </c>
      <c r="R748" t="s">
        <v>37</v>
      </c>
      <c r="S748">
        <v>0.48749999999999999</v>
      </c>
      <c r="T748">
        <v>0.48749999999999999</v>
      </c>
      <c r="U748">
        <v>3.8690000000000002</v>
      </c>
      <c r="V748">
        <v>-1.50891E-3</v>
      </c>
      <c r="W748" t="s">
        <v>38</v>
      </c>
      <c r="X748" s="4">
        <f>IF(bot_orders[[#This Row],[side]]="sell", bot_orders[[#This Row],[accFillSz]]*bot_orders[[#This Row],[avgPx]] + bot_orders[[#This Row],[fee]], -bot_orders[[#This Row],[accFillSz]]*bot_orders[[#This Row],[avgPx]])</f>
        <v>1.8846285899999999</v>
      </c>
      <c r="Y748" s="4">
        <f>IF(bot_orders[[#This Row],[side]]="buy", bot_orders[[#This Row],[accFillSz]] + bot_orders[[#This Row],[fee]], -bot_orders[[#This Row],[accFillSz]])</f>
        <v>-3.8690000000000002</v>
      </c>
      <c r="Z748" s="4">
        <f>IF(bot_orders[[#This Row],[side]]="sell",bot_orders[[#This Row],[accFillSz]]*bot_orders[[#This Row],[avgPx]]+bot_orders[[#This Row],[fee]], 0)</f>
        <v>1.8846285899999999</v>
      </c>
      <c r="AA748" s="4">
        <f>IF(bot_orders[[#This Row],[side]]="sell",-bot_orders[[#This Row],[accFillSz]],bot_orders[[#This Row],[accFillSz]]+bot_orders[[#This Row],[fee]])</f>
        <v>-3.8690000000000002</v>
      </c>
      <c r="AB748">
        <v>0</v>
      </c>
      <c r="AC748" t="s">
        <v>39</v>
      </c>
      <c r="AD748">
        <v>0</v>
      </c>
      <c r="AE748" t="s">
        <v>40</v>
      </c>
      <c r="AF748" t="s">
        <v>41</v>
      </c>
      <c r="AG748" t="s">
        <v>42</v>
      </c>
      <c r="AH748" t="s">
        <v>28</v>
      </c>
      <c r="AI748">
        <v>-3.8690000000000002</v>
      </c>
      <c r="AJ748">
        <v>1.8846285899999999</v>
      </c>
    </row>
    <row r="749" spans="1:36" x14ac:dyDescent="0.3">
      <c r="A749">
        <v>746</v>
      </c>
      <c r="B749" t="s">
        <v>307</v>
      </c>
      <c r="C749" t="s">
        <v>28</v>
      </c>
      <c r="D749" t="s">
        <v>29</v>
      </c>
      <c r="E749" t="s">
        <v>30</v>
      </c>
      <c r="F749" t="s">
        <v>31</v>
      </c>
      <c r="G749" t="s">
        <v>1415</v>
      </c>
      <c r="H749" t="s">
        <v>2709</v>
      </c>
      <c r="I749" s="4" t="s">
        <v>2710</v>
      </c>
      <c r="J749" s="1">
        <f>((((bot_orders[[#This Row],[cTime]]/ 1000)+3*3600) / 86400) + DATE(1970,1,1))</f>
        <v>45760.168758506945</v>
      </c>
      <c r="K749" s="4" t="s">
        <v>2711</v>
      </c>
      <c r="L749" s="1">
        <f>((((bot_orders[[#This Row],[uTime]]/ 1000)+3*3600) / 86400) + DATE(1970,1,1))</f>
        <v>45760.17240275463</v>
      </c>
      <c r="M749" t="s">
        <v>34</v>
      </c>
      <c r="N749" t="s">
        <v>28</v>
      </c>
      <c r="O749" t="s">
        <v>35</v>
      </c>
      <c r="P749">
        <v>3.8690000000000002</v>
      </c>
      <c r="Q749" t="s">
        <v>36</v>
      </c>
      <c r="R749" t="s">
        <v>37</v>
      </c>
      <c r="S749">
        <v>0.48499999999999999</v>
      </c>
      <c r="T749">
        <v>0.48499999999999999</v>
      </c>
      <c r="U749">
        <v>3.8690000000000002</v>
      </c>
      <c r="V749">
        <v>-1.5011720000000001E-3</v>
      </c>
      <c r="W749" t="s">
        <v>38</v>
      </c>
      <c r="X749" s="4">
        <f>IF(bot_orders[[#This Row],[side]]="sell", bot_orders[[#This Row],[accFillSz]]*bot_orders[[#This Row],[avgPx]] + bot_orders[[#This Row],[fee]], -bot_orders[[#This Row],[accFillSz]]*bot_orders[[#This Row],[avgPx]])</f>
        <v>1.8749638280000001</v>
      </c>
      <c r="Y749" s="4">
        <f>IF(bot_orders[[#This Row],[side]]="buy", bot_orders[[#This Row],[accFillSz]] + bot_orders[[#This Row],[fee]], -bot_orders[[#This Row],[accFillSz]])</f>
        <v>-3.8690000000000002</v>
      </c>
      <c r="Z749" s="4">
        <f>IF(bot_orders[[#This Row],[side]]="sell",bot_orders[[#This Row],[accFillSz]]*bot_orders[[#This Row],[avgPx]]+bot_orders[[#This Row],[fee]], 0)</f>
        <v>1.8749638280000001</v>
      </c>
      <c r="AA749" s="4">
        <f>IF(bot_orders[[#This Row],[side]]="sell",-bot_orders[[#This Row],[accFillSz]],bot_orders[[#This Row],[accFillSz]]+bot_orders[[#This Row],[fee]])</f>
        <v>-3.8690000000000002</v>
      </c>
      <c r="AB749">
        <v>0</v>
      </c>
      <c r="AC749" t="s">
        <v>39</v>
      </c>
      <c r="AD749">
        <v>0</v>
      </c>
      <c r="AE749" t="s">
        <v>40</v>
      </c>
      <c r="AF749" t="s">
        <v>41</v>
      </c>
      <c r="AG749" t="s">
        <v>42</v>
      </c>
      <c r="AH749" t="s">
        <v>28</v>
      </c>
      <c r="AI749">
        <v>-3.8690000000000002</v>
      </c>
      <c r="AJ749">
        <v>1.87496383</v>
      </c>
    </row>
    <row r="750" spans="1:36" x14ac:dyDescent="0.3">
      <c r="A750">
        <v>747</v>
      </c>
      <c r="B750" t="s">
        <v>307</v>
      </c>
      <c r="C750" t="s">
        <v>28</v>
      </c>
      <c r="D750" t="s">
        <v>29</v>
      </c>
      <c r="E750" t="s">
        <v>30</v>
      </c>
      <c r="F750" t="s">
        <v>31</v>
      </c>
      <c r="G750" t="s">
        <v>1118</v>
      </c>
      <c r="H750" t="s">
        <v>2712</v>
      </c>
      <c r="I750" s="4" t="s">
        <v>2713</v>
      </c>
      <c r="J750" s="1">
        <f>((((bot_orders[[#This Row],[cTime]]/ 1000)+3*3600) / 86400) + DATE(1970,1,1))</f>
        <v>45760.172402766199</v>
      </c>
      <c r="K750" s="4" t="s">
        <v>2714</v>
      </c>
      <c r="L750" s="1">
        <f>((((bot_orders[[#This Row],[uTime]]/ 1000)+3*3600) / 86400) + DATE(1970,1,1))</f>
        <v>45760.194488611116</v>
      </c>
      <c r="M750" t="s">
        <v>34</v>
      </c>
      <c r="N750" t="s">
        <v>28</v>
      </c>
      <c r="O750" t="s">
        <v>35</v>
      </c>
      <c r="P750">
        <v>3.8730000000000002</v>
      </c>
      <c r="Q750" t="s">
        <v>36</v>
      </c>
      <c r="R750" t="s">
        <v>55</v>
      </c>
      <c r="S750">
        <v>0.48249999999999998</v>
      </c>
      <c r="T750">
        <v>0.48249999999999998</v>
      </c>
      <c r="U750">
        <v>3.8730000000000002</v>
      </c>
      <c r="V750">
        <v>-3.0983999999999999E-3</v>
      </c>
      <c r="W750" t="s">
        <v>39</v>
      </c>
      <c r="X750" s="4">
        <f>IF(bot_orders[[#This Row],[side]]="sell", bot_orders[[#This Row],[accFillSz]]*bot_orders[[#This Row],[avgPx]] + bot_orders[[#This Row],[fee]], -bot_orders[[#This Row],[accFillSz]]*bot_orders[[#This Row],[avgPx]])</f>
        <v>-1.8687225000000001</v>
      </c>
      <c r="Y750" s="4">
        <f>IF(bot_orders[[#This Row],[side]]="buy", bot_orders[[#This Row],[accFillSz]] + bot_orders[[#This Row],[fee]], -bot_orders[[#This Row],[accFillSz]])</f>
        <v>3.8699016000000004</v>
      </c>
      <c r="Z750" s="4">
        <f>IF(bot_orders[[#This Row],[side]]="sell",bot_orders[[#This Row],[accFillSz]]*bot_orders[[#This Row],[avgPx]]+bot_orders[[#This Row],[fee]], 0)</f>
        <v>0</v>
      </c>
      <c r="AA750" s="4">
        <f>IF(bot_orders[[#This Row],[side]]="sell",-bot_orders[[#This Row],[accFillSz]],bot_orders[[#This Row],[accFillSz]]+bot_orders[[#This Row],[fee]])</f>
        <v>3.8699016000000004</v>
      </c>
      <c r="AB750">
        <v>0</v>
      </c>
      <c r="AC750" t="s">
        <v>38</v>
      </c>
      <c r="AD750">
        <v>0</v>
      </c>
      <c r="AE750" t="s">
        <v>40</v>
      </c>
      <c r="AF750" t="s">
        <v>41</v>
      </c>
      <c r="AG750" t="s">
        <v>42</v>
      </c>
      <c r="AH750" t="s">
        <v>28</v>
      </c>
      <c r="AI750">
        <v>3.8699015999999999</v>
      </c>
      <c r="AJ750">
        <v>-1.8687225000000001</v>
      </c>
    </row>
    <row r="751" spans="1:36" x14ac:dyDescent="0.3">
      <c r="A751">
        <v>748</v>
      </c>
      <c r="B751" t="s">
        <v>307</v>
      </c>
      <c r="C751" t="s">
        <v>28</v>
      </c>
      <c r="D751" t="s">
        <v>29</v>
      </c>
      <c r="E751" t="s">
        <v>30</v>
      </c>
      <c r="F751" t="s">
        <v>31</v>
      </c>
      <c r="G751" t="s">
        <v>1121</v>
      </c>
      <c r="H751" t="s">
        <v>2715</v>
      </c>
      <c r="I751" s="4" t="s">
        <v>2716</v>
      </c>
      <c r="J751" s="1">
        <f>((((bot_orders[[#This Row],[cTime]]/ 1000)+3*3600) / 86400) + DATE(1970,1,1))</f>
        <v>45760.18828091435</v>
      </c>
      <c r="K751" s="4" t="s">
        <v>2717</v>
      </c>
      <c r="L751" s="1">
        <f>((((bot_orders[[#This Row],[uTime]]/ 1000)+3*3600) / 86400) + DATE(1970,1,1))</f>
        <v>45760.188749456021</v>
      </c>
      <c r="M751" t="s">
        <v>34</v>
      </c>
      <c r="N751" t="s">
        <v>28</v>
      </c>
      <c r="O751" t="s">
        <v>35</v>
      </c>
      <c r="P751">
        <v>3.8730000000000002</v>
      </c>
      <c r="Q751" t="s">
        <v>36</v>
      </c>
      <c r="R751" t="s">
        <v>55</v>
      </c>
      <c r="S751">
        <v>0.48499999999999999</v>
      </c>
      <c r="T751">
        <v>0.48499999999999999</v>
      </c>
      <c r="U751">
        <v>3.8730000000000002</v>
      </c>
      <c r="V751">
        <v>-3.0983999999999999E-3</v>
      </c>
      <c r="W751" t="s">
        <v>39</v>
      </c>
      <c r="X751" s="4">
        <f>IF(bot_orders[[#This Row],[side]]="sell", bot_orders[[#This Row],[accFillSz]]*bot_orders[[#This Row],[avgPx]] + bot_orders[[#This Row],[fee]], -bot_orders[[#This Row],[accFillSz]]*bot_orders[[#This Row],[avgPx]])</f>
        <v>-1.8784050000000001</v>
      </c>
      <c r="Y751" s="4">
        <f>IF(bot_orders[[#This Row],[side]]="buy", bot_orders[[#This Row],[accFillSz]] + bot_orders[[#This Row],[fee]], -bot_orders[[#This Row],[accFillSz]])</f>
        <v>3.8699016000000004</v>
      </c>
      <c r="Z751" s="4">
        <f>IF(bot_orders[[#This Row],[side]]="sell",bot_orders[[#This Row],[accFillSz]]*bot_orders[[#This Row],[avgPx]]+bot_orders[[#This Row],[fee]], 0)</f>
        <v>0</v>
      </c>
      <c r="AA751" s="4">
        <f>IF(bot_orders[[#This Row],[side]]="sell",-bot_orders[[#This Row],[accFillSz]],bot_orders[[#This Row],[accFillSz]]+bot_orders[[#This Row],[fee]])</f>
        <v>3.8699016000000004</v>
      </c>
      <c r="AB751">
        <v>0</v>
      </c>
      <c r="AC751" t="s">
        <v>38</v>
      </c>
      <c r="AD751">
        <v>0</v>
      </c>
      <c r="AE751" t="s">
        <v>40</v>
      </c>
      <c r="AF751" t="s">
        <v>41</v>
      </c>
      <c r="AG751" t="s">
        <v>42</v>
      </c>
      <c r="AH751" t="s">
        <v>28</v>
      </c>
      <c r="AI751">
        <v>3.8699015999999999</v>
      </c>
      <c r="AJ751">
        <v>-1.8784050000000001</v>
      </c>
    </row>
    <row r="752" spans="1:36" x14ac:dyDescent="0.3">
      <c r="A752">
        <v>749</v>
      </c>
      <c r="B752" t="s">
        <v>307</v>
      </c>
      <c r="C752" t="s">
        <v>28</v>
      </c>
      <c r="D752" t="s">
        <v>29</v>
      </c>
      <c r="E752" t="s">
        <v>30</v>
      </c>
      <c r="F752" t="s">
        <v>31</v>
      </c>
      <c r="G752" t="s">
        <v>1121</v>
      </c>
      <c r="H752" t="s">
        <v>2718</v>
      </c>
      <c r="I752" s="4" t="s">
        <v>2719</v>
      </c>
      <c r="J752" s="1">
        <f>((((bot_orders[[#This Row],[cTime]]/ 1000)+3*3600) / 86400) + DATE(1970,1,1))</f>
        <v>45760.188749479166</v>
      </c>
      <c r="K752" s="4" t="s">
        <v>2720</v>
      </c>
      <c r="L752" s="1">
        <f>((((bot_orders[[#This Row],[uTime]]/ 1000)+3*3600) / 86400) + DATE(1970,1,1))</f>
        <v>45760.419387881942</v>
      </c>
      <c r="M752" t="s">
        <v>34</v>
      </c>
      <c r="N752" t="s">
        <v>28</v>
      </c>
      <c r="O752" t="s">
        <v>35</v>
      </c>
      <c r="P752">
        <v>3.8690000000000002</v>
      </c>
      <c r="Q752" t="s">
        <v>36</v>
      </c>
      <c r="R752" t="s">
        <v>37</v>
      </c>
      <c r="S752">
        <v>0.48749999999999999</v>
      </c>
      <c r="T752">
        <v>0.48749999999999999</v>
      </c>
      <c r="U752">
        <v>3.8690000000000002</v>
      </c>
      <c r="V752">
        <v>-1.50891E-3</v>
      </c>
      <c r="W752" t="s">
        <v>38</v>
      </c>
      <c r="X752" s="4">
        <f>IF(bot_orders[[#This Row],[side]]="sell", bot_orders[[#This Row],[accFillSz]]*bot_orders[[#This Row],[avgPx]] + bot_orders[[#This Row],[fee]], -bot_orders[[#This Row],[accFillSz]]*bot_orders[[#This Row],[avgPx]])</f>
        <v>1.8846285899999999</v>
      </c>
      <c r="Y752" s="4">
        <f>IF(bot_orders[[#This Row],[side]]="buy", bot_orders[[#This Row],[accFillSz]] + bot_orders[[#This Row],[fee]], -bot_orders[[#This Row],[accFillSz]])</f>
        <v>-3.8690000000000002</v>
      </c>
      <c r="Z752" s="4">
        <f>IF(bot_orders[[#This Row],[side]]="sell",bot_orders[[#This Row],[accFillSz]]*bot_orders[[#This Row],[avgPx]]+bot_orders[[#This Row],[fee]], 0)</f>
        <v>1.8846285899999999</v>
      </c>
      <c r="AA752" s="4">
        <f>IF(bot_orders[[#This Row],[side]]="sell",-bot_orders[[#This Row],[accFillSz]],bot_orders[[#This Row],[accFillSz]]+bot_orders[[#This Row],[fee]])</f>
        <v>-3.8690000000000002</v>
      </c>
      <c r="AB752">
        <v>0</v>
      </c>
      <c r="AC752" t="s">
        <v>39</v>
      </c>
      <c r="AD752">
        <v>0</v>
      </c>
      <c r="AE752" t="s">
        <v>40</v>
      </c>
      <c r="AF752" t="s">
        <v>41</v>
      </c>
      <c r="AG752" t="s">
        <v>42</v>
      </c>
      <c r="AH752" t="s">
        <v>28</v>
      </c>
      <c r="AI752">
        <v>-3.8690000000000002</v>
      </c>
      <c r="AJ752">
        <v>1.8846285899999999</v>
      </c>
    </row>
    <row r="753" spans="1:36" x14ac:dyDescent="0.3">
      <c r="A753">
        <v>750</v>
      </c>
      <c r="B753" t="s">
        <v>307</v>
      </c>
      <c r="C753" t="s">
        <v>28</v>
      </c>
      <c r="D753" t="s">
        <v>29</v>
      </c>
      <c r="E753" t="s">
        <v>30</v>
      </c>
      <c r="F753" t="s">
        <v>31</v>
      </c>
      <c r="G753" t="s">
        <v>1118</v>
      </c>
      <c r="H753" t="s">
        <v>2721</v>
      </c>
      <c r="I753" s="4" t="s">
        <v>2722</v>
      </c>
      <c r="J753" s="1">
        <f>((((bot_orders[[#This Row],[cTime]]/ 1000)+3*3600) / 86400) + DATE(1970,1,1))</f>
        <v>45760.194488634261</v>
      </c>
      <c r="K753" s="4" t="s">
        <v>2723</v>
      </c>
      <c r="L753" s="1">
        <f>((((bot_orders[[#This Row],[uTime]]/ 1000)+3*3600) / 86400) + DATE(1970,1,1))</f>
        <v>45760.419363136578</v>
      </c>
      <c r="M753" t="s">
        <v>34</v>
      </c>
      <c r="N753" t="s">
        <v>28</v>
      </c>
      <c r="O753" t="s">
        <v>35</v>
      </c>
      <c r="P753">
        <v>3.8690000000000002</v>
      </c>
      <c r="Q753" t="s">
        <v>36</v>
      </c>
      <c r="R753" t="s">
        <v>37</v>
      </c>
      <c r="S753">
        <v>0.48499999999999999</v>
      </c>
      <c r="T753">
        <v>0.48499999999999999</v>
      </c>
      <c r="U753">
        <v>3.8690000000000002</v>
      </c>
      <c r="V753">
        <v>-1.5011720000000001E-3</v>
      </c>
      <c r="W753" t="s">
        <v>38</v>
      </c>
      <c r="X753" s="4">
        <f>IF(bot_orders[[#This Row],[side]]="sell", bot_orders[[#This Row],[accFillSz]]*bot_orders[[#This Row],[avgPx]] + bot_orders[[#This Row],[fee]], -bot_orders[[#This Row],[accFillSz]]*bot_orders[[#This Row],[avgPx]])</f>
        <v>1.8749638280000001</v>
      </c>
      <c r="Y753" s="4">
        <f>IF(bot_orders[[#This Row],[side]]="buy", bot_orders[[#This Row],[accFillSz]] + bot_orders[[#This Row],[fee]], -bot_orders[[#This Row],[accFillSz]])</f>
        <v>-3.8690000000000002</v>
      </c>
      <c r="Z753" s="4">
        <f>IF(bot_orders[[#This Row],[side]]="sell",bot_orders[[#This Row],[accFillSz]]*bot_orders[[#This Row],[avgPx]]+bot_orders[[#This Row],[fee]], 0)</f>
        <v>1.8749638280000001</v>
      </c>
      <c r="AA753" s="4">
        <f>IF(bot_orders[[#This Row],[side]]="sell",-bot_orders[[#This Row],[accFillSz]],bot_orders[[#This Row],[accFillSz]]+bot_orders[[#This Row],[fee]])</f>
        <v>-3.8690000000000002</v>
      </c>
      <c r="AB753">
        <v>0</v>
      </c>
      <c r="AC753" t="s">
        <v>39</v>
      </c>
      <c r="AD753">
        <v>0</v>
      </c>
      <c r="AE753" t="s">
        <v>40</v>
      </c>
      <c r="AF753" t="s">
        <v>41</v>
      </c>
      <c r="AG753" t="s">
        <v>42</v>
      </c>
      <c r="AH753" t="s">
        <v>28</v>
      </c>
      <c r="AI753">
        <v>-3.8690000000000002</v>
      </c>
      <c r="AJ753">
        <v>1.87496383</v>
      </c>
    </row>
    <row r="754" spans="1:36" x14ac:dyDescent="0.3">
      <c r="A754">
        <v>751</v>
      </c>
      <c r="B754" t="s">
        <v>307</v>
      </c>
      <c r="C754" t="s">
        <v>28</v>
      </c>
      <c r="D754" t="s">
        <v>29</v>
      </c>
      <c r="E754" t="s">
        <v>30</v>
      </c>
      <c r="F754" t="s">
        <v>31</v>
      </c>
      <c r="G754" t="s">
        <v>1115</v>
      </c>
      <c r="H754" t="s">
        <v>2724</v>
      </c>
      <c r="I754" s="4" t="s">
        <v>2725</v>
      </c>
      <c r="J754" s="1">
        <f>((((bot_orders[[#This Row],[cTime]]/ 1000)+3*3600) / 86400) + DATE(1970,1,1))</f>
        <v>45760.228600138886</v>
      </c>
      <c r="K754" s="4" t="s">
        <v>2726</v>
      </c>
      <c r="L754" s="1">
        <f>((((bot_orders[[#This Row],[uTime]]/ 1000)+3*3600) / 86400) + DATE(1970,1,1))</f>
        <v>45760.237438275464</v>
      </c>
      <c r="M754" t="s">
        <v>34</v>
      </c>
      <c r="N754" t="s">
        <v>28</v>
      </c>
      <c r="O754" t="s">
        <v>35</v>
      </c>
      <c r="P754">
        <v>3.8690000000000002</v>
      </c>
      <c r="Q754" t="s">
        <v>36</v>
      </c>
      <c r="R754" t="s">
        <v>37</v>
      </c>
      <c r="S754">
        <v>0.48249999999999998</v>
      </c>
      <c r="T754">
        <v>0.48249999999999998</v>
      </c>
      <c r="U754">
        <v>3.8690000000000002</v>
      </c>
      <c r="V754">
        <v>-1.4934340000000001E-3</v>
      </c>
      <c r="W754" t="s">
        <v>38</v>
      </c>
      <c r="X754" s="4">
        <f>IF(bot_orders[[#This Row],[side]]="sell", bot_orders[[#This Row],[accFillSz]]*bot_orders[[#This Row],[avgPx]] + bot_orders[[#This Row],[fee]], -bot_orders[[#This Row],[accFillSz]]*bot_orders[[#This Row],[avgPx]])</f>
        <v>1.8652990660000002</v>
      </c>
      <c r="Y754" s="4">
        <f>IF(bot_orders[[#This Row],[side]]="buy", bot_orders[[#This Row],[accFillSz]] + bot_orders[[#This Row],[fee]], -bot_orders[[#This Row],[accFillSz]])</f>
        <v>-3.8690000000000002</v>
      </c>
      <c r="Z754" s="4">
        <f>IF(bot_orders[[#This Row],[side]]="sell",bot_orders[[#This Row],[accFillSz]]*bot_orders[[#This Row],[avgPx]]+bot_orders[[#This Row],[fee]], 0)</f>
        <v>1.8652990660000002</v>
      </c>
      <c r="AA754" s="4">
        <f>IF(bot_orders[[#This Row],[side]]="sell",-bot_orders[[#This Row],[accFillSz]],bot_orders[[#This Row],[accFillSz]]+bot_orders[[#This Row],[fee]])</f>
        <v>-3.8690000000000002</v>
      </c>
      <c r="AB754">
        <v>0</v>
      </c>
      <c r="AC754" t="s">
        <v>39</v>
      </c>
      <c r="AD754">
        <v>0</v>
      </c>
      <c r="AE754" t="s">
        <v>40</v>
      </c>
      <c r="AF754" t="s">
        <v>41</v>
      </c>
      <c r="AG754" t="s">
        <v>42</v>
      </c>
      <c r="AH754" t="s">
        <v>28</v>
      </c>
      <c r="AI754">
        <v>-3.8690000000000002</v>
      </c>
      <c r="AJ754">
        <v>1.8652990700000001</v>
      </c>
    </row>
    <row r="755" spans="1:36" x14ac:dyDescent="0.3">
      <c r="A755">
        <v>752</v>
      </c>
      <c r="B755" t="s">
        <v>307</v>
      </c>
      <c r="C755" t="s">
        <v>28</v>
      </c>
      <c r="D755" t="s">
        <v>29</v>
      </c>
      <c r="E755" t="s">
        <v>30</v>
      </c>
      <c r="F755" t="s">
        <v>31</v>
      </c>
      <c r="G755" t="s">
        <v>1111</v>
      </c>
      <c r="H755" t="s">
        <v>2727</v>
      </c>
      <c r="I755" s="4" t="s">
        <v>2728</v>
      </c>
      <c r="J755" s="1">
        <f>((((bot_orders[[#This Row],[cTime]]/ 1000)+3*3600) / 86400) + DATE(1970,1,1))</f>
        <v>45760.237438287033</v>
      </c>
      <c r="K755" s="4" t="s">
        <v>2729</v>
      </c>
      <c r="L755" s="1">
        <f>((((bot_orders[[#This Row],[uTime]]/ 1000)+3*3600) / 86400) + DATE(1970,1,1))</f>
        <v>45760.242056863426</v>
      </c>
      <c r="M755" t="s">
        <v>34</v>
      </c>
      <c r="N755" t="s">
        <v>28</v>
      </c>
      <c r="O755" t="s">
        <v>35</v>
      </c>
      <c r="P755">
        <v>3.8730000000000002</v>
      </c>
      <c r="Q755" t="s">
        <v>36</v>
      </c>
      <c r="R755" t="s">
        <v>55</v>
      </c>
      <c r="S755">
        <v>0.48</v>
      </c>
      <c r="T755">
        <v>0.48</v>
      </c>
      <c r="U755">
        <v>3.8730000000000002</v>
      </c>
      <c r="V755">
        <v>-3.0983999999999999E-3</v>
      </c>
      <c r="W755" t="s">
        <v>39</v>
      </c>
      <c r="X755" s="4">
        <f>IF(bot_orders[[#This Row],[side]]="sell", bot_orders[[#This Row],[accFillSz]]*bot_orders[[#This Row],[avgPx]] + bot_orders[[#This Row],[fee]], -bot_orders[[#This Row],[accFillSz]]*bot_orders[[#This Row],[avgPx]])</f>
        <v>-1.85904</v>
      </c>
      <c r="Y755" s="4">
        <f>IF(bot_orders[[#This Row],[side]]="buy", bot_orders[[#This Row],[accFillSz]] + bot_orders[[#This Row],[fee]], -bot_orders[[#This Row],[accFillSz]])</f>
        <v>3.8699016000000004</v>
      </c>
      <c r="Z755" s="4">
        <f>IF(bot_orders[[#This Row],[side]]="sell",bot_orders[[#This Row],[accFillSz]]*bot_orders[[#This Row],[avgPx]]+bot_orders[[#This Row],[fee]], 0)</f>
        <v>0</v>
      </c>
      <c r="AA755" s="4">
        <f>IF(bot_orders[[#This Row],[side]]="sell",-bot_orders[[#This Row],[accFillSz]],bot_orders[[#This Row],[accFillSz]]+bot_orders[[#This Row],[fee]])</f>
        <v>3.8699016000000004</v>
      </c>
      <c r="AB755">
        <v>0</v>
      </c>
      <c r="AC755" t="s">
        <v>38</v>
      </c>
      <c r="AD755">
        <v>0</v>
      </c>
      <c r="AE755" t="s">
        <v>40</v>
      </c>
      <c r="AF755" t="s">
        <v>41</v>
      </c>
      <c r="AG755" t="s">
        <v>42</v>
      </c>
      <c r="AH755" t="s">
        <v>28</v>
      </c>
      <c r="AI755">
        <v>3.8699015999999999</v>
      </c>
      <c r="AJ755">
        <v>-1.85904</v>
      </c>
    </row>
    <row r="756" spans="1:36" x14ac:dyDescent="0.3">
      <c r="A756">
        <v>753</v>
      </c>
      <c r="B756" t="s">
        <v>307</v>
      </c>
      <c r="C756" t="s">
        <v>28</v>
      </c>
      <c r="D756" t="s">
        <v>29</v>
      </c>
      <c r="E756" t="s">
        <v>30</v>
      </c>
      <c r="F756" t="s">
        <v>31</v>
      </c>
      <c r="G756" t="s">
        <v>1111</v>
      </c>
      <c r="H756" t="s">
        <v>2730</v>
      </c>
      <c r="I756" s="4" t="s">
        <v>2731</v>
      </c>
      <c r="J756" s="1">
        <f>((((bot_orders[[#This Row],[cTime]]/ 1000)+3*3600) / 86400) + DATE(1970,1,1))</f>
        <v>45760.242056886578</v>
      </c>
      <c r="K756" s="4" t="s">
        <v>2732</v>
      </c>
      <c r="L756" s="1">
        <f>((((bot_orders[[#This Row],[uTime]]/ 1000)+3*3600) / 86400) + DATE(1970,1,1))</f>
        <v>45760.249225833337</v>
      </c>
      <c r="M756" t="s">
        <v>34</v>
      </c>
      <c r="N756" t="s">
        <v>28</v>
      </c>
      <c r="O756" t="s">
        <v>35</v>
      </c>
      <c r="P756">
        <v>3.8690000000000002</v>
      </c>
      <c r="Q756" t="s">
        <v>36</v>
      </c>
      <c r="R756" t="s">
        <v>37</v>
      </c>
      <c r="S756">
        <v>0.48249999999999998</v>
      </c>
      <c r="T756">
        <v>0.48249999999999998</v>
      </c>
      <c r="U756">
        <v>3.8690000000000002</v>
      </c>
      <c r="V756">
        <v>-1.4934340000000001E-3</v>
      </c>
      <c r="W756" t="s">
        <v>38</v>
      </c>
      <c r="X756" s="4">
        <f>IF(bot_orders[[#This Row],[side]]="sell", bot_orders[[#This Row],[accFillSz]]*bot_orders[[#This Row],[avgPx]] + bot_orders[[#This Row],[fee]], -bot_orders[[#This Row],[accFillSz]]*bot_orders[[#This Row],[avgPx]])</f>
        <v>1.8652990660000002</v>
      </c>
      <c r="Y756" s="4">
        <f>IF(bot_orders[[#This Row],[side]]="buy", bot_orders[[#This Row],[accFillSz]] + bot_orders[[#This Row],[fee]], -bot_orders[[#This Row],[accFillSz]])</f>
        <v>-3.8690000000000002</v>
      </c>
      <c r="Z756" s="4">
        <f>IF(bot_orders[[#This Row],[side]]="sell",bot_orders[[#This Row],[accFillSz]]*bot_orders[[#This Row],[avgPx]]+bot_orders[[#This Row],[fee]], 0)</f>
        <v>1.8652990660000002</v>
      </c>
      <c r="AA756" s="4">
        <f>IF(bot_orders[[#This Row],[side]]="sell",-bot_orders[[#This Row],[accFillSz]],bot_orders[[#This Row],[accFillSz]]+bot_orders[[#This Row],[fee]])</f>
        <v>-3.8690000000000002</v>
      </c>
      <c r="AB756">
        <v>0</v>
      </c>
      <c r="AC756" t="s">
        <v>39</v>
      </c>
      <c r="AD756">
        <v>0</v>
      </c>
      <c r="AE756" t="s">
        <v>40</v>
      </c>
      <c r="AF756" t="s">
        <v>41</v>
      </c>
      <c r="AG756" t="s">
        <v>42</v>
      </c>
      <c r="AH756" t="s">
        <v>28</v>
      </c>
      <c r="AI756">
        <v>-3.8690000000000002</v>
      </c>
      <c r="AJ756">
        <v>1.8652990700000001</v>
      </c>
    </row>
    <row r="757" spans="1:36" x14ac:dyDescent="0.3">
      <c r="A757">
        <v>754</v>
      </c>
      <c r="B757" t="s">
        <v>307</v>
      </c>
      <c r="C757" t="s">
        <v>28</v>
      </c>
      <c r="D757" t="s">
        <v>29</v>
      </c>
      <c r="E757" t="s">
        <v>30</v>
      </c>
      <c r="F757" t="s">
        <v>31</v>
      </c>
      <c r="G757" t="s">
        <v>1429</v>
      </c>
      <c r="H757" t="s">
        <v>2733</v>
      </c>
      <c r="I757" s="4" t="s">
        <v>2734</v>
      </c>
      <c r="J757" s="1">
        <f>((((bot_orders[[#This Row],[cTime]]/ 1000)+3*3600) / 86400) + DATE(1970,1,1))</f>
        <v>45760.249225856482</v>
      </c>
      <c r="K757" s="4" t="s">
        <v>2735</v>
      </c>
      <c r="L757" s="1">
        <f>((((bot_orders[[#This Row],[uTime]]/ 1000)+3*3600) / 86400) + DATE(1970,1,1))</f>
        <v>45760.298904583331</v>
      </c>
      <c r="M757" t="s">
        <v>34</v>
      </c>
      <c r="N757" t="s">
        <v>28</v>
      </c>
      <c r="O757" t="s">
        <v>35</v>
      </c>
      <c r="P757">
        <v>3.8730000000000002</v>
      </c>
      <c r="Q757" t="s">
        <v>36</v>
      </c>
      <c r="R757" t="s">
        <v>55</v>
      </c>
      <c r="S757">
        <v>0.48</v>
      </c>
      <c r="T757">
        <v>0.48</v>
      </c>
      <c r="U757">
        <v>3.8730000000000002</v>
      </c>
      <c r="V757">
        <v>-3.0983999999999999E-3</v>
      </c>
      <c r="W757" t="s">
        <v>39</v>
      </c>
      <c r="X757" s="4">
        <f>IF(bot_orders[[#This Row],[side]]="sell", bot_orders[[#This Row],[accFillSz]]*bot_orders[[#This Row],[avgPx]] + bot_orders[[#This Row],[fee]], -bot_orders[[#This Row],[accFillSz]]*bot_orders[[#This Row],[avgPx]])</f>
        <v>-1.85904</v>
      </c>
      <c r="Y757" s="4">
        <f>IF(bot_orders[[#This Row],[side]]="buy", bot_orders[[#This Row],[accFillSz]] + bot_orders[[#This Row],[fee]], -bot_orders[[#This Row],[accFillSz]])</f>
        <v>3.8699016000000004</v>
      </c>
      <c r="Z757" s="4">
        <f>IF(bot_orders[[#This Row],[side]]="sell",bot_orders[[#This Row],[accFillSz]]*bot_orders[[#This Row],[avgPx]]+bot_orders[[#This Row],[fee]], 0)</f>
        <v>0</v>
      </c>
      <c r="AA757" s="4">
        <f>IF(bot_orders[[#This Row],[side]]="sell",-bot_orders[[#This Row],[accFillSz]],bot_orders[[#This Row],[accFillSz]]+bot_orders[[#This Row],[fee]])</f>
        <v>3.8699016000000004</v>
      </c>
      <c r="AB757">
        <v>0</v>
      </c>
      <c r="AC757" t="s">
        <v>38</v>
      </c>
      <c r="AD757">
        <v>0</v>
      </c>
      <c r="AE757" t="s">
        <v>40</v>
      </c>
      <c r="AF757" t="s">
        <v>41</v>
      </c>
      <c r="AG757" t="s">
        <v>42</v>
      </c>
      <c r="AH757" t="s">
        <v>28</v>
      </c>
      <c r="AI757">
        <v>3.8699015999999999</v>
      </c>
      <c r="AJ757">
        <v>-1.85904</v>
      </c>
    </row>
    <row r="758" spans="1:36" x14ac:dyDescent="0.3">
      <c r="A758">
        <v>755</v>
      </c>
      <c r="B758" t="s">
        <v>307</v>
      </c>
      <c r="C758" t="s">
        <v>28</v>
      </c>
      <c r="D758" t="s">
        <v>29</v>
      </c>
      <c r="E758" t="s">
        <v>30</v>
      </c>
      <c r="F758" t="s">
        <v>31</v>
      </c>
      <c r="G758" t="s">
        <v>1429</v>
      </c>
      <c r="H758" t="s">
        <v>2736</v>
      </c>
      <c r="I758" s="4" t="s">
        <v>2737</v>
      </c>
      <c r="J758" s="1">
        <f>((((bot_orders[[#This Row],[cTime]]/ 1000)+3*3600) / 86400) + DATE(1970,1,1))</f>
        <v>45760.298904606483</v>
      </c>
      <c r="K758" s="4" t="s">
        <v>2738</v>
      </c>
      <c r="L758" s="1">
        <f>((((bot_orders[[#This Row],[uTime]]/ 1000)+3*3600) / 86400) + DATE(1970,1,1))</f>
        <v>45760.414975266205</v>
      </c>
      <c r="M758" t="s">
        <v>34</v>
      </c>
      <c r="N758" t="s">
        <v>28</v>
      </c>
      <c r="O758" t="s">
        <v>35</v>
      </c>
      <c r="P758">
        <v>3.8690000000000002</v>
      </c>
      <c r="Q758" t="s">
        <v>36</v>
      </c>
      <c r="R758" t="s">
        <v>37</v>
      </c>
      <c r="S758">
        <v>0.48249999999999998</v>
      </c>
      <c r="T758">
        <v>0.48249999999999998</v>
      </c>
      <c r="U758">
        <v>3.8690000000000002</v>
      </c>
      <c r="V758">
        <v>-1.4934340000000001E-3</v>
      </c>
      <c r="W758" t="s">
        <v>38</v>
      </c>
      <c r="X758" s="4">
        <f>IF(bot_orders[[#This Row],[side]]="sell", bot_orders[[#This Row],[accFillSz]]*bot_orders[[#This Row],[avgPx]] + bot_orders[[#This Row],[fee]], -bot_orders[[#This Row],[accFillSz]]*bot_orders[[#This Row],[avgPx]])</f>
        <v>1.8652990660000002</v>
      </c>
      <c r="Y758" s="4">
        <f>IF(bot_orders[[#This Row],[side]]="buy", bot_orders[[#This Row],[accFillSz]] + bot_orders[[#This Row],[fee]], -bot_orders[[#This Row],[accFillSz]])</f>
        <v>-3.8690000000000002</v>
      </c>
      <c r="Z758" s="4">
        <f>IF(bot_orders[[#This Row],[side]]="sell",bot_orders[[#This Row],[accFillSz]]*bot_orders[[#This Row],[avgPx]]+bot_orders[[#This Row],[fee]], 0)</f>
        <v>1.8652990660000002</v>
      </c>
      <c r="AA758" s="4">
        <f>IF(bot_orders[[#This Row],[side]]="sell",-bot_orders[[#This Row],[accFillSz]],bot_orders[[#This Row],[accFillSz]]+bot_orders[[#This Row],[fee]])</f>
        <v>-3.8690000000000002</v>
      </c>
      <c r="AB758">
        <v>0</v>
      </c>
      <c r="AC758" t="s">
        <v>39</v>
      </c>
      <c r="AD758">
        <v>0</v>
      </c>
      <c r="AE758" t="s">
        <v>40</v>
      </c>
      <c r="AF758" t="s">
        <v>41</v>
      </c>
      <c r="AG758" t="s">
        <v>42</v>
      </c>
      <c r="AH758" t="s">
        <v>28</v>
      </c>
      <c r="AI758">
        <v>-3.8690000000000002</v>
      </c>
      <c r="AJ758">
        <v>1.8652990700000001</v>
      </c>
    </row>
    <row r="759" spans="1:36" x14ac:dyDescent="0.3">
      <c r="A759">
        <v>756</v>
      </c>
      <c r="B759" t="s">
        <v>307</v>
      </c>
      <c r="C759" t="s">
        <v>28</v>
      </c>
      <c r="D759" t="s">
        <v>29</v>
      </c>
      <c r="E759" t="s">
        <v>30</v>
      </c>
      <c r="F759" t="s">
        <v>31</v>
      </c>
      <c r="G759" t="s">
        <v>1437</v>
      </c>
      <c r="H759" t="s">
        <v>2739</v>
      </c>
      <c r="I759" s="4" t="s">
        <v>2740</v>
      </c>
      <c r="J759" s="1">
        <f>((((bot_orders[[#This Row],[cTime]]/ 1000)+3*3600) / 86400) + DATE(1970,1,1))</f>
        <v>45760.305779421295</v>
      </c>
      <c r="K759" s="4" t="s">
        <v>2741</v>
      </c>
      <c r="L759" s="1">
        <f>((((bot_orders[[#This Row],[uTime]]/ 1000)+3*3600) / 86400) + DATE(1970,1,1))</f>
        <v>45760.323836006944</v>
      </c>
      <c r="M759" t="s">
        <v>34</v>
      </c>
      <c r="N759" t="s">
        <v>28</v>
      </c>
      <c r="O759" t="s">
        <v>35</v>
      </c>
      <c r="P759">
        <v>3.8690000000000002</v>
      </c>
      <c r="Q759" t="s">
        <v>36</v>
      </c>
      <c r="R759" t="s">
        <v>37</v>
      </c>
      <c r="S759">
        <v>0.48</v>
      </c>
      <c r="T759">
        <v>0.48</v>
      </c>
      <c r="U759">
        <v>3.8690000000000002</v>
      </c>
      <c r="V759">
        <v>-1.4856959999999999E-3</v>
      </c>
      <c r="W759" t="s">
        <v>38</v>
      </c>
      <c r="X759" s="4">
        <f>IF(bot_orders[[#This Row],[side]]="sell", bot_orders[[#This Row],[accFillSz]]*bot_orders[[#This Row],[avgPx]] + bot_orders[[#This Row],[fee]], -bot_orders[[#This Row],[accFillSz]]*bot_orders[[#This Row],[avgPx]])</f>
        <v>1.8556343040000001</v>
      </c>
      <c r="Y759" s="4">
        <f>IF(bot_orders[[#This Row],[side]]="buy", bot_orders[[#This Row],[accFillSz]] + bot_orders[[#This Row],[fee]], -bot_orders[[#This Row],[accFillSz]])</f>
        <v>-3.8690000000000002</v>
      </c>
      <c r="Z759" s="4">
        <f>IF(bot_orders[[#This Row],[side]]="sell",bot_orders[[#This Row],[accFillSz]]*bot_orders[[#This Row],[avgPx]]+bot_orders[[#This Row],[fee]], 0)</f>
        <v>1.8556343040000001</v>
      </c>
      <c r="AA759" s="4">
        <f>IF(bot_orders[[#This Row],[side]]="sell",-bot_orders[[#This Row],[accFillSz]],bot_orders[[#This Row],[accFillSz]]+bot_orders[[#This Row],[fee]])</f>
        <v>-3.8690000000000002</v>
      </c>
      <c r="AB759">
        <v>0</v>
      </c>
      <c r="AC759" t="s">
        <v>39</v>
      </c>
      <c r="AD759">
        <v>0</v>
      </c>
      <c r="AE759" t="s">
        <v>40</v>
      </c>
      <c r="AF759" t="s">
        <v>41</v>
      </c>
      <c r="AG759" t="s">
        <v>42</v>
      </c>
      <c r="AH759" t="s">
        <v>28</v>
      </c>
      <c r="AI759">
        <v>-3.8690000000000002</v>
      </c>
      <c r="AJ759">
        <v>1.8556343</v>
      </c>
    </row>
    <row r="760" spans="1:36" x14ac:dyDescent="0.3">
      <c r="A760">
        <v>757</v>
      </c>
      <c r="B760" t="s">
        <v>307</v>
      </c>
      <c r="C760" t="s">
        <v>28</v>
      </c>
      <c r="D760" t="s">
        <v>29</v>
      </c>
      <c r="E760" t="s">
        <v>30</v>
      </c>
      <c r="F760" t="s">
        <v>31</v>
      </c>
      <c r="G760" t="s">
        <v>1440</v>
      </c>
      <c r="H760" t="s">
        <v>2742</v>
      </c>
      <c r="I760" s="4" t="s">
        <v>2743</v>
      </c>
      <c r="J760" s="1">
        <f>((((bot_orders[[#This Row],[cTime]]/ 1000)+3*3600) / 86400) + DATE(1970,1,1))</f>
        <v>45760.323836030089</v>
      </c>
      <c r="K760" s="4" t="s">
        <v>2744</v>
      </c>
      <c r="L760" s="1">
        <f>((((bot_orders[[#This Row],[uTime]]/ 1000)+3*3600) / 86400) + DATE(1970,1,1))</f>
        <v>45760.326709675923</v>
      </c>
      <c r="M760" t="s">
        <v>34</v>
      </c>
      <c r="N760" t="s">
        <v>28</v>
      </c>
      <c r="O760" t="s">
        <v>35</v>
      </c>
      <c r="P760">
        <v>3.8730000000000002</v>
      </c>
      <c r="Q760" t="s">
        <v>36</v>
      </c>
      <c r="R760" t="s">
        <v>55</v>
      </c>
      <c r="S760">
        <v>0.47749999999999998</v>
      </c>
      <c r="T760">
        <v>0.47749999999999998</v>
      </c>
      <c r="U760">
        <v>3.8730000000000002</v>
      </c>
      <c r="V760">
        <v>-3.0983999999999999E-3</v>
      </c>
      <c r="W760" t="s">
        <v>39</v>
      </c>
      <c r="X760" s="4">
        <f>IF(bot_orders[[#This Row],[side]]="sell", bot_orders[[#This Row],[accFillSz]]*bot_orders[[#This Row],[avgPx]] + bot_orders[[#This Row],[fee]], -bot_orders[[#This Row],[accFillSz]]*bot_orders[[#This Row],[avgPx]])</f>
        <v>-1.8493575</v>
      </c>
      <c r="Y760" s="4">
        <f>IF(bot_orders[[#This Row],[side]]="buy", bot_orders[[#This Row],[accFillSz]] + bot_orders[[#This Row],[fee]], -bot_orders[[#This Row],[accFillSz]])</f>
        <v>3.8699016000000004</v>
      </c>
      <c r="Z760" s="4">
        <f>IF(bot_orders[[#This Row],[side]]="sell",bot_orders[[#This Row],[accFillSz]]*bot_orders[[#This Row],[avgPx]]+bot_orders[[#This Row],[fee]], 0)</f>
        <v>0</v>
      </c>
      <c r="AA760" s="4">
        <f>IF(bot_orders[[#This Row],[side]]="sell",-bot_orders[[#This Row],[accFillSz]],bot_orders[[#This Row],[accFillSz]]+bot_orders[[#This Row],[fee]])</f>
        <v>3.8699016000000004</v>
      </c>
      <c r="AB760">
        <v>0</v>
      </c>
      <c r="AC760" t="s">
        <v>38</v>
      </c>
      <c r="AD760">
        <v>0</v>
      </c>
      <c r="AE760" t="s">
        <v>40</v>
      </c>
      <c r="AF760" t="s">
        <v>41</v>
      </c>
      <c r="AG760" t="s">
        <v>42</v>
      </c>
      <c r="AH760" t="s">
        <v>28</v>
      </c>
      <c r="AI760">
        <v>3.8699015999999999</v>
      </c>
      <c r="AJ760">
        <v>-1.8493575</v>
      </c>
    </row>
    <row r="761" spans="1:36" x14ac:dyDescent="0.3">
      <c r="A761">
        <v>758</v>
      </c>
      <c r="B761" t="s">
        <v>307</v>
      </c>
      <c r="C761" t="s">
        <v>28</v>
      </c>
      <c r="D761" t="s">
        <v>29</v>
      </c>
      <c r="E761" t="s">
        <v>30</v>
      </c>
      <c r="F761" t="s">
        <v>31</v>
      </c>
      <c r="G761" t="s">
        <v>1440</v>
      </c>
      <c r="H761" t="s">
        <v>2745</v>
      </c>
      <c r="I761" s="4" t="s">
        <v>2746</v>
      </c>
      <c r="J761" s="1">
        <f>((((bot_orders[[#This Row],[cTime]]/ 1000)+3*3600) / 86400) + DATE(1970,1,1))</f>
        <v>45760.326709699075</v>
      </c>
      <c r="K761" s="4" t="s">
        <v>2747</v>
      </c>
      <c r="L761" s="1">
        <f>((((bot_orders[[#This Row],[uTime]]/ 1000)+3*3600) / 86400) + DATE(1970,1,1))</f>
        <v>45760.408991550925</v>
      </c>
      <c r="M761" t="s">
        <v>34</v>
      </c>
      <c r="N761" t="s">
        <v>28</v>
      </c>
      <c r="O761" t="s">
        <v>35</v>
      </c>
      <c r="P761">
        <v>3.8690000000000002</v>
      </c>
      <c r="Q761" t="s">
        <v>36</v>
      </c>
      <c r="R761" t="s">
        <v>37</v>
      </c>
      <c r="S761">
        <v>0.48</v>
      </c>
      <c r="T761">
        <v>0.48</v>
      </c>
      <c r="U761">
        <v>3.8690000000000002</v>
      </c>
      <c r="V761">
        <v>-1.4856959999999999E-3</v>
      </c>
      <c r="W761" t="s">
        <v>38</v>
      </c>
      <c r="X761" s="4">
        <f>IF(bot_orders[[#This Row],[side]]="sell", bot_orders[[#This Row],[accFillSz]]*bot_orders[[#This Row],[avgPx]] + bot_orders[[#This Row],[fee]], -bot_orders[[#This Row],[accFillSz]]*bot_orders[[#This Row],[avgPx]])</f>
        <v>1.8556343040000001</v>
      </c>
      <c r="Y761" s="4">
        <f>IF(bot_orders[[#This Row],[side]]="buy", bot_orders[[#This Row],[accFillSz]] + bot_orders[[#This Row],[fee]], -bot_orders[[#This Row],[accFillSz]])</f>
        <v>-3.8690000000000002</v>
      </c>
      <c r="Z761" s="4">
        <f>IF(bot_orders[[#This Row],[side]]="sell",bot_orders[[#This Row],[accFillSz]]*bot_orders[[#This Row],[avgPx]]+bot_orders[[#This Row],[fee]], 0)</f>
        <v>1.8556343040000001</v>
      </c>
      <c r="AA761" s="4">
        <f>IF(bot_orders[[#This Row],[side]]="sell",-bot_orders[[#This Row],[accFillSz]],bot_orders[[#This Row],[accFillSz]]+bot_orders[[#This Row],[fee]])</f>
        <v>-3.8690000000000002</v>
      </c>
      <c r="AB761">
        <v>0</v>
      </c>
      <c r="AC761" t="s">
        <v>39</v>
      </c>
      <c r="AD761">
        <v>0</v>
      </c>
      <c r="AE761" t="s">
        <v>40</v>
      </c>
      <c r="AF761" t="s">
        <v>41</v>
      </c>
      <c r="AG761" t="s">
        <v>42</v>
      </c>
      <c r="AH761" t="s">
        <v>28</v>
      </c>
      <c r="AI761">
        <v>-3.8690000000000002</v>
      </c>
      <c r="AJ761">
        <v>1.8556343</v>
      </c>
    </row>
    <row r="762" spans="1:36" x14ac:dyDescent="0.3">
      <c r="A762">
        <v>759</v>
      </c>
      <c r="B762" t="s">
        <v>307</v>
      </c>
      <c r="C762" t="s">
        <v>28</v>
      </c>
      <c r="D762" t="s">
        <v>29</v>
      </c>
      <c r="E762" t="s">
        <v>30</v>
      </c>
      <c r="F762" t="s">
        <v>31</v>
      </c>
      <c r="G762" t="s">
        <v>1442</v>
      </c>
      <c r="H762" t="s">
        <v>2748</v>
      </c>
      <c r="I762" s="4" t="s">
        <v>2749</v>
      </c>
      <c r="J762" s="1">
        <f>((((bot_orders[[#This Row],[cTime]]/ 1000)+3*3600) / 86400) + DATE(1970,1,1))</f>
        <v>45760.343287696756</v>
      </c>
      <c r="K762" s="4" t="s">
        <v>2750</v>
      </c>
      <c r="L762" s="1">
        <f>((((bot_orders[[#This Row],[uTime]]/ 1000)+3*3600) / 86400) + DATE(1970,1,1))</f>
        <v>45760.346303773142</v>
      </c>
      <c r="M762" t="s">
        <v>34</v>
      </c>
      <c r="N762" t="s">
        <v>28</v>
      </c>
      <c r="O762" t="s">
        <v>35</v>
      </c>
      <c r="P762">
        <v>3.8690000000000002</v>
      </c>
      <c r="Q762" t="s">
        <v>36</v>
      </c>
      <c r="R762" t="s">
        <v>37</v>
      </c>
      <c r="S762">
        <v>0.47749999999999998</v>
      </c>
      <c r="T762">
        <v>0.47749999999999998</v>
      </c>
      <c r="U762">
        <v>3.8690000000000002</v>
      </c>
      <c r="V762">
        <v>-1.4779579999999999E-3</v>
      </c>
      <c r="W762" t="s">
        <v>38</v>
      </c>
      <c r="X762" s="4">
        <f>IF(bot_orders[[#This Row],[side]]="sell", bot_orders[[#This Row],[accFillSz]]*bot_orders[[#This Row],[avgPx]] + bot_orders[[#This Row],[fee]], -bot_orders[[#This Row],[accFillSz]]*bot_orders[[#This Row],[avgPx]])</f>
        <v>1.8459695420000002</v>
      </c>
      <c r="Y762" s="4">
        <f>IF(bot_orders[[#This Row],[side]]="buy", bot_orders[[#This Row],[accFillSz]] + bot_orders[[#This Row],[fee]], -bot_orders[[#This Row],[accFillSz]])</f>
        <v>-3.8690000000000002</v>
      </c>
      <c r="Z762" s="4">
        <f>IF(bot_orders[[#This Row],[side]]="sell",bot_orders[[#This Row],[accFillSz]]*bot_orders[[#This Row],[avgPx]]+bot_orders[[#This Row],[fee]], 0)</f>
        <v>1.8459695420000002</v>
      </c>
      <c r="AA762" s="4">
        <f>IF(bot_orders[[#This Row],[side]]="sell",-bot_orders[[#This Row],[accFillSz]],bot_orders[[#This Row],[accFillSz]]+bot_orders[[#This Row],[fee]])</f>
        <v>-3.8690000000000002</v>
      </c>
      <c r="AB762">
        <v>0</v>
      </c>
      <c r="AC762" t="s">
        <v>39</v>
      </c>
      <c r="AD762">
        <v>0</v>
      </c>
      <c r="AE762" t="s">
        <v>40</v>
      </c>
      <c r="AF762" t="s">
        <v>41</v>
      </c>
      <c r="AG762" t="s">
        <v>42</v>
      </c>
      <c r="AH762" t="s">
        <v>28</v>
      </c>
      <c r="AI762">
        <v>-3.8690000000000002</v>
      </c>
      <c r="AJ762">
        <v>1.84596954</v>
      </c>
    </row>
    <row r="763" spans="1:36" x14ac:dyDescent="0.3">
      <c r="A763">
        <v>760</v>
      </c>
      <c r="B763" t="s">
        <v>307</v>
      </c>
      <c r="C763" t="s">
        <v>28</v>
      </c>
      <c r="D763" t="s">
        <v>29</v>
      </c>
      <c r="E763" t="s">
        <v>30</v>
      </c>
      <c r="F763" t="s">
        <v>31</v>
      </c>
      <c r="G763" t="s">
        <v>1444</v>
      </c>
      <c r="H763" t="s">
        <v>2751</v>
      </c>
      <c r="I763" s="4" t="s">
        <v>2752</v>
      </c>
      <c r="J763" s="1">
        <f>((((bot_orders[[#This Row],[cTime]]/ 1000)+3*3600) / 86400) + DATE(1970,1,1))</f>
        <v>45760.346303796294</v>
      </c>
      <c r="K763" s="4" t="s">
        <v>2753</v>
      </c>
      <c r="L763" s="1">
        <f>((((bot_orders[[#This Row],[uTime]]/ 1000)+3*3600) / 86400) + DATE(1970,1,1))</f>
        <v>45760.379008541669</v>
      </c>
      <c r="M763" t="s">
        <v>34</v>
      </c>
      <c r="N763" t="s">
        <v>28</v>
      </c>
      <c r="O763" t="s">
        <v>35</v>
      </c>
      <c r="P763">
        <v>3.8730000000000002</v>
      </c>
      <c r="Q763" t="s">
        <v>36</v>
      </c>
      <c r="R763" t="s">
        <v>55</v>
      </c>
      <c r="S763">
        <v>0.47499999999999998</v>
      </c>
      <c r="T763">
        <v>0.47499999999999998</v>
      </c>
      <c r="U763">
        <v>3.8730000000000002</v>
      </c>
      <c r="V763">
        <v>-3.0983999999999999E-3</v>
      </c>
      <c r="W763" t="s">
        <v>39</v>
      </c>
      <c r="X763" s="4">
        <f>IF(bot_orders[[#This Row],[side]]="sell", bot_orders[[#This Row],[accFillSz]]*bot_orders[[#This Row],[avgPx]] + bot_orders[[#This Row],[fee]], -bot_orders[[#This Row],[accFillSz]]*bot_orders[[#This Row],[avgPx]])</f>
        <v>-1.8396749999999999</v>
      </c>
      <c r="Y763" s="4">
        <f>IF(bot_orders[[#This Row],[side]]="buy", bot_orders[[#This Row],[accFillSz]] + bot_orders[[#This Row],[fee]], -bot_orders[[#This Row],[accFillSz]])</f>
        <v>3.8699016000000004</v>
      </c>
      <c r="Z763" s="4">
        <f>IF(bot_orders[[#This Row],[side]]="sell",bot_orders[[#This Row],[accFillSz]]*bot_orders[[#This Row],[avgPx]]+bot_orders[[#This Row],[fee]], 0)</f>
        <v>0</v>
      </c>
      <c r="AA763" s="4">
        <f>IF(bot_orders[[#This Row],[side]]="sell",-bot_orders[[#This Row],[accFillSz]],bot_orders[[#This Row],[accFillSz]]+bot_orders[[#This Row],[fee]])</f>
        <v>3.8699016000000004</v>
      </c>
      <c r="AB763">
        <v>0</v>
      </c>
      <c r="AC763" t="s">
        <v>38</v>
      </c>
      <c r="AD763">
        <v>0</v>
      </c>
      <c r="AE763" t="s">
        <v>40</v>
      </c>
      <c r="AF763" t="s">
        <v>41</v>
      </c>
      <c r="AG763" t="s">
        <v>42</v>
      </c>
      <c r="AH763" t="s">
        <v>28</v>
      </c>
      <c r="AI763">
        <v>3.8699015999999999</v>
      </c>
      <c r="AJ763">
        <v>-1.8396749999999999</v>
      </c>
    </row>
    <row r="764" spans="1:36" x14ac:dyDescent="0.3">
      <c r="A764">
        <v>761</v>
      </c>
      <c r="B764" t="s">
        <v>307</v>
      </c>
      <c r="C764" t="s">
        <v>28</v>
      </c>
      <c r="D764" t="s">
        <v>29</v>
      </c>
      <c r="E764" t="s">
        <v>30</v>
      </c>
      <c r="F764" t="s">
        <v>31</v>
      </c>
      <c r="G764" t="s">
        <v>1444</v>
      </c>
      <c r="H764" t="s">
        <v>2754</v>
      </c>
      <c r="I764" s="4" t="s">
        <v>2755</v>
      </c>
      <c r="J764" s="1">
        <f>((((bot_orders[[#This Row],[cTime]]/ 1000)+3*3600) / 86400) + DATE(1970,1,1))</f>
        <v>45760.379008564814</v>
      </c>
      <c r="K764" s="4" t="s">
        <v>2756</v>
      </c>
      <c r="L764" s="1">
        <f>((((bot_orders[[#This Row],[uTime]]/ 1000)+3*3600) / 86400) + DATE(1970,1,1))</f>
        <v>45760.398091550924</v>
      </c>
      <c r="M764" t="s">
        <v>34</v>
      </c>
      <c r="N764" t="s">
        <v>28</v>
      </c>
      <c r="O764" t="s">
        <v>35</v>
      </c>
      <c r="P764">
        <v>3.8690000000000002</v>
      </c>
      <c r="Q764" t="s">
        <v>36</v>
      </c>
      <c r="R764" t="s">
        <v>37</v>
      </c>
      <c r="S764">
        <v>0.47749999999999998</v>
      </c>
      <c r="T764">
        <v>0.47749999999999998</v>
      </c>
      <c r="U764">
        <v>3.8690000000000002</v>
      </c>
      <c r="V764">
        <v>-1.4779579999999999E-3</v>
      </c>
      <c r="W764" t="s">
        <v>38</v>
      </c>
      <c r="X764" s="4">
        <f>IF(bot_orders[[#This Row],[side]]="sell", bot_orders[[#This Row],[accFillSz]]*bot_orders[[#This Row],[avgPx]] + bot_orders[[#This Row],[fee]], -bot_orders[[#This Row],[accFillSz]]*bot_orders[[#This Row],[avgPx]])</f>
        <v>1.8459695420000002</v>
      </c>
      <c r="Y764" s="4">
        <f>IF(bot_orders[[#This Row],[side]]="buy", bot_orders[[#This Row],[accFillSz]] + bot_orders[[#This Row],[fee]], -bot_orders[[#This Row],[accFillSz]])</f>
        <v>-3.8690000000000002</v>
      </c>
      <c r="Z764" s="4">
        <f>IF(bot_orders[[#This Row],[side]]="sell",bot_orders[[#This Row],[accFillSz]]*bot_orders[[#This Row],[avgPx]]+bot_orders[[#This Row],[fee]], 0)</f>
        <v>1.8459695420000002</v>
      </c>
      <c r="AA764" s="4">
        <f>IF(bot_orders[[#This Row],[side]]="sell",-bot_orders[[#This Row],[accFillSz]],bot_orders[[#This Row],[accFillSz]]+bot_orders[[#This Row],[fee]])</f>
        <v>-3.8690000000000002</v>
      </c>
      <c r="AB764">
        <v>0</v>
      </c>
      <c r="AC764" t="s">
        <v>39</v>
      </c>
      <c r="AD764">
        <v>0</v>
      </c>
      <c r="AE764" t="s">
        <v>40</v>
      </c>
      <c r="AF764" t="s">
        <v>41</v>
      </c>
      <c r="AG764" t="s">
        <v>42</v>
      </c>
      <c r="AH764" t="s">
        <v>28</v>
      </c>
      <c r="AI764">
        <v>-3.8690000000000002</v>
      </c>
      <c r="AJ764">
        <v>1.84596954</v>
      </c>
    </row>
    <row r="765" spans="1:36" x14ac:dyDescent="0.3">
      <c r="A765">
        <v>762</v>
      </c>
      <c r="B765" t="s">
        <v>307</v>
      </c>
      <c r="C765" t="s">
        <v>28</v>
      </c>
      <c r="D765" t="s">
        <v>29</v>
      </c>
      <c r="E765" t="s">
        <v>30</v>
      </c>
      <c r="F765" t="s">
        <v>31</v>
      </c>
      <c r="G765" t="s">
        <v>1476</v>
      </c>
      <c r="H765" t="s">
        <v>2757</v>
      </c>
      <c r="I765" s="4" t="s">
        <v>2758</v>
      </c>
      <c r="J765" s="1">
        <f>((((bot_orders[[#This Row],[cTime]]/ 1000)+3*3600) / 86400) + DATE(1970,1,1))</f>
        <v>45760.414975277774</v>
      </c>
      <c r="K765" s="4" t="s">
        <v>2759</v>
      </c>
      <c r="L765" s="1">
        <f>((((bot_orders[[#This Row],[uTime]]/ 1000)+3*3600) / 86400) + DATE(1970,1,1))</f>
        <v>45760.451340636573</v>
      </c>
      <c r="M765" t="s">
        <v>34</v>
      </c>
      <c r="N765" t="s">
        <v>28</v>
      </c>
      <c r="O765" t="s">
        <v>35</v>
      </c>
      <c r="P765">
        <v>3.8730000000000002</v>
      </c>
      <c r="Q765" t="s">
        <v>36</v>
      </c>
      <c r="R765" t="s">
        <v>55</v>
      </c>
      <c r="S765">
        <v>0.48</v>
      </c>
      <c r="T765">
        <v>0.48</v>
      </c>
      <c r="U765">
        <v>3.8730000000000002</v>
      </c>
      <c r="V765">
        <v>-3.0983999999999999E-3</v>
      </c>
      <c r="W765" t="s">
        <v>39</v>
      </c>
      <c r="X765" s="4">
        <f>IF(bot_orders[[#This Row],[side]]="sell", bot_orders[[#This Row],[accFillSz]]*bot_orders[[#This Row],[avgPx]] + bot_orders[[#This Row],[fee]], -bot_orders[[#This Row],[accFillSz]]*bot_orders[[#This Row],[avgPx]])</f>
        <v>-1.85904</v>
      </c>
      <c r="Y765" s="4">
        <f>IF(bot_orders[[#This Row],[side]]="buy", bot_orders[[#This Row],[accFillSz]] + bot_orders[[#This Row],[fee]], -bot_orders[[#This Row],[accFillSz]])</f>
        <v>3.8699016000000004</v>
      </c>
      <c r="Z765" s="4">
        <f>IF(bot_orders[[#This Row],[side]]="sell",bot_orders[[#This Row],[accFillSz]]*bot_orders[[#This Row],[avgPx]]+bot_orders[[#This Row],[fee]], 0)</f>
        <v>0</v>
      </c>
      <c r="AA765" s="4">
        <f>IF(bot_orders[[#This Row],[side]]="sell",-bot_orders[[#This Row],[accFillSz]],bot_orders[[#This Row],[accFillSz]]+bot_orders[[#This Row],[fee]])</f>
        <v>3.8699016000000004</v>
      </c>
      <c r="AB765">
        <v>0</v>
      </c>
      <c r="AC765" t="s">
        <v>38</v>
      </c>
      <c r="AD765">
        <v>0</v>
      </c>
      <c r="AE765" t="s">
        <v>40</v>
      </c>
      <c r="AF765" t="s">
        <v>41</v>
      </c>
      <c r="AG765" t="s">
        <v>42</v>
      </c>
      <c r="AH765" t="s">
        <v>28</v>
      </c>
      <c r="AI765">
        <v>3.8699015999999999</v>
      </c>
      <c r="AJ765">
        <v>-1.85904</v>
      </c>
    </row>
    <row r="766" spans="1:36" x14ac:dyDescent="0.3">
      <c r="A766">
        <v>763</v>
      </c>
      <c r="B766" t="s">
        <v>307</v>
      </c>
      <c r="C766" t="s">
        <v>28</v>
      </c>
      <c r="D766" t="s">
        <v>29</v>
      </c>
      <c r="E766" t="s">
        <v>30</v>
      </c>
      <c r="F766" t="s">
        <v>31</v>
      </c>
      <c r="G766" t="s">
        <v>1433</v>
      </c>
      <c r="H766" t="s">
        <v>2760</v>
      </c>
      <c r="I766" s="4" t="s">
        <v>2761</v>
      </c>
      <c r="J766" s="1">
        <f>((((bot_orders[[#This Row],[cTime]]/ 1000)+3*3600) / 86400) + DATE(1970,1,1))</f>
        <v>45760.419363159723</v>
      </c>
      <c r="K766" s="4" t="s">
        <v>2762</v>
      </c>
      <c r="L766" s="1">
        <f>((((bot_orders[[#This Row],[uTime]]/ 1000)+3*3600) / 86400) + DATE(1970,1,1))</f>
        <v>45760.449604050926</v>
      </c>
      <c r="M766" t="s">
        <v>34</v>
      </c>
      <c r="N766" t="s">
        <v>28</v>
      </c>
      <c r="O766" t="s">
        <v>35</v>
      </c>
      <c r="P766">
        <v>3.8730000000000002</v>
      </c>
      <c r="Q766" t="s">
        <v>36</v>
      </c>
      <c r="R766" t="s">
        <v>55</v>
      </c>
      <c r="S766">
        <v>0.48249999999999998</v>
      </c>
      <c r="T766">
        <v>0.48249999999999998</v>
      </c>
      <c r="U766">
        <v>3.8730000000000002</v>
      </c>
      <c r="V766">
        <v>-3.0983999999999999E-3</v>
      </c>
      <c r="W766" t="s">
        <v>39</v>
      </c>
      <c r="X766" s="4">
        <f>IF(bot_orders[[#This Row],[side]]="sell", bot_orders[[#This Row],[accFillSz]]*bot_orders[[#This Row],[avgPx]] + bot_orders[[#This Row],[fee]], -bot_orders[[#This Row],[accFillSz]]*bot_orders[[#This Row],[avgPx]])</f>
        <v>-1.8687225000000001</v>
      </c>
      <c r="Y766" s="4">
        <f>IF(bot_orders[[#This Row],[side]]="buy", bot_orders[[#This Row],[accFillSz]] + bot_orders[[#This Row],[fee]], -bot_orders[[#This Row],[accFillSz]])</f>
        <v>3.8699016000000004</v>
      </c>
      <c r="Z766" s="4">
        <f>IF(bot_orders[[#This Row],[side]]="sell",bot_orders[[#This Row],[accFillSz]]*bot_orders[[#This Row],[avgPx]]+bot_orders[[#This Row],[fee]], 0)</f>
        <v>0</v>
      </c>
      <c r="AA766" s="4">
        <f>IF(bot_orders[[#This Row],[side]]="sell",-bot_orders[[#This Row],[accFillSz]],bot_orders[[#This Row],[accFillSz]]+bot_orders[[#This Row],[fee]])</f>
        <v>3.8699016000000004</v>
      </c>
      <c r="AB766">
        <v>0</v>
      </c>
      <c r="AC766" t="s">
        <v>38</v>
      </c>
      <c r="AD766">
        <v>0</v>
      </c>
      <c r="AE766" t="s">
        <v>40</v>
      </c>
      <c r="AF766" t="s">
        <v>41</v>
      </c>
      <c r="AG766" t="s">
        <v>42</v>
      </c>
      <c r="AH766" t="s">
        <v>28</v>
      </c>
      <c r="AI766">
        <v>3.8699015999999999</v>
      </c>
      <c r="AJ766">
        <v>-1.8687225000000001</v>
      </c>
    </row>
    <row r="767" spans="1:36" x14ac:dyDescent="0.3">
      <c r="A767">
        <v>764</v>
      </c>
      <c r="B767" t="s">
        <v>307</v>
      </c>
      <c r="C767" t="s">
        <v>28</v>
      </c>
      <c r="D767" t="s">
        <v>29</v>
      </c>
      <c r="E767" t="s">
        <v>30</v>
      </c>
      <c r="F767" t="s">
        <v>31</v>
      </c>
      <c r="G767" t="s">
        <v>1446</v>
      </c>
      <c r="H767" t="s">
        <v>2763</v>
      </c>
      <c r="I767" s="4" t="s">
        <v>2764</v>
      </c>
      <c r="J767" s="1">
        <f>((((bot_orders[[#This Row],[cTime]]/ 1000)+3*3600) / 86400) + DATE(1970,1,1))</f>
        <v>45760.419387905094</v>
      </c>
      <c r="K767" s="4" t="s">
        <v>2765</v>
      </c>
      <c r="L767" s="1">
        <f>((((bot_orders[[#This Row],[uTime]]/ 1000)+3*3600) / 86400) + DATE(1970,1,1))</f>
        <v>45760.419567997684</v>
      </c>
      <c r="M767" t="s">
        <v>34</v>
      </c>
      <c r="N767" t="s">
        <v>28</v>
      </c>
      <c r="O767" t="s">
        <v>35</v>
      </c>
      <c r="P767">
        <v>3.8730000000000002</v>
      </c>
      <c r="Q767" t="s">
        <v>36</v>
      </c>
      <c r="R767" t="s">
        <v>55</v>
      </c>
      <c r="S767">
        <v>0.48499999999999999</v>
      </c>
      <c r="T767">
        <v>0.48499999999999999</v>
      </c>
      <c r="U767">
        <v>3.8730000000000002</v>
      </c>
      <c r="V767">
        <v>-3.0983999999999999E-3</v>
      </c>
      <c r="W767" t="s">
        <v>39</v>
      </c>
      <c r="X767" s="4">
        <f>IF(bot_orders[[#This Row],[side]]="sell", bot_orders[[#This Row],[accFillSz]]*bot_orders[[#This Row],[avgPx]] + bot_orders[[#This Row],[fee]], -bot_orders[[#This Row],[accFillSz]]*bot_orders[[#This Row],[avgPx]])</f>
        <v>-1.8784050000000001</v>
      </c>
      <c r="Y767" s="4">
        <f>IF(bot_orders[[#This Row],[side]]="buy", bot_orders[[#This Row],[accFillSz]] + bot_orders[[#This Row],[fee]], -bot_orders[[#This Row],[accFillSz]])</f>
        <v>3.8699016000000004</v>
      </c>
      <c r="Z767" s="4">
        <f>IF(bot_orders[[#This Row],[side]]="sell",bot_orders[[#This Row],[accFillSz]]*bot_orders[[#This Row],[avgPx]]+bot_orders[[#This Row],[fee]], 0)</f>
        <v>0</v>
      </c>
      <c r="AA767" s="4">
        <f>IF(bot_orders[[#This Row],[side]]="sell",-bot_orders[[#This Row],[accFillSz]],bot_orders[[#This Row],[accFillSz]]+bot_orders[[#This Row],[fee]])</f>
        <v>3.8699016000000004</v>
      </c>
      <c r="AB767">
        <v>0</v>
      </c>
      <c r="AC767" t="s">
        <v>38</v>
      </c>
      <c r="AD767">
        <v>0</v>
      </c>
      <c r="AE767" t="s">
        <v>40</v>
      </c>
      <c r="AF767" t="s">
        <v>41</v>
      </c>
      <c r="AG767" t="s">
        <v>42</v>
      </c>
      <c r="AH767" t="s">
        <v>28</v>
      </c>
      <c r="AI767">
        <v>3.8699015999999999</v>
      </c>
      <c r="AJ767">
        <v>-1.8784050000000001</v>
      </c>
    </row>
    <row r="768" spans="1:36" x14ac:dyDescent="0.3">
      <c r="A768">
        <v>765</v>
      </c>
      <c r="B768" t="s">
        <v>307</v>
      </c>
      <c r="C768" t="s">
        <v>28</v>
      </c>
      <c r="D768" t="s">
        <v>29</v>
      </c>
      <c r="E768" t="s">
        <v>30</v>
      </c>
      <c r="F768" t="s">
        <v>31</v>
      </c>
      <c r="G768" t="s">
        <v>1446</v>
      </c>
      <c r="H768" t="s">
        <v>2766</v>
      </c>
      <c r="I768" s="4" t="s">
        <v>2767</v>
      </c>
      <c r="J768" s="1">
        <f>((((bot_orders[[#This Row],[cTime]]/ 1000)+3*3600) / 86400) + DATE(1970,1,1))</f>
        <v>45760.41956800926</v>
      </c>
      <c r="K768" s="4" t="s">
        <v>2768</v>
      </c>
      <c r="L768" s="1">
        <f>((((bot_orders[[#This Row],[uTime]]/ 1000)+3*3600) / 86400) + DATE(1970,1,1))</f>
        <v>45760.432446967592</v>
      </c>
      <c r="M768" t="s">
        <v>34</v>
      </c>
      <c r="N768" t="s">
        <v>28</v>
      </c>
      <c r="O768" t="s">
        <v>35</v>
      </c>
      <c r="P768">
        <v>3.8690000000000002</v>
      </c>
      <c r="Q768" t="s">
        <v>36</v>
      </c>
      <c r="R768" t="s">
        <v>37</v>
      </c>
      <c r="S768">
        <v>0.48749999999999999</v>
      </c>
      <c r="T768">
        <v>0.48749999999999999</v>
      </c>
      <c r="U768">
        <v>3.8690000000000002</v>
      </c>
      <c r="V768">
        <v>-1.50891E-3</v>
      </c>
      <c r="W768" t="s">
        <v>38</v>
      </c>
      <c r="X768" s="4">
        <f>IF(bot_orders[[#This Row],[side]]="sell", bot_orders[[#This Row],[accFillSz]]*bot_orders[[#This Row],[avgPx]] + bot_orders[[#This Row],[fee]], -bot_orders[[#This Row],[accFillSz]]*bot_orders[[#This Row],[avgPx]])</f>
        <v>1.8846285899999999</v>
      </c>
      <c r="Y768" s="4">
        <f>IF(bot_orders[[#This Row],[side]]="buy", bot_orders[[#This Row],[accFillSz]] + bot_orders[[#This Row],[fee]], -bot_orders[[#This Row],[accFillSz]])</f>
        <v>-3.8690000000000002</v>
      </c>
      <c r="Z768" s="4">
        <f>IF(bot_orders[[#This Row],[side]]="sell",bot_orders[[#This Row],[accFillSz]]*bot_orders[[#This Row],[avgPx]]+bot_orders[[#This Row],[fee]], 0)</f>
        <v>1.8846285899999999</v>
      </c>
      <c r="AA768" s="4">
        <f>IF(bot_orders[[#This Row],[side]]="sell",-bot_orders[[#This Row],[accFillSz]],bot_orders[[#This Row],[accFillSz]]+bot_orders[[#This Row],[fee]])</f>
        <v>-3.8690000000000002</v>
      </c>
      <c r="AB768">
        <v>0</v>
      </c>
      <c r="AC768" t="s">
        <v>39</v>
      </c>
      <c r="AD768">
        <v>0</v>
      </c>
      <c r="AE768" t="s">
        <v>40</v>
      </c>
      <c r="AF768" t="s">
        <v>41</v>
      </c>
      <c r="AG768" t="s">
        <v>42</v>
      </c>
      <c r="AH768" t="s">
        <v>28</v>
      </c>
      <c r="AI768">
        <v>-3.8690000000000002</v>
      </c>
      <c r="AJ768">
        <v>1.8846285899999999</v>
      </c>
    </row>
    <row r="769" spans="1:36" x14ac:dyDescent="0.3">
      <c r="A769">
        <v>766</v>
      </c>
      <c r="B769" t="s">
        <v>307</v>
      </c>
      <c r="C769" t="s">
        <v>28</v>
      </c>
      <c r="D769" t="s">
        <v>29</v>
      </c>
      <c r="E769" t="s">
        <v>30</v>
      </c>
      <c r="F769" t="s">
        <v>31</v>
      </c>
      <c r="G769" t="s">
        <v>1454</v>
      </c>
      <c r="H769" t="s">
        <v>2769</v>
      </c>
      <c r="I769" s="4" t="s">
        <v>2770</v>
      </c>
      <c r="J769" s="1">
        <f>((((bot_orders[[#This Row],[cTime]]/ 1000)+3*3600) / 86400) + DATE(1970,1,1))</f>
        <v>45760.432446979161</v>
      </c>
      <c r="K769" s="4" t="s">
        <v>2771</v>
      </c>
      <c r="L769" s="1">
        <f>((((bot_orders[[#This Row],[uTime]]/ 1000)+3*3600) / 86400) + DATE(1970,1,1))</f>
        <v>45760.449475474539</v>
      </c>
      <c r="M769" t="s">
        <v>34</v>
      </c>
      <c r="N769" t="s">
        <v>28</v>
      </c>
      <c r="O769" t="s">
        <v>35</v>
      </c>
      <c r="P769">
        <v>3.8730000000000002</v>
      </c>
      <c r="Q769" t="s">
        <v>36</v>
      </c>
      <c r="R769" t="s">
        <v>55</v>
      </c>
      <c r="S769">
        <v>0.48499999999999999</v>
      </c>
      <c r="T769">
        <v>0.48499999999999999</v>
      </c>
      <c r="U769">
        <v>3.8730000000000002</v>
      </c>
      <c r="V769">
        <v>-3.0983999999999999E-3</v>
      </c>
      <c r="W769" t="s">
        <v>39</v>
      </c>
      <c r="X769" s="4">
        <f>IF(bot_orders[[#This Row],[side]]="sell", bot_orders[[#This Row],[accFillSz]]*bot_orders[[#This Row],[avgPx]] + bot_orders[[#This Row],[fee]], -bot_orders[[#This Row],[accFillSz]]*bot_orders[[#This Row],[avgPx]])</f>
        <v>-1.8784050000000001</v>
      </c>
      <c r="Y769" s="4">
        <f>IF(bot_orders[[#This Row],[side]]="buy", bot_orders[[#This Row],[accFillSz]] + bot_orders[[#This Row],[fee]], -bot_orders[[#This Row],[accFillSz]])</f>
        <v>3.8699016000000004</v>
      </c>
      <c r="Z769" s="4">
        <f>IF(bot_orders[[#This Row],[side]]="sell",bot_orders[[#This Row],[accFillSz]]*bot_orders[[#This Row],[avgPx]]+bot_orders[[#This Row],[fee]], 0)</f>
        <v>0</v>
      </c>
      <c r="AA769" s="4">
        <f>IF(bot_orders[[#This Row],[side]]="sell",-bot_orders[[#This Row],[accFillSz]],bot_orders[[#This Row],[accFillSz]]+bot_orders[[#This Row],[fee]])</f>
        <v>3.8699016000000004</v>
      </c>
      <c r="AB769">
        <v>0</v>
      </c>
      <c r="AC769" t="s">
        <v>38</v>
      </c>
      <c r="AD769">
        <v>0</v>
      </c>
      <c r="AE769" t="s">
        <v>40</v>
      </c>
      <c r="AF769" t="s">
        <v>41</v>
      </c>
      <c r="AG769" t="s">
        <v>42</v>
      </c>
      <c r="AH769" t="s">
        <v>28</v>
      </c>
      <c r="AI769">
        <v>3.8699015999999999</v>
      </c>
      <c r="AJ769">
        <v>-1.8784050000000001</v>
      </c>
    </row>
    <row r="770" spans="1:36" x14ac:dyDescent="0.3">
      <c r="A770">
        <v>767</v>
      </c>
      <c r="B770" t="s">
        <v>307</v>
      </c>
      <c r="C770" t="s">
        <v>28</v>
      </c>
      <c r="D770" t="s">
        <v>29</v>
      </c>
      <c r="E770" t="s">
        <v>30</v>
      </c>
      <c r="F770" t="s">
        <v>31</v>
      </c>
      <c r="G770" t="s">
        <v>1452</v>
      </c>
      <c r="H770" t="s">
        <v>2772</v>
      </c>
      <c r="I770" s="4" t="s">
        <v>2773</v>
      </c>
      <c r="J770" s="1">
        <f>((((bot_orders[[#This Row],[cTime]]/ 1000)+3*3600) / 86400) + DATE(1970,1,1))</f>
        <v>45760.436636747683</v>
      </c>
      <c r="K770" s="4" t="s">
        <v>2774</v>
      </c>
      <c r="L770" s="1">
        <f>((((bot_orders[[#This Row],[uTime]]/ 1000)+3*3600) / 86400) + DATE(1970,1,1))</f>
        <v>45760.44928940972</v>
      </c>
      <c r="M770" t="s">
        <v>34</v>
      </c>
      <c r="N770" t="s">
        <v>28</v>
      </c>
      <c r="O770" t="s">
        <v>35</v>
      </c>
      <c r="P770">
        <v>3.8730000000000002</v>
      </c>
      <c r="Q770" t="s">
        <v>36</v>
      </c>
      <c r="R770" t="s">
        <v>55</v>
      </c>
      <c r="S770">
        <v>0.48749999999999999</v>
      </c>
      <c r="T770">
        <v>0.48749999999999999</v>
      </c>
      <c r="U770">
        <v>3.8730000000000002</v>
      </c>
      <c r="V770">
        <v>-3.0983999999999999E-3</v>
      </c>
      <c r="W770" t="s">
        <v>39</v>
      </c>
      <c r="X770" s="4">
        <f>IF(bot_orders[[#This Row],[side]]="sell", bot_orders[[#This Row],[accFillSz]]*bot_orders[[#This Row],[avgPx]] + bot_orders[[#This Row],[fee]], -bot_orders[[#This Row],[accFillSz]]*bot_orders[[#This Row],[avgPx]])</f>
        <v>-1.8880875000000001</v>
      </c>
      <c r="Y770" s="4">
        <f>IF(bot_orders[[#This Row],[side]]="buy", bot_orders[[#This Row],[accFillSz]] + bot_orders[[#This Row],[fee]], -bot_orders[[#This Row],[accFillSz]])</f>
        <v>3.8699016000000004</v>
      </c>
      <c r="Z770" s="4">
        <f>IF(bot_orders[[#This Row],[side]]="sell",bot_orders[[#This Row],[accFillSz]]*bot_orders[[#This Row],[avgPx]]+bot_orders[[#This Row],[fee]], 0)</f>
        <v>0</v>
      </c>
      <c r="AA770" s="4">
        <f>IF(bot_orders[[#This Row],[side]]="sell",-bot_orders[[#This Row],[accFillSz]],bot_orders[[#This Row],[accFillSz]]+bot_orders[[#This Row],[fee]])</f>
        <v>3.8699016000000004</v>
      </c>
      <c r="AB770">
        <v>0</v>
      </c>
      <c r="AC770" t="s">
        <v>38</v>
      </c>
      <c r="AD770">
        <v>0</v>
      </c>
      <c r="AE770" t="s">
        <v>40</v>
      </c>
      <c r="AF770" t="s">
        <v>41</v>
      </c>
      <c r="AG770" t="s">
        <v>42</v>
      </c>
      <c r="AH770" t="s">
        <v>28</v>
      </c>
      <c r="AI770">
        <v>3.8699015999999999</v>
      </c>
      <c r="AJ770">
        <v>-1.8880874999999999</v>
      </c>
    </row>
    <row r="771" spans="1:36" x14ac:dyDescent="0.3">
      <c r="A771">
        <v>768</v>
      </c>
      <c r="B771" t="s">
        <v>307</v>
      </c>
      <c r="C771" t="s">
        <v>28</v>
      </c>
      <c r="D771" t="s">
        <v>29</v>
      </c>
      <c r="E771" t="s">
        <v>30</v>
      </c>
      <c r="F771" t="s">
        <v>31</v>
      </c>
      <c r="G771" t="s">
        <v>1450</v>
      </c>
      <c r="H771" t="s">
        <v>2775</v>
      </c>
      <c r="I771" s="4" t="s">
        <v>2776</v>
      </c>
      <c r="J771" s="1">
        <f>((((bot_orders[[#This Row],[cTime]]/ 1000)+3*3600) / 86400) + DATE(1970,1,1))</f>
        <v>45760.44248701389</v>
      </c>
      <c r="K771" s="4" t="s">
        <v>2777</v>
      </c>
      <c r="L771" s="1">
        <f>((((bot_orders[[#This Row],[uTime]]/ 1000)+3*3600) / 86400) + DATE(1970,1,1))</f>
        <v>45760.449105208332</v>
      </c>
      <c r="M771" t="s">
        <v>34</v>
      </c>
      <c r="N771" t="s">
        <v>28</v>
      </c>
      <c r="O771" t="s">
        <v>35</v>
      </c>
      <c r="P771">
        <v>3.8730000000000002</v>
      </c>
      <c r="Q771" t="s">
        <v>36</v>
      </c>
      <c r="R771" t="s">
        <v>55</v>
      </c>
      <c r="S771">
        <v>0.49</v>
      </c>
      <c r="T771">
        <v>0.49</v>
      </c>
      <c r="U771">
        <v>3.8730000000000002</v>
      </c>
      <c r="V771">
        <v>-3.0983999999999999E-3</v>
      </c>
      <c r="W771" t="s">
        <v>39</v>
      </c>
      <c r="X771" s="4">
        <f>IF(bot_orders[[#This Row],[side]]="sell", bot_orders[[#This Row],[accFillSz]]*bot_orders[[#This Row],[avgPx]] + bot_orders[[#This Row],[fee]], -bot_orders[[#This Row],[accFillSz]]*bot_orders[[#This Row],[avgPx]])</f>
        <v>-1.8977700000000002</v>
      </c>
      <c r="Y771" s="4">
        <f>IF(bot_orders[[#This Row],[side]]="buy", bot_orders[[#This Row],[accFillSz]] + bot_orders[[#This Row],[fee]], -bot_orders[[#This Row],[accFillSz]])</f>
        <v>3.8699016000000004</v>
      </c>
      <c r="Z771" s="4">
        <f>IF(bot_orders[[#This Row],[side]]="sell",bot_orders[[#This Row],[accFillSz]]*bot_orders[[#This Row],[avgPx]]+bot_orders[[#This Row],[fee]], 0)</f>
        <v>0</v>
      </c>
      <c r="AA771" s="4">
        <f>IF(bot_orders[[#This Row],[side]]="sell",-bot_orders[[#This Row],[accFillSz]],bot_orders[[#This Row],[accFillSz]]+bot_orders[[#This Row],[fee]])</f>
        <v>3.8699016000000004</v>
      </c>
      <c r="AB771">
        <v>0</v>
      </c>
      <c r="AC771" t="s">
        <v>38</v>
      </c>
      <c r="AD771">
        <v>0</v>
      </c>
      <c r="AE771" t="s">
        <v>40</v>
      </c>
      <c r="AF771" t="s">
        <v>41</v>
      </c>
      <c r="AG771" t="s">
        <v>42</v>
      </c>
      <c r="AH771" t="s">
        <v>28</v>
      </c>
      <c r="AI771">
        <v>3.8699015999999999</v>
      </c>
      <c r="AJ771">
        <v>-1.89777</v>
      </c>
    </row>
    <row r="772" spans="1:36" x14ac:dyDescent="0.3">
      <c r="A772">
        <v>769</v>
      </c>
      <c r="B772" t="s">
        <v>307</v>
      </c>
      <c r="C772" t="s">
        <v>28</v>
      </c>
      <c r="D772" t="s">
        <v>29</v>
      </c>
      <c r="E772" t="s">
        <v>30</v>
      </c>
      <c r="F772" t="s">
        <v>31</v>
      </c>
      <c r="G772" t="s">
        <v>1448</v>
      </c>
      <c r="H772" t="s">
        <v>2778</v>
      </c>
      <c r="I772" s="4" t="s">
        <v>2779</v>
      </c>
      <c r="J772" s="1">
        <f>((((bot_orders[[#This Row],[cTime]]/ 1000)+3*3600) / 86400) + DATE(1970,1,1))</f>
        <v>45760.448231099537</v>
      </c>
      <c r="K772" s="4" t="s">
        <v>2780</v>
      </c>
      <c r="L772" s="1">
        <f>((((bot_orders[[#This Row],[uTime]]/ 1000)+3*3600) / 86400) + DATE(1970,1,1))</f>
        <v>45760.448955428241</v>
      </c>
      <c r="M772" t="s">
        <v>34</v>
      </c>
      <c r="N772" t="s">
        <v>28</v>
      </c>
      <c r="O772" t="s">
        <v>35</v>
      </c>
      <c r="P772">
        <v>3.8730000000000002</v>
      </c>
      <c r="Q772" t="s">
        <v>36</v>
      </c>
      <c r="R772" t="s">
        <v>55</v>
      </c>
      <c r="S772">
        <v>0.49249999999999999</v>
      </c>
      <c r="T772">
        <v>0.49249999999999999</v>
      </c>
      <c r="U772">
        <v>3.8730000000000002</v>
      </c>
      <c r="V772">
        <v>-3.0983999999999999E-3</v>
      </c>
      <c r="W772" t="s">
        <v>39</v>
      </c>
      <c r="X772" s="4">
        <f>IF(bot_orders[[#This Row],[side]]="sell", bot_orders[[#This Row],[accFillSz]]*bot_orders[[#This Row],[avgPx]] + bot_orders[[#This Row],[fee]], -bot_orders[[#This Row],[accFillSz]]*bot_orders[[#This Row],[avgPx]])</f>
        <v>-1.9074525</v>
      </c>
      <c r="Y772" s="4">
        <f>IF(bot_orders[[#This Row],[side]]="buy", bot_orders[[#This Row],[accFillSz]] + bot_orders[[#This Row],[fee]], -bot_orders[[#This Row],[accFillSz]])</f>
        <v>3.8699016000000004</v>
      </c>
      <c r="Z772" s="4">
        <f>IF(bot_orders[[#This Row],[side]]="sell",bot_orders[[#This Row],[accFillSz]]*bot_orders[[#This Row],[avgPx]]+bot_orders[[#This Row],[fee]], 0)</f>
        <v>0</v>
      </c>
      <c r="AA772" s="4">
        <f>IF(bot_orders[[#This Row],[side]]="sell",-bot_orders[[#This Row],[accFillSz]],bot_orders[[#This Row],[accFillSz]]+bot_orders[[#This Row],[fee]])</f>
        <v>3.8699016000000004</v>
      </c>
      <c r="AB772">
        <v>0</v>
      </c>
      <c r="AC772" t="s">
        <v>38</v>
      </c>
      <c r="AD772">
        <v>0</v>
      </c>
      <c r="AE772" t="s">
        <v>40</v>
      </c>
      <c r="AF772" t="s">
        <v>41</v>
      </c>
      <c r="AG772" t="s">
        <v>42</v>
      </c>
      <c r="AH772" t="s">
        <v>28</v>
      </c>
      <c r="AI772">
        <v>3.8699015999999999</v>
      </c>
      <c r="AJ772">
        <v>-1.9074525</v>
      </c>
    </row>
    <row r="773" spans="1:36" x14ac:dyDescent="0.3">
      <c r="A773">
        <v>770</v>
      </c>
      <c r="B773" t="s">
        <v>307</v>
      </c>
      <c r="C773" t="s">
        <v>28</v>
      </c>
      <c r="D773" t="s">
        <v>29</v>
      </c>
      <c r="E773" t="s">
        <v>30</v>
      </c>
      <c r="F773" t="s">
        <v>31</v>
      </c>
      <c r="G773" t="s">
        <v>1448</v>
      </c>
      <c r="H773" t="s">
        <v>2781</v>
      </c>
      <c r="I773" s="4" t="s">
        <v>2782</v>
      </c>
      <c r="J773" s="1">
        <f>((((bot_orders[[#This Row],[cTime]]/ 1000)+3*3600) / 86400) + DATE(1970,1,1))</f>
        <v>45760.448955451386</v>
      </c>
      <c r="K773" s="4" t="s">
        <v>2783</v>
      </c>
      <c r="L773" s="1">
        <f>((((bot_orders[[#This Row],[uTime]]/ 1000)+3*3600) / 86400) + DATE(1970,1,1))</f>
        <v>45760.514450277777</v>
      </c>
      <c r="M773" t="s">
        <v>34</v>
      </c>
      <c r="N773" t="s">
        <v>28</v>
      </c>
      <c r="O773" t="s">
        <v>35</v>
      </c>
      <c r="P773">
        <v>3.8690000000000002</v>
      </c>
      <c r="Q773" t="s">
        <v>36</v>
      </c>
      <c r="R773" t="s">
        <v>37</v>
      </c>
      <c r="S773">
        <v>0.495</v>
      </c>
      <c r="T773">
        <v>0.495</v>
      </c>
      <c r="U773">
        <v>3.8690000000000002</v>
      </c>
      <c r="V773">
        <v>-1.5321239999999999E-3</v>
      </c>
      <c r="W773" t="s">
        <v>38</v>
      </c>
      <c r="X773" s="4">
        <f>IF(bot_orders[[#This Row],[side]]="sell", bot_orders[[#This Row],[accFillSz]]*bot_orders[[#This Row],[avgPx]] + bot_orders[[#This Row],[fee]], -bot_orders[[#This Row],[accFillSz]]*bot_orders[[#This Row],[avgPx]])</f>
        <v>1.9136228760000003</v>
      </c>
      <c r="Y773" s="4">
        <f>IF(bot_orders[[#This Row],[side]]="buy", bot_orders[[#This Row],[accFillSz]] + bot_orders[[#This Row],[fee]], -bot_orders[[#This Row],[accFillSz]])</f>
        <v>-3.8690000000000002</v>
      </c>
      <c r="Z773" s="4">
        <f>IF(bot_orders[[#This Row],[side]]="sell",bot_orders[[#This Row],[accFillSz]]*bot_orders[[#This Row],[avgPx]]+bot_orders[[#This Row],[fee]], 0)</f>
        <v>1.9136228760000003</v>
      </c>
      <c r="AA773" s="4">
        <f>IF(bot_orders[[#This Row],[side]]="sell",-bot_orders[[#This Row],[accFillSz]],bot_orders[[#This Row],[accFillSz]]+bot_orders[[#This Row],[fee]])</f>
        <v>-3.8690000000000002</v>
      </c>
      <c r="AB773">
        <v>0</v>
      </c>
      <c r="AC773" t="s">
        <v>39</v>
      </c>
      <c r="AD773">
        <v>0</v>
      </c>
      <c r="AE773" t="s">
        <v>40</v>
      </c>
      <c r="AF773" t="s">
        <v>41</v>
      </c>
      <c r="AG773" t="s">
        <v>42</v>
      </c>
      <c r="AH773" t="s">
        <v>28</v>
      </c>
      <c r="AI773">
        <v>-3.8690000000000002</v>
      </c>
      <c r="AJ773">
        <v>1.9136228799999999</v>
      </c>
    </row>
    <row r="774" spans="1:36" x14ac:dyDescent="0.3">
      <c r="A774">
        <v>771</v>
      </c>
      <c r="B774" t="s">
        <v>307</v>
      </c>
      <c r="C774" t="s">
        <v>28</v>
      </c>
      <c r="D774" t="s">
        <v>29</v>
      </c>
      <c r="E774" t="s">
        <v>30</v>
      </c>
      <c r="F774" t="s">
        <v>31</v>
      </c>
      <c r="G774" t="s">
        <v>1450</v>
      </c>
      <c r="H774" t="s">
        <v>2784</v>
      </c>
      <c r="I774" s="4" t="s">
        <v>2785</v>
      </c>
      <c r="J774" s="1">
        <f>((((bot_orders[[#This Row],[cTime]]/ 1000)+3*3600) / 86400) + DATE(1970,1,1))</f>
        <v>45760.449105231484</v>
      </c>
      <c r="K774" s="4" t="s">
        <v>2786</v>
      </c>
      <c r="L774" s="1">
        <f>((((bot_orders[[#This Row],[uTime]]/ 1000)+3*3600) / 86400) + DATE(1970,1,1))</f>
        <v>45760.499359872687</v>
      </c>
      <c r="M774" t="s">
        <v>34</v>
      </c>
      <c r="N774" t="s">
        <v>28</v>
      </c>
      <c r="O774" t="s">
        <v>35</v>
      </c>
      <c r="P774">
        <v>3.8690000000000002</v>
      </c>
      <c r="Q774" t="s">
        <v>36</v>
      </c>
      <c r="R774" t="s">
        <v>37</v>
      </c>
      <c r="S774">
        <v>0.49249999999999999</v>
      </c>
      <c r="T774">
        <v>0.49249999999999999</v>
      </c>
      <c r="U774">
        <v>3.8690000000000002</v>
      </c>
      <c r="V774">
        <v>-1.524386E-3</v>
      </c>
      <c r="W774" t="s">
        <v>38</v>
      </c>
      <c r="X774" s="4">
        <f>IF(bot_orders[[#This Row],[side]]="sell", bot_orders[[#This Row],[accFillSz]]*bot_orders[[#This Row],[avgPx]] + bot_orders[[#This Row],[fee]], -bot_orders[[#This Row],[accFillSz]]*bot_orders[[#This Row],[avgPx]])</f>
        <v>1.9039581140000001</v>
      </c>
      <c r="Y774" s="4">
        <f>IF(bot_orders[[#This Row],[side]]="buy", bot_orders[[#This Row],[accFillSz]] + bot_orders[[#This Row],[fee]], -bot_orders[[#This Row],[accFillSz]])</f>
        <v>-3.8690000000000002</v>
      </c>
      <c r="Z774" s="4">
        <f>IF(bot_orders[[#This Row],[side]]="sell",bot_orders[[#This Row],[accFillSz]]*bot_orders[[#This Row],[avgPx]]+bot_orders[[#This Row],[fee]], 0)</f>
        <v>1.9039581140000001</v>
      </c>
      <c r="AA774" s="4">
        <f>IF(bot_orders[[#This Row],[side]]="sell",-bot_orders[[#This Row],[accFillSz]],bot_orders[[#This Row],[accFillSz]]+bot_orders[[#This Row],[fee]])</f>
        <v>-3.8690000000000002</v>
      </c>
      <c r="AB774">
        <v>0</v>
      </c>
      <c r="AC774" t="s">
        <v>39</v>
      </c>
      <c r="AD774">
        <v>0</v>
      </c>
      <c r="AE774" t="s">
        <v>40</v>
      </c>
      <c r="AF774" t="s">
        <v>41</v>
      </c>
      <c r="AG774" t="s">
        <v>42</v>
      </c>
      <c r="AH774" t="s">
        <v>28</v>
      </c>
      <c r="AI774">
        <v>-3.8690000000000002</v>
      </c>
      <c r="AJ774">
        <v>1.90395811</v>
      </c>
    </row>
    <row r="775" spans="1:36" x14ac:dyDescent="0.3">
      <c r="A775">
        <v>772</v>
      </c>
      <c r="B775" t="s">
        <v>307</v>
      </c>
      <c r="C775" t="s">
        <v>28</v>
      </c>
      <c r="D775" t="s">
        <v>29</v>
      </c>
      <c r="E775" t="s">
        <v>30</v>
      </c>
      <c r="F775" t="s">
        <v>31</v>
      </c>
      <c r="G775" t="s">
        <v>1452</v>
      </c>
      <c r="H775" t="s">
        <v>2787</v>
      </c>
      <c r="I775" s="4" t="s">
        <v>2788</v>
      </c>
      <c r="J775" s="1">
        <f>((((bot_orders[[#This Row],[cTime]]/ 1000)+3*3600) / 86400) + DATE(1970,1,1))</f>
        <v>45760.449289432872</v>
      </c>
      <c r="K775" s="4" t="s">
        <v>2789</v>
      </c>
      <c r="L775" s="1">
        <f>((((bot_orders[[#This Row],[uTime]]/ 1000)+3*3600) / 86400) + DATE(1970,1,1))</f>
        <v>45760.485671458329</v>
      </c>
      <c r="M775" t="s">
        <v>34</v>
      </c>
      <c r="N775" t="s">
        <v>28</v>
      </c>
      <c r="O775" t="s">
        <v>35</v>
      </c>
      <c r="P775">
        <v>3.8690000000000002</v>
      </c>
      <c r="Q775" t="s">
        <v>36</v>
      </c>
      <c r="R775" t="s">
        <v>37</v>
      </c>
      <c r="S775">
        <v>0.49</v>
      </c>
      <c r="T775">
        <v>0.49</v>
      </c>
      <c r="U775">
        <v>3.8690000000000002</v>
      </c>
      <c r="V775">
        <v>-1.516648E-3</v>
      </c>
      <c r="W775" t="s">
        <v>38</v>
      </c>
      <c r="X775" s="4">
        <f>IF(bot_orders[[#This Row],[side]]="sell", bot_orders[[#This Row],[accFillSz]]*bot_orders[[#This Row],[avgPx]] + bot_orders[[#This Row],[fee]], -bot_orders[[#This Row],[accFillSz]]*bot_orders[[#This Row],[avgPx]])</f>
        <v>1.894293352</v>
      </c>
      <c r="Y775" s="4">
        <f>IF(bot_orders[[#This Row],[side]]="buy", bot_orders[[#This Row],[accFillSz]] + bot_orders[[#This Row],[fee]], -bot_orders[[#This Row],[accFillSz]])</f>
        <v>-3.8690000000000002</v>
      </c>
      <c r="Z775" s="4">
        <f>IF(bot_orders[[#This Row],[side]]="sell",bot_orders[[#This Row],[accFillSz]]*bot_orders[[#This Row],[avgPx]]+bot_orders[[#This Row],[fee]], 0)</f>
        <v>1.894293352</v>
      </c>
      <c r="AA775" s="4">
        <f>IF(bot_orders[[#This Row],[side]]="sell",-bot_orders[[#This Row],[accFillSz]],bot_orders[[#This Row],[accFillSz]]+bot_orders[[#This Row],[fee]])</f>
        <v>-3.8690000000000002</v>
      </c>
      <c r="AB775">
        <v>0</v>
      </c>
      <c r="AC775" t="s">
        <v>39</v>
      </c>
      <c r="AD775">
        <v>0</v>
      </c>
      <c r="AE775" t="s">
        <v>40</v>
      </c>
      <c r="AF775" t="s">
        <v>41</v>
      </c>
      <c r="AG775" t="s">
        <v>42</v>
      </c>
      <c r="AH775" t="s">
        <v>28</v>
      </c>
      <c r="AI775">
        <v>-3.8690000000000002</v>
      </c>
      <c r="AJ775">
        <v>1.8942933500000001</v>
      </c>
    </row>
    <row r="776" spans="1:36" x14ac:dyDescent="0.3">
      <c r="A776">
        <v>773</v>
      </c>
      <c r="B776" t="s">
        <v>307</v>
      </c>
      <c r="C776" t="s">
        <v>28</v>
      </c>
      <c r="D776" t="s">
        <v>29</v>
      </c>
      <c r="E776" t="s">
        <v>30</v>
      </c>
      <c r="F776" t="s">
        <v>31</v>
      </c>
      <c r="G776" t="s">
        <v>1454</v>
      </c>
      <c r="H776" t="s">
        <v>2790</v>
      </c>
      <c r="I776" s="4" t="s">
        <v>2791</v>
      </c>
      <c r="J776" s="1">
        <f>((((bot_orders[[#This Row],[cTime]]/ 1000)+3*3600) / 86400) + DATE(1970,1,1))</f>
        <v>45760.449475486108</v>
      </c>
      <c r="K776" s="4" t="s">
        <v>2792</v>
      </c>
      <c r="L776" s="1">
        <f>((((bot_orders[[#This Row],[uTime]]/ 1000)+3*3600) / 86400) + DATE(1970,1,1))</f>
        <v>45760.481314756944</v>
      </c>
      <c r="M776" t="s">
        <v>34</v>
      </c>
      <c r="N776" t="s">
        <v>28</v>
      </c>
      <c r="O776" t="s">
        <v>35</v>
      </c>
      <c r="P776">
        <v>3.8690000000000002</v>
      </c>
      <c r="Q776" t="s">
        <v>36</v>
      </c>
      <c r="R776" t="s">
        <v>37</v>
      </c>
      <c r="S776">
        <v>0.48749999999999999</v>
      </c>
      <c r="T776">
        <v>0.48749999999999999</v>
      </c>
      <c r="U776">
        <v>3.8690000000000002</v>
      </c>
      <c r="V776">
        <v>-1.50891E-3</v>
      </c>
      <c r="W776" t="s">
        <v>38</v>
      </c>
      <c r="X776" s="4">
        <f>IF(bot_orders[[#This Row],[side]]="sell", bot_orders[[#This Row],[accFillSz]]*bot_orders[[#This Row],[avgPx]] + bot_orders[[#This Row],[fee]], -bot_orders[[#This Row],[accFillSz]]*bot_orders[[#This Row],[avgPx]])</f>
        <v>1.8846285899999999</v>
      </c>
      <c r="Y776" s="4">
        <f>IF(bot_orders[[#This Row],[side]]="buy", bot_orders[[#This Row],[accFillSz]] + bot_orders[[#This Row],[fee]], -bot_orders[[#This Row],[accFillSz]])</f>
        <v>-3.8690000000000002</v>
      </c>
      <c r="Z776" s="4">
        <f>IF(bot_orders[[#This Row],[side]]="sell",bot_orders[[#This Row],[accFillSz]]*bot_orders[[#This Row],[avgPx]]+bot_orders[[#This Row],[fee]], 0)</f>
        <v>1.8846285899999999</v>
      </c>
      <c r="AA776" s="4">
        <f>IF(bot_orders[[#This Row],[side]]="sell",-bot_orders[[#This Row],[accFillSz]],bot_orders[[#This Row],[accFillSz]]+bot_orders[[#This Row],[fee]])</f>
        <v>-3.8690000000000002</v>
      </c>
      <c r="AB776">
        <v>0</v>
      </c>
      <c r="AC776" t="s">
        <v>39</v>
      </c>
      <c r="AD776">
        <v>0</v>
      </c>
      <c r="AE776" t="s">
        <v>40</v>
      </c>
      <c r="AF776" t="s">
        <v>41</v>
      </c>
      <c r="AG776" t="s">
        <v>42</v>
      </c>
      <c r="AH776" t="s">
        <v>28</v>
      </c>
      <c r="AI776">
        <v>-3.8690000000000002</v>
      </c>
      <c r="AJ776">
        <v>1.8846285899999999</v>
      </c>
    </row>
    <row r="777" spans="1:36" x14ac:dyDescent="0.3">
      <c r="A777">
        <v>774</v>
      </c>
      <c r="B777" t="s">
        <v>307</v>
      </c>
      <c r="C777" t="s">
        <v>28</v>
      </c>
      <c r="D777" t="s">
        <v>29</v>
      </c>
      <c r="E777" t="s">
        <v>30</v>
      </c>
      <c r="F777" t="s">
        <v>31</v>
      </c>
      <c r="G777" t="s">
        <v>1433</v>
      </c>
      <c r="H777" t="s">
        <v>2793</v>
      </c>
      <c r="I777" s="4" t="s">
        <v>2794</v>
      </c>
      <c r="J777" s="1">
        <f>((((bot_orders[[#This Row],[cTime]]/ 1000)+3*3600) / 86400) + DATE(1970,1,1))</f>
        <v>45760.449604062494</v>
      </c>
      <c r="K777" s="4" t="s">
        <v>2795</v>
      </c>
      <c r="L777" s="1">
        <f>((((bot_orders[[#This Row],[uTime]]/ 1000)+3*3600) / 86400) + DATE(1970,1,1))</f>
        <v>45760.478405439819</v>
      </c>
      <c r="M777" t="s">
        <v>34</v>
      </c>
      <c r="N777" t="s">
        <v>28</v>
      </c>
      <c r="O777" t="s">
        <v>35</v>
      </c>
      <c r="P777">
        <v>3.8690000000000002</v>
      </c>
      <c r="Q777" t="s">
        <v>36</v>
      </c>
      <c r="R777" t="s">
        <v>37</v>
      </c>
      <c r="S777">
        <v>0.48499999999999999</v>
      </c>
      <c r="T777">
        <v>0.48499999999999999</v>
      </c>
      <c r="U777">
        <v>3.8690000000000002</v>
      </c>
      <c r="V777">
        <v>-1.5011720000000001E-3</v>
      </c>
      <c r="W777" t="s">
        <v>38</v>
      </c>
      <c r="X777" s="4">
        <f>IF(bot_orders[[#This Row],[side]]="sell", bot_orders[[#This Row],[accFillSz]]*bot_orders[[#This Row],[avgPx]] + bot_orders[[#This Row],[fee]], -bot_orders[[#This Row],[accFillSz]]*bot_orders[[#This Row],[avgPx]])</f>
        <v>1.8749638280000001</v>
      </c>
      <c r="Y777" s="4">
        <f>IF(bot_orders[[#This Row],[side]]="buy", bot_orders[[#This Row],[accFillSz]] + bot_orders[[#This Row],[fee]], -bot_orders[[#This Row],[accFillSz]])</f>
        <v>-3.8690000000000002</v>
      </c>
      <c r="Z777" s="4">
        <f>IF(bot_orders[[#This Row],[side]]="sell",bot_orders[[#This Row],[accFillSz]]*bot_orders[[#This Row],[avgPx]]+bot_orders[[#This Row],[fee]], 0)</f>
        <v>1.8749638280000001</v>
      </c>
      <c r="AA777" s="4">
        <f>IF(bot_orders[[#This Row],[side]]="sell",-bot_orders[[#This Row],[accFillSz]],bot_orders[[#This Row],[accFillSz]]+bot_orders[[#This Row],[fee]])</f>
        <v>-3.8690000000000002</v>
      </c>
      <c r="AB777">
        <v>0</v>
      </c>
      <c r="AC777" t="s">
        <v>39</v>
      </c>
      <c r="AD777">
        <v>0</v>
      </c>
      <c r="AE777" t="s">
        <v>40</v>
      </c>
      <c r="AF777" t="s">
        <v>41</v>
      </c>
      <c r="AG777" t="s">
        <v>42</v>
      </c>
      <c r="AH777" t="s">
        <v>28</v>
      </c>
      <c r="AI777">
        <v>-3.8690000000000002</v>
      </c>
      <c r="AJ777">
        <v>1.87496383</v>
      </c>
    </row>
    <row r="778" spans="1:36" x14ac:dyDescent="0.3">
      <c r="A778">
        <v>775</v>
      </c>
      <c r="B778" t="s">
        <v>307</v>
      </c>
      <c r="C778" t="s">
        <v>28</v>
      </c>
      <c r="D778" t="s">
        <v>29</v>
      </c>
      <c r="E778" t="s">
        <v>30</v>
      </c>
      <c r="F778" t="s">
        <v>31</v>
      </c>
      <c r="G778" t="s">
        <v>1476</v>
      </c>
      <c r="H778" t="s">
        <v>2796</v>
      </c>
      <c r="I778" s="4" t="s">
        <v>2797</v>
      </c>
      <c r="J778" s="1">
        <f>((((bot_orders[[#This Row],[cTime]]/ 1000)+3*3600) / 86400) + DATE(1970,1,1))</f>
        <v>45760.451340659725</v>
      </c>
      <c r="K778" s="4" t="s">
        <v>2798</v>
      </c>
      <c r="L778" s="1">
        <f>((((bot_orders[[#This Row],[uTime]]/ 1000)+3*3600) / 86400) + DATE(1970,1,1))</f>
        <v>45760.452059340278</v>
      </c>
      <c r="M778" t="s">
        <v>34</v>
      </c>
      <c r="N778" t="s">
        <v>28</v>
      </c>
      <c r="O778" t="s">
        <v>35</v>
      </c>
      <c r="P778">
        <v>3.8690000000000002</v>
      </c>
      <c r="Q778" t="s">
        <v>36</v>
      </c>
      <c r="R778" t="s">
        <v>37</v>
      </c>
      <c r="S778">
        <v>0.48249999999999998</v>
      </c>
      <c r="T778">
        <v>0.48249999999999998</v>
      </c>
      <c r="U778">
        <v>3.8690000000000002</v>
      </c>
      <c r="V778">
        <v>-1.4934340000000001E-3</v>
      </c>
      <c r="W778" t="s">
        <v>38</v>
      </c>
      <c r="X778" s="4">
        <f>IF(bot_orders[[#This Row],[side]]="sell", bot_orders[[#This Row],[accFillSz]]*bot_orders[[#This Row],[avgPx]] + bot_orders[[#This Row],[fee]], -bot_orders[[#This Row],[accFillSz]]*bot_orders[[#This Row],[avgPx]])</f>
        <v>1.8652990660000002</v>
      </c>
      <c r="Y778" s="4">
        <f>IF(bot_orders[[#This Row],[side]]="buy", bot_orders[[#This Row],[accFillSz]] + bot_orders[[#This Row],[fee]], -bot_orders[[#This Row],[accFillSz]])</f>
        <v>-3.8690000000000002</v>
      </c>
      <c r="Z778" s="4">
        <f>IF(bot_orders[[#This Row],[side]]="sell",bot_orders[[#This Row],[accFillSz]]*bot_orders[[#This Row],[avgPx]]+bot_orders[[#This Row],[fee]], 0)</f>
        <v>1.8652990660000002</v>
      </c>
      <c r="AA778" s="4">
        <f>IF(bot_orders[[#This Row],[side]]="sell",-bot_orders[[#This Row],[accFillSz]],bot_orders[[#This Row],[accFillSz]]+bot_orders[[#This Row],[fee]])</f>
        <v>-3.8690000000000002</v>
      </c>
      <c r="AB778">
        <v>0</v>
      </c>
      <c r="AC778" t="s">
        <v>39</v>
      </c>
      <c r="AD778">
        <v>0</v>
      </c>
      <c r="AE778" t="s">
        <v>40</v>
      </c>
      <c r="AF778" t="s">
        <v>41</v>
      </c>
      <c r="AG778" t="s">
        <v>42</v>
      </c>
      <c r="AH778" t="s">
        <v>28</v>
      </c>
      <c r="AI778">
        <v>-3.8690000000000002</v>
      </c>
      <c r="AJ778">
        <v>1.8652990700000001</v>
      </c>
    </row>
    <row r="779" spans="1:36" x14ac:dyDescent="0.3">
      <c r="A779">
        <v>776</v>
      </c>
      <c r="B779" t="s">
        <v>307</v>
      </c>
      <c r="C779" t="s">
        <v>28</v>
      </c>
      <c r="D779" t="s">
        <v>29</v>
      </c>
      <c r="E779" t="s">
        <v>30</v>
      </c>
      <c r="F779" t="s">
        <v>31</v>
      </c>
      <c r="G779" t="s">
        <v>1483</v>
      </c>
      <c r="H779" t="s">
        <v>2799</v>
      </c>
      <c r="I779" s="4" t="s">
        <v>2800</v>
      </c>
      <c r="J779" s="1">
        <f>((((bot_orders[[#This Row],[cTime]]/ 1000)+3*3600) / 86400) + DATE(1970,1,1))</f>
        <v>45760.452059363422</v>
      </c>
      <c r="K779" s="4" t="s">
        <v>2801</v>
      </c>
      <c r="L779" s="1">
        <f>((((bot_orders[[#This Row],[uTime]]/ 1000)+3*3600) / 86400) + DATE(1970,1,1))</f>
        <v>45760.455343483802</v>
      </c>
      <c r="M779" t="s">
        <v>34</v>
      </c>
      <c r="N779" t="s">
        <v>28</v>
      </c>
      <c r="O779" t="s">
        <v>35</v>
      </c>
      <c r="P779">
        <v>3.8730000000000002</v>
      </c>
      <c r="Q779" t="s">
        <v>36</v>
      </c>
      <c r="R779" t="s">
        <v>55</v>
      </c>
      <c r="S779">
        <v>0.48</v>
      </c>
      <c r="T779">
        <v>0.48</v>
      </c>
      <c r="U779">
        <v>3.8730000000000002</v>
      </c>
      <c r="V779">
        <v>-3.0983999999999999E-3</v>
      </c>
      <c r="W779" t="s">
        <v>39</v>
      </c>
      <c r="X779" s="4">
        <f>IF(bot_orders[[#This Row],[side]]="sell", bot_orders[[#This Row],[accFillSz]]*bot_orders[[#This Row],[avgPx]] + bot_orders[[#This Row],[fee]], -bot_orders[[#This Row],[accFillSz]]*bot_orders[[#This Row],[avgPx]])</f>
        <v>-1.85904</v>
      </c>
      <c r="Y779" s="4">
        <f>IF(bot_orders[[#This Row],[side]]="buy", bot_orders[[#This Row],[accFillSz]] + bot_orders[[#This Row],[fee]], -bot_orders[[#This Row],[accFillSz]])</f>
        <v>3.8699016000000004</v>
      </c>
      <c r="Z779" s="4">
        <f>IF(bot_orders[[#This Row],[side]]="sell",bot_orders[[#This Row],[accFillSz]]*bot_orders[[#This Row],[avgPx]]+bot_orders[[#This Row],[fee]], 0)</f>
        <v>0</v>
      </c>
      <c r="AA779" s="4">
        <f>IF(bot_orders[[#This Row],[side]]="sell",-bot_orders[[#This Row],[accFillSz]],bot_orders[[#This Row],[accFillSz]]+bot_orders[[#This Row],[fee]])</f>
        <v>3.8699016000000004</v>
      </c>
      <c r="AB779">
        <v>0</v>
      </c>
      <c r="AC779" t="s">
        <v>38</v>
      </c>
      <c r="AD779">
        <v>0</v>
      </c>
      <c r="AE779" t="s">
        <v>40</v>
      </c>
      <c r="AF779" t="s">
        <v>41</v>
      </c>
      <c r="AG779" t="s">
        <v>42</v>
      </c>
      <c r="AH779" t="s">
        <v>28</v>
      </c>
      <c r="AI779">
        <v>3.8699015999999999</v>
      </c>
      <c r="AJ779">
        <v>-1.85904</v>
      </c>
    </row>
    <row r="780" spans="1:36" x14ac:dyDescent="0.3">
      <c r="A780">
        <v>777</v>
      </c>
      <c r="B780" t="s">
        <v>307</v>
      </c>
      <c r="C780" t="s">
        <v>28</v>
      </c>
      <c r="D780" t="s">
        <v>29</v>
      </c>
      <c r="E780" t="s">
        <v>30</v>
      </c>
      <c r="F780" t="s">
        <v>31</v>
      </c>
      <c r="G780" t="s">
        <v>1483</v>
      </c>
      <c r="H780" t="s">
        <v>2802</v>
      </c>
      <c r="I780" s="4" t="s">
        <v>2803</v>
      </c>
      <c r="J780" s="1">
        <f>((((bot_orders[[#This Row],[cTime]]/ 1000)+3*3600) / 86400) + DATE(1970,1,1))</f>
        <v>45760.455343506939</v>
      </c>
      <c r="K780" s="4" t="s">
        <v>2804</v>
      </c>
      <c r="L780" s="1">
        <f>((((bot_orders[[#This Row],[uTime]]/ 1000)+3*3600) / 86400) + DATE(1970,1,1))</f>
        <v>45760.458546238428</v>
      </c>
      <c r="M780" t="s">
        <v>34</v>
      </c>
      <c r="N780" t="s">
        <v>28</v>
      </c>
      <c r="O780" t="s">
        <v>35</v>
      </c>
      <c r="P780">
        <v>3.8690000000000002</v>
      </c>
      <c r="Q780" t="s">
        <v>36</v>
      </c>
      <c r="R780" t="s">
        <v>37</v>
      </c>
      <c r="S780">
        <v>0.48249999999999998</v>
      </c>
      <c r="T780">
        <v>0.48249999999999998</v>
      </c>
      <c r="U780">
        <v>3.8690000000000002</v>
      </c>
      <c r="V780">
        <v>-1.4934340000000001E-3</v>
      </c>
      <c r="W780" t="s">
        <v>38</v>
      </c>
      <c r="X780" s="4">
        <f>IF(bot_orders[[#This Row],[side]]="sell", bot_orders[[#This Row],[accFillSz]]*bot_orders[[#This Row],[avgPx]] + bot_orders[[#This Row],[fee]], -bot_orders[[#This Row],[accFillSz]]*bot_orders[[#This Row],[avgPx]])</f>
        <v>1.8652990660000002</v>
      </c>
      <c r="Y780" s="4">
        <f>IF(bot_orders[[#This Row],[side]]="buy", bot_orders[[#This Row],[accFillSz]] + bot_orders[[#This Row],[fee]], -bot_orders[[#This Row],[accFillSz]])</f>
        <v>-3.8690000000000002</v>
      </c>
      <c r="Z780" s="4">
        <f>IF(bot_orders[[#This Row],[side]]="sell",bot_orders[[#This Row],[accFillSz]]*bot_orders[[#This Row],[avgPx]]+bot_orders[[#This Row],[fee]], 0)</f>
        <v>1.8652990660000002</v>
      </c>
      <c r="AA780" s="4">
        <f>IF(bot_orders[[#This Row],[side]]="sell",-bot_orders[[#This Row],[accFillSz]],bot_orders[[#This Row],[accFillSz]]+bot_orders[[#This Row],[fee]])</f>
        <v>-3.8690000000000002</v>
      </c>
      <c r="AB780">
        <v>0</v>
      </c>
      <c r="AC780" t="s">
        <v>39</v>
      </c>
      <c r="AD780">
        <v>0</v>
      </c>
      <c r="AE780" t="s">
        <v>40</v>
      </c>
      <c r="AF780" t="s">
        <v>41</v>
      </c>
      <c r="AG780" t="s">
        <v>42</v>
      </c>
      <c r="AH780" t="s">
        <v>28</v>
      </c>
      <c r="AI780">
        <v>-3.8690000000000002</v>
      </c>
      <c r="AJ780">
        <v>1.8652990700000001</v>
      </c>
    </row>
    <row r="781" spans="1:36" x14ac:dyDescent="0.3">
      <c r="A781">
        <v>778</v>
      </c>
      <c r="B781" t="s">
        <v>307</v>
      </c>
      <c r="C781" t="s">
        <v>28</v>
      </c>
      <c r="D781" t="s">
        <v>29</v>
      </c>
      <c r="E781" t="s">
        <v>30</v>
      </c>
      <c r="F781" t="s">
        <v>31</v>
      </c>
      <c r="G781" t="s">
        <v>1490</v>
      </c>
      <c r="H781" t="s">
        <v>2805</v>
      </c>
      <c r="I781" s="4" t="s">
        <v>2806</v>
      </c>
      <c r="J781" s="1">
        <f>((((bot_orders[[#This Row],[cTime]]/ 1000)+3*3600) / 86400) + DATE(1970,1,1))</f>
        <v>45760.485671481481</v>
      </c>
      <c r="K781" s="4" t="s">
        <v>2807</v>
      </c>
      <c r="L781" s="1">
        <f>((((bot_orders[[#This Row],[uTime]]/ 1000)+3*3600) / 86400) + DATE(1970,1,1))</f>
        <v>45760.486216053236</v>
      </c>
      <c r="M781" t="s">
        <v>34</v>
      </c>
      <c r="N781" t="s">
        <v>28</v>
      </c>
      <c r="O781" t="s">
        <v>35</v>
      </c>
      <c r="P781">
        <v>3.8730000000000002</v>
      </c>
      <c r="Q781" t="s">
        <v>36</v>
      </c>
      <c r="R781" t="s">
        <v>55</v>
      </c>
      <c r="S781">
        <v>0.48749999999999999</v>
      </c>
      <c r="T781">
        <v>0.48749999999999999</v>
      </c>
      <c r="U781">
        <v>3.8730000000000002</v>
      </c>
      <c r="V781">
        <v>-3.0983999999999999E-3</v>
      </c>
      <c r="W781" t="s">
        <v>39</v>
      </c>
      <c r="X781" s="4">
        <f>IF(bot_orders[[#This Row],[side]]="sell", bot_orders[[#This Row],[accFillSz]]*bot_orders[[#This Row],[avgPx]] + bot_orders[[#This Row],[fee]], -bot_orders[[#This Row],[accFillSz]]*bot_orders[[#This Row],[avgPx]])</f>
        <v>-1.8880875000000001</v>
      </c>
      <c r="Y781" s="4">
        <f>IF(bot_orders[[#This Row],[side]]="buy", bot_orders[[#This Row],[accFillSz]] + bot_orders[[#This Row],[fee]], -bot_orders[[#This Row],[accFillSz]])</f>
        <v>3.8699016000000004</v>
      </c>
      <c r="Z781" s="4">
        <f>IF(bot_orders[[#This Row],[side]]="sell",bot_orders[[#This Row],[accFillSz]]*bot_orders[[#This Row],[avgPx]]+bot_orders[[#This Row],[fee]], 0)</f>
        <v>0</v>
      </c>
      <c r="AA781" s="4">
        <f>IF(bot_orders[[#This Row],[side]]="sell",-bot_orders[[#This Row],[accFillSz]],bot_orders[[#This Row],[accFillSz]]+bot_orders[[#This Row],[fee]])</f>
        <v>3.8699016000000004</v>
      </c>
      <c r="AB781">
        <v>0</v>
      </c>
      <c r="AC781" t="s">
        <v>38</v>
      </c>
      <c r="AD781">
        <v>0</v>
      </c>
      <c r="AE781" t="s">
        <v>40</v>
      </c>
      <c r="AF781" t="s">
        <v>41</v>
      </c>
      <c r="AG781" t="s">
        <v>42</v>
      </c>
      <c r="AH781" t="s">
        <v>28</v>
      </c>
      <c r="AI781">
        <v>3.8699015999999999</v>
      </c>
      <c r="AJ781">
        <v>-1.8880874999999999</v>
      </c>
    </row>
    <row r="782" spans="1:36" x14ac:dyDescent="0.3">
      <c r="A782">
        <v>779</v>
      </c>
      <c r="B782" t="s">
        <v>307</v>
      </c>
      <c r="C782" t="s">
        <v>28</v>
      </c>
      <c r="D782" t="s">
        <v>29</v>
      </c>
      <c r="E782" t="s">
        <v>30</v>
      </c>
      <c r="F782" t="s">
        <v>31</v>
      </c>
      <c r="G782" t="s">
        <v>1490</v>
      </c>
      <c r="H782" t="s">
        <v>2808</v>
      </c>
      <c r="I782" s="4" t="s">
        <v>2809</v>
      </c>
      <c r="J782" s="1">
        <f>((((bot_orders[[#This Row],[cTime]]/ 1000)+3*3600) / 86400) + DATE(1970,1,1))</f>
        <v>45760.486216076388</v>
      </c>
      <c r="K782" s="4" t="s">
        <v>2810</v>
      </c>
      <c r="L782" s="1">
        <f>((((bot_orders[[#This Row],[uTime]]/ 1000)+3*3600) / 86400) + DATE(1970,1,1))</f>
        <v>45760.490525081019</v>
      </c>
      <c r="M782" t="s">
        <v>34</v>
      </c>
      <c r="N782" t="s">
        <v>28</v>
      </c>
      <c r="O782" t="s">
        <v>35</v>
      </c>
      <c r="P782">
        <v>3.8690000000000002</v>
      </c>
      <c r="Q782" t="s">
        <v>36</v>
      </c>
      <c r="R782" t="s">
        <v>37</v>
      </c>
      <c r="S782">
        <v>0.49</v>
      </c>
      <c r="T782">
        <v>0.49</v>
      </c>
      <c r="U782">
        <v>3.8690000000000002</v>
      </c>
      <c r="V782">
        <v>-1.516648E-3</v>
      </c>
      <c r="W782" t="s">
        <v>38</v>
      </c>
      <c r="X782" s="4">
        <f>IF(bot_orders[[#This Row],[side]]="sell", bot_orders[[#This Row],[accFillSz]]*bot_orders[[#This Row],[avgPx]] + bot_orders[[#This Row],[fee]], -bot_orders[[#This Row],[accFillSz]]*bot_orders[[#This Row],[avgPx]])</f>
        <v>1.894293352</v>
      </c>
      <c r="Y782" s="4">
        <f>IF(bot_orders[[#This Row],[side]]="buy", bot_orders[[#This Row],[accFillSz]] + bot_orders[[#This Row],[fee]], -bot_orders[[#This Row],[accFillSz]])</f>
        <v>-3.8690000000000002</v>
      </c>
      <c r="Z782" s="4">
        <f>IF(bot_orders[[#This Row],[side]]="sell",bot_orders[[#This Row],[accFillSz]]*bot_orders[[#This Row],[avgPx]]+bot_orders[[#This Row],[fee]], 0)</f>
        <v>1.894293352</v>
      </c>
      <c r="AA782" s="4">
        <f>IF(bot_orders[[#This Row],[side]]="sell",-bot_orders[[#This Row],[accFillSz]],bot_orders[[#This Row],[accFillSz]]+bot_orders[[#This Row],[fee]])</f>
        <v>-3.8690000000000002</v>
      </c>
      <c r="AB782">
        <v>0</v>
      </c>
      <c r="AC782" t="s">
        <v>39</v>
      </c>
      <c r="AD782">
        <v>0</v>
      </c>
      <c r="AE782" t="s">
        <v>40</v>
      </c>
      <c r="AF782" t="s">
        <v>41</v>
      </c>
      <c r="AG782" t="s">
        <v>42</v>
      </c>
      <c r="AH782" t="s">
        <v>28</v>
      </c>
      <c r="AI782">
        <v>-3.8690000000000002</v>
      </c>
      <c r="AJ782">
        <v>1.8942933500000001</v>
      </c>
    </row>
    <row r="783" spans="1:36" x14ac:dyDescent="0.3">
      <c r="A783">
        <v>780</v>
      </c>
      <c r="B783" t="s">
        <v>307</v>
      </c>
      <c r="C783" t="s">
        <v>28</v>
      </c>
      <c r="D783" t="s">
        <v>29</v>
      </c>
      <c r="E783" t="s">
        <v>30</v>
      </c>
      <c r="F783" t="s">
        <v>31</v>
      </c>
      <c r="G783" t="s">
        <v>1504</v>
      </c>
      <c r="H783" t="s">
        <v>2811</v>
      </c>
      <c r="I783" s="4" t="s">
        <v>2812</v>
      </c>
      <c r="J783" s="1">
        <f>((((bot_orders[[#This Row],[cTime]]/ 1000)+3*3600) / 86400) + DATE(1970,1,1))</f>
        <v>45760.523783680561</v>
      </c>
      <c r="K783" s="4" t="s">
        <v>2813</v>
      </c>
      <c r="L783" s="1">
        <f>((((bot_orders[[#This Row],[uTime]]/ 1000)+3*3600) / 86400) + DATE(1970,1,1))</f>
        <v>45760.523783726851</v>
      </c>
      <c r="M783" t="s">
        <v>34</v>
      </c>
      <c r="N783" t="s">
        <v>28</v>
      </c>
      <c r="O783" t="s">
        <v>35</v>
      </c>
      <c r="P783">
        <v>3.7080000000000002</v>
      </c>
      <c r="Q783" t="s">
        <v>36</v>
      </c>
      <c r="R783" t="s">
        <v>55</v>
      </c>
      <c r="S783">
        <v>0.51</v>
      </c>
      <c r="T783">
        <v>0.51</v>
      </c>
      <c r="U783">
        <v>3.7080000000000002</v>
      </c>
      <c r="V783">
        <v>-3.7079999999999999E-3</v>
      </c>
      <c r="W783" t="s">
        <v>39</v>
      </c>
      <c r="X783" s="4">
        <f>IF(bot_orders[[#This Row],[side]]="sell", bot_orders[[#This Row],[accFillSz]]*bot_orders[[#This Row],[avgPx]] + bot_orders[[#This Row],[fee]], -bot_orders[[#This Row],[accFillSz]]*bot_orders[[#This Row],[avgPx]])</f>
        <v>-1.8910800000000001</v>
      </c>
      <c r="Y783" s="4">
        <f>IF(bot_orders[[#This Row],[side]]="buy", bot_orders[[#This Row],[accFillSz]] + bot_orders[[#This Row],[fee]], -bot_orders[[#This Row],[accFillSz]])</f>
        <v>3.7042920000000001</v>
      </c>
      <c r="Z783" s="4">
        <f>IF(bot_orders[[#This Row],[side]]="sell",bot_orders[[#This Row],[accFillSz]]*bot_orders[[#This Row],[avgPx]]+bot_orders[[#This Row],[fee]], 0)</f>
        <v>0</v>
      </c>
      <c r="AA783" s="4">
        <f>IF(bot_orders[[#This Row],[side]]="sell",-bot_orders[[#This Row],[accFillSz]],bot_orders[[#This Row],[accFillSz]]+bot_orders[[#This Row],[fee]])</f>
        <v>3.7042920000000001</v>
      </c>
      <c r="AB783">
        <v>0</v>
      </c>
      <c r="AC783" t="s">
        <v>38</v>
      </c>
      <c r="AD783">
        <v>0</v>
      </c>
      <c r="AE783" t="s">
        <v>40</v>
      </c>
      <c r="AF783" t="s">
        <v>41</v>
      </c>
      <c r="AG783" t="s">
        <v>42</v>
      </c>
      <c r="AH783" t="s">
        <v>28</v>
      </c>
      <c r="AI783">
        <v>3.7042920000000001</v>
      </c>
      <c r="AJ783">
        <v>-1.8910800000000001</v>
      </c>
    </row>
    <row r="784" spans="1:36" x14ac:dyDescent="0.3">
      <c r="A784">
        <v>781</v>
      </c>
      <c r="B784" t="s">
        <v>307</v>
      </c>
      <c r="C784" t="s">
        <v>28</v>
      </c>
      <c r="D784" t="s">
        <v>29</v>
      </c>
      <c r="E784" t="s">
        <v>30</v>
      </c>
      <c r="F784" t="s">
        <v>31</v>
      </c>
      <c r="G784" t="s">
        <v>1511</v>
      </c>
      <c r="H784" t="s">
        <v>2814</v>
      </c>
      <c r="I784" s="4" t="s">
        <v>2812</v>
      </c>
      <c r="J784" s="1">
        <f>((((bot_orders[[#This Row],[cTime]]/ 1000)+3*3600) / 86400) + DATE(1970,1,1))</f>
        <v>45760.523783680561</v>
      </c>
      <c r="K784" s="4" t="s">
        <v>2813</v>
      </c>
      <c r="L784" s="1">
        <f>((((bot_orders[[#This Row],[uTime]]/ 1000)+3*3600) / 86400) + DATE(1970,1,1))</f>
        <v>45760.523783726851</v>
      </c>
      <c r="M784" t="s">
        <v>34</v>
      </c>
      <c r="N784" t="s">
        <v>28</v>
      </c>
      <c r="O784" t="s">
        <v>35</v>
      </c>
      <c r="P784">
        <v>3.7080000000000002</v>
      </c>
      <c r="Q784" t="s">
        <v>36</v>
      </c>
      <c r="R784" t="s">
        <v>55</v>
      </c>
      <c r="S784">
        <v>0.52</v>
      </c>
      <c r="T784">
        <v>0.51</v>
      </c>
      <c r="U784">
        <v>3.7080000000000002</v>
      </c>
      <c r="V784">
        <v>-3.7079999999999999E-3</v>
      </c>
      <c r="W784" t="s">
        <v>39</v>
      </c>
      <c r="X784" s="4">
        <f>IF(bot_orders[[#This Row],[side]]="sell", bot_orders[[#This Row],[accFillSz]]*bot_orders[[#This Row],[avgPx]] + bot_orders[[#This Row],[fee]], -bot_orders[[#This Row],[accFillSz]]*bot_orders[[#This Row],[avgPx]])</f>
        <v>-1.8910800000000001</v>
      </c>
      <c r="Y784" s="4">
        <f>IF(bot_orders[[#This Row],[side]]="buy", bot_orders[[#This Row],[accFillSz]] + bot_orders[[#This Row],[fee]], -bot_orders[[#This Row],[accFillSz]])</f>
        <v>3.7042920000000001</v>
      </c>
      <c r="Z784" s="4">
        <f>IF(bot_orders[[#This Row],[side]]="sell",bot_orders[[#This Row],[accFillSz]]*bot_orders[[#This Row],[avgPx]]+bot_orders[[#This Row],[fee]], 0)</f>
        <v>0</v>
      </c>
      <c r="AA784" s="4">
        <f>IF(bot_orders[[#This Row],[side]]="sell",-bot_orders[[#This Row],[accFillSz]],bot_orders[[#This Row],[accFillSz]]+bot_orders[[#This Row],[fee]])</f>
        <v>3.7042920000000001</v>
      </c>
      <c r="AB784">
        <v>0</v>
      </c>
      <c r="AC784" t="s">
        <v>38</v>
      </c>
      <c r="AD784">
        <v>0</v>
      </c>
      <c r="AE784" t="s">
        <v>40</v>
      </c>
      <c r="AF784" t="s">
        <v>41</v>
      </c>
      <c r="AG784" t="s">
        <v>42</v>
      </c>
      <c r="AH784" t="s">
        <v>28</v>
      </c>
      <c r="AI784">
        <v>3.7042920000000001</v>
      </c>
      <c r="AJ784">
        <v>-1.8910800000000001</v>
      </c>
    </row>
    <row r="785" spans="1:36" x14ac:dyDescent="0.3">
      <c r="A785">
        <v>782</v>
      </c>
      <c r="B785" t="s">
        <v>307</v>
      </c>
      <c r="C785" t="s">
        <v>28</v>
      </c>
      <c r="D785" t="s">
        <v>29</v>
      </c>
      <c r="E785" t="s">
        <v>30</v>
      </c>
      <c r="F785" t="s">
        <v>31</v>
      </c>
      <c r="G785" t="s">
        <v>1522</v>
      </c>
      <c r="H785" t="s">
        <v>2815</v>
      </c>
      <c r="I785" s="4" t="s">
        <v>2812</v>
      </c>
      <c r="J785" s="1">
        <f>((((bot_orders[[#This Row],[cTime]]/ 1000)+3*3600) / 86400) + DATE(1970,1,1))</f>
        <v>45760.523783680561</v>
      </c>
      <c r="K785" s="4" t="s">
        <v>2813</v>
      </c>
      <c r="L785" s="1">
        <f>((((bot_orders[[#This Row],[uTime]]/ 1000)+3*3600) / 86400) + DATE(1970,1,1))</f>
        <v>45760.523783726851</v>
      </c>
      <c r="M785" t="s">
        <v>34</v>
      </c>
      <c r="N785" t="s">
        <v>28</v>
      </c>
      <c r="O785" t="s">
        <v>35</v>
      </c>
      <c r="P785">
        <v>3.7080000000000002</v>
      </c>
      <c r="Q785" t="s">
        <v>36</v>
      </c>
      <c r="R785" t="s">
        <v>55</v>
      </c>
      <c r="S785">
        <v>0.5202</v>
      </c>
      <c r="T785">
        <v>0.51</v>
      </c>
      <c r="U785">
        <v>3.7080000000000002</v>
      </c>
      <c r="V785">
        <v>-3.7079999999999999E-3</v>
      </c>
      <c r="W785" t="s">
        <v>39</v>
      </c>
      <c r="X785" s="4">
        <f>IF(bot_orders[[#This Row],[side]]="sell", bot_orders[[#This Row],[accFillSz]]*bot_orders[[#This Row],[avgPx]] + bot_orders[[#This Row],[fee]], -bot_orders[[#This Row],[accFillSz]]*bot_orders[[#This Row],[avgPx]])</f>
        <v>-1.8910800000000001</v>
      </c>
      <c r="Y785" s="4">
        <f>IF(bot_orders[[#This Row],[side]]="buy", bot_orders[[#This Row],[accFillSz]] + bot_orders[[#This Row],[fee]], -bot_orders[[#This Row],[accFillSz]])</f>
        <v>3.7042920000000001</v>
      </c>
      <c r="Z785" s="4">
        <f>IF(bot_orders[[#This Row],[side]]="sell",bot_orders[[#This Row],[accFillSz]]*bot_orders[[#This Row],[avgPx]]+bot_orders[[#This Row],[fee]], 0)</f>
        <v>0</v>
      </c>
      <c r="AA785" s="4">
        <f>IF(bot_orders[[#This Row],[side]]="sell",-bot_orders[[#This Row],[accFillSz]],bot_orders[[#This Row],[accFillSz]]+bot_orders[[#This Row],[fee]])</f>
        <v>3.7042920000000001</v>
      </c>
      <c r="AB785">
        <v>0</v>
      </c>
      <c r="AC785" t="s">
        <v>38</v>
      </c>
      <c r="AD785">
        <v>0</v>
      </c>
      <c r="AE785" t="s">
        <v>40</v>
      </c>
      <c r="AF785" t="s">
        <v>41</v>
      </c>
      <c r="AG785" t="s">
        <v>42</v>
      </c>
      <c r="AH785" t="s">
        <v>28</v>
      </c>
      <c r="AI785">
        <v>3.7042920000000001</v>
      </c>
      <c r="AJ785">
        <v>-1.8910800000000001</v>
      </c>
    </row>
    <row r="786" spans="1:36" x14ac:dyDescent="0.3">
      <c r="A786">
        <v>783</v>
      </c>
      <c r="B786" t="s">
        <v>307</v>
      </c>
      <c r="C786" t="s">
        <v>28</v>
      </c>
      <c r="D786" t="s">
        <v>29</v>
      </c>
      <c r="E786" t="s">
        <v>30</v>
      </c>
      <c r="F786" t="s">
        <v>31</v>
      </c>
      <c r="G786" t="s">
        <v>1525</v>
      </c>
      <c r="H786" t="s">
        <v>2816</v>
      </c>
      <c r="I786" s="4" t="s">
        <v>2812</v>
      </c>
      <c r="J786" s="1">
        <f>((((bot_orders[[#This Row],[cTime]]/ 1000)+3*3600) / 86400) + DATE(1970,1,1))</f>
        <v>45760.523783680561</v>
      </c>
      <c r="K786" s="4" t="s">
        <v>2813</v>
      </c>
      <c r="L786" s="1">
        <f>((((bot_orders[[#This Row],[uTime]]/ 1000)+3*3600) / 86400) + DATE(1970,1,1))</f>
        <v>45760.523783726851</v>
      </c>
      <c r="M786" t="s">
        <v>34</v>
      </c>
      <c r="N786" t="s">
        <v>28</v>
      </c>
      <c r="O786" t="s">
        <v>35</v>
      </c>
      <c r="P786">
        <v>3.7080000000000002</v>
      </c>
      <c r="Q786" t="s">
        <v>36</v>
      </c>
      <c r="R786" t="s">
        <v>55</v>
      </c>
      <c r="S786">
        <v>0.5202</v>
      </c>
      <c r="T786">
        <v>0.51</v>
      </c>
      <c r="U786">
        <v>3.7080000000000002</v>
      </c>
      <c r="V786">
        <v>-3.7079999999999999E-3</v>
      </c>
      <c r="W786" t="s">
        <v>39</v>
      </c>
      <c r="X786" s="4">
        <f>IF(bot_orders[[#This Row],[side]]="sell", bot_orders[[#This Row],[accFillSz]]*bot_orders[[#This Row],[avgPx]] + bot_orders[[#This Row],[fee]], -bot_orders[[#This Row],[accFillSz]]*bot_orders[[#This Row],[avgPx]])</f>
        <v>-1.8910800000000001</v>
      </c>
      <c r="Y786" s="4">
        <f>IF(bot_orders[[#This Row],[side]]="buy", bot_orders[[#This Row],[accFillSz]] + bot_orders[[#This Row],[fee]], -bot_orders[[#This Row],[accFillSz]])</f>
        <v>3.7042920000000001</v>
      </c>
      <c r="Z786" s="4">
        <f>IF(bot_orders[[#This Row],[side]]="sell",bot_orders[[#This Row],[accFillSz]]*bot_orders[[#This Row],[avgPx]]+bot_orders[[#This Row],[fee]], 0)</f>
        <v>0</v>
      </c>
      <c r="AA786" s="4">
        <f>IF(bot_orders[[#This Row],[side]]="sell",-bot_orders[[#This Row],[accFillSz]],bot_orders[[#This Row],[accFillSz]]+bot_orders[[#This Row],[fee]])</f>
        <v>3.7042920000000001</v>
      </c>
      <c r="AB786">
        <v>0</v>
      </c>
      <c r="AC786" t="s">
        <v>38</v>
      </c>
      <c r="AD786">
        <v>0</v>
      </c>
      <c r="AE786" t="s">
        <v>40</v>
      </c>
      <c r="AF786" t="s">
        <v>41</v>
      </c>
      <c r="AG786" t="s">
        <v>42</v>
      </c>
      <c r="AH786" t="s">
        <v>28</v>
      </c>
      <c r="AI786">
        <v>3.7042920000000001</v>
      </c>
      <c r="AJ786">
        <v>-1.8910800000000001</v>
      </c>
    </row>
    <row r="787" spans="1:36" x14ac:dyDescent="0.3">
      <c r="A787">
        <v>784</v>
      </c>
      <c r="B787" t="s">
        <v>307</v>
      </c>
      <c r="C787" t="s">
        <v>28</v>
      </c>
      <c r="D787" t="s">
        <v>29</v>
      </c>
      <c r="E787" t="s">
        <v>30</v>
      </c>
      <c r="F787" t="s">
        <v>31</v>
      </c>
      <c r="G787" t="s">
        <v>1527</v>
      </c>
      <c r="H787" t="s">
        <v>2817</v>
      </c>
      <c r="I787" s="4" t="s">
        <v>2812</v>
      </c>
      <c r="J787" s="1">
        <f>((((bot_orders[[#This Row],[cTime]]/ 1000)+3*3600) / 86400) + DATE(1970,1,1))</f>
        <v>45760.523783680561</v>
      </c>
      <c r="K787" s="4" t="s">
        <v>2813</v>
      </c>
      <c r="L787" s="1">
        <f>((((bot_orders[[#This Row],[uTime]]/ 1000)+3*3600) / 86400) + DATE(1970,1,1))</f>
        <v>45760.523783726851</v>
      </c>
      <c r="M787" t="s">
        <v>34</v>
      </c>
      <c r="N787" t="s">
        <v>28</v>
      </c>
      <c r="O787" t="s">
        <v>35</v>
      </c>
      <c r="P787">
        <v>3.7080000000000002</v>
      </c>
      <c r="Q787" t="s">
        <v>36</v>
      </c>
      <c r="R787" t="s">
        <v>55</v>
      </c>
      <c r="S787">
        <v>0.5202</v>
      </c>
      <c r="T787">
        <v>0.51</v>
      </c>
      <c r="U787">
        <v>3.7080000000000002</v>
      </c>
      <c r="V787">
        <v>-3.7079999999999999E-3</v>
      </c>
      <c r="W787" t="s">
        <v>39</v>
      </c>
      <c r="X787" s="4">
        <f>IF(bot_orders[[#This Row],[side]]="sell", bot_orders[[#This Row],[accFillSz]]*bot_orders[[#This Row],[avgPx]] + bot_orders[[#This Row],[fee]], -bot_orders[[#This Row],[accFillSz]]*bot_orders[[#This Row],[avgPx]])</f>
        <v>-1.8910800000000001</v>
      </c>
      <c r="Y787" s="4">
        <f>IF(bot_orders[[#This Row],[side]]="buy", bot_orders[[#This Row],[accFillSz]] + bot_orders[[#This Row],[fee]], -bot_orders[[#This Row],[accFillSz]])</f>
        <v>3.7042920000000001</v>
      </c>
      <c r="Z787" s="4">
        <f>IF(bot_orders[[#This Row],[side]]="sell",bot_orders[[#This Row],[accFillSz]]*bot_orders[[#This Row],[avgPx]]+bot_orders[[#This Row],[fee]], 0)</f>
        <v>0</v>
      </c>
      <c r="AA787" s="4">
        <f>IF(bot_orders[[#This Row],[side]]="sell",-bot_orders[[#This Row],[accFillSz]],bot_orders[[#This Row],[accFillSz]]+bot_orders[[#This Row],[fee]])</f>
        <v>3.7042920000000001</v>
      </c>
      <c r="AB787">
        <v>0</v>
      </c>
      <c r="AC787" t="s">
        <v>38</v>
      </c>
      <c r="AD787">
        <v>0</v>
      </c>
      <c r="AE787" t="s">
        <v>40</v>
      </c>
      <c r="AF787" t="s">
        <v>41</v>
      </c>
      <c r="AG787" t="s">
        <v>42</v>
      </c>
      <c r="AH787" t="s">
        <v>28</v>
      </c>
      <c r="AI787">
        <v>3.7042920000000001</v>
      </c>
      <c r="AJ787">
        <v>-1.8910800000000001</v>
      </c>
    </row>
    <row r="788" spans="1:36" x14ac:dyDescent="0.3">
      <c r="A788">
        <v>785</v>
      </c>
      <c r="B788" t="s">
        <v>307</v>
      </c>
      <c r="C788" t="s">
        <v>28</v>
      </c>
      <c r="D788" t="s">
        <v>29</v>
      </c>
      <c r="E788" t="s">
        <v>30</v>
      </c>
      <c r="F788" t="s">
        <v>31</v>
      </c>
      <c r="G788" t="s">
        <v>1529</v>
      </c>
      <c r="H788" t="s">
        <v>2818</v>
      </c>
      <c r="I788" s="4" t="s">
        <v>2812</v>
      </c>
      <c r="J788" s="1">
        <f>((((bot_orders[[#This Row],[cTime]]/ 1000)+3*3600) / 86400) + DATE(1970,1,1))</f>
        <v>45760.523783680561</v>
      </c>
      <c r="K788" s="4" t="s">
        <v>2813</v>
      </c>
      <c r="L788" s="1">
        <f>((((bot_orders[[#This Row],[uTime]]/ 1000)+3*3600) / 86400) + DATE(1970,1,1))</f>
        <v>45760.523783726851</v>
      </c>
      <c r="M788" t="s">
        <v>34</v>
      </c>
      <c r="N788" t="s">
        <v>28</v>
      </c>
      <c r="O788" t="s">
        <v>35</v>
      </c>
      <c r="P788">
        <v>3.7080000000000002</v>
      </c>
      <c r="Q788" t="s">
        <v>36</v>
      </c>
      <c r="R788" t="s">
        <v>55</v>
      </c>
      <c r="S788">
        <v>0.5202</v>
      </c>
      <c r="T788">
        <v>0.51</v>
      </c>
      <c r="U788">
        <v>3.7080000000000002</v>
      </c>
      <c r="V788">
        <v>-3.7079999999999999E-3</v>
      </c>
      <c r="W788" t="s">
        <v>39</v>
      </c>
      <c r="X788" s="4">
        <f>IF(bot_orders[[#This Row],[side]]="sell", bot_orders[[#This Row],[accFillSz]]*bot_orders[[#This Row],[avgPx]] + bot_orders[[#This Row],[fee]], -bot_orders[[#This Row],[accFillSz]]*bot_orders[[#This Row],[avgPx]])</f>
        <v>-1.8910800000000001</v>
      </c>
      <c r="Y788" s="4">
        <f>IF(bot_orders[[#This Row],[side]]="buy", bot_orders[[#This Row],[accFillSz]] + bot_orders[[#This Row],[fee]], -bot_orders[[#This Row],[accFillSz]])</f>
        <v>3.7042920000000001</v>
      </c>
      <c r="Z788" s="4">
        <f>IF(bot_orders[[#This Row],[side]]="sell",bot_orders[[#This Row],[accFillSz]]*bot_orders[[#This Row],[avgPx]]+bot_orders[[#This Row],[fee]], 0)</f>
        <v>0</v>
      </c>
      <c r="AA788" s="4">
        <f>IF(bot_orders[[#This Row],[side]]="sell",-bot_orders[[#This Row],[accFillSz]],bot_orders[[#This Row],[accFillSz]]+bot_orders[[#This Row],[fee]])</f>
        <v>3.7042920000000001</v>
      </c>
      <c r="AB788">
        <v>0</v>
      </c>
      <c r="AC788" t="s">
        <v>38</v>
      </c>
      <c r="AD788">
        <v>0</v>
      </c>
      <c r="AE788" t="s">
        <v>40</v>
      </c>
      <c r="AF788" t="s">
        <v>41</v>
      </c>
      <c r="AG788" t="s">
        <v>42</v>
      </c>
      <c r="AH788" t="s">
        <v>28</v>
      </c>
      <c r="AI788">
        <v>3.7042920000000001</v>
      </c>
      <c r="AJ788">
        <v>-1.8910800000000001</v>
      </c>
    </row>
    <row r="789" spans="1:36" x14ac:dyDescent="0.3">
      <c r="A789">
        <v>786</v>
      </c>
      <c r="B789" t="s">
        <v>307</v>
      </c>
      <c r="C789" t="s">
        <v>28</v>
      </c>
      <c r="D789" t="s">
        <v>29</v>
      </c>
      <c r="E789" t="s">
        <v>30</v>
      </c>
      <c r="F789" t="s">
        <v>31</v>
      </c>
      <c r="G789" t="s">
        <v>1531</v>
      </c>
      <c r="H789" t="s">
        <v>2819</v>
      </c>
      <c r="I789" s="4" t="s">
        <v>2812</v>
      </c>
      <c r="J789" s="1">
        <f>((((bot_orders[[#This Row],[cTime]]/ 1000)+3*3600) / 86400) + DATE(1970,1,1))</f>
        <v>45760.523783680561</v>
      </c>
      <c r="K789" s="4" t="s">
        <v>2813</v>
      </c>
      <c r="L789" s="1">
        <f>((((bot_orders[[#This Row],[uTime]]/ 1000)+3*3600) / 86400) + DATE(1970,1,1))</f>
        <v>45760.523783726851</v>
      </c>
      <c r="M789" t="s">
        <v>34</v>
      </c>
      <c r="N789" t="s">
        <v>28</v>
      </c>
      <c r="O789" t="s">
        <v>35</v>
      </c>
      <c r="P789">
        <v>3.7080000000000002</v>
      </c>
      <c r="Q789" t="s">
        <v>36</v>
      </c>
      <c r="R789" t="s">
        <v>55</v>
      </c>
      <c r="S789">
        <v>0.5202</v>
      </c>
      <c r="T789">
        <v>0.51</v>
      </c>
      <c r="U789">
        <v>3.7080000000000002</v>
      </c>
      <c r="V789">
        <v>-3.7079999999999999E-3</v>
      </c>
      <c r="W789" t="s">
        <v>39</v>
      </c>
      <c r="X789" s="4">
        <f>IF(bot_orders[[#This Row],[side]]="sell", bot_orders[[#This Row],[accFillSz]]*bot_orders[[#This Row],[avgPx]] + bot_orders[[#This Row],[fee]], -bot_orders[[#This Row],[accFillSz]]*bot_orders[[#This Row],[avgPx]])</f>
        <v>-1.8910800000000001</v>
      </c>
      <c r="Y789" s="4">
        <f>IF(bot_orders[[#This Row],[side]]="buy", bot_orders[[#This Row],[accFillSz]] + bot_orders[[#This Row],[fee]], -bot_orders[[#This Row],[accFillSz]])</f>
        <v>3.7042920000000001</v>
      </c>
      <c r="Z789" s="4">
        <f>IF(bot_orders[[#This Row],[side]]="sell",bot_orders[[#This Row],[accFillSz]]*bot_orders[[#This Row],[avgPx]]+bot_orders[[#This Row],[fee]], 0)</f>
        <v>0</v>
      </c>
      <c r="AA789" s="4">
        <f>IF(bot_orders[[#This Row],[side]]="sell",-bot_orders[[#This Row],[accFillSz]],bot_orders[[#This Row],[accFillSz]]+bot_orders[[#This Row],[fee]])</f>
        <v>3.7042920000000001</v>
      </c>
      <c r="AB789">
        <v>0</v>
      </c>
      <c r="AC789" t="s">
        <v>38</v>
      </c>
      <c r="AD789">
        <v>0</v>
      </c>
      <c r="AE789" t="s">
        <v>40</v>
      </c>
      <c r="AF789" t="s">
        <v>41</v>
      </c>
      <c r="AG789" t="s">
        <v>42</v>
      </c>
      <c r="AH789" t="s">
        <v>28</v>
      </c>
      <c r="AI789">
        <v>3.7042920000000001</v>
      </c>
      <c r="AJ789">
        <v>-1.8910800000000001</v>
      </c>
    </row>
    <row r="790" spans="1:36" x14ac:dyDescent="0.3">
      <c r="A790">
        <v>787</v>
      </c>
      <c r="B790" t="s">
        <v>307</v>
      </c>
      <c r="C790" t="s">
        <v>28</v>
      </c>
      <c r="D790" t="s">
        <v>29</v>
      </c>
      <c r="E790" t="s">
        <v>30</v>
      </c>
      <c r="F790" t="s">
        <v>31</v>
      </c>
      <c r="G790" t="s">
        <v>1518</v>
      </c>
      <c r="H790" t="s">
        <v>2820</v>
      </c>
      <c r="I790" s="4" t="s">
        <v>2812</v>
      </c>
      <c r="J790" s="1">
        <f>((((bot_orders[[#This Row],[cTime]]/ 1000)+3*3600) / 86400) + DATE(1970,1,1))</f>
        <v>45760.523783680561</v>
      </c>
      <c r="K790" s="4" t="s">
        <v>2813</v>
      </c>
      <c r="L790" s="1">
        <f>((((bot_orders[[#This Row],[uTime]]/ 1000)+3*3600) / 86400) + DATE(1970,1,1))</f>
        <v>45760.523783726851</v>
      </c>
      <c r="M790" t="s">
        <v>34</v>
      </c>
      <c r="N790" t="s">
        <v>28</v>
      </c>
      <c r="O790" t="s">
        <v>35</v>
      </c>
      <c r="P790">
        <v>3.7080000000000002</v>
      </c>
      <c r="Q790" t="s">
        <v>36</v>
      </c>
      <c r="R790" t="s">
        <v>55</v>
      </c>
      <c r="S790">
        <v>0.5202</v>
      </c>
      <c r="T790">
        <v>0.51</v>
      </c>
      <c r="U790">
        <v>3.7080000000000002</v>
      </c>
      <c r="V790">
        <v>-3.7079999999999999E-3</v>
      </c>
      <c r="W790" t="s">
        <v>39</v>
      </c>
      <c r="X790" s="4">
        <f>IF(bot_orders[[#This Row],[side]]="sell", bot_orders[[#This Row],[accFillSz]]*bot_orders[[#This Row],[avgPx]] + bot_orders[[#This Row],[fee]], -bot_orders[[#This Row],[accFillSz]]*bot_orders[[#This Row],[avgPx]])</f>
        <v>-1.8910800000000001</v>
      </c>
      <c r="Y790" s="4">
        <f>IF(bot_orders[[#This Row],[side]]="buy", bot_orders[[#This Row],[accFillSz]] + bot_orders[[#This Row],[fee]], -bot_orders[[#This Row],[accFillSz]])</f>
        <v>3.7042920000000001</v>
      </c>
      <c r="Z790" s="4">
        <f>IF(bot_orders[[#This Row],[side]]="sell",bot_orders[[#This Row],[accFillSz]]*bot_orders[[#This Row],[avgPx]]+bot_orders[[#This Row],[fee]], 0)</f>
        <v>0</v>
      </c>
      <c r="AA790" s="4">
        <f>IF(bot_orders[[#This Row],[side]]="sell",-bot_orders[[#This Row],[accFillSz]],bot_orders[[#This Row],[accFillSz]]+bot_orders[[#This Row],[fee]])</f>
        <v>3.7042920000000001</v>
      </c>
      <c r="AB790">
        <v>0</v>
      </c>
      <c r="AC790" t="s">
        <v>38</v>
      </c>
      <c r="AD790">
        <v>0</v>
      </c>
      <c r="AE790" t="s">
        <v>40</v>
      </c>
      <c r="AF790" t="s">
        <v>41</v>
      </c>
      <c r="AG790" t="s">
        <v>42</v>
      </c>
      <c r="AH790" t="s">
        <v>28</v>
      </c>
      <c r="AI790">
        <v>3.7042920000000001</v>
      </c>
      <c r="AJ790">
        <v>-1.8910800000000001</v>
      </c>
    </row>
    <row r="791" spans="1:36" x14ac:dyDescent="0.3">
      <c r="A791">
        <v>788</v>
      </c>
      <c r="B791" t="s">
        <v>307</v>
      </c>
      <c r="C791" t="s">
        <v>28</v>
      </c>
      <c r="D791" t="s">
        <v>29</v>
      </c>
      <c r="E791" t="s">
        <v>30</v>
      </c>
      <c r="F791" t="s">
        <v>31</v>
      </c>
      <c r="G791" t="s">
        <v>1545</v>
      </c>
      <c r="H791" t="s">
        <v>2821</v>
      </c>
      <c r="I791" s="4" t="s">
        <v>2812</v>
      </c>
      <c r="J791" s="1">
        <f>((((bot_orders[[#This Row],[cTime]]/ 1000)+3*3600) / 86400) + DATE(1970,1,1))</f>
        <v>45760.523783680561</v>
      </c>
      <c r="K791" s="4" t="s">
        <v>2813</v>
      </c>
      <c r="L791" s="1">
        <f>((((bot_orders[[#This Row],[uTime]]/ 1000)+3*3600) / 86400) + DATE(1970,1,1))</f>
        <v>45760.523783726851</v>
      </c>
      <c r="M791" t="s">
        <v>34</v>
      </c>
      <c r="N791" t="s">
        <v>28</v>
      </c>
      <c r="O791" t="s">
        <v>35</v>
      </c>
      <c r="P791">
        <v>3.6070000000000002</v>
      </c>
      <c r="Q791" t="s">
        <v>36</v>
      </c>
      <c r="R791" t="s">
        <v>55</v>
      </c>
      <c r="S791">
        <v>0.5202</v>
      </c>
      <c r="T791">
        <v>0.51006526200000002</v>
      </c>
      <c r="U791">
        <v>3.6070000000000002</v>
      </c>
      <c r="V791">
        <v>-3.607E-3</v>
      </c>
      <c r="W791" t="s">
        <v>39</v>
      </c>
      <c r="X791" s="4">
        <f>IF(bot_orders[[#This Row],[side]]="sell", bot_orders[[#This Row],[accFillSz]]*bot_orders[[#This Row],[avgPx]] + bot_orders[[#This Row],[fee]], -bot_orders[[#This Row],[accFillSz]]*bot_orders[[#This Row],[avgPx]])</f>
        <v>-1.8398054000340003</v>
      </c>
      <c r="Y791" s="4">
        <f>IF(bot_orders[[#This Row],[side]]="buy", bot_orders[[#This Row],[accFillSz]] + bot_orders[[#This Row],[fee]], -bot_orders[[#This Row],[accFillSz]])</f>
        <v>3.6033930000000001</v>
      </c>
      <c r="Z791" s="4">
        <f>IF(bot_orders[[#This Row],[side]]="sell",bot_orders[[#This Row],[accFillSz]]*bot_orders[[#This Row],[avgPx]]+bot_orders[[#This Row],[fee]], 0)</f>
        <v>0</v>
      </c>
      <c r="AA791" s="4">
        <f>IF(bot_orders[[#This Row],[side]]="sell",-bot_orders[[#This Row],[accFillSz]],bot_orders[[#This Row],[accFillSz]]+bot_orders[[#This Row],[fee]])</f>
        <v>3.6033930000000001</v>
      </c>
      <c r="AB791">
        <v>0</v>
      </c>
      <c r="AC791" t="s">
        <v>38</v>
      </c>
      <c r="AD791">
        <v>0</v>
      </c>
      <c r="AE791" t="s">
        <v>40</v>
      </c>
      <c r="AF791" t="s">
        <v>41</v>
      </c>
      <c r="AG791" t="s">
        <v>42</v>
      </c>
      <c r="AH791" t="s">
        <v>28</v>
      </c>
      <c r="AI791">
        <v>3.6033930000000001</v>
      </c>
      <c r="AJ791">
        <v>-1.8398053999999999</v>
      </c>
    </row>
    <row r="792" spans="1:36" x14ac:dyDescent="0.3">
      <c r="A792">
        <v>789</v>
      </c>
      <c r="B792" t="s">
        <v>307</v>
      </c>
      <c r="C792" t="s">
        <v>28</v>
      </c>
      <c r="D792" t="s">
        <v>29</v>
      </c>
      <c r="E792" t="s">
        <v>30</v>
      </c>
      <c r="F792" t="s">
        <v>31</v>
      </c>
      <c r="G792" t="s">
        <v>1552</v>
      </c>
      <c r="H792" t="s">
        <v>2822</v>
      </c>
      <c r="I792" s="4" t="s">
        <v>2823</v>
      </c>
      <c r="J792" s="1">
        <f>((((bot_orders[[#This Row],[cTime]]/ 1000)+3*3600) / 86400) + DATE(1970,1,1))</f>
        <v>45760.524232094904</v>
      </c>
      <c r="K792" s="4" t="s">
        <v>2824</v>
      </c>
      <c r="L792" s="1">
        <f>((((bot_orders[[#This Row],[uTime]]/ 1000)+3*3600) / 86400) + DATE(1970,1,1))</f>
        <v>45760.524232141208</v>
      </c>
      <c r="M792" t="s">
        <v>34</v>
      </c>
      <c r="N792" t="s">
        <v>28</v>
      </c>
      <c r="O792" t="s">
        <v>35</v>
      </c>
      <c r="P792">
        <v>2.5630000000000002</v>
      </c>
      <c r="Q792" t="s">
        <v>36</v>
      </c>
      <c r="R792" t="s">
        <v>55</v>
      </c>
      <c r="S792">
        <v>0.51790000000000003</v>
      </c>
      <c r="T792">
        <v>0.50760000000000005</v>
      </c>
      <c r="U792">
        <v>2.5630000000000002</v>
      </c>
      <c r="V792">
        <v>-2.5630000000000002E-3</v>
      </c>
      <c r="W792" t="s">
        <v>39</v>
      </c>
      <c r="X792" s="4">
        <f>IF(bot_orders[[#This Row],[side]]="sell", bot_orders[[#This Row],[accFillSz]]*bot_orders[[#This Row],[avgPx]] + bot_orders[[#This Row],[fee]], -bot_orders[[#This Row],[accFillSz]]*bot_orders[[#This Row],[avgPx]])</f>
        <v>-1.3009788000000002</v>
      </c>
      <c r="Y792" s="4">
        <f>IF(bot_orders[[#This Row],[side]]="buy", bot_orders[[#This Row],[accFillSz]] + bot_orders[[#This Row],[fee]], -bot_orders[[#This Row],[accFillSz]])</f>
        <v>2.5604370000000003</v>
      </c>
      <c r="Z792" s="4">
        <f>IF(bot_orders[[#This Row],[side]]="sell",bot_orders[[#This Row],[accFillSz]]*bot_orders[[#This Row],[avgPx]]+bot_orders[[#This Row],[fee]], 0)</f>
        <v>0</v>
      </c>
      <c r="AA792" s="4">
        <f>IF(bot_orders[[#This Row],[side]]="sell",-bot_orders[[#This Row],[accFillSz]],bot_orders[[#This Row],[accFillSz]]+bot_orders[[#This Row],[fee]])</f>
        <v>2.5604370000000003</v>
      </c>
      <c r="AB792">
        <v>0</v>
      </c>
      <c r="AC792" t="s">
        <v>38</v>
      </c>
      <c r="AD792">
        <v>0</v>
      </c>
      <c r="AE792" t="s">
        <v>40</v>
      </c>
      <c r="AF792" t="s">
        <v>41</v>
      </c>
      <c r="AG792" t="s">
        <v>42</v>
      </c>
      <c r="AH792" t="s">
        <v>28</v>
      </c>
      <c r="AI792">
        <v>2.5604369999999999</v>
      </c>
      <c r="AJ792">
        <v>-1.3009788</v>
      </c>
    </row>
    <row r="793" spans="1:36" x14ac:dyDescent="0.3">
      <c r="A793">
        <v>790</v>
      </c>
      <c r="B793" t="s">
        <v>307</v>
      </c>
      <c r="C793" t="s">
        <v>28</v>
      </c>
      <c r="D793" t="s">
        <v>29</v>
      </c>
      <c r="E793" t="s">
        <v>30</v>
      </c>
      <c r="F793" t="s">
        <v>31</v>
      </c>
      <c r="G793" t="s">
        <v>1603</v>
      </c>
      <c r="H793" t="s">
        <v>2825</v>
      </c>
      <c r="I793" s="4" t="s">
        <v>2826</v>
      </c>
      <c r="J793" s="1">
        <f>((((bot_orders[[#This Row],[cTime]]/ 1000)+3*3600) / 86400) + DATE(1970,1,1))</f>
        <v>45760.525952939817</v>
      </c>
      <c r="K793" s="4" t="s">
        <v>2827</v>
      </c>
      <c r="L793" s="1">
        <f>((((bot_orders[[#This Row],[uTime]]/ 1000)+3*3600) / 86400) + DATE(1970,1,1))</f>
        <v>45760.52825526621</v>
      </c>
      <c r="M793" t="s">
        <v>34</v>
      </c>
      <c r="N793" t="s">
        <v>28</v>
      </c>
      <c r="O793" t="s">
        <v>35</v>
      </c>
      <c r="P793">
        <v>3.7410000000000001</v>
      </c>
      <c r="Q793" t="s">
        <v>36</v>
      </c>
      <c r="R793" t="s">
        <v>37</v>
      </c>
      <c r="S793">
        <v>0.51749999999999996</v>
      </c>
      <c r="T793">
        <v>0.51749999999999996</v>
      </c>
      <c r="U793">
        <v>3.7410000000000001</v>
      </c>
      <c r="V793">
        <v>-1.5487739999999999E-3</v>
      </c>
      <c r="W793" t="s">
        <v>38</v>
      </c>
      <c r="X793" s="4">
        <f>IF(bot_orders[[#This Row],[side]]="sell", bot_orders[[#This Row],[accFillSz]]*bot_orders[[#This Row],[avgPx]] + bot_orders[[#This Row],[fee]], -bot_orders[[#This Row],[accFillSz]]*bot_orders[[#This Row],[avgPx]])</f>
        <v>1.9344187259999999</v>
      </c>
      <c r="Y793" s="4">
        <f>IF(bot_orders[[#This Row],[side]]="buy", bot_orders[[#This Row],[accFillSz]] + bot_orders[[#This Row],[fee]], -bot_orders[[#This Row],[accFillSz]])</f>
        <v>-3.7410000000000001</v>
      </c>
      <c r="Z793" s="4">
        <f>IF(bot_orders[[#This Row],[side]]="sell",bot_orders[[#This Row],[accFillSz]]*bot_orders[[#This Row],[avgPx]]+bot_orders[[#This Row],[fee]], 0)</f>
        <v>1.9344187259999999</v>
      </c>
      <c r="AA793" s="4">
        <f>IF(bot_orders[[#This Row],[side]]="sell",-bot_orders[[#This Row],[accFillSz]],bot_orders[[#This Row],[accFillSz]]+bot_orders[[#This Row],[fee]])</f>
        <v>-3.7410000000000001</v>
      </c>
      <c r="AB793">
        <v>0</v>
      </c>
      <c r="AC793" t="s">
        <v>39</v>
      </c>
      <c r="AD793">
        <v>0</v>
      </c>
      <c r="AE793" t="s">
        <v>40</v>
      </c>
      <c r="AF793" t="s">
        <v>41</v>
      </c>
      <c r="AG793" t="s">
        <v>42</v>
      </c>
      <c r="AH793" t="s">
        <v>28</v>
      </c>
      <c r="AI793">
        <v>-3.7410000000000001</v>
      </c>
      <c r="AJ793">
        <v>1.93441873</v>
      </c>
    </row>
    <row r="794" spans="1:36" x14ac:dyDescent="0.3">
      <c r="A794">
        <v>791</v>
      </c>
      <c r="B794" t="s">
        <v>307</v>
      </c>
      <c r="C794" t="s">
        <v>28</v>
      </c>
      <c r="D794" t="s">
        <v>29</v>
      </c>
      <c r="E794" t="s">
        <v>30</v>
      </c>
      <c r="F794" t="s">
        <v>31</v>
      </c>
      <c r="G794" t="s">
        <v>1577</v>
      </c>
      <c r="H794" t="s">
        <v>2828</v>
      </c>
      <c r="I794" s="4" t="s">
        <v>2826</v>
      </c>
      <c r="J794" s="1">
        <f>((((bot_orders[[#This Row],[cTime]]/ 1000)+3*3600) / 86400) + DATE(1970,1,1))</f>
        <v>45760.525952939817</v>
      </c>
      <c r="K794" s="4" t="s">
        <v>2829</v>
      </c>
      <c r="L794" s="1">
        <f>((((bot_orders[[#This Row],[uTime]]/ 1000)+3*3600) / 86400) + DATE(1970,1,1))</f>
        <v>45760.528161111113</v>
      </c>
      <c r="M794" t="s">
        <v>34</v>
      </c>
      <c r="N794" t="s">
        <v>28</v>
      </c>
      <c r="O794" t="s">
        <v>35</v>
      </c>
      <c r="P794">
        <v>3.7410000000000001</v>
      </c>
      <c r="Q794" t="s">
        <v>36</v>
      </c>
      <c r="R794" t="s">
        <v>37</v>
      </c>
      <c r="S794">
        <v>0.51500000000000001</v>
      </c>
      <c r="T794">
        <v>0.51500000000000001</v>
      </c>
      <c r="U794">
        <v>3.7410000000000001</v>
      </c>
      <c r="V794">
        <v>-1.5412920000000001E-3</v>
      </c>
      <c r="W794" t="s">
        <v>38</v>
      </c>
      <c r="X794" s="4">
        <f>IF(bot_orders[[#This Row],[side]]="sell", bot_orders[[#This Row],[accFillSz]]*bot_orders[[#This Row],[avgPx]] + bot_orders[[#This Row],[fee]], -bot_orders[[#This Row],[accFillSz]]*bot_orders[[#This Row],[avgPx]])</f>
        <v>1.9250737080000002</v>
      </c>
      <c r="Y794" s="4">
        <f>IF(bot_orders[[#This Row],[side]]="buy", bot_orders[[#This Row],[accFillSz]] + bot_orders[[#This Row],[fee]], -bot_orders[[#This Row],[accFillSz]])</f>
        <v>-3.7410000000000001</v>
      </c>
      <c r="Z794" s="4">
        <f>IF(bot_orders[[#This Row],[side]]="sell",bot_orders[[#This Row],[accFillSz]]*bot_orders[[#This Row],[avgPx]]+bot_orders[[#This Row],[fee]], 0)</f>
        <v>1.9250737080000002</v>
      </c>
      <c r="AA794" s="4">
        <f>IF(bot_orders[[#This Row],[side]]="sell",-bot_orders[[#This Row],[accFillSz]],bot_orders[[#This Row],[accFillSz]]+bot_orders[[#This Row],[fee]])</f>
        <v>-3.7410000000000001</v>
      </c>
      <c r="AB794">
        <v>0</v>
      </c>
      <c r="AC794" t="s">
        <v>39</v>
      </c>
      <c r="AD794">
        <v>0</v>
      </c>
      <c r="AE794" t="s">
        <v>40</v>
      </c>
      <c r="AF794" t="s">
        <v>41</v>
      </c>
      <c r="AG794" t="s">
        <v>42</v>
      </c>
      <c r="AH794" t="s">
        <v>28</v>
      </c>
      <c r="AI794">
        <v>-3.7410000000000001</v>
      </c>
      <c r="AJ794">
        <v>1.9250737099999999</v>
      </c>
    </row>
    <row r="795" spans="1:36" x14ac:dyDescent="0.3">
      <c r="A795">
        <v>792</v>
      </c>
      <c r="B795" t="s">
        <v>307</v>
      </c>
      <c r="C795" t="s">
        <v>28</v>
      </c>
      <c r="D795" t="s">
        <v>29</v>
      </c>
      <c r="E795" t="s">
        <v>30</v>
      </c>
      <c r="F795" t="s">
        <v>31</v>
      </c>
      <c r="G795" t="s">
        <v>1588</v>
      </c>
      <c r="H795" t="s">
        <v>2830</v>
      </c>
      <c r="I795" s="4" t="s">
        <v>2826</v>
      </c>
      <c r="J795" s="1">
        <f>((((bot_orders[[#This Row],[cTime]]/ 1000)+3*3600) / 86400) + DATE(1970,1,1))</f>
        <v>45760.525952939817</v>
      </c>
      <c r="K795" s="4" t="s">
        <v>2831</v>
      </c>
      <c r="L795" s="1">
        <f>((((bot_orders[[#This Row],[uTime]]/ 1000)+3*3600) / 86400) + DATE(1970,1,1))</f>
        <v>45760.527236076392</v>
      </c>
      <c r="M795" t="s">
        <v>34</v>
      </c>
      <c r="N795" t="s">
        <v>28</v>
      </c>
      <c r="O795" t="s">
        <v>35</v>
      </c>
      <c r="P795">
        <v>3.7410000000000001</v>
      </c>
      <c r="Q795" t="s">
        <v>36</v>
      </c>
      <c r="R795" t="s">
        <v>37</v>
      </c>
      <c r="S795">
        <v>0.51249999999999996</v>
      </c>
      <c r="T795">
        <v>0.51249999999999996</v>
      </c>
      <c r="U795">
        <v>3.7410000000000001</v>
      </c>
      <c r="V795">
        <v>-1.53381E-3</v>
      </c>
      <c r="W795" t="s">
        <v>38</v>
      </c>
      <c r="X795" s="4">
        <f>IF(bot_orders[[#This Row],[side]]="sell", bot_orders[[#This Row],[accFillSz]]*bot_orders[[#This Row],[avgPx]] + bot_orders[[#This Row],[fee]], -bot_orders[[#This Row],[accFillSz]]*bot_orders[[#This Row],[avgPx]])</f>
        <v>1.9157286899999999</v>
      </c>
      <c r="Y795" s="4">
        <f>IF(bot_orders[[#This Row],[side]]="buy", bot_orders[[#This Row],[accFillSz]] + bot_orders[[#This Row],[fee]], -bot_orders[[#This Row],[accFillSz]])</f>
        <v>-3.7410000000000001</v>
      </c>
      <c r="Z795" s="4">
        <f>IF(bot_orders[[#This Row],[side]]="sell",bot_orders[[#This Row],[accFillSz]]*bot_orders[[#This Row],[avgPx]]+bot_orders[[#This Row],[fee]], 0)</f>
        <v>1.9157286899999999</v>
      </c>
      <c r="AA795" s="4">
        <f>IF(bot_orders[[#This Row],[side]]="sell",-bot_orders[[#This Row],[accFillSz]],bot_orders[[#This Row],[accFillSz]]+bot_orders[[#This Row],[fee]])</f>
        <v>-3.7410000000000001</v>
      </c>
      <c r="AB795">
        <v>0</v>
      </c>
      <c r="AC795" t="s">
        <v>39</v>
      </c>
      <c r="AD795">
        <v>0</v>
      </c>
      <c r="AE795" t="s">
        <v>40</v>
      </c>
      <c r="AF795" t="s">
        <v>41</v>
      </c>
      <c r="AG795" t="s">
        <v>42</v>
      </c>
      <c r="AH795" t="s">
        <v>28</v>
      </c>
      <c r="AI795">
        <v>-3.7410000000000001</v>
      </c>
      <c r="AJ795">
        <v>1.9157286899999999</v>
      </c>
    </row>
    <row r="796" spans="1:36" x14ac:dyDescent="0.3">
      <c r="A796">
        <v>793</v>
      </c>
      <c r="B796" t="s">
        <v>307</v>
      </c>
      <c r="C796" t="s">
        <v>28</v>
      </c>
      <c r="D796" t="s">
        <v>29</v>
      </c>
      <c r="E796" t="s">
        <v>30</v>
      </c>
      <c r="F796" t="s">
        <v>31</v>
      </c>
      <c r="G796" t="s">
        <v>1559</v>
      </c>
      <c r="H796" t="s">
        <v>2832</v>
      </c>
      <c r="I796" s="4" t="s">
        <v>2826</v>
      </c>
      <c r="J796" s="1">
        <f>((((bot_orders[[#This Row],[cTime]]/ 1000)+3*3600) / 86400) + DATE(1970,1,1))</f>
        <v>45760.525952939817</v>
      </c>
      <c r="K796" s="4" t="s">
        <v>2833</v>
      </c>
      <c r="L796" s="1">
        <f>((((bot_orders[[#This Row],[uTime]]/ 1000)+3*3600) / 86400) + DATE(1970,1,1))</f>
        <v>45760.525952986107</v>
      </c>
      <c r="M796" t="s">
        <v>34</v>
      </c>
      <c r="N796" t="s">
        <v>28</v>
      </c>
      <c r="O796" t="s">
        <v>35</v>
      </c>
      <c r="P796">
        <v>3.7410000000000001</v>
      </c>
      <c r="Q796" t="s">
        <v>36</v>
      </c>
      <c r="R796" t="s">
        <v>37</v>
      </c>
      <c r="S796">
        <v>0.51</v>
      </c>
      <c r="T796">
        <v>0.51060000000000005</v>
      </c>
      <c r="U796">
        <v>3.7410000000000001</v>
      </c>
      <c r="V796">
        <v>-1.9101546E-3</v>
      </c>
      <c r="W796" t="s">
        <v>38</v>
      </c>
      <c r="X796" s="4">
        <f>IF(bot_orders[[#This Row],[side]]="sell", bot_orders[[#This Row],[accFillSz]]*bot_orders[[#This Row],[avgPx]] + bot_orders[[#This Row],[fee]], -bot_orders[[#This Row],[accFillSz]]*bot_orders[[#This Row],[avgPx]])</f>
        <v>1.9082444454000003</v>
      </c>
      <c r="Y796" s="4">
        <f>IF(bot_orders[[#This Row],[side]]="buy", bot_orders[[#This Row],[accFillSz]] + bot_orders[[#This Row],[fee]], -bot_orders[[#This Row],[accFillSz]])</f>
        <v>-3.7410000000000001</v>
      </c>
      <c r="Z796" s="4">
        <f>IF(bot_orders[[#This Row],[side]]="sell",bot_orders[[#This Row],[accFillSz]]*bot_orders[[#This Row],[avgPx]]+bot_orders[[#This Row],[fee]], 0)</f>
        <v>1.9082444454000003</v>
      </c>
      <c r="AA796" s="4">
        <f>IF(bot_orders[[#This Row],[side]]="sell",-bot_orders[[#This Row],[accFillSz]],bot_orders[[#This Row],[accFillSz]]+bot_orders[[#This Row],[fee]])</f>
        <v>-3.7410000000000001</v>
      </c>
      <c r="AB796">
        <v>0</v>
      </c>
      <c r="AC796" t="s">
        <v>39</v>
      </c>
      <c r="AD796">
        <v>0</v>
      </c>
      <c r="AE796" t="s">
        <v>40</v>
      </c>
      <c r="AF796" t="s">
        <v>41</v>
      </c>
      <c r="AG796" t="s">
        <v>42</v>
      </c>
      <c r="AH796" t="s">
        <v>28</v>
      </c>
      <c r="AI796">
        <v>-3.7410000000000001</v>
      </c>
      <c r="AJ796">
        <v>1.90824445</v>
      </c>
    </row>
    <row r="797" spans="1:36" x14ac:dyDescent="0.3">
      <c r="A797">
        <v>794</v>
      </c>
      <c r="B797" t="s">
        <v>307</v>
      </c>
      <c r="C797" t="s">
        <v>28</v>
      </c>
      <c r="D797" t="s">
        <v>29</v>
      </c>
      <c r="E797" t="s">
        <v>30</v>
      </c>
      <c r="F797" t="s">
        <v>31</v>
      </c>
      <c r="G797" t="s">
        <v>1566</v>
      </c>
      <c r="H797" t="s">
        <v>2834</v>
      </c>
      <c r="I797" s="4" t="s">
        <v>2826</v>
      </c>
      <c r="J797" s="1">
        <f>((((bot_orders[[#This Row],[cTime]]/ 1000)+3*3600) / 86400) + DATE(1970,1,1))</f>
        <v>45760.525952939817</v>
      </c>
      <c r="K797" s="4" t="s">
        <v>2833</v>
      </c>
      <c r="L797" s="1">
        <f>((((bot_orders[[#This Row],[uTime]]/ 1000)+3*3600) / 86400) + DATE(1970,1,1))</f>
        <v>45760.525952986107</v>
      </c>
      <c r="M797" t="s">
        <v>34</v>
      </c>
      <c r="N797" t="s">
        <v>28</v>
      </c>
      <c r="O797" t="s">
        <v>35</v>
      </c>
      <c r="P797">
        <v>3.7410000000000001</v>
      </c>
      <c r="Q797" t="s">
        <v>36</v>
      </c>
      <c r="R797" t="s">
        <v>37</v>
      </c>
      <c r="S797">
        <v>0.50749999999999995</v>
      </c>
      <c r="T797">
        <v>0.51060000000000005</v>
      </c>
      <c r="U797">
        <v>3.7410000000000001</v>
      </c>
      <c r="V797">
        <v>-1.9101546E-3</v>
      </c>
      <c r="W797" t="s">
        <v>38</v>
      </c>
      <c r="X797" s="4">
        <f>IF(bot_orders[[#This Row],[side]]="sell", bot_orders[[#This Row],[accFillSz]]*bot_orders[[#This Row],[avgPx]] + bot_orders[[#This Row],[fee]], -bot_orders[[#This Row],[accFillSz]]*bot_orders[[#This Row],[avgPx]])</f>
        <v>1.9082444454000003</v>
      </c>
      <c r="Y797" s="4">
        <f>IF(bot_orders[[#This Row],[side]]="buy", bot_orders[[#This Row],[accFillSz]] + bot_orders[[#This Row],[fee]], -bot_orders[[#This Row],[accFillSz]])</f>
        <v>-3.7410000000000001</v>
      </c>
      <c r="Z797" s="4">
        <f>IF(bot_orders[[#This Row],[side]]="sell",bot_orders[[#This Row],[accFillSz]]*bot_orders[[#This Row],[avgPx]]+bot_orders[[#This Row],[fee]], 0)</f>
        <v>1.9082444454000003</v>
      </c>
      <c r="AA797" s="4">
        <f>IF(bot_orders[[#This Row],[side]]="sell",-bot_orders[[#This Row],[accFillSz]],bot_orders[[#This Row],[accFillSz]]+bot_orders[[#This Row],[fee]])</f>
        <v>-3.7410000000000001</v>
      </c>
      <c r="AB797">
        <v>0</v>
      </c>
      <c r="AC797" t="s">
        <v>39</v>
      </c>
      <c r="AD797">
        <v>0</v>
      </c>
      <c r="AE797" t="s">
        <v>40</v>
      </c>
      <c r="AF797" t="s">
        <v>41</v>
      </c>
      <c r="AG797" t="s">
        <v>42</v>
      </c>
      <c r="AH797" t="s">
        <v>28</v>
      </c>
      <c r="AI797">
        <v>-3.7410000000000001</v>
      </c>
      <c r="AJ797">
        <v>1.90824445</v>
      </c>
    </row>
    <row r="798" spans="1:36" x14ac:dyDescent="0.3">
      <c r="A798">
        <v>795</v>
      </c>
      <c r="B798" t="s">
        <v>307</v>
      </c>
      <c r="C798" t="s">
        <v>28</v>
      </c>
      <c r="D798" t="s">
        <v>29</v>
      </c>
      <c r="E798" t="s">
        <v>30</v>
      </c>
      <c r="F798" t="s">
        <v>31</v>
      </c>
      <c r="G798" t="s">
        <v>1580</v>
      </c>
      <c r="H798" t="s">
        <v>2835</v>
      </c>
      <c r="I798" s="4" t="s">
        <v>2826</v>
      </c>
      <c r="J798" s="1">
        <f>((((bot_orders[[#This Row],[cTime]]/ 1000)+3*3600) / 86400) + DATE(1970,1,1))</f>
        <v>45760.525952939817</v>
      </c>
      <c r="K798" s="4" t="s">
        <v>2833</v>
      </c>
      <c r="L798" s="1">
        <f>((((bot_orders[[#This Row],[uTime]]/ 1000)+3*3600) / 86400) + DATE(1970,1,1))</f>
        <v>45760.525952986107</v>
      </c>
      <c r="M798" t="s">
        <v>34</v>
      </c>
      <c r="N798" t="s">
        <v>28</v>
      </c>
      <c r="O798" t="s">
        <v>35</v>
      </c>
      <c r="P798">
        <v>3.7410000000000001</v>
      </c>
      <c r="Q798" t="s">
        <v>36</v>
      </c>
      <c r="R798" t="s">
        <v>37</v>
      </c>
      <c r="S798">
        <v>0.505</v>
      </c>
      <c r="T798">
        <v>0.51060000000000005</v>
      </c>
      <c r="U798">
        <v>3.7410000000000001</v>
      </c>
      <c r="V798">
        <v>-1.9101546E-3</v>
      </c>
      <c r="W798" t="s">
        <v>38</v>
      </c>
      <c r="X798" s="4">
        <f>IF(bot_orders[[#This Row],[side]]="sell", bot_orders[[#This Row],[accFillSz]]*bot_orders[[#This Row],[avgPx]] + bot_orders[[#This Row],[fee]], -bot_orders[[#This Row],[accFillSz]]*bot_orders[[#This Row],[avgPx]])</f>
        <v>1.9082444454000003</v>
      </c>
      <c r="Y798" s="4">
        <f>IF(bot_orders[[#This Row],[side]]="buy", bot_orders[[#This Row],[accFillSz]] + bot_orders[[#This Row],[fee]], -bot_orders[[#This Row],[accFillSz]])</f>
        <v>-3.7410000000000001</v>
      </c>
      <c r="Z798" s="4">
        <f>IF(bot_orders[[#This Row],[side]]="sell",bot_orders[[#This Row],[accFillSz]]*bot_orders[[#This Row],[avgPx]]+bot_orders[[#This Row],[fee]], 0)</f>
        <v>1.9082444454000003</v>
      </c>
      <c r="AA798" s="4">
        <f>IF(bot_orders[[#This Row],[side]]="sell",-bot_orders[[#This Row],[accFillSz]],bot_orders[[#This Row],[accFillSz]]+bot_orders[[#This Row],[fee]])</f>
        <v>-3.7410000000000001</v>
      </c>
      <c r="AB798">
        <v>0</v>
      </c>
      <c r="AC798" t="s">
        <v>39</v>
      </c>
      <c r="AD798">
        <v>0</v>
      </c>
      <c r="AE798" t="s">
        <v>40</v>
      </c>
      <c r="AF798" t="s">
        <v>41</v>
      </c>
      <c r="AG798" t="s">
        <v>42</v>
      </c>
      <c r="AH798" t="s">
        <v>28</v>
      </c>
      <c r="AI798">
        <v>-3.7410000000000001</v>
      </c>
      <c r="AJ798">
        <v>1.90824445</v>
      </c>
    </row>
    <row r="799" spans="1:36" x14ac:dyDescent="0.3">
      <c r="A799">
        <v>796</v>
      </c>
      <c r="B799" t="s">
        <v>307</v>
      </c>
      <c r="C799" t="s">
        <v>28</v>
      </c>
      <c r="D799" t="s">
        <v>29</v>
      </c>
      <c r="E799" t="s">
        <v>30</v>
      </c>
      <c r="F799" t="s">
        <v>31</v>
      </c>
      <c r="G799" t="s">
        <v>1583</v>
      </c>
      <c r="H799" t="s">
        <v>2836</v>
      </c>
      <c r="I799" s="4" t="s">
        <v>2826</v>
      </c>
      <c r="J799" s="1">
        <f>((((bot_orders[[#This Row],[cTime]]/ 1000)+3*3600) / 86400) + DATE(1970,1,1))</f>
        <v>45760.525952939817</v>
      </c>
      <c r="K799" s="4" t="s">
        <v>2833</v>
      </c>
      <c r="L799" s="1">
        <f>((((bot_orders[[#This Row],[uTime]]/ 1000)+3*3600) / 86400) + DATE(1970,1,1))</f>
        <v>45760.525952986107</v>
      </c>
      <c r="M799" t="s">
        <v>34</v>
      </c>
      <c r="N799" t="s">
        <v>28</v>
      </c>
      <c r="O799" t="s">
        <v>35</v>
      </c>
      <c r="P799">
        <v>3.7410000000000001</v>
      </c>
      <c r="Q799" t="s">
        <v>36</v>
      </c>
      <c r="R799" t="s">
        <v>37</v>
      </c>
      <c r="S799">
        <v>0.50249999999999995</v>
      </c>
      <c r="T799">
        <v>0.51060000000000005</v>
      </c>
      <c r="U799">
        <v>3.7410000000000001</v>
      </c>
      <c r="V799">
        <v>-1.9101546E-3</v>
      </c>
      <c r="W799" t="s">
        <v>38</v>
      </c>
      <c r="X799" s="4">
        <f>IF(bot_orders[[#This Row],[side]]="sell", bot_orders[[#This Row],[accFillSz]]*bot_orders[[#This Row],[avgPx]] + bot_orders[[#This Row],[fee]], -bot_orders[[#This Row],[accFillSz]]*bot_orders[[#This Row],[avgPx]])</f>
        <v>1.9082444454000003</v>
      </c>
      <c r="Y799" s="4">
        <f>IF(bot_orders[[#This Row],[side]]="buy", bot_orders[[#This Row],[accFillSz]] + bot_orders[[#This Row],[fee]], -bot_orders[[#This Row],[accFillSz]])</f>
        <v>-3.7410000000000001</v>
      </c>
      <c r="Z799" s="4">
        <f>IF(bot_orders[[#This Row],[side]]="sell",bot_orders[[#This Row],[accFillSz]]*bot_orders[[#This Row],[avgPx]]+bot_orders[[#This Row],[fee]], 0)</f>
        <v>1.9082444454000003</v>
      </c>
      <c r="AA799" s="4">
        <f>IF(bot_orders[[#This Row],[side]]="sell",-bot_orders[[#This Row],[accFillSz]],bot_orders[[#This Row],[accFillSz]]+bot_orders[[#This Row],[fee]])</f>
        <v>-3.7410000000000001</v>
      </c>
      <c r="AB799">
        <v>0</v>
      </c>
      <c r="AC799" t="s">
        <v>39</v>
      </c>
      <c r="AD799">
        <v>0</v>
      </c>
      <c r="AE799" t="s">
        <v>40</v>
      </c>
      <c r="AF799" t="s">
        <v>41</v>
      </c>
      <c r="AG799" t="s">
        <v>42</v>
      </c>
      <c r="AH799" t="s">
        <v>28</v>
      </c>
      <c r="AI799">
        <v>-3.7410000000000001</v>
      </c>
      <c r="AJ799">
        <v>1.90824445</v>
      </c>
    </row>
    <row r="800" spans="1:36" x14ac:dyDescent="0.3">
      <c r="A800">
        <v>797</v>
      </c>
      <c r="B800" t="s">
        <v>307</v>
      </c>
      <c r="C800" t="s">
        <v>28</v>
      </c>
      <c r="D800" t="s">
        <v>29</v>
      </c>
      <c r="E800" t="s">
        <v>30</v>
      </c>
      <c r="F800" t="s">
        <v>31</v>
      </c>
      <c r="G800" t="s">
        <v>1586</v>
      </c>
      <c r="H800" t="s">
        <v>2837</v>
      </c>
      <c r="I800" s="4" t="s">
        <v>2826</v>
      </c>
      <c r="J800" s="1">
        <f>((((bot_orders[[#This Row],[cTime]]/ 1000)+3*3600) / 86400) + DATE(1970,1,1))</f>
        <v>45760.525952939817</v>
      </c>
      <c r="K800" s="4" t="s">
        <v>2833</v>
      </c>
      <c r="L800" s="1">
        <f>((((bot_orders[[#This Row],[uTime]]/ 1000)+3*3600) / 86400) + DATE(1970,1,1))</f>
        <v>45760.525952986107</v>
      </c>
      <c r="M800" t="s">
        <v>34</v>
      </c>
      <c r="N800" t="s">
        <v>28</v>
      </c>
      <c r="O800" t="s">
        <v>35</v>
      </c>
      <c r="P800">
        <v>5.9820000000000002</v>
      </c>
      <c r="Q800" t="s">
        <v>36</v>
      </c>
      <c r="R800" t="s">
        <v>37</v>
      </c>
      <c r="S800">
        <v>0.50060000000000004</v>
      </c>
      <c r="T800">
        <v>0.51060000000000005</v>
      </c>
      <c r="U800">
        <v>5.9820000000000002</v>
      </c>
      <c r="V800">
        <v>-3.0544092000000002E-3</v>
      </c>
      <c r="W800" t="s">
        <v>38</v>
      </c>
      <c r="X800" s="4">
        <f>IF(bot_orders[[#This Row],[side]]="sell", bot_orders[[#This Row],[accFillSz]]*bot_orders[[#This Row],[avgPx]] + bot_orders[[#This Row],[fee]], -bot_orders[[#This Row],[accFillSz]]*bot_orders[[#This Row],[avgPx]])</f>
        <v>3.0513547908</v>
      </c>
      <c r="Y800" s="4">
        <f>IF(bot_orders[[#This Row],[side]]="buy", bot_orders[[#This Row],[accFillSz]] + bot_orders[[#This Row],[fee]], -bot_orders[[#This Row],[accFillSz]])</f>
        <v>-5.9820000000000002</v>
      </c>
      <c r="Z800" s="4">
        <f>IF(bot_orders[[#This Row],[side]]="sell",bot_orders[[#This Row],[accFillSz]]*bot_orders[[#This Row],[avgPx]]+bot_orders[[#This Row],[fee]], 0)</f>
        <v>3.0513547908</v>
      </c>
      <c r="AA800" s="4">
        <f>IF(bot_orders[[#This Row],[side]]="sell",-bot_orders[[#This Row],[accFillSz]],bot_orders[[#This Row],[accFillSz]]+bot_orders[[#This Row],[fee]])</f>
        <v>-5.9820000000000002</v>
      </c>
      <c r="AB800">
        <v>0</v>
      </c>
      <c r="AC800" t="s">
        <v>39</v>
      </c>
      <c r="AD800">
        <v>0</v>
      </c>
      <c r="AE800" t="s">
        <v>40</v>
      </c>
      <c r="AF800" t="s">
        <v>41</v>
      </c>
      <c r="AG800" t="s">
        <v>42</v>
      </c>
      <c r="AH800" t="s">
        <v>28</v>
      </c>
      <c r="AI800">
        <v>-5.9820000000000002</v>
      </c>
      <c r="AJ800">
        <v>3.05135479</v>
      </c>
    </row>
    <row r="801" spans="1:36" x14ac:dyDescent="0.3">
      <c r="A801">
        <v>798</v>
      </c>
      <c r="B801" t="s">
        <v>307</v>
      </c>
      <c r="C801" t="s">
        <v>28</v>
      </c>
      <c r="D801" t="s">
        <v>29</v>
      </c>
      <c r="E801" t="s">
        <v>30</v>
      </c>
      <c r="F801" t="s">
        <v>31</v>
      </c>
      <c r="G801" t="s">
        <v>1620</v>
      </c>
      <c r="H801" t="s">
        <v>2838</v>
      </c>
      <c r="I801" s="4" t="s">
        <v>2839</v>
      </c>
      <c r="J801" s="1">
        <f>((((bot_orders[[#This Row],[cTime]]/ 1000)+3*3600) / 86400) + DATE(1970,1,1))</f>
        <v>45760.530454189815</v>
      </c>
      <c r="K801" s="4" t="s">
        <v>2840</v>
      </c>
      <c r="L801" s="1">
        <f>((((bot_orders[[#This Row],[uTime]]/ 1000)+3*3600) / 86400) + DATE(1970,1,1))</f>
        <v>45760.532172164356</v>
      </c>
      <c r="M801" t="s">
        <v>34</v>
      </c>
      <c r="N801" t="s">
        <v>28</v>
      </c>
      <c r="O801" t="s">
        <v>35</v>
      </c>
      <c r="P801">
        <v>3.738</v>
      </c>
      <c r="Q801" t="s">
        <v>36</v>
      </c>
      <c r="R801" t="s">
        <v>37</v>
      </c>
      <c r="S801">
        <v>0.52500000000000002</v>
      </c>
      <c r="T801">
        <v>0.52500000000000002</v>
      </c>
      <c r="U801">
        <v>3.738</v>
      </c>
      <c r="V801">
        <v>-1.56996E-3</v>
      </c>
      <c r="W801" t="s">
        <v>38</v>
      </c>
      <c r="X801" s="4">
        <f>IF(bot_orders[[#This Row],[side]]="sell", bot_orders[[#This Row],[accFillSz]]*bot_orders[[#This Row],[avgPx]] + bot_orders[[#This Row],[fee]], -bot_orders[[#This Row],[accFillSz]]*bot_orders[[#This Row],[avgPx]])</f>
        <v>1.9608800399999999</v>
      </c>
      <c r="Y801" s="4">
        <f>IF(bot_orders[[#This Row],[side]]="buy", bot_orders[[#This Row],[accFillSz]] + bot_orders[[#This Row],[fee]], -bot_orders[[#This Row],[accFillSz]])</f>
        <v>-3.738</v>
      </c>
      <c r="Z801" s="4">
        <f>IF(bot_orders[[#This Row],[side]]="sell",bot_orders[[#This Row],[accFillSz]]*bot_orders[[#This Row],[avgPx]]+bot_orders[[#This Row],[fee]], 0)</f>
        <v>1.9608800399999999</v>
      </c>
      <c r="AA801" s="4">
        <f>IF(bot_orders[[#This Row],[side]]="sell",-bot_orders[[#This Row],[accFillSz]],bot_orders[[#This Row],[accFillSz]]+bot_orders[[#This Row],[fee]])</f>
        <v>-3.738</v>
      </c>
      <c r="AB801">
        <v>0</v>
      </c>
      <c r="AC801" t="s">
        <v>39</v>
      </c>
      <c r="AD801">
        <v>0</v>
      </c>
      <c r="AE801" t="s">
        <v>40</v>
      </c>
      <c r="AF801" t="s">
        <v>41</v>
      </c>
      <c r="AG801" t="s">
        <v>42</v>
      </c>
      <c r="AH801" t="s">
        <v>28</v>
      </c>
      <c r="AI801">
        <v>-3.738</v>
      </c>
      <c r="AJ801">
        <v>1.9608800399999999</v>
      </c>
    </row>
    <row r="802" spans="1:36" x14ac:dyDescent="0.3">
      <c r="A802">
        <v>799</v>
      </c>
      <c r="B802" t="s">
        <v>307</v>
      </c>
      <c r="C802" t="s">
        <v>28</v>
      </c>
      <c r="D802" t="s">
        <v>29</v>
      </c>
      <c r="E802" t="s">
        <v>30</v>
      </c>
      <c r="F802" t="s">
        <v>31</v>
      </c>
      <c r="G802" t="s">
        <v>1573</v>
      </c>
      <c r="H802" t="s">
        <v>2841</v>
      </c>
      <c r="I802" s="4" t="s">
        <v>2839</v>
      </c>
      <c r="J802" s="1">
        <f>((((bot_orders[[#This Row],[cTime]]/ 1000)+3*3600) / 86400) + DATE(1970,1,1))</f>
        <v>45760.530454189815</v>
      </c>
      <c r="K802" s="4" t="s">
        <v>2842</v>
      </c>
      <c r="L802" s="1">
        <f>((((bot_orders[[#This Row],[uTime]]/ 1000)+3*3600) / 86400) + DATE(1970,1,1))</f>
        <v>45760.530454247681</v>
      </c>
      <c r="M802" t="s">
        <v>34</v>
      </c>
      <c r="N802" t="s">
        <v>28</v>
      </c>
      <c r="O802" t="s">
        <v>35</v>
      </c>
      <c r="P802">
        <v>3.738</v>
      </c>
      <c r="Q802" t="s">
        <v>36</v>
      </c>
      <c r="R802" t="s">
        <v>55</v>
      </c>
      <c r="S802">
        <v>0.51749999999999996</v>
      </c>
      <c r="T802">
        <v>0.5171</v>
      </c>
      <c r="U802">
        <v>3.738</v>
      </c>
      <c r="V802">
        <v>-3.738E-3</v>
      </c>
      <c r="W802" t="s">
        <v>39</v>
      </c>
      <c r="X802" s="4">
        <f>IF(bot_orders[[#This Row],[side]]="sell", bot_orders[[#This Row],[accFillSz]]*bot_orders[[#This Row],[avgPx]] + bot_orders[[#This Row],[fee]], -bot_orders[[#This Row],[accFillSz]]*bot_orders[[#This Row],[avgPx]])</f>
        <v>-1.9329198000000001</v>
      </c>
      <c r="Y802" s="4">
        <f>IF(bot_orders[[#This Row],[side]]="buy", bot_orders[[#This Row],[accFillSz]] + bot_orders[[#This Row],[fee]], -bot_orders[[#This Row],[accFillSz]])</f>
        <v>3.7342620000000002</v>
      </c>
      <c r="Z802" s="4">
        <f>IF(bot_orders[[#This Row],[side]]="sell",bot_orders[[#This Row],[accFillSz]]*bot_orders[[#This Row],[avgPx]]+bot_orders[[#This Row],[fee]], 0)</f>
        <v>0</v>
      </c>
      <c r="AA802" s="4">
        <f>IF(bot_orders[[#This Row],[side]]="sell",-bot_orders[[#This Row],[accFillSz]],bot_orders[[#This Row],[accFillSz]]+bot_orders[[#This Row],[fee]])</f>
        <v>3.7342620000000002</v>
      </c>
      <c r="AB802">
        <v>0</v>
      </c>
      <c r="AC802" t="s">
        <v>38</v>
      </c>
      <c r="AD802">
        <v>0</v>
      </c>
      <c r="AE802" t="s">
        <v>40</v>
      </c>
      <c r="AF802" t="s">
        <v>41</v>
      </c>
      <c r="AG802" t="s">
        <v>42</v>
      </c>
      <c r="AH802" t="s">
        <v>28</v>
      </c>
      <c r="AI802">
        <v>3.7342620000000002</v>
      </c>
      <c r="AJ802">
        <v>-1.9329198000000001</v>
      </c>
    </row>
    <row r="803" spans="1:36" x14ac:dyDescent="0.3">
      <c r="A803">
        <v>800</v>
      </c>
      <c r="B803" t="s">
        <v>307</v>
      </c>
      <c r="C803" t="s">
        <v>28</v>
      </c>
      <c r="D803" t="s">
        <v>29</v>
      </c>
      <c r="E803" t="s">
        <v>30</v>
      </c>
      <c r="F803" t="s">
        <v>31</v>
      </c>
      <c r="G803" t="s">
        <v>1613</v>
      </c>
      <c r="H803" t="s">
        <v>2843</v>
      </c>
      <c r="I803" s="4" t="s">
        <v>2839</v>
      </c>
      <c r="J803" s="1">
        <f>((((bot_orders[[#This Row],[cTime]]/ 1000)+3*3600) / 86400) + DATE(1970,1,1))</f>
        <v>45760.530454189815</v>
      </c>
      <c r="K803" s="4" t="s">
        <v>2842</v>
      </c>
      <c r="L803" s="1">
        <f>((((bot_orders[[#This Row],[uTime]]/ 1000)+3*3600) / 86400) + DATE(1970,1,1))</f>
        <v>45760.530454247681</v>
      </c>
      <c r="M803" t="s">
        <v>34</v>
      </c>
      <c r="N803" t="s">
        <v>28</v>
      </c>
      <c r="O803" t="s">
        <v>35</v>
      </c>
      <c r="P803">
        <v>3.738</v>
      </c>
      <c r="Q803" t="s">
        <v>36</v>
      </c>
      <c r="R803" t="s">
        <v>55</v>
      </c>
      <c r="S803">
        <v>0.52</v>
      </c>
      <c r="T803">
        <v>0.5171</v>
      </c>
      <c r="U803">
        <v>3.738</v>
      </c>
      <c r="V803">
        <v>-3.738E-3</v>
      </c>
      <c r="W803" t="s">
        <v>39</v>
      </c>
      <c r="X803" s="4">
        <f>IF(bot_orders[[#This Row],[side]]="sell", bot_orders[[#This Row],[accFillSz]]*bot_orders[[#This Row],[avgPx]] + bot_orders[[#This Row],[fee]], -bot_orders[[#This Row],[accFillSz]]*bot_orders[[#This Row],[avgPx]])</f>
        <v>-1.9329198000000001</v>
      </c>
      <c r="Y803" s="4">
        <f>IF(bot_orders[[#This Row],[side]]="buy", bot_orders[[#This Row],[accFillSz]] + bot_orders[[#This Row],[fee]], -bot_orders[[#This Row],[accFillSz]])</f>
        <v>3.7342620000000002</v>
      </c>
      <c r="Z803" s="4">
        <f>IF(bot_orders[[#This Row],[side]]="sell",bot_orders[[#This Row],[accFillSz]]*bot_orders[[#This Row],[avgPx]]+bot_orders[[#This Row],[fee]], 0)</f>
        <v>0</v>
      </c>
      <c r="AA803" s="4">
        <f>IF(bot_orders[[#This Row],[side]]="sell",-bot_orders[[#This Row],[accFillSz]],bot_orders[[#This Row],[accFillSz]]+bot_orders[[#This Row],[fee]])</f>
        <v>3.7342620000000002</v>
      </c>
      <c r="AB803">
        <v>0</v>
      </c>
      <c r="AC803" t="s">
        <v>38</v>
      </c>
      <c r="AD803">
        <v>0</v>
      </c>
      <c r="AE803" t="s">
        <v>40</v>
      </c>
      <c r="AF803" t="s">
        <v>41</v>
      </c>
      <c r="AG803" t="s">
        <v>42</v>
      </c>
      <c r="AH803" t="s">
        <v>28</v>
      </c>
      <c r="AI803">
        <v>3.7342620000000002</v>
      </c>
      <c r="AJ803">
        <v>-1.9329198000000001</v>
      </c>
    </row>
    <row r="804" spans="1:36" x14ac:dyDescent="0.3">
      <c r="A804">
        <v>801</v>
      </c>
      <c r="B804" t="s">
        <v>307</v>
      </c>
      <c r="C804" t="s">
        <v>28</v>
      </c>
      <c r="D804" t="s">
        <v>29</v>
      </c>
      <c r="E804" t="s">
        <v>30</v>
      </c>
      <c r="F804" t="s">
        <v>31</v>
      </c>
      <c r="G804" t="s">
        <v>1573</v>
      </c>
      <c r="H804" t="s">
        <v>2844</v>
      </c>
      <c r="I804" s="4" t="s">
        <v>2845</v>
      </c>
      <c r="J804" s="1">
        <f>((((bot_orders[[#This Row],[cTime]]/ 1000)+3*3600) / 86400) + DATE(1970,1,1))</f>
        <v>45760.530454259257</v>
      </c>
      <c r="K804" s="4" t="s">
        <v>2846</v>
      </c>
      <c r="L804" s="1">
        <f>((((bot_orders[[#This Row],[uTime]]/ 1000)+3*3600) / 86400) + DATE(1970,1,1))</f>
        <v>45760.532024467597</v>
      </c>
      <c r="M804" t="s">
        <v>34</v>
      </c>
      <c r="N804" t="s">
        <v>28</v>
      </c>
      <c r="O804" t="s">
        <v>35</v>
      </c>
      <c r="P804">
        <v>3.734</v>
      </c>
      <c r="Q804" t="s">
        <v>36</v>
      </c>
      <c r="R804" t="s">
        <v>37</v>
      </c>
      <c r="S804">
        <v>0.52</v>
      </c>
      <c r="T804">
        <v>0.52</v>
      </c>
      <c r="U804">
        <v>3.734</v>
      </c>
      <c r="V804">
        <v>-1.5533439999999999E-3</v>
      </c>
      <c r="W804" t="s">
        <v>38</v>
      </c>
      <c r="X804" s="4">
        <f>IF(bot_orders[[#This Row],[side]]="sell", bot_orders[[#This Row],[accFillSz]]*bot_orders[[#This Row],[avgPx]] + bot_orders[[#This Row],[fee]], -bot_orders[[#This Row],[accFillSz]]*bot_orders[[#This Row],[avgPx]])</f>
        <v>1.9401266560000001</v>
      </c>
      <c r="Y804" s="4">
        <f>IF(bot_orders[[#This Row],[side]]="buy", bot_orders[[#This Row],[accFillSz]] + bot_orders[[#This Row],[fee]], -bot_orders[[#This Row],[accFillSz]])</f>
        <v>-3.734</v>
      </c>
      <c r="Z804" s="4">
        <f>IF(bot_orders[[#This Row],[side]]="sell",bot_orders[[#This Row],[accFillSz]]*bot_orders[[#This Row],[avgPx]]+bot_orders[[#This Row],[fee]], 0)</f>
        <v>1.9401266560000001</v>
      </c>
      <c r="AA804" s="4">
        <f>IF(bot_orders[[#This Row],[side]]="sell",-bot_orders[[#This Row],[accFillSz]],bot_orders[[#This Row],[accFillSz]]+bot_orders[[#This Row],[fee]])</f>
        <v>-3.734</v>
      </c>
      <c r="AB804">
        <v>0</v>
      </c>
      <c r="AC804" t="s">
        <v>39</v>
      </c>
      <c r="AD804">
        <v>0</v>
      </c>
      <c r="AE804" t="s">
        <v>40</v>
      </c>
      <c r="AF804" t="s">
        <v>41</v>
      </c>
      <c r="AG804" t="s">
        <v>42</v>
      </c>
      <c r="AH804" t="s">
        <v>28</v>
      </c>
      <c r="AI804">
        <v>-3.734</v>
      </c>
      <c r="AJ804">
        <v>1.94012666</v>
      </c>
    </row>
    <row r="805" spans="1:36" x14ac:dyDescent="0.3">
      <c r="A805">
        <v>802</v>
      </c>
      <c r="B805" t="s">
        <v>307</v>
      </c>
      <c r="C805" t="s">
        <v>28</v>
      </c>
      <c r="D805" t="s">
        <v>29</v>
      </c>
      <c r="E805" t="s">
        <v>30</v>
      </c>
      <c r="F805" t="s">
        <v>31</v>
      </c>
      <c r="G805" t="s">
        <v>1613</v>
      </c>
      <c r="H805" t="s">
        <v>2847</v>
      </c>
      <c r="I805" s="4" t="s">
        <v>2848</v>
      </c>
      <c r="J805" s="1">
        <f>((((bot_orders[[#This Row],[cTime]]/ 1000)+3*3600) / 86400) + DATE(1970,1,1))</f>
        <v>45760.530454270833</v>
      </c>
      <c r="K805" s="4" t="s">
        <v>2849</v>
      </c>
      <c r="L805" s="1">
        <f>((((bot_orders[[#This Row],[uTime]]/ 1000)+3*3600) / 86400) + DATE(1970,1,1))</f>
        <v>45760.532079803241</v>
      </c>
      <c r="M805" t="s">
        <v>34</v>
      </c>
      <c r="N805" t="s">
        <v>28</v>
      </c>
      <c r="O805" t="s">
        <v>35</v>
      </c>
      <c r="P805">
        <v>3.734</v>
      </c>
      <c r="Q805" t="s">
        <v>36</v>
      </c>
      <c r="R805" t="s">
        <v>37</v>
      </c>
      <c r="S805">
        <v>0.52249999999999996</v>
      </c>
      <c r="T805">
        <v>0.52249999999999996</v>
      </c>
      <c r="U805">
        <v>3.734</v>
      </c>
      <c r="V805">
        <v>-1.560812E-3</v>
      </c>
      <c r="W805" t="s">
        <v>38</v>
      </c>
      <c r="X805" s="4">
        <f>IF(bot_orders[[#This Row],[side]]="sell", bot_orders[[#This Row],[accFillSz]]*bot_orders[[#This Row],[avgPx]] + bot_orders[[#This Row],[fee]], -bot_orders[[#This Row],[accFillSz]]*bot_orders[[#This Row],[avgPx]])</f>
        <v>1.949454188</v>
      </c>
      <c r="Y805" s="4">
        <f>IF(bot_orders[[#This Row],[side]]="buy", bot_orders[[#This Row],[accFillSz]] + bot_orders[[#This Row],[fee]], -bot_orders[[#This Row],[accFillSz]])</f>
        <v>-3.734</v>
      </c>
      <c r="Z805" s="4">
        <f>IF(bot_orders[[#This Row],[side]]="sell",bot_orders[[#This Row],[accFillSz]]*bot_orders[[#This Row],[avgPx]]+bot_orders[[#This Row],[fee]], 0)</f>
        <v>1.949454188</v>
      </c>
      <c r="AA805" s="4">
        <f>IF(bot_orders[[#This Row],[side]]="sell",-bot_orders[[#This Row],[accFillSz]],bot_orders[[#This Row],[accFillSz]]+bot_orders[[#This Row],[fee]])</f>
        <v>-3.734</v>
      </c>
      <c r="AB805">
        <v>0</v>
      </c>
      <c r="AC805" t="s">
        <v>39</v>
      </c>
      <c r="AD805">
        <v>0</v>
      </c>
      <c r="AE805" t="s">
        <v>40</v>
      </c>
      <c r="AF805" t="s">
        <v>41</v>
      </c>
      <c r="AG805" t="s">
        <v>42</v>
      </c>
      <c r="AH805" t="s">
        <v>28</v>
      </c>
      <c r="AI805">
        <v>-3.734</v>
      </c>
      <c r="AJ805">
        <v>1.94945419</v>
      </c>
    </row>
    <row r="806" spans="1:36" x14ac:dyDescent="0.3">
      <c r="A806">
        <v>803</v>
      </c>
      <c r="B806" t="s">
        <v>307</v>
      </c>
      <c r="C806" t="s">
        <v>28</v>
      </c>
      <c r="D806" t="s">
        <v>29</v>
      </c>
      <c r="E806" t="s">
        <v>30</v>
      </c>
      <c r="F806" t="s">
        <v>31</v>
      </c>
      <c r="G806" t="s">
        <v>1620</v>
      </c>
      <c r="H806" t="s">
        <v>2850</v>
      </c>
      <c r="I806" s="4" t="s">
        <v>2851</v>
      </c>
      <c r="J806" s="1">
        <f>((((bot_orders[[#This Row],[cTime]]/ 1000)+3*3600) / 86400) + DATE(1970,1,1))</f>
        <v>45760.532172187501</v>
      </c>
      <c r="K806" s="4" t="s">
        <v>2852</v>
      </c>
      <c r="L806" s="1">
        <f>((((bot_orders[[#This Row],[uTime]]/ 1000)+3*3600) / 86400) + DATE(1970,1,1))</f>
        <v>45760.53217658565</v>
      </c>
      <c r="M806" t="s">
        <v>34</v>
      </c>
      <c r="N806" t="s">
        <v>28</v>
      </c>
      <c r="O806" t="s">
        <v>35</v>
      </c>
      <c r="P806">
        <v>3.738</v>
      </c>
      <c r="Q806" t="s">
        <v>36</v>
      </c>
      <c r="R806" t="s">
        <v>55</v>
      </c>
      <c r="S806">
        <v>0.52249999999999996</v>
      </c>
      <c r="T806">
        <v>0.52249999999999996</v>
      </c>
      <c r="U806">
        <v>3.738</v>
      </c>
      <c r="V806">
        <v>-2.9903999999999998E-3</v>
      </c>
      <c r="W806" t="s">
        <v>39</v>
      </c>
      <c r="X806" s="4">
        <f>IF(bot_orders[[#This Row],[side]]="sell", bot_orders[[#This Row],[accFillSz]]*bot_orders[[#This Row],[avgPx]] + bot_orders[[#This Row],[fee]], -bot_orders[[#This Row],[accFillSz]]*bot_orders[[#This Row],[avgPx]])</f>
        <v>-1.9531049999999999</v>
      </c>
      <c r="Y806" s="4">
        <f>IF(bot_orders[[#This Row],[side]]="buy", bot_orders[[#This Row],[accFillSz]] + bot_orders[[#This Row],[fee]], -bot_orders[[#This Row],[accFillSz]])</f>
        <v>3.7350096000000002</v>
      </c>
      <c r="Z806" s="4">
        <f>IF(bot_orders[[#This Row],[side]]="sell",bot_orders[[#This Row],[accFillSz]]*bot_orders[[#This Row],[avgPx]]+bot_orders[[#This Row],[fee]], 0)</f>
        <v>0</v>
      </c>
      <c r="AA806" s="4">
        <f>IF(bot_orders[[#This Row],[side]]="sell",-bot_orders[[#This Row],[accFillSz]],bot_orders[[#This Row],[accFillSz]]+bot_orders[[#This Row],[fee]])</f>
        <v>3.7350096000000002</v>
      </c>
      <c r="AB806">
        <v>0</v>
      </c>
      <c r="AC806" t="s">
        <v>38</v>
      </c>
      <c r="AD806">
        <v>0</v>
      </c>
      <c r="AE806" t="s">
        <v>40</v>
      </c>
      <c r="AF806" t="s">
        <v>41</v>
      </c>
      <c r="AG806" t="s">
        <v>42</v>
      </c>
      <c r="AH806" t="s">
        <v>28</v>
      </c>
      <c r="AI806">
        <v>3.7350096000000002</v>
      </c>
      <c r="AJ806">
        <v>-1.9531050000000001</v>
      </c>
    </row>
    <row r="807" spans="1:36" x14ac:dyDescent="0.3">
      <c r="A807">
        <v>804</v>
      </c>
      <c r="B807" t="s">
        <v>307</v>
      </c>
      <c r="C807" t="s">
        <v>28</v>
      </c>
      <c r="D807" t="s">
        <v>29</v>
      </c>
      <c r="E807" t="s">
        <v>30</v>
      </c>
      <c r="F807" t="s">
        <v>31</v>
      </c>
      <c r="G807" t="s">
        <v>2853</v>
      </c>
      <c r="H807" t="s">
        <v>2854</v>
      </c>
      <c r="I807" s="4" t="s">
        <v>2855</v>
      </c>
      <c r="J807" s="1">
        <f>((((bot_orders[[#This Row],[cTime]]/ 1000)+3*3600) / 86400) + DATE(1970,1,1))</f>
        <v>45760.532298854167</v>
      </c>
      <c r="K807" s="4" t="s">
        <v>2856</v>
      </c>
      <c r="L807" s="1">
        <f>((((bot_orders[[#This Row],[uTime]]/ 1000)+3*3600) / 86400) + DATE(1970,1,1))</f>
        <v>45760.542028738426</v>
      </c>
      <c r="M807" t="s">
        <v>34</v>
      </c>
      <c r="N807" t="s">
        <v>28</v>
      </c>
      <c r="O807" t="s">
        <v>35</v>
      </c>
      <c r="P807">
        <v>3.7080000000000002</v>
      </c>
      <c r="Q807" t="s">
        <v>36</v>
      </c>
      <c r="R807" t="s">
        <v>37</v>
      </c>
      <c r="S807">
        <v>0.53</v>
      </c>
      <c r="T807">
        <v>0.53</v>
      </c>
      <c r="U807">
        <v>3.7080000000000002</v>
      </c>
      <c r="V807">
        <v>-1.572192E-3</v>
      </c>
      <c r="W807" t="s">
        <v>38</v>
      </c>
      <c r="X807" s="4">
        <f>IF(bot_orders[[#This Row],[side]]="sell", bot_orders[[#This Row],[accFillSz]]*bot_orders[[#This Row],[avgPx]] + bot_orders[[#This Row],[fee]], -bot_orders[[#This Row],[accFillSz]]*bot_orders[[#This Row],[avgPx]])</f>
        <v>1.9636678080000001</v>
      </c>
      <c r="Y807" s="4">
        <f>IF(bot_orders[[#This Row],[side]]="buy", bot_orders[[#This Row],[accFillSz]] + bot_orders[[#This Row],[fee]], -bot_orders[[#This Row],[accFillSz]])</f>
        <v>-3.7080000000000002</v>
      </c>
      <c r="Z807" s="4">
        <f>IF(bot_orders[[#This Row],[side]]="sell",bot_orders[[#This Row],[accFillSz]]*bot_orders[[#This Row],[avgPx]]+bot_orders[[#This Row],[fee]], 0)</f>
        <v>1.9636678080000001</v>
      </c>
      <c r="AA807" s="4">
        <f>IF(bot_orders[[#This Row],[side]]="sell",-bot_orders[[#This Row],[accFillSz]],bot_orders[[#This Row],[accFillSz]]+bot_orders[[#This Row],[fee]])</f>
        <v>-3.7080000000000002</v>
      </c>
      <c r="AB807">
        <v>0</v>
      </c>
      <c r="AC807" t="s">
        <v>39</v>
      </c>
      <c r="AD807">
        <v>0</v>
      </c>
      <c r="AE807" t="s">
        <v>40</v>
      </c>
      <c r="AF807" t="s">
        <v>41</v>
      </c>
      <c r="AG807" t="s">
        <v>42</v>
      </c>
      <c r="AH807" t="s">
        <v>28</v>
      </c>
      <c r="AI807">
        <v>-3.7080000000000002</v>
      </c>
      <c r="AJ807">
        <v>1.96366781</v>
      </c>
    </row>
    <row r="808" spans="1:36" x14ac:dyDescent="0.3">
      <c r="A808">
        <v>805</v>
      </c>
      <c r="B808" t="s">
        <v>307</v>
      </c>
      <c r="C808" t="s">
        <v>28</v>
      </c>
      <c r="D808" t="s">
        <v>29</v>
      </c>
      <c r="E808" t="s">
        <v>30</v>
      </c>
      <c r="F808" t="s">
        <v>31</v>
      </c>
      <c r="G808" t="s">
        <v>1641</v>
      </c>
      <c r="H808" t="s">
        <v>2857</v>
      </c>
      <c r="I808" s="4" t="s">
        <v>2855</v>
      </c>
      <c r="J808" s="1">
        <f>((((bot_orders[[#This Row],[cTime]]/ 1000)+3*3600) / 86400) + DATE(1970,1,1))</f>
        <v>45760.532298854167</v>
      </c>
      <c r="K808" s="4" t="s">
        <v>2858</v>
      </c>
      <c r="L808" s="1">
        <f>((((bot_orders[[#This Row],[uTime]]/ 1000)+3*3600) / 86400) + DATE(1970,1,1))</f>
        <v>45760.532507812502</v>
      </c>
      <c r="M808" t="s">
        <v>34</v>
      </c>
      <c r="N808" t="s">
        <v>28</v>
      </c>
      <c r="O808" t="s">
        <v>35</v>
      </c>
      <c r="P808">
        <v>3.7080000000000002</v>
      </c>
      <c r="Q808" t="s">
        <v>36</v>
      </c>
      <c r="R808" t="s">
        <v>55</v>
      </c>
      <c r="S808">
        <v>0.52</v>
      </c>
      <c r="T808">
        <v>0.52</v>
      </c>
      <c r="U808">
        <v>3.7080000000000002</v>
      </c>
      <c r="V808">
        <v>-2.9664000000000001E-3</v>
      </c>
      <c r="W808" t="s">
        <v>39</v>
      </c>
      <c r="X808" s="4">
        <f>IF(bot_orders[[#This Row],[side]]="sell", bot_orders[[#This Row],[accFillSz]]*bot_orders[[#This Row],[avgPx]] + bot_orders[[#This Row],[fee]], -bot_orders[[#This Row],[accFillSz]]*bot_orders[[#This Row],[avgPx]])</f>
        <v>-1.9281600000000001</v>
      </c>
      <c r="Y808" s="4">
        <f>IF(bot_orders[[#This Row],[side]]="buy", bot_orders[[#This Row],[accFillSz]] + bot_orders[[#This Row],[fee]], -bot_orders[[#This Row],[accFillSz]])</f>
        <v>3.7050336000000001</v>
      </c>
      <c r="Z808" s="4">
        <f>IF(bot_orders[[#This Row],[side]]="sell",bot_orders[[#This Row],[accFillSz]]*bot_orders[[#This Row],[avgPx]]+bot_orders[[#This Row],[fee]], 0)</f>
        <v>0</v>
      </c>
      <c r="AA808" s="4">
        <f>IF(bot_orders[[#This Row],[side]]="sell",-bot_orders[[#This Row],[accFillSz]],bot_orders[[#This Row],[accFillSz]]+bot_orders[[#This Row],[fee]])</f>
        <v>3.7050336000000001</v>
      </c>
      <c r="AB808">
        <v>0</v>
      </c>
      <c r="AC808" t="s">
        <v>38</v>
      </c>
      <c r="AD808">
        <v>0</v>
      </c>
      <c r="AE808" t="s">
        <v>40</v>
      </c>
      <c r="AF808" t="s">
        <v>41</v>
      </c>
      <c r="AG808" t="s">
        <v>42</v>
      </c>
      <c r="AH808" t="s">
        <v>28</v>
      </c>
      <c r="AI808">
        <v>3.7050336000000001</v>
      </c>
      <c r="AJ808">
        <v>-1.9281600000000001</v>
      </c>
    </row>
    <row r="809" spans="1:36" x14ac:dyDescent="0.3">
      <c r="A809">
        <v>806</v>
      </c>
      <c r="B809" t="s">
        <v>307</v>
      </c>
      <c r="C809" t="s">
        <v>28</v>
      </c>
      <c r="D809" t="s">
        <v>29</v>
      </c>
      <c r="E809" t="s">
        <v>30</v>
      </c>
      <c r="F809" t="s">
        <v>31</v>
      </c>
      <c r="G809" t="s">
        <v>1627</v>
      </c>
      <c r="H809" t="s">
        <v>2859</v>
      </c>
      <c r="I809" s="4" t="s">
        <v>2855</v>
      </c>
      <c r="J809" s="1">
        <f>((((bot_orders[[#This Row],[cTime]]/ 1000)+3*3600) / 86400) + DATE(1970,1,1))</f>
        <v>45760.532298854167</v>
      </c>
      <c r="K809" s="4" t="s">
        <v>2860</v>
      </c>
      <c r="L809" s="1">
        <f>((((bot_orders[[#This Row],[uTime]]/ 1000)+3*3600) / 86400) + DATE(1970,1,1))</f>
        <v>45760.532298900464</v>
      </c>
      <c r="M809" t="s">
        <v>34</v>
      </c>
      <c r="N809" t="s">
        <v>28</v>
      </c>
      <c r="O809" t="s">
        <v>35</v>
      </c>
      <c r="P809">
        <v>3.7080000000000002</v>
      </c>
      <c r="Q809" t="s">
        <v>36</v>
      </c>
      <c r="R809" t="s">
        <v>55</v>
      </c>
      <c r="S809">
        <v>0.52249999999999996</v>
      </c>
      <c r="T809">
        <v>0.52075954690000004</v>
      </c>
      <c r="U809">
        <v>3.7080000000000002</v>
      </c>
      <c r="V809">
        <v>-3.7079999999999999E-3</v>
      </c>
      <c r="W809" t="s">
        <v>39</v>
      </c>
      <c r="X809" s="4">
        <f>IF(bot_orders[[#This Row],[side]]="sell", bot_orders[[#This Row],[accFillSz]]*bot_orders[[#This Row],[avgPx]] + bot_orders[[#This Row],[fee]], -bot_orders[[#This Row],[accFillSz]]*bot_orders[[#This Row],[avgPx]])</f>
        <v>-1.9309763999052003</v>
      </c>
      <c r="Y809" s="4">
        <f>IF(bot_orders[[#This Row],[side]]="buy", bot_orders[[#This Row],[accFillSz]] + bot_orders[[#This Row],[fee]], -bot_orders[[#This Row],[accFillSz]])</f>
        <v>3.7042920000000001</v>
      </c>
      <c r="Z809" s="4">
        <f>IF(bot_orders[[#This Row],[side]]="sell",bot_orders[[#This Row],[accFillSz]]*bot_orders[[#This Row],[avgPx]]+bot_orders[[#This Row],[fee]], 0)</f>
        <v>0</v>
      </c>
      <c r="AA809" s="4">
        <f>IF(bot_orders[[#This Row],[side]]="sell",-bot_orders[[#This Row],[accFillSz]],bot_orders[[#This Row],[accFillSz]]+bot_orders[[#This Row],[fee]])</f>
        <v>3.7042920000000001</v>
      </c>
      <c r="AB809">
        <v>0</v>
      </c>
      <c r="AC809" t="s">
        <v>38</v>
      </c>
      <c r="AD809">
        <v>0</v>
      </c>
      <c r="AE809" t="s">
        <v>40</v>
      </c>
      <c r="AF809" t="s">
        <v>41</v>
      </c>
      <c r="AG809" t="s">
        <v>42</v>
      </c>
      <c r="AH809" t="s">
        <v>28</v>
      </c>
      <c r="AI809">
        <v>3.7042920000000001</v>
      </c>
      <c r="AJ809">
        <v>-1.9309764</v>
      </c>
    </row>
    <row r="810" spans="1:36" x14ac:dyDescent="0.3">
      <c r="A810">
        <v>807</v>
      </c>
      <c r="B810" t="s">
        <v>307</v>
      </c>
      <c r="C810" t="s">
        <v>28</v>
      </c>
      <c r="D810" t="s">
        <v>29</v>
      </c>
      <c r="E810" t="s">
        <v>30</v>
      </c>
      <c r="F810" t="s">
        <v>31</v>
      </c>
      <c r="G810" t="s">
        <v>1634</v>
      </c>
      <c r="H810" t="s">
        <v>2861</v>
      </c>
      <c r="I810" s="4" t="s">
        <v>2855</v>
      </c>
      <c r="J810" s="1">
        <f>((((bot_orders[[#This Row],[cTime]]/ 1000)+3*3600) / 86400) + DATE(1970,1,1))</f>
        <v>45760.532298854167</v>
      </c>
      <c r="K810" s="4" t="s">
        <v>2860</v>
      </c>
      <c r="L810" s="1">
        <f>((((bot_orders[[#This Row],[uTime]]/ 1000)+3*3600) / 86400) + DATE(1970,1,1))</f>
        <v>45760.532298900464</v>
      </c>
      <c r="M810" t="s">
        <v>34</v>
      </c>
      <c r="N810" t="s">
        <v>28</v>
      </c>
      <c r="O810" t="s">
        <v>35</v>
      </c>
      <c r="P810">
        <v>3.7080000000000002</v>
      </c>
      <c r="Q810" t="s">
        <v>36</v>
      </c>
      <c r="R810" t="s">
        <v>55</v>
      </c>
      <c r="S810">
        <v>0.52500000000000002</v>
      </c>
      <c r="T810">
        <v>0.52080000000000004</v>
      </c>
      <c r="U810">
        <v>3.7080000000000002</v>
      </c>
      <c r="V810">
        <v>-3.7079999999999999E-3</v>
      </c>
      <c r="W810" t="s">
        <v>39</v>
      </c>
      <c r="X810" s="4">
        <f>IF(bot_orders[[#This Row],[side]]="sell", bot_orders[[#This Row],[accFillSz]]*bot_orders[[#This Row],[avgPx]] + bot_orders[[#This Row],[fee]], -bot_orders[[#This Row],[accFillSz]]*bot_orders[[#This Row],[avgPx]])</f>
        <v>-1.9311264000000004</v>
      </c>
      <c r="Y810" s="4">
        <f>IF(bot_orders[[#This Row],[side]]="buy", bot_orders[[#This Row],[accFillSz]] + bot_orders[[#This Row],[fee]], -bot_orders[[#This Row],[accFillSz]])</f>
        <v>3.7042920000000001</v>
      </c>
      <c r="Z810" s="4">
        <f>IF(bot_orders[[#This Row],[side]]="sell",bot_orders[[#This Row],[accFillSz]]*bot_orders[[#This Row],[avgPx]]+bot_orders[[#This Row],[fee]], 0)</f>
        <v>0</v>
      </c>
      <c r="AA810" s="4">
        <f>IF(bot_orders[[#This Row],[side]]="sell",-bot_orders[[#This Row],[accFillSz]],bot_orders[[#This Row],[accFillSz]]+bot_orders[[#This Row],[fee]])</f>
        <v>3.7042920000000001</v>
      </c>
      <c r="AB810">
        <v>0</v>
      </c>
      <c r="AC810" t="s">
        <v>38</v>
      </c>
      <c r="AD810">
        <v>0</v>
      </c>
      <c r="AE810" t="s">
        <v>40</v>
      </c>
      <c r="AF810" t="s">
        <v>41</v>
      </c>
      <c r="AG810" t="s">
        <v>42</v>
      </c>
      <c r="AH810" t="s">
        <v>28</v>
      </c>
      <c r="AI810">
        <v>3.7042920000000001</v>
      </c>
      <c r="AJ810">
        <v>-1.9311263999999999</v>
      </c>
    </row>
    <row r="811" spans="1:36" x14ac:dyDescent="0.3">
      <c r="A811">
        <v>808</v>
      </c>
      <c r="B811" t="s">
        <v>307</v>
      </c>
      <c r="C811" t="s">
        <v>28</v>
      </c>
      <c r="D811" t="s">
        <v>29</v>
      </c>
      <c r="E811" t="s">
        <v>30</v>
      </c>
      <c r="F811" t="s">
        <v>31</v>
      </c>
      <c r="G811" t="s">
        <v>1627</v>
      </c>
      <c r="H811" t="s">
        <v>2862</v>
      </c>
      <c r="I811" s="4" t="s">
        <v>2863</v>
      </c>
      <c r="J811" s="1">
        <f>((((bot_orders[[#This Row],[cTime]]/ 1000)+3*3600) / 86400) + DATE(1970,1,1))</f>
        <v>45760.532298923616</v>
      </c>
      <c r="K811" s="4" t="s">
        <v>2864</v>
      </c>
      <c r="L811" s="1">
        <f>((((bot_orders[[#This Row],[uTime]]/ 1000)+3*3600) / 86400) + DATE(1970,1,1))</f>
        <v>45760.53727862268</v>
      </c>
      <c r="M811" t="s">
        <v>34</v>
      </c>
      <c r="N811" t="s">
        <v>28</v>
      </c>
      <c r="O811" t="s">
        <v>35</v>
      </c>
      <c r="P811">
        <v>3.7040000000000002</v>
      </c>
      <c r="Q811" t="s">
        <v>36</v>
      </c>
      <c r="R811" t="s">
        <v>37</v>
      </c>
      <c r="S811">
        <v>0.52500000000000002</v>
      </c>
      <c r="T811">
        <v>0.52500000000000002</v>
      </c>
      <c r="U811">
        <v>3.7040000000000002</v>
      </c>
      <c r="V811">
        <v>-1.55568E-3</v>
      </c>
      <c r="W811" t="s">
        <v>38</v>
      </c>
      <c r="X811" s="4">
        <f>IF(bot_orders[[#This Row],[side]]="sell", bot_orders[[#This Row],[accFillSz]]*bot_orders[[#This Row],[avgPx]] + bot_orders[[#This Row],[fee]], -bot_orders[[#This Row],[accFillSz]]*bot_orders[[#This Row],[avgPx]])</f>
        <v>1.94304432</v>
      </c>
      <c r="Y811" s="4">
        <f>IF(bot_orders[[#This Row],[side]]="buy", bot_orders[[#This Row],[accFillSz]] + bot_orders[[#This Row],[fee]], -bot_orders[[#This Row],[accFillSz]])</f>
        <v>-3.7040000000000002</v>
      </c>
      <c r="Z811" s="4">
        <f>IF(bot_orders[[#This Row],[side]]="sell",bot_orders[[#This Row],[accFillSz]]*bot_orders[[#This Row],[avgPx]]+bot_orders[[#This Row],[fee]], 0)</f>
        <v>1.94304432</v>
      </c>
      <c r="AA811" s="4">
        <f>IF(bot_orders[[#This Row],[side]]="sell",-bot_orders[[#This Row],[accFillSz]],bot_orders[[#This Row],[accFillSz]]+bot_orders[[#This Row],[fee]])</f>
        <v>-3.7040000000000002</v>
      </c>
      <c r="AB811">
        <v>0</v>
      </c>
      <c r="AC811" t="s">
        <v>39</v>
      </c>
      <c r="AD811">
        <v>0</v>
      </c>
      <c r="AE811" t="s">
        <v>40</v>
      </c>
      <c r="AF811" t="s">
        <v>41</v>
      </c>
      <c r="AG811" t="s">
        <v>42</v>
      </c>
      <c r="AH811" t="s">
        <v>28</v>
      </c>
      <c r="AI811">
        <v>-3.7040000000000002</v>
      </c>
      <c r="AJ811">
        <v>1.94304432</v>
      </c>
    </row>
    <row r="812" spans="1:36" x14ac:dyDescent="0.3">
      <c r="A812">
        <v>809</v>
      </c>
      <c r="B812" t="s">
        <v>307</v>
      </c>
      <c r="C812" t="s">
        <v>28</v>
      </c>
      <c r="D812" t="s">
        <v>29</v>
      </c>
      <c r="E812" t="s">
        <v>30</v>
      </c>
      <c r="F812" t="s">
        <v>31</v>
      </c>
      <c r="G812" t="s">
        <v>1634</v>
      </c>
      <c r="H812" t="s">
        <v>2865</v>
      </c>
      <c r="I812" s="4" t="s">
        <v>2863</v>
      </c>
      <c r="J812" s="1">
        <f>((((bot_orders[[#This Row],[cTime]]/ 1000)+3*3600) / 86400) + DATE(1970,1,1))</f>
        <v>45760.532298923616</v>
      </c>
      <c r="K812" s="4" t="s">
        <v>2866</v>
      </c>
      <c r="L812" s="1">
        <f>((((bot_orders[[#This Row],[uTime]]/ 1000)+3*3600) / 86400) + DATE(1970,1,1))</f>
        <v>45760.541658206021</v>
      </c>
      <c r="M812" t="s">
        <v>34</v>
      </c>
      <c r="N812" t="s">
        <v>28</v>
      </c>
      <c r="O812" t="s">
        <v>35</v>
      </c>
      <c r="P812">
        <v>3.7040000000000002</v>
      </c>
      <c r="Q812" t="s">
        <v>36</v>
      </c>
      <c r="R812" t="s">
        <v>37</v>
      </c>
      <c r="S812">
        <v>0.52749999999999997</v>
      </c>
      <c r="T812">
        <v>0.52749999999999997</v>
      </c>
      <c r="U812">
        <v>3.7040000000000002</v>
      </c>
      <c r="V812">
        <v>-1.563088E-3</v>
      </c>
      <c r="W812" t="s">
        <v>38</v>
      </c>
      <c r="X812" s="4">
        <f>IF(bot_orders[[#This Row],[side]]="sell", bot_orders[[#This Row],[accFillSz]]*bot_orders[[#This Row],[avgPx]] + bot_orders[[#This Row],[fee]], -bot_orders[[#This Row],[accFillSz]]*bot_orders[[#This Row],[avgPx]])</f>
        <v>1.952296912</v>
      </c>
      <c r="Y812" s="4">
        <f>IF(bot_orders[[#This Row],[side]]="buy", bot_orders[[#This Row],[accFillSz]] + bot_orders[[#This Row],[fee]], -bot_orders[[#This Row],[accFillSz]])</f>
        <v>-3.7040000000000002</v>
      </c>
      <c r="Z812" s="4">
        <f>IF(bot_orders[[#This Row],[side]]="sell",bot_orders[[#This Row],[accFillSz]]*bot_orders[[#This Row],[avgPx]]+bot_orders[[#This Row],[fee]], 0)</f>
        <v>1.952296912</v>
      </c>
      <c r="AA812" s="4">
        <f>IF(bot_orders[[#This Row],[side]]="sell",-bot_orders[[#This Row],[accFillSz]],bot_orders[[#This Row],[accFillSz]]+bot_orders[[#This Row],[fee]])</f>
        <v>-3.7040000000000002</v>
      </c>
      <c r="AB812">
        <v>0</v>
      </c>
      <c r="AC812" t="s">
        <v>39</v>
      </c>
      <c r="AD812">
        <v>0</v>
      </c>
      <c r="AE812" t="s">
        <v>40</v>
      </c>
      <c r="AF812" t="s">
        <v>41</v>
      </c>
      <c r="AG812" t="s">
        <v>42</v>
      </c>
      <c r="AH812" t="s">
        <v>28</v>
      </c>
      <c r="AI812">
        <v>-3.7040000000000002</v>
      </c>
      <c r="AJ812">
        <v>1.9522969100000001</v>
      </c>
    </row>
    <row r="813" spans="1:36" x14ac:dyDescent="0.3">
      <c r="A813">
        <v>810</v>
      </c>
      <c r="B813" t="s">
        <v>307</v>
      </c>
      <c r="C813" t="s">
        <v>28</v>
      </c>
      <c r="D813" t="s">
        <v>29</v>
      </c>
      <c r="E813" t="s">
        <v>30</v>
      </c>
      <c r="F813" t="s">
        <v>31</v>
      </c>
      <c r="G813" t="s">
        <v>1641</v>
      </c>
      <c r="H813" t="s">
        <v>2867</v>
      </c>
      <c r="I813" s="4" t="s">
        <v>2868</v>
      </c>
      <c r="J813" s="1">
        <f>((((bot_orders[[#This Row],[cTime]]/ 1000)+3*3600) / 86400) + DATE(1970,1,1))</f>
        <v>45760.532507824071</v>
      </c>
      <c r="K813" s="4" t="s">
        <v>2869</v>
      </c>
      <c r="L813" s="1">
        <f>((((bot_orders[[#This Row],[uTime]]/ 1000)+3*3600) / 86400) + DATE(1970,1,1))</f>
        <v>45760.532923391205</v>
      </c>
      <c r="M813" t="s">
        <v>34</v>
      </c>
      <c r="N813" t="s">
        <v>28</v>
      </c>
      <c r="O813" t="s">
        <v>35</v>
      </c>
      <c r="P813">
        <v>3.7050000000000001</v>
      </c>
      <c r="Q813" t="s">
        <v>36</v>
      </c>
      <c r="R813" t="s">
        <v>37</v>
      </c>
      <c r="S813">
        <v>0.52249999999999996</v>
      </c>
      <c r="T813">
        <v>0.52249999999999996</v>
      </c>
      <c r="U813">
        <v>3.7050000000000001</v>
      </c>
      <c r="V813">
        <v>-1.5486899999999999E-3</v>
      </c>
      <c r="W813" t="s">
        <v>38</v>
      </c>
      <c r="X813" s="4">
        <f>IF(bot_orders[[#This Row],[side]]="sell", bot_orders[[#This Row],[accFillSz]]*bot_orders[[#This Row],[avgPx]] + bot_orders[[#This Row],[fee]], -bot_orders[[#This Row],[accFillSz]]*bot_orders[[#This Row],[avgPx]])</f>
        <v>1.9343138099999999</v>
      </c>
      <c r="Y813" s="4">
        <f>IF(bot_orders[[#This Row],[side]]="buy", bot_orders[[#This Row],[accFillSz]] + bot_orders[[#This Row],[fee]], -bot_orders[[#This Row],[accFillSz]])</f>
        <v>-3.7050000000000001</v>
      </c>
      <c r="Z813" s="4">
        <f>IF(bot_orders[[#This Row],[side]]="sell",bot_orders[[#This Row],[accFillSz]]*bot_orders[[#This Row],[avgPx]]+bot_orders[[#This Row],[fee]], 0)</f>
        <v>1.9343138099999999</v>
      </c>
      <c r="AA813" s="4">
        <f>IF(bot_orders[[#This Row],[side]]="sell",-bot_orders[[#This Row],[accFillSz]],bot_orders[[#This Row],[accFillSz]]+bot_orders[[#This Row],[fee]])</f>
        <v>-3.7050000000000001</v>
      </c>
      <c r="AB813">
        <v>0</v>
      </c>
      <c r="AC813" t="s">
        <v>39</v>
      </c>
      <c r="AD813">
        <v>0</v>
      </c>
      <c r="AE813" t="s">
        <v>40</v>
      </c>
      <c r="AF813" t="s">
        <v>41</v>
      </c>
      <c r="AG813" t="s">
        <v>42</v>
      </c>
      <c r="AH813" t="s">
        <v>28</v>
      </c>
      <c r="AI813">
        <v>-3.7050000000000001</v>
      </c>
      <c r="AJ813">
        <v>1.9343138099999999</v>
      </c>
    </row>
    <row r="814" spans="1:36" x14ac:dyDescent="0.3">
      <c r="A814">
        <v>811</v>
      </c>
      <c r="B814" t="s">
        <v>307</v>
      </c>
      <c r="C814" t="s">
        <v>28</v>
      </c>
      <c r="D814" t="s">
        <v>29</v>
      </c>
      <c r="E814" t="s">
        <v>30</v>
      </c>
      <c r="F814" t="s">
        <v>31</v>
      </c>
      <c r="G814" t="s">
        <v>1597</v>
      </c>
      <c r="H814" t="s">
        <v>2870</v>
      </c>
      <c r="I814" s="4" t="s">
        <v>2871</v>
      </c>
      <c r="J814" s="1">
        <f>((((bot_orders[[#This Row],[cTime]]/ 1000)+3*3600) / 86400) + DATE(1970,1,1))</f>
        <v>45760.532923402774</v>
      </c>
      <c r="K814" s="4" t="s">
        <v>2872</v>
      </c>
      <c r="L814" s="1">
        <f>((((bot_orders[[#This Row],[uTime]]/ 1000)+3*3600) / 86400) + DATE(1970,1,1))</f>
        <v>45760.533159687504</v>
      </c>
      <c r="M814" t="s">
        <v>34</v>
      </c>
      <c r="N814" t="s">
        <v>28</v>
      </c>
      <c r="O814" t="s">
        <v>35</v>
      </c>
      <c r="P814">
        <v>3.7080000000000002</v>
      </c>
      <c r="Q814" t="s">
        <v>36</v>
      </c>
      <c r="R814" t="s">
        <v>55</v>
      </c>
      <c r="S814">
        <v>0.52</v>
      </c>
      <c r="T814">
        <v>0.52</v>
      </c>
      <c r="U814">
        <v>3.7080000000000002</v>
      </c>
      <c r="V814">
        <v>-2.9664000000000001E-3</v>
      </c>
      <c r="W814" t="s">
        <v>39</v>
      </c>
      <c r="X814" s="4">
        <f>IF(bot_orders[[#This Row],[side]]="sell", bot_orders[[#This Row],[accFillSz]]*bot_orders[[#This Row],[avgPx]] + bot_orders[[#This Row],[fee]], -bot_orders[[#This Row],[accFillSz]]*bot_orders[[#This Row],[avgPx]])</f>
        <v>-1.9281600000000001</v>
      </c>
      <c r="Y814" s="4">
        <f>IF(bot_orders[[#This Row],[side]]="buy", bot_orders[[#This Row],[accFillSz]] + bot_orders[[#This Row],[fee]], -bot_orders[[#This Row],[accFillSz]])</f>
        <v>3.7050336000000001</v>
      </c>
      <c r="Z814" s="4">
        <f>IF(bot_orders[[#This Row],[side]]="sell",bot_orders[[#This Row],[accFillSz]]*bot_orders[[#This Row],[avgPx]]+bot_orders[[#This Row],[fee]], 0)</f>
        <v>0</v>
      </c>
      <c r="AA814" s="4">
        <f>IF(bot_orders[[#This Row],[side]]="sell",-bot_orders[[#This Row],[accFillSz]],bot_orders[[#This Row],[accFillSz]]+bot_orders[[#This Row],[fee]])</f>
        <v>3.7050336000000001</v>
      </c>
      <c r="AB814">
        <v>0</v>
      </c>
      <c r="AC814" t="s">
        <v>38</v>
      </c>
      <c r="AD814">
        <v>0</v>
      </c>
      <c r="AE814" t="s">
        <v>40</v>
      </c>
      <c r="AF814" t="s">
        <v>41</v>
      </c>
      <c r="AG814" t="s">
        <v>42</v>
      </c>
      <c r="AH814" t="s">
        <v>28</v>
      </c>
      <c r="AI814">
        <v>3.7050336000000001</v>
      </c>
      <c r="AJ814">
        <v>-1.9281600000000001</v>
      </c>
    </row>
    <row r="815" spans="1:36" x14ac:dyDescent="0.3">
      <c r="A815">
        <v>812</v>
      </c>
      <c r="B815" t="s">
        <v>307</v>
      </c>
      <c r="C815" t="s">
        <v>28</v>
      </c>
      <c r="D815" t="s">
        <v>29</v>
      </c>
      <c r="E815" t="s">
        <v>30</v>
      </c>
      <c r="F815" t="s">
        <v>31</v>
      </c>
      <c r="G815" t="s">
        <v>1597</v>
      </c>
      <c r="H815" t="s">
        <v>2873</v>
      </c>
      <c r="I815" s="4" t="s">
        <v>2874</v>
      </c>
      <c r="J815" s="1">
        <f>((((bot_orders[[#This Row],[cTime]]/ 1000)+3*3600) / 86400) + DATE(1970,1,1))</f>
        <v>45760.533159710649</v>
      </c>
      <c r="K815" s="4" t="s">
        <v>2875</v>
      </c>
      <c r="L815" s="1">
        <f>((((bot_orders[[#This Row],[uTime]]/ 1000)+3*3600) / 86400) + DATE(1970,1,1))</f>
        <v>45760.533992013894</v>
      </c>
      <c r="M815" t="s">
        <v>34</v>
      </c>
      <c r="N815" t="s">
        <v>28</v>
      </c>
      <c r="O815" t="s">
        <v>35</v>
      </c>
      <c r="P815">
        <v>3.7050000000000001</v>
      </c>
      <c r="Q815" t="s">
        <v>36</v>
      </c>
      <c r="R815" t="s">
        <v>37</v>
      </c>
      <c r="S815">
        <v>0.52249999999999996</v>
      </c>
      <c r="T815">
        <v>0.52249999999999996</v>
      </c>
      <c r="U815">
        <v>3.7050000000000001</v>
      </c>
      <c r="V815">
        <v>-1.5486899999999999E-3</v>
      </c>
      <c r="W815" t="s">
        <v>38</v>
      </c>
      <c r="X815" s="4">
        <f>IF(bot_orders[[#This Row],[side]]="sell", bot_orders[[#This Row],[accFillSz]]*bot_orders[[#This Row],[avgPx]] + bot_orders[[#This Row],[fee]], -bot_orders[[#This Row],[accFillSz]]*bot_orders[[#This Row],[avgPx]])</f>
        <v>1.9343138099999999</v>
      </c>
      <c r="Y815" s="4">
        <f>IF(bot_orders[[#This Row],[side]]="buy", bot_orders[[#This Row],[accFillSz]] + bot_orders[[#This Row],[fee]], -bot_orders[[#This Row],[accFillSz]])</f>
        <v>-3.7050000000000001</v>
      </c>
      <c r="Z815" s="4">
        <f>IF(bot_orders[[#This Row],[side]]="sell",bot_orders[[#This Row],[accFillSz]]*bot_orders[[#This Row],[avgPx]]+bot_orders[[#This Row],[fee]], 0)</f>
        <v>1.9343138099999999</v>
      </c>
      <c r="AA815" s="4">
        <f>IF(bot_orders[[#This Row],[side]]="sell",-bot_orders[[#This Row],[accFillSz]],bot_orders[[#This Row],[accFillSz]]+bot_orders[[#This Row],[fee]])</f>
        <v>-3.7050000000000001</v>
      </c>
      <c r="AB815">
        <v>0</v>
      </c>
      <c r="AC815" t="s">
        <v>39</v>
      </c>
      <c r="AD815">
        <v>0</v>
      </c>
      <c r="AE815" t="s">
        <v>40</v>
      </c>
      <c r="AF815" t="s">
        <v>41</v>
      </c>
      <c r="AG815" t="s">
        <v>42</v>
      </c>
      <c r="AH815" t="s">
        <v>28</v>
      </c>
      <c r="AI815">
        <v>-3.7050000000000001</v>
      </c>
      <c r="AJ815">
        <v>1.9343138099999999</v>
      </c>
    </row>
    <row r="816" spans="1:36" x14ac:dyDescent="0.3">
      <c r="A816">
        <v>813</v>
      </c>
      <c r="B816" t="s">
        <v>307</v>
      </c>
      <c r="C816" t="s">
        <v>28</v>
      </c>
      <c r="D816" t="s">
        <v>29</v>
      </c>
      <c r="E816" t="s">
        <v>30</v>
      </c>
      <c r="F816" t="s">
        <v>31</v>
      </c>
      <c r="G816" t="s">
        <v>1648</v>
      </c>
      <c r="H816" t="s">
        <v>2876</v>
      </c>
      <c r="I816" s="4" t="s">
        <v>2877</v>
      </c>
      <c r="J816" s="1">
        <f>((((bot_orders[[#This Row],[cTime]]/ 1000)+3*3600) / 86400) + DATE(1970,1,1))</f>
        <v>45760.533992037032</v>
      </c>
      <c r="K816" s="4" t="s">
        <v>2878</v>
      </c>
      <c r="L816" s="1">
        <f>((((bot_orders[[#This Row],[uTime]]/ 1000)+3*3600) / 86400) + DATE(1970,1,1))</f>
        <v>45760.535334699074</v>
      </c>
      <c r="M816" t="s">
        <v>34</v>
      </c>
      <c r="N816" t="s">
        <v>28</v>
      </c>
      <c r="O816" t="s">
        <v>35</v>
      </c>
      <c r="P816">
        <v>3.7080000000000002</v>
      </c>
      <c r="Q816" t="s">
        <v>36</v>
      </c>
      <c r="R816" t="s">
        <v>55</v>
      </c>
      <c r="S816">
        <v>0.52</v>
      </c>
      <c r="T816">
        <v>0.52</v>
      </c>
      <c r="U816">
        <v>3.7080000000000002</v>
      </c>
      <c r="V816">
        <v>-2.9664000000000001E-3</v>
      </c>
      <c r="W816" t="s">
        <v>39</v>
      </c>
      <c r="X816" s="4">
        <f>IF(bot_orders[[#This Row],[side]]="sell", bot_orders[[#This Row],[accFillSz]]*bot_orders[[#This Row],[avgPx]] + bot_orders[[#This Row],[fee]], -bot_orders[[#This Row],[accFillSz]]*bot_orders[[#This Row],[avgPx]])</f>
        <v>-1.9281600000000001</v>
      </c>
      <c r="Y816" s="4">
        <f>IF(bot_orders[[#This Row],[side]]="buy", bot_orders[[#This Row],[accFillSz]] + bot_orders[[#This Row],[fee]], -bot_orders[[#This Row],[accFillSz]])</f>
        <v>3.7050336000000001</v>
      </c>
      <c r="Z816" s="4">
        <f>IF(bot_orders[[#This Row],[side]]="sell",bot_orders[[#This Row],[accFillSz]]*bot_orders[[#This Row],[avgPx]]+bot_orders[[#This Row],[fee]], 0)</f>
        <v>0</v>
      </c>
      <c r="AA816" s="4">
        <f>IF(bot_orders[[#This Row],[side]]="sell",-bot_orders[[#This Row],[accFillSz]],bot_orders[[#This Row],[accFillSz]]+bot_orders[[#This Row],[fee]])</f>
        <v>3.7050336000000001</v>
      </c>
      <c r="AB816">
        <v>0</v>
      </c>
      <c r="AC816" t="s">
        <v>38</v>
      </c>
      <c r="AD816">
        <v>0</v>
      </c>
      <c r="AE816" t="s">
        <v>40</v>
      </c>
      <c r="AF816" t="s">
        <v>41</v>
      </c>
      <c r="AG816" t="s">
        <v>42</v>
      </c>
      <c r="AH816" t="s">
        <v>28</v>
      </c>
      <c r="AI816">
        <v>3.7050336000000001</v>
      </c>
      <c r="AJ816">
        <v>-1.9281600000000001</v>
      </c>
    </row>
    <row r="817" spans="1:36" x14ac:dyDescent="0.3">
      <c r="A817">
        <v>814</v>
      </c>
      <c r="B817" t="s">
        <v>307</v>
      </c>
      <c r="C817" t="s">
        <v>28</v>
      </c>
      <c r="D817" t="s">
        <v>29</v>
      </c>
      <c r="E817" t="s">
        <v>30</v>
      </c>
      <c r="F817" t="s">
        <v>31</v>
      </c>
      <c r="G817" t="s">
        <v>1648</v>
      </c>
      <c r="H817" t="s">
        <v>2879</v>
      </c>
      <c r="I817" s="4" t="s">
        <v>2880</v>
      </c>
      <c r="J817" s="1">
        <f>((((bot_orders[[#This Row],[cTime]]/ 1000)+3*3600) / 86400) + DATE(1970,1,1))</f>
        <v>45760.535334722226</v>
      </c>
      <c r="K817" s="4" t="s">
        <v>2881</v>
      </c>
      <c r="L817" s="1">
        <f>((((bot_orders[[#This Row],[uTime]]/ 1000)+3*3600) / 86400) + DATE(1970,1,1))</f>
        <v>45760.53597921296</v>
      </c>
      <c r="M817" t="s">
        <v>34</v>
      </c>
      <c r="N817" t="s">
        <v>28</v>
      </c>
      <c r="O817" t="s">
        <v>35</v>
      </c>
      <c r="P817">
        <v>3.7050000000000001</v>
      </c>
      <c r="Q817" t="s">
        <v>36</v>
      </c>
      <c r="R817" t="s">
        <v>37</v>
      </c>
      <c r="S817">
        <v>0.52249999999999996</v>
      </c>
      <c r="T817">
        <v>0.52249999999999996</v>
      </c>
      <c r="U817">
        <v>3.7050000000000001</v>
      </c>
      <c r="V817">
        <v>-1.5486899999999999E-3</v>
      </c>
      <c r="W817" t="s">
        <v>38</v>
      </c>
      <c r="X817" s="4">
        <f>IF(bot_orders[[#This Row],[side]]="sell", bot_orders[[#This Row],[accFillSz]]*bot_orders[[#This Row],[avgPx]] + bot_orders[[#This Row],[fee]], -bot_orders[[#This Row],[accFillSz]]*bot_orders[[#This Row],[avgPx]])</f>
        <v>1.9343138099999999</v>
      </c>
      <c r="Y817" s="4">
        <f>IF(bot_orders[[#This Row],[side]]="buy", bot_orders[[#This Row],[accFillSz]] + bot_orders[[#This Row],[fee]], -bot_orders[[#This Row],[accFillSz]])</f>
        <v>-3.7050000000000001</v>
      </c>
      <c r="Z817" s="4">
        <f>IF(bot_orders[[#This Row],[side]]="sell",bot_orders[[#This Row],[accFillSz]]*bot_orders[[#This Row],[avgPx]]+bot_orders[[#This Row],[fee]], 0)</f>
        <v>1.9343138099999999</v>
      </c>
      <c r="AA817" s="4">
        <f>IF(bot_orders[[#This Row],[side]]="sell",-bot_orders[[#This Row],[accFillSz]],bot_orders[[#This Row],[accFillSz]]+bot_orders[[#This Row],[fee]])</f>
        <v>-3.7050000000000001</v>
      </c>
      <c r="AB817">
        <v>0</v>
      </c>
      <c r="AC817" t="s">
        <v>39</v>
      </c>
      <c r="AD817">
        <v>0</v>
      </c>
      <c r="AE817" t="s">
        <v>40</v>
      </c>
      <c r="AF817" t="s">
        <v>41</v>
      </c>
      <c r="AG817" t="s">
        <v>42</v>
      </c>
      <c r="AH817" t="s">
        <v>28</v>
      </c>
      <c r="AI817">
        <v>-3.7050000000000001</v>
      </c>
      <c r="AJ817">
        <v>1.9343138099999999</v>
      </c>
    </row>
    <row r="818" spans="1:36" x14ac:dyDescent="0.3">
      <c r="A818">
        <v>815</v>
      </c>
      <c r="B818" t="s">
        <v>307</v>
      </c>
      <c r="C818" t="s">
        <v>28</v>
      </c>
      <c r="D818" t="s">
        <v>29</v>
      </c>
      <c r="E818" t="s">
        <v>30</v>
      </c>
      <c r="F818" t="s">
        <v>31</v>
      </c>
      <c r="G818" t="s">
        <v>2882</v>
      </c>
      <c r="H818" t="s">
        <v>2883</v>
      </c>
      <c r="I818" s="4" t="s">
        <v>2884</v>
      </c>
      <c r="J818" s="1">
        <f>((((bot_orders[[#This Row],[cTime]]/ 1000)+3*3600) / 86400) + DATE(1970,1,1))</f>
        <v>45760.535979236112</v>
      </c>
      <c r="K818" s="4" t="s">
        <v>2885</v>
      </c>
      <c r="L818" s="1">
        <f>((((bot_orders[[#This Row],[uTime]]/ 1000)+3*3600) / 86400) + DATE(1970,1,1))</f>
        <v>45760.53623114583</v>
      </c>
      <c r="M818" t="s">
        <v>34</v>
      </c>
      <c r="N818" t="s">
        <v>28</v>
      </c>
      <c r="O818" t="s">
        <v>35</v>
      </c>
      <c r="P818">
        <v>3.7080000000000002</v>
      </c>
      <c r="Q818" t="s">
        <v>36</v>
      </c>
      <c r="R818" t="s">
        <v>55</v>
      </c>
      <c r="S818">
        <v>0.52</v>
      </c>
      <c r="T818">
        <v>0.52</v>
      </c>
      <c r="U818">
        <v>3.7080000000000002</v>
      </c>
      <c r="V818">
        <v>-2.9664000000000001E-3</v>
      </c>
      <c r="W818" t="s">
        <v>39</v>
      </c>
      <c r="X818" s="4">
        <f>IF(bot_orders[[#This Row],[side]]="sell", bot_orders[[#This Row],[accFillSz]]*bot_orders[[#This Row],[avgPx]] + bot_orders[[#This Row],[fee]], -bot_orders[[#This Row],[accFillSz]]*bot_orders[[#This Row],[avgPx]])</f>
        <v>-1.9281600000000001</v>
      </c>
      <c r="Y818" s="4">
        <f>IF(bot_orders[[#This Row],[side]]="buy", bot_orders[[#This Row],[accFillSz]] + bot_orders[[#This Row],[fee]], -bot_orders[[#This Row],[accFillSz]])</f>
        <v>3.7050336000000001</v>
      </c>
      <c r="Z818" s="4">
        <f>IF(bot_orders[[#This Row],[side]]="sell",bot_orders[[#This Row],[accFillSz]]*bot_orders[[#This Row],[avgPx]]+bot_orders[[#This Row],[fee]], 0)</f>
        <v>0</v>
      </c>
      <c r="AA818" s="4">
        <f>IF(bot_orders[[#This Row],[side]]="sell",-bot_orders[[#This Row],[accFillSz]],bot_orders[[#This Row],[accFillSz]]+bot_orders[[#This Row],[fee]])</f>
        <v>3.7050336000000001</v>
      </c>
      <c r="AB818">
        <v>0</v>
      </c>
      <c r="AC818" t="s">
        <v>38</v>
      </c>
      <c r="AD818">
        <v>0</v>
      </c>
      <c r="AE818" t="s">
        <v>40</v>
      </c>
      <c r="AF818" t="s">
        <v>41</v>
      </c>
      <c r="AG818" t="s">
        <v>42</v>
      </c>
      <c r="AH818" t="s">
        <v>28</v>
      </c>
      <c r="AI818">
        <v>3.7050336000000001</v>
      </c>
      <c r="AJ818">
        <v>-1.9281600000000001</v>
      </c>
    </row>
    <row r="819" spans="1:36" x14ac:dyDescent="0.3">
      <c r="A819">
        <v>816</v>
      </c>
      <c r="B819" t="s">
        <v>307</v>
      </c>
      <c r="C819" t="s">
        <v>28</v>
      </c>
      <c r="D819" t="s">
        <v>29</v>
      </c>
      <c r="E819" t="s">
        <v>30</v>
      </c>
      <c r="F819" t="s">
        <v>31</v>
      </c>
      <c r="G819" t="s">
        <v>2882</v>
      </c>
      <c r="H819" t="s">
        <v>2886</v>
      </c>
      <c r="I819" s="4" t="s">
        <v>2887</v>
      </c>
      <c r="J819" s="1">
        <f>((((bot_orders[[#This Row],[cTime]]/ 1000)+3*3600) / 86400) + DATE(1970,1,1))</f>
        <v>45760.536231168982</v>
      </c>
      <c r="K819" s="4" t="s">
        <v>2888</v>
      </c>
      <c r="L819" s="1">
        <f>((((bot_orders[[#This Row],[uTime]]/ 1000)+3*3600) / 86400) + DATE(1970,1,1))</f>
        <v>45760.536850439814</v>
      </c>
      <c r="M819" t="s">
        <v>34</v>
      </c>
      <c r="N819" t="s">
        <v>28</v>
      </c>
      <c r="O819" t="s">
        <v>35</v>
      </c>
      <c r="P819">
        <v>3.7050000000000001</v>
      </c>
      <c r="Q819" t="s">
        <v>36</v>
      </c>
      <c r="R819" t="s">
        <v>37</v>
      </c>
      <c r="S819">
        <v>0.52249999999999996</v>
      </c>
      <c r="T819">
        <v>0.52249999999999996</v>
      </c>
      <c r="U819">
        <v>3.7050000000000001</v>
      </c>
      <c r="V819">
        <v>-1.5486899999999999E-3</v>
      </c>
      <c r="W819" t="s">
        <v>38</v>
      </c>
      <c r="X819" s="4">
        <f>IF(bot_orders[[#This Row],[side]]="sell", bot_orders[[#This Row],[accFillSz]]*bot_orders[[#This Row],[avgPx]] + bot_orders[[#This Row],[fee]], -bot_orders[[#This Row],[accFillSz]]*bot_orders[[#This Row],[avgPx]])</f>
        <v>1.9343138099999999</v>
      </c>
      <c r="Y819" s="4">
        <f>IF(bot_orders[[#This Row],[side]]="buy", bot_orders[[#This Row],[accFillSz]] + bot_orders[[#This Row],[fee]], -bot_orders[[#This Row],[accFillSz]])</f>
        <v>-3.7050000000000001</v>
      </c>
      <c r="Z819" s="4">
        <f>IF(bot_orders[[#This Row],[side]]="sell",bot_orders[[#This Row],[accFillSz]]*bot_orders[[#This Row],[avgPx]]+bot_orders[[#This Row],[fee]], 0)</f>
        <v>1.9343138099999999</v>
      </c>
      <c r="AA819" s="4">
        <f>IF(bot_orders[[#This Row],[side]]="sell",-bot_orders[[#This Row],[accFillSz]],bot_orders[[#This Row],[accFillSz]]+bot_orders[[#This Row],[fee]])</f>
        <v>-3.7050000000000001</v>
      </c>
      <c r="AB819">
        <v>0</v>
      </c>
      <c r="AC819" t="s">
        <v>39</v>
      </c>
      <c r="AD819">
        <v>0</v>
      </c>
      <c r="AE819" t="s">
        <v>40</v>
      </c>
      <c r="AF819" t="s">
        <v>41</v>
      </c>
      <c r="AG819" t="s">
        <v>42</v>
      </c>
      <c r="AH819" t="s">
        <v>28</v>
      </c>
      <c r="AI819">
        <v>-3.7050000000000001</v>
      </c>
      <c r="AJ819">
        <v>1.9343138099999999</v>
      </c>
    </row>
    <row r="820" spans="1:36" x14ac:dyDescent="0.3">
      <c r="A820">
        <v>817</v>
      </c>
      <c r="B820" t="s">
        <v>307</v>
      </c>
      <c r="C820" t="s">
        <v>28</v>
      </c>
      <c r="D820" t="s">
        <v>29</v>
      </c>
      <c r="E820" t="s">
        <v>30</v>
      </c>
      <c r="F820" t="s">
        <v>31</v>
      </c>
      <c r="G820" t="s">
        <v>2889</v>
      </c>
      <c r="H820" t="s">
        <v>2890</v>
      </c>
      <c r="I820" s="4" t="s">
        <v>2891</v>
      </c>
      <c r="J820" s="1">
        <f>((((bot_orders[[#This Row],[cTime]]/ 1000)+3*3600) / 86400) + DATE(1970,1,1))</f>
        <v>45760.537278634263</v>
      </c>
      <c r="K820" s="4" t="s">
        <v>2892</v>
      </c>
      <c r="L820" s="1">
        <f>((((bot_orders[[#This Row],[uTime]]/ 1000)+3*3600) / 86400) + DATE(1970,1,1))</f>
        <v>45760.53801744213</v>
      </c>
      <c r="M820" t="s">
        <v>34</v>
      </c>
      <c r="N820" t="s">
        <v>28</v>
      </c>
      <c r="O820" t="s">
        <v>35</v>
      </c>
      <c r="P820">
        <v>3.7080000000000002</v>
      </c>
      <c r="Q820" t="s">
        <v>36</v>
      </c>
      <c r="R820" t="s">
        <v>55</v>
      </c>
      <c r="S820">
        <v>0.52249999999999996</v>
      </c>
      <c r="T820">
        <v>0.52249999999999996</v>
      </c>
      <c r="U820">
        <v>3.7080000000000002</v>
      </c>
      <c r="V820">
        <v>-2.9664000000000001E-3</v>
      </c>
      <c r="W820" t="s">
        <v>39</v>
      </c>
      <c r="X820" s="4">
        <f>IF(bot_orders[[#This Row],[side]]="sell", bot_orders[[#This Row],[accFillSz]]*bot_orders[[#This Row],[avgPx]] + bot_orders[[#This Row],[fee]], -bot_orders[[#This Row],[accFillSz]]*bot_orders[[#This Row],[avgPx]])</f>
        <v>-1.93743</v>
      </c>
      <c r="Y820" s="4">
        <f>IF(bot_orders[[#This Row],[side]]="buy", bot_orders[[#This Row],[accFillSz]] + bot_orders[[#This Row],[fee]], -bot_orders[[#This Row],[accFillSz]])</f>
        <v>3.7050336000000001</v>
      </c>
      <c r="Z820" s="4">
        <f>IF(bot_orders[[#This Row],[side]]="sell",bot_orders[[#This Row],[accFillSz]]*bot_orders[[#This Row],[avgPx]]+bot_orders[[#This Row],[fee]], 0)</f>
        <v>0</v>
      </c>
      <c r="AA820" s="4">
        <f>IF(bot_orders[[#This Row],[side]]="sell",-bot_orders[[#This Row],[accFillSz]],bot_orders[[#This Row],[accFillSz]]+bot_orders[[#This Row],[fee]])</f>
        <v>3.7050336000000001</v>
      </c>
      <c r="AB820">
        <v>0</v>
      </c>
      <c r="AC820" t="s">
        <v>38</v>
      </c>
      <c r="AD820">
        <v>0</v>
      </c>
      <c r="AE820" t="s">
        <v>40</v>
      </c>
      <c r="AF820" t="s">
        <v>41</v>
      </c>
      <c r="AG820" t="s">
        <v>42</v>
      </c>
      <c r="AH820" t="s">
        <v>28</v>
      </c>
      <c r="AI820">
        <v>3.7050336000000001</v>
      </c>
      <c r="AJ820">
        <v>-1.93743</v>
      </c>
    </row>
    <row r="821" spans="1:36" x14ac:dyDescent="0.3">
      <c r="A821">
        <v>818</v>
      </c>
      <c r="B821" t="s">
        <v>307</v>
      </c>
      <c r="C821" t="s">
        <v>28</v>
      </c>
      <c r="D821" t="s">
        <v>29</v>
      </c>
      <c r="E821" t="s">
        <v>30</v>
      </c>
      <c r="F821" t="s">
        <v>31</v>
      </c>
      <c r="G821" t="s">
        <v>2889</v>
      </c>
      <c r="H821" t="s">
        <v>2893</v>
      </c>
      <c r="I821" s="4" t="s">
        <v>2894</v>
      </c>
      <c r="J821" s="1">
        <f>((((bot_orders[[#This Row],[cTime]]/ 1000)+3*3600) / 86400) + DATE(1970,1,1))</f>
        <v>45760.538017465282</v>
      </c>
      <c r="K821" s="4" t="s">
        <v>2895</v>
      </c>
      <c r="L821" s="1">
        <f>((((bot_orders[[#This Row],[uTime]]/ 1000)+3*3600) / 86400) + DATE(1970,1,1))</f>
        <v>45760.538739722222</v>
      </c>
      <c r="M821" t="s">
        <v>34</v>
      </c>
      <c r="N821" t="s">
        <v>28</v>
      </c>
      <c r="O821" t="s">
        <v>35</v>
      </c>
      <c r="P821">
        <v>3.7050000000000001</v>
      </c>
      <c r="Q821" t="s">
        <v>36</v>
      </c>
      <c r="R821" t="s">
        <v>37</v>
      </c>
      <c r="S821">
        <v>0.52500000000000002</v>
      </c>
      <c r="T821">
        <v>0.52500000000000002</v>
      </c>
      <c r="U821">
        <v>3.7050000000000001</v>
      </c>
      <c r="V821">
        <v>-1.5560999999999999E-3</v>
      </c>
      <c r="W821" t="s">
        <v>38</v>
      </c>
      <c r="X821" s="4">
        <f>IF(bot_orders[[#This Row],[side]]="sell", bot_orders[[#This Row],[accFillSz]]*bot_orders[[#This Row],[avgPx]] + bot_orders[[#This Row],[fee]], -bot_orders[[#This Row],[accFillSz]]*bot_orders[[#This Row],[avgPx]])</f>
        <v>1.9435689000000003</v>
      </c>
      <c r="Y821" s="4">
        <f>IF(bot_orders[[#This Row],[side]]="buy", bot_orders[[#This Row],[accFillSz]] + bot_orders[[#This Row],[fee]], -bot_orders[[#This Row],[accFillSz]])</f>
        <v>-3.7050000000000001</v>
      </c>
      <c r="Z821" s="4">
        <f>IF(bot_orders[[#This Row],[side]]="sell",bot_orders[[#This Row],[accFillSz]]*bot_orders[[#This Row],[avgPx]]+bot_orders[[#This Row],[fee]], 0)</f>
        <v>1.9435689000000003</v>
      </c>
      <c r="AA821" s="4">
        <f>IF(bot_orders[[#This Row],[side]]="sell",-bot_orders[[#This Row],[accFillSz]],bot_orders[[#This Row],[accFillSz]]+bot_orders[[#This Row],[fee]])</f>
        <v>-3.7050000000000001</v>
      </c>
      <c r="AB821">
        <v>0</v>
      </c>
      <c r="AC821" t="s">
        <v>39</v>
      </c>
      <c r="AD821">
        <v>0</v>
      </c>
      <c r="AE821" t="s">
        <v>40</v>
      </c>
      <c r="AF821" t="s">
        <v>41</v>
      </c>
      <c r="AG821" t="s">
        <v>42</v>
      </c>
      <c r="AH821" t="s">
        <v>28</v>
      </c>
      <c r="AI821">
        <v>-3.7050000000000001</v>
      </c>
      <c r="AJ821">
        <v>1.9435689</v>
      </c>
    </row>
    <row r="822" spans="1:36" x14ac:dyDescent="0.3">
      <c r="A822">
        <v>819</v>
      </c>
      <c r="B822" t="s">
        <v>307</v>
      </c>
      <c r="C822" t="s">
        <v>28</v>
      </c>
      <c r="D822" t="s">
        <v>29</v>
      </c>
      <c r="E822" t="s">
        <v>30</v>
      </c>
      <c r="F822" t="s">
        <v>31</v>
      </c>
      <c r="G822" t="s">
        <v>2896</v>
      </c>
      <c r="H822" t="s">
        <v>2897</v>
      </c>
      <c r="I822" s="4" t="s">
        <v>2898</v>
      </c>
      <c r="J822" s="1">
        <f>((((bot_orders[[#This Row],[cTime]]/ 1000)+3*3600) / 86400) + DATE(1970,1,1))</f>
        <v>45760.542243217591</v>
      </c>
      <c r="K822" s="4" t="s">
        <v>2899</v>
      </c>
      <c r="L822" s="1">
        <f>((((bot_orders[[#This Row],[uTime]]/ 1000)+3*3600) / 86400) + DATE(1970,1,1))</f>
        <v>45760.553716261573</v>
      </c>
      <c r="M822" t="s">
        <v>34</v>
      </c>
      <c r="N822" t="s">
        <v>28</v>
      </c>
      <c r="O822" t="s">
        <v>35</v>
      </c>
      <c r="P822">
        <v>3.6909999999999998</v>
      </c>
      <c r="Q822" t="s">
        <v>36</v>
      </c>
      <c r="R822" t="s">
        <v>55</v>
      </c>
      <c r="S822">
        <v>0.52</v>
      </c>
      <c r="T822">
        <v>0.52</v>
      </c>
      <c r="U822">
        <v>3.6909999999999998</v>
      </c>
      <c r="V822">
        <v>-2.9528000000000002E-3</v>
      </c>
      <c r="W822" t="s">
        <v>39</v>
      </c>
      <c r="X822" s="4">
        <f>IF(bot_orders[[#This Row],[side]]="sell", bot_orders[[#This Row],[accFillSz]]*bot_orders[[#This Row],[avgPx]] + bot_orders[[#This Row],[fee]], -bot_orders[[#This Row],[accFillSz]]*bot_orders[[#This Row],[avgPx]])</f>
        <v>-1.9193199999999999</v>
      </c>
      <c r="Y822" s="4">
        <f>IF(bot_orders[[#This Row],[side]]="buy", bot_orders[[#This Row],[accFillSz]] + bot_orders[[#This Row],[fee]], -bot_orders[[#This Row],[accFillSz]])</f>
        <v>3.6880471999999997</v>
      </c>
      <c r="Z822" s="4">
        <f>IF(bot_orders[[#This Row],[side]]="sell",bot_orders[[#This Row],[accFillSz]]*bot_orders[[#This Row],[avgPx]]+bot_orders[[#This Row],[fee]], 0)</f>
        <v>0</v>
      </c>
      <c r="AA822" s="4">
        <f>IF(bot_orders[[#This Row],[side]]="sell",-bot_orders[[#This Row],[accFillSz]],bot_orders[[#This Row],[accFillSz]]+bot_orders[[#This Row],[fee]])</f>
        <v>3.6880471999999997</v>
      </c>
      <c r="AB822">
        <v>0</v>
      </c>
      <c r="AC822" t="s">
        <v>38</v>
      </c>
      <c r="AD822">
        <v>0</v>
      </c>
      <c r="AE822" t="s">
        <v>40</v>
      </c>
      <c r="AF822" t="s">
        <v>41</v>
      </c>
      <c r="AG822" t="s">
        <v>42</v>
      </c>
      <c r="AH822" t="s">
        <v>28</v>
      </c>
      <c r="AI822">
        <v>3.6880472000000002</v>
      </c>
      <c r="AJ822">
        <v>-1.9193199999999999</v>
      </c>
    </row>
    <row r="823" spans="1:36" x14ac:dyDescent="0.3">
      <c r="A823">
        <v>820</v>
      </c>
      <c r="B823" t="s">
        <v>307</v>
      </c>
      <c r="C823" t="s">
        <v>28</v>
      </c>
      <c r="D823" t="s">
        <v>29</v>
      </c>
      <c r="E823" t="s">
        <v>30</v>
      </c>
      <c r="F823" t="s">
        <v>31</v>
      </c>
      <c r="G823" t="s">
        <v>2900</v>
      </c>
      <c r="H823" t="s">
        <v>2901</v>
      </c>
      <c r="I823" s="4" t="s">
        <v>2898</v>
      </c>
      <c r="J823" s="1">
        <f>((((bot_orders[[#This Row],[cTime]]/ 1000)+3*3600) / 86400) + DATE(1970,1,1))</f>
        <v>45760.542243217591</v>
      </c>
      <c r="K823" s="4" t="s">
        <v>2902</v>
      </c>
      <c r="L823" s="1">
        <f>((((bot_orders[[#This Row],[uTime]]/ 1000)+3*3600) / 86400) + DATE(1970,1,1))</f>
        <v>45760.54347748842</v>
      </c>
      <c r="M823" t="s">
        <v>34</v>
      </c>
      <c r="N823" t="s">
        <v>28</v>
      </c>
      <c r="O823" t="s">
        <v>35</v>
      </c>
      <c r="P823">
        <v>3.6909999999999998</v>
      </c>
      <c r="Q823" t="s">
        <v>36</v>
      </c>
      <c r="R823" t="s">
        <v>55</v>
      </c>
      <c r="S823">
        <v>0.52249999999999996</v>
      </c>
      <c r="T823">
        <v>0.52249999999999996</v>
      </c>
      <c r="U823">
        <v>3.6909999999999998</v>
      </c>
      <c r="V823">
        <v>-2.9528000000000002E-3</v>
      </c>
      <c r="W823" t="s">
        <v>39</v>
      </c>
      <c r="X823" s="4">
        <f>IF(bot_orders[[#This Row],[side]]="sell", bot_orders[[#This Row],[accFillSz]]*bot_orders[[#This Row],[avgPx]] + bot_orders[[#This Row],[fee]], -bot_orders[[#This Row],[accFillSz]]*bot_orders[[#This Row],[avgPx]])</f>
        <v>-1.9285474999999999</v>
      </c>
      <c r="Y823" s="4">
        <f>IF(bot_orders[[#This Row],[side]]="buy", bot_orders[[#This Row],[accFillSz]] + bot_orders[[#This Row],[fee]], -bot_orders[[#This Row],[accFillSz]])</f>
        <v>3.6880471999999997</v>
      </c>
      <c r="Z823" s="4">
        <f>IF(bot_orders[[#This Row],[side]]="sell",bot_orders[[#This Row],[accFillSz]]*bot_orders[[#This Row],[avgPx]]+bot_orders[[#This Row],[fee]], 0)</f>
        <v>0</v>
      </c>
      <c r="AA823" s="4">
        <f>IF(bot_orders[[#This Row],[side]]="sell",-bot_orders[[#This Row],[accFillSz]],bot_orders[[#This Row],[accFillSz]]+bot_orders[[#This Row],[fee]])</f>
        <v>3.6880471999999997</v>
      </c>
      <c r="AB823">
        <v>0</v>
      </c>
      <c r="AC823" t="s">
        <v>38</v>
      </c>
      <c r="AD823">
        <v>0</v>
      </c>
      <c r="AE823" t="s">
        <v>40</v>
      </c>
      <c r="AF823" t="s">
        <v>41</v>
      </c>
      <c r="AG823" t="s">
        <v>42</v>
      </c>
      <c r="AH823" t="s">
        <v>28</v>
      </c>
      <c r="AI823">
        <v>3.6880472000000002</v>
      </c>
      <c r="AJ823">
        <v>-1.9285475000000001</v>
      </c>
    </row>
    <row r="824" spans="1:36" x14ac:dyDescent="0.3">
      <c r="A824">
        <v>821</v>
      </c>
      <c r="B824" t="s">
        <v>307</v>
      </c>
      <c r="C824" t="s">
        <v>28</v>
      </c>
      <c r="D824" t="s">
        <v>29</v>
      </c>
      <c r="E824" t="s">
        <v>30</v>
      </c>
      <c r="F824" t="s">
        <v>31</v>
      </c>
      <c r="G824" t="s">
        <v>2903</v>
      </c>
      <c r="H824" t="s">
        <v>2904</v>
      </c>
      <c r="I824" s="4" t="s">
        <v>2898</v>
      </c>
      <c r="J824" s="1">
        <f>((((bot_orders[[#This Row],[cTime]]/ 1000)+3*3600) / 86400) + DATE(1970,1,1))</f>
        <v>45760.542243217591</v>
      </c>
      <c r="K824" s="4" t="s">
        <v>2905</v>
      </c>
      <c r="L824" s="1">
        <f>((((bot_orders[[#This Row],[uTime]]/ 1000)+3*3600) / 86400) + DATE(1970,1,1))</f>
        <v>45760.542381527775</v>
      </c>
      <c r="M824" t="s">
        <v>34</v>
      </c>
      <c r="N824" t="s">
        <v>28</v>
      </c>
      <c r="O824" t="s">
        <v>35</v>
      </c>
      <c r="P824">
        <v>3.6909999999999998</v>
      </c>
      <c r="Q824" t="s">
        <v>36</v>
      </c>
      <c r="R824" t="s">
        <v>55</v>
      </c>
      <c r="S824">
        <v>0.52500000000000002</v>
      </c>
      <c r="T824">
        <v>0.52500000000000002</v>
      </c>
      <c r="U824">
        <v>3.6909999999999998</v>
      </c>
      <c r="V824">
        <v>-2.9528000000000002E-3</v>
      </c>
      <c r="W824" t="s">
        <v>39</v>
      </c>
      <c r="X824" s="4">
        <f>IF(bot_orders[[#This Row],[side]]="sell", bot_orders[[#This Row],[accFillSz]]*bot_orders[[#This Row],[avgPx]] + bot_orders[[#This Row],[fee]], -bot_orders[[#This Row],[accFillSz]]*bot_orders[[#This Row],[avgPx]])</f>
        <v>-1.937775</v>
      </c>
      <c r="Y824" s="4">
        <f>IF(bot_orders[[#This Row],[side]]="buy", bot_orders[[#This Row],[accFillSz]] + bot_orders[[#This Row],[fee]], -bot_orders[[#This Row],[accFillSz]])</f>
        <v>3.6880471999999997</v>
      </c>
      <c r="Z824" s="4">
        <f>IF(bot_orders[[#This Row],[side]]="sell",bot_orders[[#This Row],[accFillSz]]*bot_orders[[#This Row],[avgPx]]+bot_orders[[#This Row],[fee]], 0)</f>
        <v>0</v>
      </c>
      <c r="AA824" s="4">
        <f>IF(bot_orders[[#This Row],[side]]="sell",-bot_orders[[#This Row],[accFillSz]],bot_orders[[#This Row],[accFillSz]]+bot_orders[[#This Row],[fee]])</f>
        <v>3.6880471999999997</v>
      </c>
      <c r="AB824">
        <v>0</v>
      </c>
      <c r="AC824" t="s">
        <v>38</v>
      </c>
      <c r="AD824">
        <v>0</v>
      </c>
      <c r="AE824" t="s">
        <v>40</v>
      </c>
      <c r="AF824" t="s">
        <v>41</v>
      </c>
      <c r="AG824" t="s">
        <v>42</v>
      </c>
      <c r="AH824" t="s">
        <v>28</v>
      </c>
      <c r="AI824">
        <v>3.6880472000000002</v>
      </c>
      <c r="AJ824">
        <v>-1.937775</v>
      </c>
    </row>
    <row r="825" spans="1:36" x14ac:dyDescent="0.3">
      <c r="A825">
        <v>822</v>
      </c>
      <c r="B825" t="s">
        <v>307</v>
      </c>
      <c r="C825" t="s">
        <v>28</v>
      </c>
      <c r="D825" t="s">
        <v>29</v>
      </c>
      <c r="E825" t="s">
        <v>30</v>
      </c>
      <c r="F825" t="s">
        <v>31</v>
      </c>
      <c r="G825" t="s">
        <v>2906</v>
      </c>
      <c r="H825" t="s">
        <v>2907</v>
      </c>
      <c r="I825" s="4" t="s">
        <v>2898</v>
      </c>
      <c r="J825" s="1">
        <f>((((bot_orders[[#This Row],[cTime]]/ 1000)+3*3600) / 86400) + DATE(1970,1,1))</f>
        <v>45760.542243217591</v>
      </c>
      <c r="K825" s="4" t="s">
        <v>2905</v>
      </c>
      <c r="L825" s="1">
        <f>((((bot_orders[[#This Row],[uTime]]/ 1000)+3*3600) / 86400) + DATE(1970,1,1))</f>
        <v>45760.542381527775</v>
      </c>
      <c r="M825" t="s">
        <v>34</v>
      </c>
      <c r="N825" t="s">
        <v>28</v>
      </c>
      <c r="O825" t="s">
        <v>35</v>
      </c>
      <c r="P825">
        <v>3.6909999999999998</v>
      </c>
      <c r="Q825" t="s">
        <v>36</v>
      </c>
      <c r="R825" t="s">
        <v>55</v>
      </c>
      <c r="S825">
        <v>0.52749999999999997</v>
      </c>
      <c r="T825">
        <v>0.52749999999999997</v>
      </c>
      <c r="U825">
        <v>3.6909999999999998</v>
      </c>
      <c r="V825">
        <v>-2.9528000000000002E-3</v>
      </c>
      <c r="W825" t="s">
        <v>39</v>
      </c>
      <c r="X825" s="4">
        <f>IF(bot_orders[[#This Row],[side]]="sell", bot_orders[[#This Row],[accFillSz]]*bot_orders[[#This Row],[avgPx]] + bot_orders[[#This Row],[fee]], -bot_orders[[#This Row],[accFillSz]]*bot_orders[[#This Row],[avgPx]])</f>
        <v>-1.9470024999999997</v>
      </c>
      <c r="Y825" s="4">
        <f>IF(bot_orders[[#This Row],[side]]="buy", bot_orders[[#This Row],[accFillSz]] + bot_orders[[#This Row],[fee]], -bot_orders[[#This Row],[accFillSz]])</f>
        <v>3.6880471999999997</v>
      </c>
      <c r="Z825" s="4">
        <f>IF(bot_orders[[#This Row],[side]]="sell",bot_orders[[#This Row],[accFillSz]]*bot_orders[[#This Row],[avgPx]]+bot_orders[[#This Row],[fee]], 0)</f>
        <v>0</v>
      </c>
      <c r="AA825" s="4">
        <f>IF(bot_orders[[#This Row],[side]]="sell",-bot_orders[[#This Row],[accFillSz]],bot_orders[[#This Row],[accFillSz]]+bot_orders[[#This Row],[fee]])</f>
        <v>3.6880471999999997</v>
      </c>
      <c r="AB825">
        <v>0</v>
      </c>
      <c r="AC825" t="s">
        <v>38</v>
      </c>
      <c r="AD825">
        <v>0</v>
      </c>
      <c r="AE825" t="s">
        <v>40</v>
      </c>
      <c r="AF825" t="s">
        <v>41</v>
      </c>
      <c r="AG825" t="s">
        <v>42</v>
      </c>
      <c r="AH825" t="s">
        <v>28</v>
      </c>
      <c r="AI825">
        <v>3.6880472000000002</v>
      </c>
      <c r="AJ825">
        <v>-1.9470025</v>
      </c>
    </row>
    <row r="826" spans="1:36" x14ac:dyDescent="0.3">
      <c r="A826">
        <v>823</v>
      </c>
      <c r="B826" t="s">
        <v>307</v>
      </c>
      <c r="C826" t="s">
        <v>28</v>
      </c>
      <c r="D826" t="s">
        <v>29</v>
      </c>
      <c r="E826" t="s">
        <v>30</v>
      </c>
      <c r="F826" t="s">
        <v>31</v>
      </c>
      <c r="G826" t="s">
        <v>2908</v>
      </c>
      <c r="H826" t="s">
        <v>2909</v>
      </c>
      <c r="I826" s="4" t="s">
        <v>2898</v>
      </c>
      <c r="J826" s="1">
        <f>((((bot_orders[[#This Row],[cTime]]/ 1000)+3*3600) / 86400) + DATE(1970,1,1))</f>
        <v>45760.542243217591</v>
      </c>
      <c r="K826" s="4" t="s">
        <v>2910</v>
      </c>
      <c r="L826" s="1">
        <f>((((bot_orders[[#This Row],[uTime]]/ 1000)+3*3600) / 86400) + DATE(1970,1,1))</f>
        <v>45760.542243275464</v>
      </c>
      <c r="M826" t="s">
        <v>34</v>
      </c>
      <c r="N826" t="s">
        <v>28</v>
      </c>
      <c r="O826" t="s">
        <v>35</v>
      </c>
      <c r="P826">
        <v>3.6909999999999998</v>
      </c>
      <c r="Q826" t="s">
        <v>36</v>
      </c>
      <c r="R826" t="s">
        <v>55</v>
      </c>
      <c r="S826">
        <v>0.53</v>
      </c>
      <c r="T826">
        <v>0.52959999999999996</v>
      </c>
      <c r="U826">
        <v>3.6909999999999998</v>
      </c>
      <c r="V826">
        <v>-3.6909999999999998E-3</v>
      </c>
      <c r="W826" t="s">
        <v>39</v>
      </c>
      <c r="X826" s="4">
        <f>IF(bot_orders[[#This Row],[side]]="sell", bot_orders[[#This Row],[accFillSz]]*bot_orders[[#This Row],[avgPx]] + bot_orders[[#This Row],[fee]], -bot_orders[[#This Row],[accFillSz]]*bot_orders[[#This Row],[avgPx]])</f>
        <v>-1.9547535999999999</v>
      </c>
      <c r="Y826" s="4">
        <f>IF(bot_orders[[#This Row],[side]]="buy", bot_orders[[#This Row],[accFillSz]] + bot_orders[[#This Row],[fee]], -bot_orders[[#This Row],[accFillSz]])</f>
        <v>3.6873089999999999</v>
      </c>
      <c r="Z826" s="4">
        <f>IF(bot_orders[[#This Row],[side]]="sell",bot_orders[[#This Row],[accFillSz]]*bot_orders[[#This Row],[avgPx]]+bot_orders[[#This Row],[fee]], 0)</f>
        <v>0</v>
      </c>
      <c r="AA826" s="4">
        <f>IF(bot_orders[[#This Row],[side]]="sell",-bot_orders[[#This Row],[accFillSz]],bot_orders[[#This Row],[accFillSz]]+bot_orders[[#This Row],[fee]])</f>
        <v>3.6873089999999999</v>
      </c>
      <c r="AB826">
        <v>0</v>
      </c>
      <c r="AC826" t="s">
        <v>38</v>
      </c>
      <c r="AD826">
        <v>0</v>
      </c>
      <c r="AE826" t="s">
        <v>40</v>
      </c>
      <c r="AF826" t="s">
        <v>41</v>
      </c>
      <c r="AG826" t="s">
        <v>42</v>
      </c>
      <c r="AH826" t="s">
        <v>28</v>
      </c>
      <c r="AI826">
        <v>3.6873089999999999</v>
      </c>
      <c r="AJ826">
        <v>-1.9547536000000001</v>
      </c>
    </row>
    <row r="827" spans="1:36" x14ac:dyDescent="0.3">
      <c r="A827">
        <v>824</v>
      </c>
      <c r="B827" t="s">
        <v>307</v>
      </c>
      <c r="C827" t="s">
        <v>28</v>
      </c>
      <c r="D827" t="s">
        <v>29</v>
      </c>
      <c r="E827" t="s">
        <v>30</v>
      </c>
      <c r="F827" t="s">
        <v>31</v>
      </c>
      <c r="G827" t="s">
        <v>2911</v>
      </c>
      <c r="H827" t="s">
        <v>2912</v>
      </c>
      <c r="I827" s="4" t="s">
        <v>2898</v>
      </c>
      <c r="J827" s="1">
        <f>((((bot_orders[[#This Row],[cTime]]/ 1000)+3*3600) / 86400) + DATE(1970,1,1))</f>
        <v>45760.542243217591</v>
      </c>
      <c r="K827" s="4" t="s">
        <v>2910</v>
      </c>
      <c r="L827" s="1">
        <f>((((bot_orders[[#This Row],[uTime]]/ 1000)+3*3600) / 86400) + DATE(1970,1,1))</f>
        <v>45760.542243275464</v>
      </c>
      <c r="M827" t="s">
        <v>34</v>
      </c>
      <c r="N827" t="s">
        <v>28</v>
      </c>
      <c r="O827" t="s">
        <v>35</v>
      </c>
      <c r="P827">
        <v>3.677</v>
      </c>
      <c r="Q827" t="s">
        <v>36</v>
      </c>
      <c r="R827" t="s">
        <v>55</v>
      </c>
      <c r="S827">
        <v>0.53249999999999997</v>
      </c>
      <c r="T827">
        <v>0.52959999999999996</v>
      </c>
      <c r="U827">
        <v>3.677</v>
      </c>
      <c r="V827">
        <v>-3.6770000000000001E-3</v>
      </c>
      <c r="W827" t="s">
        <v>39</v>
      </c>
      <c r="X827" s="4">
        <f>IF(bot_orders[[#This Row],[side]]="sell", bot_orders[[#This Row],[accFillSz]]*bot_orders[[#This Row],[avgPx]] + bot_orders[[#This Row],[fee]], -bot_orders[[#This Row],[accFillSz]]*bot_orders[[#This Row],[avgPx]])</f>
        <v>-1.9473391999999998</v>
      </c>
      <c r="Y827" s="4">
        <f>IF(bot_orders[[#This Row],[side]]="buy", bot_orders[[#This Row],[accFillSz]] + bot_orders[[#This Row],[fee]], -bot_orders[[#This Row],[accFillSz]])</f>
        <v>3.6733229999999999</v>
      </c>
      <c r="Z827" s="4">
        <f>IF(bot_orders[[#This Row],[side]]="sell",bot_orders[[#This Row],[accFillSz]]*bot_orders[[#This Row],[avgPx]]+bot_orders[[#This Row],[fee]], 0)</f>
        <v>0</v>
      </c>
      <c r="AA827" s="4">
        <f>IF(bot_orders[[#This Row],[side]]="sell",-bot_orders[[#This Row],[accFillSz]],bot_orders[[#This Row],[accFillSz]]+bot_orders[[#This Row],[fee]])</f>
        <v>3.6733229999999999</v>
      </c>
      <c r="AB827">
        <v>0</v>
      </c>
      <c r="AC827" t="s">
        <v>38</v>
      </c>
      <c r="AD827">
        <v>0</v>
      </c>
      <c r="AE827" t="s">
        <v>40</v>
      </c>
      <c r="AF827" t="s">
        <v>41</v>
      </c>
      <c r="AG827" t="s">
        <v>42</v>
      </c>
      <c r="AH827" t="s">
        <v>28</v>
      </c>
      <c r="AI827">
        <v>3.6733229999999999</v>
      </c>
      <c r="AJ827">
        <v>-1.9473392</v>
      </c>
    </row>
    <row r="828" spans="1:36" x14ac:dyDescent="0.3">
      <c r="A828">
        <v>825</v>
      </c>
      <c r="B828" t="s">
        <v>307</v>
      </c>
      <c r="C828" t="s">
        <v>28</v>
      </c>
      <c r="D828" t="s">
        <v>29</v>
      </c>
      <c r="E828" t="s">
        <v>30</v>
      </c>
      <c r="F828" t="s">
        <v>31</v>
      </c>
      <c r="G828" t="s">
        <v>2903</v>
      </c>
      <c r="H828" t="s">
        <v>2913</v>
      </c>
      <c r="I828" s="4" t="s">
        <v>2914</v>
      </c>
      <c r="J828" s="1">
        <f>((((bot_orders[[#This Row],[cTime]]/ 1000)+3*3600) / 86400) + DATE(1970,1,1))</f>
        <v>45760.542381539351</v>
      </c>
      <c r="K828" s="4" t="s">
        <v>2915</v>
      </c>
      <c r="L828" s="1">
        <f>((((bot_orders[[#This Row],[uTime]]/ 1000)+3*3600) / 86400) + DATE(1970,1,1))</f>
        <v>45760.542381585648</v>
      </c>
      <c r="M828" t="s">
        <v>34</v>
      </c>
      <c r="N828" t="s">
        <v>28</v>
      </c>
      <c r="O828" t="s">
        <v>35</v>
      </c>
      <c r="P828">
        <v>3.6880000000000002</v>
      </c>
      <c r="Q828" t="s">
        <v>36</v>
      </c>
      <c r="R828" t="s">
        <v>37</v>
      </c>
      <c r="S828">
        <v>0.52749999999999997</v>
      </c>
      <c r="T828">
        <v>0.52759999999999996</v>
      </c>
      <c r="U828">
        <v>3.6880000000000002</v>
      </c>
      <c r="V828">
        <v>-1.9457888E-3</v>
      </c>
      <c r="W828" t="s">
        <v>38</v>
      </c>
      <c r="X828" s="4">
        <f>IF(bot_orders[[#This Row],[side]]="sell", bot_orders[[#This Row],[accFillSz]]*bot_orders[[#This Row],[avgPx]] + bot_orders[[#This Row],[fee]], -bot_orders[[#This Row],[accFillSz]]*bot_orders[[#This Row],[avgPx]])</f>
        <v>1.9438430111999998</v>
      </c>
      <c r="Y828" s="4">
        <f>IF(bot_orders[[#This Row],[side]]="buy", bot_orders[[#This Row],[accFillSz]] + bot_orders[[#This Row],[fee]], -bot_orders[[#This Row],[accFillSz]])</f>
        <v>-3.6880000000000002</v>
      </c>
      <c r="Z828" s="4">
        <f>IF(bot_orders[[#This Row],[side]]="sell",bot_orders[[#This Row],[accFillSz]]*bot_orders[[#This Row],[avgPx]]+bot_orders[[#This Row],[fee]], 0)</f>
        <v>1.9438430111999998</v>
      </c>
      <c r="AA828" s="4">
        <f>IF(bot_orders[[#This Row],[side]]="sell",-bot_orders[[#This Row],[accFillSz]],bot_orders[[#This Row],[accFillSz]]+bot_orders[[#This Row],[fee]])</f>
        <v>-3.6880000000000002</v>
      </c>
      <c r="AB828">
        <v>0</v>
      </c>
      <c r="AC828" t="s">
        <v>39</v>
      </c>
      <c r="AD828">
        <v>0</v>
      </c>
      <c r="AE828" t="s">
        <v>40</v>
      </c>
      <c r="AF828" t="s">
        <v>41</v>
      </c>
      <c r="AG828" t="s">
        <v>42</v>
      </c>
      <c r="AH828" t="s">
        <v>28</v>
      </c>
      <c r="AI828">
        <v>-3.6880000000000002</v>
      </c>
      <c r="AJ828">
        <v>1.9438430099999999</v>
      </c>
    </row>
    <row r="829" spans="1:36" x14ac:dyDescent="0.3">
      <c r="A829">
        <v>826</v>
      </c>
      <c r="B829" t="s">
        <v>307</v>
      </c>
      <c r="C829" t="s">
        <v>28</v>
      </c>
      <c r="D829" t="s">
        <v>29</v>
      </c>
      <c r="E829" t="s">
        <v>30</v>
      </c>
      <c r="F829" t="s">
        <v>31</v>
      </c>
      <c r="G829" t="s">
        <v>2916</v>
      </c>
      <c r="H829" t="s">
        <v>2917</v>
      </c>
      <c r="I829" s="4" t="s">
        <v>2918</v>
      </c>
      <c r="J829" s="1">
        <f>((((bot_orders[[#This Row],[cTime]]/ 1000)+3*3600) / 86400) + DATE(1970,1,1))</f>
        <v>45760.5423816088</v>
      </c>
      <c r="K829" s="4" t="s">
        <v>2902</v>
      </c>
      <c r="L829" s="1">
        <f>((((bot_orders[[#This Row],[uTime]]/ 1000)+3*3600) / 86400) + DATE(1970,1,1))</f>
        <v>45760.54347748842</v>
      </c>
      <c r="M829" t="s">
        <v>34</v>
      </c>
      <c r="N829" t="s">
        <v>28</v>
      </c>
      <c r="O829" t="s">
        <v>35</v>
      </c>
      <c r="P829">
        <v>3.6909999999999998</v>
      </c>
      <c r="Q829" t="s">
        <v>36</v>
      </c>
      <c r="R829" t="s">
        <v>55</v>
      </c>
      <c r="S829">
        <v>0.52500000000000002</v>
      </c>
      <c r="T829">
        <v>0.52500000000000002</v>
      </c>
      <c r="U829">
        <v>3.6909999999999998</v>
      </c>
      <c r="V829">
        <v>-2.9528000000000002E-3</v>
      </c>
      <c r="W829" t="s">
        <v>39</v>
      </c>
      <c r="X829" s="4">
        <f>IF(bot_orders[[#This Row],[side]]="sell", bot_orders[[#This Row],[accFillSz]]*bot_orders[[#This Row],[avgPx]] + bot_orders[[#This Row],[fee]], -bot_orders[[#This Row],[accFillSz]]*bot_orders[[#This Row],[avgPx]])</f>
        <v>-1.937775</v>
      </c>
      <c r="Y829" s="4">
        <f>IF(bot_orders[[#This Row],[side]]="buy", bot_orders[[#This Row],[accFillSz]] + bot_orders[[#This Row],[fee]], -bot_orders[[#This Row],[accFillSz]])</f>
        <v>3.6880471999999997</v>
      </c>
      <c r="Z829" s="4">
        <f>IF(bot_orders[[#This Row],[side]]="sell",bot_orders[[#This Row],[accFillSz]]*bot_orders[[#This Row],[avgPx]]+bot_orders[[#This Row],[fee]], 0)</f>
        <v>0</v>
      </c>
      <c r="AA829" s="4">
        <f>IF(bot_orders[[#This Row],[side]]="sell",-bot_orders[[#This Row],[accFillSz]],bot_orders[[#This Row],[accFillSz]]+bot_orders[[#This Row],[fee]])</f>
        <v>3.6880471999999997</v>
      </c>
      <c r="AB829">
        <v>0</v>
      </c>
      <c r="AC829" t="s">
        <v>38</v>
      </c>
      <c r="AD829">
        <v>0</v>
      </c>
      <c r="AE829" t="s">
        <v>40</v>
      </c>
      <c r="AF829" t="s">
        <v>41</v>
      </c>
      <c r="AG829" t="s">
        <v>42</v>
      </c>
      <c r="AH829" t="s">
        <v>28</v>
      </c>
      <c r="AI829">
        <v>3.6880472000000002</v>
      </c>
      <c r="AJ829">
        <v>-1.937775</v>
      </c>
    </row>
    <row r="830" spans="1:36" x14ac:dyDescent="0.3">
      <c r="A830">
        <v>827</v>
      </c>
      <c r="B830" t="s">
        <v>307</v>
      </c>
      <c r="C830" t="s">
        <v>28</v>
      </c>
      <c r="D830" t="s">
        <v>29</v>
      </c>
      <c r="E830" t="s">
        <v>30</v>
      </c>
      <c r="F830" t="s">
        <v>31</v>
      </c>
      <c r="G830" t="s">
        <v>2900</v>
      </c>
      <c r="H830" t="s">
        <v>2919</v>
      </c>
      <c r="I830" s="4" t="s">
        <v>2920</v>
      </c>
      <c r="J830" s="1">
        <f>((((bot_orders[[#This Row],[cTime]]/ 1000)+3*3600) / 86400) + DATE(1970,1,1))</f>
        <v>45760.543477511572</v>
      </c>
      <c r="K830" s="4" t="s">
        <v>2921</v>
      </c>
      <c r="L830" s="1">
        <f>((((bot_orders[[#This Row],[uTime]]/ 1000)+3*3600) / 86400) + DATE(1970,1,1))</f>
        <v>45760.543508958333</v>
      </c>
      <c r="M830" t="s">
        <v>34</v>
      </c>
      <c r="N830" t="s">
        <v>28</v>
      </c>
      <c r="O830" t="s">
        <v>35</v>
      </c>
      <c r="P830">
        <v>3.6880000000000002</v>
      </c>
      <c r="Q830" t="s">
        <v>36</v>
      </c>
      <c r="R830" t="s">
        <v>37</v>
      </c>
      <c r="S830">
        <v>0.52500000000000002</v>
      </c>
      <c r="T830">
        <v>0.52500000000000002</v>
      </c>
      <c r="U830">
        <v>3.6880000000000002</v>
      </c>
      <c r="V830">
        <v>-1.5489600000000001E-3</v>
      </c>
      <c r="W830" t="s">
        <v>38</v>
      </c>
      <c r="X830" s="4">
        <f>IF(bot_orders[[#This Row],[side]]="sell", bot_orders[[#This Row],[accFillSz]]*bot_orders[[#This Row],[avgPx]] + bot_orders[[#This Row],[fee]], -bot_orders[[#This Row],[accFillSz]]*bot_orders[[#This Row],[avgPx]])</f>
        <v>1.9346510400000001</v>
      </c>
      <c r="Y830" s="4">
        <f>IF(bot_orders[[#This Row],[side]]="buy", bot_orders[[#This Row],[accFillSz]] + bot_orders[[#This Row],[fee]], -bot_orders[[#This Row],[accFillSz]])</f>
        <v>-3.6880000000000002</v>
      </c>
      <c r="Z830" s="4">
        <f>IF(bot_orders[[#This Row],[side]]="sell",bot_orders[[#This Row],[accFillSz]]*bot_orders[[#This Row],[avgPx]]+bot_orders[[#This Row],[fee]], 0)</f>
        <v>1.9346510400000001</v>
      </c>
      <c r="AA830" s="4">
        <f>IF(bot_orders[[#This Row],[side]]="sell",-bot_orders[[#This Row],[accFillSz]],bot_orders[[#This Row],[accFillSz]]+bot_orders[[#This Row],[fee]])</f>
        <v>-3.6880000000000002</v>
      </c>
      <c r="AB830">
        <v>0</v>
      </c>
      <c r="AC830" t="s">
        <v>39</v>
      </c>
      <c r="AD830">
        <v>0</v>
      </c>
      <c r="AE830" t="s">
        <v>40</v>
      </c>
      <c r="AF830" t="s">
        <v>41</v>
      </c>
      <c r="AG830" t="s">
        <v>42</v>
      </c>
      <c r="AH830" t="s">
        <v>28</v>
      </c>
      <c r="AI830">
        <v>-3.6880000000000002</v>
      </c>
      <c r="AJ830">
        <v>1.9346510400000001</v>
      </c>
    </row>
    <row r="831" spans="1:36" x14ac:dyDescent="0.3">
      <c r="A831">
        <v>828</v>
      </c>
      <c r="B831" t="s">
        <v>307</v>
      </c>
      <c r="C831" t="s">
        <v>28</v>
      </c>
      <c r="D831" t="s">
        <v>29</v>
      </c>
      <c r="E831" t="s">
        <v>30</v>
      </c>
      <c r="F831" t="s">
        <v>31</v>
      </c>
      <c r="G831" t="s">
        <v>2922</v>
      </c>
      <c r="H831" t="s">
        <v>2923</v>
      </c>
      <c r="I831" s="4" t="s">
        <v>2924</v>
      </c>
      <c r="J831" s="1">
        <f>((((bot_orders[[#This Row],[cTime]]/ 1000)+3*3600) / 86400) + DATE(1970,1,1))</f>
        <v>45760.543508969902</v>
      </c>
      <c r="K831" s="4" t="s">
        <v>2925</v>
      </c>
      <c r="L831" s="1">
        <f>((((bot_orders[[#This Row],[uTime]]/ 1000)+3*3600) / 86400) + DATE(1970,1,1))</f>
        <v>45760.545277685189</v>
      </c>
      <c r="M831" t="s">
        <v>34</v>
      </c>
      <c r="N831" t="s">
        <v>28</v>
      </c>
      <c r="O831" t="s">
        <v>35</v>
      </c>
      <c r="P831">
        <v>3.6909999999999998</v>
      </c>
      <c r="Q831" t="s">
        <v>36</v>
      </c>
      <c r="R831" t="s">
        <v>55</v>
      </c>
      <c r="S831">
        <v>0.52249999999999996</v>
      </c>
      <c r="T831">
        <v>0.52249999999999996</v>
      </c>
      <c r="U831">
        <v>3.6909999999999998</v>
      </c>
      <c r="V831">
        <v>-2.9528000000000002E-3</v>
      </c>
      <c r="W831" t="s">
        <v>39</v>
      </c>
      <c r="X831" s="4">
        <f>IF(bot_orders[[#This Row],[side]]="sell", bot_orders[[#This Row],[accFillSz]]*bot_orders[[#This Row],[avgPx]] + bot_orders[[#This Row],[fee]], -bot_orders[[#This Row],[accFillSz]]*bot_orders[[#This Row],[avgPx]])</f>
        <v>-1.9285474999999999</v>
      </c>
      <c r="Y831" s="4">
        <f>IF(bot_orders[[#This Row],[side]]="buy", bot_orders[[#This Row],[accFillSz]] + bot_orders[[#This Row],[fee]], -bot_orders[[#This Row],[accFillSz]])</f>
        <v>3.6880471999999997</v>
      </c>
      <c r="Z831" s="4">
        <f>IF(bot_orders[[#This Row],[side]]="sell",bot_orders[[#This Row],[accFillSz]]*bot_orders[[#This Row],[avgPx]]+bot_orders[[#This Row],[fee]], 0)</f>
        <v>0</v>
      </c>
      <c r="AA831" s="4">
        <f>IF(bot_orders[[#This Row],[side]]="sell",-bot_orders[[#This Row],[accFillSz]],bot_orders[[#This Row],[accFillSz]]+bot_orders[[#This Row],[fee]])</f>
        <v>3.6880471999999997</v>
      </c>
      <c r="AB831">
        <v>0</v>
      </c>
      <c r="AC831" t="s">
        <v>38</v>
      </c>
      <c r="AD831">
        <v>0</v>
      </c>
      <c r="AE831" t="s">
        <v>40</v>
      </c>
      <c r="AF831" t="s">
        <v>41</v>
      </c>
      <c r="AG831" t="s">
        <v>42</v>
      </c>
      <c r="AH831" t="s">
        <v>28</v>
      </c>
      <c r="AI831">
        <v>3.6880472000000002</v>
      </c>
      <c r="AJ831">
        <v>-1.9285475000000001</v>
      </c>
    </row>
    <row r="832" spans="1:36" x14ac:dyDescent="0.3">
      <c r="A832">
        <v>829</v>
      </c>
      <c r="B832" t="s">
        <v>307</v>
      </c>
      <c r="C832" t="s">
        <v>28</v>
      </c>
      <c r="D832" t="s">
        <v>29</v>
      </c>
      <c r="E832" t="s">
        <v>30</v>
      </c>
      <c r="F832" t="s">
        <v>31</v>
      </c>
      <c r="G832" t="s">
        <v>2922</v>
      </c>
      <c r="H832" t="s">
        <v>2926</v>
      </c>
      <c r="I832" s="4" t="s">
        <v>2927</v>
      </c>
      <c r="J832" s="1">
        <f>((((bot_orders[[#This Row],[cTime]]/ 1000)+3*3600) / 86400) + DATE(1970,1,1))</f>
        <v>45760.545277696758</v>
      </c>
      <c r="K832" s="4" t="s">
        <v>2928</v>
      </c>
      <c r="L832" s="1">
        <f>((((bot_orders[[#This Row],[uTime]]/ 1000)+3*3600) / 86400) + DATE(1970,1,1))</f>
        <v>45760.546561238429</v>
      </c>
      <c r="M832" t="s">
        <v>34</v>
      </c>
      <c r="N832" t="s">
        <v>28</v>
      </c>
      <c r="O832" t="s">
        <v>35</v>
      </c>
      <c r="P832">
        <v>3.6880000000000002</v>
      </c>
      <c r="Q832" t="s">
        <v>36</v>
      </c>
      <c r="R832" t="s">
        <v>37</v>
      </c>
      <c r="S832">
        <v>0.52500000000000002</v>
      </c>
      <c r="T832">
        <v>0.52500000000000002</v>
      </c>
      <c r="U832">
        <v>3.6880000000000002</v>
      </c>
      <c r="V832">
        <v>-1.5489600000000001E-3</v>
      </c>
      <c r="W832" t="s">
        <v>38</v>
      </c>
      <c r="X832" s="4">
        <f>IF(bot_orders[[#This Row],[side]]="sell", bot_orders[[#This Row],[accFillSz]]*bot_orders[[#This Row],[avgPx]] + bot_orders[[#This Row],[fee]], -bot_orders[[#This Row],[accFillSz]]*bot_orders[[#This Row],[avgPx]])</f>
        <v>1.9346510400000001</v>
      </c>
      <c r="Y832" s="4">
        <f>IF(bot_orders[[#This Row],[side]]="buy", bot_orders[[#This Row],[accFillSz]] + bot_orders[[#This Row],[fee]], -bot_orders[[#This Row],[accFillSz]])</f>
        <v>-3.6880000000000002</v>
      </c>
      <c r="Z832" s="4">
        <f>IF(bot_orders[[#This Row],[side]]="sell",bot_orders[[#This Row],[accFillSz]]*bot_orders[[#This Row],[avgPx]]+bot_orders[[#This Row],[fee]], 0)</f>
        <v>1.9346510400000001</v>
      </c>
      <c r="AA832" s="4">
        <f>IF(bot_orders[[#This Row],[side]]="sell",-bot_orders[[#This Row],[accFillSz]],bot_orders[[#This Row],[accFillSz]]+bot_orders[[#This Row],[fee]])</f>
        <v>-3.6880000000000002</v>
      </c>
      <c r="AB832">
        <v>0</v>
      </c>
      <c r="AC832" t="s">
        <v>39</v>
      </c>
      <c r="AD832">
        <v>0</v>
      </c>
      <c r="AE832" t="s">
        <v>40</v>
      </c>
      <c r="AF832" t="s">
        <v>41</v>
      </c>
      <c r="AG832" t="s">
        <v>42</v>
      </c>
      <c r="AH832" t="s">
        <v>28</v>
      </c>
      <c r="AI832">
        <v>-3.6880000000000002</v>
      </c>
      <c r="AJ832">
        <v>1.9346510400000001</v>
      </c>
    </row>
    <row r="833" spans="1:36" x14ac:dyDescent="0.3">
      <c r="A833">
        <v>830</v>
      </c>
      <c r="B833" t="s">
        <v>307</v>
      </c>
      <c r="C833" t="s">
        <v>28</v>
      </c>
      <c r="D833" t="s">
        <v>29</v>
      </c>
      <c r="E833" t="s">
        <v>30</v>
      </c>
      <c r="F833" t="s">
        <v>31</v>
      </c>
      <c r="G833" t="s">
        <v>2929</v>
      </c>
      <c r="H833" t="s">
        <v>2930</v>
      </c>
      <c r="I833" s="4" t="s">
        <v>2931</v>
      </c>
      <c r="J833" s="1">
        <f>((((bot_orders[[#This Row],[cTime]]/ 1000)+3*3600) / 86400) + DATE(1970,1,1))</f>
        <v>45760.546561261574</v>
      </c>
      <c r="K833" s="4" t="s">
        <v>2932</v>
      </c>
      <c r="L833" s="1">
        <f>((((bot_orders[[#This Row],[uTime]]/ 1000)+3*3600) / 86400) + DATE(1970,1,1))</f>
        <v>45760.552835694441</v>
      </c>
      <c r="M833" t="s">
        <v>34</v>
      </c>
      <c r="N833" t="s">
        <v>28</v>
      </c>
      <c r="O833" t="s">
        <v>35</v>
      </c>
      <c r="P833">
        <v>3.6909999999999998</v>
      </c>
      <c r="Q833" t="s">
        <v>36</v>
      </c>
      <c r="R833" t="s">
        <v>55</v>
      </c>
      <c r="S833">
        <v>0.52249999999999996</v>
      </c>
      <c r="T833">
        <v>0.52249999999999996</v>
      </c>
      <c r="U833">
        <v>3.6909999999999998</v>
      </c>
      <c r="V833">
        <v>-2.9528000000000002E-3</v>
      </c>
      <c r="W833" t="s">
        <v>39</v>
      </c>
      <c r="X833" s="4">
        <f>IF(bot_orders[[#This Row],[side]]="sell", bot_orders[[#This Row],[accFillSz]]*bot_orders[[#This Row],[avgPx]] + bot_orders[[#This Row],[fee]], -bot_orders[[#This Row],[accFillSz]]*bot_orders[[#This Row],[avgPx]])</f>
        <v>-1.9285474999999999</v>
      </c>
      <c r="Y833" s="4">
        <f>IF(bot_orders[[#This Row],[side]]="buy", bot_orders[[#This Row],[accFillSz]] + bot_orders[[#This Row],[fee]], -bot_orders[[#This Row],[accFillSz]])</f>
        <v>3.6880471999999997</v>
      </c>
      <c r="Z833" s="4">
        <f>IF(bot_orders[[#This Row],[side]]="sell",bot_orders[[#This Row],[accFillSz]]*bot_orders[[#This Row],[avgPx]]+bot_orders[[#This Row],[fee]], 0)</f>
        <v>0</v>
      </c>
      <c r="AA833" s="4">
        <f>IF(bot_orders[[#This Row],[side]]="sell",-bot_orders[[#This Row],[accFillSz]],bot_orders[[#This Row],[accFillSz]]+bot_orders[[#This Row],[fee]])</f>
        <v>3.6880471999999997</v>
      </c>
      <c r="AB833">
        <v>0</v>
      </c>
      <c r="AC833" t="s">
        <v>38</v>
      </c>
      <c r="AD833">
        <v>0</v>
      </c>
      <c r="AE833" t="s">
        <v>40</v>
      </c>
      <c r="AF833" t="s">
        <v>41</v>
      </c>
      <c r="AG833" t="s">
        <v>42</v>
      </c>
      <c r="AH833" t="s">
        <v>28</v>
      </c>
      <c r="AI833">
        <v>3.6880472000000002</v>
      </c>
      <c r="AJ833">
        <v>-1.9285475000000001</v>
      </c>
    </row>
    <row r="834" spans="1:36" x14ac:dyDescent="0.3">
      <c r="A834">
        <v>831</v>
      </c>
      <c r="B834" t="s">
        <v>307</v>
      </c>
      <c r="C834" t="s">
        <v>28</v>
      </c>
      <c r="D834" t="s">
        <v>29</v>
      </c>
      <c r="E834" t="s">
        <v>30</v>
      </c>
      <c r="F834" t="s">
        <v>31</v>
      </c>
      <c r="G834" t="s">
        <v>2933</v>
      </c>
      <c r="H834" t="s">
        <v>2934</v>
      </c>
      <c r="I834" s="4" t="s">
        <v>2935</v>
      </c>
      <c r="J834" s="1">
        <f>((((bot_orders[[#This Row],[cTime]]/ 1000)+3*3600) / 86400) + DATE(1970,1,1))</f>
        <v>45760.554123969909</v>
      </c>
      <c r="K834" s="4" t="s">
        <v>2936</v>
      </c>
      <c r="L834" s="1">
        <f>((((bot_orders[[#This Row],[uTime]]/ 1000)+3*3600) / 86400) + DATE(1970,1,1))</f>
        <v>45760.554124027782</v>
      </c>
      <c r="M834" t="s">
        <v>34</v>
      </c>
      <c r="N834" t="s">
        <v>28</v>
      </c>
      <c r="O834" t="s">
        <v>35</v>
      </c>
      <c r="P834">
        <v>3.6890000000000001</v>
      </c>
      <c r="Q834" t="s">
        <v>36</v>
      </c>
      <c r="R834" t="s">
        <v>37</v>
      </c>
      <c r="S834">
        <v>0.51749999999999996</v>
      </c>
      <c r="T834">
        <v>0.51870000000000005</v>
      </c>
      <c r="U834">
        <v>3.6890000000000001</v>
      </c>
      <c r="V834">
        <v>-1.9134842999999999E-3</v>
      </c>
      <c r="W834" t="s">
        <v>38</v>
      </c>
      <c r="X834" s="4">
        <f>IF(bot_orders[[#This Row],[side]]="sell", bot_orders[[#This Row],[accFillSz]]*bot_orders[[#This Row],[avgPx]] + bot_orders[[#This Row],[fee]], -bot_orders[[#This Row],[accFillSz]]*bot_orders[[#This Row],[avgPx]])</f>
        <v>1.9115708157000002</v>
      </c>
      <c r="Y834" s="4">
        <f>IF(bot_orders[[#This Row],[side]]="buy", bot_orders[[#This Row],[accFillSz]] + bot_orders[[#This Row],[fee]], -bot_orders[[#This Row],[accFillSz]])</f>
        <v>-3.6890000000000001</v>
      </c>
      <c r="Z834" s="4">
        <f>IF(bot_orders[[#This Row],[side]]="sell",bot_orders[[#This Row],[accFillSz]]*bot_orders[[#This Row],[avgPx]]+bot_orders[[#This Row],[fee]], 0)</f>
        <v>1.9115708157000002</v>
      </c>
      <c r="AA834" s="4">
        <f>IF(bot_orders[[#This Row],[side]]="sell",-bot_orders[[#This Row],[accFillSz]],bot_orders[[#This Row],[accFillSz]]+bot_orders[[#This Row],[fee]])</f>
        <v>-3.6890000000000001</v>
      </c>
      <c r="AB834">
        <v>0</v>
      </c>
      <c r="AC834" t="s">
        <v>39</v>
      </c>
      <c r="AD834">
        <v>0</v>
      </c>
      <c r="AE834" t="s">
        <v>40</v>
      </c>
      <c r="AF834" t="s">
        <v>41</v>
      </c>
      <c r="AG834" t="s">
        <v>42</v>
      </c>
      <c r="AH834" t="s">
        <v>28</v>
      </c>
      <c r="AI834">
        <v>-3.6890000000000001</v>
      </c>
      <c r="AJ834">
        <v>1.9115708199999999</v>
      </c>
    </row>
    <row r="835" spans="1:36" x14ac:dyDescent="0.3">
      <c r="A835">
        <v>832</v>
      </c>
      <c r="B835" t="s">
        <v>307</v>
      </c>
      <c r="C835" t="s">
        <v>28</v>
      </c>
      <c r="D835" t="s">
        <v>29</v>
      </c>
      <c r="E835" t="s">
        <v>30</v>
      </c>
      <c r="F835" t="s">
        <v>31</v>
      </c>
      <c r="G835" t="s">
        <v>2933</v>
      </c>
      <c r="H835" t="s">
        <v>2937</v>
      </c>
      <c r="I835" s="4" t="s">
        <v>2938</v>
      </c>
      <c r="J835" s="1">
        <f>((((bot_orders[[#This Row],[cTime]]/ 1000)+3*3600) / 86400) + DATE(1970,1,1))</f>
        <v>45760.55412403935</v>
      </c>
      <c r="K835" s="4" t="s">
        <v>2939</v>
      </c>
      <c r="L835" s="1">
        <f>((((bot_orders[[#This Row],[uTime]]/ 1000)+3*3600) / 86400) + DATE(1970,1,1))</f>
        <v>45760.55659954861</v>
      </c>
      <c r="M835" t="s">
        <v>34</v>
      </c>
      <c r="N835" t="s">
        <v>28</v>
      </c>
      <c r="O835" t="s">
        <v>35</v>
      </c>
      <c r="P835">
        <v>3.6909999999999998</v>
      </c>
      <c r="Q835" t="s">
        <v>36</v>
      </c>
      <c r="R835" t="s">
        <v>55</v>
      </c>
      <c r="S835">
        <v>0.51500000000000001</v>
      </c>
      <c r="T835">
        <v>0.51500000000000001</v>
      </c>
      <c r="U835">
        <v>3.6909999999999998</v>
      </c>
      <c r="V835">
        <v>-2.9528000000000002E-3</v>
      </c>
      <c r="W835" t="s">
        <v>39</v>
      </c>
      <c r="X835" s="4">
        <f>IF(bot_orders[[#This Row],[side]]="sell", bot_orders[[#This Row],[accFillSz]]*bot_orders[[#This Row],[avgPx]] + bot_orders[[#This Row],[fee]], -bot_orders[[#This Row],[accFillSz]]*bot_orders[[#This Row],[avgPx]])</f>
        <v>-1.900865</v>
      </c>
      <c r="Y835" s="4">
        <f>IF(bot_orders[[#This Row],[side]]="buy", bot_orders[[#This Row],[accFillSz]] + bot_orders[[#This Row],[fee]], -bot_orders[[#This Row],[accFillSz]])</f>
        <v>3.6880471999999997</v>
      </c>
      <c r="Z835" s="4">
        <f>IF(bot_orders[[#This Row],[side]]="sell",bot_orders[[#This Row],[accFillSz]]*bot_orders[[#This Row],[avgPx]]+bot_orders[[#This Row],[fee]], 0)</f>
        <v>0</v>
      </c>
      <c r="AA835" s="4">
        <f>IF(bot_orders[[#This Row],[side]]="sell",-bot_orders[[#This Row],[accFillSz]],bot_orders[[#This Row],[accFillSz]]+bot_orders[[#This Row],[fee]])</f>
        <v>3.6880471999999997</v>
      </c>
      <c r="AB835">
        <v>0</v>
      </c>
      <c r="AC835" t="s">
        <v>38</v>
      </c>
      <c r="AD835">
        <v>0</v>
      </c>
      <c r="AE835" t="s">
        <v>40</v>
      </c>
      <c r="AF835" t="s">
        <v>41</v>
      </c>
      <c r="AG835" t="s">
        <v>42</v>
      </c>
      <c r="AH835" t="s">
        <v>28</v>
      </c>
      <c r="AI835">
        <v>3.6880472000000002</v>
      </c>
      <c r="AJ835">
        <v>-1.900865</v>
      </c>
    </row>
    <row r="836" spans="1:36" x14ac:dyDescent="0.3">
      <c r="A836">
        <v>833</v>
      </c>
      <c r="B836" t="s">
        <v>307</v>
      </c>
      <c r="C836" t="s">
        <v>28</v>
      </c>
      <c r="D836" t="s">
        <v>29</v>
      </c>
      <c r="E836" t="s">
        <v>30</v>
      </c>
      <c r="F836" t="s">
        <v>31</v>
      </c>
      <c r="G836" t="s">
        <v>2940</v>
      </c>
      <c r="H836" t="s">
        <v>2941</v>
      </c>
      <c r="I836" s="4" t="s">
        <v>2942</v>
      </c>
      <c r="J836" s="1">
        <f>((((bot_orders[[#This Row],[cTime]]/ 1000)+3*3600) / 86400) + DATE(1970,1,1))</f>
        <v>45760.557494942128</v>
      </c>
      <c r="K836" s="4" t="s">
        <v>2943</v>
      </c>
      <c r="L836" s="1">
        <f>((((bot_orders[[#This Row],[uTime]]/ 1000)+3*3600) / 86400) + DATE(1970,1,1))</f>
        <v>45760.559471168977</v>
      </c>
      <c r="M836" t="s">
        <v>34</v>
      </c>
      <c r="N836" t="s">
        <v>28</v>
      </c>
      <c r="O836" t="s">
        <v>35</v>
      </c>
      <c r="P836">
        <v>3.74</v>
      </c>
      <c r="Q836" t="s">
        <v>36</v>
      </c>
      <c r="R836" t="s">
        <v>37</v>
      </c>
      <c r="S836">
        <v>0.51749999999999996</v>
      </c>
      <c r="T836">
        <v>0.51749999999999996</v>
      </c>
      <c r="U836">
        <v>3.74</v>
      </c>
      <c r="V836">
        <v>-1.5483599999999999E-3</v>
      </c>
      <c r="W836" t="s">
        <v>38</v>
      </c>
      <c r="X836" s="4">
        <f>IF(bot_orders[[#This Row],[side]]="sell", bot_orders[[#This Row],[accFillSz]]*bot_orders[[#This Row],[avgPx]] + bot_orders[[#This Row],[fee]], -bot_orders[[#This Row],[accFillSz]]*bot_orders[[#This Row],[avgPx]])</f>
        <v>1.93390164</v>
      </c>
      <c r="Y836" s="4">
        <f>IF(bot_orders[[#This Row],[side]]="buy", bot_orders[[#This Row],[accFillSz]] + bot_orders[[#This Row],[fee]], -bot_orders[[#This Row],[accFillSz]])</f>
        <v>-3.74</v>
      </c>
      <c r="Z836" s="4">
        <f>IF(bot_orders[[#This Row],[side]]="sell",bot_orders[[#This Row],[accFillSz]]*bot_orders[[#This Row],[avgPx]]+bot_orders[[#This Row],[fee]], 0)</f>
        <v>1.93390164</v>
      </c>
      <c r="AA836" s="4">
        <f>IF(bot_orders[[#This Row],[side]]="sell",-bot_orders[[#This Row],[accFillSz]],bot_orders[[#This Row],[accFillSz]]+bot_orders[[#This Row],[fee]])</f>
        <v>-3.74</v>
      </c>
      <c r="AB836">
        <v>0</v>
      </c>
      <c r="AC836" t="s">
        <v>39</v>
      </c>
      <c r="AD836">
        <v>0</v>
      </c>
      <c r="AE836" t="s">
        <v>40</v>
      </c>
      <c r="AF836" t="s">
        <v>41</v>
      </c>
      <c r="AG836" t="s">
        <v>42</v>
      </c>
      <c r="AH836" t="s">
        <v>28</v>
      </c>
      <c r="AI836">
        <v>-3.74</v>
      </c>
      <c r="AJ836">
        <v>1.93390164</v>
      </c>
    </row>
    <row r="837" spans="1:36" x14ac:dyDescent="0.3">
      <c r="A837">
        <v>834</v>
      </c>
      <c r="B837" t="s">
        <v>307</v>
      </c>
      <c r="C837" t="s">
        <v>28</v>
      </c>
      <c r="D837" t="s">
        <v>29</v>
      </c>
      <c r="E837" t="s">
        <v>30</v>
      </c>
      <c r="F837" t="s">
        <v>31</v>
      </c>
      <c r="G837" t="s">
        <v>2944</v>
      </c>
      <c r="H837" t="s">
        <v>2945</v>
      </c>
      <c r="I837" s="4" t="s">
        <v>2942</v>
      </c>
      <c r="J837" s="1">
        <f>((((bot_orders[[#This Row],[cTime]]/ 1000)+3*3600) / 86400) + DATE(1970,1,1))</f>
        <v>45760.557494942128</v>
      </c>
      <c r="K837" s="4" t="s">
        <v>2946</v>
      </c>
      <c r="L837" s="1">
        <f>((((bot_orders[[#This Row],[uTime]]/ 1000)+3*3600) / 86400) + DATE(1970,1,1))</f>
        <v>45760.557513680556</v>
      </c>
      <c r="M837" t="s">
        <v>34</v>
      </c>
      <c r="N837" t="s">
        <v>28</v>
      </c>
      <c r="O837" t="s">
        <v>35</v>
      </c>
      <c r="P837">
        <v>3.74</v>
      </c>
      <c r="Q837" t="s">
        <v>36</v>
      </c>
      <c r="R837" t="s">
        <v>37</v>
      </c>
      <c r="S837">
        <v>0.51500000000000001</v>
      </c>
      <c r="T837">
        <v>0.51500000000000001</v>
      </c>
      <c r="U837">
        <v>3.74</v>
      </c>
      <c r="V837">
        <v>-1.5408799999999999E-3</v>
      </c>
      <c r="W837" t="s">
        <v>38</v>
      </c>
      <c r="X837" s="4">
        <f>IF(bot_orders[[#This Row],[side]]="sell", bot_orders[[#This Row],[accFillSz]]*bot_orders[[#This Row],[avgPx]] + bot_orders[[#This Row],[fee]], -bot_orders[[#This Row],[accFillSz]]*bot_orders[[#This Row],[avgPx]])</f>
        <v>1.9245591200000001</v>
      </c>
      <c r="Y837" s="4">
        <f>IF(bot_orders[[#This Row],[side]]="buy", bot_orders[[#This Row],[accFillSz]] + bot_orders[[#This Row],[fee]], -bot_orders[[#This Row],[accFillSz]])</f>
        <v>-3.74</v>
      </c>
      <c r="Z837" s="4">
        <f>IF(bot_orders[[#This Row],[side]]="sell",bot_orders[[#This Row],[accFillSz]]*bot_orders[[#This Row],[avgPx]]+bot_orders[[#This Row],[fee]], 0)</f>
        <v>1.9245591200000001</v>
      </c>
      <c r="AA837" s="4">
        <f>IF(bot_orders[[#This Row],[side]]="sell",-bot_orders[[#This Row],[accFillSz]],bot_orders[[#This Row],[accFillSz]]+bot_orders[[#This Row],[fee]])</f>
        <v>-3.74</v>
      </c>
      <c r="AB837">
        <v>0</v>
      </c>
      <c r="AC837" t="s">
        <v>39</v>
      </c>
      <c r="AD837">
        <v>0</v>
      </c>
      <c r="AE837" t="s">
        <v>40</v>
      </c>
      <c r="AF837" t="s">
        <v>41</v>
      </c>
      <c r="AG837" t="s">
        <v>42</v>
      </c>
      <c r="AH837" t="s">
        <v>28</v>
      </c>
      <c r="AI837">
        <v>-3.74</v>
      </c>
      <c r="AJ837">
        <v>1.9245591200000001</v>
      </c>
    </row>
    <row r="838" spans="1:36" x14ac:dyDescent="0.3">
      <c r="A838">
        <v>835</v>
      </c>
      <c r="B838" t="s">
        <v>307</v>
      </c>
      <c r="C838" t="s">
        <v>28</v>
      </c>
      <c r="D838" t="s">
        <v>29</v>
      </c>
      <c r="E838" t="s">
        <v>30</v>
      </c>
      <c r="F838" t="s">
        <v>31</v>
      </c>
      <c r="G838" t="s">
        <v>2947</v>
      </c>
      <c r="H838" t="s">
        <v>2948</v>
      </c>
      <c r="I838" s="4" t="s">
        <v>2942</v>
      </c>
      <c r="J838" s="1">
        <f>((((bot_orders[[#This Row],[cTime]]/ 1000)+3*3600) / 86400) + DATE(1970,1,1))</f>
        <v>45760.557494942128</v>
      </c>
      <c r="K838" s="4" t="s">
        <v>2949</v>
      </c>
      <c r="L838" s="1">
        <f>((((bot_orders[[#This Row],[uTime]]/ 1000)+3*3600) / 86400) + DATE(1970,1,1))</f>
        <v>45760.557494988425</v>
      </c>
      <c r="M838" t="s">
        <v>34</v>
      </c>
      <c r="N838" t="s">
        <v>28</v>
      </c>
      <c r="O838" t="s">
        <v>35</v>
      </c>
      <c r="P838">
        <v>3.74</v>
      </c>
      <c r="Q838" t="s">
        <v>36</v>
      </c>
      <c r="R838" t="s">
        <v>37</v>
      </c>
      <c r="S838">
        <v>0.51249999999999996</v>
      </c>
      <c r="T838">
        <v>0.51490000000000002</v>
      </c>
      <c r="U838">
        <v>3.74</v>
      </c>
      <c r="V838">
        <v>-1.925726E-3</v>
      </c>
      <c r="W838" t="s">
        <v>38</v>
      </c>
      <c r="X838" s="4">
        <f>IF(bot_orders[[#This Row],[side]]="sell", bot_orders[[#This Row],[accFillSz]]*bot_orders[[#This Row],[avgPx]] + bot_orders[[#This Row],[fee]], -bot_orders[[#This Row],[accFillSz]]*bot_orders[[#This Row],[avgPx]])</f>
        <v>1.9238002740000002</v>
      </c>
      <c r="Y838" s="4">
        <f>IF(bot_orders[[#This Row],[side]]="buy", bot_orders[[#This Row],[accFillSz]] + bot_orders[[#This Row],[fee]], -bot_orders[[#This Row],[accFillSz]])</f>
        <v>-3.74</v>
      </c>
      <c r="Z838" s="4">
        <f>IF(bot_orders[[#This Row],[side]]="sell",bot_orders[[#This Row],[accFillSz]]*bot_orders[[#This Row],[avgPx]]+bot_orders[[#This Row],[fee]], 0)</f>
        <v>1.9238002740000002</v>
      </c>
      <c r="AA838" s="4">
        <f>IF(bot_orders[[#This Row],[side]]="sell",-bot_orders[[#This Row],[accFillSz]],bot_orders[[#This Row],[accFillSz]]+bot_orders[[#This Row],[fee]])</f>
        <v>-3.74</v>
      </c>
      <c r="AB838">
        <v>0</v>
      </c>
      <c r="AC838" t="s">
        <v>39</v>
      </c>
      <c r="AD838">
        <v>0</v>
      </c>
      <c r="AE838" t="s">
        <v>40</v>
      </c>
      <c r="AF838" t="s">
        <v>41</v>
      </c>
      <c r="AG838" t="s">
        <v>42</v>
      </c>
      <c r="AH838" t="s">
        <v>28</v>
      </c>
      <c r="AI838">
        <v>-3.74</v>
      </c>
      <c r="AJ838">
        <v>1.9238002700000001</v>
      </c>
    </row>
    <row r="839" spans="1:36" x14ac:dyDescent="0.3">
      <c r="A839">
        <v>836</v>
      </c>
      <c r="B839" t="s">
        <v>307</v>
      </c>
      <c r="C839" t="s">
        <v>28</v>
      </c>
      <c r="D839" t="s">
        <v>29</v>
      </c>
      <c r="E839" t="s">
        <v>30</v>
      </c>
      <c r="F839" t="s">
        <v>31</v>
      </c>
      <c r="G839" t="s">
        <v>2950</v>
      </c>
      <c r="H839" t="s">
        <v>2951</v>
      </c>
      <c r="I839" s="4" t="s">
        <v>2942</v>
      </c>
      <c r="J839" s="1">
        <f>((((bot_orders[[#This Row],[cTime]]/ 1000)+3*3600) / 86400) + DATE(1970,1,1))</f>
        <v>45760.557494942128</v>
      </c>
      <c r="K839" s="4" t="s">
        <v>2949</v>
      </c>
      <c r="L839" s="1">
        <f>((((bot_orders[[#This Row],[uTime]]/ 1000)+3*3600) / 86400) + DATE(1970,1,1))</f>
        <v>45760.557494988425</v>
      </c>
      <c r="M839" t="s">
        <v>34</v>
      </c>
      <c r="N839" t="s">
        <v>28</v>
      </c>
      <c r="O839" t="s">
        <v>35</v>
      </c>
      <c r="P839">
        <v>3.74</v>
      </c>
      <c r="Q839" t="s">
        <v>36</v>
      </c>
      <c r="R839" t="s">
        <v>37</v>
      </c>
      <c r="S839">
        <v>0.51</v>
      </c>
      <c r="T839">
        <v>0.51490000000000002</v>
      </c>
      <c r="U839">
        <v>3.74</v>
      </c>
      <c r="V839">
        <v>-1.925726E-3</v>
      </c>
      <c r="W839" t="s">
        <v>38</v>
      </c>
      <c r="X839" s="4">
        <f>IF(bot_orders[[#This Row],[side]]="sell", bot_orders[[#This Row],[accFillSz]]*bot_orders[[#This Row],[avgPx]] + bot_orders[[#This Row],[fee]], -bot_orders[[#This Row],[accFillSz]]*bot_orders[[#This Row],[avgPx]])</f>
        <v>1.9238002740000002</v>
      </c>
      <c r="Y839" s="4">
        <f>IF(bot_orders[[#This Row],[side]]="buy", bot_orders[[#This Row],[accFillSz]] + bot_orders[[#This Row],[fee]], -bot_orders[[#This Row],[accFillSz]])</f>
        <v>-3.74</v>
      </c>
      <c r="Z839" s="4">
        <f>IF(bot_orders[[#This Row],[side]]="sell",bot_orders[[#This Row],[accFillSz]]*bot_orders[[#This Row],[avgPx]]+bot_orders[[#This Row],[fee]], 0)</f>
        <v>1.9238002740000002</v>
      </c>
      <c r="AA839" s="4">
        <f>IF(bot_orders[[#This Row],[side]]="sell",-bot_orders[[#This Row],[accFillSz]],bot_orders[[#This Row],[accFillSz]]+bot_orders[[#This Row],[fee]])</f>
        <v>-3.74</v>
      </c>
      <c r="AB839">
        <v>0</v>
      </c>
      <c r="AC839" t="s">
        <v>39</v>
      </c>
      <c r="AD839">
        <v>0</v>
      </c>
      <c r="AE839" t="s">
        <v>40</v>
      </c>
      <c r="AF839" t="s">
        <v>41</v>
      </c>
      <c r="AG839" t="s">
        <v>42</v>
      </c>
      <c r="AH839" t="s">
        <v>28</v>
      </c>
      <c r="AI839">
        <v>-3.74</v>
      </c>
      <c r="AJ839">
        <v>1.9238002700000001</v>
      </c>
    </row>
    <row r="840" spans="1:36" x14ac:dyDescent="0.3">
      <c r="A840">
        <v>837</v>
      </c>
      <c r="B840" t="s">
        <v>307</v>
      </c>
      <c r="C840" t="s">
        <v>28</v>
      </c>
      <c r="D840" t="s">
        <v>29</v>
      </c>
      <c r="E840" t="s">
        <v>30</v>
      </c>
      <c r="F840" t="s">
        <v>31</v>
      </c>
      <c r="G840" t="s">
        <v>2952</v>
      </c>
      <c r="H840" t="s">
        <v>2953</v>
      </c>
      <c r="I840" s="4" t="s">
        <v>2942</v>
      </c>
      <c r="J840" s="1">
        <f>((((bot_orders[[#This Row],[cTime]]/ 1000)+3*3600) / 86400) + DATE(1970,1,1))</f>
        <v>45760.557494942128</v>
      </c>
      <c r="K840" s="4" t="s">
        <v>2949</v>
      </c>
      <c r="L840" s="1">
        <f>((((bot_orders[[#This Row],[uTime]]/ 1000)+3*3600) / 86400) + DATE(1970,1,1))</f>
        <v>45760.557494988425</v>
      </c>
      <c r="M840" t="s">
        <v>34</v>
      </c>
      <c r="N840" t="s">
        <v>28</v>
      </c>
      <c r="O840" t="s">
        <v>35</v>
      </c>
      <c r="P840">
        <v>3.4430000000000001</v>
      </c>
      <c r="Q840" t="s">
        <v>36</v>
      </c>
      <c r="R840" t="s">
        <v>37</v>
      </c>
      <c r="S840">
        <v>0.50749999999999995</v>
      </c>
      <c r="T840">
        <v>0.51490000000000002</v>
      </c>
      <c r="U840">
        <v>3.4430000000000001</v>
      </c>
      <c r="V840">
        <v>-1.7728007E-3</v>
      </c>
      <c r="W840" t="s">
        <v>38</v>
      </c>
      <c r="X840" s="4">
        <f>IF(bot_orders[[#This Row],[side]]="sell", bot_orders[[#This Row],[accFillSz]]*bot_orders[[#This Row],[avgPx]] + bot_orders[[#This Row],[fee]], -bot_orders[[#This Row],[accFillSz]]*bot_orders[[#This Row],[avgPx]])</f>
        <v>1.7710278993000002</v>
      </c>
      <c r="Y840" s="4">
        <f>IF(bot_orders[[#This Row],[side]]="buy", bot_orders[[#This Row],[accFillSz]] + bot_orders[[#This Row],[fee]], -bot_orders[[#This Row],[accFillSz]])</f>
        <v>-3.4430000000000001</v>
      </c>
      <c r="Z840" s="4">
        <f>IF(bot_orders[[#This Row],[side]]="sell",bot_orders[[#This Row],[accFillSz]]*bot_orders[[#This Row],[avgPx]]+bot_orders[[#This Row],[fee]], 0)</f>
        <v>1.7710278993000002</v>
      </c>
      <c r="AA840" s="4">
        <f>IF(bot_orders[[#This Row],[side]]="sell",-bot_orders[[#This Row],[accFillSz]],bot_orders[[#This Row],[accFillSz]]+bot_orders[[#This Row],[fee]])</f>
        <v>-3.4430000000000001</v>
      </c>
      <c r="AB840">
        <v>0</v>
      </c>
      <c r="AC840" t="s">
        <v>39</v>
      </c>
      <c r="AD840">
        <v>0</v>
      </c>
      <c r="AE840" t="s">
        <v>40</v>
      </c>
      <c r="AF840" t="s">
        <v>41</v>
      </c>
      <c r="AG840" t="s">
        <v>42</v>
      </c>
      <c r="AH840" t="s">
        <v>28</v>
      </c>
      <c r="AI840">
        <v>-3.4430000000000001</v>
      </c>
      <c r="AJ840">
        <v>1.7710279</v>
      </c>
    </row>
    <row r="841" spans="1:36" x14ac:dyDescent="0.3">
      <c r="A841">
        <v>838</v>
      </c>
      <c r="B841" t="s">
        <v>307</v>
      </c>
      <c r="C841" t="s">
        <v>28</v>
      </c>
      <c r="D841" t="s">
        <v>29</v>
      </c>
      <c r="E841" t="s">
        <v>30</v>
      </c>
      <c r="F841" t="s">
        <v>31</v>
      </c>
      <c r="G841" t="s">
        <v>2954</v>
      </c>
      <c r="H841" t="s">
        <v>2955</v>
      </c>
      <c r="I841" s="4" t="s">
        <v>2956</v>
      </c>
      <c r="J841" s="1">
        <f>((((bot_orders[[#This Row],[cTime]]/ 1000)+3*3600) / 86400) + DATE(1970,1,1))</f>
        <v>45760.55987449074</v>
      </c>
      <c r="K841" s="4" t="s">
        <v>2957</v>
      </c>
      <c r="L841" s="1">
        <f>((((bot_orders[[#This Row],[uTime]]/ 1000)+3*3600) / 86400) + DATE(1970,1,1))</f>
        <v>45760.570917754623</v>
      </c>
      <c r="M841" t="s">
        <v>34</v>
      </c>
      <c r="N841" t="s">
        <v>28</v>
      </c>
      <c r="O841" t="s">
        <v>35</v>
      </c>
      <c r="P841">
        <v>3.726</v>
      </c>
      <c r="Q841" t="s">
        <v>36</v>
      </c>
      <c r="R841" t="s">
        <v>55</v>
      </c>
      <c r="S841">
        <v>0.51249999999999996</v>
      </c>
      <c r="T841">
        <v>0.51249999999999996</v>
      </c>
      <c r="U841">
        <v>3.726</v>
      </c>
      <c r="V841">
        <v>-2.9808E-3</v>
      </c>
      <c r="W841" t="s">
        <v>39</v>
      </c>
      <c r="X841" s="4">
        <f>IF(bot_orders[[#This Row],[side]]="sell", bot_orders[[#This Row],[accFillSz]]*bot_orders[[#This Row],[avgPx]] + bot_orders[[#This Row],[fee]], -bot_orders[[#This Row],[accFillSz]]*bot_orders[[#This Row],[avgPx]])</f>
        <v>-1.9095749999999998</v>
      </c>
      <c r="Y841" s="4">
        <f>IF(bot_orders[[#This Row],[side]]="buy", bot_orders[[#This Row],[accFillSz]] + bot_orders[[#This Row],[fee]], -bot_orders[[#This Row],[accFillSz]])</f>
        <v>3.7230192</v>
      </c>
      <c r="Z841" s="4">
        <f>IF(bot_orders[[#This Row],[side]]="sell",bot_orders[[#This Row],[accFillSz]]*bot_orders[[#This Row],[avgPx]]+bot_orders[[#This Row],[fee]], 0)</f>
        <v>0</v>
      </c>
      <c r="AA841" s="4">
        <f>IF(bot_orders[[#This Row],[side]]="sell",-bot_orders[[#This Row],[accFillSz]],bot_orders[[#This Row],[accFillSz]]+bot_orders[[#This Row],[fee]])</f>
        <v>3.7230192</v>
      </c>
      <c r="AB841">
        <v>0</v>
      </c>
      <c r="AC841" t="s">
        <v>38</v>
      </c>
      <c r="AD841">
        <v>0</v>
      </c>
      <c r="AE841" t="s">
        <v>40</v>
      </c>
      <c r="AF841" t="s">
        <v>41</v>
      </c>
      <c r="AG841" t="s">
        <v>42</v>
      </c>
      <c r="AH841" t="s">
        <v>28</v>
      </c>
      <c r="AI841">
        <v>3.7230192</v>
      </c>
      <c r="AJ841">
        <v>-1.909575</v>
      </c>
    </row>
    <row r="842" spans="1:36" x14ac:dyDescent="0.3">
      <c r="A842">
        <v>839</v>
      </c>
      <c r="B842" t="s">
        <v>307</v>
      </c>
      <c r="C842" t="s">
        <v>28</v>
      </c>
      <c r="D842" t="s">
        <v>29</v>
      </c>
      <c r="E842" t="s">
        <v>30</v>
      </c>
      <c r="F842" t="s">
        <v>31</v>
      </c>
      <c r="G842" t="s">
        <v>2958</v>
      </c>
      <c r="H842" t="s">
        <v>2959</v>
      </c>
      <c r="I842" s="4" t="s">
        <v>2956</v>
      </c>
      <c r="J842" s="1">
        <f>((((bot_orders[[#This Row],[cTime]]/ 1000)+3*3600) / 86400) + DATE(1970,1,1))</f>
        <v>45760.55987449074</v>
      </c>
      <c r="K842" s="4" t="s">
        <v>2960</v>
      </c>
      <c r="L842" s="1">
        <f>((((bot_orders[[#This Row],[uTime]]/ 1000)+3*3600) / 86400) + DATE(1970,1,1))</f>
        <v>45760.563476192125</v>
      </c>
      <c r="M842" t="s">
        <v>34</v>
      </c>
      <c r="N842" t="s">
        <v>28</v>
      </c>
      <c r="O842" t="s">
        <v>35</v>
      </c>
      <c r="P842">
        <v>3.726</v>
      </c>
      <c r="Q842" t="s">
        <v>36</v>
      </c>
      <c r="R842" t="s">
        <v>55</v>
      </c>
      <c r="S842">
        <v>0.51500000000000001</v>
      </c>
      <c r="T842">
        <v>0.51500000000000001</v>
      </c>
      <c r="U842">
        <v>3.726</v>
      </c>
      <c r="V842">
        <v>-2.9808E-3</v>
      </c>
      <c r="W842" t="s">
        <v>39</v>
      </c>
      <c r="X842" s="4">
        <f>IF(bot_orders[[#This Row],[side]]="sell", bot_orders[[#This Row],[accFillSz]]*bot_orders[[#This Row],[avgPx]] + bot_orders[[#This Row],[fee]], -bot_orders[[#This Row],[accFillSz]]*bot_orders[[#This Row],[avgPx]])</f>
        <v>-1.91889</v>
      </c>
      <c r="Y842" s="4">
        <f>IF(bot_orders[[#This Row],[side]]="buy", bot_orders[[#This Row],[accFillSz]] + bot_orders[[#This Row],[fee]], -bot_orders[[#This Row],[accFillSz]])</f>
        <v>3.7230192</v>
      </c>
      <c r="Z842" s="4">
        <f>IF(bot_orders[[#This Row],[side]]="sell",bot_orders[[#This Row],[accFillSz]]*bot_orders[[#This Row],[avgPx]]+bot_orders[[#This Row],[fee]], 0)</f>
        <v>0</v>
      </c>
      <c r="AA842" s="4">
        <f>IF(bot_orders[[#This Row],[side]]="sell",-bot_orders[[#This Row],[accFillSz]],bot_orders[[#This Row],[accFillSz]]+bot_orders[[#This Row],[fee]])</f>
        <v>3.7230192</v>
      </c>
      <c r="AB842">
        <v>0</v>
      </c>
      <c r="AC842" t="s">
        <v>38</v>
      </c>
      <c r="AD842">
        <v>0</v>
      </c>
      <c r="AE842" t="s">
        <v>40</v>
      </c>
      <c r="AF842" t="s">
        <v>41</v>
      </c>
      <c r="AG842" t="s">
        <v>42</v>
      </c>
      <c r="AH842" t="s">
        <v>28</v>
      </c>
      <c r="AI842">
        <v>3.7230192</v>
      </c>
      <c r="AJ842">
        <v>-1.91889</v>
      </c>
    </row>
    <row r="843" spans="1:36" x14ac:dyDescent="0.3">
      <c r="A843">
        <v>840</v>
      </c>
      <c r="B843" t="s">
        <v>307</v>
      </c>
      <c r="C843" t="s">
        <v>28</v>
      </c>
      <c r="D843" t="s">
        <v>29</v>
      </c>
      <c r="E843" t="s">
        <v>30</v>
      </c>
      <c r="F843" t="s">
        <v>31</v>
      </c>
      <c r="G843" t="s">
        <v>2961</v>
      </c>
      <c r="H843" t="s">
        <v>2962</v>
      </c>
      <c r="I843" s="4" t="s">
        <v>2956</v>
      </c>
      <c r="J843" s="1">
        <f>((((bot_orders[[#This Row],[cTime]]/ 1000)+3*3600) / 86400) + DATE(1970,1,1))</f>
        <v>45760.55987449074</v>
      </c>
      <c r="K843" s="4" t="s">
        <v>2963</v>
      </c>
      <c r="L843" s="1">
        <f>((((bot_orders[[#This Row],[uTime]]/ 1000)+3*3600) / 86400) + DATE(1970,1,1))</f>
        <v>45760.563223715275</v>
      </c>
      <c r="M843" t="s">
        <v>34</v>
      </c>
      <c r="N843" t="s">
        <v>28</v>
      </c>
      <c r="O843" t="s">
        <v>35</v>
      </c>
      <c r="P843">
        <v>3.726</v>
      </c>
      <c r="Q843" t="s">
        <v>36</v>
      </c>
      <c r="R843" t="s">
        <v>55</v>
      </c>
      <c r="S843">
        <v>0.51749999999999996</v>
      </c>
      <c r="T843">
        <v>0.51749999999999996</v>
      </c>
      <c r="U843">
        <v>3.726</v>
      </c>
      <c r="V843">
        <v>-2.9808E-3</v>
      </c>
      <c r="W843" t="s">
        <v>39</v>
      </c>
      <c r="X843" s="4">
        <f>IF(bot_orders[[#This Row],[side]]="sell", bot_orders[[#This Row],[accFillSz]]*bot_orders[[#This Row],[avgPx]] + bot_orders[[#This Row],[fee]], -bot_orders[[#This Row],[accFillSz]]*bot_orders[[#This Row],[avgPx]])</f>
        <v>-1.9282049999999999</v>
      </c>
      <c r="Y843" s="4">
        <f>IF(bot_orders[[#This Row],[side]]="buy", bot_orders[[#This Row],[accFillSz]] + bot_orders[[#This Row],[fee]], -bot_orders[[#This Row],[accFillSz]])</f>
        <v>3.7230192</v>
      </c>
      <c r="Z843" s="4">
        <f>IF(bot_orders[[#This Row],[side]]="sell",bot_orders[[#This Row],[accFillSz]]*bot_orders[[#This Row],[avgPx]]+bot_orders[[#This Row],[fee]], 0)</f>
        <v>0</v>
      </c>
      <c r="AA843" s="4">
        <f>IF(bot_orders[[#This Row],[side]]="sell",-bot_orders[[#This Row],[accFillSz]],bot_orders[[#This Row],[accFillSz]]+bot_orders[[#This Row],[fee]])</f>
        <v>3.7230192</v>
      </c>
      <c r="AB843">
        <v>0</v>
      </c>
      <c r="AC843" t="s">
        <v>38</v>
      </c>
      <c r="AD843">
        <v>0</v>
      </c>
      <c r="AE843" t="s">
        <v>40</v>
      </c>
      <c r="AF843" t="s">
        <v>41</v>
      </c>
      <c r="AG843" t="s">
        <v>42</v>
      </c>
      <c r="AH843" t="s">
        <v>28</v>
      </c>
      <c r="AI843">
        <v>3.7230192</v>
      </c>
      <c r="AJ843">
        <v>-1.9282049999999999</v>
      </c>
    </row>
    <row r="844" spans="1:36" x14ac:dyDescent="0.3">
      <c r="A844">
        <v>841</v>
      </c>
      <c r="B844" t="s">
        <v>307</v>
      </c>
      <c r="C844" t="s">
        <v>28</v>
      </c>
      <c r="D844" t="s">
        <v>29</v>
      </c>
      <c r="E844" t="s">
        <v>30</v>
      </c>
      <c r="F844" t="s">
        <v>31</v>
      </c>
      <c r="G844" t="s">
        <v>2964</v>
      </c>
      <c r="H844" t="s">
        <v>2965</v>
      </c>
      <c r="I844" s="4" t="s">
        <v>2956</v>
      </c>
      <c r="J844" s="1">
        <f>((((bot_orders[[#This Row],[cTime]]/ 1000)+3*3600) / 86400) + DATE(1970,1,1))</f>
        <v>45760.55987449074</v>
      </c>
      <c r="K844" s="4" t="s">
        <v>2966</v>
      </c>
      <c r="L844" s="1">
        <f>((((bot_orders[[#This Row],[uTime]]/ 1000)+3*3600) / 86400) + DATE(1970,1,1))</f>
        <v>45760.559874675921</v>
      </c>
      <c r="M844" t="s">
        <v>34</v>
      </c>
      <c r="N844" t="s">
        <v>28</v>
      </c>
      <c r="O844" t="s">
        <v>35</v>
      </c>
      <c r="P844">
        <v>3.726</v>
      </c>
      <c r="Q844" t="s">
        <v>36</v>
      </c>
      <c r="R844" t="s">
        <v>55</v>
      </c>
      <c r="S844">
        <v>0.52</v>
      </c>
      <c r="T844">
        <v>0.51849999999999996</v>
      </c>
      <c r="U844">
        <v>3.726</v>
      </c>
      <c r="V844">
        <v>-3.7260000000000001E-3</v>
      </c>
      <c r="W844" t="s">
        <v>39</v>
      </c>
      <c r="X844" s="4">
        <f>IF(bot_orders[[#This Row],[side]]="sell", bot_orders[[#This Row],[accFillSz]]*bot_orders[[#This Row],[avgPx]] + bot_orders[[#This Row],[fee]], -bot_orders[[#This Row],[accFillSz]]*bot_orders[[#This Row],[avgPx]])</f>
        <v>-1.9319309999999998</v>
      </c>
      <c r="Y844" s="4">
        <f>IF(bot_orders[[#This Row],[side]]="buy", bot_orders[[#This Row],[accFillSz]] + bot_orders[[#This Row],[fee]], -bot_orders[[#This Row],[accFillSz]])</f>
        <v>3.7222740000000001</v>
      </c>
      <c r="Z844" s="4">
        <f>IF(bot_orders[[#This Row],[side]]="sell",bot_orders[[#This Row],[accFillSz]]*bot_orders[[#This Row],[avgPx]]+bot_orders[[#This Row],[fee]], 0)</f>
        <v>0</v>
      </c>
      <c r="AA844" s="4">
        <f>IF(bot_orders[[#This Row],[side]]="sell",-bot_orders[[#This Row],[accFillSz]],bot_orders[[#This Row],[accFillSz]]+bot_orders[[#This Row],[fee]])</f>
        <v>3.7222740000000001</v>
      </c>
      <c r="AB844">
        <v>0</v>
      </c>
      <c r="AC844" t="s">
        <v>38</v>
      </c>
      <c r="AD844">
        <v>0</v>
      </c>
      <c r="AE844" t="s">
        <v>40</v>
      </c>
      <c r="AF844" t="s">
        <v>41</v>
      </c>
      <c r="AG844" t="s">
        <v>42</v>
      </c>
      <c r="AH844" t="s">
        <v>28</v>
      </c>
      <c r="AI844">
        <v>3.7222740000000001</v>
      </c>
      <c r="AJ844">
        <v>-1.9319310000000001</v>
      </c>
    </row>
    <row r="845" spans="1:36" x14ac:dyDescent="0.3">
      <c r="A845">
        <v>842</v>
      </c>
      <c r="B845" t="s">
        <v>307</v>
      </c>
      <c r="C845" t="s">
        <v>28</v>
      </c>
      <c r="D845" t="s">
        <v>29</v>
      </c>
      <c r="E845" t="s">
        <v>30</v>
      </c>
      <c r="F845" t="s">
        <v>31</v>
      </c>
      <c r="G845" t="s">
        <v>2967</v>
      </c>
      <c r="H845" t="s">
        <v>2968</v>
      </c>
      <c r="I845" s="4" t="s">
        <v>2969</v>
      </c>
      <c r="J845" s="1">
        <f>((((bot_orders[[#This Row],[cTime]]/ 1000)+3*3600) / 86400) + DATE(1970,1,1))</f>
        <v>45760.572358113423</v>
      </c>
      <c r="K845" s="4" t="s">
        <v>2970</v>
      </c>
      <c r="L845" s="1">
        <f>((((bot_orders[[#This Row],[uTime]]/ 1000)+3*3600) / 86400) + DATE(1970,1,1))</f>
        <v>45760.62506150463</v>
      </c>
      <c r="M845" t="s">
        <v>34</v>
      </c>
      <c r="N845" t="s">
        <v>28</v>
      </c>
      <c r="O845" t="s">
        <v>35</v>
      </c>
      <c r="P845">
        <v>3.734</v>
      </c>
      <c r="Q845" t="s">
        <v>36</v>
      </c>
      <c r="R845" t="s">
        <v>37</v>
      </c>
      <c r="S845">
        <v>0.51749999999999996</v>
      </c>
      <c r="T845">
        <v>0.51749999999999996</v>
      </c>
      <c r="U845">
        <v>3.734</v>
      </c>
      <c r="V845">
        <v>-1.5458760000000001E-3</v>
      </c>
      <c r="W845" t="s">
        <v>38</v>
      </c>
      <c r="X845" s="4">
        <f>IF(bot_orders[[#This Row],[side]]="sell", bot_orders[[#This Row],[accFillSz]]*bot_orders[[#This Row],[avgPx]] + bot_orders[[#This Row],[fee]], -bot_orders[[#This Row],[accFillSz]]*bot_orders[[#This Row],[avgPx]])</f>
        <v>1.9307991239999998</v>
      </c>
      <c r="Y845" s="4">
        <f>IF(bot_orders[[#This Row],[side]]="buy", bot_orders[[#This Row],[accFillSz]] + bot_orders[[#This Row],[fee]], -bot_orders[[#This Row],[accFillSz]])</f>
        <v>-3.734</v>
      </c>
      <c r="Z845" s="4">
        <f>IF(bot_orders[[#This Row],[side]]="sell",bot_orders[[#This Row],[accFillSz]]*bot_orders[[#This Row],[avgPx]]+bot_orders[[#This Row],[fee]], 0)</f>
        <v>1.9307991239999998</v>
      </c>
      <c r="AA845" s="4">
        <f>IF(bot_orders[[#This Row],[side]]="sell",-bot_orders[[#This Row],[accFillSz]],bot_orders[[#This Row],[accFillSz]]+bot_orders[[#This Row],[fee]])</f>
        <v>-3.734</v>
      </c>
      <c r="AB845">
        <v>0</v>
      </c>
      <c r="AC845" t="s">
        <v>39</v>
      </c>
      <c r="AD845">
        <v>0</v>
      </c>
      <c r="AE845" t="s">
        <v>40</v>
      </c>
      <c r="AF845" t="s">
        <v>41</v>
      </c>
      <c r="AG845" t="s">
        <v>42</v>
      </c>
      <c r="AH845" t="s">
        <v>28</v>
      </c>
      <c r="AI845">
        <v>-3.734</v>
      </c>
      <c r="AJ845">
        <v>1.9307991200000001</v>
      </c>
    </row>
    <row r="846" spans="1:36" x14ac:dyDescent="0.3">
      <c r="A846">
        <v>843</v>
      </c>
      <c r="B846" t="s">
        <v>307</v>
      </c>
      <c r="C846" t="s">
        <v>28</v>
      </c>
      <c r="D846" t="s">
        <v>29</v>
      </c>
      <c r="E846" t="s">
        <v>30</v>
      </c>
      <c r="F846" t="s">
        <v>31</v>
      </c>
      <c r="G846" t="s">
        <v>2971</v>
      </c>
      <c r="H846" t="s">
        <v>2972</v>
      </c>
      <c r="I846" s="4" t="s">
        <v>2969</v>
      </c>
      <c r="J846" s="1">
        <f>((((bot_orders[[#This Row],[cTime]]/ 1000)+3*3600) / 86400) + DATE(1970,1,1))</f>
        <v>45760.572358113423</v>
      </c>
      <c r="K846" s="4" t="s">
        <v>2973</v>
      </c>
      <c r="L846" s="1">
        <f>((((bot_orders[[#This Row],[uTime]]/ 1000)+3*3600) / 86400) + DATE(1970,1,1))</f>
        <v>45760.577455393519</v>
      </c>
      <c r="M846" t="s">
        <v>34</v>
      </c>
      <c r="N846" t="s">
        <v>28</v>
      </c>
      <c r="O846" t="s">
        <v>35</v>
      </c>
      <c r="P846">
        <v>3.734</v>
      </c>
      <c r="Q846" t="s">
        <v>36</v>
      </c>
      <c r="R846" t="s">
        <v>37</v>
      </c>
      <c r="S846">
        <v>0.51500000000000001</v>
      </c>
      <c r="T846">
        <v>0.51500000000000001</v>
      </c>
      <c r="U846">
        <v>3.734</v>
      </c>
      <c r="V846">
        <v>-1.538408E-3</v>
      </c>
      <c r="W846" t="s">
        <v>38</v>
      </c>
      <c r="X846" s="4">
        <f>IF(bot_orders[[#This Row],[side]]="sell", bot_orders[[#This Row],[accFillSz]]*bot_orders[[#This Row],[avgPx]] + bot_orders[[#This Row],[fee]], -bot_orders[[#This Row],[accFillSz]]*bot_orders[[#This Row],[avgPx]])</f>
        <v>1.9214715920000001</v>
      </c>
      <c r="Y846" s="4">
        <f>IF(bot_orders[[#This Row],[side]]="buy", bot_orders[[#This Row],[accFillSz]] + bot_orders[[#This Row],[fee]], -bot_orders[[#This Row],[accFillSz]])</f>
        <v>-3.734</v>
      </c>
      <c r="Z846" s="4">
        <f>IF(bot_orders[[#This Row],[side]]="sell",bot_orders[[#This Row],[accFillSz]]*bot_orders[[#This Row],[avgPx]]+bot_orders[[#This Row],[fee]], 0)</f>
        <v>1.9214715920000001</v>
      </c>
      <c r="AA846" s="4">
        <f>IF(bot_orders[[#This Row],[side]]="sell",-bot_orders[[#This Row],[accFillSz]],bot_orders[[#This Row],[accFillSz]]+bot_orders[[#This Row],[fee]])</f>
        <v>-3.734</v>
      </c>
      <c r="AB846">
        <v>0</v>
      </c>
      <c r="AC846" t="s">
        <v>39</v>
      </c>
      <c r="AD846">
        <v>0</v>
      </c>
      <c r="AE846" t="s">
        <v>40</v>
      </c>
      <c r="AF846" t="s">
        <v>41</v>
      </c>
      <c r="AG846" t="s">
        <v>42</v>
      </c>
      <c r="AH846" t="s">
        <v>28</v>
      </c>
      <c r="AI846">
        <v>-3.734</v>
      </c>
      <c r="AJ846">
        <v>1.9214715899999999</v>
      </c>
    </row>
    <row r="847" spans="1:36" x14ac:dyDescent="0.3">
      <c r="A847">
        <v>844</v>
      </c>
      <c r="B847" t="s">
        <v>307</v>
      </c>
      <c r="C847" t="s">
        <v>28</v>
      </c>
      <c r="D847" t="s">
        <v>29</v>
      </c>
      <c r="E847" t="s">
        <v>30</v>
      </c>
      <c r="F847" t="s">
        <v>31</v>
      </c>
      <c r="G847" t="s">
        <v>2974</v>
      </c>
      <c r="H847" t="s">
        <v>2975</v>
      </c>
      <c r="I847" s="4" t="s">
        <v>2969</v>
      </c>
      <c r="J847" s="1">
        <f>((((bot_orders[[#This Row],[cTime]]/ 1000)+3*3600) / 86400) + DATE(1970,1,1))</f>
        <v>45760.572358113423</v>
      </c>
      <c r="K847" s="4" t="s">
        <v>2976</v>
      </c>
      <c r="L847" s="1">
        <f>((((bot_orders[[#This Row],[uTime]]/ 1000)+3*3600) / 86400) + DATE(1970,1,1))</f>
        <v>45760.57593987268</v>
      </c>
      <c r="M847" t="s">
        <v>34</v>
      </c>
      <c r="N847" t="s">
        <v>28</v>
      </c>
      <c r="O847" t="s">
        <v>35</v>
      </c>
      <c r="P847">
        <v>3.734</v>
      </c>
      <c r="Q847" t="s">
        <v>36</v>
      </c>
      <c r="R847" t="s">
        <v>37</v>
      </c>
      <c r="S847">
        <v>0.51249999999999996</v>
      </c>
      <c r="T847">
        <v>0.51249999999999996</v>
      </c>
      <c r="U847">
        <v>3.734</v>
      </c>
      <c r="V847">
        <v>-1.5309399999999999E-3</v>
      </c>
      <c r="W847" t="s">
        <v>38</v>
      </c>
      <c r="X847" s="4">
        <f>IF(bot_orders[[#This Row],[side]]="sell", bot_orders[[#This Row],[accFillSz]]*bot_orders[[#This Row],[avgPx]] + bot_orders[[#This Row],[fee]], -bot_orders[[#This Row],[accFillSz]]*bot_orders[[#This Row],[avgPx]])</f>
        <v>1.9121440599999997</v>
      </c>
      <c r="Y847" s="4">
        <f>IF(bot_orders[[#This Row],[side]]="buy", bot_orders[[#This Row],[accFillSz]] + bot_orders[[#This Row],[fee]], -bot_orders[[#This Row],[accFillSz]])</f>
        <v>-3.734</v>
      </c>
      <c r="Z847" s="4">
        <f>IF(bot_orders[[#This Row],[side]]="sell",bot_orders[[#This Row],[accFillSz]]*bot_orders[[#This Row],[avgPx]]+bot_orders[[#This Row],[fee]], 0)</f>
        <v>1.9121440599999997</v>
      </c>
      <c r="AA847" s="4">
        <f>IF(bot_orders[[#This Row],[side]]="sell",-bot_orders[[#This Row],[accFillSz]],bot_orders[[#This Row],[accFillSz]]+bot_orders[[#This Row],[fee]])</f>
        <v>-3.734</v>
      </c>
      <c r="AB847">
        <v>0</v>
      </c>
      <c r="AC847" t="s">
        <v>39</v>
      </c>
      <c r="AD847">
        <v>0</v>
      </c>
      <c r="AE847" t="s">
        <v>40</v>
      </c>
      <c r="AF847" t="s">
        <v>41</v>
      </c>
      <c r="AG847" t="s">
        <v>42</v>
      </c>
      <c r="AH847" t="s">
        <v>28</v>
      </c>
      <c r="AI847">
        <v>-3.734</v>
      </c>
      <c r="AJ847">
        <v>1.9121440599999999</v>
      </c>
    </row>
    <row r="848" spans="1:36" x14ac:dyDescent="0.3">
      <c r="A848">
        <v>845</v>
      </c>
      <c r="B848" t="s">
        <v>307</v>
      </c>
      <c r="C848" t="s">
        <v>28</v>
      </c>
      <c r="D848" t="s">
        <v>29</v>
      </c>
      <c r="E848" t="s">
        <v>30</v>
      </c>
      <c r="F848" t="s">
        <v>31</v>
      </c>
      <c r="G848" t="s">
        <v>2977</v>
      </c>
      <c r="H848" t="s">
        <v>2978</v>
      </c>
      <c r="I848" s="4" t="s">
        <v>2969</v>
      </c>
      <c r="J848" s="1">
        <f>((((bot_orders[[#This Row],[cTime]]/ 1000)+3*3600) / 86400) + DATE(1970,1,1))</f>
        <v>45760.572358113423</v>
      </c>
      <c r="K848" s="4" t="s">
        <v>2979</v>
      </c>
      <c r="L848" s="1">
        <f>((((bot_orders[[#This Row],[uTime]]/ 1000)+3*3600) / 86400) + DATE(1970,1,1))</f>
        <v>45760.572358159719</v>
      </c>
      <c r="M848" t="s">
        <v>34</v>
      </c>
      <c r="N848" t="s">
        <v>28</v>
      </c>
      <c r="O848" t="s">
        <v>35</v>
      </c>
      <c r="P848">
        <v>3.6960000000000002</v>
      </c>
      <c r="Q848" t="s">
        <v>36</v>
      </c>
      <c r="R848" t="s">
        <v>37</v>
      </c>
      <c r="S848">
        <v>0.51</v>
      </c>
      <c r="T848">
        <v>0.51029999999999998</v>
      </c>
      <c r="U848">
        <v>3.6960000000000002</v>
      </c>
      <c r="V848">
        <v>-1.8860687999999999E-3</v>
      </c>
      <c r="W848" t="s">
        <v>38</v>
      </c>
      <c r="X848" s="4">
        <f>IF(bot_orders[[#This Row],[side]]="sell", bot_orders[[#This Row],[accFillSz]]*bot_orders[[#This Row],[avgPx]] + bot_orders[[#This Row],[fee]], -bot_orders[[#This Row],[accFillSz]]*bot_orders[[#This Row],[avgPx]])</f>
        <v>1.8841827312000001</v>
      </c>
      <c r="Y848" s="4">
        <f>IF(bot_orders[[#This Row],[side]]="buy", bot_orders[[#This Row],[accFillSz]] + bot_orders[[#This Row],[fee]], -bot_orders[[#This Row],[accFillSz]])</f>
        <v>-3.6960000000000002</v>
      </c>
      <c r="Z848" s="4">
        <f>IF(bot_orders[[#This Row],[side]]="sell",bot_orders[[#This Row],[accFillSz]]*bot_orders[[#This Row],[avgPx]]+bot_orders[[#This Row],[fee]], 0)</f>
        <v>1.8841827312000001</v>
      </c>
      <c r="AA848" s="4">
        <f>IF(bot_orders[[#This Row],[side]]="sell",-bot_orders[[#This Row],[accFillSz]],bot_orders[[#This Row],[accFillSz]]+bot_orders[[#This Row],[fee]])</f>
        <v>-3.6960000000000002</v>
      </c>
      <c r="AB848">
        <v>0</v>
      </c>
      <c r="AC848" t="s">
        <v>39</v>
      </c>
      <c r="AD848">
        <v>0</v>
      </c>
      <c r="AE848" t="s">
        <v>40</v>
      </c>
      <c r="AF848" t="s">
        <v>41</v>
      </c>
      <c r="AG848" t="s">
        <v>42</v>
      </c>
      <c r="AH848" t="s">
        <v>28</v>
      </c>
      <c r="AI848">
        <v>-3.6960000000000002</v>
      </c>
      <c r="AJ848">
        <v>1.88418273</v>
      </c>
    </row>
    <row r="849" spans="1:36" x14ac:dyDescent="0.3">
      <c r="A849">
        <v>846</v>
      </c>
      <c r="B849" t="s">
        <v>307</v>
      </c>
      <c r="C849" t="s">
        <v>28</v>
      </c>
      <c r="D849" t="s">
        <v>29</v>
      </c>
      <c r="E849" t="s">
        <v>30</v>
      </c>
      <c r="F849" t="s">
        <v>31</v>
      </c>
      <c r="G849" t="s">
        <v>2980</v>
      </c>
      <c r="H849" t="s">
        <v>2981</v>
      </c>
      <c r="I849" s="4" t="s">
        <v>2969</v>
      </c>
      <c r="J849" s="1">
        <f>((((bot_orders[[#This Row],[cTime]]/ 1000)+3*3600) / 86400) + DATE(1970,1,1))</f>
        <v>45760.572358113423</v>
      </c>
      <c r="K849" s="4" t="s">
        <v>2982</v>
      </c>
      <c r="L849" s="1">
        <f>((((bot_orders[[#This Row],[uTime]]/ 1000)+3*3600) / 86400) + DATE(1970,1,1))</f>
        <v>45760.595181828699</v>
      </c>
      <c r="M849" t="s">
        <v>34</v>
      </c>
      <c r="N849" t="s">
        <v>28</v>
      </c>
      <c r="O849" t="s">
        <v>35</v>
      </c>
      <c r="P849">
        <v>3.734</v>
      </c>
      <c r="Q849" t="s">
        <v>36</v>
      </c>
      <c r="R849" t="s">
        <v>55</v>
      </c>
      <c r="S849">
        <v>0.505</v>
      </c>
      <c r="T849">
        <v>0.505</v>
      </c>
      <c r="U849">
        <v>3.734</v>
      </c>
      <c r="V849">
        <v>-2.9872000000000002E-3</v>
      </c>
      <c r="W849" t="s">
        <v>39</v>
      </c>
      <c r="X849" s="4">
        <f>IF(bot_orders[[#This Row],[side]]="sell", bot_orders[[#This Row],[accFillSz]]*bot_orders[[#This Row],[avgPx]] + bot_orders[[#This Row],[fee]], -bot_orders[[#This Row],[accFillSz]]*bot_orders[[#This Row],[avgPx]])</f>
        <v>-1.88567</v>
      </c>
      <c r="Y849" s="4">
        <f>IF(bot_orders[[#This Row],[side]]="buy", bot_orders[[#This Row],[accFillSz]] + bot_orders[[#This Row],[fee]], -bot_orders[[#This Row],[accFillSz]])</f>
        <v>3.7310127999999998</v>
      </c>
      <c r="Z849" s="4">
        <f>IF(bot_orders[[#This Row],[side]]="sell",bot_orders[[#This Row],[accFillSz]]*bot_orders[[#This Row],[avgPx]]+bot_orders[[#This Row],[fee]], 0)</f>
        <v>0</v>
      </c>
      <c r="AA849" s="4">
        <f>IF(bot_orders[[#This Row],[side]]="sell",-bot_orders[[#This Row],[accFillSz]],bot_orders[[#This Row],[accFillSz]]+bot_orders[[#This Row],[fee]])</f>
        <v>3.7310127999999998</v>
      </c>
      <c r="AB849">
        <v>0</v>
      </c>
      <c r="AC849" t="s">
        <v>38</v>
      </c>
      <c r="AD849">
        <v>0</v>
      </c>
      <c r="AE849" t="s">
        <v>40</v>
      </c>
      <c r="AF849" t="s">
        <v>41</v>
      </c>
      <c r="AG849" t="s">
        <v>42</v>
      </c>
      <c r="AH849" t="s">
        <v>28</v>
      </c>
      <c r="AI849">
        <v>3.7310127999999998</v>
      </c>
      <c r="AJ849">
        <v>-1.88567</v>
      </c>
    </row>
    <row r="850" spans="1:36" x14ac:dyDescent="0.3">
      <c r="A850">
        <v>847</v>
      </c>
      <c r="B850" t="s">
        <v>307</v>
      </c>
      <c r="C850" t="s">
        <v>28</v>
      </c>
      <c r="D850" t="s">
        <v>29</v>
      </c>
      <c r="E850" t="s">
        <v>30</v>
      </c>
      <c r="F850" t="s">
        <v>31</v>
      </c>
      <c r="G850" t="s">
        <v>2977</v>
      </c>
      <c r="H850" t="s">
        <v>2983</v>
      </c>
      <c r="I850" s="4" t="s">
        <v>2984</v>
      </c>
      <c r="J850" s="1">
        <f>((((bot_orders[[#This Row],[cTime]]/ 1000)+3*3600) / 86400) + DATE(1970,1,1))</f>
        <v>45760.572358182872</v>
      </c>
      <c r="K850" s="4" t="s">
        <v>2985</v>
      </c>
      <c r="L850" s="1">
        <f>((((bot_orders[[#This Row],[uTime]]/ 1000)+3*3600) / 86400) + DATE(1970,1,1))</f>
        <v>45760.594591597226</v>
      </c>
      <c r="M850" t="s">
        <v>34</v>
      </c>
      <c r="N850" t="s">
        <v>28</v>
      </c>
      <c r="O850" t="s">
        <v>35</v>
      </c>
      <c r="P850">
        <v>3.734</v>
      </c>
      <c r="Q850" t="s">
        <v>36</v>
      </c>
      <c r="R850" t="s">
        <v>55</v>
      </c>
      <c r="S850">
        <v>0.50749999999999995</v>
      </c>
      <c r="T850">
        <v>0.50749999999999995</v>
      </c>
      <c r="U850">
        <v>3.734</v>
      </c>
      <c r="V850">
        <v>-2.9872000000000002E-3</v>
      </c>
      <c r="W850" t="s">
        <v>39</v>
      </c>
      <c r="X850" s="4">
        <f>IF(bot_orders[[#This Row],[side]]="sell", bot_orders[[#This Row],[accFillSz]]*bot_orders[[#This Row],[avgPx]] + bot_orders[[#This Row],[fee]], -bot_orders[[#This Row],[accFillSz]]*bot_orders[[#This Row],[avgPx]])</f>
        <v>-1.8950049999999998</v>
      </c>
      <c r="Y850" s="4">
        <f>IF(bot_orders[[#This Row],[side]]="buy", bot_orders[[#This Row],[accFillSz]] + bot_orders[[#This Row],[fee]], -bot_orders[[#This Row],[accFillSz]])</f>
        <v>3.7310127999999998</v>
      </c>
      <c r="Z850" s="4">
        <f>IF(bot_orders[[#This Row],[side]]="sell",bot_orders[[#This Row],[accFillSz]]*bot_orders[[#This Row],[avgPx]]+bot_orders[[#This Row],[fee]], 0)</f>
        <v>0</v>
      </c>
      <c r="AA850" s="4">
        <f>IF(bot_orders[[#This Row],[side]]="sell",-bot_orders[[#This Row],[accFillSz]],bot_orders[[#This Row],[accFillSz]]+bot_orders[[#This Row],[fee]])</f>
        <v>3.7310127999999998</v>
      </c>
      <c r="AB850">
        <v>0</v>
      </c>
      <c r="AC850" t="s">
        <v>38</v>
      </c>
      <c r="AD850">
        <v>0</v>
      </c>
      <c r="AE850" t="s">
        <v>40</v>
      </c>
      <c r="AF850" t="s">
        <v>41</v>
      </c>
      <c r="AG850" t="s">
        <v>42</v>
      </c>
      <c r="AH850" t="s">
        <v>28</v>
      </c>
      <c r="AI850">
        <v>3.7310127999999998</v>
      </c>
      <c r="AJ850">
        <v>-1.8950050000000001</v>
      </c>
    </row>
    <row r="851" spans="1:36" x14ac:dyDescent="0.3">
      <c r="A851">
        <v>848</v>
      </c>
      <c r="B851" t="s">
        <v>307</v>
      </c>
      <c r="C851" t="s">
        <v>28</v>
      </c>
      <c r="D851" t="s">
        <v>29</v>
      </c>
      <c r="E851" t="s">
        <v>30</v>
      </c>
      <c r="F851" t="s">
        <v>31</v>
      </c>
      <c r="G851" t="s">
        <v>2974</v>
      </c>
      <c r="H851" t="s">
        <v>2986</v>
      </c>
      <c r="I851" s="4" t="s">
        <v>2987</v>
      </c>
      <c r="J851" s="1">
        <f>((((bot_orders[[#This Row],[cTime]]/ 1000)+3*3600) / 86400) + DATE(1970,1,1))</f>
        <v>45760.575939895833</v>
      </c>
      <c r="K851" s="4" t="s">
        <v>2988</v>
      </c>
      <c r="L851" s="1">
        <f>((((bot_orders[[#This Row],[uTime]]/ 1000)+3*3600) / 86400) + DATE(1970,1,1))</f>
        <v>45760.590004710648</v>
      </c>
      <c r="M851" t="s">
        <v>34</v>
      </c>
      <c r="N851" t="s">
        <v>28</v>
      </c>
      <c r="O851" t="s">
        <v>35</v>
      </c>
      <c r="P851">
        <v>3.734</v>
      </c>
      <c r="Q851" t="s">
        <v>36</v>
      </c>
      <c r="R851" t="s">
        <v>55</v>
      </c>
      <c r="S851">
        <v>0.51</v>
      </c>
      <c r="T851">
        <v>0.51</v>
      </c>
      <c r="U851">
        <v>3.734</v>
      </c>
      <c r="V851">
        <v>-2.9872000000000002E-3</v>
      </c>
      <c r="W851" t="s">
        <v>39</v>
      </c>
      <c r="X851" s="4">
        <f>IF(bot_orders[[#This Row],[side]]="sell", bot_orders[[#This Row],[accFillSz]]*bot_orders[[#This Row],[avgPx]] + bot_orders[[#This Row],[fee]], -bot_orders[[#This Row],[accFillSz]]*bot_orders[[#This Row],[avgPx]])</f>
        <v>-1.9043399999999999</v>
      </c>
      <c r="Y851" s="4">
        <f>IF(bot_orders[[#This Row],[side]]="buy", bot_orders[[#This Row],[accFillSz]] + bot_orders[[#This Row],[fee]], -bot_orders[[#This Row],[accFillSz]])</f>
        <v>3.7310127999999998</v>
      </c>
      <c r="Z851" s="4">
        <f>IF(bot_orders[[#This Row],[side]]="sell",bot_orders[[#This Row],[accFillSz]]*bot_orders[[#This Row],[avgPx]]+bot_orders[[#This Row],[fee]], 0)</f>
        <v>0</v>
      </c>
      <c r="AA851" s="4">
        <f>IF(bot_orders[[#This Row],[side]]="sell",-bot_orders[[#This Row],[accFillSz]],bot_orders[[#This Row],[accFillSz]]+bot_orders[[#This Row],[fee]])</f>
        <v>3.7310127999999998</v>
      </c>
      <c r="AB851">
        <v>0</v>
      </c>
      <c r="AC851" t="s">
        <v>38</v>
      </c>
      <c r="AD851">
        <v>0</v>
      </c>
      <c r="AE851" t="s">
        <v>40</v>
      </c>
      <c r="AF851" t="s">
        <v>41</v>
      </c>
      <c r="AG851" t="s">
        <v>42</v>
      </c>
      <c r="AH851" t="s">
        <v>28</v>
      </c>
      <c r="AI851">
        <v>3.7310127999999998</v>
      </c>
      <c r="AJ851">
        <v>-1.9043399999999999</v>
      </c>
    </row>
    <row r="852" spans="1:36" x14ac:dyDescent="0.3">
      <c r="A852">
        <v>849</v>
      </c>
      <c r="B852" t="s">
        <v>307</v>
      </c>
      <c r="C852" t="s">
        <v>28</v>
      </c>
      <c r="D852" t="s">
        <v>29</v>
      </c>
      <c r="E852" t="s">
        <v>30</v>
      </c>
      <c r="F852" t="s">
        <v>31</v>
      </c>
      <c r="G852" t="s">
        <v>2971</v>
      </c>
      <c r="H852" t="s">
        <v>2989</v>
      </c>
      <c r="I852" s="4" t="s">
        <v>2990</v>
      </c>
      <c r="J852" s="1">
        <f>((((bot_orders[[#This Row],[cTime]]/ 1000)+3*3600) / 86400) + DATE(1970,1,1))</f>
        <v>45760.577455416671</v>
      </c>
      <c r="K852" s="4" t="s">
        <v>2991</v>
      </c>
      <c r="L852" s="1">
        <f>((((bot_orders[[#This Row],[uTime]]/ 1000)+3*3600) / 86400) + DATE(1970,1,1))</f>
        <v>45760.583526782408</v>
      </c>
      <c r="M852" t="s">
        <v>34</v>
      </c>
      <c r="N852" t="s">
        <v>28</v>
      </c>
      <c r="O852" t="s">
        <v>35</v>
      </c>
      <c r="P852">
        <v>3.734</v>
      </c>
      <c r="Q852" t="s">
        <v>36</v>
      </c>
      <c r="R852" t="s">
        <v>55</v>
      </c>
      <c r="S852">
        <v>0.51249999999999996</v>
      </c>
      <c r="T852">
        <v>0.51249999999999996</v>
      </c>
      <c r="U852">
        <v>3.734</v>
      </c>
      <c r="V852">
        <v>-2.9872000000000002E-3</v>
      </c>
      <c r="W852" t="s">
        <v>39</v>
      </c>
      <c r="X852" s="4">
        <f>IF(bot_orders[[#This Row],[side]]="sell", bot_orders[[#This Row],[accFillSz]]*bot_orders[[#This Row],[avgPx]] + bot_orders[[#This Row],[fee]], -bot_orders[[#This Row],[accFillSz]]*bot_orders[[#This Row],[avgPx]])</f>
        <v>-1.9136749999999998</v>
      </c>
      <c r="Y852" s="4">
        <f>IF(bot_orders[[#This Row],[side]]="buy", bot_orders[[#This Row],[accFillSz]] + bot_orders[[#This Row],[fee]], -bot_orders[[#This Row],[accFillSz]])</f>
        <v>3.7310127999999998</v>
      </c>
      <c r="Z852" s="4">
        <f>IF(bot_orders[[#This Row],[side]]="sell",bot_orders[[#This Row],[accFillSz]]*bot_orders[[#This Row],[avgPx]]+bot_orders[[#This Row],[fee]], 0)</f>
        <v>0</v>
      </c>
      <c r="AA852" s="4">
        <f>IF(bot_orders[[#This Row],[side]]="sell",-bot_orders[[#This Row],[accFillSz]],bot_orders[[#This Row],[accFillSz]]+bot_orders[[#This Row],[fee]])</f>
        <v>3.7310127999999998</v>
      </c>
      <c r="AB852">
        <v>0</v>
      </c>
      <c r="AC852" t="s">
        <v>38</v>
      </c>
      <c r="AD852">
        <v>0</v>
      </c>
      <c r="AE852" t="s">
        <v>40</v>
      </c>
      <c r="AF852" t="s">
        <v>41</v>
      </c>
      <c r="AG852" t="s">
        <v>42</v>
      </c>
      <c r="AH852" t="s">
        <v>28</v>
      </c>
      <c r="AI852">
        <v>3.7310127999999998</v>
      </c>
      <c r="AJ852">
        <v>-1.913675</v>
      </c>
    </row>
    <row r="853" spans="1:36" x14ac:dyDescent="0.3">
      <c r="A853">
        <v>850</v>
      </c>
      <c r="B853" t="s">
        <v>307</v>
      </c>
      <c r="C853" t="s">
        <v>28</v>
      </c>
      <c r="D853" t="s">
        <v>29</v>
      </c>
      <c r="E853" t="s">
        <v>30</v>
      </c>
      <c r="F853" t="s">
        <v>31</v>
      </c>
      <c r="G853" t="s">
        <v>2992</v>
      </c>
      <c r="H853" t="s">
        <v>2993</v>
      </c>
      <c r="I853" s="4" t="s">
        <v>2994</v>
      </c>
      <c r="J853" s="1">
        <f>((((bot_orders[[#This Row],[cTime]]/ 1000)+3*3600) / 86400) + DATE(1970,1,1))</f>
        <v>45760.583526805553</v>
      </c>
      <c r="K853" s="4" t="s">
        <v>2995</v>
      </c>
      <c r="L853" s="1">
        <f>((((bot_orders[[#This Row],[uTime]]/ 1000)+3*3600) / 86400) + DATE(1970,1,1))</f>
        <v>45760.621375115741</v>
      </c>
      <c r="M853" t="s">
        <v>34</v>
      </c>
      <c r="N853" t="s">
        <v>28</v>
      </c>
      <c r="O853" t="s">
        <v>35</v>
      </c>
      <c r="P853">
        <v>3.7309999999999999</v>
      </c>
      <c r="Q853" t="s">
        <v>36</v>
      </c>
      <c r="R853" t="s">
        <v>37</v>
      </c>
      <c r="S853">
        <v>0.51500000000000001</v>
      </c>
      <c r="T853">
        <v>0.51500000000000001</v>
      </c>
      <c r="U853">
        <v>3.7309999999999999</v>
      </c>
      <c r="V853">
        <v>-1.5371720000000001E-3</v>
      </c>
      <c r="W853" t="s">
        <v>38</v>
      </c>
      <c r="X853" s="4">
        <f>IF(bot_orders[[#This Row],[side]]="sell", bot_orders[[#This Row],[accFillSz]]*bot_orders[[#This Row],[avgPx]] + bot_orders[[#This Row],[fee]], -bot_orders[[#This Row],[accFillSz]]*bot_orders[[#This Row],[avgPx]])</f>
        <v>1.9199278280000001</v>
      </c>
      <c r="Y853" s="4">
        <f>IF(bot_orders[[#This Row],[side]]="buy", bot_orders[[#This Row],[accFillSz]] + bot_orders[[#This Row],[fee]], -bot_orders[[#This Row],[accFillSz]])</f>
        <v>-3.7309999999999999</v>
      </c>
      <c r="Z853" s="4">
        <f>IF(bot_orders[[#This Row],[side]]="sell",bot_orders[[#This Row],[accFillSz]]*bot_orders[[#This Row],[avgPx]]+bot_orders[[#This Row],[fee]], 0)</f>
        <v>1.9199278280000001</v>
      </c>
      <c r="AA853" s="4">
        <f>IF(bot_orders[[#This Row],[side]]="sell",-bot_orders[[#This Row],[accFillSz]],bot_orders[[#This Row],[accFillSz]]+bot_orders[[#This Row],[fee]])</f>
        <v>-3.7309999999999999</v>
      </c>
      <c r="AB853">
        <v>0</v>
      </c>
      <c r="AC853" t="s">
        <v>39</v>
      </c>
      <c r="AD853">
        <v>0</v>
      </c>
      <c r="AE853" t="s">
        <v>40</v>
      </c>
      <c r="AF853" t="s">
        <v>41</v>
      </c>
      <c r="AG853" t="s">
        <v>42</v>
      </c>
      <c r="AH853" t="s">
        <v>28</v>
      </c>
      <c r="AI853">
        <v>-3.7309999999999999</v>
      </c>
      <c r="AJ853">
        <v>1.91992783</v>
      </c>
    </row>
    <row r="854" spans="1:36" x14ac:dyDescent="0.3">
      <c r="A854">
        <v>851</v>
      </c>
      <c r="B854" t="s">
        <v>307</v>
      </c>
      <c r="C854" t="s">
        <v>28</v>
      </c>
      <c r="D854" t="s">
        <v>29</v>
      </c>
      <c r="E854" t="s">
        <v>30</v>
      </c>
      <c r="F854" t="s">
        <v>31</v>
      </c>
      <c r="G854" t="s">
        <v>2996</v>
      </c>
      <c r="H854" t="s">
        <v>2997</v>
      </c>
      <c r="I854" s="4" t="s">
        <v>2998</v>
      </c>
      <c r="J854" s="1">
        <f>((((bot_orders[[#This Row],[cTime]]/ 1000)+3*3600) / 86400) + DATE(1970,1,1))</f>
        <v>45760.590004733793</v>
      </c>
      <c r="K854" s="4" t="s">
        <v>2999</v>
      </c>
      <c r="L854" s="1">
        <f>((((bot_orders[[#This Row],[uTime]]/ 1000)+3*3600) / 86400) + DATE(1970,1,1))</f>
        <v>45760.607235810181</v>
      </c>
      <c r="M854" t="s">
        <v>34</v>
      </c>
      <c r="N854" t="s">
        <v>28</v>
      </c>
      <c r="O854" t="s">
        <v>35</v>
      </c>
      <c r="P854">
        <v>3.7309999999999999</v>
      </c>
      <c r="Q854" t="s">
        <v>36</v>
      </c>
      <c r="R854" t="s">
        <v>37</v>
      </c>
      <c r="S854">
        <v>0.51249999999999996</v>
      </c>
      <c r="T854">
        <v>0.51249999999999996</v>
      </c>
      <c r="U854">
        <v>3.7309999999999999</v>
      </c>
      <c r="V854">
        <v>-1.5297100000000001E-3</v>
      </c>
      <c r="W854" t="s">
        <v>38</v>
      </c>
      <c r="X854" s="4">
        <f>IF(bot_orders[[#This Row],[side]]="sell", bot_orders[[#This Row],[accFillSz]]*bot_orders[[#This Row],[avgPx]] + bot_orders[[#This Row],[fee]], -bot_orders[[#This Row],[accFillSz]]*bot_orders[[#This Row],[avgPx]])</f>
        <v>1.9106077899999998</v>
      </c>
      <c r="Y854" s="4">
        <f>IF(bot_orders[[#This Row],[side]]="buy", bot_orders[[#This Row],[accFillSz]] + bot_orders[[#This Row],[fee]], -bot_orders[[#This Row],[accFillSz]])</f>
        <v>-3.7309999999999999</v>
      </c>
      <c r="Z854" s="4">
        <f>IF(bot_orders[[#This Row],[side]]="sell",bot_orders[[#This Row],[accFillSz]]*bot_orders[[#This Row],[avgPx]]+bot_orders[[#This Row],[fee]], 0)</f>
        <v>1.9106077899999998</v>
      </c>
      <c r="AA854" s="4">
        <f>IF(bot_orders[[#This Row],[side]]="sell",-bot_orders[[#This Row],[accFillSz]],bot_orders[[#This Row],[accFillSz]]+bot_orders[[#This Row],[fee]])</f>
        <v>-3.7309999999999999</v>
      </c>
      <c r="AB854">
        <v>0</v>
      </c>
      <c r="AC854" t="s">
        <v>39</v>
      </c>
      <c r="AD854">
        <v>0</v>
      </c>
      <c r="AE854" t="s">
        <v>40</v>
      </c>
      <c r="AF854" t="s">
        <v>41</v>
      </c>
      <c r="AG854" t="s">
        <v>42</v>
      </c>
      <c r="AH854" t="s">
        <v>28</v>
      </c>
      <c r="AI854">
        <v>-3.7309999999999999</v>
      </c>
      <c r="AJ854">
        <v>1.91060779</v>
      </c>
    </row>
    <row r="855" spans="1:36" x14ac:dyDescent="0.3">
      <c r="A855">
        <v>852</v>
      </c>
      <c r="B855" t="s">
        <v>307</v>
      </c>
      <c r="C855" t="s">
        <v>28</v>
      </c>
      <c r="D855" t="s">
        <v>29</v>
      </c>
      <c r="E855" t="s">
        <v>30</v>
      </c>
      <c r="F855" t="s">
        <v>31</v>
      </c>
      <c r="G855" t="s">
        <v>3000</v>
      </c>
      <c r="H855" t="s">
        <v>3001</v>
      </c>
      <c r="I855" s="4" t="s">
        <v>3002</v>
      </c>
      <c r="J855" s="1">
        <f>((((bot_orders[[#This Row],[cTime]]/ 1000)+3*3600) / 86400) + DATE(1970,1,1))</f>
        <v>45760.594591620371</v>
      </c>
      <c r="K855" s="4" t="s">
        <v>3003</v>
      </c>
      <c r="L855" s="1">
        <f>((((bot_orders[[#This Row],[uTime]]/ 1000)+3*3600) / 86400) + DATE(1970,1,1))</f>
        <v>45760.603110648153</v>
      </c>
      <c r="M855" t="s">
        <v>34</v>
      </c>
      <c r="N855" t="s">
        <v>28</v>
      </c>
      <c r="O855" t="s">
        <v>35</v>
      </c>
      <c r="P855">
        <v>3.7309999999999999</v>
      </c>
      <c r="Q855" t="s">
        <v>36</v>
      </c>
      <c r="R855" t="s">
        <v>37</v>
      </c>
      <c r="S855">
        <v>0.51</v>
      </c>
      <c r="T855">
        <v>0.51</v>
      </c>
      <c r="U855">
        <v>3.7309999999999999</v>
      </c>
      <c r="V855">
        <v>-1.5222479999999999E-3</v>
      </c>
      <c r="W855" t="s">
        <v>38</v>
      </c>
      <c r="X855" s="4">
        <f>IF(bot_orders[[#This Row],[side]]="sell", bot_orders[[#This Row],[accFillSz]]*bot_orders[[#This Row],[avgPx]] + bot_orders[[#This Row],[fee]], -bot_orders[[#This Row],[accFillSz]]*bot_orders[[#This Row],[avgPx]])</f>
        <v>1.901287752</v>
      </c>
      <c r="Y855" s="4">
        <f>IF(bot_orders[[#This Row],[side]]="buy", bot_orders[[#This Row],[accFillSz]] + bot_orders[[#This Row],[fee]], -bot_orders[[#This Row],[accFillSz]])</f>
        <v>-3.7309999999999999</v>
      </c>
      <c r="Z855" s="4">
        <f>IF(bot_orders[[#This Row],[side]]="sell",bot_orders[[#This Row],[accFillSz]]*bot_orders[[#This Row],[avgPx]]+bot_orders[[#This Row],[fee]], 0)</f>
        <v>1.901287752</v>
      </c>
      <c r="AA855" s="4">
        <f>IF(bot_orders[[#This Row],[side]]="sell",-bot_orders[[#This Row],[accFillSz]],bot_orders[[#This Row],[accFillSz]]+bot_orders[[#This Row],[fee]])</f>
        <v>-3.7309999999999999</v>
      </c>
      <c r="AB855">
        <v>0</v>
      </c>
      <c r="AC855" t="s">
        <v>39</v>
      </c>
      <c r="AD855">
        <v>0</v>
      </c>
      <c r="AE855" t="s">
        <v>40</v>
      </c>
      <c r="AF855" t="s">
        <v>41</v>
      </c>
      <c r="AG855" t="s">
        <v>42</v>
      </c>
      <c r="AH855" t="s">
        <v>28</v>
      </c>
      <c r="AI855">
        <v>-3.7309999999999999</v>
      </c>
      <c r="AJ855">
        <v>1.9012877500000001</v>
      </c>
    </row>
    <row r="856" spans="1:36" x14ac:dyDescent="0.3">
      <c r="A856">
        <v>853</v>
      </c>
      <c r="B856" t="s">
        <v>307</v>
      </c>
      <c r="C856" t="s">
        <v>28</v>
      </c>
      <c r="D856" t="s">
        <v>29</v>
      </c>
      <c r="E856" t="s">
        <v>30</v>
      </c>
      <c r="F856" t="s">
        <v>31</v>
      </c>
      <c r="G856" t="s">
        <v>2980</v>
      </c>
      <c r="H856" t="s">
        <v>3004</v>
      </c>
      <c r="I856" s="4" t="s">
        <v>3005</v>
      </c>
      <c r="J856" s="1">
        <f>((((bot_orders[[#This Row],[cTime]]/ 1000)+3*3600) / 86400) + DATE(1970,1,1))</f>
        <v>45760.595181840283</v>
      </c>
      <c r="K856" s="4" t="s">
        <v>3006</v>
      </c>
      <c r="L856" s="1">
        <f>((((bot_orders[[#This Row],[uTime]]/ 1000)+3*3600) / 86400) + DATE(1970,1,1))</f>
        <v>45760.596733356484</v>
      </c>
      <c r="M856" t="s">
        <v>34</v>
      </c>
      <c r="N856" t="s">
        <v>28</v>
      </c>
      <c r="O856" t="s">
        <v>35</v>
      </c>
      <c r="P856">
        <v>3.7309999999999999</v>
      </c>
      <c r="Q856" t="s">
        <v>36</v>
      </c>
      <c r="R856" t="s">
        <v>37</v>
      </c>
      <c r="S856">
        <v>0.50749999999999995</v>
      </c>
      <c r="T856">
        <v>0.50749999999999995</v>
      </c>
      <c r="U856">
        <v>3.7309999999999999</v>
      </c>
      <c r="V856">
        <v>-1.514786E-3</v>
      </c>
      <c r="W856" t="s">
        <v>38</v>
      </c>
      <c r="X856" s="4">
        <f>IF(bot_orders[[#This Row],[side]]="sell", bot_orders[[#This Row],[accFillSz]]*bot_orders[[#This Row],[avgPx]] + bot_orders[[#This Row],[fee]], -bot_orders[[#This Row],[accFillSz]]*bot_orders[[#This Row],[avgPx]])</f>
        <v>1.8919677139999997</v>
      </c>
      <c r="Y856" s="4">
        <f>IF(bot_orders[[#This Row],[side]]="buy", bot_orders[[#This Row],[accFillSz]] + bot_orders[[#This Row],[fee]], -bot_orders[[#This Row],[accFillSz]])</f>
        <v>-3.7309999999999999</v>
      </c>
      <c r="Z856" s="4">
        <f>IF(bot_orders[[#This Row],[side]]="sell",bot_orders[[#This Row],[accFillSz]]*bot_orders[[#This Row],[avgPx]]+bot_orders[[#This Row],[fee]], 0)</f>
        <v>1.8919677139999997</v>
      </c>
      <c r="AA856" s="4">
        <f>IF(bot_orders[[#This Row],[side]]="sell",-bot_orders[[#This Row],[accFillSz]],bot_orders[[#This Row],[accFillSz]]+bot_orders[[#This Row],[fee]])</f>
        <v>-3.7309999999999999</v>
      </c>
      <c r="AB856">
        <v>0</v>
      </c>
      <c r="AC856" t="s">
        <v>39</v>
      </c>
      <c r="AD856">
        <v>0</v>
      </c>
      <c r="AE856" t="s">
        <v>40</v>
      </c>
      <c r="AF856" t="s">
        <v>41</v>
      </c>
      <c r="AG856" t="s">
        <v>42</v>
      </c>
      <c r="AH856" t="s">
        <v>28</v>
      </c>
      <c r="AI856">
        <v>-3.7309999999999999</v>
      </c>
      <c r="AJ856">
        <v>1.8919677100000001</v>
      </c>
    </row>
    <row r="857" spans="1:36" x14ac:dyDescent="0.3">
      <c r="A857">
        <v>854</v>
      </c>
      <c r="B857" t="s">
        <v>307</v>
      </c>
      <c r="C857" t="s">
        <v>28</v>
      </c>
      <c r="D857" t="s">
        <v>29</v>
      </c>
      <c r="E857" t="s">
        <v>30</v>
      </c>
      <c r="F857" t="s">
        <v>31</v>
      </c>
      <c r="G857" t="s">
        <v>3007</v>
      </c>
      <c r="H857" t="s">
        <v>3008</v>
      </c>
      <c r="I857" s="4" t="s">
        <v>3009</v>
      </c>
      <c r="J857" s="1">
        <f>((((bot_orders[[#This Row],[cTime]]/ 1000)+3*3600) / 86400) + DATE(1970,1,1))</f>
        <v>45760.596733379629</v>
      </c>
      <c r="K857" s="4" t="s">
        <v>3010</v>
      </c>
      <c r="L857" s="1">
        <f>((((bot_orders[[#This Row],[uTime]]/ 1000)+3*3600) / 86400) + DATE(1970,1,1))</f>
        <v>45760.597774861111</v>
      </c>
      <c r="M857" t="s">
        <v>34</v>
      </c>
      <c r="N857" t="s">
        <v>28</v>
      </c>
      <c r="O857" t="s">
        <v>35</v>
      </c>
      <c r="P857">
        <v>3.734</v>
      </c>
      <c r="Q857" t="s">
        <v>36</v>
      </c>
      <c r="R857" t="s">
        <v>55</v>
      </c>
      <c r="S857">
        <v>0.505</v>
      </c>
      <c r="T857">
        <v>0.505</v>
      </c>
      <c r="U857">
        <v>3.734</v>
      </c>
      <c r="V857">
        <v>-2.9872000000000002E-3</v>
      </c>
      <c r="W857" t="s">
        <v>39</v>
      </c>
      <c r="X857" s="4">
        <f>IF(bot_orders[[#This Row],[side]]="sell", bot_orders[[#This Row],[accFillSz]]*bot_orders[[#This Row],[avgPx]] + bot_orders[[#This Row],[fee]], -bot_orders[[#This Row],[accFillSz]]*bot_orders[[#This Row],[avgPx]])</f>
        <v>-1.88567</v>
      </c>
      <c r="Y857" s="4">
        <f>IF(bot_orders[[#This Row],[side]]="buy", bot_orders[[#This Row],[accFillSz]] + bot_orders[[#This Row],[fee]], -bot_orders[[#This Row],[accFillSz]])</f>
        <v>3.7310127999999998</v>
      </c>
      <c r="Z857" s="4">
        <f>IF(bot_orders[[#This Row],[side]]="sell",bot_orders[[#This Row],[accFillSz]]*bot_orders[[#This Row],[avgPx]]+bot_orders[[#This Row],[fee]], 0)</f>
        <v>0</v>
      </c>
      <c r="AA857" s="4">
        <f>IF(bot_orders[[#This Row],[side]]="sell",-bot_orders[[#This Row],[accFillSz]],bot_orders[[#This Row],[accFillSz]]+bot_orders[[#This Row],[fee]])</f>
        <v>3.7310127999999998</v>
      </c>
      <c r="AB857">
        <v>0</v>
      </c>
      <c r="AC857" t="s">
        <v>38</v>
      </c>
      <c r="AD857">
        <v>0</v>
      </c>
      <c r="AE857" t="s">
        <v>40</v>
      </c>
      <c r="AF857" t="s">
        <v>41</v>
      </c>
      <c r="AG857" t="s">
        <v>42</v>
      </c>
      <c r="AH857" t="s">
        <v>28</v>
      </c>
      <c r="AI857">
        <v>3.7310127999999998</v>
      </c>
      <c r="AJ857">
        <v>-1.88567</v>
      </c>
    </row>
    <row r="858" spans="1:36" x14ac:dyDescent="0.3">
      <c r="A858">
        <v>855</v>
      </c>
      <c r="B858" t="s">
        <v>307</v>
      </c>
      <c r="C858" t="s">
        <v>28</v>
      </c>
      <c r="D858" t="s">
        <v>29</v>
      </c>
      <c r="E858" t="s">
        <v>30</v>
      </c>
      <c r="F858" t="s">
        <v>31</v>
      </c>
      <c r="G858" t="s">
        <v>3007</v>
      </c>
      <c r="H858" t="s">
        <v>3011</v>
      </c>
      <c r="I858" s="4" t="s">
        <v>3012</v>
      </c>
      <c r="J858" s="1">
        <f>((((bot_orders[[#This Row],[cTime]]/ 1000)+3*3600) / 86400) + DATE(1970,1,1))</f>
        <v>45760.597774884256</v>
      </c>
      <c r="K858" s="4" t="s">
        <v>3013</v>
      </c>
      <c r="L858" s="1">
        <f>((((bot_orders[[#This Row],[uTime]]/ 1000)+3*3600) / 86400) + DATE(1970,1,1))</f>
        <v>45760.601653437501</v>
      </c>
      <c r="M858" t="s">
        <v>34</v>
      </c>
      <c r="N858" t="s">
        <v>28</v>
      </c>
      <c r="O858" t="s">
        <v>35</v>
      </c>
      <c r="P858">
        <v>3.7309999999999999</v>
      </c>
      <c r="Q858" t="s">
        <v>36</v>
      </c>
      <c r="R858" t="s">
        <v>37</v>
      </c>
      <c r="S858">
        <v>0.50749999999999995</v>
      </c>
      <c r="T858">
        <v>0.50749999999999995</v>
      </c>
      <c r="U858">
        <v>3.7309999999999999</v>
      </c>
      <c r="V858">
        <v>-1.514786E-3</v>
      </c>
      <c r="W858" t="s">
        <v>38</v>
      </c>
      <c r="X858" s="4">
        <f>IF(bot_orders[[#This Row],[side]]="sell", bot_orders[[#This Row],[accFillSz]]*bot_orders[[#This Row],[avgPx]] + bot_orders[[#This Row],[fee]], -bot_orders[[#This Row],[accFillSz]]*bot_orders[[#This Row],[avgPx]])</f>
        <v>1.8919677139999997</v>
      </c>
      <c r="Y858" s="4">
        <f>IF(bot_orders[[#This Row],[side]]="buy", bot_orders[[#This Row],[accFillSz]] + bot_orders[[#This Row],[fee]], -bot_orders[[#This Row],[accFillSz]])</f>
        <v>-3.7309999999999999</v>
      </c>
      <c r="Z858" s="4">
        <f>IF(bot_orders[[#This Row],[side]]="sell",bot_orders[[#This Row],[accFillSz]]*bot_orders[[#This Row],[avgPx]]+bot_orders[[#This Row],[fee]], 0)</f>
        <v>1.8919677139999997</v>
      </c>
      <c r="AA858" s="4">
        <f>IF(bot_orders[[#This Row],[side]]="sell",-bot_orders[[#This Row],[accFillSz]],bot_orders[[#This Row],[accFillSz]]+bot_orders[[#This Row],[fee]])</f>
        <v>-3.7309999999999999</v>
      </c>
      <c r="AB858">
        <v>0</v>
      </c>
      <c r="AC858" t="s">
        <v>39</v>
      </c>
      <c r="AD858">
        <v>0</v>
      </c>
      <c r="AE858" t="s">
        <v>40</v>
      </c>
      <c r="AF858" t="s">
        <v>41</v>
      </c>
      <c r="AG858" t="s">
        <v>42</v>
      </c>
      <c r="AH858" t="s">
        <v>28</v>
      </c>
      <c r="AI858">
        <v>-3.7309999999999999</v>
      </c>
      <c r="AJ858">
        <v>1.8919677100000001</v>
      </c>
    </row>
    <row r="859" spans="1:36" x14ac:dyDescent="0.3">
      <c r="A859">
        <v>856</v>
      </c>
      <c r="B859" t="s">
        <v>307</v>
      </c>
      <c r="C859" t="s">
        <v>28</v>
      </c>
      <c r="D859" t="s">
        <v>29</v>
      </c>
      <c r="E859" t="s">
        <v>30</v>
      </c>
      <c r="F859" t="s">
        <v>31</v>
      </c>
      <c r="G859" t="s">
        <v>3014</v>
      </c>
      <c r="H859" t="s">
        <v>3015</v>
      </c>
      <c r="I859" s="4" t="s">
        <v>3016</v>
      </c>
      <c r="J859" s="1">
        <f>((((bot_orders[[#This Row],[cTime]]/ 1000)+3*3600) / 86400) + DATE(1970,1,1))</f>
        <v>45760.625233946761</v>
      </c>
      <c r="K859" s="4" t="s">
        <v>3017</v>
      </c>
      <c r="L859" s="1">
        <f>((((bot_orders[[#This Row],[uTime]]/ 1000)+3*3600) / 86400) + DATE(1970,1,1))</f>
        <v>45760.63683609954</v>
      </c>
      <c r="M859" t="s">
        <v>34</v>
      </c>
      <c r="N859" t="s">
        <v>28</v>
      </c>
      <c r="O859" t="s">
        <v>35</v>
      </c>
      <c r="P859">
        <v>3.7250000000000001</v>
      </c>
      <c r="Q859" t="s">
        <v>36</v>
      </c>
      <c r="R859" t="s">
        <v>37</v>
      </c>
      <c r="S859">
        <v>0.52500000000000002</v>
      </c>
      <c r="T859">
        <v>0.52500000000000002</v>
      </c>
      <c r="U859">
        <v>3.7250000000000001</v>
      </c>
      <c r="V859">
        <v>-1.5644999999999999E-3</v>
      </c>
      <c r="W859" t="s">
        <v>38</v>
      </c>
      <c r="X859" s="4">
        <f>IF(bot_orders[[#This Row],[side]]="sell", bot_orders[[#This Row],[accFillSz]]*bot_orders[[#This Row],[avgPx]] + bot_orders[[#This Row],[fee]], -bot_orders[[#This Row],[accFillSz]]*bot_orders[[#This Row],[avgPx]])</f>
        <v>1.9540605000000002</v>
      </c>
      <c r="Y859" s="4">
        <f>IF(bot_orders[[#This Row],[side]]="buy", bot_orders[[#This Row],[accFillSz]] + bot_orders[[#This Row],[fee]], -bot_orders[[#This Row],[accFillSz]])</f>
        <v>-3.7250000000000001</v>
      </c>
      <c r="Z859" s="4">
        <f>IF(bot_orders[[#This Row],[side]]="sell",bot_orders[[#This Row],[accFillSz]]*bot_orders[[#This Row],[avgPx]]+bot_orders[[#This Row],[fee]], 0)</f>
        <v>1.9540605000000002</v>
      </c>
      <c r="AA859" s="4">
        <f>IF(bot_orders[[#This Row],[side]]="sell",-bot_orders[[#This Row],[accFillSz]],bot_orders[[#This Row],[accFillSz]]+bot_orders[[#This Row],[fee]])</f>
        <v>-3.7250000000000001</v>
      </c>
      <c r="AB859">
        <v>0</v>
      </c>
      <c r="AC859" t="s">
        <v>39</v>
      </c>
      <c r="AD859">
        <v>0</v>
      </c>
      <c r="AE859" t="s">
        <v>40</v>
      </c>
      <c r="AF859" t="s">
        <v>41</v>
      </c>
      <c r="AG859" t="s">
        <v>42</v>
      </c>
      <c r="AH859" t="s">
        <v>28</v>
      </c>
      <c r="AI859">
        <v>-3.7250000000000001</v>
      </c>
      <c r="AJ859">
        <v>1.9540605</v>
      </c>
    </row>
    <row r="860" spans="1:36" x14ac:dyDescent="0.3">
      <c r="A860">
        <v>857</v>
      </c>
      <c r="B860" t="s">
        <v>307</v>
      </c>
      <c r="C860" t="s">
        <v>28</v>
      </c>
      <c r="D860" t="s">
        <v>29</v>
      </c>
      <c r="E860" t="s">
        <v>30</v>
      </c>
      <c r="F860" t="s">
        <v>31</v>
      </c>
      <c r="G860" t="s">
        <v>3018</v>
      </c>
      <c r="H860" t="s">
        <v>3019</v>
      </c>
      <c r="I860" s="4" t="s">
        <v>3016</v>
      </c>
      <c r="J860" s="1">
        <f>((((bot_orders[[#This Row],[cTime]]/ 1000)+3*3600) / 86400) + DATE(1970,1,1))</f>
        <v>45760.625233946761</v>
      </c>
      <c r="K860" s="4" t="s">
        <v>3020</v>
      </c>
      <c r="L860" s="1">
        <f>((((bot_orders[[#This Row],[uTime]]/ 1000)+3*3600) / 86400) + DATE(1970,1,1))</f>
        <v>45760.625316180558</v>
      </c>
      <c r="M860" t="s">
        <v>34</v>
      </c>
      <c r="N860" t="s">
        <v>28</v>
      </c>
      <c r="O860" t="s">
        <v>35</v>
      </c>
      <c r="P860">
        <v>3.7250000000000001</v>
      </c>
      <c r="Q860" t="s">
        <v>36</v>
      </c>
      <c r="R860" t="s">
        <v>55</v>
      </c>
      <c r="S860">
        <v>0.51749999999999996</v>
      </c>
      <c r="T860">
        <v>0.51749999999999996</v>
      </c>
      <c r="U860">
        <v>3.7250000000000001</v>
      </c>
      <c r="V860">
        <v>-2.98E-3</v>
      </c>
      <c r="W860" t="s">
        <v>39</v>
      </c>
      <c r="X860" s="4">
        <f>IF(bot_orders[[#This Row],[side]]="sell", bot_orders[[#This Row],[accFillSz]]*bot_orders[[#This Row],[avgPx]] + bot_orders[[#This Row],[fee]], -bot_orders[[#This Row],[accFillSz]]*bot_orders[[#This Row],[avgPx]])</f>
        <v>-1.9276875</v>
      </c>
      <c r="Y860" s="4">
        <f>IF(bot_orders[[#This Row],[side]]="buy", bot_orders[[#This Row],[accFillSz]] + bot_orders[[#This Row],[fee]], -bot_orders[[#This Row],[accFillSz]])</f>
        <v>3.7220200000000001</v>
      </c>
      <c r="Z860" s="4">
        <f>IF(bot_orders[[#This Row],[side]]="sell",bot_orders[[#This Row],[accFillSz]]*bot_orders[[#This Row],[avgPx]]+bot_orders[[#This Row],[fee]], 0)</f>
        <v>0</v>
      </c>
      <c r="AA860" s="4">
        <f>IF(bot_orders[[#This Row],[side]]="sell",-bot_orders[[#This Row],[accFillSz]],bot_orders[[#This Row],[accFillSz]]+bot_orders[[#This Row],[fee]])</f>
        <v>3.7220200000000001</v>
      </c>
      <c r="AB860">
        <v>0</v>
      </c>
      <c r="AC860" t="s">
        <v>38</v>
      </c>
      <c r="AD860">
        <v>0</v>
      </c>
      <c r="AE860" t="s">
        <v>40</v>
      </c>
      <c r="AF860" t="s">
        <v>41</v>
      </c>
      <c r="AG860" t="s">
        <v>42</v>
      </c>
      <c r="AH860" t="s">
        <v>28</v>
      </c>
      <c r="AI860">
        <v>3.7220200000000001</v>
      </c>
      <c r="AJ860">
        <v>-1.9276875</v>
      </c>
    </row>
    <row r="861" spans="1:36" x14ac:dyDescent="0.3">
      <c r="A861">
        <v>858</v>
      </c>
      <c r="B861" t="s">
        <v>307</v>
      </c>
      <c r="C861" t="s">
        <v>28</v>
      </c>
      <c r="D861" t="s">
        <v>29</v>
      </c>
      <c r="E861" t="s">
        <v>30</v>
      </c>
      <c r="F861" t="s">
        <v>31</v>
      </c>
      <c r="G861" t="s">
        <v>3021</v>
      </c>
      <c r="H861" t="s">
        <v>3022</v>
      </c>
      <c r="I861" s="4" t="s">
        <v>3016</v>
      </c>
      <c r="J861" s="1">
        <f>((((bot_orders[[#This Row],[cTime]]/ 1000)+3*3600) / 86400) + DATE(1970,1,1))</f>
        <v>45760.625233946761</v>
      </c>
      <c r="K861" s="4" t="s">
        <v>3023</v>
      </c>
      <c r="L861" s="1">
        <f>((((bot_orders[[#This Row],[uTime]]/ 1000)+3*3600) / 86400) + DATE(1970,1,1))</f>
        <v>45760.625233993051</v>
      </c>
      <c r="M861" t="s">
        <v>34</v>
      </c>
      <c r="N861" t="s">
        <v>28</v>
      </c>
      <c r="O861" t="s">
        <v>35</v>
      </c>
      <c r="P861">
        <v>3.7250000000000001</v>
      </c>
      <c r="Q861" t="s">
        <v>36</v>
      </c>
      <c r="R861" t="s">
        <v>55</v>
      </c>
      <c r="S861">
        <v>0.52</v>
      </c>
      <c r="T861">
        <v>0.5181</v>
      </c>
      <c r="U861">
        <v>3.7250000000000001</v>
      </c>
      <c r="V861">
        <v>-3.725E-3</v>
      </c>
      <c r="W861" t="s">
        <v>39</v>
      </c>
      <c r="X861" s="4">
        <f>IF(bot_orders[[#This Row],[side]]="sell", bot_orders[[#This Row],[accFillSz]]*bot_orders[[#This Row],[avgPx]] + bot_orders[[#This Row],[fee]], -bot_orders[[#This Row],[accFillSz]]*bot_orders[[#This Row],[avgPx]])</f>
        <v>-1.9299225</v>
      </c>
      <c r="Y861" s="4">
        <f>IF(bot_orders[[#This Row],[side]]="buy", bot_orders[[#This Row],[accFillSz]] + bot_orders[[#This Row],[fee]], -bot_orders[[#This Row],[accFillSz]])</f>
        <v>3.7212749999999999</v>
      </c>
      <c r="Z861" s="4">
        <f>IF(bot_orders[[#This Row],[side]]="sell",bot_orders[[#This Row],[accFillSz]]*bot_orders[[#This Row],[avgPx]]+bot_orders[[#This Row],[fee]], 0)</f>
        <v>0</v>
      </c>
      <c r="AA861" s="4">
        <f>IF(bot_orders[[#This Row],[side]]="sell",-bot_orders[[#This Row],[accFillSz]],bot_orders[[#This Row],[accFillSz]]+bot_orders[[#This Row],[fee]])</f>
        <v>3.7212749999999999</v>
      </c>
      <c r="AB861">
        <v>0</v>
      </c>
      <c r="AC861" t="s">
        <v>38</v>
      </c>
      <c r="AD861">
        <v>0</v>
      </c>
      <c r="AE861" t="s">
        <v>40</v>
      </c>
      <c r="AF861" t="s">
        <v>41</v>
      </c>
      <c r="AG861" t="s">
        <v>42</v>
      </c>
      <c r="AH861" t="s">
        <v>28</v>
      </c>
      <c r="AI861">
        <v>3.7212749999999999</v>
      </c>
      <c r="AJ861">
        <v>-1.9299225</v>
      </c>
    </row>
    <row r="862" spans="1:36" x14ac:dyDescent="0.3">
      <c r="A862">
        <v>859</v>
      </c>
      <c r="B862" t="s">
        <v>307</v>
      </c>
      <c r="C862" t="s">
        <v>28</v>
      </c>
      <c r="D862" t="s">
        <v>29</v>
      </c>
      <c r="E862" t="s">
        <v>30</v>
      </c>
      <c r="F862" t="s">
        <v>31</v>
      </c>
      <c r="G862" t="s">
        <v>3021</v>
      </c>
      <c r="H862" t="s">
        <v>3024</v>
      </c>
      <c r="I862" s="4" t="s">
        <v>3025</v>
      </c>
      <c r="J862" s="1">
        <f>((((bot_orders[[#This Row],[cTime]]/ 1000)+3*3600) / 86400) + DATE(1970,1,1))</f>
        <v>45760.625234004634</v>
      </c>
      <c r="K862" s="4" t="s">
        <v>3026</v>
      </c>
      <c r="L862" s="1">
        <f>((((bot_orders[[#This Row],[uTime]]/ 1000)+3*3600) / 86400) + DATE(1970,1,1))</f>
        <v>45760.635564236116</v>
      </c>
      <c r="M862" t="s">
        <v>34</v>
      </c>
      <c r="N862" t="s">
        <v>28</v>
      </c>
      <c r="O862" t="s">
        <v>35</v>
      </c>
      <c r="P862">
        <v>3.7210000000000001</v>
      </c>
      <c r="Q862" t="s">
        <v>36</v>
      </c>
      <c r="R862" t="s">
        <v>37</v>
      </c>
      <c r="S862">
        <v>0.52249999999999996</v>
      </c>
      <c r="T862">
        <v>0.52249999999999996</v>
      </c>
      <c r="U862">
        <v>3.7210000000000001</v>
      </c>
      <c r="V862">
        <v>-1.5553780000000001E-3</v>
      </c>
      <c r="W862" t="s">
        <v>38</v>
      </c>
      <c r="X862" s="4">
        <f>IF(bot_orders[[#This Row],[side]]="sell", bot_orders[[#This Row],[accFillSz]]*bot_orders[[#This Row],[avgPx]] + bot_orders[[#This Row],[fee]], -bot_orders[[#This Row],[accFillSz]]*bot_orders[[#This Row],[avgPx]])</f>
        <v>1.942667122</v>
      </c>
      <c r="Y862" s="4">
        <f>IF(bot_orders[[#This Row],[side]]="buy", bot_orders[[#This Row],[accFillSz]] + bot_orders[[#This Row],[fee]], -bot_orders[[#This Row],[accFillSz]])</f>
        <v>-3.7210000000000001</v>
      </c>
      <c r="Z862" s="4">
        <f>IF(bot_orders[[#This Row],[side]]="sell",bot_orders[[#This Row],[accFillSz]]*bot_orders[[#This Row],[avgPx]]+bot_orders[[#This Row],[fee]], 0)</f>
        <v>1.942667122</v>
      </c>
      <c r="AA862" s="4">
        <f>IF(bot_orders[[#This Row],[side]]="sell",-bot_orders[[#This Row],[accFillSz]],bot_orders[[#This Row],[accFillSz]]+bot_orders[[#This Row],[fee]])</f>
        <v>-3.7210000000000001</v>
      </c>
      <c r="AB862">
        <v>0</v>
      </c>
      <c r="AC862" t="s">
        <v>39</v>
      </c>
      <c r="AD862">
        <v>0</v>
      </c>
      <c r="AE862" t="s">
        <v>40</v>
      </c>
      <c r="AF862" t="s">
        <v>41</v>
      </c>
      <c r="AG862" t="s">
        <v>42</v>
      </c>
      <c r="AH862" t="s">
        <v>28</v>
      </c>
      <c r="AI862">
        <v>-3.7210000000000001</v>
      </c>
      <c r="AJ862">
        <v>1.9426671200000001</v>
      </c>
    </row>
    <row r="863" spans="1:36" x14ac:dyDescent="0.3">
      <c r="A863">
        <v>860</v>
      </c>
      <c r="B863" t="s">
        <v>307</v>
      </c>
      <c r="C863" t="s">
        <v>28</v>
      </c>
      <c r="D863" t="s">
        <v>29</v>
      </c>
      <c r="E863" t="s">
        <v>30</v>
      </c>
      <c r="F863" t="s">
        <v>31</v>
      </c>
      <c r="G863" t="s">
        <v>3018</v>
      </c>
      <c r="H863" t="s">
        <v>3027</v>
      </c>
      <c r="I863" s="4" t="s">
        <v>3028</v>
      </c>
      <c r="J863" s="1">
        <f>((((bot_orders[[#This Row],[cTime]]/ 1000)+3*3600) / 86400) + DATE(1970,1,1))</f>
        <v>45760.625316203703</v>
      </c>
      <c r="K863" s="4" t="s">
        <v>3029</v>
      </c>
      <c r="L863" s="1">
        <f>((((bot_orders[[#This Row],[uTime]]/ 1000)+3*3600) / 86400) + DATE(1970,1,1))</f>
        <v>45760.634129791666</v>
      </c>
      <c r="M863" t="s">
        <v>34</v>
      </c>
      <c r="N863" t="s">
        <v>28</v>
      </c>
      <c r="O863" t="s">
        <v>35</v>
      </c>
      <c r="P863">
        <v>3.722</v>
      </c>
      <c r="Q863" t="s">
        <v>36</v>
      </c>
      <c r="R863" t="s">
        <v>37</v>
      </c>
      <c r="S863">
        <v>0.52</v>
      </c>
      <c r="T863">
        <v>0.52</v>
      </c>
      <c r="U863">
        <v>3.722</v>
      </c>
      <c r="V863">
        <v>-1.548352E-3</v>
      </c>
      <c r="W863" t="s">
        <v>38</v>
      </c>
      <c r="X863" s="4">
        <f>IF(bot_orders[[#This Row],[side]]="sell", bot_orders[[#This Row],[accFillSz]]*bot_orders[[#This Row],[avgPx]] + bot_orders[[#This Row],[fee]], -bot_orders[[#This Row],[accFillSz]]*bot_orders[[#This Row],[avgPx]])</f>
        <v>1.9338916480000001</v>
      </c>
      <c r="Y863" s="4">
        <f>IF(bot_orders[[#This Row],[side]]="buy", bot_orders[[#This Row],[accFillSz]] + bot_orders[[#This Row],[fee]], -bot_orders[[#This Row],[accFillSz]])</f>
        <v>-3.722</v>
      </c>
      <c r="Z863" s="4">
        <f>IF(bot_orders[[#This Row],[side]]="sell",bot_orders[[#This Row],[accFillSz]]*bot_orders[[#This Row],[avgPx]]+bot_orders[[#This Row],[fee]], 0)</f>
        <v>1.9338916480000001</v>
      </c>
      <c r="AA863" s="4">
        <f>IF(bot_orders[[#This Row],[side]]="sell",-bot_orders[[#This Row],[accFillSz]],bot_orders[[#This Row],[accFillSz]]+bot_orders[[#This Row],[fee]])</f>
        <v>-3.722</v>
      </c>
      <c r="AB863">
        <v>0</v>
      </c>
      <c r="AC863" t="s">
        <v>39</v>
      </c>
      <c r="AD863">
        <v>0</v>
      </c>
      <c r="AE863" t="s">
        <v>40</v>
      </c>
      <c r="AF863" t="s">
        <v>41</v>
      </c>
      <c r="AG863" t="s">
        <v>42</v>
      </c>
      <c r="AH863" t="s">
        <v>28</v>
      </c>
      <c r="AI863">
        <v>-3.722</v>
      </c>
      <c r="AJ863">
        <v>1.9338916500000001</v>
      </c>
    </row>
    <row r="864" spans="1:36" x14ac:dyDescent="0.3">
      <c r="A864">
        <v>861</v>
      </c>
      <c r="B864" t="s">
        <v>307</v>
      </c>
      <c r="C864" t="s">
        <v>28</v>
      </c>
      <c r="D864" t="s">
        <v>29</v>
      </c>
      <c r="E864" t="s">
        <v>30</v>
      </c>
      <c r="F864" t="s">
        <v>31</v>
      </c>
      <c r="G864" t="s">
        <v>3030</v>
      </c>
      <c r="H864" t="s">
        <v>3031</v>
      </c>
      <c r="I864" s="4" t="s">
        <v>3032</v>
      </c>
      <c r="J864" s="1">
        <f>((((bot_orders[[#This Row],[cTime]]/ 1000)+3*3600) / 86400) + DATE(1970,1,1))</f>
        <v>45760.63721079861</v>
      </c>
      <c r="K864" s="4" t="s">
        <v>3033</v>
      </c>
      <c r="L864" s="1">
        <f>((((bot_orders[[#This Row],[uTime]]/ 1000)+3*3600) / 86400) + DATE(1970,1,1))</f>
        <v>45760.653025219908</v>
      </c>
      <c r="M864" t="s">
        <v>34</v>
      </c>
      <c r="N864" t="s">
        <v>28</v>
      </c>
      <c r="O864" t="s">
        <v>35</v>
      </c>
      <c r="P864">
        <v>3.6989999999999998</v>
      </c>
      <c r="Q864" t="s">
        <v>36</v>
      </c>
      <c r="R864" t="s">
        <v>55</v>
      </c>
      <c r="S864">
        <v>0.51249999999999996</v>
      </c>
      <c r="T864">
        <v>0.51249999999999996</v>
      </c>
      <c r="U864">
        <v>3.6989999999999998</v>
      </c>
      <c r="V864">
        <v>-2.9591999999999999E-3</v>
      </c>
      <c r="W864" t="s">
        <v>39</v>
      </c>
      <c r="X864" s="4">
        <f>IF(bot_orders[[#This Row],[side]]="sell", bot_orders[[#This Row],[accFillSz]]*bot_orders[[#This Row],[avgPx]] + bot_orders[[#This Row],[fee]], -bot_orders[[#This Row],[accFillSz]]*bot_orders[[#This Row],[avgPx]])</f>
        <v>-1.8957374999999999</v>
      </c>
      <c r="Y864" s="4">
        <f>IF(bot_orders[[#This Row],[side]]="buy", bot_orders[[#This Row],[accFillSz]] + bot_orders[[#This Row],[fee]], -bot_orders[[#This Row],[accFillSz]])</f>
        <v>3.6960408</v>
      </c>
      <c r="Z864" s="4">
        <f>IF(bot_orders[[#This Row],[side]]="sell",bot_orders[[#This Row],[accFillSz]]*bot_orders[[#This Row],[avgPx]]+bot_orders[[#This Row],[fee]], 0)</f>
        <v>0</v>
      </c>
      <c r="AA864" s="4">
        <f>IF(bot_orders[[#This Row],[side]]="sell",-bot_orders[[#This Row],[accFillSz]],bot_orders[[#This Row],[accFillSz]]+bot_orders[[#This Row],[fee]])</f>
        <v>3.6960408</v>
      </c>
      <c r="AB864">
        <v>0</v>
      </c>
      <c r="AC864" t="s">
        <v>38</v>
      </c>
      <c r="AD864">
        <v>0</v>
      </c>
      <c r="AE864" t="s">
        <v>40</v>
      </c>
      <c r="AF864" t="s">
        <v>41</v>
      </c>
      <c r="AG864" t="s">
        <v>42</v>
      </c>
      <c r="AH864" t="s">
        <v>28</v>
      </c>
      <c r="AI864">
        <v>3.6960408</v>
      </c>
      <c r="AJ864">
        <v>-1.8957375000000001</v>
      </c>
    </row>
    <row r="865" spans="1:36" x14ac:dyDescent="0.3">
      <c r="A865">
        <v>862</v>
      </c>
      <c r="B865" t="s">
        <v>307</v>
      </c>
      <c r="C865" t="s">
        <v>28</v>
      </c>
      <c r="D865" t="s">
        <v>29</v>
      </c>
      <c r="E865" t="s">
        <v>30</v>
      </c>
      <c r="F865" t="s">
        <v>31</v>
      </c>
      <c r="G865" t="s">
        <v>3034</v>
      </c>
      <c r="H865" t="s">
        <v>3035</v>
      </c>
      <c r="I865" s="4" t="s">
        <v>3032</v>
      </c>
      <c r="J865" s="1">
        <f>((((bot_orders[[#This Row],[cTime]]/ 1000)+3*3600) / 86400) + DATE(1970,1,1))</f>
        <v>45760.63721079861</v>
      </c>
      <c r="K865" s="4" t="s">
        <v>3036</v>
      </c>
      <c r="L865" s="1">
        <f>((((bot_orders[[#This Row],[uTime]]/ 1000)+3*3600) / 86400) + DATE(1970,1,1))</f>
        <v>45760.652394594901</v>
      </c>
      <c r="M865" t="s">
        <v>34</v>
      </c>
      <c r="N865" t="s">
        <v>28</v>
      </c>
      <c r="O865" t="s">
        <v>35</v>
      </c>
      <c r="P865">
        <v>3.6989999999999998</v>
      </c>
      <c r="Q865" t="s">
        <v>36</v>
      </c>
      <c r="R865" t="s">
        <v>55</v>
      </c>
      <c r="S865">
        <v>0.51500000000000001</v>
      </c>
      <c r="T865">
        <v>0.51500000000000001</v>
      </c>
      <c r="U865">
        <v>3.6989999999999998</v>
      </c>
      <c r="V865">
        <v>-2.9591999999999999E-3</v>
      </c>
      <c r="W865" t="s">
        <v>39</v>
      </c>
      <c r="X865" s="4">
        <f>IF(bot_orders[[#This Row],[side]]="sell", bot_orders[[#This Row],[accFillSz]]*bot_orders[[#This Row],[avgPx]] + bot_orders[[#This Row],[fee]], -bot_orders[[#This Row],[accFillSz]]*bot_orders[[#This Row],[avgPx]])</f>
        <v>-1.9049849999999999</v>
      </c>
      <c r="Y865" s="4">
        <f>IF(bot_orders[[#This Row],[side]]="buy", bot_orders[[#This Row],[accFillSz]] + bot_orders[[#This Row],[fee]], -bot_orders[[#This Row],[accFillSz]])</f>
        <v>3.6960408</v>
      </c>
      <c r="Z865" s="4">
        <f>IF(bot_orders[[#This Row],[side]]="sell",bot_orders[[#This Row],[accFillSz]]*bot_orders[[#This Row],[avgPx]]+bot_orders[[#This Row],[fee]], 0)</f>
        <v>0</v>
      </c>
      <c r="AA865" s="4">
        <f>IF(bot_orders[[#This Row],[side]]="sell",-bot_orders[[#This Row],[accFillSz]],bot_orders[[#This Row],[accFillSz]]+bot_orders[[#This Row],[fee]])</f>
        <v>3.6960408</v>
      </c>
      <c r="AB865">
        <v>0</v>
      </c>
      <c r="AC865" t="s">
        <v>38</v>
      </c>
      <c r="AD865">
        <v>0</v>
      </c>
      <c r="AE865" t="s">
        <v>40</v>
      </c>
      <c r="AF865" t="s">
        <v>41</v>
      </c>
      <c r="AG865" t="s">
        <v>42</v>
      </c>
      <c r="AH865" t="s">
        <v>28</v>
      </c>
      <c r="AI865">
        <v>3.6960408</v>
      </c>
      <c r="AJ865">
        <v>-1.9049849999999999</v>
      </c>
    </row>
    <row r="866" spans="1:36" x14ac:dyDescent="0.3">
      <c r="A866">
        <v>863</v>
      </c>
      <c r="B866" t="s">
        <v>307</v>
      </c>
      <c r="C866" t="s">
        <v>28</v>
      </c>
      <c r="D866" t="s">
        <v>29</v>
      </c>
      <c r="E866" t="s">
        <v>30</v>
      </c>
      <c r="F866" t="s">
        <v>31</v>
      </c>
      <c r="G866" t="s">
        <v>3037</v>
      </c>
      <c r="H866" t="s">
        <v>3038</v>
      </c>
      <c r="I866" s="4" t="s">
        <v>3032</v>
      </c>
      <c r="J866" s="1">
        <f>((((bot_orders[[#This Row],[cTime]]/ 1000)+3*3600) / 86400) + DATE(1970,1,1))</f>
        <v>45760.63721079861</v>
      </c>
      <c r="K866" s="4" t="s">
        <v>3039</v>
      </c>
      <c r="L866" s="1">
        <f>((((bot_orders[[#This Row],[uTime]]/ 1000)+3*3600) / 86400) + DATE(1970,1,1))</f>
        <v>45760.643428356481</v>
      </c>
      <c r="M866" t="s">
        <v>34</v>
      </c>
      <c r="N866" t="s">
        <v>28</v>
      </c>
      <c r="O866" t="s">
        <v>35</v>
      </c>
      <c r="P866">
        <v>3.6989999999999998</v>
      </c>
      <c r="Q866" t="s">
        <v>36</v>
      </c>
      <c r="R866" t="s">
        <v>55</v>
      </c>
      <c r="S866">
        <v>0.51749999999999996</v>
      </c>
      <c r="T866">
        <v>0.51749999999999996</v>
      </c>
      <c r="U866">
        <v>3.6989999999999998</v>
      </c>
      <c r="V866">
        <v>-2.9591999999999999E-3</v>
      </c>
      <c r="W866" t="s">
        <v>39</v>
      </c>
      <c r="X866" s="4">
        <f>IF(bot_orders[[#This Row],[side]]="sell", bot_orders[[#This Row],[accFillSz]]*bot_orders[[#This Row],[avgPx]] + bot_orders[[#This Row],[fee]], -bot_orders[[#This Row],[accFillSz]]*bot_orders[[#This Row],[avgPx]])</f>
        <v>-1.9142324999999998</v>
      </c>
      <c r="Y866" s="4">
        <f>IF(bot_orders[[#This Row],[side]]="buy", bot_orders[[#This Row],[accFillSz]] + bot_orders[[#This Row],[fee]], -bot_orders[[#This Row],[accFillSz]])</f>
        <v>3.6960408</v>
      </c>
      <c r="Z866" s="4">
        <f>IF(bot_orders[[#This Row],[side]]="sell",bot_orders[[#This Row],[accFillSz]]*bot_orders[[#This Row],[avgPx]]+bot_orders[[#This Row],[fee]], 0)</f>
        <v>0</v>
      </c>
      <c r="AA866" s="4">
        <f>IF(bot_orders[[#This Row],[side]]="sell",-bot_orders[[#This Row],[accFillSz]],bot_orders[[#This Row],[accFillSz]]+bot_orders[[#This Row],[fee]])</f>
        <v>3.6960408</v>
      </c>
      <c r="AB866">
        <v>0</v>
      </c>
      <c r="AC866" t="s">
        <v>38</v>
      </c>
      <c r="AD866">
        <v>0</v>
      </c>
      <c r="AE866" t="s">
        <v>40</v>
      </c>
      <c r="AF866" t="s">
        <v>41</v>
      </c>
      <c r="AG866" t="s">
        <v>42</v>
      </c>
      <c r="AH866" t="s">
        <v>28</v>
      </c>
      <c r="AI866">
        <v>3.6960408</v>
      </c>
      <c r="AJ866">
        <v>-1.9142325</v>
      </c>
    </row>
    <row r="867" spans="1:36" x14ac:dyDescent="0.3">
      <c r="A867">
        <v>864</v>
      </c>
      <c r="B867" t="s">
        <v>307</v>
      </c>
      <c r="C867" t="s">
        <v>28</v>
      </c>
      <c r="D867" t="s">
        <v>29</v>
      </c>
      <c r="E867" t="s">
        <v>30</v>
      </c>
      <c r="F867" t="s">
        <v>31</v>
      </c>
      <c r="G867" t="s">
        <v>3040</v>
      </c>
      <c r="H867" t="s">
        <v>3041</v>
      </c>
      <c r="I867" s="4" t="s">
        <v>3032</v>
      </c>
      <c r="J867" s="1">
        <f>((((bot_orders[[#This Row],[cTime]]/ 1000)+3*3600) / 86400) + DATE(1970,1,1))</f>
        <v>45760.63721079861</v>
      </c>
      <c r="K867" s="4" t="s">
        <v>3042</v>
      </c>
      <c r="L867" s="1">
        <f>((((bot_orders[[#This Row],[uTime]]/ 1000)+3*3600) / 86400) + DATE(1970,1,1))</f>
        <v>45760.639694884259</v>
      </c>
      <c r="M867" t="s">
        <v>34</v>
      </c>
      <c r="N867" t="s">
        <v>28</v>
      </c>
      <c r="O867" t="s">
        <v>35</v>
      </c>
      <c r="P867">
        <v>3.6989999999999998</v>
      </c>
      <c r="Q867" t="s">
        <v>36</v>
      </c>
      <c r="R867" t="s">
        <v>55</v>
      </c>
      <c r="S867">
        <v>0.52</v>
      </c>
      <c r="T867">
        <v>0.52</v>
      </c>
      <c r="U867">
        <v>3.6989999999999998</v>
      </c>
      <c r="V867">
        <v>-2.9591999999999999E-3</v>
      </c>
      <c r="W867" t="s">
        <v>39</v>
      </c>
      <c r="X867" s="4">
        <f>IF(bot_orders[[#This Row],[side]]="sell", bot_orders[[#This Row],[accFillSz]]*bot_orders[[#This Row],[avgPx]] + bot_orders[[#This Row],[fee]], -bot_orders[[#This Row],[accFillSz]]*bot_orders[[#This Row],[avgPx]])</f>
        <v>-1.9234800000000001</v>
      </c>
      <c r="Y867" s="4">
        <f>IF(bot_orders[[#This Row],[side]]="buy", bot_orders[[#This Row],[accFillSz]] + bot_orders[[#This Row],[fee]], -bot_orders[[#This Row],[accFillSz]])</f>
        <v>3.6960408</v>
      </c>
      <c r="Z867" s="4">
        <f>IF(bot_orders[[#This Row],[side]]="sell",bot_orders[[#This Row],[accFillSz]]*bot_orders[[#This Row],[avgPx]]+bot_orders[[#This Row],[fee]], 0)</f>
        <v>0</v>
      </c>
      <c r="AA867" s="4">
        <f>IF(bot_orders[[#This Row],[side]]="sell",-bot_orders[[#This Row],[accFillSz]],bot_orders[[#This Row],[accFillSz]]+bot_orders[[#This Row],[fee]])</f>
        <v>3.6960408</v>
      </c>
      <c r="AB867">
        <v>0</v>
      </c>
      <c r="AC867" t="s">
        <v>38</v>
      </c>
      <c r="AD867">
        <v>0</v>
      </c>
      <c r="AE867" t="s">
        <v>40</v>
      </c>
      <c r="AF867" t="s">
        <v>41</v>
      </c>
      <c r="AG867" t="s">
        <v>42</v>
      </c>
      <c r="AH867" t="s">
        <v>28</v>
      </c>
      <c r="AI867">
        <v>3.6960408</v>
      </c>
      <c r="AJ867">
        <v>-1.9234800000000001</v>
      </c>
    </row>
    <row r="868" spans="1:36" x14ac:dyDescent="0.3">
      <c r="A868">
        <v>865</v>
      </c>
      <c r="B868" t="s">
        <v>307</v>
      </c>
      <c r="C868" t="s">
        <v>28</v>
      </c>
      <c r="D868" t="s">
        <v>29</v>
      </c>
      <c r="E868" t="s">
        <v>30</v>
      </c>
      <c r="F868" t="s">
        <v>31</v>
      </c>
      <c r="G868" t="s">
        <v>3043</v>
      </c>
      <c r="H868" t="s">
        <v>3044</v>
      </c>
      <c r="I868" s="4" t="s">
        <v>3032</v>
      </c>
      <c r="J868" s="1">
        <f>((((bot_orders[[#This Row],[cTime]]/ 1000)+3*3600) / 86400) + DATE(1970,1,1))</f>
        <v>45760.63721079861</v>
      </c>
      <c r="K868" s="4" t="s">
        <v>3045</v>
      </c>
      <c r="L868" s="1">
        <f>((((bot_orders[[#This Row],[uTime]]/ 1000)+3*3600) / 86400) + DATE(1970,1,1))</f>
        <v>45760.638236099534</v>
      </c>
      <c r="M868" t="s">
        <v>34</v>
      </c>
      <c r="N868" t="s">
        <v>28</v>
      </c>
      <c r="O868" t="s">
        <v>35</v>
      </c>
      <c r="P868">
        <v>3.6989999999999998</v>
      </c>
      <c r="Q868" t="s">
        <v>36</v>
      </c>
      <c r="R868" t="s">
        <v>55</v>
      </c>
      <c r="S868">
        <v>0.52249999999999996</v>
      </c>
      <c r="T868">
        <v>0.52249999999999996</v>
      </c>
      <c r="U868">
        <v>3.6989999999999998</v>
      </c>
      <c r="V868">
        <v>-2.9591999999999999E-3</v>
      </c>
      <c r="W868" t="s">
        <v>39</v>
      </c>
      <c r="X868" s="4">
        <f>IF(bot_orders[[#This Row],[side]]="sell", bot_orders[[#This Row],[accFillSz]]*bot_orders[[#This Row],[avgPx]] + bot_orders[[#This Row],[fee]], -bot_orders[[#This Row],[accFillSz]]*bot_orders[[#This Row],[avgPx]])</f>
        <v>-1.9327274999999997</v>
      </c>
      <c r="Y868" s="4">
        <f>IF(bot_orders[[#This Row],[side]]="buy", bot_orders[[#This Row],[accFillSz]] + bot_orders[[#This Row],[fee]], -bot_orders[[#This Row],[accFillSz]])</f>
        <v>3.6960408</v>
      </c>
      <c r="Z868" s="4">
        <f>IF(bot_orders[[#This Row],[side]]="sell",bot_orders[[#This Row],[accFillSz]]*bot_orders[[#This Row],[avgPx]]+bot_orders[[#This Row],[fee]], 0)</f>
        <v>0</v>
      </c>
      <c r="AA868" s="4">
        <f>IF(bot_orders[[#This Row],[side]]="sell",-bot_orders[[#This Row],[accFillSz]],bot_orders[[#This Row],[accFillSz]]+bot_orders[[#This Row],[fee]])</f>
        <v>3.6960408</v>
      </c>
      <c r="AB868">
        <v>0</v>
      </c>
      <c r="AC868" t="s">
        <v>38</v>
      </c>
      <c r="AD868">
        <v>0</v>
      </c>
      <c r="AE868" t="s">
        <v>40</v>
      </c>
      <c r="AF868" t="s">
        <v>41</v>
      </c>
      <c r="AG868" t="s">
        <v>42</v>
      </c>
      <c r="AH868" t="s">
        <v>28</v>
      </c>
      <c r="AI868">
        <v>3.6960408</v>
      </c>
      <c r="AJ868">
        <v>-1.9327274999999999</v>
      </c>
    </row>
    <row r="869" spans="1:36" x14ac:dyDescent="0.3">
      <c r="A869">
        <v>866</v>
      </c>
      <c r="B869" t="s">
        <v>307</v>
      </c>
      <c r="C869" t="s">
        <v>28</v>
      </c>
      <c r="D869" t="s">
        <v>29</v>
      </c>
      <c r="E869" t="s">
        <v>30</v>
      </c>
      <c r="F869" t="s">
        <v>31</v>
      </c>
      <c r="G869" t="s">
        <v>3046</v>
      </c>
      <c r="H869" t="s">
        <v>3047</v>
      </c>
      <c r="I869" s="4" t="s">
        <v>3032</v>
      </c>
      <c r="J869" s="1">
        <f>((((bot_orders[[#This Row],[cTime]]/ 1000)+3*3600) / 86400) + DATE(1970,1,1))</f>
        <v>45760.63721079861</v>
      </c>
      <c r="K869" s="4" t="s">
        <v>3048</v>
      </c>
      <c r="L869" s="1">
        <f>((((bot_orders[[#This Row],[uTime]]/ 1000)+3*3600) / 86400) + DATE(1970,1,1))</f>
        <v>45760.637210868052</v>
      </c>
      <c r="M869" t="s">
        <v>34</v>
      </c>
      <c r="N869" t="s">
        <v>28</v>
      </c>
      <c r="O869" t="s">
        <v>35</v>
      </c>
      <c r="P869">
        <v>3.6989999999999998</v>
      </c>
      <c r="Q869" t="s">
        <v>36</v>
      </c>
      <c r="R869" t="s">
        <v>55</v>
      </c>
      <c r="S869">
        <v>0.52500000000000002</v>
      </c>
      <c r="T869">
        <v>0.52480000000000004</v>
      </c>
      <c r="U869">
        <v>3.6989999999999998</v>
      </c>
      <c r="V869">
        <v>-3.699E-3</v>
      </c>
      <c r="W869" t="s">
        <v>39</v>
      </c>
      <c r="X869" s="4">
        <f>IF(bot_orders[[#This Row],[side]]="sell", bot_orders[[#This Row],[accFillSz]]*bot_orders[[#This Row],[avgPx]] + bot_orders[[#This Row],[fee]], -bot_orders[[#This Row],[accFillSz]]*bot_orders[[#This Row],[avgPx]])</f>
        <v>-1.9412352000000002</v>
      </c>
      <c r="Y869" s="4">
        <f>IF(bot_orders[[#This Row],[side]]="buy", bot_orders[[#This Row],[accFillSz]] + bot_orders[[#This Row],[fee]], -bot_orders[[#This Row],[accFillSz]])</f>
        <v>3.6953009999999997</v>
      </c>
      <c r="Z869" s="4">
        <f>IF(bot_orders[[#This Row],[side]]="sell",bot_orders[[#This Row],[accFillSz]]*bot_orders[[#This Row],[avgPx]]+bot_orders[[#This Row],[fee]], 0)</f>
        <v>0</v>
      </c>
      <c r="AA869" s="4">
        <f>IF(bot_orders[[#This Row],[side]]="sell",-bot_orders[[#This Row],[accFillSz]],bot_orders[[#This Row],[accFillSz]]+bot_orders[[#This Row],[fee]])</f>
        <v>3.6953009999999997</v>
      </c>
      <c r="AB869">
        <v>0</v>
      </c>
      <c r="AC869" t="s">
        <v>38</v>
      </c>
      <c r="AD869">
        <v>0</v>
      </c>
      <c r="AE869" t="s">
        <v>40</v>
      </c>
      <c r="AF869" t="s">
        <v>41</v>
      </c>
      <c r="AG869" t="s">
        <v>42</v>
      </c>
      <c r="AH869" t="s">
        <v>28</v>
      </c>
      <c r="AI869">
        <v>3.6953010000000002</v>
      </c>
      <c r="AJ869">
        <v>-1.9412351999999999</v>
      </c>
    </row>
    <row r="870" spans="1:36" x14ac:dyDescent="0.3">
      <c r="A870">
        <v>867</v>
      </c>
      <c r="B870" t="s">
        <v>307</v>
      </c>
      <c r="C870" t="s">
        <v>28</v>
      </c>
      <c r="D870" t="s">
        <v>29</v>
      </c>
      <c r="E870" t="s">
        <v>30</v>
      </c>
      <c r="F870" t="s">
        <v>31</v>
      </c>
      <c r="G870" t="s">
        <v>3049</v>
      </c>
      <c r="H870" t="s">
        <v>3050</v>
      </c>
      <c r="I870" s="4" t="s">
        <v>3032</v>
      </c>
      <c r="J870" s="1">
        <f>((((bot_orders[[#This Row],[cTime]]/ 1000)+3*3600) / 86400) + DATE(1970,1,1))</f>
        <v>45760.63721079861</v>
      </c>
      <c r="K870" s="4" t="s">
        <v>3048</v>
      </c>
      <c r="L870" s="1">
        <f>((((bot_orders[[#This Row],[uTime]]/ 1000)+3*3600) / 86400) + DATE(1970,1,1))</f>
        <v>45760.637210868052</v>
      </c>
      <c r="M870" t="s">
        <v>34</v>
      </c>
      <c r="N870" t="s">
        <v>28</v>
      </c>
      <c r="O870" t="s">
        <v>35</v>
      </c>
      <c r="P870">
        <v>3.6989999999999998</v>
      </c>
      <c r="Q870" t="s">
        <v>36</v>
      </c>
      <c r="R870" t="s">
        <v>55</v>
      </c>
      <c r="S870">
        <v>0.52749999999999997</v>
      </c>
      <c r="T870">
        <v>0.52480000000000004</v>
      </c>
      <c r="U870">
        <v>3.6989999999999998</v>
      </c>
      <c r="V870">
        <v>-3.699E-3</v>
      </c>
      <c r="W870" t="s">
        <v>39</v>
      </c>
      <c r="X870" s="4">
        <f>IF(bot_orders[[#This Row],[side]]="sell", bot_orders[[#This Row],[accFillSz]]*bot_orders[[#This Row],[avgPx]] + bot_orders[[#This Row],[fee]], -bot_orders[[#This Row],[accFillSz]]*bot_orders[[#This Row],[avgPx]])</f>
        <v>-1.9412352000000002</v>
      </c>
      <c r="Y870" s="4">
        <f>IF(bot_orders[[#This Row],[side]]="buy", bot_orders[[#This Row],[accFillSz]] + bot_orders[[#This Row],[fee]], -bot_orders[[#This Row],[accFillSz]])</f>
        <v>3.6953009999999997</v>
      </c>
      <c r="Z870" s="4">
        <f>IF(bot_orders[[#This Row],[side]]="sell",bot_orders[[#This Row],[accFillSz]]*bot_orders[[#This Row],[avgPx]]+bot_orders[[#This Row],[fee]], 0)</f>
        <v>0</v>
      </c>
      <c r="AA870" s="4">
        <f>IF(bot_orders[[#This Row],[side]]="sell",-bot_orders[[#This Row],[accFillSz]],bot_orders[[#This Row],[accFillSz]]+bot_orders[[#This Row],[fee]])</f>
        <v>3.6953009999999997</v>
      </c>
      <c r="AB870">
        <v>0</v>
      </c>
      <c r="AC870" t="s">
        <v>38</v>
      </c>
      <c r="AD870">
        <v>0</v>
      </c>
      <c r="AE870" t="s">
        <v>40</v>
      </c>
      <c r="AF870" t="s">
        <v>41</v>
      </c>
      <c r="AG870" t="s">
        <v>42</v>
      </c>
      <c r="AH870" t="s">
        <v>28</v>
      </c>
      <c r="AI870">
        <v>3.6953010000000002</v>
      </c>
      <c r="AJ870">
        <v>-1.9412351999999999</v>
      </c>
    </row>
    <row r="871" spans="1:36" x14ac:dyDescent="0.3">
      <c r="A871">
        <v>868</v>
      </c>
      <c r="B871" t="s">
        <v>307</v>
      </c>
      <c r="C871" t="s">
        <v>28</v>
      </c>
      <c r="D871" t="s">
        <v>29</v>
      </c>
      <c r="E871" t="s">
        <v>30</v>
      </c>
      <c r="F871" t="s">
        <v>31</v>
      </c>
      <c r="G871" t="s">
        <v>3043</v>
      </c>
      <c r="H871" t="s">
        <v>3051</v>
      </c>
      <c r="I871" s="4" t="s">
        <v>3052</v>
      </c>
      <c r="J871" s="1">
        <f>((((bot_orders[[#This Row],[cTime]]/ 1000)+3*3600) / 86400) + DATE(1970,1,1))</f>
        <v>45760.638236122686</v>
      </c>
      <c r="K871" s="4" t="s">
        <v>3053</v>
      </c>
      <c r="L871" s="1">
        <f>((((bot_orders[[#This Row],[uTime]]/ 1000)+3*3600) / 86400) + DATE(1970,1,1))</f>
        <v>45760.639286122685</v>
      </c>
      <c r="M871" t="s">
        <v>34</v>
      </c>
      <c r="N871" t="s">
        <v>28</v>
      </c>
      <c r="O871" t="s">
        <v>35</v>
      </c>
      <c r="P871">
        <v>3.6960000000000002</v>
      </c>
      <c r="Q871" t="s">
        <v>36</v>
      </c>
      <c r="R871" t="s">
        <v>37</v>
      </c>
      <c r="S871">
        <v>0.52500000000000002</v>
      </c>
      <c r="T871">
        <v>0.52500000000000002</v>
      </c>
      <c r="U871">
        <v>3.6960000000000002</v>
      </c>
      <c r="V871">
        <v>-1.55232E-3</v>
      </c>
      <c r="W871" t="s">
        <v>38</v>
      </c>
      <c r="X871" s="4">
        <f>IF(bot_orders[[#This Row],[side]]="sell", bot_orders[[#This Row],[accFillSz]]*bot_orders[[#This Row],[avgPx]] + bot_orders[[#This Row],[fee]], -bot_orders[[#This Row],[accFillSz]]*bot_orders[[#This Row],[avgPx]])</f>
        <v>1.9388476800000001</v>
      </c>
      <c r="Y871" s="4">
        <f>IF(bot_orders[[#This Row],[side]]="buy", bot_orders[[#This Row],[accFillSz]] + bot_orders[[#This Row],[fee]], -bot_orders[[#This Row],[accFillSz]])</f>
        <v>-3.6960000000000002</v>
      </c>
      <c r="Z871" s="4">
        <f>IF(bot_orders[[#This Row],[side]]="sell",bot_orders[[#This Row],[accFillSz]]*bot_orders[[#This Row],[avgPx]]+bot_orders[[#This Row],[fee]], 0)</f>
        <v>1.9388476800000001</v>
      </c>
      <c r="AA871" s="4">
        <f>IF(bot_orders[[#This Row],[side]]="sell",-bot_orders[[#This Row],[accFillSz]],bot_orders[[#This Row],[accFillSz]]+bot_orders[[#This Row],[fee]])</f>
        <v>-3.6960000000000002</v>
      </c>
      <c r="AB871">
        <v>0</v>
      </c>
      <c r="AC871" t="s">
        <v>39</v>
      </c>
      <c r="AD871">
        <v>0</v>
      </c>
      <c r="AE871" t="s">
        <v>40</v>
      </c>
      <c r="AF871" t="s">
        <v>41</v>
      </c>
      <c r="AG871" t="s">
        <v>42</v>
      </c>
      <c r="AH871" t="s">
        <v>28</v>
      </c>
      <c r="AI871">
        <v>-3.6960000000000002</v>
      </c>
      <c r="AJ871">
        <v>1.9388476800000001</v>
      </c>
    </row>
    <row r="872" spans="1:36" x14ac:dyDescent="0.3">
      <c r="A872">
        <v>869</v>
      </c>
      <c r="B872" t="s">
        <v>307</v>
      </c>
      <c r="C872" t="s">
        <v>28</v>
      </c>
      <c r="D872" t="s">
        <v>29</v>
      </c>
      <c r="E872" t="s">
        <v>30</v>
      </c>
      <c r="F872" t="s">
        <v>31</v>
      </c>
      <c r="G872" t="s">
        <v>3054</v>
      </c>
      <c r="H872" t="s">
        <v>3055</v>
      </c>
      <c r="I872" s="4" t="s">
        <v>3056</v>
      </c>
      <c r="J872" s="1">
        <f>((((bot_orders[[#This Row],[cTime]]/ 1000)+3*3600) / 86400) + DATE(1970,1,1))</f>
        <v>45760.63928614583</v>
      </c>
      <c r="K872" s="4" t="s">
        <v>3057</v>
      </c>
      <c r="L872" s="1">
        <f>((((bot_orders[[#This Row],[uTime]]/ 1000)+3*3600) / 86400) + DATE(1970,1,1))</f>
        <v>45760.639411261574</v>
      </c>
      <c r="M872" t="s">
        <v>34</v>
      </c>
      <c r="N872" t="s">
        <v>28</v>
      </c>
      <c r="O872" t="s">
        <v>35</v>
      </c>
      <c r="P872">
        <v>3.6989999999999998</v>
      </c>
      <c r="Q872" t="s">
        <v>36</v>
      </c>
      <c r="R872" t="s">
        <v>55</v>
      </c>
      <c r="S872">
        <v>0.52249999999999996</v>
      </c>
      <c r="T872">
        <v>0.52249999999999996</v>
      </c>
      <c r="U872">
        <v>3.6989999999999998</v>
      </c>
      <c r="V872">
        <v>-2.9591999999999999E-3</v>
      </c>
      <c r="W872" t="s">
        <v>39</v>
      </c>
      <c r="X872" s="4">
        <f>IF(bot_orders[[#This Row],[side]]="sell", bot_orders[[#This Row],[accFillSz]]*bot_orders[[#This Row],[avgPx]] + bot_orders[[#This Row],[fee]], -bot_orders[[#This Row],[accFillSz]]*bot_orders[[#This Row],[avgPx]])</f>
        <v>-1.9327274999999997</v>
      </c>
      <c r="Y872" s="4">
        <f>IF(bot_orders[[#This Row],[side]]="buy", bot_orders[[#This Row],[accFillSz]] + bot_orders[[#This Row],[fee]], -bot_orders[[#This Row],[accFillSz]])</f>
        <v>3.6960408</v>
      </c>
      <c r="Z872" s="4">
        <f>IF(bot_orders[[#This Row],[side]]="sell",bot_orders[[#This Row],[accFillSz]]*bot_orders[[#This Row],[avgPx]]+bot_orders[[#This Row],[fee]], 0)</f>
        <v>0</v>
      </c>
      <c r="AA872" s="4">
        <f>IF(bot_orders[[#This Row],[side]]="sell",-bot_orders[[#This Row],[accFillSz]],bot_orders[[#This Row],[accFillSz]]+bot_orders[[#This Row],[fee]])</f>
        <v>3.6960408</v>
      </c>
      <c r="AB872">
        <v>0</v>
      </c>
      <c r="AC872" t="s">
        <v>38</v>
      </c>
      <c r="AD872">
        <v>0</v>
      </c>
      <c r="AE872" t="s">
        <v>40</v>
      </c>
      <c r="AF872" t="s">
        <v>41</v>
      </c>
      <c r="AG872" t="s">
        <v>42</v>
      </c>
      <c r="AH872" t="s">
        <v>28</v>
      </c>
      <c r="AI872">
        <v>3.6960408</v>
      </c>
      <c r="AJ872">
        <v>-1.9327274999999999</v>
      </c>
    </row>
    <row r="873" spans="1:36" x14ac:dyDescent="0.3">
      <c r="A873">
        <v>870</v>
      </c>
      <c r="B873" t="s">
        <v>307</v>
      </c>
      <c r="C873" t="s">
        <v>28</v>
      </c>
      <c r="D873" t="s">
        <v>29</v>
      </c>
      <c r="E873" t="s">
        <v>30</v>
      </c>
      <c r="F873" t="s">
        <v>31</v>
      </c>
      <c r="G873" t="s">
        <v>3058</v>
      </c>
      <c r="H873" t="s">
        <v>3059</v>
      </c>
      <c r="I873" s="4" t="s">
        <v>3060</v>
      </c>
      <c r="J873" s="1">
        <f>((((bot_orders[[#This Row],[cTime]]/ 1000)+3*3600) / 86400) + DATE(1970,1,1))</f>
        <v>45760.653718182868</v>
      </c>
      <c r="K873" s="4" t="s">
        <v>3061</v>
      </c>
      <c r="L873" s="1">
        <f>((((bot_orders[[#This Row],[uTime]]/ 1000)+3*3600) / 86400) + DATE(1970,1,1))</f>
        <v>45760.661642013889</v>
      </c>
      <c r="M873" t="s">
        <v>34</v>
      </c>
      <c r="N873" t="s">
        <v>28</v>
      </c>
      <c r="O873" t="s">
        <v>35</v>
      </c>
      <c r="P873">
        <v>3.6930000000000001</v>
      </c>
      <c r="Q873" t="s">
        <v>36</v>
      </c>
      <c r="R873" t="s">
        <v>37</v>
      </c>
      <c r="S873">
        <v>0.51749999999999996</v>
      </c>
      <c r="T873">
        <v>0.51749999999999996</v>
      </c>
      <c r="U873">
        <v>3.6930000000000001</v>
      </c>
      <c r="V873">
        <v>-1.528902E-3</v>
      </c>
      <c r="W873" t="s">
        <v>38</v>
      </c>
      <c r="X873" s="4">
        <f>IF(bot_orders[[#This Row],[side]]="sell", bot_orders[[#This Row],[accFillSz]]*bot_orders[[#This Row],[avgPx]] + bot_orders[[#This Row],[fee]], -bot_orders[[#This Row],[accFillSz]]*bot_orders[[#This Row],[avgPx]])</f>
        <v>1.9095985979999999</v>
      </c>
      <c r="Y873" s="4">
        <f>IF(bot_orders[[#This Row],[side]]="buy", bot_orders[[#This Row],[accFillSz]] + bot_orders[[#This Row],[fee]], -bot_orders[[#This Row],[accFillSz]])</f>
        <v>-3.6930000000000001</v>
      </c>
      <c r="Z873" s="4">
        <f>IF(bot_orders[[#This Row],[side]]="sell",bot_orders[[#This Row],[accFillSz]]*bot_orders[[#This Row],[avgPx]]+bot_orders[[#This Row],[fee]], 0)</f>
        <v>1.9095985979999999</v>
      </c>
      <c r="AA873" s="4">
        <f>IF(bot_orders[[#This Row],[side]]="sell",-bot_orders[[#This Row],[accFillSz]],bot_orders[[#This Row],[accFillSz]]+bot_orders[[#This Row],[fee]])</f>
        <v>-3.6930000000000001</v>
      </c>
      <c r="AB873">
        <v>0</v>
      </c>
      <c r="AC873" t="s">
        <v>39</v>
      </c>
      <c r="AD873">
        <v>0</v>
      </c>
      <c r="AE873" t="s">
        <v>40</v>
      </c>
      <c r="AF873" t="s">
        <v>41</v>
      </c>
      <c r="AG873" t="s">
        <v>42</v>
      </c>
      <c r="AH873" t="s">
        <v>28</v>
      </c>
      <c r="AI873">
        <v>-3.6930000000000001</v>
      </c>
      <c r="AJ873">
        <v>1.9095986</v>
      </c>
    </row>
    <row r="874" spans="1:36" x14ac:dyDescent="0.3">
      <c r="A874">
        <v>871</v>
      </c>
      <c r="B874" t="s">
        <v>307</v>
      </c>
      <c r="C874" t="s">
        <v>28</v>
      </c>
      <c r="D874" t="s">
        <v>29</v>
      </c>
      <c r="E874" t="s">
        <v>30</v>
      </c>
      <c r="F874" t="s">
        <v>31</v>
      </c>
      <c r="G874" t="s">
        <v>3062</v>
      </c>
      <c r="H874" t="s">
        <v>3063</v>
      </c>
      <c r="I874" s="4" t="s">
        <v>3060</v>
      </c>
      <c r="J874" s="1">
        <f>((((bot_orders[[#This Row],[cTime]]/ 1000)+3*3600) / 86400) + DATE(1970,1,1))</f>
        <v>45760.653718182868</v>
      </c>
      <c r="K874" s="4" t="s">
        <v>3064</v>
      </c>
      <c r="L874" s="1">
        <f>((((bot_orders[[#This Row],[uTime]]/ 1000)+3*3600) / 86400) + DATE(1970,1,1))</f>
        <v>45760.660657245375</v>
      </c>
      <c r="M874" t="s">
        <v>34</v>
      </c>
      <c r="N874" t="s">
        <v>28</v>
      </c>
      <c r="O874" t="s">
        <v>35</v>
      </c>
      <c r="P874">
        <v>3.6930000000000001</v>
      </c>
      <c r="Q874" t="s">
        <v>36</v>
      </c>
      <c r="R874" t="s">
        <v>37</v>
      </c>
      <c r="S874">
        <v>0.51500000000000001</v>
      </c>
      <c r="T874">
        <v>0.51500000000000001</v>
      </c>
      <c r="U874">
        <v>3.6930000000000001</v>
      </c>
      <c r="V874">
        <v>-1.5215160000000001E-3</v>
      </c>
      <c r="W874" t="s">
        <v>38</v>
      </c>
      <c r="X874" s="4">
        <f>IF(bot_orders[[#This Row],[side]]="sell", bot_orders[[#This Row],[accFillSz]]*bot_orders[[#This Row],[avgPx]] + bot_orders[[#This Row],[fee]], -bot_orders[[#This Row],[accFillSz]]*bot_orders[[#This Row],[avgPx]])</f>
        <v>1.9003734840000002</v>
      </c>
      <c r="Y874" s="4">
        <f>IF(bot_orders[[#This Row],[side]]="buy", bot_orders[[#This Row],[accFillSz]] + bot_orders[[#This Row],[fee]], -bot_orders[[#This Row],[accFillSz]])</f>
        <v>-3.6930000000000001</v>
      </c>
      <c r="Z874" s="4">
        <f>IF(bot_orders[[#This Row],[side]]="sell",bot_orders[[#This Row],[accFillSz]]*bot_orders[[#This Row],[avgPx]]+bot_orders[[#This Row],[fee]], 0)</f>
        <v>1.9003734840000002</v>
      </c>
      <c r="AA874" s="4">
        <f>IF(bot_orders[[#This Row],[side]]="sell",-bot_orders[[#This Row],[accFillSz]],bot_orders[[#This Row],[accFillSz]]+bot_orders[[#This Row],[fee]])</f>
        <v>-3.6930000000000001</v>
      </c>
      <c r="AB874">
        <v>0</v>
      </c>
      <c r="AC874" t="s">
        <v>39</v>
      </c>
      <c r="AD874">
        <v>0</v>
      </c>
      <c r="AE874" t="s">
        <v>40</v>
      </c>
      <c r="AF874" t="s">
        <v>41</v>
      </c>
      <c r="AG874" t="s">
        <v>42</v>
      </c>
      <c r="AH874" t="s">
        <v>28</v>
      </c>
      <c r="AI874">
        <v>-3.6930000000000001</v>
      </c>
      <c r="AJ874">
        <v>1.9003734800000001</v>
      </c>
    </row>
    <row r="875" spans="1:36" x14ac:dyDescent="0.3">
      <c r="A875">
        <v>872</v>
      </c>
      <c r="B875" t="s">
        <v>307</v>
      </c>
      <c r="C875" t="s">
        <v>28</v>
      </c>
      <c r="D875" t="s">
        <v>29</v>
      </c>
      <c r="E875" t="s">
        <v>30</v>
      </c>
      <c r="F875" t="s">
        <v>31</v>
      </c>
      <c r="G875" t="s">
        <v>3065</v>
      </c>
      <c r="H875" t="s">
        <v>3066</v>
      </c>
      <c r="I875" s="4" t="s">
        <v>3060</v>
      </c>
      <c r="J875" s="1">
        <f>((((bot_orders[[#This Row],[cTime]]/ 1000)+3*3600) / 86400) + DATE(1970,1,1))</f>
        <v>45760.653718182868</v>
      </c>
      <c r="K875" s="4" t="s">
        <v>3067</v>
      </c>
      <c r="L875" s="1">
        <f>((((bot_orders[[#This Row],[uTime]]/ 1000)+3*3600) / 86400) + DATE(1970,1,1))</f>
        <v>45760.653804479167</v>
      </c>
      <c r="M875" t="s">
        <v>34</v>
      </c>
      <c r="N875" t="s">
        <v>28</v>
      </c>
      <c r="O875" t="s">
        <v>35</v>
      </c>
      <c r="P875">
        <v>3.6930000000000001</v>
      </c>
      <c r="Q875" t="s">
        <v>36</v>
      </c>
      <c r="R875" t="s">
        <v>37</v>
      </c>
      <c r="S875">
        <v>0.51249999999999996</v>
      </c>
      <c r="T875">
        <v>0.51249999999999996</v>
      </c>
      <c r="U875">
        <v>3.6930000000000001</v>
      </c>
      <c r="V875">
        <v>-1.51413E-3</v>
      </c>
      <c r="W875" t="s">
        <v>38</v>
      </c>
      <c r="X875" s="4">
        <f>IF(bot_orders[[#This Row],[side]]="sell", bot_orders[[#This Row],[accFillSz]]*bot_orders[[#This Row],[avgPx]] + bot_orders[[#This Row],[fee]], -bot_orders[[#This Row],[accFillSz]]*bot_orders[[#This Row],[avgPx]])</f>
        <v>1.89114837</v>
      </c>
      <c r="Y875" s="4">
        <f>IF(bot_orders[[#This Row],[side]]="buy", bot_orders[[#This Row],[accFillSz]] + bot_orders[[#This Row],[fee]], -bot_orders[[#This Row],[accFillSz]])</f>
        <v>-3.6930000000000001</v>
      </c>
      <c r="Z875" s="4">
        <f>IF(bot_orders[[#This Row],[side]]="sell",bot_orders[[#This Row],[accFillSz]]*bot_orders[[#This Row],[avgPx]]+bot_orders[[#This Row],[fee]], 0)</f>
        <v>1.89114837</v>
      </c>
      <c r="AA875" s="4">
        <f>IF(bot_orders[[#This Row],[side]]="sell",-bot_orders[[#This Row],[accFillSz]],bot_orders[[#This Row],[accFillSz]]+bot_orders[[#This Row],[fee]])</f>
        <v>-3.6930000000000001</v>
      </c>
      <c r="AB875">
        <v>0</v>
      </c>
      <c r="AC875" t="s">
        <v>39</v>
      </c>
      <c r="AD875">
        <v>0</v>
      </c>
      <c r="AE875" t="s">
        <v>40</v>
      </c>
      <c r="AF875" t="s">
        <v>41</v>
      </c>
      <c r="AG875" t="s">
        <v>42</v>
      </c>
      <c r="AH875" t="s">
        <v>28</v>
      </c>
      <c r="AI875">
        <v>-3.6930000000000001</v>
      </c>
      <c r="AJ875">
        <v>1.89114837</v>
      </c>
    </row>
    <row r="876" spans="1:36" x14ac:dyDescent="0.3">
      <c r="A876">
        <v>873</v>
      </c>
      <c r="B876" t="s">
        <v>307</v>
      </c>
      <c r="C876" t="s">
        <v>28</v>
      </c>
      <c r="D876" t="s">
        <v>29</v>
      </c>
      <c r="E876" t="s">
        <v>30</v>
      </c>
      <c r="F876" t="s">
        <v>31</v>
      </c>
      <c r="G876" t="s">
        <v>3068</v>
      </c>
      <c r="H876" t="s">
        <v>3069</v>
      </c>
      <c r="I876" s="4" t="s">
        <v>3060</v>
      </c>
      <c r="J876" s="1">
        <f>((((bot_orders[[#This Row],[cTime]]/ 1000)+3*3600) / 86400) + DATE(1970,1,1))</f>
        <v>45760.653718182868</v>
      </c>
      <c r="K876" s="4" t="s">
        <v>3070</v>
      </c>
      <c r="L876" s="1">
        <f>((((bot_orders[[#This Row],[uTime]]/ 1000)+3*3600) / 86400) + DATE(1970,1,1))</f>
        <v>45760.653718240741</v>
      </c>
      <c r="M876" t="s">
        <v>34</v>
      </c>
      <c r="N876" t="s">
        <v>28</v>
      </c>
      <c r="O876" t="s">
        <v>35</v>
      </c>
      <c r="P876">
        <v>3.6930000000000001</v>
      </c>
      <c r="Q876" t="s">
        <v>36</v>
      </c>
      <c r="R876" t="s">
        <v>37</v>
      </c>
      <c r="S876">
        <v>0.51</v>
      </c>
      <c r="T876">
        <v>0.5121</v>
      </c>
      <c r="U876">
        <v>3.6930000000000001</v>
      </c>
      <c r="V876">
        <v>-1.8911853E-3</v>
      </c>
      <c r="W876" t="s">
        <v>38</v>
      </c>
      <c r="X876" s="4">
        <f>IF(bot_orders[[#This Row],[side]]="sell", bot_orders[[#This Row],[accFillSz]]*bot_orders[[#This Row],[avgPx]] + bot_orders[[#This Row],[fee]], -bot_orders[[#This Row],[accFillSz]]*bot_orders[[#This Row],[avgPx]])</f>
        <v>1.8892941147</v>
      </c>
      <c r="Y876" s="4">
        <f>IF(bot_orders[[#This Row],[side]]="buy", bot_orders[[#This Row],[accFillSz]] + bot_orders[[#This Row],[fee]], -bot_orders[[#This Row],[accFillSz]])</f>
        <v>-3.6930000000000001</v>
      </c>
      <c r="Z876" s="4">
        <f>IF(bot_orders[[#This Row],[side]]="sell",bot_orders[[#This Row],[accFillSz]]*bot_orders[[#This Row],[avgPx]]+bot_orders[[#This Row],[fee]], 0)</f>
        <v>1.8892941147</v>
      </c>
      <c r="AA876" s="4">
        <f>IF(bot_orders[[#This Row],[side]]="sell",-bot_orders[[#This Row],[accFillSz]],bot_orders[[#This Row],[accFillSz]]+bot_orders[[#This Row],[fee]])</f>
        <v>-3.6930000000000001</v>
      </c>
      <c r="AB876">
        <v>0</v>
      </c>
      <c r="AC876" t="s">
        <v>39</v>
      </c>
      <c r="AD876">
        <v>0</v>
      </c>
      <c r="AE876" t="s">
        <v>40</v>
      </c>
      <c r="AF876" t="s">
        <v>41</v>
      </c>
      <c r="AG876" t="s">
        <v>42</v>
      </c>
      <c r="AH876" t="s">
        <v>28</v>
      </c>
      <c r="AI876">
        <v>-3.6930000000000001</v>
      </c>
      <c r="AJ876">
        <v>1.88929411</v>
      </c>
    </row>
    <row r="877" spans="1:36" x14ac:dyDescent="0.3">
      <c r="A877">
        <v>874</v>
      </c>
      <c r="B877" t="s">
        <v>307</v>
      </c>
      <c r="C877" t="s">
        <v>28</v>
      </c>
      <c r="D877" t="s">
        <v>29</v>
      </c>
      <c r="E877" t="s">
        <v>30</v>
      </c>
      <c r="F877" t="s">
        <v>31</v>
      </c>
      <c r="G877" t="s">
        <v>3071</v>
      </c>
      <c r="H877" t="s">
        <v>3072</v>
      </c>
      <c r="I877" s="4" t="s">
        <v>3060</v>
      </c>
      <c r="J877" s="1">
        <f>((((bot_orders[[#This Row],[cTime]]/ 1000)+3*3600) / 86400) + DATE(1970,1,1))</f>
        <v>45760.653718182868</v>
      </c>
      <c r="K877" s="4" t="s">
        <v>3073</v>
      </c>
      <c r="L877" s="1">
        <f>((((bot_orders[[#This Row],[uTime]]/ 1000)+3*3600) / 86400) + DATE(1970,1,1))</f>
        <v>45760.772617673611</v>
      </c>
      <c r="M877" t="s">
        <v>34</v>
      </c>
      <c r="N877" t="s">
        <v>28</v>
      </c>
      <c r="O877" t="s">
        <v>35</v>
      </c>
      <c r="P877">
        <v>3.6930000000000001</v>
      </c>
      <c r="Q877" t="s">
        <v>36</v>
      </c>
      <c r="R877" t="s">
        <v>55</v>
      </c>
      <c r="S877">
        <v>0.50249999999999995</v>
      </c>
      <c r="T877">
        <v>0.50249999999999995</v>
      </c>
      <c r="U877">
        <v>3.6930000000000001</v>
      </c>
      <c r="V877">
        <v>-2.9543999999999998E-3</v>
      </c>
      <c r="W877" t="s">
        <v>39</v>
      </c>
      <c r="X877" s="4">
        <f>IF(bot_orders[[#This Row],[side]]="sell", bot_orders[[#This Row],[accFillSz]]*bot_orders[[#This Row],[avgPx]] + bot_orders[[#This Row],[fee]], -bot_orders[[#This Row],[accFillSz]]*bot_orders[[#This Row],[avgPx]])</f>
        <v>-1.8557324999999998</v>
      </c>
      <c r="Y877" s="4">
        <f>IF(bot_orders[[#This Row],[side]]="buy", bot_orders[[#This Row],[accFillSz]] + bot_orders[[#This Row],[fee]], -bot_orders[[#This Row],[accFillSz]])</f>
        <v>3.6900455999999999</v>
      </c>
      <c r="Z877" s="4">
        <f>IF(bot_orders[[#This Row],[side]]="sell",bot_orders[[#This Row],[accFillSz]]*bot_orders[[#This Row],[avgPx]]+bot_orders[[#This Row],[fee]], 0)</f>
        <v>0</v>
      </c>
      <c r="AA877" s="4">
        <f>IF(bot_orders[[#This Row],[side]]="sell",-bot_orders[[#This Row],[accFillSz]],bot_orders[[#This Row],[accFillSz]]+bot_orders[[#This Row],[fee]])</f>
        <v>3.6900455999999999</v>
      </c>
      <c r="AB877">
        <v>0</v>
      </c>
      <c r="AC877" t="s">
        <v>38</v>
      </c>
      <c r="AD877">
        <v>0</v>
      </c>
      <c r="AE877" t="s">
        <v>40</v>
      </c>
      <c r="AF877" t="s">
        <v>41</v>
      </c>
      <c r="AG877" t="s">
        <v>42</v>
      </c>
      <c r="AH877" t="s">
        <v>28</v>
      </c>
      <c r="AI877">
        <v>3.6900455999999999</v>
      </c>
      <c r="AJ877">
        <v>-1.8557325</v>
      </c>
    </row>
    <row r="878" spans="1:36" x14ac:dyDescent="0.3">
      <c r="A878">
        <v>875</v>
      </c>
      <c r="B878" t="s">
        <v>307</v>
      </c>
      <c r="C878" t="s">
        <v>28</v>
      </c>
      <c r="D878" t="s">
        <v>29</v>
      </c>
      <c r="E878" t="s">
        <v>30</v>
      </c>
      <c r="F878" t="s">
        <v>31</v>
      </c>
      <c r="G878" t="s">
        <v>3074</v>
      </c>
      <c r="H878" t="s">
        <v>3075</v>
      </c>
      <c r="I878" s="4" t="s">
        <v>3060</v>
      </c>
      <c r="J878" s="1">
        <f>((((bot_orders[[#This Row],[cTime]]/ 1000)+3*3600) / 86400) + DATE(1970,1,1))</f>
        <v>45760.653718182868</v>
      </c>
      <c r="K878" s="4" t="s">
        <v>3076</v>
      </c>
      <c r="L878" s="1">
        <f>((((bot_orders[[#This Row],[uTime]]/ 1000)+3*3600) / 86400) + DATE(1970,1,1))</f>
        <v>45760.70432049768</v>
      </c>
      <c r="M878" t="s">
        <v>34</v>
      </c>
      <c r="N878" t="s">
        <v>28</v>
      </c>
      <c r="O878" t="s">
        <v>35</v>
      </c>
      <c r="P878">
        <v>3.6930000000000001</v>
      </c>
      <c r="Q878" t="s">
        <v>36</v>
      </c>
      <c r="R878" t="s">
        <v>55</v>
      </c>
      <c r="S878">
        <v>0.505</v>
      </c>
      <c r="T878">
        <v>0.505</v>
      </c>
      <c r="U878">
        <v>3.6930000000000001</v>
      </c>
      <c r="V878">
        <v>-2.9543999999999998E-3</v>
      </c>
      <c r="W878" t="s">
        <v>39</v>
      </c>
      <c r="X878" s="4">
        <f>IF(bot_orders[[#This Row],[side]]="sell", bot_orders[[#This Row],[accFillSz]]*bot_orders[[#This Row],[avgPx]] + bot_orders[[#This Row],[fee]], -bot_orders[[#This Row],[accFillSz]]*bot_orders[[#This Row],[avgPx]])</f>
        <v>-1.864965</v>
      </c>
      <c r="Y878" s="4">
        <f>IF(bot_orders[[#This Row],[side]]="buy", bot_orders[[#This Row],[accFillSz]] + bot_orders[[#This Row],[fee]], -bot_orders[[#This Row],[accFillSz]])</f>
        <v>3.6900455999999999</v>
      </c>
      <c r="Z878" s="4">
        <f>IF(bot_orders[[#This Row],[side]]="sell",bot_orders[[#This Row],[accFillSz]]*bot_orders[[#This Row],[avgPx]]+bot_orders[[#This Row],[fee]], 0)</f>
        <v>0</v>
      </c>
      <c r="AA878" s="4">
        <f>IF(bot_orders[[#This Row],[side]]="sell",-bot_orders[[#This Row],[accFillSz]],bot_orders[[#This Row],[accFillSz]]+bot_orders[[#This Row],[fee]])</f>
        <v>3.6900455999999999</v>
      </c>
      <c r="AB878">
        <v>0</v>
      </c>
      <c r="AC878" t="s">
        <v>38</v>
      </c>
      <c r="AD878">
        <v>0</v>
      </c>
      <c r="AE878" t="s">
        <v>40</v>
      </c>
      <c r="AF878" t="s">
        <v>41</v>
      </c>
      <c r="AG878" t="s">
        <v>42</v>
      </c>
      <c r="AH878" t="s">
        <v>28</v>
      </c>
      <c r="AI878">
        <v>3.6900455999999999</v>
      </c>
      <c r="AJ878">
        <v>-1.864965</v>
      </c>
    </row>
    <row r="879" spans="1:36" x14ac:dyDescent="0.3">
      <c r="A879">
        <v>876</v>
      </c>
      <c r="B879" t="s">
        <v>307</v>
      </c>
      <c r="C879" t="s">
        <v>28</v>
      </c>
      <c r="D879" t="s">
        <v>29</v>
      </c>
      <c r="E879" t="s">
        <v>30</v>
      </c>
      <c r="F879" t="s">
        <v>31</v>
      </c>
      <c r="G879" t="s">
        <v>3068</v>
      </c>
      <c r="H879" t="s">
        <v>3077</v>
      </c>
      <c r="I879" s="4" t="s">
        <v>3078</v>
      </c>
      <c r="J879" s="1">
        <f>((((bot_orders[[#This Row],[cTime]]/ 1000)+3*3600) / 86400) + DATE(1970,1,1))</f>
        <v>45760.653718263886</v>
      </c>
      <c r="K879" s="4" t="s">
        <v>3079</v>
      </c>
      <c r="L879" s="1">
        <f>((((bot_orders[[#This Row],[uTime]]/ 1000)+3*3600) / 86400) + DATE(1970,1,1))</f>
        <v>45760.702060821757</v>
      </c>
      <c r="M879" t="s">
        <v>34</v>
      </c>
      <c r="N879" t="s">
        <v>28</v>
      </c>
      <c r="O879" t="s">
        <v>35</v>
      </c>
      <c r="P879">
        <v>3.6930000000000001</v>
      </c>
      <c r="Q879" t="s">
        <v>36</v>
      </c>
      <c r="R879" t="s">
        <v>55</v>
      </c>
      <c r="S879">
        <v>0.50749999999999995</v>
      </c>
      <c r="T879">
        <v>0.50749999999999995</v>
      </c>
      <c r="U879">
        <v>3.6930000000000001</v>
      </c>
      <c r="V879">
        <v>-2.9543999999999998E-3</v>
      </c>
      <c r="W879" t="s">
        <v>39</v>
      </c>
      <c r="X879" s="4">
        <f>IF(bot_orders[[#This Row],[side]]="sell", bot_orders[[#This Row],[accFillSz]]*bot_orders[[#This Row],[avgPx]] + bot_orders[[#This Row],[fee]], -bot_orders[[#This Row],[accFillSz]]*bot_orders[[#This Row],[avgPx]])</f>
        <v>-1.8741975</v>
      </c>
      <c r="Y879" s="4">
        <f>IF(bot_orders[[#This Row],[side]]="buy", bot_orders[[#This Row],[accFillSz]] + bot_orders[[#This Row],[fee]], -bot_orders[[#This Row],[accFillSz]])</f>
        <v>3.6900455999999999</v>
      </c>
      <c r="Z879" s="4">
        <f>IF(bot_orders[[#This Row],[side]]="sell",bot_orders[[#This Row],[accFillSz]]*bot_orders[[#This Row],[avgPx]]+bot_orders[[#This Row],[fee]], 0)</f>
        <v>0</v>
      </c>
      <c r="AA879" s="4">
        <f>IF(bot_orders[[#This Row],[side]]="sell",-bot_orders[[#This Row],[accFillSz]],bot_orders[[#This Row],[accFillSz]]+bot_orders[[#This Row],[fee]])</f>
        <v>3.6900455999999999</v>
      </c>
      <c r="AB879">
        <v>0</v>
      </c>
      <c r="AC879" t="s">
        <v>38</v>
      </c>
      <c r="AD879">
        <v>0</v>
      </c>
      <c r="AE879" t="s">
        <v>40</v>
      </c>
      <c r="AF879" t="s">
        <v>41</v>
      </c>
      <c r="AG879" t="s">
        <v>42</v>
      </c>
      <c r="AH879" t="s">
        <v>28</v>
      </c>
      <c r="AI879">
        <v>3.6900455999999999</v>
      </c>
      <c r="AJ879">
        <v>-1.8741975</v>
      </c>
    </row>
    <row r="880" spans="1:36" x14ac:dyDescent="0.3">
      <c r="A880">
        <v>877</v>
      </c>
      <c r="B880" t="s">
        <v>307</v>
      </c>
      <c r="C880" t="s">
        <v>28</v>
      </c>
      <c r="D880" t="s">
        <v>29</v>
      </c>
      <c r="E880" t="s">
        <v>30</v>
      </c>
      <c r="F880" t="s">
        <v>31</v>
      </c>
      <c r="G880" t="s">
        <v>3065</v>
      </c>
      <c r="H880" t="s">
        <v>3080</v>
      </c>
      <c r="I880" s="4" t="s">
        <v>3081</v>
      </c>
      <c r="J880" s="1">
        <f>((((bot_orders[[#This Row],[cTime]]/ 1000)+3*3600) / 86400) + DATE(1970,1,1))</f>
        <v>45760.653804502319</v>
      </c>
      <c r="K880" s="4" t="s">
        <v>3082</v>
      </c>
      <c r="L880" s="1">
        <f>((((bot_orders[[#This Row],[uTime]]/ 1000)+3*3600) / 86400) + DATE(1970,1,1))</f>
        <v>45760.698022708333</v>
      </c>
      <c r="M880" t="s">
        <v>34</v>
      </c>
      <c r="N880" t="s">
        <v>28</v>
      </c>
      <c r="O880" t="s">
        <v>35</v>
      </c>
      <c r="P880">
        <v>3.6930000000000001</v>
      </c>
      <c r="Q880" t="s">
        <v>36</v>
      </c>
      <c r="R880" t="s">
        <v>55</v>
      </c>
      <c r="S880">
        <v>0.51</v>
      </c>
      <c r="T880">
        <v>0.51</v>
      </c>
      <c r="U880">
        <v>3.6930000000000001</v>
      </c>
      <c r="V880">
        <v>-2.9543999999999998E-3</v>
      </c>
      <c r="W880" t="s">
        <v>39</v>
      </c>
      <c r="X880" s="4">
        <f>IF(bot_orders[[#This Row],[side]]="sell", bot_orders[[#This Row],[accFillSz]]*bot_orders[[#This Row],[avgPx]] + bot_orders[[#This Row],[fee]], -bot_orders[[#This Row],[accFillSz]]*bot_orders[[#This Row],[avgPx]])</f>
        <v>-1.8834300000000002</v>
      </c>
      <c r="Y880" s="4">
        <f>IF(bot_orders[[#This Row],[side]]="buy", bot_orders[[#This Row],[accFillSz]] + bot_orders[[#This Row],[fee]], -bot_orders[[#This Row],[accFillSz]])</f>
        <v>3.6900455999999999</v>
      </c>
      <c r="Z880" s="4">
        <f>IF(bot_orders[[#This Row],[side]]="sell",bot_orders[[#This Row],[accFillSz]]*bot_orders[[#This Row],[avgPx]]+bot_orders[[#This Row],[fee]], 0)</f>
        <v>0</v>
      </c>
      <c r="AA880" s="4">
        <f>IF(bot_orders[[#This Row],[side]]="sell",-bot_orders[[#This Row],[accFillSz]],bot_orders[[#This Row],[accFillSz]]+bot_orders[[#This Row],[fee]])</f>
        <v>3.6900455999999999</v>
      </c>
      <c r="AB880">
        <v>0</v>
      </c>
      <c r="AC880" t="s">
        <v>38</v>
      </c>
      <c r="AD880">
        <v>0</v>
      </c>
      <c r="AE880" t="s">
        <v>40</v>
      </c>
      <c r="AF880" t="s">
        <v>41</v>
      </c>
      <c r="AG880" t="s">
        <v>42</v>
      </c>
      <c r="AH880" t="s">
        <v>28</v>
      </c>
      <c r="AI880">
        <v>3.6900455999999999</v>
      </c>
      <c r="AJ880">
        <v>-1.8834299999999999</v>
      </c>
    </row>
    <row r="881" spans="1:36" x14ac:dyDescent="0.3">
      <c r="A881">
        <v>878</v>
      </c>
      <c r="B881" t="s">
        <v>307</v>
      </c>
      <c r="C881" t="s">
        <v>28</v>
      </c>
      <c r="D881" t="s">
        <v>29</v>
      </c>
      <c r="E881" t="s">
        <v>30</v>
      </c>
      <c r="F881" t="s">
        <v>31</v>
      </c>
      <c r="G881" t="s">
        <v>3062</v>
      </c>
      <c r="H881" t="s">
        <v>3083</v>
      </c>
      <c r="I881" s="4" t="s">
        <v>3084</v>
      </c>
      <c r="J881" s="1">
        <f>((((bot_orders[[#This Row],[cTime]]/ 1000)+3*3600) / 86400) + DATE(1970,1,1))</f>
        <v>45760.66065726852</v>
      </c>
      <c r="K881" s="4" t="s">
        <v>3085</v>
      </c>
      <c r="L881" s="1">
        <f>((((bot_orders[[#This Row],[uTime]]/ 1000)+3*3600) / 86400) + DATE(1970,1,1))</f>
        <v>45760.683762824076</v>
      </c>
      <c r="M881" t="s">
        <v>34</v>
      </c>
      <c r="N881" t="s">
        <v>28</v>
      </c>
      <c r="O881" t="s">
        <v>35</v>
      </c>
      <c r="P881">
        <v>3.6930000000000001</v>
      </c>
      <c r="Q881" t="s">
        <v>36</v>
      </c>
      <c r="R881" t="s">
        <v>55</v>
      </c>
      <c r="S881">
        <v>0.51249999999999996</v>
      </c>
      <c r="T881">
        <v>0.51249999999999996</v>
      </c>
      <c r="U881">
        <v>3.6930000000000001</v>
      </c>
      <c r="V881">
        <v>-2.9543999999999998E-3</v>
      </c>
      <c r="W881" t="s">
        <v>39</v>
      </c>
      <c r="X881" s="4">
        <f>IF(bot_orders[[#This Row],[side]]="sell", bot_orders[[#This Row],[accFillSz]]*bot_orders[[#This Row],[avgPx]] + bot_orders[[#This Row],[fee]], -bot_orders[[#This Row],[accFillSz]]*bot_orders[[#This Row],[avgPx]])</f>
        <v>-1.8926624999999999</v>
      </c>
      <c r="Y881" s="4">
        <f>IF(bot_orders[[#This Row],[side]]="buy", bot_orders[[#This Row],[accFillSz]] + bot_orders[[#This Row],[fee]], -bot_orders[[#This Row],[accFillSz]])</f>
        <v>3.6900455999999999</v>
      </c>
      <c r="Z881" s="4">
        <f>IF(bot_orders[[#This Row],[side]]="sell",bot_orders[[#This Row],[accFillSz]]*bot_orders[[#This Row],[avgPx]]+bot_orders[[#This Row],[fee]], 0)</f>
        <v>0</v>
      </c>
      <c r="AA881" s="4">
        <f>IF(bot_orders[[#This Row],[side]]="sell",-bot_orders[[#This Row],[accFillSz]],bot_orders[[#This Row],[accFillSz]]+bot_orders[[#This Row],[fee]])</f>
        <v>3.6900455999999999</v>
      </c>
      <c r="AB881">
        <v>0</v>
      </c>
      <c r="AC881" t="s">
        <v>38</v>
      </c>
      <c r="AD881">
        <v>0</v>
      </c>
      <c r="AE881" t="s">
        <v>40</v>
      </c>
      <c r="AF881" t="s">
        <v>41</v>
      </c>
      <c r="AG881" t="s">
        <v>42</v>
      </c>
      <c r="AH881" t="s">
        <v>28</v>
      </c>
      <c r="AI881">
        <v>3.6900455999999999</v>
      </c>
      <c r="AJ881">
        <v>-1.8926624999999999</v>
      </c>
    </row>
    <row r="882" spans="1:36" x14ac:dyDescent="0.3">
      <c r="A882">
        <v>879</v>
      </c>
      <c r="B882" t="s">
        <v>307</v>
      </c>
      <c r="C882" t="s">
        <v>28</v>
      </c>
      <c r="D882" t="s">
        <v>29</v>
      </c>
      <c r="E882" t="s">
        <v>30</v>
      </c>
      <c r="F882" t="s">
        <v>31</v>
      </c>
      <c r="G882" t="s">
        <v>3058</v>
      </c>
      <c r="H882" t="s">
        <v>3086</v>
      </c>
      <c r="I882" s="4" t="s">
        <v>3087</v>
      </c>
      <c r="J882" s="1">
        <f>((((bot_orders[[#This Row],[cTime]]/ 1000)+3*3600) / 86400) + DATE(1970,1,1))</f>
        <v>45760.661642025465</v>
      </c>
      <c r="K882" s="4" t="s">
        <v>3088</v>
      </c>
      <c r="L882" s="1">
        <f>((((bot_orders[[#This Row],[uTime]]/ 1000)+3*3600) / 86400) + DATE(1970,1,1))</f>
        <v>45760.679467372684</v>
      </c>
      <c r="M882" t="s">
        <v>34</v>
      </c>
      <c r="N882" t="s">
        <v>28</v>
      </c>
      <c r="O882" t="s">
        <v>35</v>
      </c>
      <c r="P882">
        <v>3.6930000000000001</v>
      </c>
      <c r="Q882" t="s">
        <v>36</v>
      </c>
      <c r="R882" t="s">
        <v>55</v>
      </c>
      <c r="S882">
        <v>0.51500000000000001</v>
      </c>
      <c r="T882">
        <v>0.51500000000000001</v>
      </c>
      <c r="U882">
        <v>3.6930000000000001</v>
      </c>
      <c r="V882">
        <v>-2.9543999999999998E-3</v>
      </c>
      <c r="W882" t="s">
        <v>39</v>
      </c>
      <c r="X882" s="4">
        <f>IF(bot_orders[[#This Row],[side]]="sell", bot_orders[[#This Row],[accFillSz]]*bot_orders[[#This Row],[avgPx]] + bot_orders[[#This Row],[fee]], -bot_orders[[#This Row],[accFillSz]]*bot_orders[[#This Row],[avgPx]])</f>
        <v>-1.9018950000000001</v>
      </c>
      <c r="Y882" s="4">
        <f>IF(bot_orders[[#This Row],[side]]="buy", bot_orders[[#This Row],[accFillSz]] + bot_orders[[#This Row],[fee]], -bot_orders[[#This Row],[accFillSz]])</f>
        <v>3.6900455999999999</v>
      </c>
      <c r="Z882" s="4">
        <f>IF(bot_orders[[#This Row],[side]]="sell",bot_orders[[#This Row],[accFillSz]]*bot_orders[[#This Row],[avgPx]]+bot_orders[[#This Row],[fee]], 0)</f>
        <v>0</v>
      </c>
      <c r="AA882" s="4">
        <f>IF(bot_orders[[#This Row],[side]]="sell",-bot_orders[[#This Row],[accFillSz]],bot_orders[[#This Row],[accFillSz]]+bot_orders[[#This Row],[fee]])</f>
        <v>3.6900455999999999</v>
      </c>
      <c r="AB882">
        <v>0</v>
      </c>
      <c r="AC882" t="s">
        <v>38</v>
      </c>
      <c r="AD882">
        <v>0</v>
      </c>
      <c r="AE882" t="s">
        <v>40</v>
      </c>
      <c r="AF882" t="s">
        <v>41</v>
      </c>
      <c r="AG882" t="s">
        <v>42</v>
      </c>
      <c r="AH882" t="s">
        <v>28</v>
      </c>
      <c r="AI882">
        <v>3.6900455999999999</v>
      </c>
      <c r="AJ882">
        <v>-1.9018949999999999</v>
      </c>
    </row>
    <row r="883" spans="1:36" x14ac:dyDescent="0.3">
      <c r="A883">
        <v>880</v>
      </c>
      <c r="B883" t="s">
        <v>307</v>
      </c>
      <c r="C883" t="s">
        <v>28</v>
      </c>
      <c r="D883" t="s">
        <v>29</v>
      </c>
      <c r="E883" t="s">
        <v>30</v>
      </c>
      <c r="F883" t="s">
        <v>31</v>
      </c>
      <c r="G883" t="s">
        <v>3089</v>
      </c>
      <c r="H883" t="s">
        <v>3090</v>
      </c>
      <c r="I883" s="4" t="s">
        <v>3091</v>
      </c>
      <c r="J883" s="1">
        <f>((((bot_orders[[#This Row],[cTime]]/ 1000)+3*3600) / 86400) + DATE(1970,1,1))</f>
        <v>45760.679467395836</v>
      </c>
      <c r="K883" s="4" t="s">
        <v>3092</v>
      </c>
      <c r="L883" s="1">
        <f>((((bot_orders[[#This Row],[uTime]]/ 1000)+3*3600) / 86400) + DATE(1970,1,1))</f>
        <v>45760.688605046293</v>
      </c>
      <c r="M883" t="s">
        <v>34</v>
      </c>
      <c r="N883" t="s">
        <v>28</v>
      </c>
      <c r="O883" t="s">
        <v>35</v>
      </c>
      <c r="P883">
        <v>3.69</v>
      </c>
      <c r="Q883" t="s">
        <v>36</v>
      </c>
      <c r="R883" t="s">
        <v>37</v>
      </c>
      <c r="S883">
        <v>0.51749999999999996</v>
      </c>
      <c r="T883">
        <v>0.51749999999999996</v>
      </c>
      <c r="U883">
        <v>3.69</v>
      </c>
      <c r="V883">
        <v>-1.5276599999999999E-3</v>
      </c>
      <c r="W883" t="s">
        <v>38</v>
      </c>
      <c r="X883" s="4">
        <f>IF(bot_orders[[#This Row],[side]]="sell", bot_orders[[#This Row],[accFillSz]]*bot_orders[[#This Row],[avgPx]] + bot_orders[[#This Row],[fee]], -bot_orders[[#This Row],[accFillSz]]*bot_orders[[#This Row],[avgPx]])</f>
        <v>1.9080473399999998</v>
      </c>
      <c r="Y883" s="4">
        <f>IF(bot_orders[[#This Row],[side]]="buy", bot_orders[[#This Row],[accFillSz]] + bot_orders[[#This Row],[fee]], -bot_orders[[#This Row],[accFillSz]])</f>
        <v>-3.69</v>
      </c>
      <c r="Z883" s="4">
        <f>IF(bot_orders[[#This Row],[side]]="sell",bot_orders[[#This Row],[accFillSz]]*bot_orders[[#This Row],[avgPx]]+bot_orders[[#This Row],[fee]], 0)</f>
        <v>1.9080473399999998</v>
      </c>
      <c r="AA883" s="4">
        <f>IF(bot_orders[[#This Row],[side]]="sell",-bot_orders[[#This Row],[accFillSz]],bot_orders[[#This Row],[accFillSz]]+bot_orders[[#This Row],[fee]])</f>
        <v>-3.69</v>
      </c>
      <c r="AB883">
        <v>0</v>
      </c>
      <c r="AC883" t="s">
        <v>39</v>
      </c>
      <c r="AD883">
        <v>0</v>
      </c>
      <c r="AE883" t="s">
        <v>40</v>
      </c>
      <c r="AF883" t="s">
        <v>41</v>
      </c>
      <c r="AG883" t="s">
        <v>42</v>
      </c>
      <c r="AH883" t="s">
        <v>28</v>
      </c>
      <c r="AI883">
        <v>-3.69</v>
      </c>
      <c r="AJ883">
        <v>1.90804734</v>
      </c>
    </row>
    <row r="884" spans="1:36" x14ac:dyDescent="0.3">
      <c r="A884">
        <v>881</v>
      </c>
      <c r="B884" t="s">
        <v>307</v>
      </c>
      <c r="C884" t="s">
        <v>28</v>
      </c>
      <c r="D884" t="s">
        <v>29</v>
      </c>
      <c r="E884" t="s">
        <v>30</v>
      </c>
      <c r="F884" t="s">
        <v>31</v>
      </c>
      <c r="G884" t="s">
        <v>3093</v>
      </c>
      <c r="H884" t="s">
        <v>3094</v>
      </c>
      <c r="I884" s="4" t="s">
        <v>3095</v>
      </c>
      <c r="J884" s="1">
        <f>((((bot_orders[[#This Row],[cTime]]/ 1000)+3*3600) / 86400) + DATE(1970,1,1))</f>
        <v>45760.68376284722</v>
      </c>
      <c r="K884" s="4" t="s">
        <v>3096</v>
      </c>
      <c r="L884" s="1">
        <f>((((bot_orders[[#This Row],[uTime]]/ 1000)+3*3600) / 86400) + DATE(1970,1,1))</f>
        <v>45760.68710620371</v>
      </c>
      <c r="M884" t="s">
        <v>34</v>
      </c>
      <c r="N884" t="s">
        <v>28</v>
      </c>
      <c r="O884" t="s">
        <v>35</v>
      </c>
      <c r="P884">
        <v>3.69</v>
      </c>
      <c r="Q884" t="s">
        <v>36</v>
      </c>
      <c r="R884" t="s">
        <v>37</v>
      </c>
      <c r="S884">
        <v>0.51500000000000001</v>
      </c>
      <c r="T884">
        <v>0.51500000000000001</v>
      </c>
      <c r="U884">
        <v>3.69</v>
      </c>
      <c r="V884">
        <v>-1.5202799999999999E-3</v>
      </c>
      <c r="W884" t="s">
        <v>38</v>
      </c>
      <c r="X884" s="4">
        <f>IF(bot_orders[[#This Row],[side]]="sell", bot_orders[[#This Row],[accFillSz]]*bot_orders[[#This Row],[avgPx]] + bot_orders[[#This Row],[fee]], -bot_orders[[#This Row],[accFillSz]]*bot_orders[[#This Row],[avgPx]])</f>
        <v>1.8988297199999999</v>
      </c>
      <c r="Y884" s="4">
        <f>IF(bot_orders[[#This Row],[side]]="buy", bot_orders[[#This Row],[accFillSz]] + bot_orders[[#This Row],[fee]], -bot_orders[[#This Row],[accFillSz]])</f>
        <v>-3.69</v>
      </c>
      <c r="Z884" s="4">
        <f>IF(bot_orders[[#This Row],[side]]="sell",bot_orders[[#This Row],[accFillSz]]*bot_orders[[#This Row],[avgPx]]+bot_orders[[#This Row],[fee]], 0)</f>
        <v>1.8988297199999999</v>
      </c>
      <c r="AA884" s="4">
        <f>IF(bot_orders[[#This Row],[side]]="sell",-bot_orders[[#This Row],[accFillSz]],bot_orders[[#This Row],[accFillSz]]+bot_orders[[#This Row],[fee]])</f>
        <v>-3.69</v>
      </c>
      <c r="AB884">
        <v>0</v>
      </c>
      <c r="AC884" t="s">
        <v>39</v>
      </c>
      <c r="AD884">
        <v>0</v>
      </c>
      <c r="AE884" t="s">
        <v>40</v>
      </c>
      <c r="AF884" t="s">
        <v>41</v>
      </c>
      <c r="AG884" t="s">
        <v>42</v>
      </c>
      <c r="AH884" t="s">
        <v>28</v>
      </c>
      <c r="AI884">
        <v>-3.69</v>
      </c>
      <c r="AJ884">
        <v>1.8988297199999999</v>
      </c>
    </row>
    <row r="885" spans="1:36" x14ac:dyDescent="0.3">
      <c r="A885">
        <v>882</v>
      </c>
      <c r="B885" t="s">
        <v>307</v>
      </c>
      <c r="C885" t="s">
        <v>28</v>
      </c>
      <c r="D885" t="s">
        <v>29</v>
      </c>
      <c r="E885" t="s">
        <v>30</v>
      </c>
      <c r="F885" t="s">
        <v>31</v>
      </c>
      <c r="G885" t="s">
        <v>3093</v>
      </c>
      <c r="H885" t="s">
        <v>3097</v>
      </c>
      <c r="I885" s="4" t="s">
        <v>3098</v>
      </c>
      <c r="J885" s="1">
        <f>((((bot_orders[[#This Row],[cTime]]/ 1000)+3*3600) / 86400) + DATE(1970,1,1))</f>
        <v>45760.687106226847</v>
      </c>
      <c r="K885" s="4" t="s">
        <v>3099</v>
      </c>
      <c r="L885" s="1">
        <f>((((bot_orders[[#This Row],[uTime]]/ 1000)+3*3600) / 86400) + DATE(1970,1,1))</f>
        <v>45760.696610625004</v>
      </c>
      <c r="M885" t="s">
        <v>34</v>
      </c>
      <c r="N885" t="s">
        <v>28</v>
      </c>
      <c r="O885" t="s">
        <v>35</v>
      </c>
      <c r="P885">
        <v>3.6930000000000001</v>
      </c>
      <c r="Q885" t="s">
        <v>36</v>
      </c>
      <c r="R885" t="s">
        <v>55</v>
      </c>
      <c r="S885">
        <v>0.51249999999999996</v>
      </c>
      <c r="T885">
        <v>0.51249999999999996</v>
      </c>
      <c r="U885">
        <v>3.6930000000000001</v>
      </c>
      <c r="V885">
        <v>-2.9543999999999998E-3</v>
      </c>
      <c r="W885" t="s">
        <v>39</v>
      </c>
      <c r="X885" s="4">
        <f>IF(bot_orders[[#This Row],[side]]="sell", bot_orders[[#This Row],[accFillSz]]*bot_orders[[#This Row],[avgPx]] + bot_orders[[#This Row],[fee]], -bot_orders[[#This Row],[accFillSz]]*bot_orders[[#This Row],[avgPx]])</f>
        <v>-1.8926624999999999</v>
      </c>
      <c r="Y885" s="4">
        <f>IF(bot_orders[[#This Row],[side]]="buy", bot_orders[[#This Row],[accFillSz]] + bot_orders[[#This Row],[fee]], -bot_orders[[#This Row],[accFillSz]])</f>
        <v>3.6900455999999999</v>
      </c>
      <c r="Z885" s="4">
        <f>IF(bot_orders[[#This Row],[side]]="sell",bot_orders[[#This Row],[accFillSz]]*bot_orders[[#This Row],[avgPx]]+bot_orders[[#This Row],[fee]], 0)</f>
        <v>0</v>
      </c>
      <c r="AA885" s="4">
        <f>IF(bot_orders[[#This Row],[side]]="sell",-bot_orders[[#This Row],[accFillSz]],bot_orders[[#This Row],[accFillSz]]+bot_orders[[#This Row],[fee]])</f>
        <v>3.6900455999999999</v>
      </c>
      <c r="AB885">
        <v>0</v>
      </c>
      <c r="AC885" t="s">
        <v>38</v>
      </c>
      <c r="AD885">
        <v>0</v>
      </c>
      <c r="AE885" t="s">
        <v>40</v>
      </c>
      <c r="AF885" t="s">
        <v>41</v>
      </c>
      <c r="AG885" t="s">
        <v>42</v>
      </c>
      <c r="AH885" t="s">
        <v>28</v>
      </c>
      <c r="AI885">
        <v>3.6900455999999999</v>
      </c>
      <c r="AJ885">
        <v>-1.8926624999999999</v>
      </c>
    </row>
    <row r="886" spans="1:36" x14ac:dyDescent="0.3">
      <c r="A886">
        <v>883</v>
      </c>
      <c r="B886" t="s">
        <v>307</v>
      </c>
      <c r="C886" t="s">
        <v>28</v>
      </c>
      <c r="D886" t="s">
        <v>29</v>
      </c>
      <c r="E886" t="s">
        <v>30</v>
      </c>
      <c r="F886" t="s">
        <v>31</v>
      </c>
      <c r="G886" t="s">
        <v>3089</v>
      </c>
      <c r="H886" t="s">
        <v>3100</v>
      </c>
      <c r="I886" s="4" t="s">
        <v>3101</v>
      </c>
      <c r="J886" s="1">
        <f>((((bot_orders[[#This Row],[cTime]]/ 1000)+3*3600) / 86400) + DATE(1970,1,1))</f>
        <v>45760.688605069445</v>
      </c>
      <c r="K886" s="4" t="s">
        <v>3102</v>
      </c>
      <c r="L886" s="1">
        <f>((((bot_orders[[#This Row],[uTime]]/ 1000)+3*3600) / 86400) + DATE(1970,1,1))</f>
        <v>45760.689141458337</v>
      </c>
      <c r="M886" t="s">
        <v>34</v>
      </c>
      <c r="N886" t="s">
        <v>28</v>
      </c>
      <c r="O886" t="s">
        <v>35</v>
      </c>
      <c r="P886">
        <v>3.6930000000000001</v>
      </c>
      <c r="Q886" t="s">
        <v>36</v>
      </c>
      <c r="R886" t="s">
        <v>55</v>
      </c>
      <c r="S886">
        <v>0.51500000000000001</v>
      </c>
      <c r="T886">
        <v>0.51500000000000001</v>
      </c>
      <c r="U886">
        <v>3.6930000000000001</v>
      </c>
      <c r="V886">
        <v>-2.9543999999999998E-3</v>
      </c>
      <c r="W886" t="s">
        <v>39</v>
      </c>
      <c r="X886" s="4">
        <f>IF(bot_orders[[#This Row],[side]]="sell", bot_orders[[#This Row],[accFillSz]]*bot_orders[[#This Row],[avgPx]] + bot_orders[[#This Row],[fee]], -bot_orders[[#This Row],[accFillSz]]*bot_orders[[#This Row],[avgPx]])</f>
        <v>-1.9018950000000001</v>
      </c>
      <c r="Y886" s="4">
        <f>IF(bot_orders[[#This Row],[side]]="buy", bot_orders[[#This Row],[accFillSz]] + bot_orders[[#This Row],[fee]], -bot_orders[[#This Row],[accFillSz]])</f>
        <v>3.6900455999999999</v>
      </c>
      <c r="Z886" s="4">
        <f>IF(bot_orders[[#This Row],[side]]="sell",bot_orders[[#This Row],[accFillSz]]*bot_orders[[#This Row],[avgPx]]+bot_orders[[#This Row],[fee]], 0)</f>
        <v>0</v>
      </c>
      <c r="AA886" s="4">
        <f>IF(bot_orders[[#This Row],[side]]="sell",-bot_orders[[#This Row],[accFillSz]],bot_orders[[#This Row],[accFillSz]]+bot_orders[[#This Row],[fee]])</f>
        <v>3.6900455999999999</v>
      </c>
      <c r="AB886">
        <v>0</v>
      </c>
      <c r="AC886" t="s">
        <v>38</v>
      </c>
      <c r="AD886">
        <v>0</v>
      </c>
      <c r="AE886" t="s">
        <v>40</v>
      </c>
      <c r="AF886" t="s">
        <v>41</v>
      </c>
      <c r="AG886" t="s">
        <v>42</v>
      </c>
      <c r="AH886" t="s">
        <v>28</v>
      </c>
      <c r="AI886">
        <v>3.6900455999999999</v>
      </c>
      <c r="AJ886">
        <v>-1.9018949999999999</v>
      </c>
    </row>
    <row r="887" spans="1:36" x14ac:dyDescent="0.3">
      <c r="A887">
        <v>884</v>
      </c>
      <c r="B887" t="s">
        <v>307</v>
      </c>
      <c r="C887" t="s">
        <v>28</v>
      </c>
      <c r="D887" t="s">
        <v>29</v>
      </c>
      <c r="E887" t="s">
        <v>30</v>
      </c>
      <c r="F887" t="s">
        <v>31</v>
      </c>
      <c r="G887" t="s">
        <v>3103</v>
      </c>
      <c r="H887" t="s">
        <v>3104</v>
      </c>
      <c r="I887" s="4" t="s">
        <v>3105</v>
      </c>
      <c r="J887" s="1">
        <f>((((bot_orders[[#This Row],[cTime]]/ 1000)+3*3600) / 86400) + DATE(1970,1,1))</f>
        <v>45760.689141469906</v>
      </c>
      <c r="K887" s="4" t="s">
        <v>3106</v>
      </c>
      <c r="L887" s="1">
        <f>((((bot_orders[[#This Row],[uTime]]/ 1000)+3*3600) / 86400) + DATE(1970,1,1))</f>
        <v>45760.689543587963</v>
      </c>
      <c r="M887" t="s">
        <v>34</v>
      </c>
      <c r="N887" t="s">
        <v>28</v>
      </c>
      <c r="O887" t="s">
        <v>35</v>
      </c>
      <c r="P887">
        <v>3.69</v>
      </c>
      <c r="Q887" t="s">
        <v>36</v>
      </c>
      <c r="R887" t="s">
        <v>37</v>
      </c>
      <c r="S887">
        <v>0.51749999999999996</v>
      </c>
      <c r="T887">
        <v>0.51749999999999996</v>
      </c>
      <c r="U887">
        <v>3.69</v>
      </c>
      <c r="V887">
        <v>-1.5276599999999999E-3</v>
      </c>
      <c r="W887" t="s">
        <v>38</v>
      </c>
      <c r="X887" s="4">
        <f>IF(bot_orders[[#This Row],[side]]="sell", bot_orders[[#This Row],[accFillSz]]*bot_orders[[#This Row],[avgPx]] + bot_orders[[#This Row],[fee]], -bot_orders[[#This Row],[accFillSz]]*bot_orders[[#This Row],[avgPx]])</f>
        <v>1.9080473399999998</v>
      </c>
      <c r="Y887" s="4">
        <f>IF(bot_orders[[#This Row],[side]]="buy", bot_orders[[#This Row],[accFillSz]] + bot_orders[[#This Row],[fee]], -bot_orders[[#This Row],[accFillSz]])</f>
        <v>-3.69</v>
      </c>
      <c r="Z887" s="4">
        <f>IF(bot_orders[[#This Row],[side]]="sell",bot_orders[[#This Row],[accFillSz]]*bot_orders[[#This Row],[avgPx]]+bot_orders[[#This Row],[fee]], 0)</f>
        <v>1.9080473399999998</v>
      </c>
      <c r="AA887" s="4">
        <f>IF(bot_orders[[#This Row],[side]]="sell",-bot_orders[[#This Row],[accFillSz]],bot_orders[[#This Row],[accFillSz]]+bot_orders[[#This Row],[fee]])</f>
        <v>-3.69</v>
      </c>
      <c r="AB887">
        <v>0</v>
      </c>
      <c r="AC887" t="s">
        <v>39</v>
      </c>
      <c r="AD887">
        <v>0</v>
      </c>
      <c r="AE887" t="s">
        <v>40</v>
      </c>
      <c r="AF887" t="s">
        <v>41</v>
      </c>
      <c r="AG887" t="s">
        <v>42</v>
      </c>
      <c r="AH887" t="s">
        <v>28</v>
      </c>
      <c r="AI887">
        <v>-3.69</v>
      </c>
      <c r="AJ887">
        <v>1.90804734</v>
      </c>
    </row>
    <row r="888" spans="1:36" x14ac:dyDescent="0.3">
      <c r="A888">
        <v>885</v>
      </c>
      <c r="B888" t="s">
        <v>307</v>
      </c>
      <c r="C888" t="s">
        <v>28</v>
      </c>
      <c r="D888" t="s">
        <v>29</v>
      </c>
      <c r="E888" t="s">
        <v>30</v>
      </c>
      <c r="F888" t="s">
        <v>31</v>
      </c>
      <c r="G888" t="s">
        <v>3103</v>
      </c>
      <c r="H888" t="s">
        <v>3107</v>
      </c>
      <c r="I888" s="4" t="s">
        <v>3108</v>
      </c>
      <c r="J888" s="1">
        <f>((((bot_orders[[#This Row],[cTime]]/ 1000)+3*3600) / 86400) + DATE(1970,1,1))</f>
        <v>45760.689543611108</v>
      </c>
      <c r="K888" s="4" t="s">
        <v>3109</v>
      </c>
      <c r="L888" s="1">
        <f>((((bot_orders[[#This Row],[uTime]]/ 1000)+3*3600) / 86400) + DATE(1970,1,1))</f>
        <v>45760.692014513887</v>
      </c>
      <c r="M888" t="s">
        <v>34</v>
      </c>
      <c r="N888" t="s">
        <v>28</v>
      </c>
      <c r="O888" t="s">
        <v>35</v>
      </c>
      <c r="P888">
        <v>3.6930000000000001</v>
      </c>
      <c r="Q888" t="s">
        <v>36</v>
      </c>
      <c r="R888" t="s">
        <v>55</v>
      </c>
      <c r="S888">
        <v>0.51500000000000001</v>
      </c>
      <c r="T888">
        <v>0.51500000000000001</v>
      </c>
      <c r="U888">
        <v>3.6930000000000001</v>
      </c>
      <c r="V888">
        <v>-2.9543999999999998E-3</v>
      </c>
      <c r="W888" t="s">
        <v>39</v>
      </c>
      <c r="X888" s="4">
        <f>IF(bot_orders[[#This Row],[side]]="sell", bot_orders[[#This Row],[accFillSz]]*bot_orders[[#This Row],[avgPx]] + bot_orders[[#This Row],[fee]], -bot_orders[[#This Row],[accFillSz]]*bot_orders[[#This Row],[avgPx]])</f>
        <v>-1.9018950000000001</v>
      </c>
      <c r="Y888" s="4">
        <f>IF(bot_orders[[#This Row],[side]]="buy", bot_orders[[#This Row],[accFillSz]] + bot_orders[[#This Row],[fee]], -bot_orders[[#This Row],[accFillSz]])</f>
        <v>3.6900455999999999</v>
      </c>
      <c r="Z888" s="4">
        <f>IF(bot_orders[[#This Row],[side]]="sell",bot_orders[[#This Row],[accFillSz]]*bot_orders[[#This Row],[avgPx]]+bot_orders[[#This Row],[fee]], 0)</f>
        <v>0</v>
      </c>
      <c r="AA888" s="4">
        <f>IF(bot_orders[[#This Row],[side]]="sell",-bot_orders[[#This Row],[accFillSz]],bot_orders[[#This Row],[accFillSz]]+bot_orders[[#This Row],[fee]])</f>
        <v>3.6900455999999999</v>
      </c>
      <c r="AB888">
        <v>0</v>
      </c>
      <c r="AC888" t="s">
        <v>38</v>
      </c>
      <c r="AD888">
        <v>0</v>
      </c>
      <c r="AE888" t="s">
        <v>40</v>
      </c>
      <c r="AF888" t="s">
        <v>41</v>
      </c>
      <c r="AG888" t="s">
        <v>42</v>
      </c>
      <c r="AH888" t="s">
        <v>28</v>
      </c>
      <c r="AI888">
        <v>3.6900455999999999</v>
      </c>
      <c r="AJ888">
        <v>-1.9018949999999999</v>
      </c>
    </row>
    <row r="889" spans="1:36" x14ac:dyDescent="0.3">
      <c r="A889">
        <v>886</v>
      </c>
      <c r="B889" t="s">
        <v>307</v>
      </c>
      <c r="C889" t="s">
        <v>28</v>
      </c>
      <c r="D889" t="s">
        <v>29</v>
      </c>
      <c r="E889" t="s">
        <v>30</v>
      </c>
      <c r="F889" t="s">
        <v>31</v>
      </c>
      <c r="G889" t="s">
        <v>3110</v>
      </c>
      <c r="H889" t="s">
        <v>3111</v>
      </c>
      <c r="I889" s="4" t="s">
        <v>3112</v>
      </c>
      <c r="J889" s="1">
        <f>((((bot_orders[[#This Row],[cTime]]/ 1000)+3*3600) / 86400) + DATE(1970,1,1))</f>
        <v>45760.692014537039</v>
      </c>
      <c r="K889" s="4" t="s">
        <v>3113</v>
      </c>
      <c r="L889" s="1">
        <f>((((bot_orders[[#This Row],[uTime]]/ 1000)+3*3600) / 86400) + DATE(1970,1,1))</f>
        <v>45760.694099398148</v>
      </c>
      <c r="M889" t="s">
        <v>34</v>
      </c>
      <c r="N889" t="s">
        <v>28</v>
      </c>
      <c r="O889" t="s">
        <v>35</v>
      </c>
      <c r="P889">
        <v>3.69</v>
      </c>
      <c r="Q889" t="s">
        <v>36</v>
      </c>
      <c r="R889" t="s">
        <v>37</v>
      </c>
      <c r="S889">
        <v>0.51749999999999996</v>
      </c>
      <c r="T889">
        <v>0.51749999999999996</v>
      </c>
      <c r="U889">
        <v>3.69</v>
      </c>
      <c r="V889">
        <v>-1.5276599999999999E-3</v>
      </c>
      <c r="W889" t="s">
        <v>38</v>
      </c>
      <c r="X889" s="4">
        <f>IF(bot_orders[[#This Row],[side]]="sell", bot_orders[[#This Row],[accFillSz]]*bot_orders[[#This Row],[avgPx]] + bot_orders[[#This Row],[fee]], -bot_orders[[#This Row],[accFillSz]]*bot_orders[[#This Row],[avgPx]])</f>
        <v>1.9080473399999998</v>
      </c>
      <c r="Y889" s="4">
        <f>IF(bot_orders[[#This Row],[side]]="buy", bot_orders[[#This Row],[accFillSz]] + bot_orders[[#This Row],[fee]], -bot_orders[[#This Row],[accFillSz]])</f>
        <v>-3.69</v>
      </c>
      <c r="Z889" s="4">
        <f>IF(bot_orders[[#This Row],[side]]="sell",bot_orders[[#This Row],[accFillSz]]*bot_orders[[#This Row],[avgPx]]+bot_orders[[#This Row],[fee]], 0)</f>
        <v>1.9080473399999998</v>
      </c>
      <c r="AA889" s="4">
        <f>IF(bot_orders[[#This Row],[side]]="sell",-bot_orders[[#This Row],[accFillSz]],bot_orders[[#This Row],[accFillSz]]+bot_orders[[#This Row],[fee]])</f>
        <v>-3.69</v>
      </c>
      <c r="AB889">
        <v>0</v>
      </c>
      <c r="AC889" t="s">
        <v>39</v>
      </c>
      <c r="AD889">
        <v>0</v>
      </c>
      <c r="AE889" t="s">
        <v>40</v>
      </c>
      <c r="AF889" t="s">
        <v>41</v>
      </c>
      <c r="AG889" t="s">
        <v>42</v>
      </c>
      <c r="AH889" t="s">
        <v>28</v>
      </c>
      <c r="AI889">
        <v>-3.69</v>
      </c>
      <c r="AJ889">
        <v>1.90804734</v>
      </c>
    </row>
    <row r="890" spans="1:36" x14ac:dyDescent="0.3">
      <c r="A890">
        <v>887</v>
      </c>
      <c r="B890" t="s">
        <v>307</v>
      </c>
      <c r="C890" t="s">
        <v>28</v>
      </c>
      <c r="D890" t="s">
        <v>29</v>
      </c>
      <c r="E890" t="s">
        <v>30</v>
      </c>
      <c r="F890" t="s">
        <v>31</v>
      </c>
      <c r="G890" t="s">
        <v>3110</v>
      </c>
      <c r="H890" t="s">
        <v>3114</v>
      </c>
      <c r="I890" s="4" t="s">
        <v>3115</v>
      </c>
      <c r="J890" s="1">
        <f>((((bot_orders[[#This Row],[cTime]]/ 1000)+3*3600) / 86400) + DATE(1970,1,1))</f>
        <v>45760.694099421293</v>
      </c>
      <c r="K890" s="4" t="s">
        <v>3116</v>
      </c>
      <c r="L890" s="1">
        <f>((((bot_orders[[#This Row],[uTime]]/ 1000)+3*3600) / 86400) + DATE(1970,1,1))</f>
        <v>45760.695954386574</v>
      </c>
      <c r="M890" t="s">
        <v>34</v>
      </c>
      <c r="N890" t="s">
        <v>28</v>
      </c>
      <c r="O890" t="s">
        <v>35</v>
      </c>
      <c r="P890">
        <v>3.6930000000000001</v>
      </c>
      <c r="Q890" t="s">
        <v>36</v>
      </c>
      <c r="R890" t="s">
        <v>55</v>
      </c>
      <c r="S890">
        <v>0.51500000000000001</v>
      </c>
      <c r="T890">
        <v>0.51500000000000001</v>
      </c>
      <c r="U890">
        <v>3.6930000000000001</v>
      </c>
      <c r="V890">
        <v>-2.9543999999999998E-3</v>
      </c>
      <c r="W890" t="s">
        <v>39</v>
      </c>
      <c r="X890" s="4">
        <f>IF(bot_orders[[#This Row],[side]]="sell", bot_orders[[#This Row],[accFillSz]]*bot_orders[[#This Row],[avgPx]] + bot_orders[[#This Row],[fee]], -bot_orders[[#This Row],[accFillSz]]*bot_orders[[#This Row],[avgPx]])</f>
        <v>-1.9018950000000001</v>
      </c>
      <c r="Y890" s="4">
        <f>IF(bot_orders[[#This Row],[side]]="buy", bot_orders[[#This Row],[accFillSz]] + bot_orders[[#This Row],[fee]], -bot_orders[[#This Row],[accFillSz]])</f>
        <v>3.6900455999999999</v>
      </c>
      <c r="Z890" s="4">
        <f>IF(bot_orders[[#This Row],[side]]="sell",bot_orders[[#This Row],[accFillSz]]*bot_orders[[#This Row],[avgPx]]+bot_orders[[#This Row],[fee]], 0)</f>
        <v>0</v>
      </c>
      <c r="AA890" s="4">
        <f>IF(bot_orders[[#This Row],[side]]="sell",-bot_orders[[#This Row],[accFillSz]],bot_orders[[#This Row],[accFillSz]]+bot_orders[[#This Row],[fee]])</f>
        <v>3.6900455999999999</v>
      </c>
      <c r="AB890">
        <v>0</v>
      </c>
      <c r="AC890" t="s">
        <v>38</v>
      </c>
      <c r="AD890">
        <v>0</v>
      </c>
      <c r="AE890" t="s">
        <v>40</v>
      </c>
      <c r="AF890" t="s">
        <v>41</v>
      </c>
      <c r="AG890" t="s">
        <v>42</v>
      </c>
      <c r="AH890" t="s">
        <v>28</v>
      </c>
      <c r="AI890">
        <v>3.6900455999999999</v>
      </c>
      <c r="AJ890">
        <v>-1.9018949999999999</v>
      </c>
    </row>
    <row r="891" spans="1:36" x14ac:dyDescent="0.3">
      <c r="A891">
        <v>888</v>
      </c>
      <c r="B891" t="s">
        <v>307</v>
      </c>
      <c r="C891" t="s">
        <v>28</v>
      </c>
      <c r="D891" t="s">
        <v>29</v>
      </c>
      <c r="E891" t="s">
        <v>30</v>
      </c>
      <c r="F891" t="s">
        <v>31</v>
      </c>
      <c r="G891" t="s">
        <v>3117</v>
      </c>
      <c r="H891" t="s">
        <v>3118</v>
      </c>
      <c r="I891" s="4" t="s">
        <v>3119</v>
      </c>
      <c r="J891" s="1">
        <f>((((bot_orders[[#This Row],[cTime]]/ 1000)+3*3600) / 86400) + DATE(1970,1,1))</f>
        <v>45760.696610648149</v>
      </c>
      <c r="K891" s="4" t="s">
        <v>3120</v>
      </c>
      <c r="L891" s="1">
        <f>((((bot_orders[[#This Row],[uTime]]/ 1000)+3*3600) / 86400) + DATE(1970,1,1))</f>
        <v>45760.715826226849</v>
      </c>
      <c r="M891" t="s">
        <v>34</v>
      </c>
      <c r="N891" t="s">
        <v>28</v>
      </c>
      <c r="O891" t="s">
        <v>35</v>
      </c>
      <c r="P891">
        <v>3.69</v>
      </c>
      <c r="Q891" t="s">
        <v>36</v>
      </c>
      <c r="R891" t="s">
        <v>37</v>
      </c>
      <c r="S891">
        <v>0.51500000000000001</v>
      </c>
      <c r="T891">
        <v>0.51500000000000001</v>
      </c>
      <c r="U891">
        <v>3.69</v>
      </c>
      <c r="V891">
        <v>-1.5202799999999999E-3</v>
      </c>
      <c r="W891" t="s">
        <v>38</v>
      </c>
      <c r="X891" s="4">
        <f>IF(bot_orders[[#This Row],[side]]="sell", bot_orders[[#This Row],[accFillSz]]*bot_orders[[#This Row],[avgPx]] + bot_orders[[#This Row],[fee]], -bot_orders[[#This Row],[accFillSz]]*bot_orders[[#This Row],[avgPx]])</f>
        <v>1.8988297199999999</v>
      </c>
      <c r="Y891" s="4">
        <f>IF(bot_orders[[#This Row],[side]]="buy", bot_orders[[#This Row],[accFillSz]] + bot_orders[[#This Row],[fee]], -bot_orders[[#This Row],[accFillSz]])</f>
        <v>-3.69</v>
      </c>
      <c r="Z891" s="4">
        <f>IF(bot_orders[[#This Row],[side]]="sell",bot_orders[[#This Row],[accFillSz]]*bot_orders[[#This Row],[avgPx]]+bot_orders[[#This Row],[fee]], 0)</f>
        <v>1.8988297199999999</v>
      </c>
      <c r="AA891" s="4">
        <f>IF(bot_orders[[#This Row],[side]]="sell",-bot_orders[[#This Row],[accFillSz]],bot_orders[[#This Row],[accFillSz]]+bot_orders[[#This Row],[fee]])</f>
        <v>-3.69</v>
      </c>
      <c r="AB891">
        <v>0</v>
      </c>
      <c r="AC891" t="s">
        <v>39</v>
      </c>
      <c r="AD891">
        <v>0</v>
      </c>
      <c r="AE891" t="s">
        <v>40</v>
      </c>
      <c r="AF891" t="s">
        <v>41</v>
      </c>
      <c r="AG891" t="s">
        <v>42</v>
      </c>
      <c r="AH891" t="s">
        <v>28</v>
      </c>
      <c r="AI891">
        <v>-3.69</v>
      </c>
      <c r="AJ891">
        <v>1.8988297199999999</v>
      </c>
    </row>
    <row r="892" spans="1:36" x14ac:dyDescent="0.3">
      <c r="A892">
        <v>889</v>
      </c>
      <c r="B892" t="s">
        <v>307</v>
      </c>
      <c r="C892" t="s">
        <v>28</v>
      </c>
      <c r="D892" t="s">
        <v>29</v>
      </c>
      <c r="E892" t="s">
        <v>30</v>
      </c>
      <c r="F892" t="s">
        <v>31</v>
      </c>
      <c r="G892" t="s">
        <v>3121</v>
      </c>
      <c r="H892" t="s">
        <v>3122</v>
      </c>
      <c r="I892" s="4" t="s">
        <v>3123</v>
      </c>
      <c r="J892" s="1">
        <f>((((bot_orders[[#This Row],[cTime]]/ 1000)+3*3600) / 86400) + DATE(1970,1,1))</f>
        <v>45760.698022719909</v>
      </c>
      <c r="K892" s="4" t="s">
        <v>3124</v>
      </c>
      <c r="L892" s="1">
        <f>((((bot_orders[[#This Row],[uTime]]/ 1000)+3*3600) / 86400) + DATE(1970,1,1))</f>
        <v>45760.699552106482</v>
      </c>
      <c r="M892" t="s">
        <v>34</v>
      </c>
      <c r="N892" t="s">
        <v>28</v>
      </c>
      <c r="O892" t="s">
        <v>35</v>
      </c>
      <c r="P892">
        <v>3.69</v>
      </c>
      <c r="Q892" t="s">
        <v>36</v>
      </c>
      <c r="R892" t="s">
        <v>37</v>
      </c>
      <c r="S892">
        <v>0.51249999999999996</v>
      </c>
      <c r="T892">
        <v>0.51249999999999996</v>
      </c>
      <c r="U892">
        <v>3.69</v>
      </c>
      <c r="V892">
        <v>-1.5129E-3</v>
      </c>
      <c r="W892" t="s">
        <v>38</v>
      </c>
      <c r="X892" s="4">
        <f>IF(bot_orders[[#This Row],[side]]="sell", bot_orders[[#This Row],[accFillSz]]*bot_orders[[#This Row],[avgPx]] + bot_orders[[#This Row],[fee]], -bot_orders[[#This Row],[accFillSz]]*bot_orders[[#This Row],[avgPx]])</f>
        <v>1.8896120999999997</v>
      </c>
      <c r="Y892" s="4">
        <f>IF(bot_orders[[#This Row],[side]]="buy", bot_orders[[#This Row],[accFillSz]] + bot_orders[[#This Row],[fee]], -bot_orders[[#This Row],[accFillSz]])</f>
        <v>-3.69</v>
      </c>
      <c r="Z892" s="4">
        <f>IF(bot_orders[[#This Row],[side]]="sell",bot_orders[[#This Row],[accFillSz]]*bot_orders[[#This Row],[avgPx]]+bot_orders[[#This Row],[fee]], 0)</f>
        <v>1.8896120999999997</v>
      </c>
      <c r="AA892" s="4">
        <f>IF(bot_orders[[#This Row],[side]]="sell",-bot_orders[[#This Row],[accFillSz]],bot_orders[[#This Row],[accFillSz]]+bot_orders[[#This Row],[fee]])</f>
        <v>-3.69</v>
      </c>
      <c r="AB892">
        <v>0</v>
      </c>
      <c r="AC892" t="s">
        <v>39</v>
      </c>
      <c r="AD892">
        <v>0</v>
      </c>
      <c r="AE892" t="s">
        <v>40</v>
      </c>
      <c r="AF892" t="s">
        <v>41</v>
      </c>
      <c r="AG892" t="s">
        <v>42</v>
      </c>
      <c r="AH892" t="s">
        <v>28</v>
      </c>
      <c r="AI892">
        <v>-3.69</v>
      </c>
      <c r="AJ892">
        <v>1.8896120999999999</v>
      </c>
    </row>
    <row r="893" spans="1:36" x14ac:dyDescent="0.3">
      <c r="A893">
        <v>890</v>
      </c>
      <c r="B893" t="s">
        <v>307</v>
      </c>
      <c r="C893" t="s">
        <v>28</v>
      </c>
      <c r="D893" t="s">
        <v>29</v>
      </c>
      <c r="E893" t="s">
        <v>30</v>
      </c>
      <c r="F893" t="s">
        <v>31</v>
      </c>
      <c r="G893" t="s">
        <v>3121</v>
      </c>
      <c r="H893" t="s">
        <v>3125</v>
      </c>
      <c r="I893" s="4" t="s">
        <v>3126</v>
      </c>
      <c r="J893" s="1">
        <f>((((bot_orders[[#This Row],[cTime]]/ 1000)+3*3600) / 86400) + DATE(1970,1,1))</f>
        <v>45760.699552129627</v>
      </c>
      <c r="K893" s="4" t="s">
        <v>3127</v>
      </c>
      <c r="L893" s="1">
        <f>((((bot_orders[[#This Row],[uTime]]/ 1000)+3*3600) / 86400) + DATE(1970,1,1))</f>
        <v>45760.701911365744</v>
      </c>
      <c r="M893" t="s">
        <v>34</v>
      </c>
      <c r="N893" t="s">
        <v>28</v>
      </c>
      <c r="O893" t="s">
        <v>35</v>
      </c>
      <c r="P893">
        <v>3.6930000000000001</v>
      </c>
      <c r="Q893" t="s">
        <v>36</v>
      </c>
      <c r="R893" t="s">
        <v>55</v>
      </c>
      <c r="S893">
        <v>0.51</v>
      </c>
      <c r="T893">
        <v>0.51</v>
      </c>
      <c r="U893">
        <v>3.6930000000000001</v>
      </c>
      <c r="V893">
        <v>-2.9543999999999998E-3</v>
      </c>
      <c r="W893" t="s">
        <v>39</v>
      </c>
      <c r="X893" s="4">
        <f>IF(bot_orders[[#This Row],[side]]="sell", bot_orders[[#This Row],[accFillSz]]*bot_orders[[#This Row],[avgPx]] + bot_orders[[#This Row],[fee]], -bot_orders[[#This Row],[accFillSz]]*bot_orders[[#This Row],[avgPx]])</f>
        <v>-1.8834300000000002</v>
      </c>
      <c r="Y893" s="4">
        <f>IF(bot_orders[[#This Row],[side]]="buy", bot_orders[[#This Row],[accFillSz]] + bot_orders[[#This Row],[fee]], -bot_orders[[#This Row],[accFillSz]])</f>
        <v>3.6900455999999999</v>
      </c>
      <c r="Z893" s="4">
        <f>IF(bot_orders[[#This Row],[side]]="sell",bot_orders[[#This Row],[accFillSz]]*bot_orders[[#This Row],[avgPx]]+bot_orders[[#This Row],[fee]], 0)</f>
        <v>0</v>
      </c>
      <c r="AA893" s="4">
        <f>IF(bot_orders[[#This Row],[side]]="sell",-bot_orders[[#This Row],[accFillSz]],bot_orders[[#This Row],[accFillSz]]+bot_orders[[#This Row],[fee]])</f>
        <v>3.6900455999999999</v>
      </c>
      <c r="AB893">
        <v>0</v>
      </c>
      <c r="AC893" t="s">
        <v>38</v>
      </c>
      <c r="AD893">
        <v>0</v>
      </c>
      <c r="AE893" t="s">
        <v>40</v>
      </c>
      <c r="AF893" t="s">
        <v>41</v>
      </c>
      <c r="AG893" t="s">
        <v>42</v>
      </c>
      <c r="AH893" t="s">
        <v>28</v>
      </c>
      <c r="AI893">
        <v>3.6900455999999999</v>
      </c>
      <c r="AJ893">
        <v>-1.8834299999999999</v>
      </c>
    </row>
    <row r="894" spans="1:36" x14ac:dyDescent="0.3">
      <c r="A894">
        <v>891</v>
      </c>
      <c r="B894" t="s">
        <v>307</v>
      </c>
      <c r="C894" t="s">
        <v>28</v>
      </c>
      <c r="D894" t="s">
        <v>29</v>
      </c>
      <c r="E894" t="s">
        <v>30</v>
      </c>
      <c r="F894" t="s">
        <v>31</v>
      </c>
      <c r="G894" t="s">
        <v>3128</v>
      </c>
      <c r="H894" t="s">
        <v>3129</v>
      </c>
      <c r="I894" s="4" t="s">
        <v>3130</v>
      </c>
      <c r="J894" s="1">
        <f>((((bot_orders[[#This Row],[cTime]]/ 1000)+3*3600) / 86400) + DATE(1970,1,1))</f>
        <v>45760.701911388889</v>
      </c>
      <c r="K894" s="4" t="s">
        <v>3131</v>
      </c>
      <c r="L894" s="1">
        <f>((((bot_orders[[#This Row],[uTime]]/ 1000)+3*3600) / 86400) + DATE(1970,1,1))</f>
        <v>45760.710632615737</v>
      </c>
      <c r="M894" t="s">
        <v>34</v>
      </c>
      <c r="N894" t="s">
        <v>28</v>
      </c>
      <c r="O894" t="s">
        <v>35</v>
      </c>
      <c r="P894">
        <v>3.69</v>
      </c>
      <c r="Q894" t="s">
        <v>36</v>
      </c>
      <c r="R894" t="s">
        <v>37</v>
      </c>
      <c r="S894">
        <v>0.51249999999999996</v>
      </c>
      <c r="T894">
        <v>0.51249999999999996</v>
      </c>
      <c r="U894">
        <v>3.69</v>
      </c>
      <c r="V894">
        <v>-1.5129E-3</v>
      </c>
      <c r="W894" t="s">
        <v>38</v>
      </c>
      <c r="X894" s="4">
        <f>IF(bot_orders[[#This Row],[side]]="sell", bot_orders[[#This Row],[accFillSz]]*bot_orders[[#This Row],[avgPx]] + bot_orders[[#This Row],[fee]], -bot_orders[[#This Row],[accFillSz]]*bot_orders[[#This Row],[avgPx]])</f>
        <v>1.8896120999999997</v>
      </c>
      <c r="Y894" s="4">
        <f>IF(bot_orders[[#This Row],[side]]="buy", bot_orders[[#This Row],[accFillSz]] + bot_orders[[#This Row],[fee]], -bot_orders[[#This Row],[accFillSz]])</f>
        <v>-3.69</v>
      </c>
      <c r="Z894" s="4">
        <f>IF(bot_orders[[#This Row],[side]]="sell",bot_orders[[#This Row],[accFillSz]]*bot_orders[[#This Row],[avgPx]]+bot_orders[[#This Row],[fee]], 0)</f>
        <v>1.8896120999999997</v>
      </c>
      <c r="AA894" s="4">
        <f>IF(bot_orders[[#This Row],[side]]="sell",-bot_orders[[#This Row],[accFillSz]],bot_orders[[#This Row],[accFillSz]]+bot_orders[[#This Row],[fee]])</f>
        <v>-3.69</v>
      </c>
      <c r="AB894">
        <v>0</v>
      </c>
      <c r="AC894" t="s">
        <v>39</v>
      </c>
      <c r="AD894">
        <v>0</v>
      </c>
      <c r="AE894" t="s">
        <v>40</v>
      </c>
      <c r="AF894" t="s">
        <v>41</v>
      </c>
      <c r="AG894" t="s">
        <v>42</v>
      </c>
      <c r="AH894" t="s">
        <v>28</v>
      </c>
      <c r="AI894">
        <v>-3.69</v>
      </c>
      <c r="AJ894">
        <v>1.8896120999999999</v>
      </c>
    </row>
    <row r="895" spans="1:36" x14ac:dyDescent="0.3">
      <c r="A895">
        <v>892</v>
      </c>
      <c r="B895" t="s">
        <v>307</v>
      </c>
      <c r="C895" t="s">
        <v>28</v>
      </c>
      <c r="D895" t="s">
        <v>29</v>
      </c>
      <c r="E895" t="s">
        <v>30</v>
      </c>
      <c r="F895" t="s">
        <v>31</v>
      </c>
      <c r="G895" t="s">
        <v>3132</v>
      </c>
      <c r="H895" t="s">
        <v>3133</v>
      </c>
      <c r="I895" s="4" t="s">
        <v>3134</v>
      </c>
      <c r="J895" s="1">
        <f>((((bot_orders[[#This Row],[cTime]]/ 1000)+3*3600) / 86400) + DATE(1970,1,1))</f>
        <v>45760.702060844909</v>
      </c>
      <c r="K895" s="4" t="s">
        <v>3135</v>
      </c>
      <c r="L895" s="1">
        <f>((((bot_orders[[#This Row],[uTime]]/ 1000)+3*3600) / 86400) + DATE(1970,1,1))</f>
        <v>45760.709286076388</v>
      </c>
      <c r="M895" t="s">
        <v>34</v>
      </c>
      <c r="N895" t="s">
        <v>28</v>
      </c>
      <c r="O895" t="s">
        <v>35</v>
      </c>
      <c r="P895">
        <v>3.69</v>
      </c>
      <c r="Q895" t="s">
        <v>36</v>
      </c>
      <c r="R895" t="s">
        <v>37</v>
      </c>
      <c r="S895">
        <v>0.51</v>
      </c>
      <c r="T895">
        <v>0.51</v>
      </c>
      <c r="U895">
        <v>3.69</v>
      </c>
      <c r="V895">
        <v>-1.50552E-3</v>
      </c>
      <c r="W895" t="s">
        <v>38</v>
      </c>
      <c r="X895" s="4">
        <f>IF(bot_orders[[#This Row],[side]]="sell", bot_orders[[#This Row],[accFillSz]]*bot_orders[[#This Row],[avgPx]] + bot_orders[[#This Row],[fee]], -bot_orders[[#This Row],[accFillSz]]*bot_orders[[#This Row],[avgPx]])</f>
        <v>1.8803944799999999</v>
      </c>
      <c r="Y895" s="4">
        <f>IF(bot_orders[[#This Row],[side]]="buy", bot_orders[[#This Row],[accFillSz]] + bot_orders[[#This Row],[fee]], -bot_orders[[#This Row],[accFillSz]])</f>
        <v>-3.69</v>
      </c>
      <c r="Z895" s="4">
        <f>IF(bot_orders[[#This Row],[side]]="sell",bot_orders[[#This Row],[accFillSz]]*bot_orders[[#This Row],[avgPx]]+bot_orders[[#This Row],[fee]], 0)</f>
        <v>1.8803944799999999</v>
      </c>
      <c r="AA895" s="4">
        <f>IF(bot_orders[[#This Row],[side]]="sell",-bot_orders[[#This Row],[accFillSz]],bot_orders[[#This Row],[accFillSz]]+bot_orders[[#This Row],[fee]])</f>
        <v>-3.69</v>
      </c>
      <c r="AB895">
        <v>0</v>
      </c>
      <c r="AC895" t="s">
        <v>39</v>
      </c>
      <c r="AD895">
        <v>0</v>
      </c>
      <c r="AE895" t="s">
        <v>40</v>
      </c>
      <c r="AF895" t="s">
        <v>41</v>
      </c>
      <c r="AG895" t="s">
        <v>42</v>
      </c>
      <c r="AH895" t="s">
        <v>28</v>
      </c>
      <c r="AI895">
        <v>-3.69</v>
      </c>
      <c r="AJ895">
        <v>1.8803944800000001</v>
      </c>
    </row>
    <row r="896" spans="1:36" x14ac:dyDescent="0.3">
      <c r="A896">
        <v>893</v>
      </c>
      <c r="B896" t="s">
        <v>307</v>
      </c>
      <c r="C896" t="s">
        <v>28</v>
      </c>
      <c r="D896" t="s">
        <v>29</v>
      </c>
      <c r="E896" t="s">
        <v>30</v>
      </c>
      <c r="F896" t="s">
        <v>31</v>
      </c>
      <c r="G896" t="s">
        <v>3074</v>
      </c>
      <c r="H896" t="s">
        <v>3136</v>
      </c>
      <c r="I896" s="4" t="s">
        <v>3137</v>
      </c>
      <c r="J896" s="1">
        <f>((((bot_orders[[#This Row],[cTime]]/ 1000)+3*3600) / 86400) + DATE(1970,1,1))</f>
        <v>45760.704320509263</v>
      </c>
      <c r="K896" s="4" t="s">
        <v>3138</v>
      </c>
      <c r="L896" s="1">
        <f>((((bot_orders[[#This Row],[uTime]]/ 1000)+3*3600) / 86400) + DATE(1970,1,1))</f>
        <v>45760.707604768519</v>
      </c>
      <c r="M896" t="s">
        <v>34</v>
      </c>
      <c r="N896" t="s">
        <v>28</v>
      </c>
      <c r="O896" t="s">
        <v>35</v>
      </c>
      <c r="P896">
        <v>3.69</v>
      </c>
      <c r="Q896" t="s">
        <v>36</v>
      </c>
      <c r="R896" t="s">
        <v>37</v>
      </c>
      <c r="S896">
        <v>0.50749999999999995</v>
      </c>
      <c r="T896">
        <v>0.50749999999999995</v>
      </c>
      <c r="U896">
        <v>3.69</v>
      </c>
      <c r="V896">
        <v>-1.49814E-3</v>
      </c>
      <c r="W896" t="s">
        <v>38</v>
      </c>
      <c r="X896" s="4">
        <f>IF(bot_orders[[#This Row],[side]]="sell", bot_orders[[#This Row],[accFillSz]]*bot_orders[[#This Row],[avgPx]] + bot_orders[[#This Row],[fee]], -bot_orders[[#This Row],[accFillSz]]*bot_orders[[#This Row],[avgPx]])</f>
        <v>1.8711768599999998</v>
      </c>
      <c r="Y896" s="4">
        <f>IF(bot_orders[[#This Row],[side]]="buy", bot_orders[[#This Row],[accFillSz]] + bot_orders[[#This Row],[fee]], -bot_orders[[#This Row],[accFillSz]])</f>
        <v>-3.69</v>
      </c>
      <c r="Z896" s="4">
        <f>IF(bot_orders[[#This Row],[side]]="sell",bot_orders[[#This Row],[accFillSz]]*bot_orders[[#This Row],[avgPx]]+bot_orders[[#This Row],[fee]], 0)</f>
        <v>1.8711768599999998</v>
      </c>
      <c r="AA896" s="4">
        <f>IF(bot_orders[[#This Row],[side]]="sell",-bot_orders[[#This Row],[accFillSz]],bot_orders[[#This Row],[accFillSz]]+bot_orders[[#This Row],[fee]])</f>
        <v>-3.69</v>
      </c>
      <c r="AB896">
        <v>0</v>
      </c>
      <c r="AC896" t="s">
        <v>39</v>
      </c>
      <c r="AD896">
        <v>0</v>
      </c>
      <c r="AE896" t="s">
        <v>40</v>
      </c>
      <c r="AF896" t="s">
        <v>41</v>
      </c>
      <c r="AG896" t="s">
        <v>42</v>
      </c>
      <c r="AH896" t="s">
        <v>28</v>
      </c>
      <c r="AI896">
        <v>-3.69</v>
      </c>
      <c r="AJ896">
        <v>1.8711768600000001</v>
      </c>
    </row>
    <row r="897" spans="1:36" x14ac:dyDescent="0.3">
      <c r="A897">
        <v>894</v>
      </c>
      <c r="B897" t="s">
        <v>307</v>
      </c>
      <c r="C897" t="s">
        <v>28</v>
      </c>
      <c r="D897" t="s">
        <v>29</v>
      </c>
      <c r="E897" t="s">
        <v>30</v>
      </c>
      <c r="F897" t="s">
        <v>31</v>
      </c>
      <c r="G897" t="s">
        <v>3139</v>
      </c>
      <c r="H897" t="s">
        <v>3140</v>
      </c>
      <c r="I897" s="4" t="s">
        <v>3141</v>
      </c>
      <c r="J897" s="1">
        <f>((((bot_orders[[#This Row],[cTime]]/ 1000)+3*3600) / 86400) + DATE(1970,1,1))</f>
        <v>45760.707604791663</v>
      </c>
      <c r="K897" s="4" t="s">
        <v>3142</v>
      </c>
      <c r="L897" s="1">
        <f>((((bot_orders[[#This Row],[uTime]]/ 1000)+3*3600) / 86400) + DATE(1970,1,1))</f>
        <v>45760.729570821757</v>
      </c>
      <c r="M897" t="s">
        <v>34</v>
      </c>
      <c r="N897" t="s">
        <v>28</v>
      </c>
      <c r="O897" t="s">
        <v>35</v>
      </c>
      <c r="P897">
        <v>3.6930000000000001</v>
      </c>
      <c r="Q897" t="s">
        <v>36</v>
      </c>
      <c r="R897" t="s">
        <v>55</v>
      </c>
      <c r="S897">
        <v>0.505</v>
      </c>
      <c r="T897">
        <v>0.505</v>
      </c>
      <c r="U897">
        <v>3.6930000000000001</v>
      </c>
      <c r="V897">
        <v>-2.9543999999999998E-3</v>
      </c>
      <c r="W897" t="s">
        <v>39</v>
      </c>
      <c r="X897" s="4">
        <f>IF(bot_orders[[#This Row],[side]]="sell", bot_orders[[#This Row],[accFillSz]]*bot_orders[[#This Row],[avgPx]] + bot_orders[[#This Row],[fee]], -bot_orders[[#This Row],[accFillSz]]*bot_orders[[#This Row],[avgPx]])</f>
        <v>-1.864965</v>
      </c>
      <c r="Y897" s="4">
        <f>IF(bot_orders[[#This Row],[side]]="buy", bot_orders[[#This Row],[accFillSz]] + bot_orders[[#This Row],[fee]], -bot_orders[[#This Row],[accFillSz]])</f>
        <v>3.6900455999999999</v>
      </c>
      <c r="Z897" s="4">
        <f>IF(bot_orders[[#This Row],[side]]="sell",bot_orders[[#This Row],[accFillSz]]*bot_orders[[#This Row],[avgPx]]+bot_orders[[#This Row],[fee]], 0)</f>
        <v>0</v>
      </c>
      <c r="AA897" s="4">
        <f>IF(bot_orders[[#This Row],[side]]="sell",-bot_orders[[#This Row],[accFillSz]],bot_orders[[#This Row],[accFillSz]]+bot_orders[[#This Row],[fee]])</f>
        <v>3.6900455999999999</v>
      </c>
      <c r="AB897">
        <v>0</v>
      </c>
      <c r="AC897" t="s">
        <v>38</v>
      </c>
      <c r="AD897">
        <v>0</v>
      </c>
      <c r="AE897" t="s">
        <v>40</v>
      </c>
      <c r="AF897" t="s">
        <v>41</v>
      </c>
      <c r="AG897" t="s">
        <v>42</v>
      </c>
      <c r="AH897" t="s">
        <v>28</v>
      </c>
      <c r="AI897">
        <v>3.6900455999999999</v>
      </c>
      <c r="AJ897">
        <v>-1.864965</v>
      </c>
    </row>
    <row r="898" spans="1:36" x14ac:dyDescent="0.3">
      <c r="A898">
        <v>895</v>
      </c>
      <c r="B898" t="s">
        <v>307</v>
      </c>
      <c r="C898" t="s">
        <v>28</v>
      </c>
      <c r="D898" t="s">
        <v>29</v>
      </c>
      <c r="E898" t="s">
        <v>30</v>
      </c>
      <c r="F898" t="s">
        <v>31</v>
      </c>
      <c r="G898" t="s">
        <v>3132</v>
      </c>
      <c r="H898" t="s">
        <v>3143</v>
      </c>
      <c r="I898" s="4" t="s">
        <v>3144</v>
      </c>
      <c r="J898" s="1">
        <f>((((bot_orders[[#This Row],[cTime]]/ 1000)+3*3600) / 86400) + DATE(1970,1,1))</f>
        <v>45760.709286099533</v>
      </c>
      <c r="K898" s="4" t="s">
        <v>3145</v>
      </c>
      <c r="L898" s="1">
        <f>((((bot_orders[[#This Row],[uTime]]/ 1000)+3*3600) / 86400) + DATE(1970,1,1))</f>
        <v>45760.719817708334</v>
      </c>
      <c r="M898" t="s">
        <v>34</v>
      </c>
      <c r="N898" t="s">
        <v>28</v>
      </c>
      <c r="O898" t="s">
        <v>35</v>
      </c>
      <c r="P898">
        <v>3.6930000000000001</v>
      </c>
      <c r="Q898" t="s">
        <v>36</v>
      </c>
      <c r="R898" t="s">
        <v>55</v>
      </c>
      <c r="S898">
        <v>0.50749999999999995</v>
      </c>
      <c r="T898">
        <v>0.50749999999999995</v>
      </c>
      <c r="U898">
        <v>3.6930000000000001</v>
      </c>
      <c r="V898">
        <v>-2.9543999999999998E-3</v>
      </c>
      <c r="W898" t="s">
        <v>39</v>
      </c>
      <c r="X898" s="4">
        <f>IF(bot_orders[[#This Row],[side]]="sell", bot_orders[[#This Row],[accFillSz]]*bot_orders[[#This Row],[avgPx]] + bot_orders[[#This Row],[fee]], -bot_orders[[#This Row],[accFillSz]]*bot_orders[[#This Row],[avgPx]])</f>
        <v>-1.8741975</v>
      </c>
      <c r="Y898" s="4">
        <f>IF(bot_orders[[#This Row],[side]]="buy", bot_orders[[#This Row],[accFillSz]] + bot_orders[[#This Row],[fee]], -bot_orders[[#This Row],[accFillSz]])</f>
        <v>3.6900455999999999</v>
      </c>
      <c r="Z898" s="4">
        <f>IF(bot_orders[[#This Row],[side]]="sell",bot_orders[[#This Row],[accFillSz]]*bot_orders[[#This Row],[avgPx]]+bot_orders[[#This Row],[fee]], 0)</f>
        <v>0</v>
      </c>
      <c r="AA898" s="4">
        <f>IF(bot_orders[[#This Row],[side]]="sell",-bot_orders[[#This Row],[accFillSz]],bot_orders[[#This Row],[accFillSz]]+bot_orders[[#This Row],[fee]])</f>
        <v>3.6900455999999999</v>
      </c>
      <c r="AB898">
        <v>0</v>
      </c>
      <c r="AC898" t="s">
        <v>38</v>
      </c>
      <c r="AD898">
        <v>0</v>
      </c>
      <c r="AE898" t="s">
        <v>40</v>
      </c>
      <c r="AF898" t="s">
        <v>41</v>
      </c>
      <c r="AG898" t="s">
        <v>42</v>
      </c>
      <c r="AH898" t="s">
        <v>28</v>
      </c>
      <c r="AI898">
        <v>3.6900455999999999</v>
      </c>
      <c r="AJ898">
        <v>-1.8741975</v>
      </c>
    </row>
    <row r="899" spans="1:36" x14ac:dyDescent="0.3">
      <c r="A899">
        <v>896</v>
      </c>
      <c r="B899" t="s">
        <v>307</v>
      </c>
      <c r="C899" t="s">
        <v>28</v>
      </c>
      <c r="D899" t="s">
        <v>29</v>
      </c>
      <c r="E899" t="s">
        <v>30</v>
      </c>
      <c r="F899" t="s">
        <v>31</v>
      </c>
      <c r="G899" t="s">
        <v>3128</v>
      </c>
      <c r="H899" t="s">
        <v>3146</v>
      </c>
      <c r="I899" s="4" t="s">
        <v>3147</v>
      </c>
      <c r="J899" s="1">
        <f>((((bot_orders[[#This Row],[cTime]]/ 1000)+3*3600) / 86400) + DATE(1970,1,1))</f>
        <v>45760.710632638889</v>
      </c>
      <c r="K899" s="4" t="s">
        <v>3148</v>
      </c>
      <c r="L899" s="1">
        <f>((((bot_orders[[#This Row],[uTime]]/ 1000)+3*3600) / 86400) + DATE(1970,1,1))</f>
        <v>45760.712983993057</v>
      </c>
      <c r="M899" t="s">
        <v>34</v>
      </c>
      <c r="N899" t="s">
        <v>28</v>
      </c>
      <c r="O899" t="s">
        <v>35</v>
      </c>
      <c r="P899">
        <v>3.6930000000000001</v>
      </c>
      <c r="Q899" t="s">
        <v>36</v>
      </c>
      <c r="R899" t="s">
        <v>55</v>
      </c>
      <c r="S899">
        <v>0.51</v>
      </c>
      <c r="T899">
        <v>0.51</v>
      </c>
      <c r="U899">
        <v>3.6930000000000001</v>
      </c>
      <c r="V899">
        <v>-2.9543999999999998E-3</v>
      </c>
      <c r="W899" t="s">
        <v>39</v>
      </c>
      <c r="X899" s="4">
        <f>IF(bot_orders[[#This Row],[side]]="sell", bot_orders[[#This Row],[accFillSz]]*bot_orders[[#This Row],[avgPx]] + bot_orders[[#This Row],[fee]], -bot_orders[[#This Row],[accFillSz]]*bot_orders[[#This Row],[avgPx]])</f>
        <v>-1.8834300000000002</v>
      </c>
      <c r="Y899" s="4">
        <f>IF(bot_orders[[#This Row],[side]]="buy", bot_orders[[#This Row],[accFillSz]] + bot_orders[[#This Row],[fee]], -bot_orders[[#This Row],[accFillSz]])</f>
        <v>3.6900455999999999</v>
      </c>
      <c r="Z899" s="4">
        <f>IF(bot_orders[[#This Row],[side]]="sell",bot_orders[[#This Row],[accFillSz]]*bot_orders[[#This Row],[avgPx]]+bot_orders[[#This Row],[fee]], 0)</f>
        <v>0</v>
      </c>
      <c r="AA899" s="4">
        <f>IF(bot_orders[[#This Row],[side]]="sell",-bot_orders[[#This Row],[accFillSz]],bot_orders[[#This Row],[accFillSz]]+bot_orders[[#This Row],[fee]])</f>
        <v>3.6900455999999999</v>
      </c>
      <c r="AB899">
        <v>0</v>
      </c>
      <c r="AC899" t="s">
        <v>38</v>
      </c>
      <c r="AD899">
        <v>0</v>
      </c>
      <c r="AE899" t="s">
        <v>40</v>
      </c>
      <c r="AF899" t="s">
        <v>41</v>
      </c>
      <c r="AG899" t="s">
        <v>42</v>
      </c>
      <c r="AH899" t="s">
        <v>28</v>
      </c>
      <c r="AI899">
        <v>3.6900455999999999</v>
      </c>
      <c r="AJ899">
        <v>-1.8834299999999999</v>
      </c>
    </row>
    <row r="900" spans="1:36" x14ac:dyDescent="0.3">
      <c r="A900">
        <v>897</v>
      </c>
      <c r="B900" t="s">
        <v>307</v>
      </c>
      <c r="C900" t="s">
        <v>28</v>
      </c>
      <c r="D900" t="s">
        <v>29</v>
      </c>
      <c r="E900" t="s">
        <v>30</v>
      </c>
      <c r="F900" t="s">
        <v>31</v>
      </c>
      <c r="G900" t="s">
        <v>3149</v>
      </c>
      <c r="H900" t="s">
        <v>3150</v>
      </c>
      <c r="I900" s="4" t="s">
        <v>3151</v>
      </c>
      <c r="J900" s="1">
        <f>((((bot_orders[[#This Row],[cTime]]/ 1000)+3*3600) / 86400) + DATE(1970,1,1))</f>
        <v>45760.712984016209</v>
      </c>
      <c r="K900" s="4" t="s">
        <v>3152</v>
      </c>
      <c r="L900" s="1">
        <f>((((bot_orders[[#This Row],[uTime]]/ 1000)+3*3600) / 86400) + DATE(1970,1,1))</f>
        <v>45760.715289074076</v>
      </c>
      <c r="M900" t="s">
        <v>34</v>
      </c>
      <c r="N900" t="s">
        <v>28</v>
      </c>
      <c r="O900" t="s">
        <v>35</v>
      </c>
      <c r="P900">
        <v>3.69</v>
      </c>
      <c r="Q900" t="s">
        <v>36</v>
      </c>
      <c r="R900" t="s">
        <v>37</v>
      </c>
      <c r="S900">
        <v>0.51249999999999996</v>
      </c>
      <c r="T900">
        <v>0.51249999999999996</v>
      </c>
      <c r="U900">
        <v>3.69</v>
      </c>
      <c r="V900">
        <v>-1.5129E-3</v>
      </c>
      <c r="W900" t="s">
        <v>38</v>
      </c>
      <c r="X900" s="4">
        <f>IF(bot_orders[[#This Row],[side]]="sell", bot_orders[[#This Row],[accFillSz]]*bot_orders[[#This Row],[avgPx]] + bot_orders[[#This Row],[fee]], -bot_orders[[#This Row],[accFillSz]]*bot_orders[[#This Row],[avgPx]])</f>
        <v>1.8896120999999997</v>
      </c>
      <c r="Y900" s="4">
        <f>IF(bot_orders[[#This Row],[side]]="buy", bot_orders[[#This Row],[accFillSz]] + bot_orders[[#This Row],[fee]], -bot_orders[[#This Row],[accFillSz]])</f>
        <v>-3.69</v>
      </c>
      <c r="Z900" s="4">
        <f>IF(bot_orders[[#This Row],[side]]="sell",bot_orders[[#This Row],[accFillSz]]*bot_orders[[#This Row],[avgPx]]+bot_orders[[#This Row],[fee]], 0)</f>
        <v>1.8896120999999997</v>
      </c>
      <c r="AA900" s="4">
        <f>IF(bot_orders[[#This Row],[side]]="sell",-bot_orders[[#This Row],[accFillSz]],bot_orders[[#This Row],[accFillSz]]+bot_orders[[#This Row],[fee]])</f>
        <v>-3.69</v>
      </c>
      <c r="AB900">
        <v>0</v>
      </c>
      <c r="AC900" t="s">
        <v>39</v>
      </c>
      <c r="AD900">
        <v>0</v>
      </c>
      <c r="AE900" t="s">
        <v>40</v>
      </c>
      <c r="AF900" t="s">
        <v>41</v>
      </c>
      <c r="AG900" t="s">
        <v>42</v>
      </c>
      <c r="AH900" t="s">
        <v>28</v>
      </c>
      <c r="AI900">
        <v>-3.69</v>
      </c>
      <c r="AJ900">
        <v>1.8896120999999999</v>
      </c>
    </row>
    <row r="901" spans="1:36" x14ac:dyDescent="0.3">
      <c r="A901">
        <v>898</v>
      </c>
      <c r="B901" t="s">
        <v>307</v>
      </c>
      <c r="C901" t="s">
        <v>28</v>
      </c>
      <c r="D901" t="s">
        <v>29</v>
      </c>
      <c r="E901" t="s">
        <v>30</v>
      </c>
      <c r="F901" t="s">
        <v>31</v>
      </c>
      <c r="G901" t="s">
        <v>3149</v>
      </c>
      <c r="H901" t="s">
        <v>3153</v>
      </c>
      <c r="I901" s="4" t="s">
        <v>3154</v>
      </c>
      <c r="J901" s="1">
        <f>((((bot_orders[[#This Row],[cTime]]/ 1000)+3*3600) / 86400) + DATE(1970,1,1))</f>
        <v>45760.715289097221</v>
      </c>
      <c r="K901" s="4" t="s">
        <v>3155</v>
      </c>
      <c r="L901" s="1">
        <f>((((bot_orders[[#This Row],[uTime]]/ 1000)+3*3600) / 86400) + DATE(1970,1,1))</f>
        <v>45760.717970706013</v>
      </c>
      <c r="M901" t="s">
        <v>34</v>
      </c>
      <c r="N901" t="s">
        <v>28</v>
      </c>
      <c r="O901" t="s">
        <v>35</v>
      </c>
      <c r="P901">
        <v>3.6930000000000001</v>
      </c>
      <c r="Q901" t="s">
        <v>36</v>
      </c>
      <c r="R901" t="s">
        <v>55</v>
      </c>
      <c r="S901">
        <v>0.51</v>
      </c>
      <c r="T901">
        <v>0.51</v>
      </c>
      <c r="U901">
        <v>3.6930000000000001</v>
      </c>
      <c r="V901">
        <v>-2.9543999999999998E-3</v>
      </c>
      <c r="W901" t="s">
        <v>39</v>
      </c>
      <c r="X901" s="4">
        <f>IF(bot_orders[[#This Row],[side]]="sell", bot_orders[[#This Row],[accFillSz]]*bot_orders[[#This Row],[avgPx]] + bot_orders[[#This Row],[fee]], -bot_orders[[#This Row],[accFillSz]]*bot_orders[[#This Row],[avgPx]])</f>
        <v>-1.8834300000000002</v>
      </c>
      <c r="Y901" s="4">
        <f>IF(bot_orders[[#This Row],[side]]="buy", bot_orders[[#This Row],[accFillSz]] + bot_orders[[#This Row],[fee]], -bot_orders[[#This Row],[accFillSz]])</f>
        <v>3.6900455999999999</v>
      </c>
      <c r="Z901" s="4">
        <f>IF(bot_orders[[#This Row],[side]]="sell",bot_orders[[#This Row],[accFillSz]]*bot_orders[[#This Row],[avgPx]]+bot_orders[[#This Row],[fee]], 0)</f>
        <v>0</v>
      </c>
      <c r="AA901" s="4">
        <f>IF(bot_orders[[#This Row],[side]]="sell",-bot_orders[[#This Row],[accFillSz]],bot_orders[[#This Row],[accFillSz]]+bot_orders[[#This Row],[fee]])</f>
        <v>3.6900455999999999</v>
      </c>
      <c r="AB901">
        <v>0</v>
      </c>
      <c r="AC901" t="s">
        <v>38</v>
      </c>
      <c r="AD901">
        <v>0</v>
      </c>
      <c r="AE901" t="s">
        <v>40</v>
      </c>
      <c r="AF901" t="s">
        <v>41</v>
      </c>
      <c r="AG901" t="s">
        <v>42</v>
      </c>
      <c r="AH901" t="s">
        <v>28</v>
      </c>
      <c r="AI901">
        <v>3.6900455999999999</v>
      </c>
      <c r="AJ901">
        <v>-1.8834299999999999</v>
      </c>
    </row>
    <row r="902" spans="1:36" x14ac:dyDescent="0.3">
      <c r="A902">
        <v>899</v>
      </c>
      <c r="B902" t="s">
        <v>307</v>
      </c>
      <c r="C902" t="s">
        <v>28</v>
      </c>
      <c r="D902" t="s">
        <v>29</v>
      </c>
      <c r="E902" t="s">
        <v>30</v>
      </c>
      <c r="F902" t="s">
        <v>31</v>
      </c>
      <c r="G902" t="s">
        <v>3117</v>
      </c>
      <c r="H902" t="s">
        <v>3156</v>
      </c>
      <c r="I902" s="4" t="s">
        <v>3157</v>
      </c>
      <c r="J902" s="1">
        <f>((((bot_orders[[#This Row],[cTime]]/ 1000)+3*3600) / 86400) + DATE(1970,1,1))</f>
        <v>45760.715826250002</v>
      </c>
      <c r="K902" s="4" t="s">
        <v>3158</v>
      </c>
      <c r="L902" s="1">
        <f>((((bot_orders[[#This Row],[uTime]]/ 1000)+3*3600) / 86400) + DATE(1970,1,1))</f>
        <v>45760.71624616898</v>
      </c>
      <c r="M902" t="s">
        <v>34</v>
      </c>
      <c r="N902" t="s">
        <v>28</v>
      </c>
      <c r="O902" t="s">
        <v>35</v>
      </c>
      <c r="P902">
        <v>3.6930000000000001</v>
      </c>
      <c r="Q902" t="s">
        <v>36</v>
      </c>
      <c r="R902" t="s">
        <v>55</v>
      </c>
      <c r="S902">
        <v>0.51249999999999996</v>
      </c>
      <c r="T902">
        <v>0.51249999999999996</v>
      </c>
      <c r="U902">
        <v>3.6930000000000001</v>
      </c>
      <c r="V902">
        <v>-2.9543999999999998E-3</v>
      </c>
      <c r="W902" t="s">
        <v>39</v>
      </c>
      <c r="X902" s="4">
        <f>IF(bot_orders[[#This Row],[side]]="sell", bot_orders[[#This Row],[accFillSz]]*bot_orders[[#This Row],[avgPx]] + bot_orders[[#This Row],[fee]], -bot_orders[[#This Row],[accFillSz]]*bot_orders[[#This Row],[avgPx]])</f>
        <v>-1.8926624999999999</v>
      </c>
      <c r="Y902" s="4">
        <f>IF(bot_orders[[#This Row],[side]]="buy", bot_orders[[#This Row],[accFillSz]] + bot_orders[[#This Row],[fee]], -bot_orders[[#This Row],[accFillSz]])</f>
        <v>3.6900455999999999</v>
      </c>
      <c r="Z902" s="4">
        <f>IF(bot_orders[[#This Row],[side]]="sell",bot_orders[[#This Row],[accFillSz]]*bot_orders[[#This Row],[avgPx]]+bot_orders[[#This Row],[fee]], 0)</f>
        <v>0</v>
      </c>
      <c r="AA902" s="4">
        <f>IF(bot_orders[[#This Row],[side]]="sell",-bot_orders[[#This Row],[accFillSz]],bot_orders[[#This Row],[accFillSz]]+bot_orders[[#This Row],[fee]])</f>
        <v>3.6900455999999999</v>
      </c>
      <c r="AB902">
        <v>0</v>
      </c>
      <c r="AC902" t="s">
        <v>38</v>
      </c>
      <c r="AD902">
        <v>0</v>
      </c>
      <c r="AE902" t="s">
        <v>40</v>
      </c>
      <c r="AF902" t="s">
        <v>41</v>
      </c>
      <c r="AG902" t="s">
        <v>42</v>
      </c>
      <c r="AH902" t="s">
        <v>28</v>
      </c>
      <c r="AI902">
        <v>3.6900455999999999</v>
      </c>
      <c r="AJ902">
        <v>-1.8926624999999999</v>
      </c>
    </row>
    <row r="903" spans="1:36" x14ac:dyDescent="0.3">
      <c r="A903">
        <v>900</v>
      </c>
      <c r="B903" t="s">
        <v>307</v>
      </c>
      <c r="C903" t="s">
        <v>28</v>
      </c>
      <c r="D903" t="s">
        <v>29</v>
      </c>
      <c r="E903" t="s">
        <v>30</v>
      </c>
      <c r="F903" t="s">
        <v>31</v>
      </c>
      <c r="G903" t="s">
        <v>3159</v>
      </c>
      <c r="H903" t="s">
        <v>3160</v>
      </c>
      <c r="I903" s="4" t="s">
        <v>3161</v>
      </c>
      <c r="J903" s="1">
        <f>((((bot_orders[[#This Row],[cTime]]/ 1000)+3*3600) / 86400) + DATE(1970,1,1))</f>
        <v>45760.717970729165</v>
      </c>
      <c r="K903" s="4" t="s">
        <v>3162</v>
      </c>
      <c r="L903" s="1">
        <f>((((bot_orders[[#This Row],[uTime]]/ 1000)+3*3600) / 86400) + DATE(1970,1,1))</f>
        <v>45760.741168043984</v>
      </c>
      <c r="M903" t="s">
        <v>34</v>
      </c>
      <c r="N903" t="s">
        <v>28</v>
      </c>
      <c r="O903" t="s">
        <v>35</v>
      </c>
      <c r="P903">
        <v>3.69</v>
      </c>
      <c r="Q903" t="s">
        <v>36</v>
      </c>
      <c r="R903" t="s">
        <v>37</v>
      </c>
      <c r="S903">
        <v>0.51249999999999996</v>
      </c>
      <c r="T903">
        <v>0.51249999999999996</v>
      </c>
      <c r="U903">
        <v>3.69</v>
      </c>
      <c r="V903">
        <v>-1.5129E-3</v>
      </c>
      <c r="W903" t="s">
        <v>38</v>
      </c>
      <c r="X903" s="4">
        <f>IF(bot_orders[[#This Row],[side]]="sell", bot_orders[[#This Row],[accFillSz]]*bot_orders[[#This Row],[avgPx]] + bot_orders[[#This Row],[fee]], -bot_orders[[#This Row],[accFillSz]]*bot_orders[[#This Row],[avgPx]])</f>
        <v>1.8896120999999997</v>
      </c>
      <c r="Y903" s="4">
        <f>IF(bot_orders[[#This Row],[side]]="buy", bot_orders[[#This Row],[accFillSz]] + bot_orders[[#This Row],[fee]], -bot_orders[[#This Row],[accFillSz]])</f>
        <v>-3.69</v>
      </c>
      <c r="Z903" s="4">
        <f>IF(bot_orders[[#This Row],[side]]="sell",bot_orders[[#This Row],[accFillSz]]*bot_orders[[#This Row],[avgPx]]+bot_orders[[#This Row],[fee]], 0)</f>
        <v>1.8896120999999997</v>
      </c>
      <c r="AA903" s="4">
        <f>IF(bot_orders[[#This Row],[side]]="sell",-bot_orders[[#This Row],[accFillSz]],bot_orders[[#This Row],[accFillSz]]+bot_orders[[#This Row],[fee]])</f>
        <v>-3.69</v>
      </c>
      <c r="AB903">
        <v>0</v>
      </c>
      <c r="AC903" t="s">
        <v>39</v>
      </c>
      <c r="AD903">
        <v>0</v>
      </c>
      <c r="AE903" t="s">
        <v>40</v>
      </c>
      <c r="AF903" t="s">
        <v>41</v>
      </c>
      <c r="AG903" t="s">
        <v>42</v>
      </c>
      <c r="AH903" t="s">
        <v>28</v>
      </c>
      <c r="AI903">
        <v>-3.69</v>
      </c>
      <c r="AJ903">
        <v>1.8896120999999999</v>
      </c>
    </row>
    <row r="904" spans="1:36" x14ac:dyDescent="0.3">
      <c r="A904">
        <v>901</v>
      </c>
      <c r="B904" t="s">
        <v>307</v>
      </c>
      <c r="C904" t="s">
        <v>28</v>
      </c>
      <c r="D904" t="s">
        <v>29</v>
      </c>
      <c r="E904" t="s">
        <v>30</v>
      </c>
      <c r="F904" t="s">
        <v>31</v>
      </c>
      <c r="G904" t="s">
        <v>3163</v>
      </c>
      <c r="H904" t="s">
        <v>3164</v>
      </c>
      <c r="I904" s="4" t="s">
        <v>3165</v>
      </c>
      <c r="J904" s="1">
        <f>((((bot_orders[[#This Row],[cTime]]/ 1000)+3*3600) / 86400) + DATE(1970,1,1))</f>
        <v>45760.719817731486</v>
      </c>
      <c r="K904" s="4" t="s">
        <v>3166</v>
      </c>
      <c r="L904" s="1">
        <f>((((bot_orders[[#This Row],[uTime]]/ 1000)+3*3600) / 86400) + DATE(1970,1,1))</f>
        <v>45760.723382094904</v>
      </c>
      <c r="M904" t="s">
        <v>34</v>
      </c>
      <c r="N904" t="s">
        <v>28</v>
      </c>
      <c r="O904" t="s">
        <v>35</v>
      </c>
      <c r="P904">
        <v>3.69</v>
      </c>
      <c r="Q904" t="s">
        <v>36</v>
      </c>
      <c r="R904" t="s">
        <v>37</v>
      </c>
      <c r="S904">
        <v>0.51</v>
      </c>
      <c r="T904">
        <v>0.51</v>
      </c>
      <c r="U904">
        <v>3.69</v>
      </c>
      <c r="V904">
        <v>-1.50552E-3</v>
      </c>
      <c r="W904" t="s">
        <v>38</v>
      </c>
      <c r="X904" s="4">
        <f>IF(bot_orders[[#This Row],[side]]="sell", bot_orders[[#This Row],[accFillSz]]*bot_orders[[#This Row],[avgPx]] + bot_orders[[#This Row],[fee]], -bot_orders[[#This Row],[accFillSz]]*bot_orders[[#This Row],[avgPx]])</f>
        <v>1.8803944799999999</v>
      </c>
      <c r="Y904" s="4">
        <f>IF(bot_orders[[#This Row],[side]]="buy", bot_orders[[#This Row],[accFillSz]] + bot_orders[[#This Row],[fee]], -bot_orders[[#This Row],[accFillSz]])</f>
        <v>-3.69</v>
      </c>
      <c r="Z904" s="4">
        <f>IF(bot_orders[[#This Row],[side]]="sell",bot_orders[[#This Row],[accFillSz]]*bot_orders[[#This Row],[avgPx]]+bot_orders[[#This Row],[fee]], 0)</f>
        <v>1.8803944799999999</v>
      </c>
      <c r="AA904" s="4">
        <f>IF(bot_orders[[#This Row],[side]]="sell",-bot_orders[[#This Row],[accFillSz]],bot_orders[[#This Row],[accFillSz]]+bot_orders[[#This Row],[fee]])</f>
        <v>-3.69</v>
      </c>
      <c r="AB904">
        <v>0</v>
      </c>
      <c r="AC904" t="s">
        <v>39</v>
      </c>
      <c r="AD904">
        <v>0</v>
      </c>
      <c r="AE904" t="s">
        <v>40</v>
      </c>
      <c r="AF904" t="s">
        <v>41</v>
      </c>
      <c r="AG904" t="s">
        <v>42</v>
      </c>
      <c r="AH904" t="s">
        <v>28</v>
      </c>
      <c r="AI904">
        <v>-3.69</v>
      </c>
      <c r="AJ904">
        <v>1.8803944800000001</v>
      </c>
    </row>
    <row r="905" spans="1:36" x14ac:dyDescent="0.3">
      <c r="A905">
        <v>902</v>
      </c>
      <c r="B905" t="s">
        <v>307</v>
      </c>
      <c r="C905" t="s">
        <v>28</v>
      </c>
      <c r="D905" t="s">
        <v>29</v>
      </c>
      <c r="E905" t="s">
        <v>30</v>
      </c>
      <c r="F905" t="s">
        <v>31</v>
      </c>
      <c r="G905" t="s">
        <v>3163</v>
      </c>
      <c r="H905" t="s">
        <v>3167</v>
      </c>
      <c r="I905" s="4" t="s">
        <v>3168</v>
      </c>
      <c r="J905" s="1">
        <f>((((bot_orders[[#This Row],[cTime]]/ 1000)+3*3600) / 86400) + DATE(1970,1,1))</f>
        <v>45760.723382118056</v>
      </c>
      <c r="K905" s="4" t="s">
        <v>3169</v>
      </c>
      <c r="L905" s="1">
        <f>((((bot_orders[[#This Row],[uTime]]/ 1000)+3*3600) / 86400) + DATE(1970,1,1))</f>
        <v>45760.727463437506</v>
      </c>
      <c r="M905" t="s">
        <v>34</v>
      </c>
      <c r="N905" t="s">
        <v>28</v>
      </c>
      <c r="O905" t="s">
        <v>35</v>
      </c>
      <c r="P905">
        <v>3.6930000000000001</v>
      </c>
      <c r="Q905" t="s">
        <v>36</v>
      </c>
      <c r="R905" t="s">
        <v>55</v>
      </c>
      <c r="S905">
        <v>0.50749999999999995</v>
      </c>
      <c r="T905">
        <v>0.50749999999999995</v>
      </c>
      <c r="U905">
        <v>3.6930000000000001</v>
      </c>
      <c r="V905">
        <v>-2.9543999999999998E-3</v>
      </c>
      <c r="W905" t="s">
        <v>39</v>
      </c>
      <c r="X905" s="4">
        <f>IF(bot_orders[[#This Row],[side]]="sell", bot_orders[[#This Row],[accFillSz]]*bot_orders[[#This Row],[avgPx]] + bot_orders[[#This Row],[fee]], -bot_orders[[#This Row],[accFillSz]]*bot_orders[[#This Row],[avgPx]])</f>
        <v>-1.8741975</v>
      </c>
      <c r="Y905" s="4">
        <f>IF(bot_orders[[#This Row],[side]]="buy", bot_orders[[#This Row],[accFillSz]] + bot_orders[[#This Row],[fee]], -bot_orders[[#This Row],[accFillSz]])</f>
        <v>3.6900455999999999</v>
      </c>
      <c r="Z905" s="4">
        <f>IF(bot_orders[[#This Row],[side]]="sell",bot_orders[[#This Row],[accFillSz]]*bot_orders[[#This Row],[avgPx]]+bot_orders[[#This Row],[fee]], 0)</f>
        <v>0</v>
      </c>
      <c r="AA905" s="4">
        <f>IF(bot_orders[[#This Row],[side]]="sell",-bot_orders[[#This Row],[accFillSz]],bot_orders[[#This Row],[accFillSz]]+bot_orders[[#This Row],[fee]])</f>
        <v>3.6900455999999999</v>
      </c>
      <c r="AB905">
        <v>0</v>
      </c>
      <c r="AC905" t="s">
        <v>38</v>
      </c>
      <c r="AD905">
        <v>0</v>
      </c>
      <c r="AE905" t="s">
        <v>40</v>
      </c>
      <c r="AF905" t="s">
        <v>41</v>
      </c>
      <c r="AG905" t="s">
        <v>42</v>
      </c>
      <c r="AH905" t="s">
        <v>28</v>
      </c>
      <c r="AI905">
        <v>3.6900455999999999</v>
      </c>
      <c r="AJ905">
        <v>-1.8741975</v>
      </c>
    </row>
    <row r="906" spans="1:36" x14ac:dyDescent="0.3">
      <c r="A906">
        <v>903</v>
      </c>
      <c r="B906" t="s">
        <v>307</v>
      </c>
      <c r="C906" t="s">
        <v>28</v>
      </c>
      <c r="D906" t="s">
        <v>29</v>
      </c>
      <c r="E906" t="s">
        <v>30</v>
      </c>
      <c r="F906" t="s">
        <v>31</v>
      </c>
      <c r="G906" t="s">
        <v>3170</v>
      </c>
      <c r="H906" t="s">
        <v>3171</v>
      </c>
      <c r="I906" s="4" t="s">
        <v>3172</v>
      </c>
      <c r="J906" s="1">
        <f>((((bot_orders[[#This Row],[cTime]]/ 1000)+3*3600) / 86400) + DATE(1970,1,1))</f>
        <v>45760.727463449075</v>
      </c>
      <c r="K906" s="4" t="s">
        <v>3173</v>
      </c>
      <c r="L906" s="1">
        <f>((((bot_orders[[#This Row],[uTime]]/ 1000)+3*3600) / 86400) + DATE(1970,1,1))</f>
        <v>45760.737054293983</v>
      </c>
      <c r="M906" t="s">
        <v>34</v>
      </c>
      <c r="N906" t="s">
        <v>28</v>
      </c>
      <c r="O906" t="s">
        <v>35</v>
      </c>
      <c r="P906">
        <v>3.69</v>
      </c>
      <c r="Q906" t="s">
        <v>36</v>
      </c>
      <c r="R906" t="s">
        <v>37</v>
      </c>
      <c r="S906">
        <v>0.51</v>
      </c>
      <c r="T906">
        <v>0.51</v>
      </c>
      <c r="U906">
        <v>3.69</v>
      </c>
      <c r="V906">
        <v>-1.50552E-3</v>
      </c>
      <c r="W906" t="s">
        <v>38</v>
      </c>
      <c r="X906" s="4">
        <f>IF(bot_orders[[#This Row],[side]]="sell", bot_orders[[#This Row],[accFillSz]]*bot_orders[[#This Row],[avgPx]] + bot_orders[[#This Row],[fee]], -bot_orders[[#This Row],[accFillSz]]*bot_orders[[#This Row],[avgPx]])</f>
        <v>1.8803944799999999</v>
      </c>
      <c r="Y906" s="4">
        <f>IF(bot_orders[[#This Row],[side]]="buy", bot_orders[[#This Row],[accFillSz]] + bot_orders[[#This Row],[fee]], -bot_orders[[#This Row],[accFillSz]])</f>
        <v>-3.69</v>
      </c>
      <c r="Z906" s="4">
        <f>IF(bot_orders[[#This Row],[side]]="sell",bot_orders[[#This Row],[accFillSz]]*bot_orders[[#This Row],[avgPx]]+bot_orders[[#This Row],[fee]], 0)</f>
        <v>1.8803944799999999</v>
      </c>
      <c r="AA906" s="4">
        <f>IF(bot_orders[[#This Row],[side]]="sell",-bot_orders[[#This Row],[accFillSz]],bot_orders[[#This Row],[accFillSz]]+bot_orders[[#This Row],[fee]])</f>
        <v>-3.69</v>
      </c>
      <c r="AB906">
        <v>0</v>
      </c>
      <c r="AC906" t="s">
        <v>39</v>
      </c>
      <c r="AD906">
        <v>0</v>
      </c>
      <c r="AE906" t="s">
        <v>40</v>
      </c>
      <c r="AF906" t="s">
        <v>41</v>
      </c>
      <c r="AG906" t="s">
        <v>42</v>
      </c>
      <c r="AH906" t="s">
        <v>28</v>
      </c>
      <c r="AI906">
        <v>-3.69</v>
      </c>
      <c r="AJ906">
        <v>1.8803944800000001</v>
      </c>
    </row>
    <row r="907" spans="1:36" x14ac:dyDescent="0.3">
      <c r="A907">
        <v>904</v>
      </c>
      <c r="B907" t="s">
        <v>307</v>
      </c>
      <c r="C907" t="s">
        <v>28</v>
      </c>
      <c r="D907" t="s">
        <v>29</v>
      </c>
      <c r="E907" t="s">
        <v>30</v>
      </c>
      <c r="F907" t="s">
        <v>31</v>
      </c>
      <c r="G907" t="s">
        <v>3139</v>
      </c>
      <c r="H907" t="s">
        <v>3174</v>
      </c>
      <c r="I907" s="4" t="s">
        <v>3175</v>
      </c>
      <c r="J907" s="1">
        <f>((((bot_orders[[#This Row],[cTime]]/ 1000)+3*3600) / 86400) + DATE(1970,1,1))</f>
        <v>45760.729570844909</v>
      </c>
      <c r="K907" s="4" t="s">
        <v>3176</v>
      </c>
      <c r="L907" s="1">
        <f>((((bot_orders[[#This Row],[uTime]]/ 1000)+3*3600) / 86400) + DATE(1970,1,1))</f>
        <v>45760.731016076388</v>
      </c>
      <c r="M907" t="s">
        <v>34</v>
      </c>
      <c r="N907" t="s">
        <v>28</v>
      </c>
      <c r="O907" t="s">
        <v>35</v>
      </c>
      <c r="P907">
        <v>3.69</v>
      </c>
      <c r="Q907" t="s">
        <v>36</v>
      </c>
      <c r="R907" t="s">
        <v>37</v>
      </c>
      <c r="S907">
        <v>0.50749999999999995</v>
      </c>
      <c r="T907">
        <v>0.50749999999999995</v>
      </c>
      <c r="U907">
        <v>3.69</v>
      </c>
      <c r="V907">
        <v>-1.49814E-3</v>
      </c>
      <c r="W907" t="s">
        <v>38</v>
      </c>
      <c r="X907" s="4">
        <f>IF(bot_orders[[#This Row],[side]]="sell", bot_orders[[#This Row],[accFillSz]]*bot_orders[[#This Row],[avgPx]] + bot_orders[[#This Row],[fee]], -bot_orders[[#This Row],[accFillSz]]*bot_orders[[#This Row],[avgPx]])</f>
        <v>1.8711768599999998</v>
      </c>
      <c r="Y907" s="4">
        <f>IF(bot_orders[[#This Row],[side]]="buy", bot_orders[[#This Row],[accFillSz]] + bot_orders[[#This Row],[fee]], -bot_orders[[#This Row],[accFillSz]])</f>
        <v>-3.69</v>
      </c>
      <c r="Z907" s="4">
        <f>IF(bot_orders[[#This Row],[side]]="sell",bot_orders[[#This Row],[accFillSz]]*bot_orders[[#This Row],[avgPx]]+bot_orders[[#This Row],[fee]], 0)</f>
        <v>1.8711768599999998</v>
      </c>
      <c r="AA907" s="4">
        <f>IF(bot_orders[[#This Row],[side]]="sell",-bot_orders[[#This Row],[accFillSz]],bot_orders[[#This Row],[accFillSz]]+bot_orders[[#This Row],[fee]])</f>
        <v>-3.69</v>
      </c>
      <c r="AB907">
        <v>0</v>
      </c>
      <c r="AC907" t="s">
        <v>39</v>
      </c>
      <c r="AD907">
        <v>0</v>
      </c>
      <c r="AE907" t="s">
        <v>40</v>
      </c>
      <c r="AF907" t="s">
        <v>41</v>
      </c>
      <c r="AG907" t="s">
        <v>42</v>
      </c>
      <c r="AH907" t="s">
        <v>28</v>
      </c>
      <c r="AI907">
        <v>-3.69</v>
      </c>
      <c r="AJ907">
        <v>1.8711768600000001</v>
      </c>
    </row>
    <row r="908" spans="1:36" x14ac:dyDescent="0.3">
      <c r="A908">
        <v>905</v>
      </c>
      <c r="B908" t="s">
        <v>307</v>
      </c>
      <c r="C908" t="s">
        <v>28</v>
      </c>
      <c r="D908" t="s">
        <v>29</v>
      </c>
      <c r="E908" t="s">
        <v>30</v>
      </c>
      <c r="F908" t="s">
        <v>31</v>
      </c>
      <c r="G908" t="s">
        <v>3177</v>
      </c>
      <c r="H908" t="s">
        <v>3178</v>
      </c>
      <c r="I908" s="4" t="s">
        <v>3179</v>
      </c>
      <c r="J908" s="1">
        <f>((((bot_orders[[#This Row],[cTime]]/ 1000)+3*3600) / 86400) + DATE(1970,1,1))</f>
        <v>45760.73101609954</v>
      </c>
      <c r="K908" s="4" t="s">
        <v>3180</v>
      </c>
      <c r="L908" s="1">
        <f>((((bot_orders[[#This Row],[uTime]]/ 1000)+3*3600) / 86400) + DATE(1970,1,1))</f>
        <v>45760.763653888891</v>
      </c>
      <c r="M908" t="s">
        <v>34</v>
      </c>
      <c r="N908" t="s">
        <v>28</v>
      </c>
      <c r="O908" t="s">
        <v>35</v>
      </c>
      <c r="P908">
        <v>3.6930000000000001</v>
      </c>
      <c r="Q908" t="s">
        <v>36</v>
      </c>
      <c r="R908" t="s">
        <v>55</v>
      </c>
      <c r="S908">
        <v>0.505</v>
      </c>
      <c r="T908">
        <v>0.505</v>
      </c>
      <c r="U908">
        <v>3.6930000000000001</v>
      </c>
      <c r="V908">
        <v>-2.9543999999999998E-3</v>
      </c>
      <c r="W908" t="s">
        <v>39</v>
      </c>
      <c r="X908" s="4">
        <f>IF(bot_orders[[#This Row],[side]]="sell", bot_orders[[#This Row],[accFillSz]]*bot_orders[[#This Row],[avgPx]] + bot_orders[[#This Row],[fee]], -bot_orders[[#This Row],[accFillSz]]*bot_orders[[#This Row],[avgPx]])</f>
        <v>-1.864965</v>
      </c>
      <c r="Y908" s="4">
        <f>IF(bot_orders[[#This Row],[side]]="buy", bot_orders[[#This Row],[accFillSz]] + bot_orders[[#This Row],[fee]], -bot_orders[[#This Row],[accFillSz]])</f>
        <v>3.6900455999999999</v>
      </c>
      <c r="Z908" s="4">
        <f>IF(bot_orders[[#This Row],[side]]="sell",bot_orders[[#This Row],[accFillSz]]*bot_orders[[#This Row],[avgPx]]+bot_orders[[#This Row],[fee]], 0)</f>
        <v>0</v>
      </c>
      <c r="AA908" s="4">
        <f>IF(bot_orders[[#This Row],[side]]="sell",-bot_orders[[#This Row],[accFillSz]],bot_orders[[#This Row],[accFillSz]]+bot_orders[[#This Row],[fee]])</f>
        <v>3.6900455999999999</v>
      </c>
      <c r="AB908">
        <v>0</v>
      </c>
      <c r="AC908" t="s">
        <v>38</v>
      </c>
      <c r="AD908">
        <v>0</v>
      </c>
      <c r="AE908" t="s">
        <v>40</v>
      </c>
      <c r="AF908" t="s">
        <v>41</v>
      </c>
      <c r="AG908" t="s">
        <v>42</v>
      </c>
      <c r="AH908" t="s">
        <v>28</v>
      </c>
      <c r="AI908">
        <v>3.6900455999999999</v>
      </c>
      <c r="AJ908">
        <v>-1.864965</v>
      </c>
    </row>
    <row r="909" spans="1:36" x14ac:dyDescent="0.3">
      <c r="A909">
        <v>906</v>
      </c>
      <c r="B909" t="s">
        <v>307</v>
      </c>
      <c r="C909" t="s">
        <v>28</v>
      </c>
      <c r="D909" t="s">
        <v>29</v>
      </c>
      <c r="E909" t="s">
        <v>30</v>
      </c>
      <c r="F909" t="s">
        <v>31</v>
      </c>
      <c r="G909" t="s">
        <v>3170</v>
      </c>
      <c r="H909" t="s">
        <v>3181</v>
      </c>
      <c r="I909" s="4" t="s">
        <v>3182</v>
      </c>
      <c r="J909" s="1">
        <f>((((bot_orders[[#This Row],[cTime]]/ 1000)+3*3600) / 86400) + DATE(1970,1,1))</f>
        <v>45760.737054317127</v>
      </c>
      <c r="K909" s="4" t="s">
        <v>3183</v>
      </c>
      <c r="L909" s="1">
        <f>((((bot_orders[[#This Row],[uTime]]/ 1000)+3*3600) / 86400) + DATE(1970,1,1))</f>
        <v>45760.761881377315</v>
      </c>
      <c r="M909" t="s">
        <v>34</v>
      </c>
      <c r="N909" t="s">
        <v>28</v>
      </c>
      <c r="O909" t="s">
        <v>35</v>
      </c>
      <c r="P909">
        <v>3.6930000000000001</v>
      </c>
      <c r="Q909" t="s">
        <v>36</v>
      </c>
      <c r="R909" t="s">
        <v>55</v>
      </c>
      <c r="S909">
        <v>0.50749999999999995</v>
      </c>
      <c r="T909">
        <v>0.50749999999999995</v>
      </c>
      <c r="U909">
        <v>3.6930000000000001</v>
      </c>
      <c r="V909">
        <v>-2.9543999999999998E-3</v>
      </c>
      <c r="W909" t="s">
        <v>39</v>
      </c>
      <c r="X909" s="4">
        <f>IF(bot_orders[[#This Row],[side]]="sell", bot_orders[[#This Row],[accFillSz]]*bot_orders[[#This Row],[avgPx]] + bot_orders[[#This Row],[fee]], -bot_orders[[#This Row],[accFillSz]]*bot_orders[[#This Row],[avgPx]])</f>
        <v>-1.8741975</v>
      </c>
      <c r="Y909" s="4">
        <f>IF(bot_orders[[#This Row],[side]]="buy", bot_orders[[#This Row],[accFillSz]] + bot_orders[[#This Row],[fee]], -bot_orders[[#This Row],[accFillSz]])</f>
        <v>3.6900455999999999</v>
      </c>
      <c r="Z909" s="4">
        <f>IF(bot_orders[[#This Row],[side]]="sell",bot_orders[[#This Row],[accFillSz]]*bot_orders[[#This Row],[avgPx]]+bot_orders[[#This Row],[fee]], 0)</f>
        <v>0</v>
      </c>
      <c r="AA909" s="4">
        <f>IF(bot_orders[[#This Row],[side]]="sell",-bot_orders[[#This Row],[accFillSz]],bot_orders[[#This Row],[accFillSz]]+bot_orders[[#This Row],[fee]])</f>
        <v>3.6900455999999999</v>
      </c>
      <c r="AB909">
        <v>0</v>
      </c>
      <c r="AC909" t="s">
        <v>38</v>
      </c>
      <c r="AD909">
        <v>0</v>
      </c>
      <c r="AE909" t="s">
        <v>40</v>
      </c>
      <c r="AF909" t="s">
        <v>41</v>
      </c>
      <c r="AG909" t="s">
        <v>42</v>
      </c>
      <c r="AH909" t="s">
        <v>28</v>
      </c>
      <c r="AI909">
        <v>3.6900455999999999</v>
      </c>
      <c r="AJ909">
        <v>-1.8741975</v>
      </c>
    </row>
    <row r="910" spans="1:36" x14ac:dyDescent="0.3">
      <c r="A910">
        <v>907</v>
      </c>
      <c r="B910" t="s">
        <v>307</v>
      </c>
      <c r="C910" t="s">
        <v>28</v>
      </c>
      <c r="D910" t="s">
        <v>29</v>
      </c>
      <c r="E910" t="s">
        <v>30</v>
      </c>
      <c r="F910" t="s">
        <v>31</v>
      </c>
      <c r="G910" t="s">
        <v>3159</v>
      </c>
      <c r="H910" t="s">
        <v>3184</v>
      </c>
      <c r="I910" s="4" t="s">
        <v>3185</v>
      </c>
      <c r="J910" s="1">
        <f>((((bot_orders[[#This Row],[cTime]]/ 1000)+3*3600) / 86400) + DATE(1970,1,1))</f>
        <v>45760.741168067128</v>
      </c>
      <c r="K910" s="4" t="s">
        <v>3186</v>
      </c>
      <c r="L910" s="1">
        <f>((((bot_orders[[#This Row],[uTime]]/ 1000)+3*3600) / 86400) + DATE(1970,1,1))</f>
        <v>45760.751164502319</v>
      </c>
      <c r="M910" t="s">
        <v>34</v>
      </c>
      <c r="N910" t="s">
        <v>28</v>
      </c>
      <c r="O910" t="s">
        <v>35</v>
      </c>
      <c r="P910">
        <v>3.6930000000000001</v>
      </c>
      <c r="Q910" t="s">
        <v>36</v>
      </c>
      <c r="R910" t="s">
        <v>55</v>
      </c>
      <c r="S910">
        <v>0.51</v>
      </c>
      <c r="T910">
        <v>0.51</v>
      </c>
      <c r="U910">
        <v>3.6930000000000001</v>
      </c>
      <c r="V910">
        <v>-2.9543999999999998E-3</v>
      </c>
      <c r="W910" t="s">
        <v>39</v>
      </c>
      <c r="X910" s="4">
        <f>IF(bot_orders[[#This Row],[side]]="sell", bot_orders[[#This Row],[accFillSz]]*bot_orders[[#This Row],[avgPx]] + bot_orders[[#This Row],[fee]], -bot_orders[[#This Row],[accFillSz]]*bot_orders[[#This Row],[avgPx]])</f>
        <v>-1.8834300000000002</v>
      </c>
      <c r="Y910" s="4">
        <f>IF(bot_orders[[#This Row],[side]]="buy", bot_orders[[#This Row],[accFillSz]] + bot_orders[[#This Row],[fee]], -bot_orders[[#This Row],[accFillSz]])</f>
        <v>3.6900455999999999</v>
      </c>
      <c r="Z910" s="4">
        <f>IF(bot_orders[[#This Row],[side]]="sell",bot_orders[[#This Row],[accFillSz]]*bot_orders[[#This Row],[avgPx]]+bot_orders[[#This Row],[fee]], 0)</f>
        <v>0</v>
      </c>
      <c r="AA910" s="4">
        <f>IF(bot_orders[[#This Row],[side]]="sell",-bot_orders[[#This Row],[accFillSz]],bot_orders[[#This Row],[accFillSz]]+bot_orders[[#This Row],[fee]])</f>
        <v>3.6900455999999999</v>
      </c>
      <c r="AB910">
        <v>0</v>
      </c>
      <c r="AC910" t="s">
        <v>38</v>
      </c>
      <c r="AD910">
        <v>0</v>
      </c>
      <c r="AE910" t="s">
        <v>40</v>
      </c>
      <c r="AF910" t="s">
        <v>41</v>
      </c>
      <c r="AG910" t="s">
        <v>42</v>
      </c>
      <c r="AH910" t="s">
        <v>28</v>
      </c>
      <c r="AI910">
        <v>3.6900455999999999</v>
      </c>
      <c r="AJ910">
        <v>-1.8834299999999999</v>
      </c>
    </row>
    <row r="911" spans="1:36" x14ac:dyDescent="0.3">
      <c r="A911">
        <v>908</v>
      </c>
      <c r="B911" t="s">
        <v>307</v>
      </c>
      <c r="C911" t="s">
        <v>28</v>
      </c>
      <c r="D911" t="s">
        <v>29</v>
      </c>
      <c r="E911" t="s">
        <v>30</v>
      </c>
      <c r="F911" t="s">
        <v>31</v>
      </c>
      <c r="G911" t="s">
        <v>3071</v>
      </c>
      <c r="H911" t="s">
        <v>3187</v>
      </c>
      <c r="I911" s="4" t="s">
        <v>3188</v>
      </c>
      <c r="J911" s="1">
        <f>((((bot_orders[[#This Row],[cTime]]/ 1000)+3*3600) / 86400) + DATE(1970,1,1))</f>
        <v>45760.772617696755</v>
      </c>
      <c r="K911" s="4" t="s">
        <v>3189</v>
      </c>
      <c r="L911" s="1">
        <f>((((bot_orders[[#This Row],[uTime]]/ 1000)+3*3600) / 86400) + DATE(1970,1,1))</f>
        <v>45760.774355648144</v>
      </c>
      <c r="M911" t="s">
        <v>34</v>
      </c>
      <c r="N911" t="s">
        <v>28</v>
      </c>
      <c r="O911" t="s">
        <v>35</v>
      </c>
      <c r="P911">
        <v>3.69</v>
      </c>
      <c r="Q911" t="s">
        <v>36</v>
      </c>
      <c r="R911" t="s">
        <v>37</v>
      </c>
      <c r="S911">
        <v>0.505</v>
      </c>
      <c r="T911">
        <v>0.505</v>
      </c>
      <c r="U911">
        <v>3.69</v>
      </c>
      <c r="V911">
        <v>-1.49076E-3</v>
      </c>
      <c r="W911" t="s">
        <v>38</v>
      </c>
      <c r="X911" s="4">
        <f>IF(bot_orders[[#This Row],[side]]="sell", bot_orders[[#This Row],[accFillSz]]*bot_orders[[#This Row],[avgPx]] + bot_orders[[#This Row],[fee]], -bot_orders[[#This Row],[accFillSz]]*bot_orders[[#This Row],[avgPx]])</f>
        <v>1.86195924</v>
      </c>
      <c r="Y911" s="4">
        <f>IF(bot_orders[[#This Row],[side]]="buy", bot_orders[[#This Row],[accFillSz]] + bot_orders[[#This Row],[fee]], -bot_orders[[#This Row],[accFillSz]])</f>
        <v>-3.69</v>
      </c>
      <c r="Z911" s="4">
        <f>IF(bot_orders[[#This Row],[side]]="sell",bot_orders[[#This Row],[accFillSz]]*bot_orders[[#This Row],[avgPx]]+bot_orders[[#This Row],[fee]], 0)</f>
        <v>1.86195924</v>
      </c>
      <c r="AA911" s="4">
        <f>IF(bot_orders[[#This Row],[side]]="sell",-bot_orders[[#This Row],[accFillSz]],bot_orders[[#This Row],[accFillSz]]+bot_orders[[#This Row],[fee]])</f>
        <v>-3.69</v>
      </c>
      <c r="AB911">
        <v>0</v>
      </c>
      <c r="AC911" t="s">
        <v>39</v>
      </c>
      <c r="AD911">
        <v>0</v>
      </c>
      <c r="AE911" t="s">
        <v>40</v>
      </c>
      <c r="AF911" t="s">
        <v>41</v>
      </c>
      <c r="AG911" t="s">
        <v>42</v>
      </c>
      <c r="AH911" t="s">
        <v>28</v>
      </c>
      <c r="AI911">
        <v>-3.69</v>
      </c>
      <c r="AJ911">
        <v>1.86195924</v>
      </c>
    </row>
    <row r="912" spans="1:36" x14ac:dyDescent="0.3">
      <c r="A912">
        <v>909</v>
      </c>
      <c r="B912" t="s">
        <v>307</v>
      </c>
      <c r="C912" t="s">
        <v>28</v>
      </c>
      <c r="D912" t="s">
        <v>29</v>
      </c>
      <c r="E912" t="s">
        <v>30</v>
      </c>
      <c r="F912" t="s">
        <v>31</v>
      </c>
      <c r="G912" t="s">
        <v>3190</v>
      </c>
      <c r="H912" t="s">
        <v>3191</v>
      </c>
      <c r="I912" s="4" t="s">
        <v>3192</v>
      </c>
      <c r="J912" s="1">
        <f>((((bot_orders[[#This Row],[cTime]]/ 1000)+3*3600) / 86400) + DATE(1970,1,1))</f>
        <v>45760.774355671296</v>
      </c>
      <c r="K912" s="4" t="s">
        <v>3193</v>
      </c>
      <c r="L912" s="1">
        <f>((((bot_orders[[#This Row],[uTime]]/ 1000)+3*3600) / 86400) + DATE(1970,1,1))</f>
        <v>45760.778524780093</v>
      </c>
      <c r="M912" t="s">
        <v>34</v>
      </c>
      <c r="N912" t="s">
        <v>28</v>
      </c>
      <c r="O912" t="s">
        <v>35</v>
      </c>
      <c r="P912">
        <v>3.6930000000000001</v>
      </c>
      <c r="Q912" t="s">
        <v>36</v>
      </c>
      <c r="R912" t="s">
        <v>55</v>
      </c>
      <c r="S912">
        <v>0.50249999999999995</v>
      </c>
      <c r="T912">
        <v>0.50249999999999995</v>
      </c>
      <c r="U912">
        <v>3.6930000000000001</v>
      </c>
      <c r="V912">
        <v>-2.9543999999999998E-3</v>
      </c>
      <c r="W912" t="s">
        <v>39</v>
      </c>
      <c r="X912" s="4">
        <f>IF(bot_orders[[#This Row],[side]]="sell", bot_orders[[#This Row],[accFillSz]]*bot_orders[[#This Row],[avgPx]] + bot_orders[[#This Row],[fee]], -bot_orders[[#This Row],[accFillSz]]*bot_orders[[#This Row],[avgPx]])</f>
        <v>-1.8557324999999998</v>
      </c>
      <c r="Y912" s="4">
        <f>IF(bot_orders[[#This Row],[side]]="buy", bot_orders[[#This Row],[accFillSz]] + bot_orders[[#This Row],[fee]], -bot_orders[[#This Row],[accFillSz]])</f>
        <v>3.6900455999999999</v>
      </c>
      <c r="Z912" s="4">
        <f>IF(bot_orders[[#This Row],[side]]="sell",bot_orders[[#This Row],[accFillSz]]*bot_orders[[#This Row],[avgPx]]+bot_orders[[#This Row],[fee]], 0)</f>
        <v>0</v>
      </c>
      <c r="AA912" s="4">
        <f>IF(bot_orders[[#This Row],[side]]="sell",-bot_orders[[#This Row],[accFillSz]],bot_orders[[#This Row],[accFillSz]]+bot_orders[[#This Row],[fee]])</f>
        <v>3.6900455999999999</v>
      </c>
      <c r="AB912">
        <v>0</v>
      </c>
      <c r="AC912" t="s">
        <v>38</v>
      </c>
      <c r="AD912">
        <v>0</v>
      </c>
      <c r="AE912" t="s">
        <v>40</v>
      </c>
      <c r="AF912" t="s">
        <v>41</v>
      </c>
      <c r="AG912" t="s">
        <v>42</v>
      </c>
      <c r="AH912" t="s">
        <v>28</v>
      </c>
      <c r="AI912">
        <v>3.6900455999999999</v>
      </c>
      <c r="AJ912">
        <v>-1.8557325</v>
      </c>
    </row>
    <row r="913" spans="1:36" x14ac:dyDescent="0.3">
      <c r="A913">
        <v>910</v>
      </c>
      <c r="B913" t="s">
        <v>307</v>
      </c>
      <c r="C913" t="s">
        <v>28</v>
      </c>
      <c r="D913" t="s">
        <v>29</v>
      </c>
      <c r="E913" t="s">
        <v>30</v>
      </c>
      <c r="F913" t="s">
        <v>31</v>
      </c>
      <c r="G913" t="s">
        <v>3190</v>
      </c>
      <c r="H913" t="s">
        <v>3194</v>
      </c>
      <c r="I913" s="4" t="s">
        <v>3195</v>
      </c>
      <c r="J913" s="1">
        <f>((((bot_orders[[#This Row],[cTime]]/ 1000)+3*3600) / 86400) + DATE(1970,1,1))</f>
        <v>45760.778524791669</v>
      </c>
      <c r="K913" s="4" t="s">
        <v>3196</v>
      </c>
      <c r="L913" s="1">
        <f>((((bot_orders[[#This Row],[uTime]]/ 1000)+3*3600) / 86400) + DATE(1970,1,1))</f>
        <v>45760.781532638888</v>
      </c>
      <c r="M913" t="s">
        <v>34</v>
      </c>
      <c r="N913" t="s">
        <v>28</v>
      </c>
      <c r="O913" t="s">
        <v>35</v>
      </c>
      <c r="P913">
        <v>3.69</v>
      </c>
      <c r="Q913" t="s">
        <v>36</v>
      </c>
      <c r="R913" t="s">
        <v>37</v>
      </c>
      <c r="S913">
        <v>0.505</v>
      </c>
      <c r="T913">
        <v>0.505</v>
      </c>
      <c r="U913">
        <v>3.69</v>
      </c>
      <c r="V913">
        <v>-1.49076E-3</v>
      </c>
      <c r="W913" t="s">
        <v>38</v>
      </c>
      <c r="X913" s="4">
        <f>IF(bot_orders[[#This Row],[side]]="sell", bot_orders[[#This Row],[accFillSz]]*bot_orders[[#This Row],[avgPx]] + bot_orders[[#This Row],[fee]], -bot_orders[[#This Row],[accFillSz]]*bot_orders[[#This Row],[avgPx]])</f>
        <v>1.86195924</v>
      </c>
      <c r="Y913" s="4">
        <f>IF(bot_orders[[#This Row],[side]]="buy", bot_orders[[#This Row],[accFillSz]] + bot_orders[[#This Row],[fee]], -bot_orders[[#This Row],[accFillSz]])</f>
        <v>-3.69</v>
      </c>
      <c r="Z913" s="4">
        <f>IF(bot_orders[[#This Row],[side]]="sell",bot_orders[[#This Row],[accFillSz]]*bot_orders[[#This Row],[avgPx]]+bot_orders[[#This Row],[fee]], 0)</f>
        <v>1.86195924</v>
      </c>
      <c r="AA913" s="4">
        <f>IF(bot_orders[[#This Row],[side]]="sell",-bot_orders[[#This Row],[accFillSz]],bot_orders[[#This Row],[accFillSz]]+bot_orders[[#This Row],[fee]])</f>
        <v>-3.69</v>
      </c>
      <c r="AB913">
        <v>0</v>
      </c>
      <c r="AC913" t="s">
        <v>39</v>
      </c>
      <c r="AD913">
        <v>0</v>
      </c>
      <c r="AE913" t="s">
        <v>40</v>
      </c>
      <c r="AF913" t="s">
        <v>41</v>
      </c>
      <c r="AG913" t="s">
        <v>42</v>
      </c>
      <c r="AH913" t="s">
        <v>28</v>
      </c>
      <c r="AI913">
        <v>-3.69</v>
      </c>
      <c r="AJ913">
        <v>1.86195924</v>
      </c>
    </row>
    <row r="914" spans="1:36" x14ac:dyDescent="0.3">
      <c r="A914">
        <v>911</v>
      </c>
      <c r="B914" t="s">
        <v>307</v>
      </c>
      <c r="C914" t="s">
        <v>28</v>
      </c>
      <c r="D914" t="s">
        <v>29</v>
      </c>
      <c r="E914" t="s">
        <v>30</v>
      </c>
      <c r="F914" t="s">
        <v>31</v>
      </c>
      <c r="G914" t="s">
        <v>3197</v>
      </c>
      <c r="H914" t="s">
        <v>3198</v>
      </c>
      <c r="I914" s="4" t="s">
        <v>3199</v>
      </c>
      <c r="J914" s="1">
        <f>((((bot_orders[[#This Row],[cTime]]/ 1000)+3*3600) / 86400) + DATE(1970,1,1))</f>
        <v>45760.785123935188</v>
      </c>
      <c r="K914" s="4" t="s">
        <v>3200</v>
      </c>
      <c r="L914" s="1">
        <f>((((bot_orders[[#This Row],[uTime]]/ 1000)+3*3600) / 86400) + DATE(1970,1,1))</f>
        <v>45760.805483460645</v>
      </c>
      <c r="M914" t="s">
        <v>34</v>
      </c>
      <c r="N914" t="s">
        <v>28</v>
      </c>
      <c r="O914" t="s">
        <v>35</v>
      </c>
      <c r="P914">
        <v>3.7469999999999999</v>
      </c>
      <c r="Q914" t="s">
        <v>36</v>
      </c>
      <c r="R914" t="s">
        <v>37</v>
      </c>
      <c r="S914">
        <v>0.51249999999999996</v>
      </c>
      <c r="T914">
        <v>0.51249999999999996</v>
      </c>
      <c r="U914">
        <v>3.7469999999999999</v>
      </c>
      <c r="V914">
        <v>-1.53627E-3</v>
      </c>
      <c r="W914" t="s">
        <v>38</v>
      </c>
      <c r="X914" s="4">
        <f>IF(bot_orders[[#This Row],[side]]="sell", bot_orders[[#This Row],[accFillSz]]*bot_orders[[#This Row],[avgPx]] + bot_orders[[#This Row],[fee]], -bot_orders[[#This Row],[accFillSz]]*bot_orders[[#This Row],[avgPx]])</f>
        <v>1.9188012299999999</v>
      </c>
      <c r="Y914" s="4">
        <f>IF(bot_orders[[#This Row],[side]]="buy", bot_orders[[#This Row],[accFillSz]] + bot_orders[[#This Row],[fee]], -bot_orders[[#This Row],[accFillSz]])</f>
        <v>-3.7469999999999999</v>
      </c>
      <c r="Z914" s="4">
        <f>IF(bot_orders[[#This Row],[side]]="sell",bot_orders[[#This Row],[accFillSz]]*bot_orders[[#This Row],[avgPx]]+bot_orders[[#This Row],[fee]], 0)</f>
        <v>1.9188012299999999</v>
      </c>
      <c r="AA914" s="4">
        <f>IF(bot_orders[[#This Row],[side]]="sell",-bot_orders[[#This Row],[accFillSz]],bot_orders[[#This Row],[accFillSz]]+bot_orders[[#This Row],[fee]])</f>
        <v>-3.7469999999999999</v>
      </c>
      <c r="AB914">
        <v>0</v>
      </c>
      <c r="AC914" t="s">
        <v>39</v>
      </c>
      <c r="AD914">
        <v>0</v>
      </c>
      <c r="AE914" t="s">
        <v>40</v>
      </c>
      <c r="AF914" t="s">
        <v>41</v>
      </c>
      <c r="AG914" t="s">
        <v>42</v>
      </c>
      <c r="AH914" t="s">
        <v>28</v>
      </c>
      <c r="AI914">
        <v>-3.7469999999999999</v>
      </c>
      <c r="AJ914">
        <v>1.9188012299999999</v>
      </c>
    </row>
    <row r="915" spans="1:36" x14ac:dyDescent="0.3">
      <c r="A915">
        <v>912</v>
      </c>
      <c r="B915" t="s">
        <v>307</v>
      </c>
      <c r="C915" t="s">
        <v>28</v>
      </c>
      <c r="D915" t="s">
        <v>29</v>
      </c>
      <c r="E915" t="s">
        <v>30</v>
      </c>
      <c r="F915" t="s">
        <v>31</v>
      </c>
      <c r="G915" t="s">
        <v>3201</v>
      </c>
      <c r="H915" t="s">
        <v>3202</v>
      </c>
      <c r="I915" s="4" t="s">
        <v>3199</v>
      </c>
      <c r="J915" s="1">
        <f>((((bot_orders[[#This Row],[cTime]]/ 1000)+3*3600) / 86400) + DATE(1970,1,1))</f>
        <v>45760.785123935188</v>
      </c>
      <c r="K915" s="4" t="s">
        <v>3203</v>
      </c>
      <c r="L915" s="1">
        <f>((((bot_orders[[#This Row],[uTime]]/ 1000)+3*3600) / 86400) + DATE(1970,1,1))</f>
        <v>45760.802647870369</v>
      </c>
      <c r="M915" t="s">
        <v>34</v>
      </c>
      <c r="N915" t="s">
        <v>28</v>
      </c>
      <c r="O915" t="s">
        <v>35</v>
      </c>
      <c r="P915">
        <v>3.7469999999999999</v>
      </c>
      <c r="Q915" t="s">
        <v>36</v>
      </c>
      <c r="R915" t="s">
        <v>37</v>
      </c>
      <c r="S915">
        <v>0.51</v>
      </c>
      <c r="T915">
        <v>0.51</v>
      </c>
      <c r="U915">
        <v>3.7469999999999999</v>
      </c>
      <c r="V915">
        <v>-1.5287759999999999E-3</v>
      </c>
      <c r="W915" t="s">
        <v>38</v>
      </c>
      <c r="X915" s="4">
        <f>IF(bot_orders[[#This Row],[side]]="sell", bot_orders[[#This Row],[accFillSz]]*bot_orders[[#This Row],[avgPx]] + bot_orders[[#This Row],[fee]], -bot_orders[[#This Row],[accFillSz]]*bot_orders[[#This Row],[avgPx]])</f>
        <v>1.909441224</v>
      </c>
      <c r="Y915" s="4">
        <f>IF(bot_orders[[#This Row],[side]]="buy", bot_orders[[#This Row],[accFillSz]] + bot_orders[[#This Row],[fee]], -bot_orders[[#This Row],[accFillSz]])</f>
        <v>-3.7469999999999999</v>
      </c>
      <c r="Z915" s="4">
        <f>IF(bot_orders[[#This Row],[side]]="sell",bot_orders[[#This Row],[accFillSz]]*bot_orders[[#This Row],[avgPx]]+bot_orders[[#This Row],[fee]], 0)</f>
        <v>1.909441224</v>
      </c>
      <c r="AA915" s="4">
        <f>IF(bot_orders[[#This Row],[side]]="sell",-bot_orders[[#This Row],[accFillSz]],bot_orders[[#This Row],[accFillSz]]+bot_orders[[#This Row],[fee]])</f>
        <v>-3.7469999999999999</v>
      </c>
      <c r="AB915">
        <v>0</v>
      </c>
      <c r="AC915" t="s">
        <v>39</v>
      </c>
      <c r="AD915">
        <v>0</v>
      </c>
      <c r="AE915" t="s">
        <v>40</v>
      </c>
      <c r="AF915" t="s">
        <v>41</v>
      </c>
      <c r="AG915" t="s">
        <v>42</v>
      </c>
      <c r="AH915" t="s">
        <v>28</v>
      </c>
      <c r="AI915">
        <v>-3.7469999999999999</v>
      </c>
      <c r="AJ915">
        <v>1.9094412199999999</v>
      </c>
    </row>
    <row r="916" spans="1:36" x14ac:dyDescent="0.3">
      <c r="A916">
        <v>913</v>
      </c>
      <c r="B916" t="s">
        <v>307</v>
      </c>
      <c r="C916" t="s">
        <v>28</v>
      </c>
      <c r="D916" t="s">
        <v>29</v>
      </c>
      <c r="E916" t="s">
        <v>30</v>
      </c>
      <c r="F916" t="s">
        <v>31</v>
      </c>
      <c r="G916" t="s">
        <v>3204</v>
      </c>
      <c r="H916" t="s">
        <v>3205</v>
      </c>
      <c r="I916" s="4" t="s">
        <v>3199</v>
      </c>
      <c r="J916" s="1">
        <f>((((bot_orders[[#This Row],[cTime]]/ 1000)+3*3600) / 86400) + DATE(1970,1,1))</f>
        <v>45760.785123935188</v>
      </c>
      <c r="K916" s="4" t="s">
        <v>3206</v>
      </c>
      <c r="L916" s="1">
        <f>((((bot_orders[[#This Row],[uTime]]/ 1000)+3*3600) / 86400) + DATE(1970,1,1))</f>
        <v>45760.792241064817</v>
      </c>
      <c r="M916" t="s">
        <v>34</v>
      </c>
      <c r="N916" t="s">
        <v>28</v>
      </c>
      <c r="O916" t="s">
        <v>35</v>
      </c>
      <c r="P916">
        <v>3.7469999999999999</v>
      </c>
      <c r="Q916" t="s">
        <v>36</v>
      </c>
      <c r="R916" t="s">
        <v>37</v>
      </c>
      <c r="S916">
        <v>0.50749999999999995</v>
      </c>
      <c r="T916">
        <v>0.50749999999999995</v>
      </c>
      <c r="U916">
        <v>3.7469999999999999</v>
      </c>
      <c r="V916">
        <v>-1.5212820000000001E-3</v>
      </c>
      <c r="W916" t="s">
        <v>38</v>
      </c>
      <c r="X916" s="4">
        <f>IF(bot_orders[[#This Row],[side]]="sell", bot_orders[[#This Row],[accFillSz]]*bot_orders[[#This Row],[avgPx]] + bot_orders[[#This Row],[fee]], -bot_orders[[#This Row],[accFillSz]]*bot_orders[[#This Row],[avgPx]])</f>
        <v>1.900081218</v>
      </c>
      <c r="Y916" s="4">
        <f>IF(bot_orders[[#This Row],[side]]="buy", bot_orders[[#This Row],[accFillSz]] + bot_orders[[#This Row],[fee]], -bot_orders[[#This Row],[accFillSz]])</f>
        <v>-3.7469999999999999</v>
      </c>
      <c r="Z916" s="4">
        <f>IF(bot_orders[[#This Row],[side]]="sell",bot_orders[[#This Row],[accFillSz]]*bot_orders[[#This Row],[avgPx]]+bot_orders[[#This Row],[fee]], 0)</f>
        <v>1.900081218</v>
      </c>
      <c r="AA916" s="4">
        <f>IF(bot_orders[[#This Row],[side]]="sell",-bot_orders[[#This Row],[accFillSz]],bot_orders[[#This Row],[accFillSz]]+bot_orders[[#This Row],[fee]])</f>
        <v>-3.7469999999999999</v>
      </c>
      <c r="AB916">
        <v>0</v>
      </c>
      <c r="AC916" t="s">
        <v>39</v>
      </c>
      <c r="AD916">
        <v>0</v>
      </c>
      <c r="AE916" t="s">
        <v>40</v>
      </c>
      <c r="AF916" t="s">
        <v>41</v>
      </c>
      <c r="AG916" t="s">
        <v>42</v>
      </c>
      <c r="AH916" t="s">
        <v>28</v>
      </c>
      <c r="AI916">
        <v>-3.7469999999999999</v>
      </c>
      <c r="AJ916">
        <v>1.9000812199999999</v>
      </c>
    </row>
    <row r="917" spans="1:36" x14ac:dyDescent="0.3">
      <c r="A917">
        <v>914</v>
      </c>
      <c r="B917" t="s">
        <v>307</v>
      </c>
      <c r="C917" t="s">
        <v>28</v>
      </c>
      <c r="D917" t="s">
        <v>29</v>
      </c>
      <c r="E917" t="s">
        <v>30</v>
      </c>
      <c r="F917" t="s">
        <v>31</v>
      </c>
      <c r="G917" t="s">
        <v>3207</v>
      </c>
      <c r="H917" t="s">
        <v>3208</v>
      </c>
      <c r="I917" s="4" t="s">
        <v>3199</v>
      </c>
      <c r="J917" s="1">
        <f>((((bot_orders[[#This Row],[cTime]]/ 1000)+3*3600) / 86400) + DATE(1970,1,1))</f>
        <v>45760.785123935188</v>
      </c>
      <c r="K917" s="4" t="s">
        <v>3209</v>
      </c>
      <c r="L917" s="1">
        <f>((((bot_orders[[#This Row],[uTime]]/ 1000)+3*3600) / 86400) + DATE(1970,1,1))</f>
        <v>45760.785123993061</v>
      </c>
      <c r="M917" t="s">
        <v>34</v>
      </c>
      <c r="N917" t="s">
        <v>28</v>
      </c>
      <c r="O917" t="s">
        <v>35</v>
      </c>
      <c r="P917">
        <v>3.7469999999999999</v>
      </c>
      <c r="Q917" t="s">
        <v>36</v>
      </c>
      <c r="R917" t="s">
        <v>37</v>
      </c>
      <c r="S917">
        <v>0.505</v>
      </c>
      <c r="T917">
        <v>0.50509999999999999</v>
      </c>
      <c r="U917">
        <v>3.7469999999999999</v>
      </c>
      <c r="V917">
        <v>-1.8926097E-3</v>
      </c>
      <c r="W917" t="s">
        <v>38</v>
      </c>
      <c r="X917" s="4">
        <f>IF(bot_orders[[#This Row],[side]]="sell", bot_orders[[#This Row],[accFillSz]]*bot_orders[[#This Row],[avgPx]] + bot_orders[[#This Row],[fee]], -bot_orders[[#This Row],[accFillSz]]*bot_orders[[#This Row],[avgPx]])</f>
        <v>1.8907170902999999</v>
      </c>
      <c r="Y917" s="4">
        <f>IF(bot_orders[[#This Row],[side]]="buy", bot_orders[[#This Row],[accFillSz]] + bot_orders[[#This Row],[fee]], -bot_orders[[#This Row],[accFillSz]])</f>
        <v>-3.7469999999999999</v>
      </c>
      <c r="Z917" s="4">
        <f>IF(bot_orders[[#This Row],[side]]="sell",bot_orders[[#This Row],[accFillSz]]*bot_orders[[#This Row],[avgPx]]+bot_orders[[#This Row],[fee]], 0)</f>
        <v>1.8907170902999999</v>
      </c>
      <c r="AA917" s="4">
        <f>IF(bot_orders[[#This Row],[side]]="sell",-bot_orders[[#This Row],[accFillSz]],bot_orders[[#This Row],[accFillSz]]+bot_orders[[#This Row],[fee]])</f>
        <v>-3.7469999999999999</v>
      </c>
      <c r="AB917">
        <v>0</v>
      </c>
      <c r="AC917" t="s">
        <v>39</v>
      </c>
      <c r="AD917">
        <v>0</v>
      </c>
      <c r="AE917" t="s">
        <v>40</v>
      </c>
      <c r="AF917" t="s">
        <v>41</v>
      </c>
      <c r="AG917" t="s">
        <v>42</v>
      </c>
      <c r="AH917" t="s">
        <v>28</v>
      </c>
      <c r="AI917">
        <v>-3.7469999999999999</v>
      </c>
      <c r="AJ917">
        <v>1.8907170900000001</v>
      </c>
    </row>
    <row r="918" spans="1:36" x14ac:dyDescent="0.3">
      <c r="A918">
        <v>915</v>
      </c>
      <c r="B918" t="s">
        <v>307</v>
      </c>
      <c r="C918" t="s">
        <v>28</v>
      </c>
      <c r="D918" t="s">
        <v>29</v>
      </c>
      <c r="E918" t="s">
        <v>30</v>
      </c>
      <c r="F918" t="s">
        <v>31</v>
      </c>
      <c r="G918" t="s">
        <v>3210</v>
      </c>
      <c r="H918" t="s">
        <v>3211</v>
      </c>
      <c r="I918" s="4" t="s">
        <v>3199</v>
      </c>
      <c r="J918" s="1">
        <f>((((bot_orders[[#This Row],[cTime]]/ 1000)+3*3600) / 86400) + DATE(1970,1,1))</f>
        <v>45760.785123935188</v>
      </c>
      <c r="K918" s="4" t="s">
        <v>3209</v>
      </c>
      <c r="L918" s="1">
        <f>((((bot_orders[[#This Row],[uTime]]/ 1000)+3*3600) / 86400) + DATE(1970,1,1))</f>
        <v>45760.785123993061</v>
      </c>
      <c r="M918" t="s">
        <v>34</v>
      </c>
      <c r="N918" t="s">
        <v>28</v>
      </c>
      <c r="O918" t="s">
        <v>35</v>
      </c>
      <c r="P918">
        <v>3.7469999999999999</v>
      </c>
      <c r="Q918" t="s">
        <v>36</v>
      </c>
      <c r="R918" t="s">
        <v>37</v>
      </c>
      <c r="S918">
        <v>0.50249999999999995</v>
      </c>
      <c r="T918">
        <v>0.50509999999999999</v>
      </c>
      <c r="U918">
        <v>3.7469999999999999</v>
      </c>
      <c r="V918">
        <v>-1.8926097E-3</v>
      </c>
      <c r="W918" t="s">
        <v>38</v>
      </c>
      <c r="X918" s="4">
        <f>IF(bot_orders[[#This Row],[side]]="sell", bot_orders[[#This Row],[accFillSz]]*bot_orders[[#This Row],[avgPx]] + bot_orders[[#This Row],[fee]], -bot_orders[[#This Row],[accFillSz]]*bot_orders[[#This Row],[avgPx]])</f>
        <v>1.8907170902999999</v>
      </c>
      <c r="Y918" s="4">
        <f>IF(bot_orders[[#This Row],[side]]="buy", bot_orders[[#This Row],[accFillSz]] + bot_orders[[#This Row],[fee]], -bot_orders[[#This Row],[accFillSz]])</f>
        <v>-3.7469999999999999</v>
      </c>
      <c r="Z918" s="4">
        <f>IF(bot_orders[[#This Row],[side]]="sell",bot_orders[[#This Row],[accFillSz]]*bot_orders[[#This Row],[avgPx]]+bot_orders[[#This Row],[fee]], 0)</f>
        <v>1.8907170902999999</v>
      </c>
      <c r="AA918" s="4">
        <f>IF(bot_orders[[#This Row],[side]]="sell",-bot_orders[[#This Row],[accFillSz]],bot_orders[[#This Row],[accFillSz]]+bot_orders[[#This Row],[fee]])</f>
        <v>-3.7469999999999999</v>
      </c>
      <c r="AB918">
        <v>0</v>
      </c>
      <c r="AC918" t="s">
        <v>39</v>
      </c>
      <c r="AD918">
        <v>0</v>
      </c>
      <c r="AE918" t="s">
        <v>40</v>
      </c>
      <c r="AF918" t="s">
        <v>41</v>
      </c>
      <c r="AG918" t="s">
        <v>42</v>
      </c>
      <c r="AH918" t="s">
        <v>28</v>
      </c>
      <c r="AI918">
        <v>-3.7469999999999999</v>
      </c>
      <c r="AJ918">
        <v>1.8907170900000001</v>
      </c>
    </row>
    <row r="919" spans="1:36" x14ac:dyDescent="0.3">
      <c r="A919">
        <v>916</v>
      </c>
      <c r="B919" t="s">
        <v>307</v>
      </c>
      <c r="C919" t="s">
        <v>28</v>
      </c>
      <c r="D919" t="s">
        <v>29</v>
      </c>
      <c r="E919" t="s">
        <v>30</v>
      </c>
      <c r="F919" t="s">
        <v>31</v>
      </c>
      <c r="G919" t="s">
        <v>3212</v>
      </c>
      <c r="H919" t="s">
        <v>3213</v>
      </c>
      <c r="I919" s="4" t="s">
        <v>3199</v>
      </c>
      <c r="J919" s="1">
        <f>((((bot_orders[[#This Row],[cTime]]/ 1000)+3*3600) / 86400) + DATE(1970,1,1))</f>
        <v>45760.785123935188</v>
      </c>
      <c r="K919" s="4" t="s">
        <v>3209</v>
      </c>
      <c r="L919" s="1">
        <f>((((bot_orders[[#This Row],[uTime]]/ 1000)+3*3600) / 86400) + DATE(1970,1,1))</f>
        <v>45760.785123993061</v>
      </c>
      <c r="M919" t="s">
        <v>34</v>
      </c>
      <c r="N919" t="s">
        <v>28</v>
      </c>
      <c r="O919" t="s">
        <v>35</v>
      </c>
      <c r="P919">
        <v>3.7469999999999999</v>
      </c>
      <c r="Q919" t="s">
        <v>36</v>
      </c>
      <c r="R919" t="s">
        <v>37</v>
      </c>
      <c r="S919">
        <v>0.5</v>
      </c>
      <c r="T919">
        <v>0.50509999999999999</v>
      </c>
      <c r="U919">
        <v>3.7469999999999999</v>
      </c>
      <c r="V919">
        <v>-1.8926097E-3</v>
      </c>
      <c r="W919" t="s">
        <v>38</v>
      </c>
      <c r="X919" s="4">
        <f>IF(bot_orders[[#This Row],[side]]="sell", bot_orders[[#This Row],[accFillSz]]*bot_orders[[#This Row],[avgPx]] + bot_orders[[#This Row],[fee]], -bot_orders[[#This Row],[accFillSz]]*bot_orders[[#This Row],[avgPx]])</f>
        <v>1.8907170902999999</v>
      </c>
      <c r="Y919" s="4">
        <f>IF(bot_orders[[#This Row],[side]]="buy", bot_orders[[#This Row],[accFillSz]] + bot_orders[[#This Row],[fee]], -bot_orders[[#This Row],[accFillSz]])</f>
        <v>-3.7469999999999999</v>
      </c>
      <c r="Z919" s="4">
        <f>IF(bot_orders[[#This Row],[side]]="sell",bot_orders[[#This Row],[accFillSz]]*bot_orders[[#This Row],[avgPx]]+bot_orders[[#This Row],[fee]], 0)</f>
        <v>1.8907170902999999</v>
      </c>
      <c r="AA919" s="4">
        <f>IF(bot_orders[[#This Row],[side]]="sell",-bot_orders[[#This Row],[accFillSz]],bot_orders[[#This Row],[accFillSz]]+bot_orders[[#This Row],[fee]])</f>
        <v>-3.7469999999999999</v>
      </c>
      <c r="AB919">
        <v>0</v>
      </c>
      <c r="AC919" t="s">
        <v>39</v>
      </c>
      <c r="AD919">
        <v>0</v>
      </c>
      <c r="AE919" t="s">
        <v>40</v>
      </c>
      <c r="AF919" t="s">
        <v>41</v>
      </c>
      <c r="AG919" t="s">
        <v>42</v>
      </c>
      <c r="AH919" t="s">
        <v>28</v>
      </c>
      <c r="AI919">
        <v>-3.7469999999999999</v>
      </c>
      <c r="AJ919">
        <v>1.8907170900000001</v>
      </c>
    </row>
    <row r="920" spans="1:36" x14ac:dyDescent="0.3">
      <c r="A920">
        <v>917</v>
      </c>
      <c r="B920" t="s">
        <v>307</v>
      </c>
      <c r="C920" t="s">
        <v>28</v>
      </c>
      <c r="D920" t="s">
        <v>29</v>
      </c>
      <c r="E920" t="s">
        <v>30</v>
      </c>
      <c r="F920" t="s">
        <v>31</v>
      </c>
      <c r="G920" t="s">
        <v>3214</v>
      </c>
      <c r="H920" t="s">
        <v>3215</v>
      </c>
      <c r="I920" s="4" t="s">
        <v>3199</v>
      </c>
      <c r="J920" s="1">
        <f>((((bot_orders[[#This Row],[cTime]]/ 1000)+3*3600) / 86400) + DATE(1970,1,1))</f>
        <v>45760.785123935188</v>
      </c>
      <c r="K920" s="4" t="s">
        <v>3209</v>
      </c>
      <c r="L920" s="1">
        <f>((((bot_orders[[#This Row],[uTime]]/ 1000)+3*3600) / 86400) + DATE(1970,1,1))</f>
        <v>45760.785123993061</v>
      </c>
      <c r="M920" t="s">
        <v>34</v>
      </c>
      <c r="N920" t="s">
        <v>28</v>
      </c>
      <c r="O920" t="s">
        <v>35</v>
      </c>
      <c r="P920">
        <v>3.33</v>
      </c>
      <c r="Q920" t="s">
        <v>36</v>
      </c>
      <c r="R920" t="s">
        <v>37</v>
      </c>
      <c r="S920">
        <v>0.4975</v>
      </c>
      <c r="T920">
        <v>0.50509999999999999</v>
      </c>
      <c r="U920">
        <v>3.33</v>
      </c>
      <c r="V920">
        <v>-1.681983E-3</v>
      </c>
      <c r="W920" t="s">
        <v>38</v>
      </c>
      <c r="X920" s="4">
        <f>IF(bot_orders[[#This Row],[side]]="sell", bot_orders[[#This Row],[accFillSz]]*bot_orders[[#This Row],[avgPx]] + bot_orders[[#This Row],[fee]], -bot_orders[[#This Row],[accFillSz]]*bot_orders[[#This Row],[avgPx]])</f>
        <v>1.6803010169999999</v>
      </c>
      <c r="Y920" s="4">
        <f>IF(bot_orders[[#This Row],[side]]="buy", bot_orders[[#This Row],[accFillSz]] + bot_orders[[#This Row],[fee]], -bot_orders[[#This Row],[accFillSz]])</f>
        <v>-3.33</v>
      </c>
      <c r="Z920" s="4">
        <f>IF(bot_orders[[#This Row],[side]]="sell",bot_orders[[#This Row],[accFillSz]]*bot_orders[[#This Row],[avgPx]]+bot_orders[[#This Row],[fee]], 0)</f>
        <v>1.6803010169999999</v>
      </c>
      <c r="AA920" s="4">
        <f>IF(bot_orders[[#This Row],[side]]="sell",-bot_orders[[#This Row],[accFillSz]],bot_orders[[#This Row],[accFillSz]]+bot_orders[[#This Row],[fee]])</f>
        <v>-3.33</v>
      </c>
      <c r="AB920">
        <v>0</v>
      </c>
      <c r="AC920" t="s">
        <v>39</v>
      </c>
      <c r="AD920">
        <v>0</v>
      </c>
      <c r="AE920" t="s">
        <v>40</v>
      </c>
      <c r="AF920" t="s">
        <v>41</v>
      </c>
      <c r="AG920" t="s">
        <v>42</v>
      </c>
      <c r="AH920" t="s">
        <v>28</v>
      </c>
      <c r="AI920">
        <v>-3.33</v>
      </c>
      <c r="AJ920">
        <v>1.6803010199999999</v>
      </c>
    </row>
    <row r="921" spans="1:36" x14ac:dyDescent="0.3">
      <c r="A921">
        <v>918</v>
      </c>
      <c r="B921" t="s">
        <v>307</v>
      </c>
      <c r="C921" t="s">
        <v>28</v>
      </c>
      <c r="D921" t="s">
        <v>29</v>
      </c>
      <c r="E921" t="s">
        <v>30</v>
      </c>
      <c r="F921" t="s">
        <v>31</v>
      </c>
      <c r="G921" t="s">
        <v>3204</v>
      </c>
      <c r="H921" t="s">
        <v>3216</v>
      </c>
      <c r="I921" s="4" t="s">
        <v>3217</v>
      </c>
      <c r="J921" s="1">
        <f>((((bot_orders[[#This Row],[cTime]]/ 1000)+3*3600) / 86400) + DATE(1970,1,1))</f>
        <v>45760.792241087969</v>
      </c>
      <c r="K921" s="4" t="s">
        <v>3218</v>
      </c>
      <c r="L921" s="1">
        <f>((((bot_orders[[#This Row],[uTime]]/ 1000)+3*3600) / 86400) + DATE(1970,1,1))</f>
        <v>45760.798826261569</v>
      </c>
      <c r="M921" t="s">
        <v>34</v>
      </c>
      <c r="N921" t="s">
        <v>28</v>
      </c>
      <c r="O921" t="s">
        <v>35</v>
      </c>
      <c r="P921">
        <v>3.7469999999999999</v>
      </c>
      <c r="Q921" t="s">
        <v>36</v>
      </c>
      <c r="R921" t="s">
        <v>55</v>
      </c>
      <c r="S921">
        <v>0.505</v>
      </c>
      <c r="T921">
        <v>0.505</v>
      </c>
      <c r="U921">
        <v>3.7469999999999999</v>
      </c>
      <c r="V921">
        <v>-2.9976E-3</v>
      </c>
      <c r="W921" t="s">
        <v>39</v>
      </c>
      <c r="X921" s="4">
        <f>IF(bot_orders[[#This Row],[side]]="sell", bot_orders[[#This Row],[accFillSz]]*bot_orders[[#This Row],[avgPx]] + bot_orders[[#This Row],[fee]], -bot_orders[[#This Row],[accFillSz]]*bot_orders[[#This Row],[avgPx]])</f>
        <v>-1.8922349999999999</v>
      </c>
      <c r="Y921" s="4">
        <f>IF(bot_orders[[#This Row],[side]]="buy", bot_orders[[#This Row],[accFillSz]] + bot_orders[[#This Row],[fee]], -bot_orders[[#This Row],[accFillSz]])</f>
        <v>3.7440023999999998</v>
      </c>
      <c r="Z921" s="4">
        <f>IF(bot_orders[[#This Row],[side]]="sell",bot_orders[[#This Row],[accFillSz]]*bot_orders[[#This Row],[avgPx]]+bot_orders[[#This Row],[fee]], 0)</f>
        <v>0</v>
      </c>
      <c r="AA921" s="4">
        <f>IF(bot_orders[[#This Row],[side]]="sell",-bot_orders[[#This Row],[accFillSz]],bot_orders[[#This Row],[accFillSz]]+bot_orders[[#This Row],[fee]])</f>
        <v>3.7440023999999998</v>
      </c>
      <c r="AB921">
        <v>0</v>
      </c>
      <c r="AC921" t="s">
        <v>38</v>
      </c>
      <c r="AD921">
        <v>0</v>
      </c>
      <c r="AE921" t="s">
        <v>40</v>
      </c>
      <c r="AF921" t="s">
        <v>41</v>
      </c>
      <c r="AG921" t="s">
        <v>42</v>
      </c>
      <c r="AH921" t="s">
        <v>28</v>
      </c>
      <c r="AI921">
        <v>3.7440023999999998</v>
      </c>
      <c r="AJ921">
        <v>-1.8922349999999999</v>
      </c>
    </row>
    <row r="922" spans="1:36" x14ac:dyDescent="0.3">
      <c r="A922">
        <v>919</v>
      </c>
      <c r="B922" t="s">
        <v>307</v>
      </c>
      <c r="C922" t="s">
        <v>28</v>
      </c>
      <c r="D922" t="s">
        <v>29</v>
      </c>
      <c r="E922" t="s">
        <v>30</v>
      </c>
      <c r="F922" t="s">
        <v>31</v>
      </c>
      <c r="G922" t="s">
        <v>3219</v>
      </c>
      <c r="H922" t="s">
        <v>3220</v>
      </c>
      <c r="I922" s="4" t="s">
        <v>3221</v>
      </c>
      <c r="J922" s="1">
        <f>((((bot_orders[[#This Row],[cTime]]/ 1000)+3*3600) / 86400) + DATE(1970,1,1))</f>
        <v>45760.798826284721</v>
      </c>
      <c r="K922" s="4" t="s">
        <v>3222</v>
      </c>
      <c r="L922" s="1">
        <f>((((bot_orders[[#This Row],[uTime]]/ 1000)+3*3600) / 86400) + DATE(1970,1,1))</f>
        <v>45760.801620092592</v>
      </c>
      <c r="M922" t="s">
        <v>34</v>
      </c>
      <c r="N922" t="s">
        <v>28</v>
      </c>
      <c r="O922" t="s">
        <v>35</v>
      </c>
      <c r="P922">
        <v>3.7440000000000002</v>
      </c>
      <c r="Q922" t="s">
        <v>36</v>
      </c>
      <c r="R922" t="s">
        <v>37</v>
      </c>
      <c r="S922">
        <v>0.50749999999999995</v>
      </c>
      <c r="T922">
        <v>0.50749999999999995</v>
      </c>
      <c r="U922">
        <v>3.7440000000000002</v>
      </c>
      <c r="V922">
        <v>-1.520064E-3</v>
      </c>
      <c r="W922" t="s">
        <v>38</v>
      </c>
      <c r="X922" s="4">
        <f>IF(bot_orders[[#This Row],[side]]="sell", bot_orders[[#This Row],[accFillSz]]*bot_orders[[#This Row],[avgPx]] + bot_orders[[#This Row],[fee]], -bot_orders[[#This Row],[accFillSz]]*bot_orders[[#This Row],[avgPx]])</f>
        <v>1.8985599360000001</v>
      </c>
      <c r="Y922" s="4">
        <f>IF(bot_orders[[#This Row],[side]]="buy", bot_orders[[#This Row],[accFillSz]] + bot_orders[[#This Row],[fee]], -bot_orders[[#This Row],[accFillSz]])</f>
        <v>-3.7440000000000002</v>
      </c>
      <c r="Z922" s="4">
        <f>IF(bot_orders[[#This Row],[side]]="sell",bot_orders[[#This Row],[accFillSz]]*bot_orders[[#This Row],[avgPx]]+bot_orders[[#This Row],[fee]], 0)</f>
        <v>1.8985599360000001</v>
      </c>
      <c r="AA922" s="4">
        <f>IF(bot_orders[[#This Row],[side]]="sell",-bot_orders[[#This Row],[accFillSz]],bot_orders[[#This Row],[accFillSz]]+bot_orders[[#This Row],[fee]])</f>
        <v>-3.7440000000000002</v>
      </c>
      <c r="AB922">
        <v>0</v>
      </c>
      <c r="AC922" t="s">
        <v>39</v>
      </c>
      <c r="AD922">
        <v>0</v>
      </c>
      <c r="AE922" t="s">
        <v>40</v>
      </c>
      <c r="AF922" t="s">
        <v>41</v>
      </c>
      <c r="AG922" t="s">
        <v>42</v>
      </c>
      <c r="AH922" t="s">
        <v>28</v>
      </c>
      <c r="AI922">
        <v>-3.7440000000000002</v>
      </c>
      <c r="AJ922">
        <v>1.8985599399999999</v>
      </c>
    </row>
    <row r="923" spans="1:36" x14ac:dyDescent="0.3">
      <c r="A923">
        <v>920</v>
      </c>
      <c r="B923" t="s">
        <v>307</v>
      </c>
      <c r="C923" t="s">
        <v>28</v>
      </c>
      <c r="D923" t="s">
        <v>29</v>
      </c>
      <c r="E923" t="s">
        <v>30</v>
      </c>
      <c r="F923" t="s">
        <v>31</v>
      </c>
      <c r="G923" t="s">
        <v>3223</v>
      </c>
      <c r="H923" t="s">
        <v>3224</v>
      </c>
      <c r="I923" s="4" t="s">
        <v>3225</v>
      </c>
      <c r="J923" s="1">
        <f>((((bot_orders[[#This Row],[cTime]]/ 1000)+3*3600) / 86400) + DATE(1970,1,1))</f>
        <v>45760.806851631947</v>
      </c>
      <c r="K923" s="4" t="s">
        <v>3226</v>
      </c>
      <c r="L923" s="1">
        <f>((((bot_orders[[#This Row],[uTime]]/ 1000)+3*3600) / 86400) + DATE(1970,1,1))</f>
        <v>45760.806908020837</v>
      </c>
      <c r="M923" t="s">
        <v>34</v>
      </c>
      <c r="N923" t="s">
        <v>28</v>
      </c>
      <c r="O923" t="s">
        <v>35</v>
      </c>
      <c r="P923">
        <v>3.706</v>
      </c>
      <c r="Q923" t="s">
        <v>36</v>
      </c>
      <c r="R923" t="s">
        <v>55</v>
      </c>
      <c r="S923">
        <v>0.51249999999999996</v>
      </c>
      <c r="T923">
        <v>0.51249999999999996</v>
      </c>
      <c r="U923">
        <v>3.706</v>
      </c>
      <c r="V923">
        <v>-2.9648000000000001E-3</v>
      </c>
      <c r="W923" t="s">
        <v>39</v>
      </c>
      <c r="X923" s="4">
        <f>IF(bot_orders[[#This Row],[side]]="sell", bot_orders[[#This Row],[accFillSz]]*bot_orders[[#This Row],[avgPx]] + bot_orders[[#This Row],[fee]], -bot_orders[[#This Row],[accFillSz]]*bot_orders[[#This Row],[avgPx]])</f>
        <v>-1.8993249999999997</v>
      </c>
      <c r="Y923" s="4">
        <f>IF(bot_orders[[#This Row],[side]]="buy", bot_orders[[#This Row],[accFillSz]] + bot_orders[[#This Row],[fee]], -bot_orders[[#This Row],[accFillSz]])</f>
        <v>3.7030352</v>
      </c>
      <c r="Z923" s="4">
        <f>IF(bot_orders[[#This Row],[side]]="sell",bot_orders[[#This Row],[accFillSz]]*bot_orders[[#This Row],[avgPx]]+bot_orders[[#This Row],[fee]], 0)</f>
        <v>0</v>
      </c>
      <c r="AA923" s="4">
        <f>IF(bot_orders[[#This Row],[side]]="sell",-bot_orders[[#This Row],[accFillSz]],bot_orders[[#This Row],[accFillSz]]+bot_orders[[#This Row],[fee]])</f>
        <v>3.7030352</v>
      </c>
      <c r="AB923">
        <v>0</v>
      </c>
      <c r="AC923" t="s">
        <v>38</v>
      </c>
      <c r="AD923">
        <v>0</v>
      </c>
      <c r="AE923" t="s">
        <v>40</v>
      </c>
      <c r="AF923" t="s">
        <v>41</v>
      </c>
      <c r="AG923" t="s">
        <v>42</v>
      </c>
      <c r="AH923" t="s">
        <v>28</v>
      </c>
      <c r="AI923">
        <v>3.7030352</v>
      </c>
      <c r="AJ923">
        <v>-1.8993249999999999</v>
      </c>
    </row>
    <row r="924" spans="1:36" x14ac:dyDescent="0.3">
      <c r="A924">
        <v>921</v>
      </c>
      <c r="B924" t="s">
        <v>307</v>
      </c>
      <c r="C924" t="s">
        <v>28</v>
      </c>
      <c r="D924" t="s">
        <v>29</v>
      </c>
      <c r="E924" t="s">
        <v>30</v>
      </c>
      <c r="F924" t="s">
        <v>31</v>
      </c>
      <c r="G924" t="s">
        <v>3227</v>
      </c>
      <c r="H924" t="s">
        <v>3228</v>
      </c>
      <c r="I924" s="4" t="s">
        <v>3225</v>
      </c>
      <c r="J924" s="1">
        <f>((((bot_orders[[#This Row],[cTime]]/ 1000)+3*3600) / 86400) + DATE(1970,1,1))</f>
        <v>45760.806851631947</v>
      </c>
      <c r="K924" s="4" t="s">
        <v>3229</v>
      </c>
      <c r="L924" s="1">
        <f>((((bot_orders[[#This Row],[uTime]]/ 1000)+3*3600) / 86400) + DATE(1970,1,1))</f>
        <v>45760.80685168982</v>
      </c>
      <c r="M924" t="s">
        <v>34</v>
      </c>
      <c r="N924" t="s">
        <v>28</v>
      </c>
      <c r="O924" t="s">
        <v>35</v>
      </c>
      <c r="P924">
        <v>3.706</v>
      </c>
      <c r="Q924" t="s">
        <v>36</v>
      </c>
      <c r="R924" t="s">
        <v>55</v>
      </c>
      <c r="S924">
        <v>0.51500000000000001</v>
      </c>
      <c r="T924">
        <v>0.51270000000000004</v>
      </c>
      <c r="U924">
        <v>3.706</v>
      </c>
      <c r="V924">
        <v>-3.7060000000000001E-3</v>
      </c>
      <c r="W924" t="s">
        <v>39</v>
      </c>
      <c r="X924" s="4">
        <f>IF(bot_orders[[#This Row],[side]]="sell", bot_orders[[#This Row],[accFillSz]]*bot_orders[[#This Row],[avgPx]] + bot_orders[[#This Row],[fee]], -bot_orders[[#This Row],[accFillSz]]*bot_orders[[#This Row],[avgPx]])</f>
        <v>-1.9000662000000001</v>
      </c>
      <c r="Y924" s="4">
        <f>IF(bot_orders[[#This Row],[side]]="buy", bot_orders[[#This Row],[accFillSz]] + bot_orders[[#This Row],[fee]], -bot_orders[[#This Row],[accFillSz]])</f>
        <v>3.7022939999999998</v>
      </c>
      <c r="Z924" s="4">
        <f>IF(bot_orders[[#This Row],[side]]="sell",bot_orders[[#This Row],[accFillSz]]*bot_orders[[#This Row],[avgPx]]+bot_orders[[#This Row],[fee]], 0)</f>
        <v>0</v>
      </c>
      <c r="AA924" s="4">
        <f>IF(bot_orders[[#This Row],[side]]="sell",-bot_orders[[#This Row],[accFillSz]],bot_orders[[#This Row],[accFillSz]]+bot_orders[[#This Row],[fee]])</f>
        <v>3.7022939999999998</v>
      </c>
      <c r="AB924">
        <v>0</v>
      </c>
      <c r="AC924" t="s">
        <v>38</v>
      </c>
      <c r="AD924">
        <v>0</v>
      </c>
      <c r="AE924" t="s">
        <v>40</v>
      </c>
      <c r="AF924" t="s">
        <v>41</v>
      </c>
      <c r="AG924" t="s">
        <v>42</v>
      </c>
      <c r="AH924" t="s">
        <v>28</v>
      </c>
      <c r="AI924">
        <v>3.7022940000000002</v>
      </c>
      <c r="AJ924">
        <v>-1.9000661999999999</v>
      </c>
    </row>
    <row r="925" spans="1:36" x14ac:dyDescent="0.3">
      <c r="A925">
        <v>922</v>
      </c>
      <c r="B925" t="s">
        <v>307</v>
      </c>
      <c r="C925" t="s">
        <v>28</v>
      </c>
      <c r="D925" t="s">
        <v>29</v>
      </c>
      <c r="E925" t="s">
        <v>30</v>
      </c>
      <c r="F925" t="s">
        <v>31</v>
      </c>
      <c r="G925" t="s">
        <v>3230</v>
      </c>
      <c r="H925" t="s">
        <v>3231</v>
      </c>
      <c r="I925" s="4" t="s">
        <v>3225</v>
      </c>
      <c r="J925" s="1">
        <f>((((bot_orders[[#This Row],[cTime]]/ 1000)+3*3600) / 86400) + DATE(1970,1,1))</f>
        <v>45760.806851631947</v>
      </c>
      <c r="K925" s="4" t="s">
        <v>3229</v>
      </c>
      <c r="L925" s="1">
        <f>((((bot_orders[[#This Row],[uTime]]/ 1000)+3*3600) / 86400) + DATE(1970,1,1))</f>
        <v>45760.80685168982</v>
      </c>
      <c r="M925" t="s">
        <v>34</v>
      </c>
      <c r="N925" t="s">
        <v>28</v>
      </c>
      <c r="O925" t="s">
        <v>35</v>
      </c>
      <c r="P925">
        <v>3.706</v>
      </c>
      <c r="Q925" t="s">
        <v>36</v>
      </c>
      <c r="R925" t="s">
        <v>55</v>
      </c>
      <c r="S925">
        <v>0.51749999999999996</v>
      </c>
      <c r="T925">
        <v>0.51270000000000004</v>
      </c>
      <c r="U925">
        <v>3.706</v>
      </c>
      <c r="V925">
        <v>-3.7060000000000001E-3</v>
      </c>
      <c r="W925" t="s">
        <v>39</v>
      </c>
      <c r="X925" s="4">
        <f>IF(bot_orders[[#This Row],[side]]="sell", bot_orders[[#This Row],[accFillSz]]*bot_orders[[#This Row],[avgPx]] + bot_orders[[#This Row],[fee]], -bot_orders[[#This Row],[accFillSz]]*bot_orders[[#This Row],[avgPx]])</f>
        <v>-1.9000662000000001</v>
      </c>
      <c r="Y925" s="4">
        <f>IF(bot_orders[[#This Row],[side]]="buy", bot_orders[[#This Row],[accFillSz]] + bot_orders[[#This Row],[fee]], -bot_orders[[#This Row],[accFillSz]])</f>
        <v>3.7022939999999998</v>
      </c>
      <c r="Z925" s="4">
        <f>IF(bot_orders[[#This Row],[side]]="sell",bot_orders[[#This Row],[accFillSz]]*bot_orders[[#This Row],[avgPx]]+bot_orders[[#This Row],[fee]], 0)</f>
        <v>0</v>
      </c>
      <c r="AA925" s="4">
        <f>IF(bot_orders[[#This Row],[side]]="sell",-bot_orders[[#This Row],[accFillSz]],bot_orders[[#This Row],[accFillSz]]+bot_orders[[#This Row],[fee]])</f>
        <v>3.7022939999999998</v>
      </c>
      <c r="AB925">
        <v>0</v>
      </c>
      <c r="AC925" t="s">
        <v>38</v>
      </c>
      <c r="AD925">
        <v>0</v>
      </c>
      <c r="AE925" t="s">
        <v>40</v>
      </c>
      <c r="AF925" t="s">
        <v>41</v>
      </c>
      <c r="AG925" t="s">
        <v>42</v>
      </c>
      <c r="AH925" t="s">
        <v>28</v>
      </c>
      <c r="AI925">
        <v>3.7022940000000002</v>
      </c>
      <c r="AJ925">
        <v>-1.9000661999999999</v>
      </c>
    </row>
    <row r="926" spans="1:36" x14ac:dyDescent="0.3">
      <c r="A926">
        <v>923</v>
      </c>
      <c r="B926" t="s">
        <v>307</v>
      </c>
      <c r="C926" t="s">
        <v>28</v>
      </c>
      <c r="D926" t="s">
        <v>29</v>
      </c>
      <c r="E926" t="s">
        <v>30</v>
      </c>
      <c r="F926" t="s">
        <v>31</v>
      </c>
      <c r="G926" t="s">
        <v>3232</v>
      </c>
      <c r="H926" t="s">
        <v>3233</v>
      </c>
      <c r="I926" s="4" t="s">
        <v>3225</v>
      </c>
      <c r="J926" s="1">
        <f>((((bot_orders[[#This Row],[cTime]]/ 1000)+3*3600) / 86400) + DATE(1970,1,1))</f>
        <v>45760.806851631947</v>
      </c>
      <c r="K926" s="4" t="s">
        <v>3229</v>
      </c>
      <c r="L926" s="1">
        <f>((((bot_orders[[#This Row],[uTime]]/ 1000)+3*3600) / 86400) + DATE(1970,1,1))</f>
        <v>45760.80685168982</v>
      </c>
      <c r="M926" t="s">
        <v>34</v>
      </c>
      <c r="N926" t="s">
        <v>28</v>
      </c>
      <c r="O926" t="s">
        <v>35</v>
      </c>
      <c r="P926">
        <v>3.706</v>
      </c>
      <c r="Q926" t="s">
        <v>36</v>
      </c>
      <c r="R926" t="s">
        <v>55</v>
      </c>
      <c r="S926">
        <v>0.52</v>
      </c>
      <c r="T926">
        <v>0.51270000000000004</v>
      </c>
      <c r="U926">
        <v>3.706</v>
      </c>
      <c r="V926">
        <v>-3.7060000000000001E-3</v>
      </c>
      <c r="W926" t="s">
        <v>39</v>
      </c>
      <c r="X926" s="4">
        <f>IF(bot_orders[[#This Row],[side]]="sell", bot_orders[[#This Row],[accFillSz]]*bot_orders[[#This Row],[avgPx]] + bot_orders[[#This Row],[fee]], -bot_orders[[#This Row],[accFillSz]]*bot_orders[[#This Row],[avgPx]])</f>
        <v>-1.9000662000000001</v>
      </c>
      <c r="Y926" s="4">
        <f>IF(bot_orders[[#This Row],[side]]="buy", bot_orders[[#This Row],[accFillSz]] + bot_orders[[#This Row],[fee]], -bot_orders[[#This Row],[accFillSz]])</f>
        <v>3.7022939999999998</v>
      </c>
      <c r="Z926" s="4">
        <f>IF(bot_orders[[#This Row],[side]]="sell",bot_orders[[#This Row],[accFillSz]]*bot_orders[[#This Row],[avgPx]]+bot_orders[[#This Row],[fee]], 0)</f>
        <v>0</v>
      </c>
      <c r="AA926" s="4">
        <f>IF(bot_orders[[#This Row],[side]]="sell",-bot_orders[[#This Row],[accFillSz]],bot_orders[[#This Row],[accFillSz]]+bot_orders[[#This Row],[fee]])</f>
        <v>3.7022939999999998</v>
      </c>
      <c r="AB926">
        <v>0</v>
      </c>
      <c r="AC926" t="s">
        <v>38</v>
      </c>
      <c r="AD926">
        <v>0</v>
      </c>
      <c r="AE926" t="s">
        <v>40</v>
      </c>
      <c r="AF926" t="s">
        <v>41</v>
      </c>
      <c r="AG926" t="s">
        <v>42</v>
      </c>
      <c r="AH926" t="s">
        <v>28</v>
      </c>
      <c r="AI926">
        <v>3.7022940000000002</v>
      </c>
      <c r="AJ926">
        <v>-1.9000661999999999</v>
      </c>
    </row>
    <row r="927" spans="1:36" x14ac:dyDescent="0.3">
      <c r="A927">
        <v>924</v>
      </c>
      <c r="B927" t="s">
        <v>307</v>
      </c>
      <c r="C927" t="s">
        <v>28</v>
      </c>
      <c r="D927" t="s">
        <v>29</v>
      </c>
      <c r="E927" t="s">
        <v>30</v>
      </c>
      <c r="F927" t="s">
        <v>31</v>
      </c>
      <c r="G927" t="s">
        <v>3227</v>
      </c>
      <c r="H927" t="s">
        <v>3234</v>
      </c>
      <c r="I927" s="4" t="s">
        <v>3235</v>
      </c>
      <c r="J927" s="1">
        <f>((((bot_orders[[#This Row],[cTime]]/ 1000)+3*3600) / 86400) + DATE(1970,1,1))</f>
        <v>45760.806851701389</v>
      </c>
      <c r="K927" s="4" t="s">
        <v>3236</v>
      </c>
      <c r="L927" s="1">
        <f>((((bot_orders[[#This Row],[uTime]]/ 1000)+3*3600) / 86400) + DATE(1970,1,1))</f>
        <v>45760.810538483798</v>
      </c>
      <c r="M927" t="s">
        <v>34</v>
      </c>
      <c r="N927" t="s">
        <v>28</v>
      </c>
      <c r="O927" t="s">
        <v>35</v>
      </c>
      <c r="P927">
        <v>3.702</v>
      </c>
      <c r="Q927" t="s">
        <v>36</v>
      </c>
      <c r="R927" t="s">
        <v>37</v>
      </c>
      <c r="S927">
        <v>0.51749999999999996</v>
      </c>
      <c r="T927">
        <v>0.51749999999999996</v>
      </c>
      <c r="U927">
        <v>3.702</v>
      </c>
      <c r="V927">
        <v>-1.5326280000000001E-3</v>
      </c>
      <c r="W927" t="s">
        <v>38</v>
      </c>
      <c r="X927" s="4">
        <f>IF(bot_orders[[#This Row],[side]]="sell", bot_orders[[#This Row],[accFillSz]]*bot_orders[[#This Row],[avgPx]] + bot_orders[[#This Row],[fee]], -bot_orders[[#This Row],[accFillSz]]*bot_orders[[#This Row],[avgPx]])</f>
        <v>1.9142523719999998</v>
      </c>
      <c r="Y927" s="4">
        <f>IF(bot_orders[[#This Row],[side]]="buy", bot_orders[[#This Row],[accFillSz]] + bot_orders[[#This Row],[fee]], -bot_orders[[#This Row],[accFillSz]])</f>
        <v>-3.702</v>
      </c>
      <c r="Z927" s="4">
        <f>IF(bot_orders[[#This Row],[side]]="sell",bot_orders[[#This Row],[accFillSz]]*bot_orders[[#This Row],[avgPx]]+bot_orders[[#This Row],[fee]], 0)</f>
        <v>1.9142523719999998</v>
      </c>
      <c r="AA927" s="4">
        <f>IF(bot_orders[[#This Row],[side]]="sell",-bot_orders[[#This Row],[accFillSz]],bot_orders[[#This Row],[accFillSz]]+bot_orders[[#This Row],[fee]])</f>
        <v>-3.702</v>
      </c>
      <c r="AB927">
        <v>0</v>
      </c>
      <c r="AC927" t="s">
        <v>39</v>
      </c>
      <c r="AD927">
        <v>0</v>
      </c>
      <c r="AE927" t="s">
        <v>40</v>
      </c>
      <c r="AF927" t="s">
        <v>41</v>
      </c>
      <c r="AG927" t="s">
        <v>42</v>
      </c>
      <c r="AH927" t="s">
        <v>28</v>
      </c>
      <c r="AI927">
        <v>-3.702</v>
      </c>
      <c r="AJ927">
        <v>1.91425237</v>
      </c>
    </row>
    <row r="928" spans="1:36" x14ac:dyDescent="0.3">
      <c r="A928">
        <v>925</v>
      </c>
      <c r="B928" t="s">
        <v>307</v>
      </c>
      <c r="C928" t="s">
        <v>28</v>
      </c>
      <c r="D928" t="s">
        <v>29</v>
      </c>
      <c r="E928" t="s">
        <v>30</v>
      </c>
      <c r="F928" t="s">
        <v>31</v>
      </c>
      <c r="G928" t="s">
        <v>3230</v>
      </c>
      <c r="H928" t="s">
        <v>3237</v>
      </c>
      <c r="I928" s="4" t="s">
        <v>3235</v>
      </c>
      <c r="J928" s="1">
        <f>((((bot_orders[[#This Row],[cTime]]/ 1000)+3*3600) / 86400) + DATE(1970,1,1))</f>
        <v>45760.806851701389</v>
      </c>
      <c r="K928" s="4" t="s">
        <v>3238</v>
      </c>
      <c r="L928" s="1">
        <f>((((bot_orders[[#This Row],[uTime]]/ 1000)+3*3600) / 86400) + DATE(1970,1,1))</f>
        <v>45760.847130243055</v>
      </c>
      <c r="M928" t="s">
        <v>34</v>
      </c>
      <c r="N928" t="s">
        <v>28</v>
      </c>
      <c r="O928" t="s">
        <v>35</v>
      </c>
      <c r="P928">
        <v>3.702</v>
      </c>
      <c r="Q928" t="s">
        <v>36</v>
      </c>
      <c r="R928" t="s">
        <v>37</v>
      </c>
      <c r="S928">
        <v>0.52</v>
      </c>
      <c r="T928">
        <v>0.52</v>
      </c>
      <c r="U928">
        <v>3.702</v>
      </c>
      <c r="V928">
        <v>-1.540032E-3</v>
      </c>
      <c r="W928" t="s">
        <v>38</v>
      </c>
      <c r="X928" s="4">
        <f>IF(bot_orders[[#This Row],[side]]="sell", bot_orders[[#This Row],[accFillSz]]*bot_orders[[#This Row],[avgPx]] + bot_orders[[#This Row],[fee]], -bot_orders[[#This Row],[accFillSz]]*bot_orders[[#This Row],[avgPx]])</f>
        <v>1.923499968</v>
      </c>
      <c r="Y928" s="4">
        <f>IF(bot_orders[[#This Row],[side]]="buy", bot_orders[[#This Row],[accFillSz]] + bot_orders[[#This Row],[fee]], -bot_orders[[#This Row],[accFillSz]])</f>
        <v>-3.702</v>
      </c>
      <c r="Z928" s="4">
        <f>IF(bot_orders[[#This Row],[side]]="sell",bot_orders[[#This Row],[accFillSz]]*bot_orders[[#This Row],[avgPx]]+bot_orders[[#This Row],[fee]], 0)</f>
        <v>1.923499968</v>
      </c>
      <c r="AA928" s="4">
        <f>IF(bot_orders[[#This Row],[side]]="sell",-bot_orders[[#This Row],[accFillSz]],bot_orders[[#This Row],[accFillSz]]+bot_orders[[#This Row],[fee]])</f>
        <v>-3.702</v>
      </c>
      <c r="AB928">
        <v>0</v>
      </c>
      <c r="AC928" t="s">
        <v>39</v>
      </c>
      <c r="AD928">
        <v>0</v>
      </c>
      <c r="AE928" t="s">
        <v>40</v>
      </c>
      <c r="AF928" t="s">
        <v>41</v>
      </c>
      <c r="AG928" t="s">
        <v>42</v>
      </c>
      <c r="AH928" t="s">
        <v>28</v>
      </c>
      <c r="AI928">
        <v>-3.702</v>
      </c>
      <c r="AJ928">
        <v>1.9234999699999999</v>
      </c>
    </row>
    <row r="929" spans="1:36" x14ac:dyDescent="0.3">
      <c r="A929">
        <v>926</v>
      </c>
      <c r="B929" t="s">
        <v>307</v>
      </c>
      <c r="C929" t="s">
        <v>28</v>
      </c>
      <c r="D929" t="s">
        <v>29</v>
      </c>
      <c r="E929" t="s">
        <v>30</v>
      </c>
      <c r="F929" t="s">
        <v>31</v>
      </c>
      <c r="G929" t="s">
        <v>3232</v>
      </c>
      <c r="H929" t="s">
        <v>3239</v>
      </c>
      <c r="I929" s="4" t="s">
        <v>3240</v>
      </c>
      <c r="J929" s="1">
        <f>((((bot_orders[[#This Row],[cTime]]/ 1000)+3*3600) / 86400) + DATE(1970,1,1))</f>
        <v>45760.806851712958</v>
      </c>
      <c r="K929" s="4" t="s">
        <v>3241</v>
      </c>
      <c r="L929" s="1">
        <f>((((bot_orders[[#This Row],[uTime]]/ 1000)+3*3600) / 86400) + DATE(1970,1,1))</f>
        <v>45760.847387337963</v>
      </c>
      <c r="M929" t="s">
        <v>34</v>
      </c>
      <c r="N929" t="s">
        <v>28</v>
      </c>
      <c r="O929" t="s">
        <v>35</v>
      </c>
      <c r="P929">
        <v>3.702</v>
      </c>
      <c r="Q929" t="s">
        <v>36</v>
      </c>
      <c r="R929" t="s">
        <v>37</v>
      </c>
      <c r="S929">
        <v>0.52249999999999996</v>
      </c>
      <c r="T929">
        <v>0.52249999999999996</v>
      </c>
      <c r="U929">
        <v>3.702</v>
      </c>
      <c r="V929">
        <v>-1.5474359999999999E-3</v>
      </c>
      <c r="W929" t="s">
        <v>38</v>
      </c>
      <c r="X929" s="4">
        <f>IF(bot_orders[[#This Row],[side]]="sell", bot_orders[[#This Row],[accFillSz]]*bot_orders[[#This Row],[avgPx]] + bot_orders[[#This Row],[fee]], -bot_orders[[#This Row],[accFillSz]]*bot_orders[[#This Row],[avgPx]])</f>
        <v>1.9327475639999998</v>
      </c>
      <c r="Y929" s="4">
        <f>IF(bot_orders[[#This Row],[side]]="buy", bot_orders[[#This Row],[accFillSz]] + bot_orders[[#This Row],[fee]], -bot_orders[[#This Row],[accFillSz]])</f>
        <v>-3.702</v>
      </c>
      <c r="Z929" s="4">
        <f>IF(bot_orders[[#This Row],[side]]="sell",bot_orders[[#This Row],[accFillSz]]*bot_orders[[#This Row],[avgPx]]+bot_orders[[#This Row],[fee]], 0)</f>
        <v>1.9327475639999998</v>
      </c>
      <c r="AA929" s="4">
        <f>IF(bot_orders[[#This Row],[side]]="sell",-bot_orders[[#This Row],[accFillSz]],bot_orders[[#This Row],[accFillSz]]+bot_orders[[#This Row],[fee]])</f>
        <v>-3.702</v>
      </c>
      <c r="AB929">
        <v>0</v>
      </c>
      <c r="AC929" t="s">
        <v>39</v>
      </c>
      <c r="AD929">
        <v>0</v>
      </c>
      <c r="AE929" t="s">
        <v>40</v>
      </c>
      <c r="AF929" t="s">
        <v>41</v>
      </c>
      <c r="AG929" t="s">
        <v>42</v>
      </c>
      <c r="AH929" t="s">
        <v>28</v>
      </c>
      <c r="AI929">
        <v>-3.702</v>
      </c>
      <c r="AJ929">
        <v>1.9327475599999999</v>
      </c>
    </row>
    <row r="930" spans="1:36" x14ac:dyDescent="0.3">
      <c r="A930">
        <v>927</v>
      </c>
      <c r="B930" t="s">
        <v>307</v>
      </c>
      <c r="C930" t="s">
        <v>28</v>
      </c>
      <c r="D930" t="s">
        <v>29</v>
      </c>
      <c r="E930" t="s">
        <v>30</v>
      </c>
      <c r="F930" t="s">
        <v>31</v>
      </c>
      <c r="G930" t="s">
        <v>3223</v>
      </c>
      <c r="H930" t="s">
        <v>3242</v>
      </c>
      <c r="I930" s="4" t="s">
        <v>3243</v>
      </c>
      <c r="J930" s="1">
        <f>((((bot_orders[[#This Row],[cTime]]/ 1000)+3*3600) / 86400) + DATE(1970,1,1))</f>
        <v>45760.806908043982</v>
      </c>
      <c r="K930" s="4" t="s">
        <v>3244</v>
      </c>
      <c r="L930" s="1">
        <f>((((bot_orders[[#This Row],[uTime]]/ 1000)+3*3600) / 86400) + DATE(1970,1,1))</f>
        <v>45760.80920822917</v>
      </c>
      <c r="M930" t="s">
        <v>34</v>
      </c>
      <c r="N930" t="s">
        <v>28</v>
      </c>
      <c r="O930" t="s">
        <v>35</v>
      </c>
      <c r="P930">
        <v>3.7029999999999998</v>
      </c>
      <c r="Q930" t="s">
        <v>36</v>
      </c>
      <c r="R930" t="s">
        <v>37</v>
      </c>
      <c r="S930">
        <v>0.51500000000000001</v>
      </c>
      <c r="T930">
        <v>0.51500000000000001</v>
      </c>
      <c r="U930">
        <v>3.7029999999999998</v>
      </c>
      <c r="V930">
        <v>-1.5256359999999999E-3</v>
      </c>
      <c r="W930" t="s">
        <v>38</v>
      </c>
      <c r="X930" s="4">
        <f>IF(bot_orders[[#This Row],[side]]="sell", bot_orders[[#This Row],[accFillSz]]*bot_orders[[#This Row],[avgPx]] + bot_orders[[#This Row],[fee]], -bot_orders[[#This Row],[accFillSz]]*bot_orders[[#This Row],[avgPx]])</f>
        <v>1.9055193639999999</v>
      </c>
      <c r="Y930" s="4">
        <f>IF(bot_orders[[#This Row],[side]]="buy", bot_orders[[#This Row],[accFillSz]] + bot_orders[[#This Row],[fee]], -bot_orders[[#This Row],[accFillSz]])</f>
        <v>-3.7029999999999998</v>
      </c>
      <c r="Z930" s="4">
        <f>IF(bot_orders[[#This Row],[side]]="sell",bot_orders[[#This Row],[accFillSz]]*bot_orders[[#This Row],[avgPx]]+bot_orders[[#This Row],[fee]], 0)</f>
        <v>1.9055193639999999</v>
      </c>
      <c r="AA930" s="4">
        <f>IF(bot_orders[[#This Row],[side]]="sell",-bot_orders[[#This Row],[accFillSz]],bot_orders[[#This Row],[accFillSz]]+bot_orders[[#This Row],[fee]])</f>
        <v>-3.7029999999999998</v>
      </c>
      <c r="AB930">
        <v>0</v>
      </c>
      <c r="AC930" t="s">
        <v>39</v>
      </c>
      <c r="AD930">
        <v>0</v>
      </c>
      <c r="AE930" t="s">
        <v>40</v>
      </c>
      <c r="AF930" t="s">
        <v>41</v>
      </c>
      <c r="AG930" t="s">
        <v>42</v>
      </c>
      <c r="AH930" t="s">
        <v>28</v>
      </c>
      <c r="AI930">
        <v>-3.7029999999999998</v>
      </c>
      <c r="AJ930">
        <v>1.90551936</v>
      </c>
    </row>
    <row r="931" spans="1:36" x14ac:dyDescent="0.3">
      <c r="A931">
        <v>928</v>
      </c>
      <c r="B931" t="s">
        <v>307</v>
      </c>
      <c r="C931" t="s">
        <v>28</v>
      </c>
      <c r="D931" t="s">
        <v>29</v>
      </c>
      <c r="E931" t="s">
        <v>30</v>
      </c>
      <c r="F931" t="s">
        <v>31</v>
      </c>
      <c r="G931" t="s">
        <v>3245</v>
      </c>
      <c r="H931" t="s">
        <v>3246</v>
      </c>
      <c r="I931" s="4" t="s">
        <v>3247</v>
      </c>
      <c r="J931" s="1">
        <f>((((bot_orders[[#This Row],[cTime]]/ 1000)+3*3600) / 86400) + DATE(1970,1,1))</f>
        <v>45760.809208240738</v>
      </c>
      <c r="K931" s="4" t="s">
        <v>3248</v>
      </c>
      <c r="L931" s="1">
        <f>((((bot_orders[[#This Row],[uTime]]/ 1000)+3*3600) / 86400) + DATE(1970,1,1))</f>
        <v>45760.820755671295</v>
      </c>
      <c r="M931" t="s">
        <v>34</v>
      </c>
      <c r="N931" t="s">
        <v>28</v>
      </c>
      <c r="O931" t="s">
        <v>35</v>
      </c>
      <c r="P931">
        <v>3.706</v>
      </c>
      <c r="Q931" t="s">
        <v>36</v>
      </c>
      <c r="R931" t="s">
        <v>55</v>
      </c>
      <c r="S931">
        <v>0.51249999999999996</v>
      </c>
      <c r="T931">
        <v>0.51249999999999996</v>
      </c>
      <c r="U931">
        <v>3.706</v>
      </c>
      <c r="V931">
        <v>-2.9648000000000001E-3</v>
      </c>
      <c r="W931" t="s">
        <v>39</v>
      </c>
      <c r="X931" s="4">
        <f>IF(bot_orders[[#This Row],[side]]="sell", bot_orders[[#This Row],[accFillSz]]*bot_orders[[#This Row],[avgPx]] + bot_orders[[#This Row],[fee]], -bot_orders[[#This Row],[accFillSz]]*bot_orders[[#This Row],[avgPx]])</f>
        <v>-1.8993249999999997</v>
      </c>
      <c r="Y931" s="4">
        <f>IF(bot_orders[[#This Row],[side]]="buy", bot_orders[[#This Row],[accFillSz]] + bot_orders[[#This Row],[fee]], -bot_orders[[#This Row],[accFillSz]])</f>
        <v>3.7030352</v>
      </c>
      <c r="Z931" s="4">
        <f>IF(bot_orders[[#This Row],[side]]="sell",bot_orders[[#This Row],[accFillSz]]*bot_orders[[#This Row],[avgPx]]+bot_orders[[#This Row],[fee]], 0)</f>
        <v>0</v>
      </c>
      <c r="AA931" s="4">
        <f>IF(bot_orders[[#This Row],[side]]="sell",-bot_orders[[#This Row],[accFillSz]],bot_orders[[#This Row],[accFillSz]]+bot_orders[[#This Row],[fee]])</f>
        <v>3.7030352</v>
      </c>
      <c r="AB931">
        <v>0</v>
      </c>
      <c r="AC931" t="s">
        <v>38</v>
      </c>
      <c r="AD931">
        <v>0</v>
      </c>
      <c r="AE931" t="s">
        <v>40</v>
      </c>
      <c r="AF931" t="s">
        <v>41</v>
      </c>
      <c r="AG931" t="s">
        <v>42</v>
      </c>
      <c r="AH931" t="s">
        <v>28</v>
      </c>
      <c r="AI931">
        <v>3.7030352</v>
      </c>
      <c r="AJ931">
        <v>-1.8993249999999999</v>
      </c>
    </row>
    <row r="932" spans="1:36" x14ac:dyDescent="0.3">
      <c r="A932">
        <v>929</v>
      </c>
      <c r="B932" t="s">
        <v>307</v>
      </c>
      <c r="C932" t="s">
        <v>28</v>
      </c>
      <c r="D932" t="s">
        <v>29</v>
      </c>
      <c r="E932" t="s">
        <v>30</v>
      </c>
      <c r="F932" t="s">
        <v>31</v>
      </c>
      <c r="G932" t="s">
        <v>3249</v>
      </c>
      <c r="H932" t="s">
        <v>3250</v>
      </c>
      <c r="I932" s="4" t="s">
        <v>3251</v>
      </c>
      <c r="J932" s="1">
        <f>((((bot_orders[[#This Row],[cTime]]/ 1000)+3*3600) / 86400) + DATE(1970,1,1))</f>
        <v>45760.810538506943</v>
      </c>
      <c r="K932" s="4" t="s">
        <v>3252</v>
      </c>
      <c r="L932" s="1">
        <f>((((bot_orders[[#This Row],[uTime]]/ 1000)+3*3600) / 86400) + DATE(1970,1,1))</f>
        <v>45760.811753321759</v>
      </c>
      <c r="M932" t="s">
        <v>34</v>
      </c>
      <c r="N932" t="s">
        <v>28</v>
      </c>
      <c r="O932" t="s">
        <v>35</v>
      </c>
      <c r="P932">
        <v>3.706</v>
      </c>
      <c r="Q932" t="s">
        <v>36</v>
      </c>
      <c r="R932" t="s">
        <v>55</v>
      </c>
      <c r="S932">
        <v>0.51500000000000001</v>
      </c>
      <c r="T932">
        <v>0.51500000000000001</v>
      </c>
      <c r="U932">
        <v>3.706</v>
      </c>
      <c r="V932">
        <v>-2.9648000000000001E-3</v>
      </c>
      <c r="W932" t="s">
        <v>39</v>
      </c>
      <c r="X932" s="4">
        <f>IF(bot_orders[[#This Row],[side]]="sell", bot_orders[[#This Row],[accFillSz]]*bot_orders[[#This Row],[avgPx]] + bot_orders[[#This Row],[fee]], -bot_orders[[#This Row],[accFillSz]]*bot_orders[[#This Row],[avgPx]])</f>
        <v>-1.90859</v>
      </c>
      <c r="Y932" s="4">
        <f>IF(bot_orders[[#This Row],[side]]="buy", bot_orders[[#This Row],[accFillSz]] + bot_orders[[#This Row],[fee]], -bot_orders[[#This Row],[accFillSz]])</f>
        <v>3.7030352</v>
      </c>
      <c r="Z932" s="4">
        <f>IF(bot_orders[[#This Row],[side]]="sell",bot_orders[[#This Row],[accFillSz]]*bot_orders[[#This Row],[avgPx]]+bot_orders[[#This Row],[fee]], 0)</f>
        <v>0</v>
      </c>
      <c r="AA932" s="4">
        <f>IF(bot_orders[[#This Row],[side]]="sell",-bot_orders[[#This Row],[accFillSz]],bot_orders[[#This Row],[accFillSz]]+bot_orders[[#This Row],[fee]])</f>
        <v>3.7030352</v>
      </c>
      <c r="AB932">
        <v>0</v>
      </c>
      <c r="AC932" t="s">
        <v>38</v>
      </c>
      <c r="AD932">
        <v>0</v>
      </c>
      <c r="AE932" t="s">
        <v>40</v>
      </c>
      <c r="AF932" t="s">
        <v>41</v>
      </c>
      <c r="AG932" t="s">
        <v>42</v>
      </c>
      <c r="AH932" t="s">
        <v>28</v>
      </c>
      <c r="AI932">
        <v>3.7030352</v>
      </c>
      <c r="AJ932">
        <v>-1.90859</v>
      </c>
    </row>
    <row r="933" spans="1:36" x14ac:dyDescent="0.3">
      <c r="A933">
        <v>930</v>
      </c>
      <c r="B933" t="s">
        <v>307</v>
      </c>
      <c r="C933" t="s">
        <v>28</v>
      </c>
      <c r="D933" t="s">
        <v>29</v>
      </c>
      <c r="E933" t="s">
        <v>30</v>
      </c>
      <c r="F933" t="s">
        <v>31</v>
      </c>
      <c r="G933" t="s">
        <v>3249</v>
      </c>
      <c r="H933" t="s">
        <v>3253</v>
      </c>
      <c r="I933" s="4" t="s">
        <v>3254</v>
      </c>
      <c r="J933" s="1">
        <f>((((bot_orders[[#This Row],[cTime]]/ 1000)+3*3600) / 86400) + DATE(1970,1,1))</f>
        <v>45760.811753344911</v>
      </c>
      <c r="K933" s="4" t="s">
        <v>3255</v>
      </c>
      <c r="L933" s="1">
        <f>((((bot_orders[[#This Row],[uTime]]/ 1000)+3*3600) / 86400) + DATE(1970,1,1))</f>
        <v>45760.813323900467</v>
      </c>
      <c r="M933" t="s">
        <v>34</v>
      </c>
      <c r="N933" t="s">
        <v>28</v>
      </c>
      <c r="O933" t="s">
        <v>35</v>
      </c>
      <c r="P933">
        <v>3.7029999999999998</v>
      </c>
      <c r="Q933" t="s">
        <v>36</v>
      </c>
      <c r="R933" t="s">
        <v>37</v>
      </c>
      <c r="S933">
        <v>0.51749999999999996</v>
      </c>
      <c r="T933">
        <v>0.51749999999999996</v>
      </c>
      <c r="U933">
        <v>3.7029999999999998</v>
      </c>
      <c r="V933">
        <v>-1.5330420000000001E-3</v>
      </c>
      <c r="W933" t="s">
        <v>38</v>
      </c>
      <c r="X933" s="4">
        <f>IF(bot_orders[[#This Row],[side]]="sell", bot_orders[[#This Row],[accFillSz]]*bot_orders[[#This Row],[avgPx]] + bot_orders[[#This Row],[fee]], -bot_orders[[#This Row],[accFillSz]]*bot_orders[[#This Row],[avgPx]])</f>
        <v>1.9147694579999999</v>
      </c>
      <c r="Y933" s="4">
        <f>IF(bot_orders[[#This Row],[side]]="buy", bot_orders[[#This Row],[accFillSz]] + bot_orders[[#This Row],[fee]], -bot_orders[[#This Row],[accFillSz]])</f>
        <v>-3.7029999999999998</v>
      </c>
      <c r="Z933" s="4">
        <f>IF(bot_orders[[#This Row],[side]]="sell",bot_orders[[#This Row],[accFillSz]]*bot_orders[[#This Row],[avgPx]]+bot_orders[[#This Row],[fee]], 0)</f>
        <v>1.9147694579999999</v>
      </c>
      <c r="AA933" s="4">
        <f>IF(bot_orders[[#This Row],[side]]="sell",-bot_orders[[#This Row],[accFillSz]],bot_orders[[#This Row],[accFillSz]]+bot_orders[[#This Row],[fee]])</f>
        <v>-3.7029999999999998</v>
      </c>
      <c r="AB933">
        <v>0</v>
      </c>
      <c r="AC933" t="s">
        <v>39</v>
      </c>
      <c r="AD933">
        <v>0</v>
      </c>
      <c r="AE933" t="s">
        <v>40</v>
      </c>
      <c r="AF933" t="s">
        <v>41</v>
      </c>
      <c r="AG933" t="s">
        <v>42</v>
      </c>
      <c r="AH933" t="s">
        <v>28</v>
      </c>
      <c r="AI933">
        <v>-3.7029999999999998</v>
      </c>
      <c r="AJ933">
        <v>1.91476946</v>
      </c>
    </row>
    <row r="934" spans="1:36" x14ac:dyDescent="0.3">
      <c r="A934">
        <v>931</v>
      </c>
      <c r="B934" t="s">
        <v>307</v>
      </c>
      <c r="C934" t="s">
        <v>28</v>
      </c>
      <c r="D934" t="s">
        <v>29</v>
      </c>
      <c r="E934" t="s">
        <v>30</v>
      </c>
      <c r="F934" t="s">
        <v>31</v>
      </c>
      <c r="G934" t="s">
        <v>3256</v>
      </c>
      <c r="H934" t="s">
        <v>3257</v>
      </c>
      <c r="I934" s="4" t="s">
        <v>3258</v>
      </c>
      <c r="J934" s="1">
        <f>((((bot_orders[[#This Row],[cTime]]/ 1000)+3*3600) / 86400) + DATE(1970,1,1))</f>
        <v>45760.813323923612</v>
      </c>
      <c r="K934" s="4" t="s">
        <v>3259</v>
      </c>
      <c r="L934" s="1">
        <f>((((bot_orders[[#This Row],[uTime]]/ 1000)+3*3600) / 86400) + DATE(1970,1,1))</f>
        <v>45760.813531400461</v>
      </c>
      <c r="M934" t="s">
        <v>34</v>
      </c>
      <c r="N934" t="s">
        <v>28</v>
      </c>
      <c r="O934" t="s">
        <v>35</v>
      </c>
      <c r="P934">
        <v>3.706</v>
      </c>
      <c r="Q934" t="s">
        <v>36</v>
      </c>
      <c r="R934" t="s">
        <v>55</v>
      </c>
      <c r="S934">
        <v>0.51500000000000001</v>
      </c>
      <c r="T934">
        <v>0.51500000000000001</v>
      </c>
      <c r="U934">
        <v>3.706</v>
      </c>
      <c r="V934">
        <v>-2.9648000000000001E-3</v>
      </c>
      <c r="W934" t="s">
        <v>39</v>
      </c>
      <c r="X934" s="4">
        <f>IF(bot_orders[[#This Row],[side]]="sell", bot_orders[[#This Row],[accFillSz]]*bot_orders[[#This Row],[avgPx]] + bot_orders[[#This Row],[fee]], -bot_orders[[#This Row],[accFillSz]]*bot_orders[[#This Row],[avgPx]])</f>
        <v>-1.90859</v>
      </c>
      <c r="Y934" s="4">
        <f>IF(bot_orders[[#This Row],[side]]="buy", bot_orders[[#This Row],[accFillSz]] + bot_orders[[#This Row],[fee]], -bot_orders[[#This Row],[accFillSz]])</f>
        <v>3.7030352</v>
      </c>
      <c r="Z934" s="4">
        <f>IF(bot_orders[[#This Row],[side]]="sell",bot_orders[[#This Row],[accFillSz]]*bot_orders[[#This Row],[avgPx]]+bot_orders[[#This Row],[fee]], 0)</f>
        <v>0</v>
      </c>
      <c r="AA934" s="4">
        <f>IF(bot_orders[[#This Row],[side]]="sell",-bot_orders[[#This Row],[accFillSz]],bot_orders[[#This Row],[accFillSz]]+bot_orders[[#This Row],[fee]])</f>
        <v>3.7030352</v>
      </c>
      <c r="AB934">
        <v>0</v>
      </c>
      <c r="AC934" t="s">
        <v>38</v>
      </c>
      <c r="AD934">
        <v>0</v>
      </c>
      <c r="AE934" t="s">
        <v>40</v>
      </c>
      <c r="AF934" t="s">
        <v>41</v>
      </c>
      <c r="AG934" t="s">
        <v>42</v>
      </c>
      <c r="AH934" t="s">
        <v>28</v>
      </c>
      <c r="AI934">
        <v>3.7030352</v>
      </c>
      <c r="AJ934">
        <v>-1.90859</v>
      </c>
    </row>
    <row r="935" spans="1:36" x14ac:dyDescent="0.3">
      <c r="A935">
        <v>932</v>
      </c>
      <c r="B935" t="s">
        <v>307</v>
      </c>
      <c r="C935" t="s">
        <v>28</v>
      </c>
      <c r="D935" t="s">
        <v>29</v>
      </c>
      <c r="E935" t="s">
        <v>30</v>
      </c>
      <c r="F935" t="s">
        <v>31</v>
      </c>
      <c r="G935" t="s">
        <v>3256</v>
      </c>
      <c r="H935" t="s">
        <v>3260</v>
      </c>
      <c r="I935" s="4" t="s">
        <v>3261</v>
      </c>
      <c r="J935" s="1">
        <f>((((bot_orders[[#This Row],[cTime]]/ 1000)+3*3600) / 86400) + DATE(1970,1,1))</f>
        <v>45760.813531412037</v>
      </c>
      <c r="K935" s="4" t="s">
        <v>3262</v>
      </c>
      <c r="L935" s="1">
        <f>((((bot_orders[[#This Row],[uTime]]/ 1000)+3*3600) / 86400) + DATE(1970,1,1))</f>
        <v>45760.814332662034</v>
      </c>
      <c r="M935" t="s">
        <v>34</v>
      </c>
      <c r="N935" t="s">
        <v>28</v>
      </c>
      <c r="O935" t="s">
        <v>35</v>
      </c>
      <c r="P935">
        <v>3.7029999999999998</v>
      </c>
      <c r="Q935" t="s">
        <v>36</v>
      </c>
      <c r="R935" t="s">
        <v>37</v>
      </c>
      <c r="S935">
        <v>0.51749999999999996</v>
      </c>
      <c r="T935">
        <v>0.51749999999999996</v>
      </c>
      <c r="U935">
        <v>3.7029999999999998</v>
      </c>
      <c r="V935">
        <v>-1.5330420000000001E-3</v>
      </c>
      <c r="W935" t="s">
        <v>38</v>
      </c>
      <c r="X935" s="4">
        <f>IF(bot_orders[[#This Row],[side]]="sell", bot_orders[[#This Row],[accFillSz]]*bot_orders[[#This Row],[avgPx]] + bot_orders[[#This Row],[fee]], -bot_orders[[#This Row],[accFillSz]]*bot_orders[[#This Row],[avgPx]])</f>
        <v>1.9147694579999999</v>
      </c>
      <c r="Y935" s="4">
        <f>IF(bot_orders[[#This Row],[side]]="buy", bot_orders[[#This Row],[accFillSz]] + bot_orders[[#This Row],[fee]], -bot_orders[[#This Row],[accFillSz]])</f>
        <v>-3.7029999999999998</v>
      </c>
      <c r="Z935" s="4">
        <f>IF(bot_orders[[#This Row],[side]]="sell",bot_orders[[#This Row],[accFillSz]]*bot_orders[[#This Row],[avgPx]]+bot_orders[[#This Row],[fee]], 0)</f>
        <v>1.9147694579999999</v>
      </c>
      <c r="AA935" s="4">
        <f>IF(bot_orders[[#This Row],[side]]="sell",-bot_orders[[#This Row],[accFillSz]],bot_orders[[#This Row],[accFillSz]]+bot_orders[[#This Row],[fee]])</f>
        <v>-3.7029999999999998</v>
      </c>
      <c r="AB935">
        <v>0</v>
      </c>
      <c r="AC935" t="s">
        <v>39</v>
      </c>
      <c r="AD935">
        <v>0</v>
      </c>
      <c r="AE935" t="s">
        <v>40</v>
      </c>
      <c r="AF935" t="s">
        <v>41</v>
      </c>
      <c r="AG935" t="s">
        <v>42</v>
      </c>
      <c r="AH935" t="s">
        <v>28</v>
      </c>
      <c r="AI935">
        <v>-3.7029999999999998</v>
      </c>
      <c r="AJ935">
        <v>1.91476946</v>
      </c>
    </row>
    <row r="936" spans="1:36" x14ac:dyDescent="0.3">
      <c r="A936">
        <v>933</v>
      </c>
      <c r="B936" t="s">
        <v>307</v>
      </c>
      <c r="C936" t="s">
        <v>28</v>
      </c>
      <c r="D936" t="s">
        <v>29</v>
      </c>
      <c r="E936" t="s">
        <v>30</v>
      </c>
      <c r="F936" t="s">
        <v>31</v>
      </c>
      <c r="G936" t="s">
        <v>3263</v>
      </c>
      <c r="H936" t="s">
        <v>3264</v>
      </c>
      <c r="I936" s="4" t="s">
        <v>3265</v>
      </c>
      <c r="J936" s="1">
        <f>((((bot_orders[[#This Row],[cTime]]/ 1000)+3*3600) / 86400) + DATE(1970,1,1))</f>
        <v>45760.81433267361</v>
      </c>
      <c r="K936" s="4" t="s">
        <v>3266</v>
      </c>
      <c r="L936" s="1">
        <f>((((bot_orders[[#This Row],[uTime]]/ 1000)+3*3600) / 86400) + DATE(1970,1,1))</f>
        <v>45760.816133611108</v>
      </c>
      <c r="M936" t="s">
        <v>34</v>
      </c>
      <c r="N936" t="s">
        <v>28</v>
      </c>
      <c r="O936" t="s">
        <v>35</v>
      </c>
      <c r="P936">
        <v>3.706</v>
      </c>
      <c r="Q936" t="s">
        <v>36</v>
      </c>
      <c r="R936" t="s">
        <v>55</v>
      </c>
      <c r="S936">
        <v>0.51500000000000001</v>
      </c>
      <c r="T936">
        <v>0.51500000000000001</v>
      </c>
      <c r="U936">
        <v>3.706</v>
      </c>
      <c r="V936">
        <v>-2.9648000000000001E-3</v>
      </c>
      <c r="W936" t="s">
        <v>39</v>
      </c>
      <c r="X936" s="4">
        <f>IF(bot_orders[[#This Row],[side]]="sell", bot_orders[[#This Row],[accFillSz]]*bot_orders[[#This Row],[avgPx]] + bot_orders[[#This Row],[fee]], -bot_orders[[#This Row],[accFillSz]]*bot_orders[[#This Row],[avgPx]])</f>
        <v>-1.90859</v>
      </c>
      <c r="Y936" s="4">
        <f>IF(bot_orders[[#This Row],[side]]="buy", bot_orders[[#This Row],[accFillSz]] + bot_orders[[#This Row],[fee]], -bot_orders[[#This Row],[accFillSz]])</f>
        <v>3.7030352</v>
      </c>
      <c r="Z936" s="4">
        <f>IF(bot_orders[[#This Row],[side]]="sell",bot_orders[[#This Row],[accFillSz]]*bot_orders[[#This Row],[avgPx]]+bot_orders[[#This Row],[fee]], 0)</f>
        <v>0</v>
      </c>
      <c r="AA936" s="4">
        <f>IF(bot_orders[[#This Row],[side]]="sell",-bot_orders[[#This Row],[accFillSz]],bot_orders[[#This Row],[accFillSz]]+bot_orders[[#This Row],[fee]])</f>
        <v>3.7030352</v>
      </c>
      <c r="AB936">
        <v>0</v>
      </c>
      <c r="AC936" t="s">
        <v>38</v>
      </c>
      <c r="AD936">
        <v>0</v>
      </c>
      <c r="AE936" t="s">
        <v>40</v>
      </c>
      <c r="AF936" t="s">
        <v>41</v>
      </c>
      <c r="AG936" t="s">
        <v>42</v>
      </c>
      <c r="AH936" t="s">
        <v>28</v>
      </c>
      <c r="AI936">
        <v>3.7030352</v>
      </c>
      <c r="AJ936">
        <v>-1.90859</v>
      </c>
    </row>
    <row r="937" spans="1:36" x14ac:dyDescent="0.3">
      <c r="A937">
        <v>934</v>
      </c>
      <c r="B937" t="s">
        <v>307</v>
      </c>
      <c r="C937" t="s">
        <v>28</v>
      </c>
      <c r="D937" t="s">
        <v>29</v>
      </c>
      <c r="E937" t="s">
        <v>30</v>
      </c>
      <c r="F937" t="s">
        <v>31</v>
      </c>
      <c r="G937" t="s">
        <v>3263</v>
      </c>
      <c r="H937" t="s">
        <v>3267</v>
      </c>
      <c r="I937" s="4" t="s">
        <v>3268</v>
      </c>
      <c r="J937" s="1">
        <f>((((bot_orders[[#This Row],[cTime]]/ 1000)+3*3600) / 86400) + DATE(1970,1,1))</f>
        <v>45760.81613363426</v>
      </c>
      <c r="K937" s="4" t="s">
        <v>3269</v>
      </c>
      <c r="L937" s="1">
        <f>((((bot_orders[[#This Row],[uTime]]/ 1000)+3*3600) / 86400) + DATE(1970,1,1))</f>
        <v>45760.841671712966</v>
      </c>
      <c r="M937" t="s">
        <v>34</v>
      </c>
      <c r="N937" t="s">
        <v>28</v>
      </c>
      <c r="O937" t="s">
        <v>35</v>
      </c>
      <c r="P937">
        <v>3.7029999999999998</v>
      </c>
      <c r="Q937" t="s">
        <v>36</v>
      </c>
      <c r="R937" t="s">
        <v>37</v>
      </c>
      <c r="S937">
        <v>0.51749999999999996</v>
      </c>
      <c r="T937">
        <v>0.51749999999999996</v>
      </c>
      <c r="U937">
        <v>3.7029999999999998</v>
      </c>
      <c r="V937">
        <v>-1.5330420000000001E-3</v>
      </c>
      <c r="W937" t="s">
        <v>38</v>
      </c>
      <c r="X937" s="4">
        <f>IF(bot_orders[[#This Row],[side]]="sell", bot_orders[[#This Row],[accFillSz]]*bot_orders[[#This Row],[avgPx]] + bot_orders[[#This Row],[fee]], -bot_orders[[#This Row],[accFillSz]]*bot_orders[[#This Row],[avgPx]])</f>
        <v>1.9147694579999999</v>
      </c>
      <c r="Y937" s="4">
        <f>IF(bot_orders[[#This Row],[side]]="buy", bot_orders[[#This Row],[accFillSz]] + bot_orders[[#This Row],[fee]], -bot_orders[[#This Row],[accFillSz]])</f>
        <v>-3.7029999999999998</v>
      </c>
      <c r="Z937" s="4">
        <f>IF(bot_orders[[#This Row],[side]]="sell",bot_orders[[#This Row],[accFillSz]]*bot_orders[[#This Row],[avgPx]]+bot_orders[[#This Row],[fee]], 0)</f>
        <v>1.9147694579999999</v>
      </c>
      <c r="AA937" s="4">
        <f>IF(bot_orders[[#This Row],[side]]="sell",-bot_orders[[#This Row],[accFillSz]],bot_orders[[#This Row],[accFillSz]]+bot_orders[[#This Row],[fee]])</f>
        <v>-3.7029999999999998</v>
      </c>
      <c r="AB937">
        <v>0</v>
      </c>
      <c r="AC937" t="s">
        <v>39</v>
      </c>
      <c r="AD937">
        <v>0</v>
      </c>
      <c r="AE937" t="s">
        <v>40</v>
      </c>
      <c r="AF937" t="s">
        <v>41</v>
      </c>
      <c r="AG937" t="s">
        <v>42</v>
      </c>
      <c r="AH937" t="s">
        <v>28</v>
      </c>
      <c r="AI937">
        <v>-3.7029999999999998</v>
      </c>
      <c r="AJ937">
        <v>1.91476946</v>
      </c>
    </row>
    <row r="938" spans="1:36" x14ac:dyDescent="0.3">
      <c r="A938">
        <v>935</v>
      </c>
      <c r="B938" t="s">
        <v>307</v>
      </c>
      <c r="C938" t="s">
        <v>28</v>
      </c>
      <c r="D938" t="s">
        <v>29</v>
      </c>
      <c r="E938" t="s">
        <v>30</v>
      </c>
      <c r="F938" t="s">
        <v>31</v>
      </c>
      <c r="G938" t="s">
        <v>3245</v>
      </c>
      <c r="H938" t="s">
        <v>3270</v>
      </c>
      <c r="I938" s="4" t="s">
        <v>3271</v>
      </c>
      <c r="J938" s="1">
        <f>((((bot_orders[[#This Row],[cTime]]/ 1000)+3*3600) / 86400) + DATE(1970,1,1))</f>
        <v>45760.82075569444</v>
      </c>
      <c r="K938" s="4" t="s">
        <v>3272</v>
      </c>
      <c r="L938" s="1">
        <f>((((bot_orders[[#This Row],[uTime]]/ 1000)+3*3600) / 86400) + DATE(1970,1,1))</f>
        <v>45760.834572407402</v>
      </c>
      <c r="M938" t="s">
        <v>34</v>
      </c>
      <c r="N938" t="s">
        <v>28</v>
      </c>
      <c r="O938" t="s">
        <v>35</v>
      </c>
      <c r="P938">
        <v>3.7029999999999998</v>
      </c>
      <c r="Q938" t="s">
        <v>36</v>
      </c>
      <c r="R938" t="s">
        <v>37</v>
      </c>
      <c r="S938">
        <v>0.51500000000000001</v>
      </c>
      <c r="T938">
        <v>0.51500000000000001</v>
      </c>
      <c r="U938">
        <v>3.7029999999999998</v>
      </c>
      <c r="V938">
        <v>-1.5256359999999999E-3</v>
      </c>
      <c r="W938" t="s">
        <v>38</v>
      </c>
      <c r="X938" s="4">
        <f>IF(bot_orders[[#This Row],[side]]="sell", bot_orders[[#This Row],[accFillSz]]*bot_orders[[#This Row],[avgPx]] + bot_orders[[#This Row],[fee]], -bot_orders[[#This Row],[accFillSz]]*bot_orders[[#This Row],[avgPx]])</f>
        <v>1.9055193639999999</v>
      </c>
      <c r="Y938" s="4">
        <f>IF(bot_orders[[#This Row],[side]]="buy", bot_orders[[#This Row],[accFillSz]] + bot_orders[[#This Row],[fee]], -bot_orders[[#This Row],[accFillSz]])</f>
        <v>-3.7029999999999998</v>
      </c>
      <c r="Z938" s="4">
        <f>IF(bot_orders[[#This Row],[side]]="sell",bot_orders[[#This Row],[accFillSz]]*bot_orders[[#This Row],[avgPx]]+bot_orders[[#This Row],[fee]], 0)</f>
        <v>1.9055193639999999</v>
      </c>
      <c r="AA938" s="4">
        <f>IF(bot_orders[[#This Row],[side]]="sell",-bot_orders[[#This Row],[accFillSz]],bot_orders[[#This Row],[accFillSz]]+bot_orders[[#This Row],[fee]])</f>
        <v>-3.7029999999999998</v>
      </c>
      <c r="AB938">
        <v>0</v>
      </c>
      <c r="AC938" t="s">
        <v>39</v>
      </c>
      <c r="AD938">
        <v>0</v>
      </c>
      <c r="AE938" t="s">
        <v>40</v>
      </c>
      <c r="AF938" t="s">
        <v>41</v>
      </c>
      <c r="AG938" t="s">
        <v>42</v>
      </c>
      <c r="AH938" t="s">
        <v>28</v>
      </c>
      <c r="AI938">
        <v>-3.7029999999999998</v>
      </c>
      <c r="AJ938">
        <v>1.90551936</v>
      </c>
    </row>
    <row r="939" spans="1:36" x14ac:dyDescent="0.3">
      <c r="A939">
        <v>936</v>
      </c>
      <c r="B939" t="s">
        <v>307</v>
      </c>
      <c r="C939" t="s">
        <v>28</v>
      </c>
      <c r="D939" t="s">
        <v>29</v>
      </c>
      <c r="E939" t="s">
        <v>30</v>
      </c>
      <c r="F939" t="s">
        <v>31</v>
      </c>
      <c r="G939" t="s">
        <v>3273</v>
      </c>
      <c r="H939" t="s">
        <v>3274</v>
      </c>
      <c r="I939" s="4" t="s">
        <v>3275</v>
      </c>
      <c r="J939" s="1">
        <f>((((bot_orders[[#This Row],[cTime]]/ 1000)+3*3600) / 86400) + DATE(1970,1,1))</f>
        <v>45760.84753068287</v>
      </c>
      <c r="K939" s="4" t="s">
        <v>3276</v>
      </c>
      <c r="L939" s="1">
        <f>((((bot_orders[[#This Row],[uTime]]/ 1000)+3*3600) / 86400) + DATE(1970,1,1))</f>
        <v>45760.855098020838</v>
      </c>
      <c r="M939" t="s">
        <v>34</v>
      </c>
      <c r="N939" t="s">
        <v>28</v>
      </c>
      <c r="O939" t="s">
        <v>35</v>
      </c>
      <c r="P939">
        <v>3.69</v>
      </c>
      <c r="Q939" t="s">
        <v>36</v>
      </c>
      <c r="R939" t="s">
        <v>55</v>
      </c>
      <c r="S939">
        <v>0.52</v>
      </c>
      <c r="T939">
        <v>0.52</v>
      </c>
      <c r="U939">
        <v>3.69</v>
      </c>
      <c r="V939">
        <v>-2.9520000000000002E-3</v>
      </c>
      <c r="W939" t="s">
        <v>39</v>
      </c>
      <c r="X939" s="4">
        <f>IF(bot_orders[[#This Row],[side]]="sell", bot_orders[[#This Row],[accFillSz]]*bot_orders[[#This Row],[avgPx]] + bot_orders[[#This Row],[fee]], -bot_orders[[#This Row],[accFillSz]]*bot_orders[[#This Row],[avgPx]])</f>
        <v>-1.9188000000000001</v>
      </c>
      <c r="Y939" s="4">
        <f>IF(bot_orders[[#This Row],[side]]="buy", bot_orders[[#This Row],[accFillSz]] + bot_orders[[#This Row],[fee]], -bot_orders[[#This Row],[accFillSz]])</f>
        <v>3.6870479999999999</v>
      </c>
      <c r="Z939" s="4">
        <f>IF(bot_orders[[#This Row],[side]]="sell",bot_orders[[#This Row],[accFillSz]]*bot_orders[[#This Row],[avgPx]]+bot_orders[[#This Row],[fee]], 0)</f>
        <v>0</v>
      </c>
      <c r="AA939" s="4">
        <f>IF(bot_orders[[#This Row],[side]]="sell",-bot_orders[[#This Row],[accFillSz]],bot_orders[[#This Row],[accFillSz]]+bot_orders[[#This Row],[fee]])</f>
        <v>3.6870479999999999</v>
      </c>
      <c r="AB939">
        <v>0</v>
      </c>
      <c r="AC939" t="s">
        <v>38</v>
      </c>
      <c r="AD939">
        <v>0</v>
      </c>
      <c r="AE939" t="s">
        <v>40</v>
      </c>
      <c r="AF939" t="s">
        <v>41</v>
      </c>
      <c r="AG939" t="s">
        <v>42</v>
      </c>
      <c r="AH939" t="s">
        <v>28</v>
      </c>
      <c r="AI939">
        <v>3.6870479999999999</v>
      </c>
      <c r="AJ939">
        <v>-1.9188000000000001</v>
      </c>
    </row>
    <row r="940" spans="1:36" x14ac:dyDescent="0.3">
      <c r="A940">
        <v>937</v>
      </c>
      <c r="B940" t="s">
        <v>307</v>
      </c>
      <c r="C940" t="s">
        <v>28</v>
      </c>
      <c r="D940" t="s">
        <v>29</v>
      </c>
      <c r="E940" t="s">
        <v>30</v>
      </c>
      <c r="F940" t="s">
        <v>31</v>
      </c>
      <c r="G940" t="s">
        <v>3277</v>
      </c>
      <c r="H940" t="s">
        <v>3278</v>
      </c>
      <c r="I940" s="4" t="s">
        <v>3275</v>
      </c>
      <c r="J940" s="1">
        <f>((((bot_orders[[#This Row],[cTime]]/ 1000)+3*3600) / 86400) + DATE(1970,1,1))</f>
        <v>45760.84753068287</v>
      </c>
      <c r="K940" s="4" t="s">
        <v>3279</v>
      </c>
      <c r="L940" s="1">
        <f>((((bot_orders[[#This Row],[uTime]]/ 1000)+3*3600) / 86400) + DATE(1970,1,1))</f>
        <v>45760.847559895832</v>
      </c>
      <c r="M940" t="s">
        <v>34</v>
      </c>
      <c r="N940" t="s">
        <v>28</v>
      </c>
      <c r="O940" t="s">
        <v>35</v>
      </c>
      <c r="P940">
        <v>3.69</v>
      </c>
      <c r="Q940" t="s">
        <v>36</v>
      </c>
      <c r="R940" t="s">
        <v>55</v>
      </c>
      <c r="S940">
        <v>0.52249999999999996</v>
      </c>
      <c r="T940">
        <v>0.52249999999999996</v>
      </c>
      <c r="U940">
        <v>3.69</v>
      </c>
      <c r="V940">
        <v>-2.9520000000000002E-3</v>
      </c>
      <c r="W940" t="s">
        <v>39</v>
      </c>
      <c r="X940" s="4">
        <f>IF(bot_orders[[#This Row],[side]]="sell", bot_orders[[#This Row],[accFillSz]]*bot_orders[[#This Row],[avgPx]] + bot_orders[[#This Row],[fee]], -bot_orders[[#This Row],[accFillSz]]*bot_orders[[#This Row],[avgPx]])</f>
        <v>-1.9280249999999999</v>
      </c>
      <c r="Y940" s="4">
        <f>IF(bot_orders[[#This Row],[side]]="buy", bot_orders[[#This Row],[accFillSz]] + bot_orders[[#This Row],[fee]], -bot_orders[[#This Row],[accFillSz]])</f>
        <v>3.6870479999999999</v>
      </c>
      <c r="Z940" s="4">
        <f>IF(bot_orders[[#This Row],[side]]="sell",bot_orders[[#This Row],[accFillSz]]*bot_orders[[#This Row],[avgPx]]+bot_orders[[#This Row],[fee]], 0)</f>
        <v>0</v>
      </c>
      <c r="AA940" s="4">
        <f>IF(bot_orders[[#This Row],[side]]="sell",-bot_orders[[#This Row],[accFillSz]],bot_orders[[#This Row],[accFillSz]]+bot_orders[[#This Row],[fee]])</f>
        <v>3.6870479999999999</v>
      </c>
      <c r="AB940">
        <v>0</v>
      </c>
      <c r="AC940" t="s">
        <v>38</v>
      </c>
      <c r="AD940">
        <v>0</v>
      </c>
      <c r="AE940" t="s">
        <v>40</v>
      </c>
      <c r="AF940" t="s">
        <v>41</v>
      </c>
      <c r="AG940" t="s">
        <v>42</v>
      </c>
      <c r="AH940" t="s">
        <v>28</v>
      </c>
      <c r="AI940">
        <v>3.6870479999999999</v>
      </c>
      <c r="AJ940">
        <v>-1.9280250000000001</v>
      </c>
    </row>
    <row r="941" spans="1:36" x14ac:dyDescent="0.3">
      <c r="A941">
        <v>938</v>
      </c>
      <c r="B941" t="s">
        <v>307</v>
      </c>
      <c r="C941" t="s">
        <v>28</v>
      </c>
      <c r="D941" t="s">
        <v>29</v>
      </c>
      <c r="E941" t="s">
        <v>30</v>
      </c>
      <c r="F941" t="s">
        <v>31</v>
      </c>
      <c r="G941" t="s">
        <v>3280</v>
      </c>
      <c r="H941" t="s">
        <v>3281</v>
      </c>
      <c r="I941" s="4" t="s">
        <v>3275</v>
      </c>
      <c r="J941" s="1">
        <f>((((bot_orders[[#This Row],[cTime]]/ 1000)+3*3600) / 86400) + DATE(1970,1,1))</f>
        <v>45760.84753068287</v>
      </c>
      <c r="K941" s="4" t="s">
        <v>3282</v>
      </c>
      <c r="L941" s="1">
        <f>((((bot_orders[[#This Row],[uTime]]/ 1000)+3*3600) / 86400) + DATE(1970,1,1))</f>
        <v>45760.847530740735</v>
      </c>
      <c r="M941" t="s">
        <v>34</v>
      </c>
      <c r="N941" t="s">
        <v>28</v>
      </c>
      <c r="O941" t="s">
        <v>35</v>
      </c>
      <c r="P941">
        <v>3.69</v>
      </c>
      <c r="Q941" t="s">
        <v>36</v>
      </c>
      <c r="R941" t="s">
        <v>55</v>
      </c>
      <c r="S941">
        <v>0.52500000000000002</v>
      </c>
      <c r="T941">
        <v>0.52300000000000002</v>
      </c>
      <c r="U941">
        <v>3.69</v>
      </c>
      <c r="V941">
        <v>-3.6900000000000001E-3</v>
      </c>
      <c r="W941" t="s">
        <v>39</v>
      </c>
      <c r="X941" s="4">
        <f>IF(bot_orders[[#This Row],[side]]="sell", bot_orders[[#This Row],[accFillSz]]*bot_orders[[#This Row],[avgPx]] + bot_orders[[#This Row],[fee]], -bot_orders[[#This Row],[accFillSz]]*bot_orders[[#This Row],[avgPx]])</f>
        <v>-1.92987</v>
      </c>
      <c r="Y941" s="4">
        <f>IF(bot_orders[[#This Row],[side]]="buy", bot_orders[[#This Row],[accFillSz]] + bot_orders[[#This Row],[fee]], -bot_orders[[#This Row],[accFillSz]])</f>
        <v>3.6863099999999998</v>
      </c>
      <c r="Z941" s="4">
        <f>IF(bot_orders[[#This Row],[side]]="sell",bot_orders[[#This Row],[accFillSz]]*bot_orders[[#This Row],[avgPx]]+bot_orders[[#This Row],[fee]], 0)</f>
        <v>0</v>
      </c>
      <c r="AA941" s="4">
        <f>IF(bot_orders[[#This Row],[side]]="sell",-bot_orders[[#This Row],[accFillSz]],bot_orders[[#This Row],[accFillSz]]+bot_orders[[#This Row],[fee]])</f>
        <v>3.6863099999999998</v>
      </c>
      <c r="AB941">
        <v>0</v>
      </c>
      <c r="AC941" t="s">
        <v>38</v>
      </c>
      <c r="AD941">
        <v>0</v>
      </c>
      <c r="AE941" t="s">
        <v>40</v>
      </c>
      <c r="AF941" t="s">
        <v>41</v>
      </c>
      <c r="AG941" t="s">
        <v>42</v>
      </c>
      <c r="AH941" t="s">
        <v>28</v>
      </c>
      <c r="AI941">
        <v>3.6863100000000002</v>
      </c>
      <c r="AJ941">
        <v>-1.92987</v>
      </c>
    </row>
    <row r="942" spans="1:36" x14ac:dyDescent="0.3">
      <c r="A942">
        <v>939</v>
      </c>
      <c r="B942" t="s">
        <v>307</v>
      </c>
      <c r="C942" t="s">
        <v>28</v>
      </c>
      <c r="D942" t="s">
        <v>29</v>
      </c>
      <c r="E942" t="s">
        <v>30</v>
      </c>
      <c r="F942" t="s">
        <v>31</v>
      </c>
      <c r="G942" t="s">
        <v>3280</v>
      </c>
      <c r="H942" t="s">
        <v>3283</v>
      </c>
      <c r="I942" s="4" t="s">
        <v>3284</v>
      </c>
      <c r="J942" s="1">
        <f>((((bot_orders[[#This Row],[cTime]]/ 1000)+3*3600) / 86400) + DATE(1970,1,1))</f>
        <v>45760.847530763887</v>
      </c>
      <c r="K942" s="4" t="s">
        <v>3285</v>
      </c>
      <c r="L942" s="1">
        <f>((((bot_orders[[#This Row],[uTime]]/ 1000)+3*3600) / 86400) + DATE(1970,1,1))</f>
        <v>45760.863725972224</v>
      </c>
      <c r="M942" t="s">
        <v>34</v>
      </c>
      <c r="N942" t="s">
        <v>28</v>
      </c>
      <c r="O942" t="s">
        <v>35</v>
      </c>
      <c r="P942">
        <v>3.6859999999999999</v>
      </c>
      <c r="Q942" t="s">
        <v>36</v>
      </c>
      <c r="R942" t="s">
        <v>37</v>
      </c>
      <c r="S942">
        <v>0.52749999999999997</v>
      </c>
      <c r="T942">
        <v>0.52749999999999997</v>
      </c>
      <c r="U942">
        <v>3.6859999999999999</v>
      </c>
      <c r="V942">
        <v>-1.5554919999999999E-3</v>
      </c>
      <c r="W942" t="s">
        <v>38</v>
      </c>
      <c r="X942" s="4">
        <f>IF(bot_orders[[#This Row],[side]]="sell", bot_orders[[#This Row],[accFillSz]]*bot_orders[[#This Row],[avgPx]] + bot_orders[[#This Row],[fee]], -bot_orders[[#This Row],[accFillSz]]*bot_orders[[#This Row],[avgPx]])</f>
        <v>1.9428095079999999</v>
      </c>
      <c r="Y942" s="4">
        <f>IF(bot_orders[[#This Row],[side]]="buy", bot_orders[[#This Row],[accFillSz]] + bot_orders[[#This Row],[fee]], -bot_orders[[#This Row],[accFillSz]])</f>
        <v>-3.6859999999999999</v>
      </c>
      <c r="Z942" s="4">
        <f>IF(bot_orders[[#This Row],[side]]="sell",bot_orders[[#This Row],[accFillSz]]*bot_orders[[#This Row],[avgPx]]+bot_orders[[#This Row],[fee]], 0)</f>
        <v>1.9428095079999999</v>
      </c>
      <c r="AA942" s="4">
        <f>IF(bot_orders[[#This Row],[side]]="sell",-bot_orders[[#This Row],[accFillSz]],bot_orders[[#This Row],[accFillSz]]+bot_orders[[#This Row],[fee]])</f>
        <v>-3.6859999999999999</v>
      </c>
      <c r="AB942">
        <v>0</v>
      </c>
      <c r="AC942" t="s">
        <v>39</v>
      </c>
      <c r="AD942">
        <v>0</v>
      </c>
      <c r="AE942" t="s">
        <v>40</v>
      </c>
      <c r="AF942" t="s">
        <v>41</v>
      </c>
      <c r="AG942" t="s">
        <v>42</v>
      </c>
      <c r="AH942" t="s">
        <v>28</v>
      </c>
      <c r="AI942">
        <v>-3.6859999999999999</v>
      </c>
      <c r="AJ942">
        <v>1.94280951</v>
      </c>
    </row>
    <row r="943" spans="1:36" x14ac:dyDescent="0.3">
      <c r="A943">
        <v>940</v>
      </c>
      <c r="B943" t="s">
        <v>307</v>
      </c>
      <c r="C943" t="s">
        <v>28</v>
      </c>
      <c r="D943" t="s">
        <v>29</v>
      </c>
      <c r="E943" t="s">
        <v>30</v>
      </c>
      <c r="F943" t="s">
        <v>31</v>
      </c>
      <c r="G943" t="s">
        <v>3277</v>
      </c>
      <c r="H943" t="s">
        <v>3286</v>
      </c>
      <c r="I943" s="4" t="s">
        <v>3287</v>
      </c>
      <c r="J943" s="1">
        <f>((((bot_orders[[#This Row],[cTime]]/ 1000)+3*3600) / 86400) + DATE(1970,1,1))</f>
        <v>45760.847559918984</v>
      </c>
      <c r="K943" s="4" t="s">
        <v>3288</v>
      </c>
      <c r="L943" s="1">
        <f>((((bot_orders[[#This Row],[uTime]]/ 1000)+3*3600) / 86400) + DATE(1970,1,1))</f>
        <v>45760.847946249996</v>
      </c>
      <c r="M943" t="s">
        <v>34</v>
      </c>
      <c r="N943" t="s">
        <v>28</v>
      </c>
      <c r="O943" t="s">
        <v>35</v>
      </c>
      <c r="P943">
        <v>3.6869999999999998</v>
      </c>
      <c r="Q943" t="s">
        <v>36</v>
      </c>
      <c r="R943" t="s">
        <v>37</v>
      </c>
      <c r="S943">
        <v>0.52500000000000002</v>
      </c>
      <c r="T943">
        <v>0.52500000000000002</v>
      </c>
      <c r="U943">
        <v>3.6869999999999998</v>
      </c>
      <c r="V943">
        <v>-1.5485399999999999E-3</v>
      </c>
      <c r="W943" t="s">
        <v>38</v>
      </c>
      <c r="X943" s="4">
        <f>IF(bot_orders[[#This Row],[side]]="sell", bot_orders[[#This Row],[accFillSz]]*bot_orders[[#This Row],[avgPx]] + bot_orders[[#This Row],[fee]], -bot_orders[[#This Row],[accFillSz]]*bot_orders[[#This Row],[avgPx]])</f>
        <v>1.9341264600000001</v>
      </c>
      <c r="Y943" s="4">
        <f>IF(bot_orders[[#This Row],[side]]="buy", bot_orders[[#This Row],[accFillSz]] + bot_orders[[#This Row],[fee]], -bot_orders[[#This Row],[accFillSz]])</f>
        <v>-3.6869999999999998</v>
      </c>
      <c r="Z943" s="4">
        <f>IF(bot_orders[[#This Row],[side]]="sell",bot_orders[[#This Row],[accFillSz]]*bot_orders[[#This Row],[avgPx]]+bot_orders[[#This Row],[fee]], 0)</f>
        <v>1.9341264600000001</v>
      </c>
      <c r="AA943" s="4">
        <f>IF(bot_orders[[#This Row],[side]]="sell",-bot_orders[[#This Row],[accFillSz]],bot_orders[[#This Row],[accFillSz]]+bot_orders[[#This Row],[fee]])</f>
        <v>-3.6869999999999998</v>
      </c>
      <c r="AB943">
        <v>0</v>
      </c>
      <c r="AC943" t="s">
        <v>39</v>
      </c>
      <c r="AD943">
        <v>0</v>
      </c>
      <c r="AE943" t="s">
        <v>40</v>
      </c>
      <c r="AF943" t="s">
        <v>41</v>
      </c>
      <c r="AG943" t="s">
        <v>42</v>
      </c>
      <c r="AH943" t="s">
        <v>28</v>
      </c>
      <c r="AI943">
        <v>-3.6869999999999998</v>
      </c>
      <c r="AJ943">
        <v>1.9341264600000001</v>
      </c>
    </row>
    <row r="944" spans="1:36" x14ac:dyDescent="0.3">
      <c r="A944">
        <v>941</v>
      </c>
      <c r="B944" t="s">
        <v>307</v>
      </c>
      <c r="C944" t="s">
        <v>28</v>
      </c>
      <c r="D944" t="s">
        <v>29</v>
      </c>
      <c r="E944" t="s">
        <v>30</v>
      </c>
      <c r="F944" t="s">
        <v>31</v>
      </c>
      <c r="G944" t="s">
        <v>3289</v>
      </c>
      <c r="H944" t="s">
        <v>3290</v>
      </c>
      <c r="I944" s="4" t="s">
        <v>3291</v>
      </c>
      <c r="J944" s="1">
        <f>((((bot_orders[[#This Row],[cTime]]/ 1000)+3*3600) / 86400) + DATE(1970,1,1))</f>
        <v>45760.847946273148</v>
      </c>
      <c r="K944" s="4" t="s">
        <v>3292</v>
      </c>
      <c r="L944" s="1">
        <f>((((bot_orders[[#This Row],[uTime]]/ 1000)+3*3600) / 86400) + DATE(1970,1,1))</f>
        <v>45760.850934803238</v>
      </c>
      <c r="M944" t="s">
        <v>34</v>
      </c>
      <c r="N944" t="s">
        <v>28</v>
      </c>
      <c r="O944" t="s">
        <v>35</v>
      </c>
      <c r="P944">
        <v>3.69</v>
      </c>
      <c r="Q944" t="s">
        <v>36</v>
      </c>
      <c r="R944" t="s">
        <v>55</v>
      </c>
      <c r="S944">
        <v>0.52249999999999996</v>
      </c>
      <c r="T944">
        <v>0.52249999999999996</v>
      </c>
      <c r="U944">
        <v>3.69</v>
      </c>
      <c r="V944">
        <v>-2.9520000000000002E-3</v>
      </c>
      <c r="W944" t="s">
        <v>39</v>
      </c>
      <c r="X944" s="4">
        <f>IF(bot_orders[[#This Row],[side]]="sell", bot_orders[[#This Row],[accFillSz]]*bot_orders[[#This Row],[avgPx]] + bot_orders[[#This Row],[fee]], -bot_orders[[#This Row],[accFillSz]]*bot_orders[[#This Row],[avgPx]])</f>
        <v>-1.9280249999999999</v>
      </c>
      <c r="Y944" s="4">
        <f>IF(bot_orders[[#This Row],[side]]="buy", bot_orders[[#This Row],[accFillSz]] + bot_orders[[#This Row],[fee]], -bot_orders[[#This Row],[accFillSz]])</f>
        <v>3.6870479999999999</v>
      </c>
      <c r="Z944" s="4">
        <f>IF(bot_orders[[#This Row],[side]]="sell",bot_orders[[#This Row],[accFillSz]]*bot_orders[[#This Row],[avgPx]]+bot_orders[[#This Row],[fee]], 0)</f>
        <v>0</v>
      </c>
      <c r="AA944" s="4">
        <f>IF(bot_orders[[#This Row],[side]]="sell",-bot_orders[[#This Row],[accFillSz]],bot_orders[[#This Row],[accFillSz]]+bot_orders[[#This Row],[fee]])</f>
        <v>3.6870479999999999</v>
      </c>
      <c r="AB944">
        <v>0</v>
      </c>
      <c r="AC944" t="s">
        <v>38</v>
      </c>
      <c r="AD944">
        <v>0</v>
      </c>
      <c r="AE944" t="s">
        <v>40</v>
      </c>
      <c r="AF944" t="s">
        <v>41</v>
      </c>
      <c r="AG944" t="s">
        <v>42</v>
      </c>
      <c r="AH944" t="s">
        <v>28</v>
      </c>
      <c r="AI944">
        <v>3.6870479999999999</v>
      </c>
      <c r="AJ944">
        <v>-1.9280250000000001</v>
      </c>
    </row>
    <row r="945" spans="1:36" x14ac:dyDescent="0.3">
      <c r="A945">
        <v>942</v>
      </c>
      <c r="B945" t="s">
        <v>307</v>
      </c>
      <c r="C945" t="s">
        <v>28</v>
      </c>
      <c r="D945" t="s">
        <v>29</v>
      </c>
      <c r="E945" t="s">
        <v>30</v>
      </c>
      <c r="F945" t="s">
        <v>31</v>
      </c>
      <c r="G945" t="s">
        <v>3289</v>
      </c>
      <c r="H945" t="s">
        <v>3293</v>
      </c>
      <c r="I945" s="4" t="s">
        <v>3294</v>
      </c>
      <c r="J945" s="1">
        <f>((((bot_orders[[#This Row],[cTime]]/ 1000)+3*3600) / 86400) + DATE(1970,1,1))</f>
        <v>45760.850934826391</v>
      </c>
      <c r="K945" s="4" t="s">
        <v>3295</v>
      </c>
      <c r="L945" s="1">
        <f>((((bot_orders[[#This Row],[uTime]]/ 1000)+3*3600) / 86400) + DATE(1970,1,1))</f>
        <v>45760.86317405093</v>
      </c>
      <c r="M945" t="s">
        <v>34</v>
      </c>
      <c r="N945" t="s">
        <v>28</v>
      </c>
      <c r="O945" t="s">
        <v>35</v>
      </c>
      <c r="P945">
        <v>3.6869999999999998</v>
      </c>
      <c r="Q945" t="s">
        <v>36</v>
      </c>
      <c r="R945" t="s">
        <v>37</v>
      </c>
      <c r="S945">
        <v>0.52500000000000002</v>
      </c>
      <c r="T945">
        <v>0.52500000000000002</v>
      </c>
      <c r="U945">
        <v>3.6869999999999998</v>
      </c>
      <c r="V945">
        <v>-1.5485399999999999E-3</v>
      </c>
      <c r="W945" t="s">
        <v>38</v>
      </c>
      <c r="X945" s="4">
        <f>IF(bot_orders[[#This Row],[side]]="sell", bot_orders[[#This Row],[accFillSz]]*bot_orders[[#This Row],[avgPx]] + bot_orders[[#This Row],[fee]], -bot_orders[[#This Row],[accFillSz]]*bot_orders[[#This Row],[avgPx]])</f>
        <v>1.9341264600000001</v>
      </c>
      <c r="Y945" s="4">
        <f>IF(bot_orders[[#This Row],[side]]="buy", bot_orders[[#This Row],[accFillSz]] + bot_orders[[#This Row],[fee]], -bot_orders[[#This Row],[accFillSz]])</f>
        <v>-3.6869999999999998</v>
      </c>
      <c r="Z945" s="4">
        <f>IF(bot_orders[[#This Row],[side]]="sell",bot_orders[[#This Row],[accFillSz]]*bot_orders[[#This Row],[avgPx]]+bot_orders[[#This Row],[fee]], 0)</f>
        <v>1.9341264600000001</v>
      </c>
      <c r="AA945" s="4">
        <f>IF(bot_orders[[#This Row],[side]]="sell",-bot_orders[[#This Row],[accFillSz]],bot_orders[[#This Row],[accFillSz]]+bot_orders[[#This Row],[fee]])</f>
        <v>-3.6869999999999998</v>
      </c>
      <c r="AB945">
        <v>0</v>
      </c>
      <c r="AC945" t="s">
        <v>39</v>
      </c>
      <c r="AD945">
        <v>0</v>
      </c>
      <c r="AE945" t="s">
        <v>40</v>
      </c>
      <c r="AF945" t="s">
        <v>41</v>
      </c>
      <c r="AG945" t="s">
        <v>42</v>
      </c>
      <c r="AH945" t="s">
        <v>28</v>
      </c>
      <c r="AI945">
        <v>-3.6869999999999998</v>
      </c>
      <c r="AJ945">
        <v>1.9341264600000001</v>
      </c>
    </row>
    <row r="946" spans="1:36" x14ac:dyDescent="0.3">
      <c r="A946">
        <v>943</v>
      </c>
      <c r="B946" t="s">
        <v>307</v>
      </c>
      <c r="C946" t="s">
        <v>28</v>
      </c>
      <c r="D946" t="s">
        <v>29</v>
      </c>
      <c r="E946" t="s">
        <v>30</v>
      </c>
      <c r="F946" t="s">
        <v>31</v>
      </c>
      <c r="G946" t="s">
        <v>3273</v>
      </c>
      <c r="H946" t="s">
        <v>3296</v>
      </c>
      <c r="I946" s="4" t="s">
        <v>3297</v>
      </c>
      <c r="J946" s="1">
        <f>((((bot_orders[[#This Row],[cTime]]/ 1000)+3*3600) / 86400) + DATE(1970,1,1))</f>
        <v>45760.855098043976</v>
      </c>
      <c r="K946" s="4" t="s">
        <v>3298</v>
      </c>
      <c r="L946" s="1">
        <f>((((bot_orders[[#This Row],[uTime]]/ 1000)+3*3600) / 86400) + DATE(1970,1,1))</f>
        <v>45760.858618831015</v>
      </c>
      <c r="M946" t="s">
        <v>34</v>
      </c>
      <c r="N946" t="s">
        <v>28</v>
      </c>
      <c r="O946" t="s">
        <v>35</v>
      </c>
      <c r="P946">
        <v>3.6869999999999998</v>
      </c>
      <c r="Q946" t="s">
        <v>36</v>
      </c>
      <c r="R946" t="s">
        <v>37</v>
      </c>
      <c r="S946">
        <v>0.52249999999999996</v>
      </c>
      <c r="T946">
        <v>0.52249999999999996</v>
      </c>
      <c r="U946">
        <v>3.6869999999999998</v>
      </c>
      <c r="V946">
        <v>-1.5411660000000001E-3</v>
      </c>
      <c r="W946" t="s">
        <v>38</v>
      </c>
      <c r="X946" s="4">
        <f>IF(bot_orders[[#This Row],[side]]="sell", bot_orders[[#This Row],[accFillSz]]*bot_orders[[#This Row],[avgPx]] + bot_orders[[#This Row],[fee]], -bot_orders[[#This Row],[accFillSz]]*bot_orders[[#This Row],[avgPx]])</f>
        <v>1.9249163339999997</v>
      </c>
      <c r="Y946" s="4">
        <f>IF(bot_orders[[#This Row],[side]]="buy", bot_orders[[#This Row],[accFillSz]] + bot_orders[[#This Row],[fee]], -bot_orders[[#This Row],[accFillSz]])</f>
        <v>-3.6869999999999998</v>
      </c>
      <c r="Z946" s="4">
        <f>IF(bot_orders[[#This Row],[side]]="sell",bot_orders[[#This Row],[accFillSz]]*bot_orders[[#This Row],[avgPx]]+bot_orders[[#This Row],[fee]], 0)</f>
        <v>1.9249163339999997</v>
      </c>
      <c r="AA946" s="4">
        <f>IF(bot_orders[[#This Row],[side]]="sell",-bot_orders[[#This Row],[accFillSz]],bot_orders[[#This Row],[accFillSz]]+bot_orders[[#This Row],[fee]])</f>
        <v>-3.6869999999999998</v>
      </c>
      <c r="AB946">
        <v>0</v>
      </c>
      <c r="AC946" t="s">
        <v>39</v>
      </c>
      <c r="AD946">
        <v>0</v>
      </c>
      <c r="AE946" t="s">
        <v>40</v>
      </c>
      <c r="AF946" t="s">
        <v>41</v>
      </c>
      <c r="AG946" t="s">
        <v>42</v>
      </c>
      <c r="AH946" t="s">
        <v>28</v>
      </c>
      <c r="AI946">
        <v>-3.6869999999999998</v>
      </c>
      <c r="AJ946">
        <v>1.9249163300000001</v>
      </c>
    </row>
    <row r="947" spans="1:36" x14ac:dyDescent="0.3">
      <c r="A947">
        <v>944</v>
      </c>
      <c r="B947" t="s">
        <v>307</v>
      </c>
      <c r="C947" t="s">
        <v>28</v>
      </c>
      <c r="D947" t="s">
        <v>29</v>
      </c>
      <c r="E947" t="s">
        <v>30</v>
      </c>
      <c r="F947" t="s">
        <v>31</v>
      </c>
      <c r="G947" t="s">
        <v>3299</v>
      </c>
      <c r="H947" t="s">
        <v>3300</v>
      </c>
      <c r="I947" s="4" t="s">
        <v>3301</v>
      </c>
      <c r="J947" s="1">
        <f>((((bot_orders[[#This Row],[cTime]]/ 1000)+3*3600) / 86400) + DATE(1970,1,1))</f>
        <v>45760.865004340274</v>
      </c>
      <c r="K947" s="4" t="s">
        <v>3302</v>
      </c>
      <c r="L947" s="1">
        <f>((((bot_orders[[#This Row],[uTime]]/ 1000)+3*3600) / 86400) + DATE(1970,1,1))</f>
        <v>45760.865004398147</v>
      </c>
      <c r="M947" t="s">
        <v>34</v>
      </c>
      <c r="N947" t="s">
        <v>28</v>
      </c>
      <c r="O947" t="s">
        <v>35</v>
      </c>
      <c r="P947">
        <v>3.6579999999999999</v>
      </c>
      <c r="Q947" t="s">
        <v>36</v>
      </c>
      <c r="R947" t="s">
        <v>55</v>
      </c>
      <c r="S947">
        <v>0.53</v>
      </c>
      <c r="T947">
        <v>0.52900000000000003</v>
      </c>
      <c r="U947">
        <v>3.6579999999999999</v>
      </c>
      <c r="V947">
        <v>-3.6579999999999998E-3</v>
      </c>
      <c r="W947" t="s">
        <v>39</v>
      </c>
      <c r="X947" s="4">
        <f>IF(bot_orders[[#This Row],[side]]="sell", bot_orders[[#This Row],[accFillSz]]*bot_orders[[#This Row],[avgPx]] + bot_orders[[#This Row],[fee]], -bot_orders[[#This Row],[accFillSz]]*bot_orders[[#This Row],[avgPx]])</f>
        <v>-1.935082</v>
      </c>
      <c r="Y947" s="4">
        <f>IF(bot_orders[[#This Row],[side]]="buy", bot_orders[[#This Row],[accFillSz]] + bot_orders[[#This Row],[fee]], -bot_orders[[#This Row],[accFillSz]])</f>
        <v>3.6543419999999998</v>
      </c>
      <c r="Z947" s="4">
        <f>IF(bot_orders[[#This Row],[side]]="sell",bot_orders[[#This Row],[accFillSz]]*bot_orders[[#This Row],[avgPx]]+bot_orders[[#This Row],[fee]], 0)</f>
        <v>0</v>
      </c>
      <c r="AA947" s="4">
        <f>IF(bot_orders[[#This Row],[side]]="sell",-bot_orders[[#This Row],[accFillSz]],bot_orders[[#This Row],[accFillSz]]+bot_orders[[#This Row],[fee]])</f>
        <v>3.6543419999999998</v>
      </c>
      <c r="AB947">
        <v>0</v>
      </c>
      <c r="AC947" t="s">
        <v>38</v>
      </c>
      <c r="AD947">
        <v>0</v>
      </c>
      <c r="AE947" t="s">
        <v>40</v>
      </c>
      <c r="AF947" t="s">
        <v>41</v>
      </c>
      <c r="AG947" t="s">
        <v>42</v>
      </c>
      <c r="AH947" t="s">
        <v>28</v>
      </c>
      <c r="AI947">
        <v>3.6543420000000002</v>
      </c>
      <c r="AJ947">
        <v>-1.935082</v>
      </c>
    </row>
    <row r="948" spans="1:36" x14ac:dyDescent="0.3">
      <c r="A948">
        <v>945</v>
      </c>
      <c r="B948" t="s">
        <v>307</v>
      </c>
      <c r="C948" t="s">
        <v>28</v>
      </c>
      <c r="D948" t="s">
        <v>29</v>
      </c>
      <c r="E948" t="s">
        <v>30</v>
      </c>
      <c r="F948" t="s">
        <v>31</v>
      </c>
      <c r="G948" t="s">
        <v>3303</v>
      </c>
      <c r="H948" t="s">
        <v>3304</v>
      </c>
      <c r="I948" s="4" t="s">
        <v>3305</v>
      </c>
      <c r="J948" s="1">
        <f>((((bot_orders[[#This Row],[cTime]]/ 1000)+3*3600) / 86400) + DATE(1970,1,1))</f>
        <v>45760.865004421299</v>
      </c>
      <c r="K948" s="4" t="s">
        <v>3306</v>
      </c>
      <c r="L948" s="1">
        <f>((((bot_orders[[#This Row],[uTime]]/ 1000)+3*3600) / 86400) + DATE(1970,1,1))</f>
        <v>45760.86583649306</v>
      </c>
      <c r="M948" t="s">
        <v>34</v>
      </c>
      <c r="N948" t="s">
        <v>28</v>
      </c>
      <c r="O948" t="s">
        <v>35</v>
      </c>
      <c r="P948">
        <v>3.6539999999999999</v>
      </c>
      <c r="Q948" t="s">
        <v>36</v>
      </c>
      <c r="R948" t="s">
        <v>37</v>
      </c>
      <c r="S948">
        <v>0.53249999999999997</v>
      </c>
      <c r="T948">
        <v>0.53249999999999997</v>
      </c>
      <c r="U948">
        <v>3.6539999999999999</v>
      </c>
      <c r="V948">
        <v>-1.5566040000000001E-3</v>
      </c>
      <c r="W948" t="s">
        <v>38</v>
      </c>
      <c r="X948" s="4">
        <f>IF(bot_orders[[#This Row],[side]]="sell", bot_orders[[#This Row],[accFillSz]]*bot_orders[[#This Row],[avgPx]] + bot_orders[[#This Row],[fee]], -bot_orders[[#This Row],[accFillSz]]*bot_orders[[#This Row],[avgPx]])</f>
        <v>1.944198396</v>
      </c>
      <c r="Y948" s="4">
        <f>IF(bot_orders[[#This Row],[side]]="buy", bot_orders[[#This Row],[accFillSz]] + bot_orders[[#This Row],[fee]], -bot_orders[[#This Row],[accFillSz]])</f>
        <v>-3.6539999999999999</v>
      </c>
      <c r="Z948" s="4">
        <f>IF(bot_orders[[#This Row],[side]]="sell",bot_orders[[#This Row],[accFillSz]]*bot_orders[[#This Row],[avgPx]]+bot_orders[[#This Row],[fee]], 0)</f>
        <v>1.944198396</v>
      </c>
      <c r="AA948" s="4">
        <f>IF(bot_orders[[#This Row],[side]]="sell",-bot_orders[[#This Row],[accFillSz]],bot_orders[[#This Row],[accFillSz]]+bot_orders[[#This Row],[fee]])</f>
        <v>-3.6539999999999999</v>
      </c>
      <c r="AB948">
        <v>0</v>
      </c>
      <c r="AC948" t="s">
        <v>39</v>
      </c>
      <c r="AD948">
        <v>0</v>
      </c>
      <c r="AE948" t="s">
        <v>40</v>
      </c>
      <c r="AF948" t="s">
        <v>41</v>
      </c>
      <c r="AG948" t="s">
        <v>42</v>
      </c>
      <c r="AH948" t="s">
        <v>28</v>
      </c>
      <c r="AI948">
        <v>-3.6539999999999999</v>
      </c>
      <c r="AJ948">
        <v>1.9441984000000001</v>
      </c>
    </row>
    <row r="949" spans="1:36" x14ac:dyDescent="0.3">
      <c r="A949">
        <v>946</v>
      </c>
      <c r="B949" t="s">
        <v>307</v>
      </c>
      <c r="C949" t="s">
        <v>28</v>
      </c>
      <c r="D949" t="s">
        <v>29</v>
      </c>
      <c r="E949" t="s">
        <v>30</v>
      </c>
      <c r="F949" t="s">
        <v>31</v>
      </c>
      <c r="G949" t="s">
        <v>3307</v>
      </c>
      <c r="H949" t="s">
        <v>3308</v>
      </c>
      <c r="I949" s="4" t="s">
        <v>3309</v>
      </c>
      <c r="J949" s="1">
        <f>((((bot_orders[[#This Row],[cTime]]/ 1000)+3*3600) / 86400) + DATE(1970,1,1))</f>
        <v>45760.865951087966</v>
      </c>
      <c r="K949" s="4" t="s">
        <v>3310</v>
      </c>
      <c r="L949" s="1">
        <f>((((bot_orders[[#This Row],[uTime]]/ 1000)+3*3600) / 86400) + DATE(1970,1,1))</f>
        <v>45760.880920104166</v>
      </c>
      <c r="M949" t="s">
        <v>34</v>
      </c>
      <c r="N949" t="s">
        <v>28</v>
      </c>
      <c r="O949" t="s">
        <v>35</v>
      </c>
      <c r="P949">
        <v>3.6320000000000001</v>
      </c>
      <c r="Q949" t="s">
        <v>36</v>
      </c>
      <c r="R949" t="s">
        <v>37</v>
      </c>
      <c r="S949">
        <v>0.54</v>
      </c>
      <c r="T949">
        <v>0.54</v>
      </c>
      <c r="U949">
        <v>3.6320000000000001</v>
      </c>
      <c r="V949">
        <v>-1.569024E-3</v>
      </c>
      <c r="W949" t="s">
        <v>38</v>
      </c>
      <c r="X949" s="4">
        <f>IF(bot_orders[[#This Row],[side]]="sell", bot_orders[[#This Row],[accFillSz]]*bot_orders[[#This Row],[avgPx]] + bot_orders[[#This Row],[fee]], -bot_orders[[#This Row],[accFillSz]]*bot_orders[[#This Row],[avgPx]])</f>
        <v>1.9597109760000002</v>
      </c>
      <c r="Y949" s="4">
        <f>IF(bot_orders[[#This Row],[side]]="buy", bot_orders[[#This Row],[accFillSz]] + bot_orders[[#This Row],[fee]], -bot_orders[[#This Row],[accFillSz]])</f>
        <v>-3.6320000000000001</v>
      </c>
      <c r="Z949" s="4">
        <f>IF(bot_orders[[#This Row],[side]]="sell",bot_orders[[#This Row],[accFillSz]]*bot_orders[[#This Row],[avgPx]]+bot_orders[[#This Row],[fee]], 0)</f>
        <v>1.9597109760000002</v>
      </c>
      <c r="AA949" s="4">
        <f>IF(bot_orders[[#This Row],[side]]="sell",-bot_orders[[#This Row],[accFillSz]],bot_orders[[#This Row],[accFillSz]]+bot_orders[[#This Row],[fee]])</f>
        <v>-3.6320000000000001</v>
      </c>
      <c r="AB949">
        <v>0</v>
      </c>
      <c r="AC949" t="s">
        <v>39</v>
      </c>
      <c r="AD949">
        <v>0</v>
      </c>
      <c r="AE949" t="s">
        <v>40</v>
      </c>
      <c r="AF949" t="s">
        <v>41</v>
      </c>
      <c r="AG949" t="s">
        <v>42</v>
      </c>
      <c r="AH949" t="s">
        <v>28</v>
      </c>
      <c r="AI949">
        <v>-3.6320000000000001</v>
      </c>
      <c r="AJ949">
        <v>1.9597109800000001</v>
      </c>
    </row>
    <row r="950" spans="1:36" x14ac:dyDescent="0.3">
      <c r="A950">
        <v>947</v>
      </c>
      <c r="B950" t="s">
        <v>307</v>
      </c>
      <c r="C950" t="s">
        <v>28</v>
      </c>
      <c r="D950" t="s">
        <v>29</v>
      </c>
      <c r="E950" t="s">
        <v>30</v>
      </c>
      <c r="F950" t="s">
        <v>31</v>
      </c>
      <c r="G950" t="s">
        <v>3311</v>
      </c>
      <c r="H950" t="s">
        <v>3312</v>
      </c>
      <c r="I950" s="4" t="s">
        <v>3309</v>
      </c>
      <c r="J950" s="1">
        <f>((((bot_orders[[#This Row],[cTime]]/ 1000)+3*3600) / 86400) + DATE(1970,1,1))</f>
        <v>45760.865951087966</v>
      </c>
      <c r="K950" s="4" t="s">
        <v>3313</v>
      </c>
      <c r="L950" s="1">
        <f>((((bot_orders[[#This Row],[uTime]]/ 1000)+3*3600) / 86400) + DATE(1970,1,1))</f>
        <v>45760.865984768519</v>
      </c>
      <c r="M950" t="s">
        <v>34</v>
      </c>
      <c r="N950" t="s">
        <v>28</v>
      </c>
      <c r="O950" t="s">
        <v>35</v>
      </c>
      <c r="P950">
        <v>3.6320000000000001</v>
      </c>
      <c r="Q950" t="s">
        <v>36</v>
      </c>
      <c r="R950" t="s">
        <v>55</v>
      </c>
      <c r="S950">
        <v>0.53249999999999997</v>
      </c>
      <c r="T950">
        <v>0.53249999999999997</v>
      </c>
      <c r="U950">
        <v>3.6320000000000001</v>
      </c>
      <c r="V950">
        <v>-2.9055999999999999E-3</v>
      </c>
      <c r="W950" t="s">
        <v>39</v>
      </c>
      <c r="X950" s="4">
        <f>IF(bot_orders[[#This Row],[side]]="sell", bot_orders[[#This Row],[accFillSz]]*bot_orders[[#This Row],[avgPx]] + bot_orders[[#This Row],[fee]], -bot_orders[[#This Row],[accFillSz]]*bot_orders[[#This Row],[avgPx]])</f>
        <v>-1.93404</v>
      </c>
      <c r="Y950" s="4">
        <f>IF(bot_orders[[#This Row],[side]]="buy", bot_orders[[#This Row],[accFillSz]] + bot_orders[[#This Row],[fee]], -bot_orders[[#This Row],[accFillSz]])</f>
        <v>3.6290944000000001</v>
      </c>
      <c r="Z950" s="4">
        <f>IF(bot_orders[[#This Row],[side]]="sell",bot_orders[[#This Row],[accFillSz]]*bot_orders[[#This Row],[avgPx]]+bot_orders[[#This Row],[fee]], 0)</f>
        <v>0</v>
      </c>
      <c r="AA950" s="4">
        <f>IF(bot_orders[[#This Row],[side]]="sell",-bot_orders[[#This Row],[accFillSz]],bot_orders[[#This Row],[accFillSz]]+bot_orders[[#This Row],[fee]])</f>
        <v>3.6290944000000001</v>
      </c>
      <c r="AB950">
        <v>0</v>
      </c>
      <c r="AC950" t="s">
        <v>38</v>
      </c>
      <c r="AD950">
        <v>0</v>
      </c>
      <c r="AE950" t="s">
        <v>40</v>
      </c>
      <c r="AF950" t="s">
        <v>41</v>
      </c>
      <c r="AG950" t="s">
        <v>42</v>
      </c>
      <c r="AH950" t="s">
        <v>28</v>
      </c>
      <c r="AI950">
        <v>3.6290944000000001</v>
      </c>
      <c r="AJ950">
        <v>-1.93404</v>
      </c>
    </row>
    <row r="951" spans="1:36" x14ac:dyDescent="0.3">
      <c r="A951">
        <v>948</v>
      </c>
      <c r="B951" t="s">
        <v>307</v>
      </c>
      <c r="C951" t="s">
        <v>28</v>
      </c>
      <c r="D951" t="s">
        <v>29</v>
      </c>
      <c r="E951" t="s">
        <v>30</v>
      </c>
      <c r="F951" t="s">
        <v>31</v>
      </c>
      <c r="G951" t="s">
        <v>3314</v>
      </c>
      <c r="H951" t="s">
        <v>3315</v>
      </c>
      <c r="I951" s="4" t="s">
        <v>3309</v>
      </c>
      <c r="J951" s="1">
        <f>((((bot_orders[[#This Row],[cTime]]/ 1000)+3*3600) / 86400) + DATE(1970,1,1))</f>
        <v>45760.865951087966</v>
      </c>
      <c r="K951" s="4" t="s">
        <v>3316</v>
      </c>
      <c r="L951" s="1">
        <f>((((bot_orders[[#This Row],[uTime]]/ 1000)+3*3600) / 86400) + DATE(1970,1,1))</f>
        <v>45760.865951134256</v>
      </c>
      <c r="M951" t="s">
        <v>34</v>
      </c>
      <c r="N951" t="s">
        <v>28</v>
      </c>
      <c r="O951" t="s">
        <v>35</v>
      </c>
      <c r="P951">
        <v>3.601</v>
      </c>
      <c r="Q951" t="s">
        <v>36</v>
      </c>
      <c r="R951" t="s">
        <v>55</v>
      </c>
      <c r="S951">
        <v>0.53500000000000003</v>
      </c>
      <c r="T951">
        <v>0.53259999999999996</v>
      </c>
      <c r="U951">
        <v>3.601</v>
      </c>
      <c r="V951">
        <v>-3.601E-3</v>
      </c>
      <c r="W951" t="s">
        <v>39</v>
      </c>
      <c r="X951" s="4">
        <f>IF(bot_orders[[#This Row],[side]]="sell", bot_orders[[#This Row],[accFillSz]]*bot_orders[[#This Row],[avgPx]] + bot_orders[[#This Row],[fee]], -bot_orders[[#This Row],[accFillSz]]*bot_orders[[#This Row],[avgPx]])</f>
        <v>-1.9178925999999998</v>
      </c>
      <c r="Y951" s="4">
        <f>IF(bot_orders[[#This Row],[side]]="buy", bot_orders[[#This Row],[accFillSz]] + bot_orders[[#This Row],[fee]], -bot_orders[[#This Row],[accFillSz]])</f>
        <v>3.5973989999999998</v>
      </c>
      <c r="Z951" s="4">
        <f>IF(bot_orders[[#This Row],[side]]="sell",bot_orders[[#This Row],[accFillSz]]*bot_orders[[#This Row],[avgPx]]+bot_orders[[#This Row],[fee]], 0)</f>
        <v>0</v>
      </c>
      <c r="AA951" s="4">
        <f>IF(bot_orders[[#This Row],[side]]="sell",-bot_orders[[#This Row],[accFillSz]],bot_orders[[#This Row],[accFillSz]]+bot_orders[[#This Row],[fee]])</f>
        <v>3.5973989999999998</v>
      </c>
      <c r="AB951">
        <v>0</v>
      </c>
      <c r="AC951" t="s">
        <v>38</v>
      </c>
      <c r="AD951">
        <v>0</v>
      </c>
      <c r="AE951" t="s">
        <v>40</v>
      </c>
      <c r="AF951" t="s">
        <v>41</v>
      </c>
      <c r="AG951" t="s">
        <v>42</v>
      </c>
      <c r="AH951" t="s">
        <v>28</v>
      </c>
      <c r="AI951">
        <v>3.5973989999999998</v>
      </c>
      <c r="AJ951">
        <v>-1.9178926000000001</v>
      </c>
    </row>
    <row r="952" spans="1:36" x14ac:dyDescent="0.3">
      <c r="A952">
        <v>949</v>
      </c>
      <c r="B952" t="s">
        <v>307</v>
      </c>
      <c r="C952" t="s">
        <v>28</v>
      </c>
      <c r="D952" t="s">
        <v>29</v>
      </c>
      <c r="E952" t="s">
        <v>30</v>
      </c>
      <c r="F952" t="s">
        <v>31</v>
      </c>
      <c r="G952" t="s">
        <v>3317</v>
      </c>
      <c r="H952" t="s">
        <v>3318</v>
      </c>
      <c r="I952" s="4" t="s">
        <v>3319</v>
      </c>
      <c r="J952" s="1">
        <f>((((bot_orders[[#This Row],[cTime]]/ 1000)+3*3600) / 86400) + DATE(1970,1,1))</f>
        <v>45760.865951157408</v>
      </c>
      <c r="K952" s="4" t="s">
        <v>3320</v>
      </c>
      <c r="L952" s="1">
        <f>((((bot_orders[[#This Row],[uTime]]/ 1000)+3*3600) / 86400) + DATE(1970,1,1))</f>
        <v>45760.868278599533</v>
      </c>
      <c r="M952" t="s">
        <v>34</v>
      </c>
      <c r="N952" t="s">
        <v>28</v>
      </c>
      <c r="O952" t="s">
        <v>35</v>
      </c>
      <c r="P952">
        <v>3.597</v>
      </c>
      <c r="Q952" t="s">
        <v>36</v>
      </c>
      <c r="R952" t="s">
        <v>37</v>
      </c>
      <c r="S952">
        <v>0.53749999999999998</v>
      </c>
      <c r="T952">
        <v>0.53749999999999998</v>
      </c>
      <c r="U952">
        <v>3.597</v>
      </c>
      <c r="V952">
        <v>-1.54671E-3</v>
      </c>
      <c r="W952" t="s">
        <v>38</v>
      </c>
      <c r="X952" s="4">
        <f>IF(bot_orders[[#This Row],[side]]="sell", bot_orders[[#This Row],[accFillSz]]*bot_orders[[#This Row],[avgPx]] + bot_orders[[#This Row],[fee]], -bot_orders[[#This Row],[accFillSz]]*bot_orders[[#This Row],[avgPx]])</f>
        <v>1.9318407899999999</v>
      </c>
      <c r="Y952" s="4">
        <f>IF(bot_orders[[#This Row],[side]]="buy", bot_orders[[#This Row],[accFillSz]] + bot_orders[[#This Row],[fee]], -bot_orders[[#This Row],[accFillSz]])</f>
        <v>-3.597</v>
      </c>
      <c r="Z952" s="4">
        <f>IF(bot_orders[[#This Row],[side]]="sell",bot_orders[[#This Row],[accFillSz]]*bot_orders[[#This Row],[avgPx]]+bot_orders[[#This Row],[fee]], 0)</f>
        <v>1.9318407899999999</v>
      </c>
      <c r="AA952" s="4">
        <f>IF(bot_orders[[#This Row],[side]]="sell",-bot_orders[[#This Row],[accFillSz]],bot_orders[[#This Row],[accFillSz]]+bot_orders[[#This Row],[fee]])</f>
        <v>-3.597</v>
      </c>
      <c r="AB952">
        <v>0</v>
      </c>
      <c r="AC952" t="s">
        <v>39</v>
      </c>
      <c r="AD952">
        <v>0</v>
      </c>
      <c r="AE952" t="s">
        <v>40</v>
      </c>
      <c r="AF952" t="s">
        <v>41</v>
      </c>
      <c r="AG952" t="s">
        <v>42</v>
      </c>
      <c r="AH952" t="s">
        <v>28</v>
      </c>
      <c r="AI952">
        <v>-3.597</v>
      </c>
      <c r="AJ952">
        <v>1.9318407900000001</v>
      </c>
    </row>
    <row r="953" spans="1:36" x14ac:dyDescent="0.3">
      <c r="A953">
        <v>950</v>
      </c>
      <c r="B953" t="s">
        <v>307</v>
      </c>
      <c r="C953" t="s">
        <v>28</v>
      </c>
      <c r="D953" t="s">
        <v>29</v>
      </c>
      <c r="E953" t="s">
        <v>30</v>
      </c>
      <c r="F953" t="s">
        <v>31</v>
      </c>
      <c r="G953" t="s">
        <v>3311</v>
      </c>
      <c r="H953" t="s">
        <v>3321</v>
      </c>
      <c r="I953" s="4" t="s">
        <v>3322</v>
      </c>
      <c r="J953" s="1">
        <f>((((bot_orders[[#This Row],[cTime]]/ 1000)+3*3600) / 86400) + DATE(1970,1,1))</f>
        <v>45760.865984791672</v>
      </c>
      <c r="K953" s="4" t="s">
        <v>3323</v>
      </c>
      <c r="L953" s="1">
        <f>((((bot_orders[[#This Row],[uTime]]/ 1000)+3*3600) / 86400) + DATE(1970,1,1))</f>
        <v>45760.867489421296</v>
      </c>
      <c r="M953" t="s">
        <v>34</v>
      </c>
      <c r="N953" t="s">
        <v>28</v>
      </c>
      <c r="O953" t="s">
        <v>35</v>
      </c>
      <c r="P953">
        <v>3.629</v>
      </c>
      <c r="Q953" t="s">
        <v>36</v>
      </c>
      <c r="R953" t="s">
        <v>37</v>
      </c>
      <c r="S953">
        <v>0.53500000000000003</v>
      </c>
      <c r="T953">
        <v>0.53500000000000003</v>
      </c>
      <c r="U953">
        <v>3.629</v>
      </c>
      <c r="V953">
        <v>-1.553212E-3</v>
      </c>
      <c r="W953" t="s">
        <v>38</v>
      </c>
      <c r="X953" s="4">
        <f>IF(bot_orders[[#This Row],[side]]="sell", bot_orders[[#This Row],[accFillSz]]*bot_orders[[#This Row],[avgPx]] + bot_orders[[#This Row],[fee]], -bot_orders[[#This Row],[accFillSz]]*bot_orders[[#This Row],[avgPx]])</f>
        <v>1.9399617880000002</v>
      </c>
      <c r="Y953" s="4">
        <f>IF(bot_orders[[#This Row],[side]]="buy", bot_orders[[#This Row],[accFillSz]] + bot_orders[[#This Row],[fee]], -bot_orders[[#This Row],[accFillSz]])</f>
        <v>-3.629</v>
      </c>
      <c r="Z953" s="4">
        <f>IF(bot_orders[[#This Row],[side]]="sell",bot_orders[[#This Row],[accFillSz]]*bot_orders[[#This Row],[avgPx]]+bot_orders[[#This Row],[fee]], 0)</f>
        <v>1.9399617880000002</v>
      </c>
      <c r="AA953" s="4">
        <f>IF(bot_orders[[#This Row],[side]]="sell",-bot_orders[[#This Row],[accFillSz]],bot_orders[[#This Row],[accFillSz]]+bot_orders[[#This Row],[fee]])</f>
        <v>-3.629</v>
      </c>
      <c r="AB953">
        <v>0</v>
      </c>
      <c r="AC953" t="s">
        <v>39</v>
      </c>
      <c r="AD953">
        <v>0</v>
      </c>
      <c r="AE953" t="s">
        <v>40</v>
      </c>
      <c r="AF953" t="s">
        <v>41</v>
      </c>
      <c r="AG953" t="s">
        <v>42</v>
      </c>
      <c r="AH953" t="s">
        <v>28</v>
      </c>
      <c r="AI953">
        <v>-3.629</v>
      </c>
      <c r="AJ953">
        <v>1.9399617899999999</v>
      </c>
    </row>
    <row r="954" spans="1:36" x14ac:dyDescent="0.3">
      <c r="A954">
        <v>951</v>
      </c>
      <c r="B954" t="s">
        <v>307</v>
      </c>
      <c r="C954" t="s">
        <v>28</v>
      </c>
      <c r="D954" t="s">
        <v>29</v>
      </c>
      <c r="E954" t="s">
        <v>30</v>
      </c>
      <c r="F954" t="s">
        <v>31</v>
      </c>
      <c r="G954" t="s">
        <v>3324</v>
      </c>
      <c r="H954" t="s">
        <v>3325</v>
      </c>
      <c r="I954" s="4" t="s">
        <v>3326</v>
      </c>
      <c r="J954" s="1">
        <f>((((bot_orders[[#This Row],[cTime]]/ 1000)+3*3600) / 86400) + DATE(1970,1,1))</f>
        <v>45760.867489444441</v>
      </c>
      <c r="K954" s="4" t="s">
        <v>3327</v>
      </c>
      <c r="L954" s="1">
        <f>((((bot_orders[[#This Row],[uTime]]/ 1000)+3*3600) / 86400) + DATE(1970,1,1))</f>
        <v>45760.874451701391</v>
      </c>
      <c r="M954" t="s">
        <v>34</v>
      </c>
      <c r="N954" t="s">
        <v>28</v>
      </c>
      <c r="O954" t="s">
        <v>35</v>
      </c>
      <c r="P954">
        <v>3.6320000000000001</v>
      </c>
      <c r="Q954" t="s">
        <v>36</v>
      </c>
      <c r="R954" t="s">
        <v>55</v>
      </c>
      <c r="S954">
        <v>0.53249999999999997</v>
      </c>
      <c r="T954">
        <v>0.53249999999999997</v>
      </c>
      <c r="U954">
        <v>3.6320000000000001</v>
      </c>
      <c r="V954">
        <v>-2.9055999999999999E-3</v>
      </c>
      <c r="W954" t="s">
        <v>39</v>
      </c>
      <c r="X954" s="4">
        <f>IF(bot_orders[[#This Row],[side]]="sell", bot_orders[[#This Row],[accFillSz]]*bot_orders[[#This Row],[avgPx]] + bot_orders[[#This Row],[fee]], -bot_orders[[#This Row],[accFillSz]]*bot_orders[[#This Row],[avgPx]])</f>
        <v>-1.93404</v>
      </c>
      <c r="Y954" s="4">
        <f>IF(bot_orders[[#This Row],[side]]="buy", bot_orders[[#This Row],[accFillSz]] + bot_orders[[#This Row],[fee]], -bot_orders[[#This Row],[accFillSz]])</f>
        <v>3.6290944000000001</v>
      </c>
      <c r="Z954" s="4">
        <f>IF(bot_orders[[#This Row],[side]]="sell",bot_orders[[#This Row],[accFillSz]]*bot_orders[[#This Row],[avgPx]]+bot_orders[[#This Row],[fee]], 0)</f>
        <v>0</v>
      </c>
      <c r="AA954" s="4">
        <f>IF(bot_orders[[#This Row],[side]]="sell",-bot_orders[[#This Row],[accFillSz]],bot_orders[[#This Row],[accFillSz]]+bot_orders[[#This Row],[fee]])</f>
        <v>3.6290944000000001</v>
      </c>
      <c r="AB954">
        <v>0</v>
      </c>
      <c r="AC954" t="s">
        <v>38</v>
      </c>
      <c r="AD954">
        <v>0</v>
      </c>
      <c r="AE954" t="s">
        <v>40</v>
      </c>
      <c r="AF954" t="s">
        <v>41</v>
      </c>
      <c r="AG954" t="s">
        <v>42</v>
      </c>
      <c r="AH954" t="s">
        <v>28</v>
      </c>
      <c r="AI954">
        <v>3.6290944000000001</v>
      </c>
      <c r="AJ954">
        <v>-1.93404</v>
      </c>
    </row>
    <row r="955" spans="1:36" x14ac:dyDescent="0.3">
      <c r="A955">
        <v>952</v>
      </c>
      <c r="B955" t="s">
        <v>307</v>
      </c>
      <c r="C955" t="s">
        <v>28</v>
      </c>
      <c r="D955" t="s">
        <v>29</v>
      </c>
      <c r="E955" t="s">
        <v>30</v>
      </c>
      <c r="F955" t="s">
        <v>31</v>
      </c>
      <c r="G955" t="s">
        <v>3328</v>
      </c>
      <c r="H955" t="s">
        <v>3329</v>
      </c>
      <c r="I955" s="4" t="s">
        <v>3330</v>
      </c>
      <c r="J955" s="1">
        <f>((((bot_orders[[#This Row],[cTime]]/ 1000)+3*3600) / 86400) + DATE(1970,1,1))</f>
        <v>45760.868278622685</v>
      </c>
      <c r="K955" s="4" t="s">
        <v>3331</v>
      </c>
      <c r="L955" s="1">
        <f>((((bot_orders[[#This Row],[uTime]]/ 1000)+3*3600) / 86400) + DATE(1970,1,1))</f>
        <v>45760.868953287034</v>
      </c>
      <c r="M955" t="s">
        <v>34</v>
      </c>
      <c r="N955" t="s">
        <v>28</v>
      </c>
      <c r="O955" t="s">
        <v>35</v>
      </c>
      <c r="P955">
        <v>3.6320000000000001</v>
      </c>
      <c r="Q955" t="s">
        <v>36</v>
      </c>
      <c r="R955" t="s">
        <v>55</v>
      </c>
      <c r="S955">
        <v>0.53500000000000003</v>
      </c>
      <c r="T955">
        <v>0.53500000000000003</v>
      </c>
      <c r="U955">
        <v>3.6320000000000001</v>
      </c>
      <c r="V955">
        <v>-2.9055999999999999E-3</v>
      </c>
      <c r="W955" t="s">
        <v>39</v>
      </c>
      <c r="X955" s="4">
        <f>IF(bot_orders[[#This Row],[side]]="sell", bot_orders[[#This Row],[accFillSz]]*bot_orders[[#This Row],[avgPx]] + bot_orders[[#This Row],[fee]], -bot_orders[[#This Row],[accFillSz]]*bot_orders[[#This Row],[avgPx]])</f>
        <v>-1.9431200000000002</v>
      </c>
      <c r="Y955" s="4">
        <f>IF(bot_orders[[#This Row],[side]]="buy", bot_orders[[#This Row],[accFillSz]] + bot_orders[[#This Row],[fee]], -bot_orders[[#This Row],[accFillSz]])</f>
        <v>3.6290944000000001</v>
      </c>
      <c r="Z955" s="4">
        <f>IF(bot_orders[[#This Row],[side]]="sell",bot_orders[[#This Row],[accFillSz]]*bot_orders[[#This Row],[avgPx]]+bot_orders[[#This Row],[fee]], 0)</f>
        <v>0</v>
      </c>
      <c r="AA955" s="4">
        <f>IF(bot_orders[[#This Row],[side]]="sell",-bot_orders[[#This Row],[accFillSz]],bot_orders[[#This Row],[accFillSz]]+bot_orders[[#This Row],[fee]])</f>
        <v>3.6290944000000001</v>
      </c>
      <c r="AB955">
        <v>0</v>
      </c>
      <c r="AC955" t="s">
        <v>38</v>
      </c>
      <c r="AD955">
        <v>0</v>
      </c>
      <c r="AE955" t="s">
        <v>40</v>
      </c>
      <c r="AF955" t="s">
        <v>41</v>
      </c>
      <c r="AG955" t="s">
        <v>42</v>
      </c>
      <c r="AH955" t="s">
        <v>28</v>
      </c>
      <c r="AI955">
        <v>3.6290944000000001</v>
      </c>
      <c r="AJ955">
        <v>-1.94312</v>
      </c>
    </row>
    <row r="956" spans="1:36" x14ac:dyDescent="0.3">
      <c r="A956">
        <v>953</v>
      </c>
      <c r="B956" t="s">
        <v>307</v>
      </c>
      <c r="C956" t="s">
        <v>28</v>
      </c>
      <c r="D956" t="s">
        <v>29</v>
      </c>
      <c r="E956" t="s">
        <v>30</v>
      </c>
      <c r="F956" t="s">
        <v>31</v>
      </c>
      <c r="G956" t="s">
        <v>3328</v>
      </c>
      <c r="H956" t="s">
        <v>3332</v>
      </c>
      <c r="I956" s="4" t="s">
        <v>3333</v>
      </c>
      <c r="J956" s="1">
        <f>((((bot_orders[[#This Row],[cTime]]/ 1000)+3*3600) / 86400) + DATE(1970,1,1))</f>
        <v>45760.868953310186</v>
      </c>
      <c r="K956" s="4" t="s">
        <v>3334</v>
      </c>
      <c r="L956" s="1">
        <f>((((bot_orders[[#This Row],[uTime]]/ 1000)+3*3600) / 86400) + DATE(1970,1,1))</f>
        <v>45760.880433298611</v>
      </c>
      <c r="M956" t="s">
        <v>34</v>
      </c>
      <c r="N956" t="s">
        <v>28</v>
      </c>
      <c r="O956" t="s">
        <v>35</v>
      </c>
      <c r="P956">
        <v>3.629</v>
      </c>
      <c r="Q956" t="s">
        <v>36</v>
      </c>
      <c r="R956" t="s">
        <v>37</v>
      </c>
      <c r="S956">
        <v>0.53749999999999998</v>
      </c>
      <c r="T956">
        <v>0.53749999999999998</v>
      </c>
      <c r="U956">
        <v>3.629</v>
      </c>
      <c r="V956">
        <v>-1.56047E-3</v>
      </c>
      <c r="W956" t="s">
        <v>38</v>
      </c>
      <c r="X956" s="4">
        <f>IF(bot_orders[[#This Row],[side]]="sell", bot_orders[[#This Row],[accFillSz]]*bot_orders[[#This Row],[avgPx]] + bot_orders[[#This Row],[fee]], -bot_orders[[#This Row],[accFillSz]]*bot_orders[[#This Row],[avgPx]])</f>
        <v>1.9490270299999999</v>
      </c>
      <c r="Y956" s="4">
        <f>IF(bot_orders[[#This Row],[side]]="buy", bot_orders[[#This Row],[accFillSz]] + bot_orders[[#This Row],[fee]], -bot_orders[[#This Row],[accFillSz]])</f>
        <v>-3.629</v>
      </c>
      <c r="Z956" s="4">
        <f>IF(bot_orders[[#This Row],[side]]="sell",bot_orders[[#This Row],[accFillSz]]*bot_orders[[#This Row],[avgPx]]+bot_orders[[#This Row],[fee]], 0)</f>
        <v>1.9490270299999999</v>
      </c>
      <c r="AA956" s="4">
        <f>IF(bot_orders[[#This Row],[side]]="sell",-bot_orders[[#This Row],[accFillSz]],bot_orders[[#This Row],[accFillSz]]+bot_orders[[#This Row],[fee]])</f>
        <v>-3.629</v>
      </c>
      <c r="AB956">
        <v>0</v>
      </c>
      <c r="AC956" t="s">
        <v>39</v>
      </c>
      <c r="AD956">
        <v>0</v>
      </c>
      <c r="AE956" t="s">
        <v>40</v>
      </c>
      <c r="AF956" t="s">
        <v>41</v>
      </c>
      <c r="AG956" t="s">
        <v>42</v>
      </c>
      <c r="AH956" t="s">
        <v>28</v>
      </c>
      <c r="AI956">
        <v>-3.629</v>
      </c>
      <c r="AJ956">
        <v>1.9490270300000001</v>
      </c>
    </row>
    <row r="957" spans="1:36" x14ac:dyDescent="0.3">
      <c r="A957">
        <v>954</v>
      </c>
      <c r="B957" t="s">
        <v>307</v>
      </c>
      <c r="C957" t="s">
        <v>28</v>
      </c>
      <c r="D957" t="s">
        <v>29</v>
      </c>
      <c r="E957" t="s">
        <v>30</v>
      </c>
      <c r="F957" t="s">
        <v>31</v>
      </c>
      <c r="G957" t="s">
        <v>3324</v>
      </c>
      <c r="H957" t="s">
        <v>3335</v>
      </c>
      <c r="I957" s="4" t="s">
        <v>3336</v>
      </c>
      <c r="J957" s="1">
        <f>((((bot_orders[[#This Row],[cTime]]/ 1000)+3*3600) / 86400) + DATE(1970,1,1))</f>
        <v>45760.874451724536</v>
      </c>
      <c r="K957" s="4" t="s">
        <v>3337</v>
      </c>
      <c r="L957" s="1">
        <f>((((bot_orders[[#This Row],[uTime]]/ 1000)+3*3600) / 86400) + DATE(1970,1,1))</f>
        <v>45760.878941030096</v>
      </c>
      <c r="M957" t="s">
        <v>34</v>
      </c>
      <c r="N957" t="s">
        <v>28</v>
      </c>
      <c r="O957" t="s">
        <v>35</v>
      </c>
      <c r="P957">
        <v>3.629</v>
      </c>
      <c r="Q957" t="s">
        <v>36</v>
      </c>
      <c r="R957" t="s">
        <v>37</v>
      </c>
      <c r="S957">
        <v>0.53500000000000003</v>
      </c>
      <c r="T957">
        <v>0.53500000000000003</v>
      </c>
      <c r="U957">
        <v>3.629</v>
      </c>
      <c r="V957">
        <v>-1.553212E-3</v>
      </c>
      <c r="W957" t="s">
        <v>38</v>
      </c>
      <c r="X957" s="4">
        <f>IF(bot_orders[[#This Row],[side]]="sell", bot_orders[[#This Row],[accFillSz]]*bot_orders[[#This Row],[avgPx]] + bot_orders[[#This Row],[fee]], -bot_orders[[#This Row],[accFillSz]]*bot_orders[[#This Row],[avgPx]])</f>
        <v>1.9399617880000002</v>
      </c>
      <c r="Y957" s="4">
        <f>IF(bot_orders[[#This Row],[side]]="buy", bot_orders[[#This Row],[accFillSz]] + bot_orders[[#This Row],[fee]], -bot_orders[[#This Row],[accFillSz]])</f>
        <v>-3.629</v>
      </c>
      <c r="Z957" s="4">
        <f>IF(bot_orders[[#This Row],[side]]="sell",bot_orders[[#This Row],[accFillSz]]*bot_orders[[#This Row],[avgPx]]+bot_orders[[#This Row],[fee]], 0)</f>
        <v>1.9399617880000002</v>
      </c>
      <c r="AA957" s="4">
        <f>IF(bot_orders[[#This Row],[side]]="sell",-bot_orders[[#This Row],[accFillSz]],bot_orders[[#This Row],[accFillSz]]+bot_orders[[#This Row],[fee]])</f>
        <v>-3.629</v>
      </c>
      <c r="AB957">
        <v>0</v>
      </c>
      <c r="AC957" t="s">
        <v>39</v>
      </c>
      <c r="AD957">
        <v>0</v>
      </c>
      <c r="AE957" t="s">
        <v>40</v>
      </c>
      <c r="AF957" t="s">
        <v>41</v>
      </c>
      <c r="AG957" t="s">
        <v>42</v>
      </c>
      <c r="AH957" t="s">
        <v>28</v>
      </c>
      <c r="AI957">
        <v>-3.629</v>
      </c>
      <c r="AJ957">
        <v>1.9399617899999999</v>
      </c>
    </row>
    <row r="958" spans="1:36" x14ac:dyDescent="0.3">
      <c r="A958">
        <v>955</v>
      </c>
      <c r="B958" t="s">
        <v>307</v>
      </c>
      <c r="C958" t="s">
        <v>28</v>
      </c>
      <c r="D958" t="s">
        <v>29</v>
      </c>
      <c r="E958" t="s">
        <v>30</v>
      </c>
      <c r="F958" t="s">
        <v>31</v>
      </c>
      <c r="G958" t="s">
        <v>3307</v>
      </c>
      <c r="H958" t="s">
        <v>3338</v>
      </c>
      <c r="I958" s="4" t="s">
        <v>3339</v>
      </c>
      <c r="J958" s="1">
        <f>((((bot_orders[[#This Row],[cTime]]/ 1000)+3*3600) / 86400) + DATE(1970,1,1))</f>
        <v>45760.880920115742</v>
      </c>
      <c r="K958" s="4" t="s">
        <v>3340</v>
      </c>
      <c r="L958" s="1">
        <f>((((bot_orders[[#This Row],[uTime]]/ 1000)+3*3600) / 86400) + DATE(1970,1,1))</f>
        <v>45760.882139097223</v>
      </c>
      <c r="M958" t="s">
        <v>34</v>
      </c>
      <c r="N958" t="s">
        <v>28</v>
      </c>
      <c r="O958" t="s">
        <v>35</v>
      </c>
      <c r="P958">
        <v>3.6320000000000001</v>
      </c>
      <c r="Q958" t="s">
        <v>36</v>
      </c>
      <c r="R958" t="s">
        <v>55</v>
      </c>
      <c r="S958">
        <v>0.53749999999999998</v>
      </c>
      <c r="T958">
        <v>0.53749999999999998</v>
      </c>
      <c r="U958">
        <v>3.6320000000000001</v>
      </c>
      <c r="V958">
        <v>-2.9055999999999999E-3</v>
      </c>
      <c r="W958" t="s">
        <v>39</v>
      </c>
      <c r="X958" s="4">
        <f>IF(bot_orders[[#This Row],[side]]="sell", bot_orders[[#This Row],[accFillSz]]*bot_orders[[#This Row],[avgPx]] + bot_orders[[#This Row],[fee]], -bot_orders[[#This Row],[accFillSz]]*bot_orders[[#This Row],[avgPx]])</f>
        <v>-1.9521999999999999</v>
      </c>
      <c r="Y958" s="4">
        <f>IF(bot_orders[[#This Row],[side]]="buy", bot_orders[[#This Row],[accFillSz]] + bot_orders[[#This Row],[fee]], -bot_orders[[#This Row],[accFillSz]])</f>
        <v>3.6290944000000001</v>
      </c>
      <c r="Z958" s="4">
        <f>IF(bot_orders[[#This Row],[side]]="sell",bot_orders[[#This Row],[accFillSz]]*bot_orders[[#This Row],[avgPx]]+bot_orders[[#This Row],[fee]], 0)</f>
        <v>0</v>
      </c>
      <c r="AA958" s="4">
        <f>IF(bot_orders[[#This Row],[side]]="sell",-bot_orders[[#This Row],[accFillSz]],bot_orders[[#This Row],[accFillSz]]+bot_orders[[#This Row],[fee]])</f>
        <v>3.6290944000000001</v>
      </c>
      <c r="AB958">
        <v>0</v>
      </c>
      <c r="AC958" t="s">
        <v>38</v>
      </c>
      <c r="AD958">
        <v>0</v>
      </c>
      <c r="AE958" t="s">
        <v>40</v>
      </c>
      <c r="AF958" t="s">
        <v>41</v>
      </c>
      <c r="AG958" t="s">
        <v>42</v>
      </c>
      <c r="AH958" t="s">
        <v>28</v>
      </c>
      <c r="AI958">
        <v>3.6290944000000001</v>
      </c>
      <c r="AJ958">
        <v>-1.9521999999999999</v>
      </c>
    </row>
    <row r="959" spans="1:36" x14ac:dyDescent="0.3">
      <c r="A959">
        <v>956</v>
      </c>
      <c r="B959" t="s">
        <v>307</v>
      </c>
      <c r="C959" t="s">
        <v>28</v>
      </c>
      <c r="D959" t="s">
        <v>29</v>
      </c>
      <c r="E959" t="s">
        <v>30</v>
      </c>
      <c r="F959" t="s">
        <v>31</v>
      </c>
      <c r="G959" t="s">
        <v>3341</v>
      </c>
      <c r="H959" t="s">
        <v>3342</v>
      </c>
      <c r="I959" s="4" t="s">
        <v>3343</v>
      </c>
      <c r="J959" s="1">
        <f>((((bot_orders[[#This Row],[cTime]]/ 1000)+3*3600) / 86400) + DATE(1970,1,1))</f>
        <v>45760.882860555554</v>
      </c>
      <c r="K959" s="4" t="s">
        <v>3344</v>
      </c>
      <c r="L959" s="1">
        <f>((((bot_orders[[#This Row],[uTime]]/ 1000)+3*3600) / 86400) + DATE(1970,1,1))</f>
        <v>45760.886898842597</v>
      </c>
      <c r="M959" t="s">
        <v>34</v>
      </c>
      <c r="N959" t="s">
        <v>28</v>
      </c>
      <c r="O959" t="s">
        <v>35</v>
      </c>
      <c r="P959">
        <v>3.6059999999999999</v>
      </c>
      <c r="Q959" t="s">
        <v>36</v>
      </c>
      <c r="R959" t="s">
        <v>55</v>
      </c>
      <c r="S959">
        <v>0.53249999999999997</v>
      </c>
      <c r="T959">
        <v>0.53249999999999997</v>
      </c>
      <c r="U959">
        <v>3.6059999999999999</v>
      </c>
      <c r="V959">
        <v>-2.8847999999999999E-3</v>
      </c>
      <c r="W959" t="s">
        <v>39</v>
      </c>
      <c r="X959" s="4">
        <f>IF(bot_orders[[#This Row],[side]]="sell", bot_orders[[#This Row],[accFillSz]]*bot_orders[[#This Row],[avgPx]] + bot_orders[[#This Row],[fee]], -bot_orders[[#This Row],[accFillSz]]*bot_orders[[#This Row],[avgPx]])</f>
        <v>-1.9201949999999999</v>
      </c>
      <c r="Y959" s="4">
        <f>IF(bot_orders[[#This Row],[side]]="buy", bot_orders[[#This Row],[accFillSz]] + bot_orders[[#This Row],[fee]], -bot_orders[[#This Row],[accFillSz]])</f>
        <v>3.6031152</v>
      </c>
      <c r="Z959" s="4">
        <f>IF(bot_orders[[#This Row],[side]]="sell",bot_orders[[#This Row],[accFillSz]]*bot_orders[[#This Row],[avgPx]]+bot_orders[[#This Row],[fee]], 0)</f>
        <v>0</v>
      </c>
      <c r="AA959" s="4">
        <f>IF(bot_orders[[#This Row],[side]]="sell",-bot_orders[[#This Row],[accFillSz]],bot_orders[[#This Row],[accFillSz]]+bot_orders[[#This Row],[fee]])</f>
        <v>3.6031152</v>
      </c>
      <c r="AB959">
        <v>0</v>
      </c>
      <c r="AC959" t="s">
        <v>38</v>
      </c>
      <c r="AD959">
        <v>0</v>
      </c>
      <c r="AE959" t="s">
        <v>40</v>
      </c>
      <c r="AF959" t="s">
        <v>41</v>
      </c>
      <c r="AG959" t="s">
        <v>42</v>
      </c>
      <c r="AH959" t="s">
        <v>28</v>
      </c>
      <c r="AI959">
        <v>3.6031152</v>
      </c>
      <c r="AJ959">
        <v>-1.9201950000000001</v>
      </c>
    </row>
    <row r="960" spans="1:36" x14ac:dyDescent="0.3">
      <c r="A960">
        <v>957</v>
      </c>
      <c r="B960" t="s">
        <v>307</v>
      </c>
      <c r="C960" t="s">
        <v>28</v>
      </c>
      <c r="D960" t="s">
        <v>29</v>
      </c>
      <c r="E960" t="s">
        <v>30</v>
      </c>
      <c r="F960" t="s">
        <v>31</v>
      </c>
      <c r="G960" t="s">
        <v>3345</v>
      </c>
      <c r="H960" t="s">
        <v>3346</v>
      </c>
      <c r="I960" s="4" t="s">
        <v>3343</v>
      </c>
      <c r="J960" s="1">
        <f>((((bot_orders[[#This Row],[cTime]]/ 1000)+3*3600) / 86400) + DATE(1970,1,1))</f>
        <v>45760.882860555554</v>
      </c>
      <c r="K960" s="4" t="s">
        <v>3347</v>
      </c>
      <c r="L960" s="1">
        <f>((((bot_orders[[#This Row],[uTime]]/ 1000)+3*3600) / 86400) + DATE(1970,1,1))</f>
        <v>45760.886050960646</v>
      </c>
      <c r="M960" t="s">
        <v>34</v>
      </c>
      <c r="N960" t="s">
        <v>28</v>
      </c>
      <c r="O960" t="s">
        <v>35</v>
      </c>
      <c r="P960">
        <v>3.6059999999999999</v>
      </c>
      <c r="Q960" t="s">
        <v>36</v>
      </c>
      <c r="R960" t="s">
        <v>55</v>
      </c>
      <c r="S960">
        <v>0.53500000000000003</v>
      </c>
      <c r="T960">
        <v>0.53500000000000003</v>
      </c>
      <c r="U960">
        <v>3.6059999999999999</v>
      </c>
      <c r="V960">
        <v>-2.8847999999999999E-3</v>
      </c>
      <c r="W960" t="s">
        <v>39</v>
      </c>
      <c r="X960" s="4">
        <f>IF(bot_orders[[#This Row],[side]]="sell", bot_orders[[#This Row],[accFillSz]]*bot_orders[[#This Row],[avgPx]] + bot_orders[[#This Row],[fee]], -bot_orders[[#This Row],[accFillSz]]*bot_orders[[#This Row],[avgPx]])</f>
        <v>-1.9292100000000001</v>
      </c>
      <c r="Y960" s="4">
        <f>IF(bot_orders[[#This Row],[side]]="buy", bot_orders[[#This Row],[accFillSz]] + bot_orders[[#This Row],[fee]], -bot_orders[[#This Row],[accFillSz]])</f>
        <v>3.6031152</v>
      </c>
      <c r="Z960" s="4">
        <f>IF(bot_orders[[#This Row],[side]]="sell",bot_orders[[#This Row],[accFillSz]]*bot_orders[[#This Row],[avgPx]]+bot_orders[[#This Row],[fee]], 0)</f>
        <v>0</v>
      </c>
      <c r="AA960" s="4">
        <f>IF(bot_orders[[#This Row],[side]]="sell",-bot_orders[[#This Row],[accFillSz]],bot_orders[[#This Row],[accFillSz]]+bot_orders[[#This Row],[fee]])</f>
        <v>3.6031152</v>
      </c>
      <c r="AB960">
        <v>0</v>
      </c>
      <c r="AC960" t="s">
        <v>38</v>
      </c>
      <c r="AD960">
        <v>0</v>
      </c>
      <c r="AE960" t="s">
        <v>40</v>
      </c>
      <c r="AF960" t="s">
        <v>41</v>
      </c>
      <c r="AG960" t="s">
        <v>42</v>
      </c>
      <c r="AH960" t="s">
        <v>28</v>
      </c>
      <c r="AI960">
        <v>3.6031152</v>
      </c>
      <c r="AJ960">
        <v>-1.9292100000000001</v>
      </c>
    </row>
    <row r="961" spans="1:36" x14ac:dyDescent="0.3">
      <c r="A961">
        <v>958</v>
      </c>
      <c r="B961" t="s">
        <v>307</v>
      </c>
      <c r="C961" t="s">
        <v>28</v>
      </c>
      <c r="D961" t="s">
        <v>29</v>
      </c>
      <c r="E961" t="s">
        <v>30</v>
      </c>
      <c r="F961" t="s">
        <v>31</v>
      </c>
      <c r="G961" t="s">
        <v>3348</v>
      </c>
      <c r="H961" t="s">
        <v>3349</v>
      </c>
      <c r="I961" s="4" t="s">
        <v>3343</v>
      </c>
      <c r="J961" s="1">
        <f>((((bot_orders[[#This Row],[cTime]]/ 1000)+3*3600) / 86400) + DATE(1970,1,1))</f>
        <v>45760.882860555554</v>
      </c>
      <c r="K961" s="4" t="s">
        <v>3350</v>
      </c>
      <c r="L961" s="1">
        <f>((((bot_orders[[#This Row],[uTime]]/ 1000)+3*3600) / 86400) + DATE(1970,1,1))</f>
        <v>45760.882860601851</v>
      </c>
      <c r="M961" t="s">
        <v>34</v>
      </c>
      <c r="N961" t="s">
        <v>28</v>
      </c>
      <c r="O961" t="s">
        <v>35</v>
      </c>
      <c r="P961">
        <v>3.6059999999999999</v>
      </c>
      <c r="Q961" t="s">
        <v>36</v>
      </c>
      <c r="R961" t="s">
        <v>55</v>
      </c>
      <c r="S961">
        <v>0.53749999999999998</v>
      </c>
      <c r="T961">
        <v>0.53690000000000004</v>
      </c>
      <c r="U961">
        <v>3.6059999999999999</v>
      </c>
      <c r="V961">
        <v>-3.6059999999999998E-3</v>
      </c>
      <c r="W961" t="s">
        <v>39</v>
      </c>
      <c r="X961" s="4">
        <f>IF(bot_orders[[#This Row],[side]]="sell", bot_orders[[#This Row],[accFillSz]]*bot_orders[[#This Row],[avgPx]] + bot_orders[[#This Row],[fee]], -bot_orders[[#This Row],[accFillSz]]*bot_orders[[#This Row],[avgPx]])</f>
        <v>-1.9360614</v>
      </c>
      <c r="Y961" s="4">
        <f>IF(bot_orders[[#This Row],[side]]="buy", bot_orders[[#This Row],[accFillSz]] + bot_orders[[#This Row],[fee]], -bot_orders[[#This Row],[accFillSz]])</f>
        <v>3.6023939999999999</v>
      </c>
      <c r="Z961" s="4">
        <f>IF(bot_orders[[#This Row],[side]]="sell",bot_orders[[#This Row],[accFillSz]]*bot_orders[[#This Row],[avgPx]]+bot_orders[[#This Row],[fee]], 0)</f>
        <v>0</v>
      </c>
      <c r="AA961" s="4">
        <f>IF(bot_orders[[#This Row],[side]]="sell",-bot_orders[[#This Row],[accFillSz]],bot_orders[[#This Row],[accFillSz]]+bot_orders[[#This Row],[fee]])</f>
        <v>3.6023939999999999</v>
      </c>
      <c r="AB961">
        <v>0</v>
      </c>
      <c r="AC961" t="s">
        <v>38</v>
      </c>
      <c r="AD961">
        <v>0</v>
      </c>
      <c r="AE961" t="s">
        <v>40</v>
      </c>
      <c r="AF961" t="s">
        <v>41</v>
      </c>
      <c r="AG961" t="s">
        <v>42</v>
      </c>
      <c r="AH961" t="s">
        <v>28</v>
      </c>
      <c r="AI961">
        <v>3.6023939999999999</v>
      </c>
      <c r="AJ961">
        <v>-1.9360614</v>
      </c>
    </row>
    <row r="962" spans="1:36" x14ac:dyDescent="0.3">
      <c r="A962">
        <v>959</v>
      </c>
      <c r="B962" t="s">
        <v>307</v>
      </c>
      <c r="C962" t="s">
        <v>28</v>
      </c>
      <c r="D962" t="s">
        <v>29</v>
      </c>
      <c r="E962" t="s">
        <v>30</v>
      </c>
      <c r="F962" t="s">
        <v>31</v>
      </c>
      <c r="G962" t="s">
        <v>3351</v>
      </c>
      <c r="H962" t="s">
        <v>3352</v>
      </c>
      <c r="I962" s="4" t="s">
        <v>3343</v>
      </c>
      <c r="J962" s="1">
        <f>((((bot_orders[[#This Row],[cTime]]/ 1000)+3*3600) / 86400) + DATE(1970,1,1))</f>
        <v>45760.882860555554</v>
      </c>
      <c r="K962" s="4" t="s">
        <v>3350</v>
      </c>
      <c r="L962" s="1">
        <f>((((bot_orders[[#This Row],[uTime]]/ 1000)+3*3600) / 86400) + DATE(1970,1,1))</f>
        <v>45760.882860601851</v>
      </c>
      <c r="M962" t="s">
        <v>34</v>
      </c>
      <c r="N962" t="s">
        <v>28</v>
      </c>
      <c r="O962" t="s">
        <v>35</v>
      </c>
      <c r="P962">
        <v>3.5569999999999999</v>
      </c>
      <c r="Q962" t="s">
        <v>36</v>
      </c>
      <c r="R962" t="s">
        <v>55</v>
      </c>
      <c r="S962">
        <v>0.54</v>
      </c>
      <c r="T962">
        <v>0.53690000000000004</v>
      </c>
      <c r="U962">
        <v>3.5569999999999999</v>
      </c>
      <c r="V962">
        <v>-3.5569999999999998E-3</v>
      </c>
      <c r="W962" t="s">
        <v>39</v>
      </c>
      <c r="X962" s="4">
        <f>IF(bot_orders[[#This Row],[side]]="sell", bot_orders[[#This Row],[accFillSz]]*bot_orders[[#This Row],[avgPx]] + bot_orders[[#This Row],[fee]], -bot_orders[[#This Row],[accFillSz]]*bot_orders[[#This Row],[avgPx]])</f>
        <v>-1.9097533000000002</v>
      </c>
      <c r="Y962" s="4">
        <f>IF(bot_orders[[#This Row],[side]]="buy", bot_orders[[#This Row],[accFillSz]] + bot_orders[[#This Row],[fee]], -bot_orders[[#This Row],[accFillSz]])</f>
        <v>3.5534430000000001</v>
      </c>
      <c r="Z962" s="4">
        <f>IF(bot_orders[[#This Row],[side]]="sell",bot_orders[[#This Row],[accFillSz]]*bot_orders[[#This Row],[avgPx]]+bot_orders[[#This Row],[fee]], 0)</f>
        <v>0</v>
      </c>
      <c r="AA962" s="4">
        <f>IF(bot_orders[[#This Row],[side]]="sell",-bot_orders[[#This Row],[accFillSz]],bot_orders[[#This Row],[accFillSz]]+bot_orders[[#This Row],[fee]])</f>
        <v>3.5534430000000001</v>
      </c>
      <c r="AB962">
        <v>0</v>
      </c>
      <c r="AC962" t="s">
        <v>38</v>
      </c>
      <c r="AD962">
        <v>0</v>
      </c>
      <c r="AE962" t="s">
        <v>40</v>
      </c>
      <c r="AF962" t="s">
        <v>41</v>
      </c>
      <c r="AG962" t="s">
        <v>42</v>
      </c>
      <c r="AH962" t="s">
        <v>28</v>
      </c>
      <c r="AI962">
        <v>3.5534430000000001</v>
      </c>
      <c r="AJ962">
        <v>-1.9097533</v>
      </c>
    </row>
    <row r="963" spans="1:36" x14ac:dyDescent="0.3">
      <c r="A963">
        <v>960</v>
      </c>
      <c r="B963" t="s">
        <v>307</v>
      </c>
      <c r="C963" t="s">
        <v>28</v>
      </c>
      <c r="D963" t="s">
        <v>29</v>
      </c>
      <c r="E963" t="s">
        <v>30</v>
      </c>
      <c r="F963" t="s">
        <v>31</v>
      </c>
      <c r="G963" t="s">
        <v>3353</v>
      </c>
      <c r="H963" t="s">
        <v>3354</v>
      </c>
      <c r="I963" s="4" t="s">
        <v>3355</v>
      </c>
      <c r="J963" s="1">
        <f>((((bot_orders[[#This Row],[cTime]]/ 1000)+3*3600) / 86400) + DATE(1970,1,1))</f>
        <v>45760.888517685184</v>
      </c>
      <c r="K963" s="4" t="s">
        <v>3356</v>
      </c>
      <c r="L963" s="1">
        <f>((((bot_orders[[#This Row],[uTime]]/ 1000)+3*3600) / 86400) + DATE(1970,1,1))</f>
        <v>45760.888517754633</v>
      </c>
      <c r="M963" t="s">
        <v>34</v>
      </c>
      <c r="N963" t="s">
        <v>28</v>
      </c>
      <c r="O963" t="s">
        <v>35</v>
      </c>
      <c r="P963">
        <v>3.6139999999999999</v>
      </c>
      <c r="Q963" t="s">
        <v>36</v>
      </c>
      <c r="R963" t="s">
        <v>37</v>
      </c>
      <c r="S963">
        <v>0.53</v>
      </c>
      <c r="T963">
        <v>0.53049999999999997</v>
      </c>
      <c r="U963">
        <v>3.6139999999999999</v>
      </c>
      <c r="V963">
        <v>-1.9172270000000001E-3</v>
      </c>
      <c r="W963" t="s">
        <v>38</v>
      </c>
      <c r="X963" s="4">
        <f>IF(bot_orders[[#This Row],[side]]="sell", bot_orders[[#This Row],[accFillSz]]*bot_orders[[#This Row],[avgPx]] + bot_orders[[#This Row],[fee]], -bot_orders[[#This Row],[accFillSz]]*bot_orders[[#This Row],[avgPx]])</f>
        <v>1.9153097729999997</v>
      </c>
      <c r="Y963" s="4">
        <f>IF(bot_orders[[#This Row],[side]]="buy", bot_orders[[#This Row],[accFillSz]] + bot_orders[[#This Row],[fee]], -bot_orders[[#This Row],[accFillSz]])</f>
        <v>-3.6139999999999999</v>
      </c>
      <c r="Z963" s="4">
        <f>IF(bot_orders[[#This Row],[side]]="sell",bot_orders[[#This Row],[accFillSz]]*bot_orders[[#This Row],[avgPx]]+bot_orders[[#This Row],[fee]], 0)</f>
        <v>1.9153097729999997</v>
      </c>
      <c r="AA963" s="4">
        <f>IF(bot_orders[[#This Row],[side]]="sell",-bot_orders[[#This Row],[accFillSz]],bot_orders[[#This Row],[accFillSz]]+bot_orders[[#This Row],[fee]])</f>
        <v>-3.6139999999999999</v>
      </c>
      <c r="AB963">
        <v>0</v>
      </c>
      <c r="AC963" t="s">
        <v>39</v>
      </c>
      <c r="AD963">
        <v>0</v>
      </c>
      <c r="AE963" t="s">
        <v>40</v>
      </c>
      <c r="AF963" t="s">
        <v>41</v>
      </c>
      <c r="AG963" t="s">
        <v>42</v>
      </c>
      <c r="AH963" t="s">
        <v>28</v>
      </c>
      <c r="AI963">
        <v>-3.6139999999999999</v>
      </c>
      <c r="AJ963">
        <v>1.9153097699999999</v>
      </c>
    </row>
    <row r="964" spans="1:36" x14ac:dyDescent="0.3">
      <c r="A964">
        <v>961</v>
      </c>
      <c r="B964" t="s">
        <v>307</v>
      </c>
      <c r="C964" t="s">
        <v>28</v>
      </c>
      <c r="D964" t="s">
        <v>29</v>
      </c>
      <c r="E964" t="s">
        <v>30</v>
      </c>
      <c r="F964" t="s">
        <v>31</v>
      </c>
      <c r="G964" t="s">
        <v>3357</v>
      </c>
      <c r="H964" t="s">
        <v>3358</v>
      </c>
      <c r="I964" s="4" t="s">
        <v>3355</v>
      </c>
      <c r="J964" s="1">
        <f>((((bot_orders[[#This Row],[cTime]]/ 1000)+3*3600) / 86400) + DATE(1970,1,1))</f>
        <v>45760.888517685184</v>
      </c>
      <c r="K964" s="4" t="s">
        <v>3359</v>
      </c>
      <c r="L964" s="1">
        <f>((((bot_orders[[#This Row],[uTime]]/ 1000)+3*3600) / 86400) + DATE(1970,1,1))</f>
        <v>45760.944199953701</v>
      </c>
      <c r="M964" t="s">
        <v>34</v>
      </c>
      <c r="N964" t="s">
        <v>28</v>
      </c>
      <c r="O964" t="s">
        <v>35</v>
      </c>
      <c r="P964">
        <v>3.6139999999999999</v>
      </c>
      <c r="Q964" t="s">
        <v>36</v>
      </c>
      <c r="R964" t="s">
        <v>55</v>
      </c>
      <c r="S964">
        <v>0.51</v>
      </c>
      <c r="T964">
        <v>0.51</v>
      </c>
      <c r="U964">
        <v>3.6139999999999999</v>
      </c>
      <c r="V964">
        <v>-2.8912E-3</v>
      </c>
      <c r="W964" t="s">
        <v>39</v>
      </c>
      <c r="X964" s="4">
        <f>IF(bot_orders[[#This Row],[side]]="sell", bot_orders[[#This Row],[accFillSz]]*bot_orders[[#This Row],[avgPx]] + bot_orders[[#This Row],[fee]], -bot_orders[[#This Row],[accFillSz]]*bot_orders[[#This Row],[avgPx]])</f>
        <v>-1.84314</v>
      </c>
      <c r="Y964" s="4">
        <f>IF(bot_orders[[#This Row],[side]]="buy", bot_orders[[#This Row],[accFillSz]] + bot_orders[[#This Row],[fee]], -bot_orders[[#This Row],[accFillSz]])</f>
        <v>3.6111087999999998</v>
      </c>
      <c r="Z964" s="4">
        <f>IF(bot_orders[[#This Row],[side]]="sell",bot_orders[[#This Row],[accFillSz]]*bot_orders[[#This Row],[avgPx]]+bot_orders[[#This Row],[fee]], 0)</f>
        <v>0</v>
      </c>
      <c r="AA964" s="4">
        <f>IF(bot_orders[[#This Row],[side]]="sell",-bot_orders[[#This Row],[accFillSz]],bot_orders[[#This Row],[accFillSz]]+bot_orders[[#This Row],[fee]])</f>
        <v>3.6111087999999998</v>
      </c>
      <c r="AB964">
        <v>0</v>
      </c>
      <c r="AC964" t="s">
        <v>38</v>
      </c>
      <c r="AD964">
        <v>0</v>
      </c>
      <c r="AE964" t="s">
        <v>40</v>
      </c>
      <c r="AF964" t="s">
        <v>41</v>
      </c>
      <c r="AG964" t="s">
        <v>42</v>
      </c>
      <c r="AH964" t="s">
        <v>28</v>
      </c>
      <c r="AI964">
        <v>3.6111087999999998</v>
      </c>
      <c r="AJ964">
        <v>-1.84314</v>
      </c>
    </row>
    <row r="965" spans="1:36" x14ac:dyDescent="0.3">
      <c r="A965">
        <v>962</v>
      </c>
      <c r="B965" t="s">
        <v>307</v>
      </c>
      <c r="C965" t="s">
        <v>28</v>
      </c>
      <c r="D965" t="s">
        <v>29</v>
      </c>
      <c r="E965" t="s">
        <v>30</v>
      </c>
      <c r="F965" t="s">
        <v>31</v>
      </c>
      <c r="G965" t="s">
        <v>3360</v>
      </c>
      <c r="H965" t="s">
        <v>3361</v>
      </c>
      <c r="I965" s="4" t="s">
        <v>3355</v>
      </c>
      <c r="J965" s="1">
        <f>((((bot_orders[[#This Row],[cTime]]/ 1000)+3*3600) / 86400) + DATE(1970,1,1))</f>
        <v>45760.888517685184</v>
      </c>
      <c r="K965" s="4" t="s">
        <v>3362</v>
      </c>
      <c r="L965" s="1">
        <f>((((bot_orders[[#This Row],[uTime]]/ 1000)+3*3600) / 86400) + DATE(1970,1,1))</f>
        <v>45760.943769687496</v>
      </c>
      <c r="M965" t="s">
        <v>34</v>
      </c>
      <c r="N965" t="s">
        <v>28</v>
      </c>
      <c r="O965" t="s">
        <v>35</v>
      </c>
      <c r="P965">
        <v>3.6139999999999999</v>
      </c>
      <c r="Q965" t="s">
        <v>36</v>
      </c>
      <c r="R965" t="s">
        <v>55</v>
      </c>
      <c r="S965">
        <v>0.51249999999999996</v>
      </c>
      <c r="T965">
        <v>0.51249999999999996</v>
      </c>
      <c r="U965">
        <v>3.6139999999999999</v>
      </c>
      <c r="V965">
        <v>-2.8912E-3</v>
      </c>
      <c r="W965" t="s">
        <v>39</v>
      </c>
      <c r="X965" s="4">
        <f>IF(bot_orders[[#This Row],[side]]="sell", bot_orders[[#This Row],[accFillSz]]*bot_orders[[#This Row],[avgPx]] + bot_orders[[#This Row],[fee]], -bot_orders[[#This Row],[accFillSz]]*bot_orders[[#This Row],[avgPx]])</f>
        <v>-1.8521749999999997</v>
      </c>
      <c r="Y965" s="4">
        <f>IF(bot_orders[[#This Row],[side]]="buy", bot_orders[[#This Row],[accFillSz]] + bot_orders[[#This Row],[fee]], -bot_orders[[#This Row],[accFillSz]])</f>
        <v>3.6111087999999998</v>
      </c>
      <c r="Z965" s="4">
        <f>IF(bot_orders[[#This Row],[side]]="sell",bot_orders[[#This Row],[accFillSz]]*bot_orders[[#This Row],[avgPx]]+bot_orders[[#This Row],[fee]], 0)</f>
        <v>0</v>
      </c>
      <c r="AA965" s="4">
        <f>IF(bot_orders[[#This Row],[side]]="sell",-bot_orders[[#This Row],[accFillSz]],bot_orders[[#This Row],[accFillSz]]+bot_orders[[#This Row],[fee]])</f>
        <v>3.6111087999999998</v>
      </c>
      <c r="AB965">
        <v>0</v>
      </c>
      <c r="AC965" t="s">
        <v>38</v>
      </c>
      <c r="AD965">
        <v>0</v>
      </c>
      <c r="AE965" t="s">
        <v>40</v>
      </c>
      <c r="AF965" t="s">
        <v>41</v>
      </c>
      <c r="AG965" t="s">
        <v>42</v>
      </c>
      <c r="AH965" t="s">
        <v>28</v>
      </c>
      <c r="AI965">
        <v>3.6111087999999998</v>
      </c>
      <c r="AJ965">
        <v>-1.8521749999999999</v>
      </c>
    </row>
    <row r="966" spans="1:36" x14ac:dyDescent="0.3">
      <c r="A966">
        <v>963</v>
      </c>
      <c r="B966" t="s">
        <v>307</v>
      </c>
      <c r="C966" t="s">
        <v>28</v>
      </c>
      <c r="D966" t="s">
        <v>29</v>
      </c>
      <c r="E966" t="s">
        <v>30</v>
      </c>
      <c r="F966" t="s">
        <v>31</v>
      </c>
      <c r="G966" t="s">
        <v>3363</v>
      </c>
      <c r="H966" t="s">
        <v>3364</v>
      </c>
      <c r="I966" s="4" t="s">
        <v>3355</v>
      </c>
      <c r="J966" s="1">
        <f>((((bot_orders[[#This Row],[cTime]]/ 1000)+3*3600) / 86400) + DATE(1970,1,1))</f>
        <v>45760.888517685184</v>
      </c>
      <c r="K966" s="4" t="s">
        <v>3365</v>
      </c>
      <c r="L966" s="1">
        <f>((((bot_orders[[#This Row],[uTime]]/ 1000)+3*3600) / 86400) + DATE(1970,1,1))</f>
        <v>45760.943051851849</v>
      </c>
      <c r="M966" t="s">
        <v>34</v>
      </c>
      <c r="N966" t="s">
        <v>28</v>
      </c>
      <c r="O966" t="s">
        <v>35</v>
      </c>
      <c r="P966">
        <v>3.6139999999999999</v>
      </c>
      <c r="Q966" t="s">
        <v>36</v>
      </c>
      <c r="R966" t="s">
        <v>55</v>
      </c>
      <c r="S966">
        <v>0.51500000000000001</v>
      </c>
      <c r="T966">
        <v>0.51500000000000001</v>
      </c>
      <c r="U966">
        <v>3.6139999999999999</v>
      </c>
      <c r="V966">
        <v>-2.8912E-3</v>
      </c>
      <c r="W966" t="s">
        <v>39</v>
      </c>
      <c r="X966" s="4">
        <f>IF(bot_orders[[#This Row],[side]]="sell", bot_orders[[#This Row],[accFillSz]]*bot_orders[[#This Row],[avgPx]] + bot_orders[[#This Row],[fee]], -bot_orders[[#This Row],[accFillSz]]*bot_orders[[#This Row],[avgPx]])</f>
        <v>-1.86121</v>
      </c>
      <c r="Y966" s="4">
        <f>IF(bot_orders[[#This Row],[side]]="buy", bot_orders[[#This Row],[accFillSz]] + bot_orders[[#This Row],[fee]], -bot_orders[[#This Row],[accFillSz]])</f>
        <v>3.6111087999999998</v>
      </c>
      <c r="Z966" s="4">
        <f>IF(bot_orders[[#This Row],[side]]="sell",bot_orders[[#This Row],[accFillSz]]*bot_orders[[#This Row],[avgPx]]+bot_orders[[#This Row],[fee]], 0)</f>
        <v>0</v>
      </c>
      <c r="AA966" s="4">
        <f>IF(bot_orders[[#This Row],[side]]="sell",-bot_orders[[#This Row],[accFillSz]],bot_orders[[#This Row],[accFillSz]]+bot_orders[[#This Row],[fee]])</f>
        <v>3.6111087999999998</v>
      </c>
      <c r="AB966">
        <v>0</v>
      </c>
      <c r="AC966" t="s">
        <v>38</v>
      </c>
      <c r="AD966">
        <v>0</v>
      </c>
      <c r="AE966" t="s">
        <v>40</v>
      </c>
      <c r="AF966" t="s">
        <v>41</v>
      </c>
      <c r="AG966" t="s">
        <v>42</v>
      </c>
      <c r="AH966" t="s">
        <v>28</v>
      </c>
      <c r="AI966">
        <v>3.6111087999999998</v>
      </c>
      <c r="AJ966">
        <v>-1.86121</v>
      </c>
    </row>
    <row r="967" spans="1:36" x14ac:dyDescent="0.3">
      <c r="A967">
        <v>964</v>
      </c>
      <c r="B967" t="s">
        <v>307</v>
      </c>
      <c r="C967" t="s">
        <v>28</v>
      </c>
      <c r="D967" t="s">
        <v>29</v>
      </c>
      <c r="E967" t="s">
        <v>30</v>
      </c>
      <c r="F967" t="s">
        <v>31</v>
      </c>
      <c r="G967" t="s">
        <v>3366</v>
      </c>
      <c r="H967" t="s">
        <v>3367</v>
      </c>
      <c r="I967" s="4" t="s">
        <v>3355</v>
      </c>
      <c r="J967" s="1">
        <f>((((bot_orders[[#This Row],[cTime]]/ 1000)+3*3600) / 86400) + DATE(1970,1,1))</f>
        <v>45760.888517685184</v>
      </c>
      <c r="K967" s="4" t="s">
        <v>3368</v>
      </c>
      <c r="L967" s="1">
        <f>((((bot_orders[[#This Row],[uTime]]/ 1000)+3*3600) / 86400) + DATE(1970,1,1))</f>
        <v>45760.942416319449</v>
      </c>
      <c r="M967" t="s">
        <v>34</v>
      </c>
      <c r="N967" t="s">
        <v>28</v>
      </c>
      <c r="O967" t="s">
        <v>35</v>
      </c>
      <c r="P967">
        <v>3.6139999999999999</v>
      </c>
      <c r="Q967" t="s">
        <v>36</v>
      </c>
      <c r="R967" t="s">
        <v>55</v>
      </c>
      <c r="S967">
        <v>0.51749999999999996</v>
      </c>
      <c r="T967">
        <v>0.51749999999999996</v>
      </c>
      <c r="U967">
        <v>3.6139999999999999</v>
      </c>
      <c r="V967">
        <v>-2.8912E-3</v>
      </c>
      <c r="W967" t="s">
        <v>39</v>
      </c>
      <c r="X967" s="4">
        <f>IF(bot_orders[[#This Row],[side]]="sell", bot_orders[[#This Row],[accFillSz]]*bot_orders[[#This Row],[avgPx]] + bot_orders[[#This Row],[fee]], -bot_orders[[#This Row],[accFillSz]]*bot_orders[[#This Row],[avgPx]])</f>
        <v>-1.8702449999999997</v>
      </c>
      <c r="Y967" s="4">
        <f>IF(bot_orders[[#This Row],[side]]="buy", bot_orders[[#This Row],[accFillSz]] + bot_orders[[#This Row],[fee]], -bot_orders[[#This Row],[accFillSz]])</f>
        <v>3.6111087999999998</v>
      </c>
      <c r="Z967" s="4">
        <f>IF(bot_orders[[#This Row],[side]]="sell",bot_orders[[#This Row],[accFillSz]]*bot_orders[[#This Row],[avgPx]]+bot_orders[[#This Row],[fee]], 0)</f>
        <v>0</v>
      </c>
      <c r="AA967" s="4">
        <f>IF(bot_orders[[#This Row],[side]]="sell",-bot_orders[[#This Row],[accFillSz]],bot_orders[[#This Row],[accFillSz]]+bot_orders[[#This Row],[fee]])</f>
        <v>3.6111087999999998</v>
      </c>
      <c r="AB967">
        <v>0</v>
      </c>
      <c r="AC967" t="s">
        <v>38</v>
      </c>
      <c r="AD967">
        <v>0</v>
      </c>
      <c r="AE967" t="s">
        <v>40</v>
      </c>
      <c r="AF967" t="s">
        <v>41</v>
      </c>
      <c r="AG967" t="s">
        <v>42</v>
      </c>
      <c r="AH967" t="s">
        <v>28</v>
      </c>
      <c r="AI967">
        <v>3.6111087999999998</v>
      </c>
      <c r="AJ967">
        <v>-1.8702449999999999</v>
      </c>
    </row>
    <row r="968" spans="1:36" x14ac:dyDescent="0.3">
      <c r="A968">
        <v>965</v>
      </c>
      <c r="B968" t="s">
        <v>307</v>
      </c>
      <c r="C968" t="s">
        <v>28</v>
      </c>
      <c r="D968" t="s">
        <v>29</v>
      </c>
      <c r="E968" t="s">
        <v>30</v>
      </c>
      <c r="F968" t="s">
        <v>31</v>
      </c>
      <c r="G968" t="s">
        <v>3369</v>
      </c>
      <c r="H968" t="s">
        <v>3370</v>
      </c>
      <c r="I968" s="4" t="s">
        <v>3355</v>
      </c>
      <c r="J968" s="1">
        <f>((((bot_orders[[#This Row],[cTime]]/ 1000)+3*3600) / 86400) + DATE(1970,1,1))</f>
        <v>45760.888517685184</v>
      </c>
      <c r="K968" s="4" t="s">
        <v>3371</v>
      </c>
      <c r="L968" s="1">
        <f>((((bot_orders[[#This Row],[uTime]]/ 1000)+3*3600) / 86400) + DATE(1970,1,1))</f>
        <v>45760.919538993054</v>
      </c>
      <c r="M968" t="s">
        <v>34</v>
      </c>
      <c r="N968" t="s">
        <v>28</v>
      </c>
      <c r="O968" t="s">
        <v>35</v>
      </c>
      <c r="P968">
        <v>3.6139999999999999</v>
      </c>
      <c r="Q968" t="s">
        <v>36</v>
      </c>
      <c r="R968" t="s">
        <v>55</v>
      </c>
      <c r="S968">
        <v>0.52</v>
      </c>
      <c r="T968">
        <v>0.52</v>
      </c>
      <c r="U968">
        <v>3.6139999999999999</v>
      </c>
      <c r="V968">
        <v>-2.8912E-3</v>
      </c>
      <c r="W968" t="s">
        <v>39</v>
      </c>
      <c r="X968" s="4">
        <f>IF(bot_orders[[#This Row],[side]]="sell", bot_orders[[#This Row],[accFillSz]]*bot_orders[[#This Row],[avgPx]] + bot_orders[[#This Row],[fee]], -bot_orders[[#This Row],[accFillSz]]*bot_orders[[#This Row],[avgPx]])</f>
        <v>-1.8792800000000001</v>
      </c>
      <c r="Y968" s="4">
        <f>IF(bot_orders[[#This Row],[side]]="buy", bot_orders[[#This Row],[accFillSz]] + bot_orders[[#This Row],[fee]], -bot_orders[[#This Row],[accFillSz]])</f>
        <v>3.6111087999999998</v>
      </c>
      <c r="Z968" s="4">
        <f>IF(bot_orders[[#This Row],[side]]="sell",bot_orders[[#This Row],[accFillSz]]*bot_orders[[#This Row],[avgPx]]+bot_orders[[#This Row],[fee]], 0)</f>
        <v>0</v>
      </c>
      <c r="AA968" s="4">
        <f>IF(bot_orders[[#This Row],[side]]="sell",-bot_orders[[#This Row],[accFillSz]],bot_orders[[#This Row],[accFillSz]]+bot_orders[[#This Row],[fee]])</f>
        <v>3.6111087999999998</v>
      </c>
      <c r="AB968">
        <v>0</v>
      </c>
      <c r="AC968" t="s">
        <v>38</v>
      </c>
      <c r="AD968">
        <v>0</v>
      </c>
      <c r="AE968" t="s">
        <v>40</v>
      </c>
      <c r="AF968" t="s">
        <v>41</v>
      </c>
      <c r="AG968" t="s">
        <v>42</v>
      </c>
      <c r="AH968" t="s">
        <v>28</v>
      </c>
      <c r="AI968">
        <v>3.6111087999999998</v>
      </c>
      <c r="AJ968">
        <v>-1.8792800000000001</v>
      </c>
    </row>
    <row r="969" spans="1:36" x14ac:dyDescent="0.3">
      <c r="A969">
        <v>966</v>
      </c>
      <c r="B969" t="s">
        <v>307</v>
      </c>
      <c r="C969" t="s">
        <v>28</v>
      </c>
      <c r="D969" t="s">
        <v>29</v>
      </c>
      <c r="E969" t="s">
        <v>30</v>
      </c>
      <c r="F969" t="s">
        <v>31</v>
      </c>
      <c r="G969" t="s">
        <v>3372</v>
      </c>
      <c r="H969" t="s">
        <v>3373</v>
      </c>
      <c r="I969" s="4" t="s">
        <v>3355</v>
      </c>
      <c r="J969" s="1">
        <f>((((bot_orders[[#This Row],[cTime]]/ 1000)+3*3600) / 86400) + DATE(1970,1,1))</f>
        <v>45760.888517685184</v>
      </c>
      <c r="K969" s="4" t="s">
        <v>3374</v>
      </c>
      <c r="L969" s="1">
        <f>((((bot_orders[[#This Row],[uTime]]/ 1000)+3*3600) / 86400) + DATE(1970,1,1))</f>
        <v>45760.91401148148</v>
      </c>
      <c r="M969" t="s">
        <v>34</v>
      </c>
      <c r="N969" t="s">
        <v>28</v>
      </c>
      <c r="O969" t="s">
        <v>35</v>
      </c>
      <c r="P969">
        <v>3.6139999999999999</v>
      </c>
      <c r="Q969" t="s">
        <v>36</v>
      </c>
      <c r="R969" t="s">
        <v>55</v>
      </c>
      <c r="S969">
        <v>0.52249999999999996</v>
      </c>
      <c r="T969">
        <v>0.52249999999999996</v>
      </c>
      <c r="U969">
        <v>3.6139999999999999</v>
      </c>
      <c r="V969">
        <v>-2.8912E-3</v>
      </c>
      <c r="W969" t="s">
        <v>39</v>
      </c>
      <c r="X969" s="4">
        <f>IF(bot_orders[[#This Row],[side]]="sell", bot_orders[[#This Row],[accFillSz]]*bot_orders[[#This Row],[avgPx]] + bot_orders[[#This Row],[fee]], -bot_orders[[#This Row],[accFillSz]]*bot_orders[[#This Row],[avgPx]])</f>
        <v>-1.8883149999999997</v>
      </c>
      <c r="Y969" s="4">
        <f>IF(bot_orders[[#This Row],[side]]="buy", bot_orders[[#This Row],[accFillSz]] + bot_orders[[#This Row],[fee]], -bot_orders[[#This Row],[accFillSz]])</f>
        <v>3.6111087999999998</v>
      </c>
      <c r="Z969" s="4">
        <f>IF(bot_orders[[#This Row],[side]]="sell",bot_orders[[#This Row],[accFillSz]]*bot_orders[[#This Row],[avgPx]]+bot_orders[[#This Row],[fee]], 0)</f>
        <v>0</v>
      </c>
      <c r="AA969" s="4">
        <f>IF(bot_orders[[#This Row],[side]]="sell",-bot_orders[[#This Row],[accFillSz]],bot_orders[[#This Row],[accFillSz]]+bot_orders[[#This Row],[fee]])</f>
        <v>3.6111087999999998</v>
      </c>
      <c r="AB969">
        <v>0</v>
      </c>
      <c r="AC969" t="s">
        <v>38</v>
      </c>
      <c r="AD969">
        <v>0</v>
      </c>
      <c r="AE969" t="s">
        <v>40</v>
      </c>
      <c r="AF969" t="s">
        <v>41</v>
      </c>
      <c r="AG969" t="s">
        <v>42</v>
      </c>
      <c r="AH969" t="s">
        <v>28</v>
      </c>
      <c r="AI969">
        <v>3.6111087999999998</v>
      </c>
      <c r="AJ969">
        <v>-1.888315</v>
      </c>
    </row>
    <row r="970" spans="1:36" x14ac:dyDescent="0.3">
      <c r="A970">
        <v>967</v>
      </c>
      <c r="B970" t="s">
        <v>307</v>
      </c>
      <c r="C970" t="s">
        <v>28</v>
      </c>
      <c r="D970" t="s">
        <v>29</v>
      </c>
      <c r="E970" t="s">
        <v>30</v>
      </c>
      <c r="F970" t="s">
        <v>31</v>
      </c>
      <c r="G970" t="s">
        <v>3375</v>
      </c>
      <c r="H970" t="s">
        <v>3376</v>
      </c>
      <c r="I970" s="4" t="s">
        <v>3355</v>
      </c>
      <c r="J970" s="1">
        <f>((((bot_orders[[#This Row],[cTime]]/ 1000)+3*3600) / 86400) + DATE(1970,1,1))</f>
        <v>45760.888517685184</v>
      </c>
      <c r="K970" s="4" t="s">
        <v>3377</v>
      </c>
      <c r="L970" s="1">
        <f>((((bot_orders[[#This Row],[uTime]]/ 1000)+3*3600) / 86400) + DATE(1970,1,1))</f>
        <v>45760.908091053236</v>
      </c>
      <c r="M970" t="s">
        <v>34</v>
      </c>
      <c r="N970" t="s">
        <v>28</v>
      </c>
      <c r="O970" t="s">
        <v>35</v>
      </c>
      <c r="P970">
        <v>3.6139999999999999</v>
      </c>
      <c r="Q970" t="s">
        <v>36</v>
      </c>
      <c r="R970" t="s">
        <v>55</v>
      </c>
      <c r="S970">
        <v>0.52500000000000002</v>
      </c>
      <c r="T970">
        <v>0.52500000000000002</v>
      </c>
      <c r="U970">
        <v>3.6139999999999999</v>
      </c>
      <c r="V970">
        <v>-2.8912E-3</v>
      </c>
      <c r="W970" t="s">
        <v>39</v>
      </c>
      <c r="X970" s="4">
        <f>IF(bot_orders[[#This Row],[side]]="sell", bot_orders[[#This Row],[accFillSz]]*bot_orders[[#This Row],[avgPx]] + bot_orders[[#This Row],[fee]], -bot_orders[[#This Row],[accFillSz]]*bot_orders[[#This Row],[avgPx]])</f>
        <v>-1.8973500000000001</v>
      </c>
      <c r="Y970" s="4">
        <f>IF(bot_orders[[#This Row],[side]]="buy", bot_orders[[#This Row],[accFillSz]] + bot_orders[[#This Row],[fee]], -bot_orders[[#This Row],[accFillSz]])</f>
        <v>3.6111087999999998</v>
      </c>
      <c r="Z970" s="4">
        <f>IF(bot_orders[[#This Row],[side]]="sell",bot_orders[[#This Row],[accFillSz]]*bot_orders[[#This Row],[avgPx]]+bot_orders[[#This Row],[fee]], 0)</f>
        <v>0</v>
      </c>
      <c r="AA970" s="4">
        <f>IF(bot_orders[[#This Row],[side]]="sell",-bot_orders[[#This Row],[accFillSz]],bot_orders[[#This Row],[accFillSz]]+bot_orders[[#This Row],[fee]])</f>
        <v>3.6111087999999998</v>
      </c>
      <c r="AB970">
        <v>0</v>
      </c>
      <c r="AC970" t="s">
        <v>38</v>
      </c>
      <c r="AD970">
        <v>0</v>
      </c>
      <c r="AE970" t="s">
        <v>40</v>
      </c>
      <c r="AF970" t="s">
        <v>41</v>
      </c>
      <c r="AG970" t="s">
        <v>42</v>
      </c>
      <c r="AH970" t="s">
        <v>28</v>
      </c>
      <c r="AI970">
        <v>3.6111087999999998</v>
      </c>
      <c r="AJ970">
        <v>-1.8973500000000001</v>
      </c>
    </row>
    <row r="971" spans="1:36" x14ac:dyDescent="0.3">
      <c r="A971">
        <v>968</v>
      </c>
      <c r="B971" t="s">
        <v>307</v>
      </c>
      <c r="C971" t="s">
        <v>28</v>
      </c>
      <c r="D971" t="s">
        <v>29</v>
      </c>
      <c r="E971" t="s">
        <v>30</v>
      </c>
      <c r="F971" t="s">
        <v>31</v>
      </c>
      <c r="G971" t="s">
        <v>3353</v>
      </c>
      <c r="H971" t="s">
        <v>3378</v>
      </c>
      <c r="I971" s="4" t="s">
        <v>3379</v>
      </c>
      <c r="J971" s="1">
        <f>((((bot_orders[[#This Row],[cTime]]/ 1000)+3*3600) / 86400) + DATE(1970,1,1))</f>
        <v>45760.888517766201</v>
      </c>
      <c r="K971" s="4" t="s">
        <v>3380</v>
      </c>
      <c r="L971" s="1">
        <f>((((bot_orders[[#This Row],[uTime]]/ 1000)+3*3600) / 86400) + DATE(1970,1,1))</f>
        <v>45760.892350092588</v>
      </c>
      <c r="M971" t="s">
        <v>34</v>
      </c>
      <c r="N971" t="s">
        <v>28</v>
      </c>
      <c r="O971" t="s">
        <v>35</v>
      </c>
      <c r="P971">
        <v>3.6139999999999999</v>
      </c>
      <c r="Q971" t="s">
        <v>36</v>
      </c>
      <c r="R971" t="s">
        <v>55</v>
      </c>
      <c r="S971">
        <v>0.52749999999999997</v>
      </c>
      <c r="T971">
        <v>0.52749999999999997</v>
      </c>
      <c r="U971">
        <v>3.6139999999999999</v>
      </c>
      <c r="V971">
        <v>-2.8912E-3</v>
      </c>
      <c r="W971" t="s">
        <v>39</v>
      </c>
      <c r="X971" s="4">
        <f>IF(bot_orders[[#This Row],[side]]="sell", bot_orders[[#This Row],[accFillSz]]*bot_orders[[#This Row],[avgPx]] + bot_orders[[#This Row],[fee]], -bot_orders[[#This Row],[accFillSz]]*bot_orders[[#This Row],[avgPx]])</f>
        <v>-1.9063849999999998</v>
      </c>
      <c r="Y971" s="4">
        <f>IF(bot_orders[[#This Row],[side]]="buy", bot_orders[[#This Row],[accFillSz]] + bot_orders[[#This Row],[fee]], -bot_orders[[#This Row],[accFillSz]])</f>
        <v>3.6111087999999998</v>
      </c>
      <c r="Z971" s="4">
        <f>IF(bot_orders[[#This Row],[side]]="sell",bot_orders[[#This Row],[accFillSz]]*bot_orders[[#This Row],[avgPx]]+bot_orders[[#This Row],[fee]], 0)</f>
        <v>0</v>
      </c>
      <c r="AA971" s="4">
        <f>IF(bot_orders[[#This Row],[side]]="sell",-bot_orders[[#This Row],[accFillSz]],bot_orders[[#This Row],[accFillSz]]+bot_orders[[#This Row],[fee]])</f>
        <v>3.6111087999999998</v>
      </c>
      <c r="AB971">
        <v>0</v>
      </c>
      <c r="AC971" t="s">
        <v>38</v>
      </c>
      <c r="AD971">
        <v>0</v>
      </c>
      <c r="AE971" t="s">
        <v>40</v>
      </c>
      <c r="AF971" t="s">
        <v>41</v>
      </c>
      <c r="AG971" t="s">
        <v>42</v>
      </c>
      <c r="AH971" t="s">
        <v>28</v>
      </c>
      <c r="AI971">
        <v>3.6111087999999998</v>
      </c>
      <c r="AJ971">
        <v>-1.906385</v>
      </c>
    </row>
    <row r="972" spans="1:36" x14ac:dyDescent="0.3">
      <c r="A972">
        <v>969</v>
      </c>
      <c r="B972" t="s">
        <v>307</v>
      </c>
      <c r="C972" t="s">
        <v>28</v>
      </c>
      <c r="D972" t="s">
        <v>29</v>
      </c>
      <c r="E972" t="s">
        <v>30</v>
      </c>
      <c r="F972" t="s">
        <v>31</v>
      </c>
      <c r="G972" t="s">
        <v>3381</v>
      </c>
      <c r="H972" t="s">
        <v>3382</v>
      </c>
      <c r="I972" s="4" t="s">
        <v>3383</v>
      </c>
      <c r="J972" s="1">
        <f>((((bot_orders[[#This Row],[cTime]]/ 1000)+3*3600) / 86400) + DATE(1970,1,1))</f>
        <v>45760.892350115741</v>
      </c>
      <c r="K972" s="4" t="s">
        <v>3384</v>
      </c>
      <c r="L972" s="1">
        <f>((((bot_orders[[#This Row],[uTime]]/ 1000)+3*3600) / 86400) + DATE(1970,1,1))</f>
        <v>45760.894758090275</v>
      </c>
      <c r="M972" t="s">
        <v>34</v>
      </c>
      <c r="N972" t="s">
        <v>28</v>
      </c>
      <c r="O972" t="s">
        <v>35</v>
      </c>
      <c r="P972">
        <v>3.6110000000000002</v>
      </c>
      <c r="Q972" t="s">
        <v>36</v>
      </c>
      <c r="R972" t="s">
        <v>37</v>
      </c>
      <c r="S972">
        <v>0.53</v>
      </c>
      <c r="T972">
        <v>0.53</v>
      </c>
      <c r="U972">
        <v>3.6110000000000002</v>
      </c>
      <c r="V972">
        <v>-1.5310639999999999E-3</v>
      </c>
      <c r="W972" t="s">
        <v>38</v>
      </c>
      <c r="X972" s="4">
        <f>IF(bot_orders[[#This Row],[side]]="sell", bot_orders[[#This Row],[accFillSz]]*bot_orders[[#This Row],[avgPx]] + bot_orders[[#This Row],[fee]], -bot_orders[[#This Row],[accFillSz]]*bot_orders[[#This Row],[avgPx]])</f>
        <v>1.9122989360000002</v>
      </c>
      <c r="Y972" s="4">
        <f>IF(bot_orders[[#This Row],[side]]="buy", bot_orders[[#This Row],[accFillSz]] + bot_orders[[#This Row],[fee]], -bot_orders[[#This Row],[accFillSz]])</f>
        <v>-3.6110000000000002</v>
      </c>
      <c r="Z972" s="4">
        <f>IF(bot_orders[[#This Row],[side]]="sell",bot_orders[[#This Row],[accFillSz]]*bot_orders[[#This Row],[avgPx]]+bot_orders[[#This Row],[fee]], 0)</f>
        <v>1.9122989360000002</v>
      </c>
      <c r="AA972" s="4">
        <f>IF(bot_orders[[#This Row],[side]]="sell",-bot_orders[[#This Row],[accFillSz]],bot_orders[[#This Row],[accFillSz]]+bot_orders[[#This Row],[fee]])</f>
        <v>-3.6110000000000002</v>
      </c>
      <c r="AB972">
        <v>0</v>
      </c>
      <c r="AC972" t="s">
        <v>39</v>
      </c>
      <c r="AD972">
        <v>0</v>
      </c>
      <c r="AE972" t="s">
        <v>40</v>
      </c>
      <c r="AF972" t="s">
        <v>41</v>
      </c>
      <c r="AG972" t="s">
        <v>42</v>
      </c>
      <c r="AH972" t="s">
        <v>28</v>
      </c>
      <c r="AI972">
        <v>-3.6110000000000002</v>
      </c>
      <c r="AJ972">
        <v>1.9122989399999999</v>
      </c>
    </row>
    <row r="973" spans="1:36" x14ac:dyDescent="0.3">
      <c r="A973">
        <v>970</v>
      </c>
      <c r="B973" t="s">
        <v>307</v>
      </c>
      <c r="C973" t="s">
        <v>28</v>
      </c>
      <c r="D973" t="s">
        <v>29</v>
      </c>
      <c r="E973" t="s">
        <v>30</v>
      </c>
      <c r="F973" t="s">
        <v>31</v>
      </c>
      <c r="G973" t="s">
        <v>3381</v>
      </c>
      <c r="H973" t="s">
        <v>3385</v>
      </c>
      <c r="I973" s="4" t="s">
        <v>3386</v>
      </c>
      <c r="J973" s="1">
        <f>((((bot_orders[[#This Row],[cTime]]/ 1000)+3*3600) / 86400) + DATE(1970,1,1))</f>
        <v>45760.894758113427</v>
      </c>
      <c r="K973" s="4" t="s">
        <v>3387</v>
      </c>
      <c r="L973" s="1">
        <f>((((bot_orders[[#This Row],[uTime]]/ 1000)+3*3600) / 86400) + DATE(1970,1,1))</f>
        <v>45760.903475567131</v>
      </c>
      <c r="M973" t="s">
        <v>34</v>
      </c>
      <c r="N973" t="s">
        <v>28</v>
      </c>
      <c r="O973" t="s">
        <v>35</v>
      </c>
      <c r="P973">
        <v>3.6139999999999999</v>
      </c>
      <c r="Q973" t="s">
        <v>36</v>
      </c>
      <c r="R973" t="s">
        <v>55</v>
      </c>
      <c r="S973">
        <v>0.52749999999999997</v>
      </c>
      <c r="T973">
        <v>0.52749999999999997</v>
      </c>
      <c r="U973">
        <v>3.6139999999999999</v>
      </c>
      <c r="V973">
        <v>-2.8912E-3</v>
      </c>
      <c r="W973" t="s">
        <v>39</v>
      </c>
      <c r="X973" s="4">
        <f>IF(bot_orders[[#This Row],[side]]="sell", bot_orders[[#This Row],[accFillSz]]*bot_orders[[#This Row],[avgPx]] + bot_orders[[#This Row],[fee]], -bot_orders[[#This Row],[accFillSz]]*bot_orders[[#This Row],[avgPx]])</f>
        <v>-1.9063849999999998</v>
      </c>
      <c r="Y973" s="4">
        <f>IF(bot_orders[[#This Row],[side]]="buy", bot_orders[[#This Row],[accFillSz]] + bot_orders[[#This Row],[fee]], -bot_orders[[#This Row],[accFillSz]])</f>
        <v>3.6111087999999998</v>
      </c>
      <c r="Z973" s="4">
        <f>IF(bot_orders[[#This Row],[side]]="sell",bot_orders[[#This Row],[accFillSz]]*bot_orders[[#This Row],[avgPx]]+bot_orders[[#This Row],[fee]], 0)</f>
        <v>0</v>
      </c>
      <c r="AA973" s="4">
        <f>IF(bot_orders[[#This Row],[side]]="sell",-bot_orders[[#This Row],[accFillSz]],bot_orders[[#This Row],[accFillSz]]+bot_orders[[#This Row],[fee]])</f>
        <v>3.6111087999999998</v>
      </c>
      <c r="AB973">
        <v>0</v>
      </c>
      <c r="AC973" t="s">
        <v>38</v>
      </c>
      <c r="AD973">
        <v>0</v>
      </c>
      <c r="AE973" t="s">
        <v>40</v>
      </c>
      <c r="AF973" t="s">
        <v>41</v>
      </c>
      <c r="AG973" t="s">
        <v>42</v>
      </c>
      <c r="AH973" t="s">
        <v>28</v>
      </c>
      <c r="AI973">
        <v>3.6111087999999998</v>
      </c>
      <c r="AJ973">
        <v>-1.906385</v>
      </c>
    </row>
    <row r="974" spans="1:36" x14ac:dyDescent="0.3">
      <c r="A974">
        <v>971</v>
      </c>
      <c r="B974" t="s">
        <v>307</v>
      </c>
      <c r="C974" t="s">
        <v>28</v>
      </c>
      <c r="D974" t="s">
        <v>29</v>
      </c>
      <c r="E974" t="s">
        <v>30</v>
      </c>
      <c r="F974" t="s">
        <v>31</v>
      </c>
      <c r="G974" t="s">
        <v>3369</v>
      </c>
      <c r="H974" t="s">
        <v>3388</v>
      </c>
      <c r="I974" s="4" t="s">
        <v>3389</v>
      </c>
      <c r="J974" s="1">
        <f>((((bot_orders[[#This Row],[cTime]]/ 1000)+3*3600) / 86400) + DATE(1970,1,1))</f>
        <v>45760.919539016206</v>
      </c>
      <c r="K974" s="4" t="s">
        <v>3390</v>
      </c>
      <c r="L974" s="1">
        <f>((((bot_orders[[#This Row],[uTime]]/ 1000)+3*3600) / 86400) + DATE(1970,1,1))</f>
        <v>45760.935027812506</v>
      </c>
      <c r="M974" t="s">
        <v>34</v>
      </c>
      <c r="N974" t="s">
        <v>28</v>
      </c>
      <c r="O974" t="s">
        <v>35</v>
      </c>
      <c r="P974">
        <v>3.6110000000000002</v>
      </c>
      <c r="Q974" t="s">
        <v>36</v>
      </c>
      <c r="R974" t="s">
        <v>37</v>
      </c>
      <c r="S974">
        <v>0.52249999999999996</v>
      </c>
      <c r="T974">
        <v>0.52249999999999996</v>
      </c>
      <c r="U974">
        <v>3.6110000000000002</v>
      </c>
      <c r="V974">
        <v>-1.5093979999999999E-3</v>
      </c>
      <c r="W974" t="s">
        <v>38</v>
      </c>
      <c r="X974" s="4">
        <f>IF(bot_orders[[#This Row],[side]]="sell", bot_orders[[#This Row],[accFillSz]]*bot_orders[[#This Row],[avgPx]] + bot_orders[[#This Row],[fee]], -bot_orders[[#This Row],[accFillSz]]*bot_orders[[#This Row],[avgPx]])</f>
        <v>1.885238102</v>
      </c>
      <c r="Y974" s="4">
        <f>IF(bot_orders[[#This Row],[side]]="buy", bot_orders[[#This Row],[accFillSz]] + bot_orders[[#This Row],[fee]], -bot_orders[[#This Row],[accFillSz]])</f>
        <v>-3.6110000000000002</v>
      </c>
      <c r="Z974" s="4">
        <f>IF(bot_orders[[#This Row],[side]]="sell",bot_orders[[#This Row],[accFillSz]]*bot_orders[[#This Row],[avgPx]]+bot_orders[[#This Row],[fee]], 0)</f>
        <v>1.885238102</v>
      </c>
      <c r="AA974" s="4">
        <f>IF(bot_orders[[#This Row],[side]]="sell",-bot_orders[[#This Row],[accFillSz]],bot_orders[[#This Row],[accFillSz]]+bot_orders[[#This Row],[fee]])</f>
        <v>-3.6110000000000002</v>
      </c>
      <c r="AB974">
        <v>0</v>
      </c>
      <c r="AC974" t="s">
        <v>39</v>
      </c>
      <c r="AD974">
        <v>0</v>
      </c>
      <c r="AE974" t="s">
        <v>40</v>
      </c>
      <c r="AF974" t="s">
        <v>41</v>
      </c>
      <c r="AG974" t="s">
        <v>42</v>
      </c>
      <c r="AH974" t="s">
        <v>28</v>
      </c>
      <c r="AI974">
        <v>-3.6110000000000002</v>
      </c>
      <c r="AJ974">
        <v>1.8852381</v>
      </c>
    </row>
    <row r="975" spans="1:36" x14ac:dyDescent="0.3">
      <c r="A975">
        <v>972</v>
      </c>
      <c r="B975" t="s">
        <v>307</v>
      </c>
      <c r="C975" t="s">
        <v>28</v>
      </c>
      <c r="D975" t="s">
        <v>29</v>
      </c>
      <c r="E975" t="s">
        <v>30</v>
      </c>
      <c r="F975" t="s">
        <v>31</v>
      </c>
      <c r="G975" t="s">
        <v>3391</v>
      </c>
      <c r="H975" t="s">
        <v>3392</v>
      </c>
      <c r="I975" s="4" t="s">
        <v>3393</v>
      </c>
      <c r="J975" s="1">
        <f>((((bot_orders[[#This Row],[cTime]]/ 1000)+3*3600) / 86400) + DATE(1970,1,1))</f>
        <v>45760.935027835643</v>
      </c>
      <c r="K975" s="4" t="s">
        <v>3394</v>
      </c>
      <c r="L975" s="1">
        <f>((((bot_orders[[#This Row],[uTime]]/ 1000)+3*3600) / 86400) + DATE(1970,1,1))</f>
        <v>45760.93832587963</v>
      </c>
      <c r="M975" t="s">
        <v>34</v>
      </c>
      <c r="N975" t="s">
        <v>28</v>
      </c>
      <c r="O975" t="s">
        <v>35</v>
      </c>
      <c r="P975">
        <v>3.6139999999999999</v>
      </c>
      <c r="Q975" t="s">
        <v>36</v>
      </c>
      <c r="R975" t="s">
        <v>55</v>
      </c>
      <c r="S975">
        <v>0.52</v>
      </c>
      <c r="T975">
        <v>0.52</v>
      </c>
      <c r="U975">
        <v>3.6139999999999999</v>
      </c>
      <c r="V975">
        <v>-2.8912E-3</v>
      </c>
      <c r="W975" t="s">
        <v>39</v>
      </c>
      <c r="X975" s="4">
        <f>IF(bot_orders[[#This Row],[side]]="sell", bot_orders[[#This Row],[accFillSz]]*bot_orders[[#This Row],[avgPx]] + bot_orders[[#This Row],[fee]], -bot_orders[[#This Row],[accFillSz]]*bot_orders[[#This Row],[avgPx]])</f>
        <v>-1.8792800000000001</v>
      </c>
      <c r="Y975" s="4">
        <f>IF(bot_orders[[#This Row],[side]]="buy", bot_orders[[#This Row],[accFillSz]] + bot_orders[[#This Row],[fee]], -bot_orders[[#This Row],[accFillSz]])</f>
        <v>3.6111087999999998</v>
      </c>
      <c r="Z975" s="4">
        <f>IF(bot_orders[[#This Row],[side]]="sell",bot_orders[[#This Row],[accFillSz]]*bot_orders[[#This Row],[avgPx]]+bot_orders[[#This Row],[fee]], 0)</f>
        <v>0</v>
      </c>
      <c r="AA975" s="4">
        <f>IF(bot_orders[[#This Row],[side]]="sell",-bot_orders[[#This Row],[accFillSz]],bot_orders[[#This Row],[accFillSz]]+bot_orders[[#This Row],[fee]])</f>
        <v>3.6111087999999998</v>
      </c>
      <c r="AB975">
        <v>0</v>
      </c>
      <c r="AC975" t="s">
        <v>38</v>
      </c>
      <c r="AD975">
        <v>0</v>
      </c>
      <c r="AE975" t="s">
        <v>40</v>
      </c>
      <c r="AF975" t="s">
        <v>41</v>
      </c>
      <c r="AG975" t="s">
        <v>42</v>
      </c>
      <c r="AH975" t="s">
        <v>28</v>
      </c>
      <c r="AI975">
        <v>3.6111087999999998</v>
      </c>
      <c r="AJ975">
        <v>-1.8792800000000001</v>
      </c>
    </row>
    <row r="976" spans="1:36" x14ac:dyDescent="0.3">
      <c r="A976">
        <v>973</v>
      </c>
      <c r="B976" t="s">
        <v>307</v>
      </c>
      <c r="C976" t="s">
        <v>28</v>
      </c>
      <c r="D976" t="s">
        <v>29</v>
      </c>
      <c r="E976" t="s">
        <v>30</v>
      </c>
      <c r="F976" t="s">
        <v>31</v>
      </c>
      <c r="G976" t="s">
        <v>3357</v>
      </c>
      <c r="H976" t="s">
        <v>3395</v>
      </c>
      <c r="I976" s="4" t="s">
        <v>3396</v>
      </c>
      <c r="J976" s="1">
        <f>((((bot_orders[[#This Row],[cTime]]/ 1000)+3*3600) / 86400) + DATE(1970,1,1))</f>
        <v>45760.944199965277</v>
      </c>
      <c r="K976" s="4" t="s">
        <v>3397</v>
      </c>
      <c r="L976" s="1">
        <f>((((bot_orders[[#This Row],[uTime]]/ 1000)+3*3600) / 86400) + DATE(1970,1,1))</f>
        <v>45760.949678425925</v>
      </c>
      <c r="M976" t="s">
        <v>34</v>
      </c>
      <c r="N976" t="s">
        <v>28</v>
      </c>
      <c r="O976" t="s">
        <v>35</v>
      </c>
      <c r="P976">
        <v>3.6110000000000002</v>
      </c>
      <c r="Q976" t="s">
        <v>36</v>
      </c>
      <c r="R976" t="s">
        <v>37</v>
      </c>
      <c r="S976">
        <v>0.51249999999999996</v>
      </c>
      <c r="T976">
        <v>0.51249999999999996</v>
      </c>
      <c r="U976">
        <v>3.6110000000000002</v>
      </c>
      <c r="V976">
        <v>-1.48051E-3</v>
      </c>
      <c r="W976" t="s">
        <v>38</v>
      </c>
      <c r="X976" s="4">
        <f>IF(bot_orders[[#This Row],[side]]="sell", bot_orders[[#This Row],[accFillSz]]*bot_orders[[#This Row],[avgPx]] + bot_orders[[#This Row],[fee]], -bot_orders[[#This Row],[accFillSz]]*bot_orders[[#This Row],[avgPx]])</f>
        <v>1.84915699</v>
      </c>
      <c r="Y976" s="4">
        <f>IF(bot_orders[[#This Row],[side]]="buy", bot_orders[[#This Row],[accFillSz]] + bot_orders[[#This Row],[fee]], -bot_orders[[#This Row],[accFillSz]])</f>
        <v>-3.6110000000000002</v>
      </c>
      <c r="Z976" s="4">
        <f>IF(bot_orders[[#This Row],[side]]="sell",bot_orders[[#This Row],[accFillSz]]*bot_orders[[#This Row],[avgPx]]+bot_orders[[#This Row],[fee]], 0)</f>
        <v>1.84915699</v>
      </c>
      <c r="AA976" s="4">
        <f>IF(bot_orders[[#This Row],[side]]="sell",-bot_orders[[#This Row],[accFillSz]],bot_orders[[#This Row],[accFillSz]]+bot_orders[[#This Row],[fee]])</f>
        <v>-3.6110000000000002</v>
      </c>
      <c r="AB976">
        <v>0</v>
      </c>
      <c r="AC976" t="s">
        <v>39</v>
      </c>
      <c r="AD976">
        <v>0</v>
      </c>
      <c r="AE976" t="s">
        <v>40</v>
      </c>
      <c r="AF976" t="s">
        <v>41</v>
      </c>
      <c r="AG976" t="s">
        <v>42</v>
      </c>
      <c r="AH976" t="s">
        <v>28</v>
      </c>
      <c r="AI976">
        <v>-3.6110000000000002</v>
      </c>
      <c r="AJ976">
        <v>1.84915699</v>
      </c>
    </row>
    <row r="977" spans="1:36" x14ac:dyDescent="0.3">
      <c r="A977">
        <v>974</v>
      </c>
      <c r="B977" t="s">
        <v>307</v>
      </c>
      <c r="C977" t="s">
        <v>28</v>
      </c>
      <c r="D977" t="s">
        <v>29</v>
      </c>
      <c r="E977" t="s">
        <v>30</v>
      </c>
      <c r="F977" t="s">
        <v>31</v>
      </c>
      <c r="G977" t="s">
        <v>3398</v>
      </c>
      <c r="H977" t="s">
        <v>3399</v>
      </c>
      <c r="I977" s="4" t="s">
        <v>3400</v>
      </c>
      <c r="J977" s="1">
        <f>((((bot_orders[[#This Row],[cTime]]/ 1000)+3*3600) / 86400) + DATE(1970,1,1))</f>
        <v>45760.949678449077</v>
      </c>
      <c r="K977" s="4" t="s">
        <v>3401</v>
      </c>
      <c r="L977" s="1">
        <f>((((bot_orders[[#This Row],[uTime]]/ 1000)+3*3600) / 86400) + DATE(1970,1,1))</f>
        <v>45760.950851481481</v>
      </c>
      <c r="M977" t="s">
        <v>34</v>
      </c>
      <c r="N977" t="s">
        <v>28</v>
      </c>
      <c r="O977" t="s">
        <v>35</v>
      </c>
      <c r="P977">
        <v>3.6139999999999999</v>
      </c>
      <c r="Q977" t="s">
        <v>36</v>
      </c>
      <c r="R977" t="s">
        <v>55</v>
      </c>
      <c r="S977">
        <v>0.51</v>
      </c>
      <c r="T977">
        <v>0.51</v>
      </c>
      <c r="U977">
        <v>3.6139999999999999</v>
      </c>
      <c r="V977">
        <v>-2.8912E-3</v>
      </c>
      <c r="W977" t="s">
        <v>39</v>
      </c>
      <c r="X977" s="4">
        <f>IF(bot_orders[[#This Row],[side]]="sell", bot_orders[[#This Row],[accFillSz]]*bot_orders[[#This Row],[avgPx]] + bot_orders[[#This Row],[fee]], -bot_orders[[#This Row],[accFillSz]]*bot_orders[[#This Row],[avgPx]])</f>
        <v>-1.84314</v>
      </c>
      <c r="Y977" s="4">
        <f>IF(bot_orders[[#This Row],[side]]="buy", bot_orders[[#This Row],[accFillSz]] + bot_orders[[#This Row],[fee]], -bot_orders[[#This Row],[accFillSz]])</f>
        <v>3.6111087999999998</v>
      </c>
      <c r="Z977" s="4">
        <f>IF(bot_orders[[#This Row],[side]]="sell",bot_orders[[#This Row],[accFillSz]]*bot_orders[[#This Row],[avgPx]]+bot_orders[[#This Row],[fee]], 0)</f>
        <v>0</v>
      </c>
      <c r="AA977" s="4">
        <f>IF(bot_orders[[#This Row],[side]]="sell",-bot_orders[[#This Row],[accFillSz]],bot_orders[[#This Row],[accFillSz]]+bot_orders[[#This Row],[fee]])</f>
        <v>3.6111087999999998</v>
      </c>
      <c r="AB977">
        <v>0</v>
      </c>
      <c r="AC977" t="s">
        <v>38</v>
      </c>
      <c r="AD977">
        <v>0</v>
      </c>
      <c r="AE977" t="s">
        <v>40</v>
      </c>
      <c r="AF977" t="s">
        <v>41</v>
      </c>
      <c r="AG977" t="s">
        <v>42</v>
      </c>
      <c r="AH977" t="s">
        <v>28</v>
      </c>
      <c r="AI977">
        <v>3.6111087999999998</v>
      </c>
      <c r="AJ977">
        <v>-1.84314</v>
      </c>
    </row>
    <row r="978" spans="1:36" x14ac:dyDescent="0.3">
      <c r="A978">
        <v>975</v>
      </c>
      <c r="B978" t="s">
        <v>307</v>
      </c>
      <c r="C978" t="s">
        <v>28</v>
      </c>
      <c r="D978" t="s">
        <v>29</v>
      </c>
      <c r="E978" t="s">
        <v>30</v>
      </c>
      <c r="F978" t="s">
        <v>31</v>
      </c>
      <c r="G978" t="s">
        <v>3398</v>
      </c>
      <c r="H978" t="s">
        <v>3402</v>
      </c>
      <c r="I978" s="4" t="s">
        <v>3403</v>
      </c>
      <c r="J978" s="1">
        <f>((((bot_orders[[#This Row],[cTime]]/ 1000)+3*3600) / 86400) + DATE(1970,1,1))</f>
        <v>45760.950851493057</v>
      </c>
      <c r="K978" s="4" t="s">
        <v>3404</v>
      </c>
      <c r="L978" s="1">
        <f>((((bot_orders[[#This Row],[uTime]]/ 1000)+3*3600) / 86400) + DATE(1970,1,1))</f>
        <v>45760.952056099537</v>
      </c>
      <c r="M978" t="s">
        <v>34</v>
      </c>
      <c r="N978" t="s">
        <v>28</v>
      </c>
      <c r="O978" t="s">
        <v>35</v>
      </c>
      <c r="P978">
        <v>3.6110000000000002</v>
      </c>
      <c r="Q978" t="s">
        <v>36</v>
      </c>
      <c r="R978" t="s">
        <v>37</v>
      </c>
      <c r="S978">
        <v>0.51249999999999996</v>
      </c>
      <c r="T978">
        <v>0.51249999999999996</v>
      </c>
      <c r="U978">
        <v>3.6110000000000002</v>
      </c>
      <c r="V978">
        <v>-1.48051E-3</v>
      </c>
      <c r="W978" t="s">
        <v>38</v>
      </c>
      <c r="X978" s="4">
        <f>IF(bot_orders[[#This Row],[side]]="sell", bot_orders[[#This Row],[accFillSz]]*bot_orders[[#This Row],[avgPx]] + bot_orders[[#This Row],[fee]], -bot_orders[[#This Row],[accFillSz]]*bot_orders[[#This Row],[avgPx]])</f>
        <v>1.84915699</v>
      </c>
      <c r="Y978" s="4">
        <f>IF(bot_orders[[#This Row],[side]]="buy", bot_orders[[#This Row],[accFillSz]] + bot_orders[[#This Row],[fee]], -bot_orders[[#This Row],[accFillSz]])</f>
        <v>-3.6110000000000002</v>
      </c>
      <c r="Z978" s="4">
        <f>IF(bot_orders[[#This Row],[side]]="sell",bot_orders[[#This Row],[accFillSz]]*bot_orders[[#This Row],[avgPx]]+bot_orders[[#This Row],[fee]], 0)</f>
        <v>1.84915699</v>
      </c>
      <c r="AA978" s="4">
        <f>IF(bot_orders[[#This Row],[side]]="sell",-bot_orders[[#This Row],[accFillSz]],bot_orders[[#This Row],[accFillSz]]+bot_orders[[#This Row],[fee]])</f>
        <v>-3.6110000000000002</v>
      </c>
      <c r="AB978">
        <v>0</v>
      </c>
      <c r="AC978" t="s">
        <v>39</v>
      </c>
      <c r="AD978">
        <v>0</v>
      </c>
      <c r="AE978" t="s">
        <v>40</v>
      </c>
      <c r="AF978" t="s">
        <v>41</v>
      </c>
      <c r="AG978" t="s">
        <v>42</v>
      </c>
      <c r="AH978" t="s">
        <v>28</v>
      </c>
      <c r="AI978">
        <v>-3.6110000000000002</v>
      </c>
      <c r="AJ978">
        <v>1.84915699</v>
      </c>
    </row>
    <row r="979" spans="1:36" x14ac:dyDescent="0.3">
      <c r="A979">
        <v>976</v>
      </c>
      <c r="B979" t="s">
        <v>307</v>
      </c>
      <c r="C979" t="s">
        <v>28</v>
      </c>
      <c r="D979" t="s">
        <v>29</v>
      </c>
      <c r="E979" t="s">
        <v>30</v>
      </c>
      <c r="F979" t="s">
        <v>31</v>
      </c>
      <c r="G979" t="s">
        <v>3405</v>
      </c>
      <c r="H979" t="s">
        <v>3406</v>
      </c>
      <c r="I979" s="4" t="s">
        <v>3407</v>
      </c>
      <c r="J979" s="1">
        <f>((((bot_orders[[#This Row],[cTime]]/ 1000)+3*3600) / 86400) + DATE(1970,1,1))</f>
        <v>45760.952056122682</v>
      </c>
      <c r="K979" s="4" t="s">
        <v>3408</v>
      </c>
      <c r="L979" s="1">
        <f>((((bot_orders[[#This Row],[uTime]]/ 1000)+3*3600) / 86400) + DATE(1970,1,1))</f>
        <v>45760.95280086805</v>
      </c>
      <c r="M979" t="s">
        <v>34</v>
      </c>
      <c r="N979" t="s">
        <v>28</v>
      </c>
      <c r="O979" t="s">
        <v>35</v>
      </c>
      <c r="P979">
        <v>3.6139999999999999</v>
      </c>
      <c r="Q979" t="s">
        <v>36</v>
      </c>
      <c r="R979" t="s">
        <v>55</v>
      </c>
      <c r="S979">
        <v>0.51</v>
      </c>
      <c r="T979">
        <v>0.51</v>
      </c>
      <c r="U979">
        <v>3.6139999999999999</v>
      </c>
      <c r="V979">
        <v>-2.8912E-3</v>
      </c>
      <c r="W979" t="s">
        <v>39</v>
      </c>
      <c r="X979" s="4">
        <f>IF(bot_orders[[#This Row],[side]]="sell", bot_orders[[#This Row],[accFillSz]]*bot_orders[[#This Row],[avgPx]] + bot_orders[[#This Row],[fee]], -bot_orders[[#This Row],[accFillSz]]*bot_orders[[#This Row],[avgPx]])</f>
        <v>-1.84314</v>
      </c>
      <c r="Y979" s="4">
        <f>IF(bot_orders[[#This Row],[side]]="buy", bot_orders[[#This Row],[accFillSz]] + bot_orders[[#This Row],[fee]], -bot_orders[[#This Row],[accFillSz]])</f>
        <v>3.6111087999999998</v>
      </c>
      <c r="Z979" s="4">
        <f>IF(bot_orders[[#This Row],[side]]="sell",bot_orders[[#This Row],[accFillSz]]*bot_orders[[#This Row],[avgPx]]+bot_orders[[#This Row],[fee]], 0)</f>
        <v>0</v>
      </c>
      <c r="AA979" s="4">
        <f>IF(bot_orders[[#This Row],[side]]="sell",-bot_orders[[#This Row],[accFillSz]],bot_orders[[#This Row],[accFillSz]]+bot_orders[[#This Row],[fee]])</f>
        <v>3.6111087999999998</v>
      </c>
      <c r="AB979">
        <v>0</v>
      </c>
      <c r="AC979" t="s">
        <v>38</v>
      </c>
      <c r="AD979">
        <v>0</v>
      </c>
      <c r="AE979" t="s">
        <v>40</v>
      </c>
      <c r="AF979" t="s">
        <v>41</v>
      </c>
      <c r="AG979" t="s">
        <v>42</v>
      </c>
      <c r="AH979" t="s">
        <v>28</v>
      </c>
      <c r="AI979">
        <v>3.6111087999999998</v>
      </c>
      <c r="AJ979">
        <v>-1.84314</v>
      </c>
    </row>
    <row r="980" spans="1:36" x14ac:dyDescent="0.3">
      <c r="A980">
        <v>977</v>
      </c>
      <c r="B980" t="s">
        <v>307</v>
      </c>
      <c r="C980" t="s">
        <v>28</v>
      </c>
      <c r="D980" t="s">
        <v>29</v>
      </c>
      <c r="E980" t="s">
        <v>30</v>
      </c>
      <c r="F980" t="s">
        <v>31</v>
      </c>
      <c r="G980" t="s">
        <v>3405</v>
      </c>
      <c r="H980" t="s">
        <v>3409</v>
      </c>
      <c r="I980" s="4" t="s">
        <v>3410</v>
      </c>
      <c r="J980" s="1">
        <f>((((bot_orders[[#This Row],[cTime]]/ 1000)+3*3600) / 86400) + DATE(1970,1,1))</f>
        <v>45760.952800891202</v>
      </c>
      <c r="K980" s="4" t="s">
        <v>3411</v>
      </c>
      <c r="L980" s="1">
        <f>((((bot_orders[[#This Row],[uTime]]/ 1000)+3*3600) / 86400) + DATE(1970,1,1))</f>
        <v>45760.961450856485</v>
      </c>
      <c r="M980" t="s">
        <v>34</v>
      </c>
      <c r="N980" t="s">
        <v>28</v>
      </c>
      <c r="O980" t="s">
        <v>35</v>
      </c>
      <c r="P980">
        <v>3.6110000000000002</v>
      </c>
      <c r="Q980" t="s">
        <v>36</v>
      </c>
      <c r="R980" t="s">
        <v>37</v>
      </c>
      <c r="S980">
        <v>0.51249999999999996</v>
      </c>
      <c r="T980">
        <v>0.51249999999999996</v>
      </c>
      <c r="U980">
        <v>3.6110000000000002</v>
      </c>
      <c r="V980">
        <v>-1.48051E-3</v>
      </c>
      <c r="W980" t="s">
        <v>38</v>
      </c>
      <c r="X980" s="4">
        <f>IF(bot_orders[[#This Row],[side]]="sell", bot_orders[[#This Row],[accFillSz]]*bot_orders[[#This Row],[avgPx]] + bot_orders[[#This Row],[fee]], -bot_orders[[#This Row],[accFillSz]]*bot_orders[[#This Row],[avgPx]])</f>
        <v>1.84915699</v>
      </c>
      <c r="Y980" s="4">
        <f>IF(bot_orders[[#This Row],[side]]="buy", bot_orders[[#This Row],[accFillSz]] + bot_orders[[#This Row],[fee]], -bot_orders[[#This Row],[accFillSz]])</f>
        <v>-3.6110000000000002</v>
      </c>
      <c r="Z980" s="4">
        <f>IF(bot_orders[[#This Row],[side]]="sell",bot_orders[[#This Row],[accFillSz]]*bot_orders[[#This Row],[avgPx]]+bot_orders[[#This Row],[fee]], 0)</f>
        <v>1.84915699</v>
      </c>
      <c r="AA980" s="4">
        <f>IF(bot_orders[[#This Row],[side]]="sell",-bot_orders[[#This Row],[accFillSz]],bot_orders[[#This Row],[accFillSz]]+bot_orders[[#This Row],[fee]])</f>
        <v>-3.6110000000000002</v>
      </c>
      <c r="AB980">
        <v>0</v>
      </c>
      <c r="AC980" t="s">
        <v>39</v>
      </c>
      <c r="AD980">
        <v>0</v>
      </c>
      <c r="AE980" t="s">
        <v>40</v>
      </c>
      <c r="AF980" t="s">
        <v>41</v>
      </c>
      <c r="AG980" t="s">
        <v>42</v>
      </c>
      <c r="AH980" t="s">
        <v>28</v>
      </c>
      <c r="AI980">
        <v>-3.6110000000000002</v>
      </c>
      <c r="AJ980">
        <v>1.84915699</v>
      </c>
    </row>
    <row r="981" spans="1:36" x14ac:dyDescent="0.3">
      <c r="A981">
        <v>978</v>
      </c>
      <c r="B981" t="s">
        <v>307</v>
      </c>
      <c r="C981" t="s">
        <v>28</v>
      </c>
      <c r="D981" t="s">
        <v>29</v>
      </c>
      <c r="E981" t="s">
        <v>30</v>
      </c>
      <c r="F981" t="s">
        <v>31</v>
      </c>
      <c r="G981" t="s">
        <v>3412</v>
      </c>
      <c r="H981" t="s">
        <v>3413</v>
      </c>
      <c r="I981" s="4" t="s">
        <v>3414</v>
      </c>
      <c r="J981" s="1">
        <f>((((bot_orders[[#This Row],[cTime]]/ 1000)+3*3600) / 86400) + DATE(1970,1,1))</f>
        <v>45760.961450879629</v>
      </c>
      <c r="K981" s="4" t="s">
        <v>3415</v>
      </c>
      <c r="L981" s="1">
        <f>((((bot_orders[[#This Row],[uTime]]/ 1000)+3*3600) / 86400) + DATE(1970,1,1))</f>
        <v>45760.964386608801</v>
      </c>
      <c r="M981" t="s">
        <v>34</v>
      </c>
      <c r="N981" t="s">
        <v>28</v>
      </c>
      <c r="O981" t="s">
        <v>35</v>
      </c>
      <c r="P981">
        <v>3.6139999999999999</v>
      </c>
      <c r="Q981" t="s">
        <v>36</v>
      </c>
      <c r="R981" t="s">
        <v>55</v>
      </c>
      <c r="S981">
        <v>0.51</v>
      </c>
      <c r="T981">
        <v>0.51</v>
      </c>
      <c r="U981">
        <v>3.6139999999999999</v>
      </c>
      <c r="V981">
        <v>-2.8912E-3</v>
      </c>
      <c r="W981" t="s">
        <v>39</v>
      </c>
      <c r="X981" s="4">
        <f>IF(bot_orders[[#This Row],[side]]="sell", bot_orders[[#This Row],[accFillSz]]*bot_orders[[#This Row],[avgPx]] + bot_orders[[#This Row],[fee]], -bot_orders[[#This Row],[accFillSz]]*bot_orders[[#This Row],[avgPx]])</f>
        <v>-1.84314</v>
      </c>
      <c r="Y981" s="4">
        <f>IF(bot_orders[[#This Row],[side]]="buy", bot_orders[[#This Row],[accFillSz]] + bot_orders[[#This Row],[fee]], -bot_orders[[#This Row],[accFillSz]])</f>
        <v>3.6111087999999998</v>
      </c>
      <c r="Z981" s="4">
        <f>IF(bot_orders[[#This Row],[side]]="sell",bot_orders[[#This Row],[accFillSz]]*bot_orders[[#This Row],[avgPx]]+bot_orders[[#This Row],[fee]], 0)</f>
        <v>0</v>
      </c>
      <c r="AA981" s="4">
        <f>IF(bot_orders[[#This Row],[side]]="sell",-bot_orders[[#This Row],[accFillSz]],bot_orders[[#This Row],[accFillSz]]+bot_orders[[#This Row],[fee]])</f>
        <v>3.6111087999999998</v>
      </c>
      <c r="AB981">
        <v>0</v>
      </c>
      <c r="AC981" t="s">
        <v>38</v>
      </c>
      <c r="AD981">
        <v>0</v>
      </c>
      <c r="AE981" t="s">
        <v>40</v>
      </c>
      <c r="AF981" t="s">
        <v>41</v>
      </c>
      <c r="AG981" t="s">
        <v>42</v>
      </c>
      <c r="AH981" t="s">
        <v>28</v>
      </c>
      <c r="AI981">
        <v>3.6111087999999998</v>
      </c>
      <c r="AJ981">
        <v>-1.84314</v>
      </c>
    </row>
    <row r="982" spans="1:36" x14ac:dyDescent="0.3">
      <c r="A982">
        <v>979</v>
      </c>
      <c r="B982" t="s">
        <v>307</v>
      </c>
      <c r="C982" t="s">
        <v>28</v>
      </c>
      <c r="D982" t="s">
        <v>29</v>
      </c>
      <c r="E982" t="s">
        <v>30</v>
      </c>
      <c r="F982" t="s">
        <v>31</v>
      </c>
      <c r="G982" t="s">
        <v>3412</v>
      </c>
      <c r="H982" t="s">
        <v>3416</v>
      </c>
      <c r="I982" s="4" t="s">
        <v>3417</v>
      </c>
      <c r="J982" s="1">
        <f>((((bot_orders[[#This Row],[cTime]]/ 1000)+3*3600) / 86400) + DATE(1970,1,1))</f>
        <v>45760.964386631946</v>
      </c>
      <c r="K982" s="4" t="s">
        <v>3418</v>
      </c>
      <c r="L982" s="1">
        <f>((((bot_orders[[#This Row],[uTime]]/ 1000)+3*3600) / 86400) + DATE(1970,1,1))</f>
        <v>45760.965931180559</v>
      </c>
      <c r="M982" t="s">
        <v>34</v>
      </c>
      <c r="N982" t="s">
        <v>28</v>
      </c>
      <c r="O982" t="s">
        <v>35</v>
      </c>
      <c r="P982">
        <v>3.6110000000000002</v>
      </c>
      <c r="Q982" t="s">
        <v>36</v>
      </c>
      <c r="R982" t="s">
        <v>37</v>
      </c>
      <c r="S982">
        <v>0.51249999999999996</v>
      </c>
      <c r="T982">
        <v>0.51249999999999996</v>
      </c>
      <c r="U982">
        <v>3.6110000000000002</v>
      </c>
      <c r="V982">
        <v>-1.48051E-3</v>
      </c>
      <c r="W982" t="s">
        <v>38</v>
      </c>
      <c r="X982" s="4">
        <f>IF(bot_orders[[#This Row],[side]]="sell", bot_orders[[#This Row],[accFillSz]]*bot_orders[[#This Row],[avgPx]] + bot_orders[[#This Row],[fee]], -bot_orders[[#This Row],[accFillSz]]*bot_orders[[#This Row],[avgPx]])</f>
        <v>1.84915699</v>
      </c>
      <c r="Y982" s="4">
        <f>IF(bot_orders[[#This Row],[side]]="buy", bot_orders[[#This Row],[accFillSz]] + bot_orders[[#This Row],[fee]], -bot_orders[[#This Row],[accFillSz]])</f>
        <v>-3.6110000000000002</v>
      </c>
      <c r="Z982" s="4">
        <f>IF(bot_orders[[#This Row],[side]]="sell",bot_orders[[#This Row],[accFillSz]]*bot_orders[[#This Row],[avgPx]]+bot_orders[[#This Row],[fee]], 0)</f>
        <v>1.84915699</v>
      </c>
      <c r="AA982" s="4">
        <f>IF(bot_orders[[#This Row],[side]]="sell",-bot_orders[[#This Row],[accFillSz]],bot_orders[[#This Row],[accFillSz]]+bot_orders[[#This Row],[fee]])</f>
        <v>-3.6110000000000002</v>
      </c>
      <c r="AB982">
        <v>0</v>
      </c>
      <c r="AC982" t="s">
        <v>39</v>
      </c>
      <c r="AD982">
        <v>0</v>
      </c>
      <c r="AE982" t="s">
        <v>40</v>
      </c>
      <c r="AF982" t="s">
        <v>41</v>
      </c>
      <c r="AG982" t="s">
        <v>42</v>
      </c>
      <c r="AH982" t="s">
        <v>28</v>
      </c>
      <c r="AI982">
        <v>-3.6110000000000002</v>
      </c>
      <c r="AJ982">
        <v>1.84915699</v>
      </c>
    </row>
    <row r="983" spans="1:36" x14ac:dyDescent="0.3">
      <c r="A983">
        <v>980</v>
      </c>
      <c r="B983" t="s">
        <v>307</v>
      </c>
      <c r="C983" t="s">
        <v>28</v>
      </c>
      <c r="D983" t="s">
        <v>29</v>
      </c>
      <c r="E983" t="s">
        <v>30</v>
      </c>
      <c r="F983" t="s">
        <v>31</v>
      </c>
      <c r="G983" t="s">
        <v>3419</v>
      </c>
      <c r="H983" t="s">
        <v>3420</v>
      </c>
      <c r="I983" s="4" t="s">
        <v>3421</v>
      </c>
      <c r="J983" s="1">
        <f>((((bot_orders[[#This Row],[cTime]]/ 1000)+3*3600) / 86400) + DATE(1970,1,1))</f>
        <v>45760.968121122685</v>
      </c>
      <c r="K983" s="4" t="s">
        <v>3422</v>
      </c>
      <c r="L983" s="1">
        <f>((((bot_orders[[#This Row],[uTime]]/ 1000)+3*3600) / 86400) + DATE(1970,1,1))</f>
        <v>45760.968121168982</v>
      </c>
      <c r="M983" t="s">
        <v>34</v>
      </c>
      <c r="N983" t="s">
        <v>28</v>
      </c>
      <c r="O983" t="s">
        <v>35</v>
      </c>
      <c r="P983">
        <v>3.64</v>
      </c>
      <c r="Q983" t="s">
        <v>36</v>
      </c>
      <c r="R983" t="s">
        <v>37</v>
      </c>
      <c r="S983">
        <v>0.51249999999999996</v>
      </c>
      <c r="T983">
        <v>0.51380000000000003</v>
      </c>
      <c r="U983">
        <v>3.64</v>
      </c>
      <c r="V983">
        <v>-1.8702320000000001E-3</v>
      </c>
      <c r="W983" t="s">
        <v>38</v>
      </c>
      <c r="X983" s="4">
        <f>IF(bot_orders[[#This Row],[side]]="sell", bot_orders[[#This Row],[accFillSz]]*bot_orders[[#This Row],[avgPx]] + bot_orders[[#This Row],[fee]], -bot_orders[[#This Row],[accFillSz]]*bot_orders[[#This Row],[avgPx]])</f>
        <v>1.8683617680000002</v>
      </c>
      <c r="Y983" s="4">
        <f>IF(bot_orders[[#This Row],[side]]="buy", bot_orders[[#This Row],[accFillSz]] + bot_orders[[#This Row],[fee]], -bot_orders[[#This Row],[accFillSz]])</f>
        <v>-3.64</v>
      </c>
      <c r="Z983" s="4">
        <f>IF(bot_orders[[#This Row],[side]]="sell",bot_orders[[#This Row],[accFillSz]]*bot_orders[[#This Row],[avgPx]]+bot_orders[[#This Row],[fee]], 0)</f>
        <v>1.8683617680000002</v>
      </c>
      <c r="AA983" s="4">
        <f>IF(bot_orders[[#This Row],[side]]="sell",-bot_orders[[#This Row],[accFillSz]],bot_orders[[#This Row],[accFillSz]]+bot_orders[[#This Row],[fee]])</f>
        <v>-3.64</v>
      </c>
      <c r="AB983">
        <v>0</v>
      </c>
      <c r="AC983" t="s">
        <v>39</v>
      </c>
      <c r="AD983">
        <v>0</v>
      </c>
      <c r="AE983" t="s">
        <v>40</v>
      </c>
      <c r="AF983" t="s">
        <v>41</v>
      </c>
      <c r="AG983" t="s">
        <v>42</v>
      </c>
      <c r="AH983" t="s">
        <v>28</v>
      </c>
      <c r="AI983">
        <v>-3.64</v>
      </c>
      <c r="AJ983">
        <v>1.8683617699999999</v>
      </c>
    </row>
    <row r="984" spans="1:36" x14ac:dyDescent="0.3">
      <c r="A984">
        <v>981</v>
      </c>
      <c r="B984" t="s">
        <v>307</v>
      </c>
      <c r="C984" t="s">
        <v>28</v>
      </c>
      <c r="D984" t="s">
        <v>29</v>
      </c>
      <c r="E984" t="s">
        <v>30</v>
      </c>
      <c r="F984" t="s">
        <v>31</v>
      </c>
      <c r="G984" t="s">
        <v>3423</v>
      </c>
      <c r="H984" t="s">
        <v>3424</v>
      </c>
      <c r="I984" s="4" t="s">
        <v>3421</v>
      </c>
      <c r="J984" s="1">
        <f>((((bot_orders[[#This Row],[cTime]]/ 1000)+3*3600) / 86400) + DATE(1970,1,1))</f>
        <v>45760.968121122685</v>
      </c>
      <c r="K984" s="4" t="s">
        <v>3422</v>
      </c>
      <c r="L984" s="1">
        <f>((((bot_orders[[#This Row],[uTime]]/ 1000)+3*3600) / 86400) + DATE(1970,1,1))</f>
        <v>45760.968121168982</v>
      </c>
      <c r="M984" t="s">
        <v>34</v>
      </c>
      <c r="N984" t="s">
        <v>28</v>
      </c>
      <c r="O984" t="s">
        <v>35</v>
      </c>
      <c r="P984">
        <v>3.64</v>
      </c>
      <c r="Q984" t="s">
        <v>36</v>
      </c>
      <c r="R984" t="s">
        <v>37</v>
      </c>
      <c r="S984">
        <v>0.51</v>
      </c>
      <c r="T984">
        <v>0.51380000000000003</v>
      </c>
      <c r="U984">
        <v>3.64</v>
      </c>
      <c r="V984">
        <v>-1.8702320000000001E-3</v>
      </c>
      <c r="W984" t="s">
        <v>38</v>
      </c>
      <c r="X984" s="4">
        <f>IF(bot_orders[[#This Row],[side]]="sell", bot_orders[[#This Row],[accFillSz]]*bot_orders[[#This Row],[avgPx]] + bot_orders[[#This Row],[fee]], -bot_orders[[#This Row],[accFillSz]]*bot_orders[[#This Row],[avgPx]])</f>
        <v>1.8683617680000002</v>
      </c>
      <c r="Y984" s="4">
        <f>IF(bot_orders[[#This Row],[side]]="buy", bot_orders[[#This Row],[accFillSz]] + bot_orders[[#This Row],[fee]], -bot_orders[[#This Row],[accFillSz]])</f>
        <v>-3.64</v>
      </c>
      <c r="Z984" s="4">
        <f>IF(bot_orders[[#This Row],[side]]="sell",bot_orders[[#This Row],[accFillSz]]*bot_orders[[#This Row],[avgPx]]+bot_orders[[#This Row],[fee]], 0)</f>
        <v>1.8683617680000002</v>
      </c>
      <c r="AA984" s="4">
        <f>IF(bot_orders[[#This Row],[side]]="sell",-bot_orders[[#This Row],[accFillSz]],bot_orders[[#This Row],[accFillSz]]+bot_orders[[#This Row],[fee]])</f>
        <v>-3.64</v>
      </c>
      <c r="AB984">
        <v>0</v>
      </c>
      <c r="AC984" t="s">
        <v>39</v>
      </c>
      <c r="AD984">
        <v>0</v>
      </c>
      <c r="AE984" t="s">
        <v>40</v>
      </c>
      <c r="AF984" t="s">
        <v>41</v>
      </c>
      <c r="AG984" t="s">
        <v>42</v>
      </c>
      <c r="AH984" t="s">
        <v>28</v>
      </c>
      <c r="AI984">
        <v>-3.64</v>
      </c>
      <c r="AJ984">
        <v>1.8683617699999999</v>
      </c>
    </row>
    <row r="985" spans="1:36" x14ac:dyDescent="0.3">
      <c r="A985">
        <v>982</v>
      </c>
      <c r="B985" t="s">
        <v>307</v>
      </c>
      <c r="C985" t="s">
        <v>28</v>
      </c>
      <c r="D985" t="s">
        <v>29</v>
      </c>
      <c r="E985" t="s">
        <v>30</v>
      </c>
      <c r="F985" t="s">
        <v>31</v>
      </c>
      <c r="G985" t="s">
        <v>3425</v>
      </c>
      <c r="H985" t="s">
        <v>3426</v>
      </c>
      <c r="I985" s="4" t="s">
        <v>3421</v>
      </c>
      <c r="J985" s="1">
        <f>((((bot_orders[[#This Row],[cTime]]/ 1000)+3*3600) / 86400) + DATE(1970,1,1))</f>
        <v>45760.968121122685</v>
      </c>
      <c r="K985" s="4" t="s">
        <v>3422</v>
      </c>
      <c r="L985" s="1">
        <f>((((bot_orders[[#This Row],[uTime]]/ 1000)+3*3600) / 86400) + DATE(1970,1,1))</f>
        <v>45760.968121168982</v>
      </c>
      <c r="M985" t="s">
        <v>34</v>
      </c>
      <c r="N985" t="s">
        <v>28</v>
      </c>
      <c r="O985" t="s">
        <v>35</v>
      </c>
      <c r="P985">
        <v>3.64</v>
      </c>
      <c r="Q985" t="s">
        <v>36</v>
      </c>
      <c r="R985" t="s">
        <v>37</v>
      </c>
      <c r="S985">
        <v>0.50749999999999995</v>
      </c>
      <c r="T985">
        <v>0.51380000000000003</v>
      </c>
      <c r="U985">
        <v>3.64</v>
      </c>
      <c r="V985">
        <v>-1.8702320000000001E-3</v>
      </c>
      <c r="W985" t="s">
        <v>38</v>
      </c>
      <c r="X985" s="4">
        <f>IF(bot_orders[[#This Row],[side]]="sell", bot_orders[[#This Row],[accFillSz]]*bot_orders[[#This Row],[avgPx]] + bot_orders[[#This Row],[fee]], -bot_orders[[#This Row],[accFillSz]]*bot_orders[[#This Row],[avgPx]])</f>
        <v>1.8683617680000002</v>
      </c>
      <c r="Y985" s="4">
        <f>IF(bot_orders[[#This Row],[side]]="buy", bot_orders[[#This Row],[accFillSz]] + bot_orders[[#This Row],[fee]], -bot_orders[[#This Row],[accFillSz]])</f>
        <v>-3.64</v>
      </c>
      <c r="Z985" s="4">
        <f>IF(bot_orders[[#This Row],[side]]="sell",bot_orders[[#This Row],[accFillSz]]*bot_orders[[#This Row],[avgPx]]+bot_orders[[#This Row],[fee]], 0)</f>
        <v>1.8683617680000002</v>
      </c>
      <c r="AA985" s="4">
        <f>IF(bot_orders[[#This Row],[side]]="sell",-bot_orders[[#This Row],[accFillSz]],bot_orders[[#This Row],[accFillSz]]+bot_orders[[#This Row],[fee]])</f>
        <v>-3.64</v>
      </c>
      <c r="AB985">
        <v>0</v>
      </c>
      <c r="AC985" t="s">
        <v>39</v>
      </c>
      <c r="AD985">
        <v>0</v>
      </c>
      <c r="AE985" t="s">
        <v>40</v>
      </c>
      <c r="AF985" t="s">
        <v>41</v>
      </c>
      <c r="AG985" t="s">
        <v>42</v>
      </c>
      <c r="AH985" t="s">
        <v>28</v>
      </c>
      <c r="AI985">
        <v>-3.64</v>
      </c>
      <c r="AJ985">
        <v>1.8683617699999999</v>
      </c>
    </row>
    <row r="986" spans="1:36" x14ac:dyDescent="0.3">
      <c r="A986">
        <v>983</v>
      </c>
      <c r="B986" t="s">
        <v>307</v>
      </c>
      <c r="C986" t="s">
        <v>28</v>
      </c>
      <c r="D986" t="s">
        <v>29</v>
      </c>
      <c r="E986" t="s">
        <v>30</v>
      </c>
      <c r="F986" t="s">
        <v>31</v>
      </c>
      <c r="G986" t="s">
        <v>3427</v>
      </c>
      <c r="H986" t="s">
        <v>3428</v>
      </c>
      <c r="I986" s="4" t="s">
        <v>3421</v>
      </c>
      <c r="J986" s="1">
        <f>((((bot_orders[[#This Row],[cTime]]/ 1000)+3*3600) / 86400) + DATE(1970,1,1))</f>
        <v>45760.968121122685</v>
      </c>
      <c r="K986" s="4" t="s">
        <v>3422</v>
      </c>
      <c r="L986" s="1">
        <f>((((bot_orders[[#This Row],[uTime]]/ 1000)+3*3600) / 86400) + DATE(1970,1,1))</f>
        <v>45760.968121168982</v>
      </c>
      <c r="M986" t="s">
        <v>34</v>
      </c>
      <c r="N986" t="s">
        <v>28</v>
      </c>
      <c r="O986" t="s">
        <v>35</v>
      </c>
      <c r="P986">
        <v>3.3730000000000002</v>
      </c>
      <c r="Q986" t="s">
        <v>36</v>
      </c>
      <c r="R986" t="s">
        <v>37</v>
      </c>
      <c r="S986">
        <v>0.505</v>
      </c>
      <c r="T986">
        <v>0.51380000000000003</v>
      </c>
      <c r="U986">
        <v>3.3730000000000002</v>
      </c>
      <c r="V986">
        <v>-1.7330474000000001E-3</v>
      </c>
      <c r="W986" t="s">
        <v>38</v>
      </c>
      <c r="X986" s="4">
        <f>IF(bot_orders[[#This Row],[side]]="sell", bot_orders[[#This Row],[accFillSz]]*bot_orders[[#This Row],[avgPx]] + bot_orders[[#This Row],[fee]], -bot_orders[[#This Row],[accFillSz]]*bot_orders[[#This Row],[avgPx]])</f>
        <v>1.7313143526000003</v>
      </c>
      <c r="Y986" s="4">
        <f>IF(bot_orders[[#This Row],[side]]="buy", bot_orders[[#This Row],[accFillSz]] + bot_orders[[#This Row],[fee]], -bot_orders[[#This Row],[accFillSz]])</f>
        <v>-3.3730000000000002</v>
      </c>
      <c r="Z986" s="4">
        <f>IF(bot_orders[[#This Row],[side]]="sell",bot_orders[[#This Row],[accFillSz]]*bot_orders[[#This Row],[avgPx]]+bot_orders[[#This Row],[fee]], 0)</f>
        <v>1.7313143526000003</v>
      </c>
      <c r="AA986" s="4">
        <f>IF(bot_orders[[#This Row],[side]]="sell",-bot_orders[[#This Row],[accFillSz]],bot_orders[[#This Row],[accFillSz]]+bot_orders[[#This Row],[fee]])</f>
        <v>-3.3730000000000002</v>
      </c>
      <c r="AB986">
        <v>0</v>
      </c>
      <c r="AC986" t="s">
        <v>39</v>
      </c>
      <c r="AD986">
        <v>0</v>
      </c>
      <c r="AE986" t="s">
        <v>40</v>
      </c>
      <c r="AF986" t="s">
        <v>41</v>
      </c>
      <c r="AG986" t="s">
        <v>42</v>
      </c>
      <c r="AH986" t="s">
        <v>28</v>
      </c>
      <c r="AI986">
        <v>-3.3730000000000002</v>
      </c>
      <c r="AJ986">
        <v>1.7313143499999999</v>
      </c>
    </row>
    <row r="987" spans="1:36" x14ac:dyDescent="0.3">
      <c r="A987">
        <v>984</v>
      </c>
      <c r="B987" t="s">
        <v>307</v>
      </c>
      <c r="C987" t="s">
        <v>28</v>
      </c>
      <c r="D987" t="s">
        <v>29</v>
      </c>
      <c r="E987" t="s">
        <v>30</v>
      </c>
      <c r="F987" t="s">
        <v>31</v>
      </c>
      <c r="G987" t="s">
        <v>3429</v>
      </c>
      <c r="H987" t="s">
        <v>3430</v>
      </c>
      <c r="I987" s="4" t="s">
        <v>3431</v>
      </c>
      <c r="J987" s="1">
        <f>((((bot_orders[[#This Row],[cTime]]/ 1000)+3*3600) / 86400) + DATE(1970,1,1))</f>
        <v>45760.968943831016</v>
      </c>
      <c r="K987" s="4" t="s">
        <v>3432</v>
      </c>
      <c r="L987" s="1">
        <f>((((bot_orders[[#This Row],[uTime]]/ 1000)+3*3600) / 86400) + DATE(1970,1,1))</f>
        <v>45760.983010578704</v>
      </c>
      <c r="M987" t="s">
        <v>34</v>
      </c>
      <c r="N987" t="s">
        <v>28</v>
      </c>
      <c r="O987" t="s">
        <v>35</v>
      </c>
      <c r="P987">
        <v>3.629</v>
      </c>
      <c r="Q987" t="s">
        <v>36</v>
      </c>
      <c r="R987" t="s">
        <v>55</v>
      </c>
      <c r="S987">
        <v>0.505</v>
      </c>
      <c r="T987">
        <v>0.505</v>
      </c>
      <c r="U987">
        <v>3.629</v>
      </c>
      <c r="V987">
        <v>-2.9031999999999999E-3</v>
      </c>
      <c r="W987" t="s">
        <v>39</v>
      </c>
      <c r="X987" s="4">
        <f>IF(bot_orders[[#This Row],[side]]="sell", bot_orders[[#This Row],[accFillSz]]*bot_orders[[#This Row],[avgPx]] + bot_orders[[#This Row],[fee]], -bot_orders[[#This Row],[accFillSz]]*bot_orders[[#This Row],[avgPx]])</f>
        <v>-1.8326450000000001</v>
      </c>
      <c r="Y987" s="4">
        <f>IF(bot_orders[[#This Row],[side]]="buy", bot_orders[[#This Row],[accFillSz]] + bot_orders[[#This Row],[fee]], -bot_orders[[#This Row],[accFillSz]])</f>
        <v>3.6260968</v>
      </c>
      <c r="Z987" s="4">
        <f>IF(bot_orders[[#This Row],[side]]="sell",bot_orders[[#This Row],[accFillSz]]*bot_orders[[#This Row],[avgPx]]+bot_orders[[#This Row],[fee]], 0)</f>
        <v>0</v>
      </c>
      <c r="AA987" s="4">
        <f>IF(bot_orders[[#This Row],[side]]="sell",-bot_orders[[#This Row],[accFillSz]],bot_orders[[#This Row],[accFillSz]]+bot_orders[[#This Row],[fee]])</f>
        <v>3.6260968</v>
      </c>
      <c r="AB987">
        <v>0</v>
      </c>
      <c r="AC987" t="s">
        <v>38</v>
      </c>
      <c r="AD987">
        <v>0</v>
      </c>
      <c r="AE987" t="s">
        <v>40</v>
      </c>
      <c r="AF987" t="s">
        <v>41</v>
      </c>
      <c r="AG987" t="s">
        <v>42</v>
      </c>
      <c r="AH987" t="s">
        <v>28</v>
      </c>
      <c r="AI987">
        <v>3.6260968</v>
      </c>
      <c r="AJ987">
        <v>-1.8326450000000001</v>
      </c>
    </row>
    <row r="988" spans="1:36" x14ac:dyDescent="0.3">
      <c r="A988">
        <v>985</v>
      </c>
      <c r="B988" t="s">
        <v>307</v>
      </c>
      <c r="C988" t="s">
        <v>28</v>
      </c>
      <c r="D988" t="s">
        <v>29</v>
      </c>
      <c r="E988" t="s">
        <v>30</v>
      </c>
      <c r="F988" t="s">
        <v>31</v>
      </c>
      <c r="G988" t="s">
        <v>3433</v>
      </c>
      <c r="H988" t="s">
        <v>3434</v>
      </c>
      <c r="I988" s="4" t="s">
        <v>3431</v>
      </c>
      <c r="J988" s="1">
        <f>((((bot_orders[[#This Row],[cTime]]/ 1000)+3*3600) / 86400) + DATE(1970,1,1))</f>
        <v>45760.968943831016</v>
      </c>
      <c r="K988" s="4" t="s">
        <v>3435</v>
      </c>
      <c r="L988" s="1">
        <f>((((bot_orders[[#This Row],[uTime]]/ 1000)+3*3600) / 86400) + DATE(1970,1,1))</f>
        <v>45760.981825972223</v>
      </c>
      <c r="M988" t="s">
        <v>34</v>
      </c>
      <c r="N988" t="s">
        <v>28</v>
      </c>
      <c r="O988" t="s">
        <v>35</v>
      </c>
      <c r="P988">
        <v>3.629</v>
      </c>
      <c r="Q988" t="s">
        <v>36</v>
      </c>
      <c r="R988" t="s">
        <v>55</v>
      </c>
      <c r="S988">
        <v>0.50749999999999995</v>
      </c>
      <c r="T988">
        <v>0.50749999999999995</v>
      </c>
      <c r="U988">
        <v>3.629</v>
      </c>
      <c r="V988">
        <v>-2.9031999999999999E-3</v>
      </c>
      <c r="W988" t="s">
        <v>39</v>
      </c>
      <c r="X988" s="4">
        <f>IF(bot_orders[[#This Row],[side]]="sell", bot_orders[[#This Row],[accFillSz]]*bot_orders[[#This Row],[avgPx]] + bot_orders[[#This Row],[fee]], -bot_orders[[#This Row],[accFillSz]]*bot_orders[[#This Row],[avgPx]])</f>
        <v>-1.8417174999999999</v>
      </c>
      <c r="Y988" s="4">
        <f>IF(bot_orders[[#This Row],[side]]="buy", bot_orders[[#This Row],[accFillSz]] + bot_orders[[#This Row],[fee]], -bot_orders[[#This Row],[accFillSz]])</f>
        <v>3.6260968</v>
      </c>
      <c r="Z988" s="4">
        <f>IF(bot_orders[[#This Row],[side]]="sell",bot_orders[[#This Row],[accFillSz]]*bot_orders[[#This Row],[avgPx]]+bot_orders[[#This Row],[fee]], 0)</f>
        <v>0</v>
      </c>
      <c r="AA988" s="4">
        <f>IF(bot_orders[[#This Row],[side]]="sell",-bot_orders[[#This Row],[accFillSz]],bot_orders[[#This Row],[accFillSz]]+bot_orders[[#This Row],[fee]])</f>
        <v>3.6260968</v>
      </c>
      <c r="AB988">
        <v>0</v>
      </c>
      <c r="AC988" t="s">
        <v>38</v>
      </c>
      <c r="AD988">
        <v>0</v>
      </c>
      <c r="AE988" t="s">
        <v>40</v>
      </c>
      <c r="AF988" t="s">
        <v>41</v>
      </c>
      <c r="AG988" t="s">
        <v>42</v>
      </c>
      <c r="AH988" t="s">
        <v>28</v>
      </c>
      <c r="AI988">
        <v>3.6260968</v>
      </c>
      <c r="AJ988">
        <v>-1.8417174999999999</v>
      </c>
    </row>
    <row r="989" spans="1:36" x14ac:dyDescent="0.3">
      <c r="A989">
        <v>986</v>
      </c>
      <c r="B989" t="s">
        <v>307</v>
      </c>
      <c r="C989" t="s">
        <v>28</v>
      </c>
      <c r="D989" t="s">
        <v>29</v>
      </c>
      <c r="E989" t="s">
        <v>30</v>
      </c>
      <c r="F989" t="s">
        <v>31</v>
      </c>
      <c r="G989" t="s">
        <v>3436</v>
      </c>
      <c r="H989" t="s">
        <v>3437</v>
      </c>
      <c r="I989" s="4" t="s">
        <v>3431</v>
      </c>
      <c r="J989" s="1">
        <f>((((bot_orders[[#This Row],[cTime]]/ 1000)+3*3600) / 86400) + DATE(1970,1,1))</f>
        <v>45760.968943831016</v>
      </c>
      <c r="K989" s="4" t="s">
        <v>3438</v>
      </c>
      <c r="L989" s="1">
        <f>((((bot_orders[[#This Row],[uTime]]/ 1000)+3*3600) / 86400) + DATE(1970,1,1))</f>
        <v>45760.97309107639</v>
      </c>
      <c r="M989" t="s">
        <v>34</v>
      </c>
      <c r="N989" t="s">
        <v>28</v>
      </c>
      <c r="O989" t="s">
        <v>35</v>
      </c>
      <c r="P989">
        <v>3.629</v>
      </c>
      <c r="Q989" t="s">
        <v>36</v>
      </c>
      <c r="R989" t="s">
        <v>55</v>
      </c>
      <c r="S989">
        <v>0.51</v>
      </c>
      <c r="T989">
        <v>0.51</v>
      </c>
      <c r="U989">
        <v>3.629</v>
      </c>
      <c r="V989">
        <v>-2.9031999999999999E-3</v>
      </c>
      <c r="W989" t="s">
        <v>39</v>
      </c>
      <c r="X989" s="4">
        <f>IF(bot_orders[[#This Row],[side]]="sell", bot_orders[[#This Row],[accFillSz]]*bot_orders[[#This Row],[avgPx]] + bot_orders[[#This Row],[fee]], -bot_orders[[#This Row],[accFillSz]]*bot_orders[[#This Row],[avgPx]])</f>
        <v>-1.8507899999999999</v>
      </c>
      <c r="Y989" s="4">
        <f>IF(bot_orders[[#This Row],[side]]="buy", bot_orders[[#This Row],[accFillSz]] + bot_orders[[#This Row],[fee]], -bot_orders[[#This Row],[accFillSz]])</f>
        <v>3.6260968</v>
      </c>
      <c r="Z989" s="4">
        <f>IF(bot_orders[[#This Row],[side]]="sell",bot_orders[[#This Row],[accFillSz]]*bot_orders[[#This Row],[avgPx]]+bot_orders[[#This Row],[fee]], 0)</f>
        <v>0</v>
      </c>
      <c r="AA989" s="4">
        <f>IF(bot_orders[[#This Row],[side]]="sell",-bot_orders[[#This Row],[accFillSz]],bot_orders[[#This Row],[accFillSz]]+bot_orders[[#This Row],[fee]])</f>
        <v>3.6260968</v>
      </c>
      <c r="AB989">
        <v>0</v>
      </c>
      <c r="AC989" t="s">
        <v>38</v>
      </c>
      <c r="AD989">
        <v>0</v>
      </c>
      <c r="AE989" t="s">
        <v>40</v>
      </c>
      <c r="AF989" t="s">
        <v>41</v>
      </c>
      <c r="AG989" t="s">
        <v>42</v>
      </c>
      <c r="AH989" t="s">
        <v>28</v>
      </c>
      <c r="AI989">
        <v>3.6260968</v>
      </c>
      <c r="AJ989">
        <v>-1.8507899999999999</v>
      </c>
    </row>
    <row r="990" spans="1:36" x14ac:dyDescent="0.3">
      <c r="A990">
        <v>987</v>
      </c>
      <c r="B990" t="s">
        <v>307</v>
      </c>
      <c r="C990" t="s">
        <v>28</v>
      </c>
      <c r="D990" t="s">
        <v>29</v>
      </c>
      <c r="E990" t="s">
        <v>30</v>
      </c>
      <c r="F990" t="s">
        <v>31</v>
      </c>
      <c r="G990" t="s">
        <v>3439</v>
      </c>
      <c r="H990" t="s">
        <v>3440</v>
      </c>
      <c r="I990" s="4" t="s">
        <v>3431</v>
      </c>
      <c r="J990" s="1">
        <f>((((bot_orders[[#This Row],[cTime]]/ 1000)+3*3600) / 86400) + DATE(1970,1,1))</f>
        <v>45760.968943831016</v>
      </c>
      <c r="K990" s="4" t="s">
        <v>3441</v>
      </c>
      <c r="L990" s="1">
        <f>((((bot_orders[[#This Row],[uTime]]/ 1000)+3*3600) / 86400) + DATE(1970,1,1))</f>
        <v>45760.968943888889</v>
      </c>
      <c r="M990" t="s">
        <v>34</v>
      </c>
      <c r="N990" t="s">
        <v>28</v>
      </c>
      <c r="O990" t="s">
        <v>35</v>
      </c>
      <c r="P990">
        <v>3.629</v>
      </c>
      <c r="Q990" t="s">
        <v>36</v>
      </c>
      <c r="R990" t="s">
        <v>55</v>
      </c>
      <c r="S990">
        <v>0.51249999999999996</v>
      </c>
      <c r="T990">
        <v>0.5121</v>
      </c>
      <c r="U990">
        <v>3.629</v>
      </c>
      <c r="V990">
        <v>-3.6289999999999998E-3</v>
      </c>
      <c r="W990" t="s">
        <v>39</v>
      </c>
      <c r="X990" s="4">
        <f>IF(bot_orders[[#This Row],[side]]="sell", bot_orders[[#This Row],[accFillSz]]*bot_orders[[#This Row],[avgPx]] + bot_orders[[#This Row],[fee]], -bot_orders[[#This Row],[accFillSz]]*bot_orders[[#This Row],[avgPx]])</f>
        <v>-1.8584109</v>
      </c>
      <c r="Y990" s="4">
        <f>IF(bot_orders[[#This Row],[side]]="buy", bot_orders[[#This Row],[accFillSz]] + bot_orders[[#This Row],[fee]], -bot_orders[[#This Row],[accFillSz]])</f>
        <v>3.6253709999999999</v>
      </c>
      <c r="Z990" s="4">
        <f>IF(bot_orders[[#This Row],[side]]="sell",bot_orders[[#This Row],[accFillSz]]*bot_orders[[#This Row],[avgPx]]+bot_orders[[#This Row],[fee]], 0)</f>
        <v>0</v>
      </c>
      <c r="AA990" s="4">
        <f>IF(bot_orders[[#This Row],[side]]="sell",-bot_orders[[#This Row],[accFillSz]],bot_orders[[#This Row],[accFillSz]]+bot_orders[[#This Row],[fee]])</f>
        <v>3.6253709999999999</v>
      </c>
      <c r="AB990">
        <v>0</v>
      </c>
      <c r="AC990" t="s">
        <v>38</v>
      </c>
      <c r="AD990">
        <v>0</v>
      </c>
      <c r="AE990" t="s">
        <v>40</v>
      </c>
      <c r="AF990" t="s">
        <v>41</v>
      </c>
      <c r="AG990" t="s">
        <v>42</v>
      </c>
      <c r="AH990" t="s">
        <v>28</v>
      </c>
      <c r="AI990">
        <v>3.6253709999999999</v>
      </c>
      <c r="AJ990">
        <v>-1.8584109</v>
      </c>
    </row>
    <row r="991" spans="1:36" x14ac:dyDescent="0.3">
      <c r="A991">
        <v>988</v>
      </c>
      <c r="B991" t="s">
        <v>307</v>
      </c>
      <c r="C991" t="s">
        <v>28</v>
      </c>
      <c r="D991" t="s">
        <v>29</v>
      </c>
      <c r="E991" t="s">
        <v>30</v>
      </c>
      <c r="F991" t="s">
        <v>31</v>
      </c>
      <c r="G991" t="s">
        <v>3442</v>
      </c>
      <c r="H991" t="s">
        <v>3443</v>
      </c>
      <c r="I991" s="4" t="s">
        <v>3431</v>
      </c>
      <c r="J991" s="1">
        <f>((((bot_orders[[#This Row],[cTime]]/ 1000)+3*3600) / 86400) + DATE(1970,1,1))</f>
        <v>45760.968943831016</v>
      </c>
      <c r="K991" s="4" t="s">
        <v>3441</v>
      </c>
      <c r="L991" s="1">
        <f>((((bot_orders[[#This Row],[uTime]]/ 1000)+3*3600) / 86400) + DATE(1970,1,1))</f>
        <v>45760.968943888889</v>
      </c>
      <c r="M991" t="s">
        <v>34</v>
      </c>
      <c r="N991" t="s">
        <v>28</v>
      </c>
      <c r="O991" t="s">
        <v>35</v>
      </c>
      <c r="P991">
        <v>3.629</v>
      </c>
      <c r="Q991" t="s">
        <v>36</v>
      </c>
      <c r="R991" t="s">
        <v>55</v>
      </c>
      <c r="S991">
        <v>0.51500000000000001</v>
      </c>
      <c r="T991">
        <v>0.5121</v>
      </c>
      <c r="U991">
        <v>3.629</v>
      </c>
      <c r="V991">
        <v>-3.6289999999999998E-3</v>
      </c>
      <c r="W991" t="s">
        <v>39</v>
      </c>
      <c r="X991" s="4">
        <f>IF(bot_orders[[#This Row],[side]]="sell", bot_orders[[#This Row],[accFillSz]]*bot_orders[[#This Row],[avgPx]] + bot_orders[[#This Row],[fee]], -bot_orders[[#This Row],[accFillSz]]*bot_orders[[#This Row],[avgPx]])</f>
        <v>-1.8584109</v>
      </c>
      <c r="Y991" s="4">
        <f>IF(bot_orders[[#This Row],[side]]="buy", bot_orders[[#This Row],[accFillSz]] + bot_orders[[#This Row],[fee]], -bot_orders[[#This Row],[accFillSz]])</f>
        <v>3.6253709999999999</v>
      </c>
      <c r="Z991" s="4">
        <f>IF(bot_orders[[#This Row],[side]]="sell",bot_orders[[#This Row],[accFillSz]]*bot_orders[[#This Row],[avgPx]]+bot_orders[[#This Row],[fee]], 0)</f>
        <v>0</v>
      </c>
      <c r="AA991" s="4">
        <f>IF(bot_orders[[#This Row],[side]]="sell",-bot_orders[[#This Row],[accFillSz]],bot_orders[[#This Row],[accFillSz]]+bot_orders[[#This Row],[fee]])</f>
        <v>3.6253709999999999</v>
      </c>
      <c r="AB991">
        <v>0</v>
      </c>
      <c r="AC991" t="s">
        <v>38</v>
      </c>
      <c r="AD991">
        <v>0</v>
      </c>
      <c r="AE991" t="s">
        <v>40</v>
      </c>
      <c r="AF991" t="s">
        <v>41</v>
      </c>
      <c r="AG991" t="s">
        <v>42</v>
      </c>
      <c r="AH991" t="s">
        <v>28</v>
      </c>
      <c r="AI991">
        <v>3.6253709999999999</v>
      </c>
      <c r="AJ991">
        <v>-1.8584109</v>
      </c>
    </row>
    <row r="992" spans="1:36" x14ac:dyDescent="0.3">
      <c r="A992">
        <v>989</v>
      </c>
      <c r="B992" t="s">
        <v>307</v>
      </c>
      <c r="C992" t="s">
        <v>28</v>
      </c>
      <c r="D992" t="s">
        <v>29</v>
      </c>
      <c r="E992" t="s">
        <v>30</v>
      </c>
      <c r="F992" t="s">
        <v>31</v>
      </c>
      <c r="G992" t="s">
        <v>3444</v>
      </c>
      <c r="H992" t="s">
        <v>3445</v>
      </c>
      <c r="I992" s="4" t="s">
        <v>3446</v>
      </c>
      <c r="J992" s="1">
        <f>((((bot_orders[[#This Row],[cTime]]/ 1000)+3*3600) / 86400) + DATE(1970,1,1))</f>
        <v>45760.985006215276</v>
      </c>
      <c r="K992" s="4" t="s">
        <v>3447</v>
      </c>
      <c r="L992" s="1">
        <f>((((bot_orders[[#This Row],[uTime]]/ 1000)+3*3600) / 86400) + DATE(1970,1,1))</f>
        <v>45760.997518206015</v>
      </c>
      <c r="M992" t="s">
        <v>34</v>
      </c>
      <c r="N992" t="s">
        <v>28</v>
      </c>
      <c r="O992" t="s">
        <v>35</v>
      </c>
      <c r="P992">
        <v>3.649</v>
      </c>
      <c r="Q992" t="s">
        <v>36</v>
      </c>
      <c r="R992" t="s">
        <v>37</v>
      </c>
      <c r="S992">
        <v>0.50749999999999995</v>
      </c>
      <c r="T992">
        <v>0.50749999999999995</v>
      </c>
      <c r="U992">
        <v>3.649</v>
      </c>
      <c r="V992">
        <v>-1.4814940000000001E-3</v>
      </c>
      <c r="W992" t="s">
        <v>38</v>
      </c>
      <c r="X992" s="4">
        <f>IF(bot_orders[[#This Row],[side]]="sell", bot_orders[[#This Row],[accFillSz]]*bot_orders[[#This Row],[avgPx]] + bot_orders[[#This Row],[fee]], -bot_orders[[#This Row],[accFillSz]]*bot_orders[[#This Row],[avgPx]])</f>
        <v>1.8503860059999997</v>
      </c>
      <c r="Y992" s="4">
        <f>IF(bot_orders[[#This Row],[side]]="buy", bot_orders[[#This Row],[accFillSz]] + bot_orders[[#This Row],[fee]], -bot_orders[[#This Row],[accFillSz]])</f>
        <v>-3.649</v>
      </c>
      <c r="Z992" s="4">
        <f>IF(bot_orders[[#This Row],[side]]="sell",bot_orders[[#This Row],[accFillSz]]*bot_orders[[#This Row],[avgPx]]+bot_orders[[#This Row],[fee]], 0)</f>
        <v>1.8503860059999997</v>
      </c>
      <c r="AA992" s="4">
        <f>IF(bot_orders[[#This Row],[side]]="sell",-bot_orders[[#This Row],[accFillSz]],bot_orders[[#This Row],[accFillSz]]+bot_orders[[#This Row],[fee]])</f>
        <v>-3.649</v>
      </c>
      <c r="AB992">
        <v>0</v>
      </c>
      <c r="AC992" t="s">
        <v>39</v>
      </c>
      <c r="AD992">
        <v>0</v>
      </c>
      <c r="AE992" t="s">
        <v>40</v>
      </c>
      <c r="AF992" t="s">
        <v>41</v>
      </c>
      <c r="AG992" t="s">
        <v>42</v>
      </c>
      <c r="AH992" t="s">
        <v>28</v>
      </c>
      <c r="AI992">
        <v>-3.649</v>
      </c>
      <c r="AJ992">
        <v>1.85038601</v>
      </c>
    </row>
    <row r="993" spans="1:36" x14ac:dyDescent="0.3">
      <c r="A993">
        <v>990</v>
      </c>
      <c r="B993" t="s">
        <v>307</v>
      </c>
      <c r="C993" t="s">
        <v>28</v>
      </c>
      <c r="D993" t="s">
        <v>29</v>
      </c>
      <c r="E993" t="s">
        <v>30</v>
      </c>
      <c r="F993" t="s">
        <v>31</v>
      </c>
      <c r="G993" t="s">
        <v>3448</v>
      </c>
      <c r="H993" t="s">
        <v>3449</v>
      </c>
      <c r="I993" s="4" t="s">
        <v>3446</v>
      </c>
      <c r="J993" s="1">
        <f>((((bot_orders[[#This Row],[cTime]]/ 1000)+3*3600) / 86400) + DATE(1970,1,1))</f>
        <v>45760.985006215276</v>
      </c>
      <c r="K993" s="4" t="s">
        <v>3450</v>
      </c>
      <c r="L993" s="1">
        <f>((((bot_orders[[#This Row],[uTime]]/ 1000)+3*3600) / 86400) + DATE(1970,1,1))</f>
        <v>45760.993856678237</v>
      </c>
      <c r="M993" t="s">
        <v>34</v>
      </c>
      <c r="N993" t="s">
        <v>28</v>
      </c>
      <c r="O993" t="s">
        <v>35</v>
      </c>
      <c r="P993">
        <v>3.649</v>
      </c>
      <c r="Q993" t="s">
        <v>36</v>
      </c>
      <c r="R993" t="s">
        <v>37</v>
      </c>
      <c r="S993">
        <v>0.505</v>
      </c>
      <c r="T993">
        <v>0.505</v>
      </c>
      <c r="U993">
        <v>3.649</v>
      </c>
      <c r="V993">
        <v>-1.4741960000000001E-3</v>
      </c>
      <c r="W993" t="s">
        <v>38</v>
      </c>
      <c r="X993" s="4">
        <f>IF(bot_orders[[#This Row],[side]]="sell", bot_orders[[#This Row],[accFillSz]]*bot_orders[[#This Row],[avgPx]] + bot_orders[[#This Row],[fee]], -bot_orders[[#This Row],[accFillSz]]*bot_orders[[#This Row],[avgPx]])</f>
        <v>1.8412708040000001</v>
      </c>
      <c r="Y993" s="4">
        <f>IF(bot_orders[[#This Row],[side]]="buy", bot_orders[[#This Row],[accFillSz]] + bot_orders[[#This Row],[fee]], -bot_orders[[#This Row],[accFillSz]])</f>
        <v>-3.649</v>
      </c>
      <c r="Z993" s="4">
        <f>IF(bot_orders[[#This Row],[side]]="sell",bot_orders[[#This Row],[accFillSz]]*bot_orders[[#This Row],[avgPx]]+bot_orders[[#This Row],[fee]], 0)</f>
        <v>1.8412708040000001</v>
      </c>
      <c r="AA993" s="4">
        <f>IF(bot_orders[[#This Row],[side]]="sell",-bot_orders[[#This Row],[accFillSz]],bot_orders[[#This Row],[accFillSz]]+bot_orders[[#This Row],[fee]])</f>
        <v>-3.649</v>
      </c>
      <c r="AB993">
        <v>0</v>
      </c>
      <c r="AC993" t="s">
        <v>39</v>
      </c>
      <c r="AD993">
        <v>0</v>
      </c>
      <c r="AE993" t="s">
        <v>40</v>
      </c>
      <c r="AF993" t="s">
        <v>41</v>
      </c>
      <c r="AG993" t="s">
        <v>42</v>
      </c>
      <c r="AH993" t="s">
        <v>28</v>
      </c>
      <c r="AI993">
        <v>-3.649</v>
      </c>
      <c r="AJ993">
        <v>1.8412708</v>
      </c>
    </row>
    <row r="994" spans="1:36" x14ac:dyDescent="0.3">
      <c r="A994">
        <v>991</v>
      </c>
      <c r="B994" t="s">
        <v>307</v>
      </c>
      <c r="C994" t="s">
        <v>28</v>
      </c>
      <c r="D994" t="s">
        <v>29</v>
      </c>
      <c r="E994" t="s">
        <v>30</v>
      </c>
      <c r="F994" t="s">
        <v>31</v>
      </c>
      <c r="G994" t="s">
        <v>3451</v>
      </c>
      <c r="H994" t="s">
        <v>3452</v>
      </c>
      <c r="I994" s="4" t="s">
        <v>3446</v>
      </c>
      <c r="J994" s="1">
        <f>((((bot_orders[[#This Row],[cTime]]/ 1000)+3*3600) / 86400) + DATE(1970,1,1))</f>
        <v>45760.985006215276</v>
      </c>
      <c r="K994" s="4" t="s">
        <v>3453</v>
      </c>
      <c r="L994" s="1">
        <f>((((bot_orders[[#This Row],[uTime]]/ 1000)+3*3600) / 86400) + DATE(1970,1,1))</f>
        <v>45760.985006331015</v>
      </c>
      <c r="M994" t="s">
        <v>34</v>
      </c>
      <c r="N994" t="s">
        <v>28</v>
      </c>
      <c r="O994" t="s">
        <v>35</v>
      </c>
      <c r="P994">
        <v>3.649</v>
      </c>
      <c r="Q994" t="s">
        <v>36</v>
      </c>
      <c r="R994" t="s">
        <v>37</v>
      </c>
      <c r="S994">
        <v>0.50249999999999995</v>
      </c>
      <c r="T994">
        <v>0.50309999999999999</v>
      </c>
      <c r="U994">
        <v>3.649</v>
      </c>
      <c r="V994">
        <v>-1.8358119E-3</v>
      </c>
      <c r="W994" t="s">
        <v>38</v>
      </c>
      <c r="X994" s="4">
        <f>IF(bot_orders[[#This Row],[side]]="sell", bot_orders[[#This Row],[accFillSz]]*bot_orders[[#This Row],[avgPx]] + bot_orders[[#This Row],[fee]], -bot_orders[[#This Row],[accFillSz]]*bot_orders[[#This Row],[avgPx]])</f>
        <v>1.8339760881</v>
      </c>
      <c r="Y994" s="4">
        <f>IF(bot_orders[[#This Row],[side]]="buy", bot_orders[[#This Row],[accFillSz]] + bot_orders[[#This Row],[fee]], -bot_orders[[#This Row],[accFillSz]])</f>
        <v>-3.649</v>
      </c>
      <c r="Z994" s="4">
        <f>IF(bot_orders[[#This Row],[side]]="sell",bot_orders[[#This Row],[accFillSz]]*bot_orders[[#This Row],[avgPx]]+bot_orders[[#This Row],[fee]], 0)</f>
        <v>1.8339760881</v>
      </c>
      <c r="AA994" s="4">
        <f>IF(bot_orders[[#This Row],[side]]="sell",-bot_orders[[#This Row],[accFillSz]],bot_orders[[#This Row],[accFillSz]]+bot_orders[[#This Row],[fee]])</f>
        <v>-3.649</v>
      </c>
      <c r="AB994">
        <v>0</v>
      </c>
      <c r="AC994" t="s">
        <v>39</v>
      </c>
      <c r="AD994">
        <v>0</v>
      </c>
      <c r="AE994" t="s">
        <v>40</v>
      </c>
      <c r="AF994" t="s">
        <v>41</v>
      </c>
      <c r="AG994" t="s">
        <v>42</v>
      </c>
      <c r="AH994" t="s">
        <v>28</v>
      </c>
      <c r="AI994">
        <v>-3.649</v>
      </c>
      <c r="AJ994">
        <v>1.8339760899999999</v>
      </c>
    </row>
    <row r="995" spans="1:36" x14ac:dyDescent="0.3">
      <c r="A995">
        <v>992</v>
      </c>
      <c r="B995" t="s">
        <v>307</v>
      </c>
      <c r="C995" t="s">
        <v>28</v>
      </c>
      <c r="D995" t="s">
        <v>29</v>
      </c>
      <c r="E995" t="s">
        <v>30</v>
      </c>
      <c r="F995" t="s">
        <v>31</v>
      </c>
      <c r="G995" t="s">
        <v>3454</v>
      </c>
      <c r="H995" t="s">
        <v>3455</v>
      </c>
      <c r="I995" s="4" t="s">
        <v>3446</v>
      </c>
      <c r="J995" s="1">
        <f>((((bot_orders[[#This Row],[cTime]]/ 1000)+3*3600) / 86400) + DATE(1970,1,1))</f>
        <v>45760.985006215276</v>
      </c>
      <c r="K995" s="4" t="s">
        <v>3453</v>
      </c>
      <c r="L995" s="1">
        <f>((((bot_orders[[#This Row],[uTime]]/ 1000)+3*3600) / 86400) + DATE(1970,1,1))</f>
        <v>45760.985006331015</v>
      </c>
      <c r="M995" t="s">
        <v>34</v>
      </c>
      <c r="N995" t="s">
        <v>28</v>
      </c>
      <c r="O995" t="s">
        <v>35</v>
      </c>
      <c r="P995">
        <v>3.649</v>
      </c>
      <c r="Q995" t="s">
        <v>36</v>
      </c>
      <c r="R995" t="s">
        <v>37</v>
      </c>
      <c r="S995">
        <v>0.5</v>
      </c>
      <c r="T995">
        <v>0.50309999999999999</v>
      </c>
      <c r="U995">
        <v>3.649</v>
      </c>
      <c r="V995">
        <v>-1.8358119E-3</v>
      </c>
      <c r="W995" t="s">
        <v>38</v>
      </c>
      <c r="X995" s="4">
        <f>IF(bot_orders[[#This Row],[side]]="sell", bot_orders[[#This Row],[accFillSz]]*bot_orders[[#This Row],[avgPx]] + bot_orders[[#This Row],[fee]], -bot_orders[[#This Row],[accFillSz]]*bot_orders[[#This Row],[avgPx]])</f>
        <v>1.8339760881</v>
      </c>
      <c r="Y995" s="4">
        <f>IF(bot_orders[[#This Row],[side]]="buy", bot_orders[[#This Row],[accFillSz]] + bot_orders[[#This Row],[fee]], -bot_orders[[#This Row],[accFillSz]])</f>
        <v>-3.649</v>
      </c>
      <c r="Z995" s="4">
        <f>IF(bot_orders[[#This Row],[side]]="sell",bot_orders[[#This Row],[accFillSz]]*bot_orders[[#This Row],[avgPx]]+bot_orders[[#This Row],[fee]], 0)</f>
        <v>1.8339760881</v>
      </c>
      <c r="AA995" s="4">
        <f>IF(bot_orders[[#This Row],[side]]="sell",-bot_orders[[#This Row],[accFillSz]],bot_orders[[#This Row],[accFillSz]]+bot_orders[[#This Row],[fee]])</f>
        <v>-3.649</v>
      </c>
      <c r="AB995">
        <v>0</v>
      </c>
      <c r="AC995" t="s">
        <v>39</v>
      </c>
      <c r="AD995">
        <v>0</v>
      </c>
      <c r="AE995" t="s">
        <v>40</v>
      </c>
      <c r="AF995" t="s">
        <v>41</v>
      </c>
      <c r="AG995" t="s">
        <v>42</v>
      </c>
      <c r="AH995" t="s">
        <v>28</v>
      </c>
      <c r="AI995">
        <v>-3.649</v>
      </c>
      <c r="AJ995">
        <v>1.8339760899999999</v>
      </c>
    </row>
    <row r="996" spans="1:36" x14ac:dyDescent="0.3">
      <c r="A996">
        <v>993</v>
      </c>
      <c r="B996" t="s">
        <v>307</v>
      </c>
      <c r="C996" t="s">
        <v>28</v>
      </c>
      <c r="D996" t="s">
        <v>29</v>
      </c>
      <c r="E996" t="s">
        <v>30</v>
      </c>
      <c r="F996" t="s">
        <v>31</v>
      </c>
      <c r="G996" t="s">
        <v>3456</v>
      </c>
      <c r="H996" t="s">
        <v>3457</v>
      </c>
      <c r="I996" s="4" t="s">
        <v>3446</v>
      </c>
      <c r="J996" s="1">
        <f>((((bot_orders[[#This Row],[cTime]]/ 1000)+3*3600) / 86400) + DATE(1970,1,1))</f>
        <v>45760.985006215276</v>
      </c>
      <c r="K996" s="4" t="s">
        <v>3453</v>
      </c>
      <c r="L996" s="1">
        <f>((((bot_orders[[#This Row],[uTime]]/ 1000)+3*3600) / 86400) + DATE(1970,1,1))</f>
        <v>45760.985006331015</v>
      </c>
      <c r="M996" t="s">
        <v>34</v>
      </c>
      <c r="N996" t="s">
        <v>28</v>
      </c>
      <c r="O996" t="s">
        <v>35</v>
      </c>
      <c r="P996">
        <v>3.47</v>
      </c>
      <c r="Q996" t="s">
        <v>36</v>
      </c>
      <c r="R996" t="s">
        <v>37</v>
      </c>
      <c r="S996">
        <v>0.4975</v>
      </c>
      <c r="T996">
        <v>0.50309999999999999</v>
      </c>
      <c r="U996">
        <v>3.47</v>
      </c>
      <c r="V996">
        <v>-1.7457569999999999E-3</v>
      </c>
      <c r="W996" t="s">
        <v>38</v>
      </c>
      <c r="X996" s="4">
        <f>IF(bot_orders[[#This Row],[side]]="sell", bot_orders[[#This Row],[accFillSz]]*bot_orders[[#This Row],[avgPx]] + bot_orders[[#This Row],[fee]], -bot_orders[[#This Row],[accFillSz]]*bot_orders[[#This Row],[avgPx]])</f>
        <v>1.7440112430000001</v>
      </c>
      <c r="Y996" s="4">
        <f>IF(bot_orders[[#This Row],[side]]="buy", bot_orders[[#This Row],[accFillSz]] + bot_orders[[#This Row],[fee]], -bot_orders[[#This Row],[accFillSz]])</f>
        <v>-3.47</v>
      </c>
      <c r="Z996" s="4">
        <f>IF(bot_orders[[#This Row],[side]]="sell",bot_orders[[#This Row],[accFillSz]]*bot_orders[[#This Row],[avgPx]]+bot_orders[[#This Row],[fee]], 0)</f>
        <v>1.7440112430000001</v>
      </c>
      <c r="AA996" s="4">
        <f>IF(bot_orders[[#This Row],[side]]="sell",-bot_orders[[#This Row],[accFillSz]],bot_orders[[#This Row],[accFillSz]]+bot_orders[[#This Row],[fee]])</f>
        <v>-3.47</v>
      </c>
      <c r="AB996">
        <v>0</v>
      </c>
      <c r="AC996" t="s">
        <v>39</v>
      </c>
      <c r="AD996">
        <v>0</v>
      </c>
      <c r="AE996" t="s">
        <v>40</v>
      </c>
      <c r="AF996" t="s">
        <v>41</v>
      </c>
      <c r="AG996" t="s">
        <v>42</v>
      </c>
      <c r="AH996" t="s">
        <v>28</v>
      </c>
      <c r="AI996">
        <v>-3.47</v>
      </c>
      <c r="AJ996">
        <v>1.7440112400000001</v>
      </c>
    </row>
    <row r="997" spans="1:36" x14ac:dyDescent="0.3">
      <c r="A997">
        <v>994</v>
      </c>
      <c r="B997" t="s">
        <v>307</v>
      </c>
      <c r="C997" t="s">
        <v>28</v>
      </c>
      <c r="D997" t="s">
        <v>29</v>
      </c>
      <c r="E997" t="s">
        <v>30</v>
      </c>
      <c r="F997" t="s">
        <v>31</v>
      </c>
      <c r="G997" t="s">
        <v>3451</v>
      </c>
      <c r="H997" t="s">
        <v>3458</v>
      </c>
      <c r="I997" s="4" t="s">
        <v>3459</v>
      </c>
      <c r="J997" s="1">
        <f>((((bot_orders[[#This Row],[cTime]]/ 1000)+3*3600) / 86400) + DATE(1970,1,1))</f>
        <v>45760.985006354167</v>
      </c>
      <c r="K997" s="4" t="s">
        <v>3460</v>
      </c>
      <c r="L997" s="1">
        <f>((((bot_orders[[#This Row],[uTime]]/ 1000)+3*3600) / 86400) + DATE(1970,1,1))</f>
        <v>45760.986437233798</v>
      </c>
      <c r="M997" t="s">
        <v>34</v>
      </c>
      <c r="N997" t="s">
        <v>28</v>
      </c>
      <c r="O997" t="s">
        <v>35</v>
      </c>
      <c r="P997">
        <v>3.649</v>
      </c>
      <c r="Q997" t="s">
        <v>36</v>
      </c>
      <c r="R997" t="s">
        <v>55</v>
      </c>
      <c r="S997">
        <v>0.5</v>
      </c>
      <c r="T997">
        <v>0.5</v>
      </c>
      <c r="U997">
        <v>3.649</v>
      </c>
      <c r="V997">
        <v>-2.9191999999999998E-3</v>
      </c>
      <c r="W997" t="s">
        <v>39</v>
      </c>
      <c r="X997" s="4">
        <f>IF(bot_orders[[#This Row],[side]]="sell", bot_orders[[#This Row],[accFillSz]]*bot_orders[[#This Row],[avgPx]] + bot_orders[[#This Row],[fee]], -bot_orders[[#This Row],[accFillSz]]*bot_orders[[#This Row],[avgPx]])</f>
        <v>-1.8245</v>
      </c>
      <c r="Y997" s="4">
        <f>IF(bot_orders[[#This Row],[side]]="buy", bot_orders[[#This Row],[accFillSz]] + bot_orders[[#This Row],[fee]], -bot_orders[[#This Row],[accFillSz]])</f>
        <v>3.6460808</v>
      </c>
      <c r="Z997" s="4">
        <f>IF(bot_orders[[#This Row],[side]]="sell",bot_orders[[#This Row],[accFillSz]]*bot_orders[[#This Row],[avgPx]]+bot_orders[[#This Row],[fee]], 0)</f>
        <v>0</v>
      </c>
      <c r="AA997" s="4">
        <f>IF(bot_orders[[#This Row],[side]]="sell",-bot_orders[[#This Row],[accFillSz]],bot_orders[[#This Row],[accFillSz]]+bot_orders[[#This Row],[fee]])</f>
        <v>3.6460808</v>
      </c>
      <c r="AB997">
        <v>0</v>
      </c>
      <c r="AC997" t="s">
        <v>38</v>
      </c>
      <c r="AD997">
        <v>0</v>
      </c>
      <c r="AE997" t="s">
        <v>40</v>
      </c>
      <c r="AF997" t="s">
        <v>41</v>
      </c>
      <c r="AG997" t="s">
        <v>42</v>
      </c>
      <c r="AH997" t="s">
        <v>28</v>
      </c>
      <c r="AI997">
        <v>3.6460808</v>
      </c>
      <c r="AJ997">
        <v>-1.8245</v>
      </c>
    </row>
    <row r="998" spans="1:36" x14ac:dyDescent="0.3">
      <c r="A998">
        <v>995</v>
      </c>
      <c r="B998" t="s">
        <v>307</v>
      </c>
      <c r="C998" t="s">
        <v>28</v>
      </c>
      <c r="D998" t="s">
        <v>29</v>
      </c>
      <c r="E998" t="s">
        <v>30</v>
      </c>
      <c r="F998" t="s">
        <v>31</v>
      </c>
      <c r="G998" t="s">
        <v>3454</v>
      </c>
      <c r="H998" t="s">
        <v>3461</v>
      </c>
      <c r="I998" s="4" t="s">
        <v>3459</v>
      </c>
      <c r="J998" s="1">
        <f>((((bot_orders[[#This Row],[cTime]]/ 1000)+3*3600) / 86400) + DATE(1970,1,1))</f>
        <v>45760.985006354167</v>
      </c>
      <c r="K998" s="4" t="s">
        <v>3462</v>
      </c>
      <c r="L998" s="1">
        <f>((((bot_orders[[#This Row],[uTime]]/ 1000)+3*3600) / 86400) + DATE(1970,1,1))</f>
        <v>45761.011754560182</v>
      </c>
      <c r="M998" t="s">
        <v>34</v>
      </c>
      <c r="N998" t="s">
        <v>28</v>
      </c>
      <c r="O998" t="s">
        <v>35</v>
      </c>
      <c r="P998">
        <v>3.649</v>
      </c>
      <c r="Q998" t="s">
        <v>36</v>
      </c>
      <c r="R998" t="s">
        <v>55</v>
      </c>
      <c r="S998">
        <v>0.4975</v>
      </c>
      <c r="T998">
        <v>0.4975</v>
      </c>
      <c r="U998">
        <v>3.649</v>
      </c>
      <c r="V998">
        <v>-2.9191999999999998E-3</v>
      </c>
      <c r="W998" t="s">
        <v>39</v>
      </c>
      <c r="X998" s="4">
        <f>IF(bot_orders[[#This Row],[side]]="sell", bot_orders[[#This Row],[accFillSz]]*bot_orders[[#This Row],[avgPx]] + bot_orders[[#This Row],[fee]], -bot_orders[[#This Row],[accFillSz]]*bot_orders[[#This Row],[avgPx]])</f>
        <v>-1.8153775000000001</v>
      </c>
      <c r="Y998" s="4">
        <f>IF(bot_orders[[#This Row],[side]]="buy", bot_orders[[#This Row],[accFillSz]] + bot_orders[[#This Row],[fee]], -bot_orders[[#This Row],[accFillSz]])</f>
        <v>3.6460808</v>
      </c>
      <c r="Z998" s="4">
        <f>IF(bot_orders[[#This Row],[side]]="sell",bot_orders[[#This Row],[accFillSz]]*bot_orders[[#This Row],[avgPx]]+bot_orders[[#This Row],[fee]], 0)</f>
        <v>0</v>
      </c>
      <c r="AA998" s="4">
        <f>IF(bot_orders[[#This Row],[side]]="sell",-bot_orders[[#This Row],[accFillSz]],bot_orders[[#This Row],[accFillSz]]+bot_orders[[#This Row],[fee]])</f>
        <v>3.6460808</v>
      </c>
      <c r="AB998">
        <v>0</v>
      </c>
      <c r="AC998" t="s">
        <v>38</v>
      </c>
      <c r="AD998">
        <v>0</v>
      </c>
      <c r="AE998" t="s">
        <v>40</v>
      </c>
      <c r="AF998" t="s">
        <v>41</v>
      </c>
      <c r="AG998" t="s">
        <v>42</v>
      </c>
      <c r="AH998" t="s">
        <v>28</v>
      </c>
      <c r="AI998">
        <v>3.6460808</v>
      </c>
      <c r="AJ998">
        <v>-1.8153775000000001</v>
      </c>
    </row>
    <row r="999" spans="1:36" x14ac:dyDescent="0.3">
      <c r="A999">
        <v>996</v>
      </c>
      <c r="B999" t="s">
        <v>307</v>
      </c>
      <c r="C999" t="s">
        <v>28</v>
      </c>
      <c r="D999" t="s">
        <v>29</v>
      </c>
      <c r="E999" t="s">
        <v>30</v>
      </c>
      <c r="F999" t="s">
        <v>31</v>
      </c>
      <c r="G999" t="s">
        <v>3463</v>
      </c>
      <c r="H999" t="s">
        <v>3464</v>
      </c>
      <c r="I999" s="4" t="s">
        <v>3465</v>
      </c>
      <c r="J999" s="1">
        <f>((((bot_orders[[#This Row],[cTime]]/ 1000)+3*3600) / 86400) + DATE(1970,1,1))</f>
        <v>45760.986437256943</v>
      </c>
      <c r="K999" s="4" t="s">
        <v>3466</v>
      </c>
      <c r="L999" s="1">
        <f>((((bot_orders[[#This Row],[uTime]]/ 1000)+3*3600) / 86400) + DATE(1970,1,1))</f>
        <v>45760.99111884259</v>
      </c>
      <c r="M999" t="s">
        <v>34</v>
      </c>
      <c r="N999" t="s">
        <v>28</v>
      </c>
      <c r="O999" t="s">
        <v>35</v>
      </c>
      <c r="P999">
        <v>3.6459999999999999</v>
      </c>
      <c r="Q999" t="s">
        <v>36</v>
      </c>
      <c r="R999" t="s">
        <v>37</v>
      </c>
      <c r="S999">
        <v>0.50249999999999995</v>
      </c>
      <c r="T999">
        <v>0.50249999999999995</v>
      </c>
      <c r="U999">
        <v>3.6459999999999999</v>
      </c>
      <c r="V999">
        <v>-1.465692E-3</v>
      </c>
      <c r="W999" t="s">
        <v>38</v>
      </c>
      <c r="X999" s="4">
        <f>IF(bot_orders[[#This Row],[side]]="sell", bot_orders[[#This Row],[accFillSz]]*bot_orders[[#This Row],[avgPx]] + bot_orders[[#This Row],[fee]], -bot_orders[[#This Row],[accFillSz]]*bot_orders[[#This Row],[avgPx]])</f>
        <v>1.8306493079999997</v>
      </c>
      <c r="Y999" s="4">
        <f>IF(bot_orders[[#This Row],[side]]="buy", bot_orders[[#This Row],[accFillSz]] + bot_orders[[#This Row],[fee]], -bot_orders[[#This Row],[accFillSz]])</f>
        <v>-3.6459999999999999</v>
      </c>
      <c r="Z999" s="4">
        <f>IF(bot_orders[[#This Row],[side]]="sell",bot_orders[[#This Row],[accFillSz]]*bot_orders[[#This Row],[avgPx]]+bot_orders[[#This Row],[fee]], 0)</f>
        <v>1.8306493079999997</v>
      </c>
      <c r="AA999" s="4">
        <f>IF(bot_orders[[#This Row],[side]]="sell",-bot_orders[[#This Row],[accFillSz]],bot_orders[[#This Row],[accFillSz]]+bot_orders[[#This Row],[fee]])</f>
        <v>-3.6459999999999999</v>
      </c>
      <c r="AB999">
        <v>0</v>
      </c>
      <c r="AC999" t="s">
        <v>39</v>
      </c>
      <c r="AD999">
        <v>0</v>
      </c>
      <c r="AE999" t="s">
        <v>40</v>
      </c>
      <c r="AF999" t="s">
        <v>41</v>
      </c>
      <c r="AG999" t="s">
        <v>42</v>
      </c>
      <c r="AH999" t="s">
        <v>28</v>
      </c>
      <c r="AI999">
        <v>-3.6459999999999999</v>
      </c>
      <c r="AJ999">
        <v>1.8306493100000001</v>
      </c>
    </row>
    <row r="1000" spans="1:36" x14ac:dyDescent="0.3">
      <c r="A1000">
        <v>997</v>
      </c>
      <c r="B1000" t="s">
        <v>307</v>
      </c>
      <c r="C1000" t="s">
        <v>28</v>
      </c>
      <c r="D1000" t="s">
        <v>29</v>
      </c>
      <c r="E1000" t="s">
        <v>30</v>
      </c>
      <c r="F1000" t="s">
        <v>31</v>
      </c>
      <c r="G1000" t="s">
        <v>3463</v>
      </c>
      <c r="H1000" t="s">
        <v>3467</v>
      </c>
      <c r="I1000" s="4" t="s">
        <v>3468</v>
      </c>
      <c r="J1000" s="1">
        <f>((((bot_orders[[#This Row],[cTime]]/ 1000)+3*3600) / 86400) + DATE(1970,1,1))</f>
        <v>45760.991118865742</v>
      </c>
      <c r="K1000" s="4" t="s">
        <v>3469</v>
      </c>
      <c r="L1000" s="1">
        <f>((((bot_orders[[#This Row],[uTime]]/ 1000)+3*3600) / 86400) + DATE(1970,1,1))</f>
        <v>45761.002385023152</v>
      </c>
      <c r="M1000" t="s">
        <v>34</v>
      </c>
      <c r="N1000" t="s">
        <v>28</v>
      </c>
      <c r="O1000" t="s">
        <v>35</v>
      </c>
      <c r="P1000">
        <v>3.649</v>
      </c>
      <c r="Q1000" t="s">
        <v>36</v>
      </c>
      <c r="R1000" t="s">
        <v>55</v>
      </c>
      <c r="S1000">
        <v>0.5</v>
      </c>
      <c r="T1000">
        <v>0.5</v>
      </c>
      <c r="U1000">
        <v>3.649</v>
      </c>
      <c r="V1000">
        <v>-2.9191999999999998E-3</v>
      </c>
      <c r="W1000" t="s">
        <v>39</v>
      </c>
      <c r="X1000" s="4">
        <f>IF(bot_orders[[#This Row],[side]]="sell", bot_orders[[#This Row],[accFillSz]]*bot_orders[[#This Row],[avgPx]] + bot_orders[[#This Row],[fee]], -bot_orders[[#This Row],[accFillSz]]*bot_orders[[#This Row],[avgPx]])</f>
        <v>-1.8245</v>
      </c>
      <c r="Y1000" s="4">
        <f>IF(bot_orders[[#This Row],[side]]="buy", bot_orders[[#This Row],[accFillSz]] + bot_orders[[#This Row],[fee]], -bot_orders[[#This Row],[accFillSz]])</f>
        <v>3.6460808</v>
      </c>
      <c r="Z1000" s="4">
        <f>IF(bot_orders[[#This Row],[side]]="sell",bot_orders[[#This Row],[accFillSz]]*bot_orders[[#This Row],[avgPx]]+bot_orders[[#This Row],[fee]], 0)</f>
        <v>0</v>
      </c>
      <c r="AA1000" s="4">
        <f>IF(bot_orders[[#This Row],[side]]="sell",-bot_orders[[#This Row],[accFillSz]],bot_orders[[#This Row],[accFillSz]]+bot_orders[[#This Row],[fee]])</f>
        <v>3.6460808</v>
      </c>
      <c r="AB1000">
        <v>0</v>
      </c>
      <c r="AC1000" t="s">
        <v>38</v>
      </c>
      <c r="AD1000">
        <v>0</v>
      </c>
      <c r="AE1000" t="s">
        <v>40</v>
      </c>
      <c r="AF1000" t="s">
        <v>41</v>
      </c>
      <c r="AG1000" t="s">
        <v>42</v>
      </c>
      <c r="AH1000" t="s">
        <v>28</v>
      </c>
      <c r="AI1000">
        <v>3.6460808</v>
      </c>
      <c r="AJ1000">
        <v>-1.8245</v>
      </c>
    </row>
    <row r="1001" spans="1:36" x14ac:dyDescent="0.3">
      <c r="A1001">
        <v>998</v>
      </c>
      <c r="B1001" t="s">
        <v>307</v>
      </c>
      <c r="C1001" t="s">
        <v>28</v>
      </c>
      <c r="D1001" t="s">
        <v>29</v>
      </c>
      <c r="E1001" t="s">
        <v>30</v>
      </c>
      <c r="F1001" t="s">
        <v>31</v>
      </c>
      <c r="G1001" t="s">
        <v>3448</v>
      </c>
      <c r="H1001" t="s">
        <v>3470</v>
      </c>
      <c r="I1001" s="4" t="s">
        <v>3471</v>
      </c>
      <c r="J1001" s="1">
        <f>((((bot_orders[[#This Row],[cTime]]/ 1000)+3*3600) / 86400) + DATE(1970,1,1))</f>
        <v>45760.993856701389</v>
      </c>
      <c r="K1001" s="4" t="s">
        <v>3472</v>
      </c>
      <c r="L1001" s="1">
        <f>((((bot_orders[[#This Row],[uTime]]/ 1000)+3*3600) / 86400) + DATE(1970,1,1))</f>
        <v>45761.000777858797</v>
      </c>
      <c r="M1001" t="s">
        <v>34</v>
      </c>
      <c r="N1001" t="s">
        <v>28</v>
      </c>
      <c r="O1001" t="s">
        <v>35</v>
      </c>
      <c r="P1001">
        <v>3.649</v>
      </c>
      <c r="Q1001" t="s">
        <v>36</v>
      </c>
      <c r="R1001" t="s">
        <v>55</v>
      </c>
      <c r="S1001">
        <v>0.50249999999999995</v>
      </c>
      <c r="T1001">
        <v>0.50249999999999995</v>
      </c>
      <c r="U1001">
        <v>3.649</v>
      </c>
      <c r="V1001">
        <v>-2.9191999999999998E-3</v>
      </c>
      <c r="W1001" t="s">
        <v>39</v>
      </c>
      <c r="X1001" s="4">
        <f>IF(bot_orders[[#This Row],[side]]="sell", bot_orders[[#This Row],[accFillSz]]*bot_orders[[#This Row],[avgPx]] + bot_orders[[#This Row],[fee]], -bot_orders[[#This Row],[accFillSz]]*bot_orders[[#This Row],[avgPx]])</f>
        <v>-1.8336224999999997</v>
      </c>
      <c r="Y1001" s="4">
        <f>IF(bot_orders[[#This Row],[side]]="buy", bot_orders[[#This Row],[accFillSz]] + bot_orders[[#This Row],[fee]], -bot_orders[[#This Row],[accFillSz]])</f>
        <v>3.6460808</v>
      </c>
      <c r="Z1001" s="4">
        <f>IF(bot_orders[[#This Row],[side]]="sell",bot_orders[[#This Row],[accFillSz]]*bot_orders[[#This Row],[avgPx]]+bot_orders[[#This Row],[fee]], 0)</f>
        <v>0</v>
      </c>
      <c r="AA1001" s="4">
        <f>IF(bot_orders[[#This Row],[side]]="sell",-bot_orders[[#This Row],[accFillSz]],bot_orders[[#This Row],[accFillSz]]+bot_orders[[#This Row],[fee]])</f>
        <v>3.6460808</v>
      </c>
      <c r="AB1001">
        <v>0</v>
      </c>
      <c r="AC1001" t="s">
        <v>38</v>
      </c>
      <c r="AD1001">
        <v>0</v>
      </c>
      <c r="AE1001" t="s">
        <v>40</v>
      </c>
      <c r="AF1001" t="s">
        <v>41</v>
      </c>
      <c r="AG1001" t="s">
        <v>42</v>
      </c>
      <c r="AH1001" t="s">
        <v>28</v>
      </c>
      <c r="AI1001">
        <v>3.6460808</v>
      </c>
      <c r="AJ1001">
        <v>-1.8336224999999999</v>
      </c>
    </row>
    <row r="1002" spans="1:36" x14ac:dyDescent="0.3">
      <c r="A1002">
        <v>999</v>
      </c>
      <c r="B1002" t="s">
        <v>307</v>
      </c>
      <c r="C1002" t="s">
        <v>28</v>
      </c>
      <c r="D1002" t="s">
        <v>29</v>
      </c>
      <c r="E1002" t="s">
        <v>30</v>
      </c>
      <c r="F1002" t="s">
        <v>31</v>
      </c>
      <c r="G1002" t="s">
        <v>3444</v>
      </c>
      <c r="H1002" t="s">
        <v>3473</v>
      </c>
      <c r="I1002" s="4" t="s">
        <v>3474</v>
      </c>
      <c r="J1002" s="1">
        <f>((((bot_orders[[#This Row],[cTime]]/ 1000)+3*3600) / 86400) + DATE(1970,1,1))</f>
        <v>45760.997518229167</v>
      </c>
      <c r="K1002" s="4" t="s">
        <v>3475</v>
      </c>
      <c r="L1002" s="1">
        <f>((((bot_orders[[#This Row],[uTime]]/ 1000)+3*3600) / 86400) + DATE(1970,1,1))</f>
        <v>45760.999546261577</v>
      </c>
      <c r="M1002" t="s">
        <v>34</v>
      </c>
      <c r="N1002" t="s">
        <v>28</v>
      </c>
      <c r="O1002" t="s">
        <v>35</v>
      </c>
      <c r="P1002">
        <v>3.649</v>
      </c>
      <c r="Q1002" t="s">
        <v>36</v>
      </c>
      <c r="R1002" t="s">
        <v>55</v>
      </c>
      <c r="S1002">
        <v>0.505</v>
      </c>
      <c r="T1002">
        <v>0.505</v>
      </c>
      <c r="U1002">
        <v>3.649</v>
      </c>
      <c r="V1002">
        <v>-2.9191999999999998E-3</v>
      </c>
      <c r="W1002" t="s">
        <v>39</v>
      </c>
      <c r="X1002" s="4">
        <f>IF(bot_orders[[#This Row],[side]]="sell", bot_orders[[#This Row],[accFillSz]]*bot_orders[[#This Row],[avgPx]] + bot_orders[[#This Row],[fee]], -bot_orders[[#This Row],[accFillSz]]*bot_orders[[#This Row],[avgPx]])</f>
        <v>-1.8427450000000001</v>
      </c>
      <c r="Y1002" s="4">
        <f>IF(bot_orders[[#This Row],[side]]="buy", bot_orders[[#This Row],[accFillSz]] + bot_orders[[#This Row],[fee]], -bot_orders[[#This Row],[accFillSz]])</f>
        <v>3.6460808</v>
      </c>
      <c r="Z1002" s="4">
        <f>IF(bot_orders[[#This Row],[side]]="sell",bot_orders[[#This Row],[accFillSz]]*bot_orders[[#This Row],[avgPx]]+bot_orders[[#This Row],[fee]], 0)</f>
        <v>0</v>
      </c>
      <c r="AA1002" s="4">
        <f>IF(bot_orders[[#This Row],[side]]="sell",-bot_orders[[#This Row],[accFillSz]],bot_orders[[#This Row],[accFillSz]]+bot_orders[[#This Row],[fee]])</f>
        <v>3.6460808</v>
      </c>
      <c r="AB1002">
        <v>0</v>
      </c>
      <c r="AC1002" t="s">
        <v>38</v>
      </c>
      <c r="AD1002">
        <v>0</v>
      </c>
      <c r="AE1002" t="s">
        <v>40</v>
      </c>
      <c r="AF1002" t="s">
        <v>41</v>
      </c>
      <c r="AG1002" t="s">
        <v>42</v>
      </c>
      <c r="AH1002" t="s">
        <v>28</v>
      </c>
      <c r="AI1002">
        <v>3.6460808</v>
      </c>
      <c r="AJ1002">
        <v>-1.8427450000000001</v>
      </c>
    </row>
    <row r="1003" spans="1:36" x14ac:dyDescent="0.3">
      <c r="A1003">
        <v>1000</v>
      </c>
      <c r="B1003" t="s">
        <v>307</v>
      </c>
      <c r="C1003" t="s">
        <v>28</v>
      </c>
      <c r="D1003" t="s">
        <v>29</v>
      </c>
      <c r="E1003" t="s">
        <v>30</v>
      </c>
      <c r="F1003" t="s">
        <v>31</v>
      </c>
      <c r="G1003" t="s">
        <v>3476</v>
      </c>
      <c r="H1003" t="s">
        <v>3477</v>
      </c>
      <c r="I1003" s="4" t="s">
        <v>3478</v>
      </c>
      <c r="J1003" s="1">
        <f>((((bot_orders[[#This Row],[cTime]]/ 1000)+3*3600) / 86400) + DATE(1970,1,1))</f>
        <v>45761.011754583335</v>
      </c>
      <c r="K1003" s="4" t="s">
        <v>3479</v>
      </c>
      <c r="L1003" s="1">
        <f>((((bot_orders[[#This Row],[uTime]]/ 1000)+3*3600) / 86400) + DATE(1970,1,1))</f>
        <v>45761.013333773153</v>
      </c>
      <c r="M1003" t="s">
        <v>34</v>
      </c>
      <c r="N1003" t="s">
        <v>28</v>
      </c>
      <c r="O1003" t="s">
        <v>35</v>
      </c>
      <c r="P1003">
        <v>3.6459999999999999</v>
      </c>
      <c r="Q1003" t="s">
        <v>36</v>
      </c>
      <c r="R1003" t="s">
        <v>37</v>
      </c>
      <c r="S1003">
        <v>0.5</v>
      </c>
      <c r="T1003">
        <v>0.5</v>
      </c>
      <c r="U1003">
        <v>3.6459999999999999</v>
      </c>
      <c r="V1003">
        <v>-1.4584000000000001E-3</v>
      </c>
      <c r="W1003" t="s">
        <v>38</v>
      </c>
      <c r="X1003" s="4">
        <f>IF(bot_orders[[#This Row],[side]]="sell", bot_orders[[#This Row],[accFillSz]]*bot_orders[[#This Row],[avgPx]] + bot_orders[[#This Row],[fee]], -bot_orders[[#This Row],[accFillSz]]*bot_orders[[#This Row],[avgPx]])</f>
        <v>1.8215416</v>
      </c>
      <c r="Y1003" s="4">
        <f>IF(bot_orders[[#This Row],[side]]="buy", bot_orders[[#This Row],[accFillSz]] + bot_orders[[#This Row],[fee]], -bot_orders[[#This Row],[accFillSz]])</f>
        <v>-3.6459999999999999</v>
      </c>
      <c r="Z1003" s="4">
        <f>IF(bot_orders[[#This Row],[side]]="sell",bot_orders[[#This Row],[accFillSz]]*bot_orders[[#This Row],[avgPx]]+bot_orders[[#This Row],[fee]], 0)</f>
        <v>1.8215416</v>
      </c>
      <c r="AA1003" s="4">
        <f>IF(bot_orders[[#This Row],[side]]="sell",-bot_orders[[#This Row],[accFillSz]],bot_orders[[#This Row],[accFillSz]]+bot_orders[[#This Row],[fee]])</f>
        <v>-3.6459999999999999</v>
      </c>
      <c r="AB1003">
        <v>0</v>
      </c>
      <c r="AC1003" t="s">
        <v>39</v>
      </c>
      <c r="AD1003">
        <v>0</v>
      </c>
      <c r="AE1003" t="s">
        <v>40</v>
      </c>
      <c r="AF1003" t="s">
        <v>41</v>
      </c>
      <c r="AG1003" t="s">
        <v>42</v>
      </c>
      <c r="AH1003" t="s">
        <v>28</v>
      </c>
      <c r="AI1003">
        <v>-3.6459999999999999</v>
      </c>
      <c r="AJ1003">
        <v>1.8215416</v>
      </c>
    </row>
    <row r="1004" spans="1:36" x14ac:dyDescent="0.3">
      <c r="A1004">
        <v>1001</v>
      </c>
      <c r="B1004" t="s">
        <v>307</v>
      </c>
      <c r="C1004" t="s">
        <v>28</v>
      </c>
      <c r="D1004" t="s">
        <v>29</v>
      </c>
      <c r="E1004" t="s">
        <v>30</v>
      </c>
      <c r="F1004" t="s">
        <v>31</v>
      </c>
      <c r="G1004" t="s">
        <v>3480</v>
      </c>
      <c r="H1004" t="s">
        <v>3481</v>
      </c>
      <c r="I1004" s="4" t="s">
        <v>3482</v>
      </c>
      <c r="J1004" s="1">
        <f>((((bot_orders[[#This Row],[cTime]]/ 1000)+3*3600) / 86400) + DATE(1970,1,1))</f>
        <v>45761.018556157404</v>
      </c>
      <c r="K1004" s="4" t="s">
        <v>3483</v>
      </c>
      <c r="L1004" s="1">
        <f>((((bot_orders[[#This Row],[uTime]]/ 1000)+3*3600) / 86400) + DATE(1970,1,1))</f>
        <v>45761.038801226852</v>
      </c>
      <c r="M1004" t="s">
        <v>34</v>
      </c>
      <c r="N1004" t="s">
        <v>28</v>
      </c>
      <c r="O1004" t="s">
        <v>35</v>
      </c>
      <c r="P1004">
        <v>2.9209999999999998</v>
      </c>
      <c r="Q1004" t="s">
        <v>36</v>
      </c>
      <c r="R1004" t="s">
        <v>37</v>
      </c>
      <c r="S1004">
        <v>0.505</v>
      </c>
      <c r="T1004">
        <v>0.505</v>
      </c>
      <c r="U1004">
        <v>2.9209999999999998</v>
      </c>
      <c r="V1004">
        <v>-1.1800840000000001E-3</v>
      </c>
      <c r="W1004" t="s">
        <v>38</v>
      </c>
      <c r="X1004" s="4">
        <f>IF(bot_orders[[#This Row],[side]]="sell", bot_orders[[#This Row],[accFillSz]]*bot_orders[[#This Row],[avgPx]] + bot_orders[[#This Row],[fee]], -bot_orders[[#This Row],[accFillSz]]*bot_orders[[#This Row],[avgPx]])</f>
        <v>1.4739249159999999</v>
      </c>
      <c r="Y1004" s="4">
        <f>IF(bot_orders[[#This Row],[side]]="buy", bot_orders[[#This Row],[accFillSz]] + bot_orders[[#This Row],[fee]], -bot_orders[[#This Row],[accFillSz]])</f>
        <v>-2.9209999999999998</v>
      </c>
      <c r="Z1004" s="4">
        <f>IF(bot_orders[[#This Row],[side]]="sell",bot_orders[[#This Row],[accFillSz]]*bot_orders[[#This Row],[avgPx]]+bot_orders[[#This Row],[fee]], 0)</f>
        <v>1.4739249159999999</v>
      </c>
      <c r="AA1004" s="4">
        <f>IF(bot_orders[[#This Row],[side]]="sell",-bot_orders[[#This Row],[accFillSz]],bot_orders[[#This Row],[accFillSz]]+bot_orders[[#This Row],[fee]])</f>
        <v>-2.9209999999999998</v>
      </c>
      <c r="AB1004">
        <v>0</v>
      </c>
      <c r="AC1004" t="s">
        <v>39</v>
      </c>
      <c r="AD1004">
        <v>0</v>
      </c>
      <c r="AE1004" t="s">
        <v>40</v>
      </c>
      <c r="AF1004" t="s">
        <v>41</v>
      </c>
      <c r="AG1004" t="s">
        <v>42</v>
      </c>
      <c r="AH1004" t="s">
        <v>28</v>
      </c>
      <c r="AI1004">
        <v>-2.9209999999999998</v>
      </c>
      <c r="AJ1004">
        <v>1.47392492</v>
      </c>
    </row>
    <row r="1005" spans="1:36" x14ac:dyDescent="0.3">
      <c r="A1005">
        <v>1002</v>
      </c>
      <c r="B1005" t="s">
        <v>307</v>
      </c>
      <c r="C1005" t="s">
        <v>28</v>
      </c>
      <c r="D1005" t="s">
        <v>29</v>
      </c>
      <c r="E1005" t="s">
        <v>30</v>
      </c>
      <c r="F1005" t="s">
        <v>31</v>
      </c>
      <c r="G1005" t="s">
        <v>3484</v>
      </c>
      <c r="H1005" t="s">
        <v>3485</v>
      </c>
      <c r="I1005" s="4" t="s">
        <v>3482</v>
      </c>
      <c r="J1005" s="1">
        <f>((((bot_orders[[#This Row],[cTime]]/ 1000)+3*3600) / 86400) + DATE(1970,1,1))</f>
        <v>45761.018556157404</v>
      </c>
      <c r="K1005" s="4" t="s">
        <v>3486</v>
      </c>
      <c r="L1005" s="1">
        <f>((((bot_orders[[#This Row],[uTime]]/ 1000)+3*3600) / 86400) + DATE(1970,1,1))</f>
        <v>45761.035528576387</v>
      </c>
      <c r="M1005" t="s">
        <v>34</v>
      </c>
      <c r="N1005" t="s">
        <v>28</v>
      </c>
      <c r="O1005" t="s">
        <v>35</v>
      </c>
      <c r="P1005">
        <v>2.9209999999999998</v>
      </c>
      <c r="Q1005" t="s">
        <v>36</v>
      </c>
      <c r="R1005" t="s">
        <v>37</v>
      </c>
      <c r="S1005">
        <v>0.503</v>
      </c>
      <c r="T1005">
        <v>0.503</v>
      </c>
      <c r="U1005">
        <v>2.9209999999999998</v>
      </c>
      <c r="V1005">
        <v>-1.1754103999999999E-3</v>
      </c>
      <c r="W1005" t="s">
        <v>38</v>
      </c>
      <c r="X1005" s="4">
        <f>IF(bot_orders[[#This Row],[side]]="sell", bot_orders[[#This Row],[accFillSz]]*bot_orders[[#This Row],[avgPx]] + bot_orders[[#This Row],[fee]], -bot_orders[[#This Row],[accFillSz]]*bot_orders[[#This Row],[avgPx]])</f>
        <v>1.4680875896000001</v>
      </c>
      <c r="Y1005" s="4">
        <f>IF(bot_orders[[#This Row],[side]]="buy", bot_orders[[#This Row],[accFillSz]] + bot_orders[[#This Row],[fee]], -bot_orders[[#This Row],[accFillSz]])</f>
        <v>-2.9209999999999998</v>
      </c>
      <c r="Z1005" s="4">
        <f>IF(bot_orders[[#This Row],[side]]="sell",bot_orders[[#This Row],[accFillSz]]*bot_orders[[#This Row],[avgPx]]+bot_orders[[#This Row],[fee]], 0)</f>
        <v>1.4680875896000001</v>
      </c>
      <c r="AA1005" s="4">
        <f>IF(bot_orders[[#This Row],[side]]="sell",-bot_orders[[#This Row],[accFillSz]],bot_orders[[#This Row],[accFillSz]]+bot_orders[[#This Row],[fee]])</f>
        <v>-2.9209999999999998</v>
      </c>
      <c r="AB1005">
        <v>0</v>
      </c>
      <c r="AC1005" t="s">
        <v>39</v>
      </c>
      <c r="AD1005">
        <v>0</v>
      </c>
      <c r="AE1005" t="s">
        <v>40</v>
      </c>
      <c r="AF1005" t="s">
        <v>41</v>
      </c>
      <c r="AG1005" t="s">
        <v>42</v>
      </c>
      <c r="AH1005" t="s">
        <v>28</v>
      </c>
      <c r="AI1005">
        <v>-2.9209999999999998</v>
      </c>
      <c r="AJ1005">
        <v>1.4680875900000001</v>
      </c>
    </row>
    <row r="1006" spans="1:36" x14ac:dyDescent="0.3">
      <c r="A1006">
        <v>1003</v>
      </c>
      <c r="B1006" t="s">
        <v>307</v>
      </c>
      <c r="C1006" t="s">
        <v>28</v>
      </c>
      <c r="D1006" t="s">
        <v>29</v>
      </c>
      <c r="E1006" t="s">
        <v>30</v>
      </c>
      <c r="F1006" t="s">
        <v>31</v>
      </c>
      <c r="G1006" t="s">
        <v>3487</v>
      </c>
      <c r="H1006" t="s">
        <v>3488</v>
      </c>
      <c r="I1006" s="4" t="s">
        <v>3482</v>
      </c>
      <c r="J1006" s="1">
        <f>((((bot_orders[[#This Row],[cTime]]/ 1000)+3*3600) / 86400) + DATE(1970,1,1))</f>
        <v>45761.018556157404</v>
      </c>
      <c r="K1006" s="4" t="s">
        <v>3489</v>
      </c>
      <c r="L1006" s="1">
        <f>((((bot_orders[[#This Row],[uTime]]/ 1000)+3*3600) / 86400) + DATE(1970,1,1))</f>
        <v>45761.021925891204</v>
      </c>
      <c r="M1006" t="s">
        <v>34</v>
      </c>
      <c r="N1006" t="s">
        <v>28</v>
      </c>
      <c r="O1006" t="s">
        <v>35</v>
      </c>
      <c r="P1006">
        <v>2.9209999999999998</v>
      </c>
      <c r="Q1006" t="s">
        <v>36</v>
      </c>
      <c r="R1006" t="s">
        <v>37</v>
      </c>
      <c r="S1006">
        <v>0.501</v>
      </c>
      <c r="T1006">
        <v>0.501</v>
      </c>
      <c r="U1006">
        <v>2.9209999999999998</v>
      </c>
      <c r="V1006">
        <v>-1.1707368E-3</v>
      </c>
      <c r="W1006" t="s">
        <v>38</v>
      </c>
      <c r="X1006" s="4">
        <f>IF(bot_orders[[#This Row],[side]]="sell", bot_orders[[#This Row],[accFillSz]]*bot_orders[[#This Row],[avgPx]] + bot_orders[[#This Row],[fee]], -bot_orders[[#This Row],[accFillSz]]*bot_orders[[#This Row],[avgPx]])</f>
        <v>1.4622502631999998</v>
      </c>
      <c r="Y1006" s="4">
        <f>IF(bot_orders[[#This Row],[side]]="buy", bot_orders[[#This Row],[accFillSz]] + bot_orders[[#This Row],[fee]], -bot_orders[[#This Row],[accFillSz]])</f>
        <v>-2.9209999999999998</v>
      </c>
      <c r="Z1006" s="4">
        <f>IF(bot_orders[[#This Row],[side]]="sell",bot_orders[[#This Row],[accFillSz]]*bot_orders[[#This Row],[avgPx]]+bot_orders[[#This Row],[fee]], 0)</f>
        <v>1.4622502631999998</v>
      </c>
      <c r="AA1006" s="4">
        <f>IF(bot_orders[[#This Row],[side]]="sell",-bot_orders[[#This Row],[accFillSz]],bot_orders[[#This Row],[accFillSz]]+bot_orders[[#This Row],[fee]])</f>
        <v>-2.9209999999999998</v>
      </c>
      <c r="AB1006">
        <v>0</v>
      </c>
      <c r="AC1006" t="s">
        <v>39</v>
      </c>
      <c r="AD1006">
        <v>0</v>
      </c>
      <c r="AE1006" t="s">
        <v>40</v>
      </c>
      <c r="AF1006" t="s">
        <v>41</v>
      </c>
      <c r="AG1006" t="s">
        <v>42</v>
      </c>
      <c r="AH1006" t="s">
        <v>28</v>
      </c>
      <c r="AI1006">
        <v>-2.9209999999999998</v>
      </c>
      <c r="AJ1006">
        <v>1.46225026</v>
      </c>
    </row>
    <row r="1007" spans="1:36" x14ac:dyDescent="0.3">
      <c r="A1007">
        <v>1004</v>
      </c>
      <c r="B1007" t="s">
        <v>307</v>
      </c>
      <c r="C1007" t="s">
        <v>28</v>
      </c>
      <c r="D1007" t="s">
        <v>29</v>
      </c>
      <c r="E1007" t="s">
        <v>30</v>
      </c>
      <c r="F1007" t="s">
        <v>31</v>
      </c>
      <c r="G1007" t="s">
        <v>3490</v>
      </c>
      <c r="H1007" t="s">
        <v>3491</v>
      </c>
      <c r="I1007" s="4" t="s">
        <v>3482</v>
      </c>
      <c r="J1007" s="1">
        <f>((((bot_orders[[#This Row],[cTime]]/ 1000)+3*3600) / 86400) + DATE(1970,1,1))</f>
        <v>45761.018556157404</v>
      </c>
      <c r="K1007" s="4" t="s">
        <v>3492</v>
      </c>
      <c r="L1007" s="1">
        <f>((((bot_orders[[#This Row],[uTime]]/ 1000)+3*3600) / 86400) + DATE(1970,1,1))</f>
        <v>45761.027339074077</v>
      </c>
      <c r="M1007" t="s">
        <v>34</v>
      </c>
      <c r="N1007" t="s">
        <v>28</v>
      </c>
      <c r="O1007" t="s">
        <v>35</v>
      </c>
      <c r="P1007">
        <v>2.9209999999999998</v>
      </c>
      <c r="Q1007" t="s">
        <v>36</v>
      </c>
      <c r="R1007" t="s">
        <v>55</v>
      </c>
      <c r="S1007">
        <v>0.495</v>
      </c>
      <c r="T1007">
        <v>0.495</v>
      </c>
      <c r="U1007">
        <v>2.9209999999999998</v>
      </c>
      <c r="V1007">
        <v>-2.3368E-3</v>
      </c>
      <c r="W1007" t="s">
        <v>39</v>
      </c>
      <c r="X1007" s="4">
        <f>IF(bot_orders[[#This Row],[side]]="sell", bot_orders[[#This Row],[accFillSz]]*bot_orders[[#This Row],[avgPx]] + bot_orders[[#This Row],[fee]], -bot_orders[[#This Row],[accFillSz]]*bot_orders[[#This Row],[avgPx]])</f>
        <v>-1.4458949999999999</v>
      </c>
      <c r="Y1007" s="4">
        <f>IF(bot_orders[[#This Row],[side]]="buy", bot_orders[[#This Row],[accFillSz]] + bot_orders[[#This Row],[fee]], -bot_orders[[#This Row],[accFillSz]])</f>
        <v>2.9186631999999997</v>
      </c>
      <c r="Z1007" s="4">
        <f>IF(bot_orders[[#This Row],[side]]="sell",bot_orders[[#This Row],[accFillSz]]*bot_orders[[#This Row],[avgPx]]+bot_orders[[#This Row],[fee]], 0)</f>
        <v>0</v>
      </c>
      <c r="AA1007" s="4">
        <f>IF(bot_orders[[#This Row],[side]]="sell",-bot_orders[[#This Row],[accFillSz]],bot_orders[[#This Row],[accFillSz]]+bot_orders[[#This Row],[fee]])</f>
        <v>2.9186631999999997</v>
      </c>
      <c r="AB1007">
        <v>0</v>
      </c>
      <c r="AC1007" t="s">
        <v>38</v>
      </c>
      <c r="AD1007">
        <v>0</v>
      </c>
      <c r="AE1007" t="s">
        <v>40</v>
      </c>
      <c r="AF1007" t="s">
        <v>41</v>
      </c>
      <c r="AG1007" t="s">
        <v>42</v>
      </c>
      <c r="AH1007" t="s">
        <v>28</v>
      </c>
      <c r="AI1007">
        <v>2.9186632000000001</v>
      </c>
      <c r="AJ1007">
        <v>-1.4458949999999999</v>
      </c>
    </row>
    <row r="1008" spans="1:36" x14ac:dyDescent="0.3">
      <c r="A1008">
        <v>1005</v>
      </c>
      <c r="B1008" t="s">
        <v>307</v>
      </c>
      <c r="C1008" t="s">
        <v>28</v>
      </c>
      <c r="D1008" t="s">
        <v>29</v>
      </c>
      <c r="E1008" t="s">
        <v>30</v>
      </c>
      <c r="F1008" t="s">
        <v>31</v>
      </c>
      <c r="G1008" t="s">
        <v>3493</v>
      </c>
      <c r="H1008" t="s">
        <v>3494</v>
      </c>
      <c r="I1008" s="4" t="s">
        <v>3482</v>
      </c>
      <c r="J1008" s="1">
        <f>((((bot_orders[[#This Row],[cTime]]/ 1000)+3*3600) / 86400) + DATE(1970,1,1))</f>
        <v>45761.018556157404</v>
      </c>
      <c r="K1008" s="4" t="s">
        <v>3495</v>
      </c>
      <c r="L1008" s="1">
        <f>((((bot_orders[[#This Row],[uTime]]/ 1000)+3*3600) / 86400) + DATE(1970,1,1))</f>
        <v>45761.025255324072</v>
      </c>
      <c r="M1008" t="s">
        <v>34</v>
      </c>
      <c r="N1008" t="s">
        <v>28</v>
      </c>
      <c r="O1008" t="s">
        <v>35</v>
      </c>
      <c r="P1008">
        <v>2.9209999999999998</v>
      </c>
      <c r="Q1008" t="s">
        <v>36</v>
      </c>
      <c r="R1008" t="s">
        <v>55</v>
      </c>
      <c r="S1008">
        <v>0.497</v>
      </c>
      <c r="T1008">
        <v>0.497</v>
      </c>
      <c r="U1008">
        <v>2.9209999999999998</v>
      </c>
      <c r="V1008">
        <v>-2.3368E-3</v>
      </c>
      <c r="W1008" t="s">
        <v>39</v>
      </c>
      <c r="X1008" s="4">
        <f>IF(bot_orders[[#This Row],[side]]="sell", bot_orders[[#This Row],[accFillSz]]*bot_orders[[#This Row],[avgPx]] + bot_orders[[#This Row],[fee]], -bot_orders[[#This Row],[accFillSz]]*bot_orders[[#This Row],[avgPx]])</f>
        <v>-1.4517369999999998</v>
      </c>
      <c r="Y1008" s="4">
        <f>IF(bot_orders[[#This Row],[side]]="buy", bot_orders[[#This Row],[accFillSz]] + bot_orders[[#This Row],[fee]], -bot_orders[[#This Row],[accFillSz]])</f>
        <v>2.9186631999999997</v>
      </c>
      <c r="Z1008" s="4">
        <f>IF(bot_orders[[#This Row],[side]]="sell",bot_orders[[#This Row],[accFillSz]]*bot_orders[[#This Row],[avgPx]]+bot_orders[[#This Row],[fee]], 0)</f>
        <v>0</v>
      </c>
      <c r="AA1008" s="4">
        <f>IF(bot_orders[[#This Row],[side]]="sell",-bot_orders[[#This Row],[accFillSz]],bot_orders[[#This Row],[accFillSz]]+bot_orders[[#This Row],[fee]])</f>
        <v>2.9186631999999997</v>
      </c>
      <c r="AB1008">
        <v>0</v>
      </c>
      <c r="AC1008" t="s">
        <v>38</v>
      </c>
      <c r="AD1008">
        <v>0</v>
      </c>
      <c r="AE1008" t="s">
        <v>40</v>
      </c>
      <c r="AF1008" t="s">
        <v>41</v>
      </c>
      <c r="AG1008" t="s">
        <v>42</v>
      </c>
      <c r="AH1008" t="s">
        <v>28</v>
      </c>
      <c r="AI1008">
        <v>2.9186632000000001</v>
      </c>
      <c r="AJ1008">
        <v>-1.4517370000000001</v>
      </c>
    </row>
    <row r="1009" spans="1:36" x14ac:dyDescent="0.3">
      <c r="A1009">
        <v>1006</v>
      </c>
      <c r="B1009" t="s">
        <v>307</v>
      </c>
      <c r="C1009" t="s">
        <v>28</v>
      </c>
      <c r="D1009" t="s">
        <v>29</v>
      </c>
      <c r="E1009" t="s">
        <v>30</v>
      </c>
      <c r="F1009" t="s">
        <v>31</v>
      </c>
      <c r="G1009" t="s">
        <v>3496</v>
      </c>
      <c r="H1009" t="s">
        <v>3497</v>
      </c>
      <c r="I1009" s="4" t="s">
        <v>3482</v>
      </c>
      <c r="J1009" s="1">
        <f>((((bot_orders[[#This Row],[cTime]]/ 1000)+3*3600) / 86400) + DATE(1970,1,1))</f>
        <v>45761.018556157404</v>
      </c>
      <c r="K1009" s="4" t="s">
        <v>3498</v>
      </c>
      <c r="L1009" s="1">
        <f>((((bot_orders[[#This Row],[uTime]]/ 1000)+3*3600) / 86400) + DATE(1970,1,1))</f>
        <v>45761.018556203708</v>
      </c>
      <c r="M1009" t="s">
        <v>34</v>
      </c>
      <c r="N1009" t="s">
        <v>28</v>
      </c>
      <c r="O1009" t="s">
        <v>35</v>
      </c>
      <c r="P1009">
        <v>1.6240000000000001</v>
      </c>
      <c r="Q1009" t="s">
        <v>36</v>
      </c>
      <c r="R1009" t="s">
        <v>55</v>
      </c>
      <c r="S1009">
        <v>0.499</v>
      </c>
      <c r="T1009">
        <v>0.499</v>
      </c>
      <c r="U1009">
        <v>1.6240000000000001</v>
      </c>
      <c r="V1009">
        <v>-1.624E-3</v>
      </c>
      <c r="W1009" t="s">
        <v>39</v>
      </c>
      <c r="X1009" s="4">
        <f>IF(bot_orders[[#This Row],[side]]="sell", bot_orders[[#This Row],[accFillSz]]*bot_orders[[#This Row],[avgPx]] + bot_orders[[#This Row],[fee]], -bot_orders[[#This Row],[accFillSz]]*bot_orders[[#This Row],[avgPx]])</f>
        <v>-0.8103760000000001</v>
      </c>
      <c r="Y1009" s="4">
        <f>IF(bot_orders[[#This Row],[side]]="buy", bot_orders[[#This Row],[accFillSz]] + bot_orders[[#This Row],[fee]], -bot_orders[[#This Row],[accFillSz]])</f>
        <v>1.622376</v>
      </c>
      <c r="Z1009" s="4">
        <f>IF(bot_orders[[#This Row],[side]]="sell",bot_orders[[#This Row],[accFillSz]]*bot_orders[[#This Row],[avgPx]]+bot_orders[[#This Row],[fee]], 0)</f>
        <v>0</v>
      </c>
      <c r="AA1009" s="4">
        <f>IF(bot_orders[[#This Row],[side]]="sell",-bot_orders[[#This Row],[accFillSz]],bot_orders[[#This Row],[accFillSz]]+bot_orders[[#This Row],[fee]])</f>
        <v>1.622376</v>
      </c>
      <c r="AB1009">
        <v>0</v>
      </c>
      <c r="AC1009" t="s">
        <v>38</v>
      </c>
      <c r="AD1009">
        <v>0</v>
      </c>
      <c r="AE1009" t="s">
        <v>40</v>
      </c>
      <c r="AF1009" t="s">
        <v>41</v>
      </c>
      <c r="AG1009" t="s">
        <v>42</v>
      </c>
      <c r="AH1009" t="s">
        <v>28</v>
      </c>
      <c r="AI1009">
        <v>1.622376</v>
      </c>
      <c r="AJ1009">
        <v>-0.81037599999999999</v>
      </c>
    </row>
    <row r="1010" spans="1:36" x14ac:dyDescent="0.3">
      <c r="A1010">
        <v>1007</v>
      </c>
      <c r="B1010" t="s">
        <v>307</v>
      </c>
      <c r="C1010" t="s">
        <v>28</v>
      </c>
      <c r="D1010" t="s">
        <v>29</v>
      </c>
      <c r="E1010" t="s">
        <v>30</v>
      </c>
      <c r="F1010" t="s">
        <v>31</v>
      </c>
      <c r="G1010" t="s">
        <v>3487</v>
      </c>
      <c r="H1010" t="s">
        <v>3499</v>
      </c>
      <c r="I1010" s="4" t="s">
        <v>3500</v>
      </c>
      <c r="J1010" s="1">
        <f>((((bot_orders[[#This Row],[cTime]]/ 1000)+3*3600) / 86400) + DATE(1970,1,1))</f>
        <v>45761.02192590278</v>
      </c>
      <c r="K1010" s="4" t="s">
        <v>3501</v>
      </c>
      <c r="L1010" s="1">
        <f>((((bot_orders[[#This Row],[uTime]]/ 1000)+3*3600) / 86400) + DATE(1970,1,1))</f>
        <v>45761.023387627312</v>
      </c>
      <c r="M1010" t="s">
        <v>34</v>
      </c>
      <c r="N1010" t="s">
        <v>28</v>
      </c>
      <c r="O1010" t="s">
        <v>35</v>
      </c>
      <c r="P1010">
        <v>2.9209999999999998</v>
      </c>
      <c r="Q1010" t="s">
        <v>36</v>
      </c>
      <c r="R1010" t="s">
        <v>55</v>
      </c>
      <c r="S1010">
        <v>0.499</v>
      </c>
      <c r="T1010">
        <v>0.499</v>
      </c>
      <c r="U1010">
        <v>2.9209999999999998</v>
      </c>
      <c r="V1010">
        <v>-2.3368E-3</v>
      </c>
      <c r="W1010" t="s">
        <v>39</v>
      </c>
      <c r="X1010" s="4">
        <f>IF(bot_orders[[#This Row],[side]]="sell", bot_orders[[#This Row],[accFillSz]]*bot_orders[[#This Row],[avgPx]] + bot_orders[[#This Row],[fee]], -bot_orders[[#This Row],[accFillSz]]*bot_orders[[#This Row],[avgPx]])</f>
        <v>-1.457579</v>
      </c>
      <c r="Y1010" s="4">
        <f>IF(bot_orders[[#This Row],[side]]="buy", bot_orders[[#This Row],[accFillSz]] + bot_orders[[#This Row],[fee]], -bot_orders[[#This Row],[accFillSz]])</f>
        <v>2.9186631999999997</v>
      </c>
      <c r="Z1010" s="4">
        <f>IF(bot_orders[[#This Row],[side]]="sell",bot_orders[[#This Row],[accFillSz]]*bot_orders[[#This Row],[avgPx]]+bot_orders[[#This Row],[fee]], 0)</f>
        <v>0</v>
      </c>
      <c r="AA1010" s="4">
        <f>IF(bot_orders[[#This Row],[side]]="sell",-bot_orders[[#This Row],[accFillSz]],bot_orders[[#This Row],[accFillSz]]+bot_orders[[#This Row],[fee]])</f>
        <v>2.9186631999999997</v>
      </c>
      <c r="AB1010">
        <v>0</v>
      </c>
      <c r="AC1010" t="s">
        <v>38</v>
      </c>
      <c r="AD1010">
        <v>0</v>
      </c>
      <c r="AE1010" t="s">
        <v>40</v>
      </c>
      <c r="AF1010" t="s">
        <v>41</v>
      </c>
      <c r="AG1010" t="s">
        <v>42</v>
      </c>
      <c r="AH1010" t="s">
        <v>28</v>
      </c>
      <c r="AI1010">
        <v>2.9186632000000001</v>
      </c>
      <c r="AJ1010">
        <v>-1.457579</v>
      </c>
    </row>
    <row r="1011" spans="1:36" x14ac:dyDescent="0.3">
      <c r="A1011">
        <v>1008</v>
      </c>
      <c r="B1011" t="s">
        <v>307</v>
      </c>
      <c r="C1011" t="s">
        <v>28</v>
      </c>
      <c r="D1011" t="s">
        <v>29</v>
      </c>
      <c r="E1011" t="s">
        <v>30</v>
      </c>
      <c r="F1011" t="s">
        <v>31</v>
      </c>
      <c r="G1011" t="s">
        <v>3502</v>
      </c>
      <c r="H1011" t="s">
        <v>3503</v>
      </c>
      <c r="I1011" s="4" t="s">
        <v>3504</v>
      </c>
      <c r="J1011" s="1">
        <f>((((bot_orders[[#This Row],[cTime]]/ 1000)+3*3600) / 86400) + DATE(1970,1,1))</f>
        <v>45761.023387650464</v>
      </c>
      <c r="K1011" s="4" t="s">
        <v>3505</v>
      </c>
      <c r="L1011" s="1">
        <f>((((bot_orders[[#This Row],[uTime]]/ 1000)+3*3600) / 86400) + DATE(1970,1,1))</f>
        <v>45761.033436736107</v>
      </c>
      <c r="M1011" t="s">
        <v>34</v>
      </c>
      <c r="N1011" t="s">
        <v>28</v>
      </c>
      <c r="O1011" t="s">
        <v>35</v>
      </c>
      <c r="P1011">
        <v>2.9180000000000001</v>
      </c>
      <c r="Q1011" t="s">
        <v>36</v>
      </c>
      <c r="R1011" t="s">
        <v>37</v>
      </c>
      <c r="S1011">
        <v>0.501</v>
      </c>
      <c r="T1011">
        <v>0.501</v>
      </c>
      <c r="U1011">
        <v>2.9180000000000001</v>
      </c>
      <c r="V1011">
        <v>-1.1695344E-3</v>
      </c>
      <c r="W1011" t="s">
        <v>38</v>
      </c>
      <c r="X1011" s="4">
        <f>IF(bot_orders[[#This Row],[side]]="sell", bot_orders[[#This Row],[accFillSz]]*bot_orders[[#This Row],[avgPx]] + bot_orders[[#This Row],[fee]], -bot_orders[[#This Row],[accFillSz]]*bot_orders[[#This Row],[avgPx]])</f>
        <v>1.4607484656</v>
      </c>
      <c r="Y1011" s="4">
        <f>IF(bot_orders[[#This Row],[side]]="buy", bot_orders[[#This Row],[accFillSz]] + bot_orders[[#This Row],[fee]], -bot_orders[[#This Row],[accFillSz]])</f>
        <v>-2.9180000000000001</v>
      </c>
      <c r="Z1011" s="4">
        <f>IF(bot_orders[[#This Row],[side]]="sell",bot_orders[[#This Row],[accFillSz]]*bot_orders[[#This Row],[avgPx]]+bot_orders[[#This Row],[fee]], 0)</f>
        <v>1.4607484656</v>
      </c>
      <c r="AA1011" s="4">
        <f>IF(bot_orders[[#This Row],[side]]="sell",-bot_orders[[#This Row],[accFillSz]],bot_orders[[#This Row],[accFillSz]]+bot_orders[[#This Row],[fee]])</f>
        <v>-2.9180000000000001</v>
      </c>
      <c r="AB1011">
        <v>0</v>
      </c>
      <c r="AC1011" t="s">
        <v>39</v>
      </c>
      <c r="AD1011">
        <v>0</v>
      </c>
      <c r="AE1011" t="s">
        <v>40</v>
      </c>
      <c r="AF1011" t="s">
        <v>41</v>
      </c>
      <c r="AG1011" t="s">
        <v>42</v>
      </c>
      <c r="AH1011" t="s">
        <v>28</v>
      </c>
      <c r="AI1011">
        <v>-2.9180000000000001</v>
      </c>
      <c r="AJ1011">
        <v>1.46074847</v>
      </c>
    </row>
    <row r="1012" spans="1:36" x14ac:dyDescent="0.3">
      <c r="A1012">
        <v>1009</v>
      </c>
      <c r="B1012" t="s">
        <v>307</v>
      </c>
      <c r="C1012" t="s">
        <v>28</v>
      </c>
      <c r="D1012" t="s">
        <v>29</v>
      </c>
      <c r="E1012" t="s">
        <v>30</v>
      </c>
      <c r="F1012" t="s">
        <v>31</v>
      </c>
      <c r="G1012" t="s">
        <v>3493</v>
      </c>
      <c r="H1012" t="s">
        <v>3506</v>
      </c>
      <c r="I1012" s="4" t="s">
        <v>3507</v>
      </c>
      <c r="J1012" s="1">
        <f>((((bot_orders[[#This Row],[cTime]]/ 1000)+3*3600) / 86400) + DATE(1970,1,1))</f>
        <v>45761.025255335648</v>
      </c>
      <c r="K1012" s="4" t="s">
        <v>3508</v>
      </c>
      <c r="L1012" s="1">
        <f>((((bot_orders[[#This Row],[uTime]]/ 1000)+3*3600) / 86400) + DATE(1970,1,1))</f>
        <v>45761.03191701389</v>
      </c>
      <c r="M1012" t="s">
        <v>34</v>
      </c>
      <c r="N1012" t="s">
        <v>28</v>
      </c>
      <c r="O1012" t="s">
        <v>35</v>
      </c>
      <c r="P1012">
        <v>2.9180000000000001</v>
      </c>
      <c r="Q1012" t="s">
        <v>36</v>
      </c>
      <c r="R1012" t="s">
        <v>37</v>
      </c>
      <c r="S1012">
        <v>0.499</v>
      </c>
      <c r="T1012">
        <v>0.499</v>
      </c>
      <c r="U1012">
        <v>2.9180000000000001</v>
      </c>
      <c r="V1012">
        <v>-1.1648655999999999E-3</v>
      </c>
      <c r="W1012" t="s">
        <v>38</v>
      </c>
      <c r="X1012" s="4">
        <f>IF(bot_orders[[#This Row],[side]]="sell", bot_orders[[#This Row],[accFillSz]]*bot_orders[[#This Row],[avgPx]] + bot_orders[[#This Row],[fee]], -bot_orders[[#This Row],[accFillSz]]*bot_orders[[#This Row],[avgPx]])</f>
        <v>1.4549171344</v>
      </c>
      <c r="Y1012" s="4">
        <f>IF(bot_orders[[#This Row],[side]]="buy", bot_orders[[#This Row],[accFillSz]] + bot_orders[[#This Row],[fee]], -bot_orders[[#This Row],[accFillSz]])</f>
        <v>-2.9180000000000001</v>
      </c>
      <c r="Z1012" s="4">
        <f>IF(bot_orders[[#This Row],[side]]="sell",bot_orders[[#This Row],[accFillSz]]*bot_orders[[#This Row],[avgPx]]+bot_orders[[#This Row],[fee]], 0)</f>
        <v>1.4549171344</v>
      </c>
      <c r="AA1012" s="4">
        <f>IF(bot_orders[[#This Row],[side]]="sell",-bot_orders[[#This Row],[accFillSz]],bot_orders[[#This Row],[accFillSz]]+bot_orders[[#This Row],[fee]])</f>
        <v>-2.9180000000000001</v>
      </c>
      <c r="AB1012">
        <v>0</v>
      </c>
      <c r="AC1012" t="s">
        <v>39</v>
      </c>
      <c r="AD1012">
        <v>0</v>
      </c>
      <c r="AE1012" t="s">
        <v>40</v>
      </c>
      <c r="AF1012" t="s">
        <v>41</v>
      </c>
      <c r="AG1012" t="s">
        <v>42</v>
      </c>
      <c r="AH1012" t="s">
        <v>28</v>
      </c>
      <c r="AI1012">
        <v>-2.9180000000000001</v>
      </c>
      <c r="AJ1012">
        <v>1.4549171299999999</v>
      </c>
    </row>
    <row r="1013" spans="1:36" x14ac:dyDescent="0.3">
      <c r="A1013">
        <v>1010</v>
      </c>
      <c r="B1013" t="s">
        <v>307</v>
      </c>
      <c r="C1013" t="s">
        <v>28</v>
      </c>
      <c r="D1013" t="s">
        <v>29</v>
      </c>
      <c r="E1013" t="s">
        <v>30</v>
      </c>
      <c r="F1013" t="s">
        <v>31</v>
      </c>
      <c r="G1013" t="s">
        <v>3490</v>
      </c>
      <c r="H1013" t="s">
        <v>3509</v>
      </c>
      <c r="I1013" s="4" t="s">
        <v>3510</v>
      </c>
      <c r="J1013" s="1">
        <f>((((bot_orders[[#This Row],[cTime]]/ 1000)+3*3600) / 86400) + DATE(1970,1,1))</f>
        <v>45761.027339097222</v>
      </c>
      <c r="K1013" s="4" t="s">
        <v>3511</v>
      </c>
      <c r="L1013" s="1">
        <f>((((bot_orders[[#This Row],[uTime]]/ 1000)+3*3600) / 86400) + DATE(1970,1,1))</f>
        <v>45761.030864421293</v>
      </c>
      <c r="M1013" t="s">
        <v>34</v>
      </c>
      <c r="N1013" t="s">
        <v>28</v>
      </c>
      <c r="O1013" t="s">
        <v>35</v>
      </c>
      <c r="P1013">
        <v>2.9180000000000001</v>
      </c>
      <c r="Q1013" t="s">
        <v>36</v>
      </c>
      <c r="R1013" t="s">
        <v>37</v>
      </c>
      <c r="S1013">
        <v>0.497</v>
      </c>
      <c r="T1013">
        <v>0.497</v>
      </c>
      <c r="U1013">
        <v>2.9180000000000001</v>
      </c>
      <c r="V1013">
        <v>-1.1601967999999999E-3</v>
      </c>
      <c r="W1013" t="s">
        <v>38</v>
      </c>
      <c r="X1013" s="4">
        <f>IF(bot_orders[[#This Row],[side]]="sell", bot_orders[[#This Row],[accFillSz]]*bot_orders[[#This Row],[avgPx]] + bot_orders[[#This Row],[fee]], -bot_orders[[#This Row],[accFillSz]]*bot_orders[[#This Row],[avgPx]])</f>
        <v>1.4490858032000002</v>
      </c>
      <c r="Y1013" s="4">
        <f>IF(bot_orders[[#This Row],[side]]="buy", bot_orders[[#This Row],[accFillSz]] + bot_orders[[#This Row],[fee]], -bot_orders[[#This Row],[accFillSz]])</f>
        <v>-2.9180000000000001</v>
      </c>
      <c r="Z1013" s="4">
        <f>IF(bot_orders[[#This Row],[side]]="sell",bot_orders[[#This Row],[accFillSz]]*bot_orders[[#This Row],[avgPx]]+bot_orders[[#This Row],[fee]], 0)</f>
        <v>1.4490858032000002</v>
      </c>
      <c r="AA1013" s="4">
        <f>IF(bot_orders[[#This Row],[side]]="sell",-bot_orders[[#This Row],[accFillSz]],bot_orders[[#This Row],[accFillSz]]+bot_orders[[#This Row],[fee]])</f>
        <v>-2.9180000000000001</v>
      </c>
      <c r="AB1013">
        <v>0</v>
      </c>
      <c r="AC1013" t="s">
        <v>39</v>
      </c>
      <c r="AD1013">
        <v>0</v>
      </c>
      <c r="AE1013" t="s">
        <v>40</v>
      </c>
      <c r="AF1013" t="s">
        <v>41</v>
      </c>
      <c r="AG1013" t="s">
        <v>42</v>
      </c>
      <c r="AH1013" t="s">
        <v>28</v>
      </c>
      <c r="AI1013">
        <v>-2.9180000000000001</v>
      </c>
      <c r="AJ1013">
        <v>1.4490858</v>
      </c>
    </row>
    <row r="1014" spans="1:36" x14ac:dyDescent="0.3">
      <c r="A1014">
        <v>1011</v>
      </c>
      <c r="B1014" t="s">
        <v>307</v>
      </c>
      <c r="C1014" t="s">
        <v>28</v>
      </c>
      <c r="D1014" t="s">
        <v>29</v>
      </c>
      <c r="E1014" t="s">
        <v>30</v>
      </c>
      <c r="F1014" t="s">
        <v>31</v>
      </c>
      <c r="G1014" t="s">
        <v>3512</v>
      </c>
      <c r="H1014" t="s">
        <v>3513</v>
      </c>
      <c r="I1014" s="4" t="s">
        <v>3514</v>
      </c>
      <c r="J1014" s="1">
        <f>((((bot_orders[[#This Row],[cTime]]/ 1000)+3*3600) / 86400) + DATE(1970,1,1))</f>
        <v>45761.030864432876</v>
      </c>
      <c r="K1014" s="4" t="s">
        <v>3515</v>
      </c>
      <c r="L1014" s="1">
        <f>((((bot_orders[[#This Row],[uTime]]/ 1000)+3*3600) / 86400) + DATE(1970,1,1))</f>
        <v>45761.054231168979</v>
      </c>
      <c r="M1014" t="s">
        <v>34</v>
      </c>
      <c r="N1014" t="s">
        <v>28</v>
      </c>
      <c r="O1014" t="s">
        <v>35</v>
      </c>
      <c r="P1014">
        <v>2.9209999999999998</v>
      </c>
      <c r="Q1014" t="s">
        <v>36</v>
      </c>
      <c r="R1014" t="s">
        <v>55</v>
      </c>
      <c r="S1014">
        <v>0.495</v>
      </c>
      <c r="T1014">
        <v>0.495</v>
      </c>
      <c r="U1014">
        <v>2.9209999999999998</v>
      </c>
      <c r="V1014">
        <v>-2.3368E-3</v>
      </c>
      <c r="W1014" t="s">
        <v>39</v>
      </c>
      <c r="X1014" s="4">
        <f>IF(bot_orders[[#This Row],[side]]="sell", bot_orders[[#This Row],[accFillSz]]*bot_orders[[#This Row],[avgPx]] + bot_orders[[#This Row],[fee]], -bot_orders[[#This Row],[accFillSz]]*bot_orders[[#This Row],[avgPx]])</f>
        <v>-1.4458949999999999</v>
      </c>
      <c r="Y1014" s="4">
        <f>IF(bot_orders[[#This Row],[side]]="buy", bot_orders[[#This Row],[accFillSz]] + bot_orders[[#This Row],[fee]], -bot_orders[[#This Row],[accFillSz]])</f>
        <v>2.9186631999999997</v>
      </c>
      <c r="Z1014" s="4">
        <f>IF(bot_orders[[#This Row],[side]]="sell",bot_orders[[#This Row],[accFillSz]]*bot_orders[[#This Row],[avgPx]]+bot_orders[[#This Row],[fee]], 0)</f>
        <v>0</v>
      </c>
      <c r="AA1014" s="4">
        <f>IF(bot_orders[[#This Row],[side]]="sell",-bot_orders[[#This Row],[accFillSz]],bot_orders[[#This Row],[accFillSz]]+bot_orders[[#This Row],[fee]])</f>
        <v>2.9186631999999997</v>
      </c>
      <c r="AB1014">
        <v>0</v>
      </c>
      <c r="AC1014" t="s">
        <v>38</v>
      </c>
      <c r="AD1014">
        <v>0</v>
      </c>
      <c r="AE1014" t="s">
        <v>40</v>
      </c>
      <c r="AF1014" t="s">
        <v>41</v>
      </c>
      <c r="AG1014" t="s">
        <v>42</v>
      </c>
      <c r="AH1014" t="s">
        <v>28</v>
      </c>
      <c r="AI1014">
        <v>2.9186632000000001</v>
      </c>
      <c r="AJ1014">
        <v>-1.4458949999999999</v>
      </c>
    </row>
    <row r="1015" spans="1:36" x14ac:dyDescent="0.3">
      <c r="A1015">
        <v>1012</v>
      </c>
      <c r="B1015" t="s">
        <v>307</v>
      </c>
      <c r="C1015" t="s">
        <v>28</v>
      </c>
      <c r="D1015" t="s">
        <v>29</v>
      </c>
      <c r="E1015" t="s">
        <v>30</v>
      </c>
      <c r="F1015" t="s">
        <v>31</v>
      </c>
      <c r="G1015" t="s">
        <v>3516</v>
      </c>
      <c r="H1015" t="s">
        <v>3517</v>
      </c>
      <c r="I1015" s="4" t="s">
        <v>3518</v>
      </c>
      <c r="J1015" s="1">
        <f>((((bot_orders[[#This Row],[cTime]]/ 1000)+3*3600) / 86400) + DATE(1970,1,1))</f>
        <v>45761.031917037035</v>
      </c>
      <c r="K1015" s="4" t="s">
        <v>3519</v>
      </c>
      <c r="L1015" s="1">
        <f>((((bot_orders[[#This Row],[uTime]]/ 1000)+3*3600) / 86400) + DATE(1970,1,1))</f>
        <v>45761.051337164346</v>
      </c>
      <c r="M1015" t="s">
        <v>34</v>
      </c>
      <c r="N1015" t="s">
        <v>28</v>
      </c>
      <c r="O1015" t="s">
        <v>35</v>
      </c>
      <c r="P1015">
        <v>2.9209999999999998</v>
      </c>
      <c r="Q1015" t="s">
        <v>36</v>
      </c>
      <c r="R1015" t="s">
        <v>55</v>
      </c>
      <c r="S1015">
        <v>0.497</v>
      </c>
      <c r="T1015">
        <v>0.497</v>
      </c>
      <c r="U1015">
        <v>2.9209999999999998</v>
      </c>
      <c r="V1015">
        <v>-2.3368E-3</v>
      </c>
      <c r="W1015" t="s">
        <v>39</v>
      </c>
      <c r="X1015" s="4">
        <f>IF(bot_orders[[#This Row],[side]]="sell", bot_orders[[#This Row],[accFillSz]]*bot_orders[[#This Row],[avgPx]] + bot_orders[[#This Row],[fee]], -bot_orders[[#This Row],[accFillSz]]*bot_orders[[#This Row],[avgPx]])</f>
        <v>-1.4517369999999998</v>
      </c>
      <c r="Y1015" s="4">
        <f>IF(bot_orders[[#This Row],[side]]="buy", bot_orders[[#This Row],[accFillSz]] + bot_orders[[#This Row],[fee]], -bot_orders[[#This Row],[accFillSz]])</f>
        <v>2.9186631999999997</v>
      </c>
      <c r="Z1015" s="4">
        <f>IF(bot_orders[[#This Row],[side]]="sell",bot_orders[[#This Row],[accFillSz]]*bot_orders[[#This Row],[avgPx]]+bot_orders[[#This Row],[fee]], 0)</f>
        <v>0</v>
      </c>
      <c r="AA1015" s="4">
        <f>IF(bot_orders[[#This Row],[side]]="sell",-bot_orders[[#This Row],[accFillSz]],bot_orders[[#This Row],[accFillSz]]+bot_orders[[#This Row],[fee]])</f>
        <v>2.9186631999999997</v>
      </c>
      <c r="AB1015">
        <v>0</v>
      </c>
      <c r="AC1015" t="s">
        <v>38</v>
      </c>
      <c r="AD1015">
        <v>0</v>
      </c>
      <c r="AE1015" t="s">
        <v>40</v>
      </c>
      <c r="AF1015" t="s">
        <v>41</v>
      </c>
      <c r="AG1015" t="s">
        <v>42</v>
      </c>
      <c r="AH1015" t="s">
        <v>28</v>
      </c>
      <c r="AI1015">
        <v>2.9186632000000001</v>
      </c>
      <c r="AJ1015">
        <v>-1.4517370000000001</v>
      </c>
    </row>
    <row r="1016" spans="1:36" x14ac:dyDescent="0.3">
      <c r="A1016">
        <v>1013</v>
      </c>
      <c r="B1016" t="s">
        <v>307</v>
      </c>
      <c r="C1016" t="s">
        <v>28</v>
      </c>
      <c r="D1016" t="s">
        <v>29</v>
      </c>
      <c r="E1016" t="s">
        <v>30</v>
      </c>
      <c r="F1016" t="s">
        <v>31</v>
      </c>
      <c r="G1016" t="s">
        <v>3502</v>
      </c>
      <c r="H1016" t="s">
        <v>3520</v>
      </c>
      <c r="I1016" s="4" t="s">
        <v>3521</v>
      </c>
      <c r="J1016" s="1">
        <f>((((bot_orders[[#This Row],[cTime]]/ 1000)+3*3600) / 86400) + DATE(1970,1,1))</f>
        <v>45761.033436759259</v>
      </c>
      <c r="K1016" s="4" t="s">
        <v>3522</v>
      </c>
      <c r="L1016" s="1">
        <f>((((bot_orders[[#This Row],[uTime]]/ 1000)+3*3600) / 86400) + DATE(1970,1,1))</f>
        <v>45761.045800219908</v>
      </c>
      <c r="M1016" t="s">
        <v>34</v>
      </c>
      <c r="N1016" t="s">
        <v>28</v>
      </c>
      <c r="O1016" t="s">
        <v>35</v>
      </c>
      <c r="P1016">
        <v>2.9209999999999998</v>
      </c>
      <c r="Q1016" t="s">
        <v>36</v>
      </c>
      <c r="R1016" t="s">
        <v>55</v>
      </c>
      <c r="S1016">
        <v>0.499</v>
      </c>
      <c r="T1016">
        <v>0.499</v>
      </c>
      <c r="U1016">
        <v>2.9209999999999998</v>
      </c>
      <c r="V1016">
        <v>-2.3368E-3</v>
      </c>
      <c r="W1016" t="s">
        <v>39</v>
      </c>
      <c r="X1016" s="4">
        <f>IF(bot_orders[[#This Row],[side]]="sell", bot_orders[[#This Row],[accFillSz]]*bot_orders[[#This Row],[avgPx]] + bot_orders[[#This Row],[fee]], -bot_orders[[#This Row],[accFillSz]]*bot_orders[[#This Row],[avgPx]])</f>
        <v>-1.457579</v>
      </c>
      <c r="Y1016" s="4">
        <f>IF(bot_orders[[#This Row],[side]]="buy", bot_orders[[#This Row],[accFillSz]] + bot_orders[[#This Row],[fee]], -bot_orders[[#This Row],[accFillSz]])</f>
        <v>2.9186631999999997</v>
      </c>
      <c r="Z1016" s="4">
        <f>IF(bot_orders[[#This Row],[side]]="sell",bot_orders[[#This Row],[accFillSz]]*bot_orders[[#This Row],[avgPx]]+bot_orders[[#This Row],[fee]], 0)</f>
        <v>0</v>
      </c>
      <c r="AA1016" s="4">
        <f>IF(bot_orders[[#This Row],[side]]="sell",-bot_orders[[#This Row],[accFillSz]],bot_orders[[#This Row],[accFillSz]]+bot_orders[[#This Row],[fee]])</f>
        <v>2.9186631999999997</v>
      </c>
      <c r="AB1016">
        <v>0</v>
      </c>
      <c r="AC1016" t="s">
        <v>38</v>
      </c>
      <c r="AD1016">
        <v>0</v>
      </c>
      <c r="AE1016" t="s">
        <v>40</v>
      </c>
      <c r="AF1016" t="s">
        <v>41</v>
      </c>
      <c r="AG1016" t="s">
        <v>42</v>
      </c>
      <c r="AH1016" t="s">
        <v>28</v>
      </c>
      <c r="AI1016">
        <v>2.9186632000000001</v>
      </c>
      <c r="AJ1016">
        <v>-1.457579</v>
      </c>
    </row>
    <row r="1017" spans="1:36" x14ac:dyDescent="0.3">
      <c r="A1017">
        <v>1014</v>
      </c>
      <c r="B1017" t="s">
        <v>307</v>
      </c>
      <c r="C1017" t="s">
        <v>28</v>
      </c>
      <c r="D1017" t="s">
        <v>29</v>
      </c>
      <c r="E1017" t="s">
        <v>30</v>
      </c>
      <c r="F1017" t="s">
        <v>31</v>
      </c>
      <c r="G1017" t="s">
        <v>3484</v>
      </c>
      <c r="H1017" t="s">
        <v>3523</v>
      </c>
      <c r="I1017" s="4" t="s">
        <v>3524</v>
      </c>
      <c r="J1017" s="1">
        <f>((((bot_orders[[#This Row],[cTime]]/ 1000)+3*3600) / 86400) + DATE(1970,1,1))</f>
        <v>45761.035528599532</v>
      </c>
      <c r="K1017" s="4" t="s">
        <v>3525</v>
      </c>
      <c r="L1017" s="1">
        <f>((((bot_orders[[#This Row],[uTime]]/ 1000)+3*3600) / 86400) + DATE(1970,1,1))</f>
        <v>45761.042666377311</v>
      </c>
      <c r="M1017" t="s">
        <v>34</v>
      </c>
      <c r="N1017" t="s">
        <v>28</v>
      </c>
      <c r="O1017" t="s">
        <v>35</v>
      </c>
      <c r="P1017">
        <v>2.9209999999999998</v>
      </c>
      <c r="Q1017" t="s">
        <v>36</v>
      </c>
      <c r="R1017" t="s">
        <v>55</v>
      </c>
      <c r="S1017">
        <v>0.501</v>
      </c>
      <c r="T1017">
        <v>0.501</v>
      </c>
      <c r="U1017">
        <v>2.9209999999999998</v>
      </c>
      <c r="V1017">
        <v>-2.3368E-3</v>
      </c>
      <c r="W1017" t="s">
        <v>39</v>
      </c>
      <c r="X1017" s="4">
        <f>IF(bot_orders[[#This Row],[side]]="sell", bot_orders[[#This Row],[accFillSz]]*bot_orders[[#This Row],[avgPx]] + bot_orders[[#This Row],[fee]], -bot_orders[[#This Row],[accFillSz]]*bot_orders[[#This Row],[avgPx]])</f>
        <v>-1.4634209999999999</v>
      </c>
      <c r="Y1017" s="4">
        <f>IF(bot_orders[[#This Row],[side]]="buy", bot_orders[[#This Row],[accFillSz]] + bot_orders[[#This Row],[fee]], -bot_orders[[#This Row],[accFillSz]])</f>
        <v>2.9186631999999997</v>
      </c>
      <c r="Z1017" s="4">
        <f>IF(bot_orders[[#This Row],[side]]="sell",bot_orders[[#This Row],[accFillSz]]*bot_orders[[#This Row],[avgPx]]+bot_orders[[#This Row],[fee]], 0)</f>
        <v>0</v>
      </c>
      <c r="AA1017" s="4">
        <f>IF(bot_orders[[#This Row],[side]]="sell",-bot_orders[[#This Row],[accFillSz]],bot_orders[[#This Row],[accFillSz]]+bot_orders[[#This Row],[fee]])</f>
        <v>2.9186631999999997</v>
      </c>
      <c r="AB1017">
        <v>0</v>
      </c>
      <c r="AC1017" t="s">
        <v>38</v>
      </c>
      <c r="AD1017">
        <v>0</v>
      </c>
      <c r="AE1017" t="s">
        <v>40</v>
      </c>
      <c r="AF1017" t="s">
        <v>41</v>
      </c>
      <c r="AG1017" t="s">
        <v>42</v>
      </c>
      <c r="AH1017" t="s">
        <v>28</v>
      </c>
      <c r="AI1017">
        <v>2.9186632000000001</v>
      </c>
      <c r="AJ1017">
        <v>-1.4634210000000001</v>
      </c>
    </row>
    <row r="1018" spans="1:36" x14ac:dyDescent="0.3">
      <c r="A1018">
        <v>1015</v>
      </c>
      <c r="B1018" t="s">
        <v>307</v>
      </c>
      <c r="C1018" t="s">
        <v>28</v>
      </c>
      <c r="D1018" t="s">
        <v>29</v>
      </c>
      <c r="E1018" t="s">
        <v>30</v>
      </c>
      <c r="F1018" t="s">
        <v>31</v>
      </c>
      <c r="G1018" t="s">
        <v>3480</v>
      </c>
      <c r="H1018" t="s">
        <v>3526</v>
      </c>
      <c r="I1018" s="4" t="s">
        <v>3527</v>
      </c>
      <c r="J1018" s="1">
        <f>((((bot_orders[[#This Row],[cTime]]/ 1000)+3*3600) / 86400) + DATE(1970,1,1))</f>
        <v>45761.038801250004</v>
      </c>
      <c r="K1018" s="4" t="s">
        <v>3528</v>
      </c>
      <c r="L1018" s="1">
        <f>((((bot_orders[[#This Row],[uTime]]/ 1000)+3*3600) / 86400) + DATE(1970,1,1))</f>
        <v>45761.041458958331</v>
      </c>
      <c r="M1018" t="s">
        <v>34</v>
      </c>
      <c r="N1018" t="s">
        <v>28</v>
      </c>
      <c r="O1018" t="s">
        <v>35</v>
      </c>
      <c r="P1018">
        <v>2.9209999999999998</v>
      </c>
      <c r="Q1018" t="s">
        <v>36</v>
      </c>
      <c r="R1018" t="s">
        <v>55</v>
      </c>
      <c r="S1018">
        <v>0.503</v>
      </c>
      <c r="T1018">
        <v>0.503</v>
      </c>
      <c r="U1018">
        <v>2.9209999999999998</v>
      </c>
      <c r="V1018">
        <v>-2.3368E-3</v>
      </c>
      <c r="W1018" t="s">
        <v>39</v>
      </c>
      <c r="X1018" s="4">
        <f>IF(bot_orders[[#This Row],[side]]="sell", bot_orders[[#This Row],[accFillSz]]*bot_orders[[#This Row],[avgPx]] + bot_orders[[#This Row],[fee]], -bot_orders[[#This Row],[accFillSz]]*bot_orders[[#This Row],[avgPx]])</f>
        <v>-1.469263</v>
      </c>
      <c r="Y1018" s="4">
        <f>IF(bot_orders[[#This Row],[side]]="buy", bot_orders[[#This Row],[accFillSz]] + bot_orders[[#This Row],[fee]], -bot_orders[[#This Row],[accFillSz]])</f>
        <v>2.9186631999999997</v>
      </c>
      <c r="Z1018" s="4">
        <f>IF(bot_orders[[#This Row],[side]]="sell",bot_orders[[#This Row],[accFillSz]]*bot_orders[[#This Row],[avgPx]]+bot_orders[[#This Row],[fee]], 0)</f>
        <v>0</v>
      </c>
      <c r="AA1018" s="4">
        <f>IF(bot_orders[[#This Row],[side]]="sell",-bot_orders[[#This Row],[accFillSz]],bot_orders[[#This Row],[accFillSz]]+bot_orders[[#This Row],[fee]])</f>
        <v>2.9186631999999997</v>
      </c>
      <c r="AB1018">
        <v>0</v>
      </c>
      <c r="AC1018" t="s">
        <v>38</v>
      </c>
      <c r="AD1018">
        <v>0</v>
      </c>
      <c r="AE1018" t="s">
        <v>40</v>
      </c>
      <c r="AF1018" t="s">
        <v>41</v>
      </c>
      <c r="AG1018" t="s">
        <v>42</v>
      </c>
      <c r="AH1018" t="s">
        <v>28</v>
      </c>
      <c r="AI1018">
        <v>2.9186632000000001</v>
      </c>
      <c r="AJ1018">
        <v>-1.469263</v>
      </c>
    </row>
    <row r="1019" spans="1:36" x14ac:dyDescent="0.3">
      <c r="A1019">
        <v>1016</v>
      </c>
      <c r="B1019" t="s">
        <v>307</v>
      </c>
      <c r="C1019" t="s">
        <v>28</v>
      </c>
      <c r="D1019" t="s">
        <v>29</v>
      </c>
      <c r="E1019" t="s">
        <v>30</v>
      </c>
      <c r="F1019" t="s">
        <v>31</v>
      </c>
      <c r="G1019" t="s">
        <v>3512</v>
      </c>
      <c r="H1019" t="s">
        <v>3529</v>
      </c>
      <c r="I1019" s="4" t="s">
        <v>3530</v>
      </c>
      <c r="J1019" s="1">
        <f>((((bot_orders[[#This Row],[cTime]]/ 1000)+3*3600) / 86400) + DATE(1970,1,1))</f>
        <v>45761.054231192131</v>
      </c>
      <c r="K1019" s="4" t="s">
        <v>3531</v>
      </c>
      <c r="L1019" s="1">
        <f>((((bot_orders[[#This Row],[uTime]]/ 1000)+3*3600) / 86400) + DATE(1970,1,1))</f>
        <v>45761.05615606482</v>
      </c>
      <c r="M1019" t="s">
        <v>34</v>
      </c>
      <c r="N1019" t="s">
        <v>28</v>
      </c>
      <c r="O1019" t="s">
        <v>35</v>
      </c>
      <c r="P1019">
        <v>2.9180000000000001</v>
      </c>
      <c r="Q1019" t="s">
        <v>36</v>
      </c>
      <c r="R1019" t="s">
        <v>37</v>
      </c>
      <c r="S1019">
        <v>0.497</v>
      </c>
      <c r="T1019">
        <v>0.497</v>
      </c>
      <c r="U1019">
        <v>2.9180000000000001</v>
      </c>
      <c r="V1019">
        <v>-1.1601967999999999E-3</v>
      </c>
      <c r="W1019" t="s">
        <v>38</v>
      </c>
      <c r="X1019" s="4">
        <f>IF(bot_orders[[#This Row],[side]]="sell", bot_orders[[#This Row],[accFillSz]]*bot_orders[[#This Row],[avgPx]] + bot_orders[[#This Row],[fee]], -bot_orders[[#This Row],[accFillSz]]*bot_orders[[#This Row],[avgPx]])</f>
        <v>1.4490858032000002</v>
      </c>
      <c r="Y1019" s="4">
        <f>IF(bot_orders[[#This Row],[side]]="buy", bot_orders[[#This Row],[accFillSz]] + bot_orders[[#This Row],[fee]], -bot_orders[[#This Row],[accFillSz]])</f>
        <v>-2.9180000000000001</v>
      </c>
      <c r="Z1019" s="4">
        <f>IF(bot_orders[[#This Row],[side]]="sell",bot_orders[[#This Row],[accFillSz]]*bot_orders[[#This Row],[avgPx]]+bot_orders[[#This Row],[fee]], 0)</f>
        <v>1.4490858032000002</v>
      </c>
      <c r="AA1019" s="4">
        <f>IF(bot_orders[[#This Row],[side]]="sell",-bot_orders[[#This Row],[accFillSz]],bot_orders[[#This Row],[accFillSz]]+bot_orders[[#This Row],[fee]])</f>
        <v>-2.9180000000000001</v>
      </c>
      <c r="AB1019">
        <v>0</v>
      </c>
      <c r="AC1019" t="s">
        <v>39</v>
      </c>
      <c r="AD1019">
        <v>0</v>
      </c>
      <c r="AE1019" t="s">
        <v>40</v>
      </c>
      <c r="AF1019" t="s">
        <v>41</v>
      </c>
      <c r="AG1019" t="s">
        <v>42</v>
      </c>
      <c r="AH1019" t="s">
        <v>28</v>
      </c>
      <c r="AI1019">
        <v>-2.9180000000000001</v>
      </c>
      <c r="AJ1019">
        <v>1.4490858</v>
      </c>
    </row>
    <row r="1020" spans="1:36" x14ac:dyDescent="0.3">
      <c r="A1020">
        <v>1017</v>
      </c>
      <c r="B1020" t="s">
        <v>307</v>
      </c>
      <c r="C1020" t="s">
        <v>28</v>
      </c>
      <c r="D1020" t="s">
        <v>29</v>
      </c>
      <c r="E1020" t="s">
        <v>30</v>
      </c>
      <c r="F1020" t="s">
        <v>31</v>
      </c>
      <c r="G1020" t="s">
        <v>3532</v>
      </c>
      <c r="H1020" t="s">
        <v>3533</v>
      </c>
      <c r="I1020" s="4" t="s">
        <v>3534</v>
      </c>
      <c r="J1020" s="1">
        <f>((((bot_orders[[#This Row],[cTime]]/ 1000)+3*3600) / 86400) + DATE(1970,1,1))</f>
        <v>45761.056163159723</v>
      </c>
      <c r="K1020" s="4" t="s">
        <v>3535</v>
      </c>
      <c r="L1020" s="1">
        <f>((((bot_orders[[#This Row],[uTime]]/ 1000)+3*3600) / 86400) + DATE(1970,1,1))</f>
        <v>45761.058689027777</v>
      </c>
      <c r="M1020" t="s">
        <v>34</v>
      </c>
      <c r="N1020" t="s">
        <v>28</v>
      </c>
      <c r="O1020" t="s">
        <v>35</v>
      </c>
      <c r="P1020">
        <v>2.9289999999999998</v>
      </c>
      <c r="Q1020" t="s">
        <v>36</v>
      </c>
      <c r="R1020" t="s">
        <v>37</v>
      </c>
      <c r="S1020">
        <v>0.498</v>
      </c>
      <c r="T1020">
        <v>0.498</v>
      </c>
      <c r="U1020">
        <v>2.9289999999999998</v>
      </c>
      <c r="V1020">
        <v>-1.1669136000000001E-3</v>
      </c>
      <c r="W1020" t="s">
        <v>38</v>
      </c>
      <c r="X1020" s="4">
        <f>IF(bot_orders[[#This Row],[side]]="sell", bot_orders[[#This Row],[accFillSz]]*bot_orders[[#This Row],[avgPx]] + bot_orders[[#This Row],[fee]], -bot_orders[[#This Row],[accFillSz]]*bot_orders[[#This Row],[avgPx]])</f>
        <v>1.4574750863999999</v>
      </c>
      <c r="Y1020" s="4">
        <f>IF(bot_orders[[#This Row],[side]]="buy", bot_orders[[#This Row],[accFillSz]] + bot_orders[[#This Row],[fee]], -bot_orders[[#This Row],[accFillSz]])</f>
        <v>-2.9289999999999998</v>
      </c>
      <c r="Z1020" s="4">
        <f>IF(bot_orders[[#This Row],[side]]="sell",bot_orders[[#This Row],[accFillSz]]*bot_orders[[#This Row],[avgPx]]+bot_orders[[#This Row],[fee]], 0)</f>
        <v>1.4574750863999999</v>
      </c>
      <c r="AA1020" s="4">
        <f>IF(bot_orders[[#This Row],[side]]="sell",-bot_orders[[#This Row],[accFillSz]],bot_orders[[#This Row],[accFillSz]]+bot_orders[[#This Row],[fee]])</f>
        <v>-2.9289999999999998</v>
      </c>
      <c r="AB1020">
        <v>0</v>
      </c>
      <c r="AC1020" t="s">
        <v>39</v>
      </c>
      <c r="AD1020">
        <v>0</v>
      </c>
      <c r="AE1020" t="s">
        <v>40</v>
      </c>
      <c r="AF1020" t="s">
        <v>41</v>
      </c>
      <c r="AG1020" t="s">
        <v>42</v>
      </c>
      <c r="AH1020" t="s">
        <v>28</v>
      </c>
      <c r="AI1020">
        <v>-2.9289999999999998</v>
      </c>
      <c r="AJ1020">
        <v>1.45747509</v>
      </c>
    </row>
    <row r="1021" spans="1:36" x14ac:dyDescent="0.3">
      <c r="A1021">
        <v>1018</v>
      </c>
      <c r="B1021" t="s">
        <v>307</v>
      </c>
      <c r="C1021" t="s">
        <v>28</v>
      </c>
      <c r="D1021" t="s">
        <v>29</v>
      </c>
      <c r="E1021" t="s">
        <v>30</v>
      </c>
      <c r="F1021" t="s">
        <v>31</v>
      </c>
      <c r="G1021" t="s">
        <v>3536</v>
      </c>
      <c r="H1021" t="s">
        <v>3537</v>
      </c>
      <c r="I1021" s="4" t="s">
        <v>3534</v>
      </c>
      <c r="J1021" s="1">
        <f>((((bot_orders[[#This Row],[cTime]]/ 1000)+3*3600) / 86400) + DATE(1970,1,1))</f>
        <v>45761.056163159723</v>
      </c>
      <c r="K1021" s="4" t="s">
        <v>3538</v>
      </c>
      <c r="L1021" s="1">
        <f>((((bot_orders[[#This Row],[uTime]]/ 1000)+3*3600) / 86400) + DATE(1970,1,1))</f>
        <v>45761.056163206013</v>
      </c>
      <c r="M1021" t="s">
        <v>34</v>
      </c>
      <c r="N1021" t="s">
        <v>28</v>
      </c>
      <c r="O1021" t="s">
        <v>35</v>
      </c>
      <c r="P1021">
        <v>2.9289999999999998</v>
      </c>
      <c r="Q1021" t="s">
        <v>36</v>
      </c>
      <c r="R1021" t="s">
        <v>37</v>
      </c>
      <c r="S1021">
        <v>0.496</v>
      </c>
      <c r="T1021">
        <v>0.497</v>
      </c>
      <c r="U1021">
        <v>2.9289999999999998</v>
      </c>
      <c r="V1021">
        <v>-1.455713E-3</v>
      </c>
      <c r="W1021" t="s">
        <v>38</v>
      </c>
      <c r="X1021" s="4">
        <f>IF(bot_orders[[#This Row],[side]]="sell", bot_orders[[#This Row],[accFillSz]]*bot_orders[[#This Row],[avgPx]] + bot_orders[[#This Row],[fee]], -bot_orders[[#This Row],[accFillSz]]*bot_orders[[#This Row],[avgPx]])</f>
        <v>1.4542572869999999</v>
      </c>
      <c r="Y1021" s="4">
        <f>IF(bot_orders[[#This Row],[side]]="buy", bot_orders[[#This Row],[accFillSz]] + bot_orders[[#This Row],[fee]], -bot_orders[[#This Row],[accFillSz]])</f>
        <v>-2.9289999999999998</v>
      </c>
      <c r="Z1021" s="4">
        <f>IF(bot_orders[[#This Row],[side]]="sell",bot_orders[[#This Row],[accFillSz]]*bot_orders[[#This Row],[avgPx]]+bot_orders[[#This Row],[fee]], 0)</f>
        <v>1.4542572869999999</v>
      </c>
      <c r="AA1021" s="4">
        <f>IF(bot_orders[[#This Row],[side]]="sell",-bot_orders[[#This Row],[accFillSz]],bot_orders[[#This Row],[accFillSz]]+bot_orders[[#This Row],[fee]])</f>
        <v>-2.9289999999999998</v>
      </c>
      <c r="AB1021">
        <v>0</v>
      </c>
      <c r="AC1021" t="s">
        <v>39</v>
      </c>
      <c r="AD1021">
        <v>0</v>
      </c>
      <c r="AE1021" t="s">
        <v>40</v>
      </c>
      <c r="AF1021" t="s">
        <v>41</v>
      </c>
      <c r="AG1021" t="s">
        <v>42</v>
      </c>
      <c r="AH1021" t="s">
        <v>28</v>
      </c>
      <c r="AI1021">
        <v>-2.9289999999999998</v>
      </c>
      <c r="AJ1021">
        <v>1.4542572899999999</v>
      </c>
    </row>
    <row r="1022" spans="1:36" x14ac:dyDescent="0.3">
      <c r="A1022">
        <v>1019</v>
      </c>
      <c r="B1022" t="s">
        <v>307</v>
      </c>
      <c r="C1022" t="s">
        <v>28</v>
      </c>
      <c r="D1022" t="s">
        <v>29</v>
      </c>
      <c r="E1022" t="s">
        <v>30</v>
      </c>
      <c r="F1022" t="s">
        <v>31</v>
      </c>
      <c r="G1022" t="s">
        <v>3539</v>
      </c>
      <c r="H1022" t="s">
        <v>3540</v>
      </c>
      <c r="I1022" s="4" t="s">
        <v>3534</v>
      </c>
      <c r="J1022" s="1">
        <f>((((bot_orders[[#This Row],[cTime]]/ 1000)+3*3600) / 86400) + DATE(1970,1,1))</f>
        <v>45761.056163159723</v>
      </c>
      <c r="K1022" s="4" t="s">
        <v>3538</v>
      </c>
      <c r="L1022" s="1">
        <f>((((bot_orders[[#This Row],[uTime]]/ 1000)+3*3600) / 86400) + DATE(1970,1,1))</f>
        <v>45761.056163206013</v>
      </c>
      <c r="M1022" t="s">
        <v>34</v>
      </c>
      <c r="N1022" t="s">
        <v>28</v>
      </c>
      <c r="O1022" t="s">
        <v>35</v>
      </c>
      <c r="P1022">
        <v>2.9289999999999998</v>
      </c>
      <c r="Q1022" t="s">
        <v>36</v>
      </c>
      <c r="R1022" t="s">
        <v>37</v>
      </c>
      <c r="S1022">
        <v>0.49399999999999999</v>
      </c>
      <c r="T1022">
        <v>0.497</v>
      </c>
      <c r="U1022">
        <v>2.9289999999999998</v>
      </c>
      <c r="V1022">
        <v>-1.455713E-3</v>
      </c>
      <c r="W1022" t="s">
        <v>38</v>
      </c>
      <c r="X1022" s="4">
        <f>IF(bot_orders[[#This Row],[side]]="sell", bot_orders[[#This Row],[accFillSz]]*bot_orders[[#This Row],[avgPx]] + bot_orders[[#This Row],[fee]], -bot_orders[[#This Row],[accFillSz]]*bot_orders[[#This Row],[avgPx]])</f>
        <v>1.4542572869999999</v>
      </c>
      <c r="Y1022" s="4">
        <f>IF(bot_orders[[#This Row],[side]]="buy", bot_orders[[#This Row],[accFillSz]] + bot_orders[[#This Row],[fee]], -bot_orders[[#This Row],[accFillSz]])</f>
        <v>-2.9289999999999998</v>
      </c>
      <c r="Z1022" s="4">
        <f>IF(bot_orders[[#This Row],[side]]="sell",bot_orders[[#This Row],[accFillSz]]*bot_orders[[#This Row],[avgPx]]+bot_orders[[#This Row],[fee]], 0)</f>
        <v>1.4542572869999999</v>
      </c>
      <c r="AA1022" s="4">
        <f>IF(bot_orders[[#This Row],[side]]="sell",-bot_orders[[#This Row],[accFillSz]],bot_orders[[#This Row],[accFillSz]]+bot_orders[[#This Row],[fee]])</f>
        <v>-2.9289999999999998</v>
      </c>
      <c r="AB1022">
        <v>0</v>
      </c>
      <c r="AC1022" t="s">
        <v>39</v>
      </c>
      <c r="AD1022">
        <v>0</v>
      </c>
      <c r="AE1022" t="s">
        <v>40</v>
      </c>
      <c r="AF1022" t="s">
        <v>41</v>
      </c>
      <c r="AG1022" t="s">
        <v>42</v>
      </c>
      <c r="AH1022" t="s">
        <v>28</v>
      </c>
      <c r="AI1022">
        <v>-2.9289999999999998</v>
      </c>
      <c r="AJ1022">
        <v>1.4542572899999999</v>
      </c>
    </row>
    <row r="1023" spans="1:36" x14ac:dyDescent="0.3">
      <c r="A1023">
        <v>1020</v>
      </c>
      <c r="B1023" t="s">
        <v>307</v>
      </c>
      <c r="C1023" t="s">
        <v>28</v>
      </c>
      <c r="D1023" t="s">
        <v>29</v>
      </c>
      <c r="E1023" t="s">
        <v>30</v>
      </c>
      <c r="F1023" t="s">
        <v>31</v>
      </c>
      <c r="G1023" t="s">
        <v>3536</v>
      </c>
      <c r="H1023" t="s">
        <v>3541</v>
      </c>
      <c r="I1023" s="4" t="s">
        <v>3542</v>
      </c>
      <c r="J1023" s="1">
        <f>((((bot_orders[[#This Row],[cTime]]/ 1000)+3*3600) / 86400) + DATE(1970,1,1))</f>
        <v>45761.056163240741</v>
      </c>
      <c r="K1023" s="4" t="s">
        <v>3543</v>
      </c>
      <c r="L1023" s="1">
        <f>((((bot_orders[[#This Row],[uTime]]/ 1000)+3*3600) / 86400) + DATE(1970,1,1))</f>
        <v>45761.083577303245</v>
      </c>
      <c r="M1023" t="s">
        <v>34</v>
      </c>
      <c r="N1023" t="s">
        <v>28</v>
      </c>
      <c r="O1023" t="s">
        <v>35</v>
      </c>
      <c r="P1023">
        <v>2.9289999999999998</v>
      </c>
      <c r="Q1023" t="s">
        <v>36</v>
      </c>
      <c r="R1023" t="s">
        <v>55</v>
      </c>
      <c r="S1023">
        <v>0.49399999999999999</v>
      </c>
      <c r="T1023">
        <v>0.49399999999999999</v>
      </c>
      <c r="U1023">
        <v>2.9289999999999998</v>
      </c>
      <c r="V1023">
        <v>-2.3432000000000001E-3</v>
      </c>
      <c r="W1023" t="s">
        <v>39</v>
      </c>
      <c r="X1023" s="4">
        <f>IF(bot_orders[[#This Row],[side]]="sell", bot_orders[[#This Row],[accFillSz]]*bot_orders[[#This Row],[avgPx]] + bot_orders[[#This Row],[fee]], -bot_orders[[#This Row],[accFillSz]]*bot_orders[[#This Row],[avgPx]])</f>
        <v>-1.4469259999999999</v>
      </c>
      <c r="Y1023" s="4">
        <f>IF(bot_orders[[#This Row],[side]]="buy", bot_orders[[#This Row],[accFillSz]] + bot_orders[[#This Row],[fee]], -bot_orders[[#This Row],[accFillSz]])</f>
        <v>2.9266567999999999</v>
      </c>
      <c r="Z1023" s="4">
        <f>IF(bot_orders[[#This Row],[side]]="sell",bot_orders[[#This Row],[accFillSz]]*bot_orders[[#This Row],[avgPx]]+bot_orders[[#This Row],[fee]], 0)</f>
        <v>0</v>
      </c>
      <c r="AA1023" s="4">
        <f>IF(bot_orders[[#This Row],[side]]="sell",-bot_orders[[#This Row],[accFillSz]],bot_orders[[#This Row],[accFillSz]]+bot_orders[[#This Row],[fee]])</f>
        <v>2.9266567999999999</v>
      </c>
      <c r="AB1023">
        <v>0</v>
      </c>
      <c r="AC1023" t="s">
        <v>38</v>
      </c>
      <c r="AD1023">
        <v>0</v>
      </c>
      <c r="AE1023" t="s">
        <v>40</v>
      </c>
      <c r="AF1023" t="s">
        <v>41</v>
      </c>
      <c r="AG1023" t="s">
        <v>42</v>
      </c>
      <c r="AH1023" t="s">
        <v>28</v>
      </c>
      <c r="AI1023">
        <v>2.9266567999999999</v>
      </c>
      <c r="AJ1023">
        <v>-1.4469259999999999</v>
      </c>
    </row>
    <row r="1024" spans="1:36" x14ac:dyDescent="0.3">
      <c r="A1024">
        <v>1021</v>
      </c>
      <c r="B1024" t="s">
        <v>307</v>
      </c>
      <c r="C1024" t="s">
        <v>28</v>
      </c>
      <c r="D1024" t="s">
        <v>29</v>
      </c>
      <c r="E1024" t="s">
        <v>30</v>
      </c>
      <c r="F1024" t="s">
        <v>31</v>
      </c>
      <c r="G1024" t="s">
        <v>3539</v>
      </c>
      <c r="H1024" t="s">
        <v>3544</v>
      </c>
      <c r="I1024" s="4" t="s">
        <v>3542</v>
      </c>
      <c r="J1024" s="1">
        <f>((((bot_orders[[#This Row],[cTime]]/ 1000)+3*3600) / 86400) + DATE(1970,1,1))</f>
        <v>45761.056163240741</v>
      </c>
      <c r="K1024" s="4" t="s">
        <v>3545</v>
      </c>
      <c r="L1024" s="1">
        <f>((((bot_orders[[#This Row],[uTime]]/ 1000)+3*3600) / 86400) + DATE(1970,1,1))</f>
        <v>45761.096864756946</v>
      </c>
      <c r="M1024" t="s">
        <v>34</v>
      </c>
      <c r="N1024" t="s">
        <v>28</v>
      </c>
      <c r="O1024" t="s">
        <v>35</v>
      </c>
      <c r="P1024">
        <v>2.9289999999999998</v>
      </c>
      <c r="Q1024" t="s">
        <v>36</v>
      </c>
      <c r="R1024" t="s">
        <v>55</v>
      </c>
      <c r="S1024">
        <v>0.49199999999999999</v>
      </c>
      <c r="T1024">
        <v>0.49199999999999999</v>
      </c>
      <c r="U1024">
        <v>2.9289999999999998</v>
      </c>
      <c r="V1024">
        <v>-2.3432000000000001E-3</v>
      </c>
      <c r="W1024" t="s">
        <v>39</v>
      </c>
      <c r="X1024" s="4">
        <f>IF(bot_orders[[#This Row],[side]]="sell", bot_orders[[#This Row],[accFillSz]]*bot_orders[[#This Row],[avgPx]] + bot_orders[[#This Row],[fee]], -bot_orders[[#This Row],[accFillSz]]*bot_orders[[#This Row],[avgPx]])</f>
        <v>-1.4410679999999998</v>
      </c>
      <c r="Y1024" s="4">
        <f>IF(bot_orders[[#This Row],[side]]="buy", bot_orders[[#This Row],[accFillSz]] + bot_orders[[#This Row],[fee]], -bot_orders[[#This Row],[accFillSz]])</f>
        <v>2.9266567999999999</v>
      </c>
      <c r="Z1024" s="4">
        <f>IF(bot_orders[[#This Row],[side]]="sell",bot_orders[[#This Row],[accFillSz]]*bot_orders[[#This Row],[avgPx]]+bot_orders[[#This Row],[fee]], 0)</f>
        <v>0</v>
      </c>
      <c r="AA1024" s="4">
        <f>IF(bot_orders[[#This Row],[side]]="sell",-bot_orders[[#This Row],[accFillSz]],bot_orders[[#This Row],[accFillSz]]+bot_orders[[#This Row],[fee]])</f>
        <v>2.9266567999999999</v>
      </c>
      <c r="AB1024">
        <v>0</v>
      </c>
      <c r="AC1024" t="s">
        <v>38</v>
      </c>
      <c r="AD1024">
        <v>0</v>
      </c>
      <c r="AE1024" t="s">
        <v>40</v>
      </c>
      <c r="AF1024" t="s">
        <v>41</v>
      </c>
      <c r="AG1024" t="s">
        <v>42</v>
      </c>
      <c r="AH1024" t="s">
        <v>28</v>
      </c>
      <c r="AI1024">
        <v>2.9266567999999999</v>
      </c>
      <c r="AJ1024">
        <v>-1.441068</v>
      </c>
    </row>
    <row r="1025" spans="1:36" x14ac:dyDescent="0.3">
      <c r="A1025">
        <v>1022</v>
      </c>
      <c r="B1025" t="s">
        <v>307</v>
      </c>
      <c r="C1025" t="s">
        <v>28</v>
      </c>
      <c r="D1025" t="s">
        <v>29</v>
      </c>
      <c r="E1025" t="s">
        <v>30</v>
      </c>
      <c r="F1025" t="s">
        <v>31</v>
      </c>
      <c r="G1025" t="s">
        <v>3532</v>
      </c>
      <c r="H1025" t="s">
        <v>3546</v>
      </c>
      <c r="I1025" s="4" t="s">
        <v>3547</v>
      </c>
      <c r="J1025" s="1">
        <f>((((bot_orders[[#This Row],[cTime]]/ 1000)+3*3600) / 86400) + DATE(1970,1,1))</f>
        <v>45761.058689050929</v>
      </c>
      <c r="K1025" s="4" t="s">
        <v>3548</v>
      </c>
      <c r="L1025" s="1">
        <f>((((bot_orders[[#This Row],[uTime]]/ 1000)+3*3600) / 86400) + DATE(1970,1,1))</f>
        <v>45761.073007638886</v>
      </c>
      <c r="M1025" t="s">
        <v>34</v>
      </c>
      <c r="N1025" t="s">
        <v>28</v>
      </c>
      <c r="O1025" t="s">
        <v>35</v>
      </c>
      <c r="P1025">
        <v>2.9289999999999998</v>
      </c>
      <c r="Q1025" t="s">
        <v>36</v>
      </c>
      <c r="R1025" t="s">
        <v>55</v>
      </c>
      <c r="S1025">
        <v>0.496</v>
      </c>
      <c r="T1025">
        <v>0.496</v>
      </c>
      <c r="U1025">
        <v>2.9289999999999998</v>
      </c>
      <c r="V1025">
        <v>-2.3432000000000001E-3</v>
      </c>
      <c r="W1025" t="s">
        <v>39</v>
      </c>
      <c r="X1025" s="4">
        <f>IF(bot_orders[[#This Row],[side]]="sell", bot_orders[[#This Row],[accFillSz]]*bot_orders[[#This Row],[avgPx]] + bot_orders[[#This Row],[fee]], -bot_orders[[#This Row],[accFillSz]]*bot_orders[[#This Row],[avgPx]])</f>
        <v>-1.4527839999999999</v>
      </c>
      <c r="Y1025" s="4">
        <f>IF(bot_orders[[#This Row],[side]]="buy", bot_orders[[#This Row],[accFillSz]] + bot_orders[[#This Row],[fee]], -bot_orders[[#This Row],[accFillSz]])</f>
        <v>2.9266567999999999</v>
      </c>
      <c r="Z1025" s="4">
        <f>IF(bot_orders[[#This Row],[side]]="sell",bot_orders[[#This Row],[accFillSz]]*bot_orders[[#This Row],[avgPx]]+bot_orders[[#This Row],[fee]], 0)</f>
        <v>0</v>
      </c>
      <c r="AA1025" s="4">
        <f>IF(bot_orders[[#This Row],[side]]="sell",-bot_orders[[#This Row],[accFillSz]],bot_orders[[#This Row],[accFillSz]]+bot_orders[[#This Row],[fee]])</f>
        <v>2.9266567999999999</v>
      </c>
      <c r="AB1025">
        <v>0</v>
      </c>
      <c r="AC1025" t="s">
        <v>38</v>
      </c>
      <c r="AD1025">
        <v>0</v>
      </c>
      <c r="AE1025" t="s">
        <v>40</v>
      </c>
      <c r="AF1025" t="s">
        <v>41</v>
      </c>
      <c r="AG1025" t="s">
        <v>42</v>
      </c>
      <c r="AH1025" t="s">
        <v>28</v>
      </c>
      <c r="AI1025">
        <v>2.9266567999999999</v>
      </c>
      <c r="AJ1025">
        <v>-1.4527840000000001</v>
      </c>
    </row>
    <row r="1026" spans="1:36" x14ac:dyDescent="0.3">
      <c r="A1026">
        <v>1023</v>
      </c>
      <c r="B1026" t="s">
        <v>307</v>
      </c>
      <c r="C1026" t="s">
        <v>28</v>
      </c>
      <c r="D1026" t="s">
        <v>29</v>
      </c>
      <c r="E1026" t="s">
        <v>30</v>
      </c>
      <c r="F1026" t="s">
        <v>31</v>
      </c>
      <c r="G1026" t="s">
        <v>3549</v>
      </c>
      <c r="H1026" t="s">
        <v>3550</v>
      </c>
      <c r="I1026" s="4" t="s">
        <v>3551</v>
      </c>
      <c r="J1026" s="1">
        <f>((((bot_orders[[#This Row],[cTime]]/ 1000)+3*3600) / 86400) + DATE(1970,1,1))</f>
        <v>45761.073007650462</v>
      </c>
      <c r="K1026" s="4" t="s">
        <v>3552</v>
      </c>
      <c r="L1026" s="1">
        <f>((((bot_orders[[#This Row],[uTime]]/ 1000)+3*3600) / 86400) + DATE(1970,1,1))</f>
        <v>45761.079629629632</v>
      </c>
      <c r="M1026" t="s">
        <v>34</v>
      </c>
      <c r="N1026" t="s">
        <v>28</v>
      </c>
      <c r="O1026" t="s">
        <v>35</v>
      </c>
      <c r="P1026">
        <v>2.9260000000000002</v>
      </c>
      <c r="Q1026" t="s">
        <v>36</v>
      </c>
      <c r="R1026" t="s">
        <v>37</v>
      </c>
      <c r="S1026">
        <v>0.498</v>
      </c>
      <c r="T1026">
        <v>0.498</v>
      </c>
      <c r="U1026">
        <v>2.9260000000000002</v>
      </c>
      <c r="V1026">
        <v>-1.1657184E-3</v>
      </c>
      <c r="W1026" t="s">
        <v>38</v>
      </c>
      <c r="X1026" s="4">
        <f>IF(bot_orders[[#This Row],[side]]="sell", bot_orders[[#This Row],[accFillSz]]*bot_orders[[#This Row],[avgPx]] + bot_orders[[#This Row],[fee]], -bot_orders[[#This Row],[accFillSz]]*bot_orders[[#This Row],[avgPx]])</f>
        <v>1.4559822816000001</v>
      </c>
      <c r="Y1026" s="4">
        <f>IF(bot_orders[[#This Row],[side]]="buy", bot_orders[[#This Row],[accFillSz]] + bot_orders[[#This Row],[fee]], -bot_orders[[#This Row],[accFillSz]])</f>
        <v>-2.9260000000000002</v>
      </c>
      <c r="Z1026" s="4">
        <f>IF(bot_orders[[#This Row],[side]]="sell",bot_orders[[#This Row],[accFillSz]]*bot_orders[[#This Row],[avgPx]]+bot_orders[[#This Row],[fee]], 0)</f>
        <v>1.4559822816000001</v>
      </c>
      <c r="AA1026" s="4">
        <f>IF(bot_orders[[#This Row],[side]]="sell",-bot_orders[[#This Row],[accFillSz]],bot_orders[[#This Row],[accFillSz]]+bot_orders[[#This Row],[fee]])</f>
        <v>-2.9260000000000002</v>
      </c>
      <c r="AB1026">
        <v>0</v>
      </c>
      <c r="AC1026" t="s">
        <v>39</v>
      </c>
      <c r="AD1026">
        <v>0</v>
      </c>
      <c r="AE1026" t="s">
        <v>40</v>
      </c>
      <c r="AF1026" t="s">
        <v>41</v>
      </c>
      <c r="AG1026" t="s">
        <v>42</v>
      </c>
      <c r="AH1026" t="s">
        <v>28</v>
      </c>
      <c r="AI1026">
        <v>-2.9260000000000002</v>
      </c>
      <c r="AJ1026">
        <v>1.45598228</v>
      </c>
    </row>
    <row r="1027" spans="1:36" x14ac:dyDescent="0.3">
      <c r="A1027">
        <v>1024</v>
      </c>
      <c r="B1027" t="s">
        <v>307</v>
      </c>
      <c r="C1027" t="s">
        <v>28</v>
      </c>
      <c r="D1027" t="s">
        <v>29</v>
      </c>
      <c r="E1027" t="s">
        <v>30</v>
      </c>
      <c r="F1027" t="s">
        <v>31</v>
      </c>
      <c r="G1027" t="s">
        <v>3549</v>
      </c>
      <c r="H1027" t="s">
        <v>3553</v>
      </c>
      <c r="I1027" s="4" t="s">
        <v>3554</v>
      </c>
      <c r="J1027" s="1">
        <f>((((bot_orders[[#This Row],[cTime]]/ 1000)+3*3600) / 86400) + DATE(1970,1,1))</f>
        <v>45761.079629652784</v>
      </c>
      <c r="K1027" s="4" t="s">
        <v>3555</v>
      </c>
      <c r="L1027" s="1">
        <f>((((bot_orders[[#This Row],[uTime]]/ 1000)+3*3600) / 86400) + DATE(1970,1,1))</f>
        <v>45761.082123657412</v>
      </c>
      <c r="M1027" t="s">
        <v>34</v>
      </c>
      <c r="N1027" t="s">
        <v>28</v>
      </c>
      <c r="O1027" t="s">
        <v>35</v>
      </c>
      <c r="P1027">
        <v>2.9289999999999998</v>
      </c>
      <c r="Q1027" t="s">
        <v>36</v>
      </c>
      <c r="R1027" t="s">
        <v>55</v>
      </c>
      <c r="S1027">
        <v>0.496</v>
      </c>
      <c r="T1027">
        <v>0.496</v>
      </c>
      <c r="U1027">
        <v>2.9289999999999998</v>
      </c>
      <c r="V1027">
        <v>-2.3432000000000001E-3</v>
      </c>
      <c r="W1027" t="s">
        <v>39</v>
      </c>
      <c r="X1027" s="4">
        <f>IF(bot_orders[[#This Row],[side]]="sell", bot_orders[[#This Row],[accFillSz]]*bot_orders[[#This Row],[avgPx]] + bot_orders[[#This Row],[fee]], -bot_orders[[#This Row],[accFillSz]]*bot_orders[[#This Row],[avgPx]])</f>
        <v>-1.4527839999999999</v>
      </c>
      <c r="Y1027" s="4">
        <f>IF(bot_orders[[#This Row],[side]]="buy", bot_orders[[#This Row],[accFillSz]] + bot_orders[[#This Row],[fee]], -bot_orders[[#This Row],[accFillSz]])</f>
        <v>2.9266567999999999</v>
      </c>
      <c r="Z1027" s="4">
        <f>IF(bot_orders[[#This Row],[side]]="sell",bot_orders[[#This Row],[accFillSz]]*bot_orders[[#This Row],[avgPx]]+bot_orders[[#This Row],[fee]], 0)</f>
        <v>0</v>
      </c>
      <c r="AA1027" s="4">
        <f>IF(bot_orders[[#This Row],[side]]="sell",-bot_orders[[#This Row],[accFillSz]],bot_orders[[#This Row],[accFillSz]]+bot_orders[[#This Row],[fee]])</f>
        <v>2.9266567999999999</v>
      </c>
      <c r="AB1027">
        <v>0</v>
      </c>
      <c r="AC1027" t="s">
        <v>38</v>
      </c>
      <c r="AD1027">
        <v>0</v>
      </c>
      <c r="AE1027" t="s">
        <v>40</v>
      </c>
      <c r="AF1027" t="s">
        <v>41</v>
      </c>
      <c r="AG1027" t="s">
        <v>42</v>
      </c>
      <c r="AH1027" t="s">
        <v>28</v>
      </c>
      <c r="AI1027">
        <v>2.9266567999999999</v>
      </c>
      <c r="AJ1027">
        <v>-1.4527840000000001</v>
      </c>
    </row>
    <row r="1028" spans="1:36" x14ac:dyDescent="0.3">
      <c r="A1028">
        <v>1025</v>
      </c>
      <c r="B1028" t="s">
        <v>307</v>
      </c>
      <c r="C1028" t="s">
        <v>28</v>
      </c>
      <c r="D1028" t="s">
        <v>29</v>
      </c>
      <c r="E1028" t="s">
        <v>30</v>
      </c>
      <c r="F1028" t="s">
        <v>31</v>
      </c>
      <c r="G1028" t="s">
        <v>3556</v>
      </c>
      <c r="H1028" t="s">
        <v>3557</v>
      </c>
      <c r="I1028" s="4" t="s">
        <v>3558</v>
      </c>
      <c r="J1028" s="1">
        <f>((((bot_orders[[#This Row],[cTime]]/ 1000)+3*3600) / 86400) + DATE(1970,1,1))</f>
        <v>45761.083577314814</v>
      </c>
      <c r="K1028" s="4" t="s">
        <v>3559</v>
      </c>
      <c r="L1028" s="1">
        <f>((((bot_orders[[#This Row],[uTime]]/ 1000)+3*3600) / 86400) + DATE(1970,1,1))</f>
        <v>45761.085076481482</v>
      </c>
      <c r="M1028" t="s">
        <v>34</v>
      </c>
      <c r="N1028" t="s">
        <v>28</v>
      </c>
      <c r="O1028" t="s">
        <v>35</v>
      </c>
      <c r="P1028">
        <v>2.9260000000000002</v>
      </c>
      <c r="Q1028" t="s">
        <v>36</v>
      </c>
      <c r="R1028" t="s">
        <v>37</v>
      </c>
      <c r="S1028">
        <v>0.496</v>
      </c>
      <c r="T1028">
        <v>0.496</v>
      </c>
      <c r="U1028">
        <v>2.9260000000000002</v>
      </c>
      <c r="V1028">
        <v>-1.1610367999999999E-3</v>
      </c>
      <c r="W1028" t="s">
        <v>38</v>
      </c>
      <c r="X1028" s="4">
        <f>IF(bot_orders[[#This Row],[side]]="sell", bot_orders[[#This Row],[accFillSz]]*bot_orders[[#This Row],[avgPx]] + bot_orders[[#This Row],[fee]], -bot_orders[[#This Row],[accFillSz]]*bot_orders[[#This Row],[avgPx]])</f>
        <v>1.4501349632000002</v>
      </c>
      <c r="Y1028" s="4">
        <f>IF(bot_orders[[#This Row],[side]]="buy", bot_orders[[#This Row],[accFillSz]] + bot_orders[[#This Row],[fee]], -bot_orders[[#This Row],[accFillSz]])</f>
        <v>-2.9260000000000002</v>
      </c>
      <c r="Z1028" s="4">
        <f>IF(bot_orders[[#This Row],[side]]="sell",bot_orders[[#This Row],[accFillSz]]*bot_orders[[#This Row],[avgPx]]+bot_orders[[#This Row],[fee]], 0)</f>
        <v>1.4501349632000002</v>
      </c>
      <c r="AA1028" s="4">
        <f>IF(bot_orders[[#This Row],[side]]="sell",-bot_orders[[#This Row],[accFillSz]],bot_orders[[#This Row],[accFillSz]]+bot_orders[[#This Row],[fee]])</f>
        <v>-2.9260000000000002</v>
      </c>
      <c r="AB1028">
        <v>0</v>
      </c>
      <c r="AC1028" t="s">
        <v>39</v>
      </c>
      <c r="AD1028">
        <v>0</v>
      </c>
      <c r="AE1028" t="s">
        <v>40</v>
      </c>
      <c r="AF1028" t="s">
        <v>41</v>
      </c>
      <c r="AG1028" t="s">
        <v>42</v>
      </c>
      <c r="AH1028" t="s">
        <v>28</v>
      </c>
      <c r="AI1028">
        <v>-2.9260000000000002</v>
      </c>
      <c r="AJ1028">
        <v>1.45013496</v>
      </c>
    </row>
    <row r="1029" spans="1:36" x14ac:dyDescent="0.3">
      <c r="A1029">
        <v>1026</v>
      </c>
      <c r="B1029" t="s">
        <v>307</v>
      </c>
      <c r="C1029" t="s">
        <v>28</v>
      </c>
      <c r="D1029" t="s">
        <v>29</v>
      </c>
      <c r="E1029" t="s">
        <v>30</v>
      </c>
      <c r="F1029" t="s">
        <v>31</v>
      </c>
      <c r="G1029" t="s">
        <v>3556</v>
      </c>
      <c r="H1029" t="s">
        <v>3560</v>
      </c>
      <c r="I1029" s="4" t="s">
        <v>3561</v>
      </c>
      <c r="J1029" s="1">
        <f>((((bot_orders[[#This Row],[cTime]]/ 1000)+3*3600) / 86400) + DATE(1970,1,1))</f>
        <v>45761.085076493051</v>
      </c>
      <c r="K1029" s="4" t="s">
        <v>3562</v>
      </c>
      <c r="L1029" s="1">
        <f>((((bot_orders[[#This Row],[uTime]]/ 1000)+3*3600) / 86400) + DATE(1970,1,1))</f>
        <v>45761.092086539356</v>
      </c>
      <c r="M1029" t="s">
        <v>34</v>
      </c>
      <c r="N1029" t="s">
        <v>28</v>
      </c>
      <c r="O1029" t="s">
        <v>35</v>
      </c>
      <c r="P1029">
        <v>2.9289999999999998</v>
      </c>
      <c r="Q1029" t="s">
        <v>36</v>
      </c>
      <c r="R1029" t="s">
        <v>55</v>
      </c>
      <c r="S1029">
        <v>0.49399999999999999</v>
      </c>
      <c r="T1029">
        <v>0.49399999999999999</v>
      </c>
      <c r="U1029">
        <v>2.9289999999999998</v>
      </c>
      <c r="V1029">
        <v>-2.3432000000000001E-3</v>
      </c>
      <c r="W1029" t="s">
        <v>39</v>
      </c>
      <c r="X1029" s="4">
        <f>IF(bot_orders[[#This Row],[side]]="sell", bot_orders[[#This Row],[accFillSz]]*bot_orders[[#This Row],[avgPx]] + bot_orders[[#This Row],[fee]], -bot_orders[[#This Row],[accFillSz]]*bot_orders[[#This Row],[avgPx]])</f>
        <v>-1.4469259999999999</v>
      </c>
      <c r="Y1029" s="4">
        <f>IF(bot_orders[[#This Row],[side]]="buy", bot_orders[[#This Row],[accFillSz]] + bot_orders[[#This Row],[fee]], -bot_orders[[#This Row],[accFillSz]])</f>
        <v>2.9266567999999999</v>
      </c>
      <c r="Z1029" s="4">
        <f>IF(bot_orders[[#This Row],[side]]="sell",bot_orders[[#This Row],[accFillSz]]*bot_orders[[#This Row],[avgPx]]+bot_orders[[#This Row],[fee]], 0)</f>
        <v>0</v>
      </c>
      <c r="AA1029" s="4">
        <f>IF(bot_orders[[#This Row],[side]]="sell",-bot_orders[[#This Row],[accFillSz]],bot_orders[[#This Row],[accFillSz]]+bot_orders[[#This Row],[fee]])</f>
        <v>2.9266567999999999</v>
      </c>
      <c r="AB1029">
        <v>0</v>
      </c>
      <c r="AC1029" t="s">
        <v>38</v>
      </c>
      <c r="AD1029">
        <v>0</v>
      </c>
      <c r="AE1029" t="s">
        <v>40</v>
      </c>
      <c r="AF1029" t="s">
        <v>41</v>
      </c>
      <c r="AG1029" t="s">
        <v>42</v>
      </c>
      <c r="AH1029" t="s">
        <v>28</v>
      </c>
      <c r="AI1029">
        <v>2.9266567999999999</v>
      </c>
      <c r="AJ1029">
        <v>-1.4469259999999999</v>
      </c>
    </row>
    <row r="1030" spans="1:36" x14ac:dyDescent="0.3">
      <c r="A1030">
        <v>1027</v>
      </c>
      <c r="B1030" t="s">
        <v>307</v>
      </c>
      <c r="C1030" t="s">
        <v>28</v>
      </c>
      <c r="D1030" t="s">
        <v>29</v>
      </c>
      <c r="E1030" t="s">
        <v>30</v>
      </c>
      <c r="F1030" t="s">
        <v>31</v>
      </c>
      <c r="G1030" t="s">
        <v>3563</v>
      </c>
      <c r="H1030" t="s">
        <v>3564</v>
      </c>
      <c r="I1030" s="4" t="s">
        <v>3565</v>
      </c>
      <c r="J1030" s="1">
        <f>((((bot_orders[[#This Row],[cTime]]/ 1000)+3*3600) / 86400) + DATE(1970,1,1))</f>
        <v>45761.097922361114</v>
      </c>
      <c r="K1030" s="4" t="s">
        <v>3566</v>
      </c>
      <c r="L1030" s="1">
        <f>((((bot_orders[[#This Row],[uTime]]/ 1000)+3*3600) / 86400) + DATE(1970,1,1))</f>
        <v>45761.106603553242</v>
      </c>
      <c r="M1030" t="s">
        <v>34</v>
      </c>
      <c r="N1030" t="s">
        <v>28</v>
      </c>
      <c r="O1030" t="s">
        <v>35</v>
      </c>
      <c r="P1030">
        <v>2.9369999999999998</v>
      </c>
      <c r="Q1030" t="s">
        <v>36</v>
      </c>
      <c r="R1030" t="s">
        <v>37</v>
      </c>
      <c r="S1030">
        <v>0.49399999999999999</v>
      </c>
      <c r="T1030">
        <v>0.49399999999999999</v>
      </c>
      <c r="U1030">
        <v>2.9369999999999998</v>
      </c>
      <c r="V1030">
        <v>-1.1607023999999999E-3</v>
      </c>
      <c r="W1030" t="s">
        <v>38</v>
      </c>
      <c r="X1030" s="4">
        <f>IF(bot_orders[[#This Row],[side]]="sell", bot_orders[[#This Row],[accFillSz]]*bot_orders[[#This Row],[avgPx]] + bot_orders[[#This Row],[fee]], -bot_orders[[#This Row],[accFillSz]]*bot_orders[[#This Row],[avgPx]])</f>
        <v>1.4497172975999999</v>
      </c>
      <c r="Y1030" s="4">
        <f>IF(bot_orders[[#This Row],[side]]="buy", bot_orders[[#This Row],[accFillSz]] + bot_orders[[#This Row],[fee]], -bot_orders[[#This Row],[accFillSz]])</f>
        <v>-2.9369999999999998</v>
      </c>
      <c r="Z1030" s="4">
        <f>IF(bot_orders[[#This Row],[side]]="sell",bot_orders[[#This Row],[accFillSz]]*bot_orders[[#This Row],[avgPx]]+bot_orders[[#This Row],[fee]], 0)</f>
        <v>1.4497172975999999</v>
      </c>
      <c r="AA1030" s="4">
        <f>IF(bot_orders[[#This Row],[side]]="sell",-bot_orders[[#This Row],[accFillSz]],bot_orders[[#This Row],[accFillSz]]+bot_orders[[#This Row],[fee]])</f>
        <v>-2.9369999999999998</v>
      </c>
      <c r="AB1030">
        <v>0</v>
      </c>
      <c r="AC1030" t="s">
        <v>39</v>
      </c>
      <c r="AD1030">
        <v>0</v>
      </c>
      <c r="AE1030" t="s">
        <v>40</v>
      </c>
      <c r="AF1030" t="s">
        <v>41</v>
      </c>
      <c r="AG1030" t="s">
        <v>42</v>
      </c>
      <c r="AH1030" t="s">
        <v>28</v>
      </c>
      <c r="AI1030">
        <v>-2.9369999999999998</v>
      </c>
      <c r="AJ1030">
        <v>1.4497173000000001</v>
      </c>
    </row>
    <row r="1031" spans="1:36" x14ac:dyDescent="0.3">
      <c r="A1031">
        <v>1028</v>
      </c>
      <c r="B1031" t="s">
        <v>307</v>
      </c>
      <c r="C1031" t="s">
        <v>28</v>
      </c>
      <c r="D1031" t="s">
        <v>29</v>
      </c>
      <c r="E1031" t="s">
        <v>30</v>
      </c>
      <c r="F1031" t="s">
        <v>31</v>
      </c>
      <c r="G1031" t="s">
        <v>3567</v>
      </c>
      <c r="H1031" t="s">
        <v>3568</v>
      </c>
      <c r="I1031" s="4" t="s">
        <v>3565</v>
      </c>
      <c r="J1031" s="1">
        <f>((((bot_orders[[#This Row],[cTime]]/ 1000)+3*3600) / 86400) + DATE(1970,1,1))</f>
        <v>45761.097922361114</v>
      </c>
      <c r="K1031" s="4" t="s">
        <v>3569</v>
      </c>
      <c r="L1031" s="1">
        <f>((((bot_orders[[#This Row],[uTime]]/ 1000)+3*3600) / 86400) + DATE(1970,1,1))</f>
        <v>45761.102469143516</v>
      </c>
      <c r="M1031" t="s">
        <v>34</v>
      </c>
      <c r="N1031" t="s">
        <v>28</v>
      </c>
      <c r="O1031" t="s">
        <v>35</v>
      </c>
      <c r="P1031">
        <v>2.9369999999999998</v>
      </c>
      <c r="Q1031" t="s">
        <v>36</v>
      </c>
      <c r="R1031" t="s">
        <v>37</v>
      </c>
      <c r="S1031">
        <v>0.49199999999999999</v>
      </c>
      <c r="T1031">
        <v>0.49199999999999999</v>
      </c>
      <c r="U1031">
        <v>2.9369999999999998</v>
      </c>
      <c r="V1031">
        <v>-1.1560031999999999E-3</v>
      </c>
      <c r="W1031" t="s">
        <v>38</v>
      </c>
      <c r="X1031" s="4">
        <f>IF(bot_orders[[#This Row],[side]]="sell", bot_orders[[#This Row],[accFillSz]]*bot_orders[[#This Row],[avgPx]] + bot_orders[[#This Row],[fee]], -bot_orders[[#This Row],[accFillSz]]*bot_orders[[#This Row],[avgPx]])</f>
        <v>1.4438479968</v>
      </c>
      <c r="Y1031" s="4">
        <f>IF(bot_orders[[#This Row],[side]]="buy", bot_orders[[#This Row],[accFillSz]] + bot_orders[[#This Row],[fee]], -bot_orders[[#This Row],[accFillSz]])</f>
        <v>-2.9369999999999998</v>
      </c>
      <c r="Z1031" s="4">
        <f>IF(bot_orders[[#This Row],[side]]="sell",bot_orders[[#This Row],[accFillSz]]*bot_orders[[#This Row],[avgPx]]+bot_orders[[#This Row],[fee]], 0)</f>
        <v>1.4438479968</v>
      </c>
      <c r="AA1031" s="4">
        <f>IF(bot_orders[[#This Row],[side]]="sell",-bot_orders[[#This Row],[accFillSz]],bot_orders[[#This Row],[accFillSz]]+bot_orders[[#This Row],[fee]])</f>
        <v>-2.9369999999999998</v>
      </c>
      <c r="AB1031">
        <v>0</v>
      </c>
      <c r="AC1031" t="s">
        <v>39</v>
      </c>
      <c r="AD1031">
        <v>0</v>
      </c>
      <c r="AE1031" t="s">
        <v>40</v>
      </c>
      <c r="AF1031" t="s">
        <v>41</v>
      </c>
      <c r="AG1031" t="s">
        <v>42</v>
      </c>
      <c r="AH1031" t="s">
        <v>28</v>
      </c>
      <c r="AI1031">
        <v>-2.9369999999999998</v>
      </c>
      <c r="AJ1031">
        <v>1.443848</v>
      </c>
    </row>
    <row r="1032" spans="1:36" x14ac:dyDescent="0.3">
      <c r="A1032">
        <v>1029</v>
      </c>
      <c r="B1032" t="s">
        <v>307</v>
      </c>
      <c r="C1032" t="s">
        <v>28</v>
      </c>
      <c r="D1032" t="s">
        <v>29</v>
      </c>
      <c r="E1032" t="s">
        <v>30</v>
      </c>
      <c r="F1032" t="s">
        <v>31</v>
      </c>
      <c r="G1032" t="s">
        <v>3570</v>
      </c>
      <c r="H1032" t="s">
        <v>3571</v>
      </c>
      <c r="I1032" s="4" t="s">
        <v>3565</v>
      </c>
      <c r="J1032" s="1">
        <f>((((bot_orders[[#This Row],[cTime]]/ 1000)+3*3600) / 86400) + DATE(1970,1,1))</f>
        <v>45761.097922361114</v>
      </c>
      <c r="K1032" s="4" t="s">
        <v>3572</v>
      </c>
      <c r="L1032" s="1">
        <f>((((bot_orders[[#This Row],[uTime]]/ 1000)+3*3600) / 86400) + DATE(1970,1,1))</f>
        <v>45761.097922407411</v>
      </c>
      <c r="M1032" t="s">
        <v>34</v>
      </c>
      <c r="N1032" t="s">
        <v>28</v>
      </c>
      <c r="O1032" t="s">
        <v>35</v>
      </c>
      <c r="P1032">
        <v>2.9369999999999998</v>
      </c>
      <c r="Q1032" t="s">
        <v>36</v>
      </c>
      <c r="R1032" t="s">
        <v>37</v>
      </c>
      <c r="S1032">
        <v>0.49</v>
      </c>
      <c r="T1032">
        <v>0.49109999999999998</v>
      </c>
      <c r="U1032">
        <v>2.9369999999999998</v>
      </c>
      <c r="V1032">
        <v>-1.4423607E-3</v>
      </c>
      <c r="W1032" t="s">
        <v>38</v>
      </c>
      <c r="X1032" s="4">
        <f>IF(bot_orders[[#This Row],[side]]="sell", bot_orders[[#This Row],[accFillSz]]*bot_orders[[#This Row],[avgPx]] + bot_orders[[#This Row],[fee]], -bot_orders[[#This Row],[accFillSz]]*bot_orders[[#This Row],[avgPx]])</f>
        <v>1.4409183392999998</v>
      </c>
      <c r="Y1032" s="4">
        <f>IF(bot_orders[[#This Row],[side]]="buy", bot_orders[[#This Row],[accFillSz]] + bot_orders[[#This Row],[fee]], -bot_orders[[#This Row],[accFillSz]])</f>
        <v>-2.9369999999999998</v>
      </c>
      <c r="Z1032" s="4">
        <f>IF(bot_orders[[#This Row],[side]]="sell",bot_orders[[#This Row],[accFillSz]]*bot_orders[[#This Row],[avgPx]]+bot_orders[[#This Row],[fee]], 0)</f>
        <v>1.4409183392999998</v>
      </c>
      <c r="AA1032" s="4">
        <f>IF(bot_orders[[#This Row],[side]]="sell",-bot_orders[[#This Row],[accFillSz]],bot_orders[[#This Row],[accFillSz]]+bot_orders[[#This Row],[fee]])</f>
        <v>-2.9369999999999998</v>
      </c>
      <c r="AB1032">
        <v>0</v>
      </c>
      <c r="AC1032" t="s">
        <v>39</v>
      </c>
      <c r="AD1032">
        <v>0</v>
      </c>
      <c r="AE1032" t="s">
        <v>40</v>
      </c>
      <c r="AF1032" t="s">
        <v>41</v>
      </c>
      <c r="AG1032" t="s">
        <v>42</v>
      </c>
      <c r="AH1032" t="s">
        <v>28</v>
      </c>
      <c r="AI1032">
        <v>-2.9369999999999998</v>
      </c>
      <c r="AJ1032">
        <v>1.4409183400000001</v>
      </c>
    </row>
    <row r="1033" spans="1:36" x14ac:dyDescent="0.3">
      <c r="A1033">
        <v>1030</v>
      </c>
      <c r="B1033" t="s">
        <v>307</v>
      </c>
      <c r="C1033" t="s">
        <v>28</v>
      </c>
      <c r="D1033" t="s">
        <v>29</v>
      </c>
      <c r="E1033" t="s">
        <v>30</v>
      </c>
      <c r="F1033" t="s">
        <v>31</v>
      </c>
      <c r="G1033" t="s">
        <v>3573</v>
      </c>
      <c r="H1033" t="s">
        <v>3574</v>
      </c>
      <c r="I1033" s="4" t="s">
        <v>3565</v>
      </c>
      <c r="J1033" s="1">
        <f>((((bot_orders[[#This Row],[cTime]]/ 1000)+3*3600) / 86400) + DATE(1970,1,1))</f>
        <v>45761.097922361114</v>
      </c>
      <c r="K1033" s="4" t="s">
        <v>3572</v>
      </c>
      <c r="L1033" s="1">
        <f>((((bot_orders[[#This Row],[uTime]]/ 1000)+3*3600) / 86400) + DATE(1970,1,1))</f>
        <v>45761.097922407411</v>
      </c>
      <c r="M1033" t="s">
        <v>34</v>
      </c>
      <c r="N1033" t="s">
        <v>28</v>
      </c>
      <c r="O1033" t="s">
        <v>35</v>
      </c>
      <c r="P1033">
        <v>2.9369999999999998</v>
      </c>
      <c r="Q1033" t="s">
        <v>36</v>
      </c>
      <c r="R1033" t="s">
        <v>37</v>
      </c>
      <c r="S1033">
        <v>0.48799999999999999</v>
      </c>
      <c r="T1033">
        <v>0.49109999999999998</v>
      </c>
      <c r="U1033">
        <v>2.9369999999999998</v>
      </c>
      <c r="V1033">
        <v>-1.4423607E-3</v>
      </c>
      <c r="W1033" t="s">
        <v>38</v>
      </c>
      <c r="X1033" s="4">
        <f>IF(bot_orders[[#This Row],[side]]="sell", bot_orders[[#This Row],[accFillSz]]*bot_orders[[#This Row],[avgPx]] + bot_orders[[#This Row],[fee]], -bot_orders[[#This Row],[accFillSz]]*bot_orders[[#This Row],[avgPx]])</f>
        <v>1.4409183392999998</v>
      </c>
      <c r="Y1033" s="4">
        <f>IF(bot_orders[[#This Row],[side]]="buy", bot_orders[[#This Row],[accFillSz]] + bot_orders[[#This Row],[fee]], -bot_orders[[#This Row],[accFillSz]])</f>
        <v>-2.9369999999999998</v>
      </c>
      <c r="Z1033" s="4">
        <f>IF(bot_orders[[#This Row],[side]]="sell",bot_orders[[#This Row],[accFillSz]]*bot_orders[[#This Row],[avgPx]]+bot_orders[[#This Row],[fee]], 0)</f>
        <v>1.4409183392999998</v>
      </c>
      <c r="AA1033" s="4">
        <f>IF(bot_orders[[#This Row],[side]]="sell",-bot_orders[[#This Row],[accFillSz]],bot_orders[[#This Row],[accFillSz]]+bot_orders[[#This Row],[fee]])</f>
        <v>-2.9369999999999998</v>
      </c>
      <c r="AB1033">
        <v>0</v>
      </c>
      <c r="AC1033" t="s">
        <v>39</v>
      </c>
      <c r="AD1033">
        <v>0</v>
      </c>
      <c r="AE1033" t="s">
        <v>40</v>
      </c>
      <c r="AF1033" t="s">
        <v>41</v>
      </c>
      <c r="AG1033" t="s">
        <v>42</v>
      </c>
      <c r="AH1033" t="s">
        <v>28</v>
      </c>
      <c r="AI1033">
        <v>-2.9369999999999998</v>
      </c>
      <c r="AJ1033">
        <v>1.4409183400000001</v>
      </c>
    </row>
    <row r="1034" spans="1:36" x14ac:dyDescent="0.3">
      <c r="A1034">
        <v>1031</v>
      </c>
      <c r="B1034" t="s">
        <v>307</v>
      </c>
      <c r="C1034" t="s">
        <v>28</v>
      </c>
      <c r="D1034" t="s">
        <v>29</v>
      </c>
      <c r="E1034" t="s">
        <v>30</v>
      </c>
      <c r="F1034" t="s">
        <v>31</v>
      </c>
      <c r="G1034" t="s">
        <v>3575</v>
      </c>
      <c r="H1034" t="s">
        <v>3576</v>
      </c>
      <c r="I1034" s="4" t="s">
        <v>3565</v>
      </c>
      <c r="J1034" s="1">
        <f>((((bot_orders[[#This Row],[cTime]]/ 1000)+3*3600) / 86400) + DATE(1970,1,1))</f>
        <v>45761.097922361114</v>
      </c>
      <c r="K1034" s="4" t="s">
        <v>3572</v>
      </c>
      <c r="L1034" s="1">
        <f>((((bot_orders[[#This Row],[uTime]]/ 1000)+3*3600) / 86400) + DATE(1970,1,1))</f>
        <v>45761.097922407411</v>
      </c>
      <c r="M1034" t="s">
        <v>34</v>
      </c>
      <c r="N1034" t="s">
        <v>28</v>
      </c>
      <c r="O1034" t="s">
        <v>35</v>
      </c>
      <c r="P1034">
        <v>2.9369999999999998</v>
      </c>
      <c r="Q1034" t="s">
        <v>36</v>
      </c>
      <c r="R1034" t="s">
        <v>37</v>
      </c>
      <c r="S1034">
        <v>0.48599999999999999</v>
      </c>
      <c r="T1034">
        <v>0.49109999999999998</v>
      </c>
      <c r="U1034">
        <v>2.9369999999999998</v>
      </c>
      <c r="V1034">
        <v>-1.4423607E-3</v>
      </c>
      <c r="W1034" t="s">
        <v>38</v>
      </c>
      <c r="X1034" s="4">
        <f>IF(bot_orders[[#This Row],[side]]="sell", bot_orders[[#This Row],[accFillSz]]*bot_orders[[#This Row],[avgPx]] + bot_orders[[#This Row],[fee]], -bot_orders[[#This Row],[accFillSz]]*bot_orders[[#This Row],[avgPx]])</f>
        <v>1.4409183392999998</v>
      </c>
      <c r="Y1034" s="4">
        <f>IF(bot_orders[[#This Row],[side]]="buy", bot_orders[[#This Row],[accFillSz]] + bot_orders[[#This Row],[fee]], -bot_orders[[#This Row],[accFillSz]])</f>
        <v>-2.9369999999999998</v>
      </c>
      <c r="Z1034" s="4">
        <f>IF(bot_orders[[#This Row],[side]]="sell",bot_orders[[#This Row],[accFillSz]]*bot_orders[[#This Row],[avgPx]]+bot_orders[[#This Row],[fee]], 0)</f>
        <v>1.4409183392999998</v>
      </c>
      <c r="AA1034" s="4">
        <f>IF(bot_orders[[#This Row],[side]]="sell",-bot_orders[[#This Row],[accFillSz]],bot_orders[[#This Row],[accFillSz]]+bot_orders[[#This Row],[fee]])</f>
        <v>-2.9369999999999998</v>
      </c>
      <c r="AB1034">
        <v>0</v>
      </c>
      <c r="AC1034" t="s">
        <v>39</v>
      </c>
      <c r="AD1034">
        <v>0</v>
      </c>
      <c r="AE1034" t="s">
        <v>40</v>
      </c>
      <c r="AF1034" t="s">
        <v>41</v>
      </c>
      <c r="AG1034" t="s">
        <v>42</v>
      </c>
      <c r="AH1034" t="s">
        <v>28</v>
      </c>
      <c r="AI1034">
        <v>-2.9369999999999998</v>
      </c>
      <c r="AJ1034">
        <v>1.4409183400000001</v>
      </c>
    </row>
    <row r="1035" spans="1:36" x14ac:dyDescent="0.3">
      <c r="A1035">
        <v>1032</v>
      </c>
      <c r="B1035" t="s">
        <v>307</v>
      </c>
      <c r="C1035" t="s">
        <v>28</v>
      </c>
      <c r="D1035" t="s">
        <v>29</v>
      </c>
      <c r="E1035" t="s">
        <v>30</v>
      </c>
      <c r="F1035" t="s">
        <v>31</v>
      </c>
      <c r="G1035" t="s">
        <v>3577</v>
      </c>
      <c r="H1035" t="s">
        <v>3578</v>
      </c>
      <c r="I1035" s="4" t="s">
        <v>3565</v>
      </c>
      <c r="J1035" s="1">
        <f>((((bot_orders[[#This Row],[cTime]]/ 1000)+3*3600) / 86400) + DATE(1970,1,1))</f>
        <v>45761.097922361114</v>
      </c>
      <c r="K1035" s="4" t="s">
        <v>3572</v>
      </c>
      <c r="L1035" s="1">
        <f>((((bot_orders[[#This Row],[uTime]]/ 1000)+3*3600) / 86400) + DATE(1970,1,1))</f>
        <v>45761.097922407411</v>
      </c>
      <c r="M1035" t="s">
        <v>34</v>
      </c>
      <c r="N1035" t="s">
        <v>28</v>
      </c>
      <c r="O1035" t="s">
        <v>35</v>
      </c>
      <c r="P1035">
        <v>2.831</v>
      </c>
      <c r="Q1035" t="s">
        <v>36</v>
      </c>
      <c r="R1035" t="s">
        <v>37</v>
      </c>
      <c r="S1035">
        <v>0.48399999999999999</v>
      </c>
      <c r="T1035">
        <v>0.49109999999999998</v>
      </c>
      <c r="U1035">
        <v>2.831</v>
      </c>
      <c r="V1035">
        <v>-1.3903041E-3</v>
      </c>
      <c r="W1035" t="s">
        <v>38</v>
      </c>
      <c r="X1035" s="4">
        <f>IF(bot_orders[[#This Row],[side]]="sell", bot_orders[[#This Row],[accFillSz]]*bot_orders[[#This Row],[avgPx]] + bot_orders[[#This Row],[fee]], -bot_orders[[#This Row],[accFillSz]]*bot_orders[[#This Row],[avgPx]])</f>
        <v>1.3889137958999997</v>
      </c>
      <c r="Y1035" s="4">
        <f>IF(bot_orders[[#This Row],[side]]="buy", bot_orders[[#This Row],[accFillSz]] + bot_orders[[#This Row],[fee]], -bot_orders[[#This Row],[accFillSz]])</f>
        <v>-2.831</v>
      </c>
      <c r="Z1035" s="4">
        <f>IF(bot_orders[[#This Row],[side]]="sell",bot_orders[[#This Row],[accFillSz]]*bot_orders[[#This Row],[avgPx]]+bot_orders[[#This Row],[fee]], 0)</f>
        <v>1.3889137958999997</v>
      </c>
      <c r="AA1035" s="4">
        <f>IF(bot_orders[[#This Row],[side]]="sell",-bot_orders[[#This Row],[accFillSz]],bot_orders[[#This Row],[accFillSz]]+bot_orders[[#This Row],[fee]])</f>
        <v>-2.831</v>
      </c>
      <c r="AB1035">
        <v>0</v>
      </c>
      <c r="AC1035" t="s">
        <v>39</v>
      </c>
      <c r="AD1035">
        <v>0</v>
      </c>
      <c r="AE1035" t="s">
        <v>40</v>
      </c>
      <c r="AF1035" t="s">
        <v>41</v>
      </c>
      <c r="AG1035" t="s">
        <v>42</v>
      </c>
      <c r="AH1035" t="s">
        <v>28</v>
      </c>
      <c r="AI1035">
        <v>-2.831</v>
      </c>
      <c r="AJ1035">
        <v>1.3889138000000001</v>
      </c>
    </row>
    <row r="1036" spans="1:36" x14ac:dyDescent="0.3">
      <c r="A1036">
        <v>1033</v>
      </c>
      <c r="B1036" t="s">
        <v>307</v>
      </c>
      <c r="C1036" t="s">
        <v>28</v>
      </c>
      <c r="D1036" t="s">
        <v>29</v>
      </c>
      <c r="E1036" t="s">
        <v>30</v>
      </c>
      <c r="F1036" t="s">
        <v>31</v>
      </c>
      <c r="G1036" t="s">
        <v>3579</v>
      </c>
      <c r="H1036" t="s">
        <v>3580</v>
      </c>
      <c r="I1036" s="4" t="s">
        <v>3581</v>
      </c>
      <c r="J1036" s="1">
        <f>((((bot_orders[[#This Row],[cTime]]/ 1000)+3*3600) / 86400) + DATE(1970,1,1))</f>
        <v>45761.109471261574</v>
      </c>
      <c r="K1036" s="4" t="s">
        <v>3582</v>
      </c>
      <c r="L1036" s="1">
        <f>((((bot_orders[[#This Row],[uTime]]/ 1000)+3*3600) / 86400) + DATE(1970,1,1))</f>
        <v>45761.109471307871</v>
      </c>
      <c r="M1036" t="s">
        <v>34</v>
      </c>
      <c r="N1036" t="s">
        <v>28</v>
      </c>
      <c r="O1036" t="s">
        <v>35</v>
      </c>
      <c r="P1036">
        <v>2.9129999999999998</v>
      </c>
      <c r="Q1036" t="s">
        <v>36</v>
      </c>
      <c r="R1036" t="s">
        <v>55</v>
      </c>
      <c r="S1036">
        <v>0.49399999999999999</v>
      </c>
      <c r="T1036">
        <v>0.49399999999999999</v>
      </c>
      <c r="U1036">
        <v>2.9129999999999998</v>
      </c>
      <c r="V1036">
        <v>-2.9129999999999998E-3</v>
      </c>
      <c r="W1036" t="s">
        <v>39</v>
      </c>
      <c r="X1036" s="4">
        <f>IF(bot_orders[[#This Row],[side]]="sell", bot_orders[[#This Row],[accFillSz]]*bot_orders[[#This Row],[avgPx]] + bot_orders[[#This Row],[fee]], -bot_orders[[#This Row],[accFillSz]]*bot_orders[[#This Row],[avgPx]])</f>
        <v>-1.4390219999999998</v>
      </c>
      <c r="Y1036" s="4">
        <f>IF(bot_orders[[#This Row],[side]]="buy", bot_orders[[#This Row],[accFillSz]] + bot_orders[[#This Row],[fee]], -bot_orders[[#This Row],[accFillSz]])</f>
        <v>2.9100869999999999</v>
      </c>
      <c r="Z1036" s="4">
        <f>IF(bot_orders[[#This Row],[side]]="sell",bot_orders[[#This Row],[accFillSz]]*bot_orders[[#This Row],[avgPx]]+bot_orders[[#This Row],[fee]], 0)</f>
        <v>0</v>
      </c>
      <c r="AA1036" s="4">
        <f>IF(bot_orders[[#This Row],[side]]="sell",-bot_orders[[#This Row],[accFillSz]],bot_orders[[#This Row],[accFillSz]]+bot_orders[[#This Row],[fee]])</f>
        <v>2.9100869999999999</v>
      </c>
      <c r="AB1036">
        <v>0</v>
      </c>
      <c r="AC1036" t="s">
        <v>38</v>
      </c>
      <c r="AD1036">
        <v>0</v>
      </c>
      <c r="AE1036" t="s">
        <v>40</v>
      </c>
      <c r="AF1036" t="s">
        <v>41</v>
      </c>
      <c r="AG1036" t="s">
        <v>42</v>
      </c>
      <c r="AH1036" t="s">
        <v>28</v>
      </c>
      <c r="AI1036">
        <v>2.9100869999999999</v>
      </c>
      <c r="AJ1036">
        <v>-1.439022</v>
      </c>
    </row>
    <row r="1037" spans="1:36" x14ac:dyDescent="0.3">
      <c r="A1037">
        <v>1034</v>
      </c>
      <c r="B1037" t="s">
        <v>307</v>
      </c>
      <c r="C1037" t="s">
        <v>28</v>
      </c>
      <c r="D1037" t="s">
        <v>29</v>
      </c>
      <c r="E1037" t="s">
        <v>30</v>
      </c>
      <c r="F1037" t="s">
        <v>31</v>
      </c>
      <c r="G1037" t="s">
        <v>3583</v>
      </c>
      <c r="H1037" t="s">
        <v>3584</v>
      </c>
      <c r="I1037" s="4" t="s">
        <v>3581</v>
      </c>
      <c r="J1037" s="1">
        <f>((((bot_orders[[#This Row],[cTime]]/ 1000)+3*3600) / 86400) + DATE(1970,1,1))</f>
        <v>45761.109471261574</v>
      </c>
      <c r="K1037" s="4" t="s">
        <v>3582</v>
      </c>
      <c r="L1037" s="1">
        <f>((((bot_orders[[#This Row],[uTime]]/ 1000)+3*3600) / 86400) + DATE(1970,1,1))</f>
        <v>45761.109471307871</v>
      </c>
      <c r="M1037" t="s">
        <v>34</v>
      </c>
      <c r="N1037" t="s">
        <v>28</v>
      </c>
      <c r="O1037" t="s">
        <v>35</v>
      </c>
      <c r="P1037">
        <v>2.9129999999999998</v>
      </c>
      <c r="Q1037" t="s">
        <v>36</v>
      </c>
      <c r="R1037" t="s">
        <v>55</v>
      </c>
      <c r="S1037">
        <v>0.496</v>
      </c>
      <c r="T1037">
        <v>0.49399999999999999</v>
      </c>
      <c r="U1037">
        <v>2.9129999999999998</v>
      </c>
      <c r="V1037">
        <v>-2.9129999999999998E-3</v>
      </c>
      <c r="W1037" t="s">
        <v>39</v>
      </c>
      <c r="X1037" s="4">
        <f>IF(bot_orders[[#This Row],[side]]="sell", bot_orders[[#This Row],[accFillSz]]*bot_orders[[#This Row],[avgPx]] + bot_orders[[#This Row],[fee]], -bot_orders[[#This Row],[accFillSz]]*bot_orders[[#This Row],[avgPx]])</f>
        <v>-1.4390219999999998</v>
      </c>
      <c r="Y1037" s="4">
        <f>IF(bot_orders[[#This Row],[side]]="buy", bot_orders[[#This Row],[accFillSz]] + bot_orders[[#This Row],[fee]], -bot_orders[[#This Row],[accFillSz]])</f>
        <v>2.9100869999999999</v>
      </c>
      <c r="Z1037" s="4">
        <f>IF(bot_orders[[#This Row],[side]]="sell",bot_orders[[#This Row],[accFillSz]]*bot_orders[[#This Row],[avgPx]]+bot_orders[[#This Row],[fee]], 0)</f>
        <v>0</v>
      </c>
      <c r="AA1037" s="4">
        <f>IF(bot_orders[[#This Row],[side]]="sell",-bot_orders[[#This Row],[accFillSz]],bot_orders[[#This Row],[accFillSz]]+bot_orders[[#This Row],[fee]])</f>
        <v>2.9100869999999999</v>
      </c>
      <c r="AB1037">
        <v>0</v>
      </c>
      <c r="AC1037" t="s">
        <v>38</v>
      </c>
      <c r="AD1037">
        <v>0</v>
      </c>
      <c r="AE1037" t="s">
        <v>40</v>
      </c>
      <c r="AF1037" t="s">
        <v>41</v>
      </c>
      <c r="AG1037" t="s">
        <v>42</v>
      </c>
      <c r="AH1037" t="s">
        <v>28</v>
      </c>
      <c r="AI1037">
        <v>2.9100869999999999</v>
      </c>
      <c r="AJ1037">
        <v>-1.439022</v>
      </c>
    </row>
    <row r="1038" spans="1:36" x14ac:dyDescent="0.3">
      <c r="A1038">
        <v>1035</v>
      </c>
      <c r="B1038" t="s">
        <v>307</v>
      </c>
      <c r="C1038" t="s">
        <v>28</v>
      </c>
      <c r="D1038" t="s">
        <v>29</v>
      </c>
      <c r="E1038" t="s">
        <v>30</v>
      </c>
      <c r="F1038" t="s">
        <v>31</v>
      </c>
      <c r="G1038" t="s">
        <v>3585</v>
      </c>
      <c r="H1038" t="s">
        <v>3586</v>
      </c>
      <c r="I1038" s="4" t="s">
        <v>3581</v>
      </c>
      <c r="J1038" s="1">
        <f>((((bot_orders[[#This Row],[cTime]]/ 1000)+3*3600) / 86400) + DATE(1970,1,1))</f>
        <v>45761.109471261574</v>
      </c>
      <c r="K1038" s="4" t="s">
        <v>3582</v>
      </c>
      <c r="L1038" s="1">
        <f>((((bot_orders[[#This Row],[uTime]]/ 1000)+3*3600) / 86400) + DATE(1970,1,1))</f>
        <v>45761.109471307871</v>
      </c>
      <c r="M1038" t="s">
        <v>34</v>
      </c>
      <c r="N1038" t="s">
        <v>28</v>
      </c>
      <c r="O1038" t="s">
        <v>35</v>
      </c>
      <c r="P1038">
        <v>2.9129999999999998</v>
      </c>
      <c r="Q1038" t="s">
        <v>36</v>
      </c>
      <c r="R1038" t="s">
        <v>55</v>
      </c>
      <c r="S1038">
        <v>0.498</v>
      </c>
      <c r="T1038">
        <v>0.49399999999999999</v>
      </c>
      <c r="U1038">
        <v>2.9129999999999998</v>
      </c>
      <c r="V1038">
        <v>-2.9129999999999998E-3</v>
      </c>
      <c r="W1038" t="s">
        <v>39</v>
      </c>
      <c r="X1038" s="4">
        <f>IF(bot_orders[[#This Row],[side]]="sell", bot_orders[[#This Row],[accFillSz]]*bot_orders[[#This Row],[avgPx]] + bot_orders[[#This Row],[fee]], -bot_orders[[#This Row],[accFillSz]]*bot_orders[[#This Row],[avgPx]])</f>
        <v>-1.4390219999999998</v>
      </c>
      <c r="Y1038" s="4">
        <f>IF(bot_orders[[#This Row],[side]]="buy", bot_orders[[#This Row],[accFillSz]] + bot_orders[[#This Row],[fee]], -bot_orders[[#This Row],[accFillSz]])</f>
        <v>2.9100869999999999</v>
      </c>
      <c r="Z1038" s="4">
        <f>IF(bot_orders[[#This Row],[side]]="sell",bot_orders[[#This Row],[accFillSz]]*bot_orders[[#This Row],[avgPx]]+bot_orders[[#This Row],[fee]], 0)</f>
        <v>0</v>
      </c>
      <c r="AA1038" s="4">
        <f>IF(bot_orders[[#This Row],[side]]="sell",-bot_orders[[#This Row],[accFillSz]],bot_orders[[#This Row],[accFillSz]]+bot_orders[[#This Row],[fee]])</f>
        <v>2.9100869999999999</v>
      </c>
      <c r="AB1038">
        <v>0</v>
      </c>
      <c r="AC1038" t="s">
        <v>38</v>
      </c>
      <c r="AD1038">
        <v>0</v>
      </c>
      <c r="AE1038" t="s">
        <v>40</v>
      </c>
      <c r="AF1038" t="s">
        <v>41</v>
      </c>
      <c r="AG1038" t="s">
        <v>42</v>
      </c>
      <c r="AH1038" t="s">
        <v>28</v>
      </c>
      <c r="AI1038">
        <v>2.9100869999999999</v>
      </c>
      <c r="AJ1038">
        <v>-1.439022</v>
      </c>
    </row>
    <row r="1039" spans="1:36" x14ac:dyDescent="0.3">
      <c r="A1039">
        <v>1036</v>
      </c>
      <c r="B1039" t="s">
        <v>307</v>
      </c>
      <c r="C1039" t="s">
        <v>28</v>
      </c>
      <c r="D1039" t="s">
        <v>29</v>
      </c>
      <c r="E1039" t="s">
        <v>30</v>
      </c>
      <c r="F1039" t="s">
        <v>31</v>
      </c>
      <c r="G1039" t="s">
        <v>3587</v>
      </c>
      <c r="H1039" t="s">
        <v>3588</v>
      </c>
      <c r="I1039" s="4" t="s">
        <v>3581</v>
      </c>
      <c r="J1039" s="1">
        <f>((((bot_orders[[#This Row],[cTime]]/ 1000)+3*3600) / 86400) + DATE(1970,1,1))</f>
        <v>45761.109471261574</v>
      </c>
      <c r="K1039" s="4" t="s">
        <v>3582</v>
      </c>
      <c r="L1039" s="1">
        <f>((((bot_orders[[#This Row],[uTime]]/ 1000)+3*3600) / 86400) + DATE(1970,1,1))</f>
        <v>45761.109471307871</v>
      </c>
      <c r="M1039" t="s">
        <v>34</v>
      </c>
      <c r="N1039" t="s">
        <v>28</v>
      </c>
      <c r="O1039" t="s">
        <v>35</v>
      </c>
      <c r="P1039">
        <v>2.9129999999999998</v>
      </c>
      <c r="Q1039" t="s">
        <v>36</v>
      </c>
      <c r="R1039" t="s">
        <v>55</v>
      </c>
      <c r="S1039">
        <v>0.5</v>
      </c>
      <c r="T1039">
        <v>0.49399999999999999</v>
      </c>
      <c r="U1039">
        <v>2.9129999999999998</v>
      </c>
      <c r="V1039">
        <v>-2.9129999999999998E-3</v>
      </c>
      <c r="W1039" t="s">
        <v>39</v>
      </c>
      <c r="X1039" s="4">
        <f>IF(bot_orders[[#This Row],[side]]="sell", bot_orders[[#This Row],[accFillSz]]*bot_orders[[#This Row],[avgPx]] + bot_orders[[#This Row],[fee]], -bot_orders[[#This Row],[accFillSz]]*bot_orders[[#This Row],[avgPx]])</f>
        <v>-1.4390219999999998</v>
      </c>
      <c r="Y1039" s="4">
        <f>IF(bot_orders[[#This Row],[side]]="buy", bot_orders[[#This Row],[accFillSz]] + bot_orders[[#This Row],[fee]], -bot_orders[[#This Row],[accFillSz]])</f>
        <v>2.9100869999999999</v>
      </c>
      <c r="Z1039" s="4">
        <f>IF(bot_orders[[#This Row],[side]]="sell",bot_orders[[#This Row],[accFillSz]]*bot_orders[[#This Row],[avgPx]]+bot_orders[[#This Row],[fee]], 0)</f>
        <v>0</v>
      </c>
      <c r="AA1039" s="4">
        <f>IF(bot_orders[[#This Row],[side]]="sell",-bot_orders[[#This Row],[accFillSz]],bot_orders[[#This Row],[accFillSz]]+bot_orders[[#This Row],[fee]])</f>
        <v>2.9100869999999999</v>
      </c>
      <c r="AB1039">
        <v>0</v>
      </c>
      <c r="AC1039" t="s">
        <v>38</v>
      </c>
      <c r="AD1039">
        <v>0</v>
      </c>
      <c r="AE1039" t="s">
        <v>40</v>
      </c>
      <c r="AF1039" t="s">
        <v>41</v>
      </c>
      <c r="AG1039" t="s">
        <v>42</v>
      </c>
      <c r="AH1039" t="s">
        <v>28</v>
      </c>
      <c r="AI1039">
        <v>2.9100869999999999</v>
      </c>
      <c r="AJ1039">
        <v>-1.439022</v>
      </c>
    </row>
    <row r="1040" spans="1:36" x14ac:dyDescent="0.3">
      <c r="A1040">
        <v>1037</v>
      </c>
      <c r="B1040" t="s">
        <v>307</v>
      </c>
      <c r="C1040" t="s">
        <v>28</v>
      </c>
      <c r="D1040" t="s">
        <v>29</v>
      </c>
      <c r="E1040" t="s">
        <v>30</v>
      </c>
      <c r="F1040" t="s">
        <v>31</v>
      </c>
      <c r="G1040" t="s">
        <v>3589</v>
      </c>
      <c r="H1040" t="s">
        <v>3590</v>
      </c>
      <c r="I1040" s="4" t="s">
        <v>3581</v>
      </c>
      <c r="J1040" s="1">
        <f>((((bot_orders[[#This Row],[cTime]]/ 1000)+3*3600) / 86400) + DATE(1970,1,1))</f>
        <v>45761.109471261574</v>
      </c>
      <c r="K1040" s="4" t="s">
        <v>3582</v>
      </c>
      <c r="L1040" s="1">
        <f>((((bot_orders[[#This Row],[uTime]]/ 1000)+3*3600) / 86400) + DATE(1970,1,1))</f>
        <v>45761.109471307871</v>
      </c>
      <c r="M1040" t="s">
        <v>34</v>
      </c>
      <c r="N1040" t="s">
        <v>28</v>
      </c>
      <c r="O1040" t="s">
        <v>35</v>
      </c>
      <c r="P1040">
        <v>2.9039999999999999</v>
      </c>
      <c r="Q1040" t="s">
        <v>36</v>
      </c>
      <c r="R1040" t="s">
        <v>55</v>
      </c>
      <c r="S1040">
        <v>0.502</v>
      </c>
      <c r="T1040">
        <v>0.49399999999999999</v>
      </c>
      <c r="U1040">
        <v>2.9039999999999999</v>
      </c>
      <c r="V1040">
        <v>-2.9039999999999999E-3</v>
      </c>
      <c r="W1040" t="s">
        <v>39</v>
      </c>
      <c r="X1040" s="4">
        <f>IF(bot_orders[[#This Row],[side]]="sell", bot_orders[[#This Row],[accFillSz]]*bot_orders[[#This Row],[avgPx]] + bot_orders[[#This Row],[fee]], -bot_orders[[#This Row],[accFillSz]]*bot_orders[[#This Row],[avgPx]])</f>
        <v>-1.4345759999999999</v>
      </c>
      <c r="Y1040" s="4">
        <f>IF(bot_orders[[#This Row],[side]]="buy", bot_orders[[#This Row],[accFillSz]] + bot_orders[[#This Row],[fee]], -bot_orders[[#This Row],[accFillSz]])</f>
        <v>2.9010959999999999</v>
      </c>
      <c r="Z1040" s="4">
        <f>IF(bot_orders[[#This Row],[side]]="sell",bot_orders[[#This Row],[accFillSz]]*bot_orders[[#This Row],[avgPx]]+bot_orders[[#This Row],[fee]], 0)</f>
        <v>0</v>
      </c>
      <c r="AA1040" s="4">
        <f>IF(bot_orders[[#This Row],[side]]="sell",-bot_orders[[#This Row],[accFillSz]],bot_orders[[#This Row],[accFillSz]]+bot_orders[[#This Row],[fee]])</f>
        <v>2.9010959999999999</v>
      </c>
      <c r="AB1040">
        <v>0</v>
      </c>
      <c r="AC1040" t="s">
        <v>38</v>
      </c>
      <c r="AD1040">
        <v>0</v>
      </c>
      <c r="AE1040" t="s">
        <v>40</v>
      </c>
      <c r="AF1040" t="s">
        <v>41</v>
      </c>
      <c r="AG1040" t="s">
        <v>42</v>
      </c>
      <c r="AH1040" t="s">
        <v>28</v>
      </c>
      <c r="AI1040">
        <v>2.9010959999999999</v>
      </c>
      <c r="AJ1040">
        <v>-1.4345760000000001</v>
      </c>
    </row>
    <row r="1041" spans="1:36" x14ac:dyDescent="0.3">
      <c r="A1041">
        <v>1038</v>
      </c>
      <c r="B1041" t="s">
        <v>307</v>
      </c>
      <c r="C1041" t="s">
        <v>28</v>
      </c>
      <c r="D1041" t="s">
        <v>29</v>
      </c>
      <c r="E1041" t="s">
        <v>30</v>
      </c>
      <c r="F1041" t="s">
        <v>31</v>
      </c>
      <c r="G1041" t="s">
        <v>3579</v>
      </c>
      <c r="H1041" t="s">
        <v>3591</v>
      </c>
      <c r="I1041" s="4" t="s">
        <v>3592</v>
      </c>
      <c r="J1041" s="1">
        <f>((((bot_orders[[#This Row],[cTime]]/ 1000)+3*3600) / 86400) + DATE(1970,1,1))</f>
        <v>45761.109471331016</v>
      </c>
      <c r="K1041" s="4" t="s">
        <v>3593</v>
      </c>
      <c r="L1041" s="1">
        <f>((((bot_orders[[#This Row],[uTime]]/ 1000)+3*3600) / 86400) + DATE(1970,1,1))</f>
        <v>45761.112019976848</v>
      </c>
      <c r="M1041" t="s">
        <v>34</v>
      </c>
      <c r="N1041" t="s">
        <v>28</v>
      </c>
      <c r="O1041" t="s">
        <v>35</v>
      </c>
      <c r="P1041">
        <v>2.91</v>
      </c>
      <c r="Q1041" t="s">
        <v>36</v>
      </c>
      <c r="R1041" t="s">
        <v>37</v>
      </c>
      <c r="S1041">
        <v>0.496</v>
      </c>
      <c r="T1041">
        <v>0.496</v>
      </c>
      <c r="U1041">
        <v>2.91</v>
      </c>
      <c r="V1041">
        <v>-1.1546880000000001E-3</v>
      </c>
      <c r="W1041" t="s">
        <v>38</v>
      </c>
      <c r="X1041" s="4">
        <f>IF(bot_orders[[#This Row],[side]]="sell", bot_orders[[#This Row],[accFillSz]]*bot_orders[[#This Row],[avgPx]] + bot_orders[[#This Row],[fee]], -bot_orders[[#This Row],[accFillSz]]*bot_orders[[#This Row],[avgPx]])</f>
        <v>1.442205312</v>
      </c>
      <c r="Y1041" s="4">
        <f>IF(bot_orders[[#This Row],[side]]="buy", bot_orders[[#This Row],[accFillSz]] + bot_orders[[#This Row],[fee]], -bot_orders[[#This Row],[accFillSz]])</f>
        <v>-2.91</v>
      </c>
      <c r="Z1041" s="4">
        <f>IF(bot_orders[[#This Row],[side]]="sell",bot_orders[[#This Row],[accFillSz]]*bot_orders[[#This Row],[avgPx]]+bot_orders[[#This Row],[fee]], 0)</f>
        <v>1.442205312</v>
      </c>
      <c r="AA1041" s="4">
        <f>IF(bot_orders[[#This Row],[side]]="sell",-bot_orders[[#This Row],[accFillSz]],bot_orders[[#This Row],[accFillSz]]+bot_orders[[#This Row],[fee]])</f>
        <v>-2.91</v>
      </c>
      <c r="AB1041">
        <v>0</v>
      </c>
      <c r="AC1041" t="s">
        <v>39</v>
      </c>
      <c r="AD1041">
        <v>0</v>
      </c>
      <c r="AE1041" t="s">
        <v>40</v>
      </c>
      <c r="AF1041" t="s">
        <v>41</v>
      </c>
      <c r="AG1041" t="s">
        <v>42</v>
      </c>
      <c r="AH1041" t="s">
        <v>28</v>
      </c>
      <c r="AI1041">
        <v>-2.91</v>
      </c>
      <c r="AJ1041">
        <v>1.4422053100000001</v>
      </c>
    </row>
    <row r="1042" spans="1:36" x14ac:dyDescent="0.3">
      <c r="A1042">
        <v>1039</v>
      </c>
      <c r="B1042" t="s">
        <v>307</v>
      </c>
      <c r="C1042" t="s">
        <v>28</v>
      </c>
      <c r="D1042" t="s">
        <v>29</v>
      </c>
      <c r="E1042" t="s">
        <v>30</v>
      </c>
      <c r="F1042" t="s">
        <v>31</v>
      </c>
      <c r="G1042" t="s">
        <v>3594</v>
      </c>
      <c r="H1042" t="s">
        <v>3595</v>
      </c>
      <c r="I1042" s="4" t="s">
        <v>3596</v>
      </c>
      <c r="J1042" s="1">
        <f>((((bot_orders[[#This Row],[cTime]]/ 1000)+3*3600) / 86400) + DATE(1970,1,1))</f>
        <v>45761.11202</v>
      </c>
      <c r="K1042" s="4" t="s">
        <v>3597</v>
      </c>
      <c r="L1042" s="1">
        <f>((((bot_orders[[#This Row],[uTime]]/ 1000)+3*3600) / 86400) + DATE(1970,1,1))</f>
        <v>45761.113116909721</v>
      </c>
      <c r="M1042" t="s">
        <v>34</v>
      </c>
      <c r="N1042" t="s">
        <v>28</v>
      </c>
      <c r="O1042" t="s">
        <v>35</v>
      </c>
      <c r="P1042">
        <v>2.9129999999999998</v>
      </c>
      <c r="Q1042" t="s">
        <v>36</v>
      </c>
      <c r="R1042" t="s">
        <v>55</v>
      </c>
      <c r="S1042">
        <v>0.49399999999999999</v>
      </c>
      <c r="T1042">
        <v>0.49399999999999999</v>
      </c>
      <c r="U1042">
        <v>2.9129999999999998</v>
      </c>
      <c r="V1042">
        <v>-2.3303999999999998E-3</v>
      </c>
      <c r="W1042" t="s">
        <v>39</v>
      </c>
      <c r="X1042" s="4">
        <f>IF(bot_orders[[#This Row],[side]]="sell", bot_orders[[#This Row],[accFillSz]]*bot_orders[[#This Row],[avgPx]] + bot_orders[[#This Row],[fee]], -bot_orders[[#This Row],[accFillSz]]*bot_orders[[#This Row],[avgPx]])</f>
        <v>-1.4390219999999998</v>
      </c>
      <c r="Y1042" s="4">
        <f>IF(bot_orders[[#This Row],[side]]="buy", bot_orders[[#This Row],[accFillSz]] + bot_orders[[#This Row],[fee]], -bot_orders[[#This Row],[accFillSz]])</f>
        <v>2.9106695999999999</v>
      </c>
      <c r="Z1042" s="4">
        <f>IF(bot_orders[[#This Row],[side]]="sell",bot_orders[[#This Row],[accFillSz]]*bot_orders[[#This Row],[avgPx]]+bot_orders[[#This Row],[fee]], 0)</f>
        <v>0</v>
      </c>
      <c r="AA1042" s="4">
        <f>IF(bot_orders[[#This Row],[side]]="sell",-bot_orders[[#This Row],[accFillSz]],bot_orders[[#This Row],[accFillSz]]+bot_orders[[#This Row],[fee]])</f>
        <v>2.9106695999999999</v>
      </c>
      <c r="AB1042">
        <v>0</v>
      </c>
      <c r="AC1042" t="s">
        <v>38</v>
      </c>
      <c r="AD1042">
        <v>0</v>
      </c>
      <c r="AE1042" t="s">
        <v>40</v>
      </c>
      <c r="AF1042" t="s">
        <v>41</v>
      </c>
      <c r="AG1042" t="s">
        <v>42</v>
      </c>
      <c r="AH1042" t="s">
        <v>28</v>
      </c>
      <c r="AI1042">
        <v>2.9106695999999999</v>
      </c>
      <c r="AJ1042">
        <v>-1.439022</v>
      </c>
    </row>
    <row r="1043" spans="1:36" x14ac:dyDescent="0.3">
      <c r="A1043">
        <v>1040</v>
      </c>
      <c r="B1043" t="s">
        <v>307</v>
      </c>
      <c r="C1043" t="s">
        <v>28</v>
      </c>
      <c r="D1043" t="s">
        <v>29</v>
      </c>
      <c r="E1043" t="s">
        <v>30</v>
      </c>
      <c r="F1043" t="s">
        <v>31</v>
      </c>
      <c r="G1043" t="s">
        <v>3594</v>
      </c>
      <c r="H1043" t="s">
        <v>3598</v>
      </c>
      <c r="I1043" s="4" t="s">
        <v>3599</v>
      </c>
      <c r="J1043" s="1">
        <f>((((bot_orders[[#This Row],[cTime]]/ 1000)+3*3600) / 86400) + DATE(1970,1,1))</f>
        <v>45761.113116932873</v>
      </c>
      <c r="K1043" s="4" t="s">
        <v>3600</v>
      </c>
      <c r="L1043" s="1">
        <f>((((bot_orders[[#This Row],[uTime]]/ 1000)+3*3600) / 86400) + DATE(1970,1,1))</f>
        <v>45761.115279085643</v>
      </c>
      <c r="M1043" t="s">
        <v>34</v>
      </c>
      <c r="N1043" t="s">
        <v>28</v>
      </c>
      <c r="O1043" t="s">
        <v>35</v>
      </c>
      <c r="P1043">
        <v>2.91</v>
      </c>
      <c r="Q1043" t="s">
        <v>36</v>
      </c>
      <c r="R1043" t="s">
        <v>37</v>
      </c>
      <c r="S1043">
        <v>0.496</v>
      </c>
      <c r="T1043">
        <v>0.496</v>
      </c>
      <c r="U1043">
        <v>2.91</v>
      </c>
      <c r="V1043">
        <v>-1.1546880000000001E-3</v>
      </c>
      <c r="W1043" t="s">
        <v>38</v>
      </c>
      <c r="X1043" s="4">
        <f>IF(bot_orders[[#This Row],[side]]="sell", bot_orders[[#This Row],[accFillSz]]*bot_orders[[#This Row],[avgPx]] + bot_orders[[#This Row],[fee]], -bot_orders[[#This Row],[accFillSz]]*bot_orders[[#This Row],[avgPx]])</f>
        <v>1.442205312</v>
      </c>
      <c r="Y1043" s="4">
        <f>IF(bot_orders[[#This Row],[side]]="buy", bot_orders[[#This Row],[accFillSz]] + bot_orders[[#This Row],[fee]], -bot_orders[[#This Row],[accFillSz]])</f>
        <v>-2.91</v>
      </c>
      <c r="Z1043" s="4">
        <f>IF(bot_orders[[#This Row],[side]]="sell",bot_orders[[#This Row],[accFillSz]]*bot_orders[[#This Row],[avgPx]]+bot_orders[[#This Row],[fee]], 0)</f>
        <v>1.442205312</v>
      </c>
      <c r="AA1043" s="4">
        <f>IF(bot_orders[[#This Row],[side]]="sell",-bot_orders[[#This Row],[accFillSz]],bot_orders[[#This Row],[accFillSz]]+bot_orders[[#This Row],[fee]])</f>
        <v>-2.91</v>
      </c>
      <c r="AB1043">
        <v>0</v>
      </c>
      <c r="AC1043" t="s">
        <v>39</v>
      </c>
      <c r="AD1043">
        <v>0</v>
      </c>
      <c r="AE1043" t="s">
        <v>40</v>
      </c>
      <c r="AF1043" t="s">
        <v>41</v>
      </c>
      <c r="AG1043" t="s">
        <v>42</v>
      </c>
      <c r="AH1043" t="s">
        <v>28</v>
      </c>
      <c r="AI1043">
        <v>-2.91</v>
      </c>
      <c r="AJ1043">
        <v>1.4422053100000001</v>
      </c>
    </row>
    <row r="1044" spans="1:36" x14ac:dyDescent="0.3">
      <c r="A1044">
        <v>1041</v>
      </c>
      <c r="B1044" t="s">
        <v>307</v>
      </c>
      <c r="C1044" t="s">
        <v>28</v>
      </c>
      <c r="D1044" t="s">
        <v>29</v>
      </c>
      <c r="E1044" t="s">
        <v>30</v>
      </c>
      <c r="F1044" t="s">
        <v>31</v>
      </c>
      <c r="G1044" t="s">
        <v>3601</v>
      </c>
      <c r="H1044" t="s">
        <v>3602</v>
      </c>
      <c r="I1044" s="4" t="s">
        <v>3603</v>
      </c>
      <c r="J1044" s="1">
        <f>((((bot_orders[[#This Row],[cTime]]/ 1000)+3*3600) / 86400) + DATE(1970,1,1))</f>
        <v>45761.121337118057</v>
      </c>
      <c r="K1044" s="4" t="s">
        <v>3604</v>
      </c>
      <c r="L1044" s="1">
        <f>((((bot_orders[[#This Row],[uTime]]/ 1000)+3*3600) / 86400) + DATE(1970,1,1))</f>
        <v>45761.231681423611</v>
      </c>
      <c r="M1044" t="s">
        <v>34</v>
      </c>
      <c r="N1044" t="s">
        <v>28</v>
      </c>
      <c r="O1044" t="s">
        <v>35</v>
      </c>
      <c r="P1044">
        <v>2.9180000000000001</v>
      </c>
      <c r="Q1044" t="s">
        <v>36</v>
      </c>
      <c r="R1044" t="s">
        <v>37</v>
      </c>
      <c r="S1044">
        <v>0.51500000000000001</v>
      </c>
      <c r="T1044">
        <v>0.51500000000000001</v>
      </c>
      <c r="U1044">
        <v>2.9180000000000001</v>
      </c>
      <c r="V1044">
        <v>-1.2022160000000001E-3</v>
      </c>
      <c r="W1044" t="s">
        <v>38</v>
      </c>
      <c r="X1044" s="4">
        <f>IF(bot_orders[[#This Row],[side]]="sell", bot_orders[[#This Row],[accFillSz]]*bot_orders[[#This Row],[avgPx]] + bot_orders[[#This Row],[fee]], -bot_orders[[#This Row],[accFillSz]]*bot_orders[[#This Row],[avgPx]])</f>
        <v>1.5015677840000001</v>
      </c>
      <c r="Y1044" s="4">
        <f>IF(bot_orders[[#This Row],[side]]="buy", bot_orders[[#This Row],[accFillSz]] + bot_orders[[#This Row],[fee]], -bot_orders[[#This Row],[accFillSz]])</f>
        <v>-2.9180000000000001</v>
      </c>
      <c r="Z1044" s="4">
        <f>IF(bot_orders[[#This Row],[side]]="sell",bot_orders[[#This Row],[accFillSz]]*bot_orders[[#This Row],[avgPx]]+bot_orders[[#This Row],[fee]], 0)</f>
        <v>1.5015677840000001</v>
      </c>
      <c r="AA1044" s="4">
        <f>IF(bot_orders[[#This Row],[side]]="sell",-bot_orders[[#This Row],[accFillSz]],bot_orders[[#This Row],[accFillSz]]+bot_orders[[#This Row],[fee]])</f>
        <v>-2.9180000000000001</v>
      </c>
      <c r="AB1044">
        <v>0</v>
      </c>
      <c r="AC1044" t="s">
        <v>39</v>
      </c>
      <c r="AD1044">
        <v>0</v>
      </c>
      <c r="AE1044" t="s">
        <v>40</v>
      </c>
      <c r="AF1044" t="s">
        <v>41</v>
      </c>
      <c r="AG1044" t="s">
        <v>42</v>
      </c>
      <c r="AH1044" t="s">
        <v>28</v>
      </c>
      <c r="AI1044">
        <v>-2.9180000000000001</v>
      </c>
      <c r="AJ1044">
        <v>1.50156778</v>
      </c>
    </row>
    <row r="1045" spans="1:36" x14ac:dyDescent="0.3">
      <c r="A1045">
        <v>1042</v>
      </c>
      <c r="B1045" t="s">
        <v>307</v>
      </c>
      <c r="C1045" t="s">
        <v>28</v>
      </c>
      <c r="D1045" t="s">
        <v>29</v>
      </c>
      <c r="E1045" t="s">
        <v>30</v>
      </c>
      <c r="F1045" t="s">
        <v>31</v>
      </c>
      <c r="G1045" t="s">
        <v>3605</v>
      </c>
      <c r="H1045" t="s">
        <v>3606</v>
      </c>
      <c r="I1045" s="4" t="s">
        <v>3603</v>
      </c>
      <c r="J1045" s="1">
        <f>((((bot_orders[[#This Row],[cTime]]/ 1000)+3*3600) / 86400) + DATE(1970,1,1))</f>
        <v>45761.121337118057</v>
      </c>
      <c r="K1045" s="4" t="s">
        <v>3607</v>
      </c>
      <c r="L1045" s="1">
        <f>((((bot_orders[[#This Row],[uTime]]/ 1000)+3*3600) / 86400) + DATE(1970,1,1))</f>
        <v>45761.231205972224</v>
      </c>
      <c r="M1045" t="s">
        <v>34</v>
      </c>
      <c r="N1045" t="s">
        <v>28</v>
      </c>
      <c r="O1045" t="s">
        <v>35</v>
      </c>
      <c r="P1045">
        <v>2.9180000000000001</v>
      </c>
      <c r="Q1045" t="s">
        <v>36</v>
      </c>
      <c r="R1045" t="s">
        <v>37</v>
      </c>
      <c r="S1045">
        <v>0.51300000000000001</v>
      </c>
      <c r="T1045">
        <v>0.51300000000000001</v>
      </c>
      <c r="U1045">
        <v>2.9180000000000001</v>
      </c>
      <c r="V1045">
        <v>-1.1975472E-3</v>
      </c>
      <c r="W1045" t="s">
        <v>38</v>
      </c>
      <c r="X1045" s="4">
        <f>IF(bot_orders[[#This Row],[side]]="sell", bot_orders[[#This Row],[accFillSz]]*bot_orders[[#This Row],[avgPx]] + bot_orders[[#This Row],[fee]], -bot_orders[[#This Row],[accFillSz]]*bot_orders[[#This Row],[avgPx]])</f>
        <v>1.4957364528000001</v>
      </c>
      <c r="Y1045" s="4">
        <f>IF(bot_orders[[#This Row],[side]]="buy", bot_orders[[#This Row],[accFillSz]] + bot_orders[[#This Row],[fee]], -bot_orders[[#This Row],[accFillSz]])</f>
        <v>-2.9180000000000001</v>
      </c>
      <c r="Z1045" s="4">
        <f>IF(bot_orders[[#This Row],[side]]="sell",bot_orders[[#This Row],[accFillSz]]*bot_orders[[#This Row],[avgPx]]+bot_orders[[#This Row],[fee]], 0)</f>
        <v>1.4957364528000001</v>
      </c>
      <c r="AA1045" s="4">
        <f>IF(bot_orders[[#This Row],[side]]="sell",-bot_orders[[#This Row],[accFillSz]],bot_orders[[#This Row],[accFillSz]]+bot_orders[[#This Row],[fee]])</f>
        <v>-2.9180000000000001</v>
      </c>
      <c r="AB1045">
        <v>0</v>
      </c>
      <c r="AC1045" t="s">
        <v>39</v>
      </c>
      <c r="AD1045">
        <v>0</v>
      </c>
      <c r="AE1045" t="s">
        <v>40</v>
      </c>
      <c r="AF1045" t="s">
        <v>41</v>
      </c>
      <c r="AG1045" t="s">
        <v>42</v>
      </c>
      <c r="AH1045" t="s">
        <v>28</v>
      </c>
      <c r="AI1045">
        <v>-2.9180000000000001</v>
      </c>
      <c r="AJ1045">
        <v>1.4957364500000001</v>
      </c>
    </row>
    <row r="1046" spans="1:36" x14ac:dyDescent="0.3">
      <c r="A1046">
        <v>1043</v>
      </c>
      <c r="B1046" t="s">
        <v>307</v>
      </c>
      <c r="C1046" t="s">
        <v>28</v>
      </c>
      <c r="D1046" t="s">
        <v>29</v>
      </c>
      <c r="E1046" t="s">
        <v>30</v>
      </c>
      <c r="F1046" t="s">
        <v>31</v>
      </c>
      <c r="G1046" t="s">
        <v>3608</v>
      </c>
      <c r="H1046" t="s">
        <v>3609</v>
      </c>
      <c r="I1046" s="4" t="s">
        <v>3603</v>
      </c>
      <c r="J1046" s="1">
        <f>((((bot_orders[[#This Row],[cTime]]/ 1000)+3*3600) / 86400) + DATE(1970,1,1))</f>
        <v>45761.121337118057</v>
      </c>
      <c r="K1046" s="4" t="s">
        <v>3610</v>
      </c>
      <c r="L1046" s="1">
        <f>((((bot_orders[[#This Row],[uTime]]/ 1000)+3*3600) / 86400) + DATE(1970,1,1))</f>
        <v>45761.230989976852</v>
      </c>
      <c r="M1046" t="s">
        <v>34</v>
      </c>
      <c r="N1046" t="s">
        <v>28</v>
      </c>
      <c r="O1046" t="s">
        <v>35</v>
      </c>
      <c r="P1046">
        <v>2.9180000000000001</v>
      </c>
      <c r="Q1046" t="s">
        <v>36</v>
      </c>
      <c r="R1046" t="s">
        <v>37</v>
      </c>
      <c r="S1046">
        <v>0.51100000000000001</v>
      </c>
      <c r="T1046">
        <v>0.51100000000000001</v>
      </c>
      <c r="U1046">
        <v>2.9180000000000001</v>
      </c>
      <c r="V1046">
        <v>-1.1928784E-3</v>
      </c>
      <c r="W1046" t="s">
        <v>38</v>
      </c>
      <c r="X1046" s="4">
        <f>IF(bot_orders[[#This Row],[side]]="sell", bot_orders[[#This Row],[accFillSz]]*bot_orders[[#This Row],[avgPx]] + bot_orders[[#This Row],[fee]], -bot_orders[[#This Row],[accFillSz]]*bot_orders[[#This Row],[avgPx]])</f>
        <v>1.4899051216000001</v>
      </c>
      <c r="Y1046" s="4">
        <f>IF(bot_orders[[#This Row],[side]]="buy", bot_orders[[#This Row],[accFillSz]] + bot_orders[[#This Row],[fee]], -bot_orders[[#This Row],[accFillSz]])</f>
        <v>-2.9180000000000001</v>
      </c>
      <c r="Z1046" s="4">
        <f>IF(bot_orders[[#This Row],[side]]="sell",bot_orders[[#This Row],[accFillSz]]*bot_orders[[#This Row],[avgPx]]+bot_orders[[#This Row],[fee]], 0)</f>
        <v>1.4899051216000001</v>
      </c>
      <c r="AA1046" s="4">
        <f>IF(bot_orders[[#This Row],[side]]="sell",-bot_orders[[#This Row],[accFillSz]],bot_orders[[#This Row],[accFillSz]]+bot_orders[[#This Row],[fee]])</f>
        <v>-2.9180000000000001</v>
      </c>
      <c r="AB1046">
        <v>0</v>
      </c>
      <c r="AC1046" t="s">
        <v>39</v>
      </c>
      <c r="AD1046">
        <v>0</v>
      </c>
      <c r="AE1046" t="s">
        <v>40</v>
      </c>
      <c r="AF1046" t="s">
        <v>41</v>
      </c>
      <c r="AG1046" t="s">
        <v>42</v>
      </c>
      <c r="AH1046" t="s">
        <v>28</v>
      </c>
      <c r="AI1046">
        <v>-2.9180000000000001</v>
      </c>
      <c r="AJ1046">
        <v>1.48990512</v>
      </c>
    </row>
    <row r="1047" spans="1:36" x14ac:dyDescent="0.3">
      <c r="A1047">
        <v>1044</v>
      </c>
      <c r="B1047" t="s">
        <v>307</v>
      </c>
      <c r="C1047" t="s">
        <v>28</v>
      </c>
      <c r="D1047" t="s">
        <v>29</v>
      </c>
      <c r="E1047" t="s">
        <v>30</v>
      </c>
      <c r="F1047" t="s">
        <v>31</v>
      </c>
      <c r="G1047" t="s">
        <v>3611</v>
      </c>
      <c r="H1047" t="s">
        <v>3612</v>
      </c>
      <c r="I1047" s="4" t="s">
        <v>3603</v>
      </c>
      <c r="J1047" s="1">
        <f>((((bot_orders[[#This Row],[cTime]]/ 1000)+3*3600) / 86400) + DATE(1970,1,1))</f>
        <v>45761.121337118057</v>
      </c>
      <c r="K1047" s="4" t="s">
        <v>3613</v>
      </c>
      <c r="L1047" s="1">
        <f>((((bot_orders[[#This Row],[uTime]]/ 1000)+3*3600) / 86400) + DATE(1970,1,1))</f>
        <v>45761.140417986113</v>
      </c>
      <c r="M1047" t="s">
        <v>34</v>
      </c>
      <c r="N1047" t="s">
        <v>28</v>
      </c>
      <c r="O1047" t="s">
        <v>35</v>
      </c>
      <c r="P1047">
        <v>2.9180000000000001</v>
      </c>
      <c r="Q1047" t="s">
        <v>36</v>
      </c>
      <c r="R1047" t="s">
        <v>37</v>
      </c>
      <c r="S1047">
        <v>0.50900000000000001</v>
      </c>
      <c r="T1047">
        <v>0.50900000000000001</v>
      </c>
      <c r="U1047">
        <v>2.9180000000000001</v>
      </c>
      <c r="V1047">
        <v>-1.1882096E-3</v>
      </c>
      <c r="W1047" t="s">
        <v>38</v>
      </c>
      <c r="X1047" s="4">
        <f>IF(bot_orders[[#This Row],[side]]="sell", bot_orders[[#This Row],[accFillSz]]*bot_orders[[#This Row],[avgPx]] + bot_orders[[#This Row],[fee]], -bot_orders[[#This Row],[accFillSz]]*bot_orders[[#This Row],[avgPx]])</f>
        <v>1.4840737904000001</v>
      </c>
      <c r="Y1047" s="4">
        <f>IF(bot_orders[[#This Row],[side]]="buy", bot_orders[[#This Row],[accFillSz]] + bot_orders[[#This Row],[fee]], -bot_orders[[#This Row],[accFillSz]])</f>
        <v>-2.9180000000000001</v>
      </c>
      <c r="Z1047" s="4">
        <f>IF(bot_orders[[#This Row],[side]]="sell",bot_orders[[#This Row],[accFillSz]]*bot_orders[[#This Row],[avgPx]]+bot_orders[[#This Row],[fee]], 0)</f>
        <v>1.4840737904000001</v>
      </c>
      <c r="AA1047" s="4">
        <f>IF(bot_orders[[#This Row],[side]]="sell",-bot_orders[[#This Row],[accFillSz]],bot_orders[[#This Row],[accFillSz]]+bot_orders[[#This Row],[fee]])</f>
        <v>-2.9180000000000001</v>
      </c>
      <c r="AB1047">
        <v>0</v>
      </c>
      <c r="AC1047" t="s">
        <v>39</v>
      </c>
      <c r="AD1047">
        <v>0</v>
      </c>
      <c r="AE1047" t="s">
        <v>40</v>
      </c>
      <c r="AF1047" t="s">
        <v>41</v>
      </c>
      <c r="AG1047" t="s">
        <v>42</v>
      </c>
      <c r="AH1047" t="s">
        <v>28</v>
      </c>
      <c r="AI1047">
        <v>-2.9180000000000001</v>
      </c>
      <c r="AJ1047">
        <v>1.4840737900000001</v>
      </c>
    </row>
    <row r="1048" spans="1:36" x14ac:dyDescent="0.3">
      <c r="A1048">
        <v>1045</v>
      </c>
      <c r="B1048" t="s">
        <v>307</v>
      </c>
      <c r="C1048" t="s">
        <v>28</v>
      </c>
      <c r="D1048" t="s">
        <v>29</v>
      </c>
      <c r="E1048" t="s">
        <v>30</v>
      </c>
      <c r="F1048" t="s">
        <v>31</v>
      </c>
      <c r="G1048" t="s">
        <v>3614</v>
      </c>
      <c r="H1048" t="s">
        <v>3615</v>
      </c>
      <c r="I1048" s="4" t="s">
        <v>3603</v>
      </c>
      <c r="J1048" s="1">
        <f>((((bot_orders[[#This Row],[cTime]]/ 1000)+3*3600) / 86400) + DATE(1970,1,1))</f>
        <v>45761.121337118057</v>
      </c>
      <c r="K1048" s="4" t="s">
        <v>3616</v>
      </c>
      <c r="L1048" s="1">
        <f>((((bot_orders[[#This Row],[uTime]]/ 1000)+3*3600) / 86400) + DATE(1970,1,1))</f>
        <v>45761.139181666666</v>
      </c>
      <c r="M1048" t="s">
        <v>34</v>
      </c>
      <c r="N1048" t="s">
        <v>28</v>
      </c>
      <c r="O1048" t="s">
        <v>35</v>
      </c>
      <c r="P1048">
        <v>2.9180000000000001</v>
      </c>
      <c r="Q1048" t="s">
        <v>36</v>
      </c>
      <c r="R1048" t="s">
        <v>37</v>
      </c>
      <c r="S1048">
        <v>0.50700000000000001</v>
      </c>
      <c r="T1048">
        <v>0.50700000000000001</v>
      </c>
      <c r="U1048">
        <v>2.9180000000000001</v>
      </c>
      <c r="V1048">
        <v>-1.1835407999999999E-3</v>
      </c>
      <c r="W1048" t="s">
        <v>38</v>
      </c>
      <c r="X1048" s="4">
        <f>IF(bot_orders[[#This Row],[side]]="sell", bot_orders[[#This Row],[accFillSz]]*bot_orders[[#This Row],[avgPx]] + bot_orders[[#This Row],[fee]], -bot_orders[[#This Row],[accFillSz]]*bot_orders[[#This Row],[avgPx]])</f>
        <v>1.4782424592000001</v>
      </c>
      <c r="Y1048" s="4">
        <f>IF(bot_orders[[#This Row],[side]]="buy", bot_orders[[#This Row],[accFillSz]] + bot_orders[[#This Row],[fee]], -bot_orders[[#This Row],[accFillSz]])</f>
        <v>-2.9180000000000001</v>
      </c>
      <c r="Z1048" s="4">
        <f>IF(bot_orders[[#This Row],[side]]="sell",bot_orders[[#This Row],[accFillSz]]*bot_orders[[#This Row],[avgPx]]+bot_orders[[#This Row],[fee]], 0)</f>
        <v>1.4782424592000001</v>
      </c>
      <c r="AA1048" s="4">
        <f>IF(bot_orders[[#This Row],[side]]="sell",-bot_orders[[#This Row],[accFillSz]],bot_orders[[#This Row],[accFillSz]]+bot_orders[[#This Row],[fee]])</f>
        <v>-2.9180000000000001</v>
      </c>
      <c r="AB1048">
        <v>0</v>
      </c>
      <c r="AC1048" t="s">
        <v>39</v>
      </c>
      <c r="AD1048">
        <v>0</v>
      </c>
      <c r="AE1048" t="s">
        <v>40</v>
      </c>
      <c r="AF1048" t="s">
        <v>41</v>
      </c>
      <c r="AG1048" t="s">
        <v>42</v>
      </c>
      <c r="AH1048" t="s">
        <v>28</v>
      </c>
      <c r="AI1048">
        <v>-2.9180000000000001</v>
      </c>
      <c r="AJ1048">
        <v>1.4782424599999999</v>
      </c>
    </row>
    <row r="1049" spans="1:36" x14ac:dyDescent="0.3">
      <c r="A1049">
        <v>1046</v>
      </c>
      <c r="B1049" t="s">
        <v>307</v>
      </c>
      <c r="C1049" t="s">
        <v>28</v>
      </c>
      <c r="D1049" t="s">
        <v>29</v>
      </c>
      <c r="E1049" t="s">
        <v>30</v>
      </c>
      <c r="F1049" t="s">
        <v>31</v>
      </c>
      <c r="G1049" t="s">
        <v>3617</v>
      </c>
      <c r="H1049" t="s">
        <v>3618</v>
      </c>
      <c r="I1049" s="4" t="s">
        <v>3603</v>
      </c>
      <c r="J1049" s="1">
        <f>((((bot_orders[[#This Row],[cTime]]/ 1000)+3*3600) / 86400) + DATE(1970,1,1))</f>
        <v>45761.121337118057</v>
      </c>
      <c r="K1049" s="4" t="s">
        <v>3619</v>
      </c>
      <c r="L1049" s="1">
        <f>((((bot_orders[[#This Row],[uTime]]/ 1000)+3*3600) / 86400) + DATE(1970,1,1))</f>
        <v>45761.138272407406</v>
      </c>
      <c r="M1049" t="s">
        <v>34</v>
      </c>
      <c r="N1049" t="s">
        <v>28</v>
      </c>
      <c r="O1049" t="s">
        <v>35</v>
      </c>
      <c r="P1049">
        <v>2.9180000000000001</v>
      </c>
      <c r="Q1049" t="s">
        <v>36</v>
      </c>
      <c r="R1049" t="s">
        <v>37</v>
      </c>
      <c r="S1049">
        <v>0.505</v>
      </c>
      <c r="T1049">
        <v>0.505</v>
      </c>
      <c r="U1049">
        <v>2.9180000000000001</v>
      </c>
      <c r="V1049">
        <v>-1.1788720000000001E-3</v>
      </c>
      <c r="W1049" t="s">
        <v>38</v>
      </c>
      <c r="X1049" s="4">
        <f>IF(bot_orders[[#This Row],[side]]="sell", bot_orders[[#This Row],[accFillSz]]*bot_orders[[#This Row],[avgPx]] + bot_orders[[#This Row],[fee]], -bot_orders[[#This Row],[accFillSz]]*bot_orders[[#This Row],[avgPx]])</f>
        <v>1.4724111280000001</v>
      </c>
      <c r="Y1049" s="4">
        <f>IF(bot_orders[[#This Row],[side]]="buy", bot_orders[[#This Row],[accFillSz]] + bot_orders[[#This Row],[fee]], -bot_orders[[#This Row],[accFillSz]])</f>
        <v>-2.9180000000000001</v>
      </c>
      <c r="Z1049" s="4">
        <f>IF(bot_orders[[#This Row],[side]]="sell",bot_orders[[#This Row],[accFillSz]]*bot_orders[[#This Row],[avgPx]]+bot_orders[[#This Row],[fee]], 0)</f>
        <v>1.4724111280000001</v>
      </c>
      <c r="AA1049" s="4">
        <f>IF(bot_orders[[#This Row],[side]]="sell",-bot_orders[[#This Row],[accFillSz]],bot_orders[[#This Row],[accFillSz]]+bot_orders[[#This Row],[fee]])</f>
        <v>-2.9180000000000001</v>
      </c>
      <c r="AB1049">
        <v>0</v>
      </c>
      <c r="AC1049" t="s">
        <v>39</v>
      </c>
      <c r="AD1049">
        <v>0</v>
      </c>
      <c r="AE1049" t="s">
        <v>40</v>
      </c>
      <c r="AF1049" t="s">
        <v>41</v>
      </c>
      <c r="AG1049" t="s">
        <v>42</v>
      </c>
      <c r="AH1049" t="s">
        <v>28</v>
      </c>
      <c r="AI1049">
        <v>-2.9180000000000001</v>
      </c>
      <c r="AJ1049">
        <v>1.47241113</v>
      </c>
    </row>
    <row r="1050" spans="1:36" x14ac:dyDescent="0.3">
      <c r="A1050">
        <v>1047</v>
      </c>
      <c r="B1050" t="s">
        <v>307</v>
      </c>
      <c r="C1050" t="s">
        <v>28</v>
      </c>
      <c r="D1050" t="s">
        <v>29</v>
      </c>
      <c r="E1050" t="s">
        <v>30</v>
      </c>
      <c r="F1050" t="s">
        <v>31</v>
      </c>
      <c r="G1050" t="s">
        <v>3620</v>
      </c>
      <c r="H1050" t="s">
        <v>3621</v>
      </c>
      <c r="I1050" s="4" t="s">
        <v>3603</v>
      </c>
      <c r="J1050" s="1">
        <f>((((bot_orders[[#This Row],[cTime]]/ 1000)+3*3600) / 86400) + DATE(1970,1,1))</f>
        <v>45761.121337118057</v>
      </c>
      <c r="K1050" s="4" t="s">
        <v>3622</v>
      </c>
      <c r="L1050" s="1">
        <f>((((bot_orders[[#This Row],[uTime]]/ 1000)+3*3600) / 86400) + DATE(1970,1,1))</f>
        <v>45761.136216226849</v>
      </c>
      <c r="M1050" t="s">
        <v>34</v>
      </c>
      <c r="N1050" t="s">
        <v>28</v>
      </c>
      <c r="O1050" t="s">
        <v>35</v>
      </c>
      <c r="P1050">
        <v>2.9180000000000001</v>
      </c>
      <c r="Q1050" t="s">
        <v>36</v>
      </c>
      <c r="R1050" t="s">
        <v>37</v>
      </c>
      <c r="S1050">
        <v>0.503</v>
      </c>
      <c r="T1050">
        <v>0.503</v>
      </c>
      <c r="U1050">
        <v>2.9180000000000001</v>
      </c>
      <c r="V1050">
        <v>-1.1742032E-3</v>
      </c>
      <c r="W1050" t="s">
        <v>38</v>
      </c>
      <c r="X1050" s="4">
        <f>IF(bot_orders[[#This Row],[side]]="sell", bot_orders[[#This Row],[accFillSz]]*bot_orders[[#This Row],[avgPx]] + bot_orders[[#This Row],[fee]], -bot_orders[[#This Row],[accFillSz]]*bot_orders[[#This Row],[avgPx]])</f>
        <v>1.4665797968000001</v>
      </c>
      <c r="Y1050" s="4">
        <f>IF(bot_orders[[#This Row],[side]]="buy", bot_orders[[#This Row],[accFillSz]] + bot_orders[[#This Row],[fee]], -bot_orders[[#This Row],[accFillSz]])</f>
        <v>-2.9180000000000001</v>
      </c>
      <c r="Z1050" s="4">
        <f>IF(bot_orders[[#This Row],[side]]="sell",bot_orders[[#This Row],[accFillSz]]*bot_orders[[#This Row],[avgPx]]+bot_orders[[#This Row],[fee]], 0)</f>
        <v>1.4665797968000001</v>
      </c>
      <c r="AA1050" s="4">
        <f>IF(bot_orders[[#This Row],[side]]="sell",-bot_orders[[#This Row],[accFillSz]],bot_orders[[#This Row],[accFillSz]]+bot_orders[[#This Row],[fee]])</f>
        <v>-2.9180000000000001</v>
      </c>
      <c r="AB1050">
        <v>0</v>
      </c>
      <c r="AC1050" t="s">
        <v>39</v>
      </c>
      <c r="AD1050">
        <v>0</v>
      </c>
      <c r="AE1050" t="s">
        <v>40</v>
      </c>
      <c r="AF1050" t="s">
        <v>41</v>
      </c>
      <c r="AG1050" t="s">
        <v>42</v>
      </c>
      <c r="AH1050" t="s">
        <v>28</v>
      </c>
      <c r="AI1050">
        <v>-2.9180000000000001</v>
      </c>
      <c r="AJ1050">
        <v>1.4665798000000001</v>
      </c>
    </row>
    <row r="1051" spans="1:36" x14ac:dyDescent="0.3">
      <c r="A1051">
        <v>1048</v>
      </c>
      <c r="B1051" t="s">
        <v>307</v>
      </c>
      <c r="C1051" t="s">
        <v>28</v>
      </c>
      <c r="D1051" t="s">
        <v>29</v>
      </c>
      <c r="E1051" t="s">
        <v>30</v>
      </c>
      <c r="F1051" t="s">
        <v>31</v>
      </c>
      <c r="G1051" t="s">
        <v>3623</v>
      </c>
      <c r="H1051" t="s">
        <v>3624</v>
      </c>
      <c r="I1051" s="4" t="s">
        <v>3603</v>
      </c>
      <c r="J1051" s="1">
        <f>((((bot_orders[[#This Row],[cTime]]/ 1000)+3*3600) / 86400) + DATE(1970,1,1))</f>
        <v>45761.121337118057</v>
      </c>
      <c r="K1051" s="4" t="s">
        <v>3625</v>
      </c>
      <c r="L1051" s="1">
        <f>((((bot_orders[[#This Row],[uTime]]/ 1000)+3*3600) / 86400) + DATE(1970,1,1))</f>
        <v>45761.12374703704</v>
      </c>
      <c r="M1051" t="s">
        <v>34</v>
      </c>
      <c r="N1051" t="s">
        <v>28</v>
      </c>
      <c r="O1051" t="s">
        <v>35</v>
      </c>
      <c r="P1051">
        <v>2.9180000000000001</v>
      </c>
      <c r="Q1051" t="s">
        <v>36</v>
      </c>
      <c r="R1051" t="s">
        <v>55</v>
      </c>
      <c r="S1051">
        <v>0.495</v>
      </c>
      <c r="T1051">
        <v>0.495</v>
      </c>
      <c r="U1051">
        <v>2.9180000000000001</v>
      </c>
      <c r="V1051">
        <v>-2.3343999999999999E-3</v>
      </c>
      <c r="W1051" t="s">
        <v>39</v>
      </c>
      <c r="X1051" s="4">
        <f>IF(bot_orders[[#This Row],[side]]="sell", bot_orders[[#This Row],[accFillSz]]*bot_orders[[#This Row],[avgPx]] + bot_orders[[#This Row],[fee]], -bot_orders[[#This Row],[accFillSz]]*bot_orders[[#This Row],[avgPx]])</f>
        <v>-1.44441</v>
      </c>
      <c r="Y1051" s="4">
        <f>IF(bot_orders[[#This Row],[side]]="buy", bot_orders[[#This Row],[accFillSz]] + bot_orders[[#This Row],[fee]], -bot_orders[[#This Row],[accFillSz]])</f>
        <v>2.9156656000000001</v>
      </c>
      <c r="Z1051" s="4">
        <f>IF(bot_orders[[#This Row],[side]]="sell",bot_orders[[#This Row],[accFillSz]]*bot_orders[[#This Row],[avgPx]]+bot_orders[[#This Row],[fee]], 0)</f>
        <v>0</v>
      </c>
      <c r="AA1051" s="4">
        <f>IF(bot_orders[[#This Row],[side]]="sell",-bot_orders[[#This Row],[accFillSz]],bot_orders[[#This Row],[accFillSz]]+bot_orders[[#This Row],[fee]])</f>
        <v>2.9156656000000001</v>
      </c>
      <c r="AB1051">
        <v>0</v>
      </c>
      <c r="AC1051" t="s">
        <v>38</v>
      </c>
      <c r="AD1051">
        <v>0</v>
      </c>
      <c r="AE1051" t="s">
        <v>40</v>
      </c>
      <c r="AF1051" t="s">
        <v>41</v>
      </c>
      <c r="AG1051" t="s">
        <v>42</v>
      </c>
      <c r="AH1051" t="s">
        <v>28</v>
      </c>
      <c r="AI1051">
        <v>2.9156656000000001</v>
      </c>
      <c r="AJ1051">
        <v>-1.44441</v>
      </c>
    </row>
    <row r="1052" spans="1:36" x14ac:dyDescent="0.3">
      <c r="A1052">
        <v>1049</v>
      </c>
      <c r="B1052" t="s">
        <v>307</v>
      </c>
      <c r="C1052" t="s">
        <v>28</v>
      </c>
      <c r="D1052" t="s">
        <v>29</v>
      </c>
      <c r="E1052" t="s">
        <v>30</v>
      </c>
      <c r="F1052" t="s">
        <v>31</v>
      </c>
      <c r="G1052" t="s">
        <v>3626</v>
      </c>
      <c r="H1052" t="s">
        <v>3627</v>
      </c>
      <c r="I1052" s="4" t="s">
        <v>3603</v>
      </c>
      <c r="J1052" s="1">
        <f>((((bot_orders[[#This Row],[cTime]]/ 1000)+3*3600) / 86400) + DATE(1970,1,1))</f>
        <v>45761.121337118057</v>
      </c>
      <c r="K1052" s="4" t="s">
        <v>3628</v>
      </c>
      <c r="L1052" s="1">
        <f>((((bot_orders[[#This Row],[uTime]]/ 1000)+3*3600) / 86400) + DATE(1970,1,1))</f>
        <v>45761.121337164353</v>
      </c>
      <c r="M1052" t="s">
        <v>34</v>
      </c>
      <c r="N1052" t="s">
        <v>28</v>
      </c>
      <c r="O1052" t="s">
        <v>35</v>
      </c>
      <c r="P1052">
        <v>2.9180000000000001</v>
      </c>
      <c r="Q1052" t="s">
        <v>36</v>
      </c>
      <c r="R1052" t="s">
        <v>55</v>
      </c>
      <c r="S1052">
        <v>0.497</v>
      </c>
      <c r="T1052">
        <v>0.49619999999999997</v>
      </c>
      <c r="U1052">
        <v>2.9180000000000001</v>
      </c>
      <c r="V1052">
        <v>-2.918E-3</v>
      </c>
      <c r="W1052" t="s">
        <v>39</v>
      </c>
      <c r="X1052" s="4">
        <f>IF(bot_orders[[#This Row],[side]]="sell", bot_orders[[#This Row],[accFillSz]]*bot_orders[[#This Row],[avgPx]] + bot_orders[[#This Row],[fee]], -bot_orders[[#This Row],[accFillSz]]*bot_orders[[#This Row],[avgPx]])</f>
        <v>-1.4479116000000001</v>
      </c>
      <c r="Y1052" s="4">
        <f>IF(bot_orders[[#This Row],[side]]="buy", bot_orders[[#This Row],[accFillSz]] + bot_orders[[#This Row],[fee]], -bot_orders[[#This Row],[accFillSz]])</f>
        <v>2.915082</v>
      </c>
      <c r="Z1052" s="4">
        <f>IF(bot_orders[[#This Row],[side]]="sell",bot_orders[[#This Row],[accFillSz]]*bot_orders[[#This Row],[avgPx]]+bot_orders[[#This Row],[fee]], 0)</f>
        <v>0</v>
      </c>
      <c r="AA1052" s="4">
        <f>IF(bot_orders[[#This Row],[side]]="sell",-bot_orders[[#This Row],[accFillSz]],bot_orders[[#This Row],[accFillSz]]+bot_orders[[#This Row],[fee]])</f>
        <v>2.915082</v>
      </c>
      <c r="AB1052">
        <v>0</v>
      </c>
      <c r="AC1052" t="s">
        <v>38</v>
      </c>
      <c r="AD1052">
        <v>0</v>
      </c>
      <c r="AE1052" t="s">
        <v>40</v>
      </c>
      <c r="AF1052" t="s">
        <v>41</v>
      </c>
      <c r="AG1052" t="s">
        <v>42</v>
      </c>
      <c r="AH1052" t="s">
        <v>28</v>
      </c>
      <c r="AI1052">
        <v>2.915082</v>
      </c>
      <c r="AJ1052">
        <v>-1.4479116000000001</v>
      </c>
    </row>
    <row r="1053" spans="1:36" x14ac:dyDescent="0.3">
      <c r="A1053">
        <v>1050</v>
      </c>
      <c r="B1053" t="s">
        <v>307</v>
      </c>
      <c r="C1053" t="s">
        <v>28</v>
      </c>
      <c r="D1053" t="s">
        <v>29</v>
      </c>
      <c r="E1053" t="s">
        <v>30</v>
      </c>
      <c r="F1053" t="s">
        <v>31</v>
      </c>
      <c r="G1053" t="s">
        <v>3629</v>
      </c>
      <c r="H1053" t="s">
        <v>3630</v>
      </c>
      <c r="I1053" s="4" t="s">
        <v>3603</v>
      </c>
      <c r="J1053" s="1">
        <f>((((bot_orders[[#This Row],[cTime]]/ 1000)+3*3600) / 86400) + DATE(1970,1,1))</f>
        <v>45761.121337118057</v>
      </c>
      <c r="K1053" s="4" t="s">
        <v>3628</v>
      </c>
      <c r="L1053" s="1">
        <f>((((bot_orders[[#This Row],[uTime]]/ 1000)+3*3600) / 86400) + DATE(1970,1,1))</f>
        <v>45761.121337164353</v>
      </c>
      <c r="M1053" t="s">
        <v>34</v>
      </c>
      <c r="N1053" t="s">
        <v>28</v>
      </c>
      <c r="O1053" t="s">
        <v>35</v>
      </c>
      <c r="P1053">
        <v>2.9180000000000001</v>
      </c>
      <c r="Q1053" t="s">
        <v>36</v>
      </c>
      <c r="R1053" t="s">
        <v>55</v>
      </c>
      <c r="S1053">
        <v>0.499</v>
      </c>
      <c r="T1053">
        <v>0.49619999999999997</v>
      </c>
      <c r="U1053">
        <v>2.9180000000000001</v>
      </c>
      <c r="V1053">
        <v>-2.918E-3</v>
      </c>
      <c r="W1053" t="s">
        <v>39</v>
      </c>
      <c r="X1053" s="4">
        <f>IF(bot_orders[[#This Row],[side]]="sell", bot_orders[[#This Row],[accFillSz]]*bot_orders[[#This Row],[avgPx]] + bot_orders[[#This Row],[fee]], -bot_orders[[#This Row],[accFillSz]]*bot_orders[[#This Row],[avgPx]])</f>
        <v>-1.4479116000000001</v>
      </c>
      <c r="Y1053" s="4">
        <f>IF(bot_orders[[#This Row],[side]]="buy", bot_orders[[#This Row],[accFillSz]] + bot_orders[[#This Row],[fee]], -bot_orders[[#This Row],[accFillSz]])</f>
        <v>2.915082</v>
      </c>
      <c r="Z1053" s="4">
        <f>IF(bot_orders[[#This Row],[side]]="sell",bot_orders[[#This Row],[accFillSz]]*bot_orders[[#This Row],[avgPx]]+bot_orders[[#This Row],[fee]], 0)</f>
        <v>0</v>
      </c>
      <c r="AA1053" s="4">
        <f>IF(bot_orders[[#This Row],[side]]="sell",-bot_orders[[#This Row],[accFillSz]],bot_orders[[#This Row],[accFillSz]]+bot_orders[[#This Row],[fee]])</f>
        <v>2.915082</v>
      </c>
      <c r="AB1053">
        <v>0</v>
      </c>
      <c r="AC1053" t="s">
        <v>38</v>
      </c>
      <c r="AD1053">
        <v>0</v>
      </c>
      <c r="AE1053" t="s">
        <v>40</v>
      </c>
      <c r="AF1053" t="s">
        <v>41</v>
      </c>
      <c r="AG1053" t="s">
        <v>42</v>
      </c>
      <c r="AH1053" t="s">
        <v>28</v>
      </c>
      <c r="AI1053">
        <v>2.915082</v>
      </c>
      <c r="AJ1053">
        <v>-1.4479116000000001</v>
      </c>
    </row>
    <row r="1054" spans="1:36" x14ac:dyDescent="0.3">
      <c r="A1054">
        <v>1051</v>
      </c>
      <c r="B1054" t="s">
        <v>307</v>
      </c>
      <c r="C1054" t="s">
        <v>28</v>
      </c>
      <c r="D1054" t="s">
        <v>29</v>
      </c>
      <c r="E1054" t="s">
        <v>30</v>
      </c>
      <c r="F1054" t="s">
        <v>31</v>
      </c>
      <c r="G1054" t="s">
        <v>3626</v>
      </c>
      <c r="H1054" t="s">
        <v>3631</v>
      </c>
      <c r="I1054" s="4" t="s">
        <v>3632</v>
      </c>
      <c r="J1054" s="1">
        <f>((((bot_orders[[#This Row],[cTime]]/ 1000)+3*3600) / 86400) + DATE(1970,1,1))</f>
        <v>45761.121337187498</v>
      </c>
      <c r="K1054" s="4" t="s">
        <v>3633</v>
      </c>
      <c r="L1054" s="1">
        <f>((((bot_orders[[#This Row],[uTime]]/ 1000)+3*3600) / 86400) + DATE(1970,1,1))</f>
        <v>45761.130167673611</v>
      </c>
      <c r="M1054" t="s">
        <v>34</v>
      </c>
      <c r="N1054" t="s">
        <v>28</v>
      </c>
      <c r="O1054" t="s">
        <v>35</v>
      </c>
      <c r="P1054">
        <v>2.915</v>
      </c>
      <c r="Q1054" t="s">
        <v>36</v>
      </c>
      <c r="R1054" t="s">
        <v>37</v>
      </c>
      <c r="S1054">
        <v>0.499</v>
      </c>
      <c r="T1054">
        <v>0.499</v>
      </c>
      <c r="U1054">
        <v>2.915</v>
      </c>
      <c r="V1054">
        <v>-1.1636680000000001E-3</v>
      </c>
      <c r="W1054" t="s">
        <v>38</v>
      </c>
      <c r="X1054" s="4">
        <f>IF(bot_orders[[#This Row],[side]]="sell", bot_orders[[#This Row],[accFillSz]]*bot_orders[[#This Row],[avgPx]] + bot_orders[[#This Row],[fee]], -bot_orders[[#This Row],[accFillSz]]*bot_orders[[#This Row],[avgPx]])</f>
        <v>1.453421332</v>
      </c>
      <c r="Y1054" s="4">
        <f>IF(bot_orders[[#This Row],[side]]="buy", bot_orders[[#This Row],[accFillSz]] + bot_orders[[#This Row],[fee]], -bot_orders[[#This Row],[accFillSz]])</f>
        <v>-2.915</v>
      </c>
      <c r="Z1054" s="4">
        <f>IF(bot_orders[[#This Row],[side]]="sell",bot_orders[[#This Row],[accFillSz]]*bot_orders[[#This Row],[avgPx]]+bot_orders[[#This Row],[fee]], 0)</f>
        <v>1.453421332</v>
      </c>
      <c r="AA1054" s="4">
        <f>IF(bot_orders[[#This Row],[side]]="sell",-bot_orders[[#This Row],[accFillSz]],bot_orders[[#This Row],[accFillSz]]+bot_orders[[#This Row],[fee]])</f>
        <v>-2.915</v>
      </c>
      <c r="AB1054">
        <v>0</v>
      </c>
      <c r="AC1054" t="s">
        <v>39</v>
      </c>
      <c r="AD1054">
        <v>0</v>
      </c>
      <c r="AE1054" t="s">
        <v>40</v>
      </c>
      <c r="AF1054" t="s">
        <v>41</v>
      </c>
      <c r="AG1054" t="s">
        <v>42</v>
      </c>
      <c r="AH1054" t="s">
        <v>28</v>
      </c>
      <c r="AI1054">
        <v>-2.915</v>
      </c>
      <c r="AJ1054">
        <v>1.4534213300000001</v>
      </c>
    </row>
    <row r="1055" spans="1:36" x14ac:dyDescent="0.3">
      <c r="A1055">
        <v>1052</v>
      </c>
      <c r="B1055" t="s">
        <v>307</v>
      </c>
      <c r="C1055" t="s">
        <v>28</v>
      </c>
      <c r="D1055" t="s">
        <v>29</v>
      </c>
      <c r="E1055" t="s">
        <v>30</v>
      </c>
      <c r="F1055" t="s">
        <v>31</v>
      </c>
      <c r="G1055" t="s">
        <v>3629</v>
      </c>
      <c r="H1055" t="s">
        <v>3634</v>
      </c>
      <c r="I1055" s="4" t="s">
        <v>3632</v>
      </c>
      <c r="J1055" s="1">
        <f>((((bot_orders[[#This Row],[cTime]]/ 1000)+3*3600) / 86400) + DATE(1970,1,1))</f>
        <v>45761.121337187498</v>
      </c>
      <c r="K1055" s="4" t="s">
        <v>3635</v>
      </c>
      <c r="L1055" s="1">
        <f>((((bot_orders[[#This Row],[uTime]]/ 1000)+3*3600) / 86400) + DATE(1970,1,1))</f>
        <v>45761.134694293985</v>
      </c>
      <c r="M1055" t="s">
        <v>34</v>
      </c>
      <c r="N1055" t="s">
        <v>28</v>
      </c>
      <c r="O1055" t="s">
        <v>35</v>
      </c>
      <c r="P1055">
        <v>2.915</v>
      </c>
      <c r="Q1055" t="s">
        <v>36</v>
      </c>
      <c r="R1055" t="s">
        <v>37</v>
      </c>
      <c r="S1055">
        <v>0.501</v>
      </c>
      <c r="T1055">
        <v>0.501</v>
      </c>
      <c r="U1055">
        <v>2.915</v>
      </c>
      <c r="V1055">
        <v>-1.168332E-3</v>
      </c>
      <c r="W1055" t="s">
        <v>38</v>
      </c>
      <c r="X1055" s="4">
        <f>IF(bot_orders[[#This Row],[side]]="sell", bot_orders[[#This Row],[accFillSz]]*bot_orders[[#This Row],[avgPx]] + bot_orders[[#This Row],[fee]], -bot_orders[[#This Row],[accFillSz]]*bot_orders[[#This Row],[avgPx]])</f>
        <v>1.459246668</v>
      </c>
      <c r="Y1055" s="4">
        <f>IF(bot_orders[[#This Row],[side]]="buy", bot_orders[[#This Row],[accFillSz]] + bot_orders[[#This Row],[fee]], -bot_orders[[#This Row],[accFillSz]])</f>
        <v>-2.915</v>
      </c>
      <c r="Z1055" s="4">
        <f>IF(bot_orders[[#This Row],[side]]="sell",bot_orders[[#This Row],[accFillSz]]*bot_orders[[#This Row],[avgPx]]+bot_orders[[#This Row],[fee]], 0)</f>
        <v>1.459246668</v>
      </c>
      <c r="AA1055" s="4">
        <f>IF(bot_orders[[#This Row],[side]]="sell",-bot_orders[[#This Row],[accFillSz]],bot_orders[[#This Row],[accFillSz]]+bot_orders[[#This Row],[fee]])</f>
        <v>-2.915</v>
      </c>
      <c r="AB1055">
        <v>0</v>
      </c>
      <c r="AC1055" t="s">
        <v>39</v>
      </c>
      <c r="AD1055">
        <v>0</v>
      </c>
      <c r="AE1055" t="s">
        <v>40</v>
      </c>
      <c r="AF1055" t="s">
        <v>41</v>
      </c>
      <c r="AG1055" t="s">
        <v>42</v>
      </c>
      <c r="AH1055" t="s">
        <v>28</v>
      </c>
      <c r="AI1055">
        <v>-2.915</v>
      </c>
      <c r="AJ1055">
        <v>1.45924667</v>
      </c>
    </row>
    <row r="1056" spans="1:36" x14ac:dyDescent="0.3">
      <c r="A1056">
        <v>1053</v>
      </c>
      <c r="B1056" t="s">
        <v>307</v>
      </c>
      <c r="C1056" t="s">
        <v>28</v>
      </c>
      <c r="D1056" t="s">
        <v>29</v>
      </c>
      <c r="E1056" t="s">
        <v>30</v>
      </c>
      <c r="F1056" t="s">
        <v>31</v>
      </c>
      <c r="G1056" t="s">
        <v>3623</v>
      </c>
      <c r="H1056" t="s">
        <v>3636</v>
      </c>
      <c r="I1056" s="4" t="s">
        <v>3637</v>
      </c>
      <c r="J1056" s="1">
        <f>((((bot_orders[[#This Row],[cTime]]/ 1000)+3*3600) / 86400) + DATE(1970,1,1))</f>
        <v>45761.123747060185</v>
      </c>
      <c r="K1056" s="4" t="s">
        <v>3638</v>
      </c>
      <c r="L1056" s="1">
        <f>((((bot_orders[[#This Row],[uTime]]/ 1000)+3*3600) / 86400) + DATE(1970,1,1))</f>
        <v>45761.127817615736</v>
      </c>
      <c r="M1056" t="s">
        <v>34</v>
      </c>
      <c r="N1056" t="s">
        <v>28</v>
      </c>
      <c r="O1056" t="s">
        <v>35</v>
      </c>
      <c r="P1056">
        <v>2.915</v>
      </c>
      <c r="Q1056" t="s">
        <v>36</v>
      </c>
      <c r="R1056" t="s">
        <v>37</v>
      </c>
      <c r="S1056">
        <v>0.497</v>
      </c>
      <c r="T1056">
        <v>0.497</v>
      </c>
      <c r="U1056">
        <v>2.915</v>
      </c>
      <c r="V1056">
        <v>-1.1590039999999999E-3</v>
      </c>
      <c r="W1056" t="s">
        <v>38</v>
      </c>
      <c r="X1056" s="4">
        <f>IF(bot_orders[[#This Row],[side]]="sell", bot_orders[[#This Row],[accFillSz]]*bot_orders[[#This Row],[avgPx]] + bot_orders[[#This Row],[fee]], -bot_orders[[#This Row],[accFillSz]]*bot_orders[[#This Row],[avgPx]])</f>
        <v>1.447595996</v>
      </c>
      <c r="Y1056" s="4">
        <f>IF(bot_orders[[#This Row],[side]]="buy", bot_orders[[#This Row],[accFillSz]] + bot_orders[[#This Row],[fee]], -bot_orders[[#This Row],[accFillSz]])</f>
        <v>-2.915</v>
      </c>
      <c r="Z1056" s="4">
        <f>IF(bot_orders[[#This Row],[side]]="sell",bot_orders[[#This Row],[accFillSz]]*bot_orders[[#This Row],[avgPx]]+bot_orders[[#This Row],[fee]], 0)</f>
        <v>1.447595996</v>
      </c>
      <c r="AA1056" s="4">
        <f>IF(bot_orders[[#This Row],[side]]="sell",-bot_orders[[#This Row],[accFillSz]],bot_orders[[#This Row],[accFillSz]]+bot_orders[[#This Row],[fee]])</f>
        <v>-2.915</v>
      </c>
      <c r="AB1056">
        <v>0</v>
      </c>
      <c r="AC1056" t="s">
        <v>39</v>
      </c>
      <c r="AD1056">
        <v>0</v>
      </c>
      <c r="AE1056" t="s">
        <v>40</v>
      </c>
      <c r="AF1056" t="s">
        <v>41</v>
      </c>
      <c r="AG1056" t="s">
        <v>42</v>
      </c>
      <c r="AH1056" t="s">
        <v>28</v>
      </c>
      <c r="AI1056">
        <v>-2.915</v>
      </c>
      <c r="AJ1056">
        <v>1.4475960000000001</v>
      </c>
    </row>
    <row r="1057" spans="1:36" x14ac:dyDescent="0.3">
      <c r="A1057">
        <v>1054</v>
      </c>
      <c r="B1057" t="s">
        <v>307</v>
      </c>
      <c r="C1057" t="s">
        <v>28</v>
      </c>
      <c r="D1057" t="s">
        <v>29</v>
      </c>
      <c r="E1057" t="s">
        <v>30</v>
      </c>
      <c r="F1057" t="s">
        <v>31</v>
      </c>
      <c r="G1057" t="s">
        <v>3639</v>
      </c>
      <c r="H1057" t="s">
        <v>3640</v>
      </c>
      <c r="I1057" s="4" t="s">
        <v>3641</v>
      </c>
      <c r="J1057" s="1">
        <f>((((bot_orders[[#This Row],[cTime]]/ 1000)+3*3600) / 86400) + DATE(1970,1,1))</f>
        <v>45761.127817638888</v>
      </c>
      <c r="K1057" s="4" t="s">
        <v>3642</v>
      </c>
      <c r="L1057" s="1">
        <f>((((bot_orders[[#This Row],[uTime]]/ 1000)+3*3600) / 86400) + DATE(1970,1,1))</f>
        <v>45761.295771273144</v>
      </c>
      <c r="M1057" t="s">
        <v>34</v>
      </c>
      <c r="N1057" t="s">
        <v>28</v>
      </c>
      <c r="O1057" t="s">
        <v>35</v>
      </c>
      <c r="P1057">
        <v>2.9180000000000001</v>
      </c>
      <c r="Q1057" t="s">
        <v>36</v>
      </c>
      <c r="R1057" t="s">
        <v>55</v>
      </c>
      <c r="S1057">
        <v>0.495</v>
      </c>
      <c r="T1057">
        <v>0.495</v>
      </c>
      <c r="U1057">
        <v>2.9180000000000001</v>
      </c>
      <c r="V1057">
        <v>-2.3343999999999999E-3</v>
      </c>
      <c r="W1057" t="s">
        <v>39</v>
      </c>
      <c r="X1057" s="4">
        <f>IF(bot_orders[[#This Row],[side]]="sell", bot_orders[[#This Row],[accFillSz]]*bot_orders[[#This Row],[avgPx]] + bot_orders[[#This Row],[fee]], -bot_orders[[#This Row],[accFillSz]]*bot_orders[[#This Row],[avgPx]])</f>
        <v>-1.44441</v>
      </c>
      <c r="Y1057" s="4">
        <f>IF(bot_orders[[#This Row],[side]]="buy", bot_orders[[#This Row],[accFillSz]] + bot_orders[[#This Row],[fee]], -bot_orders[[#This Row],[accFillSz]])</f>
        <v>2.9156656000000001</v>
      </c>
      <c r="Z1057" s="4">
        <f>IF(bot_orders[[#This Row],[side]]="sell",bot_orders[[#This Row],[accFillSz]]*bot_orders[[#This Row],[avgPx]]+bot_orders[[#This Row],[fee]], 0)</f>
        <v>0</v>
      </c>
      <c r="AA1057" s="4">
        <f>IF(bot_orders[[#This Row],[side]]="sell",-bot_orders[[#This Row],[accFillSz]],bot_orders[[#This Row],[accFillSz]]+bot_orders[[#This Row],[fee]])</f>
        <v>2.9156656000000001</v>
      </c>
      <c r="AB1057">
        <v>0</v>
      </c>
      <c r="AC1057" t="s">
        <v>38</v>
      </c>
      <c r="AD1057">
        <v>0</v>
      </c>
      <c r="AE1057" t="s">
        <v>40</v>
      </c>
      <c r="AF1057" t="s">
        <v>41</v>
      </c>
      <c r="AG1057" t="s">
        <v>42</v>
      </c>
      <c r="AH1057" t="s">
        <v>28</v>
      </c>
      <c r="AI1057">
        <v>2.9156656000000001</v>
      </c>
      <c r="AJ1057">
        <v>-1.44441</v>
      </c>
    </row>
    <row r="1058" spans="1:36" x14ac:dyDescent="0.3">
      <c r="A1058">
        <v>1055</v>
      </c>
      <c r="B1058" t="s">
        <v>307</v>
      </c>
      <c r="C1058" t="s">
        <v>28</v>
      </c>
      <c r="D1058" t="s">
        <v>29</v>
      </c>
      <c r="E1058" t="s">
        <v>30</v>
      </c>
      <c r="F1058" t="s">
        <v>31</v>
      </c>
      <c r="G1058" t="s">
        <v>3643</v>
      </c>
      <c r="H1058" t="s">
        <v>3644</v>
      </c>
      <c r="I1058" s="4" t="s">
        <v>3645</v>
      </c>
      <c r="J1058" s="1">
        <f>((((bot_orders[[#This Row],[cTime]]/ 1000)+3*3600) / 86400) + DATE(1970,1,1))</f>
        <v>45761.130167685187</v>
      </c>
      <c r="K1058" s="4" t="s">
        <v>3646</v>
      </c>
      <c r="L1058" s="1">
        <f>((((bot_orders[[#This Row],[uTime]]/ 1000)+3*3600) / 86400) + DATE(1970,1,1))</f>
        <v>45761.258699513884</v>
      </c>
      <c r="M1058" t="s">
        <v>34</v>
      </c>
      <c r="N1058" t="s">
        <v>28</v>
      </c>
      <c r="O1058" t="s">
        <v>35</v>
      </c>
      <c r="P1058">
        <v>2.9180000000000001</v>
      </c>
      <c r="Q1058" t="s">
        <v>36</v>
      </c>
      <c r="R1058" t="s">
        <v>55</v>
      </c>
      <c r="S1058">
        <v>0.497</v>
      </c>
      <c r="T1058">
        <v>0.497</v>
      </c>
      <c r="U1058">
        <v>2.9180000000000001</v>
      </c>
      <c r="V1058">
        <v>-2.3343999999999999E-3</v>
      </c>
      <c r="W1058" t="s">
        <v>39</v>
      </c>
      <c r="X1058" s="4">
        <f>IF(bot_orders[[#This Row],[side]]="sell", bot_orders[[#This Row],[accFillSz]]*bot_orders[[#This Row],[avgPx]] + bot_orders[[#This Row],[fee]], -bot_orders[[#This Row],[accFillSz]]*bot_orders[[#This Row],[avgPx]])</f>
        <v>-1.4502460000000001</v>
      </c>
      <c r="Y1058" s="4">
        <f>IF(bot_orders[[#This Row],[side]]="buy", bot_orders[[#This Row],[accFillSz]] + bot_orders[[#This Row],[fee]], -bot_orders[[#This Row],[accFillSz]])</f>
        <v>2.9156656000000001</v>
      </c>
      <c r="Z1058" s="4">
        <f>IF(bot_orders[[#This Row],[side]]="sell",bot_orders[[#This Row],[accFillSz]]*bot_orders[[#This Row],[avgPx]]+bot_orders[[#This Row],[fee]], 0)</f>
        <v>0</v>
      </c>
      <c r="AA1058" s="4">
        <f>IF(bot_orders[[#This Row],[side]]="sell",-bot_orders[[#This Row],[accFillSz]],bot_orders[[#This Row],[accFillSz]]+bot_orders[[#This Row],[fee]])</f>
        <v>2.9156656000000001</v>
      </c>
      <c r="AB1058">
        <v>0</v>
      </c>
      <c r="AC1058" t="s">
        <v>38</v>
      </c>
      <c r="AD1058">
        <v>0</v>
      </c>
      <c r="AE1058" t="s">
        <v>40</v>
      </c>
      <c r="AF1058" t="s">
        <v>41</v>
      </c>
      <c r="AG1058" t="s">
        <v>42</v>
      </c>
      <c r="AH1058" t="s">
        <v>28</v>
      </c>
      <c r="AI1058">
        <v>2.9156656000000001</v>
      </c>
      <c r="AJ1058">
        <v>-1.4502459999999999</v>
      </c>
    </row>
    <row r="1059" spans="1:36" x14ac:dyDescent="0.3">
      <c r="A1059">
        <v>1056</v>
      </c>
      <c r="B1059" t="s">
        <v>307</v>
      </c>
      <c r="C1059" t="s">
        <v>28</v>
      </c>
      <c r="D1059" t="s">
        <v>29</v>
      </c>
      <c r="E1059" t="s">
        <v>30</v>
      </c>
      <c r="F1059" t="s">
        <v>31</v>
      </c>
      <c r="G1059" t="s">
        <v>3647</v>
      </c>
      <c r="H1059" t="s">
        <v>3648</v>
      </c>
      <c r="I1059" s="4" t="s">
        <v>3649</v>
      </c>
      <c r="J1059" s="1">
        <f>((((bot_orders[[#This Row],[cTime]]/ 1000)+3*3600) / 86400) + DATE(1970,1,1))</f>
        <v>45761.134694305554</v>
      </c>
      <c r="K1059" s="4" t="s">
        <v>3650</v>
      </c>
      <c r="L1059" s="1">
        <f>((((bot_orders[[#This Row],[uTime]]/ 1000)+3*3600) / 86400) + DATE(1970,1,1))</f>
        <v>45761.217458009254</v>
      </c>
      <c r="M1059" t="s">
        <v>34</v>
      </c>
      <c r="N1059" t="s">
        <v>28</v>
      </c>
      <c r="O1059" t="s">
        <v>35</v>
      </c>
      <c r="P1059">
        <v>2.9180000000000001</v>
      </c>
      <c r="Q1059" t="s">
        <v>36</v>
      </c>
      <c r="R1059" t="s">
        <v>55</v>
      </c>
      <c r="S1059">
        <v>0.499</v>
      </c>
      <c r="T1059">
        <v>0.499</v>
      </c>
      <c r="U1059">
        <v>2.9180000000000001</v>
      </c>
      <c r="V1059">
        <v>-2.3343999999999999E-3</v>
      </c>
      <c r="W1059" t="s">
        <v>39</v>
      </c>
      <c r="X1059" s="4">
        <f>IF(bot_orders[[#This Row],[side]]="sell", bot_orders[[#This Row],[accFillSz]]*bot_orders[[#This Row],[avgPx]] + bot_orders[[#This Row],[fee]], -bot_orders[[#This Row],[accFillSz]]*bot_orders[[#This Row],[avgPx]])</f>
        <v>-1.4560820000000001</v>
      </c>
      <c r="Y1059" s="4">
        <f>IF(bot_orders[[#This Row],[side]]="buy", bot_orders[[#This Row],[accFillSz]] + bot_orders[[#This Row],[fee]], -bot_orders[[#This Row],[accFillSz]])</f>
        <v>2.9156656000000001</v>
      </c>
      <c r="Z1059" s="4">
        <f>IF(bot_orders[[#This Row],[side]]="sell",bot_orders[[#This Row],[accFillSz]]*bot_orders[[#This Row],[avgPx]]+bot_orders[[#This Row],[fee]], 0)</f>
        <v>0</v>
      </c>
      <c r="AA1059" s="4">
        <f>IF(bot_orders[[#This Row],[side]]="sell",-bot_orders[[#This Row],[accFillSz]],bot_orders[[#This Row],[accFillSz]]+bot_orders[[#This Row],[fee]])</f>
        <v>2.9156656000000001</v>
      </c>
      <c r="AB1059">
        <v>0</v>
      </c>
      <c r="AC1059" t="s">
        <v>38</v>
      </c>
      <c r="AD1059">
        <v>0</v>
      </c>
      <c r="AE1059" t="s">
        <v>40</v>
      </c>
      <c r="AF1059" t="s">
        <v>41</v>
      </c>
      <c r="AG1059" t="s">
        <v>42</v>
      </c>
      <c r="AH1059" t="s">
        <v>28</v>
      </c>
      <c r="AI1059">
        <v>2.9156656000000001</v>
      </c>
      <c r="AJ1059">
        <v>-1.4560820000000001</v>
      </c>
    </row>
    <row r="1060" spans="1:36" x14ac:dyDescent="0.3">
      <c r="A1060">
        <v>1057</v>
      </c>
      <c r="B1060" t="s">
        <v>307</v>
      </c>
      <c r="C1060" t="s">
        <v>28</v>
      </c>
      <c r="D1060" t="s">
        <v>29</v>
      </c>
      <c r="E1060" t="s">
        <v>30</v>
      </c>
      <c r="F1060" t="s">
        <v>31</v>
      </c>
      <c r="G1060" t="s">
        <v>3620</v>
      </c>
      <c r="H1060" t="s">
        <v>3651</v>
      </c>
      <c r="I1060" s="4" t="s">
        <v>3652</v>
      </c>
      <c r="J1060" s="1">
        <f>((((bot_orders[[#This Row],[cTime]]/ 1000)+3*3600) / 86400) + DATE(1970,1,1))</f>
        <v>45761.136216250001</v>
      </c>
      <c r="K1060" s="4" t="s">
        <v>3653</v>
      </c>
      <c r="L1060" s="1">
        <f>((((bot_orders[[#This Row],[uTime]]/ 1000)+3*3600) / 86400) + DATE(1970,1,1))</f>
        <v>45761.216850636571</v>
      </c>
      <c r="M1060" t="s">
        <v>34</v>
      </c>
      <c r="N1060" t="s">
        <v>28</v>
      </c>
      <c r="O1060" t="s">
        <v>35</v>
      </c>
      <c r="P1060">
        <v>2.9180000000000001</v>
      </c>
      <c r="Q1060" t="s">
        <v>36</v>
      </c>
      <c r="R1060" t="s">
        <v>55</v>
      </c>
      <c r="S1060">
        <v>0.501</v>
      </c>
      <c r="T1060">
        <v>0.501</v>
      </c>
      <c r="U1060">
        <v>2.9180000000000001</v>
      </c>
      <c r="V1060">
        <v>-2.3343999999999999E-3</v>
      </c>
      <c r="W1060" t="s">
        <v>39</v>
      </c>
      <c r="X1060" s="4">
        <f>IF(bot_orders[[#This Row],[side]]="sell", bot_orders[[#This Row],[accFillSz]]*bot_orders[[#This Row],[avgPx]] + bot_orders[[#This Row],[fee]], -bot_orders[[#This Row],[accFillSz]]*bot_orders[[#This Row],[avgPx]])</f>
        <v>-1.4619180000000001</v>
      </c>
      <c r="Y1060" s="4">
        <f>IF(bot_orders[[#This Row],[side]]="buy", bot_orders[[#This Row],[accFillSz]] + bot_orders[[#This Row],[fee]], -bot_orders[[#This Row],[accFillSz]])</f>
        <v>2.9156656000000001</v>
      </c>
      <c r="Z1060" s="4">
        <f>IF(bot_orders[[#This Row],[side]]="sell",bot_orders[[#This Row],[accFillSz]]*bot_orders[[#This Row],[avgPx]]+bot_orders[[#This Row],[fee]], 0)</f>
        <v>0</v>
      </c>
      <c r="AA1060" s="4">
        <f>IF(bot_orders[[#This Row],[side]]="sell",-bot_orders[[#This Row],[accFillSz]],bot_orders[[#This Row],[accFillSz]]+bot_orders[[#This Row],[fee]])</f>
        <v>2.9156656000000001</v>
      </c>
      <c r="AB1060">
        <v>0</v>
      </c>
      <c r="AC1060" t="s">
        <v>38</v>
      </c>
      <c r="AD1060">
        <v>0</v>
      </c>
      <c r="AE1060" t="s">
        <v>40</v>
      </c>
      <c r="AF1060" t="s">
        <v>41</v>
      </c>
      <c r="AG1060" t="s">
        <v>42</v>
      </c>
      <c r="AH1060" t="s">
        <v>28</v>
      </c>
      <c r="AI1060">
        <v>2.9156656000000001</v>
      </c>
      <c r="AJ1060">
        <v>-1.4619180000000001</v>
      </c>
    </row>
    <row r="1061" spans="1:36" x14ac:dyDescent="0.3">
      <c r="A1061">
        <v>1058</v>
      </c>
      <c r="B1061" t="s">
        <v>307</v>
      </c>
      <c r="C1061" t="s">
        <v>28</v>
      </c>
      <c r="D1061" t="s">
        <v>29</v>
      </c>
      <c r="E1061" t="s">
        <v>30</v>
      </c>
      <c r="F1061" t="s">
        <v>31</v>
      </c>
      <c r="G1061" t="s">
        <v>3617</v>
      </c>
      <c r="H1061" t="s">
        <v>3654</v>
      </c>
      <c r="I1061" s="4" t="s">
        <v>3655</v>
      </c>
      <c r="J1061" s="1">
        <f>((((bot_orders[[#This Row],[cTime]]/ 1000)+3*3600) / 86400) + DATE(1970,1,1))</f>
        <v>45761.138272430559</v>
      </c>
      <c r="K1061" s="4" t="s">
        <v>3656</v>
      </c>
      <c r="L1061" s="1">
        <f>((((bot_orders[[#This Row],[uTime]]/ 1000)+3*3600) / 86400) + DATE(1970,1,1))</f>
        <v>45761.163949965281</v>
      </c>
      <c r="M1061" t="s">
        <v>34</v>
      </c>
      <c r="N1061" t="s">
        <v>28</v>
      </c>
      <c r="O1061" t="s">
        <v>35</v>
      </c>
      <c r="P1061">
        <v>2.9180000000000001</v>
      </c>
      <c r="Q1061" t="s">
        <v>36</v>
      </c>
      <c r="R1061" t="s">
        <v>55</v>
      </c>
      <c r="S1061">
        <v>0.503</v>
      </c>
      <c r="T1061">
        <v>0.503</v>
      </c>
      <c r="U1061">
        <v>2.9180000000000001</v>
      </c>
      <c r="V1061">
        <v>-2.3343999999999999E-3</v>
      </c>
      <c r="W1061" t="s">
        <v>39</v>
      </c>
      <c r="X1061" s="4">
        <f>IF(bot_orders[[#This Row],[side]]="sell", bot_orders[[#This Row],[accFillSz]]*bot_orders[[#This Row],[avgPx]] + bot_orders[[#This Row],[fee]], -bot_orders[[#This Row],[accFillSz]]*bot_orders[[#This Row],[avgPx]])</f>
        <v>-1.467754</v>
      </c>
      <c r="Y1061" s="4">
        <f>IF(bot_orders[[#This Row],[side]]="buy", bot_orders[[#This Row],[accFillSz]] + bot_orders[[#This Row],[fee]], -bot_orders[[#This Row],[accFillSz]])</f>
        <v>2.9156656000000001</v>
      </c>
      <c r="Z1061" s="4">
        <f>IF(bot_orders[[#This Row],[side]]="sell",bot_orders[[#This Row],[accFillSz]]*bot_orders[[#This Row],[avgPx]]+bot_orders[[#This Row],[fee]], 0)</f>
        <v>0</v>
      </c>
      <c r="AA1061" s="4">
        <f>IF(bot_orders[[#This Row],[side]]="sell",-bot_orders[[#This Row],[accFillSz]],bot_orders[[#This Row],[accFillSz]]+bot_orders[[#This Row],[fee]])</f>
        <v>2.9156656000000001</v>
      </c>
      <c r="AB1061">
        <v>0</v>
      </c>
      <c r="AC1061" t="s">
        <v>38</v>
      </c>
      <c r="AD1061">
        <v>0</v>
      </c>
      <c r="AE1061" t="s">
        <v>40</v>
      </c>
      <c r="AF1061" t="s">
        <v>41</v>
      </c>
      <c r="AG1061" t="s">
        <v>42</v>
      </c>
      <c r="AH1061" t="s">
        <v>28</v>
      </c>
      <c r="AI1061">
        <v>2.9156656000000001</v>
      </c>
      <c r="AJ1061">
        <v>-1.467754</v>
      </c>
    </row>
    <row r="1062" spans="1:36" x14ac:dyDescent="0.3">
      <c r="A1062">
        <v>1059</v>
      </c>
      <c r="B1062" t="s">
        <v>307</v>
      </c>
      <c r="C1062" t="s">
        <v>28</v>
      </c>
      <c r="D1062" t="s">
        <v>29</v>
      </c>
      <c r="E1062" t="s">
        <v>30</v>
      </c>
      <c r="F1062" t="s">
        <v>31</v>
      </c>
      <c r="G1062" t="s">
        <v>3614</v>
      </c>
      <c r="H1062" t="s">
        <v>3657</v>
      </c>
      <c r="I1062" s="4" t="s">
        <v>3658</v>
      </c>
      <c r="J1062" s="1">
        <f>((((bot_orders[[#This Row],[cTime]]/ 1000)+3*3600) / 86400) + DATE(1970,1,1))</f>
        <v>45761.139181678242</v>
      </c>
      <c r="K1062" s="4" t="s">
        <v>3659</v>
      </c>
      <c r="L1062" s="1">
        <f>((((bot_orders[[#This Row],[uTime]]/ 1000)+3*3600) / 86400) + DATE(1970,1,1))</f>
        <v>45761.147412939812</v>
      </c>
      <c r="M1062" t="s">
        <v>34</v>
      </c>
      <c r="N1062" t="s">
        <v>28</v>
      </c>
      <c r="O1062" t="s">
        <v>35</v>
      </c>
      <c r="P1062">
        <v>2.9180000000000001</v>
      </c>
      <c r="Q1062" t="s">
        <v>36</v>
      </c>
      <c r="R1062" t="s">
        <v>55</v>
      </c>
      <c r="S1062">
        <v>0.505</v>
      </c>
      <c r="T1062">
        <v>0.505</v>
      </c>
      <c r="U1062">
        <v>2.9180000000000001</v>
      </c>
      <c r="V1062">
        <v>-2.3343999999999999E-3</v>
      </c>
      <c r="W1062" t="s">
        <v>39</v>
      </c>
      <c r="X1062" s="4">
        <f>IF(bot_orders[[#This Row],[side]]="sell", bot_orders[[#This Row],[accFillSz]]*bot_orders[[#This Row],[avgPx]] + bot_orders[[#This Row],[fee]], -bot_orders[[#This Row],[accFillSz]]*bot_orders[[#This Row],[avgPx]])</f>
        <v>-1.4735900000000002</v>
      </c>
      <c r="Y1062" s="4">
        <f>IF(bot_orders[[#This Row],[side]]="buy", bot_orders[[#This Row],[accFillSz]] + bot_orders[[#This Row],[fee]], -bot_orders[[#This Row],[accFillSz]])</f>
        <v>2.9156656000000001</v>
      </c>
      <c r="Z1062" s="4">
        <f>IF(bot_orders[[#This Row],[side]]="sell",bot_orders[[#This Row],[accFillSz]]*bot_orders[[#This Row],[avgPx]]+bot_orders[[#This Row],[fee]], 0)</f>
        <v>0</v>
      </c>
      <c r="AA1062" s="4">
        <f>IF(bot_orders[[#This Row],[side]]="sell",-bot_orders[[#This Row],[accFillSz]],bot_orders[[#This Row],[accFillSz]]+bot_orders[[#This Row],[fee]])</f>
        <v>2.9156656000000001</v>
      </c>
      <c r="AB1062">
        <v>0</v>
      </c>
      <c r="AC1062" t="s">
        <v>38</v>
      </c>
      <c r="AD1062">
        <v>0</v>
      </c>
      <c r="AE1062" t="s">
        <v>40</v>
      </c>
      <c r="AF1062" t="s">
        <v>41</v>
      </c>
      <c r="AG1062" t="s">
        <v>42</v>
      </c>
      <c r="AH1062" t="s">
        <v>28</v>
      </c>
      <c r="AI1062">
        <v>2.9156656000000001</v>
      </c>
      <c r="AJ1062">
        <v>-1.47359</v>
      </c>
    </row>
    <row r="1063" spans="1:36" x14ac:dyDescent="0.3">
      <c r="A1063">
        <v>1060</v>
      </c>
      <c r="B1063" t="s">
        <v>307</v>
      </c>
      <c r="C1063" t="s">
        <v>28</v>
      </c>
      <c r="D1063" t="s">
        <v>29</v>
      </c>
      <c r="E1063" t="s">
        <v>30</v>
      </c>
      <c r="F1063" t="s">
        <v>31</v>
      </c>
      <c r="G1063" t="s">
        <v>3611</v>
      </c>
      <c r="H1063" t="s">
        <v>3660</v>
      </c>
      <c r="I1063" s="4" t="s">
        <v>3661</v>
      </c>
      <c r="J1063" s="1">
        <f>((((bot_orders[[#This Row],[cTime]]/ 1000)+3*3600) / 86400) + DATE(1970,1,1))</f>
        <v>45761.140418009258</v>
      </c>
      <c r="K1063" s="4" t="s">
        <v>3662</v>
      </c>
      <c r="L1063" s="1">
        <f>((((bot_orders[[#This Row],[uTime]]/ 1000)+3*3600) / 86400) + DATE(1970,1,1))</f>
        <v>45761.142934884258</v>
      </c>
      <c r="M1063" t="s">
        <v>34</v>
      </c>
      <c r="N1063" t="s">
        <v>28</v>
      </c>
      <c r="O1063" t="s">
        <v>35</v>
      </c>
      <c r="P1063">
        <v>2.9180000000000001</v>
      </c>
      <c r="Q1063" t="s">
        <v>36</v>
      </c>
      <c r="R1063" t="s">
        <v>55</v>
      </c>
      <c r="S1063">
        <v>0.50700000000000001</v>
      </c>
      <c r="T1063">
        <v>0.50700000000000001</v>
      </c>
      <c r="U1063">
        <v>2.9180000000000001</v>
      </c>
      <c r="V1063">
        <v>-2.3343999999999999E-3</v>
      </c>
      <c r="W1063" t="s">
        <v>39</v>
      </c>
      <c r="X1063" s="4">
        <f>IF(bot_orders[[#This Row],[side]]="sell", bot_orders[[#This Row],[accFillSz]]*bot_orders[[#This Row],[avgPx]] + bot_orders[[#This Row],[fee]], -bot_orders[[#This Row],[accFillSz]]*bot_orders[[#This Row],[avgPx]])</f>
        <v>-1.4794260000000001</v>
      </c>
      <c r="Y1063" s="4">
        <f>IF(bot_orders[[#This Row],[side]]="buy", bot_orders[[#This Row],[accFillSz]] + bot_orders[[#This Row],[fee]], -bot_orders[[#This Row],[accFillSz]])</f>
        <v>2.9156656000000001</v>
      </c>
      <c r="Z1063" s="4">
        <f>IF(bot_orders[[#This Row],[side]]="sell",bot_orders[[#This Row],[accFillSz]]*bot_orders[[#This Row],[avgPx]]+bot_orders[[#This Row],[fee]], 0)</f>
        <v>0</v>
      </c>
      <c r="AA1063" s="4">
        <f>IF(bot_orders[[#This Row],[side]]="sell",-bot_orders[[#This Row],[accFillSz]],bot_orders[[#This Row],[accFillSz]]+bot_orders[[#This Row],[fee]])</f>
        <v>2.9156656000000001</v>
      </c>
      <c r="AB1063">
        <v>0</v>
      </c>
      <c r="AC1063" t="s">
        <v>38</v>
      </c>
      <c r="AD1063">
        <v>0</v>
      </c>
      <c r="AE1063" t="s">
        <v>40</v>
      </c>
      <c r="AF1063" t="s">
        <v>41</v>
      </c>
      <c r="AG1063" t="s">
        <v>42</v>
      </c>
      <c r="AH1063" t="s">
        <v>28</v>
      </c>
      <c r="AI1063">
        <v>2.9156656000000001</v>
      </c>
      <c r="AJ1063">
        <v>-1.4794259999999999</v>
      </c>
    </row>
    <row r="1064" spans="1:36" x14ac:dyDescent="0.3">
      <c r="A1064">
        <v>1061</v>
      </c>
      <c r="B1064" t="s">
        <v>307</v>
      </c>
      <c r="C1064" t="s">
        <v>28</v>
      </c>
      <c r="D1064" t="s">
        <v>29</v>
      </c>
      <c r="E1064" t="s">
        <v>30</v>
      </c>
      <c r="F1064" t="s">
        <v>31</v>
      </c>
      <c r="G1064" t="s">
        <v>3663</v>
      </c>
      <c r="H1064" t="s">
        <v>3664</v>
      </c>
      <c r="I1064" s="4" t="s">
        <v>3665</v>
      </c>
      <c r="J1064" s="1">
        <f>((((bot_orders[[#This Row],[cTime]]/ 1000)+3*3600) / 86400) + DATE(1970,1,1))</f>
        <v>45761.142934907402</v>
      </c>
      <c r="K1064" s="4" t="s">
        <v>3666</v>
      </c>
      <c r="L1064" s="1">
        <f>((((bot_orders[[#This Row],[uTime]]/ 1000)+3*3600) / 86400) + DATE(1970,1,1))</f>
        <v>45761.145369571765</v>
      </c>
      <c r="M1064" t="s">
        <v>34</v>
      </c>
      <c r="N1064" t="s">
        <v>28</v>
      </c>
      <c r="O1064" t="s">
        <v>35</v>
      </c>
      <c r="P1064">
        <v>2.915</v>
      </c>
      <c r="Q1064" t="s">
        <v>36</v>
      </c>
      <c r="R1064" t="s">
        <v>37</v>
      </c>
      <c r="S1064">
        <v>0.50900000000000001</v>
      </c>
      <c r="T1064">
        <v>0.50900000000000001</v>
      </c>
      <c r="U1064">
        <v>2.915</v>
      </c>
      <c r="V1064">
        <v>-1.1869879999999999E-3</v>
      </c>
      <c r="W1064" t="s">
        <v>38</v>
      </c>
      <c r="X1064" s="4">
        <f>IF(bot_orders[[#This Row],[side]]="sell", bot_orders[[#This Row],[accFillSz]]*bot_orders[[#This Row],[avgPx]] + bot_orders[[#This Row],[fee]], -bot_orders[[#This Row],[accFillSz]]*bot_orders[[#This Row],[avgPx]])</f>
        <v>1.4825480120000001</v>
      </c>
      <c r="Y1064" s="4">
        <f>IF(bot_orders[[#This Row],[side]]="buy", bot_orders[[#This Row],[accFillSz]] + bot_orders[[#This Row],[fee]], -bot_orders[[#This Row],[accFillSz]])</f>
        <v>-2.915</v>
      </c>
      <c r="Z1064" s="4">
        <f>IF(bot_orders[[#This Row],[side]]="sell",bot_orders[[#This Row],[accFillSz]]*bot_orders[[#This Row],[avgPx]]+bot_orders[[#This Row],[fee]], 0)</f>
        <v>1.4825480120000001</v>
      </c>
      <c r="AA1064" s="4">
        <f>IF(bot_orders[[#This Row],[side]]="sell",-bot_orders[[#This Row],[accFillSz]],bot_orders[[#This Row],[accFillSz]]+bot_orders[[#This Row],[fee]])</f>
        <v>-2.915</v>
      </c>
      <c r="AB1064">
        <v>0</v>
      </c>
      <c r="AC1064" t="s">
        <v>39</v>
      </c>
      <c r="AD1064">
        <v>0</v>
      </c>
      <c r="AE1064" t="s">
        <v>40</v>
      </c>
      <c r="AF1064" t="s">
        <v>41</v>
      </c>
      <c r="AG1064" t="s">
        <v>42</v>
      </c>
      <c r="AH1064" t="s">
        <v>28</v>
      </c>
      <c r="AI1064">
        <v>-2.915</v>
      </c>
      <c r="AJ1064">
        <v>1.4825480099999999</v>
      </c>
    </row>
    <row r="1065" spans="1:36" x14ac:dyDescent="0.3">
      <c r="A1065">
        <v>1062</v>
      </c>
      <c r="B1065" t="s">
        <v>307</v>
      </c>
      <c r="C1065" t="s">
        <v>28</v>
      </c>
      <c r="D1065" t="s">
        <v>29</v>
      </c>
      <c r="E1065" t="s">
        <v>30</v>
      </c>
      <c r="F1065" t="s">
        <v>31</v>
      </c>
      <c r="G1065" t="s">
        <v>3663</v>
      </c>
      <c r="H1065" t="s">
        <v>3667</v>
      </c>
      <c r="I1065" s="4" t="s">
        <v>3668</v>
      </c>
      <c r="J1065" s="1">
        <f>((((bot_orders[[#This Row],[cTime]]/ 1000)+3*3600) / 86400) + DATE(1970,1,1))</f>
        <v>45761.145369594909</v>
      </c>
      <c r="K1065" s="4" t="s">
        <v>3669</v>
      </c>
      <c r="L1065" s="1">
        <f>((((bot_orders[[#This Row],[uTime]]/ 1000)+3*3600) / 86400) + DATE(1970,1,1))</f>
        <v>45761.147032893517</v>
      </c>
      <c r="M1065" t="s">
        <v>34</v>
      </c>
      <c r="N1065" t="s">
        <v>28</v>
      </c>
      <c r="O1065" t="s">
        <v>35</v>
      </c>
      <c r="P1065">
        <v>2.9180000000000001</v>
      </c>
      <c r="Q1065" t="s">
        <v>36</v>
      </c>
      <c r="R1065" t="s">
        <v>55</v>
      </c>
      <c r="S1065">
        <v>0.50700000000000001</v>
      </c>
      <c r="T1065">
        <v>0.50700000000000001</v>
      </c>
      <c r="U1065">
        <v>2.9180000000000001</v>
      </c>
      <c r="V1065">
        <v>-2.3343999999999999E-3</v>
      </c>
      <c r="W1065" t="s">
        <v>39</v>
      </c>
      <c r="X1065" s="4">
        <f>IF(bot_orders[[#This Row],[side]]="sell", bot_orders[[#This Row],[accFillSz]]*bot_orders[[#This Row],[avgPx]] + bot_orders[[#This Row],[fee]], -bot_orders[[#This Row],[accFillSz]]*bot_orders[[#This Row],[avgPx]])</f>
        <v>-1.4794260000000001</v>
      </c>
      <c r="Y1065" s="4">
        <f>IF(bot_orders[[#This Row],[side]]="buy", bot_orders[[#This Row],[accFillSz]] + bot_orders[[#This Row],[fee]], -bot_orders[[#This Row],[accFillSz]])</f>
        <v>2.9156656000000001</v>
      </c>
      <c r="Z1065" s="4">
        <f>IF(bot_orders[[#This Row],[side]]="sell",bot_orders[[#This Row],[accFillSz]]*bot_orders[[#This Row],[avgPx]]+bot_orders[[#This Row],[fee]], 0)</f>
        <v>0</v>
      </c>
      <c r="AA1065" s="4">
        <f>IF(bot_orders[[#This Row],[side]]="sell",-bot_orders[[#This Row],[accFillSz]],bot_orders[[#This Row],[accFillSz]]+bot_orders[[#This Row],[fee]])</f>
        <v>2.9156656000000001</v>
      </c>
      <c r="AB1065">
        <v>0</v>
      </c>
      <c r="AC1065" t="s">
        <v>38</v>
      </c>
      <c r="AD1065">
        <v>0</v>
      </c>
      <c r="AE1065" t="s">
        <v>40</v>
      </c>
      <c r="AF1065" t="s">
        <v>41</v>
      </c>
      <c r="AG1065" t="s">
        <v>42</v>
      </c>
      <c r="AH1065" t="s">
        <v>28</v>
      </c>
      <c r="AI1065">
        <v>2.9156656000000001</v>
      </c>
      <c r="AJ1065">
        <v>-1.4794259999999999</v>
      </c>
    </row>
    <row r="1066" spans="1:36" x14ac:dyDescent="0.3">
      <c r="A1066">
        <v>1063</v>
      </c>
      <c r="B1066" t="s">
        <v>307</v>
      </c>
      <c r="C1066" t="s">
        <v>28</v>
      </c>
      <c r="D1066" t="s">
        <v>29</v>
      </c>
      <c r="E1066" t="s">
        <v>30</v>
      </c>
      <c r="F1066" t="s">
        <v>31</v>
      </c>
      <c r="G1066" t="s">
        <v>3670</v>
      </c>
      <c r="H1066" t="s">
        <v>3671</v>
      </c>
      <c r="I1066" s="4" t="s">
        <v>3672</v>
      </c>
      <c r="J1066" s="1">
        <f>((((bot_orders[[#This Row],[cTime]]/ 1000)+3*3600) / 86400) + DATE(1970,1,1))</f>
        <v>45761.147032916662</v>
      </c>
      <c r="K1066" s="4" t="s">
        <v>3673</v>
      </c>
      <c r="L1066" s="1">
        <f>((((bot_orders[[#This Row],[uTime]]/ 1000)+3*3600) / 86400) + DATE(1970,1,1))</f>
        <v>45761.153549872688</v>
      </c>
      <c r="M1066" t="s">
        <v>34</v>
      </c>
      <c r="N1066" t="s">
        <v>28</v>
      </c>
      <c r="O1066" t="s">
        <v>35</v>
      </c>
      <c r="P1066">
        <v>2.915</v>
      </c>
      <c r="Q1066" t="s">
        <v>36</v>
      </c>
      <c r="R1066" t="s">
        <v>37</v>
      </c>
      <c r="S1066">
        <v>0.50900000000000001</v>
      </c>
      <c r="T1066">
        <v>0.50900000000000001</v>
      </c>
      <c r="U1066">
        <v>2.915</v>
      </c>
      <c r="V1066">
        <v>-1.1869879999999999E-3</v>
      </c>
      <c r="W1066" t="s">
        <v>38</v>
      </c>
      <c r="X1066" s="4">
        <f>IF(bot_orders[[#This Row],[side]]="sell", bot_orders[[#This Row],[accFillSz]]*bot_orders[[#This Row],[avgPx]] + bot_orders[[#This Row],[fee]], -bot_orders[[#This Row],[accFillSz]]*bot_orders[[#This Row],[avgPx]])</f>
        <v>1.4825480120000001</v>
      </c>
      <c r="Y1066" s="4">
        <f>IF(bot_orders[[#This Row],[side]]="buy", bot_orders[[#This Row],[accFillSz]] + bot_orders[[#This Row],[fee]], -bot_orders[[#This Row],[accFillSz]])</f>
        <v>-2.915</v>
      </c>
      <c r="Z1066" s="4">
        <f>IF(bot_orders[[#This Row],[side]]="sell",bot_orders[[#This Row],[accFillSz]]*bot_orders[[#This Row],[avgPx]]+bot_orders[[#This Row],[fee]], 0)</f>
        <v>1.4825480120000001</v>
      </c>
      <c r="AA1066" s="4">
        <f>IF(bot_orders[[#This Row],[side]]="sell",-bot_orders[[#This Row],[accFillSz]],bot_orders[[#This Row],[accFillSz]]+bot_orders[[#This Row],[fee]])</f>
        <v>-2.915</v>
      </c>
      <c r="AB1066">
        <v>0</v>
      </c>
      <c r="AC1066" t="s">
        <v>39</v>
      </c>
      <c r="AD1066">
        <v>0</v>
      </c>
      <c r="AE1066" t="s">
        <v>40</v>
      </c>
      <c r="AF1066" t="s">
        <v>41</v>
      </c>
      <c r="AG1066" t="s">
        <v>42</v>
      </c>
      <c r="AH1066" t="s">
        <v>28</v>
      </c>
      <c r="AI1066">
        <v>-2.915</v>
      </c>
      <c r="AJ1066">
        <v>1.4825480099999999</v>
      </c>
    </row>
    <row r="1067" spans="1:36" x14ac:dyDescent="0.3">
      <c r="A1067">
        <v>1064</v>
      </c>
      <c r="B1067" t="s">
        <v>307</v>
      </c>
      <c r="C1067" t="s">
        <v>28</v>
      </c>
      <c r="D1067" t="s">
        <v>29</v>
      </c>
      <c r="E1067" t="s">
        <v>30</v>
      </c>
      <c r="F1067" t="s">
        <v>31</v>
      </c>
      <c r="G1067" t="s">
        <v>3674</v>
      </c>
      <c r="H1067" t="s">
        <v>3675</v>
      </c>
      <c r="I1067" s="4" t="s">
        <v>3676</v>
      </c>
      <c r="J1067" s="1">
        <f>((((bot_orders[[#This Row],[cTime]]/ 1000)+3*3600) / 86400) + DATE(1970,1,1))</f>
        <v>45761.147412962964</v>
      </c>
      <c r="K1067" s="4" t="s">
        <v>3677</v>
      </c>
      <c r="L1067" s="1">
        <f>((((bot_orders[[#This Row],[uTime]]/ 1000)+3*3600) / 86400) + DATE(1970,1,1))</f>
        <v>45761.14855888889</v>
      </c>
      <c r="M1067" t="s">
        <v>34</v>
      </c>
      <c r="N1067" t="s">
        <v>28</v>
      </c>
      <c r="O1067" t="s">
        <v>35</v>
      </c>
      <c r="P1067">
        <v>2.915</v>
      </c>
      <c r="Q1067" t="s">
        <v>36</v>
      </c>
      <c r="R1067" t="s">
        <v>37</v>
      </c>
      <c r="S1067">
        <v>0.50700000000000001</v>
      </c>
      <c r="T1067">
        <v>0.50700000000000001</v>
      </c>
      <c r="U1067">
        <v>2.915</v>
      </c>
      <c r="V1067">
        <v>-1.182324E-3</v>
      </c>
      <c r="W1067" t="s">
        <v>38</v>
      </c>
      <c r="X1067" s="4">
        <f>IF(bot_orders[[#This Row],[side]]="sell", bot_orders[[#This Row],[accFillSz]]*bot_orders[[#This Row],[avgPx]] + bot_orders[[#This Row],[fee]], -bot_orders[[#This Row],[accFillSz]]*bot_orders[[#This Row],[avgPx]])</f>
        <v>1.4767226760000001</v>
      </c>
      <c r="Y1067" s="4">
        <f>IF(bot_orders[[#This Row],[side]]="buy", bot_orders[[#This Row],[accFillSz]] + bot_orders[[#This Row],[fee]], -bot_orders[[#This Row],[accFillSz]])</f>
        <v>-2.915</v>
      </c>
      <c r="Z1067" s="4">
        <f>IF(bot_orders[[#This Row],[side]]="sell",bot_orders[[#This Row],[accFillSz]]*bot_orders[[#This Row],[avgPx]]+bot_orders[[#This Row],[fee]], 0)</f>
        <v>1.4767226760000001</v>
      </c>
      <c r="AA1067" s="4">
        <f>IF(bot_orders[[#This Row],[side]]="sell",-bot_orders[[#This Row],[accFillSz]],bot_orders[[#This Row],[accFillSz]]+bot_orders[[#This Row],[fee]])</f>
        <v>-2.915</v>
      </c>
      <c r="AB1067">
        <v>0</v>
      </c>
      <c r="AC1067" t="s">
        <v>39</v>
      </c>
      <c r="AD1067">
        <v>0</v>
      </c>
      <c r="AE1067" t="s">
        <v>40</v>
      </c>
      <c r="AF1067" t="s">
        <v>41</v>
      </c>
      <c r="AG1067" t="s">
        <v>42</v>
      </c>
      <c r="AH1067" t="s">
        <v>28</v>
      </c>
      <c r="AI1067">
        <v>-2.915</v>
      </c>
      <c r="AJ1067">
        <v>1.47672268</v>
      </c>
    </row>
    <row r="1068" spans="1:36" x14ac:dyDescent="0.3">
      <c r="A1068">
        <v>1065</v>
      </c>
      <c r="B1068" t="s">
        <v>307</v>
      </c>
      <c r="C1068" t="s">
        <v>28</v>
      </c>
      <c r="D1068" t="s">
        <v>29</v>
      </c>
      <c r="E1068" t="s">
        <v>30</v>
      </c>
      <c r="F1068" t="s">
        <v>31</v>
      </c>
      <c r="G1068" t="s">
        <v>3674</v>
      </c>
      <c r="H1068" t="s">
        <v>3678</v>
      </c>
      <c r="I1068" s="4" t="s">
        <v>3679</v>
      </c>
      <c r="J1068" s="1">
        <f>((((bot_orders[[#This Row],[cTime]]/ 1000)+3*3600) / 86400) + DATE(1970,1,1))</f>
        <v>45761.148558912042</v>
      </c>
      <c r="K1068" s="4" t="s">
        <v>3680</v>
      </c>
      <c r="L1068" s="1">
        <f>((((bot_orders[[#This Row],[uTime]]/ 1000)+3*3600) / 86400) + DATE(1970,1,1))</f>
        <v>45761.148889652774</v>
      </c>
      <c r="M1068" t="s">
        <v>34</v>
      </c>
      <c r="N1068" t="s">
        <v>28</v>
      </c>
      <c r="O1068" t="s">
        <v>35</v>
      </c>
      <c r="P1068">
        <v>2.9180000000000001</v>
      </c>
      <c r="Q1068" t="s">
        <v>36</v>
      </c>
      <c r="R1068" t="s">
        <v>55</v>
      </c>
      <c r="S1068">
        <v>0.505</v>
      </c>
      <c r="T1068">
        <v>0.505</v>
      </c>
      <c r="U1068">
        <v>2.9180000000000001</v>
      </c>
      <c r="V1068">
        <v>-2.3343999999999999E-3</v>
      </c>
      <c r="W1068" t="s">
        <v>39</v>
      </c>
      <c r="X1068" s="4">
        <f>IF(bot_orders[[#This Row],[side]]="sell", bot_orders[[#This Row],[accFillSz]]*bot_orders[[#This Row],[avgPx]] + bot_orders[[#This Row],[fee]], -bot_orders[[#This Row],[accFillSz]]*bot_orders[[#This Row],[avgPx]])</f>
        <v>-1.4735900000000002</v>
      </c>
      <c r="Y1068" s="4">
        <f>IF(bot_orders[[#This Row],[side]]="buy", bot_orders[[#This Row],[accFillSz]] + bot_orders[[#This Row],[fee]], -bot_orders[[#This Row],[accFillSz]])</f>
        <v>2.9156656000000001</v>
      </c>
      <c r="Z1068" s="4">
        <f>IF(bot_orders[[#This Row],[side]]="sell",bot_orders[[#This Row],[accFillSz]]*bot_orders[[#This Row],[avgPx]]+bot_orders[[#This Row],[fee]], 0)</f>
        <v>0</v>
      </c>
      <c r="AA1068" s="4">
        <f>IF(bot_orders[[#This Row],[side]]="sell",-bot_orders[[#This Row],[accFillSz]],bot_orders[[#This Row],[accFillSz]]+bot_orders[[#This Row],[fee]])</f>
        <v>2.9156656000000001</v>
      </c>
      <c r="AB1068">
        <v>0</v>
      </c>
      <c r="AC1068" t="s">
        <v>38</v>
      </c>
      <c r="AD1068">
        <v>0</v>
      </c>
      <c r="AE1068" t="s">
        <v>40</v>
      </c>
      <c r="AF1068" t="s">
        <v>41</v>
      </c>
      <c r="AG1068" t="s">
        <v>42</v>
      </c>
      <c r="AH1068" t="s">
        <v>28</v>
      </c>
      <c r="AI1068">
        <v>2.9156656000000001</v>
      </c>
      <c r="AJ1068">
        <v>-1.47359</v>
      </c>
    </row>
    <row r="1069" spans="1:36" x14ac:dyDescent="0.3">
      <c r="A1069">
        <v>1066</v>
      </c>
      <c r="B1069" t="s">
        <v>307</v>
      </c>
      <c r="C1069" t="s">
        <v>28</v>
      </c>
      <c r="D1069" t="s">
        <v>29</v>
      </c>
      <c r="E1069" t="s">
        <v>30</v>
      </c>
      <c r="F1069" t="s">
        <v>31</v>
      </c>
      <c r="G1069" t="s">
        <v>3681</v>
      </c>
      <c r="H1069" t="s">
        <v>3682</v>
      </c>
      <c r="I1069" s="4" t="s">
        <v>3683</v>
      </c>
      <c r="J1069" s="1">
        <f>((((bot_orders[[#This Row],[cTime]]/ 1000)+3*3600) / 86400) + DATE(1970,1,1))</f>
        <v>45761.148889675926</v>
      </c>
      <c r="K1069" s="4" t="s">
        <v>3684</v>
      </c>
      <c r="L1069" s="1">
        <f>((((bot_orders[[#This Row],[uTime]]/ 1000)+3*3600) / 86400) + DATE(1970,1,1))</f>
        <v>45761.151055324073</v>
      </c>
      <c r="M1069" t="s">
        <v>34</v>
      </c>
      <c r="N1069" t="s">
        <v>28</v>
      </c>
      <c r="O1069" t="s">
        <v>35</v>
      </c>
      <c r="P1069">
        <v>2.915</v>
      </c>
      <c r="Q1069" t="s">
        <v>36</v>
      </c>
      <c r="R1069" t="s">
        <v>37</v>
      </c>
      <c r="S1069">
        <v>0.50700000000000001</v>
      </c>
      <c r="T1069">
        <v>0.50700000000000001</v>
      </c>
      <c r="U1069">
        <v>2.915</v>
      </c>
      <c r="V1069">
        <v>-1.182324E-3</v>
      </c>
      <c r="W1069" t="s">
        <v>38</v>
      </c>
      <c r="X1069" s="4">
        <f>IF(bot_orders[[#This Row],[side]]="sell", bot_orders[[#This Row],[accFillSz]]*bot_orders[[#This Row],[avgPx]] + bot_orders[[#This Row],[fee]], -bot_orders[[#This Row],[accFillSz]]*bot_orders[[#This Row],[avgPx]])</f>
        <v>1.4767226760000001</v>
      </c>
      <c r="Y1069" s="4">
        <f>IF(bot_orders[[#This Row],[side]]="buy", bot_orders[[#This Row],[accFillSz]] + bot_orders[[#This Row],[fee]], -bot_orders[[#This Row],[accFillSz]])</f>
        <v>-2.915</v>
      </c>
      <c r="Z1069" s="4">
        <f>IF(bot_orders[[#This Row],[side]]="sell",bot_orders[[#This Row],[accFillSz]]*bot_orders[[#This Row],[avgPx]]+bot_orders[[#This Row],[fee]], 0)</f>
        <v>1.4767226760000001</v>
      </c>
      <c r="AA1069" s="4">
        <f>IF(bot_orders[[#This Row],[side]]="sell",-bot_orders[[#This Row],[accFillSz]],bot_orders[[#This Row],[accFillSz]]+bot_orders[[#This Row],[fee]])</f>
        <v>-2.915</v>
      </c>
      <c r="AB1069">
        <v>0</v>
      </c>
      <c r="AC1069" t="s">
        <v>39</v>
      </c>
      <c r="AD1069">
        <v>0</v>
      </c>
      <c r="AE1069" t="s">
        <v>40</v>
      </c>
      <c r="AF1069" t="s">
        <v>41</v>
      </c>
      <c r="AG1069" t="s">
        <v>42</v>
      </c>
      <c r="AH1069" t="s">
        <v>28</v>
      </c>
      <c r="AI1069">
        <v>-2.915</v>
      </c>
      <c r="AJ1069">
        <v>1.47672268</v>
      </c>
    </row>
    <row r="1070" spans="1:36" x14ac:dyDescent="0.3">
      <c r="A1070">
        <v>1067</v>
      </c>
      <c r="B1070" t="s">
        <v>307</v>
      </c>
      <c r="C1070" t="s">
        <v>28</v>
      </c>
      <c r="D1070" t="s">
        <v>29</v>
      </c>
      <c r="E1070" t="s">
        <v>30</v>
      </c>
      <c r="F1070" t="s">
        <v>31</v>
      </c>
      <c r="G1070" t="s">
        <v>3681</v>
      </c>
      <c r="H1070" t="s">
        <v>3685</v>
      </c>
      <c r="I1070" s="4" t="s">
        <v>3686</v>
      </c>
      <c r="J1070" s="1">
        <f>((((bot_orders[[#This Row],[cTime]]/ 1000)+3*3600) / 86400) + DATE(1970,1,1))</f>
        <v>45761.151055347218</v>
      </c>
      <c r="K1070" s="4" t="s">
        <v>3687</v>
      </c>
      <c r="L1070" s="1">
        <f>((((bot_orders[[#This Row],[uTime]]/ 1000)+3*3600) / 86400) + DATE(1970,1,1))</f>
        <v>45761.158350381942</v>
      </c>
      <c r="M1070" t="s">
        <v>34</v>
      </c>
      <c r="N1070" t="s">
        <v>28</v>
      </c>
      <c r="O1070" t="s">
        <v>35</v>
      </c>
      <c r="P1070">
        <v>2.9180000000000001</v>
      </c>
      <c r="Q1070" t="s">
        <v>36</v>
      </c>
      <c r="R1070" t="s">
        <v>55</v>
      </c>
      <c r="S1070">
        <v>0.505</v>
      </c>
      <c r="T1070">
        <v>0.505</v>
      </c>
      <c r="U1070">
        <v>2.9180000000000001</v>
      </c>
      <c r="V1070">
        <v>-2.3343999999999999E-3</v>
      </c>
      <c r="W1070" t="s">
        <v>39</v>
      </c>
      <c r="X1070" s="4">
        <f>IF(bot_orders[[#This Row],[side]]="sell", bot_orders[[#This Row],[accFillSz]]*bot_orders[[#This Row],[avgPx]] + bot_orders[[#This Row],[fee]], -bot_orders[[#This Row],[accFillSz]]*bot_orders[[#This Row],[avgPx]])</f>
        <v>-1.4735900000000002</v>
      </c>
      <c r="Y1070" s="4">
        <f>IF(bot_orders[[#This Row],[side]]="buy", bot_orders[[#This Row],[accFillSz]] + bot_orders[[#This Row],[fee]], -bot_orders[[#This Row],[accFillSz]])</f>
        <v>2.9156656000000001</v>
      </c>
      <c r="Z1070" s="4">
        <f>IF(bot_orders[[#This Row],[side]]="sell",bot_orders[[#This Row],[accFillSz]]*bot_orders[[#This Row],[avgPx]]+bot_orders[[#This Row],[fee]], 0)</f>
        <v>0</v>
      </c>
      <c r="AA1070" s="4">
        <f>IF(bot_orders[[#This Row],[side]]="sell",-bot_orders[[#This Row],[accFillSz]],bot_orders[[#This Row],[accFillSz]]+bot_orders[[#This Row],[fee]])</f>
        <v>2.9156656000000001</v>
      </c>
      <c r="AB1070">
        <v>0</v>
      </c>
      <c r="AC1070" t="s">
        <v>38</v>
      </c>
      <c r="AD1070">
        <v>0</v>
      </c>
      <c r="AE1070" t="s">
        <v>40</v>
      </c>
      <c r="AF1070" t="s">
        <v>41</v>
      </c>
      <c r="AG1070" t="s">
        <v>42</v>
      </c>
      <c r="AH1070" t="s">
        <v>28</v>
      </c>
      <c r="AI1070">
        <v>2.9156656000000001</v>
      </c>
      <c r="AJ1070">
        <v>-1.47359</v>
      </c>
    </row>
    <row r="1071" spans="1:36" x14ac:dyDescent="0.3">
      <c r="A1071">
        <v>1068</v>
      </c>
      <c r="B1071" t="s">
        <v>307</v>
      </c>
      <c r="C1071" t="s">
        <v>28</v>
      </c>
      <c r="D1071" t="s">
        <v>29</v>
      </c>
      <c r="E1071" t="s">
        <v>30</v>
      </c>
      <c r="F1071" t="s">
        <v>31</v>
      </c>
      <c r="G1071" t="s">
        <v>3670</v>
      </c>
      <c r="H1071" t="s">
        <v>3688</v>
      </c>
      <c r="I1071" s="4" t="s">
        <v>3689</v>
      </c>
      <c r="J1071" s="1">
        <f>((((bot_orders[[#This Row],[cTime]]/ 1000)+3*3600) / 86400) + DATE(1970,1,1))</f>
        <v>45761.153549895833</v>
      </c>
      <c r="K1071" s="4" t="s">
        <v>3690</v>
      </c>
      <c r="L1071" s="1">
        <f>((((bot_orders[[#This Row],[uTime]]/ 1000)+3*3600) / 86400) + DATE(1970,1,1))</f>
        <v>45761.156735138888</v>
      </c>
      <c r="M1071" t="s">
        <v>34</v>
      </c>
      <c r="N1071" t="s">
        <v>28</v>
      </c>
      <c r="O1071" t="s">
        <v>35</v>
      </c>
      <c r="P1071">
        <v>2.9180000000000001</v>
      </c>
      <c r="Q1071" t="s">
        <v>36</v>
      </c>
      <c r="R1071" t="s">
        <v>55</v>
      </c>
      <c r="S1071">
        <v>0.50700000000000001</v>
      </c>
      <c r="T1071">
        <v>0.50700000000000001</v>
      </c>
      <c r="U1071">
        <v>2.9180000000000001</v>
      </c>
      <c r="V1071">
        <v>-2.3343999999999999E-3</v>
      </c>
      <c r="W1071" t="s">
        <v>39</v>
      </c>
      <c r="X1071" s="4">
        <f>IF(bot_orders[[#This Row],[side]]="sell", bot_orders[[#This Row],[accFillSz]]*bot_orders[[#This Row],[avgPx]] + bot_orders[[#This Row],[fee]], -bot_orders[[#This Row],[accFillSz]]*bot_orders[[#This Row],[avgPx]])</f>
        <v>-1.4794260000000001</v>
      </c>
      <c r="Y1071" s="4">
        <f>IF(bot_orders[[#This Row],[side]]="buy", bot_orders[[#This Row],[accFillSz]] + bot_orders[[#This Row],[fee]], -bot_orders[[#This Row],[accFillSz]])</f>
        <v>2.9156656000000001</v>
      </c>
      <c r="Z1071" s="4">
        <f>IF(bot_orders[[#This Row],[side]]="sell",bot_orders[[#This Row],[accFillSz]]*bot_orders[[#This Row],[avgPx]]+bot_orders[[#This Row],[fee]], 0)</f>
        <v>0</v>
      </c>
      <c r="AA1071" s="4">
        <f>IF(bot_orders[[#This Row],[side]]="sell",-bot_orders[[#This Row],[accFillSz]],bot_orders[[#This Row],[accFillSz]]+bot_orders[[#This Row],[fee]])</f>
        <v>2.9156656000000001</v>
      </c>
      <c r="AB1071">
        <v>0</v>
      </c>
      <c r="AC1071" t="s">
        <v>38</v>
      </c>
      <c r="AD1071">
        <v>0</v>
      </c>
      <c r="AE1071" t="s">
        <v>40</v>
      </c>
      <c r="AF1071" t="s">
        <v>41</v>
      </c>
      <c r="AG1071" t="s">
        <v>42</v>
      </c>
      <c r="AH1071" t="s">
        <v>28</v>
      </c>
      <c r="AI1071">
        <v>2.9156656000000001</v>
      </c>
      <c r="AJ1071">
        <v>-1.4794259999999999</v>
      </c>
    </row>
    <row r="1072" spans="1:36" x14ac:dyDescent="0.3">
      <c r="A1072">
        <v>1069</v>
      </c>
      <c r="B1072" t="s">
        <v>307</v>
      </c>
      <c r="C1072" t="s">
        <v>28</v>
      </c>
      <c r="D1072" t="s">
        <v>29</v>
      </c>
      <c r="E1072" t="s">
        <v>30</v>
      </c>
      <c r="F1072" t="s">
        <v>31</v>
      </c>
      <c r="G1072" t="s">
        <v>3691</v>
      </c>
      <c r="H1072" t="s">
        <v>3692</v>
      </c>
      <c r="I1072" s="4" t="s">
        <v>3693</v>
      </c>
      <c r="J1072" s="1">
        <f>((((bot_orders[[#This Row],[cTime]]/ 1000)+3*3600) / 86400) + DATE(1970,1,1))</f>
        <v>45761.156735162032</v>
      </c>
      <c r="K1072" s="4" t="s">
        <v>3694</v>
      </c>
      <c r="L1072" s="1">
        <f>((((bot_orders[[#This Row],[uTime]]/ 1000)+3*3600) / 86400) + DATE(1970,1,1))</f>
        <v>45761.184640405088</v>
      </c>
      <c r="M1072" t="s">
        <v>34</v>
      </c>
      <c r="N1072" t="s">
        <v>28</v>
      </c>
      <c r="O1072" t="s">
        <v>35</v>
      </c>
      <c r="P1072">
        <v>2.915</v>
      </c>
      <c r="Q1072" t="s">
        <v>36</v>
      </c>
      <c r="R1072" t="s">
        <v>37</v>
      </c>
      <c r="S1072">
        <v>0.50900000000000001</v>
      </c>
      <c r="T1072">
        <v>0.50900000000000001</v>
      </c>
      <c r="U1072">
        <v>2.915</v>
      </c>
      <c r="V1072">
        <v>-1.1869879999999999E-3</v>
      </c>
      <c r="W1072" t="s">
        <v>38</v>
      </c>
      <c r="X1072" s="4">
        <f>IF(bot_orders[[#This Row],[side]]="sell", bot_orders[[#This Row],[accFillSz]]*bot_orders[[#This Row],[avgPx]] + bot_orders[[#This Row],[fee]], -bot_orders[[#This Row],[accFillSz]]*bot_orders[[#This Row],[avgPx]])</f>
        <v>1.4825480120000001</v>
      </c>
      <c r="Y1072" s="4">
        <f>IF(bot_orders[[#This Row],[side]]="buy", bot_orders[[#This Row],[accFillSz]] + bot_orders[[#This Row],[fee]], -bot_orders[[#This Row],[accFillSz]])</f>
        <v>-2.915</v>
      </c>
      <c r="Z1072" s="4">
        <f>IF(bot_orders[[#This Row],[side]]="sell",bot_orders[[#This Row],[accFillSz]]*bot_orders[[#This Row],[avgPx]]+bot_orders[[#This Row],[fee]], 0)</f>
        <v>1.4825480120000001</v>
      </c>
      <c r="AA1072" s="4">
        <f>IF(bot_orders[[#This Row],[side]]="sell",-bot_orders[[#This Row],[accFillSz]],bot_orders[[#This Row],[accFillSz]]+bot_orders[[#This Row],[fee]])</f>
        <v>-2.915</v>
      </c>
      <c r="AB1072">
        <v>0</v>
      </c>
      <c r="AC1072" t="s">
        <v>39</v>
      </c>
      <c r="AD1072">
        <v>0</v>
      </c>
      <c r="AE1072" t="s">
        <v>40</v>
      </c>
      <c r="AF1072" t="s">
        <v>41</v>
      </c>
      <c r="AG1072" t="s">
        <v>42</v>
      </c>
      <c r="AH1072" t="s">
        <v>28</v>
      </c>
      <c r="AI1072">
        <v>-2.915</v>
      </c>
      <c r="AJ1072">
        <v>1.4825480099999999</v>
      </c>
    </row>
    <row r="1073" spans="1:36" x14ac:dyDescent="0.3">
      <c r="A1073">
        <v>1070</v>
      </c>
      <c r="B1073" t="s">
        <v>307</v>
      </c>
      <c r="C1073" t="s">
        <v>28</v>
      </c>
      <c r="D1073" t="s">
        <v>29</v>
      </c>
      <c r="E1073" t="s">
        <v>30</v>
      </c>
      <c r="F1073" t="s">
        <v>31</v>
      </c>
      <c r="G1073" t="s">
        <v>3695</v>
      </c>
      <c r="H1073" t="s">
        <v>3696</v>
      </c>
      <c r="I1073" s="4" t="s">
        <v>3697</v>
      </c>
      <c r="J1073" s="1">
        <f>((((bot_orders[[#This Row],[cTime]]/ 1000)+3*3600) / 86400) + DATE(1970,1,1))</f>
        <v>45761.158350393518</v>
      </c>
      <c r="K1073" s="4" t="s">
        <v>3698</v>
      </c>
      <c r="L1073" s="1">
        <f>((((bot_orders[[#This Row],[uTime]]/ 1000)+3*3600) / 86400) + DATE(1970,1,1))</f>
        <v>45761.168706701385</v>
      </c>
      <c r="M1073" t="s">
        <v>34</v>
      </c>
      <c r="N1073" t="s">
        <v>28</v>
      </c>
      <c r="O1073" t="s">
        <v>35</v>
      </c>
      <c r="P1073">
        <v>2.915</v>
      </c>
      <c r="Q1073" t="s">
        <v>36</v>
      </c>
      <c r="R1073" t="s">
        <v>37</v>
      </c>
      <c r="S1073">
        <v>0.50700000000000001</v>
      </c>
      <c r="T1073">
        <v>0.50700000000000001</v>
      </c>
      <c r="U1073">
        <v>2.915</v>
      </c>
      <c r="V1073">
        <v>-1.182324E-3</v>
      </c>
      <c r="W1073" t="s">
        <v>38</v>
      </c>
      <c r="X1073" s="4">
        <f>IF(bot_orders[[#This Row],[side]]="sell", bot_orders[[#This Row],[accFillSz]]*bot_orders[[#This Row],[avgPx]] + bot_orders[[#This Row],[fee]], -bot_orders[[#This Row],[accFillSz]]*bot_orders[[#This Row],[avgPx]])</f>
        <v>1.4767226760000001</v>
      </c>
      <c r="Y1073" s="4">
        <f>IF(bot_orders[[#This Row],[side]]="buy", bot_orders[[#This Row],[accFillSz]] + bot_orders[[#This Row],[fee]], -bot_orders[[#This Row],[accFillSz]])</f>
        <v>-2.915</v>
      </c>
      <c r="Z1073" s="4">
        <f>IF(bot_orders[[#This Row],[side]]="sell",bot_orders[[#This Row],[accFillSz]]*bot_orders[[#This Row],[avgPx]]+bot_orders[[#This Row],[fee]], 0)</f>
        <v>1.4767226760000001</v>
      </c>
      <c r="AA1073" s="4">
        <f>IF(bot_orders[[#This Row],[side]]="sell",-bot_orders[[#This Row],[accFillSz]],bot_orders[[#This Row],[accFillSz]]+bot_orders[[#This Row],[fee]])</f>
        <v>-2.915</v>
      </c>
      <c r="AB1073">
        <v>0</v>
      </c>
      <c r="AC1073" t="s">
        <v>39</v>
      </c>
      <c r="AD1073">
        <v>0</v>
      </c>
      <c r="AE1073" t="s">
        <v>40</v>
      </c>
      <c r="AF1073" t="s">
        <v>41</v>
      </c>
      <c r="AG1073" t="s">
        <v>42</v>
      </c>
      <c r="AH1073" t="s">
        <v>28</v>
      </c>
      <c r="AI1073">
        <v>-2.915</v>
      </c>
      <c r="AJ1073">
        <v>1.47672268</v>
      </c>
    </row>
    <row r="1074" spans="1:36" x14ac:dyDescent="0.3">
      <c r="A1074">
        <v>1071</v>
      </c>
      <c r="B1074" t="s">
        <v>307</v>
      </c>
      <c r="C1074" t="s">
        <v>28</v>
      </c>
      <c r="D1074" t="s">
        <v>29</v>
      </c>
      <c r="E1074" t="s">
        <v>30</v>
      </c>
      <c r="F1074" t="s">
        <v>31</v>
      </c>
      <c r="G1074" t="s">
        <v>3699</v>
      </c>
      <c r="H1074" t="s">
        <v>3700</v>
      </c>
      <c r="I1074" s="4" t="s">
        <v>3701</v>
      </c>
      <c r="J1074" s="1">
        <f>((((bot_orders[[#This Row],[cTime]]/ 1000)+3*3600) / 86400) + DATE(1970,1,1))</f>
        <v>45761.16394997685</v>
      </c>
      <c r="K1074" s="4" t="s">
        <v>3702</v>
      </c>
      <c r="L1074" s="1">
        <f>((((bot_orders[[#This Row],[uTime]]/ 1000)+3*3600) / 86400) + DATE(1970,1,1))</f>
        <v>45761.167013240745</v>
      </c>
      <c r="M1074" t="s">
        <v>34</v>
      </c>
      <c r="N1074" t="s">
        <v>28</v>
      </c>
      <c r="O1074" t="s">
        <v>35</v>
      </c>
      <c r="P1074">
        <v>2.915</v>
      </c>
      <c r="Q1074" t="s">
        <v>36</v>
      </c>
      <c r="R1074" t="s">
        <v>37</v>
      </c>
      <c r="S1074">
        <v>0.505</v>
      </c>
      <c r="T1074">
        <v>0.505</v>
      </c>
      <c r="U1074">
        <v>2.915</v>
      </c>
      <c r="V1074">
        <v>-1.1776600000000001E-3</v>
      </c>
      <c r="W1074" t="s">
        <v>38</v>
      </c>
      <c r="X1074" s="4">
        <f>IF(bot_orders[[#This Row],[side]]="sell", bot_orders[[#This Row],[accFillSz]]*bot_orders[[#This Row],[avgPx]] + bot_orders[[#This Row],[fee]], -bot_orders[[#This Row],[accFillSz]]*bot_orders[[#This Row],[avgPx]])</f>
        <v>1.4708973400000001</v>
      </c>
      <c r="Y1074" s="4">
        <f>IF(bot_orders[[#This Row],[side]]="buy", bot_orders[[#This Row],[accFillSz]] + bot_orders[[#This Row],[fee]], -bot_orders[[#This Row],[accFillSz]])</f>
        <v>-2.915</v>
      </c>
      <c r="Z1074" s="4">
        <f>IF(bot_orders[[#This Row],[side]]="sell",bot_orders[[#This Row],[accFillSz]]*bot_orders[[#This Row],[avgPx]]+bot_orders[[#This Row],[fee]], 0)</f>
        <v>1.4708973400000001</v>
      </c>
      <c r="AA1074" s="4">
        <f>IF(bot_orders[[#This Row],[side]]="sell",-bot_orders[[#This Row],[accFillSz]],bot_orders[[#This Row],[accFillSz]]+bot_orders[[#This Row],[fee]])</f>
        <v>-2.915</v>
      </c>
      <c r="AB1074">
        <v>0</v>
      </c>
      <c r="AC1074" t="s">
        <v>39</v>
      </c>
      <c r="AD1074">
        <v>0</v>
      </c>
      <c r="AE1074" t="s">
        <v>40</v>
      </c>
      <c r="AF1074" t="s">
        <v>41</v>
      </c>
      <c r="AG1074" t="s">
        <v>42</v>
      </c>
      <c r="AH1074" t="s">
        <v>28</v>
      </c>
      <c r="AI1074">
        <v>-2.915</v>
      </c>
      <c r="AJ1074">
        <v>1.4708973400000001</v>
      </c>
    </row>
    <row r="1075" spans="1:36" x14ac:dyDescent="0.3">
      <c r="A1075">
        <v>1072</v>
      </c>
      <c r="B1075" t="s">
        <v>307</v>
      </c>
      <c r="C1075" t="s">
        <v>28</v>
      </c>
      <c r="D1075" t="s">
        <v>29</v>
      </c>
      <c r="E1075" t="s">
        <v>30</v>
      </c>
      <c r="F1075" t="s">
        <v>31</v>
      </c>
      <c r="G1075" t="s">
        <v>3699</v>
      </c>
      <c r="H1075" t="s">
        <v>3703</v>
      </c>
      <c r="I1075" s="4" t="s">
        <v>3704</v>
      </c>
      <c r="J1075" s="1">
        <f>((((bot_orders[[#This Row],[cTime]]/ 1000)+3*3600) / 86400) + DATE(1970,1,1))</f>
        <v>45761.16701326389</v>
      </c>
      <c r="K1075" s="4" t="s">
        <v>3705</v>
      </c>
      <c r="L1075" s="1">
        <f>((((bot_orders[[#This Row],[uTime]]/ 1000)+3*3600) / 86400) + DATE(1970,1,1))</f>
        <v>45761.194827650463</v>
      </c>
      <c r="M1075" t="s">
        <v>34</v>
      </c>
      <c r="N1075" t="s">
        <v>28</v>
      </c>
      <c r="O1075" t="s">
        <v>35</v>
      </c>
      <c r="P1075">
        <v>2.9180000000000001</v>
      </c>
      <c r="Q1075" t="s">
        <v>36</v>
      </c>
      <c r="R1075" t="s">
        <v>55</v>
      </c>
      <c r="S1075">
        <v>0.503</v>
      </c>
      <c r="T1075">
        <v>0.503</v>
      </c>
      <c r="U1075">
        <v>2.9180000000000001</v>
      </c>
      <c r="V1075">
        <v>-2.3343999999999999E-3</v>
      </c>
      <c r="W1075" t="s">
        <v>39</v>
      </c>
      <c r="X1075" s="4">
        <f>IF(bot_orders[[#This Row],[side]]="sell", bot_orders[[#This Row],[accFillSz]]*bot_orders[[#This Row],[avgPx]] + bot_orders[[#This Row],[fee]], -bot_orders[[#This Row],[accFillSz]]*bot_orders[[#This Row],[avgPx]])</f>
        <v>-1.467754</v>
      </c>
      <c r="Y1075" s="4">
        <f>IF(bot_orders[[#This Row],[side]]="buy", bot_orders[[#This Row],[accFillSz]] + bot_orders[[#This Row],[fee]], -bot_orders[[#This Row],[accFillSz]])</f>
        <v>2.9156656000000001</v>
      </c>
      <c r="Z1075" s="4">
        <f>IF(bot_orders[[#This Row],[side]]="sell",bot_orders[[#This Row],[accFillSz]]*bot_orders[[#This Row],[avgPx]]+bot_orders[[#This Row],[fee]], 0)</f>
        <v>0</v>
      </c>
      <c r="AA1075" s="4">
        <f>IF(bot_orders[[#This Row],[side]]="sell",-bot_orders[[#This Row],[accFillSz]],bot_orders[[#This Row],[accFillSz]]+bot_orders[[#This Row],[fee]])</f>
        <v>2.9156656000000001</v>
      </c>
      <c r="AB1075">
        <v>0</v>
      </c>
      <c r="AC1075" t="s">
        <v>38</v>
      </c>
      <c r="AD1075">
        <v>0</v>
      </c>
      <c r="AE1075" t="s">
        <v>40</v>
      </c>
      <c r="AF1075" t="s">
        <v>41</v>
      </c>
      <c r="AG1075" t="s">
        <v>42</v>
      </c>
      <c r="AH1075" t="s">
        <v>28</v>
      </c>
      <c r="AI1075">
        <v>2.9156656000000001</v>
      </c>
      <c r="AJ1075">
        <v>-1.467754</v>
      </c>
    </row>
    <row r="1076" spans="1:36" x14ac:dyDescent="0.3">
      <c r="A1076">
        <v>1073</v>
      </c>
      <c r="B1076" t="s">
        <v>307</v>
      </c>
      <c r="C1076" t="s">
        <v>28</v>
      </c>
      <c r="D1076" t="s">
        <v>29</v>
      </c>
      <c r="E1076" t="s">
        <v>30</v>
      </c>
      <c r="F1076" t="s">
        <v>31</v>
      </c>
      <c r="G1076" t="s">
        <v>3695</v>
      </c>
      <c r="H1076" t="s">
        <v>3706</v>
      </c>
      <c r="I1076" s="4" t="s">
        <v>3707</v>
      </c>
      <c r="J1076" s="1">
        <f>((((bot_orders[[#This Row],[cTime]]/ 1000)+3*3600) / 86400) + DATE(1970,1,1))</f>
        <v>45761.168706724537</v>
      </c>
      <c r="K1076" s="4" t="s">
        <v>3708</v>
      </c>
      <c r="L1076" s="1">
        <f>((((bot_orders[[#This Row],[uTime]]/ 1000)+3*3600) / 86400) + DATE(1970,1,1))</f>
        <v>45761.176858043982</v>
      </c>
      <c r="M1076" t="s">
        <v>34</v>
      </c>
      <c r="N1076" t="s">
        <v>28</v>
      </c>
      <c r="O1076" t="s">
        <v>35</v>
      </c>
      <c r="P1076">
        <v>2.9180000000000001</v>
      </c>
      <c r="Q1076" t="s">
        <v>36</v>
      </c>
      <c r="R1076" t="s">
        <v>55</v>
      </c>
      <c r="S1076">
        <v>0.505</v>
      </c>
      <c r="T1076">
        <v>0.505</v>
      </c>
      <c r="U1076">
        <v>2.9180000000000001</v>
      </c>
      <c r="V1076">
        <v>-2.3343999999999999E-3</v>
      </c>
      <c r="W1076" t="s">
        <v>39</v>
      </c>
      <c r="X1076" s="4">
        <f>IF(bot_orders[[#This Row],[side]]="sell", bot_orders[[#This Row],[accFillSz]]*bot_orders[[#This Row],[avgPx]] + bot_orders[[#This Row],[fee]], -bot_orders[[#This Row],[accFillSz]]*bot_orders[[#This Row],[avgPx]])</f>
        <v>-1.4735900000000002</v>
      </c>
      <c r="Y1076" s="4">
        <f>IF(bot_orders[[#This Row],[side]]="buy", bot_orders[[#This Row],[accFillSz]] + bot_orders[[#This Row],[fee]], -bot_orders[[#This Row],[accFillSz]])</f>
        <v>2.9156656000000001</v>
      </c>
      <c r="Z1076" s="4">
        <f>IF(bot_orders[[#This Row],[side]]="sell",bot_orders[[#This Row],[accFillSz]]*bot_orders[[#This Row],[avgPx]]+bot_orders[[#This Row],[fee]], 0)</f>
        <v>0</v>
      </c>
      <c r="AA1076" s="4">
        <f>IF(bot_orders[[#This Row],[side]]="sell",-bot_orders[[#This Row],[accFillSz]],bot_orders[[#This Row],[accFillSz]]+bot_orders[[#This Row],[fee]])</f>
        <v>2.9156656000000001</v>
      </c>
      <c r="AB1076">
        <v>0</v>
      </c>
      <c r="AC1076" t="s">
        <v>38</v>
      </c>
      <c r="AD1076">
        <v>0</v>
      </c>
      <c r="AE1076" t="s">
        <v>40</v>
      </c>
      <c r="AF1076" t="s">
        <v>41</v>
      </c>
      <c r="AG1076" t="s">
        <v>42</v>
      </c>
      <c r="AH1076" t="s">
        <v>28</v>
      </c>
      <c r="AI1076">
        <v>2.9156656000000001</v>
      </c>
      <c r="AJ1076">
        <v>-1.47359</v>
      </c>
    </row>
    <row r="1077" spans="1:36" x14ac:dyDescent="0.3">
      <c r="A1077">
        <v>1074</v>
      </c>
      <c r="B1077" t="s">
        <v>307</v>
      </c>
      <c r="C1077" t="s">
        <v>28</v>
      </c>
      <c r="D1077" t="s">
        <v>29</v>
      </c>
      <c r="E1077" t="s">
        <v>30</v>
      </c>
      <c r="F1077" t="s">
        <v>31</v>
      </c>
      <c r="G1077" t="s">
        <v>3709</v>
      </c>
      <c r="H1077" t="s">
        <v>3710</v>
      </c>
      <c r="I1077" s="4" t="s">
        <v>3711</v>
      </c>
      <c r="J1077" s="1">
        <f>((((bot_orders[[#This Row],[cTime]]/ 1000)+3*3600) / 86400) + DATE(1970,1,1))</f>
        <v>45761.176858067134</v>
      </c>
      <c r="K1077" s="4" t="s">
        <v>3712</v>
      </c>
      <c r="L1077" s="1">
        <f>((((bot_orders[[#This Row],[uTime]]/ 1000)+3*3600) / 86400) + DATE(1970,1,1))</f>
        <v>45761.177556875002</v>
      </c>
      <c r="M1077" t="s">
        <v>34</v>
      </c>
      <c r="N1077" t="s">
        <v>28</v>
      </c>
      <c r="O1077" t="s">
        <v>35</v>
      </c>
      <c r="P1077">
        <v>2.915</v>
      </c>
      <c r="Q1077" t="s">
        <v>36</v>
      </c>
      <c r="R1077" t="s">
        <v>37</v>
      </c>
      <c r="S1077">
        <v>0.50700000000000001</v>
      </c>
      <c r="T1077">
        <v>0.50700000000000001</v>
      </c>
      <c r="U1077">
        <v>2.915</v>
      </c>
      <c r="V1077">
        <v>-1.182324E-3</v>
      </c>
      <c r="W1077" t="s">
        <v>38</v>
      </c>
      <c r="X1077" s="4">
        <f>IF(bot_orders[[#This Row],[side]]="sell", bot_orders[[#This Row],[accFillSz]]*bot_orders[[#This Row],[avgPx]] + bot_orders[[#This Row],[fee]], -bot_orders[[#This Row],[accFillSz]]*bot_orders[[#This Row],[avgPx]])</f>
        <v>1.4767226760000001</v>
      </c>
      <c r="Y1077" s="4">
        <f>IF(bot_orders[[#This Row],[side]]="buy", bot_orders[[#This Row],[accFillSz]] + bot_orders[[#This Row],[fee]], -bot_orders[[#This Row],[accFillSz]])</f>
        <v>-2.915</v>
      </c>
      <c r="Z1077" s="4">
        <f>IF(bot_orders[[#This Row],[side]]="sell",bot_orders[[#This Row],[accFillSz]]*bot_orders[[#This Row],[avgPx]]+bot_orders[[#This Row],[fee]], 0)</f>
        <v>1.4767226760000001</v>
      </c>
      <c r="AA1077" s="4">
        <f>IF(bot_orders[[#This Row],[side]]="sell",-bot_orders[[#This Row],[accFillSz]],bot_orders[[#This Row],[accFillSz]]+bot_orders[[#This Row],[fee]])</f>
        <v>-2.915</v>
      </c>
      <c r="AB1077">
        <v>0</v>
      </c>
      <c r="AC1077" t="s">
        <v>39</v>
      </c>
      <c r="AD1077">
        <v>0</v>
      </c>
      <c r="AE1077" t="s">
        <v>40</v>
      </c>
      <c r="AF1077" t="s">
        <v>41</v>
      </c>
      <c r="AG1077" t="s">
        <v>42</v>
      </c>
      <c r="AH1077" t="s">
        <v>28</v>
      </c>
      <c r="AI1077">
        <v>-2.915</v>
      </c>
      <c r="AJ1077">
        <v>1.47672268</v>
      </c>
    </row>
    <row r="1078" spans="1:36" x14ac:dyDescent="0.3">
      <c r="A1078">
        <v>1075</v>
      </c>
      <c r="B1078" t="s">
        <v>307</v>
      </c>
      <c r="C1078" t="s">
        <v>28</v>
      </c>
      <c r="D1078" t="s">
        <v>29</v>
      </c>
      <c r="E1078" t="s">
        <v>30</v>
      </c>
      <c r="F1078" t="s">
        <v>31</v>
      </c>
      <c r="G1078" t="s">
        <v>3709</v>
      </c>
      <c r="H1078" t="s">
        <v>3713</v>
      </c>
      <c r="I1078" s="4" t="s">
        <v>3714</v>
      </c>
      <c r="J1078" s="1">
        <f>((((bot_orders[[#This Row],[cTime]]/ 1000)+3*3600) / 86400) + DATE(1970,1,1))</f>
        <v>45761.177556886571</v>
      </c>
      <c r="K1078" s="4" t="s">
        <v>3715</v>
      </c>
      <c r="L1078" s="1">
        <f>((((bot_orders[[#This Row],[uTime]]/ 1000)+3*3600) / 86400) + DATE(1970,1,1))</f>
        <v>45761.181839548612</v>
      </c>
      <c r="M1078" t="s">
        <v>34</v>
      </c>
      <c r="N1078" t="s">
        <v>28</v>
      </c>
      <c r="O1078" t="s">
        <v>35</v>
      </c>
      <c r="P1078">
        <v>2.9180000000000001</v>
      </c>
      <c r="Q1078" t="s">
        <v>36</v>
      </c>
      <c r="R1078" t="s">
        <v>55</v>
      </c>
      <c r="S1078">
        <v>0.505</v>
      </c>
      <c r="T1078">
        <v>0.505</v>
      </c>
      <c r="U1078">
        <v>2.9180000000000001</v>
      </c>
      <c r="V1078">
        <v>-2.3343999999999999E-3</v>
      </c>
      <c r="W1078" t="s">
        <v>39</v>
      </c>
      <c r="X1078" s="4">
        <f>IF(bot_orders[[#This Row],[side]]="sell", bot_orders[[#This Row],[accFillSz]]*bot_orders[[#This Row],[avgPx]] + bot_orders[[#This Row],[fee]], -bot_orders[[#This Row],[accFillSz]]*bot_orders[[#This Row],[avgPx]])</f>
        <v>-1.4735900000000002</v>
      </c>
      <c r="Y1078" s="4">
        <f>IF(bot_orders[[#This Row],[side]]="buy", bot_orders[[#This Row],[accFillSz]] + bot_orders[[#This Row],[fee]], -bot_orders[[#This Row],[accFillSz]])</f>
        <v>2.9156656000000001</v>
      </c>
      <c r="Z1078" s="4">
        <f>IF(bot_orders[[#This Row],[side]]="sell",bot_orders[[#This Row],[accFillSz]]*bot_orders[[#This Row],[avgPx]]+bot_orders[[#This Row],[fee]], 0)</f>
        <v>0</v>
      </c>
      <c r="AA1078" s="4">
        <f>IF(bot_orders[[#This Row],[side]]="sell",-bot_orders[[#This Row],[accFillSz]],bot_orders[[#This Row],[accFillSz]]+bot_orders[[#This Row],[fee]])</f>
        <v>2.9156656000000001</v>
      </c>
      <c r="AB1078">
        <v>0</v>
      </c>
      <c r="AC1078" t="s">
        <v>38</v>
      </c>
      <c r="AD1078">
        <v>0</v>
      </c>
      <c r="AE1078" t="s">
        <v>40</v>
      </c>
      <c r="AF1078" t="s">
        <v>41</v>
      </c>
      <c r="AG1078" t="s">
        <v>42</v>
      </c>
      <c r="AH1078" t="s">
        <v>28</v>
      </c>
      <c r="AI1078">
        <v>2.9156656000000001</v>
      </c>
      <c r="AJ1078">
        <v>-1.47359</v>
      </c>
    </row>
    <row r="1079" spans="1:36" x14ac:dyDescent="0.3">
      <c r="A1079">
        <v>1076</v>
      </c>
      <c r="B1079" t="s">
        <v>307</v>
      </c>
      <c r="C1079" t="s">
        <v>28</v>
      </c>
      <c r="D1079" t="s">
        <v>29</v>
      </c>
      <c r="E1079" t="s">
        <v>30</v>
      </c>
      <c r="F1079" t="s">
        <v>31</v>
      </c>
      <c r="G1079" t="s">
        <v>3716</v>
      </c>
      <c r="H1079" t="s">
        <v>3717</v>
      </c>
      <c r="I1079" s="4" t="s">
        <v>3718</v>
      </c>
      <c r="J1079" s="1">
        <f>((((bot_orders[[#This Row],[cTime]]/ 1000)+3*3600) / 86400) + DATE(1970,1,1))</f>
        <v>45761.181839571756</v>
      </c>
      <c r="K1079" s="4" t="s">
        <v>3719</v>
      </c>
      <c r="L1079" s="1">
        <f>((((bot_orders[[#This Row],[uTime]]/ 1000)+3*3600) / 86400) + DATE(1970,1,1))</f>
        <v>45761.183596863426</v>
      </c>
      <c r="M1079" t="s">
        <v>34</v>
      </c>
      <c r="N1079" t="s">
        <v>28</v>
      </c>
      <c r="O1079" t="s">
        <v>35</v>
      </c>
      <c r="P1079">
        <v>2.915</v>
      </c>
      <c r="Q1079" t="s">
        <v>36</v>
      </c>
      <c r="R1079" t="s">
        <v>37</v>
      </c>
      <c r="S1079">
        <v>0.50700000000000001</v>
      </c>
      <c r="T1079">
        <v>0.50700000000000001</v>
      </c>
      <c r="U1079">
        <v>2.915</v>
      </c>
      <c r="V1079">
        <v>-1.182324E-3</v>
      </c>
      <c r="W1079" t="s">
        <v>38</v>
      </c>
      <c r="X1079" s="4">
        <f>IF(bot_orders[[#This Row],[side]]="sell", bot_orders[[#This Row],[accFillSz]]*bot_orders[[#This Row],[avgPx]] + bot_orders[[#This Row],[fee]], -bot_orders[[#This Row],[accFillSz]]*bot_orders[[#This Row],[avgPx]])</f>
        <v>1.4767226760000001</v>
      </c>
      <c r="Y1079" s="4">
        <f>IF(bot_orders[[#This Row],[side]]="buy", bot_orders[[#This Row],[accFillSz]] + bot_orders[[#This Row],[fee]], -bot_orders[[#This Row],[accFillSz]])</f>
        <v>-2.915</v>
      </c>
      <c r="Z1079" s="4">
        <f>IF(bot_orders[[#This Row],[side]]="sell",bot_orders[[#This Row],[accFillSz]]*bot_orders[[#This Row],[avgPx]]+bot_orders[[#This Row],[fee]], 0)</f>
        <v>1.4767226760000001</v>
      </c>
      <c r="AA1079" s="4">
        <f>IF(bot_orders[[#This Row],[side]]="sell",-bot_orders[[#This Row],[accFillSz]],bot_orders[[#This Row],[accFillSz]]+bot_orders[[#This Row],[fee]])</f>
        <v>-2.915</v>
      </c>
      <c r="AB1079">
        <v>0</v>
      </c>
      <c r="AC1079" t="s">
        <v>39</v>
      </c>
      <c r="AD1079">
        <v>0</v>
      </c>
      <c r="AE1079" t="s">
        <v>40</v>
      </c>
      <c r="AF1079" t="s">
        <v>41</v>
      </c>
      <c r="AG1079" t="s">
        <v>42</v>
      </c>
      <c r="AH1079" t="s">
        <v>28</v>
      </c>
      <c r="AI1079">
        <v>-2.915</v>
      </c>
      <c r="AJ1079">
        <v>1.47672268</v>
      </c>
    </row>
    <row r="1080" spans="1:36" x14ac:dyDescent="0.3">
      <c r="A1080">
        <v>1077</v>
      </c>
      <c r="B1080" t="s">
        <v>307</v>
      </c>
      <c r="C1080" t="s">
        <v>28</v>
      </c>
      <c r="D1080" t="s">
        <v>29</v>
      </c>
      <c r="E1080" t="s">
        <v>30</v>
      </c>
      <c r="F1080" t="s">
        <v>31</v>
      </c>
      <c r="G1080" t="s">
        <v>3716</v>
      </c>
      <c r="H1080" t="s">
        <v>3720</v>
      </c>
      <c r="I1080" s="4" t="s">
        <v>3721</v>
      </c>
      <c r="J1080" s="1">
        <f>((((bot_orders[[#This Row],[cTime]]/ 1000)+3*3600) / 86400) + DATE(1970,1,1))</f>
        <v>45761.183596886578</v>
      </c>
      <c r="K1080" s="4" t="s">
        <v>3722</v>
      </c>
      <c r="L1080" s="1">
        <f>((((bot_orders[[#This Row],[uTime]]/ 1000)+3*3600) / 86400) + DATE(1970,1,1))</f>
        <v>45761.194304502314</v>
      </c>
      <c r="M1080" t="s">
        <v>34</v>
      </c>
      <c r="N1080" t="s">
        <v>28</v>
      </c>
      <c r="O1080" t="s">
        <v>35</v>
      </c>
      <c r="P1080">
        <v>2.9180000000000001</v>
      </c>
      <c r="Q1080" t="s">
        <v>36</v>
      </c>
      <c r="R1080" t="s">
        <v>55</v>
      </c>
      <c r="S1080">
        <v>0.505</v>
      </c>
      <c r="T1080">
        <v>0.505</v>
      </c>
      <c r="U1080">
        <v>2.9180000000000001</v>
      </c>
      <c r="V1080">
        <v>-2.3343999999999999E-3</v>
      </c>
      <c r="W1080" t="s">
        <v>39</v>
      </c>
      <c r="X1080" s="4">
        <f>IF(bot_orders[[#This Row],[side]]="sell", bot_orders[[#This Row],[accFillSz]]*bot_orders[[#This Row],[avgPx]] + bot_orders[[#This Row],[fee]], -bot_orders[[#This Row],[accFillSz]]*bot_orders[[#This Row],[avgPx]])</f>
        <v>-1.4735900000000002</v>
      </c>
      <c r="Y1080" s="4">
        <f>IF(bot_orders[[#This Row],[side]]="buy", bot_orders[[#This Row],[accFillSz]] + bot_orders[[#This Row],[fee]], -bot_orders[[#This Row],[accFillSz]])</f>
        <v>2.9156656000000001</v>
      </c>
      <c r="Z1080" s="4">
        <f>IF(bot_orders[[#This Row],[side]]="sell",bot_orders[[#This Row],[accFillSz]]*bot_orders[[#This Row],[avgPx]]+bot_orders[[#This Row],[fee]], 0)</f>
        <v>0</v>
      </c>
      <c r="AA1080" s="4">
        <f>IF(bot_orders[[#This Row],[side]]="sell",-bot_orders[[#This Row],[accFillSz]],bot_orders[[#This Row],[accFillSz]]+bot_orders[[#This Row],[fee]])</f>
        <v>2.9156656000000001</v>
      </c>
      <c r="AB1080">
        <v>0</v>
      </c>
      <c r="AC1080" t="s">
        <v>38</v>
      </c>
      <c r="AD1080">
        <v>0</v>
      </c>
      <c r="AE1080" t="s">
        <v>40</v>
      </c>
      <c r="AF1080" t="s">
        <v>41</v>
      </c>
      <c r="AG1080" t="s">
        <v>42</v>
      </c>
      <c r="AH1080" t="s">
        <v>28</v>
      </c>
      <c r="AI1080">
        <v>2.9156656000000001</v>
      </c>
      <c r="AJ1080">
        <v>-1.47359</v>
      </c>
    </row>
    <row r="1081" spans="1:36" x14ac:dyDescent="0.3">
      <c r="A1081">
        <v>1078</v>
      </c>
      <c r="B1081" t="s">
        <v>307</v>
      </c>
      <c r="C1081" t="s">
        <v>28</v>
      </c>
      <c r="D1081" t="s">
        <v>29</v>
      </c>
      <c r="E1081" t="s">
        <v>30</v>
      </c>
      <c r="F1081" t="s">
        <v>31</v>
      </c>
      <c r="G1081" t="s">
        <v>3691</v>
      </c>
      <c r="H1081" t="s">
        <v>3723</v>
      </c>
      <c r="I1081" s="4" t="s">
        <v>3724</v>
      </c>
      <c r="J1081" s="1">
        <f>((((bot_orders[[#This Row],[cTime]]/ 1000)+3*3600) / 86400) + DATE(1970,1,1))</f>
        <v>45761.184640428241</v>
      </c>
      <c r="K1081" s="4" t="s">
        <v>3725</v>
      </c>
      <c r="L1081" s="1">
        <f>((((bot_orders[[#This Row],[uTime]]/ 1000)+3*3600) / 86400) + DATE(1970,1,1))</f>
        <v>45761.193057928242</v>
      </c>
      <c r="M1081" t="s">
        <v>34</v>
      </c>
      <c r="N1081" t="s">
        <v>28</v>
      </c>
      <c r="O1081" t="s">
        <v>35</v>
      </c>
      <c r="P1081">
        <v>2.9180000000000001</v>
      </c>
      <c r="Q1081" t="s">
        <v>36</v>
      </c>
      <c r="R1081" t="s">
        <v>55</v>
      </c>
      <c r="S1081">
        <v>0.50700000000000001</v>
      </c>
      <c r="T1081">
        <v>0.50700000000000001</v>
      </c>
      <c r="U1081">
        <v>2.9180000000000001</v>
      </c>
      <c r="V1081">
        <v>-2.3343999999999999E-3</v>
      </c>
      <c r="W1081" t="s">
        <v>39</v>
      </c>
      <c r="X1081" s="4">
        <f>IF(bot_orders[[#This Row],[side]]="sell", bot_orders[[#This Row],[accFillSz]]*bot_orders[[#This Row],[avgPx]] + bot_orders[[#This Row],[fee]], -bot_orders[[#This Row],[accFillSz]]*bot_orders[[#This Row],[avgPx]])</f>
        <v>-1.4794260000000001</v>
      </c>
      <c r="Y1081" s="4">
        <f>IF(bot_orders[[#This Row],[side]]="buy", bot_orders[[#This Row],[accFillSz]] + bot_orders[[#This Row],[fee]], -bot_orders[[#This Row],[accFillSz]])</f>
        <v>2.9156656000000001</v>
      </c>
      <c r="Z1081" s="4">
        <f>IF(bot_orders[[#This Row],[side]]="sell",bot_orders[[#This Row],[accFillSz]]*bot_orders[[#This Row],[avgPx]]+bot_orders[[#This Row],[fee]], 0)</f>
        <v>0</v>
      </c>
      <c r="AA1081" s="4">
        <f>IF(bot_orders[[#This Row],[side]]="sell",-bot_orders[[#This Row],[accFillSz]],bot_orders[[#This Row],[accFillSz]]+bot_orders[[#This Row],[fee]])</f>
        <v>2.9156656000000001</v>
      </c>
      <c r="AB1081">
        <v>0</v>
      </c>
      <c r="AC1081" t="s">
        <v>38</v>
      </c>
      <c r="AD1081">
        <v>0</v>
      </c>
      <c r="AE1081" t="s">
        <v>40</v>
      </c>
      <c r="AF1081" t="s">
        <v>41</v>
      </c>
      <c r="AG1081" t="s">
        <v>42</v>
      </c>
      <c r="AH1081" t="s">
        <v>28</v>
      </c>
      <c r="AI1081">
        <v>2.9156656000000001</v>
      </c>
      <c r="AJ1081">
        <v>-1.4794259999999999</v>
      </c>
    </row>
    <row r="1082" spans="1:36" x14ac:dyDescent="0.3">
      <c r="A1082">
        <v>1079</v>
      </c>
      <c r="B1082" t="s">
        <v>307</v>
      </c>
      <c r="C1082" t="s">
        <v>28</v>
      </c>
      <c r="D1082" t="s">
        <v>29</v>
      </c>
      <c r="E1082" t="s">
        <v>30</v>
      </c>
      <c r="F1082" t="s">
        <v>31</v>
      </c>
      <c r="G1082" t="s">
        <v>3726</v>
      </c>
      <c r="H1082" t="s">
        <v>3727</v>
      </c>
      <c r="I1082" s="4" t="s">
        <v>3728</v>
      </c>
      <c r="J1082" s="1">
        <f>((((bot_orders[[#This Row],[cTime]]/ 1000)+3*3600) / 86400) + DATE(1970,1,1))</f>
        <v>45761.193057951386</v>
      </c>
      <c r="K1082" s="4" t="s">
        <v>3729</v>
      </c>
      <c r="L1082" s="1">
        <f>((((bot_orders[[#This Row],[uTime]]/ 1000)+3*3600) / 86400) + DATE(1970,1,1))</f>
        <v>45761.228454004631</v>
      </c>
      <c r="M1082" t="s">
        <v>34</v>
      </c>
      <c r="N1082" t="s">
        <v>28</v>
      </c>
      <c r="O1082" t="s">
        <v>35</v>
      </c>
      <c r="P1082">
        <v>2.915</v>
      </c>
      <c r="Q1082" t="s">
        <v>36</v>
      </c>
      <c r="R1082" t="s">
        <v>37</v>
      </c>
      <c r="S1082">
        <v>0.50900000000000001</v>
      </c>
      <c r="T1082">
        <v>0.50900000000000001</v>
      </c>
      <c r="U1082">
        <v>2.915</v>
      </c>
      <c r="V1082">
        <v>-1.1869879999999999E-3</v>
      </c>
      <c r="W1082" t="s">
        <v>38</v>
      </c>
      <c r="X1082" s="4">
        <f>IF(bot_orders[[#This Row],[side]]="sell", bot_orders[[#This Row],[accFillSz]]*bot_orders[[#This Row],[avgPx]] + bot_orders[[#This Row],[fee]], -bot_orders[[#This Row],[accFillSz]]*bot_orders[[#This Row],[avgPx]])</f>
        <v>1.4825480120000001</v>
      </c>
      <c r="Y1082" s="4">
        <f>IF(bot_orders[[#This Row],[side]]="buy", bot_orders[[#This Row],[accFillSz]] + bot_orders[[#This Row],[fee]], -bot_orders[[#This Row],[accFillSz]])</f>
        <v>-2.915</v>
      </c>
      <c r="Z1082" s="4">
        <f>IF(bot_orders[[#This Row],[side]]="sell",bot_orders[[#This Row],[accFillSz]]*bot_orders[[#This Row],[avgPx]]+bot_orders[[#This Row],[fee]], 0)</f>
        <v>1.4825480120000001</v>
      </c>
      <c r="AA1082" s="4">
        <f>IF(bot_orders[[#This Row],[side]]="sell",-bot_orders[[#This Row],[accFillSz]],bot_orders[[#This Row],[accFillSz]]+bot_orders[[#This Row],[fee]])</f>
        <v>-2.915</v>
      </c>
      <c r="AB1082">
        <v>0</v>
      </c>
      <c r="AC1082" t="s">
        <v>39</v>
      </c>
      <c r="AD1082">
        <v>0</v>
      </c>
      <c r="AE1082" t="s">
        <v>40</v>
      </c>
      <c r="AF1082" t="s">
        <v>41</v>
      </c>
      <c r="AG1082" t="s">
        <v>42</v>
      </c>
      <c r="AH1082" t="s">
        <v>28</v>
      </c>
      <c r="AI1082">
        <v>-2.915</v>
      </c>
      <c r="AJ1082">
        <v>1.4825480099999999</v>
      </c>
    </row>
    <row r="1083" spans="1:36" x14ac:dyDescent="0.3">
      <c r="A1083">
        <v>1080</v>
      </c>
      <c r="B1083" t="s">
        <v>307</v>
      </c>
      <c r="C1083" t="s">
        <v>28</v>
      </c>
      <c r="D1083" t="s">
        <v>29</v>
      </c>
      <c r="E1083" t="s">
        <v>30</v>
      </c>
      <c r="F1083" t="s">
        <v>31</v>
      </c>
      <c r="G1083" t="s">
        <v>3730</v>
      </c>
      <c r="H1083" t="s">
        <v>3731</v>
      </c>
      <c r="I1083" s="4" t="s">
        <v>3732</v>
      </c>
      <c r="J1083" s="1">
        <f>((((bot_orders[[#This Row],[cTime]]/ 1000)+3*3600) / 86400) + DATE(1970,1,1))</f>
        <v>45761.194304513891</v>
      </c>
      <c r="K1083" s="4" t="s">
        <v>3733</v>
      </c>
      <c r="L1083" s="1">
        <f>((((bot_orders[[#This Row],[uTime]]/ 1000)+3*3600) / 86400) + DATE(1970,1,1))</f>
        <v>45761.207981574073</v>
      </c>
      <c r="M1083" t="s">
        <v>34</v>
      </c>
      <c r="N1083" t="s">
        <v>28</v>
      </c>
      <c r="O1083" t="s">
        <v>35</v>
      </c>
      <c r="P1083">
        <v>2.915</v>
      </c>
      <c r="Q1083" t="s">
        <v>36</v>
      </c>
      <c r="R1083" t="s">
        <v>37</v>
      </c>
      <c r="S1083">
        <v>0.50700000000000001</v>
      </c>
      <c r="T1083">
        <v>0.50700000000000001</v>
      </c>
      <c r="U1083">
        <v>2.915</v>
      </c>
      <c r="V1083">
        <v>-1.182324E-3</v>
      </c>
      <c r="W1083" t="s">
        <v>38</v>
      </c>
      <c r="X1083" s="4">
        <f>IF(bot_orders[[#This Row],[side]]="sell", bot_orders[[#This Row],[accFillSz]]*bot_orders[[#This Row],[avgPx]] + bot_orders[[#This Row],[fee]], -bot_orders[[#This Row],[accFillSz]]*bot_orders[[#This Row],[avgPx]])</f>
        <v>1.4767226760000001</v>
      </c>
      <c r="Y1083" s="4">
        <f>IF(bot_orders[[#This Row],[side]]="buy", bot_orders[[#This Row],[accFillSz]] + bot_orders[[#This Row],[fee]], -bot_orders[[#This Row],[accFillSz]])</f>
        <v>-2.915</v>
      </c>
      <c r="Z1083" s="4">
        <f>IF(bot_orders[[#This Row],[side]]="sell",bot_orders[[#This Row],[accFillSz]]*bot_orders[[#This Row],[avgPx]]+bot_orders[[#This Row],[fee]], 0)</f>
        <v>1.4767226760000001</v>
      </c>
      <c r="AA1083" s="4">
        <f>IF(bot_orders[[#This Row],[side]]="sell",-bot_orders[[#This Row],[accFillSz]],bot_orders[[#This Row],[accFillSz]]+bot_orders[[#This Row],[fee]])</f>
        <v>-2.915</v>
      </c>
      <c r="AB1083">
        <v>0</v>
      </c>
      <c r="AC1083" t="s">
        <v>39</v>
      </c>
      <c r="AD1083">
        <v>0</v>
      </c>
      <c r="AE1083" t="s">
        <v>40</v>
      </c>
      <c r="AF1083" t="s">
        <v>41</v>
      </c>
      <c r="AG1083" t="s">
        <v>42</v>
      </c>
      <c r="AH1083" t="s">
        <v>28</v>
      </c>
      <c r="AI1083">
        <v>-2.915</v>
      </c>
      <c r="AJ1083">
        <v>1.47672268</v>
      </c>
    </row>
    <row r="1084" spans="1:36" x14ac:dyDescent="0.3">
      <c r="A1084">
        <v>1081</v>
      </c>
      <c r="B1084" t="s">
        <v>307</v>
      </c>
      <c r="C1084" t="s">
        <v>28</v>
      </c>
      <c r="D1084" t="s">
        <v>29</v>
      </c>
      <c r="E1084" t="s">
        <v>30</v>
      </c>
      <c r="F1084" t="s">
        <v>31</v>
      </c>
      <c r="G1084" t="s">
        <v>3734</v>
      </c>
      <c r="H1084" t="s">
        <v>3735</v>
      </c>
      <c r="I1084" s="4" t="s">
        <v>3736</v>
      </c>
      <c r="J1084" s="1">
        <f>((((bot_orders[[#This Row],[cTime]]/ 1000)+3*3600) / 86400) + DATE(1970,1,1))</f>
        <v>45761.194827673608</v>
      </c>
      <c r="K1084" s="4" t="s">
        <v>3737</v>
      </c>
      <c r="L1084" s="1">
        <f>((((bot_orders[[#This Row],[uTime]]/ 1000)+3*3600) / 86400) + DATE(1970,1,1))</f>
        <v>45761.202371261577</v>
      </c>
      <c r="M1084" t="s">
        <v>34</v>
      </c>
      <c r="N1084" t="s">
        <v>28</v>
      </c>
      <c r="O1084" t="s">
        <v>35</v>
      </c>
      <c r="P1084">
        <v>2.915</v>
      </c>
      <c r="Q1084" t="s">
        <v>36</v>
      </c>
      <c r="R1084" t="s">
        <v>37</v>
      </c>
      <c r="S1084">
        <v>0.505</v>
      </c>
      <c r="T1084">
        <v>0.505</v>
      </c>
      <c r="U1084">
        <v>2.915</v>
      </c>
      <c r="V1084">
        <v>-1.1776600000000001E-3</v>
      </c>
      <c r="W1084" t="s">
        <v>38</v>
      </c>
      <c r="X1084" s="4">
        <f>IF(bot_orders[[#This Row],[side]]="sell", bot_orders[[#This Row],[accFillSz]]*bot_orders[[#This Row],[avgPx]] + bot_orders[[#This Row],[fee]], -bot_orders[[#This Row],[accFillSz]]*bot_orders[[#This Row],[avgPx]])</f>
        <v>1.4708973400000001</v>
      </c>
      <c r="Y1084" s="4">
        <f>IF(bot_orders[[#This Row],[side]]="buy", bot_orders[[#This Row],[accFillSz]] + bot_orders[[#This Row],[fee]], -bot_orders[[#This Row],[accFillSz]])</f>
        <v>-2.915</v>
      </c>
      <c r="Z1084" s="4">
        <f>IF(bot_orders[[#This Row],[side]]="sell",bot_orders[[#This Row],[accFillSz]]*bot_orders[[#This Row],[avgPx]]+bot_orders[[#This Row],[fee]], 0)</f>
        <v>1.4708973400000001</v>
      </c>
      <c r="AA1084" s="4">
        <f>IF(bot_orders[[#This Row],[side]]="sell",-bot_orders[[#This Row],[accFillSz]],bot_orders[[#This Row],[accFillSz]]+bot_orders[[#This Row],[fee]])</f>
        <v>-2.915</v>
      </c>
      <c r="AB1084">
        <v>0</v>
      </c>
      <c r="AC1084" t="s">
        <v>39</v>
      </c>
      <c r="AD1084">
        <v>0</v>
      </c>
      <c r="AE1084" t="s">
        <v>40</v>
      </c>
      <c r="AF1084" t="s">
        <v>41</v>
      </c>
      <c r="AG1084" t="s">
        <v>42</v>
      </c>
      <c r="AH1084" t="s">
        <v>28</v>
      </c>
      <c r="AI1084">
        <v>-2.915</v>
      </c>
      <c r="AJ1084">
        <v>1.4708973400000001</v>
      </c>
    </row>
    <row r="1085" spans="1:36" x14ac:dyDescent="0.3">
      <c r="A1085">
        <v>1082</v>
      </c>
      <c r="B1085" t="s">
        <v>307</v>
      </c>
      <c r="C1085" t="s">
        <v>28</v>
      </c>
      <c r="D1085" t="s">
        <v>29</v>
      </c>
      <c r="E1085" t="s">
        <v>30</v>
      </c>
      <c r="F1085" t="s">
        <v>31</v>
      </c>
      <c r="G1085" t="s">
        <v>3734</v>
      </c>
      <c r="H1085" t="s">
        <v>3738</v>
      </c>
      <c r="I1085" s="4" t="s">
        <v>3739</v>
      </c>
      <c r="J1085" s="1">
        <f>((((bot_orders[[#This Row],[cTime]]/ 1000)+3*3600) / 86400) + DATE(1970,1,1))</f>
        <v>45761.202371284722</v>
      </c>
      <c r="K1085" s="4" t="s">
        <v>3740</v>
      </c>
      <c r="L1085" s="1">
        <f>((((bot_orders[[#This Row],[uTime]]/ 1000)+3*3600) / 86400) + DATE(1970,1,1))</f>
        <v>45761.203132083334</v>
      </c>
      <c r="M1085" t="s">
        <v>34</v>
      </c>
      <c r="N1085" t="s">
        <v>28</v>
      </c>
      <c r="O1085" t="s">
        <v>35</v>
      </c>
      <c r="P1085">
        <v>2.9180000000000001</v>
      </c>
      <c r="Q1085" t="s">
        <v>36</v>
      </c>
      <c r="R1085" t="s">
        <v>55</v>
      </c>
      <c r="S1085">
        <v>0.503</v>
      </c>
      <c r="T1085">
        <v>0.503</v>
      </c>
      <c r="U1085">
        <v>2.9180000000000001</v>
      </c>
      <c r="V1085">
        <v>-2.3343999999999999E-3</v>
      </c>
      <c r="W1085" t="s">
        <v>39</v>
      </c>
      <c r="X1085" s="4">
        <f>IF(bot_orders[[#This Row],[side]]="sell", bot_orders[[#This Row],[accFillSz]]*bot_orders[[#This Row],[avgPx]] + bot_orders[[#This Row],[fee]], -bot_orders[[#This Row],[accFillSz]]*bot_orders[[#This Row],[avgPx]])</f>
        <v>-1.467754</v>
      </c>
      <c r="Y1085" s="4">
        <f>IF(bot_orders[[#This Row],[side]]="buy", bot_orders[[#This Row],[accFillSz]] + bot_orders[[#This Row],[fee]], -bot_orders[[#This Row],[accFillSz]])</f>
        <v>2.9156656000000001</v>
      </c>
      <c r="Z1085" s="4">
        <f>IF(bot_orders[[#This Row],[side]]="sell",bot_orders[[#This Row],[accFillSz]]*bot_orders[[#This Row],[avgPx]]+bot_orders[[#This Row],[fee]], 0)</f>
        <v>0</v>
      </c>
      <c r="AA1085" s="4">
        <f>IF(bot_orders[[#This Row],[side]]="sell",-bot_orders[[#This Row],[accFillSz]],bot_orders[[#This Row],[accFillSz]]+bot_orders[[#This Row],[fee]])</f>
        <v>2.9156656000000001</v>
      </c>
      <c r="AB1085">
        <v>0</v>
      </c>
      <c r="AC1085" t="s">
        <v>38</v>
      </c>
      <c r="AD1085">
        <v>0</v>
      </c>
      <c r="AE1085" t="s">
        <v>40</v>
      </c>
      <c r="AF1085" t="s">
        <v>41</v>
      </c>
      <c r="AG1085" t="s">
        <v>42</v>
      </c>
      <c r="AH1085" t="s">
        <v>28</v>
      </c>
      <c r="AI1085">
        <v>2.9156656000000001</v>
      </c>
      <c r="AJ1085">
        <v>-1.467754</v>
      </c>
    </row>
    <row r="1086" spans="1:36" x14ac:dyDescent="0.3">
      <c r="A1086">
        <v>1083</v>
      </c>
      <c r="B1086" t="s">
        <v>307</v>
      </c>
      <c r="C1086" t="s">
        <v>28</v>
      </c>
      <c r="D1086" t="s">
        <v>29</v>
      </c>
      <c r="E1086" t="s">
        <v>30</v>
      </c>
      <c r="F1086" t="s">
        <v>31</v>
      </c>
      <c r="G1086" t="s">
        <v>3741</v>
      </c>
      <c r="H1086" t="s">
        <v>3742</v>
      </c>
      <c r="I1086" s="4" t="s">
        <v>3743</v>
      </c>
      <c r="J1086" s="1">
        <f>((((bot_orders[[#This Row],[cTime]]/ 1000)+3*3600) / 86400) + DATE(1970,1,1))</f>
        <v>45761.203132106486</v>
      </c>
      <c r="K1086" s="4" t="s">
        <v>3744</v>
      </c>
      <c r="L1086" s="1">
        <f>((((bot_orders[[#This Row],[uTime]]/ 1000)+3*3600) / 86400) + DATE(1970,1,1))</f>
        <v>45761.207032546299</v>
      </c>
      <c r="M1086" t="s">
        <v>34</v>
      </c>
      <c r="N1086" t="s">
        <v>28</v>
      </c>
      <c r="O1086" t="s">
        <v>35</v>
      </c>
      <c r="P1086">
        <v>2.915</v>
      </c>
      <c r="Q1086" t="s">
        <v>36</v>
      </c>
      <c r="R1086" t="s">
        <v>37</v>
      </c>
      <c r="S1086">
        <v>0.505</v>
      </c>
      <c r="T1086">
        <v>0.505</v>
      </c>
      <c r="U1086">
        <v>2.915</v>
      </c>
      <c r="V1086">
        <v>-1.1776600000000001E-3</v>
      </c>
      <c r="W1086" t="s">
        <v>38</v>
      </c>
      <c r="X1086" s="4">
        <f>IF(bot_orders[[#This Row],[side]]="sell", bot_orders[[#This Row],[accFillSz]]*bot_orders[[#This Row],[avgPx]] + bot_orders[[#This Row],[fee]], -bot_orders[[#This Row],[accFillSz]]*bot_orders[[#This Row],[avgPx]])</f>
        <v>1.4708973400000001</v>
      </c>
      <c r="Y1086" s="4">
        <f>IF(bot_orders[[#This Row],[side]]="buy", bot_orders[[#This Row],[accFillSz]] + bot_orders[[#This Row],[fee]], -bot_orders[[#This Row],[accFillSz]])</f>
        <v>-2.915</v>
      </c>
      <c r="Z1086" s="4">
        <f>IF(bot_orders[[#This Row],[side]]="sell",bot_orders[[#This Row],[accFillSz]]*bot_orders[[#This Row],[avgPx]]+bot_orders[[#This Row],[fee]], 0)</f>
        <v>1.4708973400000001</v>
      </c>
      <c r="AA1086" s="4">
        <f>IF(bot_orders[[#This Row],[side]]="sell",-bot_orders[[#This Row],[accFillSz]],bot_orders[[#This Row],[accFillSz]]+bot_orders[[#This Row],[fee]])</f>
        <v>-2.915</v>
      </c>
      <c r="AB1086">
        <v>0</v>
      </c>
      <c r="AC1086" t="s">
        <v>39</v>
      </c>
      <c r="AD1086">
        <v>0</v>
      </c>
      <c r="AE1086" t="s">
        <v>40</v>
      </c>
      <c r="AF1086" t="s">
        <v>41</v>
      </c>
      <c r="AG1086" t="s">
        <v>42</v>
      </c>
      <c r="AH1086" t="s">
        <v>28</v>
      </c>
      <c r="AI1086">
        <v>-2.915</v>
      </c>
      <c r="AJ1086">
        <v>1.4708973400000001</v>
      </c>
    </row>
    <row r="1087" spans="1:36" x14ac:dyDescent="0.3">
      <c r="A1087">
        <v>1084</v>
      </c>
      <c r="B1087" t="s">
        <v>307</v>
      </c>
      <c r="C1087" t="s">
        <v>28</v>
      </c>
      <c r="D1087" t="s">
        <v>29</v>
      </c>
      <c r="E1087" t="s">
        <v>30</v>
      </c>
      <c r="F1087" t="s">
        <v>31</v>
      </c>
      <c r="G1087" t="s">
        <v>3741</v>
      </c>
      <c r="H1087" t="s">
        <v>3745</v>
      </c>
      <c r="I1087" s="4" t="s">
        <v>3746</v>
      </c>
      <c r="J1087" s="1">
        <f>((((bot_orders[[#This Row],[cTime]]/ 1000)+3*3600) / 86400) + DATE(1970,1,1))</f>
        <v>45761.207032569444</v>
      </c>
      <c r="K1087" s="4" t="s">
        <v>3747</v>
      </c>
      <c r="L1087" s="1">
        <f>((((bot_orders[[#This Row],[uTime]]/ 1000)+3*3600) / 86400) + DATE(1970,1,1))</f>
        <v>45761.215670532409</v>
      </c>
      <c r="M1087" t="s">
        <v>34</v>
      </c>
      <c r="N1087" t="s">
        <v>28</v>
      </c>
      <c r="O1087" t="s">
        <v>35</v>
      </c>
      <c r="P1087">
        <v>2.9180000000000001</v>
      </c>
      <c r="Q1087" t="s">
        <v>36</v>
      </c>
      <c r="R1087" t="s">
        <v>55</v>
      </c>
      <c r="S1087">
        <v>0.503</v>
      </c>
      <c r="T1087">
        <v>0.503</v>
      </c>
      <c r="U1087">
        <v>2.9180000000000001</v>
      </c>
      <c r="V1087">
        <v>-2.3343999999999999E-3</v>
      </c>
      <c r="W1087" t="s">
        <v>39</v>
      </c>
      <c r="X1087" s="4">
        <f>IF(bot_orders[[#This Row],[side]]="sell", bot_orders[[#This Row],[accFillSz]]*bot_orders[[#This Row],[avgPx]] + bot_orders[[#This Row],[fee]], -bot_orders[[#This Row],[accFillSz]]*bot_orders[[#This Row],[avgPx]])</f>
        <v>-1.467754</v>
      </c>
      <c r="Y1087" s="4">
        <f>IF(bot_orders[[#This Row],[side]]="buy", bot_orders[[#This Row],[accFillSz]] + bot_orders[[#This Row],[fee]], -bot_orders[[#This Row],[accFillSz]])</f>
        <v>2.9156656000000001</v>
      </c>
      <c r="Z1087" s="4">
        <f>IF(bot_orders[[#This Row],[side]]="sell",bot_orders[[#This Row],[accFillSz]]*bot_orders[[#This Row],[avgPx]]+bot_orders[[#This Row],[fee]], 0)</f>
        <v>0</v>
      </c>
      <c r="AA1087" s="4">
        <f>IF(bot_orders[[#This Row],[side]]="sell",-bot_orders[[#This Row],[accFillSz]],bot_orders[[#This Row],[accFillSz]]+bot_orders[[#This Row],[fee]])</f>
        <v>2.9156656000000001</v>
      </c>
      <c r="AB1087">
        <v>0</v>
      </c>
      <c r="AC1087" t="s">
        <v>38</v>
      </c>
      <c r="AD1087">
        <v>0</v>
      </c>
      <c r="AE1087" t="s">
        <v>40</v>
      </c>
      <c r="AF1087" t="s">
        <v>41</v>
      </c>
      <c r="AG1087" t="s">
        <v>42</v>
      </c>
      <c r="AH1087" t="s">
        <v>28</v>
      </c>
      <c r="AI1087">
        <v>2.9156656000000001</v>
      </c>
      <c r="AJ1087">
        <v>-1.467754</v>
      </c>
    </row>
    <row r="1088" spans="1:36" x14ac:dyDescent="0.3">
      <c r="A1088">
        <v>1085</v>
      </c>
      <c r="B1088" t="s">
        <v>307</v>
      </c>
      <c r="C1088" t="s">
        <v>28</v>
      </c>
      <c r="D1088" t="s">
        <v>29</v>
      </c>
      <c r="E1088" t="s">
        <v>30</v>
      </c>
      <c r="F1088" t="s">
        <v>31</v>
      </c>
      <c r="G1088" t="s">
        <v>3730</v>
      </c>
      <c r="H1088" t="s">
        <v>3748</v>
      </c>
      <c r="I1088" s="4" t="s">
        <v>3749</v>
      </c>
      <c r="J1088" s="1">
        <f>((((bot_orders[[#This Row],[cTime]]/ 1000)+3*3600) / 86400) + DATE(1970,1,1))</f>
        <v>45761.207981597225</v>
      </c>
      <c r="K1088" s="4" t="s">
        <v>3750</v>
      </c>
      <c r="L1088" s="1">
        <f>((((bot_orders[[#This Row],[uTime]]/ 1000)+3*3600) / 86400) + DATE(1970,1,1))</f>
        <v>45761.209562083335</v>
      </c>
      <c r="M1088" t="s">
        <v>34</v>
      </c>
      <c r="N1088" t="s">
        <v>28</v>
      </c>
      <c r="O1088" t="s">
        <v>35</v>
      </c>
      <c r="P1088">
        <v>2.9180000000000001</v>
      </c>
      <c r="Q1088" t="s">
        <v>36</v>
      </c>
      <c r="R1088" t="s">
        <v>55</v>
      </c>
      <c r="S1088">
        <v>0.505</v>
      </c>
      <c r="T1088">
        <v>0.505</v>
      </c>
      <c r="U1088">
        <v>2.9180000000000001</v>
      </c>
      <c r="V1088">
        <v>-2.3343999999999999E-3</v>
      </c>
      <c r="W1088" t="s">
        <v>39</v>
      </c>
      <c r="X1088" s="4">
        <f>IF(bot_orders[[#This Row],[side]]="sell", bot_orders[[#This Row],[accFillSz]]*bot_orders[[#This Row],[avgPx]] + bot_orders[[#This Row],[fee]], -bot_orders[[#This Row],[accFillSz]]*bot_orders[[#This Row],[avgPx]])</f>
        <v>-1.4735900000000002</v>
      </c>
      <c r="Y1088" s="4">
        <f>IF(bot_orders[[#This Row],[side]]="buy", bot_orders[[#This Row],[accFillSz]] + bot_orders[[#This Row],[fee]], -bot_orders[[#This Row],[accFillSz]])</f>
        <v>2.9156656000000001</v>
      </c>
      <c r="Z1088" s="4">
        <f>IF(bot_orders[[#This Row],[side]]="sell",bot_orders[[#This Row],[accFillSz]]*bot_orders[[#This Row],[avgPx]]+bot_orders[[#This Row],[fee]], 0)</f>
        <v>0</v>
      </c>
      <c r="AA1088" s="4">
        <f>IF(bot_orders[[#This Row],[side]]="sell",-bot_orders[[#This Row],[accFillSz]],bot_orders[[#This Row],[accFillSz]]+bot_orders[[#This Row],[fee]])</f>
        <v>2.9156656000000001</v>
      </c>
      <c r="AB1088">
        <v>0</v>
      </c>
      <c r="AC1088" t="s">
        <v>38</v>
      </c>
      <c r="AD1088">
        <v>0</v>
      </c>
      <c r="AE1088" t="s">
        <v>40</v>
      </c>
      <c r="AF1088" t="s">
        <v>41</v>
      </c>
      <c r="AG1088" t="s">
        <v>42</v>
      </c>
      <c r="AH1088" t="s">
        <v>28</v>
      </c>
      <c r="AI1088">
        <v>2.9156656000000001</v>
      </c>
      <c r="AJ1088">
        <v>-1.47359</v>
      </c>
    </row>
    <row r="1089" spans="1:36" x14ac:dyDescent="0.3">
      <c r="A1089">
        <v>1086</v>
      </c>
      <c r="B1089" t="s">
        <v>307</v>
      </c>
      <c r="C1089" t="s">
        <v>28</v>
      </c>
      <c r="D1089" t="s">
        <v>29</v>
      </c>
      <c r="E1089" t="s">
        <v>30</v>
      </c>
      <c r="F1089" t="s">
        <v>31</v>
      </c>
      <c r="G1089" t="s">
        <v>3751</v>
      </c>
      <c r="H1089" t="s">
        <v>3752</v>
      </c>
      <c r="I1089" s="4" t="s">
        <v>3753</v>
      </c>
      <c r="J1089" s="1">
        <f>((((bot_orders[[#This Row],[cTime]]/ 1000)+3*3600) / 86400) + DATE(1970,1,1))</f>
        <v>45761.20956210648</v>
      </c>
      <c r="K1089" s="4" t="s">
        <v>3754</v>
      </c>
      <c r="L1089" s="1">
        <f>((((bot_orders[[#This Row],[uTime]]/ 1000)+3*3600) / 86400) + DATE(1970,1,1))</f>
        <v>45761.227694594905</v>
      </c>
      <c r="M1089" t="s">
        <v>34</v>
      </c>
      <c r="N1089" t="s">
        <v>28</v>
      </c>
      <c r="O1089" t="s">
        <v>35</v>
      </c>
      <c r="P1089">
        <v>2.915</v>
      </c>
      <c r="Q1089" t="s">
        <v>36</v>
      </c>
      <c r="R1089" t="s">
        <v>37</v>
      </c>
      <c r="S1089">
        <v>0.50700000000000001</v>
      </c>
      <c r="T1089">
        <v>0.50700000000000001</v>
      </c>
      <c r="U1089">
        <v>2.915</v>
      </c>
      <c r="V1089">
        <v>-1.182324E-3</v>
      </c>
      <c r="W1089" t="s">
        <v>38</v>
      </c>
      <c r="X1089" s="4">
        <f>IF(bot_orders[[#This Row],[side]]="sell", bot_orders[[#This Row],[accFillSz]]*bot_orders[[#This Row],[avgPx]] + bot_orders[[#This Row],[fee]], -bot_orders[[#This Row],[accFillSz]]*bot_orders[[#This Row],[avgPx]])</f>
        <v>1.4767226760000001</v>
      </c>
      <c r="Y1089" s="4">
        <f>IF(bot_orders[[#This Row],[side]]="buy", bot_orders[[#This Row],[accFillSz]] + bot_orders[[#This Row],[fee]], -bot_orders[[#This Row],[accFillSz]])</f>
        <v>-2.915</v>
      </c>
      <c r="Z1089" s="4">
        <f>IF(bot_orders[[#This Row],[side]]="sell",bot_orders[[#This Row],[accFillSz]]*bot_orders[[#This Row],[avgPx]]+bot_orders[[#This Row],[fee]], 0)</f>
        <v>1.4767226760000001</v>
      </c>
      <c r="AA1089" s="4">
        <f>IF(bot_orders[[#This Row],[side]]="sell",-bot_orders[[#This Row],[accFillSz]],bot_orders[[#This Row],[accFillSz]]+bot_orders[[#This Row],[fee]])</f>
        <v>-2.915</v>
      </c>
      <c r="AB1089">
        <v>0</v>
      </c>
      <c r="AC1089" t="s">
        <v>39</v>
      </c>
      <c r="AD1089">
        <v>0</v>
      </c>
      <c r="AE1089" t="s">
        <v>40</v>
      </c>
      <c r="AF1089" t="s">
        <v>41</v>
      </c>
      <c r="AG1089" t="s">
        <v>42</v>
      </c>
      <c r="AH1089" t="s">
        <v>28</v>
      </c>
      <c r="AI1089">
        <v>-2.915</v>
      </c>
      <c r="AJ1089">
        <v>1.47672268</v>
      </c>
    </row>
    <row r="1090" spans="1:36" x14ac:dyDescent="0.3">
      <c r="A1090">
        <v>1087</v>
      </c>
      <c r="B1090" t="s">
        <v>307</v>
      </c>
      <c r="C1090" t="s">
        <v>28</v>
      </c>
      <c r="D1090" t="s">
        <v>29</v>
      </c>
      <c r="E1090" t="s">
        <v>30</v>
      </c>
      <c r="F1090" t="s">
        <v>31</v>
      </c>
      <c r="G1090" t="s">
        <v>3755</v>
      </c>
      <c r="H1090" t="s">
        <v>3756</v>
      </c>
      <c r="I1090" s="4" t="s">
        <v>3757</v>
      </c>
      <c r="J1090" s="1">
        <f>((((bot_orders[[#This Row],[cTime]]/ 1000)+3*3600) / 86400) + DATE(1970,1,1))</f>
        <v>45761.215670555554</v>
      </c>
      <c r="K1090" s="4" t="s">
        <v>3758</v>
      </c>
      <c r="L1090" s="1">
        <f>((((bot_orders[[#This Row],[uTime]]/ 1000)+3*3600) / 86400) + DATE(1970,1,1))</f>
        <v>45761.22585855324</v>
      </c>
      <c r="M1090" t="s">
        <v>34</v>
      </c>
      <c r="N1090" t="s">
        <v>28</v>
      </c>
      <c r="O1090" t="s">
        <v>35</v>
      </c>
      <c r="P1090">
        <v>2.915</v>
      </c>
      <c r="Q1090" t="s">
        <v>36</v>
      </c>
      <c r="R1090" t="s">
        <v>37</v>
      </c>
      <c r="S1090">
        <v>0.505</v>
      </c>
      <c r="T1090">
        <v>0.505</v>
      </c>
      <c r="U1090">
        <v>2.915</v>
      </c>
      <c r="V1090">
        <v>-1.1776600000000001E-3</v>
      </c>
      <c r="W1090" t="s">
        <v>38</v>
      </c>
      <c r="X1090" s="4">
        <f>IF(bot_orders[[#This Row],[side]]="sell", bot_orders[[#This Row],[accFillSz]]*bot_orders[[#This Row],[avgPx]] + bot_orders[[#This Row],[fee]], -bot_orders[[#This Row],[accFillSz]]*bot_orders[[#This Row],[avgPx]])</f>
        <v>1.4708973400000001</v>
      </c>
      <c r="Y1090" s="4">
        <f>IF(bot_orders[[#This Row],[side]]="buy", bot_orders[[#This Row],[accFillSz]] + bot_orders[[#This Row],[fee]], -bot_orders[[#This Row],[accFillSz]])</f>
        <v>-2.915</v>
      </c>
      <c r="Z1090" s="4">
        <f>IF(bot_orders[[#This Row],[side]]="sell",bot_orders[[#This Row],[accFillSz]]*bot_orders[[#This Row],[avgPx]]+bot_orders[[#This Row],[fee]], 0)</f>
        <v>1.4708973400000001</v>
      </c>
      <c r="AA1090" s="4">
        <f>IF(bot_orders[[#This Row],[side]]="sell",-bot_orders[[#This Row],[accFillSz]],bot_orders[[#This Row],[accFillSz]]+bot_orders[[#This Row],[fee]])</f>
        <v>-2.915</v>
      </c>
      <c r="AB1090">
        <v>0</v>
      </c>
      <c r="AC1090" t="s">
        <v>39</v>
      </c>
      <c r="AD1090">
        <v>0</v>
      </c>
      <c r="AE1090" t="s">
        <v>40</v>
      </c>
      <c r="AF1090" t="s">
        <v>41</v>
      </c>
      <c r="AG1090" t="s">
        <v>42</v>
      </c>
      <c r="AH1090" t="s">
        <v>28</v>
      </c>
      <c r="AI1090">
        <v>-2.915</v>
      </c>
      <c r="AJ1090">
        <v>1.4708973400000001</v>
      </c>
    </row>
    <row r="1091" spans="1:36" x14ac:dyDescent="0.3">
      <c r="A1091">
        <v>1088</v>
      </c>
      <c r="B1091" t="s">
        <v>307</v>
      </c>
      <c r="C1091" t="s">
        <v>28</v>
      </c>
      <c r="D1091" t="s">
        <v>29</v>
      </c>
      <c r="E1091" t="s">
        <v>30</v>
      </c>
      <c r="F1091" t="s">
        <v>31</v>
      </c>
      <c r="G1091" t="s">
        <v>3759</v>
      </c>
      <c r="H1091" t="s">
        <v>3760</v>
      </c>
      <c r="I1091" s="4" t="s">
        <v>3761</v>
      </c>
      <c r="J1091" s="1">
        <f>((((bot_orders[[#This Row],[cTime]]/ 1000)+3*3600) / 86400) + DATE(1970,1,1))</f>
        <v>45761.216850659723</v>
      </c>
      <c r="K1091" s="4" t="s">
        <v>3762</v>
      </c>
      <c r="L1091" s="1">
        <f>((((bot_orders[[#This Row],[uTime]]/ 1000)+3*3600) / 86400) + DATE(1970,1,1))</f>
        <v>45761.224778530093</v>
      </c>
      <c r="M1091" t="s">
        <v>34</v>
      </c>
      <c r="N1091" t="s">
        <v>28</v>
      </c>
      <c r="O1091" t="s">
        <v>35</v>
      </c>
      <c r="P1091">
        <v>2.915</v>
      </c>
      <c r="Q1091" t="s">
        <v>36</v>
      </c>
      <c r="R1091" t="s">
        <v>37</v>
      </c>
      <c r="S1091">
        <v>0.503</v>
      </c>
      <c r="T1091">
        <v>0.503</v>
      </c>
      <c r="U1091">
        <v>2.915</v>
      </c>
      <c r="V1091">
        <v>-1.1729959999999999E-3</v>
      </c>
      <c r="W1091" t="s">
        <v>38</v>
      </c>
      <c r="X1091" s="4">
        <f>IF(bot_orders[[#This Row],[side]]="sell", bot_orders[[#This Row],[accFillSz]]*bot_orders[[#This Row],[avgPx]] + bot_orders[[#This Row],[fee]], -bot_orders[[#This Row],[accFillSz]]*bot_orders[[#This Row],[avgPx]])</f>
        <v>1.465072004</v>
      </c>
      <c r="Y1091" s="4">
        <f>IF(bot_orders[[#This Row],[side]]="buy", bot_orders[[#This Row],[accFillSz]] + bot_orders[[#This Row],[fee]], -bot_orders[[#This Row],[accFillSz]])</f>
        <v>-2.915</v>
      </c>
      <c r="Z1091" s="4">
        <f>IF(bot_orders[[#This Row],[side]]="sell",bot_orders[[#This Row],[accFillSz]]*bot_orders[[#This Row],[avgPx]]+bot_orders[[#This Row],[fee]], 0)</f>
        <v>1.465072004</v>
      </c>
      <c r="AA1091" s="4">
        <f>IF(bot_orders[[#This Row],[side]]="sell",-bot_orders[[#This Row],[accFillSz]],bot_orders[[#This Row],[accFillSz]]+bot_orders[[#This Row],[fee]])</f>
        <v>-2.915</v>
      </c>
      <c r="AB1091">
        <v>0</v>
      </c>
      <c r="AC1091" t="s">
        <v>39</v>
      </c>
      <c r="AD1091">
        <v>0</v>
      </c>
      <c r="AE1091" t="s">
        <v>40</v>
      </c>
      <c r="AF1091" t="s">
        <v>41</v>
      </c>
      <c r="AG1091" t="s">
        <v>42</v>
      </c>
      <c r="AH1091" t="s">
        <v>28</v>
      </c>
      <c r="AI1091">
        <v>-2.915</v>
      </c>
      <c r="AJ1091">
        <v>1.4650719999999999</v>
      </c>
    </row>
    <row r="1092" spans="1:36" x14ac:dyDescent="0.3">
      <c r="A1092">
        <v>1089</v>
      </c>
      <c r="B1092" t="s">
        <v>307</v>
      </c>
      <c r="C1092" t="s">
        <v>28</v>
      </c>
      <c r="D1092" t="s">
        <v>29</v>
      </c>
      <c r="E1092" t="s">
        <v>30</v>
      </c>
      <c r="F1092" t="s">
        <v>31</v>
      </c>
      <c r="G1092" t="s">
        <v>3647</v>
      </c>
      <c r="H1092" t="s">
        <v>3763</v>
      </c>
      <c r="I1092" s="4" t="s">
        <v>3764</v>
      </c>
      <c r="J1092" s="1">
        <f>((((bot_orders[[#This Row],[cTime]]/ 1000)+3*3600) / 86400) + DATE(1970,1,1))</f>
        <v>45761.217458020838</v>
      </c>
      <c r="K1092" s="4" t="s">
        <v>3765</v>
      </c>
      <c r="L1092" s="1">
        <f>((((bot_orders[[#This Row],[uTime]]/ 1000)+3*3600) / 86400) + DATE(1970,1,1))</f>
        <v>45761.218558483801</v>
      </c>
      <c r="M1092" t="s">
        <v>34</v>
      </c>
      <c r="N1092" t="s">
        <v>28</v>
      </c>
      <c r="O1092" t="s">
        <v>35</v>
      </c>
      <c r="P1092">
        <v>2.915</v>
      </c>
      <c r="Q1092" t="s">
        <v>36</v>
      </c>
      <c r="R1092" t="s">
        <v>37</v>
      </c>
      <c r="S1092">
        <v>0.501</v>
      </c>
      <c r="T1092">
        <v>0.501</v>
      </c>
      <c r="U1092">
        <v>2.915</v>
      </c>
      <c r="V1092">
        <v>-1.168332E-3</v>
      </c>
      <c r="W1092" t="s">
        <v>38</v>
      </c>
      <c r="X1092" s="4">
        <f>IF(bot_orders[[#This Row],[side]]="sell", bot_orders[[#This Row],[accFillSz]]*bot_orders[[#This Row],[avgPx]] + bot_orders[[#This Row],[fee]], -bot_orders[[#This Row],[accFillSz]]*bot_orders[[#This Row],[avgPx]])</f>
        <v>1.459246668</v>
      </c>
      <c r="Y1092" s="4">
        <f>IF(bot_orders[[#This Row],[side]]="buy", bot_orders[[#This Row],[accFillSz]] + bot_orders[[#This Row],[fee]], -bot_orders[[#This Row],[accFillSz]])</f>
        <v>-2.915</v>
      </c>
      <c r="Z1092" s="4">
        <f>IF(bot_orders[[#This Row],[side]]="sell",bot_orders[[#This Row],[accFillSz]]*bot_orders[[#This Row],[avgPx]]+bot_orders[[#This Row],[fee]], 0)</f>
        <v>1.459246668</v>
      </c>
      <c r="AA1092" s="4">
        <f>IF(bot_orders[[#This Row],[side]]="sell",-bot_orders[[#This Row],[accFillSz]],bot_orders[[#This Row],[accFillSz]]+bot_orders[[#This Row],[fee]])</f>
        <v>-2.915</v>
      </c>
      <c r="AB1092">
        <v>0</v>
      </c>
      <c r="AC1092" t="s">
        <v>39</v>
      </c>
      <c r="AD1092">
        <v>0</v>
      </c>
      <c r="AE1092" t="s">
        <v>40</v>
      </c>
      <c r="AF1092" t="s">
        <v>41</v>
      </c>
      <c r="AG1092" t="s">
        <v>42</v>
      </c>
      <c r="AH1092" t="s">
        <v>28</v>
      </c>
      <c r="AI1092">
        <v>-2.915</v>
      </c>
      <c r="AJ1092">
        <v>1.45924667</v>
      </c>
    </row>
    <row r="1093" spans="1:36" x14ac:dyDescent="0.3">
      <c r="A1093">
        <v>1090</v>
      </c>
      <c r="B1093" t="s">
        <v>307</v>
      </c>
      <c r="C1093" t="s">
        <v>28</v>
      </c>
      <c r="D1093" t="s">
        <v>29</v>
      </c>
      <c r="E1093" t="s">
        <v>30</v>
      </c>
      <c r="F1093" t="s">
        <v>31</v>
      </c>
      <c r="G1093" t="s">
        <v>3766</v>
      </c>
      <c r="H1093" t="s">
        <v>3767</v>
      </c>
      <c r="I1093" s="4" t="s">
        <v>3768</v>
      </c>
      <c r="J1093" s="1">
        <f>((((bot_orders[[#This Row],[cTime]]/ 1000)+3*3600) / 86400) + DATE(1970,1,1))</f>
        <v>45761.218558506938</v>
      </c>
      <c r="K1093" s="4" t="s">
        <v>3769</v>
      </c>
      <c r="L1093" s="1">
        <f>((((bot_orders[[#This Row],[uTime]]/ 1000)+3*3600) / 86400) + DATE(1970,1,1))</f>
        <v>45761.220759328702</v>
      </c>
      <c r="M1093" t="s">
        <v>34</v>
      </c>
      <c r="N1093" t="s">
        <v>28</v>
      </c>
      <c r="O1093" t="s">
        <v>35</v>
      </c>
      <c r="P1093">
        <v>2.9180000000000001</v>
      </c>
      <c r="Q1093" t="s">
        <v>36</v>
      </c>
      <c r="R1093" t="s">
        <v>55</v>
      </c>
      <c r="S1093">
        <v>0.499</v>
      </c>
      <c r="T1093">
        <v>0.499</v>
      </c>
      <c r="U1093">
        <v>2.9180000000000001</v>
      </c>
      <c r="V1093">
        <v>-2.3343999999999999E-3</v>
      </c>
      <c r="W1093" t="s">
        <v>39</v>
      </c>
      <c r="X1093" s="4">
        <f>IF(bot_orders[[#This Row],[side]]="sell", bot_orders[[#This Row],[accFillSz]]*bot_orders[[#This Row],[avgPx]] + bot_orders[[#This Row],[fee]], -bot_orders[[#This Row],[accFillSz]]*bot_orders[[#This Row],[avgPx]])</f>
        <v>-1.4560820000000001</v>
      </c>
      <c r="Y1093" s="4">
        <f>IF(bot_orders[[#This Row],[side]]="buy", bot_orders[[#This Row],[accFillSz]] + bot_orders[[#This Row],[fee]], -bot_orders[[#This Row],[accFillSz]])</f>
        <v>2.9156656000000001</v>
      </c>
      <c r="Z1093" s="4">
        <f>IF(bot_orders[[#This Row],[side]]="sell",bot_orders[[#This Row],[accFillSz]]*bot_orders[[#This Row],[avgPx]]+bot_orders[[#This Row],[fee]], 0)</f>
        <v>0</v>
      </c>
      <c r="AA1093" s="4">
        <f>IF(bot_orders[[#This Row],[side]]="sell",-bot_orders[[#This Row],[accFillSz]],bot_orders[[#This Row],[accFillSz]]+bot_orders[[#This Row],[fee]])</f>
        <v>2.9156656000000001</v>
      </c>
      <c r="AB1093">
        <v>0</v>
      </c>
      <c r="AC1093" t="s">
        <v>38</v>
      </c>
      <c r="AD1093">
        <v>0</v>
      </c>
      <c r="AE1093" t="s">
        <v>40</v>
      </c>
      <c r="AF1093" t="s">
        <v>41</v>
      </c>
      <c r="AG1093" t="s">
        <v>42</v>
      </c>
      <c r="AH1093" t="s">
        <v>28</v>
      </c>
      <c r="AI1093">
        <v>2.9156656000000001</v>
      </c>
      <c r="AJ1093">
        <v>-1.4560820000000001</v>
      </c>
    </row>
    <row r="1094" spans="1:36" x14ac:dyDescent="0.3">
      <c r="A1094">
        <v>1091</v>
      </c>
      <c r="B1094" t="s">
        <v>307</v>
      </c>
      <c r="C1094" t="s">
        <v>28</v>
      </c>
      <c r="D1094" t="s">
        <v>29</v>
      </c>
      <c r="E1094" t="s">
        <v>30</v>
      </c>
      <c r="F1094" t="s">
        <v>31</v>
      </c>
      <c r="G1094" t="s">
        <v>3766</v>
      </c>
      <c r="H1094" t="s">
        <v>3770</v>
      </c>
      <c r="I1094" s="4" t="s">
        <v>3771</v>
      </c>
      <c r="J1094" s="1">
        <f>((((bot_orders[[#This Row],[cTime]]/ 1000)+3*3600) / 86400) + DATE(1970,1,1))</f>
        <v>45761.220759340278</v>
      </c>
      <c r="K1094" s="4" t="s">
        <v>3772</v>
      </c>
      <c r="L1094" s="1">
        <f>((((bot_orders[[#This Row],[uTime]]/ 1000)+3*3600) / 86400) + DATE(1970,1,1))</f>
        <v>45761.222416168981</v>
      </c>
      <c r="M1094" t="s">
        <v>34</v>
      </c>
      <c r="N1094" t="s">
        <v>28</v>
      </c>
      <c r="O1094" t="s">
        <v>35</v>
      </c>
      <c r="P1094">
        <v>2.915</v>
      </c>
      <c r="Q1094" t="s">
        <v>36</v>
      </c>
      <c r="R1094" t="s">
        <v>37</v>
      </c>
      <c r="S1094">
        <v>0.501</v>
      </c>
      <c r="T1094">
        <v>0.501</v>
      </c>
      <c r="U1094">
        <v>2.915</v>
      </c>
      <c r="V1094">
        <v>-1.168332E-3</v>
      </c>
      <c r="W1094" t="s">
        <v>38</v>
      </c>
      <c r="X1094" s="4">
        <f>IF(bot_orders[[#This Row],[side]]="sell", bot_orders[[#This Row],[accFillSz]]*bot_orders[[#This Row],[avgPx]] + bot_orders[[#This Row],[fee]], -bot_orders[[#This Row],[accFillSz]]*bot_orders[[#This Row],[avgPx]])</f>
        <v>1.459246668</v>
      </c>
      <c r="Y1094" s="4">
        <f>IF(bot_orders[[#This Row],[side]]="buy", bot_orders[[#This Row],[accFillSz]] + bot_orders[[#This Row],[fee]], -bot_orders[[#This Row],[accFillSz]])</f>
        <v>-2.915</v>
      </c>
      <c r="Z1094" s="4">
        <f>IF(bot_orders[[#This Row],[side]]="sell",bot_orders[[#This Row],[accFillSz]]*bot_orders[[#This Row],[avgPx]]+bot_orders[[#This Row],[fee]], 0)</f>
        <v>1.459246668</v>
      </c>
      <c r="AA1094" s="4">
        <f>IF(bot_orders[[#This Row],[side]]="sell",-bot_orders[[#This Row],[accFillSz]],bot_orders[[#This Row],[accFillSz]]+bot_orders[[#This Row],[fee]])</f>
        <v>-2.915</v>
      </c>
      <c r="AB1094">
        <v>0</v>
      </c>
      <c r="AC1094" t="s">
        <v>39</v>
      </c>
      <c r="AD1094">
        <v>0</v>
      </c>
      <c r="AE1094" t="s">
        <v>40</v>
      </c>
      <c r="AF1094" t="s">
        <v>41</v>
      </c>
      <c r="AG1094" t="s">
        <v>42</v>
      </c>
      <c r="AH1094" t="s">
        <v>28</v>
      </c>
      <c r="AI1094">
        <v>-2.915</v>
      </c>
      <c r="AJ1094">
        <v>1.45924667</v>
      </c>
    </row>
    <row r="1095" spans="1:36" x14ac:dyDescent="0.3">
      <c r="A1095">
        <v>1092</v>
      </c>
      <c r="B1095" t="s">
        <v>307</v>
      </c>
      <c r="C1095" t="s">
        <v>28</v>
      </c>
      <c r="D1095" t="s">
        <v>29</v>
      </c>
      <c r="E1095" t="s">
        <v>30</v>
      </c>
      <c r="F1095" t="s">
        <v>31</v>
      </c>
      <c r="G1095" t="s">
        <v>3773</v>
      </c>
      <c r="H1095" t="s">
        <v>3774</v>
      </c>
      <c r="I1095" s="4" t="s">
        <v>3775</v>
      </c>
      <c r="J1095" s="1">
        <f>((((bot_orders[[#This Row],[cTime]]/ 1000)+3*3600) / 86400) + DATE(1970,1,1))</f>
        <v>45761.222416192133</v>
      </c>
      <c r="K1095" s="4" t="s">
        <v>3776</v>
      </c>
      <c r="L1095" s="1">
        <f>((((bot_orders[[#This Row],[uTime]]/ 1000)+3*3600) / 86400) + DATE(1970,1,1))</f>
        <v>45761.25679846065</v>
      </c>
      <c r="M1095" t="s">
        <v>34</v>
      </c>
      <c r="N1095" t="s">
        <v>28</v>
      </c>
      <c r="O1095" t="s">
        <v>35</v>
      </c>
      <c r="P1095">
        <v>2.9180000000000001</v>
      </c>
      <c r="Q1095" t="s">
        <v>36</v>
      </c>
      <c r="R1095" t="s">
        <v>55</v>
      </c>
      <c r="S1095">
        <v>0.499</v>
      </c>
      <c r="T1095">
        <v>0.499</v>
      </c>
      <c r="U1095">
        <v>2.9180000000000001</v>
      </c>
      <c r="V1095">
        <v>-2.3343999999999999E-3</v>
      </c>
      <c r="W1095" t="s">
        <v>39</v>
      </c>
      <c r="X1095" s="4">
        <f>IF(bot_orders[[#This Row],[side]]="sell", bot_orders[[#This Row],[accFillSz]]*bot_orders[[#This Row],[avgPx]] + bot_orders[[#This Row],[fee]], -bot_orders[[#This Row],[accFillSz]]*bot_orders[[#This Row],[avgPx]])</f>
        <v>-1.4560820000000001</v>
      </c>
      <c r="Y1095" s="4">
        <f>IF(bot_orders[[#This Row],[side]]="buy", bot_orders[[#This Row],[accFillSz]] + bot_orders[[#This Row],[fee]], -bot_orders[[#This Row],[accFillSz]])</f>
        <v>2.9156656000000001</v>
      </c>
      <c r="Z1095" s="4">
        <f>IF(bot_orders[[#This Row],[side]]="sell",bot_orders[[#This Row],[accFillSz]]*bot_orders[[#This Row],[avgPx]]+bot_orders[[#This Row],[fee]], 0)</f>
        <v>0</v>
      </c>
      <c r="AA1095" s="4">
        <f>IF(bot_orders[[#This Row],[side]]="sell",-bot_orders[[#This Row],[accFillSz]],bot_orders[[#This Row],[accFillSz]]+bot_orders[[#This Row],[fee]])</f>
        <v>2.9156656000000001</v>
      </c>
      <c r="AB1095">
        <v>0</v>
      </c>
      <c r="AC1095" t="s">
        <v>38</v>
      </c>
      <c r="AD1095">
        <v>0</v>
      </c>
      <c r="AE1095" t="s">
        <v>40</v>
      </c>
      <c r="AF1095" t="s">
        <v>41</v>
      </c>
      <c r="AG1095" t="s">
        <v>42</v>
      </c>
      <c r="AH1095" t="s">
        <v>28</v>
      </c>
      <c r="AI1095">
        <v>2.9156656000000001</v>
      </c>
      <c r="AJ1095">
        <v>-1.4560820000000001</v>
      </c>
    </row>
    <row r="1096" spans="1:36" x14ac:dyDescent="0.3">
      <c r="A1096">
        <v>1093</v>
      </c>
      <c r="B1096" t="s">
        <v>307</v>
      </c>
      <c r="C1096" t="s">
        <v>28</v>
      </c>
      <c r="D1096" t="s">
        <v>29</v>
      </c>
      <c r="E1096" t="s">
        <v>30</v>
      </c>
      <c r="F1096" t="s">
        <v>31</v>
      </c>
      <c r="G1096" t="s">
        <v>3759</v>
      </c>
      <c r="H1096" t="s">
        <v>3777</v>
      </c>
      <c r="I1096" s="4" t="s">
        <v>3778</v>
      </c>
      <c r="J1096" s="1">
        <f>((((bot_orders[[#This Row],[cTime]]/ 1000)+3*3600) / 86400) + DATE(1970,1,1))</f>
        <v>45761.224778553238</v>
      </c>
      <c r="K1096" s="4" t="s">
        <v>3779</v>
      </c>
      <c r="L1096" s="1">
        <f>((((bot_orders[[#This Row],[uTime]]/ 1000)+3*3600) / 86400) + DATE(1970,1,1))</f>
        <v>45761.255010891204</v>
      </c>
      <c r="M1096" t="s">
        <v>34</v>
      </c>
      <c r="N1096" t="s">
        <v>28</v>
      </c>
      <c r="O1096" t="s">
        <v>35</v>
      </c>
      <c r="P1096">
        <v>2.9180000000000001</v>
      </c>
      <c r="Q1096" t="s">
        <v>36</v>
      </c>
      <c r="R1096" t="s">
        <v>55</v>
      </c>
      <c r="S1096">
        <v>0.501</v>
      </c>
      <c r="T1096">
        <v>0.501</v>
      </c>
      <c r="U1096">
        <v>2.9180000000000001</v>
      </c>
      <c r="V1096">
        <v>-2.3343999999999999E-3</v>
      </c>
      <c r="W1096" t="s">
        <v>39</v>
      </c>
      <c r="X1096" s="4">
        <f>IF(bot_orders[[#This Row],[side]]="sell", bot_orders[[#This Row],[accFillSz]]*bot_orders[[#This Row],[avgPx]] + bot_orders[[#This Row],[fee]], -bot_orders[[#This Row],[accFillSz]]*bot_orders[[#This Row],[avgPx]])</f>
        <v>-1.4619180000000001</v>
      </c>
      <c r="Y1096" s="4">
        <f>IF(bot_orders[[#This Row],[side]]="buy", bot_orders[[#This Row],[accFillSz]] + bot_orders[[#This Row],[fee]], -bot_orders[[#This Row],[accFillSz]])</f>
        <v>2.9156656000000001</v>
      </c>
      <c r="Z1096" s="4">
        <f>IF(bot_orders[[#This Row],[side]]="sell",bot_orders[[#This Row],[accFillSz]]*bot_orders[[#This Row],[avgPx]]+bot_orders[[#This Row],[fee]], 0)</f>
        <v>0</v>
      </c>
      <c r="AA1096" s="4">
        <f>IF(bot_orders[[#This Row],[side]]="sell",-bot_orders[[#This Row],[accFillSz]],bot_orders[[#This Row],[accFillSz]]+bot_orders[[#This Row],[fee]])</f>
        <v>2.9156656000000001</v>
      </c>
      <c r="AB1096">
        <v>0</v>
      </c>
      <c r="AC1096" t="s">
        <v>38</v>
      </c>
      <c r="AD1096">
        <v>0</v>
      </c>
      <c r="AE1096" t="s">
        <v>40</v>
      </c>
      <c r="AF1096" t="s">
        <v>41</v>
      </c>
      <c r="AG1096" t="s">
        <v>42</v>
      </c>
      <c r="AH1096" t="s">
        <v>28</v>
      </c>
      <c r="AI1096">
        <v>2.9156656000000001</v>
      </c>
      <c r="AJ1096">
        <v>-1.4619180000000001</v>
      </c>
    </row>
    <row r="1097" spans="1:36" x14ac:dyDescent="0.3">
      <c r="A1097">
        <v>1094</v>
      </c>
      <c r="B1097" t="s">
        <v>307</v>
      </c>
      <c r="C1097" t="s">
        <v>28</v>
      </c>
      <c r="D1097" t="s">
        <v>29</v>
      </c>
      <c r="E1097" t="s">
        <v>30</v>
      </c>
      <c r="F1097" t="s">
        <v>31</v>
      </c>
      <c r="G1097" t="s">
        <v>3755</v>
      </c>
      <c r="H1097" t="s">
        <v>3780</v>
      </c>
      <c r="I1097" s="4" t="s">
        <v>3781</v>
      </c>
      <c r="J1097" s="1">
        <f>((((bot_orders[[#This Row],[cTime]]/ 1000)+3*3600) / 86400) + DATE(1970,1,1))</f>
        <v>45761.225858576392</v>
      </c>
      <c r="K1097" s="4" t="s">
        <v>3782</v>
      </c>
      <c r="L1097" s="1">
        <f>((((bot_orders[[#This Row],[uTime]]/ 1000)+3*3600) / 86400) + DATE(1970,1,1))</f>
        <v>45761.252453217588</v>
      </c>
      <c r="M1097" t="s">
        <v>34</v>
      </c>
      <c r="N1097" t="s">
        <v>28</v>
      </c>
      <c r="O1097" t="s">
        <v>35</v>
      </c>
      <c r="P1097">
        <v>2.9180000000000001</v>
      </c>
      <c r="Q1097" t="s">
        <v>36</v>
      </c>
      <c r="R1097" t="s">
        <v>55</v>
      </c>
      <c r="S1097">
        <v>0.503</v>
      </c>
      <c r="T1097">
        <v>0.503</v>
      </c>
      <c r="U1097">
        <v>2.9180000000000001</v>
      </c>
      <c r="V1097">
        <v>-2.3343999999999999E-3</v>
      </c>
      <c r="W1097" t="s">
        <v>39</v>
      </c>
      <c r="X1097" s="4">
        <f>IF(bot_orders[[#This Row],[side]]="sell", bot_orders[[#This Row],[accFillSz]]*bot_orders[[#This Row],[avgPx]] + bot_orders[[#This Row],[fee]], -bot_orders[[#This Row],[accFillSz]]*bot_orders[[#This Row],[avgPx]])</f>
        <v>-1.467754</v>
      </c>
      <c r="Y1097" s="4">
        <f>IF(bot_orders[[#This Row],[side]]="buy", bot_orders[[#This Row],[accFillSz]] + bot_orders[[#This Row],[fee]], -bot_orders[[#This Row],[accFillSz]])</f>
        <v>2.9156656000000001</v>
      </c>
      <c r="Z1097" s="4">
        <f>IF(bot_orders[[#This Row],[side]]="sell",bot_orders[[#This Row],[accFillSz]]*bot_orders[[#This Row],[avgPx]]+bot_orders[[#This Row],[fee]], 0)</f>
        <v>0</v>
      </c>
      <c r="AA1097" s="4">
        <f>IF(bot_orders[[#This Row],[side]]="sell",-bot_orders[[#This Row],[accFillSz]],bot_orders[[#This Row],[accFillSz]]+bot_orders[[#This Row],[fee]])</f>
        <v>2.9156656000000001</v>
      </c>
      <c r="AB1097">
        <v>0</v>
      </c>
      <c r="AC1097" t="s">
        <v>38</v>
      </c>
      <c r="AD1097">
        <v>0</v>
      </c>
      <c r="AE1097" t="s">
        <v>40</v>
      </c>
      <c r="AF1097" t="s">
        <v>41</v>
      </c>
      <c r="AG1097" t="s">
        <v>42</v>
      </c>
      <c r="AH1097" t="s">
        <v>28</v>
      </c>
      <c r="AI1097">
        <v>2.9156656000000001</v>
      </c>
      <c r="AJ1097">
        <v>-1.467754</v>
      </c>
    </row>
    <row r="1098" spans="1:36" x14ac:dyDescent="0.3">
      <c r="A1098">
        <v>1095</v>
      </c>
      <c r="B1098" t="s">
        <v>307</v>
      </c>
      <c r="C1098" t="s">
        <v>28</v>
      </c>
      <c r="D1098" t="s">
        <v>29</v>
      </c>
      <c r="E1098" t="s">
        <v>30</v>
      </c>
      <c r="F1098" t="s">
        <v>31</v>
      </c>
      <c r="G1098" t="s">
        <v>3751</v>
      </c>
      <c r="H1098" t="s">
        <v>3783</v>
      </c>
      <c r="I1098" s="4" t="s">
        <v>3784</v>
      </c>
      <c r="J1098" s="1">
        <f>((((bot_orders[[#This Row],[cTime]]/ 1000)+3*3600) / 86400) + DATE(1970,1,1))</f>
        <v>45761.227694606481</v>
      </c>
      <c r="K1098" s="4" t="s">
        <v>3785</v>
      </c>
      <c r="L1098" s="1">
        <f>((((bot_orders[[#This Row],[uTime]]/ 1000)+3*3600) / 86400) + DATE(1970,1,1))</f>
        <v>45761.239532847219</v>
      </c>
      <c r="M1098" t="s">
        <v>34</v>
      </c>
      <c r="N1098" t="s">
        <v>28</v>
      </c>
      <c r="O1098" t="s">
        <v>35</v>
      </c>
      <c r="P1098">
        <v>2.9180000000000001</v>
      </c>
      <c r="Q1098" t="s">
        <v>36</v>
      </c>
      <c r="R1098" t="s">
        <v>55</v>
      </c>
      <c r="S1098">
        <v>0.505</v>
      </c>
      <c r="T1098">
        <v>0.505</v>
      </c>
      <c r="U1098">
        <v>2.9180000000000001</v>
      </c>
      <c r="V1098">
        <v>-2.3343999999999999E-3</v>
      </c>
      <c r="W1098" t="s">
        <v>39</v>
      </c>
      <c r="X1098" s="4">
        <f>IF(bot_orders[[#This Row],[side]]="sell", bot_orders[[#This Row],[accFillSz]]*bot_orders[[#This Row],[avgPx]] + bot_orders[[#This Row],[fee]], -bot_orders[[#This Row],[accFillSz]]*bot_orders[[#This Row],[avgPx]])</f>
        <v>-1.4735900000000002</v>
      </c>
      <c r="Y1098" s="4">
        <f>IF(bot_orders[[#This Row],[side]]="buy", bot_orders[[#This Row],[accFillSz]] + bot_orders[[#This Row],[fee]], -bot_orders[[#This Row],[accFillSz]])</f>
        <v>2.9156656000000001</v>
      </c>
      <c r="Z1098" s="4">
        <f>IF(bot_orders[[#This Row],[side]]="sell",bot_orders[[#This Row],[accFillSz]]*bot_orders[[#This Row],[avgPx]]+bot_orders[[#This Row],[fee]], 0)</f>
        <v>0</v>
      </c>
      <c r="AA1098" s="4">
        <f>IF(bot_orders[[#This Row],[side]]="sell",-bot_orders[[#This Row],[accFillSz]],bot_orders[[#This Row],[accFillSz]]+bot_orders[[#This Row],[fee]])</f>
        <v>2.9156656000000001</v>
      </c>
      <c r="AB1098">
        <v>0</v>
      </c>
      <c r="AC1098" t="s">
        <v>38</v>
      </c>
      <c r="AD1098">
        <v>0</v>
      </c>
      <c r="AE1098" t="s">
        <v>40</v>
      </c>
      <c r="AF1098" t="s">
        <v>41</v>
      </c>
      <c r="AG1098" t="s">
        <v>42</v>
      </c>
      <c r="AH1098" t="s">
        <v>28</v>
      </c>
      <c r="AI1098">
        <v>2.9156656000000001</v>
      </c>
      <c r="AJ1098">
        <v>-1.47359</v>
      </c>
    </row>
    <row r="1099" spans="1:36" x14ac:dyDescent="0.3">
      <c r="A1099">
        <v>1096</v>
      </c>
      <c r="B1099" t="s">
        <v>307</v>
      </c>
      <c r="C1099" t="s">
        <v>28</v>
      </c>
      <c r="D1099" t="s">
        <v>29</v>
      </c>
      <c r="E1099" t="s">
        <v>30</v>
      </c>
      <c r="F1099" t="s">
        <v>31</v>
      </c>
      <c r="G1099" t="s">
        <v>3726</v>
      </c>
      <c r="H1099" t="s">
        <v>3786</v>
      </c>
      <c r="I1099" s="4" t="s">
        <v>3787</v>
      </c>
      <c r="J1099" s="1">
        <f>((((bot_orders[[#This Row],[cTime]]/ 1000)+3*3600) / 86400) + DATE(1970,1,1))</f>
        <v>45761.228454027776</v>
      </c>
      <c r="K1099" s="4" t="s">
        <v>3788</v>
      </c>
      <c r="L1099" s="1">
        <f>((((bot_orders[[#This Row],[uTime]]/ 1000)+3*3600) / 86400) + DATE(1970,1,1))</f>
        <v>45761.237450358793</v>
      </c>
      <c r="M1099" t="s">
        <v>34</v>
      </c>
      <c r="N1099" t="s">
        <v>28</v>
      </c>
      <c r="O1099" t="s">
        <v>35</v>
      </c>
      <c r="P1099">
        <v>2.9180000000000001</v>
      </c>
      <c r="Q1099" t="s">
        <v>36</v>
      </c>
      <c r="R1099" t="s">
        <v>55</v>
      </c>
      <c r="S1099">
        <v>0.50700000000000001</v>
      </c>
      <c r="T1099">
        <v>0.50700000000000001</v>
      </c>
      <c r="U1099">
        <v>2.9180000000000001</v>
      </c>
      <c r="V1099">
        <v>-2.3343999999999999E-3</v>
      </c>
      <c r="W1099" t="s">
        <v>39</v>
      </c>
      <c r="X1099" s="4">
        <f>IF(bot_orders[[#This Row],[side]]="sell", bot_orders[[#This Row],[accFillSz]]*bot_orders[[#This Row],[avgPx]] + bot_orders[[#This Row],[fee]], -bot_orders[[#This Row],[accFillSz]]*bot_orders[[#This Row],[avgPx]])</f>
        <v>-1.4794260000000001</v>
      </c>
      <c r="Y1099" s="4">
        <f>IF(bot_orders[[#This Row],[side]]="buy", bot_orders[[#This Row],[accFillSz]] + bot_orders[[#This Row],[fee]], -bot_orders[[#This Row],[accFillSz]])</f>
        <v>2.9156656000000001</v>
      </c>
      <c r="Z1099" s="4">
        <f>IF(bot_orders[[#This Row],[side]]="sell",bot_orders[[#This Row],[accFillSz]]*bot_orders[[#This Row],[avgPx]]+bot_orders[[#This Row],[fee]], 0)</f>
        <v>0</v>
      </c>
      <c r="AA1099" s="4">
        <f>IF(bot_orders[[#This Row],[side]]="sell",-bot_orders[[#This Row],[accFillSz]],bot_orders[[#This Row],[accFillSz]]+bot_orders[[#This Row],[fee]])</f>
        <v>2.9156656000000001</v>
      </c>
      <c r="AB1099">
        <v>0</v>
      </c>
      <c r="AC1099" t="s">
        <v>38</v>
      </c>
      <c r="AD1099">
        <v>0</v>
      </c>
      <c r="AE1099" t="s">
        <v>40</v>
      </c>
      <c r="AF1099" t="s">
        <v>41</v>
      </c>
      <c r="AG1099" t="s">
        <v>42</v>
      </c>
      <c r="AH1099" t="s">
        <v>28</v>
      </c>
      <c r="AI1099">
        <v>2.9156656000000001</v>
      </c>
      <c r="AJ1099">
        <v>-1.4794259999999999</v>
      </c>
    </row>
    <row r="1100" spans="1:36" x14ac:dyDescent="0.3">
      <c r="A1100">
        <v>1097</v>
      </c>
      <c r="B1100" t="s">
        <v>307</v>
      </c>
      <c r="C1100" t="s">
        <v>28</v>
      </c>
      <c r="D1100" t="s">
        <v>29</v>
      </c>
      <c r="E1100" t="s">
        <v>30</v>
      </c>
      <c r="F1100" t="s">
        <v>31</v>
      </c>
      <c r="G1100" t="s">
        <v>3608</v>
      </c>
      <c r="H1100" t="s">
        <v>3789</v>
      </c>
      <c r="I1100" s="4" t="s">
        <v>3790</v>
      </c>
      <c r="J1100" s="1">
        <f>((((bot_orders[[#This Row],[cTime]]/ 1000)+3*3600) / 86400) + DATE(1970,1,1))</f>
        <v>45761.230989988428</v>
      </c>
      <c r="K1100" s="4" t="s">
        <v>3791</v>
      </c>
      <c r="L1100" s="1">
        <f>((((bot_orders[[#This Row],[uTime]]/ 1000)+3*3600) / 86400) + DATE(1970,1,1))</f>
        <v>45761.236297418982</v>
      </c>
      <c r="M1100" t="s">
        <v>34</v>
      </c>
      <c r="N1100" t="s">
        <v>28</v>
      </c>
      <c r="O1100" t="s">
        <v>35</v>
      </c>
      <c r="P1100">
        <v>2.9180000000000001</v>
      </c>
      <c r="Q1100" t="s">
        <v>36</v>
      </c>
      <c r="R1100" t="s">
        <v>55</v>
      </c>
      <c r="S1100">
        <v>0.50900000000000001</v>
      </c>
      <c r="T1100">
        <v>0.50900000000000001</v>
      </c>
      <c r="U1100">
        <v>2.9180000000000001</v>
      </c>
      <c r="V1100">
        <v>-2.3343999999999999E-3</v>
      </c>
      <c r="W1100" t="s">
        <v>39</v>
      </c>
      <c r="X1100" s="4">
        <f>IF(bot_orders[[#This Row],[side]]="sell", bot_orders[[#This Row],[accFillSz]]*bot_orders[[#This Row],[avgPx]] + bot_orders[[#This Row],[fee]], -bot_orders[[#This Row],[accFillSz]]*bot_orders[[#This Row],[avgPx]])</f>
        <v>-1.4852620000000001</v>
      </c>
      <c r="Y1100" s="4">
        <f>IF(bot_orders[[#This Row],[side]]="buy", bot_orders[[#This Row],[accFillSz]] + bot_orders[[#This Row],[fee]], -bot_orders[[#This Row],[accFillSz]])</f>
        <v>2.9156656000000001</v>
      </c>
      <c r="Z1100" s="4">
        <f>IF(bot_orders[[#This Row],[side]]="sell",bot_orders[[#This Row],[accFillSz]]*bot_orders[[#This Row],[avgPx]]+bot_orders[[#This Row],[fee]], 0)</f>
        <v>0</v>
      </c>
      <c r="AA1100" s="4">
        <f>IF(bot_orders[[#This Row],[side]]="sell",-bot_orders[[#This Row],[accFillSz]],bot_orders[[#This Row],[accFillSz]]+bot_orders[[#This Row],[fee]])</f>
        <v>2.9156656000000001</v>
      </c>
      <c r="AB1100">
        <v>0</v>
      </c>
      <c r="AC1100" t="s">
        <v>38</v>
      </c>
      <c r="AD1100">
        <v>0</v>
      </c>
      <c r="AE1100" t="s">
        <v>40</v>
      </c>
      <c r="AF1100" t="s">
        <v>41</v>
      </c>
      <c r="AG1100" t="s">
        <v>42</v>
      </c>
      <c r="AH1100" t="s">
        <v>28</v>
      </c>
      <c r="AI1100">
        <v>2.9156656000000001</v>
      </c>
      <c r="AJ1100">
        <v>-1.4852620000000001</v>
      </c>
    </row>
    <row r="1101" spans="1:36" x14ac:dyDescent="0.3">
      <c r="A1101">
        <v>1098</v>
      </c>
      <c r="B1101" t="s">
        <v>307</v>
      </c>
      <c r="C1101" t="s">
        <v>28</v>
      </c>
      <c r="D1101" t="s">
        <v>29</v>
      </c>
      <c r="E1101" t="s">
        <v>30</v>
      </c>
      <c r="F1101" t="s">
        <v>31</v>
      </c>
      <c r="G1101" t="s">
        <v>3605</v>
      </c>
      <c r="H1101" t="s">
        <v>3792</v>
      </c>
      <c r="I1101" s="4" t="s">
        <v>3793</v>
      </c>
      <c r="J1101" s="1">
        <f>((((bot_orders[[#This Row],[cTime]]/ 1000)+3*3600) / 86400) + DATE(1970,1,1))</f>
        <v>45761.2312059838</v>
      </c>
      <c r="K1101" s="4" t="s">
        <v>3794</v>
      </c>
      <c r="L1101" s="1">
        <f>((((bot_orders[[#This Row],[uTime]]/ 1000)+3*3600) / 86400) + DATE(1970,1,1))</f>
        <v>45761.233892719909</v>
      </c>
      <c r="M1101" t="s">
        <v>34</v>
      </c>
      <c r="N1101" t="s">
        <v>28</v>
      </c>
      <c r="O1101" t="s">
        <v>35</v>
      </c>
      <c r="P1101">
        <v>2.9180000000000001</v>
      </c>
      <c r="Q1101" t="s">
        <v>36</v>
      </c>
      <c r="R1101" t="s">
        <v>55</v>
      </c>
      <c r="S1101">
        <v>0.51100000000000001</v>
      </c>
      <c r="T1101">
        <v>0.51100000000000001</v>
      </c>
      <c r="U1101">
        <v>2.9180000000000001</v>
      </c>
      <c r="V1101">
        <v>-2.3343999999999999E-3</v>
      </c>
      <c r="W1101" t="s">
        <v>39</v>
      </c>
      <c r="X1101" s="4">
        <f>IF(bot_orders[[#This Row],[side]]="sell", bot_orders[[#This Row],[accFillSz]]*bot_orders[[#This Row],[avgPx]] + bot_orders[[#This Row],[fee]], -bot_orders[[#This Row],[accFillSz]]*bot_orders[[#This Row],[avgPx]])</f>
        <v>-1.491098</v>
      </c>
      <c r="Y1101" s="4">
        <f>IF(bot_orders[[#This Row],[side]]="buy", bot_orders[[#This Row],[accFillSz]] + bot_orders[[#This Row],[fee]], -bot_orders[[#This Row],[accFillSz]])</f>
        <v>2.9156656000000001</v>
      </c>
      <c r="Z1101" s="4">
        <f>IF(bot_orders[[#This Row],[side]]="sell",bot_orders[[#This Row],[accFillSz]]*bot_orders[[#This Row],[avgPx]]+bot_orders[[#This Row],[fee]], 0)</f>
        <v>0</v>
      </c>
      <c r="AA1101" s="4">
        <f>IF(bot_orders[[#This Row],[side]]="sell",-bot_orders[[#This Row],[accFillSz]],bot_orders[[#This Row],[accFillSz]]+bot_orders[[#This Row],[fee]])</f>
        <v>2.9156656000000001</v>
      </c>
      <c r="AB1101">
        <v>0</v>
      </c>
      <c r="AC1101" t="s">
        <v>38</v>
      </c>
      <c r="AD1101">
        <v>0</v>
      </c>
      <c r="AE1101" t="s">
        <v>40</v>
      </c>
      <c r="AF1101" t="s">
        <v>41</v>
      </c>
      <c r="AG1101" t="s">
        <v>42</v>
      </c>
      <c r="AH1101" t="s">
        <v>28</v>
      </c>
      <c r="AI1101">
        <v>2.9156656000000001</v>
      </c>
      <c r="AJ1101">
        <v>-1.491098</v>
      </c>
    </row>
    <row r="1102" spans="1:36" x14ac:dyDescent="0.3">
      <c r="A1102">
        <v>1099</v>
      </c>
      <c r="B1102" t="s">
        <v>307</v>
      </c>
      <c r="C1102" t="s">
        <v>28</v>
      </c>
      <c r="D1102" t="s">
        <v>29</v>
      </c>
      <c r="E1102" t="s">
        <v>30</v>
      </c>
      <c r="F1102" t="s">
        <v>31</v>
      </c>
      <c r="G1102" t="s">
        <v>3601</v>
      </c>
      <c r="H1102" t="s">
        <v>3795</v>
      </c>
      <c r="I1102" s="4" t="s">
        <v>3796</v>
      </c>
      <c r="J1102" s="1">
        <f>((((bot_orders[[#This Row],[cTime]]/ 1000)+3*3600) / 86400) + DATE(1970,1,1))</f>
        <v>45761.231681446763</v>
      </c>
      <c r="K1102" s="4" t="s">
        <v>3797</v>
      </c>
      <c r="L1102" s="1">
        <f>((((bot_orders[[#This Row],[uTime]]/ 1000)+3*3600) / 86400) + DATE(1970,1,1))</f>
        <v>45761.232558113421</v>
      </c>
      <c r="M1102" t="s">
        <v>34</v>
      </c>
      <c r="N1102" t="s">
        <v>28</v>
      </c>
      <c r="O1102" t="s">
        <v>35</v>
      </c>
      <c r="P1102">
        <v>2.9180000000000001</v>
      </c>
      <c r="Q1102" t="s">
        <v>36</v>
      </c>
      <c r="R1102" t="s">
        <v>55</v>
      </c>
      <c r="S1102">
        <v>0.51300000000000001</v>
      </c>
      <c r="T1102">
        <v>0.51300000000000001</v>
      </c>
      <c r="U1102">
        <v>2.9180000000000001</v>
      </c>
      <c r="V1102">
        <v>-2.3343999999999999E-3</v>
      </c>
      <c r="W1102" t="s">
        <v>39</v>
      </c>
      <c r="X1102" s="4">
        <f>IF(bot_orders[[#This Row],[side]]="sell", bot_orders[[#This Row],[accFillSz]]*bot_orders[[#This Row],[avgPx]] + bot_orders[[#This Row],[fee]], -bot_orders[[#This Row],[accFillSz]]*bot_orders[[#This Row],[avgPx]])</f>
        <v>-1.4969340000000002</v>
      </c>
      <c r="Y1102" s="4">
        <f>IF(bot_orders[[#This Row],[side]]="buy", bot_orders[[#This Row],[accFillSz]] + bot_orders[[#This Row],[fee]], -bot_orders[[#This Row],[accFillSz]])</f>
        <v>2.9156656000000001</v>
      </c>
      <c r="Z1102" s="4">
        <f>IF(bot_orders[[#This Row],[side]]="sell",bot_orders[[#This Row],[accFillSz]]*bot_orders[[#This Row],[avgPx]]+bot_orders[[#This Row],[fee]], 0)</f>
        <v>0</v>
      </c>
      <c r="AA1102" s="4">
        <f>IF(bot_orders[[#This Row],[side]]="sell",-bot_orders[[#This Row],[accFillSz]],bot_orders[[#This Row],[accFillSz]]+bot_orders[[#This Row],[fee]])</f>
        <v>2.9156656000000001</v>
      </c>
      <c r="AB1102">
        <v>0</v>
      </c>
      <c r="AC1102" t="s">
        <v>38</v>
      </c>
      <c r="AD1102">
        <v>0</v>
      </c>
      <c r="AE1102" t="s">
        <v>40</v>
      </c>
      <c r="AF1102" t="s">
        <v>41</v>
      </c>
      <c r="AG1102" t="s">
        <v>42</v>
      </c>
      <c r="AH1102" t="s">
        <v>28</v>
      </c>
      <c r="AI1102">
        <v>2.9156656000000001</v>
      </c>
      <c r="AJ1102">
        <v>-1.496934</v>
      </c>
    </row>
    <row r="1103" spans="1:36" x14ac:dyDescent="0.3">
      <c r="A1103">
        <v>1100</v>
      </c>
      <c r="B1103" t="s">
        <v>307</v>
      </c>
      <c r="C1103" t="s">
        <v>28</v>
      </c>
      <c r="D1103" t="s">
        <v>29</v>
      </c>
      <c r="E1103" t="s">
        <v>30</v>
      </c>
      <c r="F1103" t="s">
        <v>31</v>
      </c>
      <c r="G1103" t="s">
        <v>3798</v>
      </c>
      <c r="H1103" t="s">
        <v>3799</v>
      </c>
      <c r="I1103" s="4" t="s">
        <v>3800</v>
      </c>
      <c r="J1103" s="1">
        <f>((((bot_orders[[#This Row],[cTime]]/ 1000)+3*3600) / 86400) + DATE(1970,1,1))</f>
        <v>45761.237450381945</v>
      </c>
      <c r="K1103" s="4" t="s">
        <v>3801</v>
      </c>
      <c r="L1103" s="1">
        <f>((((bot_orders[[#This Row],[uTime]]/ 1000)+3*3600) / 86400) + DATE(1970,1,1))</f>
        <v>45761.241937500003</v>
      </c>
      <c r="M1103" t="s">
        <v>34</v>
      </c>
      <c r="N1103" t="s">
        <v>28</v>
      </c>
      <c r="O1103" t="s">
        <v>35</v>
      </c>
      <c r="P1103">
        <v>2.915</v>
      </c>
      <c r="Q1103" t="s">
        <v>36</v>
      </c>
      <c r="R1103" t="s">
        <v>37</v>
      </c>
      <c r="S1103">
        <v>0.50900000000000001</v>
      </c>
      <c r="T1103">
        <v>0.50900000000000001</v>
      </c>
      <c r="U1103">
        <v>2.915</v>
      </c>
      <c r="V1103">
        <v>-1.1869879999999999E-3</v>
      </c>
      <c r="W1103" t="s">
        <v>38</v>
      </c>
      <c r="X1103" s="4">
        <f>IF(bot_orders[[#This Row],[side]]="sell", bot_orders[[#This Row],[accFillSz]]*bot_orders[[#This Row],[avgPx]] + bot_orders[[#This Row],[fee]], -bot_orders[[#This Row],[accFillSz]]*bot_orders[[#This Row],[avgPx]])</f>
        <v>1.4825480120000001</v>
      </c>
      <c r="Y1103" s="4">
        <f>IF(bot_orders[[#This Row],[side]]="buy", bot_orders[[#This Row],[accFillSz]] + bot_orders[[#This Row],[fee]], -bot_orders[[#This Row],[accFillSz]])</f>
        <v>-2.915</v>
      </c>
      <c r="Z1103" s="4">
        <f>IF(bot_orders[[#This Row],[side]]="sell",bot_orders[[#This Row],[accFillSz]]*bot_orders[[#This Row],[avgPx]]+bot_orders[[#This Row],[fee]], 0)</f>
        <v>1.4825480120000001</v>
      </c>
      <c r="AA1103" s="4">
        <f>IF(bot_orders[[#This Row],[side]]="sell",-bot_orders[[#This Row],[accFillSz]],bot_orders[[#This Row],[accFillSz]]+bot_orders[[#This Row],[fee]])</f>
        <v>-2.915</v>
      </c>
      <c r="AB1103">
        <v>0</v>
      </c>
      <c r="AC1103" t="s">
        <v>39</v>
      </c>
      <c r="AD1103">
        <v>0</v>
      </c>
      <c r="AE1103" t="s">
        <v>40</v>
      </c>
      <c r="AF1103" t="s">
        <v>41</v>
      </c>
      <c r="AG1103" t="s">
        <v>42</v>
      </c>
      <c r="AH1103" t="s">
        <v>28</v>
      </c>
      <c r="AI1103">
        <v>-2.915</v>
      </c>
      <c r="AJ1103">
        <v>1.4825480099999999</v>
      </c>
    </row>
    <row r="1104" spans="1:36" x14ac:dyDescent="0.3">
      <c r="A1104">
        <v>1101</v>
      </c>
      <c r="B1104" t="s">
        <v>307</v>
      </c>
      <c r="C1104" t="s">
        <v>28</v>
      </c>
      <c r="D1104" t="s">
        <v>29</v>
      </c>
      <c r="E1104" t="s">
        <v>30</v>
      </c>
      <c r="F1104" t="s">
        <v>31</v>
      </c>
      <c r="G1104" t="s">
        <v>3802</v>
      </c>
      <c r="H1104" t="s">
        <v>3803</v>
      </c>
      <c r="I1104" s="4" t="s">
        <v>3804</v>
      </c>
      <c r="J1104" s="1">
        <f>((((bot_orders[[#This Row],[cTime]]/ 1000)+3*3600) / 86400) + DATE(1970,1,1))</f>
        <v>45761.239532858795</v>
      </c>
      <c r="K1104" s="4" t="s">
        <v>3805</v>
      </c>
      <c r="L1104" s="1">
        <f>((((bot_orders[[#This Row],[uTime]]/ 1000)+3*3600) / 86400) + DATE(1970,1,1))</f>
        <v>45761.240235671299</v>
      </c>
      <c r="M1104" t="s">
        <v>34</v>
      </c>
      <c r="N1104" t="s">
        <v>28</v>
      </c>
      <c r="O1104" t="s">
        <v>35</v>
      </c>
      <c r="P1104">
        <v>2.915</v>
      </c>
      <c r="Q1104" t="s">
        <v>36</v>
      </c>
      <c r="R1104" t="s">
        <v>37</v>
      </c>
      <c r="S1104">
        <v>0.50700000000000001</v>
      </c>
      <c r="T1104">
        <v>0.50700000000000001</v>
      </c>
      <c r="U1104">
        <v>2.915</v>
      </c>
      <c r="V1104">
        <v>-1.182324E-3</v>
      </c>
      <c r="W1104" t="s">
        <v>38</v>
      </c>
      <c r="X1104" s="4">
        <f>IF(bot_orders[[#This Row],[side]]="sell", bot_orders[[#This Row],[accFillSz]]*bot_orders[[#This Row],[avgPx]] + bot_orders[[#This Row],[fee]], -bot_orders[[#This Row],[accFillSz]]*bot_orders[[#This Row],[avgPx]])</f>
        <v>1.4767226760000001</v>
      </c>
      <c r="Y1104" s="4">
        <f>IF(bot_orders[[#This Row],[side]]="buy", bot_orders[[#This Row],[accFillSz]] + bot_orders[[#This Row],[fee]], -bot_orders[[#This Row],[accFillSz]])</f>
        <v>-2.915</v>
      </c>
      <c r="Z1104" s="4">
        <f>IF(bot_orders[[#This Row],[side]]="sell",bot_orders[[#This Row],[accFillSz]]*bot_orders[[#This Row],[avgPx]]+bot_orders[[#This Row],[fee]], 0)</f>
        <v>1.4767226760000001</v>
      </c>
      <c r="AA1104" s="4">
        <f>IF(bot_orders[[#This Row],[side]]="sell",-bot_orders[[#This Row],[accFillSz]],bot_orders[[#This Row],[accFillSz]]+bot_orders[[#This Row],[fee]])</f>
        <v>-2.915</v>
      </c>
      <c r="AB1104">
        <v>0</v>
      </c>
      <c r="AC1104" t="s">
        <v>39</v>
      </c>
      <c r="AD1104">
        <v>0</v>
      </c>
      <c r="AE1104" t="s">
        <v>40</v>
      </c>
      <c r="AF1104" t="s">
        <v>41</v>
      </c>
      <c r="AG1104" t="s">
        <v>42</v>
      </c>
      <c r="AH1104" t="s">
        <v>28</v>
      </c>
      <c r="AI1104">
        <v>-2.915</v>
      </c>
      <c r="AJ1104">
        <v>1.47672268</v>
      </c>
    </row>
    <row r="1105" spans="1:36" x14ac:dyDescent="0.3">
      <c r="A1105">
        <v>1102</v>
      </c>
      <c r="B1105" t="s">
        <v>307</v>
      </c>
      <c r="C1105" t="s">
        <v>28</v>
      </c>
      <c r="D1105" t="s">
        <v>29</v>
      </c>
      <c r="E1105" t="s">
        <v>30</v>
      </c>
      <c r="F1105" t="s">
        <v>31</v>
      </c>
      <c r="G1105" t="s">
        <v>3802</v>
      </c>
      <c r="H1105" t="s">
        <v>3806</v>
      </c>
      <c r="I1105" s="4" t="s">
        <v>3807</v>
      </c>
      <c r="J1105" s="1">
        <f>((((bot_orders[[#This Row],[cTime]]/ 1000)+3*3600) / 86400) + DATE(1970,1,1))</f>
        <v>45761.240235694444</v>
      </c>
      <c r="K1105" s="4" t="s">
        <v>3808</v>
      </c>
      <c r="L1105" s="1">
        <f>((((bot_orders[[#This Row],[uTime]]/ 1000)+3*3600) / 86400) + DATE(1970,1,1))</f>
        <v>45761.250350428236</v>
      </c>
      <c r="M1105" t="s">
        <v>34</v>
      </c>
      <c r="N1105" t="s">
        <v>28</v>
      </c>
      <c r="O1105" t="s">
        <v>35</v>
      </c>
      <c r="P1105">
        <v>2.9180000000000001</v>
      </c>
      <c r="Q1105" t="s">
        <v>36</v>
      </c>
      <c r="R1105" t="s">
        <v>55</v>
      </c>
      <c r="S1105">
        <v>0.505</v>
      </c>
      <c r="T1105">
        <v>0.505</v>
      </c>
      <c r="U1105">
        <v>2.9180000000000001</v>
      </c>
      <c r="V1105">
        <v>-2.3343999999999999E-3</v>
      </c>
      <c r="W1105" t="s">
        <v>39</v>
      </c>
      <c r="X1105" s="4">
        <f>IF(bot_orders[[#This Row],[side]]="sell", bot_orders[[#This Row],[accFillSz]]*bot_orders[[#This Row],[avgPx]] + bot_orders[[#This Row],[fee]], -bot_orders[[#This Row],[accFillSz]]*bot_orders[[#This Row],[avgPx]])</f>
        <v>-1.4735900000000002</v>
      </c>
      <c r="Y1105" s="4">
        <f>IF(bot_orders[[#This Row],[side]]="buy", bot_orders[[#This Row],[accFillSz]] + bot_orders[[#This Row],[fee]], -bot_orders[[#This Row],[accFillSz]])</f>
        <v>2.9156656000000001</v>
      </c>
      <c r="Z1105" s="4">
        <f>IF(bot_orders[[#This Row],[side]]="sell",bot_orders[[#This Row],[accFillSz]]*bot_orders[[#This Row],[avgPx]]+bot_orders[[#This Row],[fee]], 0)</f>
        <v>0</v>
      </c>
      <c r="AA1105" s="4">
        <f>IF(bot_orders[[#This Row],[side]]="sell",-bot_orders[[#This Row],[accFillSz]],bot_orders[[#This Row],[accFillSz]]+bot_orders[[#This Row],[fee]])</f>
        <v>2.9156656000000001</v>
      </c>
      <c r="AB1105">
        <v>0</v>
      </c>
      <c r="AC1105" t="s">
        <v>38</v>
      </c>
      <c r="AD1105">
        <v>0</v>
      </c>
      <c r="AE1105" t="s">
        <v>40</v>
      </c>
      <c r="AF1105" t="s">
        <v>41</v>
      </c>
      <c r="AG1105" t="s">
        <v>42</v>
      </c>
      <c r="AH1105" t="s">
        <v>28</v>
      </c>
      <c r="AI1105">
        <v>2.9156656000000001</v>
      </c>
      <c r="AJ1105">
        <v>-1.47359</v>
      </c>
    </row>
    <row r="1106" spans="1:36" x14ac:dyDescent="0.3">
      <c r="A1106">
        <v>1103</v>
      </c>
      <c r="B1106" t="s">
        <v>307</v>
      </c>
      <c r="C1106" t="s">
        <v>28</v>
      </c>
      <c r="D1106" t="s">
        <v>29</v>
      </c>
      <c r="E1106" t="s">
        <v>30</v>
      </c>
      <c r="F1106" t="s">
        <v>31</v>
      </c>
      <c r="G1106" t="s">
        <v>3798</v>
      </c>
      <c r="H1106" t="s">
        <v>3809</v>
      </c>
      <c r="I1106" s="4" t="s">
        <v>3810</v>
      </c>
      <c r="J1106" s="1">
        <f>((((bot_orders[[#This Row],[cTime]]/ 1000)+3*3600) / 86400) + DATE(1970,1,1))</f>
        <v>45761.241937523147</v>
      </c>
      <c r="K1106" s="4" t="s">
        <v>3811</v>
      </c>
      <c r="L1106" s="1">
        <f>((((bot_orders[[#This Row],[uTime]]/ 1000)+3*3600) / 86400) + DATE(1970,1,1))</f>
        <v>45761.243075624996</v>
      </c>
      <c r="M1106" t="s">
        <v>34</v>
      </c>
      <c r="N1106" t="s">
        <v>28</v>
      </c>
      <c r="O1106" t="s">
        <v>35</v>
      </c>
      <c r="P1106">
        <v>2.9180000000000001</v>
      </c>
      <c r="Q1106" t="s">
        <v>36</v>
      </c>
      <c r="R1106" t="s">
        <v>55</v>
      </c>
      <c r="S1106">
        <v>0.50700000000000001</v>
      </c>
      <c r="T1106">
        <v>0.50700000000000001</v>
      </c>
      <c r="U1106">
        <v>2.9180000000000001</v>
      </c>
      <c r="V1106">
        <v>-2.3343999999999999E-3</v>
      </c>
      <c r="W1106" t="s">
        <v>39</v>
      </c>
      <c r="X1106" s="4">
        <f>IF(bot_orders[[#This Row],[side]]="sell", bot_orders[[#This Row],[accFillSz]]*bot_orders[[#This Row],[avgPx]] + bot_orders[[#This Row],[fee]], -bot_orders[[#This Row],[accFillSz]]*bot_orders[[#This Row],[avgPx]])</f>
        <v>-1.4794260000000001</v>
      </c>
      <c r="Y1106" s="4">
        <f>IF(bot_orders[[#This Row],[side]]="buy", bot_orders[[#This Row],[accFillSz]] + bot_orders[[#This Row],[fee]], -bot_orders[[#This Row],[accFillSz]])</f>
        <v>2.9156656000000001</v>
      </c>
      <c r="Z1106" s="4">
        <f>IF(bot_orders[[#This Row],[side]]="sell",bot_orders[[#This Row],[accFillSz]]*bot_orders[[#This Row],[avgPx]]+bot_orders[[#This Row],[fee]], 0)</f>
        <v>0</v>
      </c>
      <c r="AA1106" s="4">
        <f>IF(bot_orders[[#This Row],[side]]="sell",-bot_orders[[#This Row],[accFillSz]],bot_orders[[#This Row],[accFillSz]]+bot_orders[[#This Row],[fee]])</f>
        <v>2.9156656000000001</v>
      </c>
      <c r="AB1106">
        <v>0</v>
      </c>
      <c r="AC1106" t="s">
        <v>38</v>
      </c>
      <c r="AD1106">
        <v>0</v>
      </c>
      <c r="AE1106" t="s">
        <v>40</v>
      </c>
      <c r="AF1106" t="s">
        <v>41</v>
      </c>
      <c r="AG1106" t="s">
        <v>42</v>
      </c>
      <c r="AH1106" t="s">
        <v>28</v>
      </c>
      <c r="AI1106">
        <v>2.9156656000000001</v>
      </c>
      <c r="AJ1106">
        <v>-1.4794259999999999</v>
      </c>
    </row>
    <row r="1107" spans="1:36" x14ac:dyDescent="0.3">
      <c r="A1107">
        <v>1104</v>
      </c>
      <c r="B1107" t="s">
        <v>307</v>
      </c>
      <c r="C1107" t="s">
        <v>28</v>
      </c>
      <c r="D1107" t="s">
        <v>29</v>
      </c>
      <c r="E1107" t="s">
        <v>30</v>
      </c>
      <c r="F1107" t="s">
        <v>31</v>
      </c>
      <c r="G1107" t="s">
        <v>3773</v>
      </c>
      <c r="H1107" t="s">
        <v>3812</v>
      </c>
      <c r="I1107" s="4" t="s">
        <v>3813</v>
      </c>
      <c r="J1107" s="1">
        <f>((((bot_orders[[#This Row],[cTime]]/ 1000)+3*3600) / 86400) + DATE(1970,1,1))</f>
        <v>45761.256798472226</v>
      </c>
      <c r="K1107" s="4" t="s">
        <v>3814</v>
      </c>
      <c r="L1107" s="1">
        <f>((((bot_orders[[#This Row],[uTime]]/ 1000)+3*3600) / 86400) + DATE(1970,1,1))</f>
        <v>45761.264322060189</v>
      </c>
      <c r="M1107" t="s">
        <v>34</v>
      </c>
      <c r="N1107" t="s">
        <v>28</v>
      </c>
      <c r="O1107" t="s">
        <v>35</v>
      </c>
      <c r="P1107">
        <v>2.915</v>
      </c>
      <c r="Q1107" t="s">
        <v>36</v>
      </c>
      <c r="R1107" t="s">
        <v>37</v>
      </c>
      <c r="S1107">
        <v>0.501</v>
      </c>
      <c r="T1107">
        <v>0.501</v>
      </c>
      <c r="U1107">
        <v>2.915</v>
      </c>
      <c r="V1107">
        <v>-1.168332E-3</v>
      </c>
      <c r="W1107" t="s">
        <v>38</v>
      </c>
      <c r="X1107" s="4">
        <f>IF(bot_orders[[#This Row],[side]]="sell", bot_orders[[#This Row],[accFillSz]]*bot_orders[[#This Row],[avgPx]] + bot_orders[[#This Row],[fee]], -bot_orders[[#This Row],[accFillSz]]*bot_orders[[#This Row],[avgPx]])</f>
        <v>1.459246668</v>
      </c>
      <c r="Y1107" s="4">
        <f>IF(bot_orders[[#This Row],[side]]="buy", bot_orders[[#This Row],[accFillSz]] + bot_orders[[#This Row],[fee]], -bot_orders[[#This Row],[accFillSz]])</f>
        <v>-2.915</v>
      </c>
      <c r="Z1107" s="4">
        <f>IF(bot_orders[[#This Row],[side]]="sell",bot_orders[[#This Row],[accFillSz]]*bot_orders[[#This Row],[avgPx]]+bot_orders[[#This Row],[fee]], 0)</f>
        <v>1.459246668</v>
      </c>
      <c r="AA1107" s="4">
        <f>IF(bot_orders[[#This Row],[side]]="sell",-bot_orders[[#This Row],[accFillSz]],bot_orders[[#This Row],[accFillSz]]+bot_orders[[#This Row],[fee]])</f>
        <v>-2.915</v>
      </c>
      <c r="AB1107">
        <v>0</v>
      </c>
      <c r="AC1107" t="s">
        <v>39</v>
      </c>
      <c r="AD1107">
        <v>0</v>
      </c>
      <c r="AE1107" t="s">
        <v>40</v>
      </c>
      <c r="AF1107" t="s">
        <v>41</v>
      </c>
      <c r="AG1107" t="s">
        <v>42</v>
      </c>
      <c r="AH1107" t="s">
        <v>28</v>
      </c>
      <c r="AI1107">
        <v>-2.915</v>
      </c>
      <c r="AJ1107">
        <v>1.45924667</v>
      </c>
    </row>
    <row r="1108" spans="1:36" x14ac:dyDescent="0.3">
      <c r="A1108">
        <v>1105</v>
      </c>
      <c r="B1108" t="s">
        <v>307</v>
      </c>
      <c r="C1108" t="s">
        <v>28</v>
      </c>
      <c r="D1108" t="s">
        <v>29</v>
      </c>
      <c r="E1108" t="s">
        <v>30</v>
      </c>
      <c r="F1108" t="s">
        <v>31</v>
      </c>
      <c r="G1108" t="s">
        <v>3643</v>
      </c>
      <c r="H1108" t="s">
        <v>3815</v>
      </c>
      <c r="I1108" s="4" t="s">
        <v>3816</v>
      </c>
      <c r="J1108" s="1">
        <f>((((bot_orders[[#This Row],[cTime]]/ 1000)+3*3600) / 86400) + DATE(1970,1,1))</f>
        <v>45761.258699537037</v>
      </c>
      <c r="K1108" s="4" t="s">
        <v>3817</v>
      </c>
      <c r="L1108" s="1">
        <f>((((bot_orders[[#This Row],[uTime]]/ 1000)+3*3600) / 86400) + DATE(1970,1,1))</f>
        <v>45761.261794282407</v>
      </c>
      <c r="M1108" t="s">
        <v>34</v>
      </c>
      <c r="N1108" t="s">
        <v>28</v>
      </c>
      <c r="O1108" t="s">
        <v>35</v>
      </c>
      <c r="P1108">
        <v>2.915</v>
      </c>
      <c r="Q1108" t="s">
        <v>36</v>
      </c>
      <c r="R1108" t="s">
        <v>37</v>
      </c>
      <c r="S1108">
        <v>0.499</v>
      </c>
      <c r="T1108">
        <v>0.499</v>
      </c>
      <c r="U1108">
        <v>2.915</v>
      </c>
      <c r="V1108">
        <v>-1.1636680000000001E-3</v>
      </c>
      <c r="W1108" t="s">
        <v>38</v>
      </c>
      <c r="X1108" s="4">
        <f>IF(bot_orders[[#This Row],[side]]="sell", bot_orders[[#This Row],[accFillSz]]*bot_orders[[#This Row],[avgPx]] + bot_orders[[#This Row],[fee]], -bot_orders[[#This Row],[accFillSz]]*bot_orders[[#This Row],[avgPx]])</f>
        <v>1.453421332</v>
      </c>
      <c r="Y1108" s="4">
        <f>IF(bot_orders[[#This Row],[side]]="buy", bot_orders[[#This Row],[accFillSz]] + bot_orders[[#This Row],[fee]], -bot_orders[[#This Row],[accFillSz]])</f>
        <v>-2.915</v>
      </c>
      <c r="Z1108" s="4">
        <f>IF(bot_orders[[#This Row],[side]]="sell",bot_orders[[#This Row],[accFillSz]]*bot_orders[[#This Row],[avgPx]]+bot_orders[[#This Row],[fee]], 0)</f>
        <v>1.453421332</v>
      </c>
      <c r="AA1108" s="4">
        <f>IF(bot_orders[[#This Row],[side]]="sell",-bot_orders[[#This Row],[accFillSz]],bot_orders[[#This Row],[accFillSz]]+bot_orders[[#This Row],[fee]])</f>
        <v>-2.915</v>
      </c>
      <c r="AB1108">
        <v>0</v>
      </c>
      <c r="AC1108" t="s">
        <v>39</v>
      </c>
      <c r="AD1108">
        <v>0</v>
      </c>
      <c r="AE1108" t="s">
        <v>40</v>
      </c>
      <c r="AF1108" t="s">
        <v>41</v>
      </c>
      <c r="AG1108" t="s">
        <v>42</v>
      </c>
      <c r="AH1108" t="s">
        <v>28</v>
      </c>
      <c r="AI1108">
        <v>-2.915</v>
      </c>
      <c r="AJ1108">
        <v>1.4534213300000001</v>
      </c>
    </row>
    <row r="1109" spans="1:36" x14ac:dyDescent="0.3">
      <c r="A1109">
        <v>1106</v>
      </c>
      <c r="B1109" t="s">
        <v>307</v>
      </c>
      <c r="C1109" t="s">
        <v>28</v>
      </c>
      <c r="D1109" t="s">
        <v>29</v>
      </c>
      <c r="E1109" t="s">
        <v>30</v>
      </c>
      <c r="F1109" t="s">
        <v>31</v>
      </c>
      <c r="G1109" t="s">
        <v>3818</v>
      </c>
      <c r="H1109" t="s">
        <v>3819</v>
      </c>
      <c r="I1109" s="4" t="s">
        <v>3820</v>
      </c>
      <c r="J1109" s="1">
        <f>((((bot_orders[[#This Row],[cTime]]/ 1000)+3*3600) / 86400) + DATE(1970,1,1))</f>
        <v>45761.261794305552</v>
      </c>
      <c r="K1109" s="4" t="s">
        <v>3821</v>
      </c>
      <c r="L1109" s="1">
        <f>((((bot_orders[[#This Row],[uTime]]/ 1000)+3*3600) / 86400) + DATE(1970,1,1))</f>
        <v>45761.277824641205</v>
      </c>
      <c r="M1109" t="s">
        <v>34</v>
      </c>
      <c r="N1109" t="s">
        <v>28</v>
      </c>
      <c r="O1109" t="s">
        <v>35</v>
      </c>
      <c r="P1109">
        <v>2.9180000000000001</v>
      </c>
      <c r="Q1109" t="s">
        <v>36</v>
      </c>
      <c r="R1109" t="s">
        <v>55</v>
      </c>
      <c r="S1109">
        <v>0.497</v>
      </c>
      <c r="T1109">
        <v>0.497</v>
      </c>
      <c r="U1109">
        <v>2.9180000000000001</v>
      </c>
      <c r="V1109">
        <v>-2.3343999999999999E-3</v>
      </c>
      <c r="W1109" t="s">
        <v>39</v>
      </c>
      <c r="X1109" s="4">
        <f>IF(bot_orders[[#This Row],[side]]="sell", bot_orders[[#This Row],[accFillSz]]*bot_orders[[#This Row],[avgPx]] + bot_orders[[#This Row],[fee]], -bot_orders[[#This Row],[accFillSz]]*bot_orders[[#This Row],[avgPx]])</f>
        <v>-1.4502460000000001</v>
      </c>
      <c r="Y1109" s="4">
        <f>IF(bot_orders[[#This Row],[side]]="buy", bot_orders[[#This Row],[accFillSz]] + bot_orders[[#This Row],[fee]], -bot_orders[[#This Row],[accFillSz]])</f>
        <v>2.9156656000000001</v>
      </c>
      <c r="Z1109" s="4">
        <f>IF(bot_orders[[#This Row],[side]]="sell",bot_orders[[#This Row],[accFillSz]]*bot_orders[[#This Row],[avgPx]]+bot_orders[[#This Row],[fee]], 0)</f>
        <v>0</v>
      </c>
      <c r="AA1109" s="4">
        <f>IF(bot_orders[[#This Row],[side]]="sell",-bot_orders[[#This Row],[accFillSz]],bot_orders[[#This Row],[accFillSz]]+bot_orders[[#This Row],[fee]])</f>
        <v>2.9156656000000001</v>
      </c>
      <c r="AB1109">
        <v>0</v>
      </c>
      <c r="AC1109" t="s">
        <v>38</v>
      </c>
      <c r="AD1109">
        <v>0</v>
      </c>
      <c r="AE1109" t="s">
        <v>40</v>
      </c>
      <c r="AF1109" t="s">
        <v>41</v>
      </c>
      <c r="AG1109" t="s">
        <v>42</v>
      </c>
      <c r="AH1109" t="s">
        <v>28</v>
      </c>
      <c r="AI1109">
        <v>2.9156656000000001</v>
      </c>
      <c r="AJ1109">
        <v>-1.4502459999999999</v>
      </c>
    </row>
    <row r="1110" spans="1:36" x14ac:dyDescent="0.3">
      <c r="A1110">
        <v>1107</v>
      </c>
      <c r="B1110" t="s">
        <v>307</v>
      </c>
      <c r="C1110" t="s">
        <v>28</v>
      </c>
      <c r="D1110" t="s">
        <v>29</v>
      </c>
      <c r="E1110" t="s">
        <v>30</v>
      </c>
      <c r="F1110" t="s">
        <v>31</v>
      </c>
      <c r="G1110" t="s">
        <v>3822</v>
      </c>
      <c r="H1110" t="s">
        <v>3823</v>
      </c>
      <c r="I1110" s="4" t="s">
        <v>3824</v>
      </c>
      <c r="J1110" s="1">
        <f>((((bot_orders[[#This Row],[cTime]]/ 1000)+3*3600) / 86400) + DATE(1970,1,1))</f>
        <v>45761.264322083334</v>
      </c>
      <c r="K1110" s="4" t="s">
        <v>3825</v>
      </c>
      <c r="L1110" s="1">
        <f>((((bot_orders[[#This Row],[uTime]]/ 1000)+3*3600) / 86400) + DATE(1970,1,1))</f>
        <v>45761.276706932869</v>
      </c>
      <c r="M1110" t="s">
        <v>34</v>
      </c>
      <c r="N1110" t="s">
        <v>28</v>
      </c>
      <c r="O1110" t="s">
        <v>35</v>
      </c>
      <c r="P1110">
        <v>2.9180000000000001</v>
      </c>
      <c r="Q1110" t="s">
        <v>36</v>
      </c>
      <c r="R1110" t="s">
        <v>55</v>
      </c>
      <c r="S1110">
        <v>0.499</v>
      </c>
      <c r="T1110">
        <v>0.499</v>
      </c>
      <c r="U1110">
        <v>2.9180000000000001</v>
      </c>
      <c r="V1110">
        <v>-2.3343999999999999E-3</v>
      </c>
      <c r="W1110" t="s">
        <v>39</v>
      </c>
      <c r="X1110" s="4">
        <f>IF(bot_orders[[#This Row],[side]]="sell", bot_orders[[#This Row],[accFillSz]]*bot_orders[[#This Row],[avgPx]] + bot_orders[[#This Row],[fee]], -bot_orders[[#This Row],[accFillSz]]*bot_orders[[#This Row],[avgPx]])</f>
        <v>-1.4560820000000001</v>
      </c>
      <c r="Y1110" s="4">
        <f>IF(bot_orders[[#This Row],[side]]="buy", bot_orders[[#This Row],[accFillSz]] + bot_orders[[#This Row],[fee]], -bot_orders[[#This Row],[accFillSz]])</f>
        <v>2.9156656000000001</v>
      </c>
      <c r="Z1110" s="4">
        <f>IF(bot_orders[[#This Row],[side]]="sell",bot_orders[[#This Row],[accFillSz]]*bot_orders[[#This Row],[avgPx]]+bot_orders[[#This Row],[fee]], 0)</f>
        <v>0</v>
      </c>
      <c r="AA1110" s="4">
        <f>IF(bot_orders[[#This Row],[side]]="sell",-bot_orders[[#This Row],[accFillSz]],bot_orders[[#This Row],[accFillSz]]+bot_orders[[#This Row],[fee]])</f>
        <v>2.9156656000000001</v>
      </c>
      <c r="AB1110">
        <v>0</v>
      </c>
      <c r="AC1110" t="s">
        <v>38</v>
      </c>
      <c r="AD1110">
        <v>0</v>
      </c>
      <c r="AE1110" t="s">
        <v>40</v>
      </c>
      <c r="AF1110" t="s">
        <v>41</v>
      </c>
      <c r="AG1110" t="s">
        <v>42</v>
      </c>
      <c r="AH1110" t="s">
        <v>28</v>
      </c>
      <c r="AI1110">
        <v>2.9156656000000001</v>
      </c>
      <c r="AJ1110">
        <v>-1.4560820000000001</v>
      </c>
    </row>
    <row r="1111" spans="1:36" x14ac:dyDescent="0.3">
      <c r="A1111">
        <v>1108</v>
      </c>
      <c r="B1111" t="s">
        <v>307</v>
      </c>
      <c r="C1111" t="s">
        <v>28</v>
      </c>
      <c r="D1111" t="s">
        <v>29</v>
      </c>
      <c r="E1111" t="s">
        <v>30</v>
      </c>
      <c r="F1111" t="s">
        <v>31</v>
      </c>
      <c r="G1111" t="s">
        <v>3818</v>
      </c>
      <c r="H1111" t="s">
        <v>3826</v>
      </c>
      <c r="I1111" s="4" t="s">
        <v>3827</v>
      </c>
      <c r="J1111" s="1">
        <f>((((bot_orders[[#This Row],[cTime]]/ 1000)+3*3600) / 86400) + DATE(1970,1,1))</f>
        <v>45761.277824652774</v>
      </c>
      <c r="K1111" s="4" t="s">
        <v>3828</v>
      </c>
      <c r="L1111" s="1">
        <f>((((bot_orders[[#This Row],[uTime]]/ 1000)+3*3600) / 86400) + DATE(1970,1,1))</f>
        <v>45761.28308385417</v>
      </c>
      <c r="M1111" t="s">
        <v>34</v>
      </c>
      <c r="N1111" t="s">
        <v>28</v>
      </c>
      <c r="O1111" t="s">
        <v>35</v>
      </c>
      <c r="P1111">
        <v>2.915</v>
      </c>
      <c r="Q1111" t="s">
        <v>36</v>
      </c>
      <c r="R1111" t="s">
        <v>37</v>
      </c>
      <c r="S1111">
        <v>0.499</v>
      </c>
      <c r="T1111">
        <v>0.499</v>
      </c>
      <c r="U1111">
        <v>2.915</v>
      </c>
      <c r="V1111">
        <v>-1.1636680000000001E-3</v>
      </c>
      <c r="W1111" t="s">
        <v>38</v>
      </c>
      <c r="X1111" s="4">
        <f>IF(bot_orders[[#This Row],[side]]="sell", bot_orders[[#This Row],[accFillSz]]*bot_orders[[#This Row],[avgPx]] + bot_orders[[#This Row],[fee]], -bot_orders[[#This Row],[accFillSz]]*bot_orders[[#This Row],[avgPx]])</f>
        <v>1.453421332</v>
      </c>
      <c r="Y1111" s="4">
        <f>IF(bot_orders[[#This Row],[side]]="buy", bot_orders[[#This Row],[accFillSz]] + bot_orders[[#This Row],[fee]], -bot_orders[[#This Row],[accFillSz]])</f>
        <v>-2.915</v>
      </c>
      <c r="Z1111" s="4">
        <f>IF(bot_orders[[#This Row],[side]]="sell",bot_orders[[#This Row],[accFillSz]]*bot_orders[[#This Row],[avgPx]]+bot_orders[[#This Row],[fee]], 0)</f>
        <v>1.453421332</v>
      </c>
      <c r="AA1111" s="4">
        <f>IF(bot_orders[[#This Row],[side]]="sell",-bot_orders[[#This Row],[accFillSz]],bot_orders[[#This Row],[accFillSz]]+bot_orders[[#This Row],[fee]])</f>
        <v>-2.915</v>
      </c>
      <c r="AB1111">
        <v>0</v>
      </c>
      <c r="AC1111" t="s">
        <v>39</v>
      </c>
      <c r="AD1111">
        <v>0</v>
      </c>
      <c r="AE1111" t="s">
        <v>40</v>
      </c>
      <c r="AF1111" t="s">
        <v>41</v>
      </c>
      <c r="AG1111" t="s">
        <v>42</v>
      </c>
      <c r="AH1111" t="s">
        <v>28</v>
      </c>
      <c r="AI1111">
        <v>-2.915</v>
      </c>
      <c r="AJ1111">
        <v>1.4534213300000001</v>
      </c>
    </row>
    <row r="1112" spans="1:36" x14ac:dyDescent="0.3">
      <c r="A1112">
        <v>1109</v>
      </c>
      <c r="B1112" t="s">
        <v>307</v>
      </c>
      <c r="C1112" t="s">
        <v>28</v>
      </c>
      <c r="D1112" t="s">
        <v>29</v>
      </c>
      <c r="E1112" t="s">
        <v>30</v>
      </c>
      <c r="F1112" t="s">
        <v>31</v>
      </c>
      <c r="G1112" t="s">
        <v>3829</v>
      </c>
      <c r="H1112" t="s">
        <v>3830</v>
      </c>
      <c r="I1112" s="4" t="s">
        <v>3831</v>
      </c>
      <c r="J1112" s="1">
        <f>((((bot_orders[[#This Row],[cTime]]/ 1000)+3*3600) / 86400) + DATE(1970,1,1))</f>
        <v>45761.283083877315</v>
      </c>
      <c r="K1112" s="4" t="s">
        <v>3832</v>
      </c>
      <c r="L1112" s="1">
        <f>((((bot_orders[[#This Row],[uTime]]/ 1000)+3*3600) / 86400) + DATE(1970,1,1))</f>
        <v>45761.284164212964</v>
      </c>
      <c r="M1112" t="s">
        <v>34</v>
      </c>
      <c r="N1112" t="s">
        <v>28</v>
      </c>
      <c r="O1112" t="s">
        <v>35</v>
      </c>
      <c r="P1112">
        <v>2.9180000000000001</v>
      </c>
      <c r="Q1112" t="s">
        <v>36</v>
      </c>
      <c r="R1112" t="s">
        <v>55</v>
      </c>
      <c r="S1112">
        <v>0.497</v>
      </c>
      <c r="T1112">
        <v>0.497</v>
      </c>
      <c r="U1112">
        <v>2.9180000000000001</v>
      </c>
      <c r="V1112">
        <v>-2.3343999999999999E-3</v>
      </c>
      <c r="W1112" t="s">
        <v>39</v>
      </c>
      <c r="X1112" s="4">
        <f>IF(bot_orders[[#This Row],[side]]="sell", bot_orders[[#This Row],[accFillSz]]*bot_orders[[#This Row],[avgPx]] + bot_orders[[#This Row],[fee]], -bot_orders[[#This Row],[accFillSz]]*bot_orders[[#This Row],[avgPx]])</f>
        <v>-1.4502460000000001</v>
      </c>
      <c r="Y1112" s="4">
        <f>IF(bot_orders[[#This Row],[side]]="buy", bot_orders[[#This Row],[accFillSz]] + bot_orders[[#This Row],[fee]], -bot_orders[[#This Row],[accFillSz]])</f>
        <v>2.9156656000000001</v>
      </c>
      <c r="Z1112" s="4">
        <f>IF(bot_orders[[#This Row],[side]]="sell",bot_orders[[#This Row],[accFillSz]]*bot_orders[[#This Row],[avgPx]]+bot_orders[[#This Row],[fee]], 0)</f>
        <v>0</v>
      </c>
      <c r="AA1112" s="4">
        <f>IF(bot_orders[[#This Row],[side]]="sell",-bot_orders[[#This Row],[accFillSz]],bot_orders[[#This Row],[accFillSz]]+bot_orders[[#This Row],[fee]])</f>
        <v>2.9156656000000001</v>
      </c>
      <c r="AB1112">
        <v>0</v>
      </c>
      <c r="AC1112" t="s">
        <v>38</v>
      </c>
      <c r="AD1112">
        <v>0</v>
      </c>
      <c r="AE1112" t="s">
        <v>40</v>
      </c>
      <c r="AF1112" t="s">
        <v>41</v>
      </c>
      <c r="AG1112" t="s">
        <v>42</v>
      </c>
      <c r="AH1112" t="s">
        <v>28</v>
      </c>
      <c r="AI1112">
        <v>2.9156656000000001</v>
      </c>
      <c r="AJ1112">
        <v>-1.4502459999999999</v>
      </c>
    </row>
    <row r="1113" spans="1:36" x14ac:dyDescent="0.3">
      <c r="A1113">
        <v>1110</v>
      </c>
      <c r="B1113" t="s">
        <v>307</v>
      </c>
      <c r="C1113" t="s">
        <v>28</v>
      </c>
      <c r="D1113" t="s">
        <v>29</v>
      </c>
      <c r="E1113" t="s">
        <v>30</v>
      </c>
      <c r="F1113" t="s">
        <v>31</v>
      </c>
      <c r="G1113" t="s">
        <v>3833</v>
      </c>
      <c r="H1113" t="s">
        <v>3834</v>
      </c>
      <c r="I1113" s="4" t="s">
        <v>3835</v>
      </c>
      <c r="J1113" s="1">
        <f>((((bot_orders[[#This Row],[cTime]]/ 1000)+3*3600) / 86400) + DATE(1970,1,1))</f>
        <v>45761.349280335649</v>
      </c>
      <c r="K1113" s="4" t="s">
        <v>3836</v>
      </c>
      <c r="L1113" s="1">
        <f>((((bot_orders[[#This Row],[uTime]]/ 1000)+3*3600) / 86400) + DATE(1970,1,1))</f>
        <v>45761.349280381946</v>
      </c>
      <c r="M1113" t="s">
        <v>34</v>
      </c>
      <c r="N1113" t="s">
        <v>28</v>
      </c>
      <c r="O1113" t="s">
        <v>35</v>
      </c>
      <c r="P1113">
        <v>2.9780000000000002</v>
      </c>
      <c r="Q1113" t="s">
        <v>36</v>
      </c>
      <c r="R1113" t="s">
        <v>37</v>
      </c>
      <c r="S1113">
        <v>0.4899</v>
      </c>
      <c r="T1113">
        <v>0.49220000000000003</v>
      </c>
      <c r="U1113">
        <v>2.9780000000000002</v>
      </c>
      <c r="V1113">
        <v>-1.4657716E-3</v>
      </c>
      <c r="W1113" t="s">
        <v>38</v>
      </c>
      <c r="X1113" s="4">
        <f>IF(bot_orders[[#This Row],[side]]="sell", bot_orders[[#This Row],[accFillSz]]*bot_orders[[#This Row],[avgPx]] + bot_orders[[#This Row],[fee]], -bot_orders[[#This Row],[accFillSz]]*bot_orders[[#This Row],[avgPx]])</f>
        <v>1.4643058284000003</v>
      </c>
      <c r="Y1113" s="4">
        <f>IF(bot_orders[[#This Row],[side]]="buy", bot_orders[[#This Row],[accFillSz]] + bot_orders[[#This Row],[fee]], -bot_orders[[#This Row],[accFillSz]])</f>
        <v>-2.9780000000000002</v>
      </c>
      <c r="Z1113" s="4">
        <f>IF(bot_orders[[#This Row],[side]]="sell",bot_orders[[#This Row],[accFillSz]]*bot_orders[[#This Row],[avgPx]]+bot_orders[[#This Row],[fee]], 0)</f>
        <v>1.4643058284000003</v>
      </c>
      <c r="AA1113" s="4">
        <f>IF(bot_orders[[#This Row],[side]]="sell",-bot_orders[[#This Row],[accFillSz]],bot_orders[[#This Row],[accFillSz]]+bot_orders[[#This Row],[fee]])</f>
        <v>-2.9780000000000002</v>
      </c>
      <c r="AB1113">
        <v>0</v>
      </c>
      <c r="AC1113" t="s">
        <v>39</v>
      </c>
      <c r="AD1113">
        <v>0</v>
      </c>
      <c r="AE1113" t="s">
        <v>40</v>
      </c>
      <c r="AF1113" t="s">
        <v>41</v>
      </c>
      <c r="AG1113" t="s">
        <v>42</v>
      </c>
      <c r="AH1113" t="s">
        <v>28</v>
      </c>
      <c r="AI1113">
        <v>-2.9780000000000002</v>
      </c>
      <c r="AJ1113">
        <v>1.46430583</v>
      </c>
    </row>
    <row r="1114" spans="1:36" x14ac:dyDescent="0.3">
      <c r="A1114">
        <v>1111</v>
      </c>
      <c r="B1114" t="s">
        <v>307</v>
      </c>
      <c r="C1114" t="s">
        <v>28</v>
      </c>
      <c r="D1114" t="s">
        <v>29</v>
      </c>
      <c r="E1114" t="s">
        <v>30</v>
      </c>
      <c r="F1114" t="s">
        <v>31</v>
      </c>
      <c r="G1114" t="s">
        <v>3837</v>
      </c>
      <c r="H1114" t="s">
        <v>3838</v>
      </c>
      <c r="I1114" s="4" t="s">
        <v>3835</v>
      </c>
      <c r="J1114" s="1">
        <f>((((bot_orders[[#This Row],[cTime]]/ 1000)+3*3600) / 86400) + DATE(1970,1,1))</f>
        <v>45761.349280335649</v>
      </c>
      <c r="K1114" s="4" t="s">
        <v>3836</v>
      </c>
      <c r="L1114" s="1">
        <f>((((bot_orders[[#This Row],[uTime]]/ 1000)+3*3600) / 86400) + DATE(1970,1,1))</f>
        <v>45761.349280381946</v>
      </c>
      <c r="M1114" t="s">
        <v>34</v>
      </c>
      <c r="N1114" t="s">
        <v>28</v>
      </c>
      <c r="O1114" t="s">
        <v>35</v>
      </c>
      <c r="P1114">
        <v>2.9780000000000002</v>
      </c>
      <c r="Q1114" t="s">
        <v>36</v>
      </c>
      <c r="R1114" t="s">
        <v>37</v>
      </c>
      <c r="S1114">
        <v>0.48659999999999998</v>
      </c>
      <c r="T1114">
        <v>0.49220000000000003</v>
      </c>
      <c r="U1114">
        <v>2.9780000000000002</v>
      </c>
      <c r="V1114">
        <v>-1.4657716E-3</v>
      </c>
      <c r="W1114" t="s">
        <v>38</v>
      </c>
      <c r="X1114" s="4">
        <f>IF(bot_orders[[#This Row],[side]]="sell", bot_orders[[#This Row],[accFillSz]]*bot_orders[[#This Row],[avgPx]] + bot_orders[[#This Row],[fee]], -bot_orders[[#This Row],[accFillSz]]*bot_orders[[#This Row],[avgPx]])</f>
        <v>1.4643058284000003</v>
      </c>
      <c r="Y1114" s="4">
        <f>IF(bot_orders[[#This Row],[side]]="buy", bot_orders[[#This Row],[accFillSz]] + bot_orders[[#This Row],[fee]], -bot_orders[[#This Row],[accFillSz]])</f>
        <v>-2.9780000000000002</v>
      </c>
      <c r="Z1114" s="4">
        <f>IF(bot_orders[[#This Row],[side]]="sell",bot_orders[[#This Row],[accFillSz]]*bot_orders[[#This Row],[avgPx]]+bot_orders[[#This Row],[fee]], 0)</f>
        <v>1.4643058284000003</v>
      </c>
      <c r="AA1114" s="4">
        <f>IF(bot_orders[[#This Row],[side]]="sell",-bot_orders[[#This Row],[accFillSz]],bot_orders[[#This Row],[accFillSz]]+bot_orders[[#This Row],[fee]])</f>
        <v>-2.9780000000000002</v>
      </c>
      <c r="AB1114">
        <v>0</v>
      </c>
      <c r="AC1114" t="s">
        <v>39</v>
      </c>
      <c r="AD1114">
        <v>0</v>
      </c>
      <c r="AE1114" t="s">
        <v>40</v>
      </c>
      <c r="AF1114" t="s">
        <v>41</v>
      </c>
      <c r="AG1114" t="s">
        <v>42</v>
      </c>
      <c r="AH1114" t="s">
        <v>28</v>
      </c>
      <c r="AI1114">
        <v>-2.9780000000000002</v>
      </c>
      <c r="AJ1114">
        <v>1.46430583</v>
      </c>
    </row>
    <row r="1115" spans="1:36" x14ac:dyDescent="0.3">
      <c r="A1115">
        <v>1112</v>
      </c>
      <c r="B1115" t="s">
        <v>307</v>
      </c>
      <c r="C1115" t="s">
        <v>28</v>
      </c>
      <c r="D1115" t="s">
        <v>29</v>
      </c>
      <c r="E1115" t="s">
        <v>30</v>
      </c>
      <c r="F1115" t="s">
        <v>31</v>
      </c>
      <c r="G1115" t="s">
        <v>3839</v>
      </c>
      <c r="H1115" t="s">
        <v>3840</v>
      </c>
      <c r="I1115" s="4" t="s">
        <v>3835</v>
      </c>
      <c r="J1115" s="1">
        <f>((((bot_orders[[#This Row],[cTime]]/ 1000)+3*3600) / 86400) + DATE(1970,1,1))</f>
        <v>45761.349280335649</v>
      </c>
      <c r="K1115" s="4" t="s">
        <v>3836</v>
      </c>
      <c r="L1115" s="1">
        <f>((((bot_orders[[#This Row],[uTime]]/ 1000)+3*3600) / 86400) + DATE(1970,1,1))</f>
        <v>45761.349280381946</v>
      </c>
      <c r="M1115" t="s">
        <v>34</v>
      </c>
      <c r="N1115" t="s">
        <v>28</v>
      </c>
      <c r="O1115" t="s">
        <v>35</v>
      </c>
      <c r="P1115">
        <v>2.9780000000000002</v>
      </c>
      <c r="Q1115" t="s">
        <v>36</v>
      </c>
      <c r="R1115" t="s">
        <v>37</v>
      </c>
      <c r="S1115">
        <v>0.48330000000000001</v>
      </c>
      <c r="T1115">
        <v>0.49220000000000003</v>
      </c>
      <c r="U1115">
        <v>2.9780000000000002</v>
      </c>
      <c r="V1115">
        <v>-1.4657716E-3</v>
      </c>
      <c r="W1115" t="s">
        <v>38</v>
      </c>
      <c r="X1115" s="4">
        <f>IF(bot_orders[[#This Row],[side]]="sell", bot_orders[[#This Row],[accFillSz]]*bot_orders[[#This Row],[avgPx]] + bot_orders[[#This Row],[fee]], -bot_orders[[#This Row],[accFillSz]]*bot_orders[[#This Row],[avgPx]])</f>
        <v>1.4643058284000003</v>
      </c>
      <c r="Y1115" s="4">
        <f>IF(bot_orders[[#This Row],[side]]="buy", bot_orders[[#This Row],[accFillSz]] + bot_orders[[#This Row],[fee]], -bot_orders[[#This Row],[accFillSz]])</f>
        <v>-2.9780000000000002</v>
      </c>
      <c r="Z1115" s="4">
        <f>IF(bot_orders[[#This Row],[side]]="sell",bot_orders[[#This Row],[accFillSz]]*bot_orders[[#This Row],[avgPx]]+bot_orders[[#This Row],[fee]], 0)</f>
        <v>1.4643058284000003</v>
      </c>
      <c r="AA1115" s="4">
        <f>IF(bot_orders[[#This Row],[side]]="sell",-bot_orders[[#This Row],[accFillSz]],bot_orders[[#This Row],[accFillSz]]+bot_orders[[#This Row],[fee]])</f>
        <v>-2.9780000000000002</v>
      </c>
      <c r="AB1115">
        <v>0</v>
      </c>
      <c r="AC1115" t="s">
        <v>39</v>
      </c>
      <c r="AD1115">
        <v>0</v>
      </c>
      <c r="AE1115" t="s">
        <v>40</v>
      </c>
      <c r="AF1115" t="s">
        <v>41</v>
      </c>
      <c r="AG1115" t="s">
        <v>42</v>
      </c>
      <c r="AH1115" t="s">
        <v>28</v>
      </c>
      <c r="AI1115">
        <v>-2.9780000000000002</v>
      </c>
      <c r="AJ1115">
        <v>1.46430583</v>
      </c>
    </row>
    <row r="1116" spans="1:36" x14ac:dyDescent="0.3">
      <c r="A1116">
        <v>1113</v>
      </c>
      <c r="B1116" t="s">
        <v>307</v>
      </c>
      <c r="C1116" t="s">
        <v>28</v>
      </c>
      <c r="D1116" t="s">
        <v>29</v>
      </c>
      <c r="E1116" t="s">
        <v>30</v>
      </c>
      <c r="F1116" t="s">
        <v>31</v>
      </c>
      <c r="G1116" t="s">
        <v>3841</v>
      </c>
      <c r="H1116" t="s">
        <v>3842</v>
      </c>
      <c r="I1116" s="4" t="s">
        <v>3835</v>
      </c>
      <c r="J1116" s="1">
        <f>((((bot_orders[[#This Row],[cTime]]/ 1000)+3*3600) / 86400) + DATE(1970,1,1))</f>
        <v>45761.349280335649</v>
      </c>
      <c r="K1116" s="4" t="s">
        <v>3836</v>
      </c>
      <c r="L1116" s="1">
        <f>((((bot_orders[[#This Row],[uTime]]/ 1000)+3*3600) / 86400) + DATE(1970,1,1))</f>
        <v>45761.349280381946</v>
      </c>
      <c r="M1116" t="s">
        <v>34</v>
      </c>
      <c r="N1116" t="s">
        <v>28</v>
      </c>
      <c r="O1116" t="s">
        <v>35</v>
      </c>
      <c r="P1116">
        <v>17.073</v>
      </c>
      <c r="Q1116" t="s">
        <v>36</v>
      </c>
      <c r="R1116" t="s">
        <v>37</v>
      </c>
      <c r="S1116">
        <v>0.48270000000000002</v>
      </c>
      <c r="T1116">
        <v>0.49220000000000003</v>
      </c>
      <c r="U1116">
        <v>17.073</v>
      </c>
      <c r="V1116">
        <v>-8.4033305999999999E-3</v>
      </c>
      <c r="W1116" t="s">
        <v>38</v>
      </c>
      <c r="X1116" s="4">
        <f>IF(bot_orders[[#This Row],[side]]="sell", bot_orders[[#This Row],[accFillSz]]*bot_orders[[#This Row],[avgPx]] + bot_orders[[#This Row],[fee]], -bot_orders[[#This Row],[accFillSz]]*bot_orders[[#This Row],[avgPx]])</f>
        <v>8.3949272694000001</v>
      </c>
      <c r="Y1116" s="4">
        <f>IF(bot_orders[[#This Row],[side]]="buy", bot_orders[[#This Row],[accFillSz]] + bot_orders[[#This Row],[fee]], -bot_orders[[#This Row],[accFillSz]])</f>
        <v>-17.073</v>
      </c>
      <c r="Z1116" s="4">
        <f>IF(bot_orders[[#This Row],[side]]="sell",bot_orders[[#This Row],[accFillSz]]*bot_orders[[#This Row],[avgPx]]+bot_orders[[#This Row],[fee]], 0)</f>
        <v>8.3949272694000001</v>
      </c>
      <c r="AA1116" s="4">
        <f>IF(bot_orders[[#This Row],[side]]="sell",-bot_orders[[#This Row],[accFillSz]],bot_orders[[#This Row],[accFillSz]]+bot_orders[[#This Row],[fee]])</f>
        <v>-17.073</v>
      </c>
      <c r="AB1116">
        <v>0</v>
      </c>
      <c r="AC1116" t="s">
        <v>39</v>
      </c>
      <c r="AD1116">
        <v>0</v>
      </c>
      <c r="AE1116" t="s">
        <v>40</v>
      </c>
      <c r="AF1116" t="s">
        <v>41</v>
      </c>
      <c r="AG1116" t="s">
        <v>42</v>
      </c>
      <c r="AH1116" t="s">
        <v>28</v>
      </c>
      <c r="AI1116">
        <v>-17.073</v>
      </c>
      <c r="AJ1116">
        <v>8.3949272700000002</v>
      </c>
    </row>
    <row r="1117" spans="1:36" x14ac:dyDescent="0.3">
      <c r="A1117">
        <v>1114</v>
      </c>
      <c r="B1117" t="s">
        <v>307</v>
      </c>
      <c r="C1117" t="s">
        <v>28</v>
      </c>
      <c r="D1117" t="s">
        <v>29</v>
      </c>
      <c r="E1117" t="s">
        <v>30</v>
      </c>
      <c r="F1117" t="s">
        <v>31</v>
      </c>
      <c r="G1117" t="s">
        <v>3843</v>
      </c>
      <c r="H1117" t="s">
        <v>3844</v>
      </c>
      <c r="I1117" s="4" t="s">
        <v>3845</v>
      </c>
      <c r="J1117" s="1">
        <f>((((bot_orders[[#This Row],[cTime]]/ 1000)+3*3600) / 86400) + DATE(1970,1,1))</f>
        <v>45761.350116423608</v>
      </c>
      <c r="K1117" s="4" t="s">
        <v>3846</v>
      </c>
      <c r="L1117" s="1">
        <f>((((bot_orders[[#This Row],[uTime]]/ 1000)+3*3600) / 86400) + DATE(1970,1,1))</f>
        <v>45761.350116469912</v>
      </c>
      <c r="M1117" t="s">
        <v>34</v>
      </c>
      <c r="N1117" t="s">
        <v>28</v>
      </c>
      <c r="O1117" t="s">
        <v>35</v>
      </c>
      <c r="P1117">
        <v>2.9380000000000002</v>
      </c>
      <c r="Q1117" t="s">
        <v>36</v>
      </c>
      <c r="R1117" t="s">
        <v>55</v>
      </c>
      <c r="S1117">
        <v>0.49199999999999999</v>
      </c>
      <c r="T1117">
        <v>0.49199999999999999</v>
      </c>
      <c r="U1117">
        <v>2.9380000000000002</v>
      </c>
      <c r="V1117">
        <v>-2.9380000000000001E-3</v>
      </c>
      <c r="W1117" t="s">
        <v>39</v>
      </c>
      <c r="X1117" s="4">
        <f>IF(bot_orders[[#This Row],[side]]="sell", bot_orders[[#This Row],[accFillSz]]*bot_orders[[#This Row],[avgPx]] + bot_orders[[#This Row],[fee]], -bot_orders[[#This Row],[accFillSz]]*bot_orders[[#This Row],[avgPx]])</f>
        <v>-1.4454960000000001</v>
      </c>
      <c r="Y1117" s="4">
        <f>IF(bot_orders[[#This Row],[side]]="buy", bot_orders[[#This Row],[accFillSz]] + bot_orders[[#This Row],[fee]], -bot_orders[[#This Row],[accFillSz]])</f>
        <v>2.9350620000000003</v>
      </c>
      <c r="Z1117" s="4">
        <f>IF(bot_orders[[#This Row],[side]]="sell",bot_orders[[#This Row],[accFillSz]]*bot_orders[[#This Row],[avgPx]]+bot_orders[[#This Row],[fee]], 0)</f>
        <v>0</v>
      </c>
      <c r="AA1117" s="4">
        <f>IF(bot_orders[[#This Row],[side]]="sell",-bot_orders[[#This Row],[accFillSz]],bot_orders[[#This Row],[accFillSz]]+bot_orders[[#This Row],[fee]])</f>
        <v>2.9350620000000003</v>
      </c>
      <c r="AB1117">
        <v>0</v>
      </c>
      <c r="AC1117" t="s">
        <v>38</v>
      </c>
      <c r="AD1117">
        <v>0</v>
      </c>
      <c r="AE1117" t="s">
        <v>40</v>
      </c>
      <c r="AF1117" t="s">
        <v>41</v>
      </c>
      <c r="AG1117" t="s">
        <v>42</v>
      </c>
      <c r="AH1117" t="s">
        <v>28</v>
      </c>
      <c r="AI1117">
        <v>2.9350619999999998</v>
      </c>
      <c r="AJ1117">
        <v>-1.4454959999999999</v>
      </c>
    </row>
    <row r="1118" spans="1:36" x14ac:dyDescent="0.3">
      <c r="A1118">
        <v>1115</v>
      </c>
      <c r="B1118" t="s">
        <v>307</v>
      </c>
      <c r="C1118" t="s">
        <v>28</v>
      </c>
      <c r="D1118" t="s">
        <v>29</v>
      </c>
      <c r="E1118" t="s">
        <v>30</v>
      </c>
      <c r="F1118" t="s">
        <v>31</v>
      </c>
      <c r="G1118" t="s">
        <v>3847</v>
      </c>
      <c r="H1118" t="s">
        <v>3848</v>
      </c>
      <c r="I1118" s="4" t="s">
        <v>3845</v>
      </c>
      <c r="J1118" s="1">
        <f>((((bot_orders[[#This Row],[cTime]]/ 1000)+3*3600) / 86400) + DATE(1970,1,1))</f>
        <v>45761.350116423608</v>
      </c>
      <c r="K1118" s="4" t="s">
        <v>3846</v>
      </c>
      <c r="L1118" s="1">
        <f>((((bot_orders[[#This Row],[uTime]]/ 1000)+3*3600) / 86400) + DATE(1970,1,1))</f>
        <v>45761.350116469912</v>
      </c>
      <c r="M1118" t="s">
        <v>34</v>
      </c>
      <c r="N1118" t="s">
        <v>28</v>
      </c>
      <c r="O1118" t="s">
        <v>35</v>
      </c>
      <c r="P1118">
        <v>2.9380000000000002</v>
      </c>
      <c r="Q1118" t="s">
        <v>36</v>
      </c>
      <c r="R1118" t="s">
        <v>55</v>
      </c>
      <c r="S1118">
        <v>0.49399999999999999</v>
      </c>
      <c r="T1118">
        <v>0.49199999999999999</v>
      </c>
      <c r="U1118">
        <v>2.9380000000000002</v>
      </c>
      <c r="V1118">
        <v>-2.9380000000000001E-3</v>
      </c>
      <c r="W1118" t="s">
        <v>39</v>
      </c>
      <c r="X1118" s="4">
        <f>IF(bot_orders[[#This Row],[side]]="sell", bot_orders[[#This Row],[accFillSz]]*bot_orders[[#This Row],[avgPx]] + bot_orders[[#This Row],[fee]], -bot_orders[[#This Row],[accFillSz]]*bot_orders[[#This Row],[avgPx]])</f>
        <v>-1.4454960000000001</v>
      </c>
      <c r="Y1118" s="4">
        <f>IF(bot_orders[[#This Row],[side]]="buy", bot_orders[[#This Row],[accFillSz]] + bot_orders[[#This Row],[fee]], -bot_orders[[#This Row],[accFillSz]])</f>
        <v>2.9350620000000003</v>
      </c>
      <c r="Z1118" s="4">
        <f>IF(bot_orders[[#This Row],[side]]="sell",bot_orders[[#This Row],[accFillSz]]*bot_orders[[#This Row],[avgPx]]+bot_orders[[#This Row],[fee]], 0)</f>
        <v>0</v>
      </c>
      <c r="AA1118" s="4">
        <f>IF(bot_orders[[#This Row],[side]]="sell",-bot_orders[[#This Row],[accFillSz]],bot_orders[[#This Row],[accFillSz]]+bot_orders[[#This Row],[fee]])</f>
        <v>2.9350620000000003</v>
      </c>
      <c r="AB1118">
        <v>0</v>
      </c>
      <c r="AC1118" t="s">
        <v>38</v>
      </c>
      <c r="AD1118">
        <v>0</v>
      </c>
      <c r="AE1118" t="s">
        <v>40</v>
      </c>
      <c r="AF1118" t="s">
        <v>41</v>
      </c>
      <c r="AG1118" t="s">
        <v>42</v>
      </c>
      <c r="AH1118" t="s">
        <v>28</v>
      </c>
      <c r="AI1118">
        <v>2.9350619999999998</v>
      </c>
      <c r="AJ1118">
        <v>-1.4454959999999999</v>
      </c>
    </row>
    <row r="1119" spans="1:36" x14ac:dyDescent="0.3">
      <c r="A1119">
        <v>1116</v>
      </c>
      <c r="B1119" t="s">
        <v>307</v>
      </c>
      <c r="C1119" t="s">
        <v>28</v>
      </c>
      <c r="D1119" t="s">
        <v>29</v>
      </c>
      <c r="E1119" t="s">
        <v>30</v>
      </c>
      <c r="F1119" t="s">
        <v>31</v>
      </c>
      <c r="G1119" t="s">
        <v>3849</v>
      </c>
      <c r="H1119" t="s">
        <v>3850</v>
      </c>
      <c r="I1119" s="4" t="s">
        <v>3845</v>
      </c>
      <c r="J1119" s="1">
        <f>((((bot_orders[[#This Row],[cTime]]/ 1000)+3*3600) / 86400) + DATE(1970,1,1))</f>
        <v>45761.350116423608</v>
      </c>
      <c r="K1119" s="4" t="s">
        <v>3846</v>
      </c>
      <c r="L1119" s="1">
        <f>((((bot_orders[[#This Row],[uTime]]/ 1000)+3*3600) / 86400) + DATE(1970,1,1))</f>
        <v>45761.350116469912</v>
      </c>
      <c r="M1119" t="s">
        <v>34</v>
      </c>
      <c r="N1119" t="s">
        <v>28</v>
      </c>
      <c r="O1119" t="s">
        <v>35</v>
      </c>
      <c r="P1119">
        <v>2.9380000000000002</v>
      </c>
      <c r="Q1119" t="s">
        <v>36</v>
      </c>
      <c r="R1119" t="s">
        <v>55</v>
      </c>
      <c r="S1119">
        <v>0.496</v>
      </c>
      <c r="T1119">
        <v>0.49199999999999999</v>
      </c>
      <c r="U1119">
        <v>2.9380000000000002</v>
      </c>
      <c r="V1119">
        <v>-2.9380000000000001E-3</v>
      </c>
      <c r="W1119" t="s">
        <v>39</v>
      </c>
      <c r="X1119" s="4">
        <f>IF(bot_orders[[#This Row],[side]]="sell", bot_orders[[#This Row],[accFillSz]]*bot_orders[[#This Row],[avgPx]] + bot_orders[[#This Row],[fee]], -bot_orders[[#This Row],[accFillSz]]*bot_orders[[#This Row],[avgPx]])</f>
        <v>-1.4454960000000001</v>
      </c>
      <c r="Y1119" s="4">
        <f>IF(bot_orders[[#This Row],[side]]="buy", bot_orders[[#This Row],[accFillSz]] + bot_orders[[#This Row],[fee]], -bot_orders[[#This Row],[accFillSz]])</f>
        <v>2.9350620000000003</v>
      </c>
      <c r="Z1119" s="4">
        <f>IF(bot_orders[[#This Row],[side]]="sell",bot_orders[[#This Row],[accFillSz]]*bot_orders[[#This Row],[avgPx]]+bot_orders[[#This Row],[fee]], 0)</f>
        <v>0</v>
      </c>
      <c r="AA1119" s="4">
        <f>IF(bot_orders[[#This Row],[side]]="sell",-bot_orders[[#This Row],[accFillSz]],bot_orders[[#This Row],[accFillSz]]+bot_orders[[#This Row],[fee]])</f>
        <v>2.9350620000000003</v>
      </c>
      <c r="AB1119">
        <v>0</v>
      </c>
      <c r="AC1119" t="s">
        <v>38</v>
      </c>
      <c r="AD1119">
        <v>0</v>
      </c>
      <c r="AE1119" t="s">
        <v>40</v>
      </c>
      <c r="AF1119" t="s">
        <v>41</v>
      </c>
      <c r="AG1119" t="s">
        <v>42</v>
      </c>
      <c r="AH1119" t="s">
        <v>28</v>
      </c>
      <c r="AI1119">
        <v>2.9350619999999998</v>
      </c>
      <c r="AJ1119">
        <v>-1.4454959999999999</v>
      </c>
    </row>
    <row r="1120" spans="1:36" x14ac:dyDescent="0.3">
      <c r="A1120">
        <v>1117</v>
      </c>
      <c r="B1120" t="s">
        <v>307</v>
      </c>
      <c r="C1120" t="s">
        <v>28</v>
      </c>
      <c r="D1120" t="s">
        <v>29</v>
      </c>
      <c r="E1120" t="s">
        <v>30</v>
      </c>
      <c r="F1120" t="s">
        <v>31</v>
      </c>
      <c r="G1120" t="s">
        <v>3851</v>
      </c>
      <c r="H1120" t="s">
        <v>3852</v>
      </c>
      <c r="I1120" s="4" t="s">
        <v>3853</v>
      </c>
      <c r="J1120" s="1">
        <f>((((bot_orders[[#This Row],[cTime]]/ 1000)+3*3600) / 86400) + DATE(1970,1,1))</f>
        <v>45761.350917175921</v>
      </c>
      <c r="K1120" s="4" t="s">
        <v>3854</v>
      </c>
      <c r="L1120" s="1">
        <f>((((bot_orders[[#This Row],[uTime]]/ 1000)+3*3600) / 86400) + DATE(1970,1,1))</f>
        <v>45761.357562060184</v>
      </c>
      <c r="M1120" t="s">
        <v>34</v>
      </c>
      <c r="N1120" t="s">
        <v>28</v>
      </c>
      <c r="O1120" t="s">
        <v>35</v>
      </c>
      <c r="P1120">
        <v>2.9239999999999999</v>
      </c>
      <c r="Q1120" t="s">
        <v>36</v>
      </c>
      <c r="R1120" t="s">
        <v>55</v>
      </c>
      <c r="S1120">
        <v>0.49</v>
      </c>
      <c r="T1120">
        <v>0.49</v>
      </c>
      <c r="U1120">
        <v>2.9239999999999999</v>
      </c>
      <c r="V1120">
        <v>-2.3392E-3</v>
      </c>
      <c r="W1120" t="s">
        <v>39</v>
      </c>
      <c r="X1120" s="4">
        <f>IF(bot_orders[[#This Row],[side]]="sell", bot_orders[[#This Row],[accFillSz]]*bot_orders[[#This Row],[avgPx]] + bot_orders[[#This Row],[fee]], -bot_orders[[#This Row],[accFillSz]]*bot_orders[[#This Row],[avgPx]])</f>
        <v>-1.43276</v>
      </c>
      <c r="Y1120" s="4">
        <f>IF(bot_orders[[#This Row],[side]]="buy", bot_orders[[#This Row],[accFillSz]] + bot_orders[[#This Row],[fee]], -bot_orders[[#This Row],[accFillSz]])</f>
        <v>2.9216607999999997</v>
      </c>
      <c r="Z1120" s="4">
        <f>IF(bot_orders[[#This Row],[side]]="sell",bot_orders[[#This Row],[accFillSz]]*bot_orders[[#This Row],[avgPx]]+bot_orders[[#This Row],[fee]], 0)</f>
        <v>0</v>
      </c>
      <c r="AA1120" s="4">
        <f>IF(bot_orders[[#This Row],[side]]="sell",-bot_orders[[#This Row],[accFillSz]],bot_orders[[#This Row],[accFillSz]]+bot_orders[[#This Row],[fee]])</f>
        <v>2.9216607999999997</v>
      </c>
      <c r="AB1120">
        <v>0</v>
      </c>
      <c r="AC1120" t="s">
        <v>38</v>
      </c>
      <c r="AD1120">
        <v>0</v>
      </c>
      <c r="AE1120" t="s">
        <v>40</v>
      </c>
      <c r="AF1120" t="s">
        <v>41</v>
      </c>
      <c r="AG1120" t="s">
        <v>42</v>
      </c>
      <c r="AH1120" t="s">
        <v>28</v>
      </c>
      <c r="AI1120">
        <v>2.9216608000000002</v>
      </c>
      <c r="AJ1120">
        <v>-1.43276</v>
      </c>
    </row>
    <row r="1121" spans="1:36" x14ac:dyDescent="0.3">
      <c r="A1121">
        <v>1118</v>
      </c>
      <c r="B1121" t="s">
        <v>307</v>
      </c>
      <c r="C1121" t="s">
        <v>28</v>
      </c>
      <c r="D1121" t="s">
        <v>29</v>
      </c>
      <c r="E1121" t="s">
        <v>30</v>
      </c>
      <c r="F1121" t="s">
        <v>31</v>
      </c>
      <c r="G1121" t="s">
        <v>3855</v>
      </c>
      <c r="H1121" t="s">
        <v>3856</v>
      </c>
      <c r="I1121" s="4" t="s">
        <v>3853</v>
      </c>
      <c r="J1121" s="1">
        <f>((((bot_orders[[#This Row],[cTime]]/ 1000)+3*3600) / 86400) + DATE(1970,1,1))</f>
        <v>45761.350917175921</v>
      </c>
      <c r="K1121" s="4" t="s">
        <v>3857</v>
      </c>
      <c r="L1121" s="1">
        <f>((((bot_orders[[#This Row],[uTime]]/ 1000)+3*3600) / 86400) + DATE(1970,1,1))</f>
        <v>45761.355759571758</v>
      </c>
      <c r="M1121" t="s">
        <v>34</v>
      </c>
      <c r="N1121" t="s">
        <v>28</v>
      </c>
      <c r="O1121" t="s">
        <v>35</v>
      </c>
      <c r="P1121">
        <v>2.9239999999999999</v>
      </c>
      <c r="Q1121" t="s">
        <v>36</v>
      </c>
      <c r="R1121" t="s">
        <v>55</v>
      </c>
      <c r="S1121">
        <v>0.49199999999999999</v>
      </c>
      <c r="T1121">
        <v>0.49199999999999999</v>
      </c>
      <c r="U1121">
        <v>2.9239999999999999</v>
      </c>
      <c r="V1121">
        <v>-2.3392E-3</v>
      </c>
      <c r="W1121" t="s">
        <v>39</v>
      </c>
      <c r="X1121" s="4">
        <f>IF(bot_orders[[#This Row],[side]]="sell", bot_orders[[#This Row],[accFillSz]]*bot_orders[[#This Row],[avgPx]] + bot_orders[[#This Row],[fee]], -bot_orders[[#This Row],[accFillSz]]*bot_orders[[#This Row],[avgPx]])</f>
        <v>-1.4386079999999999</v>
      </c>
      <c r="Y1121" s="4">
        <f>IF(bot_orders[[#This Row],[side]]="buy", bot_orders[[#This Row],[accFillSz]] + bot_orders[[#This Row],[fee]], -bot_orders[[#This Row],[accFillSz]])</f>
        <v>2.9216607999999997</v>
      </c>
      <c r="Z1121" s="4">
        <f>IF(bot_orders[[#This Row],[side]]="sell",bot_orders[[#This Row],[accFillSz]]*bot_orders[[#This Row],[avgPx]]+bot_orders[[#This Row],[fee]], 0)</f>
        <v>0</v>
      </c>
      <c r="AA1121" s="4">
        <f>IF(bot_orders[[#This Row],[side]]="sell",-bot_orders[[#This Row],[accFillSz]],bot_orders[[#This Row],[accFillSz]]+bot_orders[[#This Row],[fee]])</f>
        <v>2.9216607999999997</v>
      </c>
      <c r="AB1121">
        <v>0</v>
      </c>
      <c r="AC1121" t="s">
        <v>38</v>
      </c>
      <c r="AD1121">
        <v>0</v>
      </c>
      <c r="AE1121" t="s">
        <v>40</v>
      </c>
      <c r="AF1121" t="s">
        <v>41</v>
      </c>
      <c r="AG1121" t="s">
        <v>42</v>
      </c>
      <c r="AH1121" t="s">
        <v>28</v>
      </c>
      <c r="AI1121">
        <v>2.9216608000000002</v>
      </c>
      <c r="AJ1121">
        <v>-1.4386080000000001</v>
      </c>
    </row>
    <row r="1122" spans="1:36" x14ac:dyDescent="0.3">
      <c r="A1122">
        <v>1119</v>
      </c>
      <c r="B1122" t="s">
        <v>307</v>
      </c>
      <c r="C1122" t="s">
        <v>28</v>
      </c>
      <c r="D1122" t="s">
        <v>29</v>
      </c>
      <c r="E1122" t="s">
        <v>30</v>
      </c>
      <c r="F1122" t="s">
        <v>31</v>
      </c>
      <c r="G1122" t="s">
        <v>3858</v>
      </c>
      <c r="H1122" t="s">
        <v>3859</v>
      </c>
      <c r="I1122" s="4" t="s">
        <v>3853</v>
      </c>
      <c r="J1122" s="1">
        <f>((((bot_orders[[#This Row],[cTime]]/ 1000)+3*3600) / 86400) + DATE(1970,1,1))</f>
        <v>45761.350917175921</v>
      </c>
      <c r="K1122" s="4" t="s">
        <v>3860</v>
      </c>
      <c r="L1122" s="1">
        <f>((((bot_orders[[#This Row],[uTime]]/ 1000)+3*3600) / 86400) + DATE(1970,1,1))</f>
        <v>45761.350917268515</v>
      </c>
      <c r="M1122" t="s">
        <v>34</v>
      </c>
      <c r="N1122" t="s">
        <v>28</v>
      </c>
      <c r="O1122" t="s">
        <v>35</v>
      </c>
      <c r="P1122">
        <v>2.9239999999999999</v>
      </c>
      <c r="Q1122" t="s">
        <v>36</v>
      </c>
      <c r="R1122" t="s">
        <v>55</v>
      </c>
      <c r="S1122">
        <v>0.49399999999999999</v>
      </c>
      <c r="T1122">
        <v>0.49309999999999998</v>
      </c>
      <c r="U1122">
        <v>2.9239999999999999</v>
      </c>
      <c r="V1122">
        <v>-2.9239999999999999E-3</v>
      </c>
      <c r="W1122" t="s">
        <v>39</v>
      </c>
      <c r="X1122" s="4">
        <f>IF(bot_orders[[#This Row],[side]]="sell", bot_orders[[#This Row],[accFillSz]]*bot_orders[[#This Row],[avgPx]] + bot_orders[[#This Row],[fee]], -bot_orders[[#This Row],[accFillSz]]*bot_orders[[#This Row],[avgPx]])</f>
        <v>-1.4418244</v>
      </c>
      <c r="Y1122" s="4">
        <f>IF(bot_orders[[#This Row],[side]]="buy", bot_orders[[#This Row],[accFillSz]] + bot_orders[[#This Row],[fee]], -bot_orders[[#This Row],[accFillSz]])</f>
        <v>2.9210759999999998</v>
      </c>
      <c r="Z1122" s="4">
        <f>IF(bot_orders[[#This Row],[side]]="sell",bot_orders[[#This Row],[accFillSz]]*bot_orders[[#This Row],[avgPx]]+bot_orders[[#This Row],[fee]], 0)</f>
        <v>0</v>
      </c>
      <c r="AA1122" s="4">
        <f>IF(bot_orders[[#This Row],[side]]="sell",-bot_orders[[#This Row],[accFillSz]],bot_orders[[#This Row],[accFillSz]]+bot_orders[[#This Row],[fee]])</f>
        <v>2.9210759999999998</v>
      </c>
      <c r="AB1122">
        <v>0</v>
      </c>
      <c r="AC1122" t="s">
        <v>38</v>
      </c>
      <c r="AD1122">
        <v>0</v>
      </c>
      <c r="AE1122" t="s">
        <v>40</v>
      </c>
      <c r="AF1122" t="s">
        <v>41</v>
      </c>
      <c r="AG1122" t="s">
        <v>42</v>
      </c>
      <c r="AH1122" t="s">
        <v>28</v>
      </c>
      <c r="AI1122">
        <v>2.9210759999999998</v>
      </c>
      <c r="AJ1122">
        <v>-1.4418244</v>
      </c>
    </row>
    <row r="1123" spans="1:36" x14ac:dyDescent="0.3">
      <c r="A1123">
        <v>1120</v>
      </c>
      <c r="B1123" t="s">
        <v>307</v>
      </c>
      <c r="C1123" t="s">
        <v>28</v>
      </c>
      <c r="D1123" t="s">
        <v>29</v>
      </c>
      <c r="E1123" t="s">
        <v>30</v>
      </c>
      <c r="F1123" t="s">
        <v>31</v>
      </c>
      <c r="G1123" t="s">
        <v>3861</v>
      </c>
      <c r="H1123" t="s">
        <v>3862</v>
      </c>
      <c r="I1123" s="4" t="s">
        <v>3853</v>
      </c>
      <c r="J1123" s="1">
        <f>((((bot_orders[[#This Row],[cTime]]/ 1000)+3*3600) / 86400) + DATE(1970,1,1))</f>
        <v>45761.350917175921</v>
      </c>
      <c r="K1123" s="4" t="s">
        <v>3860</v>
      </c>
      <c r="L1123" s="1">
        <f>((((bot_orders[[#This Row],[uTime]]/ 1000)+3*3600) / 86400) + DATE(1970,1,1))</f>
        <v>45761.350917268515</v>
      </c>
      <c r="M1123" t="s">
        <v>34</v>
      </c>
      <c r="N1123" t="s">
        <v>28</v>
      </c>
      <c r="O1123" t="s">
        <v>35</v>
      </c>
      <c r="P1123">
        <v>2.9239999999999999</v>
      </c>
      <c r="Q1123" t="s">
        <v>36</v>
      </c>
      <c r="R1123" t="s">
        <v>55</v>
      </c>
      <c r="S1123">
        <v>0.496</v>
      </c>
      <c r="T1123">
        <v>0.49309999999999998</v>
      </c>
      <c r="U1123">
        <v>2.9239999999999999</v>
      </c>
      <c r="V1123">
        <v>-2.9239999999999999E-3</v>
      </c>
      <c r="W1123" t="s">
        <v>39</v>
      </c>
      <c r="X1123" s="4">
        <f>IF(bot_orders[[#This Row],[side]]="sell", bot_orders[[#This Row],[accFillSz]]*bot_orders[[#This Row],[avgPx]] + bot_orders[[#This Row],[fee]], -bot_orders[[#This Row],[accFillSz]]*bot_orders[[#This Row],[avgPx]])</f>
        <v>-1.4418244</v>
      </c>
      <c r="Y1123" s="4">
        <f>IF(bot_orders[[#This Row],[side]]="buy", bot_orders[[#This Row],[accFillSz]] + bot_orders[[#This Row],[fee]], -bot_orders[[#This Row],[accFillSz]])</f>
        <v>2.9210759999999998</v>
      </c>
      <c r="Z1123" s="4">
        <f>IF(bot_orders[[#This Row],[side]]="sell",bot_orders[[#This Row],[accFillSz]]*bot_orders[[#This Row],[avgPx]]+bot_orders[[#This Row],[fee]], 0)</f>
        <v>0</v>
      </c>
      <c r="AA1123" s="4">
        <f>IF(bot_orders[[#This Row],[side]]="sell",-bot_orders[[#This Row],[accFillSz]],bot_orders[[#This Row],[accFillSz]]+bot_orders[[#This Row],[fee]])</f>
        <v>2.9210759999999998</v>
      </c>
      <c r="AB1123">
        <v>0</v>
      </c>
      <c r="AC1123" t="s">
        <v>38</v>
      </c>
      <c r="AD1123">
        <v>0</v>
      </c>
      <c r="AE1123" t="s">
        <v>40</v>
      </c>
      <c r="AF1123" t="s">
        <v>41</v>
      </c>
      <c r="AG1123" t="s">
        <v>42</v>
      </c>
      <c r="AH1123" t="s">
        <v>28</v>
      </c>
      <c r="AI1123">
        <v>2.9210759999999998</v>
      </c>
      <c r="AJ1123">
        <v>-1.4418244</v>
      </c>
    </row>
    <row r="1124" spans="1:36" x14ac:dyDescent="0.3">
      <c r="A1124">
        <v>1121</v>
      </c>
      <c r="B1124" t="s">
        <v>307</v>
      </c>
      <c r="C1124" t="s">
        <v>28</v>
      </c>
      <c r="D1124" t="s">
        <v>29</v>
      </c>
      <c r="E1124" t="s">
        <v>30</v>
      </c>
      <c r="F1124" t="s">
        <v>31</v>
      </c>
      <c r="G1124" t="s">
        <v>3863</v>
      </c>
      <c r="H1124" t="s">
        <v>3864</v>
      </c>
      <c r="I1124" s="4" t="s">
        <v>3853</v>
      </c>
      <c r="J1124" s="1">
        <f>((((bot_orders[[#This Row],[cTime]]/ 1000)+3*3600) / 86400) + DATE(1970,1,1))</f>
        <v>45761.350917175921</v>
      </c>
      <c r="K1124" s="4" t="s">
        <v>3860</v>
      </c>
      <c r="L1124" s="1">
        <f>((((bot_orders[[#This Row],[uTime]]/ 1000)+3*3600) / 86400) + DATE(1970,1,1))</f>
        <v>45761.350917268515</v>
      </c>
      <c r="M1124" t="s">
        <v>34</v>
      </c>
      <c r="N1124" t="s">
        <v>28</v>
      </c>
      <c r="O1124" t="s">
        <v>35</v>
      </c>
      <c r="P1124">
        <v>2.9239999999999999</v>
      </c>
      <c r="Q1124" t="s">
        <v>36</v>
      </c>
      <c r="R1124" t="s">
        <v>55</v>
      </c>
      <c r="S1124">
        <v>0.498</v>
      </c>
      <c r="T1124">
        <v>0.49309999999999998</v>
      </c>
      <c r="U1124">
        <v>2.9239999999999999</v>
      </c>
      <c r="V1124">
        <v>-2.9239999999999999E-3</v>
      </c>
      <c r="W1124" t="s">
        <v>39</v>
      </c>
      <c r="X1124" s="4">
        <f>IF(bot_orders[[#This Row],[side]]="sell", bot_orders[[#This Row],[accFillSz]]*bot_orders[[#This Row],[avgPx]] + bot_orders[[#This Row],[fee]], -bot_orders[[#This Row],[accFillSz]]*bot_orders[[#This Row],[avgPx]])</f>
        <v>-1.4418244</v>
      </c>
      <c r="Y1124" s="4">
        <f>IF(bot_orders[[#This Row],[side]]="buy", bot_orders[[#This Row],[accFillSz]] + bot_orders[[#This Row],[fee]], -bot_orders[[#This Row],[accFillSz]])</f>
        <v>2.9210759999999998</v>
      </c>
      <c r="Z1124" s="4">
        <f>IF(bot_orders[[#This Row],[side]]="sell",bot_orders[[#This Row],[accFillSz]]*bot_orders[[#This Row],[avgPx]]+bot_orders[[#This Row],[fee]], 0)</f>
        <v>0</v>
      </c>
      <c r="AA1124" s="4">
        <f>IF(bot_orders[[#This Row],[side]]="sell",-bot_orders[[#This Row],[accFillSz]],bot_orders[[#This Row],[accFillSz]]+bot_orders[[#This Row],[fee]])</f>
        <v>2.9210759999999998</v>
      </c>
      <c r="AB1124">
        <v>0</v>
      </c>
      <c r="AC1124" t="s">
        <v>38</v>
      </c>
      <c r="AD1124">
        <v>0</v>
      </c>
      <c r="AE1124" t="s">
        <v>40</v>
      </c>
      <c r="AF1124" t="s">
        <v>41</v>
      </c>
      <c r="AG1124" t="s">
        <v>42</v>
      </c>
      <c r="AH1124" t="s">
        <v>28</v>
      </c>
      <c r="AI1124">
        <v>2.9210759999999998</v>
      </c>
      <c r="AJ1124">
        <v>-1.4418244</v>
      </c>
    </row>
    <row r="1125" spans="1:36" x14ac:dyDescent="0.3">
      <c r="A1125">
        <v>1122</v>
      </c>
      <c r="B1125" t="s">
        <v>307</v>
      </c>
      <c r="C1125" t="s">
        <v>28</v>
      </c>
      <c r="D1125" t="s">
        <v>29</v>
      </c>
      <c r="E1125" t="s">
        <v>30</v>
      </c>
      <c r="F1125" t="s">
        <v>31</v>
      </c>
      <c r="G1125" t="s">
        <v>3865</v>
      </c>
      <c r="H1125" t="s">
        <v>3866</v>
      </c>
      <c r="I1125" s="4" t="s">
        <v>3853</v>
      </c>
      <c r="J1125" s="1">
        <f>((((bot_orders[[#This Row],[cTime]]/ 1000)+3*3600) / 86400) + DATE(1970,1,1))</f>
        <v>45761.350917175921</v>
      </c>
      <c r="K1125" s="4" t="s">
        <v>3860</v>
      </c>
      <c r="L1125" s="1">
        <f>((((bot_orders[[#This Row],[uTime]]/ 1000)+3*3600) / 86400) + DATE(1970,1,1))</f>
        <v>45761.350917268515</v>
      </c>
      <c r="M1125" t="s">
        <v>34</v>
      </c>
      <c r="N1125" t="s">
        <v>28</v>
      </c>
      <c r="O1125" t="s">
        <v>35</v>
      </c>
      <c r="P1125">
        <v>2.7349999999999999</v>
      </c>
      <c r="Q1125" t="s">
        <v>36</v>
      </c>
      <c r="R1125" t="s">
        <v>55</v>
      </c>
      <c r="S1125">
        <v>0.5</v>
      </c>
      <c r="T1125">
        <v>0.49309999999999998</v>
      </c>
      <c r="U1125">
        <v>2.7349999999999999</v>
      </c>
      <c r="V1125">
        <v>-2.735E-3</v>
      </c>
      <c r="W1125" t="s">
        <v>39</v>
      </c>
      <c r="X1125" s="4">
        <f>IF(bot_orders[[#This Row],[side]]="sell", bot_orders[[#This Row],[accFillSz]]*bot_orders[[#This Row],[avgPx]] + bot_orders[[#This Row],[fee]], -bot_orders[[#This Row],[accFillSz]]*bot_orders[[#This Row],[avgPx]])</f>
        <v>-1.3486284999999998</v>
      </c>
      <c r="Y1125" s="4">
        <f>IF(bot_orders[[#This Row],[side]]="buy", bot_orders[[#This Row],[accFillSz]] + bot_orders[[#This Row],[fee]], -bot_orders[[#This Row],[accFillSz]])</f>
        <v>2.7322649999999999</v>
      </c>
      <c r="Z1125" s="4">
        <f>IF(bot_orders[[#This Row],[side]]="sell",bot_orders[[#This Row],[accFillSz]]*bot_orders[[#This Row],[avgPx]]+bot_orders[[#This Row],[fee]], 0)</f>
        <v>0</v>
      </c>
      <c r="AA1125" s="4">
        <f>IF(bot_orders[[#This Row],[side]]="sell",-bot_orders[[#This Row],[accFillSz]],bot_orders[[#This Row],[accFillSz]]+bot_orders[[#This Row],[fee]])</f>
        <v>2.7322649999999999</v>
      </c>
      <c r="AB1125">
        <v>0</v>
      </c>
      <c r="AC1125" t="s">
        <v>38</v>
      </c>
      <c r="AD1125">
        <v>0</v>
      </c>
      <c r="AE1125" t="s">
        <v>40</v>
      </c>
      <c r="AF1125" t="s">
        <v>41</v>
      </c>
      <c r="AG1125" t="s">
        <v>42</v>
      </c>
      <c r="AH1125" t="s">
        <v>28</v>
      </c>
      <c r="AI1125">
        <v>2.7322649999999999</v>
      </c>
      <c r="AJ1125">
        <v>-1.3486285</v>
      </c>
    </row>
    <row r="1126" spans="1:36" x14ac:dyDescent="0.3">
      <c r="A1126">
        <v>1123</v>
      </c>
      <c r="B1126" t="s">
        <v>307</v>
      </c>
      <c r="C1126" t="s">
        <v>28</v>
      </c>
      <c r="D1126" t="s">
        <v>29</v>
      </c>
      <c r="E1126" t="s">
        <v>30</v>
      </c>
      <c r="F1126" t="s">
        <v>31</v>
      </c>
      <c r="G1126" t="s">
        <v>3867</v>
      </c>
      <c r="H1126" t="s">
        <v>3868</v>
      </c>
      <c r="I1126" s="4" t="s">
        <v>3869</v>
      </c>
      <c r="J1126" s="1">
        <f>((((bot_orders[[#This Row],[cTime]]/ 1000)+3*3600) / 86400) + DATE(1970,1,1))</f>
        <v>45761.369852303236</v>
      </c>
      <c r="K1126" s="4" t="s">
        <v>3870</v>
      </c>
      <c r="L1126" s="1">
        <f>((((bot_orders[[#This Row],[uTime]]/ 1000)+3*3600) / 86400) + DATE(1970,1,1))</f>
        <v>45761.389245266204</v>
      </c>
      <c r="M1126" t="s">
        <v>34</v>
      </c>
      <c r="N1126" t="s">
        <v>28</v>
      </c>
      <c r="O1126" t="s">
        <v>35</v>
      </c>
      <c r="P1126">
        <v>2.94</v>
      </c>
      <c r="Q1126" t="s">
        <v>36</v>
      </c>
      <c r="R1126" t="s">
        <v>37</v>
      </c>
      <c r="S1126">
        <v>0.49199999999999999</v>
      </c>
      <c r="T1126">
        <v>0.49199999999999999</v>
      </c>
      <c r="U1126">
        <v>2.94</v>
      </c>
      <c r="V1126">
        <v>-1.1571839999999999E-3</v>
      </c>
      <c r="W1126" t="s">
        <v>38</v>
      </c>
      <c r="X1126" s="4">
        <f>IF(bot_orders[[#This Row],[side]]="sell", bot_orders[[#This Row],[accFillSz]]*bot_orders[[#This Row],[avgPx]] + bot_orders[[#This Row],[fee]], -bot_orders[[#This Row],[accFillSz]]*bot_orders[[#This Row],[avgPx]])</f>
        <v>1.445322816</v>
      </c>
      <c r="Y1126" s="4">
        <f>IF(bot_orders[[#This Row],[side]]="buy", bot_orders[[#This Row],[accFillSz]] + bot_orders[[#This Row],[fee]], -bot_orders[[#This Row],[accFillSz]])</f>
        <v>-2.94</v>
      </c>
      <c r="Z1126" s="4">
        <f>IF(bot_orders[[#This Row],[side]]="sell",bot_orders[[#This Row],[accFillSz]]*bot_orders[[#This Row],[avgPx]]+bot_orders[[#This Row],[fee]], 0)</f>
        <v>1.445322816</v>
      </c>
      <c r="AA1126" s="4">
        <f>IF(bot_orders[[#This Row],[side]]="sell",-bot_orders[[#This Row],[accFillSz]],bot_orders[[#This Row],[accFillSz]]+bot_orders[[#This Row],[fee]])</f>
        <v>-2.94</v>
      </c>
      <c r="AB1126">
        <v>0</v>
      </c>
      <c r="AC1126" t="s">
        <v>39</v>
      </c>
      <c r="AD1126">
        <v>0</v>
      </c>
      <c r="AE1126" t="s">
        <v>40</v>
      </c>
      <c r="AF1126" t="s">
        <v>41</v>
      </c>
      <c r="AG1126" t="s">
        <v>42</v>
      </c>
      <c r="AH1126" t="s">
        <v>28</v>
      </c>
      <c r="AI1126">
        <v>-2.94</v>
      </c>
      <c r="AJ1126">
        <v>1.4453228199999999</v>
      </c>
    </row>
    <row r="1127" spans="1:36" x14ac:dyDescent="0.3">
      <c r="A1127">
        <v>1124</v>
      </c>
      <c r="B1127" t="s">
        <v>307</v>
      </c>
      <c r="C1127" t="s">
        <v>28</v>
      </c>
      <c r="D1127" t="s">
        <v>29</v>
      </c>
      <c r="E1127" t="s">
        <v>30</v>
      </c>
      <c r="F1127" t="s">
        <v>31</v>
      </c>
      <c r="G1127" t="s">
        <v>3871</v>
      </c>
      <c r="H1127" t="s">
        <v>3872</v>
      </c>
      <c r="I1127" s="4" t="s">
        <v>3869</v>
      </c>
      <c r="J1127" s="1">
        <f>((((bot_orders[[#This Row],[cTime]]/ 1000)+3*3600) / 86400) + DATE(1970,1,1))</f>
        <v>45761.369852303236</v>
      </c>
      <c r="K1127" s="4" t="s">
        <v>3873</v>
      </c>
      <c r="L1127" s="1">
        <f>((((bot_orders[[#This Row],[uTime]]/ 1000)+3*3600) / 86400) + DATE(1970,1,1))</f>
        <v>45761.370141516207</v>
      </c>
      <c r="M1127" t="s">
        <v>34</v>
      </c>
      <c r="N1127" t="s">
        <v>28</v>
      </c>
      <c r="O1127" t="s">
        <v>35</v>
      </c>
      <c r="P1127">
        <v>2.94</v>
      </c>
      <c r="Q1127" t="s">
        <v>36</v>
      </c>
      <c r="R1127" t="s">
        <v>37</v>
      </c>
      <c r="S1127">
        <v>0.49</v>
      </c>
      <c r="T1127">
        <v>0.49</v>
      </c>
      <c r="U1127">
        <v>2.94</v>
      </c>
      <c r="V1127">
        <v>-1.15248E-3</v>
      </c>
      <c r="W1127" t="s">
        <v>38</v>
      </c>
      <c r="X1127" s="4">
        <f>IF(bot_orders[[#This Row],[side]]="sell", bot_orders[[#This Row],[accFillSz]]*bot_orders[[#This Row],[avgPx]] + bot_orders[[#This Row],[fee]], -bot_orders[[#This Row],[accFillSz]]*bot_orders[[#This Row],[avgPx]])</f>
        <v>1.4394475199999999</v>
      </c>
      <c r="Y1127" s="4">
        <f>IF(bot_orders[[#This Row],[side]]="buy", bot_orders[[#This Row],[accFillSz]] + bot_orders[[#This Row],[fee]], -bot_orders[[#This Row],[accFillSz]])</f>
        <v>-2.94</v>
      </c>
      <c r="Z1127" s="4">
        <f>IF(bot_orders[[#This Row],[side]]="sell",bot_orders[[#This Row],[accFillSz]]*bot_orders[[#This Row],[avgPx]]+bot_orders[[#This Row],[fee]], 0)</f>
        <v>1.4394475199999999</v>
      </c>
      <c r="AA1127" s="4">
        <f>IF(bot_orders[[#This Row],[side]]="sell",-bot_orders[[#This Row],[accFillSz]],bot_orders[[#This Row],[accFillSz]]+bot_orders[[#This Row],[fee]])</f>
        <v>-2.94</v>
      </c>
      <c r="AB1127">
        <v>0</v>
      </c>
      <c r="AC1127" t="s">
        <v>39</v>
      </c>
      <c r="AD1127">
        <v>0</v>
      </c>
      <c r="AE1127" t="s">
        <v>40</v>
      </c>
      <c r="AF1127" t="s">
        <v>41</v>
      </c>
      <c r="AG1127" t="s">
        <v>42</v>
      </c>
      <c r="AH1127" t="s">
        <v>28</v>
      </c>
      <c r="AI1127">
        <v>-2.94</v>
      </c>
      <c r="AJ1127">
        <v>1.4394475200000001</v>
      </c>
    </row>
    <row r="1128" spans="1:36" x14ac:dyDescent="0.3">
      <c r="A1128">
        <v>1125</v>
      </c>
      <c r="B1128" t="s">
        <v>307</v>
      </c>
      <c r="C1128" t="s">
        <v>28</v>
      </c>
      <c r="D1128" t="s">
        <v>29</v>
      </c>
      <c r="E1128" t="s">
        <v>30</v>
      </c>
      <c r="F1128" t="s">
        <v>31</v>
      </c>
      <c r="G1128" t="s">
        <v>3874</v>
      </c>
      <c r="H1128" t="s">
        <v>3875</v>
      </c>
      <c r="I1128" s="4" t="s">
        <v>3869</v>
      </c>
      <c r="J1128" s="1">
        <f>((((bot_orders[[#This Row],[cTime]]/ 1000)+3*3600) / 86400) + DATE(1970,1,1))</f>
        <v>45761.369852303236</v>
      </c>
      <c r="K1128" s="4" t="s">
        <v>3876</v>
      </c>
      <c r="L1128" s="1">
        <f>((((bot_orders[[#This Row],[uTime]]/ 1000)+3*3600) / 86400) + DATE(1970,1,1))</f>
        <v>45761.369852361109</v>
      </c>
      <c r="M1128" t="s">
        <v>34</v>
      </c>
      <c r="N1128" t="s">
        <v>28</v>
      </c>
      <c r="O1128" t="s">
        <v>35</v>
      </c>
      <c r="P1128">
        <v>2.94</v>
      </c>
      <c r="Q1128" t="s">
        <v>36</v>
      </c>
      <c r="R1128" t="s">
        <v>37</v>
      </c>
      <c r="S1128">
        <v>0.48799999999999999</v>
      </c>
      <c r="T1128">
        <v>0.48980000000000001</v>
      </c>
      <c r="U1128">
        <v>2.94</v>
      </c>
      <c r="V1128">
        <v>-1.4400120000000001E-3</v>
      </c>
      <c r="W1128" t="s">
        <v>38</v>
      </c>
      <c r="X1128" s="4">
        <f>IF(bot_orders[[#This Row],[side]]="sell", bot_orders[[#This Row],[accFillSz]]*bot_orders[[#This Row],[avgPx]] + bot_orders[[#This Row],[fee]], -bot_orders[[#This Row],[accFillSz]]*bot_orders[[#This Row],[avgPx]])</f>
        <v>1.4385719880000001</v>
      </c>
      <c r="Y1128" s="4">
        <f>IF(bot_orders[[#This Row],[side]]="buy", bot_orders[[#This Row],[accFillSz]] + bot_orders[[#This Row],[fee]], -bot_orders[[#This Row],[accFillSz]])</f>
        <v>-2.94</v>
      </c>
      <c r="Z1128" s="4">
        <f>IF(bot_orders[[#This Row],[side]]="sell",bot_orders[[#This Row],[accFillSz]]*bot_orders[[#This Row],[avgPx]]+bot_orders[[#This Row],[fee]], 0)</f>
        <v>1.4385719880000001</v>
      </c>
      <c r="AA1128" s="4">
        <f>IF(bot_orders[[#This Row],[side]]="sell",-bot_orders[[#This Row],[accFillSz]],bot_orders[[#This Row],[accFillSz]]+bot_orders[[#This Row],[fee]])</f>
        <v>-2.94</v>
      </c>
      <c r="AB1128">
        <v>0</v>
      </c>
      <c r="AC1128" t="s">
        <v>39</v>
      </c>
      <c r="AD1128">
        <v>0</v>
      </c>
      <c r="AE1128" t="s">
        <v>40</v>
      </c>
      <c r="AF1128" t="s">
        <v>41</v>
      </c>
      <c r="AG1128" t="s">
        <v>42</v>
      </c>
      <c r="AH1128" t="s">
        <v>28</v>
      </c>
      <c r="AI1128">
        <v>-2.94</v>
      </c>
      <c r="AJ1128">
        <v>1.43857199</v>
      </c>
    </row>
    <row r="1129" spans="1:36" x14ac:dyDescent="0.3">
      <c r="A1129">
        <v>1126</v>
      </c>
      <c r="B1129" t="s">
        <v>307</v>
      </c>
      <c r="C1129" t="s">
        <v>28</v>
      </c>
      <c r="D1129" t="s">
        <v>29</v>
      </c>
      <c r="E1129" t="s">
        <v>30</v>
      </c>
      <c r="F1129" t="s">
        <v>31</v>
      </c>
      <c r="G1129" t="s">
        <v>3877</v>
      </c>
      <c r="H1129" t="s">
        <v>3878</v>
      </c>
      <c r="I1129" s="4" t="s">
        <v>3869</v>
      </c>
      <c r="J1129" s="1">
        <f>((((bot_orders[[#This Row],[cTime]]/ 1000)+3*3600) / 86400) + DATE(1970,1,1))</f>
        <v>45761.369852303236</v>
      </c>
      <c r="K1129" s="4" t="s">
        <v>3876</v>
      </c>
      <c r="L1129" s="1">
        <f>((((bot_orders[[#This Row],[uTime]]/ 1000)+3*3600) / 86400) + DATE(1970,1,1))</f>
        <v>45761.369852361109</v>
      </c>
      <c r="M1129" t="s">
        <v>34</v>
      </c>
      <c r="N1129" t="s">
        <v>28</v>
      </c>
      <c r="O1129" t="s">
        <v>35</v>
      </c>
      <c r="P1129">
        <v>2.94</v>
      </c>
      <c r="Q1129" t="s">
        <v>36</v>
      </c>
      <c r="R1129" t="s">
        <v>37</v>
      </c>
      <c r="S1129">
        <v>0.48599999999999999</v>
      </c>
      <c r="T1129">
        <v>0.48980000000000001</v>
      </c>
      <c r="U1129">
        <v>2.94</v>
      </c>
      <c r="V1129">
        <v>-1.4400120000000001E-3</v>
      </c>
      <c r="W1129" t="s">
        <v>38</v>
      </c>
      <c r="X1129" s="4">
        <f>IF(bot_orders[[#This Row],[side]]="sell", bot_orders[[#This Row],[accFillSz]]*bot_orders[[#This Row],[avgPx]] + bot_orders[[#This Row],[fee]], -bot_orders[[#This Row],[accFillSz]]*bot_orders[[#This Row],[avgPx]])</f>
        <v>1.4385719880000001</v>
      </c>
      <c r="Y1129" s="4">
        <f>IF(bot_orders[[#This Row],[side]]="buy", bot_orders[[#This Row],[accFillSz]] + bot_orders[[#This Row],[fee]], -bot_orders[[#This Row],[accFillSz]])</f>
        <v>-2.94</v>
      </c>
      <c r="Z1129" s="4">
        <f>IF(bot_orders[[#This Row],[side]]="sell",bot_orders[[#This Row],[accFillSz]]*bot_orders[[#This Row],[avgPx]]+bot_orders[[#This Row],[fee]], 0)</f>
        <v>1.4385719880000001</v>
      </c>
      <c r="AA1129" s="4">
        <f>IF(bot_orders[[#This Row],[side]]="sell",-bot_orders[[#This Row],[accFillSz]],bot_orders[[#This Row],[accFillSz]]+bot_orders[[#This Row],[fee]])</f>
        <v>-2.94</v>
      </c>
      <c r="AB1129">
        <v>0</v>
      </c>
      <c r="AC1129" t="s">
        <v>39</v>
      </c>
      <c r="AD1129">
        <v>0</v>
      </c>
      <c r="AE1129" t="s">
        <v>40</v>
      </c>
      <c r="AF1129" t="s">
        <v>41</v>
      </c>
      <c r="AG1129" t="s">
        <v>42</v>
      </c>
      <c r="AH1129" t="s">
        <v>28</v>
      </c>
      <c r="AI1129">
        <v>-2.94</v>
      </c>
      <c r="AJ1129">
        <v>1.43857199</v>
      </c>
    </row>
    <row r="1130" spans="1:36" x14ac:dyDescent="0.3">
      <c r="A1130">
        <v>1127</v>
      </c>
      <c r="B1130" t="s">
        <v>307</v>
      </c>
      <c r="C1130" t="s">
        <v>28</v>
      </c>
      <c r="D1130" t="s">
        <v>29</v>
      </c>
      <c r="E1130" t="s">
        <v>30</v>
      </c>
      <c r="F1130" t="s">
        <v>31</v>
      </c>
      <c r="G1130" t="s">
        <v>3879</v>
      </c>
      <c r="H1130" t="s">
        <v>3880</v>
      </c>
      <c r="I1130" s="4" t="s">
        <v>3869</v>
      </c>
      <c r="J1130" s="1">
        <f>((((bot_orders[[#This Row],[cTime]]/ 1000)+3*3600) / 86400) + DATE(1970,1,1))</f>
        <v>45761.369852303236</v>
      </c>
      <c r="K1130" s="4" t="s">
        <v>3876</v>
      </c>
      <c r="L1130" s="1">
        <f>((((bot_orders[[#This Row],[uTime]]/ 1000)+3*3600) / 86400) + DATE(1970,1,1))</f>
        <v>45761.369852361109</v>
      </c>
      <c r="M1130" t="s">
        <v>34</v>
      </c>
      <c r="N1130" t="s">
        <v>28</v>
      </c>
      <c r="O1130" t="s">
        <v>35</v>
      </c>
      <c r="P1130">
        <v>2.94</v>
      </c>
      <c r="Q1130" t="s">
        <v>36</v>
      </c>
      <c r="R1130" t="s">
        <v>37</v>
      </c>
      <c r="S1130">
        <v>0.48399999999999999</v>
      </c>
      <c r="T1130">
        <v>0.48980000000000001</v>
      </c>
      <c r="U1130">
        <v>2.94</v>
      </c>
      <c r="V1130">
        <v>-1.4400120000000001E-3</v>
      </c>
      <c r="W1130" t="s">
        <v>38</v>
      </c>
      <c r="X1130" s="4">
        <f>IF(bot_orders[[#This Row],[side]]="sell", bot_orders[[#This Row],[accFillSz]]*bot_orders[[#This Row],[avgPx]] + bot_orders[[#This Row],[fee]], -bot_orders[[#This Row],[accFillSz]]*bot_orders[[#This Row],[avgPx]])</f>
        <v>1.4385719880000001</v>
      </c>
      <c r="Y1130" s="4">
        <f>IF(bot_orders[[#This Row],[side]]="buy", bot_orders[[#This Row],[accFillSz]] + bot_orders[[#This Row],[fee]], -bot_orders[[#This Row],[accFillSz]])</f>
        <v>-2.94</v>
      </c>
      <c r="Z1130" s="4">
        <f>IF(bot_orders[[#This Row],[side]]="sell",bot_orders[[#This Row],[accFillSz]]*bot_orders[[#This Row],[avgPx]]+bot_orders[[#This Row],[fee]], 0)</f>
        <v>1.4385719880000001</v>
      </c>
      <c r="AA1130" s="4">
        <f>IF(bot_orders[[#This Row],[side]]="sell",-bot_orders[[#This Row],[accFillSz]],bot_orders[[#This Row],[accFillSz]]+bot_orders[[#This Row],[fee]])</f>
        <v>-2.94</v>
      </c>
      <c r="AB1130">
        <v>0</v>
      </c>
      <c r="AC1130" t="s">
        <v>39</v>
      </c>
      <c r="AD1130">
        <v>0</v>
      </c>
      <c r="AE1130" t="s">
        <v>40</v>
      </c>
      <c r="AF1130" t="s">
        <v>41</v>
      </c>
      <c r="AG1130" t="s">
        <v>42</v>
      </c>
      <c r="AH1130" t="s">
        <v>28</v>
      </c>
      <c r="AI1130">
        <v>-2.94</v>
      </c>
      <c r="AJ1130">
        <v>1.43857199</v>
      </c>
    </row>
    <row r="1131" spans="1:36" x14ac:dyDescent="0.3">
      <c r="A1131">
        <v>1128</v>
      </c>
      <c r="B1131" t="s">
        <v>307</v>
      </c>
      <c r="C1131" t="s">
        <v>28</v>
      </c>
      <c r="D1131" t="s">
        <v>29</v>
      </c>
      <c r="E1131" t="s">
        <v>30</v>
      </c>
      <c r="F1131" t="s">
        <v>31</v>
      </c>
      <c r="G1131" t="s">
        <v>3881</v>
      </c>
      <c r="H1131" t="s">
        <v>3882</v>
      </c>
      <c r="I1131" s="4" t="s">
        <v>3869</v>
      </c>
      <c r="J1131" s="1">
        <f>((((bot_orders[[#This Row],[cTime]]/ 1000)+3*3600) / 86400) + DATE(1970,1,1))</f>
        <v>45761.369852303236</v>
      </c>
      <c r="K1131" s="4" t="s">
        <v>3876</v>
      </c>
      <c r="L1131" s="1">
        <f>((((bot_orders[[#This Row],[uTime]]/ 1000)+3*3600) / 86400) + DATE(1970,1,1))</f>
        <v>45761.369852361109</v>
      </c>
      <c r="M1131" t="s">
        <v>34</v>
      </c>
      <c r="N1131" t="s">
        <v>28</v>
      </c>
      <c r="O1131" t="s">
        <v>35</v>
      </c>
      <c r="P1131">
        <v>2.8519999999999999</v>
      </c>
      <c r="Q1131" t="s">
        <v>36</v>
      </c>
      <c r="R1131" t="s">
        <v>37</v>
      </c>
      <c r="S1131">
        <v>0.48199999999999998</v>
      </c>
      <c r="T1131">
        <v>0.48980000000000001</v>
      </c>
      <c r="U1131">
        <v>2.8519999999999999</v>
      </c>
      <c r="V1131">
        <v>-1.3969096E-3</v>
      </c>
      <c r="W1131" t="s">
        <v>38</v>
      </c>
      <c r="X1131" s="4">
        <f>IF(bot_orders[[#This Row],[side]]="sell", bot_orders[[#This Row],[accFillSz]]*bot_orders[[#This Row],[avgPx]] + bot_orders[[#This Row],[fee]], -bot_orders[[#This Row],[accFillSz]]*bot_orders[[#This Row],[avgPx]])</f>
        <v>1.3955126903999999</v>
      </c>
      <c r="Y1131" s="4">
        <f>IF(bot_orders[[#This Row],[side]]="buy", bot_orders[[#This Row],[accFillSz]] + bot_orders[[#This Row],[fee]], -bot_orders[[#This Row],[accFillSz]])</f>
        <v>-2.8519999999999999</v>
      </c>
      <c r="Z1131" s="4">
        <f>IF(bot_orders[[#This Row],[side]]="sell",bot_orders[[#This Row],[accFillSz]]*bot_orders[[#This Row],[avgPx]]+bot_orders[[#This Row],[fee]], 0)</f>
        <v>1.3955126903999999</v>
      </c>
      <c r="AA1131" s="4">
        <f>IF(bot_orders[[#This Row],[side]]="sell",-bot_orders[[#This Row],[accFillSz]],bot_orders[[#This Row],[accFillSz]]+bot_orders[[#This Row],[fee]])</f>
        <v>-2.8519999999999999</v>
      </c>
      <c r="AB1131">
        <v>0</v>
      </c>
      <c r="AC1131" t="s">
        <v>39</v>
      </c>
      <c r="AD1131">
        <v>0</v>
      </c>
      <c r="AE1131" t="s">
        <v>40</v>
      </c>
      <c r="AF1131" t="s">
        <v>41</v>
      </c>
      <c r="AG1131" t="s">
        <v>42</v>
      </c>
      <c r="AH1131" t="s">
        <v>28</v>
      </c>
      <c r="AI1131">
        <v>-2.8519999999999999</v>
      </c>
      <c r="AJ1131">
        <v>1.3955126899999999</v>
      </c>
    </row>
    <row r="1132" spans="1:36" x14ac:dyDescent="0.3">
      <c r="A1132">
        <v>1129</v>
      </c>
      <c r="B1132" t="s">
        <v>307</v>
      </c>
      <c r="C1132" t="s">
        <v>28</v>
      </c>
      <c r="D1132" t="s">
        <v>29</v>
      </c>
      <c r="E1132" t="s">
        <v>30</v>
      </c>
      <c r="F1132" t="s">
        <v>31</v>
      </c>
      <c r="G1132" t="s">
        <v>3874</v>
      </c>
      <c r="H1132" t="s">
        <v>3883</v>
      </c>
      <c r="I1132" s="4" t="s">
        <v>3884</v>
      </c>
      <c r="J1132" s="1">
        <f>((((bot_orders[[#This Row],[cTime]]/ 1000)+3*3600) / 86400) + DATE(1970,1,1))</f>
        <v>45761.369852372685</v>
      </c>
      <c r="K1132" s="4" t="s">
        <v>3885</v>
      </c>
      <c r="L1132" s="1">
        <f>((((bot_orders[[#This Row],[uTime]]/ 1000)+3*3600) / 86400) + DATE(1970,1,1))</f>
        <v>45761.381587071759</v>
      </c>
      <c r="M1132" t="s">
        <v>34</v>
      </c>
      <c r="N1132" t="s">
        <v>28</v>
      </c>
      <c r="O1132" t="s">
        <v>35</v>
      </c>
      <c r="P1132">
        <v>2.94</v>
      </c>
      <c r="Q1132" t="s">
        <v>36</v>
      </c>
      <c r="R1132" t="s">
        <v>55</v>
      </c>
      <c r="S1132">
        <v>0.48599999999999999</v>
      </c>
      <c r="T1132">
        <v>0.48599999999999999</v>
      </c>
      <c r="U1132">
        <v>2.94</v>
      </c>
      <c r="V1132">
        <v>-2.3519999999999999E-3</v>
      </c>
      <c r="W1132" t="s">
        <v>39</v>
      </c>
      <c r="X1132" s="4">
        <f>IF(bot_orders[[#This Row],[side]]="sell", bot_orders[[#This Row],[accFillSz]]*bot_orders[[#This Row],[avgPx]] + bot_orders[[#This Row],[fee]], -bot_orders[[#This Row],[accFillSz]]*bot_orders[[#This Row],[avgPx]])</f>
        <v>-1.4288399999999999</v>
      </c>
      <c r="Y1132" s="4">
        <f>IF(bot_orders[[#This Row],[side]]="buy", bot_orders[[#This Row],[accFillSz]] + bot_orders[[#This Row],[fee]], -bot_orders[[#This Row],[accFillSz]])</f>
        <v>2.9376479999999998</v>
      </c>
      <c r="Z1132" s="4">
        <f>IF(bot_orders[[#This Row],[side]]="sell",bot_orders[[#This Row],[accFillSz]]*bot_orders[[#This Row],[avgPx]]+bot_orders[[#This Row],[fee]], 0)</f>
        <v>0</v>
      </c>
      <c r="AA1132" s="4">
        <f>IF(bot_orders[[#This Row],[side]]="sell",-bot_orders[[#This Row],[accFillSz]],bot_orders[[#This Row],[accFillSz]]+bot_orders[[#This Row],[fee]])</f>
        <v>2.9376479999999998</v>
      </c>
      <c r="AB1132">
        <v>0</v>
      </c>
      <c r="AC1132" t="s">
        <v>38</v>
      </c>
      <c r="AD1132">
        <v>0</v>
      </c>
      <c r="AE1132" t="s">
        <v>40</v>
      </c>
      <c r="AF1132" t="s">
        <v>41</v>
      </c>
      <c r="AG1132" t="s">
        <v>42</v>
      </c>
      <c r="AH1132" t="s">
        <v>28</v>
      </c>
      <c r="AI1132">
        <v>2.9376479999999998</v>
      </c>
      <c r="AJ1132">
        <v>-1.4288400000000001</v>
      </c>
    </row>
    <row r="1133" spans="1:36" x14ac:dyDescent="0.3">
      <c r="A1133">
        <v>1130</v>
      </c>
      <c r="B1133" t="s">
        <v>307</v>
      </c>
      <c r="C1133" t="s">
        <v>28</v>
      </c>
      <c r="D1133" t="s">
        <v>29</v>
      </c>
      <c r="E1133" t="s">
        <v>30</v>
      </c>
      <c r="F1133" t="s">
        <v>31</v>
      </c>
      <c r="G1133" t="s">
        <v>3877</v>
      </c>
      <c r="H1133" t="s">
        <v>3886</v>
      </c>
      <c r="I1133" s="4" t="s">
        <v>3884</v>
      </c>
      <c r="J1133" s="1">
        <f>((((bot_orders[[#This Row],[cTime]]/ 1000)+3*3600) / 86400) + DATE(1970,1,1))</f>
        <v>45761.369852372685</v>
      </c>
      <c r="K1133" s="4" t="s">
        <v>3887</v>
      </c>
      <c r="L1133" s="1">
        <f>((((bot_orders[[#This Row],[uTime]]/ 1000)+3*3600) / 86400) + DATE(1970,1,1))</f>
        <v>45761.397743726848</v>
      </c>
      <c r="M1133" t="s">
        <v>34</v>
      </c>
      <c r="N1133" t="s">
        <v>28</v>
      </c>
      <c r="O1133" t="s">
        <v>35</v>
      </c>
      <c r="P1133">
        <v>2.94</v>
      </c>
      <c r="Q1133" t="s">
        <v>36</v>
      </c>
      <c r="R1133" t="s">
        <v>55</v>
      </c>
      <c r="S1133">
        <v>0.48399999999999999</v>
      </c>
      <c r="T1133">
        <v>0.48399999999999999</v>
      </c>
      <c r="U1133">
        <v>2.94</v>
      </c>
      <c r="V1133">
        <v>-2.3519999999999999E-3</v>
      </c>
      <c r="W1133" t="s">
        <v>39</v>
      </c>
      <c r="X1133" s="4">
        <f>IF(bot_orders[[#This Row],[side]]="sell", bot_orders[[#This Row],[accFillSz]]*bot_orders[[#This Row],[avgPx]] + bot_orders[[#This Row],[fee]], -bot_orders[[#This Row],[accFillSz]]*bot_orders[[#This Row],[avgPx]])</f>
        <v>-1.42296</v>
      </c>
      <c r="Y1133" s="4">
        <f>IF(bot_orders[[#This Row],[side]]="buy", bot_orders[[#This Row],[accFillSz]] + bot_orders[[#This Row],[fee]], -bot_orders[[#This Row],[accFillSz]])</f>
        <v>2.9376479999999998</v>
      </c>
      <c r="Z1133" s="4">
        <f>IF(bot_orders[[#This Row],[side]]="sell",bot_orders[[#This Row],[accFillSz]]*bot_orders[[#This Row],[avgPx]]+bot_orders[[#This Row],[fee]], 0)</f>
        <v>0</v>
      </c>
      <c r="AA1133" s="4">
        <f>IF(bot_orders[[#This Row],[side]]="sell",-bot_orders[[#This Row],[accFillSz]],bot_orders[[#This Row],[accFillSz]]+bot_orders[[#This Row],[fee]])</f>
        <v>2.9376479999999998</v>
      </c>
      <c r="AB1133">
        <v>0</v>
      </c>
      <c r="AC1133" t="s">
        <v>38</v>
      </c>
      <c r="AD1133">
        <v>0</v>
      </c>
      <c r="AE1133" t="s">
        <v>40</v>
      </c>
      <c r="AF1133" t="s">
        <v>41</v>
      </c>
      <c r="AG1133" t="s">
        <v>42</v>
      </c>
      <c r="AH1133" t="s">
        <v>28</v>
      </c>
      <c r="AI1133">
        <v>2.9376479999999998</v>
      </c>
      <c r="AJ1133">
        <v>-1.42296</v>
      </c>
    </row>
    <row r="1134" spans="1:36" x14ac:dyDescent="0.3">
      <c r="A1134">
        <v>1131</v>
      </c>
      <c r="B1134" t="s">
        <v>307</v>
      </c>
      <c r="C1134" t="s">
        <v>28</v>
      </c>
      <c r="D1134" t="s">
        <v>29</v>
      </c>
      <c r="E1134" t="s">
        <v>30</v>
      </c>
      <c r="F1134" t="s">
        <v>31</v>
      </c>
      <c r="G1134" t="s">
        <v>3871</v>
      </c>
      <c r="H1134" t="s">
        <v>3888</v>
      </c>
      <c r="I1134" s="4" t="s">
        <v>3889</v>
      </c>
      <c r="J1134" s="1">
        <f>((((bot_orders[[#This Row],[cTime]]/ 1000)+3*3600) / 86400) + DATE(1970,1,1))</f>
        <v>45761.370141539352</v>
      </c>
      <c r="K1134" s="4" t="s">
        <v>3890</v>
      </c>
      <c r="L1134" s="1">
        <f>((((bot_orders[[#This Row],[uTime]]/ 1000)+3*3600) / 86400) + DATE(1970,1,1))</f>
        <v>45761.378982106486</v>
      </c>
      <c r="M1134" t="s">
        <v>34</v>
      </c>
      <c r="N1134" t="s">
        <v>28</v>
      </c>
      <c r="O1134" t="s">
        <v>35</v>
      </c>
      <c r="P1134">
        <v>2.94</v>
      </c>
      <c r="Q1134" t="s">
        <v>36</v>
      </c>
      <c r="R1134" t="s">
        <v>55</v>
      </c>
      <c r="S1134">
        <v>0.48799999999999999</v>
      </c>
      <c r="T1134">
        <v>0.48799999999999999</v>
      </c>
      <c r="U1134">
        <v>2.94</v>
      </c>
      <c r="V1134">
        <v>-2.3519999999999999E-3</v>
      </c>
      <c r="W1134" t="s">
        <v>39</v>
      </c>
      <c r="X1134" s="4">
        <f>IF(bot_orders[[#This Row],[side]]="sell", bot_orders[[#This Row],[accFillSz]]*bot_orders[[#This Row],[avgPx]] + bot_orders[[#This Row],[fee]], -bot_orders[[#This Row],[accFillSz]]*bot_orders[[#This Row],[avgPx]])</f>
        <v>-1.43472</v>
      </c>
      <c r="Y1134" s="4">
        <f>IF(bot_orders[[#This Row],[side]]="buy", bot_orders[[#This Row],[accFillSz]] + bot_orders[[#This Row],[fee]], -bot_orders[[#This Row],[accFillSz]])</f>
        <v>2.9376479999999998</v>
      </c>
      <c r="Z1134" s="4">
        <f>IF(bot_orders[[#This Row],[side]]="sell",bot_orders[[#This Row],[accFillSz]]*bot_orders[[#This Row],[avgPx]]+bot_orders[[#This Row],[fee]], 0)</f>
        <v>0</v>
      </c>
      <c r="AA1134" s="4">
        <f>IF(bot_orders[[#This Row],[side]]="sell",-bot_orders[[#This Row],[accFillSz]],bot_orders[[#This Row],[accFillSz]]+bot_orders[[#This Row],[fee]])</f>
        <v>2.9376479999999998</v>
      </c>
      <c r="AB1134">
        <v>0</v>
      </c>
      <c r="AC1134" t="s">
        <v>38</v>
      </c>
      <c r="AD1134">
        <v>0</v>
      </c>
      <c r="AE1134" t="s">
        <v>40</v>
      </c>
      <c r="AF1134" t="s">
        <v>41</v>
      </c>
      <c r="AG1134" t="s">
        <v>42</v>
      </c>
      <c r="AH1134" t="s">
        <v>28</v>
      </c>
      <c r="AI1134">
        <v>2.9376479999999998</v>
      </c>
      <c r="AJ1134">
        <v>-1.43472</v>
      </c>
    </row>
    <row r="1135" spans="1:36" x14ac:dyDescent="0.3">
      <c r="A1135">
        <v>1132</v>
      </c>
      <c r="B1135" t="s">
        <v>307</v>
      </c>
      <c r="C1135" t="s">
        <v>28</v>
      </c>
      <c r="D1135" t="s">
        <v>29</v>
      </c>
      <c r="E1135" t="s">
        <v>30</v>
      </c>
      <c r="F1135" t="s">
        <v>31</v>
      </c>
      <c r="G1135" t="s">
        <v>3891</v>
      </c>
      <c r="H1135" t="s">
        <v>3892</v>
      </c>
      <c r="I1135" s="4" t="s">
        <v>3893</v>
      </c>
      <c r="J1135" s="1">
        <f>((((bot_orders[[#This Row],[cTime]]/ 1000)+3*3600) / 86400) + DATE(1970,1,1))</f>
        <v>45761.378982118054</v>
      </c>
      <c r="K1135" s="4" t="s">
        <v>3894</v>
      </c>
      <c r="L1135" s="1">
        <f>((((bot_orders[[#This Row],[uTime]]/ 1000)+3*3600) / 86400) + DATE(1970,1,1))</f>
        <v>45761.387791886576</v>
      </c>
      <c r="M1135" t="s">
        <v>34</v>
      </c>
      <c r="N1135" t="s">
        <v>28</v>
      </c>
      <c r="O1135" t="s">
        <v>35</v>
      </c>
      <c r="P1135">
        <v>2.9369999999999998</v>
      </c>
      <c r="Q1135" t="s">
        <v>36</v>
      </c>
      <c r="R1135" t="s">
        <v>37</v>
      </c>
      <c r="S1135">
        <v>0.49</v>
      </c>
      <c r="T1135">
        <v>0.49</v>
      </c>
      <c r="U1135">
        <v>2.9369999999999998</v>
      </c>
      <c r="V1135">
        <v>-1.1513039999999999E-3</v>
      </c>
      <c r="W1135" t="s">
        <v>38</v>
      </c>
      <c r="X1135" s="4">
        <f>IF(bot_orders[[#This Row],[side]]="sell", bot_orders[[#This Row],[accFillSz]]*bot_orders[[#This Row],[avgPx]] + bot_orders[[#This Row],[fee]], -bot_orders[[#This Row],[accFillSz]]*bot_orders[[#This Row],[avgPx]])</f>
        <v>1.4379786959999998</v>
      </c>
      <c r="Y1135" s="4">
        <f>IF(bot_orders[[#This Row],[side]]="buy", bot_orders[[#This Row],[accFillSz]] + bot_orders[[#This Row],[fee]], -bot_orders[[#This Row],[accFillSz]])</f>
        <v>-2.9369999999999998</v>
      </c>
      <c r="Z1135" s="4">
        <f>IF(bot_orders[[#This Row],[side]]="sell",bot_orders[[#This Row],[accFillSz]]*bot_orders[[#This Row],[avgPx]]+bot_orders[[#This Row],[fee]], 0)</f>
        <v>1.4379786959999998</v>
      </c>
      <c r="AA1135" s="4">
        <f>IF(bot_orders[[#This Row],[side]]="sell",-bot_orders[[#This Row],[accFillSz]],bot_orders[[#This Row],[accFillSz]]+bot_orders[[#This Row],[fee]])</f>
        <v>-2.9369999999999998</v>
      </c>
      <c r="AB1135">
        <v>0</v>
      </c>
      <c r="AC1135" t="s">
        <v>39</v>
      </c>
      <c r="AD1135">
        <v>0</v>
      </c>
      <c r="AE1135" t="s">
        <v>40</v>
      </c>
      <c r="AF1135" t="s">
        <v>41</v>
      </c>
      <c r="AG1135" t="s">
        <v>42</v>
      </c>
      <c r="AH1135" t="s">
        <v>28</v>
      </c>
      <c r="AI1135">
        <v>-2.9369999999999998</v>
      </c>
      <c r="AJ1135">
        <v>1.4379786999999999</v>
      </c>
    </row>
    <row r="1136" spans="1:36" x14ac:dyDescent="0.3">
      <c r="A1136">
        <v>1133</v>
      </c>
      <c r="B1136" t="s">
        <v>307</v>
      </c>
      <c r="C1136" t="s">
        <v>28</v>
      </c>
      <c r="D1136" t="s">
        <v>29</v>
      </c>
      <c r="E1136" t="s">
        <v>30</v>
      </c>
      <c r="F1136" t="s">
        <v>31</v>
      </c>
      <c r="G1136" t="s">
        <v>3895</v>
      </c>
      <c r="H1136" t="s">
        <v>3896</v>
      </c>
      <c r="I1136" s="4" t="s">
        <v>3897</v>
      </c>
      <c r="J1136" s="1">
        <f>((((bot_orders[[#This Row],[cTime]]/ 1000)+3*3600) / 86400) + DATE(1970,1,1))</f>
        <v>45761.381587094904</v>
      </c>
      <c r="K1136" s="4" t="s">
        <v>3898</v>
      </c>
      <c r="L1136" s="1">
        <f>((((bot_orders[[#This Row],[uTime]]/ 1000)+3*3600) / 86400) + DATE(1970,1,1))</f>
        <v>45761.383999282407</v>
      </c>
      <c r="M1136" t="s">
        <v>34</v>
      </c>
      <c r="N1136" t="s">
        <v>28</v>
      </c>
      <c r="O1136" t="s">
        <v>35</v>
      </c>
      <c r="P1136">
        <v>2.9369999999999998</v>
      </c>
      <c r="Q1136" t="s">
        <v>36</v>
      </c>
      <c r="R1136" t="s">
        <v>37</v>
      </c>
      <c r="S1136">
        <v>0.48799999999999999</v>
      </c>
      <c r="T1136">
        <v>0.48799999999999999</v>
      </c>
      <c r="U1136">
        <v>2.9369999999999998</v>
      </c>
      <c r="V1136">
        <v>-1.1466047999999999E-3</v>
      </c>
      <c r="W1136" t="s">
        <v>38</v>
      </c>
      <c r="X1136" s="4">
        <f>IF(bot_orders[[#This Row],[side]]="sell", bot_orders[[#This Row],[accFillSz]]*bot_orders[[#This Row],[avgPx]] + bot_orders[[#This Row],[fee]], -bot_orders[[#This Row],[accFillSz]]*bot_orders[[#This Row],[avgPx]])</f>
        <v>1.4321093951999999</v>
      </c>
      <c r="Y1136" s="4">
        <f>IF(bot_orders[[#This Row],[side]]="buy", bot_orders[[#This Row],[accFillSz]] + bot_orders[[#This Row],[fee]], -bot_orders[[#This Row],[accFillSz]])</f>
        <v>-2.9369999999999998</v>
      </c>
      <c r="Z1136" s="4">
        <f>IF(bot_orders[[#This Row],[side]]="sell",bot_orders[[#This Row],[accFillSz]]*bot_orders[[#This Row],[avgPx]]+bot_orders[[#This Row],[fee]], 0)</f>
        <v>1.4321093951999999</v>
      </c>
      <c r="AA1136" s="4">
        <f>IF(bot_orders[[#This Row],[side]]="sell",-bot_orders[[#This Row],[accFillSz]],bot_orders[[#This Row],[accFillSz]]+bot_orders[[#This Row],[fee]])</f>
        <v>-2.9369999999999998</v>
      </c>
      <c r="AB1136">
        <v>0</v>
      </c>
      <c r="AC1136" t="s">
        <v>39</v>
      </c>
      <c r="AD1136">
        <v>0</v>
      </c>
      <c r="AE1136" t="s">
        <v>40</v>
      </c>
      <c r="AF1136" t="s">
        <v>41</v>
      </c>
      <c r="AG1136" t="s">
        <v>42</v>
      </c>
      <c r="AH1136" t="s">
        <v>28</v>
      </c>
      <c r="AI1136">
        <v>-2.9369999999999998</v>
      </c>
      <c r="AJ1136">
        <v>1.4321094000000001</v>
      </c>
    </row>
    <row r="1137" spans="1:36" x14ac:dyDescent="0.3">
      <c r="A1137">
        <v>1134</v>
      </c>
      <c r="B1137" t="s">
        <v>307</v>
      </c>
      <c r="C1137" t="s">
        <v>28</v>
      </c>
      <c r="D1137" t="s">
        <v>29</v>
      </c>
      <c r="E1137" t="s">
        <v>30</v>
      </c>
      <c r="F1137" t="s">
        <v>31</v>
      </c>
      <c r="G1137" t="s">
        <v>3895</v>
      </c>
      <c r="H1137" t="s">
        <v>3899</v>
      </c>
      <c r="I1137" s="4" t="s">
        <v>3900</v>
      </c>
      <c r="J1137" s="1">
        <f>((((bot_orders[[#This Row],[cTime]]/ 1000)+3*3600) / 86400) + DATE(1970,1,1))</f>
        <v>45761.383999293983</v>
      </c>
      <c r="K1137" s="4" t="s">
        <v>3901</v>
      </c>
      <c r="L1137" s="1">
        <f>((((bot_orders[[#This Row],[uTime]]/ 1000)+3*3600) / 86400) + DATE(1970,1,1))</f>
        <v>45761.396718043979</v>
      </c>
      <c r="M1137" t="s">
        <v>34</v>
      </c>
      <c r="N1137" t="s">
        <v>28</v>
      </c>
      <c r="O1137" t="s">
        <v>35</v>
      </c>
      <c r="P1137">
        <v>2.94</v>
      </c>
      <c r="Q1137" t="s">
        <v>36</v>
      </c>
      <c r="R1137" t="s">
        <v>55</v>
      </c>
      <c r="S1137">
        <v>0.48599999999999999</v>
      </c>
      <c r="T1137">
        <v>0.48599999999999999</v>
      </c>
      <c r="U1137">
        <v>2.94</v>
      </c>
      <c r="V1137">
        <v>-2.3519999999999999E-3</v>
      </c>
      <c r="W1137" t="s">
        <v>39</v>
      </c>
      <c r="X1137" s="4">
        <f>IF(bot_orders[[#This Row],[side]]="sell", bot_orders[[#This Row],[accFillSz]]*bot_orders[[#This Row],[avgPx]] + bot_orders[[#This Row],[fee]], -bot_orders[[#This Row],[accFillSz]]*bot_orders[[#This Row],[avgPx]])</f>
        <v>-1.4288399999999999</v>
      </c>
      <c r="Y1137" s="4">
        <f>IF(bot_orders[[#This Row],[side]]="buy", bot_orders[[#This Row],[accFillSz]] + bot_orders[[#This Row],[fee]], -bot_orders[[#This Row],[accFillSz]])</f>
        <v>2.9376479999999998</v>
      </c>
      <c r="Z1137" s="4">
        <f>IF(bot_orders[[#This Row],[side]]="sell",bot_orders[[#This Row],[accFillSz]]*bot_orders[[#This Row],[avgPx]]+bot_orders[[#This Row],[fee]], 0)</f>
        <v>0</v>
      </c>
      <c r="AA1137" s="4">
        <f>IF(bot_orders[[#This Row],[side]]="sell",-bot_orders[[#This Row],[accFillSz]],bot_orders[[#This Row],[accFillSz]]+bot_orders[[#This Row],[fee]])</f>
        <v>2.9376479999999998</v>
      </c>
      <c r="AB1137">
        <v>0</v>
      </c>
      <c r="AC1137" t="s">
        <v>38</v>
      </c>
      <c r="AD1137">
        <v>0</v>
      </c>
      <c r="AE1137" t="s">
        <v>40</v>
      </c>
      <c r="AF1137" t="s">
        <v>41</v>
      </c>
      <c r="AG1137" t="s">
        <v>42</v>
      </c>
      <c r="AH1137" t="s">
        <v>28</v>
      </c>
      <c r="AI1137">
        <v>2.9376479999999998</v>
      </c>
      <c r="AJ1137">
        <v>-1.4288400000000001</v>
      </c>
    </row>
    <row r="1138" spans="1:36" x14ac:dyDescent="0.3">
      <c r="A1138">
        <v>1135</v>
      </c>
      <c r="B1138" t="s">
        <v>307</v>
      </c>
      <c r="C1138" t="s">
        <v>28</v>
      </c>
      <c r="D1138" t="s">
        <v>29</v>
      </c>
      <c r="E1138" t="s">
        <v>30</v>
      </c>
      <c r="F1138" t="s">
        <v>31</v>
      </c>
      <c r="G1138" t="s">
        <v>3891</v>
      </c>
      <c r="H1138" t="s">
        <v>3902</v>
      </c>
      <c r="I1138" s="4" t="s">
        <v>3903</v>
      </c>
      <c r="J1138" s="1">
        <f>((((bot_orders[[#This Row],[cTime]]/ 1000)+3*3600) / 86400) + DATE(1970,1,1))</f>
        <v>45761.387791909721</v>
      </c>
      <c r="K1138" s="4" t="s">
        <v>3904</v>
      </c>
      <c r="L1138" s="1">
        <f>((((bot_orders[[#This Row],[uTime]]/ 1000)+3*3600) / 86400) + DATE(1970,1,1))</f>
        <v>45761.394054861114</v>
      </c>
      <c r="M1138" t="s">
        <v>34</v>
      </c>
      <c r="N1138" t="s">
        <v>28</v>
      </c>
      <c r="O1138" t="s">
        <v>35</v>
      </c>
      <c r="P1138">
        <v>2.94</v>
      </c>
      <c r="Q1138" t="s">
        <v>36</v>
      </c>
      <c r="R1138" t="s">
        <v>55</v>
      </c>
      <c r="S1138">
        <v>0.48799999999999999</v>
      </c>
      <c r="T1138">
        <v>0.48799999999999999</v>
      </c>
      <c r="U1138">
        <v>2.94</v>
      </c>
      <c r="V1138">
        <v>-2.3519999999999999E-3</v>
      </c>
      <c r="W1138" t="s">
        <v>39</v>
      </c>
      <c r="X1138" s="4">
        <f>IF(bot_orders[[#This Row],[side]]="sell", bot_orders[[#This Row],[accFillSz]]*bot_orders[[#This Row],[avgPx]] + bot_orders[[#This Row],[fee]], -bot_orders[[#This Row],[accFillSz]]*bot_orders[[#This Row],[avgPx]])</f>
        <v>-1.43472</v>
      </c>
      <c r="Y1138" s="4">
        <f>IF(bot_orders[[#This Row],[side]]="buy", bot_orders[[#This Row],[accFillSz]] + bot_orders[[#This Row],[fee]], -bot_orders[[#This Row],[accFillSz]])</f>
        <v>2.9376479999999998</v>
      </c>
      <c r="Z1138" s="4">
        <f>IF(bot_orders[[#This Row],[side]]="sell",bot_orders[[#This Row],[accFillSz]]*bot_orders[[#This Row],[avgPx]]+bot_orders[[#This Row],[fee]], 0)</f>
        <v>0</v>
      </c>
      <c r="AA1138" s="4">
        <f>IF(bot_orders[[#This Row],[side]]="sell",-bot_orders[[#This Row],[accFillSz]],bot_orders[[#This Row],[accFillSz]]+bot_orders[[#This Row],[fee]])</f>
        <v>2.9376479999999998</v>
      </c>
      <c r="AB1138">
        <v>0</v>
      </c>
      <c r="AC1138" t="s">
        <v>38</v>
      </c>
      <c r="AD1138">
        <v>0</v>
      </c>
      <c r="AE1138" t="s">
        <v>40</v>
      </c>
      <c r="AF1138" t="s">
        <v>41</v>
      </c>
      <c r="AG1138" t="s">
        <v>42</v>
      </c>
      <c r="AH1138" t="s">
        <v>28</v>
      </c>
      <c r="AI1138">
        <v>2.9376479999999998</v>
      </c>
      <c r="AJ1138">
        <v>-1.43472</v>
      </c>
    </row>
    <row r="1139" spans="1:36" x14ac:dyDescent="0.3">
      <c r="A1139">
        <v>1136</v>
      </c>
      <c r="B1139" t="s">
        <v>307</v>
      </c>
      <c r="C1139" t="s">
        <v>28</v>
      </c>
      <c r="D1139" t="s">
        <v>29</v>
      </c>
      <c r="E1139" t="s">
        <v>30</v>
      </c>
      <c r="F1139" t="s">
        <v>31</v>
      </c>
      <c r="G1139" t="s">
        <v>3867</v>
      </c>
      <c r="H1139" t="s">
        <v>3905</v>
      </c>
      <c r="I1139" s="4" t="s">
        <v>3906</v>
      </c>
      <c r="J1139" s="1">
        <f>((((bot_orders[[#This Row],[cTime]]/ 1000)+3*3600) / 86400) + DATE(1970,1,1))</f>
        <v>45761.38924527778</v>
      </c>
      <c r="K1139" s="4" t="s">
        <v>3907</v>
      </c>
      <c r="L1139" s="1">
        <f>((((bot_orders[[#This Row],[uTime]]/ 1000)+3*3600) / 86400) + DATE(1970,1,1))</f>
        <v>45761.390136458329</v>
      </c>
      <c r="M1139" t="s">
        <v>34</v>
      </c>
      <c r="N1139" t="s">
        <v>28</v>
      </c>
      <c r="O1139" t="s">
        <v>35</v>
      </c>
      <c r="P1139">
        <v>2.94</v>
      </c>
      <c r="Q1139" t="s">
        <v>36</v>
      </c>
      <c r="R1139" t="s">
        <v>55</v>
      </c>
      <c r="S1139">
        <v>0.49</v>
      </c>
      <c r="T1139">
        <v>0.49</v>
      </c>
      <c r="U1139">
        <v>2.94</v>
      </c>
      <c r="V1139">
        <v>-2.3519999999999999E-3</v>
      </c>
      <c r="W1139" t="s">
        <v>39</v>
      </c>
      <c r="X1139" s="4">
        <f>IF(bot_orders[[#This Row],[side]]="sell", bot_orders[[#This Row],[accFillSz]]*bot_orders[[#This Row],[avgPx]] + bot_orders[[#This Row],[fee]], -bot_orders[[#This Row],[accFillSz]]*bot_orders[[#This Row],[avgPx]])</f>
        <v>-1.4405999999999999</v>
      </c>
      <c r="Y1139" s="4">
        <f>IF(bot_orders[[#This Row],[side]]="buy", bot_orders[[#This Row],[accFillSz]] + bot_orders[[#This Row],[fee]], -bot_orders[[#This Row],[accFillSz]])</f>
        <v>2.9376479999999998</v>
      </c>
      <c r="Z1139" s="4">
        <f>IF(bot_orders[[#This Row],[side]]="sell",bot_orders[[#This Row],[accFillSz]]*bot_orders[[#This Row],[avgPx]]+bot_orders[[#This Row],[fee]], 0)</f>
        <v>0</v>
      </c>
      <c r="AA1139" s="4">
        <f>IF(bot_orders[[#This Row],[side]]="sell",-bot_orders[[#This Row],[accFillSz]],bot_orders[[#This Row],[accFillSz]]+bot_orders[[#This Row],[fee]])</f>
        <v>2.9376479999999998</v>
      </c>
      <c r="AB1139">
        <v>0</v>
      </c>
      <c r="AC1139" t="s">
        <v>38</v>
      </c>
      <c r="AD1139">
        <v>0</v>
      </c>
      <c r="AE1139" t="s">
        <v>40</v>
      </c>
      <c r="AF1139" t="s">
        <v>41</v>
      </c>
      <c r="AG1139" t="s">
        <v>42</v>
      </c>
      <c r="AH1139" t="s">
        <v>28</v>
      </c>
      <c r="AI1139">
        <v>2.9376479999999998</v>
      </c>
      <c r="AJ1139">
        <v>-1.4406000000000001</v>
      </c>
    </row>
    <row r="1140" spans="1:36" x14ac:dyDescent="0.3">
      <c r="A1140">
        <v>1137</v>
      </c>
      <c r="B1140" t="s">
        <v>307</v>
      </c>
      <c r="C1140" t="s">
        <v>28</v>
      </c>
      <c r="D1140" t="s">
        <v>29</v>
      </c>
      <c r="E1140" t="s">
        <v>30</v>
      </c>
      <c r="F1140" t="s">
        <v>31</v>
      </c>
      <c r="G1140" t="s">
        <v>3908</v>
      </c>
      <c r="H1140" t="s">
        <v>3909</v>
      </c>
      <c r="I1140" s="4" t="s">
        <v>3910</v>
      </c>
      <c r="J1140" s="1">
        <f>((((bot_orders[[#This Row],[cTime]]/ 1000)+3*3600) / 86400) + DATE(1970,1,1))</f>
        <v>45761.390136481481</v>
      </c>
      <c r="K1140" s="4" t="s">
        <v>3911</v>
      </c>
      <c r="L1140" s="1">
        <f>((((bot_orders[[#This Row],[uTime]]/ 1000)+3*3600) / 86400) + DATE(1970,1,1))</f>
        <v>45761.43696684028</v>
      </c>
      <c r="M1140" t="s">
        <v>34</v>
      </c>
      <c r="N1140" t="s">
        <v>28</v>
      </c>
      <c r="O1140" t="s">
        <v>35</v>
      </c>
      <c r="P1140">
        <v>2.9369999999999998</v>
      </c>
      <c r="Q1140" t="s">
        <v>36</v>
      </c>
      <c r="R1140" t="s">
        <v>37</v>
      </c>
      <c r="S1140">
        <v>0.49199999999999999</v>
      </c>
      <c r="T1140">
        <v>0.49199999999999999</v>
      </c>
      <c r="U1140">
        <v>2.9369999999999998</v>
      </c>
      <c r="V1140">
        <v>-1.1560031999999999E-3</v>
      </c>
      <c r="W1140" t="s">
        <v>38</v>
      </c>
      <c r="X1140" s="4">
        <f>IF(bot_orders[[#This Row],[side]]="sell", bot_orders[[#This Row],[accFillSz]]*bot_orders[[#This Row],[avgPx]] + bot_orders[[#This Row],[fee]], -bot_orders[[#This Row],[accFillSz]]*bot_orders[[#This Row],[avgPx]])</f>
        <v>1.4438479968</v>
      </c>
      <c r="Y1140" s="4">
        <f>IF(bot_orders[[#This Row],[side]]="buy", bot_orders[[#This Row],[accFillSz]] + bot_orders[[#This Row],[fee]], -bot_orders[[#This Row],[accFillSz]])</f>
        <v>-2.9369999999999998</v>
      </c>
      <c r="Z1140" s="4">
        <f>IF(bot_orders[[#This Row],[side]]="sell",bot_orders[[#This Row],[accFillSz]]*bot_orders[[#This Row],[avgPx]]+bot_orders[[#This Row],[fee]], 0)</f>
        <v>1.4438479968</v>
      </c>
      <c r="AA1140" s="4">
        <f>IF(bot_orders[[#This Row],[side]]="sell",-bot_orders[[#This Row],[accFillSz]],bot_orders[[#This Row],[accFillSz]]+bot_orders[[#This Row],[fee]])</f>
        <v>-2.9369999999999998</v>
      </c>
      <c r="AB1140">
        <v>0</v>
      </c>
      <c r="AC1140" t="s">
        <v>39</v>
      </c>
      <c r="AD1140">
        <v>0</v>
      </c>
      <c r="AE1140" t="s">
        <v>40</v>
      </c>
      <c r="AF1140" t="s">
        <v>41</v>
      </c>
      <c r="AG1140" t="s">
        <v>42</v>
      </c>
      <c r="AH1140" t="s">
        <v>28</v>
      </c>
      <c r="AI1140">
        <v>-2.9369999999999998</v>
      </c>
      <c r="AJ1140">
        <v>1.443848</v>
      </c>
    </row>
    <row r="1141" spans="1:36" x14ac:dyDescent="0.3">
      <c r="A1141">
        <v>1138</v>
      </c>
      <c r="B1141" t="s">
        <v>307</v>
      </c>
      <c r="C1141" t="s">
        <v>28</v>
      </c>
      <c r="D1141" t="s">
        <v>29</v>
      </c>
      <c r="E1141" t="s">
        <v>30</v>
      </c>
      <c r="F1141" t="s">
        <v>31</v>
      </c>
      <c r="G1141" t="s">
        <v>3912</v>
      </c>
      <c r="H1141" t="s">
        <v>3913</v>
      </c>
      <c r="I1141" s="4" t="s">
        <v>3914</v>
      </c>
      <c r="J1141" s="1">
        <f>((((bot_orders[[#This Row],[cTime]]/ 1000)+3*3600) / 86400) + DATE(1970,1,1))</f>
        <v>45761.394054872682</v>
      </c>
      <c r="K1141" s="4" t="s">
        <v>3915</v>
      </c>
      <c r="L1141" s="1">
        <f>((((bot_orders[[#This Row],[uTime]]/ 1000)+3*3600) / 86400) + DATE(1970,1,1))</f>
        <v>45761.408043483796</v>
      </c>
      <c r="M1141" t="s">
        <v>34</v>
      </c>
      <c r="N1141" t="s">
        <v>28</v>
      </c>
      <c r="O1141" t="s">
        <v>35</v>
      </c>
      <c r="P1141">
        <v>2.9369999999999998</v>
      </c>
      <c r="Q1141" t="s">
        <v>36</v>
      </c>
      <c r="R1141" t="s">
        <v>37</v>
      </c>
      <c r="S1141">
        <v>0.49</v>
      </c>
      <c r="T1141">
        <v>0.49</v>
      </c>
      <c r="U1141">
        <v>2.9369999999999998</v>
      </c>
      <c r="V1141">
        <v>-1.1513039999999999E-3</v>
      </c>
      <c r="W1141" t="s">
        <v>38</v>
      </c>
      <c r="X1141" s="4">
        <f>IF(bot_orders[[#This Row],[side]]="sell", bot_orders[[#This Row],[accFillSz]]*bot_orders[[#This Row],[avgPx]] + bot_orders[[#This Row],[fee]], -bot_orders[[#This Row],[accFillSz]]*bot_orders[[#This Row],[avgPx]])</f>
        <v>1.4379786959999998</v>
      </c>
      <c r="Y1141" s="4">
        <f>IF(bot_orders[[#This Row],[side]]="buy", bot_orders[[#This Row],[accFillSz]] + bot_orders[[#This Row],[fee]], -bot_orders[[#This Row],[accFillSz]])</f>
        <v>-2.9369999999999998</v>
      </c>
      <c r="Z1141" s="4">
        <f>IF(bot_orders[[#This Row],[side]]="sell",bot_orders[[#This Row],[accFillSz]]*bot_orders[[#This Row],[avgPx]]+bot_orders[[#This Row],[fee]], 0)</f>
        <v>1.4379786959999998</v>
      </c>
      <c r="AA1141" s="4">
        <f>IF(bot_orders[[#This Row],[side]]="sell",-bot_orders[[#This Row],[accFillSz]],bot_orders[[#This Row],[accFillSz]]+bot_orders[[#This Row],[fee]])</f>
        <v>-2.9369999999999998</v>
      </c>
      <c r="AB1141">
        <v>0</v>
      </c>
      <c r="AC1141" t="s">
        <v>39</v>
      </c>
      <c r="AD1141">
        <v>0</v>
      </c>
      <c r="AE1141" t="s">
        <v>40</v>
      </c>
      <c r="AF1141" t="s">
        <v>41</v>
      </c>
      <c r="AG1141" t="s">
        <v>42</v>
      </c>
      <c r="AH1141" t="s">
        <v>28</v>
      </c>
      <c r="AI1141">
        <v>-2.9369999999999998</v>
      </c>
      <c r="AJ1141">
        <v>1.4379786999999999</v>
      </c>
    </row>
    <row r="1142" spans="1:36" x14ac:dyDescent="0.3">
      <c r="A1142">
        <v>1139</v>
      </c>
      <c r="B1142" t="s">
        <v>307</v>
      </c>
      <c r="C1142" t="s">
        <v>28</v>
      </c>
      <c r="D1142" t="s">
        <v>29</v>
      </c>
      <c r="E1142" t="s">
        <v>30</v>
      </c>
      <c r="F1142" t="s">
        <v>31</v>
      </c>
      <c r="G1142" t="s">
        <v>3916</v>
      </c>
      <c r="H1142" t="s">
        <v>3917</v>
      </c>
      <c r="I1142" s="4" t="s">
        <v>3918</v>
      </c>
      <c r="J1142" s="1">
        <f>((((bot_orders[[#This Row],[cTime]]/ 1000)+3*3600) / 86400) + DATE(1970,1,1))</f>
        <v>45761.396718067132</v>
      </c>
      <c r="K1142" s="4" t="s">
        <v>3919</v>
      </c>
      <c r="L1142" s="1">
        <f>((((bot_orders[[#This Row],[uTime]]/ 1000)+3*3600) / 86400) + DATE(1970,1,1))</f>
        <v>45761.401924027778</v>
      </c>
      <c r="M1142" t="s">
        <v>34</v>
      </c>
      <c r="N1142" t="s">
        <v>28</v>
      </c>
      <c r="O1142" t="s">
        <v>35</v>
      </c>
      <c r="P1142">
        <v>2.9369999999999998</v>
      </c>
      <c r="Q1142" t="s">
        <v>36</v>
      </c>
      <c r="R1142" t="s">
        <v>37</v>
      </c>
      <c r="S1142">
        <v>0.48799999999999999</v>
      </c>
      <c r="T1142">
        <v>0.48799999999999999</v>
      </c>
      <c r="U1142">
        <v>2.9369999999999998</v>
      </c>
      <c r="V1142">
        <v>-1.1466047999999999E-3</v>
      </c>
      <c r="W1142" t="s">
        <v>38</v>
      </c>
      <c r="X1142" s="4">
        <f>IF(bot_orders[[#This Row],[side]]="sell", bot_orders[[#This Row],[accFillSz]]*bot_orders[[#This Row],[avgPx]] + bot_orders[[#This Row],[fee]], -bot_orders[[#This Row],[accFillSz]]*bot_orders[[#This Row],[avgPx]])</f>
        <v>1.4321093951999999</v>
      </c>
      <c r="Y1142" s="4">
        <f>IF(bot_orders[[#This Row],[side]]="buy", bot_orders[[#This Row],[accFillSz]] + bot_orders[[#This Row],[fee]], -bot_orders[[#This Row],[accFillSz]])</f>
        <v>-2.9369999999999998</v>
      </c>
      <c r="Z1142" s="4">
        <f>IF(bot_orders[[#This Row],[side]]="sell",bot_orders[[#This Row],[accFillSz]]*bot_orders[[#This Row],[avgPx]]+bot_orders[[#This Row],[fee]], 0)</f>
        <v>1.4321093951999999</v>
      </c>
      <c r="AA1142" s="4">
        <f>IF(bot_orders[[#This Row],[side]]="sell",-bot_orders[[#This Row],[accFillSz]],bot_orders[[#This Row],[accFillSz]]+bot_orders[[#This Row],[fee]])</f>
        <v>-2.9369999999999998</v>
      </c>
      <c r="AB1142">
        <v>0</v>
      </c>
      <c r="AC1142" t="s">
        <v>39</v>
      </c>
      <c r="AD1142">
        <v>0</v>
      </c>
      <c r="AE1142" t="s">
        <v>40</v>
      </c>
      <c r="AF1142" t="s">
        <v>41</v>
      </c>
      <c r="AG1142" t="s">
        <v>42</v>
      </c>
      <c r="AH1142" t="s">
        <v>28</v>
      </c>
      <c r="AI1142">
        <v>-2.9369999999999998</v>
      </c>
      <c r="AJ1142">
        <v>1.4321094000000001</v>
      </c>
    </row>
    <row r="1143" spans="1:36" x14ac:dyDescent="0.3">
      <c r="A1143">
        <v>1140</v>
      </c>
      <c r="B1143" t="s">
        <v>307</v>
      </c>
      <c r="C1143" t="s">
        <v>28</v>
      </c>
      <c r="D1143" t="s">
        <v>29</v>
      </c>
      <c r="E1143" t="s">
        <v>30</v>
      </c>
      <c r="F1143" t="s">
        <v>31</v>
      </c>
      <c r="G1143" t="s">
        <v>3920</v>
      </c>
      <c r="H1143" t="s">
        <v>3921</v>
      </c>
      <c r="I1143" s="4" t="s">
        <v>3922</v>
      </c>
      <c r="J1143" s="1">
        <f>((((bot_orders[[#This Row],[cTime]]/ 1000)+3*3600) / 86400) + DATE(1970,1,1))</f>
        <v>45761.397743738431</v>
      </c>
      <c r="K1143" s="4" t="s">
        <v>3923</v>
      </c>
      <c r="L1143" s="1">
        <f>((((bot_orders[[#This Row],[uTime]]/ 1000)+3*3600) / 86400) + DATE(1970,1,1))</f>
        <v>45761.399346944439</v>
      </c>
      <c r="M1143" t="s">
        <v>34</v>
      </c>
      <c r="N1143" t="s">
        <v>28</v>
      </c>
      <c r="O1143" t="s">
        <v>35</v>
      </c>
      <c r="P1143">
        <v>2.9369999999999998</v>
      </c>
      <c r="Q1143" t="s">
        <v>36</v>
      </c>
      <c r="R1143" t="s">
        <v>37</v>
      </c>
      <c r="S1143">
        <v>0.48599999999999999</v>
      </c>
      <c r="T1143">
        <v>0.48599999999999999</v>
      </c>
      <c r="U1143">
        <v>2.9369999999999998</v>
      </c>
      <c r="V1143">
        <v>-1.1419055999999999E-3</v>
      </c>
      <c r="W1143" t="s">
        <v>38</v>
      </c>
      <c r="X1143" s="4">
        <f>IF(bot_orders[[#This Row],[side]]="sell", bot_orders[[#This Row],[accFillSz]]*bot_orders[[#This Row],[avgPx]] + bot_orders[[#This Row],[fee]], -bot_orders[[#This Row],[accFillSz]]*bot_orders[[#This Row],[avgPx]])</f>
        <v>1.4262400944</v>
      </c>
      <c r="Y1143" s="4">
        <f>IF(bot_orders[[#This Row],[side]]="buy", bot_orders[[#This Row],[accFillSz]] + bot_orders[[#This Row],[fee]], -bot_orders[[#This Row],[accFillSz]])</f>
        <v>-2.9369999999999998</v>
      </c>
      <c r="Z1143" s="4">
        <f>IF(bot_orders[[#This Row],[side]]="sell",bot_orders[[#This Row],[accFillSz]]*bot_orders[[#This Row],[avgPx]]+bot_orders[[#This Row],[fee]], 0)</f>
        <v>1.4262400944</v>
      </c>
      <c r="AA1143" s="4">
        <f>IF(bot_orders[[#This Row],[side]]="sell",-bot_orders[[#This Row],[accFillSz]],bot_orders[[#This Row],[accFillSz]]+bot_orders[[#This Row],[fee]])</f>
        <v>-2.9369999999999998</v>
      </c>
      <c r="AB1143">
        <v>0</v>
      </c>
      <c r="AC1143" t="s">
        <v>39</v>
      </c>
      <c r="AD1143">
        <v>0</v>
      </c>
      <c r="AE1143" t="s">
        <v>40</v>
      </c>
      <c r="AF1143" t="s">
        <v>41</v>
      </c>
      <c r="AG1143" t="s">
        <v>42</v>
      </c>
      <c r="AH1143" t="s">
        <v>28</v>
      </c>
      <c r="AI1143">
        <v>-2.9369999999999998</v>
      </c>
      <c r="AJ1143">
        <v>1.4262400900000001</v>
      </c>
    </row>
    <row r="1144" spans="1:36" x14ac:dyDescent="0.3">
      <c r="A1144">
        <v>1141</v>
      </c>
      <c r="B1144" t="s">
        <v>307</v>
      </c>
      <c r="C1144" t="s">
        <v>28</v>
      </c>
      <c r="D1144" t="s">
        <v>29</v>
      </c>
      <c r="E1144" t="s">
        <v>30</v>
      </c>
      <c r="F1144" t="s">
        <v>31</v>
      </c>
      <c r="G1144" t="s">
        <v>3920</v>
      </c>
      <c r="H1144" t="s">
        <v>3924</v>
      </c>
      <c r="I1144" s="4" t="s">
        <v>3925</v>
      </c>
      <c r="J1144" s="1">
        <f>((((bot_orders[[#This Row],[cTime]]/ 1000)+3*3600) / 86400) + DATE(1970,1,1))</f>
        <v>45761.399346956023</v>
      </c>
      <c r="K1144" s="4" t="s">
        <v>3926</v>
      </c>
      <c r="L1144" s="1">
        <f>((((bot_orders[[#This Row],[uTime]]/ 1000)+3*3600) / 86400) + DATE(1970,1,1))</f>
        <v>45761.427032430554</v>
      </c>
      <c r="M1144" t="s">
        <v>34</v>
      </c>
      <c r="N1144" t="s">
        <v>28</v>
      </c>
      <c r="O1144" t="s">
        <v>35</v>
      </c>
      <c r="P1144">
        <v>2.94</v>
      </c>
      <c r="Q1144" t="s">
        <v>36</v>
      </c>
      <c r="R1144" t="s">
        <v>55</v>
      </c>
      <c r="S1144">
        <v>0.48399999999999999</v>
      </c>
      <c r="T1144">
        <v>0.48399999999999999</v>
      </c>
      <c r="U1144">
        <v>2.94</v>
      </c>
      <c r="V1144">
        <v>-2.3519999999999999E-3</v>
      </c>
      <c r="W1144" t="s">
        <v>39</v>
      </c>
      <c r="X1144" s="4">
        <f>IF(bot_orders[[#This Row],[side]]="sell", bot_orders[[#This Row],[accFillSz]]*bot_orders[[#This Row],[avgPx]] + bot_orders[[#This Row],[fee]], -bot_orders[[#This Row],[accFillSz]]*bot_orders[[#This Row],[avgPx]])</f>
        <v>-1.42296</v>
      </c>
      <c r="Y1144" s="4">
        <f>IF(bot_orders[[#This Row],[side]]="buy", bot_orders[[#This Row],[accFillSz]] + bot_orders[[#This Row],[fee]], -bot_orders[[#This Row],[accFillSz]])</f>
        <v>2.9376479999999998</v>
      </c>
      <c r="Z1144" s="4">
        <f>IF(bot_orders[[#This Row],[side]]="sell",bot_orders[[#This Row],[accFillSz]]*bot_orders[[#This Row],[avgPx]]+bot_orders[[#This Row],[fee]], 0)</f>
        <v>0</v>
      </c>
      <c r="AA1144" s="4">
        <f>IF(bot_orders[[#This Row],[side]]="sell",-bot_orders[[#This Row],[accFillSz]],bot_orders[[#This Row],[accFillSz]]+bot_orders[[#This Row],[fee]])</f>
        <v>2.9376479999999998</v>
      </c>
      <c r="AB1144">
        <v>0</v>
      </c>
      <c r="AC1144" t="s">
        <v>38</v>
      </c>
      <c r="AD1144">
        <v>0</v>
      </c>
      <c r="AE1144" t="s">
        <v>40</v>
      </c>
      <c r="AF1144" t="s">
        <v>41</v>
      </c>
      <c r="AG1144" t="s">
        <v>42</v>
      </c>
      <c r="AH1144" t="s">
        <v>28</v>
      </c>
      <c r="AI1144">
        <v>2.9376479999999998</v>
      </c>
      <c r="AJ1144">
        <v>-1.42296</v>
      </c>
    </row>
    <row r="1145" spans="1:36" x14ac:dyDescent="0.3">
      <c r="A1145">
        <v>1142</v>
      </c>
      <c r="B1145" t="s">
        <v>307</v>
      </c>
      <c r="C1145" t="s">
        <v>28</v>
      </c>
      <c r="D1145" t="s">
        <v>29</v>
      </c>
      <c r="E1145" t="s">
        <v>30</v>
      </c>
      <c r="F1145" t="s">
        <v>31</v>
      </c>
      <c r="G1145" t="s">
        <v>3916</v>
      </c>
      <c r="H1145" t="s">
        <v>3927</v>
      </c>
      <c r="I1145" s="4" t="s">
        <v>3928</v>
      </c>
      <c r="J1145" s="1">
        <f>((((bot_orders[[#This Row],[cTime]]/ 1000)+3*3600) / 86400) + DATE(1970,1,1))</f>
        <v>45761.401924050922</v>
      </c>
      <c r="K1145" s="4" t="s">
        <v>3929</v>
      </c>
      <c r="L1145" s="1">
        <f>((((bot_orders[[#This Row],[uTime]]/ 1000)+3*3600) / 86400) + DATE(1970,1,1))</f>
        <v>45761.412941469905</v>
      </c>
      <c r="M1145" t="s">
        <v>34</v>
      </c>
      <c r="N1145" t="s">
        <v>28</v>
      </c>
      <c r="O1145" t="s">
        <v>35</v>
      </c>
      <c r="P1145">
        <v>2.94</v>
      </c>
      <c r="Q1145" t="s">
        <v>36</v>
      </c>
      <c r="R1145" t="s">
        <v>55</v>
      </c>
      <c r="S1145">
        <v>0.48599999999999999</v>
      </c>
      <c r="T1145">
        <v>0.48599999999999999</v>
      </c>
      <c r="U1145">
        <v>2.94</v>
      </c>
      <c r="V1145">
        <v>-2.3519999999999999E-3</v>
      </c>
      <c r="W1145" t="s">
        <v>39</v>
      </c>
      <c r="X1145" s="4">
        <f>IF(bot_orders[[#This Row],[side]]="sell", bot_orders[[#This Row],[accFillSz]]*bot_orders[[#This Row],[avgPx]] + bot_orders[[#This Row],[fee]], -bot_orders[[#This Row],[accFillSz]]*bot_orders[[#This Row],[avgPx]])</f>
        <v>-1.4288399999999999</v>
      </c>
      <c r="Y1145" s="4">
        <f>IF(bot_orders[[#This Row],[side]]="buy", bot_orders[[#This Row],[accFillSz]] + bot_orders[[#This Row],[fee]], -bot_orders[[#This Row],[accFillSz]])</f>
        <v>2.9376479999999998</v>
      </c>
      <c r="Z1145" s="4">
        <f>IF(bot_orders[[#This Row],[side]]="sell",bot_orders[[#This Row],[accFillSz]]*bot_orders[[#This Row],[avgPx]]+bot_orders[[#This Row],[fee]], 0)</f>
        <v>0</v>
      </c>
      <c r="AA1145" s="4">
        <f>IF(bot_orders[[#This Row],[side]]="sell",-bot_orders[[#This Row],[accFillSz]],bot_orders[[#This Row],[accFillSz]]+bot_orders[[#This Row],[fee]])</f>
        <v>2.9376479999999998</v>
      </c>
      <c r="AB1145">
        <v>0</v>
      </c>
      <c r="AC1145" t="s">
        <v>38</v>
      </c>
      <c r="AD1145">
        <v>0</v>
      </c>
      <c r="AE1145" t="s">
        <v>40</v>
      </c>
      <c r="AF1145" t="s">
        <v>41</v>
      </c>
      <c r="AG1145" t="s">
        <v>42</v>
      </c>
      <c r="AH1145" t="s">
        <v>28</v>
      </c>
      <c r="AI1145">
        <v>2.9376479999999998</v>
      </c>
      <c r="AJ1145">
        <v>-1.4288400000000001</v>
      </c>
    </row>
    <row r="1146" spans="1:36" x14ac:dyDescent="0.3">
      <c r="A1146">
        <v>1143</v>
      </c>
      <c r="B1146" t="s">
        <v>307</v>
      </c>
      <c r="C1146" t="s">
        <v>28</v>
      </c>
      <c r="D1146" t="s">
        <v>29</v>
      </c>
      <c r="E1146" t="s">
        <v>30</v>
      </c>
      <c r="F1146" t="s">
        <v>31</v>
      </c>
      <c r="G1146" t="s">
        <v>3912</v>
      </c>
      <c r="H1146" t="s">
        <v>3930</v>
      </c>
      <c r="I1146" s="4" t="s">
        <v>3931</v>
      </c>
      <c r="J1146" s="1">
        <f>((((bot_orders[[#This Row],[cTime]]/ 1000)+3*3600) / 86400) + DATE(1970,1,1))</f>
        <v>45761.408043506948</v>
      </c>
      <c r="K1146" s="4" t="s">
        <v>3932</v>
      </c>
      <c r="L1146" s="1">
        <f>((((bot_orders[[#This Row],[uTime]]/ 1000)+3*3600) / 86400) + DATE(1970,1,1))</f>
        <v>45761.409562187502</v>
      </c>
      <c r="M1146" t="s">
        <v>34</v>
      </c>
      <c r="N1146" t="s">
        <v>28</v>
      </c>
      <c r="O1146" t="s">
        <v>35</v>
      </c>
      <c r="P1146">
        <v>2.94</v>
      </c>
      <c r="Q1146" t="s">
        <v>36</v>
      </c>
      <c r="R1146" t="s">
        <v>55</v>
      </c>
      <c r="S1146">
        <v>0.48799999999999999</v>
      </c>
      <c r="T1146">
        <v>0.48799999999999999</v>
      </c>
      <c r="U1146">
        <v>2.94</v>
      </c>
      <c r="V1146">
        <v>-2.3519999999999999E-3</v>
      </c>
      <c r="W1146" t="s">
        <v>39</v>
      </c>
      <c r="X1146" s="4">
        <f>IF(bot_orders[[#This Row],[side]]="sell", bot_orders[[#This Row],[accFillSz]]*bot_orders[[#This Row],[avgPx]] + bot_orders[[#This Row],[fee]], -bot_orders[[#This Row],[accFillSz]]*bot_orders[[#This Row],[avgPx]])</f>
        <v>-1.43472</v>
      </c>
      <c r="Y1146" s="4">
        <f>IF(bot_orders[[#This Row],[side]]="buy", bot_orders[[#This Row],[accFillSz]] + bot_orders[[#This Row],[fee]], -bot_orders[[#This Row],[accFillSz]])</f>
        <v>2.9376479999999998</v>
      </c>
      <c r="Z1146" s="4">
        <f>IF(bot_orders[[#This Row],[side]]="sell",bot_orders[[#This Row],[accFillSz]]*bot_orders[[#This Row],[avgPx]]+bot_orders[[#This Row],[fee]], 0)</f>
        <v>0</v>
      </c>
      <c r="AA1146" s="4">
        <f>IF(bot_orders[[#This Row],[side]]="sell",-bot_orders[[#This Row],[accFillSz]],bot_orders[[#This Row],[accFillSz]]+bot_orders[[#This Row],[fee]])</f>
        <v>2.9376479999999998</v>
      </c>
      <c r="AB1146">
        <v>0</v>
      </c>
      <c r="AC1146" t="s">
        <v>38</v>
      </c>
      <c r="AD1146">
        <v>0</v>
      </c>
      <c r="AE1146" t="s">
        <v>40</v>
      </c>
      <c r="AF1146" t="s">
        <v>41</v>
      </c>
      <c r="AG1146" t="s">
        <v>42</v>
      </c>
      <c r="AH1146" t="s">
        <v>28</v>
      </c>
      <c r="AI1146">
        <v>2.9376479999999998</v>
      </c>
      <c r="AJ1146">
        <v>-1.43472</v>
      </c>
    </row>
    <row r="1147" spans="1:36" x14ac:dyDescent="0.3">
      <c r="A1147">
        <v>1144</v>
      </c>
      <c r="B1147" t="s">
        <v>307</v>
      </c>
      <c r="C1147" t="s">
        <v>28</v>
      </c>
      <c r="D1147" t="s">
        <v>29</v>
      </c>
      <c r="E1147" t="s">
        <v>30</v>
      </c>
      <c r="F1147" t="s">
        <v>31</v>
      </c>
      <c r="G1147" t="s">
        <v>3933</v>
      </c>
      <c r="H1147" t="s">
        <v>3934</v>
      </c>
      <c r="I1147" s="4" t="s">
        <v>3935</v>
      </c>
      <c r="J1147" s="1">
        <f>((((bot_orders[[#This Row],[cTime]]/ 1000)+3*3600) / 86400) + DATE(1970,1,1))</f>
        <v>45761.409562199071</v>
      </c>
      <c r="K1147" s="4" t="s">
        <v>3936</v>
      </c>
      <c r="L1147" s="1">
        <f>((((bot_orders[[#This Row],[uTime]]/ 1000)+3*3600) / 86400) + DATE(1970,1,1))</f>
        <v>45761.423845393525</v>
      </c>
      <c r="M1147" t="s">
        <v>34</v>
      </c>
      <c r="N1147" t="s">
        <v>28</v>
      </c>
      <c r="O1147" t="s">
        <v>35</v>
      </c>
      <c r="P1147">
        <v>2.9369999999999998</v>
      </c>
      <c r="Q1147" t="s">
        <v>36</v>
      </c>
      <c r="R1147" t="s">
        <v>37</v>
      </c>
      <c r="S1147">
        <v>0.49</v>
      </c>
      <c r="T1147">
        <v>0.49</v>
      </c>
      <c r="U1147">
        <v>2.9369999999999998</v>
      </c>
      <c r="V1147">
        <v>-1.1513039999999999E-3</v>
      </c>
      <c r="W1147" t="s">
        <v>38</v>
      </c>
      <c r="X1147" s="4">
        <f>IF(bot_orders[[#This Row],[side]]="sell", bot_orders[[#This Row],[accFillSz]]*bot_orders[[#This Row],[avgPx]] + bot_orders[[#This Row],[fee]], -bot_orders[[#This Row],[accFillSz]]*bot_orders[[#This Row],[avgPx]])</f>
        <v>1.4379786959999998</v>
      </c>
      <c r="Y1147" s="4">
        <f>IF(bot_orders[[#This Row],[side]]="buy", bot_orders[[#This Row],[accFillSz]] + bot_orders[[#This Row],[fee]], -bot_orders[[#This Row],[accFillSz]])</f>
        <v>-2.9369999999999998</v>
      </c>
      <c r="Z1147" s="4">
        <f>IF(bot_orders[[#This Row],[side]]="sell",bot_orders[[#This Row],[accFillSz]]*bot_orders[[#This Row],[avgPx]]+bot_orders[[#This Row],[fee]], 0)</f>
        <v>1.4379786959999998</v>
      </c>
      <c r="AA1147" s="4">
        <f>IF(bot_orders[[#This Row],[side]]="sell",-bot_orders[[#This Row],[accFillSz]],bot_orders[[#This Row],[accFillSz]]+bot_orders[[#This Row],[fee]])</f>
        <v>-2.9369999999999998</v>
      </c>
      <c r="AB1147">
        <v>0</v>
      </c>
      <c r="AC1147" t="s">
        <v>39</v>
      </c>
      <c r="AD1147">
        <v>0</v>
      </c>
      <c r="AE1147" t="s">
        <v>40</v>
      </c>
      <c r="AF1147" t="s">
        <v>41</v>
      </c>
      <c r="AG1147" t="s">
        <v>42</v>
      </c>
      <c r="AH1147" t="s">
        <v>28</v>
      </c>
      <c r="AI1147">
        <v>-2.9369999999999998</v>
      </c>
      <c r="AJ1147">
        <v>1.4379786999999999</v>
      </c>
    </row>
    <row r="1148" spans="1:36" x14ac:dyDescent="0.3">
      <c r="A1148">
        <v>1145</v>
      </c>
      <c r="B1148" t="s">
        <v>307</v>
      </c>
      <c r="C1148" t="s">
        <v>28</v>
      </c>
      <c r="D1148" t="s">
        <v>29</v>
      </c>
      <c r="E1148" t="s">
        <v>30</v>
      </c>
      <c r="F1148" t="s">
        <v>31</v>
      </c>
      <c r="G1148" t="s">
        <v>3937</v>
      </c>
      <c r="H1148" t="s">
        <v>3938</v>
      </c>
      <c r="I1148" s="4" t="s">
        <v>3939</v>
      </c>
      <c r="J1148" s="1">
        <f>((((bot_orders[[#This Row],[cTime]]/ 1000)+3*3600) / 86400) + DATE(1970,1,1))</f>
        <v>45761.412941481482</v>
      </c>
      <c r="K1148" s="4" t="s">
        <v>3940</v>
      </c>
      <c r="L1148" s="1">
        <f>((((bot_orders[[#This Row],[uTime]]/ 1000)+3*3600) / 86400) + DATE(1970,1,1))</f>
        <v>45761.41463875</v>
      </c>
      <c r="M1148" t="s">
        <v>34</v>
      </c>
      <c r="N1148" t="s">
        <v>28</v>
      </c>
      <c r="O1148" t="s">
        <v>35</v>
      </c>
      <c r="P1148">
        <v>2.9369999999999998</v>
      </c>
      <c r="Q1148" t="s">
        <v>36</v>
      </c>
      <c r="R1148" t="s">
        <v>37</v>
      </c>
      <c r="S1148">
        <v>0.48799999999999999</v>
      </c>
      <c r="T1148">
        <v>0.48799999999999999</v>
      </c>
      <c r="U1148">
        <v>2.9369999999999998</v>
      </c>
      <c r="V1148">
        <v>-1.1466047999999999E-3</v>
      </c>
      <c r="W1148" t="s">
        <v>38</v>
      </c>
      <c r="X1148" s="4">
        <f>IF(bot_orders[[#This Row],[side]]="sell", bot_orders[[#This Row],[accFillSz]]*bot_orders[[#This Row],[avgPx]] + bot_orders[[#This Row],[fee]], -bot_orders[[#This Row],[accFillSz]]*bot_orders[[#This Row],[avgPx]])</f>
        <v>1.4321093951999999</v>
      </c>
      <c r="Y1148" s="4">
        <f>IF(bot_orders[[#This Row],[side]]="buy", bot_orders[[#This Row],[accFillSz]] + bot_orders[[#This Row],[fee]], -bot_orders[[#This Row],[accFillSz]])</f>
        <v>-2.9369999999999998</v>
      </c>
      <c r="Z1148" s="4">
        <f>IF(bot_orders[[#This Row],[side]]="sell",bot_orders[[#This Row],[accFillSz]]*bot_orders[[#This Row],[avgPx]]+bot_orders[[#This Row],[fee]], 0)</f>
        <v>1.4321093951999999</v>
      </c>
      <c r="AA1148" s="4">
        <f>IF(bot_orders[[#This Row],[side]]="sell",-bot_orders[[#This Row],[accFillSz]],bot_orders[[#This Row],[accFillSz]]+bot_orders[[#This Row],[fee]])</f>
        <v>-2.9369999999999998</v>
      </c>
      <c r="AB1148">
        <v>0</v>
      </c>
      <c r="AC1148" t="s">
        <v>39</v>
      </c>
      <c r="AD1148">
        <v>0</v>
      </c>
      <c r="AE1148" t="s">
        <v>40</v>
      </c>
      <c r="AF1148" t="s">
        <v>41</v>
      </c>
      <c r="AG1148" t="s">
        <v>42</v>
      </c>
      <c r="AH1148" t="s">
        <v>28</v>
      </c>
      <c r="AI1148">
        <v>-2.9369999999999998</v>
      </c>
      <c r="AJ1148">
        <v>1.4321094000000001</v>
      </c>
    </row>
    <row r="1149" spans="1:36" x14ac:dyDescent="0.3">
      <c r="A1149">
        <v>1146</v>
      </c>
      <c r="B1149" t="s">
        <v>307</v>
      </c>
      <c r="C1149" t="s">
        <v>28</v>
      </c>
      <c r="D1149" t="s">
        <v>29</v>
      </c>
      <c r="E1149" t="s">
        <v>30</v>
      </c>
      <c r="F1149" t="s">
        <v>31</v>
      </c>
      <c r="G1149" t="s">
        <v>3937</v>
      </c>
      <c r="H1149" t="s">
        <v>3941</v>
      </c>
      <c r="I1149" s="4" t="s">
        <v>3942</v>
      </c>
      <c r="J1149" s="1">
        <f>((((bot_orders[[#This Row],[cTime]]/ 1000)+3*3600) / 86400) + DATE(1970,1,1))</f>
        <v>45761.414638761576</v>
      </c>
      <c r="K1149" s="4" t="s">
        <v>3943</v>
      </c>
      <c r="L1149" s="1">
        <f>((((bot_orders[[#This Row],[uTime]]/ 1000)+3*3600) / 86400) + DATE(1970,1,1))</f>
        <v>45761.417785405094</v>
      </c>
      <c r="M1149" t="s">
        <v>34</v>
      </c>
      <c r="N1149" t="s">
        <v>28</v>
      </c>
      <c r="O1149" t="s">
        <v>35</v>
      </c>
      <c r="P1149">
        <v>2.94</v>
      </c>
      <c r="Q1149" t="s">
        <v>36</v>
      </c>
      <c r="R1149" t="s">
        <v>55</v>
      </c>
      <c r="S1149">
        <v>0.48599999999999999</v>
      </c>
      <c r="T1149">
        <v>0.48599999999999999</v>
      </c>
      <c r="U1149">
        <v>2.94</v>
      </c>
      <c r="V1149">
        <v>-2.3519999999999999E-3</v>
      </c>
      <c r="W1149" t="s">
        <v>39</v>
      </c>
      <c r="X1149" s="4">
        <f>IF(bot_orders[[#This Row],[side]]="sell", bot_orders[[#This Row],[accFillSz]]*bot_orders[[#This Row],[avgPx]] + bot_orders[[#This Row],[fee]], -bot_orders[[#This Row],[accFillSz]]*bot_orders[[#This Row],[avgPx]])</f>
        <v>-1.4288399999999999</v>
      </c>
      <c r="Y1149" s="4">
        <f>IF(bot_orders[[#This Row],[side]]="buy", bot_orders[[#This Row],[accFillSz]] + bot_orders[[#This Row],[fee]], -bot_orders[[#This Row],[accFillSz]])</f>
        <v>2.9376479999999998</v>
      </c>
      <c r="Z1149" s="4">
        <f>IF(bot_orders[[#This Row],[side]]="sell",bot_orders[[#This Row],[accFillSz]]*bot_orders[[#This Row],[avgPx]]+bot_orders[[#This Row],[fee]], 0)</f>
        <v>0</v>
      </c>
      <c r="AA1149" s="4">
        <f>IF(bot_orders[[#This Row],[side]]="sell",-bot_orders[[#This Row],[accFillSz]],bot_orders[[#This Row],[accFillSz]]+bot_orders[[#This Row],[fee]])</f>
        <v>2.9376479999999998</v>
      </c>
      <c r="AB1149">
        <v>0</v>
      </c>
      <c r="AC1149" t="s">
        <v>38</v>
      </c>
      <c r="AD1149">
        <v>0</v>
      </c>
      <c r="AE1149" t="s">
        <v>40</v>
      </c>
      <c r="AF1149" t="s">
        <v>41</v>
      </c>
      <c r="AG1149" t="s">
        <v>42</v>
      </c>
      <c r="AH1149" t="s">
        <v>28</v>
      </c>
      <c r="AI1149">
        <v>2.9376479999999998</v>
      </c>
      <c r="AJ1149">
        <v>-1.4288400000000001</v>
      </c>
    </row>
    <row r="1150" spans="1:36" x14ac:dyDescent="0.3">
      <c r="A1150">
        <v>1147</v>
      </c>
      <c r="B1150" t="s">
        <v>307</v>
      </c>
      <c r="C1150" t="s">
        <v>28</v>
      </c>
      <c r="D1150" t="s">
        <v>29</v>
      </c>
      <c r="E1150" t="s">
        <v>30</v>
      </c>
      <c r="F1150" t="s">
        <v>31</v>
      </c>
      <c r="G1150" t="s">
        <v>3944</v>
      </c>
      <c r="H1150" t="s">
        <v>3945</v>
      </c>
      <c r="I1150" s="4" t="s">
        <v>3946</v>
      </c>
      <c r="J1150" s="1">
        <f>((((bot_orders[[#This Row],[cTime]]/ 1000)+3*3600) / 86400) + DATE(1970,1,1))</f>
        <v>45761.417785416663</v>
      </c>
      <c r="K1150" s="4" t="s">
        <v>3947</v>
      </c>
      <c r="L1150" s="1">
        <f>((((bot_orders[[#This Row],[uTime]]/ 1000)+3*3600) / 86400) + DATE(1970,1,1))</f>
        <v>45761.420918252312</v>
      </c>
      <c r="M1150" t="s">
        <v>34</v>
      </c>
      <c r="N1150" t="s">
        <v>28</v>
      </c>
      <c r="O1150" t="s">
        <v>35</v>
      </c>
      <c r="P1150">
        <v>2.9369999999999998</v>
      </c>
      <c r="Q1150" t="s">
        <v>36</v>
      </c>
      <c r="R1150" t="s">
        <v>37</v>
      </c>
      <c r="S1150">
        <v>0.48799999999999999</v>
      </c>
      <c r="T1150">
        <v>0.48799999999999999</v>
      </c>
      <c r="U1150">
        <v>2.9369999999999998</v>
      </c>
      <c r="V1150">
        <v>-1.1466047999999999E-3</v>
      </c>
      <c r="W1150" t="s">
        <v>38</v>
      </c>
      <c r="X1150" s="4">
        <f>IF(bot_orders[[#This Row],[side]]="sell", bot_orders[[#This Row],[accFillSz]]*bot_orders[[#This Row],[avgPx]] + bot_orders[[#This Row],[fee]], -bot_orders[[#This Row],[accFillSz]]*bot_orders[[#This Row],[avgPx]])</f>
        <v>1.4321093951999999</v>
      </c>
      <c r="Y1150" s="4">
        <f>IF(bot_orders[[#This Row],[side]]="buy", bot_orders[[#This Row],[accFillSz]] + bot_orders[[#This Row],[fee]], -bot_orders[[#This Row],[accFillSz]])</f>
        <v>-2.9369999999999998</v>
      </c>
      <c r="Z1150" s="4">
        <f>IF(bot_orders[[#This Row],[side]]="sell",bot_orders[[#This Row],[accFillSz]]*bot_orders[[#This Row],[avgPx]]+bot_orders[[#This Row],[fee]], 0)</f>
        <v>1.4321093951999999</v>
      </c>
      <c r="AA1150" s="4">
        <f>IF(bot_orders[[#This Row],[side]]="sell",-bot_orders[[#This Row],[accFillSz]],bot_orders[[#This Row],[accFillSz]]+bot_orders[[#This Row],[fee]])</f>
        <v>-2.9369999999999998</v>
      </c>
      <c r="AB1150">
        <v>0</v>
      </c>
      <c r="AC1150" t="s">
        <v>39</v>
      </c>
      <c r="AD1150">
        <v>0</v>
      </c>
      <c r="AE1150" t="s">
        <v>40</v>
      </c>
      <c r="AF1150" t="s">
        <v>41</v>
      </c>
      <c r="AG1150" t="s">
        <v>42</v>
      </c>
      <c r="AH1150" t="s">
        <v>28</v>
      </c>
      <c r="AI1150">
        <v>-2.9369999999999998</v>
      </c>
      <c r="AJ1150">
        <v>1.4321094000000001</v>
      </c>
    </row>
    <row r="1151" spans="1:36" x14ac:dyDescent="0.3">
      <c r="A1151">
        <v>1148</v>
      </c>
      <c r="B1151" t="s">
        <v>307</v>
      </c>
      <c r="C1151" t="s">
        <v>28</v>
      </c>
      <c r="D1151" t="s">
        <v>29</v>
      </c>
      <c r="E1151" t="s">
        <v>30</v>
      </c>
      <c r="F1151" t="s">
        <v>31</v>
      </c>
      <c r="G1151" t="s">
        <v>3944</v>
      </c>
      <c r="H1151" t="s">
        <v>3948</v>
      </c>
      <c r="I1151" s="4" t="s">
        <v>3949</v>
      </c>
      <c r="J1151" s="1">
        <f>((((bot_orders[[#This Row],[cTime]]/ 1000)+3*3600) / 86400) + DATE(1970,1,1))</f>
        <v>45761.420918275464</v>
      </c>
      <c r="K1151" s="4" t="s">
        <v>3950</v>
      </c>
      <c r="L1151" s="1">
        <f>((((bot_orders[[#This Row],[uTime]]/ 1000)+3*3600) / 86400) + DATE(1970,1,1))</f>
        <v>45761.42668261574</v>
      </c>
      <c r="M1151" t="s">
        <v>34</v>
      </c>
      <c r="N1151" t="s">
        <v>28</v>
      </c>
      <c r="O1151" t="s">
        <v>35</v>
      </c>
      <c r="P1151">
        <v>2.94</v>
      </c>
      <c r="Q1151" t="s">
        <v>36</v>
      </c>
      <c r="R1151" t="s">
        <v>55</v>
      </c>
      <c r="S1151">
        <v>0.48599999999999999</v>
      </c>
      <c r="T1151">
        <v>0.48599999999999999</v>
      </c>
      <c r="U1151">
        <v>2.94</v>
      </c>
      <c r="V1151">
        <v>-2.3519999999999999E-3</v>
      </c>
      <c r="W1151" t="s">
        <v>39</v>
      </c>
      <c r="X1151" s="4">
        <f>IF(bot_orders[[#This Row],[side]]="sell", bot_orders[[#This Row],[accFillSz]]*bot_orders[[#This Row],[avgPx]] + bot_orders[[#This Row],[fee]], -bot_orders[[#This Row],[accFillSz]]*bot_orders[[#This Row],[avgPx]])</f>
        <v>-1.4288399999999999</v>
      </c>
      <c r="Y1151" s="4">
        <f>IF(bot_orders[[#This Row],[side]]="buy", bot_orders[[#This Row],[accFillSz]] + bot_orders[[#This Row],[fee]], -bot_orders[[#This Row],[accFillSz]])</f>
        <v>2.9376479999999998</v>
      </c>
      <c r="Z1151" s="4">
        <f>IF(bot_orders[[#This Row],[side]]="sell",bot_orders[[#This Row],[accFillSz]]*bot_orders[[#This Row],[avgPx]]+bot_orders[[#This Row],[fee]], 0)</f>
        <v>0</v>
      </c>
      <c r="AA1151" s="4">
        <f>IF(bot_orders[[#This Row],[side]]="sell",-bot_orders[[#This Row],[accFillSz]],bot_orders[[#This Row],[accFillSz]]+bot_orders[[#This Row],[fee]])</f>
        <v>2.9376479999999998</v>
      </c>
      <c r="AB1151">
        <v>0</v>
      </c>
      <c r="AC1151" t="s">
        <v>38</v>
      </c>
      <c r="AD1151">
        <v>0</v>
      </c>
      <c r="AE1151" t="s">
        <v>40</v>
      </c>
      <c r="AF1151" t="s">
        <v>41</v>
      </c>
      <c r="AG1151" t="s">
        <v>42</v>
      </c>
      <c r="AH1151" t="s">
        <v>28</v>
      </c>
      <c r="AI1151">
        <v>2.9376479999999998</v>
      </c>
      <c r="AJ1151">
        <v>-1.4288400000000001</v>
      </c>
    </row>
    <row r="1152" spans="1:36" x14ac:dyDescent="0.3">
      <c r="A1152">
        <v>1149</v>
      </c>
      <c r="B1152" t="s">
        <v>307</v>
      </c>
      <c r="C1152" t="s">
        <v>28</v>
      </c>
      <c r="D1152" t="s">
        <v>29</v>
      </c>
      <c r="E1152" t="s">
        <v>30</v>
      </c>
      <c r="F1152" t="s">
        <v>31</v>
      </c>
      <c r="G1152" t="s">
        <v>3933</v>
      </c>
      <c r="H1152" t="s">
        <v>3951</v>
      </c>
      <c r="I1152" s="4" t="s">
        <v>3952</v>
      </c>
      <c r="J1152" s="1">
        <f>((((bot_orders[[#This Row],[cTime]]/ 1000)+3*3600) / 86400) + DATE(1970,1,1))</f>
        <v>45761.423845416663</v>
      </c>
      <c r="K1152" s="4" t="s">
        <v>3953</v>
      </c>
      <c r="L1152" s="1">
        <f>((((bot_orders[[#This Row],[uTime]]/ 1000)+3*3600) / 86400) + DATE(1970,1,1))</f>
        <v>45761.424670034721</v>
      </c>
      <c r="M1152" t="s">
        <v>34</v>
      </c>
      <c r="N1152" t="s">
        <v>28</v>
      </c>
      <c r="O1152" t="s">
        <v>35</v>
      </c>
      <c r="P1152">
        <v>2.94</v>
      </c>
      <c r="Q1152" t="s">
        <v>36</v>
      </c>
      <c r="R1152" t="s">
        <v>55</v>
      </c>
      <c r="S1152">
        <v>0.48799999999999999</v>
      </c>
      <c r="T1152">
        <v>0.48799999999999999</v>
      </c>
      <c r="U1152">
        <v>2.94</v>
      </c>
      <c r="V1152">
        <v>-2.3519999999999999E-3</v>
      </c>
      <c r="W1152" t="s">
        <v>39</v>
      </c>
      <c r="X1152" s="4">
        <f>IF(bot_orders[[#This Row],[side]]="sell", bot_orders[[#This Row],[accFillSz]]*bot_orders[[#This Row],[avgPx]] + bot_orders[[#This Row],[fee]], -bot_orders[[#This Row],[accFillSz]]*bot_orders[[#This Row],[avgPx]])</f>
        <v>-1.43472</v>
      </c>
      <c r="Y1152" s="4">
        <f>IF(bot_orders[[#This Row],[side]]="buy", bot_orders[[#This Row],[accFillSz]] + bot_orders[[#This Row],[fee]], -bot_orders[[#This Row],[accFillSz]])</f>
        <v>2.9376479999999998</v>
      </c>
      <c r="Z1152" s="4">
        <f>IF(bot_orders[[#This Row],[side]]="sell",bot_orders[[#This Row],[accFillSz]]*bot_orders[[#This Row],[avgPx]]+bot_orders[[#This Row],[fee]], 0)</f>
        <v>0</v>
      </c>
      <c r="AA1152" s="4">
        <f>IF(bot_orders[[#This Row],[side]]="sell",-bot_orders[[#This Row],[accFillSz]],bot_orders[[#This Row],[accFillSz]]+bot_orders[[#This Row],[fee]])</f>
        <v>2.9376479999999998</v>
      </c>
      <c r="AB1152">
        <v>0</v>
      </c>
      <c r="AC1152" t="s">
        <v>38</v>
      </c>
      <c r="AD1152">
        <v>0</v>
      </c>
      <c r="AE1152" t="s">
        <v>40</v>
      </c>
      <c r="AF1152" t="s">
        <v>41</v>
      </c>
      <c r="AG1152" t="s">
        <v>42</v>
      </c>
      <c r="AH1152" t="s">
        <v>28</v>
      </c>
      <c r="AI1152">
        <v>2.9376479999999998</v>
      </c>
      <c r="AJ1152">
        <v>-1.43472</v>
      </c>
    </row>
    <row r="1153" spans="1:36" x14ac:dyDescent="0.3">
      <c r="A1153">
        <v>1150</v>
      </c>
      <c r="B1153" t="s">
        <v>307</v>
      </c>
      <c r="C1153" t="s">
        <v>28</v>
      </c>
      <c r="D1153" t="s">
        <v>29</v>
      </c>
      <c r="E1153" t="s">
        <v>30</v>
      </c>
      <c r="F1153" t="s">
        <v>31</v>
      </c>
      <c r="G1153" t="s">
        <v>3954</v>
      </c>
      <c r="H1153" t="s">
        <v>3955</v>
      </c>
      <c r="I1153" s="4" t="s">
        <v>3956</v>
      </c>
      <c r="J1153" s="1">
        <f>((((bot_orders[[#This Row],[cTime]]/ 1000)+3*3600) / 86400) + DATE(1970,1,1))</f>
        <v>45761.424670046297</v>
      </c>
      <c r="K1153" s="4" t="s">
        <v>3957</v>
      </c>
      <c r="L1153" s="1">
        <f>((((bot_orders[[#This Row],[uTime]]/ 1000)+3*3600) / 86400) + DATE(1970,1,1))</f>
        <v>45761.435733564816</v>
      </c>
      <c r="M1153" t="s">
        <v>34</v>
      </c>
      <c r="N1153" t="s">
        <v>28</v>
      </c>
      <c r="O1153" t="s">
        <v>35</v>
      </c>
      <c r="P1153">
        <v>2.9369999999999998</v>
      </c>
      <c r="Q1153" t="s">
        <v>36</v>
      </c>
      <c r="R1153" t="s">
        <v>37</v>
      </c>
      <c r="S1153">
        <v>0.49</v>
      </c>
      <c r="T1153">
        <v>0.49</v>
      </c>
      <c r="U1153">
        <v>2.9369999999999998</v>
      </c>
      <c r="V1153">
        <v>-1.1513039999999999E-3</v>
      </c>
      <c r="W1153" t="s">
        <v>38</v>
      </c>
      <c r="X1153" s="4">
        <f>IF(bot_orders[[#This Row],[side]]="sell", bot_orders[[#This Row],[accFillSz]]*bot_orders[[#This Row],[avgPx]] + bot_orders[[#This Row],[fee]], -bot_orders[[#This Row],[accFillSz]]*bot_orders[[#This Row],[avgPx]])</f>
        <v>1.4379786959999998</v>
      </c>
      <c r="Y1153" s="4">
        <f>IF(bot_orders[[#This Row],[side]]="buy", bot_orders[[#This Row],[accFillSz]] + bot_orders[[#This Row],[fee]], -bot_orders[[#This Row],[accFillSz]])</f>
        <v>-2.9369999999999998</v>
      </c>
      <c r="Z1153" s="4">
        <f>IF(bot_orders[[#This Row],[side]]="sell",bot_orders[[#This Row],[accFillSz]]*bot_orders[[#This Row],[avgPx]]+bot_orders[[#This Row],[fee]], 0)</f>
        <v>1.4379786959999998</v>
      </c>
      <c r="AA1153" s="4">
        <f>IF(bot_orders[[#This Row],[side]]="sell",-bot_orders[[#This Row],[accFillSz]],bot_orders[[#This Row],[accFillSz]]+bot_orders[[#This Row],[fee]])</f>
        <v>-2.9369999999999998</v>
      </c>
      <c r="AB1153">
        <v>0</v>
      </c>
      <c r="AC1153" t="s">
        <v>39</v>
      </c>
      <c r="AD1153">
        <v>0</v>
      </c>
      <c r="AE1153" t="s">
        <v>40</v>
      </c>
      <c r="AF1153" t="s">
        <v>41</v>
      </c>
      <c r="AG1153" t="s">
        <v>42</v>
      </c>
      <c r="AH1153" t="s">
        <v>28</v>
      </c>
      <c r="AI1153">
        <v>-2.9369999999999998</v>
      </c>
      <c r="AJ1153">
        <v>1.4379786999999999</v>
      </c>
    </row>
    <row r="1154" spans="1:36" x14ac:dyDescent="0.3">
      <c r="A1154">
        <v>1151</v>
      </c>
      <c r="B1154" t="s">
        <v>307</v>
      </c>
      <c r="C1154" t="s">
        <v>28</v>
      </c>
      <c r="D1154" t="s">
        <v>29</v>
      </c>
      <c r="E1154" t="s">
        <v>30</v>
      </c>
      <c r="F1154" t="s">
        <v>31</v>
      </c>
      <c r="G1154" t="s">
        <v>3958</v>
      </c>
      <c r="H1154" t="s">
        <v>3959</v>
      </c>
      <c r="I1154" s="4" t="s">
        <v>3960</v>
      </c>
      <c r="J1154" s="1">
        <f>((((bot_orders[[#This Row],[cTime]]/ 1000)+3*3600) / 86400) + DATE(1970,1,1))</f>
        <v>45761.426682627309</v>
      </c>
      <c r="K1154" s="4" t="s">
        <v>3961</v>
      </c>
      <c r="L1154" s="1">
        <f>((((bot_orders[[#This Row],[uTime]]/ 1000)+3*3600) / 86400) + DATE(1970,1,1))</f>
        <v>45761.431290879627</v>
      </c>
      <c r="M1154" t="s">
        <v>34</v>
      </c>
      <c r="N1154" t="s">
        <v>28</v>
      </c>
      <c r="O1154" t="s">
        <v>35</v>
      </c>
      <c r="P1154">
        <v>2.9369999999999998</v>
      </c>
      <c r="Q1154" t="s">
        <v>36</v>
      </c>
      <c r="R1154" t="s">
        <v>37</v>
      </c>
      <c r="S1154">
        <v>0.48799999999999999</v>
      </c>
      <c r="T1154">
        <v>0.48799999999999999</v>
      </c>
      <c r="U1154">
        <v>2.9369999999999998</v>
      </c>
      <c r="V1154">
        <v>-1.1466047999999999E-3</v>
      </c>
      <c r="W1154" t="s">
        <v>38</v>
      </c>
      <c r="X1154" s="4">
        <f>IF(bot_orders[[#This Row],[side]]="sell", bot_orders[[#This Row],[accFillSz]]*bot_orders[[#This Row],[avgPx]] + bot_orders[[#This Row],[fee]], -bot_orders[[#This Row],[accFillSz]]*bot_orders[[#This Row],[avgPx]])</f>
        <v>1.4321093951999999</v>
      </c>
      <c r="Y1154" s="4">
        <f>IF(bot_orders[[#This Row],[side]]="buy", bot_orders[[#This Row],[accFillSz]] + bot_orders[[#This Row],[fee]], -bot_orders[[#This Row],[accFillSz]])</f>
        <v>-2.9369999999999998</v>
      </c>
      <c r="Z1154" s="4">
        <f>IF(bot_orders[[#This Row],[side]]="sell",bot_orders[[#This Row],[accFillSz]]*bot_orders[[#This Row],[avgPx]]+bot_orders[[#This Row],[fee]], 0)</f>
        <v>1.4321093951999999</v>
      </c>
      <c r="AA1154" s="4">
        <f>IF(bot_orders[[#This Row],[side]]="sell",-bot_orders[[#This Row],[accFillSz]],bot_orders[[#This Row],[accFillSz]]+bot_orders[[#This Row],[fee]])</f>
        <v>-2.9369999999999998</v>
      </c>
      <c r="AB1154">
        <v>0</v>
      </c>
      <c r="AC1154" t="s">
        <v>39</v>
      </c>
      <c r="AD1154">
        <v>0</v>
      </c>
      <c r="AE1154" t="s">
        <v>40</v>
      </c>
      <c r="AF1154" t="s">
        <v>41</v>
      </c>
      <c r="AG1154" t="s">
        <v>42</v>
      </c>
      <c r="AH1154" t="s">
        <v>28</v>
      </c>
      <c r="AI1154">
        <v>-2.9369999999999998</v>
      </c>
      <c r="AJ1154">
        <v>1.4321094000000001</v>
      </c>
    </row>
    <row r="1155" spans="1:36" x14ac:dyDescent="0.3">
      <c r="A1155">
        <v>1152</v>
      </c>
      <c r="B1155" t="s">
        <v>307</v>
      </c>
      <c r="C1155" t="s">
        <v>28</v>
      </c>
      <c r="D1155" t="s">
        <v>29</v>
      </c>
      <c r="E1155" t="s">
        <v>30</v>
      </c>
      <c r="F1155" t="s">
        <v>31</v>
      </c>
      <c r="G1155" t="s">
        <v>3962</v>
      </c>
      <c r="H1155" t="s">
        <v>3963</v>
      </c>
      <c r="I1155" s="4" t="s">
        <v>3964</v>
      </c>
      <c r="J1155" s="1">
        <f>((((bot_orders[[#This Row],[cTime]]/ 1000)+3*3600) / 86400) + DATE(1970,1,1))</f>
        <v>45761.42703244213</v>
      </c>
      <c r="K1155" s="4" t="s">
        <v>3965</v>
      </c>
      <c r="L1155" s="1">
        <f>((((bot_orders[[#This Row],[uTime]]/ 1000)+3*3600) / 86400) + DATE(1970,1,1))</f>
        <v>45761.42938721065</v>
      </c>
      <c r="M1155" t="s">
        <v>34</v>
      </c>
      <c r="N1155" t="s">
        <v>28</v>
      </c>
      <c r="O1155" t="s">
        <v>35</v>
      </c>
      <c r="P1155">
        <v>2.9369999999999998</v>
      </c>
      <c r="Q1155" t="s">
        <v>36</v>
      </c>
      <c r="R1155" t="s">
        <v>37</v>
      </c>
      <c r="S1155">
        <v>0.48599999999999999</v>
      </c>
      <c r="T1155">
        <v>0.48599999999999999</v>
      </c>
      <c r="U1155">
        <v>2.9369999999999998</v>
      </c>
      <c r="V1155">
        <v>-1.1419055999999999E-3</v>
      </c>
      <c r="W1155" t="s">
        <v>38</v>
      </c>
      <c r="X1155" s="4">
        <f>IF(bot_orders[[#This Row],[side]]="sell", bot_orders[[#This Row],[accFillSz]]*bot_orders[[#This Row],[avgPx]] + bot_orders[[#This Row],[fee]], -bot_orders[[#This Row],[accFillSz]]*bot_orders[[#This Row],[avgPx]])</f>
        <v>1.4262400944</v>
      </c>
      <c r="Y1155" s="4">
        <f>IF(bot_orders[[#This Row],[side]]="buy", bot_orders[[#This Row],[accFillSz]] + bot_orders[[#This Row],[fee]], -bot_orders[[#This Row],[accFillSz]])</f>
        <v>-2.9369999999999998</v>
      </c>
      <c r="Z1155" s="4">
        <f>IF(bot_orders[[#This Row],[side]]="sell",bot_orders[[#This Row],[accFillSz]]*bot_orders[[#This Row],[avgPx]]+bot_orders[[#This Row],[fee]], 0)</f>
        <v>1.4262400944</v>
      </c>
      <c r="AA1155" s="4">
        <f>IF(bot_orders[[#This Row],[side]]="sell",-bot_orders[[#This Row],[accFillSz]],bot_orders[[#This Row],[accFillSz]]+bot_orders[[#This Row],[fee]])</f>
        <v>-2.9369999999999998</v>
      </c>
      <c r="AB1155">
        <v>0</v>
      </c>
      <c r="AC1155" t="s">
        <v>39</v>
      </c>
      <c r="AD1155">
        <v>0</v>
      </c>
      <c r="AE1155" t="s">
        <v>40</v>
      </c>
      <c r="AF1155" t="s">
        <v>41</v>
      </c>
      <c r="AG1155" t="s">
        <v>42</v>
      </c>
      <c r="AH1155" t="s">
        <v>28</v>
      </c>
      <c r="AI1155">
        <v>-2.9369999999999998</v>
      </c>
      <c r="AJ1155">
        <v>1.4262400900000001</v>
      </c>
    </row>
    <row r="1156" spans="1:36" x14ac:dyDescent="0.3">
      <c r="A1156">
        <v>1153</v>
      </c>
      <c r="B1156" t="s">
        <v>307</v>
      </c>
      <c r="C1156" t="s">
        <v>28</v>
      </c>
      <c r="D1156" t="s">
        <v>29</v>
      </c>
      <c r="E1156" t="s">
        <v>30</v>
      </c>
      <c r="F1156" t="s">
        <v>31</v>
      </c>
      <c r="G1156" t="s">
        <v>3908</v>
      </c>
      <c r="H1156" t="s">
        <v>3966</v>
      </c>
      <c r="I1156" s="4" t="s">
        <v>3967</v>
      </c>
      <c r="J1156" s="1">
        <f>((((bot_orders[[#This Row],[cTime]]/ 1000)+3*3600) / 86400) + DATE(1970,1,1))</f>
        <v>45761.436966863432</v>
      </c>
      <c r="K1156" s="4" t="s">
        <v>3968</v>
      </c>
      <c r="L1156" s="1">
        <f>((((bot_orders[[#This Row],[uTime]]/ 1000)+3*3600) / 86400) + DATE(1970,1,1))</f>
        <v>45761.437932048611</v>
      </c>
      <c r="M1156" t="s">
        <v>34</v>
      </c>
      <c r="N1156" t="s">
        <v>28</v>
      </c>
      <c r="O1156" t="s">
        <v>35</v>
      </c>
      <c r="P1156">
        <v>2.94</v>
      </c>
      <c r="Q1156" t="s">
        <v>36</v>
      </c>
      <c r="R1156" t="s">
        <v>55</v>
      </c>
      <c r="S1156">
        <v>0.49</v>
      </c>
      <c r="T1156">
        <v>0.49</v>
      </c>
      <c r="U1156">
        <v>2.94</v>
      </c>
      <c r="V1156">
        <v>-2.3519999999999999E-3</v>
      </c>
      <c r="W1156" t="s">
        <v>39</v>
      </c>
      <c r="X1156" s="4">
        <f>IF(bot_orders[[#This Row],[side]]="sell", bot_orders[[#This Row],[accFillSz]]*bot_orders[[#This Row],[avgPx]] + bot_orders[[#This Row],[fee]], -bot_orders[[#This Row],[accFillSz]]*bot_orders[[#This Row],[avgPx]])</f>
        <v>-1.4405999999999999</v>
      </c>
      <c r="Y1156" s="4">
        <f>IF(bot_orders[[#This Row],[side]]="buy", bot_orders[[#This Row],[accFillSz]] + bot_orders[[#This Row],[fee]], -bot_orders[[#This Row],[accFillSz]])</f>
        <v>2.9376479999999998</v>
      </c>
      <c r="Z1156" s="4">
        <f>IF(bot_orders[[#This Row],[side]]="sell",bot_orders[[#This Row],[accFillSz]]*bot_orders[[#This Row],[avgPx]]+bot_orders[[#This Row],[fee]], 0)</f>
        <v>0</v>
      </c>
      <c r="AA1156" s="4">
        <f>IF(bot_orders[[#This Row],[side]]="sell",-bot_orders[[#This Row],[accFillSz]],bot_orders[[#This Row],[accFillSz]]+bot_orders[[#This Row],[fee]])</f>
        <v>2.9376479999999998</v>
      </c>
      <c r="AB1156">
        <v>0</v>
      </c>
      <c r="AC1156" t="s">
        <v>38</v>
      </c>
      <c r="AD1156">
        <v>0</v>
      </c>
      <c r="AE1156" t="s">
        <v>40</v>
      </c>
      <c r="AF1156" t="s">
        <v>41</v>
      </c>
      <c r="AG1156" t="s">
        <v>42</v>
      </c>
      <c r="AH1156" t="s">
        <v>28</v>
      </c>
      <c r="AI1156">
        <v>2.9376479999999998</v>
      </c>
      <c r="AJ1156">
        <v>-1.4406000000000001</v>
      </c>
    </row>
    <row r="1157" spans="1:36" x14ac:dyDescent="0.3">
      <c r="A1157">
        <v>1154</v>
      </c>
      <c r="B1157" t="s">
        <v>307</v>
      </c>
      <c r="C1157" t="s">
        <v>28</v>
      </c>
      <c r="D1157" t="s">
        <v>29</v>
      </c>
      <c r="E1157" t="s">
        <v>30</v>
      </c>
      <c r="F1157" t="s">
        <v>31</v>
      </c>
      <c r="G1157" t="s">
        <v>3969</v>
      </c>
      <c r="H1157" t="s">
        <v>3970</v>
      </c>
      <c r="I1157" s="4" t="s">
        <v>3971</v>
      </c>
      <c r="J1157" s="1">
        <f>((((bot_orders[[#This Row],[cTime]]/ 1000)+3*3600) / 86400) + DATE(1970,1,1))</f>
        <v>45761.44329549768</v>
      </c>
      <c r="K1157" s="4" t="s">
        <v>3972</v>
      </c>
      <c r="L1157" s="1">
        <f>((((bot_orders[[#This Row],[uTime]]/ 1000)+3*3600) / 86400) + DATE(1970,1,1))</f>
        <v>45761.573082951392</v>
      </c>
      <c r="M1157" t="s">
        <v>34</v>
      </c>
      <c r="N1157" t="s">
        <v>28</v>
      </c>
      <c r="O1157" t="s">
        <v>35</v>
      </c>
      <c r="P1157">
        <v>2.9319999999999999</v>
      </c>
      <c r="Q1157" t="s">
        <v>36</v>
      </c>
      <c r="R1157" t="s">
        <v>37</v>
      </c>
      <c r="S1157">
        <v>0.501</v>
      </c>
      <c r="T1157">
        <v>0.501</v>
      </c>
      <c r="U1157">
        <v>2.9319999999999999</v>
      </c>
      <c r="V1157">
        <v>-1.1751456E-3</v>
      </c>
      <c r="W1157" t="s">
        <v>38</v>
      </c>
      <c r="X1157" s="4">
        <f>IF(bot_orders[[#This Row],[side]]="sell", bot_orders[[#This Row],[accFillSz]]*bot_orders[[#This Row],[avgPx]] + bot_orders[[#This Row],[fee]], -bot_orders[[#This Row],[accFillSz]]*bot_orders[[#This Row],[avgPx]])</f>
        <v>1.4677568543999999</v>
      </c>
      <c r="Y1157" s="4">
        <f>IF(bot_orders[[#This Row],[side]]="buy", bot_orders[[#This Row],[accFillSz]] + bot_orders[[#This Row],[fee]], -bot_orders[[#This Row],[accFillSz]])</f>
        <v>-2.9319999999999999</v>
      </c>
      <c r="Z1157" s="4">
        <f>IF(bot_orders[[#This Row],[side]]="sell",bot_orders[[#This Row],[accFillSz]]*bot_orders[[#This Row],[avgPx]]+bot_orders[[#This Row],[fee]], 0)</f>
        <v>1.4677568543999999</v>
      </c>
      <c r="AA1157" s="4">
        <f>IF(bot_orders[[#This Row],[side]]="sell",-bot_orders[[#This Row],[accFillSz]],bot_orders[[#This Row],[accFillSz]]+bot_orders[[#This Row],[fee]])</f>
        <v>-2.9319999999999999</v>
      </c>
      <c r="AB1157">
        <v>0</v>
      </c>
      <c r="AC1157" t="s">
        <v>39</v>
      </c>
      <c r="AD1157">
        <v>0</v>
      </c>
      <c r="AE1157" t="s">
        <v>40</v>
      </c>
      <c r="AF1157" t="s">
        <v>41</v>
      </c>
      <c r="AG1157" t="s">
        <v>42</v>
      </c>
      <c r="AH1157" t="s">
        <v>28</v>
      </c>
      <c r="AI1157">
        <v>-2.9319999999999999</v>
      </c>
      <c r="AJ1157">
        <v>1.46775685</v>
      </c>
    </row>
    <row r="1158" spans="1:36" x14ac:dyDescent="0.3">
      <c r="A1158">
        <v>1155</v>
      </c>
      <c r="B1158" t="s">
        <v>307</v>
      </c>
      <c r="C1158" t="s">
        <v>28</v>
      </c>
      <c r="D1158" t="s">
        <v>29</v>
      </c>
      <c r="E1158" t="s">
        <v>30</v>
      </c>
      <c r="F1158" t="s">
        <v>31</v>
      </c>
      <c r="G1158" t="s">
        <v>3973</v>
      </c>
      <c r="H1158" t="s">
        <v>3974</v>
      </c>
      <c r="I1158" s="4" t="s">
        <v>3971</v>
      </c>
      <c r="J1158" s="1">
        <f>((((bot_orders[[#This Row],[cTime]]/ 1000)+3*3600) / 86400) + DATE(1970,1,1))</f>
        <v>45761.44329549768</v>
      </c>
      <c r="K1158" s="4" t="s">
        <v>3975</v>
      </c>
      <c r="L1158" s="1">
        <f>((((bot_orders[[#This Row],[uTime]]/ 1000)+3*3600) / 86400) + DATE(1970,1,1))</f>
        <v>45761.571185324072</v>
      </c>
      <c r="M1158" t="s">
        <v>34</v>
      </c>
      <c r="N1158" t="s">
        <v>28</v>
      </c>
      <c r="O1158" t="s">
        <v>35</v>
      </c>
      <c r="P1158">
        <v>2.9319999999999999</v>
      </c>
      <c r="Q1158" t="s">
        <v>36</v>
      </c>
      <c r="R1158" t="s">
        <v>37</v>
      </c>
      <c r="S1158">
        <v>0.499</v>
      </c>
      <c r="T1158">
        <v>0.499</v>
      </c>
      <c r="U1158">
        <v>2.9319999999999999</v>
      </c>
      <c r="V1158">
        <v>-1.1704543999999999E-3</v>
      </c>
      <c r="W1158" t="s">
        <v>38</v>
      </c>
      <c r="X1158" s="4">
        <f>IF(bot_orders[[#This Row],[side]]="sell", bot_orders[[#This Row],[accFillSz]]*bot_orders[[#This Row],[avgPx]] + bot_orders[[#This Row],[fee]], -bot_orders[[#This Row],[accFillSz]]*bot_orders[[#This Row],[avgPx]])</f>
        <v>1.4618975456000001</v>
      </c>
      <c r="Y1158" s="4">
        <f>IF(bot_orders[[#This Row],[side]]="buy", bot_orders[[#This Row],[accFillSz]] + bot_orders[[#This Row],[fee]], -bot_orders[[#This Row],[accFillSz]])</f>
        <v>-2.9319999999999999</v>
      </c>
      <c r="Z1158" s="4">
        <f>IF(bot_orders[[#This Row],[side]]="sell",bot_orders[[#This Row],[accFillSz]]*bot_orders[[#This Row],[avgPx]]+bot_orders[[#This Row],[fee]], 0)</f>
        <v>1.4618975456000001</v>
      </c>
      <c r="AA1158" s="4">
        <f>IF(bot_orders[[#This Row],[side]]="sell",-bot_orders[[#This Row],[accFillSz]],bot_orders[[#This Row],[accFillSz]]+bot_orders[[#This Row],[fee]])</f>
        <v>-2.9319999999999999</v>
      </c>
      <c r="AB1158">
        <v>0</v>
      </c>
      <c r="AC1158" t="s">
        <v>39</v>
      </c>
      <c r="AD1158">
        <v>0</v>
      </c>
      <c r="AE1158" t="s">
        <v>40</v>
      </c>
      <c r="AF1158" t="s">
        <v>41</v>
      </c>
      <c r="AG1158" t="s">
        <v>42</v>
      </c>
      <c r="AH1158" t="s">
        <v>28</v>
      </c>
      <c r="AI1158">
        <v>-2.9319999999999999</v>
      </c>
      <c r="AJ1158">
        <v>1.46189755</v>
      </c>
    </row>
    <row r="1159" spans="1:36" x14ac:dyDescent="0.3">
      <c r="A1159">
        <v>1156</v>
      </c>
      <c r="B1159" t="s">
        <v>307</v>
      </c>
      <c r="C1159" t="s">
        <v>28</v>
      </c>
      <c r="D1159" t="s">
        <v>29</v>
      </c>
      <c r="E1159" t="s">
        <v>30</v>
      </c>
      <c r="F1159" t="s">
        <v>31</v>
      </c>
      <c r="G1159" t="s">
        <v>3976</v>
      </c>
      <c r="H1159" t="s">
        <v>3977</v>
      </c>
      <c r="I1159" s="4" t="s">
        <v>3971</v>
      </c>
      <c r="J1159" s="1">
        <f>((((bot_orders[[#This Row],[cTime]]/ 1000)+3*3600) / 86400) + DATE(1970,1,1))</f>
        <v>45761.44329549768</v>
      </c>
      <c r="K1159" s="4" t="s">
        <v>3978</v>
      </c>
      <c r="L1159" s="1">
        <f>((((bot_orders[[#This Row],[uTime]]/ 1000)+3*3600) / 86400) + DATE(1970,1,1))</f>
        <v>45761.55722396991</v>
      </c>
      <c r="M1159" t="s">
        <v>34</v>
      </c>
      <c r="N1159" t="s">
        <v>28</v>
      </c>
      <c r="O1159" t="s">
        <v>35</v>
      </c>
      <c r="P1159">
        <v>2.9319999999999999</v>
      </c>
      <c r="Q1159" t="s">
        <v>36</v>
      </c>
      <c r="R1159" t="s">
        <v>37</v>
      </c>
      <c r="S1159">
        <v>0.497</v>
      </c>
      <c r="T1159">
        <v>0.497</v>
      </c>
      <c r="U1159">
        <v>2.9319999999999999</v>
      </c>
      <c r="V1159">
        <v>-1.1657632000000001E-3</v>
      </c>
      <c r="W1159" t="s">
        <v>38</v>
      </c>
      <c r="X1159" s="4">
        <f>IF(bot_orders[[#This Row],[side]]="sell", bot_orders[[#This Row],[accFillSz]]*bot_orders[[#This Row],[avgPx]] + bot_orders[[#This Row],[fee]], -bot_orders[[#This Row],[accFillSz]]*bot_orders[[#This Row],[avgPx]])</f>
        <v>1.4560382368</v>
      </c>
      <c r="Y1159" s="4">
        <f>IF(bot_orders[[#This Row],[side]]="buy", bot_orders[[#This Row],[accFillSz]] + bot_orders[[#This Row],[fee]], -bot_orders[[#This Row],[accFillSz]])</f>
        <v>-2.9319999999999999</v>
      </c>
      <c r="Z1159" s="4">
        <f>IF(bot_orders[[#This Row],[side]]="sell",bot_orders[[#This Row],[accFillSz]]*bot_orders[[#This Row],[avgPx]]+bot_orders[[#This Row],[fee]], 0)</f>
        <v>1.4560382368</v>
      </c>
      <c r="AA1159" s="4">
        <f>IF(bot_orders[[#This Row],[side]]="sell",-bot_orders[[#This Row],[accFillSz]],bot_orders[[#This Row],[accFillSz]]+bot_orders[[#This Row],[fee]])</f>
        <v>-2.9319999999999999</v>
      </c>
      <c r="AB1159">
        <v>0</v>
      </c>
      <c r="AC1159" t="s">
        <v>39</v>
      </c>
      <c r="AD1159">
        <v>0</v>
      </c>
      <c r="AE1159" t="s">
        <v>40</v>
      </c>
      <c r="AF1159" t="s">
        <v>41</v>
      </c>
      <c r="AG1159" t="s">
        <v>42</v>
      </c>
      <c r="AH1159" t="s">
        <v>28</v>
      </c>
      <c r="AI1159">
        <v>-2.9319999999999999</v>
      </c>
      <c r="AJ1159">
        <v>1.45603824</v>
      </c>
    </row>
    <row r="1160" spans="1:36" x14ac:dyDescent="0.3">
      <c r="A1160">
        <v>1157</v>
      </c>
      <c r="B1160" t="s">
        <v>307</v>
      </c>
      <c r="C1160" t="s">
        <v>28</v>
      </c>
      <c r="D1160" t="s">
        <v>29</v>
      </c>
      <c r="E1160" t="s">
        <v>30</v>
      </c>
      <c r="F1160" t="s">
        <v>31</v>
      </c>
      <c r="G1160" t="s">
        <v>3979</v>
      </c>
      <c r="H1160" t="s">
        <v>3980</v>
      </c>
      <c r="I1160" s="4" t="s">
        <v>3971</v>
      </c>
      <c r="J1160" s="1">
        <f>((((bot_orders[[#This Row],[cTime]]/ 1000)+3*3600) / 86400) + DATE(1970,1,1))</f>
        <v>45761.44329549768</v>
      </c>
      <c r="K1160" s="4" t="s">
        <v>3981</v>
      </c>
      <c r="L1160" s="1">
        <f>((((bot_orders[[#This Row],[uTime]]/ 1000)+3*3600) / 86400) + DATE(1970,1,1))</f>
        <v>45761.451512812499</v>
      </c>
      <c r="M1160" t="s">
        <v>34</v>
      </c>
      <c r="N1160" t="s">
        <v>28</v>
      </c>
      <c r="O1160" t="s">
        <v>35</v>
      </c>
      <c r="P1160">
        <v>2.9319999999999999</v>
      </c>
      <c r="Q1160" t="s">
        <v>36</v>
      </c>
      <c r="R1160" t="s">
        <v>55</v>
      </c>
      <c r="S1160">
        <v>0.48899999999999999</v>
      </c>
      <c r="T1160">
        <v>0.48899999999999999</v>
      </c>
      <c r="U1160">
        <v>2.9319999999999999</v>
      </c>
      <c r="V1160">
        <v>-2.3456000000000002E-3</v>
      </c>
      <c r="W1160" t="s">
        <v>39</v>
      </c>
      <c r="X1160" s="4">
        <f>IF(bot_orders[[#This Row],[side]]="sell", bot_orders[[#This Row],[accFillSz]]*bot_orders[[#This Row],[avgPx]] + bot_orders[[#This Row],[fee]], -bot_orders[[#This Row],[accFillSz]]*bot_orders[[#This Row],[avgPx]])</f>
        <v>-1.433748</v>
      </c>
      <c r="Y1160" s="4">
        <f>IF(bot_orders[[#This Row],[side]]="buy", bot_orders[[#This Row],[accFillSz]] + bot_orders[[#This Row],[fee]], -bot_orders[[#This Row],[accFillSz]])</f>
        <v>2.9296544</v>
      </c>
      <c r="Z1160" s="4">
        <f>IF(bot_orders[[#This Row],[side]]="sell",bot_orders[[#This Row],[accFillSz]]*bot_orders[[#This Row],[avgPx]]+bot_orders[[#This Row],[fee]], 0)</f>
        <v>0</v>
      </c>
      <c r="AA1160" s="4">
        <f>IF(bot_orders[[#This Row],[side]]="sell",-bot_orders[[#This Row],[accFillSz]],bot_orders[[#This Row],[accFillSz]]+bot_orders[[#This Row],[fee]])</f>
        <v>2.9296544</v>
      </c>
      <c r="AB1160">
        <v>0</v>
      </c>
      <c r="AC1160" t="s">
        <v>38</v>
      </c>
      <c r="AD1160">
        <v>0</v>
      </c>
      <c r="AE1160" t="s">
        <v>40</v>
      </c>
      <c r="AF1160" t="s">
        <v>41</v>
      </c>
      <c r="AG1160" t="s">
        <v>42</v>
      </c>
      <c r="AH1160" t="s">
        <v>28</v>
      </c>
      <c r="AI1160">
        <v>2.9296544</v>
      </c>
      <c r="AJ1160">
        <v>-1.433748</v>
      </c>
    </row>
    <row r="1161" spans="1:36" x14ac:dyDescent="0.3">
      <c r="A1161">
        <v>1158</v>
      </c>
      <c r="B1161" t="s">
        <v>307</v>
      </c>
      <c r="C1161" t="s">
        <v>28</v>
      </c>
      <c r="D1161" t="s">
        <v>29</v>
      </c>
      <c r="E1161" t="s">
        <v>30</v>
      </c>
      <c r="F1161" t="s">
        <v>31</v>
      </c>
      <c r="G1161" t="s">
        <v>3982</v>
      </c>
      <c r="H1161" t="s">
        <v>3983</v>
      </c>
      <c r="I1161" s="4" t="s">
        <v>3971</v>
      </c>
      <c r="J1161" s="1">
        <f>((((bot_orders[[#This Row],[cTime]]/ 1000)+3*3600) / 86400) + DATE(1970,1,1))</f>
        <v>45761.44329549768</v>
      </c>
      <c r="K1161" s="4" t="s">
        <v>3984</v>
      </c>
      <c r="L1161" s="1">
        <f>((((bot_orders[[#This Row],[uTime]]/ 1000)+3*3600) / 86400) + DATE(1970,1,1))</f>
        <v>45761.443946192128</v>
      </c>
      <c r="M1161" t="s">
        <v>34</v>
      </c>
      <c r="N1161" t="s">
        <v>28</v>
      </c>
      <c r="O1161" t="s">
        <v>35</v>
      </c>
      <c r="P1161">
        <v>2.9319999999999999</v>
      </c>
      <c r="Q1161" t="s">
        <v>36</v>
      </c>
      <c r="R1161" t="s">
        <v>55</v>
      </c>
      <c r="S1161">
        <v>0.49099999999999999</v>
      </c>
      <c r="T1161">
        <v>0.49099999999999999</v>
      </c>
      <c r="U1161">
        <v>2.9319999999999999</v>
      </c>
      <c r="V1161">
        <v>-2.3456000000000002E-3</v>
      </c>
      <c r="W1161" t="s">
        <v>39</v>
      </c>
      <c r="X1161" s="4">
        <f>IF(bot_orders[[#This Row],[side]]="sell", bot_orders[[#This Row],[accFillSz]]*bot_orders[[#This Row],[avgPx]] + bot_orders[[#This Row],[fee]], -bot_orders[[#This Row],[accFillSz]]*bot_orders[[#This Row],[avgPx]])</f>
        <v>-1.4396119999999999</v>
      </c>
      <c r="Y1161" s="4">
        <f>IF(bot_orders[[#This Row],[side]]="buy", bot_orders[[#This Row],[accFillSz]] + bot_orders[[#This Row],[fee]], -bot_orders[[#This Row],[accFillSz]])</f>
        <v>2.9296544</v>
      </c>
      <c r="Z1161" s="4">
        <f>IF(bot_orders[[#This Row],[side]]="sell",bot_orders[[#This Row],[accFillSz]]*bot_orders[[#This Row],[avgPx]]+bot_orders[[#This Row],[fee]], 0)</f>
        <v>0</v>
      </c>
      <c r="AA1161" s="4">
        <f>IF(bot_orders[[#This Row],[side]]="sell",-bot_orders[[#This Row],[accFillSz]],bot_orders[[#This Row],[accFillSz]]+bot_orders[[#This Row],[fee]])</f>
        <v>2.9296544</v>
      </c>
      <c r="AB1161">
        <v>0</v>
      </c>
      <c r="AC1161" t="s">
        <v>38</v>
      </c>
      <c r="AD1161">
        <v>0</v>
      </c>
      <c r="AE1161" t="s">
        <v>40</v>
      </c>
      <c r="AF1161" t="s">
        <v>41</v>
      </c>
      <c r="AG1161" t="s">
        <v>42</v>
      </c>
      <c r="AH1161" t="s">
        <v>28</v>
      </c>
      <c r="AI1161">
        <v>2.9296544</v>
      </c>
      <c r="AJ1161">
        <v>-1.4396119999999999</v>
      </c>
    </row>
    <row r="1162" spans="1:36" x14ac:dyDescent="0.3">
      <c r="A1162">
        <v>1159</v>
      </c>
      <c r="B1162" t="s">
        <v>307</v>
      </c>
      <c r="C1162" t="s">
        <v>28</v>
      </c>
      <c r="D1162" t="s">
        <v>29</v>
      </c>
      <c r="E1162" t="s">
        <v>30</v>
      </c>
      <c r="F1162" t="s">
        <v>31</v>
      </c>
      <c r="G1162" t="s">
        <v>3985</v>
      </c>
      <c r="H1162" t="s">
        <v>3986</v>
      </c>
      <c r="I1162" s="4" t="s">
        <v>3971</v>
      </c>
      <c r="J1162" s="1">
        <f>((((bot_orders[[#This Row],[cTime]]/ 1000)+3*3600) / 86400) + DATE(1970,1,1))</f>
        <v>45761.44329549768</v>
      </c>
      <c r="K1162" s="4" t="s">
        <v>3987</v>
      </c>
      <c r="L1162" s="1">
        <f>((((bot_orders[[#This Row],[uTime]]/ 1000)+3*3600) / 86400) + DATE(1970,1,1))</f>
        <v>45761.443295555553</v>
      </c>
      <c r="M1162" t="s">
        <v>34</v>
      </c>
      <c r="N1162" t="s">
        <v>28</v>
      </c>
      <c r="O1162" t="s">
        <v>35</v>
      </c>
      <c r="P1162">
        <v>2.9319999999999999</v>
      </c>
      <c r="Q1162" t="s">
        <v>36</v>
      </c>
      <c r="R1162" t="s">
        <v>55</v>
      </c>
      <c r="S1162">
        <v>0.49299999999999999</v>
      </c>
      <c r="T1162">
        <v>0.49159999999999998</v>
      </c>
      <c r="U1162">
        <v>2.9319999999999999</v>
      </c>
      <c r="V1162">
        <v>-2.9320000000000001E-3</v>
      </c>
      <c r="W1162" t="s">
        <v>39</v>
      </c>
      <c r="X1162" s="4">
        <f>IF(bot_orders[[#This Row],[side]]="sell", bot_orders[[#This Row],[accFillSz]]*bot_orders[[#This Row],[avgPx]] + bot_orders[[#This Row],[fee]], -bot_orders[[#This Row],[accFillSz]]*bot_orders[[#This Row],[avgPx]])</f>
        <v>-1.4413711999999999</v>
      </c>
      <c r="Y1162" s="4">
        <f>IF(bot_orders[[#This Row],[side]]="buy", bot_orders[[#This Row],[accFillSz]] + bot_orders[[#This Row],[fee]], -bot_orders[[#This Row],[accFillSz]])</f>
        <v>2.929068</v>
      </c>
      <c r="Z1162" s="4">
        <f>IF(bot_orders[[#This Row],[side]]="sell",bot_orders[[#This Row],[accFillSz]]*bot_orders[[#This Row],[avgPx]]+bot_orders[[#This Row],[fee]], 0)</f>
        <v>0</v>
      </c>
      <c r="AA1162" s="4">
        <f>IF(bot_orders[[#This Row],[side]]="sell",-bot_orders[[#This Row],[accFillSz]],bot_orders[[#This Row],[accFillSz]]+bot_orders[[#This Row],[fee]])</f>
        <v>2.929068</v>
      </c>
      <c r="AB1162">
        <v>0</v>
      </c>
      <c r="AC1162" t="s">
        <v>38</v>
      </c>
      <c r="AD1162">
        <v>0</v>
      </c>
      <c r="AE1162" t="s">
        <v>40</v>
      </c>
      <c r="AF1162" t="s">
        <v>41</v>
      </c>
      <c r="AG1162" t="s">
        <v>42</v>
      </c>
      <c r="AH1162" t="s">
        <v>28</v>
      </c>
      <c r="AI1162">
        <v>2.929068</v>
      </c>
      <c r="AJ1162">
        <v>-1.4413712000000001</v>
      </c>
    </row>
    <row r="1163" spans="1:36" x14ac:dyDescent="0.3">
      <c r="A1163">
        <v>1160</v>
      </c>
      <c r="B1163" t="s">
        <v>307</v>
      </c>
      <c r="C1163" t="s">
        <v>28</v>
      </c>
      <c r="D1163" t="s">
        <v>29</v>
      </c>
      <c r="E1163" t="s">
        <v>30</v>
      </c>
      <c r="F1163" t="s">
        <v>31</v>
      </c>
      <c r="G1163" t="s">
        <v>3985</v>
      </c>
      <c r="H1163" t="s">
        <v>3988</v>
      </c>
      <c r="I1163" s="4" t="s">
        <v>3989</v>
      </c>
      <c r="J1163" s="1">
        <f>((((bot_orders[[#This Row],[cTime]]/ 1000)+3*3600) / 86400) + DATE(1970,1,1))</f>
        <v>45761.443295567129</v>
      </c>
      <c r="K1163" s="4" t="s">
        <v>3990</v>
      </c>
      <c r="L1163" s="1">
        <f>((((bot_orders[[#This Row],[uTime]]/ 1000)+3*3600) / 86400) + DATE(1970,1,1))</f>
        <v>45761.477528819443</v>
      </c>
      <c r="M1163" t="s">
        <v>34</v>
      </c>
      <c r="N1163" t="s">
        <v>28</v>
      </c>
      <c r="O1163" t="s">
        <v>35</v>
      </c>
      <c r="P1163">
        <v>2.9289999999999998</v>
      </c>
      <c r="Q1163" t="s">
        <v>36</v>
      </c>
      <c r="R1163" t="s">
        <v>37</v>
      </c>
      <c r="S1163">
        <v>0.495</v>
      </c>
      <c r="T1163">
        <v>0.495</v>
      </c>
      <c r="U1163">
        <v>2.9289999999999998</v>
      </c>
      <c r="V1163">
        <v>-1.1598839999999999E-3</v>
      </c>
      <c r="W1163" t="s">
        <v>38</v>
      </c>
      <c r="X1163" s="4">
        <f>IF(bot_orders[[#This Row],[side]]="sell", bot_orders[[#This Row],[accFillSz]]*bot_orders[[#This Row],[avgPx]] + bot_orders[[#This Row],[fee]], -bot_orders[[#This Row],[accFillSz]]*bot_orders[[#This Row],[avgPx]])</f>
        <v>1.4486951159999999</v>
      </c>
      <c r="Y1163" s="4">
        <f>IF(bot_orders[[#This Row],[side]]="buy", bot_orders[[#This Row],[accFillSz]] + bot_orders[[#This Row],[fee]], -bot_orders[[#This Row],[accFillSz]])</f>
        <v>-2.9289999999999998</v>
      </c>
      <c r="Z1163" s="4">
        <f>IF(bot_orders[[#This Row],[side]]="sell",bot_orders[[#This Row],[accFillSz]]*bot_orders[[#This Row],[avgPx]]+bot_orders[[#This Row],[fee]], 0)</f>
        <v>1.4486951159999999</v>
      </c>
      <c r="AA1163" s="4">
        <f>IF(bot_orders[[#This Row],[side]]="sell",-bot_orders[[#This Row],[accFillSz]],bot_orders[[#This Row],[accFillSz]]+bot_orders[[#This Row],[fee]])</f>
        <v>-2.9289999999999998</v>
      </c>
      <c r="AB1163">
        <v>0</v>
      </c>
      <c r="AC1163" t="s">
        <v>39</v>
      </c>
      <c r="AD1163">
        <v>0</v>
      </c>
      <c r="AE1163" t="s">
        <v>40</v>
      </c>
      <c r="AF1163" t="s">
        <v>41</v>
      </c>
      <c r="AG1163" t="s">
        <v>42</v>
      </c>
      <c r="AH1163" t="s">
        <v>28</v>
      </c>
      <c r="AI1163">
        <v>-2.9289999999999998</v>
      </c>
      <c r="AJ1163">
        <v>1.44869512</v>
      </c>
    </row>
    <row r="1164" spans="1:36" x14ac:dyDescent="0.3">
      <c r="A1164">
        <v>1161</v>
      </c>
      <c r="B1164" t="s">
        <v>307</v>
      </c>
      <c r="C1164" t="s">
        <v>28</v>
      </c>
      <c r="D1164" t="s">
        <v>29</v>
      </c>
      <c r="E1164" t="s">
        <v>30</v>
      </c>
      <c r="F1164" t="s">
        <v>31</v>
      </c>
      <c r="G1164" t="s">
        <v>3982</v>
      </c>
      <c r="H1164" t="s">
        <v>3991</v>
      </c>
      <c r="I1164" s="4" t="s">
        <v>3992</v>
      </c>
      <c r="J1164" s="1">
        <f>((((bot_orders[[#This Row],[cTime]]/ 1000)+3*3600) / 86400) + DATE(1970,1,1))</f>
        <v>45761.443946203697</v>
      </c>
      <c r="K1164" s="4" t="s">
        <v>3993</v>
      </c>
      <c r="L1164" s="1">
        <f>((((bot_orders[[#This Row],[uTime]]/ 1000)+3*3600) / 86400) + DATE(1970,1,1))</f>
        <v>45761.458675081019</v>
      </c>
      <c r="M1164" t="s">
        <v>34</v>
      </c>
      <c r="N1164" t="s">
        <v>28</v>
      </c>
      <c r="O1164" t="s">
        <v>35</v>
      </c>
      <c r="P1164">
        <v>2.9289999999999998</v>
      </c>
      <c r="Q1164" t="s">
        <v>36</v>
      </c>
      <c r="R1164" t="s">
        <v>37</v>
      </c>
      <c r="S1164">
        <v>0.49299999999999999</v>
      </c>
      <c r="T1164">
        <v>0.49299999999999999</v>
      </c>
      <c r="U1164">
        <v>2.9289999999999998</v>
      </c>
      <c r="V1164">
        <v>-1.1551975999999999E-3</v>
      </c>
      <c r="W1164" t="s">
        <v>38</v>
      </c>
      <c r="X1164" s="4">
        <f>IF(bot_orders[[#This Row],[side]]="sell", bot_orders[[#This Row],[accFillSz]]*bot_orders[[#This Row],[avgPx]] + bot_orders[[#This Row],[fee]], -bot_orders[[#This Row],[accFillSz]]*bot_orders[[#This Row],[avgPx]])</f>
        <v>1.4428418024</v>
      </c>
      <c r="Y1164" s="4">
        <f>IF(bot_orders[[#This Row],[side]]="buy", bot_orders[[#This Row],[accFillSz]] + bot_orders[[#This Row],[fee]], -bot_orders[[#This Row],[accFillSz]])</f>
        <v>-2.9289999999999998</v>
      </c>
      <c r="Z1164" s="4">
        <f>IF(bot_orders[[#This Row],[side]]="sell",bot_orders[[#This Row],[accFillSz]]*bot_orders[[#This Row],[avgPx]]+bot_orders[[#This Row],[fee]], 0)</f>
        <v>1.4428418024</v>
      </c>
      <c r="AA1164" s="4">
        <f>IF(bot_orders[[#This Row],[side]]="sell",-bot_orders[[#This Row],[accFillSz]],bot_orders[[#This Row],[accFillSz]]+bot_orders[[#This Row],[fee]])</f>
        <v>-2.9289999999999998</v>
      </c>
      <c r="AB1164">
        <v>0</v>
      </c>
      <c r="AC1164" t="s">
        <v>39</v>
      </c>
      <c r="AD1164">
        <v>0</v>
      </c>
      <c r="AE1164" t="s">
        <v>40</v>
      </c>
      <c r="AF1164" t="s">
        <v>41</v>
      </c>
      <c r="AG1164" t="s">
        <v>42</v>
      </c>
      <c r="AH1164" t="s">
        <v>28</v>
      </c>
      <c r="AI1164">
        <v>-2.9289999999999998</v>
      </c>
      <c r="AJ1164">
        <v>1.4428418000000001</v>
      </c>
    </row>
    <row r="1165" spans="1:36" x14ac:dyDescent="0.3">
      <c r="A1165">
        <v>1162</v>
      </c>
      <c r="B1165" t="s">
        <v>307</v>
      </c>
      <c r="C1165" t="s">
        <v>28</v>
      </c>
      <c r="D1165" t="s">
        <v>29</v>
      </c>
      <c r="E1165" t="s">
        <v>30</v>
      </c>
      <c r="F1165" t="s">
        <v>31</v>
      </c>
      <c r="G1165" t="s">
        <v>3979</v>
      </c>
      <c r="H1165" t="s">
        <v>3994</v>
      </c>
      <c r="I1165" s="4" t="s">
        <v>3995</v>
      </c>
      <c r="J1165" s="1">
        <f>((((bot_orders[[#This Row],[cTime]]/ 1000)+3*3600) / 86400) + DATE(1970,1,1))</f>
        <v>45761.451512835651</v>
      </c>
      <c r="K1165" s="4" t="s">
        <v>3996</v>
      </c>
      <c r="L1165" s="1">
        <f>((((bot_orders[[#This Row],[uTime]]/ 1000)+3*3600) / 86400) + DATE(1970,1,1))</f>
        <v>45761.456008159723</v>
      </c>
      <c r="M1165" t="s">
        <v>34</v>
      </c>
      <c r="N1165" t="s">
        <v>28</v>
      </c>
      <c r="O1165" t="s">
        <v>35</v>
      </c>
      <c r="P1165">
        <v>2.9289999999999998</v>
      </c>
      <c r="Q1165" t="s">
        <v>36</v>
      </c>
      <c r="R1165" t="s">
        <v>37</v>
      </c>
      <c r="S1165">
        <v>0.49099999999999999</v>
      </c>
      <c r="T1165">
        <v>0.49099999999999999</v>
      </c>
      <c r="U1165">
        <v>2.9289999999999998</v>
      </c>
      <c r="V1165">
        <v>-1.1505112E-3</v>
      </c>
      <c r="W1165" t="s">
        <v>38</v>
      </c>
      <c r="X1165" s="4">
        <f>IF(bot_orders[[#This Row],[side]]="sell", bot_orders[[#This Row],[accFillSz]]*bot_orders[[#This Row],[avgPx]] + bot_orders[[#This Row],[fee]], -bot_orders[[#This Row],[accFillSz]]*bot_orders[[#This Row],[avgPx]])</f>
        <v>1.4369884887999997</v>
      </c>
      <c r="Y1165" s="4">
        <f>IF(bot_orders[[#This Row],[side]]="buy", bot_orders[[#This Row],[accFillSz]] + bot_orders[[#This Row],[fee]], -bot_orders[[#This Row],[accFillSz]])</f>
        <v>-2.9289999999999998</v>
      </c>
      <c r="Z1165" s="4">
        <f>IF(bot_orders[[#This Row],[side]]="sell",bot_orders[[#This Row],[accFillSz]]*bot_orders[[#This Row],[avgPx]]+bot_orders[[#This Row],[fee]], 0)</f>
        <v>1.4369884887999997</v>
      </c>
      <c r="AA1165" s="4">
        <f>IF(bot_orders[[#This Row],[side]]="sell",-bot_orders[[#This Row],[accFillSz]],bot_orders[[#This Row],[accFillSz]]+bot_orders[[#This Row],[fee]])</f>
        <v>-2.9289999999999998</v>
      </c>
      <c r="AB1165">
        <v>0</v>
      </c>
      <c r="AC1165" t="s">
        <v>39</v>
      </c>
      <c r="AD1165">
        <v>0</v>
      </c>
      <c r="AE1165" t="s">
        <v>40</v>
      </c>
      <c r="AF1165" t="s">
        <v>41</v>
      </c>
      <c r="AG1165" t="s">
        <v>42</v>
      </c>
      <c r="AH1165" t="s">
        <v>28</v>
      </c>
      <c r="AI1165">
        <v>-2.9289999999999998</v>
      </c>
      <c r="AJ1165">
        <v>1.4369884900000001</v>
      </c>
    </row>
    <row r="1166" spans="1:36" x14ac:dyDescent="0.3">
      <c r="A1166">
        <v>1163</v>
      </c>
      <c r="B1166" t="s">
        <v>307</v>
      </c>
      <c r="C1166" t="s">
        <v>28</v>
      </c>
      <c r="D1166" t="s">
        <v>29</v>
      </c>
      <c r="E1166" t="s">
        <v>30</v>
      </c>
      <c r="F1166" t="s">
        <v>31</v>
      </c>
      <c r="G1166" t="s">
        <v>3997</v>
      </c>
      <c r="H1166" t="s">
        <v>3998</v>
      </c>
      <c r="I1166" s="4" t="s">
        <v>3999</v>
      </c>
      <c r="J1166" s="1">
        <f>((((bot_orders[[#This Row],[cTime]]/ 1000)+3*3600) / 86400) + DATE(1970,1,1))</f>
        <v>45761.456008182868</v>
      </c>
      <c r="K1166" s="4" t="s">
        <v>4000</v>
      </c>
      <c r="L1166" s="1">
        <f>((((bot_orders[[#This Row],[uTime]]/ 1000)+3*3600) / 86400) + DATE(1970,1,1))</f>
        <v>45761.466668912035</v>
      </c>
      <c r="M1166" t="s">
        <v>34</v>
      </c>
      <c r="N1166" t="s">
        <v>28</v>
      </c>
      <c r="O1166" t="s">
        <v>35</v>
      </c>
      <c r="P1166">
        <v>2.9319999999999999</v>
      </c>
      <c r="Q1166" t="s">
        <v>36</v>
      </c>
      <c r="R1166" t="s">
        <v>55</v>
      </c>
      <c r="S1166">
        <v>0.48899999999999999</v>
      </c>
      <c r="T1166">
        <v>0.48899999999999999</v>
      </c>
      <c r="U1166">
        <v>2.9319999999999999</v>
      </c>
      <c r="V1166">
        <v>-2.3456000000000002E-3</v>
      </c>
      <c r="W1166" t="s">
        <v>39</v>
      </c>
      <c r="X1166" s="4">
        <f>IF(bot_orders[[#This Row],[side]]="sell", bot_orders[[#This Row],[accFillSz]]*bot_orders[[#This Row],[avgPx]] + bot_orders[[#This Row],[fee]], -bot_orders[[#This Row],[accFillSz]]*bot_orders[[#This Row],[avgPx]])</f>
        <v>-1.433748</v>
      </c>
      <c r="Y1166" s="4">
        <f>IF(bot_orders[[#This Row],[side]]="buy", bot_orders[[#This Row],[accFillSz]] + bot_orders[[#This Row],[fee]], -bot_orders[[#This Row],[accFillSz]])</f>
        <v>2.9296544</v>
      </c>
      <c r="Z1166" s="4">
        <f>IF(bot_orders[[#This Row],[side]]="sell",bot_orders[[#This Row],[accFillSz]]*bot_orders[[#This Row],[avgPx]]+bot_orders[[#This Row],[fee]], 0)</f>
        <v>0</v>
      </c>
      <c r="AA1166" s="4">
        <f>IF(bot_orders[[#This Row],[side]]="sell",-bot_orders[[#This Row],[accFillSz]],bot_orders[[#This Row],[accFillSz]]+bot_orders[[#This Row],[fee]])</f>
        <v>2.9296544</v>
      </c>
      <c r="AB1166">
        <v>0</v>
      </c>
      <c r="AC1166" t="s">
        <v>38</v>
      </c>
      <c r="AD1166">
        <v>0</v>
      </c>
      <c r="AE1166" t="s">
        <v>40</v>
      </c>
      <c r="AF1166" t="s">
        <v>41</v>
      </c>
      <c r="AG1166" t="s">
        <v>42</v>
      </c>
      <c r="AH1166" t="s">
        <v>28</v>
      </c>
      <c r="AI1166">
        <v>2.9296544</v>
      </c>
      <c r="AJ1166">
        <v>-1.433748</v>
      </c>
    </row>
    <row r="1167" spans="1:36" x14ac:dyDescent="0.3">
      <c r="A1167">
        <v>1164</v>
      </c>
      <c r="B1167" t="s">
        <v>307</v>
      </c>
      <c r="C1167" t="s">
        <v>28</v>
      </c>
      <c r="D1167" t="s">
        <v>29</v>
      </c>
      <c r="E1167" t="s">
        <v>30</v>
      </c>
      <c r="F1167" t="s">
        <v>31</v>
      </c>
      <c r="G1167" t="s">
        <v>4001</v>
      </c>
      <c r="H1167" t="s">
        <v>4002</v>
      </c>
      <c r="I1167" s="4" t="s">
        <v>4003</v>
      </c>
      <c r="J1167" s="1">
        <f>((((bot_orders[[#This Row],[cTime]]/ 1000)+3*3600) / 86400) + DATE(1970,1,1))</f>
        <v>45761.458675104164</v>
      </c>
      <c r="K1167" s="4" t="s">
        <v>4004</v>
      </c>
      <c r="L1167" s="1">
        <f>((((bot_orders[[#This Row],[uTime]]/ 1000)+3*3600) / 86400) + DATE(1970,1,1))</f>
        <v>45761.459562557866</v>
      </c>
      <c r="M1167" t="s">
        <v>34</v>
      </c>
      <c r="N1167" t="s">
        <v>28</v>
      </c>
      <c r="O1167" t="s">
        <v>35</v>
      </c>
      <c r="P1167">
        <v>2.9319999999999999</v>
      </c>
      <c r="Q1167" t="s">
        <v>36</v>
      </c>
      <c r="R1167" t="s">
        <v>55</v>
      </c>
      <c r="S1167">
        <v>0.49099999999999999</v>
      </c>
      <c r="T1167">
        <v>0.49099999999999999</v>
      </c>
      <c r="U1167">
        <v>2.9319999999999999</v>
      </c>
      <c r="V1167">
        <v>-2.3456000000000002E-3</v>
      </c>
      <c r="W1167" t="s">
        <v>39</v>
      </c>
      <c r="X1167" s="4">
        <f>IF(bot_orders[[#This Row],[side]]="sell", bot_orders[[#This Row],[accFillSz]]*bot_orders[[#This Row],[avgPx]] + bot_orders[[#This Row],[fee]], -bot_orders[[#This Row],[accFillSz]]*bot_orders[[#This Row],[avgPx]])</f>
        <v>-1.4396119999999999</v>
      </c>
      <c r="Y1167" s="4">
        <f>IF(bot_orders[[#This Row],[side]]="buy", bot_orders[[#This Row],[accFillSz]] + bot_orders[[#This Row],[fee]], -bot_orders[[#This Row],[accFillSz]])</f>
        <v>2.9296544</v>
      </c>
      <c r="Z1167" s="4">
        <f>IF(bot_orders[[#This Row],[side]]="sell",bot_orders[[#This Row],[accFillSz]]*bot_orders[[#This Row],[avgPx]]+bot_orders[[#This Row],[fee]], 0)</f>
        <v>0</v>
      </c>
      <c r="AA1167" s="4">
        <f>IF(bot_orders[[#This Row],[side]]="sell",-bot_orders[[#This Row],[accFillSz]],bot_orders[[#This Row],[accFillSz]]+bot_orders[[#This Row],[fee]])</f>
        <v>2.9296544</v>
      </c>
      <c r="AB1167">
        <v>0</v>
      </c>
      <c r="AC1167" t="s">
        <v>38</v>
      </c>
      <c r="AD1167">
        <v>0</v>
      </c>
      <c r="AE1167" t="s">
        <v>40</v>
      </c>
      <c r="AF1167" t="s">
        <v>41</v>
      </c>
      <c r="AG1167" t="s">
        <v>42</v>
      </c>
      <c r="AH1167" t="s">
        <v>28</v>
      </c>
      <c r="AI1167">
        <v>2.9296544</v>
      </c>
      <c r="AJ1167">
        <v>-1.4396119999999999</v>
      </c>
    </row>
    <row r="1168" spans="1:36" x14ac:dyDescent="0.3">
      <c r="A1168">
        <v>1165</v>
      </c>
      <c r="B1168" t="s">
        <v>307</v>
      </c>
      <c r="C1168" t="s">
        <v>28</v>
      </c>
      <c r="D1168" t="s">
        <v>29</v>
      </c>
      <c r="E1168" t="s">
        <v>30</v>
      </c>
      <c r="F1168" t="s">
        <v>31</v>
      </c>
      <c r="G1168" t="s">
        <v>4001</v>
      </c>
      <c r="H1168" t="s">
        <v>4005</v>
      </c>
      <c r="I1168" s="4" t="s">
        <v>4006</v>
      </c>
      <c r="J1168" s="1">
        <f>((((bot_orders[[#This Row],[cTime]]/ 1000)+3*3600) / 86400) + DATE(1970,1,1))</f>
        <v>45761.459562581018</v>
      </c>
      <c r="K1168" s="4" t="s">
        <v>4007</v>
      </c>
      <c r="L1168" s="1">
        <f>((((bot_orders[[#This Row],[uTime]]/ 1000)+3*3600) / 86400) + DATE(1970,1,1))</f>
        <v>45761.472745300925</v>
      </c>
      <c r="M1168" t="s">
        <v>34</v>
      </c>
      <c r="N1168" t="s">
        <v>28</v>
      </c>
      <c r="O1168" t="s">
        <v>35</v>
      </c>
      <c r="P1168">
        <v>2.9289999999999998</v>
      </c>
      <c r="Q1168" t="s">
        <v>36</v>
      </c>
      <c r="R1168" t="s">
        <v>37</v>
      </c>
      <c r="S1168">
        <v>0.49299999999999999</v>
      </c>
      <c r="T1168">
        <v>0.49299999999999999</v>
      </c>
      <c r="U1168">
        <v>2.9289999999999998</v>
      </c>
      <c r="V1168">
        <v>-1.1551975999999999E-3</v>
      </c>
      <c r="W1168" t="s">
        <v>38</v>
      </c>
      <c r="X1168" s="4">
        <f>IF(bot_orders[[#This Row],[side]]="sell", bot_orders[[#This Row],[accFillSz]]*bot_orders[[#This Row],[avgPx]] + bot_orders[[#This Row],[fee]], -bot_orders[[#This Row],[accFillSz]]*bot_orders[[#This Row],[avgPx]])</f>
        <v>1.4428418024</v>
      </c>
      <c r="Y1168" s="4">
        <f>IF(bot_orders[[#This Row],[side]]="buy", bot_orders[[#This Row],[accFillSz]] + bot_orders[[#This Row],[fee]], -bot_orders[[#This Row],[accFillSz]])</f>
        <v>-2.9289999999999998</v>
      </c>
      <c r="Z1168" s="4">
        <f>IF(bot_orders[[#This Row],[side]]="sell",bot_orders[[#This Row],[accFillSz]]*bot_orders[[#This Row],[avgPx]]+bot_orders[[#This Row],[fee]], 0)</f>
        <v>1.4428418024</v>
      </c>
      <c r="AA1168" s="4">
        <f>IF(bot_orders[[#This Row],[side]]="sell",-bot_orders[[#This Row],[accFillSz]],bot_orders[[#This Row],[accFillSz]]+bot_orders[[#This Row],[fee]])</f>
        <v>-2.9289999999999998</v>
      </c>
      <c r="AB1168">
        <v>0</v>
      </c>
      <c r="AC1168" t="s">
        <v>39</v>
      </c>
      <c r="AD1168">
        <v>0</v>
      </c>
      <c r="AE1168" t="s">
        <v>40</v>
      </c>
      <c r="AF1168" t="s">
        <v>41</v>
      </c>
      <c r="AG1168" t="s">
        <v>42</v>
      </c>
      <c r="AH1168" t="s">
        <v>28</v>
      </c>
      <c r="AI1168">
        <v>-2.9289999999999998</v>
      </c>
      <c r="AJ1168">
        <v>1.4428418000000001</v>
      </c>
    </row>
    <row r="1169" spans="1:36" x14ac:dyDescent="0.3">
      <c r="A1169">
        <v>1166</v>
      </c>
      <c r="B1169" t="s">
        <v>307</v>
      </c>
      <c r="C1169" t="s">
        <v>28</v>
      </c>
      <c r="D1169" t="s">
        <v>29</v>
      </c>
      <c r="E1169" t="s">
        <v>30</v>
      </c>
      <c r="F1169" t="s">
        <v>31</v>
      </c>
      <c r="G1169" t="s">
        <v>3997</v>
      </c>
      <c r="H1169" t="s">
        <v>4008</v>
      </c>
      <c r="I1169" s="4" t="s">
        <v>4009</v>
      </c>
      <c r="J1169" s="1">
        <f>((((bot_orders[[#This Row],[cTime]]/ 1000)+3*3600) / 86400) + DATE(1970,1,1))</f>
        <v>45761.466668935187</v>
      </c>
      <c r="K1169" s="4" t="s">
        <v>4010</v>
      </c>
      <c r="L1169" s="1">
        <f>((((bot_orders[[#This Row],[uTime]]/ 1000)+3*3600) / 86400) + DATE(1970,1,1))</f>
        <v>45761.470906608796</v>
      </c>
      <c r="M1169" t="s">
        <v>34</v>
      </c>
      <c r="N1169" t="s">
        <v>28</v>
      </c>
      <c r="O1169" t="s">
        <v>35</v>
      </c>
      <c r="P1169">
        <v>2.9289999999999998</v>
      </c>
      <c r="Q1169" t="s">
        <v>36</v>
      </c>
      <c r="R1169" t="s">
        <v>37</v>
      </c>
      <c r="S1169">
        <v>0.49099999999999999</v>
      </c>
      <c r="T1169">
        <v>0.49099999999999999</v>
      </c>
      <c r="U1169">
        <v>2.9289999999999998</v>
      </c>
      <c r="V1169">
        <v>-1.1505112E-3</v>
      </c>
      <c r="W1169" t="s">
        <v>38</v>
      </c>
      <c r="X1169" s="4">
        <f>IF(bot_orders[[#This Row],[side]]="sell", bot_orders[[#This Row],[accFillSz]]*bot_orders[[#This Row],[avgPx]] + bot_orders[[#This Row],[fee]], -bot_orders[[#This Row],[accFillSz]]*bot_orders[[#This Row],[avgPx]])</f>
        <v>1.4369884887999997</v>
      </c>
      <c r="Y1169" s="4">
        <f>IF(bot_orders[[#This Row],[side]]="buy", bot_orders[[#This Row],[accFillSz]] + bot_orders[[#This Row],[fee]], -bot_orders[[#This Row],[accFillSz]])</f>
        <v>-2.9289999999999998</v>
      </c>
      <c r="Z1169" s="4">
        <f>IF(bot_orders[[#This Row],[side]]="sell",bot_orders[[#This Row],[accFillSz]]*bot_orders[[#This Row],[avgPx]]+bot_orders[[#This Row],[fee]], 0)</f>
        <v>1.4369884887999997</v>
      </c>
      <c r="AA1169" s="4">
        <f>IF(bot_orders[[#This Row],[side]]="sell",-bot_orders[[#This Row],[accFillSz]],bot_orders[[#This Row],[accFillSz]]+bot_orders[[#This Row],[fee]])</f>
        <v>-2.9289999999999998</v>
      </c>
      <c r="AB1169">
        <v>0</v>
      </c>
      <c r="AC1169" t="s">
        <v>39</v>
      </c>
      <c r="AD1169">
        <v>0</v>
      </c>
      <c r="AE1169" t="s">
        <v>40</v>
      </c>
      <c r="AF1169" t="s">
        <v>41</v>
      </c>
      <c r="AG1169" t="s">
        <v>42</v>
      </c>
      <c r="AH1169" t="s">
        <v>28</v>
      </c>
      <c r="AI1169">
        <v>-2.9289999999999998</v>
      </c>
      <c r="AJ1169">
        <v>1.4369884900000001</v>
      </c>
    </row>
    <row r="1170" spans="1:36" x14ac:dyDescent="0.3">
      <c r="A1170">
        <v>1167</v>
      </c>
      <c r="B1170" t="s">
        <v>307</v>
      </c>
      <c r="C1170" t="s">
        <v>28</v>
      </c>
      <c r="D1170" t="s">
        <v>29</v>
      </c>
      <c r="E1170" t="s">
        <v>30</v>
      </c>
      <c r="F1170" t="s">
        <v>31</v>
      </c>
      <c r="G1170" t="s">
        <v>4011</v>
      </c>
      <c r="H1170" t="s">
        <v>4012</v>
      </c>
      <c r="I1170" s="4" t="s">
        <v>4013</v>
      </c>
      <c r="J1170" s="1">
        <f>((((bot_orders[[#This Row],[cTime]]/ 1000)+3*3600) / 86400) + DATE(1970,1,1))</f>
        <v>45761.472745324078</v>
      </c>
      <c r="K1170" s="4" t="s">
        <v>4014</v>
      </c>
      <c r="L1170" s="1">
        <f>((((bot_orders[[#This Row],[uTime]]/ 1000)+3*3600) / 86400) + DATE(1970,1,1))</f>
        <v>45761.498566354167</v>
      </c>
      <c r="M1170" t="s">
        <v>34</v>
      </c>
      <c r="N1170" t="s">
        <v>28</v>
      </c>
      <c r="O1170" t="s">
        <v>35</v>
      </c>
      <c r="P1170">
        <v>2.9319999999999999</v>
      </c>
      <c r="Q1170" t="s">
        <v>36</v>
      </c>
      <c r="R1170" t="s">
        <v>55</v>
      </c>
      <c r="S1170">
        <v>0.49099999999999999</v>
      </c>
      <c r="T1170">
        <v>0.49099999999999999</v>
      </c>
      <c r="U1170">
        <v>2.9319999999999999</v>
      </c>
      <c r="V1170">
        <v>-2.3456000000000002E-3</v>
      </c>
      <c r="W1170" t="s">
        <v>39</v>
      </c>
      <c r="X1170" s="4">
        <f>IF(bot_orders[[#This Row],[side]]="sell", bot_orders[[#This Row],[accFillSz]]*bot_orders[[#This Row],[avgPx]] + bot_orders[[#This Row],[fee]], -bot_orders[[#This Row],[accFillSz]]*bot_orders[[#This Row],[avgPx]])</f>
        <v>-1.4396119999999999</v>
      </c>
      <c r="Y1170" s="4">
        <f>IF(bot_orders[[#This Row],[side]]="buy", bot_orders[[#This Row],[accFillSz]] + bot_orders[[#This Row],[fee]], -bot_orders[[#This Row],[accFillSz]])</f>
        <v>2.9296544</v>
      </c>
      <c r="Z1170" s="4">
        <f>IF(bot_orders[[#This Row],[side]]="sell",bot_orders[[#This Row],[accFillSz]]*bot_orders[[#This Row],[avgPx]]+bot_orders[[#This Row],[fee]], 0)</f>
        <v>0</v>
      </c>
      <c r="AA1170" s="4">
        <f>IF(bot_orders[[#This Row],[side]]="sell",-bot_orders[[#This Row],[accFillSz]],bot_orders[[#This Row],[accFillSz]]+bot_orders[[#This Row],[fee]])</f>
        <v>2.9296544</v>
      </c>
      <c r="AB1170">
        <v>0</v>
      </c>
      <c r="AC1170" t="s">
        <v>38</v>
      </c>
      <c r="AD1170">
        <v>0</v>
      </c>
      <c r="AE1170" t="s">
        <v>40</v>
      </c>
      <c r="AF1170" t="s">
        <v>41</v>
      </c>
      <c r="AG1170" t="s">
        <v>42</v>
      </c>
      <c r="AH1170" t="s">
        <v>28</v>
      </c>
      <c r="AI1170">
        <v>2.9296544</v>
      </c>
      <c r="AJ1170">
        <v>-1.4396119999999999</v>
      </c>
    </row>
    <row r="1171" spans="1:36" x14ac:dyDescent="0.3">
      <c r="A1171">
        <v>1168</v>
      </c>
      <c r="B1171" t="s">
        <v>307</v>
      </c>
      <c r="C1171" t="s">
        <v>28</v>
      </c>
      <c r="D1171" t="s">
        <v>29</v>
      </c>
      <c r="E1171" t="s">
        <v>30</v>
      </c>
      <c r="F1171" t="s">
        <v>31</v>
      </c>
      <c r="G1171" t="s">
        <v>4015</v>
      </c>
      <c r="H1171" t="s">
        <v>4016</v>
      </c>
      <c r="I1171" s="4" t="s">
        <v>4017</v>
      </c>
      <c r="J1171" s="1">
        <f>((((bot_orders[[#This Row],[cTime]]/ 1000)+3*3600) / 86400) + DATE(1970,1,1))</f>
        <v>45761.477528842595</v>
      </c>
      <c r="K1171" s="4" t="s">
        <v>4018</v>
      </c>
      <c r="L1171" s="1">
        <f>((((bot_orders[[#This Row],[uTime]]/ 1000)+3*3600) / 86400) + DATE(1970,1,1))</f>
        <v>45761.480405023147</v>
      </c>
      <c r="M1171" t="s">
        <v>34</v>
      </c>
      <c r="N1171" t="s">
        <v>28</v>
      </c>
      <c r="O1171" t="s">
        <v>35</v>
      </c>
      <c r="P1171">
        <v>2.9319999999999999</v>
      </c>
      <c r="Q1171" t="s">
        <v>36</v>
      </c>
      <c r="R1171" t="s">
        <v>55</v>
      </c>
      <c r="S1171">
        <v>0.49299999999999999</v>
      </c>
      <c r="T1171">
        <v>0.49299999999999999</v>
      </c>
      <c r="U1171">
        <v>2.9319999999999999</v>
      </c>
      <c r="V1171">
        <v>-2.3456000000000002E-3</v>
      </c>
      <c r="W1171" t="s">
        <v>39</v>
      </c>
      <c r="X1171" s="4">
        <f>IF(bot_orders[[#This Row],[side]]="sell", bot_orders[[#This Row],[accFillSz]]*bot_orders[[#This Row],[avgPx]] + bot_orders[[#This Row],[fee]], -bot_orders[[#This Row],[accFillSz]]*bot_orders[[#This Row],[avgPx]])</f>
        <v>-1.445476</v>
      </c>
      <c r="Y1171" s="4">
        <f>IF(bot_orders[[#This Row],[side]]="buy", bot_orders[[#This Row],[accFillSz]] + bot_orders[[#This Row],[fee]], -bot_orders[[#This Row],[accFillSz]])</f>
        <v>2.9296544</v>
      </c>
      <c r="Z1171" s="4">
        <f>IF(bot_orders[[#This Row],[side]]="sell",bot_orders[[#This Row],[accFillSz]]*bot_orders[[#This Row],[avgPx]]+bot_orders[[#This Row],[fee]], 0)</f>
        <v>0</v>
      </c>
      <c r="AA1171" s="4">
        <f>IF(bot_orders[[#This Row],[side]]="sell",-bot_orders[[#This Row],[accFillSz]],bot_orders[[#This Row],[accFillSz]]+bot_orders[[#This Row],[fee]])</f>
        <v>2.9296544</v>
      </c>
      <c r="AB1171">
        <v>0</v>
      </c>
      <c r="AC1171" t="s">
        <v>38</v>
      </c>
      <c r="AD1171">
        <v>0</v>
      </c>
      <c r="AE1171" t="s">
        <v>40</v>
      </c>
      <c r="AF1171" t="s">
        <v>41</v>
      </c>
      <c r="AG1171" t="s">
        <v>42</v>
      </c>
      <c r="AH1171" t="s">
        <v>28</v>
      </c>
      <c r="AI1171">
        <v>2.9296544</v>
      </c>
      <c r="AJ1171">
        <v>-1.445476</v>
      </c>
    </row>
    <row r="1172" spans="1:36" x14ac:dyDescent="0.3">
      <c r="A1172">
        <v>1169</v>
      </c>
      <c r="B1172" t="s">
        <v>307</v>
      </c>
      <c r="C1172" t="s">
        <v>28</v>
      </c>
      <c r="D1172" t="s">
        <v>29</v>
      </c>
      <c r="E1172" t="s">
        <v>30</v>
      </c>
      <c r="F1172" t="s">
        <v>31</v>
      </c>
      <c r="G1172" t="s">
        <v>4015</v>
      </c>
      <c r="H1172" t="s">
        <v>4019</v>
      </c>
      <c r="I1172" s="4" t="s">
        <v>4020</v>
      </c>
      <c r="J1172" s="1">
        <f>((((bot_orders[[#This Row],[cTime]]/ 1000)+3*3600) / 86400) + DATE(1970,1,1))</f>
        <v>45761.480405046299</v>
      </c>
      <c r="K1172" s="4" t="s">
        <v>4021</v>
      </c>
      <c r="L1172" s="1">
        <f>((((bot_orders[[#This Row],[uTime]]/ 1000)+3*3600) / 86400) + DATE(1970,1,1))</f>
        <v>45761.490441909722</v>
      </c>
      <c r="M1172" t="s">
        <v>34</v>
      </c>
      <c r="N1172" t="s">
        <v>28</v>
      </c>
      <c r="O1172" t="s">
        <v>35</v>
      </c>
      <c r="P1172">
        <v>2.9289999999999998</v>
      </c>
      <c r="Q1172" t="s">
        <v>36</v>
      </c>
      <c r="R1172" t="s">
        <v>37</v>
      </c>
      <c r="S1172">
        <v>0.495</v>
      </c>
      <c r="T1172">
        <v>0.495</v>
      </c>
      <c r="U1172">
        <v>2.9289999999999998</v>
      </c>
      <c r="V1172">
        <v>-1.1598839999999999E-3</v>
      </c>
      <c r="W1172" t="s">
        <v>38</v>
      </c>
      <c r="X1172" s="4">
        <f>IF(bot_orders[[#This Row],[side]]="sell", bot_orders[[#This Row],[accFillSz]]*bot_orders[[#This Row],[avgPx]] + bot_orders[[#This Row],[fee]], -bot_orders[[#This Row],[accFillSz]]*bot_orders[[#This Row],[avgPx]])</f>
        <v>1.4486951159999999</v>
      </c>
      <c r="Y1172" s="4">
        <f>IF(bot_orders[[#This Row],[side]]="buy", bot_orders[[#This Row],[accFillSz]] + bot_orders[[#This Row],[fee]], -bot_orders[[#This Row],[accFillSz]])</f>
        <v>-2.9289999999999998</v>
      </c>
      <c r="Z1172" s="4">
        <f>IF(bot_orders[[#This Row],[side]]="sell",bot_orders[[#This Row],[accFillSz]]*bot_orders[[#This Row],[avgPx]]+bot_orders[[#This Row],[fee]], 0)</f>
        <v>1.4486951159999999</v>
      </c>
      <c r="AA1172" s="4">
        <f>IF(bot_orders[[#This Row],[side]]="sell",-bot_orders[[#This Row],[accFillSz]],bot_orders[[#This Row],[accFillSz]]+bot_orders[[#This Row],[fee]])</f>
        <v>-2.9289999999999998</v>
      </c>
      <c r="AB1172">
        <v>0</v>
      </c>
      <c r="AC1172" t="s">
        <v>39</v>
      </c>
      <c r="AD1172">
        <v>0</v>
      </c>
      <c r="AE1172" t="s">
        <v>40</v>
      </c>
      <c r="AF1172" t="s">
        <v>41</v>
      </c>
      <c r="AG1172" t="s">
        <v>42</v>
      </c>
      <c r="AH1172" t="s">
        <v>28</v>
      </c>
      <c r="AI1172">
        <v>-2.9289999999999998</v>
      </c>
      <c r="AJ1172">
        <v>1.44869512</v>
      </c>
    </row>
    <row r="1173" spans="1:36" x14ac:dyDescent="0.3">
      <c r="A1173">
        <v>1170</v>
      </c>
      <c r="B1173" t="s">
        <v>307</v>
      </c>
      <c r="C1173" t="s">
        <v>28</v>
      </c>
      <c r="D1173" t="s">
        <v>29</v>
      </c>
      <c r="E1173" t="s">
        <v>30</v>
      </c>
      <c r="F1173" t="s">
        <v>31</v>
      </c>
      <c r="G1173" t="s">
        <v>4022</v>
      </c>
      <c r="H1173" t="s">
        <v>4023</v>
      </c>
      <c r="I1173" s="4" t="s">
        <v>4024</v>
      </c>
      <c r="J1173" s="1">
        <f>((((bot_orders[[#This Row],[cTime]]/ 1000)+3*3600) / 86400) + DATE(1970,1,1))</f>
        <v>45761.490441921298</v>
      </c>
      <c r="K1173" s="4" t="s">
        <v>4025</v>
      </c>
      <c r="L1173" s="1">
        <f>((((bot_orders[[#This Row],[uTime]]/ 1000)+3*3600) / 86400) + DATE(1970,1,1))</f>
        <v>45761.495581840281</v>
      </c>
      <c r="M1173" t="s">
        <v>34</v>
      </c>
      <c r="N1173" t="s">
        <v>28</v>
      </c>
      <c r="O1173" t="s">
        <v>35</v>
      </c>
      <c r="P1173">
        <v>2.9319999999999999</v>
      </c>
      <c r="Q1173" t="s">
        <v>36</v>
      </c>
      <c r="R1173" t="s">
        <v>55</v>
      </c>
      <c r="S1173">
        <v>0.49299999999999999</v>
      </c>
      <c r="T1173">
        <v>0.49299999999999999</v>
      </c>
      <c r="U1173">
        <v>2.9319999999999999</v>
      </c>
      <c r="V1173">
        <v>-2.3456000000000002E-3</v>
      </c>
      <c r="W1173" t="s">
        <v>39</v>
      </c>
      <c r="X1173" s="4">
        <f>IF(bot_orders[[#This Row],[side]]="sell", bot_orders[[#This Row],[accFillSz]]*bot_orders[[#This Row],[avgPx]] + bot_orders[[#This Row],[fee]], -bot_orders[[#This Row],[accFillSz]]*bot_orders[[#This Row],[avgPx]])</f>
        <v>-1.445476</v>
      </c>
      <c r="Y1173" s="4">
        <f>IF(bot_orders[[#This Row],[side]]="buy", bot_orders[[#This Row],[accFillSz]] + bot_orders[[#This Row],[fee]], -bot_orders[[#This Row],[accFillSz]])</f>
        <v>2.9296544</v>
      </c>
      <c r="Z1173" s="4">
        <f>IF(bot_orders[[#This Row],[side]]="sell",bot_orders[[#This Row],[accFillSz]]*bot_orders[[#This Row],[avgPx]]+bot_orders[[#This Row],[fee]], 0)</f>
        <v>0</v>
      </c>
      <c r="AA1173" s="4">
        <f>IF(bot_orders[[#This Row],[side]]="sell",-bot_orders[[#This Row],[accFillSz]],bot_orders[[#This Row],[accFillSz]]+bot_orders[[#This Row],[fee]])</f>
        <v>2.9296544</v>
      </c>
      <c r="AB1173">
        <v>0</v>
      </c>
      <c r="AC1173" t="s">
        <v>38</v>
      </c>
      <c r="AD1173">
        <v>0</v>
      </c>
      <c r="AE1173" t="s">
        <v>40</v>
      </c>
      <c r="AF1173" t="s">
        <v>41</v>
      </c>
      <c r="AG1173" t="s">
        <v>42</v>
      </c>
      <c r="AH1173" t="s">
        <v>28</v>
      </c>
      <c r="AI1173">
        <v>2.9296544</v>
      </c>
      <c r="AJ1173">
        <v>-1.445476</v>
      </c>
    </row>
    <row r="1174" spans="1:36" x14ac:dyDescent="0.3">
      <c r="A1174">
        <v>1171</v>
      </c>
      <c r="B1174" t="s">
        <v>307</v>
      </c>
      <c r="C1174" t="s">
        <v>28</v>
      </c>
      <c r="D1174" t="s">
        <v>29</v>
      </c>
      <c r="E1174" t="s">
        <v>30</v>
      </c>
      <c r="F1174" t="s">
        <v>31</v>
      </c>
      <c r="G1174" t="s">
        <v>4022</v>
      </c>
      <c r="H1174" t="s">
        <v>4026</v>
      </c>
      <c r="I1174" s="4" t="s">
        <v>4027</v>
      </c>
      <c r="J1174" s="1">
        <f>((((bot_orders[[#This Row],[cTime]]/ 1000)+3*3600) / 86400) + DATE(1970,1,1))</f>
        <v>45761.495581863426</v>
      </c>
      <c r="K1174" s="4" t="s">
        <v>4028</v>
      </c>
      <c r="L1174" s="1">
        <f>((((bot_orders[[#This Row],[uTime]]/ 1000)+3*3600) / 86400) + DATE(1970,1,1))</f>
        <v>45761.536371087961</v>
      </c>
      <c r="M1174" t="s">
        <v>34</v>
      </c>
      <c r="N1174" t="s">
        <v>28</v>
      </c>
      <c r="O1174" t="s">
        <v>35</v>
      </c>
      <c r="P1174">
        <v>2.9289999999999998</v>
      </c>
      <c r="Q1174" t="s">
        <v>36</v>
      </c>
      <c r="R1174" t="s">
        <v>37</v>
      </c>
      <c r="S1174">
        <v>0.495</v>
      </c>
      <c r="T1174">
        <v>0.495</v>
      </c>
      <c r="U1174">
        <v>2.9289999999999998</v>
      </c>
      <c r="V1174">
        <v>-1.1598839999999999E-3</v>
      </c>
      <c r="W1174" t="s">
        <v>38</v>
      </c>
      <c r="X1174" s="4">
        <f>IF(bot_orders[[#This Row],[side]]="sell", bot_orders[[#This Row],[accFillSz]]*bot_orders[[#This Row],[avgPx]] + bot_orders[[#This Row],[fee]], -bot_orders[[#This Row],[accFillSz]]*bot_orders[[#This Row],[avgPx]])</f>
        <v>1.4486951159999999</v>
      </c>
      <c r="Y1174" s="4">
        <f>IF(bot_orders[[#This Row],[side]]="buy", bot_orders[[#This Row],[accFillSz]] + bot_orders[[#This Row],[fee]], -bot_orders[[#This Row],[accFillSz]])</f>
        <v>-2.9289999999999998</v>
      </c>
      <c r="Z1174" s="4">
        <f>IF(bot_orders[[#This Row],[side]]="sell",bot_orders[[#This Row],[accFillSz]]*bot_orders[[#This Row],[avgPx]]+bot_orders[[#This Row],[fee]], 0)</f>
        <v>1.4486951159999999</v>
      </c>
      <c r="AA1174" s="4">
        <f>IF(bot_orders[[#This Row],[side]]="sell",-bot_orders[[#This Row],[accFillSz]],bot_orders[[#This Row],[accFillSz]]+bot_orders[[#This Row],[fee]])</f>
        <v>-2.9289999999999998</v>
      </c>
      <c r="AB1174">
        <v>0</v>
      </c>
      <c r="AC1174" t="s">
        <v>39</v>
      </c>
      <c r="AD1174">
        <v>0</v>
      </c>
      <c r="AE1174" t="s">
        <v>40</v>
      </c>
      <c r="AF1174" t="s">
        <v>41</v>
      </c>
      <c r="AG1174" t="s">
        <v>42</v>
      </c>
      <c r="AH1174" t="s">
        <v>28</v>
      </c>
      <c r="AI1174">
        <v>-2.9289999999999998</v>
      </c>
      <c r="AJ1174">
        <v>1.44869512</v>
      </c>
    </row>
    <row r="1175" spans="1:36" x14ac:dyDescent="0.3">
      <c r="A1175">
        <v>1172</v>
      </c>
      <c r="B1175" t="s">
        <v>307</v>
      </c>
      <c r="C1175" t="s">
        <v>28</v>
      </c>
      <c r="D1175" t="s">
        <v>29</v>
      </c>
      <c r="E1175" t="s">
        <v>30</v>
      </c>
      <c r="F1175" t="s">
        <v>31</v>
      </c>
      <c r="G1175" t="s">
        <v>4011</v>
      </c>
      <c r="H1175" t="s">
        <v>4029</v>
      </c>
      <c r="I1175" s="4" t="s">
        <v>4030</v>
      </c>
      <c r="J1175" s="1">
        <f>((((bot_orders[[#This Row],[cTime]]/ 1000)+3*3600) / 86400) + DATE(1970,1,1))</f>
        <v>45761.498566377311</v>
      </c>
      <c r="K1175" s="4" t="s">
        <v>4031</v>
      </c>
      <c r="L1175" s="1">
        <f>((((bot_orders[[#This Row],[uTime]]/ 1000)+3*3600) / 86400) + DATE(1970,1,1))</f>
        <v>45761.504361620377</v>
      </c>
      <c r="M1175" t="s">
        <v>34</v>
      </c>
      <c r="N1175" t="s">
        <v>28</v>
      </c>
      <c r="O1175" t="s">
        <v>35</v>
      </c>
      <c r="P1175">
        <v>2.9289999999999998</v>
      </c>
      <c r="Q1175" t="s">
        <v>36</v>
      </c>
      <c r="R1175" t="s">
        <v>37</v>
      </c>
      <c r="S1175">
        <v>0.49299999999999999</v>
      </c>
      <c r="T1175">
        <v>0.49299999999999999</v>
      </c>
      <c r="U1175">
        <v>2.9289999999999998</v>
      </c>
      <c r="V1175">
        <v>-1.1551975999999999E-3</v>
      </c>
      <c r="W1175" t="s">
        <v>38</v>
      </c>
      <c r="X1175" s="4">
        <f>IF(bot_orders[[#This Row],[side]]="sell", bot_orders[[#This Row],[accFillSz]]*bot_orders[[#This Row],[avgPx]] + bot_orders[[#This Row],[fee]], -bot_orders[[#This Row],[accFillSz]]*bot_orders[[#This Row],[avgPx]])</f>
        <v>1.4428418024</v>
      </c>
      <c r="Y1175" s="4">
        <f>IF(bot_orders[[#This Row],[side]]="buy", bot_orders[[#This Row],[accFillSz]] + bot_orders[[#This Row],[fee]], -bot_orders[[#This Row],[accFillSz]])</f>
        <v>-2.9289999999999998</v>
      </c>
      <c r="Z1175" s="4">
        <f>IF(bot_orders[[#This Row],[side]]="sell",bot_orders[[#This Row],[accFillSz]]*bot_orders[[#This Row],[avgPx]]+bot_orders[[#This Row],[fee]], 0)</f>
        <v>1.4428418024</v>
      </c>
      <c r="AA1175" s="4">
        <f>IF(bot_orders[[#This Row],[side]]="sell",-bot_orders[[#This Row],[accFillSz]],bot_orders[[#This Row],[accFillSz]]+bot_orders[[#This Row],[fee]])</f>
        <v>-2.9289999999999998</v>
      </c>
      <c r="AB1175">
        <v>0</v>
      </c>
      <c r="AC1175" t="s">
        <v>39</v>
      </c>
      <c r="AD1175">
        <v>0</v>
      </c>
      <c r="AE1175" t="s">
        <v>40</v>
      </c>
      <c r="AF1175" t="s">
        <v>41</v>
      </c>
      <c r="AG1175" t="s">
        <v>42</v>
      </c>
      <c r="AH1175" t="s">
        <v>28</v>
      </c>
      <c r="AI1175">
        <v>-2.9289999999999998</v>
      </c>
      <c r="AJ1175">
        <v>1.4428418000000001</v>
      </c>
    </row>
    <row r="1176" spans="1:36" x14ac:dyDescent="0.3">
      <c r="A1176">
        <v>1173</v>
      </c>
      <c r="B1176" t="s">
        <v>307</v>
      </c>
      <c r="C1176" t="s">
        <v>28</v>
      </c>
      <c r="D1176" t="s">
        <v>29</v>
      </c>
      <c r="E1176" t="s">
        <v>30</v>
      </c>
      <c r="F1176" t="s">
        <v>31</v>
      </c>
      <c r="G1176" t="s">
        <v>4032</v>
      </c>
      <c r="H1176" t="s">
        <v>4033</v>
      </c>
      <c r="I1176" s="4" t="s">
        <v>4034</v>
      </c>
      <c r="J1176" s="1">
        <f>((((bot_orders[[#This Row],[cTime]]/ 1000)+3*3600) / 86400) + DATE(1970,1,1))</f>
        <v>45761.504361643514</v>
      </c>
      <c r="K1176" s="4" t="s">
        <v>4035</v>
      </c>
      <c r="L1176" s="1">
        <f>((((bot_orders[[#This Row],[uTime]]/ 1000)+3*3600) / 86400) + DATE(1970,1,1))</f>
        <v>45761.516135208338</v>
      </c>
      <c r="M1176" t="s">
        <v>34</v>
      </c>
      <c r="N1176" t="s">
        <v>28</v>
      </c>
      <c r="O1176" t="s">
        <v>35</v>
      </c>
      <c r="P1176">
        <v>2.9319999999999999</v>
      </c>
      <c r="Q1176" t="s">
        <v>36</v>
      </c>
      <c r="R1176" t="s">
        <v>55</v>
      </c>
      <c r="S1176">
        <v>0.49099999999999999</v>
      </c>
      <c r="T1176">
        <v>0.49099999999999999</v>
      </c>
      <c r="U1176">
        <v>2.9319999999999999</v>
      </c>
      <c r="V1176">
        <v>-2.3456000000000002E-3</v>
      </c>
      <c r="W1176" t="s">
        <v>39</v>
      </c>
      <c r="X1176" s="4">
        <f>IF(bot_orders[[#This Row],[side]]="sell", bot_orders[[#This Row],[accFillSz]]*bot_orders[[#This Row],[avgPx]] + bot_orders[[#This Row],[fee]], -bot_orders[[#This Row],[accFillSz]]*bot_orders[[#This Row],[avgPx]])</f>
        <v>-1.4396119999999999</v>
      </c>
      <c r="Y1176" s="4">
        <f>IF(bot_orders[[#This Row],[side]]="buy", bot_orders[[#This Row],[accFillSz]] + bot_orders[[#This Row],[fee]], -bot_orders[[#This Row],[accFillSz]])</f>
        <v>2.9296544</v>
      </c>
      <c r="Z1176" s="4">
        <f>IF(bot_orders[[#This Row],[side]]="sell",bot_orders[[#This Row],[accFillSz]]*bot_orders[[#This Row],[avgPx]]+bot_orders[[#This Row],[fee]], 0)</f>
        <v>0</v>
      </c>
      <c r="AA1176" s="4">
        <f>IF(bot_orders[[#This Row],[side]]="sell",-bot_orders[[#This Row],[accFillSz]],bot_orders[[#This Row],[accFillSz]]+bot_orders[[#This Row],[fee]])</f>
        <v>2.9296544</v>
      </c>
      <c r="AB1176">
        <v>0</v>
      </c>
      <c r="AC1176" t="s">
        <v>38</v>
      </c>
      <c r="AD1176">
        <v>0</v>
      </c>
      <c r="AE1176" t="s">
        <v>40</v>
      </c>
      <c r="AF1176" t="s">
        <v>41</v>
      </c>
      <c r="AG1176" t="s">
        <v>42</v>
      </c>
      <c r="AH1176" t="s">
        <v>28</v>
      </c>
      <c r="AI1176">
        <v>2.9296544</v>
      </c>
      <c r="AJ1176">
        <v>-1.4396119999999999</v>
      </c>
    </row>
    <row r="1177" spans="1:36" x14ac:dyDescent="0.3">
      <c r="A1177">
        <v>1174</v>
      </c>
      <c r="B1177" t="s">
        <v>307</v>
      </c>
      <c r="C1177" t="s">
        <v>28</v>
      </c>
      <c r="D1177" t="s">
        <v>29</v>
      </c>
      <c r="E1177" t="s">
        <v>30</v>
      </c>
      <c r="F1177" t="s">
        <v>31</v>
      </c>
      <c r="G1177" t="s">
        <v>4032</v>
      </c>
      <c r="H1177" t="s">
        <v>4036</v>
      </c>
      <c r="I1177" s="4" t="s">
        <v>4037</v>
      </c>
      <c r="J1177" s="1">
        <f>((((bot_orders[[#This Row],[cTime]]/ 1000)+3*3600) / 86400) + DATE(1970,1,1))</f>
        <v>45761.516135231483</v>
      </c>
      <c r="K1177" s="4" t="s">
        <v>4038</v>
      </c>
      <c r="L1177" s="1">
        <f>((((bot_orders[[#This Row],[uTime]]/ 1000)+3*3600) / 86400) + DATE(1970,1,1))</f>
        <v>45761.522694907406</v>
      </c>
      <c r="M1177" t="s">
        <v>34</v>
      </c>
      <c r="N1177" t="s">
        <v>28</v>
      </c>
      <c r="O1177" t="s">
        <v>35</v>
      </c>
      <c r="P1177">
        <v>2.9289999999999998</v>
      </c>
      <c r="Q1177" t="s">
        <v>36</v>
      </c>
      <c r="R1177" t="s">
        <v>37</v>
      </c>
      <c r="S1177">
        <v>0.49299999999999999</v>
      </c>
      <c r="T1177">
        <v>0.49299999999999999</v>
      </c>
      <c r="U1177">
        <v>2.9289999999999998</v>
      </c>
      <c r="V1177">
        <v>-1.1551975999999999E-3</v>
      </c>
      <c r="W1177" t="s">
        <v>38</v>
      </c>
      <c r="X1177" s="4">
        <f>IF(bot_orders[[#This Row],[side]]="sell", bot_orders[[#This Row],[accFillSz]]*bot_orders[[#This Row],[avgPx]] + bot_orders[[#This Row],[fee]], -bot_orders[[#This Row],[accFillSz]]*bot_orders[[#This Row],[avgPx]])</f>
        <v>1.4428418024</v>
      </c>
      <c r="Y1177" s="4">
        <f>IF(bot_orders[[#This Row],[side]]="buy", bot_orders[[#This Row],[accFillSz]] + bot_orders[[#This Row],[fee]], -bot_orders[[#This Row],[accFillSz]])</f>
        <v>-2.9289999999999998</v>
      </c>
      <c r="Z1177" s="4">
        <f>IF(bot_orders[[#This Row],[side]]="sell",bot_orders[[#This Row],[accFillSz]]*bot_orders[[#This Row],[avgPx]]+bot_orders[[#This Row],[fee]], 0)</f>
        <v>1.4428418024</v>
      </c>
      <c r="AA1177" s="4">
        <f>IF(bot_orders[[#This Row],[side]]="sell",-bot_orders[[#This Row],[accFillSz]],bot_orders[[#This Row],[accFillSz]]+bot_orders[[#This Row],[fee]])</f>
        <v>-2.9289999999999998</v>
      </c>
      <c r="AB1177">
        <v>0</v>
      </c>
      <c r="AC1177" t="s">
        <v>39</v>
      </c>
      <c r="AD1177">
        <v>0</v>
      </c>
      <c r="AE1177" t="s">
        <v>40</v>
      </c>
      <c r="AF1177" t="s">
        <v>41</v>
      </c>
      <c r="AG1177" t="s">
        <v>42</v>
      </c>
      <c r="AH1177" t="s">
        <v>28</v>
      </c>
      <c r="AI1177">
        <v>-2.9289999999999998</v>
      </c>
      <c r="AJ1177">
        <v>1.4428418000000001</v>
      </c>
    </row>
    <row r="1178" spans="1:36" x14ac:dyDescent="0.3">
      <c r="A1178">
        <v>1175</v>
      </c>
      <c r="B1178" t="s">
        <v>307</v>
      </c>
      <c r="C1178" t="s">
        <v>28</v>
      </c>
      <c r="D1178" t="s">
        <v>29</v>
      </c>
      <c r="E1178" t="s">
        <v>30</v>
      </c>
      <c r="F1178" t="s">
        <v>31</v>
      </c>
      <c r="G1178" t="s">
        <v>4039</v>
      </c>
      <c r="H1178" t="s">
        <v>4040</v>
      </c>
      <c r="I1178" s="4" t="s">
        <v>4041</v>
      </c>
      <c r="J1178" s="1">
        <f>((((bot_orders[[#This Row],[cTime]]/ 1000)+3*3600) / 86400) + DATE(1970,1,1))</f>
        <v>45761.522694930551</v>
      </c>
      <c r="K1178" s="4" t="s">
        <v>4042</v>
      </c>
      <c r="L1178" s="1">
        <f>((((bot_orders[[#This Row],[uTime]]/ 1000)+3*3600) / 86400) + DATE(1970,1,1))</f>
        <v>45761.527677569444</v>
      </c>
      <c r="M1178" t="s">
        <v>34</v>
      </c>
      <c r="N1178" t="s">
        <v>28</v>
      </c>
      <c r="O1178" t="s">
        <v>35</v>
      </c>
      <c r="P1178">
        <v>2.9319999999999999</v>
      </c>
      <c r="Q1178" t="s">
        <v>36</v>
      </c>
      <c r="R1178" t="s">
        <v>55</v>
      </c>
      <c r="S1178">
        <v>0.49099999999999999</v>
      </c>
      <c r="T1178">
        <v>0.49099999999999999</v>
      </c>
      <c r="U1178">
        <v>2.9319999999999999</v>
      </c>
      <c r="V1178">
        <v>-2.3456000000000002E-3</v>
      </c>
      <c r="W1178" t="s">
        <v>39</v>
      </c>
      <c r="X1178" s="4">
        <f>IF(bot_orders[[#This Row],[side]]="sell", bot_orders[[#This Row],[accFillSz]]*bot_orders[[#This Row],[avgPx]] + bot_orders[[#This Row],[fee]], -bot_orders[[#This Row],[accFillSz]]*bot_orders[[#This Row],[avgPx]])</f>
        <v>-1.4396119999999999</v>
      </c>
      <c r="Y1178" s="4">
        <f>IF(bot_orders[[#This Row],[side]]="buy", bot_orders[[#This Row],[accFillSz]] + bot_orders[[#This Row],[fee]], -bot_orders[[#This Row],[accFillSz]])</f>
        <v>2.9296544</v>
      </c>
      <c r="Z1178" s="4">
        <f>IF(bot_orders[[#This Row],[side]]="sell",bot_orders[[#This Row],[accFillSz]]*bot_orders[[#This Row],[avgPx]]+bot_orders[[#This Row],[fee]], 0)</f>
        <v>0</v>
      </c>
      <c r="AA1178" s="4">
        <f>IF(bot_orders[[#This Row],[side]]="sell",-bot_orders[[#This Row],[accFillSz]],bot_orders[[#This Row],[accFillSz]]+bot_orders[[#This Row],[fee]])</f>
        <v>2.9296544</v>
      </c>
      <c r="AB1178">
        <v>0</v>
      </c>
      <c r="AC1178" t="s">
        <v>38</v>
      </c>
      <c r="AD1178">
        <v>0</v>
      </c>
      <c r="AE1178" t="s">
        <v>40</v>
      </c>
      <c r="AF1178" t="s">
        <v>41</v>
      </c>
      <c r="AG1178" t="s">
        <v>42</v>
      </c>
      <c r="AH1178" t="s">
        <v>28</v>
      </c>
      <c r="AI1178">
        <v>2.9296544</v>
      </c>
      <c r="AJ1178">
        <v>-1.4396119999999999</v>
      </c>
    </row>
    <row r="1179" spans="1:36" x14ac:dyDescent="0.3">
      <c r="A1179">
        <v>1176</v>
      </c>
      <c r="B1179" t="s">
        <v>307</v>
      </c>
      <c r="C1179" t="s">
        <v>28</v>
      </c>
      <c r="D1179" t="s">
        <v>29</v>
      </c>
      <c r="E1179" t="s">
        <v>30</v>
      </c>
      <c r="F1179" t="s">
        <v>31</v>
      </c>
      <c r="G1179" t="s">
        <v>4039</v>
      </c>
      <c r="H1179" t="s">
        <v>4043</v>
      </c>
      <c r="I1179" s="4" t="s">
        <v>4044</v>
      </c>
      <c r="J1179" s="1">
        <f>((((bot_orders[[#This Row],[cTime]]/ 1000)+3*3600) / 86400) + DATE(1970,1,1))</f>
        <v>45761.527677592589</v>
      </c>
      <c r="K1179" s="4" t="s">
        <v>4045</v>
      </c>
      <c r="L1179" s="1">
        <f>((((bot_orders[[#This Row],[uTime]]/ 1000)+3*3600) / 86400) + DATE(1970,1,1))</f>
        <v>45761.534878738428</v>
      </c>
      <c r="M1179" t="s">
        <v>34</v>
      </c>
      <c r="N1179" t="s">
        <v>28</v>
      </c>
      <c r="O1179" t="s">
        <v>35</v>
      </c>
      <c r="P1179">
        <v>2.9289999999999998</v>
      </c>
      <c r="Q1179" t="s">
        <v>36</v>
      </c>
      <c r="R1179" t="s">
        <v>37</v>
      </c>
      <c r="S1179">
        <v>0.49299999999999999</v>
      </c>
      <c r="T1179">
        <v>0.49299999999999999</v>
      </c>
      <c r="U1179">
        <v>2.9289999999999998</v>
      </c>
      <c r="V1179">
        <v>-1.1551975999999999E-3</v>
      </c>
      <c r="W1179" t="s">
        <v>38</v>
      </c>
      <c r="X1179" s="4">
        <f>IF(bot_orders[[#This Row],[side]]="sell", bot_orders[[#This Row],[accFillSz]]*bot_orders[[#This Row],[avgPx]] + bot_orders[[#This Row],[fee]], -bot_orders[[#This Row],[accFillSz]]*bot_orders[[#This Row],[avgPx]])</f>
        <v>1.4428418024</v>
      </c>
      <c r="Y1179" s="4">
        <f>IF(bot_orders[[#This Row],[side]]="buy", bot_orders[[#This Row],[accFillSz]] + bot_orders[[#This Row],[fee]], -bot_orders[[#This Row],[accFillSz]])</f>
        <v>-2.9289999999999998</v>
      </c>
      <c r="Z1179" s="4">
        <f>IF(bot_orders[[#This Row],[side]]="sell",bot_orders[[#This Row],[accFillSz]]*bot_orders[[#This Row],[avgPx]]+bot_orders[[#This Row],[fee]], 0)</f>
        <v>1.4428418024</v>
      </c>
      <c r="AA1179" s="4">
        <f>IF(bot_orders[[#This Row],[side]]="sell",-bot_orders[[#This Row],[accFillSz]],bot_orders[[#This Row],[accFillSz]]+bot_orders[[#This Row],[fee]])</f>
        <v>-2.9289999999999998</v>
      </c>
      <c r="AB1179">
        <v>0</v>
      </c>
      <c r="AC1179" t="s">
        <v>39</v>
      </c>
      <c r="AD1179">
        <v>0</v>
      </c>
      <c r="AE1179" t="s">
        <v>40</v>
      </c>
      <c r="AF1179" t="s">
        <v>41</v>
      </c>
      <c r="AG1179" t="s">
        <v>42</v>
      </c>
      <c r="AH1179" t="s">
        <v>28</v>
      </c>
      <c r="AI1179">
        <v>-2.9289999999999998</v>
      </c>
      <c r="AJ1179">
        <v>1.4428418000000001</v>
      </c>
    </row>
    <row r="1180" spans="1:36" x14ac:dyDescent="0.3">
      <c r="A1180">
        <v>1177</v>
      </c>
      <c r="B1180" t="s">
        <v>307</v>
      </c>
      <c r="C1180" t="s">
        <v>28</v>
      </c>
      <c r="D1180" t="s">
        <v>29</v>
      </c>
      <c r="E1180" t="s">
        <v>30</v>
      </c>
      <c r="F1180" t="s">
        <v>31</v>
      </c>
      <c r="G1180" t="s">
        <v>4046</v>
      </c>
      <c r="H1180" t="s">
        <v>4047</v>
      </c>
      <c r="I1180" s="4" t="s">
        <v>4048</v>
      </c>
      <c r="J1180" s="1">
        <f>((((bot_orders[[#This Row],[cTime]]/ 1000)+3*3600) / 86400) + DATE(1970,1,1))</f>
        <v>45761.534878749997</v>
      </c>
      <c r="K1180" s="4" t="s">
        <v>4049</v>
      </c>
      <c r="L1180" s="1">
        <f>((((bot_orders[[#This Row],[uTime]]/ 1000)+3*3600) / 86400) + DATE(1970,1,1))</f>
        <v>45761.550707638889</v>
      </c>
      <c r="M1180" t="s">
        <v>34</v>
      </c>
      <c r="N1180" t="s">
        <v>28</v>
      </c>
      <c r="O1180" t="s">
        <v>35</v>
      </c>
      <c r="P1180">
        <v>2.9319999999999999</v>
      </c>
      <c r="Q1180" t="s">
        <v>36</v>
      </c>
      <c r="R1180" t="s">
        <v>55</v>
      </c>
      <c r="S1180">
        <v>0.49099999999999999</v>
      </c>
      <c r="T1180">
        <v>0.49099999999999999</v>
      </c>
      <c r="U1180">
        <v>2.9319999999999999</v>
      </c>
      <c r="V1180">
        <v>-2.3456000000000002E-3</v>
      </c>
      <c r="W1180" t="s">
        <v>39</v>
      </c>
      <c r="X1180" s="4">
        <f>IF(bot_orders[[#This Row],[side]]="sell", bot_orders[[#This Row],[accFillSz]]*bot_orders[[#This Row],[avgPx]] + bot_orders[[#This Row],[fee]], -bot_orders[[#This Row],[accFillSz]]*bot_orders[[#This Row],[avgPx]])</f>
        <v>-1.4396119999999999</v>
      </c>
      <c r="Y1180" s="4">
        <f>IF(bot_orders[[#This Row],[side]]="buy", bot_orders[[#This Row],[accFillSz]] + bot_orders[[#This Row],[fee]], -bot_orders[[#This Row],[accFillSz]])</f>
        <v>2.9296544</v>
      </c>
      <c r="Z1180" s="4">
        <f>IF(bot_orders[[#This Row],[side]]="sell",bot_orders[[#This Row],[accFillSz]]*bot_orders[[#This Row],[avgPx]]+bot_orders[[#This Row],[fee]], 0)</f>
        <v>0</v>
      </c>
      <c r="AA1180" s="4">
        <f>IF(bot_orders[[#This Row],[side]]="sell",-bot_orders[[#This Row],[accFillSz]],bot_orders[[#This Row],[accFillSz]]+bot_orders[[#This Row],[fee]])</f>
        <v>2.9296544</v>
      </c>
      <c r="AB1180">
        <v>0</v>
      </c>
      <c r="AC1180" t="s">
        <v>38</v>
      </c>
      <c r="AD1180">
        <v>0</v>
      </c>
      <c r="AE1180" t="s">
        <v>40</v>
      </c>
      <c r="AF1180" t="s">
        <v>41</v>
      </c>
      <c r="AG1180" t="s">
        <v>42</v>
      </c>
      <c r="AH1180" t="s">
        <v>28</v>
      </c>
      <c r="AI1180">
        <v>2.9296544</v>
      </c>
      <c r="AJ1180">
        <v>-1.4396119999999999</v>
      </c>
    </row>
    <row r="1181" spans="1:36" x14ac:dyDescent="0.3">
      <c r="A1181">
        <v>1178</v>
      </c>
      <c r="B1181" t="s">
        <v>307</v>
      </c>
      <c r="C1181" t="s">
        <v>28</v>
      </c>
      <c r="D1181" t="s">
        <v>29</v>
      </c>
      <c r="E1181" t="s">
        <v>30</v>
      </c>
      <c r="F1181" t="s">
        <v>31</v>
      </c>
      <c r="G1181" t="s">
        <v>4050</v>
      </c>
      <c r="H1181" t="s">
        <v>4051</v>
      </c>
      <c r="I1181" s="4" t="s">
        <v>4052</v>
      </c>
      <c r="J1181" s="1">
        <f>((((bot_orders[[#This Row],[cTime]]/ 1000)+3*3600) / 86400) + DATE(1970,1,1))</f>
        <v>45761.536371111113</v>
      </c>
      <c r="K1181" s="4" t="s">
        <v>4053</v>
      </c>
      <c r="L1181" s="1">
        <f>((((bot_orders[[#This Row],[uTime]]/ 1000)+3*3600) / 86400) + DATE(1970,1,1))</f>
        <v>45761.544116284727</v>
      </c>
      <c r="M1181" t="s">
        <v>34</v>
      </c>
      <c r="N1181" t="s">
        <v>28</v>
      </c>
      <c r="O1181" t="s">
        <v>35</v>
      </c>
      <c r="P1181">
        <v>2.9319999999999999</v>
      </c>
      <c r="Q1181" t="s">
        <v>36</v>
      </c>
      <c r="R1181" t="s">
        <v>55</v>
      </c>
      <c r="S1181">
        <v>0.49299999999999999</v>
      </c>
      <c r="T1181">
        <v>0.49299999999999999</v>
      </c>
      <c r="U1181">
        <v>2.9319999999999999</v>
      </c>
      <c r="V1181">
        <v>-2.3456000000000002E-3</v>
      </c>
      <c r="W1181" t="s">
        <v>39</v>
      </c>
      <c r="X1181" s="4">
        <f>IF(bot_orders[[#This Row],[side]]="sell", bot_orders[[#This Row],[accFillSz]]*bot_orders[[#This Row],[avgPx]] + bot_orders[[#This Row],[fee]], -bot_orders[[#This Row],[accFillSz]]*bot_orders[[#This Row],[avgPx]])</f>
        <v>-1.445476</v>
      </c>
      <c r="Y1181" s="4">
        <f>IF(bot_orders[[#This Row],[side]]="buy", bot_orders[[#This Row],[accFillSz]] + bot_orders[[#This Row],[fee]], -bot_orders[[#This Row],[accFillSz]])</f>
        <v>2.9296544</v>
      </c>
      <c r="Z1181" s="4">
        <f>IF(bot_orders[[#This Row],[side]]="sell",bot_orders[[#This Row],[accFillSz]]*bot_orders[[#This Row],[avgPx]]+bot_orders[[#This Row],[fee]], 0)</f>
        <v>0</v>
      </c>
      <c r="AA1181" s="4">
        <f>IF(bot_orders[[#This Row],[side]]="sell",-bot_orders[[#This Row],[accFillSz]],bot_orders[[#This Row],[accFillSz]]+bot_orders[[#This Row],[fee]])</f>
        <v>2.9296544</v>
      </c>
      <c r="AB1181">
        <v>0</v>
      </c>
      <c r="AC1181" t="s">
        <v>38</v>
      </c>
      <c r="AD1181">
        <v>0</v>
      </c>
      <c r="AE1181" t="s">
        <v>40</v>
      </c>
      <c r="AF1181" t="s">
        <v>41</v>
      </c>
      <c r="AG1181" t="s">
        <v>42</v>
      </c>
      <c r="AH1181" t="s">
        <v>28</v>
      </c>
      <c r="AI1181">
        <v>2.9296544</v>
      </c>
      <c r="AJ1181">
        <v>-1.445476</v>
      </c>
    </row>
    <row r="1182" spans="1:36" x14ac:dyDescent="0.3">
      <c r="A1182">
        <v>1179</v>
      </c>
      <c r="B1182" t="s">
        <v>307</v>
      </c>
      <c r="C1182" t="s">
        <v>28</v>
      </c>
      <c r="D1182" t="s">
        <v>29</v>
      </c>
      <c r="E1182" t="s">
        <v>30</v>
      </c>
      <c r="F1182" t="s">
        <v>31</v>
      </c>
      <c r="G1182" t="s">
        <v>4050</v>
      </c>
      <c r="H1182" t="s">
        <v>4054</v>
      </c>
      <c r="I1182" s="4" t="s">
        <v>4055</v>
      </c>
      <c r="J1182" s="1">
        <f>((((bot_orders[[#This Row],[cTime]]/ 1000)+3*3600) / 86400) + DATE(1970,1,1))</f>
        <v>45761.544116296296</v>
      </c>
      <c r="K1182" s="4" t="s">
        <v>4056</v>
      </c>
      <c r="L1182" s="1">
        <f>((((bot_orders[[#This Row],[uTime]]/ 1000)+3*3600) / 86400) + DATE(1970,1,1))</f>
        <v>45761.555837916661</v>
      </c>
      <c r="M1182" t="s">
        <v>34</v>
      </c>
      <c r="N1182" t="s">
        <v>28</v>
      </c>
      <c r="O1182" t="s">
        <v>35</v>
      </c>
      <c r="P1182">
        <v>2.9289999999999998</v>
      </c>
      <c r="Q1182" t="s">
        <v>36</v>
      </c>
      <c r="R1182" t="s">
        <v>37</v>
      </c>
      <c r="S1182">
        <v>0.495</v>
      </c>
      <c r="T1182">
        <v>0.495</v>
      </c>
      <c r="U1182">
        <v>2.9289999999999998</v>
      </c>
      <c r="V1182">
        <v>-1.1598839999999999E-3</v>
      </c>
      <c r="W1182" t="s">
        <v>38</v>
      </c>
      <c r="X1182" s="4">
        <f>IF(bot_orders[[#This Row],[side]]="sell", bot_orders[[#This Row],[accFillSz]]*bot_orders[[#This Row],[avgPx]] + bot_orders[[#This Row],[fee]], -bot_orders[[#This Row],[accFillSz]]*bot_orders[[#This Row],[avgPx]])</f>
        <v>1.4486951159999999</v>
      </c>
      <c r="Y1182" s="4">
        <f>IF(bot_orders[[#This Row],[side]]="buy", bot_orders[[#This Row],[accFillSz]] + bot_orders[[#This Row],[fee]], -bot_orders[[#This Row],[accFillSz]])</f>
        <v>-2.9289999999999998</v>
      </c>
      <c r="Z1182" s="4">
        <f>IF(bot_orders[[#This Row],[side]]="sell",bot_orders[[#This Row],[accFillSz]]*bot_orders[[#This Row],[avgPx]]+bot_orders[[#This Row],[fee]], 0)</f>
        <v>1.4486951159999999</v>
      </c>
      <c r="AA1182" s="4">
        <f>IF(bot_orders[[#This Row],[side]]="sell",-bot_orders[[#This Row],[accFillSz]],bot_orders[[#This Row],[accFillSz]]+bot_orders[[#This Row],[fee]])</f>
        <v>-2.9289999999999998</v>
      </c>
      <c r="AB1182">
        <v>0</v>
      </c>
      <c r="AC1182" t="s">
        <v>39</v>
      </c>
      <c r="AD1182">
        <v>0</v>
      </c>
      <c r="AE1182" t="s">
        <v>40</v>
      </c>
      <c r="AF1182" t="s">
        <v>41</v>
      </c>
      <c r="AG1182" t="s">
        <v>42</v>
      </c>
      <c r="AH1182" t="s">
        <v>28</v>
      </c>
      <c r="AI1182">
        <v>-2.9289999999999998</v>
      </c>
      <c r="AJ1182">
        <v>1.44869512</v>
      </c>
    </row>
    <row r="1183" spans="1:36" x14ac:dyDescent="0.3">
      <c r="A1183">
        <v>1180</v>
      </c>
      <c r="B1183" t="s">
        <v>307</v>
      </c>
      <c r="C1183" t="s">
        <v>28</v>
      </c>
      <c r="D1183" t="s">
        <v>29</v>
      </c>
      <c r="E1183" t="s">
        <v>30</v>
      </c>
      <c r="F1183" t="s">
        <v>31</v>
      </c>
      <c r="G1183" t="s">
        <v>4046</v>
      </c>
      <c r="H1183" t="s">
        <v>4057</v>
      </c>
      <c r="I1183" s="4" t="s">
        <v>4058</v>
      </c>
      <c r="J1183" s="1">
        <f>((((bot_orders[[#This Row],[cTime]]/ 1000)+3*3600) / 86400) + DATE(1970,1,1))</f>
        <v>45761.550707662042</v>
      </c>
      <c r="K1183" s="4" t="s">
        <v>4059</v>
      </c>
      <c r="L1183" s="1">
        <f>((((bot_orders[[#This Row],[uTime]]/ 1000)+3*3600) / 86400) + DATE(1970,1,1))</f>
        <v>45761.553018611114</v>
      </c>
      <c r="M1183" t="s">
        <v>34</v>
      </c>
      <c r="N1183" t="s">
        <v>28</v>
      </c>
      <c r="O1183" t="s">
        <v>35</v>
      </c>
      <c r="P1183">
        <v>2.9289999999999998</v>
      </c>
      <c r="Q1183" t="s">
        <v>36</v>
      </c>
      <c r="R1183" t="s">
        <v>37</v>
      </c>
      <c r="S1183">
        <v>0.49299999999999999</v>
      </c>
      <c r="T1183">
        <v>0.49299999999999999</v>
      </c>
      <c r="U1183">
        <v>2.9289999999999998</v>
      </c>
      <c r="V1183">
        <v>-1.1551975999999999E-3</v>
      </c>
      <c r="W1183" t="s">
        <v>38</v>
      </c>
      <c r="X1183" s="4">
        <f>IF(bot_orders[[#This Row],[side]]="sell", bot_orders[[#This Row],[accFillSz]]*bot_orders[[#This Row],[avgPx]] + bot_orders[[#This Row],[fee]], -bot_orders[[#This Row],[accFillSz]]*bot_orders[[#This Row],[avgPx]])</f>
        <v>1.4428418024</v>
      </c>
      <c r="Y1183" s="4">
        <f>IF(bot_orders[[#This Row],[side]]="buy", bot_orders[[#This Row],[accFillSz]] + bot_orders[[#This Row],[fee]], -bot_orders[[#This Row],[accFillSz]])</f>
        <v>-2.9289999999999998</v>
      </c>
      <c r="Z1183" s="4">
        <f>IF(bot_orders[[#This Row],[side]]="sell",bot_orders[[#This Row],[accFillSz]]*bot_orders[[#This Row],[avgPx]]+bot_orders[[#This Row],[fee]], 0)</f>
        <v>1.4428418024</v>
      </c>
      <c r="AA1183" s="4">
        <f>IF(bot_orders[[#This Row],[side]]="sell",-bot_orders[[#This Row],[accFillSz]],bot_orders[[#This Row],[accFillSz]]+bot_orders[[#This Row],[fee]])</f>
        <v>-2.9289999999999998</v>
      </c>
      <c r="AB1183">
        <v>0</v>
      </c>
      <c r="AC1183" t="s">
        <v>39</v>
      </c>
      <c r="AD1183">
        <v>0</v>
      </c>
      <c r="AE1183" t="s">
        <v>40</v>
      </c>
      <c r="AF1183" t="s">
        <v>41</v>
      </c>
      <c r="AG1183" t="s">
        <v>42</v>
      </c>
      <c r="AH1183" t="s">
        <v>28</v>
      </c>
      <c r="AI1183">
        <v>-2.9289999999999998</v>
      </c>
      <c r="AJ1183">
        <v>1.4428418000000001</v>
      </c>
    </row>
    <row r="1184" spans="1:36" x14ac:dyDescent="0.3">
      <c r="A1184">
        <v>1181</v>
      </c>
      <c r="B1184" t="s">
        <v>307</v>
      </c>
      <c r="C1184" t="s">
        <v>28</v>
      </c>
      <c r="D1184" t="s">
        <v>29</v>
      </c>
      <c r="E1184" t="s">
        <v>30</v>
      </c>
      <c r="F1184" t="s">
        <v>31</v>
      </c>
      <c r="G1184" t="s">
        <v>3969</v>
      </c>
      <c r="H1184" t="s">
        <v>4060</v>
      </c>
      <c r="I1184" s="4" t="s">
        <v>4061</v>
      </c>
      <c r="J1184" s="1">
        <f>((((bot_orders[[#This Row],[cTime]]/ 1000)+3*3600) / 86400) + DATE(1970,1,1))</f>
        <v>45761.573082974537</v>
      </c>
      <c r="K1184" s="4" t="s">
        <v>4062</v>
      </c>
      <c r="L1184" s="1">
        <f>((((bot_orders[[#This Row],[uTime]]/ 1000)+3*3600) / 86400) + DATE(1970,1,1))</f>
        <v>45761.575378888891</v>
      </c>
      <c r="M1184" t="s">
        <v>34</v>
      </c>
      <c r="N1184" t="s">
        <v>28</v>
      </c>
      <c r="O1184" t="s">
        <v>35</v>
      </c>
      <c r="P1184">
        <v>2.9319999999999999</v>
      </c>
      <c r="Q1184" t="s">
        <v>36</v>
      </c>
      <c r="R1184" t="s">
        <v>55</v>
      </c>
      <c r="S1184">
        <v>0.499</v>
      </c>
      <c r="T1184">
        <v>0.499</v>
      </c>
      <c r="U1184">
        <v>2.9319999999999999</v>
      </c>
      <c r="V1184">
        <v>-2.3456000000000002E-3</v>
      </c>
      <c r="W1184" t="s">
        <v>39</v>
      </c>
      <c r="X1184" s="4">
        <f>IF(bot_orders[[#This Row],[side]]="sell", bot_orders[[#This Row],[accFillSz]]*bot_orders[[#This Row],[avgPx]] + bot_orders[[#This Row],[fee]], -bot_orders[[#This Row],[accFillSz]]*bot_orders[[#This Row],[avgPx]])</f>
        <v>-1.463068</v>
      </c>
      <c r="Y1184" s="4">
        <f>IF(bot_orders[[#This Row],[side]]="buy", bot_orders[[#This Row],[accFillSz]] + bot_orders[[#This Row],[fee]], -bot_orders[[#This Row],[accFillSz]])</f>
        <v>2.9296544</v>
      </c>
      <c r="Z1184" s="4">
        <f>IF(bot_orders[[#This Row],[side]]="sell",bot_orders[[#This Row],[accFillSz]]*bot_orders[[#This Row],[avgPx]]+bot_orders[[#This Row],[fee]], 0)</f>
        <v>0</v>
      </c>
      <c r="AA1184" s="4">
        <f>IF(bot_orders[[#This Row],[side]]="sell",-bot_orders[[#This Row],[accFillSz]],bot_orders[[#This Row],[accFillSz]]+bot_orders[[#This Row],[fee]])</f>
        <v>2.9296544</v>
      </c>
      <c r="AB1184">
        <v>0</v>
      </c>
      <c r="AC1184" t="s">
        <v>38</v>
      </c>
      <c r="AD1184">
        <v>0</v>
      </c>
      <c r="AE1184" t="s">
        <v>40</v>
      </c>
      <c r="AF1184" t="s">
        <v>41</v>
      </c>
      <c r="AG1184" t="s">
        <v>42</v>
      </c>
      <c r="AH1184" t="s">
        <v>28</v>
      </c>
      <c r="AI1184">
        <v>2.9296544</v>
      </c>
      <c r="AJ1184">
        <v>-1.463068</v>
      </c>
    </row>
    <row r="1185" spans="1:36" x14ac:dyDescent="0.3">
      <c r="A1185">
        <v>1182</v>
      </c>
      <c r="B1185" t="s">
        <v>307</v>
      </c>
      <c r="C1185" t="s">
        <v>28</v>
      </c>
      <c r="D1185" t="s">
        <v>29</v>
      </c>
      <c r="E1185" t="s">
        <v>30</v>
      </c>
      <c r="F1185" t="s">
        <v>31</v>
      </c>
      <c r="G1185" t="s">
        <v>4063</v>
      </c>
      <c r="H1185" t="s">
        <v>4064</v>
      </c>
      <c r="I1185" s="4" t="s">
        <v>4065</v>
      </c>
      <c r="J1185" s="1">
        <f>((((bot_orders[[#This Row],[cTime]]/ 1000)+3*3600) / 86400) + DATE(1970,1,1))</f>
        <v>45761.575378912035</v>
      </c>
      <c r="K1185" s="4" t="s">
        <v>4066</v>
      </c>
      <c r="L1185" s="1">
        <f>((((bot_orders[[#This Row],[uTime]]/ 1000)+3*3600) / 86400) + DATE(1970,1,1))</f>
        <v>45761.577505416666</v>
      </c>
      <c r="M1185" t="s">
        <v>34</v>
      </c>
      <c r="N1185" t="s">
        <v>28</v>
      </c>
      <c r="O1185" t="s">
        <v>35</v>
      </c>
      <c r="P1185">
        <v>2.9289999999999998</v>
      </c>
      <c r="Q1185" t="s">
        <v>36</v>
      </c>
      <c r="R1185" t="s">
        <v>37</v>
      </c>
      <c r="S1185">
        <v>0.501</v>
      </c>
      <c r="T1185">
        <v>0.501</v>
      </c>
      <c r="U1185">
        <v>2.9289999999999998</v>
      </c>
      <c r="V1185">
        <v>-1.1739432000000001E-3</v>
      </c>
      <c r="W1185" t="s">
        <v>38</v>
      </c>
      <c r="X1185" s="4">
        <f>IF(bot_orders[[#This Row],[side]]="sell", bot_orders[[#This Row],[accFillSz]]*bot_orders[[#This Row],[avgPx]] + bot_orders[[#This Row],[fee]], -bot_orders[[#This Row],[accFillSz]]*bot_orders[[#This Row],[avgPx]])</f>
        <v>1.4662550567999999</v>
      </c>
      <c r="Y1185" s="4">
        <f>IF(bot_orders[[#This Row],[side]]="buy", bot_orders[[#This Row],[accFillSz]] + bot_orders[[#This Row],[fee]], -bot_orders[[#This Row],[accFillSz]])</f>
        <v>-2.9289999999999998</v>
      </c>
      <c r="Z1185" s="4">
        <f>IF(bot_orders[[#This Row],[side]]="sell",bot_orders[[#This Row],[accFillSz]]*bot_orders[[#This Row],[avgPx]]+bot_orders[[#This Row],[fee]], 0)</f>
        <v>1.4662550567999999</v>
      </c>
      <c r="AA1185" s="4">
        <f>IF(bot_orders[[#This Row],[side]]="sell",-bot_orders[[#This Row],[accFillSz]],bot_orders[[#This Row],[accFillSz]]+bot_orders[[#This Row],[fee]])</f>
        <v>-2.9289999999999998</v>
      </c>
      <c r="AB1185">
        <v>0</v>
      </c>
      <c r="AC1185" t="s">
        <v>39</v>
      </c>
      <c r="AD1185">
        <v>0</v>
      </c>
      <c r="AE1185" t="s">
        <v>40</v>
      </c>
      <c r="AF1185" t="s">
        <v>41</v>
      </c>
      <c r="AG1185" t="s">
        <v>42</v>
      </c>
      <c r="AH1185" t="s">
        <v>28</v>
      </c>
      <c r="AI1185">
        <v>-2.9289999999999998</v>
      </c>
      <c r="AJ1185">
        <v>1.4662550599999999</v>
      </c>
    </row>
    <row r="1186" spans="1:36" x14ac:dyDescent="0.3">
      <c r="A1186">
        <v>1183</v>
      </c>
      <c r="B1186" t="s">
        <v>307</v>
      </c>
      <c r="C1186" t="s">
        <v>28</v>
      </c>
      <c r="D1186" t="s">
        <v>29</v>
      </c>
      <c r="E1186" t="s">
        <v>30</v>
      </c>
      <c r="F1186" t="s">
        <v>31</v>
      </c>
      <c r="G1186" t="s">
        <v>4067</v>
      </c>
      <c r="H1186" t="s">
        <v>4068</v>
      </c>
      <c r="I1186" s="4" t="s">
        <v>4069</v>
      </c>
      <c r="J1186" s="1">
        <f>((((bot_orders[[#This Row],[cTime]]/ 1000)+3*3600) / 86400) + DATE(1970,1,1))</f>
        <v>45761.579176539351</v>
      </c>
      <c r="K1186" s="4" t="s">
        <v>4070</v>
      </c>
      <c r="L1186" s="1">
        <f>((((bot_orders[[#This Row],[uTime]]/ 1000)+3*3600) / 86400) + DATE(1970,1,1))</f>
        <v>45761.695820057867</v>
      </c>
      <c r="M1186" t="s">
        <v>34</v>
      </c>
      <c r="N1186" t="s">
        <v>28</v>
      </c>
      <c r="O1186" t="s">
        <v>35</v>
      </c>
      <c r="P1186">
        <v>3.653</v>
      </c>
      <c r="Q1186" t="s">
        <v>36</v>
      </c>
      <c r="R1186" t="s">
        <v>55</v>
      </c>
      <c r="S1186">
        <v>0.49</v>
      </c>
      <c r="T1186">
        <v>0.49</v>
      </c>
      <c r="U1186">
        <v>3.653</v>
      </c>
      <c r="V1186">
        <v>-2.9223999999999999E-3</v>
      </c>
      <c r="W1186" t="s">
        <v>39</v>
      </c>
      <c r="X1186" s="4">
        <f>IF(bot_orders[[#This Row],[side]]="sell", bot_orders[[#This Row],[accFillSz]]*bot_orders[[#This Row],[avgPx]] + bot_orders[[#This Row],[fee]], -bot_orders[[#This Row],[accFillSz]]*bot_orders[[#This Row],[avgPx]])</f>
        <v>-1.7899700000000001</v>
      </c>
      <c r="Y1186" s="4">
        <f>IF(bot_orders[[#This Row],[side]]="buy", bot_orders[[#This Row],[accFillSz]] + bot_orders[[#This Row],[fee]], -bot_orders[[#This Row],[accFillSz]])</f>
        <v>3.6500775999999999</v>
      </c>
      <c r="Z1186" s="4">
        <f>IF(bot_orders[[#This Row],[side]]="sell",bot_orders[[#This Row],[accFillSz]]*bot_orders[[#This Row],[avgPx]]+bot_orders[[#This Row],[fee]], 0)</f>
        <v>0</v>
      </c>
      <c r="AA1186" s="4">
        <f>IF(bot_orders[[#This Row],[side]]="sell",-bot_orders[[#This Row],[accFillSz]],bot_orders[[#This Row],[accFillSz]]+bot_orders[[#This Row],[fee]])</f>
        <v>3.6500775999999999</v>
      </c>
      <c r="AB1186">
        <v>0</v>
      </c>
      <c r="AC1186" t="s">
        <v>38</v>
      </c>
      <c r="AD1186">
        <v>0</v>
      </c>
      <c r="AE1186" t="s">
        <v>40</v>
      </c>
      <c r="AF1186" t="s">
        <v>41</v>
      </c>
      <c r="AG1186" t="s">
        <v>42</v>
      </c>
      <c r="AH1186" t="s">
        <v>28</v>
      </c>
      <c r="AI1186">
        <v>3.6500775999999999</v>
      </c>
      <c r="AJ1186">
        <v>-1.7899700000000001</v>
      </c>
    </row>
    <row r="1187" spans="1:36" x14ac:dyDescent="0.3">
      <c r="A1187">
        <v>1184</v>
      </c>
      <c r="B1187" t="s">
        <v>307</v>
      </c>
      <c r="C1187" t="s">
        <v>28</v>
      </c>
      <c r="D1187" t="s">
        <v>29</v>
      </c>
      <c r="E1187" t="s">
        <v>30</v>
      </c>
      <c r="F1187" t="s">
        <v>31</v>
      </c>
      <c r="G1187" t="s">
        <v>4071</v>
      </c>
      <c r="H1187" t="s">
        <v>4072</v>
      </c>
      <c r="I1187" s="4" t="s">
        <v>4069</v>
      </c>
      <c r="J1187" s="1">
        <f>((((bot_orders[[#This Row],[cTime]]/ 1000)+3*3600) / 86400) + DATE(1970,1,1))</f>
        <v>45761.579176539351</v>
      </c>
      <c r="K1187" s="4" t="s">
        <v>4073</v>
      </c>
      <c r="L1187" s="1">
        <f>((((bot_orders[[#This Row],[uTime]]/ 1000)+3*3600) / 86400) + DATE(1970,1,1))</f>
        <v>45761.689361203709</v>
      </c>
      <c r="M1187" t="s">
        <v>34</v>
      </c>
      <c r="N1187" t="s">
        <v>28</v>
      </c>
      <c r="O1187" t="s">
        <v>35</v>
      </c>
      <c r="P1187">
        <v>3.653</v>
      </c>
      <c r="Q1187" t="s">
        <v>36</v>
      </c>
      <c r="R1187" t="s">
        <v>55</v>
      </c>
      <c r="S1187">
        <v>0.49249999999999999</v>
      </c>
      <c r="T1187">
        <v>0.49249999999999999</v>
      </c>
      <c r="U1187">
        <v>3.653</v>
      </c>
      <c r="V1187">
        <v>-2.9223999999999999E-3</v>
      </c>
      <c r="W1187" t="s">
        <v>39</v>
      </c>
      <c r="X1187" s="4">
        <f>IF(bot_orders[[#This Row],[side]]="sell", bot_orders[[#This Row],[accFillSz]]*bot_orders[[#This Row],[avgPx]] + bot_orders[[#This Row],[fee]], -bot_orders[[#This Row],[accFillSz]]*bot_orders[[#This Row],[avgPx]])</f>
        <v>-1.7991025</v>
      </c>
      <c r="Y1187" s="4">
        <f>IF(bot_orders[[#This Row],[side]]="buy", bot_orders[[#This Row],[accFillSz]] + bot_orders[[#This Row],[fee]], -bot_orders[[#This Row],[accFillSz]])</f>
        <v>3.6500775999999999</v>
      </c>
      <c r="Z1187" s="4">
        <f>IF(bot_orders[[#This Row],[side]]="sell",bot_orders[[#This Row],[accFillSz]]*bot_orders[[#This Row],[avgPx]]+bot_orders[[#This Row],[fee]], 0)</f>
        <v>0</v>
      </c>
      <c r="AA1187" s="4">
        <f>IF(bot_orders[[#This Row],[side]]="sell",-bot_orders[[#This Row],[accFillSz]],bot_orders[[#This Row],[accFillSz]]+bot_orders[[#This Row],[fee]])</f>
        <v>3.6500775999999999</v>
      </c>
      <c r="AB1187">
        <v>0</v>
      </c>
      <c r="AC1187" t="s">
        <v>38</v>
      </c>
      <c r="AD1187">
        <v>0</v>
      </c>
      <c r="AE1187" t="s">
        <v>40</v>
      </c>
      <c r="AF1187" t="s">
        <v>41</v>
      </c>
      <c r="AG1187" t="s">
        <v>42</v>
      </c>
      <c r="AH1187" t="s">
        <v>28</v>
      </c>
      <c r="AI1187">
        <v>3.6500775999999999</v>
      </c>
      <c r="AJ1187">
        <v>-1.7991025</v>
      </c>
    </row>
    <row r="1188" spans="1:36" x14ac:dyDescent="0.3">
      <c r="A1188">
        <v>1185</v>
      </c>
      <c r="B1188" t="s">
        <v>307</v>
      </c>
      <c r="C1188" t="s">
        <v>28</v>
      </c>
      <c r="D1188" t="s">
        <v>29</v>
      </c>
      <c r="E1188" t="s">
        <v>30</v>
      </c>
      <c r="F1188" t="s">
        <v>31</v>
      </c>
      <c r="G1188" t="s">
        <v>4074</v>
      </c>
      <c r="H1188" t="s">
        <v>4075</v>
      </c>
      <c r="I1188" s="4" t="s">
        <v>4069</v>
      </c>
      <c r="J1188" s="1">
        <f>((((bot_orders[[#This Row],[cTime]]/ 1000)+3*3600) / 86400) + DATE(1970,1,1))</f>
        <v>45761.579176539351</v>
      </c>
      <c r="K1188" s="4" t="s">
        <v>4076</v>
      </c>
      <c r="L1188" s="1">
        <f>((((bot_orders[[#This Row],[uTime]]/ 1000)+3*3600) / 86400) + DATE(1970,1,1))</f>
        <v>45761.655209097225</v>
      </c>
      <c r="M1188" t="s">
        <v>34</v>
      </c>
      <c r="N1188" t="s">
        <v>28</v>
      </c>
      <c r="O1188" t="s">
        <v>35</v>
      </c>
      <c r="P1188">
        <v>3.653</v>
      </c>
      <c r="Q1188" t="s">
        <v>36</v>
      </c>
      <c r="R1188" t="s">
        <v>55</v>
      </c>
      <c r="S1188">
        <v>0.495</v>
      </c>
      <c r="T1188">
        <v>0.495</v>
      </c>
      <c r="U1188">
        <v>3.653</v>
      </c>
      <c r="V1188">
        <v>-2.9223999999999999E-3</v>
      </c>
      <c r="W1188" t="s">
        <v>39</v>
      </c>
      <c r="X1188" s="4">
        <f>IF(bot_orders[[#This Row],[side]]="sell", bot_orders[[#This Row],[accFillSz]]*bot_orders[[#This Row],[avgPx]] + bot_orders[[#This Row],[fee]], -bot_orders[[#This Row],[accFillSz]]*bot_orders[[#This Row],[avgPx]])</f>
        <v>-1.808235</v>
      </c>
      <c r="Y1188" s="4">
        <f>IF(bot_orders[[#This Row],[side]]="buy", bot_orders[[#This Row],[accFillSz]] + bot_orders[[#This Row],[fee]], -bot_orders[[#This Row],[accFillSz]])</f>
        <v>3.6500775999999999</v>
      </c>
      <c r="Z1188" s="4">
        <f>IF(bot_orders[[#This Row],[side]]="sell",bot_orders[[#This Row],[accFillSz]]*bot_orders[[#This Row],[avgPx]]+bot_orders[[#This Row],[fee]], 0)</f>
        <v>0</v>
      </c>
      <c r="AA1188" s="4">
        <f>IF(bot_orders[[#This Row],[side]]="sell",-bot_orders[[#This Row],[accFillSz]],bot_orders[[#This Row],[accFillSz]]+bot_orders[[#This Row],[fee]])</f>
        <v>3.6500775999999999</v>
      </c>
      <c r="AB1188">
        <v>0</v>
      </c>
      <c r="AC1188" t="s">
        <v>38</v>
      </c>
      <c r="AD1188">
        <v>0</v>
      </c>
      <c r="AE1188" t="s">
        <v>40</v>
      </c>
      <c r="AF1188" t="s">
        <v>41</v>
      </c>
      <c r="AG1188" t="s">
        <v>42</v>
      </c>
      <c r="AH1188" t="s">
        <v>28</v>
      </c>
      <c r="AI1188">
        <v>3.6500775999999999</v>
      </c>
      <c r="AJ1188">
        <v>-1.808235</v>
      </c>
    </row>
    <row r="1189" spans="1:36" x14ac:dyDescent="0.3">
      <c r="A1189">
        <v>1186</v>
      </c>
      <c r="B1189" t="s">
        <v>307</v>
      </c>
      <c r="C1189" t="s">
        <v>28</v>
      </c>
      <c r="D1189" t="s">
        <v>29</v>
      </c>
      <c r="E1189" t="s">
        <v>30</v>
      </c>
      <c r="F1189" t="s">
        <v>31</v>
      </c>
      <c r="G1189" t="s">
        <v>4077</v>
      </c>
      <c r="H1189" t="s">
        <v>4078</v>
      </c>
      <c r="I1189" s="4" t="s">
        <v>4069</v>
      </c>
      <c r="J1189" s="1">
        <f>((((bot_orders[[#This Row],[cTime]]/ 1000)+3*3600) / 86400) + DATE(1970,1,1))</f>
        <v>45761.579176539351</v>
      </c>
      <c r="K1189" s="4" t="s">
        <v>4079</v>
      </c>
      <c r="L1189" s="1">
        <f>((((bot_orders[[#This Row],[uTime]]/ 1000)+3*3600) / 86400) + DATE(1970,1,1))</f>
        <v>45761.634192349535</v>
      </c>
      <c r="M1189" t="s">
        <v>34</v>
      </c>
      <c r="N1189" t="s">
        <v>28</v>
      </c>
      <c r="O1189" t="s">
        <v>35</v>
      </c>
      <c r="P1189">
        <v>3.653</v>
      </c>
      <c r="Q1189" t="s">
        <v>36</v>
      </c>
      <c r="R1189" t="s">
        <v>55</v>
      </c>
      <c r="S1189">
        <v>0.4975</v>
      </c>
      <c r="T1189">
        <v>0.4975</v>
      </c>
      <c r="U1189">
        <v>3.653</v>
      </c>
      <c r="V1189">
        <v>-2.9223999999999999E-3</v>
      </c>
      <c r="W1189" t="s">
        <v>39</v>
      </c>
      <c r="X1189" s="4">
        <f>IF(bot_orders[[#This Row],[side]]="sell", bot_orders[[#This Row],[accFillSz]]*bot_orders[[#This Row],[avgPx]] + bot_orders[[#This Row],[fee]], -bot_orders[[#This Row],[accFillSz]]*bot_orders[[#This Row],[avgPx]])</f>
        <v>-1.8173675</v>
      </c>
      <c r="Y1189" s="4">
        <f>IF(bot_orders[[#This Row],[side]]="buy", bot_orders[[#This Row],[accFillSz]] + bot_orders[[#This Row],[fee]], -bot_orders[[#This Row],[accFillSz]])</f>
        <v>3.6500775999999999</v>
      </c>
      <c r="Z1189" s="4">
        <f>IF(bot_orders[[#This Row],[side]]="sell",bot_orders[[#This Row],[accFillSz]]*bot_orders[[#This Row],[avgPx]]+bot_orders[[#This Row],[fee]], 0)</f>
        <v>0</v>
      </c>
      <c r="AA1189" s="4">
        <f>IF(bot_orders[[#This Row],[side]]="sell",-bot_orders[[#This Row],[accFillSz]],bot_orders[[#This Row],[accFillSz]]+bot_orders[[#This Row],[fee]])</f>
        <v>3.6500775999999999</v>
      </c>
      <c r="AB1189">
        <v>0</v>
      </c>
      <c r="AC1189" t="s">
        <v>38</v>
      </c>
      <c r="AD1189">
        <v>0</v>
      </c>
      <c r="AE1189" t="s">
        <v>40</v>
      </c>
      <c r="AF1189" t="s">
        <v>41</v>
      </c>
      <c r="AG1189" t="s">
        <v>42</v>
      </c>
      <c r="AH1189" t="s">
        <v>28</v>
      </c>
      <c r="AI1189">
        <v>3.6500775999999999</v>
      </c>
      <c r="AJ1189">
        <v>-1.8173675</v>
      </c>
    </row>
    <row r="1190" spans="1:36" x14ac:dyDescent="0.3">
      <c r="A1190">
        <v>1187</v>
      </c>
      <c r="B1190" t="s">
        <v>307</v>
      </c>
      <c r="C1190" t="s">
        <v>28</v>
      </c>
      <c r="D1190" t="s">
        <v>29</v>
      </c>
      <c r="E1190" t="s">
        <v>30</v>
      </c>
      <c r="F1190" t="s">
        <v>31</v>
      </c>
      <c r="G1190" t="s">
        <v>4080</v>
      </c>
      <c r="H1190" t="s">
        <v>4081</v>
      </c>
      <c r="I1190" s="4" t="s">
        <v>4069</v>
      </c>
      <c r="J1190" s="1">
        <f>((((bot_orders[[#This Row],[cTime]]/ 1000)+3*3600) / 86400) + DATE(1970,1,1))</f>
        <v>45761.579176539351</v>
      </c>
      <c r="K1190" s="4" t="s">
        <v>4082</v>
      </c>
      <c r="L1190" s="1">
        <f>((((bot_orders[[#This Row],[uTime]]/ 1000)+3*3600) / 86400) + DATE(1970,1,1))</f>
        <v>45761.579176585648</v>
      </c>
      <c r="M1190" t="s">
        <v>34</v>
      </c>
      <c r="N1190" t="s">
        <v>28</v>
      </c>
      <c r="O1190" t="s">
        <v>35</v>
      </c>
      <c r="P1190">
        <v>3.653</v>
      </c>
      <c r="Q1190" t="s">
        <v>36</v>
      </c>
      <c r="R1190" t="s">
        <v>55</v>
      </c>
      <c r="S1190">
        <v>0.5</v>
      </c>
      <c r="T1190">
        <v>0.49980000000000002</v>
      </c>
      <c r="U1190">
        <v>3.653</v>
      </c>
      <c r="V1190">
        <v>-3.653E-3</v>
      </c>
      <c r="W1190" t="s">
        <v>39</v>
      </c>
      <c r="X1190" s="4">
        <f>IF(bot_orders[[#This Row],[side]]="sell", bot_orders[[#This Row],[accFillSz]]*bot_orders[[#This Row],[avgPx]] + bot_orders[[#This Row],[fee]], -bot_orders[[#This Row],[accFillSz]]*bot_orders[[#This Row],[avgPx]])</f>
        <v>-1.8257694</v>
      </c>
      <c r="Y1190" s="4">
        <f>IF(bot_orders[[#This Row],[side]]="buy", bot_orders[[#This Row],[accFillSz]] + bot_orders[[#This Row],[fee]], -bot_orders[[#This Row],[accFillSz]])</f>
        <v>3.6493470000000001</v>
      </c>
      <c r="Z1190" s="4">
        <f>IF(bot_orders[[#This Row],[side]]="sell",bot_orders[[#This Row],[accFillSz]]*bot_orders[[#This Row],[avgPx]]+bot_orders[[#This Row],[fee]], 0)</f>
        <v>0</v>
      </c>
      <c r="AA1190" s="4">
        <f>IF(bot_orders[[#This Row],[side]]="sell",-bot_orders[[#This Row],[accFillSz]],bot_orders[[#This Row],[accFillSz]]+bot_orders[[#This Row],[fee]])</f>
        <v>3.6493470000000001</v>
      </c>
      <c r="AB1190">
        <v>0</v>
      </c>
      <c r="AC1190" t="s">
        <v>38</v>
      </c>
      <c r="AD1190">
        <v>0</v>
      </c>
      <c r="AE1190" t="s">
        <v>40</v>
      </c>
      <c r="AF1190" t="s">
        <v>41</v>
      </c>
      <c r="AG1190" t="s">
        <v>42</v>
      </c>
      <c r="AH1190" t="s">
        <v>28</v>
      </c>
      <c r="AI1190">
        <v>3.6493470000000001</v>
      </c>
      <c r="AJ1190">
        <v>-1.8257694</v>
      </c>
    </row>
    <row r="1191" spans="1:36" x14ac:dyDescent="0.3">
      <c r="A1191">
        <v>1188</v>
      </c>
      <c r="B1191" t="s">
        <v>307</v>
      </c>
      <c r="C1191" t="s">
        <v>28</v>
      </c>
      <c r="D1191" t="s">
        <v>29</v>
      </c>
      <c r="E1191" t="s">
        <v>30</v>
      </c>
      <c r="F1191" t="s">
        <v>31</v>
      </c>
      <c r="G1191" t="s">
        <v>4083</v>
      </c>
      <c r="H1191" t="s">
        <v>4084</v>
      </c>
      <c r="I1191" s="4" t="s">
        <v>4069</v>
      </c>
      <c r="J1191" s="1">
        <f>((((bot_orders[[#This Row],[cTime]]/ 1000)+3*3600) / 86400) + DATE(1970,1,1))</f>
        <v>45761.579176539351</v>
      </c>
      <c r="K1191" s="4" t="s">
        <v>4082</v>
      </c>
      <c r="L1191" s="1">
        <f>((((bot_orders[[#This Row],[uTime]]/ 1000)+3*3600) / 86400) + DATE(1970,1,1))</f>
        <v>45761.579176585648</v>
      </c>
      <c r="M1191" t="s">
        <v>34</v>
      </c>
      <c r="N1191" t="s">
        <v>28</v>
      </c>
      <c r="O1191" t="s">
        <v>35</v>
      </c>
      <c r="P1191">
        <v>3.653</v>
      </c>
      <c r="Q1191" t="s">
        <v>36</v>
      </c>
      <c r="R1191" t="s">
        <v>55</v>
      </c>
      <c r="S1191">
        <v>0.50249999999999995</v>
      </c>
      <c r="T1191">
        <v>0.49980000000000002</v>
      </c>
      <c r="U1191">
        <v>3.653</v>
      </c>
      <c r="V1191">
        <v>-3.653E-3</v>
      </c>
      <c r="W1191" t="s">
        <v>39</v>
      </c>
      <c r="X1191" s="4">
        <f>IF(bot_orders[[#This Row],[side]]="sell", bot_orders[[#This Row],[accFillSz]]*bot_orders[[#This Row],[avgPx]] + bot_orders[[#This Row],[fee]], -bot_orders[[#This Row],[accFillSz]]*bot_orders[[#This Row],[avgPx]])</f>
        <v>-1.8257694</v>
      </c>
      <c r="Y1191" s="4">
        <f>IF(bot_orders[[#This Row],[side]]="buy", bot_orders[[#This Row],[accFillSz]] + bot_orders[[#This Row],[fee]], -bot_orders[[#This Row],[accFillSz]])</f>
        <v>3.6493470000000001</v>
      </c>
      <c r="Z1191" s="4">
        <f>IF(bot_orders[[#This Row],[side]]="sell",bot_orders[[#This Row],[accFillSz]]*bot_orders[[#This Row],[avgPx]]+bot_orders[[#This Row],[fee]], 0)</f>
        <v>0</v>
      </c>
      <c r="AA1191" s="4">
        <f>IF(bot_orders[[#This Row],[side]]="sell",-bot_orders[[#This Row],[accFillSz]],bot_orders[[#This Row],[accFillSz]]+bot_orders[[#This Row],[fee]])</f>
        <v>3.6493470000000001</v>
      </c>
      <c r="AB1191">
        <v>0</v>
      </c>
      <c r="AC1191" t="s">
        <v>38</v>
      </c>
      <c r="AD1191">
        <v>0</v>
      </c>
      <c r="AE1191" t="s">
        <v>40</v>
      </c>
      <c r="AF1191" t="s">
        <v>41</v>
      </c>
      <c r="AG1191" t="s">
        <v>42</v>
      </c>
      <c r="AH1191" t="s">
        <v>28</v>
      </c>
      <c r="AI1191">
        <v>3.6493470000000001</v>
      </c>
      <c r="AJ1191">
        <v>-1.8257694</v>
      </c>
    </row>
    <row r="1192" spans="1:36" x14ac:dyDescent="0.3">
      <c r="A1192">
        <v>1189</v>
      </c>
      <c r="B1192" t="s">
        <v>307</v>
      </c>
      <c r="C1192" t="s">
        <v>28</v>
      </c>
      <c r="D1192" t="s">
        <v>29</v>
      </c>
      <c r="E1192" t="s">
        <v>30</v>
      </c>
      <c r="F1192" t="s">
        <v>31</v>
      </c>
      <c r="G1192" t="s">
        <v>4085</v>
      </c>
      <c r="H1192" t="s">
        <v>4086</v>
      </c>
      <c r="I1192" s="4" t="s">
        <v>4069</v>
      </c>
      <c r="J1192" s="1">
        <f>((((bot_orders[[#This Row],[cTime]]/ 1000)+3*3600) / 86400) + DATE(1970,1,1))</f>
        <v>45761.579176539351</v>
      </c>
      <c r="K1192" s="4" t="s">
        <v>4082</v>
      </c>
      <c r="L1192" s="1">
        <f>((((bot_orders[[#This Row],[uTime]]/ 1000)+3*3600) / 86400) + DATE(1970,1,1))</f>
        <v>45761.579176585648</v>
      </c>
      <c r="M1192" t="s">
        <v>34</v>
      </c>
      <c r="N1192" t="s">
        <v>28</v>
      </c>
      <c r="O1192" t="s">
        <v>35</v>
      </c>
      <c r="P1192">
        <v>1.571</v>
      </c>
      <c r="Q1192" t="s">
        <v>36</v>
      </c>
      <c r="R1192" t="s">
        <v>55</v>
      </c>
      <c r="S1192">
        <v>0.505</v>
      </c>
      <c r="T1192">
        <v>0.49980000000000002</v>
      </c>
      <c r="U1192">
        <v>1.571</v>
      </c>
      <c r="V1192">
        <v>-1.5709999999999999E-3</v>
      </c>
      <c r="W1192" t="s">
        <v>39</v>
      </c>
      <c r="X1192" s="4">
        <f>IF(bot_orders[[#This Row],[side]]="sell", bot_orders[[#This Row],[accFillSz]]*bot_orders[[#This Row],[avgPx]] + bot_orders[[#This Row],[fee]], -bot_orders[[#This Row],[accFillSz]]*bot_orders[[#This Row],[avgPx]])</f>
        <v>-0.78518580000000004</v>
      </c>
      <c r="Y1192" s="4">
        <f>IF(bot_orders[[#This Row],[side]]="buy", bot_orders[[#This Row],[accFillSz]] + bot_orders[[#This Row],[fee]], -bot_orders[[#This Row],[accFillSz]])</f>
        <v>1.569429</v>
      </c>
      <c r="Z1192" s="4">
        <f>IF(bot_orders[[#This Row],[side]]="sell",bot_orders[[#This Row],[accFillSz]]*bot_orders[[#This Row],[avgPx]]+bot_orders[[#This Row],[fee]], 0)</f>
        <v>0</v>
      </c>
      <c r="AA1192" s="4">
        <f>IF(bot_orders[[#This Row],[side]]="sell",-bot_orders[[#This Row],[accFillSz]],bot_orders[[#This Row],[accFillSz]]+bot_orders[[#This Row],[fee]])</f>
        <v>1.569429</v>
      </c>
      <c r="AB1192">
        <v>0</v>
      </c>
      <c r="AC1192" t="s">
        <v>38</v>
      </c>
      <c r="AD1192">
        <v>0</v>
      </c>
      <c r="AE1192" t="s">
        <v>40</v>
      </c>
      <c r="AF1192" t="s">
        <v>41</v>
      </c>
      <c r="AG1192" t="s">
        <v>42</v>
      </c>
      <c r="AH1192" t="s">
        <v>28</v>
      </c>
      <c r="AI1192">
        <v>1.569429</v>
      </c>
      <c r="AJ1192">
        <v>-0.78518580000000004</v>
      </c>
    </row>
    <row r="1193" spans="1:36" x14ac:dyDescent="0.3">
      <c r="A1193">
        <v>1190</v>
      </c>
      <c r="B1193" t="s">
        <v>307</v>
      </c>
      <c r="C1193" t="s">
        <v>28</v>
      </c>
      <c r="D1193" t="s">
        <v>29</v>
      </c>
      <c r="E1193" t="s">
        <v>30</v>
      </c>
      <c r="F1193" t="s">
        <v>31</v>
      </c>
      <c r="G1193" t="s">
        <v>4080</v>
      </c>
      <c r="H1193" t="s">
        <v>4087</v>
      </c>
      <c r="I1193" s="4" t="s">
        <v>4088</v>
      </c>
      <c r="J1193" s="1">
        <f>((((bot_orders[[#This Row],[cTime]]/ 1000)+3*3600) / 86400) + DATE(1970,1,1))</f>
        <v>45761.579176608793</v>
      </c>
      <c r="K1193" s="4" t="s">
        <v>4089</v>
      </c>
      <c r="L1193" s="1">
        <f>((((bot_orders[[#This Row],[uTime]]/ 1000)+3*3600) / 86400) + DATE(1970,1,1))</f>
        <v>45761.588647349534</v>
      </c>
      <c r="M1193" t="s">
        <v>34</v>
      </c>
      <c r="N1193" t="s">
        <v>28</v>
      </c>
      <c r="O1193" t="s">
        <v>35</v>
      </c>
      <c r="P1193">
        <v>3.649</v>
      </c>
      <c r="Q1193" t="s">
        <v>36</v>
      </c>
      <c r="R1193" t="s">
        <v>37</v>
      </c>
      <c r="S1193">
        <v>0.50249999999999995</v>
      </c>
      <c r="T1193">
        <v>0.50249999999999995</v>
      </c>
      <c r="U1193">
        <v>3.649</v>
      </c>
      <c r="V1193">
        <v>-1.4668979999999999E-3</v>
      </c>
      <c r="W1193" t="s">
        <v>38</v>
      </c>
      <c r="X1193" s="4">
        <f>IF(bot_orders[[#This Row],[side]]="sell", bot_orders[[#This Row],[accFillSz]]*bot_orders[[#This Row],[avgPx]] + bot_orders[[#This Row],[fee]], -bot_orders[[#This Row],[accFillSz]]*bot_orders[[#This Row],[avgPx]])</f>
        <v>1.8321556019999996</v>
      </c>
      <c r="Y1193" s="4">
        <f>IF(bot_orders[[#This Row],[side]]="buy", bot_orders[[#This Row],[accFillSz]] + bot_orders[[#This Row],[fee]], -bot_orders[[#This Row],[accFillSz]])</f>
        <v>-3.649</v>
      </c>
      <c r="Z1193" s="4">
        <f>IF(bot_orders[[#This Row],[side]]="sell",bot_orders[[#This Row],[accFillSz]]*bot_orders[[#This Row],[avgPx]]+bot_orders[[#This Row],[fee]], 0)</f>
        <v>1.8321556019999996</v>
      </c>
      <c r="AA1193" s="4">
        <f>IF(bot_orders[[#This Row],[side]]="sell",-bot_orders[[#This Row],[accFillSz]],bot_orders[[#This Row],[accFillSz]]+bot_orders[[#This Row],[fee]])</f>
        <v>-3.649</v>
      </c>
      <c r="AB1193">
        <v>0</v>
      </c>
      <c r="AC1193" t="s">
        <v>39</v>
      </c>
      <c r="AD1193">
        <v>0</v>
      </c>
      <c r="AE1193" t="s">
        <v>40</v>
      </c>
      <c r="AF1193" t="s">
        <v>41</v>
      </c>
      <c r="AG1193" t="s">
        <v>42</v>
      </c>
      <c r="AH1193" t="s">
        <v>28</v>
      </c>
      <c r="AI1193">
        <v>-3.649</v>
      </c>
      <c r="AJ1193">
        <v>1.8321556000000001</v>
      </c>
    </row>
    <row r="1194" spans="1:36" x14ac:dyDescent="0.3">
      <c r="A1194">
        <v>1191</v>
      </c>
      <c r="B1194" t="s">
        <v>307</v>
      </c>
      <c r="C1194" t="s">
        <v>28</v>
      </c>
      <c r="D1194" t="s">
        <v>29</v>
      </c>
      <c r="E1194" t="s">
        <v>30</v>
      </c>
      <c r="F1194" t="s">
        <v>31</v>
      </c>
      <c r="G1194" t="s">
        <v>4083</v>
      </c>
      <c r="H1194" t="s">
        <v>4090</v>
      </c>
      <c r="I1194" s="4" t="s">
        <v>4088</v>
      </c>
      <c r="J1194" s="1">
        <f>((((bot_orders[[#This Row],[cTime]]/ 1000)+3*3600) / 86400) + DATE(1970,1,1))</f>
        <v>45761.579176608793</v>
      </c>
      <c r="K1194" s="4" t="s">
        <v>4091</v>
      </c>
      <c r="L1194" s="1">
        <f>((((bot_orders[[#This Row],[uTime]]/ 1000)+3*3600) / 86400) + DATE(1970,1,1))</f>
        <v>45761.735931284726</v>
      </c>
      <c r="M1194" t="s">
        <v>34</v>
      </c>
      <c r="N1194" t="s">
        <v>28</v>
      </c>
      <c r="O1194" t="s">
        <v>35</v>
      </c>
      <c r="P1194">
        <v>3.649</v>
      </c>
      <c r="Q1194" t="s">
        <v>36</v>
      </c>
      <c r="R1194" t="s">
        <v>37</v>
      </c>
      <c r="S1194">
        <v>0.505</v>
      </c>
      <c r="T1194">
        <v>0.505</v>
      </c>
      <c r="U1194">
        <v>3.649</v>
      </c>
      <c r="V1194">
        <v>-1.4741960000000001E-3</v>
      </c>
      <c r="W1194" t="s">
        <v>38</v>
      </c>
      <c r="X1194" s="4">
        <f>IF(bot_orders[[#This Row],[side]]="sell", bot_orders[[#This Row],[accFillSz]]*bot_orders[[#This Row],[avgPx]] + bot_orders[[#This Row],[fee]], -bot_orders[[#This Row],[accFillSz]]*bot_orders[[#This Row],[avgPx]])</f>
        <v>1.8412708040000001</v>
      </c>
      <c r="Y1194" s="4">
        <f>IF(bot_orders[[#This Row],[side]]="buy", bot_orders[[#This Row],[accFillSz]] + bot_orders[[#This Row],[fee]], -bot_orders[[#This Row],[accFillSz]])</f>
        <v>-3.649</v>
      </c>
      <c r="Z1194" s="4">
        <f>IF(bot_orders[[#This Row],[side]]="sell",bot_orders[[#This Row],[accFillSz]]*bot_orders[[#This Row],[avgPx]]+bot_orders[[#This Row],[fee]], 0)</f>
        <v>1.8412708040000001</v>
      </c>
      <c r="AA1194" s="4">
        <f>IF(bot_orders[[#This Row],[side]]="sell",-bot_orders[[#This Row],[accFillSz]],bot_orders[[#This Row],[accFillSz]]+bot_orders[[#This Row],[fee]])</f>
        <v>-3.649</v>
      </c>
      <c r="AB1194">
        <v>0</v>
      </c>
      <c r="AC1194" t="s">
        <v>39</v>
      </c>
      <c r="AD1194">
        <v>0</v>
      </c>
      <c r="AE1194" t="s">
        <v>40</v>
      </c>
      <c r="AF1194" t="s">
        <v>41</v>
      </c>
      <c r="AG1194" t="s">
        <v>42</v>
      </c>
      <c r="AH1194" t="s">
        <v>28</v>
      </c>
      <c r="AI1194">
        <v>-3.649</v>
      </c>
      <c r="AJ1194">
        <v>1.8412708</v>
      </c>
    </row>
    <row r="1195" spans="1:36" x14ac:dyDescent="0.3">
      <c r="A1195">
        <v>1192</v>
      </c>
      <c r="B1195" t="s">
        <v>307</v>
      </c>
      <c r="C1195" t="s">
        <v>28</v>
      </c>
      <c r="D1195" t="s">
        <v>29</v>
      </c>
      <c r="E1195" t="s">
        <v>30</v>
      </c>
      <c r="F1195" t="s">
        <v>31</v>
      </c>
      <c r="G1195" t="s">
        <v>4092</v>
      </c>
      <c r="H1195" t="s">
        <v>4093</v>
      </c>
      <c r="I1195" s="4" t="s">
        <v>4094</v>
      </c>
      <c r="J1195" s="1">
        <f>((((bot_orders[[#This Row],[cTime]]/ 1000)+3*3600) / 86400) + DATE(1970,1,1))</f>
        <v>45761.588647372686</v>
      </c>
      <c r="K1195" s="4" t="s">
        <v>4095</v>
      </c>
      <c r="L1195" s="1">
        <f>((((bot_orders[[#This Row],[uTime]]/ 1000)+3*3600) / 86400) + DATE(1970,1,1))</f>
        <v>45761.626678969908</v>
      </c>
      <c r="M1195" t="s">
        <v>34</v>
      </c>
      <c r="N1195" t="s">
        <v>28</v>
      </c>
      <c r="O1195" t="s">
        <v>35</v>
      </c>
      <c r="P1195">
        <v>3.653</v>
      </c>
      <c r="Q1195" t="s">
        <v>36</v>
      </c>
      <c r="R1195" t="s">
        <v>55</v>
      </c>
      <c r="S1195">
        <v>0.5</v>
      </c>
      <c r="T1195">
        <v>0.5</v>
      </c>
      <c r="U1195">
        <v>3.653</v>
      </c>
      <c r="V1195">
        <v>-2.9223999999999999E-3</v>
      </c>
      <c r="W1195" t="s">
        <v>39</v>
      </c>
      <c r="X1195" s="4">
        <f>IF(bot_orders[[#This Row],[side]]="sell", bot_orders[[#This Row],[accFillSz]]*bot_orders[[#This Row],[avgPx]] + bot_orders[[#This Row],[fee]], -bot_orders[[#This Row],[accFillSz]]*bot_orders[[#This Row],[avgPx]])</f>
        <v>-1.8265</v>
      </c>
      <c r="Y1195" s="4">
        <f>IF(bot_orders[[#This Row],[side]]="buy", bot_orders[[#This Row],[accFillSz]] + bot_orders[[#This Row],[fee]], -bot_orders[[#This Row],[accFillSz]])</f>
        <v>3.6500775999999999</v>
      </c>
      <c r="Z1195" s="4">
        <f>IF(bot_orders[[#This Row],[side]]="sell",bot_orders[[#This Row],[accFillSz]]*bot_orders[[#This Row],[avgPx]]+bot_orders[[#This Row],[fee]], 0)</f>
        <v>0</v>
      </c>
      <c r="AA1195" s="4">
        <f>IF(bot_orders[[#This Row],[side]]="sell",-bot_orders[[#This Row],[accFillSz]],bot_orders[[#This Row],[accFillSz]]+bot_orders[[#This Row],[fee]])</f>
        <v>3.6500775999999999</v>
      </c>
      <c r="AB1195">
        <v>0</v>
      </c>
      <c r="AC1195" t="s">
        <v>38</v>
      </c>
      <c r="AD1195">
        <v>0</v>
      </c>
      <c r="AE1195" t="s">
        <v>40</v>
      </c>
      <c r="AF1195" t="s">
        <v>41</v>
      </c>
      <c r="AG1195" t="s">
        <v>42</v>
      </c>
      <c r="AH1195" t="s">
        <v>28</v>
      </c>
      <c r="AI1195">
        <v>3.6500775999999999</v>
      </c>
      <c r="AJ1195">
        <v>-1.8265</v>
      </c>
    </row>
    <row r="1196" spans="1:36" x14ac:dyDescent="0.3">
      <c r="A1196">
        <v>1193</v>
      </c>
      <c r="B1196" t="s">
        <v>307</v>
      </c>
      <c r="C1196" t="s">
        <v>28</v>
      </c>
      <c r="D1196" t="s">
        <v>29</v>
      </c>
      <c r="E1196" t="s">
        <v>30</v>
      </c>
      <c r="F1196" t="s">
        <v>31</v>
      </c>
      <c r="G1196" t="s">
        <v>4092</v>
      </c>
      <c r="H1196" t="s">
        <v>4096</v>
      </c>
      <c r="I1196" s="4" t="s">
        <v>4097</v>
      </c>
      <c r="J1196" s="1">
        <f>((((bot_orders[[#This Row],[cTime]]/ 1000)+3*3600) / 86400) + DATE(1970,1,1))</f>
        <v>45761.626678981484</v>
      </c>
      <c r="K1196" s="4" t="s">
        <v>4098</v>
      </c>
      <c r="L1196" s="1">
        <f>((((bot_orders[[#This Row],[uTime]]/ 1000)+3*3600) / 86400) + DATE(1970,1,1))</f>
        <v>45761.731721747681</v>
      </c>
      <c r="M1196" t="s">
        <v>34</v>
      </c>
      <c r="N1196" t="s">
        <v>28</v>
      </c>
      <c r="O1196" t="s">
        <v>35</v>
      </c>
      <c r="P1196">
        <v>3.65</v>
      </c>
      <c r="Q1196" t="s">
        <v>36</v>
      </c>
      <c r="R1196" t="s">
        <v>37</v>
      </c>
      <c r="S1196">
        <v>0.50249999999999995</v>
      </c>
      <c r="T1196">
        <v>0.50249999999999995</v>
      </c>
      <c r="U1196">
        <v>3.65</v>
      </c>
      <c r="V1196">
        <v>-1.4672999999999999E-3</v>
      </c>
      <c r="W1196" t="s">
        <v>38</v>
      </c>
      <c r="X1196" s="4">
        <f>IF(bot_orders[[#This Row],[side]]="sell", bot_orders[[#This Row],[accFillSz]]*bot_orders[[#This Row],[avgPx]] + bot_orders[[#This Row],[fee]], -bot_orders[[#This Row],[accFillSz]]*bot_orders[[#This Row],[avgPx]])</f>
        <v>1.8326576999999997</v>
      </c>
      <c r="Y1196" s="4">
        <f>IF(bot_orders[[#This Row],[side]]="buy", bot_orders[[#This Row],[accFillSz]] + bot_orders[[#This Row],[fee]], -bot_orders[[#This Row],[accFillSz]])</f>
        <v>-3.65</v>
      </c>
      <c r="Z1196" s="4">
        <f>IF(bot_orders[[#This Row],[side]]="sell",bot_orders[[#This Row],[accFillSz]]*bot_orders[[#This Row],[avgPx]]+bot_orders[[#This Row],[fee]], 0)</f>
        <v>1.8326576999999997</v>
      </c>
      <c r="AA1196" s="4">
        <f>IF(bot_orders[[#This Row],[side]]="sell",-bot_orders[[#This Row],[accFillSz]],bot_orders[[#This Row],[accFillSz]]+bot_orders[[#This Row],[fee]])</f>
        <v>-3.65</v>
      </c>
      <c r="AB1196">
        <v>0</v>
      </c>
      <c r="AC1196" t="s">
        <v>39</v>
      </c>
      <c r="AD1196">
        <v>0</v>
      </c>
      <c r="AE1196" t="s">
        <v>40</v>
      </c>
      <c r="AF1196" t="s">
        <v>41</v>
      </c>
      <c r="AG1196" t="s">
        <v>42</v>
      </c>
      <c r="AH1196" t="s">
        <v>28</v>
      </c>
      <c r="AI1196">
        <v>-3.65</v>
      </c>
      <c r="AJ1196">
        <v>1.8326576999999999</v>
      </c>
    </row>
    <row r="1197" spans="1:36" x14ac:dyDescent="0.3">
      <c r="A1197">
        <v>1194</v>
      </c>
      <c r="B1197" t="s">
        <v>307</v>
      </c>
      <c r="C1197" t="s">
        <v>28</v>
      </c>
      <c r="D1197" t="s">
        <v>29</v>
      </c>
      <c r="E1197" t="s">
        <v>30</v>
      </c>
      <c r="F1197" t="s">
        <v>31</v>
      </c>
      <c r="G1197" t="s">
        <v>4077</v>
      </c>
      <c r="H1197" t="s">
        <v>4099</v>
      </c>
      <c r="I1197" s="4" t="s">
        <v>4100</v>
      </c>
      <c r="J1197" s="1">
        <f>((((bot_orders[[#This Row],[cTime]]/ 1000)+3*3600) / 86400) + DATE(1970,1,1))</f>
        <v>45761.634192361111</v>
      </c>
      <c r="K1197" s="4" t="s">
        <v>4101</v>
      </c>
      <c r="L1197" s="1">
        <f>((((bot_orders[[#This Row],[uTime]]/ 1000)+3*3600) / 86400) + DATE(1970,1,1))</f>
        <v>45761.730662939815</v>
      </c>
      <c r="M1197" t="s">
        <v>34</v>
      </c>
      <c r="N1197" t="s">
        <v>28</v>
      </c>
      <c r="O1197" t="s">
        <v>35</v>
      </c>
      <c r="P1197">
        <v>3.65</v>
      </c>
      <c r="Q1197" t="s">
        <v>36</v>
      </c>
      <c r="R1197" t="s">
        <v>37</v>
      </c>
      <c r="S1197">
        <v>0.5</v>
      </c>
      <c r="T1197">
        <v>0.5</v>
      </c>
      <c r="U1197">
        <v>3.65</v>
      </c>
      <c r="V1197">
        <v>-1.4599999999999999E-3</v>
      </c>
      <c r="W1197" t="s">
        <v>38</v>
      </c>
      <c r="X1197" s="4">
        <f>IF(bot_orders[[#This Row],[side]]="sell", bot_orders[[#This Row],[accFillSz]]*bot_orders[[#This Row],[avgPx]] + bot_orders[[#This Row],[fee]], -bot_orders[[#This Row],[accFillSz]]*bot_orders[[#This Row],[avgPx]])</f>
        <v>1.8235399999999999</v>
      </c>
      <c r="Y1197" s="4">
        <f>IF(bot_orders[[#This Row],[side]]="buy", bot_orders[[#This Row],[accFillSz]] + bot_orders[[#This Row],[fee]], -bot_orders[[#This Row],[accFillSz]])</f>
        <v>-3.65</v>
      </c>
      <c r="Z1197" s="4">
        <f>IF(bot_orders[[#This Row],[side]]="sell",bot_orders[[#This Row],[accFillSz]]*bot_orders[[#This Row],[avgPx]]+bot_orders[[#This Row],[fee]], 0)</f>
        <v>1.8235399999999999</v>
      </c>
      <c r="AA1197" s="4">
        <f>IF(bot_orders[[#This Row],[side]]="sell",-bot_orders[[#This Row],[accFillSz]],bot_orders[[#This Row],[accFillSz]]+bot_orders[[#This Row],[fee]])</f>
        <v>-3.65</v>
      </c>
      <c r="AB1197">
        <v>0</v>
      </c>
      <c r="AC1197" t="s">
        <v>39</v>
      </c>
      <c r="AD1197">
        <v>0</v>
      </c>
      <c r="AE1197" t="s">
        <v>40</v>
      </c>
      <c r="AF1197" t="s">
        <v>41</v>
      </c>
      <c r="AG1197" t="s">
        <v>42</v>
      </c>
      <c r="AH1197" t="s">
        <v>28</v>
      </c>
      <c r="AI1197">
        <v>-3.65</v>
      </c>
      <c r="AJ1197">
        <v>1.8235399999999999</v>
      </c>
    </row>
    <row r="1198" spans="1:36" x14ac:dyDescent="0.3">
      <c r="A1198">
        <v>1195</v>
      </c>
      <c r="B1198" t="s">
        <v>307</v>
      </c>
      <c r="C1198" t="s">
        <v>28</v>
      </c>
      <c r="D1198" t="s">
        <v>29</v>
      </c>
      <c r="E1198" t="s">
        <v>30</v>
      </c>
      <c r="F1198" t="s">
        <v>31</v>
      </c>
      <c r="G1198" t="s">
        <v>4074</v>
      </c>
      <c r="H1198" t="s">
        <v>4102</v>
      </c>
      <c r="I1198" s="4" t="s">
        <v>4103</v>
      </c>
      <c r="J1198" s="1">
        <f>((((bot_orders[[#This Row],[cTime]]/ 1000)+3*3600) / 86400) + DATE(1970,1,1))</f>
        <v>45761.65520912037</v>
      </c>
      <c r="K1198" s="4" t="s">
        <v>4104</v>
      </c>
      <c r="L1198" s="1">
        <f>((((bot_orders[[#This Row],[uTime]]/ 1000)+3*3600) / 86400) + DATE(1970,1,1))</f>
        <v>45761.665377152778</v>
      </c>
      <c r="M1198" t="s">
        <v>34</v>
      </c>
      <c r="N1198" t="s">
        <v>28</v>
      </c>
      <c r="O1198" t="s">
        <v>35</v>
      </c>
      <c r="P1198">
        <v>3.65</v>
      </c>
      <c r="Q1198" t="s">
        <v>36</v>
      </c>
      <c r="R1198" t="s">
        <v>37</v>
      </c>
      <c r="S1198">
        <v>0.4975</v>
      </c>
      <c r="T1198">
        <v>0.4975</v>
      </c>
      <c r="U1198">
        <v>3.65</v>
      </c>
      <c r="V1198">
        <v>-1.4526999999999999E-3</v>
      </c>
      <c r="W1198" t="s">
        <v>38</v>
      </c>
      <c r="X1198" s="4">
        <f>IF(bot_orders[[#This Row],[side]]="sell", bot_orders[[#This Row],[accFillSz]]*bot_orders[[#This Row],[avgPx]] + bot_orders[[#This Row],[fee]], -bot_orders[[#This Row],[accFillSz]]*bot_orders[[#This Row],[avgPx]])</f>
        <v>1.8144222999999999</v>
      </c>
      <c r="Y1198" s="4">
        <f>IF(bot_orders[[#This Row],[side]]="buy", bot_orders[[#This Row],[accFillSz]] + bot_orders[[#This Row],[fee]], -bot_orders[[#This Row],[accFillSz]])</f>
        <v>-3.65</v>
      </c>
      <c r="Z1198" s="4">
        <f>IF(bot_orders[[#This Row],[side]]="sell",bot_orders[[#This Row],[accFillSz]]*bot_orders[[#This Row],[avgPx]]+bot_orders[[#This Row],[fee]], 0)</f>
        <v>1.8144222999999999</v>
      </c>
      <c r="AA1198" s="4">
        <f>IF(bot_orders[[#This Row],[side]]="sell",-bot_orders[[#This Row],[accFillSz]],bot_orders[[#This Row],[accFillSz]]+bot_orders[[#This Row],[fee]])</f>
        <v>-3.65</v>
      </c>
      <c r="AB1198">
        <v>0</v>
      </c>
      <c r="AC1198" t="s">
        <v>39</v>
      </c>
      <c r="AD1198">
        <v>0</v>
      </c>
      <c r="AE1198" t="s">
        <v>40</v>
      </c>
      <c r="AF1198" t="s">
        <v>41</v>
      </c>
      <c r="AG1198" t="s">
        <v>42</v>
      </c>
      <c r="AH1198" t="s">
        <v>28</v>
      </c>
      <c r="AI1198">
        <v>-3.65</v>
      </c>
      <c r="AJ1198">
        <v>1.8144222999999999</v>
      </c>
    </row>
    <row r="1199" spans="1:36" x14ac:dyDescent="0.3">
      <c r="A1199">
        <v>1196</v>
      </c>
      <c r="B1199" t="s">
        <v>307</v>
      </c>
      <c r="C1199" t="s">
        <v>28</v>
      </c>
      <c r="D1199" t="s">
        <v>29</v>
      </c>
      <c r="E1199" t="s">
        <v>30</v>
      </c>
      <c r="F1199" t="s">
        <v>31</v>
      </c>
      <c r="G1199" t="s">
        <v>4105</v>
      </c>
      <c r="H1199" t="s">
        <v>4106</v>
      </c>
      <c r="I1199" s="4" t="s">
        <v>4107</v>
      </c>
      <c r="J1199" s="1">
        <f>((((bot_orders[[#This Row],[cTime]]/ 1000)+3*3600) / 86400) + DATE(1970,1,1))</f>
        <v>45761.66537717593</v>
      </c>
      <c r="K1199" s="4" t="s">
        <v>4108</v>
      </c>
      <c r="L1199" s="1">
        <f>((((bot_orders[[#This Row],[uTime]]/ 1000)+3*3600) / 86400) + DATE(1970,1,1))</f>
        <v>45761.688639074069</v>
      </c>
      <c r="M1199" t="s">
        <v>34</v>
      </c>
      <c r="N1199" t="s">
        <v>28</v>
      </c>
      <c r="O1199" t="s">
        <v>35</v>
      </c>
      <c r="P1199">
        <v>3.653</v>
      </c>
      <c r="Q1199" t="s">
        <v>36</v>
      </c>
      <c r="R1199" t="s">
        <v>55</v>
      </c>
      <c r="S1199">
        <v>0.495</v>
      </c>
      <c r="T1199">
        <v>0.495</v>
      </c>
      <c r="U1199">
        <v>3.653</v>
      </c>
      <c r="V1199">
        <v>-2.9223999999999999E-3</v>
      </c>
      <c r="W1199" t="s">
        <v>39</v>
      </c>
      <c r="X1199" s="4">
        <f>IF(bot_orders[[#This Row],[side]]="sell", bot_orders[[#This Row],[accFillSz]]*bot_orders[[#This Row],[avgPx]] + bot_orders[[#This Row],[fee]], -bot_orders[[#This Row],[accFillSz]]*bot_orders[[#This Row],[avgPx]])</f>
        <v>-1.808235</v>
      </c>
      <c r="Y1199" s="4">
        <f>IF(bot_orders[[#This Row],[side]]="buy", bot_orders[[#This Row],[accFillSz]] + bot_orders[[#This Row],[fee]], -bot_orders[[#This Row],[accFillSz]])</f>
        <v>3.6500775999999999</v>
      </c>
      <c r="Z1199" s="4">
        <f>IF(bot_orders[[#This Row],[side]]="sell",bot_orders[[#This Row],[accFillSz]]*bot_orders[[#This Row],[avgPx]]+bot_orders[[#This Row],[fee]], 0)</f>
        <v>0</v>
      </c>
      <c r="AA1199" s="4">
        <f>IF(bot_orders[[#This Row],[side]]="sell",-bot_orders[[#This Row],[accFillSz]],bot_orders[[#This Row],[accFillSz]]+bot_orders[[#This Row],[fee]])</f>
        <v>3.6500775999999999</v>
      </c>
      <c r="AB1199">
        <v>0</v>
      </c>
      <c r="AC1199" t="s">
        <v>38</v>
      </c>
      <c r="AD1199">
        <v>0</v>
      </c>
      <c r="AE1199" t="s">
        <v>40</v>
      </c>
      <c r="AF1199" t="s">
        <v>41</v>
      </c>
      <c r="AG1199" t="s">
        <v>42</v>
      </c>
      <c r="AH1199" t="s">
        <v>28</v>
      </c>
      <c r="AI1199">
        <v>3.6500775999999999</v>
      </c>
      <c r="AJ1199">
        <v>-1.808235</v>
      </c>
    </row>
    <row r="1200" spans="1:36" x14ac:dyDescent="0.3">
      <c r="A1200">
        <v>1197</v>
      </c>
      <c r="B1200" t="s">
        <v>307</v>
      </c>
      <c r="C1200" t="s">
        <v>28</v>
      </c>
      <c r="D1200" t="s">
        <v>29</v>
      </c>
      <c r="E1200" t="s">
        <v>30</v>
      </c>
      <c r="F1200" t="s">
        <v>31</v>
      </c>
      <c r="G1200" t="s">
        <v>4105</v>
      </c>
      <c r="H1200" t="s">
        <v>4109</v>
      </c>
      <c r="I1200" s="4" t="s">
        <v>4110</v>
      </c>
      <c r="J1200" s="1">
        <f>((((bot_orders[[#This Row],[cTime]]/ 1000)+3*3600) / 86400) + DATE(1970,1,1))</f>
        <v>45761.688639097221</v>
      </c>
      <c r="K1200" s="4" t="s">
        <v>4111</v>
      </c>
      <c r="L1200" s="1">
        <f>((((bot_orders[[#This Row],[uTime]]/ 1000)+3*3600) / 86400) + DATE(1970,1,1))</f>
        <v>45761.729315983801</v>
      </c>
      <c r="M1200" t="s">
        <v>34</v>
      </c>
      <c r="N1200" t="s">
        <v>28</v>
      </c>
      <c r="O1200" t="s">
        <v>35</v>
      </c>
      <c r="P1200">
        <v>3.65</v>
      </c>
      <c r="Q1200" t="s">
        <v>36</v>
      </c>
      <c r="R1200" t="s">
        <v>37</v>
      </c>
      <c r="S1200">
        <v>0.4975</v>
      </c>
      <c r="T1200">
        <v>0.4975</v>
      </c>
      <c r="U1200">
        <v>3.65</v>
      </c>
      <c r="V1200">
        <v>-1.4526999999999999E-3</v>
      </c>
      <c r="W1200" t="s">
        <v>38</v>
      </c>
      <c r="X1200" s="4">
        <f>IF(bot_orders[[#This Row],[side]]="sell", bot_orders[[#This Row],[accFillSz]]*bot_orders[[#This Row],[avgPx]] + bot_orders[[#This Row],[fee]], -bot_orders[[#This Row],[accFillSz]]*bot_orders[[#This Row],[avgPx]])</f>
        <v>1.8144222999999999</v>
      </c>
      <c r="Y1200" s="4">
        <f>IF(bot_orders[[#This Row],[side]]="buy", bot_orders[[#This Row],[accFillSz]] + bot_orders[[#This Row],[fee]], -bot_orders[[#This Row],[accFillSz]])</f>
        <v>-3.65</v>
      </c>
      <c r="Z1200" s="4">
        <f>IF(bot_orders[[#This Row],[side]]="sell",bot_orders[[#This Row],[accFillSz]]*bot_orders[[#This Row],[avgPx]]+bot_orders[[#This Row],[fee]], 0)</f>
        <v>1.8144222999999999</v>
      </c>
      <c r="AA1200" s="4">
        <f>IF(bot_orders[[#This Row],[side]]="sell",-bot_orders[[#This Row],[accFillSz]],bot_orders[[#This Row],[accFillSz]]+bot_orders[[#This Row],[fee]])</f>
        <v>-3.65</v>
      </c>
      <c r="AB1200">
        <v>0</v>
      </c>
      <c r="AC1200" t="s">
        <v>39</v>
      </c>
      <c r="AD1200">
        <v>0</v>
      </c>
      <c r="AE1200" t="s">
        <v>40</v>
      </c>
      <c r="AF1200" t="s">
        <v>41</v>
      </c>
      <c r="AG1200" t="s">
        <v>42</v>
      </c>
      <c r="AH1200" t="s">
        <v>28</v>
      </c>
      <c r="AI1200">
        <v>-3.65</v>
      </c>
      <c r="AJ1200">
        <v>1.8144222999999999</v>
      </c>
    </row>
    <row r="1201" spans="1:36" x14ac:dyDescent="0.3">
      <c r="A1201">
        <v>1198</v>
      </c>
      <c r="B1201" t="s">
        <v>307</v>
      </c>
      <c r="C1201" t="s">
        <v>28</v>
      </c>
      <c r="D1201" t="s">
        <v>29</v>
      </c>
      <c r="E1201" t="s">
        <v>30</v>
      </c>
      <c r="F1201" t="s">
        <v>31</v>
      </c>
      <c r="G1201" t="s">
        <v>4071</v>
      </c>
      <c r="H1201" t="s">
        <v>4112</v>
      </c>
      <c r="I1201" s="4" t="s">
        <v>4113</v>
      </c>
      <c r="J1201" s="1">
        <f>((((bot_orders[[#This Row],[cTime]]/ 1000)+3*3600) / 86400) + DATE(1970,1,1))</f>
        <v>45761.689361261575</v>
      </c>
      <c r="K1201" s="4" t="s">
        <v>4114</v>
      </c>
      <c r="L1201" s="1">
        <f>((((bot_orders[[#This Row],[uTime]]/ 1000)+3*3600) / 86400) + DATE(1970,1,1))</f>
        <v>45761.71097832176</v>
      </c>
      <c r="M1201" t="s">
        <v>34</v>
      </c>
      <c r="N1201" t="s">
        <v>28</v>
      </c>
      <c r="O1201" t="s">
        <v>35</v>
      </c>
      <c r="P1201">
        <v>3.65</v>
      </c>
      <c r="Q1201" t="s">
        <v>36</v>
      </c>
      <c r="R1201" t="s">
        <v>37</v>
      </c>
      <c r="S1201">
        <v>0.495</v>
      </c>
      <c r="T1201">
        <v>0.495</v>
      </c>
      <c r="U1201">
        <v>3.65</v>
      </c>
      <c r="V1201">
        <v>-1.4453999999999999E-3</v>
      </c>
      <c r="W1201" t="s">
        <v>38</v>
      </c>
      <c r="X1201" s="4">
        <f>IF(bot_orders[[#This Row],[side]]="sell", bot_orders[[#This Row],[accFillSz]]*bot_orders[[#This Row],[avgPx]] + bot_orders[[#This Row],[fee]], -bot_orders[[#This Row],[accFillSz]]*bot_orders[[#This Row],[avgPx]])</f>
        <v>1.8053045999999999</v>
      </c>
      <c r="Y1201" s="4">
        <f>IF(bot_orders[[#This Row],[side]]="buy", bot_orders[[#This Row],[accFillSz]] + bot_orders[[#This Row],[fee]], -bot_orders[[#This Row],[accFillSz]])</f>
        <v>-3.65</v>
      </c>
      <c r="Z1201" s="4">
        <f>IF(bot_orders[[#This Row],[side]]="sell",bot_orders[[#This Row],[accFillSz]]*bot_orders[[#This Row],[avgPx]]+bot_orders[[#This Row],[fee]], 0)</f>
        <v>1.8053045999999999</v>
      </c>
      <c r="AA1201" s="4">
        <f>IF(bot_orders[[#This Row],[side]]="sell",-bot_orders[[#This Row],[accFillSz]],bot_orders[[#This Row],[accFillSz]]+bot_orders[[#This Row],[fee]])</f>
        <v>-3.65</v>
      </c>
      <c r="AB1201">
        <v>0</v>
      </c>
      <c r="AC1201" t="s">
        <v>39</v>
      </c>
      <c r="AD1201">
        <v>0</v>
      </c>
      <c r="AE1201" t="s">
        <v>40</v>
      </c>
      <c r="AF1201" t="s">
        <v>41</v>
      </c>
      <c r="AG1201" t="s">
        <v>42</v>
      </c>
      <c r="AH1201" t="s">
        <v>28</v>
      </c>
      <c r="AI1201">
        <v>-3.65</v>
      </c>
      <c r="AJ1201">
        <v>1.8053045999999999</v>
      </c>
    </row>
    <row r="1202" spans="1:36" x14ac:dyDescent="0.3">
      <c r="A1202">
        <v>1199</v>
      </c>
      <c r="B1202" t="s">
        <v>307</v>
      </c>
      <c r="C1202" t="s">
        <v>28</v>
      </c>
      <c r="D1202" t="s">
        <v>29</v>
      </c>
      <c r="E1202" t="s">
        <v>30</v>
      </c>
      <c r="F1202" t="s">
        <v>31</v>
      </c>
      <c r="G1202" t="s">
        <v>4067</v>
      </c>
      <c r="H1202" t="s">
        <v>4115</v>
      </c>
      <c r="I1202" s="4" t="s">
        <v>4116</v>
      </c>
      <c r="J1202" s="1">
        <f>((((bot_orders[[#This Row],[cTime]]/ 1000)+3*3600) / 86400) + DATE(1970,1,1))</f>
        <v>45761.695820081019</v>
      </c>
      <c r="K1202" s="4" t="s">
        <v>4117</v>
      </c>
      <c r="L1202" s="1">
        <f>((((bot_orders[[#This Row],[uTime]]/ 1000)+3*3600) / 86400) + DATE(1970,1,1))</f>
        <v>45761.702358275463</v>
      </c>
      <c r="M1202" t="s">
        <v>34</v>
      </c>
      <c r="N1202" t="s">
        <v>28</v>
      </c>
      <c r="O1202" t="s">
        <v>35</v>
      </c>
      <c r="P1202">
        <v>3.65</v>
      </c>
      <c r="Q1202" t="s">
        <v>36</v>
      </c>
      <c r="R1202" t="s">
        <v>37</v>
      </c>
      <c r="S1202">
        <v>0.49249999999999999</v>
      </c>
      <c r="T1202">
        <v>0.49249999999999999</v>
      </c>
      <c r="U1202">
        <v>3.65</v>
      </c>
      <c r="V1202">
        <v>-1.4381000000000001E-3</v>
      </c>
      <c r="W1202" t="s">
        <v>38</v>
      </c>
      <c r="X1202" s="4">
        <f>IF(bot_orders[[#This Row],[side]]="sell", bot_orders[[#This Row],[accFillSz]]*bot_orders[[#This Row],[avgPx]] + bot_orders[[#This Row],[fee]], -bot_orders[[#This Row],[accFillSz]]*bot_orders[[#This Row],[avgPx]])</f>
        <v>1.7961868999999999</v>
      </c>
      <c r="Y1202" s="4">
        <f>IF(bot_orders[[#This Row],[side]]="buy", bot_orders[[#This Row],[accFillSz]] + bot_orders[[#This Row],[fee]], -bot_orders[[#This Row],[accFillSz]])</f>
        <v>-3.65</v>
      </c>
      <c r="Z1202" s="4">
        <f>IF(bot_orders[[#This Row],[side]]="sell",bot_orders[[#This Row],[accFillSz]]*bot_orders[[#This Row],[avgPx]]+bot_orders[[#This Row],[fee]], 0)</f>
        <v>1.7961868999999999</v>
      </c>
      <c r="AA1202" s="4">
        <f>IF(bot_orders[[#This Row],[side]]="sell",-bot_orders[[#This Row],[accFillSz]],bot_orders[[#This Row],[accFillSz]]+bot_orders[[#This Row],[fee]])</f>
        <v>-3.65</v>
      </c>
      <c r="AB1202">
        <v>0</v>
      </c>
      <c r="AC1202" t="s">
        <v>39</v>
      </c>
      <c r="AD1202">
        <v>0</v>
      </c>
      <c r="AE1202" t="s">
        <v>40</v>
      </c>
      <c r="AF1202" t="s">
        <v>41</v>
      </c>
      <c r="AG1202" t="s">
        <v>42</v>
      </c>
      <c r="AH1202" t="s">
        <v>28</v>
      </c>
      <c r="AI1202">
        <v>-3.65</v>
      </c>
      <c r="AJ1202">
        <v>1.7961868999999999</v>
      </c>
    </row>
    <row r="1203" spans="1:36" x14ac:dyDescent="0.3">
      <c r="A1203">
        <v>1200</v>
      </c>
      <c r="B1203" t="s">
        <v>307</v>
      </c>
      <c r="C1203" t="s">
        <v>28</v>
      </c>
      <c r="D1203" t="s">
        <v>29</v>
      </c>
      <c r="E1203" t="s">
        <v>30</v>
      </c>
      <c r="F1203" t="s">
        <v>31</v>
      </c>
      <c r="G1203" t="s">
        <v>4118</v>
      </c>
      <c r="H1203" t="s">
        <v>4119</v>
      </c>
      <c r="I1203" s="4" t="s">
        <v>4120</v>
      </c>
      <c r="J1203" s="1">
        <f>((((bot_orders[[#This Row],[cTime]]/ 1000)+3*3600) / 86400) + DATE(1970,1,1))</f>
        <v>45761.710978344912</v>
      </c>
      <c r="K1203" s="4" t="s">
        <v>4121</v>
      </c>
      <c r="L1203" s="1">
        <f>((((bot_orders[[#This Row],[uTime]]/ 1000)+3*3600) / 86400) + DATE(1970,1,1))</f>
        <v>45761.711868344908</v>
      </c>
      <c r="M1203" t="s">
        <v>34</v>
      </c>
      <c r="N1203" t="s">
        <v>28</v>
      </c>
      <c r="O1203" t="s">
        <v>35</v>
      </c>
      <c r="P1203">
        <v>3.653</v>
      </c>
      <c r="Q1203" t="s">
        <v>36</v>
      </c>
      <c r="R1203" t="s">
        <v>55</v>
      </c>
      <c r="S1203">
        <v>0.49249999999999999</v>
      </c>
      <c r="T1203">
        <v>0.49249999999999999</v>
      </c>
      <c r="U1203">
        <v>3.653</v>
      </c>
      <c r="V1203">
        <v>-2.9223999999999999E-3</v>
      </c>
      <c r="W1203" t="s">
        <v>39</v>
      </c>
      <c r="X1203" s="4">
        <f>IF(bot_orders[[#This Row],[side]]="sell", bot_orders[[#This Row],[accFillSz]]*bot_orders[[#This Row],[avgPx]] + bot_orders[[#This Row],[fee]], -bot_orders[[#This Row],[accFillSz]]*bot_orders[[#This Row],[avgPx]])</f>
        <v>-1.7991025</v>
      </c>
      <c r="Y1203" s="4">
        <f>IF(bot_orders[[#This Row],[side]]="buy", bot_orders[[#This Row],[accFillSz]] + bot_orders[[#This Row],[fee]], -bot_orders[[#This Row],[accFillSz]])</f>
        <v>3.6500775999999999</v>
      </c>
      <c r="Z1203" s="4">
        <f>IF(bot_orders[[#This Row],[side]]="sell",bot_orders[[#This Row],[accFillSz]]*bot_orders[[#This Row],[avgPx]]+bot_orders[[#This Row],[fee]], 0)</f>
        <v>0</v>
      </c>
      <c r="AA1203" s="4">
        <f>IF(bot_orders[[#This Row],[side]]="sell",-bot_orders[[#This Row],[accFillSz]],bot_orders[[#This Row],[accFillSz]]+bot_orders[[#This Row],[fee]])</f>
        <v>3.6500775999999999</v>
      </c>
      <c r="AB1203">
        <v>0</v>
      </c>
      <c r="AC1203" t="s">
        <v>38</v>
      </c>
      <c r="AD1203">
        <v>0</v>
      </c>
      <c r="AE1203" t="s">
        <v>40</v>
      </c>
      <c r="AF1203" t="s">
        <v>41</v>
      </c>
      <c r="AG1203" t="s">
        <v>42</v>
      </c>
      <c r="AH1203" t="s">
        <v>28</v>
      </c>
      <c r="AI1203">
        <v>3.6500775999999999</v>
      </c>
      <c r="AJ1203">
        <v>-1.7991025</v>
      </c>
    </row>
    <row r="1204" spans="1:36" x14ac:dyDescent="0.3">
      <c r="A1204">
        <v>1201</v>
      </c>
      <c r="B1204" t="s">
        <v>307</v>
      </c>
      <c r="C1204" t="s">
        <v>28</v>
      </c>
      <c r="D1204" t="s">
        <v>29</v>
      </c>
      <c r="E1204" t="s">
        <v>30</v>
      </c>
      <c r="F1204" t="s">
        <v>31</v>
      </c>
      <c r="G1204" t="s">
        <v>4118</v>
      </c>
      <c r="H1204" t="s">
        <v>4122</v>
      </c>
      <c r="I1204" s="4" t="s">
        <v>4123</v>
      </c>
      <c r="J1204" s="1">
        <f>((((bot_orders[[#This Row],[cTime]]/ 1000)+3*3600) / 86400) + DATE(1970,1,1))</f>
        <v>45761.71186836806</v>
      </c>
      <c r="K1204" s="4" t="s">
        <v>4124</v>
      </c>
      <c r="L1204" s="1">
        <f>((((bot_orders[[#This Row],[uTime]]/ 1000)+3*3600) / 86400) + DATE(1970,1,1))</f>
        <v>45761.722853831016</v>
      </c>
      <c r="M1204" t="s">
        <v>34</v>
      </c>
      <c r="N1204" t="s">
        <v>28</v>
      </c>
      <c r="O1204" t="s">
        <v>35</v>
      </c>
      <c r="P1204">
        <v>3.65</v>
      </c>
      <c r="Q1204" t="s">
        <v>36</v>
      </c>
      <c r="R1204" t="s">
        <v>37</v>
      </c>
      <c r="S1204">
        <v>0.495</v>
      </c>
      <c r="T1204">
        <v>0.495</v>
      </c>
      <c r="U1204">
        <v>3.65</v>
      </c>
      <c r="V1204">
        <v>-1.4453999999999999E-3</v>
      </c>
      <c r="W1204" t="s">
        <v>38</v>
      </c>
      <c r="X1204" s="4">
        <f>IF(bot_orders[[#This Row],[side]]="sell", bot_orders[[#This Row],[accFillSz]]*bot_orders[[#This Row],[avgPx]] + bot_orders[[#This Row],[fee]], -bot_orders[[#This Row],[accFillSz]]*bot_orders[[#This Row],[avgPx]])</f>
        <v>1.8053045999999999</v>
      </c>
      <c r="Y1204" s="4">
        <f>IF(bot_orders[[#This Row],[side]]="buy", bot_orders[[#This Row],[accFillSz]] + bot_orders[[#This Row],[fee]], -bot_orders[[#This Row],[accFillSz]])</f>
        <v>-3.65</v>
      </c>
      <c r="Z1204" s="4">
        <f>IF(bot_orders[[#This Row],[side]]="sell",bot_orders[[#This Row],[accFillSz]]*bot_orders[[#This Row],[avgPx]]+bot_orders[[#This Row],[fee]], 0)</f>
        <v>1.8053045999999999</v>
      </c>
      <c r="AA1204" s="4">
        <f>IF(bot_orders[[#This Row],[side]]="sell",-bot_orders[[#This Row],[accFillSz]],bot_orders[[#This Row],[accFillSz]]+bot_orders[[#This Row],[fee]])</f>
        <v>-3.65</v>
      </c>
      <c r="AB1204">
        <v>0</v>
      </c>
      <c r="AC1204" t="s">
        <v>39</v>
      </c>
      <c r="AD1204">
        <v>0</v>
      </c>
      <c r="AE1204" t="s">
        <v>40</v>
      </c>
      <c r="AF1204" t="s">
        <v>41</v>
      </c>
      <c r="AG1204" t="s">
        <v>42</v>
      </c>
      <c r="AH1204" t="s">
        <v>28</v>
      </c>
      <c r="AI1204">
        <v>-3.65</v>
      </c>
      <c r="AJ1204">
        <v>1.8053045999999999</v>
      </c>
    </row>
    <row r="1205" spans="1:36" x14ac:dyDescent="0.3">
      <c r="A1205">
        <v>1202</v>
      </c>
      <c r="B1205" t="s">
        <v>306</v>
      </c>
      <c r="C1205" t="s">
        <v>28</v>
      </c>
      <c r="D1205" t="s">
        <v>29</v>
      </c>
      <c r="E1205" t="s">
        <v>30</v>
      </c>
      <c r="F1205" t="s">
        <v>31</v>
      </c>
      <c r="G1205" t="s">
        <v>45</v>
      </c>
      <c r="H1205" t="s">
        <v>4125</v>
      </c>
      <c r="I1205" s="4" t="s">
        <v>4126</v>
      </c>
      <c r="J1205" s="1">
        <f>((((bot_orders[[#This Row],[cTime]]/ 1000)+3*3600) / 86400) + DATE(1970,1,1))</f>
        <v>45761.738485046299</v>
      </c>
      <c r="K1205" s="4" t="s">
        <v>4127</v>
      </c>
      <c r="L1205" s="1">
        <f>((((bot_orders[[#This Row],[uTime]]/ 1000)+3*3600) / 86400) + DATE(1970,1,1))</f>
        <v>45761.778617465279</v>
      </c>
      <c r="M1205" t="s">
        <v>34</v>
      </c>
      <c r="N1205" t="s">
        <v>28</v>
      </c>
      <c r="O1205" t="s">
        <v>35</v>
      </c>
      <c r="P1205">
        <v>3.9820000000000002</v>
      </c>
      <c r="Q1205" t="s">
        <v>36</v>
      </c>
      <c r="R1205" t="s">
        <v>55</v>
      </c>
      <c r="S1205">
        <v>0.49</v>
      </c>
      <c r="T1205">
        <v>0.49</v>
      </c>
      <c r="U1205">
        <v>3.9820000000000002</v>
      </c>
      <c r="V1205">
        <v>-3.1855999999999998E-3</v>
      </c>
      <c r="W1205" t="s">
        <v>39</v>
      </c>
      <c r="X1205" s="4">
        <f>IF(bot_orders[[#This Row],[side]]="sell", bot_orders[[#This Row],[accFillSz]]*bot_orders[[#This Row],[avgPx]] + bot_orders[[#This Row],[fee]], -bot_orders[[#This Row],[accFillSz]]*bot_orders[[#This Row],[avgPx]])</f>
        <v>-1.9511800000000001</v>
      </c>
      <c r="Y1205" s="4">
        <f>IF(bot_orders[[#This Row],[side]]="buy", bot_orders[[#This Row],[accFillSz]] + bot_orders[[#This Row],[fee]], -bot_orders[[#This Row],[accFillSz]])</f>
        <v>3.9788144000000001</v>
      </c>
      <c r="Z1205" s="4">
        <f>IF(bot_orders[[#This Row],[side]]="sell",bot_orders[[#This Row],[accFillSz]]*bot_orders[[#This Row],[avgPx]]+bot_orders[[#This Row],[fee]], 0)</f>
        <v>0</v>
      </c>
      <c r="AA1205" s="4">
        <f>IF(bot_orders[[#This Row],[side]]="sell",-bot_orders[[#This Row],[accFillSz]],bot_orders[[#This Row],[accFillSz]]+bot_orders[[#This Row],[fee]])</f>
        <v>3.9788144000000001</v>
      </c>
      <c r="AB1205">
        <v>0</v>
      </c>
      <c r="AC1205" t="s">
        <v>38</v>
      </c>
      <c r="AD1205">
        <v>0</v>
      </c>
      <c r="AE1205" t="s">
        <v>40</v>
      </c>
      <c r="AF1205" t="s">
        <v>41</v>
      </c>
      <c r="AG1205" t="s">
        <v>42</v>
      </c>
      <c r="AH1205" t="s">
        <v>28</v>
      </c>
      <c r="AI1205">
        <v>3.9788144000000001</v>
      </c>
      <c r="AJ1205">
        <v>-1.9511799999999999</v>
      </c>
    </row>
    <row r="1206" spans="1:36" x14ac:dyDescent="0.3">
      <c r="A1206">
        <v>1203</v>
      </c>
      <c r="B1206" t="s">
        <v>306</v>
      </c>
      <c r="C1206" t="s">
        <v>28</v>
      </c>
      <c r="D1206" t="s">
        <v>29</v>
      </c>
      <c r="E1206" t="s">
        <v>30</v>
      </c>
      <c r="F1206" t="s">
        <v>31</v>
      </c>
      <c r="G1206" t="s">
        <v>47</v>
      </c>
      <c r="H1206" t="s">
        <v>4128</v>
      </c>
      <c r="I1206" s="4" t="s">
        <v>4126</v>
      </c>
      <c r="J1206" s="1">
        <f>((((bot_orders[[#This Row],[cTime]]/ 1000)+3*3600) / 86400) + DATE(1970,1,1))</f>
        <v>45761.738485046299</v>
      </c>
      <c r="K1206" s="4" t="s">
        <v>4129</v>
      </c>
      <c r="L1206" s="1">
        <f>((((bot_orders[[#This Row],[uTime]]/ 1000)+3*3600) / 86400) + DATE(1970,1,1))</f>
        <v>45761.777131006944</v>
      </c>
      <c r="M1206" t="s">
        <v>34</v>
      </c>
      <c r="N1206" t="s">
        <v>28</v>
      </c>
      <c r="O1206" t="s">
        <v>35</v>
      </c>
      <c r="P1206">
        <v>3.9820000000000002</v>
      </c>
      <c r="Q1206" t="s">
        <v>36</v>
      </c>
      <c r="R1206" t="s">
        <v>55</v>
      </c>
      <c r="S1206">
        <v>0.4919</v>
      </c>
      <c r="T1206">
        <v>0.4919</v>
      </c>
      <c r="U1206">
        <v>3.9820000000000002</v>
      </c>
      <c r="V1206">
        <v>-3.1855999999999998E-3</v>
      </c>
      <c r="W1206" t="s">
        <v>39</v>
      </c>
      <c r="X1206" s="4">
        <f>IF(bot_orders[[#This Row],[side]]="sell", bot_orders[[#This Row],[accFillSz]]*bot_orders[[#This Row],[avgPx]] + bot_orders[[#This Row],[fee]], -bot_orders[[#This Row],[accFillSz]]*bot_orders[[#This Row],[avgPx]])</f>
        <v>-1.9587458000000002</v>
      </c>
      <c r="Y1206" s="4">
        <f>IF(bot_orders[[#This Row],[side]]="buy", bot_orders[[#This Row],[accFillSz]] + bot_orders[[#This Row],[fee]], -bot_orders[[#This Row],[accFillSz]])</f>
        <v>3.9788144000000001</v>
      </c>
      <c r="Z1206" s="4">
        <f>IF(bot_orders[[#This Row],[side]]="sell",bot_orders[[#This Row],[accFillSz]]*bot_orders[[#This Row],[avgPx]]+bot_orders[[#This Row],[fee]], 0)</f>
        <v>0</v>
      </c>
      <c r="AA1206" s="4">
        <f>IF(bot_orders[[#This Row],[side]]="sell",-bot_orders[[#This Row],[accFillSz]],bot_orders[[#This Row],[accFillSz]]+bot_orders[[#This Row],[fee]])</f>
        <v>3.9788144000000001</v>
      </c>
      <c r="AB1206">
        <v>0</v>
      </c>
      <c r="AC1206" t="s">
        <v>38</v>
      </c>
      <c r="AD1206">
        <v>0</v>
      </c>
      <c r="AE1206" t="s">
        <v>40</v>
      </c>
      <c r="AF1206" t="s">
        <v>41</v>
      </c>
      <c r="AG1206" t="s">
        <v>42</v>
      </c>
      <c r="AH1206" t="s">
        <v>28</v>
      </c>
      <c r="AI1206">
        <v>3.9788144000000001</v>
      </c>
      <c r="AJ1206">
        <v>-1.9587458</v>
      </c>
    </row>
    <row r="1207" spans="1:36" x14ac:dyDescent="0.3">
      <c r="A1207">
        <v>1204</v>
      </c>
      <c r="B1207" t="s">
        <v>306</v>
      </c>
      <c r="C1207" t="s">
        <v>28</v>
      </c>
      <c r="D1207" t="s">
        <v>29</v>
      </c>
      <c r="E1207" t="s">
        <v>30</v>
      </c>
      <c r="F1207" t="s">
        <v>31</v>
      </c>
      <c r="G1207" t="s">
        <v>87</v>
      </c>
      <c r="H1207" t="s">
        <v>4130</v>
      </c>
      <c r="I1207" s="4" t="s">
        <v>4126</v>
      </c>
      <c r="J1207" s="1">
        <f>((((bot_orders[[#This Row],[cTime]]/ 1000)+3*3600) / 86400) + DATE(1970,1,1))</f>
        <v>45761.738485046299</v>
      </c>
      <c r="K1207" s="4" t="s">
        <v>4131</v>
      </c>
      <c r="L1207" s="1">
        <f>((((bot_orders[[#This Row],[uTime]]/ 1000)+3*3600) / 86400) + DATE(1970,1,1))</f>
        <v>45761.776462824069</v>
      </c>
      <c r="M1207" t="s">
        <v>34</v>
      </c>
      <c r="N1207" t="s">
        <v>28</v>
      </c>
      <c r="O1207" t="s">
        <v>35</v>
      </c>
      <c r="P1207">
        <v>3.9820000000000002</v>
      </c>
      <c r="Q1207" t="s">
        <v>36</v>
      </c>
      <c r="R1207" t="s">
        <v>55</v>
      </c>
      <c r="S1207">
        <v>0.49380000000000002</v>
      </c>
      <c r="T1207">
        <v>0.49380000000000002</v>
      </c>
      <c r="U1207">
        <v>3.9820000000000002</v>
      </c>
      <c r="V1207">
        <v>-3.1855999999999998E-3</v>
      </c>
      <c r="W1207" t="s">
        <v>39</v>
      </c>
      <c r="X1207" s="4">
        <f>IF(bot_orders[[#This Row],[side]]="sell", bot_orders[[#This Row],[accFillSz]]*bot_orders[[#This Row],[avgPx]] + bot_orders[[#This Row],[fee]], -bot_orders[[#This Row],[accFillSz]]*bot_orders[[#This Row],[avgPx]])</f>
        <v>-1.9663116000000003</v>
      </c>
      <c r="Y1207" s="4">
        <f>IF(bot_orders[[#This Row],[side]]="buy", bot_orders[[#This Row],[accFillSz]] + bot_orders[[#This Row],[fee]], -bot_orders[[#This Row],[accFillSz]])</f>
        <v>3.9788144000000001</v>
      </c>
      <c r="Z1207" s="4">
        <f>IF(bot_orders[[#This Row],[side]]="sell",bot_orders[[#This Row],[accFillSz]]*bot_orders[[#This Row],[avgPx]]+bot_orders[[#This Row],[fee]], 0)</f>
        <v>0</v>
      </c>
      <c r="AA1207" s="4">
        <f>IF(bot_orders[[#This Row],[side]]="sell",-bot_orders[[#This Row],[accFillSz]],bot_orders[[#This Row],[accFillSz]]+bot_orders[[#This Row],[fee]])</f>
        <v>3.9788144000000001</v>
      </c>
      <c r="AB1207">
        <v>0</v>
      </c>
      <c r="AC1207" t="s">
        <v>38</v>
      </c>
      <c r="AD1207">
        <v>0</v>
      </c>
      <c r="AE1207" t="s">
        <v>40</v>
      </c>
      <c r="AF1207" t="s">
        <v>41</v>
      </c>
      <c r="AG1207" t="s">
        <v>42</v>
      </c>
      <c r="AH1207" t="s">
        <v>28</v>
      </c>
      <c r="AI1207">
        <v>3.9788144000000001</v>
      </c>
      <c r="AJ1207">
        <v>-1.9663116</v>
      </c>
    </row>
    <row r="1208" spans="1:36" x14ac:dyDescent="0.3">
      <c r="A1208">
        <v>1205</v>
      </c>
      <c r="B1208" t="s">
        <v>306</v>
      </c>
      <c r="C1208" t="s">
        <v>28</v>
      </c>
      <c r="D1208" t="s">
        <v>29</v>
      </c>
      <c r="E1208" t="s">
        <v>30</v>
      </c>
      <c r="F1208" t="s">
        <v>31</v>
      </c>
      <c r="G1208" t="s">
        <v>95</v>
      </c>
      <c r="H1208" t="s">
        <v>4132</v>
      </c>
      <c r="I1208" s="4" t="s">
        <v>4126</v>
      </c>
      <c r="J1208" s="1">
        <f>((((bot_orders[[#This Row],[cTime]]/ 1000)+3*3600) / 86400) + DATE(1970,1,1))</f>
        <v>45761.738485046299</v>
      </c>
      <c r="K1208" s="4" t="s">
        <v>4133</v>
      </c>
      <c r="L1208" s="1">
        <f>((((bot_orders[[#This Row],[uTime]]/ 1000)+3*3600) / 86400) + DATE(1970,1,1))</f>
        <v>45761.776170682875</v>
      </c>
      <c r="M1208" t="s">
        <v>34</v>
      </c>
      <c r="N1208" t="s">
        <v>28</v>
      </c>
      <c r="O1208" t="s">
        <v>35</v>
      </c>
      <c r="P1208">
        <v>3.9820000000000002</v>
      </c>
      <c r="Q1208" t="s">
        <v>36</v>
      </c>
      <c r="R1208" t="s">
        <v>55</v>
      </c>
      <c r="S1208">
        <v>0.49580000000000002</v>
      </c>
      <c r="T1208">
        <v>0.49580000000000002</v>
      </c>
      <c r="U1208">
        <v>3.9820000000000002</v>
      </c>
      <c r="V1208">
        <v>-3.1855999999999998E-3</v>
      </c>
      <c r="W1208" t="s">
        <v>39</v>
      </c>
      <c r="X1208" s="4">
        <f>IF(bot_orders[[#This Row],[side]]="sell", bot_orders[[#This Row],[accFillSz]]*bot_orders[[#This Row],[avgPx]] + bot_orders[[#This Row],[fee]], -bot_orders[[#This Row],[accFillSz]]*bot_orders[[#This Row],[avgPx]])</f>
        <v>-1.9742756000000001</v>
      </c>
      <c r="Y1208" s="4">
        <f>IF(bot_orders[[#This Row],[side]]="buy", bot_orders[[#This Row],[accFillSz]] + bot_orders[[#This Row],[fee]], -bot_orders[[#This Row],[accFillSz]])</f>
        <v>3.9788144000000001</v>
      </c>
      <c r="Z1208" s="4">
        <f>IF(bot_orders[[#This Row],[side]]="sell",bot_orders[[#This Row],[accFillSz]]*bot_orders[[#This Row],[avgPx]]+bot_orders[[#This Row],[fee]], 0)</f>
        <v>0</v>
      </c>
      <c r="AA1208" s="4">
        <f>IF(bot_orders[[#This Row],[side]]="sell",-bot_orders[[#This Row],[accFillSz]],bot_orders[[#This Row],[accFillSz]]+bot_orders[[#This Row],[fee]])</f>
        <v>3.9788144000000001</v>
      </c>
      <c r="AB1208">
        <v>0</v>
      </c>
      <c r="AC1208" t="s">
        <v>38</v>
      </c>
      <c r="AD1208">
        <v>0</v>
      </c>
      <c r="AE1208" t="s">
        <v>40</v>
      </c>
      <c r="AF1208" t="s">
        <v>41</v>
      </c>
      <c r="AG1208" t="s">
        <v>42</v>
      </c>
      <c r="AH1208" t="s">
        <v>28</v>
      </c>
      <c r="AI1208">
        <v>3.9788144000000001</v>
      </c>
      <c r="AJ1208">
        <v>-1.9742755999999999</v>
      </c>
    </row>
    <row r="1209" spans="1:36" x14ac:dyDescent="0.3">
      <c r="A1209">
        <v>1206</v>
      </c>
      <c r="B1209" t="s">
        <v>306</v>
      </c>
      <c r="C1209" t="s">
        <v>28</v>
      </c>
      <c r="D1209" t="s">
        <v>29</v>
      </c>
      <c r="E1209" t="s">
        <v>30</v>
      </c>
      <c r="F1209" t="s">
        <v>31</v>
      </c>
      <c r="G1209" t="s">
        <v>89</v>
      </c>
      <c r="H1209" t="s">
        <v>4134</v>
      </c>
      <c r="I1209" s="4" t="s">
        <v>4126</v>
      </c>
      <c r="J1209" s="1">
        <f>((((bot_orders[[#This Row],[cTime]]/ 1000)+3*3600) / 86400) + DATE(1970,1,1))</f>
        <v>45761.738485046299</v>
      </c>
      <c r="K1209" s="4" t="s">
        <v>4135</v>
      </c>
      <c r="L1209" s="1">
        <f>((((bot_orders[[#This Row],[uTime]]/ 1000)+3*3600) / 86400) + DATE(1970,1,1))</f>
        <v>45761.768004837963</v>
      </c>
      <c r="M1209" t="s">
        <v>34</v>
      </c>
      <c r="N1209" t="s">
        <v>28</v>
      </c>
      <c r="O1209" t="s">
        <v>35</v>
      </c>
      <c r="P1209">
        <v>3.9820000000000002</v>
      </c>
      <c r="Q1209" t="s">
        <v>36</v>
      </c>
      <c r="R1209" t="s">
        <v>55</v>
      </c>
      <c r="S1209">
        <v>0.49780000000000002</v>
      </c>
      <c r="T1209">
        <v>0.49780000000000002</v>
      </c>
      <c r="U1209">
        <v>3.9820000000000002</v>
      </c>
      <c r="V1209">
        <v>-3.1855999999999998E-3</v>
      </c>
      <c r="W1209" t="s">
        <v>39</v>
      </c>
      <c r="X1209" s="4">
        <f>IF(bot_orders[[#This Row],[side]]="sell", bot_orders[[#This Row],[accFillSz]]*bot_orders[[#This Row],[avgPx]] + bot_orders[[#This Row],[fee]], -bot_orders[[#This Row],[accFillSz]]*bot_orders[[#This Row],[avgPx]])</f>
        <v>-1.9822396000000002</v>
      </c>
      <c r="Y1209" s="4">
        <f>IF(bot_orders[[#This Row],[side]]="buy", bot_orders[[#This Row],[accFillSz]] + bot_orders[[#This Row],[fee]], -bot_orders[[#This Row],[accFillSz]])</f>
        <v>3.9788144000000001</v>
      </c>
      <c r="Z1209" s="4">
        <f>IF(bot_orders[[#This Row],[side]]="sell",bot_orders[[#This Row],[accFillSz]]*bot_orders[[#This Row],[avgPx]]+bot_orders[[#This Row],[fee]], 0)</f>
        <v>0</v>
      </c>
      <c r="AA1209" s="4">
        <f>IF(bot_orders[[#This Row],[side]]="sell",-bot_orders[[#This Row],[accFillSz]],bot_orders[[#This Row],[accFillSz]]+bot_orders[[#This Row],[fee]])</f>
        <v>3.9788144000000001</v>
      </c>
      <c r="AB1209">
        <v>0</v>
      </c>
      <c r="AC1209" t="s">
        <v>38</v>
      </c>
      <c r="AD1209">
        <v>0</v>
      </c>
      <c r="AE1209" t="s">
        <v>40</v>
      </c>
      <c r="AF1209" t="s">
        <v>41</v>
      </c>
      <c r="AG1209" t="s">
        <v>42</v>
      </c>
      <c r="AH1209" t="s">
        <v>28</v>
      </c>
      <c r="AI1209">
        <v>3.9788144000000001</v>
      </c>
      <c r="AJ1209">
        <v>-1.9822396</v>
      </c>
    </row>
    <row r="1210" spans="1:36" x14ac:dyDescent="0.3">
      <c r="A1210">
        <v>1207</v>
      </c>
      <c r="B1210" t="s">
        <v>306</v>
      </c>
      <c r="C1210" t="s">
        <v>28</v>
      </c>
      <c r="D1210" t="s">
        <v>29</v>
      </c>
      <c r="E1210" t="s">
        <v>30</v>
      </c>
      <c r="F1210" t="s">
        <v>31</v>
      </c>
      <c r="G1210" t="s">
        <v>51</v>
      </c>
      <c r="H1210" t="s">
        <v>4136</v>
      </c>
      <c r="I1210" s="4" t="s">
        <v>4126</v>
      </c>
      <c r="J1210" s="1">
        <f>((((bot_orders[[#This Row],[cTime]]/ 1000)+3*3600) / 86400) + DATE(1970,1,1))</f>
        <v>45761.738485046299</v>
      </c>
      <c r="K1210" s="4" t="s">
        <v>4137</v>
      </c>
      <c r="L1210" s="1">
        <f>((((bot_orders[[#This Row],[uTime]]/ 1000)+3*3600) / 86400) + DATE(1970,1,1))</f>
        <v>45761.753740914355</v>
      </c>
      <c r="M1210" t="s">
        <v>34</v>
      </c>
      <c r="N1210" t="s">
        <v>28</v>
      </c>
      <c r="O1210" t="s">
        <v>35</v>
      </c>
      <c r="P1210">
        <v>3.9820000000000002</v>
      </c>
      <c r="Q1210" t="s">
        <v>36</v>
      </c>
      <c r="R1210" t="s">
        <v>55</v>
      </c>
      <c r="S1210">
        <v>0.49980000000000002</v>
      </c>
      <c r="T1210">
        <v>0.49980000000000002</v>
      </c>
      <c r="U1210">
        <v>3.9820000000000002</v>
      </c>
      <c r="V1210">
        <v>-3.1855999999999998E-3</v>
      </c>
      <c r="W1210" t="s">
        <v>39</v>
      </c>
      <c r="X1210" s="4">
        <f>IF(bot_orders[[#This Row],[side]]="sell", bot_orders[[#This Row],[accFillSz]]*bot_orders[[#This Row],[avgPx]] + bot_orders[[#This Row],[fee]], -bot_orders[[#This Row],[accFillSz]]*bot_orders[[#This Row],[avgPx]])</f>
        <v>-1.9902036000000003</v>
      </c>
      <c r="Y1210" s="4">
        <f>IF(bot_orders[[#This Row],[side]]="buy", bot_orders[[#This Row],[accFillSz]] + bot_orders[[#This Row],[fee]], -bot_orders[[#This Row],[accFillSz]])</f>
        <v>3.9788144000000001</v>
      </c>
      <c r="Z1210" s="4">
        <f>IF(bot_orders[[#This Row],[side]]="sell",bot_orders[[#This Row],[accFillSz]]*bot_orders[[#This Row],[avgPx]]+bot_orders[[#This Row],[fee]], 0)</f>
        <v>0</v>
      </c>
      <c r="AA1210" s="4">
        <f>IF(bot_orders[[#This Row],[side]]="sell",-bot_orders[[#This Row],[accFillSz]],bot_orders[[#This Row],[accFillSz]]+bot_orders[[#This Row],[fee]])</f>
        <v>3.9788144000000001</v>
      </c>
      <c r="AB1210">
        <v>0</v>
      </c>
      <c r="AC1210" t="s">
        <v>38</v>
      </c>
      <c r="AD1210">
        <v>0</v>
      </c>
      <c r="AE1210" t="s">
        <v>40</v>
      </c>
      <c r="AF1210" t="s">
        <v>41</v>
      </c>
      <c r="AG1210" t="s">
        <v>42</v>
      </c>
      <c r="AH1210" t="s">
        <v>28</v>
      </c>
      <c r="AI1210">
        <v>3.9788144000000001</v>
      </c>
      <c r="AJ1210">
        <v>-1.9902036000000001</v>
      </c>
    </row>
    <row r="1211" spans="1:36" x14ac:dyDescent="0.3">
      <c r="A1211">
        <v>1208</v>
      </c>
      <c r="B1211" t="s">
        <v>306</v>
      </c>
      <c r="C1211" t="s">
        <v>28</v>
      </c>
      <c r="D1211" t="s">
        <v>29</v>
      </c>
      <c r="E1211" t="s">
        <v>30</v>
      </c>
      <c r="F1211" t="s">
        <v>31</v>
      </c>
      <c r="G1211" t="s">
        <v>78</v>
      </c>
      <c r="H1211" t="s">
        <v>4138</v>
      </c>
      <c r="I1211" s="4" t="s">
        <v>4126</v>
      </c>
      <c r="J1211" s="1">
        <f>((((bot_orders[[#This Row],[cTime]]/ 1000)+3*3600) / 86400) + DATE(1970,1,1))</f>
        <v>45761.738485046299</v>
      </c>
      <c r="K1211" s="4" t="s">
        <v>4139</v>
      </c>
      <c r="L1211" s="1">
        <f>((((bot_orders[[#This Row],[uTime]]/ 1000)+3*3600) / 86400) + DATE(1970,1,1))</f>
        <v>45761.751903067125</v>
      </c>
      <c r="M1211" t="s">
        <v>34</v>
      </c>
      <c r="N1211" t="s">
        <v>28</v>
      </c>
      <c r="O1211" t="s">
        <v>35</v>
      </c>
      <c r="P1211">
        <v>3.9820000000000002</v>
      </c>
      <c r="Q1211" t="s">
        <v>36</v>
      </c>
      <c r="R1211" t="s">
        <v>55</v>
      </c>
      <c r="S1211">
        <v>0.50170000000000003</v>
      </c>
      <c r="T1211">
        <v>0.50170000000000003</v>
      </c>
      <c r="U1211">
        <v>3.9820000000000002</v>
      </c>
      <c r="V1211">
        <v>-3.1855999999999998E-3</v>
      </c>
      <c r="W1211" t="s">
        <v>39</v>
      </c>
      <c r="X1211" s="4">
        <f>IF(bot_orders[[#This Row],[side]]="sell", bot_orders[[#This Row],[accFillSz]]*bot_orders[[#This Row],[avgPx]] + bot_orders[[#This Row],[fee]], -bot_orders[[#This Row],[accFillSz]]*bot_orders[[#This Row],[avgPx]])</f>
        <v>-1.9977694000000001</v>
      </c>
      <c r="Y1211" s="4">
        <f>IF(bot_orders[[#This Row],[side]]="buy", bot_orders[[#This Row],[accFillSz]] + bot_orders[[#This Row],[fee]], -bot_orders[[#This Row],[accFillSz]])</f>
        <v>3.9788144000000001</v>
      </c>
      <c r="Z1211" s="4">
        <f>IF(bot_orders[[#This Row],[side]]="sell",bot_orders[[#This Row],[accFillSz]]*bot_orders[[#This Row],[avgPx]]+bot_orders[[#This Row],[fee]], 0)</f>
        <v>0</v>
      </c>
      <c r="AA1211" s="4">
        <f>IF(bot_orders[[#This Row],[side]]="sell",-bot_orders[[#This Row],[accFillSz]],bot_orders[[#This Row],[accFillSz]]+bot_orders[[#This Row],[fee]])</f>
        <v>3.9788144000000001</v>
      </c>
      <c r="AB1211">
        <v>0</v>
      </c>
      <c r="AC1211" t="s">
        <v>38</v>
      </c>
      <c r="AD1211">
        <v>0</v>
      </c>
      <c r="AE1211" t="s">
        <v>40</v>
      </c>
      <c r="AF1211" t="s">
        <v>41</v>
      </c>
      <c r="AG1211" t="s">
        <v>42</v>
      </c>
      <c r="AH1211" t="s">
        <v>28</v>
      </c>
      <c r="AI1211">
        <v>3.9788144000000001</v>
      </c>
      <c r="AJ1211">
        <v>-1.9977693999999999</v>
      </c>
    </row>
    <row r="1212" spans="1:36" x14ac:dyDescent="0.3">
      <c r="A1212">
        <v>1209</v>
      </c>
      <c r="B1212" t="s">
        <v>306</v>
      </c>
      <c r="C1212" t="s">
        <v>28</v>
      </c>
      <c r="D1212" t="s">
        <v>29</v>
      </c>
      <c r="E1212" t="s">
        <v>30</v>
      </c>
      <c r="F1212" t="s">
        <v>31</v>
      </c>
      <c r="G1212" t="s">
        <v>68</v>
      </c>
      <c r="H1212" t="s">
        <v>4140</v>
      </c>
      <c r="I1212" s="4" t="s">
        <v>4126</v>
      </c>
      <c r="J1212" s="1">
        <f>((((bot_orders[[#This Row],[cTime]]/ 1000)+3*3600) / 86400) + DATE(1970,1,1))</f>
        <v>45761.738485046299</v>
      </c>
      <c r="K1212" s="4" t="s">
        <v>4141</v>
      </c>
      <c r="L1212" s="1">
        <f>((((bot_orders[[#This Row],[uTime]]/ 1000)+3*3600) / 86400) + DATE(1970,1,1))</f>
        <v>45761.739693217591</v>
      </c>
      <c r="M1212" t="s">
        <v>34</v>
      </c>
      <c r="N1212" t="s">
        <v>28</v>
      </c>
      <c r="O1212" t="s">
        <v>35</v>
      </c>
      <c r="P1212">
        <v>3.9820000000000002</v>
      </c>
      <c r="Q1212" t="s">
        <v>36</v>
      </c>
      <c r="R1212" t="s">
        <v>55</v>
      </c>
      <c r="S1212">
        <v>0.50370000000000004</v>
      </c>
      <c r="T1212">
        <v>0.50370000000000004</v>
      </c>
      <c r="U1212">
        <v>3.9820000000000002</v>
      </c>
      <c r="V1212">
        <v>-3.1855999999999998E-3</v>
      </c>
      <c r="W1212" t="s">
        <v>39</v>
      </c>
      <c r="X1212" s="4">
        <f>IF(bot_orders[[#This Row],[side]]="sell", bot_orders[[#This Row],[accFillSz]]*bot_orders[[#This Row],[avgPx]] + bot_orders[[#This Row],[fee]], -bot_orders[[#This Row],[accFillSz]]*bot_orders[[#This Row],[avgPx]])</f>
        <v>-2.0057334000000004</v>
      </c>
      <c r="Y1212" s="4">
        <f>IF(bot_orders[[#This Row],[side]]="buy", bot_orders[[#This Row],[accFillSz]] + bot_orders[[#This Row],[fee]], -bot_orders[[#This Row],[accFillSz]])</f>
        <v>3.9788144000000001</v>
      </c>
      <c r="Z1212" s="4">
        <f>IF(bot_orders[[#This Row],[side]]="sell",bot_orders[[#This Row],[accFillSz]]*bot_orders[[#This Row],[avgPx]]+bot_orders[[#This Row],[fee]], 0)</f>
        <v>0</v>
      </c>
      <c r="AA1212" s="4">
        <f>IF(bot_orders[[#This Row],[side]]="sell",-bot_orders[[#This Row],[accFillSz]],bot_orders[[#This Row],[accFillSz]]+bot_orders[[#This Row],[fee]])</f>
        <v>3.9788144000000001</v>
      </c>
      <c r="AB1212">
        <v>0</v>
      </c>
      <c r="AC1212" t="s">
        <v>38</v>
      </c>
      <c r="AD1212">
        <v>0</v>
      </c>
      <c r="AE1212" t="s">
        <v>40</v>
      </c>
      <c r="AF1212" t="s">
        <v>41</v>
      </c>
      <c r="AG1212" t="s">
        <v>42</v>
      </c>
      <c r="AH1212" t="s">
        <v>28</v>
      </c>
      <c r="AI1212">
        <v>3.9788144000000001</v>
      </c>
      <c r="AJ1212">
        <v>-2.0057334</v>
      </c>
    </row>
    <row r="1213" spans="1:36" x14ac:dyDescent="0.3">
      <c r="A1213">
        <v>1210</v>
      </c>
      <c r="B1213" t="s">
        <v>306</v>
      </c>
      <c r="C1213" t="s">
        <v>28</v>
      </c>
      <c r="D1213" t="s">
        <v>29</v>
      </c>
      <c r="E1213" t="s">
        <v>30</v>
      </c>
      <c r="F1213" t="s">
        <v>31</v>
      </c>
      <c r="G1213" t="s">
        <v>64</v>
      </c>
      <c r="H1213" t="s">
        <v>4142</v>
      </c>
      <c r="I1213" s="4" t="s">
        <v>4126</v>
      </c>
      <c r="J1213" s="1">
        <f>((((bot_orders[[#This Row],[cTime]]/ 1000)+3*3600) / 86400) + DATE(1970,1,1))</f>
        <v>45761.738485046299</v>
      </c>
      <c r="K1213" s="4" t="s">
        <v>4143</v>
      </c>
      <c r="L1213" s="1">
        <f>((((bot_orders[[#This Row],[uTime]]/ 1000)+3*3600) / 86400) + DATE(1970,1,1))</f>
        <v>45761.738485092588</v>
      </c>
      <c r="M1213" t="s">
        <v>34</v>
      </c>
      <c r="N1213" t="s">
        <v>28</v>
      </c>
      <c r="O1213" t="s">
        <v>35</v>
      </c>
      <c r="P1213">
        <v>3.9820000000000002</v>
      </c>
      <c r="Q1213" t="s">
        <v>36</v>
      </c>
      <c r="R1213" t="s">
        <v>55</v>
      </c>
      <c r="S1213">
        <v>0.50570000000000004</v>
      </c>
      <c r="T1213">
        <v>0.50460000000000005</v>
      </c>
      <c r="U1213">
        <v>3.9820000000000002</v>
      </c>
      <c r="V1213">
        <v>-3.9820000000000003E-3</v>
      </c>
      <c r="W1213" t="s">
        <v>39</v>
      </c>
      <c r="X1213" s="4">
        <f>IF(bot_orders[[#This Row],[side]]="sell", bot_orders[[#This Row],[accFillSz]]*bot_orders[[#This Row],[avgPx]] + bot_orders[[#This Row],[fee]], -bot_orders[[#This Row],[accFillSz]]*bot_orders[[#This Row],[avgPx]])</f>
        <v>-2.0093172000000004</v>
      </c>
      <c r="Y1213" s="4">
        <f>IF(bot_orders[[#This Row],[side]]="buy", bot_orders[[#This Row],[accFillSz]] + bot_orders[[#This Row],[fee]], -bot_orders[[#This Row],[accFillSz]])</f>
        <v>3.9780180000000001</v>
      </c>
      <c r="Z1213" s="4">
        <f>IF(bot_orders[[#This Row],[side]]="sell",bot_orders[[#This Row],[accFillSz]]*bot_orders[[#This Row],[avgPx]]+bot_orders[[#This Row],[fee]], 0)</f>
        <v>0</v>
      </c>
      <c r="AA1213" s="4">
        <f>IF(bot_orders[[#This Row],[side]]="sell",-bot_orders[[#This Row],[accFillSz]],bot_orders[[#This Row],[accFillSz]]+bot_orders[[#This Row],[fee]])</f>
        <v>3.9780180000000001</v>
      </c>
      <c r="AB1213">
        <v>0</v>
      </c>
      <c r="AC1213" t="s">
        <v>38</v>
      </c>
      <c r="AD1213">
        <v>0</v>
      </c>
      <c r="AE1213" t="s">
        <v>40</v>
      </c>
      <c r="AF1213" t="s">
        <v>41</v>
      </c>
      <c r="AG1213" t="s">
        <v>42</v>
      </c>
      <c r="AH1213" t="s">
        <v>28</v>
      </c>
      <c r="AI1213">
        <v>3.9780180000000001</v>
      </c>
      <c r="AJ1213">
        <v>-2.0093171999999999</v>
      </c>
    </row>
    <row r="1214" spans="1:36" x14ac:dyDescent="0.3">
      <c r="A1214">
        <v>1211</v>
      </c>
      <c r="B1214" t="s">
        <v>306</v>
      </c>
      <c r="C1214" t="s">
        <v>28</v>
      </c>
      <c r="D1214" t="s">
        <v>29</v>
      </c>
      <c r="E1214" t="s">
        <v>30</v>
      </c>
      <c r="F1214" t="s">
        <v>31</v>
      </c>
      <c r="G1214" t="s">
        <v>66</v>
      </c>
      <c r="H1214" t="s">
        <v>4144</v>
      </c>
      <c r="I1214" s="4" t="s">
        <v>4126</v>
      </c>
      <c r="J1214" s="1">
        <f>((((bot_orders[[#This Row],[cTime]]/ 1000)+3*3600) / 86400) + DATE(1970,1,1))</f>
        <v>45761.738485046299</v>
      </c>
      <c r="K1214" s="4" t="s">
        <v>4143</v>
      </c>
      <c r="L1214" s="1">
        <f>((((bot_orders[[#This Row],[uTime]]/ 1000)+3*3600) / 86400) + DATE(1970,1,1))</f>
        <v>45761.738485092588</v>
      </c>
      <c r="M1214" t="s">
        <v>34</v>
      </c>
      <c r="N1214" t="s">
        <v>28</v>
      </c>
      <c r="O1214" t="s">
        <v>35</v>
      </c>
      <c r="P1214">
        <v>3.9820000000000002</v>
      </c>
      <c r="Q1214" t="s">
        <v>36</v>
      </c>
      <c r="R1214" t="s">
        <v>55</v>
      </c>
      <c r="S1214">
        <v>0.50770000000000004</v>
      </c>
      <c r="T1214">
        <v>0.50460000000000005</v>
      </c>
      <c r="U1214">
        <v>3.9820000000000002</v>
      </c>
      <c r="V1214">
        <v>-3.9820000000000003E-3</v>
      </c>
      <c r="W1214" t="s">
        <v>39</v>
      </c>
      <c r="X1214" s="4">
        <f>IF(bot_orders[[#This Row],[side]]="sell", bot_orders[[#This Row],[accFillSz]]*bot_orders[[#This Row],[avgPx]] + bot_orders[[#This Row],[fee]], -bot_orders[[#This Row],[accFillSz]]*bot_orders[[#This Row],[avgPx]])</f>
        <v>-2.0093172000000004</v>
      </c>
      <c r="Y1214" s="4">
        <f>IF(bot_orders[[#This Row],[side]]="buy", bot_orders[[#This Row],[accFillSz]] + bot_orders[[#This Row],[fee]], -bot_orders[[#This Row],[accFillSz]])</f>
        <v>3.9780180000000001</v>
      </c>
      <c r="Z1214" s="4">
        <f>IF(bot_orders[[#This Row],[side]]="sell",bot_orders[[#This Row],[accFillSz]]*bot_orders[[#This Row],[avgPx]]+bot_orders[[#This Row],[fee]], 0)</f>
        <v>0</v>
      </c>
      <c r="AA1214" s="4">
        <f>IF(bot_orders[[#This Row],[side]]="sell",-bot_orders[[#This Row],[accFillSz]],bot_orders[[#This Row],[accFillSz]]+bot_orders[[#This Row],[fee]])</f>
        <v>3.9780180000000001</v>
      </c>
      <c r="AB1214">
        <v>0</v>
      </c>
      <c r="AC1214" t="s">
        <v>38</v>
      </c>
      <c r="AD1214">
        <v>0</v>
      </c>
      <c r="AE1214" t="s">
        <v>40</v>
      </c>
      <c r="AF1214" t="s">
        <v>41</v>
      </c>
      <c r="AG1214" t="s">
        <v>42</v>
      </c>
      <c r="AH1214" t="s">
        <v>28</v>
      </c>
      <c r="AI1214">
        <v>3.9780180000000001</v>
      </c>
      <c r="AJ1214">
        <v>-2.0093171999999999</v>
      </c>
    </row>
    <row r="1215" spans="1:36" x14ac:dyDescent="0.3">
      <c r="A1215">
        <v>1212</v>
      </c>
      <c r="B1215" t="s">
        <v>306</v>
      </c>
      <c r="C1215" t="s">
        <v>28</v>
      </c>
      <c r="D1215" t="s">
        <v>29</v>
      </c>
      <c r="E1215" t="s">
        <v>30</v>
      </c>
      <c r="F1215" t="s">
        <v>31</v>
      </c>
      <c r="G1215" t="s">
        <v>64</v>
      </c>
      <c r="H1215" t="s">
        <v>4145</v>
      </c>
      <c r="I1215" s="4" t="s">
        <v>4146</v>
      </c>
      <c r="J1215" s="1">
        <f>((((bot_orders[[#This Row],[cTime]]/ 1000)+3*3600) / 86400) + DATE(1970,1,1))</f>
        <v>45761.73848511574</v>
      </c>
      <c r="K1215" s="4" t="s">
        <v>4147</v>
      </c>
      <c r="L1215" s="1">
        <f>((((bot_orders[[#This Row],[uTime]]/ 1000)+3*3600) / 86400) + DATE(1970,1,1))</f>
        <v>45761.744171400467</v>
      </c>
      <c r="M1215" t="s">
        <v>34</v>
      </c>
      <c r="N1215" t="s">
        <v>28</v>
      </c>
      <c r="O1215" t="s">
        <v>35</v>
      </c>
      <c r="P1215">
        <v>3.9780000000000002</v>
      </c>
      <c r="Q1215" t="s">
        <v>36</v>
      </c>
      <c r="R1215" t="s">
        <v>37</v>
      </c>
      <c r="S1215">
        <v>0.50770000000000004</v>
      </c>
      <c r="T1215">
        <v>0.50770000000000004</v>
      </c>
      <c r="U1215">
        <v>3.9780000000000002</v>
      </c>
      <c r="V1215">
        <v>-1.6157045000000001E-3</v>
      </c>
      <c r="W1215" t="s">
        <v>38</v>
      </c>
      <c r="X1215" s="4">
        <f>IF(bot_orders[[#This Row],[side]]="sell", bot_orders[[#This Row],[accFillSz]]*bot_orders[[#This Row],[avgPx]] + bot_orders[[#This Row],[fee]], -bot_orders[[#This Row],[accFillSz]]*bot_orders[[#This Row],[avgPx]])</f>
        <v>2.0180148955000003</v>
      </c>
      <c r="Y1215" s="4">
        <f>IF(bot_orders[[#This Row],[side]]="buy", bot_orders[[#This Row],[accFillSz]] + bot_orders[[#This Row],[fee]], -bot_orders[[#This Row],[accFillSz]])</f>
        <v>-3.9780000000000002</v>
      </c>
      <c r="Z1215" s="4">
        <f>IF(bot_orders[[#This Row],[side]]="sell",bot_orders[[#This Row],[accFillSz]]*bot_orders[[#This Row],[avgPx]]+bot_orders[[#This Row],[fee]], 0)</f>
        <v>2.0180148955000003</v>
      </c>
      <c r="AA1215" s="4">
        <f>IF(bot_orders[[#This Row],[side]]="sell",-bot_orders[[#This Row],[accFillSz]],bot_orders[[#This Row],[accFillSz]]+bot_orders[[#This Row],[fee]])</f>
        <v>-3.9780000000000002</v>
      </c>
      <c r="AB1215">
        <v>0</v>
      </c>
      <c r="AC1215" t="s">
        <v>39</v>
      </c>
      <c r="AD1215">
        <v>0</v>
      </c>
      <c r="AE1215" t="s">
        <v>40</v>
      </c>
      <c r="AF1215" t="s">
        <v>41</v>
      </c>
      <c r="AG1215" t="s">
        <v>42</v>
      </c>
      <c r="AH1215" t="s">
        <v>28</v>
      </c>
      <c r="AI1215">
        <v>-3.9780000000000002</v>
      </c>
      <c r="AJ1215">
        <v>2.0180148999999998</v>
      </c>
    </row>
    <row r="1216" spans="1:36" x14ac:dyDescent="0.3">
      <c r="A1216">
        <v>1213</v>
      </c>
      <c r="B1216" t="s">
        <v>306</v>
      </c>
      <c r="C1216" t="s">
        <v>28</v>
      </c>
      <c r="D1216" t="s">
        <v>29</v>
      </c>
      <c r="E1216" t="s">
        <v>30</v>
      </c>
      <c r="F1216" t="s">
        <v>31</v>
      </c>
      <c r="G1216" t="s">
        <v>68</v>
      </c>
      <c r="H1216" t="s">
        <v>4148</v>
      </c>
      <c r="I1216" s="4" t="s">
        <v>4149</v>
      </c>
      <c r="J1216" s="1">
        <f>((((bot_orders[[#This Row],[cTime]]/ 1000)+3*3600) / 86400) + DATE(1970,1,1))</f>
        <v>45761.739693240743</v>
      </c>
      <c r="K1216" s="4" t="s">
        <v>4150</v>
      </c>
      <c r="L1216" s="1">
        <f>((((bot_orders[[#This Row],[uTime]]/ 1000)+3*3600) / 86400) + DATE(1970,1,1))</f>
        <v>45761.742409652783</v>
      </c>
      <c r="M1216" t="s">
        <v>34</v>
      </c>
      <c r="N1216" t="s">
        <v>28</v>
      </c>
      <c r="O1216" t="s">
        <v>35</v>
      </c>
      <c r="P1216">
        <v>3.9780000000000002</v>
      </c>
      <c r="Q1216" t="s">
        <v>36</v>
      </c>
      <c r="R1216" t="s">
        <v>37</v>
      </c>
      <c r="S1216">
        <v>0.50570000000000004</v>
      </c>
      <c r="T1216">
        <v>0.50570000000000004</v>
      </c>
      <c r="U1216">
        <v>3.9780000000000002</v>
      </c>
      <c r="V1216">
        <v>-1.6093397E-3</v>
      </c>
      <c r="W1216" t="s">
        <v>38</v>
      </c>
      <c r="X1216" s="4">
        <f>IF(bot_orders[[#This Row],[side]]="sell", bot_orders[[#This Row],[accFillSz]]*bot_orders[[#This Row],[avgPx]] + bot_orders[[#This Row],[fee]], -bot_orders[[#This Row],[accFillSz]]*bot_orders[[#This Row],[avgPx]])</f>
        <v>2.0100652603000002</v>
      </c>
      <c r="Y1216" s="4">
        <f>IF(bot_orders[[#This Row],[side]]="buy", bot_orders[[#This Row],[accFillSz]] + bot_orders[[#This Row],[fee]], -bot_orders[[#This Row],[accFillSz]])</f>
        <v>-3.9780000000000002</v>
      </c>
      <c r="Z1216" s="4">
        <f>IF(bot_orders[[#This Row],[side]]="sell",bot_orders[[#This Row],[accFillSz]]*bot_orders[[#This Row],[avgPx]]+bot_orders[[#This Row],[fee]], 0)</f>
        <v>2.0100652603000002</v>
      </c>
      <c r="AA1216" s="4">
        <f>IF(bot_orders[[#This Row],[side]]="sell",-bot_orders[[#This Row],[accFillSz]],bot_orders[[#This Row],[accFillSz]]+bot_orders[[#This Row],[fee]])</f>
        <v>-3.9780000000000002</v>
      </c>
      <c r="AB1216">
        <v>0</v>
      </c>
      <c r="AC1216" t="s">
        <v>39</v>
      </c>
      <c r="AD1216">
        <v>0</v>
      </c>
      <c r="AE1216" t="s">
        <v>40</v>
      </c>
      <c r="AF1216" t="s">
        <v>41</v>
      </c>
      <c r="AG1216" t="s">
        <v>42</v>
      </c>
      <c r="AH1216" t="s">
        <v>28</v>
      </c>
      <c r="AI1216">
        <v>-3.9780000000000002</v>
      </c>
      <c r="AJ1216">
        <v>2.0100652600000002</v>
      </c>
    </row>
    <row r="1217" spans="1:36" x14ac:dyDescent="0.3">
      <c r="A1217">
        <v>1214</v>
      </c>
      <c r="B1217" t="s">
        <v>306</v>
      </c>
      <c r="C1217" t="s">
        <v>28</v>
      </c>
      <c r="D1217" t="s">
        <v>29</v>
      </c>
      <c r="E1217" t="s">
        <v>30</v>
      </c>
      <c r="F1217" t="s">
        <v>31</v>
      </c>
      <c r="G1217" t="s">
        <v>73</v>
      </c>
      <c r="H1217" t="s">
        <v>4151</v>
      </c>
      <c r="I1217" s="4" t="s">
        <v>4152</v>
      </c>
      <c r="J1217" s="1">
        <f>((((bot_orders[[#This Row],[cTime]]/ 1000)+3*3600) / 86400) + DATE(1970,1,1))</f>
        <v>45761.742409675928</v>
      </c>
      <c r="K1217" s="4" t="s">
        <v>4153</v>
      </c>
      <c r="L1217" s="1">
        <f>((((bot_orders[[#This Row],[uTime]]/ 1000)+3*3600) / 86400) + DATE(1970,1,1))</f>
        <v>45761.75062604167</v>
      </c>
      <c r="M1217" t="s">
        <v>34</v>
      </c>
      <c r="N1217" t="s">
        <v>28</v>
      </c>
      <c r="O1217" t="s">
        <v>35</v>
      </c>
      <c r="P1217">
        <v>3.9820000000000002</v>
      </c>
      <c r="Q1217" t="s">
        <v>36</v>
      </c>
      <c r="R1217" t="s">
        <v>55</v>
      </c>
      <c r="S1217">
        <v>0.50370000000000004</v>
      </c>
      <c r="T1217">
        <v>0.50370000000000004</v>
      </c>
      <c r="U1217">
        <v>3.9820000000000002</v>
      </c>
      <c r="V1217">
        <v>-3.1855999999999998E-3</v>
      </c>
      <c r="W1217" t="s">
        <v>39</v>
      </c>
      <c r="X1217" s="4">
        <f>IF(bot_orders[[#This Row],[side]]="sell", bot_orders[[#This Row],[accFillSz]]*bot_orders[[#This Row],[avgPx]] + bot_orders[[#This Row],[fee]], -bot_orders[[#This Row],[accFillSz]]*bot_orders[[#This Row],[avgPx]])</f>
        <v>-2.0057334000000004</v>
      </c>
      <c r="Y1217" s="4">
        <f>IF(bot_orders[[#This Row],[side]]="buy", bot_orders[[#This Row],[accFillSz]] + bot_orders[[#This Row],[fee]], -bot_orders[[#This Row],[accFillSz]])</f>
        <v>3.9788144000000001</v>
      </c>
      <c r="Z1217" s="4">
        <f>IF(bot_orders[[#This Row],[side]]="sell",bot_orders[[#This Row],[accFillSz]]*bot_orders[[#This Row],[avgPx]]+bot_orders[[#This Row],[fee]], 0)</f>
        <v>0</v>
      </c>
      <c r="AA1217" s="4">
        <f>IF(bot_orders[[#This Row],[side]]="sell",-bot_orders[[#This Row],[accFillSz]],bot_orders[[#This Row],[accFillSz]]+bot_orders[[#This Row],[fee]])</f>
        <v>3.9788144000000001</v>
      </c>
      <c r="AB1217">
        <v>0</v>
      </c>
      <c r="AC1217" t="s">
        <v>38</v>
      </c>
      <c r="AD1217">
        <v>0</v>
      </c>
      <c r="AE1217" t="s">
        <v>40</v>
      </c>
      <c r="AF1217" t="s">
        <v>41</v>
      </c>
      <c r="AG1217" t="s">
        <v>42</v>
      </c>
      <c r="AH1217" t="s">
        <v>28</v>
      </c>
      <c r="AI1217">
        <v>3.9788144000000001</v>
      </c>
      <c r="AJ1217">
        <v>-2.0057334</v>
      </c>
    </row>
    <row r="1218" spans="1:36" x14ac:dyDescent="0.3">
      <c r="A1218">
        <v>1215</v>
      </c>
      <c r="B1218" t="s">
        <v>306</v>
      </c>
      <c r="C1218" t="s">
        <v>28</v>
      </c>
      <c r="D1218" t="s">
        <v>29</v>
      </c>
      <c r="E1218" t="s">
        <v>30</v>
      </c>
      <c r="F1218" t="s">
        <v>31</v>
      </c>
      <c r="G1218" t="s">
        <v>62</v>
      </c>
      <c r="H1218" t="s">
        <v>4154</v>
      </c>
      <c r="I1218" s="4" t="s">
        <v>4155</v>
      </c>
      <c r="J1218" s="1">
        <f>((((bot_orders[[#This Row],[cTime]]/ 1000)+3*3600) / 86400) + DATE(1970,1,1))</f>
        <v>45761.744171435188</v>
      </c>
      <c r="K1218" s="4" t="s">
        <v>4156</v>
      </c>
      <c r="L1218" s="1">
        <f>((((bot_orders[[#This Row],[uTime]]/ 1000)+3*3600) / 86400) + DATE(1970,1,1))</f>
        <v>45761.74782478009</v>
      </c>
      <c r="M1218" t="s">
        <v>34</v>
      </c>
      <c r="N1218" t="s">
        <v>28</v>
      </c>
      <c r="O1218" t="s">
        <v>35</v>
      </c>
      <c r="P1218">
        <v>3.9820000000000002</v>
      </c>
      <c r="Q1218" t="s">
        <v>36</v>
      </c>
      <c r="R1218" t="s">
        <v>55</v>
      </c>
      <c r="S1218">
        <v>0.50570000000000004</v>
      </c>
      <c r="T1218">
        <v>0.50570000000000004</v>
      </c>
      <c r="U1218">
        <v>3.9820000000000002</v>
      </c>
      <c r="V1218">
        <v>-3.1855999999999998E-3</v>
      </c>
      <c r="W1218" t="s">
        <v>39</v>
      </c>
      <c r="X1218" s="4">
        <f>IF(bot_orders[[#This Row],[side]]="sell", bot_orders[[#This Row],[accFillSz]]*bot_orders[[#This Row],[avgPx]] + bot_orders[[#This Row],[fee]], -bot_orders[[#This Row],[accFillSz]]*bot_orders[[#This Row],[avgPx]])</f>
        <v>-2.0136974000000003</v>
      </c>
      <c r="Y1218" s="4">
        <f>IF(bot_orders[[#This Row],[side]]="buy", bot_orders[[#This Row],[accFillSz]] + bot_orders[[#This Row],[fee]], -bot_orders[[#This Row],[accFillSz]])</f>
        <v>3.9788144000000001</v>
      </c>
      <c r="Z1218" s="4">
        <f>IF(bot_orders[[#This Row],[side]]="sell",bot_orders[[#This Row],[accFillSz]]*bot_orders[[#This Row],[avgPx]]+bot_orders[[#This Row],[fee]], 0)</f>
        <v>0</v>
      </c>
      <c r="AA1218" s="4">
        <f>IF(bot_orders[[#This Row],[side]]="sell",-bot_orders[[#This Row],[accFillSz]],bot_orders[[#This Row],[accFillSz]]+bot_orders[[#This Row],[fee]])</f>
        <v>3.9788144000000001</v>
      </c>
      <c r="AB1218">
        <v>0</v>
      </c>
      <c r="AC1218" t="s">
        <v>38</v>
      </c>
      <c r="AD1218">
        <v>0</v>
      </c>
      <c r="AE1218" t="s">
        <v>40</v>
      </c>
      <c r="AF1218" t="s">
        <v>41</v>
      </c>
      <c r="AG1218" t="s">
        <v>42</v>
      </c>
      <c r="AH1218" t="s">
        <v>28</v>
      </c>
      <c r="AI1218">
        <v>3.9788144000000001</v>
      </c>
      <c r="AJ1218">
        <v>-2.0136973999999999</v>
      </c>
    </row>
    <row r="1219" spans="1:36" x14ac:dyDescent="0.3">
      <c r="A1219">
        <v>1216</v>
      </c>
      <c r="B1219" t="s">
        <v>306</v>
      </c>
      <c r="C1219" t="s">
        <v>28</v>
      </c>
      <c r="D1219" t="s">
        <v>29</v>
      </c>
      <c r="E1219" t="s">
        <v>30</v>
      </c>
      <c r="F1219" t="s">
        <v>31</v>
      </c>
      <c r="G1219" t="s">
        <v>51</v>
      </c>
      <c r="H1219" t="s">
        <v>4157</v>
      </c>
      <c r="I1219" s="4" t="s">
        <v>4158</v>
      </c>
      <c r="J1219" s="1">
        <f>((((bot_orders[[#This Row],[cTime]]/ 1000)+3*3600) / 86400) + DATE(1970,1,1))</f>
        <v>45761.7537409375</v>
      </c>
      <c r="K1219" s="4" t="s">
        <v>4159</v>
      </c>
      <c r="L1219" s="1">
        <f>((((bot_orders[[#This Row],[uTime]]/ 1000)+3*3600) / 86400) + DATE(1970,1,1))</f>
        <v>45761.753944918979</v>
      </c>
      <c r="M1219" t="s">
        <v>34</v>
      </c>
      <c r="N1219" t="s">
        <v>28</v>
      </c>
      <c r="O1219" t="s">
        <v>35</v>
      </c>
      <c r="P1219">
        <v>3.9780000000000002</v>
      </c>
      <c r="Q1219" t="s">
        <v>36</v>
      </c>
      <c r="R1219" t="s">
        <v>37</v>
      </c>
      <c r="S1219">
        <v>0.50170000000000003</v>
      </c>
      <c r="T1219">
        <v>0.50170000000000003</v>
      </c>
      <c r="U1219">
        <v>3.9780000000000002</v>
      </c>
      <c r="V1219">
        <v>-1.5966101000000001E-3</v>
      </c>
      <c r="W1219" t="s">
        <v>38</v>
      </c>
      <c r="X1219" s="4">
        <f>IF(bot_orders[[#This Row],[side]]="sell", bot_orders[[#This Row],[accFillSz]]*bot_orders[[#This Row],[avgPx]] + bot_orders[[#This Row],[fee]], -bot_orders[[#This Row],[accFillSz]]*bot_orders[[#This Row],[avgPx]])</f>
        <v>1.9941659899000002</v>
      </c>
      <c r="Y1219" s="4">
        <f>IF(bot_orders[[#This Row],[side]]="buy", bot_orders[[#This Row],[accFillSz]] + bot_orders[[#This Row],[fee]], -bot_orders[[#This Row],[accFillSz]])</f>
        <v>-3.9780000000000002</v>
      </c>
      <c r="Z1219" s="4">
        <f>IF(bot_orders[[#This Row],[side]]="sell",bot_orders[[#This Row],[accFillSz]]*bot_orders[[#This Row],[avgPx]]+bot_orders[[#This Row],[fee]], 0)</f>
        <v>1.9941659899000002</v>
      </c>
      <c r="AA1219" s="4">
        <f>IF(bot_orders[[#This Row],[side]]="sell",-bot_orders[[#This Row],[accFillSz]],bot_orders[[#This Row],[accFillSz]]+bot_orders[[#This Row],[fee]])</f>
        <v>-3.9780000000000002</v>
      </c>
      <c r="AB1219">
        <v>0</v>
      </c>
      <c r="AC1219" t="s">
        <v>39</v>
      </c>
      <c r="AD1219">
        <v>0</v>
      </c>
      <c r="AE1219" t="s">
        <v>40</v>
      </c>
      <c r="AF1219" t="s">
        <v>41</v>
      </c>
      <c r="AG1219" t="s">
        <v>42</v>
      </c>
      <c r="AH1219" t="s">
        <v>28</v>
      </c>
      <c r="AI1219">
        <v>-3.9780000000000002</v>
      </c>
      <c r="AJ1219">
        <v>1.9941659899999999</v>
      </c>
    </row>
    <row r="1220" spans="1:36" x14ac:dyDescent="0.3">
      <c r="A1220">
        <v>1217</v>
      </c>
      <c r="B1220" t="s">
        <v>306</v>
      </c>
      <c r="C1220" t="s">
        <v>28</v>
      </c>
      <c r="D1220" t="s">
        <v>29</v>
      </c>
      <c r="E1220" t="s">
        <v>30</v>
      </c>
      <c r="F1220" t="s">
        <v>31</v>
      </c>
      <c r="G1220" t="s">
        <v>49</v>
      </c>
      <c r="H1220" t="s">
        <v>4160</v>
      </c>
      <c r="I1220" s="4" t="s">
        <v>4161</v>
      </c>
      <c r="J1220" s="1">
        <f>((((bot_orders[[#This Row],[cTime]]/ 1000)+3*3600) / 86400) + DATE(1970,1,1))</f>
        <v>45761.753944942131</v>
      </c>
      <c r="K1220" s="4" t="s">
        <v>4162</v>
      </c>
      <c r="L1220" s="1">
        <f>((((bot_orders[[#This Row],[uTime]]/ 1000)+3*3600) / 86400) + DATE(1970,1,1))</f>
        <v>45761.760473622686</v>
      </c>
      <c r="M1220" t="s">
        <v>34</v>
      </c>
      <c r="N1220" t="s">
        <v>28</v>
      </c>
      <c r="O1220" t="s">
        <v>35</v>
      </c>
      <c r="P1220">
        <v>3.9820000000000002</v>
      </c>
      <c r="Q1220" t="s">
        <v>36</v>
      </c>
      <c r="R1220" t="s">
        <v>55</v>
      </c>
      <c r="S1220">
        <v>0.49980000000000002</v>
      </c>
      <c r="T1220">
        <v>0.49980000000000002</v>
      </c>
      <c r="U1220">
        <v>3.9820000000000002</v>
      </c>
      <c r="V1220">
        <v>-3.1855999999999998E-3</v>
      </c>
      <c r="W1220" t="s">
        <v>39</v>
      </c>
      <c r="X1220" s="4">
        <f>IF(bot_orders[[#This Row],[side]]="sell", bot_orders[[#This Row],[accFillSz]]*bot_orders[[#This Row],[avgPx]] + bot_orders[[#This Row],[fee]], -bot_orders[[#This Row],[accFillSz]]*bot_orders[[#This Row],[avgPx]])</f>
        <v>-1.9902036000000003</v>
      </c>
      <c r="Y1220" s="4">
        <f>IF(bot_orders[[#This Row],[side]]="buy", bot_orders[[#This Row],[accFillSz]] + bot_orders[[#This Row],[fee]], -bot_orders[[#This Row],[accFillSz]])</f>
        <v>3.9788144000000001</v>
      </c>
      <c r="Z1220" s="4">
        <f>IF(bot_orders[[#This Row],[side]]="sell",bot_orders[[#This Row],[accFillSz]]*bot_orders[[#This Row],[avgPx]]+bot_orders[[#This Row],[fee]], 0)</f>
        <v>0</v>
      </c>
      <c r="AA1220" s="4">
        <f>IF(bot_orders[[#This Row],[side]]="sell",-bot_orders[[#This Row],[accFillSz]],bot_orders[[#This Row],[accFillSz]]+bot_orders[[#This Row],[fee]])</f>
        <v>3.9788144000000001</v>
      </c>
      <c r="AB1220">
        <v>0</v>
      </c>
      <c r="AC1220" t="s">
        <v>38</v>
      </c>
      <c r="AD1220">
        <v>0</v>
      </c>
      <c r="AE1220" t="s">
        <v>40</v>
      </c>
      <c r="AF1220" t="s">
        <v>41</v>
      </c>
      <c r="AG1220" t="s">
        <v>42</v>
      </c>
      <c r="AH1220" t="s">
        <v>28</v>
      </c>
      <c r="AI1220">
        <v>3.9788144000000001</v>
      </c>
      <c r="AJ1220">
        <v>-1.9902036000000001</v>
      </c>
    </row>
    <row r="1221" spans="1:36" x14ac:dyDescent="0.3">
      <c r="A1221">
        <v>1218</v>
      </c>
      <c r="B1221" t="s">
        <v>306</v>
      </c>
      <c r="C1221" t="s">
        <v>28</v>
      </c>
      <c r="D1221" t="s">
        <v>29</v>
      </c>
      <c r="E1221" t="s">
        <v>30</v>
      </c>
      <c r="F1221" t="s">
        <v>31</v>
      </c>
      <c r="G1221" t="s">
        <v>49</v>
      </c>
      <c r="H1221" t="s">
        <v>4163</v>
      </c>
      <c r="I1221" s="4" t="s">
        <v>4164</v>
      </c>
      <c r="J1221" s="1">
        <f>((((bot_orders[[#This Row],[cTime]]/ 1000)+3*3600) / 86400) + DATE(1970,1,1))</f>
        <v>45761.760473657407</v>
      </c>
      <c r="K1221" s="4" t="s">
        <v>4165</v>
      </c>
      <c r="L1221" s="1">
        <f>((((bot_orders[[#This Row],[uTime]]/ 1000)+3*3600) / 86400) + DATE(1970,1,1))</f>
        <v>45761.76385447917</v>
      </c>
      <c r="M1221" t="s">
        <v>34</v>
      </c>
      <c r="N1221" t="s">
        <v>28</v>
      </c>
      <c r="O1221" t="s">
        <v>35</v>
      </c>
      <c r="P1221">
        <v>3.9780000000000002</v>
      </c>
      <c r="Q1221" t="s">
        <v>36</v>
      </c>
      <c r="R1221" t="s">
        <v>37</v>
      </c>
      <c r="S1221">
        <v>0.50170000000000003</v>
      </c>
      <c r="T1221">
        <v>0.50170000000000003</v>
      </c>
      <c r="U1221">
        <v>3.9780000000000002</v>
      </c>
      <c r="V1221">
        <v>-1.5966101000000001E-3</v>
      </c>
      <c r="W1221" t="s">
        <v>38</v>
      </c>
      <c r="X1221" s="4">
        <f>IF(bot_orders[[#This Row],[side]]="sell", bot_orders[[#This Row],[accFillSz]]*bot_orders[[#This Row],[avgPx]] + bot_orders[[#This Row],[fee]], -bot_orders[[#This Row],[accFillSz]]*bot_orders[[#This Row],[avgPx]])</f>
        <v>1.9941659899000002</v>
      </c>
      <c r="Y1221" s="4">
        <f>IF(bot_orders[[#This Row],[side]]="buy", bot_orders[[#This Row],[accFillSz]] + bot_orders[[#This Row],[fee]], -bot_orders[[#This Row],[accFillSz]])</f>
        <v>-3.9780000000000002</v>
      </c>
      <c r="Z1221" s="4">
        <f>IF(bot_orders[[#This Row],[side]]="sell",bot_orders[[#This Row],[accFillSz]]*bot_orders[[#This Row],[avgPx]]+bot_orders[[#This Row],[fee]], 0)</f>
        <v>1.9941659899000002</v>
      </c>
      <c r="AA1221" s="4">
        <f>IF(bot_orders[[#This Row],[side]]="sell",-bot_orders[[#This Row],[accFillSz]],bot_orders[[#This Row],[accFillSz]]+bot_orders[[#This Row],[fee]])</f>
        <v>-3.9780000000000002</v>
      </c>
      <c r="AB1221">
        <v>0</v>
      </c>
      <c r="AC1221" t="s">
        <v>39</v>
      </c>
      <c r="AD1221">
        <v>0</v>
      </c>
      <c r="AE1221" t="s">
        <v>40</v>
      </c>
      <c r="AF1221" t="s">
        <v>41</v>
      </c>
      <c r="AG1221" t="s">
        <v>42</v>
      </c>
      <c r="AH1221" t="s">
        <v>28</v>
      </c>
      <c r="AI1221">
        <v>-3.9780000000000002</v>
      </c>
      <c r="AJ1221">
        <v>1.9941659899999999</v>
      </c>
    </row>
    <row r="1222" spans="1:36" x14ac:dyDescent="0.3">
      <c r="A1222">
        <v>1219</v>
      </c>
      <c r="B1222" t="s">
        <v>306</v>
      </c>
      <c r="C1222" t="s">
        <v>28</v>
      </c>
      <c r="D1222" t="s">
        <v>29</v>
      </c>
      <c r="E1222" t="s">
        <v>30</v>
      </c>
      <c r="F1222" t="s">
        <v>31</v>
      </c>
      <c r="G1222" t="s">
        <v>83</v>
      </c>
      <c r="H1222" t="s">
        <v>4166</v>
      </c>
      <c r="I1222" s="4" t="s">
        <v>4167</v>
      </c>
      <c r="J1222" s="1">
        <f>((((bot_orders[[#This Row],[cTime]]/ 1000)+3*3600) / 86400) + DATE(1970,1,1))</f>
        <v>45761.763854502315</v>
      </c>
      <c r="K1222" s="4" t="s">
        <v>4168</v>
      </c>
      <c r="L1222" s="1">
        <f>((((bot_orders[[#This Row],[uTime]]/ 1000)+3*3600) / 86400) + DATE(1970,1,1))</f>
        <v>45761.767435520829</v>
      </c>
      <c r="M1222" t="s">
        <v>34</v>
      </c>
      <c r="N1222" t="s">
        <v>28</v>
      </c>
      <c r="O1222" t="s">
        <v>35</v>
      </c>
      <c r="P1222">
        <v>3.9820000000000002</v>
      </c>
      <c r="Q1222" t="s">
        <v>36</v>
      </c>
      <c r="R1222" t="s">
        <v>55</v>
      </c>
      <c r="S1222">
        <v>0.49980000000000002</v>
      </c>
      <c r="T1222">
        <v>0.49980000000000002</v>
      </c>
      <c r="U1222">
        <v>3.9820000000000002</v>
      </c>
      <c r="V1222">
        <v>-3.1855999999999998E-3</v>
      </c>
      <c r="W1222" t="s">
        <v>39</v>
      </c>
      <c r="X1222" s="4">
        <f>IF(bot_orders[[#This Row],[side]]="sell", bot_orders[[#This Row],[accFillSz]]*bot_orders[[#This Row],[avgPx]] + bot_orders[[#This Row],[fee]], -bot_orders[[#This Row],[accFillSz]]*bot_orders[[#This Row],[avgPx]])</f>
        <v>-1.9902036000000003</v>
      </c>
      <c r="Y1222" s="4">
        <f>IF(bot_orders[[#This Row],[side]]="buy", bot_orders[[#This Row],[accFillSz]] + bot_orders[[#This Row],[fee]], -bot_orders[[#This Row],[accFillSz]])</f>
        <v>3.9788144000000001</v>
      </c>
      <c r="Z1222" s="4">
        <f>IF(bot_orders[[#This Row],[side]]="sell",bot_orders[[#This Row],[accFillSz]]*bot_orders[[#This Row],[avgPx]]+bot_orders[[#This Row],[fee]], 0)</f>
        <v>0</v>
      </c>
      <c r="AA1222" s="4">
        <f>IF(bot_orders[[#This Row],[side]]="sell",-bot_orders[[#This Row],[accFillSz]],bot_orders[[#This Row],[accFillSz]]+bot_orders[[#This Row],[fee]])</f>
        <v>3.9788144000000001</v>
      </c>
      <c r="AB1222">
        <v>0</v>
      </c>
      <c r="AC1222" t="s">
        <v>38</v>
      </c>
      <c r="AD1222">
        <v>0</v>
      </c>
      <c r="AE1222" t="s">
        <v>40</v>
      </c>
      <c r="AF1222" t="s">
        <v>41</v>
      </c>
      <c r="AG1222" t="s">
        <v>42</v>
      </c>
      <c r="AH1222" t="s">
        <v>28</v>
      </c>
      <c r="AI1222">
        <v>3.9788144000000001</v>
      </c>
      <c r="AJ1222">
        <v>-1.9902036000000001</v>
      </c>
    </row>
    <row r="1223" spans="1:36" x14ac:dyDescent="0.3">
      <c r="A1223">
        <v>1220</v>
      </c>
      <c r="B1223" t="s">
        <v>306</v>
      </c>
      <c r="C1223" t="s">
        <v>28</v>
      </c>
      <c r="D1223" t="s">
        <v>29</v>
      </c>
      <c r="E1223" t="s">
        <v>30</v>
      </c>
      <c r="F1223" t="s">
        <v>31</v>
      </c>
      <c r="G1223" t="s">
        <v>104</v>
      </c>
      <c r="H1223" t="s">
        <v>4169</v>
      </c>
      <c r="I1223" s="4" t="s">
        <v>4170</v>
      </c>
      <c r="J1223" s="1">
        <f>((((bot_orders[[#This Row],[cTime]]/ 1000)+3*3600) / 86400) + DATE(1970,1,1))</f>
        <v>45761.778961898148</v>
      </c>
      <c r="K1223" s="4" t="s">
        <v>4171</v>
      </c>
      <c r="L1223" s="1">
        <f>((((bot_orders[[#This Row],[uTime]]/ 1000)+3*3600) / 86400) + DATE(1970,1,1))</f>
        <v>45761.780545196758</v>
      </c>
      <c r="M1223" t="s">
        <v>34</v>
      </c>
      <c r="N1223" t="s">
        <v>28</v>
      </c>
      <c r="O1223" t="s">
        <v>35</v>
      </c>
      <c r="P1223">
        <v>4.008</v>
      </c>
      <c r="Q1223" t="s">
        <v>36</v>
      </c>
      <c r="R1223" t="s">
        <v>37</v>
      </c>
      <c r="S1223">
        <v>0.49180000000000001</v>
      </c>
      <c r="T1223">
        <v>0.49180000000000001</v>
      </c>
      <c r="U1223">
        <v>4.008</v>
      </c>
      <c r="V1223">
        <v>-1.5769075E-3</v>
      </c>
      <c r="W1223" t="s">
        <v>38</v>
      </c>
      <c r="X1223" s="4">
        <f>IF(bot_orders[[#This Row],[side]]="sell", bot_orders[[#This Row],[accFillSz]]*bot_orders[[#This Row],[avgPx]] + bot_orders[[#This Row],[fee]], -bot_orders[[#This Row],[accFillSz]]*bot_orders[[#This Row],[avgPx]])</f>
        <v>1.9695574924999999</v>
      </c>
      <c r="Y1223" s="4">
        <f>IF(bot_orders[[#This Row],[side]]="buy", bot_orders[[#This Row],[accFillSz]] + bot_orders[[#This Row],[fee]], -bot_orders[[#This Row],[accFillSz]])</f>
        <v>-4.008</v>
      </c>
      <c r="Z1223" s="4">
        <f>IF(bot_orders[[#This Row],[side]]="sell",bot_orders[[#This Row],[accFillSz]]*bot_orders[[#This Row],[avgPx]]+bot_orders[[#This Row],[fee]], 0)</f>
        <v>1.9695574924999999</v>
      </c>
      <c r="AA1223" s="4">
        <f>IF(bot_orders[[#This Row],[side]]="sell",-bot_orders[[#This Row],[accFillSz]],bot_orders[[#This Row],[accFillSz]]+bot_orders[[#This Row],[fee]])</f>
        <v>-4.008</v>
      </c>
      <c r="AB1223">
        <v>0</v>
      </c>
      <c r="AC1223" t="s">
        <v>39</v>
      </c>
      <c r="AD1223">
        <v>0</v>
      </c>
      <c r="AE1223" t="s">
        <v>40</v>
      </c>
      <c r="AF1223" t="s">
        <v>41</v>
      </c>
      <c r="AG1223" t="s">
        <v>42</v>
      </c>
      <c r="AH1223" t="s">
        <v>28</v>
      </c>
      <c r="AI1223">
        <v>-4.008</v>
      </c>
      <c r="AJ1223">
        <v>1.9695574899999999</v>
      </c>
    </row>
    <row r="1224" spans="1:36" x14ac:dyDescent="0.3">
      <c r="A1224">
        <v>1221</v>
      </c>
      <c r="B1224" t="s">
        <v>306</v>
      </c>
      <c r="C1224" t="s">
        <v>28</v>
      </c>
      <c r="D1224" t="s">
        <v>29</v>
      </c>
      <c r="E1224" t="s">
        <v>30</v>
      </c>
      <c r="F1224" t="s">
        <v>31</v>
      </c>
      <c r="G1224" t="s">
        <v>101</v>
      </c>
      <c r="H1224" t="s">
        <v>4172</v>
      </c>
      <c r="I1224" s="4" t="s">
        <v>4170</v>
      </c>
      <c r="J1224" s="1">
        <f>((((bot_orders[[#This Row],[cTime]]/ 1000)+3*3600) / 86400) + DATE(1970,1,1))</f>
        <v>45761.778961898148</v>
      </c>
      <c r="K1224" s="4" t="s">
        <v>4173</v>
      </c>
      <c r="L1224" s="1">
        <f>((((bot_orders[[#This Row],[uTime]]/ 1000)+3*3600) / 86400) + DATE(1970,1,1))</f>
        <v>45761.778961956021</v>
      </c>
      <c r="M1224" t="s">
        <v>34</v>
      </c>
      <c r="N1224" t="s">
        <v>28</v>
      </c>
      <c r="O1224" t="s">
        <v>35</v>
      </c>
      <c r="P1224">
        <v>4.008</v>
      </c>
      <c r="Q1224" t="s">
        <v>36</v>
      </c>
      <c r="R1224" t="s">
        <v>37</v>
      </c>
      <c r="S1224">
        <v>0.48980000000000001</v>
      </c>
      <c r="T1224">
        <v>0.49049999999999999</v>
      </c>
      <c r="U1224">
        <v>4.008</v>
      </c>
      <c r="V1224">
        <v>-1.965924E-3</v>
      </c>
      <c r="W1224" t="s">
        <v>38</v>
      </c>
      <c r="X1224" s="4">
        <f>IF(bot_orders[[#This Row],[side]]="sell", bot_orders[[#This Row],[accFillSz]]*bot_orders[[#This Row],[avgPx]] + bot_orders[[#This Row],[fee]], -bot_orders[[#This Row],[accFillSz]]*bot_orders[[#This Row],[avgPx]])</f>
        <v>1.9639580759999999</v>
      </c>
      <c r="Y1224" s="4">
        <f>IF(bot_orders[[#This Row],[side]]="buy", bot_orders[[#This Row],[accFillSz]] + bot_orders[[#This Row],[fee]], -bot_orders[[#This Row],[accFillSz]])</f>
        <v>-4.008</v>
      </c>
      <c r="Z1224" s="4">
        <f>IF(bot_orders[[#This Row],[side]]="sell",bot_orders[[#This Row],[accFillSz]]*bot_orders[[#This Row],[avgPx]]+bot_orders[[#This Row],[fee]], 0)</f>
        <v>1.9639580759999999</v>
      </c>
      <c r="AA1224" s="4">
        <f>IF(bot_orders[[#This Row],[side]]="sell",-bot_orders[[#This Row],[accFillSz]],bot_orders[[#This Row],[accFillSz]]+bot_orders[[#This Row],[fee]])</f>
        <v>-4.008</v>
      </c>
      <c r="AB1224">
        <v>0</v>
      </c>
      <c r="AC1224" t="s">
        <v>39</v>
      </c>
      <c r="AD1224">
        <v>0</v>
      </c>
      <c r="AE1224" t="s">
        <v>40</v>
      </c>
      <c r="AF1224" t="s">
        <v>41</v>
      </c>
      <c r="AG1224" t="s">
        <v>42</v>
      </c>
      <c r="AH1224" t="s">
        <v>28</v>
      </c>
      <c r="AI1224">
        <v>-4.008</v>
      </c>
      <c r="AJ1224">
        <v>1.9639580800000001</v>
      </c>
    </row>
    <row r="1225" spans="1:36" x14ac:dyDescent="0.3">
      <c r="A1225">
        <v>1222</v>
      </c>
      <c r="B1225" t="s">
        <v>306</v>
      </c>
      <c r="C1225" t="s">
        <v>28</v>
      </c>
      <c r="D1225" t="s">
        <v>29</v>
      </c>
      <c r="E1225" t="s">
        <v>30</v>
      </c>
      <c r="F1225" t="s">
        <v>31</v>
      </c>
      <c r="G1225" t="s">
        <v>106</v>
      </c>
      <c r="H1225" t="s">
        <v>4174</v>
      </c>
      <c r="I1225" s="4" t="s">
        <v>4170</v>
      </c>
      <c r="J1225" s="1">
        <f>((((bot_orders[[#This Row],[cTime]]/ 1000)+3*3600) / 86400) + DATE(1970,1,1))</f>
        <v>45761.778961898148</v>
      </c>
      <c r="K1225" s="4" t="s">
        <v>4173</v>
      </c>
      <c r="L1225" s="1">
        <f>((((bot_orders[[#This Row],[uTime]]/ 1000)+3*3600) / 86400) + DATE(1970,1,1))</f>
        <v>45761.778961956021</v>
      </c>
      <c r="M1225" t="s">
        <v>34</v>
      </c>
      <c r="N1225" t="s">
        <v>28</v>
      </c>
      <c r="O1225" t="s">
        <v>35</v>
      </c>
      <c r="P1225">
        <v>3.677</v>
      </c>
      <c r="Q1225" t="s">
        <v>36</v>
      </c>
      <c r="R1225" t="s">
        <v>37</v>
      </c>
      <c r="S1225">
        <v>0.4879</v>
      </c>
      <c r="T1225">
        <v>0.49049999999999999</v>
      </c>
      <c r="U1225">
        <v>3.677</v>
      </c>
      <c r="V1225">
        <v>-1.8035684999999999E-3</v>
      </c>
      <c r="W1225" t="s">
        <v>38</v>
      </c>
      <c r="X1225" s="4">
        <f>IF(bot_orders[[#This Row],[side]]="sell", bot_orders[[#This Row],[accFillSz]]*bot_orders[[#This Row],[avgPx]] + bot_orders[[#This Row],[fee]], -bot_orders[[#This Row],[accFillSz]]*bot_orders[[#This Row],[avgPx]])</f>
        <v>1.8017649314999999</v>
      </c>
      <c r="Y1225" s="4">
        <f>IF(bot_orders[[#This Row],[side]]="buy", bot_orders[[#This Row],[accFillSz]] + bot_orders[[#This Row],[fee]], -bot_orders[[#This Row],[accFillSz]])</f>
        <v>-3.677</v>
      </c>
      <c r="Z1225" s="4">
        <f>IF(bot_orders[[#This Row],[side]]="sell",bot_orders[[#This Row],[accFillSz]]*bot_orders[[#This Row],[avgPx]]+bot_orders[[#This Row],[fee]], 0)</f>
        <v>1.8017649314999999</v>
      </c>
      <c r="AA1225" s="4">
        <f>IF(bot_orders[[#This Row],[side]]="sell",-bot_orders[[#This Row],[accFillSz]],bot_orders[[#This Row],[accFillSz]]+bot_orders[[#This Row],[fee]])</f>
        <v>-3.677</v>
      </c>
      <c r="AB1225">
        <v>0</v>
      </c>
      <c r="AC1225" t="s">
        <v>39</v>
      </c>
      <c r="AD1225">
        <v>0</v>
      </c>
      <c r="AE1225" t="s">
        <v>40</v>
      </c>
      <c r="AF1225" t="s">
        <v>41</v>
      </c>
      <c r="AG1225" t="s">
        <v>42</v>
      </c>
      <c r="AH1225" t="s">
        <v>28</v>
      </c>
      <c r="AI1225">
        <v>-3.677</v>
      </c>
      <c r="AJ1225">
        <v>1.80176493</v>
      </c>
    </row>
    <row r="1226" spans="1:36" x14ac:dyDescent="0.3">
      <c r="A1226">
        <v>1223</v>
      </c>
      <c r="B1226" t="s">
        <v>306</v>
      </c>
      <c r="C1226" t="s">
        <v>28</v>
      </c>
      <c r="D1226" t="s">
        <v>29</v>
      </c>
      <c r="E1226" t="s">
        <v>30</v>
      </c>
      <c r="F1226" t="s">
        <v>31</v>
      </c>
      <c r="G1226" t="s">
        <v>101</v>
      </c>
      <c r="H1226" t="s">
        <v>4175</v>
      </c>
      <c r="I1226" s="4" t="s">
        <v>4176</v>
      </c>
      <c r="J1226" s="1">
        <f>((((bot_orders[[#This Row],[cTime]]/ 1000)+3*3600) / 86400) + DATE(1970,1,1))</f>
        <v>45761.778961990742</v>
      </c>
      <c r="K1226" s="4" t="s">
        <v>4177</v>
      </c>
      <c r="L1226" s="1">
        <f>((((bot_orders[[#This Row],[uTime]]/ 1000)+3*3600) / 86400) + DATE(1970,1,1))</f>
        <v>45761.784017569444</v>
      </c>
      <c r="M1226" t="s">
        <v>34</v>
      </c>
      <c r="N1226" t="s">
        <v>28</v>
      </c>
      <c r="O1226" t="s">
        <v>35</v>
      </c>
      <c r="P1226">
        <v>4.008</v>
      </c>
      <c r="Q1226" t="s">
        <v>36</v>
      </c>
      <c r="R1226" t="s">
        <v>55</v>
      </c>
      <c r="S1226">
        <v>0.4879</v>
      </c>
      <c r="T1226">
        <v>0.4879</v>
      </c>
      <c r="U1226">
        <v>4.008</v>
      </c>
      <c r="V1226">
        <v>-3.2063999999999999E-3</v>
      </c>
      <c r="W1226" t="s">
        <v>39</v>
      </c>
      <c r="X1226" s="4">
        <f>IF(bot_orders[[#This Row],[side]]="sell", bot_orders[[#This Row],[accFillSz]]*bot_orders[[#This Row],[avgPx]] + bot_orders[[#This Row],[fee]], -bot_orders[[#This Row],[accFillSz]]*bot_orders[[#This Row],[avgPx]])</f>
        <v>-1.9555032000000001</v>
      </c>
      <c r="Y1226" s="4">
        <f>IF(bot_orders[[#This Row],[side]]="buy", bot_orders[[#This Row],[accFillSz]] + bot_orders[[#This Row],[fee]], -bot_orders[[#This Row],[accFillSz]])</f>
        <v>4.0047936000000002</v>
      </c>
      <c r="Z1226" s="4">
        <f>IF(bot_orders[[#This Row],[side]]="sell",bot_orders[[#This Row],[accFillSz]]*bot_orders[[#This Row],[avgPx]]+bot_orders[[#This Row],[fee]], 0)</f>
        <v>0</v>
      </c>
      <c r="AA1226" s="4">
        <f>IF(bot_orders[[#This Row],[side]]="sell",-bot_orders[[#This Row],[accFillSz]],bot_orders[[#This Row],[accFillSz]]+bot_orders[[#This Row],[fee]])</f>
        <v>4.0047936000000002</v>
      </c>
      <c r="AB1226">
        <v>0</v>
      </c>
      <c r="AC1226" t="s">
        <v>38</v>
      </c>
      <c r="AD1226">
        <v>0</v>
      </c>
      <c r="AE1226" t="s">
        <v>40</v>
      </c>
      <c r="AF1226" t="s">
        <v>41</v>
      </c>
      <c r="AG1226" t="s">
        <v>42</v>
      </c>
      <c r="AH1226" t="s">
        <v>28</v>
      </c>
      <c r="AI1226">
        <v>4.0047936000000002</v>
      </c>
      <c r="AJ1226">
        <v>-1.9555032000000001</v>
      </c>
    </row>
    <row r="1227" spans="1:36" x14ac:dyDescent="0.3">
      <c r="A1227">
        <v>1224</v>
      </c>
      <c r="B1227" t="s">
        <v>306</v>
      </c>
      <c r="C1227" t="s">
        <v>28</v>
      </c>
      <c r="D1227" t="s">
        <v>29</v>
      </c>
      <c r="E1227" t="s">
        <v>30</v>
      </c>
      <c r="F1227" t="s">
        <v>31</v>
      </c>
      <c r="G1227" t="s">
        <v>106</v>
      </c>
      <c r="H1227" t="s">
        <v>4178</v>
      </c>
      <c r="I1227" s="4" t="s">
        <v>4176</v>
      </c>
      <c r="J1227" s="1">
        <f>((((bot_orders[[#This Row],[cTime]]/ 1000)+3*3600) / 86400) + DATE(1970,1,1))</f>
        <v>45761.778961990742</v>
      </c>
      <c r="K1227" s="4" t="s">
        <v>4179</v>
      </c>
      <c r="L1227" s="1">
        <f>((((bot_orders[[#This Row],[uTime]]/ 1000)+3*3600) / 86400) + DATE(1970,1,1))</f>
        <v>45761.784225671297</v>
      </c>
      <c r="M1227" t="s">
        <v>34</v>
      </c>
      <c r="N1227" t="s">
        <v>28</v>
      </c>
      <c r="O1227" t="s">
        <v>35</v>
      </c>
      <c r="P1227">
        <v>4.008</v>
      </c>
      <c r="Q1227" t="s">
        <v>36</v>
      </c>
      <c r="R1227" t="s">
        <v>55</v>
      </c>
      <c r="S1227">
        <v>0.48599999999999999</v>
      </c>
      <c r="T1227">
        <v>0.48599999999999999</v>
      </c>
      <c r="U1227">
        <v>4.008</v>
      </c>
      <c r="V1227">
        <v>-3.2063999999999999E-3</v>
      </c>
      <c r="W1227" t="s">
        <v>39</v>
      </c>
      <c r="X1227" s="4">
        <f>IF(bot_orders[[#This Row],[side]]="sell", bot_orders[[#This Row],[accFillSz]]*bot_orders[[#This Row],[avgPx]] + bot_orders[[#This Row],[fee]], -bot_orders[[#This Row],[accFillSz]]*bot_orders[[#This Row],[avgPx]])</f>
        <v>-1.9478880000000001</v>
      </c>
      <c r="Y1227" s="4">
        <f>IF(bot_orders[[#This Row],[side]]="buy", bot_orders[[#This Row],[accFillSz]] + bot_orders[[#This Row],[fee]], -bot_orders[[#This Row],[accFillSz]])</f>
        <v>4.0047936000000002</v>
      </c>
      <c r="Z1227" s="4">
        <f>IF(bot_orders[[#This Row],[side]]="sell",bot_orders[[#This Row],[accFillSz]]*bot_orders[[#This Row],[avgPx]]+bot_orders[[#This Row],[fee]], 0)</f>
        <v>0</v>
      </c>
      <c r="AA1227" s="4">
        <f>IF(bot_orders[[#This Row],[side]]="sell",-bot_orders[[#This Row],[accFillSz]],bot_orders[[#This Row],[accFillSz]]+bot_orders[[#This Row],[fee]])</f>
        <v>4.0047936000000002</v>
      </c>
      <c r="AB1227">
        <v>0</v>
      </c>
      <c r="AC1227" t="s">
        <v>38</v>
      </c>
      <c r="AD1227">
        <v>0</v>
      </c>
      <c r="AE1227" t="s">
        <v>40</v>
      </c>
      <c r="AF1227" t="s">
        <v>41</v>
      </c>
      <c r="AG1227" t="s">
        <v>42</v>
      </c>
      <c r="AH1227" t="s">
        <v>28</v>
      </c>
      <c r="AI1227">
        <v>4.0047936000000002</v>
      </c>
      <c r="AJ1227">
        <v>-1.9478880000000001</v>
      </c>
    </row>
    <row r="1228" spans="1:36" x14ac:dyDescent="0.3">
      <c r="A1228">
        <v>1225</v>
      </c>
      <c r="B1228" t="s">
        <v>306</v>
      </c>
      <c r="C1228" t="s">
        <v>28</v>
      </c>
      <c r="D1228" t="s">
        <v>29</v>
      </c>
      <c r="E1228" t="s">
        <v>30</v>
      </c>
      <c r="F1228" t="s">
        <v>31</v>
      </c>
      <c r="G1228" t="s">
        <v>104</v>
      </c>
      <c r="H1228" t="s">
        <v>4180</v>
      </c>
      <c r="I1228" s="4" t="s">
        <v>4181</v>
      </c>
      <c r="J1228" s="1">
        <f>((((bot_orders[[#This Row],[cTime]]/ 1000)+3*3600) / 86400) + DATE(1970,1,1))</f>
        <v>45761.780545231479</v>
      </c>
      <c r="K1228" s="4" t="s">
        <v>4182</v>
      </c>
      <c r="L1228" s="1">
        <f>((((bot_orders[[#This Row],[uTime]]/ 1000)+3*3600) / 86400) + DATE(1970,1,1))</f>
        <v>45761.783391620367</v>
      </c>
      <c r="M1228" t="s">
        <v>34</v>
      </c>
      <c r="N1228" t="s">
        <v>28</v>
      </c>
      <c r="O1228" t="s">
        <v>35</v>
      </c>
      <c r="P1228">
        <v>4.008</v>
      </c>
      <c r="Q1228" t="s">
        <v>36</v>
      </c>
      <c r="R1228" t="s">
        <v>55</v>
      </c>
      <c r="S1228">
        <v>0.48980000000000001</v>
      </c>
      <c r="T1228">
        <v>0.48980000000000001</v>
      </c>
      <c r="U1228">
        <v>4.008</v>
      </c>
      <c r="V1228">
        <v>-3.2063999999999999E-3</v>
      </c>
      <c r="W1228" t="s">
        <v>39</v>
      </c>
      <c r="X1228" s="4">
        <f>IF(bot_orders[[#This Row],[side]]="sell", bot_orders[[#This Row],[accFillSz]]*bot_orders[[#This Row],[avgPx]] + bot_orders[[#This Row],[fee]], -bot_orders[[#This Row],[accFillSz]]*bot_orders[[#This Row],[avgPx]])</f>
        <v>-1.9631184000000002</v>
      </c>
      <c r="Y1228" s="4">
        <f>IF(bot_orders[[#This Row],[side]]="buy", bot_orders[[#This Row],[accFillSz]] + bot_orders[[#This Row],[fee]], -bot_orders[[#This Row],[accFillSz]])</f>
        <v>4.0047936000000002</v>
      </c>
      <c r="Z1228" s="4">
        <f>IF(bot_orders[[#This Row],[side]]="sell",bot_orders[[#This Row],[accFillSz]]*bot_orders[[#This Row],[avgPx]]+bot_orders[[#This Row],[fee]], 0)</f>
        <v>0</v>
      </c>
      <c r="AA1228" s="4">
        <f>IF(bot_orders[[#This Row],[side]]="sell",-bot_orders[[#This Row],[accFillSz]],bot_orders[[#This Row],[accFillSz]]+bot_orders[[#This Row],[fee]])</f>
        <v>4.0047936000000002</v>
      </c>
      <c r="AB1228">
        <v>0</v>
      </c>
      <c r="AC1228" t="s">
        <v>38</v>
      </c>
      <c r="AD1228">
        <v>0</v>
      </c>
      <c r="AE1228" t="s">
        <v>40</v>
      </c>
      <c r="AF1228" t="s">
        <v>41</v>
      </c>
      <c r="AG1228" t="s">
        <v>42</v>
      </c>
      <c r="AH1228" t="s">
        <v>28</v>
      </c>
      <c r="AI1228">
        <v>4.0047936000000002</v>
      </c>
      <c r="AJ1228">
        <v>-1.9631183999999999</v>
      </c>
    </row>
    <row r="1229" spans="1:36" x14ac:dyDescent="0.3">
      <c r="A1229">
        <v>1226</v>
      </c>
      <c r="B1229" t="s">
        <v>306</v>
      </c>
      <c r="C1229" t="s">
        <v>28</v>
      </c>
      <c r="D1229" t="s">
        <v>29</v>
      </c>
      <c r="E1229" t="s">
        <v>30</v>
      </c>
      <c r="F1229" t="s">
        <v>31</v>
      </c>
      <c r="G1229" t="s">
        <v>43</v>
      </c>
      <c r="H1229" t="s">
        <v>4183</v>
      </c>
      <c r="I1229" s="4" t="s">
        <v>4184</v>
      </c>
      <c r="J1229" s="1">
        <f>((((bot_orders[[#This Row],[cTime]]/ 1000)+3*3600) / 86400) + DATE(1970,1,1))</f>
        <v>45761.784689988424</v>
      </c>
      <c r="K1229" s="4" t="s">
        <v>4185</v>
      </c>
      <c r="L1229" s="1">
        <f>((((bot_orders[[#This Row],[uTime]]/ 1000)+3*3600) / 86400) + DATE(1970,1,1))</f>
        <v>45761.784690034721</v>
      </c>
      <c r="M1229" t="s">
        <v>34</v>
      </c>
      <c r="N1229" t="s">
        <v>28</v>
      </c>
      <c r="O1229" t="s">
        <v>35</v>
      </c>
      <c r="P1229">
        <v>3.9430000000000001</v>
      </c>
      <c r="Q1229" t="s">
        <v>36</v>
      </c>
      <c r="R1229" t="s">
        <v>37</v>
      </c>
      <c r="S1229">
        <v>0.4859</v>
      </c>
      <c r="T1229">
        <v>0.48630000000000001</v>
      </c>
      <c r="U1229">
        <v>3.9430000000000001</v>
      </c>
      <c r="V1229">
        <v>-1.9174808999999999E-3</v>
      </c>
      <c r="W1229" t="s">
        <v>38</v>
      </c>
      <c r="X1229" s="4">
        <f>IF(bot_orders[[#This Row],[side]]="sell", bot_orders[[#This Row],[accFillSz]]*bot_orders[[#This Row],[avgPx]] + bot_orders[[#This Row],[fee]], -bot_orders[[#This Row],[accFillSz]]*bot_orders[[#This Row],[avgPx]])</f>
        <v>1.9155634191000002</v>
      </c>
      <c r="Y1229" s="4">
        <f>IF(bot_orders[[#This Row],[side]]="buy", bot_orders[[#This Row],[accFillSz]] + bot_orders[[#This Row],[fee]], -bot_orders[[#This Row],[accFillSz]])</f>
        <v>-3.9430000000000001</v>
      </c>
      <c r="Z1229" s="4">
        <f>IF(bot_orders[[#This Row],[side]]="sell",bot_orders[[#This Row],[accFillSz]]*bot_orders[[#This Row],[avgPx]]+bot_orders[[#This Row],[fee]], 0)</f>
        <v>1.9155634191000002</v>
      </c>
      <c r="AA1229" s="4">
        <f>IF(bot_orders[[#This Row],[side]]="sell",-bot_orders[[#This Row],[accFillSz]],bot_orders[[#This Row],[accFillSz]]+bot_orders[[#This Row],[fee]])</f>
        <v>-3.9430000000000001</v>
      </c>
      <c r="AB1229">
        <v>0</v>
      </c>
      <c r="AC1229" t="s">
        <v>39</v>
      </c>
      <c r="AD1229">
        <v>0</v>
      </c>
      <c r="AE1229" t="s">
        <v>40</v>
      </c>
      <c r="AF1229" t="s">
        <v>41</v>
      </c>
      <c r="AG1229" t="s">
        <v>42</v>
      </c>
      <c r="AH1229" t="s">
        <v>28</v>
      </c>
      <c r="AI1229">
        <v>-3.9430000000000001</v>
      </c>
      <c r="AJ1229">
        <v>1.91556342</v>
      </c>
    </row>
    <row r="1230" spans="1:36" x14ac:dyDescent="0.3">
      <c r="A1230">
        <v>1227</v>
      </c>
      <c r="B1230" t="s">
        <v>306</v>
      </c>
      <c r="C1230" t="s">
        <v>28</v>
      </c>
      <c r="D1230" t="s">
        <v>29</v>
      </c>
      <c r="E1230" t="s">
        <v>30</v>
      </c>
      <c r="F1230" t="s">
        <v>31</v>
      </c>
      <c r="G1230" t="s">
        <v>43</v>
      </c>
      <c r="H1230" t="s">
        <v>4186</v>
      </c>
      <c r="I1230" s="4" t="s">
        <v>4187</v>
      </c>
      <c r="J1230" s="1">
        <f>((((bot_orders[[#This Row],[cTime]]/ 1000)+3*3600) / 86400) + DATE(1970,1,1))</f>
        <v>45761.784690104163</v>
      </c>
      <c r="K1230" s="4" t="s">
        <v>4188</v>
      </c>
      <c r="L1230" s="1">
        <f>((((bot_orders[[#This Row],[uTime]]/ 1000)+3*3600) / 86400) + DATE(1970,1,1))</f>
        <v>45761.790669340277</v>
      </c>
      <c r="M1230" t="s">
        <v>34</v>
      </c>
      <c r="N1230" t="s">
        <v>28</v>
      </c>
      <c r="O1230" t="s">
        <v>35</v>
      </c>
      <c r="P1230">
        <v>4.0119999999999996</v>
      </c>
      <c r="Q1230" t="s">
        <v>36</v>
      </c>
      <c r="R1230" t="s">
        <v>55</v>
      </c>
      <c r="S1230">
        <v>0.48399999999999999</v>
      </c>
      <c r="T1230">
        <v>0.48399999999999999</v>
      </c>
      <c r="U1230">
        <v>4.0119999999999996</v>
      </c>
      <c r="V1230">
        <v>-3.2096E-3</v>
      </c>
      <c r="W1230" t="s">
        <v>39</v>
      </c>
      <c r="X1230" s="4">
        <f>IF(bot_orders[[#This Row],[side]]="sell", bot_orders[[#This Row],[accFillSz]]*bot_orders[[#This Row],[avgPx]] + bot_orders[[#This Row],[fee]], -bot_orders[[#This Row],[accFillSz]]*bot_orders[[#This Row],[avgPx]])</f>
        <v>-1.9418079999999998</v>
      </c>
      <c r="Y1230" s="4">
        <f>IF(bot_orders[[#This Row],[side]]="buy", bot_orders[[#This Row],[accFillSz]] + bot_orders[[#This Row],[fee]], -bot_orders[[#This Row],[accFillSz]])</f>
        <v>4.0087903999999996</v>
      </c>
      <c r="Z1230" s="4">
        <f>IF(bot_orders[[#This Row],[side]]="sell",bot_orders[[#This Row],[accFillSz]]*bot_orders[[#This Row],[avgPx]]+bot_orders[[#This Row],[fee]], 0)</f>
        <v>0</v>
      </c>
      <c r="AA1230" s="4">
        <f>IF(bot_orders[[#This Row],[side]]="sell",-bot_orders[[#This Row],[accFillSz]],bot_orders[[#This Row],[accFillSz]]+bot_orders[[#This Row],[fee]])</f>
        <v>4.0087903999999996</v>
      </c>
      <c r="AB1230">
        <v>0</v>
      </c>
      <c r="AC1230" t="s">
        <v>38</v>
      </c>
      <c r="AD1230">
        <v>0</v>
      </c>
      <c r="AE1230" t="s">
        <v>40</v>
      </c>
      <c r="AF1230" t="s">
        <v>41</v>
      </c>
      <c r="AG1230" t="s">
        <v>42</v>
      </c>
      <c r="AH1230" t="s">
        <v>28</v>
      </c>
      <c r="AI1230">
        <v>4.0087903999999996</v>
      </c>
      <c r="AJ1230">
        <v>-1.941808</v>
      </c>
    </row>
    <row r="1231" spans="1:36" x14ac:dyDescent="0.3">
      <c r="A1231">
        <v>1228</v>
      </c>
      <c r="B1231" t="s">
        <v>306</v>
      </c>
      <c r="C1231" t="s">
        <v>28</v>
      </c>
      <c r="D1231" t="s">
        <v>29</v>
      </c>
      <c r="E1231" t="s">
        <v>30</v>
      </c>
      <c r="F1231" t="s">
        <v>31</v>
      </c>
      <c r="G1231" t="s">
        <v>111</v>
      </c>
      <c r="H1231" t="s">
        <v>4189</v>
      </c>
      <c r="I1231" s="4" t="s">
        <v>4190</v>
      </c>
      <c r="J1231" s="1">
        <f>((((bot_orders[[#This Row],[cTime]]/ 1000)+3*3600) / 86400) + DATE(1970,1,1))</f>
        <v>45761.790909398143</v>
      </c>
      <c r="K1231" s="4" t="s">
        <v>4191</v>
      </c>
      <c r="L1231" s="1">
        <f>((((bot_orders[[#This Row],[uTime]]/ 1000)+3*3600) / 86400) + DATE(1970,1,1))</f>
        <v>45761.919441273145</v>
      </c>
      <c r="M1231" t="s">
        <v>34</v>
      </c>
      <c r="N1231" t="s">
        <v>28</v>
      </c>
      <c r="O1231" t="s">
        <v>35</v>
      </c>
      <c r="P1231">
        <v>4.0119999999999996</v>
      </c>
      <c r="Q1231" t="s">
        <v>36</v>
      </c>
      <c r="R1231" t="s">
        <v>37</v>
      </c>
      <c r="S1231">
        <v>0.50180000000000002</v>
      </c>
      <c r="T1231">
        <v>0.50180000000000002</v>
      </c>
      <c r="U1231">
        <v>4.0119999999999996</v>
      </c>
      <c r="V1231">
        <v>-1.6105773000000001E-3</v>
      </c>
      <c r="W1231" t="s">
        <v>38</v>
      </c>
      <c r="X1231" s="4">
        <f>IF(bot_orders[[#This Row],[side]]="sell", bot_orders[[#This Row],[accFillSz]]*bot_orders[[#This Row],[avgPx]] + bot_orders[[#This Row],[fee]], -bot_orders[[#This Row],[accFillSz]]*bot_orders[[#This Row],[avgPx]])</f>
        <v>2.0116110226999999</v>
      </c>
      <c r="Y1231" s="4">
        <f>IF(bot_orders[[#This Row],[side]]="buy", bot_orders[[#This Row],[accFillSz]] + bot_orders[[#This Row],[fee]], -bot_orders[[#This Row],[accFillSz]])</f>
        <v>-4.0119999999999996</v>
      </c>
      <c r="Z1231" s="4">
        <f>IF(bot_orders[[#This Row],[side]]="sell",bot_orders[[#This Row],[accFillSz]]*bot_orders[[#This Row],[avgPx]]+bot_orders[[#This Row],[fee]], 0)</f>
        <v>2.0116110226999999</v>
      </c>
      <c r="AA1231" s="4">
        <f>IF(bot_orders[[#This Row],[side]]="sell",-bot_orders[[#This Row],[accFillSz]],bot_orders[[#This Row],[accFillSz]]+bot_orders[[#This Row],[fee]])</f>
        <v>-4.0119999999999996</v>
      </c>
      <c r="AB1231">
        <v>0</v>
      </c>
      <c r="AC1231" t="s">
        <v>39</v>
      </c>
      <c r="AD1231">
        <v>0</v>
      </c>
      <c r="AE1231" t="s">
        <v>40</v>
      </c>
      <c r="AF1231" t="s">
        <v>41</v>
      </c>
      <c r="AG1231" t="s">
        <v>42</v>
      </c>
      <c r="AH1231" t="s">
        <v>28</v>
      </c>
      <c r="AI1231">
        <v>-4.0119999999999996</v>
      </c>
      <c r="AJ1231">
        <v>2.0116110200000001</v>
      </c>
    </row>
    <row r="1232" spans="1:36" x14ac:dyDescent="0.3">
      <c r="A1232">
        <v>1229</v>
      </c>
      <c r="B1232" t="s">
        <v>306</v>
      </c>
      <c r="C1232" t="s">
        <v>28</v>
      </c>
      <c r="D1232" t="s">
        <v>29</v>
      </c>
      <c r="E1232" t="s">
        <v>30</v>
      </c>
      <c r="F1232" t="s">
        <v>31</v>
      </c>
      <c r="G1232" t="s">
        <v>145</v>
      </c>
      <c r="H1232" t="s">
        <v>4192</v>
      </c>
      <c r="I1232" s="4" t="s">
        <v>4190</v>
      </c>
      <c r="J1232" s="1">
        <f>((((bot_orders[[#This Row],[cTime]]/ 1000)+3*3600) / 86400) + DATE(1970,1,1))</f>
        <v>45761.790909398143</v>
      </c>
      <c r="K1232" s="4" t="s">
        <v>4193</v>
      </c>
      <c r="L1232" s="1">
        <f>((((bot_orders[[#This Row],[uTime]]/ 1000)+3*3600) / 86400) + DATE(1970,1,1))</f>
        <v>45761.880192719909</v>
      </c>
      <c r="M1232" t="s">
        <v>34</v>
      </c>
      <c r="N1232" t="s">
        <v>28</v>
      </c>
      <c r="O1232" t="s">
        <v>35</v>
      </c>
      <c r="P1232">
        <v>4.0119999999999996</v>
      </c>
      <c r="Q1232" t="s">
        <v>36</v>
      </c>
      <c r="R1232" t="s">
        <v>37</v>
      </c>
      <c r="S1232">
        <v>0.49969999999999998</v>
      </c>
      <c r="T1232">
        <v>0.49969999999999998</v>
      </c>
      <c r="U1232">
        <v>4.0119999999999996</v>
      </c>
      <c r="V1232">
        <v>-1.6038370999999999E-3</v>
      </c>
      <c r="W1232" t="s">
        <v>38</v>
      </c>
      <c r="X1232" s="4">
        <f>IF(bot_orders[[#This Row],[side]]="sell", bot_orders[[#This Row],[accFillSz]]*bot_orders[[#This Row],[avgPx]] + bot_orders[[#This Row],[fee]], -bot_orders[[#This Row],[accFillSz]]*bot_orders[[#This Row],[avgPx]])</f>
        <v>2.0031925628999998</v>
      </c>
      <c r="Y1232" s="4">
        <f>IF(bot_orders[[#This Row],[side]]="buy", bot_orders[[#This Row],[accFillSz]] + bot_orders[[#This Row],[fee]], -bot_orders[[#This Row],[accFillSz]])</f>
        <v>-4.0119999999999996</v>
      </c>
      <c r="Z1232" s="4">
        <f>IF(bot_orders[[#This Row],[side]]="sell",bot_orders[[#This Row],[accFillSz]]*bot_orders[[#This Row],[avgPx]]+bot_orders[[#This Row],[fee]], 0)</f>
        <v>2.0031925628999998</v>
      </c>
      <c r="AA1232" s="4">
        <f>IF(bot_orders[[#This Row],[side]]="sell",-bot_orders[[#This Row],[accFillSz]],bot_orders[[#This Row],[accFillSz]]+bot_orders[[#This Row],[fee]])</f>
        <v>-4.0119999999999996</v>
      </c>
      <c r="AB1232">
        <v>0</v>
      </c>
      <c r="AC1232" t="s">
        <v>39</v>
      </c>
      <c r="AD1232">
        <v>0</v>
      </c>
      <c r="AE1232" t="s">
        <v>40</v>
      </c>
      <c r="AF1232" t="s">
        <v>41</v>
      </c>
      <c r="AG1232" t="s">
        <v>42</v>
      </c>
      <c r="AH1232" t="s">
        <v>28</v>
      </c>
      <c r="AI1232">
        <v>-4.0119999999999996</v>
      </c>
      <c r="AJ1232">
        <v>2.00319256</v>
      </c>
    </row>
    <row r="1233" spans="1:36" x14ac:dyDescent="0.3">
      <c r="A1233">
        <v>1230</v>
      </c>
      <c r="B1233" t="s">
        <v>306</v>
      </c>
      <c r="C1233" t="s">
        <v>28</v>
      </c>
      <c r="D1233" t="s">
        <v>29</v>
      </c>
      <c r="E1233" t="s">
        <v>30</v>
      </c>
      <c r="F1233" t="s">
        <v>31</v>
      </c>
      <c r="G1233" t="s">
        <v>155</v>
      </c>
      <c r="H1233" t="s">
        <v>4194</v>
      </c>
      <c r="I1233" s="4" t="s">
        <v>4190</v>
      </c>
      <c r="J1233" s="1">
        <f>((((bot_orders[[#This Row],[cTime]]/ 1000)+3*3600) / 86400) + DATE(1970,1,1))</f>
        <v>45761.790909398143</v>
      </c>
      <c r="K1233" s="4" t="s">
        <v>4195</v>
      </c>
      <c r="L1233" s="1">
        <f>((((bot_orders[[#This Row],[uTime]]/ 1000)+3*3600) / 86400) + DATE(1970,1,1))</f>
        <v>45761.853141203705</v>
      </c>
      <c r="M1233" t="s">
        <v>34</v>
      </c>
      <c r="N1233" t="s">
        <v>28</v>
      </c>
      <c r="O1233" t="s">
        <v>35</v>
      </c>
      <c r="P1233">
        <v>4.0119999999999996</v>
      </c>
      <c r="Q1233" t="s">
        <v>36</v>
      </c>
      <c r="R1233" t="s">
        <v>37</v>
      </c>
      <c r="S1233">
        <v>0.49769999999999998</v>
      </c>
      <c r="T1233">
        <v>0.49769999999999998</v>
      </c>
      <c r="U1233">
        <v>4.0119999999999996</v>
      </c>
      <c r="V1233">
        <v>-1.5974178999999999E-3</v>
      </c>
      <c r="W1233" t="s">
        <v>38</v>
      </c>
      <c r="X1233" s="4">
        <f>IF(bot_orders[[#This Row],[side]]="sell", bot_orders[[#This Row],[accFillSz]]*bot_orders[[#This Row],[avgPx]] + bot_orders[[#This Row],[fee]], -bot_orders[[#This Row],[accFillSz]]*bot_orders[[#This Row],[avgPx]])</f>
        <v>1.9951749820999998</v>
      </c>
      <c r="Y1233" s="4">
        <f>IF(bot_orders[[#This Row],[side]]="buy", bot_orders[[#This Row],[accFillSz]] + bot_orders[[#This Row],[fee]], -bot_orders[[#This Row],[accFillSz]])</f>
        <v>-4.0119999999999996</v>
      </c>
      <c r="Z1233" s="4">
        <f>IF(bot_orders[[#This Row],[side]]="sell",bot_orders[[#This Row],[accFillSz]]*bot_orders[[#This Row],[avgPx]]+bot_orders[[#This Row],[fee]], 0)</f>
        <v>1.9951749820999998</v>
      </c>
      <c r="AA1233" s="4">
        <f>IF(bot_orders[[#This Row],[side]]="sell",-bot_orders[[#This Row],[accFillSz]],bot_orders[[#This Row],[accFillSz]]+bot_orders[[#This Row],[fee]])</f>
        <v>-4.0119999999999996</v>
      </c>
      <c r="AB1233">
        <v>0</v>
      </c>
      <c r="AC1233" t="s">
        <v>39</v>
      </c>
      <c r="AD1233">
        <v>0</v>
      </c>
      <c r="AE1233" t="s">
        <v>40</v>
      </c>
      <c r="AF1233" t="s">
        <v>41</v>
      </c>
      <c r="AG1233" t="s">
        <v>42</v>
      </c>
      <c r="AH1233" t="s">
        <v>28</v>
      </c>
      <c r="AI1233">
        <v>-4.0119999999999996</v>
      </c>
      <c r="AJ1233">
        <v>1.99517498</v>
      </c>
    </row>
    <row r="1234" spans="1:36" x14ac:dyDescent="0.3">
      <c r="A1234">
        <v>1231</v>
      </c>
      <c r="B1234" t="s">
        <v>306</v>
      </c>
      <c r="C1234" t="s">
        <v>28</v>
      </c>
      <c r="D1234" t="s">
        <v>29</v>
      </c>
      <c r="E1234" t="s">
        <v>30</v>
      </c>
      <c r="F1234" t="s">
        <v>31</v>
      </c>
      <c r="G1234" t="s">
        <v>165</v>
      </c>
      <c r="H1234" t="s">
        <v>4196</v>
      </c>
      <c r="I1234" s="4" t="s">
        <v>4190</v>
      </c>
      <c r="J1234" s="1">
        <f>((((bot_orders[[#This Row],[cTime]]/ 1000)+3*3600) / 86400) + DATE(1970,1,1))</f>
        <v>45761.790909398143</v>
      </c>
      <c r="K1234" s="4" t="s">
        <v>4197</v>
      </c>
      <c r="L1234" s="1">
        <f>((((bot_orders[[#This Row],[uTime]]/ 1000)+3*3600) / 86400) + DATE(1970,1,1))</f>
        <v>45761.848184270835</v>
      </c>
      <c r="M1234" t="s">
        <v>34</v>
      </c>
      <c r="N1234" t="s">
        <v>28</v>
      </c>
      <c r="O1234" t="s">
        <v>35</v>
      </c>
      <c r="P1234">
        <v>4.0119999999999996</v>
      </c>
      <c r="Q1234" t="s">
        <v>36</v>
      </c>
      <c r="R1234" t="s">
        <v>37</v>
      </c>
      <c r="S1234">
        <v>0.49569999999999997</v>
      </c>
      <c r="T1234">
        <v>0.49569999999999997</v>
      </c>
      <c r="U1234">
        <v>4.0119999999999996</v>
      </c>
      <c r="V1234">
        <v>-1.5909987E-3</v>
      </c>
      <c r="W1234" t="s">
        <v>38</v>
      </c>
      <c r="X1234" s="4">
        <f>IF(bot_orders[[#This Row],[side]]="sell", bot_orders[[#This Row],[accFillSz]]*bot_orders[[#This Row],[avgPx]] + bot_orders[[#This Row],[fee]], -bot_orders[[#This Row],[accFillSz]]*bot_orders[[#This Row],[avgPx]])</f>
        <v>1.9871574012999997</v>
      </c>
      <c r="Y1234" s="4">
        <f>IF(bot_orders[[#This Row],[side]]="buy", bot_orders[[#This Row],[accFillSz]] + bot_orders[[#This Row],[fee]], -bot_orders[[#This Row],[accFillSz]])</f>
        <v>-4.0119999999999996</v>
      </c>
      <c r="Z1234" s="4">
        <f>IF(bot_orders[[#This Row],[side]]="sell",bot_orders[[#This Row],[accFillSz]]*bot_orders[[#This Row],[avgPx]]+bot_orders[[#This Row],[fee]], 0)</f>
        <v>1.9871574012999997</v>
      </c>
      <c r="AA1234" s="4">
        <f>IF(bot_orders[[#This Row],[side]]="sell",-bot_orders[[#This Row],[accFillSz]],bot_orders[[#This Row],[accFillSz]]+bot_orders[[#This Row],[fee]])</f>
        <v>-4.0119999999999996</v>
      </c>
      <c r="AB1234">
        <v>0</v>
      </c>
      <c r="AC1234" t="s">
        <v>39</v>
      </c>
      <c r="AD1234">
        <v>0</v>
      </c>
      <c r="AE1234" t="s">
        <v>40</v>
      </c>
      <c r="AF1234" t="s">
        <v>41</v>
      </c>
      <c r="AG1234" t="s">
        <v>42</v>
      </c>
      <c r="AH1234" t="s">
        <v>28</v>
      </c>
      <c r="AI1234">
        <v>-4.0119999999999996</v>
      </c>
      <c r="AJ1234">
        <v>1.9871574000000001</v>
      </c>
    </row>
    <row r="1235" spans="1:36" x14ac:dyDescent="0.3">
      <c r="A1235">
        <v>1232</v>
      </c>
      <c r="B1235" t="s">
        <v>306</v>
      </c>
      <c r="C1235" t="s">
        <v>28</v>
      </c>
      <c r="D1235" t="s">
        <v>29</v>
      </c>
      <c r="E1235" t="s">
        <v>30</v>
      </c>
      <c r="F1235" t="s">
        <v>31</v>
      </c>
      <c r="G1235" t="s">
        <v>76</v>
      </c>
      <c r="H1235" t="s">
        <v>4198</v>
      </c>
      <c r="I1235" s="4" t="s">
        <v>4190</v>
      </c>
      <c r="J1235" s="1">
        <f>((((bot_orders[[#This Row],[cTime]]/ 1000)+3*3600) / 86400) + DATE(1970,1,1))</f>
        <v>45761.790909398143</v>
      </c>
      <c r="K1235" s="4" t="s">
        <v>4199</v>
      </c>
      <c r="L1235" s="1">
        <f>((((bot_orders[[#This Row],[uTime]]/ 1000)+3*3600) / 86400) + DATE(1970,1,1))</f>
        <v>45761.84197439815</v>
      </c>
      <c r="M1235" t="s">
        <v>34</v>
      </c>
      <c r="N1235" t="s">
        <v>28</v>
      </c>
      <c r="O1235" t="s">
        <v>35</v>
      </c>
      <c r="P1235">
        <v>4.0119999999999996</v>
      </c>
      <c r="Q1235" t="s">
        <v>36</v>
      </c>
      <c r="R1235" t="s">
        <v>37</v>
      </c>
      <c r="S1235">
        <v>0.49370000000000003</v>
      </c>
      <c r="T1235">
        <v>0.49370000000000003</v>
      </c>
      <c r="U1235">
        <v>4.0119999999999996</v>
      </c>
      <c r="V1235">
        <v>-1.5845795E-3</v>
      </c>
      <c r="W1235" t="s">
        <v>38</v>
      </c>
      <c r="X1235" s="4">
        <f>IF(bot_orders[[#This Row],[side]]="sell", bot_orders[[#This Row],[accFillSz]]*bot_orders[[#This Row],[avgPx]] + bot_orders[[#This Row],[fee]], -bot_orders[[#This Row],[accFillSz]]*bot_orders[[#This Row],[avgPx]])</f>
        <v>1.9791398204999999</v>
      </c>
      <c r="Y1235" s="4">
        <f>IF(bot_orders[[#This Row],[side]]="buy", bot_orders[[#This Row],[accFillSz]] + bot_orders[[#This Row],[fee]], -bot_orders[[#This Row],[accFillSz]])</f>
        <v>-4.0119999999999996</v>
      </c>
      <c r="Z1235" s="4">
        <f>IF(bot_orders[[#This Row],[side]]="sell",bot_orders[[#This Row],[accFillSz]]*bot_orders[[#This Row],[avgPx]]+bot_orders[[#This Row],[fee]], 0)</f>
        <v>1.9791398204999999</v>
      </c>
      <c r="AA1235" s="4">
        <f>IF(bot_orders[[#This Row],[side]]="sell",-bot_orders[[#This Row],[accFillSz]],bot_orders[[#This Row],[accFillSz]]+bot_orders[[#This Row],[fee]])</f>
        <v>-4.0119999999999996</v>
      </c>
      <c r="AB1235">
        <v>0</v>
      </c>
      <c r="AC1235" t="s">
        <v>39</v>
      </c>
      <c r="AD1235">
        <v>0</v>
      </c>
      <c r="AE1235" t="s">
        <v>40</v>
      </c>
      <c r="AF1235" t="s">
        <v>41</v>
      </c>
      <c r="AG1235" t="s">
        <v>42</v>
      </c>
      <c r="AH1235" t="s">
        <v>28</v>
      </c>
      <c r="AI1235">
        <v>-4.0119999999999996</v>
      </c>
      <c r="AJ1235">
        <v>1.9791398200000001</v>
      </c>
    </row>
    <row r="1236" spans="1:36" x14ac:dyDescent="0.3">
      <c r="A1236">
        <v>1233</v>
      </c>
      <c r="B1236" t="s">
        <v>306</v>
      </c>
      <c r="C1236" t="s">
        <v>28</v>
      </c>
      <c r="D1236" t="s">
        <v>29</v>
      </c>
      <c r="E1236" t="s">
        <v>30</v>
      </c>
      <c r="F1236" t="s">
        <v>31</v>
      </c>
      <c r="G1236" t="s">
        <v>81</v>
      </c>
      <c r="H1236" t="s">
        <v>4200</v>
      </c>
      <c r="I1236" s="4" t="s">
        <v>4190</v>
      </c>
      <c r="J1236" s="1">
        <f>((((bot_orders[[#This Row],[cTime]]/ 1000)+3*3600) / 86400) + DATE(1970,1,1))</f>
        <v>45761.790909398143</v>
      </c>
      <c r="K1236" s="4" t="s">
        <v>4201</v>
      </c>
      <c r="L1236" s="1">
        <f>((((bot_orders[[#This Row],[uTime]]/ 1000)+3*3600) / 86400) + DATE(1970,1,1))</f>
        <v>45761.8372428125</v>
      </c>
      <c r="M1236" t="s">
        <v>34</v>
      </c>
      <c r="N1236" t="s">
        <v>28</v>
      </c>
      <c r="O1236" t="s">
        <v>35</v>
      </c>
      <c r="P1236">
        <v>4.0119999999999996</v>
      </c>
      <c r="Q1236" t="s">
        <v>36</v>
      </c>
      <c r="R1236" t="s">
        <v>37</v>
      </c>
      <c r="S1236">
        <v>0.49170000000000003</v>
      </c>
      <c r="T1236">
        <v>0.49170000000000003</v>
      </c>
      <c r="U1236">
        <v>4.0119999999999996</v>
      </c>
      <c r="V1236">
        <v>-1.5781603E-3</v>
      </c>
      <c r="W1236" t="s">
        <v>38</v>
      </c>
      <c r="X1236" s="4">
        <f>IF(bot_orders[[#This Row],[side]]="sell", bot_orders[[#This Row],[accFillSz]]*bot_orders[[#This Row],[avgPx]] + bot_orders[[#This Row],[fee]], -bot_orders[[#This Row],[accFillSz]]*bot_orders[[#This Row],[avgPx]])</f>
        <v>1.9711222396999999</v>
      </c>
      <c r="Y1236" s="4">
        <f>IF(bot_orders[[#This Row],[side]]="buy", bot_orders[[#This Row],[accFillSz]] + bot_orders[[#This Row],[fee]], -bot_orders[[#This Row],[accFillSz]])</f>
        <v>-4.0119999999999996</v>
      </c>
      <c r="Z1236" s="4">
        <f>IF(bot_orders[[#This Row],[side]]="sell",bot_orders[[#This Row],[accFillSz]]*bot_orders[[#This Row],[avgPx]]+bot_orders[[#This Row],[fee]], 0)</f>
        <v>1.9711222396999999</v>
      </c>
      <c r="AA1236" s="4">
        <f>IF(bot_orders[[#This Row],[side]]="sell",-bot_orders[[#This Row],[accFillSz]],bot_orders[[#This Row],[accFillSz]]+bot_orders[[#This Row],[fee]])</f>
        <v>-4.0119999999999996</v>
      </c>
      <c r="AB1236">
        <v>0</v>
      </c>
      <c r="AC1236" t="s">
        <v>39</v>
      </c>
      <c r="AD1236">
        <v>0</v>
      </c>
      <c r="AE1236" t="s">
        <v>40</v>
      </c>
      <c r="AF1236" t="s">
        <v>41</v>
      </c>
      <c r="AG1236" t="s">
        <v>42</v>
      </c>
      <c r="AH1236" t="s">
        <v>28</v>
      </c>
      <c r="AI1236">
        <v>-4.0119999999999996</v>
      </c>
      <c r="AJ1236">
        <v>1.9711222399999999</v>
      </c>
    </row>
    <row r="1237" spans="1:36" x14ac:dyDescent="0.3">
      <c r="A1237">
        <v>1234</v>
      </c>
      <c r="B1237" t="s">
        <v>306</v>
      </c>
      <c r="C1237" t="s">
        <v>28</v>
      </c>
      <c r="D1237" t="s">
        <v>29</v>
      </c>
      <c r="E1237" t="s">
        <v>30</v>
      </c>
      <c r="F1237" t="s">
        <v>31</v>
      </c>
      <c r="G1237" t="s">
        <v>113</v>
      </c>
      <c r="H1237" t="s">
        <v>4202</v>
      </c>
      <c r="I1237" s="4" t="s">
        <v>4190</v>
      </c>
      <c r="J1237" s="1">
        <f>((((bot_orders[[#This Row],[cTime]]/ 1000)+3*3600) / 86400) + DATE(1970,1,1))</f>
        <v>45761.790909398143</v>
      </c>
      <c r="K1237" s="4" t="s">
        <v>4203</v>
      </c>
      <c r="L1237" s="1">
        <f>((((bot_orders[[#This Row],[uTime]]/ 1000)+3*3600) / 86400) + DATE(1970,1,1))</f>
        <v>45761.824513252315</v>
      </c>
      <c r="M1237" t="s">
        <v>34</v>
      </c>
      <c r="N1237" t="s">
        <v>28</v>
      </c>
      <c r="O1237" t="s">
        <v>35</v>
      </c>
      <c r="P1237">
        <v>4.0119999999999996</v>
      </c>
      <c r="Q1237" t="s">
        <v>36</v>
      </c>
      <c r="R1237" t="s">
        <v>37</v>
      </c>
      <c r="S1237">
        <v>0.48970000000000002</v>
      </c>
      <c r="T1237">
        <v>0.48970000000000002</v>
      </c>
      <c r="U1237">
        <v>4.0119999999999996</v>
      </c>
      <c r="V1237">
        <v>-1.5717411E-3</v>
      </c>
      <c r="W1237" t="s">
        <v>38</v>
      </c>
      <c r="X1237" s="4">
        <f>IF(bot_orders[[#This Row],[side]]="sell", bot_orders[[#This Row],[accFillSz]]*bot_orders[[#This Row],[avgPx]] + bot_orders[[#This Row],[fee]], -bot_orders[[#This Row],[accFillSz]]*bot_orders[[#This Row],[avgPx]])</f>
        <v>1.9631046588999999</v>
      </c>
      <c r="Y1237" s="4">
        <f>IF(bot_orders[[#This Row],[side]]="buy", bot_orders[[#This Row],[accFillSz]] + bot_orders[[#This Row],[fee]], -bot_orders[[#This Row],[accFillSz]])</f>
        <v>-4.0119999999999996</v>
      </c>
      <c r="Z1237" s="4">
        <f>IF(bot_orders[[#This Row],[side]]="sell",bot_orders[[#This Row],[accFillSz]]*bot_orders[[#This Row],[avgPx]]+bot_orders[[#This Row],[fee]], 0)</f>
        <v>1.9631046588999999</v>
      </c>
      <c r="AA1237" s="4">
        <f>IF(bot_orders[[#This Row],[side]]="sell",-bot_orders[[#This Row],[accFillSz]],bot_orders[[#This Row],[accFillSz]]+bot_orders[[#This Row],[fee]])</f>
        <v>-4.0119999999999996</v>
      </c>
      <c r="AB1237">
        <v>0</v>
      </c>
      <c r="AC1237" t="s">
        <v>39</v>
      </c>
      <c r="AD1237">
        <v>0</v>
      </c>
      <c r="AE1237" t="s">
        <v>40</v>
      </c>
      <c r="AF1237" t="s">
        <v>41</v>
      </c>
      <c r="AG1237" t="s">
        <v>42</v>
      </c>
      <c r="AH1237" t="s">
        <v>28</v>
      </c>
      <c r="AI1237">
        <v>-4.0119999999999996</v>
      </c>
      <c r="AJ1237">
        <v>1.9631046599999999</v>
      </c>
    </row>
    <row r="1238" spans="1:36" x14ac:dyDescent="0.3">
      <c r="A1238">
        <v>1235</v>
      </c>
      <c r="B1238" t="s">
        <v>306</v>
      </c>
      <c r="C1238" t="s">
        <v>28</v>
      </c>
      <c r="D1238" t="s">
        <v>29</v>
      </c>
      <c r="E1238" t="s">
        <v>30</v>
      </c>
      <c r="F1238" t="s">
        <v>31</v>
      </c>
      <c r="G1238" t="s">
        <v>121</v>
      </c>
      <c r="H1238" t="s">
        <v>4204</v>
      </c>
      <c r="I1238" s="4" t="s">
        <v>4190</v>
      </c>
      <c r="J1238" s="1">
        <f>((((bot_orders[[#This Row],[cTime]]/ 1000)+3*3600) / 86400) + DATE(1970,1,1))</f>
        <v>45761.790909398143</v>
      </c>
      <c r="K1238" s="4" t="s">
        <v>4205</v>
      </c>
      <c r="L1238" s="1">
        <f>((((bot_orders[[#This Row],[uTime]]/ 1000)+3*3600) / 86400) + DATE(1970,1,1))</f>
        <v>45761.804927951394</v>
      </c>
      <c r="M1238" t="s">
        <v>34</v>
      </c>
      <c r="N1238" t="s">
        <v>28</v>
      </c>
      <c r="O1238" t="s">
        <v>35</v>
      </c>
      <c r="P1238">
        <v>4.0119999999999996</v>
      </c>
      <c r="Q1238" t="s">
        <v>36</v>
      </c>
      <c r="R1238" t="s">
        <v>37</v>
      </c>
      <c r="S1238">
        <v>0.48780000000000001</v>
      </c>
      <c r="T1238">
        <v>0.48780000000000001</v>
      </c>
      <c r="U1238">
        <v>4.0119999999999996</v>
      </c>
      <c r="V1238">
        <v>-1.5656429E-3</v>
      </c>
      <c r="W1238" t="s">
        <v>38</v>
      </c>
      <c r="X1238" s="4">
        <f>IF(bot_orders[[#This Row],[side]]="sell", bot_orders[[#This Row],[accFillSz]]*bot_orders[[#This Row],[avgPx]] + bot_orders[[#This Row],[fee]], -bot_orders[[#This Row],[accFillSz]]*bot_orders[[#This Row],[avgPx]])</f>
        <v>1.9554879570999999</v>
      </c>
      <c r="Y1238" s="4">
        <f>IF(bot_orders[[#This Row],[side]]="buy", bot_orders[[#This Row],[accFillSz]] + bot_orders[[#This Row],[fee]], -bot_orders[[#This Row],[accFillSz]])</f>
        <v>-4.0119999999999996</v>
      </c>
      <c r="Z1238" s="4">
        <f>IF(bot_orders[[#This Row],[side]]="sell",bot_orders[[#This Row],[accFillSz]]*bot_orders[[#This Row],[avgPx]]+bot_orders[[#This Row],[fee]], 0)</f>
        <v>1.9554879570999999</v>
      </c>
      <c r="AA1238" s="4">
        <f>IF(bot_orders[[#This Row],[side]]="sell",-bot_orders[[#This Row],[accFillSz]],bot_orders[[#This Row],[accFillSz]]+bot_orders[[#This Row],[fee]])</f>
        <v>-4.0119999999999996</v>
      </c>
      <c r="AB1238">
        <v>0</v>
      </c>
      <c r="AC1238" t="s">
        <v>39</v>
      </c>
      <c r="AD1238">
        <v>0</v>
      </c>
      <c r="AE1238" t="s">
        <v>40</v>
      </c>
      <c r="AF1238" t="s">
        <v>41</v>
      </c>
      <c r="AG1238" t="s">
        <v>42</v>
      </c>
      <c r="AH1238" t="s">
        <v>28</v>
      </c>
      <c r="AI1238">
        <v>-4.0119999999999996</v>
      </c>
      <c r="AJ1238">
        <v>1.9554879599999999</v>
      </c>
    </row>
    <row r="1239" spans="1:36" x14ac:dyDescent="0.3">
      <c r="A1239">
        <v>1236</v>
      </c>
      <c r="B1239" t="s">
        <v>306</v>
      </c>
      <c r="C1239" t="s">
        <v>28</v>
      </c>
      <c r="D1239" t="s">
        <v>29</v>
      </c>
      <c r="E1239" t="s">
        <v>30</v>
      </c>
      <c r="F1239" t="s">
        <v>31</v>
      </c>
      <c r="G1239" t="s">
        <v>125</v>
      </c>
      <c r="H1239" t="s">
        <v>4206</v>
      </c>
      <c r="I1239" s="4" t="s">
        <v>4190</v>
      </c>
      <c r="J1239" s="1">
        <f>((((bot_orders[[#This Row],[cTime]]/ 1000)+3*3600) / 86400) + DATE(1970,1,1))</f>
        <v>45761.790909398143</v>
      </c>
      <c r="K1239" s="4" t="s">
        <v>4207</v>
      </c>
      <c r="L1239" s="1">
        <f>((((bot_orders[[#This Row],[uTime]]/ 1000)+3*3600) / 86400) + DATE(1970,1,1))</f>
        <v>45761.791741388894</v>
      </c>
      <c r="M1239" t="s">
        <v>34</v>
      </c>
      <c r="N1239" t="s">
        <v>28</v>
      </c>
      <c r="O1239" t="s">
        <v>35</v>
      </c>
      <c r="P1239">
        <v>4.0119999999999996</v>
      </c>
      <c r="Q1239" t="s">
        <v>36</v>
      </c>
      <c r="R1239" t="s">
        <v>37</v>
      </c>
      <c r="S1239">
        <v>0.48580000000000001</v>
      </c>
      <c r="T1239">
        <v>0.48580000000000001</v>
      </c>
      <c r="U1239">
        <v>4.0119999999999996</v>
      </c>
      <c r="V1239">
        <v>-1.5592237E-3</v>
      </c>
      <c r="W1239" t="s">
        <v>38</v>
      </c>
      <c r="X1239" s="4">
        <f>IF(bot_orders[[#This Row],[side]]="sell", bot_orders[[#This Row],[accFillSz]]*bot_orders[[#This Row],[avgPx]] + bot_orders[[#This Row],[fee]], -bot_orders[[#This Row],[accFillSz]]*bot_orders[[#This Row],[avgPx]])</f>
        <v>1.9474703762999999</v>
      </c>
      <c r="Y1239" s="4">
        <f>IF(bot_orders[[#This Row],[side]]="buy", bot_orders[[#This Row],[accFillSz]] + bot_orders[[#This Row],[fee]], -bot_orders[[#This Row],[accFillSz]])</f>
        <v>-4.0119999999999996</v>
      </c>
      <c r="Z1239" s="4">
        <f>IF(bot_orders[[#This Row],[side]]="sell",bot_orders[[#This Row],[accFillSz]]*bot_orders[[#This Row],[avgPx]]+bot_orders[[#This Row],[fee]], 0)</f>
        <v>1.9474703762999999</v>
      </c>
      <c r="AA1239" s="4">
        <f>IF(bot_orders[[#This Row],[side]]="sell",-bot_orders[[#This Row],[accFillSz]],bot_orders[[#This Row],[accFillSz]]+bot_orders[[#This Row],[fee]])</f>
        <v>-4.0119999999999996</v>
      </c>
      <c r="AB1239">
        <v>0</v>
      </c>
      <c r="AC1239" t="s">
        <v>39</v>
      </c>
      <c r="AD1239">
        <v>0</v>
      </c>
      <c r="AE1239" t="s">
        <v>40</v>
      </c>
      <c r="AF1239" t="s">
        <v>41</v>
      </c>
      <c r="AG1239" t="s">
        <v>42</v>
      </c>
      <c r="AH1239" t="s">
        <v>28</v>
      </c>
      <c r="AI1239">
        <v>-4.0119999999999996</v>
      </c>
      <c r="AJ1239">
        <v>1.9474703799999999</v>
      </c>
    </row>
    <row r="1240" spans="1:36" x14ac:dyDescent="0.3">
      <c r="A1240">
        <v>1237</v>
      </c>
      <c r="B1240" t="s">
        <v>306</v>
      </c>
      <c r="C1240" t="s">
        <v>28</v>
      </c>
      <c r="D1240" t="s">
        <v>29</v>
      </c>
      <c r="E1240" t="s">
        <v>30</v>
      </c>
      <c r="F1240" t="s">
        <v>31</v>
      </c>
      <c r="G1240" t="s">
        <v>117</v>
      </c>
      <c r="H1240" t="s">
        <v>4208</v>
      </c>
      <c r="I1240" s="4" t="s">
        <v>4190</v>
      </c>
      <c r="J1240" s="1">
        <f>((((bot_orders[[#This Row],[cTime]]/ 1000)+3*3600) / 86400) + DATE(1970,1,1))</f>
        <v>45761.790909398143</v>
      </c>
      <c r="K1240" s="4" t="s">
        <v>4209</v>
      </c>
      <c r="L1240" s="1">
        <f>((((bot_orders[[#This Row],[uTime]]/ 1000)+3*3600) / 86400) + DATE(1970,1,1))</f>
        <v>45761.790909456016</v>
      </c>
      <c r="M1240" t="s">
        <v>34</v>
      </c>
      <c r="N1240" t="s">
        <v>28</v>
      </c>
      <c r="O1240" t="s">
        <v>35</v>
      </c>
      <c r="P1240">
        <v>4.0119999999999996</v>
      </c>
      <c r="Q1240" t="s">
        <v>36</v>
      </c>
      <c r="R1240" t="s">
        <v>37</v>
      </c>
      <c r="S1240">
        <v>0.48380000000000001</v>
      </c>
      <c r="T1240">
        <v>0.48449999999999999</v>
      </c>
      <c r="U1240">
        <v>4.0119999999999996</v>
      </c>
      <c r="V1240">
        <v>-1.9438140000000001E-3</v>
      </c>
      <c r="W1240" t="s">
        <v>38</v>
      </c>
      <c r="X1240" s="4">
        <f>IF(bot_orders[[#This Row],[side]]="sell", bot_orders[[#This Row],[accFillSz]]*bot_orders[[#This Row],[avgPx]] + bot_orders[[#This Row],[fee]], -bot_orders[[#This Row],[accFillSz]]*bot_orders[[#This Row],[avgPx]])</f>
        <v>1.9418701859999996</v>
      </c>
      <c r="Y1240" s="4">
        <f>IF(bot_orders[[#This Row],[side]]="buy", bot_orders[[#This Row],[accFillSz]] + bot_orders[[#This Row],[fee]], -bot_orders[[#This Row],[accFillSz]])</f>
        <v>-4.0119999999999996</v>
      </c>
      <c r="Z1240" s="4">
        <f>IF(bot_orders[[#This Row],[side]]="sell",bot_orders[[#This Row],[accFillSz]]*bot_orders[[#This Row],[avgPx]]+bot_orders[[#This Row],[fee]], 0)</f>
        <v>1.9418701859999996</v>
      </c>
      <c r="AA1240" s="4">
        <f>IF(bot_orders[[#This Row],[side]]="sell",-bot_orders[[#This Row],[accFillSz]],bot_orders[[#This Row],[accFillSz]]+bot_orders[[#This Row],[fee]])</f>
        <v>-4.0119999999999996</v>
      </c>
      <c r="AB1240">
        <v>0</v>
      </c>
      <c r="AC1240" t="s">
        <v>39</v>
      </c>
      <c r="AD1240">
        <v>0</v>
      </c>
      <c r="AE1240" t="s">
        <v>40</v>
      </c>
      <c r="AF1240" t="s">
        <v>41</v>
      </c>
      <c r="AG1240" t="s">
        <v>42</v>
      </c>
      <c r="AH1240" t="s">
        <v>28</v>
      </c>
      <c r="AI1240">
        <v>-4.0119999999999996</v>
      </c>
      <c r="AJ1240">
        <v>1.9418701899999999</v>
      </c>
    </row>
    <row r="1241" spans="1:36" x14ac:dyDescent="0.3">
      <c r="A1241">
        <v>1238</v>
      </c>
      <c r="B1241" t="s">
        <v>306</v>
      </c>
      <c r="C1241" t="s">
        <v>28</v>
      </c>
      <c r="D1241" t="s">
        <v>29</v>
      </c>
      <c r="E1241" t="s">
        <v>30</v>
      </c>
      <c r="F1241" t="s">
        <v>31</v>
      </c>
      <c r="G1241" t="s">
        <v>115</v>
      </c>
      <c r="H1241" t="s">
        <v>4210</v>
      </c>
      <c r="I1241" s="4" t="s">
        <v>4190</v>
      </c>
      <c r="J1241" s="1">
        <f>((((bot_orders[[#This Row],[cTime]]/ 1000)+3*3600) / 86400) + DATE(1970,1,1))</f>
        <v>45761.790909398143</v>
      </c>
      <c r="K1241" s="4" t="s">
        <v>4209</v>
      </c>
      <c r="L1241" s="1">
        <f>((((bot_orders[[#This Row],[uTime]]/ 1000)+3*3600) / 86400) + DATE(1970,1,1))</f>
        <v>45761.790909456016</v>
      </c>
      <c r="M1241" t="s">
        <v>34</v>
      </c>
      <c r="N1241" t="s">
        <v>28</v>
      </c>
      <c r="O1241" t="s">
        <v>35</v>
      </c>
      <c r="P1241">
        <v>4.008</v>
      </c>
      <c r="Q1241" t="s">
        <v>36</v>
      </c>
      <c r="R1241" t="s">
        <v>37</v>
      </c>
      <c r="S1241">
        <v>0.4819</v>
      </c>
      <c r="T1241">
        <v>0.48449999999999999</v>
      </c>
      <c r="U1241">
        <v>4.008</v>
      </c>
      <c r="V1241">
        <v>-1.9418759999999999E-3</v>
      </c>
      <c r="W1241" t="s">
        <v>38</v>
      </c>
      <c r="X1241" s="4">
        <f>IF(bot_orders[[#This Row],[side]]="sell", bot_orders[[#This Row],[accFillSz]]*bot_orders[[#This Row],[avgPx]] + bot_orders[[#This Row],[fee]], -bot_orders[[#This Row],[accFillSz]]*bot_orders[[#This Row],[avgPx]])</f>
        <v>1.9399341239999999</v>
      </c>
      <c r="Y1241" s="4">
        <f>IF(bot_orders[[#This Row],[side]]="buy", bot_orders[[#This Row],[accFillSz]] + bot_orders[[#This Row],[fee]], -bot_orders[[#This Row],[accFillSz]])</f>
        <v>-4.008</v>
      </c>
      <c r="Z1241" s="4">
        <f>IF(bot_orders[[#This Row],[side]]="sell",bot_orders[[#This Row],[accFillSz]]*bot_orders[[#This Row],[avgPx]]+bot_orders[[#This Row],[fee]], 0)</f>
        <v>1.9399341239999999</v>
      </c>
      <c r="AA1241" s="4">
        <f>IF(bot_orders[[#This Row],[side]]="sell",-bot_orders[[#This Row],[accFillSz]],bot_orders[[#This Row],[accFillSz]]+bot_orders[[#This Row],[fee]])</f>
        <v>-4.008</v>
      </c>
      <c r="AB1241">
        <v>0</v>
      </c>
      <c r="AC1241" t="s">
        <v>39</v>
      </c>
      <c r="AD1241">
        <v>0</v>
      </c>
      <c r="AE1241" t="s">
        <v>40</v>
      </c>
      <c r="AF1241" t="s">
        <v>41</v>
      </c>
      <c r="AG1241" t="s">
        <v>42</v>
      </c>
      <c r="AH1241" t="s">
        <v>28</v>
      </c>
      <c r="AI1241">
        <v>-4.008</v>
      </c>
      <c r="AJ1241">
        <v>1.93993412</v>
      </c>
    </row>
    <row r="1242" spans="1:36" x14ac:dyDescent="0.3">
      <c r="A1242">
        <v>1239</v>
      </c>
      <c r="B1242" t="s">
        <v>306</v>
      </c>
      <c r="C1242" t="s">
        <v>28</v>
      </c>
      <c r="D1242" t="s">
        <v>29</v>
      </c>
      <c r="E1242" t="s">
        <v>30</v>
      </c>
      <c r="F1242" t="s">
        <v>31</v>
      </c>
      <c r="G1242" t="s">
        <v>117</v>
      </c>
      <c r="H1242" t="s">
        <v>4211</v>
      </c>
      <c r="I1242" s="4" t="s">
        <v>4212</v>
      </c>
      <c r="J1242" s="1">
        <f>((((bot_orders[[#This Row],[cTime]]/ 1000)+3*3600) / 86400) + DATE(1970,1,1))</f>
        <v>45761.790909479168</v>
      </c>
      <c r="K1242" s="4" t="s">
        <v>4213</v>
      </c>
      <c r="L1242" s="1">
        <f>((((bot_orders[[#This Row],[uTime]]/ 1000)+3*3600) / 86400) + DATE(1970,1,1))</f>
        <v>45761.799983900462</v>
      </c>
      <c r="M1242" t="s">
        <v>34</v>
      </c>
      <c r="N1242" t="s">
        <v>28</v>
      </c>
      <c r="O1242" t="s">
        <v>35</v>
      </c>
      <c r="P1242">
        <v>4.0119999999999996</v>
      </c>
      <c r="Q1242" t="s">
        <v>36</v>
      </c>
      <c r="R1242" t="s">
        <v>55</v>
      </c>
      <c r="S1242">
        <v>0.4819</v>
      </c>
      <c r="T1242">
        <v>0.4819</v>
      </c>
      <c r="U1242">
        <v>4.0119999999999996</v>
      </c>
      <c r="V1242">
        <v>-3.2096E-3</v>
      </c>
      <c r="W1242" t="s">
        <v>39</v>
      </c>
      <c r="X1242" s="4">
        <f>IF(bot_orders[[#This Row],[side]]="sell", bot_orders[[#This Row],[accFillSz]]*bot_orders[[#This Row],[avgPx]] + bot_orders[[#This Row],[fee]], -bot_orders[[#This Row],[accFillSz]]*bot_orders[[#This Row],[avgPx]])</f>
        <v>-1.9333827999999997</v>
      </c>
      <c r="Y1242" s="4">
        <f>IF(bot_orders[[#This Row],[side]]="buy", bot_orders[[#This Row],[accFillSz]] + bot_orders[[#This Row],[fee]], -bot_orders[[#This Row],[accFillSz]])</f>
        <v>4.0087903999999996</v>
      </c>
      <c r="Z1242" s="4">
        <f>IF(bot_orders[[#This Row],[side]]="sell",bot_orders[[#This Row],[accFillSz]]*bot_orders[[#This Row],[avgPx]]+bot_orders[[#This Row],[fee]], 0)</f>
        <v>0</v>
      </c>
      <c r="AA1242" s="4">
        <f>IF(bot_orders[[#This Row],[side]]="sell",-bot_orders[[#This Row],[accFillSz]],bot_orders[[#This Row],[accFillSz]]+bot_orders[[#This Row],[fee]])</f>
        <v>4.0087903999999996</v>
      </c>
      <c r="AB1242">
        <v>0</v>
      </c>
      <c r="AC1242" t="s">
        <v>38</v>
      </c>
      <c r="AD1242">
        <v>0</v>
      </c>
      <c r="AE1242" t="s">
        <v>40</v>
      </c>
      <c r="AF1242" t="s">
        <v>41</v>
      </c>
      <c r="AG1242" t="s">
        <v>42</v>
      </c>
      <c r="AH1242" t="s">
        <v>28</v>
      </c>
      <c r="AI1242">
        <v>4.0087903999999996</v>
      </c>
      <c r="AJ1242">
        <v>-1.9333828</v>
      </c>
    </row>
    <row r="1243" spans="1:36" x14ac:dyDescent="0.3">
      <c r="A1243">
        <v>1240</v>
      </c>
      <c r="B1243" t="s">
        <v>306</v>
      </c>
      <c r="C1243" t="s">
        <v>28</v>
      </c>
      <c r="D1243" t="s">
        <v>29</v>
      </c>
      <c r="E1243" t="s">
        <v>30</v>
      </c>
      <c r="F1243" t="s">
        <v>31</v>
      </c>
      <c r="G1243" t="s">
        <v>115</v>
      </c>
      <c r="H1243" t="s">
        <v>4214</v>
      </c>
      <c r="I1243" s="4" t="s">
        <v>4215</v>
      </c>
      <c r="J1243" s="1">
        <f>((((bot_orders[[#This Row],[cTime]]/ 1000)+3*3600) / 86400) + DATE(1970,1,1))</f>
        <v>45761.790909490737</v>
      </c>
      <c r="K1243" s="4" t="s">
        <v>4216</v>
      </c>
      <c r="L1243" s="1">
        <f>((((bot_orders[[#This Row],[uTime]]/ 1000)+3*3600) / 86400) + DATE(1970,1,1))</f>
        <v>45762.171586249999</v>
      </c>
      <c r="M1243" t="s">
        <v>34</v>
      </c>
      <c r="N1243" t="s">
        <v>28</v>
      </c>
      <c r="O1243" t="s">
        <v>35</v>
      </c>
      <c r="P1243">
        <v>4.0119999999999996</v>
      </c>
      <c r="Q1243" t="s">
        <v>36</v>
      </c>
      <c r="R1243" t="s">
        <v>55</v>
      </c>
      <c r="S1243">
        <v>0.48</v>
      </c>
      <c r="T1243">
        <v>0.48</v>
      </c>
      <c r="U1243">
        <v>4.0119999999999996</v>
      </c>
      <c r="V1243">
        <v>-3.2096E-3</v>
      </c>
      <c r="W1243" t="s">
        <v>39</v>
      </c>
      <c r="X1243" s="4">
        <f>IF(bot_orders[[#This Row],[side]]="sell", bot_orders[[#This Row],[accFillSz]]*bot_orders[[#This Row],[avgPx]] + bot_orders[[#This Row],[fee]], -bot_orders[[#This Row],[accFillSz]]*bot_orders[[#This Row],[avgPx]])</f>
        <v>-1.9257599999999997</v>
      </c>
      <c r="Y1243" s="4">
        <f>IF(bot_orders[[#This Row],[side]]="buy", bot_orders[[#This Row],[accFillSz]] + bot_orders[[#This Row],[fee]], -bot_orders[[#This Row],[accFillSz]])</f>
        <v>4.0087903999999996</v>
      </c>
      <c r="Z1243" s="4">
        <f>IF(bot_orders[[#This Row],[side]]="sell",bot_orders[[#This Row],[accFillSz]]*bot_orders[[#This Row],[avgPx]]+bot_orders[[#This Row],[fee]], 0)</f>
        <v>0</v>
      </c>
      <c r="AA1243" s="4">
        <f>IF(bot_orders[[#This Row],[side]]="sell",-bot_orders[[#This Row],[accFillSz]],bot_orders[[#This Row],[accFillSz]]+bot_orders[[#This Row],[fee]])</f>
        <v>4.0087903999999996</v>
      </c>
      <c r="AB1243">
        <v>0</v>
      </c>
      <c r="AC1243" t="s">
        <v>38</v>
      </c>
      <c r="AD1243">
        <v>0</v>
      </c>
      <c r="AE1243" t="s">
        <v>40</v>
      </c>
      <c r="AF1243" t="s">
        <v>41</v>
      </c>
      <c r="AG1243" t="s">
        <v>42</v>
      </c>
      <c r="AH1243" t="s">
        <v>28</v>
      </c>
      <c r="AI1243">
        <v>4.0087903999999996</v>
      </c>
      <c r="AJ1243">
        <v>-1.9257599999999999</v>
      </c>
    </row>
    <row r="1244" spans="1:36" x14ac:dyDescent="0.3">
      <c r="A1244">
        <v>1241</v>
      </c>
      <c r="B1244" t="s">
        <v>306</v>
      </c>
      <c r="C1244" t="s">
        <v>28</v>
      </c>
      <c r="D1244" t="s">
        <v>29</v>
      </c>
      <c r="E1244" t="s">
        <v>30</v>
      </c>
      <c r="F1244" t="s">
        <v>31</v>
      </c>
      <c r="G1244" t="s">
        <v>125</v>
      </c>
      <c r="H1244" t="s">
        <v>4217</v>
      </c>
      <c r="I1244" s="4" t="s">
        <v>4218</v>
      </c>
      <c r="J1244" s="1">
        <f>((((bot_orders[[#This Row],[cTime]]/ 1000)+3*3600) / 86400) + DATE(1970,1,1))</f>
        <v>45761.791741412031</v>
      </c>
      <c r="K1244" s="4" t="s">
        <v>4219</v>
      </c>
      <c r="L1244" s="1">
        <f>((((bot_orders[[#This Row],[uTime]]/ 1000)+3*3600) / 86400) + DATE(1970,1,1))</f>
        <v>45761.798644050927</v>
      </c>
      <c r="M1244" t="s">
        <v>34</v>
      </c>
      <c r="N1244" t="s">
        <v>28</v>
      </c>
      <c r="O1244" t="s">
        <v>35</v>
      </c>
      <c r="P1244">
        <v>4.0119999999999996</v>
      </c>
      <c r="Q1244" t="s">
        <v>36</v>
      </c>
      <c r="R1244" t="s">
        <v>55</v>
      </c>
      <c r="S1244">
        <v>0.48380000000000001</v>
      </c>
      <c r="T1244">
        <v>0.48380000000000001</v>
      </c>
      <c r="U1244">
        <v>4.0119999999999996</v>
      </c>
      <c r="V1244">
        <v>-3.2096E-3</v>
      </c>
      <c r="W1244" t="s">
        <v>39</v>
      </c>
      <c r="X1244" s="4">
        <f>IF(bot_orders[[#This Row],[side]]="sell", bot_orders[[#This Row],[accFillSz]]*bot_orders[[#This Row],[avgPx]] + bot_orders[[#This Row],[fee]], -bot_orders[[#This Row],[accFillSz]]*bot_orders[[#This Row],[avgPx]])</f>
        <v>-1.9410055999999998</v>
      </c>
      <c r="Y1244" s="4">
        <f>IF(bot_orders[[#This Row],[side]]="buy", bot_orders[[#This Row],[accFillSz]] + bot_orders[[#This Row],[fee]], -bot_orders[[#This Row],[accFillSz]])</f>
        <v>4.0087903999999996</v>
      </c>
      <c r="Z1244" s="4">
        <f>IF(bot_orders[[#This Row],[side]]="sell",bot_orders[[#This Row],[accFillSz]]*bot_orders[[#This Row],[avgPx]]+bot_orders[[#This Row],[fee]], 0)</f>
        <v>0</v>
      </c>
      <c r="AA1244" s="4">
        <f>IF(bot_orders[[#This Row],[side]]="sell",-bot_orders[[#This Row],[accFillSz]],bot_orders[[#This Row],[accFillSz]]+bot_orders[[#This Row],[fee]])</f>
        <v>4.0087903999999996</v>
      </c>
      <c r="AB1244">
        <v>0</v>
      </c>
      <c r="AC1244" t="s">
        <v>38</v>
      </c>
      <c r="AD1244">
        <v>0</v>
      </c>
      <c r="AE1244" t="s">
        <v>40</v>
      </c>
      <c r="AF1244" t="s">
        <v>41</v>
      </c>
      <c r="AG1244" t="s">
        <v>42</v>
      </c>
      <c r="AH1244" t="s">
        <v>28</v>
      </c>
      <c r="AI1244">
        <v>4.0087903999999996</v>
      </c>
      <c r="AJ1244">
        <v>-1.9410056</v>
      </c>
    </row>
    <row r="1245" spans="1:36" x14ac:dyDescent="0.3">
      <c r="A1245">
        <v>1242</v>
      </c>
      <c r="B1245" t="s">
        <v>306</v>
      </c>
      <c r="C1245" t="s">
        <v>28</v>
      </c>
      <c r="D1245" t="s">
        <v>29</v>
      </c>
      <c r="E1245" t="s">
        <v>30</v>
      </c>
      <c r="F1245" t="s">
        <v>31</v>
      </c>
      <c r="G1245" t="s">
        <v>123</v>
      </c>
      <c r="H1245" t="s">
        <v>4220</v>
      </c>
      <c r="I1245" s="4" t="s">
        <v>4221</v>
      </c>
      <c r="J1245" s="1">
        <f>((((bot_orders[[#This Row],[cTime]]/ 1000)+3*3600) / 86400) + DATE(1970,1,1))</f>
        <v>45761.798644074079</v>
      </c>
      <c r="K1245" s="4" t="s">
        <v>4222</v>
      </c>
      <c r="L1245" s="1">
        <f>((((bot_orders[[#This Row],[uTime]]/ 1000)+3*3600) / 86400) + DATE(1970,1,1))</f>
        <v>45761.80472832176</v>
      </c>
      <c r="M1245" t="s">
        <v>34</v>
      </c>
      <c r="N1245" t="s">
        <v>28</v>
      </c>
      <c r="O1245" t="s">
        <v>35</v>
      </c>
      <c r="P1245">
        <v>4.008</v>
      </c>
      <c r="Q1245" t="s">
        <v>36</v>
      </c>
      <c r="R1245" t="s">
        <v>37</v>
      </c>
      <c r="S1245">
        <v>0.48580000000000001</v>
      </c>
      <c r="T1245">
        <v>0.48580000000000001</v>
      </c>
      <c r="U1245">
        <v>4.008</v>
      </c>
      <c r="V1245">
        <v>-1.5576691000000001E-3</v>
      </c>
      <c r="W1245" t="s">
        <v>38</v>
      </c>
      <c r="X1245" s="4">
        <f>IF(bot_orders[[#This Row],[side]]="sell", bot_orders[[#This Row],[accFillSz]]*bot_orders[[#This Row],[avgPx]] + bot_orders[[#This Row],[fee]], -bot_orders[[#This Row],[accFillSz]]*bot_orders[[#This Row],[avgPx]])</f>
        <v>1.9455287309</v>
      </c>
      <c r="Y1245" s="4">
        <f>IF(bot_orders[[#This Row],[side]]="buy", bot_orders[[#This Row],[accFillSz]] + bot_orders[[#This Row],[fee]], -bot_orders[[#This Row],[accFillSz]])</f>
        <v>-4.008</v>
      </c>
      <c r="Z1245" s="4">
        <f>IF(bot_orders[[#This Row],[side]]="sell",bot_orders[[#This Row],[accFillSz]]*bot_orders[[#This Row],[avgPx]]+bot_orders[[#This Row],[fee]], 0)</f>
        <v>1.9455287309</v>
      </c>
      <c r="AA1245" s="4">
        <f>IF(bot_orders[[#This Row],[side]]="sell",-bot_orders[[#This Row],[accFillSz]],bot_orders[[#This Row],[accFillSz]]+bot_orders[[#This Row],[fee]])</f>
        <v>-4.008</v>
      </c>
      <c r="AB1245">
        <v>0</v>
      </c>
      <c r="AC1245" t="s">
        <v>39</v>
      </c>
      <c r="AD1245">
        <v>0</v>
      </c>
      <c r="AE1245" t="s">
        <v>40</v>
      </c>
      <c r="AF1245" t="s">
        <v>41</v>
      </c>
      <c r="AG1245" t="s">
        <v>42</v>
      </c>
      <c r="AH1245" t="s">
        <v>28</v>
      </c>
      <c r="AI1245">
        <v>-4.008</v>
      </c>
      <c r="AJ1245">
        <v>1.9455287299999999</v>
      </c>
    </row>
    <row r="1246" spans="1:36" x14ac:dyDescent="0.3">
      <c r="A1246">
        <v>1243</v>
      </c>
      <c r="B1246" t="s">
        <v>306</v>
      </c>
      <c r="C1246" t="s">
        <v>28</v>
      </c>
      <c r="D1246" t="s">
        <v>29</v>
      </c>
      <c r="E1246" t="s">
        <v>30</v>
      </c>
      <c r="F1246" t="s">
        <v>31</v>
      </c>
      <c r="G1246" t="s">
        <v>128</v>
      </c>
      <c r="H1246" t="s">
        <v>4223</v>
      </c>
      <c r="I1246" s="4" t="s">
        <v>4224</v>
      </c>
      <c r="J1246" s="1">
        <f>((((bot_orders[[#This Row],[cTime]]/ 1000)+3*3600) / 86400) + DATE(1970,1,1))</f>
        <v>45761.799983923614</v>
      </c>
      <c r="K1246" s="4" t="s">
        <v>4225</v>
      </c>
      <c r="L1246" s="1">
        <f>((((bot_orders[[#This Row],[uTime]]/ 1000)+3*3600) / 86400) + DATE(1970,1,1))</f>
        <v>45761.801755763889</v>
      </c>
      <c r="M1246" t="s">
        <v>34</v>
      </c>
      <c r="N1246" t="s">
        <v>28</v>
      </c>
      <c r="O1246" t="s">
        <v>35</v>
      </c>
      <c r="P1246">
        <v>4.008</v>
      </c>
      <c r="Q1246" t="s">
        <v>36</v>
      </c>
      <c r="R1246" t="s">
        <v>37</v>
      </c>
      <c r="S1246">
        <v>0.48380000000000001</v>
      </c>
      <c r="T1246">
        <v>0.48380000000000001</v>
      </c>
      <c r="U1246">
        <v>4.008</v>
      </c>
      <c r="V1246">
        <v>-1.5512563000000001E-3</v>
      </c>
      <c r="W1246" t="s">
        <v>38</v>
      </c>
      <c r="X1246" s="4">
        <f>IF(bot_orders[[#This Row],[side]]="sell", bot_orders[[#This Row],[accFillSz]]*bot_orders[[#This Row],[avgPx]] + bot_orders[[#This Row],[fee]], -bot_orders[[#This Row],[accFillSz]]*bot_orders[[#This Row],[avgPx]])</f>
        <v>1.9375191437000001</v>
      </c>
      <c r="Y1246" s="4">
        <f>IF(bot_orders[[#This Row],[side]]="buy", bot_orders[[#This Row],[accFillSz]] + bot_orders[[#This Row],[fee]], -bot_orders[[#This Row],[accFillSz]])</f>
        <v>-4.008</v>
      </c>
      <c r="Z1246" s="4">
        <f>IF(bot_orders[[#This Row],[side]]="sell",bot_orders[[#This Row],[accFillSz]]*bot_orders[[#This Row],[avgPx]]+bot_orders[[#This Row],[fee]], 0)</f>
        <v>1.9375191437000001</v>
      </c>
      <c r="AA1246" s="4">
        <f>IF(bot_orders[[#This Row],[side]]="sell",-bot_orders[[#This Row],[accFillSz]],bot_orders[[#This Row],[accFillSz]]+bot_orders[[#This Row],[fee]])</f>
        <v>-4.008</v>
      </c>
      <c r="AB1246">
        <v>0</v>
      </c>
      <c r="AC1246" t="s">
        <v>39</v>
      </c>
      <c r="AD1246">
        <v>0</v>
      </c>
      <c r="AE1246" t="s">
        <v>40</v>
      </c>
      <c r="AF1246" t="s">
        <v>41</v>
      </c>
      <c r="AG1246" t="s">
        <v>42</v>
      </c>
      <c r="AH1246" t="s">
        <v>28</v>
      </c>
      <c r="AI1246">
        <v>-4.008</v>
      </c>
      <c r="AJ1246">
        <v>1.93751914</v>
      </c>
    </row>
    <row r="1247" spans="1:36" x14ac:dyDescent="0.3">
      <c r="A1247">
        <v>1244</v>
      </c>
      <c r="B1247" t="s">
        <v>306</v>
      </c>
      <c r="C1247" t="s">
        <v>28</v>
      </c>
      <c r="D1247" t="s">
        <v>29</v>
      </c>
      <c r="E1247" t="s">
        <v>30</v>
      </c>
      <c r="F1247" t="s">
        <v>31</v>
      </c>
      <c r="G1247" t="s">
        <v>128</v>
      </c>
      <c r="H1247" t="s">
        <v>4226</v>
      </c>
      <c r="I1247" s="4" t="s">
        <v>4227</v>
      </c>
      <c r="J1247" s="1">
        <f>((((bot_orders[[#This Row],[cTime]]/ 1000)+3*3600) / 86400) + DATE(1970,1,1))</f>
        <v>45761.801755787033</v>
      </c>
      <c r="K1247" s="4" t="s">
        <v>4228</v>
      </c>
      <c r="L1247" s="1">
        <f>((((bot_orders[[#This Row],[uTime]]/ 1000)+3*3600) / 86400) + DATE(1970,1,1))</f>
        <v>45762.139111921293</v>
      </c>
      <c r="M1247" t="s">
        <v>34</v>
      </c>
      <c r="N1247" t="s">
        <v>28</v>
      </c>
      <c r="O1247" t="s">
        <v>35</v>
      </c>
      <c r="P1247">
        <v>4.0119999999999996</v>
      </c>
      <c r="Q1247" t="s">
        <v>36</v>
      </c>
      <c r="R1247" t="s">
        <v>55</v>
      </c>
      <c r="S1247">
        <v>0.4819</v>
      </c>
      <c r="T1247">
        <v>0.4819</v>
      </c>
      <c r="U1247">
        <v>4.0119999999999996</v>
      </c>
      <c r="V1247">
        <v>-3.2096E-3</v>
      </c>
      <c r="W1247" t="s">
        <v>39</v>
      </c>
      <c r="X1247" s="4">
        <f>IF(bot_orders[[#This Row],[side]]="sell", bot_orders[[#This Row],[accFillSz]]*bot_orders[[#This Row],[avgPx]] + bot_orders[[#This Row],[fee]], -bot_orders[[#This Row],[accFillSz]]*bot_orders[[#This Row],[avgPx]])</f>
        <v>-1.9333827999999997</v>
      </c>
      <c r="Y1247" s="4">
        <f>IF(bot_orders[[#This Row],[side]]="buy", bot_orders[[#This Row],[accFillSz]] + bot_orders[[#This Row],[fee]], -bot_orders[[#This Row],[accFillSz]])</f>
        <v>4.0087903999999996</v>
      </c>
      <c r="Z1247" s="4">
        <f>IF(bot_orders[[#This Row],[side]]="sell",bot_orders[[#This Row],[accFillSz]]*bot_orders[[#This Row],[avgPx]]+bot_orders[[#This Row],[fee]], 0)</f>
        <v>0</v>
      </c>
      <c r="AA1247" s="4">
        <f>IF(bot_orders[[#This Row],[side]]="sell",-bot_orders[[#This Row],[accFillSz]],bot_orders[[#This Row],[accFillSz]]+bot_orders[[#This Row],[fee]])</f>
        <v>4.0087903999999996</v>
      </c>
      <c r="AB1247">
        <v>0</v>
      </c>
      <c r="AC1247" t="s">
        <v>38</v>
      </c>
      <c r="AD1247">
        <v>0</v>
      </c>
      <c r="AE1247" t="s">
        <v>40</v>
      </c>
      <c r="AF1247" t="s">
        <v>41</v>
      </c>
      <c r="AG1247" t="s">
        <v>42</v>
      </c>
      <c r="AH1247" t="s">
        <v>28</v>
      </c>
      <c r="AI1247">
        <v>4.0087903999999996</v>
      </c>
      <c r="AJ1247">
        <v>-1.9333828</v>
      </c>
    </row>
    <row r="1248" spans="1:36" x14ac:dyDescent="0.3">
      <c r="A1248">
        <v>1245</v>
      </c>
      <c r="B1248" t="s">
        <v>306</v>
      </c>
      <c r="C1248" t="s">
        <v>28</v>
      </c>
      <c r="D1248" t="s">
        <v>29</v>
      </c>
      <c r="E1248" t="s">
        <v>30</v>
      </c>
      <c r="F1248" t="s">
        <v>31</v>
      </c>
      <c r="G1248" t="s">
        <v>123</v>
      </c>
      <c r="H1248" t="s">
        <v>4229</v>
      </c>
      <c r="I1248" s="4" t="s">
        <v>4230</v>
      </c>
      <c r="J1248" s="1">
        <f>((((bot_orders[[#This Row],[cTime]]/ 1000)+3*3600) / 86400) + DATE(1970,1,1))</f>
        <v>45761.804728344912</v>
      </c>
      <c r="K1248" s="4" t="s">
        <v>4231</v>
      </c>
      <c r="L1248" s="1">
        <f>((((bot_orders[[#This Row],[uTime]]/ 1000)+3*3600) / 86400) + DATE(1970,1,1))</f>
        <v>45761.810550509254</v>
      </c>
      <c r="M1248" t="s">
        <v>34</v>
      </c>
      <c r="N1248" t="s">
        <v>28</v>
      </c>
      <c r="O1248" t="s">
        <v>35</v>
      </c>
      <c r="P1248">
        <v>4.0119999999999996</v>
      </c>
      <c r="Q1248" t="s">
        <v>36</v>
      </c>
      <c r="R1248" t="s">
        <v>55</v>
      </c>
      <c r="S1248">
        <v>0.48380000000000001</v>
      </c>
      <c r="T1248">
        <v>0.48380000000000001</v>
      </c>
      <c r="U1248">
        <v>4.0119999999999996</v>
      </c>
      <c r="V1248">
        <v>-3.2096E-3</v>
      </c>
      <c r="W1248" t="s">
        <v>39</v>
      </c>
      <c r="X1248" s="4">
        <f>IF(bot_orders[[#This Row],[side]]="sell", bot_orders[[#This Row],[accFillSz]]*bot_orders[[#This Row],[avgPx]] + bot_orders[[#This Row],[fee]], -bot_orders[[#This Row],[accFillSz]]*bot_orders[[#This Row],[avgPx]])</f>
        <v>-1.9410055999999998</v>
      </c>
      <c r="Y1248" s="4">
        <f>IF(bot_orders[[#This Row],[side]]="buy", bot_orders[[#This Row],[accFillSz]] + bot_orders[[#This Row],[fee]], -bot_orders[[#This Row],[accFillSz]])</f>
        <v>4.0087903999999996</v>
      </c>
      <c r="Z1248" s="4">
        <f>IF(bot_orders[[#This Row],[side]]="sell",bot_orders[[#This Row],[accFillSz]]*bot_orders[[#This Row],[avgPx]]+bot_orders[[#This Row],[fee]], 0)</f>
        <v>0</v>
      </c>
      <c r="AA1248" s="4">
        <f>IF(bot_orders[[#This Row],[side]]="sell",-bot_orders[[#This Row],[accFillSz]],bot_orders[[#This Row],[accFillSz]]+bot_orders[[#This Row],[fee]])</f>
        <v>4.0087903999999996</v>
      </c>
      <c r="AB1248">
        <v>0</v>
      </c>
      <c r="AC1248" t="s">
        <v>38</v>
      </c>
      <c r="AD1248">
        <v>0</v>
      </c>
      <c r="AE1248" t="s">
        <v>40</v>
      </c>
      <c r="AF1248" t="s">
        <v>41</v>
      </c>
      <c r="AG1248" t="s">
        <v>42</v>
      </c>
      <c r="AH1248" t="s">
        <v>28</v>
      </c>
      <c r="AI1248">
        <v>4.0087903999999996</v>
      </c>
      <c r="AJ1248">
        <v>-1.9410056</v>
      </c>
    </row>
    <row r="1249" spans="1:36" x14ac:dyDescent="0.3">
      <c r="A1249">
        <v>1246</v>
      </c>
      <c r="B1249" t="s">
        <v>306</v>
      </c>
      <c r="C1249" t="s">
        <v>28</v>
      </c>
      <c r="D1249" t="s">
        <v>29</v>
      </c>
      <c r="E1249" t="s">
        <v>30</v>
      </c>
      <c r="F1249" t="s">
        <v>31</v>
      </c>
      <c r="G1249" t="s">
        <v>121</v>
      </c>
      <c r="H1249" t="s">
        <v>4232</v>
      </c>
      <c r="I1249" s="4" t="s">
        <v>4233</v>
      </c>
      <c r="J1249" s="1">
        <f>((((bot_orders[[#This Row],[cTime]]/ 1000)+3*3600) / 86400) + DATE(1970,1,1))</f>
        <v>45761.804927986115</v>
      </c>
      <c r="K1249" s="4" t="s">
        <v>4234</v>
      </c>
      <c r="L1249" s="1">
        <f>((((bot_orders[[#This Row],[uTime]]/ 1000)+3*3600) / 86400) + DATE(1970,1,1))</f>
        <v>45761.806437245366</v>
      </c>
      <c r="M1249" t="s">
        <v>34</v>
      </c>
      <c r="N1249" t="s">
        <v>28</v>
      </c>
      <c r="O1249" t="s">
        <v>35</v>
      </c>
      <c r="P1249">
        <v>4.0119999999999996</v>
      </c>
      <c r="Q1249" t="s">
        <v>36</v>
      </c>
      <c r="R1249" t="s">
        <v>55</v>
      </c>
      <c r="S1249">
        <v>0.48580000000000001</v>
      </c>
      <c r="T1249">
        <v>0.48580000000000001</v>
      </c>
      <c r="U1249">
        <v>4.0119999999999996</v>
      </c>
      <c r="V1249">
        <v>-3.2096E-3</v>
      </c>
      <c r="W1249" t="s">
        <v>39</v>
      </c>
      <c r="X1249" s="4">
        <f>IF(bot_orders[[#This Row],[side]]="sell", bot_orders[[#This Row],[accFillSz]]*bot_orders[[#This Row],[avgPx]] + bot_orders[[#This Row],[fee]], -bot_orders[[#This Row],[accFillSz]]*bot_orders[[#This Row],[avgPx]])</f>
        <v>-1.9490295999999998</v>
      </c>
      <c r="Y1249" s="4">
        <f>IF(bot_orders[[#This Row],[side]]="buy", bot_orders[[#This Row],[accFillSz]] + bot_orders[[#This Row],[fee]], -bot_orders[[#This Row],[accFillSz]])</f>
        <v>4.0087903999999996</v>
      </c>
      <c r="Z1249" s="4">
        <f>IF(bot_orders[[#This Row],[side]]="sell",bot_orders[[#This Row],[accFillSz]]*bot_orders[[#This Row],[avgPx]]+bot_orders[[#This Row],[fee]], 0)</f>
        <v>0</v>
      </c>
      <c r="AA1249" s="4">
        <f>IF(bot_orders[[#This Row],[side]]="sell",-bot_orders[[#This Row],[accFillSz]],bot_orders[[#This Row],[accFillSz]]+bot_orders[[#This Row],[fee]])</f>
        <v>4.0087903999999996</v>
      </c>
      <c r="AB1249">
        <v>0</v>
      </c>
      <c r="AC1249" t="s">
        <v>38</v>
      </c>
      <c r="AD1249">
        <v>0</v>
      </c>
      <c r="AE1249" t="s">
        <v>40</v>
      </c>
      <c r="AF1249" t="s">
        <v>41</v>
      </c>
      <c r="AG1249" t="s">
        <v>42</v>
      </c>
      <c r="AH1249" t="s">
        <v>28</v>
      </c>
      <c r="AI1249">
        <v>4.0087903999999996</v>
      </c>
      <c r="AJ1249">
        <v>-1.9490296</v>
      </c>
    </row>
    <row r="1250" spans="1:36" x14ac:dyDescent="0.3">
      <c r="A1250">
        <v>1247</v>
      </c>
      <c r="B1250" t="s">
        <v>306</v>
      </c>
      <c r="C1250" t="s">
        <v>28</v>
      </c>
      <c r="D1250" t="s">
        <v>29</v>
      </c>
      <c r="E1250" t="s">
        <v>30</v>
      </c>
      <c r="F1250" t="s">
        <v>31</v>
      </c>
      <c r="G1250" t="s">
        <v>137</v>
      </c>
      <c r="H1250" t="s">
        <v>4235</v>
      </c>
      <c r="I1250" s="4" t="s">
        <v>4236</v>
      </c>
      <c r="J1250" s="1">
        <f>((((bot_orders[[#This Row],[cTime]]/ 1000)+3*3600) / 86400) + DATE(1970,1,1))</f>
        <v>45761.806437280087</v>
      </c>
      <c r="K1250" s="4" t="s">
        <v>4237</v>
      </c>
      <c r="L1250" s="1">
        <f>((((bot_orders[[#This Row],[uTime]]/ 1000)+3*3600) / 86400) + DATE(1970,1,1))</f>
        <v>45761.807105960645</v>
      </c>
      <c r="M1250" t="s">
        <v>34</v>
      </c>
      <c r="N1250" t="s">
        <v>28</v>
      </c>
      <c r="O1250" t="s">
        <v>35</v>
      </c>
      <c r="P1250">
        <v>4.008</v>
      </c>
      <c r="Q1250" t="s">
        <v>36</v>
      </c>
      <c r="R1250" t="s">
        <v>37</v>
      </c>
      <c r="S1250">
        <v>0.48780000000000001</v>
      </c>
      <c r="T1250">
        <v>0.48780000000000001</v>
      </c>
      <c r="U1250">
        <v>4.008</v>
      </c>
      <c r="V1250">
        <v>-1.5640819E-3</v>
      </c>
      <c r="W1250" t="s">
        <v>38</v>
      </c>
      <c r="X1250" s="4">
        <f>IF(bot_orders[[#This Row],[side]]="sell", bot_orders[[#This Row],[accFillSz]]*bot_orders[[#This Row],[avgPx]] + bot_orders[[#This Row],[fee]], -bot_orders[[#This Row],[accFillSz]]*bot_orders[[#This Row],[avgPx]])</f>
        <v>1.9535383181000001</v>
      </c>
      <c r="Y1250" s="4">
        <f>IF(bot_orders[[#This Row],[side]]="buy", bot_orders[[#This Row],[accFillSz]] + bot_orders[[#This Row],[fee]], -bot_orders[[#This Row],[accFillSz]])</f>
        <v>-4.008</v>
      </c>
      <c r="Z1250" s="4">
        <f>IF(bot_orders[[#This Row],[side]]="sell",bot_orders[[#This Row],[accFillSz]]*bot_orders[[#This Row],[avgPx]]+bot_orders[[#This Row],[fee]], 0)</f>
        <v>1.9535383181000001</v>
      </c>
      <c r="AA1250" s="4">
        <f>IF(bot_orders[[#This Row],[side]]="sell",-bot_orders[[#This Row],[accFillSz]],bot_orders[[#This Row],[accFillSz]]+bot_orders[[#This Row],[fee]])</f>
        <v>-4.008</v>
      </c>
      <c r="AB1250">
        <v>0</v>
      </c>
      <c r="AC1250" t="s">
        <v>39</v>
      </c>
      <c r="AD1250">
        <v>0</v>
      </c>
      <c r="AE1250" t="s">
        <v>40</v>
      </c>
      <c r="AF1250" t="s">
        <v>41</v>
      </c>
      <c r="AG1250" t="s">
        <v>42</v>
      </c>
      <c r="AH1250" t="s">
        <v>28</v>
      </c>
      <c r="AI1250">
        <v>-4.008</v>
      </c>
      <c r="AJ1250">
        <v>1.9535383200000001</v>
      </c>
    </row>
    <row r="1251" spans="1:36" x14ac:dyDescent="0.3">
      <c r="A1251">
        <v>1248</v>
      </c>
      <c r="B1251" t="s">
        <v>306</v>
      </c>
      <c r="C1251" t="s">
        <v>28</v>
      </c>
      <c r="D1251" t="s">
        <v>29</v>
      </c>
      <c r="E1251" t="s">
        <v>30</v>
      </c>
      <c r="F1251" t="s">
        <v>31</v>
      </c>
      <c r="G1251" t="s">
        <v>137</v>
      </c>
      <c r="H1251" t="s">
        <v>4238</v>
      </c>
      <c r="I1251" s="4" t="s">
        <v>4239</v>
      </c>
      <c r="J1251" s="1">
        <f>((((bot_orders[[#This Row],[cTime]]/ 1000)+3*3600) / 86400) + DATE(1970,1,1))</f>
        <v>45761.807105983797</v>
      </c>
      <c r="K1251" s="4" t="s">
        <v>4240</v>
      </c>
      <c r="L1251" s="1">
        <f>((((bot_orders[[#This Row],[uTime]]/ 1000)+3*3600) / 86400) + DATE(1970,1,1))</f>
        <v>45761.808235960649</v>
      </c>
      <c r="M1251" t="s">
        <v>34</v>
      </c>
      <c r="N1251" t="s">
        <v>28</v>
      </c>
      <c r="O1251" t="s">
        <v>35</v>
      </c>
      <c r="P1251">
        <v>4.0119999999999996</v>
      </c>
      <c r="Q1251" t="s">
        <v>36</v>
      </c>
      <c r="R1251" t="s">
        <v>55</v>
      </c>
      <c r="S1251">
        <v>0.48580000000000001</v>
      </c>
      <c r="T1251">
        <v>0.48580000000000001</v>
      </c>
      <c r="U1251">
        <v>4.0119999999999996</v>
      </c>
      <c r="V1251">
        <v>-3.2096E-3</v>
      </c>
      <c r="W1251" t="s">
        <v>39</v>
      </c>
      <c r="X1251" s="4">
        <f>IF(bot_orders[[#This Row],[side]]="sell", bot_orders[[#This Row],[accFillSz]]*bot_orders[[#This Row],[avgPx]] + bot_orders[[#This Row],[fee]], -bot_orders[[#This Row],[accFillSz]]*bot_orders[[#This Row],[avgPx]])</f>
        <v>-1.9490295999999998</v>
      </c>
      <c r="Y1251" s="4">
        <f>IF(bot_orders[[#This Row],[side]]="buy", bot_orders[[#This Row],[accFillSz]] + bot_orders[[#This Row],[fee]], -bot_orders[[#This Row],[accFillSz]])</f>
        <v>4.0087903999999996</v>
      </c>
      <c r="Z1251" s="4">
        <f>IF(bot_orders[[#This Row],[side]]="sell",bot_orders[[#This Row],[accFillSz]]*bot_orders[[#This Row],[avgPx]]+bot_orders[[#This Row],[fee]], 0)</f>
        <v>0</v>
      </c>
      <c r="AA1251" s="4">
        <f>IF(bot_orders[[#This Row],[side]]="sell",-bot_orders[[#This Row],[accFillSz]],bot_orders[[#This Row],[accFillSz]]+bot_orders[[#This Row],[fee]])</f>
        <v>4.0087903999999996</v>
      </c>
      <c r="AB1251">
        <v>0</v>
      </c>
      <c r="AC1251" t="s">
        <v>38</v>
      </c>
      <c r="AD1251">
        <v>0</v>
      </c>
      <c r="AE1251" t="s">
        <v>40</v>
      </c>
      <c r="AF1251" t="s">
        <v>41</v>
      </c>
      <c r="AG1251" t="s">
        <v>42</v>
      </c>
      <c r="AH1251" t="s">
        <v>28</v>
      </c>
      <c r="AI1251">
        <v>4.0087903999999996</v>
      </c>
      <c r="AJ1251">
        <v>-1.9490296</v>
      </c>
    </row>
    <row r="1252" spans="1:36" x14ac:dyDescent="0.3">
      <c r="A1252">
        <v>1249</v>
      </c>
      <c r="B1252" t="s">
        <v>306</v>
      </c>
      <c r="C1252" t="s">
        <v>28</v>
      </c>
      <c r="D1252" t="s">
        <v>29</v>
      </c>
      <c r="E1252" t="s">
        <v>30</v>
      </c>
      <c r="F1252" t="s">
        <v>31</v>
      </c>
      <c r="G1252" t="s">
        <v>133</v>
      </c>
      <c r="H1252" t="s">
        <v>4241</v>
      </c>
      <c r="I1252" s="4" t="s">
        <v>4242</v>
      </c>
      <c r="J1252" s="1">
        <f>((((bot_orders[[#This Row],[cTime]]/ 1000)+3*3600) / 86400) + DATE(1970,1,1))</f>
        <v>45761.808235983801</v>
      </c>
      <c r="K1252" s="4" t="s">
        <v>4243</v>
      </c>
      <c r="L1252" s="1">
        <f>((((bot_orders[[#This Row],[uTime]]/ 1000)+3*3600) / 86400) + DATE(1970,1,1))</f>
        <v>45761.816122442135</v>
      </c>
      <c r="M1252" t="s">
        <v>34</v>
      </c>
      <c r="N1252" t="s">
        <v>28</v>
      </c>
      <c r="O1252" t="s">
        <v>35</v>
      </c>
      <c r="P1252">
        <v>4.008</v>
      </c>
      <c r="Q1252" t="s">
        <v>36</v>
      </c>
      <c r="R1252" t="s">
        <v>37</v>
      </c>
      <c r="S1252">
        <v>0.48780000000000001</v>
      </c>
      <c r="T1252">
        <v>0.48780000000000001</v>
      </c>
      <c r="U1252">
        <v>4.008</v>
      </c>
      <c r="V1252">
        <v>-1.5640819E-3</v>
      </c>
      <c r="W1252" t="s">
        <v>38</v>
      </c>
      <c r="X1252" s="4">
        <f>IF(bot_orders[[#This Row],[side]]="sell", bot_orders[[#This Row],[accFillSz]]*bot_orders[[#This Row],[avgPx]] + bot_orders[[#This Row],[fee]], -bot_orders[[#This Row],[accFillSz]]*bot_orders[[#This Row],[avgPx]])</f>
        <v>1.9535383181000001</v>
      </c>
      <c r="Y1252" s="4">
        <f>IF(bot_orders[[#This Row],[side]]="buy", bot_orders[[#This Row],[accFillSz]] + bot_orders[[#This Row],[fee]], -bot_orders[[#This Row],[accFillSz]])</f>
        <v>-4.008</v>
      </c>
      <c r="Z1252" s="4">
        <f>IF(bot_orders[[#This Row],[side]]="sell",bot_orders[[#This Row],[accFillSz]]*bot_orders[[#This Row],[avgPx]]+bot_orders[[#This Row],[fee]], 0)</f>
        <v>1.9535383181000001</v>
      </c>
      <c r="AA1252" s="4">
        <f>IF(bot_orders[[#This Row],[side]]="sell",-bot_orders[[#This Row],[accFillSz]],bot_orders[[#This Row],[accFillSz]]+bot_orders[[#This Row],[fee]])</f>
        <v>-4.008</v>
      </c>
      <c r="AB1252">
        <v>0</v>
      </c>
      <c r="AC1252" t="s">
        <v>39</v>
      </c>
      <c r="AD1252">
        <v>0</v>
      </c>
      <c r="AE1252" t="s">
        <v>40</v>
      </c>
      <c r="AF1252" t="s">
        <v>41</v>
      </c>
      <c r="AG1252" t="s">
        <v>42</v>
      </c>
      <c r="AH1252" t="s">
        <v>28</v>
      </c>
      <c r="AI1252">
        <v>-4.008</v>
      </c>
      <c r="AJ1252">
        <v>1.9535383200000001</v>
      </c>
    </row>
    <row r="1253" spans="1:36" x14ac:dyDescent="0.3">
      <c r="A1253">
        <v>1250</v>
      </c>
      <c r="B1253" t="s">
        <v>306</v>
      </c>
      <c r="C1253" t="s">
        <v>28</v>
      </c>
      <c r="D1253" t="s">
        <v>29</v>
      </c>
      <c r="E1253" t="s">
        <v>30</v>
      </c>
      <c r="F1253" t="s">
        <v>31</v>
      </c>
      <c r="G1253" t="s">
        <v>135</v>
      </c>
      <c r="H1253" t="s">
        <v>4244</v>
      </c>
      <c r="I1253" s="4" t="s">
        <v>4245</v>
      </c>
      <c r="J1253" s="1">
        <f>((((bot_orders[[#This Row],[cTime]]/ 1000)+3*3600) / 86400) + DATE(1970,1,1))</f>
        <v>45761.810550532406</v>
      </c>
      <c r="K1253" s="4" t="s">
        <v>4246</v>
      </c>
      <c r="L1253" s="1">
        <f>((((bot_orders[[#This Row],[uTime]]/ 1000)+3*3600) / 86400) + DATE(1970,1,1))</f>
        <v>45761.813645196758</v>
      </c>
      <c r="M1253" t="s">
        <v>34</v>
      </c>
      <c r="N1253" t="s">
        <v>28</v>
      </c>
      <c r="O1253" t="s">
        <v>35</v>
      </c>
      <c r="P1253">
        <v>4.008</v>
      </c>
      <c r="Q1253" t="s">
        <v>36</v>
      </c>
      <c r="R1253" t="s">
        <v>37</v>
      </c>
      <c r="S1253">
        <v>0.48580000000000001</v>
      </c>
      <c r="T1253">
        <v>0.48580000000000001</v>
      </c>
      <c r="U1253">
        <v>4.008</v>
      </c>
      <c r="V1253">
        <v>-1.5576691000000001E-3</v>
      </c>
      <c r="W1253" t="s">
        <v>38</v>
      </c>
      <c r="X1253" s="4">
        <f>IF(bot_orders[[#This Row],[side]]="sell", bot_orders[[#This Row],[accFillSz]]*bot_orders[[#This Row],[avgPx]] + bot_orders[[#This Row],[fee]], -bot_orders[[#This Row],[accFillSz]]*bot_orders[[#This Row],[avgPx]])</f>
        <v>1.9455287309</v>
      </c>
      <c r="Y1253" s="4">
        <f>IF(bot_orders[[#This Row],[side]]="buy", bot_orders[[#This Row],[accFillSz]] + bot_orders[[#This Row],[fee]], -bot_orders[[#This Row],[accFillSz]])</f>
        <v>-4.008</v>
      </c>
      <c r="Z1253" s="4">
        <f>IF(bot_orders[[#This Row],[side]]="sell",bot_orders[[#This Row],[accFillSz]]*bot_orders[[#This Row],[avgPx]]+bot_orders[[#This Row],[fee]], 0)</f>
        <v>1.9455287309</v>
      </c>
      <c r="AA1253" s="4">
        <f>IF(bot_orders[[#This Row],[side]]="sell",-bot_orders[[#This Row],[accFillSz]],bot_orders[[#This Row],[accFillSz]]+bot_orders[[#This Row],[fee]])</f>
        <v>-4.008</v>
      </c>
      <c r="AB1253">
        <v>0</v>
      </c>
      <c r="AC1253" t="s">
        <v>39</v>
      </c>
      <c r="AD1253">
        <v>0</v>
      </c>
      <c r="AE1253" t="s">
        <v>40</v>
      </c>
      <c r="AF1253" t="s">
        <v>41</v>
      </c>
      <c r="AG1253" t="s">
        <v>42</v>
      </c>
      <c r="AH1253" t="s">
        <v>28</v>
      </c>
      <c r="AI1253">
        <v>-4.008</v>
      </c>
      <c r="AJ1253">
        <v>1.9455287299999999</v>
      </c>
    </row>
    <row r="1254" spans="1:36" x14ac:dyDescent="0.3">
      <c r="A1254">
        <v>1251</v>
      </c>
      <c r="B1254" t="s">
        <v>306</v>
      </c>
      <c r="C1254" t="s">
        <v>28</v>
      </c>
      <c r="D1254" t="s">
        <v>29</v>
      </c>
      <c r="E1254" t="s">
        <v>30</v>
      </c>
      <c r="F1254" t="s">
        <v>31</v>
      </c>
      <c r="G1254" t="s">
        <v>135</v>
      </c>
      <c r="H1254" t="s">
        <v>4247</v>
      </c>
      <c r="I1254" s="4" t="s">
        <v>4248</v>
      </c>
      <c r="J1254" s="1">
        <f>((((bot_orders[[#This Row],[cTime]]/ 1000)+3*3600) / 86400) + DATE(1970,1,1))</f>
        <v>45761.813645219911</v>
      </c>
      <c r="K1254" s="4" t="s">
        <v>4249</v>
      </c>
      <c r="L1254" s="1">
        <f>((((bot_orders[[#This Row],[uTime]]/ 1000)+3*3600) / 86400) + DATE(1970,1,1))</f>
        <v>45762.114886516203</v>
      </c>
      <c r="M1254" t="s">
        <v>34</v>
      </c>
      <c r="N1254" t="s">
        <v>28</v>
      </c>
      <c r="O1254" t="s">
        <v>35</v>
      </c>
      <c r="P1254">
        <v>4.0119999999999996</v>
      </c>
      <c r="Q1254" t="s">
        <v>36</v>
      </c>
      <c r="R1254" t="s">
        <v>55</v>
      </c>
      <c r="S1254">
        <v>0.48380000000000001</v>
      </c>
      <c r="T1254">
        <v>0.48380000000000001</v>
      </c>
      <c r="U1254">
        <v>4.0119999999999996</v>
      </c>
      <c r="V1254">
        <v>-3.2096E-3</v>
      </c>
      <c r="W1254" t="s">
        <v>39</v>
      </c>
      <c r="X1254" s="4">
        <f>IF(bot_orders[[#This Row],[side]]="sell", bot_orders[[#This Row],[accFillSz]]*bot_orders[[#This Row],[avgPx]] + bot_orders[[#This Row],[fee]], -bot_orders[[#This Row],[accFillSz]]*bot_orders[[#This Row],[avgPx]])</f>
        <v>-1.9410055999999998</v>
      </c>
      <c r="Y1254" s="4">
        <f>IF(bot_orders[[#This Row],[side]]="buy", bot_orders[[#This Row],[accFillSz]] + bot_orders[[#This Row],[fee]], -bot_orders[[#This Row],[accFillSz]])</f>
        <v>4.0087903999999996</v>
      </c>
      <c r="Z1254" s="4">
        <f>IF(bot_orders[[#This Row],[side]]="sell",bot_orders[[#This Row],[accFillSz]]*bot_orders[[#This Row],[avgPx]]+bot_orders[[#This Row],[fee]], 0)</f>
        <v>0</v>
      </c>
      <c r="AA1254" s="4">
        <f>IF(bot_orders[[#This Row],[side]]="sell",-bot_orders[[#This Row],[accFillSz]],bot_orders[[#This Row],[accFillSz]]+bot_orders[[#This Row],[fee]])</f>
        <v>4.0087903999999996</v>
      </c>
      <c r="AB1254">
        <v>0</v>
      </c>
      <c r="AC1254" t="s">
        <v>38</v>
      </c>
      <c r="AD1254">
        <v>0</v>
      </c>
      <c r="AE1254" t="s">
        <v>40</v>
      </c>
      <c r="AF1254" t="s">
        <v>41</v>
      </c>
      <c r="AG1254" t="s">
        <v>42</v>
      </c>
      <c r="AH1254" t="s">
        <v>28</v>
      </c>
      <c r="AI1254">
        <v>4.0087903999999996</v>
      </c>
      <c r="AJ1254">
        <v>-1.9410056</v>
      </c>
    </row>
    <row r="1255" spans="1:36" x14ac:dyDescent="0.3">
      <c r="A1255">
        <v>1252</v>
      </c>
      <c r="B1255" t="s">
        <v>306</v>
      </c>
      <c r="C1255" t="s">
        <v>28</v>
      </c>
      <c r="D1255" t="s">
        <v>29</v>
      </c>
      <c r="E1255" t="s">
        <v>30</v>
      </c>
      <c r="F1255" t="s">
        <v>31</v>
      </c>
      <c r="G1255" t="s">
        <v>133</v>
      </c>
      <c r="H1255" t="s">
        <v>4250</v>
      </c>
      <c r="I1255" s="4" t="s">
        <v>4251</v>
      </c>
      <c r="J1255" s="1">
        <f>((((bot_orders[[#This Row],[cTime]]/ 1000)+3*3600) / 86400) + DATE(1970,1,1))</f>
        <v>45761.816122465272</v>
      </c>
      <c r="K1255" s="4" t="s">
        <v>4252</v>
      </c>
      <c r="L1255" s="1">
        <f>((((bot_orders[[#This Row],[uTime]]/ 1000)+3*3600) / 86400) + DATE(1970,1,1))</f>
        <v>45762.105903229167</v>
      </c>
      <c r="M1255" t="s">
        <v>34</v>
      </c>
      <c r="N1255" t="s">
        <v>28</v>
      </c>
      <c r="O1255" t="s">
        <v>35</v>
      </c>
      <c r="P1255">
        <v>4.0119999999999996</v>
      </c>
      <c r="Q1255" t="s">
        <v>36</v>
      </c>
      <c r="R1255" t="s">
        <v>55</v>
      </c>
      <c r="S1255">
        <v>0.48580000000000001</v>
      </c>
      <c r="T1255">
        <v>0.48580000000000001</v>
      </c>
      <c r="U1255">
        <v>4.0119999999999996</v>
      </c>
      <c r="V1255">
        <v>-3.2096E-3</v>
      </c>
      <c r="W1255" t="s">
        <v>39</v>
      </c>
      <c r="X1255" s="4">
        <f>IF(bot_orders[[#This Row],[side]]="sell", bot_orders[[#This Row],[accFillSz]]*bot_orders[[#This Row],[avgPx]] + bot_orders[[#This Row],[fee]], -bot_orders[[#This Row],[accFillSz]]*bot_orders[[#This Row],[avgPx]])</f>
        <v>-1.9490295999999998</v>
      </c>
      <c r="Y1255" s="4">
        <f>IF(bot_orders[[#This Row],[side]]="buy", bot_orders[[#This Row],[accFillSz]] + bot_orders[[#This Row],[fee]], -bot_orders[[#This Row],[accFillSz]])</f>
        <v>4.0087903999999996</v>
      </c>
      <c r="Z1255" s="4">
        <f>IF(bot_orders[[#This Row],[side]]="sell",bot_orders[[#This Row],[accFillSz]]*bot_orders[[#This Row],[avgPx]]+bot_orders[[#This Row],[fee]], 0)</f>
        <v>0</v>
      </c>
      <c r="AA1255" s="4">
        <f>IF(bot_orders[[#This Row],[side]]="sell",-bot_orders[[#This Row],[accFillSz]],bot_orders[[#This Row],[accFillSz]]+bot_orders[[#This Row],[fee]])</f>
        <v>4.0087903999999996</v>
      </c>
      <c r="AB1255">
        <v>0</v>
      </c>
      <c r="AC1255" t="s">
        <v>38</v>
      </c>
      <c r="AD1255">
        <v>0</v>
      </c>
      <c r="AE1255" t="s">
        <v>40</v>
      </c>
      <c r="AF1255" t="s">
        <v>41</v>
      </c>
      <c r="AG1255" t="s">
        <v>42</v>
      </c>
      <c r="AH1255" t="s">
        <v>28</v>
      </c>
      <c r="AI1255">
        <v>4.0087903999999996</v>
      </c>
      <c r="AJ1255">
        <v>-1.9490296</v>
      </c>
    </row>
    <row r="1256" spans="1:36" x14ac:dyDescent="0.3">
      <c r="A1256">
        <v>1253</v>
      </c>
      <c r="B1256" t="s">
        <v>306</v>
      </c>
      <c r="C1256" t="s">
        <v>28</v>
      </c>
      <c r="D1256" t="s">
        <v>29</v>
      </c>
      <c r="E1256" t="s">
        <v>30</v>
      </c>
      <c r="F1256" t="s">
        <v>31</v>
      </c>
      <c r="G1256" t="s">
        <v>113</v>
      </c>
      <c r="H1256" t="s">
        <v>4253</v>
      </c>
      <c r="I1256" s="4" t="s">
        <v>4254</v>
      </c>
      <c r="J1256" s="1">
        <f>((((bot_orders[[#This Row],[cTime]]/ 1000)+3*3600) / 86400) + DATE(1970,1,1))</f>
        <v>45761.824513275467</v>
      </c>
      <c r="K1256" s="4" t="s">
        <v>4255</v>
      </c>
      <c r="L1256" s="1">
        <f>((((bot_orders[[#This Row],[uTime]]/ 1000)+3*3600) / 86400) + DATE(1970,1,1))</f>
        <v>45761.828306400464</v>
      </c>
      <c r="M1256" t="s">
        <v>34</v>
      </c>
      <c r="N1256" t="s">
        <v>28</v>
      </c>
      <c r="O1256" t="s">
        <v>35</v>
      </c>
      <c r="P1256">
        <v>4.0119999999999996</v>
      </c>
      <c r="Q1256" t="s">
        <v>36</v>
      </c>
      <c r="R1256" t="s">
        <v>55</v>
      </c>
      <c r="S1256">
        <v>0.48780000000000001</v>
      </c>
      <c r="T1256">
        <v>0.48780000000000001</v>
      </c>
      <c r="U1256">
        <v>4.0119999999999996</v>
      </c>
      <c r="V1256">
        <v>-3.2096E-3</v>
      </c>
      <c r="W1256" t="s">
        <v>39</v>
      </c>
      <c r="X1256" s="4">
        <f>IF(bot_orders[[#This Row],[side]]="sell", bot_orders[[#This Row],[accFillSz]]*bot_orders[[#This Row],[avgPx]] + bot_orders[[#This Row],[fee]], -bot_orders[[#This Row],[accFillSz]]*bot_orders[[#This Row],[avgPx]])</f>
        <v>-1.9570535999999998</v>
      </c>
      <c r="Y1256" s="4">
        <f>IF(bot_orders[[#This Row],[side]]="buy", bot_orders[[#This Row],[accFillSz]] + bot_orders[[#This Row],[fee]], -bot_orders[[#This Row],[accFillSz]])</f>
        <v>4.0087903999999996</v>
      </c>
      <c r="Z1256" s="4">
        <f>IF(bot_orders[[#This Row],[side]]="sell",bot_orders[[#This Row],[accFillSz]]*bot_orders[[#This Row],[avgPx]]+bot_orders[[#This Row],[fee]], 0)</f>
        <v>0</v>
      </c>
      <c r="AA1256" s="4">
        <f>IF(bot_orders[[#This Row],[side]]="sell",-bot_orders[[#This Row],[accFillSz]],bot_orders[[#This Row],[accFillSz]]+bot_orders[[#This Row],[fee]])</f>
        <v>4.0087903999999996</v>
      </c>
      <c r="AB1256">
        <v>0</v>
      </c>
      <c r="AC1256" t="s">
        <v>38</v>
      </c>
      <c r="AD1256">
        <v>0</v>
      </c>
      <c r="AE1256" t="s">
        <v>40</v>
      </c>
      <c r="AF1256" t="s">
        <v>41</v>
      </c>
      <c r="AG1256" t="s">
        <v>42</v>
      </c>
      <c r="AH1256" t="s">
        <v>28</v>
      </c>
      <c r="AI1256">
        <v>4.0087903999999996</v>
      </c>
      <c r="AJ1256">
        <v>-1.9570536000000001</v>
      </c>
    </row>
    <row r="1257" spans="1:36" x14ac:dyDescent="0.3">
      <c r="A1257">
        <v>1254</v>
      </c>
      <c r="B1257" t="s">
        <v>306</v>
      </c>
      <c r="C1257" t="s">
        <v>28</v>
      </c>
      <c r="D1257" t="s">
        <v>29</v>
      </c>
      <c r="E1257" t="s">
        <v>30</v>
      </c>
      <c r="F1257" t="s">
        <v>31</v>
      </c>
      <c r="G1257" t="s">
        <v>147</v>
      </c>
      <c r="H1257" t="s">
        <v>4256</v>
      </c>
      <c r="I1257" s="4" t="s">
        <v>4257</v>
      </c>
      <c r="J1257" s="1">
        <f>((((bot_orders[[#This Row],[cTime]]/ 1000)+3*3600) / 86400) + DATE(1970,1,1))</f>
        <v>45761.828306423609</v>
      </c>
      <c r="K1257" s="4" t="s">
        <v>4258</v>
      </c>
      <c r="L1257" s="1">
        <f>((((bot_orders[[#This Row],[uTime]]/ 1000)+3*3600) / 86400) + DATE(1970,1,1))</f>
        <v>45761.833417337963</v>
      </c>
      <c r="M1257" t="s">
        <v>34</v>
      </c>
      <c r="N1257" t="s">
        <v>28</v>
      </c>
      <c r="O1257" t="s">
        <v>35</v>
      </c>
      <c r="P1257">
        <v>4.008</v>
      </c>
      <c r="Q1257" t="s">
        <v>36</v>
      </c>
      <c r="R1257" t="s">
        <v>37</v>
      </c>
      <c r="S1257">
        <v>0.48970000000000002</v>
      </c>
      <c r="T1257">
        <v>0.48970000000000002</v>
      </c>
      <c r="U1257">
        <v>4.008</v>
      </c>
      <c r="V1257">
        <v>-1.5701741E-3</v>
      </c>
      <c r="W1257" t="s">
        <v>38</v>
      </c>
      <c r="X1257" s="4">
        <f>IF(bot_orders[[#This Row],[side]]="sell", bot_orders[[#This Row],[accFillSz]]*bot_orders[[#This Row],[avgPx]] + bot_orders[[#This Row],[fee]], -bot_orders[[#This Row],[accFillSz]]*bot_orders[[#This Row],[avgPx]])</f>
        <v>1.9611474259000001</v>
      </c>
      <c r="Y1257" s="4">
        <f>IF(bot_orders[[#This Row],[side]]="buy", bot_orders[[#This Row],[accFillSz]] + bot_orders[[#This Row],[fee]], -bot_orders[[#This Row],[accFillSz]])</f>
        <v>-4.008</v>
      </c>
      <c r="Z1257" s="4">
        <f>IF(bot_orders[[#This Row],[side]]="sell",bot_orders[[#This Row],[accFillSz]]*bot_orders[[#This Row],[avgPx]]+bot_orders[[#This Row],[fee]], 0)</f>
        <v>1.9611474259000001</v>
      </c>
      <c r="AA1257" s="4">
        <f>IF(bot_orders[[#This Row],[side]]="sell",-bot_orders[[#This Row],[accFillSz]],bot_orders[[#This Row],[accFillSz]]+bot_orders[[#This Row],[fee]])</f>
        <v>-4.008</v>
      </c>
      <c r="AB1257">
        <v>0</v>
      </c>
      <c r="AC1257" t="s">
        <v>39</v>
      </c>
      <c r="AD1257">
        <v>0</v>
      </c>
      <c r="AE1257" t="s">
        <v>40</v>
      </c>
      <c r="AF1257" t="s">
        <v>41</v>
      </c>
      <c r="AG1257" t="s">
        <v>42</v>
      </c>
      <c r="AH1257" t="s">
        <v>28</v>
      </c>
      <c r="AI1257">
        <v>-4.008</v>
      </c>
      <c r="AJ1257">
        <v>1.96114743</v>
      </c>
    </row>
    <row r="1258" spans="1:36" x14ac:dyDescent="0.3">
      <c r="A1258">
        <v>1255</v>
      </c>
      <c r="B1258" t="s">
        <v>306</v>
      </c>
      <c r="C1258" t="s">
        <v>28</v>
      </c>
      <c r="D1258" t="s">
        <v>29</v>
      </c>
      <c r="E1258" t="s">
        <v>30</v>
      </c>
      <c r="F1258" t="s">
        <v>31</v>
      </c>
      <c r="G1258" t="s">
        <v>147</v>
      </c>
      <c r="H1258" t="s">
        <v>4259</v>
      </c>
      <c r="I1258" s="4" t="s">
        <v>4260</v>
      </c>
      <c r="J1258" s="1">
        <f>((((bot_orders[[#This Row],[cTime]]/ 1000)+3*3600) / 86400) + DATE(1970,1,1))</f>
        <v>45761.833417361107</v>
      </c>
      <c r="K1258" s="4" t="s">
        <v>4261</v>
      </c>
      <c r="L1258" s="1">
        <f>((((bot_orders[[#This Row],[uTime]]/ 1000)+3*3600) / 86400) + DATE(1970,1,1))</f>
        <v>45761.833591099537</v>
      </c>
      <c r="M1258" t="s">
        <v>34</v>
      </c>
      <c r="N1258" t="s">
        <v>28</v>
      </c>
      <c r="O1258" t="s">
        <v>35</v>
      </c>
      <c r="P1258">
        <v>4.0119999999999996</v>
      </c>
      <c r="Q1258" t="s">
        <v>36</v>
      </c>
      <c r="R1258" t="s">
        <v>55</v>
      </c>
      <c r="S1258">
        <v>0.48780000000000001</v>
      </c>
      <c r="T1258">
        <v>0.48780000000000001</v>
      </c>
      <c r="U1258">
        <v>4.0119999999999996</v>
      </c>
      <c r="V1258">
        <v>-3.2096E-3</v>
      </c>
      <c r="W1258" t="s">
        <v>39</v>
      </c>
      <c r="X1258" s="4">
        <f>IF(bot_orders[[#This Row],[side]]="sell", bot_orders[[#This Row],[accFillSz]]*bot_orders[[#This Row],[avgPx]] + bot_orders[[#This Row],[fee]], -bot_orders[[#This Row],[accFillSz]]*bot_orders[[#This Row],[avgPx]])</f>
        <v>-1.9570535999999998</v>
      </c>
      <c r="Y1258" s="4">
        <f>IF(bot_orders[[#This Row],[side]]="buy", bot_orders[[#This Row],[accFillSz]] + bot_orders[[#This Row],[fee]], -bot_orders[[#This Row],[accFillSz]])</f>
        <v>4.0087903999999996</v>
      </c>
      <c r="Z1258" s="4">
        <f>IF(bot_orders[[#This Row],[side]]="sell",bot_orders[[#This Row],[accFillSz]]*bot_orders[[#This Row],[avgPx]]+bot_orders[[#This Row],[fee]], 0)</f>
        <v>0</v>
      </c>
      <c r="AA1258" s="4">
        <f>IF(bot_orders[[#This Row],[side]]="sell",-bot_orders[[#This Row],[accFillSz]],bot_orders[[#This Row],[accFillSz]]+bot_orders[[#This Row],[fee]])</f>
        <v>4.0087903999999996</v>
      </c>
      <c r="AB1258">
        <v>0</v>
      </c>
      <c r="AC1258" t="s">
        <v>38</v>
      </c>
      <c r="AD1258">
        <v>0</v>
      </c>
      <c r="AE1258" t="s">
        <v>40</v>
      </c>
      <c r="AF1258" t="s">
        <v>41</v>
      </c>
      <c r="AG1258" t="s">
        <v>42</v>
      </c>
      <c r="AH1258" t="s">
        <v>28</v>
      </c>
      <c r="AI1258">
        <v>4.0087903999999996</v>
      </c>
      <c r="AJ1258">
        <v>-1.9570536000000001</v>
      </c>
    </row>
    <row r="1259" spans="1:36" x14ac:dyDescent="0.3">
      <c r="A1259">
        <v>1256</v>
      </c>
      <c r="B1259" t="s">
        <v>306</v>
      </c>
      <c r="C1259" t="s">
        <v>28</v>
      </c>
      <c r="D1259" t="s">
        <v>29</v>
      </c>
      <c r="E1259" t="s">
        <v>30</v>
      </c>
      <c r="F1259" t="s">
        <v>31</v>
      </c>
      <c r="G1259" t="s">
        <v>150</v>
      </c>
      <c r="H1259" t="s">
        <v>4262</v>
      </c>
      <c r="I1259" s="4" t="s">
        <v>4263</v>
      </c>
      <c r="J1259" s="1">
        <f>((((bot_orders[[#This Row],[cTime]]/ 1000)+3*3600) / 86400) + DATE(1970,1,1))</f>
        <v>45761.83359112269</v>
      </c>
      <c r="K1259" s="4" t="s">
        <v>4264</v>
      </c>
      <c r="L1259" s="1">
        <f>((((bot_orders[[#This Row],[uTime]]/ 1000)+3*3600) / 86400) + DATE(1970,1,1))</f>
        <v>45761.835333564813</v>
      </c>
      <c r="M1259" t="s">
        <v>34</v>
      </c>
      <c r="N1259" t="s">
        <v>28</v>
      </c>
      <c r="O1259" t="s">
        <v>35</v>
      </c>
      <c r="P1259">
        <v>4.008</v>
      </c>
      <c r="Q1259" t="s">
        <v>36</v>
      </c>
      <c r="R1259" t="s">
        <v>37</v>
      </c>
      <c r="S1259">
        <v>0.48970000000000002</v>
      </c>
      <c r="T1259">
        <v>0.48970000000000002</v>
      </c>
      <c r="U1259">
        <v>4.008</v>
      </c>
      <c r="V1259">
        <v>-1.5701741E-3</v>
      </c>
      <c r="W1259" t="s">
        <v>38</v>
      </c>
      <c r="X1259" s="4">
        <f>IF(bot_orders[[#This Row],[side]]="sell", bot_orders[[#This Row],[accFillSz]]*bot_orders[[#This Row],[avgPx]] + bot_orders[[#This Row],[fee]], -bot_orders[[#This Row],[accFillSz]]*bot_orders[[#This Row],[avgPx]])</f>
        <v>1.9611474259000001</v>
      </c>
      <c r="Y1259" s="4">
        <f>IF(bot_orders[[#This Row],[side]]="buy", bot_orders[[#This Row],[accFillSz]] + bot_orders[[#This Row],[fee]], -bot_orders[[#This Row],[accFillSz]])</f>
        <v>-4.008</v>
      </c>
      <c r="Z1259" s="4">
        <f>IF(bot_orders[[#This Row],[side]]="sell",bot_orders[[#This Row],[accFillSz]]*bot_orders[[#This Row],[avgPx]]+bot_orders[[#This Row],[fee]], 0)</f>
        <v>1.9611474259000001</v>
      </c>
      <c r="AA1259" s="4">
        <f>IF(bot_orders[[#This Row],[side]]="sell",-bot_orders[[#This Row],[accFillSz]],bot_orders[[#This Row],[accFillSz]]+bot_orders[[#This Row],[fee]])</f>
        <v>-4.008</v>
      </c>
      <c r="AB1259">
        <v>0</v>
      </c>
      <c r="AC1259" t="s">
        <v>39</v>
      </c>
      <c r="AD1259">
        <v>0</v>
      </c>
      <c r="AE1259" t="s">
        <v>40</v>
      </c>
      <c r="AF1259" t="s">
        <v>41</v>
      </c>
      <c r="AG1259" t="s">
        <v>42</v>
      </c>
      <c r="AH1259" t="s">
        <v>28</v>
      </c>
      <c r="AI1259">
        <v>-4.008</v>
      </c>
      <c r="AJ1259">
        <v>1.96114743</v>
      </c>
    </row>
    <row r="1260" spans="1:36" x14ac:dyDescent="0.3">
      <c r="A1260">
        <v>1257</v>
      </c>
      <c r="B1260" t="s">
        <v>306</v>
      </c>
      <c r="C1260" t="s">
        <v>28</v>
      </c>
      <c r="D1260" t="s">
        <v>29</v>
      </c>
      <c r="E1260" t="s">
        <v>30</v>
      </c>
      <c r="F1260" t="s">
        <v>31</v>
      </c>
      <c r="G1260" t="s">
        <v>150</v>
      </c>
      <c r="H1260" t="s">
        <v>4265</v>
      </c>
      <c r="I1260" s="4" t="s">
        <v>4266</v>
      </c>
      <c r="J1260" s="1">
        <f>((((bot_orders[[#This Row],[cTime]]/ 1000)+3*3600) / 86400) + DATE(1970,1,1))</f>
        <v>45761.835333587966</v>
      </c>
      <c r="K1260" s="4" t="s">
        <v>4267</v>
      </c>
      <c r="L1260" s="1">
        <f>((((bot_orders[[#This Row],[uTime]]/ 1000)+3*3600) / 86400) + DATE(1970,1,1))</f>
        <v>45761.83586979167</v>
      </c>
      <c r="M1260" t="s">
        <v>34</v>
      </c>
      <c r="N1260" t="s">
        <v>28</v>
      </c>
      <c r="O1260" t="s">
        <v>35</v>
      </c>
      <c r="P1260">
        <v>4.0119999999999996</v>
      </c>
      <c r="Q1260" t="s">
        <v>36</v>
      </c>
      <c r="R1260" t="s">
        <v>55</v>
      </c>
      <c r="S1260">
        <v>0.48780000000000001</v>
      </c>
      <c r="T1260">
        <v>0.48780000000000001</v>
      </c>
      <c r="U1260">
        <v>4.0119999999999996</v>
      </c>
      <c r="V1260">
        <v>-3.2096E-3</v>
      </c>
      <c r="W1260" t="s">
        <v>39</v>
      </c>
      <c r="X1260" s="4">
        <f>IF(bot_orders[[#This Row],[side]]="sell", bot_orders[[#This Row],[accFillSz]]*bot_orders[[#This Row],[avgPx]] + bot_orders[[#This Row],[fee]], -bot_orders[[#This Row],[accFillSz]]*bot_orders[[#This Row],[avgPx]])</f>
        <v>-1.9570535999999998</v>
      </c>
      <c r="Y1260" s="4">
        <f>IF(bot_orders[[#This Row],[side]]="buy", bot_orders[[#This Row],[accFillSz]] + bot_orders[[#This Row],[fee]], -bot_orders[[#This Row],[accFillSz]])</f>
        <v>4.0087903999999996</v>
      </c>
      <c r="Z1260" s="4">
        <f>IF(bot_orders[[#This Row],[side]]="sell",bot_orders[[#This Row],[accFillSz]]*bot_orders[[#This Row],[avgPx]]+bot_orders[[#This Row],[fee]], 0)</f>
        <v>0</v>
      </c>
      <c r="AA1260" s="4">
        <f>IF(bot_orders[[#This Row],[side]]="sell",-bot_orders[[#This Row],[accFillSz]],bot_orders[[#This Row],[accFillSz]]+bot_orders[[#This Row],[fee]])</f>
        <v>4.0087903999999996</v>
      </c>
      <c r="AB1260">
        <v>0</v>
      </c>
      <c r="AC1260" t="s">
        <v>38</v>
      </c>
      <c r="AD1260">
        <v>0</v>
      </c>
      <c r="AE1260" t="s">
        <v>40</v>
      </c>
      <c r="AF1260" t="s">
        <v>41</v>
      </c>
      <c r="AG1260" t="s">
        <v>42</v>
      </c>
      <c r="AH1260" t="s">
        <v>28</v>
      </c>
      <c r="AI1260">
        <v>4.0087903999999996</v>
      </c>
      <c r="AJ1260">
        <v>-1.9570536000000001</v>
      </c>
    </row>
    <row r="1261" spans="1:36" x14ac:dyDescent="0.3">
      <c r="A1261">
        <v>1258</v>
      </c>
      <c r="B1261" t="s">
        <v>306</v>
      </c>
      <c r="C1261" t="s">
        <v>28</v>
      </c>
      <c r="D1261" t="s">
        <v>29</v>
      </c>
      <c r="E1261" t="s">
        <v>30</v>
      </c>
      <c r="F1261" t="s">
        <v>31</v>
      </c>
      <c r="G1261" t="s">
        <v>92</v>
      </c>
      <c r="H1261" t="s">
        <v>4268</v>
      </c>
      <c r="I1261" s="4" t="s">
        <v>4269</v>
      </c>
      <c r="J1261" s="1">
        <f>((((bot_orders[[#This Row],[cTime]]/ 1000)+3*3600) / 86400) + DATE(1970,1,1))</f>
        <v>45761.835869814815</v>
      </c>
      <c r="K1261" s="4" t="s">
        <v>4270</v>
      </c>
      <c r="L1261" s="1">
        <f>((((bot_orders[[#This Row],[uTime]]/ 1000)+3*3600) / 86400) + DATE(1970,1,1))</f>
        <v>45761.836529097222</v>
      </c>
      <c r="M1261" t="s">
        <v>34</v>
      </c>
      <c r="N1261" t="s">
        <v>28</v>
      </c>
      <c r="O1261" t="s">
        <v>35</v>
      </c>
      <c r="P1261">
        <v>4.008</v>
      </c>
      <c r="Q1261" t="s">
        <v>36</v>
      </c>
      <c r="R1261" t="s">
        <v>37</v>
      </c>
      <c r="S1261">
        <v>0.48970000000000002</v>
      </c>
      <c r="T1261">
        <v>0.48970000000000002</v>
      </c>
      <c r="U1261">
        <v>4.008</v>
      </c>
      <c r="V1261">
        <v>-1.5701741E-3</v>
      </c>
      <c r="W1261" t="s">
        <v>38</v>
      </c>
      <c r="X1261" s="4">
        <f>IF(bot_orders[[#This Row],[side]]="sell", bot_orders[[#This Row],[accFillSz]]*bot_orders[[#This Row],[avgPx]] + bot_orders[[#This Row],[fee]], -bot_orders[[#This Row],[accFillSz]]*bot_orders[[#This Row],[avgPx]])</f>
        <v>1.9611474259000001</v>
      </c>
      <c r="Y1261" s="4">
        <f>IF(bot_orders[[#This Row],[side]]="buy", bot_orders[[#This Row],[accFillSz]] + bot_orders[[#This Row],[fee]], -bot_orders[[#This Row],[accFillSz]])</f>
        <v>-4.008</v>
      </c>
      <c r="Z1261" s="4">
        <f>IF(bot_orders[[#This Row],[side]]="sell",bot_orders[[#This Row],[accFillSz]]*bot_orders[[#This Row],[avgPx]]+bot_orders[[#This Row],[fee]], 0)</f>
        <v>1.9611474259000001</v>
      </c>
      <c r="AA1261" s="4">
        <f>IF(bot_orders[[#This Row],[side]]="sell",-bot_orders[[#This Row],[accFillSz]],bot_orders[[#This Row],[accFillSz]]+bot_orders[[#This Row],[fee]])</f>
        <v>-4.008</v>
      </c>
      <c r="AB1261">
        <v>0</v>
      </c>
      <c r="AC1261" t="s">
        <v>39</v>
      </c>
      <c r="AD1261">
        <v>0</v>
      </c>
      <c r="AE1261" t="s">
        <v>40</v>
      </c>
      <c r="AF1261" t="s">
        <v>41</v>
      </c>
      <c r="AG1261" t="s">
        <v>42</v>
      </c>
      <c r="AH1261" t="s">
        <v>28</v>
      </c>
      <c r="AI1261">
        <v>-4.008</v>
      </c>
      <c r="AJ1261">
        <v>1.96114743</v>
      </c>
    </row>
    <row r="1262" spans="1:36" x14ac:dyDescent="0.3">
      <c r="A1262">
        <v>1259</v>
      </c>
      <c r="B1262" t="s">
        <v>306</v>
      </c>
      <c r="C1262" t="s">
        <v>28</v>
      </c>
      <c r="D1262" t="s">
        <v>29</v>
      </c>
      <c r="E1262" t="s">
        <v>30</v>
      </c>
      <c r="F1262" t="s">
        <v>31</v>
      </c>
      <c r="G1262" t="s">
        <v>92</v>
      </c>
      <c r="H1262" t="s">
        <v>4271</v>
      </c>
      <c r="I1262" s="4" t="s">
        <v>4272</v>
      </c>
      <c r="J1262" s="1">
        <f>((((bot_orders[[#This Row],[cTime]]/ 1000)+3*3600) / 86400) + DATE(1970,1,1))</f>
        <v>45761.836529120366</v>
      </c>
      <c r="K1262" s="4" t="s">
        <v>4273</v>
      </c>
      <c r="L1262" s="1">
        <f>((((bot_orders[[#This Row],[uTime]]/ 1000)+3*3600) / 86400) + DATE(1970,1,1))</f>
        <v>45762.052420914348</v>
      </c>
      <c r="M1262" t="s">
        <v>34</v>
      </c>
      <c r="N1262" t="s">
        <v>28</v>
      </c>
      <c r="O1262" t="s">
        <v>35</v>
      </c>
      <c r="P1262">
        <v>4.0119999999999996</v>
      </c>
      <c r="Q1262" t="s">
        <v>36</v>
      </c>
      <c r="R1262" t="s">
        <v>55</v>
      </c>
      <c r="S1262">
        <v>0.48780000000000001</v>
      </c>
      <c r="T1262">
        <v>0.48780000000000001</v>
      </c>
      <c r="U1262">
        <v>4.0119999999999996</v>
      </c>
      <c r="V1262">
        <v>-3.2096E-3</v>
      </c>
      <c r="W1262" t="s">
        <v>39</v>
      </c>
      <c r="X1262" s="4">
        <f>IF(bot_orders[[#This Row],[side]]="sell", bot_orders[[#This Row],[accFillSz]]*bot_orders[[#This Row],[avgPx]] + bot_orders[[#This Row],[fee]], -bot_orders[[#This Row],[accFillSz]]*bot_orders[[#This Row],[avgPx]])</f>
        <v>-1.9570535999999998</v>
      </c>
      <c r="Y1262" s="4">
        <f>IF(bot_orders[[#This Row],[side]]="buy", bot_orders[[#This Row],[accFillSz]] + bot_orders[[#This Row],[fee]], -bot_orders[[#This Row],[accFillSz]])</f>
        <v>4.0087903999999996</v>
      </c>
      <c r="Z1262" s="4">
        <f>IF(bot_orders[[#This Row],[side]]="sell",bot_orders[[#This Row],[accFillSz]]*bot_orders[[#This Row],[avgPx]]+bot_orders[[#This Row],[fee]], 0)</f>
        <v>0</v>
      </c>
      <c r="AA1262" s="4">
        <f>IF(bot_orders[[#This Row],[side]]="sell",-bot_orders[[#This Row],[accFillSz]],bot_orders[[#This Row],[accFillSz]]+bot_orders[[#This Row],[fee]])</f>
        <v>4.0087903999999996</v>
      </c>
      <c r="AB1262">
        <v>0</v>
      </c>
      <c r="AC1262" t="s">
        <v>38</v>
      </c>
      <c r="AD1262">
        <v>0</v>
      </c>
      <c r="AE1262" t="s">
        <v>40</v>
      </c>
      <c r="AF1262" t="s">
        <v>41</v>
      </c>
      <c r="AG1262" t="s">
        <v>42</v>
      </c>
      <c r="AH1262" t="s">
        <v>28</v>
      </c>
      <c r="AI1262">
        <v>4.0087903999999996</v>
      </c>
      <c r="AJ1262">
        <v>-1.9570536000000001</v>
      </c>
    </row>
    <row r="1263" spans="1:36" x14ac:dyDescent="0.3">
      <c r="A1263">
        <v>1260</v>
      </c>
      <c r="B1263" t="s">
        <v>306</v>
      </c>
      <c r="C1263" t="s">
        <v>28</v>
      </c>
      <c r="D1263" t="s">
        <v>29</v>
      </c>
      <c r="E1263" t="s">
        <v>30</v>
      </c>
      <c r="F1263" t="s">
        <v>31</v>
      </c>
      <c r="G1263" t="s">
        <v>81</v>
      </c>
      <c r="H1263" t="s">
        <v>4274</v>
      </c>
      <c r="I1263" s="4" t="s">
        <v>4275</v>
      </c>
      <c r="J1263" s="1">
        <f>((((bot_orders[[#This Row],[cTime]]/ 1000)+3*3600) / 86400) + DATE(1970,1,1))</f>
        <v>45761.837242835652</v>
      </c>
      <c r="K1263" s="4" t="s">
        <v>4276</v>
      </c>
      <c r="L1263" s="1">
        <f>((((bot_orders[[#This Row],[uTime]]/ 1000)+3*3600) / 86400) + DATE(1970,1,1))</f>
        <v>45762.026652916669</v>
      </c>
      <c r="M1263" t="s">
        <v>34</v>
      </c>
      <c r="N1263" t="s">
        <v>28</v>
      </c>
      <c r="O1263" t="s">
        <v>35</v>
      </c>
      <c r="P1263">
        <v>4.0119999999999996</v>
      </c>
      <c r="Q1263" t="s">
        <v>36</v>
      </c>
      <c r="R1263" t="s">
        <v>55</v>
      </c>
      <c r="S1263">
        <v>0.48970000000000002</v>
      </c>
      <c r="T1263">
        <v>0.48970000000000002</v>
      </c>
      <c r="U1263">
        <v>4.0119999999999996</v>
      </c>
      <c r="V1263">
        <v>-3.2096E-3</v>
      </c>
      <c r="W1263" t="s">
        <v>39</v>
      </c>
      <c r="X1263" s="4">
        <f>IF(bot_orders[[#This Row],[side]]="sell", bot_orders[[#This Row],[accFillSz]]*bot_orders[[#This Row],[avgPx]] + bot_orders[[#This Row],[fee]], -bot_orders[[#This Row],[accFillSz]]*bot_orders[[#This Row],[avgPx]])</f>
        <v>-1.9646763999999999</v>
      </c>
      <c r="Y1263" s="4">
        <f>IF(bot_orders[[#This Row],[side]]="buy", bot_orders[[#This Row],[accFillSz]] + bot_orders[[#This Row],[fee]], -bot_orders[[#This Row],[accFillSz]])</f>
        <v>4.0087903999999996</v>
      </c>
      <c r="Z1263" s="4">
        <f>IF(bot_orders[[#This Row],[side]]="sell",bot_orders[[#This Row],[accFillSz]]*bot_orders[[#This Row],[avgPx]]+bot_orders[[#This Row],[fee]], 0)</f>
        <v>0</v>
      </c>
      <c r="AA1263" s="4">
        <f>IF(bot_orders[[#This Row],[side]]="sell",-bot_orders[[#This Row],[accFillSz]],bot_orders[[#This Row],[accFillSz]]+bot_orders[[#This Row],[fee]])</f>
        <v>4.0087903999999996</v>
      </c>
      <c r="AB1263">
        <v>0</v>
      </c>
      <c r="AC1263" t="s">
        <v>38</v>
      </c>
      <c r="AD1263">
        <v>0</v>
      </c>
      <c r="AE1263" t="s">
        <v>40</v>
      </c>
      <c r="AF1263" t="s">
        <v>41</v>
      </c>
      <c r="AG1263" t="s">
        <v>42</v>
      </c>
      <c r="AH1263" t="s">
        <v>28</v>
      </c>
      <c r="AI1263">
        <v>4.0087903999999996</v>
      </c>
      <c r="AJ1263">
        <v>-1.9646764000000001</v>
      </c>
    </row>
    <row r="1264" spans="1:36" x14ac:dyDescent="0.3">
      <c r="A1264">
        <v>1261</v>
      </c>
      <c r="B1264" t="s">
        <v>306</v>
      </c>
      <c r="C1264" t="s">
        <v>28</v>
      </c>
      <c r="D1264" t="s">
        <v>29</v>
      </c>
      <c r="E1264" t="s">
        <v>30</v>
      </c>
      <c r="F1264" t="s">
        <v>31</v>
      </c>
      <c r="G1264" t="s">
        <v>76</v>
      </c>
      <c r="H1264" t="s">
        <v>4277</v>
      </c>
      <c r="I1264" s="4" t="s">
        <v>4278</v>
      </c>
      <c r="J1264" s="1">
        <f>((((bot_orders[[#This Row],[cTime]]/ 1000)+3*3600) / 86400) + DATE(1970,1,1))</f>
        <v>45761.841974421295</v>
      </c>
      <c r="K1264" s="4" t="s">
        <v>4279</v>
      </c>
      <c r="L1264" s="1">
        <f>((((bot_orders[[#This Row],[uTime]]/ 1000)+3*3600) / 86400) + DATE(1970,1,1))</f>
        <v>45761.844988356483</v>
      </c>
      <c r="M1264" t="s">
        <v>34</v>
      </c>
      <c r="N1264" t="s">
        <v>28</v>
      </c>
      <c r="O1264" t="s">
        <v>35</v>
      </c>
      <c r="P1264">
        <v>4.0119999999999996</v>
      </c>
      <c r="Q1264" t="s">
        <v>36</v>
      </c>
      <c r="R1264" t="s">
        <v>55</v>
      </c>
      <c r="S1264">
        <v>0.49170000000000003</v>
      </c>
      <c r="T1264">
        <v>0.49170000000000003</v>
      </c>
      <c r="U1264">
        <v>4.0119999999999996</v>
      </c>
      <c r="V1264">
        <v>-3.2096E-3</v>
      </c>
      <c r="W1264" t="s">
        <v>39</v>
      </c>
      <c r="X1264" s="4">
        <f>IF(bot_orders[[#This Row],[side]]="sell", bot_orders[[#This Row],[accFillSz]]*bot_orders[[#This Row],[avgPx]] + bot_orders[[#This Row],[fee]], -bot_orders[[#This Row],[accFillSz]]*bot_orders[[#This Row],[avgPx]])</f>
        <v>-1.9727003999999999</v>
      </c>
      <c r="Y1264" s="4">
        <f>IF(bot_orders[[#This Row],[side]]="buy", bot_orders[[#This Row],[accFillSz]] + bot_orders[[#This Row],[fee]], -bot_orders[[#This Row],[accFillSz]])</f>
        <v>4.0087903999999996</v>
      </c>
      <c r="Z1264" s="4">
        <f>IF(bot_orders[[#This Row],[side]]="sell",bot_orders[[#This Row],[accFillSz]]*bot_orders[[#This Row],[avgPx]]+bot_orders[[#This Row],[fee]], 0)</f>
        <v>0</v>
      </c>
      <c r="AA1264" s="4">
        <f>IF(bot_orders[[#This Row],[side]]="sell",-bot_orders[[#This Row],[accFillSz]],bot_orders[[#This Row],[accFillSz]]+bot_orders[[#This Row],[fee]])</f>
        <v>4.0087903999999996</v>
      </c>
      <c r="AB1264">
        <v>0</v>
      </c>
      <c r="AC1264" t="s">
        <v>38</v>
      </c>
      <c r="AD1264">
        <v>0</v>
      </c>
      <c r="AE1264" t="s">
        <v>40</v>
      </c>
      <c r="AF1264" t="s">
        <v>41</v>
      </c>
      <c r="AG1264" t="s">
        <v>42</v>
      </c>
      <c r="AH1264" t="s">
        <v>28</v>
      </c>
      <c r="AI1264">
        <v>4.0087903999999996</v>
      </c>
      <c r="AJ1264">
        <v>-1.9727003999999999</v>
      </c>
    </row>
    <row r="1265" spans="1:36" x14ac:dyDescent="0.3">
      <c r="A1265">
        <v>1262</v>
      </c>
      <c r="B1265" t="s">
        <v>306</v>
      </c>
      <c r="C1265" t="s">
        <v>28</v>
      </c>
      <c r="D1265" t="s">
        <v>29</v>
      </c>
      <c r="E1265" t="s">
        <v>30</v>
      </c>
      <c r="F1265" t="s">
        <v>31</v>
      </c>
      <c r="G1265" t="s">
        <v>160</v>
      </c>
      <c r="H1265" t="s">
        <v>4280</v>
      </c>
      <c r="I1265" s="4" t="s">
        <v>4281</v>
      </c>
      <c r="J1265" s="1">
        <f>((((bot_orders[[#This Row],[cTime]]/ 1000)+3*3600) / 86400) + DATE(1970,1,1))</f>
        <v>45761.844988391204</v>
      </c>
      <c r="K1265" s="4" t="s">
        <v>4282</v>
      </c>
      <c r="L1265" s="1">
        <f>((((bot_orders[[#This Row],[uTime]]/ 1000)+3*3600) / 86400) + DATE(1970,1,1))</f>
        <v>45761.84657105324</v>
      </c>
      <c r="M1265" t="s">
        <v>34</v>
      </c>
      <c r="N1265" t="s">
        <v>28</v>
      </c>
      <c r="O1265" t="s">
        <v>35</v>
      </c>
      <c r="P1265">
        <v>4.008</v>
      </c>
      <c r="Q1265" t="s">
        <v>36</v>
      </c>
      <c r="R1265" t="s">
        <v>37</v>
      </c>
      <c r="S1265">
        <v>0.49370000000000003</v>
      </c>
      <c r="T1265">
        <v>0.49370000000000003</v>
      </c>
      <c r="U1265">
        <v>4.008</v>
      </c>
      <c r="V1265">
        <v>-1.5829997000000001E-3</v>
      </c>
      <c r="W1265" t="s">
        <v>38</v>
      </c>
      <c r="X1265" s="4">
        <f>IF(bot_orders[[#This Row],[side]]="sell", bot_orders[[#This Row],[accFillSz]]*bot_orders[[#This Row],[avgPx]] + bot_orders[[#This Row],[fee]], -bot_orders[[#This Row],[accFillSz]]*bot_orders[[#This Row],[avgPx]])</f>
        <v>1.9771666003000001</v>
      </c>
      <c r="Y1265" s="4">
        <f>IF(bot_orders[[#This Row],[side]]="buy", bot_orders[[#This Row],[accFillSz]] + bot_orders[[#This Row],[fee]], -bot_orders[[#This Row],[accFillSz]])</f>
        <v>-4.008</v>
      </c>
      <c r="Z1265" s="4">
        <f>IF(bot_orders[[#This Row],[side]]="sell",bot_orders[[#This Row],[accFillSz]]*bot_orders[[#This Row],[avgPx]]+bot_orders[[#This Row],[fee]], 0)</f>
        <v>1.9771666003000001</v>
      </c>
      <c r="AA1265" s="4">
        <f>IF(bot_orders[[#This Row],[side]]="sell",-bot_orders[[#This Row],[accFillSz]],bot_orders[[#This Row],[accFillSz]]+bot_orders[[#This Row],[fee]])</f>
        <v>-4.008</v>
      </c>
      <c r="AB1265">
        <v>0</v>
      </c>
      <c r="AC1265" t="s">
        <v>39</v>
      </c>
      <c r="AD1265">
        <v>0</v>
      </c>
      <c r="AE1265" t="s">
        <v>40</v>
      </c>
      <c r="AF1265" t="s">
        <v>41</v>
      </c>
      <c r="AG1265" t="s">
        <v>42</v>
      </c>
      <c r="AH1265" t="s">
        <v>28</v>
      </c>
      <c r="AI1265">
        <v>-4.008</v>
      </c>
      <c r="AJ1265">
        <v>1.9771666000000001</v>
      </c>
    </row>
    <row r="1266" spans="1:36" x14ac:dyDescent="0.3">
      <c r="A1266">
        <v>1263</v>
      </c>
      <c r="B1266" t="s">
        <v>306</v>
      </c>
      <c r="C1266" t="s">
        <v>28</v>
      </c>
      <c r="D1266" t="s">
        <v>29</v>
      </c>
      <c r="E1266" t="s">
        <v>30</v>
      </c>
      <c r="F1266" t="s">
        <v>31</v>
      </c>
      <c r="G1266" t="s">
        <v>160</v>
      </c>
      <c r="H1266" t="s">
        <v>4283</v>
      </c>
      <c r="I1266" s="4" t="s">
        <v>4284</v>
      </c>
      <c r="J1266" s="1">
        <f>((((bot_orders[[#This Row],[cTime]]/ 1000)+3*3600) / 86400) + DATE(1970,1,1))</f>
        <v>45761.846571076385</v>
      </c>
      <c r="K1266" s="4" t="s">
        <v>4285</v>
      </c>
      <c r="L1266" s="1">
        <f>((((bot_orders[[#This Row],[uTime]]/ 1000)+3*3600) / 86400) + DATE(1970,1,1))</f>
        <v>45762.026097314811</v>
      </c>
      <c r="M1266" t="s">
        <v>34</v>
      </c>
      <c r="N1266" t="s">
        <v>28</v>
      </c>
      <c r="O1266" t="s">
        <v>35</v>
      </c>
      <c r="P1266">
        <v>4.0119999999999996</v>
      </c>
      <c r="Q1266" t="s">
        <v>36</v>
      </c>
      <c r="R1266" t="s">
        <v>55</v>
      </c>
      <c r="S1266">
        <v>0.49170000000000003</v>
      </c>
      <c r="T1266">
        <v>0.49170000000000003</v>
      </c>
      <c r="U1266">
        <v>4.0119999999999996</v>
      </c>
      <c r="V1266">
        <v>-3.2096E-3</v>
      </c>
      <c r="W1266" t="s">
        <v>39</v>
      </c>
      <c r="X1266" s="4">
        <f>IF(bot_orders[[#This Row],[side]]="sell", bot_orders[[#This Row],[accFillSz]]*bot_orders[[#This Row],[avgPx]] + bot_orders[[#This Row],[fee]], -bot_orders[[#This Row],[accFillSz]]*bot_orders[[#This Row],[avgPx]])</f>
        <v>-1.9727003999999999</v>
      </c>
      <c r="Y1266" s="4">
        <f>IF(bot_orders[[#This Row],[side]]="buy", bot_orders[[#This Row],[accFillSz]] + bot_orders[[#This Row],[fee]], -bot_orders[[#This Row],[accFillSz]])</f>
        <v>4.0087903999999996</v>
      </c>
      <c r="Z1266" s="4">
        <f>IF(bot_orders[[#This Row],[side]]="sell",bot_orders[[#This Row],[accFillSz]]*bot_orders[[#This Row],[avgPx]]+bot_orders[[#This Row],[fee]], 0)</f>
        <v>0</v>
      </c>
      <c r="AA1266" s="4">
        <f>IF(bot_orders[[#This Row],[side]]="sell",-bot_orders[[#This Row],[accFillSz]],bot_orders[[#This Row],[accFillSz]]+bot_orders[[#This Row],[fee]])</f>
        <v>4.0087903999999996</v>
      </c>
      <c r="AB1266">
        <v>0</v>
      </c>
      <c r="AC1266" t="s">
        <v>38</v>
      </c>
      <c r="AD1266">
        <v>0</v>
      </c>
      <c r="AE1266" t="s">
        <v>40</v>
      </c>
      <c r="AF1266" t="s">
        <v>41</v>
      </c>
      <c r="AG1266" t="s">
        <v>42</v>
      </c>
      <c r="AH1266" t="s">
        <v>28</v>
      </c>
      <c r="AI1266">
        <v>4.0087903999999996</v>
      </c>
      <c r="AJ1266">
        <v>-1.9727003999999999</v>
      </c>
    </row>
    <row r="1267" spans="1:36" x14ac:dyDescent="0.3">
      <c r="A1267">
        <v>1264</v>
      </c>
      <c r="B1267" t="s">
        <v>306</v>
      </c>
      <c r="C1267" t="s">
        <v>28</v>
      </c>
      <c r="D1267" t="s">
        <v>29</v>
      </c>
      <c r="E1267" t="s">
        <v>30</v>
      </c>
      <c r="F1267" t="s">
        <v>31</v>
      </c>
      <c r="G1267" t="s">
        <v>165</v>
      </c>
      <c r="H1267" t="s">
        <v>4286</v>
      </c>
      <c r="I1267" s="4" t="s">
        <v>4287</v>
      </c>
      <c r="J1267" s="1">
        <f>((((bot_orders[[#This Row],[cTime]]/ 1000)+3*3600) / 86400) + DATE(1970,1,1))</f>
        <v>45761.848184305556</v>
      </c>
      <c r="K1267" s="4" t="s">
        <v>4288</v>
      </c>
      <c r="L1267" s="1">
        <f>((((bot_orders[[#This Row],[uTime]]/ 1000)+3*3600) / 86400) + DATE(1970,1,1))</f>
        <v>45761.866177210642</v>
      </c>
      <c r="M1267" t="s">
        <v>34</v>
      </c>
      <c r="N1267" t="s">
        <v>28</v>
      </c>
      <c r="O1267" t="s">
        <v>35</v>
      </c>
      <c r="P1267">
        <v>4.0119999999999996</v>
      </c>
      <c r="Q1267" t="s">
        <v>36</v>
      </c>
      <c r="R1267" t="s">
        <v>55</v>
      </c>
      <c r="S1267">
        <v>0.49370000000000003</v>
      </c>
      <c r="T1267">
        <v>0.49370000000000003</v>
      </c>
      <c r="U1267">
        <v>4.0119999999999996</v>
      </c>
      <c r="V1267">
        <v>-3.2096E-3</v>
      </c>
      <c r="W1267" t="s">
        <v>39</v>
      </c>
      <c r="X1267" s="4">
        <f>IF(bot_orders[[#This Row],[side]]="sell", bot_orders[[#This Row],[accFillSz]]*bot_orders[[#This Row],[avgPx]] + bot_orders[[#This Row],[fee]], -bot_orders[[#This Row],[accFillSz]]*bot_orders[[#This Row],[avgPx]])</f>
        <v>-1.9807243999999999</v>
      </c>
      <c r="Y1267" s="4">
        <f>IF(bot_orders[[#This Row],[side]]="buy", bot_orders[[#This Row],[accFillSz]] + bot_orders[[#This Row],[fee]], -bot_orders[[#This Row],[accFillSz]])</f>
        <v>4.0087903999999996</v>
      </c>
      <c r="Z1267" s="4">
        <f>IF(bot_orders[[#This Row],[side]]="sell",bot_orders[[#This Row],[accFillSz]]*bot_orders[[#This Row],[avgPx]]+bot_orders[[#This Row],[fee]], 0)</f>
        <v>0</v>
      </c>
      <c r="AA1267" s="4">
        <f>IF(bot_orders[[#This Row],[side]]="sell",-bot_orders[[#This Row],[accFillSz]],bot_orders[[#This Row],[accFillSz]]+bot_orders[[#This Row],[fee]])</f>
        <v>4.0087903999999996</v>
      </c>
      <c r="AB1267">
        <v>0</v>
      </c>
      <c r="AC1267" t="s">
        <v>38</v>
      </c>
      <c r="AD1267">
        <v>0</v>
      </c>
      <c r="AE1267" t="s">
        <v>40</v>
      </c>
      <c r="AF1267" t="s">
        <v>41</v>
      </c>
      <c r="AG1267" t="s">
        <v>42</v>
      </c>
      <c r="AH1267" t="s">
        <v>28</v>
      </c>
      <c r="AI1267">
        <v>4.0087903999999996</v>
      </c>
      <c r="AJ1267">
        <v>-1.9807243999999999</v>
      </c>
    </row>
    <row r="1268" spans="1:36" x14ac:dyDescent="0.3">
      <c r="A1268">
        <v>1265</v>
      </c>
      <c r="B1268" t="s">
        <v>306</v>
      </c>
      <c r="C1268" t="s">
        <v>28</v>
      </c>
      <c r="D1268" t="s">
        <v>29</v>
      </c>
      <c r="E1268" t="s">
        <v>30</v>
      </c>
      <c r="F1268" t="s">
        <v>31</v>
      </c>
      <c r="G1268" t="s">
        <v>155</v>
      </c>
      <c r="H1268" t="s">
        <v>4289</v>
      </c>
      <c r="I1268" s="4" t="s">
        <v>4290</v>
      </c>
      <c r="J1268" s="1">
        <f>((((bot_orders[[#This Row],[cTime]]/ 1000)+3*3600) / 86400) + DATE(1970,1,1))</f>
        <v>45761.853141226849</v>
      </c>
      <c r="K1268" s="4" t="s">
        <v>4291</v>
      </c>
      <c r="L1268" s="1">
        <f>((((bot_orders[[#This Row],[uTime]]/ 1000)+3*3600) / 86400) + DATE(1970,1,1))</f>
        <v>45761.855641585644</v>
      </c>
      <c r="M1268" t="s">
        <v>34</v>
      </c>
      <c r="N1268" t="s">
        <v>28</v>
      </c>
      <c r="O1268" t="s">
        <v>35</v>
      </c>
      <c r="P1268">
        <v>4.0119999999999996</v>
      </c>
      <c r="Q1268" t="s">
        <v>36</v>
      </c>
      <c r="R1268" t="s">
        <v>55</v>
      </c>
      <c r="S1268">
        <v>0.49569999999999997</v>
      </c>
      <c r="T1268">
        <v>0.49569999999999997</v>
      </c>
      <c r="U1268">
        <v>4.0119999999999996</v>
      </c>
      <c r="V1268">
        <v>-3.2096E-3</v>
      </c>
      <c r="W1268" t="s">
        <v>39</v>
      </c>
      <c r="X1268" s="4">
        <f>IF(bot_orders[[#This Row],[side]]="sell", bot_orders[[#This Row],[accFillSz]]*bot_orders[[#This Row],[avgPx]] + bot_orders[[#This Row],[fee]], -bot_orders[[#This Row],[accFillSz]]*bot_orders[[#This Row],[avgPx]])</f>
        <v>-1.9887483999999997</v>
      </c>
      <c r="Y1268" s="4">
        <f>IF(bot_orders[[#This Row],[side]]="buy", bot_orders[[#This Row],[accFillSz]] + bot_orders[[#This Row],[fee]], -bot_orders[[#This Row],[accFillSz]])</f>
        <v>4.0087903999999996</v>
      </c>
      <c r="Z1268" s="4">
        <f>IF(bot_orders[[#This Row],[side]]="sell",bot_orders[[#This Row],[accFillSz]]*bot_orders[[#This Row],[avgPx]]+bot_orders[[#This Row],[fee]], 0)</f>
        <v>0</v>
      </c>
      <c r="AA1268" s="4">
        <f>IF(bot_orders[[#This Row],[side]]="sell",-bot_orders[[#This Row],[accFillSz]],bot_orders[[#This Row],[accFillSz]]+bot_orders[[#This Row],[fee]])</f>
        <v>4.0087903999999996</v>
      </c>
      <c r="AB1268">
        <v>0</v>
      </c>
      <c r="AC1268" t="s">
        <v>38</v>
      </c>
      <c r="AD1268">
        <v>0</v>
      </c>
      <c r="AE1268" t="s">
        <v>40</v>
      </c>
      <c r="AF1268" t="s">
        <v>41</v>
      </c>
      <c r="AG1268" t="s">
        <v>42</v>
      </c>
      <c r="AH1268" t="s">
        <v>28</v>
      </c>
      <c r="AI1268">
        <v>4.0087903999999996</v>
      </c>
      <c r="AJ1268">
        <v>-1.9887484</v>
      </c>
    </row>
    <row r="1269" spans="1:36" x14ac:dyDescent="0.3">
      <c r="A1269">
        <v>1266</v>
      </c>
      <c r="B1269" t="s">
        <v>306</v>
      </c>
      <c r="C1269" t="s">
        <v>28</v>
      </c>
      <c r="D1269" t="s">
        <v>29</v>
      </c>
      <c r="E1269" t="s">
        <v>30</v>
      </c>
      <c r="F1269" t="s">
        <v>31</v>
      </c>
      <c r="G1269" t="s">
        <v>174</v>
      </c>
      <c r="H1269" t="s">
        <v>4292</v>
      </c>
      <c r="I1269" s="4" t="s">
        <v>4293</v>
      </c>
      <c r="J1269" s="1">
        <f>((((bot_orders[[#This Row],[cTime]]/ 1000)+3*3600) / 86400) + DATE(1970,1,1))</f>
        <v>45761.855641608796</v>
      </c>
      <c r="K1269" s="4" t="s">
        <v>4294</v>
      </c>
      <c r="L1269" s="1">
        <f>((((bot_orders[[#This Row],[uTime]]/ 1000)+3*3600) / 86400) + DATE(1970,1,1))</f>
        <v>45761.876771006944</v>
      </c>
      <c r="M1269" t="s">
        <v>34</v>
      </c>
      <c r="N1269" t="s">
        <v>28</v>
      </c>
      <c r="O1269" t="s">
        <v>35</v>
      </c>
      <c r="P1269">
        <v>4.008</v>
      </c>
      <c r="Q1269" t="s">
        <v>36</v>
      </c>
      <c r="R1269" t="s">
        <v>37</v>
      </c>
      <c r="S1269">
        <v>0.49769999999999998</v>
      </c>
      <c r="T1269">
        <v>0.49769999999999998</v>
      </c>
      <c r="U1269">
        <v>4.008</v>
      </c>
      <c r="V1269">
        <v>-1.5958253E-3</v>
      </c>
      <c r="W1269" t="s">
        <v>38</v>
      </c>
      <c r="X1269" s="4">
        <f>IF(bot_orders[[#This Row],[side]]="sell", bot_orders[[#This Row],[accFillSz]]*bot_orders[[#This Row],[avgPx]] + bot_orders[[#This Row],[fee]], -bot_orders[[#This Row],[accFillSz]]*bot_orders[[#This Row],[avgPx]])</f>
        <v>1.9931857746999999</v>
      </c>
      <c r="Y1269" s="4">
        <f>IF(bot_orders[[#This Row],[side]]="buy", bot_orders[[#This Row],[accFillSz]] + bot_orders[[#This Row],[fee]], -bot_orders[[#This Row],[accFillSz]])</f>
        <v>-4.008</v>
      </c>
      <c r="Z1269" s="4">
        <f>IF(bot_orders[[#This Row],[side]]="sell",bot_orders[[#This Row],[accFillSz]]*bot_orders[[#This Row],[avgPx]]+bot_orders[[#This Row],[fee]], 0)</f>
        <v>1.9931857746999999</v>
      </c>
      <c r="AA1269" s="4">
        <f>IF(bot_orders[[#This Row],[side]]="sell",-bot_orders[[#This Row],[accFillSz]],bot_orders[[#This Row],[accFillSz]]+bot_orders[[#This Row],[fee]])</f>
        <v>-4.008</v>
      </c>
      <c r="AB1269">
        <v>0</v>
      </c>
      <c r="AC1269" t="s">
        <v>39</v>
      </c>
      <c r="AD1269">
        <v>0</v>
      </c>
      <c r="AE1269" t="s">
        <v>40</v>
      </c>
      <c r="AF1269" t="s">
        <v>41</v>
      </c>
      <c r="AG1269" t="s">
        <v>42</v>
      </c>
      <c r="AH1269" t="s">
        <v>28</v>
      </c>
      <c r="AI1269">
        <v>-4.008</v>
      </c>
      <c r="AJ1269">
        <v>1.99318577</v>
      </c>
    </row>
    <row r="1270" spans="1:36" x14ac:dyDescent="0.3">
      <c r="A1270">
        <v>1267</v>
      </c>
      <c r="B1270" t="s">
        <v>306</v>
      </c>
      <c r="C1270" t="s">
        <v>28</v>
      </c>
      <c r="D1270" t="s">
        <v>29</v>
      </c>
      <c r="E1270" t="s">
        <v>30</v>
      </c>
      <c r="F1270" t="s">
        <v>31</v>
      </c>
      <c r="G1270" t="s">
        <v>153</v>
      </c>
      <c r="H1270" t="s">
        <v>4295</v>
      </c>
      <c r="I1270" s="4" t="s">
        <v>4296</v>
      </c>
      <c r="J1270" s="1">
        <f>((((bot_orders[[#This Row],[cTime]]/ 1000)+3*3600) / 86400) + DATE(1970,1,1))</f>
        <v>45761.866177233795</v>
      </c>
      <c r="K1270" s="4" t="s">
        <v>4297</v>
      </c>
      <c r="L1270" s="1">
        <f>((((bot_orders[[#This Row],[uTime]]/ 1000)+3*3600) / 86400) + DATE(1970,1,1))</f>
        <v>45761.871389479173</v>
      </c>
      <c r="M1270" t="s">
        <v>34</v>
      </c>
      <c r="N1270" t="s">
        <v>28</v>
      </c>
      <c r="O1270" t="s">
        <v>35</v>
      </c>
      <c r="P1270">
        <v>4.008</v>
      </c>
      <c r="Q1270" t="s">
        <v>36</v>
      </c>
      <c r="R1270" t="s">
        <v>37</v>
      </c>
      <c r="S1270">
        <v>0.49569999999999997</v>
      </c>
      <c r="T1270">
        <v>0.49569999999999997</v>
      </c>
      <c r="U1270">
        <v>4.008</v>
      </c>
      <c r="V1270">
        <v>-1.5894125000000001E-3</v>
      </c>
      <c r="W1270" t="s">
        <v>38</v>
      </c>
      <c r="X1270" s="4">
        <f>IF(bot_orders[[#This Row],[side]]="sell", bot_orders[[#This Row],[accFillSz]]*bot_orders[[#This Row],[avgPx]] + bot_orders[[#This Row],[fee]], -bot_orders[[#This Row],[accFillSz]]*bot_orders[[#This Row],[avgPx]])</f>
        <v>1.9851761874999998</v>
      </c>
      <c r="Y1270" s="4">
        <f>IF(bot_orders[[#This Row],[side]]="buy", bot_orders[[#This Row],[accFillSz]] + bot_orders[[#This Row],[fee]], -bot_orders[[#This Row],[accFillSz]])</f>
        <v>-4.008</v>
      </c>
      <c r="Z1270" s="4">
        <f>IF(bot_orders[[#This Row],[side]]="sell",bot_orders[[#This Row],[accFillSz]]*bot_orders[[#This Row],[avgPx]]+bot_orders[[#This Row],[fee]], 0)</f>
        <v>1.9851761874999998</v>
      </c>
      <c r="AA1270" s="4">
        <f>IF(bot_orders[[#This Row],[side]]="sell",-bot_orders[[#This Row],[accFillSz]],bot_orders[[#This Row],[accFillSz]]+bot_orders[[#This Row],[fee]])</f>
        <v>-4.008</v>
      </c>
      <c r="AB1270">
        <v>0</v>
      </c>
      <c r="AC1270" t="s">
        <v>39</v>
      </c>
      <c r="AD1270">
        <v>0</v>
      </c>
      <c r="AE1270" t="s">
        <v>40</v>
      </c>
      <c r="AF1270" t="s">
        <v>41</v>
      </c>
      <c r="AG1270" t="s">
        <v>42</v>
      </c>
      <c r="AH1270" t="s">
        <v>28</v>
      </c>
      <c r="AI1270">
        <v>-4.008</v>
      </c>
      <c r="AJ1270">
        <v>1.98517619</v>
      </c>
    </row>
    <row r="1271" spans="1:36" x14ac:dyDescent="0.3">
      <c r="A1271">
        <v>1268</v>
      </c>
      <c r="B1271" t="s">
        <v>306</v>
      </c>
      <c r="C1271" t="s">
        <v>28</v>
      </c>
      <c r="D1271" t="s">
        <v>29</v>
      </c>
      <c r="E1271" t="s">
        <v>30</v>
      </c>
      <c r="F1271" t="s">
        <v>31</v>
      </c>
      <c r="G1271" t="s">
        <v>153</v>
      </c>
      <c r="H1271" t="s">
        <v>4298</v>
      </c>
      <c r="I1271" s="4" t="s">
        <v>4299</v>
      </c>
      <c r="J1271" s="1">
        <f>((((bot_orders[[#This Row],[cTime]]/ 1000)+3*3600) / 86400) + DATE(1970,1,1))</f>
        <v>45761.871389513886</v>
      </c>
      <c r="K1271" s="4" t="s">
        <v>4300</v>
      </c>
      <c r="L1271" s="1">
        <f>((((bot_orders[[#This Row],[uTime]]/ 1000)+3*3600) / 86400) + DATE(1970,1,1))</f>
        <v>45761.977814398153</v>
      </c>
      <c r="M1271" t="s">
        <v>34</v>
      </c>
      <c r="N1271" t="s">
        <v>28</v>
      </c>
      <c r="O1271" t="s">
        <v>35</v>
      </c>
      <c r="P1271">
        <v>4.0119999999999996</v>
      </c>
      <c r="Q1271" t="s">
        <v>36</v>
      </c>
      <c r="R1271" t="s">
        <v>55</v>
      </c>
      <c r="S1271">
        <v>0.49370000000000003</v>
      </c>
      <c r="T1271">
        <v>0.49370000000000003</v>
      </c>
      <c r="U1271">
        <v>4.0119999999999996</v>
      </c>
      <c r="V1271">
        <v>-3.2096E-3</v>
      </c>
      <c r="W1271" t="s">
        <v>39</v>
      </c>
      <c r="X1271" s="4">
        <f>IF(bot_orders[[#This Row],[side]]="sell", bot_orders[[#This Row],[accFillSz]]*bot_orders[[#This Row],[avgPx]] + bot_orders[[#This Row],[fee]], -bot_orders[[#This Row],[accFillSz]]*bot_orders[[#This Row],[avgPx]])</f>
        <v>-1.9807243999999999</v>
      </c>
      <c r="Y1271" s="4">
        <f>IF(bot_orders[[#This Row],[side]]="buy", bot_orders[[#This Row],[accFillSz]] + bot_orders[[#This Row],[fee]], -bot_orders[[#This Row],[accFillSz]])</f>
        <v>4.0087903999999996</v>
      </c>
      <c r="Z1271" s="4">
        <f>IF(bot_orders[[#This Row],[side]]="sell",bot_orders[[#This Row],[accFillSz]]*bot_orders[[#This Row],[avgPx]]+bot_orders[[#This Row],[fee]], 0)</f>
        <v>0</v>
      </c>
      <c r="AA1271" s="4">
        <f>IF(bot_orders[[#This Row],[side]]="sell",-bot_orders[[#This Row],[accFillSz]],bot_orders[[#This Row],[accFillSz]]+bot_orders[[#This Row],[fee]])</f>
        <v>4.0087903999999996</v>
      </c>
      <c r="AB1271">
        <v>0</v>
      </c>
      <c r="AC1271" t="s">
        <v>38</v>
      </c>
      <c r="AD1271">
        <v>0</v>
      </c>
      <c r="AE1271" t="s">
        <v>40</v>
      </c>
      <c r="AF1271" t="s">
        <v>41</v>
      </c>
      <c r="AG1271" t="s">
        <v>42</v>
      </c>
      <c r="AH1271" t="s">
        <v>28</v>
      </c>
      <c r="AI1271">
        <v>4.0087903999999996</v>
      </c>
      <c r="AJ1271">
        <v>-1.9807243999999999</v>
      </c>
    </row>
    <row r="1272" spans="1:36" x14ac:dyDescent="0.3">
      <c r="A1272">
        <v>1269</v>
      </c>
      <c r="B1272" t="s">
        <v>306</v>
      </c>
      <c r="C1272" t="s">
        <v>28</v>
      </c>
      <c r="D1272" t="s">
        <v>29</v>
      </c>
      <c r="E1272" t="s">
        <v>30</v>
      </c>
      <c r="F1272" t="s">
        <v>31</v>
      </c>
      <c r="G1272" t="s">
        <v>174</v>
      </c>
      <c r="H1272" t="s">
        <v>4301</v>
      </c>
      <c r="I1272" s="4" t="s">
        <v>4302</v>
      </c>
      <c r="J1272" s="1">
        <f>((((bot_orders[[#This Row],[cTime]]/ 1000)+3*3600) / 86400) + DATE(1970,1,1))</f>
        <v>45761.876771041665</v>
      </c>
      <c r="K1272" s="4" t="s">
        <v>4303</v>
      </c>
      <c r="L1272" s="1">
        <f>((((bot_orders[[#This Row],[uTime]]/ 1000)+3*3600) / 86400) + DATE(1970,1,1))</f>
        <v>45761.884027662032</v>
      </c>
      <c r="M1272" t="s">
        <v>34</v>
      </c>
      <c r="N1272" t="s">
        <v>28</v>
      </c>
      <c r="O1272" t="s">
        <v>35</v>
      </c>
      <c r="P1272">
        <v>4.0119999999999996</v>
      </c>
      <c r="Q1272" t="s">
        <v>36</v>
      </c>
      <c r="R1272" t="s">
        <v>55</v>
      </c>
      <c r="S1272">
        <v>0.49569999999999997</v>
      </c>
      <c r="T1272">
        <v>0.49569999999999997</v>
      </c>
      <c r="U1272">
        <v>4.0119999999999996</v>
      </c>
      <c r="V1272">
        <v>-3.2096E-3</v>
      </c>
      <c r="W1272" t="s">
        <v>39</v>
      </c>
      <c r="X1272" s="4">
        <f>IF(bot_orders[[#This Row],[side]]="sell", bot_orders[[#This Row],[accFillSz]]*bot_orders[[#This Row],[avgPx]] + bot_orders[[#This Row],[fee]], -bot_orders[[#This Row],[accFillSz]]*bot_orders[[#This Row],[avgPx]])</f>
        <v>-1.9887483999999997</v>
      </c>
      <c r="Y1272" s="4">
        <f>IF(bot_orders[[#This Row],[side]]="buy", bot_orders[[#This Row],[accFillSz]] + bot_orders[[#This Row],[fee]], -bot_orders[[#This Row],[accFillSz]])</f>
        <v>4.0087903999999996</v>
      </c>
      <c r="Z1272" s="4">
        <f>IF(bot_orders[[#This Row],[side]]="sell",bot_orders[[#This Row],[accFillSz]]*bot_orders[[#This Row],[avgPx]]+bot_orders[[#This Row],[fee]], 0)</f>
        <v>0</v>
      </c>
      <c r="AA1272" s="4">
        <f>IF(bot_orders[[#This Row],[side]]="sell",-bot_orders[[#This Row],[accFillSz]],bot_orders[[#This Row],[accFillSz]]+bot_orders[[#This Row],[fee]])</f>
        <v>4.0087903999999996</v>
      </c>
      <c r="AB1272">
        <v>0</v>
      </c>
      <c r="AC1272" t="s">
        <v>38</v>
      </c>
      <c r="AD1272">
        <v>0</v>
      </c>
      <c r="AE1272" t="s">
        <v>40</v>
      </c>
      <c r="AF1272" t="s">
        <v>41</v>
      </c>
      <c r="AG1272" t="s">
        <v>42</v>
      </c>
      <c r="AH1272" t="s">
        <v>28</v>
      </c>
      <c r="AI1272">
        <v>4.0087903999999996</v>
      </c>
      <c r="AJ1272">
        <v>-1.9887484</v>
      </c>
    </row>
    <row r="1273" spans="1:36" x14ac:dyDescent="0.3">
      <c r="A1273">
        <v>1270</v>
      </c>
      <c r="B1273" t="s">
        <v>306</v>
      </c>
      <c r="C1273" t="s">
        <v>28</v>
      </c>
      <c r="D1273" t="s">
        <v>29</v>
      </c>
      <c r="E1273" t="s">
        <v>30</v>
      </c>
      <c r="F1273" t="s">
        <v>31</v>
      </c>
      <c r="G1273" t="s">
        <v>145</v>
      </c>
      <c r="H1273" t="s">
        <v>4304</v>
      </c>
      <c r="I1273" s="4" t="s">
        <v>4305</v>
      </c>
      <c r="J1273" s="1">
        <f>((((bot_orders[[#This Row],[cTime]]/ 1000)+3*3600) / 86400) + DATE(1970,1,1))</f>
        <v>45761.880192743061</v>
      </c>
      <c r="K1273" s="4" t="s">
        <v>4306</v>
      </c>
      <c r="L1273" s="1">
        <f>((((bot_orders[[#This Row],[uTime]]/ 1000)+3*3600) / 86400) + DATE(1970,1,1))</f>
        <v>45761.881770752312</v>
      </c>
      <c r="M1273" t="s">
        <v>34</v>
      </c>
      <c r="N1273" t="s">
        <v>28</v>
      </c>
      <c r="O1273" t="s">
        <v>35</v>
      </c>
      <c r="P1273">
        <v>4.0119999999999996</v>
      </c>
      <c r="Q1273" t="s">
        <v>36</v>
      </c>
      <c r="R1273" t="s">
        <v>55</v>
      </c>
      <c r="S1273">
        <v>0.49769999999999998</v>
      </c>
      <c r="T1273">
        <v>0.49769999999999998</v>
      </c>
      <c r="U1273">
        <v>4.0119999999999996</v>
      </c>
      <c r="V1273">
        <v>-3.2096E-3</v>
      </c>
      <c r="W1273" t="s">
        <v>39</v>
      </c>
      <c r="X1273" s="4">
        <f>IF(bot_orders[[#This Row],[side]]="sell", bot_orders[[#This Row],[accFillSz]]*bot_orders[[#This Row],[avgPx]] + bot_orders[[#This Row],[fee]], -bot_orders[[#This Row],[accFillSz]]*bot_orders[[#This Row],[avgPx]])</f>
        <v>-1.9967723999999998</v>
      </c>
      <c r="Y1273" s="4">
        <f>IF(bot_orders[[#This Row],[side]]="buy", bot_orders[[#This Row],[accFillSz]] + bot_orders[[#This Row],[fee]], -bot_orders[[#This Row],[accFillSz]])</f>
        <v>4.0087903999999996</v>
      </c>
      <c r="Z1273" s="4">
        <f>IF(bot_orders[[#This Row],[side]]="sell",bot_orders[[#This Row],[accFillSz]]*bot_orders[[#This Row],[avgPx]]+bot_orders[[#This Row],[fee]], 0)</f>
        <v>0</v>
      </c>
      <c r="AA1273" s="4">
        <f>IF(bot_orders[[#This Row],[side]]="sell",-bot_orders[[#This Row],[accFillSz]],bot_orders[[#This Row],[accFillSz]]+bot_orders[[#This Row],[fee]])</f>
        <v>4.0087903999999996</v>
      </c>
      <c r="AB1273">
        <v>0</v>
      </c>
      <c r="AC1273" t="s">
        <v>38</v>
      </c>
      <c r="AD1273">
        <v>0</v>
      </c>
      <c r="AE1273" t="s">
        <v>40</v>
      </c>
      <c r="AF1273" t="s">
        <v>41</v>
      </c>
      <c r="AG1273" t="s">
        <v>42</v>
      </c>
      <c r="AH1273" t="s">
        <v>28</v>
      </c>
      <c r="AI1273">
        <v>4.0087903999999996</v>
      </c>
      <c r="AJ1273">
        <v>-1.9967724</v>
      </c>
    </row>
    <row r="1274" spans="1:36" x14ac:dyDescent="0.3">
      <c r="A1274">
        <v>1271</v>
      </c>
      <c r="B1274" t="s">
        <v>306</v>
      </c>
      <c r="C1274" t="s">
        <v>28</v>
      </c>
      <c r="D1274" t="s">
        <v>29</v>
      </c>
      <c r="E1274" t="s">
        <v>30</v>
      </c>
      <c r="F1274" t="s">
        <v>31</v>
      </c>
      <c r="G1274" t="s">
        <v>143</v>
      </c>
      <c r="H1274" t="s">
        <v>4307</v>
      </c>
      <c r="I1274" s="4" t="s">
        <v>4308</v>
      </c>
      <c r="J1274" s="1">
        <f>((((bot_orders[[#This Row],[cTime]]/ 1000)+3*3600) / 86400) + DATE(1970,1,1))</f>
        <v>45761.881770787033</v>
      </c>
      <c r="K1274" s="4" t="s">
        <v>4309</v>
      </c>
      <c r="L1274" s="1">
        <f>((((bot_orders[[#This Row],[uTime]]/ 1000)+3*3600) / 86400) + DATE(1970,1,1))</f>
        <v>45761.912511759263</v>
      </c>
      <c r="M1274" t="s">
        <v>34</v>
      </c>
      <c r="N1274" t="s">
        <v>28</v>
      </c>
      <c r="O1274" t="s">
        <v>35</v>
      </c>
      <c r="P1274">
        <v>4.008</v>
      </c>
      <c r="Q1274" t="s">
        <v>36</v>
      </c>
      <c r="R1274" t="s">
        <v>37</v>
      </c>
      <c r="S1274">
        <v>0.49969999999999998</v>
      </c>
      <c r="T1274">
        <v>0.49969999999999998</v>
      </c>
      <c r="U1274">
        <v>4.008</v>
      </c>
      <c r="V1274">
        <v>-1.6022381E-3</v>
      </c>
      <c r="W1274" t="s">
        <v>38</v>
      </c>
      <c r="X1274" s="4">
        <f>IF(bot_orders[[#This Row],[side]]="sell", bot_orders[[#This Row],[accFillSz]]*bot_orders[[#This Row],[avgPx]] + bot_orders[[#This Row],[fee]], -bot_orders[[#This Row],[accFillSz]]*bot_orders[[#This Row],[avgPx]])</f>
        <v>2.0011953619000002</v>
      </c>
      <c r="Y1274" s="4">
        <f>IF(bot_orders[[#This Row],[side]]="buy", bot_orders[[#This Row],[accFillSz]] + bot_orders[[#This Row],[fee]], -bot_orders[[#This Row],[accFillSz]])</f>
        <v>-4.008</v>
      </c>
      <c r="Z1274" s="4">
        <f>IF(bot_orders[[#This Row],[side]]="sell",bot_orders[[#This Row],[accFillSz]]*bot_orders[[#This Row],[avgPx]]+bot_orders[[#This Row],[fee]], 0)</f>
        <v>2.0011953619000002</v>
      </c>
      <c r="AA1274" s="4">
        <f>IF(bot_orders[[#This Row],[side]]="sell",-bot_orders[[#This Row],[accFillSz]],bot_orders[[#This Row],[accFillSz]]+bot_orders[[#This Row],[fee]])</f>
        <v>-4.008</v>
      </c>
      <c r="AB1274">
        <v>0</v>
      </c>
      <c r="AC1274" t="s">
        <v>39</v>
      </c>
      <c r="AD1274">
        <v>0</v>
      </c>
      <c r="AE1274" t="s">
        <v>40</v>
      </c>
      <c r="AF1274" t="s">
        <v>41</v>
      </c>
      <c r="AG1274" t="s">
        <v>42</v>
      </c>
      <c r="AH1274" t="s">
        <v>28</v>
      </c>
      <c r="AI1274">
        <v>-4.008</v>
      </c>
      <c r="AJ1274">
        <v>2.0011953600000001</v>
      </c>
    </row>
    <row r="1275" spans="1:36" x14ac:dyDescent="0.3">
      <c r="A1275">
        <v>1272</v>
      </c>
      <c r="B1275" t="s">
        <v>306</v>
      </c>
      <c r="C1275" t="s">
        <v>28</v>
      </c>
      <c r="D1275" t="s">
        <v>29</v>
      </c>
      <c r="E1275" t="s">
        <v>30</v>
      </c>
      <c r="F1275" t="s">
        <v>31</v>
      </c>
      <c r="G1275" t="s">
        <v>178</v>
      </c>
      <c r="H1275" t="s">
        <v>4310</v>
      </c>
      <c r="I1275" s="4" t="s">
        <v>4311</v>
      </c>
      <c r="J1275" s="1">
        <f>((((bot_orders[[#This Row],[cTime]]/ 1000)+3*3600) / 86400) + DATE(1970,1,1))</f>
        <v>45761.88402769676</v>
      </c>
      <c r="K1275" s="4" t="s">
        <v>4312</v>
      </c>
      <c r="L1275" s="1">
        <f>((((bot_orders[[#This Row],[uTime]]/ 1000)+3*3600) / 86400) + DATE(1970,1,1))</f>
        <v>45761.889560844909</v>
      </c>
      <c r="M1275" t="s">
        <v>34</v>
      </c>
      <c r="N1275" t="s">
        <v>28</v>
      </c>
      <c r="O1275" t="s">
        <v>35</v>
      </c>
      <c r="P1275">
        <v>4.008</v>
      </c>
      <c r="Q1275" t="s">
        <v>36</v>
      </c>
      <c r="R1275" t="s">
        <v>37</v>
      </c>
      <c r="S1275">
        <v>0.49769999999999998</v>
      </c>
      <c r="T1275">
        <v>0.49769999999999998</v>
      </c>
      <c r="U1275">
        <v>4.008</v>
      </c>
      <c r="V1275">
        <v>-1.5958253E-3</v>
      </c>
      <c r="W1275" t="s">
        <v>38</v>
      </c>
      <c r="X1275" s="4">
        <f>IF(bot_orders[[#This Row],[side]]="sell", bot_orders[[#This Row],[accFillSz]]*bot_orders[[#This Row],[avgPx]] + bot_orders[[#This Row],[fee]], -bot_orders[[#This Row],[accFillSz]]*bot_orders[[#This Row],[avgPx]])</f>
        <v>1.9931857746999999</v>
      </c>
      <c r="Y1275" s="4">
        <f>IF(bot_orders[[#This Row],[side]]="buy", bot_orders[[#This Row],[accFillSz]] + bot_orders[[#This Row],[fee]], -bot_orders[[#This Row],[accFillSz]])</f>
        <v>-4.008</v>
      </c>
      <c r="Z1275" s="4">
        <f>IF(bot_orders[[#This Row],[side]]="sell",bot_orders[[#This Row],[accFillSz]]*bot_orders[[#This Row],[avgPx]]+bot_orders[[#This Row],[fee]], 0)</f>
        <v>1.9931857746999999</v>
      </c>
      <c r="AA1275" s="4">
        <f>IF(bot_orders[[#This Row],[side]]="sell",-bot_orders[[#This Row],[accFillSz]],bot_orders[[#This Row],[accFillSz]]+bot_orders[[#This Row],[fee]])</f>
        <v>-4.008</v>
      </c>
      <c r="AB1275">
        <v>0</v>
      </c>
      <c r="AC1275" t="s">
        <v>39</v>
      </c>
      <c r="AD1275">
        <v>0</v>
      </c>
      <c r="AE1275" t="s">
        <v>40</v>
      </c>
      <c r="AF1275" t="s">
        <v>41</v>
      </c>
      <c r="AG1275" t="s">
        <v>42</v>
      </c>
      <c r="AH1275" t="s">
        <v>28</v>
      </c>
      <c r="AI1275">
        <v>-4.008</v>
      </c>
      <c r="AJ1275">
        <v>1.99318577</v>
      </c>
    </row>
    <row r="1276" spans="1:36" x14ac:dyDescent="0.3">
      <c r="A1276">
        <v>1273</v>
      </c>
      <c r="B1276" t="s">
        <v>306</v>
      </c>
      <c r="C1276" t="s">
        <v>28</v>
      </c>
      <c r="D1276" t="s">
        <v>29</v>
      </c>
      <c r="E1276" t="s">
        <v>30</v>
      </c>
      <c r="F1276" t="s">
        <v>31</v>
      </c>
      <c r="G1276" t="s">
        <v>178</v>
      </c>
      <c r="H1276" t="s">
        <v>4313</v>
      </c>
      <c r="I1276" s="4" t="s">
        <v>4314</v>
      </c>
      <c r="J1276" s="1">
        <f>((((bot_orders[[#This Row],[cTime]]/ 1000)+3*3600) / 86400) + DATE(1970,1,1))</f>
        <v>45761.889560868054</v>
      </c>
      <c r="K1276" s="4" t="s">
        <v>4315</v>
      </c>
      <c r="L1276" s="1">
        <f>((((bot_orders[[#This Row],[uTime]]/ 1000)+3*3600) / 86400) + DATE(1970,1,1))</f>
        <v>45761.963508553235</v>
      </c>
      <c r="M1276" t="s">
        <v>34</v>
      </c>
      <c r="N1276" t="s">
        <v>28</v>
      </c>
      <c r="O1276" t="s">
        <v>35</v>
      </c>
      <c r="P1276">
        <v>4.0119999999999996</v>
      </c>
      <c r="Q1276" t="s">
        <v>36</v>
      </c>
      <c r="R1276" t="s">
        <v>55</v>
      </c>
      <c r="S1276">
        <v>0.49569999999999997</v>
      </c>
      <c r="T1276">
        <v>0.49569999999999997</v>
      </c>
      <c r="U1276">
        <v>4.0119999999999996</v>
      </c>
      <c r="V1276">
        <v>-3.2096E-3</v>
      </c>
      <c r="W1276" t="s">
        <v>39</v>
      </c>
      <c r="X1276" s="4">
        <f>IF(bot_orders[[#This Row],[side]]="sell", bot_orders[[#This Row],[accFillSz]]*bot_orders[[#This Row],[avgPx]] + bot_orders[[#This Row],[fee]], -bot_orders[[#This Row],[accFillSz]]*bot_orders[[#This Row],[avgPx]])</f>
        <v>-1.9887483999999997</v>
      </c>
      <c r="Y1276" s="4">
        <f>IF(bot_orders[[#This Row],[side]]="buy", bot_orders[[#This Row],[accFillSz]] + bot_orders[[#This Row],[fee]], -bot_orders[[#This Row],[accFillSz]])</f>
        <v>4.0087903999999996</v>
      </c>
      <c r="Z1276" s="4">
        <f>IF(bot_orders[[#This Row],[side]]="sell",bot_orders[[#This Row],[accFillSz]]*bot_orders[[#This Row],[avgPx]]+bot_orders[[#This Row],[fee]], 0)</f>
        <v>0</v>
      </c>
      <c r="AA1276" s="4">
        <f>IF(bot_orders[[#This Row],[side]]="sell",-bot_orders[[#This Row],[accFillSz]],bot_orders[[#This Row],[accFillSz]]+bot_orders[[#This Row],[fee]])</f>
        <v>4.0087903999999996</v>
      </c>
      <c r="AB1276">
        <v>0</v>
      </c>
      <c r="AC1276" t="s">
        <v>38</v>
      </c>
      <c r="AD1276">
        <v>0</v>
      </c>
      <c r="AE1276" t="s">
        <v>40</v>
      </c>
      <c r="AF1276" t="s">
        <v>41</v>
      </c>
      <c r="AG1276" t="s">
        <v>42</v>
      </c>
      <c r="AH1276" t="s">
        <v>28</v>
      </c>
      <c r="AI1276">
        <v>4.0087903999999996</v>
      </c>
      <c r="AJ1276">
        <v>-1.9887484</v>
      </c>
    </row>
    <row r="1277" spans="1:36" x14ac:dyDescent="0.3">
      <c r="A1277">
        <v>1274</v>
      </c>
      <c r="B1277" t="s">
        <v>306</v>
      </c>
      <c r="C1277" t="s">
        <v>28</v>
      </c>
      <c r="D1277" t="s">
        <v>29</v>
      </c>
      <c r="E1277" t="s">
        <v>30</v>
      </c>
      <c r="F1277" t="s">
        <v>31</v>
      </c>
      <c r="G1277" t="s">
        <v>143</v>
      </c>
      <c r="H1277" t="s">
        <v>4316</v>
      </c>
      <c r="I1277" s="4" t="s">
        <v>4317</v>
      </c>
      <c r="J1277" s="1">
        <f>((((bot_orders[[#This Row],[cTime]]/ 1000)+3*3600) / 86400) + DATE(1970,1,1))</f>
        <v>45761.912511782408</v>
      </c>
      <c r="K1277" s="4" t="s">
        <v>4318</v>
      </c>
      <c r="L1277" s="1">
        <f>((((bot_orders[[#This Row],[uTime]]/ 1000)+3*3600) / 86400) + DATE(1970,1,1))</f>
        <v>45761.950891851855</v>
      </c>
      <c r="M1277" t="s">
        <v>34</v>
      </c>
      <c r="N1277" t="s">
        <v>28</v>
      </c>
      <c r="O1277" t="s">
        <v>35</v>
      </c>
      <c r="P1277">
        <v>4.0119999999999996</v>
      </c>
      <c r="Q1277" t="s">
        <v>36</v>
      </c>
      <c r="R1277" t="s">
        <v>55</v>
      </c>
      <c r="S1277">
        <v>0.49769999999999998</v>
      </c>
      <c r="T1277">
        <v>0.49769999999999998</v>
      </c>
      <c r="U1277">
        <v>4.0119999999999996</v>
      </c>
      <c r="V1277">
        <v>-3.2096E-3</v>
      </c>
      <c r="W1277" t="s">
        <v>39</v>
      </c>
      <c r="X1277" s="4">
        <f>IF(bot_orders[[#This Row],[side]]="sell", bot_orders[[#This Row],[accFillSz]]*bot_orders[[#This Row],[avgPx]] + bot_orders[[#This Row],[fee]], -bot_orders[[#This Row],[accFillSz]]*bot_orders[[#This Row],[avgPx]])</f>
        <v>-1.9967723999999998</v>
      </c>
      <c r="Y1277" s="4">
        <f>IF(bot_orders[[#This Row],[side]]="buy", bot_orders[[#This Row],[accFillSz]] + bot_orders[[#This Row],[fee]], -bot_orders[[#This Row],[accFillSz]])</f>
        <v>4.0087903999999996</v>
      </c>
      <c r="Z1277" s="4">
        <f>IF(bot_orders[[#This Row],[side]]="sell",bot_orders[[#This Row],[accFillSz]]*bot_orders[[#This Row],[avgPx]]+bot_orders[[#This Row],[fee]], 0)</f>
        <v>0</v>
      </c>
      <c r="AA1277" s="4">
        <f>IF(bot_orders[[#This Row],[side]]="sell",-bot_orders[[#This Row],[accFillSz]],bot_orders[[#This Row],[accFillSz]]+bot_orders[[#This Row],[fee]])</f>
        <v>4.0087903999999996</v>
      </c>
      <c r="AB1277">
        <v>0</v>
      </c>
      <c r="AC1277" t="s">
        <v>38</v>
      </c>
      <c r="AD1277">
        <v>0</v>
      </c>
      <c r="AE1277" t="s">
        <v>40</v>
      </c>
      <c r="AF1277" t="s">
        <v>41</v>
      </c>
      <c r="AG1277" t="s">
        <v>42</v>
      </c>
      <c r="AH1277" t="s">
        <v>28</v>
      </c>
      <c r="AI1277">
        <v>4.0087903999999996</v>
      </c>
      <c r="AJ1277">
        <v>-1.9967724</v>
      </c>
    </row>
    <row r="1278" spans="1:36" x14ac:dyDescent="0.3">
      <c r="A1278">
        <v>1275</v>
      </c>
      <c r="B1278" t="s">
        <v>306</v>
      </c>
      <c r="C1278" t="s">
        <v>28</v>
      </c>
      <c r="D1278" t="s">
        <v>29</v>
      </c>
      <c r="E1278" t="s">
        <v>30</v>
      </c>
      <c r="F1278" t="s">
        <v>31</v>
      </c>
      <c r="G1278" t="s">
        <v>111</v>
      </c>
      <c r="H1278" t="s">
        <v>4319</v>
      </c>
      <c r="I1278" s="4" t="s">
        <v>4320</v>
      </c>
      <c r="J1278" s="1">
        <f>((((bot_orders[[#This Row],[cTime]]/ 1000)+3*3600) / 86400) + DATE(1970,1,1))</f>
        <v>45761.919441296297</v>
      </c>
      <c r="K1278" s="4" t="s">
        <v>4321</v>
      </c>
      <c r="L1278" s="1">
        <f>((((bot_orders[[#This Row],[uTime]]/ 1000)+3*3600) / 86400) + DATE(1970,1,1))</f>
        <v>45761.927101666668</v>
      </c>
      <c r="M1278" t="s">
        <v>34</v>
      </c>
      <c r="N1278" t="s">
        <v>28</v>
      </c>
      <c r="O1278" t="s">
        <v>35</v>
      </c>
      <c r="P1278">
        <v>4.0119999999999996</v>
      </c>
      <c r="Q1278" t="s">
        <v>36</v>
      </c>
      <c r="R1278" t="s">
        <v>55</v>
      </c>
      <c r="S1278">
        <v>0.49969999999999998</v>
      </c>
      <c r="T1278">
        <v>0.49969999999999998</v>
      </c>
      <c r="U1278">
        <v>4.0119999999999996</v>
      </c>
      <c r="V1278">
        <v>-3.2096E-3</v>
      </c>
      <c r="W1278" t="s">
        <v>39</v>
      </c>
      <c r="X1278" s="4">
        <f>IF(bot_orders[[#This Row],[side]]="sell", bot_orders[[#This Row],[accFillSz]]*bot_orders[[#This Row],[avgPx]] + bot_orders[[#This Row],[fee]], -bot_orders[[#This Row],[accFillSz]]*bot_orders[[#This Row],[avgPx]])</f>
        <v>-2.0047963999999996</v>
      </c>
      <c r="Y1278" s="4">
        <f>IF(bot_orders[[#This Row],[side]]="buy", bot_orders[[#This Row],[accFillSz]] + bot_orders[[#This Row],[fee]], -bot_orders[[#This Row],[accFillSz]])</f>
        <v>4.0087903999999996</v>
      </c>
      <c r="Z1278" s="4">
        <f>IF(bot_orders[[#This Row],[side]]="sell",bot_orders[[#This Row],[accFillSz]]*bot_orders[[#This Row],[avgPx]]+bot_orders[[#This Row],[fee]], 0)</f>
        <v>0</v>
      </c>
      <c r="AA1278" s="4">
        <f>IF(bot_orders[[#This Row],[side]]="sell",-bot_orders[[#This Row],[accFillSz]],bot_orders[[#This Row],[accFillSz]]+bot_orders[[#This Row],[fee]])</f>
        <v>4.0087903999999996</v>
      </c>
      <c r="AB1278">
        <v>0</v>
      </c>
      <c r="AC1278" t="s">
        <v>38</v>
      </c>
      <c r="AD1278">
        <v>0</v>
      </c>
      <c r="AE1278" t="s">
        <v>40</v>
      </c>
      <c r="AF1278" t="s">
        <v>41</v>
      </c>
      <c r="AG1278" t="s">
        <v>42</v>
      </c>
      <c r="AH1278" t="s">
        <v>28</v>
      </c>
      <c r="AI1278">
        <v>4.0087903999999996</v>
      </c>
      <c r="AJ1278">
        <v>-2.0047964</v>
      </c>
    </row>
    <row r="1279" spans="1:36" x14ac:dyDescent="0.3">
      <c r="A1279">
        <v>1276</v>
      </c>
      <c r="B1279" t="s">
        <v>306</v>
      </c>
      <c r="C1279" t="s">
        <v>28</v>
      </c>
      <c r="D1279" t="s">
        <v>29</v>
      </c>
      <c r="E1279" t="s">
        <v>30</v>
      </c>
      <c r="F1279" t="s">
        <v>31</v>
      </c>
      <c r="G1279" t="s">
        <v>183</v>
      </c>
      <c r="H1279" t="s">
        <v>4322</v>
      </c>
      <c r="I1279" s="4" t="s">
        <v>4323</v>
      </c>
      <c r="J1279" s="1">
        <f>((((bot_orders[[#This Row],[cTime]]/ 1000)+3*3600) / 86400) + DATE(1970,1,1))</f>
        <v>45761.963508576388</v>
      </c>
      <c r="K1279" s="4" t="s">
        <v>4324</v>
      </c>
      <c r="L1279" s="1">
        <f>((((bot_orders[[#This Row],[uTime]]/ 1000)+3*3600) / 86400) + DATE(1970,1,1))</f>
        <v>45761.966495868051</v>
      </c>
      <c r="M1279" t="s">
        <v>34</v>
      </c>
      <c r="N1279" t="s">
        <v>28</v>
      </c>
      <c r="O1279" t="s">
        <v>35</v>
      </c>
      <c r="P1279">
        <v>4.008</v>
      </c>
      <c r="Q1279" t="s">
        <v>36</v>
      </c>
      <c r="R1279" t="s">
        <v>37</v>
      </c>
      <c r="S1279">
        <v>0.49769999999999998</v>
      </c>
      <c r="T1279">
        <v>0.49769999999999998</v>
      </c>
      <c r="U1279">
        <v>4.008</v>
      </c>
      <c r="V1279">
        <v>-1.5958253E-3</v>
      </c>
      <c r="W1279" t="s">
        <v>38</v>
      </c>
      <c r="X1279" s="4">
        <f>IF(bot_orders[[#This Row],[side]]="sell", bot_orders[[#This Row],[accFillSz]]*bot_orders[[#This Row],[avgPx]] + bot_orders[[#This Row],[fee]], -bot_orders[[#This Row],[accFillSz]]*bot_orders[[#This Row],[avgPx]])</f>
        <v>1.9931857746999999</v>
      </c>
      <c r="Y1279" s="4">
        <f>IF(bot_orders[[#This Row],[side]]="buy", bot_orders[[#This Row],[accFillSz]] + bot_orders[[#This Row],[fee]], -bot_orders[[#This Row],[accFillSz]])</f>
        <v>-4.008</v>
      </c>
      <c r="Z1279" s="4">
        <f>IF(bot_orders[[#This Row],[side]]="sell",bot_orders[[#This Row],[accFillSz]]*bot_orders[[#This Row],[avgPx]]+bot_orders[[#This Row],[fee]], 0)</f>
        <v>1.9931857746999999</v>
      </c>
      <c r="AA1279" s="4">
        <f>IF(bot_orders[[#This Row],[side]]="sell",-bot_orders[[#This Row],[accFillSz]],bot_orders[[#This Row],[accFillSz]]+bot_orders[[#This Row],[fee]])</f>
        <v>-4.008</v>
      </c>
      <c r="AB1279">
        <v>0</v>
      </c>
      <c r="AC1279" t="s">
        <v>39</v>
      </c>
      <c r="AD1279">
        <v>0</v>
      </c>
      <c r="AE1279" t="s">
        <v>40</v>
      </c>
      <c r="AF1279" t="s">
        <v>41</v>
      </c>
      <c r="AG1279" t="s">
        <v>42</v>
      </c>
      <c r="AH1279" t="s">
        <v>28</v>
      </c>
      <c r="AI1279">
        <v>-4.008</v>
      </c>
      <c r="AJ1279">
        <v>1.99318577</v>
      </c>
    </row>
    <row r="1280" spans="1:36" x14ac:dyDescent="0.3">
      <c r="A1280">
        <v>1277</v>
      </c>
      <c r="B1280" t="s">
        <v>306</v>
      </c>
      <c r="C1280" t="s">
        <v>28</v>
      </c>
      <c r="D1280" t="s">
        <v>29</v>
      </c>
      <c r="E1280" t="s">
        <v>30</v>
      </c>
      <c r="F1280" t="s">
        <v>31</v>
      </c>
      <c r="G1280" t="s">
        <v>183</v>
      </c>
      <c r="H1280" t="s">
        <v>4325</v>
      </c>
      <c r="I1280" s="4" t="s">
        <v>4326</v>
      </c>
      <c r="J1280" s="1">
        <f>((((bot_orders[[#This Row],[cTime]]/ 1000)+3*3600) / 86400) + DATE(1970,1,1))</f>
        <v>45761.966495891204</v>
      </c>
      <c r="K1280" s="4" t="s">
        <v>4327</v>
      </c>
      <c r="L1280" s="1">
        <f>((((bot_orders[[#This Row],[uTime]]/ 1000)+3*3600) / 86400) + DATE(1970,1,1))</f>
        <v>45761.974453807867</v>
      </c>
      <c r="M1280" t="s">
        <v>34</v>
      </c>
      <c r="N1280" t="s">
        <v>28</v>
      </c>
      <c r="O1280" t="s">
        <v>35</v>
      </c>
      <c r="P1280">
        <v>4.0119999999999996</v>
      </c>
      <c r="Q1280" t="s">
        <v>36</v>
      </c>
      <c r="R1280" t="s">
        <v>55</v>
      </c>
      <c r="S1280">
        <v>0.49569999999999997</v>
      </c>
      <c r="T1280">
        <v>0.49569999999999997</v>
      </c>
      <c r="U1280">
        <v>4.0119999999999996</v>
      </c>
      <c r="V1280">
        <v>-3.2096E-3</v>
      </c>
      <c r="W1280" t="s">
        <v>39</v>
      </c>
      <c r="X1280" s="4">
        <f>IF(bot_orders[[#This Row],[side]]="sell", bot_orders[[#This Row],[accFillSz]]*bot_orders[[#This Row],[avgPx]] + bot_orders[[#This Row],[fee]], -bot_orders[[#This Row],[accFillSz]]*bot_orders[[#This Row],[avgPx]])</f>
        <v>-1.9887483999999997</v>
      </c>
      <c r="Y1280" s="4">
        <f>IF(bot_orders[[#This Row],[side]]="buy", bot_orders[[#This Row],[accFillSz]] + bot_orders[[#This Row],[fee]], -bot_orders[[#This Row],[accFillSz]])</f>
        <v>4.0087903999999996</v>
      </c>
      <c r="Z1280" s="4">
        <f>IF(bot_orders[[#This Row],[side]]="sell",bot_orders[[#This Row],[accFillSz]]*bot_orders[[#This Row],[avgPx]]+bot_orders[[#This Row],[fee]], 0)</f>
        <v>0</v>
      </c>
      <c r="AA1280" s="4">
        <f>IF(bot_orders[[#This Row],[side]]="sell",-bot_orders[[#This Row],[accFillSz]],bot_orders[[#This Row],[accFillSz]]+bot_orders[[#This Row],[fee]])</f>
        <v>4.0087903999999996</v>
      </c>
      <c r="AB1280">
        <v>0</v>
      </c>
      <c r="AC1280" t="s">
        <v>38</v>
      </c>
      <c r="AD1280">
        <v>0</v>
      </c>
      <c r="AE1280" t="s">
        <v>40</v>
      </c>
      <c r="AF1280" t="s">
        <v>41</v>
      </c>
      <c r="AG1280" t="s">
        <v>42</v>
      </c>
      <c r="AH1280" t="s">
        <v>28</v>
      </c>
      <c r="AI1280">
        <v>4.0087903999999996</v>
      </c>
      <c r="AJ1280">
        <v>-1.9887484</v>
      </c>
    </row>
    <row r="1281" spans="1:36" x14ac:dyDescent="0.3">
      <c r="A1281">
        <v>1278</v>
      </c>
      <c r="B1281" t="s">
        <v>306</v>
      </c>
      <c r="C1281" t="s">
        <v>28</v>
      </c>
      <c r="D1281" t="s">
        <v>29</v>
      </c>
      <c r="E1281" t="s">
        <v>30</v>
      </c>
      <c r="F1281" t="s">
        <v>31</v>
      </c>
      <c r="G1281" t="s">
        <v>32</v>
      </c>
      <c r="H1281" t="s">
        <v>4328</v>
      </c>
      <c r="I1281" s="4" t="s">
        <v>4329</v>
      </c>
      <c r="J1281" s="1">
        <f>((((bot_orders[[#This Row],[cTime]]/ 1000)+3*3600) / 86400) + DATE(1970,1,1))</f>
        <v>45761.977814421291</v>
      </c>
      <c r="K1281" s="4" t="s">
        <v>4330</v>
      </c>
      <c r="L1281" s="1">
        <f>((((bot_orders[[#This Row],[uTime]]/ 1000)+3*3600) / 86400) + DATE(1970,1,1))</f>
        <v>45761.993025277778</v>
      </c>
      <c r="M1281" t="s">
        <v>34</v>
      </c>
      <c r="N1281" t="s">
        <v>28</v>
      </c>
      <c r="O1281" t="s">
        <v>35</v>
      </c>
      <c r="P1281">
        <v>4.008</v>
      </c>
      <c r="Q1281" t="s">
        <v>36</v>
      </c>
      <c r="R1281" t="s">
        <v>37</v>
      </c>
      <c r="S1281">
        <v>0.49569999999999997</v>
      </c>
      <c r="T1281">
        <v>0.49569999999999997</v>
      </c>
      <c r="U1281">
        <v>4.008</v>
      </c>
      <c r="V1281">
        <v>-1.5894125000000001E-3</v>
      </c>
      <c r="W1281" t="s">
        <v>38</v>
      </c>
      <c r="X1281" s="4">
        <f>IF(bot_orders[[#This Row],[side]]="sell", bot_orders[[#This Row],[accFillSz]]*bot_orders[[#This Row],[avgPx]] + bot_orders[[#This Row],[fee]], -bot_orders[[#This Row],[accFillSz]]*bot_orders[[#This Row],[avgPx]])</f>
        <v>1.9851761874999998</v>
      </c>
      <c r="Y1281" s="4">
        <f>IF(bot_orders[[#This Row],[side]]="buy", bot_orders[[#This Row],[accFillSz]] + bot_orders[[#This Row],[fee]], -bot_orders[[#This Row],[accFillSz]])</f>
        <v>-4.008</v>
      </c>
      <c r="Z1281" s="4">
        <f>IF(bot_orders[[#This Row],[side]]="sell",bot_orders[[#This Row],[accFillSz]]*bot_orders[[#This Row],[avgPx]]+bot_orders[[#This Row],[fee]], 0)</f>
        <v>1.9851761874999998</v>
      </c>
      <c r="AA1281" s="4">
        <f>IF(bot_orders[[#This Row],[side]]="sell",-bot_orders[[#This Row],[accFillSz]],bot_orders[[#This Row],[accFillSz]]+bot_orders[[#This Row],[fee]])</f>
        <v>-4.008</v>
      </c>
      <c r="AB1281">
        <v>0</v>
      </c>
      <c r="AC1281" t="s">
        <v>39</v>
      </c>
      <c r="AD1281">
        <v>0</v>
      </c>
      <c r="AE1281" t="s">
        <v>40</v>
      </c>
      <c r="AF1281" t="s">
        <v>41</v>
      </c>
      <c r="AG1281" t="s">
        <v>42</v>
      </c>
      <c r="AH1281" t="s">
        <v>28</v>
      </c>
      <c r="AI1281">
        <v>-4.008</v>
      </c>
      <c r="AJ1281">
        <v>1.98517619</v>
      </c>
    </row>
    <row r="1282" spans="1:36" x14ac:dyDescent="0.3">
      <c r="A1282">
        <v>1279</v>
      </c>
      <c r="B1282" t="s">
        <v>306</v>
      </c>
      <c r="C1282" t="s">
        <v>28</v>
      </c>
      <c r="D1282" t="s">
        <v>29</v>
      </c>
      <c r="E1282" t="s">
        <v>30</v>
      </c>
      <c r="F1282" t="s">
        <v>31</v>
      </c>
      <c r="G1282" t="s">
        <v>32</v>
      </c>
      <c r="H1282" t="s">
        <v>4331</v>
      </c>
      <c r="I1282" s="4" t="s">
        <v>4332</v>
      </c>
      <c r="J1282" s="1">
        <f>((((bot_orders[[#This Row],[cTime]]/ 1000)+3*3600) / 86400) + DATE(1970,1,1))</f>
        <v>45761.993025312506</v>
      </c>
      <c r="K1282" s="4" t="s">
        <v>4333</v>
      </c>
      <c r="L1282" s="1">
        <f>((((bot_orders[[#This Row],[uTime]]/ 1000)+3*3600) / 86400) + DATE(1970,1,1))</f>
        <v>45762.014480393518</v>
      </c>
      <c r="M1282" t="s">
        <v>34</v>
      </c>
      <c r="N1282" t="s">
        <v>28</v>
      </c>
      <c r="O1282" t="s">
        <v>35</v>
      </c>
      <c r="P1282">
        <v>4.0119999999999996</v>
      </c>
      <c r="Q1282" t="s">
        <v>36</v>
      </c>
      <c r="R1282" t="s">
        <v>55</v>
      </c>
      <c r="S1282">
        <v>0.49370000000000003</v>
      </c>
      <c r="T1282">
        <v>0.49370000000000003</v>
      </c>
      <c r="U1282">
        <v>4.0119999999999996</v>
      </c>
      <c r="V1282">
        <v>-3.2096E-3</v>
      </c>
      <c r="W1282" t="s">
        <v>39</v>
      </c>
      <c r="X1282" s="4">
        <f>IF(bot_orders[[#This Row],[side]]="sell", bot_orders[[#This Row],[accFillSz]]*bot_orders[[#This Row],[avgPx]] + bot_orders[[#This Row],[fee]], -bot_orders[[#This Row],[accFillSz]]*bot_orders[[#This Row],[avgPx]])</f>
        <v>-1.9807243999999999</v>
      </c>
      <c r="Y1282" s="4">
        <f>IF(bot_orders[[#This Row],[side]]="buy", bot_orders[[#This Row],[accFillSz]] + bot_orders[[#This Row],[fee]], -bot_orders[[#This Row],[accFillSz]])</f>
        <v>4.0087903999999996</v>
      </c>
      <c r="Z1282" s="4">
        <f>IF(bot_orders[[#This Row],[side]]="sell",bot_orders[[#This Row],[accFillSz]]*bot_orders[[#This Row],[avgPx]]+bot_orders[[#This Row],[fee]], 0)</f>
        <v>0</v>
      </c>
      <c r="AA1282" s="4">
        <f>IF(bot_orders[[#This Row],[side]]="sell",-bot_orders[[#This Row],[accFillSz]],bot_orders[[#This Row],[accFillSz]]+bot_orders[[#This Row],[fee]])</f>
        <v>4.0087903999999996</v>
      </c>
      <c r="AB1282">
        <v>0</v>
      </c>
      <c r="AC1282" t="s">
        <v>38</v>
      </c>
      <c r="AD1282">
        <v>0</v>
      </c>
      <c r="AE1282" t="s">
        <v>40</v>
      </c>
      <c r="AF1282" t="s">
        <v>41</v>
      </c>
      <c r="AG1282" t="s">
        <v>42</v>
      </c>
      <c r="AH1282" t="s">
        <v>28</v>
      </c>
      <c r="AI1282">
        <v>4.0087903999999996</v>
      </c>
      <c r="AJ1282">
        <v>-1.9807243999999999</v>
      </c>
    </row>
    <row r="1283" spans="1:36" x14ac:dyDescent="0.3">
      <c r="A1283">
        <v>1280</v>
      </c>
      <c r="B1283" t="s">
        <v>306</v>
      </c>
      <c r="C1283" t="s">
        <v>28</v>
      </c>
      <c r="D1283" t="s">
        <v>29</v>
      </c>
      <c r="E1283" t="s">
        <v>30</v>
      </c>
      <c r="F1283" t="s">
        <v>31</v>
      </c>
      <c r="G1283" t="s">
        <v>187</v>
      </c>
      <c r="H1283" t="s">
        <v>4334</v>
      </c>
      <c r="I1283" s="4" t="s">
        <v>4335</v>
      </c>
      <c r="J1283" s="1">
        <f>((((bot_orders[[#This Row],[cTime]]/ 1000)+3*3600) / 86400) + DATE(1970,1,1))</f>
        <v>45762.026652939814</v>
      </c>
      <c r="K1283" s="4" t="s">
        <v>4336</v>
      </c>
      <c r="L1283" s="1">
        <f>((((bot_orders[[#This Row],[uTime]]/ 1000)+3*3600) / 86400) + DATE(1970,1,1))</f>
        <v>45762.036945983797</v>
      </c>
      <c r="M1283" t="s">
        <v>34</v>
      </c>
      <c r="N1283" t="s">
        <v>28</v>
      </c>
      <c r="O1283" t="s">
        <v>35</v>
      </c>
      <c r="P1283">
        <v>4.008</v>
      </c>
      <c r="Q1283" t="s">
        <v>36</v>
      </c>
      <c r="R1283" t="s">
        <v>37</v>
      </c>
      <c r="S1283">
        <v>0.49170000000000003</v>
      </c>
      <c r="T1283">
        <v>0.49170000000000003</v>
      </c>
      <c r="U1283">
        <v>4.008</v>
      </c>
      <c r="V1283">
        <v>-1.5765868999999999E-3</v>
      </c>
      <c r="W1283" t="s">
        <v>38</v>
      </c>
      <c r="X1283" s="4">
        <f>IF(bot_orders[[#This Row],[side]]="sell", bot_orders[[#This Row],[accFillSz]]*bot_orders[[#This Row],[avgPx]] + bot_orders[[#This Row],[fee]], -bot_orders[[#This Row],[accFillSz]]*bot_orders[[#This Row],[avgPx]])</f>
        <v>1.9691570131000002</v>
      </c>
      <c r="Y1283" s="4">
        <f>IF(bot_orders[[#This Row],[side]]="buy", bot_orders[[#This Row],[accFillSz]] + bot_orders[[#This Row],[fee]], -bot_orders[[#This Row],[accFillSz]])</f>
        <v>-4.008</v>
      </c>
      <c r="Z1283" s="4">
        <f>IF(bot_orders[[#This Row],[side]]="sell",bot_orders[[#This Row],[accFillSz]]*bot_orders[[#This Row],[avgPx]]+bot_orders[[#This Row],[fee]], 0)</f>
        <v>1.9691570131000002</v>
      </c>
      <c r="AA1283" s="4">
        <f>IF(bot_orders[[#This Row],[side]]="sell",-bot_orders[[#This Row],[accFillSz]],bot_orders[[#This Row],[accFillSz]]+bot_orders[[#This Row],[fee]])</f>
        <v>-4.008</v>
      </c>
      <c r="AB1283">
        <v>0</v>
      </c>
      <c r="AC1283" t="s">
        <v>39</v>
      </c>
      <c r="AD1283">
        <v>0</v>
      </c>
      <c r="AE1283" t="s">
        <v>40</v>
      </c>
      <c r="AF1283" t="s">
        <v>41</v>
      </c>
      <c r="AG1283" t="s">
        <v>42</v>
      </c>
      <c r="AH1283" t="s">
        <v>28</v>
      </c>
      <c r="AI1283">
        <v>-4.008</v>
      </c>
      <c r="AJ1283">
        <v>1.96915701</v>
      </c>
    </row>
    <row r="1284" spans="1:36" x14ac:dyDescent="0.3">
      <c r="A1284">
        <v>1281</v>
      </c>
      <c r="B1284" t="s">
        <v>306</v>
      </c>
      <c r="C1284" t="s">
        <v>28</v>
      </c>
      <c r="D1284" t="s">
        <v>29</v>
      </c>
      <c r="E1284" t="s">
        <v>30</v>
      </c>
      <c r="F1284" t="s">
        <v>31</v>
      </c>
      <c r="G1284" t="s">
        <v>187</v>
      </c>
      <c r="H1284" t="s">
        <v>4337</v>
      </c>
      <c r="I1284" s="4" t="s">
        <v>4338</v>
      </c>
      <c r="J1284" s="1">
        <f>((((bot_orders[[#This Row],[cTime]]/ 1000)+3*3600) / 86400) + DATE(1970,1,1))</f>
        <v>45762.036946006949</v>
      </c>
      <c r="K1284" s="4" t="s">
        <v>4339</v>
      </c>
      <c r="L1284" s="1">
        <f>((((bot_orders[[#This Row],[uTime]]/ 1000)+3*3600) / 86400) + DATE(1970,1,1))</f>
        <v>45762.043971157407</v>
      </c>
      <c r="M1284" t="s">
        <v>34</v>
      </c>
      <c r="N1284" t="s">
        <v>28</v>
      </c>
      <c r="O1284" t="s">
        <v>35</v>
      </c>
      <c r="P1284">
        <v>4.0119999999999996</v>
      </c>
      <c r="Q1284" t="s">
        <v>36</v>
      </c>
      <c r="R1284" t="s">
        <v>55</v>
      </c>
      <c r="S1284">
        <v>0.48970000000000002</v>
      </c>
      <c r="T1284">
        <v>0.48970000000000002</v>
      </c>
      <c r="U1284">
        <v>4.0119999999999996</v>
      </c>
      <c r="V1284">
        <v>-3.2096E-3</v>
      </c>
      <c r="W1284" t="s">
        <v>39</v>
      </c>
      <c r="X1284" s="4">
        <f>IF(bot_orders[[#This Row],[side]]="sell", bot_orders[[#This Row],[accFillSz]]*bot_orders[[#This Row],[avgPx]] + bot_orders[[#This Row],[fee]], -bot_orders[[#This Row],[accFillSz]]*bot_orders[[#This Row],[avgPx]])</f>
        <v>-1.9646763999999999</v>
      </c>
      <c r="Y1284" s="4">
        <f>IF(bot_orders[[#This Row],[side]]="buy", bot_orders[[#This Row],[accFillSz]] + bot_orders[[#This Row],[fee]], -bot_orders[[#This Row],[accFillSz]])</f>
        <v>4.0087903999999996</v>
      </c>
      <c r="Z1284" s="4">
        <f>IF(bot_orders[[#This Row],[side]]="sell",bot_orders[[#This Row],[accFillSz]]*bot_orders[[#This Row],[avgPx]]+bot_orders[[#This Row],[fee]], 0)</f>
        <v>0</v>
      </c>
      <c r="AA1284" s="4">
        <f>IF(bot_orders[[#This Row],[side]]="sell",-bot_orders[[#This Row],[accFillSz]],bot_orders[[#This Row],[accFillSz]]+bot_orders[[#This Row],[fee]])</f>
        <v>4.0087903999999996</v>
      </c>
      <c r="AB1284">
        <v>0</v>
      </c>
      <c r="AC1284" t="s">
        <v>38</v>
      </c>
      <c r="AD1284">
        <v>0</v>
      </c>
      <c r="AE1284" t="s">
        <v>40</v>
      </c>
      <c r="AF1284" t="s">
        <v>41</v>
      </c>
      <c r="AG1284" t="s">
        <v>42</v>
      </c>
      <c r="AH1284" t="s">
        <v>28</v>
      </c>
      <c r="AI1284">
        <v>4.0087903999999996</v>
      </c>
      <c r="AJ1284">
        <v>-1.9646764000000001</v>
      </c>
    </row>
    <row r="1285" spans="1:36" x14ac:dyDescent="0.3">
      <c r="A1285">
        <v>1282</v>
      </c>
      <c r="B1285" t="s">
        <v>306</v>
      </c>
      <c r="C1285" t="s">
        <v>28</v>
      </c>
      <c r="D1285" t="s">
        <v>29</v>
      </c>
      <c r="E1285" t="s">
        <v>30</v>
      </c>
      <c r="F1285" t="s">
        <v>31</v>
      </c>
      <c r="G1285" t="s">
        <v>221</v>
      </c>
      <c r="H1285" t="s">
        <v>4340</v>
      </c>
      <c r="I1285" s="4" t="s">
        <v>4341</v>
      </c>
      <c r="J1285" s="1">
        <f>((((bot_orders[[#This Row],[cTime]]/ 1000)+3*3600) / 86400) + DATE(1970,1,1))</f>
        <v>45762.043971192135</v>
      </c>
      <c r="K1285" s="4" t="s">
        <v>4342</v>
      </c>
      <c r="L1285" s="1">
        <f>((((bot_orders[[#This Row],[uTime]]/ 1000)+3*3600) / 86400) + DATE(1970,1,1))</f>
        <v>45762.276254826385</v>
      </c>
      <c r="M1285" t="s">
        <v>34</v>
      </c>
      <c r="N1285" t="s">
        <v>28</v>
      </c>
      <c r="O1285" t="s">
        <v>35</v>
      </c>
      <c r="P1285">
        <v>4.008</v>
      </c>
      <c r="Q1285" t="s">
        <v>36</v>
      </c>
      <c r="R1285" t="s">
        <v>37</v>
      </c>
      <c r="S1285">
        <v>0.49170000000000003</v>
      </c>
      <c r="T1285">
        <v>0.49170000000000003</v>
      </c>
      <c r="U1285">
        <v>4.008</v>
      </c>
      <c r="V1285">
        <v>-1.5765868999999999E-3</v>
      </c>
      <c r="W1285" t="s">
        <v>38</v>
      </c>
      <c r="X1285" s="4">
        <f>IF(bot_orders[[#This Row],[side]]="sell", bot_orders[[#This Row],[accFillSz]]*bot_orders[[#This Row],[avgPx]] + bot_orders[[#This Row],[fee]], -bot_orders[[#This Row],[accFillSz]]*bot_orders[[#This Row],[avgPx]])</f>
        <v>1.9691570131000002</v>
      </c>
      <c r="Y1285" s="4">
        <f>IF(bot_orders[[#This Row],[side]]="buy", bot_orders[[#This Row],[accFillSz]] + bot_orders[[#This Row],[fee]], -bot_orders[[#This Row],[accFillSz]])</f>
        <v>-4.008</v>
      </c>
      <c r="Z1285" s="4">
        <f>IF(bot_orders[[#This Row],[side]]="sell",bot_orders[[#This Row],[accFillSz]]*bot_orders[[#This Row],[avgPx]]+bot_orders[[#This Row],[fee]], 0)</f>
        <v>1.9691570131000002</v>
      </c>
      <c r="AA1285" s="4">
        <f>IF(bot_orders[[#This Row],[side]]="sell",-bot_orders[[#This Row],[accFillSz]],bot_orders[[#This Row],[accFillSz]]+bot_orders[[#This Row],[fee]])</f>
        <v>-4.008</v>
      </c>
      <c r="AB1285">
        <v>0</v>
      </c>
      <c r="AC1285" t="s">
        <v>39</v>
      </c>
      <c r="AD1285">
        <v>0</v>
      </c>
      <c r="AE1285" t="s">
        <v>40</v>
      </c>
      <c r="AF1285" t="s">
        <v>41</v>
      </c>
      <c r="AG1285" t="s">
        <v>42</v>
      </c>
      <c r="AH1285" t="s">
        <v>28</v>
      </c>
      <c r="AI1285">
        <v>-4.008</v>
      </c>
      <c r="AJ1285">
        <v>1.96915701</v>
      </c>
    </row>
    <row r="1286" spans="1:36" x14ac:dyDescent="0.3">
      <c r="A1286">
        <v>1283</v>
      </c>
      <c r="B1286" t="s">
        <v>306</v>
      </c>
      <c r="C1286" t="s">
        <v>28</v>
      </c>
      <c r="D1286" t="s">
        <v>29</v>
      </c>
      <c r="E1286" t="s">
        <v>30</v>
      </c>
      <c r="F1286" t="s">
        <v>31</v>
      </c>
      <c r="G1286" t="s">
        <v>192</v>
      </c>
      <c r="H1286" t="s">
        <v>4343</v>
      </c>
      <c r="I1286" s="4" t="s">
        <v>4344</v>
      </c>
      <c r="J1286" s="1">
        <f>((((bot_orders[[#This Row],[cTime]]/ 1000)+3*3600) / 86400) + DATE(1970,1,1))</f>
        <v>45762.052420949076</v>
      </c>
      <c r="K1286" s="4" t="s">
        <v>4345</v>
      </c>
      <c r="L1286" s="1">
        <f>((((bot_orders[[#This Row],[uTime]]/ 1000)+3*3600) / 86400) + DATE(1970,1,1))</f>
        <v>45762.054895416666</v>
      </c>
      <c r="M1286" t="s">
        <v>34</v>
      </c>
      <c r="N1286" t="s">
        <v>28</v>
      </c>
      <c r="O1286" t="s">
        <v>35</v>
      </c>
      <c r="P1286">
        <v>4.008</v>
      </c>
      <c r="Q1286" t="s">
        <v>36</v>
      </c>
      <c r="R1286" t="s">
        <v>37</v>
      </c>
      <c r="S1286">
        <v>0.48970000000000002</v>
      </c>
      <c r="T1286">
        <v>0.48970000000000002</v>
      </c>
      <c r="U1286">
        <v>4.008</v>
      </c>
      <c r="V1286">
        <v>-1.5701741E-3</v>
      </c>
      <c r="W1286" t="s">
        <v>38</v>
      </c>
      <c r="X1286" s="4">
        <f>IF(bot_orders[[#This Row],[side]]="sell", bot_orders[[#This Row],[accFillSz]]*bot_orders[[#This Row],[avgPx]] + bot_orders[[#This Row],[fee]], -bot_orders[[#This Row],[accFillSz]]*bot_orders[[#This Row],[avgPx]])</f>
        <v>1.9611474259000001</v>
      </c>
      <c r="Y1286" s="4">
        <f>IF(bot_orders[[#This Row],[side]]="buy", bot_orders[[#This Row],[accFillSz]] + bot_orders[[#This Row],[fee]], -bot_orders[[#This Row],[accFillSz]])</f>
        <v>-4.008</v>
      </c>
      <c r="Z1286" s="4">
        <f>IF(bot_orders[[#This Row],[side]]="sell",bot_orders[[#This Row],[accFillSz]]*bot_orders[[#This Row],[avgPx]]+bot_orders[[#This Row],[fee]], 0)</f>
        <v>1.9611474259000001</v>
      </c>
      <c r="AA1286" s="4">
        <f>IF(bot_orders[[#This Row],[side]]="sell",-bot_orders[[#This Row],[accFillSz]],bot_orders[[#This Row],[accFillSz]]+bot_orders[[#This Row],[fee]])</f>
        <v>-4.008</v>
      </c>
      <c r="AB1286">
        <v>0</v>
      </c>
      <c r="AC1286" t="s">
        <v>39</v>
      </c>
      <c r="AD1286">
        <v>0</v>
      </c>
      <c r="AE1286" t="s">
        <v>40</v>
      </c>
      <c r="AF1286" t="s">
        <v>41</v>
      </c>
      <c r="AG1286" t="s">
        <v>42</v>
      </c>
      <c r="AH1286" t="s">
        <v>28</v>
      </c>
      <c r="AI1286">
        <v>-4.008</v>
      </c>
      <c r="AJ1286">
        <v>1.96114743</v>
      </c>
    </row>
    <row r="1287" spans="1:36" x14ac:dyDescent="0.3">
      <c r="A1287">
        <v>1284</v>
      </c>
      <c r="B1287" t="s">
        <v>306</v>
      </c>
      <c r="C1287" t="s">
        <v>28</v>
      </c>
      <c r="D1287" t="s">
        <v>29</v>
      </c>
      <c r="E1287" t="s">
        <v>30</v>
      </c>
      <c r="F1287" t="s">
        <v>31</v>
      </c>
      <c r="G1287" t="s">
        <v>192</v>
      </c>
      <c r="H1287" t="s">
        <v>4346</v>
      </c>
      <c r="I1287" s="4" t="s">
        <v>4347</v>
      </c>
      <c r="J1287" s="1">
        <f>((((bot_orders[[#This Row],[cTime]]/ 1000)+3*3600) / 86400) + DATE(1970,1,1))</f>
        <v>45762.054895439811</v>
      </c>
      <c r="K1287" s="4" t="s">
        <v>4348</v>
      </c>
      <c r="L1287" s="1">
        <f>((((bot_orders[[#This Row],[uTime]]/ 1000)+3*3600) / 86400) + DATE(1970,1,1))</f>
        <v>45762.057208819446</v>
      </c>
      <c r="M1287" t="s">
        <v>34</v>
      </c>
      <c r="N1287" t="s">
        <v>28</v>
      </c>
      <c r="O1287" t="s">
        <v>35</v>
      </c>
      <c r="P1287">
        <v>4.0119999999999996</v>
      </c>
      <c r="Q1287" t="s">
        <v>36</v>
      </c>
      <c r="R1287" t="s">
        <v>55</v>
      </c>
      <c r="S1287">
        <v>0.48780000000000001</v>
      </c>
      <c r="T1287">
        <v>0.48780000000000001</v>
      </c>
      <c r="U1287">
        <v>4.0119999999999996</v>
      </c>
      <c r="V1287">
        <v>-3.2096E-3</v>
      </c>
      <c r="W1287" t="s">
        <v>39</v>
      </c>
      <c r="X1287" s="4">
        <f>IF(bot_orders[[#This Row],[side]]="sell", bot_orders[[#This Row],[accFillSz]]*bot_orders[[#This Row],[avgPx]] + bot_orders[[#This Row],[fee]], -bot_orders[[#This Row],[accFillSz]]*bot_orders[[#This Row],[avgPx]])</f>
        <v>-1.9570535999999998</v>
      </c>
      <c r="Y1287" s="4">
        <f>IF(bot_orders[[#This Row],[side]]="buy", bot_orders[[#This Row],[accFillSz]] + bot_orders[[#This Row],[fee]], -bot_orders[[#This Row],[accFillSz]])</f>
        <v>4.0087903999999996</v>
      </c>
      <c r="Z1287" s="4">
        <f>IF(bot_orders[[#This Row],[side]]="sell",bot_orders[[#This Row],[accFillSz]]*bot_orders[[#This Row],[avgPx]]+bot_orders[[#This Row],[fee]], 0)</f>
        <v>0</v>
      </c>
      <c r="AA1287" s="4">
        <f>IF(bot_orders[[#This Row],[side]]="sell",-bot_orders[[#This Row],[accFillSz]],bot_orders[[#This Row],[accFillSz]]+bot_orders[[#This Row],[fee]])</f>
        <v>4.0087903999999996</v>
      </c>
      <c r="AB1287">
        <v>0</v>
      </c>
      <c r="AC1287" t="s">
        <v>38</v>
      </c>
      <c r="AD1287">
        <v>0</v>
      </c>
      <c r="AE1287" t="s">
        <v>40</v>
      </c>
      <c r="AF1287" t="s">
        <v>41</v>
      </c>
      <c r="AG1287" t="s">
        <v>42</v>
      </c>
      <c r="AH1287" t="s">
        <v>28</v>
      </c>
      <c r="AI1287">
        <v>4.0087903999999996</v>
      </c>
      <c r="AJ1287">
        <v>-1.9570536000000001</v>
      </c>
    </row>
    <row r="1288" spans="1:36" x14ac:dyDescent="0.3">
      <c r="A1288">
        <v>1285</v>
      </c>
      <c r="B1288" t="s">
        <v>306</v>
      </c>
      <c r="C1288" t="s">
        <v>28</v>
      </c>
      <c r="D1288" t="s">
        <v>29</v>
      </c>
      <c r="E1288" t="s">
        <v>30</v>
      </c>
      <c r="F1288" t="s">
        <v>31</v>
      </c>
      <c r="G1288" t="s">
        <v>190</v>
      </c>
      <c r="H1288" t="s">
        <v>4349</v>
      </c>
      <c r="I1288" s="4" t="s">
        <v>4350</v>
      </c>
      <c r="J1288" s="1">
        <f>((((bot_orders[[#This Row],[cTime]]/ 1000)+3*3600) / 86400) + DATE(1970,1,1))</f>
        <v>45762.057208842598</v>
      </c>
      <c r="K1288" s="4" t="s">
        <v>4351</v>
      </c>
      <c r="L1288" s="1">
        <f>((((bot_orders[[#This Row],[uTime]]/ 1000)+3*3600) / 86400) + DATE(1970,1,1))</f>
        <v>45762.068569745374</v>
      </c>
      <c r="M1288" t="s">
        <v>34</v>
      </c>
      <c r="N1288" t="s">
        <v>28</v>
      </c>
      <c r="O1288" t="s">
        <v>35</v>
      </c>
      <c r="P1288">
        <v>4.008</v>
      </c>
      <c r="Q1288" t="s">
        <v>36</v>
      </c>
      <c r="R1288" t="s">
        <v>37</v>
      </c>
      <c r="S1288">
        <v>0.48970000000000002</v>
      </c>
      <c r="T1288">
        <v>0.48970000000000002</v>
      </c>
      <c r="U1288">
        <v>4.008</v>
      </c>
      <c r="V1288">
        <v>-1.5701741E-3</v>
      </c>
      <c r="W1288" t="s">
        <v>38</v>
      </c>
      <c r="X1288" s="4">
        <f>IF(bot_orders[[#This Row],[side]]="sell", bot_orders[[#This Row],[accFillSz]]*bot_orders[[#This Row],[avgPx]] + bot_orders[[#This Row],[fee]], -bot_orders[[#This Row],[accFillSz]]*bot_orders[[#This Row],[avgPx]])</f>
        <v>1.9611474259000001</v>
      </c>
      <c r="Y1288" s="4">
        <f>IF(bot_orders[[#This Row],[side]]="buy", bot_orders[[#This Row],[accFillSz]] + bot_orders[[#This Row],[fee]], -bot_orders[[#This Row],[accFillSz]])</f>
        <v>-4.008</v>
      </c>
      <c r="Z1288" s="4">
        <f>IF(bot_orders[[#This Row],[side]]="sell",bot_orders[[#This Row],[accFillSz]]*bot_orders[[#This Row],[avgPx]]+bot_orders[[#This Row],[fee]], 0)</f>
        <v>1.9611474259000001</v>
      </c>
      <c r="AA1288" s="4">
        <f>IF(bot_orders[[#This Row],[side]]="sell",-bot_orders[[#This Row],[accFillSz]],bot_orders[[#This Row],[accFillSz]]+bot_orders[[#This Row],[fee]])</f>
        <v>-4.008</v>
      </c>
      <c r="AB1288">
        <v>0</v>
      </c>
      <c r="AC1288" t="s">
        <v>39</v>
      </c>
      <c r="AD1288">
        <v>0</v>
      </c>
      <c r="AE1288" t="s">
        <v>40</v>
      </c>
      <c r="AF1288" t="s">
        <v>41</v>
      </c>
      <c r="AG1288" t="s">
        <v>42</v>
      </c>
      <c r="AH1288" t="s">
        <v>28</v>
      </c>
      <c r="AI1288">
        <v>-4.008</v>
      </c>
      <c r="AJ1288">
        <v>1.96114743</v>
      </c>
    </row>
    <row r="1289" spans="1:36" x14ac:dyDescent="0.3">
      <c r="A1289">
        <v>1286</v>
      </c>
      <c r="B1289" t="s">
        <v>306</v>
      </c>
      <c r="C1289" t="s">
        <v>28</v>
      </c>
      <c r="D1289" t="s">
        <v>29</v>
      </c>
      <c r="E1289" t="s">
        <v>30</v>
      </c>
      <c r="F1289" t="s">
        <v>31</v>
      </c>
      <c r="G1289" t="s">
        <v>190</v>
      </c>
      <c r="H1289" t="s">
        <v>4352</v>
      </c>
      <c r="I1289" s="4" t="s">
        <v>4353</v>
      </c>
      <c r="J1289" s="1">
        <f>((((bot_orders[[#This Row],[cTime]]/ 1000)+3*3600) / 86400) + DATE(1970,1,1))</f>
        <v>45762.068569768519</v>
      </c>
      <c r="K1289" s="4" t="s">
        <v>4354</v>
      </c>
      <c r="L1289" s="1">
        <f>((((bot_orders[[#This Row],[uTime]]/ 1000)+3*3600) / 86400) + DATE(1970,1,1))</f>
        <v>45762.07376230324</v>
      </c>
      <c r="M1289" t="s">
        <v>34</v>
      </c>
      <c r="N1289" t="s">
        <v>28</v>
      </c>
      <c r="O1289" t="s">
        <v>35</v>
      </c>
      <c r="P1289">
        <v>4.0119999999999996</v>
      </c>
      <c r="Q1289" t="s">
        <v>36</v>
      </c>
      <c r="R1289" t="s">
        <v>55</v>
      </c>
      <c r="S1289">
        <v>0.48780000000000001</v>
      </c>
      <c r="T1289">
        <v>0.48780000000000001</v>
      </c>
      <c r="U1289">
        <v>4.0119999999999996</v>
      </c>
      <c r="V1289">
        <v>-3.2096E-3</v>
      </c>
      <c r="W1289" t="s">
        <v>39</v>
      </c>
      <c r="X1289" s="4">
        <f>IF(bot_orders[[#This Row],[side]]="sell", bot_orders[[#This Row],[accFillSz]]*bot_orders[[#This Row],[avgPx]] + bot_orders[[#This Row],[fee]], -bot_orders[[#This Row],[accFillSz]]*bot_orders[[#This Row],[avgPx]])</f>
        <v>-1.9570535999999998</v>
      </c>
      <c r="Y1289" s="4">
        <f>IF(bot_orders[[#This Row],[side]]="buy", bot_orders[[#This Row],[accFillSz]] + bot_orders[[#This Row],[fee]], -bot_orders[[#This Row],[accFillSz]])</f>
        <v>4.0087903999999996</v>
      </c>
      <c r="Z1289" s="4">
        <f>IF(bot_orders[[#This Row],[side]]="sell",bot_orders[[#This Row],[accFillSz]]*bot_orders[[#This Row],[avgPx]]+bot_orders[[#This Row],[fee]], 0)</f>
        <v>0</v>
      </c>
      <c r="AA1289" s="4">
        <f>IF(bot_orders[[#This Row],[side]]="sell",-bot_orders[[#This Row],[accFillSz]],bot_orders[[#This Row],[accFillSz]]+bot_orders[[#This Row],[fee]])</f>
        <v>4.0087903999999996</v>
      </c>
      <c r="AB1289">
        <v>0</v>
      </c>
      <c r="AC1289" t="s">
        <v>38</v>
      </c>
      <c r="AD1289">
        <v>0</v>
      </c>
      <c r="AE1289" t="s">
        <v>40</v>
      </c>
      <c r="AF1289" t="s">
        <v>41</v>
      </c>
      <c r="AG1289" t="s">
        <v>42</v>
      </c>
      <c r="AH1289" t="s">
        <v>28</v>
      </c>
      <c r="AI1289">
        <v>4.0087903999999996</v>
      </c>
      <c r="AJ1289">
        <v>-1.9570536000000001</v>
      </c>
    </row>
    <row r="1290" spans="1:36" x14ac:dyDescent="0.3">
      <c r="A1290">
        <v>1287</v>
      </c>
      <c r="B1290" t="s">
        <v>306</v>
      </c>
      <c r="C1290" t="s">
        <v>28</v>
      </c>
      <c r="D1290" t="s">
        <v>29</v>
      </c>
      <c r="E1290" t="s">
        <v>30</v>
      </c>
      <c r="F1290" t="s">
        <v>31</v>
      </c>
      <c r="G1290" t="s">
        <v>163</v>
      </c>
      <c r="H1290" t="s">
        <v>4355</v>
      </c>
      <c r="I1290" s="4" t="s">
        <v>4356</v>
      </c>
      <c r="J1290" s="1">
        <f>((((bot_orders[[#This Row],[cTime]]/ 1000)+3*3600) / 86400) + DATE(1970,1,1))</f>
        <v>45762.073762326385</v>
      </c>
      <c r="K1290" s="4" t="s">
        <v>4357</v>
      </c>
      <c r="L1290" s="1">
        <f>((((bot_orders[[#This Row],[uTime]]/ 1000)+3*3600) / 86400) + DATE(1970,1,1))</f>
        <v>45762.152507592589</v>
      </c>
      <c r="M1290" t="s">
        <v>34</v>
      </c>
      <c r="N1290" t="s">
        <v>28</v>
      </c>
      <c r="O1290" t="s">
        <v>35</v>
      </c>
      <c r="P1290">
        <v>4.008</v>
      </c>
      <c r="Q1290" t="s">
        <v>36</v>
      </c>
      <c r="R1290" t="s">
        <v>37</v>
      </c>
      <c r="S1290">
        <v>0.48970000000000002</v>
      </c>
      <c r="T1290">
        <v>0.48970000000000002</v>
      </c>
      <c r="U1290">
        <v>4.008</v>
      </c>
      <c r="V1290">
        <v>-1.5701741E-3</v>
      </c>
      <c r="W1290" t="s">
        <v>38</v>
      </c>
      <c r="X1290" s="4">
        <f>IF(bot_orders[[#This Row],[side]]="sell", bot_orders[[#This Row],[accFillSz]]*bot_orders[[#This Row],[avgPx]] + bot_orders[[#This Row],[fee]], -bot_orders[[#This Row],[accFillSz]]*bot_orders[[#This Row],[avgPx]])</f>
        <v>1.9611474259000001</v>
      </c>
      <c r="Y1290" s="4">
        <f>IF(bot_orders[[#This Row],[side]]="buy", bot_orders[[#This Row],[accFillSz]] + bot_orders[[#This Row],[fee]], -bot_orders[[#This Row],[accFillSz]])</f>
        <v>-4.008</v>
      </c>
      <c r="Z1290" s="4">
        <f>IF(bot_orders[[#This Row],[side]]="sell",bot_orders[[#This Row],[accFillSz]]*bot_orders[[#This Row],[avgPx]]+bot_orders[[#This Row],[fee]], 0)</f>
        <v>1.9611474259000001</v>
      </c>
      <c r="AA1290" s="4">
        <f>IF(bot_orders[[#This Row],[side]]="sell",-bot_orders[[#This Row],[accFillSz]],bot_orders[[#This Row],[accFillSz]]+bot_orders[[#This Row],[fee]])</f>
        <v>-4.008</v>
      </c>
      <c r="AB1290">
        <v>0</v>
      </c>
      <c r="AC1290" t="s">
        <v>39</v>
      </c>
      <c r="AD1290">
        <v>0</v>
      </c>
      <c r="AE1290" t="s">
        <v>40</v>
      </c>
      <c r="AF1290" t="s">
        <v>41</v>
      </c>
      <c r="AG1290" t="s">
        <v>42</v>
      </c>
      <c r="AH1290" t="s">
        <v>28</v>
      </c>
      <c r="AI1290">
        <v>-4.008</v>
      </c>
      <c r="AJ1290">
        <v>1.96114743</v>
      </c>
    </row>
    <row r="1291" spans="1:36" x14ac:dyDescent="0.3">
      <c r="A1291">
        <v>1288</v>
      </c>
      <c r="B1291" t="s">
        <v>306</v>
      </c>
      <c r="C1291" t="s">
        <v>28</v>
      </c>
      <c r="D1291" t="s">
        <v>29</v>
      </c>
      <c r="E1291" t="s">
        <v>30</v>
      </c>
      <c r="F1291" t="s">
        <v>31</v>
      </c>
      <c r="G1291" t="s">
        <v>196</v>
      </c>
      <c r="H1291" t="s">
        <v>4358</v>
      </c>
      <c r="I1291" s="4" t="s">
        <v>4359</v>
      </c>
      <c r="J1291" s="1">
        <f>((((bot_orders[[#This Row],[cTime]]/ 1000)+3*3600) / 86400) + DATE(1970,1,1))</f>
        <v>45762.105903252319</v>
      </c>
      <c r="K1291" s="4" t="s">
        <v>4360</v>
      </c>
      <c r="L1291" s="1">
        <f>((((bot_orders[[#This Row],[uTime]]/ 1000)+3*3600) / 86400) + DATE(1970,1,1))</f>
        <v>45762.127886041664</v>
      </c>
      <c r="M1291" t="s">
        <v>34</v>
      </c>
      <c r="N1291" t="s">
        <v>28</v>
      </c>
      <c r="O1291" t="s">
        <v>35</v>
      </c>
      <c r="P1291">
        <v>4.008</v>
      </c>
      <c r="Q1291" t="s">
        <v>36</v>
      </c>
      <c r="R1291" t="s">
        <v>37</v>
      </c>
      <c r="S1291">
        <v>0.48780000000000001</v>
      </c>
      <c r="T1291">
        <v>0.48780000000000001</v>
      </c>
      <c r="U1291">
        <v>4.008</v>
      </c>
      <c r="V1291">
        <v>-1.5640819E-3</v>
      </c>
      <c r="W1291" t="s">
        <v>38</v>
      </c>
      <c r="X1291" s="4">
        <f>IF(bot_orders[[#This Row],[side]]="sell", bot_orders[[#This Row],[accFillSz]]*bot_orders[[#This Row],[avgPx]] + bot_orders[[#This Row],[fee]], -bot_orders[[#This Row],[accFillSz]]*bot_orders[[#This Row],[avgPx]])</f>
        <v>1.9535383181000001</v>
      </c>
      <c r="Y1291" s="4">
        <f>IF(bot_orders[[#This Row],[side]]="buy", bot_orders[[#This Row],[accFillSz]] + bot_orders[[#This Row],[fee]], -bot_orders[[#This Row],[accFillSz]])</f>
        <v>-4.008</v>
      </c>
      <c r="Z1291" s="4">
        <f>IF(bot_orders[[#This Row],[side]]="sell",bot_orders[[#This Row],[accFillSz]]*bot_orders[[#This Row],[avgPx]]+bot_orders[[#This Row],[fee]], 0)</f>
        <v>1.9535383181000001</v>
      </c>
      <c r="AA1291" s="4">
        <f>IF(bot_orders[[#This Row],[side]]="sell",-bot_orders[[#This Row],[accFillSz]],bot_orders[[#This Row],[accFillSz]]+bot_orders[[#This Row],[fee]])</f>
        <v>-4.008</v>
      </c>
      <c r="AB1291">
        <v>0</v>
      </c>
      <c r="AC1291" t="s">
        <v>39</v>
      </c>
      <c r="AD1291">
        <v>0</v>
      </c>
      <c r="AE1291" t="s">
        <v>40</v>
      </c>
      <c r="AF1291" t="s">
        <v>41</v>
      </c>
      <c r="AG1291" t="s">
        <v>42</v>
      </c>
      <c r="AH1291" t="s">
        <v>28</v>
      </c>
      <c r="AI1291">
        <v>-4.008</v>
      </c>
      <c r="AJ1291">
        <v>1.9535383200000001</v>
      </c>
    </row>
    <row r="1292" spans="1:36" x14ac:dyDescent="0.3">
      <c r="A1292">
        <v>1289</v>
      </c>
      <c r="B1292" t="s">
        <v>306</v>
      </c>
      <c r="C1292" t="s">
        <v>28</v>
      </c>
      <c r="D1292" t="s">
        <v>29</v>
      </c>
      <c r="E1292" t="s">
        <v>30</v>
      </c>
      <c r="F1292" t="s">
        <v>31</v>
      </c>
      <c r="G1292" t="s">
        <v>198</v>
      </c>
      <c r="H1292" t="s">
        <v>4361</v>
      </c>
      <c r="I1292" s="4" t="s">
        <v>4362</v>
      </c>
      <c r="J1292" s="1">
        <f>((((bot_orders[[#This Row],[cTime]]/ 1000)+3*3600) / 86400) + DATE(1970,1,1))</f>
        <v>45762.114886550924</v>
      </c>
      <c r="K1292" s="4" t="s">
        <v>4363</v>
      </c>
      <c r="L1292" s="1">
        <f>((((bot_orders[[#This Row],[uTime]]/ 1000)+3*3600) / 86400) + DATE(1970,1,1))</f>
        <v>45762.123440081021</v>
      </c>
      <c r="M1292" t="s">
        <v>34</v>
      </c>
      <c r="N1292" t="s">
        <v>28</v>
      </c>
      <c r="O1292" t="s">
        <v>35</v>
      </c>
      <c r="P1292">
        <v>4.008</v>
      </c>
      <c r="Q1292" t="s">
        <v>36</v>
      </c>
      <c r="R1292" t="s">
        <v>37</v>
      </c>
      <c r="S1292">
        <v>0.48580000000000001</v>
      </c>
      <c r="T1292">
        <v>0.48580000000000001</v>
      </c>
      <c r="U1292">
        <v>4.008</v>
      </c>
      <c r="V1292">
        <v>-1.5576691000000001E-3</v>
      </c>
      <c r="W1292" t="s">
        <v>38</v>
      </c>
      <c r="X1292" s="4">
        <f>IF(bot_orders[[#This Row],[side]]="sell", bot_orders[[#This Row],[accFillSz]]*bot_orders[[#This Row],[avgPx]] + bot_orders[[#This Row],[fee]], -bot_orders[[#This Row],[accFillSz]]*bot_orders[[#This Row],[avgPx]])</f>
        <v>1.9455287309</v>
      </c>
      <c r="Y1292" s="4">
        <f>IF(bot_orders[[#This Row],[side]]="buy", bot_orders[[#This Row],[accFillSz]] + bot_orders[[#This Row],[fee]], -bot_orders[[#This Row],[accFillSz]])</f>
        <v>-4.008</v>
      </c>
      <c r="Z1292" s="4">
        <f>IF(bot_orders[[#This Row],[side]]="sell",bot_orders[[#This Row],[accFillSz]]*bot_orders[[#This Row],[avgPx]]+bot_orders[[#This Row],[fee]], 0)</f>
        <v>1.9455287309</v>
      </c>
      <c r="AA1292" s="4">
        <f>IF(bot_orders[[#This Row],[side]]="sell",-bot_orders[[#This Row],[accFillSz]],bot_orders[[#This Row],[accFillSz]]+bot_orders[[#This Row],[fee]])</f>
        <v>-4.008</v>
      </c>
      <c r="AB1292">
        <v>0</v>
      </c>
      <c r="AC1292" t="s">
        <v>39</v>
      </c>
      <c r="AD1292">
        <v>0</v>
      </c>
      <c r="AE1292" t="s">
        <v>40</v>
      </c>
      <c r="AF1292" t="s">
        <v>41</v>
      </c>
      <c r="AG1292" t="s">
        <v>42</v>
      </c>
      <c r="AH1292" t="s">
        <v>28</v>
      </c>
      <c r="AI1292">
        <v>-4.008</v>
      </c>
      <c r="AJ1292">
        <v>1.9455287299999999</v>
      </c>
    </row>
    <row r="1293" spans="1:36" x14ac:dyDescent="0.3">
      <c r="A1293">
        <v>1290</v>
      </c>
      <c r="B1293" t="s">
        <v>306</v>
      </c>
      <c r="C1293" t="s">
        <v>28</v>
      </c>
      <c r="D1293" t="s">
        <v>29</v>
      </c>
      <c r="E1293" t="s">
        <v>30</v>
      </c>
      <c r="F1293" t="s">
        <v>31</v>
      </c>
      <c r="G1293" t="s">
        <v>198</v>
      </c>
      <c r="H1293" t="s">
        <v>4364</v>
      </c>
      <c r="I1293" s="4" t="s">
        <v>4365</v>
      </c>
      <c r="J1293" s="1">
        <f>((((bot_orders[[#This Row],[cTime]]/ 1000)+3*3600) / 86400) + DATE(1970,1,1))</f>
        <v>45762.123440115742</v>
      </c>
      <c r="K1293" s="4" t="s">
        <v>4366</v>
      </c>
      <c r="L1293" s="1">
        <f>((((bot_orders[[#This Row],[uTime]]/ 1000)+3*3600) / 86400) + DATE(1970,1,1))</f>
        <v>45762.13512446759</v>
      </c>
      <c r="M1293" t="s">
        <v>34</v>
      </c>
      <c r="N1293" t="s">
        <v>28</v>
      </c>
      <c r="O1293" t="s">
        <v>35</v>
      </c>
      <c r="P1293">
        <v>4.0119999999999996</v>
      </c>
      <c r="Q1293" t="s">
        <v>36</v>
      </c>
      <c r="R1293" t="s">
        <v>55</v>
      </c>
      <c r="S1293">
        <v>0.48380000000000001</v>
      </c>
      <c r="T1293">
        <v>0.48380000000000001</v>
      </c>
      <c r="U1293">
        <v>4.0119999999999996</v>
      </c>
      <c r="V1293">
        <v>-3.2096E-3</v>
      </c>
      <c r="W1293" t="s">
        <v>39</v>
      </c>
      <c r="X1293" s="4">
        <f>IF(bot_orders[[#This Row],[side]]="sell", bot_orders[[#This Row],[accFillSz]]*bot_orders[[#This Row],[avgPx]] + bot_orders[[#This Row],[fee]], -bot_orders[[#This Row],[accFillSz]]*bot_orders[[#This Row],[avgPx]])</f>
        <v>-1.9410055999999998</v>
      </c>
      <c r="Y1293" s="4">
        <f>IF(bot_orders[[#This Row],[side]]="buy", bot_orders[[#This Row],[accFillSz]] + bot_orders[[#This Row],[fee]], -bot_orders[[#This Row],[accFillSz]])</f>
        <v>4.0087903999999996</v>
      </c>
      <c r="Z1293" s="4">
        <f>IF(bot_orders[[#This Row],[side]]="sell",bot_orders[[#This Row],[accFillSz]]*bot_orders[[#This Row],[avgPx]]+bot_orders[[#This Row],[fee]], 0)</f>
        <v>0</v>
      </c>
      <c r="AA1293" s="4">
        <f>IF(bot_orders[[#This Row],[side]]="sell",-bot_orders[[#This Row],[accFillSz]],bot_orders[[#This Row],[accFillSz]]+bot_orders[[#This Row],[fee]])</f>
        <v>4.0087903999999996</v>
      </c>
      <c r="AB1293">
        <v>0</v>
      </c>
      <c r="AC1293" t="s">
        <v>38</v>
      </c>
      <c r="AD1293">
        <v>0</v>
      </c>
      <c r="AE1293" t="s">
        <v>40</v>
      </c>
      <c r="AF1293" t="s">
        <v>41</v>
      </c>
      <c r="AG1293" t="s">
        <v>42</v>
      </c>
      <c r="AH1293" t="s">
        <v>28</v>
      </c>
      <c r="AI1293">
        <v>4.0087903999999996</v>
      </c>
      <c r="AJ1293">
        <v>-1.9410056</v>
      </c>
    </row>
    <row r="1294" spans="1:36" x14ac:dyDescent="0.3">
      <c r="A1294">
        <v>1291</v>
      </c>
      <c r="B1294" t="s">
        <v>306</v>
      </c>
      <c r="C1294" t="s">
        <v>28</v>
      </c>
      <c r="D1294" t="s">
        <v>29</v>
      </c>
      <c r="E1294" t="s">
        <v>30</v>
      </c>
      <c r="F1294" t="s">
        <v>31</v>
      </c>
      <c r="G1294" t="s">
        <v>196</v>
      </c>
      <c r="H1294" t="s">
        <v>4367</v>
      </c>
      <c r="I1294" s="4" t="s">
        <v>4368</v>
      </c>
      <c r="J1294" s="1">
        <f>((((bot_orders[[#This Row],[cTime]]/ 1000)+3*3600) / 86400) + DATE(1970,1,1))</f>
        <v>45762.127886064816</v>
      </c>
      <c r="K1294" s="4" t="s">
        <v>4369</v>
      </c>
      <c r="L1294" s="1">
        <f>((((bot_orders[[#This Row],[uTime]]/ 1000)+3*3600) / 86400) + DATE(1970,1,1))</f>
        <v>45762.128688263889</v>
      </c>
      <c r="M1294" t="s">
        <v>34</v>
      </c>
      <c r="N1294" t="s">
        <v>28</v>
      </c>
      <c r="O1294" t="s">
        <v>35</v>
      </c>
      <c r="P1294">
        <v>4.0119999999999996</v>
      </c>
      <c r="Q1294" t="s">
        <v>36</v>
      </c>
      <c r="R1294" t="s">
        <v>55</v>
      </c>
      <c r="S1294">
        <v>0.48580000000000001</v>
      </c>
      <c r="T1294">
        <v>0.48580000000000001</v>
      </c>
      <c r="U1294">
        <v>4.0119999999999996</v>
      </c>
      <c r="V1294">
        <v>-3.2096E-3</v>
      </c>
      <c r="W1294" t="s">
        <v>39</v>
      </c>
      <c r="X1294" s="4">
        <f>IF(bot_orders[[#This Row],[side]]="sell", bot_orders[[#This Row],[accFillSz]]*bot_orders[[#This Row],[avgPx]] + bot_orders[[#This Row],[fee]], -bot_orders[[#This Row],[accFillSz]]*bot_orders[[#This Row],[avgPx]])</f>
        <v>-1.9490295999999998</v>
      </c>
      <c r="Y1294" s="4">
        <f>IF(bot_orders[[#This Row],[side]]="buy", bot_orders[[#This Row],[accFillSz]] + bot_orders[[#This Row],[fee]], -bot_orders[[#This Row],[accFillSz]])</f>
        <v>4.0087903999999996</v>
      </c>
      <c r="Z1294" s="4">
        <f>IF(bot_orders[[#This Row],[side]]="sell",bot_orders[[#This Row],[accFillSz]]*bot_orders[[#This Row],[avgPx]]+bot_orders[[#This Row],[fee]], 0)</f>
        <v>0</v>
      </c>
      <c r="AA1294" s="4">
        <f>IF(bot_orders[[#This Row],[side]]="sell",-bot_orders[[#This Row],[accFillSz]],bot_orders[[#This Row],[accFillSz]]+bot_orders[[#This Row],[fee]])</f>
        <v>4.0087903999999996</v>
      </c>
      <c r="AB1294">
        <v>0</v>
      </c>
      <c r="AC1294" t="s">
        <v>38</v>
      </c>
      <c r="AD1294">
        <v>0</v>
      </c>
      <c r="AE1294" t="s">
        <v>40</v>
      </c>
      <c r="AF1294" t="s">
        <v>41</v>
      </c>
      <c r="AG1294" t="s">
        <v>42</v>
      </c>
      <c r="AH1294" t="s">
        <v>28</v>
      </c>
      <c r="AI1294">
        <v>4.0087903999999996</v>
      </c>
      <c r="AJ1294">
        <v>-1.9490296</v>
      </c>
    </row>
    <row r="1295" spans="1:36" x14ac:dyDescent="0.3">
      <c r="A1295">
        <v>1292</v>
      </c>
      <c r="B1295" t="s">
        <v>306</v>
      </c>
      <c r="C1295" t="s">
        <v>28</v>
      </c>
      <c r="D1295" t="s">
        <v>29</v>
      </c>
      <c r="E1295" t="s">
        <v>30</v>
      </c>
      <c r="F1295" t="s">
        <v>31</v>
      </c>
      <c r="G1295" t="s">
        <v>168</v>
      </c>
      <c r="H1295" t="s">
        <v>4370</v>
      </c>
      <c r="I1295" s="4" t="s">
        <v>4371</v>
      </c>
      <c r="J1295" s="1">
        <f>((((bot_orders[[#This Row],[cTime]]/ 1000)+3*3600) / 86400) + DATE(1970,1,1))</f>
        <v>45762.12868829861</v>
      </c>
      <c r="K1295" s="4" t="s">
        <v>4372</v>
      </c>
      <c r="L1295" s="1">
        <f>((((bot_orders[[#This Row],[uTime]]/ 1000)+3*3600) / 86400) + DATE(1970,1,1))</f>
        <v>45762.151502743058</v>
      </c>
      <c r="M1295" t="s">
        <v>34</v>
      </c>
      <c r="N1295" t="s">
        <v>28</v>
      </c>
      <c r="O1295" t="s">
        <v>35</v>
      </c>
      <c r="P1295">
        <v>4.008</v>
      </c>
      <c r="Q1295" t="s">
        <v>36</v>
      </c>
      <c r="R1295" t="s">
        <v>37</v>
      </c>
      <c r="S1295">
        <v>0.48780000000000001</v>
      </c>
      <c r="T1295">
        <v>0.48780000000000001</v>
      </c>
      <c r="U1295">
        <v>4.008</v>
      </c>
      <c r="V1295">
        <v>-1.5640819E-3</v>
      </c>
      <c r="W1295" t="s">
        <v>38</v>
      </c>
      <c r="X1295" s="4">
        <f>IF(bot_orders[[#This Row],[side]]="sell", bot_orders[[#This Row],[accFillSz]]*bot_orders[[#This Row],[avgPx]] + bot_orders[[#This Row],[fee]], -bot_orders[[#This Row],[accFillSz]]*bot_orders[[#This Row],[avgPx]])</f>
        <v>1.9535383181000001</v>
      </c>
      <c r="Y1295" s="4">
        <f>IF(bot_orders[[#This Row],[side]]="buy", bot_orders[[#This Row],[accFillSz]] + bot_orders[[#This Row],[fee]], -bot_orders[[#This Row],[accFillSz]])</f>
        <v>-4.008</v>
      </c>
      <c r="Z1295" s="4">
        <f>IF(bot_orders[[#This Row],[side]]="sell",bot_orders[[#This Row],[accFillSz]]*bot_orders[[#This Row],[avgPx]]+bot_orders[[#This Row],[fee]], 0)</f>
        <v>1.9535383181000001</v>
      </c>
      <c r="AA1295" s="4">
        <f>IF(bot_orders[[#This Row],[side]]="sell",-bot_orders[[#This Row],[accFillSz]],bot_orders[[#This Row],[accFillSz]]+bot_orders[[#This Row],[fee]])</f>
        <v>-4.008</v>
      </c>
      <c r="AB1295">
        <v>0</v>
      </c>
      <c r="AC1295" t="s">
        <v>39</v>
      </c>
      <c r="AD1295">
        <v>0</v>
      </c>
      <c r="AE1295" t="s">
        <v>40</v>
      </c>
      <c r="AF1295" t="s">
        <v>41</v>
      </c>
      <c r="AG1295" t="s">
        <v>42</v>
      </c>
      <c r="AH1295" t="s">
        <v>28</v>
      </c>
      <c r="AI1295">
        <v>-4.008</v>
      </c>
      <c r="AJ1295">
        <v>1.9535383200000001</v>
      </c>
    </row>
    <row r="1296" spans="1:36" x14ac:dyDescent="0.3">
      <c r="A1296">
        <v>1293</v>
      </c>
      <c r="B1296" t="s">
        <v>306</v>
      </c>
      <c r="C1296" t="s">
        <v>28</v>
      </c>
      <c r="D1296" t="s">
        <v>29</v>
      </c>
      <c r="E1296" t="s">
        <v>30</v>
      </c>
      <c r="F1296" t="s">
        <v>31</v>
      </c>
      <c r="G1296" t="s">
        <v>170</v>
      </c>
      <c r="H1296" t="s">
        <v>4373</v>
      </c>
      <c r="I1296" s="4" t="s">
        <v>4374</v>
      </c>
      <c r="J1296" s="1">
        <f>((((bot_orders[[#This Row],[cTime]]/ 1000)+3*3600) / 86400) + DATE(1970,1,1))</f>
        <v>45762.135124490742</v>
      </c>
      <c r="K1296" s="4" t="s">
        <v>4375</v>
      </c>
      <c r="L1296" s="1">
        <f>((((bot_orders[[#This Row],[uTime]]/ 1000)+3*3600) / 86400) + DATE(1970,1,1))</f>
        <v>45762.145987881944</v>
      </c>
      <c r="M1296" t="s">
        <v>34</v>
      </c>
      <c r="N1296" t="s">
        <v>28</v>
      </c>
      <c r="O1296" t="s">
        <v>35</v>
      </c>
      <c r="P1296">
        <v>4.008</v>
      </c>
      <c r="Q1296" t="s">
        <v>36</v>
      </c>
      <c r="R1296" t="s">
        <v>37</v>
      </c>
      <c r="S1296">
        <v>0.48580000000000001</v>
      </c>
      <c r="T1296">
        <v>0.48580000000000001</v>
      </c>
      <c r="U1296">
        <v>4.008</v>
      </c>
      <c r="V1296">
        <v>-1.5576691000000001E-3</v>
      </c>
      <c r="W1296" t="s">
        <v>38</v>
      </c>
      <c r="X1296" s="4">
        <f>IF(bot_orders[[#This Row],[side]]="sell", bot_orders[[#This Row],[accFillSz]]*bot_orders[[#This Row],[avgPx]] + bot_orders[[#This Row],[fee]], -bot_orders[[#This Row],[accFillSz]]*bot_orders[[#This Row],[avgPx]])</f>
        <v>1.9455287309</v>
      </c>
      <c r="Y1296" s="4">
        <f>IF(bot_orders[[#This Row],[side]]="buy", bot_orders[[#This Row],[accFillSz]] + bot_orders[[#This Row],[fee]], -bot_orders[[#This Row],[accFillSz]])</f>
        <v>-4.008</v>
      </c>
      <c r="Z1296" s="4">
        <f>IF(bot_orders[[#This Row],[side]]="sell",bot_orders[[#This Row],[accFillSz]]*bot_orders[[#This Row],[avgPx]]+bot_orders[[#This Row],[fee]], 0)</f>
        <v>1.9455287309</v>
      </c>
      <c r="AA1296" s="4">
        <f>IF(bot_orders[[#This Row],[side]]="sell",-bot_orders[[#This Row],[accFillSz]],bot_orders[[#This Row],[accFillSz]]+bot_orders[[#This Row],[fee]])</f>
        <v>-4.008</v>
      </c>
      <c r="AB1296">
        <v>0</v>
      </c>
      <c r="AC1296" t="s">
        <v>39</v>
      </c>
      <c r="AD1296">
        <v>0</v>
      </c>
      <c r="AE1296" t="s">
        <v>40</v>
      </c>
      <c r="AF1296" t="s">
        <v>41</v>
      </c>
      <c r="AG1296" t="s">
        <v>42</v>
      </c>
      <c r="AH1296" t="s">
        <v>28</v>
      </c>
      <c r="AI1296">
        <v>-4.008</v>
      </c>
      <c r="AJ1296">
        <v>1.9455287299999999</v>
      </c>
    </row>
    <row r="1297" spans="1:36" x14ac:dyDescent="0.3">
      <c r="A1297">
        <v>1294</v>
      </c>
      <c r="B1297" t="s">
        <v>306</v>
      </c>
      <c r="C1297" t="s">
        <v>28</v>
      </c>
      <c r="D1297" t="s">
        <v>29</v>
      </c>
      <c r="E1297" t="s">
        <v>30</v>
      </c>
      <c r="F1297" t="s">
        <v>31</v>
      </c>
      <c r="G1297" t="s">
        <v>194</v>
      </c>
      <c r="H1297" t="s">
        <v>4376</v>
      </c>
      <c r="I1297" s="4" t="s">
        <v>4377</v>
      </c>
      <c r="J1297" s="1">
        <f>((((bot_orders[[#This Row],[cTime]]/ 1000)+3*3600) / 86400) + DATE(1970,1,1))</f>
        <v>45762.139111944445</v>
      </c>
      <c r="K1297" s="4" t="s">
        <v>4378</v>
      </c>
      <c r="L1297" s="1">
        <f>((((bot_orders[[#This Row],[uTime]]/ 1000)+3*3600) / 86400) + DATE(1970,1,1))</f>
        <v>45762.142832754631</v>
      </c>
      <c r="M1297" t="s">
        <v>34</v>
      </c>
      <c r="N1297" t="s">
        <v>28</v>
      </c>
      <c r="O1297" t="s">
        <v>35</v>
      </c>
      <c r="P1297">
        <v>4.008</v>
      </c>
      <c r="Q1297" t="s">
        <v>36</v>
      </c>
      <c r="R1297" t="s">
        <v>37</v>
      </c>
      <c r="S1297">
        <v>0.48380000000000001</v>
      </c>
      <c r="T1297">
        <v>0.48380000000000001</v>
      </c>
      <c r="U1297">
        <v>4.008</v>
      </c>
      <c r="V1297">
        <v>-1.5512563000000001E-3</v>
      </c>
      <c r="W1297" t="s">
        <v>38</v>
      </c>
      <c r="X1297" s="4">
        <f>IF(bot_orders[[#This Row],[side]]="sell", bot_orders[[#This Row],[accFillSz]]*bot_orders[[#This Row],[avgPx]] + bot_orders[[#This Row],[fee]], -bot_orders[[#This Row],[accFillSz]]*bot_orders[[#This Row],[avgPx]])</f>
        <v>1.9375191437000001</v>
      </c>
      <c r="Y1297" s="4">
        <f>IF(bot_orders[[#This Row],[side]]="buy", bot_orders[[#This Row],[accFillSz]] + bot_orders[[#This Row],[fee]], -bot_orders[[#This Row],[accFillSz]])</f>
        <v>-4.008</v>
      </c>
      <c r="Z1297" s="4">
        <f>IF(bot_orders[[#This Row],[side]]="sell",bot_orders[[#This Row],[accFillSz]]*bot_orders[[#This Row],[avgPx]]+bot_orders[[#This Row],[fee]], 0)</f>
        <v>1.9375191437000001</v>
      </c>
      <c r="AA1297" s="4">
        <f>IF(bot_orders[[#This Row],[side]]="sell",-bot_orders[[#This Row],[accFillSz]],bot_orders[[#This Row],[accFillSz]]+bot_orders[[#This Row],[fee]])</f>
        <v>-4.008</v>
      </c>
      <c r="AB1297">
        <v>0</v>
      </c>
      <c r="AC1297" t="s">
        <v>39</v>
      </c>
      <c r="AD1297">
        <v>0</v>
      </c>
      <c r="AE1297" t="s">
        <v>40</v>
      </c>
      <c r="AF1297" t="s">
        <v>41</v>
      </c>
      <c r="AG1297" t="s">
        <v>42</v>
      </c>
      <c r="AH1297" t="s">
        <v>28</v>
      </c>
      <c r="AI1297">
        <v>-4.008</v>
      </c>
      <c r="AJ1297">
        <v>1.93751914</v>
      </c>
    </row>
    <row r="1298" spans="1:36" x14ac:dyDescent="0.3">
      <c r="A1298">
        <v>1295</v>
      </c>
      <c r="B1298" t="s">
        <v>306</v>
      </c>
      <c r="C1298" t="s">
        <v>28</v>
      </c>
      <c r="D1298" t="s">
        <v>29</v>
      </c>
      <c r="E1298" t="s">
        <v>30</v>
      </c>
      <c r="F1298" t="s">
        <v>31</v>
      </c>
      <c r="G1298" t="s">
        <v>194</v>
      </c>
      <c r="H1298" t="s">
        <v>4379</v>
      </c>
      <c r="I1298" s="4" t="s">
        <v>4380</v>
      </c>
      <c r="J1298" s="1">
        <f>((((bot_orders[[#This Row],[cTime]]/ 1000)+3*3600) / 86400) + DATE(1970,1,1))</f>
        <v>45762.142832789352</v>
      </c>
      <c r="K1298" s="4" t="s">
        <v>4381</v>
      </c>
      <c r="L1298" s="1">
        <f>((((bot_orders[[#This Row],[uTime]]/ 1000)+3*3600) / 86400) + DATE(1970,1,1))</f>
        <v>45762.170191608799</v>
      </c>
      <c r="M1298" t="s">
        <v>34</v>
      </c>
      <c r="N1298" t="s">
        <v>28</v>
      </c>
      <c r="O1298" t="s">
        <v>35</v>
      </c>
      <c r="P1298">
        <v>4.0119999999999996</v>
      </c>
      <c r="Q1298" t="s">
        <v>36</v>
      </c>
      <c r="R1298" t="s">
        <v>55</v>
      </c>
      <c r="S1298">
        <v>0.4819</v>
      </c>
      <c r="T1298">
        <v>0.4819</v>
      </c>
      <c r="U1298">
        <v>4.0119999999999996</v>
      </c>
      <c r="V1298">
        <v>-3.2096E-3</v>
      </c>
      <c r="W1298" t="s">
        <v>39</v>
      </c>
      <c r="X1298" s="4">
        <f>IF(bot_orders[[#This Row],[side]]="sell", bot_orders[[#This Row],[accFillSz]]*bot_orders[[#This Row],[avgPx]] + bot_orders[[#This Row],[fee]], -bot_orders[[#This Row],[accFillSz]]*bot_orders[[#This Row],[avgPx]])</f>
        <v>-1.9333827999999997</v>
      </c>
      <c r="Y1298" s="4">
        <f>IF(bot_orders[[#This Row],[side]]="buy", bot_orders[[#This Row],[accFillSz]] + bot_orders[[#This Row],[fee]], -bot_orders[[#This Row],[accFillSz]])</f>
        <v>4.0087903999999996</v>
      </c>
      <c r="Z1298" s="4">
        <f>IF(bot_orders[[#This Row],[side]]="sell",bot_orders[[#This Row],[accFillSz]]*bot_orders[[#This Row],[avgPx]]+bot_orders[[#This Row],[fee]], 0)</f>
        <v>0</v>
      </c>
      <c r="AA1298" s="4">
        <f>IF(bot_orders[[#This Row],[side]]="sell",-bot_orders[[#This Row],[accFillSz]],bot_orders[[#This Row],[accFillSz]]+bot_orders[[#This Row],[fee]])</f>
        <v>4.0087903999999996</v>
      </c>
      <c r="AB1298">
        <v>0</v>
      </c>
      <c r="AC1298" t="s">
        <v>38</v>
      </c>
      <c r="AD1298">
        <v>0</v>
      </c>
      <c r="AE1298" t="s">
        <v>40</v>
      </c>
      <c r="AF1298" t="s">
        <v>41</v>
      </c>
      <c r="AG1298" t="s">
        <v>42</v>
      </c>
      <c r="AH1298" t="s">
        <v>28</v>
      </c>
      <c r="AI1298">
        <v>4.0087903999999996</v>
      </c>
      <c r="AJ1298">
        <v>-1.9333828</v>
      </c>
    </row>
    <row r="1299" spans="1:36" x14ac:dyDescent="0.3">
      <c r="A1299">
        <v>1296</v>
      </c>
      <c r="B1299" t="s">
        <v>306</v>
      </c>
      <c r="C1299" t="s">
        <v>28</v>
      </c>
      <c r="D1299" t="s">
        <v>29</v>
      </c>
      <c r="E1299" t="s">
        <v>30</v>
      </c>
      <c r="F1299" t="s">
        <v>31</v>
      </c>
      <c r="G1299" t="s">
        <v>170</v>
      </c>
      <c r="H1299" t="s">
        <v>4382</v>
      </c>
      <c r="I1299" s="4" t="s">
        <v>4383</v>
      </c>
      <c r="J1299" s="1">
        <f>((((bot_orders[[#This Row],[cTime]]/ 1000)+3*3600) / 86400) + DATE(1970,1,1))</f>
        <v>45762.145987905096</v>
      </c>
      <c r="K1299" s="4" t="s">
        <v>4384</v>
      </c>
      <c r="L1299" s="1">
        <f>((((bot_orders[[#This Row],[uTime]]/ 1000)+3*3600) / 86400) + DATE(1970,1,1))</f>
        <v>45762.168798842598</v>
      </c>
      <c r="M1299" t="s">
        <v>34</v>
      </c>
      <c r="N1299" t="s">
        <v>28</v>
      </c>
      <c r="O1299" t="s">
        <v>35</v>
      </c>
      <c r="P1299">
        <v>4.0119999999999996</v>
      </c>
      <c r="Q1299" t="s">
        <v>36</v>
      </c>
      <c r="R1299" t="s">
        <v>55</v>
      </c>
      <c r="S1299">
        <v>0.48380000000000001</v>
      </c>
      <c r="T1299">
        <v>0.48380000000000001</v>
      </c>
      <c r="U1299">
        <v>4.0119999999999996</v>
      </c>
      <c r="V1299">
        <v>-3.2096E-3</v>
      </c>
      <c r="W1299" t="s">
        <v>39</v>
      </c>
      <c r="X1299" s="4">
        <f>IF(bot_orders[[#This Row],[side]]="sell", bot_orders[[#This Row],[accFillSz]]*bot_orders[[#This Row],[avgPx]] + bot_orders[[#This Row],[fee]], -bot_orders[[#This Row],[accFillSz]]*bot_orders[[#This Row],[avgPx]])</f>
        <v>-1.9410055999999998</v>
      </c>
      <c r="Y1299" s="4">
        <f>IF(bot_orders[[#This Row],[side]]="buy", bot_orders[[#This Row],[accFillSz]] + bot_orders[[#This Row],[fee]], -bot_orders[[#This Row],[accFillSz]])</f>
        <v>4.0087903999999996</v>
      </c>
      <c r="Z1299" s="4">
        <f>IF(bot_orders[[#This Row],[side]]="sell",bot_orders[[#This Row],[accFillSz]]*bot_orders[[#This Row],[avgPx]]+bot_orders[[#This Row],[fee]], 0)</f>
        <v>0</v>
      </c>
      <c r="AA1299" s="4">
        <f>IF(bot_orders[[#This Row],[side]]="sell",-bot_orders[[#This Row],[accFillSz]],bot_orders[[#This Row],[accFillSz]]+bot_orders[[#This Row],[fee]])</f>
        <v>4.0087903999999996</v>
      </c>
      <c r="AB1299">
        <v>0</v>
      </c>
      <c r="AC1299" t="s">
        <v>38</v>
      </c>
      <c r="AD1299">
        <v>0</v>
      </c>
      <c r="AE1299" t="s">
        <v>40</v>
      </c>
      <c r="AF1299" t="s">
        <v>41</v>
      </c>
      <c r="AG1299" t="s">
        <v>42</v>
      </c>
      <c r="AH1299" t="s">
        <v>28</v>
      </c>
      <c r="AI1299">
        <v>4.0087903999999996</v>
      </c>
      <c r="AJ1299">
        <v>-1.9410056</v>
      </c>
    </row>
    <row r="1300" spans="1:36" x14ac:dyDescent="0.3">
      <c r="A1300">
        <v>1297</v>
      </c>
      <c r="B1300" t="s">
        <v>306</v>
      </c>
      <c r="C1300" t="s">
        <v>28</v>
      </c>
      <c r="D1300" t="s">
        <v>29</v>
      </c>
      <c r="E1300" t="s">
        <v>30</v>
      </c>
      <c r="F1300" t="s">
        <v>31</v>
      </c>
      <c r="G1300" t="s">
        <v>168</v>
      </c>
      <c r="H1300" t="s">
        <v>4385</v>
      </c>
      <c r="I1300" s="4" t="s">
        <v>4386</v>
      </c>
      <c r="J1300" s="1">
        <f>((((bot_orders[[#This Row],[cTime]]/ 1000)+3*3600) / 86400) + DATE(1970,1,1))</f>
        <v>45762.151502766203</v>
      </c>
      <c r="K1300" s="4" t="s">
        <v>4387</v>
      </c>
      <c r="L1300" s="1">
        <f>((((bot_orders[[#This Row],[uTime]]/ 1000)+3*3600) / 86400) + DATE(1970,1,1))</f>
        <v>45762.160050624996</v>
      </c>
      <c r="M1300" t="s">
        <v>34</v>
      </c>
      <c r="N1300" t="s">
        <v>28</v>
      </c>
      <c r="O1300" t="s">
        <v>35</v>
      </c>
      <c r="P1300">
        <v>4.0119999999999996</v>
      </c>
      <c r="Q1300" t="s">
        <v>36</v>
      </c>
      <c r="R1300" t="s">
        <v>55</v>
      </c>
      <c r="S1300">
        <v>0.48580000000000001</v>
      </c>
      <c r="T1300">
        <v>0.48580000000000001</v>
      </c>
      <c r="U1300">
        <v>4.0119999999999996</v>
      </c>
      <c r="V1300">
        <v>-3.2096E-3</v>
      </c>
      <c r="W1300" t="s">
        <v>39</v>
      </c>
      <c r="X1300" s="4">
        <f>IF(bot_orders[[#This Row],[side]]="sell", bot_orders[[#This Row],[accFillSz]]*bot_orders[[#This Row],[avgPx]] + bot_orders[[#This Row],[fee]], -bot_orders[[#This Row],[accFillSz]]*bot_orders[[#This Row],[avgPx]])</f>
        <v>-1.9490295999999998</v>
      </c>
      <c r="Y1300" s="4">
        <f>IF(bot_orders[[#This Row],[side]]="buy", bot_orders[[#This Row],[accFillSz]] + bot_orders[[#This Row],[fee]], -bot_orders[[#This Row],[accFillSz]])</f>
        <v>4.0087903999999996</v>
      </c>
      <c r="Z1300" s="4">
        <f>IF(bot_orders[[#This Row],[side]]="sell",bot_orders[[#This Row],[accFillSz]]*bot_orders[[#This Row],[avgPx]]+bot_orders[[#This Row],[fee]], 0)</f>
        <v>0</v>
      </c>
      <c r="AA1300" s="4">
        <f>IF(bot_orders[[#This Row],[side]]="sell",-bot_orders[[#This Row],[accFillSz]],bot_orders[[#This Row],[accFillSz]]+bot_orders[[#This Row],[fee]])</f>
        <v>4.0087903999999996</v>
      </c>
      <c r="AB1300">
        <v>0</v>
      </c>
      <c r="AC1300" t="s">
        <v>38</v>
      </c>
      <c r="AD1300">
        <v>0</v>
      </c>
      <c r="AE1300" t="s">
        <v>40</v>
      </c>
      <c r="AF1300" t="s">
        <v>41</v>
      </c>
      <c r="AG1300" t="s">
        <v>42</v>
      </c>
      <c r="AH1300" t="s">
        <v>28</v>
      </c>
      <c r="AI1300">
        <v>4.0087903999999996</v>
      </c>
      <c r="AJ1300">
        <v>-1.9490296</v>
      </c>
    </row>
    <row r="1301" spans="1:36" x14ac:dyDescent="0.3">
      <c r="A1301">
        <v>1298</v>
      </c>
      <c r="B1301" t="s">
        <v>306</v>
      </c>
      <c r="C1301" t="s">
        <v>28</v>
      </c>
      <c r="D1301" t="s">
        <v>29</v>
      </c>
      <c r="E1301" t="s">
        <v>30</v>
      </c>
      <c r="F1301" t="s">
        <v>31</v>
      </c>
      <c r="G1301" t="s">
        <v>163</v>
      </c>
      <c r="H1301" t="s">
        <v>4388</v>
      </c>
      <c r="I1301" s="4" t="s">
        <v>4389</v>
      </c>
      <c r="J1301" s="1">
        <f>((((bot_orders[[#This Row],[cTime]]/ 1000)+3*3600) / 86400) + DATE(1970,1,1))</f>
        <v>45762.15250762731</v>
      </c>
      <c r="K1301" s="4" t="s">
        <v>4390</v>
      </c>
      <c r="L1301" s="1">
        <f>((((bot_orders[[#This Row],[uTime]]/ 1000)+3*3600) / 86400) + DATE(1970,1,1))</f>
        <v>45762.156213333335</v>
      </c>
      <c r="M1301" t="s">
        <v>34</v>
      </c>
      <c r="N1301" t="s">
        <v>28</v>
      </c>
      <c r="O1301" t="s">
        <v>35</v>
      </c>
      <c r="P1301">
        <v>4.0119999999999996</v>
      </c>
      <c r="Q1301" t="s">
        <v>36</v>
      </c>
      <c r="R1301" t="s">
        <v>55</v>
      </c>
      <c r="S1301">
        <v>0.48780000000000001</v>
      </c>
      <c r="T1301">
        <v>0.48780000000000001</v>
      </c>
      <c r="U1301">
        <v>4.0119999999999996</v>
      </c>
      <c r="V1301">
        <v>-3.2096E-3</v>
      </c>
      <c r="W1301" t="s">
        <v>39</v>
      </c>
      <c r="X1301" s="4">
        <f>IF(bot_orders[[#This Row],[side]]="sell", bot_orders[[#This Row],[accFillSz]]*bot_orders[[#This Row],[avgPx]] + bot_orders[[#This Row],[fee]], -bot_orders[[#This Row],[accFillSz]]*bot_orders[[#This Row],[avgPx]])</f>
        <v>-1.9570535999999998</v>
      </c>
      <c r="Y1301" s="4">
        <f>IF(bot_orders[[#This Row],[side]]="buy", bot_orders[[#This Row],[accFillSz]] + bot_orders[[#This Row],[fee]], -bot_orders[[#This Row],[accFillSz]])</f>
        <v>4.0087903999999996</v>
      </c>
      <c r="Z1301" s="4">
        <f>IF(bot_orders[[#This Row],[side]]="sell",bot_orders[[#This Row],[accFillSz]]*bot_orders[[#This Row],[avgPx]]+bot_orders[[#This Row],[fee]], 0)</f>
        <v>0</v>
      </c>
      <c r="AA1301" s="4">
        <f>IF(bot_orders[[#This Row],[side]]="sell",-bot_orders[[#This Row],[accFillSz]],bot_orders[[#This Row],[accFillSz]]+bot_orders[[#This Row],[fee]])</f>
        <v>4.0087903999999996</v>
      </c>
      <c r="AB1301">
        <v>0</v>
      </c>
      <c r="AC1301" t="s">
        <v>38</v>
      </c>
      <c r="AD1301">
        <v>0</v>
      </c>
      <c r="AE1301" t="s">
        <v>40</v>
      </c>
      <c r="AF1301" t="s">
        <v>41</v>
      </c>
      <c r="AG1301" t="s">
        <v>42</v>
      </c>
      <c r="AH1301" t="s">
        <v>28</v>
      </c>
      <c r="AI1301">
        <v>4.0087903999999996</v>
      </c>
      <c r="AJ1301">
        <v>-1.9570536000000001</v>
      </c>
    </row>
    <row r="1302" spans="1:36" x14ac:dyDescent="0.3">
      <c r="A1302">
        <v>1299</v>
      </c>
      <c r="B1302" t="s">
        <v>306</v>
      </c>
      <c r="C1302" t="s">
        <v>28</v>
      </c>
      <c r="D1302" t="s">
        <v>29</v>
      </c>
      <c r="E1302" t="s">
        <v>30</v>
      </c>
      <c r="F1302" t="s">
        <v>31</v>
      </c>
      <c r="G1302" t="s">
        <v>240</v>
      </c>
      <c r="H1302" t="s">
        <v>4391</v>
      </c>
      <c r="I1302" s="4" t="s">
        <v>4392</v>
      </c>
      <c r="J1302" s="1">
        <f>((((bot_orders[[#This Row],[cTime]]/ 1000)+3*3600) / 86400) + DATE(1970,1,1))</f>
        <v>45762.156213368056</v>
      </c>
      <c r="K1302" s="4" t="s">
        <v>4393</v>
      </c>
      <c r="L1302" s="1">
        <f>((((bot_orders[[#This Row],[uTime]]/ 1000)+3*3600) / 86400) + DATE(1970,1,1))</f>
        <v>45762.273433425929</v>
      </c>
      <c r="M1302" t="s">
        <v>34</v>
      </c>
      <c r="N1302" t="s">
        <v>28</v>
      </c>
      <c r="O1302" t="s">
        <v>35</v>
      </c>
      <c r="P1302">
        <v>4.008</v>
      </c>
      <c r="Q1302" t="s">
        <v>36</v>
      </c>
      <c r="R1302" t="s">
        <v>37</v>
      </c>
      <c r="S1302">
        <v>0.48970000000000002</v>
      </c>
      <c r="T1302">
        <v>0.48970000000000002</v>
      </c>
      <c r="U1302">
        <v>4.008</v>
      </c>
      <c r="V1302">
        <v>-1.5701741E-3</v>
      </c>
      <c r="W1302" t="s">
        <v>38</v>
      </c>
      <c r="X1302" s="4">
        <f>IF(bot_orders[[#This Row],[side]]="sell", bot_orders[[#This Row],[accFillSz]]*bot_orders[[#This Row],[avgPx]] + bot_orders[[#This Row],[fee]], -bot_orders[[#This Row],[accFillSz]]*bot_orders[[#This Row],[avgPx]])</f>
        <v>1.9611474259000001</v>
      </c>
      <c r="Y1302" s="4">
        <f>IF(bot_orders[[#This Row],[side]]="buy", bot_orders[[#This Row],[accFillSz]] + bot_orders[[#This Row],[fee]], -bot_orders[[#This Row],[accFillSz]])</f>
        <v>-4.008</v>
      </c>
      <c r="Z1302" s="4">
        <f>IF(bot_orders[[#This Row],[side]]="sell",bot_orders[[#This Row],[accFillSz]]*bot_orders[[#This Row],[avgPx]]+bot_orders[[#This Row],[fee]], 0)</f>
        <v>1.9611474259000001</v>
      </c>
      <c r="AA1302" s="4">
        <f>IF(bot_orders[[#This Row],[side]]="sell",-bot_orders[[#This Row],[accFillSz]],bot_orders[[#This Row],[accFillSz]]+bot_orders[[#This Row],[fee]])</f>
        <v>-4.008</v>
      </c>
      <c r="AB1302">
        <v>0</v>
      </c>
      <c r="AC1302" t="s">
        <v>39</v>
      </c>
      <c r="AD1302">
        <v>0</v>
      </c>
      <c r="AE1302" t="s">
        <v>40</v>
      </c>
      <c r="AF1302" t="s">
        <v>41</v>
      </c>
      <c r="AG1302" t="s">
        <v>42</v>
      </c>
      <c r="AH1302" t="s">
        <v>28</v>
      </c>
      <c r="AI1302">
        <v>-4.008</v>
      </c>
      <c r="AJ1302">
        <v>1.96114743</v>
      </c>
    </row>
    <row r="1303" spans="1:36" x14ac:dyDescent="0.3">
      <c r="A1303">
        <v>1300</v>
      </c>
      <c r="B1303" t="s">
        <v>306</v>
      </c>
      <c r="C1303" t="s">
        <v>28</v>
      </c>
      <c r="D1303" t="s">
        <v>29</v>
      </c>
      <c r="E1303" t="s">
        <v>30</v>
      </c>
      <c r="F1303" t="s">
        <v>31</v>
      </c>
      <c r="G1303" t="s">
        <v>203</v>
      </c>
      <c r="H1303" t="s">
        <v>4394</v>
      </c>
      <c r="I1303" s="4" t="s">
        <v>4395</v>
      </c>
      <c r="J1303" s="1">
        <f>((((bot_orders[[#This Row],[cTime]]/ 1000)+3*3600) / 86400) + DATE(1970,1,1))</f>
        <v>45762.160050648148</v>
      </c>
      <c r="K1303" s="4" t="s">
        <v>4396</v>
      </c>
      <c r="L1303" s="1">
        <f>((((bot_orders[[#This Row],[uTime]]/ 1000)+3*3600) / 86400) + DATE(1970,1,1))</f>
        <v>45762.210149722225</v>
      </c>
      <c r="M1303" t="s">
        <v>34</v>
      </c>
      <c r="N1303" t="s">
        <v>28</v>
      </c>
      <c r="O1303" t="s">
        <v>35</v>
      </c>
      <c r="P1303">
        <v>4.008</v>
      </c>
      <c r="Q1303" t="s">
        <v>36</v>
      </c>
      <c r="R1303" t="s">
        <v>37</v>
      </c>
      <c r="S1303">
        <v>0.48780000000000001</v>
      </c>
      <c r="T1303">
        <v>0.48780000000000001</v>
      </c>
      <c r="U1303">
        <v>4.008</v>
      </c>
      <c r="V1303">
        <v>-1.5640819E-3</v>
      </c>
      <c r="W1303" t="s">
        <v>38</v>
      </c>
      <c r="X1303" s="4">
        <f>IF(bot_orders[[#This Row],[side]]="sell", bot_orders[[#This Row],[accFillSz]]*bot_orders[[#This Row],[avgPx]] + bot_orders[[#This Row],[fee]], -bot_orders[[#This Row],[accFillSz]]*bot_orders[[#This Row],[avgPx]])</f>
        <v>1.9535383181000001</v>
      </c>
      <c r="Y1303" s="4">
        <f>IF(bot_orders[[#This Row],[side]]="buy", bot_orders[[#This Row],[accFillSz]] + bot_orders[[#This Row],[fee]], -bot_orders[[#This Row],[accFillSz]])</f>
        <v>-4.008</v>
      </c>
      <c r="Z1303" s="4">
        <f>IF(bot_orders[[#This Row],[side]]="sell",bot_orders[[#This Row],[accFillSz]]*bot_orders[[#This Row],[avgPx]]+bot_orders[[#This Row],[fee]], 0)</f>
        <v>1.9535383181000001</v>
      </c>
      <c r="AA1303" s="4">
        <f>IF(bot_orders[[#This Row],[side]]="sell",-bot_orders[[#This Row],[accFillSz]],bot_orders[[#This Row],[accFillSz]]+bot_orders[[#This Row],[fee]])</f>
        <v>-4.008</v>
      </c>
      <c r="AB1303">
        <v>0</v>
      </c>
      <c r="AC1303" t="s">
        <v>39</v>
      </c>
      <c r="AD1303">
        <v>0</v>
      </c>
      <c r="AE1303" t="s">
        <v>40</v>
      </c>
      <c r="AF1303" t="s">
        <v>41</v>
      </c>
      <c r="AG1303" t="s">
        <v>42</v>
      </c>
      <c r="AH1303" t="s">
        <v>28</v>
      </c>
      <c r="AI1303">
        <v>-4.008</v>
      </c>
      <c r="AJ1303">
        <v>1.9535383200000001</v>
      </c>
    </row>
    <row r="1304" spans="1:36" x14ac:dyDescent="0.3">
      <c r="A1304">
        <v>1301</v>
      </c>
      <c r="B1304" t="s">
        <v>306</v>
      </c>
      <c r="C1304" t="s">
        <v>28</v>
      </c>
      <c r="D1304" t="s">
        <v>29</v>
      </c>
      <c r="E1304" t="s">
        <v>30</v>
      </c>
      <c r="F1304" t="s">
        <v>31</v>
      </c>
      <c r="G1304" t="s">
        <v>205</v>
      </c>
      <c r="H1304" t="s">
        <v>4397</v>
      </c>
      <c r="I1304" s="4" t="s">
        <v>4398</v>
      </c>
      <c r="J1304" s="1">
        <f>((((bot_orders[[#This Row],[cTime]]/ 1000)+3*3600) / 86400) + DATE(1970,1,1))</f>
        <v>45762.168798865736</v>
      </c>
      <c r="K1304" s="4" t="s">
        <v>4399</v>
      </c>
      <c r="L1304" s="1">
        <f>((((bot_orders[[#This Row],[uTime]]/ 1000)+3*3600) / 86400) + DATE(1970,1,1))</f>
        <v>45762.203926828704</v>
      </c>
      <c r="M1304" t="s">
        <v>34</v>
      </c>
      <c r="N1304" t="s">
        <v>28</v>
      </c>
      <c r="O1304" t="s">
        <v>35</v>
      </c>
      <c r="P1304">
        <v>4.008</v>
      </c>
      <c r="Q1304" t="s">
        <v>36</v>
      </c>
      <c r="R1304" t="s">
        <v>37</v>
      </c>
      <c r="S1304">
        <v>0.48580000000000001</v>
      </c>
      <c r="T1304">
        <v>0.48580000000000001</v>
      </c>
      <c r="U1304">
        <v>4.008</v>
      </c>
      <c r="V1304">
        <v>-1.5576691000000001E-3</v>
      </c>
      <c r="W1304" t="s">
        <v>38</v>
      </c>
      <c r="X1304" s="4">
        <f>IF(bot_orders[[#This Row],[side]]="sell", bot_orders[[#This Row],[accFillSz]]*bot_orders[[#This Row],[avgPx]] + bot_orders[[#This Row],[fee]], -bot_orders[[#This Row],[accFillSz]]*bot_orders[[#This Row],[avgPx]])</f>
        <v>1.9455287309</v>
      </c>
      <c r="Y1304" s="4">
        <f>IF(bot_orders[[#This Row],[side]]="buy", bot_orders[[#This Row],[accFillSz]] + bot_orders[[#This Row],[fee]], -bot_orders[[#This Row],[accFillSz]])</f>
        <v>-4.008</v>
      </c>
      <c r="Z1304" s="4">
        <f>IF(bot_orders[[#This Row],[side]]="sell",bot_orders[[#This Row],[accFillSz]]*bot_orders[[#This Row],[avgPx]]+bot_orders[[#This Row],[fee]], 0)</f>
        <v>1.9455287309</v>
      </c>
      <c r="AA1304" s="4">
        <f>IF(bot_orders[[#This Row],[side]]="sell",-bot_orders[[#This Row],[accFillSz]],bot_orders[[#This Row],[accFillSz]]+bot_orders[[#This Row],[fee]])</f>
        <v>-4.008</v>
      </c>
      <c r="AB1304">
        <v>0</v>
      </c>
      <c r="AC1304" t="s">
        <v>39</v>
      </c>
      <c r="AD1304">
        <v>0</v>
      </c>
      <c r="AE1304" t="s">
        <v>40</v>
      </c>
      <c r="AF1304" t="s">
        <v>41</v>
      </c>
      <c r="AG1304" t="s">
        <v>42</v>
      </c>
      <c r="AH1304" t="s">
        <v>28</v>
      </c>
      <c r="AI1304">
        <v>-4.008</v>
      </c>
      <c r="AJ1304">
        <v>1.9455287299999999</v>
      </c>
    </row>
    <row r="1305" spans="1:36" x14ac:dyDescent="0.3">
      <c r="A1305">
        <v>1302</v>
      </c>
      <c r="B1305" t="s">
        <v>306</v>
      </c>
      <c r="C1305" t="s">
        <v>28</v>
      </c>
      <c r="D1305" t="s">
        <v>29</v>
      </c>
      <c r="E1305" t="s">
        <v>30</v>
      </c>
      <c r="F1305" t="s">
        <v>31</v>
      </c>
      <c r="G1305" t="s">
        <v>58</v>
      </c>
      <c r="H1305" t="s">
        <v>4400</v>
      </c>
      <c r="I1305" s="4" t="s">
        <v>4401</v>
      </c>
      <c r="J1305" s="1">
        <f>((((bot_orders[[#This Row],[cTime]]/ 1000)+3*3600) / 86400) + DATE(1970,1,1))</f>
        <v>45762.170191631943</v>
      </c>
      <c r="K1305" s="4" t="s">
        <v>4402</v>
      </c>
      <c r="L1305" s="1">
        <f>((((bot_orders[[#This Row],[uTime]]/ 1000)+3*3600) / 86400) + DATE(1970,1,1))</f>
        <v>45762.184693819443</v>
      </c>
      <c r="M1305" t="s">
        <v>34</v>
      </c>
      <c r="N1305" t="s">
        <v>28</v>
      </c>
      <c r="O1305" t="s">
        <v>35</v>
      </c>
      <c r="P1305">
        <v>4.008</v>
      </c>
      <c r="Q1305" t="s">
        <v>36</v>
      </c>
      <c r="R1305" t="s">
        <v>37</v>
      </c>
      <c r="S1305">
        <v>0.48380000000000001</v>
      </c>
      <c r="T1305">
        <v>0.48380000000000001</v>
      </c>
      <c r="U1305">
        <v>4.008</v>
      </c>
      <c r="V1305">
        <v>-1.5512563000000001E-3</v>
      </c>
      <c r="W1305" t="s">
        <v>38</v>
      </c>
      <c r="X1305" s="4">
        <f>IF(bot_orders[[#This Row],[side]]="sell", bot_orders[[#This Row],[accFillSz]]*bot_orders[[#This Row],[avgPx]] + bot_orders[[#This Row],[fee]], -bot_orders[[#This Row],[accFillSz]]*bot_orders[[#This Row],[avgPx]])</f>
        <v>1.9375191437000001</v>
      </c>
      <c r="Y1305" s="4">
        <f>IF(bot_orders[[#This Row],[side]]="buy", bot_orders[[#This Row],[accFillSz]] + bot_orders[[#This Row],[fee]], -bot_orders[[#This Row],[accFillSz]])</f>
        <v>-4.008</v>
      </c>
      <c r="Z1305" s="4">
        <f>IF(bot_orders[[#This Row],[side]]="sell",bot_orders[[#This Row],[accFillSz]]*bot_orders[[#This Row],[avgPx]]+bot_orders[[#This Row],[fee]], 0)</f>
        <v>1.9375191437000001</v>
      </c>
      <c r="AA1305" s="4">
        <f>IF(bot_orders[[#This Row],[side]]="sell",-bot_orders[[#This Row],[accFillSz]],bot_orders[[#This Row],[accFillSz]]+bot_orders[[#This Row],[fee]])</f>
        <v>-4.008</v>
      </c>
      <c r="AB1305">
        <v>0</v>
      </c>
      <c r="AC1305" t="s">
        <v>39</v>
      </c>
      <c r="AD1305">
        <v>0</v>
      </c>
      <c r="AE1305" t="s">
        <v>40</v>
      </c>
      <c r="AF1305" t="s">
        <v>41</v>
      </c>
      <c r="AG1305" t="s">
        <v>42</v>
      </c>
      <c r="AH1305" t="s">
        <v>28</v>
      </c>
      <c r="AI1305">
        <v>-4.008</v>
      </c>
      <c r="AJ1305">
        <v>1.93751914</v>
      </c>
    </row>
    <row r="1306" spans="1:36" x14ac:dyDescent="0.3">
      <c r="A1306">
        <v>1303</v>
      </c>
      <c r="B1306" t="s">
        <v>306</v>
      </c>
      <c r="C1306" t="s">
        <v>28</v>
      </c>
      <c r="D1306" t="s">
        <v>29</v>
      </c>
      <c r="E1306" t="s">
        <v>30</v>
      </c>
      <c r="F1306" t="s">
        <v>31</v>
      </c>
      <c r="G1306" t="s">
        <v>60</v>
      </c>
      <c r="H1306" t="s">
        <v>4403</v>
      </c>
      <c r="I1306" s="4" t="s">
        <v>4404</v>
      </c>
      <c r="J1306" s="1">
        <f>((((bot_orders[[#This Row],[cTime]]/ 1000)+3*3600) / 86400) + DATE(1970,1,1))</f>
        <v>45762.171586273151</v>
      </c>
      <c r="K1306" s="4" t="s">
        <v>4405</v>
      </c>
      <c r="L1306" s="1">
        <f>((((bot_orders[[#This Row],[uTime]]/ 1000)+3*3600) / 86400) + DATE(1970,1,1))</f>
        <v>45762.182874317135</v>
      </c>
      <c r="M1306" t="s">
        <v>34</v>
      </c>
      <c r="N1306" t="s">
        <v>28</v>
      </c>
      <c r="O1306" t="s">
        <v>35</v>
      </c>
      <c r="P1306">
        <v>4.008</v>
      </c>
      <c r="Q1306" t="s">
        <v>36</v>
      </c>
      <c r="R1306" t="s">
        <v>37</v>
      </c>
      <c r="S1306">
        <v>0.4819</v>
      </c>
      <c r="T1306">
        <v>0.4819</v>
      </c>
      <c r="U1306">
        <v>4.008</v>
      </c>
      <c r="V1306">
        <v>-1.5451642E-3</v>
      </c>
      <c r="W1306" t="s">
        <v>38</v>
      </c>
      <c r="X1306" s="4">
        <f>IF(bot_orders[[#This Row],[side]]="sell", bot_orders[[#This Row],[accFillSz]]*bot_orders[[#This Row],[avgPx]] + bot_orders[[#This Row],[fee]], -bot_orders[[#This Row],[accFillSz]]*bot_orders[[#This Row],[avgPx]])</f>
        <v>1.9299100358000001</v>
      </c>
      <c r="Y1306" s="4">
        <f>IF(bot_orders[[#This Row],[side]]="buy", bot_orders[[#This Row],[accFillSz]] + bot_orders[[#This Row],[fee]], -bot_orders[[#This Row],[accFillSz]])</f>
        <v>-4.008</v>
      </c>
      <c r="Z1306" s="4">
        <f>IF(bot_orders[[#This Row],[side]]="sell",bot_orders[[#This Row],[accFillSz]]*bot_orders[[#This Row],[avgPx]]+bot_orders[[#This Row],[fee]], 0)</f>
        <v>1.9299100358000001</v>
      </c>
      <c r="AA1306" s="4">
        <f>IF(bot_orders[[#This Row],[side]]="sell",-bot_orders[[#This Row],[accFillSz]],bot_orders[[#This Row],[accFillSz]]+bot_orders[[#This Row],[fee]])</f>
        <v>-4.008</v>
      </c>
      <c r="AB1306">
        <v>0</v>
      </c>
      <c r="AC1306" t="s">
        <v>39</v>
      </c>
      <c r="AD1306">
        <v>0</v>
      </c>
      <c r="AE1306" t="s">
        <v>40</v>
      </c>
      <c r="AF1306" t="s">
        <v>41</v>
      </c>
      <c r="AG1306" t="s">
        <v>42</v>
      </c>
      <c r="AH1306" t="s">
        <v>28</v>
      </c>
      <c r="AI1306">
        <v>-4.008</v>
      </c>
      <c r="AJ1306">
        <v>1.92991004</v>
      </c>
    </row>
    <row r="1307" spans="1:36" x14ac:dyDescent="0.3">
      <c r="A1307">
        <v>1304</v>
      </c>
      <c r="B1307" t="s">
        <v>306</v>
      </c>
      <c r="C1307" t="s">
        <v>28</v>
      </c>
      <c r="D1307" t="s">
        <v>29</v>
      </c>
      <c r="E1307" t="s">
        <v>30</v>
      </c>
      <c r="F1307" t="s">
        <v>31</v>
      </c>
      <c r="G1307" t="s">
        <v>60</v>
      </c>
      <c r="H1307" t="s">
        <v>4406</v>
      </c>
      <c r="I1307" s="4" t="s">
        <v>4407</v>
      </c>
      <c r="J1307" s="1">
        <f>((((bot_orders[[#This Row],[cTime]]/ 1000)+3*3600) / 86400) + DATE(1970,1,1))</f>
        <v>45762.182874340273</v>
      </c>
      <c r="K1307" s="4" t="s">
        <v>4408</v>
      </c>
      <c r="L1307" s="1">
        <f>((((bot_orders[[#This Row],[uTime]]/ 1000)+3*3600) / 86400) + DATE(1970,1,1))</f>
        <v>45762.382054097223</v>
      </c>
      <c r="M1307" t="s">
        <v>34</v>
      </c>
      <c r="N1307" t="s">
        <v>28</v>
      </c>
      <c r="O1307" t="s">
        <v>35</v>
      </c>
      <c r="P1307">
        <v>4.0119999999999996</v>
      </c>
      <c r="Q1307" t="s">
        <v>36</v>
      </c>
      <c r="R1307" t="s">
        <v>55</v>
      </c>
      <c r="S1307">
        <v>0.48</v>
      </c>
      <c r="T1307">
        <v>0.48</v>
      </c>
      <c r="U1307">
        <v>4.0119999999999996</v>
      </c>
      <c r="V1307">
        <v>-3.2096E-3</v>
      </c>
      <c r="W1307" t="s">
        <v>39</v>
      </c>
      <c r="X1307" s="4">
        <f>IF(bot_orders[[#This Row],[side]]="sell", bot_orders[[#This Row],[accFillSz]]*bot_orders[[#This Row],[avgPx]] + bot_orders[[#This Row],[fee]], -bot_orders[[#This Row],[accFillSz]]*bot_orders[[#This Row],[avgPx]])</f>
        <v>-1.9257599999999997</v>
      </c>
      <c r="Y1307" s="4">
        <f>IF(bot_orders[[#This Row],[side]]="buy", bot_orders[[#This Row],[accFillSz]] + bot_orders[[#This Row],[fee]], -bot_orders[[#This Row],[accFillSz]])</f>
        <v>4.0087903999999996</v>
      </c>
      <c r="Z1307" s="4">
        <f>IF(bot_orders[[#This Row],[side]]="sell",bot_orders[[#This Row],[accFillSz]]*bot_orders[[#This Row],[avgPx]]+bot_orders[[#This Row],[fee]], 0)</f>
        <v>0</v>
      </c>
      <c r="AA1307" s="4">
        <f>IF(bot_orders[[#This Row],[side]]="sell",-bot_orders[[#This Row],[accFillSz]],bot_orders[[#This Row],[accFillSz]]+bot_orders[[#This Row],[fee]])</f>
        <v>4.0087903999999996</v>
      </c>
      <c r="AB1307">
        <v>0</v>
      </c>
      <c r="AC1307" t="s">
        <v>38</v>
      </c>
      <c r="AD1307">
        <v>0</v>
      </c>
      <c r="AE1307" t="s">
        <v>40</v>
      </c>
      <c r="AF1307" t="s">
        <v>41</v>
      </c>
      <c r="AG1307" t="s">
        <v>42</v>
      </c>
      <c r="AH1307" t="s">
        <v>28</v>
      </c>
      <c r="AI1307">
        <v>4.0087903999999996</v>
      </c>
      <c r="AJ1307">
        <v>-1.9257599999999999</v>
      </c>
    </row>
    <row r="1308" spans="1:36" x14ac:dyDescent="0.3">
      <c r="A1308">
        <v>1305</v>
      </c>
      <c r="B1308" t="s">
        <v>306</v>
      </c>
      <c r="C1308" t="s">
        <v>28</v>
      </c>
      <c r="D1308" t="s">
        <v>29</v>
      </c>
      <c r="E1308" t="s">
        <v>30</v>
      </c>
      <c r="F1308" t="s">
        <v>31</v>
      </c>
      <c r="G1308" t="s">
        <v>58</v>
      </c>
      <c r="H1308" t="s">
        <v>4409</v>
      </c>
      <c r="I1308" s="4" t="s">
        <v>4410</v>
      </c>
      <c r="J1308" s="1">
        <f>((((bot_orders[[#This Row],[cTime]]/ 1000)+3*3600) / 86400) + DATE(1970,1,1))</f>
        <v>45762.184693842595</v>
      </c>
      <c r="K1308" s="4" t="s">
        <v>4411</v>
      </c>
      <c r="L1308" s="1">
        <f>((((bot_orders[[#This Row],[uTime]]/ 1000)+3*3600) / 86400) + DATE(1970,1,1))</f>
        <v>45762.19275313658</v>
      </c>
      <c r="M1308" t="s">
        <v>34</v>
      </c>
      <c r="N1308" t="s">
        <v>28</v>
      </c>
      <c r="O1308" t="s">
        <v>35</v>
      </c>
      <c r="P1308">
        <v>4.0119999999999996</v>
      </c>
      <c r="Q1308" t="s">
        <v>36</v>
      </c>
      <c r="R1308" t="s">
        <v>55</v>
      </c>
      <c r="S1308">
        <v>0.4819</v>
      </c>
      <c r="T1308">
        <v>0.4819</v>
      </c>
      <c r="U1308">
        <v>4.0119999999999996</v>
      </c>
      <c r="V1308">
        <v>-3.2096E-3</v>
      </c>
      <c r="W1308" t="s">
        <v>39</v>
      </c>
      <c r="X1308" s="4">
        <f>IF(bot_orders[[#This Row],[side]]="sell", bot_orders[[#This Row],[accFillSz]]*bot_orders[[#This Row],[avgPx]] + bot_orders[[#This Row],[fee]], -bot_orders[[#This Row],[accFillSz]]*bot_orders[[#This Row],[avgPx]])</f>
        <v>-1.9333827999999997</v>
      </c>
      <c r="Y1308" s="4">
        <f>IF(bot_orders[[#This Row],[side]]="buy", bot_orders[[#This Row],[accFillSz]] + bot_orders[[#This Row],[fee]], -bot_orders[[#This Row],[accFillSz]])</f>
        <v>4.0087903999999996</v>
      </c>
      <c r="Z1308" s="4">
        <f>IF(bot_orders[[#This Row],[side]]="sell",bot_orders[[#This Row],[accFillSz]]*bot_orders[[#This Row],[avgPx]]+bot_orders[[#This Row],[fee]], 0)</f>
        <v>0</v>
      </c>
      <c r="AA1308" s="4">
        <f>IF(bot_orders[[#This Row],[side]]="sell",-bot_orders[[#This Row],[accFillSz]],bot_orders[[#This Row],[accFillSz]]+bot_orders[[#This Row],[fee]])</f>
        <v>4.0087903999999996</v>
      </c>
      <c r="AB1308">
        <v>0</v>
      </c>
      <c r="AC1308" t="s">
        <v>38</v>
      </c>
      <c r="AD1308">
        <v>0</v>
      </c>
      <c r="AE1308" t="s">
        <v>40</v>
      </c>
      <c r="AF1308" t="s">
        <v>41</v>
      </c>
      <c r="AG1308" t="s">
        <v>42</v>
      </c>
      <c r="AH1308" t="s">
        <v>28</v>
      </c>
      <c r="AI1308">
        <v>4.0087903999999996</v>
      </c>
      <c r="AJ1308">
        <v>-1.9333828</v>
      </c>
    </row>
    <row r="1309" spans="1:36" x14ac:dyDescent="0.3">
      <c r="A1309">
        <v>1306</v>
      </c>
      <c r="B1309" t="s">
        <v>306</v>
      </c>
      <c r="C1309" t="s">
        <v>28</v>
      </c>
      <c r="D1309" t="s">
        <v>29</v>
      </c>
      <c r="E1309" t="s">
        <v>30</v>
      </c>
      <c r="F1309" t="s">
        <v>31</v>
      </c>
      <c r="G1309" t="s">
        <v>56</v>
      </c>
      <c r="H1309" t="s">
        <v>4412</v>
      </c>
      <c r="I1309" s="4" t="s">
        <v>4413</v>
      </c>
      <c r="J1309" s="1">
        <f>((((bot_orders[[#This Row],[cTime]]/ 1000)+3*3600) / 86400) + DATE(1970,1,1))</f>
        <v>45762.192753171301</v>
      </c>
      <c r="K1309" s="4" t="s">
        <v>4414</v>
      </c>
      <c r="L1309" s="1">
        <f>((((bot_orders[[#This Row],[uTime]]/ 1000)+3*3600) / 86400) + DATE(1970,1,1))</f>
        <v>45762.198982858798</v>
      </c>
      <c r="M1309" t="s">
        <v>34</v>
      </c>
      <c r="N1309" t="s">
        <v>28</v>
      </c>
      <c r="O1309" t="s">
        <v>35</v>
      </c>
      <c r="P1309">
        <v>4.008</v>
      </c>
      <c r="Q1309" t="s">
        <v>36</v>
      </c>
      <c r="R1309" t="s">
        <v>37</v>
      </c>
      <c r="S1309">
        <v>0.48380000000000001</v>
      </c>
      <c r="T1309">
        <v>0.48380000000000001</v>
      </c>
      <c r="U1309">
        <v>4.008</v>
      </c>
      <c r="V1309">
        <v>-1.5512563000000001E-3</v>
      </c>
      <c r="W1309" t="s">
        <v>38</v>
      </c>
      <c r="X1309" s="4">
        <f>IF(bot_orders[[#This Row],[side]]="sell", bot_orders[[#This Row],[accFillSz]]*bot_orders[[#This Row],[avgPx]] + bot_orders[[#This Row],[fee]], -bot_orders[[#This Row],[accFillSz]]*bot_orders[[#This Row],[avgPx]])</f>
        <v>1.9375191437000001</v>
      </c>
      <c r="Y1309" s="4">
        <f>IF(bot_orders[[#This Row],[side]]="buy", bot_orders[[#This Row],[accFillSz]] + bot_orders[[#This Row],[fee]], -bot_orders[[#This Row],[accFillSz]])</f>
        <v>-4.008</v>
      </c>
      <c r="Z1309" s="4">
        <f>IF(bot_orders[[#This Row],[side]]="sell",bot_orders[[#This Row],[accFillSz]]*bot_orders[[#This Row],[avgPx]]+bot_orders[[#This Row],[fee]], 0)</f>
        <v>1.9375191437000001</v>
      </c>
      <c r="AA1309" s="4">
        <f>IF(bot_orders[[#This Row],[side]]="sell",-bot_orders[[#This Row],[accFillSz]],bot_orders[[#This Row],[accFillSz]]+bot_orders[[#This Row],[fee]])</f>
        <v>-4.008</v>
      </c>
      <c r="AB1309">
        <v>0</v>
      </c>
      <c r="AC1309" t="s">
        <v>39</v>
      </c>
      <c r="AD1309">
        <v>0</v>
      </c>
      <c r="AE1309" t="s">
        <v>40</v>
      </c>
      <c r="AF1309" t="s">
        <v>41</v>
      </c>
      <c r="AG1309" t="s">
        <v>42</v>
      </c>
      <c r="AH1309" t="s">
        <v>28</v>
      </c>
      <c r="AI1309">
        <v>-4.008</v>
      </c>
      <c r="AJ1309">
        <v>1.93751914</v>
      </c>
    </row>
    <row r="1310" spans="1:36" x14ac:dyDescent="0.3">
      <c r="A1310">
        <v>1307</v>
      </c>
      <c r="B1310" t="s">
        <v>306</v>
      </c>
      <c r="C1310" t="s">
        <v>28</v>
      </c>
      <c r="D1310" t="s">
        <v>29</v>
      </c>
      <c r="E1310" t="s">
        <v>30</v>
      </c>
      <c r="F1310" t="s">
        <v>31</v>
      </c>
      <c r="G1310" t="s">
        <v>56</v>
      </c>
      <c r="H1310" t="s">
        <v>4415</v>
      </c>
      <c r="I1310" s="4" t="s">
        <v>4416</v>
      </c>
      <c r="J1310" s="1">
        <f>((((bot_orders[[#This Row],[cTime]]/ 1000)+3*3600) / 86400) + DATE(1970,1,1))</f>
        <v>45762.19898288195</v>
      </c>
      <c r="K1310" s="4" t="s">
        <v>4417</v>
      </c>
      <c r="L1310" s="1">
        <f>((((bot_orders[[#This Row],[uTime]]/ 1000)+3*3600) / 86400) + DATE(1970,1,1))</f>
        <v>45762.229761504626</v>
      </c>
      <c r="M1310" t="s">
        <v>34</v>
      </c>
      <c r="N1310" t="s">
        <v>28</v>
      </c>
      <c r="O1310" t="s">
        <v>35</v>
      </c>
      <c r="P1310">
        <v>4.0119999999999996</v>
      </c>
      <c r="Q1310" t="s">
        <v>36</v>
      </c>
      <c r="R1310" t="s">
        <v>55</v>
      </c>
      <c r="S1310">
        <v>0.4819</v>
      </c>
      <c r="T1310">
        <v>0.4819</v>
      </c>
      <c r="U1310">
        <v>4.0119999999999996</v>
      </c>
      <c r="V1310">
        <v>-3.2096E-3</v>
      </c>
      <c r="W1310" t="s">
        <v>39</v>
      </c>
      <c r="X1310" s="4">
        <f>IF(bot_orders[[#This Row],[side]]="sell", bot_orders[[#This Row],[accFillSz]]*bot_orders[[#This Row],[avgPx]] + bot_orders[[#This Row],[fee]], -bot_orders[[#This Row],[accFillSz]]*bot_orders[[#This Row],[avgPx]])</f>
        <v>-1.9333827999999997</v>
      </c>
      <c r="Y1310" s="4">
        <f>IF(bot_orders[[#This Row],[side]]="buy", bot_orders[[#This Row],[accFillSz]] + bot_orders[[#This Row],[fee]], -bot_orders[[#This Row],[accFillSz]])</f>
        <v>4.0087903999999996</v>
      </c>
      <c r="Z1310" s="4">
        <f>IF(bot_orders[[#This Row],[side]]="sell",bot_orders[[#This Row],[accFillSz]]*bot_orders[[#This Row],[avgPx]]+bot_orders[[#This Row],[fee]], 0)</f>
        <v>0</v>
      </c>
      <c r="AA1310" s="4">
        <f>IF(bot_orders[[#This Row],[side]]="sell",-bot_orders[[#This Row],[accFillSz]],bot_orders[[#This Row],[accFillSz]]+bot_orders[[#This Row],[fee]])</f>
        <v>4.0087903999999996</v>
      </c>
      <c r="AB1310">
        <v>0</v>
      </c>
      <c r="AC1310" t="s">
        <v>38</v>
      </c>
      <c r="AD1310">
        <v>0</v>
      </c>
      <c r="AE1310" t="s">
        <v>40</v>
      </c>
      <c r="AF1310" t="s">
        <v>41</v>
      </c>
      <c r="AG1310" t="s">
        <v>42</v>
      </c>
      <c r="AH1310" t="s">
        <v>28</v>
      </c>
      <c r="AI1310">
        <v>4.0087903999999996</v>
      </c>
      <c r="AJ1310">
        <v>-1.9333828</v>
      </c>
    </row>
    <row r="1311" spans="1:36" x14ac:dyDescent="0.3">
      <c r="A1311">
        <v>1308</v>
      </c>
      <c r="B1311" t="s">
        <v>306</v>
      </c>
      <c r="C1311" t="s">
        <v>28</v>
      </c>
      <c r="D1311" t="s">
        <v>29</v>
      </c>
      <c r="E1311" t="s">
        <v>30</v>
      </c>
      <c r="F1311" t="s">
        <v>31</v>
      </c>
      <c r="G1311" t="s">
        <v>205</v>
      </c>
      <c r="H1311" t="s">
        <v>4418</v>
      </c>
      <c r="I1311" s="4" t="s">
        <v>4419</v>
      </c>
      <c r="J1311" s="1">
        <f>((((bot_orders[[#This Row],[cTime]]/ 1000)+3*3600) / 86400) + DATE(1970,1,1))</f>
        <v>45762.203926851857</v>
      </c>
      <c r="K1311" s="4" t="s">
        <v>4420</v>
      </c>
      <c r="L1311" s="1">
        <f>((((bot_orders[[#This Row],[uTime]]/ 1000)+3*3600) / 86400) + DATE(1970,1,1))</f>
        <v>45762.214344120366</v>
      </c>
      <c r="M1311" t="s">
        <v>34</v>
      </c>
      <c r="N1311" t="s">
        <v>28</v>
      </c>
      <c r="O1311" t="s">
        <v>35</v>
      </c>
      <c r="P1311">
        <v>4.0119999999999996</v>
      </c>
      <c r="Q1311" t="s">
        <v>36</v>
      </c>
      <c r="R1311" t="s">
        <v>55</v>
      </c>
      <c r="S1311">
        <v>0.48380000000000001</v>
      </c>
      <c r="T1311">
        <v>0.48380000000000001</v>
      </c>
      <c r="U1311">
        <v>4.0119999999999996</v>
      </c>
      <c r="V1311">
        <v>-3.2096E-3</v>
      </c>
      <c r="W1311" t="s">
        <v>39</v>
      </c>
      <c r="X1311" s="4">
        <f>IF(bot_orders[[#This Row],[side]]="sell", bot_orders[[#This Row],[accFillSz]]*bot_orders[[#This Row],[avgPx]] + bot_orders[[#This Row],[fee]], -bot_orders[[#This Row],[accFillSz]]*bot_orders[[#This Row],[avgPx]])</f>
        <v>-1.9410055999999998</v>
      </c>
      <c r="Y1311" s="4">
        <f>IF(bot_orders[[#This Row],[side]]="buy", bot_orders[[#This Row],[accFillSz]] + bot_orders[[#This Row],[fee]], -bot_orders[[#This Row],[accFillSz]])</f>
        <v>4.0087903999999996</v>
      </c>
      <c r="Z1311" s="4">
        <f>IF(bot_orders[[#This Row],[side]]="sell",bot_orders[[#This Row],[accFillSz]]*bot_orders[[#This Row],[avgPx]]+bot_orders[[#This Row],[fee]], 0)</f>
        <v>0</v>
      </c>
      <c r="AA1311" s="4">
        <f>IF(bot_orders[[#This Row],[side]]="sell",-bot_orders[[#This Row],[accFillSz]],bot_orders[[#This Row],[accFillSz]]+bot_orders[[#This Row],[fee]])</f>
        <v>4.0087903999999996</v>
      </c>
      <c r="AB1311">
        <v>0</v>
      </c>
      <c r="AC1311" t="s">
        <v>38</v>
      </c>
      <c r="AD1311">
        <v>0</v>
      </c>
      <c r="AE1311" t="s">
        <v>40</v>
      </c>
      <c r="AF1311" t="s">
        <v>41</v>
      </c>
      <c r="AG1311" t="s">
        <v>42</v>
      </c>
      <c r="AH1311" t="s">
        <v>28</v>
      </c>
      <c r="AI1311">
        <v>4.0087903999999996</v>
      </c>
      <c r="AJ1311">
        <v>-1.9410056</v>
      </c>
    </row>
    <row r="1312" spans="1:36" x14ac:dyDescent="0.3">
      <c r="A1312">
        <v>1309</v>
      </c>
      <c r="B1312" t="s">
        <v>306</v>
      </c>
      <c r="C1312" t="s">
        <v>28</v>
      </c>
      <c r="D1312" t="s">
        <v>29</v>
      </c>
      <c r="E1312" t="s">
        <v>30</v>
      </c>
      <c r="F1312" t="s">
        <v>31</v>
      </c>
      <c r="G1312" t="s">
        <v>203</v>
      </c>
      <c r="H1312" t="s">
        <v>4421</v>
      </c>
      <c r="I1312" s="4" t="s">
        <v>4422</v>
      </c>
      <c r="J1312" s="1">
        <f>((((bot_orders[[#This Row],[cTime]]/ 1000)+3*3600) / 86400) + DATE(1970,1,1))</f>
        <v>45762.21014974537</v>
      </c>
      <c r="K1312" s="4" t="s">
        <v>4423</v>
      </c>
      <c r="L1312" s="1">
        <f>((((bot_orders[[#This Row],[uTime]]/ 1000)+3*3600) / 86400) + DATE(1970,1,1))</f>
        <v>45762.212608495371</v>
      </c>
      <c r="M1312" t="s">
        <v>34</v>
      </c>
      <c r="N1312" t="s">
        <v>28</v>
      </c>
      <c r="O1312" t="s">
        <v>35</v>
      </c>
      <c r="P1312">
        <v>4.0119999999999996</v>
      </c>
      <c r="Q1312" t="s">
        <v>36</v>
      </c>
      <c r="R1312" t="s">
        <v>55</v>
      </c>
      <c r="S1312">
        <v>0.48580000000000001</v>
      </c>
      <c r="T1312">
        <v>0.48580000000000001</v>
      </c>
      <c r="U1312">
        <v>4.0119999999999996</v>
      </c>
      <c r="V1312">
        <v>-3.2096E-3</v>
      </c>
      <c r="W1312" t="s">
        <v>39</v>
      </c>
      <c r="X1312" s="4">
        <f>IF(bot_orders[[#This Row],[side]]="sell", bot_orders[[#This Row],[accFillSz]]*bot_orders[[#This Row],[avgPx]] + bot_orders[[#This Row],[fee]], -bot_orders[[#This Row],[accFillSz]]*bot_orders[[#This Row],[avgPx]])</f>
        <v>-1.9490295999999998</v>
      </c>
      <c r="Y1312" s="4">
        <f>IF(bot_orders[[#This Row],[side]]="buy", bot_orders[[#This Row],[accFillSz]] + bot_orders[[#This Row],[fee]], -bot_orders[[#This Row],[accFillSz]])</f>
        <v>4.0087903999999996</v>
      </c>
      <c r="Z1312" s="4">
        <f>IF(bot_orders[[#This Row],[side]]="sell",bot_orders[[#This Row],[accFillSz]]*bot_orders[[#This Row],[avgPx]]+bot_orders[[#This Row],[fee]], 0)</f>
        <v>0</v>
      </c>
      <c r="AA1312" s="4">
        <f>IF(bot_orders[[#This Row],[side]]="sell",-bot_orders[[#This Row],[accFillSz]],bot_orders[[#This Row],[accFillSz]]+bot_orders[[#This Row],[fee]])</f>
        <v>4.0087903999999996</v>
      </c>
      <c r="AB1312">
        <v>0</v>
      </c>
      <c r="AC1312" t="s">
        <v>38</v>
      </c>
      <c r="AD1312">
        <v>0</v>
      </c>
      <c r="AE1312" t="s">
        <v>40</v>
      </c>
      <c r="AF1312" t="s">
        <v>41</v>
      </c>
      <c r="AG1312" t="s">
        <v>42</v>
      </c>
      <c r="AH1312" t="s">
        <v>28</v>
      </c>
      <c r="AI1312">
        <v>4.0087903999999996</v>
      </c>
      <c r="AJ1312">
        <v>-1.9490296</v>
      </c>
    </row>
    <row r="1313" spans="1:36" x14ac:dyDescent="0.3">
      <c r="A1313">
        <v>1310</v>
      </c>
      <c r="B1313" t="s">
        <v>306</v>
      </c>
      <c r="C1313" t="s">
        <v>28</v>
      </c>
      <c r="D1313" t="s">
        <v>29</v>
      </c>
      <c r="E1313" t="s">
        <v>30</v>
      </c>
      <c r="F1313" t="s">
        <v>31</v>
      </c>
      <c r="G1313" t="s">
        <v>223</v>
      </c>
      <c r="H1313" t="s">
        <v>4424</v>
      </c>
      <c r="I1313" s="4" t="s">
        <v>4425</v>
      </c>
      <c r="J1313" s="1">
        <f>((((bot_orders[[#This Row],[cTime]]/ 1000)+3*3600) / 86400) + DATE(1970,1,1))</f>
        <v>45762.212608530099</v>
      </c>
      <c r="K1313" s="4" t="s">
        <v>4426</v>
      </c>
      <c r="L1313" s="1">
        <f>((((bot_orders[[#This Row],[uTime]]/ 1000)+3*3600) / 86400) + DATE(1970,1,1))</f>
        <v>45762.217612430555</v>
      </c>
      <c r="M1313" t="s">
        <v>34</v>
      </c>
      <c r="N1313" t="s">
        <v>28</v>
      </c>
      <c r="O1313" t="s">
        <v>35</v>
      </c>
      <c r="P1313">
        <v>4.008</v>
      </c>
      <c r="Q1313" t="s">
        <v>36</v>
      </c>
      <c r="R1313" t="s">
        <v>37</v>
      </c>
      <c r="S1313">
        <v>0.48780000000000001</v>
      </c>
      <c r="T1313">
        <v>0.48780000000000001</v>
      </c>
      <c r="U1313">
        <v>4.008</v>
      </c>
      <c r="V1313">
        <v>-1.5640819E-3</v>
      </c>
      <c r="W1313" t="s">
        <v>38</v>
      </c>
      <c r="X1313" s="4">
        <f>IF(bot_orders[[#This Row],[side]]="sell", bot_orders[[#This Row],[accFillSz]]*bot_orders[[#This Row],[avgPx]] + bot_orders[[#This Row],[fee]], -bot_orders[[#This Row],[accFillSz]]*bot_orders[[#This Row],[avgPx]])</f>
        <v>1.9535383181000001</v>
      </c>
      <c r="Y1313" s="4">
        <f>IF(bot_orders[[#This Row],[side]]="buy", bot_orders[[#This Row],[accFillSz]] + bot_orders[[#This Row],[fee]], -bot_orders[[#This Row],[accFillSz]])</f>
        <v>-4.008</v>
      </c>
      <c r="Z1313" s="4">
        <f>IF(bot_orders[[#This Row],[side]]="sell",bot_orders[[#This Row],[accFillSz]]*bot_orders[[#This Row],[avgPx]]+bot_orders[[#This Row],[fee]], 0)</f>
        <v>1.9535383181000001</v>
      </c>
      <c r="AA1313" s="4">
        <f>IF(bot_orders[[#This Row],[side]]="sell",-bot_orders[[#This Row],[accFillSz]],bot_orders[[#This Row],[accFillSz]]+bot_orders[[#This Row],[fee]])</f>
        <v>-4.008</v>
      </c>
      <c r="AB1313">
        <v>0</v>
      </c>
      <c r="AC1313" t="s">
        <v>39</v>
      </c>
      <c r="AD1313">
        <v>0</v>
      </c>
      <c r="AE1313" t="s">
        <v>40</v>
      </c>
      <c r="AF1313" t="s">
        <v>41</v>
      </c>
      <c r="AG1313" t="s">
        <v>42</v>
      </c>
      <c r="AH1313" t="s">
        <v>28</v>
      </c>
      <c r="AI1313">
        <v>-4.008</v>
      </c>
      <c r="AJ1313">
        <v>1.9535383200000001</v>
      </c>
    </row>
    <row r="1314" spans="1:36" x14ac:dyDescent="0.3">
      <c r="A1314">
        <v>1311</v>
      </c>
      <c r="B1314" t="s">
        <v>306</v>
      </c>
      <c r="C1314" t="s">
        <v>28</v>
      </c>
      <c r="D1314" t="s">
        <v>29</v>
      </c>
      <c r="E1314" t="s">
        <v>30</v>
      </c>
      <c r="F1314" t="s">
        <v>31</v>
      </c>
      <c r="G1314" t="s">
        <v>227</v>
      </c>
      <c r="H1314" t="s">
        <v>4427</v>
      </c>
      <c r="I1314" s="4" t="s">
        <v>4428</v>
      </c>
      <c r="J1314" s="1">
        <f>((((bot_orders[[#This Row],[cTime]]/ 1000)+3*3600) / 86400) + DATE(1970,1,1))</f>
        <v>45762.214344155094</v>
      </c>
      <c r="K1314" s="4" t="s">
        <v>4429</v>
      </c>
      <c r="L1314" s="1">
        <f>((((bot_orders[[#This Row],[uTime]]/ 1000)+3*3600) / 86400) + DATE(1970,1,1))</f>
        <v>45762.215141504632</v>
      </c>
      <c r="M1314" t="s">
        <v>34</v>
      </c>
      <c r="N1314" t="s">
        <v>28</v>
      </c>
      <c r="O1314" t="s">
        <v>35</v>
      </c>
      <c r="P1314">
        <v>4.008</v>
      </c>
      <c r="Q1314" t="s">
        <v>36</v>
      </c>
      <c r="R1314" t="s">
        <v>37</v>
      </c>
      <c r="S1314">
        <v>0.48580000000000001</v>
      </c>
      <c r="T1314">
        <v>0.48580000000000001</v>
      </c>
      <c r="U1314">
        <v>4.008</v>
      </c>
      <c r="V1314">
        <v>-1.5576691000000001E-3</v>
      </c>
      <c r="W1314" t="s">
        <v>38</v>
      </c>
      <c r="X1314" s="4">
        <f>IF(bot_orders[[#This Row],[side]]="sell", bot_orders[[#This Row],[accFillSz]]*bot_orders[[#This Row],[avgPx]] + bot_orders[[#This Row],[fee]], -bot_orders[[#This Row],[accFillSz]]*bot_orders[[#This Row],[avgPx]])</f>
        <v>1.9455287309</v>
      </c>
      <c r="Y1314" s="4">
        <f>IF(bot_orders[[#This Row],[side]]="buy", bot_orders[[#This Row],[accFillSz]] + bot_orders[[#This Row],[fee]], -bot_orders[[#This Row],[accFillSz]])</f>
        <v>-4.008</v>
      </c>
      <c r="Z1314" s="4">
        <f>IF(bot_orders[[#This Row],[side]]="sell",bot_orders[[#This Row],[accFillSz]]*bot_orders[[#This Row],[avgPx]]+bot_orders[[#This Row],[fee]], 0)</f>
        <v>1.9455287309</v>
      </c>
      <c r="AA1314" s="4">
        <f>IF(bot_orders[[#This Row],[side]]="sell",-bot_orders[[#This Row],[accFillSz]],bot_orders[[#This Row],[accFillSz]]+bot_orders[[#This Row],[fee]])</f>
        <v>-4.008</v>
      </c>
      <c r="AB1314">
        <v>0</v>
      </c>
      <c r="AC1314" t="s">
        <v>39</v>
      </c>
      <c r="AD1314">
        <v>0</v>
      </c>
      <c r="AE1314" t="s">
        <v>40</v>
      </c>
      <c r="AF1314" t="s">
        <v>41</v>
      </c>
      <c r="AG1314" t="s">
        <v>42</v>
      </c>
      <c r="AH1314" t="s">
        <v>28</v>
      </c>
      <c r="AI1314">
        <v>-4.008</v>
      </c>
      <c r="AJ1314">
        <v>1.9455287299999999</v>
      </c>
    </row>
    <row r="1315" spans="1:36" x14ac:dyDescent="0.3">
      <c r="A1315">
        <v>1312</v>
      </c>
      <c r="B1315" t="s">
        <v>306</v>
      </c>
      <c r="C1315" t="s">
        <v>28</v>
      </c>
      <c r="D1315" t="s">
        <v>29</v>
      </c>
      <c r="E1315" t="s">
        <v>30</v>
      </c>
      <c r="F1315" t="s">
        <v>31</v>
      </c>
      <c r="G1315" t="s">
        <v>227</v>
      </c>
      <c r="H1315" t="s">
        <v>4430</v>
      </c>
      <c r="I1315" s="4" t="s">
        <v>4431</v>
      </c>
      <c r="J1315" s="1">
        <f>((((bot_orders[[#This Row],[cTime]]/ 1000)+3*3600) / 86400) + DATE(1970,1,1))</f>
        <v>45762.215141527777</v>
      </c>
      <c r="K1315" s="4" t="s">
        <v>4432</v>
      </c>
      <c r="L1315" s="1">
        <f>((((bot_orders[[#This Row],[uTime]]/ 1000)+3*3600) / 86400) + DATE(1970,1,1))</f>
        <v>45762.227158159716</v>
      </c>
      <c r="M1315" t="s">
        <v>34</v>
      </c>
      <c r="N1315" t="s">
        <v>28</v>
      </c>
      <c r="O1315" t="s">
        <v>35</v>
      </c>
      <c r="P1315">
        <v>4.0119999999999996</v>
      </c>
      <c r="Q1315" t="s">
        <v>36</v>
      </c>
      <c r="R1315" t="s">
        <v>55</v>
      </c>
      <c r="S1315">
        <v>0.48380000000000001</v>
      </c>
      <c r="T1315">
        <v>0.48380000000000001</v>
      </c>
      <c r="U1315">
        <v>4.0119999999999996</v>
      </c>
      <c r="V1315">
        <v>-3.2096E-3</v>
      </c>
      <c r="W1315" t="s">
        <v>39</v>
      </c>
      <c r="X1315" s="4">
        <f>IF(bot_orders[[#This Row],[side]]="sell", bot_orders[[#This Row],[accFillSz]]*bot_orders[[#This Row],[avgPx]] + bot_orders[[#This Row],[fee]], -bot_orders[[#This Row],[accFillSz]]*bot_orders[[#This Row],[avgPx]])</f>
        <v>-1.9410055999999998</v>
      </c>
      <c r="Y1315" s="4">
        <f>IF(bot_orders[[#This Row],[side]]="buy", bot_orders[[#This Row],[accFillSz]] + bot_orders[[#This Row],[fee]], -bot_orders[[#This Row],[accFillSz]])</f>
        <v>4.0087903999999996</v>
      </c>
      <c r="Z1315" s="4">
        <f>IF(bot_orders[[#This Row],[side]]="sell",bot_orders[[#This Row],[accFillSz]]*bot_orders[[#This Row],[avgPx]]+bot_orders[[#This Row],[fee]], 0)</f>
        <v>0</v>
      </c>
      <c r="AA1315" s="4">
        <f>IF(bot_orders[[#This Row],[side]]="sell",-bot_orders[[#This Row],[accFillSz]],bot_orders[[#This Row],[accFillSz]]+bot_orders[[#This Row],[fee]])</f>
        <v>4.0087903999999996</v>
      </c>
      <c r="AB1315">
        <v>0</v>
      </c>
      <c r="AC1315" t="s">
        <v>38</v>
      </c>
      <c r="AD1315">
        <v>0</v>
      </c>
      <c r="AE1315" t="s">
        <v>40</v>
      </c>
      <c r="AF1315" t="s">
        <v>41</v>
      </c>
      <c r="AG1315" t="s">
        <v>42</v>
      </c>
      <c r="AH1315" t="s">
        <v>28</v>
      </c>
      <c r="AI1315">
        <v>4.0087903999999996</v>
      </c>
      <c r="AJ1315">
        <v>-1.9410056</v>
      </c>
    </row>
    <row r="1316" spans="1:36" x14ac:dyDescent="0.3">
      <c r="A1316">
        <v>1313</v>
      </c>
      <c r="B1316" t="s">
        <v>306</v>
      </c>
      <c r="C1316" t="s">
        <v>28</v>
      </c>
      <c r="D1316" t="s">
        <v>29</v>
      </c>
      <c r="E1316" t="s">
        <v>30</v>
      </c>
      <c r="F1316" t="s">
        <v>31</v>
      </c>
      <c r="G1316" t="s">
        <v>223</v>
      </c>
      <c r="H1316" t="s">
        <v>4433</v>
      </c>
      <c r="I1316" s="4" t="s">
        <v>4434</v>
      </c>
      <c r="J1316" s="1">
        <f>((((bot_orders[[#This Row],[cTime]]/ 1000)+3*3600) / 86400) + DATE(1970,1,1))</f>
        <v>45762.217612465276</v>
      </c>
      <c r="K1316" s="4" t="s">
        <v>4435</v>
      </c>
      <c r="L1316" s="1">
        <f>((((bot_orders[[#This Row],[uTime]]/ 1000)+3*3600) / 86400) + DATE(1970,1,1))</f>
        <v>45762.224546585654</v>
      </c>
      <c r="M1316" t="s">
        <v>34</v>
      </c>
      <c r="N1316" t="s">
        <v>28</v>
      </c>
      <c r="O1316" t="s">
        <v>35</v>
      </c>
      <c r="P1316">
        <v>4.0119999999999996</v>
      </c>
      <c r="Q1316" t="s">
        <v>36</v>
      </c>
      <c r="R1316" t="s">
        <v>55</v>
      </c>
      <c r="S1316">
        <v>0.48580000000000001</v>
      </c>
      <c r="T1316">
        <v>0.48580000000000001</v>
      </c>
      <c r="U1316">
        <v>4.0119999999999996</v>
      </c>
      <c r="V1316">
        <v>-3.2096E-3</v>
      </c>
      <c r="W1316" t="s">
        <v>39</v>
      </c>
      <c r="X1316" s="4">
        <f>IF(bot_orders[[#This Row],[side]]="sell", bot_orders[[#This Row],[accFillSz]]*bot_orders[[#This Row],[avgPx]] + bot_orders[[#This Row],[fee]], -bot_orders[[#This Row],[accFillSz]]*bot_orders[[#This Row],[avgPx]])</f>
        <v>-1.9490295999999998</v>
      </c>
      <c r="Y1316" s="4">
        <f>IF(bot_orders[[#This Row],[side]]="buy", bot_orders[[#This Row],[accFillSz]] + bot_orders[[#This Row],[fee]], -bot_orders[[#This Row],[accFillSz]])</f>
        <v>4.0087903999999996</v>
      </c>
      <c r="Z1316" s="4">
        <f>IF(bot_orders[[#This Row],[side]]="sell",bot_orders[[#This Row],[accFillSz]]*bot_orders[[#This Row],[avgPx]]+bot_orders[[#This Row],[fee]], 0)</f>
        <v>0</v>
      </c>
      <c r="AA1316" s="4">
        <f>IF(bot_orders[[#This Row],[side]]="sell",-bot_orders[[#This Row],[accFillSz]],bot_orders[[#This Row],[accFillSz]]+bot_orders[[#This Row],[fee]])</f>
        <v>4.0087903999999996</v>
      </c>
      <c r="AB1316">
        <v>0</v>
      </c>
      <c r="AC1316" t="s">
        <v>38</v>
      </c>
      <c r="AD1316">
        <v>0</v>
      </c>
      <c r="AE1316" t="s">
        <v>40</v>
      </c>
      <c r="AF1316" t="s">
        <v>41</v>
      </c>
      <c r="AG1316" t="s">
        <v>42</v>
      </c>
      <c r="AH1316" t="s">
        <v>28</v>
      </c>
      <c r="AI1316">
        <v>4.0087903999999996</v>
      </c>
      <c r="AJ1316">
        <v>-1.9490296</v>
      </c>
    </row>
    <row r="1317" spans="1:36" x14ac:dyDescent="0.3">
      <c r="A1317">
        <v>1314</v>
      </c>
      <c r="B1317" t="s">
        <v>306</v>
      </c>
      <c r="C1317" t="s">
        <v>28</v>
      </c>
      <c r="D1317" t="s">
        <v>29</v>
      </c>
      <c r="E1317" t="s">
        <v>30</v>
      </c>
      <c r="F1317" t="s">
        <v>31</v>
      </c>
      <c r="G1317" t="s">
        <v>235</v>
      </c>
      <c r="H1317" t="s">
        <v>4436</v>
      </c>
      <c r="I1317" s="4" t="s">
        <v>4437</v>
      </c>
      <c r="J1317" s="1">
        <f>((((bot_orders[[#This Row],[cTime]]/ 1000)+3*3600) / 86400) + DATE(1970,1,1))</f>
        <v>45762.224546608792</v>
      </c>
      <c r="K1317" s="4" t="s">
        <v>4438</v>
      </c>
      <c r="L1317" s="1">
        <f>((((bot_orders[[#This Row],[uTime]]/ 1000)+3*3600) / 86400) + DATE(1970,1,1))</f>
        <v>45762.272290914349</v>
      </c>
      <c r="M1317" t="s">
        <v>34</v>
      </c>
      <c r="N1317" t="s">
        <v>28</v>
      </c>
      <c r="O1317" t="s">
        <v>35</v>
      </c>
      <c r="P1317">
        <v>4.008</v>
      </c>
      <c r="Q1317" t="s">
        <v>36</v>
      </c>
      <c r="R1317" t="s">
        <v>37</v>
      </c>
      <c r="S1317">
        <v>0.48780000000000001</v>
      </c>
      <c r="T1317">
        <v>0.48780000000000001</v>
      </c>
      <c r="U1317">
        <v>4.008</v>
      </c>
      <c r="V1317">
        <v>-1.5640819E-3</v>
      </c>
      <c r="W1317" t="s">
        <v>38</v>
      </c>
      <c r="X1317" s="4">
        <f>IF(bot_orders[[#This Row],[side]]="sell", bot_orders[[#This Row],[accFillSz]]*bot_orders[[#This Row],[avgPx]] + bot_orders[[#This Row],[fee]], -bot_orders[[#This Row],[accFillSz]]*bot_orders[[#This Row],[avgPx]])</f>
        <v>1.9535383181000001</v>
      </c>
      <c r="Y1317" s="4">
        <f>IF(bot_orders[[#This Row],[side]]="buy", bot_orders[[#This Row],[accFillSz]] + bot_orders[[#This Row],[fee]], -bot_orders[[#This Row],[accFillSz]])</f>
        <v>-4.008</v>
      </c>
      <c r="Z1317" s="4">
        <f>IF(bot_orders[[#This Row],[side]]="sell",bot_orders[[#This Row],[accFillSz]]*bot_orders[[#This Row],[avgPx]]+bot_orders[[#This Row],[fee]], 0)</f>
        <v>1.9535383181000001</v>
      </c>
      <c r="AA1317" s="4">
        <f>IF(bot_orders[[#This Row],[side]]="sell",-bot_orders[[#This Row],[accFillSz]],bot_orders[[#This Row],[accFillSz]]+bot_orders[[#This Row],[fee]])</f>
        <v>-4.008</v>
      </c>
      <c r="AB1317">
        <v>0</v>
      </c>
      <c r="AC1317" t="s">
        <v>39</v>
      </c>
      <c r="AD1317">
        <v>0</v>
      </c>
      <c r="AE1317" t="s">
        <v>40</v>
      </c>
      <c r="AF1317" t="s">
        <v>41</v>
      </c>
      <c r="AG1317" t="s">
        <v>42</v>
      </c>
      <c r="AH1317" t="s">
        <v>28</v>
      </c>
      <c r="AI1317">
        <v>-4.008</v>
      </c>
      <c r="AJ1317">
        <v>1.9535383200000001</v>
      </c>
    </row>
    <row r="1318" spans="1:36" x14ac:dyDescent="0.3">
      <c r="A1318">
        <v>1315</v>
      </c>
      <c r="B1318" t="s">
        <v>306</v>
      </c>
      <c r="C1318" t="s">
        <v>28</v>
      </c>
      <c r="D1318" t="s">
        <v>29</v>
      </c>
      <c r="E1318" t="s">
        <v>30</v>
      </c>
      <c r="F1318" t="s">
        <v>31</v>
      </c>
      <c r="G1318" t="s">
        <v>230</v>
      </c>
      <c r="H1318" t="s">
        <v>4439</v>
      </c>
      <c r="I1318" s="4" t="s">
        <v>4440</v>
      </c>
      <c r="J1318" s="1">
        <f>((((bot_orders[[#This Row],[cTime]]/ 1000)+3*3600) / 86400) + DATE(1970,1,1))</f>
        <v>45762.227158182868</v>
      </c>
      <c r="K1318" s="4" t="s">
        <v>4441</v>
      </c>
      <c r="L1318" s="1">
        <f>((((bot_orders[[#This Row],[uTime]]/ 1000)+3*3600) / 86400) + DATE(1970,1,1))</f>
        <v>45762.266933541672</v>
      </c>
      <c r="M1318" t="s">
        <v>34</v>
      </c>
      <c r="N1318" t="s">
        <v>28</v>
      </c>
      <c r="O1318" t="s">
        <v>35</v>
      </c>
      <c r="P1318">
        <v>4.008</v>
      </c>
      <c r="Q1318" t="s">
        <v>36</v>
      </c>
      <c r="R1318" t="s">
        <v>37</v>
      </c>
      <c r="S1318">
        <v>0.48580000000000001</v>
      </c>
      <c r="T1318">
        <v>0.48580000000000001</v>
      </c>
      <c r="U1318">
        <v>4.008</v>
      </c>
      <c r="V1318">
        <v>-1.5576691000000001E-3</v>
      </c>
      <c r="W1318" t="s">
        <v>38</v>
      </c>
      <c r="X1318" s="4">
        <f>IF(bot_orders[[#This Row],[side]]="sell", bot_orders[[#This Row],[accFillSz]]*bot_orders[[#This Row],[avgPx]] + bot_orders[[#This Row],[fee]], -bot_orders[[#This Row],[accFillSz]]*bot_orders[[#This Row],[avgPx]])</f>
        <v>1.9455287309</v>
      </c>
      <c r="Y1318" s="4">
        <f>IF(bot_orders[[#This Row],[side]]="buy", bot_orders[[#This Row],[accFillSz]] + bot_orders[[#This Row],[fee]], -bot_orders[[#This Row],[accFillSz]])</f>
        <v>-4.008</v>
      </c>
      <c r="Z1318" s="4">
        <f>IF(bot_orders[[#This Row],[side]]="sell",bot_orders[[#This Row],[accFillSz]]*bot_orders[[#This Row],[avgPx]]+bot_orders[[#This Row],[fee]], 0)</f>
        <v>1.9455287309</v>
      </c>
      <c r="AA1318" s="4">
        <f>IF(bot_orders[[#This Row],[side]]="sell",-bot_orders[[#This Row],[accFillSz]],bot_orders[[#This Row],[accFillSz]]+bot_orders[[#This Row],[fee]])</f>
        <v>-4.008</v>
      </c>
      <c r="AB1318">
        <v>0</v>
      </c>
      <c r="AC1318" t="s">
        <v>39</v>
      </c>
      <c r="AD1318">
        <v>0</v>
      </c>
      <c r="AE1318" t="s">
        <v>40</v>
      </c>
      <c r="AF1318" t="s">
        <v>41</v>
      </c>
      <c r="AG1318" t="s">
        <v>42</v>
      </c>
      <c r="AH1318" t="s">
        <v>28</v>
      </c>
      <c r="AI1318">
        <v>-4.008</v>
      </c>
      <c r="AJ1318">
        <v>1.9455287299999999</v>
      </c>
    </row>
    <row r="1319" spans="1:36" x14ac:dyDescent="0.3">
      <c r="A1319">
        <v>1316</v>
      </c>
      <c r="B1319" t="s">
        <v>306</v>
      </c>
      <c r="C1319" t="s">
        <v>28</v>
      </c>
      <c r="D1319" t="s">
        <v>29</v>
      </c>
      <c r="E1319" t="s">
        <v>30</v>
      </c>
      <c r="F1319" t="s">
        <v>31</v>
      </c>
      <c r="G1319" t="s">
        <v>232</v>
      </c>
      <c r="H1319" t="s">
        <v>4442</v>
      </c>
      <c r="I1319" s="4" t="s">
        <v>4443</v>
      </c>
      <c r="J1319" s="1">
        <f>((((bot_orders[[#This Row],[cTime]]/ 1000)+3*3600) / 86400) + DATE(1970,1,1))</f>
        <v>45762.229761527778</v>
      </c>
      <c r="K1319" s="4" t="s">
        <v>4444</v>
      </c>
      <c r="L1319" s="1">
        <f>((((bot_orders[[#This Row],[uTime]]/ 1000)+3*3600) / 86400) + DATE(1970,1,1))</f>
        <v>45762.249476168981</v>
      </c>
      <c r="M1319" t="s">
        <v>34</v>
      </c>
      <c r="N1319" t="s">
        <v>28</v>
      </c>
      <c r="O1319" t="s">
        <v>35</v>
      </c>
      <c r="P1319">
        <v>4.008</v>
      </c>
      <c r="Q1319" t="s">
        <v>36</v>
      </c>
      <c r="R1319" t="s">
        <v>37</v>
      </c>
      <c r="S1319">
        <v>0.48380000000000001</v>
      </c>
      <c r="T1319">
        <v>0.48380000000000001</v>
      </c>
      <c r="U1319">
        <v>4.008</v>
      </c>
      <c r="V1319">
        <v>-1.5512563000000001E-3</v>
      </c>
      <c r="W1319" t="s">
        <v>38</v>
      </c>
      <c r="X1319" s="4">
        <f>IF(bot_orders[[#This Row],[side]]="sell", bot_orders[[#This Row],[accFillSz]]*bot_orders[[#This Row],[avgPx]] + bot_orders[[#This Row],[fee]], -bot_orders[[#This Row],[accFillSz]]*bot_orders[[#This Row],[avgPx]])</f>
        <v>1.9375191437000001</v>
      </c>
      <c r="Y1319" s="4">
        <f>IF(bot_orders[[#This Row],[side]]="buy", bot_orders[[#This Row],[accFillSz]] + bot_orders[[#This Row],[fee]], -bot_orders[[#This Row],[accFillSz]])</f>
        <v>-4.008</v>
      </c>
      <c r="Z1319" s="4">
        <f>IF(bot_orders[[#This Row],[side]]="sell",bot_orders[[#This Row],[accFillSz]]*bot_orders[[#This Row],[avgPx]]+bot_orders[[#This Row],[fee]], 0)</f>
        <v>1.9375191437000001</v>
      </c>
      <c r="AA1319" s="4">
        <f>IF(bot_orders[[#This Row],[side]]="sell",-bot_orders[[#This Row],[accFillSz]],bot_orders[[#This Row],[accFillSz]]+bot_orders[[#This Row],[fee]])</f>
        <v>-4.008</v>
      </c>
      <c r="AB1319">
        <v>0</v>
      </c>
      <c r="AC1319" t="s">
        <v>39</v>
      </c>
      <c r="AD1319">
        <v>0</v>
      </c>
      <c r="AE1319" t="s">
        <v>40</v>
      </c>
      <c r="AF1319" t="s">
        <v>41</v>
      </c>
      <c r="AG1319" t="s">
        <v>42</v>
      </c>
      <c r="AH1319" t="s">
        <v>28</v>
      </c>
      <c r="AI1319">
        <v>-4.008</v>
      </c>
      <c r="AJ1319">
        <v>1.93751914</v>
      </c>
    </row>
    <row r="1320" spans="1:36" x14ac:dyDescent="0.3">
      <c r="A1320">
        <v>1317</v>
      </c>
      <c r="B1320" t="s">
        <v>306</v>
      </c>
      <c r="C1320" t="s">
        <v>28</v>
      </c>
      <c r="D1320" t="s">
        <v>29</v>
      </c>
      <c r="E1320" t="s">
        <v>30</v>
      </c>
      <c r="F1320" t="s">
        <v>31</v>
      </c>
      <c r="G1320" t="s">
        <v>232</v>
      </c>
      <c r="H1320" t="s">
        <v>4445</v>
      </c>
      <c r="I1320" s="4" t="s">
        <v>4446</v>
      </c>
      <c r="J1320" s="1">
        <f>((((bot_orders[[#This Row],[cTime]]/ 1000)+3*3600) / 86400) + DATE(1970,1,1))</f>
        <v>45762.249476192126</v>
      </c>
      <c r="K1320" s="4" t="s">
        <v>4447</v>
      </c>
      <c r="L1320" s="1">
        <f>((((bot_orders[[#This Row],[uTime]]/ 1000)+3*3600) / 86400) + DATE(1970,1,1))</f>
        <v>45762.319917129629</v>
      </c>
      <c r="M1320" t="s">
        <v>34</v>
      </c>
      <c r="N1320" t="s">
        <v>28</v>
      </c>
      <c r="O1320" t="s">
        <v>35</v>
      </c>
      <c r="P1320">
        <v>4.0119999999999996</v>
      </c>
      <c r="Q1320" t="s">
        <v>36</v>
      </c>
      <c r="R1320" t="s">
        <v>55</v>
      </c>
      <c r="S1320">
        <v>0.4819</v>
      </c>
      <c r="T1320">
        <v>0.4819</v>
      </c>
      <c r="U1320">
        <v>4.0119999999999996</v>
      </c>
      <c r="V1320">
        <v>-3.2096E-3</v>
      </c>
      <c r="W1320" t="s">
        <v>39</v>
      </c>
      <c r="X1320" s="4">
        <f>IF(bot_orders[[#This Row],[side]]="sell", bot_orders[[#This Row],[accFillSz]]*bot_orders[[#This Row],[avgPx]] + bot_orders[[#This Row],[fee]], -bot_orders[[#This Row],[accFillSz]]*bot_orders[[#This Row],[avgPx]])</f>
        <v>-1.9333827999999997</v>
      </c>
      <c r="Y1320" s="4">
        <f>IF(bot_orders[[#This Row],[side]]="buy", bot_orders[[#This Row],[accFillSz]] + bot_orders[[#This Row],[fee]], -bot_orders[[#This Row],[accFillSz]])</f>
        <v>4.0087903999999996</v>
      </c>
      <c r="Z1320" s="4">
        <f>IF(bot_orders[[#This Row],[side]]="sell",bot_orders[[#This Row],[accFillSz]]*bot_orders[[#This Row],[avgPx]]+bot_orders[[#This Row],[fee]], 0)</f>
        <v>0</v>
      </c>
      <c r="AA1320" s="4">
        <f>IF(bot_orders[[#This Row],[side]]="sell",-bot_orders[[#This Row],[accFillSz]],bot_orders[[#This Row],[accFillSz]]+bot_orders[[#This Row],[fee]])</f>
        <v>4.0087903999999996</v>
      </c>
      <c r="AB1320">
        <v>0</v>
      </c>
      <c r="AC1320" t="s">
        <v>38</v>
      </c>
      <c r="AD1320">
        <v>0</v>
      </c>
      <c r="AE1320" t="s">
        <v>40</v>
      </c>
      <c r="AF1320" t="s">
        <v>41</v>
      </c>
      <c r="AG1320" t="s">
        <v>42</v>
      </c>
      <c r="AH1320" t="s">
        <v>28</v>
      </c>
      <c r="AI1320">
        <v>4.0087903999999996</v>
      </c>
      <c r="AJ1320">
        <v>-1.9333828</v>
      </c>
    </row>
    <row r="1321" spans="1:36" x14ac:dyDescent="0.3">
      <c r="A1321">
        <v>1318</v>
      </c>
      <c r="B1321" t="s">
        <v>306</v>
      </c>
      <c r="C1321" t="s">
        <v>28</v>
      </c>
      <c r="D1321" t="s">
        <v>29</v>
      </c>
      <c r="E1321" t="s">
        <v>30</v>
      </c>
      <c r="F1321" t="s">
        <v>31</v>
      </c>
      <c r="G1321" t="s">
        <v>230</v>
      </c>
      <c r="H1321" t="s">
        <v>4448</v>
      </c>
      <c r="I1321" s="4" t="s">
        <v>4449</v>
      </c>
      <c r="J1321" s="1">
        <f>((((bot_orders[[#This Row],[cTime]]/ 1000)+3*3600) / 86400) + DATE(1970,1,1))</f>
        <v>45762.26693356481</v>
      </c>
      <c r="K1321" s="4" t="s">
        <v>4450</v>
      </c>
      <c r="L1321" s="1">
        <f>((((bot_orders[[#This Row],[uTime]]/ 1000)+3*3600) / 86400) + DATE(1970,1,1))</f>
        <v>45762.302115983795</v>
      </c>
      <c r="M1321" t="s">
        <v>34</v>
      </c>
      <c r="N1321" t="s">
        <v>28</v>
      </c>
      <c r="O1321" t="s">
        <v>35</v>
      </c>
      <c r="P1321">
        <v>4.0119999999999996</v>
      </c>
      <c r="Q1321" t="s">
        <v>36</v>
      </c>
      <c r="R1321" t="s">
        <v>55</v>
      </c>
      <c r="S1321">
        <v>0.48380000000000001</v>
      </c>
      <c r="T1321">
        <v>0.48380000000000001</v>
      </c>
      <c r="U1321">
        <v>4.0119999999999996</v>
      </c>
      <c r="V1321">
        <v>-3.2096E-3</v>
      </c>
      <c r="W1321" t="s">
        <v>39</v>
      </c>
      <c r="X1321" s="4">
        <f>IF(bot_orders[[#This Row],[side]]="sell", bot_orders[[#This Row],[accFillSz]]*bot_orders[[#This Row],[avgPx]] + bot_orders[[#This Row],[fee]], -bot_orders[[#This Row],[accFillSz]]*bot_orders[[#This Row],[avgPx]])</f>
        <v>-1.9410055999999998</v>
      </c>
      <c r="Y1321" s="4">
        <f>IF(bot_orders[[#This Row],[side]]="buy", bot_orders[[#This Row],[accFillSz]] + bot_orders[[#This Row],[fee]], -bot_orders[[#This Row],[accFillSz]])</f>
        <v>4.0087903999999996</v>
      </c>
      <c r="Z1321" s="4">
        <f>IF(bot_orders[[#This Row],[side]]="sell",bot_orders[[#This Row],[accFillSz]]*bot_orders[[#This Row],[avgPx]]+bot_orders[[#This Row],[fee]], 0)</f>
        <v>0</v>
      </c>
      <c r="AA1321" s="4">
        <f>IF(bot_orders[[#This Row],[side]]="sell",-bot_orders[[#This Row],[accFillSz]],bot_orders[[#This Row],[accFillSz]]+bot_orders[[#This Row],[fee]])</f>
        <v>4.0087903999999996</v>
      </c>
      <c r="AB1321">
        <v>0</v>
      </c>
      <c r="AC1321" t="s">
        <v>38</v>
      </c>
      <c r="AD1321">
        <v>0</v>
      </c>
      <c r="AE1321" t="s">
        <v>40</v>
      </c>
      <c r="AF1321" t="s">
        <v>41</v>
      </c>
      <c r="AG1321" t="s">
        <v>42</v>
      </c>
      <c r="AH1321" t="s">
        <v>28</v>
      </c>
      <c r="AI1321">
        <v>4.0087903999999996</v>
      </c>
      <c r="AJ1321">
        <v>-1.9410056</v>
      </c>
    </row>
    <row r="1322" spans="1:36" x14ac:dyDescent="0.3">
      <c r="A1322">
        <v>1319</v>
      </c>
      <c r="B1322" t="s">
        <v>306</v>
      </c>
      <c r="C1322" t="s">
        <v>28</v>
      </c>
      <c r="D1322" t="s">
        <v>29</v>
      </c>
      <c r="E1322" t="s">
        <v>30</v>
      </c>
      <c r="F1322" t="s">
        <v>31</v>
      </c>
      <c r="G1322" t="s">
        <v>235</v>
      </c>
      <c r="H1322" t="s">
        <v>4451</v>
      </c>
      <c r="I1322" s="4" t="s">
        <v>4452</v>
      </c>
      <c r="J1322" s="1">
        <f>((((bot_orders[[#This Row],[cTime]]/ 1000)+3*3600) / 86400) + DATE(1970,1,1))</f>
        <v>45762.272290949069</v>
      </c>
      <c r="K1322" s="4" t="s">
        <v>4453</v>
      </c>
      <c r="L1322" s="1">
        <f>((((bot_orders[[#This Row],[uTime]]/ 1000)+3*3600) / 86400) + DATE(1970,1,1))</f>
        <v>45762.295232118056</v>
      </c>
      <c r="M1322" t="s">
        <v>34</v>
      </c>
      <c r="N1322" t="s">
        <v>28</v>
      </c>
      <c r="O1322" t="s">
        <v>35</v>
      </c>
      <c r="P1322">
        <v>4.0119999999999996</v>
      </c>
      <c r="Q1322" t="s">
        <v>36</v>
      </c>
      <c r="R1322" t="s">
        <v>55</v>
      </c>
      <c r="S1322">
        <v>0.48580000000000001</v>
      </c>
      <c r="T1322">
        <v>0.48580000000000001</v>
      </c>
      <c r="U1322">
        <v>4.0119999999999996</v>
      </c>
      <c r="V1322">
        <v>-3.2096E-3</v>
      </c>
      <c r="W1322" t="s">
        <v>39</v>
      </c>
      <c r="X1322" s="4">
        <f>IF(bot_orders[[#This Row],[side]]="sell", bot_orders[[#This Row],[accFillSz]]*bot_orders[[#This Row],[avgPx]] + bot_orders[[#This Row],[fee]], -bot_orders[[#This Row],[accFillSz]]*bot_orders[[#This Row],[avgPx]])</f>
        <v>-1.9490295999999998</v>
      </c>
      <c r="Y1322" s="4">
        <f>IF(bot_orders[[#This Row],[side]]="buy", bot_orders[[#This Row],[accFillSz]] + bot_orders[[#This Row],[fee]], -bot_orders[[#This Row],[accFillSz]])</f>
        <v>4.0087903999999996</v>
      </c>
      <c r="Z1322" s="4">
        <f>IF(bot_orders[[#This Row],[side]]="sell",bot_orders[[#This Row],[accFillSz]]*bot_orders[[#This Row],[avgPx]]+bot_orders[[#This Row],[fee]], 0)</f>
        <v>0</v>
      </c>
      <c r="AA1322" s="4">
        <f>IF(bot_orders[[#This Row],[side]]="sell",-bot_orders[[#This Row],[accFillSz]],bot_orders[[#This Row],[accFillSz]]+bot_orders[[#This Row],[fee]])</f>
        <v>4.0087903999999996</v>
      </c>
      <c r="AB1322">
        <v>0</v>
      </c>
      <c r="AC1322" t="s">
        <v>38</v>
      </c>
      <c r="AD1322">
        <v>0</v>
      </c>
      <c r="AE1322" t="s">
        <v>40</v>
      </c>
      <c r="AF1322" t="s">
        <v>41</v>
      </c>
      <c r="AG1322" t="s">
        <v>42</v>
      </c>
      <c r="AH1322" t="s">
        <v>28</v>
      </c>
      <c r="AI1322">
        <v>4.0087903999999996</v>
      </c>
      <c r="AJ1322">
        <v>-1.9490296</v>
      </c>
    </row>
    <row r="1323" spans="1:36" x14ac:dyDescent="0.3">
      <c r="A1323">
        <v>1320</v>
      </c>
      <c r="B1323" t="s">
        <v>306</v>
      </c>
      <c r="C1323" t="s">
        <v>28</v>
      </c>
      <c r="D1323" t="s">
        <v>29</v>
      </c>
      <c r="E1323" t="s">
        <v>30</v>
      </c>
      <c r="F1323" t="s">
        <v>31</v>
      </c>
      <c r="G1323" t="s">
        <v>240</v>
      </c>
      <c r="H1323" t="s">
        <v>4454</v>
      </c>
      <c r="I1323" s="4" t="s">
        <v>4455</v>
      </c>
      <c r="J1323" s="1">
        <f>((((bot_orders[[#This Row],[cTime]]/ 1000)+3*3600) / 86400) + DATE(1970,1,1))</f>
        <v>45762.273433449074</v>
      </c>
      <c r="K1323" s="4" t="s">
        <v>4456</v>
      </c>
      <c r="L1323" s="1">
        <f>((((bot_orders[[#This Row],[uTime]]/ 1000)+3*3600) / 86400) + DATE(1970,1,1))</f>
        <v>45762.286175983798</v>
      </c>
      <c r="M1323" t="s">
        <v>34</v>
      </c>
      <c r="N1323" t="s">
        <v>28</v>
      </c>
      <c r="O1323" t="s">
        <v>35</v>
      </c>
      <c r="P1323">
        <v>4.0119999999999996</v>
      </c>
      <c r="Q1323" t="s">
        <v>36</v>
      </c>
      <c r="R1323" t="s">
        <v>55</v>
      </c>
      <c r="S1323">
        <v>0.48780000000000001</v>
      </c>
      <c r="T1323">
        <v>0.48780000000000001</v>
      </c>
      <c r="U1323">
        <v>4.0119999999999996</v>
      </c>
      <c r="V1323">
        <v>-3.2096E-3</v>
      </c>
      <c r="W1323" t="s">
        <v>39</v>
      </c>
      <c r="X1323" s="4">
        <f>IF(bot_orders[[#This Row],[side]]="sell", bot_orders[[#This Row],[accFillSz]]*bot_orders[[#This Row],[avgPx]] + bot_orders[[#This Row],[fee]], -bot_orders[[#This Row],[accFillSz]]*bot_orders[[#This Row],[avgPx]])</f>
        <v>-1.9570535999999998</v>
      </c>
      <c r="Y1323" s="4">
        <f>IF(bot_orders[[#This Row],[side]]="buy", bot_orders[[#This Row],[accFillSz]] + bot_orders[[#This Row],[fee]], -bot_orders[[#This Row],[accFillSz]])</f>
        <v>4.0087903999999996</v>
      </c>
      <c r="Z1323" s="4">
        <f>IF(bot_orders[[#This Row],[side]]="sell",bot_orders[[#This Row],[accFillSz]]*bot_orders[[#This Row],[avgPx]]+bot_orders[[#This Row],[fee]], 0)</f>
        <v>0</v>
      </c>
      <c r="AA1323" s="4">
        <f>IF(bot_orders[[#This Row],[side]]="sell",-bot_orders[[#This Row],[accFillSz]],bot_orders[[#This Row],[accFillSz]]+bot_orders[[#This Row],[fee]])</f>
        <v>4.0087903999999996</v>
      </c>
      <c r="AB1323">
        <v>0</v>
      </c>
      <c r="AC1323" t="s">
        <v>38</v>
      </c>
      <c r="AD1323">
        <v>0</v>
      </c>
      <c r="AE1323" t="s">
        <v>40</v>
      </c>
      <c r="AF1323" t="s">
        <v>41</v>
      </c>
      <c r="AG1323" t="s">
        <v>42</v>
      </c>
      <c r="AH1323" t="s">
        <v>28</v>
      </c>
      <c r="AI1323">
        <v>4.0087903999999996</v>
      </c>
      <c r="AJ1323">
        <v>-1.9570536000000001</v>
      </c>
    </row>
    <row r="1324" spans="1:36" x14ac:dyDescent="0.3">
      <c r="A1324">
        <v>1321</v>
      </c>
      <c r="B1324" t="s">
        <v>306</v>
      </c>
      <c r="C1324" t="s">
        <v>28</v>
      </c>
      <c r="D1324" t="s">
        <v>29</v>
      </c>
      <c r="E1324" t="s">
        <v>30</v>
      </c>
      <c r="F1324" t="s">
        <v>31</v>
      </c>
      <c r="G1324" t="s">
        <v>221</v>
      </c>
      <c r="H1324" t="s">
        <v>4457</v>
      </c>
      <c r="I1324" s="4" t="s">
        <v>4458</v>
      </c>
      <c r="J1324" s="1">
        <f>((((bot_orders[[#This Row],[cTime]]/ 1000)+3*3600) / 86400) + DATE(1970,1,1))</f>
        <v>45762.276254849538</v>
      </c>
      <c r="K1324" s="4" t="s">
        <v>4459</v>
      </c>
      <c r="L1324" s="1">
        <f>((((bot_orders[[#This Row],[uTime]]/ 1000)+3*3600) / 86400) + DATE(1970,1,1))</f>
        <v>45762.278669849533</v>
      </c>
      <c r="M1324" t="s">
        <v>34</v>
      </c>
      <c r="N1324" t="s">
        <v>28</v>
      </c>
      <c r="O1324" t="s">
        <v>35</v>
      </c>
      <c r="P1324">
        <v>4.0119999999999996</v>
      </c>
      <c r="Q1324" t="s">
        <v>36</v>
      </c>
      <c r="R1324" t="s">
        <v>55</v>
      </c>
      <c r="S1324">
        <v>0.48970000000000002</v>
      </c>
      <c r="T1324">
        <v>0.48970000000000002</v>
      </c>
      <c r="U1324">
        <v>4.0119999999999996</v>
      </c>
      <c r="V1324">
        <v>-3.2096E-3</v>
      </c>
      <c r="W1324" t="s">
        <v>39</v>
      </c>
      <c r="X1324" s="4">
        <f>IF(bot_orders[[#This Row],[side]]="sell", bot_orders[[#This Row],[accFillSz]]*bot_orders[[#This Row],[avgPx]] + bot_orders[[#This Row],[fee]], -bot_orders[[#This Row],[accFillSz]]*bot_orders[[#This Row],[avgPx]])</f>
        <v>-1.9646763999999999</v>
      </c>
      <c r="Y1324" s="4">
        <f>IF(bot_orders[[#This Row],[side]]="buy", bot_orders[[#This Row],[accFillSz]] + bot_orders[[#This Row],[fee]], -bot_orders[[#This Row],[accFillSz]])</f>
        <v>4.0087903999999996</v>
      </c>
      <c r="Z1324" s="4">
        <f>IF(bot_orders[[#This Row],[side]]="sell",bot_orders[[#This Row],[accFillSz]]*bot_orders[[#This Row],[avgPx]]+bot_orders[[#This Row],[fee]], 0)</f>
        <v>0</v>
      </c>
      <c r="AA1324" s="4">
        <f>IF(bot_orders[[#This Row],[side]]="sell",-bot_orders[[#This Row],[accFillSz]],bot_orders[[#This Row],[accFillSz]]+bot_orders[[#This Row],[fee]])</f>
        <v>4.0087903999999996</v>
      </c>
      <c r="AB1324">
        <v>0</v>
      </c>
      <c r="AC1324" t="s">
        <v>38</v>
      </c>
      <c r="AD1324">
        <v>0</v>
      </c>
      <c r="AE1324" t="s">
        <v>40</v>
      </c>
      <c r="AF1324" t="s">
        <v>41</v>
      </c>
      <c r="AG1324" t="s">
        <v>42</v>
      </c>
      <c r="AH1324" t="s">
        <v>28</v>
      </c>
      <c r="AI1324">
        <v>4.0087903999999996</v>
      </c>
      <c r="AJ1324">
        <v>-1.9646764000000001</v>
      </c>
    </row>
    <row r="1325" spans="1:36" x14ac:dyDescent="0.3">
      <c r="A1325">
        <v>1322</v>
      </c>
      <c r="B1325" t="s">
        <v>306</v>
      </c>
      <c r="C1325" t="s">
        <v>28</v>
      </c>
      <c r="D1325" t="s">
        <v>29</v>
      </c>
      <c r="E1325" t="s">
        <v>30</v>
      </c>
      <c r="F1325" t="s">
        <v>31</v>
      </c>
      <c r="G1325" t="s">
        <v>215</v>
      </c>
      <c r="H1325" t="s">
        <v>4460</v>
      </c>
      <c r="I1325" s="4" t="s">
        <v>4461</v>
      </c>
      <c r="J1325" s="1">
        <f>((((bot_orders[[#This Row],[cTime]]/ 1000)+3*3600) / 86400) + DATE(1970,1,1))</f>
        <v>45762.295232141201</v>
      </c>
      <c r="K1325" s="4" t="s">
        <v>4462</v>
      </c>
      <c r="L1325" s="1">
        <f>((((bot_orders[[#This Row],[uTime]]/ 1000)+3*3600) / 86400) + DATE(1970,1,1))</f>
        <v>45762.348969791667</v>
      </c>
      <c r="M1325" t="s">
        <v>34</v>
      </c>
      <c r="N1325" t="s">
        <v>28</v>
      </c>
      <c r="O1325" t="s">
        <v>35</v>
      </c>
      <c r="P1325">
        <v>4.008</v>
      </c>
      <c r="Q1325" t="s">
        <v>36</v>
      </c>
      <c r="R1325" t="s">
        <v>37</v>
      </c>
      <c r="S1325">
        <v>0.48780000000000001</v>
      </c>
      <c r="T1325">
        <v>0.48780000000000001</v>
      </c>
      <c r="U1325">
        <v>4.008</v>
      </c>
      <c r="V1325">
        <v>-1.5640819E-3</v>
      </c>
      <c r="W1325" t="s">
        <v>38</v>
      </c>
      <c r="X1325" s="4">
        <f>IF(bot_orders[[#This Row],[side]]="sell", bot_orders[[#This Row],[accFillSz]]*bot_orders[[#This Row],[avgPx]] + bot_orders[[#This Row],[fee]], -bot_orders[[#This Row],[accFillSz]]*bot_orders[[#This Row],[avgPx]])</f>
        <v>1.9535383181000001</v>
      </c>
      <c r="Y1325" s="4">
        <f>IF(bot_orders[[#This Row],[side]]="buy", bot_orders[[#This Row],[accFillSz]] + bot_orders[[#This Row],[fee]], -bot_orders[[#This Row],[accFillSz]])</f>
        <v>-4.008</v>
      </c>
      <c r="Z1325" s="4">
        <f>IF(bot_orders[[#This Row],[side]]="sell",bot_orders[[#This Row],[accFillSz]]*bot_orders[[#This Row],[avgPx]]+bot_orders[[#This Row],[fee]], 0)</f>
        <v>1.9535383181000001</v>
      </c>
      <c r="AA1325" s="4">
        <f>IF(bot_orders[[#This Row],[side]]="sell",-bot_orders[[#This Row],[accFillSz]],bot_orders[[#This Row],[accFillSz]]+bot_orders[[#This Row],[fee]])</f>
        <v>-4.008</v>
      </c>
      <c r="AB1325">
        <v>0</v>
      </c>
      <c r="AC1325" t="s">
        <v>39</v>
      </c>
      <c r="AD1325">
        <v>0</v>
      </c>
      <c r="AE1325" t="s">
        <v>40</v>
      </c>
      <c r="AF1325" t="s">
        <v>41</v>
      </c>
      <c r="AG1325" t="s">
        <v>42</v>
      </c>
      <c r="AH1325" t="s">
        <v>28</v>
      </c>
      <c r="AI1325">
        <v>-4.008</v>
      </c>
      <c r="AJ1325">
        <v>1.9535383200000001</v>
      </c>
    </row>
    <row r="1326" spans="1:36" x14ac:dyDescent="0.3">
      <c r="A1326">
        <v>1323</v>
      </c>
      <c r="B1326" t="s">
        <v>306</v>
      </c>
      <c r="C1326" t="s">
        <v>28</v>
      </c>
      <c r="D1326" t="s">
        <v>29</v>
      </c>
      <c r="E1326" t="s">
        <v>30</v>
      </c>
      <c r="F1326" t="s">
        <v>31</v>
      </c>
      <c r="G1326" t="s">
        <v>217</v>
      </c>
      <c r="H1326" t="s">
        <v>4463</v>
      </c>
      <c r="I1326" s="4" t="s">
        <v>4464</v>
      </c>
      <c r="J1326" s="1">
        <f>((((bot_orders[[#This Row],[cTime]]/ 1000)+3*3600) / 86400) + DATE(1970,1,1))</f>
        <v>45762.302116006947</v>
      </c>
      <c r="K1326" s="4" t="s">
        <v>4465</v>
      </c>
      <c r="L1326" s="1">
        <f>((((bot_orders[[#This Row],[uTime]]/ 1000)+3*3600) / 86400) + DATE(1970,1,1))</f>
        <v>45762.335988553241</v>
      </c>
      <c r="M1326" t="s">
        <v>34</v>
      </c>
      <c r="N1326" t="s">
        <v>28</v>
      </c>
      <c r="O1326" t="s">
        <v>35</v>
      </c>
      <c r="P1326">
        <v>4.008</v>
      </c>
      <c r="Q1326" t="s">
        <v>36</v>
      </c>
      <c r="R1326" t="s">
        <v>37</v>
      </c>
      <c r="S1326">
        <v>0.48580000000000001</v>
      </c>
      <c r="T1326">
        <v>0.48580000000000001</v>
      </c>
      <c r="U1326">
        <v>4.008</v>
      </c>
      <c r="V1326">
        <v>-1.5576691000000001E-3</v>
      </c>
      <c r="W1326" t="s">
        <v>38</v>
      </c>
      <c r="X1326" s="4">
        <f>IF(bot_orders[[#This Row],[side]]="sell", bot_orders[[#This Row],[accFillSz]]*bot_orders[[#This Row],[avgPx]] + bot_orders[[#This Row],[fee]], -bot_orders[[#This Row],[accFillSz]]*bot_orders[[#This Row],[avgPx]])</f>
        <v>1.9455287309</v>
      </c>
      <c r="Y1326" s="4">
        <f>IF(bot_orders[[#This Row],[side]]="buy", bot_orders[[#This Row],[accFillSz]] + bot_orders[[#This Row],[fee]], -bot_orders[[#This Row],[accFillSz]])</f>
        <v>-4.008</v>
      </c>
      <c r="Z1326" s="4">
        <f>IF(bot_orders[[#This Row],[side]]="sell",bot_orders[[#This Row],[accFillSz]]*bot_orders[[#This Row],[avgPx]]+bot_orders[[#This Row],[fee]], 0)</f>
        <v>1.9455287309</v>
      </c>
      <c r="AA1326" s="4">
        <f>IF(bot_orders[[#This Row],[side]]="sell",-bot_orders[[#This Row],[accFillSz]],bot_orders[[#This Row],[accFillSz]]+bot_orders[[#This Row],[fee]])</f>
        <v>-4.008</v>
      </c>
      <c r="AB1326">
        <v>0</v>
      </c>
      <c r="AC1326" t="s">
        <v>39</v>
      </c>
      <c r="AD1326">
        <v>0</v>
      </c>
      <c r="AE1326" t="s">
        <v>40</v>
      </c>
      <c r="AF1326" t="s">
        <v>41</v>
      </c>
      <c r="AG1326" t="s">
        <v>42</v>
      </c>
      <c r="AH1326" t="s">
        <v>28</v>
      </c>
      <c r="AI1326">
        <v>-4.008</v>
      </c>
      <c r="AJ1326">
        <v>1.9455287299999999</v>
      </c>
    </row>
    <row r="1327" spans="1:36" x14ac:dyDescent="0.3">
      <c r="A1327">
        <v>1324</v>
      </c>
      <c r="B1327" t="s">
        <v>306</v>
      </c>
      <c r="C1327" t="s">
        <v>28</v>
      </c>
      <c r="D1327" t="s">
        <v>29</v>
      </c>
      <c r="E1327" t="s">
        <v>30</v>
      </c>
      <c r="F1327" t="s">
        <v>31</v>
      </c>
      <c r="G1327" t="s">
        <v>243</v>
      </c>
      <c r="H1327" t="s">
        <v>4466</v>
      </c>
      <c r="I1327" s="4" t="s">
        <v>4467</v>
      </c>
      <c r="J1327" s="1">
        <f>((((bot_orders[[#This Row],[cTime]]/ 1000)+3*3600) / 86400) + DATE(1970,1,1))</f>
        <v>45762.319917152781</v>
      </c>
      <c r="K1327" s="4" t="s">
        <v>4468</v>
      </c>
      <c r="L1327" s="1">
        <f>((((bot_orders[[#This Row],[uTime]]/ 1000)+3*3600) / 86400) + DATE(1970,1,1))</f>
        <v>45762.322009340278</v>
      </c>
      <c r="M1327" t="s">
        <v>34</v>
      </c>
      <c r="N1327" t="s">
        <v>28</v>
      </c>
      <c r="O1327" t="s">
        <v>35</v>
      </c>
      <c r="P1327">
        <v>4.008</v>
      </c>
      <c r="Q1327" t="s">
        <v>36</v>
      </c>
      <c r="R1327" t="s">
        <v>37</v>
      </c>
      <c r="S1327">
        <v>0.48380000000000001</v>
      </c>
      <c r="T1327">
        <v>0.48380000000000001</v>
      </c>
      <c r="U1327">
        <v>4.008</v>
      </c>
      <c r="V1327">
        <v>-1.5512563000000001E-3</v>
      </c>
      <c r="W1327" t="s">
        <v>38</v>
      </c>
      <c r="X1327" s="4">
        <f>IF(bot_orders[[#This Row],[side]]="sell", bot_orders[[#This Row],[accFillSz]]*bot_orders[[#This Row],[avgPx]] + bot_orders[[#This Row],[fee]], -bot_orders[[#This Row],[accFillSz]]*bot_orders[[#This Row],[avgPx]])</f>
        <v>1.9375191437000001</v>
      </c>
      <c r="Y1327" s="4">
        <f>IF(bot_orders[[#This Row],[side]]="buy", bot_orders[[#This Row],[accFillSz]] + bot_orders[[#This Row],[fee]], -bot_orders[[#This Row],[accFillSz]])</f>
        <v>-4.008</v>
      </c>
      <c r="Z1327" s="4">
        <f>IF(bot_orders[[#This Row],[side]]="sell",bot_orders[[#This Row],[accFillSz]]*bot_orders[[#This Row],[avgPx]]+bot_orders[[#This Row],[fee]], 0)</f>
        <v>1.9375191437000001</v>
      </c>
      <c r="AA1327" s="4">
        <f>IF(bot_orders[[#This Row],[side]]="sell",-bot_orders[[#This Row],[accFillSz]],bot_orders[[#This Row],[accFillSz]]+bot_orders[[#This Row],[fee]])</f>
        <v>-4.008</v>
      </c>
      <c r="AB1327">
        <v>0</v>
      </c>
      <c r="AC1327" t="s">
        <v>39</v>
      </c>
      <c r="AD1327">
        <v>0</v>
      </c>
      <c r="AE1327" t="s">
        <v>40</v>
      </c>
      <c r="AF1327" t="s">
        <v>41</v>
      </c>
      <c r="AG1327" t="s">
        <v>42</v>
      </c>
      <c r="AH1327" t="s">
        <v>28</v>
      </c>
      <c r="AI1327">
        <v>-4.008</v>
      </c>
      <c r="AJ1327">
        <v>1.93751914</v>
      </c>
    </row>
    <row r="1328" spans="1:36" x14ac:dyDescent="0.3">
      <c r="A1328">
        <v>1325</v>
      </c>
      <c r="B1328" t="s">
        <v>306</v>
      </c>
      <c r="C1328" t="s">
        <v>28</v>
      </c>
      <c r="D1328" t="s">
        <v>29</v>
      </c>
      <c r="E1328" t="s">
        <v>30</v>
      </c>
      <c r="F1328" t="s">
        <v>31</v>
      </c>
      <c r="G1328" t="s">
        <v>243</v>
      </c>
      <c r="H1328" t="s">
        <v>4469</v>
      </c>
      <c r="I1328" s="4" t="s">
        <v>4470</v>
      </c>
      <c r="J1328" s="1">
        <f>((((bot_orders[[#This Row],[cTime]]/ 1000)+3*3600) / 86400) + DATE(1970,1,1))</f>
        <v>45762.32200936343</v>
      </c>
      <c r="K1328" s="4" t="s">
        <v>4471</v>
      </c>
      <c r="L1328" s="1">
        <f>((((bot_orders[[#This Row],[uTime]]/ 1000)+3*3600) / 86400) + DATE(1970,1,1))</f>
        <v>45762.325589837958</v>
      </c>
      <c r="M1328" t="s">
        <v>34</v>
      </c>
      <c r="N1328" t="s">
        <v>28</v>
      </c>
      <c r="O1328" t="s">
        <v>35</v>
      </c>
      <c r="P1328">
        <v>4.0119999999999996</v>
      </c>
      <c r="Q1328" t="s">
        <v>36</v>
      </c>
      <c r="R1328" t="s">
        <v>55</v>
      </c>
      <c r="S1328">
        <v>0.4819</v>
      </c>
      <c r="T1328">
        <v>0.4819</v>
      </c>
      <c r="U1328">
        <v>4.0119999999999996</v>
      </c>
      <c r="V1328">
        <v>-3.2096E-3</v>
      </c>
      <c r="W1328" t="s">
        <v>39</v>
      </c>
      <c r="X1328" s="4">
        <f>IF(bot_orders[[#This Row],[side]]="sell", bot_orders[[#This Row],[accFillSz]]*bot_orders[[#This Row],[avgPx]] + bot_orders[[#This Row],[fee]], -bot_orders[[#This Row],[accFillSz]]*bot_orders[[#This Row],[avgPx]])</f>
        <v>-1.9333827999999997</v>
      </c>
      <c r="Y1328" s="4">
        <f>IF(bot_orders[[#This Row],[side]]="buy", bot_orders[[#This Row],[accFillSz]] + bot_orders[[#This Row],[fee]], -bot_orders[[#This Row],[accFillSz]])</f>
        <v>4.0087903999999996</v>
      </c>
      <c r="Z1328" s="4">
        <f>IF(bot_orders[[#This Row],[side]]="sell",bot_orders[[#This Row],[accFillSz]]*bot_orders[[#This Row],[avgPx]]+bot_orders[[#This Row],[fee]], 0)</f>
        <v>0</v>
      </c>
      <c r="AA1328" s="4">
        <f>IF(bot_orders[[#This Row],[side]]="sell",-bot_orders[[#This Row],[accFillSz]],bot_orders[[#This Row],[accFillSz]]+bot_orders[[#This Row],[fee]])</f>
        <v>4.0087903999999996</v>
      </c>
      <c r="AB1328">
        <v>0</v>
      </c>
      <c r="AC1328" t="s">
        <v>38</v>
      </c>
      <c r="AD1328">
        <v>0</v>
      </c>
      <c r="AE1328" t="s">
        <v>40</v>
      </c>
      <c r="AF1328" t="s">
        <v>41</v>
      </c>
      <c r="AG1328" t="s">
        <v>42</v>
      </c>
      <c r="AH1328" t="s">
        <v>28</v>
      </c>
      <c r="AI1328">
        <v>4.0087903999999996</v>
      </c>
      <c r="AJ1328">
        <v>-1.9333828</v>
      </c>
    </row>
    <row r="1329" spans="1:36" x14ac:dyDescent="0.3">
      <c r="A1329">
        <v>1326</v>
      </c>
      <c r="B1329" t="s">
        <v>306</v>
      </c>
      <c r="C1329" t="s">
        <v>28</v>
      </c>
      <c r="D1329" t="s">
        <v>29</v>
      </c>
      <c r="E1329" t="s">
        <v>30</v>
      </c>
      <c r="F1329" t="s">
        <v>31</v>
      </c>
      <c r="G1329" t="s">
        <v>219</v>
      </c>
      <c r="H1329" t="s">
        <v>4472</v>
      </c>
      <c r="I1329" s="4" t="s">
        <v>4473</v>
      </c>
      <c r="J1329" s="1">
        <f>((((bot_orders[[#This Row],[cTime]]/ 1000)+3*3600) / 86400) + DATE(1970,1,1))</f>
        <v>45762.32558986111</v>
      </c>
      <c r="K1329" s="4" t="s">
        <v>4474</v>
      </c>
      <c r="L1329" s="1">
        <f>((((bot_orders[[#This Row],[uTime]]/ 1000)+3*3600) / 86400) + DATE(1970,1,1))</f>
        <v>45762.33043804398</v>
      </c>
      <c r="M1329" t="s">
        <v>34</v>
      </c>
      <c r="N1329" t="s">
        <v>28</v>
      </c>
      <c r="O1329" t="s">
        <v>35</v>
      </c>
      <c r="P1329">
        <v>4.008</v>
      </c>
      <c r="Q1329" t="s">
        <v>36</v>
      </c>
      <c r="R1329" t="s">
        <v>37</v>
      </c>
      <c r="S1329">
        <v>0.48380000000000001</v>
      </c>
      <c r="T1329">
        <v>0.48380000000000001</v>
      </c>
      <c r="U1329">
        <v>4.008</v>
      </c>
      <c r="V1329">
        <v>-1.5512563000000001E-3</v>
      </c>
      <c r="W1329" t="s">
        <v>38</v>
      </c>
      <c r="X1329" s="4">
        <f>IF(bot_orders[[#This Row],[side]]="sell", bot_orders[[#This Row],[accFillSz]]*bot_orders[[#This Row],[avgPx]] + bot_orders[[#This Row],[fee]], -bot_orders[[#This Row],[accFillSz]]*bot_orders[[#This Row],[avgPx]])</f>
        <v>1.9375191437000001</v>
      </c>
      <c r="Y1329" s="4">
        <f>IF(bot_orders[[#This Row],[side]]="buy", bot_orders[[#This Row],[accFillSz]] + bot_orders[[#This Row],[fee]], -bot_orders[[#This Row],[accFillSz]])</f>
        <v>-4.008</v>
      </c>
      <c r="Z1329" s="4">
        <f>IF(bot_orders[[#This Row],[side]]="sell",bot_orders[[#This Row],[accFillSz]]*bot_orders[[#This Row],[avgPx]]+bot_orders[[#This Row],[fee]], 0)</f>
        <v>1.9375191437000001</v>
      </c>
      <c r="AA1329" s="4">
        <f>IF(bot_orders[[#This Row],[side]]="sell",-bot_orders[[#This Row],[accFillSz]],bot_orders[[#This Row],[accFillSz]]+bot_orders[[#This Row],[fee]])</f>
        <v>-4.008</v>
      </c>
      <c r="AB1329">
        <v>0</v>
      </c>
      <c r="AC1329" t="s">
        <v>39</v>
      </c>
      <c r="AD1329">
        <v>0</v>
      </c>
      <c r="AE1329" t="s">
        <v>40</v>
      </c>
      <c r="AF1329" t="s">
        <v>41</v>
      </c>
      <c r="AG1329" t="s">
        <v>42</v>
      </c>
      <c r="AH1329" t="s">
        <v>28</v>
      </c>
      <c r="AI1329">
        <v>-4.008</v>
      </c>
      <c r="AJ1329">
        <v>1.93751914</v>
      </c>
    </row>
    <row r="1330" spans="1:36" x14ac:dyDescent="0.3">
      <c r="A1330">
        <v>1327</v>
      </c>
      <c r="B1330" t="s">
        <v>306</v>
      </c>
      <c r="C1330" t="s">
        <v>28</v>
      </c>
      <c r="D1330" t="s">
        <v>29</v>
      </c>
      <c r="E1330" t="s">
        <v>30</v>
      </c>
      <c r="F1330" t="s">
        <v>31</v>
      </c>
      <c r="G1330" t="s">
        <v>219</v>
      </c>
      <c r="H1330" t="s">
        <v>4475</v>
      </c>
      <c r="I1330" s="4" t="s">
        <v>4476</v>
      </c>
      <c r="J1330" s="1">
        <f>((((bot_orders[[#This Row],[cTime]]/ 1000)+3*3600) / 86400) + DATE(1970,1,1))</f>
        <v>45762.330438067132</v>
      </c>
      <c r="K1330" s="4" t="s">
        <v>4477</v>
      </c>
      <c r="L1330" s="1">
        <f>((((bot_orders[[#This Row],[uTime]]/ 1000)+3*3600) / 86400) + DATE(1970,1,1))</f>
        <v>45762.375787685189</v>
      </c>
      <c r="M1330" t="s">
        <v>34</v>
      </c>
      <c r="N1330" t="s">
        <v>28</v>
      </c>
      <c r="O1330" t="s">
        <v>35</v>
      </c>
      <c r="P1330">
        <v>4.0119999999999996</v>
      </c>
      <c r="Q1330" t="s">
        <v>36</v>
      </c>
      <c r="R1330" t="s">
        <v>55</v>
      </c>
      <c r="S1330">
        <v>0.4819</v>
      </c>
      <c r="T1330">
        <v>0.4819</v>
      </c>
      <c r="U1330">
        <v>4.0119999999999996</v>
      </c>
      <c r="V1330">
        <v>-3.2096E-3</v>
      </c>
      <c r="W1330" t="s">
        <v>39</v>
      </c>
      <c r="X1330" s="4">
        <f>IF(bot_orders[[#This Row],[side]]="sell", bot_orders[[#This Row],[accFillSz]]*bot_orders[[#This Row],[avgPx]] + bot_orders[[#This Row],[fee]], -bot_orders[[#This Row],[accFillSz]]*bot_orders[[#This Row],[avgPx]])</f>
        <v>-1.9333827999999997</v>
      </c>
      <c r="Y1330" s="4">
        <f>IF(bot_orders[[#This Row],[side]]="buy", bot_orders[[#This Row],[accFillSz]] + bot_orders[[#This Row],[fee]], -bot_orders[[#This Row],[accFillSz]])</f>
        <v>4.0087903999999996</v>
      </c>
      <c r="Z1330" s="4">
        <f>IF(bot_orders[[#This Row],[side]]="sell",bot_orders[[#This Row],[accFillSz]]*bot_orders[[#This Row],[avgPx]]+bot_orders[[#This Row],[fee]], 0)</f>
        <v>0</v>
      </c>
      <c r="AA1330" s="4">
        <f>IF(bot_orders[[#This Row],[side]]="sell",-bot_orders[[#This Row],[accFillSz]],bot_orders[[#This Row],[accFillSz]]+bot_orders[[#This Row],[fee]])</f>
        <v>4.0087903999999996</v>
      </c>
      <c r="AB1330">
        <v>0</v>
      </c>
      <c r="AC1330" t="s">
        <v>38</v>
      </c>
      <c r="AD1330">
        <v>0</v>
      </c>
      <c r="AE1330" t="s">
        <v>40</v>
      </c>
      <c r="AF1330" t="s">
        <v>41</v>
      </c>
      <c r="AG1330" t="s">
        <v>42</v>
      </c>
      <c r="AH1330" t="s">
        <v>28</v>
      </c>
      <c r="AI1330">
        <v>4.0087903999999996</v>
      </c>
      <c r="AJ1330">
        <v>-1.9333828</v>
      </c>
    </row>
    <row r="1331" spans="1:36" x14ac:dyDescent="0.3">
      <c r="A1331">
        <v>1328</v>
      </c>
      <c r="B1331" t="s">
        <v>306</v>
      </c>
      <c r="C1331" t="s">
        <v>28</v>
      </c>
      <c r="D1331" t="s">
        <v>29</v>
      </c>
      <c r="E1331" t="s">
        <v>30</v>
      </c>
      <c r="F1331" t="s">
        <v>31</v>
      </c>
      <c r="G1331" t="s">
        <v>217</v>
      </c>
      <c r="H1331" t="s">
        <v>4478</v>
      </c>
      <c r="I1331" s="4" t="s">
        <v>4479</v>
      </c>
      <c r="J1331" s="1">
        <f>((((bot_orders[[#This Row],[cTime]]/ 1000)+3*3600) / 86400) + DATE(1970,1,1))</f>
        <v>45762.335988587962</v>
      </c>
      <c r="K1331" s="4" t="s">
        <v>4480</v>
      </c>
      <c r="L1331" s="1">
        <f>((((bot_orders[[#This Row],[uTime]]/ 1000)+3*3600) / 86400) + DATE(1970,1,1))</f>
        <v>45762.35667893519</v>
      </c>
      <c r="M1331" t="s">
        <v>34</v>
      </c>
      <c r="N1331" t="s">
        <v>28</v>
      </c>
      <c r="O1331" t="s">
        <v>35</v>
      </c>
      <c r="P1331">
        <v>4.0119999999999996</v>
      </c>
      <c r="Q1331" t="s">
        <v>36</v>
      </c>
      <c r="R1331" t="s">
        <v>55</v>
      </c>
      <c r="S1331">
        <v>0.48380000000000001</v>
      </c>
      <c r="T1331">
        <v>0.48380000000000001</v>
      </c>
      <c r="U1331">
        <v>4.0119999999999996</v>
      </c>
      <c r="V1331">
        <v>-3.2096E-3</v>
      </c>
      <c r="W1331" t="s">
        <v>39</v>
      </c>
      <c r="X1331" s="4">
        <f>IF(bot_orders[[#This Row],[side]]="sell", bot_orders[[#This Row],[accFillSz]]*bot_orders[[#This Row],[avgPx]] + bot_orders[[#This Row],[fee]], -bot_orders[[#This Row],[accFillSz]]*bot_orders[[#This Row],[avgPx]])</f>
        <v>-1.9410055999999998</v>
      </c>
      <c r="Y1331" s="4">
        <f>IF(bot_orders[[#This Row],[side]]="buy", bot_orders[[#This Row],[accFillSz]] + bot_orders[[#This Row],[fee]], -bot_orders[[#This Row],[accFillSz]])</f>
        <v>4.0087903999999996</v>
      </c>
      <c r="Z1331" s="4">
        <f>IF(bot_orders[[#This Row],[side]]="sell",bot_orders[[#This Row],[accFillSz]]*bot_orders[[#This Row],[avgPx]]+bot_orders[[#This Row],[fee]], 0)</f>
        <v>0</v>
      </c>
      <c r="AA1331" s="4">
        <f>IF(bot_orders[[#This Row],[side]]="sell",-bot_orders[[#This Row],[accFillSz]],bot_orders[[#This Row],[accFillSz]]+bot_orders[[#This Row],[fee]])</f>
        <v>4.0087903999999996</v>
      </c>
      <c r="AB1331">
        <v>0</v>
      </c>
      <c r="AC1331" t="s">
        <v>38</v>
      </c>
      <c r="AD1331">
        <v>0</v>
      </c>
      <c r="AE1331" t="s">
        <v>40</v>
      </c>
      <c r="AF1331" t="s">
        <v>41</v>
      </c>
      <c r="AG1331" t="s">
        <v>42</v>
      </c>
      <c r="AH1331" t="s">
        <v>28</v>
      </c>
      <c r="AI1331">
        <v>4.0087903999999996</v>
      </c>
      <c r="AJ1331">
        <v>-1.9410056</v>
      </c>
    </row>
    <row r="1332" spans="1:36" x14ac:dyDescent="0.3">
      <c r="A1332">
        <v>1329</v>
      </c>
      <c r="B1332" t="s">
        <v>306</v>
      </c>
      <c r="C1332" t="s">
        <v>28</v>
      </c>
      <c r="D1332" t="s">
        <v>29</v>
      </c>
      <c r="E1332" t="s">
        <v>30</v>
      </c>
      <c r="F1332" t="s">
        <v>31</v>
      </c>
      <c r="G1332" t="s">
        <v>215</v>
      </c>
      <c r="H1332" t="s">
        <v>4481</v>
      </c>
      <c r="I1332" s="4" t="s">
        <v>4482</v>
      </c>
      <c r="J1332" s="1">
        <f>((((bot_orders[[#This Row],[cTime]]/ 1000)+3*3600) / 86400) + DATE(1970,1,1))</f>
        <v>45762.348969826387</v>
      </c>
      <c r="K1332" s="4" t="s">
        <v>4483</v>
      </c>
      <c r="L1332" s="1">
        <f>((((bot_orders[[#This Row],[uTime]]/ 1000)+3*3600) / 86400) + DATE(1970,1,1))</f>
        <v>45762.352414374996</v>
      </c>
      <c r="M1332" t="s">
        <v>34</v>
      </c>
      <c r="N1332" t="s">
        <v>28</v>
      </c>
      <c r="O1332" t="s">
        <v>35</v>
      </c>
      <c r="P1332">
        <v>4.0119999999999996</v>
      </c>
      <c r="Q1332" t="s">
        <v>36</v>
      </c>
      <c r="R1332" t="s">
        <v>55</v>
      </c>
      <c r="S1332">
        <v>0.48580000000000001</v>
      </c>
      <c r="T1332">
        <v>0.48580000000000001</v>
      </c>
      <c r="U1332">
        <v>4.0119999999999996</v>
      </c>
      <c r="V1332">
        <v>-3.2096E-3</v>
      </c>
      <c r="W1332" t="s">
        <v>39</v>
      </c>
      <c r="X1332" s="4">
        <f>IF(bot_orders[[#This Row],[side]]="sell", bot_orders[[#This Row],[accFillSz]]*bot_orders[[#This Row],[avgPx]] + bot_orders[[#This Row],[fee]], -bot_orders[[#This Row],[accFillSz]]*bot_orders[[#This Row],[avgPx]])</f>
        <v>-1.9490295999999998</v>
      </c>
      <c r="Y1332" s="4">
        <f>IF(bot_orders[[#This Row],[side]]="buy", bot_orders[[#This Row],[accFillSz]] + bot_orders[[#This Row],[fee]], -bot_orders[[#This Row],[accFillSz]])</f>
        <v>4.0087903999999996</v>
      </c>
      <c r="Z1332" s="4">
        <f>IF(bot_orders[[#This Row],[side]]="sell",bot_orders[[#This Row],[accFillSz]]*bot_orders[[#This Row],[avgPx]]+bot_orders[[#This Row],[fee]], 0)</f>
        <v>0</v>
      </c>
      <c r="AA1332" s="4">
        <f>IF(bot_orders[[#This Row],[side]]="sell",-bot_orders[[#This Row],[accFillSz]],bot_orders[[#This Row],[accFillSz]]+bot_orders[[#This Row],[fee]])</f>
        <v>4.0087903999999996</v>
      </c>
      <c r="AB1332">
        <v>0</v>
      </c>
      <c r="AC1332" t="s">
        <v>38</v>
      </c>
      <c r="AD1332">
        <v>0</v>
      </c>
      <c r="AE1332" t="s">
        <v>40</v>
      </c>
      <c r="AF1332" t="s">
        <v>41</v>
      </c>
      <c r="AG1332" t="s">
        <v>42</v>
      </c>
      <c r="AH1332" t="s">
        <v>28</v>
      </c>
      <c r="AI1332">
        <v>4.0087903999999996</v>
      </c>
      <c r="AJ1332">
        <v>-1.9490296</v>
      </c>
    </row>
    <row r="1333" spans="1:36" x14ac:dyDescent="0.3">
      <c r="A1333">
        <v>1330</v>
      </c>
      <c r="B1333" t="s">
        <v>306</v>
      </c>
      <c r="C1333" t="s">
        <v>28</v>
      </c>
      <c r="D1333" t="s">
        <v>29</v>
      </c>
      <c r="E1333" t="s">
        <v>30</v>
      </c>
      <c r="F1333" t="s">
        <v>31</v>
      </c>
      <c r="G1333" t="s">
        <v>213</v>
      </c>
      <c r="H1333" t="s">
        <v>4484</v>
      </c>
      <c r="I1333" s="4" t="s">
        <v>4485</v>
      </c>
      <c r="J1333" s="1">
        <f>((((bot_orders[[#This Row],[cTime]]/ 1000)+3*3600) / 86400) + DATE(1970,1,1))</f>
        <v>45762.356678958335</v>
      </c>
      <c r="K1333" s="4" t="s">
        <v>4486</v>
      </c>
      <c r="L1333" s="1">
        <f>((((bot_orders[[#This Row],[uTime]]/ 1000)+3*3600) / 86400) + DATE(1970,1,1))</f>
        <v>45762.359803437503</v>
      </c>
      <c r="M1333" t="s">
        <v>34</v>
      </c>
      <c r="N1333" t="s">
        <v>28</v>
      </c>
      <c r="O1333" t="s">
        <v>35</v>
      </c>
      <c r="P1333">
        <v>4.008</v>
      </c>
      <c r="Q1333" t="s">
        <v>36</v>
      </c>
      <c r="R1333" t="s">
        <v>37</v>
      </c>
      <c r="S1333">
        <v>0.48580000000000001</v>
      </c>
      <c r="T1333">
        <v>0.48580000000000001</v>
      </c>
      <c r="U1333">
        <v>4.008</v>
      </c>
      <c r="V1333">
        <v>-1.5576691000000001E-3</v>
      </c>
      <c r="W1333" t="s">
        <v>38</v>
      </c>
      <c r="X1333" s="4">
        <f>IF(bot_orders[[#This Row],[side]]="sell", bot_orders[[#This Row],[accFillSz]]*bot_orders[[#This Row],[avgPx]] + bot_orders[[#This Row],[fee]], -bot_orders[[#This Row],[accFillSz]]*bot_orders[[#This Row],[avgPx]])</f>
        <v>1.9455287309</v>
      </c>
      <c r="Y1333" s="4">
        <f>IF(bot_orders[[#This Row],[side]]="buy", bot_orders[[#This Row],[accFillSz]] + bot_orders[[#This Row],[fee]], -bot_orders[[#This Row],[accFillSz]])</f>
        <v>-4.008</v>
      </c>
      <c r="Z1333" s="4">
        <f>IF(bot_orders[[#This Row],[side]]="sell",bot_orders[[#This Row],[accFillSz]]*bot_orders[[#This Row],[avgPx]]+bot_orders[[#This Row],[fee]], 0)</f>
        <v>1.9455287309</v>
      </c>
      <c r="AA1333" s="4">
        <f>IF(bot_orders[[#This Row],[side]]="sell",-bot_orders[[#This Row],[accFillSz]],bot_orders[[#This Row],[accFillSz]]+bot_orders[[#This Row],[fee]])</f>
        <v>-4.008</v>
      </c>
      <c r="AB1333">
        <v>0</v>
      </c>
      <c r="AC1333" t="s">
        <v>39</v>
      </c>
      <c r="AD1333">
        <v>0</v>
      </c>
      <c r="AE1333" t="s">
        <v>40</v>
      </c>
      <c r="AF1333" t="s">
        <v>41</v>
      </c>
      <c r="AG1333" t="s">
        <v>42</v>
      </c>
      <c r="AH1333" t="s">
        <v>28</v>
      </c>
      <c r="AI1333">
        <v>-4.008</v>
      </c>
      <c r="AJ1333">
        <v>1.9455287299999999</v>
      </c>
    </row>
    <row r="1334" spans="1:36" x14ac:dyDescent="0.3">
      <c r="A1334">
        <v>1331</v>
      </c>
      <c r="B1334" t="s">
        <v>306</v>
      </c>
      <c r="C1334" t="s">
        <v>28</v>
      </c>
      <c r="D1334" t="s">
        <v>29</v>
      </c>
      <c r="E1334" t="s">
        <v>30</v>
      </c>
      <c r="F1334" t="s">
        <v>31</v>
      </c>
      <c r="G1334" t="s">
        <v>213</v>
      </c>
      <c r="H1334" t="s">
        <v>4487</v>
      </c>
      <c r="I1334" s="4" t="s">
        <v>4488</v>
      </c>
      <c r="J1334" s="1">
        <f>((((bot_orders[[#This Row],[cTime]]/ 1000)+3*3600) / 86400) + DATE(1970,1,1))</f>
        <v>45762.359803460648</v>
      </c>
      <c r="K1334" s="4" t="s">
        <v>4489</v>
      </c>
      <c r="L1334" s="1">
        <f>((((bot_orders[[#This Row],[uTime]]/ 1000)+3*3600) / 86400) + DATE(1970,1,1))</f>
        <v>45762.368130625</v>
      </c>
      <c r="M1334" t="s">
        <v>34</v>
      </c>
      <c r="N1334" t="s">
        <v>28</v>
      </c>
      <c r="O1334" t="s">
        <v>35</v>
      </c>
      <c r="P1334">
        <v>4.0119999999999996</v>
      </c>
      <c r="Q1334" t="s">
        <v>36</v>
      </c>
      <c r="R1334" t="s">
        <v>55</v>
      </c>
      <c r="S1334">
        <v>0.48380000000000001</v>
      </c>
      <c r="T1334">
        <v>0.48380000000000001</v>
      </c>
      <c r="U1334">
        <v>4.0119999999999996</v>
      </c>
      <c r="V1334">
        <v>-3.2096E-3</v>
      </c>
      <c r="W1334" t="s">
        <v>39</v>
      </c>
      <c r="X1334" s="4">
        <f>IF(bot_orders[[#This Row],[side]]="sell", bot_orders[[#This Row],[accFillSz]]*bot_orders[[#This Row],[avgPx]] + bot_orders[[#This Row],[fee]], -bot_orders[[#This Row],[accFillSz]]*bot_orders[[#This Row],[avgPx]])</f>
        <v>-1.9410055999999998</v>
      </c>
      <c r="Y1334" s="4">
        <f>IF(bot_orders[[#This Row],[side]]="buy", bot_orders[[#This Row],[accFillSz]] + bot_orders[[#This Row],[fee]], -bot_orders[[#This Row],[accFillSz]])</f>
        <v>4.0087903999999996</v>
      </c>
      <c r="Z1334" s="4">
        <f>IF(bot_orders[[#This Row],[side]]="sell",bot_orders[[#This Row],[accFillSz]]*bot_orders[[#This Row],[avgPx]]+bot_orders[[#This Row],[fee]], 0)</f>
        <v>0</v>
      </c>
      <c r="AA1334" s="4">
        <f>IF(bot_orders[[#This Row],[side]]="sell",-bot_orders[[#This Row],[accFillSz]],bot_orders[[#This Row],[accFillSz]]+bot_orders[[#This Row],[fee]])</f>
        <v>4.0087903999999996</v>
      </c>
      <c r="AB1334">
        <v>0</v>
      </c>
      <c r="AC1334" t="s">
        <v>38</v>
      </c>
      <c r="AD1334">
        <v>0</v>
      </c>
      <c r="AE1334" t="s">
        <v>40</v>
      </c>
      <c r="AF1334" t="s">
        <v>41</v>
      </c>
      <c r="AG1334" t="s">
        <v>42</v>
      </c>
      <c r="AH1334" t="s">
        <v>28</v>
      </c>
      <c r="AI1334">
        <v>4.0087903999999996</v>
      </c>
      <c r="AJ1334">
        <v>-1.9410056</v>
      </c>
    </row>
    <row r="1335" spans="1:36" x14ac:dyDescent="0.3">
      <c r="A1335">
        <v>1332</v>
      </c>
      <c r="B1335" t="s">
        <v>306</v>
      </c>
      <c r="C1335" t="s">
        <v>28</v>
      </c>
      <c r="D1335" t="s">
        <v>29</v>
      </c>
      <c r="E1335" t="s">
        <v>30</v>
      </c>
      <c r="F1335" t="s">
        <v>31</v>
      </c>
      <c r="G1335" t="s">
        <v>949</v>
      </c>
      <c r="H1335" t="s">
        <v>4490</v>
      </c>
      <c r="I1335" s="4" t="s">
        <v>4491</v>
      </c>
      <c r="J1335" s="1">
        <f>((((bot_orders[[#This Row],[cTime]]/ 1000)+3*3600) / 86400) + DATE(1970,1,1))</f>
        <v>45762.423184282408</v>
      </c>
      <c r="K1335" s="4" t="s">
        <v>4492</v>
      </c>
      <c r="L1335" s="1">
        <f>((((bot_orders[[#This Row],[uTime]]/ 1000)+3*3600) / 86400) + DATE(1970,1,1))</f>
        <v>45762.516506585642</v>
      </c>
      <c r="M1335" t="s">
        <v>34</v>
      </c>
      <c r="N1335" t="s">
        <v>28</v>
      </c>
      <c r="O1335" t="s">
        <v>35</v>
      </c>
      <c r="P1335">
        <v>4.048</v>
      </c>
      <c r="Q1335" t="s">
        <v>36</v>
      </c>
      <c r="R1335" t="s">
        <v>37</v>
      </c>
      <c r="S1335">
        <v>0.48570000000000002</v>
      </c>
      <c r="T1335">
        <v>0.48570000000000002</v>
      </c>
      <c r="U1335">
        <v>4.048</v>
      </c>
      <c r="V1335">
        <v>-1.5728909000000001E-3</v>
      </c>
      <c r="W1335" t="s">
        <v>38</v>
      </c>
      <c r="X1335" s="4">
        <f>IF(bot_orders[[#This Row],[side]]="sell", bot_orders[[#This Row],[accFillSz]]*bot_orders[[#This Row],[avgPx]] + bot_orders[[#This Row],[fee]], -bot_orders[[#This Row],[accFillSz]]*bot_orders[[#This Row],[avgPx]])</f>
        <v>1.9645407091000002</v>
      </c>
      <c r="Y1335" s="4">
        <f>IF(bot_orders[[#This Row],[side]]="buy", bot_orders[[#This Row],[accFillSz]] + bot_orders[[#This Row],[fee]], -bot_orders[[#This Row],[accFillSz]])</f>
        <v>-4.048</v>
      </c>
      <c r="Z1335" s="4">
        <f>IF(bot_orders[[#This Row],[side]]="sell",bot_orders[[#This Row],[accFillSz]]*bot_orders[[#This Row],[avgPx]]+bot_orders[[#This Row],[fee]], 0)</f>
        <v>1.9645407091000002</v>
      </c>
      <c r="AA1335" s="4">
        <f>IF(bot_orders[[#This Row],[side]]="sell",-bot_orders[[#This Row],[accFillSz]],bot_orders[[#This Row],[accFillSz]]+bot_orders[[#This Row],[fee]])</f>
        <v>-4.048</v>
      </c>
      <c r="AB1335">
        <v>0</v>
      </c>
      <c r="AC1335" t="s">
        <v>39</v>
      </c>
      <c r="AD1335">
        <v>0</v>
      </c>
      <c r="AE1335" t="s">
        <v>40</v>
      </c>
      <c r="AF1335" t="s">
        <v>41</v>
      </c>
      <c r="AG1335" t="s">
        <v>42</v>
      </c>
      <c r="AH1335" t="s">
        <v>28</v>
      </c>
      <c r="AI1335">
        <v>-4.048</v>
      </c>
      <c r="AJ1335">
        <v>1.9645407100000001</v>
      </c>
    </row>
    <row r="1336" spans="1:36" x14ac:dyDescent="0.3">
      <c r="A1336">
        <v>1333</v>
      </c>
      <c r="B1336" t="s">
        <v>306</v>
      </c>
      <c r="C1336" t="s">
        <v>28</v>
      </c>
      <c r="D1336" t="s">
        <v>29</v>
      </c>
      <c r="E1336" t="s">
        <v>30</v>
      </c>
      <c r="F1336" t="s">
        <v>31</v>
      </c>
      <c r="G1336" t="s">
        <v>953</v>
      </c>
      <c r="H1336" t="s">
        <v>4493</v>
      </c>
      <c r="I1336" s="4" t="s">
        <v>4491</v>
      </c>
      <c r="J1336" s="1">
        <f>((((bot_orders[[#This Row],[cTime]]/ 1000)+3*3600) / 86400) + DATE(1970,1,1))</f>
        <v>45762.423184282408</v>
      </c>
      <c r="K1336" s="4" t="s">
        <v>4494</v>
      </c>
      <c r="L1336" s="1">
        <f>((((bot_orders[[#This Row],[uTime]]/ 1000)+3*3600) / 86400) + DATE(1970,1,1))</f>
        <v>45762.512031585647</v>
      </c>
      <c r="M1336" t="s">
        <v>34</v>
      </c>
      <c r="N1336" t="s">
        <v>28</v>
      </c>
      <c r="O1336" t="s">
        <v>35</v>
      </c>
      <c r="P1336">
        <v>4.048</v>
      </c>
      <c r="Q1336" t="s">
        <v>36</v>
      </c>
      <c r="R1336" t="s">
        <v>37</v>
      </c>
      <c r="S1336">
        <v>0.48370000000000002</v>
      </c>
      <c r="T1336">
        <v>0.48370000000000002</v>
      </c>
      <c r="U1336">
        <v>4.048</v>
      </c>
      <c r="V1336">
        <v>-1.5664140999999999E-3</v>
      </c>
      <c r="W1336" t="s">
        <v>38</v>
      </c>
      <c r="X1336" s="4">
        <f>IF(bot_orders[[#This Row],[side]]="sell", bot_orders[[#This Row],[accFillSz]]*bot_orders[[#This Row],[avgPx]] + bot_orders[[#This Row],[fee]], -bot_orders[[#This Row],[accFillSz]]*bot_orders[[#This Row],[avgPx]])</f>
        <v>1.9564511859</v>
      </c>
      <c r="Y1336" s="4">
        <f>IF(bot_orders[[#This Row],[side]]="buy", bot_orders[[#This Row],[accFillSz]] + bot_orders[[#This Row],[fee]], -bot_orders[[#This Row],[accFillSz]])</f>
        <v>-4.048</v>
      </c>
      <c r="Z1336" s="4">
        <f>IF(bot_orders[[#This Row],[side]]="sell",bot_orders[[#This Row],[accFillSz]]*bot_orders[[#This Row],[avgPx]]+bot_orders[[#This Row],[fee]], 0)</f>
        <v>1.9564511859</v>
      </c>
      <c r="AA1336" s="4">
        <f>IF(bot_orders[[#This Row],[side]]="sell",-bot_orders[[#This Row],[accFillSz]],bot_orders[[#This Row],[accFillSz]]+bot_orders[[#This Row],[fee]])</f>
        <v>-4.048</v>
      </c>
      <c r="AB1336">
        <v>0</v>
      </c>
      <c r="AC1336" t="s">
        <v>39</v>
      </c>
      <c r="AD1336">
        <v>0</v>
      </c>
      <c r="AE1336" t="s">
        <v>40</v>
      </c>
      <c r="AF1336" t="s">
        <v>41</v>
      </c>
      <c r="AG1336" t="s">
        <v>42</v>
      </c>
      <c r="AH1336" t="s">
        <v>28</v>
      </c>
      <c r="AI1336">
        <v>-4.048</v>
      </c>
      <c r="AJ1336">
        <v>1.9564511899999999</v>
      </c>
    </row>
    <row r="1337" spans="1:36" x14ac:dyDescent="0.3">
      <c r="A1337">
        <v>1334</v>
      </c>
      <c r="B1337" t="s">
        <v>306</v>
      </c>
      <c r="C1337" t="s">
        <v>28</v>
      </c>
      <c r="D1337" t="s">
        <v>29</v>
      </c>
      <c r="E1337" t="s">
        <v>30</v>
      </c>
      <c r="F1337" t="s">
        <v>31</v>
      </c>
      <c r="G1337" t="s">
        <v>915</v>
      </c>
      <c r="H1337" t="s">
        <v>4495</v>
      </c>
      <c r="I1337" s="4" t="s">
        <v>4491</v>
      </c>
      <c r="J1337" s="1">
        <f>((((bot_orders[[#This Row],[cTime]]/ 1000)+3*3600) / 86400) + DATE(1970,1,1))</f>
        <v>45762.423184282408</v>
      </c>
      <c r="K1337" s="4" t="s">
        <v>4496</v>
      </c>
      <c r="L1337" s="1">
        <f>((((bot_orders[[#This Row],[uTime]]/ 1000)+3*3600) / 86400) + DATE(1970,1,1))</f>
        <v>45762.472879791661</v>
      </c>
      <c r="M1337" t="s">
        <v>34</v>
      </c>
      <c r="N1337" t="s">
        <v>28</v>
      </c>
      <c r="O1337" t="s">
        <v>35</v>
      </c>
      <c r="P1337">
        <v>4.048</v>
      </c>
      <c r="Q1337" t="s">
        <v>36</v>
      </c>
      <c r="R1337" t="s">
        <v>37</v>
      </c>
      <c r="S1337">
        <v>0.48170000000000002</v>
      </c>
      <c r="T1337">
        <v>0.48170000000000002</v>
      </c>
      <c r="U1337">
        <v>4.048</v>
      </c>
      <c r="V1337">
        <v>-1.5599373000000001E-3</v>
      </c>
      <c r="W1337" t="s">
        <v>38</v>
      </c>
      <c r="X1337" s="4">
        <f>IF(bot_orders[[#This Row],[side]]="sell", bot_orders[[#This Row],[accFillSz]]*bot_orders[[#This Row],[avgPx]] + bot_orders[[#This Row],[fee]], -bot_orders[[#This Row],[accFillSz]]*bot_orders[[#This Row],[avgPx]])</f>
        <v>1.9483616627000002</v>
      </c>
      <c r="Y1337" s="4">
        <f>IF(bot_orders[[#This Row],[side]]="buy", bot_orders[[#This Row],[accFillSz]] + bot_orders[[#This Row],[fee]], -bot_orders[[#This Row],[accFillSz]])</f>
        <v>-4.048</v>
      </c>
      <c r="Z1337" s="4">
        <f>IF(bot_orders[[#This Row],[side]]="sell",bot_orders[[#This Row],[accFillSz]]*bot_orders[[#This Row],[avgPx]]+bot_orders[[#This Row],[fee]], 0)</f>
        <v>1.9483616627000002</v>
      </c>
      <c r="AA1337" s="4">
        <f>IF(bot_orders[[#This Row],[side]]="sell",-bot_orders[[#This Row],[accFillSz]],bot_orders[[#This Row],[accFillSz]]+bot_orders[[#This Row],[fee]])</f>
        <v>-4.048</v>
      </c>
      <c r="AB1337">
        <v>0</v>
      </c>
      <c r="AC1337" t="s">
        <v>39</v>
      </c>
      <c r="AD1337">
        <v>0</v>
      </c>
      <c r="AE1337" t="s">
        <v>40</v>
      </c>
      <c r="AF1337" t="s">
        <v>41</v>
      </c>
      <c r="AG1337" t="s">
        <v>42</v>
      </c>
      <c r="AH1337" t="s">
        <v>28</v>
      </c>
      <c r="AI1337">
        <v>-4.048</v>
      </c>
      <c r="AJ1337">
        <v>1.94836166</v>
      </c>
    </row>
    <row r="1338" spans="1:36" x14ac:dyDescent="0.3">
      <c r="A1338">
        <v>1335</v>
      </c>
      <c r="B1338" t="s">
        <v>306</v>
      </c>
      <c r="C1338" t="s">
        <v>28</v>
      </c>
      <c r="D1338" t="s">
        <v>29</v>
      </c>
      <c r="E1338" t="s">
        <v>30</v>
      </c>
      <c r="F1338" t="s">
        <v>31</v>
      </c>
      <c r="G1338" t="s">
        <v>250</v>
      </c>
      <c r="H1338" t="s">
        <v>4497</v>
      </c>
      <c r="I1338" s="4" t="s">
        <v>4491</v>
      </c>
      <c r="J1338" s="1">
        <f>((((bot_orders[[#This Row],[cTime]]/ 1000)+3*3600) / 86400) + DATE(1970,1,1))</f>
        <v>45762.423184282408</v>
      </c>
      <c r="K1338" s="4" t="s">
        <v>4498</v>
      </c>
      <c r="L1338" s="1">
        <f>((((bot_orders[[#This Row],[uTime]]/ 1000)+3*3600) / 86400) + DATE(1970,1,1))</f>
        <v>45762.439738923611</v>
      </c>
      <c r="M1338" t="s">
        <v>34</v>
      </c>
      <c r="N1338" t="s">
        <v>28</v>
      </c>
      <c r="O1338" t="s">
        <v>35</v>
      </c>
      <c r="P1338">
        <v>4.048</v>
      </c>
      <c r="Q1338" t="s">
        <v>36</v>
      </c>
      <c r="R1338" t="s">
        <v>37</v>
      </c>
      <c r="S1338">
        <v>0.47970000000000002</v>
      </c>
      <c r="T1338">
        <v>0.47970000000000002</v>
      </c>
      <c r="U1338">
        <v>4.048</v>
      </c>
      <c r="V1338">
        <v>-1.5534605E-3</v>
      </c>
      <c r="W1338" t="s">
        <v>38</v>
      </c>
      <c r="X1338" s="4">
        <f>IF(bot_orders[[#This Row],[side]]="sell", bot_orders[[#This Row],[accFillSz]]*bot_orders[[#This Row],[avgPx]] + bot_orders[[#This Row],[fee]], -bot_orders[[#This Row],[accFillSz]]*bot_orders[[#This Row],[avgPx]])</f>
        <v>1.9402721395</v>
      </c>
      <c r="Y1338" s="4">
        <f>IF(bot_orders[[#This Row],[side]]="buy", bot_orders[[#This Row],[accFillSz]] + bot_orders[[#This Row],[fee]], -bot_orders[[#This Row],[accFillSz]])</f>
        <v>-4.048</v>
      </c>
      <c r="Z1338" s="4">
        <f>IF(bot_orders[[#This Row],[side]]="sell",bot_orders[[#This Row],[accFillSz]]*bot_orders[[#This Row],[avgPx]]+bot_orders[[#This Row],[fee]], 0)</f>
        <v>1.9402721395</v>
      </c>
      <c r="AA1338" s="4">
        <f>IF(bot_orders[[#This Row],[side]]="sell",-bot_orders[[#This Row],[accFillSz]],bot_orders[[#This Row],[accFillSz]]+bot_orders[[#This Row],[fee]])</f>
        <v>-4.048</v>
      </c>
      <c r="AB1338">
        <v>0</v>
      </c>
      <c r="AC1338" t="s">
        <v>39</v>
      </c>
      <c r="AD1338">
        <v>0</v>
      </c>
      <c r="AE1338" t="s">
        <v>40</v>
      </c>
      <c r="AF1338" t="s">
        <v>41</v>
      </c>
      <c r="AG1338" t="s">
        <v>42</v>
      </c>
      <c r="AH1338" t="s">
        <v>28</v>
      </c>
      <c r="AI1338">
        <v>-4.048</v>
      </c>
      <c r="AJ1338">
        <v>1.94027214</v>
      </c>
    </row>
    <row r="1339" spans="1:36" x14ac:dyDescent="0.3">
      <c r="A1339">
        <v>1336</v>
      </c>
      <c r="B1339" t="s">
        <v>306</v>
      </c>
      <c r="C1339" t="s">
        <v>28</v>
      </c>
      <c r="D1339" t="s">
        <v>29</v>
      </c>
      <c r="E1339" t="s">
        <v>30</v>
      </c>
      <c r="F1339" t="s">
        <v>31</v>
      </c>
      <c r="G1339" t="s">
        <v>53</v>
      </c>
      <c r="H1339" t="s">
        <v>4499</v>
      </c>
      <c r="I1339" s="4" t="s">
        <v>4491</v>
      </c>
      <c r="J1339" s="1">
        <f>((((bot_orders[[#This Row],[cTime]]/ 1000)+3*3600) / 86400) + DATE(1970,1,1))</f>
        <v>45762.423184282408</v>
      </c>
      <c r="K1339" s="4" t="s">
        <v>4500</v>
      </c>
      <c r="L1339" s="1">
        <f>((((bot_orders[[#This Row],[uTime]]/ 1000)+3*3600) / 86400) + DATE(1970,1,1))</f>
        <v>45762.423184340281</v>
      </c>
      <c r="M1339" t="s">
        <v>34</v>
      </c>
      <c r="N1339" t="s">
        <v>28</v>
      </c>
      <c r="O1339" t="s">
        <v>35</v>
      </c>
      <c r="P1339">
        <v>4.048</v>
      </c>
      <c r="Q1339" t="s">
        <v>36</v>
      </c>
      <c r="R1339" t="s">
        <v>37</v>
      </c>
      <c r="S1339">
        <v>0.4778</v>
      </c>
      <c r="T1339">
        <v>0.47810000000000002</v>
      </c>
      <c r="U1339">
        <v>4.048</v>
      </c>
      <c r="V1339">
        <v>-1.9353488E-3</v>
      </c>
      <c r="W1339" t="s">
        <v>38</v>
      </c>
      <c r="X1339" s="4">
        <f>IF(bot_orders[[#This Row],[side]]="sell", bot_orders[[#This Row],[accFillSz]]*bot_orders[[#This Row],[avgPx]] + bot_orders[[#This Row],[fee]], -bot_orders[[#This Row],[accFillSz]]*bot_orders[[#This Row],[avgPx]])</f>
        <v>1.9334134512000001</v>
      </c>
      <c r="Y1339" s="4">
        <f>IF(bot_orders[[#This Row],[side]]="buy", bot_orders[[#This Row],[accFillSz]] + bot_orders[[#This Row],[fee]], -bot_orders[[#This Row],[accFillSz]])</f>
        <v>-4.048</v>
      </c>
      <c r="Z1339" s="4">
        <f>IF(bot_orders[[#This Row],[side]]="sell",bot_orders[[#This Row],[accFillSz]]*bot_orders[[#This Row],[avgPx]]+bot_orders[[#This Row],[fee]], 0)</f>
        <v>1.9334134512000001</v>
      </c>
      <c r="AA1339" s="4">
        <f>IF(bot_orders[[#This Row],[side]]="sell",-bot_orders[[#This Row],[accFillSz]],bot_orders[[#This Row],[accFillSz]]+bot_orders[[#This Row],[fee]])</f>
        <v>-4.048</v>
      </c>
      <c r="AB1339">
        <v>0</v>
      </c>
      <c r="AC1339" t="s">
        <v>39</v>
      </c>
      <c r="AD1339">
        <v>0</v>
      </c>
      <c r="AE1339" t="s">
        <v>40</v>
      </c>
      <c r="AF1339" t="s">
        <v>41</v>
      </c>
      <c r="AG1339" t="s">
        <v>42</v>
      </c>
      <c r="AH1339" t="s">
        <v>28</v>
      </c>
      <c r="AI1339">
        <v>-4.048</v>
      </c>
      <c r="AJ1339">
        <v>1.93341345</v>
      </c>
    </row>
    <row r="1340" spans="1:36" x14ac:dyDescent="0.3">
      <c r="A1340">
        <v>1337</v>
      </c>
      <c r="B1340" t="s">
        <v>306</v>
      </c>
      <c r="C1340" t="s">
        <v>28</v>
      </c>
      <c r="D1340" t="s">
        <v>29</v>
      </c>
      <c r="E1340" t="s">
        <v>30</v>
      </c>
      <c r="F1340" t="s">
        <v>31</v>
      </c>
      <c r="G1340" t="s">
        <v>252</v>
      </c>
      <c r="H1340" t="s">
        <v>4501</v>
      </c>
      <c r="I1340" s="4" t="s">
        <v>4491</v>
      </c>
      <c r="J1340" s="1">
        <f>((((bot_orders[[#This Row],[cTime]]/ 1000)+3*3600) / 86400) + DATE(1970,1,1))</f>
        <v>45762.423184282408</v>
      </c>
      <c r="K1340" s="4" t="s">
        <v>4500</v>
      </c>
      <c r="L1340" s="1">
        <f>((((bot_orders[[#This Row],[uTime]]/ 1000)+3*3600) / 86400) + DATE(1970,1,1))</f>
        <v>45762.423184340281</v>
      </c>
      <c r="M1340" t="s">
        <v>34</v>
      </c>
      <c r="N1340" t="s">
        <v>28</v>
      </c>
      <c r="O1340" t="s">
        <v>35</v>
      </c>
      <c r="P1340">
        <v>4.048</v>
      </c>
      <c r="Q1340" t="s">
        <v>36</v>
      </c>
      <c r="R1340" t="s">
        <v>37</v>
      </c>
      <c r="S1340">
        <v>0.4758</v>
      </c>
      <c r="T1340">
        <v>0.47810000000000002</v>
      </c>
      <c r="U1340">
        <v>4.048</v>
      </c>
      <c r="V1340">
        <v>-1.9353488E-3</v>
      </c>
      <c r="W1340" t="s">
        <v>38</v>
      </c>
      <c r="X1340" s="4">
        <f>IF(bot_orders[[#This Row],[side]]="sell", bot_orders[[#This Row],[accFillSz]]*bot_orders[[#This Row],[avgPx]] + bot_orders[[#This Row],[fee]], -bot_orders[[#This Row],[accFillSz]]*bot_orders[[#This Row],[avgPx]])</f>
        <v>1.9334134512000001</v>
      </c>
      <c r="Y1340" s="4">
        <f>IF(bot_orders[[#This Row],[side]]="buy", bot_orders[[#This Row],[accFillSz]] + bot_orders[[#This Row],[fee]], -bot_orders[[#This Row],[accFillSz]])</f>
        <v>-4.048</v>
      </c>
      <c r="Z1340" s="4">
        <f>IF(bot_orders[[#This Row],[side]]="sell",bot_orders[[#This Row],[accFillSz]]*bot_orders[[#This Row],[avgPx]]+bot_orders[[#This Row],[fee]], 0)</f>
        <v>1.9334134512000001</v>
      </c>
      <c r="AA1340" s="4">
        <f>IF(bot_orders[[#This Row],[side]]="sell",-bot_orders[[#This Row],[accFillSz]],bot_orders[[#This Row],[accFillSz]]+bot_orders[[#This Row],[fee]])</f>
        <v>-4.048</v>
      </c>
      <c r="AB1340">
        <v>0</v>
      </c>
      <c r="AC1340" t="s">
        <v>39</v>
      </c>
      <c r="AD1340">
        <v>0</v>
      </c>
      <c r="AE1340" t="s">
        <v>40</v>
      </c>
      <c r="AF1340" t="s">
        <v>41</v>
      </c>
      <c r="AG1340" t="s">
        <v>42</v>
      </c>
      <c r="AH1340" t="s">
        <v>28</v>
      </c>
      <c r="AI1340">
        <v>-4.048</v>
      </c>
      <c r="AJ1340">
        <v>1.93341345</v>
      </c>
    </row>
    <row r="1341" spans="1:36" x14ac:dyDescent="0.3">
      <c r="A1341">
        <v>1338</v>
      </c>
      <c r="B1341" t="s">
        <v>306</v>
      </c>
      <c r="C1341" t="s">
        <v>28</v>
      </c>
      <c r="D1341" t="s">
        <v>29</v>
      </c>
      <c r="E1341" t="s">
        <v>30</v>
      </c>
      <c r="F1341" t="s">
        <v>31</v>
      </c>
      <c r="G1341" t="s">
        <v>255</v>
      </c>
      <c r="H1341" t="s">
        <v>4502</v>
      </c>
      <c r="I1341" s="4" t="s">
        <v>4491</v>
      </c>
      <c r="J1341" s="1">
        <f>((((bot_orders[[#This Row],[cTime]]/ 1000)+3*3600) / 86400) + DATE(1970,1,1))</f>
        <v>45762.423184282408</v>
      </c>
      <c r="K1341" s="4" t="s">
        <v>4500</v>
      </c>
      <c r="L1341" s="1">
        <f>((((bot_orders[[#This Row],[uTime]]/ 1000)+3*3600) / 86400) + DATE(1970,1,1))</f>
        <v>45762.423184340281</v>
      </c>
      <c r="M1341" t="s">
        <v>34</v>
      </c>
      <c r="N1341" t="s">
        <v>28</v>
      </c>
      <c r="O1341" t="s">
        <v>35</v>
      </c>
      <c r="P1341">
        <v>4.048</v>
      </c>
      <c r="Q1341" t="s">
        <v>36</v>
      </c>
      <c r="R1341" t="s">
        <v>37</v>
      </c>
      <c r="S1341">
        <v>0.4738</v>
      </c>
      <c r="T1341">
        <v>0.47810000000000002</v>
      </c>
      <c r="U1341">
        <v>4.048</v>
      </c>
      <c r="V1341">
        <v>-1.9353488E-3</v>
      </c>
      <c r="W1341" t="s">
        <v>38</v>
      </c>
      <c r="X1341" s="4">
        <f>IF(bot_orders[[#This Row],[side]]="sell", bot_orders[[#This Row],[accFillSz]]*bot_orders[[#This Row],[avgPx]] + bot_orders[[#This Row],[fee]], -bot_orders[[#This Row],[accFillSz]]*bot_orders[[#This Row],[avgPx]])</f>
        <v>1.9334134512000001</v>
      </c>
      <c r="Y1341" s="4">
        <f>IF(bot_orders[[#This Row],[side]]="buy", bot_orders[[#This Row],[accFillSz]] + bot_orders[[#This Row],[fee]], -bot_orders[[#This Row],[accFillSz]])</f>
        <v>-4.048</v>
      </c>
      <c r="Z1341" s="4">
        <f>IF(bot_orders[[#This Row],[side]]="sell",bot_orders[[#This Row],[accFillSz]]*bot_orders[[#This Row],[avgPx]]+bot_orders[[#This Row],[fee]], 0)</f>
        <v>1.9334134512000001</v>
      </c>
      <c r="AA1341" s="4">
        <f>IF(bot_orders[[#This Row],[side]]="sell",-bot_orders[[#This Row],[accFillSz]],bot_orders[[#This Row],[accFillSz]]+bot_orders[[#This Row],[fee]])</f>
        <v>-4.048</v>
      </c>
      <c r="AB1341">
        <v>0</v>
      </c>
      <c r="AC1341" t="s">
        <v>39</v>
      </c>
      <c r="AD1341">
        <v>0</v>
      </c>
      <c r="AE1341" t="s">
        <v>40</v>
      </c>
      <c r="AF1341" t="s">
        <v>41</v>
      </c>
      <c r="AG1341" t="s">
        <v>42</v>
      </c>
      <c r="AH1341" t="s">
        <v>28</v>
      </c>
      <c r="AI1341">
        <v>-4.048</v>
      </c>
      <c r="AJ1341">
        <v>1.93341345</v>
      </c>
    </row>
    <row r="1342" spans="1:36" x14ac:dyDescent="0.3">
      <c r="A1342">
        <v>1339</v>
      </c>
      <c r="B1342" t="s">
        <v>306</v>
      </c>
      <c r="C1342" t="s">
        <v>28</v>
      </c>
      <c r="D1342" t="s">
        <v>29</v>
      </c>
      <c r="E1342" t="s">
        <v>30</v>
      </c>
      <c r="F1342" t="s">
        <v>31</v>
      </c>
      <c r="G1342" t="s">
        <v>258</v>
      </c>
      <c r="H1342" t="s">
        <v>4503</v>
      </c>
      <c r="I1342" s="4" t="s">
        <v>4491</v>
      </c>
      <c r="J1342" s="1">
        <f>((((bot_orders[[#This Row],[cTime]]/ 1000)+3*3600) / 86400) + DATE(1970,1,1))</f>
        <v>45762.423184282408</v>
      </c>
      <c r="K1342" s="4" t="s">
        <v>4500</v>
      </c>
      <c r="L1342" s="1">
        <f>((((bot_orders[[#This Row],[uTime]]/ 1000)+3*3600) / 86400) + DATE(1970,1,1))</f>
        <v>45762.423184340281</v>
      </c>
      <c r="M1342" t="s">
        <v>34</v>
      </c>
      <c r="N1342" t="s">
        <v>28</v>
      </c>
      <c r="O1342" t="s">
        <v>35</v>
      </c>
      <c r="P1342">
        <v>3.5059999999999998</v>
      </c>
      <c r="Q1342" t="s">
        <v>36</v>
      </c>
      <c r="R1342" t="s">
        <v>37</v>
      </c>
      <c r="S1342">
        <v>0.47189999999999999</v>
      </c>
      <c r="T1342">
        <v>0.47810000000000002</v>
      </c>
      <c r="U1342">
        <v>3.5059999999999998</v>
      </c>
      <c r="V1342">
        <v>-1.6762185999999999E-3</v>
      </c>
      <c r="W1342" t="s">
        <v>38</v>
      </c>
      <c r="X1342" s="4">
        <f>IF(bot_orders[[#This Row],[side]]="sell", bot_orders[[#This Row],[accFillSz]]*bot_orders[[#This Row],[avgPx]] + bot_orders[[#This Row],[fee]], -bot_orders[[#This Row],[accFillSz]]*bot_orders[[#This Row],[avgPx]])</f>
        <v>1.6745423814</v>
      </c>
      <c r="Y1342" s="4">
        <f>IF(bot_orders[[#This Row],[side]]="buy", bot_orders[[#This Row],[accFillSz]] + bot_orders[[#This Row],[fee]], -bot_orders[[#This Row],[accFillSz]])</f>
        <v>-3.5059999999999998</v>
      </c>
      <c r="Z1342" s="4">
        <f>IF(bot_orders[[#This Row],[side]]="sell",bot_orders[[#This Row],[accFillSz]]*bot_orders[[#This Row],[avgPx]]+bot_orders[[#This Row],[fee]], 0)</f>
        <v>1.6745423814</v>
      </c>
      <c r="AA1342" s="4">
        <f>IF(bot_orders[[#This Row],[side]]="sell",-bot_orders[[#This Row],[accFillSz]],bot_orders[[#This Row],[accFillSz]]+bot_orders[[#This Row],[fee]])</f>
        <v>-3.5059999999999998</v>
      </c>
      <c r="AB1342">
        <v>0</v>
      </c>
      <c r="AC1342" t="s">
        <v>39</v>
      </c>
      <c r="AD1342">
        <v>0</v>
      </c>
      <c r="AE1342" t="s">
        <v>40</v>
      </c>
      <c r="AF1342" t="s">
        <v>41</v>
      </c>
      <c r="AG1342" t="s">
        <v>42</v>
      </c>
      <c r="AH1342" t="s">
        <v>28</v>
      </c>
      <c r="AI1342">
        <v>-3.5059999999999998</v>
      </c>
      <c r="AJ1342">
        <v>1.6745423800000001</v>
      </c>
    </row>
    <row r="1343" spans="1:36" x14ac:dyDescent="0.3">
      <c r="A1343">
        <v>1340</v>
      </c>
      <c r="B1343" t="s">
        <v>306</v>
      </c>
      <c r="C1343" t="s">
        <v>28</v>
      </c>
      <c r="D1343" t="s">
        <v>29</v>
      </c>
      <c r="E1343" t="s">
        <v>30</v>
      </c>
      <c r="F1343" t="s">
        <v>31</v>
      </c>
      <c r="G1343" t="s">
        <v>53</v>
      </c>
      <c r="H1343" t="s">
        <v>4504</v>
      </c>
      <c r="I1343" s="4" t="s">
        <v>4505</v>
      </c>
      <c r="J1343" s="1">
        <f>((((bot_orders[[#This Row],[cTime]]/ 1000)+3*3600) / 86400) + DATE(1970,1,1))</f>
        <v>45762.423184363426</v>
      </c>
      <c r="K1343" s="4" t="s">
        <v>4506</v>
      </c>
      <c r="L1343" s="1">
        <f>((((bot_orders[[#This Row],[uTime]]/ 1000)+3*3600) / 86400) + DATE(1970,1,1))</f>
        <v>45762.55833370371</v>
      </c>
      <c r="M1343" t="s">
        <v>34</v>
      </c>
      <c r="N1343" t="s">
        <v>28</v>
      </c>
      <c r="O1343" t="s">
        <v>35</v>
      </c>
      <c r="P1343">
        <v>4.048</v>
      </c>
      <c r="Q1343" t="s">
        <v>36</v>
      </c>
      <c r="R1343" t="s">
        <v>55</v>
      </c>
      <c r="S1343">
        <v>0.4758</v>
      </c>
      <c r="T1343">
        <v>0.4758</v>
      </c>
      <c r="U1343">
        <v>4.048</v>
      </c>
      <c r="V1343">
        <v>-3.2383999999999998E-3</v>
      </c>
      <c r="W1343" t="s">
        <v>39</v>
      </c>
      <c r="X1343" s="4">
        <f>IF(bot_orders[[#This Row],[side]]="sell", bot_orders[[#This Row],[accFillSz]]*bot_orders[[#This Row],[avgPx]] + bot_orders[[#This Row],[fee]], -bot_orders[[#This Row],[accFillSz]]*bot_orders[[#This Row],[avgPx]])</f>
        <v>-1.9260383999999999</v>
      </c>
      <c r="Y1343" s="4">
        <f>IF(bot_orders[[#This Row],[side]]="buy", bot_orders[[#This Row],[accFillSz]] + bot_orders[[#This Row],[fee]], -bot_orders[[#This Row],[accFillSz]])</f>
        <v>4.0447616000000002</v>
      </c>
      <c r="Z1343" s="4">
        <f>IF(bot_orders[[#This Row],[side]]="sell",bot_orders[[#This Row],[accFillSz]]*bot_orders[[#This Row],[avgPx]]+bot_orders[[#This Row],[fee]], 0)</f>
        <v>0</v>
      </c>
      <c r="AA1343" s="4">
        <f>IF(bot_orders[[#This Row],[side]]="sell",-bot_orders[[#This Row],[accFillSz]],bot_orders[[#This Row],[accFillSz]]+bot_orders[[#This Row],[fee]])</f>
        <v>4.0447616000000002</v>
      </c>
      <c r="AB1343">
        <v>0</v>
      </c>
      <c r="AC1343" t="s">
        <v>38</v>
      </c>
      <c r="AD1343">
        <v>0</v>
      </c>
      <c r="AE1343" t="s">
        <v>40</v>
      </c>
      <c r="AF1343" t="s">
        <v>41</v>
      </c>
      <c r="AG1343" t="s">
        <v>42</v>
      </c>
      <c r="AH1343" t="s">
        <v>28</v>
      </c>
      <c r="AI1343">
        <v>4.0447616000000002</v>
      </c>
      <c r="AJ1343">
        <v>-1.9260383999999999</v>
      </c>
    </row>
    <row r="1344" spans="1:36" x14ac:dyDescent="0.3">
      <c r="A1344">
        <v>1341</v>
      </c>
      <c r="B1344" t="s">
        <v>306</v>
      </c>
      <c r="C1344" t="s">
        <v>28</v>
      </c>
      <c r="D1344" t="s">
        <v>29</v>
      </c>
      <c r="E1344" t="s">
        <v>30</v>
      </c>
      <c r="F1344" t="s">
        <v>31</v>
      </c>
      <c r="G1344" t="s">
        <v>252</v>
      </c>
      <c r="H1344" t="s">
        <v>4507</v>
      </c>
      <c r="I1344" s="4" t="s">
        <v>4505</v>
      </c>
      <c r="J1344" s="1">
        <f>((((bot_orders[[#This Row],[cTime]]/ 1000)+3*3600) / 86400) + DATE(1970,1,1))</f>
        <v>45762.423184363426</v>
      </c>
      <c r="K1344" s="4" t="s">
        <v>4508</v>
      </c>
      <c r="L1344" s="1">
        <f>((((bot_orders[[#This Row],[uTime]]/ 1000)+3*3600) / 86400) + DATE(1970,1,1))</f>
        <v>45762.565100462962</v>
      </c>
      <c r="M1344" t="s">
        <v>34</v>
      </c>
      <c r="N1344" t="s">
        <v>28</v>
      </c>
      <c r="O1344" t="s">
        <v>35</v>
      </c>
      <c r="P1344">
        <v>4.048</v>
      </c>
      <c r="Q1344" t="s">
        <v>36</v>
      </c>
      <c r="R1344" t="s">
        <v>55</v>
      </c>
      <c r="S1344">
        <v>0.4738</v>
      </c>
      <c r="T1344">
        <v>0.4738</v>
      </c>
      <c r="U1344">
        <v>4.048</v>
      </c>
      <c r="V1344">
        <v>-3.2383999999999998E-3</v>
      </c>
      <c r="W1344" t="s">
        <v>39</v>
      </c>
      <c r="X1344" s="4">
        <f>IF(bot_orders[[#This Row],[side]]="sell", bot_orders[[#This Row],[accFillSz]]*bot_orders[[#This Row],[avgPx]] + bot_orders[[#This Row],[fee]], -bot_orders[[#This Row],[accFillSz]]*bot_orders[[#This Row],[avgPx]])</f>
        <v>-1.9179424</v>
      </c>
      <c r="Y1344" s="4">
        <f>IF(bot_orders[[#This Row],[side]]="buy", bot_orders[[#This Row],[accFillSz]] + bot_orders[[#This Row],[fee]], -bot_orders[[#This Row],[accFillSz]])</f>
        <v>4.0447616000000002</v>
      </c>
      <c r="Z1344" s="4">
        <f>IF(bot_orders[[#This Row],[side]]="sell",bot_orders[[#This Row],[accFillSz]]*bot_orders[[#This Row],[avgPx]]+bot_orders[[#This Row],[fee]], 0)</f>
        <v>0</v>
      </c>
      <c r="AA1344" s="4">
        <f>IF(bot_orders[[#This Row],[side]]="sell",-bot_orders[[#This Row],[accFillSz]],bot_orders[[#This Row],[accFillSz]]+bot_orders[[#This Row],[fee]])</f>
        <v>4.0447616000000002</v>
      </c>
      <c r="AB1344">
        <v>0</v>
      </c>
      <c r="AC1344" t="s">
        <v>38</v>
      </c>
      <c r="AD1344">
        <v>0</v>
      </c>
      <c r="AE1344" t="s">
        <v>40</v>
      </c>
      <c r="AF1344" t="s">
        <v>41</v>
      </c>
      <c r="AG1344" t="s">
        <v>42</v>
      </c>
      <c r="AH1344" t="s">
        <v>28</v>
      </c>
      <c r="AI1344">
        <v>4.0447616000000002</v>
      </c>
      <c r="AJ1344">
        <v>-1.9179424</v>
      </c>
    </row>
    <row r="1345" spans="1:36" x14ac:dyDescent="0.3">
      <c r="A1345">
        <v>1342</v>
      </c>
      <c r="B1345" t="s">
        <v>306</v>
      </c>
      <c r="C1345" t="s">
        <v>28</v>
      </c>
      <c r="D1345" t="s">
        <v>29</v>
      </c>
      <c r="E1345" t="s">
        <v>30</v>
      </c>
      <c r="F1345" t="s">
        <v>31</v>
      </c>
      <c r="G1345" t="s">
        <v>255</v>
      </c>
      <c r="H1345" t="s">
        <v>4509</v>
      </c>
      <c r="I1345" s="4" t="s">
        <v>4505</v>
      </c>
      <c r="J1345" s="1">
        <f>((((bot_orders[[#This Row],[cTime]]/ 1000)+3*3600) / 86400) + DATE(1970,1,1))</f>
        <v>45762.423184363426</v>
      </c>
      <c r="K1345" s="4" t="s">
        <v>4510</v>
      </c>
      <c r="L1345" s="1">
        <f>((((bot_orders[[#This Row],[uTime]]/ 1000)+3*3600) / 86400) + DATE(1970,1,1))</f>
        <v>45762.646290474542</v>
      </c>
      <c r="M1345" t="s">
        <v>34</v>
      </c>
      <c r="N1345" t="s">
        <v>28</v>
      </c>
      <c r="O1345" t="s">
        <v>35</v>
      </c>
      <c r="P1345">
        <v>4.048</v>
      </c>
      <c r="Q1345" t="s">
        <v>36</v>
      </c>
      <c r="R1345" t="s">
        <v>55</v>
      </c>
      <c r="S1345">
        <v>0.47189999999999999</v>
      </c>
      <c r="T1345">
        <v>0.47189999999999999</v>
      </c>
      <c r="U1345">
        <v>4.048</v>
      </c>
      <c r="V1345">
        <v>-3.2383999999999998E-3</v>
      </c>
      <c r="W1345" t="s">
        <v>39</v>
      </c>
      <c r="X1345" s="4">
        <f>IF(bot_orders[[#This Row],[side]]="sell", bot_orders[[#This Row],[accFillSz]]*bot_orders[[#This Row],[avgPx]] + bot_orders[[#This Row],[fee]], -bot_orders[[#This Row],[accFillSz]]*bot_orders[[#This Row],[avgPx]])</f>
        <v>-1.9102512</v>
      </c>
      <c r="Y1345" s="4">
        <f>IF(bot_orders[[#This Row],[side]]="buy", bot_orders[[#This Row],[accFillSz]] + bot_orders[[#This Row],[fee]], -bot_orders[[#This Row],[accFillSz]])</f>
        <v>4.0447616000000002</v>
      </c>
      <c r="Z1345" s="4">
        <f>IF(bot_orders[[#This Row],[side]]="sell",bot_orders[[#This Row],[accFillSz]]*bot_orders[[#This Row],[avgPx]]+bot_orders[[#This Row],[fee]], 0)</f>
        <v>0</v>
      </c>
      <c r="AA1345" s="4">
        <f>IF(bot_orders[[#This Row],[side]]="sell",-bot_orders[[#This Row],[accFillSz]],bot_orders[[#This Row],[accFillSz]]+bot_orders[[#This Row],[fee]])</f>
        <v>4.0447616000000002</v>
      </c>
      <c r="AB1345">
        <v>0</v>
      </c>
      <c r="AC1345" t="s">
        <v>38</v>
      </c>
      <c r="AD1345">
        <v>0</v>
      </c>
      <c r="AE1345" t="s">
        <v>40</v>
      </c>
      <c r="AF1345" t="s">
        <v>41</v>
      </c>
      <c r="AG1345" t="s">
        <v>42</v>
      </c>
      <c r="AH1345" t="s">
        <v>28</v>
      </c>
      <c r="AI1345">
        <v>4.0447616000000002</v>
      </c>
      <c r="AJ1345">
        <v>-1.9102512</v>
      </c>
    </row>
    <row r="1346" spans="1:36" x14ac:dyDescent="0.3">
      <c r="A1346">
        <v>1343</v>
      </c>
      <c r="B1346" t="s">
        <v>306</v>
      </c>
      <c r="C1346" t="s">
        <v>28</v>
      </c>
      <c r="D1346" t="s">
        <v>29</v>
      </c>
      <c r="E1346" t="s">
        <v>30</v>
      </c>
      <c r="F1346" t="s">
        <v>31</v>
      </c>
      <c r="G1346" t="s">
        <v>258</v>
      </c>
      <c r="H1346" t="s">
        <v>4511</v>
      </c>
      <c r="I1346" s="4" t="s">
        <v>4505</v>
      </c>
      <c r="J1346" s="1">
        <f>((((bot_orders[[#This Row],[cTime]]/ 1000)+3*3600) / 86400) + DATE(1970,1,1))</f>
        <v>45762.423184363426</v>
      </c>
      <c r="K1346" s="4" t="s">
        <v>4512</v>
      </c>
      <c r="L1346" s="1">
        <f>((((bot_orders[[#This Row],[uTime]]/ 1000)+3*3600) / 86400) + DATE(1970,1,1))</f>
        <v>45762.653195219908</v>
      </c>
      <c r="M1346" t="s">
        <v>34</v>
      </c>
      <c r="N1346" t="s">
        <v>28</v>
      </c>
      <c r="O1346" t="s">
        <v>35</v>
      </c>
      <c r="P1346">
        <v>4.048</v>
      </c>
      <c r="Q1346" t="s">
        <v>36</v>
      </c>
      <c r="R1346" t="s">
        <v>55</v>
      </c>
      <c r="S1346">
        <v>0.47</v>
      </c>
      <c r="T1346">
        <v>0.47</v>
      </c>
      <c r="U1346">
        <v>4.048</v>
      </c>
      <c r="V1346">
        <v>-3.2383999999999998E-3</v>
      </c>
      <c r="W1346" t="s">
        <v>39</v>
      </c>
      <c r="X1346" s="4">
        <f>IF(bot_orders[[#This Row],[side]]="sell", bot_orders[[#This Row],[accFillSz]]*bot_orders[[#This Row],[avgPx]] + bot_orders[[#This Row],[fee]], -bot_orders[[#This Row],[accFillSz]]*bot_orders[[#This Row],[avgPx]])</f>
        <v>-1.9025599999999998</v>
      </c>
      <c r="Y1346" s="4">
        <f>IF(bot_orders[[#This Row],[side]]="buy", bot_orders[[#This Row],[accFillSz]] + bot_orders[[#This Row],[fee]], -bot_orders[[#This Row],[accFillSz]])</f>
        <v>4.0447616000000002</v>
      </c>
      <c r="Z1346" s="4">
        <f>IF(bot_orders[[#This Row],[side]]="sell",bot_orders[[#This Row],[accFillSz]]*bot_orders[[#This Row],[avgPx]]+bot_orders[[#This Row],[fee]], 0)</f>
        <v>0</v>
      </c>
      <c r="AA1346" s="4">
        <f>IF(bot_orders[[#This Row],[side]]="sell",-bot_orders[[#This Row],[accFillSz]],bot_orders[[#This Row],[accFillSz]]+bot_orders[[#This Row],[fee]])</f>
        <v>4.0447616000000002</v>
      </c>
      <c r="AB1346">
        <v>0</v>
      </c>
      <c r="AC1346" t="s">
        <v>38</v>
      </c>
      <c r="AD1346">
        <v>0</v>
      </c>
      <c r="AE1346" t="s">
        <v>40</v>
      </c>
      <c r="AF1346" t="s">
        <v>41</v>
      </c>
      <c r="AG1346" t="s">
        <v>42</v>
      </c>
      <c r="AH1346" t="s">
        <v>28</v>
      </c>
      <c r="AI1346">
        <v>4.0447616000000002</v>
      </c>
      <c r="AJ1346">
        <v>-1.90256</v>
      </c>
    </row>
    <row r="1347" spans="1:36" x14ac:dyDescent="0.3">
      <c r="A1347">
        <v>1344</v>
      </c>
      <c r="B1347" t="s">
        <v>306</v>
      </c>
      <c r="C1347" t="s">
        <v>28</v>
      </c>
      <c r="D1347" t="s">
        <v>29</v>
      </c>
      <c r="E1347" t="s">
        <v>30</v>
      </c>
      <c r="F1347" t="s">
        <v>31</v>
      </c>
      <c r="G1347" t="s">
        <v>250</v>
      </c>
      <c r="H1347" t="s">
        <v>4513</v>
      </c>
      <c r="I1347" s="4" t="s">
        <v>4514</v>
      </c>
      <c r="J1347" s="1">
        <f>((((bot_orders[[#This Row],[cTime]]/ 1000)+3*3600) / 86400) + DATE(1970,1,1))</f>
        <v>45762.439738946763</v>
      </c>
      <c r="K1347" s="4" t="s">
        <v>4515</v>
      </c>
      <c r="L1347" s="1">
        <f>((((bot_orders[[#This Row],[uTime]]/ 1000)+3*3600) / 86400) + DATE(1970,1,1))</f>
        <v>45762.443110115739</v>
      </c>
      <c r="M1347" t="s">
        <v>34</v>
      </c>
      <c r="N1347" t="s">
        <v>28</v>
      </c>
      <c r="O1347" t="s">
        <v>35</v>
      </c>
      <c r="P1347">
        <v>4.048</v>
      </c>
      <c r="Q1347" t="s">
        <v>36</v>
      </c>
      <c r="R1347" t="s">
        <v>55</v>
      </c>
      <c r="S1347">
        <v>0.4778</v>
      </c>
      <c r="T1347">
        <v>0.4778</v>
      </c>
      <c r="U1347">
        <v>4.048</v>
      </c>
      <c r="V1347">
        <v>-3.2383999999999998E-3</v>
      </c>
      <c r="W1347" t="s">
        <v>39</v>
      </c>
      <c r="X1347" s="4">
        <f>IF(bot_orders[[#This Row],[side]]="sell", bot_orders[[#This Row],[accFillSz]]*bot_orders[[#This Row],[avgPx]] + bot_orders[[#This Row],[fee]], -bot_orders[[#This Row],[accFillSz]]*bot_orders[[#This Row],[avgPx]])</f>
        <v>-1.9341344</v>
      </c>
      <c r="Y1347" s="4">
        <f>IF(bot_orders[[#This Row],[side]]="buy", bot_orders[[#This Row],[accFillSz]] + bot_orders[[#This Row],[fee]], -bot_orders[[#This Row],[accFillSz]])</f>
        <v>4.0447616000000002</v>
      </c>
      <c r="Z1347" s="4">
        <f>IF(bot_orders[[#This Row],[side]]="sell",bot_orders[[#This Row],[accFillSz]]*bot_orders[[#This Row],[avgPx]]+bot_orders[[#This Row],[fee]], 0)</f>
        <v>0</v>
      </c>
      <c r="AA1347" s="4">
        <f>IF(bot_orders[[#This Row],[side]]="sell",-bot_orders[[#This Row],[accFillSz]],bot_orders[[#This Row],[accFillSz]]+bot_orders[[#This Row],[fee]])</f>
        <v>4.0447616000000002</v>
      </c>
      <c r="AB1347">
        <v>0</v>
      </c>
      <c r="AC1347" t="s">
        <v>38</v>
      </c>
      <c r="AD1347">
        <v>0</v>
      </c>
      <c r="AE1347" t="s">
        <v>40</v>
      </c>
      <c r="AF1347" t="s">
        <v>41</v>
      </c>
      <c r="AG1347" t="s">
        <v>42</v>
      </c>
      <c r="AH1347" t="s">
        <v>28</v>
      </c>
      <c r="AI1347">
        <v>4.0447616000000002</v>
      </c>
      <c r="AJ1347">
        <v>-1.9341344</v>
      </c>
    </row>
    <row r="1348" spans="1:36" x14ac:dyDescent="0.3">
      <c r="A1348">
        <v>1345</v>
      </c>
      <c r="B1348" t="s">
        <v>306</v>
      </c>
      <c r="C1348" t="s">
        <v>28</v>
      </c>
      <c r="D1348" t="s">
        <v>29</v>
      </c>
      <c r="E1348" t="s">
        <v>30</v>
      </c>
      <c r="F1348" t="s">
        <v>31</v>
      </c>
      <c r="G1348" t="s">
        <v>248</v>
      </c>
      <c r="H1348" t="s">
        <v>4516</v>
      </c>
      <c r="I1348" s="4" t="s">
        <v>4517</v>
      </c>
      <c r="J1348" s="1">
        <f>((((bot_orders[[#This Row],[cTime]]/ 1000)+3*3600) / 86400) + DATE(1970,1,1))</f>
        <v>45762.44311015046</v>
      </c>
      <c r="K1348" s="4" t="s">
        <v>4518</v>
      </c>
      <c r="L1348" s="1">
        <f>((((bot_orders[[#This Row],[uTime]]/ 1000)+3*3600) / 86400) + DATE(1970,1,1))</f>
        <v>45762.460293599535</v>
      </c>
      <c r="M1348" t="s">
        <v>34</v>
      </c>
      <c r="N1348" t="s">
        <v>28</v>
      </c>
      <c r="O1348" t="s">
        <v>35</v>
      </c>
      <c r="P1348">
        <v>4.0439999999999996</v>
      </c>
      <c r="Q1348" t="s">
        <v>36</v>
      </c>
      <c r="R1348" t="s">
        <v>37</v>
      </c>
      <c r="S1348">
        <v>0.47970000000000002</v>
      </c>
      <c r="T1348">
        <v>0.47970000000000002</v>
      </c>
      <c r="U1348">
        <v>4.0439999999999996</v>
      </c>
      <c r="V1348">
        <v>-1.5519253999999999E-3</v>
      </c>
      <c r="W1348" t="s">
        <v>38</v>
      </c>
      <c r="X1348" s="4">
        <f>IF(bot_orders[[#This Row],[side]]="sell", bot_orders[[#This Row],[accFillSz]]*bot_orders[[#This Row],[avgPx]] + bot_orders[[#This Row],[fee]], -bot_orders[[#This Row],[accFillSz]]*bot_orders[[#This Row],[avgPx]])</f>
        <v>1.9383548745999999</v>
      </c>
      <c r="Y1348" s="4">
        <f>IF(bot_orders[[#This Row],[side]]="buy", bot_orders[[#This Row],[accFillSz]] + bot_orders[[#This Row],[fee]], -bot_orders[[#This Row],[accFillSz]])</f>
        <v>-4.0439999999999996</v>
      </c>
      <c r="Z1348" s="4">
        <f>IF(bot_orders[[#This Row],[side]]="sell",bot_orders[[#This Row],[accFillSz]]*bot_orders[[#This Row],[avgPx]]+bot_orders[[#This Row],[fee]], 0)</f>
        <v>1.9383548745999999</v>
      </c>
      <c r="AA1348" s="4">
        <f>IF(bot_orders[[#This Row],[side]]="sell",-bot_orders[[#This Row],[accFillSz]],bot_orders[[#This Row],[accFillSz]]+bot_orders[[#This Row],[fee]])</f>
        <v>-4.0439999999999996</v>
      </c>
      <c r="AB1348">
        <v>0</v>
      </c>
      <c r="AC1348" t="s">
        <v>39</v>
      </c>
      <c r="AD1348">
        <v>0</v>
      </c>
      <c r="AE1348" t="s">
        <v>40</v>
      </c>
      <c r="AF1348" t="s">
        <v>41</v>
      </c>
      <c r="AG1348" t="s">
        <v>42</v>
      </c>
      <c r="AH1348" t="s">
        <v>28</v>
      </c>
      <c r="AI1348">
        <v>-4.0439999999999996</v>
      </c>
      <c r="AJ1348">
        <v>1.93835487</v>
      </c>
    </row>
    <row r="1349" spans="1:36" x14ac:dyDescent="0.3">
      <c r="A1349">
        <v>1346</v>
      </c>
      <c r="B1349" t="s">
        <v>306</v>
      </c>
      <c r="C1349" t="s">
        <v>28</v>
      </c>
      <c r="D1349" t="s">
        <v>29</v>
      </c>
      <c r="E1349" t="s">
        <v>30</v>
      </c>
      <c r="F1349" t="s">
        <v>31</v>
      </c>
      <c r="G1349" t="s">
        <v>248</v>
      </c>
      <c r="H1349" t="s">
        <v>4519</v>
      </c>
      <c r="I1349" s="4" t="s">
        <v>4520</v>
      </c>
      <c r="J1349" s="1">
        <f>((((bot_orders[[#This Row],[cTime]]/ 1000)+3*3600) / 86400) + DATE(1970,1,1))</f>
        <v>45762.460293622687</v>
      </c>
      <c r="K1349" s="4" t="s">
        <v>4521</v>
      </c>
      <c r="L1349" s="1">
        <f>((((bot_orders[[#This Row],[uTime]]/ 1000)+3*3600) / 86400) + DATE(1970,1,1))</f>
        <v>45762.483898634258</v>
      </c>
      <c r="M1349" t="s">
        <v>34</v>
      </c>
      <c r="N1349" t="s">
        <v>28</v>
      </c>
      <c r="O1349" t="s">
        <v>35</v>
      </c>
      <c r="P1349">
        <v>4.048</v>
      </c>
      <c r="Q1349" t="s">
        <v>36</v>
      </c>
      <c r="R1349" t="s">
        <v>55</v>
      </c>
      <c r="S1349">
        <v>0.4778</v>
      </c>
      <c r="T1349">
        <v>0.4778</v>
      </c>
      <c r="U1349">
        <v>4.048</v>
      </c>
      <c r="V1349">
        <v>-3.2383999999999998E-3</v>
      </c>
      <c r="W1349" t="s">
        <v>39</v>
      </c>
      <c r="X1349" s="4">
        <f>IF(bot_orders[[#This Row],[side]]="sell", bot_orders[[#This Row],[accFillSz]]*bot_orders[[#This Row],[avgPx]] + bot_orders[[#This Row],[fee]], -bot_orders[[#This Row],[accFillSz]]*bot_orders[[#This Row],[avgPx]])</f>
        <v>-1.9341344</v>
      </c>
      <c r="Y1349" s="4">
        <f>IF(bot_orders[[#This Row],[side]]="buy", bot_orders[[#This Row],[accFillSz]] + bot_orders[[#This Row],[fee]], -bot_orders[[#This Row],[accFillSz]])</f>
        <v>4.0447616000000002</v>
      </c>
      <c r="Z1349" s="4">
        <f>IF(bot_orders[[#This Row],[side]]="sell",bot_orders[[#This Row],[accFillSz]]*bot_orders[[#This Row],[avgPx]]+bot_orders[[#This Row],[fee]], 0)</f>
        <v>0</v>
      </c>
      <c r="AA1349" s="4">
        <f>IF(bot_orders[[#This Row],[side]]="sell",-bot_orders[[#This Row],[accFillSz]],bot_orders[[#This Row],[accFillSz]]+bot_orders[[#This Row],[fee]])</f>
        <v>4.0447616000000002</v>
      </c>
      <c r="AB1349">
        <v>0</v>
      </c>
      <c r="AC1349" t="s">
        <v>38</v>
      </c>
      <c r="AD1349">
        <v>0</v>
      </c>
      <c r="AE1349" t="s">
        <v>40</v>
      </c>
      <c r="AF1349" t="s">
        <v>41</v>
      </c>
      <c r="AG1349" t="s">
        <v>42</v>
      </c>
      <c r="AH1349" t="s">
        <v>28</v>
      </c>
      <c r="AI1349">
        <v>4.0447616000000002</v>
      </c>
      <c r="AJ1349">
        <v>-1.9341344</v>
      </c>
    </row>
    <row r="1350" spans="1:36" x14ac:dyDescent="0.3">
      <c r="A1350">
        <v>1347</v>
      </c>
      <c r="B1350" t="s">
        <v>306</v>
      </c>
      <c r="C1350" t="s">
        <v>28</v>
      </c>
      <c r="D1350" t="s">
        <v>29</v>
      </c>
      <c r="E1350" t="s">
        <v>30</v>
      </c>
      <c r="F1350" t="s">
        <v>31</v>
      </c>
      <c r="G1350" t="s">
        <v>915</v>
      </c>
      <c r="H1350" t="s">
        <v>4522</v>
      </c>
      <c r="I1350" s="4" t="s">
        <v>4523</v>
      </c>
      <c r="J1350" s="1">
        <f>((((bot_orders[[#This Row],[cTime]]/ 1000)+3*3600) / 86400) + DATE(1970,1,1))</f>
        <v>45762.47287982639</v>
      </c>
      <c r="K1350" s="4" t="s">
        <v>4524</v>
      </c>
      <c r="L1350" s="1">
        <f>((((bot_orders[[#This Row],[uTime]]/ 1000)+3*3600) / 86400) + DATE(1970,1,1))</f>
        <v>45762.481392928239</v>
      </c>
      <c r="M1350" t="s">
        <v>34</v>
      </c>
      <c r="N1350" t="s">
        <v>28</v>
      </c>
      <c r="O1350" t="s">
        <v>35</v>
      </c>
      <c r="P1350">
        <v>4.048</v>
      </c>
      <c r="Q1350" t="s">
        <v>36</v>
      </c>
      <c r="R1350" t="s">
        <v>55</v>
      </c>
      <c r="S1350">
        <v>0.47970000000000002</v>
      </c>
      <c r="T1350">
        <v>0.47970000000000002</v>
      </c>
      <c r="U1350">
        <v>4.048</v>
      </c>
      <c r="V1350">
        <v>-3.2383999999999998E-3</v>
      </c>
      <c r="W1350" t="s">
        <v>39</v>
      </c>
      <c r="X1350" s="4">
        <f>IF(bot_orders[[#This Row],[side]]="sell", bot_orders[[#This Row],[accFillSz]]*bot_orders[[#This Row],[avgPx]] + bot_orders[[#This Row],[fee]], -bot_orders[[#This Row],[accFillSz]]*bot_orders[[#This Row],[avgPx]])</f>
        <v>-1.9418256</v>
      </c>
      <c r="Y1350" s="4">
        <f>IF(bot_orders[[#This Row],[side]]="buy", bot_orders[[#This Row],[accFillSz]] + bot_orders[[#This Row],[fee]], -bot_orders[[#This Row],[accFillSz]])</f>
        <v>4.0447616000000002</v>
      </c>
      <c r="Z1350" s="4">
        <f>IF(bot_orders[[#This Row],[side]]="sell",bot_orders[[#This Row],[accFillSz]]*bot_orders[[#This Row],[avgPx]]+bot_orders[[#This Row],[fee]], 0)</f>
        <v>0</v>
      </c>
      <c r="AA1350" s="4">
        <f>IF(bot_orders[[#This Row],[side]]="sell",-bot_orders[[#This Row],[accFillSz]],bot_orders[[#This Row],[accFillSz]]+bot_orders[[#This Row],[fee]])</f>
        <v>4.0447616000000002</v>
      </c>
      <c r="AB1350">
        <v>0</v>
      </c>
      <c r="AC1350" t="s">
        <v>38</v>
      </c>
      <c r="AD1350">
        <v>0</v>
      </c>
      <c r="AE1350" t="s">
        <v>40</v>
      </c>
      <c r="AF1350" t="s">
        <v>41</v>
      </c>
      <c r="AG1350" t="s">
        <v>42</v>
      </c>
      <c r="AH1350" t="s">
        <v>28</v>
      </c>
      <c r="AI1350">
        <v>4.0447616000000002</v>
      </c>
      <c r="AJ1350">
        <v>-1.9418256</v>
      </c>
    </row>
    <row r="1351" spans="1:36" x14ac:dyDescent="0.3">
      <c r="A1351">
        <v>1348</v>
      </c>
      <c r="B1351" t="s">
        <v>306</v>
      </c>
      <c r="C1351" t="s">
        <v>28</v>
      </c>
      <c r="D1351" t="s">
        <v>29</v>
      </c>
      <c r="E1351" t="s">
        <v>30</v>
      </c>
      <c r="F1351" t="s">
        <v>31</v>
      </c>
      <c r="G1351" t="s">
        <v>911</v>
      </c>
      <c r="H1351" t="s">
        <v>4525</v>
      </c>
      <c r="I1351" s="4" t="s">
        <v>4526</v>
      </c>
      <c r="J1351" s="1">
        <f>((((bot_orders[[#This Row],[cTime]]/ 1000)+3*3600) / 86400) + DATE(1970,1,1))</f>
        <v>45762.48139296296</v>
      </c>
      <c r="K1351" s="4" t="s">
        <v>4527</v>
      </c>
      <c r="L1351" s="1">
        <f>((((bot_orders[[#This Row],[uTime]]/ 1000)+3*3600) / 86400) + DATE(1970,1,1))</f>
        <v>45762.493365717593</v>
      </c>
      <c r="M1351" t="s">
        <v>34</v>
      </c>
      <c r="N1351" t="s">
        <v>28</v>
      </c>
      <c r="O1351" t="s">
        <v>35</v>
      </c>
      <c r="P1351">
        <v>4.0439999999999996</v>
      </c>
      <c r="Q1351" t="s">
        <v>36</v>
      </c>
      <c r="R1351" t="s">
        <v>37</v>
      </c>
      <c r="S1351">
        <v>0.48170000000000002</v>
      </c>
      <c r="T1351">
        <v>0.48170000000000002</v>
      </c>
      <c r="U1351">
        <v>4.0439999999999996</v>
      </c>
      <c r="V1351">
        <v>-1.5583958E-3</v>
      </c>
      <c r="W1351" t="s">
        <v>38</v>
      </c>
      <c r="X1351" s="4">
        <f>IF(bot_orders[[#This Row],[side]]="sell", bot_orders[[#This Row],[accFillSz]]*bot_orders[[#This Row],[avgPx]] + bot_orders[[#This Row],[fee]], -bot_orders[[#This Row],[accFillSz]]*bot_orders[[#This Row],[avgPx]])</f>
        <v>1.9464364041999997</v>
      </c>
      <c r="Y1351" s="4">
        <f>IF(bot_orders[[#This Row],[side]]="buy", bot_orders[[#This Row],[accFillSz]] + bot_orders[[#This Row],[fee]], -bot_orders[[#This Row],[accFillSz]])</f>
        <v>-4.0439999999999996</v>
      </c>
      <c r="Z1351" s="4">
        <f>IF(bot_orders[[#This Row],[side]]="sell",bot_orders[[#This Row],[accFillSz]]*bot_orders[[#This Row],[avgPx]]+bot_orders[[#This Row],[fee]], 0)</f>
        <v>1.9464364041999997</v>
      </c>
      <c r="AA1351" s="4">
        <f>IF(bot_orders[[#This Row],[side]]="sell",-bot_orders[[#This Row],[accFillSz]],bot_orders[[#This Row],[accFillSz]]+bot_orders[[#This Row],[fee]])</f>
        <v>-4.0439999999999996</v>
      </c>
      <c r="AB1351">
        <v>0</v>
      </c>
      <c r="AC1351" t="s">
        <v>39</v>
      </c>
      <c r="AD1351">
        <v>0</v>
      </c>
      <c r="AE1351" t="s">
        <v>40</v>
      </c>
      <c r="AF1351" t="s">
        <v>41</v>
      </c>
      <c r="AG1351" t="s">
        <v>42</v>
      </c>
      <c r="AH1351" t="s">
        <v>28</v>
      </c>
      <c r="AI1351">
        <v>-4.0439999999999996</v>
      </c>
      <c r="AJ1351">
        <v>1.9464364000000001</v>
      </c>
    </row>
    <row r="1352" spans="1:36" x14ac:dyDescent="0.3">
      <c r="A1352">
        <v>1349</v>
      </c>
      <c r="B1352" t="s">
        <v>306</v>
      </c>
      <c r="C1352" t="s">
        <v>28</v>
      </c>
      <c r="D1352" t="s">
        <v>29</v>
      </c>
      <c r="E1352" t="s">
        <v>30</v>
      </c>
      <c r="F1352" t="s">
        <v>31</v>
      </c>
      <c r="G1352" t="s">
        <v>928</v>
      </c>
      <c r="H1352" t="s">
        <v>4528</v>
      </c>
      <c r="I1352" s="4" t="s">
        <v>4529</v>
      </c>
      <c r="J1352" s="1">
        <f>((((bot_orders[[#This Row],[cTime]]/ 1000)+3*3600) / 86400) + DATE(1970,1,1))</f>
        <v>45762.483898668987</v>
      </c>
      <c r="K1352" s="4" t="s">
        <v>4530</v>
      </c>
      <c r="L1352" s="1">
        <f>((((bot_orders[[#This Row],[uTime]]/ 1000)+3*3600) / 86400) + DATE(1970,1,1))</f>
        <v>45762.493190162037</v>
      </c>
      <c r="M1352" t="s">
        <v>34</v>
      </c>
      <c r="N1352" t="s">
        <v>28</v>
      </c>
      <c r="O1352" t="s">
        <v>35</v>
      </c>
      <c r="P1352">
        <v>4.0439999999999996</v>
      </c>
      <c r="Q1352" t="s">
        <v>36</v>
      </c>
      <c r="R1352" t="s">
        <v>37</v>
      </c>
      <c r="S1352">
        <v>0.47970000000000002</v>
      </c>
      <c r="T1352">
        <v>0.47970000000000002</v>
      </c>
      <c r="U1352">
        <v>4.0439999999999996</v>
      </c>
      <c r="V1352">
        <v>-1.5519253999999999E-3</v>
      </c>
      <c r="W1352" t="s">
        <v>38</v>
      </c>
      <c r="X1352" s="4">
        <f>IF(bot_orders[[#This Row],[side]]="sell", bot_orders[[#This Row],[accFillSz]]*bot_orders[[#This Row],[avgPx]] + bot_orders[[#This Row],[fee]], -bot_orders[[#This Row],[accFillSz]]*bot_orders[[#This Row],[avgPx]])</f>
        <v>1.9383548745999999</v>
      </c>
      <c r="Y1352" s="4">
        <f>IF(bot_orders[[#This Row],[side]]="buy", bot_orders[[#This Row],[accFillSz]] + bot_orders[[#This Row],[fee]], -bot_orders[[#This Row],[accFillSz]])</f>
        <v>-4.0439999999999996</v>
      </c>
      <c r="Z1352" s="4">
        <f>IF(bot_orders[[#This Row],[side]]="sell",bot_orders[[#This Row],[accFillSz]]*bot_orders[[#This Row],[avgPx]]+bot_orders[[#This Row],[fee]], 0)</f>
        <v>1.9383548745999999</v>
      </c>
      <c r="AA1352" s="4">
        <f>IF(bot_orders[[#This Row],[side]]="sell",-bot_orders[[#This Row],[accFillSz]],bot_orders[[#This Row],[accFillSz]]+bot_orders[[#This Row],[fee]])</f>
        <v>-4.0439999999999996</v>
      </c>
      <c r="AB1352">
        <v>0</v>
      </c>
      <c r="AC1352" t="s">
        <v>39</v>
      </c>
      <c r="AD1352">
        <v>0</v>
      </c>
      <c r="AE1352" t="s">
        <v>40</v>
      </c>
      <c r="AF1352" t="s">
        <v>41</v>
      </c>
      <c r="AG1352" t="s">
        <v>42</v>
      </c>
      <c r="AH1352" t="s">
        <v>28</v>
      </c>
      <c r="AI1352">
        <v>-4.0439999999999996</v>
      </c>
      <c r="AJ1352">
        <v>1.93835487</v>
      </c>
    </row>
    <row r="1353" spans="1:36" x14ac:dyDescent="0.3">
      <c r="A1353">
        <v>1350</v>
      </c>
      <c r="B1353" t="s">
        <v>306</v>
      </c>
      <c r="C1353" t="s">
        <v>28</v>
      </c>
      <c r="D1353" t="s">
        <v>29</v>
      </c>
      <c r="E1353" t="s">
        <v>30</v>
      </c>
      <c r="F1353" t="s">
        <v>31</v>
      </c>
      <c r="G1353" t="s">
        <v>928</v>
      </c>
      <c r="H1353" t="s">
        <v>4531</v>
      </c>
      <c r="I1353" s="4" t="s">
        <v>4532</v>
      </c>
      <c r="J1353" s="1">
        <f>((((bot_orders[[#This Row],[cTime]]/ 1000)+3*3600) / 86400) + DATE(1970,1,1))</f>
        <v>45762.493190185181</v>
      </c>
      <c r="K1353" s="4" t="s">
        <v>4533</v>
      </c>
      <c r="L1353" s="1">
        <f>((((bot_orders[[#This Row],[uTime]]/ 1000)+3*3600) / 86400) + DATE(1970,1,1))</f>
        <v>45762.55518737268</v>
      </c>
      <c r="M1353" t="s">
        <v>34</v>
      </c>
      <c r="N1353" t="s">
        <v>28</v>
      </c>
      <c r="O1353" t="s">
        <v>35</v>
      </c>
      <c r="P1353">
        <v>4.048</v>
      </c>
      <c r="Q1353" t="s">
        <v>36</v>
      </c>
      <c r="R1353" t="s">
        <v>55</v>
      </c>
      <c r="S1353">
        <v>0.4778</v>
      </c>
      <c r="T1353">
        <v>0.4778</v>
      </c>
      <c r="U1353">
        <v>4.048</v>
      </c>
      <c r="V1353">
        <v>-3.2383999999999998E-3</v>
      </c>
      <c r="W1353" t="s">
        <v>39</v>
      </c>
      <c r="X1353" s="4">
        <f>IF(bot_orders[[#This Row],[side]]="sell", bot_orders[[#This Row],[accFillSz]]*bot_orders[[#This Row],[avgPx]] + bot_orders[[#This Row],[fee]], -bot_orders[[#This Row],[accFillSz]]*bot_orders[[#This Row],[avgPx]])</f>
        <v>-1.9341344</v>
      </c>
      <c r="Y1353" s="4">
        <f>IF(bot_orders[[#This Row],[side]]="buy", bot_orders[[#This Row],[accFillSz]] + bot_orders[[#This Row],[fee]], -bot_orders[[#This Row],[accFillSz]])</f>
        <v>4.0447616000000002</v>
      </c>
      <c r="Z1353" s="4">
        <f>IF(bot_orders[[#This Row],[side]]="sell",bot_orders[[#This Row],[accFillSz]]*bot_orders[[#This Row],[avgPx]]+bot_orders[[#This Row],[fee]], 0)</f>
        <v>0</v>
      </c>
      <c r="AA1353" s="4">
        <f>IF(bot_orders[[#This Row],[side]]="sell",-bot_orders[[#This Row],[accFillSz]],bot_orders[[#This Row],[accFillSz]]+bot_orders[[#This Row],[fee]])</f>
        <v>4.0447616000000002</v>
      </c>
      <c r="AB1353">
        <v>0</v>
      </c>
      <c r="AC1353" t="s">
        <v>38</v>
      </c>
      <c r="AD1353">
        <v>0</v>
      </c>
      <c r="AE1353" t="s">
        <v>40</v>
      </c>
      <c r="AF1353" t="s">
        <v>41</v>
      </c>
      <c r="AG1353" t="s">
        <v>42</v>
      </c>
      <c r="AH1353" t="s">
        <v>28</v>
      </c>
      <c r="AI1353">
        <v>4.0447616000000002</v>
      </c>
      <c r="AJ1353">
        <v>-1.9341344</v>
      </c>
    </row>
    <row r="1354" spans="1:36" x14ac:dyDescent="0.3">
      <c r="A1354">
        <v>1351</v>
      </c>
      <c r="B1354" t="s">
        <v>306</v>
      </c>
      <c r="C1354" t="s">
        <v>28</v>
      </c>
      <c r="D1354" t="s">
        <v>29</v>
      </c>
      <c r="E1354" t="s">
        <v>30</v>
      </c>
      <c r="F1354" t="s">
        <v>31</v>
      </c>
      <c r="G1354" t="s">
        <v>911</v>
      </c>
      <c r="H1354" t="s">
        <v>4534</v>
      </c>
      <c r="I1354" s="4" t="s">
        <v>4535</v>
      </c>
      <c r="J1354" s="1">
        <f>((((bot_orders[[#This Row],[cTime]]/ 1000)+3*3600) / 86400) + DATE(1970,1,1))</f>
        <v>45762.493365752322</v>
      </c>
      <c r="K1354" s="4" t="s">
        <v>4536</v>
      </c>
      <c r="L1354" s="1">
        <f>((((bot_orders[[#This Row],[uTime]]/ 1000)+3*3600) / 86400) + DATE(1970,1,1))</f>
        <v>45762.494297025463</v>
      </c>
      <c r="M1354" t="s">
        <v>34</v>
      </c>
      <c r="N1354" t="s">
        <v>28</v>
      </c>
      <c r="O1354" t="s">
        <v>35</v>
      </c>
      <c r="P1354">
        <v>4.048</v>
      </c>
      <c r="Q1354" t="s">
        <v>36</v>
      </c>
      <c r="R1354" t="s">
        <v>55</v>
      </c>
      <c r="S1354">
        <v>0.47970000000000002</v>
      </c>
      <c r="T1354">
        <v>0.47970000000000002</v>
      </c>
      <c r="U1354">
        <v>4.048</v>
      </c>
      <c r="V1354">
        <v>-3.2383999999999998E-3</v>
      </c>
      <c r="W1354" t="s">
        <v>39</v>
      </c>
      <c r="X1354" s="4">
        <f>IF(bot_orders[[#This Row],[side]]="sell", bot_orders[[#This Row],[accFillSz]]*bot_orders[[#This Row],[avgPx]] + bot_orders[[#This Row],[fee]], -bot_orders[[#This Row],[accFillSz]]*bot_orders[[#This Row],[avgPx]])</f>
        <v>-1.9418256</v>
      </c>
      <c r="Y1354" s="4">
        <f>IF(bot_orders[[#This Row],[side]]="buy", bot_orders[[#This Row],[accFillSz]] + bot_orders[[#This Row],[fee]], -bot_orders[[#This Row],[accFillSz]])</f>
        <v>4.0447616000000002</v>
      </c>
      <c r="Z1354" s="4">
        <f>IF(bot_orders[[#This Row],[side]]="sell",bot_orders[[#This Row],[accFillSz]]*bot_orders[[#This Row],[avgPx]]+bot_orders[[#This Row],[fee]], 0)</f>
        <v>0</v>
      </c>
      <c r="AA1354" s="4">
        <f>IF(bot_orders[[#This Row],[side]]="sell",-bot_orders[[#This Row],[accFillSz]],bot_orders[[#This Row],[accFillSz]]+bot_orders[[#This Row],[fee]])</f>
        <v>4.0447616000000002</v>
      </c>
      <c r="AB1354">
        <v>0</v>
      </c>
      <c r="AC1354" t="s">
        <v>38</v>
      </c>
      <c r="AD1354">
        <v>0</v>
      </c>
      <c r="AE1354" t="s">
        <v>40</v>
      </c>
      <c r="AF1354" t="s">
        <v>41</v>
      </c>
      <c r="AG1354" t="s">
        <v>42</v>
      </c>
      <c r="AH1354" t="s">
        <v>28</v>
      </c>
      <c r="AI1354">
        <v>4.0447616000000002</v>
      </c>
      <c r="AJ1354">
        <v>-1.9418256</v>
      </c>
    </row>
    <row r="1355" spans="1:36" x14ac:dyDescent="0.3">
      <c r="A1355">
        <v>1352</v>
      </c>
      <c r="B1355" t="s">
        <v>306</v>
      </c>
      <c r="C1355" t="s">
        <v>28</v>
      </c>
      <c r="D1355" t="s">
        <v>29</v>
      </c>
      <c r="E1355" t="s">
        <v>30</v>
      </c>
      <c r="F1355" t="s">
        <v>31</v>
      </c>
      <c r="G1355" t="s">
        <v>907</v>
      </c>
      <c r="H1355" t="s">
        <v>4537</v>
      </c>
      <c r="I1355" s="4" t="s">
        <v>4538</v>
      </c>
      <c r="J1355" s="1">
        <f>((((bot_orders[[#This Row],[cTime]]/ 1000)+3*3600) / 86400) + DATE(1970,1,1))</f>
        <v>45762.494297060184</v>
      </c>
      <c r="K1355" s="4" t="s">
        <v>4539</v>
      </c>
      <c r="L1355" s="1">
        <f>((((bot_orders[[#This Row],[uTime]]/ 1000)+3*3600) / 86400) + DATE(1970,1,1))</f>
        <v>45762.505524305554</v>
      </c>
      <c r="M1355" t="s">
        <v>34</v>
      </c>
      <c r="N1355" t="s">
        <v>28</v>
      </c>
      <c r="O1355" t="s">
        <v>35</v>
      </c>
      <c r="P1355">
        <v>4.0439999999999996</v>
      </c>
      <c r="Q1355" t="s">
        <v>36</v>
      </c>
      <c r="R1355" t="s">
        <v>37</v>
      </c>
      <c r="S1355">
        <v>0.48170000000000002</v>
      </c>
      <c r="T1355">
        <v>0.48170000000000002</v>
      </c>
      <c r="U1355">
        <v>4.0439999999999996</v>
      </c>
      <c r="V1355">
        <v>-1.5583958E-3</v>
      </c>
      <c r="W1355" t="s">
        <v>38</v>
      </c>
      <c r="X1355" s="4">
        <f>IF(bot_orders[[#This Row],[side]]="sell", bot_orders[[#This Row],[accFillSz]]*bot_orders[[#This Row],[avgPx]] + bot_orders[[#This Row],[fee]], -bot_orders[[#This Row],[accFillSz]]*bot_orders[[#This Row],[avgPx]])</f>
        <v>1.9464364041999997</v>
      </c>
      <c r="Y1355" s="4">
        <f>IF(bot_orders[[#This Row],[side]]="buy", bot_orders[[#This Row],[accFillSz]] + bot_orders[[#This Row],[fee]], -bot_orders[[#This Row],[accFillSz]])</f>
        <v>-4.0439999999999996</v>
      </c>
      <c r="Z1355" s="4">
        <f>IF(bot_orders[[#This Row],[side]]="sell",bot_orders[[#This Row],[accFillSz]]*bot_orders[[#This Row],[avgPx]]+bot_orders[[#This Row],[fee]], 0)</f>
        <v>1.9464364041999997</v>
      </c>
      <c r="AA1355" s="4">
        <f>IF(bot_orders[[#This Row],[side]]="sell",-bot_orders[[#This Row],[accFillSz]],bot_orders[[#This Row],[accFillSz]]+bot_orders[[#This Row],[fee]])</f>
        <v>-4.0439999999999996</v>
      </c>
      <c r="AB1355">
        <v>0</v>
      </c>
      <c r="AC1355" t="s">
        <v>39</v>
      </c>
      <c r="AD1355">
        <v>0</v>
      </c>
      <c r="AE1355" t="s">
        <v>40</v>
      </c>
      <c r="AF1355" t="s">
        <v>41</v>
      </c>
      <c r="AG1355" t="s">
        <v>42</v>
      </c>
      <c r="AH1355" t="s">
        <v>28</v>
      </c>
      <c r="AI1355">
        <v>-4.0439999999999996</v>
      </c>
      <c r="AJ1355">
        <v>1.9464364000000001</v>
      </c>
    </row>
    <row r="1356" spans="1:36" x14ac:dyDescent="0.3">
      <c r="A1356">
        <v>1353</v>
      </c>
      <c r="B1356" t="s">
        <v>306</v>
      </c>
      <c r="C1356" t="s">
        <v>28</v>
      </c>
      <c r="D1356" t="s">
        <v>29</v>
      </c>
      <c r="E1356" t="s">
        <v>30</v>
      </c>
      <c r="F1356" t="s">
        <v>31</v>
      </c>
      <c r="G1356" t="s">
        <v>907</v>
      </c>
      <c r="H1356" t="s">
        <v>4540</v>
      </c>
      <c r="I1356" s="4" t="s">
        <v>4541</v>
      </c>
      <c r="J1356" s="1">
        <f>((((bot_orders[[#This Row],[cTime]]/ 1000)+3*3600) / 86400) + DATE(1970,1,1))</f>
        <v>45762.505524328706</v>
      </c>
      <c r="K1356" s="4" t="s">
        <v>4542</v>
      </c>
      <c r="L1356" s="1">
        <f>((((bot_orders[[#This Row],[uTime]]/ 1000)+3*3600) / 86400) + DATE(1970,1,1))</f>
        <v>45762.523662534724</v>
      </c>
      <c r="M1356" t="s">
        <v>34</v>
      </c>
      <c r="N1356" t="s">
        <v>28</v>
      </c>
      <c r="O1356" t="s">
        <v>35</v>
      </c>
      <c r="P1356">
        <v>4.048</v>
      </c>
      <c r="Q1356" t="s">
        <v>36</v>
      </c>
      <c r="R1356" t="s">
        <v>55</v>
      </c>
      <c r="S1356">
        <v>0.47970000000000002</v>
      </c>
      <c r="T1356">
        <v>0.47970000000000002</v>
      </c>
      <c r="U1356">
        <v>4.048</v>
      </c>
      <c r="V1356">
        <v>-3.2383999999999998E-3</v>
      </c>
      <c r="W1356" t="s">
        <v>39</v>
      </c>
      <c r="X1356" s="4">
        <f>IF(bot_orders[[#This Row],[side]]="sell", bot_orders[[#This Row],[accFillSz]]*bot_orders[[#This Row],[avgPx]] + bot_orders[[#This Row],[fee]], -bot_orders[[#This Row],[accFillSz]]*bot_orders[[#This Row],[avgPx]])</f>
        <v>-1.9418256</v>
      </c>
      <c r="Y1356" s="4">
        <f>IF(bot_orders[[#This Row],[side]]="buy", bot_orders[[#This Row],[accFillSz]] + bot_orders[[#This Row],[fee]], -bot_orders[[#This Row],[accFillSz]])</f>
        <v>4.0447616000000002</v>
      </c>
      <c r="Z1356" s="4">
        <f>IF(bot_orders[[#This Row],[side]]="sell",bot_orders[[#This Row],[accFillSz]]*bot_orders[[#This Row],[avgPx]]+bot_orders[[#This Row],[fee]], 0)</f>
        <v>0</v>
      </c>
      <c r="AA1356" s="4">
        <f>IF(bot_orders[[#This Row],[side]]="sell",-bot_orders[[#This Row],[accFillSz]],bot_orders[[#This Row],[accFillSz]]+bot_orders[[#This Row],[fee]])</f>
        <v>4.0447616000000002</v>
      </c>
      <c r="AB1356">
        <v>0</v>
      </c>
      <c r="AC1356" t="s">
        <v>38</v>
      </c>
      <c r="AD1356">
        <v>0</v>
      </c>
      <c r="AE1356" t="s">
        <v>40</v>
      </c>
      <c r="AF1356" t="s">
        <v>41</v>
      </c>
      <c r="AG1356" t="s">
        <v>42</v>
      </c>
      <c r="AH1356" t="s">
        <v>28</v>
      </c>
      <c r="AI1356">
        <v>4.0447616000000002</v>
      </c>
      <c r="AJ1356">
        <v>-1.9418256</v>
      </c>
    </row>
    <row r="1357" spans="1:36" x14ac:dyDescent="0.3">
      <c r="A1357">
        <v>1354</v>
      </c>
      <c r="B1357" t="s">
        <v>306</v>
      </c>
      <c r="C1357" t="s">
        <v>28</v>
      </c>
      <c r="D1357" t="s">
        <v>29</v>
      </c>
      <c r="E1357" t="s">
        <v>30</v>
      </c>
      <c r="F1357" t="s">
        <v>31</v>
      </c>
      <c r="G1357" t="s">
        <v>953</v>
      </c>
      <c r="H1357" t="s">
        <v>4543</v>
      </c>
      <c r="I1357" s="4" t="s">
        <v>4544</v>
      </c>
      <c r="J1357" s="1">
        <f>((((bot_orders[[#This Row],[cTime]]/ 1000)+3*3600) / 86400) + DATE(1970,1,1))</f>
        <v>45762.5120316088</v>
      </c>
      <c r="K1357" s="4" t="s">
        <v>4545</v>
      </c>
      <c r="L1357" s="1">
        <f>((((bot_orders[[#This Row],[uTime]]/ 1000)+3*3600) / 86400) + DATE(1970,1,1))</f>
        <v>45762.522993217593</v>
      </c>
      <c r="M1357" t="s">
        <v>34</v>
      </c>
      <c r="N1357" t="s">
        <v>28</v>
      </c>
      <c r="O1357" t="s">
        <v>35</v>
      </c>
      <c r="P1357">
        <v>4.048</v>
      </c>
      <c r="Q1357" t="s">
        <v>36</v>
      </c>
      <c r="R1357" t="s">
        <v>55</v>
      </c>
      <c r="S1357">
        <v>0.48170000000000002</v>
      </c>
      <c r="T1357">
        <v>0.48170000000000002</v>
      </c>
      <c r="U1357">
        <v>4.048</v>
      </c>
      <c r="V1357">
        <v>-3.2383999999999998E-3</v>
      </c>
      <c r="W1357" t="s">
        <v>39</v>
      </c>
      <c r="X1357" s="4">
        <f>IF(bot_orders[[#This Row],[side]]="sell", bot_orders[[#This Row],[accFillSz]]*bot_orders[[#This Row],[avgPx]] + bot_orders[[#This Row],[fee]], -bot_orders[[#This Row],[accFillSz]]*bot_orders[[#This Row],[avgPx]])</f>
        <v>-1.9499216000000001</v>
      </c>
      <c r="Y1357" s="4">
        <f>IF(bot_orders[[#This Row],[side]]="buy", bot_orders[[#This Row],[accFillSz]] + bot_orders[[#This Row],[fee]], -bot_orders[[#This Row],[accFillSz]])</f>
        <v>4.0447616000000002</v>
      </c>
      <c r="Z1357" s="4">
        <f>IF(bot_orders[[#This Row],[side]]="sell",bot_orders[[#This Row],[accFillSz]]*bot_orders[[#This Row],[avgPx]]+bot_orders[[#This Row],[fee]], 0)</f>
        <v>0</v>
      </c>
      <c r="AA1357" s="4">
        <f>IF(bot_orders[[#This Row],[side]]="sell",-bot_orders[[#This Row],[accFillSz]],bot_orders[[#This Row],[accFillSz]]+bot_orders[[#This Row],[fee]])</f>
        <v>4.0447616000000002</v>
      </c>
      <c r="AB1357">
        <v>0</v>
      </c>
      <c r="AC1357" t="s">
        <v>38</v>
      </c>
      <c r="AD1357">
        <v>0</v>
      </c>
      <c r="AE1357" t="s">
        <v>40</v>
      </c>
      <c r="AF1357" t="s">
        <v>41</v>
      </c>
      <c r="AG1357" t="s">
        <v>42</v>
      </c>
      <c r="AH1357" t="s">
        <v>28</v>
      </c>
      <c r="AI1357">
        <v>4.0447616000000002</v>
      </c>
      <c r="AJ1357">
        <v>-1.9499215999999999</v>
      </c>
    </row>
    <row r="1358" spans="1:36" x14ac:dyDescent="0.3">
      <c r="A1358">
        <v>1355</v>
      </c>
      <c r="B1358" t="s">
        <v>306</v>
      </c>
      <c r="C1358" t="s">
        <v>28</v>
      </c>
      <c r="D1358" t="s">
        <v>29</v>
      </c>
      <c r="E1358" t="s">
        <v>30</v>
      </c>
      <c r="F1358" t="s">
        <v>31</v>
      </c>
      <c r="G1358" t="s">
        <v>949</v>
      </c>
      <c r="H1358" t="s">
        <v>4546</v>
      </c>
      <c r="I1358" s="4" t="s">
        <v>4547</v>
      </c>
      <c r="J1358" s="1">
        <f>((((bot_orders[[#This Row],[cTime]]/ 1000)+3*3600) / 86400) + DATE(1970,1,1))</f>
        <v>45762.516506608794</v>
      </c>
      <c r="K1358" s="4" t="s">
        <v>4548</v>
      </c>
      <c r="L1358" s="1">
        <f>((((bot_orders[[#This Row],[uTime]]/ 1000)+3*3600) / 86400) + DATE(1970,1,1))</f>
        <v>45762.520001064811</v>
      </c>
      <c r="M1358" t="s">
        <v>34</v>
      </c>
      <c r="N1358" t="s">
        <v>28</v>
      </c>
      <c r="O1358" t="s">
        <v>35</v>
      </c>
      <c r="P1358">
        <v>4.048</v>
      </c>
      <c r="Q1358" t="s">
        <v>36</v>
      </c>
      <c r="R1358" t="s">
        <v>55</v>
      </c>
      <c r="S1358">
        <v>0.48370000000000002</v>
      </c>
      <c r="T1358">
        <v>0.48370000000000002</v>
      </c>
      <c r="U1358">
        <v>4.048</v>
      </c>
      <c r="V1358">
        <v>-3.2383999999999998E-3</v>
      </c>
      <c r="W1358" t="s">
        <v>39</v>
      </c>
      <c r="X1358" s="4">
        <f>IF(bot_orders[[#This Row],[side]]="sell", bot_orders[[#This Row],[accFillSz]]*bot_orders[[#This Row],[avgPx]] + bot_orders[[#This Row],[fee]], -bot_orders[[#This Row],[accFillSz]]*bot_orders[[#This Row],[avgPx]])</f>
        <v>-1.9580176</v>
      </c>
      <c r="Y1358" s="4">
        <f>IF(bot_orders[[#This Row],[side]]="buy", bot_orders[[#This Row],[accFillSz]] + bot_orders[[#This Row],[fee]], -bot_orders[[#This Row],[accFillSz]])</f>
        <v>4.0447616000000002</v>
      </c>
      <c r="Z1358" s="4">
        <f>IF(bot_orders[[#This Row],[side]]="sell",bot_orders[[#This Row],[accFillSz]]*bot_orders[[#This Row],[avgPx]]+bot_orders[[#This Row],[fee]], 0)</f>
        <v>0</v>
      </c>
      <c r="AA1358" s="4">
        <f>IF(bot_orders[[#This Row],[side]]="sell",-bot_orders[[#This Row],[accFillSz]],bot_orders[[#This Row],[accFillSz]]+bot_orders[[#This Row],[fee]])</f>
        <v>4.0447616000000002</v>
      </c>
      <c r="AB1358">
        <v>0</v>
      </c>
      <c r="AC1358" t="s">
        <v>38</v>
      </c>
      <c r="AD1358">
        <v>0</v>
      </c>
      <c r="AE1358" t="s">
        <v>40</v>
      </c>
      <c r="AF1358" t="s">
        <v>41</v>
      </c>
      <c r="AG1358" t="s">
        <v>42</v>
      </c>
      <c r="AH1358" t="s">
        <v>28</v>
      </c>
      <c r="AI1358">
        <v>4.0447616000000002</v>
      </c>
      <c r="AJ1358">
        <v>-1.9580176</v>
      </c>
    </row>
    <row r="1359" spans="1:36" x14ac:dyDescent="0.3">
      <c r="A1359">
        <v>1356</v>
      </c>
      <c r="B1359" t="s">
        <v>306</v>
      </c>
      <c r="C1359" t="s">
        <v>28</v>
      </c>
      <c r="D1359" t="s">
        <v>29</v>
      </c>
      <c r="E1359" t="s">
        <v>30</v>
      </c>
      <c r="F1359" t="s">
        <v>31</v>
      </c>
      <c r="G1359" t="s">
        <v>974</v>
      </c>
      <c r="H1359" t="s">
        <v>4549</v>
      </c>
      <c r="I1359" s="4" t="s">
        <v>4550</v>
      </c>
      <c r="J1359" s="1">
        <f>((((bot_orders[[#This Row],[cTime]]/ 1000)+3*3600) / 86400) + DATE(1970,1,1))</f>
        <v>45762.522993240738</v>
      </c>
      <c r="K1359" s="4" t="s">
        <v>4551</v>
      </c>
      <c r="L1359" s="1">
        <f>((((bot_orders[[#This Row],[uTime]]/ 1000)+3*3600) / 86400) + DATE(1970,1,1))</f>
        <v>45762.533365185183</v>
      </c>
      <c r="M1359" t="s">
        <v>34</v>
      </c>
      <c r="N1359" t="s">
        <v>28</v>
      </c>
      <c r="O1359" t="s">
        <v>35</v>
      </c>
      <c r="P1359">
        <v>4.0439999999999996</v>
      </c>
      <c r="Q1359" t="s">
        <v>36</v>
      </c>
      <c r="R1359" t="s">
        <v>37</v>
      </c>
      <c r="S1359">
        <v>0.48370000000000002</v>
      </c>
      <c r="T1359">
        <v>0.48370000000000002</v>
      </c>
      <c r="U1359">
        <v>4.0439999999999996</v>
      </c>
      <c r="V1359">
        <v>-1.5648661999999999E-3</v>
      </c>
      <c r="W1359" t="s">
        <v>38</v>
      </c>
      <c r="X1359" s="4">
        <f>IF(bot_orders[[#This Row],[side]]="sell", bot_orders[[#This Row],[accFillSz]]*bot_orders[[#This Row],[avgPx]] + bot_orders[[#This Row],[fee]], -bot_orders[[#This Row],[accFillSz]]*bot_orders[[#This Row],[avgPx]])</f>
        <v>1.9545179337999998</v>
      </c>
      <c r="Y1359" s="4">
        <f>IF(bot_orders[[#This Row],[side]]="buy", bot_orders[[#This Row],[accFillSz]] + bot_orders[[#This Row],[fee]], -bot_orders[[#This Row],[accFillSz]])</f>
        <v>-4.0439999999999996</v>
      </c>
      <c r="Z1359" s="4">
        <f>IF(bot_orders[[#This Row],[side]]="sell",bot_orders[[#This Row],[accFillSz]]*bot_orders[[#This Row],[avgPx]]+bot_orders[[#This Row],[fee]], 0)</f>
        <v>1.9545179337999998</v>
      </c>
      <c r="AA1359" s="4">
        <f>IF(bot_orders[[#This Row],[side]]="sell",-bot_orders[[#This Row],[accFillSz]],bot_orders[[#This Row],[accFillSz]]+bot_orders[[#This Row],[fee]])</f>
        <v>-4.0439999999999996</v>
      </c>
      <c r="AB1359">
        <v>0</v>
      </c>
      <c r="AC1359" t="s">
        <v>39</v>
      </c>
      <c r="AD1359">
        <v>0</v>
      </c>
      <c r="AE1359" t="s">
        <v>40</v>
      </c>
      <c r="AF1359" t="s">
        <v>41</v>
      </c>
      <c r="AG1359" t="s">
        <v>42</v>
      </c>
      <c r="AH1359" t="s">
        <v>28</v>
      </c>
      <c r="AI1359">
        <v>-4.0439999999999996</v>
      </c>
      <c r="AJ1359">
        <v>1.95451793</v>
      </c>
    </row>
    <row r="1360" spans="1:36" x14ac:dyDescent="0.3">
      <c r="A1360">
        <v>1357</v>
      </c>
      <c r="B1360" t="s">
        <v>306</v>
      </c>
      <c r="C1360" t="s">
        <v>28</v>
      </c>
      <c r="D1360" t="s">
        <v>29</v>
      </c>
      <c r="E1360" t="s">
        <v>30</v>
      </c>
      <c r="F1360" t="s">
        <v>31</v>
      </c>
      <c r="G1360" t="s">
        <v>967</v>
      </c>
      <c r="H1360" t="s">
        <v>4552</v>
      </c>
      <c r="I1360" s="4" t="s">
        <v>4553</v>
      </c>
      <c r="J1360" s="1">
        <f>((((bot_orders[[#This Row],[cTime]]/ 1000)+3*3600) / 86400) + DATE(1970,1,1))</f>
        <v>45762.523662557869</v>
      </c>
      <c r="K1360" s="4" t="s">
        <v>4554</v>
      </c>
      <c r="L1360" s="1">
        <f>((((bot_orders[[#This Row],[uTime]]/ 1000)+3*3600) / 86400) + DATE(1970,1,1))</f>
        <v>45762.528064212966</v>
      </c>
      <c r="M1360" t="s">
        <v>34</v>
      </c>
      <c r="N1360" t="s">
        <v>28</v>
      </c>
      <c r="O1360" t="s">
        <v>35</v>
      </c>
      <c r="P1360">
        <v>4.0439999999999996</v>
      </c>
      <c r="Q1360" t="s">
        <v>36</v>
      </c>
      <c r="R1360" t="s">
        <v>37</v>
      </c>
      <c r="S1360">
        <v>0.48170000000000002</v>
      </c>
      <c r="T1360">
        <v>0.48170000000000002</v>
      </c>
      <c r="U1360">
        <v>4.0439999999999996</v>
      </c>
      <c r="V1360">
        <v>-1.5583958E-3</v>
      </c>
      <c r="W1360" t="s">
        <v>38</v>
      </c>
      <c r="X1360" s="4">
        <f>IF(bot_orders[[#This Row],[side]]="sell", bot_orders[[#This Row],[accFillSz]]*bot_orders[[#This Row],[avgPx]] + bot_orders[[#This Row],[fee]], -bot_orders[[#This Row],[accFillSz]]*bot_orders[[#This Row],[avgPx]])</f>
        <v>1.9464364041999997</v>
      </c>
      <c r="Y1360" s="4">
        <f>IF(bot_orders[[#This Row],[side]]="buy", bot_orders[[#This Row],[accFillSz]] + bot_orders[[#This Row],[fee]], -bot_orders[[#This Row],[accFillSz]])</f>
        <v>-4.0439999999999996</v>
      </c>
      <c r="Z1360" s="4">
        <f>IF(bot_orders[[#This Row],[side]]="sell",bot_orders[[#This Row],[accFillSz]]*bot_orders[[#This Row],[avgPx]]+bot_orders[[#This Row],[fee]], 0)</f>
        <v>1.9464364041999997</v>
      </c>
      <c r="AA1360" s="4">
        <f>IF(bot_orders[[#This Row],[side]]="sell",-bot_orders[[#This Row],[accFillSz]],bot_orders[[#This Row],[accFillSz]]+bot_orders[[#This Row],[fee]])</f>
        <v>-4.0439999999999996</v>
      </c>
      <c r="AB1360">
        <v>0</v>
      </c>
      <c r="AC1360" t="s">
        <v>39</v>
      </c>
      <c r="AD1360">
        <v>0</v>
      </c>
      <c r="AE1360" t="s">
        <v>40</v>
      </c>
      <c r="AF1360" t="s">
        <v>41</v>
      </c>
      <c r="AG1360" t="s">
        <v>42</v>
      </c>
      <c r="AH1360" t="s">
        <v>28</v>
      </c>
      <c r="AI1360">
        <v>-4.0439999999999996</v>
      </c>
      <c r="AJ1360">
        <v>1.9464364000000001</v>
      </c>
    </row>
    <row r="1361" spans="1:36" x14ac:dyDescent="0.3">
      <c r="A1361">
        <v>1358</v>
      </c>
      <c r="B1361" t="s">
        <v>306</v>
      </c>
      <c r="C1361" t="s">
        <v>28</v>
      </c>
      <c r="D1361" t="s">
        <v>29</v>
      </c>
      <c r="E1361" t="s">
        <v>30</v>
      </c>
      <c r="F1361" t="s">
        <v>31</v>
      </c>
      <c r="G1361" t="s">
        <v>967</v>
      </c>
      <c r="H1361" t="s">
        <v>4555</v>
      </c>
      <c r="I1361" s="4" t="s">
        <v>4556</v>
      </c>
      <c r="J1361" s="1">
        <f>((((bot_orders[[#This Row],[cTime]]/ 1000)+3*3600) / 86400) + DATE(1970,1,1))</f>
        <v>45762.528064247686</v>
      </c>
      <c r="K1361" s="4" t="s">
        <v>4557</v>
      </c>
      <c r="L1361" s="1">
        <f>((((bot_orders[[#This Row],[uTime]]/ 1000)+3*3600) / 86400) + DATE(1970,1,1))</f>
        <v>45762.552761458333</v>
      </c>
      <c r="M1361" t="s">
        <v>34</v>
      </c>
      <c r="N1361" t="s">
        <v>28</v>
      </c>
      <c r="O1361" t="s">
        <v>35</v>
      </c>
      <c r="P1361">
        <v>4.048</v>
      </c>
      <c r="Q1361" t="s">
        <v>36</v>
      </c>
      <c r="R1361" t="s">
        <v>55</v>
      </c>
      <c r="S1361">
        <v>0.47970000000000002</v>
      </c>
      <c r="T1361">
        <v>0.47970000000000002</v>
      </c>
      <c r="U1361">
        <v>4.048</v>
      </c>
      <c r="V1361">
        <v>-3.2383999999999998E-3</v>
      </c>
      <c r="W1361" t="s">
        <v>39</v>
      </c>
      <c r="X1361" s="4">
        <f>IF(bot_orders[[#This Row],[side]]="sell", bot_orders[[#This Row],[accFillSz]]*bot_orders[[#This Row],[avgPx]] + bot_orders[[#This Row],[fee]], -bot_orders[[#This Row],[accFillSz]]*bot_orders[[#This Row],[avgPx]])</f>
        <v>-1.9418256</v>
      </c>
      <c r="Y1361" s="4">
        <f>IF(bot_orders[[#This Row],[side]]="buy", bot_orders[[#This Row],[accFillSz]] + bot_orders[[#This Row],[fee]], -bot_orders[[#This Row],[accFillSz]])</f>
        <v>4.0447616000000002</v>
      </c>
      <c r="Z1361" s="4">
        <f>IF(bot_orders[[#This Row],[side]]="sell",bot_orders[[#This Row],[accFillSz]]*bot_orders[[#This Row],[avgPx]]+bot_orders[[#This Row],[fee]], 0)</f>
        <v>0</v>
      </c>
      <c r="AA1361" s="4">
        <f>IF(bot_orders[[#This Row],[side]]="sell",-bot_orders[[#This Row],[accFillSz]],bot_orders[[#This Row],[accFillSz]]+bot_orders[[#This Row],[fee]])</f>
        <v>4.0447616000000002</v>
      </c>
      <c r="AB1361">
        <v>0</v>
      </c>
      <c r="AC1361" t="s">
        <v>38</v>
      </c>
      <c r="AD1361">
        <v>0</v>
      </c>
      <c r="AE1361" t="s">
        <v>40</v>
      </c>
      <c r="AF1361" t="s">
        <v>41</v>
      </c>
      <c r="AG1361" t="s">
        <v>42</v>
      </c>
      <c r="AH1361" t="s">
        <v>28</v>
      </c>
      <c r="AI1361">
        <v>4.0447616000000002</v>
      </c>
      <c r="AJ1361">
        <v>-1.9418256</v>
      </c>
    </row>
    <row r="1362" spans="1:36" x14ac:dyDescent="0.3">
      <c r="A1362">
        <v>1359</v>
      </c>
      <c r="B1362" t="s">
        <v>306</v>
      </c>
      <c r="C1362" t="s">
        <v>28</v>
      </c>
      <c r="D1362" t="s">
        <v>29</v>
      </c>
      <c r="E1362" t="s">
        <v>30</v>
      </c>
      <c r="F1362" t="s">
        <v>31</v>
      </c>
      <c r="G1362" t="s">
        <v>974</v>
      </c>
      <c r="H1362" t="s">
        <v>4558</v>
      </c>
      <c r="I1362" s="4" t="s">
        <v>4559</v>
      </c>
      <c r="J1362" s="1">
        <f>((((bot_orders[[#This Row],[cTime]]/ 1000)+3*3600) / 86400) + DATE(1970,1,1))</f>
        <v>45762.533365219904</v>
      </c>
      <c r="K1362" s="4" t="s">
        <v>4560</v>
      </c>
      <c r="L1362" s="1">
        <f>((((bot_orders[[#This Row],[uTime]]/ 1000)+3*3600) / 86400) + DATE(1970,1,1))</f>
        <v>45762.538465196762</v>
      </c>
      <c r="M1362" t="s">
        <v>34</v>
      </c>
      <c r="N1362" t="s">
        <v>28</v>
      </c>
      <c r="O1362" t="s">
        <v>35</v>
      </c>
      <c r="P1362">
        <v>4.048</v>
      </c>
      <c r="Q1362" t="s">
        <v>36</v>
      </c>
      <c r="R1362" t="s">
        <v>55</v>
      </c>
      <c r="S1362">
        <v>0.48170000000000002</v>
      </c>
      <c r="T1362">
        <v>0.48170000000000002</v>
      </c>
      <c r="U1362">
        <v>4.048</v>
      </c>
      <c r="V1362">
        <v>-3.2383999999999998E-3</v>
      </c>
      <c r="W1362" t="s">
        <v>39</v>
      </c>
      <c r="X1362" s="4">
        <f>IF(bot_orders[[#This Row],[side]]="sell", bot_orders[[#This Row],[accFillSz]]*bot_orders[[#This Row],[avgPx]] + bot_orders[[#This Row],[fee]], -bot_orders[[#This Row],[accFillSz]]*bot_orders[[#This Row],[avgPx]])</f>
        <v>-1.9499216000000001</v>
      </c>
      <c r="Y1362" s="4">
        <f>IF(bot_orders[[#This Row],[side]]="buy", bot_orders[[#This Row],[accFillSz]] + bot_orders[[#This Row],[fee]], -bot_orders[[#This Row],[accFillSz]])</f>
        <v>4.0447616000000002</v>
      </c>
      <c r="Z1362" s="4">
        <f>IF(bot_orders[[#This Row],[side]]="sell",bot_orders[[#This Row],[accFillSz]]*bot_orders[[#This Row],[avgPx]]+bot_orders[[#This Row],[fee]], 0)</f>
        <v>0</v>
      </c>
      <c r="AA1362" s="4">
        <f>IF(bot_orders[[#This Row],[side]]="sell",-bot_orders[[#This Row],[accFillSz]],bot_orders[[#This Row],[accFillSz]]+bot_orders[[#This Row],[fee]])</f>
        <v>4.0447616000000002</v>
      </c>
      <c r="AB1362">
        <v>0</v>
      </c>
      <c r="AC1362" t="s">
        <v>38</v>
      </c>
      <c r="AD1362">
        <v>0</v>
      </c>
      <c r="AE1362" t="s">
        <v>40</v>
      </c>
      <c r="AF1362" t="s">
        <v>41</v>
      </c>
      <c r="AG1362" t="s">
        <v>42</v>
      </c>
      <c r="AH1362" t="s">
        <v>28</v>
      </c>
      <c r="AI1362">
        <v>4.0447616000000002</v>
      </c>
      <c r="AJ1362">
        <v>-1.9499215999999999</v>
      </c>
    </row>
    <row r="1363" spans="1:36" x14ac:dyDescent="0.3">
      <c r="A1363">
        <v>1360</v>
      </c>
      <c r="B1363" t="s">
        <v>306</v>
      </c>
      <c r="C1363" t="s">
        <v>28</v>
      </c>
      <c r="D1363" t="s">
        <v>29</v>
      </c>
      <c r="E1363" t="s">
        <v>30</v>
      </c>
      <c r="F1363" t="s">
        <v>31</v>
      </c>
      <c r="G1363" t="s">
        <v>963</v>
      </c>
      <c r="H1363" t="s">
        <v>4561</v>
      </c>
      <c r="I1363" s="4" t="s">
        <v>4562</v>
      </c>
      <c r="J1363" s="1">
        <f>((((bot_orders[[#This Row],[cTime]]/ 1000)+3*3600) / 86400) + DATE(1970,1,1))</f>
        <v>45762.538465219906</v>
      </c>
      <c r="K1363" s="4" t="s">
        <v>4563</v>
      </c>
      <c r="L1363" s="1">
        <f>((((bot_orders[[#This Row],[uTime]]/ 1000)+3*3600) / 86400) + DATE(1970,1,1))</f>
        <v>45762.542894502316</v>
      </c>
      <c r="M1363" t="s">
        <v>34</v>
      </c>
      <c r="N1363" t="s">
        <v>28</v>
      </c>
      <c r="O1363" t="s">
        <v>35</v>
      </c>
      <c r="P1363">
        <v>4.0439999999999996</v>
      </c>
      <c r="Q1363" t="s">
        <v>36</v>
      </c>
      <c r="R1363" t="s">
        <v>37</v>
      </c>
      <c r="S1363">
        <v>0.48370000000000002</v>
      </c>
      <c r="T1363">
        <v>0.48370000000000002</v>
      </c>
      <c r="U1363">
        <v>4.0439999999999996</v>
      </c>
      <c r="V1363">
        <v>-1.5648661999999999E-3</v>
      </c>
      <c r="W1363" t="s">
        <v>38</v>
      </c>
      <c r="X1363" s="4">
        <f>IF(bot_orders[[#This Row],[side]]="sell", bot_orders[[#This Row],[accFillSz]]*bot_orders[[#This Row],[avgPx]] + bot_orders[[#This Row],[fee]], -bot_orders[[#This Row],[accFillSz]]*bot_orders[[#This Row],[avgPx]])</f>
        <v>1.9545179337999998</v>
      </c>
      <c r="Y1363" s="4">
        <f>IF(bot_orders[[#This Row],[side]]="buy", bot_orders[[#This Row],[accFillSz]] + bot_orders[[#This Row],[fee]], -bot_orders[[#This Row],[accFillSz]])</f>
        <v>-4.0439999999999996</v>
      </c>
      <c r="Z1363" s="4">
        <f>IF(bot_orders[[#This Row],[side]]="sell",bot_orders[[#This Row],[accFillSz]]*bot_orders[[#This Row],[avgPx]]+bot_orders[[#This Row],[fee]], 0)</f>
        <v>1.9545179337999998</v>
      </c>
      <c r="AA1363" s="4">
        <f>IF(bot_orders[[#This Row],[side]]="sell",-bot_orders[[#This Row],[accFillSz]],bot_orders[[#This Row],[accFillSz]]+bot_orders[[#This Row],[fee]])</f>
        <v>-4.0439999999999996</v>
      </c>
      <c r="AB1363">
        <v>0</v>
      </c>
      <c r="AC1363" t="s">
        <v>39</v>
      </c>
      <c r="AD1363">
        <v>0</v>
      </c>
      <c r="AE1363" t="s">
        <v>40</v>
      </c>
      <c r="AF1363" t="s">
        <v>41</v>
      </c>
      <c r="AG1363" t="s">
        <v>42</v>
      </c>
      <c r="AH1363" t="s">
        <v>28</v>
      </c>
      <c r="AI1363">
        <v>-4.0439999999999996</v>
      </c>
      <c r="AJ1363">
        <v>1.95451793</v>
      </c>
    </row>
    <row r="1364" spans="1:36" x14ac:dyDescent="0.3">
      <c r="A1364">
        <v>1361</v>
      </c>
      <c r="B1364" t="s">
        <v>306</v>
      </c>
      <c r="C1364" t="s">
        <v>28</v>
      </c>
      <c r="D1364" t="s">
        <v>29</v>
      </c>
      <c r="E1364" t="s">
        <v>30</v>
      </c>
      <c r="F1364" t="s">
        <v>31</v>
      </c>
      <c r="G1364" t="s">
        <v>963</v>
      </c>
      <c r="H1364" t="s">
        <v>4564</v>
      </c>
      <c r="I1364" s="4" t="s">
        <v>4565</v>
      </c>
      <c r="J1364" s="1">
        <f>((((bot_orders[[#This Row],[cTime]]/ 1000)+3*3600) / 86400) + DATE(1970,1,1))</f>
        <v>45762.542894537037</v>
      </c>
      <c r="K1364" s="4" t="s">
        <v>4566</v>
      </c>
      <c r="L1364" s="1">
        <f>((((bot_orders[[#This Row],[uTime]]/ 1000)+3*3600) / 86400) + DATE(1970,1,1))</f>
        <v>45762.545535150464</v>
      </c>
      <c r="M1364" t="s">
        <v>34</v>
      </c>
      <c r="N1364" t="s">
        <v>28</v>
      </c>
      <c r="O1364" t="s">
        <v>35</v>
      </c>
      <c r="P1364">
        <v>4.048</v>
      </c>
      <c r="Q1364" t="s">
        <v>36</v>
      </c>
      <c r="R1364" t="s">
        <v>55</v>
      </c>
      <c r="S1364">
        <v>0.48170000000000002</v>
      </c>
      <c r="T1364">
        <v>0.48170000000000002</v>
      </c>
      <c r="U1364">
        <v>4.048</v>
      </c>
      <c r="V1364">
        <v>-3.2383999999999998E-3</v>
      </c>
      <c r="W1364" t="s">
        <v>39</v>
      </c>
      <c r="X1364" s="4">
        <f>IF(bot_orders[[#This Row],[side]]="sell", bot_orders[[#This Row],[accFillSz]]*bot_orders[[#This Row],[avgPx]] + bot_orders[[#This Row],[fee]], -bot_orders[[#This Row],[accFillSz]]*bot_orders[[#This Row],[avgPx]])</f>
        <v>-1.9499216000000001</v>
      </c>
      <c r="Y1364" s="4">
        <f>IF(bot_orders[[#This Row],[side]]="buy", bot_orders[[#This Row],[accFillSz]] + bot_orders[[#This Row],[fee]], -bot_orders[[#This Row],[accFillSz]])</f>
        <v>4.0447616000000002</v>
      </c>
      <c r="Z1364" s="4">
        <f>IF(bot_orders[[#This Row],[side]]="sell",bot_orders[[#This Row],[accFillSz]]*bot_orders[[#This Row],[avgPx]]+bot_orders[[#This Row],[fee]], 0)</f>
        <v>0</v>
      </c>
      <c r="AA1364" s="4">
        <f>IF(bot_orders[[#This Row],[side]]="sell",-bot_orders[[#This Row],[accFillSz]],bot_orders[[#This Row],[accFillSz]]+bot_orders[[#This Row],[fee]])</f>
        <v>4.0447616000000002</v>
      </c>
      <c r="AB1364">
        <v>0</v>
      </c>
      <c r="AC1364" t="s">
        <v>38</v>
      </c>
      <c r="AD1364">
        <v>0</v>
      </c>
      <c r="AE1364" t="s">
        <v>40</v>
      </c>
      <c r="AF1364" t="s">
        <v>41</v>
      </c>
      <c r="AG1364" t="s">
        <v>42</v>
      </c>
      <c r="AH1364" t="s">
        <v>28</v>
      </c>
      <c r="AI1364">
        <v>4.0447616000000002</v>
      </c>
      <c r="AJ1364">
        <v>-1.9499215999999999</v>
      </c>
    </row>
    <row r="1365" spans="1:36" x14ac:dyDescent="0.3">
      <c r="A1365">
        <v>1362</v>
      </c>
      <c r="B1365" t="s">
        <v>306</v>
      </c>
      <c r="C1365" t="s">
        <v>28</v>
      </c>
      <c r="D1365" t="s">
        <v>29</v>
      </c>
      <c r="E1365" t="s">
        <v>30</v>
      </c>
      <c r="F1365" t="s">
        <v>31</v>
      </c>
      <c r="G1365" t="s">
        <v>945</v>
      </c>
      <c r="H1365" t="s">
        <v>4567</v>
      </c>
      <c r="I1365" s="4" t="s">
        <v>4568</v>
      </c>
      <c r="J1365" s="1">
        <f>((((bot_orders[[#This Row],[cTime]]/ 1000)+3*3600) / 86400) + DATE(1970,1,1))</f>
        <v>45762.558333726847</v>
      </c>
      <c r="K1365" s="4" t="s">
        <v>4569</v>
      </c>
      <c r="L1365" s="1">
        <f>((((bot_orders[[#This Row],[uTime]]/ 1000)+3*3600) / 86400) + DATE(1970,1,1))</f>
        <v>45762.561668854163</v>
      </c>
      <c r="M1365" t="s">
        <v>34</v>
      </c>
      <c r="N1365" t="s">
        <v>28</v>
      </c>
      <c r="O1365" t="s">
        <v>35</v>
      </c>
      <c r="P1365">
        <v>4.0439999999999996</v>
      </c>
      <c r="Q1365" t="s">
        <v>36</v>
      </c>
      <c r="R1365" t="s">
        <v>37</v>
      </c>
      <c r="S1365">
        <v>0.4778</v>
      </c>
      <c r="T1365">
        <v>0.4778</v>
      </c>
      <c r="U1365">
        <v>4.0439999999999996</v>
      </c>
      <c r="V1365">
        <v>-1.5457786E-3</v>
      </c>
      <c r="W1365" t="s">
        <v>38</v>
      </c>
      <c r="X1365" s="4">
        <f>IF(bot_orders[[#This Row],[side]]="sell", bot_orders[[#This Row],[accFillSz]]*bot_orders[[#This Row],[avgPx]] + bot_orders[[#This Row],[fee]], -bot_orders[[#This Row],[accFillSz]]*bot_orders[[#This Row],[avgPx]])</f>
        <v>1.9306774214</v>
      </c>
      <c r="Y1365" s="4">
        <f>IF(bot_orders[[#This Row],[side]]="buy", bot_orders[[#This Row],[accFillSz]] + bot_orders[[#This Row],[fee]], -bot_orders[[#This Row],[accFillSz]])</f>
        <v>-4.0439999999999996</v>
      </c>
      <c r="Z1365" s="4">
        <f>IF(bot_orders[[#This Row],[side]]="sell",bot_orders[[#This Row],[accFillSz]]*bot_orders[[#This Row],[avgPx]]+bot_orders[[#This Row],[fee]], 0)</f>
        <v>1.9306774214</v>
      </c>
      <c r="AA1365" s="4">
        <f>IF(bot_orders[[#This Row],[side]]="sell",-bot_orders[[#This Row],[accFillSz]],bot_orders[[#This Row],[accFillSz]]+bot_orders[[#This Row],[fee]])</f>
        <v>-4.0439999999999996</v>
      </c>
      <c r="AB1365">
        <v>0</v>
      </c>
      <c r="AC1365" t="s">
        <v>39</v>
      </c>
      <c r="AD1365">
        <v>0</v>
      </c>
      <c r="AE1365" t="s">
        <v>40</v>
      </c>
      <c r="AF1365" t="s">
        <v>41</v>
      </c>
      <c r="AG1365" t="s">
        <v>42</v>
      </c>
      <c r="AH1365" t="s">
        <v>28</v>
      </c>
      <c r="AI1365">
        <v>-4.0439999999999996</v>
      </c>
      <c r="AJ1365">
        <v>1.9306774200000001</v>
      </c>
    </row>
    <row r="1366" spans="1:36" x14ac:dyDescent="0.3">
      <c r="A1366">
        <v>1363</v>
      </c>
      <c r="B1366" t="s">
        <v>306</v>
      </c>
      <c r="C1366" t="s">
        <v>28</v>
      </c>
      <c r="D1366" t="s">
        <v>29</v>
      </c>
      <c r="E1366" t="s">
        <v>30</v>
      </c>
      <c r="F1366" t="s">
        <v>31</v>
      </c>
      <c r="G1366" t="s">
        <v>945</v>
      </c>
      <c r="H1366" t="s">
        <v>4570</v>
      </c>
      <c r="I1366" s="4" t="s">
        <v>4571</v>
      </c>
      <c r="J1366" s="1">
        <f>((((bot_orders[[#This Row],[cTime]]/ 1000)+3*3600) / 86400) + DATE(1970,1,1))</f>
        <v>45762.561668888884</v>
      </c>
      <c r="K1366" s="4" t="s">
        <v>4572</v>
      </c>
      <c r="L1366" s="1">
        <f>((((bot_orders[[#This Row],[uTime]]/ 1000)+3*3600) / 86400) + DATE(1970,1,1))</f>
        <v>45762.564240763888</v>
      </c>
      <c r="M1366" t="s">
        <v>34</v>
      </c>
      <c r="N1366" t="s">
        <v>28</v>
      </c>
      <c r="O1366" t="s">
        <v>35</v>
      </c>
      <c r="P1366">
        <v>4.048</v>
      </c>
      <c r="Q1366" t="s">
        <v>36</v>
      </c>
      <c r="R1366" t="s">
        <v>55</v>
      </c>
      <c r="S1366">
        <v>0.4758</v>
      </c>
      <c r="T1366">
        <v>0.4758</v>
      </c>
      <c r="U1366">
        <v>4.048</v>
      </c>
      <c r="V1366">
        <v>-3.2383999999999998E-3</v>
      </c>
      <c r="W1366" t="s">
        <v>39</v>
      </c>
      <c r="X1366" s="4">
        <f>IF(bot_orders[[#This Row],[side]]="sell", bot_orders[[#This Row],[accFillSz]]*bot_orders[[#This Row],[avgPx]] + bot_orders[[#This Row],[fee]], -bot_orders[[#This Row],[accFillSz]]*bot_orders[[#This Row],[avgPx]])</f>
        <v>-1.9260383999999999</v>
      </c>
      <c r="Y1366" s="4">
        <f>IF(bot_orders[[#This Row],[side]]="buy", bot_orders[[#This Row],[accFillSz]] + bot_orders[[#This Row],[fee]], -bot_orders[[#This Row],[accFillSz]])</f>
        <v>4.0447616000000002</v>
      </c>
      <c r="Z1366" s="4">
        <f>IF(bot_orders[[#This Row],[side]]="sell",bot_orders[[#This Row],[accFillSz]]*bot_orders[[#This Row],[avgPx]]+bot_orders[[#This Row],[fee]], 0)</f>
        <v>0</v>
      </c>
      <c r="AA1366" s="4">
        <f>IF(bot_orders[[#This Row],[side]]="sell",-bot_orders[[#This Row],[accFillSz]],bot_orders[[#This Row],[accFillSz]]+bot_orders[[#This Row],[fee]])</f>
        <v>4.0447616000000002</v>
      </c>
      <c r="AB1366">
        <v>0</v>
      </c>
      <c r="AC1366" t="s">
        <v>38</v>
      </c>
      <c r="AD1366">
        <v>0</v>
      </c>
      <c r="AE1366" t="s">
        <v>40</v>
      </c>
      <c r="AF1366" t="s">
        <v>41</v>
      </c>
      <c r="AG1366" t="s">
        <v>42</v>
      </c>
      <c r="AH1366" t="s">
        <v>28</v>
      </c>
      <c r="AI1366">
        <v>4.0447616000000002</v>
      </c>
      <c r="AJ1366">
        <v>-1.9260383999999999</v>
      </c>
    </row>
    <row r="1367" spans="1:36" x14ac:dyDescent="0.3">
      <c r="A1367">
        <v>1364</v>
      </c>
      <c r="B1367" t="s">
        <v>306</v>
      </c>
      <c r="C1367" t="s">
        <v>28</v>
      </c>
      <c r="D1367" t="s">
        <v>29</v>
      </c>
      <c r="E1367" t="s">
        <v>30</v>
      </c>
      <c r="F1367" t="s">
        <v>31</v>
      </c>
      <c r="G1367" t="s">
        <v>941</v>
      </c>
      <c r="H1367" t="s">
        <v>4573</v>
      </c>
      <c r="I1367" s="4" t="s">
        <v>4574</v>
      </c>
      <c r="J1367" s="1">
        <f>((((bot_orders[[#This Row],[cTime]]/ 1000)+3*3600) / 86400) + DATE(1970,1,1))</f>
        <v>45762.565100486114</v>
      </c>
      <c r="K1367" s="4" t="s">
        <v>4575</v>
      </c>
      <c r="L1367" s="1">
        <f>((((bot_orders[[#This Row],[uTime]]/ 1000)+3*3600) / 86400) + DATE(1970,1,1))</f>
        <v>45762.605982986111</v>
      </c>
      <c r="M1367" t="s">
        <v>34</v>
      </c>
      <c r="N1367" t="s">
        <v>28</v>
      </c>
      <c r="O1367" t="s">
        <v>35</v>
      </c>
      <c r="P1367">
        <v>4.0439999999999996</v>
      </c>
      <c r="Q1367" t="s">
        <v>36</v>
      </c>
      <c r="R1367" t="s">
        <v>37</v>
      </c>
      <c r="S1367">
        <v>0.4758</v>
      </c>
      <c r="T1367">
        <v>0.4758</v>
      </c>
      <c r="U1367">
        <v>4.0439999999999996</v>
      </c>
      <c r="V1367">
        <v>-1.5393081999999999E-3</v>
      </c>
      <c r="W1367" t="s">
        <v>38</v>
      </c>
      <c r="X1367" s="4">
        <f>IF(bot_orders[[#This Row],[side]]="sell", bot_orders[[#This Row],[accFillSz]]*bot_orders[[#This Row],[avgPx]] + bot_orders[[#This Row],[fee]], -bot_orders[[#This Row],[accFillSz]]*bot_orders[[#This Row],[avgPx]])</f>
        <v>1.9225958917999999</v>
      </c>
      <c r="Y1367" s="4">
        <f>IF(bot_orders[[#This Row],[side]]="buy", bot_orders[[#This Row],[accFillSz]] + bot_orders[[#This Row],[fee]], -bot_orders[[#This Row],[accFillSz]])</f>
        <v>-4.0439999999999996</v>
      </c>
      <c r="Z1367" s="4">
        <f>IF(bot_orders[[#This Row],[side]]="sell",bot_orders[[#This Row],[accFillSz]]*bot_orders[[#This Row],[avgPx]]+bot_orders[[#This Row],[fee]], 0)</f>
        <v>1.9225958917999999</v>
      </c>
      <c r="AA1367" s="4">
        <f>IF(bot_orders[[#This Row],[side]]="sell",-bot_orders[[#This Row],[accFillSz]],bot_orders[[#This Row],[accFillSz]]+bot_orders[[#This Row],[fee]])</f>
        <v>-4.0439999999999996</v>
      </c>
      <c r="AB1367">
        <v>0</v>
      </c>
      <c r="AC1367" t="s">
        <v>39</v>
      </c>
      <c r="AD1367">
        <v>0</v>
      </c>
      <c r="AE1367" t="s">
        <v>40</v>
      </c>
      <c r="AF1367" t="s">
        <v>41</v>
      </c>
      <c r="AG1367" t="s">
        <v>42</v>
      </c>
      <c r="AH1367" t="s">
        <v>28</v>
      </c>
      <c r="AI1367">
        <v>-4.0439999999999996</v>
      </c>
      <c r="AJ1367">
        <v>1.92259589</v>
      </c>
    </row>
    <row r="1368" spans="1:36" x14ac:dyDescent="0.3">
      <c r="A1368">
        <v>1365</v>
      </c>
      <c r="B1368" t="s">
        <v>306</v>
      </c>
      <c r="C1368" t="s">
        <v>28</v>
      </c>
      <c r="D1368" t="s">
        <v>29</v>
      </c>
      <c r="E1368" t="s">
        <v>30</v>
      </c>
      <c r="F1368" t="s">
        <v>31</v>
      </c>
      <c r="G1368" t="s">
        <v>941</v>
      </c>
      <c r="H1368" t="s">
        <v>4576</v>
      </c>
      <c r="I1368" s="4" t="s">
        <v>4577</v>
      </c>
      <c r="J1368" s="1">
        <f>((((bot_orders[[#This Row],[cTime]]/ 1000)+3*3600) / 86400) + DATE(1970,1,1))</f>
        <v>45762.60598302084</v>
      </c>
      <c r="K1368" s="4" t="s">
        <v>4578</v>
      </c>
      <c r="L1368" s="1">
        <f>((((bot_orders[[#This Row],[uTime]]/ 1000)+3*3600) / 86400) + DATE(1970,1,1))</f>
        <v>45762.608288206015</v>
      </c>
      <c r="M1368" t="s">
        <v>34</v>
      </c>
      <c r="N1368" t="s">
        <v>28</v>
      </c>
      <c r="O1368" t="s">
        <v>35</v>
      </c>
      <c r="P1368">
        <v>4.048</v>
      </c>
      <c r="Q1368" t="s">
        <v>36</v>
      </c>
      <c r="R1368" t="s">
        <v>55</v>
      </c>
      <c r="S1368">
        <v>0.4738</v>
      </c>
      <c r="T1368">
        <v>0.4738</v>
      </c>
      <c r="U1368">
        <v>4.048</v>
      </c>
      <c r="V1368">
        <v>-3.2383999999999998E-3</v>
      </c>
      <c r="W1368" t="s">
        <v>39</v>
      </c>
      <c r="X1368" s="4">
        <f>IF(bot_orders[[#This Row],[side]]="sell", bot_orders[[#This Row],[accFillSz]]*bot_orders[[#This Row],[avgPx]] + bot_orders[[#This Row],[fee]], -bot_orders[[#This Row],[accFillSz]]*bot_orders[[#This Row],[avgPx]])</f>
        <v>-1.9179424</v>
      </c>
      <c r="Y1368" s="4">
        <f>IF(bot_orders[[#This Row],[side]]="buy", bot_orders[[#This Row],[accFillSz]] + bot_orders[[#This Row],[fee]], -bot_orders[[#This Row],[accFillSz]])</f>
        <v>4.0447616000000002</v>
      </c>
      <c r="Z1368" s="4">
        <f>IF(bot_orders[[#This Row],[side]]="sell",bot_orders[[#This Row],[accFillSz]]*bot_orders[[#This Row],[avgPx]]+bot_orders[[#This Row],[fee]], 0)</f>
        <v>0</v>
      </c>
      <c r="AA1368" s="4">
        <f>IF(bot_orders[[#This Row],[side]]="sell",-bot_orders[[#This Row],[accFillSz]],bot_orders[[#This Row],[accFillSz]]+bot_orders[[#This Row],[fee]])</f>
        <v>4.0447616000000002</v>
      </c>
      <c r="AB1368">
        <v>0</v>
      </c>
      <c r="AC1368" t="s">
        <v>38</v>
      </c>
      <c r="AD1368">
        <v>0</v>
      </c>
      <c r="AE1368" t="s">
        <v>40</v>
      </c>
      <c r="AF1368" t="s">
        <v>41</v>
      </c>
      <c r="AG1368" t="s">
        <v>42</v>
      </c>
      <c r="AH1368" t="s">
        <v>28</v>
      </c>
      <c r="AI1368">
        <v>4.0447616000000002</v>
      </c>
      <c r="AJ1368">
        <v>-1.9179424</v>
      </c>
    </row>
    <row r="1369" spans="1:36" x14ac:dyDescent="0.3">
      <c r="A1369">
        <v>1366</v>
      </c>
      <c r="B1369" t="s">
        <v>306</v>
      </c>
      <c r="C1369" t="s">
        <v>28</v>
      </c>
      <c r="D1369" t="s">
        <v>29</v>
      </c>
      <c r="E1369" t="s">
        <v>30</v>
      </c>
      <c r="F1369" t="s">
        <v>31</v>
      </c>
      <c r="G1369" t="s">
        <v>875</v>
      </c>
      <c r="H1369" t="s">
        <v>4579</v>
      </c>
      <c r="I1369" s="4" t="s">
        <v>4580</v>
      </c>
      <c r="J1369" s="1">
        <f>((((bot_orders[[#This Row],[cTime]]/ 1000)+3*3600) / 86400) + DATE(1970,1,1))</f>
        <v>45762.608288240743</v>
      </c>
      <c r="K1369" s="4" t="s">
        <v>4581</v>
      </c>
      <c r="L1369" s="1">
        <f>((((bot_orders[[#This Row],[uTime]]/ 1000)+3*3600) / 86400) + DATE(1970,1,1))</f>
        <v>45762.626475555553</v>
      </c>
      <c r="M1369" t="s">
        <v>34</v>
      </c>
      <c r="N1369" t="s">
        <v>28</v>
      </c>
      <c r="O1369" t="s">
        <v>35</v>
      </c>
      <c r="P1369">
        <v>4.0439999999999996</v>
      </c>
      <c r="Q1369" t="s">
        <v>36</v>
      </c>
      <c r="R1369" t="s">
        <v>37</v>
      </c>
      <c r="S1369">
        <v>0.4758</v>
      </c>
      <c r="T1369">
        <v>0.4758</v>
      </c>
      <c r="U1369">
        <v>4.0439999999999996</v>
      </c>
      <c r="V1369">
        <v>-1.5393081999999999E-3</v>
      </c>
      <c r="W1369" t="s">
        <v>38</v>
      </c>
      <c r="X1369" s="4">
        <f>IF(bot_orders[[#This Row],[side]]="sell", bot_orders[[#This Row],[accFillSz]]*bot_orders[[#This Row],[avgPx]] + bot_orders[[#This Row],[fee]], -bot_orders[[#This Row],[accFillSz]]*bot_orders[[#This Row],[avgPx]])</f>
        <v>1.9225958917999999</v>
      </c>
      <c r="Y1369" s="4">
        <f>IF(bot_orders[[#This Row],[side]]="buy", bot_orders[[#This Row],[accFillSz]] + bot_orders[[#This Row],[fee]], -bot_orders[[#This Row],[accFillSz]])</f>
        <v>-4.0439999999999996</v>
      </c>
      <c r="Z1369" s="4">
        <f>IF(bot_orders[[#This Row],[side]]="sell",bot_orders[[#This Row],[accFillSz]]*bot_orders[[#This Row],[avgPx]]+bot_orders[[#This Row],[fee]], 0)</f>
        <v>1.9225958917999999</v>
      </c>
      <c r="AA1369" s="4">
        <f>IF(bot_orders[[#This Row],[side]]="sell",-bot_orders[[#This Row],[accFillSz]],bot_orders[[#This Row],[accFillSz]]+bot_orders[[#This Row],[fee]])</f>
        <v>-4.0439999999999996</v>
      </c>
      <c r="AB1369">
        <v>0</v>
      </c>
      <c r="AC1369" t="s">
        <v>39</v>
      </c>
      <c r="AD1369">
        <v>0</v>
      </c>
      <c r="AE1369" t="s">
        <v>40</v>
      </c>
      <c r="AF1369" t="s">
        <v>41</v>
      </c>
      <c r="AG1369" t="s">
        <v>42</v>
      </c>
      <c r="AH1369" t="s">
        <v>28</v>
      </c>
      <c r="AI1369">
        <v>-4.0439999999999996</v>
      </c>
      <c r="AJ1369">
        <v>1.92259589</v>
      </c>
    </row>
    <row r="1370" spans="1:36" x14ac:dyDescent="0.3">
      <c r="A1370">
        <v>1367</v>
      </c>
      <c r="B1370" t="s">
        <v>306</v>
      </c>
      <c r="C1370" t="s">
        <v>28</v>
      </c>
      <c r="D1370" t="s">
        <v>29</v>
      </c>
      <c r="E1370" t="s">
        <v>30</v>
      </c>
      <c r="F1370" t="s">
        <v>31</v>
      </c>
      <c r="G1370" t="s">
        <v>875</v>
      </c>
      <c r="H1370" t="s">
        <v>4582</v>
      </c>
      <c r="I1370" s="4" t="s">
        <v>4583</v>
      </c>
      <c r="J1370" s="1">
        <f>((((bot_orders[[#This Row],[cTime]]/ 1000)+3*3600) / 86400) + DATE(1970,1,1))</f>
        <v>45762.626475590281</v>
      </c>
      <c r="K1370" s="4" t="s">
        <v>4584</v>
      </c>
      <c r="L1370" s="1">
        <f>((((bot_orders[[#This Row],[uTime]]/ 1000)+3*3600) / 86400) + DATE(1970,1,1))</f>
        <v>45762.640960613426</v>
      </c>
      <c r="M1370" t="s">
        <v>34</v>
      </c>
      <c r="N1370" t="s">
        <v>28</v>
      </c>
      <c r="O1370" t="s">
        <v>35</v>
      </c>
      <c r="P1370">
        <v>4.048</v>
      </c>
      <c r="Q1370" t="s">
        <v>36</v>
      </c>
      <c r="R1370" t="s">
        <v>55</v>
      </c>
      <c r="S1370">
        <v>0.4738</v>
      </c>
      <c r="T1370">
        <v>0.4738</v>
      </c>
      <c r="U1370">
        <v>4.048</v>
      </c>
      <c r="V1370">
        <v>-3.2383999999999998E-3</v>
      </c>
      <c r="W1370" t="s">
        <v>39</v>
      </c>
      <c r="X1370" s="4">
        <f>IF(bot_orders[[#This Row],[side]]="sell", bot_orders[[#This Row],[accFillSz]]*bot_orders[[#This Row],[avgPx]] + bot_orders[[#This Row],[fee]], -bot_orders[[#This Row],[accFillSz]]*bot_orders[[#This Row],[avgPx]])</f>
        <v>-1.9179424</v>
      </c>
      <c r="Y1370" s="4">
        <f>IF(bot_orders[[#This Row],[side]]="buy", bot_orders[[#This Row],[accFillSz]] + bot_orders[[#This Row],[fee]], -bot_orders[[#This Row],[accFillSz]])</f>
        <v>4.0447616000000002</v>
      </c>
      <c r="Z1370" s="4">
        <f>IF(bot_orders[[#This Row],[side]]="sell",bot_orders[[#This Row],[accFillSz]]*bot_orders[[#This Row],[avgPx]]+bot_orders[[#This Row],[fee]], 0)</f>
        <v>0</v>
      </c>
      <c r="AA1370" s="4">
        <f>IF(bot_orders[[#This Row],[side]]="sell",-bot_orders[[#This Row],[accFillSz]],bot_orders[[#This Row],[accFillSz]]+bot_orders[[#This Row],[fee]])</f>
        <v>4.0447616000000002</v>
      </c>
      <c r="AB1370">
        <v>0</v>
      </c>
      <c r="AC1370" t="s">
        <v>38</v>
      </c>
      <c r="AD1370">
        <v>0</v>
      </c>
      <c r="AE1370" t="s">
        <v>40</v>
      </c>
      <c r="AF1370" t="s">
        <v>41</v>
      </c>
      <c r="AG1370" t="s">
        <v>42</v>
      </c>
      <c r="AH1370" t="s">
        <v>28</v>
      </c>
      <c r="AI1370">
        <v>4.0447616000000002</v>
      </c>
      <c r="AJ1370">
        <v>-1.9179424</v>
      </c>
    </row>
    <row r="1371" spans="1:36" x14ac:dyDescent="0.3">
      <c r="A1371">
        <v>1368</v>
      </c>
      <c r="B1371" t="s">
        <v>306</v>
      </c>
      <c r="C1371" t="s">
        <v>28</v>
      </c>
      <c r="D1371" t="s">
        <v>29</v>
      </c>
      <c r="E1371" t="s">
        <v>30</v>
      </c>
      <c r="F1371" t="s">
        <v>31</v>
      </c>
      <c r="G1371" t="s">
        <v>869</v>
      </c>
      <c r="H1371" t="s">
        <v>4585</v>
      </c>
      <c r="I1371" s="4" t="s">
        <v>4586</v>
      </c>
      <c r="J1371" s="1">
        <f>((((bot_orders[[#This Row],[cTime]]/ 1000)+3*3600) / 86400) + DATE(1970,1,1))</f>
        <v>45762.646290497687</v>
      </c>
      <c r="K1371" s="4" t="s">
        <v>4587</v>
      </c>
      <c r="L1371" s="1">
        <f>((((bot_orders[[#This Row],[uTime]]/ 1000)+3*3600) / 86400) + DATE(1970,1,1))</f>
        <v>45762.666708668985</v>
      </c>
      <c r="M1371" t="s">
        <v>34</v>
      </c>
      <c r="N1371" t="s">
        <v>28</v>
      </c>
      <c r="O1371" t="s">
        <v>35</v>
      </c>
      <c r="P1371">
        <v>4.0439999999999996</v>
      </c>
      <c r="Q1371" t="s">
        <v>36</v>
      </c>
      <c r="R1371" t="s">
        <v>37</v>
      </c>
      <c r="S1371">
        <v>0.4738</v>
      </c>
      <c r="T1371">
        <v>0.4738</v>
      </c>
      <c r="U1371">
        <v>4.0439999999999996</v>
      </c>
      <c r="V1371">
        <v>-1.5328378000000001E-3</v>
      </c>
      <c r="W1371" t="s">
        <v>38</v>
      </c>
      <c r="X1371" s="4">
        <f>IF(bot_orders[[#This Row],[side]]="sell", bot_orders[[#This Row],[accFillSz]]*bot_orders[[#This Row],[avgPx]] + bot_orders[[#This Row],[fee]], -bot_orders[[#This Row],[accFillSz]]*bot_orders[[#This Row],[avgPx]])</f>
        <v>1.9145143621999998</v>
      </c>
      <c r="Y1371" s="4">
        <f>IF(bot_orders[[#This Row],[side]]="buy", bot_orders[[#This Row],[accFillSz]] + bot_orders[[#This Row],[fee]], -bot_orders[[#This Row],[accFillSz]])</f>
        <v>-4.0439999999999996</v>
      </c>
      <c r="Z1371" s="4">
        <f>IF(bot_orders[[#This Row],[side]]="sell",bot_orders[[#This Row],[accFillSz]]*bot_orders[[#This Row],[avgPx]]+bot_orders[[#This Row],[fee]], 0)</f>
        <v>1.9145143621999998</v>
      </c>
      <c r="AA1371" s="4">
        <f>IF(bot_orders[[#This Row],[side]]="sell",-bot_orders[[#This Row],[accFillSz]],bot_orders[[#This Row],[accFillSz]]+bot_orders[[#This Row],[fee]])</f>
        <v>-4.0439999999999996</v>
      </c>
      <c r="AB1371">
        <v>0</v>
      </c>
      <c r="AC1371" t="s">
        <v>39</v>
      </c>
      <c r="AD1371">
        <v>0</v>
      </c>
      <c r="AE1371" t="s">
        <v>40</v>
      </c>
      <c r="AF1371" t="s">
        <v>41</v>
      </c>
      <c r="AG1371" t="s">
        <v>42</v>
      </c>
      <c r="AH1371" t="s">
        <v>28</v>
      </c>
      <c r="AI1371">
        <v>-4.0439999999999996</v>
      </c>
      <c r="AJ1371">
        <v>1.9145143600000001</v>
      </c>
    </row>
    <row r="1372" spans="1:36" x14ac:dyDescent="0.3">
      <c r="A1372">
        <v>1369</v>
      </c>
      <c r="B1372" t="s">
        <v>306</v>
      </c>
      <c r="C1372" t="s">
        <v>28</v>
      </c>
      <c r="D1372" t="s">
        <v>29</v>
      </c>
      <c r="E1372" t="s">
        <v>30</v>
      </c>
      <c r="F1372" t="s">
        <v>31</v>
      </c>
      <c r="G1372" t="s">
        <v>872</v>
      </c>
      <c r="H1372" t="s">
        <v>4588</v>
      </c>
      <c r="I1372" s="4" t="s">
        <v>4589</v>
      </c>
      <c r="J1372" s="1">
        <f>((((bot_orders[[#This Row],[cTime]]/ 1000)+3*3600) / 86400) + DATE(1970,1,1))</f>
        <v>45762.653195243052</v>
      </c>
      <c r="K1372" s="4" t="s">
        <v>4590</v>
      </c>
      <c r="L1372" s="1">
        <f>((((bot_orders[[#This Row],[uTime]]/ 1000)+3*3600) / 86400) + DATE(1970,1,1))</f>
        <v>45762.665461990735</v>
      </c>
      <c r="M1372" t="s">
        <v>34</v>
      </c>
      <c r="N1372" t="s">
        <v>28</v>
      </c>
      <c r="O1372" t="s">
        <v>35</v>
      </c>
      <c r="P1372">
        <v>4.0439999999999996</v>
      </c>
      <c r="Q1372" t="s">
        <v>36</v>
      </c>
      <c r="R1372" t="s">
        <v>37</v>
      </c>
      <c r="S1372">
        <v>0.47189999999999999</v>
      </c>
      <c r="T1372">
        <v>0.47189999999999999</v>
      </c>
      <c r="U1372">
        <v>4.0439999999999996</v>
      </c>
      <c r="V1372">
        <v>-1.5266908999999999E-3</v>
      </c>
      <c r="W1372" t="s">
        <v>38</v>
      </c>
      <c r="X1372" s="4">
        <f>IF(bot_orders[[#This Row],[side]]="sell", bot_orders[[#This Row],[accFillSz]]*bot_orders[[#This Row],[avgPx]] + bot_orders[[#This Row],[fee]], -bot_orders[[#This Row],[accFillSz]]*bot_orders[[#This Row],[avgPx]])</f>
        <v>1.9068369090999997</v>
      </c>
      <c r="Y1372" s="4">
        <f>IF(bot_orders[[#This Row],[side]]="buy", bot_orders[[#This Row],[accFillSz]] + bot_orders[[#This Row],[fee]], -bot_orders[[#This Row],[accFillSz]])</f>
        <v>-4.0439999999999996</v>
      </c>
      <c r="Z1372" s="4">
        <f>IF(bot_orders[[#This Row],[side]]="sell",bot_orders[[#This Row],[accFillSz]]*bot_orders[[#This Row],[avgPx]]+bot_orders[[#This Row],[fee]], 0)</f>
        <v>1.9068369090999997</v>
      </c>
      <c r="AA1372" s="4">
        <f>IF(bot_orders[[#This Row],[side]]="sell",-bot_orders[[#This Row],[accFillSz]],bot_orders[[#This Row],[accFillSz]]+bot_orders[[#This Row],[fee]])</f>
        <v>-4.0439999999999996</v>
      </c>
      <c r="AB1372">
        <v>0</v>
      </c>
      <c r="AC1372" t="s">
        <v>39</v>
      </c>
      <c r="AD1372">
        <v>0</v>
      </c>
      <c r="AE1372" t="s">
        <v>40</v>
      </c>
      <c r="AF1372" t="s">
        <v>41</v>
      </c>
      <c r="AG1372" t="s">
        <v>42</v>
      </c>
      <c r="AH1372" t="s">
        <v>28</v>
      </c>
      <c r="AI1372">
        <v>-4.0439999999999996</v>
      </c>
      <c r="AJ1372">
        <v>1.90683691</v>
      </c>
    </row>
    <row r="1373" spans="1:36" x14ac:dyDescent="0.3">
      <c r="A1373">
        <v>1370</v>
      </c>
      <c r="B1373" t="s">
        <v>306</v>
      </c>
      <c r="C1373" t="s">
        <v>28</v>
      </c>
      <c r="D1373" t="s">
        <v>29</v>
      </c>
      <c r="E1373" t="s">
        <v>30</v>
      </c>
      <c r="F1373" t="s">
        <v>31</v>
      </c>
      <c r="G1373" t="s">
        <v>1033</v>
      </c>
      <c r="H1373" t="s">
        <v>4591</v>
      </c>
      <c r="I1373" s="4" t="s">
        <v>4592</v>
      </c>
      <c r="J1373" s="1">
        <f>((((bot_orders[[#This Row],[cTime]]/ 1000)+3*3600) / 86400) + DATE(1970,1,1))</f>
        <v>45762.672149675927</v>
      </c>
      <c r="K1373" s="4" t="s">
        <v>4593</v>
      </c>
      <c r="L1373" s="1">
        <f>((((bot_orders[[#This Row],[uTime]]/ 1000)+3*3600) / 86400) + DATE(1970,1,1))</f>
        <v>45762.700896284718</v>
      </c>
      <c r="M1373" t="s">
        <v>34</v>
      </c>
      <c r="N1373" t="s">
        <v>28</v>
      </c>
      <c r="O1373" t="s">
        <v>35</v>
      </c>
      <c r="P1373">
        <v>4.0640000000000001</v>
      </c>
      <c r="Q1373" t="s">
        <v>36</v>
      </c>
      <c r="R1373" t="s">
        <v>37</v>
      </c>
      <c r="S1373">
        <v>0.48070000000000002</v>
      </c>
      <c r="T1373">
        <v>0.48070000000000002</v>
      </c>
      <c r="U1373">
        <v>4.0640000000000001</v>
      </c>
      <c r="V1373">
        <v>-1.5628517999999999E-3</v>
      </c>
      <c r="W1373" t="s">
        <v>38</v>
      </c>
      <c r="X1373" s="4">
        <f>IF(bot_orders[[#This Row],[side]]="sell", bot_orders[[#This Row],[accFillSz]]*bot_orders[[#This Row],[avgPx]] + bot_orders[[#This Row],[fee]], -bot_orders[[#This Row],[accFillSz]]*bot_orders[[#This Row],[avgPx]])</f>
        <v>1.9520019482000002</v>
      </c>
      <c r="Y1373" s="4">
        <f>IF(bot_orders[[#This Row],[side]]="buy", bot_orders[[#This Row],[accFillSz]] + bot_orders[[#This Row],[fee]], -bot_orders[[#This Row],[accFillSz]])</f>
        <v>-4.0640000000000001</v>
      </c>
      <c r="Z1373" s="4">
        <f>IF(bot_orders[[#This Row],[side]]="sell",bot_orders[[#This Row],[accFillSz]]*bot_orders[[#This Row],[avgPx]]+bot_orders[[#This Row],[fee]], 0)</f>
        <v>1.9520019482000002</v>
      </c>
      <c r="AA1373" s="4">
        <f>IF(bot_orders[[#This Row],[side]]="sell",-bot_orders[[#This Row],[accFillSz]],bot_orders[[#This Row],[accFillSz]]+bot_orders[[#This Row],[fee]])</f>
        <v>-4.0640000000000001</v>
      </c>
      <c r="AB1373">
        <v>0</v>
      </c>
      <c r="AC1373" t="s">
        <v>39</v>
      </c>
      <c r="AD1373">
        <v>0</v>
      </c>
      <c r="AE1373" t="s">
        <v>40</v>
      </c>
      <c r="AF1373" t="s">
        <v>41</v>
      </c>
      <c r="AG1373" t="s">
        <v>42</v>
      </c>
      <c r="AH1373" t="s">
        <v>28</v>
      </c>
      <c r="AI1373">
        <v>-4.0640000000000001</v>
      </c>
      <c r="AJ1373">
        <v>1.9520019500000001</v>
      </c>
    </row>
    <row r="1374" spans="1:36" x14ac:dyDescent="0.3">
      <c r="A1374">
        <v>1371</v>
      </c>
      <c r="B1374" t="s">
        <v>306</v>
      </c>
      <c r="C1374" t="s">
        <v>28</v>
      </c>
      <c r="D1374" t="s">
        <v>29</v>
      </c>
      <c r="E1374" t="s">
        <v>30</v>
      </c>
      <c r="F1374" t="s">
        <v>31</v>
      </c>
      <c r="G1374" t="s">
        <v>1031</v>
      </c>
      <c r="H1374" t="s">
        <v>4594</v>
      </c>
      <c r="I1374" s="4" t="s">
        <v>4592</v>
      </c>
      <c r="J1374" s="1">
        <f>((((bot_orders[[#This Row],[cTime]]/ 1000)+3*3600) / 86400) + DATE(1970,1,1))</f>
        <v>45762.672149675927</v>
      </c>
      <c r="K1374" s="4" t="s">
        <v>4595</v>
      </c>
      <c r="L1374" s="1">
        <f>((((bot_orders[[#This Row],[uTime]]/ 1000)+3*3600) / 86400) + DATE(1970,1,1))</f>
        <v>45762.699675891199</v>
      </c>
      <c r="M1374" t="s">
        <v>34</v>
      </c>
      <c r="N1374" t="s">
        <v>28</v>
      </c>
      <c r="O1374" t="s">
        <v>35</v>
      </c>
      <c r="P1374">
        <v>4.0640000000000001</v>
      </c>
      <c r="Q1374" t="s">
        <v>36</v>
      </c>
      <c r="R1374" t="s">
        <v>37</v>
      </c>
      <c r="S1374">
        <v>0.47870000000000001</v>
      </c>
      <c r="T1374">
        <v>0.47870000000000001</v>
      </c>
      <c r="U1374">
        <v>4.0640000000000001</v>
      </c>
      <c r="V1374">
        <v>-1.5563494E-3</v>
      </c>
      <c r="W1374" t="s">
        <v>38</v>
      </c>
      <c r="X1374" s="4">
        <f>IF(bot_orders[[#This Row],[side]]="sell", bot_orders[[#This Row],[accFillSz]]*bot_orders[[#This Row],[avgPx]] + bot_orders[[#This Row],[fee]], -bot_orders[[#This Row],[accFillSz]]*bot_orders[[#This Row],[avgPx]])</f>
        <v>1.9438804506000003</v>
      </c>
      <c r="Y1374" s="4">
        <f>IF(bot_orders[[#This Row],[side]]="buy", bot_orders[[#This Row],[accFillSz]] + bot_orders[[#This Row],[fee]], -bot_orders[[#This Row],[accFillSz]])</f>
        <v>-4.0640000000000001</v>
      </c>
      <c r="Z1374" s="4">
        <f>IF(bot_orders[[#This Row],[side]]="sell",bot_orders[[#This Row],[accFillSz]]*bot_orders[[#This Row],[avgPx]]+bot_orders[[#This Row],[fee]], 0)</f>
        <v>1.9438804506000003</v>
      </c>
      <c r="AA1374" s="4">
        <f>IF(bot_orders[[#This Row],[side]]="sell",-bot_orders[[#This Row],[accFillSz]],bot_orders[[#This Row],[accFillSz]]+bot_orders[[#This Row],[fee]])</f>
        <v>-4.0640000000000001</v>
      </c>
      <c r="AB1374">
        <v>0</v>
      </c>
      <c r="AC1374" t="s">
        <v>39</v>
      </c>
      <c r="AD1374">
        <v>0</v>
      </c>
      <c r="AE1374" t="s">
        <v>40</v>
      </c>
      <c r="AF1374" t="s">
        <v>41</v>
      </c>
      <c r="AG1374" t="s">
        <v>42</v>
      </c>
      <c r="AH1374" t="s">
        <v>28</v>
      </c>
      <c r="AI1374">
        <v>-4.0640000000000001</v>
      </c>
      <c r="AJ1374">
        <v>1.94388045</v>
      </c>
    </row>
    <row r="1375" spans="1:36" x14ac:dyDescent="0.3">
      <c r="A1375">
        <v>1372</v>
      </c>
      <c r="B1375" t="s">
        <v>306</v>
      </c>
      <c r="C1375" t="s">
        <v>28</v>
      </c>
      <c r="D1375" t="s">
        <v>29</v>
      </c>
      <c r="E1375" t="s">
        <v>30</v>
      </c>
      <c r="F1375" t="s">
        <v>31</v>
      </c>
      <c r="G1375" t="s">
        <v>1029</v>
      </c>
      <c r="H1375" t="s">
        <v>4596</v>
      </c>
      <c r="I1375" s="4" t="s">
        <v>4592</v>
      </c>
      <c r="J1375" s="1">
        <f>((((bot_orders[[#This Row],[cTime]]/ 1000)+3*3600) / 86400) + DATE(1970,1,1))</f>
        <v>45762.672149675927</v>
      </c>
      <c r="K1375" s="4" t="s">
        <v>4597</v>
      </c>
      <c r="L1375" s="1">
        <f>((((bot_orders[[#This Row],[uTime]]/ 1000)+3*3600) / 86400) + DATE(1970,1,1))</f>
        <v>45762.69945</v>
      </c>
      <c r="M1375" t="s">
        <v>34</v>
      </c>
      <c r="N1375" t="s">
        <v>28</v>
      </c>
      <c r="O1375" t="s">
        <v>35</v>
      </c>
      <c r="P1375">
        <v>4.0640000000000001</v>
      </c>
      <c r="Q1375" t="s">
        <v>36</v>
      </c>
      <c r="R1375" t="s">
        <v>37</v>
      </c>
      <c r="S1375">
        <v>0.47670000000000001</v>
      </c>
      <c r="T1375">
        <v>0.47670000000000001</v>
      </c>
      <c r="U1375">
        <v>4.0640000000000001</v>
      </c>
      <c r="V1375">
        <v>-1.549847E-3</v>
      </c>
      <c r="W1375" t="s">
        <v>38</v>
      </c>
      <c r="X1375" s="4">
        <f>IF(bot_orders[[#This Row],[side]]="sell", bot_orders[[#This Row],[accFillSz]]*bot_orders[[#This Row],[avgPx]] + bot_orders[[#This Row],[fee]], -bot_orders[[#This Row],[accFillSz]]*bot_orders[[#This Row],[avgPx]])</f>
        <v>1.9357589530000001</v>
      </c>
      <c r="Y1375" s="4">
        <f>IF(bot_orders[[#This Row],[side]]="buy", bot_orders[[#This Row],[accFillSz]] + bot_orders[[#This Row],[fee]], -bot_orders[[#This Row],[accFillSz]])</f>
        <v>-4.0640000000000001</v>
      </c>
      <c r="Z1375" s="4">
        <f>IF(bot_orders[[#This Row],[side]]="sell",bot_orders[[#This Row],[accFillSz]]*bot_orders[[#This Row],[avgPx]]+bot_orders[[#This Row],[fee]], 0)</f>
        <v>1.9357589530000001</v>
      </c>
      <c r="AA1375" s="4">
        <f>IF(bot_orders[[#This Row],[side]]="sell",-bot_orders[[#This Row],[accFillSz]],bot_orders[[#This Row],[accFillSz]]+bot_orders[[#This Row],[fee]])</f>
        <v>-4.0640000000000001</v>
      </c>
      <c r="AB1375">
        <v>0</v>
      </c>
      <c r="AC1375" t="s">
        <v>39</v>
      </c>
      <c r="AD1375">
        <v>0</v>
      </c>
      <c r="AE1375" t="s">
        <v>40</v>
      </c>
      <c r="AF1375" t="s">
        <v>41</v>
      </c>
      <c r="AG1375" t="s">
        <v>42</v>
      </c>
      <c r="AH1375" t="s">
        <v>28</v>
      </c>
      <c r="AI1375">
        <v>-4.0640000000000001</v>
      </c>
      <c r="AJ1375">
        <v>1.9357589500000001</v>
      </c>
    </row>
    <row r="1376" spans="1:36" x14ac:dyDescent="0.3">
      <c r="A1376">
        <v>1373</v>
      </c>
      <c r="B1376" t="s">
        <v>306</v>
      </c>
      <c r="C1376" t="s">
        <v>28</v>
      </c>
      <c r="D1376" t="s">
        <v>29</v>
      </c>
      <c r="E1376" t="s">
        <v>30</v>
      </c>
      <c r="F1376" t="s">
        <v>31</v>
      </c>
      <c r="G1376" t="s">
        <v>984</v>
      </c>
      <c r="H1376" t="s">
        <v>4598</v>
      </c>
      <c r="I1376" s="4" t="s">
        <v>4592</v>
      </c>
      <c r="J1376" s="1">
        <f>((((bot_orders[[#This Row],[cTime]]/ 1000)+3*3600) / 86400) + DATE(1970,1,1))</f>
        <v>45762.672149675927</v>
      </c>
      <c r="K1376" s="4" t="s">
        <v>4599</v>
      </c>
      <c r="L1376" s="1">
        <f>((((bot_orders[[#This Row],[uTime]]/ 1000)+3*3600) / 86400) + DATE(1970,1,1))</f>
        <v>45762.675711076387</v>
      </c>
      <c r="M1376" t="s">
        <v>34</v>
      </c>
      <c r="N1376" t="s">
        <v>28</v>
      </c>
      <c r="O1376" t="s">
        <v>35</v>
      </c>
      <c r="P1376">
        <v>4.0640000000000001</v>
      </c>
      <c r="Q1376" t="s">
        <v>36</v>
      </c>
      <c r="R1376" t="s">
        <v>37</v>
      </c>
      <c r="S1376">
        <v>0.47470000000000001</v>
      </c>
      <c r="T1376">
        <v>0.47470000000000001</v>
      </c>
      <c r="U1376">
        <v>4.0640000000000001</v>
      </c>
      <c r="V1376">
        <v>-1.5433446000000001E-3</v>
      </c>
      <c r="W1376" t="s">
        <v>38</v>
      </c>
      <c r="X1376" s="4">
        <f>IF(bot_orders[[#This Row],[side]]="sell", bot_orders[[#This Row],[accFillSz]]*bot_orders[[#This Row],[avgPx]] + bot_orders[[#This Row],[fee]], -bot_orders[[#This Row],[accFillSz]]*bot_orders[[#This Row],[avgPx]])</f>
        <v>1.9276374554000002</v>
      </c>
      <c r="Y1376" s="4">
        <f>IF(bot_orders[[#This Row],[side]]="buy", bot_orders[[#This Row],[accFillSz]] + bot_orders[[#This Row],[fee]], -bot_orders[[#This Row],[accFillSz]])</f>
        <v>-4.0640000000000001</v>
      </c>
      <c r="Z1376" s="4">
        <f>IF(bot_orders[[#This Row],[side]]="sell",bot_orders[[#This Row],[accFillSz]]*bot_orders[[#This Row],[avgPx]]+bot_orders[[#This Row],[fee]], 0)</f>
        <v>1.9276374554000002</v>
      </c>
      <c r="AA1376" s="4">
        <f>IF(bot_orders[[#This Row],[side]]="sell",-bot_orders[[#This Row],[accFillSz]],bot_orders[[#This Row],[accFillSz]]+bot_orders[[#This Row],[fee]])</f>
        <v>-4.0640000000000001</v>
      </c>
      <c r="AB1376">
        <v>0</v>
      </c>
      <c r="AC1376" t="s">
        <v>39</v>
      </c>
      <c r="AD1376">
        <v>0</v>
      </c>
      <c r="AE1376" t="s">
        <v>40</v>
      </c>
      <c r="AF1376" t="s">
        <v>41</v>
      </c>
      <c r="AG1376" t="s">
        <v>42</v>
      </c>
      <c r="AH1376" t="s">
        <v>28</v>
      </c>
      <c r="AI1376">
        <v>-4.0640000000000001</v>
      </c>
      <c r="AJ1376">
        <v>1.9276374599999999</v>
      </c>
    </row>
    <row r="1377" spans="1:36" x14ac:dyDescent="0.3">
      <c r="A1377">
        <v>1374</v>
      </c>
      <c r="B1377" t="s">
        <v>306</v>
      </c>
      <c r="C1377" t="s">
        <v>28</v>
      </c>
      <c r="D1377" t="s">
        <v>29</v>
      </c>
      <c r="E1377" t="s">
        <v>30</v>
      </c>
      <c r="F1377" t="s">
        <v>31</v>
      </c>
      <c r="G1377" t="s">
        <v>988</v>
      </c>
      <c r="H1377" t="s">
        <v>4600</v>
      </c>
      <c r="I1377" s="4" t="s">
        <v>4592</v>
      </c>
      <c r="J1377" s="1">
        <f>((((bot_orders[[#This Row],[cTime]]/ 1000)+3*3600) / 86400) + DATE(1970,1,1))</f>
        <v>45762.672149675927</v>
      </c>
      <c r="K1377" s="4" t="s">
        <v>4601</v>
      </c>
      <c r="L1377" s="1">
        <f>((((bot_orders[[#This Row],[uTime]]/ 1000)+3*3600) / 86400) + DATE(1970,1,1))</f>
        <v>45762.672149722224</v>
      </c>
      <c r="M1377" t="s">
        <v>34</v>
      </c>
      <c r="N1377" t="s">
        <v>28</v>
      </c>
      <c r="O1377" t="s">
        <v>35</v>
      </c>
      <c r="P1377">
        <v>4.0640000000000001</v>
      </c>
      <c r="Q1377" t="s">
        <v>36</v>
      </c>
      <c r="R1377" t="s">
        <v>37</v>
      </c>
      <c r="S1377">
        <v>0.4728</v>
      </c>
      <c r="T1377">
        <v>0.47289999999999999</v>
      </c>
      <c r="U1377">
        <v>4.0640000000000001</v>
      </c>
      <c r="V1377">
        <v>-1.9218656E-3</v>
      </c>
      <c r="W1377" t="s">
        <v>38</v>
      </c>
      <c r="X1377" s="4">
        <f>IF(bot_orders[[#This Row],[side]]="sell", bot_orders[[#This Row],[accFillSz]]*bot_orders[[#This Row],[avgPx]] + bot_orders[[#This Row],[fee]], -bot_orders[[#This Row],[accFillSz]]*bot_orders[[#This Row],[avgPx]])</f>
        <v>1.9199437344000001</v>
      </c>
      <c r="Y1377" s="4">
        <f>IF(bot_orders[[#This Row],[side]]="buy", bot_orders[[#This Row],[accFillSz]] + bot_orders[[#This Row],[fee]], -bot_orders[[#This Row],[accFillSz]])</f>
        <v>-4.0640000000000001</v>
      </c>
      <c r="Z1377" s="4">
        <f>IF(bot_orders[[#This Row],[side]]="sell",bot_orders[[#This Row],[accFillSz]]*bot_orders[[#This Row],[avgPx]]+bot_orders[[#This Row],[fee]], 0)</f>
        <v>1.9199437344000001</v>
      </c>
      <c r="AA1377" s="4">
        <f>IF(bot_orders[[#This Row],[side]]="sell",-bot_orders[[#This Row],[accFillSz]],bot_orders[[#This Row],[accFillSz]]+bot_orders[[#This Row],[fee]])</f>
        <v>-4.0640000000000001</v>
      </c>
      <c r="AB1377">
        <v>0</v>
      </c>
      <c r="AC1377" t="s">
        <v>39</v>
      </c>
      <c r="AD1377">
        <v>0</v>
      </c>
      <c r="AE1377" t="s">
        <v>40</v>
      </c>
      <c r="AF1377" t="s">
        <v>41</v>
      </c>
      <c r="AG1377" t="s">
        <v>42</v>
      </c>
      <c r="AH1377" t="s">
        <v>28</v>
      </c>
      <c r="AI1377">
        <v>-4.0640000000000001</v>
      </c>
      <c r="AJ1377">
        <v>1.91994373</v>
      </c>
    </row>
    <row r="1378" spans="1:36" x14ac:dyDescent="0.3">
      <c r="A1378">
        <v>1375</v>
      </c>
      <c r="B1378" t="s">
        <v>306</v>
      </c>
      <c r="C1378" t="s">
        <v>28</v>
      </c>
      <c r="D1378" t="s">
        <v>29</v>
      </c>
      <c r="E1378" t="s">
        <v>30</v>
      </c>
      <c r="F1378" t="s">
        <v>31</v>
      </c>
      <c r="G1378" t="s">
        <v>995</v>
      </c>
      <c r="H1378" t="s">
        <v>4602</v>
      </c>
      <c r="I1378" s="4" t="s">
        <v>4592</v>
      </c>
      <c r="J1378" s="1">
        <f>((((bot_orders[[#This Row],[cTime]]/ 1000)+3*3600) / 86400) + DATE(1970,1,1))</f>
        <v>45762.672149675927</v>
      </c>
      <c r="K1378" s="4" t="s">
        <v>4601</v>
      </c>
      <c r="L1378" s="1">
        <f>((((bot_orders[[#This Row],[uTime]]/ 1000)+3*3600) / 86400) + DATE(1970,1,1))</f>
        <v>45762.672149722224</v>
      </c>
      <c r="M1378" t="s">
        <v>34</v>
      </c>
      <c r="N1378" t="s">
        <v>28</v>
      </c>
      <c r="O1378" t="s">
        <v>35</v>
      </c>
      <c r="P1378">
        <v>3.8450000000000002</v>
      </c>
      <c r="Q1378" t="s">
        <v>36</v>
      </c>
      <c r="R1378" t="s">
        <v>37</v>
      </c>
      <c r="S1378">
        <v>0.4708</v>
      </c>
      <c r="T1378">
        <v>0.47289999999999999</v>
      </c>
      <c r="U1378">
        <v>3.8450000000000002</v>
      </c>
      <c r="V1378">
        <v>-1.8183005000000001E-3</v>
      </c>
      <c r="W1378" t="s">
        <v>38</v>
      </c>
      <c r="X1378" s="4">
        <f>IF(bot_orders[[#This Row],[side]]="sell", bot_orders[[#This Row],[accFillSz]]*bot_orders[[#This Row],[avgPx]] + bot_orders[[#This Row],[fee]], -bot_orders[[#This Row],[accFillSz]]*bot_orders[[#This Row],[avgPx]])</f>
        <v>1.8164821995</v>
      </c>
      <c r="Y1378" s="4">
        <f>IF(bot_orders[[#This Row],[side]]="buy", bot_orders[[#This Row],[accFillSz]] + bot_orders[[#This Row],[fee]], -bot_orders[[#This Row],[accFillSz]])</f>
        <v>-3.8450000000000002</v>
      </c>
      <c r="Z1378" s="4">
        <f>IF(bot_orders[[#This Row],[side]]="sell",bot_orders[[#This Row],[accFillSz]]*bot_orders[[#This Row],[avgPx]]+bot_orders[[#This Row],[fee]], 0)</f>
        <v>1.8164821995</v>
      </c>
      <c r="AA1378" s="4">
        <f>IF(bot_orders[[#This Row],[side]]="sell",-bot_orders[[#This Row],[accFillSz]],bot_orders[[#This Row],[accFillSz]]+bot_orders[[#This Row],[fee]])</f>
        <v>-3.8450000000000002</v>
      </c>
      <c r="AB1378">
        <v>0</v>
      </c>
      <c r="AC1378" t="s">
        <v>39</v>
      </c>
      <c r="AD1378">
        <v>0</v>
      </c>
      <c r="AE1378" t="s">
        <v>40</v>
      </c>
      <c r="AF1378" t="s">
        <v>41</v>
      </c>
      <c r="AG1378" t="s">
        <v>42</v>
      </c>
      <c r="AH1378" t="s">
        <v>28</v>
      </c>
      <c r="AI1378">
        <v>-3.8450000000000002</v>
      </c>
      <c r="AJ1378">
        <v>1.8164822</v>
      </c>
    </row>
    <row r="1379" spans="1:36" x14ac:dyDescent="0.3">
      <c r="A1379">
        <v>1376</v>
      </c>
      <c r="B1379" t="s">
        <v>306</v>
      </c>
      <c r="C1379" t="s">
        <v>28</v>
      </c>
      <c r="D1379" t="s">
        <v>29</v>
      </c>
      <c r="E1379" t="s">
        <v>30</v>
      </c>
      <c r="F1379" t="s">
        <v>31</v>
      </c>
      <c r="G1379" t="s">
        <v>1059</v>
      </c>
      <c r="H1379" t="s">
        <v>4603</v>
      </c>
      <c r="I1379" s="4" t="s">
        <v>4592</v>
      </c>
      <c r="J1379" s="1">
        <f>((((bot_orders[[#This Row],[cTime]]/ 1000)+3*3600) / 86400) + DATE(1970,1,1))</f>
        <v>45762.672149675927</v>
      </c>
      <c r="K1379" s="4" t="s">
        <v>4604</v>
      </c>
      <c r="L1379" s="1">
        <f>((((bot_orders[[#This Row],[uTime]]/ 1000)+3*3600) / 86400) + DATE(1970,1,1))</f>
        <v>45762.72145164352</v>
      </c>
      <c r="M1379" t="s">
        <v>34</v>
      </c>
      <c r="N1379" t="s">
        <v>28</v>
      </c>
      <c r="O1379" t="s">
        <v>35</v>
      </c>
      <c r="P1379">
        <v>4.0640000000000001</v>
      </c>
      <c r="Q1379" t="s">
        <v>36</v>
      </c>
      <c r="R1379" t="s">
        <v>55</v>
      </c>
      <c r="S1379">
        <v>0.46500000000000002</v>
      </c>
      <c r="T1379">
        <v>0.46500000000000002</v>
      </c>
      <c r="U1379">
        <v>4.0640000000000001</v>
      </c>
      <c r="V1379">
        <v>-3.2512000000000001E-3</v>
      </c>
      <c r="W1379" t="s">
        <v>39</v>
      </c>
      <c r="X1379" s="4">
        <f>IF(bot_orders[[#This Row],[side]]="sell", bot_orders[[#This Row],[accFillSz]]*bot_orders[[#This Row],[avgPx]] + bot_orders[[#This Row],[fee]], -bot_orders[[#This Row],[accFillSz]]*bot_orders[[#This Row],[avgPx]])</f>
        <v>-1.8897600000000001</v>
      </c>
      <c r="Y1379" s="4">
        <f>IF(bot_orders[[#This Row],[side]]="buy", bot_orders[[#This Row],[accFillSz]] + bot_orders[[#This Row],[fee]], -bot_orders[[#This Row],[accFillSz]])</f>
        <v>4.0607487999999998</v>
      </c>
      <c r="Z1379" s="4">
        <f>IF(bot_orders[[#This Row],[side]]="sell",bot_orders[[#This Row],[accFillSz]]*bot_orders[[#This Row],[avgPx]]+bot_orders[[#This Row],[fee]], 0)</f>
        <v>0</v>
      </c>
      <c r="AA1379" s="4">
        <f>IF(bot_orders[[#This Row],[side]]="sell",-bot_orders[[#This Row],[accFillSz]],bot_orders[[#This Row],[accFillSz]]+bot_orders[[#This Row],[fee]])</f>
        <v>4.0607487999999998</v>
      </c>
      <c r="AB1379">
        <v>0</v>
      </c>
      <c r="AC1379" t="s">
        <v>38</v>
      </c>
      <c r="AD1379">
        <v>0</v>
      </c>
      <c r="AE1379" t="s">
        <v>40</v>
      </c>
      <c r="AF1379" t="s">
        <v>41</v>
      </c>
      <c r="AG1379" t="s">
        <v>42</v>
      </c>
      <c r="AH1379" t="s">
        <v>28</v>
      </c>
      <c r="AI1379">
        <v>4.0607487999999998</v>
      </c>
      <c r="AJ1379">
        <v>-1.8897600000000001</v>
      </c>
    </row>
    <row r="1380" spans="1:36" x14ac:dyDescent="0.3">
      <c r="A1380">
        <v>1377</v>
      </c>
      <c r="B1380" t="s">
        <v>306</v>
      </c>
      <c r="C1380" t="s">
        <v>28</v>
      </c>
      <c r="D1380" t="s">
        <v>29</v>
      </c>
      <c r="E1380" t="s">
        <v>30</v>
      </c>
      <c r="F1380" t="s">
        <v>31</v>
      </c>
      <c r="G1380" t="s">
        <v>1048</v>
      </c>
      <c r="H1380" t="s">
        <v>4605</v>
      </c>
      <c r="I1380" s="4" t="s">
        <v>4592</v>
      </c>
      <c r="J1380" s="1">
        <f>((((bot_orders[[#This Row],[cTime]]/ 1000)+3*3600) / 86400) + DATE(1970,1,1))</f>
        <v>45762.672149675927</v>
      </c>
      <c r="K1380" s="4" t="s">
        <v>4606</v>
      </c>
      <c r="L1380" s="1">
        <f>((((bot_orders[[#This Row],[uTime]]/ 1000)+3*3600) / 86400) + DATE(1970,1,1))</f>
        <v>45762.710236909727</v>
      </c>
      <c r="M1380" t="s">
        <v>34</v>
      </c>
      <c r="N1380" t="s">
        <v>28</v>
      </c>
      <c r="O1380" t="s">
        <v>35</v>
      </c>
      <c r="P1380">
        <v>4.0640000000000001</v>
      </c>
      <c r="Q1380" t="s">
        <v>36</v>
      </c>
      <c r="R1380" t="s">
        <v>55</v>
      </c>
      <c r="S1380">
        <v>0.46689999999999998</v>
      </c>
      <c r="T1380">
        <v>0.46689999999999998</v>
      </c>
      <c r="U1380">
        <v>4.0640000000000001</v>
      </c>
      <c r="V1380">
        <v>-3.2512000000000001E-3</v>
      </c>
      <c r="W1380" t="s">
        <v>39</v>
      </c>
      <c r="X1380" s="4">
        <f>IF(bot_orders[[#This Row],[side]]="sell", bot_orders[[#This Row],[accFillSz]]*bot_orders[[#This Row],[avgPx]] + bot_orders[[#This Row],[fee]], -bot_orders[[#This Row],[accFillSz]]*bot_orders[[#This Row],[avgPx]])</f>
        <v>-1.8974815999999999</v>
      </c>
      <c r="Y1380" s="4">
        <f>IF(bot_orders[[#This Row],[side]]="buy", bot_orders[[#This Row],[accFillSz]] + bot_orders[[#This Row],[fee]], -bot_orders[[#This Row],[accFillSz]])</f>
        <v>4.0607487999999998</v>
      </c>
      <c r="Z1380" s="4">
        <f>IF(bot_orders[[#This Row],[side]]="sell",bot_orders[[#This Row],[accFillSz]]*bot_orders[[#This Row],[avgPx]]+bot_orders[[#This Row],[fee]], 0)</f>
        <v>0</v>
      </c>
      <c r="AA1380" s="4">
        <f>IF(bot_orders[[#This Row],[side]]="sell",-bot_orders[[#This Row],[accFillSz]],bot_orders[[#This Row],[accFillSz]]+bot_orders[[#This Row],[fee]])</f>
        <v>4.0607487999999998</v>
      </c>
      <c r="AB1380">
        <v>0</v>
      </c>
      <c r="AC1380" t="s">
        <v>38</v>
      </c>
      <c r="AD1380">
        <v>0</v>
      </c>
      <c r="AE1380" t="s">
        <v>40</v>
      </c>
      <c r="AF1380" t="s">
        <v>41</v>
      </c>
      <c r="AG1380" t="s">
        <v>42</v>
      </c>
      <c r="AH1380" t="s">
        <v>28</v>
      </c>
      <c r="AI1380">
        <v>4.0607487999999998</v>
      </c>
      <c r="AJ1380">
        <v>-1.8974816000000001</v>
      </c>
    </row>
    <row r="1381" spans="1:36" x14ac:dyDescent="0.3">
      <c r="A1381">
        <v>1378</v>
      </c>
      <c r="B1381" t="s">
        <v>306</v>
      </c>
      <c r="C1381" t="s">
        <v>28</v>
      </c>
      <c r="D1381" t="s">
        <v>29</v>
      </c>
      <c r="E1381" t="s">
        <v>30</v>
      </c>
      <c r="F1381" t="s">
        <v>31</v>
      </c>
      <c r="G1381" t="s">
        <v>988</v>
      </c>
      <c r="H1381" t="s">
        <v>4607</v>
      </c>
      <c r="I1381" s="4" t="s">
        <v>4608</v>
      </c>
      <c r="J1381" s="1">
        <f>((((bot_orders[[#This Row],[cTime]]/ 1000)+3*3600) / 86400) + DATE(1970,1,1))</f>
        <v>45762.672149756945</v>
      </c>
      <c r="K1381" s="4" t="s">
        <v>4609</v>
      </c>
      <c r="L1381" s="1">
        <f>((((bot_orders[[#This Row],[uTime]]/ 1000)+3*3600) / 86400) + DATE(1970,1,1))</f>
        <v>45762.683804074069</v>
      </c>
      <c r="M1381" t="s">
        <v>34</v>
      </c>
      <c r="N1381" t="s">
        <v>28</v>
      </c>
      <c r="O1381" t="s">
        <v>35</v>
      </c>
      <c r="P1381">
        <v>4.0640000000000001</v>
      </c>
      <c r="Q1381" t="s">
        <v>36</v>
      </c>
      <c r="R1381" t="s">
        <v>55</v>
      </c>
      <c r="S1381">
        <v>0.4708</v>
      </c>
      <c r="T1381">
        <v>0.4708</v>
      </c>
      <c r="U1381">
        <v>4.0640000000000001</v>
      </c>
      <c r="V1381">
        <v>-3.2512000000000001E-3</v>
      </c>
      <c r="W1381" t="s">
        <v>39</v>
      </c>
      <c r="X1381" s="4">
        <f>IF(bot_orders[[#This Row],[side]]="sell", bot_orders[[#This Row],[accFillSz]]*bot_orders[[#This Row],[avgPx]] + bot_orders[[#This Row],[fee]], -bot_orders[[#This Row],[accFillSz]]*bot_orders[[#This Row],[avgPx]])</f>
        <v>-1.9133312</v>
      </c>
      <c r="Y1381" s="4">
        <f>IF(bot_orders[[#This Row],[side]]="buy", bot_orders[[#This Row],[accFillSz]] + bot_orders[[#This Row],[fee]], -bot_orders[[#This Row],[accFillSz]])</f>
        <v>4.0607487999999998</v>
      </c>
      <c r="Z1381" s="4">
        <f>IF(bot_orders[[#This Row],[side]]="sell",bot_orders[[#This Row],[accFillSz]]*bot_orders[[#This Row],[avgPx]]+bot_orders[[#This Row],[fee]], 0)</f>
        <v>0</v>
      </c>
      <c r="AA1381" s="4">
        <f>IF(bot_orders[[#This Row],[side]]="sell",-bot_orders[[#This Row],[accFillSz]],bot_orders[[#This Row],[accFillSz]]+bot_orders[[#This Row],[fee]])</f>
        <v>4.0607487999999998</v>
      </c>
      <c r="AB1381">
        <v>0</v>
      </c>
      <c r="AC1381" t="s">
        <v>38</v>
      </c>
      <c r="AD1381">
        <v>0</v>
      </c>
      <c r="AE1381" t="s">
        <v>40</v>
      </c>
      <c r="AF1381" t="s">
        <v>41</v>
      </c>
      <c r="AG1381" t="s">
        <v>42</v>
      </c>
      <c r="AH1381" t="s">
        <v>28</v>
      </c>
      <c r="AI1381">
        <v>4.0607487999999998</v>
      </c>
      <c r="AJ1381">
        <v>-1.9133312</v>
      </c>
    </row>
    <row r="1382" spans="1:36" x14ac:dyDescent="0.3">
      <c r="A1382">
        <v>1379</v>
      </c>
      <c r="B1382" t="s">
        <v>306</v>
      </c>
      <c r="C1382" t="s">
        <v>28</v>
      </c>
      <c r="D1382" t="s">
        <v>29</v>
      </c>
      <c r="E1382" t="s">
        <v>30</v>
      </c>
      <c r="F1382" t="s">
        <v>31</v>
      </c>
      <c r="G1382" t="s">
        <v>995</v>
      </c>
      <c r="H1382" t="s">
        <v>4610</v>
      </c>
      <c r="I1382" s="4" t="s">
        <v>4608</v>
      </c>
      <c r="J1382" s="1">
        <f>((((bot_orders[[#This Row],[cTime]]/ 1000)+3*3600) / 86400) + DATE(1970,1,1))</f>
        <v>45762.672149756945</v>
      </c>
      <c r="K1382" s="4" t="s">
        <v>4611</v>
      </c>
      <c r="L1382" s="1">
        <f>((((bot_orders[[#This Row],[uTime]]/ 1000)+3*3600) / 86400) + DATE(1970,1,1))</f>
        <v>45762.707153877316</v>
      </c>
      <c r="M1382" t="s">
        <v>34</v>
      </c>
      <c r="N1382" t="s">
        <v>28</v>
      </c>
      <c r="O1382" t="s">
        <v>35</v>
      </c>
      <c r="P1382">
        <v>4.0640000000000001</v>
      </c>
      <c r="Q1382" t="s">
        <v>36</v>
      </c>
      <c r="R1382" t="s">
        <v>55</v>
      </c>
      <c r="S1382">
        <v>0.46879999999999999</v>
      </c>
      <c r="T1382">
        <v>0.46879999999999999</v>
      </c>
      <c r="U1382">
        <v>4.0640000000000001</v>
      </c>
      <c r="V1382">
        <v>-3.2512000000000001E-3</v>
      </c>
      <c r="W1382" t="s">
        <v>39</v>
      </c>
      <c r="X1382" s="4">
        <f>IF(bot_orders[[#This Row],[side]]="sell", bot_orders[[#This Row],[accFillSz]]*bot_orders[[#This Row],[avgPx]] + bot_orders[[#This Row],[fee]], -bot_orders[[#This Row],[accFillSz]]*bot_orders[[#This Row],[avgPx]])</f>
        <v>-1.9052032000000001</v>
      </c>
      <c r="Y1382" s="4">
        <f>IF(bot_orders[[#This Row],[side]]="buy", bot_orders[[#This Row],[accFillSz]] + bot_orders[[#This Row],[fee]], -bot_orders[[#This Row],[accFillSz]])</f>
        <v>4.0607487999999998</v>
      </c>
      <c r="Z1382" s="4">
        <f>IF(bot_orders[[#This Row],[side]]="sell",bot_orders[[#This Row],[accFillSz]]*bot_orders[[#This Row],[avgPx]]+bot_orders[[#This Row],[fee]], 0)</f>
        <v>0</v>
      </c>
      <c r="AA1382" s="4">
        <f>IF(bot_orders[[#This Row],[side]]="sell",-bot_orders[[#This Row],[accFillSz]],bot_orders[[#This Row],[accFillSz]]+bot_orders[[#This Row],[fee]])</f>
        <v>4.0607487999999998</v>
      </c>
      <c r="AB1382">
        <v>0</v>
      </c>
      <c r="AC1382" t="s">
        <v>38</v>
      </c>
      <c r="AD1382">
        <v>0</v>
      </c>
      <c r="AE1382" t="s">
        <v>40</v>
      </c>
      <c r="AF1382" t="s">
        <v>41</v>
      </c>
      <c r="AG1382" t="s">
        <v>42</v>
      </c>
      <c r="AH1382" t="s">
        <v>28</v>
      </c>
      <c r="AI1382">
        <v>4.0607487999999998</v>
      </c>
      <c r="AJ1382">
        <v>-1.9052032000000001</v>
      </c>
    </row>
    <row r="1383" spans="1:36" x14ac:dyDescent="0.3">
      <c r="A1383">
        <v>1380</v>
      </c>
      <c r="B1383" t="s">
        <v>306</v>
      </c>
      <c r="C1383" t="s">
        <v>28</v>
      </c>
      <c r="D1383" t="s">
        <v>29</v>
      </c>
      <c r="E1383" t="s">
        <v>30</v>
      </c>
      <c r="F1383" t="s">
        <v>31</v>
      </c>
      <c r="G1383" t="s">
        <v>984</v>
      </c>
      <c r="H1383" t="s">
        <v>4612</v>
      </c>
      <c r="I1383" s="4" t="s">
        <v>4613</v>
      </c>
      <c r="J1383" s="1">
        <f>((((bot_orders[[#This Row],[cTime]]/ 1000)+3*3600) / 86400) + DATE(1970,1,1))</f>
        <v>45762.675711099539</v>
      </c>
      <c r="K1383" s="4" t="s">
        <v>4614</v>
      </c>
      <c r="L1383" s="1">
        <f>((((bot_orders[[#This Row],[uTime]]/ 1000)+3*3600) / 86400) + DATE(1970,1,1))</f>
        <v>45762.679627731486</v>
      </c>
      <c r="M1383" t="s">
        <v>34</v>
      </c>
      <c r="N1383" t="s">
        <v>28</v>
      </c>
      <c r="O1383" t="s">
        <v>35</v>
      </c>
      <c r="P1383">
        <v>4.0640000000000001</v>
      </c>
      <c r="Q1383" t="s">
        <v>36</v>
      </c>
      <c r="R1383" t="s">
        <v>55</v>
      </c>
      <c r="S1383">
        <v>0.4728</v>
      </c>
      <c r="T1383">
        <v>0.4728</v>
      </c>
      <c r="U1383">
        <v>4.0640000000000001</v>
      </c>
      <c r="V1383">
        <v>-3.2512000000000001E-3</v>
      </c>
      <c r="W1383" t="s">
        <v>39</v>
      </c>
      <c r="X1383" s="4">
        <f>IF(bot_orders[[#This Row],[side]]="sell", bot_orders[[#This Row],[accFillSz]]*bot_orders[[#This Row],[avgPx]] + bot_orders[[#This Row],[fee]], -bot_orders[[#This Row],[accFillSz]]*bot_orders[[#This Row],[avgPx]])</f>
        <v>-1.9214591999999999</v>
      </c>
      <c r="Y1383" s="4">
        <f>IF(bot_orders[[#This Row],[side]]="buy", bot_orders[[#This Row],[accFillSz]] + bot_orders[[#This Row],[fee]], -bot_orders[[#This Row],[accFillSz]])</f>
        <v>4.0607487999999998</v>
      </c>
      <c r="Z1383" s="4">
        <f>IF(bot_orders[[#This Row],[side]]="sell",bot_orders[[#This Row],[accFillSz]]*bot_orders[[#This Row],[avgPx]]+bot_orders[[#This Row],[fee]], 0)</f>
        <v>0</v>
      </c>
      <c r="AA1383" s="4">
        <f>IF(bot_orders[[#This Row],[side]]="sell",-bot_orders[[#This Row],[accFillSz]],bot_orders[[#This Row],[accFillSz]]+bot_orders[[#This Row],[fee]])</f>
        <v>4.0607487999999998</v>
      </c>
      <c r="AB1383">
        <v>0</v>
      </c>
      <c r="AC1383" t="s">
        <v>38</v>
      </c>
      <c r="AD1383">
        <v>0</v>
      </c>
      <c r="AE1383" t="s">
        <v>40</v>
      </c>
      <c r="AF1383" t="s">
        <v>41</v>
      </c>
      <c r="AG1383" t="s">
        <v>42</v>
      </c>
      <c r="AH1383" t="s">
        <v>28</v>
      </c>
      <c r="AI1383">
        <v>4.0607487999999998</v>
      </c>
      <c r="AJ1383">
        <v>-1.9214591999999999</v>
      </c>
    </row>
    <row r="1384" spans="1:36" x14ac:dyDescent="0.3">
      <c r="A1384">
        <v>1381</v>
      </c>
      <c r="B1384" t="s">
        <v>306</v>
      </c>
      <c r="C1384" t="s">
        <v>28</v>
      </c>
      <c r="D1384" t="s">
        <v>29</v>
      </c>
      <c r="E1384" t="s">
        <v>30</v>
      </c>
      <c r="F1384" t="s">
        <v>31</v>
      </c>
      <c r="G1384" t="s">
        <v>1026</v>
      </c>
      <c r="H1384" t="s">
        <v>4615</v>
      </c>
      <c r="I1384" s="4" t="s">
        <v>4616</v>
      </c>
      <c r="J1384" s="1">
        <f>((((bot_orders[[#This Row],[cTime]]/ 1000)+3*3600) / 86400) + DATE(1970,1,1))</f>
        <v>45762.679627754631</v>
      </c>
      <c r="K1384" s="4" t="s">
        <v>4617</v>
      </c>
      <c r="L1384" s="1">
        <f>((((bot_orders[[#This Row],[uTime]]/ 1000)+3*3600) / 86400) + DATE(1970,1,1))</f>
        <v>45762.693995995374</v>
      </c>
      <c r="M1384" t="s">
        <v>34</v>
      </c>
      <c r="N1384" t="s">
        <v>28</v>
      </c>
      <c r="O1384" t="s">
        <v>35</v>
      </c>
      <c r="P1384">
        <v>4.0599999999999996</v>
      </c>
      <c r="Q1384" t="s">
        <v>36</v>
      </c>
      <c r="R1384" t="s">
        <v>37</v>
      </c>
      <c r="S1384">
        <v>0.47470000000000001</v>
      </c>
      <c r="T1384">
        <v>0.47470000000000001</v>
      </c>
      <c r="U1384">
        <v>4.0599999999999996</v>
      </c>
      <c r="V1384">
        <v>-1.5418255999999999E-3</v>
      </c>
      <c r="W1384" t="s">
        <v>38</v>
      </c>
      <c r="X1384" s="4">
        <f>IF(bot_orders[[#This Row],[side]]="sell", bot_orders[[#This Row],[accFillSz]]*bot_orders[[#This Row],[avgPx]] + bot_orders[[#This Row],[fee]], -bot_orders[[#This Row],[accFillSz]]*bot_orders[[#This Row],[avgPx]])</f>
        <v>1.9257401744</v>
      </c>
      <c r="Y1384" s="4">
        <f>IF(bot_orders[[#This Row],[side]]="buy", bot_orders[[#This Row],[accFillSz]] + bot_orders[[#This Row],[fee]], -bot_orders[[#This Row],[accFillSz]])</f>
        <v>-4.0599999999999996</v>
      </c>
      <c r="Z1384" s="4">
        <f>IF(bot_orders[[#This Row],[side]]="sell",bot_orders[[#This Row],[accFillSz]]*bot_orders[[#This Row],[avgPx]]+bot_orders[[#This Row],[fee]], 0)</f>
        <v>1.9257401744</v>
      </c>
      <c r="AA1384" s="4">
        <f>IF(bot_orders[[#This Row],[side]]="sell",-bot_orders[[#This Row],[accFillSz]],bot_orders[[#This Row],[accFillSz]]+bot_orders[[#This Row],[fee]])</f>
        <v>-4.0599999999999996</v>
      </c>
      <c r="AB1384">
        <v>0</v>
      </c>
      <c r="AC1384" t="s">
        <v>39</v>
      </c>
      <c r="AD1384">
        <v>0</v>
      </c>
      <c r="AE1384" t="s">
        <v>40</v>
      </c>
      <c r="AF1384" t="s">
        <v>41</v>
      </c>
      <c r="AG1384" t="s">
        <v>42</v>
      </c>
      <c r="AH1384" t="s">
        <v>28</v>
      </c>
      <c r="AI1384">
        <v>-4.0599999999999996</v>
      </c>
      <c r="AJ1384">
        <v>1.9257401700000001</v>
      </c>
    </row>
    <row r="1385" spans="1:36" x14ac:dyDescent="0.3">
      <c r="A1385">
        <v>1382</v>
      </c>
      <c r="B1385" t="s">
        <v>306</v>
      </c>
      <c r="C1385" t="s">
        <v>28</v>
      </c>
      <c r="D1385" t="s">
        <v>29</v>
      </c>
      <c r="E1385" t="s">
        <v>30</v>
      </c>
      <c r="F1385" t="s">
        <v>31</v>
      </c>
      <c r="G1385" t="s">
        <v>865</v>
      </c>
      <c r="H1385" t="s">
        <v>4618</v>
      </c>
      <c r="I1385" s="4" t="s">
        <v>4619</v>
      </c>
      <c r="J1385" s="1">
        <f>((((bot_orders[[#This Row],[cTime]]/ 1000)+3*3600) / 86400) + DATE(1970,1,1))</f>
        <v>45762.683804097222</v>
      </c>
      <c r="K1385" s="4" t="s">
        <v>4620</v>
      </c>
      <c r="L1385" s="1">
        <f>((((bot_orders[[#This Row],[uTime]]/ 1000)+3*3600) / 86400) + DATE(1970,1,1))</f>
        <v>45762.687222546301</v>
      </c>
      <c r="M1385" t="s">
        <v>34</v>
      </c>
      <c r="N1385" t="s">
        <v>28</v>
      </c>
      <c r="O1385" t="s">
        <v>35</v>
      </c>
      <c r="P1385">
        <v>4.0599999999999996</v>
      </c>
      <c r="Q1385" t="s">
        <v>36</v>
      </c>
      <c r="R1385" t="s">
        <v>37</v>
      </c>
      <c r="S1385">
        <v>0.4728</v>
      </c>
      <c r="T1385">
        <v>0.4728</v>
      </c>
      <c r="U1385">
        <v>4.0599999999999996</v>
      </c>
      <c r="V1385">
        <v>-1.5356543999999999E-3</v>
      </c>
      <c r="W1385" t="s">
        <v>38</v>
      </c>
      <c r="X1385" s="4">
        <f>IF(bot_orders[[#This Row],[side]]="sell", bot_orders[[#This Row],[accFillSz]]*bot_orders[[#This Row],[avgPx]] + bot_orders[[#This Row],[fee]], -bot_orders[[#This Row],[accFillSz]]*bot_orders[[#This Row],[avgPx]])</f>
        <v>1.9180323455999997</v>
      </c>
      <c r="Y1385" s="4">
        <f>IF(bot_orders[[#This Row],[side]]="buy", bot_orders[[#This Row],[accFillSz]] + bot_orders[[#This Row],[fee]], -bot_orders[[#This Row],[accFillSz]])</f>
        <v>-4.0599999999999996</v>
      </c>
      <c r="Z1385" s="4">
        <f>IF(bot_orders[[#This Row],[side]]="sell",bot_orders[[#This Row],[accFillSz]]*bot_orders[[#This Row],[avgPx]]+bot_orders[[#This Row],[fee]], 0)</f>
        <v>1.9180323455999997</v>
      </c>
      <c r="AA1385" s="4">
        <f>IF(bot_orders[[#This Row],[side]]="sell",-bot_orders[[#This Row],[accFillSz]],bot_orders[[#This Row],[accFillSz]]+bot_orders[[#This Row],[fee]])</f>
        <v>-4.0599999999999996</v>
      </c>
      <c r="AB1385">
        <v>0</v>
      </c>
      <c r="AC1385" t="s">
        <v>39</v>
      </c>
      <c r="AD1385">
        <v>0</v>
      </c>
      <c r="AE1385" t="s">
        <v>40</v>
      </c>
      <c r="AF1385" t="s">
        <v>41</v>
      </c>
      <c r="AG1385" t="s">
        <v>42</v>
      </c>
      <c r="AH1385" t="s">
        <v>28</v>
      </c>
      <c r="AI1385">
        <v>-4.0599999999999996</v>
      </c>
      <c r="AJ1385">
        <v>1.9180323500000001</v>
      </c>
    </row>
    <row r="1386" spans="1:36" x14ac:dyDescent="0.3">
      <c r="A1386">
        <v>1383</v>
      </c>
      <c r="B1386" t="s">
        <v>306</v>
      </c>
      <c r="C1386" t="s">
        <v>28</v>
      </c>
      <c r="D1386" t="s">
        <v>29</v>
      </c>
      <c r="E1386" t="s">
        <v>30</v>
      </c>
      <c r="F1386" t="s">
        <v>31</v>
      </c>
      <c r="G1386" t="s">
        <v>865</v>
      </c>
      <c r="H1386" t="s">
        <v>4621</v>
      </c>
      <c r="I1386" s="4" t="s">
        <v>4622</v>
      </c>
      <c r="J1386" s="1">
        <f>((((bot_orders[[#This Row],[cTime]]/ 1000)+3*3600) / 86400) + DATE(1970,1,1))</f>
        <v>45762.687222569439</v>
      </c>
      <c r="K1386" s="4" t="s">
        <v>4623</v>
      </c>
      <c r="L1386" s="1">
        <f>((((bot_orders[[#This Row],[uTime]]/ 1000)+3*3600) / 86400) + DATE(1970,1,1))</f>
        <v>45762.688874641201</v>
      </c>
      <c r="M1386" t="s">
        <v>34</v>
      </c>
      <c r="N1386" t="s">
        <v>28</v>
      </c>
      <c r="O1386" t="s">
        <v>35</v>
      </c>
      <c r="P1386">
        <v>4.0640000000000001</v>
      </c>
      <c r="Q1386" t="s">
        <v>36</v>
      </c>
      <c r="R1386" t="s">
        <v>55</v>
      </c>
      <c r="S1386">
        <v>0.4708</v>
      </c>
      <c r="T1386">
        <v>0.4708</v>
      </c>
      <c r="U1386">
        <v>4.0640000000000001</v>
      </c>
      <c r="V1386">
        <v>-3.2512000000000001E-3</v>
      </c>
      <c r="W1386" t="s">
        <v>39</v>
      </c>
      <c r="X1386" s="4">
        <f>IF(bot_orders[[#This Row],[side]]="sell", bot_orders[[#This Row],[accFillSz]]*bot_orders[[#This Row],[avgPx]] + bot_orders[[#This Row],[fee]], -bot_orders[[#This Row],[accFillSz]]*bot_orders[[#This Row],[avgPx]])</f>
        <v>-1.9133312</v>
      </c>
      <c r="Y1386" s="4">
        <f>IF(bot_orders[[#This Row],[side]]="buy", bot_orders[[#This Row],[accFillSz]] + bot_orders[[#This Row],[fee]], -bot_orders[[#This Row],[accFillSz]])</f>
        <v>4.0607487999999998</v>
      </c>
      <c r="Z1386" s="4">
        <f>IF(bot_orders[[#This Row],[side]]="sell",bot_orders[[#This Row],[accFillSz]]*bot_orders[[#This Row],[avgPx]]+bot_orders[[#This Row],[fee]], 0)</f>
        <v>0</v>
      </c>
      <c r="AA1386" s="4">
        <f>IF(bot_orders[[#This Row],[side]]="sell",-bot_orders[[#This Row],[accFillSz]],bot_orders[[#This Row],[accFillSz]]+bot_orders[[#This Row],[fee]])</f>
        <v>4.0607487999999998</v>
      </c>
      <c r="AB1386">
        <v>0</v>
      </c>
      <c r="AC1386" t="s">
        <v>38</v>
      </c>
      <c r="AD1386">
        <v>0</v>
      </c>
      <c r="AE1386" t="s">
        <v>40</v>
      </c>
      <c r="AF1386" t="s">
        <v>41</v>
      </c>
      <c r="AG1386" t="s">
        <v>42</v>
      </c>
      <c r="AH1386" t="s">
        <v>28</v>
      </c>
      <c r="AI1386">
        <v>4.0607487999999998</v>
      </c>
      <c r="AJ1386">
        <v>-1.9133312</v>
      </c>
    </row>
    <row r="1387" spans="1:36" x14ac:dyDescent="0.3">
      <c r="A1387">
        <v>1384</v>
      </c>
      <c r="B1387" t="s">
        <v>306</v>
      </c>
      <c r="C1387" t="s">
        <v>28</v>
      </c>
      <c r="D1387" t="s">
        <v>29</v>
      </c>
      <c r="E1387" t="s">
        <v>30</v>
      </c>
      <c r="F1387" t="s">
        <v>31</v>
      </c>
      <c r="G1387" t="s">
        <v>1005</v>
      </c>
      <c r="H1387" t="s">
        <v>4624</v>
      </c>
      <c r="I1387" s="4" t="s">
        <v>4625</v>
      </c>
      <c r="J1387" s="1">
        <f>((((bot_orders[[#This Row],[cTime]]/ 1000)+3*3600) / 86400) + DATE(1970,1,1))</f>
        <v>45762.688874664353</v>
      </c>
      <c r="K1387" s="4" t="s">
        <v>4626</v>
      </c>
      <c r="L1387" s="1">
        <f>((((bot_orders[[#This Row],[uTime]]/ 1000)+3*3600) / 86400) + DATE(1970,1,1))</f>
        <v>45762.689878043981</v>
      </c>
      <c r="M1387" t="s">
        <v>34</v>
      </c>
      <c r="N1387" t="s">
        <v>28</v>
      </c>
      <c r="O1387" t="s">
        <v>35</v>
      </c>
      <c r="P1387">
        <v>4.0599999999999996</v>
      </c>
      <c r="Q1387" t="s">
        <v>36</v>
      </c>
      <c r="R1387" t="s">
        <v>37</v>
      </c>
      <c r="S1387">
        <v>0.4728</v>
      </c>
      <c r="T1387">
        <v>0.4728</v>
      </c>
      <c r="U1387">
        <v>4.0599999999999996</v>
      </c>
      <c r="V1387">
        <v>-1.5356543999999999E-3</v>
      </c>
      <c r="W1387" t="s">
        <v>38</v>
      </c>
      <c r="X1387" s="4">
        <f>IF(bot_orders[[#This Row],[side]]="sell", bot_orders[[#This Row],[accFillSz]]*bot_orders[[#This Row],[avgPx]] + bot_orders[[#This Row],[fee]], -bot_orders[[#This Row],[accFillSz]]*bot_orders[[#This Row],[avgPx]])</f>
        <v>1.9180323455999997</v>
      </c>
      <c r="Y1387" s="4">
        <f>IF(bot_orders[[#This Row],[side]]="buy", bot_orders[[#This Row],[accFillSz]] + bot_orders[[#This Row],[fee]], -bot_orders[[#This Row],[accFillSz]])</f>
        <v>-4.0599999999999996</v>
      </c>
      <c r="Z1387" s="4">
        <f>IF(bot_orders[[#This Row],[side]]="sell",bot_orders[[#This Row],[accFillSz]]*bot_orders[[#This Row],[avgPx]]+bot_orders[[#This Row],[fee]], 0)</f>
        <v>1.9180323455999997</v>
      </c>
      <c r="AA1387" s="4">
        <f>IF(bot_orders[[#This Row],[side]]="sell",-bot_orders[[#This Row],[accFillSz]],bot_orders[[#This Row],[accFillSz]]+bot_orders[[#This Row],[fee]])</f>
        <v>-4.0599999999999996</v>
      </c>
      <c r="AB1387">
        <v>0</v>
      </c>
      <c r="AC1387" t="s">
        <v>39</v>
      </c>
      <c r="AD1387">
        <v>0</v>
      </c>
      <c r="AE1387" t="s">
        <v>40</v>
      </c>
      <c r="AF1387" t="s">
        <v>41</v>
      </c>
      <c r="AG1387" t="s">
        <v>42</v>
      </c>
      <c r="AH1387" t="s">
        <v>28</v>
      </c>
      <c r="AI1387">
        <v>-4.0599999999999996</v>
      </c>
      <c r="AJ1387">
        <v>1.9180323500000001</v>
      </c>
    </row>
    <row r="1388" spans="1:36" x14ac:dyDescent="0.3">
      <c r="A1388">
        <v>1385</v>
      </c>
      <c r="B1388" t="s">
        <v>306</v>
      </c>
      <c r="C1388" t="s">
        <v>28</v>
      </c>
      <c r="D1388" t="s">
        <v>29</v>
      </c>
      <c r="E1388" t="s">
        <v>30</v>
      </c>
      <c r="F1388" t="s">
        <v>31</v>
      </c>
      <c r="G1388" t="s">
        <v>1005</v>
      </c>
      <c r="H1388" t="s">
        <v>4627</v>
      </c>
      <c r="I1388" s="4" t="s">
        <v>4628</v>
      </c>
      <c r="J1388" s="1">
        <f>((((bot_orders[[#This Row],[cTime]]/ 1000)+3*3600) / 86400) + DATE(1970,1,1))</f>
        <v>45762.689878078701</v>
      </c>
      <c r="K1388" s="4" t="s">
        <v>4629</v>
      </c>
      <c r="L1388" s="1">
        <f>((((bot_orders[[#This Row],[uTime]]/ 1000)+3*3600) / 86400) + DATE(1970,1,1))</f>
        <v>45762.690345891198</v>
      </c>
      <c r="M1388" t="s">
        <v>34</v>
      </c>
      <c r="N1388" t="s">
        <v>28</v>
      </c>
      <c r="O1388" t="s">
        <v>35</v>
      </c>
      <c r="P1388">
        <v>4.0640000000000001</v>
      </c>
      <c r="Q1388" t="s">
        <v>36</v>
      </c>
      <c r="R1388" t="s">
        <v>55</v>
      </c>
      <c r="S1388">
        <v>0.4708</v>
      </c>
      <c r="T1388">
        <v>0.4708</v>
      </c>
      <c r="U1388">
        <v>4.0640000000000001</v>
      </c>
      <c r="V1388">
        <v>-3.2512000000000001E-3</v>
      </c>
      <c r="W1388" t="s">
        <v>39</v>
      </c>
      <c r="X1388" s="4">
        <f>IF(bot_orders[[#This Row],[side]]="sell", bot_orders[[#This Row],[accFillSz]]*bot_orders[[#This Row],[avgPx]] + bot_orders[[#This Row],[fee]], -bot_orders[[#This Row],[accFillSz]]*bot_orders[[#This Row],[avgPx]])</f>
        <v>-1.9133312</v>
      </c>
      <c r="Y1388" s="4">
        <f>IF(bot_orders[[#This Row],[side]]="buy", bot_orders[[#This Row],[accFillSz]] + bot_orders[[#This Row],[fee]], -bot_orders[[#This Row],[accFillSz]])</f>
        <v>4.0607487999999998</v>
      </c>
      <c r="Z1388" s="4">
        <f>IF(bot_orders[[#This Row],[side]]="sell",bot_orders[[#This Row],[accFillSz]]*bot_orders[[#This Row],[avgPx]]+bot_orders[[#This Row],[fee]], 0)</f>
        <v>0</v>
      </c>
      <c r="AA1388" s="4">
        <f>IF(bot_orders[[#This Row],[side]]="sell",-bot_orders[[#This Row],[accFillSz]],bot_orders[[#This Row],[accFillSz]]+bot_orders[[#This Row],[fee]])</f>
        <v>4.0607487999999998</v>
      </c>
      <c r="AB1388">
        <v>0</v>
      </c>
      <c r="AC1388" t="s">
        <v>38</v>
      </c>
      <c r="AD1388">
        <v>0</v>
      </c>
      <c r="AE1388" t="s">
        <v>40</v>
      </c>
      <c r="AF1388" t="s">
        <v>41</v>
      </c>
      <c r="AG1388" t="s">
        <v>42</v>
      </c>
      <c r="AH1388" t="s">
        <v>28</v>
      </c>
      <c r="AI1388">
        <v>4.0607487999999998</v>
      </c>
      <c r="AJ1388">
        <v>-1.9133312</v>
      </c>
    </row>
    <row r="1389" spans="1:36" x14ac:dyDescent="0.3">
      <c r="A1389">
        <v>1386</v>
      </c>
      <c r="B1389" t="s">
        <v>306</v>
      </c>
      <c r="C1389" t="s">
        <v>28</v>
      </c>
      <c r="D1389" t="s">
        <v>29</v>
      </c>
      <c r="E1389" t="s">
        <v>30</v>
      </c>
      <c r="F1389" t="s">
        <v>31</v>
      </c>
      <c r="G1389" t="s">
        <v>1012</v>
      </c>
      <c r="H1389" t="s">
        <v>4630</v>
      </c>
      <c r="I1389" s="4" t="s">
        <v>4631</v>
      </c>
      <c r="J1389" s="1">
        <f>((((bot_orders[[#This Row],[cTime]]/ 1000)+3*3600) / 86400) + DATE(1970,1,1))</f>
        <v>45762.69034591435</v>
      </c>
      <c r="K1389" s="4" t="s">
        <v>4632</v>
      </c>
      <c r="L1389" s="1">
        <f>((((bot_orders[[#This Row],[uTime]]/ 1000)+3*3600) / 86400) + DATE(1970,1,1))</f>
        <v>45762.693592013893</v>
      </c>
      <c r="M1389" t="s">
        <v>34</v>
      </c>
      <c r="N1389" t="s">
        <v>28</v>
      </c>
      <c r="O1389" t="s">
        <v>35</v>
      </c>
      <c r="P1389">
        <v>4.0599999999999996</v>
      </c>
      <c r="Q1389" t="s">
        <v>36</v>
      </c>
      <c r="R1389" t="s">
        <v>37</v>
      </c>
      <c r="S1389">
        <v>0.4728</v>
      </c>
      <c r="T1389">
        <v>0.4728</v>
      </c>
      <c r="U1389">
        <v>4.0599999999999996</v>
      </c>
      <c r="V1389">
        <v>-1.5356543999999999E-3</v>
      </c>
      <c r="W1389" t="s">
        <v>38</v>
      </c>
      <c r="X1389" s="4">
        <f>IF(bot_orders[[#This Row],[side]]="sell", bot_orders[[#This Row],[accFillSz]]*bot_orders[[#This Row],[avgPx]] + bot_orders[[#This Row],[fee]], -bot_orders[[#This Row],[accFillSz]]*bot_orders[[#This Row],[avgPx]])</f>
        <v>1.9180323455999997</v>
      </c>
      <c r="Y1389" s="4">
        <f>IF(bot_orders[[#This Row],[side]]="buy", bot_orders[[#This Row],[accFillSz]] + bot_orders[[#This Row],[fee]], -bot_orders[[#This Row],[accFillSz]])</f>
        <v>-4.0599999999999996</v>
      </c>
      <c r="Z1389" s="4">
        <f>IF(bot_orders[[#This Row],[side]]="sell",bot_orders[[#This Row],[accFillSz]]*bot_orders[[#This Row],[avgPx]]+bot_orders[[#This Row],[fee]], 0)</f>
        <v>1.9180323455999997</v>
      </c>
      <c r="AA1389" s="4">
        <f>IF(bot_orders[[#This Row],[side]]="sell",-bot_orders[[#This Row],[accFillSz]],bot_orders[[#This Row],[accFillSz]]+bot_orders[[#This Row],[fee]])</f>
        <v>-4.0599999999999996</v>
      </c>
      <c r="AB1389">
        <v>0</v>
      </c>
      <c r="AC1389" t="s">
        <v>39</v>
      </c>
      <c r="AD1389">
        <v>0</v>
      </c>
      <c r="AE1389" t="s">
        <v>40</v>
      </c>
      <c r="AF1389" t="s">
        <v>41</v>
      </c>
      <c r="AG1389" t="s">
        <v>42</v>
      </c>
      <c r="AH1389" t="s">
        <v>28</v>
      </c>
      <c r="AI1389">
        <v>-4.0599999999999996</v>
      </c>
      <c r="AJ1389">
        <v>1.9180323500000001</v>
      </c>
    </row>
    <row r="1390" spans="1:36" x14ac:dyDescent="0.3">
      <c r="A1390">
        <v>1387</v>
      </c>
      <c r="B1390" t="s">
        <v>306</v>
      </c>
      <c r="C1390" t="s">
        <v>28</v>
      </c>
      <c r="D1390" t="s">
        <v>29</v>
      </c>
      <c r="E1390" t="s">
        <v>30</v>
      </c>
      <c r="F1390" t="s">
        <v>31</v>
      </c>
      <c r="G1390" t="s">
        <v>1012</v>
      </c>
      <c r="H1390" t="s">
        <v>4633</v>
      </c>
      <c r="I1390" s="4" t="s">
        <v>4634</v>
      </c>
      <c r="J1390" s="1">
        <f>((((bot_orders[[#This Row],[cTime]]/ 1000)+3*3600) / 86400) + DATE(1970,1,1))</f>
        <v>45762.693592037038</v>
      </c>
      <c r="K1390" s="4" t="s">
        <v>4635</v>
      </c>
      <c r="L1390" s="1">
        <f>((((bot_orders[[#This Row],[uTime]]/ 1000)+3*3600) / 86400) + DATE(1970,1,1))</f>
        <v>45762.704983518517</v>
      </c>
      <c r="M1390" t="s">
        <v>34</v>
      </c>
      <c r="N1390" t="s">
        <v>28</v>
      </c>
      <c r="O1390" t="s">
        <v>35</v>
      </c>
      <c r="P1390">
        <v>4.0640000000000001</v>
      </c>
      <c r="Q1390" t="s">
        <v>36</v>
      </c>
      <c r="R1390" t="s">
        <v>55</v>
      </c>
      <c r="S1390">
        <v>0.4708</v>
      </c>
      <c r="T1390">
        <v>0.4708</v>
      </c>
      <c r="U1390">
        <v>4.0640000000000001</v>
      </c>
      <c r="V1390">
        <v>-3.2512000000000001E-3</v>
      </c>
      <c r="W1390" t="s">
        <v>39</v>
      </c>
      <c r="X1390" s="4">
        <f>IF(bot_orders[[#This Row],[side]]="sell", bot_orders[[#This Row],[accFillSz]]*bot_orders[[#This Row],[avgPx]] + bot_orders[[#This Row],[fee]], -bot_orders[[#This Row],[accFillSz]]*bot_orders[[#This Row],[avgPx]])</f>
        <v>-1.9133312</v>
      </c>
      <c r="Y1390" s="4">
        <f>IF(bot_orders[[#This Row],[side]]="buy", bot_orders[[#This Row],[accFillSz]] + bot_orders[[#This Row],[fee]], -bot_orders[[#This Row],[accFillSz]])</f>
        <v>4.0607487999999998</v>
      </c>
      <c r="Z1390" s="4">
        <f>IF(bot_orders[[#This Row],[side]]="sell",bot_orders[[#This Row],[accFillSz]]*bot_orders[[#This Row],[avgPx]]+bot_orders[[#This Row],[fee]], 0)</f>
        <v>0</v>
      </c>
      <c r="AA1390" s="4">
        <f>IF(bot_orders[[#This Row],[side]]="sell",-bot_orders[[#This Row],[accFillSz]],bot_orders[[#This Row],[accFillSz]]+bot_orders[[#This Row],[fee]])</f>
        <v>4.0607487999999998</v>
      </c>
      <c r="AB1390">
        <v>0</v>
      </c>
      <c r="AC1390" t="s">
        <v>38</v>
      </c>
      <c r="AD1390">
        <v>0</v>
      </c>
      <c r="AE1390" t="s">
        <v>40</v>
      </c>
      <c r="AF1390" t="s">
        <v>41</v>
      </c>
      <c r="AG1390" t="s">
        <v>42</v>
      </c>
      <c r="AH1390" t="s">
        <v>28</v>
      </c>
      <c r="AI1390">
        <v>4.0607487999999998</v>
      </c>
      <c r="AJ1390">
        <v>-1.9133312</v>
      </c>
    </row>
    <row r="1391" spans="1:36" x14ac:dyDescent="0.3">
      <c r="A1391">
        <v>1388</v>
      </c>
      <c r="B1391" t="s">
        <v>306</v>
      </c>
      <c r="C1391" t="s">
        <v>28</v>
      </c>
      <c r="D1391" t="s">
        <v>29</v>
      </c>
      <c r="E1391" t="s">
        <v>30</v>
      </c>
      <c r="F1391" t="s">
        <v>31</v>
      </c>
      <c r="G1391" t="s">
        <v>1026</v>
      </c>
      <c r="H1391" t="s">
        <v>4636</v>
      </c>
      <c r="I1391" s="4" t="s">
        <v>4637</v>
      </c>
      <c r="J1391" s="1">
        <f>((((bot_orders[[#This Row],[cTime]]/ 1000)+3*3600) / 86400) + DATE(1970,1,1))</f>
        <v>45762.693996018519</v>
      </c>
      <c r="K1391" s="4" t="s">
        <v>4638</v>
      </c>
      <c r="L1391" s="1">
        <f>((((bot_orders[[#This Row],[uTime]]/ 1000)+3*3600) / 86400) + DATE(1970,1,1))</f>
        <v>45762.704415312503</v>
      </c>
      <c r="M1391" t="s">
        <v>34</v>
      </c>
      <c r="N1391" t="s">
        <v>28</v>
      </c>
      <c r="O1391" t="s">
        <v>35</v>
      </c>
      <c r="P1391">
        <v>4.0640000000000001</v>
      </c>
      <c r="Q1391" t="s">
        <v>36</v>
      </c>
      <c r="R1391" t="s">
        <v>55</v>
      </c>
      <c r="S1391">
        <v>0.4728</v>
      </c>
      <c r="T1391">
        <v>0.4728</v>
      </c>
      <c r="U1391">
        <v>4.0640000000000001</v>
      </c>
      <c r="V1391">
        <v>-3.2512000000000001E-3</v>
      </c>
      <c r="W1391" t="s">
        <v>39</v>
      </c>
      <c r="X1391" s="4">
        <f>IF(bot_orders[[#This Row],[side]]="sell", bot_orders[[#This Row],[accFillSz]]*bot_orders[[#This Row],[avgPx]] + bot_orders[[#This Row],[fee]], -bot_orders[[#This Row],[accFillSz]]*bot_orders[[#This Row],[avgPx]])</f>
        <v>-1.9214591999999999</v>
      </c>
      <c r="Y1391" s="4">
        <f>IF(bot_orders[[#This Row],[side]]="buy", bot_orders[[#This Row],[accFillSz]] + bot_orders[[#This Row],[fee]], -bot_orders[[#This Row],[accFillSz]])</f>
        <v>4.0607487999999998</v>
      </c>
      <c r="Z1391" s="4">
        <f>IF(bot_orders[[#This Row],[side]]="sell",bot_orders[[#This Row],[accFillSz]]*bot_orders[[#This Row],[avgPx]]+bot_orders[[#This Row],[fee]], 0)</f>
        <v>0</v>
      </c>
      <c r="AA1391" s="4">
        <f>IF(bot_orders[[#This Row],[side]]="sell",-bot_orders[[#This Row],[accFillSz]],bot_orders[[#This Row],[accFillSz]]+bot_orders[[#This Row],[fee]])</f>
        <v>4.0607487999999998</v>
      </c>
      <c r="AB1391">
        <v>0</v>
      </c>
      <c r="AC1391" t="s">
        <v>38</v>
      </c>
      <c r="AD1391">
        <v>0</v>
      </c>
      <c r="AE1391" t="s">
        <v>40</v>
      </c>
      <c r="AF1391" t="s">
        <v>41</v>
      </c>
      <c r="AG1391" t="s">
        <v>42</v>
      </c>
      <c r="AH1391" t="s">
        <v>28</v>
      </c>
      <c r="AI1391">
        <v>4.0607487999999998</v>
      </c>
      <c r="AJ1391">
        <v>-1.9214591999999999</v>
      </c>
    </row>
    <row r="1392" spans="1:36" x14ac:dyDescent="0.3">
      <c r="A1392">
        <v>1389</v>
      </c>
      <c r="B1392" t="s">
        <v>306</v>
      </c>
      <c r="C1392" t="s">
        <v>28</v>
      </c>
      <c r="D1392" t="s">
        <v>29</v>
      </c>
      <c r="E1392" t="s">
        <v>30</v>
      </c>
      <c r="F1392" t="s">
        <v>31</v>
      </c>
      <c r="G1392" t="s">
        <v>1029</v>
      </c>
      <c r="H1392" t="s">
        <v>4639</v>
      </c>
      <c r="I1392" s="4" t="s">
        <v>4640</v>
      </c>
      <c r="J1392" s="1">
        <f>((((bot_orders[[#This Row],[cTime]]/ 1000)+3*3600) / 86400) + DATE(1970,1,1))</f>
        <v>45762.699450023152</v>
      </c>
      <c r="K1392" s="4" t="s">
        <v>4641</v>
      </c>
      <c r="L1392" s="1">
        <f>((((bot_orders[[#This Row],[uTime]]/ 1000)+3*3600) / 86400) + DATE(1970,1,1))</f>
        <v>45762.704283611107</v>
      </c>
      <c r="M1392" t="s">
        <v>34</v>
      </c>
      <c r="N1392" t="s">
        <v>28</v>
      </c>
      <c r="O1392" t="s">
        <v>35</v>
      </c>
      <c r="P1392">
        <v>4.0640000000000001</v>
      </c>
      <c r="Q1392" t="s">
        <v>36</v>
      </c>
      <c r="R1392" t="s">
        <v>55</v>
      </c>
      <c r="S1392">
        <v>0.47470000000000001</v>
      </c>
      <c r="T1392">
        <v>0.47470000000000001</v>
      </c>
      <c r="U1392">
        <v>4.0640000000000001</v>
      </c>
      <c r="V1392">
        <v>-3.2512000000000001E-3</v>
      </c>
      <c r="W1392" t="s">
        <v>39</v>
      </c>
      <c r="X1392" s="4">
        <f>IF(bot_orders[[#This Row],[side]]="sell", bot_orders[[#This Row],[accFillSz]]*bot_orders[[#This Row],[avgPx]] + bot_orders[[#This Row],[fee]], -bot_orders[[#This Row],[accFillSz]]*bot_orders[[#This Row],[avgPx]])</f>
        <v>-1.9291808000000001</v>
      </c>
      <c r="Y1392" s="4">
        <f>IF(bot_orders[[#This Row],[side]]="buy", bot_orders[[#This Row],[accFillSz]] + bot_orders[[#This Row],[fee]], -bot_orders[[#This Row],[accFillSz]])</f>
        <v>4.0607487999999998</v>
      </c>
      <c r="Z1392" s="4">
        <f>IF(bot_orders[[#This Row],[side]]="sell",bot_orders[[#This Row],[accFillSz]]*bot_orders[[#This Row],[avgPx]]+bot_orders[[#This Row],[fee]], 0)</f>
        <v>0</v>
      </c>
      <c r="AA1392" s="4">
        <f>IF(bot_orders[[#This Row],[side]]="sell",-bot_orders[[#This Row],[accFillSz]],bot_orders[[#This Row],[accFillSz]]+bot_orders[[#This Row],[fee]])</f>
        <v>4.0607487999999998</v>
      </c>
      <c r="AB1392">
        <v>0</v>
      </c>
      <c r="AC1392" t="s">
        <v>38</v>
      </c>
      <c r="AD1392">
        <v>0</v>
      </c>
      <c r="AE1392" t="s">
        <v>40</v>
      </c>
      <c r="AF1392" t="s">
        <v>41</v>
      </c>
      <c r="AG1392" t="s">
        <v>42</v>
      </c>
      <c r="AH1392" t="s">
        <v>28</v>
      </c>
      <c r="AI1392">
        <v>4.0607487999999998</v>
      </c>
      <c r="AJ1392">
        <v>-1.9291807999999999</v>
      </c>
    </row>
    <row r="1393" spans="1:36" x14ac:dyDescent="0.3">
      <c r="A1393">
        <v>1390</v>
      </c>
      <c r="B1393" t="s">
        <v>306</v>
      </c>
      <c r="C1393" t="s">
        <v>28</v>
      </c>
      <c r="D1393" t="s">
        <v>29</v>
      </c>
      <c r="E1393" t="s">
        <v>30</v>
      </c>
      <c r="F1393" t="s">
        <v>31</v>
      </c>
      <c r="G1393" t="s">
        <v>1031</v>
      </c>
      <c r="H1393" t="s">
        <v>4642</v>
      </c>
      <c r="I1393" s="4" t="s">
        <v>4643</v>
      </c>
      <c r="J1393" s="1">
        <f>((((bot_orders[[#This Row],[cTime]]/ 1000)+3*3600) / 86400) + DATE(1970,1,1))</f>
        <v>45762.699675914351</v>
      </c>
      <c r="K1393" s="4" t="s">
        <v>4644</v>
      </c>
      <c r="L1393" s="1">
        <f>((((bot_orders[[#This Row],[uTime]]/ 1000)+3*3600) / 86400) + DATE(1970,1,1))</f>
        <v>45762.703253125001</v>
      </c>
      <c r="M1393" t="s">
        <v>34</v>
      </c>
      <c r="N1393" t="s">
        <v>28</v>
      </c>
      <c r="O1393" t="s">
        <v>35</v>
      </c>
      <c r="P1393">
        <v>4.0640000000000001</v>
      </c>
      <c r="Q1393" t="s">
        <v>36</v>
      </c>
      <c r="R1393" t="s">
        <v>55</v>
      </c>
      <c r="S1393">
        <v>0.47670000000000001</v>
      </c>
      <c r="T1393">
        <v>0.47670000000000001</v>
      </c>
      <c r="U1393">
        <v>4.0640000000000001</v>
      </c>
      <c r="V1393">
        <v>-3.2512000000000001E-3</v>
      </c>
      <c r="W1393" t="s">
        <v>39</v>
      </c>
      <c r="X1393" s="4">
        <f>IF(bot_orders[[#This Row],[side]]="sell", bot_orders[[#This Row],[accFillSz]]*bot_orders[[#This Row],[avgPx]] + bot_orders[[#This Row],[fee]], -bot_orders[[#This Row],[accFillSz]]*bot_orders[[#This Row],[avgPx]])</f>
        <v>-1.9373088000000001</v>
      </c>
      <c r="Y1393" s="4">
        <f>IF(bot_orders[[#This Row],[side]]="buy", bot_orders[[#This Row],[accFillSz]] + bot_orders[[#This Row],[fee]], -bot_orders[[#This Row],[accFillSz]])</f>
        <v>4.0607487999999998</v>
      </c>
      <c r="Z1393" s="4">
        <f>IF(bot_orders[[#This Row],[side]]="sell",bot_orders[[#This Row],[accFillSz]]*bot_orders[[#This Row],[avgPx]]+bot_orders[[#This Row],[fee]], 0)</f>
        <v>0</v>
      </c>
      <c r="AA1393" s="4">
        <f>IF(bot_orders[[#This Row],[side]]="sell",-bot_orders[[#This Row],[accFillSz]],bot_orders[[#This Row],[accFillSz]]+bot_orders[[#This Row],[fee]])</f>
        <v>4.0607487999999998</v>
      </c>
      <c r="AB1393">
        <v>0</v>
      </c>
      <c r="AC1393" t="s">
        <v>38</v>
      </c>
      <c r="AD1393">
        <v>0</v>
      </c>
      <c r="AE1393" t="s">
        <v>40</v>
      </c>
      <c r="AF1393" t="s">
        <v>41</v>
      </c>
      <c r="AG1393" t="s">
        <v>42</v>
      </c>
      <c r="AH1393" t="s">
        <v>28</v>
      </c>
      <c r="AI1393">
        <v>4.0607487999999998</v>
      </c>
      <c r="AJ1393">
        <v>-1.9373088000000001</v>
      </c>
    </row>
    <row r="1394" spans="1:36" x14ac:dyDescent="0.3">
      <c r="A1394">
        <v>1391</v>
      </c>
      <c r="B1394" t="s">
        <v>306</v>
      </c>
      <c r="C1394" t="s">
        <v>28</v>
      </c>
      <c r="D1394" t="s">
        <v>29</v>
      </c>
      <c r="E1394" t="s">
        <v>30</v>
      </c>
      <c r="F1394" t="s">
        <v>31</v>
      </c>
      <c r="G1394" t="s">
        <v>1033</v>
      </c>
      <c r="H1394" t="s">
        <v>4645</v>
      </c>
      <c r="I1394" s="4" t="s">
        <v>4646</v>
      </c>
      <c r="J1394" s="1">
        <f>((((bot_orders[[#This Row],[cTime]]/ 1000)+3*3600) / 86400) + DATE(1970,1,1))</f>
        <v>45762.700896319438</v>
      </c>
      <c r="K1394" s="4" t="s">
        <v>4647</v>
      </c>
      <c r="L1394" s="1">
        <f>((((bot_orders[[#This Row],[uTime]]/ 1000)+3*3600) / 86400) + DATE(1970,1,1))</f>
        <v>45762.701900868051</v>
      </c>
      <c r="M1394" t="s">
        <v>34</v>
      </c>
      <c r="N1394" t="s">
        <v>28</v>
      </c>
      <c r="O1394" t="s">
        <v>35</v>
      </c>
      <c r="P1394">
        <v>4.0640000000000001</v>
      </c>
      <c r="Q1394" t="s">
        <v>36</v>
      </c>
      <c r="R1394" t="s">
        <v>55</v>
      </c>
      <c r="S1394">
        <v>0.47870000000000001</v>
      </c>
      <c r="T1394">
        <v>0.47870000000000001</v>
      </c>
      <c r="U1394">
        <v>4.0640000000000001</v>
      </c>
      <c r="V1394">
        <v>-3.2512000000000001E-3</v>
      </c>
      <c r="W1394" t="s">
        <v>39</v>
      </c>
      <c r="X1394" s="4">
        <f>IF(bot_orders[[#This Row],[side]]="sell", bot_orders[[#This Row],[accFillSz]]*bot_orders[[#This Row],[avgPx]] + bot_orders[[#This Row],[fee]], -bot_orders[[#This Row],[accFillSz]]*bot_orders[[#This Row],[avgPx]])</f>
        <v>-1.9454368000000002</v>
      </c>
      <c r="Y1394" s="4">
        <f>IF(bot_orders[[#This Row],[side]]="buy", bot_orders[[#This Row],[accFillSz]] + bot_orders[[#This Row],[fee]], -bot_orders[[#This Row],[accFillSz]])</f>
        <v>4.0607487999999998</v>
      </c>
      <c r="Z1394" s="4">
        <f>IF(bot_orders[[#This Row],[side]]="sell",bot_orders[[#This Row],[accFillSz]]*bot_orders[[#This Row],[avgPx]]+bot_orders[[#This Row],[fee]], 0)</f>
        <v>0</v>
      </c>
      <c r="AA1394" s="4">
        <f>IF(bot_orders[[#This Row],[side]]="sell",-bot_orders[[#This Row],[accFillSz]],bot_orders[[#This Row],[accFillSz]]+bot_orders[[#This Row],[fee]])</f>
        <v>4.0607487999999998</v>
      </c>
      <c r="AB1394">
        <v>0</v>
      </c>
      <c r="AC1394" t="s">
        <v>38</v>
      </c>
      <c r="AD1394">
        <v>0</v>
      </c>
      <c r="AE1394" t="s">
        <v>40</v>
      </c>
      <c r="AF1394" t="s">
        <v>41</v>
      </c>
      <c r="AG1394" t="s">
        <v>42</v>
      </c>
      <c r="AH1394" t="s">
        <v>28</v>
      </c>
      <c r="AI1394">
        <v>4.0607487999999998</v>
      </c>
      <c r="AJ1394">
        <v>-1.9454368</v>
      </c>
    </row>
    <row r="1395" spans="1:36" x14ac:dyDescent="0.3">
      <c r="A1395">
        <v>1392</v>
      </c>
      <c r="B1395" t="s">
        <v>306</v>
      </c>
      <c r="C1395" t="s">
        <v>28</v>
      </c>
      <c r="D1395" t="s">
        <v>29</v>
      </c>
      <c r="E1395" t="s">
        <v>30</v>
      </c>
      <c r="F1395" t="s">
        <v>31</v>
      </c>
      <c r="G1395" t="s">
        <v>1045</v>
      </c>
      <c r="H1395" t="s">
        <v>4648</v>
      </c>
      <c r="I1395" s="4" t="s">
        <v>4649</v>
      </c>
      <c r="J1395" s="1">
        <f>((((bot_orders[[#This Row],[cTime]]/ 1000)+3*3600) / 86400) + DATE(1970,1,1))</f>
        <v>45762.707153912037</v>
      </c>
      <c r="K1395" s="4" t="s">
        <v>4650</v>
      </c>
      <c r="L1395" s="1">
        <f>((((bot_orders[[#This Row],[uTime]]/ 1000)+3*3600) / 86400) + DATE(1970,1,1))</f>
        <v>45762.713990983801</v>
      </c>
      <c r="M1395" t="s">
        <v>34</v>
      </c>
      <c r="N1395" t="s">
        <v>28</v>
      </c>
      <c r="O1395" t="s">
        <v>35</v>
      </c>
      <c r="P1395">
        <v>4.0599999999999996</v>
      </c>
      <c r="Q1395" t="s">
        <v>36</v>
      </c>
      <c r="R1395" t="s">
        <v>37</v>
      </c>
      <c r="S1395">
        <v>0.4708</v>
      </c>
      <c r="T1395">
        <v>0.4708</v>
      </c>
      <c r="U1395">
        <v>4.0599999999999996</v>
      </c>
      <c r="V1395">
        <v>-1.5291584E-3</v>
      </c>
      <c r="W1395" t="s">
        <v>38</v>
      </c>
      <c r="X1395" s="4">
        <f>IF(bot_orders[[#This Row],[side]]="sell", bot_orders[[#This Row],[accFillSz]]*bot_orders[[#This Row],[avgPx]] + bot_orders[[#This Row],[fee]], -bot_orders[[#This Row],[accFillSz]]*bot_orders[[#This Row],[avgPx]])</f>
        <v>1.9099188415999999</v>
      </c>
      <c r="Y1395" s="4">
        <f>IF(bot_orders[[#This Row],[side]]="buy", bot_orders[[#This Row],[accFillSz]] + bot_orders[[#This Row],[fee]], -bot_orders[[#This Row],[accFillSz]])</f>
        <v>-4.0599999999999996</v>
      </c>
      <c r="Z1395" s="4">
        <f>IF(bot_orders[[#This Row],[side]]="sell",bot_orders[[#This Row],[accFillSz]]*bot_orders[[#This Row],[avgPx]]+bot_orders[[#This Row],[fee]], 0)</f>
        <v>1.9099188415999999</v>
      </c>
      <c r="AA1395" s="4">
        <f>IF(bot_orders[[#This Row],[side]]="sell",-bot_orders[[#This Row],[accFillSz]],bot_orders[[#This Row],[accFillSz]]+bot_orders[[#This Row],[fee]])</f>
        <v>-4.0599999999999996</v>
      </c>
      <c r="AB1395">
        <v>0</v>
      </c>
      <c r="AC1395" t="s">
        <v>39</v>
      </c>
      <c r="AD1395">
        <v>0</v>
      </c>
      <c r="AE1395" t="s">
        <v>40</v>
      </c>
      <c r="AF1395" t="s">
        <v>41</v>
      </c>
      <c r="AG1395" t="s">
        <v>42</v>
      </c>
      <c r="AH1395" t="s">
        <v>28</v>
      </c>
      <c r="AI1395">
        <v>-4.0599999999999996</v>
      </c>
      <c r="AJ1395">
        <v>1.90991884</v>
      </c>
    </row>
    <row r="1396" spans="1:36" x14ac:dyDescent="0.3">
      <c r="A1396">
        <v>1393</v>
      </c>
      <c r="B1396" t="s">
        <v>306</v>
      </c>
      <c r="C1396" t="s">
        <v>28</v>
      </c>
      <c r="D1396" t="s">
        <v>29</v>
      </c>
      <c r="E1396" t="s">
        <v>30</v>
      </c>
      <c r="F1396" t="s">
        <v>31</v>
      </c>
      <c r="G1396" t="s">
        <v>1048</v>
      </c>
      <c r="H1396" t="s">
        <v>4651</v>
      </c>
      <c r="I1396" s="4" t="s">
        <v>4652</v>
      </c>
      <c r="J1396" s="1">
        <f>((((bot_orders[[#This Row],[cTime]]/ 1000)+3*3600) / 86400) + DATE(1970,1,1))</f>
        <v>45762.710236932871</v>
      </c>
      <c r="K1396" s="4" t="s">
        <v>4653</v>
      </c>
      <c r="L1396" s="1">
        <f>((((bot_orders[[#This Row],[uTime]]/ 1000)+3*3600) / 86400) + DATE(1970,1,1))</f>
        <v>45762.711194652773</v>
      </c>
      <c r="M1396" t="s">
        <v>34</v>
      </c>
      <c r="N1396" t="s">
        <v>28</v>
      </c>
      <c r="O1396" t="s">
        <v>35</v>
      </c>
      <c r="P1396">
        <v>4.0599999999999996</v>
      </c>
      <c r="Q1396" t="s">
        <v>36</v>
      </c>
      <c r="R1396" t="s">
        <v>37</v>
      </c>
      <c r="S1396">
        <v>0.46879999999999999</v>
      </c>
      <c r="T1396">
        <v>0.46879999999999999</v>
      </c>
      <c r="U1396">
        <v>4.0599999999999996</v>
      </c>
      <c r="V1396">
        <v>-1.5226624000000001E-3</v>
      </c>
      <c r="W1396" t="s">
        <v>38</v>
      </c>
      <c r="X1396" s="4">
        <f>IF(bot_orders[[#This Row],[side]]="sell", bot_orders[[#This Row],[accFillSz]]*bot_orders[[#This Row],[avgPx]] + bot_orders[[#This Row],[fee]], -bot_orders[[#This Row],[accFillSz]]*bot_orders[[#This Row],[avgPx]])</f>
        <v>1.9018053375999997</v>
      </c>
      <c r="Y1396" s="4">
        <f>IF(bot_orders[[#This Row],[side]]="buy", bot_orders[[#This Row],[accFillSz]] + bot_orders[[#This Row],[fee]], -bot_orders[[#This Row],[accFillSz]])</f>
        <v>-4.0599999999999996</v>
      </c>
      <c r="Z1396" s="4">
        <f>IF(bot_orders[[#This Row],[side]]="sell",bot_orders[[#This Row],[accFillSz]]*bot_orders[[#This Row],[avgPx]]+bot_orders[[#This Row],[fee]], 0)</f>
        <v>1.9018053375999997</v>
      </c>
      <c r="AA1396" s="4">
        <f>IF(bot_orders[[#This Row],[side]]="sell",-bot_orders[[#This Row],[accFillSz]],bot_orders[[#This Row],[accFillSz]]+bot_orders[[#This Row],[fee]])</f>
        <v>-4.0599999999999996</v>
      </c>
      <c r="AB1396">
        <v>0</v>
      </c>
      <c r="AC1396" t="s">
        <v>39</v>
      </c>
      <c r="AD1396">
        <v>0</v>
      </c>
      <c r="AE1396" t="s">
        <v>40</v>
      </c>
      <c r="AF1396" t="s">
        <v>41</v>
      </c>
      <c r="AG1396" t="s">
        <v>42</v>
      </c>
      <c r="AH1396" t="s">
        <v>28</v>
      </c>
      <c r="AI1396">
        <v>-4.0599999999999996</v>
      </c>
      <c r="AJ1396">
        <v>1.9018053399999999</v>
      </c>
    </row>
    <row r="1397" spans="1:36" x14ac:dyDescent="0.3">
      <c r="A1397">
        <v>1394</v>
      </c>
      <c r="B1397" t="s">
        <v>306</v>
      </c>
      <c r="C1397" t="s">
        <v>28</v>
      </c>
      <c r="D1397" t="s">
        <v>29</v>
      </c>
      <c r="E1397" t="s">
        <v>30</v>
      </c>
      <c r="F1397" t="s">
        <v>31</v>
      </c>
      <c r="G1397" t="s">
        <v>1042</v>
      </c>
      <c r="H1397" t="s">
        <v>4654</v>
      </c>
      <c r="I1397" s="4" t="s">
        <v>4655</v>
      </c>
      <c r="J1397" s="1">
        <f>((((bot_orders[[#This Row],[cTime]]/ 1000)+3*3600) / 86400) + DATE(1970,1,1))</f>
        <v>45762.711194687501</v>
      </c>
      <c r="K1397" s="4" t="s">
        <v>4656</v>
      </c>
      <c r="L1397" s="1">
        <f>((((bot_orders[[#This Row],[uTime]]/ 1000)+3*3600) / 86400) + DATE(1970,1,1))</f>
        <v>45762.712292268523</v>
      </c>
      <c r="M1397" t="s">
        <v>34</v>
      </c>
      <c r="N1397" t="s">
        <v>28</v>
      </c>
      <c r="O1397" t="s">
        <v>35</v>
      </c>
      <c r="P1397">
        <v>4.0640000000000001</v>
      </c>
      <c r="Q1397" t="s">
        <v>36</v>
      </c>
      <c r="R1397" t="s">
        <v>55</v>
      </c>
      <c r="S1397">
        <v>0.46689999999999998</v>
      </c>
      <c r="T1397">
        <v>0.46689999999999998</v>
      </c>
      <c r="U1397">
        <v>4.0640000000000001</v>
      </c>
      <c r="V1397">
        <v>-3.2512000000000001E-3</v>
      </c>
      <c r="W1397" t="s">
        <v>39</v>
      </c>
      <c r="X1397" s="4">
        <f>IF(bot_orders[[#This Row],[side]]="sell", bot_orders[[#This Row],[accFillSz]]*bot_orders[[#This Row],[avgPx]] + bot_orders[[#This Row],[fee]], -bot_orders[[#This Row],[accFillSz]]*bot_orders[[#This Row],[avgPx]])</f>
        <v>-1.8974815999999999</v>
      </c>
      <c r="Y1397" s="4">
        <f>IF(bot_orders[[#This Row],[side]]="buy", bot_orders[[#This Row],[accFillSz]] + bot_orders[[#This Row],[fee]], -bot_orders[[#This Row],[accFillSz]])</f>
        <v>4.0607487999999998</v>
      </c>
      <c r="Z1397" s="4">
        <f>IF(bot_orders[[#This Row],[side]]="sell",bot_orders[[#This Row],[accFillSz]]*bot_orders[[#This Row],[avgPx]]+bot_orders[[#This Row],[fee]], 0)</f>
        <v>0</v>
      </c>
      <c r="AA1397" s="4">
        <f>IF(bot_orders[[#This Row],[side]]="sell",-bot_orders[[#This Row],[accFillSz]],bot_orders[[#This Row],[accFillSz]]+bot_orders[[#This Row],[fee]])</f>
        <v>4.0607487999999998</v>
      </c>
      <c r="AB1397">
        <v>0</v>
      </c>
      <c r="AC1397" t="s">
        <v>38</v>
      </c>
      <c r="AD1397">
        <v>0</v>
      </c>
      <c r="AE1397" t="s">
        <v>40</v>
      </c>
      <c r="AF1397" t="s">
        <v>41</v>
      </c>
      <c r="AG1397" t="s">
        <v>42</v>
      </c>
      <c r="AH1397" t="s">
        <v>28</v>
      </c>
      <c r="AI1397">
        <v>4.0607487999999998</v>
      </c>
      <c r="AJ1397">
        <v>-1.8974816000000001</v>
      </c>
    </row>
    <row r="1398" spans="1:36" x14ac:dyDescent="0.3">
      <c r="A1398">
        <v>1395</v>
      </c>
      <c r="B1398" t="s">
        <v>306</v>
      </c>
      <c r="C1398" t="s">
        <v>28</v>
      </c>
      <c r="D1398" t="s">
        <v>29</v>
      </c>
      <c r="E1398" t="s">
        <v>30</v>
      </c>
      <c r="F1398" t="s">
        <v>31</v>
      </c>
      <c r="G1398" t="s">
        <v>1042</v>
      </c>
      <c r="H1398" t="s">
        <v>4657</v>
      </c>
      <c r="I1398" s="4" t="s">
        <v>4658</v>
      </c>
      <c r="J1398" s="1">
        <f>((((bot_orders[[#This Row],[cTime]]/ 1000)+3*3600) / 86400) + DATE(1970,1,1))</f>
        <v>45762.712292303244</v>
      </c>
      <c r="K1398" s="4" t="s">
        <v>4659</v>
      </c>
      <c r="L1398" s="1">
        <f>((((bot_orders[[#This Row],[uTime]]/ 1000)+3*3600) / 86400) + DATE(1970,1,1))</f>
        <v>45762.712490358797</v>
      </c>
      <c r="M1398" t="s">
        <v>34</v>
      </c>
      <c r="N1398" t="s">
        <v>28</v>
      </c>
      <c r="O1398" t="s">
        <v>35</v>
      </c>
      <c r="P1398">
        <v>4.0599999999999996</v>
      </c>
      <c r="Q1398" t="s">
        <v>36</v>
      </c>
      <c r="R1398" t="s">
        <v>37</v>
      </c>
      <c r="S1398">
        <v>0.46879999999999999</v>
      </c>
      <c r="T1398">
        <v>0.46879999999999999</v>
      </c>
      <c r="U1398">
        <v>4.0599999999999996</v>
      </c>
      <c r="V1398">
        <v>-1.5226624000000001E-3</v>
      </c>
      <c r="W1398" t="s">
        <v>38</v>
      </c>
      <c r="X1398" s="4">
        <f>IF(bot_orders[[#This Row],[side]]="sell", bot_orders[[#This Row],[accFillSz]]*bot_orders[[#This Row],[avgPx]] + bot_orders[[#This Row],[fee]], -bot_orders[[#This Row],[accFillSz]]*bot_orders[[#This Row],[avgPx]])</f>
        <v>1.9018053375999997</v>
      </c>
      <c r="Y1398" s="4">
        <f>IF(bot_orders[[#This Row],[side]]="buy", bot_orders[[#This Row],[accFillSz]] + bot_orders[[#This Row],[fee]], -bot_orders[[#This Row],[accFillSz]])</f>
        <v>-4.0599999999999996</v>
      </c>
      <c r="Z1398" s="4">
        <f>IF(bot_orders[[#This Row],[side]]="sell",bot_orders[[#This Row],[accFillSz]]*bot_orders[[#This Row],[avgPx]]+bot_orders[[#This Row],[fee]], 0)</f>
        <v>1.9018053375999997</v>
      </c>
      <c r="AA1398" s="4">
        <f>IF(bot_orders[[#This Row],[side]]="sell",-bot_orders[[#This Row],[accFillSz]],bot_orders[[#This Row],[accFillSz]]+bot_orders[[#This Row],[fee]])</f>
        <v>-4.0599999999999996</v>
      </c>
      <c r="AB1398">
        <v>0</v>
      </c>
      <c r="AC1398" t="s">
        <v>39</v>
      </c>
      <c r="AD1398">
        <v>0</v>
      </c>
      <c r="AE1398" t="s">
        <v>40</v>
      </c>
      <c r="AF1398" t="s">
        <v>41</v>
      </c>
      <c r="AG1398" t="s">
        <v>42</v>
      </c>
      <c r="AH1398" t="s">
        <v>28</v>
      </c>
      <c r="AI1398">
        <v>-4.0599999999999996</v>
      </c>
      <c r="AJ1398">
        <v>1.9018053399999999</v>
      </c>
    </row>
    <row r="1399" spans="1:36" x14ac:dyDescent="0.3">
      <c r="A1399">
        <v>1396</v>
      </c>
      <c r="B1399" t="s">
        <v>306</v>
      </c>
      <c r="C1399" t="s">
        <v>28</v>
      </c>
      <c r="D1399" t="s">
        <v>29</v>
      </c>
      <c r="E1399" t="s">
        <v>30</v>
      </c>
      <c r="F1399" t="s">
        <v>31</v>
      </c>
      <c r="G1399" t="s">
        <v>1063</v>
      </c>
      <c r="H1399" t="s">
        <v>4660</v>
      </c>
      <c r="I1399" s="4" t="s">
        <v>4661</v>
      </c>
      <c r="J1399" s="1">
        <f>((((bot_orders[[#This Row],[cTime]]/ 1000)+3*3600) / 86400) + DATE(1970,1,1))</f>
        <v>45762.712490381942</v>
      </c>
      <c r="K1399" s="4" t="s">
        <v>4662</v>
      </c>
      <c r="L1399" s="1">
        <f>((((bot_orders[[#This Row],[uTime]]/ 1000)+3*3600) / 86400) + DATE(1970,1,1))</f>
        <v>45762.72118010417</v>
      </c>
      <c r="M1399" t="s">
        <v>34</v>
      </c>
      <c r="N1399" t="s">
        <v>28</v>
      </c>
      <c r="O1399" t="s">
        <v>35</v>
      </c>
      <c r="P1399">
        <v>4.0640000000000001</v>
      </c>
      <c r="Q1399" t="s">
        <v>36</v>
      </c>
      <c r="R1399" t="s">
        <v>55</v>
      </c>
      <c r="S1399">
        <v>0.46689999999999998</v>
      </c>
      <c r="T1399">
        <v>0.46689999999999998</v>
      </c>
      <c r="U1399">
        <v>4.0640000000000001</v>
      </c>
      <c r="V1399">
        <v>-3.2512000000000001E-3</v>
      </c>
      <c r="W1399" t="s">
        <v>39</v>
      </c>
      <c r="X1399" s="4">
        <f>IF(bot_orders[[#This Row],[side]]="sell", bot_orders[[#This Row],[accFillSz]]*bot_orders[[#This Row],[avgPx]] + bot_orders[[#This Row],[fee]], -bot_orders[[#This Row],[accFillSz]]*bot_orders[[#This Row],[avgPx]])</f>
        <v>-1.8974815999999999</v>
      </c>
      <c r="Y1399" s="4">
        <f>IF(bot_orders[[#This Row],[side]]="buy", bot_orders[[#This Row],[accFillSz]] + bot_orders[[#This Row],[fee]], -bot_orders[[#This Row],[accFillSz]])</f>
        <v>4.0607487999999998</v>
      </c>
      <c r="Z1399" s="4">
        <f>IF(bot_orders[[#This Row],[side]]="sell",bot_orders[[#This Row],[accFillSz]]*bot_orders[[#This Row],[avgPx]]+bot_orders[[#This Row],[fee]], 0)</f>
        <v>0</v>
      </c>
      <c r="AA1399" s="4">
        <f>IF(bot_orders[[#This Row],[side]]="sell",-bot_orders[[#This Row],[accFillSz]],bot_orders[[#This Row],[accFillSz]]+bot_orders[[#This Row],[fee]])</f>
        <v>4.0607487999999998</v>
      </c>
      <c r="AB1399">
        <v>0</v>
      </c>
      <c r="AC1399" t="s">
        <v>38</v>
      </c>
      <c r="AD1399">
        <v>0</v>
      </c>
      <c r="AE1399" t="s">
        <v>40</v>
      </c>
      <c r="AF1399" t="s">
        <v>41</v>
      </c>
      <c r="AG1399" t="s">
        <v>42</v>
      </c>
      <c r="AH1399" t="s">
        <v>28</v>
      </c>
      <c r="AI1399">
        <v>4.0607487999999998</v>
      </c>
      <c r="AJ1399">
        <v>-1.8974816000000001</v>
      </c>
    </row>
    <row r="1400" spans="1:36" x14ac:dyDescent="0.3">
      <c r="A1400">
        <v>1397</v>
      </c>
      <c r="B1400" t="s">
        <v>306</v>
      </c>
      <c r="C1400" t="s">
        <v>28</v>
      </c>
      <c r="D1400" t="s">
        <v>29</v>
      </c>
      <c r="E1400" t="s">
        <v>30</v>
      </c>
      <c r="F1400" t="s">
        <v>31</v>
      </c>
      <c r="G1400" t="s">
        <v>1045</v>
      </c>
      <c r="H1400" t="s">
        <v>4663</v>
      </c>
      <c r="I1400" s="4" t="s">
        <v>4664</v>
      </c>
      <c r="J1400" s="1">
        <f>((((bot_orders[[#This Row],[cTime]]/ 1000)+3*3600) / 86400) + DATE(1970,1,1))</f>
        <v>45762.713991006945</v>
      </c>
      <c r="K1400" s="4" t="s">
        <v>4665</v>
      </c>
      <c r="L1400" s="1">
        <f>((((bot_orders[[#This Row],[uTime]]/ 1000)+3*3600) / 86400) + DATE(1970,1,1))</f>
        <v>45762.720847083328</v>
      </c>
      <c r="M1400" t="s">
        <v>34</v>
      </c>
      <c r="N1400" t="s">
        <v>28</v>
      </c>
      <c r="O1400" t="s">
        <v>35</v>
      </c>
      <c r="P1400">
        <v>4.0640000000000001</v>
      </c>
      <c r="Q1400" t="s">
        <v>36</v>
      </c>
      <c r="R1400" t="s">
        <v>55</v>
      </c>
      <c r="S1400">
        <v>0.46879999999999999</v>
      </c>
      <c r="T1400">
        <v>0.46879999999999999</v>
      </c>
      <c r="U1400">
        <v>4.0640000000000001</v>
      </c>
      <c r="V1400">
        <v>-3.2512000000000001E-3</v>
      </c>
      <c r="W1400" t="s">
        <v>39</v>
      </c>
      <c r="X1400" s="4">
        <f>IF(bot_orders[[#This Row],[side]]="sell", bot_orders[[#This Row],[accFillSz]]*bot_orders[[#This Row],[avgPx]] + bot_orders[[#This Row],[fee]], -bot_orders[[#This Row],[accFillSz]]*bot_orders[[#This Row],[avgPx]])</f>
        <v>-1.9052032000000001</v>
      </c>
      <c r="Y1400" s="4">
        <f>IF(bot_orders[[#This Row],[side]]="buy", bot_orders[[#This Row],[accFillSz]] + bot_orders[[#This Row],[fee]], -bot_orders[[#This Row],[accFillSz]])</f>
        <v>4.0607487999999998</v>
      </c>
      <c r="Z1400" s="4">
        <f>IF(bot_orders[[#This Row],[side]]="sell",bot_orders[[#This Row],[accFillSz]]*bot_orders[[#This Row],[avgPx]]+bot_orders[[#This Row],[fee]], 0)</f>
        <v>0</v>
      </c>
      <c r="AA1400" s="4">
        <f>IF(bot_orders[[#This Row],[side]]="sell",-bot_orders[[#This Row],[accFillSz]],bot_orders[[#This Row],[accFillSz]]+bot_orders[[#This Row],[fee]])</f>
        <v>4.0607487999999998</v>
      </c>
      <c r="AB1400">
        <v>0</v>
      </c>
      <c r="AC1400" t="s">
        <v>38</v>
      </c>
      <c r="AD1400">
        <v>0</v>
      </c>
      <c r="AE1400" t="s">
        <v>40</v>
      </c>
      <c r="AF1400" t="s">
        <v>41</v>
      </c>
      <c r="AG1400" t="s">
        <v>42</v>
      </c>
      <c r="AH1400" t="s">
        <v>28</v>
      </c>
      <c r="AI1400">
        <v>4.0607487999999998</v>
      </c>
      <c r="AJ1400">
        <v>-1.9052032000000001</v>
      </c>
    </row>
    <row r="1401" spans="1:36" x14ac:dyDescent="0.3">
      <c r="A1401">
        <v>1398</v>
      </c>
      <c r="B1401" t="s">
        <v>306</v>
      </c>
      <c r="C1401" t="s">
        <v>28</v>
      </c>
      <c r="D1401" t="s">
        <v>29</v>
      </c>
      <c r="E1401" t="s">
        <v>30</v>
      </c>
      <c r="F1401" t="s">
        <v>31</v>
      </c>
      <c r="G1401" t="s">
        <v>1059</v>
      </c>
      <c r="H1401" t="s">
        <v>4666</v>
      </c>
      <c r="I1401" s="4" t="s">
        <v>4667</v>
      </c>
      <c r="J1401" s="1">
        <f>((((bot_orders[[#This Row],[cTime]]/ 1000)+3*3600) / 86400) + DATE(1970,1,1))</f>
        <v>45762.721451666672</v>
      </c>
      <c r="K1401" s="4" t="s">
        <v>4668</v>
      </c>
      <c r="L1401" s="1">
        <f>((((bot_orders[[#This Row],[uTime]]/ 1000)+3*3600) / 86400) + DATE(1970,1,1))</f>
        <v>45762.731645798616</v>
      </c>
      <c r="M1401" t="s">
        <v>34</v>
      </c>
      <c r="N1401" t="s">
        <v>28</v>
      </c>
      <c r="O1401" t="s">
        <v>35</v>
      </c>
      <c r="P1401">
        <v>4.0599999999999996</v>
      </c>
      <c r="Q1401" t="s">
        <v>36</v>
      </c>
      <c r="R1401" t="s">
        <v>37</v>
      </c>
      <c r="S1401">
        <v>0.46689999999999998</v>
      </c>
      <c r="T1401">
        <v>0.46689999999999998</v>
      </c>
      <c r="U1401">
        <v>4.0599999999999996</v>
      </c>
      <c r="V1401">
        <v>-1.5164912000000001E-3</v>
      </c>
      <c r="W1401" t="s">
        <v>38</v>
      </c>
      <c r="X1401" s="4">
        <f>IF(bot_orders[[#This Row],[side]]="sell", bot_orders[[#This Row],[accFillSz]]*bot_orders[[#This Row],[avgPx]] + bot_orders[[#This Row],[fee]], -bot_orders[[#This Row],[accFillSz]]*bot_orders[[#This Row],[avgPx]])</f>
        <v>1.8940975087999996</v>
      </c>
      <c r="Y1401" s="4">
        <f>IF(bot_orders[[#This Row],[side]]="buy", bot_orders[[#This Row],[accFillSz]] + bot_orders[[#This Row],[fee]], -bot_orders[[#This Row],[accFillSz]])</f>
        <v>-4.0599999999999996</v>
      </c>
      <c r="Z1401" s="4">
        <f>IF(bot_orders[[#This Row],[side]]="sell",bot_orders[[#This Row],[accFillSz]]*bot_orders[[#This Row],[avgPx]]+bot_orders[[#This Row],[fee]], 0)</f>
        <v>1.8940975087999996</v>
      </c>
      <c r="AA1401" s="4">
        <f>IF(bot_orders[[#This Row],[side]]="sell",-bot_orders[[#This Row],[accFillSz]],bot_orders[[#This Row],[accFillSz]]+bot_orders[[#This Row],[fee]])</f>
        <v>-4.0599999999999996</v>
      </c>
      <c r="AB1401">
        <v>0</v>
      </c>
      <c r="AC1401" t="s">
        <v>39</v>
      </c>
      <c r="AD1401">
        <v>0</v>
      </c>
      <c r="AE1401" t="s">
        <v>40</v>
      </c>
      <c r="AF1401" t="s">
        <v>41</v>
      </c>
      <c r="AG1401" t="s">
        <v>42</v>
      </c>
      <c r="AH1401" t="s">
        <v>28</v>
      </c>
      <c r="AI1401">
        <v>-4.0599999999999996</v>
      </c>
      <c r="AJ1401">
        <v>1.8940975099999999</v>
      </c>
    </row>
    <row r="1402" spans="1:36" x14ac:dyDescent="0.3">
      <c r="A1402">
        <v>1399</v>
      </c>
      <c r="B1402" t="s">
        <v>306</v>
      </c>
      <c r="C1402" t="s">
        <v>28</v>
      </c>
      <c r="D1402" t="s">
        <v>29</v>
      </c>
      <c r="E1402" t="s">
        <v>30</v>
      </c>
      <c r="F1402" t="s">
        <v>31</v>
      </c>
      <c r="G1402" t="s">
        <v>1055</v>
      </c>
      <c r="H1402" t="s">
        <v>4669</v>
      </c>
      <c r="I1402" s="4" t="s">
        <v>4670</v>
      </c>
      <c r="J1402" s="1">
        <f>((((bot_orders[[#This Row],[cTime]]/ 1000)+3*3600) / 86400) + DATE(1970,1,1))</f>
        <v>45762.731645821754</v>
      </c>
      <c r="K1402" s="4" t="s">
        <v>4671</v>
      </c>
      <c r="L1402" s="1">
        <f>((((bot_orders[[#This Row],[uTime]]/ 1000)+3*3600) / 86400) + DATE(1970,1,1))</f>
        <v>45762.732472187497</v>
      </c>
      <c r="M1402" t="s">
        <v>34</v>
      </c>
      <c r="N1402" t="s">
        <v>28</v>
      </c>
      <c r="O1402" t="s">
        <v>35</v>
      </c>
      <c r="P1402">
        <v>4.0640000000000001</v>
      </c>
      <c r="Q1402" t="s">
        <v>36</v>
      </c>
      <c r="R1402" t="s">
        <v>55</v>
      </c>
      <c r="S1402">
        <v>0.46500000000000002</v>
      </c>
      <c r="T1402">
        <v>0.46500000000000002</v>
      </c>
      <c r="U1402">
        <v>4.0640000000000001</v>
      </c>
      <c r="V1402">
        <v>-3.2512000000000001E-3</v>
      </c>
      <c r="W1402" t="s">
        <v>39</v>
      </c>
      <c r="X1402" s="4">
        <f>IF(bot_orders[[#This Row],[side]]="sell", bot_orders[[#This Row],[accFillSz]]*bot_orders[[#This Row],[avgPx]] + bot_orders[[#This Row],[fee]], -bot_orders[[#This Row],[accFillSz]]*bot_orders[[#This Row],[avgPx]])</f>
        <v>-1.8897600000000001</v>
      </c>
      <c r="Y1402" s="4">
        <f>IF(bot_orders[[#This Row],[side]]="buy", bot_orders[[#This Row],[accFillSz]] + bot_orders[[#This Row],[fee]], -bot_orders[[#This Row],[accFillSz]])</f>
        <v>4.0607487999999998</v>
      </c>
      <c r="Z1402" s="4">
        <f>IF(bot_orders[[#This Row],[side]]="sell",bot_orders[[#This Row],[accFillSz]]*bot_orders[[#This Row],[avgPx]]+bot_orders[[#This Row],[fee]], 0)</f>
        <v>0</v>
      </c>
      <c r="AA1402" s="4">
        <f>IF(bot_orders[[#This Row],[side]]="sell",-bot_orders[[#This Row],[accFillSz]],bot_orders[[#This Row],[accFillSz]]+bot_orders[[#This Row],[fee]])</f>
        <v>4.0607487999999998</v>
      </c>
      <c r="AB1402">
        <v>0</v>
      </c>
      <c r="AC1402" t="s">
        <v>38</v>
      </c>
      <c r="AD1402">
        <v>0</v>
      </c>
      <c r="AE1402" t="s">
        <v>40</v>
      </c>
      <c r="AF1402" t="s">
        <v>41</v>
      </c>
      <c r="AG1402" t="s">
        <v>42</v>
      </c>
      <c r="AH1402" t="s">
        <v>28</v>
      </c>
      <c r="AI1402">
        <v>4.0607487999999998</v>
      </c>
      <c r="AJ1402">
        <v>-1.8897600000000001</v>
      </c>
    </row>
    <row r="1403" spans="1:36" x14ac:dyDescent="0.3">
      <c r="A1403">
        <v>1400</v>
      </c>
      <c r="B1403" t="s">
        <v>306</v>
      </c>
      <c r="C1403" t="s">
        <v>28</v>
      </c>
      <c r="D1403" t="s">
        <v>29</v>
      </c>
      <c r="E1403" t="s">
        <v>30</v>
      </c>
      <c r="F1403" t="s">
        <v>31</v>
      </c>
      <c r="G1403" t="s">
        <v>1020</v>
      </c>
      <c r="H1403" t="s">
        <v>4672</v>
      </c>
      <c r="I1403" s="4" t="s">
        <v>4673</v>
      </c>
      <c r="J1403" s="1">
        <f>((((bot_orders[[#This Row],[cTime]]/ 1000)+3*3600) / 86400) + DATE(1970,1,1))</f>
        <v>45762.732918101858</v>
      </c>
      <c r="K1403" s="4" t="s">
        <v>4674</v>
      </c>
      <c r="L1403" s="1">
        <f>((((bot_orders[[#This Row],[uTime]]/ 1000)+3*3600) / 86400) + DATE(1970,1,1))</f>
        <v>45762.740055162038</v>
      </c>
      <c r="M1403" t="s">
        <v>34</v>
      </c>
      <c r="N1403" t="s">
        <v>28</v>
      </c>
      <c r="O1403" t="s">
        <v>35</v>
      </c>
      <c r="P1403">
        <v>5.109</v>
      </c>
      <c r="Q1403" t="s">
        <v>36</v>
      </c>
      <c r="R1403" t="s">
        <v>37</v>
      </c>
      <c r="S1403">
        <v>0.46970000000000001</v>
      </c>
      <c r="T1403">
        <v>0.46970000000000001</v>
      </c>
      <c r="U1403">
        <v>5.109</v>
      </c>
      <c r="V1403">
        <v>-1.9197578000000001E-3</v>
      </c>
      <c r="W1403" t="s">
        <v>38</v>
      </c>
      <c r="X1403" s="4">
        <f>IF(bot_orders[[#This Row],[side]]="sell", bot_orders[[#This Row],[accFillSz]]*bot_orders[[#This Row],[avgPx]] + bot_orders[[#This Row],[fee]], -bot_orders[[#This Row],[accFillSz]]*bot_orders[[#This Row],[avgPx]])</f>
        <v>2.3977775422000001</v>
      </c>
      <c r="Y1403" s="4">
        <f>IF(bot_orders[[#This Row],[side]]="buy", bot_orders[[#This Row],[accFillSz]] + bot_orders[[#This Row],[fee]], -bot_orders[[#This Row],[accFillSz]])</f>
        <v>-5.109</v>
      </c>
      <c r="Z1403" s="4">
        <f>IF(bot_orders[[#This Row],[side]]="sell",bot_orders[[#This Row],[accFillSz]]*bot_orders[[#This Row],[avgPx]]+bot_orders[[#This Row],[fee]], 0)</f>
        <v>2.3977775422000001</v>
      </c>
      <c r="AA1403" s="4">
        <f>IF(bot_orders[[#This Row],[side]]="sell",-bot_orders[[#This Row],[accFillSz]],bot_orders[[#This Row],[accFillSz]]+bot_orders[[#This Row],[fee]])</f>
        <v>-5.109</v>
      </c>
      <c r="AB1403">
        <v>0</v>
      </c>
      <c r="AC1403" t="s">
        <v>39</v>
      </c>
      <c r="AD1403">
        <v>0</v>
      </c>
      <c r="AE1403" t="s">
        <v>40</v>
      </c>
      <c r="AF1403" t="s">
        <v>41</v>
      </c>
      <c r="AG1403" t="s">
        <v>42</v>
      </c>
      <c r="AH1403" t="s">
        <v>28</v>
      </c>
      <c r="AI1403">
        <v>-5.109</v>
      </c>
      <c r="AJ1403">
        <v>2.3977775399999999</v>
      </c>
    </row>
    <row r="1404" spans="1:36" x14ac:dyDescent="0.3">
      <c r="A1404">
        <v>1401</v>
      </c>
      <c r="B1404" t="s">
        <v>306</v>
      </c>
      <c r="C1404" t="s">
        <v>28</v>
      </c>
      <c r="D1404" t="s">
        <v>29</v>
      </c>
      <c r="E1404" t="s">
        <v>30</v>
      </c>
      <c r="F1404" t="s">
        <v>31</v>
      </c>
      <c r="G1404" t="s">
        <v>1079</v>
      </c>
      <c r="H1404" t="s">
        <v>4675</v>
      </c>
      <c r="I1404" s="4" t="s">
        <v>4673</v>
      </c>
      <c r="J1404" s="1">
        <f>((((bot_orders[[#This Row],[cTime]]/ 1000)+3*3600) / 86400) + DATE(1970,1,1))</f>
        <v>45762.732918101858</v>
      </c>
      <c r="K1404" s="4" t="s">
        <v>4676</v>
      </c>
      <c r="L1404" s="1">
        <f>((((bot_orders[[#This Row],[uTime]]/ 1000)+3*3600) / 86400) + DATE(1970,1,1))</f>
        <v>45762.737407002314</v>
      </c>
      <c r="M1404" t="s">
        <v>34</v>
      </c>
      <c r="N1404" t="s">
        <v>28</v>
      </c>
      <c r="O1404" t="s">
        <v>35</v>
      </c>
      <c r="P1404">
        <v>5.109</v>
      </c>
      <c r="Q1404" t="s">
        <v>36</v>
      </c>
      <c r="R1404" t="s">
        <v>37</v>
      </c>
      <c r="S1404">
        <v>0.46729999999999999</v>
      </c>
      <c r="T1404">
        <v>0.46729999999999999</v>
      </c>
      <c r="U1404">
        <v>5.109</v>
      </c>
      <c r="V1404">
        <v>-1.9099486000000001E-3</v>
      </c>
      <c r="W1404" t="s">
        <v>38</v>
      </c>
      <c r="X1404" s="4">
        <f>IF(bot_orders[[#This Row],[side]]="sell", bot_orders[[#This Row],[accFillSz]]*bot_orders[[#This Row],[avgPx]] + bot_orders[[#This Row],[fee]], -bot_orders[[#This Row],[accFillSz]]*bot_orders[[#This Row],[avgPx]])</f>
        <v>2.3855257514000003</v>
      </c>
      <c r="Y1404" s="4">
        <f>IF(bot_orders[[#This Row],[side]]="buy", bot_orders[[#This Row],[accFillSz]] + bot_orders[[#This Row],[fee]], -bot_orders[[#This Row],[accFillSz]])</f>
        <v>-5.109</v>
      </c>
      <c r="Z1404" s="4">
        <f>IF(bot_orders[[#This Row],[side]]="sell",bot_orders[[#This Row],[accFillSz]]*bot_orders[[#This Row],[avgPx]]+bot_orders[[#This Row],[fee]], 0)</f>
        <v>2.3855257514000003</v>
      </c>
      <c r="AA1404" s="4">
        <f>IF(bot_orders[[#This Row],[side]]="sell",-bot_orders[[#This Row],[accFillSz]],bot_orders[[#This Row],[accFillSz]]+bot_orders[[#This Row],[fee]])</f>
        <v>-5.109</v>
      </c>
      <c r="AB1404">
        <v>0</v>
      </c>
      <c r="AC1404" t="s">
        <v>39</v>
      </c>
      <c r="AD1404">
        <v>0</v>
      </c>
      <c r="AE1404" t="s">
        <v>40</v>
      </c>
      <c r="AF1404" t="s">
        <v>41</v>
      </c>
      <c r="AG1404" t="s">
        <v>42</v>
      </c>
      <c r="AH1404" t="s">
        <v>28</v>
      </c>
      <c r="AI1404">
        <v>-5.109</v>
      </c>
      <c r="AJ1404">
        <v>2.3855257500000002</v>
      </c>
    </row>
    <row r="1405" spans="1:36" x14ac:dyDescent="0.3">
      <c r="A1405">
        <v>1402</v>
      </c>
      <c r="B1405" t="s">
        <v>306</v>
      </c>
      <c r="C1405" t="s">
        <v>28</v>
      </c>
      <c r="D1405" t="s">
        <v>29</v>
      </c>
      <c r="E1405" t="s">
        <v>30</v>
      </c>
      <c r="F1405" t="s">
        <v>31</v>
      </c>
      <c r="G1405" t="s">
        <v>1023</v>
      </c>
      <c r="H1405" t="s">
        <v>4677</v>
      </c>
      <c r="I1405" s="4" t="s">
        <v>4673</v>
      </c>
      <c r="J1405" s="1">
        <f>((((bot_orders[[#This Row],[cTime]]/ 1000)+3*3600) / 86400) + DATE(1970,1,1))</f>
        <v>45762.732918101858</v>
      </c>
      <c r="K1405" s="4" t="s">
        <v>4678</v>
      </c>
      <c r="L1405" s="1">
        <f>((((bot_orders[[#This Row],[uTime]]/ 1000)+3*3600) / 86400) + DATE(1970,1,1))</f>
        <v>45762.732918159723</v>
      </c>
      <c r="M1405" t="s">
        <v>34</v>
      </c>
      <c r="N1405" t="s">
        <v>28</v>
      </c>
      <c r="O1405" t="s">
        <v>35</v>
      </c>
      <c r="P1405">
        <v>5.109</v>
      </c>
      <c r="Q1405" t="s">
        <v>36</v>
      </c>
      <c r="R1405" t="s">
        <v>37</v>
      </c>
      <c r="S1405">
        <v>0.46479999999999999</v>
      </c>
      <c r="T1405">
        <v>0.4652</v>
      </c>
      <c r="U1405">
        <v>5.109</v>
      </c>
      <c r="V1405">
        <v>-2.3767068E-3</v>
      </c>
      <c r="W1405" t="s">
        <v>38</v>
      </c>
      <c r="X1405" s="4">
        <f>IF(bot_orders[[#This Row],[side]]="sell", bot_orders[[#This Row],[accFillSz]]*bot_orders[[#This Row],[avgPx]] + bot_orders[[#This Row],[fee]], -bot_orders[[#This Row],[accFillSz]]*bot_orders[[#This Row],[avgPx]])</f>
        <v>2.3743300932000002</v>
      </c>
      <c r="Y1405" s="4">
        <f>IF(bot_orders[[#This Row],[side]]="buy", bot_orders[[#This Row],[accFillSz]] + bot_orders[[#This Row],[fee]], -bot_orders[[#This Row],[accFillSz]])</f>
        <v>-5.109</v>
      </c>
      <c r="Z1405" s="4">
        <f>IF(bot_orders[[#This Row],[side]]="sell",bot_orders[[#This Row],[accFillSz]]*bot_orders[[#This Row],[avgPx]]+bot_orders[[#This Row],[fee]], 0)</f>
        <v>2.3743300932000002</v>
      </c>
      <c r="AA1405" s="4">
        <f>IF(bot_orders[[#This Row],[side]]="sell",-bot_orders[[#This Row],[accFillSz]],bot_orders[[#This Row],[accFillSz]]+bot_orders[[#This Row],[fee]])</f>
        <v>-5.109</v>
      </c>
      <c r="AB1405">
        <v>0</v>
      </c>
      <c r="AC1405" t="s">
        <v>39</v>
      </c>
      <c r="AD1405">
        <v>0</v>
      </c>
      <c r="AE1405" t="s">
        <v>40</v>
      </c>
      <c r="AF1405" t="s">
        <v>41</v>
      </c>
      <c r="AG1405" t="s">
        <v>42</v>
      </c>
      <c r="AH1405" t="s">
        <v>28</v>
      </c>
      <c r="AI1405">
        <v>-5.109</v>
      </c>
      <c r="AJ1405">
        <v>2.3743300899999999</v>
      </c>
    </row>
    <row r="1406" spans="1:36" x14ac:dyDescent="0.3">
      <c r="A1406">
        <v>1403</v>
      </c>
      <c r="B1406" t="s">
        <v>306</v>
      </c>
      <c r="C1406" t="s">
        <v>28</v>
      </c>
      <c r="D1406" t="s">
        <v>29</v>
      </c>
      <c r="E1406" t="s">
        <v>30</v>
      </c>
      <c r="F1406" t="s">
        <v>31</v>
      </c>
      <c r="G1406" t="s">
        <v>1083</v>
      </c>
      <c r="H1406" t="s">
        <v>4679</v>
      </c>
      <c r="I1406" s="4" t="s">
        <v>4673</v>
      </c>
      <c r="J1406" s="1">
        <f>((((bot_orders[[#This Row],[cTime]]/ 1000)+3*3600) / 86400) + DATE(1970,1,1))</f>
        <v>45762.732918101858</v>
      </c>
      <c r="K1406" s="4" t="s">
        <v>4678</v>
      </c>
      <c r="L1406" s="1">
        <f>((((bot_orders[[#This Row],[uTime]]/ 1000)+3*3600) / 86400) + DATE(1970,1,1))</f>
        <v>45762.732918159723</v>
      </c>
      <c r="M1406" t="s">
        <v>34</v>
      </c>
      <c r="N1406" t="s">
        <v>28</v>
      </c>
      <c r="O1406" t="s">
        <v>35</v>
      </c>
      <c r="P1406">
        <v>4.7409999999999997</v>
      </c>
      <c r="Q1406" t="s">
        <v>36</v>
      </c>
      <c r="R1406" t="s">
        <v>37</v>
      </c>
      <c r="S1406">
        <v>0.46239999999999998</v>
      </c>
      <c r="T1406">
        <v>0.4652</v>
      </c>
      <c r="U1406">
        <v>4.7409999999999997</v>
      </c>
      <c r="V1406">
        <v>-2.2055132000000002E-3</v>
      </c>
      <c r="W1406" t="s">
        <v>38</v>
      </c>
      <c r="X1406" s="4">
        <f>IF(bot_orders[[#This Row],[side]]="sell", bot_orders[[#This Row],[accFillSz]]*bot_orders[[#This Row],[avgPx]] + bot_orders[[#This Row],[fee]], -bot_orders[[#This Row],[accFillSz]]*bot_orders[[#This Row],[avgPx]])</f>
        <v>2.2033076868000001</v>
      </c>
      <c r="Y1406" s="4">
        <f>IF(bot_orders[[#This Row],[side]]="buy", bot_orders[[#This Row],[accFillSz]] + bot_orders[[#This Row],[fee]], -bot_orders[[#This Row],[accFillSz]])</f>
        <v>-4.7409999999999997</v>
      </c>
      <c r="Z1406" s="4">
        <f>IF(bot_orders[[#This Row],[side]]="sell",bot_orders[[#This Row],[accFillSz]]*bot_orders[[#This Row],[avgPx]]+bot_orders[[#This Row],[fee]], 0)</f>
        <v>2.2033076868000001</v>
      </c>
      <c r="AA1406" s="4">
        <f>IF(bot_orders[[#This Row],[side]]="sell",-bot_orders[[#This Row],[accFillSz]],bot_orders[[#This Row],[accFillSz]]+bot_orders[[#This Row],[fee]])</f>
        <v>-4.7409999999999997</v>
      </c>
      <c r="AB1406">
        <v>0</v>
      </c>
      <c r="AC1406" t="s">
        <v>39</v>
      </c>
      <c r="AD1406">
        <v>0</v>
      </c>
      <c r="AE1406" t="s">
        <v>40</v>
      </c>
      <c r="AF1406" t="s">
        <v>41</v>
      </c>
      <c r="AG1406" t="s">
        <v>42</v>
      </c>
      <c r="AH1406" t="s">
        <v>28</v>
      </c>
      <c r="AI1406">
        <v>-4.7409999999999997</v>
      </c>
      <c r="AJ1406">
        <v>2.2033076899999999</v>
      </c>
    </row>
    <row r="1407" spans="1:36" x14ac:dyDescent="0.3">
      <c r="A1407">
        <v>1404</v>
      </c>
      <c r="B1407" t="s">
        <v>306</v>
      </c>
      <c r="C1407" t="s">
        <v>28</v>
      </c>
      <c r="D1407" t="s">
        <v>29</v>
      </c>
      <c r="E1407" t="s">
        <v>30</v>
      </c>
      <c r="F1407" t="s">
        <v>31</v>
      </c>
      <c r="G1407" t="s">
        <v>1023</v>
      </c>
      <c r="H1407" t="s">
        <v>4680</v>
      </c>
      <c r="I1407" s="4" t="s">
        <v>4681</v>
      </c>
      <c r="J1407" s="1">
        <f>((((bot_orders[[#This Row],[cTime]]/ 1000)+3*3600) / 86400) + DATE(1970,1,1))</f>
        <v>45762.732918182868</v>
      </c>
      <c r="K1407" s="4" t="s">
        <v>4682</v>
      </c>
      <c r="L1407" s="1">
        <f>((((bot_orders[[#This Row],[uTime]]/ 1000)+3*3600) / 86400) + DATE(1970,1,1))</f>
        <v>45762.782872673604</v>
      </c>
      <c r="M1407" t="s">
        <v>34</v>
      </c>
      <c r="N1407" t="s">
        <v>28</v>
      </c>
      <c r="O1407" t="s">
        <v>35</v>
      </c>
      <c r="P1407">
        <v>5.109</v>
      </c>
      <c r="Q1407" t="s">
        <v>36</v>
      </c>
      <c r="R1407" t="s">
        <v>55</v>
      </c>
      <c r="S1407">
        <v>0.46239999999999998</v>
      </c>
      <c r="T1407">
        <v>0.46239999999999998</v>
      </c>
      <c r="U1407">
        <v>5.109</v>
      </c>
      <c r="V1407">
        <v>-4.0872E-3</v>
      </c>
      <c r="W1407" t="s">
        <v>39</v>
      </c>
      <c r="X1407" s="4">
        <f>IF(bot_orders[[#This Row],[side]]="sell", bot_orders[[#This Row],[accFillSz]]*bot_orders[[#This Row],[avgPx]] + bot_orders[[#This Row],[fee]], -bot_orders[[#This Row],[accFillSz]]*bot_orders[[#This Row],[avgPx]])</f>
        <v>-2.3624016000000001</v>
      </c>
      <c r="Y1407" s="4">
        <f>IF(bot_orders[[#This Row],[side]]="buy", bot_orders[[#This Row],[accFillSz]] + bot_orders[[#This Row],[fee]], -bot_orders[[#This Row],[accFillSz]])</f>
        <v>5.1049128000000001</v>
      </c>
      <c r="Z1407" s="4">
        <f>IF(bot_orders[[#This Row],[side]]="sell",bot_orders[[#This Row],[accFillSz]]*bot_orders[[#This Row],[avgPx]]+bot_orders[[#This Row],[fee]], 0)</f>
        <v>0</v>
      </c>
      <c r="AA1407" s="4">
        <f>IF(bot_orders[[#This Row],[side]]="sell",-bot_orders[[#This Row],[accFillSz]],bot_orders[[#This Row],[accFillSz]]+bot_orders[[#This Row],[fee]])</f>
        <v>5.1049128000000001</v>
      </c>
      <c r="AB1407">
        <v>0</v>
      </c>
      <c r="AC1407" t="s">
        <v>38</v>
      </c>
      <c r="AD1407">
        <v>0</v>
      </c>
      <c r="AE1407" t="s">
        <v>40</v>
      </c>
      <c r="AF1407" t="s">
        <v>41</v>
      </c>
      <c r="AG1407" t="s">
        <v>42</v>
      </c>
      <c r="AH1407" t="s">
        <v>28</v>
      </c>
      <c r="AI1407">
        <v>5.1049128000000001</v>
      </c>
      <c r="AJ1407">
        <v>-2.3624016000000001</v>
      </c>
    </row>
    <row r="1408" spans="1:36" x14ac:dyDescent="0.3">
      <c r="A1408">
        <v>1405</v>
      </c>
      <c r="B1408" t="s">
        <v>306</v>
      </c>
      <c r="C1408" t="s">
        <v>28</v>
      </c>
      <c r="D1408" t="s">
        <v>29</v>
      </c>
      <c r="E1408" t="s">
        <v>30</v>
      </c>
      <c r="F1408" t="s">
        <v>31</v>
      </c>
      <c r="G1408" t="s">
        <v>1079</v>
      </c>
      <c r="H1408" t="s">
        <v>4683</v>
      </c>
      <c r="I1408" s="4" t="s">
        <v>4684</v>
      </c>
      <c r="J1408" s="1">
        <f>((((bot_orders[[#This Row],[cTime]]/ 1000)+3*3600) / 86400) + DATE(1970,1,1))</f>
        <v>45762.737407025459</v>
      </c>
      <c r="K1408" s="4" t="s">
        <v>4685</v>
      </c>
      <c r="L1408" s="1">
        <f>((((bot_orders[[#This Row],[uTime]]/ 1000)+3*3600) / 86400) + DATE(1970,1,1))</f>
        <v>45762.780388611107</v>
      </c>
      <c r="M1408" t="s">
        <v>34</v>
      </c>
      <c r="N1408" t="s">
        <v>28</v>
      </c>
      <c r="O1408" t="s">
        <v>35</v>
      </c>
      <c r="P1408">
        <v>5.109</v>
      </c>
      <c r="Q1408" t="s">
        <v>36</v>
      </c>
      <c r="R1408" t="s">
        <v>55</v>
      </c>
      <c r="S1408">
        <v>0.46479999999999999</v>
      </c>
      <c r="T1408">
        <v>0.46479999999999999</v>
      </c>
      <c r="U1408">
        <v>5.109</v>
      </c>
      <c r="V1408">
        <v>-4.0872E-3</v>
      </c>
      <c r="W1408" t="s">
        <v>39</v>
      </c>
      <c r="X1408" s="4">
        <f>IF(bot_orders[[#This Row],[side]]="sell", bot_orders[[#This Row],[accFillSz]]*bot_orders[[#This Row],[avgPx]] + bot_orders[[#This Row],[fee]], -bot_orders[[#This Row],[accFillSz]]*bot_orders[[#This Row],[avgPx]])</f>
        <v>-2.3746632000000001</v>
      </c>
      <c r="Y1408" s="4">
        <f>IF(bot_orders[[#This Row],[side]]="buy", bot_orders[[#This Row],[accFillSz]] + bot_orders[[#This Row],[fee]], -bot_orders[[#This Row],[accFillSz]])</f>
        <v>5.1049128000000001</v>
      </c>
      <c r="Z1408" s="4">
        <f>IF(bot_orders[[#This Row],[side]]="sell",bot_orders[[#This Row],[accFillSz]]*bot_orders[[#This Row],[avgPx]]+bot_orders[[#This Row],[fee]], 0)</f>
        <v>0</v>
      </c>
      <c r="AA1408" s="4">
        <f>IF(bot_orders[[#This Row],[side]]="sell",-bot_orders[[#This Row],[accFillSz]],bot_orders[[#This Row],[accFillSz]]+bot_orders[[#This Row],[fee]])</f>
        <v>5.1049128000000001</v>
      </c>
      <c r="AB1408">
        <v>0</v>
      </c>
      <c r="AC1408" t="s">
        <v>38</v>
      </c>
      <c r="AD1408">
        <v>0</v>
      </c>
      <c r="AE1408" t="s">
        <v>40</v>
      </c>
      <c r="AF1408" t="s">
        <v>41</v>
      </c>
      <c r="AG1408" t="s">
        <v>42</v>
      </c>
      <c r="AH1408" t="s">
        <v>28</v>
      </c>
      <c r="AI1408">
        <v>5.1049128000000001</v>
      </c>
      <c r="AJ1408">
        <v>-2.3746632000000001</v>
      </c>
    </row>
    <row r="1409" spans="1:36" x14ac:dyDescent="0.3">
      <c r="A1409">
        <v>1406</v>
      </c>
      <c r="B1409" t="s">
        <v>306</v>
      </c>
      <c r="C1409" t="s">
        <v>28</v>
      </c>
      <c r="D1409" t="s">
        <v>29</v>
      </c>
      <c r="E1409" t="s">
        <v>30</v>
      </c>
      <c r="F1409" t="s">
        <v>31</v>
      </c>
      <c r="G1409" t="s">
        <v>1020</v>
      </c>
      <c r="H1409" t="s">
        <v>4686</v>
      </c>
      <c r="I1409" s="4" t="s">
        <v>4687</v>
      </c>
      <c r="J1409" s="1">
        <f>((((bot_orders[[#This Row],[cTime]]/ 1000)+3*3600) / 86400) + DATE(1970,1,1))</f>
        <v>45762.740055185182</v>
      </c>
      <c r="K1409" s="4" t="s">
        <v>4688</v>
      </c>
      <c r="L1409" s="1">
        <f>((((bot_orders[[#This Row],[uTime]]/ 1000)+3*3600) / 86400) + DATE(1970,1,1))</f>
        <v>45762.740670335654</v>
      </c>
      <c r="M1409" t="s">
        <v>34</v>
      </c>
      <c r="N1409" t="s">
        <v>28</v>
      </c>
      <c r="O1409" t="s">
        <v>35</v>
      </c>
      <c r="P1409">
        <v>5.109</v>
      </c>
      <c r="Q1409" t="s">
        <v>36</v>
      </c>
      <c r="R1409" t="s">
        <v>55</v>
      </c>
      <c r="S1409">
        <v>0.46729999999999999</v>
      </c>
      <c r="T1409">
        <v>0.46729999999999999</v>
      </c>
      <c r="U1409">
        <v>5.109</v>
      </c>
      <c r="V1409">
        <v>-4.0872E-3</v>
      </c>
      <c r="W1409" t="s">
        <v>39</v>
      </c>
      <c r="X1409" s="4">
        <f>IF(bot_orders[[#This Row],[side]]="sell", bot_orders[[#This Row],[accFillSz]]*bot_orders[[#This Row],[avgPx]] + bot_orders[[#This Row],[fee]], -bot_orders[[#This Row],[accFillSz]]*bot_orders[[#This Row],[avgPx]])</f>
        <v>-2.3874357000000002</v>
      </c>
      <c r="Y1409" s="4">
        <f>IF(bot_orders[[#This Row],[side]]="buy", bot_orders[[#This Row],[accFillSz]] + bot_orders[[#This Row],[fee]], -bot_orders[[#This Row],[accFillSz]])</f>
        <v>5.1049128000000001</v>
      </c>
      <c r="Z1409" s="4">
        <f>IF(bot_orders[[#This Row],[side]]="sell",bot_orders[[#This Row],[accFillSz]]*bot_orders[[#This Row],[avgPx]]+bot_orders[[#This Row],[fee]], 0)</f>
        <v>0</v>
      </c>
      <c r="AA1409" s="4">
        <f>IF(bot_orders[[#This Row],[side]]="sell",-bot_orders[[#This Row],[accFillSz]],bot_orders[[#This Row],[accFillSz]]+bot_orders[[#This Row],[fee]])</f>
        <v>5.1049128000000001</v>
      </c>
      <c r="AB1409">
        <v>0</v>
      </c>
      <c r="AC1409" t="s">
        <v>38</v>
      </c>
      <c r="AD1409">
        <v>0</v>
      </c>
      <c r="AE1409" t="s">
        <v>40</v>
      </c>
      <c r="AF1409" t="s">
        <v>41</v>
      </c>
      <c r="AG1409" t="s">
        <v>42</v>
      </c>
      <c r="AH1409" t="s">
        <v>28</v>
      </c>
      <c r="AI1409">
        <v>5.1049128000000001</v>
      </c>
      <c r="AJ1409">
        <v>-2.3874357000000002</v>
      </c>
    </row>
    <row r="1410" spans="1:36" x14ac:dyDescent="0.3">
      <c r="A1410">
        <v>1407</v>
      </c>
      <c r="B1410" t="s">
        <v>306</v>
      </c>
      <c r="C1410" t="s">
        <v>28</v>
      </c>
      <c r="D1410" t="s">
        <v>29</v>
      </c>
      <c r="E1410" t="s">
        <v>30</v>
      </c>
      <c r="F1410" t="s">
        <v>31</v>
      </c>
      <c r="G1410" t="s">
        <v>1016</v>
      </c>
      <c r="H1410" t="s">
        <v>4689</v>
      </c>
      <c r="I1410" s="4" t="s">
        <v>4690</v>
      </c>
      <c r="J1410" s="1">
        <f>((((bot_orders[[#This Row],[cTime]]/ 1000)+3*3600) / 86400) + DATE(1970,1,1))</f>
        <v>45762.740670358791</v>
      </c>
      <c r="K1410" s="4" t="s">
        <v>4691</v>
      </c>
      <c r="L1410" s="1">
        <f>((((bot_orders[[#This Row],[uTime]]/ 1000)+3*3600) / 86400) + DATE(1970,1,1))</f>
        <v>45762.763207534721</v>
      </c>
      <c r="M1410" t="s">
        <v>34</v>
      </c>
      <c r="N1410" t="s">
        <v>28</v>
      </c>
      <c r="O1410" t="s">
        <v>35</v>
      </c>
      <c r="P1410">
        <v>5.1040000000000001</v>
      </c>
      <c r="Q1410" t="s">
        <v>36</v>
      </c>
      <c r="R1410" t="s">
        <v>37</v>
      </c>
      <c r="S1410">
        <v>0.46970000000000001</v>
      </c>
      <c r="T1410">
        <v>0.46970000000000001</v>
      </c>
      <c r="U1410">
        <v>5.1040000000000001</v>
      </c>
      <c r="V1410">
        <v>-1.9178789999999999E-3</v>
      </c>
      <c r="W1410" t="s">
        <v>38</v>
      </c>
      <c r="X1410" s="4">
        <f>IF(bot_orders[[#This Row],[side]]="sell", bot_orders[[#This Row],[accFillSz]]*bot_orders[[#This Row],[avgPx]] + bot_orders[[#This Row],[fee]], -bot_orders[[#This Row],[accFillSz]]*bot_orders[[#This Row],[avgPx]])</f>
        <v>2.395430921</v>
      </c>
      <c r="Y1410" s="4">
        <f>IF(bot_orders[[#This Row],[side]]="buy", bot_orders[[#This Row],[accFillSz]] + bot_orders[[#This Row],[fee]], -bot_orders[[#This Row],[accFillSz]])</f>
        <v>-5.1040000000000001</v>
      </c>
      <c r="Z1410" s="4">
        <f>IF(bot_orders[[#This Row],[side]]="sell",bot_orders[[#This Row],[accFillSz]]*bot_orders[[#This Row],[avgPx]]+bot_orders[[#This Row],[fee]], 0)</f>
        <v>2.395430921</v>
      </c>
      <c r="AA1410" s="4">
        <f>IF(bot_orders[[#This Row],[side]]="sell",-bot_orders[[#This Row],[accFillSz]],bot_orders[[#This Row],[accFillSz]]+bot_orders[[#This Row],[fee]])</f>
        <v>-5.1040000000000001</v>
      </c>
      <c r="AB1410">
        <v>0</v>
      </c>
      <c r="AC1410" t="s">
        <v>39</v>
      </c>
      <c r="AD1410">
        <v>0</v>
      </c>
      <c r="AE1410" t="s">
        <v>40</v>
      </c>
      <c r="AF1410" t="s">
        <v>41</v>
      </c>
      <c r="AG1410" t="s">
        <v>42</v>
      </c>
      <c r="AH1410" t="s">
        <v>28</v>
      </c>
      <c r="AI1410">
        <v>-5.1040000000000001</v>
      </c>
      <c r="AJ1410">
        <v>2.3954309199999999</v>
      </c>
    </row>
    <row r="1411" spans="1:36" x14ac:dyDescent="0.3">
      <c r="A1411">
        <v>1408</v>
      </c>
      <c r="B1411" t="s">
        <v>306</v>
      </c>
      <c r="C1411" t="s">
        <v>28</v>
      </c>
      <c r="D1411" t="s">
        <v>29</v>
      </c>
      <c r="E1411" t="s">
        <v>30</v>
      </c>
      <c r="F1411" t="s">
        <v>31</v>
      </c>
      <c r="G1411" t="s">
        <v>1016</v>
      </c>
      <c r="H1411" t="s">
        <v>4692</v>
      </c>
      <c r="I1411" s="4" t="s">
        <v>4693</v>
      </c>
      <c r="J1411" s="1">
        <f>((((bot_orders[[#This Row],[cTime]]/ 1000)+3*3600) / 86400) + DATE(1970,1,1))</f>
        <v>45762.763207557873</v>
      </c>
      <c r="K1411" s="4" t="s">
        <v>4694</v>
      </c>
      <c r="L1411" s="1">
        <f>((((bot_orders[[#This Row],[uTime]]/ 1000)+3*3600) / 86400) + DATE(1970,1,1))</f>
        <v>45762.775223206016</v>
      </c>
      <c r="M1411" t="s">
        <v>34</v>
      </c>
      <c r="N1411" t="s">
        <v>28</v>
      </c>
      <c r="O1411" t="s">
        <v>35</v>
      </c>
      <c r="P1411">
        <v>5.109</v>
      </c>
      <c r="Q1411" t="s">
        <v>36</v>
      </c>
      <c r="R1411" t="s">
        <v>55</v>
      </c>
      <c r="S1411">
        <v>0.46729999999999999</v>
      </c>
      <c r="T1411">
        <v>0.46729999999999999</v>
      </c>
      <c r="U1411">
        <v>5.109</v>
      </c>
      <c r="V1411">
        <v>-4.0872E-3</v>
      </c>
      <c r="W1411" t="s">
        <v>39</v>
      </c>
      <c r="X1411" s="4">
        <f>IF(bot_orders[[#This Row],[side]]="sell", bot_orders[[#This Row],[accFillSz]]*bot_orders[[#This Row],[avgPx]] + bot_orders[[#This Row],[fee]], -bot_orders[[#This Row],[accFillSz]]*bot_orders[[#This Row],[avgPx]])</f>
        <v>-2.3874357000000002</v>
      </c>
      <c r="Y1411" s="4">
        <f>IF(bot_orders[[#This Row],[side]]="buy", bot_orders[[#This Row],[accFillSz]] + bot_orders[[#This Row],[fee]], -bot_orders[[#This Row],[accFillSz]])</f>
        <v>5.1049128000000001</v>
      </c>
      <c r="Z1411" s="4">
        <f>IF(bot_orders[[#This Row],[side]]="sell",bot_orders[[#This Row],[accFillSz]]*bot_orders[[#This Row],[avgPx]]+bot_orders[[#This Row],[fee]], 0)</f>
        <v>0</v>
      </c>
      <c r="AA1411" s="4">
        <f>IF(bot_orders[[#This Row],[side]]="sell",-bot_orders[[#This Row],[accFillSz]],bot_orders[[#This Row],[accFillSz]]+bot_orders[[#This Row],[fee]])</f>
        <v>5.1049128000000001</v>
      </c>
      <c r="AB1411">
        <v>0</v>
      </c>
      <c r="AC1411" t="s">
        <v>38</v>
      </c>
      <c r="AD1411">
        <v>0</v>
      </c>
      <c r="AE1411" t="s">
        <v>40</v>
      </c>
      <c r="AF1411" t="s">
        <v>41</v>
      </c>
      <c r="AG1411" t="s">
        <v>42</v>
      </c>
      <c r="AH1411" t="s">
        <v>28</v>
      </c>
      <c r="AI1411">
        <v>5.1049128000000001</v>
      </c>
      <c r="AJ1411">
        <v>-2.3874357000000002</v>
      </c>
    </row>
    <row r="1412" spans="1:36" x14ac:dyDescent="0.3">
      <c r="A1412">
        <v>1409</v>
      </c>
      <c r="B1412" t="s">
        <v>306</v>
      </c>
      <c r="C1412" t="s">
        <v>28</v>
      </c>
      <c r="D1412" t="s">
        <v>29</v>
      </c>
      <c r="E1412" t="s">
        <v>30</v>
      </c>
      <c r="F1412" t="s">
        <v>31</v>
      </c>
      <c r="G1412" t="s">
        <v>1103</v>
      </c>
      <c r="H1412" t="s">
        <v>4695</v>
      </c>
      <c r="I1412" s="4" t="s">
        <v>4696</v>
      </c>
      <c r="J1412" s="1">
        <f>((((bot_orders[[#This Row],[cTime]]/ 1000)+3*3600) / 86400) + DATE(1970,1,1))</f>
        <v>45762.780388634259</v>
      </c>
      <c r="K1412" s="4" t="s">
        <v>4697</v>
      </c>
      <c r="L1412" s="1">
        <f>((((bot_orders[[#This Row],[uTime]]/ 1000)+3*3600) / 86400) + DATE(1970,1,1))</f>
        <v>45762.812725798613</v>
      </c>
      <c r="M1412" t="s">
        <v>34</v>
      </c>
      <c r="N1412" t="s">
        <v>28</v>
      </c>
      <c r="O1412" t="s">
        <v>35</v>
      </c>
      <c r="P1412">
        <v>5.1040000000000001</v>
      </c>
      <c r="Q1412" t="s">
        <v>36</v>
      </c>
      <c r="R1412" t="s">
        <v>37</v>
      </c>
      <c r="S1412">
        <v>0.46729999999999999</v>
      </c>
      <c r="T1412">
        <v>0.46729999999999999</v>
      </c>
      <c r="U1412">
        <v>5.1040000000000001</v>
      </c>
      <c r="V1412">
        <v>-1.9080793999999999E-3</v>
      </c>
      <c r="W1412" t="s">
        <v>38</v>
      </c>
      <c r="X1412" s="4">
        <f>IF(bot_orders[[#This Row],[side]]="sell", bot_orders[[#This Row],[accFillSz]]*bot_orders[[#This Row],[avgPx]] + bot_orders[[#This Row],[fee]], -bot_orders[[#This Row],[accFillSz]]*bot_orders[[#This Row],[avgPx]])</f>
        <v>2.3831911205999998</v>
      </c>
      <c r="Y1412" s="4">
        <f>IF(bot_orders[[#This Row],[side]]="buy", bot_orders[[#This Row],[accFillSz]] + bot_orders[[#This Row],[fee]], -bot_orders[[#This Row],[accFillSz]])</f>
        <v>-5.1040000000000001</v>
      </c>
      <c r="Z1412" s="4">
        <f>IF(bot_orders[[#This Row],[side]]="sell",bot_orders[[#This Row],[accFillSz]]*bot_orders[[#This Row],[avgPx]]+bot_orders[[#This Row],[fee]], 0)</f>
        <v>2.3831911205999998</v>
      </c>
      <c r="AA1412" s="4">
        <f>IF(bot_orders[[#This Row],[side]]="sell",-bot_orders[[#This Row],[accFillSz]],bot_orders[[#This Row],[accFillSz]]+bot_orders[[#This Row],[fee]])</f>
        <v>-5.1040000000000001</v>
      </c>
      <c r="AB1412">
        <v>0</v>
      </c>
      <c r="AC1412" t="s">
        <v>39</v>
      </c>
      <c r="AD1412">
        <v>0</v>
      </c>
      <c r="AE1412" t="s">
        <v>40</v>
      </c>
      <c r="AF1412" t="s">
        <v>41</v>
      </c>
      <c r="AG1412" t="s">
        <v>42</v>
      </c>
      <c r="AH1412" t="s">
        <v>28</v>
      </c>
      <c r="AI1412">
        <v>-5.1040000000000001</v>
      </c>
      <c r="AJ1412">
        <v>2.3831911200000002</v>
      </c>
    </row>
    <row r="1413" spans="1:36" x14ac:dyDescent="0.3">
      <c r="A1413">
        <v>1410</v>
      </c>
      <c r="B1413" t="s">
        <v>306</v>
      </c>
      <c r="C1413" t="s">
        <v>28</v>
      </c>
      <c r="D1413" t="s">
        <v>29</v>
      </c>
      <c r="E1413" t="s">
        <v>30</v>
      </c>
      <c r="F1413" t="s">
        <v>31</v>
      </c>
      <c r="G1413" t="s">
        <v>1107</v>
      </c>
      <c r="H1413" t="s">
        <v>4698</v>
      </c>
      <c r="I1413" s="4" t="s">
        <v>4699</v>
      </c>
      <c r="J1413" s="1">
        <f>((((bot_orders[[#This Row],[cTime]]/ 1000)+3*3600) / 86400) + DATE(1970,1,1))</f>
        <v>45762.782872696756</v>
      </c>
      <c r="K1413" s="4" t="s">
        <v>4700</v>
      </c>
      <c r="L1413" s="1">
        <f>((((bot_orders[[#This Row],[uTime]]/ 1000)+3*3600) / 86400) + DATE(1970,1,1))</f>
        <v>45762.786647395835</v>
      </c>
      <c r="M1413" t="s">
        <v>34</v>
      </c>
      <c r="N1413" t="s">
        <v>28</v>
      </c>
      <c r="O1413" t="s">
        <v>35</v>
      </c>
      <c r="P1413">
        <v>5.1040000000000001</v>
      </c>
      <c r="Q1413" t="s">
        <v>36</v>
      </c>
      <c r="R1413" t="s">
        <v>37</v>
      </c>
      <c r="S1413">
        <v>0.46479999999999999</v>
      </c>
      <c r="T1413">
        <v>0.46479999999999999</v>
      </c>
      <c r="U1413">
        <v>5.1040000000000001</v>
      </c>
      <c r="V1413">
        <v>-1.8978713999999999E-3</v>
      </c>
      <c r="W1413" t="s">
        <v>38</v>
      </c>
      <c r="X1413" s="4">
        <f>IF(bot_orders[[#This Row],[side]]="sell", bot_orders[[#This Row],[accFillSz]]*bot_orders[[#This Row],[avgPx]] + bot_orders[[#This Row],[fee]], -bot_orders[[#This Row],[accFillSz]]*bot_orders[[#This Row],[avgPx]])</f>
        <v>2.3704413285999997</v>
      </c>
      <c r="Y1413" s="4">
        <f>IF(bot_orders[[#This Row],[side]]="buy", bot_orders[[#This Row],[accFillSz]] + bot_orders[[#This Row],[fee]], -bot_orders[[#This Row],[accFillSz]])</f>
        <v>-5.1040000000000001</v>
      </c>
      <c r="Z1413" s="4">
        <f>IF(bot_orders[[#This Row],[side]]="sell",bot_orders[[#This Row],[accFillSz]]*bot_orders[[#This Row],[avgPx]]+bot_orders[[#This Row],[fee]], 0)</f>
        <v>2.3704413285999997</v>
      </c>
      <c r="AA1413" s="4">
        <f>IF(bot_orders[[#This Row],[side]]="sell",-bot_orders[[#This Row],[accFillSz]],bot_orders[[#This Row],[accFillSz]]+bot_orders[[#This Row],[fee]])</f>
        <v>-5.1040000000000001</v>
      </c>
      <c r="AB1413">
        <v>0</v>
      </c>
      <c r="AC1413" t="s">
        <v>39</v>
      </c>
      <c r="AD1413">
        <v>0</v>
      </c>
      <c r="AE1413" t="s">
        <v>40</v>
      </c>
      <c r="AF1413" t="s">
        <v>41</v>
      </c>
      <c r="AG1413" t="s">
        <v>42</v>
      </c>
      <c r="AH1413" t="s">
        <v>28</v>
      </c>
      <c r="AI1413">
        <v>-5.1040000000000001</v>
      </c>
      <c r="AJ1413">
        <v>2.3704413299999998</v>
      </c>
    </row>
    <row r="1414" spans="1:36" x14ac:dyDescent="0.3">
      <c r="A1414">
        <v>1411</v>
      </c>
      <c r="B1414" t="s">
        <v>306</v>
      </c>
      <c r="C1414" t="s">
        <v>28</v>
      </c>
      <c r="D1414" t="s">
        <v>29</v>
      </c>
      <c r="E1414" t="s">
        <v>30</v>
      </c>
      <c r="F1414" t="s">
        <v>31</v>
      </c>
      <c r="G1414" t="s">
        <v>1107</v>
      </c>
      <c r="H1414" t="s">
        <v>4701</v>
      </c>
      <c r="I1414" s="4" t="s">
        <v>4702</v>
      </c>
      <c r="J1414" s="1">
        <f>((((bot_orders[[#This Row],[cTime]]/ 1000)+3*3600) / 86400) + DATE(1970,1,1))</f>
        <v>45762.78664741898</v>
      </c>
      <c r="K1414" s="4" t="s">
        <v>4703</v>
      </c>
      <c r="L1414" s="1">
        <f>((((bot_orders[[#This Row],[uTime]]/ 1000)+3*3600) / 86400) + DATE(1970,1,1))</f>
        <v>45762.82729637732</v>
      </c>
      <c r="M1414" t="s">
        <v>34</v>
      </c>
      <c r="N1414" t="s">
        <v>28</v>
      </c>
      <c r="O1414" t="s">
        <v>35</v>
      </c>
      <c r="P1414">
        <v>5.109</v>
      </c>
      <c r="Q1414" t="s">
        <v>36</v>
      </c>
      <c r="R1414" t="s">
        <v>55</v>
      </c>
      <c r="S1414">
        <v>0.46239999999999998</v>
      </c>
      <c r="T1414">
        <v>0.46239999999999998</v>
      </c>
      <c r="U1414">
        <v>5.109</v>
      </c>
      <c r="V1414">
        <v>-4.0872E-3</v>
      </c>
      <c r="W1414" t="s">
        <v>39</v>
      </c>
      <c r="X1414" s="4">
        <f>IF(bot_orders[[#This Row],[side]]="sell", bot_orders[[#This Row],[accFillSz]]*bot_orders[[#This Row],[avgPx]] + bot_orders[[#This Row],[fee]], -bot_orders[[#This Row],[accFillSz]]*bot_orders[[#This Row],[avgPx]])</f>
        <v>-2.3624016000000001</v>
      </c>
      <c r="Y1414" s="4">
        <f>IF(bot_orders[[#This Row],[side]]="buy", bot_orders[[#This Row],[accFillSz]] + bot_orders[[#This Row],[fee]], -bot_orders[[#This Row],[accFillSz]])</f>
        <v>5.1049128000000001</v>
      </c>
      <c r="Z1414" s="4">
        <f>IF(bot_orders[[#This Row],[side]]="sell",bot_orders[[#This Row],[accFillSz]]*bot_orders[[#This Row],[avgPx]]+bot_orders[[#This Row],[fee]], 0)</f>
        <v>0</v>
      </c>
      <c r="AA1414" s="4">
        <f>IF(bot_orders[[#This Row],[side]]="sell",-bot_orders[[#This Row],[accFillSz]],bot_orders[[#This Row],[accFillSz]]+bot_orders[[#This Row],[fee]])</f>
        <v>5.1049128000000001</v>
      </c>
      <c r="AB1414">
        <v>0</v>
      </c>
      <c r="AC1414" t="s">
        <v>38</v>
      </c>
      <c r="AD1414">
        <v>0</v>
      </c>
      <c r="AE1414" t="s">
        <v>40</v>
      </c>
      <c r="AF1414" t="s">
        <v>41</v>
      </c>
      <c r="AG1414" t="s">
        <v>42</v>
      </c>
      <c r="AH1414" t="s">
        <v>28</v>
      </c>
      <c r="AI1414">
        <v>5.1049128000000001</v>
      </c>
      <c r="AJ1414">
        <v>-2.3624016000000001</v>
      </c>
    </row>
    <row r="1415" spans="1:36" x14ac:dyDescent="0.3">
      <c r="A1415">
        <v>1412</v>
      </c>
      <c r="B1415" t="s">
        <v>306</v>
      </c>
      <c r="C1415" t="s">
        <v>28</v>
      </c>
      <c r="D1415" t="s">
        <v>29</v>
      </c>
      <c r="E1415" t="s">
        <v>30</v>
      </c>
      <c r="F1415" t="s">
        <v>31</v>
      </c>
      <c r="G1415" t="s">
        <v>1103</v>
      </c>
      <c r="H1415" t="s">
        <v>4704</v>
      </c>
      <c r="I1415" s="4" t="s">
        <v>4705</v>
      </c>
      <c r="J1415" s="1">
        <f>((((bot_orders[[#This Row],[cTime]]/ 1000)+3*3600) / 86400) + DATE(1970,1,1))</f>
        <v>45762.812725821757</v>
      </c>
      <c r="K1415" s="4" t="s">
        <v>4706</v>
      </c>
      <c r="L1415" s="1">
        <f>((((bot_orders[[#This Row],[uTime]]/ 1000)+3*3600) / 86400) + DATE(1970,1,1))</f>
        <v>45762.81909138889</v>
      </c>
      <c r="M1415" t="s">
        <v>34</v>
      </c>
      <c r="N1415" t="s">
        <v>28</v>
      </c>
      <c r="O1415" t="s">
        <v>35</v>
      </c>
      <c r="P1415">
        <v>5.109</v>
      </c>
      <c r="Q1415" t="s">
        <v>36</v>
      </c>
      <c r="R1415" t="s">
        <v>55</v>
      </c>
      <c r="S1415">
        <v>0.46479999999999999</v>
      </c>
      <c r="T1415">
        <v>0.46479999999999999</v>
      </c>
      <c r="U1415">
        <v>5.109</v>
      </c>
      <c r="V1415">
        <v>-4.0872E-3</v>
      </c>
      <c r="W1415" t="s">
        <v>39</v>
      </c>
      <c r="X1415" s="4">
        <f>IF(bot_orders[[#This Row],[side]]="sell", bot_orders[[#This Row],[accFillSz]]*bot_orders[[#This Row],[avgPx]] + bot_orders[[#This Row],[fee]], -bot_orders[[#This Row],[accFillSz]]*bot_orders[[#This Row],[avgPx]])</f>
        <v>-2.3746632000000001</v>
      </c>
      <c r="Y1415" s="4">
        <f>IF(bot_orders[[#This Row],[side]]="buy", bot_orders[[#This Row],[accFillSz]] + bot_orders[[#This Row],[fee]], -bot_orders[[#This Row],[accFillSz]])</f>
        <v>5.1049128000000001</v>
      </c>
      <c r="Z1415" s="4">
        <f>IF(bot_orders[[#This Row],[side]]="sell",bot_orders[[#This Row],[accFillSz]]*bot_orders[[#This Row],[avgPx]]+bot_orders[[#This Row],[fee]], 0)</f>
        <v>0</v>
      </c>
      <c r="AA1415" s="4">
        <f>IF(bot_orders[[#This Row],[side]]="sell",-bot_orders[[#This Row],[accFillSz]],bot_orders[[#This Row],[accFillSz]]+bot_orders[[#This Row],[fee]])</f>
        <v>5.1049128000000001</v>
      </c>
      <c r="AB1415">
        <v>0</v>
      </c>
      <c r="AC1415" t="s">
        <v>38</v>
      </c>
      <c r="AD1415">
        <v>0</v>
      </c>
      <c r="AE1415" t="s">
        <v>40</v>
      </c>
      <c r="AF1415" t="s">
        <v>41</v>
      </c>
      <c r="AG1415" t="s">
        <v>42</v>
      </c>
      <c r="AH1415" t="s">
        <v>28</v>
      </c>
      <c r="AI1415">
        <v>5.1049128000000001</v>
      </c>
      <c r="AJ1415">
        <v>-2.3746632000000001</v>
      </c>
    </row>
    <row r="1416" spans="1:36" x14ac:dyDescent="0.3">
      <c r="A1416">
        <v>1413</v>
      </c>
      <c r="B1416" t="s">
        <v>306</v>
      </c>
      <c r="C1416" t="s">
        <v>28</v>
      </c>
      <c r="D1416" t="s">
        <v>29</v>
      </c>
      <c r="E1416" t="s">
        <v>30</v>
      </c>
      <c r="F1416" t="s">
        <v>31</v>
      </c>
      <c r="G1416" t="s">
        <v>1145</v>
      </c>
      <c r="H1416" t="s">
        <v>4707</v>
      </c>
      <c r="I1416" s="4" t="s">
        <v>4708</v>
      </c>
      <c r="J1416" s="1">
        <f>((((bot_orders[[#This Row],[cTime]]/ 1000)+3*3600) / 86400) + DATE(1970,1,1))</f>
        <v>45762.835027499998</v>
      </c>
      <c r="K1416" s="4" t="s">
        <v>4709</v>
      </c>
      <c r="L1416" s="1">
        <f>((((bot_orders[[#This Row],[uTime]]/ 1000)+3*3600) / 86400) + DATE(1970,1,1))</f>
        <v>45762.841035578705</v>
      </c>
      <c r="M1416" t="s">
        <v>34</v>
      </c>
      <c r="N1416" t="s">
        <v>28</v>
      </c>
      <c r="O1416" t="s">
        <v>35</v>
      </c>
      <c r="P1416">
        <v>5.1180000000000003</v>
      </c>
      <c r="Q1416" t="s">
        <v>36</v>
      </c>
      <c r="R1416" t="s">
        <v>37</v>
      </c>
      <c r="S1416">
        <v>0.4647</v>
      </c>
      <c r="T1416">
        <v>0.4647</v>
      </c>
      <c r="U1416">
        <v>5.1180000000000003</v>
      </c>
      <c r="V1416">
        <v>-1.9026677000000001E-3</v>
      </c>
      <c r="W1416" t="s">
        <v>38</v>
      </c>
      <c r="X1416" s="4">
        <f>IF(bot_orders[[#This Row],[side]]="sell", bot_orders[[#This Row],[accFillSz]]*bot_orders[[#This Row],[avgPx]] + bot_orders[[#This Row],[fee]], -bot_orders[[#This Row],[accFillSz]]*bot_orders[[#This Row],[avgPx]])</f>
        <v>2.3764319323</v>
      </c>
      <c r="Y1416" s="4">
        <f>IF(bot_orders[[#This Row],[side]]="buy", bot_orders[[#This Row],[accFillSz]] + bot_orders[[#This Row],[fee]], -bot_orders[[#This Row],[accFillSz]])</f>
        <v>-5.1180000000000003</v>
      </c>
      <c r="Z1416" s="4">
        <f>IF(bot_orders[[#This Row],[side]]="sell",bot_orders[[#This Row],[accFillSz]]*bot_orders[[#This Row],[avgPx]]+bot_orders[[#This Row],[fee]], 0)</f>
        <v>2.3764319323</v>
      </c>
      <c r="AA1416" s="4">
        <f>IF(bot_orders[[#This Row],[side]]="sell",-bot_orders[[#This Row],[accFillSz]],bot_orders[[#This Row],[accFillSz]]+bot_orders[[#This Row],[fee]])</f>
        <v>-5.1180000000000003</v>
      </c>
      <c r="AB1416">
        <v>0</v>
      </c>
      <c r="AC1416" t="s">
        <v>39</v>
      </c>
      <c r="AD1416">
        <v>0</v>
      </c>
      <c r="AE1416" t="s">
        <v>40</v>
      </c>
      <c r="AF1416" t="s">
        <v>41</v>
      </c>
      <c r="AG1416" t="s">
        <v>42</v>
      </c>
      <c r="AH1416" t="s">
        <v>28</v>
      </c>
      <c r="AI1416">
        <v>-5.1180000000000003</v>
      </c>
      <c r="AJ1416">
        <v>2.3764319299999999</v>
      </c>
    </row>
    <row r="1417" spans="1:36" x14ac:dyDescent="0.3">
      <c r="A1417">
        <v>1414</v>
      </c>
      <c r="B1417" t="s">
        <v>306</v>
      </c>
      <c r="C1417" t="s">
        <v>28</v>
      </c>
      <c r="D1417" t="s">
        <v>29</v>
      </c>
      <c r="E1417" t="s">
        <v>30</v>
      </c>
      <c r="F1417" t="s">
        <v>31</v>
      </c>
      <c r="G1417" t="s">
        <v>1148</v>
      </c>
      <c r="H1417" t="s">
        <v>4710</v>
      </c>
      <c r="I1417" s="4" t="s">
        <v>4708</v>
      </c>
      <c r="J1417" s="1">
        <f>((((bot_orders[[#This Row],[cTime]]/ 1000)+3*3600) / 86400) + DATE(1970,1,1))</f>
        <v>45762.835027499998</v>
      </c>
      <c r="K1417" s="4" t="s">
        <v>4711</v>
      </c>
      <c r="L1417" s="1">
        <f>((((bot_orders[[#This Row],[uTime]]/ 1000)+3*3600) / 86400) + DATE(1970,1,1))</f>
        <v>45762.835915208329</v>
      </c>
      <c r="M1417" t="s">
        <v>34</v>
      </c>
      <c r="N1417" t="s">
        <v>28</v>
      </c>
      <c r="O1417" t="s">
        <v>35</v>
      </c>
      <c r="P1417">
        <v>5.1180000000000003</v>
      </c>
      <c r="Q1417" t="s">
        <v>36</v>
      </c>
      <c r="R1417" t="s">
        <v>37</v>
      </c>
      <c r="S1417">
        <v>0.46229999999999999</v>
      </c>
      <c r="T1417">
        <v>0.46229999999999999</v>
      </c>
      <c r="U1417">
        <v>5.1180000000000003</v>
      </c>
      <c r="V1417">
        <v>-1.8928411E-3</v>
      </c>
      <c r="W1417" t="s">
        <v>38</v>
      </c>
      <c r="X1417" s="4">
        <f>IF(bot_orders[[#This Row],[side]]="sell", bot_orders[[#This Row],[accFillSz]]*bot_orders[[#This Row],[avgPx]] + bot_orders[[#This Row],[fee]], -bot_orders[[#This Row],[accFillSz]]*bot_orders[[#This Row],[avgPx]])</f>
        <v>2.3641585588999998</v>
      </c>
      <c r="Y1417" s="4">
        <f>IF(bot_orders[[#This Row],[side]]="buy", bot_orders[[#This Row],[accFillSz]] + bot_orders[[#This Row],[fee]], -bot_orders[[#This Row],[accFillSz]])</f>
        <v>-5.1180000000000003</v>
      </c>
      <c r="Z1417" s="4">
        <f>IF(bot_orders[[#This Row],[side]]="sell",bot_orders[[#This Row],[accFillSz]]*bot_orders[[#This Row],[avgPx]]+bot_orders[[#This Row],[fee]], 0)</f>
        <v>2.3641585588999998</v>
      </c>
      <c r="AA1417" s="4">
        <f>IF(bot_orders[[#This Row],[side]]="sell",-bot_orders[[#This Row],[accFillSz]],bot_orders[[#This Row],[accFillSz]]+bot_orders[[#This Row],[fee]])</f>
        <v>-5.1180000000000003</v>
      </c>
      <c r="AB1417">
        <v>0</v>
      </c>
      <c r="AC1417" t="s">
        <v>39</v>
      </c>
      <c r="AD1417">
        <v>0</v>
      </c>
      <c r="AE1417" t="s">
        <v>40</v>
      </c>
      <c r="AF1417" t="s">
        <v>41</v>
      </c>
      <c r="AG1417" t="s">
        <v>42</v>
      </c>
      <c r="AH1417" t="s">
        <v>28</v>
      </c>
      <c r="AI1417">
        <v>-5.1180000000000003</v>
      </c>
      <c r="AJ1417">
        <v>2.3641585599999999</v>
      </c>
    </row>
    <row r="1418" spans="1:36" x14ac:dyDescent="0.3">
      <c r="A1418">
        <v>1415</v>
      </c>
      <c r="B1418" t="s">
        <v>306</v>
      </c>
      <c r="C1418" t="s">
        <v>28</v>
      </c>
      <c r="D1418" t="s">
        <v>29</v>
      </c>
      <c r="E1418" t="s">
        <v>30</v>
      </c>
      <c r="F1418" t="s">
        <v>31</v>
      </c>
      <c r="G1418" t="s">
        <v>1099</v>
      </c>
      <c r="H1418" t="s">
        <v>4712</v>
      </c>
      <c r="I1418" s="4" t="s">
        <v>4708</v>
      </c>
      <c r="J1418" s="1">
        <f>((((bot_orders[[#This Row],[cTime]]/ 1000)+3*3600) / 86400) + DATE(1970,1,1))</f>
        <v>45762.835027499998</v>
      </c>
      <c r="K1418" s="4" t="s">
        <v>4713</v>
      </c>
      <c r="L1418" s="1">
        <f>((((bot_orders[[#This Row],[uTime]]/ 1000)+3*3600) / 86400) + DATE(1970,1,1))</f>
        <v>45762.83502755787</v>
      </c>
      <c r="M1418" t="s">
        <v>34</v>
      </c>
      <c r="N1418" t="s">
        <v>28</v>
      </c>
      <c r="O1418" t="s">
        <v>35</v>
      </c>
      <c r="P1418">
        <v>5.01</v>
      </c>
      <c r="Q1418" t="s">
        <v>36</v>
      </c>
      <c r="R1418" t="s">
        <v>37</v>
      </c>
      <c r="S1418">
        <v>0.45979999999999999</v>
      </c>
      <c r="T1418">
        <v>0.46110000000000001</v>
      </c>
      <c r="U1418">
        <v>5.01</v>
      </c>
      <c r="V1418">
        <v>-2.3101110000000001E-3</v>
      </c>
      <c r="W1418" t="s">
        <v>38</v>
      </c>
      <c r="X1418" s="4">
        <f>IF(bot_orders[[#This Row],[side]]="sell", bot_orders[[#This Row],[accFillSz]]*bot_orders[[#This Row],[avgPx]] + bot_orders[[#This Row],[fee]], -bot_orders[[#This Row],[accFillSz]]*bot_orders[[#This Row],[avgPx]])</f>
        <v>2.3078008890000001</v>
      </c>
      <c r="Y1418" s="4">
        <f>IF(bot_orders[[#This Row],[side]]="buy", bot_orders[[#This Row],[accFillSz]] + bot_orders[[#This Row],[fee]], -bot_orders[[#This Row],[accFillSz]])</f>
        <v>-5.01</v>
      </c>
      <c r="Z1418" s="4">
        <f>IF(bot_orders[[#This Row],[side]]="sell",bot_orders[[#This Row],[accFillSz]]*bot_orders[[#This Row],[avgPx]]+bot_orders[[#This Row],[fee]], 0)</f>
        <v>2.3078008890000001</v>
      </c>
      <c r="AA1418" s="4">
        <f>IF(bot_orders[[#This Row],[side]]="sell",-bot_orders[[#This Row],[accFillSz]],bot_orders[[#This Row],[accFillSz]]+bot_orders[[#This Row],[fee]])</f>
        <v>-5.01</v>
      </c>
      <c r="AB1418">
        <v>0</v>
      </c>
      <c r="AC1418" t="s">
        <v>39</v>
      </c>
      <c r="AD1418">
        <v>0</v>
      </c>
      <c r="AE1418" t="s">
        <v>40</v>
      </c>
      <c r="AF1418" t="s">
        <v>41</v>
      </c>
      <c r="AG1418" t="s">
        <v>42</v>
      </c>
      <c r="AH1418" t="s">
        <v>28</v>
      </c>
      <c r="AI1418">
        <v>-5.01</v>
      </c>
      <c r="AJ1418">
        <v>2.3078008900000002</v>
      </c>
    </row>
    <row r="1419" spans="1:36" x14ac:dyDescent="0.3">
      <c r="A1419">
        <v>1416</v>
      </c>
      <c r="B1419" t="s">
        <v>306</v>
      </c>
      <c r="C1419" t="s">
        <v>28</v>
      </c>
      <c r="D1419" t="s">
        <v>29</v>
      </c>
      <c r="E1419" t="s">
        <v>30</v>
      </c>
      <c r="F1419" t="s">
        <v>31</v>
      </c>
      <c r="G1419" t="s">
        <v>1168</v>
      </c>
      <c r="H1419" t="s">
        <v>4714</v>
      </c>
      <c r="I1419" s="4" t="s">
        <v>4708</v>
      </c>
      <c r="J1419" s="1">
        <f>((((bot_orders[[#This Row],[cTime]]/ 1000)+3*3600) / 86400) + DATE(1970,1,1))</f>
        <v>45762.835027499998</v>
      </c>
      <c r="K1419" s="4" t="s">
        <v>4715</v>
      </c>
      <c r="L1419" s="1">
        <f>((((bot_orders[[#This Row],[uTime]]/ 1000)+3*3600) / 86400) + DATE(1970,1,1))</f>
        <v>45762.894213645835</v>
      </c>
      <c r="M1419" t="s">
        <v>34</v>
      </c>
      <c r="N1419" t="s">
        <v>28</v>
      </c>
      <c r="O1419" t="s">
        <v>35</v>
      </c>
      <c r="P1419">
        <v>5.1180000000000003</v>
      </c>
      <c r="Q1419" t="s">
        <v>36</v>
      </c>
      <c r="R1419" t="s">
        <v>55</v>
      </c>
      <c r="S1419">
        <v>0.45500000000000002</v>
      </c>
      <c r="T1419">
        <v>0.45500000000000002</v>
      </c>
      <c r="U1419">
        <v>5.1180000000000003</v>
      </c>
      <c r="V1419">
        <v>-4.0943999999999998E-3</v>
      </c>
      <c r="W1419" t="s">
        <v>39</v>
      </c>
      <c r="X1419" s="4">
        <f>IF(bot_orders[[#This Row],[side]]="sell", bot_orders[[#This Row],[accFillSz]]*bot_orders[[#This Row],[avgPx]] + bot_orders[[#This Row],[fee]], -bot_orders[[#This Row],[accFillSz]]*bot_orders[[#This Row],[avgPx]])</f>
        <v>-2.3286900000000004</v>
      </c>
      <c r="Y1419" s="4">
        <f>IF(bot_orders[[#This Row],[side]]="buy", bot_orders[[#This Row],[accFillSz]] + bot_orders[[#This Row],[fee]], -bot_orders[[#This Row],[accFillSz]])</f>
        <v>5.1139056000000007</v>
      </c>
      <c r="Z1419" s="4">
        <f>IF(bot_orders[[#This Row],[side]]="sell",bot_orders[[#This Row],[accFillSz]]*bot_orders[[#This Row],[avgPx]]+bot_orders[[#This Row],[fee]], 0)</f>
        <v>0</v>
      </c>
      <c r="AA1419" s="4">
        <f>IF(bot_orders[[#This Row],[side]]="sell",-bot_orders[[#This Row],[accFillSz]],bot_orders[[#This Row],[accFillSz]]+bot_orders[[#This Row],[fee]])</f>
        <v>5.1139056000000007</v>
      </c>
      <c r="AB1419">
        <v>0</v>
      </c>
      <c r="AC1419" t="s">
        <v>38</v>
      </c>
      <c r="AD1419">
        <v>0</v>
      </c>
      <c r="AE1419" t="s">
        <v>40</v>
      </c>
      <c r="AF1419" t="s">
        <v>41</v>
      </c>
      <c r="AG1419" t="s">
        <v>42</v>
      </c>
      <c r="AH1419" t="s">
        <v>28</v>
      </c>
      <c r="AI1419">
        <v>5.1139055999999998</v>
      </c>
      <c r="AJ1419">
        <v>-2.3286899999999999</v>
      </c>
    </row>
    <row r="1420" spans="1:36" x14ac:dyDescent="0.3">
      <c r="A1420">
        <v>1417</v>
      </c>
      <c r="B1420" t="s">
        <v>306</v>
      </c>
      <c r="C1420" t="s">
        <v>28</v>
      </c>
      <c r="D1420" t="s">
        <v>29</v>
      </c>
      <c r="E1420" t="s">
        <v>30</v>
      </c>
      <c r="F1420" t="s">
        <v>31</v>
      </c>
      <c r="G1420" t="s">
        <v>1099</v>
      </c>
      <c r="H1420" t="s">
        <v>4716</v>
      </c>
      <c r="I1420" s="4" t="s">
        <v>4717</v>
      </c>
      <c r="J1420" s="1">
        <f>((((bot_orders[[#This Row],[cTime]]/ 1000)+3*3600) / 86400) + DATE(1970,1,1))</f>
        <v>45762.835027581023</v>
      </c>
      <c r="K1420" s="4" t="s">
        <v>4718</v>
      </c>
      <c r="L1420" s="1">
        <f>((((bot_orders[[#This Row],[uTime]]/ 1000)+3*3600) / 86400) + DATE(1970,1,1))</f>
        <v>45762.886858333331</v>
      </c>
      <c r="M1420" t="s">
        <v>34</v>
      </c>
      <c r="N1420" t="s">
        <v>28</v>
      </c>
      <c r="O1420" t="s">
        <v>35</v>
      </c>
      <c r="P1420">
        <v>5.1180000000000003</v>
      </c>
      <c r="Q1420" t="s">
        <v>36</v>
      </c>
      <c r="R1420" t="s">
        <v>55</v>
      </c>
      <c r="S1420">
        <v>0.45739999999999997</v>
      </c>
      <c r="T1420">
        <v>0.45739999999999997</v>
      </c>
      <c r="U1420">
        <v>5.1180000000000003</v>
      </c>
      <c r="V1420">
        <v>-4.0943999999999998E-3</v>
      </c>
      <c r="W1420" t="s">
        <v>39</v>
      </c>
      <c r="X1420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20" s="4">
        <f>IF(bot_orders[[#This Row],[side]]="buy", bot_orders[[#This Row],[accFillSz]] + bot_orders[[#This Row],[fee]], -bot_orders[[#This Row],[accFillSz]])</f>
        <v>5.1139056000000007</v>
      </c>
      <c r="Z1420" s="4">
        <f>IF(bot_orders[[#This Row],[side]]="sell",bot_orders[[#This Row],[accFillSz]]*bot_orders[[#This Row],[avgPx]]+bot_orders[[#This Row],[fee]], 0)</f>
        <v>0</v>
      </c>
      <c r="AA1420" s="4">
        <f>IF(bot_orders[[#This Row],[side]]="sell",-bot_orders[[#This Row],[accFillSz]],bot_orders[[#This Row],[accFillSz]]+bot_orders[[#This Row],[fee]])</f>
        <v>5.1139056000000007</v>
      </c>
      <c r="AB1420">
        <v>0</v>
      </c>
      <c r="AC1420" t="s">
        <v>38</v>
      </c>
      <c r="AD1420">
        <v>0</v>
      </c>
      <c r="AE1420" t="s">
        <v>40</v>
      </c>
      <c r="AF1420" t="s">
        <v>41</v>
      </c>
      <c r="AG1420" t="s">
        <v>42</v>
      </c>
      <c r="AH1420" t="s">
        <v>28</v>
      </c>
      <c r="AI1420">
        <v>5.1139055999999998</v>
      </c>
      <c r="AJ1420">
        <v>-2.3409732000000001</v>
      </c>
    </row>
    <row r="1421" spans="1:36" x14ac:dyDescent="0.3">
      <c r="A1421">
        <v>1418</v>
      </c>
      <c r="B1421" t="s">
        <v>306</v>
      </c>
      <c r="C1421" t="s">
        <v>28</v>
      </c>
      <c r="D1421" t="s">
        <v>29</v>
      </c>
      <c r="E1421" t="s">
        <v>30</v>
      </c>
      <c r="F1421" t="s">
        <v>31</v>
      </c>
      <c r="G1421" t="s">
        <v>1148</v>
      </c>
      <c r="H1421" t="s">
        <v>4719</v>
      </c>
      <c r="I1421" s="4" t="s">
        <v>4720</v>
      </c>
      <c r="J1421" s="1">
        <f>((((bot_orders[[#This Row],[cTime]]/ 1000)+3*3600) / 86400) + DATE(1970,1,1))</f>
        <v>45762.835915231481</v>
      </c>
      <c r="K1421" s="4" t="s">
        <v>4721</v>
      </c>
      <c r="L1421" s="1">
        <f>((((bot_orders[[#This Row],[uTime]]/ 1000)+3*3600) / 86400) + DATE(1970,1,1))</f>
        <v>45762.857025972218</v>
      </c>
      <c r="M1421" t="s">
        <v>34</v>
      </c>
      <c r="N1421" t="s">
        <v>28</v>
      </c>
      <c r="O1421" t="s">
        <v>35</v>
      </c>
      <c r="P1421">
        <v>5.1180000000000003</v>
      </c>
      <c r="Q1421" t="s">
        <v>36</v>
      </c>
      <c r="R1421" t="s">
        <v>55</v>
      </c>
      <c r="S1421">
        <v>0.45979999999999999</v>
      </c>
      <c r="T1421">
        <v>0.45979999999999999</v>
      </c>
      <c r="U1421">
        <v>5.1180000000000003</v>
      </c>
      <c r="V1421">
        <v>-4.0943999999999998E-3</v>
      </c>
      <c r="W1421" t="s">
        <v>39</v>
      </c>
      <c r="X1421" s="4">
        <f>IF(bot_orders[[#This Row],[side]]="sell", bot_orders[[#This Row],[accFillSz]]*bot_orders[[#This Row],[avgPx]] + bot_orders[[#This Row],[fee]], -bot_orders[[#This Row],[accFillSz]]*bot_orders[[#This Row],[avgPx]])</f>
        <v>-2.3532564000000002</v>
      </c>
      <c r="Y1421" s="4">
        <f>IF(bot_orders[[#This Row],[side]]="buy", bot_orders[[#This Row],[accFillSz]] + bot_orders[[#This Row],[fee]], -bot_orders[[#This Row],[accFillSz]])</f>
        <v>5.1139056000000007</v>
      </c>
      <c r="Z1421" s="4">
        <f>IF(bot_orders[[#This Row],[side]]="sell",bot_orders[[#This Row],[accFillSz]]*bot_orders[[#This Row],[avgPx]]+bot_orders[[#This Row],[fee]], 0)</f>
        <v>0</v>
      </c>
      <c r="AA1421" s="4">
        <f>IF(bot_orders[[#This Row],[side]]="sell",-bot_orders[[#This Row],[accFillSz]],bot_orders[[#This Row],[accFillSz]]+bot_orders[[#This Row],[fee]])</f>
        <v>5.1139056000000007</v>
      </c>
      <c r="AB1421">
        <v>0</v>
      </c>
      <c r="AC1421" t="s">
        <v>38</v>
      </c>
      <c r="AD1421">
        <v>0</v>
      </c>
      <c r="AE1421" t="s">
        <v>40</v>
      </c>
      <c r="AF1421" t="s">
        <v>41</v>
      </c>
      <c r="AG1421" t="s">
        <v>42</v>
      </c>
      <c r="AH1421" t="s">
        <v>28</v>
      </c>
      <c r="AI1421">
        <v>5.1139055999999998</v>
      </c>
      <c r="AJ1421">
        <v>-2.3532563999999998</v>
      </c>
    </row>
    <row r="1422" spans="1:36" x14ac:dyDescent="0.3">
      <c r="A1422">
        <v>1419</v>
      </c>
      <c r="B1422" t="s">
        <v>306</v>
      </c>
      <c r="C1422" t="s">
        <v>28</v>
      </c>
      <c r="D1422" t="s">
        <v>29</v>
      </c>
      <c r="E1422" t="s">
        <v>30</v>
      </c>
      <c r="F1422" t="s">
        <v>31</v>
      </c>
      <c r="G1422" t="s">
        <v>1145</v>
      </c>
      <c r="H1422" t="s">
        <v>4722</v>
      </c>
      <c r="I1422" s="4" t="s">
        <v>4723</v>
      </c>
      <c r="J1422" s="1">
        <f>((((bot_orders[[#This Row],[cTime]]/ 1000)+3*3600) / 86400) + DATE(1970,1,1))</f>
        <v>45762.841035601858</v>
      </c>
      <c r="K1422" s="4" t="s">
        <v>4724</v>
      </c>
      <c r="L1422" s="1">
        <f>((((bot_orders[[#This Row],[uTime]]/ 1000)+3*3600) / 86400) + DATE(1970,1,1))</f>
        <v>45762.845157858799</v>
      </c>
      <c r="M1422" t="s">
        <v>34</v>
      </c>
      <c r="N1422" t="s">
        <v>28</v>
      </c>
      <c r="O1422" t="s">
        <v>35</v>
      </c>
      <c r="P1422">
        <v>5.1180000000000003</v>
      </c>
      <c r="Q1422" t="s">
        <v>36</v>
      </c>
      <c r="R1422" t="s">
        <v>55</v>
      </c>
      <c r="S1422">
        <v>0.46229999999999999</v>
      </c>
      <c r="T1422">
        <v>0.46229999999999999</v>
      </c>
      <c r="U1422">
        <v>5.1180000000000003</v>
      </c>
      <c r="V1422">
        <v>-4.0943999999999998E-3</v>
      </c>
      <c r="W1422" t="s">
        <v>39</v>
      </c>
      <c r="X1422" s="4">
        <f>IF(bot_orders[[#This Row],[side]]="sell", bot_orders[[#This Row],[accFillSz]]*bot_orders[[#This Row],[avgPx]] + bot_orders[[#This Row],[fee]], -bot_orders[[#This Row],[accFillSz]]*bot_orders[[#This Row],[avgPx]])</f>
        <v>-2.3660513999999999</v>
      </c>
      <c r="Y1422" s="4">
        <f>IF(bot_orders[[#This Row],[side]]="buy", bot_orders[[#This Row],[accFillSz]] + bot_orders[[#This Row],[fee]], -bot_orders[[#This Row],[accFillSz]])</f>
        <v>5.1139056000000007</v>
      </c>
      <c r="Z1422" s="4">
        <f>IF(bot_orders[[#This Row],[side]]="sell",bot_orders[[#This Row],[accFillSz]]*bot_orders[[#This Row],[avgPx]]+bot_orders[[#This Row],[fee]], 0)</f>
        <v>0</v>
      </c>
      <c r="AA1422" s="4">
        <f>IF(bot_orders[[#This Row],[side]]="sell",-bot_orders[[#This Row],[accFillSz]],bot_orders[[#This Row],[accFillSz]]+bot_orders[[#This Row],[fee]])</f>
        <v>5.1139056000000007</v>
      </c>
      <c r="AB1422">
        <v>0</v>
      </c>
      <c r="AC1422" t="s">
        <v>38</v>
      </c>
      <c r="AD1422">
        <v>0</v>
      </c>
      <c r="AE1422" t="s">
        <v>40</v>
      </c>
      <c r="AF1422" t="s">
        <v>41</v>
      </c>
      <c r="AG1422" t="s">
        <v>42</v>
      </c>
      <c r="AH1422" t="s">
        <v>28</v>
      </c>
      <c r="AI1422">
        <v>5.1139055999999998</v>
      </c>
      <c r="AJ1422">
        <v>-2.3660513999999999</v>
      </c>
    </row>
    <row r="1423" spans="1:36" x14ac:dyDescent="0.3">
      <c r="A1423">
        <v>1420</v>
      </c>
      <c r="B1423" t="s">
        <v>306</v>
      </c>
      <c r="C1423" t="s">
        <v>28</v>
      </c>
      <c r="D1423" t="s">
        <v>29</v>
      </c>
      <c r="E1423" t="s">
        <v>30</v>
      </c>
      <c r="F1423" t="s">
        <v>31</v>
      </c>
      <c r="G1423" t="s">
        <v>1251</v>
      </c>
      <c r="H1423" t="s">
        <v>4725</v>
      </c>
      <c r="I1423" s="4" t="s">
        <v>4726</v>
      </c>
      <c r="J1423" s="1">
        <f>((((bot_orders[[#This Row],[cTime]]/ 1000)+3*3600) / 86400) + DATE(1970,1,1))</f>
        <v>45762.845157881944</v>
      </c>
      <c r="K1423" s="4" t="s">
        <v>4727</v>
      </c>
      <c r="L1423" s="1">
        <f>((((bot_orders[[#This Row],[uTime]]/ 1000)+3*3600) / 86400) + DATE(1970,1,1))</f>
        <v>45763.191661099539</v>
      </c>
      <c r="M1423" t="s">
        <v>34</v>
      </c>
      <c r="N1423" t="s">
        <v>28</v>
      </c>
      <c r="O1423" t="s">
        <v>35</v>
      </c>
      <c r="P1423">
        <v>5.1130000000000004</v>
      </c>
      <c r="Q1423" t="s">
        <v>36</v>
      </c>
      <c r="R1423" t="s">
        <v>37</v>
      </c>
      <c r="S1423">
        <v>0.4647</v>
      </c>
      <c r="T1423">
        <v>0.4647</v>
      </c>
      <c r="U1423">
        <v>5.1130000000000004</v>
      </c>
      <c r="V1423">
        <v>-1.9008089E-3</v>
      </c>
      <c r="W1423" t="s">
        <v>38</v>
      </c>
      <c r="X1423" s="4">
        <f>IF(bot_orders[[#This Row],[side]]="sell", bot_orders[[#This Row],[accFillSz]]*bot_orders[[#This Row],[avgPx]] + bot_orders[[#This Row],[fee]], -bot_orders[[#This Row],[accFillSz]]*bot_orders[[#This Row],[avgPx]])</f>
        <v>2.3741102911000005</v>
      </c>
      <c r="Y1423" s="4">
        <f>IF(bot_orders[[#This Row],[side]]="buy", bot_orders[[#This Row],[accFillSz]] + bot_orders[[#This Row],[fee]], -bot_orders[[#This Row],[accFillSz]])</f>
        <v>-5.1130000000000004</v>
      </c>
      <c r="Z1423" s="4">
        <f>IF(bot_orders[[#This Row],[side]]="sell",bot_orders[[#This Row],[accFillSz]]*bot_orders[[#This Row],[avgPx]]+bot_orders[[#This Row],[fee]], 0)</f>
        <v>2.3741102911000005</v>
      </c>
      <c r="AA1423" s="4">
        <f>IF(bot_orders[[#This Row],[side]]="sell",-bot_orders[[#This Row],[accFillSz]],bot_orders[[#This Row],[accFillSz]]+bot_orders[[#This Row],[fee]])</f>
        <v>-5.1130000000000004</v>
      </c>
      <c r="AB1423">
        <v>0</v>
      </c>
      <c r="AC1423" t="s">
        <v>39</v>
      </c>
      <c r="AD1423">
        <v>0</v>
      </c>
      <c r="AE1423" t="s">
        <v>40</v>
      </c>
      <c r="AF1423" t="s">
        <v>41</v>
      </c>
      <c r="AG1423" t="s">
        <v>42</v>
      </c>
      <c r="AH1423" t="s">
        <v>28</v>
      </c>
      <c r="AI1423">
        <v>-5.1130000000000004</v>
      </c>
      <c r="AJ1423">
        <v>2.37411029</v>
      </c>
    </row>
    <row r="1424" spans="1:36" x14ac:dyDescent="0.3">
      <c r="A1424">
        <v>1421</v>
      </c>
      <c r="B1424" t="s">
        <v>306</v>
      </c>
      <c r="C1424" t="s">
        <v>28</v>
      </c>
      <c r="D1424" t="s">
        <v>29</v>
      </c>
      <c r="E1424" t="s">
        <v>30</v>
      </c>
      <c r="F1424" t="s">
        <v>31</v>
      </c>
      <c r="G1424" t="s">
        <v>1142</v>
      </c>
      <c r="H1424" t="s">
        <v>4728</v>
      </c>
      <c r="I1424" s="4" t="s">
        <v>4729</v>
      </c>
      <c r="J1424" s="1">
        <f>((((bot_orders[[#This Row],[cTime]]/ 1000)+3*3600) / 86400) + DATE(1970,1,1))</f>
        <v>45762.85702599537</v>
      </c>
      <c r="K1424" s="4" t="s">
        <v>4730</v>
      </c>
      <c r="L1424" s="1">
        <f>((((bot_orders[[#This Row],[uTime]]/ 1000)+3*3600) / 86400) + DATE(1970,1,1))</f>
        <v>45762.859717569445</v>
      </c>
      <c r="M1424" t="s">
        <v>34</v>
      </c>
      <c r="N1424" t="s">
        <v>28</v>
      </c>
      <c r="O1424" t="s">
        <v>35</v>
      </c>
      <c r="P1424">
        <v>5.1130000000000004</v>
      </c>
      <c r="Q1424" t="s">
        <v>36</v>
      </c>
      <c r="R1424" t="s">
        <v>37</v>
      </c>
      <c r="S1424">
        <v>0.46229999999999999</v>
      </c>
      <c r="T1424">
        <v>0.46229999999999999</v>
      </c>
      <c r="U1424">
        <v>5.1130000000000004</v>
      </c>
      <c r="V1424">
        <v>-1.8909918999999999E-3</v>
      </c>
      <c r="W1424" t="s">
        <v>38</v>
      </c>
      <c r="X1424" s="4">
        <f>IF(bot_orders[[#This Row],[side]]="sell", bot_orders[[#This Row],[accFillSz]]*bot_orders[[#This Row],[avgPx]] + bot_orders[[#This Row],[fee]], -bot_orders[[#This Row],[accFillSz]]*bot_orders[[#This Row],[avgPx]])</f>
        <v>2.3618489081000003</v>
      </c>
      <c r="Y1424" s="4">
        <f>IF(bot_orders[[#This Row],[side]]="buy", bot_orders[[#This Row],[accFillSz]] + bot_orders[[#This Row],[fee]], -bot_orders[[#This Row],[accFillSz]])</f>
        <v>-5.1130000000000004</v>
      </c>
      <c r="Z1424" s="4">
        <f>IF(bot_orders[[#This Row],[side]]="sell",bot_orders[[#This Row],[accFillSz]]*bot_orders[[#This Row],[avgPx]]+bot_orders[[#This Row],[fee]], 0)</f>
        <v>2.3618489081000003</v>
      </c>
      <c r="AA1424" s="4">
        <f>IF(bot_orders[[#This Row],[side]]="sell",-bot_orders[[#This Row],[accFillSz]],bot_orders[[#This Row],[accFillSz]]+bot_orders[[#This Row],[fee]])</f>
        <v>-5.1130000000000004</v>
      </c>
      <c r="AB1424">
        <v>0</v>
      </c>
      <c r="AC1424" t="s">
        <v>39</v>
      </c>
      <c r="AD1424">
        <v>0</v>
      </c>
      <c r="AE1424" t="s">
        <v>40</v>
      </c>
      <c r="AF1424" t="s">
        <v>41</v>
      </c>
      <c r="AG1424" t="s">
        <v>42</v>
      </c>
      <c r="AH1424" t="s">
        <v>28</v>
      </c>
      <c r="AI1424">
        <v>-5.1130000000000004</v>
      </c>
      <c r="AJ1424">
        <v>2.36184891</v>
      </c>
    </row>
    <row r="1425" spans="1:36" x14ac:dyDescent="0.3">
      <c r="A1425">
        <v>1422</v>
      </c>
      <c r="B1425" t="s">
        <v>306</v>
      </c>
      <c r="C1425" t="s">
        <v>28</v>
      </c>
      <c r="D1425" t="s">
        <v>29</v>
      </c>
      <c r="E1425" t="s">
        <v>30</v>
      </c>
      <c r="F1425" t="s">
        <v>31</v>
      </c>
      <c r="G1425" t="s">
        <v>1142</v>
      </c>
      <c r="H1425" t="s">
        <v>4731</v>
      </c>
      <c r="I1425" s="4" t="s">
        <v>4732</v>
      </c>
      <c r="J1425" s="1">
        <f>((((bot_orders[[#This Row],[cTime]]/ 1000)+3*3600) / 86400) + DATE(1970,1,1))</f>
        <v>45762.85971759259</v>
      </c>
      <c r="K1425" s="4" t="s">
        <v>4733</v>
      </c>
      <c r="L1425" s="1">
        <f>((((bot_orders[[#This Row],[uTime]]/ 1000)+3*3600) / 86400) + DATE(1970,1,1))</f>
        <v>45762.871021724539</v>
      </c>
      <c r="M1425" t="s">
        <v>34</v>
      </c>
      <c r="N1425" t="s">
        <v>28</v>
      </c>
      <c r="O1425" t="s">
        <v>35</v>
      </c>
      <c r="P1425">
        <v>5.1180000000000003</v>
      </c>
      <c r="Q1425" t="s">
        <v>36</v>
      </c>
      <c r="R1425" t="s">
        <v>55</v>
      </c>
      <c r="S1425">
        <v>0.45979999999999999</v>
      </c>
      <c r="T1425">
        <v>0.45979999999999999</v>
      </c>
      <c r="U1425">
        <v>5.1180000000000003</v>
      </c>
      <c r="V1425">
        <v>-4.0943999999999998E-3</v>
      </c>
      <c r="W1425" t="s">
        <v>39</v>
      </c>
      <c r="X1425" s="4">
        <f>IF(bot_orders[[#This Row],[side]]="sell", bot_orders[[#This Row],[accFillSz]]*bot_orders[[#This Row],[avgPx]] + bot_orders[[#This Row],[fee]], -bot_orders[[#This Row],[accFillSz]]*bot_orders[[#This Row],[avgPx]])</f>
        <v>-2.3532564000000002</v>
      </c>
      <c r="Y1425" s="4">
        <f>IF(bot_orders[[#This Row],[side]]="buy", bot_orders[[#This Row],[accFillSz]] + bot_orders[[#This Row],[fee]], -bot_orders[[#This Row],[accFillSz]])</f>
        <v>5.1139056000000007</v>
      </c>
      <c r="Z1425" s="4">
        <f>IF(bot_orders[[#This Row],[side]]="sell",bot_orders[[#This Row],[accFillSz]]*bot_orders[[#This Row],[avgPx]]+bot_orders[[#This Row],[fee]], 0)</f>
        <v>0</v>
      </c>
      <c r="AA1425" s="4">
        <f>IF(bot_orders[[#This Row],[side]]="sell",-bot_orders[[#This Row],[accFillSz]],bot_orders[[#This Row],[accFillSz]]+bot_orders[[#This Row],[fee]])</f>
        <v>5.1139056000000007</v>
      </c>
      <c r="AB1425">
        <v>0</v>
      </c>
      <c r="AC1425" t="s">
        <v>38</v>
      </c>
      <c r="AD1425">
        <v>0</v>
      </c>
      <c r="AE1425" t="s">
        <v>40</v>
      </c>
      <c r="AF1425" t="s">
        <v>41</v>
      </c>
      <c r="AG1425" t="s">
        <v>42</v>
      </c>
      <c r="AH1425" t="s">
        <v>28</v>
      </c>
      <c r="AI1425">
        <v>5.1139055999999998</v>
      </c>
      <c r="AJ1425">
        <v>-2.3532563999999998</v>
      </c>
    </row>
    <row r="1426" spans="1:36" x14ac:dyDescent="0.3">
      <c r="A1426">
        <v>1423</v>
      </c>
      <c r="B1426" t="s">
        <v>306</v>
      </c>
      <c r="C1426" t="s">
        <v>28</v>
      </c>
      <c r="D1426" t="s">
        <v>29</v>
      </c>
      <c r="E1426" t="s">
        <v>30</v>
      </c>
      <c r="F1426" t="s">
        <v>31</v>
      </c>
      <c r="G1426" t="s">
        <v>1139</v>
      </c>
      <c r="H1426" t="s">
        <v>4734</v>
      </c>
      <c r="I1426" s="4" t="s">
        <v>4735</v>
      </c>
      <c r="J1426" s="1">
        <f>((((bot_orders[[#This Row],[cTime]]/ 1000)+3*3600) / 86400) + DATE(1970,1,1))</f>
        <v>45762.871021747691</v>
      </c>
      <c r="K1426" s="4" t="s">
        <v>4736</v>
      </c>
      <c r="L1426" s="1">
        <f>((((bot_orders[[#This Row],[uTime]]/ 1000)+3*3600) / 86400) + DATE(1970,1,1))</f>
        <v>45762.903711817125</v>
      </c>
      <c r="M1426" t="s">
        <v>34</v>
      </c>
      <c r="N1426" t="s">
        <v>28</v>
      </c>
      <c r="O1426" t="s">
        <v>35</v>
      </c>
      <c r="P1426">
        <v>5.1130000000000004</v>
      </c>
      <c r="Q1426" t="s">
        <v>36</v>
      </c>
      <c r="R1426" t="s">
        <v>37</v>
      </c>
      <c r="S1426">
        <v>0.46229999999999999</v>
      </c>
      <c r="T1426">
        <v>0.46229999999999999</v>
      </c>
      <c r="U1426">
        <v>5.1130000000000004</v>
      </c>
      <c r="V1426">
        <v>-1.8909918999999999E-3</v>
      </c>
      <c r="W1426" t="s">
        <v>38</v>
      </c>
      <c r="X1426" s="4">
        <f>IF(bot_orders[[#This Row],[side]]="sell", bot_orders[[#This Row],[accFillSz]]*bot_orders[[#This Row],[avgPx]] + bot_orders[[#This Row],[fee]], -bot_orders[[#This Row],[accFillSz]]*bot_orders[[#This Row],[avgPx]])</f>
        <v>2.3618489081000003</v>
      </c>
      <c r="Y1426" s="4">
        <f>IF(bot_orders[[#This Row],[side]]="buy", bot_orders[[#This Row],[accFillSz]] + bot_orders[[#This Row],[fee]], -bot_orders[[#This Row],[accFillSz]])</f>
        <v>-5.1130000000000004</v>
      </c>
      <c r="Z1426" s="4">
        <f>IF(bot_orders[[#This Row],[side]]="sell",bot_orders[[#This Row],[accFillSz]]*bot_orders[[#This Row],[avgPx]]+bot_orders[[#This Row],[fee]], 0)</f>
        <v>2.3618489081000003</v>
      </c>
      <c r="AA1426" s="4">
        <f>IF(bot_orders[[#This Row],[side]]="sell",-bot_orders[[#This Row],[accFillSz]],bot_orders[[#This Row],[accFillSz]]+bot_orders[[#This Row],[fee]])</f>
        <v>-5.1130000000000004</v>
      </c>
      <c r="AB1426">
        <v>0</v>
      </c>
      <c r="AC1426" t="s">
        <v>39</v>
      </c>
      <c r="AD1426">
        <v>0</v>
      </c>
      <c r="AE1426" t="s">
        <v>40</v>
      </c>
      <c r="AF1426" t="s">
        <v>41</v>
      </c>
      <c r="AG1426" t="s">
        <v>42</v>
      </c>
      <c r="AH1426" t="s">
        <v>28</v>
      </c>
      <c r="AI1426">
        <v>-5.1130000000000004</v>
      </c>
      <c r="AJ1426">
        <v>2.36184891</v>
      </c>
    </row>
    <row r="1427" spans="1:36" x14ac:dyDescent="0.3">
      <c r="A1427">
        <v>1424</v>
      </c>
      <c r="B1427" t="s">
        <v>306</v>
      </c>
      <c r="C1427" t="s">
        <v>28</v>
      </c>
      <c r="D1427" t="s">
        <v>29</v>
      </c>
      <c r="E1427" t="s">
        <v>30</v>
      </c>
      <c r="F1427" t="s">
        <v>31</v>
      </c>
      <c r="G1427" t="s">
        <v>1175</v>
      </c>
      <c r="H1427" t="s">
        <v>4737</v>
      </c>
      <c r="I1427" s="4" t="s">
        <v>4738</v>
      </c>
      <c r="J1427" s="1">
        <f>((((bot_orders[[#This Row],[cTime]]/ 1000)+3*3600) / 86400) + DATE(1970,1,1))</f>
        <v>45762.886858356484</v>
      </c>
      <c r="K1427" s="4" t="s">
        <v>4739</v>
      </c>
      <c r="L1427" s="1">
        <f>((((bot_orders[[#This Row],[uTime]]/ 1000)+3*3600) / 86400) + DATE(1970,1,1))</f>
        <v>45762.90105443287</v>
      </c>
      <c r="M1427" t="s">
        <v>34</v>
      </c>
      <c r="N1427" t="s">
        <v>28</v>
      </c>
      <c r="O1427" t="s">
        <v>35</v>
      </c>
      <c r="P1427">
        <v>5.1130000000000004</v>
      </c>
      <c r="Q1427" t="s">
        <v>36</v>
      </c>
      <c r="R1427" t="s">
        <v>37</v>
      </c>
      <c r="S1427">
        <v>0.45979999999999999</v>
      </c>
      <c r="T1427">
        <v>0.45979999999999999</v>
      </c>
      <c r="U1427">
        <v>5.1130000000000004</v>
      </c>
      <c r="V1427">
        <v>-1.8807659E-3</v>
      </c>
      <c r="W1427" t="s">
        <v>38</v>
      </c>
      <c r="X1427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27" s="4">
        <f>IF(bot_orders[[#This Row],[side]]="buy", bot_orders[[#This Row],[accFillSz]] + bot_orders[[#This Row],[fee]], -bot_orders[[#This Row],[accFillSz]])</f>
        <v>-5.1130000000000004</v>
      </c>
      <c r="Z1427" s="4">
        <f>IF(bot_orders[[#This Row],[side]]="sell",bot_orders[[#This Row],[accFillSz]]*bot_orders[[#This Row],[avgPx]]+bot_orders[[#This Row],[fee]], 0)</f>
        <v>2.3490766340999998</v>
      </c>
      <c r="AA1427" s="4">
        <f>IF(bot_orders[[#This Row],[side]]="sell",-bot_orders[[#This Row],[accFillSz]],bot_orders[[#This Row],[accFillSz]]+bot_orders[[#This Row],[fee]])</f>
        <v>-5.1130000000000004</v>
      </c>
      <c r="AB1427">
        <v>0</v>
      </c>
      <c r="AC1427" t="s">
        <v>39</v>
      </c>
      <c r="AD1427">
        <v>0</v>
      </c>
      <c r="AE1427" t="s">
        <v>40</v>
      </c>
      <c r="AF1427" t="s">
        <v>41</v>
      </c>
      <c r="AG1427" t="s">
        <v>42</v>
      </c>
      <c r="AH1427" t="s">
        <v>28</v>
      </c>
      <c r="AI1427">
        <v>-5.1130000000000004</v>
      </c>
      <c r="AJ1427">
        <v>2.3490766299999999</v>
      </c>
    </row>
    <row r="1428" spans="1:36" x14ac:dyDescent="0.3">
      <c r="A1428">
        <v>1425</v>
      </c>
      <c r="B1428" t="s">
        <v>306</v>
      </c>
      <c r="C1428" t="s">
        <v>28</v>
      </c>
      <c r="D1428" t="s">
        <v>29</v>
      </c>
      <c r="E1428" t="s">
        <v>30</v>
      </c>
      <c r="F1428" t="s">
        <v>31</v>
      </c>
      <c r="G1428" t="s">
        <v>1168</v>
      </c>
      <c r="H1428" t="s">
        <v>4740</v>
      </c>
      <c r="I1428" s="4" t="s">
        <v>4741</v>
      </c>
      <c r="J1428" s="1">
        <f>((((bot_orders[[#This Row],[cTime]]/ 1000)+3*3600) / 86400) + DATE(1970,1,1))</f>
        <v>45762.894213680556</v>
      </c>
      <c r="K1428" s="4" t="s">
        <v>4742</v>
      </c>
      <c r="L1428" s="1">
        <f>((((bot_orders[[#This Row],[uTime]]/ 1000)+3*3600) / 86400) + DATE(1970,1,1))</f>
        <v>45762.897057222217</v>
      </c>
      <c r="M1428" t="s">
        <v>34</v>
      </c>
      <c r="N1428" t="s">
        <v>28</v>
      </c>
      <c r="O1428" t="s">
        <v>35</v>
      </c>
      <c r="P1428">
        <v>5.1130000000000004</v>
      </c>
      <c r="Q1428" t="s">
        <v>36</v>
      </c>
      <c r="R1428" t="s">
        <v>37</v>
      </c>
      <c r="S1428">
        <v>0.45739999999999997</v>
      </c>
      <c r="T1428">
        <v>0.45739999999999997</v>
      </c>
      <c r="U1428">
        <v>5.1130000000000004</v>
      </c>
      <c r="V1428">
        <v>-1.870949E-3</v>
      </c>
      <c r="W1428" t="s">
        <v>38</v>
      </c>
      <c r="X1428" s="4">
        <f>IF(bot_orders[[#This Row],[side]]="sell", bot_orders[[#This Row],[accFillSz]]*bot_orders[[#This Row],[avgPx]] + bot_orders[[#This Row],[fee]], -bot_orders[[#This Row],[accFillSz]]*bot_orders[[#This Row],[avgPx]])</f>
        <v>2.336815251</v>
      </c>
      <c r="Y1428" s="4">
        <f>IF(bot_orders[[#This Row],[side]]="buy", bot_orders[[#This Row],[accFillSz]] + bot_orders[[#This Row],[fee]], -bot_orders[[#This Row],[accFillSz]])</f>
        <v>-5.1130000000000004</v>
      </c>
      <c r="Z1428" s="4">
        <f>IF(bot_orders[[#This Row],[side]]="sell",bot_orders[[#This Row],[accFillSz]]*bot_orders[[#This Row],[avgPx]]+bot_orders[[#This Row],[fee]], 0)</f>
        <v>2.336815251</v>
      </c>
      <c r="AA1428" s="4">
        <f>IF(bot_orders[[#This Row],[side]]="sell",-bot_orders[[#This Row],[accFillSz]],bot_orders[[#This Row],[accFillSz]]+bot_orders[[#This Row],[fee]])</f>
        <v>-5.1130000000000004</v>
      </c>
      <c r="AB1428">
        <v>0</v>
      </c>
      <c r="AC1428" t="s">
        <v>39</v>
      </c>
      <c r="AD1428">
        <v>0</v>
      </c>
      <c r="AE1428" t="s">
        <v>40</v>
      </c>
      <c r="AF1428" t="s">
        <v>41</v>
      </c>
      <c r="AG1428" t="s">
        <v>42</v>
      </c>
      <c r="AH1428" t="s">
        <v>28</v>
      </c>
      <c r="AI1428">
        <v>-5.1130000000000004</v>
      </c>
      <c r="AJ1428">
        <v>2.3368152499999999</v>
      </c>
    </row>
    <row r="1429" spans="1:36" x14ac:dyDescent="0.3">
      <c r="A1429">
        <v>1426</v>
      </c>
      <c r="B1429" t="s">
        <v>306</v>
      </c>
      <c r="C1429" t="s">
        <v>28</v>
      </c>
      <c r="D1429" t="s">
        <v>29</v>
      </c>
      <c r="E1429" t="s">
        <v>30</v>
      </c>
      <c r="F1429" t="s">
        <v>31</v>
      </c>
      <c r="G1429" t="s">
        <v>1247</v>
      </c>
      <c r="H1429" t="s">
        <v>4743</v>
      </c>
      <c r="I1429" s="4" t="s">
        <v>4744</v>
      </c>
      <c r="J1429" s="1">
        <f>((((bot_orders[[#This Row],[cTime]]/ 1000)+3*3600) / 86400) + DATE(1970,1,1))</f>
        <v>45762.897057245369</v>
      </c>
      <c r="K1429" s="4" t="s">
        <v>4745</v>
      </c>
      <c r="L1429" s="1">
        <f>((((bot_orders[[#This Row],[uTime]]/ 1000)+3*3600) / 86400) + DATE(1970,1,1))</f>
        <v>45763.304390150464</v>
      </c>
      <c r="M1429" t="s">
        <v>34</v>
      </c>
      <c r="N1429" t="s">
        <v>28</v>
      </c>
      <c r="O1429" t="s">
        <v>35</v>
      </c>
      <c r="P1429">
        <v>5.1180000000000003</v>
      </c>
      <c r="Q1429" t="s">
        <v>36</v>
      </c>
      <c r="R1429" t="s">
        <v>55</v>
      </c>
      <c r="S1429">
        <v>0.45500000000000002</v>
      </c>
      <c r="T1429">
        <v>0.45500000000000002</v>
      </c>
      <c r="U1429">
        <v>5.1180000000000003</v>
      </c>
      <c r="V1429">
        <v>-4.0943999999999998E-3</v>
      </c>
      <c r="W1429" t="s">
        <v>39</v>
      </c>
      <c r="X1429" s="4">
        <f>IF(bot_orders[[#This Row],[side]]="sell", bot_orders[[#This Row],[accFillSz]]*bot_orders[[#This Row],[avgPx]] + bot_orders[[#This Row],[fee]], -bot_orders[[#This Row],[accFillSz]]*bot_orders[[#This Row],[avgPx]])</f>
        <v>-2.3286900000000004</v>
      </c>
      <c r="Y1429" s="4">
        <f>IF(bot_orders[[#This Row],[side]]="buy", bot_orders[[#This Row],[accFillSz]] + bot_orders[[#This Row],[fee]], -bot_orders[[#This Row],[accFillSz]])</f>
        <v>5.1139056000000007</v>
      </c>
      <c r="Z1429" s="4">
        <f>IF(bot_orders[[#This Row],[side]]="sell",bot_orders[[#This Row],[accFillSz]]*bot_orders[[#This Row],[avgPx]]+bot_orders[[#This Row],[fee]], 0)</f>
        <v>0</v>
      </c>
      <c r="AA1429" s="4">
        <f>IF(bot_orders[[#This Row],[side]]="sell",-bot_orders[[#This Row],[accFillSz]],bot_orders[[#This Row],[accFillSz]]+bot_orders[[#This Row],[fee]])</f>
        <v>5.1139056000000007</v>
      </c>
      <c r="AB1429">
        <v>0</v>
      </c>
      <c r="AC1429" t="s">
        <v>38</v>
      </c>
      <c r="AD1429">
        <v>0</v>
      </c>
      <c r="AE1429" t="s">
        <v>40</v>
      </c>
      <c r="AF1429" t="s">
        <v>41</v>
      </c>
      <c r="AG1429" t="s">
        <v>42</v>
      </c>
      <c r="AH1429" t="s">
        <v>28</v>
      </c>
      <c r="AI1429">
        <v>5.1139055999999998</v>
      </c>
      <c r="AJ1429">
        <v>-2.3286899999999999</v>
      </c>
    </row>
    <row r="1430" spans="1:36" x14ac:dyDescent="0.3">
      <c r="A1430">
        <v>1427</v>
      </c>
      <c r="B1430" t="s">
        <v>306</v>
      </c>
      <c r="C1430" t="s">
        <v>28</v>
      </c>
      <c r="D1430" t="s">
        <v>29</v>
      </c>
      <c r="E1430" t="s">
        <v>30</v>
      </c>
      <c r="F1430" t="s">
        <v>31</v>
      </c>
      <c r="G1430" t="s">
        <v>1175</v>
      </c>
      <c r="H1430" t="s">
        <v>4746</v>
      </c>
      <c r="I1430" s="4" t="s">
        <v>4747</v>
      </c>
      <c r="J1430" s="1">
        <f>((((bot_orders[[#This Row],[cTime]]/ 1000)+3*3600) / 86400) + DATE(1970,1,1))</f>
        <v>45762.901054456015</v>
      </c>
      <c r="K1430" s="4" t="s">
        <v>4748</v>
      </c>
      <c r="L1430" s="1">
        <f>((((bot_orders[[#This Row],[uTime]]/ 1000)+3*3600) / 86400) + DATE(1970,1,1))</f>
        <v>45762.936398888894</v>
      </c>
      <c r="M1430" t="s">
        <v>34</v>
      </c>
      <c r="N1430" t="s">
        <v>28</v>
      </c>
      <c r="O1430" t="s">
        <v>35</v>
      </c>
      <c r="P1430">
        <v>5.1180000000000003</v>
      </c>
      <c r="Q1430" t="s">
        <v>36</v>
      </c>
      <c r="R1430" t="s">
        <v>55</v>
      </c>
      <c r="S1430">
        <v>0.45739999999999997</v>
      </c>
      <c r="T1430">
        <v>0.45739999999999997</v>
      </c>
      <c r="U1430">
        <v>5.1180000000000003</v>
      </c>
      <c r="V1430">
        <v>-4.0943999999999998E-3</v>
      </c>
      <c r="W1430" t="s">
        <v>39</v>
      </c>
      <c r="X1430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30" s="4">
        <f>IF(bot_orders[[#This Row],[side]]="buy", bot_orders[[#This Row],[accFillSz]] + bot_orders[[#This Row],[fee]], -bot_orders[[#This Row],[accFillSz]])</f>
        <v>5.1139056000000007</v>
      </c>
      <c r="Z1430" s="4">
        <f>IF(bot_orders[[#This Row],[side]]="sell",bot_orders[[#This Row],[accFillSz]]*bot_orders[[#This Row],[avgPx]]+bot_orders[[#This Row],[fee]], 0)</f>
        <v>0</v>
      </c>
      <c r="AA1430" s="4">
        <f>IF(bot_orders[[#This Row],[side]]="sell",-bot_orders[[#This Row],[accFillSz]],bot_orders[[#This Row],[accFillSz]]+bot_orders[[#This Row],[fee]])</f>
        <v>5.1139056000000007</v>
      </c>
      <c r="AB1430">
        <v>0</v>
      </c>
      <c r="AC1430" t="s">
        <v>38</v>
      </c>
      <c r="AD1430">
        <v>0</v>
      </c>
      <c r="AE1430" t="s">
        <v>40</v>
      </c>
      <c r="AF1430" t="s">
        <v>41</v>
      </c>
      <c r="AG1430" t="s">
        <v>42</v>
      </c>
      <c r="AH1430" t="s">
        <v>28</v>
      </c>
      <c r="AI1430">
        <v>5.1139055999999998</v>
      </c>
      <c r="AJ1430">
        <v>-2.3409732000000001</v>
      </c>
    </row>
    <row r="1431" spans="1:36" x14ac:dyDescent="0.3">
      <c r="A1431">
        <v>1428</v>
      </c>
      <c r="B1431" t="s">
        <v>306</v>
      </c>
      <c r="C1431" t="s">
        <v>28</v>
      </c>
      <c r="D1431" t="s">
        <v>29</v>
      </c>
      <c r="E1431" t="s">
        <v>30</v>
      </c>
      <c r="F1431" t="s">
        <v>31</v>
      </c>
      <c r="G1431" t="s">
        <v>1139</v>
      </c>
      <c r="H1431" t="s">
        <v>4749</v>
      </c>
      <c r="I1431" s="4" t="s">
        <v>4750</v>
      </c>
      <c r="J1431" s="1">
        <f>((((bot_orders[[#This Row],[cTime]]/ 1000)+3*3600) / 86400) + DATE(1970,1,1))</f>
        <v>45762.903711840278</v>
      </c>
      <c r="K1431" s="4" t="s">
        <v>4751</v>
      </c>
      <c r="L1431" s="1">
        <f>((((bot_orders[[#This Row],[uTime]]/ 1000)+3*3600) / 86400) + DATE(1970,1,1))</f>
        <v>45762.910759826387</v>
      </c>
      <c r="M1431" t="s">
        <v>34</v>
      </c>
      <c r="N1431" t="s">
        <v>28</v>
      </c>
      <c r="O1431" t="s">
        <v>35</v>
      </c>
      <c r="P1431">
        <v>5.1180000000000003</v>
      </c>
      <c r="Q1431" t="s">
        <v>36</v>
      </c>
      <c r="R1431" t="s">
        <v>55</v>
      </c>
      <c r="S1431">
        <v>0.45979999999999999</v>
      </c>
      <c r="T1431">
        <v>0.45979999999999999</v>
      </c>
      <c r="U1431">
        <v>5.1180000000000003</v>
      </c>
      <c r="V1431">
        <v>-4.0943999999999998E-3</v>
      </c>
      <c r="W1431" t="s">
        <v>39</v>
      </c>
      <c r="X1431" s="4">
        <f>IF(bot_orders[[#This Row],[side]]="sell", bot_orders[[#This Row],[accFillSz]]*bot_orders[[#This Row],[avgPx]] + bot_orders[[#This Row],[fee]], -bot_orders[[#This Row],[accFillSz]]*bot_orders[[#This Row],[avgPx]])</f>
        <v>-2.3532564000000002</v>
      </c>
      <c r="Y1431" s="4">
        <f>IF(bot_orders[[#This Row],[side]]="buy", bot_orders[[#This Row],[accFillSz]] + bot_orders[[#This Row],[fee]], -bot_orders[[#This Row],[accFillSz]])</f>
        <v>5.1139056000000007</v>
      </c>
      <c r="Z1431" s="4">
        <f>IF(bot_orders[[#This Row],[side]]="sell",bot_orders[[#This Row],[accFillSz]]*bot_orders[[#This Row],[avgPx]]+bot_orders[[#This Row],[fee]], 0)</f>
        <v>0</v>
      </c>
      <c r="AA1431" s="4">
        <f>IF(bot_orders[[#This Row],[side]]="sell",-bot_orders[[#This Row],[accFillSz]],bot_orders[[#This Row],[accFillSz]]+bot_orders[[#This Row],[fee]])</f>
        <v>5.1139056000000007</v>
      </c>
      <c r="AB1431">
        <v>0</v>
      </c>
      <c r="AC1431" t="s">
        <v>38</v>
      </c>
      <c r="AD1431">
        <v>0</v>
      </c>
      <c r="AE1431" t="s">
        <v>40</v>
      </c>
      <c r="AF1431" t="s">
        <v>41</v>
      </c>
      <c r="AG1431" t="s">
        <v>42</v>
      </c>
      <c r="AH1431" t="s">
        <v>28</v>
      </c>
      <c r="AI1431">
        <v>5.1139055999999998</v>
      </c>
      <c r="AJ1431">
        <v>-2.3532563999999998</v>
      </c>
    </row>
    <row r="1432" spans="1:36" x14ac:dyDescent="0.3">
      <c r="A1432">
        <v>1429</v>
      </c>
      <c r="B1432" t="s">
        <v>306</v>
      </c>
      <c r="C1432" t="s">
        <v>28</v>
      </c>
      <c r="D1432" t="s">
        <v>29</v>
      </c>
      <c r="E1432" t="s">
        <v>30</v>
      </c>
      <c r="F1432" t="s">
        <v>31</v>
      </c>
      <c r="G1432" t="s">
        <v>1199</v>
      </c>
      <c r="H1432" t="s">
        <v>4752</v>
      </c>
      <c r="I1432" s="4" t="s">
        <v>4753</v>
      </c>
      <c r="J1432" s="1">
        <f>((((bot_orders[[#This Row],[cTime]]/ 1000)+3*3600) / 86400) + DATE(1970,1,1))</f>
        <v>45762.910759849532</v>
      </c>
      <c r="K1432" s="4" t="s">
        <v>4754</v>
      </c>
      <c r="L1432" s="1">
        <f>((((bot_orders[[#This Row],[uTime]]/ 1000)+3*3600) / 86400) + DATE(1970,1,1))</f>
        <v>45762.970018692125</v>
      </c>
      <c r="M1432" t="s">
        <v>34</v>
      </c>
      <c r="N1432" t="s">
        <v>28</v>
      </c>
      <c r="O1432" t="s">
        <v>35</v>
      </c>
      <c r="P1432">
        <v>5.1130000000000004</v>
      </c>
      <c r="Q1432" t="s">
        <v>36</v>
      </c>
      <c r="R1432" t="s">
        <v>37</v>
      </c>
      <c r="S1432">
        <v>0.46229999999999999</v>
      </c>
      <c r="T1432">
        <v>0.46229999999999999</v>
      </c>
      <c r="U1432">
        <v>5.1130000000000004</v>
      </c>
      <c r="V1432">
        <v>-1.8909918999999999E-3</v>
      </c>
      <c r="W1432" t="s">
        <v>38</v>
      </c>
      <c r="X1432" s="4">
        <f>IF(bot_orders[[#This Row],[side]]="sell", bot_orders[[#This Row],[accFillSz]]*bot_orders[[#This Row],[avgPx]] + bot_orders[[#This Row],[fee]], -bot_orders[[#This Row],[accFillSz]]*bot_orders[[#This Row],[avgPx]])</f>
        <v>2.3618489081000003</v>
      </c>
      <c r="Y1432" s="4">
        <f>IF(bot_orders[[#This Row],[side]]="buy", bot_orders[[#This Row],[accFillSz]] + bot_orders[[#This Row],[fee]], -bot_orders[[#This Row],[accFillSz]])</f>
        <v>-5.1130000000000004</v>
      </c>
      <c r="Z1432" s="4">
        <f>IF(bot_orders[[#This Row],[side]]="sell",bot_orders[[#This Row],[accFillSz]]*bot_orders[[#This Row],[avgPx]]+bot_orders[[#This Row],[fee]], 0)</f>
        <v>2.3618489081000003</v>
      </c>
      <c r="AA1432" s="4">
        <f>IF(bot_orders[[#This Row],[side]]="sell",-bot_orders[[#This Row],[accFillSz]],bot_orders[[#This Row],[accFillSz]]+bot_orders[[#This Row],[fee]])</f>
        <v>-5.1130000000000004</v>
      </c>
      <c r="AB1432">
        <v>0</v>
      </c>
      <c r="AC1432" t="s">
        <v>39</v>
      </c>
      <c r="AD1432">
        <v>0</v>
      </c>
      <c r="AE1432" t="s">
        <v>40</v>
      </c>
      <c r="AF1432" t="s">
        <v>41</v>
      </c>
      <c r="AG1432" t="s">
        <v>42</v>
      </c>
      <c r="AH1432" t="s">
        <v>28</v>
      </c>
      <c r="AI1432">
        <v>-5.1130000000000004</v>
      </c>
      <c r="AJ1432">
        <v>2.36184891</v>
      </c>
    </row>
    <row r="1433" spans="1:36" x14ac:dyDescent="0.3">
      <c r="A1433">
        <v>1430</v>
      </c>
      <c r="B1433" t="s">
        <v>306</v>
      </c>
      <c r="C1433" t="s">
        <v>28</v>
      </c>
      <c r="D1433" t="s">
        <v>29</v>
      </c>
      <c r="E1433" t="s">
        <v>30</v>
      </c>
      <c r="F1433" t="s">
        <v>31</v>
      </c>
      <c r="G1433" t="s">
        <v>1136</v>
      </c>
      <c r="H1433" t="s">
        <v>4755</v>
      </c>
      <c r="I1433" s="4" t="s">
        <v>4756</v>
      </c>
      <c r="J1433" s="1">
        <f>((((bot_orders[[#This Row],[cTime]]/ 1000)+3*3600) / 86400) + DATE(1970,1,1))</f>
        <v>45762.936398912032</v>
      </c>
      <c r="K1433" s="4" t="s">
        <v>4757</v>
      </c>
      <c r="L1433" s="1">
        <f>((((bot_orders[[#This Row],[uTime]]/ 1000)+3*3600) / 86400) + DATE(1970,1,1))</f>
        <v>45762.938195243056</v>
      </c>
      <c r="M1433" t="s">
        <v>34</v>
      </c>
      <c r="N1433" t="s">
        <v>28</v>
      </c>
      <c r="O1433" t="s">
        <v>35</v>
      </c>
      <c r="P1433">
        <v>5.1130000000000004</v>
      </c>
      <c r="Q1433" t="s">
        <v>36</v>
      </c>
      <c r="R1433" t="s">
        <v>37</v>
      </c>
      <c r="S1433">
        <v>0.45979999999999999</v>
      </c>
      <c r="T1433">
        <v>0.45979999999999999</v>
      </c>
      <c r="U1433">
        <v>5.1130000000000004</v>
      </c>
      <c r="V1433">
        <v>-1.8807659E-3</v>
      </c>
      <c r="W1433" t="s">
        <v>38</v>
      </c>
      <c r="X1433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33" s="4">
        <f>IF(bot_orders[[#This Row],[side]]="buy", bot_orders[[#This Row],[accFillSz]] + bot_orders[[#This Row],[fee]], -bot_orders[[#This Row],[accFillSz]])</f>
        <v>-5.1130000000000004</v>
      </c>
      <c r="Z1433" s="4">
        <f>IF(bot_orders[[#This Row],[side]]="sell",bot_orders[[#This Row],[accFillSz]]*bot_orders[[#This Row],[avgPx]]+bot_orders[[#This Row],[fee]], 0)</f>
        <v>2.3490766340999998</v>
      </c>
      <c r="AA1433" s="4">
        <f>IF(bot_orders[[#This Row],[side]]="sell",-bot_orders[[#This Row],[accFillSz]],bot_orders[[#This Row],[accFillSz]]+bot_orders[[#This Row],[fee]])</f>
        <v>-5.1130000000000004</v>
      </c>
      <c r="AB1433">
        <v>0</v>
      </c>
      <c r="AC1433" t="s">
        <v>39</v>
      </c>
      <c r="AD1433">
        <v>0</v>
      </c>
      <c r="AE1433" t="s">
        <v>40</v>
      </c>
      <c r="AF1433" t="s">
        <v>41</v>
      </c>
      <c r="AG1433" t="s">
        <v>42</v>
      </c>
      <c r="AH1433" t="s">
        <v>28</v>
      </c>
      <c r="AI1433">
        <v>-5.1130000000000004</v>
      </c>
      <c r="AJ1433">
        <v>2.3490766299999999</v>
      </c>
    </row>
    <row r="1434" spans="1:36" x14ac:dyDescent="0.3">
      <c r="A1434">
        <v>1431</v>
      </c>
      <c r="B1434" t="s">
        <v>306</v>
      </c>
      <c r="C1434" t="s">
        <v>28</v>
      </c>
      <c r="D1434" t="s">
        <v>29</v>
      </c>
      <c r="E1434" t="s">
        <v>30</v>
      </c>
      <c r="F1434" t="s">
        <v>31</v>
      </c>
      <c r="G1434" t="s">
        <v>1136</v>
      </c>
      <c r="H1434" t="s">
        <v>4758</v>
      </c>
      <c r="I1434" s="4" t="s">
        <v>4759</v>
      </c>
      <c r="J1434" s="1">
        <f>((((bot_orders[[#This Row],[cTime]]/ 1000)+3*3600) / 86400) + DATE(1970,1,1))</f>
        <v>45762.938195277777</v>
      </c>
      <c r="K1434" s="4" t="s">
        <v>4760</v>
      </c>
      <c r="L1434" s="1">
        <f>((((bot_orders[[#This Row],[uTime]]/ 1000)+3*3600) / 86400) + DATE(1970,1,1))</f>
        <v>45762.949685069441</v>
      </c>
      <c r="M1434" t="s">
        <v>34</v>
      </c>
      <c r="N1434" t="s">
        <v>28</v>
      </c>
      <c r="O1434" t="s">
        <v>35</v>
      </c>
      <c r="P1434">
        <v>5.1180000000000003</v>
      </c>
      <c r="Q1434" t="s">
        <v>36</v>
      </c>
      <c r="R1434" t="s">
        <v>55</v>
      </c>
      <c r="S1434">
        <v>0.45739999999999997</v>
      </c>
      <c r="T1434">
        <v>0.45739999999999997</v>
      </c>
      <c r="U1434">
        <v>5.1180000000000003</v>
      </c>
      <c r="V1434">
        <v>-4.0943999999999998E-3</v>
      </c>
      <c r="W1434" t="s">
        <v>39</v>
      </c>
      <c r="X1434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34" s="4">
        <f>IF(bot_orders[[#This Row],[side]]="buy", bot_orders[[#This Row],[accFillSz]] + bot_orders[[#This Row],[fee]], -bot_orders[[#This Row],[accFillSz]])</f>
        <v>5.1139056000000007</v>
      </c>
      <c r="Z1434" s="4">
        <f>IF(bot_orders[[#This Row],[side]]="sell",bot_orders[[#This Row],[accFillSz]]*bot_orders[[#This Row],[avgPx]]+bot_orders[[#This Row],[fee]], 0)</f>
        <v>0</v>
      </c>
      <c r="AA1434" s="4">
        <f>IF(bot_orders[[#This Row],[side]]="sell",-bot_orders[[#This Row],[accFillSz]],bot_orders[[#This Row],[accFillSz]]+bot_orders[[#This Row],[fee]])</f>
        <v>5.1139056000000007</v>
      </c>
      <c r="AB1434">
        <v>0</v>
      </c>
      <c r="AC1434" t="s">
        <v>38</v>
      </c>
      <c r="AD1434">
        <v>0</v>
      </c>
      <c r="AE1434" t="s">
        <v>40</v>
      </c>
      <c r="AF1434" t="s">
        <v>41</v>
      </c>
      <c r="AG1434" t="s">
        <v>42</v>
      </c>
      <c r="AH1434" t="s">
        <v>28</v>
      </c>
      <c r="AI1434">
        <v>5.1139055999999998</v>
      </c>
      <c r="AJ1434">
        <v>-2.3409732000000001</v>
      </c>
    </row>
    <row r="1435" spans="1:36" x14ac:dyDescent="0.3">
      <c r="A1435">
        <v>1432</v>
      </c>
      <c r="B1435" t="s">
        <v>306</v>
      </c>
      <c r="C1435" t="s">
        <v>28</v>
      </c>
      <c r="D1435" t="s">
        <v>29</v>
      </c>
      <c r="E1435" t="s">
        <v>30</v>
      </c>
      <c r="F1435" t="s">
        <v>31</v>
      </c>
      <c r="G1435" t="s">
        <v>1188</v>
      </c>
      <c r="H1435" t="s">
        <v>4761</v>
      </c>
      <c r="I1435" s="4" t="s">
        <v>4762</v>
      </c>
      <c r="J1435" s="1">
        <f>((((bot_orders[[#This Row],[cTime]]/ 1000)+3*3600) / 86400) + DATE(1970,1,1))</f>
        <v>45762.949685092593</v>
      </c>
      <c r="K1435" s="4" t="s">
        <v>4763</v>
      </c>
      <c r="L1435" s="1">
        <f>((((bot_orders[[#This Row],[uTime]]/ 1000)+3*3600) / 86400) + DATE(1970,1,1))</f>
        <v>45762.962309178241</v>
      </c>
      <c r="M1435" t="s">
        <v>34</v>
      </c>
      <c r="N1435" t="s">
        <v>28</v>
      </c>
      <c r="O1435" t="s">
        <v>35</v>
      </c>
      <c r="P1435">
        <v>5.1130000000000004</v>
      </c>
      <c r="Q1435" t="s">
        <v>36</v>
      </c>
      <c r="R1435" t="s">
        <v>37</v>
      </c>
      <c r="S1435">
        <v>0.45979999999999999</v>
      </c>
      <c r="T1435">
        <v>0.45979999999999999</v>
      </c>
      <c r="U1435">
        <v>5.1130000000000004</v>
      </c>
      <c r="V1435">
        <v>-1.8807659E-3</v>
      </c>
      <c r="W1435" t="s">
        <v>38</v>
      </c>
      <c r="X1435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35" s="4">
        <f>IF(bot_orders[[#This Row],[side]]="buy", bot_orders[[#This Row],[accFillSz]] + bot_orders[[#This Row],[fee]], -bot_orders[[#This Row],[accFillSz]])</f>
        <v>-5.1130000000000004</v>
      </c>
      <c r="Z1435" s="4">
        <f>IF(bot_orders[[#This Row],[side]]="sell",bot_orders[[#This Row],[accFillSz]]*bot_orders[[#This Row],[avgPx]]+bot_orders[[#This Row],[fee]], 0)</f>
        <v>2.3490766340999998</v>
      </c>
      <c r="AA1435" s="4">
        <f>IF(bot_orders[[#This Row],[side]]="sell",-bot_orders[[#This Row],[accFillSz]],bot_orders[[#This Row],[accFillSz]]+bot_orders[[#This Row],[fee]])</f>
        <v>-5.1130000000000004</v>
      </c>
      <c r="AB1435">
        <v>0</v>
      </c>
      <c r="AC1435" t="s">
        <v>39</v>
      </c>
      <c r="AD1435">
        <v>0</v>
      </c>
      <c r="AE1435" t="s">
        <v>40</v>
      </c>
      <c r="AF1435" t="s">
        <v>41</v>
      </c>
      <c r="AG1435" t="s">
        <v>42</v>
      </c>
      <c r="AH1435" t="s">
        <v>28</v>
      </c>
      <c r="AI1435">
        <v>-5.1130000000000004</v>
      </c>
      <c r="AJ1435">
        <v>2.3490766299999999</v>
      </c>
    </row>
    <row r="1436" spans="1:36" x14ac:dyDescent="0.3">
      <c r="A1436">
        <v>1433</v>
      </c>
      <c r="B1436" t="s">
        <v>306</v>
      </c>
      <c r="C1436" t="s">
        <v>28</v>
      </c>
      <c r="D1436" t="s">
        <v>29</v>
      </c>
      <c r="E1436" t="s">
        <v>30</v>
      </c>
      <c r="F1436" t="s">
        <v>31</v>
      </c>
      <c r="G1436" t="s">
        <v>1188</v>
      </c>
      <c r="H1436" t="s">
        <v>4764</v>
      </c>
      <c r="I1436" s="4" t="s">
        <v>4765</v>
      </c>
      <c r="J1436" s="1">
        <f>((((bot_orders[[#This Row],[cTime]]/ 1000)+3*3600) / 86400) + DATE(1970,1,1))</f>
        <v>45762.962309212962</v>
      </c>
      <c r="K1436" s="4" t="s">
        <v>4766</v>
      </c>
      <c r="L1436" s="1">
        <f>((((bot_orders[[#This Row],[uTime]]/ 1000)+3*3600) / 86400) + DATE(1970,1,1))</f>
        <v>45762.994963159726</v>
      </c>
      <c r="M1436" t="s">
        <v>34</v>
      </c>
      <c r="N1436" t="s">
        <v>28</v>
      </c>
      <c r="O1436" t="s">
        <v>35</v>
      </c>
      <c r="P1436">
        <v>5.1180000000000003</v>
      </c>
      <c r="Q1436" t="s">
        <v>36</v>
      </c>
      <c r="R1436" t="s">
        <v>55</v>
      </c>
      <c r="S1436">
        <v>0.45739999999999997</v>
      </c>
      <c r="T1436">
        <v>0.45739999999999997</v>
      </c>
      <c r="U1436">
        <v>5.1180000000000003</v>
      </c>
      <c r="V1436">
        <v>-4.0943999999999998E-3</v>
      </c>
      <c r="W1436" t="s">
        <v>39</v>
      </c>
      <c r="X1436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36" s="4">
        <f>IF(bot_orders[[#This Row],[side]]="buy", bot_orders[[#This Row],[accFillSz]] + bot_orders[[#This Row],[fee]], -bot_orders[[#This Row],[accFillSz]])</f>
        <v>5.1139056000000007</v>
      </c>
      <c r="Z1436" s="4">
        <f>IF(bot_orders[[#This Row],[side]]="sell",bot_orders[[#This Row],[accFillSz]]*bot_orders[[#This Row],[avgPx]]+bot_orders[[#This Row],[fee]], 0)</f>
        <v>0</v>
      </c>
      <c r="AA1436" s="4">
        <f>IF(bot_orders[[#This Row],[side]]="sell",-bot_orders[[#This Row],[accFillSz]],bot_orders[[#This Row],[accFillSz]]+bot_orders[[#This Row],[fee]])</f>
        <v>5.1139056000000007</v>
      </c>
      <c r="AB1436">
        <v>0</v>
      </c>
      <c r="AC1436" t="s">
        <v>38</v>
      </c>
      <c r="AD1436">
        <v>0</v>
      </c>
      <c r="AE1436" t="s">
        <v>40</v>
      </c>
      <c r="AF1436" t="s">
        <v>41</v>
      </c>
      <c r="AG1436" t="s">
        <v>42</v>
      </c>
      <c r="AH1436" t="s">
        <v>28</v>
      </c>
      <c r="AI1436">
        <v>5.1139055999999998</v>
      </c>
      <c r="AJ1436">
        <v>-2.3409732000000001</v>
      </c>
    </row>
    <row r="1437" spans="1:36" x14ac:dyDescent="0.3">
      <c r="A1437">
        <v>1434</v>
      </c>
      <c r="B1437" t="s">
        <v>306</v>
      </c>
      <c r="C1437" t="s">
        <v>28</v>
      </c>
      <c r="D1437" t="s">
        <v>29</v>
      </c>
      <c r="E1437" t="s">
        <v>30</v>
      </c>
      <c r="F1437" t="s">
        <v>31</v>
      </c>
      <c r="G1437" t="s">
        <v>1199</v>
      </c>
      <c r="H1437" t="s">
        <v>4767</v>
      </c>
      <c r="I1437" s="4" t="s">
        <v>4768</v>
      </c>
      <c r="J1437" s="1">
        <f>((((bot_orders[[#This Row],[cTime]]/ 1000)+3*3600) / 86400) + DATE(1970,1,1))</f>
        <v>45762.970018715278</v>
      </c>
      <c r="K1437" s="4" t="s">
        <v>4769</v>
      </c>
      <c r="L1437" s="1">
        <f>((((bot_orders[[#This Row],[uTime]]/ 1000)+3*3600) / 86400) + DATE(1970,1,1))</f>
        <v>45762.990488391202</v>
      </c>
      <c r="M1437" t="s">
        <v>34</v>
      </c>
      <c r="N1437" t="s">
        <v>28</v>
      </c>
      <c r="O1437" t="s">
        <v>35</v>
      </c>
      <c r="P1437">
        <v>5.1180000000000003</v>
      </c>
      <c r="Q1437" t="s">
        <v>36</v>
      </c>
      <c r="R1437" t="s">
        <v>55</v>
      </c>
      <c r="S1437">
        <v>0.45979999999999999</v>
      </c>
      <c r="T1437">
        <v>0.45979999999999999</v>
      </c>
      <c r="U1437">
        <v>5.1180000000000003</v>
      </c>
      <c r="V1437">
        <v>-4.0943999999999998E-3</v>
      </c>
      <c r="W1437" t="s">
        <v>39</v>
      </c>
      <c r="X1437" s="4">
        <f>IF(bot_orders[[#This Row],[side]]="sell", bot_orders[[#This Row],[accFillSz]]*bot_orders[[#This Row],[avgPx]] + bot_orders[[#This Row],[fee]], -bot_orders[[#This Row],[accFillSz]]*bot_orders[[#This Row],[avgPx]])</f>
        <v>-2.3532564000000002</v>
      </c>
      <c r="Y1437" s="4">
        <f>IF(bot_orders[[#This Row],[side]]="buy", bot_orders[[#This Row],[accFillSz]] + bot_orders[[#This Row],[fee]], -bot_orders[[#This Row],[accFillSz]])</f>
        <v>5.1139056000000007</v>
      </c>
      <c r="Z1437" s="4">
        <f>IF(bot_orders[[#This Row],[side]]="sell",bot_orders[[#This Row],[accFillSz]]*bot_orders[[#This Row],[avgPx]]+bot_orders[[#This Row],[fee]], 0)</f>
        <v>0</v>
      </c>
      <c r="AA1437" s="4">
        <f>IF(bot_orders[[#This Row],[side]]="sell",-bot_orders[[#This Row],[accFillSz]],bot_orders[[#This Row],[accFillSz]]+bot_orders[[#This Row],[fee]])</f>
        <v>5.1139056000000007</v>
      </c>
      <c r="AB1437">
        <v>0</v>
      </c>
      <c r="AC1437" t="s">
        <v>38</v>
      </c>
      <c r="AD1437">
        <v>0</v>
      </c>
      <c r="AE1437" t="s">
        <v>40</v>
      </c>
      <c r="AF1437" t="s">
        <v>41</v>
      </c>
      <c r="AG1437" t="s">
        <v>42</v>
      </c>
      <c r="AH1437" t="s">
        <v>28</v>
      </c>
      <c r="AI1437">
        <v>5.1139055999999998</v>
      </c>
      <c r="AJ1437">
        <v>-2.3532563999999998</v>
      </c>
    </row>
    <row r="1438" spans="1:36" x14ac:dyDescent="0.3">
      <c r="A1438">
        <v>1435</v>
      </c>
      <c r="B1438" t="s">
        <v>306</v>
      </c>
      <c r="C1438" t="s">
        <v>28</v>
      </c>
      <c r="D1438" t="s">
        <v>29</v>
      </c>
      <c r="E1438" t="s">
        <v>30</v>
      </c>
      <c r="F1438" t="s">
        <v>31</v>
      </c>
      <c r="G1438" t="s">
        <v>1195</v>
      </c>
      <c r="H1438" t="s">
        <v>4770</v>
      </c>
      <c r="I1438" s="4" t="s">
        <v>4771</v>
      </c>
      <c r="J1438" s="1">
        <f>((((bot_orders[[#This Row],[cTime]]/ 1000)+3*3600) / 86400) + DATE(1970,1,1))</f>
        <v>45762.99048842593</v>
      </c>
      <c r="K1438" s="4" t="s">
        <v>4772</v>
      </c>
      <c r="L1438" s="1">
        <f>((((bot_orders[[#This Row],[uTime]]/ 1000)+3*3600) / 86400) + DATE(1970,1,1))</f>
        <v>45763.026272754636</v>
      </c>
      <c r="M1438" t="s">
        <v>34</v>
      </c>
      <c r="N1438" t="s">
        <v>28</v>
      </c>
      <c r="O1438" t="s">
        <v>35</v>
      </c>
      <c r="P1438">
        <v>5.1130000000000004</v>
      </c>
      <c r="Q1438" t="s">
        <v>36</v>
      </c>
      <c r="R1438" t="s">
        <v>37</v>
      </c>
      <c r="S1438">
        <v>0.46229999999999999</v>
      </c>
      <c r="T1438">
        <v>0.46229999999999999</v>
      </c>
      <c r="U1438">
        <v>5.1130000000000004</v>
      </c>
      <c r="V1438">
        <v>-1.8909918999999999E-3</v>
      </c>
      <c r="W1438" t="s">
        <v>38</v>
      </c>
      <c r="X1438" s="4">
        <f>IF(bot_orders[[#This Row],[side]]="sell", bot_orders[[#This Row],[accFillSz]]*bot_orders[[#This Row],[avgPx]] + bot_orders[[#This Row],[fee]], -bot_orders[[#This Row],[accFillSz]]*bot_orders[[#This Row],[avgPx]])</f>
        <v>2.3618489081000003</v>
      </c>
      <c r="Y1438" s="4">
        <f>IF(bot_orders[[#This Row],[side]]="buy", bot_orders[[#This Row],[accFillSz]] + bot_orders[[#This Row],[fee]], -bot_orders[[#This Row],[accFillSz]])</f>
        <v>-5.1130000000000004</v>
      </c>
      <c r="Z1438" s="4">
        <f>IF(bot_orders[[#This Row],[side]]="sell",bot_orders[[#This Row],[accFillSz]]*bot_orders[[#This Row],[avgPx]]+bot_orders[[#This Row],[fee]], 0)</f>
        <v>2.3618489081000003</v>
      </c>
      <c r="AA1438" s="4">
        <f>IF(bot_orders[[#This Row],[side]]="sell",-bot_orders[[#This Row],[accFillSz]],bot_orders[[#This Row],[accFillSz]]+bot_orders[[#This Row],[fee]])</f>
        <v>-5.1130000000000004</v>
      </c>
      <c r="AB1438">
        <v>0</v>
      </c>
      <c r="AC1438" t="s">
        <v>39</v>
      </c>
      <c r="AD1438">
        <v>0</v>
      </c>
      <c r="AE1438" t="s">
        <v>40</v>
      </c>
      <c r="AF1438" t="s">
        <v>41</v>
      </c>
      <c r="AG1438" t="s">
        <v>42</v>
      </c>
      <c r="AH1438" t="s">
        <v>28</v>
      </c>
      <c r="AI1438">
        <v>-5.1130000000000004</v>
      </c>
      <c r="AJ1438">
        <v>2.36184891</v>
      </c>
    </row>
    <row r="1439" spans="1:36" x14ac:dyDescent="0.3">
      <c r="A1439">
        <v>1436</v>
      </c>
      <c r="B1439" t="s">
        <v>306</v>
      </c>
      <c r="C1439" t="s">
        <v>28</v>
      </c>
      <c r="D1439" t="s">
        <v>29</v>
      </c>
      <c r="E1439" t="s">
        <v>30</v>
      </c>
      <c r="F1439" t="s">
        <v>31</v>
      </c>
      <c r="G1439" t="s">
        <v>1206</v>
      </c>
      <c r="H1439" t="s">
        <v>4773</v>
      </c>
      <c r="I1439" s="4" t="s">
        <v>4774</v>
      </c>
      <c r="J1439" s="1">
        <f>((((bot_orders[[#This Row],[cTime]]/ 1000)+3*3600) / 86400) + DATE(1970,1,1))</f>
        <v>45762.994963287041</v>
      </c>
      <c r="K1439" s="4" t="s">
        <v>4775</v>
      </c>
      <c r="L1439" s="1">
        <f>((((bot_orders[[#This Row],[uTime]]/ 1000)+3*3600) / 86400) + DATE(1970,1,1))</f>
        <v>45763.019075104166</v>
      </c>
      <c r="M1439" t="s">
        <v>34</v>
      </c>
      <c r="N1439" t="s">
        <v>28</v>
      </c>
      <c r="O1439" t="s">
        <v>35</v>
      </c>
      <c r="P1439">
        <v>5.1130000000000004</v>
      </c>
      <c r="Q1439" t="s">
        <v>36</v>
      </c>
      <c r="R1439" t="s">
        <v>37</v>
      </c>
      <c r="S1439">
        <v>0.45979999999999999</v>
      </c>
      <c r="T1439">
        <v>0.45979999999999999</v>
      </c>
      <c r="U1439">
        <v>5.1130000000000004</v>
      </c>
      <c r="V1439">
        <v>-1.8807659E-3</v>
      </c>
      <c r="W1439" t="s">
        <v>38</v>
      </c>
      <c r="X1439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39" s="4">
        <f>IF(bot_orders[[#This Row],[side]]="buy", bot_orders[[#This Row],[accFillSz]] + bot_orders[[#This Row],[fee]], -bot_orders[[#This Row],[accFillSz]])</f>
        <v>-5.1130000000000004</v>
      </c>
      <c r="Z1439" s="4">
        <f>IF(bot_orders[[#This Row],[side]]="sell",bot_orders[[#This Row],[accFillSz]]*bot_orders[[#This Row],[avgPx]]+bot_orders[[#This Row],[fee]], 0)</f>
        <v>2.3490766340999998</v>
      </c>
      <c r="AA1439" s="4">
        <f>IF(bot_orders[[#This Row],[side]]="sell",-bot_orders[[#This Row],[accFillSz]],bot_orders[[#This Row],[accFillSz]]+bot_orders[[#This Row],[fee]])</f>
        <v>-5.1130000000000004</v>
      </c>
      <c r="AB1439">
        <v>0</v>
      </c>
      <c r="AC1439" t="s">
        <v>39</v>
      </c>
      <c r="AD1439">
        <v>0</v>
      </c>
      <c r="AE1439" t="s">
        <v>40</v>
      </c>
      <c r="AF1439" t="s">
        <v>41</v>
      </c>
      <c r="AG1439" t="s">
        <v>42</v>
      </c>
      <c r="AH1439" t="s">
        <v>28</v>
      </c>
      <c r="AI1439">
        <v>-5.1130000000000004</v>
      </c>
      <c r="AJ1439">
        <v>2.3490766299999999</v>
      </c>
    </row>
    <row r="1440" spans="1:36" x14ac:dyDescent="0.3">
      <c r="A1440">
        <v>1437</v>
      </c>
      <c r="B1440" t="s">
        <v>306</v>
      </c>
      <c r="C1440" t="s">
        <v>28</v>
      </c>
      <c r="D1440" t="s">
        <v>29</v>
      </c>
      <c r="E1440" t="s">
        <v>30</v>
      </c>
      <c r="F1440" t="s">
        <v>31</v>
      </c>
      <c r="G1440" t="s">
        <v>1206</v>
      </c>
      <c r="H1440" t="s">
        <v>4776</v>
      </c>
      <c r="I1440" s="4" t="s">
        <v>4777</v>
      </c>
      <c r="J1440" s="1">
        <f>((((bot_orders[[#This Row],[cTime]]/ 1000)+3*3600) / 86400) + DATE(1970,1,1))</f>
        <v>45763.019075138887</v>
      </c>
      <c r="K1440" s="4" t="s">
        <v>4778</v>
      </c>
      <c r="L1440" s="1">
        <f>((((bot_orders[[#This Row],[uTime]]/ 1000)+3*3600) / 86400) + DATE(1970,1,1))</f>
        <v>45763.112299525463</v>
      </c>
      <c r="M1440" t="s">
        <v>34</v>
      </c>
      <c r="N1440" t="s">
        <v>28</v>
      </c>
      <c r="O1440" t="s">
        <v>35</v>
      </c>
      <c r="P1440">
        <v>5.1180000000000003</v>
      </c>
      <c r="Q1440" t="s">
        <v>36</v>
      </c>
      <c r="R1440" t="s">
        <v>55</v>
      </c>
      <c r="S1440">
        <v>0.45739999999999997</v>
      </c>
      <c r="T1440">
        <v>0.45739999999999997</v>
      </c>
      <c r="U1440">
        <v>5.1180000000000003</v>
      </c>
      <c r="V1440">
        <v>-4.0943999999999998E-3</v>
      </c>
      <c r="W1440" t="s">
        <v>39</v>
      </c>
      <c r="X1440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40" s="4">
        <f>IF(bot_orders[[#This Row],[side]]="buy", bot_orders[[#This Row],[accFillSz]] + bot_orders[[#This Row],[fee]], -bot_orders[[#This Row],[accFillSz]])</f>
        <v>5.1139056000000007</v>
      </c>
      <c r="Z1440" s="4">
        <f>IF(bot_orders[[#This Row],[side]]="sell",bot_orders[[#This Row],[accFillSz]]*bot_orders[[#This Row],[avgPx]]+bot_orders[[#This Row],[fee]], 0)</f>
        <v>0</v>
      </c>
      <c r="AA1440" s="4">
        <f>IF(bot_orders[[#This Row],[side]]="sell",-bot_orders[[#This Row],[accFillSz]],bot_orders[[#This Row],[accFillSz]]+bot_orders[[#This Row],[fee]])</f>
        <v>5.1139056000000007</v>
      </c>
      <c r="AB1440">
        <v>0</v>
      </c>
      <c r="AC1440" t="s">
        <v>38</v>
      </c>
      <c r="AD1440">
        <v>0</v>
      </c>
      <c r="AE1440" t="s">
        <v>40</v>
      </c>
      <c r="AF1440" t="s">
        <v>41</v>
      </c>
      <c r="AG1440" t="s">
        <v>42</v>
      </c>
      <c r="AH1440" t="s">
        <v>28</v>
      </c>
      <c r="AI1440">
        <v>5.1139055999999998</v>
      </c>
      <c r="AJ1440">
        <v>-2.3409732000000001</v>
      </c>
    </row>
    <row r="1441" spans="1:36" x14ac:dyDescent="0.3">
      <c r="A1441">
        <v>1438</v>
      </c>
      <c r="B1441" t="s">
        <v>306</v>
      </c>
      <c r="C1441" t="s">
        <v>28</v>
      </c>
      <c r="D1441" t="s">
        <v>29</v>
      </c>
      <c r="E1441" t="s">
        <v>30</v>
      </c>
      <c r="F1441" t="s">
        <v>31</v>
      </c>
      <c r="G1441" t="s">
        <v>1195</v>
      </c>
      <c r="H1441" t="s">
        <v>4779</v>
      </c>
      <c r="I1441" s="4" t="s">
        <v>4780</v>
      </c>
      <c r="J1441" s="1">
        <f>((((bot_orders[[#This Row],[cTime]]/ 1000)+3*3600) / 86400) + DATE(1970,1,1))</f>
        <v>45763.026272789357</v>
      </c>
      <c r="K1441" s="4" t="s">
        <v>4781</v>
      </c>
      <c r="L1441" s="1">
        <f>((((bot_orders[[#This Row],[uTime]]/ 1000)+3*3600) / 86400) + DATE(1970,1,1))</f>
        <v>45763.057621423606</v>
      </c>
      <c r="M1441" t="s">
        <v>34</v>
      </c>
      <c r="N1441" t="s">
        <v>28</v>
      </c>
      <c r="O1441" t="s">
        <v>35</v>
      </c>
      <c r="P1441">
        <v>5.1180000000000003</v>
      </c>
      <c r="Q1441" t="s">
        <v>36</v>
      </c>
      <c r="R1441" t="s">
        <v>55</v>
      </c>
      <c r="S1441">
        <v>0.45979999999999999</v>
      </c>
      <c r="T1441">
        <v>0.45979999999999999</v>
      </c>
      <c r="U1441">
        <v>5.1180000000000003</v>
      </c>
      <c r="V1441">
        <v>-4.0943999999999998E-3</v>
      </c>
      <c r="W1441" t="s">
        <v>39</v>
      </c>
      <c r="X1441" s="4">
        <f>IF(bot_orders[[#This Row],[side]]="sell", bot_orders[[#This Row],[accFillSz]]*bot_orders[[#This Row],[avgPx]] + bot_orders[[#This Row],[fee]], -bot_orders[[#This Row],[accFillSz]]*bot_orders[[#This Row],[avgPx]])</f>
        <v>-2.3532564000000002</v>
      </c>
      <c r="Y1441" s="4">
        <f>IF(bot_orders[[#This Row],[side]]="buy", bot_orders[[#This Row],[accFillSz]] + bot_orders[[#This Row],[fee]], -bot_orders[[#This Row],[accFillSz]])</f>
        <v>5.1139056000000007</v>
      </c>
      <c r="Z1441" s="4">
        <f>IF(bot_orders[[#This Row],[side]]="sell",bot_orders[[#This Row],[accFillSz]]*bot_orders[[#This Row],[avgPx]]+bot_orders[[#This Row],[fee]], 0)</f>
        <v>0</v>
      </c>
      <c r="AA1441" s="4">
        <f>IF(bot_orders[[#This Row],[side]]="sell",-bot_orders[[#This Row],[accFillSz]],bot_orders[[#This Row],[accFillSz]]+bot_orders[[#This Row],[fee]])</f>
        <v>5.1139056000000007</v>
      </c>
      <c r="AB1441">
        <v>0</v>
      </c>
      <c r="AC1441" t="s">
        <v>38</v>
      </c>
      <c r="AD1441">
        <v>0</v>
      </c>
      <c r="AE1441" t="s">
        <v>40</v>
      </c>
      <c r="AF1441" t="s">
        <v>41</v>
      </c>
      <c r="AG1441" t="s">
        <v>42</v>
      </c>
      <c r="AH1441" t="s">
        <v>28</v>
      </c>
      <c r="AI1441">
        <v>5.1139055999999998</v>
      </c>
      <c r="AJ1441">
        <v>-2.3532563999999998</v>
      </c>
    </row>
    <row r="1442" spans="1:36" x14ac:dyDescent="0.3">
      <c r="A1442">
        <v>1439</v>
      </c>
      <c r="B1442" t="s">
        <v>306</v>
      </c>
      <c r="C1442" t="s">
        <v>28</v>
      </c>
      <c r="D1442" t="s">
        <v>29</v>
      </c>
      <c r="E1442" t="s">
        <v>30</v>
      </c>
      <c r="F1442" t="s">
        <v>31</v>
      </c>
      <c r="G1442" t="s">
        <v>1133</v>
      </c>
      <c r="H1442" t="s">
        <v>4782</v>
      </c>
      <c r="I1442" s="4" t="s">
        <v>4783</v>
      </c>
      <c r="J1442" s="1">
        <f>((((bot_orders[[#This Row],[cTime]]/ 1000)+3*3600) / 86400) + DATE(1970,1,1))</f>
        <v>45763.057621446758</v>
      </c>
      <c r="K1442" s="4" t="s">
        <v>4784</v>
      </c>
      <c r="L1442" s="1">
        <f>((((bot_orders[[#This Row],[uTime]]/ 1000)+3*3600) / 86400) + DATE(1970,1,1))</f>
        <v>45763.148255196764</v>
      </c>
      <c r="M1442" t="s">
        <v>34</v>
      </c>
      <c r="N1442" t="s">
        <v>28</v>
      </c>
      <c r="O1442" t="s">
        <v>35</v>
      </c>
      <c r="P1442">
        <v>5.1130000000000004</v>
      </c>
      <c r="Q1442" t="s">
        <v>36</v>
      </c>
      <c r="R1442" t="s">
        <v>37</v>
      </c>
      <c r="S1442">
        <v>0.46229999999999999</v>
      </c>
      <c r="T1442">
        <v>0.46229999999999999</v>
      </c>
      <c r="U1442">
        <v>5.1130000000000004</v>
      </c>
      <c r="V1442">
        <v>-1.8909918999999999E-3</v>
      </c>
      <c r="W1442" t="s">
        <v>38</v>
      </c>
      <c r="X1442" s="4">
        <f>IF(bot_orders[[#This Row],[side]]="sell", bot_orders[[#This Row],[accFillSz]]*bot_orders[[#This Row],[avgPx]] + bot_orders[[#This Row],[fee]], -bot_orders[[#This Row],[accFillSz]]*bot_orders[[#This Row],[avgPx]])</f>
        <v>2.3618489081000003</v>
      </c>
      <c r="Y1442" s="4">
        <f>IF(bot_orders[[#This Row],[side]]="buy", bot_orders[[#This Row],[accFillSz]] + bot_orders[[#This Row],[fee]], -bot_orders[[#This Row],[accFillSz]])</f>
        <v>-5.1130000000000004</v>
      </c>
      <c r="Z1442" s="4">
        <f>IF(bot_orders[[#This Row],[side]]="sell",bot_orders[[#This Row],[accFillSz]]*bot_orders[[#This Row],[avgPx]]+bot_orders[[#This Row],[fee]], 0)</f>
        <v>2.3618489081000003</v>
      </c>
      <c r="AA1442" s="4">
        <f>IF(bot_orders[[#This Row],[side]]="sell",-bot_orders[[#This Row],[accFillSz]],bot_orders[[#This Row],[accFillSz]]+bot_orders[[#This Row],[fee]])</f>
        <v>-5.1130000000000004</v>
      </c>
      <c r="AB1442">
        <v>0</v>
      </c>
      <c r="AC1442" t="s">
        <v>39</v>
      </c>
      <c r="AD1442">
        <v>0</v>
      </c>
      <c r="AE1442" t="s">
        <v>40</v>
      </c>
      <c r="AF1442" t="s">
        <v>41</v>
      </c>
      <c r="AG1442" t="s">
        <v>42</v>
      </c>
      <c r="AH1442" t="s">
        <v>28</v>
      </c>
      <c r="AI1442">
        <v>-5.1130000000000004</v>
      </c>
      <c r="AJ1442">
        <v>2.36184891</v>
      </c>
    </row>
    <row r="1443" spans="1:36" x14ac:dyDescent="0.3">
      <c r="A1443">
        <v>1440</v>
      </c>
      <c r="B1443" t="s">
        <v>306</v>
      </c>
      <c r="C1443" t="s">
        <v>28</v>
      </c>
      <c r="D1443" t="s">
        <v>29</v>
      </c>
      <c r="E1443" t="s">
        <v>30</v>
      </c>
      <c r="F1443" t="s">
        <v>31</v>
      </c>
      <c r="G1443" t="s">
        <v>1216</v>
      </c>
      <c r="H1443" t="s">
        <v>4785</v>
      </c>
      <c r="I1443" s="4" t="s">
        <v>4786</v>
      </c>
      <c r="J1443" s="1">
        <f>((((bot_orders[[#This Row],[cTime]]/ 1000)+3*3600) / 86400) + DATE(1970,1,1))</f>
        <v>45763.112299548608</v>
      </c>
      <c r="K1443" s="4" t="s">
        <v>4787</v>
      </c>
      <c r="L1443" s="1">
        <f>((((bot_orders[[#This Row],[uTime]]/ 1000)+3*3600) / 86400) + DATE(1970,1,1))</f>
        <v>45763.124473032411</v>
      </c>
      <c r="M1443" t="s">
        <v>34</v>
      </c>
      <c r="N1443" t="s">
        <v>28</v>
      </c>
      <c r="O1443" t="s">
        <v>35</v>
      </c>
      <c r="P1443">
        <v>5.1130000000000004</v>
      </c>
      <c r="Q1443" t="s">
        <v>36</v>
      </c>
      <c r="R1443" t="s">
        <v>37</v>
      </c>
      <c r="S1443">
        <v>0.45979999999999999</v>
      </c>
      <c r="T1443">
        <v>0.45979999999999999</v>
      </c>
      <c r="U1443">
        <v>5.1130000000000004</v>
      </c>
      <c r="V1443">
        <v>-1.8807659E-3</v>
      </c>
      <c r="W1443" t="s">
        <v>38</v>
      </c>
      <c r="X1443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43" s="4">
        <f>IF(bot_orders[[#This Row],[side]]="buy", bot_orders[[#This Row],[accFillSz]] + bot_orders[[#This Row],[fee]], -bot_orders[[#This Row],[accFillSz]])</f>
        <v>-5.1130000000000004</v>
      </c>
      <c r="Z1443" s="4">
        <f>IF(bot_orders[[#This Row],[side]]="sell",bot_orders[[#This Row],[accFillSz]]*bot_orders[[#This Row],[avgPx]]+bot_orders[[#This Row],[fee]], 0)</f>
        <v>2.3490766340999998</v>
      </c>
      <c r="AA1443" s="4">
        <f>IF(bot_orders[[#This Row],[side]]="sell",-bot_orders[[#This Row],[accFillSz]],bot_orders[[#This Row],[accFillSz]]+bot_orders[[#This Row],[fee]])</f>
        <v>-5.1130000000000004</v>
      </c>
      <c r="AB1443">
        <v>0</v>
      </c>
      <c r="AC1443" t="s">
        <v>39</v>
      </c>
      <c r="AD1443">
        <v>0</v>
      </c>
      <c r="AE1443" t="s">
        <v>40</v>
      </c>
      <c r="AF1443" t="s">
        <v>41</v>
      </c>
      <c r="AG1443" t="s">
        <v>42</v>
      </c>
      <c r="AH1443" t="s">
        <v>28</v>
      </c>
      <c r="AI1443">
        <v>-5.1130000000000004</v>
      </c>
      <c r="AJ1443">
        <v>2.3490766299999999</v>
      </c>
    </row>
    <row r="1444" spans="1:36" x14ac:dyDescent="0.3">
      <c r="A1444">
        <v>1441</v>
      </c>
      <c r="B1444" t="s">
        <v>306</v>
      </c>
      <c r="C1444" t="s">
        <v>28</v>
      </c>
      <c r="D1444" t="s">
        <v>29</v>
      </c>
      <c r="E1444" t="s">
        <v>30</v>
      </c>
      <c r="F1444" t="s">
        <v>31</v>
      </c>
      <c r="G1444" t="s">
        <v>1216</v>
      </c>
      <c r="H1444" t="s">
        <v>4788</v>
      </c>
      <c r="I1444" s="4" t="s">
        <v>4789</v>
      </c>
      <c r="J1444" s="1">
        <f>((((bot_orders[[#This Row],[cTime]]/ 1000)+3*3600) / 86400) + DATE(1970,1,1))</f>
        <v>45763.124473055555</v>
      </c>
      <c r="K1444" s="4" t="s">
        <v>4790</v>
      </c>
      <c r="L1444" s="1">
        <f>((((bot_orders[[#This Row],[uTime]]/ 1000)+3*3600) / 86400) + DATE(1970,1,1))</f>
        <v>45763.138205648153</v>
      </c>
      <c r="M1444" t="s">
        <v>34</v>
      </c>
      <c r="N1444" t="s">
        <v>28</v>
      </c>
      <c r="O1444" t="s">
        <v>35</v>
      </c>
      <c r="P1444">
        <v>5.1180000000000003</v>
      </c>
      <c r="Q1444" t="s">
        <v>36</v>
      </c>
      <c r="R1444" t="s">
        <v>55</v>
      </c>
      <c r="S1444">
        <v>0.45739999999999997</v>
      </c>
      <c r="T1444">
        <v>0.45739999999999997</v>
      </c>
      <c r="U1444">
        <v>5.1180000000000003</v>
      </c>
      <c r="V1444">
        <v>-4.0943999999999998E-3</v>
      </c>
      <c r="W1444" t="s">
        <v>39</v>
      </c>
      <c r="X1444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44" s="4">
        <f>IF(bot_orders[[#This Row],[side]]="buy", bot_orders[[#This Row],[accFillSz]] + bot_orders[[#This Row],[fee]], -bot_orders[[#This Row],[accFillSz]])</f>
        <v>5.1139056000000007</v>
      </c>
      <c r="Z1444" s="4">
        <f>IF(bot_orders[[#This Row],[side]]="sell",bot_orders[[#This Row],[accFillSz]]*bot_orders[[#This Row],[avgPx]]+bot_orders[[#This Row],[fee]], 0)</f>
        <v>0</v>
      </c>
      <c r="AA1444" s="4">
        <f>IF(bot_orders[[#This Row],[side]]="sell",-bot_orders[[#This Row],[accFillSz]],bot_orders[[#This Row],[accFillSz]]+bot_orders[[#This Row],[fee]])</f>
        <v>5.1139056000000007</v>
      </c>
      <c r="AB1444">
        <v>0</v>
      </c>
      <c r="AC1444" t="s">
        <v>38</v>
      </c>
      <c r="AD1444">
        <v>0</v>
      </c>
      <c r="AE1444" t="s">
        <v>40</v>
      </c>
      <c r="AF1444" t="s">
        <v>41</v>
      </c>
      <c r="AG1444" t="s">
        <v>42</v>
      </c>
      <c r="AH1444" t="s">
        <v>28</v>
      </c>
      <c r="AI1444">
        <v>5.1139055999999998</v>
      </c>
      <c r="AJ1444">
        <v>-2.3409732000000001</v>
      </c>
    </row>
    <row r="1445" spans="1:36" x14ac:dyDescent="0.3">
      <c r="A1445">
        <v>1442</v>
      </c>
      <c r="B1445" t="s">
        <v>306</v>
      </c>
      <c r="C1445" t="s">
        <v>28</v>
      </c>
      <c r="D1445" t="s">
        <v>29</v>
      </c>
      <c r="E1445" t="s">
        <v>30</v>
      </c>
      <c r="F1445" t="s">
        <v>31</v>
      </c>
      <c r="G1445" t="s">
        <v>1223</v>
      </c>
      <c r="H1445" t="s">
        <v>4791</v>
      </c>
      <c r="I1445" s="4" t="s">
        <v>4792</v>
      </c>
      <c r="J1445" s="1">
        <f>((((bot_orders[[#This Row],[cTime]]/ 1000)+3*3600) / 86400) + DATE(1970,1,1))</f>
        <v>45763.138205682873</v>
      </c>
      <c r="K1445" s="4" t="s">
        <v>4793</v>
      </c>
      <c r="L1445" s="1">
        <f>((((bot_orders[[#This Row],[uTime]]/ 1000)+3*3600) / 86400) + DATE(1970,1,1))</f>
        <v>45763.143443055553</v>
      </c>
      <c r="M1445" t="s">
        <v>34</v>
      </c>
      <c r="N1445" t="s">
        <v>28</v>
      </c>
      <c r="O1445" t="s">
        <v>35</v>
      </c>
      <c r="P1445">
        <v>5.1130000000000004</v>
      </c>
      <c r="Q1445" t="s">
        <v>36</v>
      </c>
      <c r="R1445" t="s">
        <v>37</v>
      </c>
      <c r="S1445">
        <v>0.45979999999999999</v>
      </c>
      <c r="T1445">
        <v>0.45979999999999999</v>
      </c>
      <c r="U1445">
        <v>5.1130000000000004</v>
      </c>
      <c r="V1445">
        <v>-1.8807659E-3</v>
      </c>
      <c r="W1445" t="s">
        <v>38</v>
      </c>
      <c r="X1445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45" s="4">
        <f>IF(bot_orders[[#This Row],[side]]="buy", bot_orders[[#This Row],[accFillSz]] + bot_orders[[#This Row],[fee]], -bot_orders[[#This Row],[accFillSz]])</f>
        <v>-5.1130000000000004</v>
      </c>
      <c r="Z1445" s="4">
        <f>IF(bot_orders[[#This Row],[side]]="sell",bot_orders[[#This Row],[accFillSz]]*bot_orders[[#This Row],[avgPx]]+bot_orders[[#This Row],[fee]], 0)</f>
        <v>2.3490766340999998</v>
      </c>
      <c r="AA1445" s="4">
        <f>IF(bot_orders[[#This Row],[side]]="sell",-bot_orders[[#This Row],[accFillSz]],bot_orders[[#This Row],[accFillSz]]+bot_orders[[#This Row],[fee]])</f>
        <v>-5.1130000000000004</v>
      </c>
      <c r="AB1445">
        <v>0</v>
      </c>
      <c r="AC1445" t="s">
        <v>39</v>
      </c>
      <c r="AD1445">
        <v>0</v>
      </c>
      <c r="AE1445" t="s">
        <v>40</v>
      </c>
      <c r="AF1445" t="s">
        <v>41</v>
      </c>
      <c r="AG1445" t="s">
        <v>42</v>
      </c>
      <c r="AH1445" t="s">
        <v>28</v>
      </c>
      <c r="AI1445">
        <v>-5.1130000000000004</v>
      </c>
      <c r="AJ1445">
        <v>2.3490766299999999</v>
      </c>
    </row>
    <row r="1446" spans="1:36" x14ac:dyDescent="0.3">
      <c r="A1446">
        <v>1443</v>
      </c>
      <c r="B1446" t="s">
        <v>306</v>
      </c>
      <c r="C1446" t="s">
        <v>28</v>
      </c>
      <c r="D1446" t="s">
        <v>29</v>
      </c>
      <c r="E1446" t="s">
        <v>30</v>
      </c>
      <c r="F1446" t="s">
        <v>31</v>
      </c>
      <c r="G1446" t="s">
        <v>1223</v>
      </c>
      <c r="H1446" t="s">
        <v>4794</v>
      </c>
      <c r="I1446" s="4" t="s">
        <v>4795</v>
      </c>
      <c r="J1446" s="1">
        <f>((((bot_orders[[#This Row],[cTime]]/ 1000)+3*3600) / 86400) + DATE(1970,1,1))</f>
        <v>45763.143443090274</v>
      </c>
      <c r="K1446" s="4" t="s">
        <v>4796</v>
      </c>
      <c r="L1446" s="1">
        <f>((((bot_orders[[#This Row],[uTime]]/ 1000)+3*3600) / 86400) + DATE(1970,1,1))</f>
        <v>45763.16568017361</v>
      </c>
      <c r="M1446" t="s">
        <v>34</v>
      </c>
      <c r="N1446" t="s">
        <v>28</v>
      </c>
      <c r="O1446" t="s">
        <v>35</v>
      </c>
      <c r="P1446">
        <v>5.1180000000000003</v>
      </c>
      <c r="Q1446" t="s">
        <v>36</v>
      </c>
      <c r="R1446" t="s">
        <v>55</v>
      </c>
      <c r="S1446">
        <v>0.45739999999999997</v>
      </c>
      <c r="T1446">
        <v>0.45739999999999997</v>
      </c>
      <c r="U1446">
        <v>5.1180000000000003</v>
      </c>
      <c r="V1446">
        <v>-4.0943999999999998E-3</v>
      </c>
      <c r="W1446" t="s">
        <v>39</v>
      </c>
      <c r="X1446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46" s="4">
        <f>IF(bot_orders[[#This Row],[side]]="buy", bot_orders[[#This Row],[accFillSz]] + bot_orders[[#This Row],[fee]], -bot_orders[[#This Row],[accFillSz]])</f>
        <v>5.1139056000000007</v>
      </c>
      <c r="Z1446" s="4">
        <f>IF(bot_orders[[#This Row],[side]]="sell",bot_orders[[#This Row],[accFillSz]]*bot_orders[[#This Row],[avgPx]]+bot_orders[[#This Row],[fee]], 0)</f>
        <v>0</v>
      </c>
      <c r="AA1446" s="4">
        <f>IF(bot_orders[[#This Row],[side]]="sell",-bot_orders[[#This Row],[accFillSz]],bot_orders[[#This Row],[accFillSz]]+bot_orders[[#This Row],[fee]])</f>
        <v>5.1139056000000007</v>
      </c>
      <c r="AB1446">
        <v>0</v>
      </c>
      <c r="AC1446" t="s">
        <v>38</v>
      </c>
      <c r="AD1446">
        <v>0</v>
      </c>
      <c r="AE1446" t="s">
        <v>40</v>
      </c>
      <c r="AF1446" t="s">
        <v>41</v>
      </c>
      <c r="AG1446" t="s">
        <v>42</v>
      </c>
      <c r="AH1446" t="s">
        <v>28</v>
      </c>
      <c r="AI1446">
        <v>5.1139055999999998</v>
      </c>
      <c r="AJ1446">
        <v>-2.3409732000000001</v>
      </c>
    </row>
    <row r="1447" spans="1:36" x14ac:dyDescent="0.3">
      <c r="A1447">
        <v>1444</v>
      </c>
      <c r="B1447" t="s">
        <v>306</v>
      </c>
      <c r="C1447" t="s">
        <v>28</v>
      </c>
      <c r="D1447" t="s">
        <v>29</v>
      </c>
      <c r="E1447" t="s">
        <v>30</v>
      </c>
      <c r="F1447" t="s">
        <v>31</v>
      </c>
      <c r="G1447" t="s">
        <v>1133</v>
      </c>
      <c r="H1447" t="s">
        <v>4797</v>
      </c>
      <c r="I1447" s="4" t="s">
        <v>4798</v>
      </c>
      <c r="J1447" s="1">
        <f>((((bot_orders[[#This Row],[cTime]]/ 1000)+3*3600) / 86400) + DATE(1970,1,1))</f>
        <v>45763.148255219901</v>
      </c>
      <c r="K1447" s="4" t="s">
        <v>4799</v>
      </c>
      <c r="L1447" s="1">
        <f>((((bot_orders[[#This Row],[uTime]]/ 1000)+3*3600) / 86400) + DATE(1970,1,1))</f>
        <v>45763.149886053245</v>
      </c>
      <c r="M1447" t="s">
        <v>34</v>
      </c>
      <c r="N1447" t="s">
        <v>28</v>
      </c>
      <c r="O1447" t="s">
        <v>35</v>
      </c>
      <c r="P1447">
        <v>5.1180000000000003</v>
      </c>
      <c r="Q1447" t="s">
        <v>36</v>
      </c>
      <c r="R1447" t="s">
        <v>55</v>
      </c>
      <c r="S1447">
        <v>0.45979999999999999</v>
      </c>
      <c r="T1447">
        <v>0.45979999999999999</v>
      </c>
      <c r="U1447">
        <v>5.1180000000000003</v>
      </c>
      <c r="V1447">
        <v>-4.0943999999999998E-3</v>
      </c>
      <c r="W1447" t="s">
        <v>39</v>
      </c>
      <c r="X1447" s="4">
        <f>IF(bot_orders[[#This Row],[side]]="sell", bot_orders[[#This Row],[accFillSz]]*bot_orders[[#This Row],[avgPx]] + bot_orders[[#This Row],[fee]], -bot_orders[[#This Row],[accFillSz]]*bot_orders[[#This Row],[avgPx]])</f>
        <v>-2.3532564000000002</v>
      </c>
      <c r="Y1447" s="4">
        <f>IF(bot_orders[[#This Row],[side]]="buy", bot_orders[[#This Row],[accFillSz]] + bot_orders[[#This Row],[fee]], -bot_orders[[#This Row],[accFillSz]])</f>
        <v>5.1139056000000007</v>
      </c>
      <c r="Z1447" s="4">
        <f>IF(bot_orders[[#This Row],[side]]="sell",bot_orders[[#This Row],[accFillSz]]*bot_orders[[#This Row],[avgPx]]+bot_orders[[#This Row],[fee]], 0)</f>
        <v>0</v>
      </c>
      <c r="AA1447" s="4">
        <f>IF(bot_orders[[#This Row],[side]]="sell",-bot_orders[[#This Row],[accFillSz]],bot_orders[[#This Row],[accFillSz]]+bot_orders[[#This Row],[fee]])</f>
        <v>5.1139056000000007</v>
      </c>
      <c r="AB1447">
        <v>0</v>
      </c>
      <c r="AC1447" t="s">
        <v>38</v>
      </c>
      <c r="AD1447">
        <v>0</v>
      </c>
      <c r="AE1447" t="s">
        <v>40</v>
      </c>
      <c r="AF1447" t="s">
        <v>41</v>
      </c>
      <c r="AG1447" t="s">
        <v>42</v>
      </c>
      <c r="AH1447" t="s">
        <v>28</v>
      </c>
      <c r="AI1447">
        <v>5.1139055999999998</v>
      </c>
      <c r="AJ1447">
        <v>-2.3532563999999998</v>
      </c>
    </row>
    <row r="1448" spans="1:36" x14ac:dyDescent="0.3">
      <c r="A1448">
        <v>1445</v>
      </c>
      <c r="B1448" t="s">
        <v>306</v>
      </c>
      <c r="C1448" t="s">
        <v>28</v>
      </c>
      <c r="D1448" t="s">
        <v>29</v>
      </c>
      <c r="E1448" t="s">
        <v>30</v>
      </c>
      <c r="F1448" t="s">
        <v>31</v>
      </c>
      <c r="G1448" t="s">
        <v>1130</v>
      </c>
      <c r="H1448" t="s">
        <v>4800</v>
      </c>
      <c r="I1448" s="4" t="s">
        <v>4801</v>
      </c>
      <c r="J1448" s="1">
        <f>((((bot_orders[[#This Row],[cTime]]/ 1000)+3*3600) / 86400) + DATE(1970,1,1))</f>
        <v>45763.14988607639</v>
      </c>
      <c r="K1448" s="4" t="s">
        <v>4802</v>
      </c>
      <c r="L1448" s="1">
        <f>((((bot_orders[[#This Row],[uTime]]/ 1000)+3*3600) / 86400) + DATE(1970,1,1))</f>
        <v>45763.182648923612</v>
      </c>
      <c r="M1448" t="s">
        <v>34</v>
      </c>
      <c r="N1448" t="s">
        <v>28</v>
      </c>
      <c r="O1448" t="s">
        <v>35</v>
      </c>
      <c r="P1448">
        <v>5.1130000000000004</v>
      </c>
      <c r="Q1448" t="s">
        <v>36</v>
      </c>
      <c r="R1448" t="s">
        <v>37</v>
      </c>
      <c r="S1448">
        <v>0.46229999999999999</v>
      </c>
      <c r="T1448">
        <v>0.46229999999999999</v>
      </c>
      <c r="U1448">
        <v>5.1130000000000004</v>
      </c>
      <c r="V1448">
        <v>-1.8909918999999999E-3</v>
      </c>
      <c r="W1448" t="s">
        <v>38</v>
      </c>
      <c r="X1448" s="4">
        <f>IF(bot_orders[[#This Row],[side]]="sell", bot_orders[[#This Row],[accFillSz]]*bot_orders[[#This Row],[avgPx]] + bot_orders[[#This Row],[fee]], -bot_orders[[#This Row],[accFillSz]]*bot_orders[[#This Row],[avgPx]])</f>
        <v>2.3618489081000003</v>
      </c>
      <c r="Y1448" s="4">
        <f>IF(bot_orders[[#This Row],[side]]="buy", bot_orders[[#This Row],[accFillSz]] + bot_orders[[#This Row],[fee]], -bot_orders[[#This Row],[accFillSz]])</f>
        <v>-5.1130000000000004</v>
      </c>
      <c r="Z1448" s="4">
        <f>IF(bot_orders[[#This Row],[side]]="sell",bot_orders[[#This Row],[accFillSz]]*bot_orders[[#This Row],[avgPx]]+bot_orders[[#This Row],[fee]], 0)</f>
        <v>2.3618489081000003</v>
      </c>
      <c r="AA1448" s="4">
        <f>IF(bot_orders[[#This Row],[side]]="sell",-bot_orders[[#This Row],[accFillSz]],bot_orders[[#This Row],[accFillSz]]+bot_orders[[#This Row],[fee]])</f>
        <v>-5.1130000000000004</v>
      </c>
      <c r="AB1448">
        <v>0</v>
      </c>
      <c r="AC1448" t="s">
        <v>39</v>
      </c>
      <c r="AD1448">
        <v>0</v>
      </c>
      <c r="AE1448" t="s">
        <v>40</v>
      </c>
      <c r="AF1448" t="s">
        <v>41</v>
      </c>
      <c r="AG1448" t="s">
        <v>42</v>
      </c>
      <c r="AH1448" t="s">
        <v>28</v>
      </c>
      <c r="AI1448">
        <v>-5.1130000000000004</v>
      </c>
      <c r="AJ1448">
        <v>2.36184891</v>
      </c>
    </row>
    <row r="1449" spans="1:36" x14ac:dyDescent="0.3">
      <c r="A1449">
        <v>1446</v>
      </c>
      <c r="B1449" t="s">
        <v>306</v>
      </c>
      <c r="C1449" t="s">
        <v>28</v>
      </c>
      <c r="D1449" t="s">
        <v>29</v>
      </c>
      <c r="E1449" t="s">
        <v>30</v>
      </c>
      <c r="F1449" t="s">
        <v>31</v>
      </c>
      <c r="G1449" t="s">
        <v>1233</v>
      </c>
      <c r="H1449" t="s">
        <v>4803</v>
      </c>
      <c r="I1449" s="4" t="s">
        <v>4804</v>
      </c>
      <c r="J1449" s="1">
        <f>((((bot_orders[[#This Row],[cTime]]/ 1000)+3*3600) / 86400) + DATE(1970,1,1))</f>
        <v>45763.165680196762</v>
      </c>
      <c r="K1449" s="4" t="s">
        <v>4805</v>
      </c>
      <c r="L1449" s="1">
        <f>((((bot_orders[[#This Row],[uTime]]/ 1000)+3*3600) / 86400) + DATE(1970,1,1))</f>
        <v>45763.17246105324</v>
      </c>
      <c r="M1449" t="s">
        <v>34</v>
      </c>
      <c r="N1449" t="s">
        <v>28</v>
      </c>
      <c r="O1449" t="s">
        <v>35</v>
      </c>
      <c r="P1449">
        <v>5.1130000000000004</v>
      </c>
      <c r="Q1449" t="s">
        <v>36</v>
      </c>
      <c r="R1449" t="s">
        <v>37</v>
      </c>
      <c r="S1449">
        <v>0.45979999999999999</v>
      </c>
      <c r="T1449">
        <v>0.45979999999999999</v>
      </c>
      <c r="U1449">
        <v>5.1130000000000004</v>
      </c>
      <c r="V1449">
        <v>-1.8807659E-3</v>
      </c>
      <c r="W1449" t="s">
        <v>38</v>
      </c>
      <c r="X1449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49" s="4">
        <f>IF(bot_orders[[#This Row],[side]]="buy", bot_orders[[#This Row],[accFillSz]] + bot_orders[[#This Row],[fee]], -bot_orders[[#This Row],[accFillSz]])</f>
        <v>-5.1130000000000004</v>
      </c>
      <c r="Z1449" s="4">
        <f>IF(bot_orders[[#This Row],[side]]="sell",bot_orders[[#This Row],[accFillSz]]*bot_orders[[#This Row],[avgPx]]+bot_orders[[#This Row],[fee]], 0)</f>
        <v>2.3490766340999998</v>
      </c>
      <c r="AA1449" s="4">
        <f>IF(bot_orders[[#This Row],[side]]="sell",-bot_orders[[#This Row],[accFillSz]],bot_orders[[#This Row],[accFillSz]]+bot_orders[[#This Row],[fee]])</f>
        <v>-5.1130000000000004</v>
      </c>
      <c r="AB1449">
        <v>0</v>
      </c>
      <c r="AC1449" t="s">
        <v>39</v>
      </c>
      <c r="AD1449">
        <v>0</v>
      </c>
      <c r="AE1449" t="s">
        <v>40</v>
      </c>
      <c r="AF1449" t="s">
        <v>41</v>
      </c>
      <c r="AG1449" t="s">
        <v>42</v>
      </c>
      <c r="AH1449" t="s">
        <v>28</v>
      </c>
      <c r="AI1449">
        <v>-5.1130000000000004</v>
      </c>
      <c r="AJ1449">
        <v>2.3490766299999999</v>
      </c>
    </row>
    <row r="1450" spans="1:36" x14ac:dyDescent="0.3">
      <c r="A1450">
        <v>1447</v>
      </c>
      <c r="B1450" t="s">
        <v>306</v>
      </c>
      <c r="C1450" t="s">
        <v>28</v>
      </c>
      <c r="D1450" t="s">
        <v>29</v>
      </c>
      <c r="E1450" t="s">
        <v>30</v>
      </c>
      <c r="F1450" t="s">
        <v>31</v>
      </c>
      <c r="G1450" t="s">
        <v>1233</v>
      </c>
      <c r="H1450" t="s">
        <v>4806</v>
      </c>
      <c r="I1450" s="4" t="s">
        <v>4807</v>
      </c>
      <c r="J1450" s="1">
        <f>((((bot_orders[[#This Row],[cTime]]/ 1000)+3*3600) / 86400) + DATE(1970,1,1))</f>
        <v>45763.172461087961</v>
      </c>
      <c r="K1450" s="4" t="s">
        <v>4808</v>
      </c>
      <c r="L1450" s="1">
        <f>((((bot_orders[[#This Row],[uTime]]/ 1000)+3*3600) / 86400) + DATE(1970,1,1))</f>
        <v>45763.298513437505</v>
      </c>
      <c r="M1450" t="s">
        <v>34</v>
      </c>
      <c r="N1450" t="s">
        <v>28</v>
      </c>
      <c r="O1450" t="s">
        <v>35</v>
      </c>
      <c r="P1450">
        <v>5.1180000000000003</v>
      </c>
      <c r="Q1450" t="s">
        <v>36</v>
      </c>
      <c r="R1450" t="s">
        <v>55</v>
      </c>
      <c r="S1450">
        <v>0.45739999999999997</v>
      </c>
      <c r="T1450">
        <v>0.45739999999999997</v>
      </c>
      <c r="U1450">
        <v>5.1180000000000003</v>
      </c>
      <c r="V1450">
        <v>-4.0943999999999998E-3</v>
      </c>
      <c r="W1450" t="s">
        <v>39</v>
      </c>
      <c r="X1450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50" s="4">
        <f>IF(bot_orders[[#This Row],[side]]="buy", bot_orders[[#This Row],[accFillSz]] + bot_orders[[#This Row],[fee]], -bot_orders[[#This Row],[accFillSz]])</f>
        <v>5.1139056000000007</v>
      </c>
      <c r="Z1450" s="4">
        <f>IF(bot_orders[[#This Row],[side]]="sell",bot_orders[[#This Row],[accFillSz]]*bot_orders[[#This Row],[avgPx]]+bot_orders[[#This Row],[fee]], 0)</f>
        <v>0</v>
      </c>
      <c r="AA1450" s="4">
        <f>IF(bot_orders[[#This Row],[side]]="sell",-bot_orders[[#This Row],[accFillSz]],bot_orders[[#This Row],[accFillSz]]+bot_orders[[#This Row],[fee]])</f>
        <v>5.1139056000000007</v>
      </c>
      <c r="AB1450">
        <v>0</v>
      </c>
      <c r="AC1450" t="s">
        <v>38</v>
      </c>
      <c r="AD1450">
        <v>0</v>
      </c>
      <c r="AE1450" t="s">
        <v>40</v>
      </c>
      <c r="AF1450" t="s">
        <v>41</v>
      </c>
      <c r="AG1450" t="s">
        <v>42</v>
      </c>
      <c r="AH1450" t="s">
        <v>28</v>
      </c>
      <c r="AI1450">
        <v>5.1139055999999998</v>
      </c>
      <c r="AJ1450">
        <v>-2.3409732000000001</v>
      </c>
    </row>
    <row r="1451" spans="1:36" x14ac:dyDescent="0.3">
      <c r="A1451">
        <v>1448</v>
      </c>
      <c r="B1451" t="s">
        <v>306</v>
      </c>
      <c r="C1451" t="s">
        <v>28</v>
      </c>
      <c r="D1451" t="s">
        <v>29</v>
      </c>
      <c r="E1451" t="s">
        <v>30</v>
      </c>
      <c r="F1451" t="s">
        <v>31</v>
      </c>
      <c r="G1451" t="s">
        <v>1130</v>
      </c>
      <c r="H1451" t="s">
        <v>4809</v>
      </c>
      <c r="I1451" s="4" t="s">
        <v>4810</v>
      </c>
      <c r="J1451" s="1">
        <f>((((bot_orders[[#This Row],[cTime]]/ 1000)+3*3600) / 86400) + DATE(1970,1,1))</f>
        <v>45763.182648946764</v>
      </c>
      <c r="K1451" s="4" t="s">
        <v>4811</v>
      </c>
      <c r="L1451" s="1">
        <f>((((bot_orders[[#This Row],[uTime]]/ 1000)+3*3600) / 86400) + DATE(1970,1,1))</f>
        <v>45763.286111689813</v>
      </c>
      <c r="M1451" t="s">
        <v>34</v>
      </c>
      <c r="N1451" t="s">
        <v>28</v>
      </c>
      <c r="O1451" t="s">
        <v>35</v>
      </c>
      <c r="P1451">
        <v>5.1180000000000003</v>
      </c>
      <c r="Q1451" t="s">
        <v>36</v>
      </c>
      <c r="R1451" t="s">
        <v>55</v>
      </c>
      <c r="S1451">
        <v>0.45979999999999999</v>
      </c>
      <c r="T1451">
        <v>0.45979999999999999</v>
      </c>
      <c r="U1451">
        <v>5.1180000000000003</v>
      </c>
      <c r="V1451">
        <v>-4.0943999999999998E-3</v>
      </c>
      <c r="W1451" t="s">
        <v>39</v>
      </c>
      <c r="X1451" s="4">
        <f>IF(bot_orders[[#This Row],[side]]="sell", bot_orders[[#This Row],[accFillSz]]*bot_orders[[#This Row],[avgPx]] + bot_orders[[#This Row],[fee]], -bot_orders[[#This Row],[accFillSz]]*bot_orders[[#This Row],[avgPx]])</f>
        <v>-2.3532564000000002</v>
      </c>
      <c r="Y1451" s="4">
        <f>IF(bot_orders[[#This Row],[side]]="buy", bot_orders[[#This Row],[accFillSz]] + bot_orders[[#This Row],[fee]], -bot_orders[[#This Row],[accFillSz]])</f>
        <v>5.1139056000000007</v>
      </c>
      <c r="Z1451" s="4">
        <f>IF(bot_orders[[#This Row],[side]]="sell",bot_orders[[#This Row],[accFillSz]]*bot_orders[[#This Row],[avgPx]]+bot_orders[[#This Row],[fee]], 0)</f>
        <v>0</v>
      </c>
      <c r="AA1451" s="4">
        <f>IF(bot_orders[[#This Row],[side]]="sell",-bot_orders[[#This Row],[accFillSz]],bot_orders[[#This Row],[accFillSz]]+bot_orders[[#This Row],[fee]])</f>
        <v>5.1139056000000007</v>
      </c>
      <c r="AB1451">
        <v>0</v>
      </c>
      <c r="AC1451" t="s">
        <v>38</v>
      </c>
      <c r="AD1451">
        <v>0</v>
      </c>
      <c r="AE1451" t="s">
        <v>40</v>
      </c>
      <c r="AF1451" t="s">
        <v>41</v>
      </c>
      <c r="AG1451" t="s">
        <v>42</v>
      </c>
      <c r="AH1451" t="s">
        <v>28</v>
      </c>
      <c r="AI1451">
        <v>5.1139055999999998</v>
      </c>
      <c r="AJ1451">
        <v>-2.3532563999999998</v>
      </c>
    </row>
    <row r="1452" spans="1:36" x14ac:dyDescent="0.3">
      <c r="A1452">
        <v>1449</v>
      </c>
      <c r="B1452" t="s">
        <v>306</v>
      </c>
      <c r="C1452" t="s">
        <v>28</v>
      </c>
      <c r="D1452" t="s">
        <v>29</v>
      </c>
      <c r="E1452" t="s">
        <v>30</v>
      </c>
      <c r="F1452" t="s">
        <v>31</v>
      </c>
      <c r="G1452" t="s">
        <v>1251</v>
      </c>
      <c r="H1452" t="s">
        <v>4812</v>
      </c>
      <c r="I1452" s="4" t="s">
        <v>4813</v>
      </c>
      <c r="J1452" s="1">
        <f>((((bot_orders[[#This Row],[cTime]]/ 1000)+3*3600) / 86400) + DATE(1970,1,1))</f>
        <v>45763.19166113426</v>
      </c>
      <c r="K1452" s="4" t="s">
        <v>4814</v>
      </c>
      <c r="L1452" s="1">
        <f>((((bot_orders[[#This Row],[uTime]]/ 1000)+3*3600) / 86400) + DATE(1970,1,1))</f>
        <v>45763.222113252312</v>
      </c>
      <c r="M1452" t="s">
        <v>34</v>
      </c>
      <c r="N1452" t="s">
        <v>28</v>
      </c>
      <c r="O1452" t="s">
        <v>35</v>
      </c>
      <c r="P1452">
        <v>5.1180000000000003</v>
      </c>
      <c r="Q1452" t="s">
        <v>36</v>
      </c>
      <c r="R1452" t="s">
        <v>55</v>
      </c>
      <c r="S1452">
        <v>0.46229999999999999</v>
      </c>
      <c r="T1452">
        <v>0.46229999999999999</v>
      </c>
      <c r="U1452">
        <v>5.1180000000000003</v>
      </c>
      <c r="V1452">
        <v>-4.0943999999999998E-3</v>
      </c>
      <c r="W1452" t="s">
        <v>39</v>
      </c>
      <c r="X1452" s="4">
        <f>IF(bot_orders[[#This Row],[side]]="sell", bot_orders[[#This Row],[accFillSz]]*bot_orders[[#This Row],[avgPx]] + bot_orders[[#This Row],[fee]], -bot_orders[[#This Row],[accFillSz]]*bot_orders[[#This Row],[avgPx]])</f>
        <v>-2.3660513999999999</v>
      </c>
      <c r="Y1452" s="4">
        <f>IF(bot_orders[[#This Row],[side]]="buy", bot_orders[[#This Row],[accFillSz]] + bot_orders[[#This Row],[fee]], -bot_orders[[#This Row],[accFillSz]])</f>
        <v>5.1139056000000007</v>
      </c>
      <c r="Z1452" s="4">
        <f>IF(bot_orders[[#This Row],[side]]="sell",bot_orders[[#This Row],[accFillSz]]*bot_orders[[#This Row],[avgPx]]+bot_orders[[#This Row],[fee]], 0)</f>
        <v>0</v>
      </c>
      <c r="AA1452" s="4">
        <f>IF(bot_orders[[#This Row],[side]]="sell",-bot_orders[[#This Row],[accFillSz]],bot_orders[[#This Row],[accFillSz]]+bot_orders[[#This Row],[fee]])</f>
        <v>5.1139056000000007</v>
      </c>
      <c r="AB1452">
        <v>0</v>
      </c>
      <c r="AC1452" t="s">
        <v>38</v>
      </c>
      <c r="AD1452">
        <v>0</v>
      </c>
      <c r="AE1452" t="s">
        <v>40</v>
      </c>
      <c r="AF1452" t="s">
        <v>41</v>
      </c>
      <c r="AG1452" t="s">
        <v>42</v>
      </c>
      <c r="AH1452" t="s">
        <v>28</v>
      </c>
      <c r="AI1452">
        <v>5.1139055999999998</v>
      </c>
      <c r="AJ1452">
        <v>-2.3660513999999999</v>
      </c>
    </row>
    <row r="1453" spans="1:36" x14ac:dyDescent="0.3">
      <c r="A1453">
        <v>1450</v>
      </c>
      <c r="B1453" t="s">
        <v>306</v>
      </c>
      <c r="C1453" t="s">
        <v>28</v>
      </c>
      <c r="D1453" t="s">
        <v>29</v>
      </c>
      <c r="E1453" t="s">
        <v>30</v>
      </c>
      <c r="F1453" t="s">
        <v>31</v>
      </c>
      <c r="G1453" t="s">
        <v>1322</v>
      </c>
      <c r="H1453" t="s">
        <v>4815</v>
      </c>
      <c r="I1453" s="4" t="s">
        <v>4816</v>
      </c>
      <c r="J1453" s="1">
        <f>((((bot_orders[[#This Row],[cTime]]/ 1000)+3*3600) / 86400) + DATE(1970,1,1))</f>
        <v>45763.222113275464</v>
      </c>
      <c r="K1453" s="4" t="s">
        <v>4817</v>
      </c>
      <c r="L1453" s="1">
        <f>((((bot_orders[[#This Row],[uTime]]/ 1000)+3*3600) / 86400) + DATE(1970,1,1))</f>
        <v>45763.489882152775</v>
      </c>
      <c r="M1453" t="s">
        <v>34</v>
      </c>
      <c r="N1453" t="s">
        <v>28</v>
      </c>
      <c r="O1453" t="s">
        <v>35</v>
      </c>
      <c r="P1453">
        <v>5.1130000000000004</v>
      </c>
      <c r="Q1453" t="s">
        <v>36</v>
      </c>
      <c r="R1453" t="s">
        <v>37</v>
      </c>
      <c r="S1453">
        <v>0.4647</v>
      </c>
      <c r="T1453">
        <v>0.4647</v>
      </c>
      <c r="U1453">
        <v>5.1130000000000004</v>
      </c>
      <c r="V1453">
        <v>-1.9008089E-3</v>
      </c>
      <c r="W1453" t="s">
        <v>38</v>
      </c>
      <c r="X1453" s="4">
        <f>IF(bot_orders[[#This Row],[side]]="sell", bot_orders[[#This Row],[accFillSz]]*bot_orders[[#This Row],[avgPx]] + bot_orders[[#This Row],[fee]], -bot_orders[[#This Row],[accFillSz]]*bot_orders[[#This Row],[avgPx]])</f>
        <v>2.3741102911000005</v>
      </c>
      <c r="Y1453" s="4">
        <f>IF(bot_orders[[#This Row],[side]]="buy", bot_orders[[#This Row],[accFillSz]] + bot_orders[[#This Row],[fee]], -bot_orders[[#This Row],[accFillSz]])</f>
        <v>-5.1130000000000004</v>
      </c>
      <c r="Z1453" s="4">
        <f>IF(bot_orders[[#This Row],[side]]="sell",bot_orders[[#This Row],[accFillSz]]*bot_orders[[#This Row],[avgPx]]+bot_orders[[#This Row],[fee]], 0)</f>
        <v>2.3741102911000005</v>
      </c>
      <c r="AA1453" s="4">
        <f>IF(bot_orders[[#This Row],[side]]="sell",-bot_orders[[#This Row],[accFillSz]],bot_orders[[#This Row],[accFillSz]]+bot_orders[[#This Row],[fee]])</f>
        <v>-5.1130000000000004</v>
      </c>
      <c r="AB1453">
        <v>0</v>
      </c>
      <c r="AC1453" t="s">
        <v>39</v>
      </c>
      <c r="AD1453">
        <v>0</v>
      </c>
      <c r="AE1453" t="s">
        <v>40</v>
      </c>
      <c r="AF1453" t="s">
        <v>41</v>
      </c>
      <c r="AG1453" t="s">
        <v>42</v>
      </c>
      <c r="AH1453" t="s">
        <v>28</v>
      </c>
      <c r="AI1453">
        <v>-5.1130000000000004</v>
      </c>
      <c r="AJ1453">
        <v>2.37411029</v>
      </c>
    </row>
    <row r="1454" spans="1:36" x14ac:dyDescent="0.3">
      <c r="A1454">
        <v>1451</v>
      </c>
      <c r="B1454" t="s">
        <v>306</v>
      </c>
      <c r="C1454" t="s">
        <v>28</v>
      </c>
      <c r="D1454" t="s">
        <v>29</v>
      </c>
      <c r="E1454" t="s">
        <v>30</v>
      </c>
      <c r="F1454" t="s">
        <v>31</v>
      </c>
      <c r="G1454" t="s">
        <v>1304</v>
      </c>
      <c r="H1454" t="s">
        <v>4818</v>
      </c>
      <c r="I1454" s="4" t="s">
        <v>4819</v>
      </c>
      <c r="J1454" s="1">
        <f>((((bot_orders[[#This Row],[cTime]]/ 1000)+3*3600) / 86400) + DATE(1970,1,1))</f>
        <v>45763.286111724534</v>
      </c>
      <c r="K1454" s="4" t="s">
        <v>4820</v>
      </c>
      <c r="L1454" s="1">
        <f>((((bot_orders[[#This Row],[uTime]]/ 1000)+3*3600) / 86400) + DATE(1970,1,1))</f>
        <v>45763.487383414351</v>
      </c>
      <c r="M1454" t="s">
        <v>34</v>
      </c>
      <c r="N1454" t="s">
        <v>28</v>
      </c>
      <c r="O1454" t="s">
        <v>35</v>
      </c>
      <c r="P1454">
        <v>5.1130000000000004</v>
      </c>
      <c r="Q1454" t="s">
        <v>36</v>
      </c>
      <c r="R1454" t="s">
        <v>37</v>
      </c>
      <c r="S1454">
        <v>0.46229999999999999</v>
      </c>
      <c r="T1454">
        <v>0.46229999999999999</v>
      </c>
      <c r="U1454">
        <v>5.1130000000000004</v>
      </c>
      <c r="V1454">
        <v>-1.8909918999999999E-3</v>
      </c>
      <c r="W1454" t="s">
        <v>38</v>
      </c>
      <c r="X1454" s="4">
        <f>IF(bot_orders[[#This Row],[side]]="sell", bot_orders[[#This Row],[accFillSz]]*bot_orders[[#This Row],[avgPx]] + bot_orders[[#This Row],[fee]], -bot_orders[[#This Row],[accFillSz]]*bot_orders[[#This Row],[avgPx]])</f>
        <v>2.3618489081000003</v>
      </c>
      <c r="Y1454" s="4">
        <f>IF(bot_orders[[#This Row],[side]]="buy", bot_orders[[#This Row],[accFillSz]] + bot_orders[[#This Row],[fee]], -bot_orders[[#This Row],[accFillSz]])</f>
        <v>-5.1130000000000004</v>
      </c>
      <c r="Z1454" s="4">
        <f>IF(bot_orders[[#This Row],[side]]="sell",bot_orders[[#This Row],[accFillSz]]*bot_orders[[#This Row],[avgPx]]+bot_orders[[#This Row],[fee]], 0)</f>
        <v>2.3618489081000003</v>
      </c>
      <c r="AA1454" s="4">
        <f>IF(bot_orders[[#This Row],[side]]="sell",-bot_orders[[#This Row],[accFillSz]],bot_orders[[#This Row],[accFillSz]]+bot_orders[[#This Row],[fee]])</f>
        <v>-5.1130000000000004</v>
      </c>
      <c r="AB1454">
        <v>0</v>
      </c>
      <c r="AC1454" t="s">
        <v>39</v>
      </c>
      <c r="AD1454">
        <v>0</v>
      </c>
      <c r="AE1454" t="s">
        <v>40</v>
      </c>
      <c r="AF1454" t="s">
        <v>41</v>
      </c>
      <c r="AG1454" t="s">
        <v>42</v>
      </c>
      <c r="AH1454" t="s">
        <v>28</v>
      </c>
      <c r="AI1454">
        <v>-5.1130000000000004</v>
      </c>
      <c r="AJ1454">
        <v>2.36184891</v>
      </c>
    </row>
    <row r="1455" spans="1:36" x14ac:dyDescent="0.3">
      <c r="A1455">
        <v>1452</v>
      </c>
      <c r="B1455" t="s">
        <v>306</v>
      </c>
      <c r="C1455" t="s">
        <v>28</v>
      </c>
      <c r="D1455" t="s">
        <v>29</v>
      </c>
      <c r="E1455" t="s">
        <v>30</v>
      </c>
      <c r="F1455" t="s">
        <v>31</v>
      </c>
      <c r="G1455" t="s">
        <v>1161</v>
      </c>
      <c r="H1455" t="s">
        <v>4821</v>
      </c>
      <c r="I1455" s="4" t="s">
        <v>4822</v>
      </c>
      <c r="J1455" s="1">
        <f>((((bot_orders[[#This Row],[cTime]]/ 1000)+3*3600) / 86400) + DATE(1970,1,1))</f>
        <v>45763.298513483795</v>
      </c>
      <c r="K1455" s="4" t="s">
        <v>4823</v>
      </c>
      <c r="L1455" s="1">
        <f>((((bot_orders[[#This Row],[uTime]]/ 1000)+3*3600) / 86400) + DATE(1970,1,1))</f>
        <v>45763.333941203702</v>
      </c>
      <c r="M1455" t="s">
        <v>34</v>
      </c>
      <c r="N1455" t="s">
        <v>28</v>
      </c>
      <c r="O1455" t="s">
        <v>35</v>
      </c>
      <c r="P1455">
        <v>5.1130000000000004</v>
      </c>
      <c r="Q1455" t="s">
        <v>36</v>
      </c>
      <c r="R1455" t="s">
        <v>37</v>
      </c>
      <c r="S1455">
        <v>0.45979999999999999</v>
      </c>
      <c r="T1455">
        <v>0.45979999999999999</v>
      </c>
      <c r="U1455">
        <v>5.1130000000000004</v>
      </c>
      <c r="V1455">
        <v>-1.8807659E-3</v>
      </c>
      <c r="W1455" t="s">
        <v>38</v>
      </c>
      <c r="X1455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55" s="4">
        <f>IF(bot_orders[[#This Row],[side]]="buy", bot_orders[[#This Row],[accFillSz]] + bot_orders[[#This Row],[fee]], -bot_orders[[#This Row],[accFillSz]])</f>
        <v>-5.1130000000000004</v>
      </c>
      <c r="Z1455" s="4">
        <f>IF(bot_orders[[#This Row],[side]]="sell",bot_orders[[#This Row],[accFillSz]]*bot_orders[[#This Row],[avgPx]]+bot_orders[[#This Row],[fee]], 0)</f>
        <v>2.3490766340999998</v>
      </c>
      <c r="AA1455" s="4">
        <f>IF(bot_orders[[#This Row],[side]]="sell",-bot_orders[[#This Row],[accFillSz]],bot_orders[[#This Row],[accFillSz]]+bot_orders[[#This Row],[fee]])</f>
        <v>-5.1130000000000004</v>
      </c>
      <c r="AB1455">
        <v>0</v>
      </c>
      <c r="AC1455" t="s">
        <v>39</v>
      </c>
      <c r="AD1455">
        <v>0</v>
      </c>
      <c r="AE1455" t="s">
        <v>40</v>
      </c>
      <c r="AF1455" t="s">
        <v>41</v>
      </c>
      <c r="AG1455" t="s">
        <v>42</v>
      </c>
      <c r="AH1455" t="s">
        <v>28</v>
      </c>
      <c r="AI1455">
        <v>-5.1130000000000004</v>
      </c>
      <c r="AJ1455">
        <v>2.3490766299999999</v>
      </c>
    </row>
    <row r="1456" spans="1:36" x14ac:dyDescent="0.3">
      <c r="A1456">
        <v>1453</v>
      </c>
      <c r="B1456" t="s">
        <v>306</v>
      </c>
      <c r="C1456" t="s">
        <v>28</v>
      </c>
      <c r="D1456" t="s">
        <v>29</v>
      </c>
      <c r="E1456" t="s">
        <v>30</v>
      </c>
      <c r="F1456" t="s">
        <v>31</v>
      </c>
      <c r="G1456" t="s">
        <v>1247</v>
      </c>
      <c r="H1456" t="s">
        <v>4824</v>
      </c>
      <c r="I1456" s="4" t="s">
        <v>4825</v>
      </c>
      <c r="J1456" s="1">
        <f>((((bot_orders[[#This Row],[cTime]]/ 1000)+3*3600) / 86400) + DATE(1970,1,1))</f>
        <v>45763.304390185185</v>
      </c>
      <c r="K1456" s="4" t="s">
        <v>4826</v>
      </c>
      <c r="L1456" s="1">
        <f>((((bot_orders[[#This Row],[uTime]]/ 1000)+3*3600) / 86400) + DATE(1970,1,1))</f>
        <v>45763.318829421296</v>
      </c>
      <c r="M1456" t="s">
        <v>34</v>
      </c>
      <c r="N1456" t="s">
        <v>28</v>
      </c>
      <c r="O1456" t="s">
        <v>35</v>
      </c>
      <c r="P1456">
        <v>5.1130000000000004</v>
      </c>
      <c r="Q1456" t="s">
        <v>36</v>
      </c>
      <c r="R1456" t="s">
        <v>37</v>
      </c>
      <c r="S1456">
        <v>0.45739999999999997</v>
      </c>
      <c r="T1456">
        <v>0.45739999999999997</v>
      </c>
      <c r="U1456">
        <v>5.1130000000000004</v>
      </c>
      <c r="V1456">
        <v>-1.870949E-3</v>
      </c>
      <c r="W1456" t="s">
        <v>38</v>
      </c>
      <c r="X1456" s="4">
        <f>IF(bot_orders[[#This Row],[side]]="sell", bot_orders[[#This Row],[accFillSz]]*bot_orders[[#This Row],[avgPx]] + bot_orders[[#This Row],[fee]], -bot_orders[[#This Row],[accFillSz]]*bot_orders[[#This Row],[avgPx]])</f>
        <v>2.336815251</v>
      </c>
      <c r="Y1456" s="4">
        <f>IF(bot_orders[[#This Row],[side]]="buy", bot_orders[[#This Row],[accFillSz]] + bot_orders[[#This Row],[fee]], -bot_orders[[#This Row],[accFillSz]])</f>
        <v>-5.1130000000000004</v>
      </c>
      <c r="Z1456" s="4">
        <f>IF(bot_orders[[#This Row],[side]]="sell",bot_orders[[#This Row],[accFillSz]]*bot_orders[[#This Row],[avgPx]]+bot_orders[[#This Row],[fee]], 0)</f>
        <v>2.336815251</v>
      </c>
      <c r="AA1456" s="4">
        <f>IF(bot_orders[[#This Row],[side]]="sell",-bot_orders[[#This Row],[accFillSz]],bot_orders[[#This Row],[accFillSz]]+bot_orders[[#This Row],[fee]])</f>
        <v>-5.1130000000000004</v>
      </c>
      <c r="AB1456">
        <v>0</v>
      </c>
      <c r="AC1456" t="s">
        <v>39</v>
      </c>
      <c r="AD1456">
        <v>0</v>
      </c>
      <c r="AE1456" t="s">
        <v>40</v>
      </c>
      <c r="AF1456" t="s">
        <v>41</v>
      </c>
      <c r="AG1456" t="s">
        <v>42</v>
      </c>
      <c r="AH1456" t="s">
        <v>28</v>
      </c>
      <c r="AI1456">
        <v>-5.1130000000000004</v>
      </c>
      <c r="AJ1456">
        <v>2.3368152499999999</v>
      </c>
    </row>
    <row r="1457" spans="1:36" x14ac:dyDescent="0.3">
      <c r="A1457">
        <v>1454</v>
      </c>
      <c r="B1457" t="s">
        <v>306</v>
      </c>
      <c r="C1457" t="s">
        <v>28</v>
      </c>
      <c r="D1457" t="s">
        <v>29</v>
      </c>
      <c r="E1457" t="s">
        <v>30</v>
      </c>
      <c r="F1457" t="s">
        <v>31</v>
      </c>
      <c r="G1457" t="s">
        <v>1273</v>
      </c>
      <c r="H1457" t="s">
        <v>4827</v>
      </c>
      <c r="I1457" s="4" t="s">
        <v>4828</v>
      </c>
      <c r="J1457" s="1">
        <f>((((bot_orders[[#This Row],[cTime]]/ 1000)+3*3600) / 86400) + DATE(1970,1,1))</f>
        <v>45763.318829456017</v>
      </c>
      <c r="K1457" s="4" t="s">
        <v>4829</v>
      </c>
      <c r="L1457" s="1">
        <f>((((bot_orders[[#This Row],[uTime]]/ 1000)+3*3600) / 86400) + DATE(1970,1,1))</f>
        <v>45763.350356296294</v>
      </c>
      <c r="M1457" t="s">
        <v>34</v>
      </c>
      <c r="N1457" t="s">
        <v>28</v>
      </c>
      <c r="O1457" t="s">
        <v>35</v>
      </c>
      <c r="P1457">
        <v>5.1180000000000003</v>
      </c>
      <c r="Q1457" t="s">
        <v>36</v>
      </c>
      <c r="R1457" t="s">
        <v>55</v>
      </c>
      <c r="S1457">
        <v>0.45500000000000002</v>
      </c>
      <c r="T1457">
        <v>0.45500000000000002</v>
      </c>
      <c r="U1457">
        <v>5.1180000000000003</v>
      </c>
      <c r="V1457">
        <v>-4.0943999999999998E-3</v>
      </c>
      <c r="W1457" t="s">
        <v>39</v>
      </c>
      <c r="X1457" s="4">
        <f>IF(bot_orders[[#This Row],[side]]="sell", bot_orders[[#This Row],[accFillSz]]*bot_orders[[#This Row],[avgPx]] + bot_orders[[#This Row],[fee]], -bot_orders[[#This Row],[accFillSz]]*bot_orders[[#This Row],[avgPx]])</f>
        <v>-2.3286900000000004</v>
      </c>
      <c r="Y1457" s="4">
        <f>IF(bot_orders[[#This Row],[side]]="buy", bot_orders[[#This Row],[accFillSz]] + bot_orders[[#This Row],[fee]], -bot_orders[[#This Row],[accFillSz]])</f>
        <v>5.1139056000000007</v>
      </c>
      <c r="Z1457" s="4">
        <f>IF(bot_orders[[#This Row],[side]]="sell",bot_orders[[#This Row],[accFillSz]]*bot_orders[[#This Row],[avgPx]]+bot_orders[[#This Row],[fee]], 0)</f>
        <v>0</v>
      </c>
      <c r="AA1457" s="4">
        <f>IF(bot_orders[[#This Row],[side]]="sell",-bot_orders[[#This Row],[accFillSz]],bot_orders[[#This Row],[accFillSz]]+bot_orders[[#This Row],[fee]])</f>
        <v>5.1139056000000007</v>
      </c>
      <c r="AB1457">
        <v>0</v>
      </c>
      <c r="AC1457" t="s">
        <v>38</v>
      </c>
      <c r="AD1457">
        <v>0</v>
      </c>
      <c r="AE1457" t="s">
        <v>40</v>
      </c>
      <c r="AF1457" t="s">
        <v>41</v>
      </c>
      <c r="AG1457" t="s">
        <v>42</v>
      </c>
      <c r="AH1457" t="s">
        <v>28</v>
      </c>
      <c r="AI1457">
        <v>5.1139055999999998</v>
      </c>
      <c r="AJ1457">
        <v>-2.3286899999999999</v>
      </c>
    </row>
    <row r="1458" spans="1:36" x14ac:dyDescent="0.3">
      <c r="A1458">
        <v>1455</v>
      </c>
      <c r="B1458" t="s">
        <v>306</v>
      </c>
      <c r="C1458" t="s">
        <v>28</v>
      </c>
      <c r="D1458" t="s">
        <v>29</v>
      </c>
      <c r="E1458" t="s">
        <v>30</v>
      </c>
      <c r="F1458" t="s">
        <v>31</v>
      </c>
      <c r="G1458" t="s">
        <v>1161</v>
      </c>
      <c r="H1458" t="s">
        <v>4830</v>
      </c>
      <c r="I1458" s="4" t="s">
        <v>4831</v>
      </c>
      <c r="J1458" s="1">
        <f>((((bot_orders[[#This Row],[cTime]]/ 1000)+3*3600) / 86400) + DATE(1970,1,1))</f>
        <v>45763.333941238423</v>
      </c>
      <c r="K1458" s="4" t="s">
        <v>4832</v>
      </c>
      <c r="L1458" s="1">
        <f>((((bot_orders[[#This Row],[uTime]]/ 1000)+3*3600) / 86400) + DATE(1970,1,1))</f>
        <v>45763.350170092599</v>
      </c>
      <c r="M1458" t="s">
        <v>34</v>
      </c>
      <c r="N1458" t="s">
        <v>28</v>
      </c>
      <c r="O1458" t="s">
        <v>35</v>
      </c>
      <c r="P1458">
        <v>5.1180000000000003</v>
      </c>
      <c r="Q1458" t="s">
        <v>36</v>
      </c>
      <c r="R1458" t="s">
        <v>55</v>
      </c>
      <c r="S1458">
        <v>0.45739999999999997</v>
      </c>
      <c r="T1458">
        <v>0.45739999999999997</v>
      </c>
      <c r="U1458">
        <v>5.1180000000000003</v>
      </c>
      <c r="V1458">
        <v>-4.0943999999999998E-3</v>
      </c>
      <c r="W1458" t="s">
        <v>39</v>
      </c>
      <c r="X1458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58" s="4">
        <f>IF(bot_orders[[#This Row],[side]]="buy", bot_orders[[#This Row],[accFillSz]] + bot_orders[[#This Row],[fee]], -bot_orders[[#This Row],[accFillSz]])</f>
        <v>5.1139056000000007</v>
      </c>
      <c r="Z1458" s="4">
        <f>IF(bot_orders[[#This Row],[side]]="sell",bot_orders[[#This Row],[accFillSz]]*bot_orders[[#This Row],[avgPx]]+bot_orders[[#This Row],[fee]], 0)</f>
        <v>0</v>
      </c>
      <c r="AA1458" s="4">
        <f>IF(bot_orders[[#This Row],[side]]="sell",-bot_orders[[#This Row],[accFillSz]],bot_orders[[#This Row],[accFillSz]]+bot_orders[[#This Row],[fee]])</f>
        <v>5.1139056000000007</v>
      </c>
      <c r="AB1458">
        <v>0</v>
      </c>
      <c r="AC1458" t="s">
        <v>38</v>
      </c>
      <c r="AD1458">
        <v>0</v>
      </c>
      <c r="AE1458" t="s">
        <v>40</v>
      </c>
      <c r="AF1458" t="s">
        <v>41</v>
      </c>
      <c r="AG1458" t="s">
        <v>42</v>
      </c>
      <c r="AH1458" t="s">
        <v>28</v>
      </c>
      <c r="AI1458">
        <v>5.1139055999999998</v>
      </c>
      <c r="AJ1458">
        <v>-2.3409732000000001</v>
      </c>
    </row>
    <row r="1459" spans="1:36" x14ac:dyDescent="0.3">
      <c r="A1459">
        <v>1456</v>
      </c>
      <c r="B1459" t="s">
        <v>306</v>
      </c>
      <c r="C1459" t="s">
        <v>28</v>
      </c>
      <c r="D1459" t="s">
        <v>29</v>
      </c>
      <c r="E1459" t="s">
        <v>30</v>
      </c>
      <c r="F1459" t="s">
        <v>31</v>
      </c>
      <c r="G1459" t="s">
        <v>1287</v>
      </c>
      <c r="H1459" t="s">
        <v>4833</v>
      </c>
      <c r="I1459" s="4" t="s">
        <v>4834</v>
      </c>
      <c r="J1459" s="1">
        <f>((((bot_orders[[#This Row],[cTime]]/ 1000)+3*3600) / 86400) + DATE(1970,1,1))</f>
        <v>45763.350170127313</v>
      </c>
      <c r="K1459" s="4" t="s">
        <v>4835</v>
      </c>
      <c r="L1459" s="1">
        <f>((((bot_orders[[#This Row],[uTime]]/ 1000)+3*3600) / 86400) + DATE(1970,1,1))</f>
        <v>45763.386852453703</v>
      </c>
      <c r="M1459" t="s">
        <v>34</v>
      </c>
      <c r="N1459" t="s">
        <v>28</v>
      </c>
      <c r="O1459" t="s">
        <v>35</v>
      </c>
      <c r="P1459">
        <v>5.1130000000000004</v>
      </c>
      <c r="Q1459" t="s">
        <v>36</v>
      </c>
      <c r="R1459" t="s">
        <v>37</v>
      </c>
      <c r="S1459">
        <v>0.45979999999999999</v>
      </c>
      <c r="T1459">
        <v>0.45979999999999999</v>
      </c>
      <c r="U1459">
        <v>5.1130000000000004</v>
      </c>
      <c r="V1459">
        <v>-1.8807659E-3</v>
      </c>
      <c r="W1459" t="s">
        <v>38</v>
      </c>
      <c r="X1459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59" s="4">
        <f>IF(bot_orders[[#This Row],[side]]="buy", bot_orders[[#This Row],[accFillSz]] + bot_orders[[#This Row],[fee]], -bot_orders[[#This Row],[accFillSz]])</f>
        <v>-5.1130000000000004</v>
      </c>
      <c r="Z1459" s="4">
        <f>IF(bot_orders[[#This Row],[side]]="sell",bot_orders[[#This Row],[accFillSz]]*bot_orders[[#This Row],[avgPx]]+bot_orders[[#This Row],[fee]], 0)</f>
        <v>2.3490766340999998</v>
      </c>
      <c r="AA1459" s="4">
        <f>IF(bot_orders[[#This Row],[side]]="sell",-bot_orders[[#This Row],[accFillSz]],bot_orders[[#This Row],[accFillSz]]+bot_orders[[#This Row],[fee]])</f>
        <v>-5.1130000000000004</v>
      </c>
      <c r="AB1459">
        <v>0</v>
      </c>
      <c r="AC1459" t="s">
        <v>39</v>
      </c>
      <c r="AD1459">
        <v>0</v>
      </c>
      <c r="AE1459" t="s">
        <v>40</v>
      </c>
      <c r="AF1459" t="s">
        <v>41</v>
      </c>
      <c r="AG1459" t="s">
        <v>42</v>
      </c>
      <c r="AH1459" t="s">
        <v>28</v>
      </c>
      <c r="AI1459">
        <v>-5.1130000000000004</v>
      </c>
      <c r="AJ1459">
        <v>2.3490766299999999</v>
      </c>
    </row>
    <row r="1460" spans="1:36" x14ac:dyDescent="0.3">
      <c r="A1460">
        <v>1457</v>
      </c>
      <c r="B1460" t="s">
        <v>306</v>
      </c>
      <c r="C1460" t="s">
        <v>28</v>
      </c>
      <c r="D1460" t="s">
        <v>29</v>
      </c>
      <c r="E1460" t="s">
        <v>30</v>
      </c>
      <c r="F1460" t="s">
        <v>31</v>
      </c>
      <c r="G1460" t="s">
        <v>1273</v>
      </c>
      <c r="H1460" t="s">
        <v>4836</v>
      </c>
      <c r="I1460" s="4" t="s">
        <v>4837</v>
      </c>
      <c r="J1460" s="1">
        <f>((((bot_orders[[#This Row],[cTime]]/ 1000)+3*3600) / 86400) + DATE(1970,1,1))</f>
        <v>45763.350356736111</v>
      </c>
      <c r="K1460" s="4" t="s">
        <v>4838</v>
      </c>
      <c r="L1460" s="1">
        <f>((((bot_orders[[#This Row],[uTime]]/ 1000)+3*3600) / 86400) + DATE(1970,1,1))</f>
        <v>45763.352750995371</v>
      </c>
      <c r="M1460" t="s">
        <v>34</v>
      </c>
      <c r="N1460" t="s">
        <v>28</v>
      </c>
      <c r="O1460" t="s">
        <v>35</v>
      </c>
      <c r="P1460">
        <v>5.1130000000000004</v>
      </c>
      <c r="Q1460" t="s">
        <v>36</v>
      </c>
      <c r="R1460" t="s">
        <v>37</v>
      </c>
      <c r="S1460">
        <v>0.45739999999999997</v>
      </c>
      <c r="T1460">
        <v>0.45739999999999997</v>
      </c>
      <c r="U1460">
        <v>5.1130000000000004</v>
      </c>
      <c r="V1460">
        <v>-1.870949E-3</v>
      </c>
      <c r="W1460" t="s">
        <v>38</v>
      </c>
      <c r="X1460" s="4">
        <f>IF(bot_orders[[#This Row],[side]]="sell", bot_orders[[#This Row],[accFillSz]]*bot_orders[[#This Row],[avgPx]] + bot_orders[[#This Row],[fee]], -bot_orders[[#This Row],[accFillSz]]*bot_orders[[#This Row],[avgPx]])</f>
        <v>2.336815251</v>
      </c>
      <c r="Y1460" s="4">
        <f>IF(bot_orders[[#This Row],[side]]="buy", bot_orders[[#This Row],[accFillSz]] + bot_orders[[#This Row],[fee]], -bot_orders[[#This Row],[accFillSz]])</f>
        <v>-5.1130000000000004</v>
      </c>
      <c r="Z1460" s="4">
        <f>IF(bot_orders[[#This Row],[side]]="sell",bot_orders[[#This Row],[accFillSz]]*bot_orders[[#This Row],[avgPx]]+bot_orders[[#This Row],[fee]], 0)</f>
        <v>2.336815251</v>
      </c>
      <c r="AA1460" s="4">
        <f>IF(bot_orders[[#This Row],[side]]="sell",-bot_orders[[#This Row],[accFillSz]],bot_orders[[#This Row],[accFillSz]]+bot_orders[[#This Row],[fee]])</f>
        <v>-5.1130000000000004</v>
      </c>
      <c r="AB1460">
        <v>0</v>
      </c>
      <c r="AC1460" t="s">
        <v>39</v>
      </c>
      <c r="AD1460">
        <v>0</v>
      </c>
      <c r="AE1460" t="s">
        <v>40</v>
      </c>
      <c r="AF1460" t="s">
        <v>41</v>
      </c>
      <c r="AG1460" t="s">
        <v>42</v>
      </c>
      <c r="AH1460" t="s">
        <v>28</v>
      </c>
      <c r="AI1460">
        <v>-5.1130000000000004</v>
      </c>
      <c r="AJ1460">
        <v>2.3368152499999999</v>
      </c>
    </row>
    <row r="1461" spans="1:36" x14ac:dyDescent="0.3">
      <c r="A1461">
        <v>1458</v>
      </c>
      <c r="B1461" t="s">
        <v>306</v>
      </c>
      <c r="C1461" t="s">
        <v>28</v>
      </c>
      <c r="D1461" t="s">
        <v>29</v>
      </c>
      <c r="E1461" t="s">
        <v>30</v>
      </c>
      <c r="F1461" t="s">
        <v>31</v>
      </c>
      <c r="G1461" t="s">
        <v>1280</v>
      </c>
      <c r="H1461" t="s">
        <v>4839</v>
      </c>
      <c r="I1461" s="4" t="s">
        <v>4840</v>
      </c>
      <c r="J1461" s="1">
        <f>((((bot_orders[[#This Row],[cTime]]/ 1000)+3*3600) / 86400) + DATE(1970,1,1))</f>
        <v>45763.352751030092</v>
      </c>
      <c r="K1461" s="4" t="s">
        <v>4841</v>
      </c>
      <c r="L1461" s="1">
        <f>((((bot_orders[[#This Row],[uTime]]/ 1000)+3*3600) / 86400) + DATE(1970,1,1))</f>
        <v>45763.430912604163</v>
      </c>
      <c r="M1461" t="s">
        <v>34</v>
      </c>
      <c r="N1461" t="s">
        <v>28</v>
      </c>
      <c r="O1461" t="s">
        <v>35</v>
      </c>
      <c r="P1461">
        <v>5.1180000000000003</v>
      </c>
      <c r="Q1461" t="s">
        <v>36</v>
      </c>
      <c r="R1461" t="s">
        <v>55</v>
      </c>
      <c r="S1461">
        <v>0.45500000000000002</v>
      </c>
      <c r="T1461">
        <v>0.45500000000000002</v>
      </c>
      <c r="U1461">
        <v>5.1180000000000003</v>
      </c>
      <c r="V1461">
        <v>-4.0943999999999998E-3</v>
      </c>
      <c r="W1461" t="s">
        <v>39</v>
      </c>
      <c r="X1461" s="4">
        <f>IF(bot_orders[[#This Row],[side]]="sell", bot_orders[[#This Row],[accFillSz]]*bot_orders[[#This Row],[avgPx]] + bot_orders[[#This Row],[fee]], -bot_orders[[#This Row],[accFillSz]]*bot_orders[[#This Row],[avgPx]])</f>
        <v>-2.3286900000000004</v>
      </c>
      <c r="Y1461" s="4">
        <f>IF(bot_orders[[#This Row],[side]]="buy", bot_orders[[#This Row],[accFillSz]] + bot_orders[[#This Row],[fee]], -bot_orders[[#This Row],[accFillSz]])</f>
        <v>5.1139056000000007</v>
      </c>
      <c r="Z1461" s="4">
        <f>IF(bot_orders[[#This Row],[side]]="sell",bot_orders[[#This Row],[accFillSz]]*bot_orders[[#This Row],[avgPx]]+bot_orders[[#This Row],[fee]], 0)</f>
        <v>0</v>
      </c>
      <c r="AA1461" s="4">
        <f>IF(bot_orders[[#This Row],[side]]="sell",-bot_orders[[#This Row],[accFillSz]],bot_orders[[#This Row],[accFillSz]]+bot_orders[[#This Row],[fee]])</f>
        <v>5.1139056000000007</v>
      </c>
      <c r="AB1461">
        <v>0</v>
      </c>
      <c r="AC1461" t="s">
        <v>38</v>
      </c>
      <c r="AD1461">
        <v>0</v>
      </c>
      <c r="AE1461" t="s">
        <v>40</v>
      </c>
      <c r="AF1461" t="s">
        <v>41</v>
      </c>
      <c r="AG1461" t="s">
        <v>42</v>
      </c>
      <c r="AH1461" t="s">
        <v>28</v>
      </c>
      <c r="AI1461">
        <v>5.1139055999999998</v>
      </c>
      <c r="AJ1461">
        <v>-2.3286899999999999</v>
      </c>
    </row>
    <row r="1462" spans="1:36" x14ac:dyDescent="0.3">
      <c r="A1462">
        <v>1459</v>
      </c>
      <c r="B1462" t="s">
        <v>306</v>
      </c>
      <c r="C1462" t="s">
        <v>28</v>
      </c>
      <c r="D1462" t="s">
        <v>29</v>
      </c>
      <c r="E1462" t="s">
        <v>30</v>
      </c>
      <c r="F1462" t="s">
        <v>31</v>
      </c>
      <c r="G1462" t="s">
        <v>1287</v>
      </c>
      <c r="H1462" t="s">
        <v>4842</v>
      </c>
      <c r="I1462" s="4" t="s">
        <v>4843</v>
      </c>
      <c r="J1462" s="1">
        <f>((((bot_orders[[#This Row],[cTime]]/ 1000)+3*3600) / 86400) + DATE(1970,1,1))</f>
        <v>45763.386852488431</v>
      </c>
      <c r="K1462" s="4" t="s">
        <v>4844</v>
      </c>
      <c r="L1462" s="1">
        <f>((((bot_orders[[#This Row],[uTime]]/ 1000)+3*3600) / 86400) + DATE(1970,1,1))</f>
        <v>45763.424909768517</v>
      </c>
      <c r="M1462" t="s">
        <v>34</v>
      </c>
      <c r="N1462" t="s">
        <v>28</v>
      </c>
      <c r="O1462" t="s">
        <v>35</v>
      </c>
      <c r="P1462">
        <v>5.1180000000000003</v>
      </c>
      <c r="Q1462" t="s">
        <v>36</v>
      </c>
      <c r="R1462" t="s">
        <v>55</v>
      </c>
      <c r="S1462">
        <v>0.45739999999999997</v>
      </c>
      <c r="T1462">
        <v>0.45739999999999997</v>
      </c>
      <c r="U1462">
        <v>5.1180000000000003</v>
      </c>
      <c r="V1462">
        <v>-4.0943999999999998E-3</v>
      </c>
      <c r="W1462" t="s">
        <v>39</v>
      </c>
      <c r="X1462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62" s="4">
        <f>IF(bot_orders[[#This Row],[side]]="buy", bot_orders[[#This Row],[accFillSz]] + bot_orders[[#This Row],[fee]], -bot_orders[[#This Row],[accFillSz]])</f>
        <v>5.1139056000000007</v>
      </c>
      <c r="Z1462" s="4">
        <f>IF(bot_orders[[#This Row],[side]]="sell",bot_orders[[#This Row],[accFillSz]]*bot_orders[[#This Row],[avgPx]]+bot_orders[[#This Row],[fee]], 0)</f>
        <v>0</v>
      </c>
      <c r="AA1462" s="4">
        <f>IF(bot_orders[[#This Row],[side]]="sell",-bot_orders[[#This Row],[accFillSz]],bot_orders[[#This Row],[accFillSz]]+bot_orders[[#This Row],[fee]])</f>
        <v>5.1139056000000007</v>
      </c>
      <c r="AB1462">
        <v>0</v>
      </c>
      <c r="AC1462" t="s">
        <v>38</v>
      </c>
      <c r="AD1462">
        <v>0</v>
      </c>
      <c r="AE1462" t="s">
        <v>40</v>
      </c>
      <c r="AF1462" t="s">
        <v>41</v>
      </c>
      <c r="AG1462" t="s">
        <v>42</v>
      </c>
      <c r="AH1462" t="s">
        <v>28</v>
      </c>
      <c r="AI1462">
        <v>5.1139055999999998</v>
      </c>
      <c r="AJ1462">
        <v>-2.3409732000000001</v>
      </c>
    </row>
    <row r="1463" spans="1:36" x14ac:dyDescent="0.3">
      <c r="A1463">
        <v>1460</v>
      </c>
      <c r="B1463" t="s">
        <v>306</v>
      </c>
      <c r="C1463" t="s">
        <v>28</v>
      </c>
      <c r="D1463" t="s">
        <v>29</v>
      </c>
      <c r="E1463" t="s">
        <v>30</v>
      </c>
      <c r="F1463" t="s">
        <v>31</v>
      </c>
      <c r="G1463" t="s">
        <v>1308</v>
      </c>
      <c r="H1463" t="s">
        <v>4845</v>
      </c>
      <c r="I1463" s="4" t="s">
        <v>4846</v>
      </c>
      <c r="J1463" s="1">
        <f>((((bot_orders[[#This Row],[cTime]]/ 1000)+3*3600) / 86400) + DATE(1970,1,1))</f>
        <v>45763.424909803245</v>
      </c>
      <c r="K1463" s="4" t="s">
        <v>4847</v>
      </c>
      <c r="L1463" s="1">
        <f>((((bot_orders[[#This Row],[uTime]]/ 1000)+3*3600) / 86400) + DATE(1970,1,1))</f>
        <v>45763.478394178237</v>
      </c>
      <c r="M1463" t="s">
        <v>34</v>
      </c>
      <c r="N1463" t="s">
        <v>28</v>
      </c>
      <c r="O1463" t="s">
        <v>35</v>
      </c>
      <c r="P1463">
        <v>5.1130000000000004</v>
      </c>
      <c r="Q1463" t="s">
        <v>36</v>
      </c>
      <c r="R1463" t="s">
        <v>37</v>
      </c>
      <c r="S1463">
        <v>0.45979999999999999</v>
      </c>
      <c r="T1463">
        <v>0.45979999999999999</v>
      </c>
      <c r="U1463">
        <v>5.1130000000000004</v>
      </c>
      <c r="V1463">
        <v>-1.8807659E-3</v>
      </c>
      <c r="W1463" t="s">
        <v>38</v>
      </c>
      <c r="X1463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63" s="4">
        <f>IF(bot_orders[[#This Row],[side]]="buy", bot_orders[[#This Row],[accFillSz]] + bot_orders[[#This Row],[fee]], -bot_orders[[#This Row],[accFillSz]])</f>
        <v>-5.1130000000000004</v>
      </c>
      <c r="Z1463" s="4">
        <f>IF(bot_orders[[#This Row],[side]]="sell",bot_orders[[#This Row],[accFillSz]]*bot_orders[[#This Row],[avgPx]]+bot_orders[[#This Row],[fee]], 0)</f>
        <v>2.3490766340999998</v>
      </c>
      <c r="AA1463" s="4">
        <f>IF(bot_orders[[#This Row],[side]]="sell",-bot_orders[[#This Row],[accFillSz]],bot_orders[[#This Row],[accFillSz]]+bot_orders[[#This Row],[fee]])</f>
        <v>-5.1130000000000004</v>
      </c>
      <c r="AB1463">
        <v>0</v>
      </c>
      <c r="AC1463" t="s">
        <v>39</v>
      </c>
      <c r="AD1463">
        <v>0</v>
      </c>
      <c r="AE1463" t="s">
        <v>40</v>
      </c>
      <c r="AF1463" t="s">
        <v>41</v>
      </c>
      <c r="AG1463" t="s">
        <v>42</v>
      </c>
      <c r="AH1463" t="s">
        <v>28</v>
      </c>
      <c r="AI1463">
        <v>-5.1130000000000004</v>
      </c>
      <c r="AJ1463">
        <v>2.3490766299999999</v>
      </c>
    </row>
    <row r="1464" spans="1:36" x14ac:dyDescent="0.3">
      <c r="A1464">
        <v>1461</v>
      </c>
      <c r="B1464" t="s">
        <v>306</v>
      </c>
      <c r="C1464" t="s">
        <v>28</v>
      </c>
      <c r="D1464" t="s">
        <v>29</v>
      </c>
      <c r="E1464" t="s">
        <v>30</v>
      </c>
      <c r="F1464" t="s">
        <v>31</v>
      </c>
      <c r="G1464" t="s">
        <v>1280</v>
      </c>
      <c r="H1464" t="s">
        <v>4848</v>
      </c>
      <c r="I1464" s="4" t="s">
        <v>4849</v>
      </c>
      <c r="J1464" s="1">
        <f>((((bot_orders[[#This Row],[cTime]]/ 1000)+3*3600) / 86400) + DATE(1970,1,1))</f>
        <v>45763.430912638883</v>
      </c>
      <c r="K1464" s="4" t="s">
        <v>4850</v>
      </c>
      <c r="L1464" s="1">
        <f>((((bot_orders[[#This Row],[uTime]]/ 1000)+3*3600) / 86400) + DATE(1970,1,1))</f>
        <v>45763.438960925923</v>
      </c>
      <c r="M1464" t="s">
        <v>34</v>
      </c>
      <c r="N1464" t="s">
        <v>28</v>
      </c>
      <c r="O1464" t="s">
        <v>35</v>
      </c>
      <c r="P1464">
        <v>5.1130000000000004</v>
      </c>
      <c r="Q1464" t="s">
        <v>36</v>
      </c>
      <c r="R1464" t="s">
        <v>37</v>
      </c>
      <c r="S1464">
        <v>0.45739999999999997</v>
      </c>
      <c r="T1464">
        <v>0.45739999999999997</v>
      </c>
      <c r="U1464">
        <v>5.1130000000000004</v>
      </c>
      <c r="V1464">
        <v>-1.870949E-3</v>
      </c>
      <c r="W1464" t="s">
        <v>38</v>
      </c>
      <c r="X1464" s="4">
        <f>IF(bot_orders[[#This Row],[side]]="sell", bot_orders[[#This Row],[accFillSz]]*bot_orders[[#This Row],[avgPx]] + bot_orders[[#This Row],[fee]], -bot_orders[[#This Row],[accFillSz]]*bot_orders[[#This Row],[avgPx]])</f>
        <v>2.336815251</v>
      </c>
      <c r="Y1464" s="4">
        <f>IF(bot_orders[[#This Row],[side]]="buy", bot_orders[[#This Row],[accFillSz]] + bot_orders[[#This Row],[fee]], -bot_orders[[#This Row],[accFillSz]])</f>
        <v>-5.1130000000000004</v>
      </c>
      <c r="Z1464" s="4">
        <f>IF(bot_orders[[#This Row],[side]]="sell",bot_orders[[#This Row],[accFillSz]]*bot_orders[[#This Row],[avgPx]]+bot_orders[[#This Row],[fee]], 0)</f>
        <v>2.336815251</v>
      </c>
      <c r="AA1464" s="4">
        <f>IF(bot_orders[[#This Row],[side]]="sell",-bot_orders[[#This Row],[accFillSz]],bot_orders[[#This Row],[accFillSz]]+bot_orders[[#This Row],[fee]])</f>
        <v>-5.1130000000000004</v>
      </c>
      <c r="AB1464">
        <v>0</v>
      </c>
      <c r="AC1464" t="s">
        <v>39</v>
      </c>
      <c r="AD1464">
        <v>0</v>
      </c>
      <c r="AE1464" t="s">
        <v>40</v>
      </c>
      <c r="AF1464" t="s">
        <v>41</v>
      </c>
      <c r="AG1464" t="s">
        <v>42</v>
      </c>
      <c r="AH1464" t="s">
        <v>28</v>
      </c>
      <c r="AI1464">
        <v>-5.1130000000000004</v>
      </c>
      <c r="AJ1464">
        <v>2.3368152499999999</v>
      </c>
    </row>
    <row r="1465" spans="1:36" x14ac:dyDescent="0.3">
      <c r="A1465">
        <v>1462</v>
      </c>
      <c r="B1465" t="s">
        <v>306</v>
      </c>
      <c r="C1465" t="s">
        <v>28</v>
      </c>
      <c r="D1465" t="s">
        <v>29</v>
      </c>
      <c r="E1465" t="s">
        <v>30</v>
      </c>
      <c r="F1465" t="s">
        <v>31</v>
      </c>
      <c r="G1465" t="s">
        <v>1157</v>
      </c>
      <c r="H1465" t="s">
        <v>4851</v>
      </c>
      <c r="I1465" s="4" t="s">
        <v>4852</v>
      </c>
      <c r="J1465" s="1">
        <f>((((bot_orders[[#This Row],[cTime]]/ 1000)+3*3600) / 86400) + DATE(1970,1,1))</f>
        <v>45763.438960960644</v>
      </c>
      <c r="K1465" s="4" t="s">
        <v>4853</v>
      </c>
      <c r="L1465" s="1">
        <f>((((bot_orders[[#This Row],[uTime]]/ 1000)+3*3600) / 86400) + DATE(1970,1,1))</f>
        <v>45763.460347280095</v>
      </c>
      <c r="M1465" t="s">
        <v>34</v>
      </c>
      <c r="N1465" t="s">
        <v>28</v>
      </c>
      <c r="O1465" t="s">
        <v>35</v>
      </c>
      <c r="P1465">
        <v>5.1180000000000003</v>
      </c>
      <c r="Q1465" t="s">
        <v>36</v>
      </c>
      <c r="R1465" t="s">
        <v>55</v>
      </c>
      <c r="S1465">
        <v>0.45500000000000002</v>
      </c>
      <c r="T1465">
        <v>0.45500000000000002</v>
      </c>
      <c r="U1465">
        <v>5.1180000000000003</v>
      </c>
      <c r="V1465">
        <v>-4.0943999999999998E-3</v>
      </c>
      <c r="W1465" t="s">
        <v>39</v>
      </c>
      <c r="X1465" s="4">
        <f>IF(bot_orders[[#This Row],[side]]="sell", bot_orders[[#This Row],[accFillSz]]*bot_orders[[#This Row],[avgPx]] + bot_orders[[#This Row],[fee]], -bot_orders[[#This Row],[accFillSz]]*bot_orders[[#This Row],[avgPx]])</f>
        <v>-2.3286900000000004</v>
      </c>
      <c r="Y1465" s="4">
        <f>IF(bot_orders[[#This Row],[side]]="buy", bot_orders[[#This Row],[accFillSz]] + bot_orders[[#This Row],[fee]], -bot_orders[[#This Row],[accFillSz]])</f>
        <v>5.1139056000000007</v>
      </c>
      <c r="Z1465" s="4">
        <f>IF(bot_orders[[#This Row],[side]]="sell",bot_orders[[#This Row],[accFillSz]]*bot_orders[[#This Row],[avgPx]]+bot_orders[[#This Row],[fee]], 0)</f>
        <v>0</v>
      </c>
      <c r="AA1465" s="4">
        <f>IF(bot_orders[[#This Row],[side]]="sell",-bot_orders[[#This Row],[accFillSz]],bot_orders[[#This Row],[accFillSz]]+bot_orders[[#This Row],[fee]])</f>
        <v>5.1139056000000007</v>
      </c>
      <c r="AB1465">
        <v>0</v>
      </c>
      <c r="AC1465" t="s">
        <v>38</v>
      </c>
      <c r="AD1465">
        <v>0</v>
      </c>
      <c r="AE1465" t="s">
        <v>40</v>
      </c>
      <c r="AF1465" t="s">
        <v>41</v>
      </c>
      <c r="AG1465" t="s">
        <v>42</v>
      </c>
      <c r="AH1465" t="s">
        <v>28</v>
      </c>
      <c r="AI1465">
        <v>5.1139055999999998</v>
      </c>
      <c r="AJ1465">
        <v>-2.3286899999999999</v>
      </c>
    </row>
    <row r="1466" spans="1:36" x14ac:dyDescent="0.3">
      <c r="A1466">
        <v>1463</v>
      </c>
      <c r="B1466" t="s">
        <v>306</v>
      </c>
      <c r="C1466" t="s">
        <v>28</v>
      </c>
      <c r="D1466" t="s">
        <v>29</v>
      </c>
      <c r="E1466" t="s">
        <v>30</v>
      </c>
      <c r="F1466" t="s">
        <v>31</v>
      </c>
      <c r="G1466" t="s">
        <v>1157</v>
      </c>
      <c r="H1466" t="s">
        <v>4854</v>
      </c>
      <c r="I1466" s="4" t="s">
        <v>4855</v>
      </c>
      <c r="J1466" s="1">
        <f>((((bot_orders[[#This Row],[cTime]]/ 1000)+3*3600) / 86400) + DATE(1970,1,1))</f>
        <v>45763.460347314816</v>
      </c>
      <c r="K1466" s="4" t="s">
        <v>4856</v>
      </c>
      <c r="L1466" s="1">
        <f>((((bot_orders[[#This Row],[uTime]]/ 1000)+3*3600) / 86400) + DATE(1970,1,1))</f>
        <v>45763.477510613426</v>
      </c>
      <c r="M1466" t="s">
        <v>34</v>
      </c>
      <c r="N1466" t="s">
        <v>28</v>
      </c>
      <c r="O1466" t="s">
        <v>35</v>
      </c>
      <c r="P1466">
        <v>5.1130000000000004</v>
      </c>
      <c r="Q1466" t="s">
        <v>36</v>
      </c>
      <c r="R1466" t="s">
        <v>37</v>
      </c>
      <c r="S1466">
        <v>0.45739999999999997</v>
      </c>
      <c r="T1466">
        <v>0.45739999999999997</v>
      </c>
      <c r="U1466">
        <v>5.1130000000000004</v>
      </c>
      <c r="V1466">
        <v>-1.870949E-3</v>
      </c>
      <c r="W1466" t="s">
        <v>38</v>
      </c>
      <c r="X1466" s="4">
        <f>IF(bot_orders[[#This Row],[side]]="sell", bot_orders[[#This Row],[accFillSz]]*bot_orders[[#This Row],[avgPx]] + bot_orders[[#This Row],[fee]], -bot_orders[[#This Row],[accFillSz]]*bot_orders[[#This Row],[avgPx]])</f>
        <v>2.336815251</v>
      </c>
      <c r="Y1466" s="4">
        <f>IF(bot_orders[[#This Row],[side]]="buy", bot_orders[[#This Row],[accFillSz]] + bot_orders[[#This Row],[fee]], -bot_orders[[#This Row],[accFillSz]])</f>
        <v>-5.1130000000000004</v>
      </c>
      <c r="Z1466" s="4">
        <f>IF(bot_orders[[#This Row],[side]]="sell",bot_orders[[#This Row],[accFillSz]]*bot_orders[[#This Row],[avgPx]]+bot_orders[[#This Row],[fee]], 0)</f>
        <v>2.336815251</v>
      </c>
      <c r="AA1466" s="4">
        <f>IF(bot_orders[[#This Row],[side]]="sell",-bot_orders[[#This Row],[accFillSz]],bot_orders[[#This Row],[accFillSz]]+bot_orders[[#This Row],[fee]])</f>
        <v>-5.1130000000000004</v>
      </c>
      <c r="AB1466">
        <v>0</v>
      </c>
      <c r="AC1466" t="s">
        <v>39</v>
      </c>
      <c r="AD1466">
        <v>0</v>
      </c>
      <c r="AE1466" t="s">
        <v>40</v>
      </c>
      <c r="AF1466" t="s">
        <v>41</v>
      </c>
      <c r="AG1466" t="s">
        <v>42</v>
      </c>
      <c r="AH1466" t="s">
        <v>28</v>
      </c>
      <c r="AI1466">
        <v>-5.1130000000000004</v>
      </c>
      <c r="AJ1466">
        <v>2.3368152499999999</v>
      </c>
    </row>
    <row r="1467" spans="1:36" x14ac:dyDescent="0.3">
      <c r="A1467">
        <v>1464</v>
      </c>
      <c r="B1467" t="s">
        <v>306</v>
      </c>
      <c r="C1467" t="s">
        <v>28</v>
      </c>
      <c r="D1467" t="s">
        <v>29</v>
      </c>
      <c r="E1467" t="s">
        <v>30</v>
      </c>
      <c r="F1467" t="s">
        <v>31</v>
      </c>
      <c r="G1467" t="s">
        <v>1294</v>
      </c>
      <c r="H1467" t="s">
        <v>4857</v>
      </c>
      <c r="I1467" s="4" t="s">
        <v>4858</v>
      </c>
      <c r="J1467" s="1">
        <f>((((bot_orders[[#This Row],[cTime]]/ 1000)+3*3600) / 86400) + DATE(1970,1,1))</f>
        <v>45763.477510636571</v>
      </c>
      <c r="K1467" s="4" t="s">
        <v>4859</v>
      </c>
      <c r="L1467" s="1">
        <f>((((bot_orders[[#This Row],[uTime]]/ 1000)+3*3600) / 86400) + DATE(1970,1,1))</f>
        <v>45763.53431805555</v>
      </c>
      <c r="M1467" t="s">
        <v>34</v>
      </c>
      <c r="N1467" t="s">
        <v>28</v>
      </c>
      <c r="O1467" t="s">
        <v>35</v>
      </c>
      <c r="P1467">
        <v>5.1180000000000003</v>
      </c>
      <c r="Q1467" t="s">
        <v>36</v>
      </c>
      <c r="R1467" t="s">
        <v>55</v>
      </c>
      <c r="S1467">
        <v>0.45500000000000002</v>
      </c>
      <c r="T1467">
        <v>0.45500000000000002</v>
      </c>
      <c r="U1467">
        <v>5.1180000000000003</v>
      </c>
      <c r="V1467">
        <v>-4.0943999999999998E-3</v>
      </c>
      <c r="W1467" t="s">
        <v>39</v>
      </c>
      <c r="X1467" s="4">
        <f>IF(bot_orders[[#This Row],[side]]="sell", bot_orders[[#This Row],[accFillSz]]*bot_orders[[#This Row],[avgPx]] + bot_orders[[#This Row],[fee]], -bot_orders[[#This Row],[accFillSz]]*bot_orders[[#This Row],[avgPx]])</f>
        <v>-2.3286900000000004</v>
      </c>
      <c r="Y1467" s="4">
        <f>IF(bot_orders[[#This Row],[side]]="buy", bot_orders[[#This Row],[accFillSz]] + bot_orders[[#This Row],[fee]], -bot_orders[[#This Row],[accFillSz]])</f>
        <v>5.1139056000000007</v>
      </c>
      <c r="Z1467" s="4">
        <f>IF(bot_orders[[#This Row],[side]]="sell",bot_orders[[#This Row],[accFillSz]]*bot_orders[[#This Row],[avgPx]]+bot_orders[[#This Row],[fee]], 0)</f>
        <v>0</v>
      </c>
      <c r="AA1467" s="4">
        <f>IF(bot_orders[[#This Row],[side]]="sell",-bot_orders[[#This Row],[accFillSz]],bot_orders[[#This Row],[accFillSz]]+bot_orders[[#This Row],[fee]])</f>
        <v>5.1139056000000007</v>
      </c>
      <c r="AB1467">
        <v>0</v>
      </c>
      <c r="AC1467" t="s">
        <v>38</v>
      </c>
      <c r="AD1467">
        <v>0</v>
      </c>
      <c r="AE1467" t="s">
        <v>40</v>
      </c>
      <c r="AF1467" t="s">
        <v>41</v>
      </c>
      <c r="AG1467" t="s">
        <v>42</v>
      </c>
      <c r="AH1467" t="s">
        <v>28</v>
      </c>
      <c r="AI1467">
        <v>5.1139055999999998</v>
      </c>
      <c r="AJ1467">
        <v>-2.3286899999999999</v>
      </c>
    </row>
    <row r="1468" spans="1:36" x14ac:dyDescent="0.3">
      <c r="A1468">
        <v>1465</v>
      </c>
      <c r="B1468" t="s">
        <v>306</v>
      </c>
      <c r="C1468" t="s">
        <v>28</v>
      </c>
      <c r="D1468" t="s">
        <v>29</v>
      </c>
      <c r="E1468" t="s">
        <v>30</v>
      </c>
      <c r="F1468" t="s">
        <v>31</v>
      </c>
      <c r="G1468" t="s">
        <v>1308</v>
      </c>
      <c r="H1468" t="s">
        <v>4860</v>
      </c>
      <c r="I1468" s="4" t="s">
        <v>4861</v>
      </c>
      <c r="J1468" s="1">
        <f>((((bot_orders[[#This Row],[cTime]]/ 1000)+3*3600) / 86400) + DATE(1970,1,1))</f>
        <v>45763.478394201389</v>
      </c>
      <c r="K1468" s="4" t="s">
        <v>4862</v>
      </c>
      <c r="L1468" s="1">
        <f>((((bot_orders[[#This Row],[uTime]]/ 1000)+3*3600) / 86400) + DATE(1970,1,1))</f>
        <v>45763.525907488423</v>
      </c>
      <c r="M1468" t="s">
        <v>34</v>
      </c>
      <c r="N1468" t="s">
        <v>28</v>
      </c>
      <c r="O1468" t="s">
        <v>35</v>
      </c>
      <c r="P1468">
        <v>5.1180000000000003</v>
      </c>
      <c r="Q1468" t="s">
        <v>36</v>
      </c>
      <c r="R1468" t="s">
        <v>55</v>
      </c>
      <c r="S1468">
        <v>0.45739999999999997</v>
      </c>
      <c r="T1468">
        <v>0.45739999999999997</v>
      </c>
      <c r="U1468">
        <v>5.1180000000000003</v>
      </c>
      <c r="V1468">
        <v>-4.0943999999999998E-3</v>
      </c>
      <c r="W1468" t="s">
        <v>39</v>
      </c>
      <c r="X1468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68" s="4">
        <f>IF(bot_orders[[#This Row],[side]]="buy", bot_orders[[#This Row],[accFillSz]] + bot_orders[[#This Row],[fee]], -bot_orders[[#This Row],[accFillSz]])</f>
        <v>5.1139056000000007</v>
      </c>
      <c r="Z1468" s="4">
        <f>IF(bot_orders[[#This Row],[side]]="sell",bot_orders[[#This Row],[accFillSz]]*bot_orders[[#This Row],[avgPx]]+bot_orders[[#This Row],[fee]], 0)</f>
        <v>0</v>
      </c>
      <c r="AA1468" s="4">
        <f>IF(bot_orders[[#This Row],[side]]="sell",-bot_orders[[#This Row],[accFillSz]],bot_orders[[#This Row],[accFillSz]]+bot_orders[[#This Row],[fee]])</f>
        <v>5.1139056000000007</v>
      </c>
      <c r="AB1468">
        <v>0</v>
      </c>
      <c r="AC1468" t="s">
        <v>38</v>
      </c>
      <c r="AD1468">
        <v>0</v>
      </c>
      <c r="AE1468" t="s">
        <v>40</v>
      </c>
      <c r="AF1468" t="s">
        <v>41</v>
      </c>
      <c r="AG1468" t="s">
        <v>42</v>
      </c>
      <c r="AH1468" t="s">
        <v>28</v>
      </c>
      <c r="AI1468">
        <v>5.1139055999999998</v>
      </c>
      <c r="AJ1468">
        <v>-2.3409732000000001</v>
      </c>
    </row>
    <row r="1469" spans="1:36" x14ac:dyDescent="0.3">
      <c r="A1469">
        <v>1466</v>
      </c>
      <c r="B1469" t="s">
        <v>306</v>
      </c>
      <c r="C1469" t="s">
        <v>28</v>
      </c>
      <c r="D1469" t="s">
        <v>29</v>
      </c>
      <c r="E1469" t="s">
        <v>30</v>
      </c>
      <c r="F1469" t="s">
        <v>31</v>
      </c>
      <c r="G1469" t="s">
        <v>1304</v>
      </c>
      <c r="H1469" t="s">
        <v>4863</v>
      </c>
      <c r="I1469" s="4" t="s">
        <v>4864</v>
      </c>
      <c r="J1469" s="1">
        <f>((((bot_orders[[#This Row],[cTime]]/ 1000)+3*3600) / 86400) + DATE(1970,1,1))</f>
        <v>45763.487383437503</v>
      </c>
      <c r="K1469" s="4" t="s">
        <v>4865</v>
      </c>
      <c r="L1469" s="1">
        <f>((((bot_orders[[#This Row],[uTime]]/ 1000)+3*3600) / 86400) + DATE(1970,1,1))</f>
        <v>45763.503573298614</v>
      </c>
      <c r="M1469" t="s">
        <v>34</v>
      </c>
      <c r="N1469" t="s">
        <v>28</v>
      </c>
      <c r="O1469" t="s">
        <v>35</v>
      </c>
      <c r="P1469">
        <v>5.1180000000000003</v>
      </c>
      <c r="Q1469" t="s">
        <v>36</v>
      </c>
      <c r="R1469" t="s">
        <v>55</v>
      </c>
      <c r="S1469">
        <v>0.45979999999999999</v>
      </c>
      <c r="T1469">
        <v>0.45979999999999999</v>
      </c>
      <c r="U1469">
        <v>5.1180000000000003</v>
      </c>
      <c r="V1469">
        <v>-4.0943999999999998E-3</v>
      </c>
      <c r="W1469" t="s">
        <v>39</v>
      </c>
      <c r="X1469" s="4">
        <f>IF(bot_orders[[#This Row],[side]]="sell", bot_orders[[#This Row],[accFillSz]]*bot_orders[[#This Row],[avgPx]] + bot_orders[[#This Row],[fee]], -bot_orders[[#This Row],[accFillSz]]*bot_orders[[#This Row],[avgPx]])</f>
        <v>-2.3532564000000002</v>
      </c>
      <c r="Y1469" s="4">
        <f>IF(bot_orders[[#This Row],[side]]="buy", bot_orders[[#This Row],[accFillSz]] + bot_orders[[#This Row],[fee]], -bot_orders[[#This Row],[accFillSz]])</f>
        <v>5.1139056000000007</v>
      </c>
      <c r="Z1469" s="4">
        <f>IF(bot_orders[[#This Row],[side]]="sell",bot_orders[[#This Row],[accFillSz]]*bot_orders[[#This Row],[avgPx]]+bot_orders[[#This Row],[fee]], 0)</f>
        <v>0</v>
      </c>
      <c r="AA1469" s="4">
        <f>IF(bot_orders[[#This Row],[side]]="sell",-bot_orders[[#This Row],[accFillSz]],bot_orders[[#This Row],[accFillSz]]+bot_orders[[#This Row],[fee]])</f>
        <v>5.1139056000000007</v>
      </c>
      <c r="AB1469">
        <v>0</v>
      </c>
      <c r="AC1469" t="s">
        <v>38</v>
      </c>
      <c r="AD1469">
        <v>0</v>
      </c>
      <c r="AE1469" t="s">
        <v>40</v>
      </c>
      <c r="AF1469" t="s">
        <v>41</v>
      </c>
      <c r="AG1469" t="s">
        <v>42</v>
      </c>
      <c r="AH1469" t="s">
        <v>28</v>
      </c>
      <c r="AI1469">
        <v>5.1139055999999998</v>
      </c>
      <c r="AJ1469">
        <v>-2.3532563999999998</v>
      </c>
    </row>
    <row r="1470" spans="1:36" x14ac:dyDescent="0.3">
      <c r="A1470">
        <v>1467</v>
      </c>
      <c r="B1470" t="s">
        <v>306</v>
      </c>
      <c r="C1470" t="s">
        <v>28</v>
      </c>
      <c r="D1470" t="s">
        <v>29</v>
      </c>
      <c r="E1470" t="s">
        <v>30</v>
      </c>
      <c r="F1470" t="s">
        <v>31</v>
      </c>
      <c r="G1470" t="s">
        <v>1322</v>
      </c>
      <c r="H1470" t="s">
        <v>4866</v>
      </c>
      <c r="I1470" s="4" t="s">
        <v>4867</v>
      </c>
      <c r="J1470" s="1">
        <f>((((bot_orders[[#This Row],[cTime]]/ 1000)+3*3600) / 86400) + DATE(1970,1,1))</f>
        <v>45763.489882175927</v>
      </c>
      <c r="K1470" s="4" t="s">
        <v>4868</v>
      </c>
      <c r="L1470" s="1">
        <f>((((bot_orders[[#This Row],[uTime]]/ 1000)+3*3600) / 86400) + DATE(1970,1,1))</f>
        <v>45763.494712638887</v>
      </c>
      <c r="M1470" t="s">
        <v>34</v>
      </c>
      <c r="N1470" t="s">
        <v>28</v>
      </c>
      <c r="O1470" t="s">
        <v>35</v>
      </c>
      <c r="P1470">
        <v>5.1180000000000003</v>
      </c>
      <c r="Q1470" t="s">
        <v>36</v>
      </c>
      <c r="R1470" t="s">
        <v>55</v>
      </c>
      <c r="S1470">
        <v>0.46229999999999999</v>
      </c>
      <c r="T1470">
        <v>0.46229999999999999</v>
      </c>
      <c r="U1470">
        <v>5.1180000000000003</v>
      </c>
      <c r="V1470">
        <v>-4.0943999999999998E-3</v>
      </c>
      <c r="W1470" t="s">
        <v>39</v>
      </c>
      <c r="X1470" s="4">
        <f>IF(bot_orders[[#This Row],[side]]="sell", bot_orders[[#This Row],[accFillSz]]*bot_orders[[#This Row],[avgPx]] + bot_orders[[#This Row],[fee]], -bot_orders[[#This Row],[accFillSz]]*bot_orders[[#This Row],[avgPx]])</f>
        <v>-2.3660513999999999</v>
      </c>
      <c r="Y1470" s="4">
        <f>IF(bot_orders[[#This Row],[side]]="buy", bot_orders[[#This Row],[accFillSz]] + bot_orders[[#This Row],[fee]], -bot_orders[[#This Row],[accFillSz]])</f>
        <v>5.1139056000000007</v>
      </c>
      <c r="Z1470" s="4">
        <f>IF(bot_orders[[#This Row],[side]]="sell",bot_orders[[#This Row],[accFillSz]]*bot_orders[[#This Row],[avgPx]]+bot_orders[[#This Row],[fee]], 0)</f>
        <v>0</v>
      </c>
      <c r="AA1470" s="4">
        <f>IF(bot_orders[[#This Row],[side]]="sell",-bot_orders[[#This Row],[accFillSz]],bot_orders[[#This Row],[accFillSz]]+bot_orders[[#This Row],[fee]])</f>
        <v>5.1139056000000007</v>
      </c>
      <c r="AB1470">
        <v>0</v>
      </c>
      <c r="AC1470" t="s">
        <v>38</v>
      </c>
      <c r="AD1470">
        <v>0</v>
      </c>
      <c r="AE1470" t="s">
        <v>40</v>
      </c>
      <c r="AF1470" t="s">
        <v>41</v>
      </c>
      <c r="AG1470" t="s">
        <v>42</v>
      </c>
      <c r="AH1470" t="s">
        <v>28</v>
      </c>
      <c r="AI1470">
        <v>5.1139055999999998</v>
      </c>
      <c r="AJ1470">
        <v>-2.3660513999999999</v>
      </c>
    </row>
    <row r="1471" spans="1:36" x14ac:dyDescent="0.3">
      <c r="A1471">
        <v>1468</v>
      </c>
      <c r="B1471" t="s">
        <v>306</v>
      </c>
      <c r="C1471" t="s">
        <v>28</v>
      </c>
      <c r="D1471" t="s">
        <v>29</v>
      </c>
      <c r="E1471" t="s">
        <v>30</v>
      </c>
      <c r="F1471" t="s">
        <v>31</v>
      </c>
      <c r="G1471" t="s">
        <v>1318</v>
      </c>
      <c r="H1471" t="s">
        <v>4869</v>
      </c>
      <c r="I1471" s="4" t="s">
        <v>4870</v>
      </c>
      <c r="J1471" s="1">
        <f>((((bot_orders[[#This Row],[cTime]]/ 1000)+3*3600) / 86400) + DATE(1970,1,1))</f>
        <v>45763.503573321759</v>
      </c>
      <c r="K1471" s="4" t="s">
        <v>4871</v>
      </c>
      <c r="L1471" s="1">
        <f>((((bot_orders[[#This Row],[uTime]]/ 1000)+3*3600) / 86400) + DATE(1970,1,1))</f>
        <v>45763.507765891205</v>
      </c>
      <c r="M1471" t="s">
        <v>34</v>
      </c>
      <c r="N1471" t="s">
        <v>28</v>
      </c>
      <c r="O1471" t="s">
        <v>35</v>
      </c>
      <c r="P1471">
        <v>5.1130000000000004</v>
      </c>
      <c r="Q1471" t="s">
        <v>36</v>
      </c>
      <c r="R1471" t="s">
        <v>37</v>
      </c>
      <c r="S1471">
        <v>0.46229999999999999</v>
      </c>
      <c r="T1471">
        <v>0.46229999999999999</v>
      </c>
      <c r="U1471">
        <v>5.1130000000000004</v>
      </c>
      <c r="V1471">
        <v>-1.8909918999999999E-3</v>
      </c>
      <c r="W1471" t="s">
        <v>38</v>
      </c>
      <c r="X1471" s="4">
        <f>IF(bot_orders[[#This Row],[side]]="sell", bot_orders[[#This Row],[accFillSz]]*bot_orders[[#This Row],[avgPx]] + bot_orders[[#This Row],[fee]], -bot_orders[[#This Row],[accFillSz]]*bot_orders[[#This Row],[avgPx]])</f>
        <v>2.3618489081000003</v>
      </c>
      <c r="Y1471" s="4">
        <f>IF(bot_orders[[#This Row],[side]]="buy", bot_orders[[#This Row],[accFillSz]] + bot_orders[[#This Row],[fee]], -bot_orders[[#This Row],[accFillSz]])</f>
        <v>-5.1130000000000004</v>
      </c>
      <c r="Z1471" s="4">
        <f>IF(bot_orders[[#This Row],[side]]="sell",bot_orders[[#This Row],[accFillSz]]*bot_orders[[#This Row],[avgPx]]+bot_orders[[#This Row],[fee]], 0)</f>
        <v>2.3618489081000003</v>
      </c>
      <c r="AA1471" s="4">
        <f>IF(bot_orders[[#This Row],[side]]="sell",-bot_orders[[#This Row],[accFillSz]],bot_orders[[#This Row],[accFillSz]]+bot_orders[[#This Row],[fee]])</f>
        <v>-5.1130000000000004</v>
      </c>
      <c r="AB1471">
        <v>0</v>
      </c>
      <c r="AC1471" t="s">
        <v>39</v>
      </c>
      <c r="AD1471">
        <v>0</v>
      </c>
      <c r="AE1471" t="s">
        <v>40</v>
      </c>
      <c r="AF1471" t="s">
        <v>41</v>
      </c>
      <c r="AG1471" t="s">
        <v>42</v>
      </c>
      <c r="AH1471" t="s">
        <v>28</v>
      </c>
      <c r="AI1471">
        <v>-5.1130000000000004</v>
      </c>
      <c r="AJ1471">
        <v>2.36184891</v>
      </c>
    </row>
    <row r="1472" spans="1:36" x14ac:dyDescent="0.3">
      <c r="A1472">
        <v>1469</v>
      </c>
      <c r="B1472" t="s">
        <v>306</v>
      </c>
      <c r="C1472" t="s">
        <v>28</v>
      </c>
      <c r="D1472" t="s">
        <v>29</v>
      </c>
      <c r="E1472" t="s">
        <v>30</v>
      </c>
      <c r="F1472" t="s">
        <v>31</v>
      </c>
      <c r="G1472" t="s">
        <v>1318</v>
      </c>
      <c r="H1472" t="s">
        <v>4872</v>
      </c>
      <c r="I1472" s="4" t="s">
        <v>4873</v>
      </c>
      <c r="J1472" s="1">
        <f>((((bot_orders[[#This Row],[cTime]]/ 1000)+3*3600) / 86400) + DATE(1970,1,1))</f>
        <v>45763.50776591435</v>
      </c>
      <c r="K1472" s="4" t="s">
        <v>4874</v>
      </c>
      <c r="L1472" s="1">
        <f>((((bot_orders[[#This Row],[uTime]]/ 1000)+3*3600) / 86400) + DATE(1970,1,1))</f>
        <v>45763.516976770828</v>
      </c>
      <c r="M1472" t="s">
        <v>34</v>
      </c>
      <c r="N1472" t="s">
        <v>28</v>
      </c>
      <c r="O1472" t="s">
        <v>35</v>
      </c>
      <c r="P1472">
        <v>5.1180000000000003</v>
      </c>
      <c r="Q1472" t="s">
        <v>36</v>
      </c>
      <c r="R1472" t="s">
        <v>55</v>
      </c>
      <c r="S1472">
        <v>0.45979999999999999</v>
      </c>
      <c r="T1472">
        <v>0.45979999999999999</v>
      </c>
      <c r="U1472">
        <v>5.1180000000000003</v>
      </c>
      <c r="V1472">
        <v>-4.0943999999999998E-3</v>
      </c>
      <c r="W1472" t="s">
        <v>39</v>
      </c>
      <c r="X1472" s="4">
        <f>IF(bot_orders[[#This Row],[side]]="sell", bot_orders[[#This Row],[accFillSz]]*bot_orders[[#This Row],[avgPx]] + bot_orders[[#This Row],[fee]], -bot_orders[[#This Row],[accFillSz]]*bot_orders[[#This Row],[avgPx]])</f>
        <v>-2.3532564000000002</v>
      </c>
      <c r="Y1472" s="4">
        <f>IF(bot_orders[[#This Row],[side]]="buy", bot_orders[[#This Row],[accFillSz]] + bot_orders[[#This Row],[fee]], -bot_orders[[#This Row],[accFillSz]])</f>
        <v>5.1139056000000007</v>
      </c>
      <c r="Z1472" s="4">
        <f>IF(bot_orders[[#This Row],[side]]="sell",bot_orders[[#This Row],[accFillSz]]*bot_orders[[#This Row],[avgPx]]+bot_orders[[#This Row],[fee]], 0)</f>
        <v>0</v>
      </c>
      <c r="AA1472" s="4">
        <f>IF(bot_orders[[#This Row],[side]]="sell",-bot_orders[[#This Row],[accFillSz]],bot_orders[[#This Row],[accFillSz]]+bot_orders[[#This Row],[fee]])</f>
        <v>5.1139056000000007</v>
      </c>
      <c r="AB1472">
        <v>0</v>
      </c>
      <c r="AC1472" t="s">
        <v>38</v>
      </c>
      <c r="AD1472">
        <v>0</v>
      </c>
      <c r="AE1472" t="s">
        <v>40</v>
      </c>
      <c r="AF1472" t="s">
        <v>41</v>
      </c>
      <c r="AG1472" t="s">
        <v>42</v>
      </c>
      <c r="AH1472" t="s">
        <v>28</v>
      </c>
      <c r="AI1472">
        <v>5.1139055999999998</v>
      </c>
      <c r="AJ1472">
        <v>-2.3532563999999998</v>
      </c>
    </row>
    <row r="1473" spans="1:36" x14ac:dyDescent="0.3">
      <c r="A1473">
        <v>1470</v>
      </c>
      <c r="B1473" t="s">
        <v>306</v>
      </c>
      <c r="C1473" t="s">
        <v>28</v>
      </c>
      <c r="D1473" t="s">
        <v>29</v>
      </c>
      <c r="E1473" t="s">
        <v>30</v>
      </c>
      <c r="F1473" t="s">
        <v>31</v>
      </c>
      <c r="G1473" t="s">
        <v>1269</v>
      </c>
      <c r="H1473" t="s">
        <v>4875</v>
      </c>
      <c r="I1473" s="4" t="s">
        <v>4876</v>
      </c>
      <c r="J1473" s="1">
        <f>((((bot_orders[[#This Row],[cTime]]/ 1000)+3*3600) / 86400) + DATE(1970,1,1))</f>
        <v>45763.525907511575</v>
      </c>
      <c r="K1473" s="4" t="s">
        <v>4877</v>
      </c>
      <c r="L1473" s="1">
        <f>((((bot_orders[[#This Row],[uTime]]/ 1000)+3*3600) / 86400) + DATE(1970,1,1))</f>
        <v>45763.58586013889</v>
      </c>
      <c r="M1473" t="s">
        <v>34</v>
      </c>
      <c r="N1473" t="s">
        <v>28</v>
      </c>
      <c r="O1473" t="s">
        <v>35</v>
      </c>
      <c r="P1473">
        <v>5.1130000000000004</v>
      </c>
      <c r="Q1473" t="s">
        <v>36</v>
      </c>
      <c r="R1473" t="s">
        <v>37</v>
      </c>
      <c r="S1473">
        <v>0.45979999999999999</v>
      </c>
      <c r="T1473">
        <v>0.45979999999999999</v>
      </c>
      <c r="U1473">
        <v>5.1130000000000004</v>
      </c>
      <c r="V1473">
        <v>-1.8807659E-3</v>
      </c>
      <c r="W1473" t="s">
        <v>38</v>
      </c>
      <c r="X1473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73" s="4">
        <f>IF(bot_orders[[#This Row],[side]]="buy", bot_orders[[#This Row],[accFillSz]] + bot_orders[[#This Row],[fee]], -bot_orders[[#This Row],[accFillSz]])</f>
        <v>-5.1130000000000004</v>
      </c>
      <c r="Z1473" s="4">
        <f>IF(bot_orders[[#This Row],[side]]="sell",bot_orders[[#This Row],[accFillSz]]*bot_orders[[#This Row],[avgPx]]+bot_orders[[#This Row],[fee]], 0)</f>
        <v>2.3490766340999998</v>
      </c>
      <c r="AA1473" s="4">
        <f>IF(bot_orders[[#This Row],[side]]="sell",-bot_orders[[#This Row],[accFillSz]],bot_orders[[#This Row],[accFillSz]]+bot_orders[[#This Row],[fee]])</f>
        <v>-5.1130000000000004</v>
      </c>
      <c r="AB1473">
        <v>0</v>
      </c>
      <c r="AC1473" t="s">
        <v>39</v>
      </c>
      <c r="AD1473">
        <v>0</v>
      </c>
      <c r="AE1473" t="s">
        <v>40</v>
      </c>
      <c r="AF1473" t="s">
        <v>41</v>
      </c>
      <c r="AG1473" t="s">
        <v>42</v>
      </c>
      <c r="AH1473" t="s">
        <v>28</v>
      </c>
      <c r="AI1473">
        <v>-5.1130000000000004</v>
      </c>
      <c r="AJ1473">
        <v>2.3490766299999999</v>
      </c>
    </row>
    <row r="1474" spans="1:36" x14ac:dyDescent="0.3">
      <c r="A1474">
        <v>1471</v>
      </c>
      <c r="B1474" t="s">
        <v>306</v>
      </c>
      <c r="C1474" t="s">
        <v>28</v>
      </c>
      <c r="D1474" t="s">
        <v>29</v>
      </c>
      <c r="E1474" t="s">
        <v>30</v>
      </c>
      <c r="F1474" t="s">
        <v>31</v>
      </c>
      <c r="G1474" t="s">
        <v>1294</v>
      </c>
      <c r="H1474" t="s">
        <v>4878</v>
      </c>
      <c r="I1474" s="4" t="s">
        <v>4879</v>
      </c>
      <c r="J1474" s="1">
        <f>((((bot_orders[[#This Row],[cTime]]/ 1000)+3*3600) / 86400) + DATE(1970,1,1))</f>
        <v>45763.534318078702</v>
      </c>
      <c r="K1474" s="4" t="s">
        <v>4880</v>
      </c>
      <c r="L1474" s="1">
        <f>((((bot_orders[[#This Row],[uTime]]/ 1000)+3*3600) / 86400) + DATE(1970,1,1))</f>
        <v>45763.554565092592</v>
      </c>
      <c r="M1474" t="s">
        <v>34</v>
      </c>
      <c r="N1474" t="s">
        <v>28</v>
      </c>
      <c r="O1474" t="s">
        <v>35</v>
      </c>
      <c r="P1474">
        <v>5.1130000000000004</v>
      </c>
      <c r="Q1474" t="s">
        <v>36</v>
      </c>
      <c r="R1474" t="s">
        <v>37</v>
      </c>
      <c r="S1474">
        <v>0.45739999999999997</v>
      </c>
      <c r="T1474">
        <v>0.45739999999999997</v>
      </c>
      <c r="U1474">
        <v>5.1130000000000004</v>
      </c>
      <c r="V1474">
        <v>-1.870949E-3</v>
      </c>
      <c r="W1474" t="s">
        <v>38</v>
      </c>
      <c r="X1474" s="4">
        <f>IF(bot_orders[[#This Row],[side]]="sell", bot_orders[[#This Row],[accFillSz]]*bot_orders[[#This Row],[avgPx]] + bot_orders[[#This Row],[fee]], -bot_orders[[#This Row],[accFillSz]]*bot_orders[[#This Row],[avgPx]])</f>
        <v>2.336815251</v>
      </c>
      <c r="Y1474" s="4">
        <f>IF(bot_orders[[#This Row],[side]]="buy", bot_orders[[#This Row],[accFillSz]] + bot_orders[[#This Row],[fee]], -bot_orders[[#This Row],[accFillSz]])</f>
        <v>-5.1130000000000004</v>
      </c>
      <c r="Z1474" s="4">
        <f>IF(bot_orders[[#This Row],[side]]="sell",bot_orders[[#This Row],[accFillSz]]*bot_orders[[#This Row],[avgPx]]+bot_orders[[#This Row],[fee]], 0)</f>
        <v>2.336815251</v>
      </c>
      <c r="AA1474" s="4">
        <f>IF(bot_orders[[#This Row],[side]]="sell",-bot_orders[[#This Row],[accFillSz]],bot_orders[[#This Row],[accFillSz]]+bot_orders[[#This Row],[fee]])</f>
        <v>-5.1130000000000004</v>
      </c>
      <c r="AB1474">
        <v>0</v>
      </c>
      <c r="AC1474" t="s">
        <v>39</v>
      </c>
      <c r="AD1474">
        <v>0</v>
      </c>
      <c r="AE1474" t="s">
        <v>40</v>
      </c>
      <c r="AF1474" t="s">
        <v>41</v>
      </c>
      <c r="AG1474" t="s">
        <v>42</v>
      </c>
      <c r="AH1474" t="s">
        <v>28</v>
      </c>
      <c r="AI1474">
        <v>-5.1130000000000004</v>
      </c>
      <c r="AJ1474">
        <v>2.3368152499999999</v>
      </c>
    </row>
    <row r="1475" spans="1:36" x14ac:dyDescent="0.3">
      <c r="A1475">
        <v>1472</v>
      </c>
      <c r="B1475" t="s">
        <v>306</v>
      </c>
      <c r="C1475" t="s">
        <v>28</v>
      </c>
      <c r="D1475" t="s">
        <v>29</v>
      </c>
      <c r="E1475" t="s">
        <v>30</v>
      </c>
      <c r="F1475" t="s">
        <v>31</v>
      </c>
      <c r="G1475" t="s">
        <v>1335</v>
      </c>
      <c r="H1475" t="s">
        <v>4881</v>
      </c>
      <c r="I1475" s="4" t="s">
        <v>4882</v>
      </c>
      <c r="J1475" s="1">
        <f>((((bot_orders[[#This Row],[cTime]]/ 1000)+3*3600) / 86400) + DATE(1970,1,1))</f>
        <v>45763.554565115744</v>
      </c>
      <c r="K1475" s="4" t="s">
        <v>4883</v>
      </c>
      <c r="L1475" s="1">
        <f>((((bot_orders[[#This Row],[uTime]]/ 1000)+3*3600) / 86400) + DATE(1970,1,1))</f>
        <v>45763.660799328703</v>
      </c>
      <c r="M1475" t="s">
        <v>34</v>
      </c>
      <c r="N1475" t="s">
        <v>28</v>
      </c>
      <c r="O1475" t="s">
        <v>35</v>
      </c>
      <c r="P1475">
        <v>5.1180000000000003</v>
      </c>
      <c r="Q1475" t="s">
        <v>36</v>
      </c>
      <c r="R1475" t="s">
        <v>55</v>
      </c>
      <c r="S1475">
        <v>0.45500000000000002</v>
      </c>
      <c r="T1475">
        <v>0.45500000000000002</v>
      </c>
      <c r="U1475">
        <v>5.1180000000000003</v>
      </c>
      <c r="V1475">
        <v>-4.0943999999999998E-3</v>
      </c>
      <c r="W1475" t="s">
        <v>39</v>
      </c>
      <c r="X1475" s="4">
        <f>IF(bot_orders[[#This Row],[side]]="sell", bot_orders[[#This Row],[accFillSz]]*bot_orders[[#This Row],[avgPx]] + bot_orders[[#This Row],[fee]], -bot_orders[[#This Row],[accFillSz]]*bot_orders[[#This Row],[avgPx]])</f>
        <v>-2.3286900000000004</v>
      </c>
      <c r="Y1475" s="4">
        <f>IF(bot_orders[[#This Row],[side]]="buy", bot_orders[[#This Row],[accFillSz]] + bot_orders[[#This Row],[fee]], -bot_orders[[#This Row],[accFillSz]])</f>
        <v>5.1139056000000007</v>
      </c>
      <c r="Z1475" s="4">
        <f>IF(bot_orders[[#This Row],[side]]="sell",bot_orders[[#This Row],[accFillSz]]*bot_orders[[#This Row],[avgPx]]+bot_orders[[#This Row],[fee]], 0)</f>
        <v>0</v>
      </c>
      <c r="AA1475" s="4">
        <f>IF(bot_orders[[#This Row],[side]]="sell",-bot_orders[[#This Row],[accFillSz]],bot_orders[[#This Row],[accFillSz]]+bot_orders[[#This Row],[fee]])</f>
        <v>5.1139056000000007</v>
      </c>
      <c r="AB1475">
        <v>0</v>
      </c>
      <c r="AC1475" t="s">
        <v>38</v>
      </c>
      <c r="AD1475">
        <v>0</v>
      </c>
      <c r="AE1475" t="s">
        <v>40</v>
      </c>
      <c r="AF1475" t="s">
        <v>41</v>
      </c>
      <c r="AG1475" t="s">
        <v>42</v>
      </c>
      <c r="AH1475" t="s">
        <v>28</v>
      </c>
      <c r="AI1475">
        <v>5.1139055999999998</v>
      </c>
      <c r="AJ1475">
        <v>-2.3286899999999999</v>
      </c>
    </row>
    <row r="1476" spans="1:36" x14ac:dyDescent="0.3">
      <c r="A1476">
        <v>1473</v>
      </c>
      <c r="B1476" t="s">
        <v>306</v>
      </c>
      <c r="C1476" t="s">
        <v>28</v>
      </c>
      <c r="D1476" t="s">
        <v>29</v>
      </c>
      <c r="E1476" t="s">
        <v>30</v>
      </c>
      <c r="F1476" t="s">
        <v>31</v>
      </c>
      <c r="G1476" t="s">
        <v>1269</v>
      </c>
      <c r="H1476" t="s">
        <v>4884</v>
      </c>
      <c r="I1476" s="4" t="s">
        <v>4885</v>
      </c>
      <c r="J1476" s="1">
        <f>((((bot_orders[[#This Row],[cTime]]/ 1000)+3*3600) / 86400) + DATE(1970,1,1))</f>
        <v>45763.585860162042</v>
      </c>
      <c r="K1476" s="4" t="s">
        <v>4886</v>
      </c>
      <c r="L1476" s="1">
        <f>((((bot_orders[[#This Row],[uTime]]/ 1000)+3*3600) / 86400) + DATE(1970,1,1))</f>
        <v>45763.601180983795</v>
      </c>
      <c r="M1476" t="s">
        <v>34</v>
      </c>
      <c r="N1476" t="s">
        <v>28</v>
      </c>
      <c r="O1476" t="s">
        <v>35</v>
      </c>
      <c r="P1476">
        <v>5.1180000000000003</v>
      </c>
      <c r="Q1476" t="s">
        <v>36</v>
      </c>
      <c r="R1476" t="s">
        <v>55</v>
      </c>
      <c r="S1476">
        <v>0.45739999999999997</v>
      </c>
      <c r="T1476">
        <v>0.45739999999999997</v>
      </c>
      <c r="U1476">
        <v>5.1180000000000003</v>
      </c>
      <c r="V1476">
        <v>-4.0943999999999998E-3</v>
      </c>
      <c r="W1476" t="s">
        <v>39</v>
      </c>
      <c r="X1476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76" s="4">
        <f>IF(bot_orders[[#This Row],[side]]="buy", bot_orders[[#This Row],[accFillSz]] + bot_orders[[#This Row],[fee]], -bot_orders[[#This Row],[accFillSz]])</f>
        <v>5.1139056000000007</v>
      </c>
      <c r="Z1476" s="4">
        <f>IF(bot_orders[[#This Row],[side]]="sell",bot_orders[[#This Row],[accFillSz]]*bot_orders[[#This Row],[avgPx]]+bot_orders[[#This Row],[fee]], 0)</f>
        <v>0</v>
      </c>
      <c r="AA1476" s="4">
        <f>IF(bot_orders[[#This Row],[side]]="sell",-bot_orders[[#This Row],[accFillSz]],bot_orders[[#This Row],[accFillSz]]+bot_orders[[#This Row],[fee]])</f>
        <v>5.1139056000000007</v>
      </c>
      <c r="AB1476">
        <v>0</v>
      </c>
      <c r="AC1476" t="s">
        <v>38</v>
      </c>
      <c r="AD1476">
        <v>0</v>
      </c>
      <c r="AE1476" t="s">
        <v>40</v>
      </c>
      <c r="AF1476" t="s">
        <v>41</v>
      </c>
      <c r="AG1476" t="s">
        <v>42</v>
      </c>
      <c r="AH1476" t="s">
        <v>28</v>
      </c>
      <c r="AI1476">
        <v>5.1139055999999998</v>
      </c>
      <c r="AJ1476">
        <v>-2.3409732000000001</v>
      </c>
    </row>
    <row r="1477" spans="1:36" x14ac:dyDescent="0.3">
      <c r="A1477">
        <v>1474</v>
      </c>
      <c r="B1477" t="s">
        <v>306</v>
      </c>
      <c r="C1477" t="s">
        <v>28</v>
      </c>
      <c r="D1477" t="s">
        <v>29</v>
      </c>
      <c r="E1477" t="s">
        <v>30</v>
      </c>
      <c r="F1477" t="s">
        <v>31</v>
      </c>
      <c r="G1477" t="s">
        <v>1265</v>
      </c>
      <c r="H1477" t="s">
        <v>4887</v>
      </c>
      <c r="I1477" s="4" t="s">
        <v>4888</v>
      </c>
      <c r="J1477" s="1">
        <f>((((bot_orders[[#This Row],[cTime]]/ 1000)+3*3600) / 86400) + DATE(1970,1,1))</f>
        <v>45763.601180995371</v>
      </c>
      <c r="K1477" s="4" t="s">
        <v>4889</v>
      </c>
      <c r="L1477" s="1">
        <f>((((bot_orders[[#This Row],[uTime]]/ 1000)+3*3600) / 86400) + DATE(1970,1,1))</f>
        <v>45763.615991805549</v>
      </c>
      <c r="M1477" t="s">
        <v>34</v>
      </c>
      <c r="N1477" t="s">
        <v>28</v>
      </c>
      <c r="O1477" t="s">
        <v>35</v>
      </c>
      <c r="P1477">
        <v>5.1130000000000004</v>
      </c>
      <c r="Q1477" t="s">
        <v>36</v>
      </c>
      <c r="R1477" t="s">
        <v>37</v>
      </c>
      <c r="S1477">
        <v>0.45979999999999999</v>
      </c>
      <c r="T1477">
        <v>0.45979999999999999</v>
      </c>
      <c r="U1477">
        <v>5.1130000000000004</v>
      </c>
      <c r="V1477">
        <v>-1.8807659E-3</v>
      </c>
      <c r="W1477" t="s">
        <v>38</v>
      </c>
      <c r="X1477" s="4">
        <f>IF(bot_orders[[#This Row],[side]]="sell", bot_orders[[#This Row],[accFillSz]]*bot_orders[[#This Row],[avgPx]] + bot_orders[[#This Row],[fee]], -bot_orders[[#This Row],[accFillSz]]*bot_orders[[#This Row],[avgPx]])</f>
        <v>2.3490766340999998</v>
      </c>
      <c r="Y1477" s="4">
        <f>IF(bot_orders[[#This Row],[side]]="buy", bot_orders[[#This Row],[accFillSz]] + bot_orders[[#This Row],[fee]], -bot_orders[[#This Row],[accFillSz]])</f>
        <v>-5.1130000000000004</v>
      </c>
      <c r="Z1477" s="4">
        <f>IF(bot_orders[[#This Row],[side]]="sell",bot_orders[[#This Row],[accFillSz]]*bot_orders[[#This Row],[avgPx]]+bot_orders[[#This Row],[fee]], 0)</f>
        <v>2.3490766340999998</v>
      </c>
      <c r="AA1477" s="4">
        <f>IF(bot_orders[[#This Row],[side]]="sell",-bot_orders[[#This Row],[accFillSz]],bot_orders[[#This Row],[accFillSz]]+bot_orders[[#This Row],[fee]])</f>
        <v>-5.1130000000000004</v>
      </c>
      <c r="AB1477">
        <v>0</v>
      </c>
      <c r="AC1477" t="s">
        <v>39</v>
      </c>
      <c r="AD1477">
        <v>0</v>
      </c>
      <c r="AE1477" t="s">
        <v>40</v>
      </c>
      <c r="AF1477" t="s">
        <v>41</v>
      </c>
      <c r="AG1477" t="s">
        <v>42</v>
      </c>
      <c r="AH1477" t="s">
        <v>28</v>
      </c>
      <c r="AI1477">
        <v>-5.1130000000000004</v>
      </c>
      <c r="AJ1477">
        <v>2.3490766299999999</v>
      </c>
    </row>
    <row r="1478" spans="1:36" x14ac:dyDescent="0.3">
      <c r="A1478">
        <v>1475</v>
      </c>
      <c r="B1478" t="s">
        <v>306</v>
      </c>
      <c r="C1478" t="s">
        <v>28</v>
      </c>
      <c r="D1478" t="s">
        <v>29</v>
      </c>
      <c r="E1478" t="s">
        <v>30</v>
      </c>
      <c r="F1478" t="s">
        <v>31</v>
      </c>
      <c r="G1478" t="s">
        <v>1265</v>
      </c>
      <c r="H1478" t="s">
        <v>4890</v>
      </c>
      <c r="I1478" s="4" t="s">
        <v>4891</v>
      </c>
      <c r="J1478" s="1">
        <f>((((bot_orders[[#This Row],[cTime]]/ 1000)+3*3600) / 86400) + DATE(1970,1,1))</f>
        <v>45763.615991828701</v>
      </c>
      <c r="K1478" s="4" t="s">
        <v>4892</v>
      </c>
      <c r="L1478" s="1">
        <f>((((bot_orders[[#This Row],[uTime]]/ 1000)+3*3600) / 86400) + DATE(1970,1,1))</f>
        <v>45763.654256504626</v>
      </c>
      <c r="M1478" t="s">
        <v>34</v>
      </c>
      <c r="N1478" t="s">
        <v>28</v>
      </c>
      <c r="O1478" t="s">
        <v>35</v>
      </c>
      <c r="P1478">
        <v>5.1180000000000003</v>
      </c>
      <c r="Q1478" t="s">
        <v>36</v>
      </c>
      <c r="R1478" t="s">
        <v>55</v>
      </c>
      <c r="S1478">
        <v>0.45739999999999997</v>
      </c>
      <c r="T1478">
        <v>0.45739999999999997</v>
      </c>
      <c r="U1478">
        <v>5.1180000000000003</v>
      </c>
      <c r="V1478">
        <v>-4.0943999999999998E-3</v>
      </c>
      <c r="W1478" t="s">
        <v>39</v>
      </c>
      <c r="X1478" s="4">
        <f>IF(bot_orders[[#This Row],[side]]="sell", bot_orders[[#This Row],[accFillSz]]*bot_orders[[#This Row],[avgPx]] + bot_orders[[#This Row],[fee]], -bot_orders[[#This Row],[accFillSz]]*bot_orders[[#This Row],[avgPx]])</f>
        <v>-2.3409732000000001</v>
      </c>
      <c r="Y1478" s="4">
        <f>IF(bot_orders[[#This Row],[side]]="buy", bot_orders[[#This Row],[accFillSz]] + bot_orders[[#This Row],[fee]], -bot_orders[[#This Row],[accFillSz]])</f>
        <v>5.1139056000000007</v>
      </c>
      <c r="Z1478" s="4">
        <f>IF(bot_orders[[#This Row],[side]]="sell",bot_orders[[#This Row],[accFillSz]]*bot_orders[[#This Row],[avgPx]]+bot_orders[[#This Row],[fee]], 0)</f>
        <v>0</v>
      </c>
      <c r="AA1478" s="4">
        <f>IF(bot_orders[[#This Row],[side]]="sell",-bot_orders[[#This Row],[accFillSz]],bot_orders[[#This Row],[accFillSz]]+bot_orders[[#This Row],[fee]])</f>
        <v>5.1139056000000007</v>
      </c>
      <c r="AB1478">
        <v>0</v>
      </c>
      <c r="AC1478" t="s">
        <v>38</v>
      </c>
      <c r="AD1478">
        <v>0</v>
      </c>
      <c r="AE1478" t="s">
        <v>40</v>
      </c>
      <c r="AF1478" t="s">
        <v>41</v>
      </c>
      <c r="AG1478" t="s">
        <v>42</v>
      </c>
      <c r="AH1478" t="s">
        <v>28</v>
      </c>
      <c r="AI1478">
        <v>5.1139055999999998</v>
      </c>
      <c r="AJ1478">
        <v>-2.3409732000000001</v>
      </c>
    </row>
    <row r="1479" spans="1:36" x14ac:dyDescent="0.3">
      <c r="A1479">
        <v>1476</v>
      </c>
      <c r="B1479" t="s">
        <v>306</v>
      </c>
      <c r="C1479" t="s">
        <v>28</v>
      </c>
      <c r="D1479" t="s">
        <v>29</v>
      </c>
      <c r="E1479" t="s">
        <v>30</v>
      </c>
      <c r="F1479" t="s">
        <v>31</v>
      </c>
      <c r="G1479" t="s">
        <v>1394</v>
      </c>
      <c r="H1479" t="s">
        <v>4893</v>
      </c>
      <c r="I1479" s="4" t="s">
        <v>4894</v>
      </c>
      <c r="J1479" s="1">
        <f>((((bot_orders[[#This Row],[cTime]]/ 1000)+3*3600) / 86400) + DATE(1970,1,1))</f>
        <v>45763.687152118058</v>
      </c>
      <c r="K1479" s="4" t="s">
        <v>4895</v>
      </c>
      <c r="L1479" s="1">
        <f>((((bot_orders[[#This Row],[uTime]]/ 1000)+3*3600) / 86400) + DATE(1970,1,1))</f>
        <v>45763.767923518521</v>
      </c>
      <c r="M1479" t="s">
        <v>34</v>
      </c>
      <c r="N1479" t="s">
        <v>28</v>
      </c>
      <c r="O1479" t="s">
        <v>35</v>
      </c>
      <c r="P1479">
        <v>5.1769999999999996</v>
      </c>
      <c r="Q1479" t="s">
        <v>36</v>
      </c>
      <c r="R1479" t="s">
        <v>37</v>
      </c>
      <c r="S1479">
        <v>0.4672</v>
      </c>
      <c r="T1479">
        <v>0.4672</v>
      </c>
      <c r="U1479">
        <v>5.1769999999999996</v>
      </c>
      <c r="V1479">
        <v>-1.9349555000000001E-3</v>
      </c>
      <c r="W1479" t="s">
        <v>38</v>
      </c>
      <c r="X1479" s="4">
        <f>IF(bot_orders[[#This Row],[side]]="sell", bot_orders[[#This Row],[accFillSz]]*bot_orders[[#This Row],[avgPx]] + bot_orders[[#This Row],[fee]], -bot_orders[[#This Row],[accFillSz]]*bot_orders[[#This Row],[avgPx]])</f>
        <v>2.4167594444999998</v>
      </c>
      <c r="Y1479" s="4">
        <f>IF(bot_orders[[#This Row],[side]]="buy", bot_orders[[#This Row],[accFillSz]] + bot_orders[[#This Row],[fee]], -bot_orders[[#This Row],[accFillSz]])</f>
        <v>-5.1769999999999996</v>
      </c>
      <c r="Z1479" s="4">
        <f>IF(bot_orders[[#This Row],[side]]="sell",bot_orders[[#This Row],[accFillSz]]*bot_orders[[#This Row],[avgPx]]+bot_orders[[#This Row],[fee]], 0)</f>
        <v>2.4167594444999998</v>
      </c>
      <c r="AA1479" s="4">
        <f>IF(bot_orders[[#This Row],[side]]="sell",-bot_orders[[#This Row],[accFillSz]],bot_orders[[#This Row],[accFillSz]]+bot_orders[[#This Row],[fee]])</f>
        <v>-5.1769999999999996</v>
      </c>
      <c r="AB1479">
        <v>0</v>
      </c>
      <c r="AC1479" t="s">
        <v>39</v>
      </c>
      <c r="AD1479">
        <v>0</v>
      </c>
      <c r="AE1479" t="s">
        <v>40</v>
      </c>
      <c r="AF1479" t="s">
        <v>41</v>
      </c>
      <c r="AG1479" t="s">
        <v>42</v>
      </c>
      <c r="AH1479" t="s">
        <v>28</v>
      </c>
      <c r="AI1479">
        <v>-5.1769999999999996</v>
      </c>
      <c r="AJ1479">
        <v>2.4167594399999999</v>
      </c>
    </row>
    <row r="1480" spans="1:36" x14ac:dyDescent="0.3">
      <c r="A1480">
        <v>1477</v>
      </c>
      <c r="B1480" t="s">
        <v>306</v>
      </c>
      <c r="C1480" t="s">
        <v>28</v>
      </c>
      <c r="D1480" t="s">
        <v>29</v>
      </c>
      <c r="E1480" t="s">
        <v>30</v>
      </c>
      <c r="F1480" t="s">
        <v>31</v>
      </c>
      <c r="G1480" t="s">
        <v>1398</v>
      </c>
      <c r="H1480" t="s">
        <v>4896</v>
      </c>
      <c r="I1480" s="4" t="s">
        <v>4894</v>
      </c>
      <c r="J1480" s="1">
        <f>((((bot_orders[[#This Row],[cTime]]/ 1000)+3*3600) / 86400) + DATE(1970,1,1))</f>
        <v>45763.687152118058</v>
      </c>
      <c r="K1480" s="4" t="s">
        <v>4897</v>
      </c>
      <c r="L1480" s="1">
        <f>((((bot_orders[[#This Row],[uTime]]/ 1000)+3*3600) / 86400) + DATE(1970,1,1))</f>
        <v>45763.766984976857</v>
      </c>
      <c r="M1480" t="s">
        <v>34</v>
      </c>
      <c r="N1480" t="s">
        <v>28</v>
      </c>
      <c r="O1480" t="s">
        <v>35</v>
      </c>
      <c r="P1480">
        <v>5.1769999999999996</v>
      </c>
      <c r="Q1480" t="s">
        <v>36</v>
      </c>
      <c r="R1480" t="s">
        <v>37</v>
      </c>
      <c r="S1480">
        <v>0.4647</v>
      </c>
      <c r="T1480">
        <v>0.4647</v>
      </c>
      <c r="U1480">
        <v>5.1769999999999996</v>
      </c>
      <c r="V1480">
        <v>-1.9246014999999999E-3</v>
      </c>
      <c r="W1480" t="s">
        <v>38</v>
      </c>
      <c r="X1480" s="4">
        <f>IF(bot_orders[[#This Row],[side]]="sell", bot_orders[[#This Row],[accFillSz]]*bot_orders[[#This Row],[avgPx]] + bot_orders[[#This Row],[fee]], -bot_orders[[#This Row],[accFillSz]]*bot_orders[[#This Row],[avgPx]])</f>
        <v>2.4038272985</v>
      </c>
      <c r="Y1480" s="4">
        <f>IF(bot_orders[[#This Row],[side]]="buy", bot_orders[[#This Row],[accFillSz]] + bot_orders[[#This Row],[fee]], -bot_orders[[#This Row],[accFillSz]])</f>
        <v>-5.1769999999999996</v>
      </c>
      <c r="Z1480" s="4">
        <f>IF(bot_orders[[#This Row],[side]]="sell",bot_orders[[#This Row],[accFillSz]]*bot_orders[[#This Row],[avgPx]]+bot_orders[[#This Row],[fee]], 0)</f>
        <v>2.4038272985</v>
      </c>
      <c r="AA1480" s="4">
        <f>IF(bot_orders[[#This Row],[side]]="sell",-bot_orders[[#This Row],[accFillSz]],bot_orders[[#This Row],[accFillSz]]+bot_orders[[#This Row],[fee]])</f>
        <v>-5.1769999999999996</v>
      </c>
      <c r="AB1480">
        <v>0</v>
      </c>
      <c r="AC1480" t="s">
        <v>39</v>
      </c>
      <c r="AD1480">
        <v>0</v>
      </c>
      <c r="AE1480" t="s">
        <v>40</v>
      </c>
      <c r="AF1480" t="s">
        <v>41</v>
      </c>
      <c r="AG1480" t="s">
        <v>42</v>
      </c>
      <c r="AH1480" t="s">
        <v>28</v>
      </c>
      <c r="AI1480">
        <v>-5.1769999999999996</v>
      </c>
      <c r="AJ1480">
        <v>2.4038273000000001</v>
      </c>
    </row>
    <row r="1481" spans="1:36" x14ac:dyDescent="0.3">
      <c r="A1481">
        <v>1478</v>
      </c>
      <c r="B1481" t="s">
        <v>306</v>
      </c>
      <c r="C1481" t="s">
        <v>28</v>
      </c>
      <c r="D1481" t="s">
        <v>29</v>
      </c>
      <c r="E1481" t="s">
        <v>30</v>
      </c>
      <c r="F1481" t="s">
        <v>31</v>
      </c>
      <c r="G1481" t="s">
        <v>1380</v>
      </c>
      <c r="H1481" t="s">
        <v>4898</v>
      </c>
      <c r="I1481" s="4" t="s">
        <v>4894</v>
      </c>
      <c r="J1481" s="1">
        <f>((((bot_orders[[#This Row],[cTime]]/ 1000)+3*3600) / 86400) + DATE(1970,1,1))</f>
        <v>45763.687152118058</v>
      </c>
      <c r="K1481" s="4" t="s">
        <v>4899</v>
      </c>
      <c r="L1481" s="1">
        <f>((((bot_orders[[#This Row],[uTime]]/ 1000)+3*3600) / 86400) + DATE(1970,1,1))</f>
        <v>45763.73272320602</v>
      </c>
      <c r="M1481" t="s">
        <v>34</v>
      </c>
      <c r="N1481" t="s">
        <v>28</v>
      </c>
      <c r="O1481" t="s">
        <v>35</v>
      </c>
      <c r="P1481">
        <v>5.1769999999999996</v>
      </c>
      <c r="Q1481" t="s">
        <v>36</v>
      </c>
      <c r="R1481" t="s">
        <v>37</v>
      </c>
      <c r="S1481">
        <v>0.4622</v>
      </c>
      <c r="T1481">
        <v>0.4622</v>
      </c>
      <c r="U1481">
        <v>5.1769999999999996</v>
      </c>
      <c r="V1481">
        <v>-1.9142475E-3</v>
      </c>
      <c r="W1481" t="s">
        <v>38</v>
      </c>
      <c r="X1481" s="4">
        <f>IF(bot_orders[[#This Row],[side]]="sell", bot_orders[[#This Row],[accFillSz]]*bot_orders[[#This Row],[avgPx]] + bot_orders[[#This Row],[fee]], -bot_orders[[#This Row],[accFillSz]]*bot_orders[[#This Row],[avgPx]])</f>
        <v>2.3908951525000002</v>
      </c>
      <c r="Y1481" s="4">
        <f>IF(bot_orders[[#This Row],[side]]="buy", bot_orders[[#This Row],[accFillSz]] + bot_orders[[#This Row],[fee]], -bot_orders[[#This Row],[accFillSz]])</f>
        <v>-5.1769999999999996</v>
      </c>
      <c r="Z1481" s="4">
        <f>IF(bot_orders[[#This Row],[side]]="sell",bot_orders[[#This Row],[accFillSz]]*bot_orders[[#This Row],[avgPx]]+bot_orders[[#This Row],[fee]], 0)</f>
        <v>2.3908951525000002</v>
      </c>
      <c r="AA1481" s="4">
        <f>IF(bot_orders[[#This Row],[side]]="sell",-bot_orders[[#This Row],[accFillSz]],bot_orders[[#This Row],[accFillSz]]+bot_orders[[#This Row],[fee]])</f>
        <v>-5.1769999999999996</v>
      </c>
      <c r="AB1481">
        <v>0</v>
      </c>
      <c r="AC1481" t="s">
        <v>39</v>
      </c>
      <c r="AD1481">
        <v>0</v>
      </c>
      <c r="AE1481" t="s">
        <v>40</v>
      </c>
      <c r="AF1481" t="s">
        <v>41</v>
      </c>
      <c r="AG1481" t="s">
        <v>42</v>
      </c>
      <c r="AH1481" t="s">
        <v>28</v>
      </c>
      <c r="AI1481">
        <v>-5.1769999999999996</v>
      </c>
      <c r="AJ1481">
        <v>2.39089515</v>
      </c>
    </row>
    <row r="1482" spans="1:36" x14ac:dyDescent="0.3">
      <c r="A1482">
        <v>1479</v>
      </c>
      <c r="B1482" t="s">
        <v>306</v>
      </c>
      <c r="C1482" t="s">
        <v>28</v>
      </c>
      <c r="D1482" t="s">
        <v>29</v>
      </c>
      <c r="E1482" t="s">
        <v>30</v>
      </c>
      <c r="F1482" t="s">
        <v>31</v>
      </c>
      <c r="G1482" t="s">
        <v>1373</v>
      </c>
      <c r="H1482" t="s">
        <v>4900</v>
      </c>
      <c r="I1482" s="4" t="s">
        <v>4894</v>
      </c>
      <c r="J1482" s="1">
        <f>((((bot_orders[[#This Row],[cTime]]/ 1000)+3*3600) / 86400) + DATE(1970,1,1))</f>
        <v>45763.687152118058</v>
      </c>
      <c r="K1482" s="4" t="s">
        <v>4901</v>
      </c>
      <c r="L1482" s="1">
        <f>((((bot_orders[[#This Row],[uTime]]/ 1000)+3*3600) / 86400) + DATE(1970,1,1))</f>
        <v>45763.729708182873</v>
      </c>
      <c r="M1482" t="s">
        <v>34</v>
      </c>
      <c r="N1482" t="s">
        <v>28</v>
      </c>
      <c r="O1482" t="s">
        <v>35</v>
      </c>
      <c r="P1482">
        <v>5.1769999999999996</v>
      </c>
      <c r="Q1482" t="s">
        <v>36</v>
      </c>
      <c r="R1482" t="s">
        <v>37</v>
      </c>
      <c r="S1482">
        <v>0.4597</v>
      </c>
      <c r="T1482">
        <v>0.4597</v>
      </c>
      <c r="U1482">
        <v>5.1769999999999996</v>
      </c>
      <c r="V1482">
        <v>-1.9038935E-3</v>
      </c>
      <c r="W1482" t="s">
        <v>38</v>
      </c>
      <c r="X1482" s="4">
        <f>IF(bot_orders[[#This Row],[side]]="sell", bot_orders[[#This Row],[accFillSz]]*bot_orders[[#This Row],[avgPx]] + bot_orders[[#This Row],[fee]], -bot_orders[[#This Row],[accFillSz]]*bot_orders[[#This Row],[avgPx]])</f>
        <v>2.3779630064999995</v>
      </c>
      <c r="Y1482" s="4">
        <f>IF(bot_orders[[#This Row],[side]]="buy", bot_orders[[#This Row],[accFillSz]] + bot_orders[[#This Row],[fee]], -bot_orders[[#This Row],[accFillSz]])</f>
        <v>-5.1769999999999996</v>
      </c>
      <c r="Z1482" s="4">
        <f>IF(bot_orders[[#This Row],[side]]="sell",bot_orders[[#This Row],[accFillSz]]*bot_orders[[#This Row],[avgPx]]+bot_orders[[#This Row],[fee]], 0)</f>
        <v>2.3779630064999995</v>
      </c>
      <c r="AA1482" s="4">
        <f>IF(bot_orders[[#This Row],[side]]="sell",-bot_orders[[#This Row],[accFillSz]],bot_orders[[#This Row],[accFillSz]]+bot_orders[[#This Row],[fee]])</f>
        <v>-5.1769999999999996</v>
      </c>
      <c r="AB1482">
        <v>0</v>
      </c>
      <c r="AC1482" t="s">
        <v>39</v>
      </c>
      <c r="AD1482">
        <v>0</v>
      </c>
      <c r="AE1482" t="s">
        <v>40</v>
      </c>
      <c r="AF1482" t="s">
        <v>41</v>
      </c>
      <c r="AG1482" t="s">
        <v>42</v>
      </c>
      <c r="AH1482" t="s">
        <v>28</v>
      </c>
      <c r="AI1482">
        <v>-5.1769999999999996</v>
      </c>
      <c r="AJ1482">
        <v>2.3779630100000002</v>
      </c>
    </row>
    <row r="1483" spans="1:36" x14ac:dyDescent="0.3">
      <c r="A1483">
        <v>1480</v>
      </c>
      <c r="B1483" t="s">
        <v>306</v>
      </c>
      <c r="C1483" t="s">
        <v>28</v>
      </c>
      <c r="D1483" t="s">
        <v>29</v>
      </c>
      <c r="E1483" t="s">
        <v>30</v>
      </c>
      <c r="F1483" t="s">
        <v>31</v>
      </c>
      <c r="G1483" t="s">
        <v>1352</v>
      </c>
      <c r="H1483" t="s">
        <v>4902</v>
      </c>
      <c r="I1483" s="4" t="s">
        <v>4894</v>
      </c>
      <c r="J1483" s="1">
        <f>((((bot_orders[[#This Row],[cTime]]/ 1000)+3*3600) / 86400) + DATE(1970,1,1))</f>
        <v>45763.687152118058</v>
      </c>
      <c r="K1483" s="4" t="s">
        <v>4903</v>
      </c>
      <c r="L1483" s="1">
        <f>((((bot_orders[[#This Row],[uTime]]/ 1000)+3*3600) / 86400) + DATE(1970,1,1))</f>
        <v>45763.693532395831</v>
      </c>
      <c r="M1483" t="s">
        <v>34</v>
      </c>
      <c r="N1483" t="s">
        <v>28</v>
      </c>
      <c r="O1483" t="s">
        <v>35</v>
      </c>
      <c r="P1483">
        <v>5.1769999999999996</v>
      </c>
      <c r="Q1483" t="s">
        <v>36</v>
      </c>
      <c r="R1483" t="s">
        <v>37</v>
      </c>
      <c r="S1483">
        <v>0.45729999999999998</v>
      </c>
      <c r="T1483">
        <v>0.45729999999999998</v>
      </c>
      <c r="U1483">
        <v>5.1769999999999996</v>
      </c>
      <c r="V1483">
        <v>-1.8939537000000001E-3</v>
      </c>
      <c r="W1483" t="s">
        <v>38</v>
      </c>
      <c r="X1483" s="4">
        <f>IF(bot_orders[[#This Row],[side]]="sell", bot_orders[[#This Row],[accFillSz]]*bot_orders[[#This Row],[avgPx]] + bot_orders[[#This Row],[fee]], -bot_orders[[#This Row],[accFillSz]]*bot_orders[[#This Row],[avgPx]])</f>
        <v>2.3655481463000001</v>
      </c>
      <c r="Y1483" s="4">
        <f>IF(bot_orders[[#This Row],[side]]="buy", bot_orders[[#This Row],[accFillSz]] + bot_orders[[#This Row],[fee]], -bot_orders[[#This Row],[accFillSz]])</f>
        <v>-5.1769999999999996</v>
      </c>
      <c r="Z1483" s="4">
        <f>IF(bot_orders[[#This Row],[side]]="sell",bot_orders[[#This Row],[accFillSz]]*bot_orders[[#This Row],[avgPx]]+bot_orders[[#This Row],[fee]], 0)</f>
        <v>2.3655481463000001</v>
      </c>
      <c r="AA1483" s="4">
        <f>IF(bot_orders[[#This Row],[side]]="sell",-bot_orders[[#This Row],[accFillSz]],bot_orders[[#This Row],[accFillSz]]+bot_orders[[#This Row],[fee]])</f>
        <v>-5.1769999999999996</v>
      </c>
      <c r="AB1483">
        <v>0</v>
      </c>
      <c r="AC1483" t="s">
        <v>39</v>
      </c>
      <c r="AD1483">
        <v>0</v>
      </c>
      <c r="AE1483" t="s">
        <v>40</v>
      </c>
      <c r="AF1483" t="s">
        <v>41</v>
      </c>
      <c r="AG1483" t="s">
        <v>42</v>
      </c>
      <c r="AH1483" t="s">
        <v>28</v>
      </c>
      <c r="AI1483">
        <v>-5.1769999999999996</v>
      </c>
      <c r="AJ1483">
        <v>2.36554815</v>
      </c>
    </row>
    <row r="1484" spans="1:36" x14ac:dyDescent="0.3">
      <c r="A1484">
        <v>1481</v>
      </c>
      <c r="B1484" t="s">
        <v>306</v>
      </c>
      <c r="C1484" t="s">
        <v>28</v>
      </c>
      <c r="D1484" t="s">
        <v>29</v>
      </c>
      <c r="E1484" t="s">
        <v>30</v>
      </c>
      <c r="F1484" t="s">
        <v>31</v>
      </c>
      <c r="G1484" t="s">
        <v>1243</v>
      </c>
      <c r="H1484" t="s">
        <v>4904</v>
      </c>
      <c r="I1484" s="4" t="s">
        <v>4894</v>
      </c>
      <c r="J1484" s="1">
        <f>((((bot_orders[[#This Row],[cTime]]/ 1000)+3*3600) / 86400) + DATE(1970,1,1))</f>
        <v>45763.687152118058</v>
      </c>
      <c r="K1484" s="4" t="s">
        <v>4905</v>
      </c>
      <c r="L1484" s="1">
        <f>((((bot_orders[[#This Row],[uTime]]/ 1000)+3*3600) / 86400) + DATE(1970,1,1))</f>
        <v>45763.689801458328</v>
      </c>
      <c r="M1484" t="s">
        <v>34</v>
      </c>
      <c r="N1484" t="s">
        <v>28</v>
      </c>
      <c r="O1484" t="s">
        <v>35</v>
      </c>
      <c r="P1484">
        <v>5.1769999999999996</v>
      </c>
      <c r="Q1484" t="s">
        <v>36</v>
      </c>
      <c r="R1484" t="s">
        <v>37</v>
      </c>
      <c r="S1484">
        <v>0.45479999999999998</v>
      </c>
      <c r="T1484">
        <v>0.45479999999999998</v>
      </c>
      <c r="U1484">
        <v>5.1769999999999996</v>
      </c>
      <c r="V1484">
        <v>-1.8835996999999999E-3</v>
      </c>
      <c r="W1484" t="s">
        <v>38</v>
      </c>
      <c r="X1484" s="4">
        <f>IF(bot_orders[[#This Row],[side]]="sell", bot_orders[[#This Row],[accFillSz]]*bot_orders[[#This Row],[avgPx]] + bot_orders[[#This Row],[fee]], -bot_orders[[#This Row],[accFillSz]]*bot_orders[[#This Row],[avgPx]])</f>
        <v>2.3526160002999994</v>
      </c>
      <c r="Y1484" s="4">
        <f>IF(bot_orders[[#This Row],[side]]="buy", bot_orders[[#This Row],[accFillSz]] + bot_orders[[#This Row],[fee]], -bot_orders[[#This Row],[accFillSz]])</f>
        <v>-5.1769999999999996</v>
      </c>
      <c r="Z1484" s="4">
        <f>IF(bot_orders[[#This Row],[side]]="sell",bot_orders[[#This Row],[accFillSz]]*bot_orders[[#This Row],[avgPx]]+bot_orders[[#This Row],[fee]], 0)</f>
        <v>2.3526160002999994</v>
      </c>
      <c r="AA1484" s="4">
        <f>IF(bot_orders[[#This Row],[side]]="sell",-bot_orders[[#This Row],[accFillSz]],bot_orders[[#This Row],[accFillSz]]+bot_orders[[#This Row],[fee]])</f>
        <v>-5.1769999999999996</v>
      </c>
      <c r="AB1484">
        <v>0</v>
      </c>
      <c r="AC1484" t="s">
        <v>39</v>
      </c>
      <c r="AD1484">
        <v>0</v>
      </c>
      <c r="AE1484" t="s">
        <v>40</v>
      </c>
      <c r="AF1484" t="s">
        <v>41</v>
      </c>
      <c r="AG1484" t="s">
        <v>42</v>
      </c>
      <c r="AH1484" t="s">
        <v>28</v>
      </c>
      <c r="AI1484">
        <v>-5.1769999999999996</v>
      </c>
      <c r="AJ1484">
        <v>2.3526159999999998</v>
      </c>
    </row>
    <row r="1485" spans="1:36" x14ac:dyDescent="0.3">
      <c r="A1485">
        <v>1482</v>
      </c>
      <c r="B1485" t="s">
        <v>306</v>
      </c>
      <c r="C1485" t="s">
        <v>28</v>
      </c>
      <c r="D1485" t="s">
        <v>29</v>
      </c>
      <c r="E1485" t="s">
        <v>30</v>
      </c>
      <c r="F1485" t="s">
        <v>31</v>
      </c>
      <c r="G1485" t="s">
        <v>1261</v>
      </c>
      <c r="H1485" t="s">
        <v>4906</v>
      </c>
      <c r="I1485" s="4" t="s">
        <v>4894</v>
      </c>
      <c r="J1485" s="1">
        <f>((((bot_orders[[#This Row],[cTime]]/ 1000)+3*3600) / 86400) + DATE(1970,1,1))</f>
        <v>45763.687152118058</v>
      </c>
      <c r="K1485" s="4" t="s">
        <v>4907</v>
      </c>
      <c r="L1485" s="1">
        <f>((((bot_orders[[#This Row],[uTime]]/ 1000)+3*3600) / 86400) + DATE(1970,1,1))</f>
        <v>45763.6871521875</v>
      </c>
      <c r="M1485" t="s">
        <v>34</v>
      </c>
      <c r="N1485" t="s">
        <v>28</v>
      </c>
      <c r="O1485" t="s">
        <v>35</v>
      </c>
      <c r="P1485">
        <v>4.4779999999999998</v>
      </c>
      <c r="Q1485" t="s">
        <v>36</v>
      </c>
      <c r="R1485" t="s">
        <v>37</v>
      </c>
      <c r="S1485">
        <v>0.45240000000000002</v>
      </c>
      <c r="T1485">
        <v>0.45369999999999999</v>
      </c>
      <c r="U1485">
        <v>4.4779999999999998</v>
      </c>
      <c r="V1485">
        <v>-2.0316686000000001E-3</v>
      </c>
      <c r="W1485" t="s">
        <v>38</v>
      </c>
      <c r="X1485" s="4">
        <f>IF(bot_orders[[#This Row],[side]]="sell", bot_orders[[#This Row],[accFillSz]]*bot_orders[[#This Row],[avgPx]] + bot_orders[[#This Row],[fee]], -bot_orders[[#This Row],[accFillSz]]*bot_orders[[#This Row],[avgPx]])</f>
        <v>2.0296369313999998</v>
      </c>
      <c r="Y1485" s="4">
        <f>IF(bot_orders[[#This Row],[side]]="buy", bot_orders[[#This Row],[accFillSz]] + bot_orders[[#This Row],[fee]], -bot_orders[[#This Row],[accFillSz]])</f>
        <v>-4.4779999999999998</v>
      </c>
      <c r="Z1485" s="4">
        <f>IF(bot_orders[[#This Row],[side]]="sell",bot_orders[[#This Row],[accFillSz]]*bot_orders[[#This Row],[avgPx]]+bot_orders[[#This Row],[fee]], 0)</f>
        <v>2.0296369313999998</v>
      </c>
      <c r="AA1485" s="4">
        <f>IF(bot_orders[[#This Row],[side]]="sell",-bot_orders[[#This Row],[accFillSz]],bot_orders[[#This Row],[accFillSz]]+bot_orders[[#This Row],[fee]])</f>
        <v>-4.4779999999999998</v>
      </c>
      <c r="AB1485">
        <v>0</v>
      </c>
      <c r="AC1485" t="s">
        <v>39</v>
      </c>
      <c r="AD1485">
        <v>0</v>
      </c>
      <c r="AE1485" t="s">
        <v>40</v>
      </c>
      <c r="AF1485" t="s">
        <v>41</v>
      </c>
      <c r="AG1485" t="s">
        <v>42</v>
      </c>
      <c r="AH1485" t="s">
        <v>28</v>
      </c>
      <c r="AI1485">
        <v>-4.4779999999999998</v>
      </c>
      <c r="AJ1485">
        <v>2.0296369300000001</v>
      </c>
    </row>
    <row r="1486" spans="1:36" x14ac:dyDescent="0.3">
      <c r="A1486">
        <v>1483</v>
      </c>
      <c r="B1486" t="s">
        <v>306</v>
      </c>
      <c r="C1486" t="s">
        <v>28</v>
      </c>
      <c r="D1486" t="s">
        <v>29</v>
      </c>
      <c r="E1486" t="s">
        <v>30</v>
      </c>
      <c r="F1486" t="s">
        <v>31</v>
      </c>
      <c r="G1486" t="s">
        <v>1261</v>
      </c>
      <c r="H1486" t="s">
        <v>4908</v>
      </c>
      <c r="I1486" s="4" t="s">
        <v>4909</v>
      </c>
      <c r="J1486" s="1">
        <f>((((bot_orders[[#This Row],[cTime]]/ 1000)+3*3600) / 86400) + DATE(1970,1,1))</f>
        <v>45763.687152199076</v>
      </c>
      <c r="K1486" s="4" t="s">
        <v>4910</v>
      </c>
      <c r="L1486" s="1">
        <f>((((bot_orders[[#This Row],[uTime]]/ 1000)+3*3600) / 86400) + DATE(1970,1,1))</f>
        <v>45763.868260798612</v>
      </c>
      <c r="M1486" t="s">
        <v>34</v>
      </c>
      <c r="N1486" t="s">
        <v>28</v>
      </c>
      <c r="O1486" t="s">
        <v>35</v>
      </c>
      <c r="P1486">
        <v>5.1769999999999996</v>
      </c>
      <c r="Q1486" t="s">
        <v>36</v>
      </c>
      <c r="R1486" t="s">
        <v>55</v>
      </c>
      <c r="S1486">
        <v>0.45</v>
      </c>
      <c r="T1486">
        <v>0.45</v>
      </c>
      <c r="U1486">
        <v>5.1769999999999996</v>
      </c>
      <c r="V1486">
        <v>-4.1415999999999996E-3</v>
      </c>
      <c r="W1486" t="s">
        <v>39</v>
      </c>
      <c r="X1486" s="4">
        <f>IF(bot_orders[[#This Row],[side]]="sell", bot_orders[[#This Row],[accFillSz]]*bot_orders[[#This Row],[avgPx]] + bot_orders[[#This Row],[fee]], -bot_orders[[#This Row],[accFillSz]]*bot_orders[[#This Row],[avgPx]])</f>
        <v>-2.32965</v>
      </c>
      <c r="Y1486" s="4">
        <f>IF(bot_orders[[#This Row],[side]]="buy", bot_orders[[#This Row],[accFillSz]] + bot_orders[[#This Row],[fee]], -bot_orders[[#This Row],[accFillSz]])</f>
        <v>5.1728584</v>
      </c>
      <c r="Z1486" s="4">
        <f>IF(bot_orders[[#This Row],[side]]="sell",bot_orders[[#This Row],[accFillSz]]*bot_orders[[#This Row],[avgPx]]+bot_orders[[#This Row],[fee]], 0)</f>
        <v>0</v>
      </c>
      <c r="AA1486" s="4">
        <f>IF(bot_orders[[#This Row],[side]]="sell",-bot_orders[[#This Row],[accFillSz]],bot_orders[[#This Row],[accFillSz]]+bot_orders[[#This Row],[fee]])</f>
        <v>5.1728584</v>
      </c>
      <c r="AB1486">
        <v>0</v>
      </c>
      <c r="AC1486" t="s">
        <v>38</v>
      </c>
      <c r="AD1486">
        <v>0</v>
      </c>
      <c r="AE1486" t="s">
        <v>40</v>
      </c>
      <c r="AF1486" t="s">
        <v>41</v>
      </c>
      <c r="AG1486" t="s">
        <v>42</v>
      </c>
      <c r="AH1486" t="s">
        <v>28</v>
      </c>
      <c r="AI1486">
        <v>5.1728584</v>
      </c>
      <c r="AJ1486">
        <v>-2.32965</v>
      </c>
    </row>
    <row r="1487" spans="1:36" x14ac:dyDescent="0.3">
      <c r="A1487">
        <v>1484</v>
      </c>
      <c r="B1487" t="s">
        <v>306</v>
      </c>
      <c r="C1487" t="s">
        <v>28</v>
      </c>
      <c r="D1487" t="s">
        <v>29</v>
      </c>
      <c r="E1487" t="s">
        <v>30</v>
      </c>
      <c r="F1487" t="s">
        <v>31</v>
      </c>
      <c r="G1487" t="s">
        <v>1243</v>
      </c>
      <c r="H1487" t="s">
        <v>4911</v>
      </c>
      <c r="I1487" s="4" t="s">
        <v>4912</v>
      </c>
      <c r="J1487" s="1">
        <f>((((bot_orders[[#This Row],[cTime]]/ 1000)+3*3600) / 86400) + DATE(1970,1,1))</f>
        <v>45763.689801469911</v>
      </c>
      <c r="K1487" s="4" t="s">
        <v>4913</v>
      </c>
      <c r="L1487" s="1">
        <f>((((bot_orders[[#This Row],[uTime]]/ 1000)+3*3600) / 86400) + DATE(1970,1,1))</f>
        <v>45763.708325347223</v>
      </c>
      <c r="M1487" t="s">
        <v>34</v>
      </c>
      <c r="N1487" t="s">
        <v>28</v>
      </c>
      <c r="O1487" t="s">
        <v>35</v>
      </c>
      <c r="P1487">
        <v>5.1769999999999996</v>
      </c>
      <c r="Q1487" t="s">
        <v>36</v>
      </c>
      <c r="R1487" t="s">
        <v>55</v>
      </c>
      <c r="S1487">
        <v>0.45240000000000002</v>
      </c>
      <c r="T1487">
        <v>0.45240000000000002</v>
      </c>
      <c r="U1487">
        <v>5.1769999999999996</v>
      </c>
      <c r="V1487">
        <v>-4.1415999999999996E-3</v>
      </c>
      <c r="W1487" t="s">
        <v>39</v>
      </c>
      <c r="X1487" s="4">
        <f>IF(bot_orders[[#This Row],[side]]="sell", bot_orders[[#This Row],[accFillSz]]*bot_orders[[#This Row],[avgPx]] + bot_orders[[#This Row],[fee]], -bot_orders[[#This Row],[accFillSz]]*bot_orders[[#This Row],[avgPx]])</f>
        <v>-2.3420747999999998</v>
      </c>
      <c r="Y1487" s="4">
        <f>IF(bot_orders[[#This Row],[side]]="buy", bot_orders[[#This Row],[accFillSz]] + bot_orders[[#This Row],[fee]], -bot_orders[[#This Row],[accFillSz]])</f>
        <v>5.1728584</v>
      </c>
      <c r="Z1487" s="4">
        <f>IF(bot_orders[[#This Row],[side]]="sell",bot_orders[[#This Row],[accFillSz]]*bot_orders[[#This Row],[avgPx]]+bot_orders[[#This Row],[fee]], 0)</f>
        <v>0</v>
      </c>
      <c r="AA1487" s="4">
        <f>IF(bot_orders[[#This Row],[side]]="sell",-bot_orders[[#This Row],[accFillSz]],bot_orders[[#This Row],[accFillSz]]+bot_orders[[#This Row],[fee]])</f>
        <v>5.1728584</v>
      </c>
      <c r="AB1487">
        <v>0</v>
      </c>
      <c r="AC1487" t="s">
        <v>38</v>
      </c>
      <c r="AD1487">
        <v>0</v>
      </c>
      <c r="AE1487" t="s">
        <v>40</v>
      </c>
      <c r="AF1487" t="s">
        <v>41</v>
      </c>
      <c r="AG1487" t="s">
        <v>42</v>
      </c>
      <c r="AH1487" t="s">
        <v>28</v>
      </c>
      <c r="AI1487">
        <v>5.1728584</v>
      </c>
      <c r="AJ1487">
        <v>-2.3420747999999998</v>
      </c>
    </row>
    <row r="1488" spans="1:36" x14ac:dyDescent="0.3">
      <c r="A1488">
        <v>1485</v>
      </c>
      <c r="B1488" t="s">
        <v>306</v>
      </c>
      <c r="C1488" t="s">
        <v>28</v>
      </c>
      <c r="D1488" t="s">
        <v>29</v>
      </c>
      <c r="E1488" t="s">
        <v>30</v>
      </c>
      <c r="F1488" t="s">
        <v>31</v>
      </c>
      <c r="G1488" t="s">
        <v>1352</v>
      </c>
      <c r="H1488" t="s">
        <v>4914</v>
      </c>
      <c r="I1488" s="4" t="s">
        <v>4915</v>
      </c>
      <c r="J1488" s="1">
        <f>((((bot_orders[[#This Row],[cTime]]/ 1000)+3*3600) / 86400) + DATE(1970,1,1))</f>
        <v>45763.693532407407</v>
      </c>
      <c r="K1488" s="4" t="s">
        <v>4916</v>
      </c>
      <c r="L1488" s="1">
        <f>((((bot_orders[[#This Row],[uTime]]/ 1000)+3*3600) / 86400) + DATE(1970,1,1))</f>
        <v>45763.698712337966</v>
      </c>
      <c r="M1488" t="s">
        <v>34</v>
      </c>
      <c r="N1488" t="s">
        <v>28</v>
      </c>
      <c r="O1488" t="s">
        <v>35</v>
      </c>
      <c r="P1488">
        <v>5.1769999999999996</v>
      </c>
      <c r="Q1488" t="s">
        <v>36</v>
      </c>
      <c r="R1488" t="s">
        <v>55</v>
      </c>
      <c r="S1488">
        <v>0.45479999999999998</v>
      </c>
      <c r="T1488">
        <v>0.45479999999999998</v>
      </c>
      <c r="U1488">
        <v>5.1769999999999996</v>
      </c>
      <c r="V1488">
        <v>-4.1415999999999996E-3</v>
      </c>
      <c r="W1488" t="s">
        <v>39</v>
      </c>
      <c r="X1488" s="4">
        <f>IF(bot_orders[[#This Row],[side]]="sell", bot_orders[[#This Row],[accFillSz]]*bot_orders[[#This Row],[avgPx]] + bot_orders[[#This Row],[fee]], -bot_orders[[#This Row],[accFillSz]]*bot_orders[[#This Row],[avgPx]])</f>
        <v>-2.3544995999999996</v>
      </c>
      <c r="Y1488" s="4">
        <f>IF(bot_orders[[#This Row],[side]]="buy", bot_orders[[#This Row],[accFillSz]] + bot_orders[[#This Row],[fee]], -bot_orders[[#This Row],[accFillSz]])</f>
        <v>5.1728584</v>
      </c>
      <c r="Z1488" s="4">
        <f>IF(bot_orders[[#This Row],[side]]="sell",bot_orders[[#This Row],[accFillSz]]*bot_orders[[#This Row],[avgPx]]+bot_orders[[#This Row],[fee]], 0)</f>
        <v>0</v>
      </c>
      <c r="AA1488" s="4">
        <f>IF(bot_orders[[#This Row],[side]]="sell",-bot_orders[[#This Row],[accFillSz]],bot_orders[[#This Row],[accFillSz]]+bot_orders[[#This Row],[fee]])</f>
        <v>5.1728584</v>
      </c>
      <c r="AB1488">
        <v>0</v>
      </c>
      <c r="AC1488" t="s">
        <v>38</v>
      </c>
      <c r="AD1488">
        <v>0</v>
      </c>
      <c r="AE1488" t="s">
        <v>40</v>
      </c>
      <c r="AF1488" t="s">
        <v>41</v>
      </c>
      <c r="AG1488" t="s">
        <v>42</v>
      </c>
      <c r="AH1488" t="s">
        <v>28</v>
      </c>
      <c r="AI1488">
        <v>5.1728584</v>
      </c>
      <c r="AJ1488">
        <v>-2.3544996</v>
      </c>
    </row>
    <row r="1489" spans="1:36" x14ac:dyDescent="0.3">
      <c r="A1489">
        <v>1486</v>
      </c>
      <c r="B1489" t="s">
        <v>306</v>
      </c>
      <c r="C1489" t="s">
        <v>28</v>
      </c>
      <c r="D1489" t="s">
        <v>29</v>
      </c>
      <c r="E1489" t="s">
        <v>30</v>
      </c>
      <c r="F1489" t="s">
        <v>31</v>
      </c>
      <c r="G1489" t="s">
        <v>1362</v>
      </c>
      <c r="H1489" t="s">
        <v>4917</v>
      </c>
      <c r="I1489" s="4" t="s">
        <v>4918</v>
      </c>
      <c r="J1489" s="1">
        <f>((((bot_orders[[#This Row],[cTime]]/ 1000)+3*3600) / 86400) + DATE(1970,1,1))</f>
        <v>45763.698712349535</v>
      </c>
      <c r="K1489" s="4" t="s">
        <v>4919</v>
      </c>
      <c r="L1489" s="1">
        <f>((((bot_orders[[#This Row],[uTime]]/ 1000)+3*3600) / 86400) + DATE(1970,1,1))</f>
        <v>45763.723587916669</v>
      </c>
      <c r="M1489" t="s">
        <v>34</v>
      </c>
      <c r="N1489" t="s">
        <v>28</v>
      </c>
      <c r="O1489" t="s">
        <v>35</v>
      </c>
      <c r="P1489">
        <v>5.1719999999999997</v>
      </c>
      <c r="Q1489" t="s">
        <v>36</v>
      </c>
      <c r="R1489" t="s">
        <v>37</v>
      </c>
      <c r="S1489">
        <v>0.45729999999999998</v>
      </c>
      <c r="T1489">
        <v>0.45729999999999998</v>
      </c>
      <c r="U1489">
        <v>5.1719999999999997</v>
      </c>
      <c r="V1489">
        <v>-1.8921245E-3</v>
      </c>
      <c r="W1489" t="s">
        <v>38</v>
      </c>
      <c r="X1489" s="4">
        <f>IF(bot_orders[[#This Row],[side]]="sell", bot_orders[[#This Row],[accFillSz]]*bot_orders[[#This Row],[avgPx]] + bot_orders[[#This Row],[fee]], -bot_orders[[#This Row],[accFillSz]]*bot_orders[[#This Row],[avgPx]])</f>
        <v>2.3632634754999997</v>
      </c>
      <c r="Y1489" s="4">
        <f>IF(bot_orders[[#This Row],[side]]="buy", bot_orders[[#This Row],[accFillSz]] + bot_orders[[#This Row],[fee]], -bot_orders[[#This Row],[accFillSz]])</f>
        <v>-5.1719999999999997</v>
      </c>
      <c r="Z1489" s="4">
        <f>IF(bot_orders[[#This Row],[side]]="sell",bot_orders[[#This Row],[accFillSz]]*bot_orders[[#This Row],[avgPx]]+bot_orders[[#This Row],[fee]], 0)</f>
        <v>2.3632634754999997</v>
      </c>
      <c r="AA1489" s="4">
        <f>IF(bot_orders[[#This Row],[side]]="sell",-bot_orders[[#This Row],[accFillSz]],bot_orders[[#This Row],[accFillSz]]+bot_orders[[#This Row],[fee]])</f>
        <v>-5.1719999999999997</v>
      </c>
      <c r="AB1489">
        <v>0</v>
      </c>
      <c r="AC1489" t="s">
        <v>39</v>
      </c>
      <c r="AD1489">
        <v>0</v>
      </c>
      <c r="AE1489" t="s">
        <v>40</v>
      </c>
      <c r="AF1489" t="s">
        <v>41</v>
      </c>
      <c r="AG1489" t="s">
        <v>42</v>
      </c>
      <c r="AH1489" t="s">
        <v>28</v>
      </c>
      <c r="AI1489">
        <v>-5.1719999999999997</v>
      </c>
      <c r="AJ1489">
        <v>2.3632634800000001</v>
      </c>
    </row>
    <row r="1490" spans="1:36" x14ac:dyDescent="0.3">
      <c r="A1490">
        <v>1487</v>
      </c>
      <c r="B1490" t="s">
        <v>306</v>
      </c>
      <c r="C1490" t="s">
        <v>28</v>
      </c>
      <c r="D1490" t="s">
        <v>29</v>
      </c>
      <c r="E1490" t="s">
        <v>30</v>
      </c>
      <c r="F1490" t="s">
        <v>31</v>
      </c>
      <c r="G1490" t="s">
        <v>1348</v>
      </c>
      <c r="H1490" t="s">
        <v>4920</v>
      </c>
      <c r="I1490" s="4" t="s">
        <v>4921</v>
      </c>
      <c r="J1490" s="1">
        <f>((((bot_orders[[#This Row],[cTime]]/ 1000)+3*3600) / 86400) + DATE(1970,1,1))</f>
        <v>45763.708325370375</v>
      </c>
      <c r="K1490" s="4" t="s">
        <v>4922</v>
      </c>
      <c r="L1490" s="1">
        <f>((((bot_orders[[#This Row],[uTime]]/ 1000)+3*3600) / 86400) + DATE(1970,1,1))</f>
        <v>45763.71168508102</v>
      </c>
      <c r="M1490" t="s">
        <v>34</v>
      </c>
      <c r="N1490" t="s">
        <v>28</v>
      </c>
      <c r="O1490" t="s">
        <v>35</v>
      </c>
      <c r="P1490">
        <v>5.1719999999999997</v>
      </c>
      <c r="Q1490" t="s">
        <v>36</v>
      </c>
      <c r="R1490" t="s">
        <v>37</v>
      </c>
      <c r="S1490">
        <v>0.45479999999999998</v>
      </c>
      <c r="T1490">
        <v>0.45479999999999998</v>
      </c>
      <c r="U1490">
        <v>5.1719999999999997</v>
      </c>
      <c r="V1490">
        <v>-1.8817805E-3</v>
      </c>
      <c r="W1490" t="s">
        <v>38</v>
      </c>
      <c r="X1490" s="4">
        <f>IF(bot_orders[[#This Row],[side]]="sell", bot_orders[[#This Row],[accFillSz]]*bot_orders[[#This Row],[avgPx]] + bot_orders[[#This Row],[fee]], -bot_orders[[#This Row],[accFillSz]]*bot_orders[[#This Row],[avgPx]])</f>
        <v>2.3503438194999995</v>
      </c>
      <c r="Y1490" s="4">
        <f>IF(bot_orders[[#This Row],[side]]="buy", bot_orders[[#This Row],[accFillSz]] + bot_orders[[#This Row],[fee]], -bot_orders[[#This Row],[accFillSz]])</f>
        <v>-5.1719999999999997</v>
      </c>
      <c r="Z1490" s="4">
        <f>IF(bot_orders[[#This Row],[side]]="sell",bot_orders[[#This Row],[accFillSz]]*bot_orders[[#This Row],[avgPx]]+bot_orders[[#This Row],[fee]], 0)</f>
        <v>2.3503438194999995</v>
      </c>
      <c r="AA1490" s="4">
        <f>IF(bot_orders[[#This Row],[side]]="sell",-bot_orders[[#This Row],[accFillSz]],bot_orders[[#This Row],[accFillSz]]+bot_orders[[#This Row],[fee]])</f>
        <v>-5.1719999999999997</v>
      </c>
      <c r="AB1490">
        <v>0</v>
      </c>
      <c r="AC1490" t="s">
        <v>39</v>
      </c>
      <c r="AD1490">
        <v>0</v>
      </c>
      <c r="AE1490" t="s">
        <v>40</v>
      </c>
      <c r="AF1490" t="s">
        <v>41</v>
      </c>
      <c r="AG1490" t="s">
        <v>42</v>
      </c>
      <c r="AH1490" t="s">
        <v>28</v>
      </c>
      <c r="AI1490">
        <v>-5.1719999999999997</v>
      </c>
      <c r="AJ1490">
        <v>2.35034382</v>
      </c>
    </row>
    <row r="1491" spans="1:36" x14ac:dyDescent="0.3">
      <c r="A1491">
        <v>1488</v>
      </c>
      <c r="B1491" t="s">
        <v>306</v>
      </c>
      <c r="C1491" t="s">
        <v>28</v>
      </c>
      <c r="D1491" t="s">
        <v>29</v>
      </c>
      <c r="E1491" t="s">
        <v>30</v>
      </c>
      <c r="F1491" t="s">
        <v>31</v>
      </c>
      <c r="G1491" t="s">
        <v>1348</v>
      </c>
      <c r="H1491" t="s">
        <v>4923</v>
      </c>
      <c r="I1491" s="4" t="s">
        <v>4924</v>
      </c>
      <c r="J1491" s="1">
        <f>((((bot_orders[[#This Row],[cTime]]/ 1000)+3*3600) / 86400) + DATE(1970,1,1))</f>
        <v>45763.711685104165</v>
      </c>
      <c r="K1491" s="4" t="s">
        <v>4925</v>
      </c>
      <c r="L1491" s="1">
        <f>((((bot_orders[[#This Row],[uTime]]/ 1000)+3*3600) / 86400) + DATE(1970,1,1))</f>
        <v>45763.866464861108</v>
      </c>
      <c r="M1491" t="s">
        <v>34</v>
      </c>
      <c r="N1491" t="s">
        <v>28</v>
      </c>
      <c r="O1491" t="s">
        <v>35</v>
      </c>
      <c r="P1491">
        <v>5.1769999999999996</v>
      </c>
      <c r="Q1491" t="s">
        <v>36</v>
      </c>
      <c r="R1491" t="s">
        <v>55</v>
      </c>
      <c r="S1491">
        <v>0.45240000000000002</v>
      </c>
      <c r="T1491">
        <v>0.45240000000000002</v>
      </c>
      <c r="U1491">
        <v>5.1769999999999996</v>
      </c>
      <c r="V1491">
        <v>-4.1415999999999996E-3</v>
      </c>
      <c r="W1491" t="s">
        <v>39</v>
      </c>
      <c r="X1491" s="4">
        <f>IF(bot_orders[[#This Row],[side]]="sell", bot_orders[[#This Row],[accFillSz]]*bot_orders[[#This Row],[avgPx]] + bot_orders[[#This Row],[fee]], -bot_orders[[#This Row],[accFillSz]]*bot_orders[[#This Row],[avgPx]])</f>
        <v>-2.3420747999999998</v>
      </c>
      <c r="Y1491" s="4">
        <f>IF(bot_orders[[#This Row],[side]]="buy", bot_orders[[#This Row],[accFillSz]] + bot_orders[[#This Row],[fee]], -bot_orders[[#This Row],[accFillSz]])</f>
        <v>5.1728584</v>
      </c>
      <c r="Z1491" s="4">
        <f>IF(bot_orders[[#This Row],[side]]="sell",bot_orders[[#This Row],[accFillSz]]*bot_orders[[#This Row],[avgPx]]+bot_orders[[#This Row],[fee]], 0)</f>
        <v>0</v>
      </c>
      <c r="AA1491" s="4">
        <f>IF(bot_orders[[#This Row],[side]]="sell",-bot_orders[[#This Row],[accFillSz]],bot_orders[[#This Row],[accFillSz]]+bot_orders[[#This Row],[fee]])</f>
        <v>5.1728584</v>
      </c>
      <c r="AB1491">
        <v>0</v>
      </c>
      <c r="AC1491" t="s">
        <v>38</v>
      </c>
      <c r="AD1491">
        <v>0</v>
      </c>
      <c r="AE1491" t="s">
        <v>40</v>
      </c>
      <c r="AF1491" t="s">
        <v>41</v>
      </c>
      <c r="AG1491" t="s">
        <v>42</v>
      </c>
      <c r="AH1491" t="s">
        <v>28</v>
      </c>
      <c r="AI1491">
        <v>5.1728584</v>
      </c>
      <c r="AJ1491">
        <v>-2.3420747999999998</v>
      </c>
    </row>
    <row r="1492" spans="1:36" x14ac:dyDescent="0.3">
      <c r="A1492">
        <v>1489</v>
      </c>
      <c r="B1492" t="s">
        <v>306</v>
      </c>
      <c r="C1492" t="s">
        <v>28</v>
      </c>
      <c r="D1492" t="s">
        <v>29</v>
      </c>
      <c r="E1492" t="s">
        <v>30</v>
      </c>
      <c r="F1492" t="s">
        <v>31</v>
      </c>
      <c r="G1492" t="s">
        <v>1362</v>
      </c>
      <c r="H1492" t="s">
        <v>4926</v>
      </c>
      <c r="I1492" s="4" t="s">
        <v>4927</v>
      </c>
      <c r="J1492" s="1">
        <f>((((bot_orders[[#This Row],[cTime]]/ 1000)+3*3600) / 86400) + DATE(1970,1,1))</f>
        <v>45763.723587928238</v>
      </c>
      <c r="K1492" s="4" t="s">
        <v>4928</v>
      </c>
      <c r="L1492" s="1">
        <f>((((bot_orders[[#This Row],[uTime]]/ 1000)+3*3600) / 86400) + DATE(1970,1,1))</f>
        <v>45763.817283344906</v>
      </c>
      <c r="M1492" t="s">
        <v>34</v>
      </c>
      <c r="N1492" t="s">
        <v>28</v>
      </c>
      <c r="O1492" t="s">
        <v>35</v>
      </c>
      <c r="P1492">
        <v>5.1769999999999996</v>
      </c>
      <c r="Q1492" t="s">
        <v>36</v>
      </c>
      <c r="R1492" t="s">
        <v>55</v>
      </c>
      <c r="S1492">
        <v>0.45479999999999998</v>
      </c>
      <c r="T1492">
        <v>0.45479999999999998</v>
      </c>
      <c r="U1492">
        <v>5.1769999999999996</v>
      </c>
      <c r="V1492">
        <v>-4.1415999999999996E-3</v>
      </c>
      <c r="W1492" t="s">
        <v>39</v>
      </c>
      <c r="X1492" s="4">
        <f>IF(bot_orders[[#This Row],[side]]="sell", bot_orders[[#This Row],[accFillSz]]*bot_orders[[#This Row],[avgPx]] + bot_orders[[#This Row],[fee]], -bot_orders[[#This Row],[accFillSz]]*bot_orders[[#This Row],[avgPx]])</f>
        <v>-2.3544995999999996</v>
      </c>
      <c r="Y1492" s="4">
        <f>IF(bot_orders[[#This Row],[side]]="buy", bot_orders[[#This Row],[accFillSz]] + bot_orders[[#This Row],[fee]], -bot_orders[[#This Row],[accFillSz]])</f>
        <v>5.1728584</v>
      </c>
      <c r="Z1492" s="4">
        <f>IF(bot_orders[[#This Row],[side]]="sell",bot_orders[[#This Row],[accFillSz]]*bot_orders[[#This Row],[avgPx]]+bot_orders[[#This Row],[fee]], 0)</f>
        <v>0</v>
      </c>
      <c r="AA1492" s="4">
        <f>IF(bot_orders[[#This Row],[side]]="sell",-bot_orders[[#This Row],[accFillSz]],bot_orders[[#This Row],[accFillSz]]+bot_orders[[#This Row],[fee]])</f>
        <v>5.1728584</v>
      </c>
      <c r="AB1492">
        <v>0</v>
      </c>
      <c r="AC1492" t="s">
        <v>38</v>
      </c>
      <c r="AD1492">
        <v>0</v>
      </c>
      <c r="AE1492" t="s">
        <v>40</v>
      </c>
      <c r="AF1492" t="s">
        <v>41</v>
      </c>
      <c r="AG1492" t="s">
        <v>42</v>
      </c>
      <c r="AH1492" t="s">
        <v>28</v>
      </c>
      <c r="AI1492">
        <v>5.1728584</v>
      </c>
      <c r="AJ1492">
        <v>-2.3544996</v>
      </c>
    </row>
    <row r="1493" spans="1:36" x14ac:dyDescent="0.3">
      <c r="A1493">
        <v>1490</v>
      </c>
      <c r="B1493" t="s">
        <v>306</v>
      </c>
      <c r="C1493" t="s">
        <v>28</v>
      </c>
      <c r="D1493" t="s">
        <v>29</v>
      </c>
      <c r="E1493" t="s">
        <v>30</v>
      </c>
      <c r="F1493" t="s">
        <v>31</v>
      </c>
      <c r="G1493" t="s">
        <v>1373</v>
      </c>
      <c r="H1493" t="s">
        <v>4929</v>
      </c>
      <c r="I1493" s="4" t="s">
        <v>4930</v>
      </c>
      <c r="J1493" s="1">
        <f>((((bot_orders[[#This Row],[cTime]]/ 1000)+3*3600) / 86400) + DATE(1970,1,1))</f>
        <v>45763.729708194442</v>
      </c>
      <c r="K1493" s="4" t="s">
        <v>4931</v>
      </c>
      <c r="L1493" s="1">
        <f>((((bot_orders[[#This Row],[uTime]]/ 1000)+3*3600) / 86400) + DATE(1970,1,1))</f>
        <v>45763.807739629628</v>
      </c>
      <c r="M1493" t="s">
        <v>34</v>
      </c>
      <c r="N1493" t="s">
        <v>28</v>
      </c>
      <c r="O1493" t="s">
        <v>35</v>
      </c>
      <c r="P1493">
        <v>5.1769999999999996</v>
      </c>
      <c r="Q1493" t="s">
        <v>36</v>
      </c>
      <c r="R1493" t="s">
        <v>55</v>
      </c>
      <c r="S1493">
        <v>0.45729999999999998</v>
      </c>
      <c r="T1493">
        <v>0.45729999999999998</v>
      </c>
      <c r="U1493">
        <v>5.1769999999999996</v>
      </c>
      <c r="V1493">
        <v>-4.1415999999999996E-3</v>
      </c>
      <c r="W1493" t="s">
        <v>39</v>
      </c>
      <c r="X1493" s="4">
        <f>IF(bot_orders[[#This Row],[side]]="sell", bot_orders[[#This Row],[accFillSz]]*bot_orders[[#This Row],[avgPx]] + bot_orders[[#This Row],[fee]], -bot_orders[[#This Row],[accFillSz]]*bot_orders[[#This Row],[avgPx]])</f>
        <v>-2.3674420999999999</v>
      </c>
      <c r="Y1493" s="4">
        <f>IF(bot_orders[[#This Row],[side]]="buy", bot_orders[[#This Row],[accFillSz]] + bot_orders[[#This Row],[fee]], -bot_orders[[#This Row],[accFillSz]])</f>
        <v>5.1728584</v>
      </c>
      <c r="Z1493" s="4">
        <f>IF(bot_orders[[#This Row],[side]]="sell",bot_orders[[#This Row],[accFillSz]]*bot_orders[[#This Row],[avgPx]]+bot_orders[[#This Row],[fee]], 0)</f>
        <v>0</v>
      </c>
      <c r="AA1493" s="4">
        <f>IF(bot_orders[[#This Row],[side]]="sell",-bot_orders[[#This Row],[accFillSz]],bot_orders[[#This Row],[accFillSz]]+bot_orders[[#This Row],[fee]])</f>
        <v>5.1728584</v>
      </c>
      <c r="AB1493">
        <v>0</v>
      </c>
      <c r="AC1493" t="s">
        <v>38</v>
      </c>
      <c r="AD1493">
        <v>0</v>
      </c>
      <c r="AE1493" t="s">
        <v>40</v>
      </c>
      <c r="AF1493" t="s">
        <v>41</v>
      </c>
      <c r="AG1493" t="s">
        <v>42</v>
      </c>
      <c r="AH1493" t="s">
        <v>28</v>
      </c>
      <c r="AI1493">
        <v>5.1728584</v>
      </c>
      <c r="AJ1493">
        <v>-2.3674420999999999</v>
      </c>
    </row>
    <row r="1494" spans="1:36" x14ac:dyDescent="0.3">
      <c r="A1494">
        <v>1491</v>
      </c>
      <c r="B1494" t="s">
        <v>306</v>
      </c>
      <c r="C1494" t="s">
        <v>28</v>
      </c>
      <c r="D1494" t="s">
        <v>29</v>
      </c>
      <c r="E1494" t="s">
        <v>30</v>
      </c>
      <c r="F1494" t="s">
        <v>31</v>
      </c>
      <c r="G1494" t="s">
        <v>1380</v>
      </c>
      <c r="H1494" t="s">
        <v>4932</v>
      </c>
      <c r="I1494" s="4" t="s">
        <v>4933</v>
      </c>
      <c r="J1494" s="1">
        <f>((((bot_orders[[#This Row],[cTime]]/ 1000)+3*3600) / 86400) + DATE(1970,1,1))</f>
        <v>45763.732723217589</v>
      </c>
      <c r="K1494" s="4" t="s">
        <v>4934</v>
      </c>
      <c r="L1494" s="1">
        <f>((((bot_orders[[#This Row],[uTime]]/ 1000)+3*3600) / 86400) + DATE(1970,1,1))</f>
        <v>45763.735535613421</v>
      </c>
      <c r="M1494" t="s">
        <v>34</v>
      </c>
      <c r="N1494" t="s">
        <v>28</v>
      </c>
      <c r="O1494" t="s">
        <v>35</v>
      </c>
      <c r="P1494">
        <v>5.1769999999999996</v>
      </c>
      <c r="Q1494" t="s">
        <v>36</v>
      </c>
      <c r="R1494" t="s">
        <v>55</v>
      </c>
      <c r="S1494">
        <v>0.4597</v>
      </c>
      <c r="T1494">
        <v>0.4597</v>
      </c>
      <c r="U1494">
        <v>5.1769999999999996</v>
      </c>
      <c r="V1494">
        <v>-4.1415999999999996E-3</v>
      </c>
      <c r="W1494" t="s">
        <v>39</v>
      </c>
      <c r="X1494" s="4">
        <f>IF(bot_orders[[#This Row],[side]]="sell", bot_orders[[#This Row],[accFillSz]]*bot_orders[[#This Row],[avgPx]] + bot_orders[[#This Row],[fee]], -bot_orders[[#This Row],[accFillSz]]*bot_orders[[#This Row],[avgPx]])</f>
        <v>-2.3798668999999997</v>
      </c>
      <c r="Y1494" s="4">
        <f>IF(bot_orders[[#This Row],[side]]="buy", bot_orders[[#This Row],[accFillSz]] + bot_orders[[#This Row],[fee]], -bot_orders[[#This Row],[accFillSz]])</f>
        <v>5.1728584</v>
      </c>
      <c r="Z1494" s="4">
        <f>IF(bot_orders[[#This Row],[side]]="sell",bot_orders[[#This Row],[accFillSz]]*bot_orders[[#This Row],[avgPx]]+bot_orders[[#This Row],[fee]], 0)</f>
        <v>0</v>
      </c>
      <c r="AA1494" s="4">
        <f>IF(bot_orders[[#This Row],[side]]="sell",-bot_orders[[#This Row],[accFillSz]],bot_orders[[#This Row],[accFillSz]]+bot_orders[[#This Row],[fee]])</f>
        <v>5.1728584</v>
      </c>
      <c r="AB1494">
        <v>0</v>
      </c>
      <c r="AC1494" t="s">
        <v>38</v>
      </c>
      <c r="AD1494">
        <v>0</v>
      </c>
      <c r="AE1494" t="s">
        <v>40</v>
      </c>
      <c r="AF1494" t="s">
        <v>41</v>
      </c>
      <c r="AG1494" t="s">
        <v>42</v>
      </c>
      <c r="AH1494" t="s">
        <v>28</v>
      </c>
      <c r="AI1494">
        <v>5.1728584</v>
      </c>
      <c r="AJ1494">
        <v>-2.3798669000000001</v>
      </c>
    </row>
    <row r="1495" spans="1:36" x14ac:dyDescent="0.3">
      <c r="A1495">
        <v>1492</v>
      </c>
      <c r="B1495" t="s">
        <v>306</v>
      </c>
      <c r="C1495" t="s">
        <v>28</v>
      </c>
      <c r="D1495" t="s">
        <v>29</v>
      </c>
      <c r="E1495" t="s">
        <v>30</v>
      </c>
      <c r="F1495" t="s">
        <v>31</v>
      </c>
      <c r="G1495" t="s">
        <v>1387</v>
      </c>
      <c r="H1495" t="s">
        <v>4935</v>
      </c>
      <c r="I1495" s="4" t="s">
        <v>4936</v>
      </c>
      <c r="J1495" s="1">
        <f>((((bot_orders[[#This Row],[cTime]]/ 1000)+3*3600) / 86400) + DATE(1970,1,1))</f>
        <v>45763.735535636573</v>
      </c>
      <c r="K1495" s="4" t="s">
        <v>4937</v>
      </c>
      <c r="L1495" s="1">
        <f>((((bot_orders[[#This Row],[uTime]]/ 1000)+3*3600) / 86400) + DATE(1970,1,1))</f>
        <v>45763.73900465278</v>
      </c>
      <c r="M1495" t="s">
        <v>34</v>
      </c>
      <c r="N1495" t="s">
        <v>28</v>
      </c>
      <c r="O1495" t="s">
        <v>35</v>
      </c>
      <c r="P1495">
        <v>5.1719999999999997</v>
      </c>
      <c r="Q1495" t="s">
        <v>36</v>
      </c>
      <c r="R1495" t="s">
        <v>37</v>
      </c>
      <c r="S1495">
        <v>0.4622</v>
      </c>
      <c r="T1495">
        <v>0.4622</v>
      </c>
      <c r="U1495">
        <v>5.1719999999999997</v>
      </c>
      <c r="V1495">
        <v>-1.9123987000000001E-3</v>
      </c>
      <c r="W1495" t="s">
        <v>38</v>
      </c>
      <c r="X1495" s="4">
        <f>IF(bot_orders[[#This Row],[side]]="sell", bot_orders[[#This Row],[accFillSz]]*bot_orders[[#This Row],[avgPx]] + bot_orders[[#This Row],[fee]], -bot_orders[[#This Row],[accFillSz]]*bot_orders[[#This Row],[avgPx]])</f>
        <v>2.3885860012999998</v>
      </c>
      <c r="Y1495" s="4">
        <f>IF(bot_orders[[#This Row],[side]]="buy", bot_orders[[#This Row],[accFillSz]] + bot_orders[[#This Row],[fee]], -bot_orders[[#This Row],[accFillSz]])</f>
        <v>-5.1719999999999997</v>
      </c>
      <c r="Z1495" s="4">
        <f>IF(bot_orders[[#This Row],[side]]="sell",bot_orders[[#This Row],[accFillSz]]*bot_orders[[#This Row],[avgPx]]+bot_orders[[#This Row],[fee]], 0)</f>
        <v>2.3885860012999998</v>
      </c>
      <c r="AA1495" s="4">
        <f>IF(bot_orders[[#This Row],[side]]="sell",-bot_orders[[#This Row],[accFillSz]],bot_orders[[#This Row],[accFillSz]]+bot_orders[[#This Row],[fee]])</f>
        <v>-5.1719999999999997</v>
      </c>
      <c r="AB1495">
        <v>0</v>
      </c>
      <c r="AC1495" t="s">
        <v>39</v>
      </c>
      <c r="AD1495">
        <v>0</v>
      </c>
      <c r="AE1495" t="s">
        <v>40</v>
      </c>
      <c r="AF1495" t="s">
        <v>41</v>
      </c>
      <c r="AG1495" t="s">
        <v>42</v>
      </c>
      <c r="AH1495" t="s">
        <v>28</v>
      </c>
      <c r="AI1495">
        <v>-5.1719999999999997</v>
      </c>
      <c r="AJ1495">
        <v>2.3885860000000001</v>
      </c>
    </row>
    <row r="1496" spans="1:36" x14ac:dyDescent="0.3">
      <c r="A1496">
        <v>1493</v>
      </c>
      <c r="B1496" t="s">
        <v>306</v>
      </c>
      <c r="C1496" t="s">
        <v>28</v>
      </c>
      <c r="D1496" t="s">
        <v>29</v>
      </c>
      <c r="E1496" t="s">
        <v>30</v>
      </c>
      <c r="F1496" t="s">
        <v>31</v>
      </c>
      <c r="G1496" t="s">
        <v>1387</v>
      </c>
      <c r="H1496" t="s">
        <v>4938</v>
      </c>
      <c r="I1496" s="4" t="s">
        <v>4939</v>
      </c>
      <c r="J1496" s="1">
        <f>((((bot_orders[[#This Row],[cTime]]/ 1000)+3*3600) / 86400) + DATE(1970,1,1))</f>
        <v>45763.739004675925</v>
      </c>
      <c r="K1496" s="4" t="s">
        <v>4940</v>
      </c>
      <c r="L1496" s="1">
        <f>((((bot_orders[[#This Row],[uTime]]/ 1000)+3*3600) / 86400) + DATE(1970,1,1))</f>
        <v>45763.787665243057</v>
      </c>
      <c r="M1496" t="s">
        <v>34</v>
      </c>
      <c r="N1496" t="s">
        <v>28</v>
      </c>
      <c r="O1496" t="s">
        <v>35</v>
      </c>
      <c r="P1496">
        <v>5.1769999999999996</v>
      </c>
      <c r="Q1496" t="s">
        <v>36</v>
      </c>
      <c r="R1496" t="s">
        <v>55</v>
      </c>
      <c r="S1496">
        <v>0.4597</v>
      </c>
      <c r="T1496">
        <v>0.4597</v>
      </c>
      <c r="U1496">
        <v>5.1769999999999996</v>
      </c>
      <c r="V1496">
        <v>-4.1415999999999996E-3</v>
      </c>
      <c r="W1496" t="s">
        <v>39</v>
      </c>
      <c r="X1496" s="4">
        <f>IF(bot_orders[[#This Row],[side]]="sell", bot_orders[[#This Row],[accFillSz]]*bot_orders[[#This Row],[avgPx]] + bot_orders[[#This Row],[fee]], -bot_orders[[#This Row],[accFillSz]]*bot_orders[[#This Row],[avgPx]])</f>
        <v>-2.3798668999999997</v>
      </c>
      <c r="Y1496" s="4">
        <f>IF(bot_orders[[#This Row],[side]]="buy", bot_orders[[#This Row],[accFillSz]] + bot_orders[[#This Row],[fee]], -bot_orders[[#This Row],[accFillSz]])</f>
        <v>5.1728584</v>
      </c>
      <c r="Z1496" s="4">
        <f>IF(bot_orders[[#This Row],[side]]="sell",bot_orders[[#This Row],[accFillSz]]*bot_orders[[#This Row],[avgPx]]+bot_orders[[#This Row],[fee]], 0)</f>
        <v>0</v>
      </c>
      <c r="AA1496" s="4">
        <f>IF(bot_orders[[#This Row],[side]]="sell",-bot_orders[[#This Row],[accFillSz]],bot_orders[[#This Row],[accFillSz]]+bot_orders[[#This Row],[fee]])</f>
        <v>5.1728584</v>
      </c>
      <c r="AB1496">
        <v>0</v>
      </c>
      <c r="AC1496" t="s">
        <v>38</v>
      </c>
      <c r="AD1496">
        <v>0</v>
      </c>
      <c r="AE1496" t="s">
        <v>40</v>
      </c>
      <c r="AF1496" t="s">
        <v>41</v>
      </c>
      <c r="AG1496" t="s">
        <v>42</v>
      </c>
      <c r="AH1496" t="s">
        <v>28</v>
      </c>
      <c r="AI1496">
        <v>5.1728584</v>
      </c>
      <c r="AJ1496">
        <v>-2.3798669000000001</v>
      </c>
    </row>
    <row r="1497" spans="1:36" x14ac:dyDescent="0.3">
      <c r="A1497">
        <v>1494</v>
      </c>
      <c r="B1497" t="s">
        <v>306</v>
      </c>
      <c r="C1497" t="s">
        <v>28</v>
      </c>
      <c r="D1497" t="s">
        <v>29</v>
      </c>
      <c r="E1497" t="s">
        <v>30</v>
      </c>
      <c r="F1497" t="s">
        <v>31</v>
      </c>
      <c r="G1497" t="s">
        <v>1398</v>
      </c>
      <c r="H1497" t="s">
        <v>4941</v>
      </c>
      <c r="I1497" s="4" t="s">
        <v>4942</v>
      </c>
      <c r="J1497" s="1">
        <f>((((bot_orders[[#This Row],[cTime]]/ 1000)+3*3600) / 86400) + DATE(1970,1,1))</f>
        <v>45763.766984999995</v>
      </c>
      <c r="K1497" s="4" t="s">
        <v>4943</v>
      </c>
      <c r="L1497" s="1">
        <f>((((bot_orders[[#This Row],[uTime]]/ 1000)+3*3600) / 86400) + DATE(1970,1,1))</f>
        <v>45763.778471631944</v>
      </c>
      <c r="M1497" t="s">
        <v>34</v>
      </c>
      <c r="N1497" t="s">
        <v>28</v>
      </c>
      <c r="O1497" t="s">
        <v>35</v>
      </c>
      <c r="P1497">
        <v>5.1769999999999996</v>
      </c>
      <c r="Q1497" t="s">
        <v>36</v>
      </c>
      <c r="R1497" t="s">
        <v>55</v>
      </c>
      <c r="S1497">
        <v>0.4622</v>
      </c>
      <c r="T1497">
        <v>0.4622</v>
      </c>
      <c r="U1497">
        <v>5.1769999999999996</v>
      </c>
      <c r="V1497">
        <v>-4.1415999999999996E-3</v>
      </c>
      <c r="W1497" t="s">
        <v>39</v>
      </c>
      <c r="X1497" s="4">
        <f>IF(bot_orders[[#This Row],[side]]="sell", bot_orders[[#This Row],[accFillSz]]*bot_orders[[#This Row],[avgPx]] + bot_orders[[#This Row],[fee]], -bot_orders[[#This Row],[accFillSz]]*bot_orders[[#This Row],[avgPx]])</f>
        <v>-2.3928094</v>
      </c>
      <c r="Y1497" s="4">
        <f>IF(bot_orders[[#This Row],[side]]="buy", bot_orders[[#This Row],[accFillSz]] + bot_orders[[#This Row],[fee]], -bot_orders[[#This Row],[accFillSz]])</f>
        <v>5.1728584</v>
      </c>
      <c r="Z1497" s="4">
        <f>IF(bot_orders[[#This Row],[side]]="sell",bot_orders[[#This Row],[accFillSz]]*bot_orders[[#This Row],[avgPx]]+bot_orders[[#This Row],[fee]], 0)</f>
        <v>0</v>
      </c>
      <c r="AA1497" s="4">
        <f>IF(bot_orders[[#This Row],[side]]="sell",-bot_orders[[#This Row],[accFillSz]],bot_orders[[#This Row],[accFillSz]]+bot_orders[[#This Row],[fee]])</f>
        <v>5.1728584</v>
      </c>
      <c r="AB1497">
        <v>0</v>
      </c>
      <c r="AC1497" t="s">
        <v>38</v>
      </c>
      <c r="AD1497">
        <v>0</v>
      </c>
      <c r="AE1497" t="s">
        <v>40</v>
      </c>
      <c r="AF1497" t="s">
        <v>41</v>
      </c>
      <c r="AG1497" t="s">
        <v>42</v>
      </c>
      <c r="AH1497" t="s">
        <v>28</v>
      </c>
      <c r="AI1497">
        <v>5.1728584</v>
      </c>
      <c r="AJ1497">
        <v>-2.3928094</v>
      </c>
    </row>
    <row r="1498" spans="1:36" x14ac:dyDescent="0.3">
      <c r="A1498">
        <v>1495</v>
      </c>
      <c r="B1498" t="s">
        <v>306</v>
      </c>
      <c r="C1498" t="s">
        <v>28</v>
      </c>
      <c r="D1498" t="s">
        <v>29</v>
      </c>
      <c r="E1498" t="s">
        <v>30</v>
      </c>
      <c r="F1498" t="s">
        <v>31</v>
      </c>
      <c r="G1498" t="s">
        <v>1394</v>
      </c>
      <c r="H1498" t="s">
        <v>4944</v>
      </c>
      <c r="I1498" s="4" t="s">
        <v>4945</v>
      </c>
      <c r="J1498" s="1">
        <f>((((bot_orders[[#This Row],[cTime]]/ 1000)+3*3600) / 86400) + DATE(1970,1,1))</f>
        <v>45763.767923530089</v>
      </c>
      <c r="K1498" s="4" t="s">
        <v>4946</v>
      </c>
      <c r="L1498" s="1">
        <f>((((bot_orders[[#This Row],[uTime]]/ 1000)+3*3600) / 86400) + DATE(1970,1,1))</f>
        <v>45763.771628495364</v>
      </c>
      <c r="M1498" t="s">
        <v>34</v>
      </c>
      <c r="N1498" t="s">
        <v>28</v>
      </c>
      <c r="O1498" t="s">
        <v>35</v>
      </c>
      <c r="P1498">
        <v>5.1769999999999996</v>
      </c>
      <c r="Q1498" t="s">
        <v>36</v>
      </c>
      <c r="R1498" t="s">
        <v>55</v>
      </c>
      <c r="S1498">
        <v>0.4647</v>
      </c>
      <c r="T1498">
        <v>0.4647</v>
      </c>
      <c r="U1498">
        <v>5.1769999999999996</v>
      </c>
      <c r="V1498">
        <v>-4.1415999999999996E-3</v>
      </c>
      <c r="W1498" t="s">
        <v>39</v>
      </c>
      <c r="X1498" s="4">
        <f>IF(bot_orders[[#This Row],[side]]="sell", bot_orders[[#This Row],[accFillSz]]*bot_orders[[#This Row],[avgPx]] + bot_orders[[#This Row],[fee]], -bot_orders[[#This Row],[accFillSz]]*bot_orders[[#This Row],[avgPx]])</f>
        <v>-2.4057518999999998</v>
      </c>
      <c r="Y1498" s="4">
        <f>IF(bot_orders[[#This Row],[side]]="buy", bot_orders[[#This Row],[accFillSz]] + bot_orders[[#This Row],[fee]], -bot_orders[[#This Row],[accFillSz]])</f>
        <v>5.1728584</v>
      </c>
      <c r="Z1498" s="4">
        <f>IF(bot_orders[[#This Row],[side]]="sell",bot_orders[[#This Row],[accFillSz]]*bot_orders[[#This Row],[avgPx]]+bot_orders[[#This Row],[fee]], 0)</f>
        <v>0</v>
      </c>
      <c r="AA1498" s="4">
        <f>IF(bot_orders[[#This Row],[side]]="sell",-bot_orders[[#This Row],[accFillSz]],bot_orders[[#This Row],[accFillSz]]+bot_orders[[#This Row],[fee]])</f>
        <v>5.1728584</v>
      </c>
      <c r="AB1498">
        <v>0</v>
      </c>
      <c r="AC1498" t="s">
        <v>38</v>
      </c>
      <c r="AD1498">
        <v>0</v>
      </c>
      <c r="AE1498" t="s">
        <v>40</v>
      </c>
      <c r="AF1498" t="s">
        <v>41</v>
      </c>
      <c r="AG1498" t="s">
        <v>42</v>
      </c>
      <c r="AH1498" t="s">
        <v>28</v>
      </c>
      <c r="AI1498">
        <v>5.1728584</v>
      </c>
      <c r="AJ1498">
        <v>-2.4057518999999998</v>
      </c>
    </row>
    <row r="1499" spans="1:36" x14ac:dyDescent="0.3">
      <c r="A1499">
        <v>1496</v>
      </c>
      <c r="B1499" t="s">
        <v>306</v>
      </c>
      <c r="C1499" t="s">
        <v>28</v>
      </c>
      <c r="D1499" t="s">
        <v>29</v>
      </c>
      <c r="E1499" t="s">
        <v>30</v>
      </c>
      <c r="F1499" t="s">
        <v>31</v>
      </c>
      <c r="G1499" t="s">
        <v>1124</v>
      </c>
      <c r="H1499" t="s">
        <v>4947</v>
      </c>
      <c r="I1499" s="4" t="s">
        <v>4948</v>
      </c>
      <c r="J1499" s="1">
        <f>((((bot_orders[[#This Row],[cTime]]/ 1000)+3*3600) / 86400) + DATE(1970,1,1))</f>
        <v>45763.778471655096</v>
      </c>
      <c r="K1499" s="4" t="s">
        <v>4949</v>
      </c>
      <c r="L1499" s="1">
        <f>((((bot_orders[[#This Row],[uTime]]/ 1000)+3*3600) / 86400) + DATE(1970,1,1))</f>
        <v>45763.8473537963</v>
      </c>
      <c r="M1499" t="s">
        <v>34</v>
      </c>
      <c r="N1499" t="s">
        <v>28</v>
      </c>
      <c r="O1499" t="s">
        <v>35</v>
      </c>
      <c r="P1499">
        <v>5.1719999999999997</v>
      </c>
      <c r="Q1499" t="s">
        <v>36</v>
      </c>
      <c r="R1499" t="s">
        <v>37</v>
      </c>
      <c r="S1499">
        <v>0.4647</v>
      </c>
      <c r="T1499">
        <v>0.4647</v>
      </c>
      <c r="U1499">
        <v>5.1719999999999997</v>
      </c>
      <c r="V1499">
        <v>-1.9227427000000001E-3</v>
      </c>
      <c r="W1499" t="s">
        <v>38</v>
      </c>
      <c r="X1499" s="4">
        <f>IF(bot_orders[[#This Row],[side]]="sell", bot_orders[[#This Row],[accFillSz]]*bot_orders[[#This Row],[avgPx]] + bot_orders[[#This Row],[fee]], -bot_orders[[#This Row],[accFillSz]]*bot_orders[[#This Row],[avgPx]])</f>
        <v>2.4015056572999995</v>
      </c>
      <c r="Y1499" s="4">
        <f>IF(bot_orders[[#This Row],[side]]="buy", bot_orders[[#This Row],[accFillSz]] + bot_orders[[#This Row],[fee]], -bot_orders[[#This Row],[accFillSz]])</f>
        <v>-5.1719999999999997</v>
      </c>
      <c r="Z1499" s="4">
        <f>IF(bot_orders[[#This Row],[side]]="sell",bot_orders[[#This Row],[accFillSz]]*bot_orders[[#This Row],[avgPx]]+bot_orders[[#This Row],[fee]], 0)</f>
        <v>2.4015056572999995</v>
      </c>
      <c r="AA1499" s="4">
        <f>IF(bot_orders[[#This Row],[side]]="sell",-bot_orders[[#This Row],[accFillSz]],bot_orders[[#This Row],[accFillSz]]+bot_orders[[#This Row],[fee]])</f>
        <v>-5.1719999999999997</v>
      </c>
      <c r="AB1499">
        <v>0</v>
      </c>
      <c r="AC1499" t="s">
        <v>39</v>
      </c>
      <c r="AD1499">
        <v>0</v>
      </c>
      <c r="AE1499" t="s">
        <v>40</v>
      </c>
      <c r="AF1499" t="s">
        <v>41</v>
      </c>
      <c r="AG1499" t="s">
        <v>42</v>
      </c>
      <c r="AH1499" t="s">
        <v>28</v>
      </c>
      <c r="AI1499">
        <v>-5.1719999999999997</v>
      </c>
      <c r="AJ1499">
        <v>2.4015056600000002</v>
      </c>
    </row>
    <row r="1500" spans="1:36" x14ac:dyDescent="0.3">
      <c r="A1500">
        <v>1497</v>
      </c>
      <c r="B1500" t="s">
        <v>306</v>
      </c>
      <c r="C1500" t="s">
        <v>28</v>
      </c>
      <c r="D1500" t="s">
        <v>29</v>
      </c>
      <c r="E1500" t="s">
        <v>30</v>
      </c>
      <c r="F1500" t="s">
        <v>31</v>
      </c>
      <c r="G1500" t="s">
        <v>1127</v>
      </c>
      <c r="H1500" t="s">
        <v>4950</v>
      </c>
      <c r="I1500" s="4" t="s">
        <v>4951</v>
      </c>
      <c r="J1500" s="1">
        <f>((((bot_orders[[#This Row],[cTime]]/ 1000)+3*3600) / 86400) + DATE(1970,1,1))</f>
        <v>45763.787665254626</v>
      </c>
      <c r="K1500" s="4" t="s">
        <v>4952</v>
      </c>
      <c r="L1500" s="1">
        <f>((((bot_orders[[#This Row],[uTime]]/ 1000)+3*3600) / 86400) + DATE(1970,1,1))</f>
        <v>45763.837245925926</v>
      </c>
      <c r="M1500" t="s">
        <v>34</v>
      </c>
      <c r="N1500" t="s">
        <v>28</v>
      </c>
      <c r="O1500" t="s">
        <v>35</v>
      </c>
      <c r="P1500">
        <v>5.1719999999999997</v>
      </c>
      <c r="Q1500" t="s">
        <v>36</v>
      </c>
      <c r="R1500" t="s">
        <v>37</v>
      </c>
      <c r="S1500">
        <v>0.4622</v>
      </c>
      <c r="T1500">
        <v>0.4622</v>
      </c>
      <c r="U1500">
        <v>5.1719999999999997</v>
      </c>
      <c r="V1500">
        <v>-1.9123987000000001E-3</v>
      </c>
      <c r="W1500" t="s">
        <v>38</v>
      </c>
      <c r="X1500" s="4">
        <f>IF(bot_orders[[#This Row],[side]]="sell", bot_orders[[#This Row],[accFillSz]]*bot_orders[[#This Row],[avgPx]] + bot_orders[[#This Row],[fee]], -bot_orders[[#This Row],[accFillSz]]*bot_orders[[#This Row],[avgPx]])</f>
        <v>2.3885860012999998</v>
      </c>
      <c r="Y1500" s="4">
        <f>IF(bot_orders[[#This Row],[side]]="buy", bot_orders[[#This Row],[accFillSz]] + bot_orders[[#This Row],[fee]], -bot_orders[[#This Row],[accFillSz]])</f>
        <v>-5.1719999999999997</v>
      </c>
      <c r="Z1500" s="4">
        <f>IF(bot_orders[[#This Row],[side]]="sell",bot_orders[[#This Row],[accFillSz]]*bot_orders[[#This Row],[avgPx]]+bot_orders[[#This Row],[fee]], 0)</f>
        <v>2.3885860012999998</v>
      </c>
      <c r="AA1500" s="4">
        <f>IF(bot_orders[[#This Row],[side]]="sell",-bot_orders[[#This Row],[accFillSz]],bot_orders[[#This Row],[accFillSz]]+bot_orders[[#This Row],[fee]])</f>
        <v>-5.1719999999999997</v>
      </c>
      <c r="AB1500">
        <v>0</v>
      </c>
      <c r="AC1500" t="s">
        <v>39</v>
      </c>
      <c r="AD1500">
        <v>0</v>
      </c>
      <c r="AE1500" t="s">
        <v>40</v>
      </c>
      <c r="AF1500" t="s">
        <v>41</v>
      </c>
      <c r="AG1500" t="s">
        <v>42</v>
      </c>
      <c r="AH1500" t="s">
        <v>28</v>
      </c>
      <c r="AI1500">
        <v>-5.1719999999999997</v>
      </c>
      <c r="AJ1500">
        <v>2.3885860000000001</v>
      </c>
    </row>
    <row r="1501" spans="1:36" x14ac:dyDescent="0.3">
      <c r="A1501">
        <v>1498</v>
      </c>
      <c r="B1501" t="s">
        <v>306</v>
      </c>
      <c r="C1501" t="s">
        <v>28</v>
      </c>
      <c r="D1501" t="s">
        <v>29</v>
      </c>
      <c r="E1501" t="s">
        <v>30</v>
      </c>
      <c r="F1501" t="s">
        <v>31</v>
      </c>
      <c r="G1501" t="s">
        <v>1405</v>
      </c>
      <c r="H1501" t="s">
        <v>4953</v>
      </c>
      <c r="I1501" s="4" t="s">
        <v>4954</v>
      </c>
      <c r="J1501" s="1">
        <f>((((bot_orders[[#This Row],[cTime]]/ 1000)+3*3600) / 86400) + DATE(1970,1,1))</f>
        <v>45763.807739652781</v>
      </c>
      <c r="K1501" s="4" t="s">
        <v>4955</v>
      </c>
      <c r="L1501" s="1">
        <f>((((bot_orders[[#This Row],[uTime]]/ 1000)+3*3600) / 86400) + DATE(1970,1,1))</f>
        <v>45763.830625046292</v>
      </c>
      <c r="M1501" t="s">
        <v>34</v>
      </c>
      <c r="N1501" t="s">
        <v>28</v>
      </c>
      <c r="O1501" t="s">
        <v>35</v>
      </c>
      <c r="P1501">
        <v>5.1719999999999997</v>
      </c>
      <c r="Q1501" t="s">
        <v>36</v>
      </c>
      <c r="R1501" t="s">
        <v>37</v>
      </c>
      <c r="S1501">
        <v>0.4597</v>
      </c>
      <c r="T1501">
        <v>0.4597</v>
      </c>
      <c r="U1501">
        <v>5.1719999999999997</v>
      </c>
      <c r="V1501">
        <v>-1.9020547E-3</v>
      </c>
      <c r="W1501" t="s">
        <v>38</v>
      </c>
      <c r="X1501" s="4">
        <f>IF(bot_orders[[#This Row],[side]]="sell", bot_orders[[#This Row],[accFillSz]]*bot_orders[[#This Row],[avgPx]] + bot_orders[[#This Row],[fee]], -bot_orders[[#This Row],[accFillSz]]*bot_orders[[#This Row],[avgPx]])</f>
        <v>2.3756663453</v>
      </c>
      <c r="Y1501" s="4">
        <f>IF(bot_orders[[#This Row],[side]]="buy", bot_orders[[#This Row],[accFillSz]] + bot_orders[[#This Row],[fee]], -bot_orders[[#This Row],[accFillSz]])</f>
        <v>-5.1719999999999997</v>
      </c>
      <c r="Z1501" s="4">
        <f>IF(bot_orders[[#This Row],[side]]="sell",bot_orders[[#This Row],[accFillSz]]*bot_orders[[#This Row],[avgPx]]+bot_orders[[#This Row],[fee]], 0)</f>
        <v>2.3756663453</v>
      </c>
      <c r="AA1501" s="4">
        <f>IF(bot_orders[[#This Row],[side]]="sell",-bot_orders[[#This Row],[accFillSz]],bot_orders[[#This Row],[accFillSz]]+bot_orders[[#This Row],[fee]])</f>
        <v>-5.1719999999999997</v>
      </c>
      <c r="AB1501">
        <v>0</v>
      </c>
      <c r="AC1501" t="s">
        <v>39</v>
      </c>
      <c r="AD1501">
        <v>0</v>
      </c>
      <c r="AE1501" t="s">
        <v>40</v>
      </c>
      <c r="AF1501" t="s">
        <v>41</v>
      </c>
      <c r="AG1501" t="s">
        <v>42</v>
      </c>
      <c r="AH1501" t="s">
        <v>28</v>
      </c>
      <c r="AI1501">
        <v>-5.1719999999999997</v>
      </c>
      <c r="AJ1501">
        <v>2.3756663499999999</v>
      </c>
    </row>
    <row r="1502" spans="1:36" x14ac:dyDescent="0.3">
      <c r="A1502">
        <v>1499</v>
      </c>
      <c r="B1502" t="s">
        <v>306</v>
      </c>
      <c r="C1502" t="s">
        <v>28</v>
      </c>
      <c r="D1502" t="s">
        <v>29</v>
      </c>
      <c r="E1502" t="s">
        <v>30</v>
      </c>
      <c r="F1502" t="s">
        <v>31</v>
      </c>
      <c r="G1502" t="s">
        <v>1369</v>
      </c>
      <c r="H1502" t="s">
        <v>4956</v>
      </c>
      <c r="I1502" s="4" t="s">
        <v>4957</v>
      </c>
      <c r="J1502" s="1">
        <f>((((bot_orders[[#This Row],[cTime]]/ 1000)+3*3600) / 86400) + DATE(1970,1,1))</f>
        <v>45763.817283368058</v>
      </c>
      <c r="K1502" s="4" t="s">
        <v>4958</v>
      </c>
      <c r="L1502" s="1">
        <f>((((bot_orders[[#This Row],[uTime]]/ 1000)+3*3600) / 86400) + DATE(1970,1,1))</f>
        <v>45763.829687743055</v>
      </c>
      <c r="M1502" t="s">
        <v>34</v>
      </c>
      <c r="N1502" t="s">
        <v>28</v>
      </c>
      <c r="O1502" t="s">
        <v>35</v>
      </c>
      <c r="P1502">
        <v>5.1719999999999997</v>
      </c>
      <c r="Q1502" t="s">
        <v>36</v>
      </c>
      <c r="R1502" t="s">
        <v>37</v>
      </c>
      <c r="S1502">
        <v>0.45729999999999998</v>
      </c>
      <c r="T1502">
        <v>0.45729999999999998</v>
      </c>
      <c r="U1502">
        <v>5.1719999999999997</v>
      </c>
      <c r="V1502">
        <v>-1.8921245E-3</v>
      </c>
      <c r="W1502" t="s">
        <v>38</v>
      </c>
      <c r="X1502" s="4">
        <f>IF(bot_orders[[#This Row],[side]]="sell", bot_orders[[#This Row],[accFillSz]]*bot_orders[[#This Row],[avgPx]] + bot_orders[[#This Row],[fee]], -bot_orders[[#This Row],[accFillSz]]*bot_orders[[#This Row],[avgPx]])</f>
        <v>2.3632634754999997</v>
      </c>
      <c r="Y1502" s="4">
        <f>IF(bot_orders[[#This Row],[side]]="buy", bot_orders[[#This Row],[accFillSz]] + bot_orders[[#This Row],[fee]], -bot_orders[[#This Row],[accFillSz]])</f>
        <v>-5.1719999999999997</v>
      </c>
      <c r="Z1502" s="4">
        <f>IF(bot_orders[[#This Row],[side]]="sell",bot_orders[[#This Row],[accFillSz]]*bot_orders[[#This Row],[avgPx]]+bot_orders[[#This Row],[fee]], 0)</f>
        <v>2.3632634754999997</v>
      </c>
      <c r="AA1502" s="4">
        <f>IF(bot_orders[[#This Row],[side]]="sell",-bot_orders[[#This Row],[accFillSz]],bot_orders[[#This Row],[accFillSz]]+bot_orders[[#This Row],[fee]])</f>
        <v>-5.1719999999999997</v>
      </c>
      <c r="AB1502">
        <v>0</v>
      </c>
      <c r="AC1502" t="s">
        <v>39</v>
      </c>
      <c r="AD1502">
        <v>0</v>
      </c>
      <c r="AE1502" t="s">
        <v>40</v>
      </c>
      <c r="AF1502" t="s">
        <v>41</v>
      </c>
      <c r="AG1502" t="s">
        <v>42</v>
      </c>
      <c r="AH1502" t="s">
        <v>28</v>
      </c>
      <c r="AI1502">
        <v>-5.1719999999999997</v>
      </c>
      <c r="AJ1502">
        <v>2.3632634800000001</v>
      </c>
    </row>
    <row r="1503" spans="1:36" x14ac:dyDescent="0.3">
      <c r="A1503">
        <v>1500</v>
      </c>
      <c r="B1503" t="s">
        <v>306</v>
      </c>
      <c r="C1503" t="s">
        <v>28</v>
      </c>
      <c r="D1503" t="s">
        <v>29</v>
      </c>
      <c r="E1503" t="s">
        <v>30</v>
      </c>
      <c r="F1503" t="s">
        <v>31</v>
      </c>
      <c r="G1503" t="s">
        <v>1369</v>
      </c>
      <c r="H1503" t="s">
        <v>4959</v>
      </c>
      <c r="I1503" s="4" t="s">
        <v>4960</v>
      </c>
      <c r="J1503" s="1">
        <f>((((bot_orders[[#This Row],[cTime]]/ 1000)+3*3600) / 86400) + DATE(1970,1,1))</f>
        <v>45763.829687766207</v>
      </c>
      <c r="K1503" s="4" t="s">
        <v>4961</v>
      </c>
      <c r="L1503" s="1">
        <f>((((bot_orders[[#This Row],[uTime]]/ 1000)+3*3600) / 86400) + DATE(1970,1,1))</f>
        <v>45763.865292326387</v>
      </c>
      <c r="M1503" t="s">
        <v>34</v>
      </c>
      <c r="N1503" t="s">
        <v>28</v>
      </c>
      <c r="O1503" t="s">
        <v>35</v>
      </c>
      <c r="P1503">
        <v>5.1769999999999996</v>
      </c>
      <c r="Q1503" t="s">
        <v>36</v>
      </c>
      <c r="R1503" t="s">
        <v>55</v>
      </c>
      <c r="S1503">
        <v>0.45479999999999998</v>
      </c>
      <c r="T1503">
        <v>0.45479999999999998</v>
      </c>
      <c r="U1503">
        <v>5.1769999999999996</v>
      </c>
      <c r="V1503">
        <v>-4.1415999999999996E-3</v>
      </c>
      <c r="W1503" t="s">
        <v>39</v>
      </c>
      <c r="X1503" s="4">
        <f>IF(bot_orders[[#This Row],[side]]="sell", bot_orders[[#This Row],[accFillSz]]*bot_orders[[#This Row],[avgPx]] + bot_orders[[#This Row],[fee]], -bot_orders[[#This Row],[accFillSz]]*bot_orders[[#This Row],[avgPx]])</f>
        <v>-2.3544995999999996</v>
      </c>
      <c r="Y1503" s="4">
        <f>IF(bot_orders[[#This Row],[side]]="buy", bot_orders[[#This Row],[accFillSz]] + bot_orders[[#This Row],[fee]], -bot_orders[[#This Row],[accFillSz]])</f>
        <v>5.1728584</v>
      </c>
      <c r="Z1503" s="4">
        <f>IF(bot_orders[[#This Row],[side]]="sell",bot_orders[[#This Row],[accFillSz]]*bot_orders[[#This Row],[avgPx]]+bot_orders[[#This Row],[fee]], 0)</f>
        <v>0</v>
      </c>
      <c r="AA1503" s="4">
        <f>IF(bot_orders[[#This Row],[side]]="sell",-bot_orders[[#This Row],[accFillSz]],bot_orders[[#This Row],[accFillSz]]+bot_orders[[#This Row],[fee]])</f>
        <v>5.1728584</v>
      </c>
      <c r="AB1503">
        <v>0</v>
      </c>
      <c r="AC1503" t="s">
        <v>38</v>
      </c>
      <c r="AD1503">
        <v>0</v>
      </c>
      <c r="AE1503" t="s">
        <v>40</v>
      </c>
      <c r="AF1503" t="s">
        <v>41</v>
      </c>
      <c r="AG1503" t="s">
        <v>42</v>
      </c>
      <c r="AH1503" t="s">
        <v>28</v>
      </c>
      <c r="AI1503">
        <v>5.1728584</v>
      </c>
      <c r="AJ1503">
        <v>-2.3544996</v>
      </c>
    </row>
    <row r="1504" spans="1:36" x14ac:dyDescent="0.3">
      <c r="A1504">
        <v>1501</v>
      </c>
      <c r="B1504" t="s">
        <v>306</v>
      </c>
      <c r="C1504" t="s">
        <v>28</v>
      </c>
      <c r="D1504" t="s">
        <v>29</v>
      </c>
      <c r="E1504" t="s">
        <v>30</v>
      </c>
      <c r="F1504" t="s">
        <v>31</v>
      </c>
      <c r="G1504" t="s">
        <v>1405</v>
      </c>
      <c r="H1504" t="s">
        <v>4962</v>
      </c>
      <c r="I1504" s="4" t="s">
        <v>4963</v>
      </c>
      <c r="J1504" s="1">
        <f>((((bot_orders[[#This Row],[cTime]]/ 1000)+3*3600) / 86400) + DATE(1970,1,1))</f>
        <v>45763.830625057875</v>
      </c>
      <c r="K1504" s="4" t="s">
        <v>4964</v>
      </c>
      <c r="L1504" s="1">
        <f>((((bot_orders[[#This Row],[uTime]]/ 1000)+3*3600) / 86400) + DATE(1970,1,1))</f>
        <v>45763.861561319442</v>
      </c>
      <c r="M1504" t="s">
        <v>34</v>
      </c>
      <c r="N1504" t="s">
        <v>28</v>
      </c>
      <c r="O1504" t="s">
        <v>35</v>
      </c>
      <c r="P1504">
        <v>5.1769999999999996</v>
      </c>
      <c r="Q1504" t="s">
        <v>36</v>
      </c>
      <c r="R1504" t="s">
        <v>55</v>
      </c>
      <c r="S1504">
        <v>0.45729999999999998</v>
      </c>
      <c r="T1504">
        <v>0.45729999999999998</v>
      </c>
      <c r="U1504">
        <v>5.1769999999999996</v>
      </c>
      <c r="V1504">
        <v>-4.1415999999999996E-3</v>
      </c>
      <c r="W1504" t="s">
        <v>39</v>
      </c>
      <c r="X1504" s="4">
        <f>IF(bot_orders[[#This Row],[side]]="sell", bot_orders[[#This Row],[accFillSz]]*bot_orders[[#This Row],[avgPx]] + bot_orders[[#This Row],[fee]], -bot_orders[[#This Row],[accFillSz]]*bot_orders[[#This Row],[avgPx]])</f>
        <v>-2.3674420999999999</v>
      </c>
      <c r="Y1504" s="4">
        <f>IF(bot_orders[[#This Row],[side]]="buy", bot_orders[[#This Row],[accFillSz]] + bot_orders[[#This Row],[fee]], -bot_orders[[#This Row],[accFillSz]])</f>
        <v>5.1728584</v>
      </c>
      <c r="Z1504" s="4">
        <f>IF(bot_orders[[#This Row],[side]]="sell",bot_orders[[#This Row],[accFillSz]]*bot_orders[[#This Row],[avgPx]]+bot_orders[[#This Row],[fee]], 0)</f>
        <v>0</v>
      </c>
      <c r="AA1504" s="4">
        <f>IF(bot_orders[[#This Row],[side]]="sell",-bot_orders[[#This Row],[accFillSz]],bot_orders[[#This Row],[accFillSz]]+bot_orders[[#This Row],[fee]])</f>
        <v>5.1728584</v>
      </c>
      <c r="AB1504">
        <v>0</v>
      </c>
      <c r="AC1504" t="s">
        <v>38</v>
      </c>
      <c r="AD1504">
        <v>0</v>
      </c>
      <c r="AE1504" t="s">
        <v>40</v>
      </c>
      <c r="AF1504" t="s">
        <v>41</v>
      </c>
      <c r="AG1504" t="s">
        <v>42</v>
      </c>
      <c r="AH1504" t="s">
        <v>28</v>
      </c>
      <c r="AI1504">
        <v>5.1728584</v>
      </c>
      <c r="AJ1504">
        <v>-2.3674420999999999</v>
      </c>
    </row>
    <row r="1505" spans="1:36" x14ac:dyDescent="0.3">
      <c r="A1505">
        <v>1502</v>
      </c>
      <c r="B1505" t="s">
        <v>306</v>
      </c>
      <c r="C1505" t="s">
        <v>28</v>
      </c>
      <c r="D1505" t="s">
        <v>29</v>
      </c>
      <c r="E1505" t="s">
        <v>30</v>
      </c>
      <c r="F1505" t="s">
        <v>31</v>
      </c>
      <c r="G1505" t="s">
        <v>1127</v>
      </c>
      <c r="H1505" t="s">
        <v>4965</v>
      </c>
      <c r="I1505" s="4" t="s">
        <v>4966</v>
      </c>
      <c r="J1505" s="1">
        <f>((((bot_orders[[#This Row],[cTime]]/ 1000)+3*3600) / 86400) + DATE(1970,1,1))</f>
        <v>45763.837245949078</v>
      </c>
      <c r="K1505" s="4" t="s">
        <v>4967</v>
      </c>
      <c r="L1505" s="1">
        <f>((((bot_orders[[#This Row],[uTime]]/ 1000)+3*3600) / 86400) + DATE(1970,1,1))</f>
        <v>45763.856421192133</v>
      </c>
      <c r="M1505" t="s">
        <v>34</v>
      </c>
      <c r="N1505" t="s">
        <v>28</v>
      </c>
      <c r="O1505" t="s">
        <v>35</v>
      </c>
      <c r="P1505">
        <v>5.1769999999999996</v>
      </c>
      <c r="Q1505" t="s">
        <v>36</v>
      </c>
      <c r="R1505" t="s">
        <v>55</v>
      </c>
      <c r="S1505">
        <v>0.4597</v>
      </c>
      <c r="T1505">
        <v>0.4597</v>
      </c>
      <c r="U1505">
        <v>5.1769999999999996</v>
      </c>
      <c r="V1505">
        <v>-4.1415999999999996E-3</v>
      </c>
      <c r="W1505" t="s">
        <v>39</v>
      </c>
      <c r="X1505" s="4">
        <f>IF(bot_orders[[#This Row],[side]]="sell", bot_orders[[#This Row],[accFillSz]]*bot_orders[[#This Row],[avgPx]] + bot_orders[[#This Row],[fee]], -bot_orders[[#This Row],[accFillSz]]*bot_orders[[#This Row],[avgPx]])</f>
        <v>-2.3798668999999997</v>
      </c>
      <c r="Y1505" s="4">
        <f>IF(bot_orders[[#This Row],[side]]="buy", bot_orders[[#This Row],[accFillSz]] + bot_orders[[#This Row],[fee]], -bot_orders[[#This Row],[accFillSz]])</f>
        <v>5.1728584</v>
      </c>
      <c r="Z1505" s="4">
        <f>IF(bot_orders[[#This Row],[side]]="sell",bot_orders[[#This Row],[accFillSz]]*bot_orders[[#This Row],[avgPx]]+bot_orders[[#This Row],[fee]], 0)</f>
        <v>0</v>
      </c>
      <c r="AA1505" s="4">
        <f>IF(bot_orders[[#This Row],[side]]="sell",-bot_orders[[#This Row],[accFillSz]],bot_orders[[#This Row],[accFillSz]]+bot_orders[[#This Row],[fee]])</f>
        <v>5.1728584</v>
      </c>
      <c r="AB1505">
        <v>0</v>
      </c>
      <c r="AC1505" t="s">
        <v>38</v>
      </c>
      <c r="AD1505">
        <v>0</v>
      </c>
      <c r="AE1505" t="s">
        <v>40</v>
      </c>
      <c r="AF1505" t="s">
        <v>41</v>
      </c>
      <c r="AG1505" t="s">
        <v>42</v>
      </c>
      <c r="AH1505" t="s">
        <v>28</v>
      </c>
      <c r="AI1505">
        <v>5.1728584</v>
      </c>
      <c r="AJ1505">
        <v>-2.3798669000000001</v>
      </c>
    </row>
    <row r="1506" spans="1:36" x14ac:dyDescent="0.3">
      <c r="A1506">
        <v>1503</v>
      </c>
      <c r="B1506" t="s">
        <v>306</v>
      </c>
      <c r="C1506" t="s">
        <v>28</v>
      </c>
      <c r="D1506" t="s">
        <v>29</v>
      </c>
      <c r="E1506" t="s">
        <v>30</v>
      </c>
      <c r="F1506" t="s">
        <v>31</v>
      </c>
      <c r="G1506" t="s">
        <v>1124</v>
      </c>
      <c r="H1506" t="s">
        <v>4968</v>
      </c>
      <c r="I1506" s="4" t="s">
        <v>4969</v>
      </c>
      <c r="J1506" s="1">
        <f>((((bot_orders[[#This Row],[cTime]]/ 1000)+3*3600) / 86400) + DATE(1970,1,1))</f>
        <v>45763.847353819445</v>
      </c>
      <c r="K1506" s="4" t="s">
        <v>4970</v>
      </c>
      <c r="L1506" s="1">
        <f>((((bot_orders[[#This Row],[uTime]]/ 1000)+3*3600) / 86400) + DATE(1970,1,1))</f>
        <v>45763.854922199076</v>
      </c>
      <c r="M1506" t="s">
        <v>34</v>
      </c>
      <c r="N1506" t="s">
        <v>28</v>
      </c>
      <c r="O1506" t="s">
        <v>35</v>
      </c>
      <c r="P1506">
        <v>5.1769999999999996</v>
      </c>
      <c r="Q1506" t="s">
        <v>36</v>
      </c>
      <c r="R1506" t="s">
        <v>55</v>
      </c>
      <c r="S1506">
        <v>0.4622</v>
      </c>
      <c r="T1506">
        <v>0.4622</v>
      </c>
      <c r="U1506">
        <v>5.1769999999999996</v>
      </c>
      <c r="V1506">
        <v>-4.1415999999999996E-3</v>
      </c>
      <c r="W1506" t="s">
        <v>39</v>
      </c>
      <c r="X1506" s="4">
        <f>IF(bot_orders[[#This Row],[side]]="sell", bot_orders[[#This Row],[accFillSz]]*bot_orders[[#This Row],[avgPx]] + bot_orders[[#This Row],[fee]], -bot_orders[[#This Row],[accFillSz]]*bot_orders[[#This Row],[avgPx]])</f>
        <v>-2.3928094</v>
      </c>
      <c r="Y1506" s="4">
        <f>IF(bot_orders[[#This Row],[side]]="buy", bot_orders[[#This Row],[accFillSz]] + bot_orders[[#This Row],[fee]], -bot_orders[[#This Row],[accFillSz]])</f>
        <v>5.1728584</v>
      </c>
      <c r="Z1506" s="4">
        <f>IF(bot_orders[[#This Row],[side]]="sell",bot_orders[[#This Row],[accFillSz]]*bot_orders[[#This Row],[avgPx]]+bot_orders[[#This Row],[fee]], 0)</f>
        <v>0</v>
      </c>
      <c r="AA1506" s="4">
        <f>IF(bot_orders[[#This Row],[side]]="sell",-bot_orders[[#This Row],[accFillSz]],bot_orders[[#This Row],[accFillSz]]+bot_orders[[#This Row],[fee]])</f>
        <v>5.1728584</v>
      </c>
      <c r="AB1506">
        <v>0</v>
      </c>
      <c r="AC1506" t="s">
        <v>38</v>
      </c>
      <c r="AD1506">
        <v>0</v>
      </c>
      <c r="AE1506" t="s">
        <v>40</v>
      </c>
      <c r="AF1506" t="s">
        <v>41</v>
      </c>
      <c r="AG1506" t="s">
        <v>42</v>
      </c>
      <c r="AH1506" t="s">
        <v>28</v>
      </c>
      <c r="AI1506">
        <v>5.1728584</v>
      </c>
      <c r="AJ1506">
        <v>-2.3928094</v>
      </c>
    </row>
    <row r="1507" spans="1:36" x14ac:dyDescent="0.3">
      <c r="A1507">
        <v>1504</v>
      </c>
      <c r="B1507" t="s">
        <v>306</v>
      </c>
      <c r="C1507" t="s">
        <v>28</v>
      </c>
      <c r="D1507" t="s">
        <v>29</v>
      </c>
      <c r="E1507" t="s">
        <v>30</v>
      </c>
      <c r="F1507" t="s">
        <v>31</v>
      </c>
      <c r="G1507" t="s">
        <v>1419</v>
      </c>
      <c r="H1507" t="s">
        <v>4971</v>
      </c>
      <c r="I1507" s="4" t="s">
        <v>4972</v>
      </c>
      <c r="J1507" s="1">
        <f>((((bot_orders[[#This Row],[cTime]]/ 1000)+3*3600) / 86400) + DATE(1970,1,1))</f>
        <v>45763.856421215278</v>
      </c>
      <c r="K1507" s="4" t="s">
        <v>4973</v>
      </c>
      <c r="L1507" s="1">
        <f>((((bot_orders[[#This Row],[uTime]]/ 1000)+3*3600) / 86400) + DATE(1970,1,1))</f>
        <v>45763.858947384258</v>
      </c>
      <c r="M1507" t="s">
        <v>34</v>
      </c>
      <c r="N1507" t="s">
        <v>28</v>
      </c>
      <c r="O1507" t="s">
        <v>35</v>
      </c>
      <c r="P1507">
        <v>5.1719999999999997</v>
      </c>
      <c r="Q1507" t="s">
        <v>36</v>
      </c>
      <c r="R1507" t="s">
        <v>37</v>
      </c>
      <c r="S1507">
        <v>0.4622</v>
      </c>
      <c r="T1507">
        <v>0.4622</v>
      </c>
      <c r="U1507">
        <v>5.1719999999999997</v>
      </c>
      <c r="V1507">
        <v>-1.9123987000000001E-3</v>
      </c>
      <c r="W1507" t="s">
        <v>38</v>
      </c>
      <c r="X1507" s="4">
        <f>IF(bot_orders[[#This Row],[side]]="sell", bot_orders[[#This Row],[accFillSz]]*bot_orders[[#This Row],[avgPx]] + bot_orders[[#This Row],[fee]], -bot_orders[[#This Row],[accFillSz]]*bot_orders[[#This Row],[avgPx]])</f>
        <v>2.3885860012999998</v>
      </c>
      <c r="Y1507" s="4">
        <f>IF(bot_orders[[#This Row],[side]]="buy", bot_orders[[#This Row],[accFillSz]] + bot_orders[[#This Row],[fee]], -bot_orders[[#This Row],[accFillSz]])</f>
        <v>-5.1719999999999997</v>
      </c>
      <c r="Z1507" s="4">
        <f>IF(bot_orders[[#This Row],[side]]="sell",bot_orders[[#This Row],[accFillSz]]*bot_orders[[#This Row],[avgPx]]+bot_orders[[#This Row],[fee]], 0)</f>
        <v>2.3885860012999998</v>
      </c>
      <c r="AA1507" s="4">
        <f>IF(bot_orders[[#This Row],[side]]="sell",-bot_orders[[#This Row],[accFillSz]],bot_orders[[#This Row],[accFillSz]]+bot_orders[[#This Row],[fee]])</f>
        <v>-5.1719999999999997</v>
      </c>
      <c r="AB1507">
        <v>0</v>
      </c>
      <c r="AC1507" t="s">
        <v>39</v>
      </c>
      <c r="AD1507">
        <v>0</v>
      </c>
      <c r="AE1507" t="s">
        <v>40</v>
      </c>
      <c r="AF1507" t="s">
        <v>41</v>
      </c>
      <c r="AG1507" t="s">
        <v>42</v>
      </c>
      <c r="AH1507" t="s">
        <v>28</v>
      </c>
      <c r="AI1507">
        <v>-5.1719999999999997</v>
      </c>
      <c r="AJ1507">
        <v>2.3885860000000001</v>
      </c>
    </row>
    <row r="1508" spans="1:36" x14ac:dyDescent="0.3">
      <c r="A1508">
        <v>1505</v>
      </c>
      <c r="B1508" t="s">
        <v>306</v>
      </c>
      <c r="C1508" t="s">
        <v>28</v>
      </c>
      <c r="D1508" t="s">
        <v>29</v>
      </c>
      <c r="E1508" t="s">
        <v>30</v>
      </c>
      <c r="F1508" t="s">
        <v>31</v>
      </c>
      <c r="G1508" t="s">
        <v>1419</v>
      </c>
      <c r="H1508" t="s">
        <v>4974</v>
      </c>
      <c r="I1508" s="4" t="s">
        <v>4975</v>
      </c>
      <c r="J1508" s="1">
        <f>((((bot_orders[[#This Row],[cTime]]/ 1000)+3*3600) / 86400) + DATE(1970,1,1))</f>
        <v>45763.858947407411</v>
      </c>
      <c r="K1508" s="4" t="s">
        <v>4976</v>
      </c>
      <c r="L1508" s="1">
        <f>((((bot_orders[[#This Row],[uTime]]/ 1000)+3*3600) / 86400) + DATE(1970,1,1))</f>
        <v>45763.861176620368</v>
      </c>
      <c r="M1508" t="s">
        <v>34</v>
      </c>
      <c r="N1508" t="s">
        <v>28</v>
      </c>
      <c r="O1508" t="s">
        <v>35</v>
      </c>
      <c r="P1508">
        <v>5.1769999999999996</v>
      </c>
      <c r="Q1508" t="s">
        <v>36</v>
      </c>
      <c r="R1508" t="s">
        <v>55</v>
      </c>
      <c r="S1508">
        <v>0.4597</v>
      </c>
      <c r="T1508">
        <v>0.4597</v>
      </c>
      <c r="U1508">
        <v>5.1769999999999996</v>
      </c>
      <c r="V1508">
        <v>-4.1415999999999996E-3</v>
      </c>
      <c r="W1508" t="s">
        <v>39</v>
      </c>
      <c r="X1508" s="4">
        <f>IF(bot_orders[[#This Row],[side]]="sell", bot_orders[[#This Row],[accFillSz]]*bot_orders[[#This Row],[avgPx]] + bot_orders[[#This Row],[fee]], -bot_orders[[#This Row],[accFillSz]]*bot_orders[[#This Row],[avgPx]])</f>
        <v>-2.3798668999999997</v>
      </c>
      <c r="Y1508" s="4">
        <f>IF(bot_orders[[#This Row],[side]]="buy", bot_orders[[#This Row],[accFillSz]] + bot_orders[[#This Row],[fee]], -bot_orders[[#This Row],[accFillSz]])</f>
        <v>5.1728584</v>
      </c>
      <c r="Z1508" s="4">
        <f>IF(bot_orders[[#This Row],[side]]="sell",bot_orders[[#This Row],[accFillSz]]*bot_orders[[#This Row],[avgPx]]+bot_orders[[#This Row],[fee]], 0)</f>
        <v>0</v>
      </c>
      <c r="AA1508" s="4">
        <f>IF(bot_orders[[#This Row],[side]]="sell",-bot_orders[[#This Row],[accFillSz]],bot_orders[[#This Row],[accFillSz]]+bot_orders[[#This Row],[fee]])</f>
        <v>5.1728584</v>
      </c>
      <c r="AB1508">
        <v>0</v>
      </c>
      <c r="AC1508" t="s">
        <v>38</v>
      </c>
      <c r="AD1508">
        <v>0</v>
      </c>
      <c r="AE1508" t="s">
        <v>40</v>
      </c>
      <c r="AF1508" t="s">
        <v>41</v>
      </c>
      <c r="AG1508" t="s">
        <v>42</v>
      </c>
      <c r="AH1508" t="s">
        <v>28</v>
      </c>
      <c r="AI1508">
        <v>5.1728584</v>
      </c>
      <c r="AJ1508">
        <v>-2.3798669000000001</v>
      </c>
    </row>
    <row r="1509" spans="1:36" x14ac:dyDescent="0.3">
      <c r="A1509">
        <v>1506</v>
      </c>
      <c r="B1509" t="s">
        <v>306</v>
      </c>
      <c r="C1509" t="s">
        <v>28</v>
      </c>
      <c r="D1509" t="s">
        <v>29</v>
      </c>
      <c r="E1509" t="s">
        <v>30</v>
      </c>
      <c r="F1509" t="s">
        <v>31</v>
      </c>
      <c r="G1509" t="s">
        <v>1440</v>
      </c>
      <c r="H1509" t="s">
        <v>4977</v>
      </c>
      <c r="I1509" s="4" t="s">
        <v>4978</v>
      </c>
      <c r="J1509" s="1">
        <f>((((bot_orders[[#This Row],[cTime]]/ 1000)+3*3600) / 86400) + DATE(1970,1,1))</f>
        <v>45763.872993182871</v>
      </c>
      <c r="K1509" s="4" t="s">
        <v>4979</v>
      </c>
      <c r="L1509" s="1">
        <f>((((bot_orders[[#This Row],[uTime]]/ 1000)+3*3600) / 86400) + DATE(1970,1,1))</f>
        <v>45763.893265752311</v>
      </c>
      <c r="M1509" t="s">
        <v>34</v>
      </c>
      <c r="N1509" t="s">
        <v>28</v>
      </c>
      <c r="O1509" t="s">
        <v>35</v>
      </c>
      <c r="P1509">
        <v>5.2039999999999997</v>
      </c>
      <c r="Q1509" t="s">
        <v>36</v>
      </c>
      <c r="R1509" t="s">
        <v>37</v>
      </c>
      <c r="S1509">
        <v>0.4597</v>
      </c>
      <c r="T1509">
        <v>0.4597</v>
      </c>
      <c r="U1509">
        <v>5.2039999999999997</v>
      </c>
      <c r="V1509">
        <v>-1.913823E-3</v>
      </c>
      <c r="W1509" t="s">
        <v>38</v>
      </c>
      <c r="X1509" s="4">
        <f>IF(bot_orders[[#This Row],[side]]="sell", bot_orders[[#This Row],[accFillSz]]*bot_orders[[#This Row],[avgPx]] + bot_orders[[#This Row],[fee]], -bot_orders[[#This Row],[accFillSz]]*bot_orders[[#This Row],[avgPx]])</f>
        <v>2.3903649769999995</v>
      </c>
      <c r="Y1509" s="4">
        <f>IF(bot_orders[[#This Row],[side]]="buy", bot_orders[[#This Row],[accFillSz]] + bot_orders[[#This Row],[fee]], -bot_orders[[#This Row],[accFillSz]])</f>
        <v>-5.2039999999999997</v>
      </c>
      <c r="Z1509" s="4">
        <f>IF(bot_orders[[#This Row],[side]]="sell",bot_orders[[#This Row],[accFillSz]]*bot_orders[[#This Row],[avgPx]]+bot_orders[[#This Row],[fee]], 0)</f>
        <v>2.3903649769999995</v>
      </c>
      <c r="AA1509" s="4">
        <f>IF(bot_orders[[#This Row],[side]]="sell",-bot_orders[[#This Row],[accFillSz]],bot_orders[[#This Row],[accFillSz]]+bot_orders[[#This Row],[fee]])</f>
        <v>-5.2039999999999997</v>
      </c>
      <c r="AB1509">
        <v>0</v>
      </c>
      <c r="AC1509" t="s">
        <v>39</v>
      </c>
      <c r="AD1509">
        <v>0</v>
      </c>
      <c r="AE1509" t="s">
        <v>40</v>
      </c>
      <c r="AF1509" t="s">
        <v>41</v>
      </c>
      <c r="AG1509" t="s">
        <v>42</v>
      </c>
      <c r="AH1509" t="s">
        <v>28</v>
      </c>
      <c r="AI1509">
        <v>-5.2039999999999997</v>
      </c>
      <c r="AJ1509">
        <v>2.3903649800000002</v>
      </c>
    </row>
    <row r="1510" spans="1:36" x14ac:dyDescent="0.3">
      <c r="A1510">
        <v>1507</v>
      </c>
      <c r="B1510" t="s">
        <v>306</v>
      </c>
      <c r="C1510" t="s">
        <v>28</v>
      </c>
      <c r="D1510" t="s">
        <v>29</v>
      </c>
      <c r="E1510" t="s">
        <v>30</v>
      </c>
      <c r="F1510" t="s">
        <v>31</v>
      </c>
      <c r="G1510" t="s">
        <v>1437</v>
      </c>
      <c r="H1510" t="s">
        <v>4980</v>
      </c>
      <c r="I1510" s="4" t="s">
        <v>4978</v>
      </c>
      <c r="J1510" s="1">
        <f>((((bot_orders[[#This Row],[cTime]]/ 1000)+3*3600) / 86400) + DATE(1970,1,1))</f>
        <v>45763.872993182871</v>
      </c>
      <c r="K1510" s="4" t="s">
        <v>4981</v>
      </c>
      <c r="L1510" s="1">
        <f>((((bot_orders[[#This Row],[uTime]]/ 1000)+3*3600) / 86400) + DATE(1970,1,1))</f>
        <v>45763.891073680556</v>
      </c>
      <c r="M1510" t="s">
        <v>34</v>
      </c>
      <c r="N1510" t="s">
        <v>28</v>
      </c>
      <c r="O1510" t="s">
        <v>35</v>
      </c>
      <c r="P1510">
        <v>5.2039999999999997</v>
      </c>
      <c r="Q1510" t="s">
        <v>36</v>
      </c>
      <c r="R1510" t="s">
        <v>37</v>
      </c>
      <c r="S1510">
        <v>0.4572</v>
      </c>
      <c r="T1510">
        <v>0.4572</v>
      </c>
      <c r="U1510">
        <v>5.2039999999999997</v>
      </c>
      <c r="V1510">
        <v>-1.9034150000000001E-3</v>
      </c>
      <c r="W1510" t="s">
        <v>38</v>
      </c>
      <c r="X1510" s="4">
        <f>IF(bot_orders[[#This Row],[side]]="sell", bot_orders[[#This Row],[accFillSz]]*bot_orders[[#This Row],[avgPx]] + bot_orders[[#This Row],[fee]], -bot_orders[[#This Row],[accFillSz]]*bot_orders[[#This Row],[avgPx]])</f>
        <v>2.3773653849999996</v>
      </c>
      <c r="Y1510" s="4">
        <f>IF(bot_orders[[#This Row],[side]]="buy", bot_orders[[#This Row],[accFillSz]] + bot_orders[[#This Row],[fee]], -bot_orders[[#This Row],[accFillSz]])</f>
        <v>-5.2039999999999997</v>
      </c>
      <c r="Z1510" s="4">
        <f>IF(bot_orders[[#This Row],[side]]="sell",bot_orders[[#This Row],[accFillSz]]*bot_orders[[#This Row],[avgPx]]+bot_orders[[#This Row],[fee]], 0)</f>
        <v>2.3773653849999996</v>
      </c>
      <c r="AA1510" s="4">
        <f>IF(bot_orders[[#This Row],[side]]="sell",-bot_orders[[#This Row],[accFillSz]],bot_orders[[#This Row],[accFillSz]]+bot_orders[[#This Row],[fee]])</f>
        <v>-5.2039999999999997</v>
      </c>
      <c r="AB1510">
        <v>0</v>
      </c>
      <c r="AC1510" t="s">
        <v>39</v>
      </c>
      <c r="AD1510">
        <v>0</v>
      </c>
      <c r="AE1510" t="s">
        <v>40</v>
      </c>
      <c r="AF1510" t="s">
        <v>41</v>
      </c>
      <c r="AG1510" t="s">
        <v>42</v>
      </c>
      <c r="AH1510" t="s">
        <v>28</v>
      </c>
      <c r="AI1510">
        <v>-5.2039999999999997</v>
      </c>
      <c r="AJ1510">
        <v>2.37736539</v>
      </c>
    </row>
    <row r="1511" spans="1:36" x14ac:dyDescent="0.3">
      <c r="A1511">
        <v>1508</v>
      </c>
      <c r="B1511" t="s">
        <v>306</v>
      </c>
      <c r="C1511" t="s">
        <v>28</v>
      </c>
      <c r="D1511" t="s">
        <v>29</v>
      </c>
      <c r="E1511" t="s">
        <v>30</v>
      </c>
      <c r="F1511" t="s">
        <v>31</v>
      </c>
      <c r="G1511" t="s">
        <v>1429</v>
      </c>
      <c r="H1511" t="s">
        <v>4982</v>
      </c>
      <c r="I1511" s="4" t="s">
        <v>4978</v>
      </c>
      <c r="J1511" s="1">
        <f>((((bot_orders[[#This Row],[cTime]]/ 1000)+3*3600) / 86400) + DATE(1970,1,1))</f>
        <v>45763.872993182871</v>
      </c>
      <c r="K1511" s="4" t="s">
        <v>4983</v>
      </c>
      <c r="L1511" s="1">
        <f>((((bot_orders[[#This Row],[uTime]]/ 1000)+3*3600) / 86400) + DATE(1970,1,1))</f>
        <v>45763.882234467594</v>
      </c>
      <c r="M1511" t="s">
        <v>34</v>
      </c>
      <c r="N1511" t="s">
        <v>28</v>
      </c>
      <c r="O1511" t="s">
        <v>35</v>
      </c>
      <c r="P1511">
        <v>5.2039999999999997</v>
      </c>
      <c r="Q1511" t="s">
        <v>36</v>
      </c>
      <c r="R1511" t="s">
        <v>37</v>
      </c>
      <c r="S1511">
        <v>0.45469999999999999</v>
      </c>
      <c r="T1511">
        <v>0.45469999999999999</v>
      </c>
      <c r="U1511">
        <v>5.2039999999999997</v>
      </c>
      <c r="V1511">
        <v>-1.8930069999999999E-3</v>
      </c>
      <c r="W1511" t="s">
        <v>38</v>
      </c>
      <c r="X1511" s="4">
        <f>IF(bot_orders[[#This Row],[side]]="sell", bot_orders[[#This Row],[accFillSz]]*bot_orders[[#This Row],[avgPx]] + bot_orders[[#This Row],[fee]], -bot_orders[[#This Row],[accFillSz]]*bot_orders[[#This Row],[avgPx]])</f>
        <v>2.3643657929999997</v>
      </c>
      <c r="Y1511" s="4">
        <f>IF(bot_orders[[#This Row],[side]]="buy", bot_orders[[#This Row],[accFillSz]] + bot_orders[[#This Row],[fee]], -bot_orders[[#This Row],[accFillSz]])</f>
        <v>-5.2039999999999997</v>
      </c>
      <c r="Z1511" s="4">
        <f>IF(bot_orders[[#This Row],[side]]="sell",bot_orders[[#This Row],[accFillSz]]*bot_orders[[#This Row],[avgPx]]+bot_orders[[#This Row],[fee]], 0)</f>
        <v>2.3643657929999997</v>
      </c>
      <c r="AA1511" s="4">
        <f>IF(bot_orders[[#This Row],[side]]="sell",-bot_orders[[#This Row],[accFillSz]],bot_orders[[#This Row],[accFillSz]]+bot_orders[[#This Row],[fee]])</f>
        <v>-5.2039999999999997</v>
      </c>
      <c r="AB1511">
        <v>0</v>
      </c>
      <c r="AC1511" t="s">
        <v>39</v>
      </c>
      <c r="AD1511">
        <v>0</v>
      </c>
      <c r="AE1511" t="s">
        <v>40</v>
      </c>
      <c r="AF1511" t="s">
        <v>41</v>
      </c>
      <c r="AG1511" t="s">
        <v>42</v>
      </c>
      <c r="AH1511" t="s">
        <v>28</v>
      </c>
      <c r="AI1511">
        <v>-5.2039999999999997</v>
      </c>
      <c r="AJ1511">
        <v>2.3643657899999999</v>
      </c>
    </row>
    <row r="1512" spans="1:36" x14ac:dyDescent="0.3">
      <c r="A1512">
        <v>1509</v>
      </c>
      <c r="B1512" t="s">
        <v>306</v>
      </c>
      <c r="C1512" t="s">
        <v>28</v>
      </c>
      <c r="D1512" t="s">
        <v>29</v>
      </c>
      <c r="E1512" t="s">
        <v>30</v>
      </c>
      <c r="F1512" t="s">
        <v>31</v>
      </c>
      <c r="G1512" t="s">
        <v>1115</v>
      </c>
      <c r="H1512" t="s">
        <v>4984</v>
      </c>
      <c r="I1512" s="4" t="s">
        <v>4978</v>
      </c>
      <c r="J1512" s="1">
        <f>((((bot_orders[[#This Row],[cTime]]/ 1000)+3*3600) / 86400) + DATE(1970,1,1))</f>
        <v>45763.872993182871</v>
      </c>
      <c r="K1512" s="4" t="s">
        <v>4985</v>
      </c>
      <c r="L1512" s="1">
        <f>((((bot_orders[[#This Row],[uTime]]/ 1000)+3*3600) / 86400) + DATE(1970,1,1))</f>
        <v>45763.878641099538</v>
      </c>
      <c r="M1512" t="s">
        <v>34</v>
      </c>
      <c r="N1512" t="s">
        <v>28</v>
      </c>
      <c r="O1512" t="s">
        <v>35</v>
      </c>
      <c r="P1512">
        <v>5.2039999999999997</v>
      </c>
      <c r="Q1512" t="s">
        <v>36</v>
      </c>
      <c r="R1512" t="s">
        <v>37</v>
      </c>
      <c r="S1512">
        <v>0.45229999999999998</v>
      </c>
      <c r="T1512">
        <v>0.45229999999999998</v>
      </c>
      <c r="U1512">
        <v>5.2039999999999997</v>
      </c>
      <c r="V1512">
        <v>-1.8830154E-3</v>
      </c>
      <c r="W1512" t="s">
        <v>38</v>
      </c>
      <c r="X1512" s="4">
        <f>IF(bot_orders[[#This Row],[side]]="sell", bot_orders[[#This Row],[accFillSz]]*bot_orders[[#This Row],[avgPx]] + bot_orders[[#This Row],[fee]], -bot_orders[[#This Row],[accFillSz]]*bot_orders[[#This Row],[avgPx]])</f>
        <v>2.3518861846000001</v>
      </c>
      <c r="Y1512" s="4">
        <f>IF(bot_orders[[#This Row],[side]]="buy", bot_orders[[#This Row],[accFillSz]] + bot_orders[[#This Row],[fee]], -bot_orders[[#This Row],[accFillSz]])</f>
        <v>-5.2039999999999997</v>
      </c>
      <c r="Z1512" s="4">
        <f>IF(bot_orders[[#This Row],[side]]="sell",bot_orders[[#This Row],[accFillSz]]*bot_orders[[#This Row],[avgPx]]+bot_orders[[#This Row],[fee]], 0)</f>
        <v>2.3518861846000001</v>
      </c>
      <c r="AA1512" s="4">
        <f>IF(bot_orders[[#This Row],[side]]="sell",-bot_orders[[#This Row],[accFillSz]],bot_orders[[#This Row],[accFillSz]]+bot_orders[[#This Row],[fee]])</f>
        <v>-5.2039999999999997</v>
      </c>
      <c r="AB1512">
        <v>0</v>
      </c>
      <c r="AC1512" t="s">
        <v>39</v>
      </c>
      <c r="AD1512">
        <v>0</v>
      </c>
      <c r="AE1512" t="s">
        <v>40</v>
      </c>
      <c r="AF1512" t="s">
        <v>41</v>
      </c>
      <c r="AG1512" t="s">
        <v>42</v>
      </c>
      <c r="AH1512" t="s">
        <v>28</v>
      </c>
      <c r="AI1512">
        <v>-5.2039999999999997</v>
      </c>
      <c r="AJ1512">
        <v>2.3518861800000002</v>
      </c>
    </row>
    <row r="1513" spans="1:36" x14ac:dyDescent="0.3">
      <c r="A1513">
        <v>1510</v>
      </c>
      <c r="B1513" t="s">
        <v>306</v>
      </c>
      <c r="C1513" t="s">
        <v>28</v>
      </c>
      <c r="D1513" t="s">
        <v>29</v>
      </c>
      <c r="E1513" t="s">
        <v>30</v>
      </c>
      <c r="F1513" t="s">
        <v>31</v>
      </c>
      <c r="G1513" t="s">
        <v>1118</v>
      </c>
      <c r="H1513" t="s">
        <v>4986</v>
      </c>
      <c r="I1513" s="4" t="s">
        <v>4978</v>
      </c>
      <c r="J1513" s="1">
        <f>((((bot_orders[[#This Row],[cTime]]/ 1000)+3*3600) / 86400) + DATE(1970,1,1))</f>
        <v>45763.872993182871</v>
      </c>
      <c r="K1513" s="4" t="s">
        <v>4987</v>
      </c>
      <c r="L1513" s="1">
        <f>((((bot_orders[[#This Row],[uTime]]/ 1000)+3*3600) / 86400) + DATE(1970,1,1))</f>
        <v>45763.877760543983</v>
      </c>
      <c r="M1513" t="s">
        <v>34</v>
      </c>
      <c r="N1513" t="s">
        <v>28</v>
      </c>
      <c r="O1513" t="s">
        <v>35</v>
      </c>
      <c r="P1513">
        <v>5.2039999999999997</v>
      </c>
      <c r="Q1513" t="s">
        <v>36</v>
      </c>
      <c r="R1513" t="s">
        <v>37</v>
      </c>
      <c r="S1513">
        <v>0.44979999999999998</v>
      </c>
      <c r="T1513">
        <v>0.44979999999999998</v>
      </c>
      <c r="U1513">
        <v>5.2039999999999997</v>
      </c>
      <c r="V1513">
        <v>-1.8726074E-3</v>
      </c>
      <c r="W1513" t="s">
        <v>38</v>
      </c>
      <c r="X1513" s="4">
        <f>IF(bot_orders[[#This Row],[side]]="sell", bot_orders[[#This Row],[accFillSz]]*bot_orders[[#This Row],[avgPx]] + bot_orders[[#This Row],[fee]], -bot_orders[[#This Row],[accFillSz]]*bot_orders[[#This Row],[avgPx]])</f>
        <v>2.3388865925999998</v>
      </c>
      <c r="Y1513" s="4">
        <f>IF(bot_orders[[#This Row],[side]]="buy", bot_orders[[#This Row],[accFillSz]] + bot_orders[[#This Row],[fee]], -bot_orders[[#This Row],[accFillSz]])</f>
        <v>-5.2039999999999997</v>
      </c>
      <c r="Z1513" s="4">
        <f>IF(bot_orders[[#This Row],[side]]="sell",bot_orders[[#This Row],[accFillSz]]*bot_orders[[#This Row],[avgPx]]+bot_orders[[#This Row],[fee]], 0)</f>
        <v>2.3388865925999998</v>
      </c>
      <c r="AA1513" s="4">
        <f>IF(bot_orders[[#This Row],[side]]="sell",-bot_orders[[#This Row],[accFillSz]],bot_orders[[#This Row],[accFillSz]]+bot_orders[[#This Row],[fee]])</f>
        <v>-5.2039999999999997</v>
      </c>
      <c r="AB1513">
        <v>0</v>
      </c>
      <c r="AC1513" t="s">
        <v>39</v>
      </c>
      <c r="AD1513">
        <v>0</v>
      </c>
      <c r="AE1513" t="s">
        <v>40</v>
      </c>
      <c r="AF1513" t="s">
        <v>41</v>
      </c>
      <c r="AG1513" t="s">
        <v>42</v>
      </c>
      <c r="AH1513" t="s">
        <v>28</v>
      </c>
      <c r="AI1513">
        <v>-5.2039999999999997</v>
      </c>
      <c r="AJ1513">
        <v>2.33888659</v>
      </c>
    </row>
    <row r="1514" spans="1:36" x14ac:dyDescent="0.3">
      <c r="A1514">
        <v>1511</v>
      </c>
      <c r="B1514" t="s">
        <v>306</v>
      </c>
      <c r="C1514" t="s">
        <v>28</v>
      </c>
      <c r="D1514" t="s">
        <v>29</v>
      </c>
      <c r="E1514" t="s">
        <v>30</v>
      </c>
      <c r="F1514" t="s">
        <v>31</v>
      </c>
      <c r="G1514" t="s">
        <v>1415</v>
      </c>
      <c r="H1514" t="s">
        <v>4988</v>
      </c>
      <c r="I1514" s="4" t="s">
        <v>4978</v>
      </c>
      <c r="J1514" s="1">
        <f>((((bot_orders[[#This Row],[cTime]]/ 1000)+3*3600) / 86400) + DATE(1970,1,1))</f>
        <v>45763.872993182871</v>
      </c>
      <c r="K1514" s="4" t="s">
        <v>4989</v>
      </c>
      <c r="L1514" s="1">
        <f>((((bot_orders[[#This Row],[uTime]]/ 1000)+3*3600) / 86400) + DATE(1970,1,1))</f>
        <v>45763.873117581017</v>
      </c>
      <c r="M1514" t="s">
        <v>34</v>
      </c>
      <c r="N1514" t="s">
        <v>28</v>
      </c>
      <c r="O1514" t="s">
        <v>35</v>
      </c>
      <c r="P1514">
        <v>4.8579999999999997</v>
      </c>
      <c r="Q1514" t="s">
        <v>36</v>
      </c>
      <c r="R1514" t="s">
        <v>37</v>
      </c>
      <c r="S1514">
        <v>0.44740000000000002</v>
      </c>
      <c r="T1514">
        <v>0.44740000000000002</v>
      </c>
      <c r="U1514">
        <v>4.8579999999999997</v>
      </c>
      <c r="V1514">
        <v>-1.7387754E-3</v>
      </c>
      <c r="W1514" t="s">
        <v>38</v>
      </c>
      <c r="X1514" s="4">
        <f>IF(bot_orders[[#This Row],[side]]="sell", bot_orders[[#This Row],[accFillSz]]*bot_orders[[#This Row],[avgPx]] + bot_orders[[#This Row],[fee]], -bot_orders[[#This Row],[accFillSz]]*bot_orders[[#This Row],[avgPx]])</f>
        <v>2.1717304246000002</v>
      </c>
      <c r="Y1514" s="4">
        <f>IF(bot_orders[[#This Row],[side]]="buy", bot_orders[[#This Row],[accFillSz]] + bot_orders[[#This Row],[fee]], -bot_orders[[#This Row],[accFillSz]])</f>
        <v>-4.8579999999999997</v>
      </c>
      <c r="Z1514" s="4">
        <f>IF(bot_orders[[#This Row],[side]]="sell",bot_orders[[#This Row],[accFillSz]]*bot_orders[[#This Row],[avgPx]]+bot_orders[[#This Row],[fee]], 0)</f>
        <v>2.1717304246000002</v>
      </c>
      <c r="AA1514" s="4">
        <f>IF(bot_orders[[#This Row],[side]]="sell",-bot_orders[[#This Row],[accFillSz]],bot_orders[[#This Row],[accFillSz]]+bot_orders[[#This Row],[fee]])</f>
        <v>-4.8579999999999997</v>
      </c>
      <c r="AB1514">
        <v>0</v>
      </c>
      <c r="AC1514" t="s">
        <v>39</v>
      </c>
      <c r="AD1514">
        <v>0</v>
      </c>
      <c r="AE1514" t="s">
        <v>40</v>
      </c>
      <c r="AF1514" t="s">
        <v>41</v>
      </c>
      <c r="AG1514" t="s">
        <v>42</v>
      </c>
      <c r="AH1514" t="s">
        <v>28</v>
      </c>
      <c r="AI1514">
        <v>-4.8579999999999997</v>
      </c>
      <c r="AJ1514">
        <v>2.1717304199999998</v>
      </c>
    </row>
    <row r="1515" spans="1:36" x14ac:dyDescent="0.3">
      <c r="A1515">
        <v>1512</v>
      </c>
      <c r="B1515" t="s">
        <v>306</v>
      </c>
      <c r="C1515" t="s">
        <v>28</v>
      </c>
      <c r="D1515" t="s">
        <v>29</v>
      </c>
      <c r="E1515" t="s">
        <v>30</v>
      </c>
      <c r="F1515" t="s">
        <v>31</v>
      </c>
      <c r="G1515" t="s">
        <v>1415</v>
      </c>
      <c r="H1515" t="s">
        <v>4990</v>
      </c>
      <c r="I1515" s="4" t="s">
        <v>4991</v>
      </c>
      <c r="J1515" s="1">
        <f>((((bot_orders[[#This Row],[cTime]]/ 1000)+3*3600) / 86400) + DATE(1970,1,1))</f>
        <v>45763.873117592593</v>
      </c>
      <c r="K1515" s="4" t="s">
        <v>4992</v>
      </c>
      <c r="L1515" s="1">
        <f>((((bot_orders[[#This Row],[uTime]]/ 1000)+3*3600) / 86400) + DATE(1970,1,1))</f>
        <v>45763.873616701385</v>
      </c>
      <c r="M1515" t="s">
        <v>34</v>
      </c>
      <c r="N1515" t="s">
        <v>28</v>
      </c>
      <c r="O1515" t="s">
        <v>35</v>
      </c>
      <c r="P1515">
        <v>5.2039999999999997</v>
      </c>
      <c r="Q1515" t="s">
        <v>36</v>
      </c>
      <c r="R1515" t="s">
        <v>55</v>
      </c>
      <c r="S1515">
        <v>0.44500000000000001</v>
      </c>
      <c r="T1515">
        <v>0.44500000000000001</v>
      </c>
      <c r="U1515">
        <v>5.2039999999999997</v>
      </c>
      <c r="V1515">
        <v>-4.1631999999999997E-3</v>
      </c>
      <c r="W1515" t="s">
        <v>39</v>
      </c>
      <c r="X1515" s="4">
        <f>IF(bot_orders[[#This Row],[side]]="sell", bot_orders[[#This Row],[accFillSz]]*bot_orders[[#This Row],[avgPx]] + bot_orders[[#This Row],[fee]], -bot_orders[[#This Row],[accFillSz]]*bot_orders[[#This Row],[avgPx]])</f>
        <v>-2.3157799999999997</v>
      </c>
      <c r="Y1515" s="4">
        <f>IF(bot_orders[[#This Row],[side]]="buy", bot_orders[[#This Row],[accFillSz]] + bot_orders[[#This Row],[fee]], -bot_orders[[#This Row],[accFillSz]])</f>
        <v>5.1998367999999999</v>
      </c>
      <c r="Z1515" s="4">
        <f>IF(bot_orders[[#This Row],[side]]="sell",bot_orders[[#This Row],[accFillSz]]*bot_orders[[#This Row],[avgPx]]+bot_orders[[#This Row],[fee]], 0)</f>
        <v>0</v>
      </c>
      <c r="AA1515" s="4">
        <f>IF(bot_orders[[#This Row],[side]]="sell",-bot_orders[[#This Row],[accFillSz]],bot_orders[[#This Row],[accFillSz]]+bot_orders[[#This Row],[fee]])</f>
        <v>5.1998367999999999</v>
      </c>
      <c r="AB1515">
        <v>0</v>
      </c>
      <c r="AC1515" t="s">
        <v>38</v>
      </c>
      <c r="AD1515">
        <v>0</v>
      </c>
      <c r="AE1515" t="s">
        <v>40</v>
      </c>
      <c r="AF1515" t="s">
        <v>41</v>
      </c>
      <c r="AG1515" t="s">
        <v>42</v>
      </c>
      <c r="AH1515" t="s">
        <v>28</v>
      </c>
      <c r="AI1515">
        <v>5.1998367999999999</v>
      </c>
      <c r="AJ1515">
        <v>-2.3157800000000002</v>
      </c>
    </row>
    <row r="1516" spans="1:36" x14ac:dyDescent="0.3">
      <c r="A1516">
        <v>1513</v>
      </c>
      <c r="B1516" t="s">
        <v>306</v>
      </c>
      <c r="C1516" t="s">
        <v>28</v>
      </c>
      <c r="D1516" t="s">
        <v>29</v>
      </c>
      <c r="E1516" t="s">
        <v>30</v>
      </c>
      <c r="F1516" t="s">
        <v>31</v>
      </c>
      <c r="G1516" t="s">
        <v>1121</v>
      </c>
      <c r="H1516" t="s">
        <v>4993</v>
      </c>
      <c r="I1516" s="4" t="s">
        <v>4994</v>
      </c>
      <c r="J1516" s="1">
        <f>((((bot_orders[[#This Row],[cTime]]/ 1000)+3*3600) / 86400) + DATE(1970,1,1))</f>
        <v>45763.873616736113</v>
      </c>
      <c r="K1516" s="4" t="s">
        <v>4995</v>
      </c>
      <c r="L1516" s="1">
        <f>((((bot_orders[[#This Row],[uTime]]/ 1000)+3*3600) / 86400) + DATE(1970,1,1))</f>
        <v>45763.875499479167</v>
      </c>
      <c r="M1516" t="s">
        <v>34</v>
      </c>
      <c r="N1516" t="s">
        <v>28</v>
      </c>
      <c r="O1516" t="s">
        <v>35</v>
      </c>
      <c r="P1516">
        <v>5.1989999999999998</v>
      </c>
      <c r="Q1516" t="s">
        <v>36</v>
      </c>
      <c r="R1516" t="s">
        <v>37</v>
      </c>
      <c r="S1516">
        <v>0.44740000000000002</v>
      </c>
      <c r="T1516">
        <v>0.44740000000000002</v>
      </c>
      <c r="U1516">
        <v>5.1989999999999998</v>
      </c>
      <c r="V1516">
        <v>-1.8608260999999999E-3</v>
      </c>
      <c r="W1516" t="s">
        <v>38</v>
      </c>
      <c r="X1516" s="4">
        <f>IF(bot_orders[[#This Row],[side]]="sell", bot_orders[[#This Row],[accFillSz]]*bot_orders[[#This Row],[avgPx]] + bot_orders[[#This Row],[fee]], -bot_orders[[#This Row],[accFillSz]]*bot_orders[[#This Row],[avgPx]])</f>
        <v>2.3241717738999998</v>
      </c>
      <c r="Y1516" s="4">
        <f>IF(bot_orders[[#This Row],[side]]="buy", bot_orders[[#This Row],[accFillSz]] + bot_orders[[#This Row],[fee]], -bot_orders[[#This Row],[accFillSz]])</f>
        <v>-5.1989999999999998</v>
      </c>
      <c r="Z1516" s="4">
        <f>IF(bot_orders[[#This Row],[side]]="sell",bot_orders[[#This Row],[accFillSz]]*bot_orders[[#This Row],[avgPx]]+bot_orders[[#This Row],[fee]], 0)</f>
        <v>2.3241717738999998</v>
      </c>
      <c r="AA1516" s="4">
        <f>IF(bot_orders[[#This Row],[side]]="sell",-bot_orders[[#This Row],[accFillSz]],bot_orders[[#This Row],[accFillSz]]+bot_orders[[#This Row],[fee]])</f>
        <v>-5.1989999999999998</v>
      </c>
      <c r="AB1516">
        <v>0</v>
      </c>
      <c r="AC1516" t="s">
        <v>39</v>
      </c>
      <c r="AD1516">
        <v>0</v>
      </c>
      <c r="AE1516" t="s">
        <v>40</v>
      </c>
      <c r="AF1516" t="s">
        <v>41</v>
      </c>
      <c r="AG1516" t="s">
        <v>42</v>
      </c>
      <c r="AH1516" t="s">
        <v>28</v>
      </c>
      <c r="AI1516">
        <v>-5.1989999999999998</v>
      </c>
      <c r="AJ1516">
        <v>2.32417177</v>
      </c>
    </row>
    <row r="1517" spans="1:36" x14ac:dyDescent="0.3">
      <c r="A1517">
        <v>1514</v>
      </c>
      <c r="B1517" t="s">
        <v>306</v>
      </c>
      <c r="C1517" t="s">
        <v>28</v>
      </c>
      <c r="D1517" t="s">
        <v>29</v>
      </c>
      <c r="E1517" t="s">
        <v>30</v>
      </c>
      <c r="F1517" t="s">
        <v>31</v>
      </c>
      <c r="G1517" t="s">
        <v>1115</v>
      </c>
      <c r="H1517" t="s">
        <v>4996</v>
      </c>
      <c r="I1517" s="4" t="s">
        <v>4997</v>
      </c>
      <c r="J1517" s="1">
        <f>((((bot_orders[[#This Row],[cTime]]/ 1000)+3*3600) / 86400) + DATE(1970,1,1))</f>
        <v>45763.878641111107</v>
      </c>
      <c r="K1517" s="4" t="s">
        <v>4998</v>
      </c>
      <c r="L1517" s="1">
        <f>((((bot_orders[[#This Row],[uTime]]/ 1000)+3*3600) / 86400) + DATE(1970,1,1))</f>
        <v>45763.881158796299</v>
      </c>
      <c r="M1517" t="s">
        <v>34</v>
      </c>
      <c r="N1517" t="s">
        <v>28</v>
      </c>
      <c r="O1517" t="s">
        <v>35</v>
      </c>
      <c r="P1517">
        <v>5.2039999999999997</v>
      </c>
      <c r="Q1517" t="s">
        <v>36</v>
      </c>
      <c r="R1517" t="s">
        <v>55</v>
      </c>
      <c r="S1517">
        <v>0.44979999999999998</v>
      </c>
      <c r="T1517">
        <v>0.44979999999999998</v>
      </c>
      <c r="U1517">
        <v>5.2039999999999997</v>
      </c>
      <c r="V1517">
        <v>-4.1631999999999997E-3</v>
      </c>
      <c r="W1517" t="s">
        <v>39</v>
      </c>
      <c r="X1517" s="4">
        <f>IF(bot_orders[[#This Row],[side]]="sell", bot_orders[[#This Row],[accFillSz]]*bot_orders[[#This Row],[avgPx]] + bot_orders[[#This Row],[fee]], -bot_orders[[#This Row],[accFillSz]]*bot_orders[[#This Row],[avgPx]])</f>
        <v>-2.3407591999999999</v>
      </c>
      <c r="Y1517" s="4">
        <f>IF(bot_orders[[#This Row],[side]]="buy", bot_orders[[#This Row],[accFillSz]] + bot_orders[[#This Row],[fee]], -bot_orders[[#This Row],[accFillSz]])</f>
        <v>5.1998367999999999</v>
      </c>
      <c r="Z1517" s="4">
        <f>IF(bot_orders[[#This Row],[side]]="sell",bot_orders[[#This Row],[accFillSz]]*bot_orders[[#This Row],[avgPx]]+bot_orders[[#This Row],[fee]], 0)</f>
        <v>0</v>
      </c>
      <c r="AA1517" s="4">
        <f>IF(bot_orders[[#This Row],[side]]="sell",-bot_orders[[#This Row],[accFillSz]],bot_orders[[#This Row],[accFillSz]]+bot_orders[[#This Row],[fee]])</f>
        <v>5.1998367999999999</v>
      </c>
      <c r="AB1517">
        <v>0</v>
      </c>
      <c r="AC1517" t="s">
        <v>38</v>
      </c>
      <c r="AD1517">
        <v>0</v>
      </c>
      <c r="AE1517" t="s">
        <v>40</v>
      </c>
      <c r="AF1517" t="s">
        <v>41</v>
      </c>
      <c r="AG1517" t="s">
        <v>42</v>
      </c>
      <c r="AH1517" t="s">
        <v>28</v>
      </c>
      <c r="AI1517">
        <v>5.1998367999999999</v>
      </c>
      <c r="AJ1517">
        <v>-2.3407591999999999</v>
      </c>
    </row>
    <row r="1518" spans="1:36" x14ac:dyDescent="0.3">
      <c r="A1518">
        <v>1515</v>
      </c>
      <c r="B1518" t="s">
        <v>306</v>
      </c>
      <c r="C1518" t="s">
        <v>28</v>
      </c>
      <c r="D1518" t="s">
        <v>29</v>
      </c>
      <c r="E1518" t="s">
        <v>30</v>
      </c>
      <c r="F1518" t="s">
        <v>31</v>
      </c>
      <c r="G1518" t="s">
        <v>1111</v>
      </c>
      <c r="H1518" t="s">
        <v>4999</v>
      </c>
      <c r="I1518" s="4" t="s">
        <v>5000</v>
      </c>
      <c r="J1518" s="1">
        <f>((((bot_orders[[#This Row],[cTime]]/ 1000)+3*3600) / 86400) + DATE(1970,1,1))</f>
        <v>45763.881158807868</v>
      </c>
      <c r="K1518" s="4" t="s">
        <v>5001</v>
      </c>
      <c r="L1518" s="1">
        <f>((((bot_orders[[#This Row],[uTime]]/ 1000)+3*3600) / 86400) + DATE(1970,1,1))</f>
        <v>45763.881990393522</v>
      </c>
      <c r="M1518" t="s">
        <v>34</v>
      </c>
      <c r="N1518" t="s">
        <v>28</v>
      </c>
      <c r="O1518" t="s">
        <v>35</v>
      </c>
      <c r="P1518">
        <v>5.1989999999999998</v>
      </c>
      <c r="Q1518" t="s">
        <v>36</v>
      </c>
      <c r="R1518" t="s">
        <v>37</v>
      </c>
      <c r="S1518">
        <v>0.45229999999999998</v>
      </c>
      <c r="T1518">
        <v>0.45229999999999998</v>
      </c>
      <c r="U1518">
        <v>5.1989999999999998</v>
      </c>
      <c r="V1518">
        <v>-1.8812061999999999E-3</v>
      </c>
      <c r="W1518" t="s">
        <v>38</v>
      </c>
      <c r="X1518" s="4">
        <f>IF(bot_orders[[#This Row],[side]]="sell", bot_orders[[#This Row],[accFillSz]]*bot_orders[[#This Row],[avgPx]] + bot_orders[[#This Row],[fee]], -bot_orders[[#This Row],[accFillSz]]*bot_orders[[#This Row],[avgPx]])</f>
        <v>2.3496264937999998</v>
      </c>
      <c r="Y1518" s="4">
        <f>IF(bot_orders[[#This Row],[side]]="buy", bot_orders[[#This Row],[accFillSz]] + bot_orders[[#This Row],[fee]], -bot_orders[[#This Row],[accFillSz]])</f>
        <v>-5.1989999999999998</v>
      </c>
      <c r="Z1518" s="4">
        <f>IF(bot_orders[[#This Row],[side]]="sell",bot_orders[[#This Row],[accFillSz]]*bot_orders[[#This Row],[avgPx]]+bot_orders[[#This Row],[fee]], 0)</f>
        <v>2.3496264937999998</v>
      </c>
      <c r="AA1518" s="4">
        <f>IF(bot_orders[[#This Row],[side]]="sell",-bot_orders[[#This Row],[accFillSz]],bot_orders[[#This Row],[accFillSz]]+bot_orders[[#This Row],[fee]])</f>
        <v>-5.1989999999999998</v>
      </c>
      <c r="AB1518">
        <v>0</v>
      </c>
      <c r="AC1518" t="s">
        <v>39</v>
      </c>
      <c r="AD1518">
        <v>0</v>
      </c>
      <c r="AE1518" t="s">
        <v>40</v>
      </c>
      <c r="AF1518" t="s">
        <v>41</v>
      </c>
      <c r="AG1518" t="s">
        <v>42</v>
      </c>
      <c r="AH1518" t="s">
        <v>28</v>
      </c>
      <c r="AI1518">
        <v>-5.1989999999999998</v>
      </c>
      <c r="AJ1518">
        <v>2.3496264899999999</v>
      </c>
    </row>
    <row r="1519" spans="1:36" x14ac:dyDescent="0.3">
      <c r="A1519">
        <v>1516</v>
      </c>
      <c r="B1519" t="s">
        <v>306</v>
      </c>
      <c r="C1519" t="s">
        <v>28</v>
      </c>
      <c r="D1519" t="s">
        <v>29</v>
      </c>
      <c r="E1519" t="s">
        <v>30</v>
      </c>
      <c r="F1519" t="s">
        <v>31</v>
      </c>
      <c r="G1519" t="s">
        <v>1641</v>
      </c>
      <c r="H1519" t="s">
        <v>5002</v>
      </c>
      <c r="I1519" s="4" t="s">
        <v>5003</v>
      </c>
      <c r="J1519" s="1">
        <f>((((bot_orders[[#This Row],[cTime]]/ 1000)+3*3600) / 86400) + DATE(1970,1,1))</f>
        <v>45763.893732916666</v>
      </c>
      <c r="K1519" s="4" t="s">
        <v>5004</v>
      </c>
      <c r="L1519" s="1">
        <f>((((bot_orders[[#This Row],[uTime]]/ 1000)+3*3600) / 86400) + DATE(1970,1,1))</f>
        <v>45764.816013425923</v>
      </c>
      <c r="M1519" t="s">
        <v>34</v>
      </c>
      <c r="N1519" t="s">
        <v>28</v>
      </c>
      <c r="O1519" t="s">
        <v>35</v>
      </c>
      <c r="P1519">
        <v>5.157</v>
      </c>
      <c r="Q1519" t="s">
        <v>36</v>
      </c>
      <c r="R1519" t="s">
        <v>37</v>
      </c>
      <c r="S1519">
        <v>0.48</v>
      </c>
      <c r="T1519">
        <v>0.48</v>
      </c>
      <c r="U1519">
        <v>5.157</v>
      </c>
      <c r="V1519">
        <v>-1.9802880000000002E-3</v>
      </c>
      <c r="W1519" t="s">
        <v>38</v>
      </c>
      <c r="X1519" s="4">
        <f>IF(bot_orders[[#This Row],[side]]="sell", bot_orders[[#This Row],[accFillSz]]*bot_orders[[#This Row],[avgPx]] + bot_orders[[#This Row],[fee]], -bot_orders[[#This Row],[accFillSz]]*bot_orders[[#This Row],[avgPx]])</f>
        <v>2.4733797119999998</v>
      </c>
      <c r="Y1519" s="4">
        <f>IF(bot_orders[[#This Row],[side]]="buy", bot_orders[[#This Row],[accFillSz]] + bot_orders[[#This Row],[fee]], -bot_orders[[#This Row],[accFillSz]])</f>
        <v>-5.157</v>
      </c>
      <c r="Z1519" s="4">
        <f>IF(bot_orders[[#This Row],[side]]="sell",bot_orders[[#This Row],[accFillSz]]*bot_orders[[#This Row],[avgPx]]+bot_orders[[#This Row],[fee]], 0)</f>
        <v>2.4733797119999998</v>
      </c>
      <c r="AA1519" s="4">
        <f>IF(bot_orders[[#This Row],[side]]="sell",-bot_orders[[#This Row],[accFillSz]],bot_orders[[#This Row],[accFillSz]]+bot_orders[[#This Row],[fee]])</f>
        <v>-5.157</v>
      </c>
      <c r="AB1519">
        <v>0</v>
      </c>
      <c r="AC1519" t="s">
        <v>39</v>
      </c>
      <c r="AD1519">
        <v>0</v>
      </c>
      <c r="AE1519" t="s">
        <v>40</v>
      </c>
      <c r="AF1519" t="s">
        <v>41</v>
      </c>
      <c r="AG1519" t="s">
        <v>42</v>
      </c>
      <c r="AH1519" t="s">
        <v>28</v>
      </c>
      <c r="AI1519">
        <v>-5.157</v>
      </c>
      <c r="AJ1519">
        <v>2.4733797100000001</v>
      </c>
    </row>
    <row r="1520" spans="1:36" x14ac:dyDescent="0.3">
      <c r="A1520">
        <v>1517</v>
      </c>
      <c r="B1520" t="s">
        <v>306</v>
      </c>
      <c r="C1520" t="s">
        <v>28</v>
      </c>
      <c r="D1520" t="s">
        <v>29</v>
      </c>
      <c r="E1520" t="s">
        <v>30</v>
      </c>
      <c r="F1520" t="s">
        <v>31</v>
      </c>
      <c r="G1520" t="s">
        <v>1518</v>
      </c>
      <c r="H1520" t="s">
        <v>5005</v>
      </c>
      <c r="I1520" s="4" t="s">
        <v>5003</v>
      </c>
      <c r="J1520" s="1">
        <f>((((bot_orders[[#This Row],[cTime]]/ 1000)+3*3600) / 86400) + DATE(1970,1,1))</f>
        <v>45763.893732916666</v>
      </c>
      <c r="K1520" s="4" t="s">
        <v>5006</v>
      </c>
      <c r="L1520" s="1">
        <f>((((bot_orders[[#This Row],[uTime]]/ 1000)+3*3600) / 86400) + DATE(1970,1,1))</f>
        <v>45764.441737129629</v>
      </c>
      <c r="M1520" t="s">
        <v>34</v>
      </c>
      <c r="N1520" t="s">
        <v>28</v>
      </c>
      <c r="O1520" t="s">
        <v>35</v>
      </c>
      <c r="P1520">
        <v>5.157</v>
      </c>
      <c r="Q1520" t="s">
        <v>36</v>
      </c>
      <c r="R1520" t="s">
        <v>37</v>
      </c>
      <c r="S1520">
        <v>0.47739999999999999</v>
      </c>
      <c r="T1520">
        <v>0.47739999999999999</v>
      </c>
      <c r="U1520">
        <v>5.157</v>
      </c>
      <c r="V1520">
        <v>-1.9695614E-3</v>
      </c>
      <c r="W1520" t="s">
        <v>38</v>
      </c>
      <c r="X1520" s="4">
        <f>IF(bot_orders[[#This Row],[side]]="sell", bot_orders[[#This Row],[accFillSz]]*bot_orders[[#This Row],[avgPx]] + bot_orders[[#This Row],[fee]], -bot_orders[[#This Row],[accFillSz]]*bot_orders[[#This Row],[avgPx]])</f>
        <v>2.4599822385999999</v>
      </c>
      <c r="Y1520" s="4">
        <f>IF(bot_orders[[#This Row],[side]]="buy", bot_orders[[#This Row],[accFillSz]] + bot_orders[[#This Row],[fee]], -bot_orders[[#This Row],[accFillSz]])</f>
        <v>-5.157</v>
      </c>
      <c r="Z1520" s="4">
        <f>IF(bot_orders[[#This Row],[side]]="sell",bot_orders[[#This Row],[accFillSz]]*bot_orders[[#This Row],[avgPx]]+bot_orders[[#This Row],[fee]], 0)</f>
        <v>2.4599822385999999</v>
      </c>
      <c r="AA1520" s="4">
        <f>IF(bot_orders[[#This Row],[side]]="sell",-bot_orders[[#This Row],[accFillSz]],bot_orders[[#This Row],[accFillSz]]+bot_orders[[#This Row],[fee]])</f>
        <v>-5.157</v>
      </c>
      <c r="AB1520">
        <v>0</v>
      </c>
      <c r="AC1520" t="s">
        <v>39</v>
      </c>
      <c r="AD1520">
        <v>0</v>
      </c>
      <c r="AE1520" t="s">
        <v>40</v>
      </c>
      <c r="AF1520" t="s">
        <v>41</v>
      </c>
      <c r="AG1520" t="s">
        <v>42</v>
      </c>
      <c r="AH1520" t="s">
        <v>28</v>
      </c>
      <c r="AI1520">
        <v>-5.157</v>
      </c>
      <c r="AJ1520">
        <v>2.45998224</v>
      </c>
    </row>
    <row r="1521" spans="1:36" x14ac:dyDescent="0.3">
      <c r="A1521">
        <v>1518</v>
      </c>
      <c r="B1521" t="s">
        <v>306</v>
      </c>
      <c r="C1521" t="s">
        <v>28</v>
      </c>
      <c r="D1521" t="s">
        <v>29</v>
      </c>
      <c r="E1521" t="s">
        <v>30</v>
      </c>
      <c r="F1521" t="s">
        <v>31</v>
      </c>
      <c r="G1521" t="s">
        <v>1531</v>
      </c>
      <c r="H1521" t="s">
        <v>5007</v>
      </c>
      <c r="I1521" s="4" t="s">
        <v>5003</v>
      </c>
      <c r="J1521" s="1">
        <f>((((bot_orders[[#This Row],[cTime]]/ 1000)+3*3600) / 86400) + DATE(1970,1,1))</f>
        <v>45763.893732916666</v>
      </c>
      <c r="K1521" s="4" t="s">
        <v>5008</v>
      </c>
      <c r="L1521" s="1">
        <f>((((bot_orders[[#This Row],[uTime]]/ 1000)+3*3600) / 86400) + DATE(1970,1,1))</f>
        <v>45764.394829780096</v>
      </c>
      <c r="M1521" t="s">
        <v>34</v>
      </c>
      <c r="N1521" t="s">
        <v>28</v>
      </c>
      <c r="O1521" t="s">
        <v>35</v>
      </c>
      <c r="P1521">
        <v>5.157</v>
      </c>
      <c r="Q1521" t="s">
        <v>36</v>
      </c>
      <c r="R1521" t="s">
        <v>37</v>
      </c>
      <c r="S1521">
        <v>0.4748</v>
      </c>
      <c r="T1521">
        <v>0.4748</v>
      </c>
      <c r="U1521">
        <v>5.157</v>
      </c>
      <c r="V1521">
        <v>-1.9588348999999999E-3</v>
      </c>
      <c r="W1521" t="s">
        <v>38</v>
      </c>
      <c r="X1521" s="4">
        <f>IF(bot_orders[[#This Row],[side]]="sell", bot_orders[[#This Row],[accFillSz]]*bot_orders[[#This Row],[avgPx]] + bot_orders[[#This Row],[fee]], -bot_orders[[#This Row],[accFillSz]]*bot_orders[[#This Row],[avgPx]])</f>
        <v>2.4465847650999999</v>
      </c>
      <c r="Y1521" s="4">
        <f>IF(bot_orders[[#This Row],[side]]="buy", bot_orders[[#This Row],[accFillSz]] + bot_orders[[#This Row],[fee]], -bot_orders[[#This Row],[accFillSz]])</f>
        <v>-5.157</v>
      </c>
      <c r="Z1521" s="4">
        <f>IF(bot_orders[[#This Row],[side]]="sell",bot_orders[[#This Row],[accFillSz]]*bot_orders[[#This Row],[avgPx]]+bot_orders[[#This Row],[fee]], 0)</f>
        <v>2.4465847650999999</v>
      </c>
      <c r="AA1521" s="4">
        <f>IF(bot_orders[[#This Row],[side]]="sell",-bot_orders[[#This Row],[accFillSz]],bot_orders[[#This Row],[accFillSz]]+bot_orders[[#This Row],[fee]])</f>
        <v>-5.157</v>
      </c>
      <c r="AB1521">
        <v>0</v>
      </c>
      <c r="AC1521" t="s">
        <v>39</v>
      </c>
      <c r="AD1521">
        <v>0</v>
      </c>
      <c r="AE1521" t="s">
        <v>40</v>
      </c>
      <c r="AF1521" t="s">
        <v>41</v>
      </c>
      <c r="AG1521" t="s">
        <v>42</v>
      </c>
      <c r="AH1521" t="s">
        <v>28</v>
      </c>
      <c r="AI1521">
        <v>-5.157</v>
      </c>
      <c r="AJ1521">
        <v>2.4465847699999999</v>
      </c>
    </row>
    <row r="1522" spans="1:36" x14ac:dyDescent="0.3">
      <c r="A1522">
        <v>1519</v>
      </c>
      <c r="B1522" t="s">
        <v>306</v>
      </c>
      <c r="C1522" t="s">
        <v>28</v>
      </c>
      <c r="D1522" t="s">
        <v>29</v>
      </c>
      <c r="E1522" t="s">
        <v>30</v>
      </c>
      <c r="F1522" t="s">
        <v>31</v>
      </c>
      <c r="G1522" t="s">
        <v>1529</v>
      </c>
      <c r="H1522" t="s">
        <v>5009</v>
      </c>
      <c r="I1522" s="4" t="s">
        <v>5003</v>
      </c>
      <c r="J1522" s="1">
        <f>((((bot_orders[[#This Row],[cTime]]/ 1000)+3*3600) / 86400) + DATE(1970,1,1))</f>
        <v>45763.893732916666</v>
      </c>
      <c r="K1522" s="4" t="s">
        <v>5010</v>
      </c>
      <c r="L1522" s="1">
        <f>((((bot_orders[[#This Row],[uTime]]/ 1000)+3*3600) / 86400) + DATE(1970,1,1))</f>
        <v>45764.377616319442</v>
      </c>
      <c r="M1522" t="s">
        <v>34</v>
      </c>
      <c r="N1522" t="s">
        <v>28</v>
      </c>
      <c r="O1522" t="s">
        <v>35</v>
      </c>
      <c r="P1522">
        <v>5.157</v>
      </c>
      <c r="Q1522" t="s">
        <v>36</v>
      </c>
      <c r="R1522" t="s">
        <v>37</v>
      </c>
      <c r="S1522">
        <v>0.4723</v>
      </c>
      <c r="T1522">
        <v>0.4723</v>
      </c>
      <c r="U1522">
        <v>5.157</v>
      </c>
      <c r="V1522">
        <v>-1.9485208999999999E-3</v>
      </c>
      <c r="W1522" t="s">
        <v>38</v>
      </c>
      <c r="X1522" s="4">
        <f>IF(bot_orders[[#This Row],[side]]="sell", bot_orders[[#This Row],[accFillSz]]*bot_orders[[#This Row],[avgPx]] + bot_orders[[#This Row],[fee]], -bot_orders[[#This Row],[accFillSz]]*bot_orders[[#This Row],[avgPx]])</f>
        <v>2.4337025790999998</v>
      </c>
      <c r="Y1522" s="4">
        <f>IF(bot_orders[[#This Row],[side]]="buy", bot_orders[[#This Row],[accFillSz]] + bot_orders[[#This Row],[fee]], -bot_orders[[#This Row],[accFillSz]])</f>
        <v>-5.157</v>
      </c>
      <c r="Z1522" s="4">
        <f>IF(bot_orders[[#This Row],[side]]="sell",bot_orders[[#This Row],[accFillSz]]*bot_orders[[#This Row],[avgPx]]+bot_orders[[#This Row],[fee]], 0)</f>
        <v>2.4337025790999998</v>
      </c>
      <c r="AA1522" s="4">
        <f>IF(bot_orders[[#This Row],[side]]="sell",-bot_orders[[#This Row],[accFillSz]],bot_orders[[#This Row],[accFillSz]]+bot_orders[[#This Row],[fee]])</f>
        <v>-5.157</v>
      </c>
      <c r="AB1522">
        <v>0</v>
      </c>
      <c r="AC1522" t="s">
        <v>39</v>
      </c>
      <c r="AD1522">
        <v>0</v>
      </c>
      <c r="AE1522" t="s">
        <v>40</v>
      </c>
      <c r="AF1522" t="s">
        <v>41</v>
      </c>
      <c r="AG1522" t="s">
        <v>42</v>
      </c>
      <c r="AH1522" t="s">
        <v>28</v>
      </c>
      <c r="AI1522">
        <v>-5.157</v>
      </c>
      <c r="AJ1522">
        <v>2.4337025799999998</v>
      </c>
    </row>
    <row r="1523" spans="1:36" x14ac:dyDescent="0.3">
      <c r="A1523">
        <v>1520</v>
      </c>
      <c r="B1523" t="s">
        <v>306</v>
      </c>
      <c r="C1523" t="s">
        <v>28</v>
      </c>
      <c r="D1523" t="s">
        <v>29</v>
      </c>
      <c r="E1523" t="s">
        <v>30</v>
      </c>
      <c r="F1523" t="s">
        <v>31</v>
      </c>
      <c r="G1523" t="s">
        <v>1527</v>
      </c>
      <c r="H1523" t="s">
        <v>5011</v>
      </c>
      <c r="I1523" s="4" t="s">
        <v>5003</v>
      </c>
      <c r="J1523" s="1">
        <f>((((bot_orders[[#This Row],[cTime]]/ 1000)+3*3600) / 86400) + DATE(1970,1,1))</f>
        <v>45763.893732916666</v>
      </c>
      <c r="K1523" s="4" t="s">
        <v>5012</v>
      </c>
      <c r="L1523" s="1">
        <f>((((bot_orders[[#This Row],[uTime]]/ 1000)+3*3600) / 86400) + DATE(1970,1,1))</f>
        <v>45764.365766678238</v>
      </c>
      <c r="M1523" t="s">
        <v>34</v>
      </c>
      <c r="N1523" t="s">
        <v>28</v>
      </c>
      <c r="O1523" t="s">
        <v>35</v>
      </c>
      <c r="P1523">
        <v>5.157</v>
      </c>
      <c r="Q1523" t="s">
        <v>36</v>
      </c>
      <c r="R1523" t="s">
        <v>37</v>
      </c>
      <c r="S1523">
        <v>0.46970000000000001</v>
      </c>
      <c r="T1523">
        <v>0.46970000000000001</v>
      </c>
      <c r="U1523">
        <v>5.157</v>
      </c>
      <c r="V1523">
        <v>-1.9377942999999999E-3</v>
      </c>
      <c r="W1523" t="s">
        <v>38</v>
      </c>
      <c r="X1523" s="4">
        <f>IF(bot_orders[[#This Row],[side]]="sell", bot_orders[[#This Row],[accFillSz]]*bot_orders[[#This Row],[avgPx]] + bot_orders[[#This Row],[fee]], -bot_orders[[#This Row],[accFillSz]]*bot_orders[[#This Row],[avgPx]])</f>
        <v>2.4203051057000002</v>
      </c>
      <c r="Y1523" s="4">
        <f>IF(bot_orders[[#This Row],[side]]="buy", bot_orders[[#This Row],[accFillSz]] + bot_orders[[#This Row],[fee]], -bot_orders[[#This Row],[accFillSz]])</f>
        <v>-5.157</v>
      </c>
      <c r="Z1523" s="4">
        <f>IF(bot_orders[[#This Row],[side]]="sell",bot_orders[[#This Row],[accFillSz]]*bot_orders[[#This Row],[avgPx]]+bot_orders[[#This Row],[fee]], 0)</f>
        <v>2.4203051057000002</v>
      </c>
      <c r="AA1523" s="4">
        <f>IF(bot_orders[[#This Row],[side]]="sell",-bot_orders[[#This Row],[accFillSz]],bot_orders[[#This Row],[accFillSz]]+bot_orders[[#This Row],[fee]])</f>
        <v>-5.157</v>
      </c>
      <c r="AB1523">
        <v>0</v>
      </c>
      <c r="AC1523" t="s">
        <v>39</v>
      </c>
      <c r="AD1523">
        <v>0</v>
      </c>
      <c r="AE1523" t="s">
        <v>40</v>
      </c>
      <c r="AF1523" t="s">
        <v>41</v>
      </c>
      <c r="AG1523" t="s">
        <v>42</v>
      </c>
      <c r="AH1523" t="s">
        <v>28</v>
      </c>
      <c r="AI1523">
        <v>-5.157</v>
      </c>
      <c r="AJ1523">
        <v>2.4203051100000001</v>
      </c>
    </row>
    <row r="1524" spans="1:36" x14ac:dyDescent="0.3">
      <c r="A1524">
        <v>1521</v>
      </c>
      <c r="B1524" t="s">
        <v>306</v>
      </c>
      <c r="C1524" t="s">
        <v>28</v>
      </c>
      <c r="D1524" t="s">
        <v>29</v>
      </c>
      <c r="E1524" t="s">
        <v>30</v>
      </c>
      <c r="F1524" t="s">
        <v>31</v>
      </c>
      <c r="G1524" t="s">
        <v>1454</v>
      </c>
      <c r="H1524" t="s">
        <v>5013</v>
      </c>
      <c r="I1524" s="4" t="s">
        <v>5003</v>
      </c>
      <c r="J1524" s="1">
        <f>((((bot_orders[[#This Row],[cTime]]/ 1000)+3*3600) / 86400) + DATE(1970,1,1))</f>
        <v>45763.893732916666</v>
      </c>
      <c r="K1524" s="4" t="s">
        <v>5014</v>
      </c>
      <c r="L1524" s="1">
        <f>((((bot_orders[[#This Row],[uTime]]/ 1000)+3*3600) / 86400) + DATE(1970,1,1))</f>
        <v>45763.972656944446</v>
      </c>
      <c r="M1524" t="s">
        <v>34</v>
      </c>
      <c r="N1524" t="s">
        <v>28</v>
      </c>
      <c r="O1524" t="s">
        <v>35</v>
      </c>
      <c r="P1524">
        <v>5.157</v>
      </c>
      <c r="Q1524" t="s">
        <v>36</v>
      </c>
      <c r="R1524" t="s">
        <v>37</v>
      </c>
      <c r="S1524">
        <v>0.4672</v>
      </c>
      <c r="T1524">
        <v>0.4672</v>
      </c>
      <c r="U1524">
        <v>5.157</v>
      </c>
      <c r="V1524">
        <v>-1.9274803E-3</v>
      </c>
      <c r="W1524" t="s">
        <v>38</v>
      </c>
      <c r="X1524" s="4">
        <f>IF(bot_orders[[#This Row],[side]]="sell", bot_orders[[#This Row],[accFillSz]]*bot_orders[[#This Row],[avgPx]] + bot_orders[[#This Row],[fee]], -bot_orders[[#This Row],[accFillSz]]*bot_orders[[#This Row],[avgPx]])</f>
        <v>2.4074229197000001</v>
      </c>
      <c r="Y1524" s="4">
        <f>IF(bot_orders[[#This Row],[side]]="buy", bot_orders[[#This Row],[accFillSz]] + bot_orders[[#This Row],[fee]], -bot_orders[[#This Row],[accFillSz]])</f>
        <v>-5.157</v>
      </c>
      <c r="Z1524" s="4">
        <f>IF(bot_orders[[#This Row],[side]]="sell",bot_orders[[#This Row],[accFillSz]]*bot_orders[[#This Row],[avgPx]]+bot_orders[[#This Row],[fee]], 0)</f>
        <v>2.4074229197000001</v>
      </c>
      <c r="AA1524" s="4">
        <f>IF(bot_orders[[#This Row],[side]]="sell",-bot_orders[[#This Row],[accFillSz]],bot_orders[[#This Row],[accFillSz]]+bot_orders[[#This Row],[fee]])</f>
        <v>-5.157</v>
      </c>
      <c r="AB1524">
        <v>0</v>
      </c>
      <c r="AC1524" t="s">
        <v>39</v>
      </c>
      <c r="AD1524">
        <v>0</v>
      </c>
      <c r="AE1524" t="s">
        <v>40</v>
      </c>
      <c r="AF1524" t="s">
        <v>41</v>
      </c>
      <c r="AG1524" t="s">
        <v>42</v>
      </c>
      <c r="AH1524" t="s">
        <v>28</v>
      </c>
      <c r="AI1524">
        <v>-5.157</v>
      </c>
      <c r="AJ1524">
        <v>2.4074229200000001</v>
      </c>
    </row>
    <row r="1525" spans="1:36" x14ac:dyDescent="0.3">
      <c r="A1525">
        <v>1522</v>
      </c>
      <c r="B1525" t="s">
        <v>306</v>
      </c>
      <c r="C1525" t="s">
        <v>28</v>
      </c>
      <c r="D1525" t="s">
        <v>29</v>
      </c>
      <c r="E1525" t="s">
        <v>30</v>
      </c>
      <c r="F1525" t="s">
        <v>31</v>
      </c>
      <c r="G1525" t="s">
        <v>1448</v>
      </c>
      <c r="H1525" t="s">
        <v>5015</v>
      </c>
      <c r="I1525" s="4" t="s">
        <v>5003</v>
      </c>
      <c r="J1525" s="1">
        <f>((((bot_orders[[#This Row],[cTime]]/ 1000)+3*3600) / 86400) + DATE(1970,1,1))</f>
        <v>45763.893732916666</v>
      </c>
      <c r="K1525" s="4" t="s">
        <v>5016</v>
      </c>
      <c r="L1525" s="1">
        <f>((((bot_orders[[#This Row],[uTime]]/ 1000)+3*3600) / 86400) + DATE(1970,1,1))</f>
        <v>45763.904249421299</v>
      </c>
      <c r="M1525" t="s">
        <v>34</v>
      </c>
      <c r="N1525" t="s">
        <v>28</v>
      </c>
      <c r="O1525" t="s">
        <v>35</v>
      </c>
      <c r="P1525">
        <v>5.157</v>
      </c>
      <c r="Q1525" t="s">
        <v>36</v>
      </c>
      <c r="R1525" t="s">
        <v>55</v>
      </c>
      <c r="S1525">
        <v>0.45479999999999998</v>
      </c>
      <c r="T1525">
        <v>0.45479999999999998</v>
      </c>
      <c r="U1525">
        <v>5.157</v>
      </c>
      <c r="V1525">
        <v>-4.1256000000000001E-3</v>
      </c>
      <c r="W1525" t="s">
        <v>39</v>
      </c>
      <c r="X1525" s="4">
        <f>IF(bot_orders[[#This Row],[side]]="sell", bot_orders[[#This Row],[accFillSz]]*bot_orders[[#This Row],[avgPx]] + bot_orders[[#This Row],[fee]], -bot_orders[[#This Row],[accFillSz]]*bot_orders[[#This Row],[avgPx]])</f>
        <v>-2.3454036</v>
      </c>
      <c r="Y1525" s="4">
        <f>IF(bot_orders[[#This Row],[side]]="buy", bot_orders[[#This Row],[accFillSz]] + bot_orders[[#This Row],[fee]], -bot_orders[[#This Row],[accFillSz]])</f>
        <v>5.1528744</v>
      </c>
      <c r="Z1525" s="4">
        <f>IF(bot_orders[[#This Row],[side]]="sell",bot_orders[[#This Row],[accFillSz]]*bot_orders[[#This Row],[avgPx]]+bot_orders[[#This Row],[fee]], 0)</f>
        <v>0</v>
      </c>
      <c r="AA1525" s="4">
        <f>IF(bot_orders[[#This Row],[side]]="sell",-bot_orders[[#This Row],[accFillSz]],bot_orders[[#This Row],[accFillSz]]+bot_orders[[#This Row],[fee]])</f>
        <v>5.1528744</v>
      </c>
      <c r="AB1525">
        <v>0</v>
      </c>
      <c r="AC1525" t="s">
        <v>38</v>
      </c>
      <c r="AD1525">
        <v>0</v>
      </c>
      <c r="AE1525" t="s">
        <v>40</v>
      </c>
      <c r="AF1525" t="s">
        <v>41</v>
      </c>
      <c r="AG1525" t="s">
        <v>42</v>
      </c>
      <c r="AH1525" t="s">
        <v>28</v>
      </c>
      <c r="AI1525">
        <v>5.1528744</v>
      </c>
      <c r="AJ1525">
        <v>-2.3454036</v>
      </c>
    </row>
    <row r="1526" spans="1:36" x14ac:dyDescent="0.3">
      <c r="A1526">
        <v>1523</v>
      </c>
      <c r="B1526" t="s">
        <v>306</v>
      </c>
      <c r="C1526" t="s">
        <v>28</v>
      </c>
      <c r="D1526" t="s">
        <v>29</v>
      </c>
      <c r="E1526" t="s">
        <v>30</v>
      </c>
      <c r="F1526" t="s">
        <v>31</v>
      </c>
      <c r="G1526" t="s">
        <v>1446</v>
      </c>
      <c r="H1526" t="s">
        <v>5017</v>
      </c>
      <c r="I1526" s="4" t="s">
        <v>5003</v>
      </c>
      <c r="J1526" s="1">
        <f>((((bot_orders[[#This Row],[cTime]]/ 1000)+3*3600) / 86400) + DATE(1970,1,1))</f>
        <v>45763.893732916666</v>
      </c>
      <c r="K1526" s="4" t="s">
        <v>5018</v>
      </c>
      <c r="L1526" s="1">
        <f>((((bot_orders[[#This Row],[uTime]]/ 1000)+3*3600) / 86400) + DATE(1970,1,1))</f>
        <v>45763.901593912036</v>
      </c>
      <c r="M1526" t="s">
        <v>34</v>
      </c>
      <c r="N1526" t="s">
        <v>28</v>
      </c>
      <c r="O1526" t="s">
        <v>35</v>
      </c>
      <c r="P1526">
        <v>5.157</v>
      </c>
      <c r="Q1526" t="s">
        <v>36</v>
      </c>
      <c r="R1526" t="s">
        <v>55</v>
      </c>
      <c r="S1526">
        <v>0.45729999999999998</v>
      </c>
      <c r="T1526">
        <v>0.45729999999999998</v>
      </c>
      <c r="U1526">
        <v>5.157</v>
      </c>
      <c r="V1526">
        <v>-4.1256000000000001E-3</v>
      </c>
      <c r="W1526" t="s">
        <v>39</v>
      </c>
      <c r="X1526" s="4">
        <f>IF(bot_orders[[#This Row],[side]]="sell", bot_orders[[#This Row],[accFillSz]]*bot_orders[[#This Row],[avgPx]] + bot_orders[[#This Row],[fee]], -bot_orders[[#This Row],[accFillSz]]*bot_orders[[#This Row],[avgPx]])</f>
        <v>-2.3582961</v>
      </c>
      <c r="Y1526" s="4">
        <f>IF(bot_orders[[#This Row],[side]]="buy", bot_orders[[#This Row],[accFillSz]] + bot_orders[[#This Row],[fee]], -bot_orders[[#This Row],[accFillSz]])</f>
        <v>5.1528744</v>
      </c>
      <c r="Z1526" s="4">
        <f>IF(bot_orders[[#This Row],[side]]="sell",bot_orders[[#This Row],[accFillSz]]*bot_orders[[#This Row],[avgPx]]+bot_orders[[#This Row],[fee]], 0)</f>
        <v>0</v>
      </c>
      <c r="AA1526" s="4">
        <f>IF(bot_orders[[#This Row],[side]]="sell",-bot_orders[[#This Row],[accFillSz]],bot_orders[[#This Row],[accFillSz]]+bot_orders[[#This Row],[fee]])</f>
        <v>5.1528744</v>
      </c>
      <c r="AB1526">
        <v>0</v>
      </c>
      <c r="AC1526" t="s">
        <v>38</v>
      </c>
      <c r="AD1526">
        <v>0</v>
      </c>
      <c r="AE1526" t="s">
        <v>40</v>
      </c>
      <c r="AF1526" t="s">
        <v>41</v>
      </c>
      <c r="AG1526" t="s">
        <v>42</v>
      </c>
      <c r="AH1526" t="s">
        <v>28</v>
      </c>
      <c r="AI1526">
        <v>5.1528744</v>
      </c>
      <c r="AJ1526">
        <v>-2.3582961</v>
      </c>
    </row>
    <row r="1527" spans="1:36" x14ac:dyDescent="0.3">
      <c r="A1527">
        <v>1524</v>
      </c>
      <c r="B1527" t="s">
        <v>306</v>
      </c>
      <c r="C1527" t="s">
        <v>28</v>
      </c>
      <c r="D1527" t="s">
        <v>29</v>
      </c>
      <c r="E1527" t="s">
        <v>30</v>
      </c>
      <c r="F1527" t="s">
        <v>31</v>
      </c>
      <c r="G1527" t="s">
        <v>1444</v>
      </c>
      <c r="H1527" t="s">
        <v>5019</v>
      </c>
      <c r="I1527" s="4" t="s">
        <v>5003</v>
      </c>
      <c r="J1527" s="1">
        <f>((((bot_orders[[#This Row],[cTime]]/ 1000)+3*3600) / 86400) + DATE(1970,1,1))</f>
        <v>45763.893732916666</v>
      </c>
      <c r="K1527" s="4" t="s">
        <v>5020</v>
      </c>
      <c r="L1527" s="1">
        <f>((((bot_orders[[#This Row],[uTime]]/ 1000)+3*3600) / 86400) + DATE(1970,1,1))</f>
        <v>45763.89434810185</v>
      </c>
      <c r="M1527" t="s">
        <v>34</v>
      </c>
      <c r="N1527" t="s">
        <v>28</v>
      </c>
      <c r="O1527" t="s">
        <v>35</v>
      </c>
      <c r="P1527">
        <v>5.157</v>
      </c>
      <c r="Q1527" t="s">
        <v>36</v>
      </c>
      <c r="R1527" t="s">
        <v>55</v>
      </c>
      <c r="S1527">
        <v>0.4597</v>
      </c>
      <c r="T1527">
        <v>0.4597</v>
      </c>
      <c r="U1527">
        <v>5.157</v>
      </c>
      <c r="V1527">
        <v>-4.1256000000000001E-3</v>
      </c>
      <c r="W1527" t="s">
        <v>39</v>
      </c>
      <c r="X1527" s="4">
        <f>IF(bot_orders[[#This Row],[side]]="sell", bot_orders[[#This Row],[accFillSz]]*bot_orders[[#This Row],[avgPx]] + bot_orders[[#This Row],[fee]], -bot_orders[[#This Row],[accFillSz]]*bot_orders[[#This Row],[avgPx]])</f>
        <v>-2.3706729000000002</v>
      </c>
      <c r="Y1527" s="4">
        <f>IF(bot_orders[[#This Row],[side]]="buy", bot_orders[[#This Row],[accFillSz]] + bot_orders[[#This Row],[fee]], -bot_orders[[#This Row],[accFillSz]])</f>
        <v>5.1528744</v>
      </c>
      <c r="Z1527" s="4">
        <f>IF(bot_orders[[#This Row],[side]]="sell",bot_orders[[#This Row],[accFillSz]]*bot_orders[[#This Row],[avgPx]]+bot_orders[[#This Row],[fee]], 0)</f>
        <v>0</v>
      </c>
      <c r="AA1527" s="4">
        <f>IF(bot_orders[[#This Row],[side]]="sell",-bot_orders[[#This Row],[accFillSz]],bot_orders[[#This Row],[accFillSz]]+bot_orders[[#This Row],[fee]])</f>
        <v>5.1528744</v>
      </c>
      <c r="AB1527">
        <v>0</v>
      </c>
      <c r="AC1527" t="s">
        <v>38</v>
      </c>
      <c r="AD1527">
        <v>0</v>
      </c>
      <c r="AE1527" t="s">
        <v>40</v>
      </c>
      <c r="AF1527" t="s">
        <v>41</v>
      </c>
      <c r="AG1527" t="s">
        <v>42</v>
      </c>
      <c r="AH1527" t="s">
        <v>28</v>
      </c>
      <c r="AI1527">
        <v>5.1528744</v>
      </c>
      <c r="AJ1527">
        <v>-2.3706729000000002</v>
      </c>
    </row>
    <row r="1528" spans="1:36" x14ac:dyDescent="0.3">
      <c r="A1528">
        <v>1525</v>
      </c>
      <c r="B1528" t="s">
        <v>306</v>
      </c>
      <c r="C1528" t="s">
        <v>28</v>
      </c>
      <c r="D1528" t="s">
        <v>29</v>
      </c>
      <c r="E1528" t="s">
        <v>30</v>
      </c>
      <c r="F1528" t="s">
        <v>31</v>
      </c>
      <c r="G1528" t="s">
        <v>1442</v>
      </c>
      <c r="H1528" t="s">
        <v>5021</v>
      </c>
      <c r="I1528" s="4" t="s">
        <v>5003</v>
      </c>
      <c r="J1528" s="1">
        <f>((((bot_orders[[#This Row],[cTime]]/ 1000)+3*3600) / 86400) + DATE(1970,1,1))</f>
        <v>45763.893732916666</v>
      </c>
      <c r="K1528" s="4" t="s">
        <v>5022</v>
      </c>
      <c r="L1528" s="1">
        <f>((((bot_orders[[#This Row],[uTime]]/ 1000)+3*3600) / 86400) + DATE(1970,1,1))</f>
        <v>45763.893732962963</v>
      </c>
      <c r="M1528" t="s">
        <v>34</v>
      </c>
      <c r="N1528" t="s">
        <v>28</v>
      </c>
      <c r="O1528" t="s">
        <v>35</v>
      </c>
      <c r="P1528">
        <v>5.157</v>
      </c>
      <c r="Q1528" t="s">
        <v>36</v>
      </c>
      <c r="R1528" t="s">
        <v>55</v>
      </c>
      <c r="S1528">
        <v>0.4622</v>
      </c>
      <c r="T1528">
        <v>0.46039999999999998</v>
      </c>
      <c r="U1528">
        <v>5.157</v>
      </c>
      <c r="V1528">
        <v>-5.1570000000000001E-3</v>
      </c>
      <c r="W1528" t="s">
        <v>39</v>
      </c>
      <c r="X1528" s="4">
        <f>IF(bot_orders[[#This Row],[side]]="sell", bot_orders[[#This Row],[accFillSz]]*bot_orders[[#This Row],[avgPx]] + bot_orders[[#This Row],[fee]], -bot_orders[[#This Row],[accFillSz]]*bot_orders[[#This Row],[avgPx]])</f>
        <v>-2.3742828</v>
      </c>
      <c r="Y1528" s="4">
        <f>IF(bot_orders[[#This Row],[side]]="buy", bot_orders[[#This Row],[accFillSz]] + bot_orders[[#This Row],[fee]], -bot_orders[[#This Row],[accFillSz]])</f>
        <v>5.1518430000000004</v>
      </c>
      <c r="Z1528" s="4">
        <f>IF(bot_orders[[#This Row],[side]]="sell",bot_orders[[#This Row],[accFillSz]]*bot_orders[[#This Row],[avgPx]]+bot_orders[[#This Row],[fee]], 0)</f>
        <v>0</v>
      </c>
      <c r="AA1528" s="4">
        <f>IF(bot_orders[[#This Row],[side]]="sell",-bot_orders[[#This Row],[accFillSz]],bot_orders[[#This Row],[accFillSz]]+bot_orders[[#This Row],[fee]])</f>
        <v>5.1518430000000004</v>
      </c>
      <c r="AB1528">
        <v>0</v>
      </c>
      <c r="AC1528" t="s">
        <v>38</v>
      </c>
      <c r="AD1528">
        <v>0</v>
      </c>
      <c r="AE1528" t="s">
        <v>40</v>
      </c>
      <c r="AF1528" t="s">
        <v>41</v>
      </c>
      <c r="AG1528" t="s">
        <v>42</v>
      </c>
      <c r="AH1528" t="s">
        <v>28</v>
      </c>
      <c r="AI1528">
        <v>5.1518430000000004</v>
      </c>
      <c r="AJ1528">
        <v>-2.3742828</v>
      </c>
    </row>
    <row r="1529" spans="1:36" x14ac:dyDescent="0.3">
      <c r="A1529">
        <v>1526</v>
      </c>
      <c r="B1529" t="s">
        <v>306</v>
      </c>
      <c r="C1529" t="s">
        <v>28</v>
      </c>
      <c r="D1529" t="s">
        <v>29</v>
      </c>
      <c r="E1529" t="s">
        <v>30</v>
      </c>
      <c r="F1529" t="s">
        <v>31</v>
      </c>
      <c r="G1529" t="s">
        <v>1442</v>
      </c>
      <c r="H1529" t="s">
        <v>5023</v>
      </c>
      <c r="I1529" s="4" t="s">
        <v>5024</v>
      </c>
      <c r="J1529" s="1">
        <f>((((bot_orders[[#This Row],[cTime]]/ 1000)+3*3600) / 86400) + DATE(1970,1,1))</f>
        <v>45763.893732974539</v>
      </c>
      <c r="K1529" s="4" t="s">
        <v>5025</v>
      </c>
      <c r="L1529" s="1">
        <f>((((bot_orders[[#This Row],[uTime]]/ 1000)+3*3600) / 86400) + DATE(1970,1,1))</f>
        <v>45763.954339004631</v>
      </c>
      <c r="M1529" t="s">
        <v>34</v>
      </c>
      <c r="N1529" t="s">
        <v>28</v>
      </c>
      <c r="O1529" t="s">
        <v>35</v>
      </c>
      <c r="P1529">
        <v>5.1509999999999998</v>
      </c>
      <c r="Q1529" t="s">
        <v>36</v>
      </c>
      <c r="R1529" t="s">
        <v>37</v>
      </c>
      <c r="S1529">
        <v>0.4647</v>
      </c>
      <c r="T1529">
        <v>0.4647</v>
      </c>
      <c r="U1529">
        <v>5.1509999999999998</v>
      </c>
      <c r="V1529">
        <v>-1.9149358E-3</v>
      </c>
      <c r="W1529" t="s">
        <v>38</v>
      </c>
      <c r="X1529" s="4">
        <f>IF(bot_orders[[#This Row],[side]]="sell", bot_orders[[#This Row],[accFillSz]]*bot_orders[[#This Row],[avgPx]] + bot_orders[[#This Row],[fee]], -bot_orders[[#This Row],[accFillSz]]*bot_orders[[#This Row],[avgPx]])</f>
        <v>2.3917547641999999</v>
      </c>
      <c r="Y1529" s="4">
        <f>IF(bot_orders[[#This Row],[side]]="buy", bot_orders[[#This Row],[accFillSz]] + bot_orders[[#This Row],[fee]], -bot_orders[[#This Row],[accFillSz]])</f>
        <v>-5.1509999999999998</v>
      </c>
      <c r="Z1529" s="4">
        <f>IF(bot_orders[[#This Row],[side]]="sell",bot_orders[[#This Row],[accFillSz]]*bot_orders[[#This Row],[avgPx]]+bot_orders[[#This Row],[fee]], 0)</f>
        <v>2.3917547641999999</v>
      </c>
      <c r="AA1529" s="4">
        <f>IF(bot_orders[[#This Row],[side]]="sell",-bot_orders[[#This Row],[accFillSz]],bot_orders[[#This Row],[accFillSz]]+bot_orders[[#This Row],[fee]])</f>
        <v>-5.1509999999999998</v>
      </c>
      <c r="AB1529">
        <v>0</v>
      </c>
      <c r="AC1529" t="s">
        <v>39</v>
      </c>
      <c r="AD1529">
        <v>0</v>
      </c>
      <c r="AE1529" t="s">
        <v>40</v>
      </c>
      <c r="AF1529" t="s">
        <v>41</v>
      </c>
      <c r="AG1529" t="s">
        <v>42</v>
      </c>
      <c r="AH1529" t="s">
        <v>28</v>
      </c>
      <c r="AI1529">
        <v>-5.1509999999999998</v>
      </c>
      <c r="AJ1529">
        <v>2.39175476</v>
      </c>
    </row>
    <row r="1530" spans="1:36" x14ac:dyDescent="0.3">
      <c r="A1530">
        <v>1527</v>
      </c>
      <c r="B1530" t="s">
        <v>306</v>
      </c>
      <c r="C1530" t="s">
        <v>28</v>
      </c>
      <c r="D1530" t="s">
        <v>29</v>
      </c>
      <c r="E1530" t="s">
        <v>30</v>
      </c>
      <c r="F1530" t="s">
        <v>31</v>
      </c>
      <c r="G1530" t="s">
        <v>1444</v>
      </c>
      <c r="H1530" t="s">
        <v>5026</v>
      </c>
      <c r="I1530" s="4" t="s">
        <v>5027</v>
      </c>
      <c r="J1530" s="1">
        <f>((((bot_orders[[#This Row],[cTime]]/ 1000)+3*3600) / 86400) + DATE(1970,1,1))</f>
        <v>45763.894348113427</v>
      </c>
      <c r="K1530" s="4" t="s">
        <v>5028</v>
      </c>
      <c r="L1530" s="1">
        <f>((((bot_orders[[#This Row],[uTime]]/ 1000)+3*3600) / 86400) + DATE(1970,1,1))</f>
        <v>45763.951460011573</v>
      </c>
      <c r="M1530" t="s">
        <v>34</v>
      </c>
      <c r="N1530" t="s">
        <v>28</v>
      </c>
      <c r="O1530" t="s">
        <v>35</v>
      </c>
      <c r="P1530">
        <v>5.1520000000000001</v>
      </c>
      <c r="Q1530" t="s">
        <v>36</v>
      </c>
      <c r="R1530" t="s">
        <v>37</v>
      </c>
      <c r="S1530">
        <v>0.4622</v>
      </c>
      <c r="T1530">
        <v>0.4622</v>
      </c>
      <c r="U1530">
        <v>5.1520000000000001</v>
      </c>
      <c r="V1530">
        <v>-1.9050034999999999E-3</v>
      </c>
      <c r="W1530" t="s">
        <v>38</v>
      </c>
      <c r="X1530" s="4">
        <f>IF(bot_orders[[#This Row],[side]]="sell", bot_orders[[#This Row],[accFillSz]]*bot_orders[[#This Row],[avgPx]] + bot_orders[[#This Row],[fee]], -bot_orders[[#This Row],[accFillSz]]*bot_orders[[#This Row],[avgPx]])</f>
        <v>2.3793493964999999</v>
      </c>
      <c r="Y1530" s="4">
        <f>IF(bot_orders[[#This Row],[side]]="buy", bot_orders[[#This Row],[accFillSz]] + bot_orders[[#This Row],[fee]], -bot_orders[[#This Row],[accFillSz]])</f>
        <v>-5.1520000000000001</v>
      </c>
      <c r="Z1530" s="4">
        <f>IF(bot_orders[[#This Row],[side]]="sell",bot_orders[[#This Row],[accFillSz]]*bot_orders[[#This Row],[avgPx]]+bot_orders[[#This Row],[fee]], 0)</f>
        <v>2.3793493964999999</v>
      </c>
      <c r="AA1530" s="4">
        <f>IF(bot_orders[[#This Row],[side]]="sell",-bot_orders[[#This Row],[accFillSz]],bot_orders[[#This Row],[accFillSz]]+bot_orders[[#This Row],[fee]])</f>
        <v>-5.1520000000000001</v>
      </c>
      <c r="AB1530">
        <v>0</v>
      </c>
      <c r="AC1530" t="s">
        <v>39</v>
      </c>
      <c r="AD1530">
        <v>0</v>
      </c>
      <c r="AE1530" t="s">
        <v>40</v>
      </c>
      <c r="AF1530" t="s">
        <v>41</v>
      </c>
      <c r="AG1530" t="s">
        <v>42</v>
      </c>
      <c r="AH1530" t="s">
        <v>28</v>
      </c>
      <c r="AI1530">
        <v>-5.1520000000000001</v>
      </c>
      <c r="AJ1530">
        <v>2.3793494000000002</v>
      </c>
    </row>
    <row r="1531" spans="1:36" x14ac:dyDescent="0.3">
      <c r="A1531">
        <v>1528</v>
      </c>
      <c r="B1531" t="s">
        <v>306</v>
      </c>
      <c r="C1531" t="s">
        <v>28</v>
      </c>
      <c r="D1531" t="s">
        <v>29</v>
      </c>
      <c r="E1531" t="s">
        <v>30</v>
      </c>
      <c r="F1531" t="s">
        <v>31</v>
      </c>
      <c r="G1531" t="s">
        <v>1446</v>
      </c>
      <c r="H1531" t="s">
        <v>5029</v>
      </c>
      <c r="I1531" s="4" t="s">
        <v>5030</v>
      </c>
      <c r="J1531" s="1">
        <f>((((bot_orders[[#This Row],[cTime]]/ 1000)+3*3600) / 86400) + DATE(1970,1,1))</f>
        <v>45763.901593935181</v>
      </c>
      <c r="K1531" s="4" t="s">
        <v>5031</v>
      </c>
      <c r="L1531" s="1">
        <f>((((bot_orders[[#This Row],[uTime]]/ 1000)+3*3600) / 86400) + DATE(1970,1,1))</f>
        <v>45763.926747175923</v>
      </c>
      <c r="M1531" t="s">
        <v>34</v>
      </c>
      <c r="N1531" t="s">
        <v>28</v>
      </c>
      <c r="O1531" t="s">
        <v>35</v>
      </c>
      <c r="P1531">
        <v>5.1520000000000001</v>
      </c>
      <c r="Q1531" t="s">
        <v>36</v>
      </c>
      <c r="R1531" t="s">
        <v>37</v>
      </c>
      <c r="S1531">
        <v>0.4597</v>
      </c>
      <c r="T1531">
        <v>0.4597</v>
      </c>
      <c r="U1531">
        <v>5.1520000000000001</v>
      </c>
      <c r="V1531">
        <v>-1.8946995000000001E-3</v>
      </c>
      <c r="W1531" t="s">
        <v>38</v>
      </c>
      <c r="X1531" s="4">
        <f>IF(bot_orders[[#This Row],[side]]="sell", bot_orders[[#This Row],[accFillSz]]*bot_orders[[#This Row],[avgPx]] + bot_orders[[#This Row],[fee]], -bot_orders[[#This Row],[accFillSz]]*bot_orders[[#This Row],[avgPx]])</f>
        <v>2.3664797004999998</v>
      </c>
      <c r="Y1531" s="4">
        <f>IF(bot_orders[[#This Row],[side]]="buy", bot_orders[[#This Row],[accFillSz]] + bot_orders[[#This Row],[fee]], -bot_orders[[#This Row],[accFillSz]])</f>
        <v>-5.1520000000000001</v>
      </c>
      <c r="Z1531" s="4">
        <f>IF(bot_orders[[#This Row],[side]]="sell",bot_orders[[#This Row],[accFillSz]]*bot_orders[[#This Row],[avgPx]]+bot_orders[[#This Row],[fee]], 0)</f>
        <v>2.3664797004999998</v>
      </c>
      <c r="AA1531" s="4">
        <f>IF(bot_orders[[#This Row],[side]]="sell",-bot_orders[[#This Row],[accFillSz]],bot_orders[[#This Row],[accFillSz]]+bot_orders[[#This Row],[fee]])</f>
        <v>-5.1520000000000001</v>
      </c>
      <c r="AB1531">
        <v>0</v>
      </c>
      <c r="AC1531" t="s">
        <v>39</v>
      </c>
      <c r="AD1531">
        <v>0</v>
      </c>
      <c r="AE1531" t="s">
        <v>40</v>
      </c>
      <c r="AF1531" t="s">
        <v>41</v>
      </c>
      <c r="AG1531" t="s">
        <v>42</v>
      </c>
      <c r="AH1531" t="s">
        <v>28</v>
      </c>
      <c r="AI1531">
        <v>-5.1520000000000001</v>
      </c>
      <c r="AJ1531">
        <v>2.3664797000000002</v>
      </c>
    </row>
    <row r="1532" spans="1:36" x14ac:dyDescent="0.3">
      <c r="A1532">
        <v>1529</v>
      </c>
      <c r="B1532" t="s">
        <v>306</v>
      </c>
      <c r="C1532" t="s">
        <v>28</v>
      </c>
      <c r="D1532" t="s">
        <v>29</v>
      </c>
      <c r="E1532" t="s">
        <v>30</v>
      </c>
      <c r="F1532" t="s">
        <v>31</v>
      </c>
      <c r="G1532" t="s">
        <v>1448</v>
      </c>
      <c r="H1532" t="s">
        <v>5032</v>
      </c>
      <c r="I1532" s="4" t="s">
        <v>5033</v>
      </c>
      <c r="J1532" s="1">
        <f>((((bot_orders[[#This Row],[cTime]]/ 1000)+3*3600) / 86400) + DATE(1970,1,1))</f>
        <v>45763.904249432875</v>
      </c>
      <c r="K1532" s="4" t="s">
        <v>5034</v>
      </c>
      <c r="L1532" s="1">
        <f>((((bot_orders[[#This Row],[uTime]]/ 1000)+3*3600) / 86400) + DATE(1970,1,1))</f>
        <v>45763.908846412036</v>
      </c>
      <c r="M1532" t="s">
        <v>34</v>
      </c>
      <c r="N1532" t="s">
        <v>28</v>
      </c>
      <c r="O1532" t="s">
        <v>35</v>
      </c>
      <c r="P1532">
        <v>5.1520000000000001</v>
      </c>
      <c r="Q1532" t="s">
        <v>36</v>
      </c>
      <c r="R1532" t="s">
        <v>37</v>
      </c>
      <c r="S1532">
        <v>0.45729999999999998</v>
      </c>
      <c r="T1532">
        <v>0.45729999999999998</v>
      </c>
      <c r="U1532">
        <v>5.1520000000000001</v>
      </c>
      <c r="V1532">
        <v>-1.8848077000000001E-3</v>
      </c>
      <c r="W1532" t="s">
        <v>38</v>
      </c>
      <c r="X1532" s="4">
        <f>IF(bot_orders[[#This Row],[side]]="sell", bot_orders[[#This Row],[accFillSz]]*bot_orders[[#This Row],[avgPx]] + bot_orders[[#This Row],[fee]], -bot_orders[[#This Row],[accFillSz]]*bot_orders[[#This Row],[avgPx]])</f>
        <v>2.3541247922999999</v>
      </c>
      <c r="Y1532" s="4">
        <f>IF(bot_orders[[#This Row],[side]]="buy", bot_orders[[#This Row],[accFillSz]] + bot_orders[[#This Row],[fee]], -bot_orders[[#This Row],[accFillSz]])</f>
        <v>-5.1520000000000001</v>
      </c>
      <c r="Z1532" s="4">
        <f>IF(bot_orders[[#This Row],[side]]="sell",bot_orders[[#This Row],[accFillSz]]*bot_orders[[#This Row],[avgPx]]+bot_orders[[#This Row],[fee]], 0)</f>
        <v>2.3541247922999999</v>
      </c>
      <c r="AA1532" s="4">
        <f>IF(bot_orders[[#This Row],[side]]="sell",-bot_orders[[#This Row],[accFillSz]],bot_orders[[#This Row],[accFillSz]]+bot_orders[[#This Row],[fee]])</f>
        <v>-5.1520000000000001</v>
      </c>
      <c r="AB1532">
        <v>0</v>
      </c>
      <c r="AC1532" t="s">
        <v>39</v>
      </c>
      <c r="AD1532">
        <v>0</v>
      </c>
      <c r="AE1532" t="s">
        <v>40</v>
      </c>
      <c r="AF1532" t="s">
        <v>41</v>
      </c>
      <c r="AG1532" t="s">
        <v>42</v>
      </c>
      <c r="AH1532" t="s">
        <v>28</v>
      </c>
      <c r="AI1532">
        <v>-5.1520000000000001</v>
      </c>
      <c r="AJ1532">
        <v>2.3541247900000002</v>
      </c>
    </row>
    <row r="1533" spans="1:36" x14ac:dyDescent="0.3">
      <c r="A1533">
        <v>1530</v>
      </c>
      <c r="B1533" t="s">
        <v>306</v>
      </c>
      <c r="C1533" t="s">
        <v>28</v>
      </c>
      <c r="D1533" t="s">
        <v>29</v>
      </c>
      <c r="E1533" t="s">
        <v>30</v>
      </c>
      <c r="F1533" t="s">
        <v>31</v>
      </c>
      <c r="G1533" t="s">
        <v>1452</v>
      </c>
      <c r="H1533" t="s">
        <v>5035</v>
      </c>
      <c r="I1533" s="4" t="s">
        <v>5036</v>
      </c>
      <c r="J1533" s="1">
        <f>((((bot_orders[[#This Row],[cTime]]/ 1000)+3*3600) / 86400) + DATE(1970,1,1))</f>
        <v>45763.908846423612</v>
      </c>
      <c r="K1533" s="4" t="s">
        <v>5037</v>
      </c>
      <c r="L1533" s="1">
        <f>((((bot_orders[[#This Row],[uTime]]/ 1000)+3*3600) / 86400) + DATE(1970,1,1))</f>
        <v>45763.936801805554</v>
      </c>
      <c r="M1533" t="s">
        <v>34</v>
      </c>
      <c r="N1533" t="s">
        <v>28</v>
      </c>
      <c r="O1533" t="s">
        <v>35</v>
      </c>
      <c r="P1533">
        <v>5.157</v>
      </c>
      <c r="Q1533" t="s">
        <v>36</v>
      </c>
      <c r="R1533" t="s">
        <v>55</v>
      </c>
      <c r="S1533">
        <v>0.45479999999999998</v>
      </c>
      <c r="T1533">
        <v>0.45479999999999998</v>
      </c>
      <c r="U1533">
        <v>5.157</v>
      </c>
      <c r="V1533">
        <v>-4.1256000000000001E-3</v>
      </c>
      <c r="W1533" t="s">
        <v>39</v>
      </c>
      <c r="X1533" s="4">
        <f>IF(bot_orders[[#This Row],[side]]="sell", bot_orders[[#This Row],[accFillSz]]*bot_orders[[#This Row],[avgPx]] + bot_orders[[#This Row],[fee]], -bot_orders[[#This Row],[accFillSz]]*bot_orders[[#This Row],[avgPx]])</f>
        <v>-2.3454036</v>
      </c>
      <c r="Y1533" s="4">
        <f>IF(bot_orders[[#This Row],[side]]="buy", bot_orders[[#This Row],[accFillSz]] + bot_orders[[#This Row],[fee]], -bot_orders[[#This Row],[accFillSz]])</f>
        <v>5.1528744</v>
      </c>
      <c r="Z1533" s="4">
        <f>IF(bot_orders[[#This Row],[side]]="sell",bot_orders[[#This Row],[accFillSz]]*bot_orders[[#This Row],[avgPx]]+bot_orders[[#This Row],[fee]], 0)</f>
        <v>0</v>
      </c>
      <c r="AA1533" s="4">
        <f>IF(bot_orders[[#This Row],[side]]="sell",-bot_orders[[#This Row],[accFillSz]],bot_orders[[#This Row],[accFillSz]]+bot_orders[[#This Row],[fee]])</f>
        <v>5.1528744</v>
      </c>
      <c r="AB1533">
        <v>0</v>
      </c>
      <c r="AC1533" t="s">
        <v>38</v>
      </c>
      <c r="AD1533">
        <v>0</v>
      </c>
      <c r="AE1533" t="s">
        <v>40</v>
      </c>
      <c r="AF1533" t="s">
        <v>41</v>
      </c>
      <c r="AG1533" t="s">
        <v>42</v>
      </c>
      <c r="AH1533" t="s">
        <v>28</v>
      </c>
      <c r="AI1533">
        <v>5.1528744</v>
      </c>
      <c r="AJ1533">
        <v>-2.3454036</v>
      </c>
    </row>
    <row r="1534" spans="1:36" x14ac:dyDescent="0.3">
      <c r="A1534">
        <v>1531</v>
      </c>
      <c r="B1534" t="s">
        <v>306</v>
      </c>
      <c r="C1534" t="s">
        <v>28</v>
      </c>
      <c r="D1534" t="s">
        <v>29</v>
      </c>
      <c r="E1534" t="s">
        <v>30</v>
      </c>
      <c r="F1534" t="s">
        <v>31</v>
      </c>
      <c r="G1534" t="s">
        <v>1450</v>
      </c>
      <c r="H1534" t="s">
        <v>5038</v>
      </c>
      <c r="I1534" s="4" t="s">
        <v>5039</v>
      </c>
      <c r="J1534" s="1">
        <f>((((bot_orders[[#This Row],[cTime]]/ 1000)+3*3600) / 86400) + DATE(1970,1,1))</f>
        <v>45763.926747199075</v>
      </c>
      <c r="K1534" s="4" t="s">
        <v>5040</v>
      </c>
      <c r="L1534" s="1">
        <f>((((bot_orders[[#This Row],[uTime]]/ 1000)+3*3600) / 86400) + DATE(1970,1,1))</f>
        <v>45763.929422858797</v>
      </c>
      <c r="M1534" t="s">
        <v>34</v>
      </c>
      <c r="N1534" t="s">
        <v>28</v>
      </c>
      <c r="O1534" t="s">
        <v>35</v>
      </c>
      <c r="P1534">
        <v>5.157</v>
      </c>
      <c r="Q1534" t="s">
        <v>36</v>
      </c>
      <c r="R1534" t="s">
        <v>55</v>
      </c>
      <c r="S1534">
        <v>0.45729999999999998</v>
      </c>
      <c r="T1534">
        <v>0.45729999999999998</v>
      </c>
      <c r="U1534">
        <v>5.157</v>
      </c>
      <c r="V1534">
        <v>-4.1256000000000001E-3</v>
      </c>
      <c r="W1534" t="s">
        <v>39</v>
      </c>
      <c r="X1534" s="4">
        <f>IF(bot_orders[[#This Row],[side]]="sell", bot_orders[[#This Row],[accFillSz]]*bot_orders[[#This Row],[avgPx]] + bot_orders[[#This Row],[fee]], -bot_orders[[#This Row],[accFillSz]]*bot_orders[[#This Row],[avgPx]])</f>
        <v>-2.3582961</v>
      </c>
      <c r="Y1534" s="4">
        <f>IF(bot_orders[[#This Row],[side]]="buy", bot_orders[[#This Row],[accFillSz]] + bot_orders[[#This Row],[fee]], -bot_orders[[#This Row],[accFillSz]])</f>
        <v>5.1528744</v>
      </c>
      <c r="Z1534" s="4">
        <f>IF(bot_orders[[#This Row],[side]]="sell",bot_orders[[#This Row],[accFillSz]]*bot_orders[[#This Row],[avgPx]]+bot_orders[[#This Row],[fee]], 0)</f>
        <v>0</v>
      </c>
      <c r="AA1534" s="4">
        <f>IF(bot_orders[[#This Row],[side]]="sell",-bot_orders[[#This Row],[accFillSz]],bot_orders[[#This Row],[accFillSz]]+bot_orders[[#This Row],[fee]])</f>
        <v>5.1528744</v>
      </c>
      <c r="AB1534">
        <v>0</v>
      </c>
      <c r="AC1534" t="s">
        <v>38</v>
      </c>
      <c r="AD1534">
        <v>0</v>
      </c>
      <c r="AE1534" t="s">
        <v>40</v>
      </c>
      <c r="AF1534" t="s">
        <v>41</v>
      </c>
      <c r="AG1534" t="s">
        <v>42</v>
      </c>
      <c r="AH1534" t="s">
        <v>28</v>
      </c>
      <c r="AI1534">
        <v>5.1528744</v>
      </c>
      <c r="AJ1534">
        <v>-2.3582961</v>
      </c>
    </row>
    <row r="1535" spans="1:36" x14ac:dyDescent="0.3">
      <c r="A1535">
        <v>1532</v>
      </c>
      <c r="B1535" t="s">
        <v>306</v>
      </c>
      <c r="C1535" t="s">
        <v>28</v>
      </c>
      <c r="D1535" t="s">
        <v>29</v>
      </c>
      <c r="E1535" t="s">
        <v>30</v>
      </c>
      <c r="F1535" t="s">
        <v>31</v>
      </c>
      <c r="G1535" t="s">
        <v>1450</v>
      </c>
      <c r="H1535" t="s">
        <v>5041</v>
      </c>
      <c r="I1535" s="4" t="s">
        <v>5042</v>
      </c>
      <c r="J1535" s="1">
        <f>((((bot_orders[[#This Row],[cTime]]/ 1000)+3*3600) / 86400) + DATE(1970,1,1))</f>
        <v>45763.929422881949</v>
      </c>
      <c r="K1535" s="4" t="s">
        <v>5043</v>
      </c>
      <c r="L1535" s="1">
        <f>((((bot_orders[[#This Row],[uTime]]/ 1000)+3*3600) / 86400) + DATE(1970,1,1))</f>
        <v>45763.950699270834</v>
      </c>
      <c r="M1535" t="s">
        <v>34</v>
      </c>
      <c r="N1535" t="s">
        <v>28</v>
      </c>
      <c r="O1535" t="s">
        <v>35</v>
      </c>
      <c r="P1535">
        <v>5.1520000000000001</v>
      </c>
      <c r="Q1535" t="s">
        <v>36</v>
      </c>
      <c r="R1535" t="s">
        <v>37</v>
      </c>
      <c r="S1535">
        <v>0.4597</v>
      </c>
      <c r="T1535">
        <v>0.4597</v>
      </c>
      <c r="U1535">
        <v>5.1520000000000001</v>
      </c>
      <c r="V1535">
        <v>-1.8946995000000001E-3</v>
      </c>
      <c r="W1535" t="s">
        <v>38</v>
      </c>
      <c r="X1535" s="4">
        <f>IF(bot_orders[[#This Row],[side]]="sell", bot_orders[[#This Row],[accFillSz]]*bot_orders[[#This Row],[avgPx]] + bot_orders[[#This Row],[fee]], -bot_orders[[#This Row],[accFillSz]]*bot_orders[[#This Row],[avgPx]])</f>
        <v>2.3664797004999998</v>
      </c>
      <c r="Y1535" s="4">
        <f>IF(bot_orders[[#This Row],[side]]="buy", bot_orders[[#This Row],[accFillSz]] + bot_orders[[#This Row],[fee]], -bot_orders[[#This Row],[accFillSz]])</f>
        <v>-5.1520000000000001</v>
      </c>
      <c r="Z1535" s="4">
        <f>IF(bot_orders[[#This Row],[side]]="sell",bot_orders[[#This Row],[accFillSz]]*bot_orders[[#This Row],[avgPx]]+bot_orders[[#This Row],[fee]], 0)</f>
        <v>2.3664797004999998</v>
      </c>
      <c r="AA1535" s="4">
        <f>IF(bot_orders[[#This Row],[side]]="sell",-bot_orders[[#This Row],[accFillSz]],bot_orders[[#This Row],[accFillSz]]+bot_orders[[#This Row],[fee]])</f>
        <v>-5.1520000000000001</v>
      </c>
      <c r="AB1535">
        <v>0</v>
      </c>
      <c r="AC1535" t="s">
        <v>39</v>
      </c>
      <c r="AD1535">
        <v>0</v>
      </c>
      <c r="AE1535" t="s">
        <v>40</v>
      </c>
      <c r="AF1535" t="s">
        <v>41</v>
      </c>
      <c r="AG1535" t="s">
        <v>42</v>
      </c>
      <c r="AH1535" t="s">
        <v>28</v>
      </c>
      <c r="AI1535">
        <v>-5.1520000000000001</v>
      </c>
      <c r="AJ1535">
        <v>2.3664797000000002</v>
      </c>
    </row>
    <row r="1536" spans="1:36" x14ac:dyDescent="0.3">
      <c r="A1536">
        <v>1533</v>
      </c>
      <c r="B1536" t="s">
        <v>306</v>
      </c>
      <c r="C1536" t="s">
        <v>28</v>
      </c>
      <c r="D1536" t="s">
        <v>29</v>
      </c>
      <c r="E1536" t="s">
        <v>30</v>
      </c>
      <c r="F1536" t="s">
        <v>31</v>
      </c>
      <c r="G1536" t="s">
        <v>1452</v>
      </c>
      <c r="H1536" t="s">
        <v>5044</v>
      </c>
      <c r="I1536" s="4" t="s">
        <v>5045</v>
      </c>
      <c r="J1536" s="1">
        <f>((((bot_orders[[#This Row],[cTime]]/ 1000)+3*3600) / 86400) + DATE(1970,1,1))</f>
        <v>45763.93680181713</v>
      </c>
      <c r="K1536" s="4" t="s">
        <v>5046</v>
      </c>
      <c r="L1536" s="1">
        <f>((((bot_orders[[#This Row],[uTime]]/ 1000)+3*3600) / 86400) + DATE(1970,1,1))</f>
        <v>45763.944466284724</v>
      </c>
      <c r="M1536" t="s">
        <v>34</v>
      </c>
      <c r="N1536" t="s">
        <v>28</v>
      </c>
      <c r="O1536" t="s">
        <v>35</v>
      </c>
      <c r="P1536">
        <v>5.1520000000000001</v>
      </c>
      <c r="Q1536" t="s">
        <v>36</v>
      </c>
      <c r="R1536" t="s">
        <v>37</v>
      </c>
      <c r="S1536">
        <v>0.45729999999999998</v>
      </c>
      <c r="T1536">
        <v>0.45729999999999998</v>
      </c>
      <c r="U1536">
        <v>5.1520000000000001</v>
      </c>
      <c r="V1536">
        <v>-1.8848077000000001E-3</v>
      </c>
      <c r="W1536" t="s">
        <v>38</v>
      </c>
      <c r="X1536" s="4">
        <f>IF(bot_orders[[#This Row],[side]]="sell", bot_orders[[#This Row],[accFillSz]]*bot_orders[[#This Row],[avgPx]] + bot_orders[[#This Row],[fee]], -bot_orders[[#This Row],[accFillSz]]*bot_orders[[#This Row],[avgPx]])</f>
        <v>2.3541247922999999</v>
      </c>
      <c r="Y1536" s="4">
        <f>IF(bot_orders[[#This Row],[side]]="buy", bot_orders[[#This Row],[accFillSz]] + bot_orders[[#This Row],[fee]], -bot_orders[[#This Row],[accFillSz]])</f>
        <v>-5.1520000000000001</v>
      </c>
      <c r="Z1536" s="4">
        <f>IF(bot_orders[[#This Row],[side]]="sell",bot_orders[[#This Row],[accFillSz]]*bot_orders[[#This Row],[avgPx]]+bot_orders[[#This Row],[fee]], 0)</f>
        <v>2.3541247922999999</v>
      </c>
      <c r="AA1536" s="4">
        <f>IF(bot_orders[[#This Row],[side]]="sell",-bot_orders[[#This Row],[accFillSz]],bot_orders[[#This Row],[accFillSz]]+bot_orders[[#This Row],[fee]])</f>
        <v>-5.1520000000000001</v>
      </c>
      <c r="AB1536">
        <v>0</v>
      </c>
      <c r="AC1536" t="s">
        <v>39</v>
      </c>
      <c r="AD1536">
        <v>0</v>
      </c>
      <c r="AE1536" t="s">
        <v>40</v>
      </c>
      <c r="AF1536" t="s">
        <v>41</v>
      </c>
      <c r="AG1536" t="s">
        <v>42</v>
      </c>
      <c r="AH1536" t="s">
        <v>28</v>
      </c>
      <c r="AI1536">
        <v>-5.1520000000000001</v>
      </c>
      <c r="AJ1536">
        <v>2.3541247900000002</v>
      </c>
    </row>
    <row r="1537" spans="1:36" x14ac:dyDescent="0.3">
      <c r="A1537">
        <v>1534</v>
      </c>
      <c r="B1537" t="s">
        <v>306</v>
      </c>
      <c r="C1537" t="s">
        <v>28</v>
      </c>
      <c r="D1537" t="s">
        <v>29</v>
      </c>
      <c r="E1537" t="s">
        <v>30</v>
      </c>
      <c r="F1537" t="s">
        <v>31</v>
      </c>
      <c r="G1537" t="s">
        <v>1504</v>
      </c>
      <c r="H1537" t="s">
        <v>5047</v>
      </c>
      <c r="I1537" s="4" t="s">
        <v>5048</v>
      </c>
      <c r="J1537" s="1">
        <f>((((bot_orders[[#This Row],[cTime]]/ 1000)+3*3600) / 86400) + DATE(1970,1,1))</f>
        <v>45763.950699293979</v>
      </c>
      <c r="K1537" s="4" t="s">
        <v>5049</v>
      </c>
      <c r="L1537" s="1">
        <f>((((bot_orders[[#This Row],[uTime]]/ 1000)+3*3600) / 86400) + DATE(1970,1,1))</f>
        <v>45764.106679618053</v>
      </c>
      <c r="M1537" t="s">
        <v>34</v>
      </c>
      <c r="N1537" t="s">
        <v>28</v>
      </c>
      <c r="O1537" t="s">
        <v>35</v>
      </c>
      <c r="P1537">
        <v>5.157</v>
      </c>
      <c r="Q1537" t="s">
        <v>36</v>
      </c>
      <c r="R1537" t="s">
        <v>55</v>
      </c>
      <c r="S1537">
        <v>0.45729999999999998</v>
      </c>
      <c r="T1537">
        <v>0.45729999999999998</v>
      </c>
      <c r="U1537">
        <v>5.157</v>
      </c>
      <c r="V1537">
        <v>-4.1256000000000001E-3</v>
      </c>
      <c r="W1537" t="s">
        <v>39</v>
      </c>
      <c r="X1537" s="4">
        <f>IF(bot_orders[[#This Row],[side]]="sell", bot_orders[[#This Row],[accFillSz]]*bot_orders[[#This Row],[avgPx]] + bot_orders[[#This Row],[fee]], -bot_orders[[#This Row],[accFillSz]]*bot_orders[[#This Row],[avgPx]])</f>
        <v>-2.3582961</v>
      </c>
      <c r="Y1537" s="4">
        <f>IF(bot_orders[[#This Row],[side]]="buy", bot_orders[[#This Row],[accFillSz]] + bot_orders[[#This Row],[fee]], -bot_orders[[#This Row],[accFillSz]])</f>
        <v>5.1528744</v>
      </c>
      <c r="Z1537" s="4">
        <f>IF(bot_orders[[#This Row],[side]]="sell",bot_orders[[#This Row],[accFillSz]]*bot_orders[[#This Row],[avgPx]]+bot_orders[[#This Row],[fee]], 0)</f>
        <v>0</v>
      </c>
      <c r="AA1537" s="4">
        <f>IF(bot_orders[[#This Row],[side]]="sell",-bot_orders[[#This Row],[accFillSz]],bot_orders[[#This Row],[accFillSz]]+bot_orders[[#This Row],[fee]])</f>
        <v>5.1528744</v>
      </c>
      <c r="AB1537">
        <v>0</v>
      </c>
      <c r="AC1537" t="s">
        <v>38</v>
      </c>
      <c r="AD1537">
        <v>0</v>
      </c>
      <c r="AE1537" t="s">
        <v>40</v>
      </c>
      <c r="AF1537" t="s">
        <v>41</v>
      </c>
      <c r="AG1537" t="s">
        <v>42</v>
      </c>
      <c r="AH1537" t="s">
        <v>28</v>
      </c>
      <c r="AI1537">
        <v>5.1528744</v>
      </c>
      <c r="AJ1537">
        <v>-2.3582961</v>
      </c>
    </row>
    <row r="1538" spans="1:36" x14ac:dyDescent="0.3">
      <c r="A1538">
        <v>1535</v>
      </c>
      <c r="B1538" t="s">
        <v>306</v>
      </c>
      <c r="C1538" t="s">
        <v>28</v>
      </c>
      <c r="D1538" t="s">
        <v>29</v>
      </c>
      <c r="E1538" t="s">
        <v>30</v>
      </c>
      <c r="F1538" t="s">
        <v>31</v>
      </c>
      <c r="G1538" t="s">
        <v>1497</v>
      </c>
      <c r="H1538" t="s">
        <v>5050</v>
      </c>
      <c r="I1538" s="4" t="s">
        <v>5051</v>
      </c>
      <c r="J1538" s="1">
        <f>((((bot_orders[[#This Row],[cTime]]/ 1000)+3*3600) / 86400) + DATE(1970,1,1))</f>
        <v>45763.951460023149</v>
      </c>
      <c r="K1538" s="4" t="s">
        <v>5052</v>
      </c>
      <c r="L1538" s="1">
        <f>((((bot_orders[[#This Row],[uTime]]/ 1000)+3*3600) / 86400) + DATE(1970,1,1))</f>
        <v>45764.092695196756</v>
      </c>
      <c r="M1538" t="s">
        <v>34</v>
      </c>
      <c r="N1538" t="s">
        <v>28</v>
      </c>
      <c r="O1538" t="s">
        <v>35</v>
      </c>
      <c r="P1538">
        <v>5.157</v>
      </c>
      <c r="Q1538" t="s">
        <v>36</v>
      </c>
      <c r="R1538" t="s">
        <v>55</v>
      </c>
      <c r="S1538">
        <v>0.4597</v>
      </c>
      <c r="T1538">
        <v>0.4597</v>
      </c>
      <c r="U1538">
        <v>5.157</v>
      </c>
      <c r="V1538">
        <v>-4.1256000000000001E-3</v>
      </c>
      <c r="W1538" t="s">
        <v>39</v>
      </c>
      <c r="X1538" s="4">
        <f>IF(bot_orders[[#This Row],[side]]="sell", bot_orders[[#This Row],[accFillSz]]*bot_orders[[#This Row],[avgPx]] + bot_orders[[#This Row],[fee]], -bot_orders[[#This Row],[accFillSz]]*bot_orders[[#This Row],[avgPx]])</f>
        <v>-2.3706729000000002</v>
      </c>
      <c r="Y1538" s="4">
        <f>IF(bot_orders[[#This Row],[side]]="buy", bot_orders[[#This Row],[accFillSz]] + bot_orders[[#This Row],[fee]], -bot_orders[[#This Row],[accFillSz]])</f>
        <v>5.1528744</v>
      </c>
      <c r="Z1538" s="4">
        <f>IF(bot_orders[[#This Row],[side]]="sell",bot_orders[[#This Row],[accFillSz]]*bot_orders[[#This Row],[avgPx]]+bot_orders[[#This Row],[fee]], 0)</f>
        <v>0</v>
      </c>
      <c r="AA1538" s="4">
        <f>IF(bot_orders[[#This Row],[side]]="sell",-bot_orders[[#This Row],[accFillSz]],bot_orders[[#This Row],[accFillSz]]+bot_orders[[#This Row],[fee]])</f>
        <v>5.1528744</v>
      </c>
      <c r="AB1538">
        <v>0</v>
      </c>
      <c r="AC1538" t="s">
        <v>38</v>
      </c>
      <c r="AD1538">
        <v>0</v>
      </c>
      <c r="AE1538" t="s">
        <v>40</v>
      </c>
      <c r="AF1538" t="s">
        <v>41</v>
      </c>
      <c r="AG1538" t="s">
        <v>42</v>
      </c>
      <c r="AH1538" t="s">
        <v>28</v>
      </c>
      <c r="AI1538">
        <v>5.1528744</v>
      </c>
      <c r="AJ1538">
        <v>-2.3706729000000002</v>
      </c>
    </row>
    <row r="1539" spans="1:36" x14ac:dyDescent="0.3">
      <c r="A1539">
        <v>1536</v>
      </c>
      <c r="B1539" t="s">
        <v>306</v>
      </c>
      <c r="C1539" t="s">
        <v>28</v>
      </c>
      <c r="D1539" t="s">
        <v>29</v>
      </c>
      <c r="E1539" t="s">
        <v>30</v>
      </c>
      <c r="F1539" t="s">
        <v>31</v>
      </c>
      <c r="G1539" t="s">
        <v>1433</v>
      </c>
      <c r="H1539" t="s">
        <v>5053</v>
      </c>
      <c r="I1539" s="4" t="s">
        <v>5054</v>
      </c>
      <c r="J1539" s="1">
        <f>((((bot_orders[[#This Row],[cTime]]/ 1000)+3*3600) / 86400) + DATE(1970,1,1))</f>
        <v>45763.9543390162</v>
      </c>
      <c r="K1539" s="4" t="s">
        <v>5055</v>
      </c>
      <c r="L1539" s="1">
        <f>((((bot_orders[[#This Row],[uTime]]/ 1000)+3*3600) / 86400) + DATE(1970,1,1))</f>
        <v>45763.99432868055</v>
      </c>
      <c r="M1539" t="s">
        <v>34</v>
      </c>
      <c r="N1539" t="s">
        <v>28</v>
      </c>
      <c r="O1539" t="s">
        <v>35</v>
      </c>
      <c r="P1539">
        <v>5.157</v>
      </c>
      <c r="Q1539" t="s">
        <v>36</v>
      </c>
      <c r="R1539" t="s">
        <v>55</v>
      </c>
      <c r="S1539">
        <v>0.4622</v>
      </c>
      <c r="T1539">
        <v>0.4622</v>
      </c>
      <c r="U1539">
        <v>5.157</v>
      </c>
      <c r="V1539">
        <v>-4.1256000000000001E-3</v>
      </c>
      <c r="W1539" t="s">
        <v>39</v>
      </c>
      <c r="X1539" s="4">
        <f>IF(bot_orders[[#This Row],[side]]="sell", bot_orders[[#This Row],[accFillSz]]*bot_orders[[#This Row],[avgPx]] + bot_orders[[#This Row],[fee]], -bot_orders[[#This Row],[accFillSz]]*bot_orders[[#This Row],[avgPx]])</f>
        <v>-2.3835654000000002</v>
      </c>
      <c r="Y1539" s="4">
        <f>IF(bot_orders[[#This Row],[side]]="buy", bot_orders[[#This Row],[accFillSz]] + bot_orders[[#This Row],[fee]], -bot_orders[[#This Row],[accFillSz]])</f>
        <v>5.1528744</v>
      </c>
      <c r="Z1539" s="4">
        <f>IF(bot_orders[[#This Row],[side]]="sell",bot_orders[[#This Row],[accFillSz]]*bot_orders[[#This Row],[avgPx]]+bot_orders[[#This Row],[fee]], 0)</f>
        <v>0</v>
      </c>
      <c r="AA1539" s="4">
        <f>IF(bot_orders[[#This Row],[side]]="sell",-bot_orders[[#This Row],[accFillSz]],bot_orders[[#This Row],[accFillSz]]+bot_orders[[#This Row],[fee]])</f>
        <v>5.1528744</v>
      </c>
      <c r="AB1539">
        <v>0</v>
      </c>
      <c r="AC1539" t="s">
        <v>38</v>
      </c>
      <c r="AD1539">
        <v>0</v>
      </c>
      <c r="AE1539" t="s">
        <v>40</v>
      </c>
      <c r="AF1539" t="s">
        <v>41</v>
      </c>
      <c r="AG1539" t="s">
        <v>42</v>
      </c>
      <c r="AH1539" t="s">
        <v>28</v>
      </c>
      <c r="AI1539">
        <v>5.1528744</v>
      </c>
      <c r="AJ1539">
        <v>-2.3835654000000002</v>
      </c>
    </row>
    <row r="1540" spans="1:36" x14ac:dyDescent="0.3">
      <c r="A1540">
        <v>1537</v>
      </c>
      <c r="B1540" t="s">
        <v>306</v>
      </c>
      <c r="C1540" t="s">
        <v>28</v>
      </c>
      <c r="D1540" t="s">
        <v>29</v>
      </c>
      <c r="E1540" t="s">
        <v>30</v>
      </c>
      <c r="F1540" t="s">
        <v>31</v>
      </c>
      <c r="G1540" t="s">
        <v>1454</v>
      </c>
      <c r="H1540" t="s">
        <v>5056</v>
      </c>
      <c r="I1540" s="4" t="s">
        <v>5057</v>
      </c>
      <c r="J1540" s="1">
        <f>((((bot_orders[[#This Row],[cTime]]/ 1000)+3*3600) / 86400) + DATE(1970,1,1))</f>
        <v>45763.972656967591</v>
      </c>
      <c r="K1540" s="4" t="s">
        <v>5058</v>
      </c>
      <c r="L1540" s="1">
        <f>((((bot_orders[[#This Row],[uTime]]/ 1000)+3*3600) / 86400) + DATE(1970,1,1))</f>
        <v>45763.984810925926</v>
      </c>
      <c r="M1540" t="s">
        <v>34</v>
      </c>
      <c r="N1540" t="s">
        <v>28</v>
      </c>
      <c r="O1540" t="s">
        <v>35</v>
      </c>
      <c r="P1540">
        <v>5.157</v>
      </c>
      <c r="Q1540" t="s">
        <v>36</v>
      </c>
      <c r="R1540" t="s">
        <v>55</v>
      </c>
      <c r="S1540">
        <v>0.4647</v>
      </c>
      <c r="T1540">
        <v>0.4647</v>
      </c>
      <c r="U1540">
        <v>5.157</v>
      </c>
      <c r="V1540">
        <v>-4.1256000000000001E-3</v>
      </c>
      <c r="W1540" t="s">
        <v>39</v>
      </c>
      <c r="X1540" s="4">
        <f>IF(bot_orders[[#This Row],[side]]="sell", bot_orders[[#This Row],[accFillSz]]*bot_orders[[#This Row],[avgPx]] + bot_orders[[#This Row],[fee]], -bot_orders[[#This Row],[accFillSz]]*bot_orders[[#This Row],[avgPx]])</f>
        <v>-2.3964579000000001</v>
      </c>
      <c r="Y1540" s="4">
        <f>IF(bot_orders[[#This Row],[side]]="buy", bot_orders[[#This Row],[accFillSz]] + bot_orders[[#This Row],[fee]], -bot_orders[[#This Row],[accFillSz]])</f>
        <v>5.1528744</v>
      </c>
      <c r="Z1540" s="4">
        <f>IF(bot_orders[[#This Row],[side]]="sell",bot_orders[[#This Row],[accFillSz]]*bot_orders[[#This Row],[avgPx]]+bot_orders[[#This Row],[fee]], 0)</f>
        <v>0</v>
      </c>
      <c r="AA1540" s="4">
        <f>IF(bot_orders[[#This Row],[side]]="sell",-bot_orders[[#This Row],[accFillSz]],bot_orders[[#This Row],[accFillSz]]+bot_orders[[#This Row],[fee]])</f>
        <v>5.1528744</v>
      </c>
      <c r="AB1540">
        <v>0</v>
      </c>
      <c r="AC1540" t="s">
        <v>38</v>
      </c>
      <c r="AD1540">
        <v>0</v>
      </c>
      <c r="AE1540" t="s">
        <v>40</v>
      </c>
      <c r="AF1540" t="s">
        <v>41</v>
      </c>
      <c r="AG1540" t="s">
        <v>42</v>
      </c>
      <c r="AH1540" t="s">
        <v>28</v>
      </c>
      <c r="AI1540">
        <v>5.1528744</v>
      </c>
      <c r="AJ1540">
        <v>-2.3964579000000001</v>
      </c>
    </row>
    <row r="1541" spans="1:36" x14ac:dyDescent="0.3">
      <c r="A1541">
        <v>1538</v>
      </c>
      <c r="B1541" t="s">
        <v>306</v>
      </c>
      <c r="C1541" t="s">
        <v>28</v>
      </c>
      <c r="D1541" t="s">
        <v>29</v>
      </c>
      <c r="E1541" t="s">
        <v>30</v>
      </c>
      <c r="F1541" t="s">
        <v>31</v>
      </c>
      <c r="G1541" t="s">
        <v>1525</v>
      </c>
      <c r="H1541" t="s">
        <v>5059</v>
      </c>
      <c r="I1541" s="4" t="s">
        <v>5060</v>
      </c>
      <c r="J1541" s="1">
        <f>((((bot_orders[[#This Row],[cTime]]/ 1000)+3*3600) / 86400) + DATE(1970,1,1))</f>
        <v>45763.984810937502</v>
      </c>
      <c r="K1541" s="4" t="s">
        <v>5061</v>
      </c>
      <c r="L1541" s="1">
        <f>((((bot_orders[[#This Row],[uTime]]/ 1000)+3*3600) / 86400) + DATE(1970,1,1))</f>
        <v>45764.344461678236</v>
      </c>
      <c r="M1541" t="s">
        <v>34</v>
      </c>
      <c r="N1541" t="s">
        <v>28</v>
      </c>
      <c r="O1541" t="s">
        <v>35</v>
      </c>
      <c r="P1541">
        <v>5.1520000000000001</v>
      </c>
      <c r="Q1541" t="s">
        <v>36</v>
      </c>
      <c r="R1541" t="s">
        <v>37</v>
      </c>
      <c r="S1541">
        <v>0.4672</v>
      </c>
      <c r="T1541">
        <v>0.4672</v>
      </c>
      <c r="U1541">
        <v>5.1520000000000001</v>
      </c>
      <c r="V1541">
        <v>-1.9256115E-3</v>
      </c>
      <c r="W1541" t="s">
        <v>38</v>
      </c>
      <c r="X1541" s="4">
        <f>IF(bot_orders[[#This Row],[side]]="sell", bot_orders[[#This Row],[accFillSz]]*bot_orders[[#This Row],[avgPx]] + bot_orders[[#This Row],[fee]], -bot_orders[[#This Row],[accFillSz]]*bot_orders[[#This Row],[avgPx]])</f>
        <v>2.4050887885000001</v>
      </c>
      <c r="Y1541" s="4">
        <f>IF(bot_orders[[#This Row],[side]]="buy", bot_orders[[#This Row],[accFillSz]] + bot_orders[[#This Row],[fee]], -bot_orders[[#This Row],[accFillSz]])</f>
        <v>-5.1520000000000001</v>
      </c>
      <c r="Z1541" s="4">
        <f>IF(bot_orders[[#This Row],[side]]="sell",bot_orders[[#This Row],[accFillSz]]*bot_orders[[#This Row],[avgPx]]+bot_orders[[#This Row],[fee]], 0)</f>
        <v>2.4050887885000001</v>
      </c>
      <c r="AA1541" s="4">
        <f>IF(bot_orders[[#This Row],[side]]="sell",-bot_orders[[#This Row],[accFillSz]],bot_orders[[#This Row],[accFillSz]]+bot_orders[[#This Row],[fee]])</f>
        <v>-5.1520000000000001</v>
      </c>
      <c r="AB1541">
        <v>0</v>
      </c>
      <c r="AC1541" t="s">
        <v>39</v>
      </c>
      <c r="AD1541">
        <v>0</v>
      </c>
      <c r="AE1541" t="s">
        <v>40</v>
      </c>
      <c r="AF1541" t="s">
        <v>41</v>
      </c>
      <c r="AG1541" t="s">
        <v>42</v>
      </c>
      <c r="AH1541" t="s">
        <v>28</v>
      </c>
      <c r="AI1541">
        <v>-5.1520000000000001</v>
      </c>
      <c r="AJ1541">
        <v>2.4050887900000002</v>
      </c>
    </row>
    <row r="1542" spans="1:36" x14ac:dyDescent="0.3">
      <c r="A1542">
        <v>1539</v>
      </c>
      <c r="B1542" t="s">
        <v>306</v>
      </c>
      <c r="C1542" t="s">
        <v>28</v>
      </c>
      <c r="D1542" t="s">
        <v>29</v>
      </c>
      <c r="E1542" t="s">
        <v>30</v>
      </c>
      <c r="F1542" t="s">
        <v>31</v>
      </c>
      <c r="G1542" t="s">
        <v>1433</v>
      </c>
      <c r="H1542" t="s">
        <v>5062</v>
      </c>
      <c r="I1542" s="4" t="s">
        <v>5063</v>
      </c>
      <c r="J1542" s="1">
        <f>((((bot_orders[[#This Row],[cTime]]/ 1000)+3*3600) / 86400) + DATE(1970,1,1))</f>
        <v>45763.994328703702</v>
      </c>
      <c r="K1542" s="4" t="s">
        <v>5064</v>
      </c>
      <c r="L1542" s="1">
        <f>((((bot_orders[[#This Row],[uTime]]/ 1000)+3*3600) / 86400) + DATE(1970,1,1))</f>
        <v>45764.003089108795</v>
      </c>
      <c r="M1542" t="s">
        <v>34</v>
      </c>
      <c r="N1542" t="s">
        <v>28</v>
      </c>
      <c r="O1542" t="s">
        <v>35</v>
      </c>
      <c r="P1542">
        <v>5.1520000000000001</v>
      </c>
      <c r="Q1542" t="s">
        <v>36</v>
      </c>
      <c r="R1542" t="s">
        <v>37</v>
      </c>
      <c r="S1542">
        <v>0.4647</v>
      </c>
      <c r="T1542">
        <v>0.4647</v>
      </c>
      <c r="U1542">
        <v>5.1520000000000001</v>
      </c>
      <c r="V1542">
        <v>-1.9153074999999999E-3</v>
      </c>
      <c r="W1542" t="s">
        <v>38</v>
      </c>
      <c r="X1542" s="4">
        <f>IF(bot_orders[[#This Row],[side]]="sell", bot_orders[[#This Row],[accFillSz]]*bot_orders[[#This Row],[avgPx]] + bot_orders[[#This Row],[fee]], -bot_orders[[#This Row],[accFillSz]]*bot_orders[[#This Row],[avgPx]])</f>
        <v>2.3922190925</v>
      </c>
      <c r="Y1542" s="4">
        <f>IF(bot_orders[[#This Row],[side]]="buy", bot_orders[[#This Row],[accFillSz]] + bot_orders[[#This Row],[fee]], -bot_orders[[#This Row],[accFillSz]])</f>
        <v>-5.1520000000000001</v>
      </c>
      <c r="Z1542" s="4">
        <f>IF(bot_orders[[#This Row],[side]]="sell",bot_orders[[#This Row],[accFillSz]]*bot_orders[[#This Row],[avgPx]]+bot_orders[[#This Row],[fee]], 0)</f>
        <v>2.3922190925</v>
      </c>
      <c r="AA1542" s="4">
        <f>IF(bot_orders[[#This Row],[side]]="sell",-bot_orders[[#This Row],[accFillSz]],bot_orders[[#This Row],[accFillSz]]+bot_orders[[#This Row],[fee]])</f>
        <v>-5.1520000000000001</v>
      </c>
      <c r="AB1542">
        <v>0</v>
      </c>
      <c r="AC1542" t="s">
        <v>39</v>
      </c>
      <c r="AD1542">
        <v>0</v>
      </c>
      <c r="AE1542" t="s">
        <v>40</v>
      </c>
      <c r="AF1542" t="s">
        <v>41</v>
      </c>
      <c r="AG1542" t="s">
        <v>42</v>
      </c>
      <c r="AH1542" t="s">
        <v>28</v>
      </c>
      <c r="AI1542">
        <v>-5.1520000000000001</v>
      </c>
      <c r="AJ1542">
        <v>2.3922190900000002</v>
      </c>
    </row>
    <row r="1543" spans="1:36" x14ac:dyDescent="0.3">
      <c r="A1543">
        <v>1540</v>
      </c>
      <c r="B1543" t="s">
        <v>306</v>
      </c>
      <c r="C1543" t="s">
        <v>28</v>
      </c>
      <c r="D1543" t="s">
        <v>29</v>
      </c>
      <c r="E1543" t="s">
        <v>30</v>
      </c>
      <c r="F1543" t="s">
        <v>31</v>
      </c>
      <c r="G1543" t="s">
        <v>1476</v>
      </c>
      <c r="H1543" t="s">
        <v>5065</v>
      </c>
      <c r="I1543" s="4" t="s">
        <v>5066</v>
      </c>
      <c r="J1543" s="1">
        <f>((((bot_orders[[#This Row],[cTime]]/ 1000)+3*3600) / 86400) + DATE(1970,1,1))</f>
        <v>45764.003089120371</v>
      </c>
      <c r="K1543" s="4" t="s">
        <v>5067</v>
      </c>
      <c r="L1543" s="1">
        <f>((((bot_orders[[#This Row],[uTime]]/ 1000)+3*3600) / 86400) + DATE(1970,1,1))</f>
        <v>45764.00781761574</v>
      </c>
      <c r="M1543" t="s">
        <v>34</v>
      </c>
      <c r="N1543" t="s">
        <v>28</v>
      </c>
      <c r="O1543" t="s">
        <v>35</v>
      </c>
      <c r="P1543">
        <v>5.157</v>
      </c>
      <c r="Q1543" t="s">
        <v>36</v>
      </c>
      <c r="R1543" t="s">
        <v>55</v>
      </c>
      <c r="S1543">
        <v>0.4622</v>
      </c>
      <c r="T1543">
        <v>0.4622</v>
      </c>
      <c r="U1543">
        <v>5.157</v>
      </c>
      <c r="V1543">
        <v>-4.1256000000000001E-3</v>
      </c>
      <c r="W1543" t="s">
        <v>39</v>
      </c>
      <c r="X1543" s="4">
        <f>IF(bot_orders[[#This Row],[side]]="sell", bot_orders[[#This Row],[accFillSz]]*bot_orders[[#This Row],[avgPx]] + bot_orders[[#This Row],[fee]], -bot_orders[[#This Row],[accFillSz]]*bot_orders[[#This Row],[avgPx]])</f>
        <v>-2.3835654000000002</v>
      </c>
      <c r="Y1543" s="4">
        <f>IF(bot_orders[[#This Row],[side]]="buy", bot_orders[[#This Row],[accFillSz]] + bot_orders[[#This Row],[fee]], -bot_orders[[#This Row],[accFillSz]])</f>
        <v>5.1528744</v>
      </c>
      <c r="Z1543" s="4">
        <f>IF(bot_orders[[#This Row],[side]]="sell",bot_orders[[#This Row],[accFillSz]]*bot_orders[[#This Row],[avgPx]]+bot_orders[[#This Row],[fee]], 0)</f>
        <v>0</v>
      </c>
      <c r="AA1543" s="4">
        <f>IF(bot_orders[[#This Row],[side]]="sell",-bot_orders[[#This Row],[accFillSz]],bot_orders[[#This Row],[accFillSz]]+bot_orders[[#This Row],[fee]])</f>
        <v>5.1528744</v>
      </c>
      <c r="AB1543">
        <v>0</v>
      </c>
      <c r="AC1543" t="s">
        <v>38</v>
      </c>
      <c r="AD1543">
        <v>0</v>
      </c>
      <c r="AE1543" t="s">
        <v>40</v>
      </c>
      <c r="AF1543" t="s">
        <v>41</v>
      </c>
      <c r="AG1543" t="s">
        <v>42</v>
      </c>
      <c r="AH1543" t="s">
        <v>28</v>
      </c>
      <c r="AI1543">
        <v>5.1528744</v>
      </c>
      <c r="AJ1543">
        <v>-2.3835654000000002</v>
      </c>
    </row>
    <row r="1544" spans="1:36" x14ac:dyDescent="0.3">
      <c r="A1544">
        <v>1541</v>
      </c>
      <c r="B1544" t="s">
        <v>306</v>
      </c>
      <c r="C1544" t="s">
        <v>28</v>
      </c>
      <c r="D1544" t="s">
        <v>29</v>
      </c>
      <c r="E1544" t="s">
        <v>30</v>
      </c>
      <c r="F1544" t="s">
        <v>31</v>
      </c>
      <c r="G1544" t="s">
        <v>1476</v>
      </c>
      <c r="H1544" t="s">
        <v>5068</v>
      </c>
      <c r="I1544" s="4" t="s">
        <v>5069</v>
      </c>
      <c r="J1544" s="1">
        <f>((((bot_orders[[#This Row],[cTime]]/ 1000)+3*3600) / 86400) + DATE(1970,1,1))</f>
        <v>45764.007817627316</v>
      </c>
      <c r="K1544" s="4" t="s">
        <v>5070</v>
      </c>
      <c r="L1544" s="1">
        <f>((((bot_orders[[#This Row],[uTime]]/ 1000)+3*3600) / 86400) + DATE(1970,1,1))</f>
        <v>45764.019104259263</v>
      </c>
      <c r="M1544" t="s">
        <v>34</v>
      </c>
      <c r="N1544" t="s">
        <v>28</v>
      </c>
      <c r="O1544" t="s">
        <v>35</v>
      </c>
      <c r="P1544">
        <v>5.1520000000000001</v>
      </c>
      <c r="Q1544" t="s">
        <v>36</v>
      </c>
      <c r="R1544" t="s">
        <v>37</v>
      </c>
      <c r="S1544">
        <v>0.4647</v>
      </c>
      <c r="T1544">
        <v>0.4647</v>
      </c>
      <c r="U1544">
        <v>5.1520000000000001</v>
      </c>
      <c r="V1544">
        <v>-1.9153074999999999E-3</v>
      </c>
      <c r="W1544" t="s">
        <v>38</v>
      </c>
      <c r="X1544" s="4">
        <f>IF(bot_orders[[#This Row],[side]]="sell", bot_orders[[#This Row],[accFillSz]]*bot_orders[[#This Row],[avgPx]] + bot_orders[[#This Row],[fee]], -bot_orders[[#This Row],[accFillSz]]*bot_orders[[#This Row],[avgPx]])</f>
        <v>2.3922190925</v>
      </c>
      <c r="Y1544" s="4">
        <f>IF(bot_orders[[#This Row],[side]]="buy", bot_orders[[#This Row],[accFillSz]] + bot_orders[[#This Row],[fee]], -bot_orders[[#This Row],[accFillSz]])</f>
        <v>-5.1520000000000001</v>
      </c>
      <c r="Z1544" s="4">
        <f>IF(bot_orders[[#This Row],[side]]="sell",bot_orders[[#This Row],[accFillSz]]*bot_orders[[#This Row],[avgPx]]+bot_orders[[#This Row],[fee]], 0)</f>
        <v>2.3922190925</v>
      </c>
      <c r="AA1544" s="4">
        <f>IF(bot_orders[[#This Row],[side]]="sell",-bot_orders[[#This Row],[accFillSz]],bot_orders[[#This Row],[accFillSz]]+bot_orders[[#This Row],[fee]])</f>
        <v>-5.1520000000000001</v>
      </c>
      <c r="AB1544">
        <v>0</v>
      </c>
      <c r="AC1544" t="s">
        <v>39</v>
      </c>
      <c r="AD1544">
        <v>0</v>
      </c>
      <c r="AE1544" t="s">
        <v>40</v>
      </c>
      <c r="AF1544" t="s">
        <v>41</v>
      </c>
      <c r="AG1544" t="s">
        <v>42</v>
      </c>
      <c r="AH1544" t="s">
        <v>28</v>
      </c>
      <c r="AI1544">
        <v>-5.1520000000000001</v>
      </c>
      <c r="AJ1544">
        <v>2.3922190900000002</v>
      </c>
    </row>
    <row r="1545" spans="1:36" x14ac:dyDescent="0.3">
      <c r="A1545">
        <v>1542</v>
      </c>
      <c r="B1545" t="s">
        <v>306</v>
      </c>
      <c r="C1545" t="s">
        <v>28</v>
      </c>
      <c r="D1545" t="s">
        <v>29</v>
      </c>
      <c r="E1545" t="s">
        <v>30</v>
      </c>
      <c r="F1545" t="s">
        <v>31</v>
      </c>
      <c r="G1545" t="s">
        <v>1483</v>
      </c>
      <c r="H1545" t="s">
        <v>5071</v>
      </c>
      <c r="I1545" s="4" t="s">
        <v>5072</v>
      </c>
      <c r="J1545" s="1">
        <f>((((bot_orders[[#This Row],[cTime]]/ 1000)+3*3600) / 86400) + DATE(1970,1,1))</f>
        <v>45764.019104282401</v>
      </c>
      <c r="K1545" s="4" t="s">
        <v>5073</v>
      </c>
      <c r="L1545" s="1">
        <f>((((bot_orders[[#This Row],[uTime]]/ 1000)+3*3600) / 86400) + DATE(1970,1,1))</f>
        <v>45764.024722442133</v>
      </c>
      <c r="M1545" t="s">
        <v>34</v>
      </c>
      <c r="N1545" t="s">
        <v>28</v>
      </c>
      <c r="O1545" t="s">
        <v>35</v>
      </c>
      <c r="P1545">
        <v>5.157</v>
      </c>
      <c r="Q1545" t="s">
        <v>36</v>
      </c>
      <c r="R1545" t="s">
        <v>55</v>
      </c>
      <c r="S1545">
        <v>0.4622</v>
      </c>
      <c r="T1545">
        <v>0.4622</v>
      </c>
      <c r="U1545">
        <v>5.157</v>
      </c>
      <c r="V1545">
        <v>-4.1256000000000001E-3</v>
      </c>
      <c r="W1545" t="s">
        <v>39</v>
      </c>
      <c r="X1545" s="4">
        <f>IF(bot_orders[[#This Row],[side]]="sell", bot_orders[[#This Row],[accFillSz]]*bot_orders[[#This Row],[avgPx]] + bot_orders[[#This Row],[fee]], -bot_orders[[#This Row],[accFillSz]]*bot_orders[[#This Row],[avgPx]])</f>
        <v>-2.3835654000000002</v>
      </c>
      <c r="Y1545" s="4">
        <f>IF(bot_orders[[#This Row],[side]]="buy", bot_orders[[#This Row],[accFillSz]] + bot_orders[[#This Row],[fee]], -bot_orders[[#This Row],[accFillSz]])</f>
        <v>5.1528744</v>
      </c>
      <c r="Z1545" s="4">
        <f>IF(bot_orders[[#This Row],[side]]="sell",bot_orders[[#This Row],[accFillSz]]*bot_orders[[#This Row],[avgPx]]+bot_orders[[#This Row],[fee]], 0)</f>
        <v>0</v>
      </c>
      <c r="AA1545" s="4">
        <f>IF(bot_orders[[#This Row],[side]]="sell",-bot_orders[[#This Row],[accFillSz]],bot_orders[[#This Row],[accFillSz]]+bot_orders[[#This Row],[fee]])</f>
        <v>5.1528744</v>
      </c>
      <c r="AB1545">
        <v>0</v>
      </c>
      <c r="AC1545" t="s">
        <v>38</v>
      </c>
      <c r="AD1545">
        <v>0</v>
      </c>
      <c r="AE1545" t="s">
        <v>40</v>
      </c>
      <c r="AF1545" t="s">
        <v>41</v>
      </c>
      <c r="AG1545" t="s">
        <v>42</v>
      </c>
      <c r="AH1545" t="s">
        <v>28</v>
      </c>
      <c r="AI1545">
        <v>5.1528744</v>
      </c>
      <c r="AJ1545">
        <v>-2.3835654000000002</v>
      </c>
    </row>
    <row r="1546" spans="1:36" x14ac:dyDescent="0.3">
      <c r="A1546">
        <v>1543</v>
      </c>
      <c r="B1546" t="s">
        <v>306</v>
      </c>
      <c r="C1546" t="s">
        <v>28</v>
      </c>
      <c r="D1546" t="s">
        <v>29</v>
      </c>
      <c r="E1546" t="s">
        <v>30</v>
      </c>
      <c r="F1546" t="s">
        <v>31</v>
      </c>
      <c r="G1546" t="s">
        <v>1483</v>
      </c>
      <c r="H1546" t="s">
        <v>5074</v>
      </c>
      <c r="I1546" s="4" t="s">
        <v>5075</v>
      </c>
      <c r="J1546" s="1">
        <f>((((bot_orders[[#This Row],[cTime]]/ 1000)+3*3600) / 86400) + DATE(1970,1,1))</f>
        <v>45764.024722453702</v>
      </c>
      <c r="K1546" s="4" t="s">
        <v>5076</v>
      </c>
      <c r="L1546" s="1">
        <f>((((bot_orders[[#This Row],[uTime]]/ 1000)+3*3600) / 86400) + DATE(1970,1,1))</f>
        <v>45764.039172280092</v>
      </c>
      <c r="M1546" t="s">
        <v>34</v>
      </c>
      <c r="N1546" t="s">
        <v>28</v>
      </c>
      <c r="O1546" t="s">
        <v>35</v>
      </c>
      <c r="P1546">
        <v>5.1520000000000001</v>
      </c>
      <c r="Q1546" t="s">
        <v>36</v>
      </c>
      <c r="R1546" t="s">
        <v>37</v>
      </c>
      <c r="S1546">
        <v>0.4647</v>
      </c>
      <c r="T1546">
        <v>0.4647</v>
      </c>
      <c r="U1546">
        <v>5.1520000000000001</v>
      </c>
      <c r="V1546">
        <v>-1.9153074999999999E-3</v>
      </c>
      <c r="W1546" t="s">
        <v>38</v>
      </c>
      <c r="X1546" s="4">
        <f>IF(bot_orders[[#This Row],[side]]="sell", bot_orders[[#This Row],[accFillSz]]*bot_orders[[#This Row],[avgPx]] + bot_orders[[#This Row],[fee]], -bot_orders[[#This Row],[accFillSz]]*bot_orders[[#This Row],[avgPx]])</f>
        <v>2.3922190925</v>
      </c>
      <c r="Y1546" s="4">
        <f>IF(bot_orders[[#This Row],[side]]="buy", bot_orders[[#This Row],[accFillSz]] + bot_orders[[#This Row],[fee]], -bot_orders[[#This Row],[accFillSz]])</f>
        <v>-5.1520000000000001</v>
      </c>
      <c r="Z1546" s="4">
        <f>IF(bot_orders[[#This Row],[side]]="sell",bot_orders[[#This Row],[accFillSz]]*bot_orders[[#This Row],[avgPx]]+bot_orders[[#This Row],[fee]], 0)</f>
        <v>2.3922190925</v>
      </c>
      <c r="AA1546" s="4">
        <f>IF(bot_orders[[#This Row],[side]]="sell",-bot_orders[[#This Row],[accFillSz]],bot_orders[[#This Row],[accFillSz]]+bot_orders[[#This Row],[fee]])</f>
        <v>-5.1520000000000001</v>
      </c>
      <c r="AB1546">
        <v>0</v>
      </c>
      <c r="AC1546" t="s">
        <v>39</v>
      </c>
      <c r="AD1546">
        <v>0</v>
      </c>
      <c r="AE1546" t="s">
        <v>40</v>
      </c>
      <c r="AF1546" t="s">
        <v>41</v>
      </c>
      <c r="AG1546" t="s">
        <v>42</v>
      </c>
      <c r="AH1546" t="s">
        <v>28</v>
      </c>
      <c r="AI1546">
        <v>-5.1520000000000001</v>
      </c>
      <c r="AJ1546">
        <v>2.3922190900000002</v>
      </c>
    </row>
    <row r="1547" spans="1:36" x14ac:dyDescent="0.3">
      <c r="A1547">
        <v>1544</v>
      </c>
      <c r="B1547" t="s">
        <v>306</v>
      </c>
      <c r="C1547" t="s">
        <v>28</v>
      </c>
      <c r="D1547" t="s">
        <v>29</v>
      </c>
      <c r="E1547" t="s">
        <v>30</v>
      </c>
      <c r="F1547" t="s">
        <v>31</v>
      </c>
      <c r="G1547" t="s">
        <v>1490</v>
      </c>
      <c r="H1547" t="s">
        <v>5077</v>
      </c>
      <c r="I1547" s="4" t="s">
        <v>5078</v>
      </c>
      <c r="J1547" s="1">
        <f>((((bot_orders[[#This Row],[cTime]]/ 1000)+3*3600) / 86400) + DATE(1970,1,1))</f>
        <v>45764.039172303237</v>
      </c>
      <c r="K1547" s="4" t="s">
        <v>5079</v>
      </c>
      <c r="L1547" s="1">
        <f>((((bot_orders[[#This Row],[uTime]]/ 1000)+3*3600) / 86400) + DATE(1970,1,1))</f>
        <v>45764.045986145837</v>
      </c>
      <c r="M1547" t="s">
        <v>34</v>
      </c>
      <c r="N1547" t="s">
        <v>28</v>
      </c>
      <c r="O1547" t="s">
        <v>35</v>
      </c>
      <c r="P1547">
        <v>5.157</v>
      </c>
      <c r="Q1547" t="s">
        <v>36</v>
      </c>
      <c r="R1547" t="s">
        <v>55</v>
      </c>
      <c r="S1547">
        <v>0.4622</v>
      </c>
      <c r="T1547">
        <v>0.4622</v>
      </c>
      <c r="U1547">
        <v>5.157</v>
      </c>
      <c r="V1547">
        <v>-4.1256000000000001E-3</v>
      </c>
      <c r="W1547" t="s">
        <v>39</v>
      </c>
      <c r="X1547" s="4">
        <f>IF(bot_orders[[#This Row],[side]]="sell", bot_orders[[#This Row],[accFillSz]]*bot_orders[[#This Row],[avgPx]] + bot_orders[[#This Row],[fee]], -bot_orders[[#This Row],[accFillSz]]*bot_orders[[#This Row],[avgPx]])</f>
        <v>-2.3835654000000002</v>
      </c>
      <c r="Y1547" s="4">
        <f>IF(bot_orders[[#This Row],[side]]="buy", bot_orders[[#This Row],[accFillSz]] + bot_orders[[#This Row],[fee]], -bot_orders[[#This Row],[accFillSz]])</f>
        <v>5.1528744</v>
      </c>
      <c r="Z1547" s="4">
        <f>IF(bot_orders[[#This Row],[side]]="sell",bot_orders[[#This Row],[accFillSz]]*bot_orders[[#This Row],[avgPx]]+bot_orders[[#This Row],[fee]], 0)</f>
        <v>0</v>
      </c>
      <c r="AA1547" s="4">
        <f>IF(bot_orders[[#This Row],[side]]="sell",-bot_orders[[#This Row],[accFillSz]],bot_orders[[#This Row],[accFillSz]]+bot_orders[[#This Row],[fee]])</f>
        <v>5.1528744</v>
      </c>
      <c r="AB1547">
        <v>0</v>
      </c>
      <c r="AC1547" t="s">
        <v>38</v>
      </c>
      <c r="AD1547">
        <v>0</v>
      </c>
      <c r="AE1547" t="s">
        <v>40</v>
      </c>
      <c r="AF1547" t="s">
        <v>41</v>
      </c>
      <c r="AG1547" t="s">
        <v>42</v>
      </c>
      <c r="AH1547" t="s">
        <v>28</v>
      </c>
      <c r="AI1547">
        <v>5.1528744</v>
      </c>
      <c r="AJ1547">
        <v>-2.3835654000000002</v>
      </c>
    </row>
    <row r="1548" spans="1:36" x14ac:dyDescent="0.3">
      <c r="A1548">
        <v>1545</v>
      </c>
      <c r="B1548" t="s">
        <v>306</v>
      </c>
      <c r="C1548" t="s">
        <v>28</v>
      </c>
      <c r="D1548" t="s">
        <v>29</v>
      </c>
      <c r="E1548" t="s">
        <v>30</v>
      </c>
      <c r="F1548" t="s">
        <v>31</v>
      </c>
      <c r="G1548" t="s">
        <v>1490</v>
      </c>
      <c r="H1548" t="s">
        <v>5080</v>
      </c>
      <c r="I1548" s="4" t="s">
        <v>5081</v>
      </c>
      <c r="J1548" s="1">
        <f>((((bot_orders[[#This Row],[cTime]]/ 1000)+3*3600) / 86400) + DATE(1970,1,1))</f>
        <v>45764.045986168981</v>
      </c>
      <c r="K1548" s="4" t="s">
        <v>5082</v>
      </c>
      <c r="L1548" s="1">
        <f>((((bot_orders[[#This Row],[uTime]]/ 1000)+3*3600) / 86400) + DATE(1970,1,1))</f>
        <v>45764.338657511573</v>
      </c>
      <c r="M1548" t="s">
        <v>34</v>
      </c>
      <c r="N1548" t="s">
        <v>28</v>
      </c>
      <c r="O1548" t="s">
        <v>35</v>
      </c>
      <c r="P1548">
        <v>5.1520000000000001</v>
      </c>
      <c r="Q1548" t="s">
        <v>36</v>
      </c>
      <c r="R1548" t="s">
        <v>37</v>
      </c>
      <c r="S1548">
        <v>0.4647</v>
      </c>
      <c r="T1548">
        <v>0.4647</v>
      </c>
      <c r="U1548">
        <v>5.1520000000000001</v>
      </c>
      <c r="V1548">
        <v>-1.9153074999999999E-3</v>
      </c>
      <c r="W1548" t="s">
        <v>38</v>
      </c>
      <c r="X1548" s="4">
        <f>IF(bot_orders[[#This Row],[side]]="sell", bot_orders[[#This Row],[accFillSz]]*bot_orders[[#This Row],[avgPx]] + bot_orders[[#This Row],[fee]], -bot_orders[[#This Row],[accFillSz]]*bot_orders[[#This Row],[avgPx]])</f>
        <v>2.3922190925</v>
      </c>
      <c r="Y1548" s="4">
        <f>IF(bot_orders[[#This Row],[side]]="buy", bot_orders[[#This Row],[accFillSz]] + bot_orders[[#This Row],[fee]], -bot_orders[[#This Row],[accFillSz]])</f>
        <v>-5.1520000000000001</v>
      </c>
      <c r="Z1548" s="4">
        <f>IF(bot_orders[[#This Row],[side]]="sell",bot_orders[[#This Row],[accFillSz]]*bot_orders[[#This Row],[avgPx]]+bot_orders[[#This Row],[fee]], 0)</f>
        <v>2.3922190925</v>
      </c>
      <c r="AA1548" s="4">
        <f>IF(bot_orders[[#This Row],[side]]="sell",-bot_orders[[#This Row],[accFillSz]],bot_orders[[#This Row],[accFillSz]]+bot_orders[[#This Row],[fee]])</f>
        <v>-5.1520000000000001</v>
      </c>
      <c r="AB1548">
        <v>0</v>
      </c>
      <c r="AC1548" t="s">
        <v>39</v>
      </c>
      <c r="AD1548">
        <v>0</v>
      </c>
      <c r="AE1548" t="s">
        <v>40</v>
      </c>
      <c r="AF1548" t="s">
        <v>41</v>
      </c>
      <c r="AG1548" t="s">
        <v>42</v>
      </c>
      <c r="AH1548" t="s">
        <v>28</v>
      </c>
      <c r="AI1548">
        <v>-5.1520000000000001</v>
      </c>
      <c r="AJ1548">
        <v>2.3922190900000002</v>
      </c>
    </row>
    <row r="1549" spans="1:36" x14ac:dyDescent="0.3">
      <c r="A1549">
        <v>1546</v>
      </c>
      <c r="B1549" t="s">
        <v>306</v>
      </c>
      <c r="C1549" t="s">
        <v>28</v>
      </c>
      <c r="D1549" t="s">
        <v>29</v>
      </c>
      <c r="E1549" t="s">
        <v>30</v>
      </c>
      <c r="F1549" t="s">
        <v>31</v>
      </c>
      <c r="G1549" t="s">
        <v>1497</v>
      </c>
      <c r="H1549" t="s">
        <v>5083</v>
      </c>
      <c r="I1549" s="4" t="s">
        <v>5084</v>
      </c>
      <c r="J1549" s="1">
        <f>((((bot_orders[[#This Row],[cTime]]/ 1000)+3*3600) / 86400) + DATE(1970,1,1))</f>
        <v>45764.092695208332</v>
      </c>
      <c r="K1549" s="4" t="s">
        <v>5085</v>
      </c>
      <c r="L1549" s="1">
        <f>((((bot_orders[[#This Row],[uTime]]/ 1000)+3*3600) / 86400) + DATE(1970,1,1))</f>
        <v>45764.175132025463</v>
      </c>
      <c r="M1549" t="s">
        <v>34</v>
      </c>
      <c r="N1549" t="s">
        <v>28</v>
      </c>
      <c r="O1549" t="s">
        <v>35</v>
      </c>
      <c r="P1549">
        <v>5.1520000000000001</v>
      </c>
      <c r="Q1549" t="s">
        <v>36</v>
      </c>
      <c r="R1549" t="s">
        <v>37</v>
      </c>
      <c r="S1549">
        <v>0.4622</v>
      </c>
      <c r="T1549">
        <v>0.4622</v>
      </c>
      <c r="U1549">
        <v>5.1520000000000001</v>
      </c>
      <c r="V1549">
        <v>-1.9050034999999999E-3</v>
      </c>
      <c r="W1549" t="s">
        <v>38</v>
      </c>
      <c r="X1549" s="4">
        <f>IF(bot_orders[[#This Row],[side]]="sell", bot_orders[[#This Row],[accFillSz]]*bot_orders[[#This Row],[avgPx]] + bot_orders[[#This Row],[fee]], -bot_orders[[#This Row],[accFillSz]]*bot_orders[[#This Row],[avgPx]])</f>
        <v>2.3793493964999999</v>
      </c>
      <c r="Y1549" s="4">
        <f>IF(bot_orders[[#This Row],[side]]="buy", bot_orders[[#This Row],[accFillSz]] + bot_orders[[#This Row],[fee]], -bot_orders[[#This Row],[accFillSz]])</f>
        <v>-5.1520000000000001</v>
      </c>
      <c r="Z1549" s="4">
        <f>IF(bot_orders[[#This Row],[side]]="sell",bot_orders[[#This Row],[accFillSz]]*bot_orders[[#This Row],[avgPx]]+bot_orders[[#This Row],[fee]], 0)</f>
        <v>2.3793493964999999</v>
      </c>
      <c r="AA1549" s="4">
        <f>IF(bot_orders[[#This Row],[side]]="sell",-bot_orders[[#This Row],[accFillSz]],bot_orders[[#This Row],[accFillSz]]+bot_orders[[#This Row],[fee]])</f>
        <v>-5.1520000000000001</v>
      </c>
      <c r="AB1549">
        <v>0</v>
      </c>
      <c r="AC1549" t="s">
        <v>39</v>
      </c>
      <c r="AD1549">
        <v>0</v>
      </c>
      <c r="AE1549" t="s">
        <v>40</v>
      </c>
      <c r="AF1549" t="s">
        <v>41</v>
      </c>
      <c r="AG1549" t="s">
        <v>42</v>
      </c>
      <c r="AH1549" t="s">
        <v>28</v>
      </c>
      <c r="AI1549">
        <v>-5.1520000000000001</v>
      </c>
      <c r="AJ1549">
        <v>2.3793494000000002</v>
      </c>
    </row>
    <row r="1550" spans="1:36" x14ac:dyDescent="0.3">
      <c r="A1550">
        <v>1547</v>
      </c>
      <c r="B1550" t="s">
        <v>306</v>
      </c>
      <c r="C1550" t="s">
        <v>28</v>
      </c>
      <c r="D1550" t="s">
        <v>29</v>
      </c>
      <c r="E1550" t="s">
        <v>30</v>
      </c>
      <c r="F1550" t="s">
        <v>31</v>
      </c>
      <c r="G1550" t="s">
        <v>1504</v>
      </c>
      <c r="H1550" t="s">
        <v>5086</v>
      </c>
      <c r="I1550" s="4" t="s">
        <v>5087</v>
      </c>
      <c r="J1550" s="1">
        <f>((((bot_orders[[#This Row],[cTime]]/ 1000)+3*3600) / 86400) + DATE(1970,1,1))</f>
        <v>45764.106679629629</v>
      </c>
      <c r="K1550" s="4" t="s">
        <v>5088</v>
      </c>
      <c r="L1550" s="1">
        <f>((((bot_orders[[#This Row],[uTime]]/ 1000)+3*3600) / 86400) + DATE(1970,1,1))</f>
        <v>45764.117374664347</v>
      </c>
      <c r="M1550" t="s">
        <v>34</v>
      </c>
      <c r="N1550" t="s">
        <v>28</v>
      </c>
      <c r="O1550" t="s">
        <v>35</v>
      </c>
      <c r="P1550">
        <v>5.1520000000000001</v>
      </c>
      <c r="Q1550" t="s">
        <v>36</v>
      </c>
      <c r="R1550" t="s">
        <v>37</v>
      </c>
      <c r="S1550">
        <v>0.4597</v>
      </c>
      <c r="T1550">
        <v>0.4597</v>
      </c>
      <c r="U1550">
        <v>5.1520000000000001</v>
      </c>
      <c r="V1550">
        <v>-1.8946995000000001E-3</v>
      </c>
      <c r="W1550" t="s">
        <v>38</v>
      </c>
      <c r="X1550" s="4">
        <f>IF(bot_orders[[#This Row],[side]]="sell", bot_orders[[#This Row],[accFillSz]]*bot_orders[[#This Row],[avgPx]] + bot_orders[[#This Row],[fee]], -bot_orders[[#This Row],[accFillSz]]*bot_orders[[#This Row],[avgPx]])</f>
        <v>2.3664797004999998</v>
      </c>
      <c r="Y1550" s="4">
        <f>IF(bot_orders[[#This Row],[side]]="buy", bot_orders[[#This Row],[accFillSz]] + bot_orders[[#This Row],[fee]], -bot_orders[[#This Row],[accFillSz]])</f>
        <v>-5.1520000000000001</v>
      </c>
      <c r="Z1550" s="4">
        <f>IF(bot_orders[[#This Row],[side]]="sell",bot_orders[[#This Row],[accFillSz]]*bot_orders[[#This Row],[avgPx]]+bot_orders[[#This Row],[fee]], 0)</f>
        <v>2.3664797004999998</v>
      </c>
      <c r="AA1550" s="4">
        <f>IF(bot_orders[[#This Row],[side]]="sell",-bot_orders[[#This Row],[accFillSz]],bot_orders[[#This Row],[accFillSz]]+bot_orders[[#This Row],[fee]])</f>
        <v>-5.1520000000000001</v>
      </c>
      <c r="AB1550">
        <v>0</v>
      </c>
      <c r="AC1550" t="s">
        <v>39</v>
      </c>
      <c r="AD1550">
        <v>0</v>
      </c>
      <c r="AE1550" t="s">
        <v>40</v>
      </c>
      <c r="AF1550" t="s">
        <v>41</v>
      </c>
      <c r="AG1550" t="s">
        <v>42</v>
      </c>
      <c r="AH1550" t="s">
        <v>28</v>
      </c>
      <c r="AI1550">
        <v>-5.1520000000000001</v>
      </c>
      <c r="AJ1550">
        <v>2.3664797000000002</v>
      </c>
    </row>
    <row r="1551" spans="1:36" x14ac:dyDescent="0.3">
      <c r="A1551">
        <v>1548</v>
      </c>
      <c r="B1551" t="s">
        <v>306</v>
      </c>
      <c r="C1551" t="s">
        <v>28</v>
      </c>
      <c r="D1551" t="s">
        <v>29</v>
      </c>
      <c r="E1551" t="s">
        <v>30</v>
      </c>
      <c r="F1551" t="s">
        <v>31</v>
      </c>
      <c r="G1551" t="s">
        <v>1522</v>
      </c>
      <c r="H1551" t="s">
        <v>5089</v>
      </c>
      <c r="I1551" s="4" t="s">
        <v>5090</v>
      </c>
      <c r="J1551" s="1">
        <f>((((bot_orders[[#This Row],[cTime]]/ 1000)+3*3600) / 86400) + DATE(1970,1,1))</f>
        <v>45764.117374687499</v>
      </c>
      <c r="K1551" s="4" t="s">
        <v>5091</v>
      </c>
      <c r="L1551" s="1">
        <f>((((bot_orders[[#This Row],[uTime]]/ 1000)+3*3600) / 86400) + DATE(1970,1,1))</f>
        <v>45764.269841527777</v>
      </c>
      <c r="M1551" t="s">
        <v>34</v>
      </c>
      <c r="N1551" t="s">
        <v>28</v>
      </c>
      <c r="O1551" t="s">
        <v>35</v>
      </c>
      <c r="P1551">
        <v>5.157</v>
      </c>
      <c r="Q1551" t="s">
        <v>36</v>
      </c>
      <c r="R1551" t="s">
        <v>55</v>
      </c>
      <c r="S1551">
        <v>0.45729999999999998</v>
      </c>
      <c r="T1551">
        <v>0.45729999999999998</v>
      </c>
      <c r="U1551">
        <v>5.157</v>
      </c>
      <c r="V1551">
        <v>-4.1256000000000001E-3</v>
      </c>
      <c r="W1551" t="s">
        <v>39</v>
      </c>
      <c r="X1551" s="4">
        <f>IF(bot_orders[[#This Row],[side]]="sell", bot_orders[[#This Row],[accFillSz]]*bot_orders[[#This Row],[avgPx]] + bot_orders[[#This Row],[fee]], -bot_orders[[#This Row],[accFillSz]]*bot_orders[[#This Row],[avgPx]])</f>
        <v>-2.3582961</v>
      </c>
      <c r="Y1551" s="4">
        <f>IF(bot_orders[[#This Row],[side]]="buy", bot_orders[[#This Row],[accFillSz]] + bot_orders[[#This Row],[fee]], -bot_orders[[#This Row],[accFillSz]])</f>
        <v>5.1528744</v>
      </c>
      <c r="Z1551" s="4">
        <f>IF(bot_orders[[#This Row],[side]]="sell",bot_orders[[#This Row],[accFillSz]]*bot_orders[[#This Row],[avgPx]]+bot_orders[[#This Row],[fee]], 0)</f>
        <v>0</v>
      </c>
      <c r="AA1551" s="4">
        <f>IF(bot_orders[[#This Row],[side]]="sell",-bot_orders[[#This Row],[accFillSz]],bot_orders[[#This Row],[accFillSz]]+bot_orders[[#This Row],[fee]])</f>
        <v>5.1528744</v>
      </c>
      <c r="AB1551">
        <v>0</v>
      </c>
      <c r="AC1551" t="s">
        <v>38</v>
      </c>
      <c r="AD1551">
        <v>0</v>
      </c>
      <c r="AE1551" t="s">
        <v>40</v>
      </c>
      <c r="AF1551" t="s">
        <v>41</v>
      </c>
      <c r="AG1551" t="s">
        <v>42</v>
      </c>
      <c r="AH1551" t="s">
        <v>28</v>
      </c>
      <c r="AI1551">
        <v>5.1528744</v>
      </c>
      <c r="AJ1551">
        <v>-2.3582961</v>
      </c>
    </row>
    <row r="1552" spans="1:36" x14ac:dyDescent="0.3">
      <c r="A1552">
        <v>1549</v>
      </c>
      <c r="B1552" t="s">
        <v>306</v>
      </c>
      <c r="C1552" t="s">
        <v>28</v>
      </c>
      <c r="D1552" t="s">
        <v>29</v>
      </c>
      <c r="E1552" t="s">
        <v>30</v>
      </c>
      <c r="F1552" t="s">
        <v>31</v>
      </c>
      <c r="G1552" t="s">
        <v>1511</v>
      </c>
      <c r="H1552" t="s">
        <v>5092</v>
      </c>
      <c r="I1552" s="4" t="s">
        <v>5093</v>
      </c>
      <c r="J1552" s="1">
        <f>((((bot_orders[[#This Row],[cTime]]/ 1000)+3*3600) / 86400) + DATE(1970,1,1))</f>
        <v>45764.175132048607</v>
      </c>
      <c r="K1552" s="4" t="s">
        <v>5094</v>
      </c>
      <c r="L1552" s="1">
        <f>((((bot_orders[[#This Row],[uTime]]/ 1000)+3*3600) / 86400) + DATE(1970,1,1))</f>
        <v>45764.201984282408</v>
      </c>
      <c r="M1552" t="s">
        <v>34</v>
      </c>
      <c r="N1552" t="s">
        <v>28</v>
      </c>
      <c r="O1552" t="s">
        <v>35</v>
      </c>
      <c r="P1552">
        <v>5.157</v>
      </c>
      <c r="Q1552" t="s">
        <v>36</v>
      </c>
      <c r="R1552" t="s">
        <v>55</v>
      </c>
      <c r="S1552">
        <v>0.4597</v>
      </c>
      <c r="T1552">
        <v>0.4597</v>
      </c>
      <c r="U1552">
        <v>5.157</v>
      </c>
      <c r="V1552">
        <v>-4.1256000000000001E-3</v>
      </c>
      <c r="W1552" t="s">
        <v>39</v>
      </c>
      <c r="X1552" s="4">
        <f>IF(bot_orders[[#This Row],[side]]="sell", bot_orders[[#This Row],[accFillSz]]*bot_orders[[#This Row],[avgPx]] + bot_orders[[#This Row],[fee]], -bot_orders[[#This Row],[accFillSz]]*bot_orders[[#This Row],[avgPx]])</f>
        <v>-2.3706729000000002</v>
      </c>
      <c r="Y1552" s="4">
        <f>IF(bot_orders[[#This Row],[side]]="buy", bot_orders[[#This Row],[accFillSz]] + bot_orders[[#This Row],[fee]], -bot_orders[[#This Row],[accFillSz]])</f>
        <v>5.1528744</v>
      </c>
      <c r="Z1552" s="4">
        <f>IF(bot_orders[[#This Row],[side]]="sell",bot_orders[[#This Row],[accFillSz]]*bot_orders[[#This Row],[avgPx]]+bot_orders[[#This Row],[fee]], 0)</f>
        <v>0</v>
      </c>
      <c r="AA1552" s="4">
        <f>IF(bot_orders[[#This Row],[side]]="sell",-bot_orders[[#This Row],[accFillSz]],bot_orders[[#This Row],[accFillSz]]+bot_orders[[#This Row],[fee]])</f>
        <v>5.1528744</v>
      </c>
      <c r="AB1552">
        <v>0</v>
      </c>
      <c r="AC1552" t="s">
        <v>38</v>
      </c>
      <c r="AD1552">
        <v>0</v>
      </c>
      <c r="AE1552" t="s">
        <v>40</v>
      </c>
      <c r="AF1552" t="s">
        <v>41</v>
      </c>
      <c r="AG1552" t="s">
        <v>42</v>
      </c>
      <c r="AH1552" t="s">
        <v>28</v>
      </c>
      <c r="AI1552">
        <v>5.1528744</v>
      </c>
      <c r="AJ1552">
        <v>-2.3706729000000002</v>
      </c>
    </row>
    <row r="1553" spans="1:36" x14ac:dyDescent="0.3">
      <c r="A1553">
        <v>1550</v>
      </c>
      <c r="B1553" t="s">
        <v>306</v>
      </c>
      <c r="C1553" t="s">
        <v>28</v>
      </c>
      <c r="D1553" t="s">
        <v>29</v>
      </c>
      <c r="E1553" t="s">
        <v>30</v>
      </c>
      <c r="F1553" t="s">
        <v>31</v>
      </c>
      <c r="G1553" t="s">
        <v>1511</v>
      </c>
      <c r="H1553" t="s">
        <v>5095</v>
      </c>
      <c r="I1553" s="4" t="s">
        <v>5096</v>
      </c>
      <c r="J1553" s="1">
        <f>((((bot_orders[[#This Row],[cTime]]/ 1000)+3*3600) / 86400) + DATE(1970,1,1))</f>
        <v>45764.20198430556</v>
      </c>
      <c r="K1553" s="4" t="s">
        <v>5097</v>
      </c>
      <c r="L1553" s="1">
        <f>((((bot_orders[[#This Row],[uTime]]/ 1000)+3*3600) / 86400) + DATE(1970,1,1))</f>
        <v>45764.324063622684</v>
      </c>
      <c r="M1553" t="s">
        <v>34</v>
      </c>
      <c r="N1553" t="s">
        <v>28</v>
      </c>
      <c r="O1553" t="s">
        <v>35</v>
      </c>
      <c r="P1553">
        <v>5.1520000000000001</v>
      </c>
      <c r="Q1553" t="s">
        <v>36</v>
      </c>
      <c r="R1553" t="s">
        <v>37</v>
      </c>
      <c r="S1553">
        <v>0.4622</v>
      </c>
      <c r="T1553">
        <v>0.4622</v>
      </c>
      <c r="U1553">
        <v>5.1520000000000001</v>
      </c>
      <c r="V1553">
        <v>-1.9050034999999999E-3</v>
      </c>
      <c r="W1553" t="s">
        <v>38</v>
      </c>
      <c r="X1553" s="4">
        <f>IF(bot_orders[[#This Row],[side]]="sell", bot_orders[[#This Row],[accFillSz]]*bot_orders[[#This Row],[avgPx]] + bot_orders[[#This Row],[fee]], -bot_orders[[#This Row],[accFillSz]]*bot_orders[[#This Row],[avgPx]])</f>
        <v>2.3793493964999999</v>
      </c>
      <c r="Y1553" s="4">
        <f>IF(bot_orders[[#This Row],[side]]="buy", bot_orders[[#This Row],[accFillSz]] + bot_orders[[#This Row],[fee]], -bot_orders[[#This Row],[accFillSz]])</f>
        <v>-5.1520000000000001</v>
      </c>
      <c r="Z1553" s="4">
        <f>IF(bot_orders[[#This Row],[side]]="sell",bot_orders[[#This Row],[accFillSz]]*bot_orders[[#This Row],[avgPx]]+bot_orders[[#This Row],[fee]], 0)</f>
        <v>2.3793493964999999</v>
      </c>
      <c r="AA1553" s="4">
        <f>IF(bot_orders[[#This Row],[side]]="sell",-bot_orders[[#This Row],[accFillSz]],bot_orders[[#This Row],[accFillSz]]+bot_orders[[#This Row],[fee]])</f>
        <v>-5.1520000000000001</v>
      </c>
      <c r="AB1553">
        <v>0</v>
      </c>
      <c r="AC1553" t="s">
        <v>39</v>
      </c>
      <c r="AD1553">
        <v>0</v>
      </c>
      <c r="AE1553" t="s">
        <v>40</v>
      </c>
      <c r="AF1553" t="s">
        <v>41</v>
      </c>
      <c r="AG1553" t="s">
        <v>42</v>
      </c>
      <c r="AH1553" t="s">
        <v>28</v>
      </c>
      <c r="AI1553">
        <v>-5.1520000000000001</v>
      </c>
      <c r="AJ1553">
        <v>2.3793494000000002</v>
      </c>
    </row>
    <row r="1554" spans="1:36" x14ac:dyDescent="0.3">
      <c r="A1554">
        <v>1551</v>
      </c>
      <c r="B1554" t="s">
        <v>306</v>
      </c>
      <c r="C1554" t="s">
        <v>28</v>
      </c>
      <c r="D1554" t="s">
        <v>29</v>
      </c>
      <c r="E1554" t="s">
        <v>30</v>
      </c>
      <c r="F1554" t="s">
        <v>31</v>
      </c>
      <c r="G1554" t="s">
        <v>1522</v>
      </c>
      <c r="H1554" t="s">
        <v>5098</v>
      </c>
      <c r="I1554" s="4" t="s">
        <v>5099</v>
      </c>
      <c r="J1554" s="1">
        <f>((((bot_orders[[#This Row],[cTime]]/ 1000)+3*3600) / 86400) + DATE(1970,1,1))</f>
        <v>45764.269841550922</v>
      </c>
      <c r="K1554" s="4" t="s">
        <v>5100</v>
      </c>
      <c r="L1554" s="1">
        <f>((((bot_orders[[#This Row],[uTime]]/ 1000)+3*3600) / 86400) + DATE(1970,1,1))</f>
        <v>45764.2835122338</v>
      </c>
      <c r="M1554" t="s">
        <v>34</v>
      </c>
      <c r="N1554" t="s">
        <v>28</v>
      </c>
      <c r="O1554" t="s">
        <v>35</v>
      </c>
      <c r="P1554">
        <v>5.1520000000000001</v>
      </c>
      <c r="Q1554" t="s">
        <v>36</v>
      </c>
      <c r="R1554" t="s">
        <v>37</v>
      </c>
      <c r="S1554">
        <v>0.4597</v>
      </c>
      <c r="T1554">
        <v>0.4597</v>
      </c>
      <c r="U1554">
        <v>5.1520000000000001</v>
      </c>
      <c r="V1554">
        <v>-1.8946995000000001E-3</v>
      </c>
      <c r="W1554" t="s">
        <v>38</v>
      </c>
      <c r="X1554" s="4">
        <f>IF(bot_orders[[#This Row],[side]]="sell", bot_orders[[#This Row],[accFillSz]]*bot_orders[[#This Row],[avgPx]] + bot_orders[[#This Row],[fee]], -bot_orders[[#This Row],[accFillSz]]*bot_orders[[#This Row],[avgPx]])</f>
        <v>2.3664797004999998</v>
      </c>
      <c r="Y1554" s="4">
        <f>IF(bot_orders[[#This Row],[side]]="buy", bot_orders[[#This Row],[accFillSz]] + bot_orders[[#This Row],[fee]], -bot_orders[[#This Row],[accFillSz]])</f>
        <v>-5.1520000000000001</v>
      </c>
      <c r="Z1554" s="4">
        <f>IF(bot_orders[[#This Row],[side]]="sell",bot_orders[[#This Row],[accFillSz]]*bot_orders[[#This Row],[avgPx]]+bot_orders[[#This Row],[fee]], 0)</f>
        <v>2.3664797004999998</v>
      </c>
      <c r="AA1554" s="4">
        <f>IF(bot_orders[[#This Row],[side]]="sell",-bot_orders[[#This Row],[accFillSz]],bot_orders[[#This Row],[accFillSz]]+bot_orders[[#This Row],[fee]])</f>
        <v>-5.1520000000000001</v>
      </c>
      <c r="AB1554">
        <v>0</v>
      </c>
      <c r="AC1554" t="s">
        <v>39</v>
      </c>
      <c r="AD1554">
        <v>0</v>
      </c>
      <c r="AE1554" t="s">
        <v>40</v>
      </c>
      <c r="AF1554" t="s">
        <v>41</v>
      </c>
      <c r="AG1554" t="s">
        <v>42</v>
      </c>
      <c r="AH1554" t="s">
        <v>28</v>
      </c>
      <c r="AI1554">
        <v>-5.1520000000000001</v>
      </c>
      <c r="AJ1554">
        <v>2.3664797000000002</v>
      </c>
    </row>
    <row r="1555" spans="1:36" x14ac:dyDescent="0.3">
      <c r="A1555">
        <v>1552</v>
      </c>
      <c r="B1555" t="s">
        <v>306</v>
      </c>
      <c r="C1555" t="s">
        <v>28</v>
      </c>
      <c r="D1555" t="s">
        <v>29</v>
      </c>
      <c r="E1555" t="s">
        <v>30</v>
      </c>
      <c r="F1555" t="s">
        <v>31</v>
      </c>
      <c r="G1555" t="s">
        <v>1577</v>
      </c>
      <c r="H1555" t="s">
        <v>5101</v>
      </c>
      <c r="I1555" s="4" t="s">
        <v>5102</v>
      </c>
      <c r="J1555" s="1">
        <f>((((bot_orders[[#This Row],[cTime]]/ 1000)+3*3600) / 86400) + DATE(1970,1,1))</f>
        <v>45764.32406363426</v>
      </c>
      <c r="K1555" s="4" t="s">
        <v>5103</v>
      </c>
      <c r="L1555" s="1">
        <f>((((bot_orders[[#This Row],[uTime]]/ 1000)+3*3600) / 86400) + DATE(1970,1,1))</f>
        <v>45764.734164606481</v>
      </c>
      <c r="M1555" t="s">
        <v>34</v>
      </c>
      <c r="N1555" t="s">
        <v>28</v>
      </c>
      <c r="O1555" t="s">
        <v>35</v>
      </c>
      <c r="P1555">
        <v>5.157</v>
      </c>
      <c r="Q1555" t="s">
        <v>36</v>
      </c>
      <c r="R1555" t="s">
        <v>55</v>
      </c>
      <c r="S1555">
        <v>0.4597</v>
      </c>
      <c r="T1555">
        <v>0.4597</v>
      </c>
      <c r="U1555">
        <v>5.157</v>
      </c>
      <c r="V1555">
        <v>-4.1256000000000001E-3</v>
      </c>
      <c r="W1555" t="s">
        <v>39</v>
      </c>
      <c r="X1555" s="4">
        <f>IF(bot_orders[[#This Row],[side]]="sell", bot_orders[[#This Row],[accFillSz]]*bot_orders[[#This Row],[avgPx]] + bot_orders[[#This Row],[fee]], -bot_orders[[#This Row],[accFillSz]]*bot_orders[[#This Row],[avgPx]])</f>
        <v>-2.3706729000000002</v>
      </c>
      <c r="Y1555" s="4">
        <f>IF(bot_orders[[#This Row],[side]]="buy", bot_orders[[#This Row],[accFillSz]] + bot_orders[[#This Row],[fee]], -bot_orders[[#This Row],[accFillSz]])</f>
        <v>5.1528744</v>
      </c>
      <c r="Z1555" s="4">
        <f>IF(bot_orders[[#This Row],[side]]="sell",bot_orders[[#This Row],[accFillSz]]*bot_orders[[#This Row],[avgPx]]+bot_orders[[#This Row],[fee]], 0)</f>
        <v>0</v>
      </c>
      <c r="AA1555" s="4">
        <f>IF(bot_orders[[#This Row],[side]]="sell",-bot_orders[[#This Row],[accFillSz]],bot_orders[[#This Row],[accFillSz]]+bot_orders[[#This Row],[fee]])</f>
        <v>5.1528744</v>
      </c>
      <c r="AB1555">
        <v>0</v>
      </c>
      <c r="AC1555" t="s">
        <v>38</v>
      </c>
      <c r="AD1555">
        <v>0</v>
      </c>
      <c r="AE1555" t="s">
        <v>40</v>
      </c>
      <c r="AF1555" t="s">
        <v>41</v>
      </c>
      <c r="AG1555" t="s">
        <v>42</v>
      </c>
      <c r="AH1555" t="s">
        <v>28</v>
      </c>
      <c r="AI1555">
        <v>5.1528744</v>
      </c>
      <c r="AJ1555">
        <v>-2.3706729000000002</v>
      </c>
    </row>
    <row r="1556" spans="1:36" x14ac:dyDescent="0.3">
      <c r="A1556">
        <v>1553</v>
      </c>
      <c r="B1556" t="s">
        <v>306</v>
      </c>
      <c r="C1556" t="s">
        <v>28</v>
      </c>
      <c r="D1556" t="s">
        <v>29</v>
      </c>
      <c r="E1556" t="s">
        <v>30</v>
      </c>
      <c r="F1556" t="s">
        <v>31</v>
      </c>
      <c r="G1556" t="s">
        <v>1588</v>
      </c>
      <c r="H1556" t="s">
        <v>5104</v>
      </c>
      <c r="I1556" s="4" t="s">
        <v>5105</v>
      </c>
      <c r="J1556" s="1">
        <f>((((bot_orders[[#This Row],[cTime]]/ 1000)+3*3600) / 86400) + DATE(1970,1,1))</f>
        <v>45764.338657534725</v>
      </c>
      <c r="K1556" s="4" t="s">
        <v>5106</v>
      </c>
      <c r="L1556" s="1">
        <f>((((bot_orders[[#This Row],[uTime]]/ 1000)+3*3600) / 86400) + DATE(1970,1,1))</f>
        <v>45764.727706620368</v>
      </c>
      <c r="M1556" t="s">
        <v>34</v>
      </c>
      <c r="N1556" t="s">
        <v>28</v>
      </c>
      <c r="O1556" t="s">
        <v>35</v>
      </c>
      <c r="P1556">
        <v>5.157</v>
      </c>
      <c r="Q1556" t="s">
        <v>36</v>
      </c>
      <c r="R1556" t="s">
        <v>55</v>
      </c>
      <c r="S1556">
        <v>0.4622</v>
      </c>
      <c r="T1556">
        <v>0.4622</v>
      </c>
      <c r="U1556">
        <v>5.157</v>
      </c>
      <c r="V1556">
        <v>-4.1256000000000001E-3</v>
      </c>
      <c r="W1556" t="s">
        <v>39</v>
      </c>
      <c r="X1556" s="4">
        <f>IF(bot_orders[[#This Row],[side]]="sell", bot_orders[[#This Row],[accFillSz]]*bot_orders[[#This Row],[avgPx]] + bot_orders[[#This Row],[fee]], -bot_orders[[#This Row],[accFillSz]]*bot_orders[[#This Row],[avgPx]])</f>
        <v>-2.3835654000000002</v>
      </c>
      <c r="Y1556" s="4">
        <f>IF(bot_orders[[#This Row],[side]]="buy", bot_orders[[#This Row],[accFillSz]] + bot_orders[[#This Row],[fee]], -bot_orders[[#This Row],[accFillSz]])</f>
        <v>5.1528744</v>
      </c>
      <c r="Z1556" s="4">
        <f>IF(bot_orders[[#This Row],[side]]="sell",bot_orders[[#This Row],[accFillSz]]*bot_orders[[#This Row],[avgPx]]+bot_orders[[#This Row],[fee]], 0)</f>
        <v>0</v>
      </c>
      <c r="AA1556" s="4">
        <f>IF(bot_orders[[#This Row],[side]]="sell",-bot_orders[[#This Row],[accFillSz]],bot_orders[[#This Row],[accFillSz]]+bot_orders[[#This Row],[fee]])</f>
        <v>5.1528744</v>
      </c>
      <c r="AB1556">
        <v>0</v>
      </c>
      <c r="AC1556" t="s">
        <v>38</v>
      </c>
      <c r="AD1556">
        <v>0</v>
      </c>
      <c r="AE1556" t="s">
        <v>40</v>
      </c>
      <c r="AF1556" t="s">
        <v>41</v>
      </c>
      <c r="AG1556" t="s">
        <v>42</v>
      </c>
      <c r="AH1556" t="s">
        <v>28</v>
      </c>
      <c r="AI1556">
        <v>5.1528744</v>
      </c>
      <c r="AJ1556">
        <v>-2.3835654000000002</v>
      </c>
    </row>
    <row r="1557" spans="1:36" x14ac:dyDescent="0.3">
      <c r="A1557">
        <v>1554</v>
      </c>
      <c r="B1557" t="s">
        <v>306</v>
      </c>
      <c r="C1557" t="s">
        <v>28</v>
      </c>
      <c r="D1557" t="s">
        <v>29</v>
      </c>
      <c r="E1557" t="s">
        <v>30</v>
      </c>
      <c r="F1557" t="s">
        <v>31</v>
      </c>
      <c r="G1557" t="s">
        <v>1525</v>
      </c>
      <c r="H1557" t="s">
        <v>5107</v>
      </c>
      <c r="I1557" s="4" t="s">
        <v>5108</v>
      </c>
      <c r="J1557" s="1">
        <f>((((bot_orders[[#This Row],[cTime]]/ 1000)+3*3600) / 86400) + DATE(1970,1,1))</f>
        <v>45764.34446168982</v>
      </c>
      <c r="K1557" s="4" t="s">
        <v>5109</v>
      </c>
      <c r="L1557" s="1">
        <f>((((bot_orders[[#This Row],[uTime]]/ 1000)+3*3600) / 86400) + DATE(1970,1,1))</f>
        <v>45764.715498240737</v>
      </c>
      <c r="M1557" t="s">
        <v>34</v>
      </c>
      <c r="N1557" t="s">
        <v>28</v>
      </c>
      <c r="O1557" t="s">
        <v>35</v>
      </c>
      <c r="P1557">
        <v>5.157</v>
      </c>
      <c r="Q1557" t="s">
        <v>36</v>
      </c>
      <c r="R1557" t="s">
        <v>55</v>
      </c>
      <c r="S1557">
        <v>0.4647</v>
      </c>
      <c r="T1557">
        <v>0.4647</v>
      </c>
      <c r="U1557">
        <v>5.157</v>
      </c>
      <c r="V1557">
        <v>-4.1256000000000001E-3</v>
      </c>
      <c r="W1557" t="s">
        <v>39</v>
      </c>
      <c r="X1557" s="4">
        <f>IF(bot_orders[[#This Row],[side]]="sell", bot_orders[[#This Row],[accFillSz]]*bot_orders[[#This Row],[avgPx]] + bot_orders[[#This Row],[fee]], -bot_orders[[#This Row],[accFillSz]]*bot_orders[[#This Row],[avgPx]])</f>
        <v>-2.3964579000000001</v>
      </c>
      <c r="Y1557" s="4">
        <f>IF(bot_orders[[#This Row],[side]]="buy", bot_orders[[#This Row],[accFillSz]] + bot_orders[[#This Row],[fee]], -bot_orders[[#This Row],[accFillSz]])</f>
        <v>5.1528744</v>
      </c>
      <c r="Z1557" s="4">
        <f>IF(bot_orders[[#This Row],[side]]="sell",bot_orders[[#This Row],[accFillSz]]*bot_orders[[#This Row],[avgPx]]+bot_orders[[#This Row],[fee]], 0)</f>
        <v>0</v>
      </c>
      <c r="AA1557" s="4">
        <f>IF(bot_orders[[#This Row],[side]]="sell",-bot_orders[[#This Row],[accFillSz]],bot_orders[[#This Row],[accFillSz]]+bot_orders[[#This Row],[fee]])</f>
        <v>5.1528744</v>
      </c>
      <c r="AB1557">
        <v>0</v>
      </c>
      <c r="AC1557" t="s">
        <v>38</v>
      </c>
      <c r="AD1557">
        <v>0</v>
      </c>
      <c r="AE1557" t="s">
        <v>40</v>
      </c>
      <c r="AF1557" t="s">
        <v>41</v>
      </c>
      <c r="AG1557" t="s">
        <v>42</v>
      </c>
      <c r="AH1557" t="s">
        <v>28</v>
      </c>
      <c r="AI1557">
        <v>5.1528744</v>
      </c>
      <c r="AJ1557">
        <v>-2.3964579000000001</v>
      </c>
    </row>
    <row r="1558" spans="1:36" x14ac:dyDescent="0.3">
      <c r="A1558">
        <v>1555</v>
      </c>
      <c r="B1558" t="s">
        <v>306</v>
      </c>
      <c r="C1558" t="s">
        <v>28</v>
      </c>
      <c r="D1558" t="s">
        <v>29</v>
      </c>
      <c r="E1558" t="s">
        <v>30</v>
      </c>
      <c r="F1558" t="s">
        <v>31</v>
      </c>
      <c r="G1558" t="s">
        <v>1527</v>
      </c>
      <c r="H1558" t="s">
        <v>5110</v>
      </c>
      <c r="I1558" s="4" t="s">
        <v>5111</v>
      </c>
      <c r="J1558" s="1">
        <f>((((bot_orders[[#This Row],[cTime]]/ 1000)+3*3600) / 86400) + DATE(1970,1,1))</f>
        <v>45764.365766689814</v>
      </c>
      <c r="K1558" s="4" t="s">
        <v>5112</v>
      </c>
      <c r="L1558" s="1">
        <f>((((bot_orders[[#This Row],[uTime]]/ 1000)+3*3600) / 86400) + DATE(1970,1,1))</f>
        <v>45764.493216423609</v>
      </c>
      <c r="M1558" t="s">
        <v>34</v>
      </c>
      <c r="N1558" t="s">
        <v>28</v>
      </c>
      <c r="O1558" t="s">
        <v>35</v>
      </c>
      <c r="P1558">
        <v>5.157</v>
      </c>
      <c r="Q1558" t="s">
        <v>36</v>
      </c>
      <c r="R1558" t="s">
        <v>55</v>
      </c>
      <c r="S1558">
        <v>0.4672</v>
      </c>
      <c r="T1558">
        <v>0.4672</v>
      </c>
      <c r="U1558">
        <v>5.157</v>
      </c>
      <c r="V1558">
        <v>-4.1256000000000001E-3</v>
      </c>
      <c r="W1558" t="s">
        <v>39</v>
      </c>
      <c r="X1558" s="4">
        <f>IF(bot_orders[[#This Row],[side]]="sell", bot_orders[[#This Row],[accFillSz]]*bot_orders[[#This Row],[avgPx]] + bot_orders[[#This Row],[fee]], -bot_orders[[#This Row],[accFillSz]]*bot_orders[[#This Row],[avgPx]])</f>
        <v>-2.4093504000000001</v>
      </c>
      <c r="Y1558" s="4">
        <f>IF(bot_orders[[#This Row],[side]]="buy", bot_orders[[#This Row],[accFillSz]] + bot_orders[[#This Row],[fee]], -bot_orders[[#This Row],[accFillSz]])</f>
        <v>5.1528744</v>
      </c>
      <c r="Z1558" s="4">
        <f>IF(bot_orders[[#This Row],[side]]="sell",bot_orders[[#This Row],[accFillSz]]*bot_orders[[#This Row],[avgPx]]+bot_orders[[#This Row],[fee]], 0)</f>
        <v>0</v>
      </c>
      <c r="AA1558" s="4">
        <f>IF(bot_orders[[#This Row],[side]]="sell",-bot_orders[[#This Row],[accFillSz]],bot_orders[[#This Row],[accFillSz]]+bot_orders[[#This Row],[fee]])</f>
        <v>5.1528744</v>
      </c>
      <c r="AB1558">
        <v>0</v>
      </c>
      <c r="AC1558" t="s">
        <v>38</v>
      </c>
      <c r="AD1558">
        <v>0</v>
      </c>
      <c r="AE1558" t="s">
        <v>40</v>
      </c>
      <c r="AF1558" t="s">
        <v>41</v>
      </c>
      <c r="AG1558" t="s">
        <v>42</v>
      </c>
      <c r="AH1558" t="s">
        <v>28</v>
      </c>
      <c r="AI1558">
        <v>5.1528744</v>
      </c>
      <c r="AJ1558">
        <v>-2.4093504000000001</v>
      </c>
    </row>
    <row r="1559" spans="1:36" x14ac:dyDescent="0.3">
      <c r="A1559">
        <v>1556</v>
      </c>
      <c r="B1559" t="s">
        <v>306</v>
      </c>
      <c r="C1559" t="s">
        <v>28</v>
      </c>
      <c r="D1559" t="s">
        <v>29</v>
      </c>
      <c r="E1559" t="s">
        <v>30</v>
      </c>
      <c r="F1559" t="s">
        <v>31</v>
      </c>
      <c r="G1559" t="s">
        <v>1529</v>
      </c>
      <c r="H1559" t="s">
        <v>5113</v>
      </c>
      <c r="I1559" s="4" t="s">
        <v>5114</v>
      </c>
      <c r="J1559" s="1">
        <f>((((bot_orders[[#This Row],[cTime]]/ 1000)+3*3600) / 86400) + DATE(1970,1,1))</f>
        <v>45764.377616331025</v>
      </c>
      <c r="K1559" s="4" t="s">
        <v>5115</v>
      </c>
      <c r="L1559" s="1">
        <f>((((bot_orders[[#This Row],[uTime]]/ 1000)+3*3600) / 86400) + DATE(1970,1,1))</f>
        <v>45764.471215902777</v>
      </c>
      <c r="M1559" t="s">
        <v>34</v>
      </c>
      <c r="N1559" t="s">
        <v>28</v>
      </c>
      <c r="O1559" t="s">
        <v>35</v>
      </c>
      <c r="P1559">
        <v>5.157</v>
      </c>
      <c r="Q1559" t="s">
        <v>36</v>
      </c>
      <c r="R1559" t="s">
        <v>55</v>
      </c>
      <c r="S1559">
        <v>0.46970000000000001</v>
      </c>
      <c r="T1559">
        <v>0.46970000000000001</v>
      </c>
      <c r="U1559">
        <v>5.157</v>
      </c>
      <c r="V1559">
        <v>-4.1256000000000001E-3</v>
      </c>
      <c r="W1559" t="s">
        <v>39</v>
      </c>
      <c r="X1559" s="4">
        <f>IF(bot_orders[[#This Row],[side]]="sell", bot_orders[[#This Row],[accFillSz]]*bot_orders[[#This Row],[avgPx]] + bot_orders[[#This Row],[fee]], -bot_orders[[#This Row],[accFillSz]]*bot_orders[[#This Row],[avgPx]])</f>
        <v>-2.4222429000000001</v>
      </c>
      <c r="Y1559" s="4">
        <f>IF(bot_orders[[#This Row],[side]]="buy", bot_orders[[#This Row],[accFillSz]] + bot_orders[[#This Row],[fee]], -bot_orders[[#This Row],[accFillSz]])</f>
        <v>5.1528744</v>
      </c>
      <c r="Z1559" s="4">
        <f>IF(bot_orders[[#This Row],[side]]="sell",bot_orders[[#This Row],[accFillSz]]*bot_orders[[#This Row],[avgPx]]+bot_orders[[#This Row],[fee]], 0)</f>
        <v>0</v>
      </c>
      <c r="AA1559" s="4">
        <f>IF(bot_orders[[#This Row],[side]]="sell",-bot_orders[[#This Row],[accFillSz]],bot_orders[[#This Row],[accFillSz]]+bot_orders[[#This Row],[fee]])</f>
        <v>5.1528744</v>
      </c>
      <c r="AB1559">
        <v>0</v>
      </c>
      <c r="AC1559" t="s">
        <v>38</v>
      </c>
      <c r="AD1559">
        <v>0</v>
      </c>
      <c r="AE1559" t="s">
        <v>40</v>
      </c>
      <c r="AF1559" t="s">
        <v>41</v>
      </c>
      <c r="AG1559" t="s">
        <v>42</v>
      </c>
      <c r="AH1559" t="s">
        <v>28</v>
      </c>
      <c r="AI1559">
        <v>5.1528744</v>
      </c>
      <c r="AJ1559">
        <v>-2.4222429000000001</v>
      </c>
    </row>
    <row r="1560" spans="1:36" x14ac:dyDescent="0.3">
      <c r="A1560">
        <v>1557</v>
      </c>
      <c r="B1560" t="s">
        <v>306</v>
      </c>
      <c r="C1560" t="s">
        <v>28</v>
      </c>
      <c r="D1560" t="s">
        <v>29</v>
      </c>
      <c r="E1560" t="s">
        <v>30</v>
      </c>
      <c r="F1560" t="s">
        <v>31</v>
      </c>
      <c r="G1560" t="s">
        <v>1531</v>
      </c>
      <c r="H1560" t="s">
        <v>5116</v>
      </c>
      <c r="I1560" s="4" t="s">
        <v>5117</v>
      </c>
      <c r="J1560" s="1">
        <f>((((bot_orders[[#This Row],[cTime]]/ 1000)+3*3600) / 86400) + DATE(1970,1,1))</f>
        <v>45764.394829803241</v>
      </c>
      <c r="K1560" s="4" t="s">
        <v>5118</v>
      </c>
      <c r="L1560" s="1">
        <f>((((bot_orders[[#This Row],[uTime]]/ 1000)+3*3600) / 86400) + DATE(1970,1,1))</f>
        <v>45764.45297215278</v>
      </c>
      <c r="M1560" t="s">
        <v>34</v>
      </c>
      <c r="N1560" t="s">
        <v>28</v>
      </c>
      <c r="O1560" t="s">
        <v>35</v>
      </c>
      <c r="P1560">
        <v>5.157</v>
      </c>
      <c r="Q1560" t="s">
        <v>36</v>
      </c>
      <c r="R1560" t="s">
        <v>55</v>
      </c>
      <c r="S1560">
        <v>0.4723</v>
      </c>
      <c r="T1560">
        <v>0.4723</v>
      </c>
      <c r="U1560">
        <v>5.157</v>
      </c>
      <c r="V1560">
        <v>-4.1256000000000001E-3</v>
      </c>
      <c r="W1560" t="s">
        <v>39</v>
      </c>
      <c r="X1560" s="4">
        <f>IF(bot_orders[[#This Row],[side]]="sell", bot_orders[[#This Row],[accFillSz]]*bot_orders[[#This Row],[avgPx]] + bot_orders[[#This Row],[fee]], -bot_orders[[#This Row],[accFillSz]]*bot_orders[[#This Row],[avgPx]])</f>
        <v>-2.4356510999999998</v>
      </c>
      <c r="Y1560" s="4">
        <f>IF(bot_orders[[#This Row],[side]]="buy", bot_orders[[#This Row],[accFillSz]] + bot_orders[[#This Row],[fee]], -bot_orders[[#This Row],[accFillSz]])</f>
        <v>5.1528744</v>
      </c>
      <c r="Z1560" s="4">
        <f>IF(bot_orders[[#This Row],[side]]="sell",bot_orders[[#This Row],[accFillSz]]*bot_orders[[#This Row],[avgPx]]+bot_orders[[#This Row],[fee]], 0)</f>
        <v>0</v>
      </c>
      <c r="AA1560" s="4">
        <f>IF(bot_orders[[#This Row],[side]]="sell",-bot_orders[[#This Row],[accFillSz]],bot_orders[[#This Row],[accFillSz]]+bot_orders[[#This Row],[fee]])</f>
        <v>5.1528744</v>
      </c>
      <c r="AB1560">
        <v>0</v>
      </c>
      <c r="AC1560" t="s">
        <v>38</v>
      </c>
      <c r="AD1560">
        <v>0</v>
      </c>
      <c r="AE1560" t="s">
        <v>40</v>
      </c>
      <c r="AF1560" t="s">
        <v>41</v>
      </c>
      <c r="AG1560" t="s">
        <v>42</v>
      </c>
      <c r="AH1560" t="s">
        <v>28</v>
      </c>
      <c r="AI1560">
        <v>5.1528744</v>
      </c>
      <c r="AJ1560">
        <v>-2.4356510999999998</v>
      </c>
    </row>
    <row r="1561" spans="1:36" x14ac:dyDescent="0.3">
      <c r="A1561">
        <v>1558</v>
      </c>
      <c r="B1561" t="s">
        <v>306</v>
      </c>
      <c r="C1561" t="s">
        <v>28</v>
      </c>
      <c r="D1561" t="s">
        <v>29</v>
      </c>
      <c r="E1561" t="s">
        <v>30</v>
      </c>
      <c r="F1561" t="s">
        <v>31</v>
      </c>
      <c r="G1561" t="s">
        <v>1518</v>
      </c>
      <c r="H1561" t="s">
        <v>5119</v>
      </c>
      <c r="I1561" s="4" t="s">
        <v>5120</v>
      </c>
      <c r="J1561" s="1">
        <f>((((bot_orders[[#This Row],[cTime]]/ 1000)+3*3600) / 86400) + DATE(1970,1,1))</f>
        <v>45764.441737152782</v>
      </c>
      <c r="K1561" s="4" t="s">
        <v>5121</v>
      </c>
      <c r="L1561" s="1">
        <f>((((bot_orders[[#This Row],[uTime]]/ 1000)+3*3600) / 86400) + DATE(1970,1,1))</f>
        <v>45764.444839583331</v>
      </c>
      <c r="M1561" t="s">
        <v>34</v>
      </c>
      <c r="N1561" t="s">
        <v>28</v>
      </c>
      <c r="O1561" t="s">
        <v>35</v>
      </c>
      <c r="P1561">
        <v>5.157</v>
      </c>
      <c r="Q1561" t="s">
        <v>36</v>
      </c>
      <c r="R1561" t="s">
        <v>55</v>
      </c>
      <c r="S1561">
        <v>0.4748</v>
      </c>
      <c r="T1561">
        <v>0.4748</v>
      </c>
      <c r="U1561">
        <v>5.157</v>
      </c>
      <c r="V1561">
        <v>-4.1256000000000001E-3</v>
      </c>
      <c r="W1561" t="s">
        <v>39</v>
      </c>
      <c r="X1561" s="4">
        <f>IF(bot_orders[[#This Row],[side]]="sell", bot_orders[[#This Row],[accFillSz]]*bot_orders[[#This Row],[avgPx]] + bot_orders[[#This Row],[fee]], -bot_orders[[#This Row],[accFillSz]]*bot_orders[[#This Row],[avgPx]])</f>
        <v>-2.4485435999999998</v>
      </c>
      <c r="Y1561" s="4">
        <f>IF(bot_orders[[#This Row],[side]]="buy", bot_orders[[#This Row],[accFillSz]] + bot_orders[[#This Row],[fee]], -bot_orders[[#This Row],[accFillSz]])</f>
        <v>5.1528744</v>
      </c>
      <c r="Z1561" s="4">
        <f>IF(bot_orders[[#This Row],[side]]="sell",bot_orders[[#This Row],[accFillSz]]*bot_orders[[#This Row],[avgPx]]+bot_orders[[#This Row],[fee]], 0)</f>
        <v>0</v>
      </c>
      <c r="AA1561" s="4">
        <f>IF(bot_orders[[#This Row],[side]]="sell",-bot_orders[[#This Row],[accFillSz]],bot_orders[[#This Row],[accFillSz]]+bot_orders[[#This Row],[fee]])</f>
        <v>5.1528744</v>
      </c>
      <c r="AB1561">
        <v>0</v>
      </c>
      <c r="AC1561" t="s">
        <v>38</v>
      </c>
      <c r="AD1561">
        <v>0</v>
      </c>
      <c r="AE1561" t="s">
        <v>40</v>
      </c>
      <c r="AF1561" t="s">
        <v>41</v>
      </c>
      <c r="AG1561" t="s">
        <v>42</v>
      </c>
      <c r="AH1561" t="s">
        <v>28</v>
      </c>
      <c r="AI1561">
        <v>5.1528744</v>
      </c>
      <c r="AJ1561">
        <v>-2.4485435999999998</v>
      </c>
    </row>
    <row r="1562" spans="1:36" x14ac:dyDescent="0.3">
      <c r="A1562">
        <v>1559</v>
      </c>
      <c r="B1562" t="s">
        <v>306</v>
      </c>
      <c r="C1562" t="s">
        <v>28</v>
      </c>
      <c r="D1562" t="s">
        <v>29</v>
      </c>
      <c r="E1562" t="s">
        <v>30</v>
      </c>
      <c r="F1562" t="s">
        <v>31</v>
      </c>
      <c r="G1562" t="s">
        <v>1634</v>
      </c>
      <c r="H1562" t="s">
        <v>5122</v>
      </c>
      <c r="I1562" s="4" t="s">
        <v>5123</v>
      </c>
      <c r="J1562" s="1">
        <f>((((bot_orders[[#This Row],[cTime]]/ 1000)+3*3600) / 86400) + DATE(1970,1,1))</f>
        <v>45764.444839606484</v>
      </c>
      <c r="K1562" s="4" t="s">
        <v>5124</v>
      </c>
      <c r="L1562" s="1">
        <f>((((bot_orders[[#This Row],[uTime]]/ 1000)+3*3600) / 86400) + DATE(1970,1,1))</f>
        <v>45764.809092361109</v>
      </c>
      <c r="M1562" t="s">
        <v>34</v>
      </c>
      <c r="N1562" t="s">
        <v>28</v>
      </c>
      <c r="O1562" t="s">
        <v>35</v>
      </c>
      <c r="P1562">
        <v>5.1520000000000001</v>
      </c>
      <c r="Q1562" t="s">
        <v>36</v>
      </c>
      <c r="R1562" t="s">
        <v>37</v>
      </c>
      <c r="S1562">
        <v>0.47739999999999999</v>
      </c>
      <c r="T1562">
        <v>0.47739999999999999</v>
      </c>
      <c r="U1562">
        <v>5.1520000000000001</v>
      </c>
      <c r="V1562">
        <v>-1.9676517999999998E-3</v>
      </c>
      <c r="W1562" t="s">
        <v>38</v>
      </c>
      <c r="X1562" s="4">
        <f>IF(bot_orders[[#This Row],[side]]="sell", bot_orders[[#This Row],[accFillSz]]*bot_orders[[#This Row],[avgPx]] + bot_orders[[#This Row],[fee]], -bot_orders[[#This Row],[accFillSz]]*bot_orders[[#This Row],[avgPx]])</f>
        <v>2.4575971482000001</v>
      </c>
      <c r="Y1562" s="4">
        <f>IF(bot_orders[[#This Row],[side]]="buy", bot_orders[[#This Row],[accFillSz]] + bot_orders[[#This Row],[fee]], -bot_orders[[#This Row],[accFillSz]])</f>
        <v>-5.1520000000000001</v>
      </c>
      <c r="Z1562" s="4">
        <f>IF(bot_orders[[#This Row],[side]]="sell",bot_orders[[#This Row],[accFillSz]]*bot_orders[[#This Row],[avgPx]]+bot_orders[[#This Row],[fee]], 0)</f>
        <v>2.4575971482000001</v>
      </c>
      <c r="AA1562" s="4">
        <f>IF(bot_orders[[#This Row],[side]]="sell",-bot_orders[[#This Row],[accFillSz]],bot_orders[[#This Row],[accFillSz]]+bot_orders[[#This Row],[fee]])</f>
        <v>-5.1520000000000001</v>
      </c>
      <c r="AB1562">
        <v>0</v>
      </c>
      <c r="AC1562" t="s">
        <v>39</v>
      </c>
      <c r="AD1562">
        <v>0</v>
      </c>
      <c r="AE1562" t="s">
        <v>40</v>
      </c>
      <c r="AF1562" t="s">
        <v>41</v>
      </c>
      <c r="AG1562" t="s">
        <v>42</v>
      </c>
      <c r="AH1562" t="s">
        <v>28</v>
      </c>
      <c r="AI1562">
        <v>-5.1520000000000001</v>
      </c>
      <c r="AJ1562">
        <v>2.4575971499999998</v>
      </c>
    </row>
    <row r="1563" spans="1:36" x14ac:dyDescent="0.3">
      <c r="A1563">
        <v>1560</v>
      </c>
      <c r="B1563" t="s">
        <v>306</v>
      </c>
      <c r="C1563" t="s">
        <v>28</v>
      </c>
      <c r="D1563" t="s">
        <v>29</v>
      </c>
      <c r="E1563" t="s">
        <v>30</v>
      </c>
      <c r="F1563" t="s">
        <v>31</v>
      </c>
      <c r="G1563" t="s">
        <v>1627</v>
      </c>
      <c r="H1563" t="s">
        <v>5125</v>
      </c>
      <c r="I1563" s="4" t="s">
        <v>5126</v>
      </c>
      <c r="J1563" s="1">
        <f>((((bot_orders[[#This Row],[cTime]]/ 1000)+3*3600) / 86400) + DATE(1970,1,1))</f>
        <v>45764.452972164348</v>
      </c>
      <c r="K1563" s="4" t="s">
        <v>5127</v>
      </c>
      <c r="L1563" s="1">
        <f>((((bot_orders[[#This Row],[uTime]]/ 1000)+3*3600) / 86400) + DATE(1970,1,1))</f>
        <v>45764.807235057873</v>
      </c>
      <c r="M1563" t="s">
        <v>34</v>
      </c>
      <c r="N1563" t="s">
        <v>28</v>
      </c>
      <c r="O1563" t="s">
        <v>35</v>
      </c>
      <c r="P1563">
        <v>5.1520000000000001</v>
      </c>
      <c r="Q1563" t="s">
        <v>36</v>
      </c>
      <c r="R1563" t="s">
        <v>37</v>
      </c>
      <c r="S1563">
        <v>0.4748</v>
      </c>
      <c r="T1563">
        <v>0.4748</v>
      </c>
      <c r="U1563">
        <v>5.1520000000000001</v>
      </c>
      <c r="V1563">
        <v>-1.9569357000000002E-3</v>
      </c>
      <c r="W1563" t="s">
        <v>38</v>
      </c>
      <c r="X1563" s="4">
        <f>IF(bot_orders[[#This Row],[side]]="sell", bot_orders[[#This Row],[accFillSz]]*bot_orders[[#This Row],[avgPx]] + bot_orders[[#This Row],[fee]], -bot_orders[[#This Row],[accFillSz]]*bot_orders[[#This Row],[avgPx]])</f>
        <v>2.4442126643000002</v>
      </c>
      <c r="Y1563" s="4">
        <f>IF(bot_orders[[#This Row],[side]]="buy", bot_orders[[#This Row],[accFillSz]] + bot_orders[[#This Row],[fee]], -bot_orders[[#This Row],[accFillSz]])</f>
        <v>-5.1520000000000001</v>
      </c>
      <c r="Z1563" s="4">
        <f>IF(bot_orders[[#This Row],[side]]="sell",bot_orders[[#This Row],[accFillSz]]*bot_orders[[#This Row],[avgPx]]+bot_orders[[#This Row],[fee]], 0)</f>
        <v>2.4442126643000002</v>
      </c>
      <c r="AA1563" s="4">
        <f>IF(bot_orders[[#This Row],[side]]="sell",-bot_orders[[#This Row],[accFillSz]],bot_orders[[#This Row],[accFillSz]]+bot_orders[[#This Row],[fee]])</f>
        <v>-5.1520000000000001</v>
      </c>
      <c r="AB1563">
        <v>0</v>
      </c>
      <c r="AC1563" t="s">
        <v>39</v>
      </c>
      <c r="AD1563">
        <v>0</v>
      </c>
      <c r="AE1563" t="s">
        <v>40</v>
      </c>
      <c r="AF1563" t="s">
        <v>41</v>
      </c>
      <c r="AG1563" t="s">
        <v>42</v>
      </c>
      <c r="AH1563" t="s">
        <v>28</v>
      </c>
      <c r="AI1563">
        <v>-5.1520000000000001</v>
      </c>
      <c r="AJ1563">
        <v>2.4442126599999998</v>
      </c>
    </row>
    <row r="1564" spans="1:36" x14ac:dyDescent="0.3">
      <c r="A1564">
        <v>1561</v>
      </c>
      <c r="B1564" t="s">
        <v>306</v>
      </c>
      <c r="C1564" t="s">
        <v>28</v>
      </c>
      <c r="D1564" t="s">
        <v>29</v>
      </c>
      <c r="E1564" t="s">
        <v>30</v>
      </c>
      <c r="F1564" t="s">
        <v>31</v>
      </c>
      <c r="G1564" t="s">
        <v>1566</v>
      </c>
      <c r="H1564" t="s">
        <v>5128</v>
      </c>
      <c r="I1564" s="4" t="s">
        <v>5129</v>
      </c>
      <c r="J1564" s="1">
        <f>((((bot_orders[[#This Row],[cTime]]/ 1000)+3*3600) / 86400) + DATE(1970,1,1))</f>
        <v>45764.471215925922</v>
      </c>
      <c r="K1564" s="4" t="s">
        <v>5130</v>
      </c>
      <c r="L1564" s="1">
        <f>((((bot_orders[[#This Row],[uTime]]/ 1000)+3*3600) / 86400) + DATE(1970,1,1))</f>
        <v>45764.607330462968</v>
      </c>
      <c r="M1564" t="s">
        <v>34</v>
      </c>
      <c r="N1564" t="s">
        <v>28</v>
      </c>
      <c r="O1564" t="s">
        <v>35</v>
      </c>
      <c r="P1564">
        <v>5.1520000000000001</v>
      </c>
      <c r="Q1564" t="s">
        <v>36</v>
      </c>
      <c r="R1564" t="s">
        <v>37</v>
      </c>
      <c r="S1564">
        <v>0.4723</v>
      </c>
      <c r="T1564">
        <v>0.4723</v>
      </c>
      <c r="U1564">
        <v>5.1520000000000001</v>
      </c>
      <c r="V1564">
        <v>-1.9466316999999999E-3</v>
      </c>
      <c r="W1564" t="s">
        <v>38</v>
      </c>
      <c r="X1564" s="4">
        <f>IF(bot_orders[[#This Row],[side]]="sell", bot_orders[[#This Row],[accFillSz]]*bot_orders[[#This Row],[avgPx]] + bot_orders[[#This Row],[fee]], -bot_orders[[#This Row],[accFillSz]]*bot_orders[[#This Row],[avgPx]])</f>
        <v>2.4313429683000001</v>
      </c>
      <c r="Y1564" s="4">
        <f>IF(bot_orders[[#This Row],[side]]="buy", bot_orders[[#This Row],[accFillSz]] + bot_orders[[#This Row],[fee]], -bot_orders[[#This Row],[accFillSz]])</f>
        <v>-5.1520000000000001</v>
      </c>
      <c r="Z1564" s="4">
        <f>IF(bot_orders[[#This Row],[side]]="sell",bot_orders[[#This Row],[accFillSz]]*bot_orders[[#This Row],[avgPx]]+bot_orders[[#This Row],[fee]], 0)</f>
        <v>2.4313429683000001</v>
      </c>
      <c r="AA1564" s="4">
        <f>IF(bot_orders[[#This Row],[side]]="sell",-bot_orders[[#This Row],[accFillSz]],bot_orders[[#This Row],[accFillSz]]+bot_orders[[#This Row],[fee]])</f>
        <v>-5.1520000000000001</v>
      </c>
      <c r="AB1564">
        <v>0</v>
      </c>
      <c r="AC1564" t="s">
        <v>39</v>
      </c>
      <c r="AD1564">
        <v>0</v>
      </c>
      <c r="AE1564" t="s">
        <v>40</v>
      </c>
      <c r="AF1564" t="s">
        <v>41</v>
      </c>
      <c r="AG1564" t="s">
        <v>42</v>
      </c>
      <c r="AH1564" t="s">
        <v>28</v>
      </c>
      <c r="AI1564">
        <v>-5.1520000000000001</v>
      </c>
      <c r="AJ1564">
        <v>2.4313429700000002</v>
      </c>
    </row>
    <row r="1565" spans="1:36" x14ac:dyDescent="0.3">
      <c r="A1565">
        <v>1562</v>
      </c>
      <c r="B1565" t="s">
        <v>306</v>
      </c>
      <c r="C1565" t="s">
        <v>28</v>
      </c>
      <c r="D1565" t="s">
        <v>29</v>
      </c>
      <c r="E1565" t="s">
        <v>30</v>
      </c>
      <c r="F1565" t="s">
        <v>31</v>
      </c>
      <c r="G1565" t="s">
        <v>1545</v>
      </c>
      <c r="H1565" t="s">
        <v>5131</v>
      </c>
      <c r="I1565" s="4" t="s">
        <v>5132</v>
      </c>
      <c r="J1565" s="1">
        <f>((((bot_orders[[#This Row],[cTime]]/ 1000)+3*3600) / 86400) + DATE(1970,1,1))</f>
        <v>45764.493216435185</v>
      </c>
      <c r="K1565" s="4" t="s">
        <v>5133</v>
      </c>
      <c r="L1565" s="1">
        <f>((((bot_orders[[#This Row],[uTime]]/ 1000)+3*3600) / 86400) + DATE(1970,1,1))</f>
        <v>45764.533738750004</v>
      </c>
      <c r="M1565" t="s">
        <v>34</v>
      </c>
      <c r="N1565" t="s">
        <v>28</v>
      </c>
      <c r="O1565" t="s">
        <v>35</v>
      </c>
      <c r="P1565">
        <v>5.1520000000000001</v>
      </c>
      <c r="Q1565" t="s">
        <v>36</v>
      </c>
      <c r="R1565" t="s">
        <v>37</v>
      </c>
      <c r="S1565">
        <v>0.46970000000000001</v>
      </c>
      <c r="T1565">
        <v>0.46970000000000001</v>
      </c>
      <c r="U1565">
        <v>5.1520000000000001</v>
      </c>
      <c r="V1565">
        <v>-1.9359155E-3</v>
      </c>
      <c r="W1565" t="s">
        <v>38</v>
      </c>
      <c r="X1565" s="4">
        <f>IF(bot_orders[[#This Row],[side]]="sell", bot_orders[[#This Row],[accFillSz]]*bot_orders[[#This Row],[avgPx]] + bot_orders[[#This Row],[fee]], -bot_orders[[#This Row],[accFillSz]]*bot_orders[[#This Row],[avgPx]])</f>
        <v>2.4179584845000002</v>
      </c>
      <c r="Y1565" s="4">
        <f>IF(bot_orders[[#This Row],[side]]="buy", bot_orders[[#This Row],[accFillSz]] + bot_orders[[#This Row],[fee]], -bot_orders[[#This Row],[accFillSz]])</f>
        <v>-5.1520000000000001</v>
      </c>
      <c r="Z1565" s="4">
        <f>IF(bot_orders[[#This Row],[side]]="sell",bot_orders[[#This Row],[accFillSz]]*bot_orders[[#This Row],[avgPx]]+bot_orders[[#This Row],[fee]], 0)</f>
        <v>2.4179584845000002</v>
      </c>
      <c r="AA1565" s="4">
        <f>IF(bot_orders[[#This Row],[side]]="sell",-bot_orders[[#This Row],[accFillSz]],bot_orders[[#This Row],[accFillSz]]+bot_orders[[#This Row],[fee]])</f>
        <v>-5.1520000000000001</v>
      </c>
      <c r="AB1565">
        <v>0</v>
      </c>
      <c r="AC1565" t="s">
        <v>39</v>
      </c>
      <c r="AD1565">
        <v>0</v>
      </c>
      <c r="AE1565" t="s">
        <v>40</v>
      </c>
      <c r="AF1565" t="s">
        <v>41</v>
      </c>
      <c r="AG1565" t="s">
        <v>42</v>
      </c>
      <c r="AH1565" t="s">
        <v>28</v>
      </c>
      <c r="AI1565">
        <v>-5.1520000000000001</v>
      </c>
      <c r="AJ1565">
        <v>2.4179584799999998</v>
      </c>
    </row>
    <row r="1566" spans="1:36" x14ac:dyDescent="0.3">
      <c r="A1566">
        <v>1563</v>
      </c>
      <c r="B1566" t="s">
        <v>306</v>
      </c>
      <c r="C1566" t="s">
        <v>28</v>
      </c>
      <c r="D1566" t="s">
        <v>29</v>
      </c>
      <c r="E1566" t="s">
        <v>30</v>
      </c>
      <c r="F1566" t="s">
        <v>31</v>
      </c>
      <c r="G1566" t="s">
        <v>1545</v>
      </c>
      <c r="H1566" t="s">
        <v>5134</v>
      </c>
      <c r="I1566" s="4" t="s">
        <v>5135</v>
      </c>
      <c r="J1566" s="1">
        <f>((((bot_orders[[#This Row],[cTime]]/ 1000)+3*3600) / 86400) + DATE(1970,1,1))</f>
        <v>45764.551775231484</v>
      </c>
      <c r="K1566" s="4" t="s">
        <v>5136</v>
      </c>
      <c r="L1566" s="1">
        <f>((((bot_orders[[#This Row],[uTime]]/ 1000)+3*3600) / 86400) + DATE(1970,1,1))</f>
        <v>45764.551786122684</v>
      </c>
      <c r="M1566" t="s">
        <v>34</v>
      </c>
      <c r="N1566" t="s">
        <v>28</v>
      </c>
      <c r="O1566" t="s">
        <v>35</v>
      </c>
      <c r="P1566">
        <v>5.157</v>
      </c>
      <c r="Q1566" t="s">
        <v>36</v>
      </c>
      <c r="R1566" t="s">
        <v>55</v>
      </c>
      <c r="S1566">
        <v>0.4672</v>
      </c>
      <c r="T1566">
        <v>0.46629999999999999</v>
      </c>
      <c r="U1566">
        <v>5.157</v>
      </c>
      <c r="V1566">
        <v>-5.1570000000000001E-3</v>
      </c>
      <c r="W1566" t="s">
        <v>39</v>
      </c>
      <c r="X1566" s="4">
        <f>IF(bot_orders[[#This Row],[side]]="sell", bot_orders[[#This Row],[accFillSz]]*bot_orders[[#This Row],[avgPx]] + bot_orders[[#This Row],[fee]], -bot_orders[[#This Row],[accFillSz]]*bot_orders[[#This Row],[avgPx]])</f>
        <v>-2.4047090999999998</v>
      </c>
      <c r="Y1566" s="4">
        <f>IF(bot_orders[[#This Row],[side]]="buy", bot_orders[[#This Row],[accFillSz]] + bot_orders[[#This Row],[fee]], -bot_orders[[#This Row],[accFillSz]])</f>
        <v>5.1518430000000004</v>
      </c>
      <c r="Z1566" s="4">
        <f>IF(bot_orders[[#This Row],[side]]="sell",bot_orders[[#This Row],[accFillSz]]*bot_orders[[#This Row],[avgPx]]+bot_orders[[#This Row],[fee]], 0)</f>
        <v>0</v>
      </c>
      <c r="AA1566" s="4">
        <f>IF(bot_orders[[#This Row],[side]]="sell",-bot_orders[[#This Row],[accFillSz]],bot_orders[[#This Row],[accFillSz]]+bot_orders[[#This Row],[fee]])</f>
        <v>5.1518430000000004</v>
      </c>
      <c r="AB1566">
        <v>0</v>
      </c>
      <c r="AC1566" t="s">
        <v>38</v>
      </c>
      <c r="AD1566">
        <v>0</v>
      </c>
      <c r="AE1566" t="s">
        <v>40</v>
      </c>
      <c r="AF1566" t="s">
        <v>41</v>
      </c>
      <c r="AG1566" t="s">
        <v>42</v>
      </c>
      <c r="AH1566" t="s">
        <v>28</v>
      </c>
      <c r="AI1566">
        <v>5.1518430000000004</v>
      </c>
      <c r="AJ1566">
        <v>-2.4047090999999998</v>
      </c>
    </row>
    <row r="1567" spans="1:36" x14ac:dyDescent="0.3">
      <c r="A1567">
        <v>1564</v>
      </c>
      <c r="B1567" t="s">
        <v>306</v>
      </c>
      <c r="C1567" t="s">
        <v>28</v>
      </c>
      <c r="D1567" t="s">
        <v>29</v>
      </c>
      <c r="E1567" t="s">
        <v>30</v>
      </c>
      <c r="F1567" t="s">
        <v>31</v>
      </c>
      <c r="G1567" t="s">
        <v>1552</v>
      </c>
      <c r="H1567" t="s">
        <v>5137</v>
      </c>
      <c r="I1567" s="4" t="s">
        <v>5138</v>
      </c>
      <c r="J1567" s="1">
        <f>((((bot_orders[[#This Row],[cTime]]/ 1000)+3*3600) / 86400) + DATE(1970,1,1))</f>
        <v>45764.551799456021</v>
      </c>
      <c r="K1567" s="4" t="s">
        <v>5139</v>
      </c>
      <c r="L1567" s="1">
        <f>((((bot_orders[[#This Row],[uTime]]/ 1000)+3*3600) / 86400) + DATE(1970,1,1))</f>
        <v>45764.586415532409</v>
      </c>
      <c r="M1567" t="s">
        <v>34</v>
      </c>
      <c r="N1567" t="s">
        <v>28</v>
      </c>
      <c r="O1567" t="s">
        <v>35</v>
      </c>
      <c r="P1567">
        <v>5.1509999999999998</v>
      </c>
      <c r="Q1567" t="s">
        <v>36</v>
      </c>
      <c r="R1567" t="s">
        <v>37</v>
      </c>
      <c r="S1567">
        <v>0.46970000000000001</v>
      </c>
      <c r="T1567">
        <v>0.46970000000000001</v>
      </c>
      <c r="U1567">
        <v>5.1509999999999998</v>
      </c>
      <c r="V1567">
        <v>-1.9355398000000001E-3</v>
      </c>
      <c r="W1567" t="s">
        <v>38</v>
      </c>
      <c r="X1567" s="4">
        <f>IF(bot_orders[[#This Row],[side]]="sell", bot_orders[[#This Row],[accFillSz]]*bot_orders[[#This Row],[avgPx]] + bot_orders[[#This Row],[fee]], -bot_orders[[#This Row],[accFillSz]]*bot_orders[[#This Row],[avgPx]])</f>
        <v>2.4174891602000002</v>
      </c>
      <c r="Y1567" s="4">
        <f>IF(bot_orders[[#This Row],[side]]="buy", bot_orders[[#This Row],[accFillSz]] + bot_orders[[#This Row],[fee]], -bot_orders[[#This Row],[accFillSz]])</f>
        <v>-5.1509999999999998</v>
      </c>
      <c r="Z1567" s="4">
        <f>IF(bot_orders[[#This Row],[side]]="sell",bot_orders[[#This Row],[accFillSz]]*bot_orders[[#This Row],[avgPx]]+bot_orders[[#This Row],[fee]], 0)</f>
        <v>2.4174891602000002</v>
      </c>
      <c r="AA1567" s="4">
        <f>IF(bot_orders[[#This Row],[side]]="sell",-bot_orders[[#This Row],[accFillSz]],bot_orders[[#This Row],[accFillSz]]+bot_orders[[#This Row],[fee]])</f>
        <v>-5.1509999999999998</v>
      </c>
      <c r="AB1567">
        <v>0</v>
      </c>
      <c r="AC1567" t="s">
        <v>39</v>
      </c>
      <c r="AD1567">
        <v>0</v>
      </c>
      <c r="AE1567" t="s">
        <v>40</v>
      </c>
      <c r="AF1567" t="s">
        <v>41</v>
      </c>
      <c r="AG1567" t="s">
        <v>42</v>
      </c>
      <c r="AH1567" t="s">
        <v>28</v>
      </c>
      <c r="AI1567">
        <v>-5.1509999999999998</v>
      </c>
      <c r="AJ1567">
        <v>2.4174891600000001</v>
      </c>
    </row>
    <row r="1568" spans="1:36" x14ac:dyDescent="0.3">
      <c r="A1568">
        <v>1565</v>
      </c>
      <c r="B1568" t="s">
        <v>306</v>
      </c>
      <c r="C1568" t="s">
        <v>28</v>
      </c>
      <c r="D1568" t="s">
        <v>29</v>
      </c>
      <c r="E1568" t="s">
        <v>30</v>
      </c>
      <c r="F1568" t="s">
        <v>31</v>
      </c>
      <c r="G1568" t="s">
        <v>1552</v>
      </c>
      <c r="H1568" t="s">
        <v>5140</v>
      </c>
      <c r="I1568" s="4" t="s">
        <v>5141</v>
      </c>
      <c r="J1568" s="1">
        <f>((((bot_orders[[#This Row],[cTime]]/ 1000)+3*3600) / 86400) + DATE(1970,1,1))</f>
        <v>45764.586415555554</v>
      </c>
      <c r="K1568" s="4" t="s">
        <v>5142</v>
      </c>
      <c r="L1568" s="1">
        <f>((((bot_orders[[#This Row],[uTime]]/ 1000)+3*3600) / 86400) + DATE(1970,1,1))</f>
        <v>45764.592089317128</v>
      </c>
      <c r="M1568" t="s">
        <v>34</v>
      </c>
      <c r="N1568" t="s">
        <v>28</v>
      </c>
      <c r="O1568" t="s">
        <v>35</v>
      </c>
      <c r="P1568">
        <v>5.157</v>
      </c>
      <c r="Q1568" t="s">
        <v>36</v>
      </c>
      <c r="R1568" t="s">
        <v>55</v>
      </c>
      <c r="S1568">
        <v>0.4672</v>
      </c>
      <c r="T1568">
        <v>0.4672</v>
      </c>
      <c r="U1568">
        <v>5.157</v>
      </c>
      <c r="V1568">
        <v>-4.1256000000000001E-3</v>
      </c>
      <c r="W1568" t="s">
        <v>39</v>
      </c>
      <c r="X1568" s="4">
        <f>IF(bot_orders[[#This Row],[side]]="sell", bot_orders[[#This Row],[accFillSz]]*bot_orders[[#This Row],[avgPx]] + bot_orders[[#This Row],[fee]], -bot_orders[[#This Row],[accFillSz]]*bot_orders[[#This Row],[avgPx]])</f>
        <v>-2.4093504000000001</v>
      </c>
      <c r="Y1568" s="4">
        <f>IF(bot_orders[[#This Row],[side]]="buy", bot_orders[[#This Row],[accFillSz]] + bot_orders[[#This Row],[fee]], -bot_orders[[#This Row],[accFillSz]])</f>
        <v>5.1528744</v>
      </c>
      <c r="Z1568" s="4">
        <f>IF(bot_orders[[#This Row],[side]]="sell",bot_orders[[#This Row],[accFillSz]]*bot_orders[[#This Row],[avgPx]]+bot_orders[[#This Row],[fee]], 0)</f>
        <v>0</v>
      </c>
      <c r="AA1568" s="4">
        <f>IF(bot_orders[[#This Row],[side]]="sell",-bot_orders[[#This Row],[accFillSz]],bot_orders[[#This Row],[accFillSz]]+bot_orders[[#This Row],[fee]])</f>
        <v>5.1528744</v>
      </c>
      <c r="AB1568">
        <v>0</v>
      </c>
      <c r="AC1568" t="s">
        <v>38</v>
      </c>
      <c r="AD1568">
        <v>0</v>
      </c>
      <c r="AE1568" t="s">
        <v>40</v>
      </c>
      <c r="AF1568" t="s">
        <v>41</v>
      </c>
      <c r="AG1568" t="s">
        <v>42</v>
      </c>
      <c r="AH1568" t="s">
        <v>28</v>
      </c>
      <c r="AI1568">
        <v>5.1528744</v>
      </c>
      <c r="AJ1568">
        <v>-2.4093504000000001</v>
      </c>
    </row>
    <row r="1569" spans="1:36" x14ac:dyDescent="0.3">
      <c r="A1569">
        <v>1566</v>
      </c>
      <c r="B1569" t="s">
        <v>306</v>
      </c>
      <c r="C1569" t="s">
        <v>28</v>
      </c>
      <c r="D1569" t="s">
        <v>29</v>
      </c>
      <c r="E1569" t="s">
        <v>30</v>
      </c>
      <c r="F1569" t="s">
        <v>31</v>
      </c>
      <c r="G1569" t="s">
        <v>1559</v>
      </c>
      <c r="H1569" t="s">
        <v>5143</v>
      </c>
      <c r="I1569" s="4" t="s">
        <v>5144</v>
      </c>
      <c r="J1569" s="1">
        <f>((((bot_orders[[#This Row],[cTime]]/ 1000)+3*3600) / 86400) + DATE(1970,1,1))</f>
        <v>45764.59208934028</v>
      </c>
      <c r="K1569" s="4" t="s">
        <v>5145</v>
      </c>
      <c r="L1569" s="1">
        <f>((((bot_orders[[#This Row],[uTime]]/ 1000)+3*3600) / 86400) + DATE(1970,1,1))</f>
        <v>45764.595583761577</v>
      </c>
      <c r="M1569" t="s">
        <v>34</v>
      </c>
      <c r="N1569" t="s">
        <v>28</v>
      </c>
      <c r="O1569" t="s">
        <v>35</v>
      </c>
      <c r="P1569">
        <v>5.1520000000000001</v>
      </c>
      <c r="Q1569" t="s">
        <v>36</v>
      </c>
      <c r="R1569" t="s">
        <v>37</v>
      </c>
      <c r="S1569">
        <v>0.46970000000000001</v>
      </c>
      <c r="T1569">
        <v>0.46970000000000001</v>
      </c>
      <c r="U1569">
        <v>5.1520000000000001</v>
      </c>
      <c r="V1569">
        <v>-1.9359155E-3</v>
      </c>
      <c r="W1569" t="s">
        <v>38</v>
      </c>
      <c r="X1569" s="4">
        <f>IF(bot_orders[[#This Row],[side]]="sell", bot_orders[[#This Row],[accFillSz]]*bot_orders[[#This Row],[avgPx]] + bot_orders[[#This Row],[fee]], -bot_orders[[#This Row],[accFillSz]]*bot_orders[[#This Row],[avgPx]])</f>
        <v>2.4179584845000002</v>
      </c>
      <c r="Y1569" s="4">
        <f>IF(bot_orders[[#This Row],[side]]="buy", bot_orders[[#This Row],[accFillSz]] + bot_orders[[#This Row],[fee]], -bot_orders[[#This Row],[accFillSz]])</f>
        <v>-5.1520000000000001</v>
      </c>
      <c r="Z1569" s="4">
        <f>IF(bot_orders[[#This Row],[side]]="sell",bot_orders[[#This Row],[accFillSz]]*bot_orders[[#This Row],[avgPx]]+bot_orders[[#This Row],[fee]], 0)</f>
        <v>2.4179584845000002</v>
      </c>
      <c r="AA1569" s="4">
        <f>IF(bot_orders[[#This Row],[side]]="sell",-bot_orders[[#This Row],[accFillSz]],bot_orders[[#This Row],[accFillSz]]+bot_orders[[#This Row],[fee]])</f>
        <v>-5.1520000000000001</v>
      </c>
      <c r="AB1569">
        <v>0</v>
      </c>
      <c r="AC1569" t="s">
        <v>39</v>
      </c>
      <c r="AD1569">
        <v>0</v>
      </c>
      <c r="AE1569" t="s">
        <v>40</v>
      </c>
      <c r="AF1569" t="s">
        <v>41</v>
      </c>
      <c r="AG1569" t="s">
        <v>42</v>
      </c>
      <c r="AH1569" t="s">
        <v>28</v>
      </c>
      <c r="AI1569">
        <v>-5.1520000000000001</v>
      </c>
      <c r="AJ1569">
        <v>2.4179584799999998</v>
      </c>
    </row>
    <row r="1570" spans="1:36" x14ac:dyDescent="0.3">
      <c r="A1570">
        <v>1567</v>
      </c>
      <c r="B1570" t="s">
        <v>306</v>
      </c>
      <c r="C1570" t="s">
        <v>28</v>
      </c>
      <c r="D1570" t="s">
        <v>29</v>
      </c>
      <c r="E1570" t="s">
        <v>30</v>
      </c>
      <c r="F1570" t="s">
        <v>31</v>
      </c>
      <c r="G1570" t="s">
        <v>1559</v>
      </c>
      <c r="H1570" t="s">
        <v>5146</v>
      </c>
      <c r="I1570" s="4" t="s">
        <v>5147</v>
      </c>
      <c r="J1570" s="1">
        <f>((((bot_orders[[#This Row],[cTime]]/ 1000)+3*3600) / 86400) + DATE(1970,1,1))</f>
        <v>45764.595583784721</v>
      </c>
      <c r="K1570" s="4" t="s">
        <v>5148</v>
      </c>
      <c r="L1570" s="1">
        <f>((((bot_orders[[#This Row],[uTime]]/ 1000)+3*3600) / 86400) + DATE(1970,1,1))</f>
        <v>45764.689967615741</v>
      </c>
      <c r="M1570" t="s">
        <v>34</v>
      </c>
      <c r="N1570" t="s">
        <v>28</v>
      </c>
      <c r="O1570" t="s">
        <v>35</v>
      </c>
      <c r="P1570">
        <v>5.157</v>
      </c>
      <c r="Q1570" t="s">
        <v>36</v>
      </c>
      <c r="R1570" t="s">
        <v>55</v>
      </c>
      <c r="S1570">
        <v>0.4672</v>
      </c>
      <c r="T1570">
        <v>0.4672</v>
      </c>
      <c r="U1570">
        <v>5.157</v>
      </c>
      <c r="V1570">
        <v>-4.1256000000000001E-3</v>
      </c>
      <c r="W1570" t="s">
        <v>39</v>
      </c>
      <c r="X1570" s="4">
        <f>IF(bot_orders[[#This Row],[side]]="sell", bot_orders[[#This Row],[accFillSz]]*bot_orders[[#This Row],[avgPx]] + bot_orders[[#This Row],[fee]], -bot_orders[[#This Row],[accFillSz]]*bot_orders[[#This Row],[avgPx]])</f>
        <v>-2.4093504000000001</v>
      </c>
      <c r="Y1570" s="4">
        <f>IF(bot_orders[[#This Row],[side]]="buy", bot_orders[[#This Row],[accFillSz]] + bot_orders[[#This Row],[fee]], -bot_orders[[#This Row],[accFillSz]])</f>
        <v>5.1528744</v>
      </c>
      <c r="Z1570" s="4">
        <f>IF(bot_orders[[#This Row],[side]]="sell",bot_orders[[#This Row],[accFillSz]]*bot_orders[[#This Row],[avgPx]]+bot_orders[[#This Row],[fee]], 0)</f>
        <v>0</v>
      </c>
      <c r="AA1570" s="4">
        <f>IF(bot_orders[[#This Row],[side]]="sell",-bot_orders[[#This Row],[accFillSz]],bot_orders[[#This Row],[accFillSz]]+bot_orders[[#This Row],[fee]])</f>
        <v>5.1528744</v>
      </c>
      <c r="AB1570">
        <v>0</v>
      </c>
      <c r="AC1570" t="s">
        <v>38</v>
      </c>
      <c r="AD1570">
        <v>0</v>
      </c>
      <c r="AE1570" t="s">
        <v>40</v>
      </c>
      <c r="AF1570" t="s">
        <v>41</v>
      </c>
      <c r="AG1570" t="s">
        <v>42</v>
      </c>
      <c r="AH1570" t="s">
        <v>28</v>
      </c>
      <c r="AI1570">
        <v>5.1528744</v>
      </c>
      <c r="AJ1570">
        <v>-2.4093504000000001</v>
      </c>
    </row>
    <row r="1571" spans="1:36" x14ac:dyDescent="0.3">
      <c r="A1571">
        <v>1568</v>
      </c>
      <c r="B1571" t="s">
        <v>306</v>
      </c>
      <c r="C1571" t="s">
        <v>28</v>
      </c>
      <c r="D1571" t="s">
        <v>29</v>
      </c>
      <c r="E1571" t="s">
        <v>30</v>
      </c>
      <c r="F1571" t="s">
        <v>31</v>
      </c>
      <c r="G1571" t="s">
        <v>1566</v>
      </c>
      <c r="H1571" t="s">
        <v>5149</v>
      </c>
      <c r="I1571" s="4" t="s">
        <v>5150</v>
      </c>
      <c r="J1571" s="1">
        <f>((((bot_orders[[#This Row],[cTime]]/ 1000)+3*3600) / 86400) + DATE(1970,1,1))</f>
        <v>45764.607330486113</v>
      </c>
      <c r="K1571" s="4" t="s">
        <v>5151</v>
      </c>
      <c r="L1571" s="1">
        <f>((((bot_orders[[#This Row],[uTime]]/ 1000)+3*3600) / 86400) + DATE(1970,1,1))</f>
        <v>45764.632761678236</v>
      </c>
      <c r="M1571" t="s">
        <v>34</v>
      </c>
      <c r="N1571" t="s">
        <v>28</v>
      </c>
      <c r="O1571" t="s">
        <v>35</v>
      </c>
      <c r="P1571">
        <v>5.157</v>
      </c>
      <c r="Q1571" t="s">
        <v>36</v>
      </c>
      <c r="R1571" t="s">
        <v>55</v>
      </c>
      <c r="S1571">
        <v>0.46970000000000001</v>
      </c>
      <c r="T1571">
        <v>0.46970000000000001</v>
      </c>
      <c r="U1571">
        <v>5.157</v>
      </c>
      <c r="V1571">
        <v>-4.1256000000000001E-3</v>
      </c>
      <c r="W1571" t="s">
        <v>39</v>
      </c>
      <c r="X1571" s="4">
        <f>IF(bot_orders[[#This Row],[side]]="sell", bot_orders[[#This Row],[accFillSz]]*bot_orders[[#This Row],[avgPx]] + bot_orders[[#This Row],[fee]], -bot_orders[[#This Row],[accFillSz]]*bot_orders[[#This Row],[avgPx]])</f>
        <v>-2.4222429000000001</v>
      </c>
      <c r="Y1571" s="4">
        <f>IF(bot_orders[[#This Row],[side]]="buy", bot_orders[[#This Row],[accFillSz]] + bot_orders[[#This Row],[fee]], -bot_orders[[#This Row],[accFillSz]])</f>
        <v>5.1528744</v>
      </c>
      <c r="Z1571" s="4">
        <f>IF(bot_orders[[#This Row],[side]]="sell",bot_orders[[#This Row],[accFillSz]]*bot_orders[[#This Row],[avgPx]]+bot_orders[[#This Row],[fee]], 0)</f>
        <v>0</v>
      </c>
      <c r="AA1571" s="4">
        <f>IF(bot_orders[[#This Row],[side]]="sell",-bot_orders[[#This Row],[accFillSz]],bot_orders[[#This Row],[accFillSz]]+bot_orders[[#This Row],[fee]])</f>
        <v>5.1528744</v>
      </c>
      <c r="AB1571">
        <v>0</v>
      </c>
      <c r="AC1571" t="s">
        <v>38</v>
      </c>
      <c r="AD1571">
        <v>0</v>
      </c>
      <c r="AE1571" t="s">
        <v>40</v>
      </c>
      <c r="AF1571" t="s">
        <v>41</v>
      </c>
      <c r="AG1571" t="s">
        <v>42</v>
      </c>
      <c r="AH1571" t="s">
        <v>28</v>
      </c>
      <c r="AI1571">
        <v>5.1528744</v>
      </c>
      <c r="AJ1571">
        <v>-2.4222429000000001</v>
      </c>
    </row>
    <row r="1572" spans="1:36" x14ac:dyDescent="0.3">
      <c r="A1572">
        <v>1569</v>
      </c>
      <c r="B1572" t="s">
        <v>306</v>
      </c>
      <c r="C1572" t="s">
        <v>28</v>
      </c>
      <c r="D1572" t="s">
        <v>29</v>
      </c>
      <c r="E1572" t="s">
        <v>30</v>
      </c>
      <c r="F1572" t="s">
        <v>31</v>
      </c>
      <c r="G1572" t="s">
        <v>1580</v>
      </c>
      <c r="H1572" t="s">
        <v>5152</v>
      </c>
      <c r="I1572" s="4" t="s">
        <v>5153</v>
      </c>
      <c r="J1572" s="1">
        <f>((((bot_orders[[#This Row],[cTime]]/ 1000)+3*3600) / 86400) + DATE(1970,1,1))</f>
        <v>45764.632761701389</v>
      </c>
      <c r="K1572" s="4" t="s">
        <v>5154</v>
      </c>
      <c r="L1572" s="1">
        <f>((((bot_orders[[#This Row],[uTime]]/ 1000)+3*3600) / 86400) + DATE(1970,1,1))</f>
        <v>45764.643002939818</v>
      </c>
      <c r="M1572" t="s">
        <v>34</v>
      </c>
      <c r="N1572" t="s">
        <v>28</v>
      </c>
      <c r="O1572" t="s">
        <v>35</v>
      </c>
      <c r="P1572">
        <v>5.1520000000000001</v>
      </c>
      <c r="Q1572" t="s">
        <v>36</v>
      </c>
      <c r="R1572" t="s">
        <v>37</v>
      </c>
      <c r="S1572">
        <v>0.4723</v>
      </c>
      <c r="T1572">
        <v>0.4723</v>
      </c>
      <c r="U1572">
        <v>5.1520000000000001</v>
      </c>
      <c r="V1572">
        <v>-1.9466316999999999E-3</v>
      </c>
      <c r="W1572" t="s">
        <v>38</v>
      </c>
      <c r="X1572" s="4">
        <f>IF(bot_orders[[#This Row],[side]]="sell", bot_orders[[#This Row],[accFillSz]]*bot_orders[[#This Row],[avgPx]] + bot_orders[[#This Row],[fee]], -bot_orders[[#This Row],[accFillSz]]*bot_orders[[#This Row],[avgPx]])</f>
        <v>2.4313429683000001</v>
      </c>
      <c r="Y1572" s="4">
        <f>IF(bot_orders[[#This Row],[side]]="buy", bot_orders[[#This Row],[accFillSz]] + bot_orders[[#This Row],[fee]], -bot_orders[[#This Row],[accFillSz]])</f>
        <v>-5.1520000000000001</v>
      </c>
      <c r="Z1572" s="4">
        <f>IF(bot_orders[[#This Row],[side]]="sell",bot_orders[[#This Row],[accFillSz]]*bot_orders[[#This Row],[avgPx]]+bot_orders[[#This Row],[fee]], 0)</f>
        <v>2.4313429683000001</v>
      </c>
      <c r="AA1572" s="4">
        <f>IF(bot_orders[[#This Row],[side]]="sell",-bot_orders[[#This Row],[accFillSz]],bot_orders[[#This Row],[accFillSz]]+bot_orders[[#This Row],[fee]])</f>
        <v>-5.1520000000000001</v>
      </c>
      <c r="AB1572">
        <v>0</v>
      </c>
      <c r="AC1572" t="s">
        <v>39</v>
      </c>
      <c r="AD1572">
        <v>0</v>
      </c>
      <c r="AE1572" t="s">
        <v>40</v>
      </c>
      <c r="AF1572" t="s">
        <v>41</v>
      </c>
      <c r="AG1572" t="s">
        <v>42</v>
      </c>
      <c r="AH1572" t="s">
        <v>28</v>
      </c>
      <c r="AI1572">
        <v>-5.1520000000000001</v>
      </c>
      <c r="AJ1572">
        <v>2.4313429700000002</v>
      </c>
    </row>
    <row r="1573" spans="1:36" x14ac:dyDescent="0.3">
      <c r="A1573">
        <v>1570</v>
      </c>
      <c r="B1573" t="s">
        <v>306</v>
      </c>
      <c r="C1573" t="s">
        <v>28</v>
      </c>
      <c r="D1573" t="s">
        <v>29</v>
      </c>
      <c r="E1573" t="s">
        <v>30</v>
      </c>
      <c r="F1573" t="s">
        <v>31</v>
      </c>
      <c r="G1573" t="s">
        <v>1580</v>
      </c>
      <c r="H1573" t="s">
        <v>5155</v>
      </c>
      <c r="I1573" s="4" t="s">
        <v>5156</v>
      </c>
      <c r="J1573" s="1">
        <f>((((bot_orders[[#This Row],[cTime]]/ 1000)+3*3600) / 86400) + DATE(1970,1,1))</f>
        <v>45764.643002962963</v>
      </c>
      <c r="K1573" s="4" t="s">
        <v>5157</v>
      </c>
      <c r="L1573" s="1">
        <f>((((bot_orders[[#This Row],[uTime]]/ 1000)+3*3600) / 86400) + DATE(1970,1,1))</f>
        <v>45764.652930879631</v>
      </c>
      <c r="M1573" t="s">
        <v>34</v>
      </c>
      <c r="N1573" t="s">
        <v>28</v>
      </c>
      <c r="O1573" t="s">
        <v>35</v>
      </c>
      <c r="P1573">
        <v>5.157</v>
      </c>
      <c r="Q1573" t="s">
        <v>36</v>
      </c>
      <c r="R1573" t="s">
        <v>55</v>
      </c>
      <c r="S1573">
        <v>0.46970000000000001</v>
      </c>
      <c r="T1573">
        <v>0.46970000000000001</v>
      </c>
      <c r="U1573">
        <v>5.157</v>
      </c>
      <c r="V1573">
        <v>-4.1256000000000001E-3</v>
      </c>
      <c r="W1573" t="s">
        <v>39</v>
      </c>
      <c r="X1573" s="4">
        <f>IF(bot_orders[[#This Row],[side]]="sell", bot_orders[[#This Row],[accFillSz]]*bot_orders[[#This Row],[avgPx]] + bot_orders[[#This Row],[fee]], -bot_orders[[#This Row],[accFillSz]]*bot_orders[[#This Row],[avgPx]])</f>
        <v>-2.4222429000000001</v>
      </c>
      <c r="Y1573" s="4">
        <f>IF(bot_orders[[#This Row],[side]]="buy", bot_orders[[#This Row],[accFillSz]] + bot_orders[[#This Row],[fee]], -bot_orders[[#This Row],[accFillSz]])</f>
        <v>5.1528744</v>
      </c>
      <c r="Z1573" s="4">
        <f>IF(bot_orders[[#This Row],[side]]="sell",bot_orders[[#This Row],[accFillSz]]*bot_orders[[#This Row],[avgPx]]+bot_orders[[#This Row],[fee]], 0)</f>
        <v>0</v>
      </c>
      <c r="AA1573" s="4">
        <f>IF(bot_orders[[#This Row],[side]]="sell",-bot_orders[[#This Row],[accFillSz]],bot_orders[[#This Row],[accFillSz]]+bot_orders[[#This Row],[fee]])</f>
        <v>5.1528744</v>
      </c>
      <c r="AB1573">
        <v>0</v>
      </c>
      <c r="AC1573" t="s">
        <v>38</v>
      </c>
      <c r="AD1573">
        <v>0</v>
      </c>
      <c r="AE1573" t="s">
        <v>40</v>
      </c>
      <c r="AF1573" t="s">
        <v>41</v>
      </c>
      <c r="AG1573" t="s">
        <v>42</v>
      </c>
      <c r="AH1573" t="s">
        <v>28</v>
      </c>
      <c r="AI1573">
        <v>5.1528744</v>
      </c>
      <c r="AJ1573">
        <v>-2.4222429000000001</v>
      </c>
    </row>
    <row r="1574" spans="1:36" x14ac:dyDescent="0.3">
      <c r="A1574">
        <v>1571</v>
      </c>
      <c r="B1574" t="s">
        <v>306</v>
      </c>
      <c r="C1574" t="s">
        <v>28</v>
      </c>
      <c r="D1574" t="s">
        <v>29</v>
      </c>
      <c r="E1574" t="s">
        <v>30</v>
      </c>
      <c r="F1574" t="s">
        <v>31</v>
      </c>
      <c r="G1574" t="s">
        <v>1583</v>
      </c>
      <c r="H1574" t="s">
        <v>5158</v>
      </c>
      <c r="I1574" s="4" t="s">
        <v>5159</v>
      </c>
      <c r="J1574" s="1">
        <f>((((bot_orders[[#This Row],[cTime]]/ 1000)+3*3600) / 86400) + DATE(1970,1,1))</f>
        <v>45764.652930902783</v>
      </c>
      <c r="K1574" s="4" t="s">
        <v>5160</v>
      </c>
      <c r="L1574" s="1">
        <f>((((bot_orders[[#This Row],[uTime]]/ 1000)+3*3600) / 86400) + DATE(1970,1,1))</f>
        <v>45764.6607396412</v>
      </c>
      <c r="M1574" t="s">
        <v>34</v>
      </c>
      <c r="N1574" t="s">
        <v>28</v>
      </c>
      <c r="O1574" t="s">
        <v>35</v>
      </c>
      <c r="P1574">
        <v>5.1520000000000001</v>
      </c>
      <c r="Q1574" t="s">
        <v>36</v>
      </c>
      <c r="R1574" t="s">
        <v>37</v>
      </c>
      <c r="S1574">
        <v>0.4723</v>
      </c>
      <c r="T1574">
        <v>0.4723</v>
      </c>
      <c r="U1574">
        <v>5.1520000000000001</v>
      </c>
      <c r="V1574">
        <v>-1.9466316999999999E-3</v>
      </c>
      <c r="W1574" t="s">
        <v>38</v>
      </c>
      <c r="X1574" s="4">
        <f>IF(bot_orders[[#This Row],[side]]="sell", bot_orders[[#This Row],[accFillSz]]*bot_orders[[#This Row],[avgPx]] + bot_orders[[#This Row],[fee]], -bot_orders[[#This Row],[accFillSz]]*bot_orders[[#This Row],[avgPx]])</f>
        <v>2.4313429683000001</v>
      </c>
      <c r="Y1574" s="4">
        <f>IF(bot_orders[[#This Row],[side]]="buy", bot_orders[[#This Row],[accFillSz]] + bot_orders[[#This Row],[fee]], -bot_orders[[#This Row],[accFillSz]])</f>
        <v>-5.1520000000000001</v>
      </c>
      <c r="Z1574" s="4">
        <f>IF(bot_orders[[#This Row],[side]]="sell",bot_orders[[#This Row],[accFillSz]]*bot_orders[[#This Row],[avgPx]]+bot_orders[[#This Row],[fee]], 0)</f>
        <v>2.4313429683000001</v>
      </c>
      <c r="AA1574" s="4">
        <f>IF(bot_orders[[#This Row],[side]]="sell",-bot_orders[[#This Row],[accFillSz]],bot_orders[[#This Row],[accFillSz]]+bot_orders[[#This Row],[fee]])</f>
        <v>-5.1520000000000001</v>
      </c>
      <c r="AB1574">
        <v>0</v>
      </c>
      <c r="AC1574" t="s">
        <v>39</v>
      </c>
      <c r="AD1574">
        <v>0</v>
      </c>
      <c r="AE1574" t="s">
        <v>40</v>
      </c>
      <c r="AF1574" t="s">
        <v>41</v>
      </c>
      <c r="AG1574" t="s">
        <v>42</v>
      </c>
      <c r="AH1574" t="s">
        <v>28</v>
      </c>
      <c r="AI1574">
        <v>-5.1520000000000001</v>
      </c>
      <c r="AJ1574">
        <v>2.4313429700000002</v>
      </c>
    </row>
    <row r="1575" spans="1:36" x14ac:dyDescent="0.3">
      <c r="A1575">
        <v>1572</v>
      </c>
      <c r="B1575" t="s">
        <v>306</v>
      </c>
      <c r="C1575" t="s">
        <v>28</v>
      </c>
      <c r="D1575" t="s">
        <v>29</v>
      </c>
      <c r="E1575" t="s">
        <v>30</v>
      </c>
      <c r="F1575" t="s">
        <v>31</v>
      </c>
      <c r="G1575" t="s">
        <v>1583</v>
      </c>
      <c r="H1575" t="s">
        <v>5161</v>
      </c>
      <c r="I1575" s="4" t="s">
        <v>5162</v>
      </c>
      <c r="J1575" s="1">
        <f>((((bot_orders[[#This Row],[cTime]]/ 1000)+3*3600) / 86400) + DATE(1970,1,1))</f>
        <v>45764.660739664352</v>
      </c>
      <c r="K1575" s="4" t="s">
        <v>5163</v>
      </c>
      <c r="L1575" s="1">
        <f>((((bot_orders[[#This Row],[uTime]]/ 1000)+3*3600) / 86400) + DATE(1970,1,1))</f>
        <v>45764.673557407405</v>
      </c>
      <c r="M1575" t="s">
        <v>34</v>
      </c>
      <c r="N1575" t="s">
        <v>28</v>
      </c>
      <c r="O1575" t="s">
        <v>35</v>
      </c>
      <c r="P1575">
        <v>5.157</v>
      </c>
      <c r="Q1575" t="s">
        <v>36</v>
      </c>
      <c r="R1575" t="s">
        <v>55</v>
      </c>
      <c r="S1575">
        <v>0.46970000000000001</v>
      </c>
      <c r="T1575">
        <v>0.46970000000000001</v>
      </c>
      <c r="U1575">
        <v>5.157</v>
      </c>
      <c r="V1575">
        <v>-4.1256000000000001E-3</v>
      </c>
      <c r="W1575" t="s">
        <v>39</v>
      </c>
      <c r="X1575" s="4">
        <f>IF(bot_orders[[#This Row],[side]]="sell", bot_orders[[#This Row],[accFillSz]]*bot_orders[[#This Row],[avgPx]] + bot_orders[[#This Row],[fee]], -bot_orders[[#This Row],[accFillSz]]*bot_orders[[#This Row],[avgPx]])</f>
        <v>-2.4222429000000001</v>
      </c>
      <c r="Y1575" s="4">
        <f>IF(bot_orders[[#This Row],[side]]="buy", bot_orders[[#This Row],[accFillSz]] + bot_orders[[#This Row],[fee]], -bot_orders[[#This Row],[accFillSz]])</f>
        <v>5.1528744</v>
      </c>
      <c r="Z1575" s="4">
        <f>IF(bot_orders[[#This Row],[side]]="sell",bot_orders[[#This Row],[accFillSz]]*bot_orders[[#This Row],[avgPx]]+bot_orders[[#This Row],[fee]], 0)</f>
        <v>0</v>
      </c>
      <c r="AA1575" s="4">
        <f>IF(bot_orders[[#This Row],[side]]="sell",-bot_orders[[#This Row],[accFillSz]],bot_orders[[#This Row],[accFillSz]]+bot_orders[[#This Row],[fee]])</f>
        <v>5.1528744</v>
      </c>
      <c r="AB1575">
        <v>0</v>
      </c>
      <c r="AC1575" t="s">
        <v>38</v>
      </c>
      <c r="AD1575">
        <v>0</v>
      </c>
      <c r="AE1575" t="s">
        <v>40</v>
      </c>
      <c r="AF1575" t="s">
        <v>41</v>
      </c>
      <c r="AG1575" t="s">
        <v>42</v>
      </c>
      <c r="AH1575" t="s">
        <v>28</v>
      </c>
      <c r="AI1575">
        <v>5.1528744</v>
      </c>
      <c r="AJ1575">
        <v>-2.4222429000000001</v>
      </c>
    </row>
    <row r="1576" spans="1:36" x14ac:dyDescent="0.3">
      <c r="A1576">
        <v>1573</v>
      </c>
      <c r="B1576" t="s">
        <v>306</v>
      </c>
      <c r="C1576" t="s">
        <v>28</v>
      </c>
      <c r="D1576" t="s">
        <v>29</v>
      </c>
      <c r="E1576" t="s">
        <v>30</v>
      </c>
      <c r="F1576" t="s">
        <v>31</v>
      </c>
      <c r="G1576" t="s">
        <v>1620</v>
      </c>
      <c r="H1576" t="s">
        <v>5164</v>
      </c>
      <c r="I1576" s="4" t="s">
        <v>5165</v>
      </c>
      <c r="J1576" s="1">
        <f>((((bot_orders[[#This Row],[cTime]]/ 1000)+3*3600) / 86400) + DATE(1970,1,1))</f>
        <v>45764.673557430557</v>
      </c>
      <c r="K1576" s="4" t="s">
        <v>5166</v>
      </c>
      <c r="L1576" s="1">
        <f>((((bot_orders[[#This Row],[uTime]]/ 1000)+3*3600) / 86400) + DATE(1970,1,1))</f>
        <v>45764.797345706014</v>
      </c>
      <c r="M1576" t="s">
        <v>34</v>
      </c>
      <c r="N1576" t="s">
        <v>28</v>
      </c>
      <c r="O1576" t="s">
        <v>35</v>
      </c>
      <c r="P1576">
        <v>5.1520000000000001</v>
      </c>
      <c r="Q1576" t="s">
        <v>36</v>
      </c>
      <c r="R1576" t="s">
        <v>37</v>
      </c>
      <c r="S1576">
        <v>0.4723</v>
      </c>
      <c r="T1576">
        <v>0.4723</v>
      </c>
      <c r="U1576">
        <v>5.1520000000000001</v>
      </c>
      <c r="V1576">
        <v>-1.9466316999999999E-3</v>
      </c>
      <c r="W1576" t="s">
        <v>38</v>
      </c>
      <c r="X1576" s="4">
        <f>IF(bot_orders[[#This Row],[side]]="sell", bot_orders[[#This Row],[accFillSz]]*bot_orders[[#This Row],[avgPx]] + bot_orders[[#This Row],[fee]], -bot_orders[[#This Row],[accFillSz]]*bot_orders[[#This Row],[avgPx]])</f>
        <v>2.4313429683000001</v>
      </c>
      <c r="Y1576" s="4">
        <f>IF(bot_orders[[#This Row],[side]]="buy", bot_orders[[#This Row],[accFillSz]] + bot_orders[[#This Row],[fee]], -bot_orders[[#This Row],[accFillSz]])</f>
        <v>-5.1520000000000001</v>
      </c>
      <c r="Z1576" s="4">
        <f>IF(bot_orders[[#This Row],[side]]="sell",bot_orders[[#This Row],[accFillSz]]*bot_orders[[#This Row],[avgPx]]+bot_orders[[#This Row],[fee]], 0)</f>
        <v>2.4313429683000001</v>
      </c>
      <c r="AA1576" s="4">
        <f>IF(bot_orders[[#This Row],[side]]="sell",-bot_orders[[#This Row],[accFillSz]],bot_orders[[#This Row],[accFillSz]]+bot_orders[[#This Row],[fee]])</f>
        <v>-5.1520000000000001</v>
      </c>
      <c r="AB1576">
        <v>0</v>
      </c>
      <c r="AC1576" t="s">
        <v>39</v>
      </c>
      <c r="AD1576">
        <v>0</v>
      </c>
      <c r="AE1576" t="s">
        <v>40</v>
      </c>
      <c r="AF1576" t="s">
        <v>41</v>
      </c>
      <c r="AG1576" t="s">
        <v>42</v>
      </c>
      <c r="AH1576" t="s">
        <v>28</v>
      </c>
      <c r="AI1576">
        <v>-5.1520000000000001</v>
      </c>
      <c r="AJ1576">
        <v>2.4313429700000002</v>
      </c>
    </row>
    <row r="1577" spans="1:36" x14ac:dyDescent="0.3">
      <c r="A1577">
        <v>1574</v>
      </c>
      <c r="B1577" t="s">
        <v>306</v>
      </c>
      <c r="C1577" t="s">
        <v>28</v>
      </c>
      <c r="D1577" t="s">
        <v>29</v>
      </c>
      <c r="E1577" t="s">
        <v>30</v>
      </c>
      <c r="F1577" t="s">
        <v>31</v>
      </c>
      <c r="G1577" t="s">
        <v>1586</v>
      </c>
      <c r="H1577" t="s">
        <v>5167</v>
      </c>
      <c r="I1577" s="4" t="s">
        <v>5168</v>
      </c>
      <c r="J1577" s="1">
        <f>((((bot_orders[[#This Row],[cTime]]/ 1000)+3*3600) / 86400) + DATE(1970,1,1))</f>
        <v>45764.689967638886</v>
      </c>
      <c r="K1577" s="4" t="s">
        <v>5169</v>
      </c>
      <c r="L1577" s="1">
        <f>((((bot_orders[[#This Row],[uTime]]/ 1000)+3*3600) / 86400) + DATE(1970,1,1))</f>
        <v>45764.696947962962</v>
      </c>
      <c r="M1577" t="s">
        <v>34</v>
      </c>
      <c r="N1577" t="s">
        <v>28</v>
      </c>
      <c r="O1577" t="s">
        <v>35</v>
      </c>
      <c r="P1577">
        <v>5.1520000000000001</v>
      </c>
      <c r="Q1577" t="s">
        <v>36</v>
      </c>
      <c r="R1577" t="s">
        <v>37</v>
      </c>
      <c r="S1577">
        <v>0.46970000000000001</v>
      </c>
      <c r="T1577">
        <v>0.46970000000000001</v>
      </c>
      <c r="U1577">
        <v>5.1520000000000001</v>
      </c>
      <c r="V1577">
        <v>-1.9359155E-3</v>
      </c>
      <c r="W1577" t="s">
        <v>38</v>
      </c>
      <c r="X1577" s="4">
        <f>IF(bot_orders[[#This Row],[side]]="sell", bot_orders[[#This Row],[accFillSz]]*bot_orders[[#This Row],[avgPx]] + bot_orders[[#This Row],[fee]], -bot_orders[[#This Row],[accFillSz]]*bot_orders[[#This Row],[avgPx]])</f>
        <v>2.4179584845000002</v>
      </c>
      <c r="Y1577" s="4">
        <f>IF(bot_orders[[#This Row],[side]]="buy", bot_orders[[#This Row],[accFillSz]] + bot_orders[[#This Row],[fee]], -bot_orders[[#This Row],[accFillSz]])</f>
        <v>-5.1520000000000001</v>
      </c>
      <c r="Z1577" s="4">
        <f>IF(bot_orders[[#This Row],[side]]="sell",bot_orders[[#This Row],[accFillSz]]*bot_orders[[#This Row],[avgPx]]+bot_orders[[#This Row],[fee]], 0)</f>
        <v>2.4179584845000002</v>
      </c>
      <c r="AA1577" s="4">
        <f>IF(bot_orders[[#This Row],[side]]="sell",-bot_orders[[#This Row],[accFillSz]],bot_orders[[#This Row],[accFillSz]]+bot_orders[[#This Row],[fee]])</f>
        <v>-5.1520000000000001</v>
      </c>
      <c r="AB1577">
        <v>0</v>
      </c>
      <c r="AC1577" t="s">
        <v>39</v>
      </c>
      <c r="AD1577">
        <v>0</v>
      </c>
      <c r="AE1577" t="s">
        <v>40</v>
      </c>
      <c r="AF1577" t="s">
        <v>41</v>
      </c>
      <c r="AG1577" t="s">
        <v>42</v>
      </c>
      <c r="AH1577" t="s">
        <v>28</v>
      </c>
      <c r="AI1577">
        <v>-5.1520000000000001</v>
      </c>
      <c r="AJ1577">
        <v>2.4179584799999998</v>
      </c>
    </row>
    <row r="1578" spans="1:36" x14ac:dyDescent="0.3">
      <c r="A1578">
        <v>1575</v>
      </c>
      <c r="B1578" t="s">
        <v>306</v>
      </c>
      <c r="C1578" t="s">
        <v>28</v>
      </c>
      <c r="D1578" t="s">
        <v>29</v>
      </c>
      <c r="E1578" t="s">
        <v>30</v>
      </c>
      <c r="F1578" t="s">
        <v>31</v>
      </c>
      <c r="G1578" t="s">
        <v>1586</v>
      </c>
      <c r="H1578" t="s">
        <v>5170</v>
      </c>
      <c r="I1578" s="4" t="s">
        <v>5171</v>
      </c>
      <c r="J1578" s="1">
        <f>((((bot_orders[[#This Row],[cTime]]/ 1000)+3*3600) / 86400) + DATE(1970,1,1))</f>
        <v>45764.696947997683</v>
      </c>
      <c r="K1578" s="4" t="s">
        <v>5172</v>
      </c>
      <c r="L1578" s="1">
        <f>((((bot_orders[[#This Row],[uTime]]/ 1000)+3*3600) / 86400) + DATE(1970,1,1))</f>
        <v>45764.713333587963</v>
      </c>
      <c r="M1578" t="s">
        <v>34</v>
      </c>
      <c r="N1578" t="s">
        <v>28</v>
      </c>
      <c r="O1578" t="s">
        <v>35</v>
      </c>
      <c r="P1578">
        <v>5.157</v>
      </c>
      <c r="Q1578" t="s">
        <v>36</v>
      </c>
      <c r="R1578" t="s">
        <v>55</v>
      </c>
      <c r="S1578">
        <v>0.4672</v>
      </c>
      <c r="T1578">
        <v>0.4672</v>
      </c>
      <c r="U1578">
        <v>5.157</v>
      </c>
      <c r="V1578">
        <v>-4.1256000000000001E-3</v>
      </c>
      <c r="W1578" t="s">
        <v>39</v>
      </c>
      <c r="X1578" s="4">
        <f>IF(bot_orders[[#This Row],[side]]="sell", bot_orders[[#This Row],[accFillSz]]*bot_orders[[#This Row],[avgPx]] + bot_orders[[#This Row],[fee]], -bot_orders[[#This Row],[accFillSz]]*bot_orders[[#This Row],[avgPx]])</f>
        <v>-2.4093504000000001</v>
      </c>
      <c r="Y1578" s="4">
        <f>IF(bot_orders[[#This Row],[side]]="buy", bot_orders[[#This Row],[accFillSz]] + bot_orders[[#This Row],[fee]], -bot_orders[[#This Row],[accFillSz]])</f>
        <v>5.1528744</v>
      </c>
      <c r="Z1578" s="4">
        <f>IF(bot_orders[[#This Row],[side]]="sell",bot_orders[[#This Row],[accFillSz]]*bot_orders[[#This Row],[avgPx]]+bot_orders[[#This Row],[fee]], 0)</f>
        <v>0</v>
      </c>
      <c r="AA1578" s="4">
        <f>IF(bot_orders[[#This Row],[side]]="sell",-bot_orders[[#This Row],[accFillSz]],bot_orders[[#This Row],[accFillSz]]+bot_orders[[#This Row],[fee]])</f>
        <v>5.1528744</v>
      </c>
      <c r="AB1578">
        <v>0</v>
      </c>
      <c r="AC1578" t="s">
        <v>38</v>
      </c>
      <c r="AD1578">
        <v>0</v>
      </c>
      <c r="AE1578" t="s">
        <v>40</v>
      </c>
      <c r="AF1578" t="s">
        <v>41</v>
      </c>
      <c r="AG1578" t="s">
        <v>42</v>
      </c>
      <c r="AH1578" t="s">
        <v>28</v>
      </c>
      <c r="AI1578">
        <v>5.1528744</v>
      </c>
      <c r="AJ1578">
        <v>-2.4093504000000001</v>
      </c>
    </row>
    <row r="1579" spans="1:36" x14ac:dyDescent="0.3">
      <c r="A1579">
        <v>1576</v>
      </c>
      <c r="B1579" t="s">
        <v>306</v>
      </c>
      <c r="C1579" t="s">
        <v>28</v>
      </c>
      <c r="D1579" t="s">
        <v>29</v>
      </c>
      <c r="E1579" t="s">
        <v>30</v>
      </c>
      <c r="F1579" t="s">
        <v>31</v>
      </c>
      <c r="G1579" t="s">
        <v>1573</v>
      </c>
      <c r="H1579" t="s">
        <v>5173</v>
      </c>
      <c r="I1579" s="4" t="s">
        <v>5174</v>
      </c>
      <c r="J1579" s="1">
        <f>((((bot_orders[[#This Row],[cTime]]/ 1000)+3*3600) / 86400) + DATE(1970,1,1))</f>
        <v>45764.713333611115</v>
      </c>
      <c r="K1579" s="4" t="s">
        <v>5175</v>
      </c>
      <c r="L1579" s="1">
        <f>((((bot_orders[[#This Row],[uTime]]/ 1000)+3*3600) / 86400) + DATE(1970,1,1))</f>
        <v>45764.758438425924</v>
      </c>
      <c r="M1579" t="s">
        <v>34</v>
      </c>
      <c r="N1579" t="s">
        <v>28</v>
      </c>
      <c r="O1579" t="s">
        <v>35</v>
      </c>
      <c r="P1579">
        <v>5.1520000000000001</v>
      </c>
      <c r="Q1579" t="s">
        <v>36</v>
      </c>
      <c r="R1579" t="s">
        <v>37</v>
      </c>
      <c r="S1579">
        <v>0.46970000000000001</v>
      </c>
      <c r="T1579">
        <v>0.46970000000000001</v>
      </c>
      <c r="U1579">
        <v>5.1520000000000001</v>
      </c>
      <c r="V1579">
        <v>-1.9359155E-3</v>
      </c>
      <c r="W1579" t="s">
        <v>38</v>
      </c>
      <c r="X1579" s="4">
        <f>IF(bot_orders[[#This Row],[side]]="sell", bot_orders[[#This Row],[accFillSz]]*bot_orders[[#This Row],[avgPx]] + bot_orders[[#This Row],[fee]], -bot_orders[[#This Row],[accFillSz]]*bot_orders[[#This Row],[avgPx]])</f>
        <v>2.4179584845000002</v>
      </c>
      <c r="Y1579" s="4">
        <f>IF(bot_orders[[#This Row],[side]]="buy", bot_orders[[#This Row],[accFillSz]] + bot_orders[[#This Row],[fee]], -bot_orders[[#This Row],[accFillSz]])</f>
        <v>-5.1520000000000001</v>
      </c>
      <c r="Z1579" s="4">
        <f>IF(bot_orders[[#This Row],[side]]="sell",bot_orders[[#This Row],[accFillSz]]*bot_orders[[#This Row],[avgPx]]+bot_orders[[#This Row],[fee]], 0)</f>
        <v>2.4179584845000002</v>
      </c>
      <c r="AA1579" s="4">
        <f>IF(bot_orders[[#This Row],[side]]="sell",-bot_orders[[#This Row],[accFillSz]],bot_orders[[#This Row],[accFillSz]]+bot_orders[[#This Row],[fee]])</f>
        <v>-5.1520000000000001</v>
      </c>
      <c r="AB1579">
        <v>0</v>
      </c>
      <c r="AC1579" t="s">
        <v>39</v>
      </c>
      <c r="AD1579">
        <v>0</v>
      </c>
      <c r="AE1579" t="s">
        <v>40</v>
      </c>
      <c r="AF1579" t="s">
        <v>41</v>
      </c>
      <c r="AG1579" t="s">
        <v>42</v>
      </c>
      <c r="AH1579" t="s">
        <v>28</v>
      </c>
      <c r="AI1579">
        <v>-5.1520000000000001</v>
      </c>
      <c r="AJ1579">
        <v>2.4179584799999998</v>
      </c>
    </row>
    <row r="1580" spans="1:36" x14ac:dyDescent="0.3">
      <c r="A1580">
        <v>1577</v>
      </c>
      <c r="B1580" t="s">
        <v>306</v>
      </c>
      <c r="C1580" t="s">
        <v>28</v>
      </c>
      <c r="D1580" t="s">
        <v>29</v>
      </c>
      <c r="E1580" t="s">
        <v>30</v>
      </c>
      <c r="F1580" t="s">
        <v>31</v>
      </c>
      <c r="G1580" t="s">
        <v>1603</v>
      </c>
      <c r="H1580" t="s">
        <v>5176</v>
      </c>
      <c r="I1580" s="4" t="s">
        <v>5177</v>
      </c>
      <c r="J1580" s="1">
        <f>((((bot_orders[[#This Row],[cTime]]/ 1000)+3*3600) / 86400) + DATE(1970,1,1))</f>
        <v>45764.715498263889</v>
      </c>
      <c r="K1580" s="4" t="s">
        <v>5178</v>
      </c>
      <c r="L1580" s="1">
        <f>((((bot_orders[[#This Row],[uTime]]/ 1000)+3*3600) / 86400) + DATE(1970,1,1))</f>
        <v>45764.755818749996</v>
      </c>
      <c r="M1580" t="s">
        <v>34</v>
      </c>
      <c r="N1580" t="s">
        <v>28</v>
      </c>
      <c r="O1580" t="s">
        <v>35</v>
      </c>
      <c r="P1580">
        <v>5.1520000000000001</v>
      </c>
      <c r="Q1580" t="s">
        <v>36</v>
      </c>
      <c r="R1580" t="s">
        <v>37</v>
      </c>
      <c r="S1580">
        <v>0.4672</v>
      </c>
      <c r="T1580">
        <v>0.4672</v>
      </c>
      <c r="U1580">
        <v>5.1520000000000001</v>
      </c>
      <c r="V1580">
        <v>-1.9256115E-3</v>
      </c>
      <c r="W1580" t="s">
        <v>38</v>
      </c>
      <c r="X1580" s="4">
        <f>IF(bot_orders[[#This Row],[side]]="sell", bot_orders[[#This Row],[accFillSz]]*bot_orders[[#This Row],[avgPx]] + bot_orders[[#This Row],[fee]], -bot_orders[[#This Row],[accFillSz]]*bot_orders[[#This Row],[avgPx]])</f>
        <v>2.4050887885000001</v>
      </c>
      <c r="Y1580" s="4">
        <f>IF(bot_orders[[#This Row],[side]]="buy", bot_orders[[#This Row],[accFillSz]] + bot_orders[[#This Row],[fee]], -bot_orders[[#This Row],[accFillSz]])</f>
        <v>-5.1520000000000001</v>
      </c>
      <c r="Z1580" s="4">
        <f>IF(bot_orders[[#This Row],[side]]="sell",bot_orders[[#This Row],[accFillSz]]*bot_orders[[#This Row],[avgPx]]+bot_orders[[#This Row],[fee]], 0)</f>
        <v>2.4050887885000001</v>
      </c>
      <c r="AA1580" s="4">
        <f>IF(bot_orders[[#This Row],[side]]="sell",-bot_orders[[#This Row],[accFillSz]],bot_orders[[#This Row],[accFillSz]]+bot_orders[[#This Row],[fee]])</f>
        <v>-5.1520000000000001</v>
      </c>
      <c r="AB1580">
        <v>0</v>
      </c>
      <c r="AC1580" t="s">
        <v>39</v>
      </c>
      <c r="AD1580">
        <v>0</v>
      </c>
      <c r="AE1580" t="s">
        <v>40</v>
      </c>
      <c r="AF1580" t="s">
        <v>41</v>
      </c>
      <c r="AG1580" t="s">
        <v>42</v>
      </c>
      <c r="AH1580" t="s">
        <v>28</v>
      </c>
      <c r="AI1580">
        <v>-5.1520000000000001</v>
      </c>
      <c r="AJ1580">
        <v>2.4050887900000002</v>
      </c>
    </row>
    <row r="1581" spans="1:36" x14ac:dyDescent="0.3">
      <c r="A1581">
        <v>1578</v>
      </c>
      <c r="B1581" t="s">
        <v>306</v>
      </c>
      <c r="C1581" t="s">
        <v>28</v>
      </c>
      <c r="D1581" t="s">
        <v>29</v>
      </c>
      <c r="E1581" t="s">
        <v>30</v>
      </c>
      <c r="F1581" t="s">
        <v>31</v>
      </c>
      <c r="G1581" t="s">
        <v>1588</v>
      </c>
      <c r="H1581" t="s">
        <v>5179</v>
      </c>
      <c r="I1581" s="4" t="s">
        <v>5180</v>
      </c>
      <c r="J1581" s="1">
        <f>((((bot_orders[[#This Row],[cTime]]/ 1000)+3*3600) / 86400) + DATE(1970,1,1))</f>
        <v>45764.727706655089</v>
      </c>
      <c r="K1581" s="4" t="s">
        <v>5181</v>
      </c>
      <c r="L1581" s="1">
        <f>((((bot_orders[[#This Row],[uTime]]/ 1000)+3*3600) / 86400) + DATE(1970,1,1))</f>
        <v>45764.754006365743</v>
      </c>
      <c r="M1581" t="s">
        <v>34</v>
      </c>
      <c r="N1581" t="s">
        <v>28</v>
      </c>
      <c r="O1581" t="s">
        <v>35</v>
      </c>
      <c r="P1581">
        <v>5.1520000000000001</v>
      </c>
      <c r="Q1581" t="s">
        <v>36</v>
      </c>
      <c r="R1581" t="s">
        <v>37</v>
      </c>
      <c r="S1581">
        <v>0.4647</v>
      </c>
      <c r="T1581">
        <v>0.4647</v>
      </c>
      <c r="U1581">
        <v>5.1520000000000001</v>
      </c>
      <c r="V1581">
        <v>-1.9153074999999999E-3</v>
      </c>
      <c r="W1581" t="s">
        <v>38</v>
      </c>
      <c r="X1581" s="4">
        <f>IF(bot_orders[[#This Row],[side]]="sell", bot_orders[[#This Row],[accFillSz]]*bot_orders[[#This Row],[avgPx]] + bot_orders[[#This Row],[fee]], -bot_orders[[#This Row],[accFillSz]]*bot_orders[[#This Row],[avgPx]])</f>
        <v>2.3922190925</v>
      </c>
      <c r="Y1581" s="4">
        <f>IF(bot_orders[[#This Row],[side]]="buy", bot_orders[[#This Row],[accFillSz]] + bot_orders[[#This Row],[fee]], -bot_orders[[#This Row],[accFillSz]])</f>
        <v>-5.1520000000000001</v>
      </c>
      <c r="Z1581" s="4">
        <f>IF(bot_orders[[#This Row],[side]]="sell",bot_orders[[#This Row],[accFillSz]]*bot_orders[[#This Row],[avgPx]]+bot_orders[[#This Row],[fee]], 0)</f>
        <v>2.3922190925</v>
      </c>
      <c r="AA1581" s="4">
        <f>IF(bot_orders[[#This Row],[side]]="sell",-bot_orders[[#This Row],[accFillSz]],bot_orders[[#This Row],[accFillSz]]+bot_orders[[#This Row],[fee]])</f>
        <v>-5.1520000000000001</v>
      </c>
      <c r="AB1581">
        <v>0</v>
      </c>
      <c r="AC1581" t="s">
        <v>39</v>
      </c>
      <c r="AD1581">
        <v>0</v>
      </c>
      <c r="AE1581" t="s">
        <v>40</v>
      </c>
      <c r="AF1581" t="s">
        <v>41</v>
      </c>
      <c r="AG1581" t="s">
        <v>42</v>
      </c>
      <c r="AH1581" t="s">
        <v>28</v>
      </c>
      <c r="AI1581">
        <v>-5.1520000000000001</v>
      </c>
      <c r="AJ1581">
        <v>2.3922190900000002</v>
      </c>
    </row>
    <row r="1582" spans="1:36" x14ac:dyDescent="0.3">
      <c r="A1582">
        <v>1579</v>
      </c>
      <c r="B1582" t="s">
        <v>306</v>
      </c>
      <c r="C1582" t="s">
        <v>28</v>
      </c>
      <c r="D1582" t="s">
        <v>29</v>
      </c>
      <c r="E1582" t="s">
        <v>30</v>
      </c>
      <c r="F1582" t="s">
        <v>31</v>
      </c>
      <c r="G1582" t="s">
        <v>1577</v>
      </c>
      <c r="H1582" t="s">
        <v>5182</v>
      </c>
      <c r="I1582" s="4" t="s">
        <v>5183</v>
      </c>
      <c r="J1582" s="1">
        <f>((((bot_orders[[#This Row],[cTime]]/ 1000)+3*3600) / 86400) + DATE(1970,1,1))</f>
        <v>45764.734164629626</v>
      </c>
      <c r="K1582" s="4" t="s">
        <v>5184</v>
      </c>
      <c r="L1582" s="1">
        <f>((((bot_orders[[#This Row],[uTime]]/ 1000)+3*3600) / 86400) + DATE(1970,1,1))</f>
        <v>45764.738395023145</v>
      </c>
      <c r="M1582" t="s">
        <v>34</v>
      </c>
      <c r="N1582" t="s">
        <v>28</v>
      </c>
      <c r="O1582" t="s">
        <v>35</v>
      </c>
      <c r="P1582">
        <v>5.1520000000000001</v>
      </c>
      <c r="Q1582" t="s">
        <v>36</v>
      </c>
      <c r="R1582" t="s">
        <v>37</v>
      </c>
      <c r="S1582">
        <v>0.4622</v>
      </c>
      <c r="T1582">
        <v>0.4622</v>
      </c>
      <c r="U1582">
        <v>5.1520000000000001</v>
      </c>
      <c r="V1582">
        <v>-1.9050034999999999E-3</v>
      </c>
      <c r="W1582" t="s">
        <v>38</v>
      </c>
      <c r="X1582" s="4">
        <f>IF(bot_orders[[#This Row],[side]]="sell", bot_orders[[#This Row],[accFillSz]]*bot_orders[[#This Row],[avgPx]] + bot_orders[[#This Row],[fee]], -bot_orders[[#This Row],[accFillSz]]*bot_orders[[#This Row],[avgPx]])</f>
        <v>2.3793493964999999</v>
      </c>
      <c r="Y1582" s="4">
        <f>IF(bot_orders[[#This Row],[side]]="buy", bot_orders[[#This Row],[accFillSz]] + bot_orders[[#This Row],[fee]], -bot_orders[[#This Row],[accFillSz]])</f>
        <v>-5.1520000000000001</v>
      </c>
      <c r="Z1582" s="4">
        <f>IF(bot_orders[[#This Row],[side]]="sell",bot_orders[[#This Row],[accFillSz]]*bot_orders[[#This Row],[avgPx]]+bot_orders[[#This Row],[fee]], 0)</f>
        <v>2.3793493964999999</v>
      </c>
      <c r="AA1582" s="4">
        <f>IF(bot_orders[[#This Row],[side]]="sell",-bot_orders[[#This Row],[accFillSz]],bot_orders[[#This Row],[accFillSz]]+bot_orders[[#This Row],[fee]])</f>
        <v>-5.1520000000000001</v>
      </c>
      <c r="AB1582">
        <v>0</v>
      </c>
      <c r="AC1582" t="s">
        <v>39</v>
      </c>
      <c r="AD1582">
        <v>0</v>
      </c>
      <c r="AE1582" t="s">
        <v>40</v>
      </c>
      <c r="AF1582" t="s">
        <v>41</v>
      </c>
      <c r="AG1582" t="s">
        <v>42</v>
      </c>
      <c r="AH1582" t="s">
        <v>28</v>
      </c>
      <c r="AI1582">
        <v>-5.1520000000000001</v>
      </c>
      <c r="AJ1582">
        <v>2.3793494000000002</v>
      </c>
    </row>
    <row r="1583" spans="1:36" x14ac:dyDescent="0.3">
      <c r="A1583">
        <v>1580</v>
      </c>
      <c r="B1583" t="s">
        <v>306</v>
      </c>
      <c r="C1583" t="s">
        <v>28</v>
      </c>
      <c r="D1583" t="s">
        <v>29</v>
      </c>
      <c r="E1583" t="s">
        <v>30</v>
      </c>
      <c r="F1583" t="s">
        <v>31</v>
      </c>
      <c r="G1583" t="s">
        <v>1573</v>
      </c>
      <c r="H1583" t="s">
        <v>5185</v>
      </c>
      <c r="I1583" s="4" t="s">
        <v>5186</v>
      </c>
      <c r="J1583" s="1">
        <f>((((bot_orders[[#This Row],[cTime]]/ 1000)+3*3600) / 86400) + DATE(1970,1,1))</f>
        <v>45764.758438449076</v>
      </c>
      <c r="K1583" s="4" t="s">
        <v>5187</v>
      </c>
      <c r="L1583" s="1">
        <f>((((bot_orders[[#This Row],[uTime]]/ 1000)+3*3600) / 86400) + DATE(1970,1,1))</f>
        <v>45764.765616192133</v>
      </c>
      <c r="M1583" t="s">
        <v>34</v>
      </c>
      <c r="N1583" t="s">
        <v>28</v>
      </c>
      <c r="O1583" t="s">
        <v>35</v>
      </c>
      <c r="P1583">
        <v>5.157</v>
      </c>
      <c r="Q1583" t="s">
        <v>36</v>
      </c>
      <c r="R1583" t="s">
        <v>55</v>
      </c>
      <c r="S1583">
        <v>0.4672</v>
      </c>
      <c r="T1583">
        <v>0.4672</v>
      </c>
      <c r="U1583">
        <v>5.157</v>
      </c>
      <c r="V1583">
        <v>-4.1256000000000001E-3</v>
      </c>
      <c r="W1583" t="s">
        <v>39</v>
      </c>
      <c r="X1583" s="4">
        <f>IF(bot_orders[[#This Row],[side]]="sell", bot_orders[[#This Row],[accFillSz]]*bot_orders[[#This Row],[avgPx]] + bot_orders[[#This Row],[fee]], -bot_orders[[#This Row],[accFillSz]]*bot_orders[[#This Row],[avgPx]])</f>
        <v>-2.4093504000000001</v>
      </c>
      <c r="Y1583" s="4">
        <f>IF(bot_orders[[#This Row],[side]]="buy", bot_orders[[#This Row],[accFillSz]] + bot_orders[[#This Row],[fee]], -bot_orders[[#This Row],[accFillSz]])</f>
        <v>5.1528744</v>
      </c>
      <c r="Z1583" s="4">
        <f>IF(bot_orders[[#This Row],[side]]="sell",bot_orders[[#This Row],[accFillSz]]*bot_orders[[#This Row],[avgPx]]+bot_orders[[#This Row],[fee]], 0)</f>
        <v>0</v>
      </c>
      <c r="AA1583" s="4">
        <f>IF(bot_orders[[#This Row],[side]]="sell",-bot_orders[[#This Row],[accFillSz]],bot_orders[[#This Row],[accFillSz]]+bot_orders[[#This Row],[fee]])</f>
        <v>5.1528744</v>
      </c>
      <c r="AB1583">
        <v>0</v>
      </c>
      <c r="AC1583" t="s">
        <v>38</v>
      </c>
      <c r="AD1583">
        <v>0</v>
      </c>
      <c r="AE1583" t="s">
        <v>40</v>
      </c>
      <c r="AF1583" t="s">
        <v>41</v>
      </c>
      <c r="AG1583" t="s">
        <v>42</v>
      </c>
      <c r="AH1583" t="s">
        <v>28</v>
      </c>
      <c r="AI1583">
        <v>5.1528744</v>
      </c>
      <c r="AJ1583">
        <v>-2.4093504000000001</v>
      </c>
    </row>
    <row r="1584" spans="1:36" x14ac:dyDescent="0.3">
      <c r="A1584">
        <v>1581</v>
      </c>
      <c r="B1584" t="s">
        <v>306</v>
      </c>
      <c r="C1584" t="s">
        <v>28</v>
      </c>
      <c r="D1584" t="s">
        <v>29</v>
      </c>
      <c r="E1584" t="s">
        <v>30</v>
      </c>
      <c r="F1584" t="s">
        <v>31</v>
      </c>
      <c r="G1584" t="s">
        <v>1613</v>
      </c>
      <c r="H1584" t="s">
        <v>5188</v>
      </c>
      <c r="I1584" s="4" t="s">
        <v>5189</v>
      </c>
      <c r="J1584" s="1">
        <f>((((bot_orders[[#This Row],[cTime]]/ 1000)+3*3600) / 86400) + DATE(1970,1,1))</f>
        <v>45764.765616215278</v>
      </c>
      <c r="K1584" s="4" t="s">
        <v>5190</v>
      </c>
      <c r="L1584" s="1">
        <f>((((bot_orders[[#This Row],[uTime]]/ 1000)+3*3600) / 86400) + DATE(1970,1,1))</f>
        <v>45764.776441168986</v>
      </c>
      <c r="M1584" t="s">
        <v>34</v>
      </c>
      <c r="N1584" t="s">
        <v>28</v>
      </c>
      <c r="O1584" t="s">
        <v>35</v>
      </c>
      <c r="P1584">
        <v>5.1520000000000001</v>
      </c>
      <c r="Q1584" t="s">
        <v>36</v>
      </c>
      <c r="R1584" t="s">
        <v>37</v>
      </c>
      <c r="S1584">
        <v>0.46970000000000001</v>
      </c>
      <c r="T1584">
        <v>0.46970000000000001</v>
      </c>
      <c r="U1584">
        <v>5.1520000000000001</v>
      </c>
      <c r="V1584">
        <v>-1.9359155E-3</v>
      </c>
      <c r="W1584" t="s">
        <v>38</v>
      </c>
      <c r="X1584" s="4">
        <f>IF(bot_orders[[#This Row],[side]]="sell", bot_orders[[#This Row],[accFillSz]]*bot_orders[[#This Row],[avgPx]] + bot_orders[[#This Row],[fee]], -bot_orders[[#This Row],[accFillSz]]*bot_orders[[#This Row],[avgPx]])</f>
        <v>2.4179584845000002</v>
      </c>
      <c r="Y1584" s="4">
        <f>IF(bot_orders[[#This Row],[side]]="buy", bot_orders[[#This Row],[accFillSz]] + bot_orders[[#This Row],[fee]], -bot_orders[[#This Row],[accFillSz]])</f>
        <v>-5.1520000000000001</v>
      </c>
      <c r="Z1584" s="4">
        <f>IF(bot_orders[[#This Row],[side]]="sell",bot_orders[[#This Row],[accFillSz]]*bot_orders[[#This Row],[avgPx]]+bot_orders[[#This Row],[fee]], 0)</f>
        <v>2.4179584845000002</v>
      </c>
      <c r="AA1584" s="4">
        <f>IF(bot_orders[[#This Row],[side]]="sell",-bot_orders[[#This Row],[accFillSz]],bot_orders[[#This Row],[accFillSz]]+bot_orders[[#This Row],[fee]])</f>
        <v>-5.1520000000000001</v>
      </c>
      <c r="AB1584">
        <v>0</v>
      </c>
      <c r="AC1584" t="s">
        <v>39</v>
      </c>
      <c r="AD1584">
        <v>0</v>
      </c>
      <c r="AE1584" t="s">
        <v>40</v>
      </c>
      <c r="AF1584" t="s">
        <v>41</v>
      </c>
      <c r="AG1584" t="s">
        <v>42</v>
      </c>
      <c r="AH1584" t="s">
        <v>28</v>
      </c>
      <c r="AI1584">
        <v>-5.1520000000000001</v>
      </c>
      <c r="AJ1584">
        <v>2.4179584799999998</v>
      </c>
    </row>
    <row r="1585" spans="1:36" x14ac:dyDescent="0.3">
      <c r="A1585">
        <v>1582</v>
      </c>
      <c r="B1585" t="s">
        <v>306</v>
      </c>
      <c r="C1585" t="s">
        <v>28</v>
      </c>
      <c r="D1585" t="s">
        <v>29</v>
      </c>
      <c r="E1585" t="s">
        <v>30</v>
      </c>
      <c r="F1585" t="s">
        <v>31</v>
      </c>
      <c r="G1585" t="s">
        <v>1597</v>
      </c>
      <c r="H1585" t="s">
        <v>5191</v>
      </c>
      <c r="I1585" s="4" t="s">
        <v>5192</v>
      </c>
      <c r="J1585" s="1">
        <f>((((bot_orders[[#This Row],[cTime]]/ 1000)+3*3600) / 86400) + DATE(1970,1,1))</f>
        <v>45764.873568726849</v>
      </c>
      <c r="K1585" s="4" t="s">
        <v>5193</v>
      </c>
      <c r="L1585" s="1">
        <f>((((bot_orders[[#This Row],[uTime]]/ 1000)+3*3600) / 86400) + DATE(1970,1,1))</f>
        <v>45764.873568773153</v>
      </c>
      <c r="M1585" t="s">
        <v>34</v>
      </c>
      <c r="N1585" t="s">
        <v>28</v>
      </c>
      <c r="O1585" t="s">
        <v>35</v>
      </c>
      <c r="P1585">
        <v>4.7450000000000001</v>
      </c>
      <c r="Q1585" t="s">
        <v>36</v>
      </c>
      <c r="R1585" t="s">
        <v>55</v>
      </c>
      <c r="S1585">
        <v>0.49740000000000001</v>
      </c>
      <c r="T1585">
        <v>0.49740000000000001</v>
      </c>
      <c r="U1585">
        <v>4.7450000000000001</v>
      </c>
      <c r="V1585">
        <v>-4.7450000000000001E-3</v>
      </c>
      <c r="W1585" t="s">
        <v>39</v>
      </c>
      <c r="X1585" s="4">
        <f>IF(bot_orders[[#This Row],[side]]="sell", bot_orders[[#This Row],[accFillSz]]*bot_orders[[#This Row],[avgPx]] + bot_orders[[#This Row],[fee]], -bot_orders[[#This Row],[accFillSz]]*bot_orders[[#This Row],[avgPx]])</f>
        <v>-2.360163</v>
      </c>
      <c r="Y1585" s="4">
        <f>IF(bot_orders[[#This Row],[side]]="buy", bot_orders[[#This Row],[accFillSz]] + bot_orders[[#This Row],[fee]], -bot_orders[[#This Row],[accFillSz]])</f>
        <v>4.7402550000000003</v>
      </c>
      <c r="Z1585" s="4">
        <f>IF(bot_orders[[#This Row],[side]]="sell",bot_orders[[#This Row],[accFillSz]]*bot_orders[[#This Row],[avgPx]]+bot_orders[[#This Row],[fee]], 0)</f>
        <v>0</v>
      </c>
      <c r="AA1585" s="4">
        <f>IF(bot_orders[[#This Row],[side]]="sell",-bot_orders[[#This Row],[accFillSz]],bot_orders[[#This Row],[accFillSz]]+bot_orders[[#This Row],[fee]])</f>
        <v>4.7402550000000003</v>
      </c>
      <c r="AB1585">
        <v>0</v>
      </c>
      <c r="AC1585" t="s">
        <v>38</v>
      </c>
      <c r="AD1585">
        <v>0</v>
      </c>
      <c r="AE1585" t="s">
        <v>40</v>
      </c>
      <c r="AF1585" t="s">
        <v>41</v>
      </c>
      <c r="AG1585" t="s">
        <v>42</v>
      </c>
      <c r="AH1585" t="s">
        <v>28</v>
      </c>
      <c r="AI1585">
        <v>4.7402550000000003</v>
      </c>
      <c r="AJ1585">
        <v>-2.360163</v>
      </c>
    </row>
    <row r="1586" spans="1:36" x14ac:dyDescent="0.3">
      <c r="A1586">
        <v>1583</v>
      </c>
      <c r="B1586" t="s">
        <v>306</v>
      </c>
      <c r="C1586" t="s">
        <v>28</v>
      </c>
      <c r="D1586" t="s">
        <v>29</v>
      </c>
      <c r="E1586" t="s">
        <v>30</v>
      </c>
      <c r="F1586" t="s">
        <v>31</v>
      </c>
      <c r="G1586" t="s">
        <v>1648</v>
      </c>
      <c r="H1586" t="s">
        <v>5194</v>
      </c>
      <c r="I1586" s="4" t="s">
        <v>5195</v>
      </c>
      <c r="J1586" s="1">
        <f>((((bot_orders[[#This Row],[cTime]]/ 1000)+3*3600) / 86400) + DATE(1970,1,1))</f>
        <v>45764.873568796298</v>
      </c>
      <c r="K1586" s="4" t="s">
        <v>5196</v>
      </c>
      <c r="L1586" s="1">
        <f>((((bot_orders[[#This Row],[uTime]]/ 1000)+3*3600) / 86400) + DATE(1970,1,1))</f>
        <v>45764.876230671296</v>
      </c>
      <c r="M1586" t="s">
        <v>34</v>
      </c>
      <c r="N1586" t="s">
        <v>28</v>
      </c>
      <c r="O1586" t="s">
        <v>35</v>
      </c>
      <c r="P1586">
        <v>4.74</v>
      </c>
      <c r="Q1586" t="s">
        <v>36</v>
      </c>
      <c r="R1586" t="s">
        <v>37</v>
      </c>
      <c r="S1586">
        <v>0.5</v>
      </c>
      <c r="T1586">
        <v>0.5</v>
      </c>
      <c r="U1586">
        <v>4.74</v>
      </c>
      <c r="V1586">
        <v>-1.8959999999999999E-3</v>
      </c>
      <c r="W1586" t="s">
        <v>38</v>
      </c>
      <c r="X1586" s="4">
        <f>IF(bot_orders[[#This Row],[side]]="sell", bot_orders[[#This Row],[accFillSz]]*bot_orders[[#This Row],[avgPx]] + bot_orders[[#This Row],[fee]], -bot_orders[[#This Row],[accFillSz]]*bot_orders[[#This Row],[avgPx]])</f>
        <v>2.3681040000000002</v>
      </c>
      <c r="Y1586" s="4">
        <f>IF(bot_orders[[#This Row],[side]]="buy", bot_orders[[#This Row],[accFillSz]] + bot_orders[[#This Row],[fee]], -bot_orders[[#This Row],[accFillSz]])</f>
        <v>-4.74</v>
      </c>
      <c r="Z1586" s="4">
        <f>IF(bot_orders[[#This Row],[side]]="sell",bot_orders[[#This Row],[accFillSz]]*bot_orders[[#This Row],[avgPx]]+bot_orders[[#This Row],[fee]], 0)</f>
        <v>2.3681040000000002</v>
      </c>
      <c r="AA1586" s="4">
        <f>IF(bot_orders[[#This Row],[side]]="sell",-bot_orders[[#This Row],[accFillSz]],bot_orders[[#This Row],[accFillSz]]+bot_orders[[#This Row],[fee]])</f>
        <v>-4.74</v>
      </c>
      <c r="AB1586">
        <v>0</v>
      </c>
      <c r="AC1586" t="s">
        <v>39</v>
      </c>
      <c r="AD1586">
        <v>0</v>
      </c>
      <c r="AE1586" t="s">
        <v>40</v>
      </c>
      <c r="AF1586" t="s">
        <v>41</v>
      </c>
      <c r="AG1586" t="s">
        <v>42</v>
      </c>
      <c r="AH1586" t="s">
        <v>28</v>
      </c>
      <c r="AI1586">
        <v>-4.74</v>
      </c>
      <c r="AJ1586">
        <v>2.3681040000000002</v>
      </c>
    </row>
    <row r="1587" spans="1:36" x14ac:dyDescent="0.3">
      <c r="A1587">
        <v>1584</v>
      </c>
      <c r="B1587" t="s">
        <v>306</v>
      </c>
      <c r="C1587" t="s">
        <v>28</v>
      </c>
      <c r="D1587" t="s">
        <v>29</v>
      </c>
      <c r="E1587" t="s">
        <v>30</v>
      </c>
      <c r="F1587" t="s">
        <v>31</v>
      </c>
      <c r="G1587" t="s">
        <v>2882</v>
      </c>
      <c r="H1587" t="s">
        <v>5197</v>
      </c>
      <c r="I1587" s="4" t="s">
        <v>5198</v>
      </c>
      <c r="J1587" s="1">
        <f>((((bot_orders[[#This Row],[cTime]]/ 1000)+3*3600) / 86400) + DATE(1970,1,1))</f>
        <v>45764.881047662035</v>
      </c>
      <c r="K1587" s="4" t="s">
        <v>5199</v>
      </c>
      <c r="L1587" s="1">
        <f>((((bot_orders[[#This Row],[uTime]]/ 1000)+3*3600) / 86400) + DATE(1970,1,1))</f>
        <v>45764.881047777781</v>
      </c>
      <c r="M1587" t="s">
        <v>34</v>
      </c>
      <c r="N1587" t="s">
        <v>28</v>
      </c>
      <c r="O1587" t="s">
        <v>35</v>
      </c>
      <c r="P1587">
        <v>4.9379999999999997</v>
      </c>
      <c r="Q1587" t="s">
        <v>36</v>
      </c>
      <c r="R1587" t="s">
        <v>55</v>
      </c>
      <c r="S1587">
        <v>0.50229999999999997</v>
      </c>
      <c r="T1587">
        <v>0.50170000000000003</v>
      </c>
      <c r="U1587">
        <v>4.9379999999999997</v>
      </c>
      <c r="V1587">
        <v>-4.9379999999999997E-3</v>
      </c>
      <c r="W1587" t="s">
        <v>39</v>
      </c>
      <c r="X1587" s="4">
        <f>IF(bot_orders[[#This Row],[side]]="sell", bot_orders[[#This Row],[accFillSz]]*bot_orders[[#This Row],[avgPx]] + bot_orders[[#This Row],[fee]], -bot_orders[[#This Row],[accFillSz]]*bot_orders[[#This Row],[avgPx]])</f>
        <v>-2.4773946000000002</v>
      </c>
      <c r="Y1587" s="4">
        <f>IF(bot_orders[[#This Row],[side]]="buy", bot_orders[[#This Row],[accFillSz]] + bot_orders[[#This Row],[fee]], -bot_orders[[#This Row],[accFillSz]])</f>
        <v>4.9330619999999996</v>
      </c>
      <c r="Z1587" s="4">
        <f>IF(bot_orders[[#This Row],[side]]="sell",bot_orders[[#This Row],[accFillSz]]*bot_orders[[#This Row],[avgPx]]+bot_orders[[#This Row],[fee]], 0)</f>
        <v>0</v>
      </c>
      <c r="AA1587" s="4">
        <f>IF(bot_orders[[#This Row],[side]]="sell",-bot_orders[[#This Row],[accFillSz]],bot_orders[[#This Row],[accFillSz]]+bot_orders[[#This Row],[fee]])</f>
        <v>4.9330619999999996</v>
      </c>
      <c r="AB1587">
        <v>0</v>
      </c>
      <c r="AC1587" t="s">
        <v>38</v>
      </c>
      <c r="AD1587">
        <v>0</v>
      </c>
      <c r="AE1587" t="s">
        <v>40</v>
      </c>
      <c r="AF1587" t="s">
        <v>41</v>
      </c>
      <c r="AG1587" t="s">
        <v>42</v>
      </c>
      <c r="AH1587" t="s">
        <v>28</v>
      </c>
      <c r="AI1587">
        <v>4.9330619999999996</v>
      </c>
      <c r="AJ1587">
        <v>-2.4773945999999998</v>
      </c>
    </row>
    <row r="1588" spans="1:36" x14ac:dyDescent="0.3">
      <c r="A1588">
        <v>1585</v>
      </c>
      <c r="B1588" t="s">
        <v>306</v>
      </c>
      <c r="C1588" t="s">
        <v>28</v>
      </c>
      <c r="D1588" t="s">
        <v>29</v>
      </c>
      <c r="E1588" t="s">
        <v>30</v>
      </c>
      <c r="F1588" t="s">
        <v>31</v>
      </c>
      <c r="G1588" t="s">
        <v>2889</v>
      </c>
      <c r="H1588" t="s">
        <v>5200</v>
      </c>
      <c r="I1588" s="4" t="s">
        <v>5198</v>
      </c>
      <c r="J1588" s="1">
        <f>((((bot_orders[[#This Row],[cTime]]/ 1000)+3*3600) / 86400) + DATE(1970,1,1))</f>
        <v>45764.881047662035</v>
      </c>
      <c r="K1588" s="4" t="s">
        <v>5199</v>
      </c>
      <c r="L1588" s="1">
        <f>((((bot_orders[[#This Row],[uTime]]/ 1000)+3*3600) / 86400) + DATE(1970,1,1))</f>
        <v>45764.881047777781</v>
      </c>
      <c r="M1588" t="s">
        <v>34</v>
      </c>
      <c r="N1588" t="s">
        <v>28</v>
      </c>
      <c r="O1588" t="s">
        <v>35</v>
      </c>
      <c r="P1588">
        <v>4.9379999999999997</v>
      </c>
      <c r="Q1588" t="s">
        <v>36</v>
      </c>
      <c r="R1588" t="s">
        <v>55</v>
      </c>
      <c r="S1588">
        <v>0.50480000000000003</v>
      </c>
      <c r="T1588">
        <v>0.50170000000000003</v>
      </c>
      <c r="U1588">
        <v>4.9379999999999997</v>
      </c>
      <c r="V1588">
        <v>-4.9379999999999997E-3</v>
      </c>
      <c r="W1588" t="s">
        <v>39</v>
      </c>
      <c r="X1588" s="4">
        <f>IF(bot_orders[[#This Row],[side]]="sell", bot_orders[[#This Row],[accFillSz]]*bot_orders[[#This Row],[avgPx]] + bot_orders[[#This Row],[fee]], -bot_orders[[#This Row],[accFillSz]]*bot_orders[[#This Row],[avgPx]])</f>
        <v>-2.4773946000000002</v>
      </c>
      <c r="Y1588" s="4">
        <f>IF(bot_orders[[#This Row],[side]]="buy", bot_orders[[#This Row],[accFillSz]] + bot_orders[[#This Row],[fee]], -bot_orders[[#This Row],[accFillSz]])</f>
        <v>4.9330619999999996</v>
      </c>
      <c r="Z1588" s="4">
        <f>IF(bot_orders[[#This Row],[side]]="sell",bot_orders[[#This Row],[accFillSz]]*bot_orders[[#This Row],[avgPx]]+bot_orders[[#This Row],[fee]], 0)</f>
        <v>0</v>
      </c>
      <c r="AA1588" s="4">
        <f>IF(bot_orders[[#This Row],[side]]="sell",-bot_orders[[#This Row],[accFillSz]],bot_orders[[#This Row],[accFillSz]]+bot_orders[[#This Row],[fee]])</f>
        <v>4.9330619999999996</v>
      </c>
      <c r="AB1588">
        <v>0</v>
      </c>
      <c r="AC1588" t="s">
        <v>38</v>
      </c>
      <c r="AD1588">
        <v>0</v>
      </c>
      <c r="AE1588" t="s">
        <v>40</v>
      </c>
      <c r="AF1588" t="s">
        <v>41</v>
      </c>
      <c r="AG1588" t="s">
        <v>42</v>
      </c>
      <c r="AH1588" t="s">
        <v>28</v>
      </c>
      <c r="AI1588">
        <v>4.9330619999999996</v>
      </c>
      <c r="AJ1588">
        <v>-2.4773945999999998</v>
      </c>
    </row>
    <row r="1589" spans="1:36" x14ac:dyDescent="0.3">
      <c r="A1589">
        <v>1586</v>
      </c>
      <c r="B1589" t="s">
        <v>306</v>
      </c>
      <c r="C1589" t="s">
        <v>28</v>
      </c>
      <c r="D1589" t="s">
        <v>29</v>
      </c>
      <c r="E1589" t="s">
        <v>30</v>
      </c>
      <c r="F1589" t="s">
        <v>31</v>
      </c>
      <c r="G1589" t="s">
        <v>2853</v>
      </c>
      <c r="H1589" t="s">
        <v>5201</v>
      </c>
      <c r="I1589" s="4" t="s">
        <v>5198</v>
      </c>
      <c r="J1589" s="1">
        <f>((((bot_orders[[#This Row],[cTime]]/ 1000)+3*3600) / 86400) + DATE(1970,1,1))</f>
        <v>45764.881047662035</v>
      </c>
      <c r="K1589" s="4" t="s">
        <v>5199</v>
      </c>
      <c r="L1589" s="1">
        <f>((((bot_orders[[#This Row],[uTime]]/ 1000)+3*3600) / 86400) + DATE(1970,1,1))</f>
        <v>45764.881047777781</v>
      </c>
      <c r="M1589" t="s">
        <v>34</v>
      </c>
      <c r="N1589" t="s">
        <v>28</v>
      </c>
      <c r="O1589" t="s">
        <v>35</v>
      </c>
      <c r="P1589">
        <v>4.6420000000000003</v>
      </c>
      <c r="Q1589" t="s">
        <v>36</v>
      </c>
      <c r="R1589" t="s">
        <v>55</v>
      </c>
      <c r="S1589">
        <v>0.50739999999999996</v>
      </c>
      <c r="T1589">
        <v>0.50170000000000003</v>
      </c>
      <c r="U1589">
        <v>4.6420000000000003</v>
      </c>
      <c r="V1589">
        <v>-4.6420000000000003E-3</v>
      </c>
      <c r="W1589" t="s">
        <v>39</v>
      </c>
      <c r="X1589" s="4">
        <f>IF(bot_orders[[#This Row],[side]]="sell", bot_orders[[#This Row],[accFillSz]]*bot_orders[[#This Row],[avgPx]] + bot_orders[[#This Row],[fee]], -bot_orders[[#This Row],[accFillSz]]*bot_orders[[#This Row],[avgPx]])</f>
        <v>-2.3288914000000003</v>
      </c>
      <c r="Y1589" s="4">
        <f>IF(bot_orders[[#This Row],[side]]="buy", bot_orders[[#This Row],[accFillSz]] + bot_orders[[#This Row],[fee]], -bot_orders[[#This Row],[accFillSz]])</f>
        <v>4.6373580000000008</v>
      </c>
      <c r="Z1589" s="4">
        <f>IF(bot_orders[[#This Row],[side]]="sell",bot_orders[[#This Row],[accFillSz]]*bot_orders[[#This Row],[avgPx]]+bot_orders[[#This Row],[fee]], 0)</f>
        <v>0</v>
      </c>
      <c r="AA1589" s="4">
        <f>IF(bot_orders[[#This Row],[side]]="sell",-bot_orders[[#This Row],[accFillSz]],bot_orders[[#This Row],[accFillSz]]+bot_orders[[#This Row],[fee]])</f>
        <v>4.6373580000000008</v>
      </c>
      <c r="AB1589">
        <v>0</v>
      </c>
      <c r="AC1589" t="s">
        <v>38</v>
      </c>
      <c r="AD1589">
        <v>0</v>
      </c>
      <c r="AE1589" t="s">
        <v>40</v>
      </c>
      <c r="AF1589" t="s">
        <v>41</v>
      </c>
      <c r="AG1589" t="s">
        <v>42</v>
      </c>
      <c r="AH1589" t="s">
        <v>28</v>
      </c>
      <c r="AI1589">
        <v>4.6373579999999999</v>
      </c>
      <c r="AJ1589">
        <v>-2.3288913999999998</v>
      </c>
    </row>
    <row r="1590" spans="1:36" x14ac:dyDescent="0.3">
      <c r="A1590">
        <v>1587</v>
      </c>
      <c r="B1590" t="s">
        <v>306</v>
      </c>
      <c r="C1590" t="s">
        <v>28</v>
      </c>
      <c r="D1590" t="s">
        <v>29</v>
      </c>
      <c r="E1590" t="s">
        <v>30</v>
      </c>
      <c r="F1590" t="s">
        <v>31</v>
      </c>
      <c r="G1590" t="s">
        <v>2882</v>
      </c>
      <c r="H1590" t="s">
        <v>5202</v>
      </c>
      <c r="I1590" s="4" t="s">
        <v>5203</v>
      </c>
      <c r="J1590" s="1">
        <f>((((bot_orders[[#This Row],[cTime]]/ 1000)+3*3600) / 86400) + DATE(1970,1,1))</f>
        <v>45764.881047800925</v>
      </c>
      <c r="K1590" s="4" t="s">
        <v>5204</v>
      </c>
      <c r="L1590" s="1">
        <f>((((bot_orders[[#This Row],[uTime]]/ 1000)+3*3600) / 86400) + DATE(1970,1,1))</f>
        <v>45764.886466412034</v>
      </c>
      <c r="M1590" t="s">
        <v>34</v>
      </c>
      <c r="N1590" t="s">
        <v>28</v>
      </c>
      <c r="O1590" t="s">
        <v>35</v>
      </c>
      <c r="P1590">
        <v>4.9329999999999998</v>
      </c>
      <c r="Q1590" t="s">
        <v>36</v>
      </c>
      <c r="R1590" t="s">
        <v>37</v>
      </c>
      <c r="S1590">
        <v>0.50480000000000003</v>
      </c>
      <c r="T1590">
        <v>0.50480000000000003</v>
      </c>
      <c r="U1590">
        <v>4.9329999999999998</v>
      </c>
      <c r="V1590">
        <v>-1.9921426999999999E-3</v>
      </c>
      <c r="W1590" t="s">
        <v>38</v>
      </c>
      <c r="X1590" s="4">
        <f>IF(bot_orders[[#This Row],[side]]="sell", bot_orders[[#This Row],[accFillSz]]*bot_orders[[#This Row],[avgPx]] + bot_orders[[#This Row],[fee]], -bot_orders[[#This Row],[accFillSz]]*bot_orders[[#This Row],[avgPx]])</f>
        <v>2.4881862573000002</v>
      </c>
      <c r="Y1590" s="4">
        <f>IF(bot_orders[[#This Row],[side]]="buy", bot_orders[[#This Row],[accFillSz]] + bot_orders[[#This Row],[fee]], -bot_orders[[#This Row],[accFillSz]])</f>
        <v>-4.9329999999999998</v>
      </c>
      <c r="Z1590" s="4">
        <f>IF(bot_orders[[#This Row],[side]]="sell",bot_orders[[#This Row],[accFillSz]]*bot_orders[[#This Row],[avgPx]]+bot_orders[[#This Row],[fee]], 0)</f>
        <v>2.4881862573000002</v>
      </c>
      <c r="AA1590" s="4">
        <f>IF(bot_orders[[#This Row],[side]]="sell",-bot_orders[[#This Row],[accFillSz]],bot_orders[[#This Row],[accFillSz]]+bot_orders[[#This Row],[fee]])</f>
        <v>-4.9329999999999998</v>
      </c>
      <c r="AB1590">
        <v>0</v>
      </c>
      <c r="AC1590" t="s">
        <v>39</v>
      </c>
      <c r="AD1590">
        <v>0</v>
      </c>
      <c r="AE1590" t="s">
        <v>40</v>
      </c>
      <c r="AF1590" t="s">
        <v>41</v>
      </c>
      <c r="AG1590" t="s">
        <v>42</v>
      </c>
      <c r="AH1590" t="s">
        <v>28</v>
      </c>
      <c r="AI1590">
        <v>-4.9329999999999998</v>
      </c>
      <c r="AJ1590">
        <v>2.48818626</v>
      </c>
    </row>
    <row r="1591" spans="1:36" x14ac:dyDescent="0.3">
      <c r="A1591">
        <v>1588</v>
      </c>
      <c r="B1591" t="s">
        <v>306</v>
      </c>
      <c r="C1591" t="s">
        <v>28</v>
      </c>
      <c r="D1591" t="s">
        <v>29</v>
      </c>
      <c r="E1591" t="s">
        <v>30</v>
      </c>
      <c r="F1591" t="s">
        <v>31</v>
      </c>
      <c r="G1591" t="s">
        <v>2908</v>
      </c>
      <c r="H1591" t="s">
        <v>5205</v>
      </c>
      <c r="I1591" s="4" t="s">
        <v>5206</v>
      </c>
      <c r="J1591" s="1">
        <f>((((bot_orders[[#This Row],[cTime]]/ 1000)+3*3600) / 86400) + DATE(1970,1,1))</f>
        <v>45764.886466435186</v>
      </c>
      <c r="K1591" s="4" t="s">
        <v>5207</v>
      </c>
      <c r="L1591" s="1">
        <f>((((bot_orders[[#This Row],[uTime]]/ 1000)+3*3600) / 86400) + DATE(1970,1,1))</f>
        <v>45764.89223435185</v>
      </c>
      <c r="M1591" t="s">
        <v>34</v>
      </c>
      <c r="N1591" t="s">
        <v>28</v>
      </c>
      <c r="O1591" t="s">
        <v>35</v>
      </c>
      <c r="P1591">
        <v>4.9379999999999997</v>
      </c>
      <c r="Q1591" t="s">
        <v>36</v>
      </c>
      <c r="R1591" t="s">
        <v>55</v>
      </c>
      <c r="S1591">
        <v>0.50229999999999997</v>
      </c>
      <c r="T1591">
        <v>0.50229999999999997</v>
      </c>
      <c r="U1591">
        <v>4.9379999999999997</v>
      </c>
      <c r="V1591">
        <v>-3.9503999999999997E-3</v>
      </c>
      <c r="W1591" t="s">
        <v>39</v>
      </c>
      <c r="X1591" s="4">
        <f>IF(bot_orders[[#This Row],[side]]="sell", bot_orders[[#This Row],[accFillSz]]*bot_orders[[#This Row],[avgPx]] + bot_orders[[#This Row],[fee]], -bot_orders[[#This Row],[accFillSz]]*bot_orders[[#This Row],[avgPx]])</f>
        <v>-2.4803573999999995</v>
      </c>
      <c r="Y1591" s="4">
        <f>IF(bot_orders[[#This Row],[side]]="buy", bot_orders[[#This Row],[accFillSz]] + bot_orders[[#This Row],[fee]], -bot_orders[[#This Row],[accFillSz]])</f>
        <v>4.9340495999999998</v>
      </c>
      <c r="Z1591" s="4">
        <f>IF(bot_orders[[#This Row],[side]]="sell",bot_orders[[#This Row],[accFillSz]]*bot_orders[[#This Row],[avgPx]]+bot_orders[[#This Row],[fee]], 0)</f>
        <v>0</v>
      </c>
      <c r="AA1591" s="4">
        <f>IF(bot_orders[[#This Row],[side]]="sell",-bot_orders[[#This Row],[accFillSz]],bot_orders[[#This Row],[accFillSz]]+bot_orders[[#This Row],[fee]])</f>
        <v>4.9340495999999998</v>
      </c>
      <c r="AB1591">
        <v>0</v>
      </c>
      <c r="AC1591" t="s">
        <v>38</v>
      </c>
      <c r="AD1591">
        <v>0</v>
      </c>
      <c r="AE1591" t="s">
        <v>40</v>
      </c>
      <c r="AF1591" t="s">
        <v>41</v>
      </c>
      <c r="AG1591" t="s">
        <v>42</v>
      </c>
      <c r="AH1591" t="s">
        <v>28</v>
      </c>
      <c r="AI1591">
        <v>4.9340495999999998</v>
      </c>
      <c r="AJ1591">
        <v>-2.4803573999999999</v>
      </c>
    </row>
    <row r="1592" spans="1:36" x14ac:dyDescent="0.3">
      <c r="A1592">
        <v>1589</v>
      </c>
      <c r="B1592" t="s">
        <v>306</v>
      </c>
      <c r="C1592" t="s">
        <v>28</v>
      </c>
      <c r="D1592" t="s">
        <v>29</v>
      </c>
      <c r="E1592" t="s">
        <v>30</v>
      </c>
      <c r="F1592" t="s">
        <v>31</v>
      </c>
      <c r="G1592" t="s">
        <v>2896</v>
      </c>
      <c r="H1592" t="s">
        <v>5208</v>
      </c>
      <c r="I1592" s="4" t="s">
        <v>5209</v>
      </c>
      <c r="J1592" s="1">
        <f>((((bot_orders[[#This Row],[cTime]]/ 1000)+3*3600) / 86400) + DATE(1970,1,1))</f>
        <v>45764.899614259259</v>
      </c>
      <c r="K1592" s="4" t="s">
        <v>5210</v>
      </c>
      <c r="L1592" s="1">
        <f>((((bot_orders[[#This Row],[uTime]]/ 1000)+3*3600) / 86400) + DATE(1970,1,1))</f>
        <v>45764.932432627313</v>
      </c>
      <c r="M1592" t="s">
        <v>34</v>
      </c>
      <c r="N1592" t="s">
        <v>28</v>
      </c>
      <c r="O1592" t="s">
        <v>35</v>
      </c>
      <c r="P1592">
        <v>4.8849999999999998</v>
      </c>
      <c r="Q1592" t="s">
        <v>36</v>
      </c>
      <c r="R1592" t="s">
        <v>55</v>
      </c>
      <c r="S1592">
        <v>0.49230000000000002</v>
      </c>
      <c r="T1592">
        <v>0.49230000000000002</v>
      </c>
      <c r="U1592">
        <v>4.8849999999999998</v>
      </c>
      <c r="V1592">
        <v>-3.908E-3</v>
      </c>
      <c r="W1592" t="s">
        <v>39</v>
      </c>
      <c r="X1592" s="4">
        <f>IF(bot_orders[[#This Row],[side]]="sell", bot_orders[[#This Row],[accFillSz]]*bot_orders[[#This Row],[avgPx]] + bot_orders[[#This Row],[fee]], -bot_orders[[#This Row],[accFillSz]]*bot_orders[[#This Row],[avgPx]])</f>
        <v>-2.4048854999999998</v>
      </c>
      <c r="Y1592" s="4">
        <f>IF(bot_orders[[#This Row],[side]]="buy", bot_orders[[#This Row],[accFillSz]] + bot_orders[[#This Row],[fee]], -bot_orders[[#This Row],[accFillSz]])</f>
        <v>4.8810919999999998</v>
      </c>
      <c r="Z1592" s="4">
        <f>IF(bot_orders[[#This Row],[side]]="sell",bot_orders[[#This Row],[accFillSz]]*bot_orders[[#This Row],[avgPx]]+bot_orders[[#This Row],[fee]], 0)</f>
        <v>0</v>
      </c>
      <c r="AA1592" s="4">
        <f>IF(bot_orders[[#This Row],[side]]="sell",-bot_orders[[#This Row],[accFillSz]],bot_orders[[#This Row],[accFillSz]]+bot_orders[[#This Row],[fee]])</f>
        <v>4.8810919999999998</v>
      </c>
      <c r="AB1592">
        <v>0</v>
      </c>
      <c r="AC1592" t="s">
        <v>38</v>
      </c>
      <c r="AD1592">
        <v>0</v>
      </c>
      <c r="AE1592" t="s">
        <v>40</v>
      </c>
      <c r="AF1592" t="s">
        <v>41</v>
      </c>
      <c r="AG1592" t="s">
        <v>42</v>
      </c>
      <c r="AH1592" t="s">
        <v>28</v>
      </c>
      <c r="AI1592">
        <v>4.8810919999999998</v>
      </c>
      <c r="AJ1592">
        <v>-2.4048854999999998</v>
      </c>
    </row>
    <row r="1593" spans="1:36" x14ac:dyDescent="0.3">
      <c r="A1593">
        <v>1590</v>
      </c>
      <c r="B1593" t="s">
        <v>306</v>
      </c>
      <c r="C1593" t="s">
        <v>28</v>
      </c>
      <c r="D1593" t="s">
        <v>29</v>
      </c>
      <c r="E1593" t="s">
        <v>30</v>
      </c>
      <c r="F1593" t="s">
        <v>31</v>
      </c>
      <c r="G1593" t="s">
        <v>2929</v>
      </c>
      <c r="H1593" t="s">
        <v>5211</v>
      </c>
      <c r="I1593" s="4" t="s">
        <v>5209</v>
      </c>
      <c r="J1593" s="1">
        <f>((((bot_orders[[#This Row],[cTime]]/ 1000)+3*3600) / 86400) + DATE(1970,1,1))</f>
        <v>45764.899614259259</v>
      </c>
      <c r="K1593" s="4" t="s">
        <v>5212</v>
      </c>
      <c r="L1593" s="1">
        <f>((((bot_orders[[#This Row],[uTime]]/ 1000)+3*3600) / 86400) + DATE(1970,1,1))</f>
        <v>45764.929149849537</v>
      </c>
      <c r="M1593" t="s">
        <v>34</v>
      </c>
      <c r="N1593" t="s">
        <v>28</v>
      </c>
      <c r="O1593" t="s">
        <v>35</v>
      </c>
      <c r="P1593">
        <v>4.8849999999999998</v>
      </c>
      <c r="Q1593" t="s">
        <v>36</v>
      </c>
      <c r="R1593" t="s">
        <v>55</v>
      </c>
      <c r="S1593">
        <v>0.49480000000000002</v>
      </c>
      <c r="T1593">
        <v>0.49480000000000002</v>
      </c>
      <c r="U1593">
        <v>4.8849999999999998</v>
      </c>
      <c r="V1593">
        <v>-3.908E-3</v>
      </c>
      <c r="W1593" t="s">
        <v>39</v>
      </c>
      <c r="X1593" s="4">
        <f>IF(bot_orders[[#This Row],[side]]="sell", bot_orders[[#This Row],[accFillSz]]*bot_orders[[#This Row],[avgPx]] + bot_orders[[#This Row],[fee]], -bot_orders[[#This Row],[accFillSz]]*bot_orders[[#This Row],[avgPx]])</f>
        <v>-2.4170980000000002</v>
      </c>
      <c r="Y1593" s="4">
        <f>IF(bot_orders[[#This Row],[side]]="buy", bot_orders[[#This Row],[accFillSz]] + bot_orders[[#This Row],[fee]], -bot_orders[[#This Row],[accFillSz]])</f>
        <v>4.8810919999999998</v>
      </c>
      <c r="Z1593" s="4">
        <f>IF(bot_orders[[#This Row],[side]]="sell",bot_orders[[#This Row],[accFillSz]]*bot_orders[[#This Row],[avgPx]]+bot_orders[[#This Row],[fee]], 0)</f>
        <v>0</v>
      </c>
      <c r="AA1593" s="4">
        <f>IF(bot_orders[[#This Row],[side]]="sell",-bot_orders[[#This Row],[accFillSz]],bot_orders[[#This Row],[accFillSz]]+bot_orders[[#This Row],[fee]])</f>
        <v>4.8810919999999998</v>
      </c>
      <c r="AB1593">
        <v>0</v>
      </c>
      <c r="AC1593" t="s">
        <v>38</v>
      </c>
      <c r="AD1593">
        <v>0</v>
      </c>
      <c r="AE1593" t="s">
        <v>40</v>
      </c>
      <c r="AF1593" t="s">
        <v>41</v>
      </c>
      <c r="AG1593" t="s">
        <v>42</v>
      </c>
      <c r="AH1593" t="s">
        <v>28</v>
      </c>
      <c r="AI1593">
        <v>4.8810919999999998</v>
      </c>
      <c r="AJ1593">
        <v>-2.4170980000000002</v>
      </c>
    </row>
    <row r="1594" spans="1:36" x14ac:dyDescent="0.3">
      <c r="A1594">
        <v>1591</v>
      </c>
      <c r="B1594" t="s">
        <v>306</v>
      </c>
      <c r="C1594" t="s">
        <v>28</v>
      </c>
      <c r="D1594" t="s">
        <v>29</v>
      </c>
      <c r="E1594" t="s">
        <v>30</v>
      </c>
      <c r="F1594" t="s">
        <v>31</v>
      </c>
      <c r="G1594" t="s">
        <v>2916</v>
      </c>
      <c r="H1594" t="s">
        <v>5213</v>
      </c>
      <c r="I1594" s="4" t="s">
        <v>5209</v>
      </c>
      <c r="J1594" s="1">
        <f>((((bot_orders[[#This Row],[cTime]]/ 1000)+3*3600) / 86400) + DATE(1970,1,1))</f>
        <v>45764.899614259259</v>
      </c>
      <c r="K1594" s="4" t="s">
        <v>5214</v>
      </c>
      <c r="L1594" s="1">
        <f>((((bot_orders[[#This Row],[uTime]]/ 1000)+3*3600) / 86400) + DATE(1970,1,1))</f>
        <v>45764.910035451394</v>
      </c>
      <c r="M1594" t="s">
        <v>34</v>
      </c>
      <c r="N1594" t="s">
        <v>28</v>
      </c>
      <c r="O1594" t="s">
        <v>35</v>
      </c>
      <c r="P1594">
        <v>4.8849999999999998</v>
      </c>
      <c r="Q1594" t="s">
        <v>36</v>
      </c>
      <c r="R1594" t="s">
        <v>55</v>
      </c>
      <c r="S1594">
        <v>0.49719999999999998</v>
      </c>
      <c r="T1594">
        <v>0.49719999999999998</v>
      </c>
      <c r="U1594">
        <v>4.8849999999999998</v>
      </c>
      <c r="V1594">
        <v>-3.908E-3</v>
      </c>
      <c r="W1594" t="s">
        <v>39</v>
      </c>
      <c r="X1594" s="4">
        <f>IF(bot_orders[[#This Row],[side]]="sell", bot_orders[[#This Row],[accFillSz]]*bot_orders[[#This Row],[avgPx]] + bot_orders[[#This Row],[fee]], -bot_orders[[#This Row],[accFillSz]]*bot_orders[[#This Row],[avgPx]])</f>
        <v>-2.4288219999999998</v>
      </c>
      <c r="Y1594" s="4">
        <f>IF(bot_orders[[#This Row],[side]]="buy", bot_orders[[#This Row],[accFillSz]] + bot_orders[[#This Row],[fee]], -bot_orders[[#This Row],[accFillSz]])</f>
        <v>4.8810919999999998</v>
      </c>
      <c r="Z1594" s="4">
        <f>IF(bot_orders[[#This Row],[side]]="sell",bot_orders[[#This Row],[accFillSz]]*bot_orders[[#This Row],[avgPx]]+bot_orders[[#This Row],[fee]], 0)</f>
        <v>0</v>
      </c>
      <c r="AA1594" s="4">
        <f>IF(bot_orders[[#This Row],[side]]="sell",-bot_orders[[#This Row],[accFillSz]],bot_orders[[#This Row],[accFillSz]]+bot_orders[[#This Row],[fee]])</f>
        <v>4.8810919999999998</v>
      </c>
      <c r="AB1594">
        <v>0</v>
      </c>
      <c r="AC1594" t="s">
        <v>38</v>
      </c>
      <c r="AD1594">
        <v>0</v>
      </c>
      <c r="AE1594" t="s">
        <v>40</v>
      </c>
      <c r="AF1594" t="s">
        <v>41</v>
      </c>
      <c r="AG1594" t="s">
        <v>42</v>
      </c>
      <c r="AH1594" t="s">
        <v>28</v>
      </c>
      <c r="AI1594">
        <v>4.8810919999999998</v>
      </c>
      <c r="AJ1594">
        <v>-2.4288219999999998</v>
      </c>
    </row>
    <row r="1595" spans="1:36" x14ac:dyDescent="0.3">
      <c r="A1595">
        <v>1592</v>
      </c>
      <c r="B1595" t="s">
        <v>306</v>
      </c>
      <c r="C1595" t="s">
        <v>28</v>
      </c>
      <c r="D1595" t="s">
        <v>29</v>
      </c>
      <c r="E1595" t="s">
        <v>30</v>
      </c>
      <c r="F1595" t="s">
        <v>31</v>
      </c>
      <c r="G1595" t="s">
        <v>2903</v>
      </c>
      <c r="H1595" t="s">
        <v>5215</v>
      </c>
      <c r="I1595" s="4" t="s">
        <v>5209</v>
      </c>
      <c r="J1595" s="1">
        <f>((((bot_orders[[#This Row],[cTime]]/ 1000)+3*3600) / 86400) + DATE(1970,1,1))</f>
        <v>45764.899614259259</v>
      </c>
      <c r="K1595" s="4" t="s">
        <v>5216</v>
      </c>
      <c r="L1595" s="1">
        <f>((((bot_orders[[#This Row],[uTime]]/ 1000)+3*3600) / 86400) + DATE(1970,1,1))</f>
        <v>45764.908600300929</v>
      </c>
      <c r="M1595" t="s">
        <v>34</v>
      </c>
      <c r="N1595" t="s">
        <v>28</v>
      </c>
      <c r="O1595" t="s">
        <v>35</v>
      </c>
      <c r="P1595">
        <v>4.8849999999999998</v>
      </c>
      <c r="Q1595" t="s">
        <v>36</v>
      </c>
      <c r="R1595" t="s">
        <v>55</v>
      </c>
      <c r="S1595">
        <v>0.49969999999999998</v>
      </c>
      <c r="T1595">
        <v>0.49969999999999998</v>
      </c>
      <c r="U1595">
        <v>4.8849999999999998</v>
      </c>
      <c r="V1595">
        <v>-3.908E-3</v>
      </c>
      <c r="W1595" t="s">
        <v>39</v>
      </c>
      <c r="X1595" s="4">
        <f>IF(bot_orders[[#This Row],[side]]="sell", bot_orders[[#This Row],[accFillSz]]*bot_orders[[#This Row],[avgPx]] + bot_orders[[#This Row],[fee]], -bot_orders[[#This Row],[accFillSz]]*bot_orders[[#This Row],[avgPx]])</f>
        <v>-2.4410344999999998</v>
      </c>
      <c r="Y1595" s="4">
        <f>IF(bot_orders[[#This Row],[side]]="buy", bot_orders[[#This Row],[accFillSz]] + bot_orders[[#This Row],[fee]], -bot_orders[[#This Row],[accFillSz]])</f>
        <v>4.8810919999999998</v>
      </c>
      <c r="Z1595" s="4">
        <f>IF(bot_orders[[#This Row],[side]]="sell",bot_orders[[#This Row],[accFillSz]]*bot_orders[[#This Row],[avgPx]]+bot_orders[[#This Row],[fee]], 0)</f>
        <v>0</v>
      </c>
      <c r="AA1595" s="4">
        <f>IF(bot_orders[[#This Row],[side]]="sell",-bot_orders[[#This Row],[accFillSz]],bot_orders[[#This Row],[accFillSz]]+bot_orders[[#This Row],[fee]])</f>
        <v>4.8810919999999998</v>
      </c>
      <c r="AB1595">
        <v>0</v>
      </c>
      <c r="AC1595" t="s">
        <v>38</v>
      </c>
      <c r="AD1595">
        <v>0</v>
      </c>
      <c r="AE1595" t="s">
        <v>40</v>
      </c>
      <c r="AF1595" t="s">
        <v>41</v>
      </c>
      <c r="AG1595" t="s">
        <v>42</v>
      </c>
      <c r="AH1595" t="s">
        <v>28</v>
      </c>
      <c r="AI1595">
        <v>4.8810919999999998</v>
      </c>
      <c r="AJ1595">
        <v>-2.4410345000000002</v>
      </c>
    </row>
    <row r="1596" spans="1:36" x14ac:dyDescent="0.3">
      <c r="A1596">
        <v>1593</v>
      </c>
      <c r="B1596" t="s">
        <v>306</v>
      </c>
      <c r="C1596" t="s">
        <v>28</v>
      </c>
      <c r="D1596" t="s">
        <v>29</v>
      </c>
      <c r="E1596" t="s">
        <v>30</v>
      </c>
      <c r="F1596" t="s">
        <v>31</v>
      </c>
      <c r="G1596" t="s">
        <v>2906</v>
      </c>
      <c r="H1596" t="s">
        <v>5217</v>
      </c>
      <c r="I1596" s="4" t="s">
        <v>5209</v>
      </c>
      <c r="J1596" s="1">
        <f>((((bot_orders[[#This Row],[cTime]]/ 1000)+3*3600) / 86400) + DATE(1970,1,1))</f>
        <v>45764.899614259259</v>
      </c>
      <c r="K1596" s="4" t="s">
        <v>5218</v>
      </c>
      <c r="L1596" s="1">
        <f>((((bot_orders[[#This Row],[uTime]]/ 1000)+3*3600) / 86400) + DATE(1970,1,1))</f>
        <v>45764.904387048606</v>
      </c>
      <c r="M1596" t="s">
        <v>34</v>
      </c>
      <c r="N1596" t="s">
        <v>28</v>
      </c>
      <c r="O1596" t="s">
        <v>35</v>
      </c>
      <c r="P1596">
        <v>4.8849999999999998</v>
      </c>
      <c r="Q1596" t="s">
        <v>36</v>
      </c>
      <c r="R1596" t="s">
        <v>55</v>
      </c>
      <c r="S1596">
        <v>0.50219999999999998</v>
      </c>
      <c r="T1596">
        <v>0.50219999999999998</v>
      </c>
      <c r="U1596">
        <v>4.8849999999999998</v>
      </c>
      <c r="V1596">
        <v>-3.908E-3</v>
      </c>
      <c r="W1596" t="s">
        <v>39</v>
      </c>
      <c r="X1596" s="4">
        <f>IF(bot_orders[[#This Row],[side]]="sell", bot_orders[[#This Row],[accFillSz]]*bot_orders[[#This Row],[avgPx]] + bot_orders[[#This Row],[fee]], -bot_orders[[#This Row],[accFillSz]]*bot_orders[[#This Row],[avgPx]])</f>
        <v>-2.4532469999999997</v>
      </c>
      <c r="Y1596" s="4">
        <f>IF(bot_orders[[#This Row],[side]]="buy", bot_orders[[#This Row],[accFillSz]] + bot_orders[[#This Row],[fee]], -bot_orders[[#This Row],[accFillSz]])</f>
        <v>4.8810919999999998</v>
      </c>
      <c r="Z1596" s="4">
        <f>IF(bot_orders[[#This Row],[side]]="sell",bot_orders[[#This Row],[accFillSz]]*bot_orders[[#This Row],[avgPx]]+bot_orders[[#This Row],[fee]], 0)</f>
        <v>0</v>
      </c>
      <c r="AA1596" s="4">
        <f>IF(bot_orders[[#This Row],[side]]="sell",-bot_orders[[#This Row],[accFillSz]],bot_orders[[#This Row],[accFillSz]]+bot_orders[[#This Row],[fee]])</f>
        <v>4.8810919999999998</v>
      </c>
      <c r="AB1596">
        <v>0</v>
      </c>
      <c r="AC1596" t="s">
        <v>38</v>
      </c>
      <c r="AD1596">
        <v>0</v>
      </c>
      <c r="AE1596" t="s">
        <v>40</v>
      </c>
      <c r="AF1596" t="s">
        <v>41</v>
      </c>
      <c r="AG1596" t="s">
        <v>42</v>
      </c>
      <c r="AH1596" t="s">
        <v>28</v>
      </c>
      <c r="AI1596">
        <v>4.8810919999999998</v>
      </c>
      <c r="AJ1596">
        <v>-2.4532470000000002</v>
      </c>
    </row>
    <row r="1597" spans="1:36" x14ac:dyDescent="0.3">
      <c r="A1597">
        <v>1594</v>
      </c>
      <c r="B1597" t="s">
        <v>306</v>
      </c>
      <c r="C1597" t="s">
        <v>28</v>
      </c>
      <c r="D1597" t="s">
        <v>29</v>
      </c>
      <c r="E1597" t="s">
        <v>30</v>
      </c>
      <c r="F1597" t="s">
        <v>31</v>
      </c>
      <c r="G1597" t="s">
        <v>2911</v>
      </c>
      <c r="H1597" t="s">
        <v>5219</v>
      </c>
      <c r="I1597" s="4" t="s">
        <v>5209</v>
      </c>
      <c r="J1597" s="1">
        <f>((((bot_orders[[#This Row],[cTime]]/ 1000)+3*3600) / 86400) + DATE(1970,1,1))</f>
        <v>45764.899614259259</v>
      </c>
      <c r="K1597" s="4" t="s">
        <v>5220</v>
      </c>
      <c r="L1597" s="1">
        <f>((((bot_orders[[#This Row],[uTime]]/ 1000)+3*3600) / 86400) + DATE(1970,1,1))</f>
        <v>45764.899614305556</v>
      </c>
      <c r="M1597" t="s">
        <v>34</v>
      </c>
      <c r="N1597" t="s">
        <v>28</v>
      </c>
      <c r="O1597" t="s">
        <v>35</v>
      </c>
      <c r="P1597">
        <v>4.8849999999999998</v>
      </c>
      <c r="Q1597" t="s">
        <v>36</v>
      </c>
      <c r="R1597" t="s">
        <v>55</v>
      </c>
      <c r="S1597">
        <v>0.50470000000000004</v>
      </c>
      <c r="T1597">
        <v>0.50319999999999998</v>
      </c>
      <c r="U1597">
        <v>4.8849999999999998</v>
      </c>
      <c r="V1597">
        <v>-4.8849999999999996E-3</v>
      </c>
      <c r="W1597" t="s">
        <v>39</v>
      </c>
      <c r="X1597" s="4">
        <f>IF(bot_orders[[#This Row],[side]]="sell", bot_orders[[#This Row],[accFillSz]]*bot_orders[[#This Row],[avgPx]] + bot_orders[[#This Row],[fee]], -bot_orders[[#This Row],[accFillSz]]*bot_orders[[#This Row],[avgPx]])</f>
        <v>-2.458132</v>
      </c>
      <c r="Y1597" s="4">
        <f>IF(bot_orders[[#This Row],[side]]="buy", bot_orders[[#This Row],[accFillSz]] + bot_orders[[#This Row],[fee]], -bot_orders[[#This Row],[accFillSz]])</f>
        <v>4.880115</v>
      </c>
      <c r="Z1597" s="4">
        <f>IF(bot_orders[[#This Row],[side]]="sell",bot_orders[[#This Row],[accFillSz]]*bot_orders[[#This Row],[avgPx]]+bot_orders[[#This Row],[fee]], 0)</f>
        <v>0</v>
      </c>
      <c r="AA1597" s="4">
        <f>IF(bot_orders[[#This Row],[side]]="sell",-bot_orders[[#This Row],[accFillSz]],bot_orders[[#This Row],[accFillSz]]+bot_orders[[#This Row],[fee]])</f>
        <v>4.880115</v>
      </c>
      <c r="AB1597">
        <v>0</v>
      </c>
      <c r="AC1597" t="s">
        <v>38</v>
      </c>
      <c r="AD1597">
        <v>0</v>
      </c>
      <c r="AE1597" t="s">
        <v>40</v>
      </c>
      <c r="AF1597" t="s">
        <v>41</v>
      </c>
      <c r="AG1597" t="s">
        <v>42</v>
      </c>
      <c r="AH1597" t="s">
        <v>28</v>
      </c>
      <c r="AI1597">
        <v>4.880115</v>
      </c>
      <c r="AJ1597">
        <v>-2.458132</v>
      </c>
    </row>
    <row r="1598" spans="1:36" x14ac:dyDescent="0.3">
      <c r="A1598">
        <v>1595</v>
      </c>
      <c r="B1598" t="s">
        <v>306</v>
      </c>
      <c r="C1598" t="s">
        <v>28</v>
      </c>
      <c r="D1598" t="s">
        <v>29</v>
      </c>
      <c r="E1598" t="s">
        <v>30</v>
      </c>
      <c r="F1598" t="s">
        <v>31</v>
      </c>
      <c r="G1598" t="s">
        <v>2903</v>
      </c>
      <c r="H1598" t="s">
        <v>5221</v>
      </c>
      <c r="I1598" s="4" t="s">
        <v>5222</v>
      </c>
      <c r="J1598" s="1">
        <f>((((bot_orders[[#This Row],[cTime]]/ 1000)+3*3600) / 86400) + DATE(1970,1,1))</f>
        <v>45764.908600312498</v>
      </c>
      <c r="K1598" s="4" t="s">
        <v>5223</v>
      </c>
      <c r="L1598" s="1">
        <f>((((bot_orders[[#This Row],[uTime]]/ 1000)+3*3600) / 86400) + DATE(1970,1,1))</f>
        <v>45764.921998576392</v>
      </c>
      <c r="M1598" t="s">
        <v>34</v>
      </c>
      <c r="N1598" t="s">
        <v>28</v>
      </c>
      <c r="O1598" t="s">
        <v>35</v>
      </c>
      <c r="P1598">
        <v>4.8810000000000002</v>
      </c>
      <c r="Q1598" t="s">
        <v>36</v>
      </c>
      <c r="R1598" t="s">
        <v>37</v>
      </c>
      <c r="S1598">
        <v>0.50219999999999998</v>
      </c>
      <c r="T1598">
        <v>0.50219999999999998</v>
      </c>
      <c r="U1598">
        <v>4.8810000000000002</v>
      </c>
      <c r="V1598">
        <v>-1.9609905999999999E-3</v>
      </c>
      <c r="W1598" t="s">
        <v>38</v>
      </c>
      <c r="X1598" s="4">
        <f>IF(bot_orders[[#This Row],[side]]="sell", bot_orders[[#This Row],[accFillSz]]*bot_orders[[#This Row],[avgPx]] + bot_orders[[#This Row],[fee]], -bot_orders[[#This Row],[accFillSz]]*bot_orders[[#This Row],[avgPx]])</f>
        <v>2.4492772093999999</v>
      </c>
      <c r="Y1598" s="4">
        <f>IF(bot_orders[[#This Row],[side]]="buy", bot_orders[[#This Row],[accFillSz]] + bot_orders[[#This Row],[fee]], -bot_orders[[#This Row],[accFillSz]])</f>
        <v>-4.8810000000000002</v>
      </c>
      <c r="Z1598" s="4">
        <f>IF(bot_orders[[#This Row],[side]]="sell",bot_orders[[#This Row],[accFillSz]]*bot_orders[[#This Row],[avgPx]]+bot_orders[[#This Row],[fee]], 0)</f>
        <v>2.4492772093999999</v>
      </c>
      <c r="AA1598" s="4">
        <f>IF(bot_orders[[#This Row],[side]]="sell",-bot_orders[[#This Row],[accFillSz]],bot_orders[[#This Row],[accFillSz]]+bot_orders[[#This Row],[fee]])</f>
        <v>-4.8810000000000002</v>
      </c>
      <c r="AB1598">
        <v>0</v>
      </c>
      <c r="AC1598" t="s">
        <v>39</v>
      </c>
      <c r="AD1598">
        <v>0</v>
      </c>
      <c r="AE1598" t="s">
        <v>40</v>
      </c>
      <c r="AF1598" t="s">
        <v>41</v>
      </c>
      <c r="AG1598" t="s">
        <v>42</v>
      </c>
      <c r="AH1598" t="s">
        <v>28</v>
      </c>
      <c r="AI1598">
        <v>-4.8810000000000002</v>
      </c>
      <c r="AJ1598">
        <v>2.44927721</v>
      </c>
    </row>
    <row r="1599" spans="1:36" x14ac:dyDescent="0.3">
      <c r="A1599">
        <v>1596</v>
      </c>
      <c r="B1599" t="s">
        <v>306</v>
      </c>
      <c r="C1599" t="s">
        <v>28</v>
      </c>
      <c r="D1599" t="s">
        <v>29</v>
      </c>
      <c r="E1599" t="s">
        <v>30</v>
      </c>
      <c r="F1599" t="s">
        <v>31</v>
      </c>
      <c r="G1599" t="s">
        <v>2916</v>
      </c>
      <c r="H1599" t="s">
        <v>5224</v>
      </c>
      <c r="I1599" s="4" t="s">
        <v>5225</v>
      </c>
      <c r="J1599" s="1">
        <f>((((bot_orders[[#This Row],[cTime]]/ 1000)+3*3600) / 86400) + DATE(1970,1,1))</f>
        <v>45764.910035474539</v>
      </c>
      <c r="K1599" s="4" t="s">
        <v>5226</v>
      </c>
      <c r="L1599" s="1">
        <f>((((bot_orders[[#This Row],[uTime]]/ 1000)+3*3600) / 86400) + DATE(1970,1,1))</f>
        <v>45764.917826203702</v>
      </c>
      <c r="M1599" t="s">
        <v>34</v>
      </c>
      <c r="N1599" t="s">
        <v>28</v>
      </c>
      <c r="O1599" t="s">
        <v>35</v>
      </c>
      <c r="P1599">
        <v>4.8810000000000002</v>
      </c>
      <c r="Q1599" t="s">
        <v>36</v>
      </c>
      <c r="R1599" t="s">
        <v>37</v>
      </c>
      <c r="S1599">
        <v>0.49969999999999998</v>
      </c>
      <c r="T1599">
        <v>0.49969999999999998</v>
      </c>
      <c r="U1599">
        <v>4.8810000000000002</v>
      </c>
      <c r="V1599">
        <v>-1.9512285999999999E-3</v>
      </c>
      <c r="W1599" t="s">
        <v>38</v>
      </c>
      <c r="X1599" s="4">
        <f>IF(bot_orders[[#This Row],[side]]="sell", bot_orders[[#This Row],[accFillSz]]*bot_orders[[#This Row],[avgPx]] + bot_orders[[#This Row],[fee]], -bot_orders[[#This Row],[accFillSz]]*bot_orders[[#This Row],[avgPx]])</f>
        <v>2.4370844714</v>
      </c>
      <c r="Y1599" s="4">
        <f>IF(bot_orders[[#This Row],[side]]="buy", bot_orders[[#This Row],[accFillSz]] + bot_orders[[#This Row],[fee]], -bot_orders[[#This Row],[accFillSz]])</f>
        <v>-4.8810000000000002</v>
      </c>
      <c r="Z1599" s="4">
        <f>IF(bot_orders[[#This Row],[side]]="sell",bot_orders[[#This Row],[accFillSz]]*bot_orders[[#This Row],[avgPx]]+bot_orders[[#This Row],[fee]], 0)</f>
        <v>2.4370844714</v>
      </c>
      <c r="AA1599" s="4">
        <f>IF(bot_orders[[#This Row],[side]]="sell",-bot_orders[[#This Row],[accFillSz]],bot_orders[[#This Row],[accFillSz]]+bot_orders[[#This Row],[fee]])</f>
        <v>-4.8810000000000002</v>
      </c>
      <c r="AB1599">
        <v>0</v>
      </c>
      <c r="AC1599" t="s">
        <v>39</v>
      </c>
      <c r="AD1599">
        <v>0</v>
      </c>
      <c r="AE1599" t="s">
        <v>40</v>
      </c>
      <c r="AF1599" t="s">
        <v>41</v>
      </c>
      <c r="AG1599" t="s">
        <v>42</v>
      </c>
      <c r="AH1599" t="s">
        <v>28</v>
      </c>
      <c r="AI1599">
        <v>-4.8810000000000002</v>
      </c>
      <c r="AJ1599">
        <v>2.4370844699999998</v>
      </c>
    </row>
    <row r="1600" spans="1:36" x14ac:dyDescent="0.3">
      <c r="A1600">
        <v>1597</v>
      </c>
      <c r="B1600" t="s">
        <v>306</v>
      </c>
      <c r="C1600" t="s">
        <v>28</v>
      </c>
      <c r="D1600" t="s">
        <v>29</v>
      </c>
      <c r="E1600" t="s">
        <v>30</v>
      </c>
      <c r="F1600" t="s">
        <v>31</v>
      </c>
      <c r="G1600" t="s">
        <v>2922</v>
      </c>
      <c r="H1600" t="s">
        <v>5227</v>
      </c>
      <c r="I1600" s="4" t="s">
        <v>5228</v>
      </c>
      <c r="J1600" s="1">
        <f>((((bot_orders[[#This Row],[cTime]]/ 1000)+3*3600) / 86400) + DATE(1970,1,1))</f>
        <v>45764.917826226854</v>
      </c>
      <c r="K1600" s="4" t="s">
        <v>5229</v>
      </c>
      <c r="L1600" s="1">
        <f>((((bot_orders[[#This Row],[uTime]]/ 1000)+3*3600) / 86400) + DATE(1970,1,1))</f>
        <v>45764.927963518523</v>
      </c>
      <c r="M1600" t="s">
        <v>34</v>
      </c>
      <c r="N1600" t="s">
        <v>28</v>
      </c>
      <c r="O1600" t="s">
        <v>35</v>
      </c>
      <c r="P1600">
        <v>4.8849999999999998</v>
      </c>
      <c r="Q1600" t="s">
        <v>36</v>
      </c>
      <c r="R1600" t="s">
        <v>55</v>
      </c>
      <c r="S1600">
        <v>0.49719999999999998</v>
      </c>
      <c r="T1600">
        <v>0.49719999999999998</v>
      </c>
      <c r="U1600">
        <v>4.8849999999999998</v>
      </c>
      <c r="V1600">
        <v>-3.908E-3</v>
      </c>
      <c r="W1600" t="s">
        <v>39</v>
      </c>
      <c r="X1600" s="4">
        <f>IF(bot_orders[[#This Row],[side]]="sell", bot_orders[[#This Row],[accFillSz]]*bot_orders[[#This Row],[avgPx]] + bot_orders[[#This Row],[fee]], -bot_orders[[#This Row],[accFillSz]]*bot_orders[[#This Row],[avgPx]])</f>
        <v>-2.4288219999999998</v>
      </c>
      <c r="Y1600" s="4">
        <f>IF(bot_orders[[#This Row],[side]]="buy", bot_orders[[#This Row],[accFillSz]] + bot_orders[[#This Row],[fee]], -bot_orders[[#This Row],[accFillSz]])</f>
        <v>4.8810919999999998</v>
      </c>
      <c r="Z1600" s="4">
        <f>IF(bot_orders[[#This Row],[side]]="sell",bot_orders[[#This Row],[accFillSz]]*bot_orders[[#This Row],[avgPx]]+bot_orders[[#This Row],[fee]], 0)</f>
        <v>0</v>
      </c>
      <c r="AA1600" s="4">
        <f>IF(bot_orders[[#This Row],[side]]="sell",-bot_orders[[#This Row],[accFillSz]],bot_orders[[#This Row],[accFillSz]]+bot_orders[[#This Row],[fee]])</f>
        <v>4.8810919999999998</v>
      </c>
      <c r="AB1600">
        <v>0</v>
      </c>
      <c r="AC1600" t="s">
        <v>38</v>
      </c>
      <c r="AD1600">
        <v>0</v>
      </c>
      <c r="AE1600" t="s">
        <v>40</v>
      </c>
      <c r="AF1600" t="s">
        <v>41</v>
      </c>
      <c r="AG1600" t="s">
        <v>42</v>
      </c>
      <c r="AH1600" t="s">
        <v>28</v>
      </c>
      <c r="AI1600">
        <v>4.8810919999999998</v>
      </c>
      <c r="AJ1600">
        <v>-2.4288219999999998</v>
      </c>
    </row>
    <row r="1601" spans="1:36" x14ac:dyDescent="0.3">
      <c r="A1601">
        <v>1598</v>
      </c>
      <c r="B1601" t="s">
        <v>306</v>
      </c>
      <c r="C1601" t="s">
        <v>28</v>
      </c>
      <c r="D1601" t="s">
        <v>29</v>
      </c>
      <c r="E1601" t="s">
        <v>30</v>
      </c>
      <c r="F1601" t="s">
        <v>31</v>
      </c>
      <c r="G1601" t="s">
        <v>2900</v>
      </c>
      <c r="H1601" t="s">
        <v>5230</v>
      </c>
      <c r="I1601" s="4" t="s">
        <v>5231</v>
      </c>
      <c r="J1601" s="1">
        <f>((((bot_orders[[#This Row],[cTime]]/ 1000)+3*3600) / 86400) + DATE(1970,1,1))</f>
        <v>45764.921998599537</v>
      </c>
      <c r="K1601" s="4" t="s">
        <v>5232</v>
      </c>
      <c r="L1601" s="1">
        <f>((((bot_orders[[#This Row],[uTime]]/ 1000)+3*3600) / 86400) + DATE(1970,1,1))</f>
        <v>45764.924328969908</v>
      </c>
      <c r="M1601" t="s">
        <v>34</v>
      </c>
      <c r="N1601" t="s">
        <v>28</v>
      </c>
      <c r="O1601" t="s">
        <v>35</v>
      </c>
      <c r="P1601">
        <v>4.8849999999999998</v>
      </c>
      <c r="Q1601" t="s">
        <v>36</v>
      </c>
      <c r="R1601" t="s">
        <v>55</v>
      </c>
      <c r="S1601">
        <v>0.49969999999999998</v>
      </c>
      <c r="T1601">
        <v>0.49969999999999998</v>
      </c>
      <c r="U1601">
        <v>4.8849999999999998</v>
      </c>
      <c r="V1601">
        <v>-3.908E-3</v>
      </c>
      <c r="W1601" t="s">
        <v>39</v>
      </c>
      <c r="X1601" s="4">
        <f>IF(bot_orders[[#This Row],[side]]="sell", bot_orders[[#This Row],[accFillSz]]*bot_orders[[#This Row],[avgPx]] + bot_orders[[#This Row],[fee]], -bot_orders[[#This Row],[accFillSz]]*bot_orders[[#This Row],[avgPx]])</f>
        <v>-2.4410344999999998</v>
      </c>
      <c r="Y1601" s="4">
        <f>IF(bot_orders[[#This Row],[side]]="buy", bot_orders[[#This Row],[accFillSz]] + bot_orders[[#This Row],[fee]], -bot_orders[[#This Row],[accFillSz]])</f>
        <v>4.8810919999999998</v>
      </c>
      <c r="Z1601" s="4">
        <f>IF(bot_orders[[#This Row],[side]]="sell",bot_orders[[#This Row],[accFillSz]]*bot_orders[[#This Row],[avgPx]]+bot_orders[[#This Row],[fee]], 0)</f>
        <v>0</v>
      </c>
      <c r="AA1601" s="4">
        <f>IF(bot_orders[[#This Row],[side]]="sell",-bot_orders[[#This Row],[accFillSz]],bot_orders[[#This Row],[accFillSz]]+bot_orders[[#This Row],[fee]])</f>
        <v>4.8810919999999998</v>
      </c>
      <c r="AB1601">
        <v>0</v>
      </c>
      <c r="AC1601" t="s">
        <v>38</v>
      </c>
      <c r="AD1601">
        <v>0</v>
      </c>
      <c r="AE1601" t="s">
        <v>40</v>
      </c>
      <c r="AF1601" t="s">
        <v>41</v>
      </c>
      <c r="AG1601" t="s">
        <v>42</v>
      </c>
      <c r="AH1601" t="s">
        <v>28</v>
      </c>
      <c r="AI1601">
        <v>4.8810919999999998</v>
      </c>
      <c r="AJ1601">
        <v>-2.4410345000000002</v>
      </c>
    </row>
    <row r="1602" spans="1:36" x14ac:dyDescent="0.3">
      <c r="A1602">
        <v>1599</v>
      </c>
      <c r="B1602" t="s">
        <v>306</v>
      </c>
      <c r="C1602" t="s">
        <v>28</v>
      </c>
      <c r="D1602" t="s">
        <v>29</v>
      </c>
      <c r="E1602" t="s">
        <v>30</v>
      </c>
      <c r="F1602" t="s">
        <v>31</v>
      </c>
      <c r="G1602" t="s">
        <v>2896</v>
      </c>
      <c r="H1602" t="s">
        <v>5233</v>
      </c>
      <c r="I1602" s="4" t="s">
        <v>5234</v>
      </c>
      <c r="J1602" s="1">
        <f>((((bot_orders[[#This Row],[cTime]]/ 1000)+3*3600) / 86400) + DATE(1970,1,1))</f>
        <v>45764.932432650457</v>
      </c>
      <c r="K1602" s="4" t="s">
        <v>5235</v>
      </c>
      <c r="L1602" s="1">
        <f>((((bot_orders[[#This Row],[uTime]]/ 1000)+3*3600) / 86400) + DATE(1970,1,1))</f>
        <v>45764.943998356481</v>
      </c>
      <c r="M1602" t="s">
        <v>34</v>
      </c>
      <c r="N1602" t="s">
        <v>28</v>
      </c>
      <c r="O1602" t="s">
        <v>35</v>
      </c>
      <c r="P1602">
        <v>4.8810000000000002</v>
      </c>
      <c r="Q1602" t="s">
        <v>36</v>
      </c>
      <c r="R1602" t="s">
        <v>37</v>
      </c>
      <c r="S1602">
        <v>0.49480000000000002</v>
      </c>
      <c r="T1602">
        <v>0.49480000000000002</v>
      </c>
      <c r="U1602">
        <v>4.8810000000000002</v>
      </c>
      <c r="V1602">
        <v>-1.932095E-3</v>
      </c>
      <c r="W1602" t="s">
        <v>38</v>
      </c>
      <c r="X1602" s="4">
        <f>IF(bot_orders[[#This Row],[side]]="sell", bot_orders[[#This Row],[accFillSz]]*bot_orders[[#This Row],[avgPx]] + bot_orders[[#This Row],[fee]], -bot_orders[[#This Row],[accFillSz]]*bot_orders[[#This Row],[avgPx]])</f>
        <v>2.4131867050000002</v>
      </c>
      <c r="Y1602" s="4">
        <f>IF(bot_orders[[#This Row],[side]]="buy", bot_orders[[#This Row],[accFillSz]] + bot_orders[[#This Row],[fee]], -bot_orders[[#This Row],[accFillSz]])</f>
        <v>-4.8810000000000002</v>
      </c>
      <c r="Z1602" s="4">
        <f>IF(bot_orders[[#This Row],[side]]="sell",bot_orders[[#This Row],[accFillSz]]*bot_orders[[#This Row],[avgPx]]+bot_orders[[#This Row],[fee]], 0)</f>
        <v>2.4131867050000002</v>
      </c>
      <c r="AA1602" s="4">
        <f>IF(bot_orders[[#This Row],[side]]="sell",-bot_orders[[#This Row],[accFillSz]],bot_orders[[#This Row],[accFillSz]]+bot_orders[[#This Row],[fee]])</f>
        <v>-4.8810000000000002</v>
      </c>
      <c r="AB1602">
        <v>0</v>
      </c>
      <c r="AC1602" t="s">
        <v>39</v>
      </c>
      <c r="AD1602">
        <v>0</v>
      </c>
      <c r="AE1602" t="s">
        <v>40</v>
      </c>
      <c r="AF1602" t="s">
        <v>41</v>
      </c>
      <c r="AG1602" t="s">
        <v>42</v>
      </c>
      <c r="AH1602" t="s">
        <v>28</v>
      </c>
      <c r="AI1602">
        <v>-4.8810000000000002</v>
      </c>
      <c r="AJ1602">
        <v>2.4131867100000002</v>
      </c>
    </row>
    <row r="1603" spans="1:36" x14ac:dyDescent="0.3">
      <c r="A1603">
        <v>1600</v>
      </c>
      <c r="B1603" t="s">
        <v>306</v>
      </c>
      <c r="C1603" t="s">
        <v>28</v>
      </c>
      <c r="D1603" t="s">
        <v>29</v>
      </c>
      <c r="E1603" t="s">
        <v>30</v>
      </c>
      <c r="F1603" t="s">
        <v>31</v>
      </c>
      <c r="G1603" t="s">
        <v>3054</v>
      </c>
      <c r="H1603" t="s">
        <v>5236</v>
      </c>
      <c r="I1603" s="4" t="s">
        <v>5237</v>
      </c>
      <c r="J1603" s="1">
        <f>((((bot_orders[[#This Row],[cTime]]/ 1000)+3*3600) / 86400) + DATE(1970,1,1))</f>
        <v>45764.950628414357</v>
      </c>
      <c r="K1603" s="4" t="s">
        <v>5238</v>
      </c>
      <c r="L1603" s="1">
        <f>((((bot_orders[[#This Row],[uTime]]/ 1000)+3*3600) / 86400) + DATE(1970,1,1))</f>
        <v>45765.318716678245</v>
      </c>
      <c r="M1603" t="s">
        <v>34</v>
      </c>
      <c r="N1603" t="s">
        <v>28</v>
      </c>
      <c r="O1603" t="s">
        <v>35</v>
      </c>
      <c r="P1603">
        <v>4.899</v>
      </c>
      <c r="Q1603" t="s">
        <v>36</v>
      </c>
      <c r="R1603" t="s">
        <v>37</v>
      </c>
      <c r="S1603">
        <v>0.51</v>
      </c>
      <c r="T1603">
        <v>0.51</v>
      </c>
      <c r="U1603">
        <v>4.899</v>
      </c>
      <c r="V1603">
        <v>-1.9987920000000001E-3</v>
      </c>
      <c r="W1603" t="s">
        <v>38</v>
      </c>
      <c r="X1603" s="4">
        <f>IF(bot_orders[[#This Row],[side]]="sell", bot_orders[[#This Row],[accFillSz]]*bot_orders[[#This Row],[avgPx]] + bot_orders[[#This Row],[fee]], -bot_orders[[#This Row],[accFillSz]]*bot_orders[[#This Row],[avgPx]])</f>
        <v>2.4964912079999997</v>
      </c>
      <c r="Y1603" s="4">
        <f>IF(bot_orders[[#This Row],[side]]="buy", bot_orders[[#This Row],[accFillSz]] + bot_orders[[#This Row],[fee]], -bot_orders[[#This Row],[accFillSz]])</f>
        <v>-4.899</v>
      </c>
      <c r="Z1603" s="4">
        <f>IF(bot_orders[[#This Row],[side]]="sell",bot_orders[[#This Row],[accFillSz]]*bot_orders[[#This Row],[avgPx]]+bot_orders[[#This Row],[fee]], 0)</f>
        <v>2.4964912079999997</v>
      </c>
      <c r="AA1603" s="4">
        <f>IF(bot_orders[[#This Row],[side]]="sell",-bot_orders[[#This Row],[accFillSz]],bot_orders[[#This Row],[accFillSz]]+bot_orders[[#This Row],[fee]])</f>
        <v>-4.899</v>
      </c>
      <c r="AB1603">
        <v>0</v>
      </c>
      <c r="AC1603" t="s">
        <v>39</v>
      </c>
      <c r="AD1603">
        <v>0</v>
      </c>
      <c r="AE1603" t="s">
        <v>40</v>
      </c>
      <c r="AF1603" t="s">
        <v>41</v>
      </c>
      <c r="AG1603" t="s">
        <v>42</v>
      </c>
      <c r="AH1603" t="s">
        <v>28</v>
      </c>
      <c r="AI1603">
        <v>-4.899</v>
      </c>
      <c r="AJ1603">
        <v>2.4964912099999998</v>
      </c>
    </row>
    <row r="1604" spans="1:36" x14ac:dyDescent="0.3">
      <c r="A1604">
        <v>1601</v>
      </c>
      <c r="B1604" t="s">
        <v>306</v>
      </c>
      <c r="C1604" t="s">
        <v>28</v>
      </c>
      <c r="D1604" t="s">
        <v>29</v>
      </c>
      <c r="E1604" t="s">
        <v>30</v>
      </c>
      <c r="F1604" t="s">
        <v>31</v>
      </c>
      <c r="G1604" t="s">
        <v>2961</v>
      </c>
      <c r="H1604" t="s">
        <v>5239</v>
      </c>
      <c r="I1604" s="4" t="s">
        <v>5237</v>
      </c>
      <c r="J1604" s="1">
        <f>((((bot_orders[[#This Row],[cTime]]/ 1000)+3*3600) / 86400) + DATE(1970,1,1))</f>
        <v>45764.950628414357</v>
      </c>
      <c r="K1604" s="4" t="s">
        <v>5240</v>
      </c>
      <c r="L1604" s="1">
        <f>((((bot_orders[[#This Row],[uTime]]/ 1000)+3*3600) / 86400) + DATE(1970,1,1))</f>
        <v>45764.99330584491</v>
      </c>
      <c r="M1604" t="s">
        <v>34</v>
      </c>
      <c r="N1604" t="s">
        <v>28</v>
      </c>
      <c r="O1604" t="s">
        <v>35</v>
      </c>
      <c r="P1604">
        <v>4.899</v>
      </c>
      <c r="Q1604" t="s">
        <v>36</v>
      </c>
      <c r="R1604" t="s">
        <v>37</v>
      </c>
      <c r="S1604">
        <v>0.50739999999999996</v>
      </c>
      <c r="T1604">
        <v>0.50739999999999996</v>
      </c>
      <c r="U1604">
        <v>4.899</v>
      </c>
      <c r="V1604">
        <v>-1.9886020999999999E-3</v>
      </c>
      <c r="W1604" t="s">
        <v>38</v>
      </c>
      <c r="X1604" s="4">
        <f>IF(bot_orders[[#This Row],[side]]="sell", bot_orders[[#This Row],[accFillSz]]*bot_orders[[#This Row],[avgPx]] + bot_orders[[#This Row],[fee]], -bot_orders[[#This Row],[accFillSz]]*bot_orders[[#This Row],[avgPx]])</f>
        <v>2.4837639978999997</v>
      </c>
      <c r="Y1604" s="4">
        <f>IF(bot_orders[[#This Row],[side]]="buy", bot_orders[[#This Row],[accFillSz]] + bot_orders[[#This Row],[fee]], -bot_orders[[#This Row],[accFillSz]])</f>
        <v>-4.899</v>
      </c>
      <c r="Z1604" s="4">
        <f>IF(bot_orders[[#This Row],[side]]="sell",bot_orders[[#This Row],[accFillSz]]*bot_orders[[#This Row],[avgPx]]+bot_orders[[#This Row],[fee]], 0)</f>
        <v>2.4837639978999997</v>
      </c>
      <c r="AA1604" s="4">
        <f>IF(bot_orders[[#This Row],[side]]="sell",-bot_orders[[#This Row],[accFillSz]],bot_orders[[#This Row],[accFillSz]]+bot_orders[[#This Row],[fee]])</f>
        <v>-4.899</v>
      </c>
      <c r="AB1604">
        <v>0</v>
      </c>
      <c r="AC1604" t="s">
        <v>39</v>
      </c>
      <c r="AD1604">
        <v>0</v>
      </c>
      <c r="AE1604" t="s">
        <v>40</v>
      </c>
      <c r="AF1604" t="s">
        <v>41</v>
      </c>
      <c r="AG1604" t="s">
        <v>42</v>
      </c>
      <c r="AH1604" t="s">
        <v>28</v>
      </c>
      <c r="AI1604">
        <v>-4.899</v>
      </c>
      <c r="AJ1604">
        <v>2.4837639999999999</v>
      </c>
    </row>
    <row r="1605" spans="1:36" x14ac:dyDescent="0.3">
      <c r="A1605">
        <v>1602</v>
      </c>
      <c r="B1605" t="s">
        <v>306</v>
      </c>
      <c r="C1605" t="s">
        <v>28</v>
      </c>
      <c r="D1605" t="s">
        <v>29</v>
      </c>
      <c r="E1605" t="s">
        <v>30</v>
      </c>
      <c r="F1605" t="s">
        <v>31</v>
      </c>
      <c r="G1605" t="s">
        <v>2964</v>
      </c>
      <c r="H1605" t="s">
        <v>5241</v>
      </c>
      <c r="I1605" s="4" t="s">
        <v>5237</v>
      </c>
      <c r="J1605" s="1">
        <f>((((bot_orders[[#This Row],[cTime]]/ 1000)+3*3600) / 86400) + DATE(1970,1,1))</f>
        <v>45764.950628414357</v>
      </c>
      <c r="K1605" s="4" t="s">
        <v>5242</v>
      </c>
      <c r="L1605" s="1">
        <f>((((bot_orders[[#This Row],[uTime]]/ 1000)+3*3600) / 86400) + DATE(1970,1,1))</f>
        <v>45764.991844074073</v>
      </c>
      <c r="M1605" t="s">
        <v>34</v>
      </c>
      <c r="N1605" t="s">
        <v>28</v>
      </c>
      <c r="O1605" t="s">
        <v>35</v>
      </c>
      <c r="P1605">
        <v>4.899</v>
      </c>
      <c r="Q1605" t="s">
        <v>36</v>
      </c>
      <c r="R1605" t="s">
        <v>37</v>
      </c>
      <c r="S1605">
        <v>0.50480000000000003</v>
      </c>
      <c r="T1605">
        <v>0.50480000000000003</v>
      </c>
      <c r="U1605">
        <v>4.899</v>
      </c>
      <c r="V1605">
        <v>-1.9784122000000002E-3</v>
      </c>
      <c r="W1605" t="s">
        <v>38</v>
      </c>
      <c r="X1605" s="4">
        <f>IF(bot_orders[[#This Row],[side]]="sell", bot_orders[[#This Row],[accFillSz]]*bot_orders[[#This Row],[avgPx]] + bot_orders[[#This Row],[fee]], -bot_orders[[#This Row],[accFillSz]]*bot_orders[[#This Row],[avgPx]])</f>
        <v>2.4710367878000001</v>
      </c>
      <c r="Y1605" s="4">
        <f>IF(bot_orders[[#This Row],[side]]="buy", bot_orders[[#This Row],[accFillSz]] + bot_orders[[#This Row],[fee]], -bot_orders[[#This Row],[accFillSz]])</f>
        <v>-4.899</v>
      </c>
      <c r="Z1605" s="4">
        <f>IF(bot_orders[[#This Row],[side]]="sell",bot_orders[[#This Row],[accFillSz]]*bot_orders[[#This Row],[avgPx]]+bot_orders[[#This Row],[fee]], 0)</f>
        <v>2.4710367878000001</v>
      </c>
      <c r="AA1605" s="4">
        <f>IF(bot_orders[[#This Row],[side]]="sell",-bot_orders[[#This Row],[accFillSz]],bot_orders[[#This Row],[accFillSz]]+bot_orders[[#This Row],[fee]])</f>
        <v>-4.899</v>
      </c>
      <c r="AB1605">
        <v>0</v>
      </c>
      <c r="AC1605" t="s">
        <v>39</v>
      </c>
      <c r="AD1605">
        <v>0</v>
      </c>
      <c r="AE1605" t="s">
        <v>40</v>
      </c>
      <c r="AF1605" t="s">
        <v>41</v>
      </c>
      <c r="AG1605" t="s">
        <v>42</v>
      </c>
      <c r="AH1605" t="s">
        <v>28</v>
      </c>
      <c r="AI1605">
        <v>-4.899</v>
      </c>
      <c r="AJ1605">
        <v>2.4710367899999999</v>
      </c>
    </row>
    <row r="1606" spans="1:36" x14ac:dyDescent="0.3">
      <c r="A1606">
        <v>1603</v>
      </c>
      <c r="B1606" t="s">
        <v>306</v>
      </c>
      <c r="C1606" t="s">
        <v>28</v>
      </c>
      <c r="D1606" t="s">
        <v>29</v>
      </c>
      <c r="E1606" t="s">
        <v>30</v>
      </c>
      <c r="F1606" t="s">
        <v>31</v>
      </c>
      <c r="G1606" t="s">
        <v>2944</v>
      </c>
      <c r="H1606" t="s">
        <v>5243</v>
      </c>
      <c r="I1606" s="4" t="s">
        <v>5237</v>
      </c>
      <c r="J1606" s="1">
        <f>((((bot_orders[[#This Row],[cTime]]/ 1000)+3*3600) / 86400) + DATE(1970,1,1))</f>
        <v>45764.950628414357</v>
      </c>
      <c r="K1606" s="4" t="s">
        <v>5244</v>
      </c>
      <c r="L1606" s="1">
        <f>((((bot_orders[[#This Row],[uTime]]/ 1000)+3*3600) / 86400) + DATE(1970,1,1))</f>
        <v>45764.980683969909</v>
      </c>
      <c r="M1606" t="s">
        <v>34</v>
      </c>
      <c r="N1606" t="s">
        <v>28</v>
      </c>
      <c r="O1606" t="s">
        <v>35</v>
      </c>
      <c r="P1606">
        <v>4.899</v>
      </c>
      <c r="Q1606" t="s">
        <v>36</v>
      </c>
      <c r="R1606" t="s">
        <v>37</v>
      </c>
      <c r="S1606">
        <v>0.50229999999999997</v>
      </c>
      <c r="T1606">
        <v>0.50229999999999997</v>
      </c>
      <c r="U1606">
        <v>4.899</v>
      </c>
      <c r="V1606">
        <v>-1.9686142000000001E-3</v>
      </c>
      <c r="W1606" t="s">
        <v>38</v>
      </c>
      <c r="X1606" s="4">
        <f>IF(bot_orders[[#This Row],[side]]="sell", bot_orders[[#This Row],[accFillSz]]*bot_orders[[#This Row],[avgPx]] + bot_orders[[#This Row],[fee]], -bot_orders[[#This Row],[accFillSz]]*bot_orders[[#This Row],[avgPx]])</f>
        <v>2.4587990858</v>
      </c>
      <c r="Y1606" s="4">
        <f>IF(bot_orders[[#This Row],[side]]="buy", bot_orders[[#This Row],[accFillSz]] + bot_orders[[#This Row],[fee]], -bot_orders[[#This Row],[accFillSz]])</f>
        <v>-4.899</v>
      </c>
      <c r="Z1606" s="4">
        <f>IF(bot_orders[[#This Row],[side]]="sell",bot_orders[[#This Row],[accFillSz]]*bot_orders[[#This Row],[avgPx]]+bot_orders[[#This Row],[fee]], 0)</f>
        <v>2.4587990858</v>
      </c>
      <c r="AA1606" s="4">
        <f>IF(bot_orders[[#This Row],[side]]="sell",-bot_orders[[#This Row],[accFillSz]],bot_orders[[#This Row],[accFillSz]]+bot_orders[[#This Row],[fee]])</f>
        <v>-4.899</v>
      </c>
      <c r="AB1606">
        <v>0</v>
      </c>
      <c r="AC1606" t="s">
        <v>39</v>
      </c>
      <c r="AD1606">
        <v>0</v>
      </c>
      <c r="AE1606" t="s">
        <v>40</v>
      </c>
      <c r="AF1606" t="s">
        <v>41</v>
      </c>
      <c r="AG1606" t="s">
        <v>42</v>
      </c>
      <c r="AH1606" t="s">
        <v>28</v>
      </c>
      <c r="AI1606">
        <v>-4.899</v>
      </c>
      <c r="AJ1606">
        <v>2.4587990899999999</v>
      </c>
    </row>
    <row r="1607" spans="1:36" x14ac:dyDescent="0.3">
      <c r="A1607">
        <v>1604</v>
      </c>
      <c r="B1607" t="s">
        <v>306</v>
      </c>
      <c r="C1607" t="s">
        <v>28</v>
      </c>
      <c r="D1607" t="s">
        <v>29</v>
      </c>
      <c r="E1607" t="s">
        <v>30</v>
      </c>
      <c r="F1607" t="s">
        <v>31</v>
      </c>
      <c r="G1607" t="s">
        <v>2952</v>
      </c>
      <c r="H1607" t="s">
        <v>5245</v>
      </c>
      <c r="I1607" s="4" t="s">
        <v>5237</v>
      </c>
      <c r="J1607" s="1">
        <f>((((bot_orders[[#This Row],[cTime]]/ 1000)+3*3600) / 86400) + DATE(1970,1,1))</f>
        <v>45764.950628414357</v>
      </c>
      <c r="K1607" s="4" t="s">
        <v>5246</v>
      </c>
      <c r="L1607" s="1">
        <f>((((bot_orders[[#This Row],[uTime]]/ 1000)+3*3600) / 86400) + DATE(1970,1,1))</f>
        <v>45764.975105000005</v>
      </c>
      <c r="M1607" t="s">
        <v>34</v>
      </c>
      <c r="N1607" t="s">
        <v>28</v>
      </c>
      <c r="O1607" t="s">
        <v>35</v>
      </c>
      <c r="P1607">
        <v>4.899</v>
      </c>
      <c r="Q1607" t="s">
        <v>36</v>
      </c>
      <c r="R1607" t="s">
        <v>37</v>
      </c>
      <c r="S1607">
        <v>0.49969999999999998</v>
      </c>
      <c r="T1607">
        <v>0.49969999999999998</v>
      </c>
      <c r="U1607">
        <v>4.899</v>
      </c>
      <c r="V1607">
        <v>-1.9584241999999999E-3</v>
      </c>
      <c r="W1607" t="s">
        <v>38</v>
      </c>
      <c r="X1607" s="4">
        <f>IF(bot_orders[[#This Row],[side]]="sell", bot_orders[[#This Row],[accFillSz]]*bot_orders[[#This Row],[avgPx]] + bot_orders[[#This Row],[fee]], -bot_orders[[#This Row],[accFillSz]]*bot_orders[[#This Row],[avgPx]])</f>
        <v>2.4460718758</v>
      </c>
      <c r="Y1607" s="4">
        <f>IF(bot_orders[[#This Row],[side]]="buy", bot_orders[[#This Row],[accFillSz]] + bot_orders[[#This Row],[fee]], -bot_orders[[#This Row],[accFillSz]])</f>
        <v>-4.899</v>
      </c>
      <c r="Z1607" s="4">
        <f>IF(bot_orders[[#This Row],[side]]="sell",bot_orders[[#This Row],[accFillSz]]*bot_orders[[#This Row],[avgPx]]+bot_orders[[#This Row],[fee]], 0)</f>
        <v>2.4460718758</v>
      </c>
      <c r="AA1607" s="4">
        <f>IF(bot_orders[[#This Row],[side]]="sell",-bot_orders[[#This Row],[accFillSz]],bot_orders[[#This Row],[accFillSz]]+bot_orders[[#This Row],[fee]])</f>
        <v>-4.899</v>
      </c>
      <c r="AB1607">
        <v>0</v>
      </c>
      <c r="AC1607" t="s">
        <v>39</v>
      </c>
      <c r="AD1607">
        <v>0</v>
      </c>
      <c r="AE1607" t="s">
        <v>40</v>
      </c>
      <c r="AF1607" t="s">
        <v>41</v>
      </c>
      <c r="AG1607" t="s">
        <v>42</v>
      </c>
      <c r="AH1607" t="s">
        <v>28</v>
      </c>
      <c r="AI1607">
        <v>-4.899</v>
      </c>
      <c r="AJ1607">
        <v>2.4460718799999999</v>
      </c>
    </row>
    <row r="1608" spans="1:36" x14ac:dyDescent="0.3">
      <c r="A1608">
        <v>1605</v>
      </c>
      <c r="B1608" t="s">
        <v>306</v>
      </c>
      <c r="C1608" t="s">
        <v>28</v>
      </c>
      <c r="D1608" t="s">
        <v>29</v>
      </c>
      <c r="E1608" t="s">
        <v>30</v>
      </c>
      <c r="F1608" t="s">
        <v>31</v>
      </c>
      <c r="G1608" t="s">
        <v>2950</v>
      </c>
      <c r="H1608" t="s">
        <v>5247</v>
      </c>
      <c r="I1608" s="4" t="s">
        <v>5237</v>
      </c>
      <c r="J1608" s="1">
        <f>((((bot_orders[[#This Row],[cTime]]/ 1000)+3*3600) / 86400) + DATE(1970,1,1))</f>
        <v>45764.950628414357</v>
      </c>
      <c r="K1608" s="4" t="s">
        <v>5248</v>
      </c>
      <c r="L1608" s="1">
        <f>((((bot_orders[[#This Row],[uTime]]/ 1000)+3*3600) / 86400) + DATE(1970,1,1))</f>
        <v>45764.964055821765</v>
      </c>
      <c r="M1608" t="s">
        <v>34</v>
      </c>
      <c r="N1608" t="s">
        <v>28</v>
      </c>
      <c r="O1608" t="s">
        <v>35</v>
      </c>
      <c r="P1608">
        <v>4.899</v>
      </c>
      <c r="Q1608" t="s">
        <v>36</v>
      </c>
      <c r="R1608" t="s">
        <v>37</v>
      </c>
      <c r="S1608">
        <v>0.49719999999999998</v>
      </c>
      <c r="T1608">
        <v>0.49719999999999998</v>
      </c>
      <c r="U1608">
        <v>4.899</v>
      </c>
      <c r="V1608">
        <v>-1.9486262E-3</v>
      </c>
      <c r="W1608" t="s">
        <v>38</v>
      </c>
      <c r="X1608" s="4">
        <f>IF(bot_orders[[#This Row],[side]]="sell", bot_orders[[#This Row],[accFillSz]]*bot_orders[[#This Row],[avgPx]] + bot_orders[[#This Row],[fee]], -bot_orders[[#This Row],[accFillSz]]*bot_orders[[#This Row],[avgPx]])</f>
        <v>2.4338341737999998</v>
      </c>
      <c r="Y1608" s="4">
        <f>IF(bot_orders[[#This Row],[side]]="buy", bot_orders[[#This Row],[accFillSz]] + bot_orders[[#This Row],[fee]], -bot_orders[[#This Row],[accFillSz]])</f>
        <v>-4.899</v>
      </c>
      <c r="Z1608" s="4">
        <f>IF(bot_orders[[#This Row],[side]]="sell",bot_orders[[#This Row],[accFillSz]]*bot_orders[[#This Row],[avgPx]]+bot_orders[[#This Row],[fee]], 0)</f>
        <v>2.4338341737999998</v>
      </c>
      <c r="AA1608" s="4">
        <f>IF(bot_orders[[#This Row],[side]]="sell",-bot_orders[[#This Row],[accFillSz]],bot_orders[[#This Row],[accFillSz]]+bot_orders[[#This Row],[fee]])</f>
        <v>-4.899</v>
      </c>
      <c r="AB1608">
        <v>0</v>
      </c>
      <c r="AC1608" t="s">
        <v>39</v>
      </c>
      <c r="AD1608">
        <v>0</v>
      </c>
      <c r="AE1608" t="s">
        <v>40</v>
      </c>
      <c r="AF1608" t="s">
        <v>41</v>
      </c>
      <c r="AG1608" t="s">
        <v>42</v>
      </c>
      <c r="AH1608" t="s">
        <v>28</v>
      </c>
      <c r="AI1608">
        <v>-4.899</v>
      </c>
      <c r="AJ1608">
        <v>2.4338341699999999</v>
      </c>
    </row>
    <row r="1609" spans="1:36" x14ac:dyDescent="0.3">
      <c r="A1609">
        <v>1606</v>
      </c>
      <c r="B1609" t="s">
        <v>306</v>
      </c>
      <c r="C1609" t="s">
        <v>28</v>
      </c>
      <c r="D1609" t="s">
        <v>29</v>
      </c>
      <c r="E1609" t="s">
        <v>30</v>
      </c>
      <c r="F1609" t="s">
        <v>31</v>
      </c>
      <c r="G1609" t="s">
        <v>2947</v>
      </c>
      <c r="H1609" t="s">
        <v>5249</v>
      </c>
      <c r="I1609" s="4" t="s">
        <v>5237</v>
      </c>
      <c r="J1609" s="1">
        <f>((((bot_orders[[#This Row],[cTime]]/ 1000)+3*3600) / 86400) + DATE(1970,1,1))</f>
        <v>45764.950628414357</v>
      </c>
      <c r="K1609" s="4" t="s">
        <v>5250</v>
      </c>
      <c r="L1609" s="1">
        <f>((((bot_orders[[#This Row],[uTime]]/ 1000)+3*3600) / 86400) + DATE(1970,1,1))</f>
        <v>45764.954776145831</v>
      </c>
      <c r="M1609" t="s">
        <v>34</v>
      </c>
      <c r="N1609" t="s">
        <v>28</v>
      </c>
      <c r="O1609" t="s">
        <v>35</v>
      </c>
      <c r="P1609">
        <v>4.899</v>
      </c>
      <c r="Q1609" t="s">
        <v>36</v>
      </c>
      <c r="R1609" t="s">
        <v>37</v>
      </c>
      <c r="S1609">
        <v>0.49469999999999997</v>
      </c>
      <c r="T1609">
        <v>0.49469999999999997</v>
      </c>
      <c r="U1609">
        <v>4.899</v>
      </c>
      <c r="V1609">
        <v>-1.9388281999999999E-3</v>
      </c>
      <c r="W1609" t="s">
        <v>38</v>
      </c>
      <c r="X1609" s="4">
        <f>IF(bot_orders[[#This Row],[side]]="sell", bot_orders[[#This Row],[accFillSz]]*bot_orders[[#This Row],[avgPx]] + bot_orders[[#This Row],[fee]], -bot_orders[[#This Row],[accFillSz]]*bot_orders[[#This Row],[avgPx]])</f>
        <v>2.4215964717999996</v>
      </c>
      <c r="Y1609" s="4">
        <f>IF(bot_orders[[#This Row],[side]]="buy", bot_orders[[#This Row],[accFillSz]] + bot_orders[[#This Row],[fee]], -bot_orders[[#This Row],[accFillSz]])</f>
        <v>-4.899</v>
      </c>
      <c r="Z1609" s="4">
        <f>IF(bot_orders[[#This Row],[side]]="sell",bot_orders[[#This Row],[accFillSz]]*bot_orders[[#This Row],[avgPx]]+bot_orders[[#This Row],[fee]], 0)</f>
        <v>2.4215964717999996</v>
      </c>
      <c r="AA1609" s="4">
        <f>IF(bot_orders[[#This Row],[side]]="sell",-bot_orders[[#This Row],[accFillSz]],bot_orders[[#This Row],[accFillSz]]+bot_orders[[#This Row],[fee]])</f>
        <v>-4.899</v>
      </c>
      <c r="AB1609">
        <v>0</v>
      </c>
      <c r="AC1609" t="s">
        <v>39</v>
      </c>
      <c r="AD1609">
        <v>0</v>
      </c>
      <c r="AE1609" t="s">
        <v>40</v>
      </c>
      <c r="AF1609" t="s">
        <v>41</v>
      </c>
      <c r="AG1609" t="s">
        <v>42</v>
      </c>
      <c r="AH1609" t="s">
        <v>28</v>
      </c>
      <c r="AI1609">
        <v>-4.899</v>
      </c>
      <c r="AJ1609">
        <v>2.4215964699999999</v>
      </c>
    </row>
    <row r="1610" spans="1:36" x14ac:dyDescent="0.3">
      <c r="A1610">
        <v>1607</v>
      </c>
      <c r="B1610" t="s">
        <v>306</v>
      </c>
      <c r="C1610" t="s">
        <v>28</v>
      </c>
      <c r="D1610" t="s">
        <v>29</v>
      </c>
      <c r="E1610" t="s">
        <v>30</v>
      </c>
      <c r="F1610" t="s">
        <v>31</v>
      </c>
      <c r="G1610" t="s">
        <v>2933</v>
      </c>
      <c r="H1610" t="s">
        <v>5251</v>
      </c>
      <c r="I1610" s="4" t="s">
        <v>5237</v>
      </c>
      <c r="J1610" s="1">
        <f>((((bot_orders[[#This Row],[cTime]]/ 1000)+3*3600) / 86400) + DATE(1970,1,1))</f>
        <v>45764.950628414357</v>
      </c>
      <c r="K1610" s="4" t="s">
        <v>5252</v>
      </c>
      <c r="L1610" s="1">
        <f>((((bot_orders[[#This Row],[uTime]]/ 1000)+3*3600) / 86400) + DATE(1970,1,1))</f>
        <v>45764.950628460647</v>
      </c>
      <c r="M1610" t="s">
        <v>34</v>
      </c>
      <c r="N1610" t="s">
        <v>28</v>
      </c>
      <c r="O1610" t="s">
        <v>35</v>
      </c>
      <c r="P1610">
        <v>4.899</v>
      </c>
      <c r="Q1610" t="s">
        <v>36</v>
      </c>
      <c r="R1610" t="s">
        <v>37</v>
      </c>
      <c r="S1610">
        <v>0.49220000000000003</v>
      </c>
      <c r="T1610">
        <v>0.49270000000000003</v>
      </c>
      <c r="U1610">
        <v>4.899</v>
      </c>
      <c r="V1610">
        <v>-2.4137373000000001E-3</v>
      </c>
      <c r="W1610" t="s">
        <v>38</v>
      </c>
      <c r="X1610" s="4">
        <f>IF(bot_orders[[#This Row],[side]]="sell", bot_orders[[#This Row],[accFillSz]]*bot_orders[[#This Row],[avgPx]] + bot_orders[[#This Row],[fee]], -bot_orders[[#This Row],[accFillSz]]*bot_orders[[#This Row],[avgPx]])</f>
        <v>2.4113235627000003</v>
      </c>
      <c r="Y1610" s="4">
        <f>IF(bot_orders[[#This Row],[side]]="buy", bot_orders[[#This Row],[accFillSz]] + bot_orders[[#This Row],[fee]], -bot_orders[[#This Row],[accFillSz]])</f>
        <v>-4.899</v>
      </c>
      <c r="Z1610" s="4">
        <f>IF(bot_orders[[#This Row],[side]]="sell",bot_orders[[#This Row],[accFillSz]]*bot_orders[[#This Row],[avgPx]]+bot_orders[[#This Row],[fee]], 0)</f>
        <v>2.4113235627000003</v>
      </c>
      <c r="AA1610" s="4">
        <f>IF(bot_orders[[#This Row],[side]]="sell",-bot_orders[[#This Row],[accFillSz]],bot_orders[[#This Row],[accFillSz]]+bot_orders[[#This Row],[fee]])</f>
        <v>-4.899</v>
      </c>
      <c r="AB1610">
        <v>0</v>
      </c>
      <c r="AC1610" t="s">
        <v>39</v>
      </c>
      <c r="AD1610">
        <v>0</v>
      </c>
      <c r="AE1610" t="s">
        <v>40</v>
      </c>
      <c r="AF1610" t="s">
        <v>41</v>
      </c>
      <c r="AG1610" t="s">
        <v>42</v>
      </c>
      <c r="AH1610" t="s">
        <v>28</v>
      </c>
      <c r="AI1610">
        <v>-4.899</v>
      </c>
      <c r="AJ1610">
        <v>2.41132356</v>
      </c>
    </row>
    <row r="1611" spans="1:36" x14ac:dyDescent="0.3">
      <c r="A1611">
        <v>1608</v>
      </c>
      <c r="B1611" t="s">
        <v>306</v>
      </c>
      <c r="C1611" t="s">
        <v>28</v>
      </c>
      <c r="D1611" t="s">
        <v>29</v>
      </c>
      <c r="E1611" t="s">
        <v>30</v>
      </c>
      <c r="F1611" t="s">
        <v>31</v>
      </c>
      <c r="G1611" t="s">
        <v>2947</v>
      </c>
      <c r="H1611" t="s">
        <v>5253</v>
      </c>
      <c r="I1611" s="4" t="s">
        <v>5254</v>
      </c>
      <c r="J1611" s="1">
        <f>((((bot_orders[[#This Row],[cTime]]/ 1000)+3*3600) / 86400) + DATE(1970,1,1))</f>
        <v>45764.954776168983</v>
      </c>
      <c r="K1611" s="4" t="s">
        <v>5255</v>
      </c>
      <c r="L1611" s="1">
        <f>((((bot_orders[[#This Row],[uTime]]/ 1000)+3*3600) / 86400) + DATE(1970,1,1))</f>
        <v>45765.215330787032</v>
      </c>
      <c r="M1611" t="s">
        <v>34</v>
      </c>
      <c r="N1611" t="s">
        <v>28</v>
      </c>
      <c r="O1611" t="s">
        <v>35</v>
      </c>
      <c r="P1611">
        <v>4.899</v>
      </c>
      <c r="Q1611" t="s">
        <v>36</v>
      </c>
      <c r="R1611" t="s">
        <v>55</v>
      </c>
      <c r="S1611">
        <v>0.49220000000000003</v>
      </c>
      <c r="T1611">
        <v>0.49220000000000003</v>
      </c>
      <c r="U1611">
        <v>4.899</v>
      </c>
      <c r="V1611">
        <v>-3.9192000000000003E-3</v>
      </c>
      <c r="W1611" t="s">
        <v>39</v>
      </c>
      <c r="X1611" s="4">
        <f>IF(bot_orders[[#This Row],[side]]="sell", bot_orders[[#This Row],[accFillSz]]*bot_orders[[#This Row],[avgPx]] + bot_orders[[#This Row],[fee]], -bot_orders[[#This Row],[accFillSz]]*bot_orders[[#This Row],[avgPx]])</f>
        <v>-2.4112878000000002</v>
      </c>
      <c r="Y1611" s="4">
        <f>IF(bot_orders[[#This Row],[side]]="buy", bot_orders[[#This Row],[accFillSz]] + bot_orders[[#This Row],[fee]], -bot_orders[[#This Row],[accFillSz]])</f>
        <v>4.8950807999999997</v>
      </c>
      <c r="Z1611" s="4">
        <f>IF(bot_orders[[#This Row],[side]]="sell",bot_orders[[#This Row],[accFillSz]]*bot_orders[[#This Row],[avgPx]]+bot_orders[[#This Row],[fee]], 0)</f>
        <v>0</v>
      </c>
      <c r="AA1611" s="4">
        <f>IF(bot_orders[[#This Row],[side]]="sell",-bot_orders[[#This Row],[accFillSz]],bot_orders[[#This Row],[accFillSz]]+bot_orders[[#This Row],[fee]])</f>
        <v>4.8950807999999997</v>
      </c>
      <c r="AB1611">
        <v>0</v>
      </c>
      <c r="AC1611" t="s">
        <v>38</v>
      </c>
      <c r="AD1611">
        <v>0</v>
      </c>
      <c r="AE1611" t="s">
        <v>40</v>
      </c>
      <c r="AF1611" t="s">
        <v>41</v>
      </c>
      <c r="AG1611" t="s">
        <v>42</v>
      </c>
      <c r="AH1611" t="s">
        <v>28</v>
      </c>
      <c r="AI1611">
        <v>4.8950807999999997</v>
      </c>
      <c r="AJ1611">
        <v>-2.4112878000000002</v>
      </c>
    </row>
    <row r="1612" spans="1:36" x14ac:dyDescent="0.3">
      <c r="A1612">
        <v>1609</v>
      </c>
      <c r="B1612" t="s">
        <v>306</v>
      </c>
      <c r="C1612" t="s">
        <v>28</v>
      </c>
      <c r="D1612" t="s">
        <v>29</v>
      </c>
      <c r="E1612" t="s">
        <v>30</v>
      </c>
      <c r="F1612" t="s">
        <v>31</v>
      </c>
      <c r="G1612" t="s">
        <v>2950</v>
      </c>
      <c r="H1612" t="s">
        <v>5256</v>
      </c>
      <c r="I1612" s="4" t="s">
        <v>5257</v>
      </c>
      <c r="J1612" s="1">
        <f>((((bot_orders[[#This Row],[cTime]]/ 1000)+3*3600) / 86400) + DATE(1970,1,1))</f>
        <v>45764.964055844903</v>
      </c>
      <c r="K1612" s="4" t="s">
        <v>5258</v>
      </c>
      <c r="L1612" s="1">
        <f>((((bot_orders[[#This Row],[uTime]]/ 1000)+3*3600) / 86400) + DATE(1970,1,1))</f>
        <v>45765.164433472222</v>
      </c>
      <c r="M1612" t="s">
        <v>34</v>
      </c>
      <c r="N1612" t="s">
        <v>28</v>
      </c>
      <c r="O1612" t="s">
        <v>35</v>
      </c>
      <c r="P1612">
        <v>4.899</v>
      </c>
      <c r="Q1612" t="s">
        <v>36</v>
      </c>
      <c r="R1612" t="s">
        <v>55</v>
      </c>
      <c r="S1612">
        <v>0.49469999999999997</v>
      </c>
      <c r="T1612">
        <v>0.49469999999999997</v>
      </c>
      <c r="U1612">
        <v>4.899</v>
      </c>
      <c r="V1612">
        <v>-3.9192000000000003E-3</v>
      </c>
      <c r="W1612" t="s">
        <v>39</v>
      </c>
      <c r="X1612" s="4">
        <f>IF(bot_orders[[#This Row],[side]]="sell", bot_orders[[#This Row],[accFillSz]]*bot_orders[[#This Row],[avgPx]] + bot_orders[[#This Row],[fee]], -bot_orders[[#This Row],[accFillSz]]*bot_orders[[#This Row],[avgPx]])</f>
        <v>-2.4235352999999997</v>
      </c>
      <c r="Y1612" s="4">
        <f>IF(bot_orders[[#This Row],[side]]="buy", bot_orders[[#This Row],[accFillSz]] + bot_orders[[#This Row],[fee]], -bot_orders[[#This Row],[accFillSz]])</f>
        <v>4.8950807999999997</v>
      </c>
      <c r="Z1612" s="4">
        <f>IF(bot_orders[[#This Row],[side]]="sell",bot_orders[[#This Row],[accFillSz]]*bot_orders[[#This Row],[avgPx]]+bot_orders[[#This Row],[fee]], 0)</f>
        <v>0</v>
      </c>
      <c r="AA1612" s="4">
        <f>IF(bot_orders[[#This Row],[side]]="sell",-bot_orders[[#This Row],[accFillSz]],bot_orders[[#This Row],[accFillSz]]+bot_orders[[#This Row],[fee]])</f>
        <v>4.8950807999999997</v>
      </c>
      <c r="AB1612">
        <v>0</v>
      </c>
      <c r="AC1612" t="s">
        <v>38</v>
      </c>
      <c r="AD1612">
        <v>0</v>
      </c>
      <c r="AE1612" t="s">
        <v>40</v>
      </c>
      <c r="AF1612" t="s">
        <v>41</v>
      </c>
      <c r="AG1612" t="s">
        <v>42</v>
      </c>
      <c r="AH1612" t="s">
        <v>28</v>
      </c>
      <c r="AI1612">
        <v>4.8950807999999997</v>
      </c>
      <c r="AJ1612">
        <v>-2.4235353000000002</v>
      </c>
    </row>
    <row r="1613" spans="1:36" x14ac:dyDescent="0.3">
      <c r="A1613">
        <v>1610</v>
      </c>
      <c r="B1613" t="s">
        <v>306</v>
      </c>
      <c r="C1613" t="s">
        <v>28</v>
      </c>
      <c r="D1613" t="s">
        <v>29</v>
      </c>
      <c r="E1613" t="s">
        <v>30</v>
      </c>
      <c r="F1613" t="s">
        <v>31</v>
      </c>
      <c r="G1613" t="s">
        <v>2952</v>
      </c>
      <c r="H1613" t="s">
        <v>5259</v>
      </c>
      <c r="I1613" s="4" t="s">
        <v>5260</v>
      </c>
      <c r="J1613" s="1">
        <f>((((bot_orders[[#This Row],[cTime]]/ 1000)+3*3600) / 86400) + DATE(1970,1,1))</f>
        <v>45764.975105023143</v>
      </c>
      <c r="K1613" s="4" t="s">
        <v>5261</v>
      </c>
      <c r="L1613" s="1">
        <f>((((bot_orders[[#This Row],[uTime]]/ 1000)+3*3600) / 86400) + DATE(1970,1,1))</f>
        <v>45765.023324525464</v>
      </c>
      <c r="M1613" t="s">
        <v>34</v>
      </c>
      <c r="N1613" t="s">
        <v>28</v>
      </c>
      <c r="O1613" t="s">
        <v>35</v>
      </c>
      <c r="P1613">
        <v>4.899</v>
      </c>
      <c r="Q1613" t="s">
        <v>36</v>
      </c>
      <c r="R1613" t="s">
        <v>55</v>
      </c>
      <c r="S1613">
        <v>0.49719999999999998</v>
      </c>
      <c r="T1613">
        <v>0.49719999999999998</v>
      </c>
      <c r="U1613">
        <v>4.899</v>
      </c>
      <c r="V1613">
        <v>-3.9192000000000003E-3</v>
      </c>
      <c r="W1613" t="s">
        <v>39</v>
      </c>
      <c r="X1613" s="4">
        <f>IF(bot_orders[[#This Row],[side]]="sell", bot_orders[[#This Row],[accFillSz]]*bot_orders[[#This Row],[avgPx]] + bot_orders[[#This Row],[fee]], -bot_orders[[#This Row],[accFillSz]]*bot_orders[[#This Row],[avgPx]])</f>
        <v>-2.4357827999999997</v>
      </c>
      <c r="Y1613" s="4">
        <f>IF(bot_orders[[#This Row],[side]]="buy", bot_orders[[#This Row],[accFillSz]] + bot_orders[[#This Row],[fee]], -bot_orders[[#This Row],[accFillSz]])</f>
        <v>4.8950807999999997</v>
      </c>
      <c r="Z1613" s="4">
        <f>IF(bot_orders[[#This Row],[side]]="sell",bot_orders[[#This Row],[accFillSz]]*bot_orders[[#This Row],[avgPx]]+bot_orders[[#This Row],[fee]], 0)</f>
        <v>0</v>
      </c>
      <c r="AA1613" s="4">
        <f>IF(bot_orders[[#This Row],[side]]="sell",-bot_orders[[#This Row],[accFillSz]],bot_orders[[#This Row],[accFillSz]]+bot_orders[[#This Row],[fee]])</f>
        <v>4.8950807999999997</v>
      </c>
      <c r="AB1613">
        <v>0</v>
      </c>
      <c r="AC1613" t="s">
        <v>38</v>
      </c>
      <c r="AD1613">
        <v>0</v>
      </c>
      <c r="AE1613" t="s">
        <v>40</v>
      </c>
      <c r="AF1613" t="s">
        <v>41</v>
      </c>
      <c r="AG1613" t="s">
        <v>42</v>
      </c>
      <c r="AH1613" t="s">
        <v>28</v>
      </c>
      <c r="AI1613">
        <v>4.8950807999999997</v>
      </c>
      <c r="AJ1613">
        <v>-2.4357828000000001</v>
      </c>
    </row>
    <row r="1614" spans="1:36" x14ac:dyDescent="0.3">
      <c r="A1614">
        <v>1611</v>
      </c>
      <c r="B1614" t="s">
        <v>306</v>
      </c>
      <c r="C1614" t="s">
        <v>28</v>
      </c>
      <c r="D1614" t="s">
        <v>29</v>
      </c>
      <c r="E1614" t="s">
        <v>30</v>
      </c>
      <c r="F1614" t="s">
        <v>31</v>
      </c>
      <c r="G1614" t="s">
        <v>2944</v>
      </c>
      <c r="H1614" t="s">
        <v>5262</v>
      </c>
      <c r="I1614" s="4" t="s">
        <v>5263</v>
      </c>
      <c r="J1614" s="1">
        <f>((((bot_orders[[#This Row],[cTime]]/ 1000)+3*3600) / 86400) + DATE(1970,1,1))</f>
        <v>45764.980683993053</v>
      </c>
      <c r="K1614" s="4" t="s">
        <v>5264</v>
      </c>
      <c r="L1614" s="1">
        <f>((((bot_orders[[#This Row],[uTime]]/ 1000)+3*3600) / 86400) + DATE(1970,1,1))</f>
        <v>45764.982276446754</v>
      </c>
      <c r="M1614" t="s">
        <v>34</v>
      </c>
      <c r="N1614" t="s">
        <v>28</v>
      </c>
      <c r="O1614" t="s">
        <v>35</v>
      </c>
      <c r="P1614">
        <v>4.899</v>
      </c>
      <c r="Q1614" t="s">
        <v>36</v>
      </c>
      <c r="R1614" t="s">
        <v>55</v>
      </c>
      <c r="S1614">
        <v>0.49969999999999998</v>
      </c>
      <c r="T1614">
        <v>0.49969999999999998</v>
      </c>
      <c r="U1614">
        <v>4.899</v>
      </c>
      <c r="V1614">
        <v>-3.9192000000000003E-3</v>
      </c>
      <c r="W1614" t="s">
        <v>39</v>
      </c>
      <c r="X1614" s="4">
        <f>IF(bot_orders[[#This Row],[side]]="sell", bot_orders[[#This Row],[accFillSz]]*bot_orders[[#This Row],[avgPx]] + bot_orders[[#This Row],[fee]], -bot_orders[[#This Row],[accFillSz]]*bot_orders[[#This Row],[avgPx]])</f>
        <v>-2.4480303000000001</v>
      </c>
      <c r="Y1614" s="4">
        <f>IF(bot_orders[[#This Row],[side]]="buy", bot_orders[[#This Row],[accFillSz]] + bot_orders[[#This Row],[fee]], -bot_orders[[#This Row],[accFillSz]])</f>
        <v>4.8950807999999997</v>
      </c>
      <c r="Z1614" s="4">
        <f>IF(bot_orders[[#This Row],[side]]="sell",bot_orders[[#This Row],[accFillSz]]*bot_orders[[#This Row],[avgPx]]+bot_orders[[#This Row],[fee]], 0)</f>
        <v>0</v>
      </c>
      <c r="AA1614" s="4">
        <f>IF(bot_orders[[#This Row],[side]]="sell",-bot_orders[[#This Row],[accFillSz]],bot_orders[[#This Row],[accFillSz]]+bot_orders[[#This Row],[fee]])</f>
        <v>4.8950807999999997</v>
      </c>
      <c r="AB1614">
        <v>0</v>
      </c>
      <c r="AC1614" t="s">
        <v>38</v>
      </c>
      <c r="AD1614">
        <v>0</v>
      </c>
      <c r="AE1614" t="s">
        <v>40</v>
      </c>
      <c r="AF1614" t="s">
        <v>41</v>
      </c>
      <c r="AG1614" t="s">
        <v>42</v>
      </c>
      <c r="AH1614" t="s">
        <v>28</v>
      </c>
      <c r="AI1614">
        <v>4.8950807999999997</v>
      </c>
      <c r="AJ1614">
        <v>-2.4480303000000001</v>
      </c>
    </row>
    <row r="1615" spans="1:36" x14ac:dyDescent="0.3">
      <c r="A1615">
        <v>1612</v>
      </c>
      <c r="B1615" t="s">
        <v>306</v>
      </c>
      <c r="C1615" t="s">
        <v>28</v>
      </c>
      <c r="D1615" t="s">
        <v>29</v>
      </c>
      <c r="E1615" t="s">
        <v>30</v>
      </c>
      <c r="F1615" t="s">
        <v>31</v>
      </c>
      <c r="G1615" t="s">
        <v>2940</v>
      </c>
      <c r="H1615" t="s">
        <v>5265</v>
      </c>
      <c r="I1615" s="4" t="s">
        <v>5266</v>
      </c>
      <c r="J1615" s="1">
        <f>((((bot_orders[[#This Row],[cTime]]/ 1000)+3*3600) / 86400) + DATE(1970,1,1))</f>
        <v>45764.982276469906</v>
      </c>
      <c r="K1615" s="4" t="s">
        <v>5267</v>
      </c>
      <c r="L1615" s="1">
        <f>((((bot_orders[[#This Row],[uTime]]/ 1000)+3*3600) / 86400) + DATE(1970,1,1))</f>
        <v>45764.987619027772</v>
      </c>
      <c r="M1615" t="s">
        <v>34</v>
      </c>
      <c r="N1615" t="s">
        <v>28</v>
      </c>
      <c r="O1615" t="s">
        <v>35</v>
      </c>
      <c r="P1615">
        <v>4.8949999999999996</v>
      </c>
      <c r="Q1615" t="s">
        <v>36</v>
      </c>
      <c r="R1615" t="s">
        <v>37</v>
      </c>
      <c r="S1615">
        <v>0.50229999999999997</v>
      </c>
      <c r="T1615">
        <v>0.50229999999999997</v>
      </c>
      <c r="U1615">
        <v>4.8949999999999996</v>
      </c>
      <c r="V1615">
        <v>-1.9670068000000001E-3</v>
      </c>
      <c r="W1615" t="s">
        <v>38</v>
      </c>
      <c r="X1615" s="4">
        <f>IF(bot_orders[[#This Row],[side]]="sell", bot_orders[[#This Row],[accFillSz]]*bot_orders[[#This Row],[avgPx]] + bot_orders[[#This Row],[fee]], -bot_orders[[#This Row],[accFillSz]]*bot_orders[[#This Row],[avgPx]])</f>
        <v>2.4567914931999995</v>
      </c>
      <c r="Y1615" s="4">
        <f>IF(bot_orders[[#This Row],[side]]="buy", bot_orders[[#This Row],[accFillSz]] + bot_orders[[#This Row],[fee]], -bot_orders[[#This Row],[accFillSz]])</f>
        <v>-4.8949999999999996</v>
      </c>
      <c r="Z1615" s="4">
        <f>IF(bot_orders[[#This Row],[side]]="sell",bot_orders[[#This Row],[accFillSz]]*bot_orders[[#This Row],[avgPx]]+bot_orders[[#This Row],[fee]], 0)</f>
        <v>2.4567914931999995</v>
      </c>
      <c r="AA1615" s="4">
        <f>IF(bot_orders[[#This Row],[side]]="sell",-bot_orders[[#This Row],[accFillSz]],bot_orders[[#This Row],[accFillSz]]+bot_orders[[#This Row],[fee]])</f>
        <v>-4.8949999999999996</v>
      </c>
      <c r="AB1615">
        <v>0</v>
      </c>
      <c r="AC1615" t="s">
        <v>39</v>
      </c>
      <c r="AD1615">
        <v>0</v>
      </c>
      <c r="AE1615" t="s">
        <v>40</v>
      </c>
      <c r="AF1615" t="s">
        <v>41</v>
      </c>
      <c r="AG1615" t="s">
        <v>42</v>
      </c>
      <c r="AH1615" t="s">
        <v>28</v>
      </c>
      <c r="AI1615">
        <v>-4.8949999999999996</v>
      </c>
      <c r="AJ1615">
        <v>2.4567914900000001</v>
      </c>
    </row>
    <row r="1616" spans="1:36" x14ac:dyDescent="0.3">
      <c r="A1616">
        <v>1613</v>
      </c>
      <c r="B1616" t="s">
        <v>306</v>
      </c>
      <c r="C1616" t="s">
        <v>28</v>
      </c>
      <c r="D1616" t="s">
        <v>29</v>
      </c>
      <c r="E1616" t="s">
        <v>30</v>
      </c>
      <c r="F1616" t="s">
        <v>31</v>
      </c>
      <c r="G1616" t="s">
        <v>2940</v>
      </c>
      <c r="H1616" t="s">
        <v>5268</v>
      </c>
      <c r="I1616" s="4" t="s">
        <v>5269</v>
      </c>
      <c r="J1616" s="1">
        <f>((((bot_orders[[#This Row],[cTime]]/ 1000)+3*3600) / 86400) + DATE(1970,1,1))</f>
        <v>45764.987619050924</v>
      </c>
      <c r="K1616" s="4" t="s">
        <v>5270</v>
      </c>
      <c r="L1616" s="1">
        <f>((((bot_orders[[#This Row],[uTime]]/ 1000)+3*3600) / 86400) + DATE(1970,1,1))</f>
        <v>45765.005397326386</v>
      </c>
      <c r="M1616" t="s">
        <v>34</v>
      </c>
      <c r="N1616" t="s">
        <v>28</v>
      </c>
      <c r="O1616" t="s">
        <v>35</v>
      </c>
      <c r="P1616">
        <v>4.899</v>
      </c>
      <c r="Q1616" t="s">
        <v>36</v>
      </c>
      <c r="R1616" t="s">
        <v>55</v>
      </c>
      <c r="S1616">
        <v>0.49969999999999998</v>
      </c>
      <c r="T1616">
        <v>0.49969999999999998</v>
      </c>
      <c r="U1616">
        <v>4.899</v>
      </c>
      <c r="V1616">
        <v>-3.9192000000000003E-3</v>
      </c>
      <c r="W1616" t="s">
        <v>39</v>
      </c>
      <c r="X1616" s="4">
        <f>IF(bot_orders[[#This Row],[side]]="sell", bot_orders[[#This Row],[accFillSz]]*bot_orders[[#This Row],[avgPx]] + bot_orders[[#This Row],[fee]], -bot_orders[[#This Row],[accFillSz]]*bot_orders[[#This Row],[avgPx]])</f>
        <v>-2.4480303000000001</v>
      </c>
      <c r="Y1616" s="4">
        <f>IF(bot_orders[[#This Row],[side]]="buy", bot_orders[[#This Row],[accFillSz]] + bot_orders[[#This Row],[fee]], -bot_orders[[#This Row],[accFillSz]])</f>
        <v>4.8950807999999997</v>
      </c>
      <c r="Z1616" s="4">
        <f>IF(bot_orders[[#This Row],[side]]="sell",bot_orders[[#This Row],[accFillSz]]*bot_orders[[#This Row],[avgPx]]+bot_orders[[#This Row],[fee]], 0)</f>
        <v>0</v>
      </c>
      <c r="AA1616" s="4">
        <f>IF(bot_orders[[#This Row],[side]]="sell",-bot_orders[[#This Row],[accFillSz]],bot_orders[[#This Row],[accFillSz]]+bot_orders[[#This Row],[fee]])</f>
        <v>4.8950807999999997</v>
      </c>
      <c r="AB1616">
        <v>0</v>
      </c>
      <c r="AC1616" t="s">
        <v>38</v>
      </c>
      <c r="AD1616">
        <v>0</v>
      </c>
      <c r="AE1616" t="s">
        <v>40</v>
      </c>
      <c r="AF1616" t="s">
        <v>41</v>
      </c>
      <c r="AG1616" t="s">
        <v>42</v>
      </c>
      <c r="AH1616" t="s">
        <v>28</v>
      </c>
      <c r="AI1616">
        <v>4.8950807999999997</v>
      </c>
      <c r="AJ1616">
        <v>-2.4480303000000001</v>
      </c>
    </row>
    <row r="1617" spans="1:36" x14ac:dyDescent="0.3">
      <c r="A1617">
        <v>1614</v>
      </c>
      <c r="B1617" t="s">
        <v>306</v>
      </c>
      <c r="C1617" t="s">
        <v>28</v>
      </c>
      <c r="D1617" t="s">
        <v>29</v>
      </c>
      <c r="E1617" t="s">
        <v>30</v>
      </c>
      <c r="F1617" t="s">
        <v>31</v>
      </c>
      <c r="G1617" t="s">
        <v>2964</v>
      </c>
      <c r="H1617" t="s">
        <v>5271</v>
      </c>
      <c r="I1617" s="4" t="s">
        <v>5272</v>
      </c>
      <c r="J1617" s="1">
        <f>((((bot_orders[[#This Row],[cTime]]/ 1000)+3*3600) / 86400) + DATE(1970,1,1))</f>
        <v>45764.991844097225</v>
      </c>
      <c r="K1617" s="4" t="s">
        <v>5273</v>
      </c>
      <c r="L1617" s="1">
        <f>((((bot_orders[[#This Row],[uTime]]/ 1000)+3*3600) / 86400) + DATE(1970,1,1))</f>
        <v>45764.997324884258</v>
      </c>
      <c r="M1617" t="s">
        <v>34</v>
      </c>
      <c r="N1617" t="s">
        <v>28</v>
      </c>
      <c r="O1617" t="s">
        <v>35</v>
      </c>
      <c r="P1617">
        <v>4.899</v>
      </c>
      <c r="Q1617" t="s">
        <v>36</v>
      </c>
      <c r="R1617" t="s">
        <v>55</v>
      </c>
      <c r="S1617">
        <v>0.50229999999999997</v>
      </c>
      <c r="T1617">
        <v>0.50229999999999997</v>
      </c>
      <c r="U1617">
        <v>4.899</v>
      </c>
      <c r="V1617">
        <v>-3.9192000000000003E-3</v>
      </c>
      <c r="W1617" t="s">
        <v>39</v>
      </c>
      <c r="X1617" s="4">
        <f>IF(bot_orders[[#This Row],[side]]="sell", bot_orders[[#This Row],[accFillSz]]*bot_orders[[#This Row],[avgPx]] + bot_orders[[#This Row],[fee]], -bot_orders[[#This Row],[accFillSz]]*bot_orders[[#This Row],[avgPx]])</f>
        <v>-2.4607676999999999</v>
      </c>
      <c r="Y1617" s="4">
        <f>IF(bot_orders[[#This Row],[side]]="buy", bot_orders[[#This Row],[accFillSz]] + bot_orders[[#This Row],[fee]], -bot_orders[[#This Row],[accFillSz]])</f>
        <v>4.8950807999999997</v>
      </c>
      <c r="Z1617" s="4">
        <f>IF(bot_orders[[#This Row],[side]]="sell",bot_orders[[#This Row],[accFillSz]]*bot_orders[[#This Row],[avgPx]]+bot_orders[[#This Row],[fee]], 0)</f>
        <v>0</v>
      </c>
      <c r="AA1617" s="4">
        <f>IF(bot_orders[[#This Row],[side]]="sell",-bot_orders[[#This Row],[accFillSz]],bot_orders[[#This Row],[accFillSz]]+bot_orders[[#This Row],[fee]])</f>
        <v>4.8950807999999997</v>
      </c>
      <c r="AB1617">
        <v>0</v>
      </c>
      <c r="AC1617" t="s">
        <v>38</v>
      </c>
      <c r="AD1617">
        <v>0</v>
      </c>
      <c r="AE1617" t="s">
        <v>40</v>
      </c>
      <c r="AF1617" t="s">
        <v>41</v>
      </c>
      <c r="AG1617" t="s">
        <v>42</v>
      </c>
      <c r="AH1617" t="s">
        <v>28</v>
      </c>
      <c r="AI1617">
        <v>4.8950807999999997</v>
      </c>
      <c r="AJ1617">
        <v>-2.4607676999999999</v>
      </c>
    </row>
    <row r="1618" spans="1:36" x14ac:dyDescent="0.3">
      <c r="A1618">
        <v>1615</v>
      </c>
      <c r="B1618" t="s">
        <v>306</v>
      </c>
      <c r="C1618" t="s">
        <v>28</v>
      </c>
      <c r="D1618" t="s">
        <v>29</v>
      </c>
      <c r="E1618" t="s">
        <v>30</v>
      </c>
      <c r="F1618" t="s">
        <v>31</v>
      </c>
      <c r="G1618" t="s">
        <v>2961</v>
      </c>
      <c r="H1618" t="s">
        <v>5274</v>
      </c>
      <c r="I1618" s="4" t="s">
        <v>5275</v>
      </c>
      <c r="J1618" s="1">
        <f>((((bot_orders[[#This Row],[cTime]]/ 1000)+3*3600) / 86400) + DATE(1970,1,1))</f>
        <v>45764.993305868062</v>
      </c>
      <c r="K1618" s="4" t="s">
        <v>5276</v>
      </c>
      <c r="L1618" s="1">
        <f>((((bot_orders[[#This Row],[uTime]]/ 1000)+3*3600) / 86400) + DATE(1970,1,1))</f>
        <v>45764.993579490736</v>
      </c>
      <c r="M1618" t="s">
        <v>34</v>
      </c>
      <c r="N1618" t="s">
        <v>28</v>
      </c>
      <c r="O1618" t="s">
        <v>35</v>
      </c>
      <c r="P1618">
        <v>4.899</v>
      </c>
      <c r="Q1618" t="s">
        <v>36</v>
      </c>
      <c r="R1618" t="s">
        <v>55</v>
      </c>
      <c r="S1618">
        <v>0.50480000000000003</v>
      </c>
      <c r="T1618">
        <v>0.50480000000000003</v>
      </c>
      <c r="U1618">
        <v>4.899</v>
      </c>
      <c r="V1618">
        <v>-3.9192000000000003E-3</v>
      </c>
      <c r="W1618" t="s">
        <v>39</v>
      </c>
      <c r="X1618" s="4">
        <f>IF(bot_orders[[#This Row],[side]]="sell", bot_orders[[#This Row],[accFillSz]]*bot_orders[[#This Row],[avgPx]] + bot_orders[[#This Row],[fee]], -bot_orders[[#This Row],[accFillSz]]*bot_orders[[#This Row],[avgPx]])</f>
        <v>-2.4730152000000003</v>
      </c>
      <c r="Y1618" s="4">
        <f>IF(bot_orders[[#This Row],[side]]="buy", bot_orders[[#This Row],[accFillSz]] + bot_orders[[#This Row],[fee]], -bot_orders[[#This Row],[accFillSz]])</f>
        <v>4.8950807999999997</v>
      </c>
      <c r="Z1618" s="4">
        <f>IF(bot_orders[[#This Row],[side]]="sell",bot_orders[[#This Row],[accFillSz]]*bot_orders[[#This Row],[avgPx]]+bot_orders[[#This Row],[fee]], 0)</f>
        <v>0</v>
      </c>
      <c r="AA1618" s="4">
        <f>IF(bot_orders[[#This Row],[side]]="sell",-bot_orders[[#This Row],[accFillSz]],bot_orders[[#This Row],[accFillSz]]+bot_orders[[#This Row],[fee]])</f>
        <v>4.8950807999999997</v>
      </c>
      <c r="AB1618">
        <v>0</v>
      </c>
      <c r="AC1618" t="s">
        <v>38</v>
      </c>
      <c r="AD1618">
        <v>0</v>
      </c>
      <c r="AE1618" t="s">
        <v>40</v>
      </c>
      <c r="AF1618" t="s">
        <v>41</v>
      </c>
      <c r="AG1618" t="s">
        <v>42</v>
      </c>
      <c r="AH1618" t="s">
        <v>28</v>
      </c>
      <c r="AI1618">
        <v>4.8950807999999997</v>
      </c>
      <c r="AJ1618">
        <v>-2.4730151999999999</v>
      </c>
    </row>
    <row r="1619" spans="1:36" x14ac:dyDescent="0.3">
      <c r="A1619">
        <v>1616</v>
      </c>
      <c r="B1619" t="s">
        <v>306</v>
      </c>
      <c r="C1619" t="s">
        <v>28</v>
      </c>
      <c r="D1619" t="s">
        <v>29</v>
      </c>
      <c r="E1619" t="s">
        <v>30</v>
      </c>
      <c r="F1619" t="s">
        <v>31</v>
      </c>
      <c r="G1619" t="s">
        <v>3014</v>
      </c>
      <c r="H1619" t="s">
        <v>5277</v>
      </c>
      <c r="I1619" s="4" t="s">
        <v>5278</v>
      </c>
      <c r="J1619" s="1">
        <f>((((bot_orders[[#This Row],[cTime]]/ 1000)+3*3600) / 86400) + DATE(1970,1,1))</f>
        <v>45764.993579513888</v>
      </c>
      <c r="K1619" s="4" t="s">
        <v>5279</v>
      </c>
      <c r="L1619" s="1">
        <f>((((bot_orders[[#This Row],[uTime]]/ 1000)+3*3600) / 86400) + DATE(1970,1,1))</f>
        <v>45765.284029039351</v>
      </c>
      <c r="M1619" t="s">
        <v>34</v>
      </c>
      <c r="N1619" t="s">
        <v>28</v>
      </c>
      <c r="O1619" t="s">
        <v>35</v>
      </c>
      <c r="P1619">
        <v>4.8949999999999996</v>
      </c>
      <c r="Q1619" t="s">
        <v>36</v>
      </c>
      <c r="R1619" t="s">
        <v>37</v>
      </c>
      <c r="S1619">
        <v>0.50739999999999996</v>
      </c>
      <c r="T1619">
        <v>0.50739999999999996</v>
      </c>
      <c r="U1619">
        <v>4.8949999999999996</v>
      </c>
      <c r="V1619">
        <v>-1.9869784000000001E-3</v>
      </c>
      <c r="W1619" t="s">
        <v>38</v>
      </c>
      <c r="X1619" s="4">
        <f>IF(bot_orders[[#This Row],[side]]="sell", bot_orders[[#This Row],[accFillSz]]*bot_orders[[#This Row],[avgPx]] + bot_orders[[#This Row],[fee]], -bot_orders[[#This Row],[accFillSz]]*bot_orders[[#This Row],[avgPx]])</f>
        <v>2.4817360215999993</v>
      </c>
      <c r="Y1619" s="4">
        <f>IF(bot_orders[[#This Row],[side]]="buy", bot_orders[[#This Row],[accFillSz]] + bot_orders[[#This Row],[fee]], -bot_orders[[#This Row],[accFillSz]])</f>
        <v>-4.8949999999999996</v>
      </c>
      <c r="Z1619" s="4">
        <f>IF(bot_orders[[#This Row],[side]]="sell",bot_orders[[#This Row],[accFillSz]]*bot_orders[[#This Row],[avgPx]]+bot_orders[[#This Row],[fee]], 0)</f>
        <v>2.4817360215999993</v>
      </c>
      <c r="AA1619" s="4">
        <f>IF(bot_orders[[#This Row],[side]]="sell",-bot_orders[[#This Row],[accFillSz]],bot_orders[[#This Row],[accFillSz]]+bot_orders[[#This Row],[fee]])</f>
        <v>-4.8949999999999996</v>
      </c>
      <c r="AB1619">
        <v>0</v>
      </c>
      <c r="AC1619" t="s">
        <v>39</v>
      </c>
      <c r="AD1619">
        <v>0</v>
      </c>
      <c r="AE1619" t="s">
        <v>40</v>
      </c>
      <c r="AF1619" t="s">
        <v>41</v>
      </c>
      <c r="AG1619" t="s">
        <v>42</v>
      </c>
      <c r="AH1619" t="s">
        <v>28</v>
      </c>
      <c r="AI1619">
        <v>-4.8949999999999996</v>
      </c>
      <c r="AJ1619">
        <v>2.48173602</v>
      </c>
    </row>
    <row r="1620" spans="1:36" x14ac:dyDescent="0.3">
      <c r="A1620">
        <v>1617</v>
      </c>
      <c r="B1620" t="s">
        <v>306</v>
      </c>
      <c r="C1620" t="s">
        <v>28</v>
      </c>
      <c r="D1620" t="s">
        <v>29</v>
      </c>
      <c r="E1620" t="s">
        <v>30</v>
      </c>
      <c r="F1620" t="s">
        <v>31</v>
      </c>
      <c r="G1620" t="s">
        <v>3018</v>
      </c>
      <c r="H1620" t="s">
        <v>5280</v>
      </c>
      <c r="I1620" s="4" t="s">
        <v>5281</v>
      </c>
      <c r="J1620" s="1">
        <f>((((bot_orders[[#This Row],[cTime]]/ 1000)+3*3600) / 86400) + DATE(1970,1,1))</f>
        <v>45764.997324895834</v>
      </c>
      <c r="K1620" s="4" t="s">
        <v>5282</v>
      </c>
      <c r="L1620" s="1">
        <f>((((bot_orders[[#This Row],[uTime]]/ 1000)+3*3600) / 86400) + DATE(1970,1,1))</f>
        <v>45765.283011238425</v>
      </c>
      <c r="M1620" t="s">
        <v>34</v>
      </c>
      <c r="N1620" t="s">
        <v>28</v>
      </c>
      <c r="O1620" t="s">
        <v>35</v>
      </c>
      <c r="P1620">
        <v>4.8949999999999996</v>
      </c>
      <c r="Q1620" t="s">
        <v>36</v>
      </c>
      <c r="R1620" t="s">
        <v>37</v>
      </c>
      <c r="S1620">
        <v>0.50480000000000003</v>
      </c>
      <c r="T1620">
        <v>0.50480000000000003</v>
      </c>
      <c r="U1620">
        <v>4.8949999999999996</v>
      </c>
      <c r="V1620">
        <v>-1.9767968000000001E-3</v>
      </c>
      <c r="W1620" t="s">
        <v>38</v>
      </c>
      <c r="X1620" s="4">
        <f>IF(bot_orders[[#This Row],[side]]="sell", bot_orders[[#This Row],[accFillSz]]*bot_orders[[#This Row],[avgPx]] + bot_orders[[#This Row],[fee]], -bot_orders[[#This Row],[accFillSz]]*bot_orders[[#This Row],[avgPx]])</f>
        <v>2.4690192031999998</v>
      </c>
      <c r="Y1620" s="4">
        <f>IF(bot_orders[[#This Row],[side]]="buy", bot_orders[[#This Row],[accFillSz]] + bot_orders[[#This Row],[fee]], -bot_orders[[#This Row],[accFillSz]])</f>
        <v>-4.8949999999999996</v>
      </c>
      <c r="Z1620" s="4">
        <f>IF(bot_orders[[#This Row],[side]]="sell",bot_orders[[#This Row],[accFillSz]]*bot_orders[[#This Row],[avgPx]]+bot_orders[[#This Row],[fee]], 0)</f>
        <v>2.4690192031999998</v>
      </c>
      <c r="AA1620" s="4">
        <f>IF(bot_orders[[#This Row],[side]]="sell",-bot_orders[[#This Row],[accFillSz]],bot_orders[[#This Row],[accFillSz]]+bot_orders[[#This Row],[fee]])</f>
        <v>-4.8949999999999996</v>
      </c>
      <c r="AB1620">
        <v>0</v>
      </c>
      <c r="AC1620" t="s">
        <v>39</v>
      </c>
      <c r="AD1620">
        <v>0</v>
      </c>
      <c r="AE1620" t="s">
        <v>40</v>
      </c>
      <c r="AF1620" t="s">
        <v>41</v>
      </c>
      <c r="AG1620" t="s">
        <v>42</v>
      </c>
      <c r="AH1620" t="s">
        <v>28</v>
      </c>
      <c r="AI1620">
        <v>-4.8949999999999996</v>
      </c>
      <c r="AJ1620">
        <v>2.4690192</v>
      </c>
    </row>
    <row r="1621" spans="1:36" x14ac:dyDescent="0.3">
      <c r="A1621">
        <v>1618</v>
      </c>
      <c r="B1621" t="s">
        <v>306</v>
      </c>
      <c r="C1621" t="s">
        <v>28</v>
      </c>
      <c r="D1621" t="s">
        <v>29</v>
      </c>
      <c r="E1621" t="s">
        <v>30</v>
      </c>
      <c r="F1621" t="s">
        <v>31</v>
      </c>
      <c r="G1621" t="s">
        <v>2958</v>
      </c>
      <c r="H1621" t="s">
        <v>5283</v>
      </c>
      <c r="I1621" s="4" t="s">
        <v>5284</v>
      </c>
      <c r="J1621" s="1">
        <f>((((bot_orders[[#This Row],[cTime]]/ 1000)+3*3600) / 86400) + DATE(1970,1,1))</f>
        <v>45765.005397361107</v>
      </c>
      <c r="K1621" s="4" t="s">
        <v>5285</v>
      </c>
      <c r="L1621" s="1">
        <f>((((bot_orders[[#This Row],[uTime]]/ 1000)+3*3600) / 86400) + DATE(1970,1,1))</f>
        <v>45765.011510821758</v>
      </c>
      <c r="M1621" t="s">
        <v>34</v>
      </c>
      <c r="N1621" t="s">
        <v>28</v>
      </c>
      <c r="O1621" t="s">
        <v>35</v>
      </c>
      <c r="P1621">
        <v>4.8949999999999996</v>
      </c>
      <c r="Q1621" t="s">
        <v>36</v>
      </c>
      <c r="R1621" t="s">
        <v>37</v>
      </c>
      <c r="S1621">
        <v>0.50229999999999997</v>
      </c>
      <c r="T1621">
        <v>0.50229999999999997</v>
      </c>
      <c r="U1621">
        <v>4.8949999999999996</v>
      </c>
      <c r="V1621">
        <v>-1.9670068000000001E-3</v>
      </c>
      <c r="W1621" t="s">
        <v>38</v>
      </c>
      <c r="X1621" s="4">
        <f>IF(bot_orders[[#This Row],[side]]="sell", bot_orders[[#This Row],[accFillSz]]*bot_orders[[#This Row],[avgPx]] + bot_orders[[#This Row],[fee]], -bot_orders[[#This Row],[accFillSz]]*bot_orders[[#This Row],[avgPx]])</f>
        <v>2.4567914931999995</v>
      </c>
      <c r="Y1621" s="4">
        <f>IF(bot_orders[[#This Row],[side]]="buy", bot_orders[[#This Row],[accFillSz]] + bot_orders[[#This Row],[fee]], -bot_orders[[#This Row],[accFillSz]])</f>
        <v>-4.8949999999999996</v>
      </c>
      <c r="Z1621" s="4">
        <f>IF(bot_orders[[#This Row],[side]]="sell",bot_orders[[#This Row],[accFillSz]]*bot_orders[[#This Row],[avgPx]]+bot_orders[[#This Row],[fee]], 0)</f>
        <v>2.4567914931999995</v>
      </c>
      <c r="AA1621" s="4">
        <f>IF(bot_orders[[#This Row],[side]]="sell",-bot_orders[[#This Row],[accFillSz]],bot_orders[[#This Row],[accFillSz]]+bot_orders[[#This Row],[fee]])</f>
        <v>-4.8949999999999996</v>
      </c>
      <c r="AB1621">
        <v>0</v>
      </c>
      <c r="AC1621" t="s">
        <v>39</v>
      </c>
      <c r="AD1621">
        <v>0</v>
      </c>
      <c r="AE1621" t="s">
        <v>40</v>
      </c>
      <c r="AF1621" t="s">
        <v>41</v>
      </c>
      <c r="AG1621" t="s">
        <v>42</v>
      </c>
      <c r="AH1621" t="s">
        <v>28</v>
      </c>
      <c r="AI1621">
        <v>-4.8949999999999996</v>
      </c>
      <c r="AJ1621">
        <v>2.4567914900000001</v>
      </c>
    </row>
    <row r="1622" spans="1:36" x14ac:dyDescent="0.3">
      <c r="A1622">
        <v>1619</v>
      </c>
      <c r="B1622" t="s">
        <v>306</v>
      </c>
      <c r="C1622" t="s">
        <v>28</v>
      </c>
      <c r="D1622" t="s">
        <v>29</v>
      </c>
      <c r="E1622" t="s">
        <v>30</v>
      </c>
      <c r="F1622" t="s">
        <v>31</v>
      </c>
      <c r="G1622" t="s">
        <v>2958</v>
      </c>
      <c r="H1622" t="s">
        <v>5286</v>
      </c>
      <c r="I1622" s="4" t="s">
        <v>5287</v>
      </c>
      <c r="J1622" s="1">
        <f>((((bot_orders[[#This Row],[cTime]]/ 1000)+3*3600) / 86400) + DATE(1970,1,1))</f>
        <v>45765.01151084491</v>
      </c>
      <c r="K1622" s="4" t="s">
        <v>5288</v>
      </c>
      <c r="L1622" s="1">
        <f>((((bot_orders[[#This Row],[uTime]]/ 1000)+3*3600) / 86400) + DATE(1970,1,1))</f>
        <v>45765.015259270833</v>
      </c>
      <c r="M1622" t="s">
        <v>34</v>
      </c>
      <c r="N1622" t="s">
        <v>28</v>
      </c>
      <c r="O1622" t="s">
        <v>35</v>
      </c>
      <c r="P1622">
        <v>4.899</v>
      </c>
      <c r="Q1622" t="s">
        <v>36</v>
      </c>
      <c r="R1622" t="s">
        <v>55</v>
      </c>
      <c r="S1622">
        <v>0.49969999999999998</v>
      </c>
      <c r="T1622">
        <v>0.49969999999999998</v>
      </c>
      <c r="U1622">
        <v>4.899</v>
      </c>
      <c r="V1622">
        <v>-3.9192000000000003E-3</v>
      </c>
      <c r="W1622" t="s">
        <v>39</v>
      </c>
      <c r="X1622" s="4">
        <f>IF(bot_orders[[#This Row],[side]]="sell", bot_orders[[#This Row],[accFillSz]]*bot_orders[[#This Row],[avgPx]] + bot_orders[[#This Row],[fee]], -bot_orders[[#This Row],[accFillSz]]*bot_orders[[#This Row],[avgPx]])</f>
        <v>-2.4480303000000001</v>
      </c>
      <c r="Y1622" s="4">
        <f>IF(bot_orders[[#This Row],[side]]="buy", bot_orders[[#This Row],[accFillSz]] + bot_orders[[#This Row],[fee]], -bot_orders[[#This Row],[accFillSz]])</f>
        <v>4.8950807999999997</v>
      </c>
      <c r="Z1622" s="4">
        <f>IF(bot_orders[[#This Row],[side]]="sell",bot_orders[[#This Row],[accFillSz]]*bot_orders[[#This Row],[avgPx]]+bot_orders[[#This Row],[fee]], 0)</f>
        <v>0</v>
      </c>
      <c r="AA1622" s="4">
        <f>IF(bot_orders[[#This Row],[side]]="sell",-bot_orders[[#This Row],[accFillSz]],bot_orders[[#This Row],[accFillSz]]+bot_orders[[#This Row],[fee]])</f>
        <v>4.8950807999999997</v>
      </c>
      <c r="AB1622">
        <v>0</v>
      </c>
      <c r="AC1622" t="s">
        <v>38</v>
      </c>
      <c r="AD1622">
        <v>0</v>
      </c>
      <c r="AE1622" t="s">
        <v>40</v>
      </c>
      <c r="AF1622" t="s">
        <v>41</v>
      </c>
      <c r="AG1622" t="s">
        <v>42</v>
      </c>
      <c r="AH1622" t="s">
        <v>28</v>
      </c>
      <c r="AI1622">
        <v>4.8950807999999997</v>
      </c>
      <c r="AJ1622">
        <v>-2.4480303000000001</v>
      </c>
    </row>
    <row r="1623" spans="1:36" x14ac:dyDescent="0.3">
      <c r="A1623">
        <v>1620</v>
      </c>
      <c r="B1623" t="s">
        <v>306</v>
      </c>
      <c r="C1623" t="s">
        <v>28</v>
      </c>
      <c r="D1623" t="s">
        <v>29</v>
      </c>
      <c r="E1623" t="s">
        <v>30</v>
      </c>
      <c r="F1623" t="s">
        <v>31</v>
      </c>
      <c r="G1623" t="s">
        <v>2971</v>
      </c>
      <c r="H1623" t="s">
        <v>5289</v>
      </c>
      <c r="I1623" s="4" t="s">
        <v>5290</v>
      </c>
      <c r="J1623" s="1">
        <f>((((bot_orders[[#This Row],[cTime]]/ 1000)+3*3600) / 86400) + DATE(1970,1,1))</f>
        <v>45765.015259293985</v>
      </c>
      <c r="K1623" s="4" t="s">
        <v>5291</v>
      </c>
      <c r="L1623" s="1">
        <f>((((bot_orders[[#This Row],[uTime]]/ 1000)+3*3600) / 86400) + DATE(1970,1,1))</f>
        <v>45765.150605046292</v>
      </c>
      <c r="M1623" t="s">
        <v>34</v>
      </c>
      <c r="N1623" t="s">
        <v>28</v>
      </c>
      <c r="O1623" t="s">
        <v>35</v>
      </c>
      <c r="P1623">
        <v>4.8949999999999996</v>
      </c>
      <c r="Q1623" t="s">
        <v>36</v>
      </c>
      <c r="R1623" t="s">
        <v>37</v>
      </c>
      <c r="S1623">
        <v>0.50229999999999997</v>
      </c>
      <c r="T1623">
        <v>0.50229999999999997</v>
      </c>
      <c r="U1623">
        <v>4.8949999999999996</v>
      </c>
      <c r="V1623">
        <v>-1.9670068000000001E-3</v>
      </c>
      <c r="W1623" t="s">
        <v>38</v>
      </c>
      <c r="X1623" s="4">
        <f>IF(bot_orders[[#This Row],[side]]="sell", bot_orders[[#This Row],[accFillSz]]*bot_orders[[#This Row],[avgPx]] + bot_orders[[#This Row],[fee]], -bot_orders[[#This Row],[accFillSz]]*bot_orders[[#This Row],[avgPx]])</f>
        <v>2.4567914931999995</v>
      </c>
      <c r="Y1623" s="4">
        <f>IF(bot_orders[[#This Row],[side]]="buy", bot_orders[[#This Row],[accFillSz]] + bot_orders[[#This Row],[fee]], -bot_orders[[#This Row],[accFillSz]])</f>
        <v>-4.8949999999999996</v>
      </c>
      <c r="Z1623" s="4">
        <f>IF(bot_orders[[#This Row],[side]]="sell",bot_orders[[#This Row],[accFillSz]]*bot_orders[[#This Row],[avgPx]]+bot_orders[[#This Row],[fee]], 0)</f>
        <v>2.4567914931999995</v>
      </c>
      <c r="AA1623" s="4">
        <f>IF(bot_orders[[#This Row],[side]]="sell",-bot_orders[[#This Row],[accFillSz]],bot_orders[[#This Row],[accFillSz]]+bot_orders[[#This Row],[fee]])</f>
        <v>-4.8949999999999996</v>
      </c>
      <c r="AB1623">
        <v>0</v>
      </c>
      <c r="AC1623" t="s">
        <v>39</v>
      </c>
      <c r="AD1623">
        <v>0</v>
      </c>
      <c r="AE1623" t="s">
        <v>40</v>
      </c>
      <c r="AF1623" t="s">
        <v>41</v>
      </c>
      <c r="AG1623" t="s">
        <v>42</v>
      </c>
      <c r="AH1623" t="s">
        <v>28</v>
      </c>
      <c r="AI1623">
        <v>-4.8949999999999996</v>
      </c>
      <c r="AJ1623">
        <v>2.4567914900000001</v>
      </c>
    </row>
    <row r="1624" spans="1:36" x14ac:dyDescent="0.3">
      <c r="A1624">
        <v>1621</v>
      </c>
      <c r="B1624" t="s">
        <v>306</v>
      </c>
      <c r="C1624" t="s">
        <v>28</v>
      </c>
      <c r="D1624" t="s">
        <v>29</v>
      </c>
      <c r="E1624" t="s">
        <v>30</v>
      </c>
      <c r="F1624" t="s">
        <v>31</v>
      </c>
      <c r="G1624" t="s">
        <v>2954</v>
      </c>
      <c r="H1624" t="s">
        <v>5292</v>
      </c>
      <c r="I1624" s="4" t="s">
        <v>5293</v>
      </c>
      <c r="J1624" s="1">
        <f>((((bot_orders[[#This Row],[cTime]]/ 1000)+3*3600) / 86400) + DATE(1970,1,1))</f>
        <v>45765.023324548609</v>
      </c>
      <c r="K1624" s="4" t="s">
        <v>5294</v>
      </c>
      <c r="L1624" s="1">
        <f>((((bot_orders[[#This Row],[uTime]]/ 1000)+3*3600) / 86400) + DATE(1970,1,1))</f>
        <v>45765.035723136578</v>
      </c>
      <c r="M1624" t="s">
        <v>34</v>
      </c>
      <c r="N1624" t="s">
        <v>28</v>
      </c>
      <c r="O1624" t="s">
        <v>35</v>
      </c>
      <c r="P1624">
        <v>4.8949999999999996</v>
      </c>
      <c r="Q1624" t="s">
        <v>36</v>
      </c>
      <c r="R1624" t="s">
        <v>37</v>
      </c>
      <c r="S1624">
        <v>0.49969999999999998</v>
      </c>
      <c r="T1624">
        <v>0.49969999999999998</v>
      </c>
      <c r="U1624">
        <v>4.8949999999999996</v>
      </c>
      <c r="V1624">
        <v>-1.9568252000000002E-3</v>
      </c>
      <c r="W1624" t="s">
        <v>38</v>
      </c>
      <c r="X1624" s="4">
        <f>IF(bot_orders[[#This Row],[side]]="sell", bot_orders[[#This Row],[accFillSz]]*bot_orders[[#This Row],[avgPx]] + bot_orders[[#This Row],[fee]], -bot_orders[[#This Row],[accFillSz]]*bot_orders[[#This Row],[avgPx]])</f>
        <v>2.4440746747999995</v>
      </c>
      <c r="Y1624" s="4">
        <f>IF(bot_orders[[#This Row],[side]]="buy", bot_orders[[#This Row],[accFillSz]] + bot_orders[[#This Row],[fee]], -bot_orders[[#This Row],[accFillSz]])</f>
        <v>-4.8949999999999996</v>
      </c>
      <c r="Z1624" s="4">
        <f>IF(bot_orders[[#This Row],[side]]="sell",bot_orders[[#This Row],[accFillSz]]*bot_orders[[#This Row],[avgPx]]+bot_orders[[#This Row],[fee]], 0)</f>
        <v>2.4440746747999995</v>
      </c>
      <c r="AA1624" s="4">
        <f>IF(bot_orders[[#This Row],[side]]="sell",-bot_orders[[#This Row],[accFillSz]],bot_orders[[#This Row],[accFillSz]]+bot_orders[[#This Row],[fee]])</f>
        <v>-4.8949999999999996</v>
      </c>
      <c r="AB1624">
        <v>0</v>
      </c>
      <c r="AC1624" t="s">
        <v>39</v>
      </c>
      <c r="AD1624">
        <v>0</v>
      </c>
      <c r="AE1624" t="s">
        <v>40</v>
      </c>
      <c r="AF1624" t="s">
        <v>41</v>
      </c>
      <c r="AG1624" t="s">
        <v>42</v>
      </c>
      <c r="AH1624" t="s">
        <v>28</v>
      </c>
      <c r="AI1624">
        <v>-4.8949999999999996</v>
      </c>
      <c r="AJ1624">
        <v>2.44407467</v>
      </c>
    </row>
    <row r="1625" spans="1:36" x14ac:dyDescent="0.3">
      <c r="A1625">
        <v>1622</v>
      </c>
      <c r="B1625" t="s">
        <v>306</v>
      </c>
      <c r="C1625" t="s">
        <v>28</v>
      </c>
      <c r="D1625" t="s">
        <v>29</v>
      </c>
      <c r="E1625" t="s">
        <v>30</v>
      </c>
      <c r="F1625" t="s">
        <v>31</v>
      </c>
      <c r="G1625" t="s">
        <v>2954</v>
      </c>
      <c r="H1625" t="s">
        <v>5295</v>
      </c>
      <c r="I1625" s="4" t="s">
        <v>5296</v>
      </c>
      <c r="J1625" s="1">
        <f>((((bot_orders[[#This Row],[cTime]]/ 1000)+3*3600) / 86400) + DATE(1970,1,1))</f>
        <v>45765.035723159723</v>
      </c>
      <c r="K1625" s="4" t="s">
        <v>5297</v>
      </c>
      <c r="L1625" s="1">
        <f>((((bot_orders[[#This Row],[uTime]]/ 1000)+3*3600) / 86400) + DATE(1970,1,1))</f>
        <v>45765.076436469913</v>
      </c>
      <c r="M1625" t="s">
        <v>34</v>
      </c>
      <c r="N1625" t="s">
        <v>28</v>
      </c>
      <c r="O1625" t="s">
        <v>35</v>
      </c>
      <c r="P1625">
        <v>4.899</v>
      </c>
      <c r="Q1625" t="s">
        <v>36</v>
      </c>
      <c r="R1625" t="s">
        <v>55</v>
      </c>
      <c r="S1625">
        <v>0.49719999999999998</v>
      </c>
      <c r="T1625">
        <v>0.49719999999999998</v>
      </c>
      <c r="U1625">
        <v>4.899</v>
      </c>
      <c r="V1625">
        <v>-3.9192000000000003E-3</v>
      </c>
      <c r="W1625" t="s">
        <v>39</v>
      </c>
      <c r="X1625" s="4">
        <f>IF(bot_orders[[#This Row],[side]]="sell", bot_orders[[#This Row],[accFillSz]]*bot_orders[[#This Row],[avgPx]] + bot_orders[[#This Row],[fee]], -bot_orders[[#This Row],[accFillSz]]*bot_orders[[#This Row],[avgPx]])</f>
        <v>-2.4357827999999997</v>
      </c>
      <c r="Y1625" s="4">
        <f>IF(bot_orders[[#This Row],[side]]="buy", bot_orders[[#This Row],[accFillSz]] + bot_orders[[#This Row],[fee]], -bot_orders[[#This Row],[accFillSz]])</f>
        <v>4.8950807999999997</v>
      </c>
      <c r="Z1625" s="4">
        <f>IF(bot_orders[[#This Row],[side]]="sell",bot_orders[[#This Row],[accFillSz]]*bot_orders[[#This Row],[avgPx]]+bot_orders[[#This Row],[fee]], 0)</f>
        <v>0</v>
      </c>
      <c r="AA1625" s="4">
        <f>IF(bot_orders[[#This Row],[side]]="sell",-bot_orders[[#This Row],[accFillSz]],bot_orders[[#This Row],[accFillSz]]+bot_orders[[#This Row],[fee]])</f>
        <v>4.8950807999999997</v>
      </c>
      <c r="AB1625">
        <v>0</v>
      </c>
      <c r="AC1625" t="s">
        <v>38</v>
      </c>
      <c r="AD1625">
        <v>0</v>
      </c>
      <c r="AE1625" t="s">
        <v>40</v>
      </c>
      <c r="AF1625" t="s">
        <v>41</v>
      </c>
      <c r="AG1625" t="s">
        <v>42</v>
      </c>
      <c r="AH1625" t="s">
        <v>28</v>
      </c>
      <c r="AI1625">
        <v>4.8950807999999997</v>
      </c>
      <c r="AJ1625">
        <v>-2.4357828000000001</v>
      </c>
    </row>
    <row r="1626" spans="1:36" x14ac:dyDescent="0.3">
      <c r="A1626">
        <v>1623</v>
      </c>
      <c r="B1626" t="s">
        <v>306</v>
      </c>
      <c r="C1626" t="s">
        <v>28</v>
      </c>
      <c r="D1626" t="s">
        <v>29</v>
      </c>
      <c r="E1626" t="s">
        <v>30</v>
      </c>
      <c r="F1626" t="s">
        <v>31</v>
      </c>
      <c r="G1626" t="s">
        <v>2977</v>
      </c>
      <c r="H1626" t="s">
        <v>5298</v>
      </c>
      <c r="I1626" s="4" t="s">
        <v>5299</v>
      </c>
      <c r="J1626" s="1">
        <f>((((bot_orders[[#This Row],[cTime]]/ 1000)+3*3600) / 86400) + DATE(1970,1,1))</f>
        <v>45765.076436493051</v>
      </c>
      <c r="K1626" s="4" t="s">
        <v>5300</v>
      </c>
      <c r="L1626" s="1">
        <f>((((bot_orders[[#This Row],[uTime]]/ 1000)+3*3600) / 86400) + DATE(1970,1,1))</f>
        <v>45765.098763136572</v>
      </c>
      <c r="M1626" t="s">
        <v>34</v>
      </c>
      <c r="N1626" t="s">
        <v>28</v>
      </c>
      <c r="O1626" t="s">
        <v>35</v>
      </c>
      <c r="P1626">
        <v>4.8949999999999996</v>
      </c>
      <c r="Q1626" t="s">
        <v>36</v>
      </c>
      <c r="R1626" t="s">
        <v>37</v>
      </c>
      <c r="S1626">
        <v>0.49969999999999998</v>
      </c>
      <c r="T1626">
        <v>0.49969999999999998</v>
      </c>
      <c r="U1626">
        <v>4.8949999999999996</v>
      </c>
      <c r="V1626">
        <v>-1.9568252000000002E-3</v>
      </c>
      <c r="W1626" t="s">
        <v>38</v>
      </c>
      <c r="X1626" s="4">
        <f>IF(bot_orders[[#This Row],[side]]="sell", bot_orders[[#This Row],[accFillSz]]*bot_orders[[#This Row],[avgPx]] + bot_orders[[#This Row],[fee]], -bot_orders[[#This Row],[accFillSz]]*bot_orders[[#This Row],[avgPx]])</f>
        <v>2.4440746747999995</v>
      </c>
      <c r="Y1626" s="4">
        <f>IF(bot_orders[[#This Row],[side]]="buy", bot_orders[[#This Row],[accFillSz]] + bot_orders[[#This Row],[fee]], -bot_orders[[#This Row],[accFillSz]])</f>
        <v>-4.8949999999999996</v>
      </c>
      <c r="Z1626" s="4">
        <f>IF(bot_orders[[#This Row],[side]]="sell",bot_orders[[#This Row],[accFillSz]]*bot_orders[[#This Row],[avgPx]]+bot_orders[[#This Row],[fee]], 0)</f>
        <v>2.4440746747999995</v>
      </c>
      <c r="AA1626" s="4">
        <f>IF(bot_orders[[#This Row],[side]]="sell",-bot_orders[[#This Row],[accFillSz]],bot_orders[[#This Row],[accFillSz]]+bot_orders[[#This Row],[fee]])</f>
        <v>-4.8949999999999996</v>
      </c>
      <c r="AB1626">
        <v>0</v>
      </c>
      <c r="AC1626" t="s">
        <v>39</v>
      </c>
      <c r="AD1626">
        <v>0</v>
      </c>
      <c r="AE1626" t="s">
        <v>40</v>
      </c>
      <c r="AF1626" t="s">
        <v>41</v>
      </c>
      <c r="AG1626" t="s">
        <v>42</v>
      </c>
      <c r="AH1626" t="s">
        <v>28</v>
      </c>
      <c r="AI1626">
        <v>-4.8949999999999996</v>
      </c>
      <c r="AJ1626">
        <v>2.44407467</v>
      </c>
    </row>
    <row r="1627" spans="1:36" x14ac:dyDescent="0.3">
      <c r="A1627">
        <v>1624</v>
      </c>
      <c r="B1627" t="s">
        <v>306</v>
      </c>
      <c r="C1627" t="s">
        <v>28</v>
      </c>
      <c r="D1627" t="s">
        <v>29</v>
      </c>
      <c r="E1627" t="s">
        <v>30</v>
      </c>
      <c r="F1627" t="s">
        <v>31</v>
      </c>
      <c r="G1627" t="s">
        <v>2977</v>
      </c>
      <c r="H1627" t="s">
        <v>5301</v>
      </c>
      <c r="I1627" s="4" t="s">
        <v>5302</v>
      </c>
      <c r="J1627" s="1">
        <f>((((bot_orders[[#This Row],[cTime]]/ 1000)+3*3600) / 86400) + DATE(1970,1,1))</f>
        <v>45765.098763159724</v>
      </c>
      <c r="K1627" s="4" t="s">
        <v>5303</v>
      </c>
      <c r="L1627" s="1">
        <f>((((bot_orders[[#This Row],[uTime]]/ 1000)+3*3600) / 86400) + DATE(1970,1,1))</f>
        <v>45765.11122082176</v>
      </c>
      <c r="M1627" t="s">
        <v>34</v>
      </c>
      <c r="N1627" t="s">
        <v>28</v>
      </c>
      <c r="O1627" t="s">
        <v>35</v>
      </c>
      <c r="P1627">
        <v>4.899</v>
      </c>
      <c r="Q1627" t="s">
        <v>36</v>
      </c>
      <c r="R1627" t="s">
        <v>55</v>
      </c>
      <c r="S1627">
        <v>0.49719999999999998</v>
      </c>
      <c r="T1627">
        <v>0.49719999999999998</v>
      </c>
      <c r="U1627">
        <v>4.899</v>
      </c>
      <c r="V1627">
        <v>-3.9192000000000003E-3</v>
      </c>
      <c r="W1627" t="s">
        <v>39</v>
      </c>
      <c r="X1627" s="4">
        <f>IF(bot_orders[[#This Row],[side]]="sell", bot_orders[[#This Row],[accFillSz]]*bot_orders[[#This Row],[avgPx]] + bot_orders[[#This Row],[fee]], -bot_orders[[#This Row],[accFillSz]]*bot_orders[[#This Row],[avgPx]])</f>
        <v>-2.4357827999999997</v>
      </c>
      <c r="Y1627" s="4">
        <f>IF(bot_orders[[#This Row],[side]]="buy", bot_orders[[#This Row],[accFillSz]] + bot_orders[[#This Row],[fee]], -bot_orders[[#This Row],[accFillSz]])</f>
        <v>4.8950807999999997</v>
      </c>
      <c r="Z1627" s="4">
        <f>IF(bot_orders[[#This Row],[side]]="sell",bot_orders[[#This Row],[accFillSz]]*bot_orders[[#This Row],[avgPx]]+bot_orders[[#This Row],[fee]], 0)</f>
        <v>0</v>
      </c>
      <c r="AA1627" s="4">
        <f>IF(bot_orders[[#This Row],[side]]="sell",-bot_orders[[#This Row],[accFillSz]],bot_orders[[#This Row],[accFillSz]]+bot_orders[[#This Row],[fee]])</f>
        <v>4.8950807999999997</v>
      </c>
      <c r="AB1627">
        <v>0</v>
      </c>
      <c r="AC1627" t="s">
        <v>38</v>
      </c>
      <c r="AD1627">
        <v>0</v>
      </c>
      <c r="AE1627" t="s">
        <v>40</v>
      </c>
      <c r="AF1627" t="s">
        <v>41</v>
      </c>
      <c r="AG1627" t="s">
        <v>42</v>
      </c>
      <c r="AH1627" t="s">
        <v>28</v>
      </c>
      <c r="AI1627">
        <v>4.8950807999999997</v>
      </c>
      <c r="AJ1627">
        <v>-2.4357828000000001</v>
      </c>
    </row>
    <row r="1628" spans="1:36" x14ac:dyDescent="0.3">
      <c r="A1628">
        <v>1625</v>
      </c>
      <c r="B1628" t="s">
        <v>306</v>
      </c>
      <c r="C1628" t="s">
        <v>28</v>
      </c>
      <c r="D1628" t="s">
        <v>29</v>
      </c>
      <c r="E1628" t="s">
        <v>30</v>
      </c>
      <c r="F1628" t="s">
        <v>31</v>
      </c>
      <c r="G1628" t="s">
        <v>2974</v>
      </c>
      <c r="H1628" t="s">
        <v>5304</v>
      </c>
      <c r="I1628" s="4" t="s">
        <v>5305</v>
      </c>
      <c r="J1628" s="1">
        <f>((((bot_orders[[#This Row],[cTime]]/ 1000)+3*3600) / 86400) + DATE(1970,1,1))</f>
        <v>45765.111220844905</v>
      </c>
      <c r="K1628" s="4" t="s">
        <v>5306</v>
      </c>
      <c r="L1628" s="1">
        <f>((((bot_orders[[#This Row],[uTime]]/ 1000)+3*3600) / 86400) + DATE(1970,1,1))</f>
        <v>45765.147604814818</v>
      </c>
      <c r="M1628" t="s">
        <v>34</v>
      </c>
      <c r="N1628" t="s">
        <v>28</v>
      </c>
      <c r="O1628" t="s">
        <v>35</v>
      </c>
      <c r="P1628">
        <v>4.8949999999999996</v>
      </c>
      <c r="Q1628" t="s">
        <v>36</v>
      </c>
      <c r="R1628" t="s">
        <v>37</v>
      </c>
      <c r="S1628">
        <v>0.49969999999999998</v>
      </c>
      <c r="T1628">
        <v>0.49969999999999998</v>
      </c>
      <c r="U1628">
        <v>4.8949999999999996</v>
      </c>
      <c r="V1628">
        <v>-1.9568252000000002E-3</v>
      </c>
      <c r="W1628" t="s">
        <v>38</v>
      </c>
      <c r="X1628" s="4">
        <f>IF(bot_orders[[#This Row],[side]]="sell", bot_orders[[#This Row],[accFillSz]]*bot_orders[[#This Row],[avgPx]] + bot_orders[[#This Row],[fee]], -bot_orders[[#This Row],[accFillSz]]*bot_orders[[#This Row],[avgPx]])</f>
        <v>2.4440746747999995</v>
      </c>
      <c r="Y1628" s="4">
        <f>IF(bot_orders[[#This Row],[side]]="buy", bot_orders[[#This Row],[accFillSz]] + bot_orders[[#This Row],[fee]], -bot_orders[[#This Row],[accFillSz]])</f>
        <v>-4.8949999999999996</v>
      </c>
      <c r="Z1628" s="4">
        <f>IF(bot_orders[[#This Row],[side]]="sell",bot_orders[[#This Row],[accFillSz]]*bot_orders[[#This Row],[avgPx]]+bot_orders[[#This Row],[fee]], 0)</f>
        <v>2.4440746747999995</v>
      </c>
      <c r="AA1628" s="4">
        <f>IF(bot_orders[[#This Row],[side]]="sell",-bot_orders[[#This Row],[accFillSz]],bot_orders[[#This Row],[accFillSz]]+bot_orders[[#This Row],[fee]])</f>
        <v>-4.8949999999999996</v>
      </c>
      <c r="AB1628">
        <v>0</v>
      </c>
      <c r="AC1628" t="s">
        <v>39</v>
      </c>
      <c r="AD1628">
        <v>0</v>
      </c>
      <c r="AE1628" t="s">
        <v>40</v>
      </c>
      <c r="AF1628" t="s">
        <v>41</v>
      </c>
      <c r="AG1628" t="s">
        <v>42</v>
      </c>
      <c r="AH1628" t="s">
        <v>28</v>
      </c>
      <c r="AI1628">
        <v>-4.8949999999999996</v>
      </c>
      <c r="AJ1628">
        <v>2.44407467</v>
      </c>
    </row>
    <row r="1629" spans="1:36" x14ac:dyDescent="0.3">
      <c r="A1629">
        <v>1626</v>
      </c>
      <c r="B1629" t="s">
        <v>306</v>
      </c>
      <c r="C1629" t="s">
        <v>28</v>
      </c>
      <c r="D1629" t="s">
        <v>29</v>
      </c>
      <c r="E1629" t="s">
        <v>30</v>
      </c>
      <c r="F1629" t="s">
        <v>31</v>
      </c>
      <c r="G1629" t="s">
        <v>2974</v>
      </c>
      <c r="H1629" t="s">
        <v>5307</v>
      </c>
      <c r="I1629" s="4" t="s">
        <v>5308</v>
      </c>
      <c r="J1629" s="1">
        <f>((((bot_orders[[#This Row],[cTime]]/ 1000)+3*3600) / 86400) + DATE(1970,1,1))</f>
        <v>45765.147604837963</v>
      </c>
      <c r="K1629" s="4" t="s">
        <v>5309</v>
      </c>
      <c r="L1629" s="1">
        <f>((((bot_orders[[#This Row],[uTime]]/ 1000)+3*3600) / 86400) + DATE(1970,1,1))</f>
        <v>45765.163333495366</v>
      </c>
      <c r="M1629" t="s">
        <v>34</v>
      </c>
      <c r="N1629" t="s">
        <v>28</v>
      </c>
      <c r="O1629" t="s">
        <v>35</v>
      </c>
      <c r="P1629">
        <v>4.899</v>
      </c>
      <c r="Q1629" t="s">
        <v>36</v>
      </c>
      <c r="R1629" t="s">
        <v>55</v>
      </c>
      <c r="S1629">
        <v>0.49719999999999998</v>
      </c>
      <c r="T1629">
        <v>0.49719999999999998</v>
      </c>
      <c r="U1629">
        <v>4.899</v>
      </c>
      <c r="V1629">
        <v>-3.9192000000000003E-3</v>
      </c>
      <c r="W1629" t="s">
        <v>39</v>
      </c>
      <c r="X1629" s="4">
        <f>IF(bot_orders[[#This Row],[side]]="sell", bot_orders[[#This Row],[accFillSz]]*bot_orders[[#This Row],[avgPx]] + bot_orders[[#This Row],[fee]], -bot_orders[[#This Row],[accFillSz]]*bot_orders[[#This Row],[avgPx]])</f>
        <v>-2.4357827999999997</v>
      </c>
      <c r="Y1629" s="4">
        <f>IF(bot_orders[[#This Row],[side]]="buy", bot_orders[[#This Row],[accFillSz]] + bot_orders[[#This Row],[fee]], -bot_orders[[#This Row],[accFillSz]])</f>
        <v>4.8950807999999997</v>
      </c>
      <c r="Z1629" s="4">
        <f>IF(bot_orders[[#This Row],[side]]="sell",bot_orders[[#This Row],[accFillSz]]*bot_orders[[#This Row],[avgPx]]+bot_orders[[#This Row],[fee]], 0)</f>
        <v>0</v>
      </c>
      <c r="AA1629" s="4">
        <f>IF(bot_orders[[#This Row],[side]]="sell",-bot_orders[[#This Row],[accFillSz]],bot_orders[[#This Row],[accFillSz]]+bot_orders[[#This Row],[fee]])</f>
        <v>4.8950807999999997</v>
      </c>
      <c r="AB1629">
        <v>0</v>
      </c>
      <c r="AC1629" t="s">
        <v>38</v>
      </c>
      <c r="AD1629">
        <v>0</v>
      </c>
      <c r="AE1629" t="s">
        <v>40</v>
      </c>
      <c r="AF1629" t="s">
        <v>41</v>
      </c>
      <c r="AG1629" t="s">
        <v>42</v>
      </c>
      <c r="AH1629" t="s">
        <v>28</v>
      </c>
      <c r="AI1629">
        <v>4.8950807999999997</v>
      </c>
      <c r="AJ1629">
        <v>-2.4357828000000001</v>
      </c>
    </row>
    <row r="1630" spans="1:36" x14ac:dyDescent="0.3">
      <c r="A1630">
        <v>1627</v>
      </c>
      <c r="B1630" t="s">
        <v>306</v>
      </c>
      <c r="C1630" t="s">
        <v>28</v>
      </c>
      <c r="D1630" t="s">
        <v>29</v>
      </c>
      <c r="E1630" t="s">
        <v>30</v>
      </c>
      <c r="F1630" t="s">
        <v>31</v>
      </c>
      <c r="G1630" t="s">
        <v>2971</v>
      </c>
      <c r="H1630" t="s">
        <v>5310</v>
      </c>
      <c r="I1630" s="4" t="s">
        <v>5311</v>
      </c>
      <c r="J1630" s="1">
        <f>((((bot_orders[[#This Row],[cTime]]/ 1000)+3*3600) / 86400) + DATE(1970,1,1))</f>
        <v>45765.150605057868</v>
      </c>
      <c r="K1630" s="4" t="s">
        <v>5312</v>
      </c>
      <c r="L1630" s="1">
        <f>((((bot_orders[[#This Row],[uTime]]/ 1000)+3*3600) / 86400) + DATE(1970,1,1))</f>
        <v>45765.154141145831</v>
      </c>
      <c r="M1630" t="s">
        <v>34</v>
      </c>
      <c r="N1630" t="s">
        <v>28</v>
      </c>
      <c r="O1630" t="s">
        <v>35</v>
      </c>
      <c r="P1630">
        <v>4.899</v>
      </c>
      <c r="Q1630" t="s">
        <v>36</v>
      </c>
      <c r="R1630" t="s">
        <v>55</v>
      </c>
      <c r="S1630">
        <v>0.49969999999999998</v>
      </c>
      <c r="T1630">
        <v>0.49969999999999998</v>
      </c>
      <c r="U1630">
        <v>4.899</v>
      </c>
      <c r="V1630">
        <v>-3.9192000000000003E-3</v>
      </c>
      <c r="W1630" t="s">
        <v>39</v>
      </c>
      <c r="X1630" s="4">
        <f>IF(bot_orders[[#This Row],[side]]="sell", bot_orders[[#This Row],[accFillSz]]*bot_orders[[#This Row],[avgPx]] + bot_orders[[#This Row],[fee]], -bot_orders[[#This Row],[accFillSz]]*bot_orders[[#This Row],[avgPx]])</f>
        <v>-2.4480303000000001</v>
      </c>
      <c r="Y1630" s="4">
        <f>IF(bot_orders[[#This Row],[side]]="buy", bot_orders[[#This Row],[accFillSz]] + bot_orders[[#This Row],[fee]], -bot_orders[[#This Row],[accFillSz]])</f>
        <v>4.8950807999999997</v>
      </c>
      <c r="Z1630" s="4">
        <f>IF(bot_orders[[#This Row],[side]]="sell",bot_orders[[#This Row],[accFillSz]]*bot_orders[[#This Row],[avgPx]]+bot_orders[[#This Row],[fee]], 0)</f>
        <v>0</v>
      </c>
      <c r="AA1630" s="4">
        <f>IF(bot_orders[[#This Row],[side]]="sell",-bot_orders[[#This Row],[accFillSz]],bot_orders[[#This Row],[accFillSz]]+bot_orders[[#This Row],[fee]])</f>
        <v>4.8950807999999997</v>
      </c>
      <c r="AB1630">
        <v>0</v>
      </c>
      <c r="AC1630" t="s">
        <v>38</v>
      </c>
      <c r="AD1630">
        <v>0</v>
      </c>
      <c r="AE1630" t="s">
        <v>40</v>
      </c>
      <c r="AF1630" t="s">
        <v>41</v>
      </c>
      <c r="AG1630" t="s">
        <v>42</v>
      </c>
      <c r="AH1630" t="s">
        <v>28</v>
      </c>
      <c r="AI1630">
        <v>4.8950807999999997</v>
      </c>
      <c r="AJ1630">
        <v>-2.4480303000000001</v>
      </c>
    </row>
    <row r="1631" spans="1:36" x14ac:dyDescent="0.3">
      <c r="A1631">
        <v>1628</v>
      </c>
      <c r="B1631" t="s">
        <v>306</v>
      </c>
      <c r="C1631" t="s">
        <v>28</v>
      </c>
      <c r="D1631" t="s">
        <v>29</v>
      </c>
      <c r="E1631" t="s">
        <v>30</v>
      </c>
      <c r="F1631" t="s">
        <v>31</v>
      </c>
      <c r="G1631" t="s">
        <v>2967</v>
      </c>
      <c r="H1631" t="s">
        <v>5313</v>
      </c>
      <c r="I1631" s="4" t="s">
        <v>5314</v>
      </c>
      <c r="J1631" s="1">
        <f>((((bot_orders[[#This Row],[cTime]]/ 1000)+3*3600) / 86400) + DATE(1970,1,1))</f>
        <v>45765.154141180552</v>
      </c>
      <c r="K1631" s="4" t="s">
        <v>5315</v>
      </c>
      <c r="L1631" s="1">
        <f>((((bot_orders[[#This Row],[uTime]]/ 1000)+3*3600) / 86400) + DATE(1970,1,1))</f>
        <v>45765.263960462966</v>
      </c>
      <c r="M1631" t="s">
        <v>34</v>
      </c>
      <c r="N1631" t="s">
        <v>28</v>
      </c>
      <c r="O1631" t="s">
        <v>35</v>
      </c>
      <c r="P1631">
        <v>4.8949999999999996</v>
      </c>
      <c r="Q1631" t="s">
        <v>36</v>
      </c>
      <c r="R1631" t="s">
        <v>37</v>
      </c>
      <c r="S1631">
        <v>0.50229999999999997</v>
      </c>
      <c r="T1631">
        <v>0.50229999999999997</v>
      </c>
      <c r="U1631">
        <v>4.8949999999999996</v>
      </c>
      <c r="V1631">
        <v>-1.9670068000000001E-3</v>
      </c>
      <c r="W1631" t="s">
        <v>38</v>
      </c>
      <c r="X1631" s="4">
        <f>IF(bot_orders[[#This Row],[side]]="sell", bot_orders[[#This Row],[accFillSz]]*bot_orders[[#This Row],[avgPx]] + bot_orders[[#This Row],[fee]], -bot_orders[[#This Row],[accFillSz]]*bot_orders[[#This Row],[avgPx]])</f>
        <v>2.4567914931999995</v>
      </c>
      <c r="Y1631" s="4">
        <f>IF(bot_orders[[#This Row],[side]]="buy", bot_orders[[#This Row],[accFillSz]] + bot_orders[[#This Row],[fee]], -bot_orders[[#This Row],[accFillSz]])</f>
        <v>-4.8949999999999996</v>
      </c>
      <c r="Z1631" s="4">
        <f>IF(bot_orders[[#This Row],[side]]="sell",bot_orders[[#This Row],[accFillSz]]*bot_orders[[#This Row],[avgPx]]+bot_orders[[#This Row],[fee]], 0)</f>
        <v>2.4567914931999995</v>
      </c>
      <c r="AA1631" s="4">
        <f>IF(bot_orders[[#This Row],[side]]="sell",-bot_orders[[#This Row],[accFillSz]],bot_orders[[#This Row],[accFillSz]]+bot_orders[[#This Row],[fee]])</f>
        <v>-4.8949999999999996</v>
      </c>
      <c r="AB1631">
        <v>0</v>
      </c>
      <c r="AC1631" t="s">
        <v>39</v>
      </c>
      <c r="AD1631">
        <v>0</v>
      </c>
      <c r="AE1631" t="s">
        <v>40</v>
      </c>
      <c r="AF1631" t="s">
        <v>41</v>
      </c>
      <c r="AG1631" t="s">
        <v>42</v>
      </c>
      <c r="AH1631" t="s">
        <v>28</v>
      </c>
      <c r="AI1631">
        <v>-4.8949999999999996</v>
      </c>
      <c r="AJ1631">
        <v>2.4567914900000001</v>
      </c>
    </row>
    <row r="1632" spans="1:36" x14ac:dyDescent="0.3">
      <c r="A1632">
        <v>1629</v>
      </c>
      <c r="B1632" t="s">
        <v>306</v>
      </c>
      <c r="C1632" t="s">
        <v>28</v>
      </c>
      <c r="D1632" t="s">
        <v>29</v>
      </c>
      <c r="E1632" t="s">
        <v>30</v>
      </c>
      <c r="F1632" t="s">
        <v>31</v>
      </c>
      <c r="G1632" t="s">
        <v>3007</v>
      </c>
      <c r="H1632" t="s">
        <v>5316</v>
      </c>
      <c r="I1632" s="4" t="s">
        <v>5317</v>
      </c>
      <c r="J1632" s="1">
        <f>((((bot_orders[[#This Row],[cTime]]/ 1000)+3*3600) / 86400) + DATE(1970,1,1))</f>
        <v>45765.163333518518</v>
      </c>
      <c r="K1632" s="4" t="s">
        <v>5318</v>
      </c>
      <c r="L1632" s="1">
        <f>((((bot_orders[[#This Row],[uTime]]/ 1000)+3*3600) / 86400) + DATE(1970,1,1))</f>
        <v>45765.17751381945</v>
      </c>
      <c r="M1632" t="s">
        <v>34</v>
      </c>
      <c r="N1632" t="s">
        <v>28</v>
      </c>
      <c r="O1632" t="s">
        <v>35</v>
      </c>
      <c r="P1632">
        <v>4.8949999999999996</v>
      </c>
      <c r="Q1632" t="s">
        <v>36</v>
      </c>
      <c r="R1632" t="s">
        <v>37</v>
      </c>
      <c r="S1632">
        <v>0.49969999999999998</v>
      </c>
      <c r="T1632">
        <v>0.49969999999999998</v>
      </c>
      <c r="U1632">
        <v>4.8949999999999996</v>
      </c>
      <c r="V1632">
        <v>-1.9568252000000002E-3</v>
      </c>
      <c r="W1632" t="s">
        <v>38</v>
      </c>
      <c r="X1632" s="4">
        <f>IF(bot_orders[[#This Row],[side]]="sell", bot_orders[[#This Row],[accFillSz]]*bot_orders[[#This Row],[avgPx]] + bot_orders[[#This Row],[fee]], -bot_orders[[#This Row],[accFillSz]]*bot_orders[[#This Row],[avgPx]])</f>
        <v>2.4440746747999995</v>
      </c>
      <c r="Y1632" s="4">
        <f>IF(bot_orders[[#This Row],[side]]="buy", bot_orders[[#This Row],[accFillSz]] + bot_orders[[#This Row],[fee]], -bot_orders[[#This Row],[accFillSz]])</f>
        <v>-4.8949999999999996</v>
      </c>
      <c r="Z1632" s="4">
        <f>IF(bot_orders[[#This Row],[side]]="sell",bot_orders[[#This Row],[accFillSz]]*bot_orders[[#This Row],[avgPx]]+bot_orders[[#This Row],[fee]], 0)</f>
        <v>2.4440746747999995</v>
      </c>
      <c r="AA1632" s="4">
        <f>IF(bot_orders[[#This Row],[side]]="sell",-bot_orders[[#This Row],[accFillSz]],bot_orders[[#This Row],[accFillSz]]+bot_orders[[#This Row],[fee]])</f>
        <v>-4.8949999999999996</v>
      </c>
      <c r="AB1632">
        <v>0</v>
      </c>
      <c r="AC1632" t="s">
        <v>39</v>
      </c>
      <c r="AD1632">
        <v>0</v>
      </c>
      <c r="AE1632" t="s">
        <v>40</v>
      </c>
      <c r="AF1632" t="s">
        <v>41</v>
      </c>
      <c r="AG1632" t="s">
        <v>42</v>
      </c>
      <c r="AH1632" t="s">
        <v>28</v>
      </c>
      <c r="AI1632">
        <v>-4.8949999999999996</v>
      </c>
      <c r="AJ1632">
        <v>2.44407467</v>
      </c>
    </row>
    <row r="1633" spans="1:36" x14ac:dyDescent="0.3">
      <c r="A1633">
        <v>1630</v>
      </c>
      <c r="B1633" t="s">
        <v>306</v>
      </c>
      <c r="C1633" t="s">
        <v>28</v>
      </c>
      <c r="D1633" t="s">
        <v>29</v>
      </c>
      <c r="E1633" t="s">
        <v>30</v>
      </c>
      <c r="F1633" t="s">
        <v>31</v>
      </c>
      <c r="G1633" t="s">
        <v>2980</v>
      </c>
      <c r="H1633" t="s">
        <v>5319</v>
      </c>
      <c r="I1633" s="4" t="s">
        <v>5320</v>
      </c>
      <c r="J1633" s="1">
        <f>((((bot_orders[[#This Row],[cTime]]/ 1000)+3*3600) / 86400) + DATE(1970,1,1))</f>
        <v>45765.164433495374</v>
      </c>
      <c r="K1633" s="4" t="s">
        <v>5321</v>
      </c>
      <c r="L1633" s="1">
        <f>((((bot_orders[[#This Row],[uTime]]/ 1000)+3*3600) / 86400) + DATE(1970,1,1))</f>
        <v>45765.171825902777</v>
      </c>
      <c r="M1633" t="s">
        <v>34</v>
      </c>
      <c r="N1633" t="s">
        <v>28</v>
      </c>
      <c r="O1633" t="s">
        <v>35</v>
      </c>
      <c r="P1633">
        <v>4.8949999999999996</v>
      </c>
      <c r="Q1633" t="s">
        <v>36</v>
      </c>
      <c r="R1633" t="s">
        <v>37</v>
      </c>
      <c r="S1633">
        <v>0.49719999999999998</v>
      </c>
      <c r="T1633">
        <v>0.49719999999999998</v>
      </c>
      <c r="U1633">
        <v>4.8949999999999996</v>
      </c>
      <c r="V1633">
        <v>-1.9470352E-3</v>
      </c>
      <c r="W1633" t="s">
        <v>38</v>
      </c>
      <c r="X1633" s="4">
        <f>IF(bot_orders[[#This Row],[side]]="sell", bot_orders[[#This Row],[accFillSz]]*bot_orders[[#This Row],[avgPx]] + bot_orders[[#This Row],[fee]], -bot_orders[[#This Row],[accFillSz]]*bot_orders[[#This Row],[avgPx]])</f>
        <v>2.4318469647999996</v>
      </c>
      <c r="Y1633" s="4">
        <f>IF(bot_orders[[#This Row],[side]]="buy", bot_orders[[#This Row],[accFillSz]] + bot_orders[[#This Row],[fee]], -bot_orders[[#This Row],[accFillSz]])</f>
        <v>-4.8949999999999996</v>
      </c>
      <c r="Z1633" s="4">
        <f>IF(bot_orders[[#This Row],[side]]="sell",bot_orders[[#This Row],[accFillSz]]*bot_orders[[#This Row],[avgPx]]+bot_orders[[#This Row],[fee]], 0)</f>
        <v>2.4318469647999996</v>
      </c>
      <c r="AA1633" s="4">
        <f>IF(bot_orders[[#This Row],[side]]="sell",-bot_orders[[#This Row],[accFillSz]],bot_orders[[#This Row],[accFillSz]]+bot_orders[[#This Row],[fee]])</f>
        <v>-4.8949999999999996</v>
      </c>
      <c r="AB1633">
        <v>0</v>
      </c>
      <c r="AC1633" t="s">
        <v>39</v>
      </c>
      <c r="AD1633">
        <v>0</v>
      </c>
      <c r="AE1633" t="s">
        <v>40</v>
      </c>
      <c r="AF1633" t="s">
        <v>41</v>
      </c>
      <c r="AG1633" t="s">
        <v>42</v>
      </c>
      <c r="AH1633" t="s">
        <v>28</v>
      </c>
      <c r="AI1633">
        <v>-4.8949999999999996</v>
      </c>
      <c r="AJ1633">
        <v>2.4318469600000001</v>
      </c>
    </row>
    <row r="1634" spans="1:36" x14ac:dyDescent="0.3">
      <c r="A1634">
        <v>1631</v>
      </c>
      <c r="B1634" t="s">
        <v>306</v>
      </c>
      <c r="C1634" t="s">
        <v>28</v>
      </c>
      <c r="D1634" t="s">
        <v>29</v>
      </c>
      <c r="E1634" t="s">
        <v>30</v>
      </c>
      <c r="F1634" t="s">
        <v>31</v>
      </c>
      <c r="G1634" t="s">
        <v>2980</v>
      </c>
      <c r="H1634" t="s">
        <v>5322</v>
      </c>
      <c r="I1634" s="4" t="s">
        <v>5323</v>
      </c>
      <c r="J1634" s="1">
        <f>((((bot_orders[[#This Row],[cTime]]/ 1000)+3*3600) / 86400) + DATE(1970,1,1))</f>
        <v>45765.171825925921</v>
      </c>
      <c r="K1634" s="4" t="s">
        <v>5324</v>
      </c>
      <c r="L1634" s="1">
        <f>((((bot_orders[[#This Row],[uTime]]/ 1000)+3*3600) / 86400) + DATE(1970,1,1))</f>
        <v>45765.208785266208</v>
      </c>
      <c r="M1634" t="s">
        <v>34</v>
      </c>
      <c r="N1634" t="s">
        <v>28</v>
      </c>
      <c r="O1634" t="s">
        <v>35</v>
      </c>
      <c r="P1634">
        <v>4.899</v>
      </c>
      <c r="Q1634" t="s">
        <v>36</v>
      </c>
      <c r="R1634" t="s">
        <v>55</v>
      </c>
      <c r="S1634">
        <v>0.49469999999999997</v>
      </c>
      <c r="T1634">
        <v>0.49469999999999997</v>
      </c>
      <c r="U1634">
        <v>4.899</v>
      </c>
      <c r="V1634">
        <v>-3.9192000000000003E-3</v>
      </c>
      <c r="W1634" t="s">
        <v>39</v>
      </c>
      <c r="X1634" s="4">
        <f>IF(bot_orders[[#This Row],[side]]="sell", bot_orders[[#This Row],[accFillSz]]*bot_orders[[#This Row],[avgPx]] + bot_orders[[#This Row],[fee]], -bot_orders[[#This Row],[accFillSz]]*bot_orders[[#This Row],[avgPx]])</f>
        <v>-2.4235352999999997</v>
      </c>
      <c r="Y1634" s="4">
        <f>IF(bot_orders[[#This Row],[side]]="buy", bot_orders[[#This Row],[accFillSz]] + bot_orders[[#This Row],[fee]], -bot_orders[[#This Row],[accFillSz]])</f>
        <v>4.8950807999999997</v>
      </c>
      <c r="Z1634" s="4">
        <f>IF(bot_orders[[#This Row],[side]]="sell",bot_orders[[#This Row],[accFillSz]]*bot_orders[[#This Row],[avgPx]]+bot_orders[[#This Row],[fee]], 0)</f>
        <v>0</v>
      </c>
      <c r="AA1634" s="4">
        <f>IF(bot_orders[[#This Row],[side]]="sell",-bot_orders[[#This Row],[accFillSz]],bot_orders[[#This Row],[accFillSz]]+bot_orders[[#This Row],[fee]])</f>
        <v>4.8950807999999997</v>
      </c>
      <c r="AB1634">
        <v>0</v>
      </c>
      <c r="AC1634" t="s">
        <v>38</v>
      </c>
      <c r="AD1634">
        <v>0</v>
      </c>
      <c r="AE1634" t="s">
        <v>40</v>
      </c>
      <c r="AF1634" t="s">
        <v>41</v>
      </c>
      <c r="AG1634" t="s">
        <v>42</v>
      </c>
      <c r="AH1634" t="s">
        <v>28</v>
      </c>
      <c r="AI1634">
        <v>4.8950807999999997</v>
      </c>
      <c r="AJ1634">
        <v>-2.4235353000000002</v>
      </c>
    </row>
    <row r="1635" spans="1:36" x14ac:dyDescent="0.3">
      <c r="A1635">
        <v>1632</v>
      </c>
      <c r="B1635" t="s">
        <v>306</v>
      </c>
      <c r="C1635" t="s">
        <v>28</v>
      </c>
      <c r="D1635" t="s">
        <v>29</v>
      </c>
      <c r="E1635" t="s">
        <v>30</v>
      </c>
      <c r="F1635" t="s">
        <v>31</v>
      </c>
      <c r="G1635" t="s">
        <v>3007</v>
      </c>
      <c r="H1635" t="s">
        <v>5325</v>
      </c>
      <c r="I1635" s="4" t="s">
        <v>5326</v>
      </c>
      <c r="J1635" s="1">
        <f>((((bot_orders[[#This Row],[cTime]]/ 1000)+3*3600) / 86400) + DATE(1970,1,1))</f>
        <v>45765.177513842595</v>
      </c>
      <c r="K1635" s="4" t="s">
        <v>5327</v>
      </c>
      <c r="L1635" s="1">
        <f>((((bot_orders[[#This Row],[uTime]]/ 1000)+3*3600) / 86400) + DATE(1970,1,1))</f>
        <v>45765.184742303238</v>
      </c>
      <c r="M1635" t="s">
        <v>34</v>
      </c>
      <c r="N1635" t="s">
        <v>28</v>
      </c>
      <c r="O1635" t="s">
        <v>35</v>
      </c>
      <c r="P1635">
        <v>4.899</v>
      </c>
      <c r="Q1635" t="s">
        <v>36</v>
      </c>
      <c r="R1635" t="s">
        <v>55</v>
      </c>
      <c r="S1635">
        <v>0.49719999999999998</v>
      </c>
      <c r="T1635">
        <v>0.49719999999999998</v>
      </c>
      <c r="U1635">
        <v>4.899</v>
      </c>
      <c r="V1635">
        <v>-3.9192000000000003E-3</v>
      </c>
      <c r="W1635" t="s">
        <v>39</v>
      </c>
      <c r="X1635" s="4">
        <f>IF(bot_orders[[#This Row],[side]]="sell", bot_orders[[#This Row],[accFillSz]]*bot_orders[[#This Row],[avgPx]] + bot_orders[[#This Row],[fee]], -bot_orders[[#This Row],[accFillSz]]*bot_orders[[#This Row],[avgPx]])</f>
        <v>-2.4357827999999997</v>
      </c>
      <c r="Y1635" s="4">
        <f>IF(bot_orders[[#This Row],[side]]="buy", bot_orders[[#This Row],[accFillSz]] + bot_orders[[#This Row],[fee]], -bot_orders[[#This Row],[accFillSz]])</f>
        <v>4.8950807999999997</v>
      </c>
      <c r="Z1635" s="4">
        <f>IF(bot_orders[[#This Row],[side]]="sell",bot_orders[[#This Row],[accFillSz]]*bot_orders[[#This Row],[avgPx]]+bot_orders[[#This Row],[fee]], 0)</f>
        <v>0</v>
      </c>
      <c r="AA1635" s="4">
        <f>IF(bot_orders[[#This Row],[side]]="sell",-bot_orders[[#This Row],[accFillSz]],bot_orders[[#This Row],[accFillSz]]+bot_orders[[#This Row],[fee]])</f>
        <v>4.8950807999999997</v>
      </c>
      <c r="AB1635">
        <v>0</v>
      </c>
      <c r="AC1635" t="s">
        <v>38</v>
      </c>
      <c r="AD1635">
        <v>0</v>
      </c>
      <c r="AE1635" t="s">
        <v>40</v>
      </c>
      <c r="AF1635" t="s">
        <v>41</v>
      </c>
      <c r="AG1635" t="s">
        <v>42</v>
      </c>
      <c r="AH1635" t="s">
        <v>28</v>
      </c>
      <c r="AI1635">
        <v>4.8950807999999997</v>
      </c>
      <c r="AJ1635">
        <v>-2.4357828000000001</v>
      </c>
    </row>
    <row r="1636" spans="1:36" x14ac:dyDescent="0.3">
      <c r="A1636">
        <v>1633</v>
      </c>
      <c r="B1636" t="s">
        <v>306</v>
      </c>
      <c r="C1636" t="s">
        <v>28</v>
      </c>
      <c r="D1636" t="s">
        <v>29</v>
      </c>
      <c r="E1636" t="s">
        <v>30</v>
      </c>
      <c r="F1636" t="s">
        <v>31</v>
      </c>
      <c r="G1636" t="s">
        <v>2992</v>
      </c>
      <c r="H1636" t="s">
        <v>5328</v>
      </c>
      <c r="I1636" s="4" t="s">
        <v>5329</v>
      </c>
      <c r="J1636" s="1">
        <f>((((bot_orders[[#This Row],[cTime]]/ 1000)+3*3600) / 86400) + DATE(1970,1,1))</f>
        <v>45765.18474232639</v>
      </c>
      <c r="K1636" s="4" t="s">
        <v>5330</v>
      </c>
      <c r="L1636" s="1">
        <f>((((bot_orders[[#This Row],[uTime]]/ 1000)+3*3600) / 86400) + DATE(1970,1,1))</f>
        <v>45765.243305810189</v>
      </c>
      <c r="M1636" t="s">
        <v>34</v>
      </c>
      <c r="N1636" t="s">
        <v>28</v>
      </c>
      <c r="O1636" t="s">
        <v>35</v>
      </c>
      <c r="P1636">
        <v>4.8949999999999996</v>
      </c>
      <c r="Q1636" t="s">
        <v>36</v>
      </c>
      <c r="R1636" t="s">
        <v>37</v>
      </c>
      <c r="S1636">
        <v>0.49969999999999998</v>
      </c>
      <c r="T1636">
        <v>0.49969999999999998</v>
      </c>
      <c r="U1636">
        <v>4.8949999999999996</v>
      </c>
      <c r="V1636">
        <v>-1.9568252000000002E-3</v>
      </c>
      <c r="W1636" t="s">
        <v>38</v>
      </c>
      <c r="X1636" s="4">
        <f>IF(bot_orders[[#This Row],[side]]="sell", bot_orders[[#This Row],[accFillSz]]*bot_orders[[#This Row],[avgPx]] + bot_orders[[#This Row],[fee]], -bot_orders[[#This Row],[accFillSz]]*bot_orders[[#This Row],[avgPx]])</f>
        <v>2.4440746747999995</v>
      </c>
      <c r="Y1636" s="4">
        <f>IF(bot_orders[[#This Row],[side]]="buy", bot_orders[[#This Row],[accFillSz]] + bot_orders[[#This Row],[fee]], -bot_orders[[#This Row],[accFillSz]])</f>
        <v>-4.8949999999999996</v>
      </c>
      <c r="Z1636" s="4">
        <f>IF(bot_orders[[#This Row],[side]]="sell",bot_orders[[#This Row],[accFillSz]]*bot_orders[[#This Row],[avgPx]]+bot_orders[[#This Row],[fee]], 0)</f>
        <v>2.4440746747999995</v>
      </c>
      <c r="AA1636" s="4">
        <f>IF(bot_orders[[#This Row],[side]]="sell",-bot_orders[[#This Row],[accFillSz]],bot_orders[[#This Row],[accFillSz]]+bot_orders[[#This Row],[fee]])</f>
        <v>-4.8949999999999996</v>
      </c>
      <c r="AB1636">
        <v>0</v>
      </c>
      <c r="AC1636" t="s">
        <v>39</v>
      </c>
      <c r="AD1636">
        <v>0</v>
      </c>
      <c r="AE1636" t="s">
        <v>40</v>
      </c>
      <c r="AF1636" t="s">
        <v>41</v>
      </c>
      <c r="AG1636" t="s">
        <v>42</v>
      </c>
      <c r="AH1636" t="s">
        <v>28</v>
      </c>
      <c r="AI1636">
        <v>-4.8949999999999996</v>
      </c>
      <c r="AJ1636">
        <v>2.44407467</v>
      </c>
    </row>
    <row r="1637" spans="1:36" x14ac:dyDescent="0.3">
      <c r="A1637">
        <v>1634</v>
      </c>
      <c r="B1637" t="s">
        <v>306</v>
      </c>
      <c r="C1637" t="s">
        <v>28</v>
      </c>
      <c r="D1637" t="s">
        <v>29</v>
      </c>
      <c r="E1637" t="s">
        <v>30</v>
      </c>
      <c r="F1637" t="s">
        <v>31</v>
      </c>
      <c r="G1637" t="s">
        <v>2996</v>
      </c>
      <c r="H1637" t="s">
        <v>5331</v>
      </c>
      <c r="I1637" s="4" t="s">
        <v>5332</v>
      </c>
      <c r="J1637" s="1">
        <f>((((bot_orders[[#This Row],[cTime]]/ 1000)+3*3600) / 86400) + DATE(1970,1,1))</f>
        <v>45765.208785289353</v>
      </c>
      <c r="K1637" s="4" t="s">
        <v>5333</v>
      </c>
      <c r="L1637" s="1">
        <f>((((bot_orders[[#This Row],[uTime]]/ 1000)+3*3600) / 86400) + DATE(1970,1,1))</f>
        <v>45765.238953275461</v>
      </c>
      <c r="M1637" t="s">
        <v>34</v>
      </c>
      <c r="N1637" t="s">
        <v>28</v>
      </c>
      <c r="O1637" t="s">
        <v>35</v>
      </c>
      <c r="P1637">
        <v>4.8949999999999996</v>
      </c>
      <c r="Q1637" t="s">
        <v>36</v>
      </c>
      <c r="R1637" t="s">
        <v>37</v>
      </c>
      <c r="S1637">
        <v>0.49719999999999998</v>
      </c>
      <c r="T1637">
        <v>0.49719999999999998</v>
      </c>
      <c r="U1637">
        <v>4.8949999999999996</v>
      </c>
      <c r="V1637">
        <v>-1.9470352E-3</v>
      </c>
      <c r="W1637" t="s">
        <v>38</v>
      </c>
      <c r="X1637" s="4">
        <f>IF(bot_orders[[#This Row],[side]]="sell", bot_orders[[#This Row],[accFillSz]]*bot_orders[[#This Row],[avgPx]] + bot_orders[[#This Row],[fee]], -bot_orders[[#This Row],[accFillSz]]*bot_orders[[#This Row],[avgPx]])</f>
        <v>2.4318469647999996</v>
      </c>
      <c r="Y1637" s="4">
        <f>IF(bot_orders[[#This Row],[side]]="buy", bot_orders[[#This Row],[accFillSz]] + bot_orders[[#This Row],[fee]], -bot_orders[[#This Row],[accFillSz]])</f>
        <v>-4.8949999999999996</v>
      </c>
      <c r="Z1637" s="4">
        <f>IF(bot_orders[[#This Row],[side]]="sell",bot_orders[[#This Row],[accFillSz]]*bot_orders[[#This Row],[avgPx]]+bot_orders[[#This Row],[fee]], 0)</f>
        <v>2.4318469647999996</v>
      </c>
      <c r="AA1637" s="4">
        <f>IF(bot_orders[[#This Row],[side]]="sell",-bot_orders[[#This Row],[accFillSz]],bot_orders[[#This Row],[accFillSz]]+bot_orders[[#This Row],[fee]])</f>
        <v>-4.8949999999999996</v>
      </c>
      <c r="AB1637">
        <v>0</v>
      </c>
      <c r="AC1637" t="s">
        <v>39</v>
      </c>
      <c r="AD1637">
        <v>0</v>
      </c>
      <c r="AE1637" t="s">
        <v>40</v>
      </c>
      <c r="AF1637" t="s">
        <v>41</v>
      </c>
      <c r="AG1637" t="s">
        <v>42</v>
      </c>
      <c r="AH1637" t="s">
        <v>28</v>
      </c>
      <c r="AI1637">
        <v>-4.8949999999999996</v>
      </c>
      <c r="AJ1637">
        <v>2.4318469600000001</v>
      </c>
    </row>
    <row r="1638" spans="1:36" x14ac:dyDescent="0.3">
      <c r="A1638">
        <v>1635</v>
      </c>
      <c r="B1638" t="s">
        <v>306</v>
      </c>
      <c r="C1638" t="s">
        <v>28</v>
      </c>
      <c r="D1638" t="s">
        <v>29</v>
      </c>
      <c r="E1638" t="s">
        <v>30</v>
      </c>
      <c r="F1638" t="s">
        <v>31</v>
      </c>
      <c r="G1638" t="s">
        <v>3000</v>
      </c>
      <c r="H1638" t="s">
        <v>5334</v>
      </c>
      <c r="I1638" s="4" t="s">
        <v>5335</v>
      </c>
      <c r="J1638" s="1">
        <f>((((bot_orders[[#This Row],[cTime]]/ 1000)+3*3600) / 86400) + DATE(1970,1,1))</f>
        <v>45765.215330810184</v>
      </c>
      <c r="K1638" s="4" t="s">
        <v>5336</v>
      </c>
      <c r="L1638" s="1">
        <f>((((bot_orders[[#This Row],[uTime]]/ 1000)+3*3600) / 86400) + DATE(1970,1,1))</f>
        <v>45765.225215138889</v>
      </c>
      <c r="M1638" t="s">
        <v>34</v>
      </c>
      <c r="N1638" t="s">
        <v>28</v>
      </c>
      <c r="O1638" t="s">
        <v>35</v>
      </c>
      <c r="P1638">
        <v>4.8949999999999996</v>
      </c>
      <c r="Q1638" t="s">
        <v>36</v>
      </c>
      <c r="R1638" t="s">
        <v>37</v>
      </c>
      <c r="S1638">
        <v>0.49469999999999997</v>
      </c>
      <c r="T1638">
        <v>0.49469999999999997</v>
      </c>
      <c r="U1638">
        <v>4.8949999999999996</v>
      </c>
      <c r="V1638">
        <v>-1.9372452000000001E-3</v>
      </c>
      <c r="W1638" t="s">
        <v>38</v>
      </c>
      <c r="X1638" s="4">
        <f>IF(bot_orders[[#This Row],[side]]="sell", bot_orders[[#This Row],[accFillSz]]*bot_orders[[#This Row],[avgPx]] + bot_orders[[#This Row],[fee]], -bot_orders[[#This Row],[accFillSz]]*bot_orders[[#This Row],[avgPx]])</f>
        <v>2.4196192547999993</v>
      </c>
      <c r="Y1638" s="4">
        <f>IF(bot_orders[[#This Row],[side]]="buy", bot_orders[[#This Row],[accFillSz]] + bot_orders[[#This Row],[fee]], -bot_orders[[#This Row],[accFillSz]])</f>
        <v>-4.8949999999999996</v>
      </c>
      <c r="Z1638" s="4">
        <f>IF(bot_orders[[#This Row],[side]]="sell",bot_orders[[#This Row],[accFillSz]]*bot_orders[[#This Row],[avgPx]]+bot_orders[[#This Row],[fee]], 0)</f>
        <v>2.4196192547999993</v>
      </c>
      <c r="AA1638" s="4">
        <f>IF(bot_orders[[#This Row],[side]]="sell",-bot_orders[[#This Row],[accFillSz]],bot_orders[[#This Row],[accFillSz]]+bot_orders[[#This Row],[fee]])</f>
        <v>-4.8949999999999996</v>
      </c>
      <c r="AB1638">
        <v>0</v>
      </c>
      <c r="AC1638" t="s">
        <v>39</v>
      </c>
      <c r="AD1638">
        <v>0</v>
      </c>
      <c r="AE1638" t="s">
        <v>40</v>
      </c>
      <c r="AF1638" t="s">
        <v>41</v>
      </c>
      <c r="AG1638" t="s">
        <v>42</v>
      </c>
      <c r="AH1638" t="s">
        <v>28</v>
      </c>
      <c r="AI1638">
        <v>-4.8949999999999996</v>
      </c>
      <c r="AJ1638">
        <v>2.4196192500000002</v>
      </c>
    </row>
    <row r="1639" spans="1:36" x14ac:dyDescent="0.3">
      <c r="A1639">
        <v>1636</v>
      </c>
      <c r="B1639" t="s">
        <v>306</v>
      </c>
      <c r="C1639" t="s">
        <v>28</v>
      </c>
      <c r="D1639" t="s">
        <v>29</v>
      </c>
      <c r="E1639" t="s">
        <v>30</v>
      </c>
      <c r="F1639" t="s">
        <v>31</v>
      </c>
      <c r="G1639" t="s">
        <v>2967</v>
      </c>
      <c r="H1639" t="s">
        <v>5337</v>
      </c>
      <c r="I1639" s="4" t="s">
        <v>5338</v>
      </c>
      <c r="J1639" s="1">
        <f>((((bot_orders[[#This Row],[cTime]]/ 1000)+3*3600) / 86400) + DATE(1970,1,1))</f>
        <v>45765.263960486111</v>
      </c>
      <c r="K1639" s="4" t="s">
        <v>5339</v>
      </c>
      <c r="L1639" s="1">
        <f>((((bot_orders[[#This Row],[uTime]]/ 1000)+3*3600) / 86400) + DATE(1970,1,1))</f>
        <v>45765.264085752315</v>
      </c>
      <c r="M1639" t="s">
        <v>34</v>
      </c>
      <c r="N1639" t="s">
        <v>28</v>
      </c>
      <c r="O1639" t="s">
        <v>35</v>
      </c>
      <c r="P1639">
        <v>4.899</v>
      </c>
      <c r="Q1639" t="s">
        <v>36</v>
      </c>
      <c r="R1639" t="s">
        <v>55</v>
      </c>
      <c r="S1639">
        <v>0.49969999999999998</v>
      </c>
      <c r="T1639">
        <v>0.49969999999999998</v>
      </c>
      <c r="U1639">
        <v>4.899</v>
      </c>
      <c r="V1639">
        <v>-3.9192000000000003E-3</v>
      </c>
      <c r="W1639" t="s">
        <v>39</v>
      </c>
      <c r="X1639" s="4">
        <f>IF(bot_orders[[#This Row],[side]]="sell", bot_orders[[#This Row],[accFillSz]]*bot_orders[[#This Row],[avgPx]] + bot_orders[[#This Row],[fee]], -bot_orders[[#This Row],[accFillSz]]*bot_orders[[#This Row],[avgPx]])</f>
        <v>-2.4480303000000001</v>
      </c>
      <c r="Y1639" s="4">
        <f>IF(bot_orders[[#This Row],[side]]="buy", bot_orders[[#This Row],[accFillSz]] + bot_orders[[#This Row],[fee]], -bot_orders[[#This Row],[accFillSz]])</f>
        <v>4.8950807999999997</v>
      </c>
      <c r="Z1639" s="4">
        <f>IF(bot_orders[[#This Row],[side]]="sell",bot_orders[[#This Row],[accFillSz]]*bot_orders[[#This Row],[avgPx]]+bot_orders[[#This Row],[fee]], 0)</f>
        <v>0</v>
      </c>
      <c r="AA1639" s="4">
        <f>IF(bot_orders[[#This Row],[side]]="sell",-bot_orders[[#This Row],[accFillSz]],bot_orders[[#This Row],[accFillSz]]+bot_orders[[#This Row],[fee]])</f>
        <v>4.8950807999999997</v>
      </c>
      <c r="AB1639">
        <v>0</v>
      </c>
      <c r="AC1639" t="s">
        <v>38</v>
      </c>
      <c r="AD1639">
        <v>0</v>
      </c>
      <c r="AE1639" t="s">
        <v>40</v>
      </c>
      <c r="AF1639" t="s">
        <v>41</v>
      </c>
      <c r="AG1639" t="s">
        <v>42</v>
      </c>
      <c r="AH1639" t="s">
        <v>28</v>
      </c>
      <c r="AI1639">
        <v>4.8950807999999997</v>
      </c>
      <c r="AJ1639">
        <v>-2.4480303000000001</v>
      </c>
    </row>
    <row r="1640" spans="1:36" x14ac:dyDescent="0.3">
      <c r="A1640">
        <v>1637</v>
      </c>
      <c r="B1640" t="s">
        <v>306</v>
      </c>
      <c r="C1640" t="s">
        <v>28</v>
      </c>
      <c r="D1640" t="s">
        <v>29</v>
      </c>
      <c r="E1640" t="s">
        <v>30</v>
      </c>
      <c r="F1640" t="s">
        <v>31</v>
      </c>
      <c r="G1640" t="s">
        <v>3021</v>
      </c>
      <c r="H1640" t="s">
        <v>5340</v>
      </c>
      <c r="I1640" s="4" t="s">
        <v>5341</v>
      </c>
      <c r="J1640" s="1">
        <f>((((bot_orders[[#This Row],[cTime]]/ 1000)+3*3600) / 86400) + DATE(1970,1,1))</f>
        <v>45765.26408577546</v>
      </c>
      <c r="K1640" s="4" t="s">
        <v>5342</v>
      </c>
      <c r="L1640" s="1">
        <f>((((bot_orders[[#This Row],[uTime]]/ 1000)+3*3600) / 86400) + DATE(1970,1,1))</f>
        <v>45765.275216712966</v>
      </c>
      <c r="M1640" t="s">
        <v>34</v>
      </c>
      <c r="N1640" t="s">
        <v>28</v>
      </c>
      <c r="O1640" t="s">
        <v>35</v>
      </c>
      <c r="P1640">
        <v>4.8949999999999996</v>
      </c>
      <c r="Q1640" t="s">
        <v>36</v>
      </c>
      <c r="R1640" t="s">
        <v>37</v>
      </c>
      <c r="S1640">
        <v>0.50229999999999997</v>
      </c>
      <c r="T1640">
        <v>0.50229999999999997</v>
      </c>
      <c r="U1640">
        <v>4.8949999999999996</v>
      </c>
      <c r="V1640">
        <v>-1.9670068000000001E-3</v>
      </c>
      <c r="W1640" t="s">
        <v>38</v>
      </c>
      <c r="X1640" s="4">
        <f>IF(bot_orders[[#This Row],[side]]="sell", bot_orders[[#This Row],[accFillSz]]*bot_orders[[#This Row],[avgPx]] + bot_orders[[#This Row],[fee]], -bot_orders[[#This Row],[accFillSz]]*bot_orders[[#This Row],[avgPx]])</f>
        <v>2.4567914931999995</v>
      </c>
      <c r="Y1640" s="4">
        <f>IF(bot_orders[[#This Row],[side]]="buy", bot_orders[[#This Row],[accFillSz]] + bot_orders[[#This Row],[fee]], -bot_orders[[#This Row],[accFillSz]])</f>
        <v>-4.8949999999999996</v>
      </c>
      <c r="Z1640" s="4">
        <f>IF(bot_orders[[#This Row],[side]]="sell",bot_orders[[#This Row],[accFillSz]]*bot_orders[[#This Row],[avgPx]]+bot_orders[[#This Row],[fee]], 0)</f>
        <v>2.4567914931999995</v>
      </c>
      <c r="AA1640" s="4">
        <f>IF(bot_orders[[#This Row],[side]]="sell",-bot_orders[[#This Row],[accFillSz]],bot_orders[[#This Row],[accFillSz]]+bot_orders[[#This Row],[fee]])</f>
        <v>-4.8949999999999996</v>
      </c>
      <c r="AB1640">
        <v>0</v>
      </c>
      <c r="AC1640" t="s">
        <v>39</v>
      </c>
      <c r="AD1640">
        <v>0</v>
      </c>
      <c r="AE1640" t="s">
        <v>40</v>
      </c>
      <c r="AF1640" t="s">
        <v>41</v>
      </c>
      <c r="AG1640" t="s">
        <v>42</v>
      </c>
      <c r="AH1640" t="s">
        <v>28</v>
      </c>
      <c r="AI1640">
        <v>-4.8949999999999996</v>
      </c>
      <c r="AJ1640">
        <v>2.4567914900000001</v>
      </c>
    </row>
    <row r="1641" spans="1:36" x14ac:dyDescent="0.3">
      <c r="A1641">
        <v>1638</v>
      </c>
      <c r="B1641" t="s">
        <v>306</v>
      </c>
      <c r="C1641" t="s">
        <v>28</v>
      </c>
      <c r="D1641" t="s">
        <v>29</v>
      </c>
      <c r="E1641" t="s">
        <v>30</v>
      </c>
      <c r="F1641" t="s">
        <v>31</v>
      </c>
      <c r="G1641" t="s">
        <v>3021</v>
      </c>
      <c r="H1641" t="s">
        <v>5343</v>
      </c>
      <c r="I1641" s="4" t="s">
        <v>5344</v>
      </c>
      <c r="J1641" s="1">
        <f>((((bot_orders[[#This Row],[cTime]]/ 1000)+3*3600) / 86400) + DATE(1970,1,1))</f>
        <v>45765.27521673611</v>
      </c>
      <c r="K1641" s="4" t="s">
        <v>5345</v>
      </c>
      <c r="L1641" s="1">
        <f>((((bot_orders[[#This Row],[uTime]]/ 1000)+3*3600) / 86400) + DATE(1970,1,1))</f>
        <v>45765.298204108796</v>
      </c>
      <c r="M1641" t="s">
        <v>34</v>
      </c>
      <c r="N1641" t="s">
        <v>28</v>
      </c>
      <c r="O1641" t="s">
        <v>35</v>
      </c>
      <c r="P1641">
        <v>4.899</v>
      </c>
      <c r="Q1641" t="s">
        <v>36</v>
      </c>
      <c r="R1641" t="s">
        <v>55</v>
      </c>
      <c r="S1641">
        <v>0.49969999999999998</v>
      </c>
      <c r="T1641">
        <v>0.49969999999999998</v>
      </c>
      <c r="U1641">
        <v>4.899</v>
      </c>
      <c r="V1641">
        <v>-3.9192000000000003E-3</v>
      </c>
      <c r="W1641" t="s">
        <v>39</v>
      </c>
      <c r="X1641" s="4">
        <f>IF(bot_orders[[#This Row],[side]]="sell", bot_orders[[#This Row],[accFillSz]]*bot_orders[[#This Row],[avgPx]] + bot_orders[[#This Row],[fee]], -bot_orders[[#This Row],[accFillSz]]*bot_orders[[#This Row],[avgPx]])</f>
        <v>-2.4480303000000001</v>
      </c>
      <c r="Y1641" s="4">
        <f>IF(bot_orders[[#This Row],[side]]="buy", bot_orders[[#This Row],[accFillSz]] + bot_orders[[#This Row],[fee]], -bot_orders[[#This Row],[accFillSz]])</f>
        <v>4.8950807999999997</v>
      </c>
      <c r="Z1641" s="4">
        <f>IF(bot_orders[[#This Row],[side]]="sell",bot_orders[[#This Row],[accFillSz]]*bot_orders[[#This Row],[avgPx]]+bot_orders[[#This Row],[fee]], 0)</f>
        <v>0</v>
      </c>
      <c r="AA1641" s="4">
        <f>IF(bot_orders[[#This Row],[side]]="sell",-bot_orders[[#This Row],[accFillSz]],bot_orders[[#This Row],[accFillSz]]+bot_orders[[#This Row],[fee]])</f>
        <v>4.8950807999999997</v>
      </c>
      <c r="AB1641">
        <v>0</v>
      </c>
      <c r="AC1641" t="s">
        <v>38</v>
      </c>
      <c r="AD1641">
        <v>0</v>
      </c>
      <c r="AE1641" t="s">
        <v>40</v>
      </c>
      <c r="AF1641" t="s">
        <v>41</v>
      </c>
      <c r="AG1641" t="s">
        <v>42</v>
      </c>
      <c r="AH1641" t="s">
        <v>28</v>
      </c>
      <c r="AI1641">
        <v>4.8950807999999997</v>
      </c>
      <c r="AJ1641">
        <v>-2.4480303000000001</v>
      </c>
    </row>
    <row r="1642" spans="1:36" x14ac:dyDescent="0.3">
      <c r="A1642">
        <v>1639</v>
      </c>
      <c r="B1642" t="s">
        <v>306</v>
      </c>
      <c r="C1642" t="s">
        <v>28</v>
      </c>
      <c r="D1642" t="s">
        <v>29</v>
      </c>
      <c r="E1642" t="s">
        <v>30</v>
      </c>
      <c r="F1642" t="s">
        <v>31</v>
      </c>
      <c r="G1642" t="s">
        <v>3018</v>
      </c>
      <c r="H1642" t="s">
        <v>5346</v>
      </c>
      <c r="I1642" s="4" t="s">
        <v>5347</v>
      </c>
      <c r="J1642" s="1">
        <f>((((bot_orders[[#This Row],[cTime]]/ 1000)+3*3600) / 86400) + DATE(1970,1,1))</f>
        <v>45765.283011261577</v>
      </c>
      <c r="K1642" s="4" t="s">
        <v>5348</v>
      </c>
      <c r="L1642" s="1">
        <f>((((bot_orders[[#This Row],[uTime]]/ 1000)+3*3600) / 86400) + DATE(1970,1,1))</f>
        <v>45765.294215810187</v>
      </c>
      <c r="M1642" t="s">
        <v>34</v>
      </c>
      <c r="N1642" t="s">
        <v>28</v>
      </c>
      <c r="O1642" t="s">
        <v>35</v>
      </c>
      <c r="P1642">
        <v>4.899</v>
      </c>
      <c r="Q1642" t="s">
        <v>36</v>
      </c>
      <c r="R1642" t="s">
        <v>55</v>
      </c>
      <c r="S1642">
        <v>0.50229999999999997</v>
      </c>
      <c r="T1642">
        <v>0.50229999999999997</v>
      </c>
      <c r="U1642">
        <v>4.899</v>
      </c>
      <c r="V1642">
        <v>-3.9192000000000003E-3</v>
      </c>
      <c r="W1642" t="s">
        <v>39</v>
      </c>
      <c r="X1642" s="4">
        <f>IF(bot_orders[[#This Row],[side]]="sell", bot_orders[[#This Row],[accFillSz]]*bot_orders[[#This Row],[avgPx]] + bot_orders[[#This Row],[fee]], -bot_orders[[#This Row],[accFillSz]]*bot_orders[[#This Row],[avgPx]])</f>
        <v>-2.4607676999999999</v>
      </c>
      <c r="Y1642" s="4">
        <f>IF(bot_orders[[#This Row],[side]]="buy", bot_orders[[#This Row],[accFillSz]] + bot_orders[[#This Row],[fee]], -bot_orders[[#This Row],[accFillSz]])</f>
        <v>4.8950807999999997</v>
      </c>
      <c r="Z1642" s="4">
        <f>IF(bot_orders[[#This Row],[side]]="sell",bot_orders[[#This Row],[accFillSz]]*bot_orders[[#This Row],[avgPx]]+bot_orders[[#This Row],[fee]], 0)</f>
        <v>0</v>
      </c>
      <c r="AA1642" s="4">
        <f>IF(bot_orders[[#This Row],[side]]="sell",-bot_orders[[#This Row],[accFillSz]],bot_orders[[#This Row],[accFillSz]]+bot_orders[[#This Row],[fee]])</f>
        <v>4.8950807999999997</v>
      </c>
      <c r="AB1642">
        <v>0</v>
      </c>
      <c r="AC1642" t="s">
        <v>38</v>
      </c>
      <c r="AD1642">
        <v>0</v>
      </c>
      <c r="AE1642" t="s">
        <v>40</v>
      </c>
      <c r="AF1642" t="s">
        <v>41</v>
      </c>
      <c r="AG1642" t="s">
        <v>42</v>
      </c>
      <c r="AH1642" t="s">
        <v>28</v>
      </c>
      <c r="AI1642">
        <v>4.8950807999999997</v>
      </c>
      <c r="AJ1642">
        <v>-2.4607676999999999</v>
      </c>
    </row>
    <row r="1643" spans="1:36" x14ac:dyDescent="0.3">
      <c r="A1643">
        <v>1640</v>
      </c>
      <c r="B1643" t="s">
        <v>306</v>
      </c>
      <c r="C1643" t="s">
        <v>28</v>
      </c>
      <c r="D1643" t="s">
        <v>29</v>
      </c>
      <c r="E1643" t="s">
        <v>30</v>
      </c>
      <c r="F1643" t="s">
        <v>31</v>
      </c>
      <c r="G1643" t="s">
        <v>3014</v>
      </c>
      <c r="H1643" t="s">
        <v>5349</v>
      </c>
      <c r="I1643" s="4" t="s">
        <v>5350</v>
      </c>
      <c r="J1643" s="1">
        <f>((((bot_orders[[#This Row],[cTime]]/ 1000)+3*3600) / 86400) + DATE(1970,1,1))</f>
        <v>45765.284029062503</v>
      </c>
      <c r="K1643" s="4" t="s">
        <v>5351</v>
      </c>
      <c r="L1643" s="1">
        <f>((((bot_orders[[#This Row],[uTime]]/ 1000)+3*3600) / 86400) + DATE(1970,1,1))</f>
        <v>45765.285143009256</v>
      </c>
      <c r="M1643" t="s">
        <v>34</v>
      </c>
      <c r="N1643" t="s">
        <v>28</v>
      </c>
      <c r="O1643" t="s">
        <v>35</v>
      </c>
      <c r="P1643">
        <v>4.899</v>
      </c>
      <c r="Q1643" t="s">
        <v>36</v>
      </c>
      <c r="R1643" t="s">
        <v>55</v>
      </c>
      <c r="S1643">
        <v>0.50480000000000003</v>
      </c>
      <c r="T1643">
        <v>0.50480000000000003</v>
      </c>
      <c r="U1643">
        <v>4.899</v>
      </c>
      <c r="V1643">
        <v>-3.9192000000000003E-3</v>
      </c>
      <c r="W1643" t="s">
        <v>39</v>
      </c>
      <c r="X1643" s="4">
        <f>IF(bot_orders[[#This Row],[side]]="sell", bot_orders[[#This Row],[accFillSz]]*bot_orders[[#This Row],[avgPx]] + bot_orders[[#This Row],[fee]], -bot_orders[[#This Row],[accFillSz]]*bot_orders[[#This Row],[avgPx]])</f>
        <v>-2.4730152000000003</v>
      </c>
      <c r="Y1643" s="4">
        <f>IF(bot_orders[[#This Row],[side]]="buy", bot_orders[[#This Row],[accFillSz]] + bot_orders[[#This Row],[fee]], -bot_orders[[#This Row],[accFillSz]])</f>
        <v>4.8950807999999997</v>
      </c>
      <c r="Z1643" s="4">
        <f>IF(bot_orders[[#This Row],[side]]="sell",bot_orders[[#This Row],[accFillSz]]*bot_orders[[#This Row],[avgPx]]+bot_orders[[#This Row],[fee]], 0)</f>
        <v>0</v>
      </c>
      <c r="AA1643" s="4">
        <f>IF(bot_orders[[#This Row],[side]]="sell",-bot_orders[[#This Row],[accFillSz]],bot_orders[[#This Row],[accFillSz]]+bot_orders[[#This Row],[fee]])</f>
        <v>4.8950807999999997</v>
      </c>
      <c r="AB1643">
        <v>0</v>
      </c>
      <c r="AC1643" t="s">
        <v>38</v>
      </c>
      <c r="AD1643">
        <v>0</v>
      </c>
      <c r="AE1643" t="s">
        <v>40</v>
      </c>
      <c r="AF1643" t="s">
        <v>41</v>
      </c>
      <c r="AG1643" t="s">
        <v>42</v>
      </c>
      <c r="AH1643" t="s">
        <v>28</v>
      </c>
      <c r="AI1643">
        <v>4.8950807999999997</v>
      </c>
      <c r="AJ1643">
        <v>-2.4730151999999999</v>
      </c>
    </row>
    <row r="1644" spans="1:36" x14ac:dyDescent="0.3">
      <c r="A1644">
        <v>1641</v>
      </c>
      <c r="B1644" t="s">
        <v>306</v>
      </c>
      <c r="C1644" t="s">
        <v>28</v>
      </c>
      <c r="D1644" t="s">
        <v>29</v>
      </c>
      <c r="E1644" t="s">
        <v>30</v>
      </c>
      <c r="F1644" t="s">
        <v>31</v>
      </c>
      <c r="G1644" t="s">
        <v>3043</v>
      </c>
      <c r="H1644" t="s">
        <v>5352</v>
      </c>
      <c r="I1644" s="4" t="s">
        <v>5353</v>
      </c>
      <c r="J1644" s="1">
        <f>((((bot_orders[[#This Row],[cTime]]/ 1000)+3*3600) / 86400) + DATE(1970,1,1))</f>
        <v>45765.285143032408</v>
      </c>
      <c r="K1644" s="4" t="s">
        <v>5354</v>
      </c>
      <c r="L1644" s="1">
        <f>((((bot_orders[[#This Row],[uTime]]/ 1000)+3*3600) / 86400) + DATE(1970,1,1))</f>
        <v>45765.316999502313</v>
      </c>
      <c r="M1644" t="s">
        <v>34</v>
      </c>
      <c r="N1644" t="s">
        <v>28</v>
      </c>
      <c r="O1644" t="s">
        <v>35</v>
      </c>
      <c r="P1644">
        <v>4.8949999999999996</v>
      </c>
      <c r="Q1644" t="s">
        <v>36</v>
      </c>
      <c r="R1644" t="s">
        <v>37</v>
      </c>
      <c r="S1644">
        <v>0.50739999999999996</v>
      </c>
      <c r="T1644">
        <v>0.50739999999999996</v>
      </c>
      <c r="U1644">
        <v>4.8949999999999996</v>
      </c>
      <c r="V1644">
        <v>-1.9869784000000001E-3</v>
      </c>
      <c r="W1644" t="s">
        <v>38</v>
      </c>
      <c r="X1644" s="4">
        <f>IF(bot_orders[[#This Row],[side]]="sell", bot_orders[[#This Row],[accFillSz]]*bot_orders[[#This Row],[avgPx]] + bot_orders[[#This Row],[fee]], -bot_orders[[#This Row],[accFillSz]]*bot_orders[[#This Row],[avgPx]])</f>
        <v>2.4817360215999993</v>
      </c>
      <c r="Y1644" s="4">
        <f>IF(bot_orders[[#This Row],[side]]="buy", bot_orders[[#This Row],[accFillSz]] + bot_orders[[#This Row],[fee]], -bot_orders[[#This Row],[accFillSz]])</f>
        <v>-4.8949999999999996</v>
      </c>
      <c r="Z1644" s="4">
        <f>IF(bot_orders[[#This Row],[side]]="sell",bot_orders[[#This Row],[accFillSz]]*bot_orders[[#This Row],[avgPx]]+bot_orders[[#This Row],[fee]], 0)</f>
        <v>2.4817360215999993</v>
      </c>
      <c r="AA1644" s="4">
        <f>IF(bot_orders[[#This Row],[side]]="sell",-bot_orders[[#This Row],[accFillSz]],bot_orders[[#This Row],[accFillSz]]+bot_orders[[#This Row],[fee]])</f>
        <v>-4.8949999999999996</v>
      </c>
      <c r="AB1644">
        <v>0</v>
      </c>
      <c r="AC1644" t="s">
        <v>39</v>
      </c>
      <c r="AD1644">
        <v>0</v>
      </c>
      <c r="AE1644" t="s">
        <v>40</v>
      </c>
      <c r="AF1644" t="s">
        <v>41</v>
      </c>
      <c r="AG1644" t="s">
        <v>42</v>
      </c>
      <c r="AH1644" t="s">
        <v>28</v>
      </c>
      <c r="AI1644">
        <v>-4.8949999999999996</v>
      </c>
      <c r="AJ1644">
        <v>2.48173602</v>
      </c>
    </row>
    <row r="1645" spans="1:36" x14ac:dyDescent="0.3">
      <c r="A1645">
        <v>1642</v>
      </c>
      <c r="B1645" t="s">
        <v>306</v>
      </c>
      <c r="C1645" t="s">
        <v>28</v>
      </c>
      <c r="D1645" t="s">
        <v>29</v>
      </c>
      <c r="E1645" t="s">
        <v>30</v>
      </c>
      <c r="F1645" t="s">
        <v>31</v>
      </c>
      <c r="G1645" t="s">
        <v>3049</v>
      </c>
      <c r="H1645" t="s">
        <v>5355</v>
      </c>
      <c r="I1645" s="4" t="s">
        <v>5356</v>
      </c>
      <c r="J1645" s="1">
        <f>((((bot_orders[[#This Row],[cTime]]/ 1000)+3*3600) / 86400) + DATE(1970,1,1))</f>
        <v>45765.294215833332</v>
      </c>
      <c r="K1645" s="4" t="s">
        <v>5357</v>
      </c>
      <c r="L1645" s="1">
        <f>((((bot_orders[[#This Row],[uTime]]/ 1000)+3*3600) / 86400) + DATE(1970,1,1))</f>
        <v>45765.311723460647</v>
      </c>
      <c r="M1645" t="s">
        <v>34</v>
      </c>
      <c r="N1645" t="s">
        <v>28</v>
      </c>
      <c r="O1645" t="s">
        <v>35</v>
      </c>
      <c r="P1645">
        <v>4.8949999999999996</v>
      </c>
      <c r="Q1645" t="s">
        <v>36</v>
      </c>
      <c r="R1645" t="s">
        <v>37</v>
      </c>
      <c r="S1645">
        <v>0.50480000000000003</v>
      </c>
      <c r="T1645">
        <v>0.50480000000000003</v>
      </c>
      <c r="U1645">
        <v>4.8949999999999996</v>
      </c>
      <c r="V1645">
        <v>-1.9767968000000001E-3</v>
      </c>
      <c r="W1645" t="s">
        <v>38</v>
      </c>
      <c r="X1645" s="4">
        <f>IF(bot_orders[[#This Row],[side]]="sell", bot_orders[[#This Row],[accFillSz]]*bot_orders[[#This Row],[avgPx]] + bot_orders[[#This Row],[fee]], -bot_orders[[#This Row],[accFillSz]]*bot_orders[[#This Row],[avgPx]])</f>
        <v>2.4690192031999998</v>
      </c>
      <c r="Y1645" s="4">
        <f>IF(bot_orders[[#This Row],[side]]="buy", bot_orders[[#This Row],[accFillSz]] + bot_orders[[#This Row],[fee]], -bot_orders[[#This Row],[accFillSz]])</f>
        <v>-4.8949999999999996</v>
      </c>
      <c r="Z1645" s="4">
        <f>IF(bot_orders[[#This Row],[side]]="sell",bot_orders[[#This Row],[accFillSz]]*bot_orders[[#This Row],[avgPx]]+bot_orders[[#This Row],[fee]], 0)</f>
        <v>2.4690192031999998</v>
      </c>
      <c r="AA1645" s="4">
        <f>IF(bot_orders[[#This Row],[side]]="sell",-bot_orders[[#This Row],[accFillSz]],bot_orders[[#This Row],[accFillSz]]+bot_orders[[#This Row],[fee]])</f>
        <v>-4.8949999999999996</v>
      </c>
      <c r="AB1645">
        <v>0</v>
      </c>
      <c r="AC1645" t="s">
        <v>39</v>
      </c>
      <c r="AD1645">
        <v>0</v>
      </c>
      <c r="AE1645" t="s">
        <v>40</v>
      </c>
      <c r="AF1645" t="s">
        <v>41</v>
      </c>
      <c r="AG1645" t="s">
        <v>42</v>
      </c>
      <c r="AH1645" t="s">
        <v>28</v>
      </c>
      <c r="AI1645">
        <v>-4.8949999999999996</v>
      </c>
      <c r="AJ1645">
        <v>2.4690192</v>
      </c>
    </row>
    <row r="1646" spans="1:36" x14ac:dyDescent="0.3">
      <c r="A1646">
        <v>1643</v>
      </c>
      <c r="B1646" t="s">
        <v>306</v>
      </c>
      <c r="C1646" t="s">
        <v>28</v>
      </c>
      <c r="D1646" t="s">
        <v>29</v>
      </c>
      <c r="E1646" t="s">
        <v>30</v>
      </c>
      <c r="F1646" t="s">
        <v>31</v>
      </c>
      <c r="G1646" t="s">
        <v>3046</v>
      </c>
      <c r="H1646" t="s">
        <v>5358</v>
      </c>
      <c r="I1646" s="4" t="s">
        <v>5359</v>
      </c>
      <c r="J1646" s="1">
        <f>((((bot_orders[[#This Row],[cTime]]/ 1000)+3*3600) / 86400) + DATE(1970,1,1))</f>
        <v>45765.298204131948</v>
      </c>
      <c r="K1646" s="4" t="s">
        <v>5360</v>
      </c>
      <c r="L1646" s="1">
        <f>((((bot_orders[[#This Row],[uTime]]/ 1000)+3*3600) / 86400) + DATE(1970,1,1))</f>
        <v>45765.300440405095</v>
      </c>
      <c r="M1646" t="s">
        <v>34</v>
      </c>
      <c r="N1646" t="s">
        <v>28</v>
      </c>
      <c r="O1646" t="s">
        <v>35</v>
      </c>
      <c r="P1646">
        <v>4.8949999999999996</v>
      </c>
      <c r="Q1646" t="s">
        <v>36</v>
      </c>
      <c r="R1646" t="s">
        <v>37</v>
      </c>
      <c r="S1646">
        <v>0.50229999999999997</v>
      </c>
      <c r="T1646">
        <v>0.50229999999999997</v>
      </c>
      <c r="U1646">
        <v>4.8949999999999996</v>
      </c>
      <c r="V1646">
        <v>-1.9670068000000001E-3</v>
      </c>
      <c r="W1646" t="s">
        <v>38</v>
      </c>
      <c r="X1646" s="4">
        <f>IF(bot_orders[[#This Row],[side]]="sell", bot_orders[[#This Row],[accFillSz]]*bot_orders[[#This Row],[avgPx]] + bot_orders[[#This Row],[fee]], -bot_orders[[#This Row],[accFillSz]]*bot_orders[[#This Row],[avgPx]])</f>
        <v>2.4567914931999995</v>
      </c>
      <c r="Y1646" s="4">
        <f>IF(bot_orders[[#This Row],[side]]="buy", bot_orders[[#This Row],[accFillSz]] + bot_orders[[#This Row],[fee]], -bot_orders[[#This Row],[accFillSz]])</f>
        <v>-4.8949999999999996</v>
      </c>
      <c r="Z1646" s="4">
        <f>IF(bot_orders[[#This Row],[side]]="sell",bot_orders[[#This Row],[accFillSz]]*bot_orders[[#This Row],[avgPx]]+bot_orders[[#This Row],[fee]], 0)</f>
        <v>2.4567914931999995</v>
      </c>
      <c r="AA1646" s="4">
        <f>IF(bot_orders[[#This Row],[side]]="sell",-bot_orders[[#This Row],[accFillSz]],bot_orders[[#This Row],[accFillSz]]+bot_orders[[#This Row],[fee]])</f>
        <v>-4.8949999999999996</v>
      </c>
      <c r="AB1646">
        <v>0</v>
      </c>
      <c r="AC1646" t="s">
        <v>39</v>
      </c>
      <c r="AD1646">
        <v>0</v>
      </c>
      <c r="AE1646" t="s">
        <v>40</v>
      </c>
      <c r="AF1646" t="s">
        <v>41</v>
      </c>
      <c r="AG1646" t="s">
        <v>42</v>
      </c>
      <c r="AH1646" t="s">
        <v>28</v>
      </c>
      <c r="AI1646">
        <v>-4.8949999999999996</v>
      </c>
      <c r="AJ1646">
        <v>2.4567914900000001</v>
      </c>
    </row>
    <row r="1647" spans="1:36" x14ac:dyDescent="0.3">
      <c r="A1647">
        <v>1644</v>
      </c>
      <c r="B1647" t="s">
        <v>306</v>
      </c>
      <c r="C1647" t="s">
        <v>28</v>
      </c>
      <c r="D1647" t="s">
        <v>29</v>
      </c>
      <c r="E1647" t="s">
        <v>30</v>
      </c>
      <c r="F1647" t="s">
        <v>31</v>
      </c>
      <c r="G1647" t="s">
        <v>3054</v>
      </c>
      <c r="H1647" t="s">
        <v>5361</v>
      </c>
      <c r="I1647" s="4" t="s">
        <v>5362</v>
      </c>
      <c r="J1647" s="1">
        <f>((((bot_orders[[#This Row],[cTime]]/ 1000)+3*3600) / 86400) + DATE(1970,1,1))</f>
        <v>45765.318716701389</v>
      </c>
      <c r="K1647" s="4" t="s">
        <v>5363</v>
      </c>
      <c r="L1647" s="1">
        <f>((((bot_orders[[#This Row],[uTime]]/ 1000)+3*3600) / 86400) + DATE(1970,1,1))</f>
        <v>45765.334715127319</v>
      </c>
      <c r="M1647" t="s">
        <v>34</v>
      </c>
      <c r="N1647" t="s">
        <v>28</v>
      </c>
      <c r="O1647" t="s">
        <v>35</v>
      </c>
      <c r="P1647">
        <v>4.899</v>
      </c>
      <c r="Q1647" t="s">
        <v>36</v>
      </c>
      <c r="R1647" t="s">
        <v>55</v>
      </c>
      <c r="S1647">
        <v>0.50739999999999996</v>
      </c>
      <c r="T1647">
        <v>0.50739999999999996</v>
      </c>
      <c r="U1647">
        <v>4.899</v>
      </c>
      <c r="V1647">
        <v>-3.9192000000000003E-3</v>
      </c>
      <c r="W1647" t="s">
        <v>39</v>
      </c>
      <c r="X1647" s="4">
        <f>IF(bot_orders[[#This Row],[side]]="sell", bot_orders[[#This Row],[accFillSz]]*bot_orders[[#This Row],[avgPx]] + bot_orders[[#This Row],[fee]], -bot_orders[[#This Row],[accFillSz]]*bot_orders[[#This Row],[avgPx]])</f>
        <v>-2.4857525999999996</v>
      </c>
      <c r="Y1647" s="4">
        <f>IF(bot_orders[[#This Row],[side]]="buy", bot_orders[[#This Row],[accFillSz]] + bot_orders[[#This Row],[fee]], -bot_orders[[#This Row],[accFillSz]])</f>
        <v>4.8950807999999997</v>
      </c>
      <c r="Z1647" s="4">
        <f>IF(bot_orders[[#This Row],[side]]="sell",bot_orders[[#This Row],[accFillSz]]*bot_orders[[#This Row],[avgPx]]+bot_orders[[#This Row],[fee]], 0)</f>
        <v>0</v>
      </c>
      <c r="AA1647" s="4">
        <f>IF(bot_orders[[#This Row],[side]]="sell",-bot_orders[[#This Row],[accFillSz]],bot_orders[[#This Row],[accFillSz]]+bot_orders[[#This Row],[fee]])</f>
        <v>4.8950807999999997</v>
      </c>
      <c r="AB1647">
        <v>0</v>
      </c>
      <c r="AC1647" t="s">
        <v>38</v>
      </c>
      <c r="AD1647">
        <v>0</v>
      </c>
      <c r="AE1647" t="s">
        <v>40</v>
      </c>
      <c r="AF1647" t="s">
        <v>41</v>
      </c>
      <c r="AG1647" t="s">
        <v>42</v>
      </c>
      <c r="AH1647" t="s">
        <v>28</v>
      </c>
      <c r="AI1647">
        <v>4.8950807999999997</v>
      </c>
      <c r="AJ1647">
        <v>-2.4857526000000001</v>
      </c>
    </row>
    <row r="1648" spans="1:36" x14ac:dyDescent="0.3">
      <c r="A1648">
        <v>1645</v>
      </c>
      <c r="B1648" t="s">
        <v>306</v>
      </c>
      <c r="C1648" t="s">
        <v>28</v>
      </c>
      <c r="D1648" t="s">
        <v>29</v>
      </c>
      <c r="E1648" t="s">
        <v>30</v>
      </c>
      <c r="F1648" t="s">
        <v>31</v>
      </c>
      <c r="G1648" t="s">
        <v>3040</v>
      </c>
      <c r="H1648" t="s">
        <v>5364</v>
      </c>
      <c r="I1648" s="4" t="s">
        <v>5365</v>
      </c>
      <c r="J1648" s="1">
        <f>((((bot_orders[[#This Row],[cTime]]/ 1000)+3*3600) / 86400) + DATE(1970,1,1))</f>
        <v>45765.334715150464</v>
      </c>
      <c r="K1648" s="4" t="s">
        <v>5366</v>
      </c>
      <c r="L1648" s="1">
        <f>((((bot_orders[[#This Row],[uTime]]/ 1000)+3*3600) / 86400) + DATE(1970,1,1))</f>
        <v>45765.33903239583</v>
      </c>
      <c r="M1648" t="s">
        <v>34</v>
      </c>
      <c r="N1648" t="s">
        <v>28</v>
      </c>
      <c r="O1648" t="s">
        <v>35</v>
      </c>
      <c r="P1648">
        <v>4.8949999999999996</v>
      </c>
      <c r="Q1648" t="s">
        <v>36</v>
      </c>
      <c r="R1648" t="s">
        <v>37</v>
      </c>
      <c r="S1648">
        <v>0.51</v>
      </c>
      <c r="T1648">
        <v>0.51</v>
      </c>
      <c r="U1648">
        <v>4.8949999999999996</v>
      </c>
      <c r="V1648">
        <v>-1.99716E-3</v>
      </c>
      <c r="W1648" t="s">
        <v>38</v>
      </c>
      <c r="X1648" s="4">
        <f>IF(bot_orders[[#This Row],[side]]="sell", bot_orders[[#This Row],[accFillSz]]*bot_orders[[#This Row],[avgPx]] + bot_orders[[#This Row],[fee]], -bot_orders[[#This Row],[accFillSz]]*bot_orders[[#This Row],[avgPx]])</f>
        <v>2.4944528399999997</v>
      </c>
      <c r="Y1648" s="4">
        <f>IF(bot_orders[[#This Row],[side]]="buy", bot_orders[[#This Row],[accFillSz]] + bot_orders[[#This Row],[fee]], -bot_orders[[#This Row],[accFillSz]])</f>
        <v>-4.8949999999999996</v>
      </c>
      <c r="Z1648" s="4">
        <f>IF(bot_orders[[#This Row],[side]]="sell",bot_orders[[#This Row],[accFillSz]]*bot_orders[[#This Row],[avgPx]]+bot_orders[[#This Row],[fee]], 0)</f>
        <v>2.4944528399999997</v>
      </c>
      <c r="AA1648" s="4">
        <f>IF(bot_orders[[#This Row],[side]]="sell",-bot_orders[[#This Row],[accFillSz]],bot_orders[[#This Row],[accFillSz]]+bot_orders[[#This Row],[fee]])</f>
        <v>-4.8949999999999996</v>
      </c>
      <c r="AB1648">
        <v>0</v>
      </c>
      <c r="AC1648" t="s">
        <v>39</v>
      </c>
      <c r="AD1648">
        <v>0</v>
      </c>
      <c r="AE1648" t="s">
        <v>40</v>
      </c>
      <c r="AF1648" t="s">
        <v>41</v>
      </c>
      <c r="AG1648" t="s">
        <v>42</v>
      </c>
      <c r="AH1648" t="s">
        <v>28</v>
      </c>
      <c r="AI1648">
        <v>-4.8949999999999996</v>
      </c>
      <c r="AJ1648">
        <v>2.4944528400000001</v>
      </c>
    </row>
    <row r="1649" spans="1:36" x14ac:dyDescent="0.3">
      <c r="A1649">
        <v>1646</v>
      </c>
      <c r="B1649" t="s">
        <v>306</v>
      </c>
      <c r="C1649" t="s">
        <v>28</v>
      </c>
      <c r="D1649" t="s">
        <v>29</v>
      </c>
      <c r="E1649" t="s">
        <v>30</v>
      </c>
      <c r="F1649" t="s">
        <v>31</v>
      </c>
      <c r="G1649" t="s">
        <v>3068</v>
      </c>
      <c r="H1649" t="s">
        <v>5367</v>
      </c>
      <c r="I1649" s="4" t="s">
        <v>5368</v>
      </c>
      <c r="J1649" s="1">
        <f>((((bot_orders[[#This Row],[cTime]]/ 1000)+3*3600) / 86400) + DATE(1970,1,1))</f>
        <v>45765.339821574074</v>
      </c>
      <c r="K1649" s="4" t="s">
        <v>5369</v>
      </c>
      <c r="L1649" s="1">
        <f>((((bot_orders[[#This Row],[uTime]]/ 1000)+3*3600) / 86400) + DATE(1970,1,1))</f>
        <v>45765.356222766204</v>
      </c>
      <c r="M1649" t="s">
        <v>34</v>
      </c>
      <c r="N1649" t="s">
        <v>28</v>
      </c>
      <c r="O1649" t="s">
        <v>35</v>
      </c>
      <c r="P1649">
        <v>4.9210000000000003</v>
      </c>
      <c r="Q1649" t="s">
        <v>36</v>
      </c>
      <c r="R1649" t="s">
        <v>55</v>
      </c>
      <c r="S1649">
        <v>0.50729999999999997</v>
      </c>
      <c r="T1649">
        <v>0.50729999999999997</v>
      </c>
      <c r="U1649">
        <v>4.9210000000000003</v>
      </c>
      <c r="V1649">
        <v>-3.9367999999999998E-3</v>
      </c>
      <c r="W1649" t="s">
        <v>39</v>
      </c>
      <c r="X1649" s="4">
        <f>IF(bot_orders[[#This Row],[side]]="sell", bot_orders[[#This Row],[accFillSz]]*bot_orders[[#This Row],[avgPx]] + bot_orders[[#This Row],[fee]], -bot_orders[[#This Row],[accFillSz]]*bot_orders[[#This Row],[avgPx]])</f>
        <v>-2.4964233</v>
      </c>
      <c r="Y1649" s="4">
        <f>IF(bot_orders[[#This Row],[side]]="buy", bot_orders[[#This Row],[accFillSz]] + bot_orders[[#This Row],[fee]], -bot_orders[[#This Row],[accFillSz]])</f>
        <v>4.9170632000000003</v>
      </c>
      <c r="Z1649" s="4">
        <f>IF(bot_orders[[#This Row],[side]]="sell",bot_orders[[#This Row],[accFillSz]]*bot_orders[[#This Row],[avgPx]]+bot_orders[[#This Row],[fee]], 0)</f>
        <v>0</v>
      </c>
      <c r="AA1649" s="4">
        <f>IF(bot_orders[[#This Row],[side]]="sell",-bot_orders[[#This Row],[accFillSz]],bot_orders[[#This Row],[accFillSz]]+bot_orders[[#This Row],[fee]])</f>
        <v>4.9170632000000003</v>
      </c>
      <c r="AB1649">
        <v>0</v>
      </c>
      <c r="AC1649" t="s">
        <v>38</v>
      </c>
      <c r="AD1649">
        <v>0</v>
      </c>
      <c r="AE1649" t="s">
        <v>40</v>
      </c>
      <c r="AF1649" t="s">
        <v>41</v>
      </c>
      <c r="AG1649" t="s">
        <v>42</v>
      </c>
      <c r="AH1649" t="s">
        <v>28</v>
      </c>
      <c r="AI1649">
        <v>4.9170632000000003</v>
      </c>
      <c r="AJ1649">
        <v>-2.4964233</v>
      </c>
    </row>
    <row r="1650" spans="1:36" x14ac:dyDescent="0.3">
      <c r="A1650">
        <v>1647</v>
      </c>
      <c r="B1650" t="s">
        <v>306</v>
      </c>
      <c r="C1650" t="s">
        <v>28</v>
      </c>
      <c r="D1650" t="s">
        <v>29</v>
      </c>
      <c r="E1650" t="s">
        <v>30</v>
      </c>
      <c r="F1650" t="s">
        <v>31</v>
      </c>
      <c r="G1650" t="s">
        <v>3034</v>
      </c>
      <c r="H1650" t="s">
        <v>5370</v>
      </c>
      <c r="I1650" s="4" t="s">
        <v>5368</v>
      </c>
      <c r="J1650" s="1">
        <f>((((bot_orders[[#This Row],[cTime]]/ 1000)+3*3600) / 86400) + DATE(1970,1,1))</f>
        <v>45765.339821574074</v>
      </c>
      <c r="K1650" s="4" t="s">
        <v>5371</v>
      </c>
      <c r="L1650" s="1">
        <f>((((bot_orders[[#This Row],[uTime]]/ 1000)+3*3600) / 86400) + DATE(1970,1,1))</f>
        <v>45765.339881122687</v>
      </c>
      <c r="M1650" t="s">
        <v>34</v>
      </c>
      <c r="N1650" t="s">
        <v>28</v>
      </c>
      <c r="O1650" t="s">
        <v>35</v>
      </c>
      <c r="P1650">
        <v>4.9210000000000003</v>
      </c>
      <c r="Q1650" t="s">
        <v>36</v>
      </c>
      <c r="R1650" t="s">
        <v>55</v>
      </c>
      <c r="S1650">
        <v>0.50980000000000003</v>
      </c>
      <c r="T1650">
        <v>0.50980000000000003</v>
      </c>
      <c r="U1650">
        <v>4.9210000000000003</v>
      </c>
      <c r="V1650">
        <v>-3.9367999999999998E-3</v>
      </c>
      <c r="W1650" t="s">
        <v>39</v>
      </c>
      <c r="X1650" s="4">
        <f>IF(bot_orders[[#This Row],[side]]="sell", bot_orders[[#This Row],[accFillSz]]*bot_orders[[#This Row],[avgPx]] + bot_orders[[#This Row],[fee]], -bot_orders[[#This Row],[accFillSz]]*bot_orders[[#This Row],[avgPx]])</f>
        <v>-2.5087258000000001</v>
      </c>
      <c r="Y1650" s="4">
        <f>IF(bot_orders[[#This Row],[side]]="buy", bot_orders[[#This Row],[accFillSz]] + bot_orders[[#This Row],[fee]], -bot_orders[[#This Row],[accFillSz]])</f>
        <v>4.9170632000000003</v>
      </c>
      <c r="Z1650" s="4">
        <f>IF(bot_orders[[#This Row],[side]]="sell",bot_orders[[#This Row],[accFillSz]]*bot_orders[[#This Row],[avgPx]]+bot_orders[[#This Row],[fee]], 0)</f>
        <v>0</v>
      </c>
      <c r="AA1650" s="4">
        <f>IF(bot_orders[[#This Row],[side]]="sell",-bot_orders[[#This Row],[accFillSz]],bot_orders[[#This Row],[accFillSz]]+bot_orders[[#This Row],[fee]])</f>
        <v>4.9170632000000003</v>
      </c>
      <c r="AB1650">
        <v>0</v>
      </c>
      <c r="AC1650" t="s">
        <v>38</v>
      </c>
      <c r="AD1650">
        <v>0</v>
      </c>
      <c r="AE1650" t="s">
        <v>40</v>
      </c>
      <c r="AF1650" t="s">
        <v>41</v>
      </c>
      <c r="AG1650" t="s">
        <v>42</v>
      </c>
      <c r="AH1650" t="s">
        <v>28</v>
      </c>
      <c r="AI1650">
        <v>4.9170632000000003</v>
      </c>
      <c r="AJ1650">
        <v>-2.5087258000000001</v>
      </c>
    </row>
    <row r="1651" spans="1:36" x14ac:dyDescent="0.3">
      <c r="A1651">
        <v>1648</v>
      </c>
      <c r="B1651" t="s">
        <v>306</v>
      </c>
      <c r="C1651" t="s">
        <v>28</v>
      </c>
      <c r="D1651" t="s">
        <v>29</v>
      </c>
      <c r="E1651" t="s">
        <v>30</v>
      </c>
      <c r="F1651" t="s">
        <v>31</v>
      </c>
      <c r="G1651" t="s">
        <v>3037</v>
      </c>
      <c r="H1651" t="s">
        <v>5372</v>
      </c>
      <c r="I1651" s="4" t="s">
        <v>5368</v>
      </c>
      <c r="J1651" s="1">
        <f>((((bot_orders[[#This Row],[cTime]]/ 1000)+3*3600) / 86400) + DATE(1970,1,1))</f>
        <v>45765.339821574074</v>
      </c>
      <c r="K1651" s="4" t="s">
        <v>5373</v>
      </c>
      <c r="L1651" s="1">
        <f>((((bot_orders[[#This Row],[uTime]]/ 1000)+3*3600) / 86400) + DATE(1970,1,1))</f>
        <v>45765.339821620371</v>
      </c>
      <c r="M1651" t="s">
        <v>34</v>
      </c>
      <c r="N1651" t="s">
        <v>28</v>
      </c>
      <c r="O1651" t="s">
        <v>35</v>
      </c>
      <c r="P1651">
        <v>4.9020000000000001</v>
      </c>
      <c r="Q1651" t="s">
        <v>36</v>
      </c>
      <c r="R1651" t="s">
        <v>55</v>
      </c>
      <c r="S1651">
        <v>0.51239999999999997</v>
      </c>
      <c r="T1651">
        <v>0.51049999999999995</v>
      </c>
      <c r="U1651">
        <v>4.9020000000000001</v>
      </c>
      <c r="V1651">
        <v>-4.9020000000000001E-3</v>
      </c>
      <c r="W1651" t="s">
        <v>39</v>
      </c>
      <c r="X1651" s="4">
        <f>IF(bot_orders[[#This Row],[side]]="sell", bot_orders[[#This Row],[accFillSz]]*bot_orders[[#This Row],[avgPx]] + bot_orders[[#This Row],[fee]], -bot_orders[[#This Row],[accFillSz]]*bot_orders[[#This Row],[avgPx]])</f>
        <v>-2.5024709999999999</v>
      </c>
      <c r="Y1651" s="4">
        <f>IF(bot_orders[[#This Row],[side]]="buy", bot_orders[[#This Row],[accFillSz]] + bot_orders[[#This Row],[fee]], -bot_orders[[#This Row],[accFillSz]])</f>
        <v>4.8970979999999997</v>
      </c>
      <c r="Z1651" s="4">
        <f>IF(bot_orders[[#This Row],[side]]="sell",bot_orders[[#This Row],[accFillSz]]*bot_orders[[#This Row],[avgPx]]+bot_orders[[#This Row],[fee]], 0)</f>
        <v>0</v>
      </c>
      <c r="AA1651" s="4">
        <f>IF(bot_orders[[#This Row],[side]]="sell",-bot_orders[[#This Row],[accFillSz]],bot_orders[[#This Row],[accFillSz]]+bot_orders[[#This Row],[fee]])</f>
        <v>4.8970979999999997</v>
      </c>
      <c r="AB1651">
        <v>0</v>
      </c>
      <c r="AC1651" t="s">
        <v>38</v>
      </c>
      <c r="AD1651">
        <v>0</v>
      </c>
      <c r="AE1651" t="s">
        <v>40</v>
      </c>
      <c r="AF1651" t="s">
        <v>41</v>
      </c>
      <c r="AG1651" t="s">
        <v>42</v>
      </c>
      <c r="AH1651" t="s">
        <v>28</v>
      </c>
      <c r="AI1651">
        <v>4.8970979999999997</v>
      </c>
      <c r="AJ1651">
        <v>-2.5024709999999999</v>
      </c>
    </row>
    <row r="1652" spans="1:36" x14ac:dyDescent="0.3">
      <c r="A1652">
        <v>1649</v>
      </c>
      <c r="B1652" t="s">
        <v>306</v>
      </c>
      <c r="C1652" t="s">
        <v>28</v>
      </c>
      <c r="D1652" t="s">
        <v>29</v>
      </c>
      <c r="E1652" t="s">
        <v>30</v>
      </c>
      <c r="F1652" t="s">
        <v>31</v>
      </c>
      <c r="G1652" t="s">
        <v>3034</v>
      </c>
      <c r="H1652" t="s">
        <v>5374</v>
      </c>
      <c r="I1652" s="4" t="s">
        <v>5375</v>
      </c>
      <c r="J1652" s="1">
        <f>((((bot_orders[[#This Row],[cTime]]/ 1000)+3*3600) / 86400) + DATE(1970,1,1))</f>
        <v>45765.339881145832</v>
      </c>
      <c r="K1652" s="4" t="s">
        <v>5376</v>
      </c>
      <c r="L1652" s="1">
        <f>((((bot_orders[[#This Row],[uTime]]/ 1000)+3*3600) / 86400) + DATE(1970,1,1))</f>
        <v>45765.345035810184</v>
      </c>
      <c r="M1652" t="s">
        <v>34</v>
      </c>
      <c r="N1652" t="s">
        <v>28</v>
      </c>
      <c r="O1652" t="s">
        <v>35</v>
      </c>
      <c r="P1652">
        <v>4.9169999999999998</v>
      </c>
      <c r="Q1652" t="s">
        <v>36</v>
      </c>
      <c r="R1652" t="s">
        <v>37</v>
      </c>
      <c r="S1652">
        <v>0.51239999999999997</v>
      </c>
      <c r="T1652">
        <v>0.51239999999999997</v>
      </c>
      <c r="U1652">
        <v>4.9169999999999998</v>
      </c>
      <c r="V1652">
        <v>-2.0155766E-3</v>
      </c>
      <c r="W1652" t="s">
        <v>38</v>
      </c>
      <c r="X1652" s="4">
        <f>IF(bot_orders[[#This Row],[side]]="sell", bot_orders[[#This Row],[accFillSz]]*bot_orders[[#This Row],[avgPx]] + bot_orders[[#This Row],[fee]], -bot_orders[[#This Row],[accFillSz]]*bot_orders[[#This Row],[avgPx]])</f>
        <v>2.5174552233999998</v>
      </c>
      <c r="Y1652" s="4">
        <f>IF(bot_orders[[#This Row],[side]]="buy", bot_orders[[#This Row],[accFillSz]] + bot_orders[[#This Row],[fee]], -bot_orders[[#This Row],[accFillSz]])</f>
        <v>-4.9169999999999998</v>
      </c>
      <c r="Z1652" s="4">
        <f>IF(bot_orders[[#This Row],[side]]="sell",bot_orders[[#This Row],[accFillSz]]*bot_orders[[#This Row],[avgPx]]+bot_orders[[#This Row],[fee]], 0)</f>
        <v>2.5174552233999998</v>
      </c>
      <c r="AA1652" s="4">
        <f>IF(bot_orders[[#This Row],[side]]="sell",-bot_orders[[#This Row],[accFillSz]],bot_orders[[#This Row],[accFillSz]]+bot_orders[[#This Row],[fee]])</f>
        <v>-4.9169999999999998</v>
      </c>
      <c r="AB1652">
        <v>0</v>
      </c>
      <c r="AC1652" t="s">
        <v>39</v>
      </c>
      <c r="AD1652">
        <v>0</v>
      </c>
      <c r="AE1652" t="s">
        <v>40</v>
      </c>
      <c r="AF1652" t="s">
        <v>41</v>
      </c>
      <c r="AG1652" t="s">
        <v>42</v>
      </c>
      <c r="AH1652" t="s">
        <v>28</v>
      </c>
      <c r="AI1652">
        <v>-4.9169999999999998</v>
      </c>
      <c r="AJ1652">
        <v>2.51745522</v>
      </c>
    </row>
    <row r="1653" spans="1:36" x14ac:dyDescent="0.3">
      <c r="A1653">
        <v>1650</v>
      </c>
      <c r="B1653" t="s">
        <v>306</v>
      </c>
      <c r="C1653" t="s">
        <v>28</v>
      </c>
      <c r="D1653" t="s">
        <v>29</v>
      </c>
      <c r="E1653" t="s">
        <v>30</v>
      </c>
      <c r="F1653" t="s">
        <v>31</v>
      </c>
      <c r="G1653" t="s">
        <v>3030</v>
      </c>
      <c r="H1653" t="s">
        <v>5377</v>
      </c>
      <c r="I1653" s="4" t="s">
        <v>5378</v>
      </c>
      <c r="J1653" s="1">
        <f>((((bot_orders[[#This Row],[cTime]]/ 1000)+3*3600) / 86400) + DATE(1970,1,1))</f>
        <v>45765.345035833336</v>
      </c>
      <c r="K1653" s="4" t="s">
        <v>5379</v>
      </c>
      <c r="L1653" s="1">
        <f>((((bot_orders[[#This Row],[uTime]]/ 1000)+3*3600) / 86400) + DATE(1970,1,1))</f>
        <v>45765.346968472222</v>
      </c>
      <c r="M1653" t="s">
        <v>34</v>
      </c>
      <c r="N1653" t="s">
        <v>28</v>
      </c>
      <c r="O1653" t="s">
        <v>35</v>
      </c>
      <c r="P1653">
        <v>4.9210000000000003</v>
      </c>
      <c r="Q1653" t="s">
        <v>36</v>
      </c>
      <c r="R1653" t="s">
        <v>55</v>
      </c>
      <c r="S1653">
        <v>0.50980000000000003</v>
      </c>
      <c r="T1653">
        <v>0.50980000000000003</v>
      </c>
      <c r="U1653">
        <v>4.9210000000000003</v>
      </c>
      <c r="V1653">
        <v>-3.9367999999999998E-3</v>
      </c>
      <c r="W1653" t="s">
        <v>39</v>
      </c>
      <c r="X1653" s="4">
        <f>IF(bot_orders[[#This Row],[side]]="sell", bot_orders[[#This Row],[accFillSz]]*bot_orders[[#This Row],[avgPx]] + bot_orders[[#This Row],[fee]], -bot_orders[[#This Row],[accFillSz]]*bot_orders[[#This Row],[avgPx]])</f>
        <v>-2.5087258000000001</v>
      </c>
      <c r="Y1653" s="4">
        <f>IF(bot_orders[[#This Row],[side]]="buy", bot_orders[[#This Row],[accFillSz]] + bot_orders[[#This Row],[fee]], -bot_orders[[#This Row],[accFillSz]])</f>
        <v>4.9170632000000003</v>
      </c>
      <c r="Z1653" s="4">
        <f>IF(bot_orders[[#This Row],[side]]="sell",bot_orders[[#This Row],[accFillSz]]*bot_orders[[#This Row],[avgPx]]+bot_orders[[#This Row],[fee]], 0)</f>
        <v>0</v>
      </c>
      <c r="AA1653" s="4">
        <f>IF(bot_orders[[#This Row],[side]]="sell",-bot_orders[[#This Row],[accFillSz]],bot_orders[[#This Row],[accFillSz]]+bot_orders[[#This Row],[fee]])</f>
        <v>4.9170632000000003</v>
      </c>
      <c r="AB1653">
        <v>0</v>
      </c>
      <c r="AC1653" t="s">
        <v>38</v>
      </c>
      <c r="AD1653">
        <v>0</v>
      </c>
      <c r="AE1653" t="s">
        <v>40</v>
      </c>
      <c r="AF1653" t="s">
        <v>41</v>
      </c>
      <c r="AG1653" t="s">
        <v>42</v>
      </c>
      <c r="AH1653" t="s">
        <v>28</v>
      </c>
      <c r="AI1653">
        <v>4.9170632000000003</v>
      </c>
      <c r="AJ1653">
        <v>-2.5087258000000001</v>
      </c>
    </row>
    <row r="1654" spans="1:36" x14ac:dyDescent="0.3">
      <c r="A1654">
        <v>1651</v>
      </c>
      <c r="B1654" t="s">
        <v>306</v>
      </c>
      <c r="C1654" t="s">
        <v>28</v>
      </c>
      <c r="D1654" t="s">
        <v>29</v>
      </c>
      <c r="E1654" t="s">
        <v>30</v>
      </c>
      <c r="F1654" t="s">
        <v>31</v>
      </c>
      <c r="G1654" t="s">
        <v>3030</v>
      </c>
      <c r="H1654" t="s">
        <v>5380</v>
      </c>
      <c r="I1654" s="4" t="s">
        <v>5381</v>
      </c>
      <c r="J1654" s="1">
        <f>((((bot_orders[[#This Row],[cTime]]/ 1000)+3*3600) / 86400) + DATE(1970,1,1))</f>
        <v>45765.346968495374</v>
      </c>
      <c r="K1654" s="4" t="s">
        <v>5382</v>
      </c>
      <c r="L1654" s="1">
        <f>((((bot_orders[[#This Row],[uTime]]/ 1000)+3*3600) / 86400) + DATE(1970,1,1))</f>
        <v>45765.370998946761</v>
      </c>
      <c r="M1654" t="s">
        <v>34</v>
      </c>
      <c r="N1654" t="s">
        <v>28</v>
      </c>
      <c r="O1654" t="s">
        <v>35</v>
      </c>
      <c r="P1654">
        <v>4.9169999999999998</v>
      </c>
      <c r="Q1654" t="s">
        <v>36</v>
      </c>
      <c r="R1654" t="s">
        <v>37</v>
      </c>
      <c r="S1654">
        <v>0.51239999999999997</v>
      </c>
      <c r="T1654">
        <v>0.51239999999999997</v>
      </c>
      <c r="U1654">
        <v>4.9169999999999998</v>
      </c>
      <c r="V1654">
        <v>-2.0155766E-3</v>
      </c>
      <c r="W1654" t="s">
        <v>38</v>
      </c>
      <c r="X1654" s="4">
        <f>IF(bot_orders[[#This Row],[side]]="sell", bot_orders[[#This Row],[accFillSz]]*bot_orders[[#This Row],[avgPx]] + bot_orders[[#This Row],[fee]], -bot_orders[[#This Row],[accFillSz]]*bot_orders[[#This Row],[avgPx]])</f>
        <v>2.5174552233999998</v>
      </c>
      <c r="Y1654" s="4">
        <f>IF(bot_orders[[#This Row],[side]]="buy", bot_orders[[#This Row],[accFillSz]] + bot_orders[[#This Row],[fee]], -bot_orders[[#This Row],[accFillSz]])</f>
        <v>-4.9169999999999998</v>
      </c>
      <c r="Z1654" s="4">
        <f>IF(bot_orders[[#This Row],[side]]="sell",bot_orders[[#This Row],[accFillSz]]*bot_orders[[#This Row],[avgPx]]+bot_orders[[#This Row],[fee]], 0)</f>
        <v>2.5174552233999998</v>
      </c>
      <c r="AA1654" s="4">
        <f>IF(bot_orders[[#This Row],[side]]="sell",-bot_orders[[#This Row],[accFillSz]],bot_orders[[#This Row],[accFillSz]]+bot_orders[[#This Row],[fee]])</f>
        <v>-4.9169999999999998</v>
      </c>
      <c r="AB1654">
        <v>0</v>
      </c>
      <c r="AC1654" t="s">
        <v>39</v>
      </c>
      <c r="AD1654">
        <v>0</v>
      </c>
      <c r="AE1654" t="s">
        <v>40</v>
      </c>
      <c r="AF1654" t="s">
        <v>41</v>
      </c>
      <c r="AG1654" t="s">
        <v>42</v>
      </c>
      <c r="AH1654" t="s">
        <v>28</v>
      </c>
      <c r="AI1654">
        <v>-4.9169999999999998</v>
      </c>
      <c r="AJ1654">
        <v>2.51745522</v>
      </c>
    </row>
    <row r="1655" spans="1:36" x14ac:dyDescent="0.3">
      <c r="A1655">
        <v>1652</v>
      </c>
      <c r="B1655" t="s">
        <v>306</v>
      </c>
      <c r="C1655" t="s">
        <v>28</v>
      </c>
      <c r="D1655" t="s">
        <v>29</v>
      </c>
      <c r="E1655" t="s">
        <v>30</v>
      </c>
      <c r="F1655" t="s">
        <v>31</v>
      </c>
      <c r="G1655" t="s">
        <v>3068</v>
      </c>
      <c r="H1655" t="s">
        <v>5383</v>
      </c>
      <c r="I1655" s="4" t="s">
        <v>5384</v>
      </c>
      <c r="J1655" s="1">
        <f>((((bot_orders[[#This Row],[cTime]]/ 1000)+3*3600) / 86400) + DATE(1970,1,1))</f>
        <v>45765.356222789356</v>
      </c>
      <c r="K1655" s="4" t="s">
        <v>5385</v>
      </c>
      <c r="L1655" s="1">
        <f>((((bot_orders[[#This Row],[uTime]]/ 1000)+3*3600) / 86400) + DATE(1970,1,1))</f>
        <v>45765.366289988422</v>
      </c>
      <c r="M1655" t="s">
        <v>34</v>
      </c>
      <c r="N1655" t="s">
        <v>28</v>
      </c>
      <c r="O1655" t="s">
        <v>35</v>
      </c>
      <c r="P1655">
        <v>4.9169999999999998</v>
      </c>
      <c r="Q1655" t="s">
        <v>36</v>
      </c>
      <c r="R1655" t="s">
        <v>37</v>
      </c>
      <c r="S1655">
        <v>0.50980000000000003</v>
      </c>
      <c r="T1655">
        <v>0.50980000000000003</v>
      </c>
      <c r="U1655">
        <v>4.9169999999999998</v>
      </c>
      <c r="V1655">
        <v>-2.0053493000000001E-3</v>
      </c>
      <c r="W1655" t="s">
        <v>38</v>
      </c>
      <c r="X1655" s="4">
        <f>IF(bot_orders[[#This Row],[side]]="sell", bot_orders[[#This Row],[accFillSz]]*bot_orders[[#This Row],[avgPx]] + bot_orders[[#This Row],[fee]], -bot_orders[[#This Row],[accFillSz]]*bot_orders[[#This Row],[avgPx]])</f>
        <v>2.5046812507</v>
      </c>
      <c r="Y1655" s="4">
        <f>IF(bot_orders[[#This Row],[side]]="buy", bot_orders[[#This Row],[accFillSz]] + bot_orders[[#This Row],[fee]], -bot_orders[[#This Row],[accFillSz]])</f>
        <v>-4.9169999999999998</v>
      </c>
      <c r="Z1655" s="4">
        <f>IF(bot_orders[[#This Row],[side]]="sell",bot_orders[[#This Row],[accFillSz]]*bot_orders[[#This Row],[avgPx]]+bot_orders[[#This Row],[fee]], 0)</f>
        <v>2.5046812507</v>
      </c>
      <c r="AA1655" s="4">
        <f>IF(bot_orders[[#This Row],[side]]="sell",-bot_orders[[#This Row],[accFillSz]],bot_orders[[#This Row],[accFillSz]]+bot_orders[[#This Row],[fee]])</f>
        <v>-4.9169999999999998</v>
      </c>
      <c r="AB1655">
        <v>0</v>
      </c>
      <c r="AC1655" t="s">
        <v>39</v>
      </c>
      <c r="AD1655">
        <v>0</v>
      </c>
      <c r="AE1655" t="s">
        <v>40</v>
      </c>
      <c r="AF1655" t="s">
        <v>41</v>
      </c>
      <c r="AG1655" t="s">
        <v>42</v>
      </c>
      <c r="AH1655" t="s">
        <v>28</v>
      </c>
      <c r="AI1655">
        <v>-4.9169999999999998</v>
      </c>
      <c r="AJ1655">
        <v>2.50468125</v>
      </c>
    </row>
    <row r="1656" spans="1:36" x14ac:dyDescent="0.3">
      <c r="A1656">
        <v>1653</v>
      </c>
      <c r="B1656" t="s">
        <v>306</v>
      </c>
      <c r="C1656" t="s">
        <v>28</v>
      </c>
      <c r="D1656" t="s">
        <v>29</v>
      </c>
      <c r="E1656" t="s">
        <v>30</v>
      </c>
      <c r="F1656" t="s">
        <v>31</v>
      </c>
      <c r="G1656" t="s">
        <v>3058</v>
      </c>
      <c r="H1656" t="s">
        <v>5386</v>
      </c>
      <c r="I1656" s="4" t="s">
        <v>5387</v>
      </c>
      <c r="J1656" s="1">
        <f>((((bot_orders[[#This Row],[cTime]]/ 1000)+3*3600) / 86400) + DATE(1970,1,1))</f>
        <v>45765.366290011574</v>
      </c>
      <c r="K1656" s="4" t="s">
        <v>5388</v>
      </c>
      <c r="L1656" s="1">
        <f>((((bot_orders[[#This Row],[uTime]]/ 1000)+3*3600) / 86400) + DATE(1970,1,1))</f>
        <v>45765.405078981479</v>
      </c>
      <c r="M1656" t="s">
        <v>34</v>
      </c>
      <c r="N1656" t="s">
        <v>28</v>
      </c>
      <c r="O1656" t="s">
        <v>35</v>
      </c>
      <c r="P1656">
        <v>4.9210000000000003</v>
      </c>
      <c r="Q1656" t="s">
        <v>36</v>
      </c>
      <c r="R1656" t="s">
        <v>55</v>
      </c>
      <c r="S1656">
        <v>0.50729999999999997</v>
      </c>
      <c r="T1656">
        <v>0.50729999999999997</v>
      </c>
      <c r="U1656">
        <v>4.9210000000000003</v>
      </c>
      <c r="V1656">
        <v>-3.9367999999999998E-3</v>
      </c>
      <c r="W1656" t="s">
        <v>39</v>
      </c>
      <c r="X1656" s="4">
        <f>IF(bot_orders[[#This Row],[side]]="sell", bot_orders[[#This Row],[accFillSz]]*bot_orders[[#This Row],[avgPx]] + bot_orders[[#This Row],[fee]], -bot_orders[[#This Row],[accFillSz]]*bot_orders[[#This Row],[avgPx]])</f>
        <v>-2.4964233</v>
      </c>
      <c r="Y1656" s="4">
        <f>IF(bot_orders[[#This Row],[side]]="buy", bot_orders[[#This Row],[accFillSz]] + bot_orders[[#This Row],[fee]], -bot_orders[[#This Row],[accFillSz]])</f>
        <v>4.9170632000000003</v>
      </c>
      <c r="Z1656" s="4">
        <f>IF(bot_orders[[#This Row],[side]]="sell",bot_orders[[#This Row],[accFillSz]]*bot_orders[[#This Row],[avgPx]]+bot_orders[[#This Row],[fee]], 0)</f>
        <v>0</v>
      </c>
      <c r="AA1656" s="4">
        <f>IF(bot_orders[[#This Row],[side]]="sell",-bot_orders[[#This Row],[accFillSz]],bot_orders[[#This Row],[accFillSz]]+bot_orders[[#This Row],[fee]])</f>
        <v>4.9170632000000003</v>
      </c>
      <c r="AB1656">
        <v>0</v>
      </c>
      <c r="AC1656" t="s">
        <v>38</v>
      </c>
      <c r="AD1656">
        <v>0</v>
      </c>
      <c r="AE1656" t="s">
        <v>40</v>
      </c>
      <c r="AF1656" t="s">
        <v>41</v>
      </c>
      <c r="AG1656" t="s">
        <v>42</v>
      </c>
      <c r="AH1656" t="s">
        <v>28</v>
      </c>
      <c r="AI1656">
        <v>4.9170632000000003</v>
      </c>
      <c r="AJ1656">
        <v>-2.4964233</v>
      </c>
    </row>
    <row r="1657" spans="1:36" x14ac:dyDescent="0.3">
      <c r="A1657">
        <v>1654</v>
      </c>
      <c r="B1657" t="s">
        <v>306</v>
      </c>
      <c r="C1657" t="s">
        <v>28</v>
      </c>
      <c r="D1657" t="s">
        <v>29</v>
      </c>
      <c r="E1657" t="s">
        <v>30</v>
      </c>
      <c r="F1657" t="s">
        <v>31</v>
      </c>
      <c r="G1657" t="s">
        <v>3065</v>
      </c>
      <c r="H1657" t="s">
        <v>5389</v>
      </c>
      <c r="I1657" s="4" t="s">
        <v>5390</v>
      </c>
      <c r="J1657" s="1">
        <f>((((bot_orders[[#This Row],[cTime]]/ 1000)+3*3600) / 86400) + DATE(1970,1,1))</f>
        <v>45765.370998969913</v>
      </c>
      <c r="K1657" s="4" t="s">
        <v>5391</v>
      </c>
      <c r="L1657" s="1">
        <f>((((bot_orders[[#This Row],[uTime]]/ 1000)+3*3600) / 86400) + DATE(1970,1,1))</f>
        <v>45765.378721608795</v>
      </c>
      <c r="M1657" t="s">
        <v>34</v>
      </c>
      <c r="N1657" t="s">
        <v>28</v>
      </c>
      <c r="O1657" t="s">
        <v>35</v>
      </c>
      <c r="P1657">
        <v>4.9210000000000003</v>
      </c>
      <c r="Q1657" t="s">
        <v>36</v>
      </c>
      <c r="R1657" t="s">
        <v>55</v>
      </c>
      <c r="S1657">
        <v>0.50980000000000003</v>
      </c>
      <c r="T1657">
        <v>0.50980000000000003</v>
      </c>
      <c r="U1657">
        <v>4.9210000000000003</v>
      </c>
      <c r="V1657">
        <v>-3.9367999999999998E-3</v>
      </c>
      <c r="W1657" t="s">
        <v>39</v>
      </c>
      <c r="X1657" s="4">
        <f>IF(bot_orders[[#This Row],[side]]="sell", bot_orders[[#This Row],[accFillSz]]*bot_orders[[#This Row],[avgPx]] + bot_orders[[#This Row],[fee]], -bot_orders[[#This Row],[accFillSz]]*bot_orders[[#This Row],[avgPx]])</f>
        <v>-2.5087258000000001</v>
      </c>
      <c r="Y1657" s="4">
        <f>IF(bot_orders[[#This Row],[side]]="buy", bot_orders[[#This Row],[accFillSz]] + bot_orders[[#This Row],[fee]], -bot_orders[[#This Row],[accFillSz]])</f>
        <v>4.9170632000000003</v>
      </c>
      <c r="Z1657" s="4">
        <f>IF(bot_orders[[#This Row],[side]]="sell",bot_orders[[#This Row],[accFillSz]]*bot_orders[[#This Row],[avgPx]]+bot_orders[[#This Row],[fee]], 0)</f>
        <v>0</v>
      </c>
      <c r="AA1657" s="4">
        <f>IF(bot_orders[[#This Row],[side]]="sell",-bot_orders[[#This Row],[accFillSz]],bot_orders[[#This Row],[accFillSz]]+bot_orders[[#This Row],[fee]])</f>
        <v>4.9170632000000003</v>
      </c>
      <c r="AB1657">
        <v>0</v>
      </c>
      <c r="AC1657" t="s">
        <v>38</v>
      </c>
      <c r="AD1657">
        <v>0</v>
      </c>
      <c r="AE1657" t="s">
        <v>40</v>
      </c>
      <c r="AF1657" t="s">
        <v>41</v>
      </c>
      <c r="AG1657" t="s">
        <v>42</v>
      </c>
      <c r="AH1657" t="s">
        <v>28</v>
      </c>
      <c r="AI1657">
        <v>4.9170632000000003</v>
      </c>
      <c r="AJ1657">
        <v>-2.5087258000000001</v>
      </c>
    </row>
    <row r="1658" spans="1:36" x14ac:dyDescent="0.3">
      <c r="A1658">
        <v>1655</v>
      </c>
      <c r="B1658" t="s">
        <v>306</v>
      </c>
      <c r="C1658" t="s">
        <v>28</v>
      </c>
      <c r="D1658" t="s">
        <v>29</v>
      </c>
      <c r="E1658" t="s">
        <v>30</v>
      </c>
      <c r="F1658" t="s">
        <v>31</v>
      </c>
      <c r="G1658" t="s">
        <v>3065</v>
      </c>
      <c r="H1658" t="s">
        <v>5392</v>
      </c>
      <c r="I1658" s="4" t="s">
        <v>5393</v>
      </c>
      <c r="J1658" s="1">
        <f>((((bot_orders[[#This Row],[cTime]]/ 1000)+3*3600) / 86400) + DATE(1970,1,1))</f>
        <v>45765.378721631947</v>
      </c>
      <c r="K1658" s="4" t="s">
        <v>5394</v>
      </c>
      <c r="L1658" s="1">
        <f>((((bot_orders[[#This Row],[uTime]]/ 1000)+3*3600) / 86400) + DATE(1970,1,1))</f>
        <v>45765.38464186342</v>
      </c>
      <c r="M1658" t="s">
        <v>34</v>
      </c>
      <c r="N1658" t="s">
        <v>28</v>
      </c>
      <c r="O1658" t="s">
        <v>35</v>
      </c>
      <c r="P1658">
        <v>4.9169999999999998</v>
      </c>
      <c r="Q1658" t="s">
        <v>36</v>
      </c>
      <c r="R1658" t="s">
        <v>37</v>
      </c>
      <c r="S1658">
        <v>0.51239999999999997</v>
      </c>
      <c r="T1658">
        <v>0.51239999999999997</v>
      </c>
      <c r="U1658">
        <v>4.9169999999999998</v>
      </c>
      <c r="V1658">
        <v>-2.0155766E-3</v>
      </c>
      <c r="W1658" t="s">
        <v>38</v>
      </c>
      <c r="X1658" s="4">
        <f>IF(bot_orders[[#This Row],[side]]="sell", bot_orders[[#This Row],[accFillSz]]*bot_orders[[#This Row],[avgPx]] + bot_orders[[#This Row],[fee]], -bot_orders[[#This Row],[accFillSz]]*bot_orders[[#This Row],[avgPx]])</f>
        <v>2.5174552233999998</v>
      </c>
      <c r="Y1658" s="4">
        <f>IF(bot_orders[[#This Row],[side]]="buy", bot_orders[[#This Row],[accFillSz]] + bot_orders[[#This Row],[fee]], -bot_orders[[#This Row],[accFillSz]])</f>
        <v>-4.9169999999999998</v>
      </c>
      <c r="Z1658" s="4">
        <f>IF(bot_orders[[#This Row],[side]]="sell",bot_orders[[#This Row],[accFillSz]]*bot_orders[[#This Row],[avgPx]]+bot_orders[[#This Row],[fee]], 0)</f>
        <v>2.5174552233999998</v>
      </c>
      <c r="AA1658" s="4">
        <f>IF(bot_orders[[#This Row],[side]]="sell",-bot_orders[[#This Row],[accFillSz]],bot_orders[[#This Row],[accFillSz]]+bot_orders[[#This Row],[fee]])</f>
        <v>-4.9169999999999998</v>
      </c>
      <c r="AB1658">
        <v>0</v>
      </c>
      <c r="AC1658" t="s">
        <v>39</v>
      </c>
      <c r="AD1658">
        <v>0</v>
      </c>
      <c r="AE1658" t="s">
        <v>40</v>
      </c>
      <c r="AF1658" t="s">
        <v>41</v>
      </c>
      <c r="AG1658" t="s">
        <v>42</v>
      </c>
      <c r="AH1658" t="s">
        <v>28</v>
      </c>
      <c r="AI1658">
        <v>-4.9169999999999998</v>
      </c>
      <c r="AJ1658">
        <v>2.51745522</v>
      </c>
    </row>
    <row r="1659" spans="1:36" x14ac:dyDescent="0.3">
      <c r="A1659">
        <v>1656</v>
      </c>
      <c r="B1659" t="s">
        <v>306</v>
      </c>
      <c r="C1659" t="s">
        <v>28</v>
      </c>
      <c r="D1659" t="s">
        <v>29</v>
      </c>
      <c r="E1659" t="s">
        <v>30</v>
      </c>
      <c r="F1659" t="s">
        <v>31</v>
      </c>
      <c r="G1659" t="s">
        <v>3062</v>
      </c>
      <c r="H1659" t="s">
        <v>5395</v>
      </c>
      <c r="I1659" s="4" t="s">
        <v>5396</v>
      </c>
      <c r="J1659" s="1">
        <f>((((bot_orders[[#This Row],[cTime]]/ 1000)+3*3600) / 86400) + DATE(1970,1,1))</f>
        <v>45765.384641886572</v>
      </c>
      <c r="K1659" s="4" t="s">
        <v>5397</v>
      </c>
      <c r="L1659" s="1">
        <f>((((bot_orders[[#This Row],[uTime]]/ 1000)+3*3600) / 86400) + DATE(1970,1,1))</f>
        <v>45765.395019409727</v>
      </c>
      <c r="M1659" t="s">
        <v>34</v>
      </c>
      <c r="N1659" t="s">
        <v>28</v>
      </c>
      <c r="O1659" t="s">
        <v>35</v>
      </c>
      <c r="P1659">
        <v>4.9210000000000003</v>
      </c>
      <c r="Q1659" t="s">
        <v>36</v>
      </c>
      <c r="R1659" t="s">
        <v>55</v>
      </c>
      <c r="S1659">
        <v>0.50980000000000003</v>
      </c>
      <c r="T1659">
        <v>0.50980000000000003</v>
      </c>
      <c r="U1659">
        <v>4.9210000000000003</v>
      </c>
      <c r="V1659">
        <v>-3.9367999999999998E-3</v>
      </c>
      <c r="W1659" t="s">
        <v>39</v>
      </c>
      <c r="X1659" s="4">
        <f>IF(bot_orders[[#This Row],[side]]="sell", bot_orders[[#This Row],[accFillSz]]*bot_orders[[#This Row],[avgPx]] + bot_orders[[#This Row],[fee]], -bot_orders[[#This Row],[accFillSz]]*bot_orders[[#This Row],[avgPx]])</f>
        <v>-2.5087258000000001</v>
      </c>
      <c r="Y1659" s="4">
        <f>IF(bot_orders[[#This Row],[side]]="buy", bot_orders[[#This Row],[accFillSz]] + bot_orders[[#This Row],[fee]], -bot_orders[[#This Row],[accFillSz]])</f>
        <v>4.9170632000000003</v>
      </c>
      <c r="Z1659" s="4">
        <f>IF(bot_orders[[#This Row],[side]]="sell",bot_orders[[#This Row],[accFillSz]]*bot_orders[[#This Row],[avgPx]]+bot_orders[[#This Row],[fee]], 0)</f>
        <v>0</v>
      </c>
      <c r="AA1659" s="4">
        <f>IF(bot_orders[[#This Row],[side]]="sell",-bot_orders[[#This Row],[accFillSz]],bot_orders[[#This Row],[accFillSz]]+bot_orders[[#This Row],[fee]])</f>
        <v>4.9170632000000003</v>
      </c>
      <c r="AB1659">
        <v>0</v>
      </c>
      <c r="AC1659" t="s">
        <v>38</v>
      </c>
      <c r="AD1659">
        <v>0</v>
      </c>
      <c r="AE1659" t="s">
        <v>40</v>
      </c>
      <c r="AF1659" t="s">
        <v>41</v>
      </c>
      <c r="AG1659" t="s">
        <v>42</v>
      </c>
      <c r="AH1659" t="s">
        <v>28</v>
      </c>
      <c r="AI1659">
        <v>4.9170632000000003</v>
      </c>
      <c r="AJ1659">
        <v>-2.5087258000000001</v>
      </c>
    </row>
    <row r="1660" spans="1:36" x14ac:dyDescent="0.3">
      <c r="A1660">
        <v>1657</v>
      </c>
      <c r="B1660" t="s">
        <v>306</v>
      </c>
      <c r="C1660" t="s">
        <v>28</v>
      </c>
      <c r="D1660" t="s">
        <v>29</v>
      </c>
      <c r="E1660" t="s">
        <v>30</v>
      </c>
      <c r="F1660" t="s">
        <v>31</v>
      </c>
      <c r="G1660" t="s">
        <v>3058</v>
      </c>
      <c r="H1660" t="s">
        <v>5398</v>
      </c>
      <c r="I1660" s="4" t="s">
        <v>5399</v>
      </c>
      <c r="J1660" s="1">
        <f>((((bot_orders[[#This Row],[cTime]]/ 1000)+3*3600) / 86400) + DATE(1970,1,1))</f>
        <v>45765.405079004631</v>
      </c>
      <c r="K1660" s="4" t="s">
        <v>5400</v>
      </c>
      <c r="L1660" s="1">
        <f>((((bot_orders[[#This Row],[uTime]]/ 1000)+3*3600) / 86400) + DATE(1970,1,1))</f>
        <v>45765.407593020835</v>
      </c>
      <c r="M1660" t="s">
        <v>34</v>
      </c>
      <c r="N1660" t="s">
        <v>28</v>
      </c>
      <c r="O1660" t="s">
        <v>35</v>
      </c>
      <c r="P1660">
        <v>4.9169999999999998</v>
      </c>
      <c r="Q1660" t="s">
        <v>36</v>
      </c>
      <c r="R1660" t="s">
        <v>37</v>
      </c>
      <c r="S1660">
        <v>0.50980000000000003</v>
      </c>
      <c r="T1660">
        <v>0.50980000000000003</v>
      </c>
      <c r="U1660">
        <v>4.9169999999999998</v>
      </c>
      <c r="V1660">
        <v>-2.0053493000000001E-3</v>
      </c>
      <c r="W1660" t="s">
        <v>38</v>
      </c>
      <c r="X1660" s="4">
        <f>IF(bot_orders[[#This Row],[side]]="sell", bot_orders[[#This Row],[accFillSz]]*bot_orders[[#This Row],[avgPx]] + bot_orders[[#This Row],[fee]], -bot_orders[[#This Row],[accFillSz]]*bot_orders[[#This Row],[avgPx]])</f>
        <v>2.5046812507</v>
      </c>
      <c r="Y1660" s="4">
        <f>IF(bot_orders[[#This Row],[side]]="buy", bot_orders[[#This Row],[accFillSz]] + bot_orders[[#This Row],[fee]], -bot_orders[[#This Row],[accFillSz]])</f>
        <v>-4.9169999999999998</v>
      </c>
      <c r="Z1660" s="4">
        <f>IF(bot_orders[[#This Row],[side]]="sell",bot_orders[[#This Row],[accFillSz]]*bot_orders[[#This Row],[avgPx]]+bot_orders[[#This Row],[fee]], 0)</f>
        <v>2.5046812507</v>
      </c>
      <c r="AA1660" s="4">
        <f>IF(bot_orders[[#This Row],[side]]="sell",-bot_orders[[#This Row],[accFillSz]],bot_orders[[#This Row],[accFillSz]]+bot_orders[[#This Row],[fee]])</f>
        <v>-4.9169999999999998</v>
      </c>
      <c r="AB1660">
        <v>0</v>
      </c>
      <c r="AC1660" t="s">
        <v>39</v>
      </c>
      <c r="AD1660">
        <v>0</v>
      </c>
      <c r="AE1660" t="s">
        <v>40</v>
      </c>
      <c r="AF1660" t="s">
        <v>41</v>
      </c>
      <c r="AG1660" t="s">
        <v>42</v>
      </c>
      <c r="AH1660" t="s">
        <v>28</v>
      </c>
      <c r="AI1660">
        <v>-4.9169999999999998</v>
      </c>
      <c r="AJ1660">
        <v>2.50468125</v>
      </c>
    </row>
    <row r="1661" spans="1:36" x14ac:dyDescent="0.3">
      <c r="A1661">
        <v>1658</v>
      </c>
      <c r="B1661" t="s">
        <v>306</v>
      </c>
      <c r="C1661" t="s">
        <v>28</v>
      </c>
      <c r="D1661" t="s">
        <v>29</v>
      </c>
      <c r="E1661" t="s">
        <v>30</v>
      </c>
      <c r="F1661" t="s">
        <v>31</v>
      </c>
      <c r="G1661" t="s">
        <v>3074</v>
      </c>
      <c r="H1661" t="s">
        <v>5401</v>
      </c>
      <c r="I1661" s="4" t="s">
        <v>5402</v>
      </c>
      <c r="J1661" s="1">
        <f>((((bot_orders[[#This Row],[cTime]]/ 1000)+3*3600) / 86400) + DATE(1970,1,1))</f>
        <v>45765.413785671291</v>
      </c>
      <c r="K1661" s="4" t="s">
        <v>5403</v>
      </c>
      <c r="L1661" s="1">
        <f>((((bot_orders[[#This Row],[uTime]]/ 1000)+3*3600) / 86400) + DATE(1970,1,1))</f>
        <v>45765.468519189817</v>
      </c>
      <c r="M1661" t="s">
        <v>34</v>
      </c>
      <c r="N1661" t="s">
        <v>28</v>
      </c>
      <c r="O1661" t="s">
        <v>35</v>
      </c>
      <c r="P1661">
        <v>4.8719999999999999</v>
      </c>
      <c r="Q1661" t="s">
        <v>36</v>
      </c>
      <c r="R1661" t="s">
        <v>37</v>
      </c>
      <c r="S1661">
        <v>0.52</v>
      </c>
      <c r="T1661">
        <v>0.52</v>
      </c>
      <c r="U1661">
        <v>4.8719999999999999</v>
      </c>
      <c r="V1661">
        <v>-2.0267520000000002E-3</v>
      </c>
      <c r="W1661" t="s">
        <v>38</v>
      </c>
      <c r="X1661" s="4">
        <f>IF(bot_orders[[#This Row],[side]]="sell", bot_orders[[#This Row],[accFillSz]]*bot_orders[[#This Row],[avgPx]] + bot_orders[[#This Row],[fee]], -bot_orders[[#This Row],[accFillSz]]*bot_orders[[#This Row],[avgPx]])</f>
        <v>2.5314132480000002</v>
      </c>
      <c r="Y1661" s="4">
        <f>IF(bot_orders[[#This Row],[side]]="buy", bot_orders[[#This Row],[accFillSz]] + bot_orders[[#This Row],[fee]], -bot_orders[[#This Row],[accFillSz]])</f>
        <v>-4.8719999999999999</v>
      </c>
      <c r="Z1661" s="4">
        <f>IF(bot_orders[[#This Row],[side]]="sell",bot_orders[[#This Row],[accFillSz]]*bot_orders[[#This Row],[avgPx]]+bot_orders[[#This Row],[fee]], 0)</f>
        <v>2.5314132480000002</v>
      </c>
      <c r="AA1661" s="4">
        <f>IF(bot_orders[[#This Row],[side]]="sell",-bot_orders[[#This Row],[accFillSz]],bot_orders[[#This Row],[accFillSz]]+bot_orders[[#This Row],[fee]])</f>
        <v>-4.8719999999999999</v>
      </c>
      <c r="AB1661">
        <v>0</v>
      </c>
      <c r="AC1661" t="s">
        <v>39</v>
      </c>
      <c r="AD1661">
        <v>0</v>
      </c>
      <c r="AE1661" t="s">
        <v>40</v>
      </c>
      <c r="AF1661" t="s">
        <v>41</v>
      </c>
      <c r="AG1661" t="s">
        <v>42</v>
      </c>
      <c r="AH1661" t="s">
        <v>28</v>
      </c>
      <c r="AI1661">
        <v>-4.8719999999999999</v>
      </c>
      <c r="AJ1661">
        <v>2.5314132499999999</v>
      </c>
    </row>
    <row r="1662" spans="1:36" x14ac:dyDescent="0.3">
      <c r="A1662">
        <v>1659</v>
      </c>
      <c r="B1662" t="s">
        <v>306</v>
      </c>
      <c r="C1662" t="s">
        <v>28</v>
      </c>
      <c r="D1662" t="s">
        <v>29</v>
      </c>
      <c r="E1662" t="s">
        <v>30</v>
      </c>
      <c r="F1662" t="s">
        <v>31</v>
      </c>
      <c r="G1662" t="s">
        <v>3121</v>
      </c>
      <c r="H1662" t="s">
        <v>5404</v>
      </c>
      <c r="I1662" s="4" t="s">
        <v>5402</v>
      </c>
      <c r="J1662" s="1">
        <f>((((bot_orders[[#This Row],[cTime]]/ 1000)+3*3600) / 86400) + DATE(1970,1,1))</f>
        <v>45765.413785671291</v>
      </c>
      <c r="K1662" s="4" t="s">
        <v>5405</v>
      </c>
      <c r="L1662" s="1">
        <f>((((bot_orders[[#This Row],[uTime]]/ 1000)+3*3600) / 86400) + DATE(1970,1,1))</f>
        <v>45765.45857456018</v>
      </c>
      <c r="M1662" t="s">
        <v>34</v>
      </c>
      <c r="N1662" t="s">
        <v>28</v>
      </c>
      <c r="O1662" t="s">
        <v>35</v>
      </c>
      <c r="P1662">
        <v>4.8719999999999999</v>
      </c>
      <c r="Q1662" t="s">
        <v>36</v>
      </c>
      <c r="R1662" t="s">
        <v>37</v>
      </c>
      <c r="S1662">
        <v>0.51739999999999997</v>
      </c>
      <c r="T1662">
        <v>0.51739999999999997</v>
      </c>
      <c r="U1662">
        <v>4.8719999999999999</v>
      </c>
      <c r="V1662">
        <v>-2.0166182E-3</v>
      </c>
      <c r="W1662" t="s">
        <v>38</v>
      </c>
      <c r="X1662" s="4">
        <f>IF(bot_orders[[#This Row],[side]]="sell", bot_orders[[#This Row],[accFillSz]]*bot_orders[[#This Row],[avgPx]] + bot_orders[[#This Row],[fee]], -bot_orders[[#This Row],[accFillSz]]*bot_orders[[#This Row],[avgPx]])</f>
        <v>2.5187561817999997</v>
      </c>
      <c r="Y1662" s="4">
        <f>IF(bot_orders[[#This Row],[side]]="buy", bot_orders[[#This Row],[accFillSz]] + bot_orders[[#This Row],[fee]], -bot_orders[[#This Row],[accFillSz]])</f>
        <v>-4.8719999999999999</v>
      </c>
      <c r="Z1662" s="4">
        <f>IF(bot_orders[[#This Row],[side]]="sell",bot_orders[[#This Row],[accFillSz]]*bot_orders[[#This Row],[avgPx]]+bot_orders[[#This Row],[fee]], 0)</f>
        <v>2.5187561817999997</v>
      </c>
      <c r="AA1662" s="4">
        <f>IF(bot_orders[[#This Row],[side]]="sell",-bot_orders[[#This Row],[accFillSz]],bot_orders[[#This Row],[accFillSz]]+bot_orders[[#This Row],[fee]])</f>
        <v>-4.8719999999999999</v>
      </c>
      <c r="AB1662">
        <v>0</v>
      </c>
      <c r="AC1662" t="s">
        <v>39</v>
      </c>
      <c r="AD1662">
        <v>0</v>
      </c>
      <c r="AE1662" t="s">
        <v>40</v>
      </c>
      <c r="AF1662" t="s">
        <v>41</v>
      </c>
      <c r="AG1662" t="s">
        <v>42</v>
      </c>
      <c r="AH1662" t="s">
        <v>28</v>
      </c>
      <c r="AI1662">
        <v>-4.8719999999999999</v>
      </c>
      <c r="AJ1662">
        <v>2.51875618</v>
      </c>
    </row>
    <row r="1663" spans="1:36" x14ac:dyDescent="0.3">
      <c r="A1663">
        <v>1660</v>
      </c>
      <c r="B1663" t="s">
        <v>306</v>
      </c>
      <c r="C1663" t="s">
        <v>28</v>
      </c>
      <c r="D1663" t="s">
        <v>29</v>
      </c>
      <c r="E1663" t="s">
        <v>30</v>
      </c>
      <c r="F1663" t="s">
        <v>31</v>
      </c>
      <c r="G1663" t="s">
        <v>3232</v>
      </c>
      <c r="H1663" t="s">
        <v>5406</v>
      </c>
      <c r="I1663" s="4" t="s">
        <v>5402</v>
      </c>
      <c r="J1663" s="1">
        <f>((((bot_orders[[#This Row],[cTime]]/ 1000)+3*3600) / 86400) + DATE(1970,1,1))</f>
        <v>45765.413785671291</v>
      </c>
      <c r="K1663" s="4" t="s">
        <v>5407</v>
      </c>
      <c r="L1663" s="1">
        <f>((((bot_orders[[#This Row],[uTime]]/ 1000)+3*3600) / 86400) + DATE(1970,1,1))</f>
        <v>45766.075981076385</v>
      </c>
      <c r="M1663" t="s">
        <v>34</v>
      </c>
      <c r="N1663" t="s">
        <v>28</v>
      </c>
      <c r="O1663" t="s">
        <v>35</v>
      </c>
      <c r="P1663">
        <v>4.8719999999999999</v>
      </c>
      <c r="Q1663" t="s">
        <v>36</v>
      </c>
      <c r="R1663" t="s">
        <v>55</v>
      </c>
      <c r="S1663">
        <v>0.49730000000000002</v>
      </c>
      <c r="T1663">
        <v>0.49730000000000002</v>
      </c>
      <c r="U1663">
        <v>4.8719999999999999</v>
      </c>
      <c r="V1663">
        <v>-3.8976000000000002E-3</v>
      </c>
      <c r="W1663" t="s">
        <v>39</v>
      </c>
      <c r="X1663" s="4">
        <f>IF(bot_orders[[#This Row],[side]]="sell", bot_orders[[#This Row],[accFillSz]]*bot_orders[[#This Row],[avgPx]] + bot_orders[[#This Row],[fee]], -bot_orders[[#This Row],[accFillSz]]*bot_orders[[#This Row],[avgPx]])</f>
        <v>-2.4228456</v>
      </c>
      <c r="Y1663" s="4">
        <f>IF(bot_orders[[#This Row],[side]]="buy", bot_orders[[#This Row],[accFillSz]] + bot_orders[[#This Row],[fee]], -bot_orders[[#This Row],[accFillSz]])</f>
        <v>4.8681023999999997</v>
      </c>
      <c r="Z1663" s="4">
        <f>IF(bot_orders[[#This Row],[side]]="sell",bot_orders[[#This Row],[accFillSz]]*bot_orders[[#This Row],[avgPx]]+bot_orders[[#This Row],[fee]], 0)</f>
        <v>0</v>
      </c>
      <c r="AA1663" s="4">
        <f>IF(bot_orders[[#This Row],[side]]="sell",-bot_orders[[#This Row],[accFillSz]],bot_orders[[#This Row],[accFillSz]]+bot_orders[[#This Row],[fee]])</f>
        <v>4.8681023999999997</v>
      </c>
      <c r="AB1663">
        <v>0</v>
      </c>
      <c r="AC1663" t="s">
        <v>38</v>
      </c>
      <c r="AD1663">
        <v>0</v>
      </c>
      <c r="AE1663" t="s">
        <v>40</v>
      </c>
      <c r="AF1663" t="s">
        <v>41</v>
      </c>
      <c r="AG1663" t="s">
        <v>42</v>
      </c>
      <c r="AH1663" t="s">
        <v>28</v>
      </c>
      <c r="AI1663">
        <v>4.8681023999999997</v>
      </c>
      <c r="AJ1663">
        <v>-2.4228456</v>
      </c>
    </row>
    <row r="1664" spans="1:36" x14ac:dyDescent="0.3">
      <c r="A1664">
        <v>1661</v>
      </c>
      <c r="B1664" t="s">
        <v>306</v>
      </c>
      <c r="C1664" t="s">
        <v>28</v>
      </c>
      <c r="D1664" t="s">
        <v>29</v>
      </c>
      <c r="E1664" t="s">
        <v>30</v>
      </c>
      <c r="F1664" t="s">
        <v>31</v>
      </c>
      <c r="G1664" t="s">
        <v>3230</v>
      </c>
      <c r="H1664" t="s">
        <v>5408</v>
      </c>
      <c r="I1664" s="4" t="s">
        <v>5402</v>
      </c>
      <c r="J1664" s="1">
        <f>((((bot_orders[[#This Row],[cTime]]/ 1000)+3*3600) / 86400) + DATE(1970,1,1))</f>
        <v>45765.413785671291</v>
      </c>
      <c r="K1664" s="4" t="s">
        <v>5409</v>
      </c>
      <c r="L1664" s="1">
        <f>((((bot_orders[[#This Row],[uTime]]/ 1000)+3*3600) / 86400) + DATE(1970,1,1))</f>
        <v>45766.073808506946</v>
      </c>
      <c r="M1664" t="s">
        <v>34</v>
      </c>
      <c r="N1664" t="s">
        <v>28</v>
      </c>
      <c r="O1664" t="s">
        <v>35</v>
      </c>
      <c r="P1664">
        <v>4.8719999999999999</v>
      </c>
      <c r="Q1664" t="s">
        <v>36</v>
      </c>
      <c r="R1664" t="s">
        <v>55</v>
      </c>
      <c r="S1664">
        <v>0.49980000000000002</v>
      </c>
      <c r="T1664">
        <v>0.49980000000000002</v>
      </c>
      <c r="U1664">
        <v>4.8719999999999999</v>
      </c>
      <c r="V1664">
        <v>-3.8976000000000002E-3</v>
      </c>
      <c r="W1664" t="s">
        <v>39</v>
      </c>
      <c r="X1664" s="4">
        <f>IF(bot_orders[[#This Row],[side]]="sell", bot_orders[[#This Row],[accFillSz]]*bot_orders[[#This Row],[avgPx]] + bot_orders[[#This Row],[fee]], -bot_orders[[#This Row],[accFillSz]]*bot_orders[[#This Row],[avgPx]])</f>
        <v>-2.4350255999999999</v>
      </c>
      <c r="Y1664" s="4">
        <f>IF(bot_orders[[#This Row],[side]]="buy", bot_orders[[#This Row],[accFillSz]] + bot_orders[[#This Row],[fee]], -bot_orders[[#This Row],[accFillSz]])</f>
        <v>4.8681023999999997</v>
      </c>
      <c r="Z1664" s="4">
        <f>IF(bot_orders[[#This Row],[side]]="sell",bot_orders[[#This Row],[accFillSz]]*bot_orders[[#This Row],[avgPx]]+bot_orders[[#This Row],[fee]], 0)</f>
        <v>0</v>
      </c>
      <c r="AA1664" s="4">
        <f>IF(bot_orders[[#This Row],[side]]="sell",-bot_orders[[#This Row],[accFillSz]],bot_orders[[#This Row],[accFillSz]]+bot_orders[[#This Row],[fee]])</f>
        <v>4.8681023999999997</v>
      </c>
      <c r="AB1664">
        <v>0</v>
      </c>
      <c r="AC1664" t="s">
        <v>38</v>
      </c>
      <c r="AD1664">
        <v>0</v>
      </c>
      <c r="AE1664" t="s">
        <v>40</v>
      </c>
      <c r="AF1664" t="s">
        <v>41</v>
      </c>
      <c r="AG1664" t="s">
        <v>42</v>
      </c>
      <c r="AH1664" t="s">
        <v>28</v>
      </c>
      <c r="AI1664">
        <v>4.8681023999999997</v>
      </c>
      <c r="AJ1664">
        <v>-2.4350255999999999</v>
      </c>
    </row>
    <row r="1665" spans="1:36" x14ac:dyDescent="0.3">
      <c r="A1665">
        <v>1662</v>
      </c>
      <c r="B1665" t="s">
        <v>306</v>
      </c>
      <c r="C1665" t="s">
        <v>28</v>
      </c>
      <c r="D1665" t="s">
        <v>29</v>
      </c>
      <c r="E1665" t="s">
        <v>30</v>
      </c>
      <c r="F1665" t="s">
        <v>31</v>
      </c>
      <c r="G1665" t="s">
        <v>3207</v>
      </c>
      <c r="H1665" t="s">
        <v>5410</v>
      </c>
      <c r="I1665" s="4" t="s">
        <v>5402</v>
      </c>
      <c r="J1665" s="1">
        <f>((((bot_orders[[#This Row],[cTime]]/ 1000)+3*3600) / 86400) + DATE(1970,1,1))</f>
        <v>45765.413785671291</v>
      </c>
      <c r="K1665" s="4" t="s">
        <v>5411</v>
      </c>
      <c r="L1665" s="1">
        <f>((((bot_orders[[#This Row],[uTime]]/ 1000)+3*3600) / 86400) + DATE(1970,1,1))</f>
        <v>45765.754418912038</v>
      </c>
      <c r="M1665" t="s">
        <v>34</v>
      </c>
      <c r="N1665" t="s">
        <v>28</v>
      </c>
      <c r="O1665" t="s">
        <v>35</v>
      </c>
      <c r="P1665">
        <v>4.8719999999999999</v>
      </c>
      <c r="Q1665" t="s">
        <v>36</v>
      </c>
      <c r="R1665" t="s">
        <v>55</v>
      </c>
      <c r="S1665">
        <v>0.50219999999999998</v>
      </c>
      <c r="T1665">
        <v>0.50219999999999998</v>
      </c>
      <c r="U1665">
        <v>4.8719999999999999</v>
      </c>
      <c r="V1665">
        <v>-3.8976000000000002E-3</v>
      </c>
      <c r="W1665" t="s">
        <v>39</v>
      </c>
      <c r="X1665" s="4">
        <f>IF(bot_orders[[#This Row],[side]]="sell", bot_orders[[#This Row],[accFillSz]]*bot_orders[[#This Row],[avgPx]] + bot_orders[[#This Row],[fee]], -bot_orders[[#This Row],[accFillSz]]*bot_orders[[#This Row],[avgPx]])</f>
        <v>-2.4467184</v>
      </c>
      <c r="Y1665" s="4">
        <f>IF(bot_orders[[#This Row],[side]]="buy", bot_orders[[#This Row],[accFillSz]] + bot_orders[[#This Row],[fee]], -bot_orders[[#This Row],[accFillSz]])</f>
        <v>4.8681023999999997</v>
      </c>
      <c r="Z1665" s="4">
        <f>IF(bot_orders[[#This Row],[side]]="sell",bot_orders[[#This Row],[accFillSz]]*bot_orders[[#This Row],[avgPx]]+bot_orders[[#This Row],[fee]], 0)</f>
        <v>0</v>
      </c>
      <c r="AA1665" s="4">
        <f>IF(bot_orders[[#This Row],[side]]="sell",-bot_orders[[#This Row],[accFillSz]],bot_orders[[#This Row],[accFillSz]]+bot_orders[[#This Row],[fee]])</f>
        <v>4.8681023999999997</v>
      </c>
      <c r="AB1665">
        <v>0</v>
      </c>
      <c r="AC1665" t="s">
        <v>38</v>
      </c>
      <c r="AD1665">
        <v>0</v>
      </c>
      <c r="AE1665" t="s">
        <v>40</v>
      </c>
      <c r="AF1665" t="s">
        <v>41</v>
      </c>
      <c r="AG1665" t="s">
        <v>42</v>
      </c>
      <c r="AH1665" t="s">
        <v>28</v>
      </c>
      <c r="AI1665">
        <v>4.8681023999999997</v>
      </c>
      <c r="AJ1665">
        <v>-2.4467184</v>
      </c>
    </row>
    <row r="1666" spans="1:36" x14ac:dyDescent="0.3">
      <c r="A1666">
        <v>1663</v>
      </c>
      <c r="B1666" t="s">
        <v>306</v>
      </c>
      <c r="C1666" t="s">
        <v>28</v>
      </c>
      <c r="D1666" t="s">
        <v>29</v>
      </c>
      <c r="E1666" t="s">
        <v>30</v>
      </c>
      <c r="F1666" t="s">
        <v>31</v>
      </c>
      <c r="G1666" t="s">
        <v>3190</v>
      </c>
      <c r="H1666" t="s">
        <v>5412</v>
      </c>
      <c r="I1666" s="4" t="s">
        <v>5402</v>
      </c>
      <c r="J1666" s="1">
        <f>((((bot_orders[[#This Row],[cTime]]/ 1000)+3*3600) / 86400) + DATE(1970,1,1))</f>
        <v>45765.413785671291</v>
      </c>
      <c r="K1666" s="4" t="s">
        <v>5413</v>
      </c>
      <c r="L1666" s="1">
        <f>((((bot_orders[[#This Row],[uTime]]/ 1000)+3*3600) / 86400) + DATE(1970,1,1))</f>
        <v>45765.718866157404</v>
      </c>
      <c r="M1666" t="s">
        <v>34</v>
      </c>
      <c r="N1666" t="s">
        <v>28</v>
      </c>
      <c r="O1666" t="s">
        <v>35</v>
      </c>
      <c r="P1666">
        <v>4.8719999999999999</v>
      </c>
      <c r="Q1666" t="s">
        <v>36</v>
      </c>
      <c r="R1666" t="s">
        <v>55</v>
      </c>
      <c r="S1666">
        <v>0.50470000000000004</v>
      </c>
      <c r="T1666">
        <v>0.50470000000000004</v>
      </c>
      <c r="U1666">
        <v>4.8719999999999999</v>
      </c>
      <c r="V1666">
        <v>-3.8976000000000002E-3</v>
      </c>
      <c r="W1666" t="s">
        <v>39</v>
      </c>
      <c r="X1666" s="4">
        <f>IF(bot_orders[[#This Row],[side]]="sell", bot_orders[[#This Row],[accFillSz]]*bot_orders[[#This Row],[avgPx]] + bot_orders[[#This Row],[fee]], -bot_orders[[#This Row],[accFillSz]]*bot_orders[[#This Row],[avgPx]])</f>
        <v>-2.4588984000000003</v>
      </c>
      <c r="Y1666" s="4">
        <f>IF(bot_orders[[#This Row],[side]]="buy", bot_orders[[#This Row],[accFillSz]] + bot_orders[[#This Row],[fee]], -bot_orders[[#This Row],[accFillSz]])</f>
        <v>4.8681023999999997</v>
      </c>
      <c r="Z1666" s="4">
        <f>IF(bot_orders[[#This Row],[side]]="sell",bot_orders[[#This Row],[accFillSz]]*bot_orders[[#This Row],[avgPx]]+bot_orders[[#This Row],[fee]], 0)</f>
        <v>0</v>
      </c>
      <c r="AA1666" s="4">
        <f>IF(bot_orders[[#This Row],[side]]="sell",-bot_orders[[#This Row],[accFillSz]],bot_orders[[#This Row],[accFillSz]]+bot_orders[[#This Row],[fee]])</f>
        <v>4.8681023999999997</v>
      </c>
      <c r="AB1666">
        <v>0</v>
      </c>
      <c r="AC1666" t="s">
        <v>38</v>
      </c>
      <c r="AD1666">
        <v>0</v>
      </c>
      <c r="AE1666" t="s">
        <v>40</v>
      </c>
      <c r="AF1666" t="s">
        <v>41</v>
      </c>
      <c r="AG1666" t="s">
        <v>42</v>
      </c>
      <c r="AH1666" t="s">
        <v>28</v>
      </c>
      <c r="AI1666">
        <v>4.8681023999999997</v>
      </c>
      <c r="AJ1666">
        <v>-2.4588983999999998</v>
      </c>
    </row>
    <row r="1667" spans="1:36" x14ac:dyDescent="0.3">
      <c r="A1667">
        <v>1664</v>
      </c>
      <c r="B1667" t="s">
        <v>306</v>
      </c>
      <c r="C1667" t="s">
        <v>28</v>
      </c>
      <c r="D1667" t="s">
        <v>29</v>
      </c>
      <c r="E1667" t="s">
        <v>30</v>
      </c>
      <c r="F1667" t="s">
        <v>31</v>
      </c>
      <c r="G1667" t="s">
        <v>3103</v>
      </c>
      <c r="H1667" t="s">
        <v>5414</v>
      </c>
      <c r="I1667" s="4" t="s">
        <v>5402</v>
      </c>
      <c r="J1667" s="1">
        <f>((((bot_orders[[#This Row],[cTime]]/ 1000)+3*3600) / 86400) + DATE(1970,1,1))</f>
        <v>45765.413785671291</v>
      </c>
      <c r="K1667" s="4" t="s">
        <v>5415</v>
      </c>
      <c r="L1667" s="1">
        <f>((((bot_orders[[#This Row],[uTime]]/ 1000)+3*3600) / 86400) + DATE(1970,1,1))</f>
        <v>45765.42338122685</v>
      </c>
      <c r="M1667" t="s">
        <v>34</v>
      </c>
      <c r="N1667" t="s">
        <v>28</v>
      </c>
      <c r="O1667" t="s">
        <v>35</v>
      </c>
      <c r="P1667">
        <v>4.8719999999999999</v>
      </c>
      <c r="Q1667" t="s">
        <v>36</v>
      </c>
      <c r="R1667" t="s">
        <v>55</v>
      </c>
      <c r="S1667">
        <v>0.50719999999999998</v>
      </c>
      <c r="T1667">
        <v>0.50719999999999998</v>
      </c>
      <c r="U1667">
        <v>4.8719999999999999</v>
      </c>
      <c r="V1667">
        <v>-3.8976000000000002E-3</v>
      </c>
      <c r="W1667" t="s">
        <v>39</v>
      </c>
      <c r="X1667" s="4">
        <f>IF(bot_orders[[#This Row],[side]]="sell", bot_orders[[#This Row],[accFillSz]]*bot_orders[[#This Row],[avgPx]] + bot_orders[[#This Row],[fee]], -bot_orders[[#This Row],[accFillSz]]*bot_orders[[#This Row],[avgPx]])</f>
        <v>-2.4710783999999997</v>
      </c>
      <c r="Y1667" s="4">
        <f>IF(bot_orders[[#This Row],[side]]="buy", bot_orders[[#This Row],[accFillSz]] + bot_orders[[#This Row],[fee]], -bot_orders[[#This Row],[accFillSz]])</f>
        <v>4.8681023999999997</v>
      </c>
      <c r="Z1667" s="4">
        <f>IF(bot_orders[[#This Row],[side]]="sell",bot_orders[[#This Row],[accFillSz]]*bot_orders[[#This Row],[avgPx]]+bot_orders[[#This Row],[fee]], 0)</f>
        <v>0</v>
      </c>
      <c r="AA1667" s="4">
        <f>IF(bot_orders[[#This Row],[side]]="sell",-bot_orders[[#This Row],[accFillSz]],bot_orders[[#This Row],[accFillSz]]+bot_orders[[#This Row],[fee]])</f>
        <v>4.8681023999999997</v>
      </c>
      <c r="AB1667">
        <v>0</v>
      </c>
      <c r="AC1667" t="s">
        <v>38</v>
      </c>
      <c r="AD1667">
        <v>0</v>
      </c>
      <c r="AE1667" t="s">
        <v>40</v>
      </c>
      <c r="AF1667" t="s">
        <v>41</v>
      </c>
      <c r="AG1667" t="s">
        <v>42</v>
      </c>
      <c r="AH1667" t="s">
        <v>28</v>
      </c>
      <c r="AI1667">
        <v>4.8681023999999997</v>
      </c>
      <c r="AJ1667">
        <v>-2.4710784000000001</v>
      </c>
    </row>
    <row r="1668" spans="1:36" x14ac:dyDescent="0.3">
      <c r="A1668">
        <v>1665</v>
      </c>
      <c r="B1668" t="s">
        <v>306</v>
      </c>
      <c r="C1668" t="s">
        <v>28</v>
      </c>
      <c r="D1668" t="s">
        <v>29</v>
      </c>
      <c r="E1668" t="s">
        <v>30</v>
      </c>
      <c r="F1668" t="s">
        <v>31</v>
      </c>
      <c r="G1668" t="s">
        <v>3089</v>
      </c>
      <c r="H1668" t="s">
        <v>5416</v>
      </c>
      <c r="I1668" s="4" t="s">
        <v>5402</v>
      </c>
      <c r="J1668" s="1">
        <f>((((bot_orders[[#This Row],[cTime]]/ 1000)+3*3600) / 86400) + DATE(1970,1,1))</f>
        <v>45765.413785671291</v>
      </c>
      <c r="K1668" s="4" t="s">
        <v>5417</v>
      </c>
      <c r="L1668" s="1">
        <f>((((bot_orders[[#This Row],[uTime]]/ 1000)+3*3600) / 86400) + DATE(1970,1,1))</f>
        <v>45765.414539490739</v>
      </c>
      <c r="M1668" t="s">
        <v>34</v>
      </c>
      <c r="N1668" t="s">
        <v>28</v>
      </c>
      <c r="O1668" t="s">
        <v>35</v>
      </c>
      <c r="P1668">
        <v>4.8719999999999999</v>
      </c>
      <c r="Q1668" t="s">
        <v>36</v>
      </c>
      <c r="R1668" t="s">
        <v>55</v>
      </c>
      <c r="S1668">
        <v>0.50980000000000003</v>
      </c>
      <c r="T1668">
        <v>0.50980000000000003</v>
      </c>
      <c r="U1668">
        <v>4.8719999999999999</v>
      </c>
      <c r="V1668">
        <v>-3.8976000000000002E-3</v>
      </c>
      <c r="W1668" t="s">
        <v>39</v>
      </c>
      <c r="X1668" s="4">
        <f>IF(bot_orders[[#This Row],[side]]="sell", bot_orders[[#This Row],[accFillSz]]*bot_orders[[#This Row],[avgPx]] + bot_orders[[#This Row],[fee]], -bot_orders[[#This Row],[accFillSz]]*bot_orders[[#This Row],[avgPx]])</f>
        <v>-2.4837456000000002</v>
      </c>
      <c r="Y1668" s="4">
        <f>IF(bot_orders[[#This Row],[side]]="buy", bot_orders[[#This Row],[accFillSz]] + bot_orders[[#This Row],[fee]], -bot_orders[[#This Row],[accFillSz]])</f>
        <v>4.8681023999999997</v>
      </c>
      <c r="Z1668" s="4">
        <f>IF(bot_orders[[#This Row],[side]]="sell",bot_orders[[#This Row],[accFillSz]]*bot_orders[[#This Row],[avgPx]]+bot_orders[[#This Row],[fee]], 0)</f>
        <v>0</v>
      </c>
      <c r="AA1668" s="4">
        <f>IF(bot_orders[[#This Row],[side]]="sell",-bot_orders[[#This Row],[accFillSz]],bot_orders[[#This Row],[accFillSz]]+bot_orders[[#This Row],[fee]])</f>
        <v>4.8681023999999997</v>
      </c>
      <c r="AB1668">
        <v>0</v>
      </c>
      <c r="AC1668" t="s">
        <v>38</v>
      </c>
      <c r="AD1668">
        <v>0</v>
      </c>
      <c r="AE1668" t="s">
        <v>40</v>
      </c>
      <c r="AF1668" t="s">
        <v>41</v>
      </c>
      <c r="AG1668" t="s">
        <v>42</v>
      </c>
      <c r="AH1668" t="s">
        <v>28</v>
      </c>
      <c r="AI1668">
        <v>4.8681023999999997</v>
      </c>
      <c r="AJ1668">
        <v>-2.4837456000000002</v>
      </c>
    </row>
    <row r="1669" spans="1:36" x14ac:dyDescent="0.3">
      <c r="A1669">
        <v>1666</v>
      </c>
      <c r="B1669" t="s">
        <v>306</v>
      </c>
      <c r="C1669" t="s">
        <v>28</v>
      </c>
      <c r="D1669" t="s">
        <v>29</v>
      </c>
      <c r="E1669" t="s">
        <v>30</v>
      </c>
      <c r="F1669" t="s">
        <v>31</v>
      </c>
      <c r="G1669" t="s">
        <v>3093</v>
      </c>
      <c r="H1669" t="s">
        <v>5418</v>
      </c>
      <c r="I1669" s="4" t="s">
        <v>5402</v>
      </c>
      <c r="J1669" s="1">
        <f>((((bot_orders[[#This Row],[cTime]]/ 1000)+3*3600) / 86400) + DATE(1970,1,1))</f>
        <v>45765.413785671291</v>
      </c>
      <c r="K1669" s="4" t="s">
        <v>5419</v>
      </c>
      <c r="L1669" s="1">
        <f>((((bot_orders[[#This Row],[uTime]]/ 1000)+3*3600) / 86400) + DATE(1970,1,1))</f>
        <v>45765.413785717596</v>
      </c>
      <c r="M1669" t="s">
        <v>34</v>
      </c>
      <c r="N1669" t="s">
        <v>28</v>
      </c>
      <c r="O1669" t="s">
        <v>35</v>
      </c>
      <c r="P1669">
        <v>4.8719999999999999</v>
      </c>
      <c r="Q1669" t="s">
        <v>36</v>
      </c>
      <c r="R1669" t="s">
        <v>55</v>
      </c>
      <c r="S1669">
        <v>0.51229999999999998</v>
      </c>
      <c r="T1669">
        <v>0.51049999999999995</v>
      </c>
      <c r="U1669">
        <v>4.8719999999999999</v>
      </c>
      <c r="V1669">
        <v>-4.8719999999999996E-3</v>
      </c>
      <c r="W1669" t="s">
        <v>39</v>
      </c>
      <c r="X1669" s="4">
        <f>IF(bot_orders[[#This Row],[side]]="sell", bot_orders[[#This Row],[accFillSz]]*bot_orders[[#This Row],[avgPx]] + bot_orders[[#This Row],[fee]], -bot_orders[[#This Row],[accFillSz]]*bot_orders[[#This Row],[avgPx]])</f>
        <v>-2.4871559999999997</v>
      </c>
      <c r="Y1669" s="4">
        <f>IF(bot_orders[[#This Row],[side]]="buy", bot_orders[[#This Row],[accFillSz]] + bot_orders[[#This Row],[fee]], -bot_orders[[#This Row],[accFillSz]])</f>
        <v>4.8671280000000001</v>
      </c>
      <c r="Z1669" s="4">
        <f>IF(bot_orders[[#This Row],[side]]="sell",bot_orders[[#This Row],[accFillSz]]*bot_orders[[#This Row],[avgPx]]+bot_orders[[#This Row],[fee]], 0)</f>
        <v>0</v>
      </c>
      <c r="AA1669" s="4">
        <f>IF(bot_orders[[#This Row],[side]]="sell",-bot_orders[[#This Row],[accFillSz]],bot_orders[[#This Row],[accFillSz]]+bot_orders[[#This Row],[fee]])</f>
        <v>4.8671280000000001</v>
      </c>
      <c r="AB1669">
        <v>0</v>
      </c>
      <c r="AC1669" t="s">
        <v>38</v>
      </c>
      <c r="AD1669">
        <v>0</v>
      </c>
      <c r="AE1669" t="s">
        <v>40</v>
      </c>
      <c r="AF1669" t="s">
        <v>41</v>
      </c>
      <c r="AG1669" t="s">
        <v>42</v>
      </c>
      <c r="AH1669" t="s">
        <v>28</v>
      </c>
      <c r="AI1669">
        <v>4.8671280000000001</v>
      </c>
      <c r="AJ1669">
        <v>-2.4871560000000001</v>
      </c>
    </row>
    <row r="1670" spans="1:36" x14ac:dyDescent="0.3">
      <c r="A1670">
        <v>1667</v>
      </c>
      <c r="B1670" t="s">
        <v>306</v>
      </c>
      <c r="C1670" t="s">
        <v>28</v>
      </c>
      <c r="D1670" t="s">
        <v>29</v>
      </c>
      <c r="E1670" t="s">
        <v>30</v>
      </c>
      <c r="F1670" t="s">
        <v>31</v>
      </c>
      <c r="G1670" t="s">
        <v>3093</v>
      </c>
      <c r="H1670" t="s">
        <v>5420</v>
      </c>
      <c r="I1670" s="4" t="s">
        <v>5421</v>
      </c>
      <c r="J1670" s="1">
        <f>((((bot_orders[[#This Row],[cTime]]/ 1000)+3*3600) / 86400) + DATE(1970,1,1))</f>
        <v>45765.41378574074</v>
      </c>
      <c r="K1670" s="4" t="s">
        <v>5422</v>
      </c>
      <c r="L1670" s="1">
        <f>((((bot_orders[[#This Row],[uTime]]/ 1000)+3*3600) / 86400) + DATE(1970,1,1))</f>
        <v>45765.451007476848</v>
      </c>
      <c r="M1670" t="s">
        <v>34</v>
      </c>
      <c r="N1670" t="s">
        <v>28</v>
      </c>
      <c r="O1670" t="s">
        <v>35</v>
      </c>
      <c r="P1670">
        <v>4.867</v>
      </c>
      <c r="Q1670" t="s">
        <v>36</v>
      </c>
      <c r="R1670" t="s">
        <v>37</v>
      </c>
      <c r="S1670">
        <v>0.51480000000000004</v>
      </c>
      <c r="T1670">
        <v>0.51480000000000004</v>
      </c>
      <c r="U1670">
        <v>4.867</v>
      </c>
      <c r="V1670">
        <v>-2.0044252999999999E-3</v>
      </c>
      <c r="W1670" t="s">
        <v>38</v>
      </c>
      <c r="X1670" s="4">
        <f>IF(bot_orders[[#This Row],[side]]="sell", bot_orders[[#This Row],[accFillSz]]*bot_orders[[#This Row],[avgPx]] + bot_orders[[#This Row],[fee]], -bot_orders[[#This Row],[accFillSz]]*bot_orders[[#This Row],[avgPx]])</f>
        <v>2.5035271747000003</v>
      </c>
      <c r="Y1670" s="4">
        <f>IF(bot_orders[[#This Row],[side]]="buy", bot_orders[[#This Row],[accFillSz]] + bot_orders[[#This Row],[fee]], -bot_orders[[#This Row],[accFillSz]])</f>
        <v>-4.867</v>
      </c>
      <c r="Z1670" s="4">
        <f>IF(bot_orders[[#This Row],[side]]="sell",bot_orders[[#This Row],[accFillSz]]*bot_orders[[#This Row],[avgPx]]+bot_orders[[#This Row],[fee]], 0)</f>
        <v>2.5035271747000003</v>
      </c>
      <c r="AA1670" s="4">
        <f>IF(bot_orders[[#This Row],[side]]="sell",-bot_orders[[#This Row],[accFillSz]],bot_orders[[#This Row],[accFillSz]]+bot_orders[[#This Row],[fee]])</f>
        <v>-4.867</v>
      </c>
      <c r="AB1670">
        <v>0</v>
      </c>
      <c r="AC1670" t="s">
        <v>39</v>
      </c>
      <c r="AD1670">
        <v>0</v>
      </c>
      <c r="AE1670" t="s">
        <v>40</v>
      </c>
      <c r="AF1670" t="s">
        <v>41</v>
      </c>
      <c r="AG1670" t="s">
        <v>42</v>
      </c>
      <c r="AH1670" t="s">
        <v>28</v>
      </c>
      <c r="AI1670">
        <v>-4.867</v>
      </c>
      <c r="AJ1670">
        <v>2.5035271699999999</v>
      </c>
    </row>
    <row r="1671" spans="1:36" x14ac:dyDescent="0.3">
      <c r="A1671">
        <v>1668</v>
      </c>
      <c r="B1671" t="s">
        <v>306</v>
      </c>
      <c r="C1671" t="s">
        <v>28</v>
      </c>
      <c r="D1671" t="s">
        <v>29</v>
      </c>
      <c r="E1671" t="s">
        <v>30</v>
      </c>
      <c r="F1671" t="s">
        <v>31</v>
      </c>
      <c r="G1671" t="s">
        <v>3089</v>
      </c>
      <c r="H1671" t="s">
        <v>5423</v>
      </c>
      <c r="I1671" s="4" t="s">
        <v>5424</v>
      </c>
      <c r="J1671" s="1">
        <f>((((bot_orders[[#This Row],[cTime]]/ 1000)+3*3600) / 86400) + DATE(1970,1,1))</f>
        <v>45765.414539513891</v>
      </c>
      <c r="K1671" s="4" t="s">
        <v>5425</v>
      </c>
      <c r="L1671" s="1">
        <f>((((bot_orders[[#This Row],[uTime]]/ 1000)+3*3600) / 86400) + DATE(1970,1,1))</f>
        <v>45765.439624259263</v>
      </c>
      <c r="M1671" t="s">
        <v>34</v>
      </c>
      <c r="N1671" t="s">
        <v>28</v>
      </c>
      <c r="O1671" t="s">
        <v>35</v>
      </c>
      <c r="P1671">
        <v>4.8680000000000003</v>
      </c>
      <c r="Q1671" t="s">
        <v>36</v>
      </c>
      <c r="R1671" t="s">
        <v>37</v>
      </c>
      <c r="S1671">
        <v>0.51229999999999998</v>
      </c>
      <c r="T1671">
        <v>0.51229999999999998</v>
      </c>
      <c r="U1671">
        <v>4.8680000000000003</v>
      </c>
      <c r="V1671">
        <v>-1.9951011E-3</v>
      </c>
      <c r="W1671" t="s">
        <v>38</v>
      </c>
      <c r="X1671" s="4">
        <f>IF(bot_orders[[#This Row],[side]]="sell", bot_orders[[#This Row],[accFillSz]]*bot_orders[[#This Row],[avgPx]] + bot_orders[[#This Row],[fee]], -bot_orders[[#This Row],[accFillSz]]*bot_orders[[#This Row],[avgPx]])</f>
        <v>2.4918812989000001</v>
      </c>
      <c r="Y1671" s="4">
        <f>IF(bot_orders[[#This Row],[side]]="buy", bot_orders[[#This Row],[accFillSz]] + bot_orders[[#This Row],[fee]], -bot_orders[[#This Row],[accFillSz]])</f>
        <v>-4.8680000000000003</v>
      </c>
      <c r="Z1671" s="4">
        <f>IF(bot_orders[[#This Row],[side]]="sell",bot_orders[[#This Row],[accFillSz]]*bot_orders[[#This Row],[avgPx]]+bot_orders[[#This Row],[fee]], 0)</f>
        <v>2.4918812989000001</v>
      </c>
      <c r="AA1671" s="4">
        <f>IF(bot_orders[[#This Row],[side]]="sell",-bot_orders[[#This Row],[accFillSz]],bot_orders[[#This Row],[accFillSz]]+bot_orders[[#This Row],[fee]])</f>
        <v>-4.8680000000000003</v>
      </c>
      <c r="AB1671">
        <v>0</v>
      </c>
      <c r="AC1671" t="s">
        <v>39</v>
      </c>
      <c r="AD1671">
        <v>0</v>
      </c>
      <c r="AE1671" t="s">
        <v>40</v>
      </c>
      <c r="AF1671" t="s">
        <v>41</v>
      </c>
      <c r="AG1671" t="s">
        <v>42</v>
      </c>
      <c r="AH1671" t="s">
        <v>28</v>
      </c>
      <c r="AI1671">
        <v>-4.8680000000000003</v>
      </c>
      <c r="AJ1671">
        <v>2.4918813000000002</v>
      </c>
    </row>
    <row r="1672" spans="1:36" x14ac:dyDescent="0.3">
      <c r="A1672">
        <v>1669</v>
      </c>
      <c r="B1672" t="s">
        <v>306</v>
      </c>
      <c r="C1672" t="s">
        <v>28</v>
      </c>
      <c r="D1672" t="s">
        <v>29</v>
      </c>
      <c r="E1672" t="s">
        <v>30</v>
      </c>
      <c r="F1672" t="s">
        <v>31</v>
      </c>
      <c r="G1672" t="s">
        <v>3103</v>
      </c>
      <c r="H1672" t="s">
        <v>5426</v>
      </c>
      <c r="I1672" s="4" t="s">
        <v>5427</v>
      </c>
      <c r="J1672" s="1">
        <f>((((bot_orders[[#This Row],[cTime]]/ 1000)+3*3600) / 86400) + DATE(1970,1,1))</f>
        <v>45765.423381250002</v>
      </c>
      <c r="K1672" s="4" t="s">
        <v>5428</v>
      </c>
      <c r="L1672" s="1">
        <f>((((bot_orders[[#This Row],[uTime]]/ 1000)+3*3600) / 86400) + DATE(1970,1,1))</f>
        <v>45765.429430717588</v>
      </c>
      <c r="M1672" t="s">
        <v>34</v>
      </c>
      <c r="N1672" t="s">
        <v>28</v>
      </c>
      <c r="O1672" t="s">
        <v>35</v>
      </c>
      <c r="P1672">
        <v>4.8680000000000003</v>
      </c>
      <c r="Q1672" t="s">
        <v>36</v>
      </c>
      <c r="R1672" t="s">
        <v>37</v>
      </c>
      <c r="S1672">
        <v>0.50980000000000003</v>
      </c>
      <c r="T1672">
        <v>0.50980000000000003</v>
      </c>
      <c r="U1672">
        <v>4.8680000000000003</v>
      </c>
      <c r="V1672">
        <v>-1.9853650999999998E-3</v>
      </c>
      <c r="W1672" t="s">
        <v>38</v>
      </c>
      <c r="X1672" s="4">
        <f>IF(bot_orders[[#This Row],[side]]="sell", bot_orders[[#This Row],[accFillSz]]*bot_orders[[#This Row],[avgPx]] + bot_orders[[#This Row],[fee]], -bot_orders[[#This Row],[accFillSz]]*bot_orders[[#This Row],[avgPx]])</f>
        <v>2.4797210349000003</v>
      </c>
      <c r="Y1672" s="4">
        <f>IF(bot_orders[[#This Row],[side]]="buy", bot_orders[[#This Row],[accFillSz]] + bot_orders[[#This Row],[fee]], -bot_orders[[#This Row],[accFillSz]])</f>
        <v>-4.8680000000000003</v>
      </c>
      <c r="Z1672" s="4">
        <f>IF(bot_orders[[#This Row],[side]]="sell",bot_orders[[#This Row],[accFillSz]]*bot_orders[[#This Row],[avgPx]]+bot_orders[[#This Row],[fee]], 0)</f>
        <v>2.4797210349000003</v>
      </c>
      <c r="AA1672" s="4">
        <f>IF(bot_orders[[#This Row],[side]]="sell",-bot_orders[[#This Row],[accFillSz]],bot_orders[[#This Row],[accFillSz]]+bot_orders[[#This Row],[fee]])</f>
        <v>-4.8680000000000003</v>
      </c>
      <c r="AB1672">
        <v>0</v>
      </c>
      <c r="AC1672" t="s">
        <v>39</v>
      </c>
      <c r="AD1672">
        <v>0</v>
      </c>
      <c r="AE1672" t="s">
        <v>40</v>
      </c>
      <c r="AF1672" t="s">
        <v>41</v>
      </c>
      <c r="AG1672" t="s">
        <v>42</v>
      </c>
      <c r="AH1672" t="s">
        <v>28</v>
      </c>
      <c r="AI1672">
        <v>-4.8680000000000003</v>
      </c>
      <c r="AJ1672">
        <v>2.4797210299999999</v>
      </c>
    </row>
    <row r="1673" spans="1:36" x14ac:dyDescent="0.3">
      <c r="A1673">
        <v>1670</v>
      </c>
      <c r="B1673" t="s">
        <v>306</v>
      </c>
      <c r="C1673" t="s">
        <v>28</v>
      </c>
      <c r="D1673" t="s">
        <v>29</v>
      </c>
      <c r="E1673" t="s">
        <v>30</v>
      </c>
      <c r="F1673" t="s">
        <v>31</v>
      </c>
      <c r="G1673" t="s">
        <v>3110</v>
      </c>
      <c r="H1673" t="s">
        <v>5429</v>
      </c>
      <c r="I1673" s="4" t="s">
        <v>5430</v>
      </c>
      <c r="J1673" s="1">
        <f>((((bot_orders[[#This Row],[cTime]]/ 1000)+3*3600) / 86400) + DATE(1970,1,1))</f>
        <v>45765.42943074074</v>
      </c>
      <c r="K1673" s="4" t="s">
        <v>5431</v>
      </c>
      <c r="L1673" s="1">
        <f>((((bot_orders[[#This Row],[uTime]]/ 1000)+3*3600) / 86400) + DATE(1970,1,1))</f>
        <v>45765.430579398148</v>
      </c>
      <c r="M1673" t="s">
        <v>34</v>
      </c>
      <c r="N1673" t="s">
        <v>28</v>
      </c>
      <c r="O1673" t="s">
        <v>35</v>
      </c>
      <c r="P1673">
        <v>4.8719999999999999</v>
      </c>
      <c r="Q1673" t="s">
        <v>36</v>
      </c>
      <c r="R1673" t="s">
        <v>55</v>
      </c>
      <c r="S1673">
        <v>0.50719999999999998</v>
      </c>
      <c r="T1673">
        <v>0.50719999999999998</v>
      </c>
      <c r="U1673">
        <v>4.8719999999999999</v>
      </c>
      <c r="V1673">
        <v>-3.8976000000000002E-3</v>
      </c>
      <c r="W1673" t="s">
        <v>39</v>
      </c>
      <c r="X1673" s="4">
        <f>IF(bot_orders[[#This Row],[side]]="sell", bot_orders[[#This Row],[accFillSz]]*bot_orders[[#This Row],[avgPx]] + bot_orders[[#This Row],[fee]], -bot_orders[[#This Row],[accFillSz]]*bot_orders[[#This Row],[avgPx]])</f>
        <v>-2.4710783999999997</v>
      </c>
      <c r="Y1673" s="4">
        <f>IF(bot_orders[[#This Row],[side]]="buy", bot_orders[[#This Row],[accFillSz]] + bot_orders[[#This Row],[fee]], -bot_orders[[#This Row],[accFillSz]])</f>
        <v>4.8681023999999997</v>
      </c>
      <c r="Z1673" s="4">
        <f>IF(bot_orders[[#This Row],[side]]="sell",bot_orders[[#This Row],[accFillSz]]*bot_orders[[#This Row],[avgPx]]+bot_orders[[#This Row],[fee]], 0)</f>
        <v>0</v>
      </c>
      <c r="AA1673" s="4">
        <f>IF(bot_orders[[#This Row],[side]]="sell",-bot_orders[[#This Row],[accFillSz]],bot_orders[[#This Row],[accFillSz]]+bot_orders[[#This Row],[fee]])</f>
        <v>4.8681023999999997</v>
      </c>
      <c r="AB1673">
        <v>0</v>
      </c>
      <c r="AC1673" t="s">
        <v>38</v>
      </c>
      <c r="AD1673">
        <v>0</v>
      </c>
      <c r="AE1673" t="s">
        <v>40</v>
      </c>
      <c r="AF1673" t="s">
        <v>41</v>
      </c>
      <c r="AG1673" t="s">
        <v>42</v>
      </c>
      <c r="AH1673" t="s">
        <v>28</v>
      </c>
      <c r="AI1673">
        <v>4.8681023999999997</v>
      </c>
      <c r="AJ1673">
        <v>-2.4710784000000001</v>
      </c>
    </row>
    <row r="1674" spans="1:36" x14ac:dyDescent="0.3">
      <c r="A1674">
        <v>1671</v>
      </c>
      <c r="B1674" t="s">
        <v>306</v>
      </c>
      <c r="C1674" t="s">
        <v>28</v>
      </c>
      <c r="D1674" t="s">
        <v>29</v>
      </c>
      <c r="E1674" t="s">
        <v>30</v>
      </c>
      <c r="F1674" t="s">
        <v>31</v>
      </c>
      <c r="G1674" t="s">
        <v>3110</v>
      </c>
      <c r="H1674" t="s">
        <v>5432</v>
      </c>
      <c r="I1674" s="4" t="s">
        <v>5433</v>
      </c>
      <c r="J1674" s="1">
        <f>((((bot_orders[[#This Row],[cTime]]/ 1000)+3*3600) / 86400) + DATE(1970,1,1))</f>
        <v>45765.4305794213</v>
      </c>
      <c r="K1674" s="4" t="s">
        <v>5434</v>
      </c>
      <c r="L1674" s="1">
        <f>((((bot_orders[[#This Row],[uTime]]/ 1000)+3*3600) / 86400) + DATE(1970,1,1))</f>
        <v>45765.438341111112</v>
      </c>
      <c r="M1674" t="s">
        <v>34</v>
      </c>
      <c r="N1674" t="s">
        <v>28</v>
      </c>
      <c r="O1674" t="s">
        <v>35</v>
      </c>
      <c r="P1674">
        <v>4.8680000000000003</v>
      </c>
      <c r="Q1674" t="s">
        <v>36</v>
      </c>
      <c r="R1674" t="s">
        <v>37</v>
      </c>
      <c r="S1674">
        <v>0.50980000000000003</v>
      </c>
      <c r="T1674">
        <v>0.50980000000000003</v>
      </c>
      <c r="U1674">
        <v>4.8680000000000003</v>
      </c>
      <c r="V1674">
        <v>-1.9853650999999998E-3</v>
      </c>
      <c r="W1674" t="s">
        <v>38</v>
      </c>
      <c r="X1674" s="4">
        <f>IF(bot_orders[[#This Row],[side]]="sell", bot_orders[[#This Row],[accFillSz]]*bot_orders[[#This Row],[avgPx]] + bot_orders[[#This Row],[fee]], -bot_orders[[#This Row],[accFillSz]]*bot_orders[[#This Row],[avgPx]])</f>
        <v>2.4797210349000003</v>
      </c>
      <c r="Y1674" s="4">
        <f>IF(bot_orders[[#This Row],[side]]="buy", bot_orders[[#This Row],[accFillSz]] + bot_orders[[#This Row],[fee]], -bot_orders[[#This Row],[accFillSz]])</f>
        <v>-4.8680000000000003</v>
      </c>
      <c r="Z1674" s="4">
        <f>IF(bot_orders[[#This Row],[side]]="sell",bot_orders[[#This Row],[accFillSz]]*bot_orders[[#This Row],[avgPx]]+bot_orders[[#This Row],[fee]], 0)</f>
        <v>2.4797210349000003</v>
      </c>
      <c r="AA1674" s="4">
        <f>IF(bot_orders[[#This Row],[side]]="sell",-bot_orders[[#This Row],[accFillSz]],bot_orders[[#This Row],[accFillSz]]+bot_orders[[#This Row],[fee]])</f>
        <v>-4.8680000000000003</v>
      </c>
      <c r="AB1674">
        <v>0</v>
      </c>
      <c r="AC1674" t="s">
        <v>39</v>
      </c>
      <c r="AD1674">
        <v>0</v>
      </c>
      <c r="AE1674" t="s">
        <v>40</v>
      </c>
      <c r="AF1674" t="s">
        <v>41</v>
      </c>
      <c r="AG1674" t="s">
        <v>42</v>
      </c>
      <c r="AH1674" t="s">
        <v>28</v>
      </c>
      <c r="AI1674">
        <v>-4.8680000000000003</v>
      </c>
      <c r="AJ1674">
        <v>2.4797210299999999</v>
      </c>
    </row>
    <row r="1675" spans="1:36" x14ac:dyDescent="0.3">
      <c r="A1675">
        <v>1672</v>
      </c>
      <c r="B1675" t="s">
        <v>306</v>
      </c>
      <c r="C1675" t="s">
        <v>28</v>
      </c>
      <c r="D1675" t="s">
        <v>29</v>
      </c>
      <c r="E1675" t="s">
        <v>30</v>
      </c>
      <c r="F1675" t="s">
        <v>31</v>
      </c>
      <c r="G1675" t="s">
        <v>3117</v>
      </c>
      <c r="H1675" t="s">
        <v>5435</v>
      </c>
      <c r="I1675" s="4" t="s">
        <v>5436</v>
      </c>
      <c r="J1675" s="1">
        <f>((((bot_orders[[#This Row],[cTime]]/ 1000)+3*3600) / 86400) + DATE(1970,1,1))</f>
        <v>45765.438341134257</v>
      </c>
      <c r="K1675" s="4" t="s">
        <v>5437</v>
      </c>
      <c r="L1675" s="1">
        <f>((((bot_orders[[#This Row],[uTime]]/ 1000)+3*3600) / 86400) + DATE(1970,1,1))</f>
        <v>45765.54093231482</v>
      </c>
      <c r="M1675" t="s">
        <v>34</v>
      </c>
      <c r="N1675" t="s">
        <v>28</v>
      </c>
      <c r="O1675" t="s">
        <v>35</v>
      </c>
      <c r="P1675">
        <v>4.8719999999999999</v>
      </c>
      <c r="Q1675" t="s">
        <v>36</v>
      </c>
      <c r="R1675" t="s">
        <v>55</v>
      </c>
      <c r="S1675">
        <v>0.50719999999999998</v>
      </c>
      <c r="T1675">
        <v>0.50719999999999998</v>
      </c>
      <c r="U1675">
        <v>4.8719999999999999</v>
      </c>
      <c r="V1675">
        <v>-3.8976000000000002E-3</v>
      </c>
      <c r="W1675" t="s">
        <v>39</v>
      </c>
      <c r="X1675" s="4">
        <f>IF(bot_orders[[#This Row],[side]]="sell", bot_orders[[#This Row],[accFillSz]]*bot_orders[[#This Row],[avgPx]] + bot_orders[[#This Row],[fee]], -bot_orders[[#This Row],[accFillSz]]*bot_orders[[#This Row],[avgPx]])</f>
        <v>-2.4710783999999997</v>
      </c>
      <c r="Y1675" s="4">
        <f>IF(bot_orders[[#This Row],[side]]="buy", bot_orders[[#This Row],[accFillSz]] + bot_orders[[#This Row],[fee]], -bot_orders[[#This Row],[accFillSz]])</f>
        <v>4.8681023999999997</v>
      </c>
      <c r="Z1675" s="4">
        <f>IF(bot_orders[[#This Row],[side]]="sell",bot_orders[[#This Row],[accFillSz]]*bot_orders[[#This Row],[avgPx]]+bot_orders[[#This Row],[fee]], 0)</f>
        <v>0</v>
      </c>
      <c r="AA1675" s="4">
        <f>IF(bot_orders[[#This Row],[side]]="sell",-bot_orders[[#This Row],[accFillSz]],bot_orders[[#This Row],[accFillSz]]+bot_orders[[#This Row],[fee]])</f>
        <v>4.8681023999999997</v>
      </c>
      <c r="AB1675">
        <v>0</v>
      </c>
      <c r="AC1675" t="s">
        <v>38</v>
      </c>
      <c r="AD1675">
        <v>0</v>
      </c>
      <c r="AE1675" t="s">
        <v>40</v>
      </c>
      <c r="AF1675" t="s">
        <v>41</v>
      </c>
      <c r="AG1675" t="s">
        <v>42</v>
      </c>
      <c r="AH1675" t="s">
        <v>28</v>
      </c>
      <c r="AI1675">
        <v>4.8681023999999997</v>
      </c>
      <c r="AJ1675">
        <v>-2.4710784000000001</v>
      </c>
    </row>
    <row r="1676" spans="1:36" x14ac:dyDescent="0.3">
      <c r="A1676">
        <v>1673</v>
      </c>
      <c r="B1676" t="s">
        <v>306</v>
      </c>
      <c r="C1676" t="s">
        <v>28</v>
      </c>
      <c r="D1676" t="s">
        <v>29</v>
      </c>
      <c r="E1676" t="s">
        <v>30</v>
      </c>
      <c r="F1676" t="s">
        <v>31</v>
      </c>
      <c r="G1676" t="s">
        <v>3149</v>
      </c>
      <c r="H1676" t="s">
        <v>5438</v>
      </c>
      <c r="I1676" s="4" t="s">
        <v>5439</v>
      </c>
      <c r="J1676" s="1">
        <f>((((bot_orders[[#This Row],[cTime]]/ 1000)+3*3600) / 86400) + DATE(1970,1,1))</f>
        <v>45765.439624282408</v>
      </c>
      <c r="K1676" s="4" t="s">
        <v>5440</v>
      </c>
      <c r="L1676" s="1">
        <f>((((bot_orders[[#This Row],[uTime]]/ 1000)+3*3600) / 86400) + DATE(1970,1,1))</f>
        <v>45765.500330787036</v>
      </c>
      <c r="M1676" t="s">
        <v>34</v>
      </c>
      <c r="N1676" t="s">
        <v>28</v>
      </c>
      <c r="O1676" t="s">
        <v>35</v>
      </c>
      <c r="P1676">
        <v>4.8719999999999999</v>
      </c>
      <c r="Q1676" t="s">
        <v>36</v>
      </c>
      <c r="R1676" t="s">
        <v>55</v>
      </c>
      <c r="S1676">
        <v>0.50980000000000003</v>
      </c>
      <c r="T1676">
        <v>0.50980000000000003</v>
      </c>
      <c r="U1676">
        <v>4.8719999999999999</v>
      </c>
      <c r="V1676">
        <v>-3.8976000000000002E-3</v>
      </c>
      <c r="W1676" t="s">
        <v>39</v>
      </c>
      <c r="X1676" s="4">
        <f>IF(bot_orders[[#This Row],[side]]="sell", bot_orders[[#This Row],[accFillSz]]*bot_orders[[#This Row],[avgPx]] + bot_orders[[#This Row],[fee]], -bot_orders[[#This Row],[accFillSz]]*bot_orders[[#This Row],[avgPx]])</f>
        <v>-2.4837456000000002</v>
      </c>
      <c r="Y1676" s="4">
        <f>IF(bot_orders[[#This Row],[side]]="buy", bot_orders[[#This Row],[accFillSz]] + bot_orders[[#This Row],[fee]], -bot_orders[[#This Row],[accFillSz]])</f>
        <v>4.8681023999999997</v>
      </c>
      <c r="Z1676" s="4">
        <f>IF(bot_orders[[#This Row],[side]]="sell",bot_orders[[#This Row],[accFillSz]]*bot_orders[[#This Row],[avgPx]]+bot_orders[[#This Row],[fee]], 0)</f>
        <v>0</v>
      </c>
      <c r="AA1676" s="4">
        <f>IF(bot_orders[[#This Row],[side]]="sell",-bot_orders[[#This Row],[accFillSz]],bot_orders[[#This Row],[accFillSz]]+bot_orders[[#This Row],[fee]])</f>
        <v>4.8681023999999997</v>
      </c>
      <c r="AB1676">
        <v>0</v>
      </c>
      <c r="AC1676" t="s">
        <v>38</v>
      </c>
      <c r="AD1676">
        <v>0</v>
      </c>
      <c r="AE1676" t="s">
        <v>40</v>
      </c>
      <c r="AF1676" t="s">
        <v>41</v>
      </c>
      <c r="AG1676" t="s">
        <v>42</v>
      </c>
      <c r="AH1676" t="s">
        <v>28</v>
      </c>
      <c r="AI1676">
        <v>4.8681023999999997</v>
      </c>
      <c r="AJ1676">
        <v>-2.4837456000000002</v>
      </c>
    </row>
    <row r="1677" spans="1:36" x14ac:dyDescent="0.3">
      <c r="A1677">
        <v>1674</v>
      </c>
      <c r="B1677" t="s">
        <v>306</v>
      </c>
      <c r="C1677" t="s">
        <v>28</v>
      </c>
      <c r="D1677" t="s">
        <v>29</v>
      </c>
      <c r="E1677" t="s">
        <v>30</v>
      </c>
      <c r="F1677" t="s">
        <v>31</v>
      </c>
      <c r="G1677" t="s">
        <v>3128</v>
      </c>
      <c r="H1677" t="s">
        <v>5441</v>
      </c>
      <c r="I1677" s="4" t="s">
        <v>5442</v>
      </c>
      <c r="J1677" s="1">
        <f>((((bot_orders[[#This Row],[cTime]]/ 1000)+3*3600) / 86400) + DATE(1970,1,1))</f>
        <v>45765.4510075</v>
      </c>
      <c r="K1677" s="4" t="s">
        <v>5443</v>
      </c>
      <c r="L1677" s="1">
        <f>((((bot_orders[[#This Row],[uTime]]/ 1000)+3*3600) / 86400) + DATE(1970,1,1))</f>
        <v>45765.493700752311</v>
      </c>
      <c r="M1677" t="s">
        <v>34</v>
      </c>
      <c r="N1677" t="s">
        <v>28</v>
      </c>
      <c r="O1677" t="s">
        <v>35</v>
      </c>
      <c r="P1677">
        <v>4.8719999999999999</v>
      </c>
      <c r="Q1677" t="s">
        <v>36</v>
      </c>
      <c r="R1677" t="s">
        <v>55</v>
      </c>
      <c r="S1677">
        <v>0.51229999999999998</v>
      </c>
      <c r="T1677">
        <v>0.51229999999999998</v>
      </c>
      <c r="U1677">
        <v>4.8719999999999999</v>
      </c>
      <c r="V1677">
        <v>-3.8976000000000002E-3</v>
      </c>
      <c r="W1677" t="s">
        <v>39</v>
      </c>
      <c r="X1677" s="4">
        <f>IF(bot_orders[[#This Row],[side]]="sell", bot_orders[[#This Row],[accFillSz]]*bot_orders[[#This Row],[avgPx]] + bot_orders[[#This Row],[fee]], -bot_orders[[#This Row],[accFillSz]]*bot_orders[[#This Row],[avgPx]])</f>
        <v>-2.4959255999999996</v>
      </c>
      <c r="Y1677" s="4">
        <f>IF(bot_orders[[#This Row],[side]]="buy", bot_orders[[#This Row],[accFillSz]] + bot_orders[[#This Row],[fee]], -bot_orders[[#This Row],[accFillSz]])</f>
        <v>4.8681023999999997</v>
      </c>
      <c r="Z1677" s="4">
        <f>IF(bot_orders[[#This Row],[side]]="sell",bot_orders[[#This Row],[accFillSz]]*bot_orders[[#This Row],[avgPx]]+bot_orders[[#This Row],[fee]], 0)</f>
        <v>0</v>
      </c>
      <c r="AA1677" s="4">
        <f>IF(bot_orders[[#This Row],[side]]="sell",-bot_orders[[#This Row],[accFillSz]],bot_orders[[#This Row],[accFillSz]]+bot_orders[[#This Row],[fee]])</f>
        <v>4.8681023999999997</v>
      </c>
      <c r="AB1677">
        <v>0</v>
      </c>
      <c r="AC1677" t="s">
        <v>38</v>
      </c>
      <c r="AD1677">
        <v>0</v>
      </c>
      <c r="AE1677" t="s">
        <v>40</v>
      </c>
      <c r="AF1677" t="s">
        <v>41</v>
      </c>
      <c r="AG1677" t="s">
        <v>42</v>
      </c>
      <c r="AH1677" t="s">
        <v>28</v>
      </c>
      <c r="AI1677">
        <v>4.8681023999999997</v>
      </c>
      <c r="AJ1677">
        <v>-2.4959256000000001</v>
      </c>
    </row>
    <row r="1678" spans="1:36" x14ac:dyDescent="0.3">
      <c r="A1678">
        <v>1675</v>
      </c>
      <c r="B1678" t="s">
        <v>306</v>
      </c>
      <c r="C1678" t="s">
        <v>28</v>
      </c>
      <c r="D1678" t="s">
        <v>29</v>
      </c>
      <c r="E1678" t="s">
        <v>30</v>
      </c>
      <c r="F1678" t="s">
        <v>31</v>
      </c>
      <c r="G1678" t="s">
        <v>3121</v>
      </c>
      <c r="H1678" t="s">
        <v>5444</v>
      </c>
      <c r="I1678" s="4" t="s">
        <v>5445</v>
      </c>
      <c r="J1678" s="1">
        <f>((((bot_orders[[#This Row],[cTime]]/ 1000)+3*3600) / 86400) + DATE(1970,1,1))</f>
        <v>45765.458574571763</v>
      </c>
      <c r="K1678" s="4" t="s">
        <v>5446</v>
      </c>
      <c r="L1678" s="1">
        <f>((((bot_orders[[#This Row],[uTime]]/ 1000)+3*3600) / 86400) + DATE(1970,1,1))</f>
        <v>45765.48122746528</v>
      </c>
      <c r="M1678" t="s">
        <v>34</v>
      </c>
      <c r="N1678" t="s">
        <v>28</v>
      </c>
      <c r="O1678" t="s">
        <v>35</v>
      </c>
      <c r="P1678">
        <v>4.8719999999999999</v>
      </c>
      <c r="Q1678" t="s">
        <v>36</v>
      </c>
      <c r="R1678" t="s">
        <v>55</v>
      </c>
      <c r="S1678">
        <v>0.51480000000000004</v>
      </c>
      <c r="T1678">
        <v>0.51480000000000004</v>
      </c>
      <c r="U1678">
        <v>4.8719999999999999</v>
      </c>
      <c r="V1678">
        <v>-3.8976000000000002E-3</v>
      </c>
      <c r="W1678" t="s">
        <v>39</v>
      </c>
      <c r="X1678" s="4">
        <f>IF(bot_orders[[#This Row],[side]]="sell", bot_orders[[#This Row],[accFillSz]]*bot_orders[[#This Row],[avgPx]] + bot_orders[[#This Row],[fee]], -bot_orders[[#This Row],[accFillSz]]*bot_orders[[#This Row],[avgPx]])</f>
        <v>-2.5081055999999999</v>
      </c>
      <c r="Y1678" s="4">
        <f>IF(bot_orders[[#This Row],[side]]="buy", bot_orders[[#This Row],[accFillSz]] + bot_orders[[#This Row],[fee]], -bot_orders[[#This Row],[accFillSz]])</f>
        <v>4.8681023999999997</v>
      </c>
      <c r="Z1678" s="4">
        <f>IF(bot_orders[[#This Row],[side]]="sell",bot_orders[[#This Row],[accFillSz]]*bot_orders[[#This Row],[avgPx]]+bot_orders[[#This Row],[fee]], 0)</f>
        <v>0</v>
      </c>
      <c r="AA1678" s="4">
        <f>IF(bot_orders[[#This Row],[side]]="sell",-bot_orders[[#This Row],[accFillSz]],bot_orders[[#This Row],[accFillSz]]+bot_orders[[#This Row],[fee]])</f>
        <v>4.8681023999999997</v>
      </c>
      <c r="AB1678">
        <v>0</v>
      </c>
      <c r="AC1678" t="s">
        <v>38</v>
      </c>
      <c r="AD1678">
        <v>0</v>
      </c>
      <c r="AE1678" t="s">
        <v>40</v>
      </c>
      <c r="AF1678" t="s">
        <v>41</v>
      </c>
      <c r="AG1678" t="s">
        <v>42</v>
      </c>
      <c r="AH1678" t="s">
        <v>28</v>
      </c>
      <c r="AI1678">
        <v>4.8681023999999997</v>
      </c>
      <c r="AJ1678">
        <v>-2.5081055999999999</v>
      </c>
    </row>
    <row r="1679" spans="1:36" x14ac:dyDescent="0.3">
      <c r="A1679">
        <v>1676</v>
      </c>
      <c r="B1679" t="s">
        <v>306</v>
      </c>
      <c r="C1679" t="s">
        <v>28</v>
      </c>
      <c r="D1679" t="s">
        <v>29</v>
      </c>
      <c r="E1679" t="s">
        <v>30</v>
      </c>
      <c r="F1679" t="s">
        <v>31</v>
      </c>
      <c r="G1679" t="s">
        <v>3074</v>
      </c>
      <c r="H1679" t="s">
        <v>5447</v>
      </c>
      <c r="I1679" s="4" t="s">
        <v>5448</v>
      </c>
      <c r="J1679" s="1">
        <f>((((bot_orders[[#This Row],[cTime]]/ 1000)+3*3600) / 86400) + DATE(1970,1,1))</f>
        <v>45765.468519212962</v>
      </c>
      <c r="K1679" s="4" t="s">
        <v>5449</v>
      </c>
      <c r="L1679" s="1">
        <f>((((bot_orders[[#This Row],[uTime]]/ 1000)+3*3600) / 86400) + DATE(1970,1,1))</f>
        <v>45765.470694976852</v>
      </c>
      <c r="M1679" t="s">
        <v>34</v>
      </c>
      <c r="N1679" t="s">
        <v>28</v>
      </c>
      <c r="O1679" t="s">
        <v>35</v>
      </c>
      <c r="P1679">
        <v>4.8719999999999999</v>
      </c>
      <c r="Q1679" t="s">
        <v>36</v>
      </c>
      <c r="R1679" t="s">
        <v>55</v>
      </c>
      <c r="S1679">
        <v>0.51739999999999997</v>
      </c>
      <c r="T1679">
        <v>0.51739999999999997</v>
      </c>
      <c r="U1679">
        <v>4.8719999999999999</v>
      </c>
      <c r="V1679">
        <v>-3.8976000000000002E-3</v>
      </c>
      <c r="W1679" t="s">
        <v>39</v>
      </c>
      <c r="X1679" s="4">
        <f>IF(bot_orders[[#This Row],[side]]="sell", bot_orders[[#This Row],[accFillSz]]*bot_orders[[#This Row],[avgPx]] + bot_orders[[#This Row],[fee]], -bot_orders[[#This Row],[accFillSz]]*bot_orders[[#This Row],[avgPx]])</f>
        <v>-2.5207727999999996</v>
      </c>
      <c r="Y1679" s="4">
        <f>IF(bot_orders[[#This Row],[side]]="buy", bot_orders[[#This Row],[accFillSz]] + bot_orders[[#This Row],[fee]], -bot_orders[[#This Row],[accFillSz]])</f>
        <v>4.8681023999999997</v>
      </c>
      <c r="Z1679" s="4">
        <f>IF(bot_orders[[#This Row],[side]]="sell",bot_orders[[#This Row],[accFillSz]]*bot_orders[[#This Row],[avgPx]]+bot_orders[[#This Row],[fee]], 0)</f>
        <v>0</v>
      </c>
      <c r="AA1679" s="4">
        <f>IF(bot_orders[[#This Row],[side]]="sell",-bot_orders[[#This Row],[accFillSz]],bot_orders[[#This Row],[accFillSz]]+bot_orders[[#This Row],[fee]])</f>
        <v>4.8681023999999997</v>
      </c>
      <c r="AB1679">
        <v>0</v>
      </c>
      <c r="AC1679" t="s">
        <v>38</v>
      </c>
      <c r="AD1679">
        <v>0</v>
      </c>
      <c r="AE1679" t="s">
        <v>40</v>
      </c>
      <c r="AF1679" t="s">
        <v>41</v>
      </c>
      <c r="AG1679" t="s">
        <v>42</v>
      </c>
      <c r="AH1679" t="s">
        <v>28</v>
      </c>
      <c r="AI1679">
        <v>4.8681023999999997</v>
      </c>
      <c r="AJ1679">
        <v>-2.5207728</v>
      </c>
    </row>
    <row r="1680" spans="1:36" x14ac:dyDescent="0.3">
      <c r="A1680">
        <v>1677</v>
      </c>
      <c r="B1680" t="s">
        <v>306</v>
      </c>
      <c r="C1680" t="s">
        <v>28</v>
      </c>
      <c r="D1680" t="s">
        <v>29</v>
      </c>
      <c r="E1680" t="s">
        <v>30</v>
      </c>
      <c r="F1680" t="s">
        <v>31</v>
      </c>
      <c r="G1680" t="s">
        <v>3277</v>
      </c>
      <c r="H1680" t="s">
        <v>5450</v>
      </c>
      <c r="I1680" s="4" t="s">
        <v>5451</v>
      </c>
      <c r="J1680" s="1">
        <f>((((bot_orders[[#This Row],[cTime]]/ 1000)+3*3600) / 86400) + DATE(1970,1,1))</f>
        <v>45765.470694999996</v>
      </c>
      <c r="K1680" s="4" t="s">
        <v>5452</v>
      </c>
      <c r="L1680" s="1">
        <f>((((bot_orders[[#This Row],[uTime]]/ 1000)+3*3600) / 86400) + DATE(1970,1,1))</f>
        <v>45766.431262592596</v>
      </c>
      <c r="M1680" t="s">
        <v>34</v>
      </c>
      <c r="N1680" t="s">
        <v>28</v>
      </c>
      <c r="O1680" t="s">
        <v>35</v>
      </c>
      <c r="P1680">
        <v>4.8680000000000003</v>
      </c>
      <c r="Q1680" t="s">
        <v>36</v>
      </c>
      <c r="R1680" t="s">
        <v>37</v>
      </c>
      <c r="S1680">
        <v>0.52</v>
      </c>
      <c r="T1680">
        <v>0.52</v>
      </c>
      <c r="U1680">
        <v>4.8680000000000003</v>
      </c>
      <c r="V1680">
        <v>-2.025088E-3</v>
      </c>
      <c r="W1680" t="s">
        <v>38</v>
      </c>
      <c r="X1680" s="4">
        <f>IF(bot_orders[[#This Row],[side]]="sell", bot_orders[[#This Row],[accFillSz]]*bot_orders[[#This Row],[avgPx]] + bot_orders[[#This Row],[fee]], -bot_orders[[#This Row],[accFillSz]]*bot_orders[[#This Row],[avgPx]])</f>
        <v>2.5293349120000004</v>
      </c>
      <c r="Y1680" s="4">
        <f>IF(bot_orders[[#This Row],[side]]="buy", bot_orders[[#This Row],[accFillSz]] + bot_orders[[#This Row],[fee]], -bot_orders[[#This Row],[accFillSz]])</f>
        <v>-4.8680000000000003</v>
      </c>
      <c r="Z1680" s="4">
        <f>IF(bot_orders[[#This Row],[side]]="sell",bot_orders[[#This Row],[accFillSz]]*bot_orders[[#This Row],[avgPx]]+bot_orders[[#This Row],[fee]], 0)</f>
        <v>2.5293349120000004</v>
      </c>
      <c r="AA1680" s="4">
        <f>IF(bot_orders[[#This Row],[side]]="sell",-bot_orders[[#This Row],[accFillSz]],bot_orders[[#This Row],[accFillSz]]+bot_orders[[#This Row],[fee]])</f>
        <v>-4.8680000000000003</v>
      </c>
      <c r="AB1680">
        <v>0</v>
      </c>
      <c r="AC1680" t="s">
        <v>39</v>
      </c>
      <c r="AD1680">
        <v>0</v>
      </c>
      <c r="AE1680" t="s">
        <v>40</v>
      </c>
      <c r="AF1680" t="s">
        <v>41</v>
      </c>
      <c r="AG1680" t="s">
        <v>42</v>
      </c>
      <c r="AH1680" t="s">
        <v>28</v>
      </c>
      <c r="AI1680">
        <v>-4.8680000000000003</v>
      </c>
      <c r="AJ1680">
        <v>2.5293349100000002</v>
      </c>
    </row>
    <row r="1681" spans="1:36" x14ac:dyDescent="0.3">
      <c r="A1681">
        <v>1678</v>
      </c>
      <c r="B1681" t="s">
        <v>306</v>
      </c>
      <c r="C1681" t="s">
        <v>28</v>
      </c>
      <c r="D1681" t="s">
        <v>29</v>
      </c>
      <c r="E1681" t="s">
        <v>30</v>
      </c>
      <c r="F1681" t="s">
        <v>31</v>
      </c>
      <c r="G1681" t="s">
        <v>3132</v>
      </c>
      <c r="H1681" t="s">
        <v>5453</v>
      </c>
      <c r="I1681" s="4" t="s">
        <v>5454</v>
      </c>
      <c r="J1681" s="1">
        <f>((((bot_orders[[#This Row],[cTime]]/ 1000)+3*3600) / 86400) + DATE(1970,1,1))</f>
        <v>45765.481227488432</v>
      </c>
      <c r="K1681" s="4" t="s">
        <v>5455</v>
      </c>
      <c r="L1681" s="1">
        <f>((((bot_orders[[#This Row],[uTime]]/ 1000)+3*3600) / 86400) + DATE(1970,1,1))</f>
        <v>45765.489097824073</v>
      </c>
      <c r="M1681" t="s">
        <v>34</v>
      </c>
      <c r="N1681" t="s">
        <v>28</v>
      </c>
      <c r="O1681" t="s">
        <v>35</v>
      </c>
      <c r="P1681">
        <v>4.8680000000000003</v>
      </c>
      <c r="Q1681" t="s">
        <v>36</v>
      </c>
      <c r="R1681" t="s">
        <v>37</v>
      </c>
      <c r="S1681">
        <v>0.51739999999999997</v>
      </c>
      <c r="T1681">
        <v>0.51739999999999997</v>
      </c>
      <c r="U1681">
        <v>4.8680000000000003</v>
      </c>
      <c r="V1681">
        <v>-2.0149626000000001E-3</v>
      </c>
      <c r="W1681" t="s">
        <v>38</v>
      </c>
      <c r="X1681" s="4">
        <f>IF(bot_orders[[#This Row],[side]]="sell", bot_orders[[#This Row],[accFillSz]]*bot_orders[[#This Row],[avgPx]] + bot_orders[[#This Row],[fee]], -bot_orders[[#This Row],[accFillSz]]*bot_orders[[#This Row],[avgPx]])</f>
        <v>2.5166882373999999</v>
      </c>
      <c r="Y1681" s="4">
        <f>IF(bot_orders[[#This Row],[side]]="buy", bot_orders[[#This Row],[accFillSz]] + bot_orders[[#This Row],[fee]], -bot_orders[[#This Row],[accFillSz]])</f>
        <v>-4.8680000000000003</v>
      </c>
      <c r="Z1681" s="4">
        <f>IF(bot_orders[[#This Row],[side]]="sell",bot_orders[[#This Row],[accFillSz]]*bot_orders[[#This Row],[avgPx]]+bot_orders[[#This Row],[fee]], 0)</f>
        <v>2.5166882373999999</v>
      </c>
      <c r="AA1681" s="4">
        <f>IF(bot_orders[[#This Row],[side]]="sell",-bot_orders[[#This Row],[accFillSz]],bot_orders[[#This Row],[accFillSz]]+bot_orders[[#This Row],[fee]])</f>
        <v>-4.8680000000000003</v>
      </c>
      <c r="AB1681">
        <v>0</v>
      </c>
      <c r="AC1681" t="s">
        <v>39</v>
      </c>
      <c r="AD1681">
        <v>0</v>
      </c>
      <c r="AE1681" t="s">
        <v>40</v>
      </c>
      <c r="AF1681" t="s">
        <v>41</v>
      </c>
      <c r="AG1681" t="s">
        <v>42</v>
      </c>
      <c r="AH1681" t="s">
        <v>28</v>
      </c>
      <c r="AI1681">
        <v>-4.8680000000000003</v>
      </c>
      <c r="AJ1681">
        <v>2.5166882400000001</v>
      </c>
    </row>
    <row r="1682" spans="1:36" x14ac:dyDescent="0.3">
      <c r="A1682">
        <v>1679</v>
      </c>
      <c r="B1682" t="s">
        <v>306</v>
      </c>
      <c r="C1682" t="s">
        <v>28</v>
      </c>
      <c r="D1682" t="s">
        <v>29</v>
      </c>
      <c r="E1682" t="s">
        <v>30</v>
      </c>
      <c r="F1682" t="s">
        <v>31</v>
      </c>
      <c r="G1682" t="s">
        <v>3132</v>
      </c>
      <c r="H1682" t="s">
        <v>5456</v>
      </c>
      <c r="I1682" s="4" t="s">
        <v>5457</v>
      </c>
      <c r="J1682" s="1">
        <f>((((bot_orders[[#This Row],[cTime]]/ 1000)+3*3600) / 86400) + DATE(1970,1,1))</f>
        <v>45765.489097847225</v>
      </c>
      <c r="K1682" s="4" t="s">
        <v>5458</v>
      </c>
      <c r="L1682" s="1">
        <f>((((bot_orders[[#This Row],[uTime]]/ 1000)+3*3600) / 86400) + DATE(1970,1,1))</f>
        <v>45765.491354074074</v>
      </c>
      <c r="M1682" t="s">
        <v>34</v>
      </c>
      <c r="N1682" t="s">
        <v>28</v>
      </c>
      <c r="O1682" t="s">
        <v>35</v>
      </c>
      <c r="P1682">
        <v>4.8719999999999999</v>
      </c>
      <c r="Q1682" t="s">
        <v>36</v>
      </c>
      <c r="R1682" t="s">
        <v>55</v>
      </c>
      <c r="S1682">
        <v>0.51480000000000004</v>
      </c>
      <c r="T1682">
        <v>0.51480000000000004</v>
      </c>
      <c r="U1682">
        <v>4.8719999999999999</v>
      </c>
      <c r="V1682">
        <v>-3.8976000000000002E-3</v>
      </c>
      <c r="W1682" t="s">
        <v>39</v>
      </c>
      <c r="X1682" s="4">
        <f>IF(bot_orders[[#This Row],[side]]="sell", bot_orders[[#This Row],[accFillSz]]*bot_orders[[#This Row],[avgPx]] + bot_orders[[#This Row],[fee]], -bot_orders[[#This Row],[accFillSz]]*bot_orders[[#This Row],[avgPx]])</f>
        <v>-2.5081055999999999</v>
      </c>
      <c r="Y1682" s="4">
        <f>IF(bot_orders[[#This Row],[side]]="buy", bot_orders[[#This Row],[accFillSz]] + bot_orders[[#This Row],[fee]], -bot_orders[[#This Row],[accFillSz]])</f>
        <v>4.8681023999999997</v>
      </c>
      <c r="Z1682" s="4">
        <f>IF(bot_orders[[#This Row],[side]]="sell",bot_orders[[#This Row],[accFillSz]]*bot_orders[[#This Row],[avgPx]]+bot_orders[[#This Row],[fee]], 0)</f>
        <v>0</v>
      </c>
      <c r="AA1682" s="4">
        <f>IF(bot_orders[[#This Row],[side]]="sell",-bot_orders[[#This Row],[accFillSz]],bot_orders[[#This Row],[accFillSz]]+bot_orders[[#This Row],[fee]])</f>
        <v>4.8681023999999997</v>
      </c>
      <c r="AB1682">
        <v>0</v>
      </c>
      <c r="AC1682" t="s">
        <v>38</v>
      </c>
      <c r="AD1682">
        <v>0</v>
      </c>
      <c r="AE1682" t="s">
        <v>40</v>
      </c>
      <c r="AF1682" t="s">
        <v>41</v>
      </c>
      <c r="AG1682" t="s">
        <v>42</v>
      </c>
      <c r="AH1682" t="s">
        <v>28</v>
      </c>
      <c r="AI1682">
        <v>4.8681023999999997</v>
      </c>
      <c r="AJ1682">
        <v>-2.5081055999999999</v>
      </c>
    </row>
    <row r="1683" spans="1:36" x14ac:dyDescent="0.3">
      <c r="A1683">
        <v>1680</v>
      </c>
      <c r="B1683" t="s">
        <v>306</v>
      </c>
      <c r="C1683" t="s">
        <v>28</v>
      </c>
      <c r="D1683" t="s">
        <v>29</v>
      </c>
      <c r="E1683" t="s">
        <v>30</v>
      </c>
      <c r="F1683" t="s">
        <v>31</v>
      </c>
      <c r="G1683" t="s">
        <v>3280</v>
      </c>
      <c r="H1683" t="s">
        <v>5459</v>
      </c>
      <c r="I1683" s="4" t="s">
        <v>5460</v>
      </c>
      <c r="J1683" s="1">
        <f>((((bot_orders[[#This Row],[cTime]]/ 1000)+3*3600) / 86400) + DATE(1970,1,1))</f>
        <v>45765.491354085651</v>
      </c>
      <c r="K1683" s="4" t="s">
        <v>5461</v>
      </c>
      <c r="L1683" s="1">
        <f>((((bot_orders[[#This Row],[uTime]]/ 1000)+3*3600) / 86400) + DATE(1970,1,1))</f>
        <v>45766.418438148146</v>
      </c>
      <c r="M1683" t="s">
        <v>34</v>
      </c>
      <c r="N1683" t="s">
        <v>28</v>
      </c>
      <c r="O1683" t="s">
        <v>35</v>
      </c>
      <c r="P1683">
        <v>4.8680000000000003</v>
      </c>
      <c r="Q1683" t="s">
        <v>36</v>
      </c>
      <c r="R1683" t="s">
        <v>37</v>
      </c>
      <c r="S1683">
        <v>0.51739999999999997</v>
      </c>
      <c r="T1683">
        <v>0.51739999999999997</v>
      </c>
      <c r="U1683">
        <v>4.8680000000000003</v>
      </c>
      <c r="V1683">
        <v>-2.0149626000000001E-3</v>
      </c>
      <c r="W1683" t="s">
        <v>38</v>
      </c>
      <c r="X1683" s="4">
        <f>IF(bot_orders[[#This Row],[side]]="sell", bot_orders[[#This Row],[accFillSz]]*bot_orders[[#This Row],[avgPx]] + bot_orders[[#This Row],[fee]], -bot_orders[[#This Row],[accFillSz]]*bot_orders[[#This Row],[avgPx]])</f>
        <v>2.5166882373999999</v>
      </c>
      <c r="Y1683" s="4">
        <f>IF(bot_orders[[#This Row],[side]]="buy", bot_orders[[#This Row],[accFillSz]] + bot_orders[[#This Row],[fee]], -bot_orders[[#This Row],[accFillSz]])</f>
        <v>-4.8680000000000003</v>
      </c>
      <c r="Z1683" s="4">
        <f>IF(bot_orders[[#This Row],[side]]="sell",bot_orders[[#This Row],[accFillSz]]*bot_orders[[#This Row],[avgPx]]+bot_orders[[#This Row],[fee]], 0)</f>
        <v>2.5166882373999999</v>
      </c>
      <c r="AA1683" s="4">
        <f>IF(bot_orders[[#This Row],[side]]="sell",-bot_orders[[#This Row],[accFillSz]],bot_orders[[#This Row],[accFillSz]]+bot_orders[[#This Row],[fee]])</f>
        <v>-4.8680000000000003</v>
      </c>
      <c r="AB1683">
        <v>0</v>
      </c>
      <c r="AC1683" t="s">
        <v>39</v>
      </c>
      <c r="AD1683">
        <v>0</v>
      </c>
      <c r="AE1683" t="s">
        <v>40</v>
      </c>
      <c r="AF1683" t="s">
        <v>41</v>
      </c>
      <c r="AG1683" t="s">
        <v>42</v>
      </c>
      <c r="AH1683" t="s">
        <v>28</v>
      </c>
      <c r="AI1683">
        <v>-4.8680000000000003</v>
      </c>
      <c r="AJ1683">
        <v>2.5166882400000001</v>
      </c>
    </row>
    <row r="1684" spans="1:36" x14ac:dyDescent="0.3">
      <c r="A1684">
        <v>1681</v>
      </c>
      <c r="B1684" t="s">
        <v>306</v>
      </c>
      <c r="C1684" t="s">
        <v>28</v>
      </c>
      <c r="D1684" t="s">
        <v>29</v>
      </c>
      <c r="E1684" t="s">
        <v>30</v>
      </c>
      <c r="F1684" t="s">
        <v>31</v>
      </c>
      <c r="G1684" t="s">
        <v>3128</v>
      </c>
      <c r="H1684" t="s">
        <v>5462</v>
      </c>
      <c r="I1684" s="4" t="s">
        <v>5463</v>
      </c>
      <c r="J1684" s="1">
        <f>((((bot_orders[[#This Row],[cTime]]/ 1000)+3*3600) / 86400) + DATE(1970,1,1))</f>
        <v>45765.493700775463</v>
      </c>
      <c r="K1684" s="4" t="s">
        <v>5464</v>
      </c>
      <c r="L1684" s="1">
        <f>((((bot_orders[[#This Row],[uTime]]/ 1000)+3*3600) / 86400) + DATE(1970,1,1))</f>
        <v>45765.563260891198</v>
      </c>
      <c r="M1684" t="s">
        <v>34</v>
      </c>
      <c r="N1684" t="s">
        <v>28</v>
      </c>
      <c r="O1684" t="s">
        <v>35</v>
      </c>
      <c r="P1684">
        <v>4.8680000000000003</v>
      </c>
      <c r="Q1684" t="s">
        <v>36</v>
      </c>
      <c r="R1684" t="s">
        <v>37</v>
      </c>
      <c r="S1684">
        <v>0.51480000000000004</v>
      </c>
      <c r="T1684">
        <v>0.51480000000000004</v>
      </c>
      <c r="U1684">
        <v>4.8680000000000003</v>
      </c>
      <c r="V1684">
        <v>-2.0048370999999998E-3</v>
      </c>
      <c r="W1684" t="s">
        <v>38</v>
      </c>
      <c r="X1684" s="4">
        <f>IF(bot_orders[[#This Row],[side]]="sell", bot_orders[[#This Row],[accFillSz]]*bot_orders[[#This Row],[avgPx]] + bot_orders[[#This Row],[fee]], -bot_orders[[#This Row],[accFillSz]]*bot_orders[[#This Row],[avgPx]])</f>
        <v>2.5040415629000004</v>
      </c>
      <c r="Y1684" s="4">
        <f>IF(bot_orders[[#This Row],[side]]="buy", bot_orders[[#This Row],[accFillSz]] + bot_orders[[#This Row],[fee]], -bot_orders[[#This Row],[accFillSz]])</f>
        <v>-4.8680000000000003</v>
      </c>
      <c r="Z1684" s="4">
        <f>IF(bot_orders[[#This Row],[side]]="sell",bot_orders[[#This Row],[accFillSz]]*bot_orders[[#This Row],[avgPx]]+bot_orders[[#This Row],[fee]], 0)</f>
        <v>2.5040415629000004</v>
      </c>
      <c r="AA1684" s="4">
        <f>IF(bot_orders[[#This Row],[side]]="sell",-bot_orders[[#This Row],[accFillSz]],bot_orders[[#This Row],[accFillSz]]+bot_orders[[#This Row],[fee]])</f>
        <v>-4.8680000000000003</v>
      </c>
      <c r="AB1684">
        <v>0</v>
      </c>
      <c r="AC1684" t="s">
        <v>39</v>
      </c>
      <c r="AD1684">
        <v>0</v>
      </c>
      <c r="AE1684" t="s">
        <v>40</v>
      </c>
      <c r="AF1684" t="s">
        <v>41</v>
      </c>
      <c r="AG1684" t="s">
        <v>42</v>
      </c>
      <c r="AH1684" t="s">
        <v>28</v>
      </c>
      <c r="AI1684">
        <v>-4.8680000000000003</v>
      </c>
      <c r="AJ1684">
        <v>2.5040415600000001</v>
      </c>
    </row>
    <row r="1685" spans="1:36" x14ac:dyDescent="0.3">
      <c r="A1685">
        <v>1682</v>
      </c>
      <c r="B1685" t="s">
        <v>306</v>
      </c>
      <c r="C1685" t="s">
        <v>28</v>
      </c>
      <c r="D1685" t="s">
        <v>29</v>
      </c>
      <c r="E1685" t="s">
        <v>30</v>
      </c>
      <c r="F1685" t="s">
        <v>31</v>
      </c>
      <c r="G1685" t="s">
        <v>3149</v>
      </c>
      <c r="H1685" t="s">
        <v>5465</v>
      </c>
      <c r="I1685" s="4" t="s">
        <v>5466</v>
      </c>
      <c r="J1685" s="1">
        <f>((((bot_orders[[#This Row],[cTime]]/ 1000)+3*3600) / 86400) + DATE(1970,1,1))</f>
        <v>45765.500330810188</v>
      </c>
      <c r="K1685" s="4" t="s">
        <v>5467</v>
      </c>
      <c r="L1685" s="1">
        <f>((((bot_orders[[#This Row],[uTime]]/ 1000)+3*3600) / 86400) + DATE(1970,1,1))</f>
        <v>45765.555933668977</v>
      </c>
      <c r="M1685" t="s">
        <v>34</v>
      </c>
      <c r="N1685" t="s">
        <v>28</v>
      </c>
      <c r="O1685" t="s">
        <v>35</v>
      </c>
      <c r="P1685">
        <v>4.8680000000000003</v>
      </c>
      <c r="Q1685" t="s">
        <v>36</v>
      </c>
      <c r="R1685" t="s">
        <v>37</v>
      </c>
      <c r="S1685">
        <v>0.51229999999999998</v>
      </c>
      <c r="T1685">
        <v>0.51229999999999998</v>
      </c>
      <c r="U1685">
        <v>4.8680000000000003</v>
      </c>
      <c r="V1685">
        <v>-1.9951011E-3</v>
      </c>
      <c r="W1685" t="s">
        <v>38</v>
      </c>
      <c r="X1685" s="4">
        <f>IF(bot_orders[[#This Row],[side]]="sell", bot_orders[[#This Row],[accFillSz]]*bot_orders[[#This Row],[avgPx]] + bot_orders[[#This Row],[fee]], -bot_orders[[#This Row],[accFillSz]]*bot_orders[[#This Row],[avgPx]])</f>
        <v>2.4918812989000001</v>
      </c>
      <c r="Y1685" s="4">
        <f>IF(bot_orders[[#This Row],[side]]="buy", bot_orders[[#This Row],[accFillSz]] + bot_orders[[#This Row],[fee]], -bot_orders[[#This Row],[accFillSz]])</f>
        <v>-4.8680000000000003</v>
      </c>
      <c r="Z1685" s="4">
        <f>IF(bot_orders[[#This Row],[side]]="sell",bot_orders[[#This Row],[accFillSz]]*bot_orders[[#This Row],[avgPx]]+bot_orders[[#This Row],[fee]], 0)</f>
        <v>2.4918812989000001</v>
      </c>
      <c r="AA1685" s="4">
        <f>IF(bot_orders[[#This Row],[side]]="sell",-bot_orders[[#This Row],[accFillSz]],bot_orders[[#This Row],[accFillSz]]+bot_orders[[#This Row],[fee]])</f>
        <v>-4.8680000000000003</v>
      </c>
      <c r="AB1685">
        <v>0</v>
      </c>
      <c r="AC1685" t="s">
        <v>39</v>
      </c>
      <c r="AD1685">
        <v>0</v>
      </c>
      <c r="AE1685" t="s">
        <v>40</v>
      </c>
      <c r="AF1685" t="s">
        <v>41</v>
      </c>
      <c r="AG1685" t="s">
        <v>42</v>
      </c>
      <c r="AH1685" t="s">
        <v>28</v>
      </c>
      <c r="AI1685">
        <v>-4.8680000000000003</v>
      </c>
      <c r="AJ1685">
        <v>2.4918813000000002</v>
      </c>
    </row>
    <row r="1686" spans="1:36" x14ac:dyDescent="0.3">
      <c r="A1686">
        <v>1683</v>
      </c>
      <c r="B1686" t="s">
        <v>306</v>
      </c>
      <c r="C1686" t="s">
        <v>28</v>
      </c>
      <c r="D1686" t="s">
        <v>29</v>
      </c>
      <c r="E1686" t="s">
        <v>30</v>
      </c>
      <c r="F1686" t="s">
        <v>31</v>
      </c>
      <c r="G1686" t="s">
        <v>3117</v>
      </c>
      <c r="H1686" t="s">
        <v>5468</v>
      </c>
      <c r="I1686" s="4" t="s">
        <v>5469</v>
      </c>
      <c r="J1686" s="1">
        <f>((((bot_orders[[#This Row],[cTime]]/ 1000)+3*3600) / 86400) + DATE(1970,1,1))</f>
        <v>45765.540932337957</v>
      </c>
      <c r="K1686" s="4" t="s">
        <v>5470</v>
      </c>
      <c r="L1686" s="1">
        <f>((((bot_orders[[#This Row],[uTime]]/ 1000)+3*3600) / 86400) + DATE(1970,1,1))</f>
        <v>45765.548055787032</v>
      </c>
      <c r="M1686" t="s">
        <v>34</v>
      </c>
      <c r="N1686" t="s">
        <v>28</v>
      </c>
      <c r="O1686" t="s">
        <v>35</v>
      </c>
      <c r="P1686">
        <v>4.8680000000000003</v>
      </c>
      <c r="Q1686" t="s">
        <v>36</v>
      </c>
      <c r="R1686" t="s">
        <v>37</v>
      </c>
      <c r="S1686">
        <v>0.50980000000000003</v>
      </c>
      <c r="T1686">
        <v>0.50980000000000003</v>
      </c>
      <c r="U1686">
        <v>4.8680000000000003</v>
      </c>
      <c r="V1686">
        <v>-1.9853650999999998E-3</v>
      </c>
      <c r="W1686" t="s">
        <v>38</v>
      </c>
      <c r="X1686" s="4">
        <f>IF(bot_orders[[#This Row],[side]]="sell", bot_orders[[#This Row],[accFillSz]]*bot_orders[[#This Row],[avgPx]] + bot_orders[[#This Row],[fee]], -bot_orders[[#This Row],[accFillSz]]*bot_orders[[#This Row],[avgPx]])</f>
        <v>2.4797210349000003</v>
      </c>
      <c r="Y1686" s="4">
        <f>IF(bot_orders[[#This Row],[side]]="buy", bot_orders[[#This Row],[accFillSz]] + bot_orders[[#This Row],[fee]], -bot_orders[[#This Row],[accFillSz]])</f>
        <v>-4.8680000000000003</v>
      </c>
      <c r="Z1686" s="4">
        <f>IF(bot_orders[[#This Row],[side]]="sell",bot_orders[[#This Row],[accFillSz]]*bot_orders[[#This Row],[avgPx]]+bot_orders[[#This Row],[fee]], 0)</f>
        <v>2.4797210349000003</v>
      </c>
      <c r="AA1686" s="4">
        <f>IF(bot_orders[[#This Row],[side]]="sell",-bot_orders[[#This Row],[accFillSz]],bot_orders[[#This Row],[accFillSz]]+bot_orders[[#This Row],[fee]])</f>
        <v>-4.8680000000000003</v>
      </c>
      <c r="AB1686">
        <v>0</v>
      </c>
      <c r="AC1686" t="s">
        <v>39</v>
      </c>
      <c r="AD1686">
        <v>0</v>
      </c>
      <c r="AE1686" t="s">
        <v>40</v>
      </c>
      <c r="AF1686" t="s">
        <v>41</v>
      </c>
      <c r="AG1686" t="s">
        <v>42</v>
      </c>
      <c r="AH1686" t="s">
        <v>28</v>
      </c>
      <c r="AI1686">
        <v>-4.8680000000000003</v>
      </c>
      <c r="AJ1686">
        <v>2.4797210299999999</v>
      </c>
    </row>
    <row r="1687" spans="1:36" x14ac:dyDescent="0.3">
      <c r="A1687">
        <v>1684</v>
      </c>
      <c r="B1687" t="s">
        <v>306</v>
      </c>
      <c r="C1687" t="s">
        <v>28</v>
      </c>
      <c r="D1687" t="s">
        <v>29</v>
      </c>
      <c r="E1687" t="s">
        <v>30</v>
      </c>
      <c r="F1687" t="s">
        <v>31</v>
      </c>
      <c r="G1687" t="s">
        <v>3071</v>
      </c>
      <c r="H1687" t="s">
        <v>5471</v>
      </c>
      <c r="I1687" s="4" t="s">
        <v>5472</v>
      </c>
      <c r="J1687" s="1">
        <f>((((bot_orders[[#This Row],[cTime]]/ 1000)+3*3600) / 86400) + DATE(1970,1,1))</f>
        <v>45765.548055810184</v>
      </c>
      <c r="K1687" s="4" t="s">
        <v>5473</v>
      </c>
      <c r="L1687" s="1">
        <f>((((bot_orders[[#This Row],[uTime]]/ 1000)+3*3600) / 86400) + DATE(1970,1,1))</f>
        <v>45765.714827013886</v>
      </c>
      <c r="M1687" t="s">
        <v>34</v>
      </c>
      <c r="N1687" t="s">
        <v>28</v>
      </c>
      <c r="O1687" t="s">
        <v>35</v>
      </c>
      <c r="P1687">
        <v>4.8719999999999999</v>
      </c>
      <c r="Q1687" t="s">
        <v>36</v>
      </c>
      <c r="R1687" t="s">
        <v>55</v>
      </c>
      <c r="S1687">
        <v>0.50719999999999998</v>
      </c>
      <c r="T1687">
        <v>0.50719999999999998</v>
      </c>
      <c r="U1687">
        <v>4.8719999999999999</v>
      </c>
      <c r="V1687">
        <v>-3.8976000000000002E-3</v>
      </c>
      <c r="W1687" t="s">
        <v>39</v>
      </c>
      <c r="X1687" s="4">
        <f>IF(bot_orders[[#This Row],[side]]="sell", bot_orders[[#This Row],[accFillSz]]*bot_orders[[#This Row],[avgPx]] + bot_orders[[#This Row],[fee]], -bot_orders[[#This Row],[accFillSz]]*bot_orders[[#This Row],[avgPx]])</f>
        <v>-2.4710783999999997</v>
      </c>
      <c r="Y1687" s="4">
        <f>IF(bot_orders[[#This Row],[side]]="buy", bot_orders[[#This Row],[accFillSz]] + bot_orders[[#This Row],[fee]], -bot_orders[[#This Row],[accFillSz]])</f>
        <v>4.8681023999999997</v>
      </c>
      <c r="Z1687" s="4">
        <f>IF(bot_orders[[#This Row],[side]]="sell",bot_orders[[#This Row],[accFillSz]]*bot_orders[[#This Row],[avgPx]]+bot_orders[[#This Row],[fee]], 0)</f>
        <v>0</v>
      </c>
      <c r="AA1687" s="4">
        <f>IF(bot_orders[[#This Row],[side]]="sell",-bot_orders[[#This Row],[accFillSz]],bot_orders[[#This Row],[accFillSz]]+bot_orders[[#This Row],[fee]])</f>
        <v>4.8681023999999997</v>
      </c>
      <c r="AB1687">
        <v>0</v>
      </c>
      <c r="AC1687" t="s">
        <v>38</v>
      </c>
      <c r="AD1687">
        <v>0</v>
      </c>
      <c r="AE1687" t="s">
        <v>40</v>
      </c>
      <c r="AF1687" t="s">
        <v>41</v>
      </c>
      <c r="AG1687" t="s">
        <v>42</v>
      </c>
      <c r="AH1687" t="s">
        <v>28</v>
      </c>
      <c r="AI1687">
        <v>4.8681023999999997</v>
      </c>
      <c r="AJ1687">
        <v>-2.4710784000000001</v>
      </c>
    </row>
    <row r="1688" spans="1:36" x14ac:dyDescent="0.3">
      <c r="A1688">
        <v>1685</v>
      </c>
      <c r="B1688" t="s">
        <v>306</v>
      </c>
      <c r="C1688" t="s">
        <v>28</v>
      </c>
      <c r="D1688" t="s">
        <v>29</v>
      </c>
      <c r="E1688" t="s">
        <v>30</v>
      </c>
      <c r="F1688" t="s">
        <v>31</v>
      </c>
      <c r="G1688" t="s">
        <v>3139</v>
      </c>
      <c r="H1688" t="s">
        <v>5474</v>
      </c>
      <c r="I1688" s="4" t="s">
        <v>5475</v>
      </c>
      <c r="J1688" s="1">
        <f>((((bot_orders[[#This Row],[cTime]]/ 1000)+3*3600) / 86400) + DATE(1970,1,1))</f>
        <v>45765.555933692129</v>
      </c>
      <c r="K1688" s="4" t="s">
        <v>5476</v>
      </c>
      <c r="L1688" s="1">
        <f>((((bot_orders[[#This Row],[uTime]]/ 1000)+3*3600) / 86400) + DATE(1970,1,1))</f>
        <v>45765.56752413194</v>
      </c>
      <c r="M1688" t="s">
        <v>34</v>
      </c>
      <c r="N1688" t="s">
        <v>28</v>
      </c>
      <c r="O1688" t="s">
        <v>35</v>
      </c>
      <c r="P1688">
        <v>4.8719999999999999</v>
      </c>
      <c r="Q1688" t="s">
        <v>36</v>
      </c>
      <c r="R1688" t="s">
        <v>55</v>
      </c>
      <c r="S1688">
        <v>0.50980000000000003</v>
      </c>
      <c r="T1688">
        <v>0.50980000000000003</v>
      </c>
      <c r="U1688">
        <v>4.8719999999999999</v>
      </c>
      <c r="V1688">
        <v>-3.8976000000000002E-3</v>
      </c>
      <c r="W1688" t="s">
        <v>39</v>
      </c>
      <c r="X1688" s="4">
        <f>IF(bot_orders[[#This Row],[side]]="sell", bot_orders[[#This Row],[accFillSz]]*bot_orders[[#This Row],[avgPx]] + bot_orders[[#This Row],[fee]], -bot_orders[[#This Row],[accFillSz]]*bot_orders[[#This Row],[avgPx]])</f>
        <v>-2.4837456000000002</v>
      </c>
      <c r="Y1688" s="4">
        <f>IF(bot_orders[[#This Row],[side]]="buy", bot_orders[[#This Row],[accFillSz]] + bot_orders[[#This Row],[fee]], -bot_orders[[#This Row],[accFillSz]])</f>
        <v>4.8681023999999997</v>
      </c>
      <c r="Z1688" s="4">
        <f>IF(bot_orders[[#This Row],[side]]="sell",bot_orders[[#This Row],[accFillSz]]*bot_orders[[#This Row],[avgPx]]+bot_orders[[#This Row],[fee]], 0)</f>
        <v>0</v>
      </c>
      <c r="AA1688" s="4">
        <f>IF(bot_orders[[#This Row],[side]]="sell",-bot_orders[[#This Row],[accFillSz]],bot_orders[[#This Row],[accFillSz]]+bot_orders[[#This Row],[fee]])</f>
        <v>4.8681023999999997</v>
      </c>
      <c r="AB1688">
        <v>0</v>
      </c>
      <c r="AC1688" t="s">
        <v>38</v>
      </c>
      <c r="AD1688">
        <v>0</v>
      </c>
      <c r="AE1688" t="s">
        <v>40</v>
      </c>
      <c r="AF1688" t="s">
        <v>41</v>
      </c>
      <c r="AG1688" t="s">
        <v>42</v>
      </c>
      <c r="AH1688" t="s">
        <v>28</v>
      </c>
      <c r="AI1688">
        <v>4.8681023999999997</v>
      </c>
      <c r="AJ1688">
        <v>-2.4837456000000002</v>
      </c>
    </row>
    <row r="1689" spans="1:36" x14ac:dyDescent="0.3">
      <c r="A1689">
        <v>1686</v>
      </c>
      <c r="B1689" t="s">
        <v>306</v>
      </c>
      <c r="C1689" t="s">
        <v>28</v>
      </c>
      <c r="D1689" t="s">
        <v>29</v>
      </c>
      <c r="E1689" t="s">
        <v>30</v>
      </c>
      <c r="F1689" t="s">
        <v>31</v>
      </c>
      <c r="G1689" t="s">
        <v>3163</v>
      </c>
      <c r="H1689" t="s">
        <v>5477</v>
      </c>
      <c r="I1689" s="4" t="s">
        <v>5478</v>
      </c>
      <c r="J1689" s="1">
        <f>((((bot_orders[[#This Row],[cTime]]/ 1000)+3*3600) / 86400) + DATE(1970,1,1))</f>
        <v>45765.56326091435</v>
      </c>
      <c r="K1689" s="4" t="s">
        <v>5479</v>
      </c>
      <c r="L1689" s="1">
        <f>((((bot_orders[[#This Row],[uTime]]/ 1000)+3*3600) / 86400) + DATE(1970,1,1))</f>
        <v>45765.564098553237</v>
      </c>
      <c r="M1689" t="s">
        <v>34</v>
      </c>
      <c r="N1689" t="s">
        <v>28</v>
      </c>
      <c r="O1689" t="s">
        <v>35</v>
      </c>
      <c r="P1689">
        <v>4.8719999999999999</v>
      </c>
      <c r="Q1689" t="s">
        <v>36</v>
      </c>
      <c r="R1689" t="s">
        <v>55</v>
      </c>
      <c r="S1689">
        <v>0.51229999999999998</v>
      </c>
      <c r="T1689">
        <v>0.51229999999999998</v>
      </c>
      <c r="U1689">
        <v>4.8719999999999999</v>
      </c>
      <c r="V1689">
        <v>-3.8976000000000002E-3</v>
      </c>
      <c r="W1689" t="s">
        <v>39</v>
      </c>
      <c r="X1689" s="4">
        <f>IF(bot_orders[[#This Row],[side]]="sell", bot_orders[[#This Row],[accFillSz]]*bot_orders[[#This Row],[avgPx]] + bot_orders[[#This Row],[fee]], -bot_orders[[#This Row],[accFillSz]]*bot_orders[[#This Row],[avgPx]])</f>
        <v>-2.4959255999999996</v>
      </c>
      <c r="Y1689" s="4">
        <f>IF(bot_orders[[#This Row],[side]]="buy", bot_orders[[#This Row],[accFillSz]] + bot_orders[[#This Row],[fee]], -bot_orders[[#This Row],[accFillSz]])</f>
        <v>4.8681023999999997</v>
      </c>
      <c r="Z1689" s="4">
        <f>IF(bot_orders[[#This Row],[side]]="sell",bot_orders[[#This Row],[accFillSz]]*bot_orders[[#This Row],[avgPx]]+bot_orders[[#This Row],[fee]], 0)</f>
        <v>0</v>
      </c>
      <c r="AA1689" s="4">
        <f>IF(bot_orders[[#This Row],[side]]="sell",-bot_orders[[#This Row],[accFillSz]],bot_orders[[#This Row],[accFillSz]]+bot_orders[[#This Row],[fee]])</f>
        <v>4.8681023999999997</v>
      </c>
      <c r="AB1689">
        <v>0</v>
      </c>
      <c r="AC1689" t="s">
        <v>38</v>
      </c>
      <c r="AD1689">
        <v>0</v>
      </c>
      <c r="AE1689" t="s">
        <v>40</v>
      </c>
      <c r="AF1689" t="s">
        <v>41</v>
      </c>
      <c r="AG1689" t="s">
        <v>42</v>
      </c>
      <c r="AH1689" t="s">
        <v>28</v>
      </c>
      <c r="AI1689">
        <v>4.8681023999999997</v>
      </c>
      <c r="AJ1689">
        <v>-2.4959256000000001</v>
      </c>
    </row>
    <row r="1690" spans="1:36" x14ac:dyDescent="0.3">
      <c r="A1690">
        <v>1687</v>
      </c>
      <c r="B1690" t="s">
        <v>306</v>
      </c>
      <c r="C1690" t="s">
        <v>28</v>
      </c>
      <c r="D1690" t="s">
        <v>29</v>
      </c>
      <c r="E1690" t="s">
        <v>30</v>
      </c>
      <c r="F1690" t="s">
        <v>31</v>
      </c>
      <c r="G1690" t="s">
        <v>3163</v>
      </c>
      <c r="H1690" t="s">
        <v>5480</v>
      </c>
      <c r="I1690" s="4" t="s">
        <v>5481</v>
      </c>
      <c r="J1690" s="1">
        <f>((((bot_orders[[#This Row],[cTime]]/ 1000)+3*3600) / 86400) + DATE(1970,1,1))</f>
        <v>45765.564098564813</v>
      </c>
      <c r="K1690" s="4" t="s">
        <v>5482</v>
      </c>
      <c r="L1690" s="1">
        <f>((((bot_orders[[#This Row],[uTime]]/ 1000)+3*3600) / 86400) + DATE(1970,1,1))</f>
        <v>45765.629017164349</v>
      </c>
      <c r="M1690" t="s">
        <v>34</v>
      </c>
      <c r="N1690" t="s">
        <v>28</v>
      </c>
      <c r="O1690" t="s">
        <v>35</v>
      </c>
      <c r="P1690">
        <v>4.8680000000000003</v>
      </c>
      <c r="Q1690" t="s">
        <v>36</v>
      </c>
      <c r="R1690" t="s">
        <v>37</v>
      </c>
      <c r="S1690">
        <v>0.51480000000000004</v>
      </c>
      <c r="T1690">
        <v>0.51480000000000004</v>
      </c>
      <c r="U1690">
        <v>4.8680000000000003</v>
      </c>
      <c r="V1690">
        <v>-2.0048370999999998E-3</v>
      </c>
      <c r="W1690" t="s">
        <v>38</v>
      </c>
      <c r="X1690" s="4">
        <f>IF(bot_orders[[#This Row],[side]]="sell", bot_orders[[#This Row],[accFillSz]]*bot_orders[[#This Row],[avgPx]] + bot_orders[[#This Row],[fee]], -bot_orders[[#This Row],[accFillSz]]*bot_orders[[#This Row],[avgPx]])</f>
        <v>2.5040415629000004</v>
      </c>
      <c r="Y1690" s="4">
        <f>IF(bot_orders[[#This Row],[side]]="buy", bot_orders[[#This Row],[accFillSz]] + bot_orders[[#This Row],[fee]], -bot_orders[[#This Row],[accFillSz]])</f>
        <v>-4.8680000000000003</v>
      </c>
      <c r="Z1690" s="4">
        <f>IF(bot_orders[[#This Row],[side]]="sell",bot_orders[[#This Row],[accFillSz]]*bot_orders[[#This Row],[avgPx]]+bot_orders[[#This Row],[fee]], 0)</f>
        <v>2.5040415629000004</v>
      </c>
      <c r="AA1690" s="4">
        <f>IF(bot_orders[[#This Row],[side]]="sell",-bot_orders[[#This Row],[accFillSz]],bot_orders[[#This Row],[accFillSz]]+bot_orders[[#This Row],[fee]])</f>
        <v>-4.8680000000000003</v>
      </c>
      <c r="AB1690">
        <v>0</v>
      </c>
      <c r="AC1690" t="s">
        <v>39</v>
      </c>
      <c r="AD1690">
        <v>0</v>
      </c>
      <c r="AE1690" t="s">
        <v>40</v>
      </c>
      <c r="AF1690" t="s">
        <v>41</v>
      </c>
      <c r="AG1690" t="s">
        <v>42</v>
      </c>
      <c r="AH1690" t="s">
        <v>28</v>
      </c>
      <c r="AI1690">
        <v>-4.8680000000000003</v>
      </c>
      <c r="AJ1690">
        <v>2.5040415600000001</v>
      </c>
    </row>
    <row r="1691" spans="1:36" x14ac:dyDescent="0.3">
      <c r="A1691">
        <v>1688</v>
      </c>
      <c r="B1691" t="s">
        <v>306</v>
      </c>
      <c r="C1691" t="s">
        <v>28</v>
      </c>
      <c r="D1691" t="s">
        <v>29</v>
      </c>
      <c r="E1691" t="s">
        <v>30</v>
      </c>
      <c r="F1691" t="s">
        <v>31</v>
      </c>
      <c r="G1691" t="s">
        <v>3139</v>
      </c>
      <c r="H1691" t="s">
        <v>5483</v>
      </c>
      <c r="I1691" s="4" t="s">
        <v>5484</v>
      </c>
      <c r="J1691" s="1">
        <f>((((bot_orders[[#This Row],[cTime]]/ 1000)+3*3600) / 86400) + DATE(1970,1,1))</f>
        <v>45765.567524166669</v>
      </c>
      <c r="K1691" s="4" t="s">
        <v>5485</v>
      </c>
      <c r="L1691" s="1">
        <f>((((bot_orders[[#This Row],[uTime]]/ 1000)+3*3600) / 86400) + DATE(1970,1,1))</f>
        <v>45765.625098483797</v>
      </c>
      <c r="M1691" t="s">
        <v>34</v>
      </c>
      <c r="N1691" t="s">
        <v>28</v>
      </c>
      <c r="O1691" t="s">
        <v>35</v>
      </c>
      <c r="P1691">
        <v>4.8680000000000003</v>
      </c>
      <c r="Q1691" t="s">
        <v>36</v>
      </c>
      <c r="R1691" t="s">
        <v>37</v>
      </c>
      <c r="S1691">
        <v>0.51229999999999998</v>
      </c>
      <c r="T1691">
        <v>0.51229999999999998</v>
      </c>
      <c r="U1691">
        <v>4.8680000000000003</v>
      </c>
      <c r="V1691">
        <v>-1.9951011E-3</v>
      </c>
      <c r="W1691" t="s">
        <v>38</v>
      </c>
      <c r="X1691" s="4">
        <f>IF(bot_orders[[#This Row],[side]]="sell", bot_orders[[#This Row],[accFillSz]]*bot_orders[[#This Row],[avgPx]] + bot_orders[[#This Row],[fee]], -bot_orders[[#This Row],[accFillSz]]*bot_orders[[#This Row],[avgPx]])</f>
        <v>2.4918812989000001</v>
      </c>
      <c r="Y1691" s="4">
        <f>IF(bot_orders[[#This Row],[side]]="buy", bot_orders[[#This Row],[accFillSz]] + bot_orders[[#This Row],[fee]], -bot_orders[[#This Row],[accFillSz]])</f>
        <v>-4.8680000000000003</v>
      </c>
      <c r="Z1691" s="4">
        <f>IF(bot_orders[[#This Row],[side]]="sell",bot_orders[[#This Row],[accFillSz]]*bot_orders[[#This Row],[avgPx]]+bot_orders[[#This Row],[fee]], 0)</f>
        <v>2.4918812989000001</v>
      </c>
      <c r="AA1691" s="4">
        <f>IF(bot_orders[[#This Row],[side]]="sell",-bot_orders[[#This Row],[accFillSz]],bot_orders[[#This Row],[accFillSz]]+bot_orders[[#This Row],[fee]])</f>
        <v>-4.8680000000000003</v>
      </c>
      <c r="AB1691">
        <v>0</v>
      </c>
      <c r="AC1691" t="s">
        <v>39</v>
      </c>
      <c r="AD1691">
        <v>0</v>
      </c>
      <c r="AE1691" t="s">
        <v>40</v>
      </c>
      <c r="AF1691" t="s">
        <v>41</v>
      </c>
      <c r="AG1691" t="s">
        <v>42</v>
      </c>
      <c r="AH1691" t="s">
        <v>28</v>
      </c>
      <c r="AI1691">
        <v>-4.8680000000000003</v>
      </c>
      <c r="AJ1691">
        <v>2.4918813000000002</v>
      </c>
    </row>
    <row r="1692" spans="1:36" x14ac:dyDescent="0.3">
      <c r="A1692">
        <v>1689</v>
      </c>
      <c r="B1692" t="s">
        <v>306</v>
      </c>
      <c r="C1692" t="s">
        <v>28</v>
      </c>
      <c r="D1692" t="s">
        <v>29</v>
      </c>
      <c r="E1692" t="s">
        <v>30</v>
      </c>
      <c r="F1692" t="s">
        <v>31</v>
      </c>
      <c r="G1692" t="s">
        <v>3177</v>
      </c>
      <c r="H1692" t="s">
        <v>5486</v>
      </c>
      <c r="I1692" s="4" t="s">
        <v>5487</v>
      </c>
      <c r="J1692" s="1">
        <f>((((bot_orders[[#This Row],[cTime]]/ 1000)+3*3600) / 86400) + DATE(1970,1,1))</f>
        <v>45765.625098506942</v>
      </c>
      <c r="K1692" s="4" t="s">
        <v>5488</v>
      </c>
      <c r="L1692" s="1">
        <f>((((bot_orders[[#This Row],[uTime]]/ 1000)+3*3600) / 86400) + DATE(1970,1,1))</f>
        <v>45765.678025833331</v>
      </c>
      <c r="M1692" t="s">
        <v>34</v>
      </c>
      <c r="N1692" t="s">
        <v>28</v>
      </c>
      <c r="O1692" t="s">
        <v>35</v>
      </c>
      <c r="P1692">
        <v>4.8719999999999999</v>
      </c>
      <c r="Q1692" t="s">
        <v>36</v>
      </c>
      <c r="R1692" t="s">
        <v>55</v>
      </c>
      <c r="S1692">
        <v>0.50980000000000003</v>
      </c>
      <c r="T1692">
        <v>0.50980000000000003</v>
      </c>
      <c r="U1692">
        <v>4.8719999999999999</v>
      </c>
      <c r="V1692">
        <v>-3.8976000000000002E-3</v>
      </c>
      <c r="W1692" t="s">
        <v>39</v>
      </c>
      <c r="X1692" s="4">
        <f>IF(bot_orders[[#This Row],[side]]="sell", bot_orders[[#This Row],[accFillSz]]*bot_orders[[#This Row],[avgPx]] + bot_orders[[#This Row],[fee]], -bot_orders[[#This Row],[accFillSz]]*bot_orders[[#This Row],[avgPx]])</f>
        <v>-2.4837456000000002</v>
      </c>
      <c r="Y1692" s="4">
        <f>IF(bot_orders[[#This Row],[side]]="buy", bot_orders[[#This Row],[accFillSz]] + bot_orders[[#This Row],[fee]], -bot_orders[[#This Row],[accFillSz]])</f>
        <v>4.8681023999999997</v>
      </c>
      <c r="Z1692" s="4">
        <f>IF(bot_orders[[#This Row],[side]]="sell",bot_orders[[#This Row],[accFillSz]]*bot_orders[[#This Row],[avgPx]]+bot_orders[[#This Row],[fee]], 0)</f>
        <v>0</v>
      </c>
      <c r="AA1692" s="4">
        <f>IF(bot_orders[[#This Row],[side]]="sell",-bot_orders[[#This Row],[accFillSz]],bot_orders[[#This Row],[accFillSz]]+bot_orders[[#This Row],[fee]])</f>
        <v>4.8681023999999997</v>
      </c>
      <c r="AB1692">
        <v>0</v>
      </c>
      <c r="AC1692" t="s">
        <v>38</v>
      </c>
      <c r="AD1692">
        <v>0</v>
      </c>
      <c r="AE1692" t="s">
        <v>40</v>
      </c>
      <c r="AF1692" t="s">
        <v>41</v>
      </c>
      <c r="AG1692" t="s">
        <v>42</v>
      </c>
      <c r="AH1692" t="s">
        <v>28</v>
      </c>
      <c r="AI1692">
        <v>4.8681023999999997</v>
      </c>
      <c r="AJ1692">
        <v>-2.4837456000000002</v>
      </c>
    </row>
    <row r="1693" spans="1:36" x14ac:dyDescent="0.3">
      <c r="A1693">
        <v>1690</v>
      </c>
      <c r="B1693" t="s">
        <v>306</v>
      </c>
      <c r="C1693" t="s">
        <v>28</v>
      </c>
      <c r="D1693" t="s">
        <v>29</v>
      </c>
      <c r="E1693" t="s">
        <v>30</v>
      </c>
      <c r="F1693" t="s">
        <v>31</v>
      </c>
      <c r="G1693" t="s">
        <v>3170</v>
      </c>
      <c r="H1693" t="s">
        <v>5489</v>
      </c>
      <c r="I1693" s="4" t="s">
        <v>5490</v>
      </c>
      <c r="J1693" s="1">
        <f>((((bot_orders[[#This Row],[cTime]]/ 1000)+3*3600) / 86400) + DATE(1970,1,1))</f>
        <v>45765.629017187501</v>
      </c>
      <c r="K1693" s="4" t="s">
        <v>5491</v>
      </c>
      <c r="L1693" s="1">
        <f>((((bot_orders[[#This Row],[uTime]]/ 1000)+3*3600) / 86400) + DATE(1970,1,1))</f>
        <v>45765.63649300926</v>
      </c>
      <c r="M1693" t="s">
        <v>34</v>
      </c>
      <c r="N1693" t="s">
        <v>28</v>
      </c>
      <c r="O1693" t="s">
        <v>35</v>
      </c>
      <c r="P1693">
        <v>4.8719999999999999</v>
      </c>
      <c r="Q1693" t="s">
        <v>36</v>
      </c>
      <c r="R1693" t="s">
        <v>55</v>
      </c>
      <c r="S1693">
        <v>0.51229999999999998</v>
      </c>
      <c r="T1693">
        <v>0.51229999999999998</v>
      </c>
      <c r="U1693">
        <v>4.8719999999999999</v>
      </c>
      <c r="V1693">
        <v>-3.8976000000000002E-3</v>
      </c>
      <c r="W1693" t="s">
        <v>39</v>
      </c>
      <c r="X1693" s="4">
        <f>IF(bot_orders[[#This Row],[side]]="sell", bot_orders[[#This Row],[accFillSz]]*bot_orders[[#This Row],[avgPx]] + bot_orders[[#This Row],[fee]], -bot_orders[[#This Row],[accFillSz]]*bot_orders[[#This Row],[avgPx]])</f>
        <v>-2.4959255999999996</v>
      </c>
      <c r="Y1693" s="4">
        <f>IF(bot_orders[[#This Row],[side]]="buy", bot_orders[[#This Row],[accFillSz]] + bot_orders[[#This Row],[fee]], -bot_orders[[#This Row],[accFillSz]])</f>
        <v>4.8681023999999997</v>
      </c>
      <c r="Z1693" s="4">
        <f>IF(bot_orders[[#This Row],[side]]="sell",bot_orders[[#This Row],[accFillSz]]*bot_orders[[#This Row],[avgPx]]+bot_orders[[#This Row],[fee]], 0)</f>
        <v>0</v>
      </c>
      <c r="AA1693" s="4">
        <f>IF(bot_orders[[#This Row],[side]]="sell",-bot_orders[[#This Row],[accFillSz]],bot_orders[[#This Row],[accFillSz]]+bot_orders[[#This Row],[fee]])</f>
        <v>4.8681023999999997</v>
      </c>
      <c r="AB1693">
        <v>0</v>
      </c>
      <c r="AC1693" t="s">
        <v>38</v>
      </c>
      <c r="AD1693">
        <v>0</v>
      </c>
      <c r="AE1693" t="s">
        <v>40</v>
      </c>
      <c r="AF1693" t="s">
        <v>41</v>
      </c>
      <c r="AG1693" t="s">
        <v>42</v>
      </c>
      <c r="AH1693" t="s">
        <v>28</v>
      </c>
      <c r="AI1693">
        <v>4.8681023999999997</v>
      </c>
      <c r="AJ1693">
        <v>-2.4959256000000001</v>
      </c>
    </row>
    <row r="1694" spans="1:36" x14ac:dyDescent="0.3">
      <c r="A1694">
        <v>1691</v>
      </c>
      <c r="B1694" t="s">
        <v>306</v>
      </c>
      <c r="C1694" t="s">
        <v>28</v>
      </c>
      <c r="D1694" t="s">
        <v>29</v>
      </c>
      <c r="E1694" t="s">
        <v>30</v>
      </c>
      <c r="F1694" t="s">
        <v>31</v>
      </c>
      <c r="G1694" t="s">
        <v>3170</v>
      </c>
      <c r="H1694" t="s">
        <v>5492</v>
      </c>
      <c r="I1694" s="4" t="s">
        <v>5493</v>
      </c>
      <c r="J1694" s="1">
        <f>((((bot_orders[[#This Row],[cTime]]/ 1000)+3*3600) / 86400) + DATE(1970,1,1))</f>
        <v>45765.636493032405</v>
      </c>
      <c r="K1694" s="4" t="s">
        <v>5494</v>
      </c>
      <c r="L1694" s="1">
        <f>((((bot_orders[[#This Row],[uTime]]/ 1000)+3*3600) / 86400) + DATE(1970,1,1))</f>
        <v>45765.644968680557</v>
      </c>
      <c r="M1694" t="s">
        <v>34</v>
      </c>
      <c r="N1694" t="s">
        <v>28</v>
      </c>
      <c r="O1694" t="s">
        <v>35</v>
      </c>
      <c r="P1694">
        <v>4.8680000000000003</v>
      </c>
      <c r="Q1694" t="s">
        <v>36</v>
      </c>
      <c r="R1694" t="s">
        <v>37</v>
      </c>
      <c r="S1694">
        <v>0.51480000000000004</v>
      </c>
      <c r="T1694">
        <v>0.51480000000000004</v>
      </c>
      <c r="U1694">
        <v>4.8680000000000003</v>
      </c>
      <c r="V1694">
        <v>-2.0048370999999998E-3</v>
      </c>
      <c r="W1694" t="s">
        <v>38</v>
      </c>
      <c r="X1694" s="4">
        <f>IF(bot_orders[[#This Row],[side]]="sell", bot_orders[[#This Row],[accFillSz]]*bot_orders[[#This Row],[avgPx]] + bot_orders[[#This Row],[fee]], -bot_orders[[#This Row],[accFillSz]]*bot_orders[[#This Row],[avgPx]])</f>
        <v>2.5040415629000004</v>
      </c>
      <c r="Y1694" s="4">
        <f>IF(bot_orders[[#This Row],[side]]="buy", bot_orders[[#This Row],[accFillSz]] + bot_orders[[#This Row],[fee]], -bot_orders[[#This Row],[accFillSz]])</f>
        <v>-4.8680000000000003</v>
      </c>
      <c r="Z1694" s="4">
        <f>IF(bot_orders[[#This Row],[side]]="sell",bot_orders[[#This Row],[accFillSz]]*bot_orders[[#This Row],[avgPx]]+bot_orders[[#This Row],[fee]], 0)</f>
        <v>2.5040415629000004</v>
      </c>
      <c r="AA1694" s="4">
        <f>IF(bot_orders[[#This Row],[side]]="sell",-bot_orders[[#This Row],[accFillSz]],bot_orders[[#This Row],[accFillSz]]+bot_orders[[#This Row],[fee]])</f>
        <v>-4.8680000000000003</v>
      </c>
      <c r="AB1694">
        <v>0</v>
      </c>
      <c r="AC1694" t="s">
        <v>39</v>
      </c>
      <c r="AD1694">
        <v>0</v>
      </c>
      <c r="AE1694" t="s">
        <v>40</v>
      </c>
      <c r="AF1694" t="s">
        <v>41</v>
      </c>
      <c r="AG1694" t="s">
        <v>42</v>
      </c>
      <c r="AH1694" t="s">
        <v>28</v>
      </c>
      <c r="AI1694">
        <v>-4.8680000000000003</v>
      </c>
      <c r="AJ1694">
        <v>2.5040415600000001</v>
      </c>
    </row>
    <row r="1695" spans="1:36" x14ac:dyDescent="0.3">
      <c r="A1695">
        <v>1692</v>
      </c>
      <c r="B1695" t="s">
        <v>306</v>
      </c>
      <c r="C1695" t="s">
        <v>28</v>
      </c>
      <c r="D1695" t="s">
        <v>29</v>
      </c>
      <c r="E1695" t="s">
        <v>30</v>
      </c>
      <c r="F1695" t="s">
        <v>31</v>
      </c>
      <c r="G1695" t="s">
        <v>3159</v>
      </c>
      <c r="H1695" t="s">
        <v>5495</v>
      </c>
      <c r="I1695" s="4" t="s">
        <v>5496</v>
      </c>
      <c r="J1695" s="1">
        <f>((((bot_orders[[#This Row],[cTime]]/ 1000)+3*3600) / 86400) + DATE(1970,1,1))</f>
        <v>45765.644968703702</v>
      </c>
      <c r="K1695" s="4" t="s">
        <v>5497</v>
      </c>
      <c r="L1695" s="1">
        <f>((((bot_orders[[#This Row],[uTime]]/ 1000)+3*3600) / 86400) + DATE(1970,1,1))</f>
        <v>45765.66755868055</v>
      </c>
      <c r="M1695" t="s">
        <v>34</v>
      </c>
      <c r="N1695" t="s">
        <v>28</v>
      </c>
      <c r="O1695" t="s">
        <v>35</v>
      </c>
      <c r="P1695">
        <v>4.8719999999999999</v>
      </c>
      <c r="Q1695" t="s">
        <v>36</v>
      </c>
      <c r="R1695" t="s">
        <v>55</v>
      </c>
      <c r="S1695">
        <v>0.51229999999999998</v>
      </c>
      <c r="T1695">
        <v>0.51229999999999998</v>
      </c>
      <c r="U1695">
        <v>4.8719999999999999</v>
      </c>
      <c r="V1695">
        <v>-3.8976000000000002E-3</v>
      </c>
      <c r="W1695" t="s">
        <v>39</v>
      </c>
      <c r="X1695" s="4">
        <f>IF(bot_orders[[#This Row],[side]]="sell", bot_orders[[#This Row],[accFillSz]]*bot_orders[[#This Row],[avgPx]] + bot_orders[[#This Row],[fee]], -bot_orders[[#This Row],[accFillSz]]*bot_orders[[#This Row],[avgPx]])</f>
        <v>-2.4959255999999996</v>
      </c>
      <c r="Y1695" s="4">
        <f>IF(bot_orders[[#This Row],[side]]="buy", bot_orders[[#This Row],[accFillSz]] + bot_orders[[#This Row],[fee]], -bot_orders[[#This Row],[accFillSz]])</f>
        <v>4.8681023999999997</v>
      </c>
      <c r="Z1695" s="4">
        <f>IF(bot_orders[[#This Row],[side]]="sell",bot_orders[[#This Row],[accFillSz]]*bot_orders[[#This Row],[avgPx]]+bot_orders[[#This Row],[fee]], 0)</f>
        <v>0</v>
      </c>
      <c r="AA1695" s="4">
        <f>IF(bot_orders[[#This Row],[side]]="sell",-bot_orders[[#This Row],[accFillSz]],bot_orders[[#This Row],[accFillSz]]+bot_orders[[#This Row],[fee]])</f>
        <v>4.8681023999999997</v>
      </c>
      <c r="AB1695">
        <v>0</v>
      </c>
      <c r="AC1695" t="s">
        <v>38</v>
      </c>
      <c r="AD1695">
        <v>0</v>
      </c>
      <c r="AE1695" t="s">
        <v>40</v>
      </c>
      <c r="AF1695" t="s">
        <v>41</v>
      </c>
      <c r="AG1695" t="s">
        <v>42</v>
      </c>
      <c r="AH1695" t="s">
        <v>28</v>
      </c>
      <c r="AI1695">
        <v>4.8681023999999997</v>
      </c>
      <c r="AJ1695">
        <v>-2.4959256000000001</v>
      </c>
    </row>
    <row r="1696" spans="1:36" x14ac:dyDescent="0.3">
      <c r="A1696">
        <v>1693</v>
      </c>
      <c r="B1696" t="s">
        <v>306</v>
      </c>
      <c r="C1696" t="s">
        <v>28</v>
      </c>
      <c r="D1696" t="s">
        <v>29</v>
      </c>
      <c r="E1696" t="s">
        <v>30</v>
      </c>
      <c r="F1696" t="s">
        <v>31</v>
      </c>
      <c r="G1696" t="s">
        <v>3159</v>
      </c>
      <c r="H1696" t="s">
        <v>5498</v>
      </c>
      <c r="I1696" s="4" t="s">
        <v>5499</v>
      </c>
      <c r="J1696" s="1">
        <f>((((bot_orders[[#This Row],[cTime]]/ 1000)+3*3600) / 86400) + DATE(1970,1,1))</f>
        <v>45765.667558703703</v>
      </c>
      <c r="K1696" s="4" t="s">
        <v>5500</v>
      </c>
      <c r="L1696" s="1">
        <f>((((bot_orders[[#This Row],[uTime]]/ 1000)+3*3600) / 86400) + DATE(1970,1,1))</f>
        <v>45766.322674826384</v>
      </c>
      <c r="M1696" t="s">
        <v>34</v>
      </c>
      <c r="N1696" t="s">
        <v>28</v>
      </c>
      <c r="O1696" t="s">
        <v>35</v>
      </c>
      <c r="P1696">
        <v>4.8680000000000003</v>
      </c>
      <c r="Q1696" t="s">
        <v>36</v>
      </c>
      <c r="R1696" t="s">
        <v>37</v>
      </c>
      <c r="S1696">
        <v>0.51480000000000004</v>
      </c>
      <c r="T1696">
        <v>0.51480000000000004</v>
      </c>
      <c r="U1696">
        <v>4.8680000000000003</v>
      </c>
      <c r="V1696">
        <v>-2.0048370999999998E-3</v>
      </c>
      <c r="W1696" t="s">
        <v>38</v>
      </c>
      <c r="X1696" s="4">
        <f>IF(bot_orders[[#This Row],[side]]="sell", bot_orders[[#This Row],[accFillSz]]*bot_orders[[#This Row],[avgPx]] + bot_orders[[#This Row],[fee]], -bot_orders[[#This Row],[accFillSz]]*bot_orders[[#This Row],[avgPx]])</f>
        <v>2.5040415629000004</v>
      </c>
      <c r="Y1696" s="4">
        <f>IF(bot_orders[[#This Row],[side]]="buy", bot_orders[[#This Row],[accFillSz]] + bot_orders[[#This Row],[fee]], -bot_orders[[#This Row],[accFillSz]])</f>
        <v>-4.8680000000000003</v>
      </c>
      <c r="Z1696" s="4">
        <f>IF(bot_orders[[#This Row],[side]]="sell",bot_orders[[#This Row],[accFillSz]]*bot_orders[[#This Row],[avgPx]]+bot_orders[[#This Row],[fee]], 0)</f>
        <v>2.5040415629000004</v>
      </c>
      <c r="AA1696" s="4">
        <f>IF(bot_orders[[#This Row],[side]]="sell",-bot_orders[[#This Row],[accFillSz]],bot_orders[[#This Row],[accFillSz]]+bot_orders[[#This Row],[fee]])</f>
        <v>-4.8680000000000003</v>
      </c>
      <c r="AB1696">
        <v>0</v>
      </c>
      <c r="AC1696" t="s">
        <v>39</v>
      </c>
      <c r="AD1696">
        <v>0</v>
      </c>
      <c r="AE1696" t="s">
        <v>40</v>
      </c>
      <c r="AF1696" t="s">
        <v>41</v>
      </c>
      <c r="AG1696" t="s">
        <v>42</v>
      </c>
      <c r="AH1696" t="s">
        <v>28</v>
      </c>
      <c r="AI1696">
        <v>-4.8680000000000003</v>
      </c>
      <c r="AJ1696">
        <v>2.5040415600000001</v>
      </c>
    </row>
    <row r="1697" spans="1:36" x14ac:dyDescent="0.3">
      <c r="A1697">
        <v>1694</v>
      </c>
      <c r="B1697" t="s">
        <v>306</v>
      </c>
      <c r="C1697" t="s">
        <v>28</v>
      </c>
      <c r="D1697" t="s">
        <v>29</v>
      </c>
      <c r="E1697" t="s">
        <v>30</v>
      </c>
      <c r="F1697" t="s">
        <v>31</v>
      </c>
      <c r="G1697" t="s">
        <v>3177</v>
      </c>
      <c r="H1697" t="s">
        <v>5501</v>
      </c>
      <c r="I1697" s="4" t="s">
        <v>5502</v>
      </c>
      <c r="J1697" s="1">
        <f>((((bot_orders[[#This Row],[cTime]]/ 1000)+3*3600) / 86400) + DATE(1970,1,1))</f>
        <v>45765.678025856483</v>
      </c>
      <c r="K1697" s="4" t="s">
        <v>5503</v>
      </c>
      <c r="L1697" s="1">
        <f>((((bot_orders[[#This Row],[uTime]]/ 1000)+3*3600) / 86400) + DATE(1970,1,1))</f>
        <v>45765.935964814809</v>
      </c>
      <c r="M1697" t="s">
        <v>34</v>
      </c>
      <c r="N1697" t="s">
        <v>28</v>
      </c>
      <c r="O1697" t="s">
        <v>35</v>
      </c>
      <c r="P1697">
        <v>4.8680000000000003</v>
      </c>
      <c r="Q1697" t="s">
        <v>36</v>
      </c>
      <c r="R1697" t="s">
        <v>37</v>
      </c>
      <c r="S1697">
        <v>0.51229999999999998</v>
      </c>
      <c r="T1697">
        <v>0.51229999999999998</v>
      </c>
      <c r="U1697">
        <v>4.8680000000000003</v>
      </c>
      <c r="V1697">
        <v>-1.9951011E-3</v>
      </c>
      <c r="W1697" t="s">
        <v>38</v>
      </c>
      <c r="X1697" s="4">
        <f>IF(bot_orders[[#This Row],[side]]="sell", bot_orders[[#This Row],[accFillSz]]*bot_orders[[#This Row],[avgPx]] + bot_orders[[#This Row],[fee]], -bot_orders[[#This Row],[accFillSz]]*bot_orders[[#This Row],[avgPx]])</f>
        <v>2.4918812989000001</v>
      </c>
      <c r="Y1697" s="4">
        <f>IF(bot_orders[[#This Row],[side]]="buy", bot_orders[[#This Row],[accFillSz]] + bot_orders[[#This Row],[fee]], -bot_orders[[#This Row],[accFillSz]])</f>
        <v>-4.8680000000000003</v>
      </c>
      <c r="Z1697" s="4">
        <f>IF(bot_orders[[#This Row],[side]]="sell",bot_orders[[#This Row],[accFillSz]]*bot_orders[[#This Row],[avgPx]]+bot_orders[[#This Row],[fee]], 0)</f>
        <v>2.4918812989000001</v>
      </c>
      <c r="AA1697" s="4">
        <f>IF(bot_orders[[#This Row],[side]]="sell",-bot_orders[[#This Row],[accFillSz]],bot_orders[[#This Row],[accFillSz]]+bot_orders[[#This Row],[fee]])</f>
        <v>-4.8680000000000003</v>
      </c>
      <c r="AB1697">
        <v>0</v>
      </c>
      <c r="AC1697" t="s">
        <v>39</v>
      </c>
      <c r="AD1697">
        <v>0</v>
      </c>
      <c r="AE1697" t="s">
        <v>40</v>
      </c>
      <c r="AF1697" t="s">
        <v>41</v>
      </c>
      <c r="AG1697" t="s">
        <v>42</v>
      </c>
      <c r="AH1697" t="s">
        <v>28</v>
      </c>
      <c r="AI1697">
        <v>-4.8680000000000003</v>
      </c>
      <c r="AJ1697">
        <v>2.4918813000000002</v>
      </c>
    </row>
    <row r="1698" spans="1:36" x14ac:dyDescent="0.3">
      <c r="A1698">
        <v>1695</v>
      </c>
      <c r="B1698" t="s">
        <v>306</v>
      </c>
      <c r="C1698" t="s">
        <v>28</v>
      </c>
      <c r="D1698" t="s">
        <v>29</v>
      </c>
      <c r="E1698" t="s">
        <v>30</v>
      </c>
      <c r="F1698" t="s">
        <v>31</v>
      </c>
      <c r="G1698" t="s">
        <v>3071</v>
      </c>
      <c r="H1698" t="s">
        <v>5504</v>
      </c>
      <c r="I1698" s="4" t="s">
        <v>5505</v>
      </c>
      <c r="J1698" s="1">
        <f>((((bot_orders[[#This Row],[cTime]]/ 1000)+3*3600) / 86400) + DATE(1970,1,1))</f>
        <v>45765.714827037038</v>
      </c>
      <c r="K1698" s="4" t="s">
        <v>5506</v>
      </c>
      <c r="L1698" s="1">
        <f>((((bot_orders[[#This Row],[uTime]]/ 1000)+3*3600) / 86400) + DATE(1970,1,1))</f>
        <v>45765.856025775465</v>
      </c>
      <c r="M1698" t="s">
        <v>34</v>
      </c>
      <c r="N1698" t="s">
        <v>28</v>
      </c>
      <c r="O1698" t="s">
        <v>35</v>
      </c>
      <c r="P1698">
        <v>4.8680000000000003</v>
      </c>
      <c r="Q1698" t="s">
        <v>36</v>
      </c>
      <c r="R1698" t="s">
        <v>37</v>
      </c>
      <c r="S1698">
        <v>0.50980000000000003</v>
      </c>
      <c r="T1698">
        <v>0.50980000000000003</v>
      </c>
      <c r="U1698">
        <v>4.8680000000000003</v>
      </c>
      <c r="V1698">
        <v>-1.9853650999999998E-3</v>
      </c>
      <c r="W1698" t="s">
        <v>38</v>
      </c>
      <c r="X1698" s="4">
        <f>IF(bot_orders[[#This Row],[side]]="sell", bot_orders[[#This Row],[accFillSz]]*bot_orders[[#This Row],[avgPx]] + bot_orders[[#This Row],[fee]], -bot_orders[[#This Row],[accFillSz]]*bot_orders[[#This Row],[avgPx]])</f>
        <v>2.4797210349000003</v>
      </c>
      <c r="Y1698" s="4">
        <f>IF(bot_orders[[#This Row],[side]]="buy", bot_orders[[#This Row],[accFillSz]] + bot_orders[[#This Row],[fee]], -bot_orders[[#This Row],[accFillSz]])</f>
        <v>-4.8680000000000003</v>
      </c>
      <c r="Z1698" s="4">
        <f>IF(bot_orders[[#This Row],[side]]="sell",bot_orders[[#This Row],[accFillSz]]*bot_orders[[#This Row],[avgPx]]+bot_orders[[#This Row],[fee]], 0)</f>
        <v>2.4797210349000003</v>
      </c>
      <c r="AA1698" s="4">
        <f>IF(bot_orders[[#This Row],[side]]="sell",-bot_orders[[#This Row],[accFillSz]],bot_orders[[#This Row],[accFillSz]]+bot_orders[[#This Row],[fee]])</f>
        <v>-4.8680000000000003</v>
      </c>
      <c r="AB1698">
        <v>0</v>
      </c>
      <c r="AC1698" t="s">
        <v>39</v>
      </c>
      <c r="AD1698">
        <v>0</v>
      </c>
      <c r="AE1698" t="s">
        <v>40</v>
      </c>
      <c r="AF1698" t="s">
        <v>41</v>
      </c>
      <c r="AG1698" t="s">
        <v>42</v>
      </c>
      <c r="AH1698" t="s">
        <v>28</v>
      </c>
      <c r="AI1698">
        <v>-4.8680000000000003</v>
      </c>
      <c r="AJ1698">
        <v>2.4797210299999999</v>
      </c>
    </row>
    <row r="1699" spans="1:36" x14ac:dyDescent="0.3">
      <c r="A1699">
        <v>1696</v>
      </c>
      <c r="B1699" t="s">
        <v>306</v>
      </c>
      <c r="C1699" t="s">
        <v>28</v>
      </c>
      <c r="D1699" t="s">
        <v>29</v>
      </c>
      <c r="E1699" t="s">
        <v>30</v>
      </c>
      <c r="F1699" t="s">
        <v>31</v>
      </c>
      <c r="G1699" t="s">
        <v>3190</v>
      </c>
      <c r="H1699" t="s">
        <v>5507</v>
      </c>
      <c r="I1699" s="4" t="s">
        <v>5508</v>
      </c>
      <c r="J1699" s="1">
        <f>((((bot_orders[[#This Row],[cTime]]/ 1000)+3*3600) / 86400) + DATE(1970,1,1))</f>
        <v>45765.718866180556</v>
      </c>
      <c r="K1699" s="4" t="s">
        <v>5509</v>
      </c>
      <c r="L1699" s="1">
        <f>((((bot_orders[[#This Row],[uTime]]/ 1000)+3*3600) / 86400) + DATE(1970,1,1))</f>
        <v>45765.838079270834</v>
      </c>
      <c r="M1699" t="s">
        <v>34</v>
      </c>
      <c r="N1699" t="s">
        <v>28</v>
      </c>
      <c r="O1699" t="s">
        <v>35</v>
      </c>
      <c r="P1699">
        <v>4.8680000000000003</v>
      </c>
      <c r="Q1699" t="s">
        <v>36</v>
      </c>
      <c r="R1699" t="s">
        <v>37</v>
      </c>
      <c r="S1699">
        <v>0.50719999999999998</v>
      </c>
      <c r="T1699">
        <v>0.50719999999999998</v>
      </c>
      <c r="U1699">
        <v>4.8680000000000003</v>
      </c>
      <c r="V1699">
        <v>-1.9752397E-3</v>
      </c>
      <c r="W1699" t="s">
        <v>38</v>
      </c>
      <c r="X1699" s="4">
        <f>IF(bot_orders[[#This Row],[side]]="sell", bot_orders[[#This Row],[accFillSz]]*bot_orders[[#This Row],[avgPx]] + bot_orders[[#This Row],[fee]], -bot_orders[[#This Row],[accFillSz]]*bot_orders[[#This Row],[avgPx]])</f>
        <v>2.4670743602999998</v>
      </c>
      <c r="Y1699" s="4">
        <f>IF(bot_orders[[#This Row],[side]]="buy", bot_orders[[#This Row],[accFillSz]] + bot_orders[[#This Row],[fee]], -bot_orders[[#This Row],[accFillSz]])</f>
        <v>-4.8680000000000003</v>
      </c>
      <c r="Z1699" s="4">
        <f>IF(bot_orders[[#This Row],[side]]="sell",bot_orders[[#This Row],[accFillSz]]*bot_orders[[#This Row],[avgPx]]+bot_orders[[#This Row],[fee]], 0)</f>
        <v>2.4670743602999998</v>
      </c>
      <c r="AA1699" s="4">
        <f>IF(bot_orders[[#This Row],[side]]="sell",-bot_orders[[#This Row],[accFillSz]],bot_orders[[#This Row],[accFillSz]]+bot_orders[[#This Row],[fee]])</f>
        <v>-4.8680000000000003</v>
      </c>
      <c r="AB1699">
        <v>0</v>
      </c>
      <c r="AC1699" t="s">
        <v>39</v>
      </c>
      <c r="AD1699">
        <v>0</v>
      </c>
      <c r="AE1699" t="s">
        <v>40</v>
      </c>
      <c r="AF1699" t="s">
        <v>41</v>
      </c>
      <c r="AG1699" t="s">
        <v>42</v>
      </c>
      <c r="AH1699" t="s">
        <v>28</v>
      </c>
      <c r="AI1699">
        <v>-4.8680000000000003</v>
      </c>
      <c r="AJ1699">
        <v>2.4670743599999998</v>
      </c>
    </row>
    <row r="1700" spans="1:36" x14ac:dyDescent="0.3">
      <c r="A1700">
        <v>1697</v>
      </c>
      <c r="B1700" t="s">
        <v>306</v>
      </c>
      <c r="C1700" t="s">
        <v>28</v>
      </c>
      <c r="D1700" t="s">
        <v>29</v>
      </c>
      <c r="E1700" t="s">
        <v>30</v>
      </c>
      <c r="F1700" t="s">
        <v>31</v>
      </c>
      <c r="G1700" t="s">
        <v>3207</v>
      </c>
      <c r="H1700" t="s">
        <v>5510</v>
      </c>
      <c r="I1700" s="4" t="s">
        <v>5511</v>
      </c>
      <c r="J1700" s="1">
        <f>((((bot_orders[[#This Row],[cTime]]/ 1000)+3*3600) / 86400) + DATE(1970,1,1))</f>
        <v>45765.75441893519</v>
      </c>
      <c r="K1700" s="4" t="s">
        <v>5512</v>
      </c>
      <c r="L1700" s="1">
        <f>((((bot_orders[[#This Row],[uTime]]/ 1000)+3*3600) / 86400) + DATE(1970,1,1))</f>
        <v>45765.794288645833</v>
      </c>
      <c r="M1700" t="s">
        <v>34</v>
      </c>
      <c r="N1700" t="s">
        <v>28</v>
      </c>
      <c r="O1700" t="s">
        <v>35</v>
      </c>
      <c r="P1700">
        <v>4.8680000000000003</v>
      </c>
      <c r="Q1700" t="s">
        <v>36</v>
      </c>
      <c r="R1700" t="s">
        <v>37</v>
      </c>
      <c r="S1700">
        <v>0.50470000000000004</v>
      </c>
      <c r="T1700">
        <v>0.50470000000000004</v>
      </c>
      <c r="U1700">
        <v>4.8680000000000003</v>
      </c>
      <c r="V1700">
        <v>-1.9655037000000002E-3</v>
      </c>
      <c r="W1700" t="s">
        <v>38</v>
      </c>
      <c r="X1700" s="4">
        <f>IF(bot_orders[[#This Row],[side]]="sell", bot_orders[[#This Row],[accFillSz]]*bot_orders[[#This Row],[avgPx]] + bot_orders[[#This Row],[fee]], -bot_orders[[#This Row],[accFillSz]]*bot_orders[[#This Row],[avgPx]])</f>
        <v>2.4549140963</v>
      </c>
      <c r="Y1700" s="4">
        <f>IF(bot_orders[[#This Row],[side]]="buy", bot_orders[[#This Row],[accFillSz]] + bot_orders[[#This Row],[fee]], -bot_orders[[#This Row],[accFillSz]])</f>
        <v>-4.8680000000000003</v>
      </c>
      <c r="Z1700" s="4">
        <f>IF(bot_orders[[#This Row],[side]]="sell",bot_orders[[#This Row],[accFillSz]]*bot_orders[[#This Row],[avgPx]]+bot_orders[[#This Row],[fee]], 0)</f>
        <v>2.4549140963</v>
      </c>
      <c r="AA1700" s="4">
        <f>IF(bot_orders[[#This Row],[side]]="sell",-bot_orders[[#This Row],[accFillSz]],bot_orders[[#This Row],[accFillSz]]+bot_orders[[#This Row],[fee]])</f>
        <v>-4.8680000000000003</v>
      </c>
      <c r="AB1700">
        <v>0</v>
      </c>
      <c r="AC1700" t="s">
        <v>39</v>
      </c>
      <c r="AD1700">
        <v>0</v>
      </c>
      <c r="AE1700" t="s">
        <v>40</v>
      </c>
      <c r="AF1700" t="s">
        <v>41</v>
      </c>
      <c r="AG1700" t="s">
        <v>42</v>
      </c>
      <c r="AH1700" t="s">
        <v>28</v>
      </c>
      <c r="AI1700">
        <v>-4.8680000000000003</v>
      </c>
      <c r="AJ1700">
        <v>2.4549140999999999</v>
      </c>
    </row>
    <row r="1701" spans="1:36" x14ac:dyDescent="0.3">
      <c r="A1701">
        <v>1698</v>
      </c>
      <c r="B1701" t="s">
        <v>306</v>
      </c>
      <c r="C1701" t="s">
        <v>28</v>
      </c>
      <c r="D1701" t="s">
        <v>29</v>
      </c>
      <c r="E1701" t="s">
        <v>30</v>
      </c>
      <c r="F1701" t="s">
        <v>31</v>
      </c>
      <c r="G1701" t="s">
        <v>3210</v>
      </c>
      <c r="H1701" t="s">
        <v>5513</v>
      </c>
      <c r="I1701" s="4" t="s">
        <v>5514</v>
      </c>
      <c r="J1701" s="1">
        <f>((((bot_orders[[#This Row],[cTime]]/ 1000)+3*3600) / 86400) + DATE(1970,1,1))</f>
        <v>45765.794288657402</v>
      </c>
      <c r="K1701" s="4" t="s">
        <v>5515</v>
      </c>
      <c r="L1701" s="1">
        <f>((((bot_orders[[#This Row],[uTime]]/ 1000)+3*3600) / 86400) + DATE(1970,1,1))</f>
        <v>45765.798611805556</v>
      </c>
      <c r="M1701" t="s">
        <v>34</v>
      </c>
      <c r="N1701" t="s">
        <v>28</v>
      </c>
      <c r="O1701" t="s">
        <v>35</v>
      </c>
      <c r="P1701">
        <v>4.8719999999999999</v>
      </c>
      <c r="Q1701" t="s">
        <v>36</v>
      </c>
      <c r="R1701" t="s">
        <v>55</v>
      </c>
      <c r="S1701">
        <v>0.50219999999999998</v>
      </c>
      <c r="T1701">
        <v>0.50219999999999998</v>
      </c>
      <c r="U1701">
        <v>4.8719999999999999</v>
      </c>
      <c r="V1701">
        <v>-3.8976000000000002E-3</v>
      </c>
      <c r="W1701" t="s">
        <v>39</v>
      </c>
      <c r="X1701" s="4">
        <f>IF(bot_orders[[#This Row],[side]]="sell", bot_orders[[#This Row],[accFillSz]]*bot_orders[[#This Row],[avgPx]] + bot_orders[[#This Row],[fee]], -bot_orders[[#This Row],[accFillSz]]*bot_orders[[#This Row],[avgPx]])</f>
        <v>-2.4467184</v>
      </c>
      <c r="Y1701" s="4">
        <f>IF(bot_orders[[#This Row],[side]]="buy", bot_orders[[#This Row],[accFillSz]] + bot_orders[[#This Row],[fee]], -bot_orders[[#This Row],[accFillSz]])</f>
        <v>4.8681023999999997</v>
      </c>
      <c r="Z1701" s="4">
        <f>IF(bot_orders[[#This Row],[side]]="sell",bot_orders[[#This Row],[accFillSz]]*bot_orders[[#This Row],[avgPx]]+bot_orders[[#This Row],[fee]], 0)</f>
        <v>0</v>
      </c>
      <c r="AA1701" s="4">
        <f>IF(bot_orders[[#This Row],[side]]="sell",-bot_orders[[#This Row],[accFillSz]],bot_orders[[#This Row],[accFillSz]]+bot_orders[[#This Row],[fee]])</f>
        <v>4.8681023999999997</v>
      </c>
      <c r="AB1701">
        <v>0</v>
      </c>
      <c r="AC1701" t="s">
        <v>38</v>
      </c>
      <c r="AD1701">
        <v>0</v>
      </c>
      <c r="AE1701" t="s">
        <v>40</v>
      </c>
      <c r="AF1701" t="s">
        <v>41</v>
      </c>
      <c r="AG1701" t="s">
        <v>42</v>
      </c>
      <c r="AH1701" t="s">
        <v>28</v>
      </c>
      <c r="AI1701">
        <v>4.8681023999999997</v>
      </c>
      <c r="AJ1701">
        <v>-2.4467184</v>
      </c>
    </row>
    <row r="1702" spans="1:36" x14ac:dyDescent="0.3">
      <c r="A1702">
        <v>1699</v>
      </c>
      <c r="B1702" t="s">
        <v>306</v>
      </c>
      <c r="C1702" t="s">
        <v>28</v>
      </c>
      <c r="D1702" t="s">
        <v>29</v>
      </c>
      <c r="E1702" t="s">
        <v>30</v>
      </c>
      <c r="F1702" t="s">
        <v>31</v>
      </c>
      <c r="G1702" t="s">
        <v>3210</v>
      </c>
      <c r="H1702" t="s">
        <v>5516</v>
      </c>
      <c r="I1702" s="4" t="s">
        <v>5517</v>
      </c>
      <c r="J1702" s="1">
        <f>((((bot_orders[[#This Row],[cTime]]/ 1000)+3*3600) / 86400) + DATE(1970,1,1))</f>
        <v>45765.798611828708</v>
      </c>
      <c r="K1702" s="4" t="s">
        <v>5518</v>
      </c>
      <c r="L1702" s="1">
        <f>((((bot_orders[[#This Row],[uTime]]/ 1000)+3*3600) / 86400) + DATE(1970,1,1))</f>
        <v>45765.806894421301</v>
      </c>
      <c r="M1702" t="s">
        <v>34</v>
      </c>
      <c r="N1702" t="s">
        <v>28</v>
      </c>
      <c r="O1702" t="s">
        <v>35</v>
      </c>
      <c r="P1702">
        <v>4.8680000000000003</v>
      </c>
      <c r="Q1702" t="s">
        <v>36</v>
      </c>
      <c r="R1702" t="s">
        <v>37</v>
      </c>
      <c r="S1702">
        <v>0.50470000000000004</v>
      </c>
      <c r="T1702">
        <v>0.50470000000000004</v>
      </c>
      <c r="U1702">
        <v>4.8680000000000003</v>
      </c>
      <c r="V1702">
        <v>-1.9655037000000002E-3</v>
      </c>
      <c r="W1702" t="s">
        <v>38</v>
      </c>
      <c r="X1702" s="4">
        <f>IF(bot_orders[[#This Row],[side]]="sell", bot_orders[[#This Row],[accFillSz]]*bot_orders[[#This Row],[avgPx]] + bot_orders[[#This Row],[fee]], -bot_orders[[#This Row],[accFillSz]]*bot_orders[[#This Row],[avgPx]])</f>
        <v>2.4549140963</v>
      </c>
      <c r="Y1702" s="4">
        <f>IF(bot_orders[[#This Row],[side]]="buy", bot_orders[[#This Row],[accFillSz]] + bot_orders[[#This Row],[fee]], -bot_orders[[#This Row],[accFillSz]])</f>
        <v>-4.8680000000000003</v>
      </c>
      <c r="Z1702" s="4">
        <f>IF(bot_orders[[#This Row],[side]]="sell",bot_orders[[#This Row],[accFillSz]]*bot_orders[[#This Row],[avgPx]]+bot_orders[[#This Row],[fee]], 0)</f>
        <v>2.4549140963</v>
      </c>
      <c r="AA1702" s="4">
        <f>IF(bot_orders[[#This Row],[side]]="sell",-bot_orders[[#This Row],[accFillSz]],bot_orders[[#This Row],[accFillSz]]+bot_orders[[#This Row],[fee]])</f>
        <v>-4.8680000000000003</v>
      </c>
      <c r="AB1702">
        <v>0</v>
      </c>
      <c r="AC1702" t="s">
        <v>39</v>
      </c>
      <c r="AD1702">
        <v>0</v>
      </c>
      <c r="AE1702" t="s">
        <v>40</v>
      </c>
      <c r="AF1702" t="s">
        <v>41</v>
      </c>
      <c r="AG1702" t="s">
        <v>42</v>
      </c>
      <c r="AH1702" t="s">
        <v>28</v>
      </c>
      <c r="AI1702">
        <v>-4.8680000000000003</v>
      </c>
      <c r="AJ1702">
        <v>2.4549140999999999</v>
      </c>
    </row>
    <row r="1703" spans="1:36" x14ac:dyDescent="0.3">
      <c r="A1703">
        <v>1700</v>
      </c>
      <c r="B1703" t="s">
        <v>306</v>
      </c>
      <c r="C1703" t="s">
        <v>28</v>
      </c>
      <c r="D1703" t="s">
        <v>29</v>
      </c>
      <c r="E1703" t="s">
        <v>30</v>
      </c>
      <c r="F1703" t="s">
        <v>31</v>
      </c>
      <c r="G1703" t="s">
        <v>3227</v>
      </c>
      <c r="H1703" t="s">
        <v>5519</v>
      </c>
      <c r="I1703" s="4" t="s">
        <v>5520</v>
      </c>
      <c r="J1703" s="1">
        <f>((((bot_orders[[#This Row],[cTime]]/ 1000)+3*3600) / 86400) + DATE(1970,1,1))</f>
        <v>45765.806894444446</v>
      </c>
      <c r="K1703" s="4" t="s">
        <v>5521</v>
      </c>
      <c r="L1703" s="1">
        <f>((((bot_orders[[#This Row],[uTime]]/ 1000)+3*3600) / 86400) + DATE(1970,1,1))</f>
        <v>45766.07129043981</v>
      </c>
      <c r="M1703" t="s">
        <v>34</v>
      </c>
      <c r="N1703" t="s">
        <v>28</v>
      </c>
      <c r="O1703" t="s">
        <v>35</v>
      </c>
      <c r="P1703">
        <v>4.8719999999999999</v>
      </c>
      <c r="Q1703" t="s">
        <v>36</v>
      </c>
      <c r="R1703" t="s">
        <v>55</v>
      </c>
      <c r="S1703">
        <v>0.50219999999999998</v>
      </c>
      <c r="T1703">
        <v>0.50219999999999998</v>
      </c>
      <c r="U1703">
        <v>4.8719999999999999</v>
      </c>
      <c r="V1703">
        <v>-3.8976000000000002E-3</v>
      </c>
      <c r="W1703" t="s">
        <v>39</v>
      </c>
      <c r="X1703" s="4">
        <f>IF(bot_orders[[#This Row],[side]]="sell", bot_orders[[#This Row],[accFillSz]]*bot_orders[[#This Row],[avgPx]] + bot_orders[[#This Row],[fee]], -bot_orders[[#This Row],[accFillSz]]*bot_orders[[#This Row],[avgPx]])</f>
        <v>-2.4467184</v>
      </c>
      <c r="Y1703" s="4">
        <f>IF(bot_orders[[#This Row],[side]]="buy", bot_orders[[#This Row],[accFillSz]] + bot_orders[[#This Row],[fee]], -bot_orders[[#This Row],[accFillSz]])</f>
        <v>4.8681023999999997</v>
      </c>
      <c r="Z1703" s="4">
        <f>IF(bot_orders[[#This Row],[side]]="sell",bot_orders[[#This Row],[accFillSz]]*bot_orders[[#This Row],[avgPx]]+bot_orders[[#This Row],[fee]], 0)</f>
        <v>0</v>
      </c>
      <c r="AA1703" s="4">
        <f>IF(bot_orders[[#This Row],[side]]="sell",-bot_orders[[#This Row],[accFillSz]],bot_orders[[#This Row],[accFillSz]]+bot_orders[[#This Row],[fee]])</f>
        <v>4.8681023999999997</v>
      </c>
      <c r="AB1703">
        <v>0</v>
      </c>
      <c r="AC1703" t="s">
        <v>38</v>
      </c>
      <c r="AD1703">
        <v>0</v>
      </c>
      <c r="AE1703" t="s">
        <v>40</v>
      </c>
      <c r="AF1703" t="s">
        <v>41</v>
      </c>
      <c r="AG1703" t="s">
        <v>42</v>
      </c>
      <c r="AH1703" t="s">
        <v>28</v>
      </c>
      <c r="AI1703">
        <v>4.8681023999999997</v>
      </c>
      <c r="AJ1703">
        <v>-2.4467184</v>
      </c>
    </row>
    <row r="1704" spans="1:36" x14ac:dyDescent="0.3">
      <c r="A1704">
        <v>1701</v>
      </c>
      <c r="B1704" t="s">
        <v>306</v>
      </c>
      <c r="C1704" t="s">
        <v>28</v>
      </c>
      <c r="D1704" t="s">
        <v>29</v>
      </c>
      <c r="E1704" t="s">
        <v>30</v>
      </c>
      <c r="F1704" t="s">
        <v>31</v>
      </c>
      <c r="G1704" t="s">
        <v>3201</v>
      </c>
      <c r="H1704" t="s">
        <v>5522</v>
      </c>
      <c r="I1704" s="4" t="s">
        <v>5523</v>
      </c>
      <c r="J1704" s="1">
        <f>((((bot_orders[[#This Row],[cTime]]/ 1000)+3*3600) / 86400) + DATE(1970,1,1))</f>
        <v>45765.838079305555</v>
      </c>
      <c r="K1704" s="4" t="s">
        <v>5524</v>
      </c>
      <c r="L1704" s="1">
        <f>((((bot_orders[[#This Row],[uTime]]/ 1000)+3*3600) / 86400) + DATE(1970,1,1))</f>
        <v>45766.054225092594</v>
      </c>
      <c r="M1704" t="s">
        <v>34</v>
      </c>
      <c r="N1704" t="s">
        <v>28</v>
      </c>
      <c r="O1704" t="s">
        <v>35</v>
      </c>
      <c r="P1704">
        <v>4.8719999999999999</v>
      </c>
      <c r="Q1704" t="s">
        <v>36</v>
      </c>
      <c r="R1704" t="s">
        <v>55</v>
      </c>
      <c r="S1704">
        <v>0.50470000000000004</v>
      </c>
      <c r="T1704">
        <v>0.50470000000000004</v>
      </c>
      <c r="U1704">
        <v>4.8719999999999999</v>
      </c>
      <c r="V1704">
        <v>-3.8976000000000002E-3</v>
      </c>
      <c r="W1704" t="s">
        <v>39</v>
      </c>
      <c r="X1704" s="4">
        <f>IF(bot_orders[[#This Row],[side]]="sell", bot_orders[[#This Row],[accFillSz]]*bot_orders[[#This Row],[avgPx]] + bot_orders[[#This Row],[fee]], -bot_orders[[#This Row],[accFillSz]]*bot_orders[[#This Row],[avgPx]])</f>
        <v>-2.4588984000000003</v>
      </c>
      <c r="Y1704" s="4">
        <f>IF(bot_orders[[#This Row],[side]]="buy", bot_orders[[#This Row],[accFillSz]] + bot_orders[[#This Row],[fee]], -bot_orders[[#This Row],[accFillSz]])</f>
        <v>4.8681023999999997</v>
      </c>
      <c r="Z1704" s="4">
        <f>IF(bot_orders[[#This Row],[side]]="sell",bot_orders[[#This Row],[accFillSz]]*bot_orders[[#This Row],[avgPx]]+bot_orders[[#This Row],[fee]], 0)</f>
        <v>0</v>
      </c>
      <c r="AA1704" s="4">
        <f>IF(bot_orders[[#This Row],[side]]="sell",-bot_orders[[#This Row],[accFillSz]],bot_orders[[#This Row],[accFillSz]]+bot_orders[[#This Row],[fee]])</f>
        <v>4.8681023999999997</v>
      </c>
      <c r="AB1704">
        <v>0</v>
      </c>
      <c r="AC1704" t="s">
        <v>38</v>
      </c>
      <c r="AD1704">
        <v>0</v>
      </c>
      <c r="AE1704" t="s">
        <v>40</v>
      </c>
      <c r="AF1704" t="s">
        <v>41</v>
      </c>
      <c r="AG1704" t="s">
        <v>42</v>
      </c>
      <c r="AH1704" t="s">
        <v>28</v>
      </c>
      <c r="AI1704">
        <v>4.8681023999999997</v>
      </c>
      <c r="AJ1704">
        <v>-2.4588983999999998</v>
      </c>
    </row>
    <row r="1705" spans="1:36" x14ac:dyDescent="0.3">
      <c r="A1705">
        <v>1702</v>
      </c>
      <c r="B1705" t="s">
        <v>306</v>
      </c>
      <c r="C1705" t="s">
        <v>28</v>
      </c>
      <c r="D1705" t="s">
        <v>29</v>
      </c>
      <c r="E1705" t="s">
        <v>30</v>
      </c>
      <c r="F1705" t="s">
        <v>31</v>
      </c>
      <c r="G1705" t="s">
        <v>3212</v>
      </c>
      <c r="H1705" t="s">
        <v>5525</v>
      </c>
      <c r="I1705" s="4" t="s">
        <v>5526</v>
      </c>
      <c r="J1705" s="1">
        <f>((((bot_orders[[#This Row],[cTime]]/ 1000)+3*3600) / 86400) + DATE(1970,1,1))</f>
        <v>45765.85602579861</v>
      </c>
      <c r="K1705" s="4" t="s">
        <v>5527</v>
      </c>
      <c r="L1705" s="1">
        <f>((((bot_orders[[#This Row],[uTime]]/ 1000)+3*3600) / 86400) + DATE(1970,1,1))</f>
        <v>45765.898849212965</v>
      </c>
      <c r="M1705" t="s">
        <v>34</v>
      </c>
      <c r="N1705" t="s">
        <v>28</v>
      </c>
      <c r="O1705" t="s">
        <v>35</v>
      </c>
      <c r="P1705">
        <v>4.8719999999999999</v>
      </c>
      <c r="Q1705" t="s">
        <v>36</v>
      </c>
      <c r="R1705" t="s">
        <v>55</v>
      </c>
      <c r="S1705">
        <v>0.50719999999999998</v>
      </c>
      <c r="T1705">
        <v>0.50719999999999998</v>
      </c>
      <c r="U1705">
        <v>4.8719999999999999</v>
      </c>
      <c r="V1705">
        <v>-3.8976000000000002E-3</v>
      </c>
      <c r="W1705" t="s">
        <v>39</v>
      </c>
      <c r="X1705" s="4">
        <f>IF(bot_orders[[#This Row],[side]]="sell", bot_orders[[#This Row],[accFillSz]]*bot_orders[[#This Row],[avgPx]] + bot_orders[[#This Row],[fee]], -bot_orders[[#This Row],[accFillSz]]*bot_orders[[#This Row],[avgPx]])</f>
        <v>-2.4710783999999997</v>
      </c>
      <c r="Y1705" s="4">
        <f>IF(bot_orders[[#This Row],[side]]="buy", bot_orders[[#This Row],[accFillSz]] + bot_orders[[#This Row],[fee]], -bot_orders[[#This Row],[accFillSz]])</f>
        <v>4.8681023999999997</v>
      </c>
      <c r="Z1705" s="4">
        <f>IF(bot_orders[[#This Row],[side]]="sell",bot_orders[[#This Row],[accFillSz]]*bot_orders[[#This Row],[avgPx]]+bot_orders[[#This Row],[fee]], 0)</f>
        <v>0</v>
      </c>
      <c r="AA1705" s="4">
        <f>IF(bot_orders[[#This Row],[side]]="sell",-bot_orders[[#This Row],[accFillSz]],bot_orders[[#This Row],[accFillSz]]+bot_orders[[#This Row],[fee]])</f>
        <v>4.8681023999999997</v>
      </c>
      <c r="AB1705">
        <v>0</v>
      </c>
      <c r="AC1705" t="s">
        <v>38</v>
      </c>
      <c r="AD1705">
        <v>0</v>
      </c>
      <c r="AE1705" t="s">
        <v>40</v>
      </c>
      <c r="AF1705" t="s">
        <v>41</v>
      </c>
      <c r="AG1705" t="s">
        <v>42</v>
      </c>
      <c r="AH1705" t="s">
        <v>28</v>
      </c>
      <c r="AI1705">
        <v>4.8681023999999997</v>
      </c>
      <c r="AJ1705">
        <v>-2.4710784000000001</v>
      </c>
    </row>
    <row r="1706" spans="1:36" x14ac:dyDescent="0.3">
      <c r="A1706">
        <v>1703</v>
      </c>
      <c r="B1706" t="s">
        <v>306</v>
      </c>
      <c r="C1706" t="s">
        <v>28</v>
      </c>
      <c r="D1706" t="s">
        <v>29</v>
      </c>
      <c r="E1706" t="s">
        <v>30</v>
      </c>
      <c r="F1706" t="s">
        <v>31</v>
      </c>
      <c r="G1706" t="s">
        <v>3212</v>
      </c>
      <c r="H1706" t="s">
        <v>5528</v>
      </c>
      <c r="I1706" s="4" t="s">
        <v>5529</v>
      </c>
      <c r="J1706" s="1">
        <f>((((bot_orders[[#This Row],[cTime]]/ 1000)+3*3600) / 86400) + DATE(1970,1,1))</f>
        <v>45765.89884923611</v>
      </c>
      <c r="K1706" s="4" t="s">
        <v>5530</v>
      </c>
      <c r="L1706" s="1">
        <f>((((bot_orders[[#This Row],[uTime]]/ 1000)+3*3600) / 86400) + DATE(1970,1,1))</f>
        <v>45765.930756585643</v>
      </c>
      <c r="M1706" t="s">
        <v>34</v>
      </c>
      <c r="N1706" t="s">
        <v>28</v>
      </c>
      <c r="O1706" t="s">
        <v>35</v>
      </c>
      <c r="P1706">
        <v>4.8680000000000003</v>
      </c>
      <c r="Q1706" t="s">
        <v>36</v>
      </c>
      <c r="R1706" t="s">
        <v>37</v>
      </c>
      <c r="S1706">
        <v>0.50980000000000003</v>
      </c>
      <c r="T1706">
        <v>0.50980000000000003</v>
      </c>
      <c r="U1706">
        <v>4.8680000000000003</v>
      </c>
      <c r="V1706">
        <v>-1.9853650999999998E-3</v>
      </c>
      <c r="W1706" t="s">
        <v>38</v>
      </c>
      <c r="X1706" s="4">
        <f>IF(bot_orders[[#This Row],[side]]="sell", bot_orders[[#This Row],[accFillSz]]*bot_orders[[#This Row],[avgPx]] + bot_orders[[#This Row],[fee]], -bot_orders[[#This Row],[accFillSz]]*bot_orders[[#This Row],[avgPx]])</f>
        <v>2.4797210349000003</v>
      </c>
      <c r="Y1706" s="4">
        <f>IF(bot_orders[[#This Row],[side]]="buy", bot_orders[[#This Row],[accFillSz]] + bot_orders[[#This Row],[fee]], -bot_orders[[#This Row],[accFillSz]])</f>
        <v>-4.8680000000000003</v>
      </c>
      <c r="Z1706" s="4">
        <f>IF(bot_orders[[#This Row],[side]]="sell",bot_orders[[#This Row],[accFillSz]]*bot_orders[[#This Row],[avgPx]]+bot_orders[[#This Row],[fee]], 0)</f>
        <v>2.4797210349000003</v>
      </c>
      <c r="AA1706" s="4">
        <f>IF(bot_orders[[#This Row],[side]]="sell",-bot_orders[[#This Row],[accFillSz]],bot_orders[[#This Row],[accFillSz]]+bot_orders[[#This Row],[fee]])</f>
        <v>-4.8680000000000003</v>
      </c>
      <c r="AB1706">
        <v>0</v>
      </c>
      <c r="AC1706" t="s">
        <v>39</v>
      </c>
      <c r="AD1706">
        <v>0</v>
      </c>
      <c r="AE1706" t="s">
        <v>40</v>
      </c>
      <c r="AF1706" t="s">
        <v>41</v>
      </c>
      <c r="AG1706" t="s">
        <v>42</v>
      </c>
      <c r="AH1706" t="s">
        <v>28</v>
      </c>
      <c r="AI1706">
        <v>-4.8680000000000003</v>
      </c>
      <c r="AJ1706">
        <v>2.4797210299999999</v>
      </c>
    </row>
    <row r="1707" spans="1:36" x14ac:dyDescent="0.3">
      <c r="A1707">
        <v>1704</v>
      </c>
      <c r="B1707" t="s">
        <v>306</v>
      </c>
      <c r="C1707" t="s">
        <v>28</v>
      </c>
      <c r="D1707" t="s">
        <v>29</v>
      </c>
      <c r="E1707" t="s">
        <v>30</v>
      </c>
      <c r="F1707" t="s">
        <v>31</v>
      </c>
      <c r="G1707" t="s">
        <v>3219</v>
      </c>
      <c r="H1707" t="s">
        <v>5531</v>
      </c>
      <c r="I1707" s="4" t="s">
        <v>5532</v>
      </c>
      <c r="J1707" s="1">
        <f>((((bot_orders[[#This Row],[cTime]]/ 1000)+3*3600) / 86400) + DATE(1970,1,1))</f>
        <v>45765.930756608795</v>
      </c>
      <c r="K1707" s="4" t="s">
        <v>5533</v>
      </c>
      <c r="L1707" s="1">
        <f>((((bot_orders[[#This Row],[uTime]]/ 1000)+3*3600) / 86400) + DATE(1970,1,1))</f>
        <v>45766.052246550928</v>
      </c>
      <c r="M1707" t="s">
        <v>34</v>
      </c>
      <c r="N1707" t="s">
        <v>28</v>
      </c>
      <c r="O1707" t="s">
        <v>35</v>
      </c>
      <c r="P1707">
        <v>4.8719999999999999</v>
      </c>
      <c r="Q1707" t="s">
        <v>36</v>
      </c>
      <c r="R1707" t="s">
        <v>55</v>
      </c>
      <c r="S1707">
        <v>0.50719999999999998</v>
      </c>
      <c r="T1707">
        <v>0.50719999999999998</v>
      </c>
      <c r="U1707">
        <v>4.8719999999999999</v>
      </c>
      <c r="V1707">
        <v>-3.8976000000000002E-3</v>
      </c>
      <c r="W1707" t="s">
        <v>39</v>
      </c>
      <c r="X1707" s="4">
        <f>IF(bot_orders[[#This Row],[side]]="sell", bot_orders[[#This Row],[accFillSz]]*bot_orders[[#This Row],[avgPx]] + bot_orders[[#This Row],[fee]], -bot_orders[[#This Row],[accFillSz]]*bot_orders[[#This Row],[avgPx]])</f>
        <v>-2.4710783999999997</v>
      </c>
      <c r="Y1707" s="4">
        <f>IF(bot_orders[[#This Row],[side]]="buy", bot_orders[[#This Row],[accFillSz]] + bot_orders[[#This Row],[fee]], -bot_orders[[#This Row],[accFillSz]])</f>
        <v>4.8681023999999997</v>
      </c>
      <c r="Z1707" s="4">
        <f>IF(bot_orders[[#This Row],[side]]="sell",bot_orders[[#This Row],[accFillSz]]*bot_orders[[#This Row],[avgPx]]+bot_orders[[#This Row],[fee]], 0)</f>
        <v>0</v>
      </c>
      <c r="AA1707" s="4">
        <f>IF(bot_orders[[#This Row],[side]]="sell",-bot_orders[[#This Row],[accFillSz]],bot_orders[[#This Row],[accFillSz]]+bot_orders[[#This Row],[fee]])</f>
        <v>4.8681023999999997</v>
      </c>
      <c r="AB1707">
        <v>0</v>
      </c>
      <c r="AC1707" t="s">
        <v>38</v>
      </c>
      <c r="AD1707">
        <v>0</v>
      </c>
      <c r="AE1707" t="s">
        <v>40</v>
      </c>
      <c r="AF1707" t="s">
        <v>41</v>
      </c>
      <c r="AG1707" t="s">
        <v>42</v>
      </c>
      <c r="AH1707" t="s">
        <v>28</v>
      </c>
      <c r="AI1707">
        <v>4.8681023999999997</v>
      </c>
      <c r="AJ1707">
        <v>-2.4710784000000001</v>
      </c>
    </row>
    <row r="1708" spans="1:36" x14ac:dyDescent="0.3">
      <c r="A1708">
        <v>1705</v>
      </c>
      <c r="B1708" t="s">
        <v>306</v>
      </c>
      <c r="C1708" t="s">
        <v>28</v>
      </c>
      <c r="D1708" t="s">
        <v>29</v>
      </c>
      <c r="E1708" t="s">
        <v>30</v>
      </c>
      <c r="F1708" t="s">
        <v>31</v>
      </c>
      <c r="G1708" t="s">
        <v>3214</v>
      </c>
      <c r="H1708" t="s">
        <v>5534</v>
      </c>
      <c r="I1708" s="4" t="s">
        <v>5535</v>
      </c>
      <c r="J1708" s="1">
        <f>((((bot_orders[[#This Row],[cTime]]/ 1000)+3*3600) / 86400) + DATE(1970,1,1))</f>
        <v>45765.935964837961</v>
      </c>
      <c r="K1708" s="4" t="s">
        <v>5536</v>
      </c>
      <c r="L1708" s="1">
        <f>((((bot_orders[[#This Row],[uTime]]/ 1000)+3*3600) / 86400) + DATE(1970,1,1))</f>
        <v>45765.949800335649</v>
      </c>
      <c r="M1708" t="s">
        <v>34</v>
      </c>
      <c r="N1708" t="s">
        <v>28</v>
      </c>
      <c r="O1708" t="s">
        <v>35</v>
      </c>
      <c r="P1708">
        <v>4.8719999999999999</v>
      </c>
      <c r="Q1708" t="s">
        <v>36</v>
      </c>
      <c r="R1708" t="s">
        <v>55</v>
      </c>
      <c r="S1708">
        <v>0.50980000000000003</v>
      </c>
      <c r="T1708">
        <v>0.50980000000000003</v>
      </c>
      <c r="U1708">
        <v>4.8719999999999999</v>
      </c>
      <c r="V1708">
        <v>-3.8976000000000002E-3</v>
      </c>
      <c r="W1708" t="s">
        <v>39</v>
      </c>
      <c r="X1708" s="4">
        <f>IF(bot_orders[[#This Row],[side]]="sell", bot_orders[[#This Row],[accFillSz]]*bot_orders[[#This Row],[avgPx]] + bot_orders[[#This Row],[fee]], -bot_orders[[#This Row],[accFillSz]]*bot_orders[[#This Row],[avgPx]])</f>
        <v>-2.4837456000000002</v>
      </c>
      <c r="Y1708" s="4">
        <f>IF(bot_orders[[#This Row],[side]]="buy", bot_orders[[#This Row],[accFillSz]] + bot_orders[[#This Row],[fee]], -bot_orders[[#This Row],[accFillSz]])</f>
        <v>4.8681023999999997</v>
      </c>
      <c r="Z1708" s="4">
        <f>IF(bot_orders[[#This Row],[side]]="sell",bot_orders[[#This Row],[accFillSz]]*bot_orders[[#This Row],[avgPx]]+bot_orders[[#This Row],[fee]], 0)</f>
        <v>0</v>
      </c>
      <c r="AA1708" s="4">
        <f>IF(bot_orders[[#This Row],[side]]="sell",-bot_orders[[#This Row],[accFillSz]],bot_orders[[#This Row],[accFillSz]]+bot_orders[[#This Row],[fee]])</f>
        <v>4.8681023999999997</v>
      </c>
      <c r="AB1708">
        <v>0</v>
      </c>
      <c r="AC1708" t="s">
        <v>38</v>
      </c>
      <c r="AD1708">
        <v>0</v>
      </c>
      <c r="AE1708" t="s">
        <v>40</v>
      </c>
      <c r="AF1708" t="s">
        <v>41</v>
      </c>
      <c r="AG1708" t="s">
        <v>42</v>
      </c>
      <c r="AH1708" t="s">
        <v>28</v>
      </c>
      <c r="AI1708">
        <v>4.8681023999999997</v>
      </c>
      <c r="AJ1708">
        <v>-2.4837456000000002</v>
      </c>
    </row>
    <row r="1709" spans="1:36" x14ac:dyDescent="0.3">
      <c r="A1709">
        <v>1706</v>
      </c>
      <c r="B1709" t="s">
        <v>306</v>
      </c>
      <c r="C1709" t="s">
        <v>28</v>
      </c>
      <c r="D1709" t="s">
        <v>29</v>
      </c>
      <c r="E1709" t="s">
        <v>30</v>
      </c>
      <c r="F1709" t="s">
        <v>31</v>
      </c>
      <c r="G1709" t="s">
        <v>3214</v>
      </c>
      <c r="H1709" t="s">
        <v>5537</v>
      </c>
      <c r="I1709" s="4" t="s">
        <v>5538</v>
      </c>
      <c r="J1709" s="1">
        <f>((((bot_orders[[#This Row],[cTime]]/ 1000)+3*3600) / 86400) + DATE(1970,1,1))</f>
        <v>45765.949800358794</v>
      </c>
      <c r="K1709" s="4" t="s">
        <v>5539</v>
      </c>
      <c r="L1709" s="1">
        <f>((((bot_orders[[#This Row],[uTime]]/ 1000)+3*3600) / 86400) + DATE(1970,1,1))</f>
        <v>45766.000003761575</v>
      </c>
      <c r="M1709" t="s">
        <v>34</v>
      </c>
      <c r="N1709" t="s">
        <v>28</v>
      </c>
      <c r="O1709" t="s">
        <v>35</v>
      </c>
      <c r="P1709">
        <v>4.8680000000000003</v>
      </c>
      <c r="Q1709" t="s">
        <v>36</v>
      </c>
      <c r="R1709" t="s">
        <v>37</v>
      </c>
      <c r="S1709">
        <v>0.51229999999999998</v>
      </c>
      <c r="T1709">
        <v>0.51229999999999998</v>
      </c>
      <c r="U1709">
        <v>4.8680000000000003</v>
      </c>
      <c r="V1709">
        <v>-1.9951011E-3</v>
      </c>
      <c r="W1709" t="s">
        <v>38</v>
      </c>
      <c r="X1709" s="4">
        <f>IF(bot_orders[[#This Row],[side]]="sell", bot_orders[[#This Row],[accFillSz]]*bot_orders[[#This Row],[avgPx]] + bot_orders[[#This Row],[fee]], -bot_orders[[#This Row],[accFillSz]]*bot_orders[[#This Row],[avgPx]])</f>
        <v>2.4918812989000001</v>
      </c>
      <c r="Y1709" s="4">
        <f>IF(bot_orders[[#This Row],[side]]="buy", bot_orders[[#This Row],[accFillSz]] + bot_orders[[#This Row],[fee]], -bot_orders[[#This Row],[accFillSz]])</f>
        <v>-4.8680000000000003</v>
      </c>
      <c r="Z1709" s="4">
        <f>IF(bot_orders[[#This Row],[side]]="sell",bot_orders[[#This Row],[accFillSz]]*bot_orders[[#This Row],[avgPx]]+bot_orders[[#This Row],[fee]], 0)</f>
        <v>2.4918812989000001</v>
      </c>
      <c r="AA1709" s="4">
        <f>IF(bot_orders[[#This Row],[side]]="sell",-bot_orders[[#This Row],[accFillSz]],bot_orders[[#This Row],[accFillSz]]+bot_orders[[#This Row],[fee]])</f>
        <v>-4.8680000000000003</v>
      </c>
      <c r="AB1709">
        <v>0</v>
      </c>
      <c r="AC1709" t="s">
        <v>39</v>
      </c>
      <c r="AD1709">
        <v>0</v>
      </c>
      <c r="AE1709" t="s">
        <v>40</v>
      </c>
      <c r="AF1709" t="s">
        <v>41</v>
      </c>
      <c r="AG1709" t="s">
        <v>42</v>
      </c>
      <c r="AH1709" t="s">
        <v>28</v>
      </c>
      <c r="AI1709">
        <v>-4.8680000000000003</v>
      </c>
      <c r="AJ1709">
        <v>2.4918813000000002</v>
      </c>
    </row>
    <row r="1710" spans="1:36" x14ac:dyDescent="0.3">
      <c r="A1710">
        <v>1707</v>
      </c>
      <c r="B1710" t="s">
        <v>306</v>
      </c>
      <c r="C1710" t="s">
        <v>28</v>
      </c>
      <c r="D1710" t="s">
        <v>29</v>
      </c>
      <c r="E1710" t="s">
        <v>30</v>
      </c>
      <c r="F1710" t="s">
        <v>31</v>
      </c>
      <c r="G1710" t="s">
        <v>3204</v>
      </c>
      <c r="H1710" t="s">
        <v>5540</v>
      </c>
      <c r="I1710" s="4" t="s">
        <v>5541</v>
      </c>
      <c r="J1710" s="1">
        <f>((((bot_orders[[#This Row],[cTime]]/ 1000)+3*3600) / 86400) + DATE(1970,1,1))</f>
        <v>45766.00000378472</v>
      </c>
      <c r="K1710" s="4" t="s">
        <v>5542</v>
      </c>
      <c r="L1710" s="1">
        <f>((((bot_orders[[#This Row],[uTime]]/ 1000)+3*3600) / 86400) + DATE(1970,1,1))</f>
        <v>45766.047633668983</v>
      </c>
      <c r="M1710" t="s">
        <v>34</v>
      </c>
      <c r="N1710" t="s">
        <v>28</v>
      </c>
      <c r="O1710" t="s">
        <v>35</v>
      </c>
      <c r="P1710">
        <v>4.8719999999999999</v>
      </c>
      <c r="Q1710" t="s">
        <v>36</v>
      </c>
      <c r="R1710" t="s">
        <v>55</v>
      </c>
      <c r="S1710">
        <v>0.50980000000000003</v>
      </c>
      <c r="T1710">
        <v>0.50980000000000003</v>
      </c>
      <c r="U1710">
        <v>4.8719999999999999</v>
      </c>
      <c r="V1710">
        <v>-3.8976000000000002E-3</v>
      </c>
      <c r="W1710" t="s">
        <v>39</v>
      </c>
      <c r="X1710" s="4">
        <f>IF(bot_orders[[#This Row],[side]]="sell", bot_orders[[#This Row],[accFillSz]]*bot_orders[[#This Row],[avgPx]] + bot_orders[[#This Row],[fee]], -bot_orders[[#This Row],[accFillSz]]*bot_orders[[#This Row],[avgPx]])</f>
        <v>-2.4837456000000002</v>
      </c>
      <c r="Y1710" s="4">
        <f>IF(bot_orders[[#This Row],[side]]="buy", bot_orders[[#This Row],[accFillSz]] + bot_orders[[#This Row],[fee]], -bot_orders[[#This Row],[accFillSz]])</f>
        <v>4.8681023999999997</v>
      </c>
      <c r="Z1710" s="4">
        <f>IF(bot_orders[[#This Row],[side]]="sell",bot_orders[[#This Row],[accFillSz]]*bot_orders[[#This Row],[avgPx]]+bot_orders[[#This Row],[fee]], 0)</f>
        <v>0</v>
      </c>
      <c r="AA1710" s="4">
        <f>IF(bot_orders[[#This Row],[side]]="sell",-bot_orders[[#This Row],[accFillSz]],bot_orders[[#This Row],[accFillSz]]+bot_orders[[#This Row],[fee]])</f>
        <v>4.8681023999999997</v>
      </c>
      <c r="AB1710">
        <v>0</v>
      </c>
      <c r="AC1710" t="s">
        <v>38</v>
      </c>
      <c r="AD1710">
        <v>0</v>
      </c>
      <c r="AE1710" t="s">
        <v>40</v>
      </c>
      <c r="AF1710" t="s">
        <v>41</v>
      </c>
      <c r="AG1710" t="s">
        <v>42</v>
      </c>
      <c r="AH1710" t="s">
        <v>28</v>
      </c>
      <c r="AI1710">
        <v>4.8681023999999997</v>
      </c>
      <c r="AJ1710">
        <v>-2.4837456000000002</v>
      </c>
    </row>
    <row r="1711" spans="1:36" x14ac:dyDescent="0.3">
      <c r="A1711">
        <v>1708</v>
      </c>
      <c r="B1711" t="s">
        <v>306</v>
      </c>
      <c r="C1711" t="s">
        <v>28</v>
      </c>
      <c r="D1711" t="s">
        <v>29</v>
      </c>
      <c r="E1711" t="s">
        <v>30</v>
      </c>
      <c r="F1711" t="s">
        <v>31</v>
      </c>
      <c r="G1711" t="s">
        <v>3204</v>
      </c>
      <c r="H1711" t="s">
        <v>5543</v>
      </c>
      <c r="I1711" s="4" t="s">
        <v>5544</v>
      </c>
      <c r="J1711" s="1">
        <f>((((bot_orders[[#This Row],[cTime]]/ 1000)+3*3600) / 86400) + DATE(1970,1,1))</f>
        <v>45766.047633692127</v>
      </c>
      <c r="K1711" s="4" t="s">
        <v>5545</v>
      </c>
      <c r="L1711" s="1">
        <f>((((bot_orders[[#This Row],[uTime]]/ 1000)+3*3600) / 86400) + DATE(1970,1,1))</f>
        <v>45766.246982349534</v>
      </c>
      <c r="M1711" t="s">
        <v>34</v>
      </c>
      <c r="N1711" t="s">
        <v>28</v>
      </c>
      <c r="O1711" t="s">
        <v>35</v>
      </c>
      <c r="P1711">
        <v>4.8680000000000003</v>
      </c>
      <c r="Q1711" t="s">
        <v>36</v>
      </c>
      <c r="R1711" t="s">
        <v>37</v>
      </c>
      <c r="S1711">
        <v>0.51229999999999998</v>
      </c>
      <c r="T1711">
        <v>0.51229999999999998</v>
      </c>
      <c r="U1711">
        <v>4.8680000000000003</v>
      </c>
      <c r="V1711">
        <v>-1.9951011E-3</v>
      </c>
      <c r="W1711" t="s">
        <v>38</v>
      </c>
      <c r="X1711" s="4">
        <f>IF(bot_orders[[#This Row],[side]]="sell", bot_orders[[#This Row],[accFillSz]]*bot_orders[[#This Row],[avgPx]] + bot_orders[[#This Row],[fee]], -bot_orders[[#This Row],[accFillSz]]*bot_orders[[#This Row],[avgPx]])</f>
        <v>2.4918812989000001</v>
      </c>
      <c r="Y1711" s="4">
        <f>IF(bot_orders[[#This Row],[side]]="buy", bot_orders[[#This Row],[accFillSz]] + bot_orders[[#This Row],[fee]], -bot_orders[[#This Row],[accFillSz]])</f>
        <v>-4.8680000000000003</v>
      </c>
      <c r="Z1711" s="4">
        <f>IF(bot_orders[[#This Row],[side]]="sell",bot_orders[[#This Row],[accFillSz]]*bot_orders[[#This Row],[avgPx]]+bot_orders[[#This Row],[fee]], 0)</f>
        <v>2.4918812989000001</v>
      </c>
      <c r="AA1711" s="4">
        <f>IF(bot_orders[[#This Row],[side]]="sell",-bot_orders[[#This Row],[accFillSz]],bot_orders[[#This Row],[accFillSz]]+bot_orders[[#This Row],[fee]])</f>
        <v>-4.8680000000000003</v>
      </c>
      <c r="AB1711">
        <v>0</v>
      </c>
      <c r="AC1711" t="s">
        <v>39</v>
      </c>
      <c r="AD1711">
        <v>0</v>
      </c>
      <c r="AE1711" t="s">
        <v>40</v>
      </c>
      <c r="AF1711" t="s">
        <v>41</v>
      </c>
      <c r="AG1711" t="s">
        <v>42</v>
      </c>
      <c r="AH1711" t="s">
        <v>28</v>
      </c>
      <c r="AI1711">
        <v>-4.8680000000000003</v>
      </c>
      <c r="AJ1711">
        <v>2.4918813000000002</v>
      </c>
    </row>
    <row r="1712" spans="1:36" x14ac:dyDescent="0.3">
      <c r="A1712">
        <v>1709</v>
      </c>
      <c r="B1712" t="s">
        <v>306</v>
      </c>
      <c r="C1712" t="s">
        <v>28</v>
      </c>
      <c r="D1712" t="s">
        <v>29</v>
      </c>
      <c r="E1712" t="s">
        <v>30</v>
      </c>
      <c r="F1712" t="s">
        <v>31</v>
      </c>
      <c r="G1712" t="s">
        <v>3219</v>
      </c>
      <c r="H1712" t="s">
        <v>5546</v>
      </c>
      <c r="I1712" s="4" t="s">
        <v>5547</v>
      </c>
      <c r="J1712" s="1">
        <f>((((bot_orders[[#This Row],[cTime]]/ 1000)+3*3600) / 86400) + DATE(1970,1,1))</f>
        <v>45766.05224657408</v>
      </c>
      <c r="K1712" s="4" t="s">
        <v>5548</v>
      </c>
      <c r="L1712" s="1">
        <f>((((bot_orders[[#This Row],[uTime]]/ 1000)+3*3600) / 86400) + DATE(1970,1,1))</f>
        <v>45766.188925335649</v>
      </c>
      <c r="M1712" t="s">
        <v>34</v>
      </c>
      <c r="N1712" t="s">
        <v>28</v>
      </c>
      <c r="O1712" t="s">
        <v>35</v>
      </c>
      <c r="P1712">
        <v>4.8680000000000003</v>
      </c>
      <c r="Q1712" t="s">
        <v>36</v>
      </c>
      <c r="R1712" t="s">
        <v>37</v>
      </c>
      <c r="S1712">
        <v>0.50980000000000003</v>
      </c>
      <c r="T1712">
        <v>0.50980000000000003</v>
      </c>
      <c r="U1712">
        <v>4.8680000000000003</v>
      </c>
      <c r="V1712">
        <v>-1.9853650999999998E-3</v>
      </c>
      <c r="W1712" t="s">
        <v>38</v>
      </c>
      <c r="X1712" s="4">
        <f>IF(bot_orders[[#This Row],[side]]="sell", bot_orders[[#This Row],[accFillSz]]*bot_orders[[#This Row],[avgPx]] + bot_orders[[#This Row],[fee]], -bot_orders[[#This Row],[accFillSz]]*bot_orders[[#This Row],[avgPx]])</f>
        <v>2.4797210349000003</v>
      </c>
      <c r="Y1712" s="4">
        <f>IF(bot_orders[[#This Row],[side]]="buy", bot_orders[[#This Row],[accFillSz]] + bot_orders[[#This Row],[fee]], -bot_orders[[#This Row],[accFillSz]])</f>
        <v>-4.8680000000000003</v>
      </c>
      <c r="Z1712" s="4">
        <f>IF(bot_orders[[#This Row],[side]]="sell",bot_orders[[#This Row],[accFillSz]]*bot_orders[[#This Row],[avgPx]]+bot_orders[[#This Row],[fee]], 0)</f>
        <v>2.4797210349000003</v>
      </c>
      <c r="AA1712" s="4">
        <f>IF(bot_orders[[#This Row],[side]]="sell",-bot_orders[[#This Row],[accFillSz]],bot_orders[[#This Row],[accFillSz]]+bot_orders[[#This Row],[fee]])</f>
        <v>-4.8680000000000003</v>
      </c>
      <c r="AB1712">
        <v>0</v>
      </c>
      <c r="AC1712" t="s">
        <v>39</v>
      </c>
      <c r="AD1712">
        <v>0</v>
      </c>
      <c r="AE1712" t="s">
        <v>40</v>
      </c>
      <c r="AF1712" t="s">
        <v>41</v>
      </c>
      <c r="AG1712" t="s">
        <v>42</v>
      </c>
      <c r="AH1712" t="s">
        <v>28</v>
      </c>
      <c r="AI1712">
        <v>-4.8680000000000003</v>
      </c>
      <c r="AJ1712">
        <v>2.4797210299999999</v>
      </c>
    </row>
    <row r="1713" spans="1:36" x14ac:dyDescent="0.3">
      <c r="A1713">
        <v>1710</v>
      </c>
      <c r="B1713" t="s">
        <v>306</v>
      </c>
      <c r="C1713" t="s">
        <v>28</v>
      </c>
      <c r="D1713" t="s">
        <v>29</v>
      </c>
      <c r="E1713" t="s">
        <v>30</v>
      </c>
      <c r="F1713" t="s">
        <v>31</v>
      </c>
      <c r="G1713" t="s">
        <v>3201</v>
      </c>
      <c r="H1713" t="s">
        <v>5549</v>
      </c>
      <c r="I1713" s="4" t="s">
        <v>5550</v>
      </c>
      <c r="J1713" s="1">
        <f>((((bot_orders[[#This Row],[cTime]]/ 1000)+3*3600) / 86400) + DATE(1970,1,1))</f>
        <v>45766.054225115739</v>
      </c>
      <c r="K1713" s="4" t="s">
        <v>5551</v>
      </c>
      <c r="L1713" s="1">
        <f>((((bot_orders[[#This Row],[uTime]]/ 1000)+3*3600) / 86400) + DATE(1970,1,1))</f>
        <v>45766.058270462963</v>
      </c>
      <c r="M1713" t="s">
        <v>34</v>
      </c>
      <c r="N1713" t="s">
        <v>28</v>
      </c>
      <c r="O1713" t="s">
        <v>35</v>
      </c>
      <c r="P1713">
        <v>4.8680000000000003</v>
      </c>
      <c r="Q1713" t="s">
        <v>36</v>
      </c>
      <c r="R1713" t="s">
        <v>37</v>
      </c>
      <c r="S1713">
        <v>0.50719999999999998</v>
      </c>
      <c r="T1713">
        <v>0.50719999999999998</v>
      </c>
      <c r="U1713">
        <v>4.8680000000000003</v>
      </c>
      <c r="V1713">
        <v>-1.9752397E-3</v>
      </c>
      <c r="W1713" t="s">
        <v>38</v>
      </c>
      <c r="X1713" s="4">
        <f>IF(bot_orders[[#This Row],[side]]="sell", bot_orders[[#This Row],[accFillSz]]*bot_orders[[#This Row],[avgPx]] + bot_orders[[#This Row],[fee]], -bot_orders[[#This Row],[accFillSz]]*bot_orders[[#This Row],[avgPx]])</f>
        <v>2.4670743602999998</v>
      </c>
      <c r="Y1713" s="4">
        <f>IF(bot_orders[[#This Row],[side]]="buy", bot_orders[[#This Row],[accFillSz]] + bot_orders[[#This Row],[fee]], -bot_orders[[#This Row],[accFillSz]])</f>
        <v>-4.8680000000000003</v>
      </c>
      <c r="Z1713" s="4">
        <f>IF(bot_orders[[#This Row],[side]]="sell",bot_orders[[#This Row],[accFillSz]]*bot_orders[[#This Row],[avgPx]]+bot_orders[[#This Row],[fee]], 0)</f>
        <v>2.4670743602999998</v>
      </c>
      <c r="AA1713" s="4">
        <f>IF(bot_orders[[#This Row],[side]]="sell",-bot_orders[[#This Row],[accFillSz]],bot_orders[[#This Row],[accFillSz]]+bot_orders[[#This Row],[fee]])</f>
        <v>-4.8680000000000003</v>
      </c>
      <c r="AB1713">
        <v>0</v>
      </c>
      <c r="AC1713" t="s">
        <v>39</v>
      </c>
      <c r="AD1713">
        <v>0</v>
      </c>
      <c r="AE1713" t="s">
        <v>40</v>
      </c>
      <c r="AF1713" t="s">
        <v>41</v>
      </c>
      <c r="AG1713" t="s">
        <v>42</v>
      </c>
      <c r="AH1713" t="s">
        <v>28</v>
      </c>
      <c r="AI1713">
        <v>-4.8680000000000003</v>
      </c>
      <c r="AJ1713">
        <v>2.4670743599999998</v>
      </c>
    </row>
    <row r="1714" spans="1:36" x14ac:dyDescent="0.3">
      <c r="A1714">
        <v>1711</v>
      </c>
      <c r="B1714" t="s">
        <v>306</v>
      </c>
      <c r="C1714" t="s">
        <v>28</v>
      </c>
      <c r="D1714" t="s">
        <v>29</v>
      </c>
      <c r="E1714" t="s">
        <v>30</v>
      </c>
      <c r="F1714" t="s">
        <v>31</v>
      </c>
      <c r="G1714" t="s">
        <v>3197</v>
      </c>
      <c r="H1714" t="s">
        <v>5552</v>
      </c>
      <c r="I1714" s="4" t="s">
        <v>5553</v>
      </c>
      <c r="J1714" s="1">
        <f>((((bot_orders[[#This Row],[cTime]]/ 1000)+3*3600) / 86400) + DATE(1970,1,1))</f>
        <v>45766.058270486115</v>
      </c>
      <c r="K1714" s="4" t="s">
        <v>5554</v>
      </c>
      <c r="L1714" s="1">
        <f>((((bot_orders[[#This Row],[uTime]]/ 1000)+3*3600) / 86400) + DATE(1970,1,1))</f>
        <v>45766.062117534719</v>
      </c>
      <c r="M1714" t="s">
        <v>34</v>
      </c>
      <c r="N1714" t="s">
        <v>28</v>
      </c>
      <c r="O1714" t="s">
        <v>35</v>
      </c>
      <c r="P1714">
        <v>4.8719999999999999</v>
      </c>
      <c r="Q1714" t="s">
        <v>36</v>
      </c>
      <c r="R1714" t="s">
        <v>55</v>
      </c>
      <c r="S1714">
        <v>0.50470000000000004</v>
      </c>
      <c r="T1714">
        <v>0.50470000000000004</v>
      </c>
      <c r="U1714">
        <v>4.8719999999999999</v>
      </c>
      <c r="V1714">
        <v>-3.8976000000000002E-3</v>
      </c>
      <c r="W1714" t="s">
        <v>39</v>
      </c>
      <c r="X1714" s="4">
        <f>IF(bot_orders[[#This Row],[side]]="sell", bot_orders[[#This Row],[accFillSz]]*bot_orders[[#This Row],[avgPx]] + bot_orders[[#This Row],[fee]], -bot_orders[[#This Row],[accFillSz]]*bot_orders[[#This Row],[avgPx]])</f>
        <v>-2.4588984000000003</v>
      </c>
      <c r="Y1714" s="4">
        <f>IF(bot_orders[[#This Row],[side]]="buy", bot_orders[[#This Row],[accFillSz]] + bot_orders[[#This Row],[fee]], -bot_orders[[#This Row],[accFillSz]])</f>
        <v>4.8681023999999997</v>
      </c>
      <c r="Z1714" s="4">
        <f>IF(bot_orders[[#This Row],[side]]="sell",bot_orders[[#This Row],[accFillSz]]*bot_orders[[#This Row],[avgPx]]+bot_orders[[#This Row],[fee]], 0)</f>
        <v>0</v>
      </c>
      <c r="AA1714" s="4">
        <f>IF(bot_orders[[#This Row],[side]]="sell",-bot_orders[[#This Row],[accFillSz]],bot_orders[[#This Row],[accFillSz]]+bot_orders[[#This Row],[fee]])</f>
        <v>4.8681023999999997</v>
      </c>
      <c r="AB1714">
        <v>0</v>
      </c>
      <c r="AC1714" t="s">
        <v>38</v>
      </c>
      <c r="AD1714">
        <v>0</v>
      </c>
      <c r="AE1714" t="s">
        <v>40</v>
      </c>
      <c r="AF1714" t="s">
        <v>41</v>
      </c>
      <c r="AG1714" t="s">
        <v>42</v>
      </c>
      <c r="AH1714" t="s">
        <v>28</v>
      </c>
      <c r="AI1714">
        <v>4.8681023999999997</v>
      </c>
      <c r="AJ1714">
        <v>-2.4588983999999998</v>
      </c>
    </row>
    <row r="1715" spans="1:36" x14ac:dyDescent="0.3">
      <c r="A1715">
        <v>1712</v>
      </c>
      <c r="B1715" t="s">
        <v>306</v>
      </c>
      <c r="C1715" t="s">
        <v>28</v>
      </c>
      <c r="D1715" t="s">
        <v>29</v>
      </c>
      <c r="E1715" t="s">
        <v>30</v>
      </c>
      <c r="F1715" t="s">
        <v>31</v>
      </c>
      <c r="G1715" t="s">
        <v>3197</v>
      </c>
      <c r="H1715" t="s">
        <v>5555</v>
      </c>
      <c r="I1715" s="4" t="s">
        <v>5556</v>
      </c>
      <c r="J1715" s="1">
        <f>((((bot_orders[[#This Row],[cTime]]/ 1000)+3*3600) / 86400) + DATE(1970,1,1))</f>
        <v>45766.062117557871</v>
      </c>
      <c r="K1715" s="4" t="s">
        <v>5557</v>
      </c>
      <c r="L1715" s="1">
        <f>((((bot_orders[[#This Row],[uTime]]/ 1000)+3*3600) / 86400) + DATE(1970,1,1))</f>
        <v>45766.120502951388</v>
      </c>
      <c r="M1715" t="s">
        <v>34</v>
      </c>
      <c r="N1715" t="s">
        <v>28</v>
      </c>
      <c r="O1715" t="s">
        <v>35</v>
      </c>
      <c r="P1715">
        <v>4.8680000000000003</v>
      </c>
      <c r="Q1715" t="s">
        <v>36</v>
      </c>
      <c r="R1715" t="s">
        <v>37</v>
      </c>
      <c r="S1715">
        <v>0.50719999999999998</v>
      </c>
      <c r="T1715">
        <v>0.50719999999999998</v>
      </c>
      <c r="U1715">
        <v>4.8680000000000003</v>
      </c>
      <c r="V1715">
        <v>-1.9752397E-3</v>
      </c>
      <c r="W1715" t="s">
        <v>38</v>
      </c>
      <c r="X1715" s="4">
        <f>IF(bot_orders[[#This Row],[side]]="sell", bot_orders[[#This Row],[accFillSz]]*bot_orders[[#This Row],[avgPx]] + bot_orders[[#This Row],[fee]], -bot_orders[[#This Row],[accFillSz]]*bot_orders[[#This Row],[avgPx]])</f>
        <v>2.4670743602999998</v>
      </c>
      <c r="Y1715" s="4">
        <f>IF(bot_orders[[#This Row],[side]]="buy", bot_orders[[#This Row],[accFillSz]] + bot_orders[[#This Row],[fee]], -bot_orders[[#This Row],[accFillSz]])</f>
        <v>-4.8680000000000003</v>
      </c>
      <c r="Z1715" s="4">
        <f>IF(bot_orders[[#This Row],[side]]="sell",bot_orders[[#This Row],[accFillSz]]*bot_orders[[#This Row],[avgPx]]+bot_orders[[#This Row],[fee]], 0)</f>
        <v>2.4670743602999998</v>
      </c>
      <c r="AA1715" s="4">
        <f>IF(bot_orders[[#This Row],[side]]="sell",-bot_orders[[#This Row],[accFillSz]],bot_orders[[#This Row],[accFillSz]]+bot_orders[[#This Row],[fee]])</f>
        <v>-4.8680000000000003</v>
      </c>
      <c r="AB1715">
        <v>0</v>
      </c>
      <c r="AC1715" t="s">
        <v>39</v>
      </c>
      <c r="AD1715">
        <v>0</v>
      </c>
      <c r="AE1715" t="s">
        <v>40</v>
      </c>
      <c r="AF1715" t="s">
        <v>41</v>
      </c>
      <c r="AG1715" t="s">
        <v>42</v>
      </c>
      <c r="AH1715" t="s">
        <v>28</v>
      </c>
      <c r="AI1715">
        <v>-4.8680000000000003</v>
      </c>
      <c r="AJ1715">
        <v>2.4670743599999998</v>
      </c>
    </row>
    <row r="1716" spans="1:36" x14ac:dyDescent="0.3">
      <c r="A1716">
        <v>1713</v>
      </c>
      <c r="B1716" t="s">
        <v>306</v>
      </c>
      <c r="C1716" t="s">
        <v>28</v>
      </c>
      <c r="D1716" t="s">
        <v>29</v>
      </c>
      <c r="E1716" t="s">
        <v>30</v>
      </c>
      <c r="F1716" t="s">
        <v>31</v>
      </c>
      <c r="G1716" t="s">
        <v>3227</v>
      </c>
      <c r="H1716" t="s">
        <v>5558</v>
      </c>
      <c r="I1716" s="4" t="s">
        <v>5559</v>
      </c>
      <c r="J1716" s="1">
        <f>((((bot_orders[[#This Row],[cTime]]/ 1000)+3*3600) / 86400) + DATE(1970,1,1))</f>
        <v>45766.071290462962</v>
      </c>
      <c r="K1716" s="4" t="s">
        <v>5560</v>
      </c>
      <c r="L1716" s="1">
        <f>((((bot_orders[[#This Row],[uTime]]/ 1000)+3*3600) / 86400) + DATE(1970,1,1))</f>
        <v>45766.083390555556</v>
      </c>
      <c r="M1716" t="s">
        <v>34</v>
      </c>
      <c r="N1716" t="s">
        <v>28</v>
      </c>
      <c r="O1716" t="s">
        <v>35</v>
      </c>
      <c r="P1716">
        <v>4.8680000000000003</v>
      </c>
      <c r="Q1716" t="s">
        <v>36</v>
      </c>
      <c r="R1716" t="s">
        <v>37</v>
      </c>
      <c r="S1716">
        <v>0.50470000000000004</v>
      </c>
      <c r="T1716">
        <v>0.50470000000000004</v>
      </c>
      <c r="U1716">
        <v>4.8680000000000003</v>
      </c>
      <c r="V1716">
        <v>-1.9655037000000002E-3</v>
      </c>
      <c r="W1716" t="s">
        <v>38</v>
      </c>
      <c r="X1716" s="4">
        <f>IF(bot_orders[[#This Row],[side]]="sell", bot_orders[[#This Row],[accFillSz]]*bot_orders[[#This Row],[avgPx]] + bot_orders[[#This Row],[fee]], -bot_orders[[#This Row],[accFillSz]]*bot_orders[[#This Row],[avgPx]])</f>
        <v>2.4549140963</v>
      </c>
      <c r="Y1716" s="4">
        <f>IF(bot_orders[[#This Row],[side]]="buy", bot_orders[[#This Row],[accFillSz]] + bot_orders[[#This Row],[fee]], -bot_orders[[#This Row],[accFillSz]])</f>
        <v>-4.8680000000000003</v>
      </c>
      <c r="Z1716" s="4">
        <f>IF(bot_orders[[#This Row],[side]]="sell",bot_orders[[#This Row],[accFillSz]]*bot_orders[[#This Row],[avgPx]]+bot_orders[[#This Row],[fee]], 0)</f>
        <v>2.4549140963</v>
      </c>
      <c r="AA1716" s="4">
        <f>IF(bot_orders[[#This Row],[side]]="sell",-bot_orders[[#This Row],[accFillSz]],bot_orders[[#This Row],[accFillSz]]+bot_orders[[#This Row],[fee]])</f>
        <v>-4.8680000000000003</v>
      </c>
      <c r="AB1716">
        <v>0</v>
      </c>
      <c r="AC1716" t="s">
        <v>39</v>
      </c>
      <c r="AD1716">
        <v>0</v>
      </c>
      <c r="AE1716" t="s">
        <v>40</v>
      </c>
      <c r="AF1716" t="s">
        <v>41</v>
      </c>
      <c r="AG1716" t="s">
        <v>42</v>
      </c>
      <c r="AH1716" t="s">
        <v>28</v>
      </c>
      <c r="AI1716">
        <v>-4.8680000000000003</v>
      </c>
      <c r="AJ1716">
        <v>2.4549140999999999</v>
      </c>
    </row>
    <row r="1717" spans="1:36" x14ac:dyDescent="0.3">
      <c r="A1717">
        <v>1714</v>
      </c>
      <c r="B1717" t="s">
        <v>306</v>
      </c>
      <c r="C1717" t="s">
        <v>28</v>
      </c>
      <c r="D1717" t="s">
        <v>29</v>
      </c>
      <c r="E1717" t="s">
        <v>30</v>
      </c>
      <c r="F1717" t="s">
        <v>31</v>
      </c>
      <c r="G1717" t="s">
        <v>3230</v>
      </c>
      <c r="H1717" t="s">
        <v>5561</v>
      </c>
      <c r="I1717" s="4" t="s">
        <v>5562</v>
      </c>
      <c r="J1717" s="1">
        <f>((((bot_orders[[#This Row],[cTime]]/ 1000)+3*3600) / 86400) + DATE(1970,1,1))</f>
        <v>45766.073808530091</v>
      </c>
      <c r="K1717" s="4" t="s">
        <v>5563</v>
      </c>
      <c r="L1717" s="1">
        <f>((((bot_orders[[#This Row],[uTime]]/ 1000)+3*3600) / 86400) + DATE(1970,1,1))</f>
        <v>45766.080860729169</v>
      </c>
      <c r="M1717" t="s">
        <v>34</v>
      </c>
      <c r="N1717" t="s">
        <v>28</v>
      </c>
      <c r="O1717" t="s">
        <v>35</v>
      </c>
      <c r="P1717">
        <v>4.8680000000000003</v>
      </c>
      <c r="Q1717" t="s">
        <v>36</v>
      </c>
      <c r="R1717" t="s">
        <v>37</v>
      </c>
      <c r="S1717">
        <v>0.50219999999999998</v>
      </c>
      <c r="T1717">
        <v>0.50219999999999998</v>
      </c>
      <c r="U1717">
        <v>4.8680000000000003</v>
      </c>
      <c r="V1717">
        <v>-1.9557677E-3</v>
      </c>
      <c r="W1717" t="s">
        <v>38</v>
      </c>
      <c r="X1717" s="4">
        <f>IF(bot_orders[[#This Row],[side]]="sell", bot_orders[[#This Row],[accFillSz]]*bot_orders[[#This Row],[avgPx]] + bot_orders[[#This Row],[fee]], -bot_orders[[#This Row],[accFillSz]]*bot_orders[[#This Row],[avgPx]])</f>
        <v>2.4427538322999998</v>
      </c>
      <c r="Y1717" s="4">
        <f>IF(bot_orders[[#This Row],[side]]="buy", bot_orders[[#This Row],[accFillSz]] + bot_orders[[#This Row],[fee]], -bot_orders[[#This Row],[accFillSz]])</f>
        <v>-4.8680000000000003</v>
      </c>
      <c r="Z1717" s="4">
        <f>IF(bot_orders[[#This Row],[side]]="sell",bot_orders[[#This Row],[accFillSz]]*bot_orders[[#This Row],[avgPx]]+bot_orders[[#This Row],[fee]], 0)</f>
        <v>2.4427538322999998</v>
      </c>
      <c r="AA1717" s="4">
        <f>IF(bot_orders[[#This Row],[side]]="sell",-bot_orders[[#This Row],[accFillSz]],bot_orders[[#This Row],[accFillSz]]+bot_orders[[#This Row],[fee]])</f>
        <v>-4.8680000000000003</v>
      </c>
      <c r="AB1717">
        <v>0</v>
      </c>
      <c r="AC1717" t="s">
        <v>39</v>
      </c>
      <c r="AD1717">
        <v>0</v>
      </c>
      <c r="AE1717" t="s">
        <v>40</v>
      </c>
      <c r="AF1717" t="s">
        <v>41</v>
      </c>
      <c r="AG1717" t="s">
        <v>42</v>
      </c>
      <c r="AH1717" t="s">
        <v>28</v>
      </c>
      <c r="AI1717">
        <v>-4.8680000000000003</v>
      </c>
      <c r="AJ1717">
        <v>2.44275383</v>
      </c>
    </row>
    <row r="1718" spans="1:36" x14ac:dyDescent="0.3">
      <c r="A1718">
        <v>1715</v>
      </c>
      <c r="B1718" t="s">
        <v>306</v>
      </c>
      <c r="C1718" t="s">
        <v>28</v>
      </c>
      <c r="D1718" t="s">
        <v>29</v>
      </c>
      <c r="E1718" t="s">
        <v>30</v>
      </c>
      <c r="F1718" t="s">
        <v>31</v>
      </c>
      <c r="G1718" t="s">
        <v>3232</v>
      </c>
      <c r="H1718" t="s">
        <v>5564</v>
      </c>
      <c r="I1718" s="4" t="s">
        <v>5565</v>
      </c>
      <c r="J1718" s="1">
        <f>((((bot_orders[[#This Row],[cTime]]/ 1000)+3*3600) / 86400) + DATE(1970,1,1))</f>
        <v>45766.075981099537</v>
      </c>
      <c r="K1718" s="4" t="s">
        <v>5566</v>
      </c>
      <c r="L1718" s="1">
        <f>((((bot_orders[[#This Row],[uTime]]/ 1000)+3*3600) / 86400) + DATE(1970,1,1))</f>
        <v>45766.080155173608</v>
      </c>
      <c r="M1718" t="s">
        <v>34</v>
      </c>
      <c r="N1718" t="s">
        <v>28</v>
      </c>
      <c r="O1718" t="s">
        <v>35</v>
      </c>
      <c r="P1718">
        <v>4.8680000000000003</v>
      </c>
      <c r="Q1718" t="s">
        <v>36</v>
      </c>
      <c r="R1718" t="s">
        <v>37</v>
      </c>
      <c r="S1718">
        <v>0.49980000000000002</v>
      </c>
      <c r="T1718">
        <v>0.49980000000000002</v>
      </c>
      <c r="U1718">
        <v>4.8680000000000003</v>
      </c>
      <c r="V1718">
        <v>-1.9464211000000001E-3</v>
      </c>
      <c r="W1718" t="s">
        <v>38</v>
      </c>
      <c r="X1718" s="4">
        <f>IF(bot_orders[[#This Row],[side]]="sell", bot_orders[[#This Row],[accFillSz]]*bot_orders[[#This Row],[avgPx]] + bot_orders[[#This Row],[fee]], -bot_orders[[#This Row],[accFillSz]]*bot_orders[[#This Row],[avgPx]])</f>
        <v>2.4310799789000002</v>
      </c>
      <c r="Y1718" s="4">
        <f>IF(bot_orders[[#This Row],[side]]="buy", bot_orders[[#This Row],[accFillSz]] + bot_orders[[#This Row],[fee]], -bot_orders[[#This Row],[accFillSz]])</f>
        <v>-4.8680000000000003</v>
      </c>
      <c r="Z1718" s="4">
        <f>IF(bot_orders[[#This Row],[side]]="sell",bot_orders[[#This Row],[accFillSz]]*bot_orders[[#This Row],[avgPx]]+bot_orders[[#This Row],[fee]], 0)</f>
        <v>2.4310799789000002</v>
      </c>
      <c r="AA1718" s="4">
        <f>IF(bot_orders[[#This Row],[side]]="sell",-bot_orders[[#This Row],[accFillSz]],bot_orders[[#This Row],[accFillSz]]+bot_orders[[#This Row],[fee]])</f>
        <v>-4.8680000000000003</v>
      </c>
      <c r="AB1718">
        <v>0</v>
      </c>
      <c r="AC1718" t="s">
        <v>39</v>
      </c>
      <c r="AD1718">
        <v>0</v>
      </c>
      <c r="AE1718" t="s">
        <v>40</v>
      </c>
      <c r="AF1718" t="s">
        <v>41</v>
      </c>
      <c r="AG1718" t="s">
        <v>42</v>
      </c>
      <c r="AH1718" t="s">
        <v>28</v>
      </c>
      <c r="AI1718">
        <v>-4.8680000000000003</v>
      </c>
      <c r="AJ1718">
        <v>2.4310799799999998</v>
      </c>
    </row>
    <row r="1719" spans="1:36" x14ac:dyDescent="0.3">
      <c r="A1719">
        <v>1716</v>
      </c>
      <c r="B1719" t="s">
        <v>306</v>
      </c>
      <c r="C1719" t="s">
        <v>28</v>
      </c>
      <c r="D1719" t="s">
        <v>29</v>
      </c>
      <c r="E1719" t="s">
        <v>30</v>
      </c>
      <c r="F1719" t="s">
        <v>31</v>
      </c>
      <c r="G1719" t="s">
        <v>3223</v>
      </c>
      <c r="H1719" t="s">
        <v>5567</v>
      </c>
      <c r="I1719" s="4" t="s">
        <v>5568</v>
      </c>
      <c r="J1719" s="1">
        <f>((((bot_orders[[#This Row],[cTime]]/ 1000)+3*3600) / 86400) + DATE(1970,1,1))</f>
        <v>45766.120502974532</v>
      </c>
      <c r="K1719" s="4" t="s">
        <v>5569</v>
      </c>
      <c r="L1719" s="1">
        <f>((((bot_orders[[#This Row],[uTime]]/ 1000)+3*3600) / 86400) + DATE(1970,1,1))</f>
        <v>45766.125551111109</v>
      </c>
      <c r="M1719" t="s">
        <v>34</v>
      </c>
      <c r="N1719" t="s">
        <v>28</v>
      </c>
      <c r="O1719" t="s">
        <v>35</v>
      </c>
      <c r="P1719">
        <v>4.8719999999999999</v>
      </c>
      <c r="Q1719" t="s">
        <v>36</v>
      </c>
      <c r="R1719" t="s">
        <v>55</v>
      </c>
      <c r="S1719">
        <v>0.50470000000000004</v>
      </c>
      <c r="T1719">
        <v>0.50470000000000004</v>
      </c>
      <c r="U1719">
        <v>4.8719999999999999</v>
      </c>
      <c r="V1719">
        <v>-3.8976000000000002E-3</v>
      </c>
      <c r="W1719" t="s">
        <v>39</v>
      </c>
      <c r="X1719" s="4">
        <f>IF(bot_orders[[#This Row],[side]]="sell", bot_orders[[#This Row],[accFillSz]]*bot_orders[[#This Row],[avgPx]] + bot_orders[[#This Row],[fee]], -bot_orders[[#This Row],[accFillSz]]*bot_orders[[#This Row],[avgPx]])</f>
        <v>-2.4588984000000003</v>
      </c>
      <c r="Y1719" s="4">
        <f>IF(bot_orders[[#This Row],[side]]="buy", bot_orders[[#This Row],[accFillSz]] + bot_orders[[#This Row],[fee]], -bot_orders[[#This Row],[accFillSz]])</f>
        <v>4.8681023999999997</v>
      </c>
      <c r="Z1719" s="4">
        <f>IF(bot_orders[[#This Row],[side]]="sell",bot_orders[[#This Row],[accFillSz]]*bot_orders[[#This Row],[avgPx]]+bot_orders[[#This Row],[fee]], 0)</f>
        <v>0</v>
      </c>
      <c r="AA1719" s="4">
        <f>IF(bot_orders[[#This Row],[side]]="sell",-bot_orders[[#This Row],[accFillSz]],bot_orders[[#This Row],[accFillSz]]+bot_orders[[#This Row],[fee]])</f>
        <v>4.8681023999999997</v>
      </c>
      <c r="AB1719">
        <v>0</v>
      </c>
      <c r="AC1719" t="s">
        <v>38</v>
      </c>
      <c r="AD1719">
        <v>0</v>
      </c>
      <c r="AE1719" t="s">
        <v>40</v>
      </c>
      <c r="AF1719" t="s">
        <v>41</v>
      </c>
      <c r="AG1719" t="s">
        <v>42</v>
      </c>
      <c r="AH1719" t="s">
        <v>28</v>
      </c>
      <c r="AI1719">
        <v>4.8681023999999997</v>
      </c>
      <c r="AJ1719">
        <v>-2.4588983999999998</v>
      </c>
    </row>
    <row r="1720" spans="1:36" x14ac:dyDescent="0.3">
      <c r="A1720">
        <v>1717</v>
      </c>
      <c r="B1720" t="s">
        <v>306</v>
      </c>
      <c r="C1720" t="s">
        <v>28</v>
      </c>
      <c r="D1720" t="s">
        <v>29</v>
      </c>
      <c r="E1720" t="s">
        <v>30</v>
      </c>
      <c r="F1720" t="s">
        <v>31</v>
      </c>
      <c r="G1720" t="s">
        <v>3223</v>
      </c>
      <c r="H1720" t="s">
        <v>5570</v>
      </c>
      <c r="I1720" s="4" t="s">
        <v>5571</v>
      </c>
      <c r="J1720" s="1">
        <f>((((bot_orders[[#This Row],[cTime]]/ 1000)+3*3600) / 86400) + DATE(1970,1,1))</f>
        <v>45766.125551192134</v>
      </c>
      <c r="K1720" s="4" t="s">
        <v>5572</v>
      </c>
      <c r="L1720" s="1">
        <f>((((bot_orders[[#This Row],[uTime]]/ 1000)+3*3600) / 86400) + DATE(1970,1,1))</f>
        <v>45766.132648310188</v>
      </c>
      <c r="M1720" t="s">
        <v>34</v>
      </c>
      <c r="N1720" t="s">
        <v>28</v>
      </c>
      <c r="O1720" t="s">
        <v>35</v>
      </c>
      <c r="P1720">
        <v>4.8680000000000003</v>
      </c>
      <c r="Q1720" t="s">
        <v>36</v>
      </c>
      <c r="R1720" t="s">
        <v>37</v>
      </c>
      <c r="S1720">
        <v>0.50719999999999998</v>
      </c>
      <c r="T1720">
        <v>0.50719999999999998</v>
      </c>
      <c r="U1720">
        <v>4.8680000000000003</v>
      </c>
      <c r="V1720">
        <v>-1.9752397E-3</v>
      </c>
      <c r="W1720" t="s">
        <v>38</v>
      </c>
      <c r="X1720" s="4">
        <f>IF(bot_orders[[#This Row],[side]]="sell", bot_orders[[#This Row],[accFillSz]]*bot_orders[[#This Row],[avgPx]] + bot_orders[[#This Row],[fee]], -bot_orders[[#This Row],[accFillSz]]*bot_orders[[#This Row],[avgPx]])</f>
        <v>2.4670743602999998</v>
      </c>
      <c r="Y1720" s="4">
        <f>IF(bot_orders[[#This Row],[side]]="buy", bot_orders[[#This Row],[accFillSz]] + bot_orders[[#This Row],[fee]], -bot_orders[[#This Row],[accFillSz]])</f>
        <v>-4.8680000000000003</v>
      </c>
      <c r="Z1720" s="4">
        <f>IF(bot_orders[[#This Row],[side]]="sell",bot_orders[[#This Row],[accFillSz]]*bot_orders[[#This Row],[avgPx]]+bot_orders[[#This Row],[fee]], 0)</f>
        <v>2.4670743602999998</v>
      </c>
      <c r="AA1720" s="4">
        <f>IF(bot_orders[[#This Row],[side]]="sell",-bot_orders[[#This Row],[accFillSz]],bot_orders[[#This Row],[accFillSz]]+bot_orders[[#This Row],[fee]])</f>
        <v>-4.8680000000000003</v>
      </c>
      <c r="AB1720">
        <v>0</v>
      </c>
      <c r="AC1720" t="s">
        <v>39</v>
      </c>
      <c r="AD1720">
        <v>0</v>
      </c>
      <c r="AE1720" t="s">
        <v>40</v>
      </c>
      <c r="AF1720" t="s">
        <v>41</v>
      </c>
      <c r="AG1720" t="s">
        <v>42</v>
      </c>
      <c r="AH1720" t="s">
        <v>28</v>
      </c>
      <c r="AI1720">
        <v>-4.8680000000000003</v>
      </c>
      <c r="AJ1720">
        <v>2.4670743599999998</v>
      </c>
    </row>
    <row r="1721" spans="1:36" x14ac:dyDescent="0.3">
      <c r="A1721">
        <v>1718</v>
      </c>
      <c r="B1721" t="s">
        <v>306</v>
      </c>
      <c r="C1721" t="s">
        <v>28</v>
      </c>
      <c r="D1721" t="s">
        <v>29</v>
      </c>
      <c r="E1721" t="s">
        <v>30</v>
      </c>
      <c r="F1721" t="s">
        <v>31</v>
      </c>
      <c r="G1721" t="s">
        <v>3249</v>
      </c>
      <c r="H1721" t="s">
        <v>5573</v>
      </c>
      <c r="I1721" s="4" t="s">
        <v>5574</v>
      </c>
      <c r="J1721" s="1">
        <f>((((bot_orders[[#This Row],[cTime]]/ 1000)+3*3600) / 86400) + DATE(1970,1,1))</f>
        <v>45766.132648333332</v>
      </c>
      <c r="K1721" s="4" t="s">
        <v>5575</v>
      </c>
      <c r="L1721" s="1">
        <f>((((bot_orders[[#This Row],[uTime]]/ 1000)+3*3600) / 86400) + DATE(1970,1,1))</f>
        <v>45766.138982199074</v>
      </c>
      <c r="M1721" t="s">
        <v>34</v>
      </c>
      <c r="N1721" t="s">
        <v>28</v>
      </c>
      <c r="O1721" t="s">
        <v>35</v>
      </c>
      <c r="P1721">
        <v>4.8719999999999999</v>
      </c>
      <c r="Q1721" t="s">
        <v>36</v>
      </c>
      <c r="R1721" t="s">
        <v>55</v>
      </c>
      <c r="S1721">
        <v>0.50470000000000004</v>
      </c>
      <c r="T1721">
        <v>0.50470000000000004</v>
      </c>
      <c r="U1721">
        <v>4.8719999999999999</v>
      </c>
      <c r="V1721">
        <v>-3.8976000000000002E-3</v>
      </c>
      <c r="W1721" t="s">
        <v>39</v>
      </c>
      <c r="X1721" s="4">
        <f>IF(bot_orders[[#This Row],[side]]="sell", bot_orders[[#This Row],[accFillSz]]*bot_orders[[#This Row],[avgPx]] + bot_orders[[#This Row],[fee]], -bot_orders[[#This Row],[accFillSz]]*bot_orders[[#This Row],[avgPx]])</f>
        <v>-2.4588984000000003</v>
      </c>
      <c r="Y1721" s="4">
        <f>IF(bot_orders[[#This Row],[side]]="buy", bot_orders[[#This Row],[accFillSz]] + bot_orders[[#This Row],[fee]], -bot_orders[[#This Row],[accFillSz]])</f>
        <v>4.8681023999999997</v>
      </c>
      <c r="Z1721" s="4">
        <f>IF(bot_orders[[#This Row],[side]]="sell",bot_orders[[#This Row],[accFillSz]]*bot_orders[[#This Row],[avgPx]]+bot_orders[[#This Row],[fee]], 0)</f>
        <v>0</v>
      </c>
      <c r="AA1721" s="4">
        <f>IF(bot_orders[[#This Row],[side]]="sell",-bot_orders[[#This Row],[accFillSz]],bot_orders[[#This Row],[accFillSz]]+bot_orders[[#This Row],[fee]])</f>
        <v>4.8681023999999997</v>
      </c>
      <c r="AB1721">
        <v>0</v>
      </c>
      <c r="AC1721" t="s">
        <v>38</v>
      </c>
      <c r="AD1721">
        <v>0</v>
      </c>
      <c r="AE1721" t="s">
        <v>40</v>
      </c>
      <c r="AF1721" t="s">
        <v>41</v>
      </c>
      <c r="AG1721" t="s">
        <v>42</v>
      </c>
      <c r="AH1721" t="s">
        <v>28</v>
      </c>
      <c r="AI1721">
        <v>4.8681023999999997</v>
      </c>
      <c r="AJ1721">
        <v>-2.4588983999999998</v>
      </c>
    </row>
    <row r="1722" spans="1:36" x14ac:dyDescent="0.3">
      <c r="A1722">
        <v>1719</v>
      </c>
      <c r="B1722" t="s">
        <v>306</v>
      </c>
      <c r="C1722" t="s">
        <v>28</v>
      </c>
      <c r="D1722" t="s">
        <v>29</v>
      </c>
      <c r="E1722" t="s">
        <v>30</v>
      </c>
      <c r="F1722" t="s">
        <v>31</v>
      </c>
      <c r="G1722" t="s">
        <v>3249</v>
      </c>
      <c r="H1722" t="s">
        <v>5576</v>
      </c>
      <c r="I1722" s="4" t="s">
        <v>5577</v>
      </c>
      <c r="J1722" s="1">
        <f>((((bot_orders[[#This Row],[cTime]]/ 1000)+3*3600) / 86400) + DATE(1970,1,1))</f>
        <v>45766.138982222226</v>
      </c>
      <c r="K1722" s="4" t="s">
        <v>5578</v>
      </c>
      <c r="L1722" s="1">
        <f>((((bot_orders[[#This Row],[uTime]]/ 1000)+3*3600) / 86400) + DATE(1970,1,1))</f>
        <v>45766.170184999995</v>
      </c>
      <c r="M1722" t="s">
        <v>34</v>
      </c>
      <c r="N1722" t="s">
        <v>28</v>
      </c>
      <c r="O1722" t="s">
        <v>35</v>
      </c>
      <c r="P1722">
        <v>4.8680000000000003</v>
      </c>
      <c r="Q1722" t="s">
        <v>36</v>
      </c>
      <c r="R1722" t="s">
        <v>37</v>
      </c>
      <c r="S1722">
        <v>0.50719999999999998</v>
      </c>
      <c r="T1722">
        <v>0.50719999999999998</v>
      </c>
      <c r="U1722">
        <v>4.8680000000000003</v>
      </c>
      <c r="V1722">
        <v>-1.9752397E-3</v>
      </c>
      <c r="W1722" t="s">
        <v>38</v>
      </c>
      <c r="X1722" s="4">
        <f>IF(bot_orders[[#This Row],[side]]="sell", bot_orders[[#This Row],[accFillSz]]*bot_orders[[#This Row],[avgPx]] + bot_orders[[#This Row],[fee]], -bot_orders[[#This Row],[accFillSz]]*bot_orders[[#This Row],[avgPx]])</f>
        <v>2.4670743602999998</v>
      </c>
      <c r="Y1722" s="4">
        <f>IF(bot_orders[[#This Row],[side]]="buy", bot_orders[[#This Row],[accFillSz]] + bot_orders[[#This Row],[fee]], -bot_orders[[#This Row],[accFillSz]])</f>
        <v>-4.8680000000000003</v>
      </c>
      <c r="Z1722" s="4">
        <f>IF(bot_orders[[#This Row],[side]]="sell",bot_orders[[#This Row],[accFillSz]]*bot_orders[[#This Row],[avgPx]]+bot_orders[[#This Row],[fee]], 0)</f>
        <v>2.4670743602999998</v>
      </c>
      <c r="AA1722" s="4">
        <f>IF(bot_orders[[#This Row],[side]]="sell",-bot_orders[[#This Row],[accFillSz]],bot_orders[[#This Row],[accFillSz]]+bot_orders[[#This Row],[fee]])</f>
        <v>-4.8680000000000003</v>
      </c>
      <c r="AB1722">
        <v>0</v>
      </c>
      <c r="AC1722" t="s">
        <v>39</v>
      </c>
      <c r="AD1722">
        <v>0</v>
      </c>
      <c r="AE1722" t="s">
        <v>40</v>
      </c>
      <c r="AF1722" t="s">
        <v>41</v>
      </c>
      <c r="AG1722" t="s">
        <v>42</v>
      </c>
      <c r="AH1722" t="s">
        <v>28</v>
      </c>
      <c r="AI1722">
        <v>-4.8680000000000003</v>
      </c>
      <c r="AJ1722">
        <v>2.4670743599999998</v>
      </c>
    </row>
    <row r="1723" spans="1:36" x14ac:dyDescent="0.3">
      <c r="A1723">
        <v>1720</v>
      </c>
      <c r="B1723" t="s">
        <v>306</v>
      </c>
      <c r="C1723" t="s">
        <v>28</v>
      </c>
      <c r="D1723" t="s">
        <v>29</v>
      </c>
      <c r="E1723" t="s">
        <v>30</v>
      </c>
      <c r="F1723" t="s">
        <v>31</v>
      </c>
      <c r="G1723" t="s">
        <v>3256</v>
      </c>
      <c r="H1723" t="s">
        <v>5579</v>
      </c>
      <c r="I1723" s="4" t="s">
        <v>5580</v>
      </c>
      <c r="J1723" s="1">
        <f>((((bot_orders[[#This Row],[cTime]]/ 1000)+3*3600) / 86400) + DATE(1970,1,1))</f>
        <v>45766.188925358801</v>
      </c>
      <c r="K1723" s="4" t="s">
        <v>5581</v>
      </c>
      <c r="L1723" s="1">
        <f>((((bot_orders[[#This Row],[uTime]]/ 1000)+3*3600) / 86400) + DATE(1970,1,1))</f>
        <v>45766.192657083331</v>
      </c>
      <c r="M1723" t="s">
        <v>34</v>
      </c>
      <c r="N1723" t="s">
        <v>28</v>
      </c>
      <c r="O1723" t="s">
        <v>35</v>
      </c>
      <c r="P1723">
        <v>4.8719999999999999</v>
      </c>
      <c r="Q1723" t="s">
        <v>36</v>
      </c>
      <c r="R1723" t="s">
        <v>55</v>
      </c>
      <c r="S1723">
        <v>0.50719999999999998</v>
      </c>
      <c r="T1723">
        <v>0.50719999999999998</v>
      </c>
      <c r="U1723">
        <v>4.8719999999999999</v>
      </c>
      <c r="V1723">
        <v>-3.8976000000000002E-3</v>
      </c>
      <c r="W1723" t="s">
        <v>39</v>
      </c>
      <c r="X1723" s="4">
        <f>IF(bot_orders[[#This Row],[side]]="sell", bot_orders[[#This Row],[accFillSz]]*bot_orders[[#This Row],[avgPx]] + bot_orders[[#This Row],[fee]], -bot_orders[[#This Row],[accFillSz]]*bot_orders[[#This Row],[avgPx]])</f>
        <v>-2.4710783999999997</v>
      </c>
      <c r="Y1723" s="4">
        <f>IF(bot_orders[[#This Row],[side]]="buy", bot_orders[[#This Row],[accFillSz]] + bot_orders[[#This Row],[fee]], -bot_orders[[#This Row],[accFillSz]])</f>
        <v>4.8681023999999997</v>
      </c>
      <c r="Z1723" s="4">
        <f>IF(bot_orders[[#This Row],[side]]="sell",bot_orders[[#This Row],[accFillSz]]*bot_orders[[#This Row],[avgPx]]+bot_orders[[#This Row],[fee]], 0)</f>
        <v>0</v>
      </c>
      <c r="AA1723" s="4">
        <f>IF(bot_orders[[#This Row],[side]]="sell",-bot_orders[[#This Row],[accFillSz]],bot_orders[[#This Row],[accFillSz]]+bot_orders[[#This Row],[fee]])</f>
        <v>4.8681023999999997</v>
      </c>
      <c r="AB1723">
        <v>0</v>
      </c>
      <c r="AC1723" t="s">
        <v>38</v>
      </c>
      <c r="AD1723">
        <v>0</v>
      </c>
      <c r="AE1723" t="s">
        <v>40</v>
      </c>
      <c r="AF1723" t="s">
        <v>41</v>
      </c>
      <c r="AG1723" t="s">
        <v>42</v>
      </c>
      <c r="AH1723" t="s">
        <v>28</v>
      </c>
      <c r="AI1723">
        <v>4.8681023999999997</v>
      </c>
      <c r="AJ1723">
        <v>-2.4710784000000001</v>
      </c>
    </row>
    <row r="1724" spans="1:36" x14ac:dyDescent="0.3">
      <c r="A1724">
        <v>1721</v>
      </c>
      <c r="B1724" t="s">
        <v>306</v>
      </c>
      <c r="C1724" t="s">
        <v>28</v>
      </c>
      <c r="D1724" t="s">
        <v>29</v>
      </c>
      <c r="E1724" t="s">
        <v>30</v>
      </c>
      <c r="F1724" t="s">
        <v>31</v>
      </c>
      <c r="G1724" t="s">
        <v>3256</v>
      </c>
      <c r="H1724" t="s">
        <v>5582</v>
      </c>
      <c r="I1724" s="4" t="s">
        <v>5583</v>
      </c>
      <c r="J1724" s="1">
        <f>((((bot_orders[[#This Row],[cTime]]/ 1000)+3*3600) / 86400) + DATE(1970,1,1))</f>
        <v>45766.192657106483</v>
      </c>
      <c r="K1724" s="4" t="s">
        <v>5584</v>
      </c>
      <c r="L1724" s="1">
        <f>((((bot_orders[[#This Row],[uTime]]/ 1000)+3*3600) / 86400) + DATE(1970,1,1))</f>
        <v>45766.216297500003</v>
      </c>
      <c r="M1724" t="s">
        <v>34</v>
      </c>
      <c r="N1724" t="s">
        <v>28</v>
      </c>
      <c r="O1724" t="s">
        <v>35</v>
      </c>
      <c r="P1724">
        <v>4.8680000000000003</v>
      </c>
      <c r="Q1724" t="s">
        <v>36</v>
      </c>
      <c r="R1724" t="s">
        <v>37</v>
      </c>
      <c r="S1724">
        <v>0.50980000000000003</v>
      </c>
      <c r="T1724">
        <v>0.50980000000000003</v>
      </c>
      <c r="U1724">
        <v>4.8680000000000003</v>
      </c>
      <c r="V1724">
        <v>-1.9853650999999998E-3</v>
      </c>
      <c r="W1724" t="s">
        <v>38</v>
      </c>
      <c r="X1724" s="4">
        <f>IF(bot_orders[[#This Row],[side]]="sell", bot_orders[[#This Row],[accFillSz]]*bot_orders[[#This Row],[avgPx]] + bot_orders[[#This Row],[fee]], -bot_orders[[#This Row],[accFillSz]]*bot_orders[[#This Row],[avgPx]])</f>
        <v>2.4797210349000003</v>
      </c>
      <c r="Y1724" s="4">
        <f>IF(bot_orders[[#This Row],[side]]="buy", bot_orders[[#This Row],[accFillSz]] + bot_orders[[#This Row],[fee]], -bot_orders[[#This Row],[accFillSz]])</f>
        <v>-4.8680000000000003</v>
      </c>
      <c r="Z1724" s="4">
        <f>IF(bot_orders[[#This Row],[side]]="sell",bot_orders[[#This Row],[accFillSz]]*bot_orders[[#This Row],[avgPx]]+bot_orders[[#This Row],[fee]], 0)</f>
        <v>2.4797210349000003</v>
      </c>
      <c r="AA1724" s="4">
        <f>IF(bot_orders[[#This Row],[side]]="sell",-bot_orders[[#This Row],[accFillSz]],bot_orders[[#This Row],[accFillSz]]+bot_orders[[#This Row],[fee]])</f>
        <v>-4.8680000000000003</v>
      </c>
      <c r="AB1724">
        <v>0</v>
      </c>
      <c r="AC1724" t="s">
        <v>39</v>
      </c>
      <c r="AD1724">
        <v>0</v>
      </c>
      <c r="AE1724" t="s">
        <v>40</v>
      </c>
      <c r="AF1724" t="s">
        <v>41</v>
      </c>
      <c r="AG1724" t="s">
        <v>42</v>
      </c>
      <c r="AH1724" t="s">
        <v>28</v>
      </c>
      <c r="AI1724">
        <v>-4.8680000000000003</v>
      </c>
      <c r="AJ1724">
        <v>2.4797210299999999</v>
      </c>
    </row>
    <row r="1725" spans="1:36" x14ac:dyDescent="0.3">
      <c r="A1725">
        <v>1722</v>
      </c>
      <c r="B1725" t="s">
        <v>306</v>
      </c>
      <c r="C1725" t="s">
        <v>28</v>
      </c>
      <c r="D1725" t="s">
        <v>29</v>
      </c>
      <c r="E1725" t="s">
        <v>30</v>
      </c>
      <c r="F1725" t="s">
        <v>31</v>
      </c>
      <c r="G1725" t="s">
        <v>3263</v>
      </c>
      <c r="H1725" t="s">
        <v>5585</v>
      </c>
      <c r="I1725" s="4" t="s">
        <v>5586</v>
      </c>
      <c r="J1725" s="1">
        <f>((((bot_orders[[#This Row],[cTime]]/ 1000)+3*3600) / 86400) + DATE(1970,1,1))</f>
        <v>45766.246982372686</v>
      </c>
      <c r="K1725" s="4" t="s">
        <v>5587</v>
      </c>
      <c r="L1725" s="1">
        <f>((((bot_orders[[#This Row],[uTime]]/ 1000)+3*3600) / 86400) + DATE(1970,1,1))</f>
        <v>45766.293563900465</v>
      </c>
      <c r="M1725" t="s">
        <v>34</v>
      </c>
      <c r="N1725" t="s">
        <v>28</v>
      </c>
      <c r="O1725" t="s">
        <v>35</v>
      </c>
      <c r="P1725">
        <v>4.8719999999999999</v>
      </c>
      <c r="Q1725" t="s">
        <v>36</v>
      </c>
      <c r="R1725" t="s">
        <v>55</v>
      </c>
      <c r="S1725">
        <v>0.50980000000000003</v>
      </c>
      <c r="T1725">
        <v>0.50980000000000003</v>
      </c>
      <c r="U1725">
        <v>4.8719999999999999</v>
      </c>
      <c r="V1725">
        <v>-3.8976000000000002E-3</v>
      </c>
      <c r="W1725" t="s">
        <v>39</v>
      </c>
      <c r="X1725" s="4">
        <f>IF(bot_orders[[#This Row],[side]]="sell", bot_orders[[#This Row],[accFillSz]]*bot_orders[[#This Row],[avgPx]] + bot_orders[[#This Row],[fee]], -bot_orders[[#This Row],[accFillSz]]*bot_orders[[#This Row],[avgPx]])</f>
        <v>-2.4837456000000002</v>
      </c>
      <c r="Y1725" s="4">
        <f>IF(bot_orders[[#This Row],[side]]="buy", bot_orders[[#This Row],[accFillSz]] + bot_orders[[#This Row],[fee]], -bot_orders[[#This Row],[accFillSz]])</f>
        <v>4.8681023999999997</v>
      </c>
      <c r="Z1725" s="4">
        <f>IF(bot_orders[[#This Row],[side]]="sell",bot_orders[[#This Row],[accFillSz]]*bot_orders[[#This Row],[avgPx]]+bot_orders[[#This Row],[fee]], 0)</f>
        <v>0</v>
      </c>
      <c r="AA1725" s="4">
        <f>IF(bot_orders[[#This Row],[side]]="sell",-bot_orders[[#This Row],[accFillSz]],bot_orders[[#This Row],[accFillSz]]+bot_orders[[#This Row],[fee]])</f>
        <v>4.8681023999999997</v>
      </c>
      <c r="AB1725">
        <v>0</v>
      </c>
      <c r="AC1725" t="s">
        <v>38</v>
      </c>
      <c r="AD1725">
        <v>0</v>
      </c>
      <c r="AE1725" t="s">
        <v>40</v>
      </c>
      <c r="AF1725" t="s">
        <v>41</v>
      </c>
      <c r="AG1725" t="s">
        <v>42</v>
      </c>
      <c r="AH1725" t="s">
        <v>28</v>
      </c>
      <c r="AI1725">
        <v>4.8681023999999997</v>
      </c>
      <c r="AJ1725">
        <v>-2.4837456000000002</v>
      </c>
    </row>
    <row r="1726" spans="1:36" x14ac:dyDescent="0.3">
      <c r="A1726">
        <v>1723</v>
      </c>
      <c r="B1726" t="s">
        <v>306</v>
      </c>
      <c r="C1726" t="s">
        <v>28</v>
      </c>
      <c r="D1726" t="s">
        <v>29</v>
      </c>
      <c r="E1726" t="s">
        <v>30</v>
      </c>
      <c r="F1726" t="s">
        <v>31</v>
      </c>
      <c r="G1726" t="s">
        <v>3263</v>
      </c>
      <c r="H1726" t="s">
        <v>5588</v>
      </c>
      <c r="I1726" s="4" t="s">
        <v>5589</v>
      </c>
      <c r="J1726" s="1">
        <f>((((bot_orders[[#This Row],[cTime]]/ 1000)+3*3600) / 86400) + DATE(1970,1,1))</f>
        <v>45766.293563923609</v>
      </c>
      <c r="K1726" s="4" t="s">
        <v>5590</v>
      </c>
      <c r="L1726" s="1">
        <f>((((bot_orders[[#This Row],[uTime]]/ 1000)+3*3600) / 86400) + DATE(1970,1,1))</f>
        <v>45766.313402233798</v>
      </c>
      <c r="M1726" t="s">
        <v>34</v>
      </c>
      <c r="N1726" t="s">
        <v>28</v>
      </c>
      <c r="O1726" t="s">
        <v>35</v>
      </c>
      <c r="P1726">
        <v>4.8680000000000003</v>
      </c>
      <c r="Q1726" t="s">
        <v>36</v>
      </c>
      <c r="R1726" t="s">
        <v>37</v>
      </c>
      <c r="S1726">
        <v>0.51229999999999998</v>
      </c>
      <c r="T1726">
        <v>0.51229999999999998</v>
      </c>
      <c r="U1726">
        <v>4.8680000000000003</v>
      </c>
      <c r="V1726">
        <v>-1.9951011E-3</v>
      </c>
      <c r="W1726" t="s">
        <v>38</v>
      </c>
      <c r="X1726" s="4">
        <f>IF(bot_orders[[#This Row],[side]]="sell", bot_orders[[#This Row],[accFillSz]]*bot_orders[[#This Row],[avgPx]] + bot_orders[[#This Row],[fee]], -bot_orders[[#This Row],[accFillSz]]*bot_orders[[#This Row],[avgPx]])</f>
        <v>2.4918812989000001</v>
      </c>
      <c r="Y1726" s="4">
        <f>IF(bot_orders[[#This Row],[side]]="buy", bot_orders[[#This Row],[accFillSz]] + bot_orders[[#This Row],[fee]], -bot_orders[[#This Row],[accFillSz]])</f>
        <v>-4.8680000000000003</v>
      </c>
      <c r="Z1726" s="4">
        <f>IF(bot_orders[[#This Row],[side]]="sell",bot_orders[[#This Row],[accFillSz]]*bot_orders[[#This Row],[avgPx]]+bot_orders[[#This Row],[fee]], 0)</f>
        <v>2.4918812989000001</v>
      </c>
      <c r="AA1726" s="4">
        <f>IF(bot_orders[[#This Row],[side]]="sell",-bot_orders[[#This Row],[accFillSz]],bot_orders[[#This Row],[accFillSz]]+bot_orders[[#This Row],[fee]])</f>
        <v>-4.8680000000000003</v>
      </c>
      <c r="AB1726">
        <v>0</v>
      </c>
      <c r="AC1726" t="s">
        <v>39</v>
      </c>
      <c r="AD1726">
        <v>0</v>
      </c>
      <c r="AE1726" t="s">
        <v>40</v>
      </c>
      <c r="AF1726" t="s">
        <v>41</v>
      </c>
      <c r="AG1726" t="s">
        <v>42</v>
      </c>
      <c r="AH1726" t="s">
        <v>28</v>
      </c>
      <c r="AI1726">
        <v>-4.8680000000000003</v>
      </c>
      <c r="AJ1726">
        <v>2.4918813000000002</v>
      </c>
    </row>
    <row r="1727" spans="1:36" x14ac:dyDescent="0.3">
      <c r="A1727">
        <v>1724</v>
      </c>
      <c r="B1727" t="s">
        <v>306</v>
      </c>
      <c r="C1727" t="s">
        <v>28</v>
      </c>
      <c r="D1727" t="s">
        <v>29</v>
      </c>
      <c r="E1727" t="s">
        <v>30</v>
      </c>
      <c r="F1727" t="s">
        <v>31</v>
      </c>
      <c r="G1727" t="s">
        <v>3245</v>
      </c>
      <c r="H1727" t="s">
        <v>5591</v>
      </c>
      <c r="I1727" s="4" t="s">
        <v>5592</v>
      </c>
      <c r="J1727" s="1">
        <f>((((bot_orders[[#This Row],[cTime]]/ 1000)+3*3600) / 86400) + DATE(1970,1,1))</f>
        <v>45766.322674849536</v>
      </c>
      <c r="K1727" s="4" t="s">
        <v>5593</v>
      </c>
      <c r="L1727" s="1">
        <f>((((bot_orders[[#This Row],[uTime]]/ 1000)+3*3600) / 86400) + DATE(1970,1,1))</f>
        <v>45766.331888530091</v>
      </c>
      <c r="M1727" t="s">
        <v>34</v>
      </c>
      <c r="N1727" t="s">
        <v>28</v>
      </c>
      <c r="O1727" t="s">
        <v>35</v>
      </c>
      <c r="P1727">
        <v>4.8719999999999999</v>
      </c>
      <c r="Q1727" t="s">
        <v>36</v>
      </c>
      <c r="R1727" t="s">
        <v>55</v>
      </c>
      <c r="S1727">
        <v>0.51229999999999998</v>
      </c>
      <c r="T1727">
        <v>0.51229999999999998</v>
      </c>
      <c r="U1727">
        <v>4.8719999999999999</v>
      </c>
      <c r="V1727">
        <v>-3.8976000000000002E-3</v>
      </c>
      <c r="W1727" t="s">
        <v>39</v>
      </c>
      <c r="X1727" s="4">
        <f>IF(bot_orders[[#This Row],[side]]="sell", bot_orders[[#This Row],[accFillSz]]*bot_orders[[#This Row],[avgPx]] + bot_orders[[#This Row],[fee]], -bot_orders[[#This Row],[accFillSz]]*bot_orders[[#This Row],[avgPx]])</f>
        <v>-2.4959255999999996</v>
      </c>
      <c r="Y1727" s="4">
        <f>IF(bot_orders[[#This Row],[side]]="buy", bot_orders[[#This Row],[accFillSz]] + bot_orders[[#This Row],[fee]], -bot_orders[[#This Row],[accFillSz]])</f>
        <v>4.8681023999999997</v>
      </c>
      <c r="Z1727" s="4">
        <f>IF(bot_orders[[#This Row],[side]]="sell",bot_orders[[#This Row],[accFillSz]]*bot_orders[[#This Row],[avgPx]]+bot_orders[[#This Row],[fee]], 0)</f>
        <v>0</v>
      </c>
      <c r="AA1727" s="4">
        <f>IF(bot_orders[[#This Row],[side]]="sell",-bot_orders[[#This Row],[accFillSz]],bot_orders[[#This Row],[accFillSz]]+bot_orders[[#This Row],[fee]])</f>
        <v>4.8681023999999997</v>
      </c>
      <c r="AB1727">
        <v>0</v>
      </c>
      <c r="AC1727" t="s">
        <v>38</v>
      </c>
      <c r="AD1727">
        <v>0</v>
      </c>
      <c r="AE1727" t="s">
        <v>40</v>
      </c>
      <c r="AF1727" t="s">
        <v>41</v>
      </c>
      <c r="AG1727" t="s">
        <v>42</v>
      </c>
      <c r="AH1727" t="s">
        <v>28</v>
      </c>
      <c r="AI1727">
        <v>4.8681023999999997</v>
      </c>
      <c r="AJ1727">
        <v>-2.4959256000000001</v>
      </c>
    </row>
    <row r="1728" spans="1:36" x14ac:dyDescent="0.3">
      <c r="A1728">
        <v>1725</v>
      </c>
      <c r="B1728" t="s">
        <v>306</v>
      </c>
      <c r="C1728" t="s">
        <v>28</v>
      </c>
      <c r="D1728" t="s">
        <v>29</v>
      </c>
      <c r="E1728" t="s">
        <v>30</v>
      </c>
      <c r="F1728" t="s">
        <v>31</v>
      </c>
      <c r="G1728" t="s">
        <v>3245</v>
      </c>
      <c r="H1728" t="s">
        <v>5594</v>
      </c>
      <c r="I1728" s="4" t="s">
        <v>5595</v>
      </c>
      <c r="J1728" s="1">
        <f>((((bot_orders[[#This Row],[cTime]]/ 1000)+3*3600) / 86400) + DATE(1970,1,1))</f>
        <v>45766.331888553235</v>
      </c>
      <c r="K1728" s="4" t="s">
        <v>5596</v>
      </c>
      <c r="L1728" s="1">
        <f>((((bot_orders[[#This Row],[uTime]]/ 1000)+3*3600) / 86400) + DATE(1970,1,1))</f>
        <v>45766.404785520834</v>
      </c>
      <c r="M1728" t="s">
        <v>34</v>
      </c>
      <c r="N1728" t="s">
        <v>28</v>
      </c>
      <c r="O1728" t="s">
        <v>35</v>
      </c>
      <c r="P1728">
        <v>4.8680000000000003</v>
      </c>
      <c r="Q1728" t="s">
        <v>36</v>
      </c>
      <c r="R1728" t="s">
        <v>37</v>
      </c>
      <c r="S1728">
        <v>0.51480000000000004</v>
      </c>
      <c r="T1728">
        <v>0.51480000000000004</v>
      </c>
      <c r="U1728">
        <v>4.8680000000000003</v>
      </c>
      <c r="V1728">
        <v>-2.0048370999999998E-3</v>
      </c>
      <c r="W1728" t="s">
        <v>38</v>
      </c>
      <c r="X1728" s="4">
        <f>IF(bot_orders[[#This Row],[side]]="sell", bot_orders[[#This Row],[accFillSz]]*bot_orders[[#This Row],[avgPx]] + bot_orders[[#This Row],[fee]], -bot_orders[[#This Row],[accFillSz]]*bot_orders[[#This Row],[avgPx]])</f>
        <v>2.5040415629000004</v>
      </c>
      <c r="Y1728" s="4">
        <f>IF(bot_orders[[#This Row],[side]]="buy", bot_orders[[#This Row],[accFillSz]] + bot_orders[[#This Row],[fee]], -bot_orders[[#This Row],[accFillSz]])</f>
        <v>-4.8680000000000003</v>
      </c>
      <c r="Z1728" s="4">
        <f>IF(bot_orders[[#This Row],[side]]="sell",bot_orders[[#This Row],[accFillSz]]*bot_orders[[#This Row],[avgPx]]+bot_orders[[#This Row],[fee]], 0)</f>
        <v>2.5040415629000004</v>
      </c>
      <c r="AA1728" s="4">
        <f>IF(bot_orders[[#This Row],[side]]="sell",-bot_orders[[#This Row],[accFillSz]],bot_orders[[#This Row],[accFillSz]]+bot_orders[[#This Row],[fee]])</f>
        <v>-4.8680000000000003</v>
      </c>
      <c r="AB1728">
        <v>0</v>
      </c>
      <c r="AC1728" t="s">
        <v>39</v>
      </c>
      <c r="AD1728">
        <v>0</v>
      </c>
      <c r="AE1728" t="s">
        <v>40</v>
      </c>
      <c r="AF1728" t="s">
        <v>41</v>
      </c>
      <c r="AG1728" t="s">
        <v>42</v>
      </c>
      <c r="AH1728" t="s">
        <v>28</v>
      </c>
      <c r="AI1728">
        <v>-4.8680000000000003</v>
      </c>
      <c r="AJ1728">
        <v>2.5040415600000001</v>
      </c>
    </row>
    <row r="1729" spans="1:36" x14ac:dyDescent="0.3">
      <c r="A1729">
        <v>1726</v>
      </c>
      <c r="B1729" t="s">
        <v>306</v>
      </c>
      <c r="C1729" t="s">
        <v>28</v>
      </c>
      <c r="D1729" t="s">
        <v>29</v>
      </c>
      <c r="E1729" t="s">
        <v>30</v>
      </c>
      <c r="F1729" t="s">
        <v>31</v>
      </c>
      <c r="G1729" t="s">
        <v>3289</v>
      </c>
      <c r="H1729" t="s">
        <v>5597</v>
      </c>
      <c r="I1729" s="4" t="s">
        <v>5598</v>
      </c>
      <c r="J1729" s="1">
        <f>((((bot_orders[[#This Row],[cTime]]/ 1000)+3*3600) / 86400) + DATE(1970,1,1))</f>
        <v>45766.445988645835</v>
      </c>
      <c r="K1729" s="4" t="s">
        <v>5599</v>
      </c>
      <c r="L1729" s="1">
        <f>((((bot_orders[[#This Row],[uTime]]/ 1000)+3*3600) / 86400) + DATE(1970,1,1))</f>
        <v>45766.445988692132</v>
      </c>
      <c r="M1729" t="s">
        <v>34</v>
      </c>
      <c r="N1729" t="s">
        <v>28</v>
      </c>
      <c r="O1729" t="s">
        <v>35</v>
      </c>
      <c r="P1729">
        <v>4.8419999999999996</v>
      </c>
      <c r="Q1729" t="s">
        <v>36</v>
      </c>
      <c r="R1729" t="s">
        <v>55</v>
      </c>
      <c r="S1729">
        <v>0.52480000000000004</v>
      </c>
      <c r="T1729">
        <v>0.52439999999999998</v>
      </c>
      <c r="U1729">
        <v>4.8419999999999996</v>
      </c>
      <c r="V1729">
        <v>-4.8419999999999999E-3</v>
      </c>
      <c r="W1729" t="s">
        <v>39</v>
      </c>
      <c r="X1729" s="4">
        <f>IF(bot_orders[[#This Row],[side]]="sell", bot_orders[[#This Row],[accFillSz]]*bot_orders[[#This Row],[avgPx]] + bot_orders[[#This Row],[fee]], -bot_orders[[#This Row],[accFillSz]]*bot_orders[[#This Row],[avgPx]])</f>
        <v>-2.5391447999999999</v>
      </c>
      <c r="Y1729" s="4">
        <f>IF(bot_orders[[#This Row],[side]]="buy", bot_orders[[#This Row],[accFillSz]] + bot_orders[[#This Row],[fee]], -bot_orders[[#This Row],[accFillSz]])</f>
        <v>4.8371579999999996</v>
      </c>
      <c r="Z1729" s="4">
        <f>IF(bot_orders[[#This Row],[side]]="sell",bot_orders[[#This Row],[accFillSz]]*bot_orders[[#This Row],[avgPx]]+bot_orders[[#This Row],[fee]], 0)</f>
        <v>0</v>
      </c>
      <c r="AA1729" s="4">
        <f>IF(bot_orders[[#This Row],[side]]="sell",-bot_orders[[#This Row],[accFillSz]],bot_orders[[#This Row],[accFillSz]]+bot_orders[[#This Row],[fee]])</f>
        <v>4.8371579999999996</v>
      </c>
      <c r="AB1729">
        <v>0</v>
      </c>
      <c r="AC1729" t="s">
        <v>38</v>
      </c>
      <c r="AD1729">
        <v>0</v>
      </c>
      <c r="AE1729" t="s">
        <v>40</v>
      </c>
      <c r="AF1729" t="s">
        <v>41</v>
      </c>
      <c r="AG1729" t="s">
        <v>42</v>
      </c>
      <c r="AH1729" t="s">
        <v>28</v>
      </c>
      <c r="AI1729">
        <v>4.8371579999999996</v>
      </c>
      <c r="AJ1729">
        <v>-2.5391447999999999</v>
      </c>
    </row>
    <row r="1730" spans="1:36" x14ac:dyDescent="0.3">
      <c r="A1730">
        <v>1727</v>
      </c>
      <c r="B1730" t="s">
        <v>306</v>
      </c>
      <c r="C1730" t="s">
        <v>28</v>
      </c>
      <c r="D1730" t="s">
        <v>29</v>
      </c>
      <c r="E1730" t="s">
        <v>30</v>
      </c>
      <c r="F1730" t="s">
        <v>31</v>
      </c>
      <c r="G1730" t="s">
        <v>3273</v>
      </c>
      <c r="H1730" t="s">
        <v>5600</v>
      </c>
      <c r="I1730" s="4" t="s">
        <v>5598</v>
      </c>
      <c r="J1730" s="1">
        <f>((((bot_orders[[#This Row],[cTime]]/ 1000)+3*3600) / 86400) + DATE(1970,1,1))</f>
        <v>45766.445988645835</v>
      </c>
      <c r="K1730" s="4" t="s">
        <v>5599</v>
      </c>
      <c r="L1730" s="1">
        <f>((((bot_orders[[#This Row],[uTime]]/ 1000)+3*3600) / 86400) + DATE(1970,1,1))</f>
        <v>45766.445988692132</v>
      </c>
      <c r="M1730" t="s">
        <v>34</v>
      </c>
      <c r="N1730" t="s">
        <v>28</v>
      </c>
      <c r="O1730" t="s">
        <v>35</v>
      </c>
      <c r="P1730">
        <v>4.7549999999999999</v>
      </c>
      <c r="Q1730" t="s">
        <v>36</v>
      </c>
      <c r="R1730" t="s">
        <v>55</v>
      </c>
      <c r="S1730">
        <v>0.52739999999999998</v>
      </c>
      <c r="T1730">
        <v>0.52439999999999998</v>
      </c>
      <c r="U1730">
        <v>4.7549999999999999</v>
      </c>
      <c r="V1730">
        <v>-4.7549999999999997E-3</v>
      </c>
      <c r="W1730" t="s">
        <v>39</v>
      </c>
      <c r="X1730" s="4">
        <f>IF(bot_orders[[#This Row],[side]]="sell", bot_orders[[#This Row],[accFillSz]]*bot_orders[[#This Row],[avgPx]] + bot_orders[[#This Row],[fee]], -bot_orders[[#This Row],[accFillSz]]*bot_orders[[#This Row],[avgPx]])</f>
        <v>-2.493522</v>
      </c>
      <c r="Y1730" s="4">
        <f>IF(bot_orders[[#This Row],[side]]="buy", bot_orders[[#This Row],[accFillSz]] + bot_orders[[#This Row],[fee]], -bot_orders[[#This Row],[accFillSz]])</f>
        <v>4.7502449999999996</v>
      </c>
      <c r="Z1730" s="4">
        <f>IF(bot_orders[[#This Row],[side]]="sell",bot_orders[[#This Row],[accFillSz]]*bot_orders[[#This Row],[avgPx]]+bot_orders[[#This Row],[fee]], 0)</f>
        <v>0</v>
      </c>
      <c r="AA1730" s="4">
        <f>IF(bot_orders[[#This Row],[side]]="sell",-bot_orders[[#This Row],[accFillSz]],bot_orders[[#This Row],[accFillSz]]+bot_orders[[#This Row],[fee]])</f>
        <v>4.7502449999999996</v>
      </c>
      <c r="AB1730">
        <v>0</v>
      </c>
      <c r="AC1730" t="s">
        <v>38</v>
      </c>
      <c r="AD1730">
        <v>0</v>
      </c>
      <c r="AE1730" t="s">
        <v>40</v>
      </c>
      <c r="AF1730" t="s">
        <v>41</v>
      </c>
      <c r="AG1730" t="s">
        <v>42</v>
      </c>
      <c r="AH1730" t="s">
        <v>28</v>
      </c>
      <c r="AI1730">
        <v>4.7502449999999996</v>
      </c>
      <c r="AJ1730">
        <v>-2.493522</v>
      </c>
    </row>
    <row r="1731" spans="1:36" x14ac:dyDescent="0.3">
      <c r="A1731">
        <v>1728</v>
      </c>
      <c r="B1731" t="s">
        <v>306</v>
      </c>
      <c r="C1731" t="s">
        <v>28</v>
      </c>
      <c r="D1731" t="s">
        <v>29</v>
      </c>
      <c r="E1731" t="s">
        <v>30</v>
      </c>
      <c r="F1731" t="s">
        <v>31</v>
      </c>
      <c r="G1731" t="s">
        <v>3289</v>
      </c>
      <c r="H1731" t="s">
        <v>5601</v>
      </c>
      <c r="I1731" s="4" t="s">
        <v>5602</v>
      </c>
      <c r="J1731" s="1">
        <f>((((bot_orders[[#This Row],[cTime]]/ 1000)+3*3600) / 86400) + DATE(1970,1,1))</f>
        <v>45766.445988715277</v>
      </c>
      <c r="K1731" s="4" t="s">
        <v>5603</v>
      </c>
      <c r="L1731" s="1">
        <f>((((bot_orders[[#This Row],[uTime]]/ 1000)+3*3600) / 86400) + DATE(1970,1,1))</f>
        <v>45766.459137303245</v>
      </c>
      <c r="M1731" t="s">
        <v>34</v>
      </c>
      <c r="N1731" t="s">
        <v>28</v>
      </c>
      <c r="O1731" t="s">
        <v>35</v>
      </c>
      <c r="P1731">
        <v>4.8369999999999997</v>
      </c>
      <c r="Q1731" t="s">
        <v>36</v>
      </c>
      <c r="R1731" t="s">
        <v>37</v>
      </c>
      <c r="S1731">
        <v>0.52739999999999998</v>
      </c>
      <c r="T1731">
        <v>0.52739999999999998</v>
      </c>
      <c r="U1731">
        <v>4.8369999999999997</v>
      </c>
      <c r="V1731">
        <v>-2.0408269999999998E-3</v>
      </c>
      <c r="W1731" t="s">
        <v>38</v>
      </c>
      <c r="X1731" s="4">
        <f>IF(bot_orders[[#This Row],[side]]="sell", bot_orders[[#This Row],[accFillSz]]*bot_orders[[#This Row],[avgPx]] + bot_orders[[#This Row],[fee]], -bot_orders[[#This Row],[accFillSz]]*bot_orders[[#This Row],[avgPx]])</f>
        <v>2.5489929729999998</v>
      </c>
      <c r="Y1731" s="4">
        <f>IF(bot_orders[[#This Row],[side]]="buy", bot_orders[[#This Row],[accFillSz]] + bot_orders[[#This Row],[fee]], -bot_orders[[#This Row],[accFillSz]])</f>
        <v>-4.8369999999999997</v>
      </c>
      <c r="Z1731" s="4">
        <f>IF(bot_orders[[#This Row],[side]]="sell",bot_orders[[#This Row],[accFillSz]]*bot_orders[[#This Row],[avgPx]]+bot_orders[[#This Row],[fee]], 0)</f>
        <v>2.5489929729999998</v>
      </c>
      <c r="AA1731" s="4">
        <f>IF(bot_orders[[#This Row],[side]]="sell",-bot_orders[[#This Row],[accFillSz]],bot_orders[[#This Row],[accFillSz]]+bot_orders[[#This Row],[fee]])</f>
        <v>-4.8369999999999997</v>
      </c>
      <c r="AB1731">
        <v>0</v>
      </c>
      <c r="AC1731" t="s">
        <v>39</v>
      </c>
      <c r="AD1731">
        <v>0</v>
      </c>
      <c r="AE1731" t="s">
        <v>40</v>
      </c>
      <c r="AF1731" t="s">
        <v>41</v>
      </c>
      <c r="AG1731" t="s">
        <v>42</v>
      </c>
      <c r="AH1731" t="s">
        <v>28</v>
      </c>
      <c r="AI1731">
        <v>-4.8369999999999997</v>
      </c>
      <c r="AJ1731">
        <v>2.54899297</v>
      </c>
    </row>
    <row r="1732" spans="1:36" x14ac:dyDescent="0.3">
      <c r="A1732">
        <v>1729</v>
      </c>
      <c r="B1732" t="s">
        <v>306</v>
      </c>
      <c r="C1732" t="s">
        <v>28</v>
      </c>
      <c r="D1732" t="s">
        <v>29</v>
      </c>
      <c r="E1732" t="s">
        <v>30</v>
      </c>
      <c r="F1732" t="s">
        <v>31</v>
      </c>
      <c r="G1732" t="s">
        <v>3299</v>
      </c>
      <c r="H1732" t="s">
        <v>5604</v>
      </c>
      <c r="I1732" s="4" t="s">
        <v>5602</v>
      </c>
      <c r="J1732" s="1">
        <f>((((bot_orders[[#This Row],[cTime]]/ 1000)+3*3600) / 86400) + DATE(1970,1,1))</f>
        <v>45766.445988715277</v>
      </c>
      <c r="K1732" s="4" t="s">
        <v>5605</v>
      </c>
      <c r="L1732" s="1">
        <f>((((bot_orders[[#This Row],[uTime]]/ 1000)+3*3600) / 86400) + DATE(1970,1,1))</f>
        <v>45766.468304918977</v>
      </c>
      <c r="M1732" t="s">
        <v>34</v>
      </c>
      <c r="N1732" t="s">
        <v>28</v>
      </c>
      <c r="O1732" t="s">
        <v>35</v>
      </c>
      <c r="P1732">
        <v>4.75</v>
      </c>
      <c r="Q1732" t="s">
        <v>36</v>
      </c>
      <c r="R1732" t="s">
        <v>37</v>
      </c>
      <c r="S1732">
        <v>0.53</v>
      </c>
      <c r="T1732">
        <v>0.53</v>
      </c>
      <c r="U1732">
        <v>4.75</v>
      </c>
      <c r="V1732">
        <v>-2.0140000000000002E-3</v>
      </c>
      <c r="W1732" t="s">
        <v>38</v>
      </c>
      <c r="X1732" s="4">
        <f>IF(bot_orders[[#This Row],[side]]="sell", bot_orders[[#This Row],[accFillSz]]*bot_orders[[#This Row],[avgPx]] + bot_orders[[#This Row],[fee]], -bot_orders[[#This Row],[accFillSz]]*bot_orders[[#This Row],[avgPx]])</f>
        <v>2.5154860000000001</v>
      </c>
      <c r="Y1732" s="4">
        <f>IF(bot_orders[[#This Row],[side]]="buy", bot_orders[[#This Row],[accFillSz]] + bot_orders[[#This Row],[fee]], -bot_orders[[#This Row],[accFillSz]])</f>
        <v>-4.75</v>
      </c>
      <c r="Z1732" s="4">
        <f>IF(bot_orders[[#This Row],[side]]="sell",bot_orders[[#This Row],[accFillSz]]*bot_orders[[#This Row],[avgPx]]+bot_orders[[#This Row],[fee]], 0)</f>
        <v>2.5154860000000001</v>
      </c>
      <c r="AA1732" s="4">
        <f>IF(bot_orders[[#This Row],[side]]="sell",-bot_orders[[#This Row],[accFillSz]],bot_orders[[#This Row],[accFillSz]]+bot_orders[[#This Row],[fee]])</f>
        <v>-4.75</v>
      </c>
      <c r="AB1732">
        <v>0</v>
      </c>
      <c r="AC1732" t="s">
        <v>39</v>
      </c>
      <c r="AD1732">
        <v>0</v>
      </c>
      <c r="AE1732" t="s">
        <v>40</v>
      </c>
      <c r="AF1732" t="s">
        <v>41</v>
      </c>
      <c r="AG1732" t="s">
        <v>42</v>
      </c>
      <c r="AH1732" t="s">
        <v>28</v>
      </c>
      <c r="AI1732">
        <v>-4.75</v>
      </c>
      <c r="AJ1732">
        <v>2.5154860000000001</v>
      </c>
    </row>
    <row r="1733" spans="1:36" x14ac:dyDescent="0.3">
      <c r="A1733">
        <v>1730</v>
      </c>
      <c r="B1733" t="s">
        <v>306</v>
      </c>
      <c r="C1733" t="s">
        <v>28</v>
      </c>
      <c r="D1733" t="s">
        <v>29</v>
      </c>
      <c r="E1733" t="s">
        <v>30</v>
      </c>
      <c r="F1733" t="s">
        <v>31</v>
      </c>
      <c r="G1733" t="s">
        <v>3328</v>
      </c>
      <c r="H1733" t="s">
        <v>5606</v>
      </c>
      <c r="I1733" s="4" t="s">
        <v>5607</v>
      </c>
      <c r="J1733" s="1">
        <f>((((bot_orders[[#This Row],[cTime]]/ 1000)+3*3600) / 86400) + DATE(1970,1,1))</f>
        <v>45766.473156643522</v>
      </c>
      <c r="K1733" s="4" t="s">
        <v>5608</v>
      </c>
      <c r="L1733" s="1">
        <f>((((bot_orders[[#This Row],[uTime]]/ 1000)+3*3600) / 86400) + DATE(1970,1,1))</f>
        <v>45766.481852442128</v>
      </c>
      <c r="M1733" t="s">
        <v>34</v>
      </c>
      <c r="N1733" t="s">
        <v>28</v>
      </c>
      <c r="O1733" t="s">
        <v>35</v>
      </c>
      <c r="P1733">
        <v>4.8010000000000002</v>
      </c>
      <c r="Q1733" t="s">
        <v>36</v>
      </c>
      <c r="R1733" t="s">
        <v>55</v>
      </c>
      <c r="S1733">
        <v>0.52480000000000004</v>
      </c>
      <c r="T1733">
        <v>0.52480000000000004</v>
      </c>
      <c r="U1733">
        <v>4.8010000000000002</v>
      </c>
      <c r="V1733">
        <v>-3.8408000000000001E-3</v>
      </c>
      <c r="W1733" t="s">
        <v>39</v>
      </c>
      <c r="X1733" s="4">
        <f>IF(bot_orders[[#This Row],[side]]="sell", bot_orders[[#This Row],[accFillSz]]*bot_orders[[#This Row],[avgPx]] + bot_orders[[#This Row],[fee]], -bot_orders[[#This Row],[accFillSz]]*bot_orders[[#This Row],[avgPx]])</f>
        <v>-2.5195648000000004</v>
      </c>
      <c r="Y1733" s="4">
        <f>IF(bot_orders[[#This Row],[side]]="buy", bot_orders[[#This Row],[accFillSz]] + bot_orders[[#This Row],[fee]], -bot_orders[[#This Row],[accFillSz]])</f>
        <v>4.7971592000000003</v>
      </c>
      <c r="Z1733" s="4">
        <f>IF(bot_orders[[#This Row],[side]]="sell",bot_orders[[#This Row],[accFillSz]]*bot_orders[[#This Row],[avgPx]]+bot_orders[[#This Row],[fee]], 0)</f>
        <v>0</v>
      </c>
      <c r="AA1733" s="4">
        <f>IF(bot_orders[[#This Row],[side]]="sell",-bot_orders[[#This Row],[accFillSz]],bot_orders[[#This Row],[accFillSz]]+bot_orders[[#This Row],[fee]])</f>
        <v>4.7971592000000003</v>
      </c>
      <c r="AB1733">
        <v>0</v>
      </c>
      <c r="AC1733" t="s">
        <v>38</v>
      </c>
      <c r="AD1733">
        <v>0</v>
      </c>
      <c r="AE1733" t="s">
        <v>40</v>
      </c>
      <c r="AF1733" t="s">
        <v>41</v>
      </c>
      <c r="AG1733" t="s">
        <v>42</v>
      </c>
      <c r="AH1733" t="s">
        <v>28</v>
      </c>
      <c r="AI1733">
        <v>4.7971592000000003</v>
      </c>
      <c r="AJ1733">
        <v>-2.5195647999999999</v>
      </c>
    </row>
    <row r="1734" spans="1:36" x14ac:dyDescent="0.3">
      <c r="A1734">
        <v>1731</v>
      </c>
      <c r="B1734" t="s">
        <v>306</v>
      </c>
      <c r="C1734" t="s">
        <v>28</v>
      </c>
      <c r="D1734" t="s">
        <v>29</v>
      </c>
      <c r="E1734" t="s">
        <v>30</v>
      </c>
      <c r="F1734" t="s">
        <v>31</v>
      </c>
      <c r="G1734" t="s">
        <v>3311</v>
      </c>
      <c r="H1734" t="s">
        <v>5609</v>
      </c>
      <c r="I1734" s="4" t="s">
        <v>5607</v>
      </c>
      <c r="J1734" s="1">
        <f>((((bot_orders[[#This Row],[cTime]]/ 1000)+3*3600) / 86400) + DATE(1970,1,1))</f>
        <v>45766.473156643522</v>
      </c>
      <c r="K1734" s="4" t="s">
        <v>5610</v>
      </c>
      <c r="L1734" s="1">
        <f>((((bot_orders[[#This Row],[uTime]]/ 1000)+3*3600) / 86400) + DATE(1970,1,1))</f>
        <v>45766.473817499995</v>
      </c>
      <c r="M1734" t="s">
        <v>34</v>
      </c>
      <c r="N1734" t="s">
        <v>28</v>
      </c>
      <c r="O1734" t="s">
        <v>35</v>
      </c>
      <c r="P1734">
        <v>4.8010000000000002</v>
      </c>
      <c r="Q1734" t="s">
        <v>36</v>
      </c>
      <c r="R1734" t="s">
        <v>55</v>
      </c>
      <c r="S1734">
        <v>0.52729999999999999</v>
      </c>
      <c r="T1734">
        <v>0.52729999999999999</v>
      </c>
      <c r="U1734">
        <v>4.8010000000000002</v>
      </c>
      <c r="V1734">
        <v>-3.8408000000000001E-3</v>
      </c>
      <c r="W1734" t="s">
        <v>39</v>
      </c>
      <c r="X1734" s="4">
        <f>IF(bot_orders[[#This Row],[side]]="sell", bot_orders[[#This Row],[accFillSz]]*bot_orders[[#This Row],[avgPx]] + bot_orders[[#This Row],[fee]], -bot_orders[[#This Row],[accFillSz]]*bot_orders[[#This Row],[avgPx]])</f>
        <v>-2.5315672999999999</v>
      </c>
      <c r="Y1734" s="4">
        <f>IF(bot_orders[[#This Row],[side]]="buy", bot_orders[[#This Row],[accFillSz]] + bot_orders[[#This Row],[fee]], -bot_orders[[#This Row],[accFillSz]])</f>
        <v>4.7971592000000003</v>
      </c>
      <c r="Z1734" s="4">
        <f>IF(bot_orders[[#This Row],[side]]="sell",bot_orders[[#This Row],[accFillSz]]*bot_orders[[#This Row],[avgPx]]+bot_orders[[#This Row],[fee]], 0)</f>
        <v>0</v>
      </c>
      <c r="AA1734" s="4">
        <f>IF(bot_orders[[#This Row],[side]]="sell",-bot_orders[[#This Row],[accFillSz]],bot_orders[[#This Row],[accFillSz]]+bot_orders[[#This Row],[fee]])</f>
        <v>4.7971592000000003</v>
      </c>
      <c r="AB1734">
        <v>0</v>
      </c>
      <c r="AC1734" t="s">
        <v>38</v>
      </c>
      <c r="AD1734">
        <v>0</v>
      </c>
      <c r="AE1734" t="s">
        <v>40</v>
      </c>
      <c r="AF1734" t="s">
        <v>41</v>
      </c>
      <c r="AG1734" t="s">
        <v>42</v>
      </c>
      <c r="AH1734" t="s">
        <v>28</v>
      </c>
      <c r="AI1734">
        <v>4.7971592000000003</v>
      </c>
      <c r="AJ1734">
        <v>-2.5315672999999999</v>
      </c>
    </row>
    <row r="1735" spans="1:36" x14ac:dyDescent="0.3">
      <c r="A1735">
        <v>1732</v>
      </c>
      <c r="B1735" t="s">
        <v>306</v>
      </c>
      <c r="C1735" t="s">
        <v>28</v>
      </c>
      <c r="D1735" t="s">
        <v>29</v>
      </c>
      <c r="E1735" t="s">
        <v>30</v>
      </c>
      <c r="F1735" t="s">
        <v>31</v>
      </c>
      <c r="G1735" t="s">
        <v>3303</v>
      </c>
      <c r="H1735" t="s">
        <v>5611</v>
      </c>
      <c r="I1735" s="4" t="s">
        <v>5607</v>
      </c>
      <c r="J1735" s="1">
        <f>((((bot_orders[[#This Row],[cTime]]/ 1000)+3*3600) / 86400) + DATE(1970,1,1))</f>
        <v>45766.473156643522</v>
      </c>
      <c r="K1735" s="4" t="s">
        <v>5612</v>
      </c>
      <c r="L1735" s="1">
        <f>((((bot_orders[[#This Row],[uTime]]/ 1000)+3*3600) / 86400) + DATE(1970,1,1))</f>
        <v>45766.473156689812</v>
      </c>
      <c r="M1735" t="s">
        <v>34</v>
      </c>
      <c r="N1735" t="s">
        <v>28</v>
      </c>
      <c r="O1735" t="s">
        <v>35</v>
      </c>
      <c r="P1735">
        <v>4.8010000000000002</v>
      </c>
      <c r="Q1735" t="s">
        <v>36</v>
      </c>
      <c r="R1735" t="s">
        <v>55</v>
      </c>
      <c r="S1735">
        <v>0.52980000000000005</v>
      </c>
      <c r="T1735">
        <v>0.52829999999999999</v>
      </c>
      <c r="U1735">
        <v>4.8010000000000002</v>
      </c>
      <c r="V1735">
        <v>-4.8009999999999997E-3</v>
      </c>
      <c r="W1735" t="s">
        <v>39</v>
      </c>
      <c r="X1735" s="4">
        <f>IF(bot_orders[[#This Row],[side]]="sell", bot_orders[[#This Row],[accFillSz]]*bot_orders[[#This Row],[avgPx]] + bot_orders[[#This Row],[fee]], -bot_orders[[#This Row],[accFillSz]]*bot_orders[[#This Row],[avgPx]])</f>
        <v>-2.5363682999999999</v>
      </c>
      <c r="Y1735" s="4">
        <f>IF(bot_orders[[#This Row],[side]]="buy", bot_orders[[#This Row],[accFillSz]] + bot_orders[[#This Row],[fee]], -bot_orders[[#This Row],[accFillSz]])</f>
        <v>4.7961990000000005</v>
      </c>
      <c r="Z1735" s="4">
        <f>IF(bot_orders[[#This Row],[side]]="sell",bot_orders[[#This Row],[accFillSz]]*bot_orders[[#This Row],[avgPx]]+bot_orders[[#This Row],[fee]], 0)</f>
        <v>0</v>
      </c>
      <c r="AA1735" s="4">
        <f>IF(bot_orders[[#This Row],[side]]="sell",-bot_orders[[#This Row],[accFillSz]],bot_orders[[#This Row],[accFillSz]]+bot_orders[[#This Row],[fee]])</f>
        <v>4.7961990000000005</v>
      </c>
      <c r="AB1735">
        <v>0</v>
      </c>
      <c r="AC1735" t="s">
        <v>38</v>
      </c>
      <c r="AD1735">
        <v>0</v>
      </c>
      <c r="AE1735" t="s">
        <v>40</v>
      </c>
      <c r="AF1735" t="s">
        <v>41</v>
      </c>
      <c r="AG1735" t="s">
        <v>42</v>
      </c>
      <c r="AH1735" t="s">
        <v>28</v>
      </c>
      <c r="AI1735">
        <v>4.7961989999999997</v>
      </c>
      <c r="AJ1735">
        <v>-2.5363682999999999</v>
      </c>
    </row>
    <row r="1736" spans="1:36" x14ac:dyDescent="0.3">
      <c r="A1736">
        <v>1733</v>
      </c>
      <c r="B1736" t="s">
        <v>306</v>
      </c>
      <c r="C1736" t="s">
        <v>28</v>
      </c>
      <c r="D1736" t="s">
        <v>29</v>
      </c>
      <c r="E1736" t="s">
        <v>30</v>
      </c>
      <c r="F1736" t="s">
        <v>31</v>
      </c>
      <c r="G1736" t="s">
        <v>3314</v>
      </c>
      <c r="H1736" t="s">
        <v>5613</v>
      </c>
      <c r="I1736" s="4" t="s">
        <v>5607</v>
      </c>
      <c r="J1736" s="1">
        <f>((((bot_orders[[#This Row],[cTime]]/ 1000)+3*3600) / 86400) + DATE(1970,1,1))</f>
        <v>45766.473156643522</v>
      </c>
      <c r="K1736" s="4" t="s">
        <v>5612</v>
      </c>
      <c r="L1736" s="1">
        <f>((((bot_orders[[#This Row],[uTime]]/ 1000)+3*3600) / 86400) + DATE(1970,1,1))</f>
        <v>45766.473156689812</v>
      </c>
      <c r="M1736" t="s">
        <v>34</v>
      </c>
      <c r="N1736" t="s">
        <v>28</v>
      </c>
      <c r="O1736" t="s">
        <v>35</v>
      </c>
      <c r="P1736">
        <v>4.7080000000000002</v>
      </c>
      <c r="Q1736" t="s">
        <v>36</v>
      </c>
      <c r="R1736" t="s">
        <v>55</v>
      </c>
      <c r="S1736">
        <v>0.53239999999999998</v>
      </c>
      <c r="T1736">
        <v>0.52829999999999999</v>
      </c>
      <c r="U1736">
        <v>4.7080000000000002</v>
      </c>
      <c r="V1736">
        <v>-4.7080000000000004E-3</v>
      </c>
      <c r="W1736" t="s">
        <v>39</v>
      </c>
      <c r="X1736" s="4">
        <f>IF(bot_orders[[#This Row],[side]]="sell", bot_orders[[#This Row],[accFillSz]]*bot_orders[[#This Row],[avgPx]] + bot_orders[[#This Row],[fee]], -bot_orders[[#This Row],[accFillSz]]*bot_orders[[#This Row],[avgPx]])</f>
        <v>-2.4872364</v>
      </c>
      <c r="Y1736" s="4">
        <f>IF(bot_orders[[#This Row],[side]]="buy", bot_orders[[#This Row],[accFillSz]] + bot_orders[[#This Row],[fee]], -bot_orders[[#This Row],[accFillSz]])</f>
        <v>4.7032920000000003</v>
      </c>
      <c r="Z1736" s="4">
        <f>IF(bot_orders[[#This Row],[side]]="sell",bot_orders[[#This Row],[accFillSz]]*bot_orders[[#This Row],[avgPx]]+bot_orders[[#This Row],[fee]], 0)</f>
        <v>0</v>
      </c>
      <c r="AA1736" s="4">
        <f>IF(bot_orders[[#This Row],[side]]="sell",-bot_orders[[#This Row],[accFillSz]],bot_orders[[#This Row],[accFillSz]]+bot_orders[[#This Row],[fee]])</f>
        <v>4.7032920000000003</v>
      </c>
      <c r="AB1736">
        <v>0</v>
      </c>
      <c r="AC1736" t="s">
        <v>38</v>
      </c>
      <c r="AD1736">
        <v>0</v>
      </c>
      <c r="AE1736" t="s">
        <v>40</v>
      </c>
      <c r="AF1736" t="s">
        <v>41</v>
      </c>
      <c r="AG1736" t="s">
        <v>42</v>
      </c>
      <c r="AH1736" t="s">
        <v>28</v>
      </c>
      <c r="AI1736">
        <v>4.7032920000000003</v>
      </c>
      <c r="AJ1736">
        <v>-2.4872364</v>
      </c>
    </row>
    <row r="1737" spans="1:36" x14ac:dyDescent="0.3">
      <c r="A1737">
        <v>1734</v>
      </c>
      <c r="B1737" t="s">
        <v>306</v>
      </c>
      <c r="C1737" t="s">
        <v>28</v>
      </c>
      <c r="D1737" t="s">
        <v>29</v>
      </c>
      <c r="E1737" t="s">
        <v>30</v>
      </c>
      <c r="F1737" t="s">
        <v>31</v>
      </c>
      <c r="G1737" t="s">
        <v>3311</v>
      </c>
      <c r="H1737" t="s">
        <v>5614</v>
      </c>
      <c r="I1737" s="4" t="s">
        <v>5615</v>
      </c>
      <c r="J1737" s="1">
        <f>((((bot_orders[[#This Row],[cTime]]/ 1000)+3*3600) / 86400) + DATE(1970,1,1))</f>
        <v>45766.473817523147</v>
      </c>
      <c r="K1737" s="4" t="s">
        <v>5616</v>
      </c>
      <c r="L1737" s="1">
        <f>((((bot_orders[[#This Row],[uTime]]/ 1000)+3*3600) / 86400) + DATE(1970,1,1))</f>
        <v>45766.474932407407</v>
      </c>
      <c r="M1737" t="s">
        <v>34</v>
      </c>
      <c r="N1737" t="s">
        <v>28</v>
      </c>
      <c r="O1737" t="s">
        <v>35</v>
      </c>
      <c r="P1737">
        <v>4.7969999999999997</v>
      </c>
      <c r="Q1737" t="s">
        <v>36</v>
      </c>
      <c r="R1737" t="s">
        <v>37</v>
      </c>
      <c r="S1737">
        <v>0.52980000000000005</v>
      </c>
      <c r="T1737">
        <v>0.52980000000000005</v>
      </c>
      <c r="U1737">
        <v>4.7969999999999997</v>
      </c>
      <c r="V1737">
        <v>-2.0331605000000002E-3</v>
      </c>
      <c r="W1737" t="s">
        <v>38</v>
      </c>
      <c r="X1737" s="4">
        <f>IF(bot_orders[[#This Row],[side]]="sell", bot_orders[[#This Row],[accFillSz]]*bot_orders[[#This Row],[avgPx]] + bot_orders[[#This Row],[fee]], -bot_orders[[#This Row],[accFillSz]]*bot_orders[[#This Row],[avgPx]])</f>
        <v>2.5394174395000002</v>
      </c>
      <c r="Y1737" s="4">
        <f>IF(bot_orders[[#This Row],[side]]="buy", bot_orders[[#This Row],[accFillSz]] + bot_orders[[#This Row],[fee]], -bot_orders[[#This Row],[accFillSz]])</f>
        <v>-4.7969999999999997</v>
      </c>
      <c r="Z1737" s="4">
        <f>IF(bot_orders[[#This Row],[side]]="sell",bot_orders[[#This Row],[accFillSz]]*bot_orders[[#This Row],[avgPx]]+bot_orders[[#This Row],[fee]], 0)</f>
        <v>2.5394174395000002</v>
      </c>
      <c r="AA1737" s="4">
        <f>IF(bot_orders[[#This Row],[side]]="sell",-bot_orders[[#This Row],[accFillSz]],bot_orders[[#This Row],[accFillSz]]+bot_orders[[#This Row],[fee]])</f>
        <v>-4.7969999999999997</v>
      </c>
      <c r="AB1737">
        <v>0</v>
      </c>
      <c r="AC1737" t="s">
        <v>39</v>
      </c>
      <c r="AD1737">
        <v>0</v>
      </c>
      <c r="AE1737" t="s">
        <v>40</v>
      </c>
      <c r="AF1737" t="s">
        <v>41</v>
      </c>
      <c r="AG1737" t="s">
        <v>42</v>
      </c>
      <c r="AH1737" t="s">
        <v>28</v>
      </c>
      <c r="AI1737">
        <v>-4.7969999999999997</v>
      </c>
      <c r="AJ1737">
        <v>2.5394174399999998</v>
      </c>
    </row>
    <row r="1738" spans="1:36" x14ac:dyDescent="0.3">
      <c r="A1738">
        <v>1735</v>
      </c>
      <c r="B1738" t="s">
        <v>306</v>
      </c>
      <c r="C1738" t="s">
        <v>28</v>
      </c>
      <c r="D1738" t="s">
        <v>29</v>
      </c>
      <c r="E1738" t="s">
        <v>30</v>
      </c>
      <c r="F1738" t="s">
        <v>31</v>
      </c>
      <c r="G1738" t="s">
        <v>3317</v>
      </c>
      <c r="H1738" t="s">
        <v>5617</v>
      </c>
      <c r="I1738" s="4" t="s">
        <v>5618</v>
      </c>
      <c r="J1738" s="1">
        <f>((((bot_orders[[#This Row],[cTime]]/ 1000)+3*3600) / 86400) + DATE(1970,1,1))</f>
        <v>45766.474932430559</v>
      </c>
      <c r="K1738" s="4" t="s">
        <v>5619</v>
      </c>
      <c r="L1738" s="1">
        <f>((((bot_orders[[#This Row],[uTime]]/ 1000)+3*3600) / 86400) + DATE(1970,1,1))</f>
        <v>45766.480510069443</v>
      </c>
      <c r="M1738" t="s">
        <v>34</v>
      </c>
      <c r="N1738" t="s">
        <v>28</v>
      </c>
      <c r="O1738" t="s">
        <v>35</v>
      </c>
      <c r="P1738">
        <v>4.8010000000000002</v>
      </c>
      <c r="Q1738" t="s">
        <v>36</v>
      </c>
      <c r="R1738" t="s">
        <v>55</v>
      </c>
      <c r="S1738">
        <v>0.52729999999999999</v>
      </c>
      <c r="T1738">
        <v>0.52729999999999999</v>
      </c>
      <c r="U1738">
        <v>4.8010000000000002</v>
      </c>
      <c r="V1738">
        <v>-3.8408000000000001E-3</v>
      </c>
      <c r="W1738" t="s">
        <v>39</v>
      </c>
      <c r="X1738" s="4">
        <f>IF(bot_orders[[#This Row],[side]]="sell", bot_orders[[#This Row],[accFillSz]]*bot_orders[[#This Row],[avgPx]] + bot_orders[[#This Row],[fee]], -bot_orders[[#This Row],[accFillSz]]*bot_orders[[#This Row],[avgPx]])</f>
        <v>-2.5315672999999999</v>
      </c>
      <c r="Y1738" s="4">
        <f>IF(bot_orders[[#This Row],[side]]="buy", bot_orders[[#This Row],[accFillSz]] + bot_orders[[#This Row],[fee]], -bot_orders[[#This Row],[accFillSz]])</f>
        <v>4.7971592000000003</v>
      </c>
      <c r="Z1738" s="4">
        <f>IF(bot_orders[[#This Row],[side]]="sell",bot_orders[[#This Row],[accFillSz]]*bot_orders[[#This Row],[avgPx]]+bot_orders[[#This Row],[fee]], 0)</f>
        <v>0</v>
      </c>
      <c r="AA1738" s="4">
        <f>IF(bot_orders[[#This Row],[side]]="sell",-bot_orders[[#This Row],[accFillSz]],bot_orders[[#This Row],[accFillSz]]+bot_orders[[#This Row],[fee]])</f>
        <v>4.7971592000000003</v>
      </c>
      <c r="AB1738">
        <v>0</v>
      </c>
      <c r="AC1738" t="s">
        <v>38</v>
      </c>
      <c r="AD1738">
        <v>0</v>
      </c>
      <c r="AE1738" t="s">
        <v>40</v>
      </c>
      <c r="AF1738" t="s">
        <v>41</v>
      </c>
      <c r="AG1738" t="s">
        <v>42</v>
      </c>
      <c r="AH1738" t="s">
        <v>28</v>
      </c>
      <c r="AI1738">
        <v>4.7971592000000003</v>
      </c>
      <c r="AJ1738">
        <v>-2.5315672999999999</v>
      </c>
    </row>
    <row r="1739" spans="1:36" x14ac:dyDescent="0.3">
      <c r="A1739">
        <v>1736</v>
      </c>
      <c r="B1739" t="s">
        <v>306</v>
      </c>
      <c r="C1739" t="s">
        <v>28</v>
      </c>
      <c r="D1739" t="s">
        <v>29</v>
      </c>
      <c r="E1739" t="s">
        <v>30</v>
      </c>
      <c r="F1739" t="s">
        <v>31</v>
      </c>
      <c r="G1739" t="s">
        <v>3341</v>
      </c>
      <c r="H1739" t="s">
        <v>5620</v>
      </c>
      <c r="I1739" s="4" t="s">
        <v>5621</v>
      </c>
      <c r="J1739" s="1">
        <f>((((bot_orders[[#This Row],[cTime]]/ 1000)+3*3600) / 86400) + DATE(1970,1,1))</f>
        <v>45766.489350300923</v>
      </c>
      <c r="K1739" s="4" t="s">
        <v>5622</v>
      </c>
      <c r="L1739" s="1">
        <f>((((bot_orders[[#This Row],[uTime]]/ 1000)+3*3600) / 86400) + DATE(1970,1,1))</f>
        <v>45766.548108668983</v>
      </c>
      <c r="M1739" t="s">
        <v>34</v>
      </c>
      <c r="N1739" t="s">
        <v>28</v>
      </c>
      <c r="O1739" t="s">
        <v>35</v>
      </c>
      <c r="P1739">
        <v>4.8170000000000002</v>
      </c>
      <c r="Q1739" t="s">
        <v>36</v>
      </c>
      <c r="R1739" t="s">
        <v>37</v>
      </c>
      <c r="S1739">
        <v>0.53</v>
      </c>
      <c r="T1739">
        <v>0.53</v>
      </c>
      <c r="U1739">
        <v>4.8170000000000002</v>
      </c>
      <c r="V1739">
        <v>-2.0424079999999999E-3</v>
      </c>
      <c r="W1739" t="s">
        <v>38</v>
      </c>
      <c r="X1739" s="4">
        <f>IF(bot_orders[[#This Row],[side]]="sell", bot_orders[[#This Row],[accFillSz]]*bot_orders[[#This Row],[avgPx]] + bot_orders[[#This Row],[fee]], -bot_orders[[#This Row],[accFillSz]]*bot_orders[[#This Row],[avgPx]])</f>
        <v>2.5509675920000001</v>
      </c>
      <c r="Y1739" s="4">
        <f>IF(bot_orders[[#This Row],[side]]="buy", bot_orders[[#This Row],[accFillSz]] + bot_orders[[#This Row],[fee]], -bot_orders[[#This Row],[accFillSz]])</f>
        <v>-4.8170000000000002</v>
      </c>
      <c r="Z1739" s="4">
        <f>IF(bot_orders[[#This Row],[side]]="sell",bot_orders[[#This Row],[accFillSz]]*bot_orders[[#This Row],[avgPx]]+bot_orders[[#This Row],[fee]], 0)</f>
        <v>2.5509675920000001</v>
      </c>
      <c r="AA1739" s="4">
        <f>IF(bot_orders[[#This Row],[side]]="sell",-bot_orders[[#This Row],[accFillSz]],bot_orders[[#This Row],[accFillSz]]+bot_orders[[#This Row],[fee]])</f>
        <v>-4.8170000000000002</v>
      </c>
      <c r="AB1739">
        <v>0</v>
      </c>
      <c r="AC1739" t="s">
        <v>39</v>
      </c>
      <c r="AD1739">
        <v>0</v>
      </c>
      <c r="AE1739" t="s">
        <v>40</v>
      </c>
      <c r="AF1739" t="s">
        <v>41</v>
      </c>
      <c r="AG1739" t="s">
        <v>42</v>
      </c>
      <c r="AH1739" t="s">
        <v>28</v>
      </c>
      <c r="AI1739">
        <v>-4.8170000000000002</v>
      </c>
      <c r="AJ1739">
        <v>2.55096759</v>
      </c>
    </row>
    <row r="1740" spans="1:36" x14ac:dyDescent="0.3">
      <c r="A1740">
        <v>1737</v>
      </c>
      <c r="B1740" t="s">
        <v>306</v>
      </c>
      <c r="C1740" t="s">
        <v>28</v>
      </c>
      <c r="D1740" t="s">
        <v>29</v>
      </c>
      <c r="E1740" t="s">
        <v>30</v>
      </c>
      <c r="F1740" t="s">
        <v>31</v>
      </c>
      <c r="G1740" t="s">
        <v>3348</v>
      </c>
      <c r="H1740" t="s">
        <v>5623</v>
      </c>
      <c r="I1740" s="4" t="s">
        <v>5621</v>
      </c>
      <c r="J1740" s="1">
        <f>((((bot_orders[[#This Row],[cTime]]/ 1000)+3*3600) / 86400) + DATE(1970,1,1))</f>
        <v>45766.489350300923</v>
      </c>
      <c r="K1740" s="4" t="s">
        <v>5624</v>
      </c>
      <c r="L1740" s="1">
        <f>((((bot_orders[[#This Row],[uTime]]/ 1000)+3*3600) / 86400) + DATE(1970,1,1))</f>
        <v>45766.49064664352</v>
      </c>
      <c r="M1740" t="s">
        <v>34</v>
      </c>
      <c r="N1740" t="s">
        <v>28</v>
      </c>
      <c r="O1740" t="s">
        <v>35</v>
      </c>
      <c r="P1740">
        <v>4.8170000000000002</v>
      </c>
      <c r="Q1740" t="s">
        <v>36</v>
      </c>
      <c r="R1740" t="s">
        <v>37</v>
      </c>
      <c r="S1740">
        <v>0.52739999999999998</v>
      </c>
      <c r="T1740">
        <v>0.52739999999999998</v>
      </c>
      <c r="U1740">
        <v>4.8170000000000002</v>
      </c>
      <c r="V1740">
        <v>-2.0323886000000002E-3</v>
      </c>
      <c r="W1740" t="s">
        <v>38</v>
      </c>
      <c r="X1740" s="4">
        <f>IF(bot_orders[[#This Row],[side]]="sell", bot_orders[[#This Row],[accFillSz]]*bot_orders[[#This Row],[avgPx]] + bot_orders[[#This Row],[fee]], -bot_orders[[#This Row],[accFillSz]]*bot_orders[[#This Row],[avgPx]])</f>
        <v>2.5384534113999999</v>
      </c>
      <c r="Y1740" s="4">
        <f>IF(bot_orders[[#This Row],[side]]="buy", bot_orders[[#This Row],[accFillSz]] + bot_orders[[#This Row],[fee]], -bot_orders[[#This Row],[accFillSz]])</f>
        <v>-4.8170000000000002</v>
      </c>
      <c r="Z1740" s="4">
        <f>IF(bot_orders[[#This Row],[side]]="sell",bot_orders[[#This Row],[accFillSz]]*bot_orders[[#This Row],[avgPx]]+bot_orders[[#This Row],[fee]], 0)</f>
        <v>2.5384534113999999</v>
      </c>
      <c r="AA1740" s="4">
        <f>IF(bot_orders[[#This Row],[side]]="sell",-bot_orders[[#This Row],[accFillSz]],bot_orders[[#This Row],[accFillSz]]+bot_orders[[#This Row],[fee]])</f>
        <v>-4.8170000000000002</v>
      </c>
      <c r="AB1740">
        <v>0</v>
      </c>
      <c r="AC1740" t="s">
        <v>39</v>
      </c>
      <c r="AD1740">
        <v>0</v>
      </c>
      <c r="AE1740" t="s">
        <v>40</v>
      </c>
      <c r="AF1740" t="s">
        <v>41</v>
      </c>
      <c r="AG1740" t="s">
        <v>42</v>
      </c>
      <c r="AH1740" t="s">
        <v>28</v>
      </c>
      <c r="AI1740">
        <v>-4.8170000000000002</v>
      </c>
      <c r="AJ1740">
        <v>2.5384534099999998</v>
      </c>
    </row>
    <row r="1741" spans="1:36" x14ac:dyDescent="0.3">
      <c r="A1741">
        <v>1738</v>
      </c>
      <c r="B1741" t="s">
        <v>306</v>
      </c>
      <c r="C1741" t="s">
        <v>28</v>
      </c>
      <c r="D1741" t="s">
        <v>29</v>
      </c>
      <c r="E1741" t="s">
        <v>30</v>
      </c>
      <c r="F1741" t="s">
        <v>31</v>
      </c>
      <c r="G1741" t="s">
        <v>3307</v>
      </c>
      <c r="H1741" t="s">
        <v>5625</v>
      </c>
      <c r="I1741" s="4" t="s">
        <v>5621</v>
      </c>
      <c r="J1741" s="1">
        <f>((((bot_orders[[#This Row],[cTime]]/ 1000)+3*3600) / 86400) + DATE(1970,1,1))</f>
        <v>45766.489350300923</v>
      </c>
      <c r="K1741" s="4" t="s">
        <v>5626</v>
      </c>
      <c r="L1741" s="1">
        <f>((((bot_orders[[#This Row],[uTime]]/ 1000)+3*3600) / 86400) + DATE(1970,1,1))</f>
        <v>45766.489515381945</v>
      </c>
      <c r="M1741" t="s">
        <v>34</v>
      </c>
      <c r="N1741" t="s">
        <v>28</v>
      </c>
      <c r="O1741" t="s">
        <v>35</v>
      </c>
      <c r="P1741">
        <v>4.8170000000000002</v>
      </c>
      <c r="Q1741" t="s">
        <v>36</v>
      </c>
      <c r="R1741" t="s">
        <v>37</v>
      </c>
      <c r="S1741">
        <v>0.52480000000000004</v>
      </c>
      <c r="T1741">
        <v>0.52480000000000004</v>
      </c>
      <c r="U1741">
        <v>4.8170000000000002</v>
      </c>
      <c r="V1741">
        <v>-2.0223693000000001E-3</v>
      </c>
      <c r="W1741" t="s">
        <v>38</v>
      </c>
      <c r="X1741" s="4">
        <f>IF(bot_orders[[#This Row],[side]]="sell", bot_orders[[#This Row],[accFillSz]]*bot_orders[[#This Row],[avgPx]] + bot_orders[[#This Row],[fee]], -bot_orders[[#This Row],[accFillSz]]*bot_orders[[#This Row],[avgPx]])</f>
        <v>2.5259392307000001</v>
      </c>
      <c r="Y1741" s="4">
        <f>IF(bot_orders[[#This Row],[side]]="buy", bot_orders[[#This Row],[accFillSz]] + bot_orders[[#This Row],[fee]], -bot_orders[[#This Row],[accFillSz]])</f>
        <v>-4.8170000000000002</v>
      </c>
      <c r="Z1741" s="4">
        <f>IF(bot_orders[[#This Row],[side]]="sell",bot_orders[[#This Row],[accFillSz]]*bot_orders[[#This Row],[avgPx]]+bot_orders[[#This Row],[fee]], 0)</f>
        <v>2.5259392307000001</v>
      </c>
      <c r="AA1741" s="4">
        <f>IF(bot_orders[[#This Row],[side]]="sell",-bot_orders[[#This Row],[accFillSz]],bot_orders[[#This Row],[accFillSz]]+bot_orders[[#This Row],[fee]])</f>
        <v>-4.8170000000000002</v>
      </c>
      <c r="AB1741">
        <v>0</v>
      </c>
      <c r="AC1741" t="s">
        <v>39</v>
      </c>
      <c r="AD1741">
        <v>0</v>
      </c>
      <c r="AE1741" t="s">
        <v>40</v>
      </c>
      <c r="AF1741" t="s">
        <v>41</v>
      </c>
      <c r="AG1741" t="s">
        <v>42</v>
      </c>
      <c r="AH1741" t="s">
        <v>28</v>
      </c>
      <c r="AI1741">
        <v>-4.8170000000000002</v>
      </c>
      <c r="AJ1741">
        <v>2.5259392300000001</v>
      </c>
    </row>
    <row r="1742" spans="1:36" x14ac:dyDescent="0.3">
      <c r="A1742">
        <v>1739</v>
      </c>
      <c r="B1742" t="s">
        <v>306</v>
      </c>
      <c r="C1742" t="s">
        <v>28</v>
      </c>
      <c r="D1742" t="s">
        <v>29</v>
      </c>
      <c r="E1742" t="s">
        <v>30</v>
      </c>
      <c r="F1742" t="s">
        <v>31</v>
      </c>
      <c r="G1742" t="s">
        <v>3324</v>
      </c>
      <c r="H1742" t="s">
        <v>5627</v>
      </c>
      <c r="I1742" s="4" t="s">
        <v>5621</v>
      </c>
      <c r="J1742" s="1">
        <f>((((bot_orders[[#This Row],[cTime]]/ 1000)+3*3600) / 86400) + DATE(1970,1,1))</f>
        <v>45766.489350300923</v>
      </c>
      <c r="K1742" s="4" t="s">
        <v>5628</v>
      </c>
      <c r="L1742" s="1">
        <f>((((bot_orders[[#This Row],[uTime]]/ 1000)+3*3600) / 86400) + DATE(1970,1,1))</f>
        <v>45766.489350347219</v>
      </c>
      <c r="M1742" t="s">
        <v>34</v>
      </c>
      <c r="N1742" t="s">
        <v>28</v>
      </c>
      <c r="O1742" t="s">
        <v>35</v>
      </c>
      <c r="P1742">
        <v>4.7460000000000004</v>
      </c>
      <c r="Q1742" t="s">
        <v>36</v>
      </c>
      <c r="R1742" t="s">
        <v>37</v>
      </c>
      <c r="S1742">
        <v>0.52229999999999999</v>
      </c>
      <c r="T1742">
        <v>0.52449999999999997</v>
      </c>
      <c r="U1742">
        <v>4.7460000000000004</v>
      </c>
      <c r="V1742">
        <v>-2.4892769999999998E-3</v>
      </c>
      <c r="W1742" t="s">
        <v>38</v>
      </c>
      <c r="X1742" s="4">
        <f>IF(bot_orders[[#This Row],[side]]="sell", bot_orders[[#This Row],[accFillSz]]*bot_orders[[#This Row],[avgPx]] + bot_orders[[#This Row],[fee]], -bot_orders[[#This Row],[accFillSz]]*bot_orders[[#This Row],[avgPx]])</f>
        <v>2.4867877229999999</v>
      </c>
      <c r="Y1742" s="4">
        <f>IF(bot_orders[[#This Row],[side]]="buy", bot_orders[[#This Row],[accFillSz]] + bot_orders[[#This Row],[fee]], -bot_orders[[#This Row],[accFillSz]])</f>
        <v>-4.7460000000000004</v>
      </c>
      <c r="Z1742" s="4">
        <f>IF(bot_orders[[#This Row],[side]]="sell",bot_orders[[#This Row],[accFillSz]]*bot_orders[[#This Row],[avgPx]]+bot_orders[[#This Row],[fee]], 0)</f>
        <v>2.4867877229999999</v>
      </c>
      <c r="AA1742" s="4">
        <f>IF(bot_orders[[#This Row],[side]]="sell",-bot_orders[[#This Row],[accFillSz]],bot_orders[[#This Row],[accFillSz]]+bot_orders[[#This Row],[fee]])</f>
        <v>-4.7460000000000004</v>
      </c>
      <c r="AB1742">
        <v>0</v>
      </c>
      <c r="AC1742" t="s">
        <v>39</v>
      </c>
      <c r="AD1742">
        <v>0</v>
      </c>
      <c r="AE1742" t="s">
        <v>40</v>
      </c>
      <c r="AF1742" t="s">
        <v>41</v>
      </c>
      <c r="AG1742" t="s">
        <v>42</v>
      </c>
      <c r="AH1742" t="s">
        <v>28</v>
      </c>
      <c r="AI1742">
        <v>-4.7460000000000004</v>
      </c>
      <c r="AJ1742">
        <v>2.4867877200000001</v>
      </c>
    </row>
    <row r="1743" spans="1:36" x14ac:dyDescent="0.3">
      <c r="A1743">
        <v>1740</v>
      </c>
      <c r="B1743" t="s">
        <v>306</v>
      </c>
      <c r="C1743" t="s">
        <v>28</v>
      </c>
      <c r="D1743" t="s">
        <v>29</v>
      </c>
      <c r="E1743" t="s">
        <v>30</v>
      </c>
      <c r="F1743" t="s">
        <v>31</v>
      </c>
      <c r="G1743" t="s">
        <v>3348</v>
      </c>
      <c r="H1743" t="s">
        <v>5629</v>
      </c>
      <c r="I1743" s="4" t="s">
        <v>5630</v>
      </c>
      <c r="J1743" s="1">
        <f>((((bot_orders[[#This Row],[cTime]]/ 1000)+3*3600) / 86400) + DATE(1970,1,1))</f>
        <v>45766.490646666665</v>
      </c>
      <c r="K1743" s="4" t="s">
        <v>5631</v>
      </c>
      <c r="L1743" s="1">
        <f>((((bot_orders[[#This Row],[uTime]]/ 1000)+3*3600) / 86400) + DATE(1970,1,1))</f>
        <v>45766.498108287036</v>
      </c>
      <c r="M1743" t="s">
        <v>34</v>
      </c>
      <c r="N1743" t="s">
        <v>28</v>
      </c>
      <c r="O1743" t="s">
        <v>35</v>
      </c>
      <c r="P1743">
        <v>4.8170000000000002</v>
      </c>
      <c r="Q1743" t="s">
        <v>36</v>
      </c>
      <c r="R1743" t="s">
        <v>55</v>
      </c>
      <c r="S1743">
        <v>0.52480000000000004</v>
      </c>
      <c r="T1743">
        <v>0.52480000000000004</v>
      </c>
      <c r="U1743">
        <v>4.8170000000000002</v>
      </c>
      <c r="V1743">
        <v>-3.8536E-3</v>
      </c>
      <c r="W1743" t="s">
        <v>39</v>
      </c>
      <c r="X1743" s="4">
        <f>IF(bot_orders[[#This Row],[side]]="sell", bot_orders[[#This Row],[accFillSz]]*bot_orders[[#This Row],[avgPx]] + bot_orders[[#This Row],[fee]], -bot_orders[[#This Row],[accFillSz]]*bot_orders[[#This Row],[avgPx]])</f>
        <v>-2.5279616000000003</v>
      </c>
      <c r="Y1743" s="4">
        <f>IF(bot_orders[[#This Row],[side]]="buy", bot_orders[[#This Row],[accFillSz]] + bot_orders[[#This Row],[fee]], -bot_orders[[#This Row],[accFillSz]])</f>
        <v>4.8131463999999999</v>
      </c>
      <c r="Z1743" s="4">
        <f>IF(bot_orders[[#This Row],[side]]="sell",bot_orders[[#This Row],[accFillSz]]*bot_orders[[#This Row],[avgPx]]+bot_orders[[#This Row],[fee]], 0)</f>
        <v>0</v>
      </c>
      <c r="AA1743" s="4">
        <f>IF(bot_orders[[#This Row],[side]]="sell",-bot_orders[[#This Row],[accFillSz]],bot_orders[[#This Row],[accFillSz]]+bot_orders[[#This Row],[fee]])</f>
        <v>4.8131463999999999</v>
      </c>
      <c r="AB1743">
        <v>0</v>
      </c>
      <c r="AC1743" t="s">
        <v>38</v>
      </c>
      <c r="AD1743">
        <v>0</v>
      </c>
      <c r="AE1743" t="s">
        <v>40</v>
      </c>
      <c r="AF1743" t="s">
        <v>41</v>
      </c>
      <c r="AG1743" t="s">
        <v>42</v>
      </c>
      <c r="AH1743" t="s">
        <v>28</v>
      </c>
      <c r="AI1743">
        <v>4.8131463999999999</v>
      </c>
      <c r="AJ1743">
        <v>-2.5279615999999998</v>
      </c>
    </row>
    <row r="1744" spans="1:36" x14ac:dyDescent="0.3">
      <c r="A1744">
        <v>1741</v>
      </c>
      <c r="B1744" t="s">
        <v>306</v>
      </c>
      <c r="C1744" t="s">
        <v>28</v>
      </c>
      <c r="D1744" t="s">
        <v>29</v>
      </c>
      <c r="E1744" t="s">
        <v>30</v>
      </c>
      <c r="F1744" t="s">
        <v>31</v>
      </c>
      <c r="G1744" t="s">
        <v>3351</v>
      </c>
      <c r="H1744" t="s">
        <v>5632</v>
      </c>
      <c r="I1744" s="4" t="s">
        <v>5633</v>
      </c>
      <c r="J1744" s="1">
        <f>((((bot_orders[[#This Row],[cTime]]/ 1000)+3*3600) / 86400) + DATE(1970,1,1))</f>
        <v>45766.498108310188</v>
      </c>
      <c r="K1744" s="4" t="s">
        <v>5634</v>
      </c>
      <c r="L1744" s="1">
        <f>((((bot_orders[[#This Row],[uTime]]/ 1000)+3*3600) / 86400) + DATE(1970,1,1))</f>
        <v>45766.507370254629</v>
      </c>
      <c r="M1744" t="s">
        <v>34</v>
      </c>
      <c r="N1744" t="s">
        <v>28</v>
      </c>
      <c r="O1744" t="s">
        <v>35</v>
      </c>
      <c r="P1744">
        <v>4.8129999999999997</v>
      </c>
      <c r="Q1744" t="s">
        <v>36</v>
      </c>
      <c r="R1744" t="s">
        <v>37</v>
      </c>
      <c r="S1744">
        <v>0.52739999999999998</v>
      </c>
      <c r="T1744">
        <v>0.52739999999999998</v>
      </c>
      <c r="U1744">
        <v>4.8129999999999997</v>
      </c>
      <c r="V1744">
        <v>-2.0307010000000002E-3</v>
      </c>
      <c r="W1744" t="s">
        <v>38</v>
      </c>
      <c r="X1744" s="4">
        <f>IF(bot_orders[[#This Row],[side]]="sell", bot_orders[[#This Row],[accFillSz]]*bot_orders[[#This Row],[avgPx]] + bot_orders[[#This Row],[fee]], -bot_orders[[#This Row],[accFillSz]]*bot_orders[[#This Row],[avgPx]])</f>
        <v>2.5363454989999998</v>
      </c>
      <c r="Y1744" s="4">
        <f>IF(bot_orders[[#This Row],[side]]="buy", bot_orders[[#This Row],[accFillSz]] + bot_orders[[#This Row],[fee]], -bot_orders[[#This Row],[accFillSz]])</f>
        <v>-4.8129999999999997</v>
      </c>
      <c r="Z1744" s="4">
        <f>IF(bot_orders[[#This Row],[side]]="sell",bot_orders[[#This Row],[accFillSz]]*bot_orders[[#This Row],[avgPx]]+bot_orders[[#This Row],[fee]], 0)</f>
        <v>2.5363454989999998</v>
      </c>
      <c r="AA1744" s="4">
        <f>IF(bot_orders[[#This Row],[side]]="sell",-bot_orders[[#This Row],[accFillSz]],bot_orders[[#This Row],[accFillSz]]+bot_orders[[#This Row],[fee]])</f>
        <v>-4.8129999999999997</v>
      </c>
      <c r="AB1744">
        <v>0</v>
      </c>
      <c r="AC1744" t="s">
        <v>39</v>
      </c>
      <c r="AD1744">
        <v>0</v>
      </c>
      <c r="AE1744" t="s">
        <v>40</v>
      </c>
      <c r="AF1744" t="s">
        <v>41</v>
      </c>
      <c r="AG1744" t="s">
        <v>42</v>
      </c>
      <c r="AH1744" t="s">
        <v>28</v>
      </c>
      <c r="AI1744">
        <v>-4.8129999999999997</v>
      </c>
      <c r="AJ1744">
        <v>2.5363454999999999</v>
      </c>
    </row>
    <row r="1745" spans="1:36" x14ac:dyDescent="0.3">
      <c r="A1745">
        <v>1742</v>
      </c>
      <c r="B1745" t="s">
        <v>306</v>
      </c>
      <c r="C1745" t="s">
        <v>28</v>
      </c>
      <c r="D1745" t="s">
        <v>29</v>
      </c>
      <c r="E1745" t="s">
        <v>30</v>
      </c>
      <c r="F1745" t="s">
        <v>31</v>
      </c>
      <c r="G1745" t="s">
        <v>3351</v>
      </c>
      <c r="H1745" t="s">
        <v>5635</v>
      </c>
      <c r="I1745" s="4" t="s">
        <v>5636</v>
      </c>
      <c r="J1745" s="1">
        <f>((((bot_orders[[#This Row],[cTime]]/ 1000)+3*3600) / 86400) + DATE(1970,1,1))</f>
        <v>45766.507370277774</v>
      </c>
      <c r="K1745" s="4" t="s">
        <v>5637</v>
      </c>
      <c r="L1745" s="1">
        <f>((((bot_orders[[#This Row],[uTime]]/ 1000)+3*3600) / 86400) + DATE(1970,1,1))</f>
        <v>45766.522047314815</v>
      </c>
      <c r="M1745" t="s">
        <v>34</v>
      </c>
      <c r="N1745" t="s">
        <v>28</v>
      </c>
      <c r="O1745" t="s">
        <v>35</v>
      </c>
      <c r="P1745">
        <v>4.8170000000000002</v>
      </c>
      <c r="Q1745" t="s">
        <v>36</v>
      </c>
      <c r="R1745" t="s">
        <v>55</v>
      </c>
      <c r="S1745">
        <v>0.52480000000000004</v>
      </c>
      <c r="T1745">
        <v>0.52480000000000004</v>
      </c>
      <c r="U1745">
        <v>4.8170000000000002</v>
      </c>
      <c r="V1745">
        <v>-3.8536E-3</v>
      </c>
      <c r="W1745" t="s">
        <v>39</v>
      </c>
      <c r="X1745" s="4">
        <f>IF(bot_orders[[#This Row],[side]]="sell", bot_orders[[#This Row],[accFillSz]]*bot_orders[[#This Row],[avgPx]] + bot_orders[[#This Row],[fee]], -bot_orders[[#This Row],[accFillSz]]*bot_orders[[#This Row],[avgPx]])</f>
        <v>-2.5279616000000003</v>
      </c>
      <c r="Y1745" s="4">
        <f>IF(bot_orders[[#This Row],[side]]="buy", bot_orders[[#This Row],[accFillSz]] + bot_orders[[#This Row],[fee]], -bot_orders[[#This Row],[accFillSz]])</f>
        <v>4.8131463999999999</v>
      </c>
      <c r="Z1745" s="4">
        <f>IF(bot_orders[[#This Row],[side]]="sell",bot_orders[[#This Row],[accFillSz]]*bot_orders[[#This Row],[avgPx]]+bot_orders[[#This Row],[fee]], 0)</f>
        <v>0</v>
      </c>
      <c r="AA1745" s="4">
        <f>IF(bot_orders[[#This Row],[side]]="sell",-bot_orders[[#This Row],[accFillSz]],bot_orders[[#This Row],[accFillSz]]+bot_orders[[#This Row],[fee]])</f>
        <v>4.8131463999999999</v>
      </c>
      <c r="AB1745">
        <v>0</v>
      </c>
      <c r="AC1745" t="s">
        <v>38</v>
      </c>
      <c r="AD1745">
        <v>0</v>
      </c>
      <c r="AE1745" t="s">
        <v>40</v>
      </c>
      <c r="AF1745" t="s">
        <v>41</v>
      </c>
      <c r="AG1745" t="s">
        <v>42</v>
      </c>
      <c r="AH1745" t="s">
        <v>28</v>
      </c>
      <c r="AI1745">
        <v>4.8131463999999999</v>
      </c>
      <c r="AJ1745">
        <v>-2.5279615999999998</v>
      </c>
    </row>
    <row r="1746" spans="1:36" x14ac:dyDescent="0.3">
      <c r="A1746">
        <v>1743</v>
      </c>
      <c r="B1746" t="s">
        <v>306</v>
      </c>
      <c r="C1746" t="s">
        <v>28</v>
      </c>
      <c r="D1746" t="s">
        <v>29</v>
      </c>
      <c r="E1746" t="s">
        <v>30</v>
      </c>
      <c r="F1746" t="s">
        <v>31</v>
      </c>
      <c r="G1746" t="s">
        <v>3345</v>
      </c>
      <c r="H1746" t="s">
        <v>5638</v>
      </c>
      <c r="I1746" s="4" t="s">
        <v>5639</v>
      </c>
      <c r="J1746" s="1">
        <f>((((bot_orders[[#This Row],[cTime]]/ 1000)+3*3600) / 86400) + DATE(1970,1,1))</f>
        <v>45766.52204733796</v>
      </c>
      <c r="K1746" s="4" t="s">
        <v>5640</v>
      </c>
      <c r="L1746" s="1">
        <f>((((bot_orders[[#This Row],[uTime]]/ 1000)+3*3600) / 86400) + DATE(1970,1,1))</f>
        <v>45766.533549398147</v>
      </c>
      <c r="M1746" t="s">
        <v>34</v>
      </c>
      <c r="N1746" t="s">
        <v>28</v>
      </c>
      <c r="O1746" t="s">
        <v>35</v>
      </c>
      <c r="P1746">
        <v>4.8129999999999997</v>
      </c>
      <c r="Q1746" t="s">
        <v>36</v>
      </c>
      <c r="R1746" t="s">
        <v>37</v>
      </c>
      <c r="S1746">
        <v>0.52739999999999998</v>
      </c>
      <c r="T1746">
        <v>0.52739999999999998</v>
      </c>
      <c r="U1746">
        <v>4.8129999999999997</v>
      </c>
      <c r="V1746">
        <v>-2.0307010000000002E-3</v>
      </c>
      <c r="W1746" t="s">
        <v>38</v>
      </c>
      <c r="X1746" s="4">
        <f>IF(bot_orders[[#This Row],[side]]="sell", bot_orders[[#This Row],[accFillSz]]*bot_orders[[#This Row],[avgPx]] + bot_orders[[#This Row],[fee]], -bot_orders[[#This Row],[accFillSz]]*bot_orders[[#This Row],[avgPx]])</f>
        <v>2.5363454989999998</v>
      </c>
      <c r="Y1746" s="4">
        <f>IF(bot_orders[[#This Row],[side]]="buy", bot_orders[[#This Row],[accFillSz]] + bot_orders[[#This Row],[fee]], -bot_orders[[#This Row],[accFillSz]])</f>
        <v>-4.8129999999999997</v>
      </c>
      <c r="Z1746" s="4">
        <f>IF(bot_orders[[#This Row],[side]]="sell",bot_orders[[#This Row],[accFillSz]]*bot_orders[[#This Row],[avgPx]]+bot_orders[[#This Row],[fee]], 0)</f>
        <v>2.5363454989999998</v>
      </c>
      <c r="AA1746" s="4">
        <f>IF(bot_orders[[#This Row],[side]]="sell",-bot_orders[[#This Row],[accFillSz]],bot_orders[[#This Row],[accFillSz]]+bot_orders[[#This Row],[fee]])</f>
        <v>-4.8129999999999997</v>
      </c>
      <c r="AB1746">
        <v>0</v>
      </c>
      <c r="AC1746" t="s">
        <v>39</v>
      </c>
      <c r="AD1746">
        <v>0</v>
      </c>
      <c r="AE1746" t="s">
        <v>40</v>
      </c>
      <c r="AF1746" t="s">
        <v>41</v>
      </c>
      <c r="AG1746" t="s">
        <v>42</v>
      </c>
      <c r="AH1746" t="s">
        <v>28</v>
      </c>
      <c r="AI1746">
        <v>-4.8129999999999997</v>
      </c>
      <c r="AJ1746">
        <v>2.5363454999999999</v>
      </c>
    </row>
    <row r="1747" spans="1:36" x14ac:dyDescent="0.3">
      <c r="A1747">
        <v>1744</v>
      </c>
      <c r="B1747" t="s">
        <v>306</v>
      </c>
      <c r="C1747" t="s">
        <v>28</v>
      </c>
      <c r="D1747" t="s">
        <v>29</v>
      </c>
      <c r="E1747" t="s">
        <v>30</v>
      </c>
      <c r="F1747" t="s">
        <v>31</v>
      </c>
      <c r="G1747" t="s">
        <v>3381</v>
      </c>
      <c r="H1747" t="s">
        <v>5641</v>
      </c>
      <c r="I1747" s="4" t="s">
        <v>5642</v>
      </c>
      <c r="J1747" s="1">
        <f>((((bot_orders[[#This Row],[cTime]]/ 1000)+3*3600) / 86400) + DATE(1970,1,1))</f>
        <v>45766.572801840273</v>
      </c>
      <c r="K1747" s="4" t="s">
        <v>5643</v>
      </c>
      <c r="L1747" s="1">
        <f>((((bot_orders[[#This Row],[uTime]]/ 1000)+3*3600) / 86400) + DATE(1970,1,1))</f>
        <v>45766.576850034719</v>
      </c>
      <c r="M1747" t="s">
        <v>34</v>
      </c>
      <c r="N1747" t="s">
        <v>28</v>
      </c>
      <c r="O1747" t="s">
        <v>35</v>
      </c>
      <c r="P1747">
        <v>4.8010000000000002</v>
      </c>
      <c r="Q1747" t="s">
        <v>36</v>
      </c>
      <c r="R1747" t="s">
        <v>55</v>
      </c>
      <c r="S1747">
        <v>0.52980000000000005</v>
      </c>
      <c r="T1747">
        <v>0.52980000000000005</v>
      </c>
      <c r="U1747">
        <v>4.8010000000000002</v>
      </c>
      <c r="V1747">
        <v>-3.8408000000000001E-3</v>
      </c>
      <c r="W1747" t="s">
        <v>39</v>
      </c>
      <c r="X1747" s="4">
        <f>IF(bot_orders[[#This Row],[side]]="sell", bot_orders[[#This Row],[accFillSz]]*bot_orders[[#This Row],[avgPx]] + bot_orders[[#This Row],[fee]], -bot_orders[[#This Row],[accFillSz]]*bot_orders[[#This Row],[avgPx]])</f>
        <v>-2.5435698000000002</v>
      </c>
      <c r="Y1747" s="4">
        <f>IF(bot_orders[[#This Row],[side]]="buy", bot_orders[[#This Row],[accFillSz]] + bot_orders[[#This Row],[fee]], -bot_orders[[#This Row],[accFillSz]])</f>
        <v>4.7971592000000003</v>
      </c>
      <c r="Z1747" s="4">
        <f>IF(bot_orders[[#This Row],[side]]="sell",bot_orders[[#This Row],[accFillSz]]*bot_orders[[#This Row],[avgPx]]+bot_orders[[#This Row],[fee]], 0)</f>
        <v>0</v>
      </c>
      <c r="AA1747" s="4">
        <f>IF(bot_orders[[#This Row],[side]]="sell",-bot_orders[[#This Row],[accFillSz]],bot_orders[[#This Row],[accFillSz]]+bot_orders[[#This Row],[fee]])</f>
        <v>4.7971592000000003</v>
      </c>
      <c r="AB1747">
        <v>0</v>
      </c>
      <c r="AC1747" t="s">
        <v>38</v>
      </c>
      <c r="AD1747">
        <v>0</v>
      </c>
      <c r="AE1747" t="s">
        <v>40</v>
      </c>
      <c r="AF1747" t="s">
        <v>41</v>
      </c>
      <c r="AG1747" t="s">
        <v>42</v>
      </c>
      <c r="AH1747" t="s">
        <v>28</v>
      </c>
      <c r="AI1747">
        <v>4.7971592000000003</v>
      </c>
      <c r="AJ1747">
        <v>-2.5435698000000002</v>
      </c>
    </row>
    <row r="1748" spans="1:36" x14ac:dyDescent="0.3">
      <c r="A1748">
        <v>1745</v>
      </c>
      <c r="B1748" t="s">
        <v>306</v>
      </c>
      <c r="C1748" t="s">
        <v>28</v>
      </c>
      <c r="D1748" t="s">
        <v>29</v>
      </c>
      <c r="E1748" t="s">
        <v>30</v>
      </c>
      <c r="F1748" t="s">
        <v>31</v>
      </c>
      <c r="G1748" t="s">
        <v>3353</v>
      </c>
      <c r="H1748" t="s">
        <v>5644</v>
      </c>
      <c r="I1748" s="4" t="s">
        <v>5642</v>
      </c>
      <c r="J1748" s="1">
        <f>((((bot_orders[[#This Row],[cTime]]/ 1000)+3*3600) / 86400) + DATE(1970,1,1))</f>
        <v>45766.572801840273</v>
      </c>
      <c r="K1748" s="4" t="s">
        <v>5645</v>
      </c>
      <c r="L1748" s="1">
        <f>((((bot_orders[[#This Row],[uTime]]/ 1000)+3*3600) / 86400) + DATE(1970,1,1))</f>
        <v>45766.572858425927</v>
      </c>
      <c r="M1748" t="s">
        <v>34</v>
      </c>
      <c r="N1748" t="s">
        <v>28</v>
      </c>
      <c r="O1748" t="s">
        <v>35</v>
      </c>
      <c r="P1748">
        <v>4.8010000000000002</v>
      </c>
      <c r="Q1748" t="s">
        <v>36</v>
      </c>
      <c r="R1748" t="s">
        <v>55</v>
      </c>
      <c r="S1748">
        <v>0.53239999999999998</v>
      </c>
      <c r="T1748">
        <v>0.53239999999999998</v>
      </c>
      <c r="U1748">
        <v>4.8010000000000002</v>
      </c>
      <c r="V1748">
        <v>-3.8408000000000001E-3</v>
      </c>
      <c r="W1748" t="s">
        <v>39</v>
      </c>
      <c r="X1748" s="4">
        <f>IF(bot_orders[[#This Row],[side]]="sell", bot_orders[[#This Row],[accFillSz]]*bot_orders[[#This Row],[avgPx]] + bot_orders[[#This Row],[fee]], -bot_orders[[#This Row],[accFillSz]]*bot_orders[[#This Row],[avgPx]])</f>
        <v>-2.5560524</v>
      </c>
      <c r="Y1748" s="4">
        <f>IF(bot_orders[[#This Row],[side]]="buy", bot_orders[[#This Row],[accFillSz]] + bot_orders[[#This Row],[fee]], -bot_orders[[#This Row],[accFillSz]])</f>
        <v>4.7971592000000003</v>
      </c>
      <c r="Z1748" s="4">
        <f>IF(bot_orders[[#This Row],[side]]="sell",bot_orders[[#This Row],[accFillSz]]*bot_orders[[#This Row],[avgPx]]+bot_orders[[#This Row],[fee]], 0)</f>
        <v>0</v>
      </c>
      <c r="AA1748" s="4">
        <f>IF(bot_orders[[#This Row],[side]]="sell",-bot_orders[[#This Row],[accFillSz]],bot_orders[[#This Row],[accFillSz]]+bot_orders[[#This Row],[fee]])</f>
        <v>4.7971592000000003</v>
      </c>
      <c r="AB1748">
        <v>0</v>
      </c>
      <c r="AC1748" t="s">
        <v>38</v>
      </c>
      <c r="AD1748">
        <v>0</v>
      </c>
      <c r="AE1748" t="s">
        <v>40</v>
      </c>
      <c r="AF1748" t="s">
        <v>41</v>
      </c>
      <c r="AG1748" t="s">
        <v>42</v>
      </c>
      <c r="AH1748" t="s">
        <v>28</v>
      </c>
      <c r="AI1748">
        <v>4.7971592000000003</v>
      </c>
      <c r="AJ1748">
        <v>-2.5560524</v>
      </c>
    </row>
    <row r="1749" spans="1:36" x14ac:dyDescent="0.3">
      <c r="A1749">
        <v>1746</v>
      </c>
      <c r="B1749" t="s">
        <v>306</v>
      </c>
      <c r="C1749" t="s">
        <v>28</v>
      </c>
      <c r="D1749" t="s">
        <v>29</v>
      </c>
      <c r="E1749" t="s">
        <v>30</v>
      </c>
      <c r="F1749" t="s">
        <v>31</v>
      </c>
      <c r="G1749" t="s">
        <v>3353</v>
      </c>
      <c r="H1749" t="s">
        <v>5646</v>
      </c>
      <c r="I1749" s="4" t="s">
        <v>5647</v>
      </c>
      <c r="J1749" s="1">
        <f>((((bot_orders[[#This Row],[cTime]]/ 1000)+3*3600) / 86400) + DATE(1970,1,1))</f>
        <v>45766.572858437503</v>
      </c>
      <c r="K1749" s="4" t="s">
        <v>5648</v>
      </c>
      <c r="L1749" s="1">
        <f>((((bot_orders[[#This Row],[uTime]]/ 1000)+3*3600) / 86400) + DATE(1970,1,1))</f>
        <v>45766.624178437502</v>
      </c>
      <c r="M1749" t="s">
        <v>34</v>
      </c>
      <c r="N1749" t="s">
        <v>28</v>
      </c>
      <c r="O1749" t="s">
        <v>35</v>
      </c>
      <c r="P1749">
        <v>4.7969999999999997</v>
      </c>
      <c r="Q1749" t="s">
        <v>36</v>
      </c>
      <c r="R1749" t="s">
        <v>37</v>
      </c>
      <c r="S1749">
        <v>0.53500000000000003</v>
      </c>
      <c r="T1749">
        <v>0.53500000000000003</v>
      </c>
      <c r="U1749">
        <v>4.7969999999999997</v>
      </c>
      <c r="V1749">
        <v>-2.0531159999999998E-3</v>
      </c>
      <c r="W1749" t="s">
        <v>38</v>
      </c>
      <c r="X1749" s="4">
        <f>IF(bot_orders[[#This Row],[side]]="sell", bot_orders[[#This Row],[accFillSz]]*bot_orders[[#This Row],[avgPx]] + bot_orders[[#This Row],[fee]], -bot_orders[[#This Row],[accFillSz]]*bot_orders[[#This Row],[avgPx]])</f>
        <v>2.5643418840000001</v>
      </c>
      <c r="Y1749" s="4">
        <f>IF(bot_orders[[#This Row],[side]]="buy", bot_orders[[#This Row],[accFillSz]] + bot_orders[[#This Row],[fee]], -bot_orders[[#This Row],[accFillSz]])</f>
        <v>-4.7969999999999997</v>
      </c>
      <c r="Z1749" s="4">
        <f>IF(bot_orders[[#This Row],[side]]="sell",bot_orders[[#This Row],[accFillSz]]*bot_orders[[#This Row],[avgPx]]+bot_orders[[#This Row],[fee]], 0)</f>
        <v>2.5643418840000001</v>
      </c>
      <c r="AA1749" s="4">
        <f>IF(bot_orders[[#This Row],[side]]="sell",-bot_orders[[#This Row],[accFillSz]],bot_orders[[#This Row],[accFillSz]]+bot_orders[[#This Row],[fee]])</f>
        <v>-4.7969999999999997</v>
      </c>
      <c r="AB1749">
        <v>0</v>
      </c>
      <c r="AC1749" t="s">
        <v>39</v>
      </c>
      <c r="AD1749">
        <v>0</v>
      </c>
      <c r="AE1749" t="s">
        <v>40</v>
      </c>
      <c r="AF1749" t="s">
        <v>41</v>
      </c>
      <c r="AG1749" t="s">
        <v>42</v>
      </c>
      <c r="AH1749" t="s">
        <v>28</v>
      </c>
      <c r="AI1749">
        <v>-4.7969999999999997</v>
      </c>
      <c r="AJ1749">
        <v>2.5643418800000002</v>
      </c>
    </row>
    <row r="1750" spans="1:36" x14ac:dyDescent="0.3">
      <c r="A1750">
        <v>1747</v>
      </c>
      <c r="B1750" t="s">
        <v>306</v>
      </c>
      <c r="C1750" t="s">
        <v>28</v>
      </c>
      <c r="D1750" t="s">
        <v>29</v>
      </c>
      <c r="E1750" t="s">
        <v>30</v>
      </c>
      <c r="F1750" t="s">
        <v>31</v>
      </c>
      <c r="G1750" t="s">
        <v>3381</v>
      </c>
      <c r="H1750" t="s">
        <v>5649</v>
      </c>
      <c r="I1750" s="4" t="s">
        <v>5650</v>
      </c>
      <c r="J1750" s="1">
        <f>((((bot_orders[[#This Row],[cTime]]/ 1000)+3*3600) / 86400) + DATE(1970,1,1))</f>
        <v>45766.576850057871</v>
      </c>
      <c r="K1750" s="4" t="s">
        <v>5651</v>
      </c>
      <c r="L1750" s="1">
        <f>((((bot_orders[[#This Row],[uTime]]/ 1000)+3*3600) / 86400) + DATE(1970,1,1))</f>
        <v>45766.587514502316</v>
      </c>
      <c r="M1750" t="s">
        <v>34</v>
      </c>
      <c r="N1750" t="s">
        <v>28</v>
      </c>
      <c r="O1750" t="s">
        <v>35</v>
      </c>
      <c r="P1750">
        <v>4.7969999999999997</v>
      </c>
      <c r="Q1750" t="s">
        <v>36</v>
      </c>
      <c r="R1750" t="s">
        <v>37</v>
      </c>
      <c r="S1750">
        <v>0.53239999999999998</v>
      </c>
      <c r="T1750">
        <v>0.53239999999999998</v>
      </c>
      <c r="U1750">
        <v>4.7969999999999997</v>
      </c>
      <c r="V1750">
        <v>-2.0431382E-3</v>
      </c>
      <c r="W1750" t="s">
        <v>38</v>
      </c>
      <c r="X1750" s="4">
        <f>IF(bot_orders[[#This Row],[side]]="sell", bot_orders[[#This Row],[accFillSz]]*bot_orders[[#This Row],[avgPx]] + bot_orders[[#This Row],[fee]], -bot_orders[[#This Row],[accFillSz]]*bot_orders[[#This Row],[avgPx]])</f>
        <v>2.5518796617999997</v>
      </c>
      <c r="Y1750" s="4">
        <f>IF(bot_orders[[#This Row],[side]]="buy", bot_orders[[#This Row],[accFillSz]] + bot_orders[[#This Row],[fee]], -bot_orders[[#This Row],[accFillSz]])</f>
        <v>-4.7969999999999997</v>
      </c>
      <c r="Z1750" s="4">
        <f>IF(bot_orders[[#This Row],[side]]="sell",bot_orders[[#This Row],[accFillSz]]*bot_orders[[#This Row],[avgPx]]+bot_orders[[#This Row],[fee]], 0)</f>
        <v>2.5518796617999997</v>
      </c>
      <c r="AA1750" s="4">
        <f>IF(bot_orders[[#This Row],[side]]="sell",-bot_orders[[#This Row],[accFillSz]],bot_orders[[#This Row],[accFillSz]]+bot_orders[[#This Row],[fee]])</f>
        <v>-4.7969999999999997</v>
      </c>
      <c r="AB1750">
        <v>0</v>
      </c>
      <c r="AC1750" t="s">
        <v>39</v>
      </c>
      <c r="AD1750">
        <v>0</v>
      </c>
      <c r="AE1750" t="s">
        <v>40</v>
      </c>
      <c r="AF1750" t="s">
        <v>41</v>
      </c>
      <c r="AG1750" t="s">
        <v>42</v>
      </c>
      <c r="AH1750" t="s">
        <v>28</v>
      </c>
      <c r="AI1750">
        <v>-4.7969999999999997</v>
      </c>
      <c r="AJ1750">
        <v>2.55187966</v>
      </c>
    </row>
    <row r="1751" spans="1:36" x14ac:dyDescent="0.3">
      <c r="A1751">
        <v>1748</v>
      </c>
      <c r="B1751" t="s">
        <v>306</v>
      </c>
      <c r="C1751" t="s">
        <v>28</v>
      </c>
      <c r="D1751" t="s">
        <v>29</v>
      </c>
      <c r="E1751" t="s">
        <v>30</v>
      </c>
      <c r="F1751" t="s">
        <v>31</v>
      </c>
      <c r="G1751" t="s">
        <v>3375</v>
      </c>
      <c r="H1751" t="s">
        <v>5652</v>
      </c>
      <c r="I1751" s="4" t="s">
        <v>5653</v>
      </c>
      <c r="J1751" s="1">
        <f>((((bot_orders[[#This Row],[cTime]]/ 1000)+3*3600) / 86400) + DATE(1970,1,1))</f>
        <v>45766.658910509257</v>
      </c>
      <c r="K1751" s="4" t="s">
        <v>5654</v>
      </c>
      <c r="L1751" s="1">
        <f>((((bot_orders[[#This Row],[uTime]]/ 1000)+3*3600) / 86400) + DATE(1970,1,1))</f>
        <v>45766.65891056713</v>
      </c>
      <c r="M1751" t="s">
        <v>34</v>
      </c>
      <c r="N1751" t="s">
        <v>28</v>
      </c>
      <c r="O1751" t="s">
        <v>35</v>
      </c>
      <c r="P1751">
        <v>4.7130000000000001</v>
      </c>
      <c r="Q1751" t="s">
        <v>36</v>
      </c>
      <c r="R1751" t="s">
        <v>55</v>
      </c>
      <c r="S1751">
        <v>0.53979999999999995</v>
      </c>
      <c r="T1751">
        <v>0.5393</v>
      </c>
      <c r="U1751">
        <v>4.7130000000000001</v>
      </c>
      <c r="V1751">
        <v>-4.7130000000000002E-3</v>
      </c>
      <c r="W1751" t="s">
        <v>39</v>
      </c>
      <c r="X1751" s="4">
        <f>IF(bot_orders[[#This Row],[side]]="sell", bot_orders[[#This Row],[accFillSz]]*bot_orders[[#This Row],[avgPx]] + bot_orders[[#This Row],[fee]], -bot_orders[[#This Row],[accFillSz]]*bot_orders[[#This Row],[avgPx]])</f>
        <v>-2.5417209000000001</v>
      </c>
      <c r="Y1751" s="4">
        <f>IF(bot_orders[[#This Row],[side]]="buy", bot_orders[[#This Row],[accFillSz]] + bot_orders[[#This Row],[fee]], -bot_orders[[#This Row],[accFillSz]])</f>
        <v>4.7082870000000003</v>
      </c>
      <c r="Z1751" s="4">
        <f>IF(bot_orders[[#This Row],[side]]="sell",bot_orders[[#This Row],[accFillSz]]*bot_orders[[#This Row],[avgPx]]+bot_orders[[#This Row],[fee]], 0)</f>
        <v>0</v>
      </c>
      <c r="AA1751" s="4">
        <f>IF(bot_orders[[#This Row],[side]]="sell",-bot_orders[[#This Row],[accFillSz]],bot_orders[[#This Row],[accFillSz]]+bot_orders[[#This Row],[fee]])</f>
        <v>4.7082870000000003</v>
      </c>
      <c r="AB1751">
        <v>0</v>
      </c>
      <c r="AC1751" t="s">
        <v>38</v>
      </c>
      <c r="AD1751">
        <v>0</v>
      </c>
      <c r="AE1751" t="s">
        <v>40</v>
      </c>
      <c r="AF1751" t="s">
        <v>41</v>
      </c>
      <c r="AG1751" t="s">
        <v>42</v>
      </c>
      <c r="AH1751" t="s">
        <v>28</v>
      </c>
      <c r="AI1751">
        <v>4.7082870000000003</v>
      </c>
      <c r="AJ1751">
        <v>-2.5417209000000001</v>
      </c>
    </row>
    <row r="1752" spans="1:36" x14ac:dyDescent="0.3">
      <c r="A1752">
        <v>1749</v>
      </c>
      <c r="B1752" t="s">
        <v>306</v>
      </c>
      <c r="C1752" t="s">
        <v>28</v>
      </c>
      <c r="D1752" t="s">
        <v>29</v>
      </c>
      <c r="E1752" t="s">
        <v>30</v>
      </c>
      <c r="F1752" t="s">
        <v>31</v>
      </c>
      <c r="G1752" t="s">
        <v>3372</v>
      </c>
      <c r="H1752" t="s">
        <v>5655</v>
      </c>
      <c r="I1752" s="4" t="s">
        <v>5653</v>
      </c>
      <c r="J1752" s="1">
        <f>((((bot_orders[[#This Row],[cTime]]/ 1000)+3*3600) / 86400) + DATE(1970,1,1))</f>
        <v>45766.658910509257</v>
      </c>
      <c r="K1752" s="4" t="s">
        <v>5654</v>
      </c>
      <c r="L1752" s="1">
        <f>((((bot_orders[[#This Row],[uTime]]/ 1000)+3*3600) / 86400) + DATE(1970,1,1))</f>
        <v>45766.65891056713</v>
      </c>
      <c r="M1752" t="s">
        <v>34</v>
      </c>
      <c r="N1752" t="s">
        <v>28</v>
      </c>
      <c r="O1752" t="s">
        <v>35</v>
      </c>
      <c r="P1752">
        <v>4.7130000000000001</v>
      </c>
      <c r="Q1752" t="s">
        <v>36</v>
      </c>
      <c r="R1752" t="s">
        <v>55</v>
      </c>
      <c r="S1752">
        <v>0.54239999999999999</v>
      </c>
      <c r="T1752">
        <v>0.5393</v>
      </c>
      <c r="U1752">
        <v>4.7130000000000001</v>
      </c>
      <c r="V1752">
        <v>-4.7130000000000002E-3</v>
      </c>
      <c r="W1752" t="s">
        <v>39</v>
      </c>
      <c r="X1752" s="4">
        <f>IF(bot_orders[[#This Row],[side]]="sell", bot_orders[[#This Row],[accFillSz]]*bot_orders[[#This Row],[avgPx]] + bot_orders[[#This Row],[fee]], -bot_orders[[#This Row],[accFillSz]]*bot_orders[[#This Row],[avgPx]])</f>
        <v>-2.5417209000000001</v>
      </c>
      <c r="Y1752" s="4">
        <f>IF(bot_orders[[#This Row],[side]]="buy", bot_orders[[#This Row],[accFillSz]] + bot_orders[[#This Row],[fee]], -bot_orders[[#This Row],[accFillSz]])</f>
        <v>4.7082870000000003</v>
      </c>
      <c r="Z1752" s="4">
        <f>IF(bot_orders[[#This Row],[side]]="sell",bot_orders[[#This Row],[accFillSz]]*bot_orders[[#This Row],[avgPx]]+bot_orders[[#This Row],[fee]], 0)</f>
        <v>0</v>
      </c>
      <c r="AA1752" s="4">
        <f>IF(bot_orders[[#This Row],[side]]="sell",-bot_orders[[#This Row],[accFillSz]],bot_orders[[#This Row],[accFillSz]]+bot_orders[[#This Row],[fee]])</f>
        <v>4.7082870000000003</v>
      </c>
      <c r="AB1752">
        <v>0</v>
      </c>
      <c r="AC1752" t="s">
        <v>38</v>
      </c>
      <c r="AD1752">
        <v>0</v>
      </c>
      <c r="AE1752" t="s">
        <v>40</v>
      </c>
      <c r="AF1752" t="s">
        <v>41</v>
      </c>
      <c r="AG1752" t="s">
        <v>42</v>
      </c>
      <c r="AH1752" t="s">
        <v>28</v>
      </c>
      <c r="AI1752">
        <v>4.7082870000000003</v>
      </c>
      <c r="AJ1752">
        <v>-2.5417209000000001</v>
      </c>
    </row>
    <row r="1753" spans="1:36" x14ac:dyDescent="0.3">
      <c r="A1753">
        <v>1750</v>
      </c>
      <c r="B1753" t="s">
        <v>306</v>
      </c>
      <c r="C1753" t="s">
        <v>28</v>
      </c>
      <c r="D1753" t="s">
        <v>29</v>
      </c>
      <c r="E1753" t="s">
        <v>30</v>
      </c>
      <c r="F1753" t="s">
        <v>31</v>
      </c>
      <c r="G1753" t="s">
        <v>3375</v>
      </c>
      <c r="H1753" t="s">
        <v>5656</v>
      </c>
      <c r="I1753" s="4" t="s">
        <v>5657</v>
      </c>
      <c r="J1753" s="1">
        <f>((((bot_orders[[#This Row],[cTime]]/ 1000)+3*3600) / 86400) + DATE(1970,1,1))</f>
        <v>45766.658910590282</v>
      </c>
      <c r="K1753" s="4" t="s">
        <v>5658</v>
      </c>
      <c r="L1753" s="1">
        <f>((((bot_orders[[#This Row],[uTime]]/ 1000)+3*3600) / 86400) + DATE(1970,1,1))</f>
        <v>45766.663365636574</v>
      </c>
      <c r="M1753" t="s">
        <v>34</v>
      </c>
      <c r="N1753" t="s">
        <v>28</v>
      </c>
      <c r="O1753" t="s">
        <v>35</v>
      </c>
      <c r="P1753">
        <v>4.7080000000000002</v>
      </c>
      <c r="Q1753" t="s">
        <v>36</v>
      </c>
      <c r="R1753" t="s">
        <v>37</v>
      </c>
      <c r="S1753">
        <v>0.54239999999999999</v>
      </c>
      <c r="T1753">
        <v>0.54239999999999999</v>
      </c>
      <c r="U1753">
        <v>4.7080000000000002</v>
      </c>
      <c r="V1753">
        <v>-2.0428954E-3</v>
      </c>
      <c r="W1753" t="s">
        <v>38</v>
      </c>
      <c r="X1753" s="4">
        <f>IF(bot_orders[[#This Row],[side]]="sell", bot_orders[[#This Row],[accFillSz]]*bot_orders[[#This Row],[avgPx]] + bot_orders[[#This Row],[fee]], -bot_orders[[#This Row],[accFillSz]]*bot_orders[[#This Row],[avgPx]])</f>
        <v>2.5515763046000002</v>
      </c>
      <c r="Y1753" s="4">
        <f>IF(bot_orders[[#This Row],[side]]="buy", bot_orders[[#This Row],[accFillSz]] + bot_orders[[#This Row],[fee]], -bot_orders[[#This Row],[accFillSz]])</f>
        <v>-4.7080000000000002</v>
      </c>
      <c r="Z1753" s="4">
        <f>IF(bot_orders[[#This Row],[side]]="sell",bot_orders[[#This Row],[accFillSz]]*bot_orders[[#This Row],[avgPx]]+bot_orders[[#This Row],[fee]], 0)</f>
        <v>2.5515763046000002</v>
      </c>
      <c r="AA1753" s="4">
        <f>IF(bot_orders[[#This Row],[side]]="sell",-bot_orders[[#This Row],[accFillSz]],bot_orders[[#This Row],[accFillSz]]+bot_orders[[#This Row],[fee]])</f>
        <v>-4.7080000000000002</v>
      </c>
      <c r="AB1753">
        <v>0</v>
      </c>
      <c r="AC1753" t="s">
        <v>39</v>
      </c>
      <c r="AD1753">
        <v>0</v>
      </c>
      <c r="AE1753" t="s">
        <v>40</v>
      </c>
      <c r="AF1753" t="s">
        <v>41</v>
      </c>
      <c r="AG1753" t="s">
        <v>42</v>
      </c>
      <c r="AH1753" t="s">
        <v>28</v>
      </c>
      <c r="AI1753">
        <v>-4.7080000000000002</v>
      </c>
      <c r="AJ1753">
        <v>2.5515762999999998</v>
      </c>
    </row>
    <row r="1754" spans="1:36" x14ac:dyDescent="0.3">
      <c r="A1754">
        <v>1751</v>
      </c>
      <c r="B1754" t="s">
        <v>306</v>
      </c>
      <c r="C1754" t="s">
        <v>28</v>
      </c>
      <c r="D1754" t="s">
        <v>29</v>
      </c>
      <c r="E1754" t="s">
        <v>30</v>
      </c>
      <c r="F1754" t="s">
        <v>31</v>
      </c>
      <c r="G1754" t="s">
        <v>3372</v>
      </c>
      <c r="H1754" t="s">
        <v>5659</v>
      </c>
      <c r="I1754" s="4" t="s">
        <v>5657</v>
      </c>
      <c r="J1754" s="1">
        <f>((((bot_orders[[#This Row],[cTime]]/ 1000)+3*3600) / 86400) + DATE(1970,1,1))</f>
        <v>45766.658910590282</v>
      </c>
      <c r="K1754" s="4" t="s">
        <v>5660</v>
      </c>
      <c r="L1754" s="1">
        <f>((((bot_orders[[#This Row],[uTime]]/ 1000)+3*3600) / 86400) + DATE(1970,1,1))</f>
        <v>45766.663365856482</v>
      </c>
      <c r="M1754" t="s">
        <v>34</v>
      </c>
      <c r="N1754" t="s">
        <v>28</v>
      </c>
      <c r="O1754" t="s">
        <v>35</v>
      </c>
      <c r="P1754">
        <v>4.7080000000000002</v>
      </c>
      <c r="Q1754" t="s">
        <v>36</v>
      </c>
      <c r="R1754" t="s">
        <v>37</v>
      </c>
      <c r="S1754">
        <v>0.54500000000000004</v>
      </c>
      <c r="T1754">
        <v>0.54500000000000004</v>
      </c>
      <c r="U1754">
        <v>4.7080000000000002</v>
      </c>
      <c r="V1754">
        <v>-2.052688E-3</v>
      </c>
      <c r="W1754" t="s">
        <v>38</v>
      </c>
      <c r="X1754" s="4">
        <f>IF(bot_orders[[#This Row],[side]]="sell", bot_orders[[#This Row],[accFillSz]]*bot_orders[[#This Row],[avgPx]] + bot_orders[[#This Row],[fee]], -bot_orders[[#This Row],[accFillSz]]*bot_orders[[#This Row],[avgPx]])</f>
        <v>2.5638073120000002</v>
      </c>
      <c r="Y1754" s="4">
        <f>IF(bot_orders[[#This Row],[side]]="buy", bot_orders[[#This Row],[accFillSz]] + bot_orders[[#This Row],[fee]], -bot_orders[[#This Row],[accFillSz]])</f>
        <v>-4.7080000000000002</v>
      </c>
      <c r="Z1754" s="4">
        <f>IF(bot_orders[[#This Row],[side]]="sell",bot_orders[[#This Row],[accFillSz]]*bot_orders[[#This Row],[avgPx]]+bot_orders[[#This Row],[fee]], 0)</f>
        <v>2.5638073120000002</v>
      </c>
      <c r="AA1754" s="4">
        <f>IF(bot_orders[[#This Row],[side]]="sell",-bot_orders[[#This Row],[accFillSz]],bot_orders[[#This Row],[accFillSz]]+bot_orders[[#This Row],[fee]])</f>
        <v>-4.7080000000000002</v>
      </c>
      <c r="AB1754">
        <v>0</v>
      </c>
      <c r="AC1754" t="s">
        <v>39</v>
      </c>
      <c r="AD1754">
        <v>0</v>
      </c>
      <c r="AE1754" t="s">
        <v>40</v>
      </c>
      <c r="AF1754" t="s">
        <v>41</v>
      </c>
      <c r="AG1754" t="s">
        <v>42</v>
      </c>
      <c r="AH1754" t="s">
        <v>28</v>
      </c>
      <c r="AI1754">
        <v>-4.7080000000000002</v>
      </c>
      <c r="AJ1754">
        <v>2.5638073100000001</v>
      </c>
    </row>
    <row r="1755" spans="1:36" x14ac:dyDescent="0.3">
      <c r="A1755">
        <v>1752</v>
      </c>
      <c r="B1755" t="s">
        <v>306</v>
      </c>
      <c r="C1755" t="s">
        <v>28</v>
      </c>
      <c r="D1755" t="s">
        <v>29</v>
      </c>
      <c r="E1755" t="s">
        <v>30</v>
      </c>
      <c r="F1755" t="s">
        <v>31</v>
      </c>
      <c r="G1755" t="s">
        <v>3369</v>
      </c>
      <c r="H1755" t="s">
        <v>5661</v>
      </c>
      <c r="I1755" s="4" t="s">
        <v>5662</v>
      </c>
      <c r="J1755" s="1">
        <f>((((bot_orders[[#This Row],[cTime]]/ 1000)+3*3600) / 86400) + DATE(1970,1,1))</f>
        <v>45766.663365868058</v>
      </c>
      <c r="K1755" s="4" t="s">
        <v>5663</v>
      </c>
      <c r="L1755" s="1">
        <f>((((bot_orders[[#This Row],[uTime]]/ 1000)+3*3600) / 86400) + DATE(1970,1,1))</f>
        <v>45766.671591643521</v>
      </c>
      <c r="M1755" t="s">
        <v>34</v>
      </c>
      <c r="N1755" t="s">
        <v>28</v>
      </c>
      <c r="O1755" t="s">
        <v>35</v>
      </c>
      <c r="P1755">
        <v>4.7130000000000001</v>
      </c>
      <c r="Q1755" t="s">
        <v>36</v>
      </c>
      <c r="R1755" t="s">
        <v>55</v>
      </c>
      <c r="S1755">
        <v>0.54239999999999999</v>
      </c>
      <c r="T1755">
        <v>0.54239999999999999</v>
      </c>
      <c r="U1755">
        <v>4.7130000000000001</v>
      </c>
      <c r="V1755">
        <v>-3.7704000000000001E-3</v>
      </c>
      <c r="W1755" t="s">
        <v>39</v>
      </c>
      <c r="X1755" s="4">
        <f>IF(bot_orders[[#This Row],[side]]="sell", bot_orders[[#This Row],[accFillSz]]*bot_orders[[#This Row],[avgPx]] + bot_orders[[#This Row],[fee]], -bot_orders[[#This Row],[accFillSz]]*bot_orders[[#This Row],[avgPx]])</f>
        <v>-2.5563311999999998</v>
      </c>
      <c r="Y1755" s="4">
        <f>IF(bot_orders[[#This Row],[side]]="buy", bot_orders[[#This Row],[accFillSz]] + bot_orders[[#This Row],[fee]], -bot_orders[[#This Row],[accFillSz]])</f>
        <v>4.7092296000000005</v>
      </c>
      <c r="Z1755" s="4">
        <f>IF(bot_orders[[#This Row],[side]]="sell",bot_orders[[#This Row],[accFillSz]]*bot_orders[[#This Row],[avgPx]]+bot_orders[[#This Row],[fee]], 0)</f>
        <v>0</v>
      </c>
      <c r="AA1755" s="4">
        <f>IF(bot_orders[[#This Row],[side]]="sell",-bot_orders[[#This Row],[accFillSz]],bot_orders[[#This Row],[accFillSz]]+bot_orders[[#This Row],[fee]])</f>
        <v>4.7092296000000005</v>
      </c>
      <c r="AB1755">
        <v>0</v>
      </c>
      <c r="AC1755" t="s">
        <v>38</v>
      </c>
      <c r="AD1755">
        <v>0</v>
      </c>
      <c r="AE1755" t="s">
        <v>40</v>
      </c>
      <c r="AF1755" t="s">
        <v>41</v>
      </c>
      <c r="AG1755" t="s">
        <v>42</v>
      </c>
      <c r="AH1755" t="s">
        <v>28</v>
      </c>
      <c r="AI1755">
        <v>4.7092295999999996</v>
      </c>
      <c r="AJ1755">
        <v>-2.5563311999999998</v>
      </c>
    </row>
    <row r="1756" spans="1:36" x14ac:dyDescent="0.3">
      <c r="A1756">
        <v>1753</v>
      </c>
      <c r="B1756" t="s">
        <v>306</v>
      </c>
      <c r="C1756" t="s">
        <v>28</v>
      </c>
      <c r="D1756" t="s">
        <v>29</v>
      </c>
      <c r="E1756" t="s">
        <v>30</v>
      </c>
      <c r="F1756" t="s">
        <v>31</v>
      </c>
      <c r="G1756" t="s">
        <v>3369</v>
      </c>
      <c r="H1756" t="s">
        <v>5664</v>
      </c>
      <c r="I1756" s="4" t="s">
        <v>5665</v>
      </c>
      <c r="J1756" s="1">
        <f>((((bot_orders[[#This Row],[cTime]]/ 1000)+3*3600) / 86400) + DATE(1970,1,1))</f>
        <v>45766.671591666665</v>
      </c>
      <c r="K1756" s="4" t="s">
        <v>5666</v>
      </c>
      <c r="L1756" s="1">
        <f>((((bot_orders[[#This Row],[uTime]]/ 1000)+3*3600) / 86400) + DATE(1970,1,1))</f>
        <v>45766.672948090272</v>
      </c>
      <c r="M1756" t="s">
        <v>34</v>
      </c>
      <c r="N1756" t="s">
        <v>28</v>
      </c>
      <c r="O1756" t="s">
        <v>35</v>
      </c>
      <c r="P1756">
        <v>4.7089999999999996</v>
      </c>
      <c r="Q1756" t="s">
        <v>36</v>
      </c>
      <c r="R1756" t="s">
        <v>37</v>
      </c>
      <c r="S1756">
        <v>0.54500000000000004</v>
      </c>
      <c r="T1756">
        <v>0.54500000000000004</v>
      </c>
      <c r="U1756">
        <v>4.7089999999999996</v>
      </c>
      <c r="V1756">
        <v>-2.0531239999999999E-3</v>
      </c>
      <c r="W1756" t="s">
        <v>38</v>
      </c>
      <c r="X1756" s="4">
        <f>IF(bot_orders[[#This Row],[side]]="sell", bot_orders[[#This Row],[accFillSz]]*bot_orders[[#This Row],[avgPx]] + bot_orders[[#This Row],[fee]], -bot_orders[[#This Row],[accFillSz]]*bot_orders[[#This Row],[avgPx]])</f>
        <v>2.5643518759999999</v>
      </c>
      <c r="Y1756" s="4">
        <f>IF(bot_orders[[#This Row],[side]]="buy", bot_orders[[#This Row],[accFillSz]] + bot_orders[[#This Row],[fee]], -bot_orders[[#This Row],[accFillSz]])</f>
        <v>-4.7089999999999996</v>
      </c>
      <c r="Z1756" s="4">
        <f>IF(bot_orders[[#This Row],[side]]="sell",bot_orders[[#This Row],[accFillSz]]*bot_orders[[#This Row],[avgPx]]+bot_orders[[#This Row],[fee]], 0)</f>
        <v>2.5643518759999999</v>
      </c>
      <c r="AA1756" s="4">
        <f>IF(bot_orders[[#This Row],[side]]="sell",-bot_orders[[#This Row],[accFillSz]],bot_orders[[#This Row],[accFillSz]]+bot_orders[[#This Row],[fee]])</f>
        <v>-4.7089999999999996</v>
      </c>
      <c r="AB1756">
        <v>0</v>
      </c>
      <c r="AC1756" t="s">
        <v>39</v>
      </c>
      <c r="AD1756">
        <v>0</v>
      </c>
      <c r="AE1756" t="s">
        <v>40</v>
      </c>
      <c r="AF1756" t="s">
        <v>41</v>
      </c>
      <c r="AG1756" t="s">
        <v>42</v>
      </c>
      <c r="AH1756" t="s">
        <v>28</v>
      </c>
      <c r="AI1756">
        <v>-4.7089999999999996</v>
      </c>
      <c r="AJ1756">
        <v>2.5643518799999998</v>
      </c>
    </row>
    <row r="1757" spans="1:36" x14ac:dyDescent="0.3">
      <c r="A1757">
        <v>1754</v>
      </c>
      <c r="B1757" t="s">
        <v>306</v>
      </c>
      <c r="C1757" t="s">
        <v>28</v>
      </c>
      <c r="D1757" t="s">
        <v>29</v>
      </c>
      <c r="E1757" t="s">
        <v>30</v>
      </c>
      <c r="F1757" t="s">
        <v>31</v>
      </c>
      <c r="G1757" t="s">
        <v>3391</v>
      </c>
      <c r="H1757" t="s">
        <v>5667</v>
      </c>
      <c r="I1757" s="4" t="s">
        <v>5668</v>
      </c>
      <c r="J1757" s="1">
        <f>((((bot_orders[[#This Row],[cTime]]/ 1000)+3*3600) / 86400) + DATE(1970,1,1))</f>
        <v>45766.672948101856</v>
      </c>
      <c r="K1757" s="4" t="s">
        <v>5669</v>
      </c>
      <c r="L1757" s="1">
        <f>((((bot_orders[[#This Row],[uTime]]/ 1000)+3*3600) / 86400) + DATE(1970,1,1))</f>
        <v>45766.679348692131</v>
      </c>
      <c r="M1757" t="s">
        <v>34</v>
      </c>
      <c r="N1757" t="s">
        <v>28</v>
      </c>
      <c r="O1757" t="s">
        <v>35</v>
      </c>
      <c r="P1757">
        <v>4.7130000000000001</v>
      </c>
      <c r="Q1757" t="s">
        <v>36</v>
      </c>
      <c r="R1757" t="s">
        <v>55</v>
      </c>
      <c r="S1757">
        <v>0.54239999999999999</v>
      </c>
      <c r="T1757">
        <v>0.54239999999999999</v>
      </c>
      <c r="U1757">
        <v>4.7130000000000001</v>
      </c>
      <c r="V1757">
        <v>-3.7704000000000001E-3</v>
      </c>
      <c r="W1757" t="s">
        <v>39</v>
      </c>
      <c r="X1757" s="4">
        <f>IF(bot_orders[[#This Row],[side]]="sell", bot_orders[[#This Row],[accFillSz]]*bot_orders[[#This Row],[avgPx]] + bot_orders[[#This Row],[fee]], -bot_orders[[#This Row],[accFillSz]]*bot_orders[[#This Row],[avgPx]])</f>
        <v>-2.5563311999999998</v>
      </c>
      <c r="Y1757" s="4">
        <f>IF(bot_orders[[#This Row],[side]]="buy", bot_orders[[#This Row],[accFillSz]] + bot_orders[[#This Row],[fee]], -bot_orders[[#This Row],[accFillSz]])</f>
        <v>4.7092296000000005</v>
      </c>
      <c r="Z1757" s="4">
        <f>IF(bot_orders[[#This Row],[side]]="sell",bot_orders[[#This Row],[accFillSz]]*bot_orders[[#This Row],[avgPx]]+bot_orders[[#This Row],[fee]], 0)</f>
        <v>0</v>
      </c>
      <c r="AA1757" s="4">
        <f>IF(bot_orders[[#This Row],[side]]="sell",-bot_orders[[#This Row],[accFillSz]],bot_orders[[#This Row],[accFillSz]]+bot_orders[[#This Row],[fee]])</f>
        <v>4.7092296000000005</v>
      </c>
      <c r="AB1757">
        <v>0</v>
      </c>
      <c r="AC1757" t="s">
        <v>38</v>
      </c>
      <c r="AD1757">
        <v>0</v>
      </c>
      <c r="AE1757" t="s">
        <v>40</v>
      </c>
      <c r="AF1757" t="s">
        <v>41</v>
      </c>
      <c r="AG1757" t="s">
        <v>42</v>
      </c>
      <c r="AH1757" t="s">
        <v>28</v>
      </c>
      <c r="AI1757">
        <v>4.7092295999999996</v>
      </c>
      <c r="AJ1757">
        <v>-2.5563311999999998</v>
      </c>
    </row>
    <row r="1758" spans="1:36" x14ac:dyDescent="0.3">
      <c r="A1758">
        <v>1755</v>
      </c>
      <c r="B1758" t="s">
        <v>306</v>
      </c>
      <c r="C1758" t="s">
        <v>28</v>
      </c>
      <c r="D1758" t="s">
        <v>29</v>
      </c>
      <c r="E1758" t="s">
        <v>30</v>
      </c>
      <c r="F1758" t="s">
        <v>31</v>
      </c>
      <c r="G1758" t="s">
        <v>3391</v>
      </c>
      <c r="H1758" t="s">
        <v>5670</v>
      </c>
      <c r="I1758" s="4" t="s">
        <v>5671</v>
      </c>
      <c r="J1758" s="1">
        <f>((((bot_orders[[#This Row],[cTime]]/ 1000)+3*3600) / 86400) + DATE(1970,1,1))</f>
        <v>45766.679348715275</v>
      </c>
      <c r="K1758" s="4" t="s">
        <v>5672</v>
      </c>
      <c r="L1758" s="1">
        <f>((((bot_orders[[#This Row],[uTime]]/ 1000)+3*3600) / 86400) + DATE(1970,1,1))</f>
        <v>45766.68014329861</v>
      </c>
      <c r="M1758" t="s">
        <v>34</v>
      </c>
      <c r="N1758" t="s">
        <v>28</v>
      </c>
      <c r="O1758" t="s">
        <v>35</v>
      </c>
      <c r="P1758">
        <v>4.7089999999999996</v>
      </c>
      <c r="Q1758" t="s">
        <v>36</v>
      </c>
      <c r="R1758" t="s">
        <v>37</v>
      </c>
      <c r="S1758">
        <v>0.54500000000000004</v>
      </c>
      <c r="T1758">
        <v>0.54500000000000004</v>
      </c>
      <c r="U1758">
        <v>4.7089999999999996</v>
      </c>
      <c r="V1758">
        <v>-2.0531239999999999E-3</v>
      </c>
      <c r="W1758" t="s">
        <v>38</v>
      </c>
      <c r="X1758" s="4">
        <f>IF(bot_orders[[#This Row],[side]]="sell", bot_orders[[#This Row],[accFillSz]]*bot_orders[[#This Row],[avgPx]] + bot_orders[[#This Row],[fee]], -bot_orders[[#This Row],[accFillSz]]*bot_orders[[#This Row],[avgPx]])</f>
        <v>2.5643518759999999</v>
      </c>
      <c r="Y1758" s="4">
        <f>IF(bot_orders[[#This Row],[side]]="buy", bot_orders[[#This Row],[accFillSz]] + bot_orders[[#This Row],[fee]], -bot_orders[[#This Row],[accFillSz]])</f>
        <v>-4.7089999999999996</v>
      </c>
      <c r="Z1758" s="4">
        <f>IF(bot_orders[[#This Row],[side]]="sell",bot_orders[[#This Row],[accFillSz]]*bot_orders[[#This Row],[avgPx]]+bot_orders[[#This Row],[fee]], 0)</f>
        <v>2.5643518759999999</v>
      </c>
      <c r="AA1758" s="4">
        <f>IF(bot_orders[[#This Row],[side]]="sell",-bot_orders[[#This Row],[accFillSz]],bot_orders[[#This Row],[accFillSz]]+bot_orders[[#This Row],[fee]])</f>
        <v>-4.7089999999999996</v>
      </c>
      <c r="AB1758">
        <v>0</v>
      </c>
      <c r="AC1758" t="s">
        <v>39</v>
      </c>
      <c r="AD1758">
        <v>0</v>
      </c>
      <c r="AE1758" t="s">
        <v>40</v>
      </c>
      <c r="AF1758" t="s">
        <v>41</v>
      </c>
      <c r="AG1758" t="s">
        <v>42</v>
      </c>
      <c r="AH1758" t="s">
        <v>28</v>
      </c>
      <c r="AI1758">
        <v>-4.7089999999999996</v>
      </c>
      <c r="AJ1758">
        <v>2.5643518799999998</v>
      </c>
    </row>
    <row r="1759" spans="1:36" x14ac:dyDescent="0.3">
      <c r="A1759">
        <v>1756</v>
      </c>
      <c r="B1759" t="s">
        <v>306</v>
      </c>
      <c r="C1759" t="s">
        <v>28</v>
      </c>
      <c r="D1759" t="s">
        <v>29</v>
      </c>
      <c r="E1759" t="s">
        <v>30</v>
      </c>
      <c r="F1759" t="s">
        <v>31</v>
      </c>
      <c r="G1759" t="s">
        <v>3357</v>
      </c>
      <c r="H1759" t="s">
        <v>5673</v>
      </c>
      <c r="I1759" s="4" t="s">
        <v>5674</v>
      </c>
      <c r="J1759" s="1">
        <f>((((bot_orders[[#This Row],[cTime]]/ 1000)+3*3600) / 86400) + DATE(1970,1,1))</f>
        <v>45766.695025543981</v>
      </c>
      <c r="K1759" s="4" t="s">
        <v>5675</v>
      </c>
      <c r="L1759" s="1">
        <f>((((bot_orders[[#This Row],[uTime]]/ 1000)+3*3600) / 86400) + DATE(1970,1,1))</f>
        <v>45766.710024120373</v>
      </c>
      <c r="M1759" t="s">
        <v>34</v>
      </c>
      <c r="N1759" t="s">
        <v>28</v>
      </c>
      <c r="O1759" t="s">
        <v>35</v>
      </c>
      <c r="P1759">
        <v>4.6760000000000002</v>
      </c>
      <c r="Q1759" t="s">
        <v>36</v>
      </c>
      <c r="R1759" t="s">
        <v>55</v>
      </c>
      <c r="S1759">
        <v>0.5423</v>
      </c>
      <c r="T1759">
        <v>0.5423</v>
      </c>
      <c r="U1759">
        <v>4.6760000000000002</v>
      </c>
      <c r="V1759">
        <v>-3.7407999999999999E-3</v>
      </c>
      <c r="W1759" t="s">
        <v>39</v>
      </c>
      <c r="X1759" s="4">
        <f>IF(bot_orders[[#This Row],[side]]="sell", bot_orders[[#This Row],[accFillSz]]*bot_orders[[#This Row],[avgPx]] + bot_orders[[#This Row],[fee]], -bot_orders[[#This Row],[accFillSz]]*bot_orders[[#This Row],[avgPx]])</f>
        <v>-2.5357948000000001</v>
      </c>
      <c r="Y1759" s="4">
        <f>IF(bot_orders[[#This Row],[side]]="buy", bot_orders[[#This Row],[accFillSz]] + bot_orders[[#This Row],[fee]], -bot_orders[[#This Row],[accFillSz]])</f>
        <v>4.6722592000000001</v>
      </c>
      <c r="Z1759" s="4">
        <f>IF(bot_orders[[#This Row],[side]]="sell",bot_orders[[#This Row],[accFillSz]]*bot_orders[[#This Row],[avgPx]]+bot_orders[[#This Row],[fee]], 0)</f>
        <v>0</v>
      </c>
      <c r="AA1759" s="4">
        <f>IF(bot_orders[[#This Row],[side]]="sell",-bot_orders[[#This Row],[accFillSz]],bot_orders[[#This Row],[accFillSz]]+bot_orders[[#This Row],[fee]])</f>
        <v>4.6722592000000001</v>
      </c>
      <c r="AB1759">
        <v>0</v>
      </c>
      <c r="AC1759" t="s">
        <v>38</v>
      </c>
      <c r="AD1759">
        <v>0</v>
      </c>
      <c r="AE1759" t="s">
        <v>40</v>
      </c>
      <c r="AF1759" t="s">
        <v>41</v>
      </c>
      <c r="AG1759" t="s">
        <v>42</v>
      </c>
      <c r="AH1759" t="s">
        <v>28</v>
      </c>
      <c r="AI1759">
        <v>4.6722592000000001</v>
      </c>
      <c r="AJ1759">
        <v>-2.5357948000000001</v>
      </c>
    </row>
    <row r="1760" spans="1:36" x14ac:dyDescent="0.3">
      <c r="A1760">
        <v>1757</v>
      </c>
      <c r="B1760" t="s">
        <v>306</v>
      </c>
      <c r="C1760" t="s">
        <v>28</v>
      </c>
      <c r="D1760" t="s">
        <v>29</v>
      </c>
      <c r="E1760" t="s">
        <v>30</v>
      </c>
      <c r="F1760" t="s">
        <v>31</v>
      </c>
      <c r="G1760" t="s">
        <v>3360</v>
      </c>
      <c r="H1760" t="s">
        <v>5676</v>
      </c>
      <c r="I1760" s="4" t="s">
        <v>5674</v>
      </c>
      <c r="J1760" s="1">
        <f>((((bot_orders[[#This Row],[cTime]]/ 1000)+3*3600) / 86400) + DATE(1970,1,1))</f>
        <v>45766.695025543981</v>
      </c>
      <c r="K1760" s="4" t="s">
        <v>5677</v>
      </c>
      <c r="L1760" s="1">
        <f>((((bot_orders[[#This Row],[uTime]]/ 1000)+3*3600) / 86400) + DATE(1970,1,1))</f>
        <v>45766.705738634264</v>
      </c>
      <c r="M1760" t="s">
        <v>34</v>
      </c>
      <c r="N1760" t="s">
        <v>28</v>
      </c>
      <c r="O1760" t="s">
        <v>35</v>
      </c>
      <c r="P1760">
        <v>4.6760000000000002</v>
      </c>
      <c r="Q1760" t="s">
        <v>36</v>
      </c>
      <c r="R1760" t="s">
        <v>55</v>
      </c>
      <c r="S1760">
        <v>0.54479999999999995</v>
      </c>
      <c r="T1760">
        <v>0.54479999999999995</v>
      </c>
      <c r="U1760">
        <v>4.6760000000000002</v>
      </c>
      <c r="V1760">
        <v>-3.7407999999999999E-3</v>
      </c>
      <c r="W1760" t="s">
        <v>39</v>
      </c>
      <c r="X1760" s="4">
        <f>IF(bot_orders[[#This Row],[side]]="sell", bot_orders[[#This Row],[accFillSz]]*bot_orders[[#This Row],[avgPx]] + bot_orders[[#This Row],[fee]], -bot_orders[[#This Row],[accFillSz]]*bot_orders[[#This Row],[avgPx]])</f>
        <v>-2.5474847999999999</v>
      </c>
      <c r="Y1760" s="4">
        <f>IF(bot_orders[[#This Row],[side]]="buy", bot_orders[[#This Row],[accFillSz]] + bot_orders[[#This Row],[fee]], -bot_orders[[#This Row],[accFillSz]])</f>
        <v>4.6722592000000001</v>
      </c>
      <c r="Z1760" s="4">
        <f>IF(bot_orders[[#This Row],[side]]="sell",bot_orders[[#This Row],[accFillSz]]*bot_orders[[#This Row],[avgPx]]+bot_orders[[#This Row],[fee]], 0)</f>
        <v>0</v>
      </c>
      <c r="AA1760" s="4">
        <f>IF(bot_orders[[#This Row],[side]]="sell",-bot_orders[[#This Row],[accFillSz]],bot_orders[[#This Row],[accFillSz]]+bot_orders[[#This Row],[fee]])</f>
        <v>4.6722592000000001</v>
      </c>
      <c r="AB1760">
        <v>0</v>
      </c>
      <c r="AC1760" t="s">
        <v>38</v>
      </c>
      <c r="AD1760">
        <v>0</v>
      </c>
      <c r="AE1760" t="s">
        <v>40</v>
      </c>
      <c r="AF1760" t="s">
        <v>41</v>
      </c>
      <c r="AG1760" t="s">
        <v>42</v>
      </c>
      <c r="AH1760" t="s">
        <v>28</v>
      </c>
      <c r="AI1760">
        <v>4.6722592000000001</v>
      </c>
      <c r="AJ1760">
        <v>-2.5474847999999999</v>
      </c>
    </row>
    <row r="1761" spans="1:36" x14ac:dyDescent="0.3">
      <c r="A1761">
        <v>1758</v>
      </c>
      <c r="B1761" t="s">
        <v>306</v>
      </c>
      <c r="C1761" t="s">
        <v>28</v>
      </c>
      <c r="D1761" t="s">
        <v>29</v>
      </c>
      <c r="E1761" t="s">
        <v>30</v>
      </c>
      <c r="F1761" t="s">
        <v>31</v>
      </c>
      <c r="G1761" t="s">
        <v>3366</v>
      </c>
      <c r="H1761" t="s">
        <v>5678</v>
      </c>
      <c r="I1761" s="4" t="s">
        <v>5674</v>
      </c>
      <c r="J1761" s="1">
        <f>((((bot_orders[[#This Row],[cTime]]/ 1000)+3*3600) / 86400) + DATE(1970,1,1))</f>
        <v>45766.695025543981</v>
      </c>
      <c r="K1761" s="4" t="s">
        <v>5679</v>
      </c>
      <c r="L1761" s="1">
        <f>((((bot_orders[[#This Row],[uTime]]/ 1000)+3*3600) / 86400) + DATE(1970,1,1))</f>
        <v>45766.695025590278</v>
      </c>
      <c r="M1761" t="s">
        <v>34</v>
      </c>
      <c r="N1761" t="s">
        <v>28</v>
      </c>
      <c r="O1761" t="s">
        <v>35</v>
      </c>
      <c r="P1761">
        <v>4.6760000000000002</v>
      </c>
      <c r="Q1761" t="s">
        <v>36</v>
      </c>
      <c r="R1761" t="s">
        <v>55</v>
      </c>
      <c r="S1761">
        <v>0.5474</v>
      </c>
      <c r="T1761">
        <v>0.54630000000000001</v>
      </c>
      <c r="U1761">
        <v>4.6760000000000002</v>
      </c>
      <c r="V1761">
        <v>-4.6759999999999996E-3</v>
      </c>
      <c r="W1761" t="s">
        <v>39</v>
      </c>
      <c r="X1761" s="4">
        <f>IF(bot_orders[[#This Row],[side]]="sell", bot_orders[[#This Row],[accFillSz]]*bot_orders[[#This Row],[avgPx]] + bot_orders[[#This Row],[fee]], -bot_orders[[#This Row],[accFillSz]]*bot_orders[[#This Row],[avgPx]])</f>
        <v>-2.5544988000000002</v>
      </c>
      <c r="Y1761" s="4">
        <f>IF(bot_orders[[#This Row],[side]]="buy", bot_orders[[#This Row],[accFillSz]] + bot_orders[[#This Row],[fee]], -bot_orders[[#This Row],[accFillSz]])</f>
        <v>4.6713240000000003</v>
      </c>
      <c r="Z1761" s="4">
        <f>IF(bot_orders[[#This Row],[side]]="sell",bot_orders[[#This Row],[accFillSz]]*bot_orders[[#This Row],[avgPx]]+bot_orders[[#This Row],[fee]], 0)</f>
        <v>0</v>
      </c>
      <c r="AA1761" s="4">
        <f>IF(bot_orders[[#This Row],[side]]="sell",-bot_orders[[#This Row],[accFillSz]],bot_orders[[#This Row],[accFillSz]]+bot_orders[[#This Row],[fee]])</f>
        <v>4.6713240000000003</v>
      </c>
      <c r="AB1761">
        <v>0</v>
      </c>
      <c r="AC1761" t="s">
        <v>38</v>
      </c>
      <c r="AD1761">
        <v>0</v>
      </c>
      <c r="AE1761" t="s">
        <v>40</v>
      </c>
      <c r="AF1761" t="s">
        <v>41</v>
      </c>
      <c r="AG1761" t="s">
        <v>42</v>
      </c>
      <c r="AH1761" t="s">
        <v>28</v>
      </c>
      <c r="AI1761">
        <v>4.6713240000000003</v>
      </c>
      <c r="AJ1761">
        <v>-2.5544988000000002</v>
      </c>
    </row>
    <row r="1762" spans="1:36" x14ac:dyDescent="0.3">
      <c r="A1762">
        <v>1759</v>
      </c>
      <c r="B1762" t="s">
        <v>306</v>
      </c>
      <c r="C1762" t="s">
        <v>28</v>
      </c>
      <c r="D1762" t="s">
        <v>29</v>
      </c>
      <c r="E1762" t="s">
        <v>30</v>
      </c>
      <c r="F1762" t="s">
        <v>31</v>
      </c>
      <c r="G1762" t="s">
        <v>3366</v>
      </c>
      <c r="H1762" t="s">
        <v>5680</v>
      </c>
      <c r="I1762" s="4" t="s">
        <v>5681</v>
      </c>
      <c r="J1762" s="1">
        <f>((((bot_orders[[#This Row],[cTime]]/ 1000)+3*3600) / 86400) + DATE(1970,1,1))</f>
        <v>45766.69502561343</v>
      </c>
      <c r="K1762" s="4" t="s">
        <v>5682</v>
      </c>
      <c r="L1762" s="1">
        <f>((((bot_orders[[#This Row],[uTime]]/ 1000)+3*3600) / 86400) + DATE(1970,1,1))</f>
        <v>45766.697715729169</v>
      </c>
      <c r="M1762" t="s">
        <v>34</v>
      </c>
      <c r="N1762" t="s">
        <v>28</v>
      </c>
      <c r="O1762" t="s">
        <v>35</v>
      </c>
      <c r="P1762">
        <v>4.6710000000000003</v>
      </c>
      <c r="Q1762" t="s">
        <v>36</v>
      </c>
      <c r="R1762" t="s">
        <v>37</v>
      </c>
      <c r="S1762">
        <v>0.55000000000000004</v>
      </c>
      <c r="T1762">
        <v>0.55000000000000004</v>
      </c>
      <c r="U1762">
        <v>4.6710000000000003</v>
      </c>
      <c r="V1762">
        <v>-2.0552399999999998E-3</v>
      </c>
      <c r="W1762" t="s">
        <v>38</v>
      </c>
      <c r="X1762" s="4">
        <f>IF(bot_orders[[#This Row],[side]]="sell", bot_orders[[#This Row],[accFillSz]]*bot_orders[[#This Row],[avgPx]] + bot_orders[[#This Row],[fee]], -bot_orders[[#This Row],[accFillSz]]*bot_orders[[#This Row],[avgPx]])</f>
        <v>2.5669947600000005</v>
      </c>
      <c r="Y1762" s="4">
        <f>IF(bot_orders[[#This Row],[side]]="buy", bot_orders[[#This Row],[accFillSz]] + bot_orders[[#This Row],[fee]], -bot_orders[[#This Row],[accFillSz]])</f>
        <v>-4.6710000000000003</v>
      </c>
      <c r="Z1762" s="4">
        <f>IF(bot_orders[[#This Row],[side]]="sell",bot_orders[[#This Row],[accFillSz]]*bot_orders[[#This Row],[avgPx]]+bot_orders[[#This Row],[fee]], 0)</f>
        <v>2.5669947600000005</v>
      </c>
      <c r="AA1762" s="4">
        <f>IF(bot_orders[[#This Row],[side]]="sell",-bot_orders[[#This Row],[accFillSz]],bot_orders[[#This Row],[accFillSz]]+bot_orders[[#This Row],[fee]])</f>
        <v>-4.6710000000000003</v>
      </c>
      <c r="AB1762">
        <v>0</v>
      </c>
      <c r="AC1762" t="s">
        <v>39</v>
      </c>
      <c r="AD1762">
        <v>0</v>
      </c>
      <c r="AE1762" t="s">
        <v>40</v>
      </c>
      <c r="AF1762" t="s">
        <v>41</v>
      </c>
      <c r="AG1762" t="s">
        <v>42</v>
      </c>
      <c r="AH1762" t="s">
        <v>28</v>
      </c>
      <c r="AI1762">
        <v>-4.6710000000000003</v>
      </c>
      <c r="AJ1762">
        <v>2.56699476</v>
      </c>
    </row>
    <row r="1763" spans="1:36" x14ac:dyDescent="0.3">
      <c r="A1763">
        <v>1760</v>
      </c>
      <c r="B1763" t="s">
        <v>306</v>
      </c>
      <c r="C1763" t="s">
        <v>28</v>
      </c>
      <c r="D1763" t="s">
        <v>29</v>
      </c>
      <c r="E1763" t="s">
        <v>30</v>
      </c>
      <c r="F1763" t="s">
        <v>31</v>
      </c>
      <c r="G1763" t="s">
        <v>3363</v>
      </c>
      <c r="H1763" t="s">
        <v>5683</v>
      </c>
      <c r="I1763" s="4" t="s">
        <v>5684</v>
      </c>
      <c r="J1763" s="1">
        <f>((((bot_orders[[#This Row],[cTime]]/ 1000)+3*3600) / 86400) + DATE(1970,1,1))</f>
        <v>45766.697715752314</v>
      </c>
      <c r="K1763" s="4" t="s">
        <v>5685</v>
      </c>
      <c r="L1763" s="1">
        <f>((((bot_orders[[#This Row],[uTime]]/ 1000)+3*3600) / 86400) + DATE(1970,1,1))</f>
        <v>45766.704717685185</v>
      </c>
      <c r="M1763" t="s">
        <v>34</v>
      </c>
      <c r="N1763" t="s">
        <v>28</v>
      </c>
      <c r="O1763" t="s">
        <v>35</v>
      </c>
      <c r="P1763">
        <v>4.6760000000000002</v>
      </c>
      <c r="Q1763" t="s">
        <v>36</v>
      </c>
      <c r="R1763" t="s">
        <v>55</v>
      </c>
      <c r="S1763">
        <v>0.5474</v>
      </c>
      <c r="T1763">
        <v>0.5474</v>
      </c>
      <c r="U1763">
        <v>4.6760000000000002</v>
      </c>
      <c r="V1763">
        <v>-3.7407999999999999E-3</v>
      </c>
      <c r="W1763" t="s">
        <v>39</v>
      </c>
      <c r="X1763" s="4">
        <f>IF(bot_orders[[#This Row],[side]]="sell", bot_orders[[#This Row],[accFillSz]]*bot_orders[[#This Row],[avgPx]] + bot_orders[[#This Row],[fee]], -bot_orders[[#This Row],[accFillSz]]*bot_orders[[#This Row],[avgPx]])</f>
        <v>-2.5596424</v>
      </c>
      <c r="Y1763" s="4">
        <f>IF(bot_orders[[#This Row],[side]]="buy", bot_orders[[#This Row],[accFillSz]] + bot_orders[[#This Row],[fee]], -bot_orders[[#This Row],[accFillSz]])</f>
        <v>4.6722592000000001</v>
      </c>
      <c r="Z1763" s="4">
        <f>IF(bot_orders[[#This Row],[side]]="sell",bot_orders[[#This Row],[accFillSz]]*bot_orders[[#This Row],[avgPx]]+bot_orders[[#This Row],[fee]], 0)</f>
        <v>0</v>
      </c>
      <c r="AA1763" s="4">
        <f>IF(bot_orders[[#This Row],[side]]="sell",-bot_orders[[#This Row],[accFillSz]],bot_orders[[#This Row],[accFillSz]]+bot_orders[[#This Row],[fee]])</f>
        <v>4.6722592000000001</v>
      </c>
      <c r="AB1763">
        <v>0</v>
      </c>
      <c r="AC1763" t="s">
        <v>38</v>
      </c>
      <c r="AD1763">
        <v>0</v>
      </c>
      <c r="AE1763" t="s">
        <v>40</v>
      </c>
      <c r="AF1763" t="s">
        <v>41</v>
      </c>
      <c r="AG1763" t="s">
        <v>42</v>
      </c>
      <c r="AH1763" t="s">
        <v>28</v>
      </c>
      <c r="AI1763">
        <v>4.6722592000000001</v>
      </c>
      <c r="AJ1763">
        <v>-2.5596424</v>
      </c>
    </row>
    <row r="1764" spans="1:36" x14ac:dyDescent="0.3">
      <c r="A1764">
        <v>1761</v>
      </c>
      <c r="B1764" t="s">
        <v>306</v>
      </c>
      <c r="C1764" t="s">
        <v>28</v>
      </c>
      <c r="D1764" t="s">
        <v>29</v>
      </c>
      <c r="E1764" t="s">
        <v>30</v>
      </c>
      <c r="F1764" t="s">
        <v>31</v>
      </c>
      <c r="G1764" t="s">
        <v>3363</v>
      </c>
      <c r="H1764" t="s">
        <v>5686</v>
      </c>
      <c r="I1764" s="4" t="s">
        <v>5687</v>
      </c>
      <c r="J1764" s="1">
        <f>((((bot_orders[[#This Row],[cTime]]/ 1000)+3*3600) / 86400) + DATE(1970,1,1))</f>
        <v>45766.70471770833</v>
      </c>
      <c r="K1764" s="4" t="s">
        <v>5688</v>
      </c>
      <c r="L1764" s="1">
        <f>((((bot_orders[[#This Row],[uTime]]/ 1000)+3*3600) / 86400) + DATE(1970,1,1))</f>
        <v>45766.741784756945</v>
      </c>
      <c r="M1764" t="s">
        <v>34</v>
      </c>
      <c r="N1764" t="s">
        <v>28</v>
      </c>
      <c r="O1764" t="s">
        <v>35</v>
      </c>
      <c r="P1764">
        <v>4.6719999999999997</v>
      </c>
      <c r="Q1764" t="s">
        <v>36</v>
      </c>
      <c r="R1764" t="s">
        <v>37</v>
      </c>
      <c r="S1764">
        <v>0.55000000000000004</v>
      </c>
      <c r="T1764">
        <v>0.55000000000000004</v>
      </c>
      <c r="U1764">
        <v>4.6719999999999997</v>
      </c>
      <c r="V1764">
        <v>-2.0556799999999998E-3</v>
      </c>
      <c r="W1764" t="s">
        <v>38</v>
      </c>
      <c r="X1764" s="4">
        <f>IF(bot_orders[[#This Row],[side]]="sell", bot_orders[[#This Row],[accFillSz]]*bot_orders[[#This Row],[avgPx]] + bot_orders[[#This Row],[fee]], -bot_orders[[#This Row],[accFillSz]]*bot_orders[[#This Row],[avgPx]])</f>
        <v>2.5675443200000001</v>
      </c>
      <c r="Y1764" s="4">
        <f>IF(bot_orders[[#This Row],[side]]="buy", bot_orders[[#This Row],[accFillSz]] + bot_orders[[#This Row],[fee]], -bot_orders[[#This Row],[accFillSz]])</f>
        <v>-4.6719999999999997</v>
      </c>
      <c r="Z1764" s="4">
        <f>IF(bot_orders[[#This Row],[side]]="sell",bot_orders[[#This Row],[accFillSz]]*bot_orders[[#This Row],[avgPx]]+bot_orders[[#This Row],[fee]], 0)</f>
        <v>2.5675443200000001</v>
      </c>
      <c r="AA1764" s="4">
        <f>IF(bot_orders[[#This Row],[side]]="sell",-bot_orders[[#This Row],[accFillSz]],bot_orders[[#This Row],[accFillSz]]+bot_orders[[#This Row],[fee]])</f>
        <v>-4.6719999999999997</v>
      </c>
      <c r="AB1764">
        <v>0</v>
      </c>
      <c r="AC1764" t="s">
        <v>39</v>
      </c>
      <c r="AD1764">
        <v>0</v>
      </c>
      <c r="AE1764" t="s">
        <v>40</v>
      </c>
      <c r="AF1764" t="s">
        <v>41</v>
      </c>
      <c r="AG1764" t="s">
        <v>42</v>
      </c>
      <c r="AH1764" t="s">
        <v>28</v>
      </c>
      <c r="AI1764">
        <v>-4.6719999999999997</v>
      </c>
      <c r="AJ1764">
        <v>2.5675443200000001</v>
      </c>
    </row>
    <row r="1765" spans="1:36" x14ac:dyDescent="0.3">
      <c r="A1765">
        <v>1762</v>
      </c>
      <c r="B1765" t="s">
        <v>306</v>
      </c>
      <c r="C1765" t="s">
        <v>28</v>
      </c>
      <c r="D1765" t="s">
        <v>29</v>
      </c>
      <c r="E1765" t="s">
        <v>30</v>
      </c>
      <c r="F1765" t="s">
        <v>31</v>
      </c>
      <c r="G1765" t="s">
        <v>3360</v>
      </c>
      <c r="H1765" t="s">
        <v>5689</v>
      </c>
      <c r="I1765" s="4" t="s">
        <v>5690</v>
      </c>
      <c r="J1765" s="1">
        <f>((((bot_orders[[#This Row],[cTime]]/ 1000)+3*3600) / 86400) + DATE(1970,1,1))</f>
        <v>45766.705738657402</v>
      </c>
      <c r="K1765" s="4" t="s">
        <v>5691</v>
      </c>
      <c r="L1765" s="1">
        <f>((((bot_orders[[#This Row],[uTime]]/ 1000)+3*3600) / 86400) + DATE(1970,1,1))</f>
        <v>45766.740533159726</v>
      </c>
      <c r="M1765" t="s">
        <v>34</v>
      </c>
      <c r="N1765" t="s">
        <v>28</v>
      </c>
      <c r="O1765" t="s">
        <v>35</v>
      </c>
      <c r="P1765">
        <v>4.6719999999999997</v>
      </c>
      <c r="Q1765" t="s">
        <v>36</v>
      </c>
      <c r="R1765" t="s">
        <v>37</v>
      </c>
      <c r="S1765">
        <v>0.5474</v>
      </c>
      <c r="T1765">
        <v>0.5474</v>
      </c>
      <c r="U1765">
        <v>4.6719999999999997</v>
      </c>
      <c r="V1765">
        <v>-2.0459622000000002E-3</v>
      </c>
      <c r="W1765" t="s">
        <v>38</v>
      </c>
      <c r="X1765" s="4">
        <f>IF(bot_orders[[#This Row],[side]]="sell", bot_orders[[#This Row],[accFillSz]]*bot_orders[[#This Row],[avgPx]] + bot_orders[[#This Row],[fee]], -bot_orders[[#This Row],[accFillSz]]*bot_orders[[#This Row],[avgPx]])</f>
        <v>2.5554068377999997</v>
      </c>
      <c r="Y1765" s="4">
        <f>IF(bot_orders[[#This Row],[side]]="buy", bot_orders[[#This Row],[accFillSz]] + bot_orders[[#This Row],[fee]], -bot_orders[[#This Row],[accFillSz]])</f>
        <v>-4.6719999999999997</v>
      </c>
      <c r="Z1765" s="4">
        <f>IF(bot_orders[[#This Row],[side]]="sell",bot_orders[[#This Row],[accFillSz]]*bot_orders[[#This Row],[avgPx]]+bot_orders[[#This Row],[fee]], 0)</f>
        <v>2.5554068377999997</v>
      </c>
      <c r="AA1765" s="4">
        <f>IF(bot_orders[[#This Row],[side]]="sell",-bot_orders[[#This Row],[accFillSz]],bot_orders[[#This Row],[accFillSz]]+bot_orders[[#This Row],[fee]])</f>
        <v>-4.6719999999999997</v>
      </c>
      <c r="AB1765">
        <v>0</v>
      </c>
      <c r="AC1765" t="s">
        <v>39</v>
      </c>
      <c r="AD1765">
        <v>0</v>
      </c>
      <c r="AE1765" t="s">
        <v>40</v>
      </c>
      <c r="AF1765" t="s">
        <v>41</v>
      </c>
      <c r="AG1765" t="s">
        <v>42</v>
      </c>
      <c r="AH1765" t="s">
        <v>28</v>
      </c>
      <c r="AI1765">
        <v>-4.6719999999999997</v>
      </c>
      <c r="AJ1765">
        <v>2.5554068399999998</v>
      </c>
    </row>
    <row r="1766" spans="1:36" x14ac:dyDescent="0.3">
      <c r="A1766">
        <v>1763</v>
      </c>
      <c r="B1766" t="s">
        <v>306</v>
      </c>
      <c r="C1766" t="s">
        <v>28</v>
      </c>
      <c r="D1766" t="s">
        <v>29</v>
      </c>
      <c r="E1766" t="s">
        <v>30</v>
      </c>
      <c r="F1766" t="s">
        <v>31</v>
      </c>
      <c r="G1766" t="s">
        <v>3357</v>
      </c>
      <c r="H1766" t="s">
        <v>5692</v>
      </c>
      <c r="I1766" s="4" t="s">
        <v>5693</v>
      </c>
      <c r="J1766" s="1">
        <f>((((bot_orders[[#This Row],[cTime]]/ 1000)+3*3600) / 86400) + DATE(1970,1,1))</f>
        <v>45766.710024143518</v>
      </c>
      <c r="K1766" s="4" t="s">
        <v>5694</v>
      </c>
      <c r="L1766" s="1">
        <f>((((bot_orders[[#This Row],[uTime]]/ 1000)+3*3600) / 86400) + DATE(1970,1,1))</f>
        <v>45766.714492361112</v>
      </c>
      <c r="M1766" t="s">
        <v>34</v>
      </c>
      <c r="N1766" t="s">
        <v>28</v>
      </c>
      <c r="O1766" t="s">
        <v>35</v>
      </c>
      <c r="P1766">
        <v>4.6719999999999997</v>
      </c>
      <c r="Q1766" t="s">
        <v>36</v>
      </c>
      <c r="R1766" t="s">
        <v>37</v>
      </c>
      <c r="S1766">
        <v>0.54479999999999995</v>
      </c>
      <c r="T1766">
        <v>0.54479999999999995</v>
      </c>
      <c r="U1766">
        <v>4.6719999999999997</v>
      </c>
      <c r="V1766">
        <v>-2.0362445000000002E-3</v>
      </c>
      <c r="W1766" t="s">
        <v>38</v>
      </c>
      <c r="X1766" s="4">
        <f>IF(bot_orders[[#This Row],[side]]="sell", bot_orders[[#This Row],[accFillSz]]*bot_orders[[#This Row],[avgPx]] + bot_orders[[#This Row],[fee]], -bot_orders[[#This Row],[accFillSz]]*bot_orders[[#This Row],[avgPx]])</f>
        <v>2.5432693554999992</v>
      </c>
      <c r="Y1766" s="4">
        <f>IF(bot_orders[[#This Row],[side]]="buy", bot_orders[[#This Row],[accFillSz]] + bot_orders[[#This Row],[fee]], -bot_orders[[#This Row],[accFillSz]])</f>
        <v>-4.6719999999999997</v>
      </c>
      <c r="Z1766" s="4">
        <f>IF(bot_orders[[#This Row],[side]]="sell",bot_orders[[#This Row],[accFillSz]]*bot_orders[[#This Row],[avgPx]]+bot_orders[[#This Row],[fee]], 0)</f>
        <v>2.5432693554999992</v>
      </c>
      <c r="AA1766" s="4">
        <f>IF(bot_orders[[#This Row],[side]]="sell",-bot_orders[[#This Row],[accFillSz]],bot_orders[[#This Row],[accFillSz]]+bot_orders[[#This Row],[fee]])</f>
        <v>-4.6719999999999997</v>
      </c>
      <c r="AB1766">
        <v>0</v>
      </c>
      <c r="AC1766" t="s">
        <v>39</v>
      </c>
      <c r="AD1766">
        <v>0</v>
      </c>
      <c r="AE1766" t="s">
        <v>40</v>
      </c>
      <c r="AF1766" t="s">
        <v>41</v>
      </c>
      <c r="AG1766" t="s">
        <v>42</v>
      </c>
      <c r="AH1766" t="s">
        <v>28</v>
      </c>
      <c r="AI1766">
        <v>-4.6719999999999997</v>
      </c>
      <c r="AJ1766">
        <v>2.54326936</v>
      </c>
    </row>
    <row r="1767" spans="1:36" x14ac:dyDescent="0.3">
      <c r="A1767">
        <v>1764</v>
      </c>
      <c r="B1767" t="s">
        <v>306</v>
      </c>
      <c r="C1767" t="s">
        <v>28</v>
      </c>
      <c r="D1767" t="s">
        <v>29</v>
      </c>
      <c r="E1767" t="s">
        <v>30</v>
      </c>
      <c r="F1767" t="s">
        <v>31</v>
      </c>
      <c r="G1767" t="s">
        <v>3398</v>
      </c>
      <c r="H1767" t="s">
        <v>5695</v>
      </c>
      <c r="I1767" s="4" t="s">
        <v>5696</v>
      </c>
      <c r="J1767" s="1">
        <f>((((bot_orders[[#This Row],[cTime]]/ 1000)+3*3600) / 86400) + DATE(1970,1,1))</f>
        <v>45766.714492384257</v>
      </c>
      <c r="K1767" s="4" t="s">
        <v>5697</v>
      </c>
      <c r="L1767" s="1">
        <f>((((bot_orders[[#This Row],[uTime]]/ 1000)+3*3600) / 86400) + DATE(1970,1,1))</f>
        <v>45766.720058912033</v>
      </c>
      <c r="M1767" t="s">
        <v>34</v>
      </c>
      <c r="N1767" t="s">
        <v>28</v>
      </c>
      <c r="O1767" t="s">
        <v>35</v>
      </c>
      <c r="P1767">
        <v>4.6760000000000002</v>
      </c>
      <c r="Q1767" t="s">
        <v>36</v>
      </c>
      <c r="R1767" t="s">
        <v>55</v>
      </c>
      <c r="S1767">
        <v>0.5423</v>
      </c>
      <c r="T1767">
        <v>0.5423</v>
      </c>
      <c r="U1767">
        <v>4.6760000000000002</v>
      </c>
      <c r="V1767">
        <v>-3.7407999999999999E-3</v>
      </c>
      <c r="W1767" t="s">
        <v>39</v>
      </c>
      <c r="X1767" s="4">
        <f>IF(bot_orders[[#This Row],[side]]="sell", bot_orders[[#This Row],[accFillSz]]*bot_orders[[#This Row],[avgPx]] + bot_orders[[#This Row],[fee]], -bot_orders[[#This Row],[accFillSz]]*bot_orders[[#This Row],[avgPx]])</f>
        <v>-2.5357948000000001</v>
      </c>
      <c r="Y1767" s="4">
        <f>IF(bot_orders[[#This Row],[side]]="buy", bot_orders[[#This Row],[accFillSz]] + bot_orders[[#This Row],[fee]], -bot_orders[[#This Row],[accFillSz]])</f>
        <v>4.6722592000000001</v>
      </c>
      <c r="Z1767" s="4">
        <f>IF(bot_orders[[#This Row],[side]]="sell",bot_orders[[#This Row],[accFillSz]]*bot_orders[[#This Row],[avgPx]]+bot_orders[[#This Row],[fee]], 0)</f>
        <v>0</v>
      </c>
      <c r="AA1767" s="4">
        <f>IF(bot_orders[[#This Row],[side]]="sell",-bot_orders[[#This Row],[accFillSz]],bot_orders[[#This Row],[accFillSz]]+bot_orders[[#This Row],[fee]])</f>
        <v>4.6722592000000001</v>
      </c>
      <c r="AB1767">
        <v>0</v>
      </c>
      <c r="AC1767" t="s">
        <v>38</v>
      </c>
      <c r="AD1767">
        <v>0</v>
      </c>
      <c r="AE1767" t="s">
        <v>40</v>
      </c>
      <c r="AF1767" t="s">
        <v>41</v>
      </c>
      <c r="AG1767" t="s">
        <v>42</v>
      </c>
      <c r="AH1767" t="s">
        <v>28</v>
      </c>
      <c r="AI1767">
        <v>4.6722592000000001</v>
      </c>
      <c r="AJ1767">
        <v>-2.5357948000000001</v>
      </c>
    </row>
    <row r="1768" spans="1:36" x14ac:dyDescent="0.3">
      <c r="A1768">
        <v>1765</v>
      </c>
      <c r="B1768" t="s">
        <v>306</v>
      </c>
      <c r="C1768" t="s">
        <v>28</v>
      </c>
      <c r="D1768" t="s">
        <v>29</v>
      </c>
      <c r="E1768" t="s">
        <v>30</v>
      </c>
      <c r="F1768" t="s">
        <v>31</v>
      </c>
      <c r="G1768" t="s">
        <v>3398</v>
      </c>
      <c r="H1768" t="s">
        <v>5698</v>
      </c>
      <c r="I1768" s="4" t="s">
        <v>5699</v>
      </c>
      <c r="J1768" s="1">
        <f>((((bot_orders[[#This Row],[cTime]]/ 1000)+3*3600) / 86400) + DATE(1970,1,1))</f>
        <v>45766.720058935185</v>
      </c>
      <c r="K1768" s="4" t="s">
        <v>5700</v>
      </c>
      <c r="L1768" s="1">
        <f>((((bot_orders[[#This Row],[uTime]]/ 1000)+3*3600) / 86400) + DATE(1970,1,1))</f>
        <v>45766.724209097221</v>
      </c>
      <c r="M1768" t="s">
        <v>34</v>
      </c>
      <c r="N1768" t="s">
        <v>28</v>
      </c>
      <c r="O1768" t="s">
        <v>35</v>
      </c>
      <c r="P1768">
        <v>4.6719999999999997</v>
      </c>
      <c r="Q1768" t="s">
        <v>36</v>
      </c>
      <c r="R1768" t="s">
        <v>37</v>
      </c>
      <c r="S1768">
        <v>0.54479999999999995</v>
      </c>
      <c r="T1768">
        <v>0.54479999999999995</v>
      </c>
      <c r="U1768">
        <v>4.6719999999999997</v>
      </c>
      <c r="V1768">
        <v>-2.0362445000000002E-3</v>
      </c>
      <c r="W1768" t="s">
        <v>38</v>
      </c>
      <c r="X1768" s="4">
        <f>IF(bot_orders[[#This Row],[side]]="sell", bot_orders[[#This Row],[accFillSz]]*bot_orders[[#This Row],[avgPx]] + bot_orders[[#This Row],[fee]], -bot_orders[[#This Row],[accFillSz]]*bot_orders[[#This Row],[avgPx]])</f>
        <v>2.5432693554999992</v>
      </c>
      <c r="Y1768" s="4">
        <f>IF(bot_orders[[#This Row],[side]]="buy", bot_orders[[#This Row],[accFillSz]] + bot_orders[[#This Row],[fee]], -bot_orders[[#This Row],[accFillSz]])</f>
        <v>-4.6719999999999997</v>
      </c>
      <c r="Z1768" s="4">
        <f>IF(bot_orders[[#This Row],[side]]="sell",bot_orders[[#This Row],[accFillSz]]*bot_orders[[#This Row],[avgPx]]+bot_orders[[#This Row],[fee]], 0)</f>
        <v>2.5432693554999992</v>
      </c>
      <c r="AA1768" s="4">
        <f>IF(bot_orders[[#This Row],[side]]="sell",-bot_orders[[#This Row],[accFillSz]],bot_orders[[#This Row],[accFillSz]]+bot_orders[[#This Row],[fee]])</f>
        <v>-4.6719999999999997</v>
      </c>
      <c r="AB1768">
        <v>0</v>
      </c>
      <c r="AC1768" t="s">
        <v>39</v>
      </c>
      <c r="AD1768">
        <v>0</v>
      </c>
      <c r="AE1768" t="s">
        <v>40</v>
      </c>
      <c r="AF1768" t="s">
        <v>41</v>
      </c>
      <c r="AG1768" t="s">
        <v>42</v>
      </c>
      <c r="AH1768" t="s">
        <v>28</v>
      </c>
      <c r="AI1768">
        <v>-4.6719999999999997</v>
      </c>
      <c r="AJ1768">
        <v>2.54326936</v>
      </c>
    </row>
    <row r="1769" spans="1:36" x14ac:dyDescent="0.3">
      <c r="A1769">
        <v>1766</v>
      </c>
      <c r="B1769" t="s">
        <v>306</v>
      </c>
      <c r="C1769" t="s">
        <v>28</v>
      </c>
      <c r="D1769" t="s">
        <v>29</v>
      </c>
      <c r="E1769" t="s">
        <v>30</v>
      </c>
      <c r="F1769" t="s">
        <v>31</v>
      </c>
      <c r="G1769" t="s">
        <v>3412</v>
      </c>
      <c r="H1769" t="s">
        <v>5701</v>
      </c>
      <c r="I1769" s="4" t="s">
        <v>5702</v>
      </c>
      <c r="J1769" s="1">
        <f>((((bot_orders[[#This Row],[cTime]]/ 1000)+3*3600) / 86400) + DATE(1970,1,1))</f>
        <v>45766.74053318287</v>
      </c>
      <c r="K1769" s="4" t="s">
        <v>5703</v>
      </c>
      <c r="L1769" s="1">
        <f>((((bot_orders[[#This Row],[uTime]]/ 1000)+3*3600) / 86400) + DATE(1970,1,1))</f>
        <v>45766.758729409717</v>
      </c>
      <c r="M1769" t="s">
        <v>34</v>
      </c>
      <c r="N1769" t="s">
        <v>28</v>
      </c>
      <c r="O1769" t="s">
        <v>35</v>
      </c>
      <c r="P1769">
        <v>4.6760000000000002</v>
      </c>
      <c r="Q1769" t="s">
        <v>36</v>
      </c>
      <c r="R1769" t="s">
        <v>55</v>
      </c>
      <c r="S1769">
        <v>0.54479999999999995</v>
      </c>
      <c r="T1769">
        <v>0.54479999999999995</v>
      </c>
      <c r="U1769">
        <v>4.6760000000000002</v>
      </c>
      <c r="V1769">
        <v>-3.7407999999999999E-3</v>
      </c>
      <c r="W1769" t="s">
        <v>39</v>
      </c>
      <c r="X1769" s="4">
        <f>IF(bot_orders[[#This Row],[side]]="sell", bot_orders[[#This Row],[accFillSz]]*bot_orders[[#This Row],[avgPx]] + bot_orders[[#This Row],[fee]], -bot_orders[[#This Row],[accFillSz]]*bot_orders[[#This Row],[avgPx]])</f>
        <v>-2.5474847999999999</v>
      </c>
      <c r="Y1769" s="4">
        <f>IF(bot_orders[[#This Row],[side]]="buy", bot_orders[[#This Row],[accFillSz]] + bot_orders[[#This Row],[fee]], -bot_orders[[#This Row],[accFillSz]])</f>
        <v>4.6722592000000001</v>
      </c>
      <c r="Z1769" s="4">
        <f>IF(bot_orders[[#This Row],[side]]="sell",bot_orders[[#This Row],[accFillSz]]*bot_orders[[#This Row],[avgPx]]+bot_orders[[#This Row],[fee]], 0)</f>
        <v>0</v>
      </c>
      <c r="AA1769" s="4">
        <f>IF(bot_orders[[#This Row],[side]]="sell",-bot_orders[[#This Row],[accFillSz]],bot_orders[[#This Row],[accFillSz]]+bot_orders[[#This Row],[fee]])</f>
        <v>4.6722592000000001</v>
      </c>
      <c r="AB1769">
        <v>0</v>
      </c>
      <c r="AC1769" t="s">
        <v>38</v>
      </c>
      <c r="AD1769">
        <v>0</v>
      </c>
      <c r="AE1769" t="s">
        <v>40</v>
      </c>
      <c r="AF1769" t="s">
        <v>41</v>
      </c>
      <c r="AG1769" t="s">
        <v>42</v>
      </c>
      <c r="AH1769" t="s">
        <v>28</v>
      </c>
      <c r="AI1769">
        <v>4.6722592000000001</v>
      </c>
      <c r="AJ1769">
        <v>-2.5474847999999999</v>
      </c>
    </row>
    <row r="1770" spans="1:36" x14ac:dyDescent="0.3">
      <c r="A1770">
        <v>1767</v>
      </c>
      <c r="B1770" t="s">
        <v>306</v>
      </c>
      <c r="C1770" t="s">
        <v>28</v>
      </c>
      <c r="D1770" t="s">
        <v>29</v>
      </c>
      <c r="E1770" t="s">
        <v>30</v>
      </c>
      <c r="F1770" t="s">
        <v>31</v>
      </c>
      <c r="G1770" t="s">
        <v>3405</v>
      </c>
      <c r="H1770" t="s">
        <v>5704</v>
      </c>
      <c r="I1770" s="4" t="s">
        <v>5705</v>
      </c>
      <c r="J1770" s="1">
        <f>((((bot_orders[[#This Row],[cTime]]/ 1000)+3*3600) / 86400) + DATE(1970,1,1))</f>
        <v>45766.741784780097</v>
      </c>
      <c r="K1770" s="4" t="s">
        <v>5706</v>
      </c>
      <c r="L1770" s="1">
        <f>((((bot_orders[[#This Row],[uTime]]/ 1000)+3*3600) / 86400) + DATE(1970,1,1))</f>
        <v>45766.747802777783</v>
      </c>
      <c r="M1770" t="s">
        <v>34</v>
      </c>
      <c r="N1770" t="s">
        <v>28</v>
      </c>
      <c r="O1770" t="s">
        <v>35</v>
      </c>
      <c r="P1770">
        <v>4.6760000000000002</v>
      </c>
      <c r="Q1770" t="s">
        <v>36</v>
      </c>
      <c r="R1770" t="s">
        <v>55</v>
      </c>
      <c r="S1770">
        <v>0.5474</v>
      </c>
      <c r="T1770">
        <v>0.5474</v>
      </c>
      <c r="U1770">
        <v>4.6760000000000002</v>
      </c>
      <c r="V1770">
        <v>-3.7407999999999999E-3</v>
      </c>
      <c r="W1770" t="s">
        <v>39</v>
      </c>
      <c r="X1770" s="4">
        <f>IF(bot_orders[[#This Row],[side]]="sell", bot_orders[[#This Row],[accFillSz]]*bot_orders[[#This Row],[avgPx]] + bot_orders[[#This Row],[fee]], -bot_orders[[#This Row],[accFillSz]]*bot_orders[[#This Row],[avgPx]])</f>
        <v>-2.5596424</v>
      </c>
      <c r="Y1770" s="4">
        <f>IF(bot_orders[[#This Row],[side]]="buy", bot_orders[[#This Row],[accFillSz]] + bot_orders[[#This Row],[fee]], -bot_orders[[#This Row],[accFillSz]])</f>
        <v>4.6722592000000001</v>
      </c>
      <c r="Z1770" s="4">
        <f>IF(bot_orders[[#This Row],[side]]="sell",bot_orders[[#This Row],[accFillSz]]*bot_orders[[#This Row],[avgPx]]+bot_orders[[#This Row],[fee]], 0)</f>
        <v>0</v>
      </c>
      <c r="AA1770" s="4">
        <f>IF(bot_orders[[#This Row],[side]]="sell",-bot_orders[[#This Row],[accFillSz]],bot_orders[[#This Row],[accFillSz]]+bot_orders[[#This Row],[fee]])</f>
        <v>4.6722592000000001</v>
      </c>
      <c r="AB1770">
        <v>0</v>
      </c>
      <c r="AC1770" t="s">
        <v>38</v>
      </c>
      <c r="AD1770">
        <v>0</v>
      </c>
      <c r="AE1770" t="s">
        <v>40</v>
      </c>
      <c r="AF1770" t="s">
        <v>41</v>
      </c>
      <c r="AG1770" t="s">
        <v>42</v>
      </c>
      <c r="AH1770" t="s">
        <v>28</v>
      </c>
      <c r="AI1770">
        <v>4.6722592000000001</v>
      </c>
      <c r="AJ1770">
        <v>-2.5596424</v>
      </c>
    </row>
    <row r="1771" spans="1:36" x14ac:dyDescent="0.3">
      <c r="A1771">
        <v>1768</v>
      </c>
      <c r="B1771" t="s">
        <v>306</v>
      </c>
      <c r="C1771" t="s">
        <v>28</v>
      </c>
      <c r="D1771" t="s">
        <v>29</v>
      </c>
      <c r="E1771" t="s">
        <v>30</v>
      </c>
      <c r="F1771" t="s">
        <v>31</v>
      </c>
      <c r="G1771" t="s">
        <v>3405</v>
      </c>
      <c r="H1771" t="s">
        <v>5707</v>
      </c>
      <c r="I1771" s="4" t="s">
        <v>5708</v>
      </c>
      <c r="J1771" s="1">
        <f>((((bot_orders[[#This Row],[cTime]]/ 1000)+3*3600) / 86400) + DATE(1970,1,1))</f>
        <v>45766.747802800921</v>
      </c>
      <c r="K1771" s="4" t="s">
        <v>5709</v>
      </c>
      <c r="L1771" s="1">
        <f>((((bot_orders[[#This Row],[uTime]]/ 1000)+3*3600) / 86400) + DATE(1970,1,1))</f>
        <v>45766.790637349535</v>
      </c>
      <c r="M1771" t="s">
        <v>34</v>
      </c>
      <c r="N1771" t="s">
        <v>28</v>
      </c>
      <c r="O1771" t="s">
        <v>35</v>
      </c>
      <c r="P1771">
        <v>4.6719999999999997</v>
      </c>
      <c r="Q1771" t="s">
        <v>36</v>
      </c>
      <c r="R1771" t="s">
        <v>37</v>
      </c>
      <c r="S1771">
        <v>0.55000000000000004</v>
      </c>
      <c r="T1771">
        <v>0.55000000000000004</v>
      </c>
      <c r="U1771">
        <v>4.6719999999999997</v>
      </c>
      <c r="V1771">
        <v>-2.0556799999999998E-3</v>
      </c>
      <c r="W1771" t="s">
        <v>38</v>
      </c>
      <c r="X1771" s="4">
        <f>IF(bot_orders[[#This Row],[side]]="sell", bot_orders[[#This Row],[accFillSz]]*bot_orders[[#This Row],[avgPx]] + bot_orders[[#This Row],[fee]], -bot_orders[[#This Row],[accFillSz]]*bot_orders[[#This Row],[avgPx]])</f>
        <v>2.5675443200000001</v>
      </c>
      <c r="Y1771" s="4">
        <f>IF(bot_orders[[#This Row],[side]]="buy", bot_orders[[#This Row],[accFillSz]] + bot_orders[[#This Row],[fee]], -bot_orders[[#This Row],[accFillSz]])</f>
        <v>-4.6719999999999997</v>
      </c>
      <c r="Z1771" s="4">
        <f>IF(bot_orders[[#This Row],[side]]="sell",bot_orders[[#This Row],[accFillSz]]*bot_orders[[#This Row],[avgPx]]+bot_orders[[#This Row],[fee]], 0)</f>
        <v>2.5675443200000001</v>
      </c>
      <c r="AA1771" s="4">
        <f>IF(bot_orders[[#This Row],[side]]="sell",-bot_orders[[#This Row],[accFillSz]],bot_orders[[#This Row],[accFillSz]]+bot_orders[[#This Row],[fee]])</f>
        <v>-4.6719999999999997</v>
      </c>
      <c r="AB1771">
        <v>0</v>
      </c>
      <c r="AC1771" t="s">
        <v>39</v>
      </c>
      <c r="AD1771">
        <v>0</v>
      </c>
      <c r="AE1771" t="s">
        <v>40</v>
      </c>
      <c r="AF1771" t="s">
        <v>41</v>
      </c>
      <c r="AG1771" t="s">
        <v>42</v>
      </c>
      <c r="AH1771" t="s">
        <v>28</v>
      </c>
      <c r="AI1771">
        <v>-4.6719999999999997</v>
      </c>
      <c r="AJ1771">
        <v>2.5675443200000001</v>
      </c>
    </row>
    <row r="1772" spans="1:36" x14ac:dyDescent="0.3">
      <c r="A1772">
        <v>1769</v>
      </c>
      <c r="B1772" t="s">
        <v>306</v>
      </c>
      <c r="C1772" t="s">
        <v>28</v>
      </c>
      <c r="D1772" t="s">
        <v>29</v>
      </c>
      <c r="E1772" t="s">
        <v>30</v>
      </c>
      <c r="F1772" t="s">
        <v>31</v>
      </c>
      <c r="G1772" t="s">
        <v>3412</v>
      </c>
      <c r="H1772" t="s">
        <v>5710</v>
      </c>
      <c r="I1772" s="4" t="s">
        <v>5711</v>
      </c>
      <c r="J1772" s="1">
        <f>((((bot_orders[[#This Row],[cTime]]/ 1000)+3*3600) / 86400) + DATE(1970,1,1))</f>
        <v>45766.75872943287</v>
      </c>
      <c r="K1772" s="4" t="s">
        <v>5712</v>
      </c>
      <c r="L1772" s="1">
        <f>((((bot_orders[[#This Row],[uTime]]/ 1000)+3*3600) / 86400) + DATE(1970,1,1))</f>
        <v>45766.767104131941</v>
      </c>
      <c r="M1772" t="s">
        <v>34</v>
      </c>
      <c r="N1772" t="s">
        <v>28</v>
      </c>
      <c r="O1772" t="s">
        <v>35</v>
      </c>
      <c r="P1772">
        <v>4.6719999999999997</v>
      </c>
      <c r="Q1772" t="s">
        <v>36</v>
      </c>
      <c r="R1772" t="s">
        <v>37</v>
      </c>
      <c r="S1772">
        <v>0.5474</v>
      </c>
      <c r="T1772">
        <v>0.5474</v>
      </c>
      <c r="U1772">
        <v>4.6719999999999997</v>
      </c>
      <c r="V1772">
        <v>-2.0459622000000002E-3</v>
      </c>
      <c r="W1772" t="s">
        <v>38</v>
      </c>
      <c r="X1772" s="4">
        <f>IF(bot_orders[[#This Row],[side]]="sell", bot_orders[[#This Row],[accFillSz]]*bot_orders[[#This Row],[avgPx]] + bot_orders[[#This Row],[fee]], -bot_orders[[#This Row],[accFillSz]]*bot_orders[[#This Row],[avgPx]])</f>
        <v>2.5554068377999997</v>
      </c>
      <c r="Y1772" s="4">
        <f>IF(bot_orders[[#This Row],[side]]="buy", bot_orders[[#This Row],[accFillSz]] + bot_orders[[#This Row],[fee]], -bot_orders[[#This Row],[accFillSz]])</f>
        <v>-4.6719999999999997</v>
      </c>
      <c r="Z1772" s="4">
        <f>IF(bot_orders[[#This Row],[side]]="sell",bot_orders[[#This Row],[accFillSz]]*bot_orders[[#This Row],[avgPx]]+bot_orders[[#This Row],[fee]], 0)</f>
        <v>2.5554068377999997</v>
      </c>
      <c r="AA1772" s="4">
        <f>IF(bot_orders[[#This Row],[side]]="sell",-bot_orders[[#This Row],[accFillSz]],bot_orders[[#This Row],[accFillSz]]+bot_orders[[#This Row],[fee]])</f>
        <v>-4.6719999999999997</v>
      </c>
      <c r="AB1772">
        <v>0</v>
      </c>
      <c r="AC1772" t="s">
        <v>39</v>
      </c>
      <c r="AD1772">
        <v>0</v>
      </c>
      <c r="AE1772" t="s">
        <v>40</v>
      </c>
      <c r="AF1772" t="s">
        <v>41</v>
      </c>
      <c r="AG1772" t="s">
        <v>42</v>
      </c>
      <c r="AH1772" t="s">
        <v>28</v>
      </c>
      <c r="AI1772">
        <v>-4.6719999999999997</v>
      </c>
      <c r="AJ1772">
        <v>2.5554068399999998</v>
      </c>
    </row>
    <row r="1773" spans="1:36" x14ac:dyDescent="0.3">
      <c r="A1773">
        <v>1770</v>
      </c>
      <c r="B1773" t="s">
        <v>306</v>
      </c>
      <c r="C1773" t="s">
        <v>28</v>
      </c>
      <c r="D1773" t="s">
        <v>29</v>
      </c>
      <c r="E1773" t="s">
        <v>30</v>
      </c>
      <c r="F1773" t="s">
        <v>31</v>
      </c>
      <c r="G1773" t="s">
        <v>3419</v>
      </c>
      <c r="H1773" t="s">
        <v>5713</v>
      </c>
      <c r="I1773" s="4" t="s">
        <v>5714</v>
      </c>
      <c r="J1773" s="1">
        <f>((((bot_orders[[#This Row],[cTime]]/ 1000)+3*3600) / 86400) + DATE(1970,1,1))</f>
        <v>45766.767104155093</v>
      </c>
      <c r="K1773" s="4" t="s">
        <v>5715</v>
      </c>
      <c r="L1773" s="1">
        <f>((((bot_orders[[#This Row],[uTime]]/ 1000)+3*3600) / 86400) + DATE(1970,1,1))</f>
        <v>45766.775873912033</v>
      </c>
      <c r="M1773" t="s">
        <v>34</v>
      </c>
      <c r="N1773" t="s">
        <v>28</v>
      </c>
      <c r="O1773" t="s">
        <v>35</v>
      </c>
      <c r="P1773">
        <v>4.6760000000000002</v>
      </c>
      <c r="Q1773" t="s">
        <v>36</v>
      </c>
      <c r="R1773" t="s">
        <v>55</v>
      </c>
      <c r="S1773">
        <v>0.54479999999999995</v>
      </c>
      <c r="T1773">
        <v>0.54479999999999995</v>
      </c>
      <c r="U1773">
        <v>4.6760000000000002</v>
      </c>
      <c r="V1773">
        <v>-3.7407999999999999E-3</v>
      </c>
      <c r="W1773" t="s">
        <v>39</v>
      </c>
      <c r="X1773" s="4">
        <f>IF(bot_orders[[#This Row],[side]]="sell", bot_orders[[#This Row],[accFillSz]]*bot_orders[[#This Row],[avgPx]] + bot_orders[[#This Row],[fee]], -bot_orders[[#This Row],[accFillSz]]*bot_orders[[#This Row],[avgPx]])</f>
        <v>-2.5474847999999999</v>
      </c>
      <c r="Y1773" s="4">
        <f>IF(bot_orders[[#This Row],[side]]="buy", bot_orders[[#This Row],[accFillSz]] + bot_orders[[#This Row],[fee]], -bot_orders[[#This Row],[accFillSz]])</f>
        <v>4.6722592000000001</v>
      </c>
      <c r="Z1773" s="4">
        <f>IF(bot_orders[[#This Row],[side]]="sell",bot_orders[[#This Row],[accFillSz]]*bot_orders[[#This Row],[avgPx]]+bot_orders[[#This Row],[fee]], 0)</f>
        <v>0</v>
      </c>
      <c r="AA1773" s="4">
        <f>IF(bot_orders[[#This Row],[side]]="sell",-bot_orders[[#This Row],[accFillSz]],bot_orders[[#This Row],[accFillSz]]+bot_orders[[#This Row],[fee]])</f>
        <v>4.6722592000000001</v>
      </c>
      <c r="AB1773">
        <v>0</v>
      </c>
      <c r="AC1773" t="s">
        <v>38</v>
      </c>
      <c r="AD1773">
        <v>0</v>
      </c>
      <c r="AE1773" t="s">
        <v>40</v>
      </c>
      <c r="AF1773" t="s">
        <v>41</v>
      </c>
      <c r="AG1773" t="s">
        <v>42</v>
      </c>
      <c r="AH1773" t="s">
        <v>28</v>
      </c>
      <c r="AI1773">
        <v>4.6722592000000001</v>
      </c>
      <c r="AJ1773">
        <v>-2.5474847999999999</v>
      </c>
    </row>
    <row r="1774" spans="1:36" x14ac:dyDescent="0.3">
      <c r="A1774">
        <v>1771</v>
      </c>
      <c r="B1774" t="s">
        <v>306</v>
      </c>
      <c r="C1774" t="s">
        <v>28</v>
      </c>
      <c r="D1774" t="s">
        <v>29</v>
      </c>
      <c r="E1774" t="s">
        <v>30</v>
      </c>
      <c r="F1774" t="s">
        <v>31</v>
      </c>
      <c r="G1774" t="s">
        <v>3419</v>
      </c>
      <c r="H1774" t="s">
        <v>5716</v>
      </c>
      <c r="I1774" s="4" t="s">
        <v>5717</v>
      </c>
      <c r="J1774" s="1">
        <f>((((bot_orders[[#This Row],[cTime]]/ 1000)+3*3600) / 86400) + DATE(1970,1,1))</f>
        <v>45766.775873935185</v>
      </c>
      <c r="K1774" s="4" t="s">
        <v>5718</v>
      </c>
      <c r="L1774" s="1">
        <f>((((bot_orders[[#This Row],[uTime]]/ 1000)+3*3600) / 86400) + DATE(1970,1,1))</f>
        <v>45766.779658761574</v>
      </c>
      <c r="M1774" t="s">
        <v>34</v>
      </c>
      <c r="N1774" t="s">
        <v>28</v>
      </c>
      <c r="O1774" t="s">
        <v>35</v>
      </c>
      <c r="P1774">
        <v>4.6719999999999997</v>
      </c>
      <c r="Q1774" t="s">
        <v>36</v>
      </c>
      <c r="R1774" t="s">
        <v>37</v>
      </c>
      <c r="S1774">
        <v>0.5474</v>
      </c>
      <c r="T1774">
        <v>0.5474</v>
      </c>
      <c r="U1774">
        <v>4.6719999999999997</v>
      </c>
      <c r="V1774">
        <v>-2.0459622000000002E-3</v>
      </c>
      <c r="W1774" t="s">
        <v>38</v>
      </c>
      <c r="X1774" s="4">
        <f>IF(bot_orders[[#This Row],[side]]="sell", bot_orders[[#This Row],[accFillSz]]*bot_orders[[#This Row],[avgPx]] + bot_orders[[#This Row],[fee]], -bot_orders[[#This Row],[accFillSz]]*bot_orders[[#This Row],[avgPx]])</f>
        <v>2.5554068377999997</v>
      </c>
      <c r="Y1774" s="4">
        <f>IF(bot_orders[[#This Row],[side]]="buy", bot_orders[[#This Row],[accFillSz]] + bot_orders[[#This Row],[fee]], -bot_orders[[#This Row],[accFillSz]])</f>
        <v>-4.6719999999999997</v>
      </c>
      <c r="Z1774" s="4">
        <f>IF(bot_orders[[#This Row],[side]]="sell",bot_orders[[#This Row],[accFillSz]]*bot_orders[[#This Row],[avgPx]]+bot_orders[[#This Row],[fee]], 0)</f>
        <v>2.5554068377999997</v>
      </c>
      <c r="AA1774" s="4">
        <f>IF(bot_orders[[#This Row],[side]]="sell",-bot_orders[[#This Row],[accFillSz]],bot_orders[[#This Row],[accFillSz]]+bot_orders[[#This Row],[fee]])</f>
        <v>-4.6719999999999997</v>
      </c>
      <c r="AB1774">
        <v>0</v>
      </c>
      <c r="AC1774" t="s">
        <v>39</v>
      </c>
      <c r="AD1774">
        <v>0</v>
      </c>
      <c r="AE1774" t="s">
        <v>40</v>
      </c>
      <c r="AF1774" t="s">
        <v>41</v>
      </c>
      <c r="AG1774" t="s">
        <v>42</v>
      </c>
      <c r="AH1774" t="s">
        <v>28</v>
      </c>
      <c r="AI1774">
        <v>-4.6719999999999997</v>
      </c>
      <c r="AJ1774">
        <v>2.5554068399999998</v>
      </c>
    </row>
    <row r="1775" spans="1:36" x14ac:dyDescent="0.3">
      <c r="A1775">
        <v>1772</v>
      </c>
      <c r="B1775" t="s">
        <v>306</v>
      </c>
      <c r="C1775" t="s">
        <v>28</v>
      </c>
      <c r="D1775" t="s">
        <v>29</v>
      </c>
      <c r="E1775" t="s">
        <v>30</v>
      </c>
      <c r="F1775" t="s">
        <v>31</v>
      </c>
      <c r="G1775" t="s">
        <v>3427</v>
      </c>
      <c r="H1775" t="s">
        <v>5719</v>
      </c>
      <c r="I1775" s="4" t="s">
        <v>5720</v>
      </c>
      <c r="J1775" s="1">
        <f>((((bot_orders[[#This Row],[cTime]]/ 1000)+3*3600) / 86400) + DATE(1970,1,1))</f>
        <v>45766.779658784726</v>
      </c>
      <c r="K1775" s="4" t="s">
        <v>5721</v>
      </c>
      <c r="L1775" s="1">
        <f>((((bot_orders[[#This Row],[uTime]]/ 1000)+3*3600) / 86400) + DATE(1970,1,1))</f>
        <v>45766.830273888889</v>
      </c>
      <c r="M1775" t="s">
        <v>34</v>
      </c>
      <c r="N1775" t="s">
        <v>28</v>
      </c>
      <c r="O1775" t="s">
        <v>35</v>
      </c>
      <c r="P1775">
        <v>4.6760000000000002</v>
      </c>
      <c r="Q1775" t="s">
        <v>36</v>
      </c>
      <c r="R1775" t="s">
        <v>55</v>
      </c>
      <c r="S1775">
        <v>0.54479999999999995</v>
      </c>
      <c r="T1775">
        <v>0.54479999999999995</v>
      </c>
      <c r="U1775">
        <v>4.6760000000000002</v>
      </c>
      <c r="V1775">
        <v>-3.7407999999999999E-3</v>
      </c>
      <c r="W1775" t="s">
        <v>39</v>
      </c>
      <c r="X1775" s="4">
        <f>IF(bot_orders[[#This Row],[side]]="sell", bot_orders[[#This Row],[accFillSz]]*bot_orders[[#This Row],[avgPx]] + bot_orders[[#This Row],[fee]], -bot_orders[[#This Row],[accFillSz]]*bot_orders[[#This Row],[avgPx]])</f>
        <v>-2.5474847999999999</v>
      </c>
      <c r="Y1775" s="4">
        <f>IF(bot_orders[[#This Row],[side]]="buy", bot_orders[[#This Row],[accFillSz]] + bot_orders[[#This Row],[fee]], -bot_orders[[#This Row],[accFillSz]])</f>
        <v>4.6722592000000001</v>
      </c>
      <c r="Z1775" s="4">
        <f>IF(bot_orders[[#This Row],[side]]="sell",bot_orders[[#This Row],[accFillSz]]*bot_orders[[#This Row],[avgPx]]+bot_orders[[#This Row],[fee]], 0)</f>
        <v>0</v>
      </c>
      <c r="AA1775" s="4">
        <f>IF(bot_orders[[#This Row],[side]]="sell",-bot_orders[[#This Row],[accFillSz]],bot_orders[[#This Row],[accFillSz]]+bot_orders[[#This Row],[fee]])</f>
        <v>4.6722592000000001</v>
      </c>
      <c r="AB1775">
        <v>0</v>
      </c>
      <c r="AC1775" t="s">
        <v>38</v>
      </c>
      <c r="AD1775">
        <v>0</v>
      </c>
      <c r="AE1775" t="s">
        <v>40</v>
      </c>
      <c r="AF1775" t="s">
        <v>41</v>
      </c>
      <c r="AG1775" t="s">
        <v>42</v>
      </c>
      <c r="AH1775" t="s">
        <v>28</v>
      </c>
      <c r="AI1775">
        <v>4.6722592000000001</v>
      </c>
      <c r="AJ1775">
        <v>-2.5474847999999999</v>
      </c>
    </row>
    <row r="1776" spans="1:36" x14ac:dyDescent="0.3">
      <c r="A1776">
        <v>1773</v>
      </c>
      <c r="B1776" t="s">
        <v>306</v>
      </c>
      <c r="C1776" t="s">
        <v>28</v>
      </c>
      <c r="D1776" t="s">
        <v>29</v>
      </c>
      <c r="E1776" t="s">
        <v>30</v>
      </c>
      <c r="F1776" t="s">
        <v>31</v>
      </c>
      <c r="G1776" t="s">
        <v>3423</v>
      </c>
      <c r="H1776" t="s">
        <v>5722</v>
      </c>
      <c r="I1776" s="4" t="s">
        <v>5723</v>
      </c>
      <c r="J1776" s="1">
        <f>((((bot_orders[[#This Row],[cTime]]/ 1000)+3*3600) / 86400) + DATE(1970,1,1))</f>
        <v>45766.790637372687</v>
      </c>
      <c r="K1776" s="4" t="s">
        <v>5724</v>
      </c>
      <c r="L1776" s="1">
        <f>((((bot_orders[[#This Row],[uTime]]/ 1000)+3*3600) / 86400) + DATE(1970,1,1))</f>
        <v>45766.791041631943</v>
      </c>
      <c r="M1776" t="s">
        <v>34</v>
      </c>
      <c r="N1776" t="s">
        <v>28</v>
      </c>
      <c r="O1776" t="s">
        <v>35</v>
      </c>
      <c r="P1776">
        <v>4.6760000000000002</v>
      </c>
      <c r="Q1776" t="s">
        <v>36</v>
      </c>
      <c r="R1776" t="s">
        <v>55</v>
      </c>
      <c r="S1776">
        <v>0.5474</v>
      </c>
      <c r="T1776">
        <v>0.5474</v>
      </c>
      <c r="U1776">
        <v>4.6760000000000002</v>
      </c>
      <c r="V1776">
        <v>-3.7407999999999999E-3</v>
      </c>
      <c r="W1776" t="s">
        <v>39</v>
      </c>
      <c r="X1776" s="4">
        <f>IF(bot_orders[[#This Row],[side]]="sell", bot_orders[[#This Row],[accFillSz]]*bot_orders[[#This Row],[avgPx]] + bot_orders[[#This Row],[fee]], -bot_orders[[#This Row],[accFillSz]]*bot_orders[[#This Row],[avgPx]])</f>
        <v>-2.5596424</v>
      </c>
      <c r="Y1776" s="4">
        <f>IF(bot_orders[[#This Row],[side]]="buy", bot_orders[[#This Row],[accFillSz]] + bot_orders[[#This Row],[fee]], -bot_orders[[#This Row],[accFillSz]])</f>
        <v>4.6722592000000001</v>
      </c>
      <c r="Z1776" s="4">
        <f>IF(bot_orders[[#This Row],[side]]="sell",bot_orders[[#This Row],[accFillSz]]*bot_orders[[#This Row],[avgPx]]+bot_orders[[#This Row],[fee]], 0)</f>
        <v>0</v>
      </c>
      <c r="AA1776" s="4">
        <f>IF(bot_orders[[#This Row],[side]]="sell",-bot_orders[[#This Row],[accFillSz]],bot_orders[[#This Row],[accFillSz]]+bot_orders[[#This Row],[fee]])</f>
        <v>4.6722592000000001</v>
      </c>
      <c r="AB1776">
        <v>0</v>
      </c>
      <c r="AC1776" t="s">
        <v>38</v>
      </c>
      <c r="AD1776">
        <v>0</v>
      </c>
      <c r="AE1776" t="s">
        <v>40</v>
      </c>
      <c r="AF1776" t="s">
        <v>41</v>
      </c>
      <c r="AG1776" t="s">
        <v>42</v>
      </c>
      <c r="AH1776" t="s">
        <v>28</v>
      </c>
      <c r="AI1776">
        <v>4.6722592000000001</v>
      </c>
      <c r="AJ1776">
        <v>-2.5596424</v>
      </c>
    </row>
    <row r="1777" spans="1:36" x14ac:dyDescent="0.3">
      <c r="A1777">
        <v>1774</v>
      </c>
      <c r="B1777" t="s">
        <v>306</v>
      </c>
      <c r="C1777" t="s">
        <v>28</v>
      </c>
      <c r="D1777" t="s">
        <v>29</v>
      </c>
      <c r="E1777" t="s">
        <v>30</v>
      </c>
      <c r="F1777" t="s">
        <v>31</v>
      </c>
      <c r="G1777" t="s">
        <v>3423</v>
      </c>
      <c r="H1777" t="s">
        <v>5725</v>
      </c>
      <c r="I1777" s="4" t="s">
        <v>5726</v>
      </c>
      <c r="J1777" s="1">
        <f>((((bot_orders[[#This Row],[cTime]]/ 1000)+3*3600) / 86400) + DATE(1970,1,1))</f>
        <v>45766.791041655095</v>
      </c>
      <c r="K1777" s="4" t="s">
        <v>5727</v>
      </c>
      <c r="L1777" s="1">
        <f>((((bot_orders[[#This Row],[uTime]]/ 1000)+3*3600) / 86400) + DATE(1970,1,1))</f>
        <v>45766.797114050925</v>
      </c>
      <c r="M1777" t="s">
        <v>34</v>
      </c>
      <c r="N1777" t="s">
        <v>28</v>
      </c>
      <c r="O1777" t="s">
        <v>35</v>
      </c>
      <c r="P1777">
        <v>4.6719999999999997</v>
      </c>
      <c r="Q1777" t="s">
        <v>36</v>
      </c>
      <c r="R1777" t="s">
        <v>37</v>
      </c>
      <c r="S1777">
        <v>0.55000000000000004</v>
      </c>
      <c r="T1777">
        <v>0.55000000000000004</v>
      </c>
      <c r="U1777">
        <v>4.6719999999999997</v>
      </c>
      <c r="V1777">
        <v>-2.0556799999999998E-3</v>
      </c>
      <c r="W1777" t="s">
        <v>38</v>
      </c>
      <c r="X1777" s="4">
        <f>IF(bot_orders[[#This Row],[side]]="sell", bot_orders[[#This Row],[accFillSz]]*bot_orders[[#This Row],[avgPx]] + bot_orders[[#This Row],[fee]], -bot_orders[[#This Row],[accFillSz]]*bot_orders[[#This Row],[avgPx]])</f>
        <v>2.5675443200000001</v>
      </c>
      <c r="Y1777" s="4">
        <f>IF(bot_orders[[#This Row],[side]]="buy", bot_orders[[#This Row],[accFillSz]] + bot_orders[[#This Row],[fee]], -bot_orders[[#This Row],[accFillSz]])</f>
        <v>-4.6719999999999997</v>
      </c>
      <c r="Z1777" s="4">
        <f>IF(bot_orders[[#This Row],[side]]="sell",bot_orders[[#This Row],[accFillSz]]*bot_orders[[#This Row],[avgPx]]+bot_orders[[#This Row],[fee]], 0)</f>
        <v>2.5675443200000001</v>
      </c>
      <c r="AA1777" s="4">
        <f>IF(bot_orders[[#This Row],[side]]="sell",-bot_orders[[#This Row],[accFillSz]],bot_orders[[#This Row],[accFillSz]]+bot_orders[[#This Row],[fee]])</f>
        <v>-4.6719999999999997</v>
      </c>
      <c r="AB1777">
        <v>0</v>
      </c>
      <c r="AC1777" t="s">
        <v>39</v>
      </c>
      <c r="AD1777">
        <v>0</v>
      </c>
      <c r="AE1777" t="s">
        <v>40</v>
      </c>
      <c r="AF1777" t="s">
        <v>41</v>
      </c>
      <c r="AG1777" t="s">
        <v>42</v>
      </c>
      <c r="AH1777" t="s">
        <v>28</v>
      </c>
      <c r="AI1777">
        <v>-4.6719999999999997</v>
      </c>
      <c r="AJ1777">
        <v>2.5675443200000001</v>
      </c>
    </row>
    <row r="1778" spans="1:36" x14ac:dyDescent="0.3">
      <c r="A1778">
        <v>1775</v>
      </c>
      <c r="B1778" t="s">
        <v>306</v>
      </c>
      <c r="C1778" t="s">
        <v>28</v>
      </c>
      <c r="D1778" t="s">
        <v>29</v>
      </c>
      <c r="E1778" t="s">
        <v>30</v>
      </c>
      <c r="F1778" t="s">
        <v>31</v>
      </c>
      <c r="G1778" t="s">
        <v>3425</v>
      </c>
      <c r="H1778" t="s">
        <v>5728</v>
      </c>
      <c r="I1778" s="4" t="s">
        <v>5729</v>
      </c>
      <c r="J1778" s="1">
        <f>((((bot_orders[[#This Row],[cTime]]/ 1000)+3*3600) / 86400) + DATE(1970,1,1))</f>
        <v>45766.797114062501</v>
      </c>
      <c r="K1778" s="4" t="s">
        <v>5730</v>
      </c>
      <c r="L1778" s="1">
        <f>((((bot_orders[[#This Row],[uTime]]/ 1000)+3*3600) / 86400) + DATE(1970,1,1))</f>
        <v>45766.825619710653</v>
      </c>
      <c r="M1778" t="s">
        <v>34</v>
      </c>
      <c r="N1778" t="s">
        <v>28</v>
      </c>
      <c r="O1778" t="s">
        <v>35</v>
      </c>
      <c r="P1778">
        <v>4.6760000000000002</v>
      </c>
      <c r="Q1778" t="s">
        <v>36</v>
      </c>
      <c r="R1778" t="s">
        <v>55</v>
      </c>
      <c r="S1778">
        <v>0.5474</v>
      </c>
      <c r="T1778">
        <v>0.5474</v>
      </c>
      <c r="U1778">
        <v>4.6760000000000002</v>
      </c>
      <c r="V1778">
        <v>-3.7407999999999999E-3</v>
      </c>
      <c r="W1778" t="s">
        <v>39</v>
      </c>
      <c r="X1778" s="4">
        <f>IF(bot_orders[[#This Row],[side]]="sell", bot_orders[[#This Row],[accFillSz]]*bot_orders[[#This Row],[avgPx]] + bot_orders[[#This Row],[fee]], -bot_orders[[#This Row],[accFillSz]]*bot_orders[[#This Row],[avgPx]])</f>
        <v>-2.5596424</v>
      </c>
      <c r="Y1778" s="4">
        <f>IF(bot_orders[[#This Row],[side]]="buy", bot_orders[[#This Row],[accFillSz]] + bot_orders[[#This Row],[fee]], -bot_orders[[#This Row],[accFillSz]])</f>
        <v>4.6722592000000001</v>
      </c>
      <c r="Z1778" s="4">
        <f>IF(bot_orders[[#This Row],[side]]="sell",bot_orders[[#This Row],[accFillSz]]*bot_orders[[#This Row],[avgPx]]+bot_orders[[#This Row],[fee]], 0)</f>
        <v>0</v>
      </c>
      <c r="AA1778" s="4">
        <f>IF(bot_orders[[#This Row],[side]]="sell",-bot_orders[[#This Row],[accFillSz]],bot_orders[[#This Row],[accFillSz]]+bot_orders[[#This Row],[fee]])</f>
        <v>4.6722592000000001</v>
      </c>
      <c r="AB1778">
        <v>0</v>
      </c>
      <c r="AC1778" t="s">
        <v>38</v>
      </c>
      <c r="AD1778">
        <v>0</v>
      </c>
      <c r="AE1778" t="s">
        <v>40</v>
      </c>
      <c r="AF1778" t="s">
        <v>41</v>
      </c>
      <c r="AG1778" t="s">
        <v>42</v>
      </c>
      <c r="AH1778" t="s">
        <v>28</v>
      </c>
      <c r="AI1778">
        <v>4.6722592000000001</v>
      </c>
      <c r="AJ1778">
        <v>-2.5596424</v>
      </c>
    </row>
    <row r="1779" spans="1:36" x14ac:dyDescent="0.3">
      <c r="A1779">
        <v>1776</v>
      </c>
      <c r="B1779" t="s">
        <v>306</v>
      </c>
      <c r="C1779" t="s">
        <v>28</v>
      </c>
      <c r="D1779" t="s">
        <v>29</v>
      </c>
      <c r="E1779" t="s">
        <v>30</v>
      </c>
      <c r="F1779" t="s">
        <v>31</v>
      </c>
      <c r="G1779" t="s">
        <v>3425</v>
      </c>
      <c r="H1779" t="s">
        <v>5731</v>
      </c>
      <c r="I1779" s="4" t="s">
        <v>5732</v>
      </c>
      <c r="J1779" s="1">
        <f>((((bot_orders[[#This Row],[cTime]]/ 1000)+3*3600) / 86400) + DATE(1970,1,1))</f>
        <v>45766.825619745374</v>
      </c>
      <c r="K1779" s="4" t="s">
        <v>5733</v>
      </c>
      <c r="L1779" s="1">
        <f>((((bot_orders[[#This Row],[uTime]]/ 1000)+3*3600) / 86400) + DATE(1970,1,1))</f>
        <v>45766.857800300932</v>
      </c>
      <c r="M1779" t="s">
        <v>34</v>
      </c>
      <c r="N1779" t="s">
        <v>28</v>
      </c>
      <c r="O1779" t="s">
        <v>35</v>
      </c>
      <c r="P1779">
        <v>4.6719999999999997</v>
      </c>
      <c r="Q1779" t="s">
        <v>36</v>
      </c>
      <c r="R1779" t="s">
        <v>37</v>
      </c>
      <c r="S1779">
        <v>0.55000000000000004</v>
      </c>
      <c r="T1779">
        <v>0.55000000000000004</v>
      </c>
      <c r="U1779">
        <v>4.6719999999999997</v>
      </c>
      <c r="V1779">
        <v>-2.0556799999999998E-3</v>
      </c>
      <c r="W1779" t="s">
        <v>38</v>
      </c>
      <c r="X1779" s="4">
        <f>IF(bot_orders[[#This Row],[side]]="sell", bot_orders[[#This Row],[accFillSz]]*bot_orders[[#This Row],[avgPx]] + bot_orders[[#This Row],[fee]], -bot_orders[[#This Row],[accFillSz]]*bot_orders[[#This Row],[avgPx]])</f>
        <v>2.5675443200000001</v>
      </c>
      <c r="Y1779" s="4">
        <f>IF(bot_orders[[#This Row],[side]]="buy", bot_orders[[#This Row],[accFillSz]] + bot_orders[[#This Row],[fee]], -bot_orders[[#This Row],[accFillSz]])</f>
        <v>-4.6719999999999997</v>
      </c>
      <c r="Z1779" s="4">
        <f>IF(bot_orders[[#This Row],[side]]="sell",bot_orders[[#This Row],[accFillSz]]*bot_orders[[#This Row],[avgPx]]+bot_orders[[#This Row],[fee]], 0)</f>
        <v>2.5675443200000001</v>
      </c>
      <c r="AA1779" s="4">
        <f>IF(bot_orders[[#This Row],[side]]="sell",-bot_orders[[#This Row],[accFillSz]],bot_orders[[#This Row],[accFillSz]]+bot_orders[[#This Row],[fee]])</f>
        <v>-4.6719999999999997</v>
      </c>
      <c r="AB1779">
        <v>0</v>
      </c>
      <c r="AC1779" t="s">
        <v>39</v>
      </c>
      <c r="AD1779">
        <v>0</v>
      </c>
      <c r="AE1779" t="s">
        <v>40</v>
      </c>
      <c r="AF1779" t="s">
        <v>41</v>
      </c>
      <c r="AG1779" t="s">
        <v>42</v>
      </c>
      <c r="AH1779" t="s">
        <v>28</v>
      </c>
      <c r="AI1779">
        <v>-4.6719999999999997</v>
      </c>
      <c r="AJ1779">
        <v>2.5675443200000001</v>
      </c>
    </row>
    <row r="1780" spans="1:36" x14ac:dyDescent="0.3">
      <c r="A1780">
        <v>1777</v>
      </c>
      <c r="B1780" t="s">
        <v>306</v>
      </c>
      <c r="C1780" t="s">
        <v>28</v>
      </c>
      <c r="D1780" t="s">
        <v>29</v>
      </c>
      <c r="E1780" t="s">
        <v>30</v>
      </c>
      <c r="F1780" t="s">
        <v>31</v>
      </c>
      <c r="G1780" t="s">
        <v>3427</v>
      </c>
      <c r="H1780" t="s">
        <v>5734</v>
      </c>
      <c r="I1780" s="4" t="s">
        <v>5735</v>
      </c>
      <c r="J1780" s="1">
        <f>((((bot_orders[[#This Row],[cTime]]/ 1000)+3*3600) / 86400) + DATE(1970,1,1))</f>
        <v>45766.830273912041</v>
      </c>
      <c r="K1780" s="4" t="s">
        <v>5736</v>
      </c>
      <c r="L1780" s="1">
        <f>((((bot_orders[[#This Row],[uTime]]/ 1000)+3*3600) / 86400) + DATE(1970,1,1))</f>
        <v>45766.834049583333</v>
      </c>
      <c r="M1780" t="s">
        <v>34</v>
      </c>
      <c r="N1780" t="s">
        <v>28</v>
      </c>
      <c r="O1780" t="s">
        <v>35</v>
      </c>
      <c r="P1780">
        <v>4.6719999999999997</v>
      </c>
      <c r="Q1780" t="s">
        <v>36</v>
      </c>
      <c r="R1780" t="s">
        <v>37</v>
      </c>
      <c r="S1780">
        <v>0.5474</v>
      </c>
      <c r="T1780">
        <v>0.5474</v>
      </c>
      <c r="U1780">
        <v>4.6719999999999997</v>
      </c>
      <c r="V1780">
        <v>-2.0459622000000002E-3</v>
      </c>
      <c r="W1780" t="s">
        <v>38</v>
      </c>
      <c r="X1780" s="4">
        <f>IF(bot_orders[[#This Row],[side]]="sell", bot_orders[[#This Row],[accFillSz]]*bot_orders[[#This Row],[avgPx]] + bot_orders[[#This Row],[fee]], -bot_orders[[#This Row],[accFillSz]]*bot_orders[[#This Row],[avgPx]])</f>
        <v>2.5554068377999997</v>
      </c>
      <c r="Y1780" s="4">
        <f>IF(bot_orders[[#This Row],[side]]="buy", bot_orders[[#This Row],[accFillSz]] + bot_orders[[#This Row],[fee]], -bot_orders[[#This Row],[accFillSz]])</f>
        <v>-4.6719999999999997</v>
      </c>
      <c r="Z1780" s="4">
        <f>IF(bot_orders[[#This Row],[side]]="sell",bot_orders[[#This Row],[accFillSz]]*bot_orders[[#This Row],[avgPx]]+bot_orders[[#This Row],[fee]], 0)</f>
        <v>2.5554068377999997</v>
      </c>
      <c r="AA1780" s="4">
        <f>IF(bot_orders[[#This Row],[side]]="sell",-bot_orders[[#This Row],[accFillSz]],bot_orders[[#This Row],[accFillSz]]+bot_orders[[#This Row],[fee]])</f>
        <v>-4.6719999999999997</v>
      </c>
      <c r="AB1780">
        <v>0</v>
      </c>
      <c r="AC1780" t="s">
        <v>39</v>
      </c>
      <c r="AD1780">
        <v>0</v>
      </c>
      <c r="AE1780" t="s">
        <v>40</v>
      </c>
      <c r="AF1780" t="s">
        <v>41</v>
      </c>
      <c r="AG1780" t="s">
        <v>42</v>
      </c>
      <c r="AH1780" t="s">
        <v>28</v>
      </c>
      <c r="AI1780">
        <v>-4.6719999999999997</v>
      </c>
      <c r="AJ1780">
        <v>2.5554068399999998</v>
      </c>
    </row>
    <row r="1781" spans="1:36" x14ac:dyDescent="0.3">
      <c r="A1781">
        <v>1778</v>
      </c>
      <c r="B1781" t="s">
        <v>306</v>
      </c>
      <c r="C1781" t="s">
        <v>28</v>
      </c>
      <c r="D1781" t="s">
        <v>29</v>
      </c>
      <c r="E1781" t="s">
        <v>30</v>
      </c>
      <c r="F1781" t="s">
        <v>31</v>
      </c>
      <c r="G1781" t="s">
        <v>3487</v>
      </c>
      <c r="H1781" t="s">
        <v>5737</v>
      </c>
      <c r="I1781" s="4" t="s">
        <v>5738</v>
      </c>
      <c r="J1781" s="1">
        <f>((((bot_orders[[#This Row],[cTime]]/ 1000)+3*3600) / 86400) + DATE(1970,1,1))</f>
        <v>45766.919990254624</v>
      </c>
      <c r="K1781" s="4" t="s">
        <v>5739</v>
      </c>
      <c r="L1781" s="1">
        <f>((((bot_orders[[#This Row],[uTime]]/ 1000)+3*3600) / 86400) + DATE(1970,1,1))</f>
        <v>45767.164994317129</v>
      </c>
      <c r="M1781" t="s">
        <v>34</v>
      </c>
      <c r="N1781" t="s">
        <v>28</v>
      </c>
      <c r="O1781" t="s">
        <v>35</v>
      </c>
      <c r="P1781">
        <v>4.5209999999999999</v>
      </c>
      <c r="Q1781" t="s">
        <v>36</v>
      </c>
      <c r="R1781" t="s">
        <v>55</v>
      </c>
      <c r="S1781">
        <v>0.55230000000000001</v>
      </c>
      <c r="T1781">
        <v>0.55230000000000001</v>
      </c>
      <c r="U1781">
        <v>4.5209999999999999</v>
      </c>
      <c r="V1781">
        <v>-3.6167999999999999E-3</v>
      </c>
      <c r="W1781" t="s">
        <v>39</v>
      </c>
      <c r="X1781" s="4">
        <f>IF(bot_orders[[#This Row],[side]]="sell", bot_orders[[#This Row],[accFillSz]]*bot_orders[[#This Row],[avgPx]] + bot_orders[[#This Row],[fee]], -bot_orders[[#This Row],[accFillSz]]*bot_orders[[#This Row],[avgPx]])</f>
        <v>-2.4969483000000001</v>
      </c>
      <c r="Y1781" s="4">
        <f>IF(bot_orders[[#This Row],[side]]="buy", bot_orders[[#This Row],[accFillSz]] + bot_orders[[#This Row],[fee]], -bot_orders[[#This Row],[accFillSz]])</f>
        <v>4.5173832000000003</v>
      </c>
      <c r="Z1781" s="4">
        <f>IF(bot_orders[[#This Row],[side]]="sell",bot_orders[[#This Row],[accFillSz]]*bot_orders[[#This Row],[avgPx]]+bot_orders[[#This Row],[fee]], 0)</f>
        <v>0</v>
      </c>
      <c r="AA1781" s="4">
        <f>IF(bot_orders[[#This Row],[side]]="sell",-bot_orders[[#This Row],[accFillSz]],bot_orders[[#This Row],[accFillSz]]+bot_orders[[#This Row],[fee]])</f>
        <v>4.5173832000000003</v>
      </c>
      <c r="AB1781">
        <v>0</v>
      </c>
      <c r="AC1781" t="s">
        <v>38</v>
      </c>
      <c r="AD1781">
        <v>0</v>
      </c>
      <c r="AE1781" t="s">
        <v>40</v>
      </c>
      <c r="AF1781" t="s">
        <v>41</v>
      </c>
      <c r="AG1781" t="s">
        <v>42</v>
      </c>
      <c r="AH1781" t="s">
        <v>28</v>
      </c>
      <c r="AI1781">
        <v>4.5173832000000003</v>
      </c>
      <c r="AJ1781">
        <v>-2.4969483000000001</v>
      </c>
    </row>
    <row r="1782" spans="1:36" x14ac:dyDescent="0.3">
      <c r="A1782">
        <v>1779</v>
      </c>
      <c r="B1782" t="s">
        <v>306</v>
      </c>
      <c r="C1782" t="s">
        <v>28</v>
      </c>
      <c r="D1782" t="s">
        <v>29</v>
      </c>
      <c r="E1782" t="s">
        <v>30</v>
      </c>
      <c r="F1782" t="s">
        <v>31</v>
      </c>
      <c r="G1782" t="s">
        <v>3476</v>
      </c>
      <c r="H1782" t="s">
        <v>5740</v>
      </c>
      <c r="I1782" s="4" t="s">
        <v>5738</v>
      </c>
      <c r="J1782" s="1">
        <f>((((bot_orders[[#This Row],[cTime]]/ 1000)+3*3600) / 86400) + DATE(1970,1,1))</f>
        <v>45766.919990254624</v>
      </c>
      <c r="K1782" s="4" t="s">
        <v>5741</v>
      </c>
      <c r="L1782" s="1">
        <f>((((bot_orders[[#This Row],[uTime]]/ 1000)+3*3600) / 86400) + DATE(1970,1,1))</f>
        <v>45767.09436638889</v>
      </c>
      <c r="M1782" t="s">
        <v>34</v>
      </c>
      <c r="N1782" t="s">
        <v>28</v>
      </c>
      <c r="O1782" t="s">
        <v>35</v>
      </c>
      <c r="P1782">
        <v>4.5209999999999999</v>
      </c>
      <c r="Q1782" t="s">
        <v>36</v>
      </c>
      <c r="R1782" t="s">
        <v>55</v>
      </c>
      <c r="S1782">
        <v>0.55469999999999997</v>
      </c>
      <c r="T1782">
        <v>0.55469999999999997</v>
      </c>
      <c r="U1782">
        <v>4.5209999999999999</v>
      </c>
      <c r="V1782">
        <v>-3.6167999999999999E-3</v>
      </c>
      <c r="W1782" t="s">
        <v>39</v>
      </c>
      <c r="X1782" s="4">
        <f>IF(bot_orders[[#This Row],[side]]="sell", bot_orders[[#This Row],[accFillSz]]*bot_orders[[#This Row],[avgPx]] + bot_orders[[#This Row],[fee]], -bot_orders[[#This Row],[accFillSz]]*bot_orders[[#This Row],[avgPx]])</f>
        <v>-2.5077986999999999</v>
      </c>
      <c r="Y1782" s="4">
        <f>IF(bot_orders[[#This Row],[side]]="buy", bot_orders[[#This Row],[accFillSz]] + bot_orders[[#This Row],[fee]], -bot_orders[[#This Row],[accFillSz]])</f>
        <v>4.5173832000000003</v>
      </c>
      <c r="Z1782" s="4">
        <f>IF(bot_orders[[#This Row],[side]]="sell",bot_orders[[#This Row],[accFillSz]]*bot_orders[[#This Row],[avgPx]]+bot_orders[[#This Row],[fee]], 0)</f>
        <v>0</v>
      </c>
      <c r="AA1782" s="4">
        <f>IF(bot_orders[[#This Row],[side]]="sell",-bot_orders[[#This Row],[accFillSz]],bot_orders[[#This Row],[accFillSz]]+bot_orders[[#This Row],[fee]])</f>
        <v>4.5173832000000003</v>
      </c>
      <c r="AB1782">
        <v>0</v>
      </c>
      <c r="AC1782" t="s">
        <v>38</v>
      </c>
      <c r="AD1782">
        <v>0</v>
      </c>
      <c r="AE1782" t="s">
        <v>40</v>
      </c>
      <c r="AF1782" t="s">
        <v>41</v>
      </c>
      <c r="AG1782" t="s">
        <v>42</v>
      </c>
      <c r="AH1782" t="s">
        <v>28</v>
      </c>
      <c r="AI1782">
        <v>4.5173832000000003</v>
      </c>
      <c r="AJ1782">
        <v>-2.5077986999999999</v>
      </c>
    </row>
    <row r="1783" spans="1:36" x14ac:dyDescent="0.3">
      <c r="A1783">
        <v>1780</v>
      </c>
      <c r="B1783" t="s">
        <v>306</v>
      </c>
      <c r="C1783" t="s">
        <v>28</v>
      </c>
      <c r="D1783" t="s">
        <v>29</v>
      </c>
      <c r="E1783" t="s">
        <v>30</v>
      </c>
      <c r="F1783" t="s">
        <v>31</v>
      </c>
      <c r="G1783" t="s">
        <v>3454</v>
      </c>
      <c r="H1783" t="s">
        <v>5742</v>
      </c>
      <c r="I1783" s="4" t="s">
        <v>5738</v>
      </c>
      <c r="J1783" s="1">
        <f>((((bot_orders[[#This Row],[cTime]]/ 1000)+3*3600) / 86400) + DATE(1970,1,1))</f>
        <v>45766.919990254624</v>
      </c>
      <c r="K1783" s="4" t="s">
        <v>5743</v>
      </c>
      <c r="L1783" s="1">
        <f>((((bot_orders[[#This Row],[uTime]]/ 1000)+3*3600) / 86400) + DATE(1970,1,1))</f>
        <v>45766.969209178242</v>
      </c>
      <c r="M1783" t="s">
        <v>34</v>
      </c>
      <c r="N1783" t="s">
        <v>28</v>
      </c>
      <c r="O1783" t="s">
        <v>35</v>
      </c>
      <c r="P1783">
        <v>4.5209999999999999</v>
      </c>
      <c r="Q1783" t="s">
        <v>36</v>
      </c>
      <c r="R1783" t="s">
        <v>55</v>
      </c>
      <c r="S1783">
        <v>0.55730000000000002</v>
      </c>
      <c r="T1783">
        <v>0.55730000000000002</v>
      </c>
      <c r="U1783">
        <v>4.5209999999999999</v>
      </c>
      <c r="V1783">
        <v>-3.6167999999999999E-3</v>
      </c>
      <c r="W1783" t="s">
        <v>39</v>
      </c>
      <c r="X1783" s="4">
        <f>IF(bot_orders[[#This Row],[side]]="sell", bot_orders[[#This Row],[accFillSz]]*bot_orders[[#This Row],[avgPx]] + bot_orders[[#This Row],[fee]], -bot_orders[[#This Row],[accFillSz]]*bot_orders[[#This Row],[avgPx]])</f>
        <v>-2.5195533000000001</v>
      </c>
      <c r="Y1783" s="4">
        <f>IF(bot_orders[[#This Row],[side]]="buy", bot_orders[[#This Row],[accFillSz]] + bot_orders[[#This Row],[fee]], -bot_orders[[#This Row],[accFillSz]])</f>
        <v>4.5173832000000003</v>
      </c>
      <c r="Z1783" s="4">
        <f>IF(bot_orders[[#This Row],[side]]="sell",bot_orders[[#This Row],[accFillSz]]*bot_orders[[#This Row],[avgPx]]+bot_orders[[#This Row],[fee]], 0)</f>
        <v>0</v>
      </c>
      <c r="AA1783" s="4">
        <f>IF(bot_orders[[#This Row],[side]]="sell",-bot_orders[[#This Row],[accFillSz]],bot_orders[[#This Row],[accFillSz]]+bot_orders[[#This Row],[fee]])</f>
        <v>4.5173832000000003</v>
      </c>
      <c r="AB1783">
        <v>0</v>
      </c>
      <c r="AC1783" t="s">
        <v>38</v>
      </c>
      <c r="AD1783">
        <v>0</v>
      </c>
      <c r="AE1783" t="s">
        <v>40</v>
      </c>
      <c r="AF1783" t="s">
        <v>41</v>
      </c>
      <c r="AG1783" t="s">
        <v>42</v>
      </c>
      <c r="AH1783" t="s">
        <v>28</v>
      </c>
      <c r="AI1783">
        <v>4.5173832000000003</v>
      </c>
      <c r="AJ1783">
        <v>-2.5195533000000001</v>
      </c>
    </row>
    <row r="1784" spans="1:36" x14ac:dyDescent="0.3">
      <c r="A1784">
        <v>1781</v>
      </c>
      <c r="B1784" t="s">
        <v>306</v>
      </c>
      <c r="C1784" t="s">
        <v>28</v>
      </c>
      <c r="D1784" t="s">
        <v>29</v>
      </c>
      <c r="E1784" t="s">
        <v>30</v>
      </c>
      <c r="F1784" t="s">
        <v>31</v>
      </c>
      <c r="G1784" t="s">
        <v>3451</v>
      </c>
      <c r="H1784" t="s">
        <v>5744</v>
      </c>
      <c r="I1784" s="4" t="s">
        <v>5738</v>
      </c>
      <c r="J1784" s="1">
        <f>((((bot_orders[[#This Row],[cTime]]/ 1000)+3*3600) / 86400) + DATE(1970,1,1))</f>
        <v>45766.919990254624</v>
      </c>
      <c r="K1784" s="4" t="s">
        <v>5745</v>
      </c>
      <c r="L1784" s="1">
        <f>((((bot_orders[[#This Row],[uTime]]/ 1000)+3*3600) / 86400) + DATE(1970,1,1))</f>
        <v>45766.959401793982</v>
      </c>
      <c r="M1784" t="s">
        <v>34</v>
      </c>
      <c r="N1784" t="s">
        <v>28</v>
      </c>
      <c r="O1784" t="s">
        <v>35</v>
      </c>
      <c r="P1784">
        <v>4.5209999999999999</v>
      </c>
      <c r="Q1784" t="s">
        <v>36</v>
      </c>
      <c r="R1784" t="s">
        <v>55</v>
      </c>
      <c r="S1784">
        <v>0.55979999999999996</v>
      </c>
      <c r="T1784">
        <v>0.55979999999999996</v>
      </c>
      <c r="U1784">
        <v>4.5209999999999999</v>
      </c>
      <c r="V1784">
        <v>-3.6167999999999999E-3</v>
      </c>
      <c r="W1784" t="s">
        <v>39</v>
      </c>
      <c r="X1784" s="4">
        <f>IF(bot_orders[[#This Row],[side]]="sell", bot_orders[[#This Row],[accFillSz]]*bot_orders[[#This Row],[avgPx]] + bot_orders[[#This Row],[fee]], -bot_orders[[#This Row],[accFillSz]]*bot_orders[[#This Row],[avgPx]])</f>
        <v>-2.5308557999999999</v>
      </c>
      <c r="Y1784" s="4">
        <f>IF(bot_orders[[#This Row],[side]]="buy", bot_orders[[#This Row],[accFillSz]] + bot_orders[[#This Row],[fee]], -bot_orders[[#This Row],[accFillSz]])</f>
        <v>4.5173832000000003</v>
      </c>
      <c r="Z1784" s="4">
        <f>IF(bot_orders[[#This Row],[side]]="sell",bot_orders[[#This Row],[accFillSz]]*bot_orders[[#This Row],[avgPx]]+bot_orders[[#This Row],[fee]], 0)</f>
        <v>0</v>
      </c>
      <c r="AA1784" s="4">
        <f>IF(bot_orders[[#This Row],[side]]="sell",-bot_orders[[#This Row],[accFillSz]],bot_orders[[#This Row],[accFillSz]]+bot_orders[[#This Row],[fee]])</f>
        <v>4.5173832000000003</v>
      </c>
      <c r="AB1784">
        <v>0</v>
      </c>
      <c r="AC1784" t="s">
        <v>38</v>
      </c>
      <c r="AD1784">
        <v>0</v>
      </c>
      <c r="AE1784" t="s">
        <v>40</v>
      </c>
      <c r="AF1784" t="s">
        <v>41</v>
      </c>
      <c r="AG1784" t="s">
        <v>42</v>
      </c>
      <c r="AH1784" t="s">
        <v>28</v>
      </c>
      <c r="AI1784">
        <v>4.5173832000000003</v>
      </c>
      <c r="AJ1784">
        <v>-2.5308557999999999</v>
      </c>
    </row>
    <row r="1785" spans="1:36" x14ac:dyDescent="0.3">
      <c r="A1785">
        <v>1782</v>
      </c>
      <c r="B1785" t="s">
        <v>306</v>
      </c>
      <c r="C1785" t="s">
        <v>28</v>
      </c>
      <c r="D1785" t="s">
        <v>29</v>
      </c>
      <c r="E1785" t="s">
        <v>30</v>
      </c>
      <c r="F1785" t="s">
        <v>31</v>
      </c>
      <c r="G1785" t="s">
        <v>3429</v>
      </c>
      <c r="H1785" t="s">
        <v>5746</v>
      </c>
      <c r="I1785" s="4" t="s">
        <v>5738</v>
      </c>
      <c r="J1785" s="1">
        <f>((((bot_orders[[#This Row],[cTime]]/ 1000)+3*3600) / 86400) + DATE(1970,1,1))</f>
        <v>45766.919990254624</v>
      </c>
      <c r="K1785" s="4" t="s">
        <v>5747</v>
      </c>
      <c r="L1785" s="1">
        <f>((((bot_orders[[#This Row],[uTime]]/ 1000)+3*3600) / 86400) + DATE(1970,1,1))</f>
        <v>45766.959401469911</v>
      </c>
      <c r="M1785" t="s">
        <v>34</v>
      </c>
      <c r="N1785" t="s">
        <v>28</v>
      </c>
      <c r="O1785" t="s">
        <v>35</v>
      </c>
      <c r="P1785">
        <v>4.5209999999999999</v>
      </c>
      <c r="Q1785" t="s">
        <v>36</v>
      </c>
      <c r="R1785" t="s">
        <v>55</v>
      </c>
      <c r="S1785">
        <v>0.56230000000000002</v>
      </c>
      <c r="T1785">
        <v>0.56230000000000002</v>
      </c>
      <c r="U1785">
        <v>4.5209999999999999</v>
      </c>
      <c r="V1785">
        <v>-3.6167999999999999E-3</v>
      </c>
      <c r="W1785" t="s">
        <v>39</v>
      </c>
      <c r="X1785" s="4">
        <f>IF(bot_orders[[#This Row],[side]]="sell", bot_orders[[#This Row],[accFillSz]]*bot_orders[[#This Row],[avgPx]] + bot_orders[[#This Row],[fee]], -bot_orders[[#This Row],[accFillSz]]*bot_orders[[#This Row],[avgPx]])</f>
        <v>-2.5421583000000001</v>
      </c>
      <c r="Y1785" s="4">
        <f>IF(bot_orders[[#This Row],[side]]="buy", bot_orders[[#This Row],[accFillSz]] + bot_orders[[#This Row],[fee]], -bot_orders[[#This Row],[accFillSz]])</f>
        <v>4.5173832000000003</v>
      </c>
      <c r="Z1785" s="4">
        <f>IF(bot_orders[[#This Row],[side]]="sell",bot_orders[[#This Row],[accFillSz]]*bot_orders[[#This Row],[avgPx]]+bot_orders[[#This Row],[fee]], 0)</f>
        <v>0</v>
      </c>
      <c r="AA1785" s="4">
        <f>IF(bot_orders[[#This Row],[side]]="sell",-bot_orders[[#This Row],[accFillSz]],bot_orders[[#This Row],[accFillSz]]+bot_orders[[#This Row],[fee]])</f>
        <v>4.5173832000000003</v>
      </c>
      <c r="AB1785">
        <v>0</v>
      </c>
      <c r="AC1785" t="s">
        <v>38</v>
      </c>
      <c r="AD1785">
        <v>0</v>
      </c>
      <c r="AE1785" t="s">
        <v>40</v>
      </c>
      <c r="AF1785" t="s">
        <v>41</v>
      </c>
      <c r="AG1785" t="s">
        <v>42</v>
      </c>
      <c r="AH1785" t="s">
        <v>28</v>
      </c>
      <c r="AI1785">
        <v>4.5173832000000003</v>
      </c>
      <c r="AJ1785">
        <v>-2.5421583000000001</v>
      </c>
    </row>
    <row r="1786" spans="1:36" x14ac:dyDescent="0.3">
      <c r="A1786">
        <v>1783</v>
      </c>
      <c r="B1786" t="s">
        <v>306</v>
      </c>
      <c r="C1786" t="s">
        <v>28</v>
      </c>
      <c r="D1786" t="s">
        <v>29</v>
      </c>
      <c r="E1786" t="s">
        <v>30</v>
      </c>
      <c r="F1786" t="s">
        <v>31</v>
      </c>
      <c r="G1786" t="s">
        <v>3436</v>
      </c>
      <c r="H1786" t="s">
        <v>5748</v>
      </c>
      <c r="I1786" s="4" t="s">
        <v>5738</v>
      </c>
      <c r="J1786" s="1">
        <f>((((bot_orders[[#This Row],[cTime]]/ 1000)+3*3600) / 86400) + DATE(1970,1,1))</f>
        <v>45766.919990254624</v>
      </c>
      <c r="K1786" s="4" t="s">
        <v>5749</v>
      </c>
      <c r="L1786" s="1">
        <f>((((bot_orders[[#This Row],[uTime]]/ 1000)+3*3600) / 86400) + DATE(1970,1,1))</f>
        <v>45766.939277523154</v>
      </c>
      <c r="M1786" t="s">
        <v>34</v>
      </c>
      <c r="N1786" t="s">
        <v>28</v>
      </c>
      <c r="O1786" t="s">
        <v>35</v>
      </c>
      <c r="P1786">
        <v>4.5209999999999999</v>
      </c>
      <c r="Q1786" t="s">
        <v>36</v>
      </c>
      <c r="R1786" t="s">
        <v>55</v>
      </c>
      <c r="S1786">
        <v>0.56479999999999997</v>
      </c>
      <c r="T1786">
        <v>0.56479999999999997</v>
      </c>
      <c r="U1786">
        <v>4.5209999999999999</v>
      </c>
      <c r="V1786">
        <v>-3.6167999999999999E-3</v>
      </c>
      <c r="W1786" t="s">
        <v>39</v>
      </c>
      <c r="X1786" s="4">
        <f>IF(bot_orders[[#This Row],[side]]="sell", bot_orders[[#This Row],[accFillSz]]*bot_orders[[#This Row],[avgPx]] + bot_orders[[#This Row],[fee]], -bot_orders[[#This Row],[accFillSz]]*bot_orders[[#This Row],[avgPx]])</f>
        <v>-2.5534607999999999</v>
      </c>
      <c r="Y1786" s="4">
        <f>IF(bot_orders[[#This Row],[side]]="buy", bot_orders[[#This Row],[accFillSz]] + bot_orders[[#This Row],[fee]], -bot_orders[[#This Row],[accFillSz]])</f>
        <v>4.5173832000000003</v>
      </c>
      <c r="Z1786" s="4">
        <f>IF(bot_orders[[#This Row],[side]]="sell",bot_orders[[#This Row],[accFillSz]]*bot_orders[[#This Row],[avgPx]]+bot_orders[[#This Row],[fee]], 0)</f>
        <v>0</v>
      </c>
      <c r="AA1786" s="4">
        <f>IF(bot_orders[[#This Row],[side]]="sell",-bot_orders[[#This Row],[accFillSz]],bot_orders[[#This Row],[accFillSz]]+bot_orders[[#This Row],[fee]])</f>
        <v>4.5173832000000003</v>
      </c>
      <c r="AB1786">
        <v>0</v>
      </c>
      <c r="AC1786" t="s">
        <v>38</v>
      </c>
      <c r="AD1786">
        <v>0</v>
      </c>
      <c r="AE1786" t="s">
        <v>40</v>
      </c>
      <c r="AF1786" t="s">
        <v>41</v>
      </c>
      <c r="AG1786" t="s">
        <v>42</v>
      </c>
      <c r="AH1786" t="s">
        <v>28</v>
      </c>
      <c r="AI1786">
        <v>4.5173832000000003</v>
      </c>
      <c r="AJ1786">
        <v>-2.5534607999999999</v>
      </c>
    </row>
    <row r="1787" spans="1:36" x14ac:dyDescent="0.3">
      <c r="A1787">
        <v>1784</v>
      </c>
      <c r="B1787" t="s">
        <v>306</v>
      </c>
      <c r="C1787" t="s">
        <v>28</v>
      </c>
      <c r="D1787" t="s">
        <v>29</v>
      </c>
      <c r="E1787" t="s">
        <v>30</v>
      </c>
      <c r="F1787" t="s">
        <v>31</v>
      </c>
      <c r="G1787" t="s">
        <v>3439</v>
      </c>
      <c r="H1787" t="s">
        <v>5750</v>
      </c>
      <c r="I1787" s="4" t="s">
        <v>5738</v>
      </c>
      <c r="J1787" s="1">
        <f>((((bot_orders[[#This Row],[cTime]]/ 1000)+3*3600) / 86400) + DATE(1970,1,1))</f>
        <v>45766.919990254624</v>
      </c>
      <c r="K1787" s="4" t="s">
        <v>5751</v>
      </c>
      <c r="L1787" s="1">
        <f>((((bot_orders[[#This Row],[uTime]]/ 1000)+3*3600) / 86400) + DATE(1970,1,1))</f>
        <v>45766.920305925923</v>
      </c>
      <c r="M1787" t="s">
        <v>34</v>
      </c>
      <c r="N1787" t="s">
        <v>28</v>
      </c>
      <c r="O1787" t="s">
        <v>35</v>
      </c>
      <c r="P1787">
        <v>4.5209999999999999</v>
      </c>
      <c r="Q1787" t="s">
        <v>36</v>
      </c>
      <c r="R1787" t="s">
        <v>55</v>
      </c>
      <c r="S1787">
        <v>0.56740000000000002</v>
      </c>
      <c r="T1787">
        <v>0.56740000000000002</v>
      </c>
      <c r="U1787">
        <v>4.5209999999999999</v>
      </c>
      <c r="V1787">
        <v>-3.6167999999999999E-3</v>
      </c>
      <c r="W1787" t="s">
        <v>39</v>
      </c>
      <c r="X1787" s="4">
        <f>IF(bot_orders[[#This Row],[side]]="sell", bot_orders[[#This Row],[accFillSz]]*bot_orders[[#This Row],[avgPx]] + bot_orders[[#This Row],[fee]], -bot_orders[[#This Row],[accFillSz]]*bot_orders[[#This Row],[avgPx]])</f>
        <v>-2.5652154</v>
      </c>
      <c r="Y1787" s="4">
        <f>IF(bot_orders[[#This Row],[side]]="buy", bot_orders[[#This Row],[accFillSz]] + bot_orders[[#This Row],[fee]], -bot_orders[[#This Row],[accFillSz]])</f>
        <v>4.5173832000000003</v>
      </c>
      <c r="Z1787" s="4">
        <f>IF(bot_orders[[#This Row],[side]]="sell",bot_orders[[#This Row],[accFillSz]]*bot_orders[[#This Row],[avgPx]]+bot_orders[[#This Row],[fee]], 0)</f>
        <v>0</v>
      </c>
      <c r="AA1787" s="4">
        <f>IF(bot_orders[[#This Row],[side]]="sell",-bot_orders[[#This Row],[accFillSz]],bot_orders[[#This Row],[accFillSz]]+bot_orders[[#This Row],[fee]])</f>
        <v>4.5173832000000003</v>
      </c>
      <c r="AB1787">
        <v>0</v>
      </c>
      <c r="AC1787" t="s">
        <v>38</v>
      </c>
      <c r="AD1787">
        <v>0</v>
      </c>
      <c r="AE1787" t="s">
        <v>40</v>
      </c>
      <c r="AF1787" t="s">
        <v>41</v>
      </c>
      <c r="AG1787" t="s">
        <v>42</v>
      </c>
      <c r="AH1787" t="s">
        <v>28</v>
      </c>
      <c r="AI1787">
        <v>4.5173832000000003</v>
      </c>
      <c r="AJ1787">
        <v>-2.5652154</v>
      </c>
    </row>
    <row r="1788" spans="1:36" x14ac:dyDescent="0.3">
      <c r="A1788">
        <v>1785</v>
      </c>
      <c r="B1788" t="s">
        <v>306</v>
      </c>
      <c r="C1788" t="s">
        <v>28</v>
      </c>
      <c r="D1788" t="s">
        <v>29</v>
      </c>
      <c r="E1788" t="s">
        <v>30</v>
      </c>
      <c r="F1788" t="s">
        <v>31</v>
      </c>
      <c r="G1788" t="s">
        <v>3439</v>
      </c>
      <c r="H1788" t="s">
        <v>5752</v>
      </c>
      <c r="I1788" s="4" t="s">
        <v>5753</v>
      </c>
      <c r="J1788" s="1">
        <f>((((bot_orders[[#This Row],[cTime]]/ 1000)+3*3600) / 86400) + DATE(1970,1,1))</f>
        <v>45766.920305949076</v>
      </c>
      <c r="K1788" s="4" t="s">
        <v>5754</v>
      </c>
      <c r="L1788" s="1">
        <f>((((bot_orders[[#This Row],[uTime]]/ 1000)+3*3600) / 86400) + DATE(1970,1,1))</f>
        <v>45766.922731250001</v>
      </c>
      <c r="M1788" t="s">
        <v>34</v>
      </c>
      <c r="N1788" t="s">
        <v>28</v>
      </c>
      <c r="O1788" t="s">
        <v>35</v>
      </c>
      <c r="P1788">
        <v>4.5170000000000003</v>
      </c>
      <c r="Q1788" t="s">
        <v>36</v>
      </c>
      <c r="R1788" t="s">
        <v>37</v>
      </c>
      <c r="S1788">
        <v>0.56999999999999995</v>
      </c>
      <c r="T1788">
        <v>0.56999999999999995</v>
      </c>
      <c r="U1788">
        <v>4.5170000000000003</v>
      </c>
      <c r="V1788">
        <v>-2.0597520000000002E-3</v>
      </c>
      <c r="W1788" t="s">
        <v>38</v>
      </c>
      <c r="X1788" s="4">
        <f>IF(bot_orders[[#This Row],[side]]="sell", bot_orders[[#This Row],[accFillSz]]*bot_orders[[#This Row],[avgPx]] + bot_orders[[#This Row],[fee]], -bot_orders[[#This Row],[accFillSz]]*bot_orders[[#This Row],[avgPx]])</f>
        <v>2.5726302479999998</v>
      </c>
      <c r="Y1788" s="4">
        <f>IF(bot_orders[[#This Row],[side]]="buy", bot_orders[[#This Row],[accFillSz]] + bot_orders[[#This Row],[fee]], -bot_orders[[#This Row],[accFillSz]])</f>
        <v>-4.5170000000000003</v>
      </c>
      <c r="Z1788" s="4">
        <f>IF(bot_orders[[#This Row],[side]]="sell",bot_orders[[#This Row],[accFillSz]]*bot_orders[[#This Row],[avgPx]]+bot_orders[[#This Row],[fee]], 0)</f>
        <v>2.5726302479999998</v>
      </c>
      <c r="AA1788" s="4">
        <f>IF(bot_orders[[#This Row],[side]]="sell",-bot_orders[[#This Row],[accFillSz]],bot_orders[[#This Row],[accFillSz]]+bot_orders[[#This Row],[fee]])</f>
        <v>-4.5170000000000003</v>
      </c>
      <c r="AB1788">
        <v>0</v>
      </c>
      <c r="AC1788" t="s">
        <v>39</v>
      </c>
      <c r="AD1788">
        <v>0</v>
      </c>
      <c r="AE1788" t="s">
        <v>40</v>
      </c>
      <c r="AF1788" t="s">
        <v>41</v>
      </c>
      <c r="AG1788" t="s">
        <v>42</v>
      </c>
      <c r="AH1788" t="s">
        <v>28</v>
      </c>
      <c r="AI1788">
        <v>-4.5170000000000003</v>
      </c>
      <c r="AJ1788">
        <v>2.57263025</v>
      </c>
    </row>
    <row r="1789" spans="1:36" x14ac:dyDescent="0.3">
      <c r="A1789">
        <v>1786</v>
      </c>
      <c r="B1789" t="s">
        <v>306</v>
      </c>
      <c r="C1789" t="s">
        <v>28</v>
      </c>
      <c r="D1789" t="s">
        <v>29</v>
      </c>
      <c r="E1789" t="s">
        <v>30</v>
      </c>
      <c r="F1789" t="s">
        <v>31</v>
      </c>
      <c r="G1789" t="s">
        <v>3442</v>
      </c>
      <c r="H1789" t="s">
        <v>5755</v>
      </c>
      <c r="I1789" s="4" t="s">
        <v>5756</v>
      </c>
      <c r="J1789" s="1">
        <f>((((bot_orders[[#This Row],[cTime]]/ 1000)+3*3600) / 86400) + DATE(1970,1,1))</f>
        <v>45766.922731273153</v>
      </c>
      <c r="K1789" s="4" t="s">
        <v>5757</v>
      </c>
      <c r="L1789" s="1">
        <f>((((bot_orders[[#This Row],[uTime]]/ 1000)+3*3600) / 86400) + DATE(1970,1,1))</f>
        <v>45766.938884282412</v>
      </c>
      <c r="M1789" t="s">
        <v>34</v>
      </c>
      <c r="N1789" t="s">
        <v>28</v>
      </c>
      <c r="O1789" t="s">
        <v>35</v>
      </c>
      <c r="P1789">
        <v>4.5209999999999999</v>
      </c>
      <c r="Q1789" t="s">
        <v>36</v>
      </c>
      <c r="R1789" t="s">
        <v>55</v>
      </c>
      <c r="S1789">
        <v>0.56740000000000002</v>
      </c>
      <c r="T1789">
        <v>0.56740000000000002</v>
      </c>
      <c r="U1789">
        <v>4.5209999999999999</v>
      </c>
      <c r="V1789">
        <v>-3.6167999999999999E-3</v>
      </c>
      <c r="W1789" t="s">
        <v>39</v>
      </c>
      <c r="X1789" s="4">
        <f>IF(bot_orders[[#This Row],[side]]="sell", bot_orders[[#This Row],[accFillSz]]*bot_orders[[#This Row],[avgPx]] + bot_orders[[#This Row],[fee]], -bot_orders[[#This Row],[accFillSz]]*bot_orders[[#This Row],[avgPx]])</f>
        <v>-2.5652154</v>
      </c>
      <c r="Y1789" s="4">
        <f>IF(bot_orders[[#This Row],[side]]="buy", bot_orders[[#This Row],[accFillSz]] + bot_orders[[#This Row],[fee]], -bot_orders[[#This Row],[accFillSz]])</f>
        <v>4.5173832000000003</v>
      </c>
      <c r="Z1789" s="4">
        <f>IF(bot_orders[[#This Row],[side]]="sell",bot_orders[[#This Row],[accFillSz]]*bot_orders[[#This Row],[avgPx]]+bot_orders[[#This Row],[fee]], 0)</f>
        <v>0</v>
      </c>
      <c r="AA1789" s="4">
        <f>IF(bot_orders[[#This Row],[side]]="sell",-bot_orders[[#This Row],[accFillSz]],bot_orders[[#This Row],[accFillSz]]+bot_orders[[#This Row],[fee]])</f>
        <v>4.5173832000000003</v>
      </c>
      <c r="AB1789">
        <v>0</v>
      </c>
      <c r="AC1789" t="s">
        <v>38</v>
      </c>
      <c r="AD1789">
        <v>0</v>
      </c>
      <c r="AE1789" t="s">
        <v>40</v>
      </c>
      <c r="AF1789" t="s">
        <v>41</v>
      </c>
      <c r="AG1789" t="s">
        <v>42</v>
      </c>
      <c r="AH1789" t="s">
        <v>28</v>
      </c>
      <c r="AI1789">
        <v>4.5173832000000003</v>
      </c>
      <c r="AJ1789">
        <v>-2.5652154</v>
      </c>
    </row>
    <row r="1790" spans="1:36" x14ac:dyDescent="0.3">
      <c r="A1790">
        <v>1787</v>
      </c>
      <c r="B1790" t="s">
        <v>306</v>
      </c>
      <c r="C1790" t="s">
        <v>28</v>
      </c>
      <c r="D1790" t="s">
        <v>29</v>
      </c>
      <c r="E1790" t="s">
        <v>30</v>
      </c>
      <c r="F1790" t="s">
        <v>31</v>
      </c>
      <c r="G1790" t="s">
        <v>3442</v>
      </c>
      <c r="H1790" t="s">
        <v>5758</v>
      </c>
      <c r="I1790" s="4" t="s">
        <v>5759</v>
      </c>
      <c r="J1790" s="1">
        <f>((((bot_orders[[#This Row],[cTime]]/ 1000)+3*3600) / 86400) + DATE(1970,1,1))</f>
        <v>45766.938884305557</v>
      </c>
      <c r="K1790" s="4" t="s">
        <v>5760</v>
      </c>
      <c r="L1790" s="1">
        <f>((((bot_orders[[#This Row],[uTime]]/ 1000)+3*3600) / 86400) + DATE(1970,1,1))</f>
        <v>45767.280674895839</v>
      </c>
      <c r="M1790" t="s">
        <v>34</v>
      </c>
      <c r="N1790" t="s">
        <v>28</v>
      </c>
      <c r="O1790" t="s">
        <v>35</v>
      </c>
      <c r="P1790">
        <v>4.5170000000000003</v>
      </c>
      <c r="Q1790" t="s">
        <v>36</v>
      </c>
      <c r="R1790" t="s">
        <v>37</v>
      </c>
      <c r="S1790">
        <v>0.56999999999999995</v>
      </c>
      <c r="T1790">
        <v>0.56999999999999995</v>
      </c>
      <c r="U1790">
        <v>4.5170000000000003</v>
      </c>
      <c r="V1790">
        <v>-2.0597520000000002E-3</v>
      </c>
      <c r="W1790" t="s">
        <v>38</v>
      </c>
      <c r="X1790" s="4">
        <f>IF(bot_orders[[#This Row],[side]]="sell", bot_orders[[#This Row],[accFillSz]]*bot_orders[[#This Row],[avgPx]] + bot_orders[[#This Row],[fee]], -bot_orders[[#This Row],[accFillSz]]*bot_orders[[#This Row],[avgPx]])</f>
        <v>2.5726302479999998</v>
      </c>
      <c r="Y1790" s="4">
        <f>IF(bot_orders[[#This Row],[side]]="buy", bot_orders[[#This Row],[accFillSz]] + bot_orders[[#This Row],[fee]], -bot_orders[[#This Row],[accFillSz]])</f>
        <v>-4.5170000000000003</v>
      </c>
      <c r="Z1790" s="4">
        <f>IF(bot_orders[[#This Row],[side]]="sell",bot_orders[[#This Row],[accFillSz]]*bot_orders[[#This Row],[avgPx]]+bot_orders[[#This Row],[fee]], 0)</f>
        <v>2.5726302479999998</v>
      </c>
      <c r="AA1790" s="4">
        <f>IF(bot_orders[[#This Row],[side]]="sell",-bot_orders[[#This Row],[accFillSz]],bot_orders[[#This Row],[accFillSz]]+bot_orders[[#This Row],[fee]])</f>
        <v>-4.5170000000000003</v>
      </c>
      <c r="AB1790">
        <v>0</v>
      </c>
      <c r="AC1790" t="s">
        <v>39</v>
      </c>
      <c r="AD1790">
        <v>0</v>
      </c>
      <c r="AE1790" t="s">
        <v>40</v>
      </c>
      <c r="AF1790" t="s">
        <v>41</v>
      </c>
      <c r="AG1790" t="s">
        <v>42</v>
      </c>
      <c r="AH1790" t="s">
        <v>28</v>
      </c>
      <c r="AI1790">
        <v>-4.5170000000000003</v>
      </c>
      <c r="AJ1790">
        <v>2.57263025</v>
      </c>
    </row>
    <row r="1791" spans="1:36" x14ac:dyDescent="0.3">
      <c r="A1791">
        <v>1788</v>
      </c>
      <c r="B1791" t="s">
        <v>306</v>
      </c>
      <c r="C1791" t="s">
        <v>28</v>
      </c>
      <c r="D1791" t="s">
        <v>29</v>
      </c>
      <c r="E1791" t="s">
        <v>30</v>
      </c>
      <c r="F1791" t="s">
        <v>31</v>
      </c>
      <c r="G1791" t="s">
        <v>3436</v>
      </c>
      <c r="H1791" t="s">
        <v>5761</v>
      </c>
      <c r="I1791" s="4" t="s">
        <v>5762</v>
      </c>
      <c r="J1791" s="1">
        <f>((((bot_orders[[#This Row],[cTime]]/ 1000)+3*3600) / 86400) + DATE(1970,1,1))</f>
        <v>45766.939277546291</v>
      </c>
      <c r="K1791" s="4" t="s">
        <v>5763</v>
      </c>
      <c r="L1791" s="1">
        <f>((((bot_orders[[#This Row],[uTime]]/ 1000)+3*3600) / 86400) + DATE(1970,1,1))</f>
        <v>45766.946040833333</v>
      </c>
      <c r="M1791" t="s">
        <v>34</v>
      </c>
      <c r="N1791" t="s">
        <v>28</v>
      </c>
      <c r="O1791" t="s">
        <v>35</v>
      </c>
      <c r="P1791">
        <v>4.5170000000000003</v>
      </c>
      <c r="Q1791" t="s">
        <v>36</v>
      </c>
      <c r="R1791" t="s">
        <v>37</v>
      </c>
      <c r="S1791">
        <v>0.56740000000000002</v>
      </c>
      <c r="T1791">
        <v>0.56740000000000002</v>
      </c>
      <c r="U1791">
        <v>4.5170000000000003</v>
      </c>
      <c r="V1791">
        <v>-2.0503565999999999E-3</v>
      </c>
      <c r="W1791" t="s">
        <v>38</v>
      </c>
      <c r="X1791" s="4">
        <f>IF(bot_orders[[#This Row],[side]]="sell", bot_orders[[#This Row],[accFillSz]]*bot_orders[[#This Row],[avgPx]] + bot_orders[[#This Row],[fee]], -bot_orders[[#This Row],[accFillSz]]*bot_orders[[#This Row],[avgPx]])</f>
        <v>2.5608954434000002</v>
      </c>
      <c r="Y1791" s="4">
        <f>IF(bot_orders[[#This Row],[side]]="buy", bot_orders[[#This Row],[accFillSz]] + bot_orders[[#This Row],[fee]], -bot_orders[[#This Row],[accFillSz]])</f>
        <v>-4.5170000000000003</v>
      </c>
      <c r="Z1791" s="4">
        <f>IF(bot_orders[[#This Row],[side]]="sell",bot_orders[[#This Row],[accFillSz]]*bot_orders[[#This Row],[avgPx]]+bot_orders[[#This Row],[fee]], 0)</f>
        <v>2.5608954434000002</v>
      </c>
      <c r="AA1791" s="4">
        <f>IF(bot_orders[[#This Row],[side]]="sell",-bot_orders[[#This Row],[accFillSz]],bot_orders[[#This Row],[accFillSz]]+bot_orders[[#This Row],[fee]])</f>
        <v>-4.5170000000000003</v>
      </c>
      <c r="AB1791">
        <v>0</v>
      </c>
      <c r="AC1791" t="s">
        <v>39</v>
      </c>
      <c r="AD1791">
        <v>0</v>
      </c>
      <c r="AE1791" t="s">
        <v>40</v>
      </c>
      <c r="AF1791" t="s">
        <v>41</v>
      </c>
      <c r="AG1791" t="s">
        <v>42</v>
      </c>
      <c r="AH1791" t="s">
        <v>28</v>
      </c>
      <c r="AI1791">
        <v>-4.5170000000000003</v>
      </c>
      <c r="AJ1791">
        <v>2.5608954399999999</v>
      </c>
    </row>
    <row r="1792" spans="1:36" x14ac:dyDescent="0.3">
      <c r="A1792">
        <v>1789</v>
      </c>
      <c r="B1792" t="s">
        <v>306</v>
      </c>
      <c r="C1792" t="s">
        <v>28</v>
      </c>
      <c r="D1792" t="s">
        <v>29</v>
      </c>
      <c r="E1792" t="s">
        <v>30</v>
      </c>
      <c r="F1792" t="s">
        <v>31</v>
      </c>
      <c r="G1792" t="s">
        <v>3433</v>
      </c>
      <c r="H1792" t="s">
        <v>5764</v>
      </c>
      <c r="I1792" s="4" t="s">
        <v>5765</v>
      </c>
      <c r="J1792" s="1">
        <f>((((bot_orders[[#This Row],[cTime]]/ 1000)+3*3600) / 86400) + DATE(1970,1,1))</f>
        <v>45766.946040856477</v>
      </c>
      <c r="K1792" s="4" t="s">
        <v>5766</v>
      </c>
      <c r="L1792" s="1">
        <f>((((bot_orders[[#This Row],[uTime]]/ 1000)+3*3600) / 86400) + DATE(1970,1,1))</f>
        <v>45766.95913909722</v>
      </c>
      <c r="M1792" t="s">
        <v>34</v>
      </c>
      <c r="N1792" t="s">
        <v>28</v>
      </c>
      <c r="O1792" t="s">
        <v>35</v>
      </c>
      <c r="P1792">
        <v>4.5209999999999999</v>
      </c>
      <c r="Q1792" t="s">
        <v>36</v>
      </c>
      <c r="R1792" t="s">
        <v>55</v>
      </c>
      <c r="S1792">
        <v>0.56479999999999997</v>
      </c>
      <c r="T1792">
        <v>0.56479999999999997</v>
      </c>
      <c r="U1792">
        <v>4.5209999999999999</v>
      </c>
      <c r="V1792">
        <v>-3.6167999999999999E-3</v>
      </c>
      <c r="W1792" t="s">
        <v>39</v>
      </c>
      <c r="X1792" s="4">
        <f>IF(bot_orders[[#This Row],[side]]="sell", bot_orders[[#This Row],[accFillSz]]*bot_orders[[#This Row],[avgPx]] + bot_orders[[#This Row],[fee]], -bot_orders[[#This Row],[accFillSz]]*bot_orders[[#This Row],[avgPx]])</f>
        <v>-2.5534607999999999</v>
      </c>
      <c r="Y1792" s="4">
        <f>IF(bot_orders[[#This Row],[side]]="buy", bot_orders[[#This Row],[accFillSz]] + bot_orders[[#This Row],[fee]], -bot_orders[[#This Row],[accFillSz]])</f>
        <v>4.5173832000000003</v>
      </c>
      <c r="Z1792" s="4">
        <f>IF(bot_orders[[#This Row],[side]]="sell",bot_orders[[#This Row],[accFillSz]]*bot_orders[[#This Row],[avgPx]]+bot_orders[[#This Row],[fee]], 0)</f>
        <v>0</v>
      </c>
      <c r="AA1792" s="4">
        <f>IF(bot_orders[[#This Row],[side]]="sell",-bot_orders[[#This Row],[accFillSz]],bot_orders[[#This Row],[accFillSz]]+bot_orders[[#This Row],[fee]])</f>
        <v>4.5173832000000003</v>
      </c>
      <c r="AB1792">
        <v>0</v>
      </c>
      <c r="AC1792" t="s">
        <v>38</v>
      </c>
      <c r="AD1792">
        <v>0</v>
      </c>
      <c r="AE1792" t="s">
        <v>40</v>
      </c>
      <c r="AF1792" t="s">
        <v>41</v>
      </c>
      <c r="AG1792" t="s">
        <v>42</v>
      </c>
      <c r="AH1792" t="s">
        <v>28</v>
      </c>
      <c r="AI1792">
        <v>4.5173832000000003</v>
      </c>
      <c r="AJ1792">
        <v>-2.5534607999999999</v>
      </c>
    </row>
    <row r="1793" spans="1:36" x14ac:dyDescent="0.3">
      <c r="A1793">
        <v>1790</v>
      </c>
      <c r="B1793" t="s">
        <v>306</v>
      </c>
      <c r="C1793" t="s">
        <v>28</v>
      </c>
      <c r="D1793" t="s">
        <v>29</v>
      </c>
      <c r="E1793" t="s">
        <v>30</v>
      </c>
      <c r="F1793" t="s">
        <v>31</v>
      </c>
      <c r="G1793" t="s">
        <v>3433</v>
      </c>
      <c r="H1793" t="s">
        <v>5767</v>
      </c>
      <c r="I1793" s="4" t="s">
        <v>5768</v>
      </c>
      <c r="J1793" s="1">
        <f>((((bot_orders[[#This Row],[cTime]]/ 1000)+3*3600) / 86400) + DATE(1970,1,1))</f>
        <v>45766.959139120372</v>
      </c>
      <c r="K1793" s="4" t="s">
        <v>5769</v>
      </c>
      <c r="L1793" s="1">
        <f>((((bot_orders[[#This Row],[uTime]]/ 1000)+3*3600) / 86400) + DATE(1970,1,1))</f>
        <v>45767.023868460645</v>
      </c>
      <c r="M1793" t="s">
        <v>34</v>
      </c>
      <c r="N1793" t="s">
        <v>28</v>
      </c>
      <c r="O1793" t="s">
        <v>35</v>
      </c>
      <c r="P1793">
        <v>4.5170000000000003</v>
      </c>
      <c r="Q1793" t="s">
        <v>36</v>
      </c>
      <c r="R1793" t="s">
        <v>37</v>
      </c>
      <c r="S1793">
        <v>0.56740000000000002</v>
      </c>
      <c r="T1793">
        <v>0.56740000000000002</v>
      </c>
      <c r="U1793">
        <v>4.5170000000000003</v>
      </c>
      <c r="V1793">
        <v>-2.0503565999999999E-3</v>
      </c>
      <c r="W1793" t="s">
        <v>38</v>
      </c>
      <c r="X1793" s="4">
        <f>IF(bot_orders[[#This Row],[side]]="sell", bot_orders[[#This Row],[accFillSz]]*bot_orders[[#This Row],[avgPx]] + bot_orders[[#This Row],[fee]], -bot_orders[[#This Row],[accFillSz]]*bot_orders[[#This Row],[avgPx]])</f>
        <v>2.5608954434000002</v>
      </c>
      <c r="Y1793" s="4">
        <f>IF(bot_orders[[#This Row],[side]]="buy", bot_orders[[#This Row],[accFillSz]] + bot_orders[[#This Row],[fee]], -bot_orders[[#This Row],[accFillSz]])</f>
        <v>-4.5170000000000003</v>
      </c>
      <c r="Z1793" s="4">
        <f>IF(bot_orders[[#This Row],[side]]="sell",bot_orders[[#This Row],[accFillSz]]*bot_orders[[#This Row],[avgPx]]+bot_orders[[#This Row],[fee]], 0)</f>
        <v>2.5608954434000002</v>
      </c>
      <c r="AA1793" s="4">
        <f>IF(bot_orders[[#This Row],[side]]="sell",-bot_orders[[#This Row],[accFillSz]],bot_orders[[#This Row],[accFillSz]]+bot_orders[[#This Row],[fee]])</f>
        <v>-4.5170000000000003</v>
      </c>
      <c r="AB1793">
        <v>0</v>
      </c>
      <c r="AC1793" t="s">
        <v>39</v>
      </c>
      <c r="AD1793">
        <v>0</v>
      </c>
      <c r="AE1793" t="s">
        <v>40</v>
      </c>
      <c r="AF1793" t="s">
        <v>41</v>
      </c>
      <c r="AG1793" t="s">
        <v>42</v>
      </c>
      <c r="AH1793" t="s">
        <v>28</v>
      </c>
      <c r="AI1793">
        <v>-4.5170000000000003</v>
      </c>
      <c r="AJ1793">
        <v>2.5608954399999999</v>
      </c>
    </row>
    <row r="1794" spans="1:36" x14ac:dyDescent="0.3">
      <c r="A1794">
        <v>1791</v>
      </c>
      <c r="B1794" t="s">
        <v>306</v>
      </c>
      <c r="C1794" t="s">
        <v>28</v>
      </c>
      <c r="D1794" t="s">
        <v>29</v>
      </c>
      <c r="E1794" t="s">
        <v>30</v>
      </c>
      <c r="F1794" t="s">
        <v>31</v>
      </c>
      <c r="G1794" t="s">
        <v>3429</v>
      </c>
      <c r="H1794" t="s">
        <v>5770</v>
      </c>
      <c r="I1794" s="4" t="s">
        <v>5771</v>
      </c>
      <c r="J1794" s="1">
        <f>((((bot_orders[[#This Row],[cTime]]/ 1000)+3*3600) / 86400) + DATE(1970,1,1))</f>
        <v>45766.959401493055</v>
      </c>
      <c r="K1794" s="4" t="s">
        <v>5772</v>
      </c>
      <c r="L1794" s="1">
        <f>((((bot_orders[[#This Row],[uTime]]/ 1000)+3*3600) / 86400) + DATE(1970,1,1))</f>
        <v>45767.017354641204</v>
      </c>
      <c r="M1794" t="s">
        <v>34</v>
      </c>
      <c r="N1794" t="s">
        <v>28</v>
      </c>
      <c r="O1794" t="s">
        <v>35</v>
      </c>
      <c r="P1794">
        <v>4.5170000000000003</v>
      </c>
      <c r="Q1794" t="s">
        <v>36</v>
      </c>
      <c r="R1794" t="s">
        <v>37</v>
      </c>
      <c r="S1794">
        <v>0.56479999999999997</v>
      </c>
      <c r="T1794">
        <v>0.56479999999999997</v>
      </c>
      <c r="U1794">
        <v>4.5170000000000003</v>
      </c>
      <c r="V1794">
        <v>-2.0409613000000001E-3</v>
      </c>
      <c r="W1794" t="s">
        <v>38</v>
      </c>
      <c r="X1794" s="4">
        <f>IF(bot_orders[[#This Row],[side]]="sell", bot_orders[[#This Row],[accFillSz]]*bot_orders[[#This Row],[avgPx]] + bot_orders[[#This Row],[fee]], -bot_orders[[#This Row],[accFillSz]]*bot_orders[[#This Row],[avgPx]])</f>
        <v>2.5491606387000001</v>
      </c>
      <c r="Y1794" s="4">
        <f>IF(bot_orders[[#This Row],[side]]="buy", bot_orders[[#This Row],[accFillSz]] + bot_orders[[#This Row],[fee]], -bot_orders[[#This Row],[accFillSz]])</f>
        <v>-4.5170000000000003</v>
      </c>
      <c r="Z1794" s="4">
        <f>IF(bot_orders[[#This Row],[side]]="sell",bot_orders[[#This Row],[accFillSz]]*bot_orders[[#This Row],[avgPx]]+bot_orders[[#This Row],[fee]], 0)</f>
        <v>2.5491606387000001</v>
      </c>
      <c r="AA1794" s="4">
        <f>IF(bot_orders[[#This Row],[side]]="sell",-bot_orders[[#This Row],[accFillSz]],bot_orders[[#This Row],[accFillSz]]+bot_orders[[#This Row],[fee]])</f>
        <v>-4.5170000000000003</v>
      </c>
      <c r="AB1794">
        <v>0</v>
      </c>
      <c r="AC1794" t="s">
        <v>39</v>
      </c>
      <c r="AD1794">
        <v>0</v>
      </c>
      <c r="AE1794" t="s">
        <v>40</v>
      </c>
      <c r="AF1794" t="s">
        <v>41</v>
      </c>
      <c r="AG1794" t="s">
        <v>42</v>
      </c>
      <c r="AH1794" t="s">
        <v>28</v>
      </c>
      <c r="AI1794">
        <v>-4.5170000000000003</v>
      </c>
      <c r="AJ1794">
        <v>2.5491606400000002</v>
      </c>
    </row>
    <row r="1795" spans="1:36" x14ac:dyDescent="0.3">
      <c r="A1795">
        <v>1792</v>
      </c>
      <c r="B1795" t="s">
        <v>306</v>
      </c>
      <c r="C1795" t="s">
        <v>28</v>
      </c>
      <c r="D1795" t="s">
        <v>29</v>
      </c>
      <c r="E1795" t="s">
        <v>30</v>
      </c>
      <c r="F1795" t="s">
        <v>31</v>
      </c>
      <c r="G1795" t="s">
        <v>3451</v>
      </c>
      <c r="H1795" t="s">
        <v>5773</v>
      </c>
      <c r="I1795" s="4" t="s">
        <v>5774</v>
      </c>
      <c r="J1795" s="1">
        <f>((((bot_orders[[#This Row],[cTime]]/ 1000)+3*3600) / 86400) + DATE(1970,1,1))</f>
        <v>45766.959401817134</v>
      </c>
      <c r="K1795" s="4" t="s">
        <v>5775</v>
      </c>
      <c r="L1795" s="1">
        <f>((((bot_orders[[#This Row],[uTime]]/ 1000)+3*3600) / 86400) + DATE(1970,1,1))</f>
        <v>45766.980956921296</v>
      </c>
      <c r="M1795" t="s">
        <v>34</v>
      </c>
      <c r="N1795" t="s">
        <v>28</v>
      </c>
      <c r="O1795" t="s">
        <v>35</v>
      </c>
      <c r="P1795">
        <v>4.5170000000000003</v>
      </c>
      <c r="Q1795" t="s">
        <v>36</v>
      </c>
      <c r="R1795" t="s">
        <v>37</v>
      </c>
      <c r="S1795">
        <v>0.56230000000000002</v>
      </c>
      <c r="T1795">
        <v>0.56230000000000002</v>
      </c>
      <c r="U1795">
        <v>4.5170000000000003</v>
      </c>
      <c r="V1795">
        <v>-2.0319272999999999E-3</v>
      </c>
      <c r="W1795" t="s">
        <v>38</v>
      </c>
      <c r="X1795" s="4">
        <f>IF(bot_orders[[#This Row],[side]]="sell", bot_orders[[#This Row],[accFillSz]]*bot_orders[[#This Row],[avgPx]] + bot_orders[[#This Row],[fee]], -bot_orders[[#This Row],[accFillSz]]*bot_orders[[#This Row],[avgPx]])</f>
        <v>2.5378771727000005</v>
      </c>
      <c r="Y1795" s="4">
        <f>IF(bot_orders[[#This Row],[side]]="buy", bot_orders[[#This Row],[accFillSz]] + bot_orders[[#This Row],[fee]], -bot_orders[[#This Row],[accFillSz]])</f>
        <v>-4.5170000000000003</v>
      </c>
      <c r="Z1795" s="4">
        <f>IF(bot_orders[[#This Row],[side]]="sell",bot_orders[[#This Row],[accFillSz]]*bot_orders[[#This Row],[avgPx]]+bot_orders[[#This Row],[fee]], 0)</f>
        <v>2.5378771727000005</v>
      </c>
      <c r="AA1795" s="4">
        <f>IF(bot_orders[[#This Row],[side]]="sell",-bot_orders[[#This Row],[accFillSz]],bot_orders[[#This Row],[accFillSz]]+bot_orders[[#This Row],[fee]])</f>
        <v>-4.5170000000000003</v>
      </c>
      <c r="AB1795">
        <v>0</v>
      </c>
      <c r="AC1795" t="s">
        <v>39</v>
      </c>
      <c r="AD1795">
        <v>0</v>
      </c>
      <c r="AE1795" t="s">
        <v>40</v>
      </c>
      <c r="AF1795" t="s">
        <v>41</v>
      </c>
      <c r="AG1795" t="s">
        <v>42</v>
      </c>
      <c r="AH1795" t="s">
        <v>28</v>
      </c>
      <c r="AI1795">
        <v>-4.5170000000000003</v>
      </c>
      <c r="AJ1795">
        <v>2.5378771699999998</v>
      </c>
    </row>
    <row r="1796" spans="1:36" x14ac:dyDescent="0.3">
      <c r="A1796">
        <v>1793</v>
      </c>
      <c r="B1796" t="s">
        <v>306</v>
      </c>
      <c r="C1796" t="s">
        <v>28</v>
      </c>
      <c r="D1796" t="s">
        <v>29</v>
      </c>
      <c r="E1796" t="s">
        <v>30</v>
      </c>
      <c r="F1796" t="s">
        <v>31</v>
      </c>
      <c r="G1796" t="s">
        <v>3454</v>
      </c>
      <c r="H1796" t="s">
        <v>5776</v>
      </c>
      <c r="I1796" s="4" t="s">
        <v>5777</v>
      </c>
      <c r="J1796" s="1">
        <f>((((bot_orders[[#This Row],[cTime]]/ 1000)+3*3600) / 86400) + DATE(1970,1,1))</f>
        <v>45766.969209201387</v>
      </c>
      <c r="K1796" s="4" t="s">
        <v>5778</v>
      </c>
      <c r="L1796" s="1">
        <f>((((bot_orders[[#This Row],[uTime]]/ 1000)+3*3600) / 86400) + DATE(1970,1,1))</f>
        <v>45766.977667881947</v>
      </c>
      <c r="M1796" t="s">
        <v>34</v>
      </c>
      <c r="N1796" t="s">
        <v>28</v>
      </c>
      <c r="O1796" t="s">
        <v>35</v>
      </c>
      <c r="P1796">
        <v>4.5170000000000003</v>
      </c>
      <c r="Q1796" t="s">
        <v>36</v>
      </c>
      <c r="R1796" t="s">
        <v>37</v>
      </c>
      <c r="S1796">
        <v>0.55979999999999996</v>
      </c>
      <c r="T1796">
        <v>0.55979999999999996</v>
      </c>
      <c r="U1796">
        <v>4.5170000000000003</v>
      </c>
      <c r="V1796">
        <v>-2.0228933000000001E-3</v>
      </c>
      <c r="W1796" t="s">
        <v>38</v>
      </c>
      <c r="X1796" s="4">
        <f>IF(bot_orders[[#This Row],[side]]="sell", bot_orders[[#This Row],[accFillSz]]*bot_orders[[#This Row],[avgPx]] + bot_orders[[#This Row],[fee]], -bot_orders[[#This Row],[accFillSz]]*bot_orders[[#This Row],[avgPx]])</f>
        <v>2.5265937066999999</v>
      </c>
      <c r="Y1796" s="4">
        <f>IF(bot_orders[[#This Row],[side]]="buy", bot_orders[[#This Row],[accFillSz]] + bot_orders[[#This Row],[fee]], -bot_orders[[#This Row],[accFillSz]])</f>
        <v>-4.5170000000000003</v>
      </c>
      <c r="Z1796" s="4">
        <f>IF(bot_orders[[#This Row],[side]]="sell",bot_orders[[#This Row],[accFillSz]]*bot_orders[[#This Row],[avgPx]]+bot_orders[[#This Row],[fee]], 0)</f>
        <v>2.5265937066999999</v>
      </c>
      <c r="AA1796" s="4">
        <f>IF(bot_orders[[#This Row],[side]]="sell",-bot_orders[[#This Row],[accFillSz]],bot_orders[[#This Row],[accFillSz]]+bot_orders[[#This Row],[fee]])</f>
        <v>-4.5170000000000003</v>
      </c>
      <c r="AB1796">
        <v>0</v>
      </c>
      <c r="AC1796" t="s">
        <v>39</v>
      </c>
      <c r="AD1796">
        <v>0</v>
      </c>
      <c r="AE1796" t="s">
        <v>40</v>
      </c>
      <c r="AF1796" t="s">
        <v>41</v>
      </c>
      <c r="AG1796" t="s">
        <v>42</v>
      </c>
      <c r="AH1796" t="s">
        <v>28</v>
      </c>
      <c r="AI1796">
        <v>-4.5170000000000003</v>
      </c>
      <c r="AJ1796">
        <v>2.5265937100000002</v>
      </c>
    </row>
    <row r="1797" spans="1:36" x14ac:dyDescent="0.3">
      <c r="A1797">
        <v>1794</v>
      </c>
      <c r="B1797" t="s">
        <v>306</v>
      </c>
      <c r="C1797" t="s">
        <v>28</v>
      </c>
      <c r="D1797" t="s">
        <v>29</v>
      </c>
      <c r="E1797" t="s">
        <v>30</v>
      </c>
      <c r="F1797" t="s">
        <v>31</v>
      </c>
      <c r="G1797" t="s">
        <v>3444</v>
      </c>
      <c r="H1797" t="s">
        <v>5779</v>
      </c>
      <c r="I1797" s="4" t="s">
        <v>5780</v>
      </c>
      <c r="J1797" s="1">
        <f>((((bot_orders[[#This Row],[cTime]]/ 1000)+3*3600) / 86400) + DATE(1970,1,1))</f>
        <v>45766.977667905092</v>
      </c>
      <c r="K1797" s="4" t="s">
        <v>5781</v>
      </c>
      <c r="L1797" s="1">
        <f>((((bot_orders[[#This Row],[uTime]]/ 1000)+3*3600) / 86400) + DATE(1970,1,1))</f>
        <v>45767.050929027777</v>
      </c>
      <c r="M1797" t="s">
        <v>34</v>
      </c>
      <c r="N1797" t="s">
        <v>28</v>
      </c>
      <c r="O1797" t="s">
        <v>35</v>
      </c>
      <c r="P1797">
        <v>4.5209999999999999</v>
      </c>
      <c r="Q1797" t="s">
        <v>36</v>
      </c>
      <c r="R1797" t="s">
        <v>55</v>
      </c>
      <c r="S1797">
        <v>0.55730000000000002</v>
      </c>
      <c r="T1797">
        <v>0.55730000000000002</v>
      </c>
      <c r="U1797">
        <v>4.5209999999999999</v>
      </c>
      <c r="V1797">
        <v>-3.6167999999999999E-3</v>
      </c>
      <c r="W1797" t="s">
        <v>39</v>
      </c>
      <c r="X1797" s="4">
        <f>IF(bot_orders[[#This Row],[side]]="sell", bot_orders[[#This Row],[accFillSz]]*bot_orders[[#This Row],[avgPx]] + bot_orders[[#This Row],[fee]], -bot_orders[[#This Row],[accFillSz]]*bot_orders[[#This Row],[avgPx]])</f>
        <v>-2.5195533000000001</v>
      </c>
      <c r="Y1797" s="4">
        <f>IF(bot_orders[[#This Row],[side]]="buy", bot_orders[[#This Row],[accFillSz]] + bot_orders[[#This Row],[fee]], -bot_orders[[#This Row],[accFillSz]])</f>
        <v>4.5173832000000003</v>
      </c>
      <c r="Z1797" s="4">
        <f>IF(bot_orders[[#This Row],[side]]="sell",bot_orders[[#This Row],[accFillSz]]*bot_orders[[#This Row],[avgPx]]+bot_orders[[#This Row],[fee]], 0)</f>
        <v>0</v>
      </c>
      <c r="AA1797" s="4">
        <f>IF(bot_orders[[#This Row],[side]]="sell",-bot_orders[[#This Row],[accFillSz]],bot_orders[[#This Row],[accFillSz]]+bot_orders[[#This Row],[fee]])</f>
        <v>4.5173832000000003</v>
      </c>
      <c r="AB1797">
        <v>0</v>
      </c>
      <c r="AC1797" t="s">
        <v>38</v>
      </c>
      <c r="AD1797">
        <v>0</v>
      </c>
      <c r="AE1797" t="s">
        <v>40</v>
      </c>
      <c r="AF1797" t="s">
        <v>41</v>
      </c>
      <c r="AG1797" t="s">
        <v>42</v>
      </c>
      <c r="AH1797" t="s">
        <v>28</v>
      </c>
      <c r="AI1797">
        <v>4.5173832000000003</v>
      </c>
      <c r="AJ1797">
        <v>-2.5195533000000001</v>
      </c>
    </row>
    <row r="1798" spans="1:36" x14ac:dyDescent="0.3">
      <c r="A1798">
        <v>1795</v>
      </c>
      <c r="B1798" t="s">
        <v>306</v>
      </c>
      <c r="C1798" t="s">
        <v>28</v>
      </c>
      <c r="D1798" t="s">
        <v>29</v>
      </c>
      <c r="E1798" t="s">
        <v>30</v>
      </c>
      <c r="F1798" t="s">
        <v>31</v>
      </c>
      <c r="G1798" t="s">
        <v>3448</v>
      </c>
      <c r="H1798" t="s">
        <v>5782</v>
      </c>
      <c r="I1798" s="4" t="s">
        <v>5783</v>
      </c>
      <c r="J1798" s="1">
        <f>((((bot_orders[[#This Row],[cTime]]/ 1000)+3*3600) / 86400) + DATE(1970,1,1))</f>
        <v>45766.980956944448</v>
      </c>
      <c r="K1798" s="4" t="s">
        <v>5784</v>
      </c>
      <c r="L1798" s="1">
        <f>((((bot_orders[[#This Row],[uTime]]/ 1000)+3*3600) / 86400) + DATE(1970,1,1))</f>
        <v>45767.042218252318</v>
      </c>
      <c r="M1798" t="s">
        <v>34</v>
      </c>
      <c r="N1798" t="s">
        <v>28</v>
      </c>
      <c r="O1798" t="s">
        <v>35</v>
      </c>
      <c r="P1798">
        <v>4.5209999999999999</v>
      </c>
      <c r="Q1798" t="s">
        <v>36</v>
      </c>
      <c r="R1798" t="s">
        <v>55</v>
      </c>
      <c r="S1798">
        <v>0.55979999999999996</v>
      </c>
      <c r="T1798">
        <v>0.55979999999999996</v>
      </c>
      <c r="U1798">
        <v>4.5209999999999999</v>
      </c>
      <c r="V1798">
        <v>-3.6167999999999999E-3</v>
      </c>
      <c r="W1798" t="s">
        <v>39</v>
      </c>
      <c r="X1798" s="4">
        <f>IF(bot_orders[[#This Row],[side]]="sell", bot_orders[[#This Row],[accFillSz]]*bot_orders[[#This Row],[avgPx]] + bot_orders[[#This Row],[fee]], -bot_orders[[#This Row],[accFillSz]]*bot_orders[[#This Row],[avgPx]])</f>
        <v>-2.5308557999999999</v>
      </c>
      <c r="Y1798" s="4">
        <f>IF(bot_orders[[#This Row],[side]]="buy", bot_orders[[#This Row],[accFillSz]] + bot_orders[[#This Row],[fee]], -bot_orders[[#This Row],[accFillSz]])</f>
        <v>4.5173832000000003</v>
      </c>
      <c r="Z1798" s="4">
        <f>IF(bot_orders[[#This Row],[side]]="sell",bot_orders[[#This Row],[accFillSz]]*bot_orders[[#This Row],[avgPx]]+bot_orders[[#This Row],[fee]], 0)</f>
        <v>0</v>
      </c>
      <c r="AA1798" s="4">
        <f>IF(bot_orders[[#This Row],[side]]="sell",-bot_orders[[#This Row],[accFillSz]],bot_orders[[#This Row],[accFillSz]]+bot_orders[[#This Row],[fee]])</f>
        <v>4.5173832000000003</v>
      </c>
      <c r="AB1798">
        <v>0</v>
      </c>
      <c r="AC1798" t="s">
        <v>38</v>
      </c>
      <c r="AD1798">
        <v>0</v>
      </c>
      <c r="AE1798" t="s">
        <v>40</v>
      </c>
      <c r="AF1798" t="s">
        <v>41</v>
      </c>
      <c r="AG1798" t="s">
        <v>42</v>
      </c>
      <c r="AH1798" t="s">
        <v>28</v>
      </c>
      <c r="AI1798">
        <v>4.5173832000000003</v>
      </c>
      <c r="AJ1798">
        <v>-2.5308557999999999</v>
      </c>
    </row>
    <row r="1799" spans="1:36" x14ac:dyDescent="0.3">
      <c r="A1799">
        <v>1796</v>
      </c>
      <c r="B1799" t="s">
        <v>306</v>
      </c>
      <c r="C1799" t="s">
        <v>28</v>
      </c>
      <c r="D1799" t="s">
        <v>29</v>
      </c>
      <c r="E1799" t="s">
        <v>30</v>
      </c>
      <c r="F1799" t="s">
        <v>31</v>
      </c>
      <c r="G1799" t="s">
        <v>3463</v>
      </c>
      <c r="H1799" t="s">
        <v>5785</v>
      </c>
      <c r="I1799" s="4" t="s">
        <v>5786</v>
      </c>
      <c r="J1799" s="1">
        <f>((((bot_orders[[#This Row],[cTime]]/ 1000)+3*3600) / 86400) + DATE(1970,1,1))</f>
        <v>45767.017354664349</v>
      </c>
      <c r="K1799" s="4" t="s">
        <v>5787</v>
      </c>
      <c r="L1799" s="1">
        <f>((((bot_orders[[#This Row],[uTime]]/ 1000)+3*3600) / 86400) + DATE(1970,1,1))</f>
        <v>45767.038154918977</v>
      </c>
      <c r="M1799" t="s">
        <v>34</v>
      </c>
      <c r="N1799" t="s">
        <v>28</v>
      </c>
      <c r="O1799" t="s">
        <v>35</v>
      </c>
      <c r="P1799">
        <v>4.5209999999999999</v>
      </c>
      <c r="Q1799" t="s">
        <v>36</v>
      </c>
      <c r="R1799" t="s">
        <v>55</v>
      </c>
      <c r="S1799">
        <v>0.56230000000000002</v>
      </c>
      <c r="T1799">
        <v>0.56230000000000002</v>
      </c>
      <c r="U1799">
        <v>4.5209999999999999</v>
      </c>
      <c r="V1799">
        <v>-3.6167999999999999E-3</v>
      </c>
      <c r="W1799" t="s">
        <v>39</v>
      </c>
      <c r="X1799" s="4">
        <f>IF(bot_orders[[#This Row],[side]]="sell", bot_orders[[#This Row],[accFillSz]]*bot_orders[[#This Row],[avgPx]] + bot_orders[[#This Row],[fee]], -bot_orders[[#This Row],[accFillSz]]*bot_orders[[#This Row],[avgPx]])</f>
        <v>-2.5421583000000001</v>
      </c>
      <c r="Y1799" s="4">
        <f>IF(bot_orders[[#This Row],[side]]="buy", bot_orders[[#This Row],[accFillSz]] + bot_orders[[#This Row],[fee]], -bot_orders[[#This Row],[accFillSz]])</f>
        <v>4.5173832000000003</v>
      </c>
      <c r="Z1799" s="4">
        <f>IF(bot_orders[[#This Row],[side]]="sell",bot_orders[[#This Row],[accFillSz]]*bot_orders[[#This Row],[avgPx]]+bot_orders[[#This Row],[fee]], 0)</f>
        <v>0</v>
      </c>
      <c r="AA1799" s="4">
        <f>IF(bot_orders[[#This Row],[side]]="sell",-bot_orders[[#This Row],[accFillSz]],bot_orders[[#This Row],[accFillSz]]+bot_orders[[#This Row],[fee]])</f>
        <v>4.5173832000000003</v>
      </c>
      <c r="AB1799">
        <v>0</v>
      </c>
      <c r="AC1799" t="s">
        <v>38</v>
      </c>
      <c r="AD1799">
        <v>0</v>
      </c>
      <c r="AE1799" t="s">
        <v>40</v>
      </c>
      <c r="AF1799" t="s">
        <v>41</v>
      </c>
      <c r="AG1799" t="s">
        <v>42</v>
      </c>
      <c r="AH1799" t="s">
        <v>28</v>
      </c>
      <c r="AI1799">
        <v>4.5173832000000003</v>
      </c>
      <c r="AJ1799">
        <v>-2.5421583000000001</v>
      </c>
    </row>
    <row r="1800" spans="1:36" x14ac:dyDescent="0.3">
      <c r="A1800">
        <v>1797</v>
      </c>
      <c r="B1800" t="s">
        <v>306</v>
      </c>
      <c r="C1800" t="s">
        <v>28</v>
      </c>
      <c r="D1800" t="s">
        <v>29</v>
      </c>
      <c r="E1800" t="s">
        <v>30</v>
      </c>
      <c r="F1800" t="s">
        <v>31</v>
      </c>
      <c r="G1800" t="s">
        <v>3456</v>
      </c>
      <c r="H1800" t="s">
        <v>5788</v>
      </c>
      <c r="I1800" s="4" t="s">
        <v>5789</v>
      </c>
      <c r="J1800" s="1">
        <f>((((bot_orders[[#This Row],[cTime]]/ 1000)+3*3600) / 86400) + DATE(1970,1,1))</f>
        <v>45767.023868483797</v>
      </c>
      <c r="K1800" s="4" t="s">
        <v>5790</v>
      </c>
      <c r="L1800" s="1">
        <f>((((bot_orders[[#This Row],[uTime]]/ 1000)+3*3600) / 86400) + DATE(1970,1,1))</f>
        <v>45767.028472916667</v>
      </c>
      <c r="M1800" t="s">
        <v>34</v>
      </c>
      <c r="N1800" t="s">
        <v>28</v>
      </c>
      <c r="O1800" t="s">
        <v>35</v>
      </c>
      <c r="P1800">
        <v>4.5209999999999999</v>
      </c>
      <c r="Q1800" t="s">
        <v>36</v>
      </c>
      <c r="R1800" t="s">
        <v>55</v>
      </c>
      <c r="S1800">
        <v>0.56479999999999997</v>
      </c>
      <c r="T1800">
        <v>0.56479999999999997</v>
      </c>
      <c r="U1800">
        <v>4.5209999999999999</v>
      </c>
      <c r="V1800">
        <v>-3.6167999999999999E-3</v>
      </c>
      <c r="W1800" t="s">
        <v>39</v>
      </c>
      <c r="X1800" s="4">
        <f>IF(bot_orders[[#This Row],[side]]="sell", bot_orders[[#This Row],[accFillSz]]*bot_orders[[#This Row],[avgPx]] + bot_orders[[#This Row],[fee]], -bot_orders[[#This Row],[accFillSz]]*bot_orders[[#This Row],[avgPx]])</f>
        <v>-2.5534607999999999</v>
      </c>
      <c r="Y1800" s="4">
        <f>IF(bot_orders[[#This Row],[side]]="buy", bot_orders[[#This Row],[accFillSz]] + bot_orders[[#This Row],[fee]], -bot_orders[[#This Row],[accFillSz]])</f>
        <v>4.5173832000000003</v>
      </c>
      <c r="Z1800" s="4">
        <f>IF(bot_orders[[#This Row],[side]]="sell",bot_orders[[#This Row],[accFillSz]]*bot_orders[[#This Row],[avgPx]]+bot_orders[[#This Row],[fee]], 0)</f>
        <v>0</v>
      </c>
      <c r="AA1800" s="4">
        <f>IF(bot_orders[[#This Row],[side]]="sell",-bot_orders[[#This Row],[accFillSz]],bot_orders[[#This Row],[accFillSz]]+bot_orders[[#This Row],[fee]])</f>
        <v>4.5173832000000003</v>
      </c>
      <c r="AB1800">
        <v>0</v>
      </c>
      <c r="AC1800" t="s">
        <v>38</v>
      </c>
      <c r="AD1800">
        <v>0</v>
      </c>
      <c r="AE1800" t="s">
        <v>40</v>
      </c>
      <c r="AF1800" t="s">
        <v>41</v>
      </c>
      <c r="AG1800" t="s">
        <v>42</v>
      </c>
      <c r="AH1800" t="s">
        <v>28</v>
      </c>
      <c r="AI1800">
        <v>4.5173832000000003</v>
      </c>
      <c r="AJ1800">
        <v>-2.5534607999999999</v>
      </c>
    </row>
    <row r="1801" spans="1:36" x14ac:dyDescent="0.3">
      <c r="A1801">
        <v>1798</v>
      </c>
      <c r="B1801" t="s">
        <v>306</v>
      </c>
      <c r="C1801" t="s">
        <v>28</v>
      </c>
      <c r="D1801" t="s">
        <v>29</v>
      </c>
      <c r="E1801" t="s">
        <v>30</v>
      </c>
      <c r="F1801" t="s">
        <v>31</v>
      </c>
      <c r="G1801" t="s">
        <v>3456</v>
      </c>
      <c r="H1801" t="s">
        <v>5791</v>
      </c>
      <c r="I1801" s="4" t="s">
        <v>5792</v>
      </c>
      <c r="J1801" s="1">
        <f>((((bot_orders[[#This Row],[cTime]]/ 1000)+3*3600) / 86400) + DATE(1970,1,1))</f>
        <v>45767.028472939812</v>
      </c>
      <c r="K1801" s="4" t="s">
        <v>5793</v>
      </c>
      <c r="L1801" s="1">
        <f>((((bot_orders[[#This Row],[uTime]]/ 1000)+3*3600) / 86400) + DATE(1970,1,1))</f>
        <v>45767.252688506946</v>
      </c>
      <c r="M1801" t="s">
        <v>34</v>
      </c>
      <c r="N1801" t="s">
        <v>28</v>
      </c>
      <c r="O1801" t="s">
        <v>35</v>
      </c>
      <c r="P1801">
        <v>4.5170000000000003</v>
      </c>
      <c r="Q1801" t="s">
        <v>36</v>
      </c>
      <c r="R1801" t="s">
        <v>37</v>
      </c>
      <c r="S1801">
        <v>0.56740000000000002</v>
      </c>
      <c r="T1801">
        <v>0.56740000000000002</v>
      </c>
      <c r="U1801">
        <v>4.5170000000000003</v>
      </c>
      <c r="V1801">
        <v>-2.0503565999999999E-3</v>
      </c>
      <c r="W1801" t="s">
        <v>38</v>
      </c>
      <c r="X1801" s="4">
        <f>IF(bot_orders[[#This Row],[side]]="sell", bot_orders[[#This Row],[accFillSz]]*bot_orders[[#This Row],[avgPx]] + bot_orders[[#This Row],[fee]], -bot_orders[[#This Row],[accFillSz]]*bot_orders[[#This Row],[avgPx]])</f>
        <v>2.5608954434000002</v>
      </c>
      <c r="Y1801" s="4">
        <f>IF(bot_orders[[#This Row],[side]]="buy", bot_orders[[#This Row],[accFillSz]] + bot_orders[[#This Row],[fee]], -bot_orders[[#This Row],[accFillSz]])</f>
        <v>-4.5170000000000003</v>
      </c>
      <c r="Z1801" s="4">
        <f>IF(bot_orders[[#This Row],[side]]="sell",bot_orders[[#This Row],[accFillSz]]*bot_orders[[#This Row],[avgPx]]+bot_orders[[#This Row],[fee]], 0)</f>
        <v>2.5608954434000002</v>
      </c>
      <c r="AA1801" s="4">
        <f>IF(bot_orders[[#This Row],[side]]="sell",-bot_orders[[#This Row],[accFillSz]],bot_orders[[#This Row],[accFillSz]]+bot_orders[[#This Row],[fee]])</f>
        <v>-4.5170000000000003</v>
      </c>
      <c r="AB1801">
        <v>0</v>
      </c>
      <c r="AC1801" t="s">
        <v>39</v>
      </c>
      <c r="AD1801">
        <v>0</v>
      </c>
      <c r="AE1801" t="s">
        <v>40</v>
      </c>
      <c r="AF1801" t="s">
        <v>41</v>
      </c>
      <c r="AG1801" t="s">
        <v>42</v>
      </c>
      <c r="AH1801" t="s">
        <v>28</v>
      </c>
      <c r="AI1801">
        <v>-4.5170000000000003</v>
      </c>
      <c r="AJ1801">
        <v>2.5608954399999999</v>
      </c>
    </row>
    <row r="1802" spans="1:36" x14ac:dyDescent="0.3">
      <c r="A1802">
        <v>1799</v>
      </c>
      <c r="B1802" t="s">
        <v>306</v>
      </c>
      <c r="C1802" t="s">
        <v>28</v>
      </c>
      <c r="D1802" t="s">
        <v>29</v>
      </c>
      <c r="E1802" t="s">
        <v>30</v>
      </c>
      <c r="F1802" t="s">
        <v>31</v>
      </c>
      <c r="G1802" t="s">
        <v>3463</v>
      </c>
      <c r="H1802" t="s">
        <v>5794</v>
      </c>
      <c r="I1802" s="4" t="s">
        <v>5795</v>
      </c>
      <c r="J1802" s="1">
        <f>((((bot_orders[[#This Row],[cTime]]/ 1000)+3*3600) / 86400) + DATE(1970,1,1))</f>
        <v>45767.038154942129</v>
      </c>
      <c r="K1802" s="4" t="s">
        <v>5796</v>
      </c>
      <c r="L1802" s="1">
        <f>((((bot_orders[[#This Row],[uTime]]/ 1000)+3*3600) / 86400) + DATE(1970,1,1))</f>
        <v>45767.237699768521</v>
      </c>
      <c r="M1802" t="s">
        <v>34</v>
      </c>
      <c r="N1802" t="s">
        <v>28</v>
      </c>
      <c r="O1802" t="s">
        <v>35</v>
      </c>
      <c r="P1802">
        <v>4.5170000000000003</v>
      </c>
      <c r="Q1802" t="s">
        <v>36</v>
      </c>
      <c r="R1802" t="s">
        <v>37</v>
      </c>
      <c r="S1802">
        <v>0.56479999999999997</v>
      </c>
      <c r="T1802">
        <v>0.56479999999999997</v>
      </c>
      <c r="U1802">
        <v>4.5170000000000003</v>
      </c>
      <c r="V1802">
        <v>-2.0409613000000001E-3</v>
      </c>
      <c r="W1802" t="s">
        <v>38</v>
      </c>
      <c r="X1802" s="4">
        <f>IF(bot_orders[[#This Row],[side]]="sell", bot_orders[[#This Row],[accFillSz]]*bot_orders[[#This Row],[avgPx]] + bot_orders[[#This Row],[fee]], -bot_orders[[#This Row],[accFillSz]]*bot_orders[[#This Row],[avgPx]])</f>
        <v>2.5491606387000001</v>
      </c>
      <c r="Y1802" s="4">
        <f>IF(bot_orders[[#This Row],[side]]="buy", bot_orders[[#This Row],[accFillSz]] + bot_orders[[#This Row],[fee]], -bot_orders[[#This Row],[accFillSz]])</f>
        <v>-4.5170000000000003</v>
      </c>
      <c r="Z1802" s="4">
        <f>IF(bot_orders[[#This Row],[side]]="sell",bot_orders[[#This Row],[accFillSz]]*bot_orders[[#This Row],[avgPx]]+bot_orders[[#This Row],[fee]], 0)</f>
        <v>2.5491606387000001</v>
      </c>
      <c r="AA1802" s="4">
        <f>IF(bot_orders[[#This Row],[side]]="sell",-bot_orders[[#This Row],[accFillSz]],bot_orders[[#This Row],[accFillSz]]+bot_orders[[#This Row],[fee]])</f>
        <v>-4.5170000000000003</v>
      </c>
      <c r="AB1802">
        <v>0</v>
      </c>
      <c r="AC1802" t="s">
        <v>39</v>
      </c>
      <c r="AD1802">
        <v>0</v>
      </c>
      <c r="AE1802" t="s">
        <v>40</v>
      </c>
      <c r="AF1802" t="s">
        <v>41</v>
      </c>
      <c r="AG1802" t="s">
        <v>42</v>
      </c>
      <c r="AH1802" t="s">
        <v>28</v>
      </c>
      <c r="AI1802">
        <v>-4.5170000000000003</v>
      </c>
      <c r="AJ1802">
        <v>2.5491606400000002</v>
      </c>
    </row>
    <row r="1803" spans="1:36" x14ac:dyDescent="0.3">
      <c r="A1803">
        <v>1800</v>
      </c>
      <c r="B1803" t="s">
        <v>306</v>
      </c>
      <c r="C1803" t="s">
        <v>28</v>
      </c>
      <c r="D1803" t="s">
        <v>29</v>
      </c>
      <c r="E1803" t="s">
        <v>30</v>
      </c>
      <c r="F1803" t="s">
        <v>31</v>
      </c>
      <c r="G1803" t="s">
        <v>3448</v>
      </c>
      <c r="H1803" t="s">
        <v>5797</v>
      </c>
      <c r="I1803" s="4" t="s">
        <v>5798</v>
      </c>
      <c r="J1803" s="1">
        <f>((((bot_orders[[#This Row],[cTime]]/ 1000)+3*3600) / 86400) + DATE(1970,1,1))</f>
        <v>45767.042218275463</v>
      </c>
      <c r="K1803" s="4" t="s">
        <v>5799</v>
      </c>
      <c r="L1803" s="1">
        <f>((((bot_orders[[#This Row],[uTime]]/ 1000)+3*3600) / 86400) + DATE(1970,1,1))</f>
        <v>45767.218714432871</v>
      </c>
      <c r="M1803" t="s">
        <v>34</v>
      </c>
      <c r="N1803" t="s">
        <v>28</v>
      </c>
      <c r="O1803" t="s">
        <v>35</v>
      </c>
      <c r="P1803">
        <v>4.5170000000000003</v>
      </c>
      <c r="Q1803" t="s">
        <v>36</v>
      </c>
      <c r="R1803" t="s">
        <v>37</v>
      </c>
      <c r="S1803">
        <v>0.56230000000000002</v>
      </c>
      <c r="T1803">
        <v>0.56230000000000002</v>
      </c>
      <c r="U1803">
        <v>4.5170000000000003</v>
      </c>
      <c r="V1803">
        <v>-2.0319272999999999E-3</v>
      </c>
      <c r="W1803" t="s">
        <v>38</v>
      </c>
      <c r="X1803" s="4">
        <f>IF(bot_orders[[#This Row],[side]]="sell", bot_orders[[#This Row],[accFillSz]]*bot_orders[[#This Row],[avgPx]] + bot_orders[[#This Row],[fee]], -bot_orders[[#This Row],[accFillSz]]*bot_orders[[#This Row],[avgPx]])</f>
        <v>2.5378771727000005</v>
      </c>
      <c r="Y1803" s="4">
        <f>IF(bot_orders[[#This Row],[side]]="buy", bot_orders[[#This Row],[accFillSz]] + bot_orders[[#This Row],[fee]], -bot_orders[[#This Row],[accFillSz]])</f>
        <v>-4.5170000000000003</v>
      </c>
      <c r="Z1803" s="4">
        <f>IF(bot_orders[[#This Row],[side]]="sell",bot_orders[[#This Row],[accFillSz]]*bot_orders[[#This Row],[avgPx]]+bot_orders[[#This Row],[fee]], 0)</f>
        <v>2.5378771727000005</v>
      </c>
      <c r="AA1803" s="4">
        <f>IF(bot_orders[[#This Row],[side]]="sell",-bot_orders[[#This Row],[accFillSz]],bot_orders[[#This Row],[accFillSz]]+bot_orders[[#This Row],[fee]])</f>
        <v>-4.5170000000000003</v>
      </c>
      <c r="AB1803">
        <v>0</v>
      </c>
      <c r="AC1803" t="s">
        <v>39</v>
      </c>
      <c r="AD1803">
        <v>0</v>
      </c>
      <c r="AE1803" t="s">
        <v>40</v>
      </c>
      <c r="AF1803" t="s">
        <v>41</v>
      </c>
      <c r="AG1803" t="s">
        <v>42</v>
      </c>
      <c r="AH1803" t="s">
        <v>28</v>
      </c>
      <c r="AI1803">
        <v>-4.5170000000000003</v>
      </c>
      <c r="AJ1803">
        <v>2.5378771699999998</v>
      </c>
    </row>
    <row r="1804" spans="1:36" x14ac:dyDescent="0.3">
      <c r="A1804">
        <v>1801</v>
      </c>
      <c r="B1804" t="s">
        <v>306</v>
      </c>
      <c r="C1804" t="s">
        <v>28</v>
      </c>
      <c r="D1804" t="s">
        <v>29</v>
      </c>
      <c r="E1804" t="s">
        <v>30</v>
      </c>
      <c r="F1804" t="s">
        <v>31</v>
      </c>
      <c r="G1804" t="s">
        <v>3444</v>
      </c>
      <c r="H1804" t="s">
        <v>5800</v>
      </c>
      <c r="I1804" s="4" t="s">
        <v>5801</v>
      </c>
      <c r="J1804" s="1">
        <f>((((bot_orders[[#This Row],[cTime]]/ 1000)+3*3600) / 86400) + DATE(1970,1,1))</f>
        <v>45767.050929050922</v>
      </c>
      <c r="K1804" s="4" t="s">
        <v>5802</v>
      </c>
      <c r="L1804" s="1">
        <f>((((bot_orders[[#This Row],[uTime]]/ 1000)+3*3600) / 86400) + DATE(1970,1,1))</f>
        <v>45767.216247789351</v>
      </c>
      <c r="M1804" t="s">
        <v>34</v>
      </c>
      <c r="N1804" t="s">
        <v>28</v>
      </c>
      <c r="O1804" t="s">
        <v>35</v>
      </c>
      <c r="P1804">
        <v>4.5170000000000003</v>
      </c>
      <c r="Q1804" t="s">
        <v>36</v>
      </c>
      <c r="R1804" t="s">
        <v>37</v>
      </c>
      <c r="S1804">
        <v>0.55979999999999996</v>
      </c>
      <c r="T1804">
        <v>0.55979999999999996</v>
      </c>
      <c r="U1804">
        <v>4.5170000000000003</v>
      </c>
      <c r="V1804">
        <v>-2.0228933000000001E-3</v>
      </c>
      <c r="W1804" t="s">
        <v>38</v>
      </c>
      <c r="X1804" s="4">
        <f>IF(bot_orders[[#This Row],[side]]="sell", bot_orders[[#This Row],[accFillSz]]*bot_orders[[#This Row],[avgPx]] + bot_orders[[#This Row],[fee]], -bot_orders[[#This Row],[accFillSz]]*bot_orders[[#This Row],[avgPx]])</f>
        <v>2.5265937066999999</v>
      </c>
      <c r="Y1804" s="4">
        <f>IF(bot_orders[[#This Row],[side]]="buy", bot_orders[[#This Row],[accFillSz]] + bot_orders[[#This Row],[fee]], -bot_orders[[#This Row],[accFillSz]])</f>
        <v>-4.5170000000000003</v>
      </c>
      <c r="Z1804" s="4">
        <f>IF(bot_orders[[#This Row],[side]]="sell",bot_orders[[#This Row],[accFillSz]]*bot_orders[[#This Row],[avgPx]]+bot_orders[[#This Row],[fee]], 0)</f>
        <v>2.5265937066999999</v>
      </c>
      <c r="AA1804" s="4">
        <f>IF(bot_orders[[#This Row],[side]]="sell",-bot_orders[[#This Row],[accFillSz]],bot_orders[[#This Row],[accFillSz]]+bot_orders[[#This Row],[fee]])</f>
        <v>-4.5170000000000003</v>
      </c>
      <c r="AB1804">
        <v>0</v>
      </c>
      <c r="AC1804" t="s">
        <v>39</v>
      </c>
      <c r="AD1804">
        <v>0</v>
      </c>
      <c r="AE1804" t="s">
        <v>40</v>
      </c>
      <c r="AF1804" t="s">
        <v>41</v>
      </c>
      <c r="AG1804" t="s">
        <v>42</v>
      </c>
      <c r="AH1804" t="s">
        <v>28</v>
      </c>
      <c r="AI1804">
        <v>-4.5170000000000003</v>
      </c>
      <c r="AJ1804">
        <v>2.5265937100000002</v>
      </c>
    </row>
    <row r="1805" spans="1:36" x14ac:dyDescent="0.3">
      <c r="A1805">
        <v>1802</v>
      </c>
      <c r="B1805" t="s">
        <v>306</v>
      </c>
      <c r="C1805" t="s">
        <v>28</v>
      </c>
      <c r="D1805" t="s">
        <v>29</v>
      </c>
      <c r="E1805" t="s">
        <v>30</v>
      </c>
      <c r="F1805" t="s">
        <v>31</v>
      </c>
      <c r="G1805" t="s">
        <v>3476</v>
      </c>
      <c r="H1805" t="s">
        <v>5803</v>
      </c>
      <c r="I1805" s="4" t="s">
        <v>5804</v>
      </c>
      <c r="J1805" s="1">
        <f>((((bot_orders[[#This Row],[cTime]]/ 1000)+3*3600) / 86400) + DATE(1970,1,1))</f>
        <v>45767.094366412035</v>
      </c>
      <c r="K1805" s="4" t="s">
        <v>5805</v>
      </c>
      <c r="L1805" s="1">
        <f>((((bot_orders[[#This Row],[uTime]]/ 1000)+3*3600) / 86400) + DATE(1970,1,1))</f>
        <v>45767.120649201388</v>
      </c>
      <c r="M1805" t="s">
        <v>34</v>
      </c>
      <c r="N1805" t="s">
        <v>28</v>
      </c>
      <c r="O1805" t="s">
        <v>35</v>
      </c>
      <c r="P1805">
        <v>4.5170000000000003</v>
      </c>
      <c r="Q1805" t="s">
        <v>36</v>
      </c>
      <c r="R1805" t="s">
        <v>37</v>
      </c>
      <c r="S1805">
        <v>0.55730000000000002</v>
      </c>
      <c r="T1805">
        <v>0.55730000000000002</v>
      </c>
      <c r="U1805">
        <v>4.5170000000000003</v>
      </c>
      <c r="V1805">
        <v>-2.0138592999999999E-3</v>
      </c>
      <c r="W1805" t="s">
        <v>38</v>
      </c>
      <c r="X1805" s="4">
        <f>IF(bot_orders[[#This Row],[side]]="sell", bot_orders[[#This Row],[accFillSz]]*bot_orders[[#This Row],[avgPx]] + bot_orders[[#This Row],[fee]], -bot_orders[[#This Row],[accFillSz]]*bot_orders[[#This Row],[avgPx]])</f>
        <v>2.5153102407000003</v>
      </c>
      <c r="Y1805" s="4">
        <f>IF(bot_orders[[#This Row],[side]]="buy", bot_orders[[#This Row],[accFillSz]] + bot_orders[[#This Row],[fee]], -bot_orders[[#This Row],[accFillSz]])</f>
        <v>-4.5170000000000003</v>
      </c>
      <c r="Z1805" s="4">
        <f>IF(bot_orders[[#This Row],[side]]="sell",bot_orders[[#This Row],[accFillSz]]*bot_orders[[#This Row],[avgPx]]+bot_orders[[#This Row],[fee]], 0)</f>
        <v>2.5153102407000003</v>
      </c>
      <c r="AA1805" s="4">
        <f>IF(bot_orders[[#This Row],[side]]="sell",-bot_orders[[#This Row],[accFillSz]],bot_orders[[#This Row],[accFillSz]]+bot_orders[[#This Row],[fee]])</f>
        <v>-4.5170000000000003</v>
      </c>
      <c r="AB1805">
        <v>0</v>
      </c>
      <c r="AC1805" t="s">
        <v>39</v>
      </c>
      <c r="AD1805">
        <v>0</v>
      </c>
      <c r="AE1805" t="s">
        <v>40</v>
      </c>
      <c r="AF1805" t="s">
        <v>41</v>
      </c>
      <c r="AG1805" t="s">
        <v>42</v>
      </c>
      <c r="AH1805" t="s">
        <v>28</v>
      </c>
      <c r="AI1805">
        <v>-4.5170000000000003</v>
      </c>
      <c r="AJ1805">
        <v>2.5153102399999998</v>
      </c>
    </row>
    <row r="1806" spans="1:36" x14ac:dyDescent="0.3">
      <c r="A1806">
        <v>1803</v>
      </c>
      <c r="B1806" t="s">
        <v>306</v>
      </c>
      <c r="C1806" t="s">
        <v>28</v>
      </c>
      <c r="D1806" t="s">
        <v>29</v>
      </c>
      <c r="E1806" t="s">
        <v>30</v>
      </c>
      <c r="F1806" t="s">
        <v>31</v>
      </c>
      <c r="G1806" t="s">
        <v>3496</v>
      </c>
      <c r="H1806" t="s">
        <v>5806</v>
      </c>
      <c r="I1806" s="4" t="s">
        <v>5807</v>
      </c>
      <c r="J1806" s="1">
        <f>((((bot_orders[[#This Row],[cTime]]/ 1000)+3*3600) / 86400) + DATE(1970,1,1))</f>
        <v>45767.12064922454</v>
      </c>
      <c r="K1806" s="4" t="s">
        <v>5808</v>
      </c>
      <c r="L1806" s="1">
        <f>((((bot_orders[[#This Row],[uTime]]/ 1000)+3*3600) / 86400) + DATE(1970,1,1))</f>
        <v>45767.139043796298</v>
      </c>
      <c r="M1806" t="s">
        <v>34</v>
      </c>
      <c r="N1806" t="s">
        <v>28</v>
      </c>
      <c r="O1806" t="s">
        <v>35</v>
      </c>
      <c r="P1806">
        <v>4.5209999999999999</v>
      </c>
      <c r="Q1806" t="s">
        <v>36</v>
      </c>
      <c r="R1806" t="s">
        <v>55</v>
      </c>
      <c r="S1806">
        <v>0.55469999999999997</v>
      </c>
      <c r="T1806">
        <v>0.55469999999999997</v>
      </c>
      <c r="U1806">
        <v>4.5209999999999999</v>
      </c>
      <c r="V1806">
        <v>-3.6167999999999999E-3</v>
      </c>
      <c r="W1806" t="s">
        <v>39</v>
      </c>
      <c r="X1806" s="4">
        <f>IF(bot_orders[[#This Row],[side]]="sell", bot_orders[[#This Row],[accFillSz]]*bot_orders[[#This Row],[avgPx]] + bot_orders[[#This Row],[fee]], -bot_orders[[#This Row],[accFillSz]]*bot_orders[[#This Row],[avgPx]])</f>
        <v>-2.5077986999999999</v>
      </c>
      <c r="Y1806" s="4">
        <f>IF(bot_orders[[#This Row],[side]]="buy", bot_orders[[#This Row],[accFillSz]] + bot_orders[[#This Row],[fee]], -bot_orders[[#This Row],[accFillSz]])</f>
        <v>4.5173832000000003</v>
      </c>
      <c r="Z1806" s="4">
        <f>IF(bot_orders[[#This Row],[side]]="sell",bot_orders[[#This Row],[accFillSz]]*bot_orders[[#This Row],[avgPx]]+bot_orders[[#This Row],[fee]], 0)</f>
        <v>0</v>
      </c>
      <c r="AA1806" s="4">
        <f>IF(bot_orders[[#This Row],[side]]="sell",-bot_orders[[#This Row],[accFillSz]],bot_orders[[#This Row],[accFillSz]]+bot_orders[[#This Row],[fee]])</f>
        <v>4.5173832000000003</v>
      </c>
      <c r="AB1806">
        <v>0</v>
      </c>
      <c r="AC1806" t="s">
        <v>38</v>
      </c>
      <c r="AD1806">
        <v>0</v>
      </c>
      <c r="AE1806" t="s">
        <v>40</v>
      </c>
      <c r="AF1806" t="s">
        <v>41</v>
      </c>
      <c r="AG1806" t="s">
        <v>42</v>
      </c>
      <c r="AH1806" t="s">
        <v>28</v>
      </c>
      <c r="AI1806">
        <v>4.5173832000000003</v>
      </c>
      <c r="AJ1806">
        <v>-2.5077986999999999</v>
      </c>
    </row>
    <row r="1807" spans="1:36" x14ac:dyDescent="0.3">
      <c r="A1807">
        <v>1804</v>
      </c>
      <c r="B1807" t="s">
        <v>306</v>
      </c>
      <c r="C1807" t="s">
        <v>28</v>
      </c>
      <c r="D1807" t="s">
        <v>29</v>
      </c>
      <c r="E1807" t="s">
        <v>30</v>
      </c>
      <c r="F1807" t="s">
        <v>31</v>
      </c>
      <c r="G1807" t="s">
        <v>3496</v>
      </c>
      <c r="H1807" t="s">
        <v>5809</v>
      </c>
      <c r="I1807" s="4" t="s">
        <v>5810</v>
      </c>
      <c r="J1807" s="1">
        <f>((((bot_orders[[#This Row],[cTime]]/ 1000)+3*3600) / 86400) + DATE(1970,1,1))</f>
        <v>45767.139043819443</v>
      </c>
      <c r="K1807" s="4" t="s">
        <v>5811</v>
      </c>
      <c r="L1807" s="1">
        <f>((((bot_orders[[#This Row],[uTime]]/ 1000)+3*3600) / 86400) + DATE(1970,1,1))</f>
        <v>45767.172791041667</v>
      </c>
      <c r="M1807" t="s">
        <v>34</v>
      </c>
      <c r="N1807" t="s">
        <v>28</v>
      </c>
      <c r="O1807" t="s">
        <v>35</v>
      </c>
      <c r="P1807">
        <v>4.5170000000000003</v>
      </c>
      <c r="Q1807" t="s">
        <v>36</v>
      </c>
      <c r="R1807" t="s">
        <v>37</v>
      </c>
      <c r="S1807">
        <v>0.55730000000000002</v>
      </c>
      <c r="T1807">
        <v>0.55730000000000002</v>
      </c>
      <c r="U1807">
        <v>4.5170000000000003</v>
      </c>
      <c r="V1807">
        <v>-2.0138592999999999E-3</v>
      </c>
      <c r="W1807" t="s">
        <v>38</v>
      </c>
      <c r="X1807" s="4">
        <f>IF(bot_orders[[#This Row],[side]]="sell", bot_orders[[#This Row],[accFillSz]]*bot_orders[[#This Row],[avgPx]] + bot_orders[[#This Row],[fee]], -bot_orders[[#This Row],[accFillSz]]*bot_orders[[#This Row],[avgPx]])</f>
        <v>2.5153102407000003</v>
      </c>
      <c r="Y1807" s="4">
        <f>IF(bot_orders[[#This Row],[side]]="buy", bot_orders[[#This Row],[accFillSz]] + bot_orders[[#This Row],[fee]], -bot_orders[[#This Row],[accFillSz]])</f>
        <v>-4.5170000000000003</v>
      </c>
      <c r="Z1807" s="4">
        <f>IF(bot_orders[[#This Row],[side]]="sell",bot_orders[[#This Row],[accFillSz]]*bot_orders[[#This Row],[avgPx]]+bot_orders[[#This Row],[fee]], 0)</f>
        <v>2.5153102407000003</v>
      </c>
      <c r="AA1807" s="4">
        <f>IF(bot_orders[[#This Row],[side]]="sell",-bot_orders[[#This Row],[accFillSz]],bot_orders[[#This Row],[accFillSz]]+bot_orders[[#This Row],[fee]])</f>
        <v>-4.5170000000000003</v>
      </c>
      <c r="AB1807">
        <v>0</v>
      </c>
      <c r="AC1807" t="s">
        <v>39</v>
      </c>
      <c r="AD1807">
        <v>0</v>
      </c>
      <c r="AE1807" t="s">
        <v>40</v>
      </c>
      <c r="AF1807" t="s">
        <v>41</v>
      </c>
      <c r="AG1807" t="s">
        <v>42</v>
      </c>
      <c r="AH1807" t="s">
        <v>28</v>
      </c>
      <c r="AI1807">
        <v>-4.5170000000000003</v>
      </c>
      <c r="AJ1807">
        <v>2.5153102399999998</v>
      </c>
    </row>
    <row r="1808" spans="1:36" x14ac:dyDescent="0.3">
      <c r="A1808">
        <v>1805</v>
      </c>
      <c r="B1808" t="s">
        <v>306</v>
      </c>
      <c r="C1808" t="s">
        <v>28</v>
      </c>
      <c r="D1808" t="s">
        <v>29</v>
      </c>
      <c r="E1808" t="s">
        <v>30</v>
      </c>
      <c r="F1808" t="s">
        <v>31</v>
      </c>
      <c r="G1808" t="s">
        <v>3487</v>
      </c>
      <c r="H1808" t="s">
        <v>5812</v>
      </c>
      <c r="I1808" s="4" t="s">
        <v>5813</v>
      </c>
      <c r="J1808" s="1">
        <f>((((bot_orders[[#This Row],[cTime]]/ 1000)+3*3600) / 86400) + DATE(1970,1,1))</f>
        <v>45767.164994340274</v>
      </c>
      <c r="K1808" s="4" t="s">
        <v>5814</v>
      </c>
      <c r="L1808" s="1">
        <f>((((bot_orders[[#This Row],[uTime]]/ 1000)+3*3600) / 86400) + DATE(1970,1,1))</f>
        <v>45767.169560902781</v>
      </c>
      <c r="M1808" t="s">
        <v>34</v>
      </c>
      <c r="N1808" t="s">
        <v>28</v>
      </c>
      <c r="O1808" t="s">
        <v>35</v>
      </c>
      <c r="P1808">
        <v>4.5170000000000003</v>
      </c>
      <c r="Q1808" t="s">
        <v>36</v>
      </c>
      <c r="R1808" t="s">
        <v>37</v>
      </c>
      <c r="S1808">
        <v>0.55469999999999997</v>
      </c>
      <c r="T1808">
        <v>0.55469999999999997</v>
      </c>
      <c r="U1808">
        <v>4.5170000000000003</v>
      </c>
      <c r="V1808">
        <v>-2.0044639E-3</v>
      </c>
      <c r="W1808" t="s">
        <v>38</v>
      </c>
      <c r="X1808" s="4">
        <f>IF(bot_orders[[#This Row],[side]]="sell", bot_orders[[#This Row],[accFillSz]]*bot_orders[[#This Row],[avgPx]] + bot_orders[[#This Row],[fee]], -bot_orders[[#This Row],[accFillSz]]*bot_orders[[#This Row],[avgPx]])</f>
        <v>2.5035754360999998</v>
      </c>
      <c r="Y1808" s="4">
        <f>IF(bot_orders[[#This Row],[side]]="buy", bot_orders[[#This Row],[accFillSz]] + bot_orders[[#This Row],[fee]], -bot_orders[[#This Row],[accFillSz]])</f>
        <v>-4.5170000000000003</v>
      </c>
      <c r="Z1808" s="4">
        <f>IF(bot_orders[[#This Row],[side]]="sell",bot_orders[[#This Row],[accFillSz]]*bot_orders[[#This Row],[avgPx]]+bot_orders[[#This Row],[fee]], 0)</f>
        <v>2.5035754360999998</v>
      </c>
      <c r="AA1808" s="4">
        <f>IF(bot_orders[[#This Row],[side]]="sell",-bot_orders[[#This Row],[accFillSz]],bot_orders[[#This Row],[accFillSz]]+bot_orders[[#This Row],[fee]])</f>
        <v>-4.5170000000000003</v>
      </c>
      <c r="AB1808">
        <v>0</v>
      </c>
      <c r="AC1808" t="s">
        <v>39</v>
      </c>
      <c r="AD1808">
        <v>0</v>
      </c>
      <c r="AE1808" t="s">
        <v>40</v>
      </c>
      <c r="AF1808" t="s">
        <v>41</v>
      </c>
      <c r="AG1808" t="s">
        <v>42</v>
      </c>
      <c r="AH1808" t="s">
        <v>28</v>
      </c>
      <c r="AI1808">
        <v>-4.5170000000000003</v>
      </c>
      <c r="AJ1808">
        <v>2.5035754400000001</v>
      </c>
    </row>
    <row r="1809" spans="1:36" x14ac:dyDescent="0.3">
      <c r="A1809">
        <v>1806</v>
      </c>
      <c r="B1809" t="s">
        <v>306</v>
      </c>
      <c r="C1809" t="s">
        <v>28</v>
      </c>
      <c r="D1809" t="s">
        <v>29</v>
      </c>
      <c r="E1809" t="s">
        <v>30</v>
      </c>
      <c r="F1809" t="s">
        <v>31</v>
      </c>
      <c r="G1809" t="s">
        <v>3493</v>
      </c>
      <c r="H1809" t="s">
        <v>5815</v>
      </c>
      <c r="I1809" s="4" t="s">
        <v>5816</v>
      </c>
      <c r="J1809" s="1">
        <f>((((bot_orders[[#This Row],[cTime]]/ 1000)+3*3600) / 86400) + DATE(1970,1,1))</f>
        <v>45767.280674918977</v>
      </c>
      <c r="K1809" s="4" t="s">
        <v>5817</v>
      </c>
      <c r="L1809" s="1">
        <f>((((bot_orders[[#This Row],[uTime]]/ 1000)+3*3600) / 86400) + DATE(1970,1,1))</f>
        <v>45767.316202164351</v>
      </c>
      <c r="M1809" t="s">
        <v>34</v>
      </c>
      <c r="N1809" t="s">
        <v>28</v>
      </c>
      <c r="O1809" t="s">
        <v>35</v>
      </c>
      <c r="P1809">
        <v>4.5209999999999999</v>
      </c>
      <c r="Q1809" t="s">
        <v>36</v>
      </c>
      <c r="R1809" t="s">
        <v>55</v>
      </c>
      <c r="S1809">
        <v>0.56740000000000002</v>
      </c>
      <c r="T1809">
        <v>0.56740000000000002</v>
      </c>
      <c r="U1809">
        <v>4.5209999999999999</v>
      </c>
      <c r="V1809">
        <v>-3.6167999999999999E-3</v>
      </c>
      <c r="W1809" t="s">
        <v>39</v>
      </c>
      <c r="X1809" s="4">
        <f>IF(bot_orders[[#This Row],[side]]="sell", bot_orders[[#This Row],[accFillSz]]*bot_orders[[#This Row],[avgPx]] + bot_orders[[#This Row],[fee]], -bot_orders[[#This Row],[accFillSz]]*bot_orders[[#This Row],[avgPx]])</f>
        <v>-2.5652154</v>
      </c>
      <c r="Y1809" s="4">
        <f>IF(bot_orders[[#This Row],[side]]="buy", bot_orders[[#This Row],[accFillSz]] + bot_orders[[#This Row],[fee]], -bot_orders[[#This Row],[accFillSz]])</f>
        <v>4.5173832000000003</v>
      </c>
      <c r="Z1809" s="4">
        <f>IF(bot_orders[[#This Row],[side]]="sell",bot_orders[[#This Row],[accFillSz]]*bot_orders[[#This Row],[avgPx]]+bot_orders[[#This Row],[fee]], 0)</f>
        <v>0</v>
      </c>
      <c r="AA1809" s="4">
        <f>IF(bot_orders[[#This Row],[side]]="sell",-bot_orders[[#This Row],[accFillSz]],bot_orders[[#This Row],[accFillSz]]+bot_orders[[#This Row],[fee]])</f>
        <v>4.5173832000000003</v>
      </c>
      <c r="AB1809">
        <v>0</v>
      </c>
      <c r="AC1809" t="s">
        <v>38</v>
      </c>
      <c r="AD1809">
        <v>0</v>
      </c>
      <c r="AE1809" t="s">
        <v>40</v>
      </c>
      <c r="AF1809" t="s">
        <v>41</v>
      </c>
      <c r="AG1809" t="s">
        <v>42</v>
      </c>
      <c r="AH1809" t="s">
        <v>28</v>
      </c>
      <c r="AI1809">
        <v>4.5173832000000003</v>
      </c>
      <c r="AJ1809">
        <v>-2.5652154</v>
      </c>
    </row>
    <row r="1810" spans="1:36" x14ac:dyDescent="0.3">
      <c r="A1810">
        <v>1807</v>
      </c>
      <c r="B1810" t="s">
        <v>306</v>
      </c>
      <c r="C1810" t="s">
        <v>28</v>
      </c>
      <c r="D1810" t="s">
        <v>29</v>
      </c>
      <c r="E1810" t="s">
        <v>30</v>
      </c>
      <c r="F1810" t="s">
        <v>31</v>
      </c>
      <c r="G1810" t="s">
        <v>3493</v>
      </c>
      <c r="H1810" t="s">
        <v>5818</v>
      </c>
      <c r="I1810" s="4" t="s">
        <v>5819</v>
      </c>
      <c r="J1810" s="1">
        <f>((((bot_orders[[#This Row],[cTime]]/ 1000)+3*3600) / 86400) + DATE(1970,1,1))</f>
        <v>45767.316202187503</v>
      </c>
      <c r="K1810" s="4" t="s">
        <v>5820</v>
      </c>
      <c r="L1810" s="1">
        <f>((((bot_orders[[#This Row],[uTime]]/ 1000)+3*3600) / 86400) + DATE(1970,1,1))</f>
        <v>45767.31873702546</v>
      </c>
      <c r="M1810" t="s">
        <v>34</v>
      </c>
      <c r="N1810" t="s">
        <v>28</v>
      </c>
      <c r="O1810" t="s">
        <v>35</v>
      </c>
      <c r="P1810">
        <v>4.5170000000000003</v>
      </c>
      <c r="Q1810" t="s">
        <v>36</v>
      </c>
      <c r="R1810" t="s">
        <v>37</v>
      </c>
      <c r="S1810">
        <v>0.56999999999999995</v>
      </c>
      <c r="T1810">
        <v>0.56999999999999995</v>
      </c>
      <c r="U1810">
        <v>4.5170000000000003</v>
      </c>
      <c r="V1810">
        <v>-2.0597520000000002E-3</v>
      </c>
      <c r="W1810" t="s">
        <v>38</v>
      </c>
      <c r="X1810" s="4">
        <f>IF(bot_orders[[#This Row],[side]]="sell", bot_orders[[#This Row],[accFillSz]]*bot_orders[[#This Row],[avgPx]] + bot_orders[[#This Row],[fee]], -bot_orders[[#This Row],[accFillSz]]*bot_orders[[#This Row],[avgPx]])</f>
        <v>2.5726302479999998</v>
      </c>
      <c r="Y1810" s="4">
        <f>IF(bot_orders[[#This Row],[side]]="buy", bot_orders[[#This Row],[accFillSz]] + bot_orders[[#This Row],[fee]], -bot_orders[[#This Row],[accFillSz]])</f>
        <v>-4.5170000000000003</v>
      </c>
      <c r="Z1810" s="4">
        <f>IF(bot_orders[[#This Row],[side]]="sell",bot_orders[[#This Row],[accFillSz]]*bot_orders[[#This Row],[avgPx]]+bot_orders[[#This Row],[fee]], 0)</f>
        <v>2.5726302479999998</v>
      </c>
      <c r="AA1810" s="4">
        <f>IF(bot_orders[[#This Row],[side]]="sell",-bot_orders[[#This Row],[accFillSz]],bot_orders[[#This Row],[accFillSz]]+bot_orders[[#This Row],[fee]])</f>
        <v>-4.5170000000000003</v>
      </c>
      <c r="AB1810">
        <v>0</v>
      </c>
      <c r="AC1810" t="s">
        <v>39</v>
      </c>
      <c r="AD1810">
        <v>0</v>
      </c>
      <c r="AE1810" t="s">
        <v>40</v>
      </c>
      <c r="AF1810" t="s">
        <v>41</v>
      </c>
      <c r="AG1810" t="s">
        <v>42</v>
      </c>
      <c r="AH1810" t="s">
        <v>28</v>
      </c>
      <c r="AI1810">
        <v>-4.5170000000000003</v>
      </c>
      <c r="AJ1810">
        <v>2.57263025</v>
      </c>
    </row>
    <row r="1811" spans="1:36" x14ac:dyDescent="0.3">
      <c r="A1811">
        <v>1808</v>
      </c>
      <c r="B1811" t="s">
        <v>306</v>
      </c>
      <c r="C1811" t="s">
        <v>28</v>
      </c>
      <c r="D1811" t="s">
        <v>29</v>
      </c>
      <c r="E1811" t="s">
        <v>30</v>
      </c>
      <c r="F1811" t="s">
        <v>31</v>
      </c>
      <c r="G1811" t="s">
        <v>3502</v>
      </c>
      <c r="H1811" t="s">
        <v>5821</v>
      </c>
      <c r="I1811" s="4" t="s">
        <v>5822</v>
      </c>
      <c r="J1811" s="1">
        <f>((((bot_orders[[#This Row],[cTime]]/ 1000)+3*3600) / 86400) + DATE(1970,1,1))</f>
        <v>45767.336112326389</v>
      </c>
      <c r="K1811" s="4" t="s">
        <v>5823</v>
      </c>
      <c r="L1811" s="1">
        <f>((((bot_orders[[#This Row],[uTime]]/ 1000)+3*3600) / 86400) + DATE(1970,1,1))</f>
        <v>45767.336238483796</v>
      </c>
      <c r="M1811" t="s">
        <v>34</v>
      </c>
      <c r="N1811" t="s">
        <v>28</v>
      </c>
      <c r="O1811" t="s">
        <v>35</v>
      </c>
      <c r="P1811">
        <v>4.4560000000000004</v>
      </c>
      <c r="Q1811" t="s">
        <v>36</v>
      </c>
      <c r="R1811" t="s">
        <v>55</v>
      </c>
      <c r="S1811">
        <v>0.57479999999999998</v>
      </c>
      <c r="T1811">
        <v>0.57479999999999998</v>
      </c>
      <c r="U1811">
        <v>4.4560000000000004</v>
      </c>
      <c r="V1811">
        <v>-3.5647999999999999E-3</v>
      </c>
      <c r="W1811" t="s">
        <v>39</v>
      </c>
      <c r="X1811" s="4">
        <f>IF(bot_orders[[#This Row],[side]]="sell", bot_orders[[#This Row],[accFillSz]]*bot_orders[[#This Row],[avgPx]] + bot_orders[[#This Row],[fee]], -bot_orders[[#This Row],[accFillSz]]*bot_orders[[#This Row],[avgPx]])</f>
        <v>-2.5613087999999999</v>
      </c>
      <c r="Y1811" s="4">
        <f>IF(bot_orders[[#This Row],[side]]="buy", bot_orders[[#This Row],[accFillSz]] + bot_orders[[#This Row],[fee]], -bot_orders[[#This Row],[accFillSz]])</f>
        <v>4.4524352</v>
      </c>
      <c r="Z1811" s="4">
        <f>IF(bot_orders[[#This Row],[side]]="sell",bot_orders[[#This Row],[accFillSz]]*bot_orders[[#This Row],[avgPx]]+bot_orders[[#This Row],[fee]], 0)</f>
        <v>0</v>
      </c>
      <c r="AA1811" s="4">
        <f>IF(bot_orders[[#This Row],[side]]="sell",-bot_orders[[#This Row],[accFillSz]],bot_orders[[#This Row],[accFillSz]]+bot_orders[[#This Row],[fee]])</f>
        <v>4.4524352</v>
      </c>
      <c r="AB1811">
        <v>0</v>
      </c>
      <c r="AC1811" t="s">
        <v>38</v>
      </c>
      <c r="AD1811">
        <v>0</v>
      </c>
      <c r="AE1811" t="s">
        <v>40</v>
      </c>
      <c r="AF1811" t="s">
        <v>41</v>
      </c>
      <c r="AG1811" t="s">
        <v>42</v>
      </c>
      <c r="AH1811" t="s">
        <v>28</v>
      </c>
      <c r="AI1811">
        <v>4.4524352</v>
      </c>
      <c r="AJ1811">
        <v>-2.5613087999999999</v>
      </c>
    </row>
    <row r="1812" spans="1:36" x14ac:dyDescent="0.3">
      <c r="A1812">
        <v>1809</v>
      </c>
      <c r="B1812" t="s">
        <v>306</v>
      </c>
      <c r="C1812" t="s">
        <v>28</v>
      </c>
      <c r="D1812" t="s">
        <v>29</v>
      </c>
      <c r="E1812" t="s">
        <v>30</v>
      </c>
      <c r="F1812" t="s">
        <v>31</v>
      </c>
      <c r="G1812" t="s">
        <v>3490</v>
      </c>
      <c r="H1812" t="s">
        <v>5824</v>
      </c>
      <c r="I1812" s="4" t="s">
        <v>5822</v>
      </c>
      <c r="J1812" s="1">
        <f>((((bot_orders[[#This Row],[cTime]]/ 1000)+3*3600) / 86400) + DATE(1970,1,1))</f>
        <v>45767.336112326389</v>
      </c>
      <c r="K1812" s="4" t="s">
        <v>5825</v>
      </c>
      <c r="L1812" s="1">
        <f>((((bot_orders[[#This Row],[uTime]]/ 1000)+3*3600) / 86400) + DATE(1970,1,1))</f>
        <v>45767.336112384262</v>
      </c>
      <c r="M1812" t="s">
        <v>34</v>
      </c>
      <c r="N1812" t="s">
        <v>28</v>
      </c>
      <c r="O1812" t="s">
        <v>35</v>
      </c>
      <c r="P1812">
        <v>4.4560000000000004</v>
      </c>
      <c r="Q1812" t="s">
        <v>36</v>
      </c>
      <c r="R1812" t="s">
        <v>55</v>
      </c>
      <c r="S1812">
        <v>0.57740000000000002</v>
      </c>
      <c r="T1812">
        <v>0.57489999999999997</v>
      </c>
      <c r="U1812">
        <v>4.4560000000000004</v>
      </c>
      <c r="V1812">
        <v>-4.4559999999999999E-3</v>
      </c>
      <c r="W1812" t="s">
        <v>39</v>
      </c>
      <c r="X1812" s="4">
        <f>IF(bot_orders[[#This Row],[side]]="sell", bot_orders[[#This Row],[accFillSz]]*bot_orders[[#This Row],[avgPx]] + bot_orders[[#This Row],[fee]], -bot_orders[[#This Row],[accFillSz]]*bot_orders[[#This Row],[avgPx]])</f>
        <v>-2.5617543999999999</v>
      </c>
      <c r="Y1812" s="4">
        <f>IF(bot_orders[[#This Row],[side]]="buy", bot_orders[[#This Row],[accFillSz]] + bot_orders[[#This Row],[fee]], -bot_orders[[#This Row],[accFillSz]])</f>
        <v>4.4515440000000002</v>
      </c>
      <c r="Z1812" s="4">
        <f>IF(bot_orders[[#This Row],[side]]="sell",bot_orders[[#This Row],[accFillSz]]*bot_orders[[#This Row],[avgPx]]+bot_orders[[#This Row],[fee]], 0)</f>
        <v>0</v>
      </c>
      <c r="AA1812" s="4">
        <f>IF(bot_orders[[#This Row],[side]]="sell",-bot_orders[[#This Row],[accFillSz]],bot_orders[[#This Row],[accFillSz]]+bot_orders[[#This Row],[fee]])</f>
        <v>4.4515440000000002</v>
      </c>
      <c r="AB1812">
        <v>0</v>
      </c>
      <c r="AC1812" t="s">
        <v>38</v>
      </c>
      <c r="AD1812">
        <v>0</v>
      </c>
      <c r="AE1812" t="s">
        <v>40</v>
      </c>
      <c r="AF1812" t="s">
        <v>41</v>
      </c>
      <c r="AG1812" t="s">
        <v>42</v>
      </c>
      <c r="AH1812" t="s">
        <v>28</v>
      </c>
      <c r="AI1812">
        <v>4.4515440000000002</v>
      </c>
      <c r="AJ1812">
        <v>-2.5617543999999999</v>
      </c>
    </row>
    <row r="1813" spans="1:36" x14ac:dyDescent="0.3">
      <c r="A1813">
        <v>1810</v>
      </c>
      <c r="B1813" t="s">
        <v>306</v>
      </c>
      <c r="C1813" t="s">
        <v>28</v>
      </c>
      <c r="D1813" t="s">
        <v>29</v>
      </c>
      <c r="E1813" t="s">
        <v>30</v>
      </c>
      <c r="F1813" t="s">
        <v>31</v>
      </c>
      <c r="G1813" t="s">
        <v>3502</v>
      </c>
      <c r="H1813" t="s">
        <v>5826</v>
      </c>
      <c r="I1813" s="4" t="s">
        <v>5827</v>
      </c>
      <c r="J1813" s="1">
        <f>((((bot_orders[[#This Row],[cTime]]/ 1000)+3*3600) / 86400) + DATE(1970,1,1))</f>
        <v>45767.336238506949</v>
      </c>
      <c r="K1813" s="4" t="s">
        <v>5828</v>
      </c>
      <c r="L1813" s="1">
        <f>((((bot_orders[[#This Row],[uTime]]/ 1000)+3*3600) / 86400) + DATE(1970,1,1))</f>
        <v>45767.343822175928</v>
      </c>
      <c r="M1813" t="s">
        <v>34</v>
      </c>
      <c r="N1813" t="s">
        <v>28</v>
      </c>
      <c r="O1813" t="s">
        <v>35</v>
      </c>
      <c r="P1813">
        <v>4.452</v>
      </c>
      <c r="Q1813" t="s">
        <v>36</v>
      </c>
      <c r="R1813" t="s">
        <v>37</v>
      </c>
      <c r="S1813">
        <v>0.57740000000000002</v>
      </c>
      <c r="T1813">
        <v>0.57740000000000002</v>
      </c>
      <c r="U1813">
        <v>4.452</v>
      </c>
      <c r="V1813">
        <v>-2.0564678E-3</v>
      </c>
      <c r="W1813" t="s">
        <v>38</v>
      </c>
      <c r="X1813" s="4">
        <f>IF(bot_orders[[#This Row],[side]]="sell", bot_orders[[#This Row],[accFillSz]]*bot_orders[[#This Row],[avgPx]] + bot_orders[[#This Row],[fee]], -bot_orders[[#This Row],[accFillSz]]*bot_orders[[#This Row],[avgPx]])</f>
        <v>2.5685283322000001</v>
      </c>
      <c r="Y1813" s="4">
        <f>IF(bot_orders[[#This Row],[side]]="buy", bot_orders[[#This Row],[accFillSz]] + bot_orders[[#This Row],[fee]], -bot_orders[[#This Row],[accFillSz]])</f>
        <v>-4.452</v>
      </c>
      <c r="Z1813" s="4">
        <f>IF(bot_orders[[#This Row],[side]]="sell",bot_orders[[#This Row],[accFillSz]]*bot_orders[[#This Row],[avgPx]]+bot_orders[[#This Row],[fee]], 0)</f>
        <v>2.5685283322000001</v>
      </c>
      <c r="AA1813" s="4">
        <f>IF(bot_orders[[#This Row],[side]]="sell",-bot_orders[[#This Row],[accFillSz]],bot_orders[[#This Row],[accFillSz]]+bot_orders[[#This Row],[fee]])</f>
        <v>-4.452</v>
      </c>
      <c r="AB1813">
        <v>0</v>
      </c>
      <c r="AC1813" t="s">
        <v>39</v>
      </c>
      <c r="AD1813">
        <v>0</v>
      </c>
      <c r="AE1813" t="s">
        <v>40</v>
      </c>
      <c r="AF1813" t="s">
        <v>41</v>
      </c>
      <c r="AG1813" t="s">
        <v>42</v>
      </c>
      <c r="AH1813" t="s">
        <v>28</v>
      </c>
      <c r="AI1813">
        <v>-4.452</v>
      </c>
      <c r="AJ1813">
        <v>2.5685283299999999</v>
      </c>
    </row>
    <row r="1814" spans="1:36" x14ac:dyDescent="0.3">
      <c r="A1814">
        <v>1811</v>
      </c>
      <c r="B1814" t="s">
        <v>306</v>
      </c>
      <c r="C1814" t="s">
        <v>28</v>
      </c>
      <c r="D1814" t="s">
        <v>29</v>
      </c>
      <c r="E1814" t="s">
        <v>30</v>
      </c>
      <c r="F1814" t="s">
        <v>31</v>
      </c>
      <c r="G1814" t="s">
        <v>3587</v>
      </c>
      <c r="H1814" t="s">
        <v>5829</v>
      </c>
      <c r="I1814" s="4" t="s">
        <v>5830</v>
      </c>
      <c r="J1814" s="1">
        <f>((((bot_orders[[#This Row],[cTime]]/ 1000)+3*3600) / 86400) + DATE(1970,1,1))</f>
        <v>45767.346452442129</v>
      </c>
      <c r="K1814" s="4" t="s">
        <v>5831</v>
      </c>
      <c r="L1814" s="1">
        <f>((((bot_orders[[#This Row],[uTime]]/ 1000)+3*3600) / 86400) + DATE(1970,1,1))</f>
        <v>45767.51525729167</v>
      </c>
      <c r="M1814" t="s">
        <v>34</v>
      </c>
      <c r="N1814" t="s">
        <v>28</v>
      </c>
      <c r="O1814" t="s">
        <v>35</v>
      </c>
      <c r="P1814">
        <v>4.4160000000000004</v>
      </c>
      <c r="Q1814" t="s">
        <v>36</v>
      </c>
      <c r="R1814" t="s">
        <v>37</v>
      </c>
      <c r="S1814">
        <v>0.58499999999999996</v>
      </c>
      <c r="T1814">
        <v>0.58499999999999996</v>
      </c>
      <c r="U1814">
        <v>4.4160000000000004</v>
      </c>
      <c r="V1814">
        <v>-2.0666880000000001E-3</v>
      </c>
      <c r="W1814" t="s">
        <v>38</v>
      </c>
      <c r="X1814" s="4">
        <f>IF(bot_orders[[#This Row],[side]]="sell", bot_orders[[#This Row],[accFillSz]]*bot_orders[[#This Row],[avgPx]] + bot_orders[[#This Row],[fee]], -bot_orders[[#This Row],[accFillSz]]*bot_orders[[#This Row],[avgPx]])</f>
        <v>2.5812933119999997</v>
      </c>
      <c r="Y1814" s="4">
        <f>IF(bot_orders[[#This Row],[side]]="buy", bot_orders[[#This Row],[accFillSz]] + bot_orders[[#This Row],[fee]], -bot_orders[[#This Row],[accFillSz]])</f>
        <v>-4.4160000000000004</v>
      </c>
      <c r="Z1814" s="4">
        <f>IF(bot_orders[[#This Row],[side]]="sell",bot_orders[[#This Row],[accFillSz]]*bot_orders[[#This Row],[avgPx]]+bot_orders[[#This Row],[fee]], 0)</f>
        <v>2.5812933119999997</v>
      </c>
      <c r="AA1814" s="4">
        <f>IF(bot_orders[[#This Row],[side]]="sell",-bot_orders[[#This Row],[accFillSz]],bot_orders[[#This Row],[accFillSz]]+bot_orders[[#This Row],[fee]])</f>
        <v>-4.4160000000000004</v>
      </c>
      <c r="AB1814">
        <v>0</v>
      </c>
      <c r="AC1814" t="s">
        <v>39</v>
      </c>
      <c r="AD1814">
        <v>0</v>
      </c>
      <c r="AE1814" t="s">
        <v>40</v>
      </c>
      <c r="AF1814" t="s">
        <v>41</v>
      </c>
      <c r="AG1814" t="s">
        <v>42</v>
      </c>
      <c r="AH1814" t="s">
        <v>28</v>
      </c>
      <c r="AI1814">
        <v>-4.4160000000000004</v>
      </c>
      <c r="AJ1814">
        <v>2.58129331</v>
      </c>
    </row>
    <row r="1815" spans="1:36" x14ac:dyDescent="0.3">
      <c r="A1815">
        <v>1812</v>
      </c>
      <c r="B1815" t="s">
        <v>306</v>
      </c>
      <c r="C1815" t="s">
        <v>28</v>
      </c>
      <c r="D1815" t="s">
        <v>29</v>
      </c>
      <c r="E1815" t="s">
        <v>30</v>
      </c>
      <c r="F1815" t="s">
        <v>31</v>
      </c>
      <c r="G1815" t="s">
        <v>3563</v>
      </c>
      <c r="H1815" t="s">
        <v>5832</v>
      </c>
      <c r="I1815" s="4" t="s">
        <v>5830</v>
      </c>
      <c r="J1815" s="1">
        <f>((((bot_orders[[#This Row],[cTime]]/ 1000)+3*3600) / 86400) + DATE(1970,1,1))</f>
        <v>45767.346452442129</v>
      </c>
      <c r="K1815" s="4" t="s">
        <v>5833</v>
      </c>
      <c r="L1815" s="1">
        <f>((((bot_orders[[#This Row],[uTime]]/ 1000)+3*3600) / 86400) + DATE(1970,1,1))</f>
        <v>45767.433275324074</v>
      </c>
      <c r="M1815" t="s">
        <v>34</v>
      </c>
      <c r="N1815" t="s">
        <v>28</v>
      </c>
      <c r="O1815" t="s">
        <v>35</v>
      </c>
      <c r="P1815">
        <v>4.4160000000000004</v>
      </c>
      <c r="Q1815" t="s">
        <v>36</v>
      </c>
      <c r="R1815" t="s">
        <v>55</v>
      </c>
      <c r="S1815">
        <v>0.56479999999999997</v>
      </c>
      <c r="T1815">
        <v>0.56479999999999997</v>
      </c>
      <c r="U1815">
        <v>4.4160000000000004</v>
      </c>
      <c r="V1815">
        <v>-3.5328E-3</v>
      </c>
      <c r="W1815" t="s">
        <v>39</v>
      </c>
      <c r="X1815" s="4">
        <f>IF(bot_orders[[#This Row],[side]]="sell", bot_orders[[#This Row],[accFillSz]]*bot_orders[[#This Row],[avgPx]] + bot_orders[[#This Row],[fee]], -bot_orders[[#This Row],[accFillSz]]*bot_orders[[#This Row],[avgPx]])</f>
        <v>-2.4941568000000003</v>
      </c>
      <c r="Y1815" s="4">
        <f>IF(bot_orders[[#This Row],[side]]="buy", bot_orders[[#This Row],[accFillSz]] + bot_orders[[#This Row],[fee]], -bot_orders[[#This Row],[accFillSz]])</f>
        <v>4.4124672</v>
      </c>
      <c r="Z1815" s="4">
        <f>IF(bot_orders[[#This Row],[side]]="sell",bot_orders[[#This Row],[accFillSz]]*bot_orders[[#This Row],[avgPx]]+bot_orders[[#This Row],[fee]], 0)</f>
        <v>0</v>
      </c>
      <c r="AA1815" s="4">
        <f>IF(bot_orders[[#This Row],[side]]="sell",-bot_orders[[#This Row],[accFillSz]],bot_orders[[#This Row],[accFillSz]]+bot_orders[[#This Row],[fee]])</f>
        <v>4.4124672</v>
      </c>
      <c r="AB1815">
        <v>0</v>
      </c>
      <c r="AC1815" t="s">
        <v>38</v>
      </c>
      <c r="AD1815">
        <v>0</v>
      </c>
      <c r="AE1815" t="s">
        <v>40</v>
      </c>
      <c r="AF1815" t="s">
        <v>41</v>
      </c>
      <c r="AG1815" t="s">
        <v>42</v>
      </c>
      <c r="AH1815" t="s">
        <v>28</v>
      </c>
      <c r="AI1815">
        <v>4.4124672</v>
      </c>
      <c r="AJ1815">
        <v>-2.4941567999999998</v>
      </c>
    </row>
    <row r="1816" spans="1:36" x14ac:dyDescent="0.3">
      <c r="A1816">
        <v>1813</v>
      </c>
      <c r="B1816" t="s">
        <v>306</v>
      </c>
      <c r="C1816" t="s">
        <v>28</v>
      </c>
      <c r="D1816" t="s">
        <v>29</v>
      </c>
      <c r="E1816" t="s">
        <v>30</v>
      </c>
      <c r="F1816" t="s">
        <v>31</v>
      </c>
      <c r="G1816" t="s">
        <v>3567</v>
      </c>
      <c r="H1816" t="s">
        <v>5834</v>
      </c>
      <c r="I1816" s="4" t="s">
        <v>5830</v>
      </c>
      <c r="J1816" s="1">
        <f>((((bot_orders[[#This Row],[cTime]]/ 1000)+3*3600) / 86400) + DATE(1970,1,1))</f>
        <v>45767.346452442129</v>
      </c>
      <c r="K1816" s="4" t="s">
        <v>5835</v>
      </c>
      <c r="L1816" s="1">
        <f>((((bot_orders[[#This Row],[uTime]]/ 1000)+3*3600) / 86400) + DATE(1970,1,1))</f>
        <v>45767.429944918986</v>
      </c>
      <c r="M1816" t="s">
        <v>34</v>
      </c>
      <c r="N1816" t="s">
        <v>28</v>
      </c>
      <c r="O1816" t="s">
        <v>35</v>
      </c>
      <c r="P1816">
        <v>4.4160000000000004</v>
      </c>
      <c r="Q1816" t="s">
        <v>36</v>
      </c>
      <c r="R1816" t="s">
        <v>55</v>
      </c>
      <c r="S1816">
        <v>0.56730000000000003</v>
      </c>
      <c r="T1816">
        <v>0.56730000000000003</v>
      </c>
      <c r="U1816">
        <v>4.4160000000000004</v>
      </c>
      <c r="V1816">
        <v>-3.5328E-3</v>
      </c>
      <c r="W1816" t="s">
        <v>39</v>
      </c>
      <c r="X1816" s="4">
        <f>IF(bot_orders[[#This Row],[side]]="sell", bot_orders[[#This Row],[accFillSz]]*bot_orders[[#This Row],[avgPx]] + bot_orders[[#This Row],[fee]], -bot_orders[[#This Row],[accFillSz]]*bot_orders[[#This Row],[avgPx]])</f>
        <v>-2.5051968000000002</v>
      </c>
      <c r="Y1816" s="4">
        <f>IF(bot_orders[[#This Row],[side]]="buy", bot_orders[[#This Row],[accFillSz]] + bot_orders[[#This Row],[fee]], -bot_orders[[#This Row],[accFillSz]])</f>
        <v>4.4124672</v>
      </c>
      <c r="Z1816" s="4">
        <f>IF(bot_orders[[#This Row],[side]]="sell",bot_orders[[#This Row],[accFillSz]]*bot_orders[[#This Row],[avgPx]]+bot_orders[[#This Row],[fee]], 0)</f>
        <v>0</v>
      </c>
      <c r="AA1816" s="4">
        <f>IF(bot_orders[[#This Row],[side]]="sell",-bot_orders[[#This Row],[accFillSz]],bot_orders[[#This Row],[accFillSz]]+bot_orders[[#This Row],[fee]])</f>
        <v>4.4124672</v>
      </c>
      <c r="AB1816">
        <v>0</v>
      </c>
      <c r="AC1816" t="s">
        <v>38</v>
      </c>
      <c r="AD1816">
        <v>0</v>
      </c>
      <c r="AE1816" t="s">
        <v>40</v>
      </c>
      <c r="AF1816" t="s">
        <v>41</v>
      </c>
      <c r="AG1816" t="s">
        <v>42</v>
      </c>
      <c r="AH1816" t="s">
        <v>28</v>
      </c>
      <c r="AI1816">
        <v>4.4124672</v>
      </c>
      <c r="AJ1816">
        <v>-2.5051967999999998</v>
      </c>
    </row>
    <row r="1817" spans="1:36" x14ac:dyDescent="0.3">
      <c r="A1817">
        <v>1814</v>
      </c>
      <c r="B1817" t="s">
        <v>306</v>
      </c>
      <c r="C1817" t="s">
        <v>28</v>
      </c>
      <c r="D1817" t="s">
        <v>29</v>
      </c>
      <c r="E1817" t="s">
        <v>30</v>
      </c>
      <c r="F1817" t="s">
        <v>31</v>
      </c>
      <c r="G1817" t="s">
        <v>3573</v>
      </c>
      <c r="H1817" t="s">
        <v>5836</v>
      </c>
      <c r="I1817" s="4" t="s">
        <v>5830</v>
      </c>
      <c r="J1817" s="1">
        <f>((((bot_orders[[#This Row],[cTime]]/ 1000)+3*3600) / 86400) + DATE(1970,1,1))</f>
        <v>45767.346452442129</v>
      </c>
      <c r="K1817" s="4" t="s">
        <v>5837</v>
      </c>
      <c r="L1817" s="1">
        <f>((((bot_orders[[#This Row],[uTime]]/ 1000)+3*3600) / 86400) + DATE(1970,1,1))</f>
        <v>45767.41456104166</v>
      </c>
      <c r="M1817" t="s">
        <v>34</v>
      </c>
      <c r="N1817" t="s">
        <v>28</v>
      </c>
      <c r="O1817" t="s">
        <v>35</v>
      </c>
      <c r="P1817">
        <v>4.4160000000000004</v>
      </c>
      <c r="Q1817" t="s">
        <v>36</v>
      </c>
      <c r="R1817" t="s">
        <v>55</v>
      </c>
      <c r="S1817">
        <v>0.56979999999999997</v>
      </c>
      <c r="T1817">
        <v>0.56979999999999997</v>
      </c>
      <c r="U1817">
        <v>4.4160000000000004</v>
      </c>
      <c r="V1817">
        <v>-3.5328E-3</v>
      </c>
      <c r="W1817" t="s">
        <v>39</v>
      </c>
      <c r="X1817" s="4">
        <f>IF(bot_orders[[#This Row],[side]]="sell", bot_orders[[#This Row],[accFillSz]]*bot_orders[[#This Row],[avgPx]] + bot_orders[[#This Row],[fee]], -bot_orders[[#This Row],[accFillSz]]*bot_orders[[#This Row],[avgPx]])</f>
        <v>-2.5162368000000002</v>
      </c>
      <c r="Y1817" s="4">
        <f>IF(bot_orders[[#This Row],[side]]="buy", bot_orders[[#This Row],[accFillSz]] + bot_orders[[#This Row],[fee]], -bot_orders[[#This Row],[accFillSz]])</f>
        <v>4.4124672</v>
      </c>
      <c r="Z1817" s="4">
        <f>IF(bot_orders[[#This Row],[side]]="sell",bot_orders[[#This Row],[accFillSz]]*bot_orders[[#This Row],[avgPx]]+bot_orders[[#This Row],[fee]], 0)</f>
        <v>0</v>
      </c>
      <c r="AA1817" s="4">
        <f>IF(bot_orders[[#This Row],[side]]="sell",-bot_orders[[#This Row],[accFillSz]],bot_orders[[#This Row],[accFillSz]]+bot_orders[[#This Row],[fee]])</f>
        <v>4.4124672</v>
      </c>
      <c r="AB1817">
        <v>0</v>
      </c>
      <c r="AC1817" t="s">
        <v>38</v>
      </c>
      <c r="AD1817">
        <v>0</v>
      </c>
      <c r="AE1817" t="s">
        <v>40</v>
      </c>
      <c r="AF1817" t="s">
        <v>41</v>
      </c>
      <c r="AG1817" t="s">
        <v>42</v>
      </c>
      <c r="AH1817" t="s">
        <v>28</v>
      </c>
      <c r="AI1817">
        <v>4.4124672</v>
      </c>
      <c r="AJ1817">
        <v>-2.5162368000000002</v>
      </c>
    </row>
    <row r="1818" spans="1:36" x14ac:dyDescent="0.3">
      <c r="A1818">
        <v>1815</v>
      </c>
      <c r="B1818" t="s">
        <v>306</v>
      </c>
      <c r="C1818" t="s">
        <v>28</v>
      </c>
      <c r="D1818" t="s">
        <v>29</v>
      </c>
      <c r="E1818" t="s">
        <v>30</v>
      </c>
      <c r="F1818" t="s">
        <v>31</v>
      </c>
      <c r="G1818" t="s">
        <v>3512</v>
      </c>
      <c r="H1818" t="s">
        <v>5838</v>
      </c>
      <c r="I1818" s="4" t="s">
        <v>5830</v>
      </c>
      <c r="J1818" s="1">
        <f>((((bot_orders[[#This Row],[cTime]]/ 1000)+3*3600) / 86400) + DATE(1970,1,1))</f>
        <v>45767.346452442129</v>
      </c>
      <c r="K1818" s="4" t="s">
        <v>5839</v>
      </c>
      <c r="L1818" s="1">
        <f>((((bot_orders[[#This Row],[uTime]]/ 1000)+3*3600) / 86400) + DATE(1970,1,1))</f>
        <v>45767.358116990741</v>
      </c>
      <c r="M1818" t="s">
        <v>34</v>
      </c>
      <c r="N1818" t="s">
        <v>28</v>
      </c>
      <c r="O1818" t="s">
        <v>35</v>
      </c>
      <c r="P1818">
        <v>4.4160000000000004</v>
      </c>
      <c r="Q1818" t="s">
        <v>36</v>
      </c>
      <c r="R1818" t="s">
        <v>55</v>
      </c>
      <c r="S1818">
        <v>0.57230000000000003</v>
      </c>
      <c r="T1818">
        <v>0.57230000000000003</v>
      </c>
      <c r="U1818">
        <v>4.4160000000000004</v>
      </c>
      <c r="V1818">
        <v>-3.5328E-3</v>
      </c>
      <c r="W1818" t="s">
        <v>39</v>
      </c>
      <c r="X1818" s="4">
        <f>IF(bot_orders[[#This Row],[side]]="sell", bot_orders[[#This Row],[accFillSz]]*bot_orders[[#This Row],[avgPx]] + bot_orders[[#This Row],[fee]], -bot_orders[[#This Row],[accFillSz]]*bot_orders[[#This Row],[avgPx]])</f>
        <v>-2.5272768000000005</v>
      </c>
      <c r="Y1818" s="4">
        <f>IF(bot_orders[[#This Row],[side]]="buy", bot_orders[[#This Row],[accFillSz]] + bot_orders[[#This Row],[fee]], -bot_orders[[#This Row],[accFillSz]])</f>
        <v>4.4124672</v>
      </c>
      <c r="Z1818" s="4">
        <f>IF(bot_orders[[#This Row],[side]]="sell",bot_orders[[#This Row],[accFillSz]]*bot_orders[[#This Row],[avgPx]]+bot_orders[[#This Row],[fee]], 0)</f>
        <v>0</v>
      </c>
      <c r="AA1818" s="4">
        <f>IF(bot_orders[[#This Row],[side]]="sell",-bot_orders[[#This Row],[accFillSz]],bot_orders[[#This Row],[accFillSz]]+bot_orders[[#This Row],[fee]])</f>
        <v>4.4124672</v>
      </c>
      <c r="AB1818">
        <v>0</v>
      </c>
      <c r="AC1818" t="s">
        <v>38</v>
      </c>
      <c r="AD1818">
        <v>0</v>
      </c>
      <c r="AE1818" t="s">
        <v>40</v>
      </c>
      <c r="AF1818" t="s">
        <v>41</v>
      </c>
      <c r="AG1818" t="s">
        <v>42</v>
      </c>
      <c r="AH1818" t="s">
        <v>28</v>
      </c>
      <c r="AI1818">
        <v>4.4124672</v>
      </c>
      <c r="AJ1818">
        <v>-2.5272768000000001</v>
      </c>
    </row>
    <row r="1819" spans="1:36" x14ac:dyDescent="0.3">
      <c r="A1819">
        <v>1816</v>
      </c>
      <c r="B1819" t="s">
        <v>306</v>
      </c>
      <c r="C1819" t="s">
        <v>28</v>
      </c>
      <c r="D1819" t="s">
        <v>29</v>
      </c>
      <c r="E1819" t="s">
        <v>30</v>
      </c>
      <c r="F1819" t="s">
        <v>31</v>
      </c>
      <c r="G1819" t="s">
        <v>3516</v>
      </c>
      <c r="H1819" t="s">
        <v>5840</v>
      </c>
      <c r="I1819" s="4" t="s">
        <v>5830</v>
      </c>
      <c r="J1819" s="1">
        <f>((((bot_orders[[#This Row],[cTime]]/ 1000)+3*3600) / 86400) + DATE(1970,1,1))</f>
        <v>45767.346452442129</v>
      </c>
      <c r="K1819" s="4" t="s">
        <v>5841</v>
      </c>
      <c r="L1819" s="1">
        <f>((((bot_orders[[#This Row],[uTime]]/ 1000)+3*3600) / 86400) + DATE(1970,1,1))</f>
        <v>45767.355218275465</v>
      </c>
      <c r="M1819" t="s">
        <v>34</v>
      </c>
      <c r="N1819" t="s">
        <v>28</v>
      </c>
      <c r="O1819" t="s">
        <v>35</v>
      </c>
      <c r="P1819">
        <v>4.4160000000000004</v>
      </c>
      <c r="Q1819" t="s">
        <v>36</v>
      </c>
      <c r="R1819" t="s">
        <v>55</v>
      </c>
      <c r="S1819">
        <v>0.57479999999999998</v>
      </c>
      <c r="T1819">
        <v>0.57479999999999998</v>
      </c>
      <c r="U1819">
        <v>4.4160000000000004</v>
      </c>
      <c r="V1819">
        <v>-3.5328E-3</v>
      </c>
      <c r="W1819" t="s">
        <v>39</v>
      </c>
      <c r="X1819" s="4">
        <f>IF(bot_orders[[#This Row],[side]]="sell", bot_orders[[#This Row],[accFillSz]]*bot_orders[[#This Row],[avgPx]] + bot_orders[[#This Row],[fee]], -bot_orders[[#This Row],[accFillSz]]*bot_orders[[#This Row],[avgPx]])</f>
        <v>-2.5383168</v>
      </c>
      <c r="Y1819" s="4">
        <f>IF(bot_orders[[#This Row],[side]]="buy", bot_orders[[#This Row],[accFillSz]] + bot_orders[[#This Row],[fee]], -bot_orders[[#This Row],[accFillSz]])</f>
        <v>4.4124672</v>
      </c>
      <c r="Z1819" s="4">
        <f>IF(bot_orders[[#This Row],[side]]="sell",bot_orders[[#This Row],[accFillSz]]*bot_orders[[#This Row],[avgPx]]+bot_orders[[#This Row],[fee]], 0)</f>
        <v>0</v>
      </c>
      <c r="AA1819" s="4">
        <f>IF(bot_orders[[#This Row],[side]]="sell",-bot_orders[[#This Row],[accFillSz]],bot_orders[[#This Row],[accFillSz]]+bot_orders[[#This Row],[fee]])</f>
        <v>4.4124672</v>
      </c>
      <c r="AB1819">
        <v>0</v>
      </c>
      <c r="AC1819" t="s">
        <v>38</v>
      </c>
      <c r="AD1819">
        <v>0</v>
      </c>
      <c r="AE1819" t="s">
        <v>40</v>
      </c>
      <c r="AF1819" t="s">
        <v>41</v>
      </c>
      <c r="AG1819" t="s">
        <v>42</v>
      </c>
      <c r="AH1819" t="s">
        <v>28</v>
      </c>
      <c r="AI1819">
        <v>4.4124672</v>
      </c>
      <c r="AJ1819">
        <v>-2.5383168</v>
      </c>
    </row>
    <row r="1820" spans="1:36" x14ac:dyDescent="0.3">
      <c r="A1820">
        <v>1817</v>
      </c>
      <c r="B1820" t="s">
        <v>306</v>
      </c>
      <c r="C1820" t="s">
        <v>28</v>
      </c>
      <c r="D1820" t="s">
        <v>29</v>
      </c>
      <c r="E1820" t="s">
        <v>30</v>
      </c>
      <c r="F1820" t="s">
        <v>31</v>
      </c>
      <c r="G1820" t="s">
        <v>3480</v>
      </c>
      <c r="H1820" t="s">
        <v>5842</v>
      </c>
      <c r="I1820" s="4" t="s">
        <v>5830</v>
      </c>
      <c r="J1820" s="1">
        <f>((((bot_orders[[#This Row],[cTime]]/ 1000)+3*3600) / 86400) + DATE(1970,1,1))</f>
        <v>45767.346452442129</v>
      </c>
      <c r="K1820" s="4" t="s">
        <v>5843</v>
      </c>
      <c r="L1820" s="1">
        <f>((((bot_orders[[#This Row],[uTime]]/ 1000)+3*3600) / 86400) + DATE(1970,1,1))</f>
        <v>45767.347102534724</v>
      </c>
      <c r="M1820" t="s">
        <v>34</v>
      </c>
      <c r="N1820" t="s">
        <v>28</v>
      </c>
      <c r="O1820" t="s">
        <v>35</v>
      </c>
      <c r="P1820">
        <v>4.4160000000000004</v>
      </c>
      <c r="Q1820" t="s">
        <v>36</v>
      </c>
      <c r="R1820" t="s">
        <v>55</v>
      </c>
      <c r="S1820">
        <v>0.57730000000000004</v>
      </c>
      <c r="T1820">
        <v>0.57730000000000004</v>
      </c>
      <c r="U1820">
        <v>4.4160000000000004</v>
      </c>
      <c r="V1820">
        <v>-3.5328E-3</v>
      </c>
      <c r="W1820" t="s">
        <v>39</v>
      </c>
      <c r="X1820" s="4">
        <f>IF(bot_orders[[#This Row],[side]]="sell", bot_orders[[#This Row],[accFillSz]]*bot_orders[[#This Row],[avgPx]] + bot_orders[[#This Row],[fee]], -bot_orders[[#This Row],[accFillSz]]*bot_orders[[#This Row],[avgPx]])</f>
        <v>-2.5493568000000004</v>
      </c>
      <c r="Y1820" s="4">
        <f>IF(bot_orders[[#This Row],[side]]="buy", bot_orders[[#This Row],[accFillSz]] + bot_orders[[#This Row],[fee]], -bot_orders[[#This Row],[accFillSz]])</f>
        <v>4.4124672</v>
      </c>
      <c r="Z1820" s="4">
        <f>IF(bot_orders[[#This Row],[side]]="sell",bot_orders[[#This Row],[accFillSz]]*bot_orders[[#This Row],[avgPx]]+bot_orders[[#This Row],[fee]], 0)</f>
        <v>0</v>
      </c>
      <c r="AA1820" s="4">
        <f>IF(bot_orders[[#This Row],[side]]="sell",-bot_orders[[#This Row],[accFillSz]],bot_orders[[#This Row],[accFillSz]]+bot_orders[[#This Row],[fee]])</f>
        <v>4.4124672</v>
      </c>
      <c r="AB1820">
        <v>0</v>
      </c>
      <c r="AC1820" t="s">
        <v>38</v>
      </c>
      <c r="AD1820">
        <v>0</v>
      </c>
      <c r="AE1820" t="s">
        <v>40</v>
      </c>
      <c r="AF1820" t="s">
        <v>41</v>
      </c>
      <c r="AG1820" t="s">
        <v>42</v>
      </c>
      <c r="AH1820" t="s">
        <v>28</v>
      </c>
      <c r="AI1820">
        <v>4.4124672</v>
      </c>
      <c r="AJ1820">
        <v>-2.5493568</v>
      </c>
    </row>
    <row r="1821" spans="1:36" x14ac:dyDescent="0.3">
      <c r="A1821">
        <v>1818</v>
      </c>
      <c r="B1821" t="s">
        <v>306</v>
      </c>
      <c r="C1821" t="s">
        <v>28</v>
      </c>
      <c r="D1821" t="s">
        <v>29</v>
      </c>
      <c r="E1821" t="s">
        <v>30</v>
      </c>
      <c r="F1821" t="s">
        <v>31</v>
      </c>
      <c r="G1821" t="s">
        <v>3484</v>
      </c>
      <c r="H1821" t="s">
        <v>5844</v>
      </c>
      <c r="I1821" s="4" t="s">
        <v>5830</v>
      </c>
      <c r="J1821" s="1">
        <f>((((bot_orders[[#This Row],[cTime]]/ 1000)+3*3600) / 86400) + DATE(1970,1,1))</f>
        <v>45767.346452442129</v>
      </c>
      <c r="K1821" s="4" t="s">
        <v>5845</v>
      </c>
      <c r="L1821" s="1">
        <f>((((bot_orders[[#This Row],[uTime]]/ 1000)+3*3600) / 86400) + DATE(1970,1,1))</f>
        <v>45767.346452488426</v>
      </c>
      <c r="M1821" t="s">
        <v>34</v>
      </c>
      <c r="N1821" t="s">
        <v>28</v>
      </c>
      <c r="O1821" t="s">
        <v>35</v>
      </c>
      <c r="P1821">
        <v>4.4160000000000004</v>
      </c>
      <c r="Q1821" t="s">
        <v>36</v>
      </c>
      <c r="R1821" t="s">
        <v>55</v>
      </c>
      <c r="S1821">
        <v>0.57979999999999998</v>
      </c>
      <c r="T1821">
        <v>0.57769999999999999</v>
      </c>
      <c r="U1821">
        <v>4.4160000000000004</v>
      </c>
      <c r="V1821">
        <v>-4.4159999999999998E-3</v>
      </c>
      <c r="W1821" t="s">
        <v>39</v>
      </c>
      <c r="X1821" s="4">
        <f>IF(bot_orders[[#This Row],[side]]="sell", bot_orders[[#This Row],[accFillSz]]*bot_orders[[#This Row],[avgPx]] + bot_orders[[#This Row],[fee]], -bot_orders[[#This Row],[accFillSz]]*bot_orders[[#This Row],[avgPx]])</f>
        <v>-2.5511232000000001</v>
      </c>
      <c r="Y1821" s="4">
        <f>IF(bot_orders[[#This Row],[side]]="buy", bot_orders[[#This Row],[accFillSz]] + bot_orders[[#This Row],[fee]], -bot_orders[[#This Row],[accFillSz]])</f>
        <v>4.4115840000000004</v>
      </c>
      <c r="Z1821" s="4">
        <f>IF(bot_orders[[#This Row],[side]]="sell",bot_orders[[#This Row],[accFillSz]]*bot_orders[[#This Row],[avgPx]]+bot_orders[[#This Row],[fee]], 0)</f>
        <v>0</v>
      </c>
      <c r="AA1821" s="4">
        <f>IF(bot_orders[[#This Row],[side]]="sell",-bot_orders[[#This Row],[accFillSz]],bot_orders[[#This Row],[accFillSz]]+bot_orders[[#This Row],[fee]])</f>
        <v>4.4115840000000004</v>
      </c>
      <c r="AB1821">
        <v>0</v>
      </c>
      <c r="AC1821" t="s">
        <v>38</v>
      </c>
      <c r="AD1821">
        <v>0</v>
      </c>
      <c r="AE1821" t="s">
        <v>40</v>
      </c>
      <c r="AF1821" t="s">
        <v>41</v>
      </c>
      <c r="AG1821" t="s">
        <v>42</v>
      </c>
      <c r="AH1821" t="s">
        <v>28</v>
      </c>
      <c r="AI1821">
        <v>4.4115840000000004</v>
      </c>
      <c r="AJ1821">
        <v>-2.5511232000000001</v>
      </c>
    </row>
    <row r="1822" spans="1:36" x14ac:dyDescent="0.3">
      <c r="A1822">
        <v>1819</v>
      </c>
      <c r="B1822" t="s">
        <v>306</v>
      </c>
      <c r="C1822" t="s">
        <v>28</v>
      </c>
      <c r="D1822" t="s">
        <v>29</v>
      </c>
      <c r="E1822" t="s">
        <v>30</v>
      </c>
      <c r="F1822" t="s">
        <v>31</v>
      </c>
      <c r="G1822" t="s">
        <v>3484</v>
      </c>
      <c r="H1822" t="s">
        <v>5846</v>
      </c>
      <c r="I1822" s="4" t="s">
        <v>5847</v>
      </c>
      <c r="J1822" s="1">
        <f>((((bot_orders[[#This Row],[cTime]]/ 1000)+3*3600) / 86400) + DATE(1970,1,1))</f>
        <v>45767.346452511571</v>
      </c>
      <c r="K1822" s="4" t="s">
        <v>5848</v>
      </c>
      <c r="L1822" s="1">
        <f>((((bot_orders[[#This Row],[uTime]]/ 1000)+3*3600) / 86400) + DATE(1970,1,1))</f>
        <v>45767.508400474537</v>
      </c>
      <c r="M1822" t="s">
        <v>34</v>
      </c>
      <c r="N1822" t="s">
        <v>28</v>
      </c>
      <c r="O1822" t="s">
        <v>35</v>
      </c>
      <c r="P1822">
        <v>4.4109999999999996</v>
      </c>
      <c r="Q1822" t="s">
        <v>36</v>
      </c>
      <c r="R1822" t="s">
        <v>37</v>
      </c>
      <c r="S1822">
        <v>0.58240000000000003</v>
      </c>
      <c r="T1822">
        <v>0.58240000000000003</v>
      </c>
      <c r="U1822">
        <v>4.4109999999999996</v>
      </c>
      <c r="V1822">
        <v>-2.0551731E-3</v>
      </c>
      <c r="W1822" t="s">
        <v>38</v>
      </c>
      <c r="X1822" s="4">
        <f>IF(bot_orders[[#This Row],[side]]="sell", bot_orders[[#This Row],[accFillSz]]*bot_orders[[#This Row],[avgPx]] + bot_orders[[#This Row],[fee]], -bot_orders[[#This Row],[accFillSz]]*bot_orders[[#This Row],[avgPx]])</f>
        <v>2.5669112268999998</v>
      </c>
      <c r="Y1822" s="4">
        <f>IF(bot_orders[[#This Row],[side]]="buy", bot_orders[[#This Row],[accFillSz]] + bot_orders[[#This Row],[fee]], -bot_orders[[#This Row],[accFillSz]])</f>
        <v>-4.4109999999999996</v>
      </c>
      <c r="Z1822" s="4">
        <f>IF(bot_orders[[#This Row],[side]]="sell",bot_orders[[#This Row],[accFillSz]]*bot_orders[[#This Row],[avgPx]]+bot_orders[[#This Row],[fee]], 0)</f>
        <v>2.5669112268999998</v>
      </c>
      <c r="AA1822" s="4">
        <f>IF(bot_orders[[#This Row],[side]]="sell",-bot_orders[[#This Row],[accFillSz]],bot_orders[[#This Row],[accFillSz]]+bot_orders[[#This Row],[fee]])</f>
        <v>-4.4109999999999996</v>
      </c>
      <c r="AB1822">
        <v>0</v>
      </c>
      <c r="AC1822" t="s">
        <v>39</v>
      </c>
      <c r="AD1822">
        <v>0</v>
      </c>
      <c r="AE1822" t="s">
        <v>40</v>
      </c>
      <c r="AF1822" t="s">
        <v>41</v>
      </c>
      <c r="AG1822" t="s">
        <v>42</v>
      </c>
      <c r="AH1822" t="s">
        <v>28</v>
      </c>
      <c r="AI1822">
        <v>-4.4109999999999996</v>
      </c>
      <c r="AJ1822">
        <v>2.5669112300000001</v>
      </c>
    </row>
    <row r="1823" spans="1:36" x14ac:dyDescent="0.3">
      <c r="A1823">
        <v>1820</v>
      </c>
      <c r="B1823" t="s">
        <v>306</v>
      </c>
      <c r="C1823" t="s">
        <v>28</v>
      </c>
      <c r="D1823" t="s">
        <v>29</v>
      </c>
      <c r="E1823" t="s">
        <v>30</v>
      </c>
      <c r="F1823" t="s">
        <v>31</v>
      </c>
      <c r="G1823" t="s">
        <v>3480</v>
      </c>
      <c r="H1823" t="s">
        <v>5849</v>
      </c>
      <c r="I1823" s="4" t="s">
        <v>5850</v>
      </c>
      <c r="J1823" s="1">
        <f>((((bot_orders[[#This Row],[cTime]]/ 1000)+3*3600) / 86400) + DATE(1970,1,1))</f>
        <v>45767.347102546293</v>
      </c>
      <c r="K1823" s="4" t="s">
        <v>5851</v>
      </c>
      <c r="L1823" s="1">
        <f>((((bot_orders[[#This Row],[uTime]]/ 1000)+3*3600) / 86400) + DATE(1970,1,1))</f>
        <v>45767.488718252316</v>
      </c>
      <c r="M1823" t="s">
        <v>34</v>
      </c>
      <c r="N1823" t="s">
        <v>28</v>
      </c>
      <c r="O1823" t="s">
        <v>35</v>
      </c>
      <c r="P1823">
        <v>4.4119999999999999</v>
      </c>
      <c r="Q1823" t="s">
        <v>36</v>
      </c>
      <c r="R1823" t="s">
        <v>37</v>
      </c>
      <c r="S1823">
        <v>0.57979999999999998</v>
      </c>
      <c r="T1823">
        <v>0.57979999999999998</v>
      </c>
      <c r="U1823">
        <v>4.4119999999999999</v>
      </c>
      <c r="V1823">
        <v>-2.0464620999999998E-3</v>
      </c>
      <c r="W1823" t="s">
        <v>38</v>
      </c>
      <c r="X1823" s="4">
        <f>IF(bot_orders[[#This Row],[side]]="sell", bot_orders[[#This Row],[accFillSz]]*bot_orders[[#This Row],[avgPx]] + bot_orders[[#This Row],[fee]], -bot_orders[[#This Row],[accFillSz]]*bot_orders[[#This Row],[avgPx]])</f>
        <v>2.5560311378999998</v>
      </c>
      <c r="Y1823" s="4">
        <f>IF(bot_orders[[#This Row],[side]]="buy", bot_orders[[#This Row],[accFillSz]] + bot_orders[[#This Row],[fee]], -bot_orders[[#This Row],[accFillSz]])</f>
        <v>-4.4119999999999999</v>
      </c>
      <c r="Z1823" s="4">
        <f>IF(bot_orders[[#This Row],[side]]="sell",bot_orders[[#This Row],[accFillSz]]*bot_orders[[#This Row],[avgPx]]+bot_orders[[#This Row],[fee]], 0)</f>
        <v>2.5560311378999998</v>
      </c>
      <c r="AA1823" s="4">
        <f>IF(bot_orders[[#This Row],[side]]="sell",-bot_orders[[#This Row],[accFillSz]],bot_orders[[#This Row],[accFillSz]]+bot_orders[[#This Row],[fee]])</f>
        <v>-4.4119999999999999</v>
      </c>
      <c r="AB1823">
        <v>0</v>
      </c>
      <c r="AC1823" t="s">
        <v>39</v>
      </c>
      <c r="AD1823">
        <v>0</v>
      </c>
      <c r="AE1823" t="s">
        <v>40</v>
      </c>
      <c r="AF1823" t="s">
        <v>41</v>
      </c>
      <c r="AG1823" t="s">
        <v>42</v>
      </c>
      <c r="AH1823" t="s">
        <v>28</v>
      </c>
      <c r="AI1823">
        <v>-4.4119999999999999</v>
      </c>
      <c r="AJ1823">
        <v>2.55603114</v>
      </c>
    </row>
    <row r="1824" spans="1:36" x14ac:dyDescent="0.3">
      <c r="A1824">
        <v>1821</v>
      </c>
      <c r="B1824" t="s">
        <v>306</v>
      </c>
      <c r="C1824" t="s">
        <v>28</v>
      </c>
      <c r="D1824" t="s">
        <v>29</v>
      </c>
      <c r="E1824" t="s">
        <v>30</v>
      </c>
      <c r="F1824" t="s">
        <v>31</v>
      </c>
      <c r="G1824" t="s">
        <v>3516</v>
      </c>
      <c r="H1824" t="s">
        <v>5852</v>
      </c>
      <c r="I1824" s="4" t="s">
        <v>5853</v>
      </c>
      <c r="J1824" s="1">
        <f>((((bot_orders[[#This Row],[cTime]]/ 1000)+3*3600) / 86400) + DATE(1970,1,1))</f>
        <v>45767.355218298617</v>
      </c>
      <c r="K1824" s="4" t="s">
        <v>5854</v>
      </c>
      <c r="L1824" s="1">
        <f>((((bot_orders[[#This Row],[uTime]]/ 1000)+3*3600) / 86400) + DATE(1970,1,1))</f>
        <v>45767.363190752316</v>
      </c>
      <c r="M1824" t="s">
        <v>34</v>
      </c>
      <c r="N1824" t="s">
        <v>28</v>
      </c>
      <c r="O1824" t="s">
        <v>35</v>
      </c>
      <c r="P1824">
        <v>4.4119999999999999</v>
      </c>
      <c r="Q1824" t="s">
        <v>36</v>
      </c>
      <c r="R1824" t="s">
        <v>37</v>
      </c>
      <c r="S1824">
        <v>0.57730000000000004</v>
      </c>
      <c r="T1824">
        <v>0.57730000000000004</v>
      </c>
      <c r="U1824">
        <v>4.4119999999999999</v>
      </c>
      <c r="V1824">
        <v>-2.0376381000000001E-3</v>
      </c>
      <c r="W1824" t="s">
        <v>38</v>
      </c>
      <c r="X1824" s="4">
        <f>IF(bot_orders[[#This Row],[side]]="sell", bot_orders[[#This Row],[accFillSz]]*bot_orders[[#This Row],[avgPx]] + bot_orders[[#This Row],[fee]], -bot_orders[[#This Row],[accFillSz]]*bot_orders[[#This Row],[avgPx]])</f>
        <v>2.5450099619</v>
      </c>
      <c r="Y1824" s="4">
        <f>IF(bot_orders[[#This Row],[side]]="buy", bot_orders[[#This Row],[accFillSz]] + bot_orders[[#This Row],[fee]], -bot_orders[[#This Row],[accFillSz]])</f>
        <v>-4.4119999999999999</v>
      </c>
      <c r="Z1824" s="4">
        <f>IF(bot_orders[[#This Row],[side]]="sell",bot_orders[[#This Row],[accFillSz]]*bot_orders[[#This Row],[avgPx]]+bot_orders[[#This Row],[fee]], 0)</f>
        <v>2.5450099619</v>
      </c>
      <c r="AA1824" s="4">
        <f>IF(bot_orders[[#This Row],[side]]="sell",-bot_orders[[#This Row],[accFillSz]],bot_orders[[#This Row],[accFillSz]]+bot_orders[[#This Row],[fee]])</f>
        <v>-4.4119999999999999</v>
      </c>
      <c r="AB1824">
        <v>0</v>
      </c>
      <c r="AC1824" t="s">
        <v>39</v>
      </c>
      <c r="AD1824">
        <v>0</v>
      </c>
      <c r="AE1824" t="s">
        <v>40</v>
      </c>
      <c r="AF1824" t="s">
        <v>41</v>
      </c>
      <c r="AG1824" t="s">
        <v>42</v>
      </c>
      <c r="AH1824" t="s">
        <v>28</v>
      </c>
      <c r="AI1824">
        <v>-4.4119999999999999</v>
      </c>
      <c r="AJ1824">
        <v>2.5450099599999998</v>
      </c>
    </row>
    <row r="1825" spans="1:36" x14ac:dyDescent="0.3">
      <c r="A1825">
        <v>1822</v>
      </c>
      <c r="B1825" t="s">
        <v>306</v>
      </c>
      <c r="C1825" t="s">
        <v>28</v>
      </c>
      <c r="D1825" t="s">
        <v>29</v>
      </c>
      <c r="E1825" t="s">
        <v>30</v>
      </c>
      <c r="F1825" t="s">
        <v>31</v>
      </c>
      <c r="G1825" t="s">
        <v>3512</v>
      </c>
      <c r="H1825" t="s">
        <v>5855</v>
      </c>
      <c r="I1825" s="4" t="s">
        <v>5856</v>
      </c>
      <c r="J1825" s="1">
        <f>((((bot_orders[[#This Row],[cTime]]/ 1000)+3*3600) / 86400) + DATE(1970,1,1))</f>
        <v>45767.358117013893</v>
      </c>
      <c r="K1825" s="4" t="s">
        <v>5857</v>
      </c>
      <c r="L1825" s="1">
        <f>((((bot_orders[[#This Row],[uTime]]/ 1000)+3*3600) / 86400) + DATE(1970,1,1))</f>
        <v>45767.358509351849</v>
      </c>
      <c r="M1825" t="s">
        <v>34</v>
      </c>
      <c r="N1825" t="s">
        <v>28</v>
      </c>
      <c r="O1825" t="s">
        <v>35</v>
      </c>
      <c r="P1825">
        <v>4.4119999999999999</v>
      </c>
      <c r="Q1825" t="s">
        <v>36</v>
      </c>
      <c r="R1825" t="s">
        <v>37</v>
      </c>
      <c r="S1825">
        <v>0.57479999999999998</v>
      </c>
      <c r="T1825">
        <v>0.57479999999999998</v>
      </c>
      <c r="U1825">
        <v>4.4119999999999999</v>
      </c>
      <c r="V1825">
        <v>-2.0288140999999999E-3</v>
      </c>
      <c r="W1825" t="s">
        <v>38</v>
      </c>
      <c r="X1825" s="4">
        <f>IF(bot_orders[[#This Row],[side]]="sell", bot_orders[[#This Row],[accFillSz]]*bot_orders[[#This Row],[avgPx]] + bot_orders[[#This Row],[fee]], -bot_orders[[#This Row],[accFillSz]]*bot_orders[[#This Row],[avgPx]])</f>
        <v>2.5339887858999997</v>
      </c>
      <c r="Y1825" s="4">
        <f>IF(bot_orders[[#This Row],[side]]="buy", bot_orders[[#This Row],[accFillSz]] + bot_orders[[#This Row],[fee]], -bot_orders[[#This Row],[accFillSz]])</f>
        <v>-4.4119999999999999</v>
      </c>
      <c r="Z1825" s="4">
        <f>IF(bot_orders[[#This Row],[side]]="sell",bot_orders[[#This Row],[accFillSz]]*bot_orders[[#This Row],[avgPx]]+bot_orders[[#This Row],[fee]], 0)</f>
        <v>2.5339887858999997</v>
      </c>
      <c r="AA1825" s="4">
        <f>IF(bot_orders[[#This Row],[side]]="sell",-bot_orders[[#This Row],[accFillSz]],bot_orders[[#This Row],[accFillSz]]+bot_orders[[#This Row],[fee]])</f>
        <v>-4.4119999999999999</v>
      </c>
      <c r="AB1825">
        <v>0</v>
      </c>
      <c r="AC1825" t="s">
        <v>39</v>
      </c>
      <c r="AD1825">
        <v>0</v>
      </c>
      <c r="AE1825" t="s">
        <v>40</v>
      </c>
      <c r="AF1825" t="s">
        <v>41</v>
      </c>
      <c r="AG1825" t="s">
        <v>42</v>
      </c>
      <c r="AH1825" t="s">
        <v>28</v>
      </c>
      <c r="AI1825">
        <v>-4.4119999999999999</v>
      </c>
      <c r="AJ1825">
        <v>2.53398879</v>
      </c>
    </row>
    <row r="1826" spans="1:36" x14ac:dyDescent="0.3">
      <c r="A1826">
        <v>1823</v>
      </c>
      <c r="B1826" t="s">
        <v>306</v>
      </c>
      <c r="C1826" t="s">
        <v>28</v>
      </c>
      <c r="D1826" t="s">
        <v>29</v>
      </c>
      <c r="E1826" t="s">
        <v>30</v>
      </c>
      <c r="F1826" t="s">
        <v>31</v>
      </c>
      <c r="G1826" t="s">
        <v>3539</v>
      </c>
      <c r="H1826" t="s">
        <v>5858</v>
      </c>
      <c r="I1826" s="4" t="s">
        <v>5859</v>
      </c>
      <c r="J1826" s="1">
        <f>((((bot_orders[[#This Row],[cTime]]/ 1000)+3*3600) / 86400) + DATE(1970,1,1))</f>
        <v>45767.358509375001</v>
      </c>
      <c r="K1826" s="4" t="s">
        <v>5860</v>
      </c>
      <c r="L1826" s="1">
        <f>((((bot_orders[[#This Row],[uTime]]/ 1000)+3*3600) / 86400) + DATE(1970,1,1))</f>
        <v>45767.373829004631</v>
      </c>
      <c r="M1826" t="s">
        <v>34</v>
      </c>
      <c r="N1826" t="s">
        <v>28</v>
      </c>
      <c r="O1826" t="s">
        <v>35</v>
      </c>
      <c r="P1826">
        <v>4.4160000000000004</v>
      </c>
      <c r="Q1826" t="s">
        <v>36</v>
      </c>
      <c r="R1826" t="s">
        <v>55</v>
      </c>
      <c r="S1826">
        <v>0.57230000000000003</v>
      </c>
      <c r="T1826">
        <v>0.57230000000000003</v>
      </c>
      <c r="U1826">
        <v>4.4160000000000004</v>
      </c>
      <c r="V1826">
        <v>-3.5328E-3</v>
      </c>
      <c r="W1826" t="s">
        <v>39</v>
      </c>
      <c r="X1826" s="4">
        <f>IF(bot_orders[[#This Row],[side]]="sell", bot_orders[[#This Row],[accFillSz]]*bot_orders[[#This Row],[avgPx]] + bot_orders[[#This Row],[fee]], -bot_orders[[#This Row],[accFillSz]]*bot_orders[[#This Row],[avgPx]])</f>
        <v>-2.5272768000000005</v>
      </c>
      <c r="Y1826" s="4">
        <f>IF(bot_orders[[#This Row],[side]]="buy", bot_orders[[#This Row],[accFillSz]] + bot_orders[[#This Row],[fee]], -bot_orders[[#This Row],[accFillSz]])</f>
        <v>4.4124672</v>
      </c>
      <c r="Z1826" s="4">
        <f>IF(bot_orders[[#This Row],[side]]="sell",bot_orders[[#This Row],[accFillSz]]*bot_orders[[#This Row],[avgPx]]+bot_orders[[#This Row],[fee]], 0)</f>
        <v>0</v>
      </c>
      <c r="AA1826" s="4">
        <f>IF(bot_orders[[#This Row],[side]]="sell",-bot_orders[[#This Row],[accFillSz]],bot_orders[[#This Row],[accFillSz]]+bot_orders[[#This Row],[fee]])</f>
        <v>4.4124672</v>
      </c>
      <c r="AB1826">
        <v>0</v>
      </c>
      <c r="AC1826" t="s">
        <v>38</v>
      </c>
      <c r="AD1826">
        <v>0</v>
      </c>
      <c r="AE1826" t="s">
        <v>40</v>
      </c>
      <c r="AF1826" t="s">
        <v>41</v>
      </c>
      <c r="AG1826" t="s">
        <v>42</v>
      </c>
      <c r="AH1826" t="s">
        <v>28</v>
      </c>
      <c r="AI1826">
        <v>4.4124672</v>
      </c>
      <c r="AJ1826">
        <v>-2.5272768000000001</v>
      </c>
    </row>
    <row r="1827" spans="1:36" x14ac:dyDescent="0.3">
      <c r="A1827">
        <v>1824</v>
      </c>
      <c r="B1827" t="s">
        <v>306</v>
      </c>
      <c r="C1827" t="s">
        <v>28</v>
      </c>
      <c r="D1827" t="s">
        <v>29</v>
      </c>
      <c r="E1827" t="s">
        <v>30</v>
      </c>
      <c r="F1827" t="s">
        <v>31</v>
      </c>
      <c r="G1827" t="s">
        <v>3536</v>
      </c>
      <c r="H1827" t="s">
        <v>5861</v>
      </c>
      <c r="I1827" s="4" t="s">
        <v>5862</v>
      </c>
      <c r="J1827" s="1">
        <f>((((bot_orders[[#This Row],[cTime]]/ 1000)+3*3600) / 86400) + DATE(1970,1,1))</f>
        <v>45767.363190775461</v>
      </c>
      <c r="K1827" s="4" t="s">
        <v>5863</v>
      </c>
      <c r="L1827" s="1">
        <f>((((bot_orders[[#This Row],[uTime]]/ 1000)+3*3600) / 86400) + DATE(1970,1,1))</f>
        <v>45767.369002141204</v>
      </c>
      <c r="M1827" t="s">
        <v>34</v>
      </c>
      <c r="N1827" t="s">
        <v>28</v>
      </c>
      <c r="O1827" t="s">
        <v>35</v>
      </c>
      <c r="P1827">
        <v>4.4160000000000004</v>
      </c>
      <c r="Q1827" t="s">
        <v>36</v>
      </c>
      <c r="R1827" t="s">
        <v>55</v>
      </c>
      <c r="S1827">
        <v>0.57479999999999998</v>
      </c>
      <c r="T1827">
        <v>0.57479999999999998</v>
      </c>
      <c r="U1827">
        <v>4.4160000000000004</v>
      </c>
      <c r="V1827">
        <v>-3.5328E-3</v>
      </c>
      <c r="W1827" t="s">
        <v>39</v>
      </c>
      <c r="X1827" s="4">
        <f>IF(bot_orders[[#This Row],[side]]="sell", bot_orders[[#This Row],[accFillSz]]*bot_orders[[#This Row],[avgPx]] + bot_orders[[#This Row],[fee]], -bot_orders[[#This Row],[accFillSz]]*bot_orders[[#This Row],[avgPx]])</f>
        <v>-2.5383168</v>
      </c>
      <c r="Y1827" s="4">
        <f>IF(bot_orders[[#This Row],[side]]="buy", bot_orders[[#This Row],[accFillSz]] + bot_orders[[#This Row],[fee]], -bot_orders[[#This Row],[accFillSz]])</f>
        <v>4.4124672</v>
      </c>
      <c r="Z1827" s="4">
        <f>IF(bot_orders[[#This Row],[side]]="sell",bot_orders[[#This Row],[accFillSz]]*bot_orders[[#This Row],[avgPx]]+bot_orders[[#This Row],[fee]], 0)</f>
        <v>0</v>
      </c>
      <c r="AA1827" s="4">
        <f>IF(bot_orders[[#This Row],[side]]="sell",-bot_orders[[#This Row],[accFillSz]],bot_orders[[#This Row],[accFillSz]]+bot_orders[[#This Row],[fee]])</f>
        <v>4.4124672</v>
      </c>
      <c r="AB1827">
        <v>0</v>
      </c>
      <c r="AC1827" t="s">
        <v>38</v>
      </c>
      <c r="AD1827">
        <v>0</v>
      </c>
      <c r="AE1827" t="s">
        <v>40</v>
      </c>
      <c r="AF1827" t="s">
        <v>41</v>
      </c>
      <c r="AG1827" t="s">
        <v>42</v>
      </c>
      <c r="AH1827" t="s">
        <v>28</v>
      </c>
      <c r="AI1827">
        <v>4.4124672</v>
      </c>
      <c r="AJ1827">
        <v>-2.5383168</v>
      </c>
    </row>
    <row r="1828" spans="1:36" x14ac:dyDescent="0.3">
      <c r="A1828">
        <v>1825</v>
      </c>
      <c r="B1828" t="s">
        <v>306</v>
      </c>
      <c r="C1828" t="s">
        <v>28</v>
      </c>
      <c r="D1828" t="s">
        <v>29</v>
      </c>
      <c r="E1828" t="s">
        <v>30</v>
      </c>
      <c r="F1828" t="s">
        <v>31</v>
      </c>
      <c r="G1828" t="s">
        <v>3536</v>
      </c>
      <c r="H1828" t="s">
        <v>5864</v>
      </c>
      <c r="I1828" s="4" t="s">
        <v>5865</v>
      </c>
      <c r="J1828" s="1">
        <f>((((bot_orders[[#This Row],[cTime]]/ 1000)+3*3600) / 86400) + DATE(1970,1,1))</f>
        <v>45767.369002164356</v>
      </c>
      <c r="K1828" s="4" t="s">
        <v>5866</v>
      </c>
      <c r="L1828" s="1">
        <f>((((bot_orders[[#This Row],[uTime]]/ 1000)+3*3600) / 86400) + DATE(1970,1,1))</f>
        <v>45767.398675937497</v>
      </c>
      <c r="M1828" t="s">
        <v>34</v>
      </c>
      <c r="N1828" t="s">
        <v>28</v>
      </c>
      <c r="O1828" t="s">
        <v>35</v>
      </c>
      <c r="P1828">
        <v>4.4119999999999999</v>
      </c>
      <c r="Q1828" t="s">
        <v>36</v>
      </c>
      <c r="R1828" t="s">
        <v>37</v>
      </c>
      <c r="S1828">
        <v>0.57730000000000004</v>
      </c>
      <c r="T1828">
        <v>0.57730000000000004</v>
      </c>
      <c r="U1828">
        <v>4.4119999999999999</v>
      </c>
      <c r="V1828">
        <v>-2.0376381000000001E-3</v>
      </c>
      <c r="W1828" t="s">
        <v>38</v>
      </c>
      <c r="X1828" s="4">
        <f>IF(bot_orders[[#This Row],[side]]="sell", bot_orders[[#This Row],[accFillSz]]*bot_orders[[#This Row],[avgPx]] + bot_orders[[#This Row],[fee]], -bot_orders[[#This Row],[accFillSz]]*bot_orders[[#This Row],[avgPx]])</f>
        <v>2.5450099619</v>
      </c>
      <c r="Y1828" s="4">
        <f>IF(bot_orders[[#This Row],[side]]="buy", bot_orders[[#This Row],[accFillSz]] + bot_orders[[#This Row],[fee]], -bot_orders[[#This Row],[accFillSz]])</f>
        <v>-4.4119999999999999</v>
      </c>
      <c r="Z1828" s="4">
        <f>IF(bot_orders[[#This Row],[side]]="sell",bot_orders[[#This Row],[accFillSz]]*bot_orders[[#This Row],[avgPx]]+bot_orders[[#This Row],[fee]], 0)</f>
        <v>2.5450099619</v>
      </c>
      <c r="AA1828" s="4">
        <f>IF(bot_orders[[#This Row],[side]]="sell",-bot_orders[[#This Row],[accFillSz]],bot_orders[[#This Row],[accFillSz]]+bot_orders[[#This Row],[fee]])</f>
        <v>-4.4119999999999999</v>
      </c>
      <c r="AB1828">
        <v>0</v>
      </c>
      <c r="AC1828" t="s">
        <v>39</v>
      </c>
      <c r="AD1828">
        <v>0</v>
      </c>
      <c r="AE1828" t="s">
        <v>40</v>
      </c>
      <c r="AF1828" t="s">
        <v>41</v>
      </c>
      <c r="AG1828" t="s">
        <v>42</v>
      </c>
      <c r="AH1828" t="s">
        <v>28</v>
      </c>
      <c r="AI1828">
        <v>-4.4119999999999999</v>
      </c>
      <c r="AJ1828">
        <v>2.5450099599999998</v>
      </c>
    </row>
    <row r="1829" spans="1:36" x14ac:dyDescent="0.3">
      <c r="A1829">
        <v>1826</v>
      </c>
      <c r="B1829" t="s">
        <v>306</v>
      </c>
      <c r="C1829" t="s">
        <v>28</v>
      </c>
      <c r="D1829" t="s">
        <v>29</v>
      </c>
      <c r="E1829" t="s">
        <v>30</v>
      </c>
      <c r="F1829" t="s">
        <v>31</v>
      </c>
      <c r="G1829" t="s">
        <v>3539</v>
      </c>
      <c r="H1829" t="s">
        <v>5867</v>
      </c>
      <c r="I1829" s="4" t="s">
        <v>5868</v>
      </c>
      <c r="J1829" s="1">
        <f>((((bot_orders[[#This Row],[cTime]]/ 1000)+3*3600) / 86400) + DATE(1970,1,1))</f>
        <v>45767.373829027783</v>
      </c>
      <c r="K1829" s="4" t="s">
        <v>5869</v>
      </c>
      <c r="L1829" s="1">
        <f>((((bot_orders[[#This Row],[uTime]]/ 1000)+3*3600) / 86400) + DATE(1970,1,1))</f>
        <v>45767.378556655094</v>
      </c>
      <c r="M1829" t="s">
        <v>34</v>
      </c>
      <c r="N1829" t="s">
        <v>28</v>
      </c>
      <c r="O1829" t="s">
        <v>35</v>
      </c>
      <c r="P1829">
        <v>4.4119999999999999</v>
      </c>
      <c r="Q1829" t="s">
        <v>36</v>
      </c>
      <c r="R1829" t="s">
        <v>37</v>
      </c>
      <c r="S1829">
        <v>0.57479999999999998</v>
      </c>
      <c r="T1829">
        <v>0.57479999999999998</v>
      </c>
      <c r="U1829">
        <v>4.4119999999999999</v>
      </c>
      <c r="V1829">
        <v>-2.0288140999999999E-3</v>
      </c>
      <c r="W1829" t="s">
        <v>38</v>
      </c>
      <c r="X1829" s="4">
        <f>IF(bot_orders[[#This Row],[side]]="sell", bot_orders[[#This Row],[accFillSz]]*bot_orders[[#This Row],[avgPx]] + bot_orders[[#This Row],[fee]], -bot_orders[[#This Row],[accFillSz]]*bot_orders[[#This Row],[avgPx]])</f>
        <v>2.5339887858999997</v>
      </c>
      <c r="Y1829" s="4">
        <f>IF(bot_orders[[#This Row],[side]]="buy", bot_orders[[#This Row],[accFillSz]] + bot_orders[[#This Row],[fee]], -bot_orders[[#This Row],[accFillSz]])</f>
        <v>-4.4119999999999999</v>
      </c>
      <c r="Z1829" s="4">
        <f>IF(bot_orders[[#This Row],[side]]="sell",bot_orders[[#This Row],[accFillSz]]*bot_orders[[#This Row],[avgPx]]+bot_orders[[#This Row],[fee]], 0)</f>
        <v>2.5339887858999997</v>
      </c>
      <c r="AA1829" s="4">
        <f>IF(bot_orders[[#This Row],[side]]="sell",-bot_orders[[#This Row],[accFillSz]],bot_orders[[#This Row],[accFillSz]]+bot_orders[[#This Row],[fee]])</f>
        <v>-4.4119999999999999</v>
      </c>
      <c r="AB1829">
        <v>0</v>
      </c>
      <c r="AC1829" t="s">
        <v>39</v>
      </c>
      <c r="AD1829">
        <v>0</v>
      </c>
      <c r="AE1829" t="s">
        <v>40</v>
      </c>
      <c r="AF1829" t="s">
        <v>41</v>
      </c>
      <c r="AG1829" t="s">
        <v>42</v>
      </c>
      <c r="AH1829" t="s">
        <v>28</v>
      </c>
      <c r="AI1829">
        <v>-4.4119999999999999</v>
      </c>
      <c r="AJ1829">
        <v>2.53398879</v>
      </c>
    </row>
    <row r="1830" spans="1:36" x14ac:dyDescent="0.3">
      <c r="A1830">
        <v>1827</v>
      </c>
      <c r="B1830" t="s">
        <v>306</v>
      </c>
      <c r="C1830" t="s">
        <v>28</v>
      </c>
      <c r="D1830" t="s">
        <v>29</v>
      </c>
      <c r="E1830" t="s">
        <v>30</v>
      </c>
      <c r="F1830" t="s">
        <v>31</v>
      </c>
      <c r="G1830" t="s">
        <v>3549</v>
      </c>
      <c r="H1830" t="s">
        <v>5870</v>
      </c>
      <c r="I1830" s="4" t="s">
        <v>5871</v>
      </c>
      <c r="J1830" s="1">
        <f>((((bot_orders[[#This Row],[cTime]]/ 1000)+3*3600) / 86400) + DATE(1970,1,1))</f>
        <v>45767.378556678239</v>
      </c>
      <c r="K1830" s="4" t="s">
        <v>5872</v>
      </c>
      <c r="L1830" s="1">
        <f>((((bot_orders[[#This Row],[uTime]]/ 1000)+3*3600) / 86400) + DATE(1970,1,1))</f>
        <v>45767.407968483793</v>
      </c>
      <c r="M1830" t="s">
        <v>34</v>
      </c>
      <c r="N1830" t="s">
        <v>28</v>
      </c>
      <c r="O1830" t="s">
        <v>35</v>
      </c>
      <c r="P1830">
        <v>4.4160000000000004</v>
      </c>
      <c r="Q1830" t="s">
        <v>36</v>
      </c>
      <c r="R1830" t="s">
        <v>55</v>
      </c>
      <c r="S1830">
        <v>0.57230000000000003</v>
      </c>
      <c r="T1830">
        <v>0.57230000000000003</v>
      </c>
      <c r="U1830">
        <v>4.4160000000000004</v>
      </c>
      <c r="V1830">
        <v>-3.5328E-3</v>
      </c>
      <c r="W1830" t="s">
        <v>39</v>
      </c>
      <c r="X1830" s="4">
        <f>IF(bot_orders[[#This Row],[side]]="sell", bot_orders[[#This Row],[accFillSz]]*bot_orders[[#This Row],[avgPx]] + bot_orders[[#This Row],[fee]], -bot_orders[[#This Row],[accFillSz]]*bot_orders[[#This Row],[avgPx]])</f>
        <v>-2.5272768000000005</v>
      </c>
      <c r="Y1830" s="4">
        <f>IF(bot_orders[[#This Row],[side]]="buy", bot_orders[[#This Row],[accFillSz]] + bot_orders[[#This Row],[fee]], -bot_orders[[#This Row],[accFillSz]])</f>
        <v>4.4124672</v>
      </c>
      <c r="Z1830" s="4">
        <f>IF(bot_orders[[#This Row],[side]]="sell",bot_orders[[#This Row],[accFillSz]]*bot_orders[[#This Row],[avgPx]]+bot_orders[[#This Row],[fee]], 0)</f>
        <v>0</v>
      </c>
      <c r="AA1830" s="4">
        <f>IF(bot_orders[[#This Row],[side]]="sell",-bot_orders[[#This Row],[accFillSz]],bot_orders[[#This Row],[accFillSz]]+bot_orders[[#This Row],[fee]])</f>
        <v>4.4124672</v>
      </c>
      <c r="AB1830">
        <v>0</v>
      </c>
      <c r="AC1830" t="s">
        <v>38</v>
      </c>
      <c r="AD1830">
        <v>0</v>
      </c>
      <c r="AE1830" t="s">
        <v>40</v>
      </c>
      <c r="AF1830" t="s">
        <v>41</v>
      </c>
      <c r="AG1830" t="s">
        <v>42</v>
      </c>
      <c r="AH1830" t="s">
        <v>28</v>
      </c>
      <c r="AI1830">
        <v>4.4124672</v>
      </c>
      <c r="AJ1830">
        <v>-2.5272768000000001</v>
      </c>
    </row>
    <row r="1831" spans="1:36" x14ac:dyDescent="0.3">
      <c r="A1831">
        <v>1828</v>
      </c>
      <c r="B1831" t="s">
        <v>306</v>
      </c>
      <c r="C1831" t="s">
        <v>28</v>
      </c>
      <c r="D1831" t="s">
        <v>29</v>
      </c>
      <c r="E1831" t="s">
        <v>30</v>
      </c>
      <c r="F1831" t="s">
        <v>31</v>
      </c>
      <c r="G1831" t="s">
        <v>3532</v>
      </c>
      <c r="H1831" t="s">
        <v>5873</v>
      </c>
      <c r="I1831" s="4" t="s">
        <v>5874</v>
      </c>
      <c r="J1831" s="1">
        <f>((((bot_orders[[#This Row],[cTime]]/ 1000)+3*3600) / 86400) + DATE(1970,1,1))</f>
        <v>45767.398675960649</v>
      </c>
      <c r="K1831" s="4" t="s">
        <v>5875</v>
      </c>
      <c r="L1831" s="1">
        <f>((((bot_orders[[#This Row],[uTime]]/ 1000)+3*3600) / 86400) + DATE(1970,1,1))</f>
        <v>45767.404450277776</v>
      </c>
      <c r="M1831" t="s">
        <v>34</v>
      </c>
      <c r="N1831" t="s">
        <v>28</v>
      </c>
      <c r="O1831" t="s">
        <v>35</v>
      </c>
      <c r="P1831">
        <v>4.4160000000000004</v>
      </c>
      <c r="Q1831" t="s">
        <v>36</v>
      </c>
      <c r="R1831" t="s">
        <v>55</v>
      </c>
      <c r="S1831">
        <v>0.57479999999999998</v>
      </c>
      <c r="T1831">
        <v>0.57479999999999998</v>
      </c>
      <c r="U1831">
        <v>4.4160000000000004</v>
      </c>
      <c r="V1831">
        <v>-3.5328E-3</v>
      </c>
      <c r="W1831" t="s">
        <v>39</v>
      </c>
      <c r="X1831" s="4">
        <f>IF(bot_orders[[#This Row],[side]]="sell", bot_orders[[#This Row],[accFillSz]]*bot_orders[[#This Row],[avgPx]] + bot_orders[[#This Row],[fee]], -bot_orders[[#This Row],[accFillSz]]*bot_orders[[#This Row],[avgPx]])</f>
        <v>-2.5383168</v>
      </c>
      <c r="Y1831" s="4">
        <f>IF(bot_orders[[#This Row],[side]]="buy", bot_orders[[#This Row],[accFillSz]] + bot_orders[[#This Row],[fee]], -bot_orders[[#This Row],[accFillSz]])</f>
        <v>4.4124672</v>
      </c>
      <c r="Z1831" s="4">
        <f>IF(bot_orders[[#This Row],[side]]="sell",bot_orders[[#This Row],[accFillSz]]*bot_orders[[#This Row],[avgPx]]+bot_orders[[#This Row],[fee]], 0)</f>
        <v>0</v>
      </c>
      <c r="AA1831" s="4">
        <f>IF(bot_orders[[#This Row],[side]]="sell",-bot_orders[[#This Row],[accFillSz]],bot_orders[[#This Row],[accFillSz]]+bot_orders[[#This Row],[fee]])</f>
        <v>4.4124672</v>
      </c>
      <c r="AB1831">
        <v>0</v>
      </c>
      <c r="AC1831" t="s">
        <v>38</v>
      </c>
      <c r="AD1831">
        <v>0</v>
      </c>
      <c r="AE1831" t="s">
        <v>40</v>
      </c>
      <c r="AF1831" t="s">
        <v>41</v>
      </c>
      <c r="AG1831" t="s">
        <v>42</v>
      </c>
      <c r="AH1831" t="s">
        <v>28</v>
      </c>
      <c r="AI1831">
        <v>4.4124672</v>
      </c>
      <c r="AJ1831">
        <v>-2.5383168</v>
      </c>
    </row>
    <row r="1832" spans="1:36" x14ac:dyDescent="0.3">
      <c r="A1832">
        <v>1829</v>
      </c>
      <c r="B1832" t="s">
        <v>306</v>
      </c>
      <c r="C1832" t="s">
        <v>28</v>
      </c>
      <c r="D1832" t="s">
        <v>29</v>
      </c>
      <c r="E1832" t="s">
        <v>30</v>
      </c>
      <c r="F1832" t="s">
        <v>31</v>
      </c>
      <c r="G1832" t="s">
        <v>3532</v>
      </c>
      <c r="H1832" t="s">
        <v>5876</v>
      </c>
      <c r="I1832" s="4" t="s">
        <v>5877</v>
      </c>
      <c r="J1832" s="1">
        <f>((((bot_orders[[#This Row],[cTime]]/ 1000)+3*3600) / 86400) + DATE(1970,1,1))</f>
        <v>45767.404450300928</v>
      </c>
      <c r="K1832" s="4" t="s">
        <v>5878</v>
      </c>
      <c r="L1832" s="1">
        <f>((((bot_orders[[#This Row],[uTime]]/ 1000)+3*3600) / 86400) + DATE(1970,1,1))</f>
        <v>45767.412543310187</v>
      </c>
      <c r="M1832" t="s">
        <v>34</v>
      </c>
      <c r="N1832" t="s">
        <v>28</v>
      </c>
      <c r="O1832" t="s">
        <v>35</v>
      </c>
      <c r="P1832">
        <v>4.4119999999999999</v>
      </c>
      <c r="Q1832" t="s">
        <v>36</v>
      </c>
      <c r="R1832" t="s">
        <v>37</v>
      </c>
      <c r="S1832">
        <v>0.57730000000000004</v>
      </c>
      <c r="T1832">
        <v>0.57730000000000004</v>
      </c>
      <c r="U1832">
        <v>4.4119999999999999</v>
      </c>
      <c r="V1832">
        <v>-2.0376381000000001E-3</v>
      </c>
      <c r="W1832" t="s">
        <v>38</v>
      </c>
      <c r="X1832" s="4">
        <f>IF(bot_orders[[#This Row],[side]]="sell", bot_orders[[#This Row],[accFillSz]]*bot_orders[[#This Row],[avgPx]] + bot_orders[[#This Row],[fee]], -bot_orders[[#This Row],[accFillSz]]*bot_orders[[#This Row],[avgPx]])</f>
        <v>2.5450099619</v>
      </c>
      <c r="Y1832" s="4">
        <f>IF(bot_orders[[#This Row],[side]]="buy", bot_orders[[#This Row],[accFillSz]] + bot_orders[[#This Row],[fee]], -bot_orders[[#This Row],[accFillSz]])</f>
        <v>-4.4119999999999999</v>
      </c>
      <c r="Z1832" s="4">
        <f>IF(bot_orders[[#This Row],[side]]="sell",bot_orders[[#This Row],[accFillSz]]*bot_orders[[#This Row],[avgPx]]+bot_orders[[#This Row],[fee]], 0)</f>
        <v>2.5450099619</v>
      </c>
      <c r="AA1832" s="4">
        <f>IF(bot_orders[[#This Row],[side]]="sell",-bot_orders[[#This Row],[accFillSz]],bot_orders[[#This Row],[accFillSz]]+bot_orders[[#This Row],[fee]])</f>
        <v>-4.4119999999999999</v>
      </c>
      <c r="AB1832">
        <v>0</v>
      </c>
      <c r="AC1832" t="s">
        <v>39</v>
      </c>
      <c r="AD1832">
        <v>0</v>
      </c>
      <c r="AE1832" t="s">
        <v>40</v>
      </c>
      <c r="AF1832" t="s">
        <v>41</v>
      </c>
      <c r="AG1832" t="s">
        <v>42</v>
      </c>
      <c r="AH1832" t="s">
        <v>28</v>
      </c>
      <c r="AI1832">
        <v>-4.4119999999999999</v>
      </c>
      <c r="AJ1832">
        <v>2.5450099599999998</v>
      </c>
    </row>
    <row r="1833" spans="1:36" x14ac:dyDescent="0.3">
      <c r="A1833">
        <v>1830</v>
      </c>
      <c r="B1833" t="s">
        <v>306</v>
      </c>
      <c r="C1833" t="s">
        <v>28</v>
      </c>
      <c r="D1833" t="s">
        <v>29</v>
      </c>
      <c r="E1833" t="s">
        <v>30</v>
      </c>
      <c r="F1833" t="s">
        <v>31</v>
      </c>
      <c r="G1833" t="s">
        <v>3549</v>
      </c>
      <c r="H1833" t="s">
        <v>5879</v>
      </c>
      <c r="I1833" s="4" t="s">
        <v>5880</v>
      </c>
      <c r="J1833" s="1">
        <f>((((bot_orders[[#This Row],[cTime]]/ 1000)+3*3600) / 86400) + DATE(1970,1,1))</f>
        <v>45767.407968506945</v>
      </c>
      <c r="K1833" s="4" t="s">
        <v>5881</v>
      </c>
      <c r="L1833" s="1">
        <f>((((bot_orders[[#This Row],[uTime]]/ 1000)+3*3600) / 86400) + DATE(1970,1,1))</f>
        <v>45767.411919861115</v>
      </c>
      <c r="M1833" t="s">
        <v>34</v>
      </c>
      <c r="N1833" t="s">
        <v>28</v>
      </c>
      <c r="O1833" t="s">
        <v>35</v>
      </c>
      <c r="P1833">
        <v>4.4119999999999999</v>
      </c>
      <c r="Q1833" t="s">
        <v>36</v>
      </c>
      <c r="R1833" t="s">
        <v>37</v>
      </c>
      <c r="S1833">
        <v>0.57479999999999998</v>
      </c>
      <c r="T1833">
        <v>0.57479999999999998</v>
      </c>
      <c r="U1833">
        <v>4.4119999999999999</v>
      </c>
      <c r="V1833">
        <v>-2.0288140999999999E-3</v>
      </c>
      <c r="W1833" t="s">
        <v>38</v>
      </c>
      <c r="X1833" s="4">
        <f>IF(bot_orders[[#This Row],[side]]="sell", bot_orders[[#This Row],[accFillSz]]*bot_orders[[#This Row],[avgPx]] + bot_orders[[#This Row],[fee]], -bot_orders[[#This Row],[accFillSz]]*bot_orders[[#This Row],[avgPx]])</f>
        <v>2.5339887858999997</v>
      </c>
      <c r="Y1833" s="4">
        <f>IF(bot_orders[[#This Row],[side]]="buy", bot_orders[[#This Row],[accFillSz]] + bot_orders[[#This Row],[fee]], -bot_orders[[#This Row],[accFillSz]])</f>
        <v>-4.4119999999999999</v>
      </c>
      <c r="Z1833" s="4">
        <f>IF(bot_orders[[#This Row],[side]]="sell",bot_orders[[#This Row],[accFillSz]]*bot_orders[[#This Row],[avgPx]]+bot_orders[[#This Row],[fee]], 0)</f>
        <v>2.5339887858999997</v>
      </c>
      <c r="AA1833" s="4">
        <f>IF(bot_orders[[#This Row],[side]]="sell",-bot_orders[[#This Row],[accFillSz]],bot_orders[[#This Row],[accFillSz]]+bot_orders[[#This Row],[fee]])</f>
        <v>-4.4119999999999999</v>
      </c>
      <c r="AB1833">
        <v>0</v>
      </c>
      <c r="AC1833" t="s">
        <v>39</v>
      </c>
      <c r="AD1833">
        <v>0</v>
      </c>
      <c r="AE1833" t="s">
        <v>40</v>
      </c>
      <c r="AF1833" t="s">
        <v>41</v>
      </c>
      <c r="AG1833" t="s">
        <v>42</v>
      </c>
      <c r="AH1833" t="s">
        <v>28</v>
      </c>
      <c r="AI1833">
        <v>-4.4119999999999999</v>
      </c>
      <c r="AJ1833">
        <v>2.53398879</v>
      </c>
    </row>
    <row r="1834" spans="1:36" x14ac:dyDescent="0.3">
      <c r="A1834">
        <v>1831</v>
      </c>
      <c r="B1834" t="s">
        <v>306</v>
      </c>
      <c r="C1834" t="s">
        <v>28</v>
      </c>
      <c r="D1834" t="s">
        <v>29</v>
      </c>
      <c r="E1834" t="s">
        <v>30</v>
      </c>
      <c r="F1834" t="s">
        <v>31</v>
      </c>
      <c r="G1834" t="s">
        <v>3570</v>
      </c>
      <c r="H1834" t="s">
        <v>5882</v>
      </c>
      <c r="I1834" s="4" t="s">
        <v>5883</v>
      </c>
      <c r="J1834" s="1">
        <f>((((bot_orders[[#This Row],[cTime]]/ 1000)+3*3600) / 86400) + DATE(1970,1,1))</f>
        <v>45767.41191988426</v>
      </c>
      <c r="K1834" s="4" t="s">
        <v>5884</v>
      </c>
      <c r="L1834" s="1">
        <f>((((bot_orders[[#This Row],[uTime]]/ 1000)+3*3600) / 86400) + DATE(1970,1,1))</f>
        <v>45767.414467094903</v>
      </c>
      <c r="M1834" t="s">
        <v>34</v>
      </c>
      <c r="N1834" t="s">
        <v>28</v>
      </c>
      <c r="O1834" t="s">
        <v>35</v>
      </c>
      <c r="P1834">
        <v>4.4160000000000004</v>
      </c>
      <c r="Q1834" t="s">
        <v>36</v>
      </c>
      <c r="R1834" t="s">
        <v>55</v>
      </c>
      <c r="S1834">
        <v>0.57230000000000003</v>
      </c>
      <c r="T1834">
        <v>0.57230000000000003</v>
      </c>
      <c r="U1834">
        <v>4.4160000000000004</v>
      </c>
      <c r="V1834">
        <v>-3.5328E-3</v>
      </c>
      <c r="W1834" t="s">
        <v>39</v>
      </c>
      <c r="X1834" s="4">
        <f>IF(bot_orders[[#This Row],[side]]="sell", bot_orders[[#This Row],[accFillSz]]*bot_orders[[#This Row],[avgPx]] + bot_orders[[#This Row],[fee]], -bot_orders[[#This Row],[accFillSz]]*bot_orders[[#This Row],[avgPx]])</f>
        <v>-2.5272768000000005</v>
      </c>
      <c r="Y1834" s="4">
        <f>IF(bot_orders[[#This Row],[side]]="buy", bot_orders[[#This Row],[accFillSz]] + bot_orders[[#This Row],[fee]], -bot_orders[[#This Row],[accFillSz]])</f>
        <v>4.4124672</v>
      </c>
      <c r="Z1834" s="4">
        <f>IF(bot_orders[[#This Row],[side]]="sell",bot_orders[[#This Row],[accFillSz]]*bot_orders[[#This Row],[avgPx]]+bot_orders[[#This Row],[fee]], 0)</f>
        <v>0</v>
      </c>
      <c r="AA1834" s="4">
        <f>IF(bot_orders[[#This Row],[side]]="sell",-bot_orders[[#This Row],[accFillSz]],bot_orders[[#This Row],[accFillSz]]+bot_orders[[#This Row],[fee]])</f>
        <v>4.4124672</v>
      </c>
      <c r="AB1834">
        <v>0</v>
      </c>
      <c r="AC1834" t="s">
        <v>38</v>
      </c>
      <c r="AD1834">
        <v>0</v>
      </c>
      <c r="AE1834" t="s">
        <v>40</v>
      </c>
      <c r="AF1834" t="s">
        <v>41</v>
      </c>
      <c r="AG1834" t="s">
        <v>42</v>
      </c>
      <c r="AH1834" t="s">
        <v>28</v>
      </c>
      <c r="AI1834">
        <v>4.4124672</v>
      </c>
      <c r="AJ1834">
        <v>-2.5272768000000001</v>
      </c>
    </row>
    <row r="1835" spans="1:36" x14ac:dyDescent="0.3">
      <c r="A1835">
        <v>1832</v>
      </c>
      <c r="B1835" t="s">
        <v>306</v>
      </c>
      <c r="C1835" t="s">
        <v>28</v>
      </c>
      <c r="D1835" t="s">
        <v>29</v>
      </c>
      <c r="E1835" t="s">
        <v>30</v>
      </c>
      <c r="F1835" t="s">
        <v>31</v>
      </c>
      <c r="G1835" t="s">
        <v>3556</v>
      </c>
      <c r="H1835" t="s">
        <v>5885</v>
      </c>
      <c r="I1835" s="4" t="s">
        <v>5886</v>
      </c>
      <c r="J1835" s="1">
        <f>((((bot_orders[[#This Row],[cTime]]/ 1000)+3*3600) / 86400) + DATE(1970,1,1))</f>
        <v>45767.412543333332</v>
      </c>
      <c r="K1835" s="4" t="s">
        <v>5887</v>
      </c>
      <c r="L1835" s="1">
        <f>((((bot_orders[[#This Row],[uTime]]/ 1000)+3*3600) / 86400) + DATE(1970,1,1))</f>
        <v>45767.413934166667</v>
      </c>
      <c r="M1835" t="s">
        <v>34</v>
      </c>
      <c r="N1835" t="s">
        <v>28</v>
      </c>
      <c r="O1835" t="s">
        <v>35</v>
      </c>
      <c r="P1835">
        <v>4.4160000000000004</v>
      </c>
      <c r="Q1835" t="s">
        <v>36</v>
      </c>
      <c r="R1835" t="s">
        <v>55</v>
      </c>
      <c r="S1835">
        <v>0.57479999999999998</v>
      </c>
      <c r="T1835">
        <v>0.57479999999999998</v>
      </c>
      <c r="U1835">
        <v>4.4160000000000004</v>
      </c>
      <c r="V1835">
        <v>-3.5328E-3</v>
      </c>
      <c r="W1835" t="s">
        <v>39</v>
      </c>
      <c r="X1835" s="4">
        <f>IF(bot_orders[[#This Row],[side]]="sell", bot_orders[[#This Row],[accFillSz]]*bot_orders[[#This Row],[avgPx]] + bot_orders[[#This Row],[fee]], -bot_orders[[#This Row],[accFillSz]]*bot_orders[[#This Row],[avgPx]])</f>
        <v>-2.5383168</v>
      </c>
      <c r="Y1835" s="4">
        <f>IF(bot_orders[[#This Row],[side]]="buy", bot_orders[[#This Row],[accFillSz]] + bot_orders[[#This Row],[fee]], -bot_orders[[#This Row],[accFillSz]])</f>
        <v>4.4124672</v>
      </c>
      <c r="Z1835" s="4">
        <f>IF(bot_orders[[#This Row],[side]]="sell",bot_orders[[#This Row],[accFillSz]]*bot_orders[[#This Row],[avgPx]]+bot_orders[[#This Row],[fee]], 0)</f>
        <v>0</v>
      </c>
      <c r="AA1835" s="4">
        <f>IF(bot_orders[[#This Row],[side]]="sell",-bot_orders[[#This Row],[accFillSz]],bot_orders[[#This Row],[accFillSz]]+bot_orders[[#This Row],[fee]])</f>
        <v>4.4124672</v>
      </c>
      <c r="AB1835">
        <v>0</v>
      </c>
      <c r="AC1835" t="s">
        <v>38</v>
      </c>
      <c r="AD1835">
        <v>0</v>
      </c>
      <c r="AE1835" t="s">
        <v>40</v>
      </c>
      <c r="AF1835" t="s">
        <v>41</v>
      </c>
      <c r="AG1835" t="s">
        <v>42</v>
      </c>
      <c r="AH1835" t="s">
        <v>28</v>
      </c>
      <c r="AI1835">
        <v>4.4124672</v>
      </c>
      <c r="AJ1835">
        <v>-2.5383168</v>
      </c>
    </row>
    <row r="1836" spans="1:36" x14ac:dyDescent="0.3">
      <c r="A1836">
        <v>1833</v>
      </c>
      <c r="B1836" t="s">
        <v>306</v>
      </c>
      <c r="C1836" t="s">
        <v>28</v>
      </c>
      <c r="D1836" t="s">
        <v>29</v>
      </c>
      <c r="E1836" t="s">
        <v>30</v>
      </c>
      <c r="F1836" t="s">
        <v>31</v>
      </c>
      <c r="G1836" t="s">
        <v>3556</v>
      </c>
      <c r="H1836" t="s">
        <v>5888</v>
      </c>
      <c r="I1836" s="4" t="s">
        <v>5889</v>
      </c>
      <c r="J1836" s="1">
        <f>((((bot_orders[[#This Row],[cTime]]/ 1000)+3*3600) / 86400) + DATE(1970,1,1))</f>
        <v>45767.413934189812</v>
      </c>
      <c r="K1836" s="4" t="s">
        <v>5890</v>
      </c>
      <c r="L1836" s="1">
        <f>((((bot_orders[[#This Row],[uTime]]/ 1000)+3*3600) / 86400) + DATE(1970,1,1))</f>
        <v>45767.458104999998</v>
      </c>
      <c r="M1836" t="s">
        <v>34</v>
      </c>
      <c r="N1836" t="s">
        <v>28</v>
      </c>
      <c r="O1836" t="s">
        <v>35</v>
      </c>
      <c r="P1836">
        <v>4.4119999999999999</v>
      </c>
      <c r="Q1836" t="s">
        <v>36</v>
      </c>
      <c r="R1836" t="s">
        <v>37</v>
      </c>
      <c r="S1836">
        <v>0.57730000000000004</v>
      </c>
      <c r="T1836">
        <v>0.57730000000000004</v>
      </c>
      <c r="U1836">
        <v>4.4119999999999999</v>
      </c>
      <c r="V1836">
        <v>-2.0376381000000001E-3</v>
      </c>
      <c r="W1836" t="s">
        <v>38</v>
      </c>
      <c r="X1836" s="4">
        <f>IF(bot_orders[[#This Row],[side]]="sell", bot_orders[[#This Row],[accFillSz]]*bot_orders[[#This Row],[avgPx]] + bot_orders[[#This Row],[fee]], -bot_orders[[#This Row],[accFillSz]]*bot_orders[[#This Row],[avgPx]])</f>
        <v>2.5450099619</v>
      </c>
      <c r="Y1836" s="4">
        <f>IF(bot_orders[[#This Row],[side]]="buy", bot_orders[[#This Row],[accFillSz]] + bot_orders[[#This Row],[fee]], -bot_orders[[#This Row],[accFillSz]])</f>
        <v>-4.4119999999999999</v>
      </c>
      <c r="Z1836" s="4">
        <f>IF(bot_orders[[#This Row],[side]]="sell",bot_orders[[#This Row],[accFillSz]]*bot_orders[[#This Row],[avgPx]]+bot_orders[[#This Row],[fee]], 0)</f>
        <v>2.5450099619</v>
      </c>
      <c r="AA1836" s="4">
        <f>IF(bot_orders[[#This Row],[side]]="sell",-bot_orders[[#This Row],[accFillSz]],bot_orders[[#This Row],[accFillSz]]+bot_orders[[#This Row],[fee]])</f>
        <v>-4.4119999999999999</v>
      </c>
      <c r="AB1836">
        <v>0</v>
      </c>
      <c r="AC1836" t="s">
        <v>39</v>
      </c>
      <c r="AD1836">
        <v>0</v>
      </c>
      <c r="AE1836" t="s">
        <v>40</v>
      </c>
      <c r="AF1836" t="s">
        <v>41</v>
      </c>
      <c r="AG1836" t="s">
        <v>42</v>
      </c>
      <c r="AH1836" t="s">
        <v>28</v>
      </c>
      <c r="AI1836">
        <v>-4.4119999999999999</v>
      </c>
      <c r="AJ1836">
        <v>2.5450099599999998</v>
      </c>
    </row>
    <row r="1837" spans="1:36" x14ac:dyDescent="0.3">
      <c r="A1837">
        <v>1834</v>
      </c>
      <c r="B1837" t="s">
        <v>306</v>
      </c>
      <c r="C1837" t="s">
        <v>28</v>
      </c>
      <c r="D1837" t="s">
        <v>29</v>
      </c>
      <c r="E1837" t="s">
        <v>30</v>
      </c>
      <c r="F1837" t="s">
        <v>31</v>
      </c>
      <c r="G1837" t="s">
        <v>3570</v>
      </c>
      <c r="H1837" t="s">
        <v>5891</v>
      </c>
      <c r="I1837" s="4" t="s">
        <v>5892</v>
      </c>
      <c r="J1837" s="1">
        <f>((((bot_orders[[#This Row],[cTime]]/ 1000)+3*3600) / 86400) + DATE(1970,1,1))</f>
        <v>45767.414467118055</v>
      </c>
      <c r="K1837" s="4" t="s">
        <v>5893</v>
      </c>
      <c r="L1837" s="1">
        <f>((((bot_orders[[#This Row],[uTime]]/ 1000)+3*3600) / 86400) + DATE(1970,1,1))</f>
        <v>45767.453379421298</v>
      </c>
      <c r="M1837" t="s">
        <v>34</v>
      </c>
      <c r="N1837" t="s">
        <v>28</v>
      </c>
      <c r="O1837" t="s">
        <v>35</v>
      </c>
      <c r="P1837">
        <v>4.4119999999999999</v>
      </c>
      <c r="Q1837" t="s">
        <v>36</v>
      </c>
      <c r="R1837" t="s">
        <v>37</v>
      </c>
      <c r="S1837">
        <v>0.57479999999999998</v>
      </c>
      <c r="T1837">
        <v>0.57479999999999998</v>
      </c>
      <c r="U1837">
        <v>4.4119999999999999</v>
      </c>
      <c r="V1837">
        <v>-2.0288140999999999E-3</v>
      </c>
      <c r="W1837" t="s">
        <v>38</v>
      </c>
      <c r="X1837" s="4">
        <f>IF(bot_orders[[#This Row],[side]]="sell", bot_orders[[#This Row],[accFillSz]]*bot_orders[[#This Row],[avgPx]] + bot_orders[[#This Row],[fee]], -bot_orders[[#This Row],[accFillSz]]*bot_orders[[#This Row],[avgPx]])</f>
        <v>2.5339887858999997</v>
      </c>
      <c r="Y1837" s="4">
        <f>IF(bot_orders[[#This Row],[side]]="buy", bot_orders[[#This Row],[accFillSz]] + bot_orders[[#This Row],[fee]], -bot_orders[[#This Row],[accFillSz]])</f>
        <v>-4.4119999999999999</v>
      </c>
      <c r="Z1837" s="4">
        <f>IF(bot_orders[[#This Row],[side]]="sell",bot_orders[[#This Row],[accFillSz]]*bot_orders[[#This Row],[avgPx]]+bot_orders[[#This Row],[fee]], 0)</f>
        <v>2.5339887858999997</v>
      </c>
      <c r="AA1837" s="4">
        <f>IF(bot_orders[[#This Row],[side]]="sell",-bot_orders[[#This Row],[accFillSz]],bot_orders[[#This Row],[accFillSz]]+bot_orders[[#This Row],[fee]])</f>
        <v>-4.4119999999999999</v>
      </c>
      <c r="AB1837">
        <v>0</v>
      </c>
      <c r="AC1837" t="s">
        <v>39</v>
      </c>
      <c r="AD1837">
        <v>0</v>
      </c>
      <c r="AE1837" t="s">
        <v>40</v>
      </c>
      <c r="AF1837" t="s">
        <v>41</v>
      </c>
      <c r="AG1837" t="s">
        <v>42</v>
      </c>
      <c r="AH1837" t="s">
        <v>28</v>
      </c>
      <c r="AI1837">
        <v>-4.4119999999999999</v>
      </c>
      <c r="AJ1837">
        <v>2.53398879</v>
      </c>
    </row>
    <row r="1838" spans="1:36" x14ac:dyDescent="0.3">
      <c r="A1838">
        <v>1835</v>
      </c>
      <c r="B1838" t="s">
        <v>306</v>
      </c>
      <c r="C1838" t="s">
        <v>28</v>
      </c>
      <c r="D1838" t="s">
        <v>29</v>
      </c>
      <c r="E1838" t="s">
        <v>30</v>
      </c>
      <c r="F1838" t="s">
        <v>31</v>
      </c>
      <c r="G1838" t="s">
        <v>3573</v>
      </c>
      <c r="H1838" t="s">
        <v>5894</v>
      </c>
      <c r="I1838" s="4" t="s">
        <v>5895</v>
      </c>
      <c r="J1838" s="1">
        <f>((((bot_orders[[#This Row],[cTime]]/ 1000)+3*3600) / 86400) + DATE(1970,1,1))</f>
        <v>45767.414561064812</v>
      </c>
      <c r="K1838" s="4" t="s">
        <v>5896</v>
      </c>
      <c r="L1838" s="1">
        <f>((((bot_orders[[#This Row],[uTime]]/ 1000)+3*3600) / 86400) + DATE(1970,1,1))</f>
        <v>45767.415161249999</v>
      </c>
      <c r="M1838" t="s">
        <v>34</v>
      </c>
      <c r="N1838" t="s">
        <v>28</v>
      </c>
      <c r="O1838" t="s">
        <v>35</v>
      </c>
      <c r="P1838">
        <v>4.4119999999999999</v>
      </c>
      <c r="Q1838" t="s">
        <v>36</v>
      </c>
      <c r="R1838" t="s">
        <v>37</v>
      </c>
      <c r="S1838">
        <v>0.57230000000000003</v>
      </c>
      <c r="T1838">
        <v>0.57230000000000003</v>
      </c>
      <c r="U1838">
        <v>4.4119999999999999</v>
      </c>
      <c r="V1838">
        <v>-2.0199901000000002E-3</v>
      </c>
      <c r="W1838" t="s">
        <v>38</v>
      </c>
      <c r="X1838" s="4">
        <f>IF(bot_orders[[#This Row],[side]]="sell", bot_orders[[#This Row],[accFillSz]]*bot_orders[[#This Row],[avgPx]] + bot_orders[[#This Row],[fee]], -bot_orders[[#This Row],[accFillSz]]*bot_orders[[#This Row],[avgPx]])</f>
        <v>2.5229676099000002</v>
      </c>
      <c r="Y1838" s="4">
        <f>IF(bot_orders[[#This Row],[side]]="buy", bot_orders[[#This Row],[accFillSz]] + bot_orders[[#This Row],[fee]], -bot_orders[[#This Row],[accFillSz]])</f>
        <v>-4.4119999999999999</v>
      </c>
      <c r="Z1838" s="4">
        <f>IF(bot_orders[[#This Row],[side]]="sell",bot_orders[[#This Row],[accFillSz]]*bot_orders[[#This Row],[avgPx]]+bot_orders[[#This Row],[fee]], 0)</f>
        <v>2.5229676099000002</v>
      </c>
      <c r="AA1838" s="4">
        <f>IF(bot_orders[[#This Row],[side]]="sell",-bot_orders[[#This Row],[accFillSz]],bot_orders[[#This Row],[accFillSz]]+bot_orders[[#This Row],[fee]])</f>
        <v>-4.4119999999999999</v>
      </c>
      <c r="AB1838">
        <v>0</v>
      </c>
      <c r="AC1838" t="s">
        <v>39</v>
      </c>
      <c r="AD1838">
        <v>0</v>
      </c>
      <c r="AE1838" t="s">
        <v>40</v>
      </c>
      <c r="AF1838" t="s">
        <v>41</v>
      </c>
      <c r="AG1838" t="s">
        <v>42</v>
      </c>
      <c r="AH1838" t="s">
        <v>28</v>
      </c>
      <c r="AI1838">
        <v>-4.4119999999999999</v>
      </c>
      <c r="AJ1838">
        <v>2.5229676099999998</v>
      </c>
    </row>
    <row r="1839" spans="1:36" x14ac:dyDescent="0.3">
      <c r="A1839">
        <v>1836</v>
      </c>
      <c r="B1839" t="s">
        <v>306</v>
      </c>
      <c r="C1839" t="s">
        <v>28</v>
      </c>
      <c r="D1839" t="s">
        <v>29</v>
      </c>
      <c r="E1839" t="s">
        <v>30</v>
      </c>
      <c r="F1839" t="s">
        <v>31</v>
      </c>
      <c r="G1839" t="s">
        <v>3575</v>
      </c>
      <c r="H1839" t="s">
        <v>5897</v>
      </c>
      <c r="I1839" s="4" t="s">
        <v>5898</v>
      </c>
      <c r="J1839" s="1">
        <f>((((bot_orders[[#This Row],[cTime]]/ 1000)+3*3600) / 86400) + DATE(1970,1,1))</f>
        <v>45767.415161273151</v>
      </c>
      <c r="K1839" s="4" t="s">
        <v>5899</v>
      </c>
      <c r="L1839" s="1">
        <f>((((bot_orders[[#This Row],[uTime]]/ 1000)+3*3600) / 86400) + DATE(1970,1,1))</f>
        <v>45767.418131342594</v>
      </c>
      <c r="M1839" t="s">
        <v>34</v>
      </c>
      <c r="N1839" t="s">
        <v>28</v>
      </c>
      <c r="O1839" t="s">
        <v>35</v>
      </c>
      <c r="P1839">
        <v>4.4160000000000004</v>
      </c>
      <c r="Q1839" t="s">
        <v>36</v>
      </c>
      <c r="R1839" t="s">
        <v>55</v>
      </c>
      <c r="S1839">
        <v>0.56979999999999997</v>
      </c>
      <c r="T1839">
        <v>0.56979999999999997</v>
      </c>
      <c r="U1839">
        <v>4.4160000000000004</v>
      </c>
      <c r="V1839">
        <v>-3.5328E-3</v>
      </c>
      <c r="W1839" t="s">
        <v>39</v>
      </c>
      <c r="X1839" s="4">
        <f>IF(bot_orders[[#This Row],[side]]="sell", bot_orders[[#This Row],[accFillSz]]*bot_orders[[#This Row],[avgPx]] + bot_orders[[#This Row],[fee]], -bot_orders[[#This Row],[accFillSz]]*bot_orders[[#This Row],[avgPx]])</f>
        <v>-2.5162368000000002</v>
      </c>
      <c r="Y1839" s="4">
        <f>IF(bot_orders[[#This Row],[side]]="buy", bot_orders[[#This Row],[accFillSz]] + bot_orders[[#This Row],[fee]], -bot_orders[[#This Row],[accFillSz]])</f>
        <v>4.4124672</v>
      </c>
      <c r="Z1839" s="4">
        <f>IF(bot_orders[[#This Row],[side]]="sell",bot_orders[[#This Row],[accFillSz]]*bot_orders[[#This Row],[avgPx]]+bot_orders[[#This Row],[fee]], 0)</f>
        <v>0</v>
      </c>
      <c r="AA1839" s="4">
        <f>IF(bot_orders[[#This Row],[side]]="sell",-bot_orders[[#This Row],[accFillSz]],bot_orders[[#This Row],[accFillSz]]+bot_orders[[#This Row],[fee]])</f>
        <v>4.4124672</v>
      </c>
      <c r="AB1839">
        <v>0</v>
      </c>
      <c r="AC1839" t="s">
        <v>38</v>
      </c>
      <c r="AD1839">
        <v>0</v>
      </c>
      <c r="AE1839" t="s">
        <v>40</v>
      </c>
      <c r="AF1839" t="s">
        <v>41</v>
      </c>
      <c r="AG1839" t="s">
        <v>42</v>
      </c>
      <c r="AH1839" t="s">
        <v>28</v>
      </c>
      <c r="AI1839">
        <v>4.4124672</v>
      </c>
      <c r="AJ1839">
        <v>-2.5162368000000002</v>
      </c>
    </row>
    <row r="1840" spans="1:36" x14ac:dyDescent="0.3">
      <c r="A1840">
        <v>1837</v>
      </c>
      <c r="B1840" t="s">
        <v>306</v>
      </c>
      <c r="C1840" t="s">
        <v>28</v>
      </c>
      <c r="D1840" t="s">
        <v>29</v>
      </c>
      <c r="E1840" t="s">
        <v>30</v>
      </c>
      <c r="F1840" t="s">
        <v>31</v>
      </c>
      <c r="G1840" t="s">
        <v>3575</v>
      </c>
      <c r="H1840" t="s">
        <v>5900</v>
      </c>
      <c r="I1840" s="4" t="s">
        <v>5901</v>
      </c>
      <c r="J1840" s="1">
        <f>((((bot_orders[[#This Row],[cTime]]/ 1000)+3*3600) / 86400) + DATE(1970,1,1))</f>
        <v>45767.418131365739</v>
      </c>
      <c r="K1840" s="4" t="s">
        <v>5902</v>
      </c>
      <c r="L1840" s="1">
        <f>((((bot_orders[[#This Row],[uTime]]/ 1000)+3*3600) / 86400) + DATE(1970,1,1))</f>
        <v>45767.420457372689</v>
      </c>
      <c r="M1840" t="s">
        <v>34</v>
      </c>
      <c r="N1840" t="s">
        <v>28</v>
      </c>
      <c r="O1840" t="s">
        <v>35</v>
      </c>
      <c r="P1840">
        <v>4.4119999999999999</v>
      </c>
      <c r="Q1840" t="s">
        <v>36</v>
      </c>
      <c r="R1840" t="s">
        <v>37</v>
      </c>
      <c r="S1840">
        <v>0.57230000000000003</v>
      </c>
      <c r="T1840">
        <v>0.57230000000000003</v>
      </c>
      <c r="U1840">
        <v>4.4119999999999999</v>
      </c>
      <c r="V1840">
        <v>-2.0199901000000002E-3</v>
      </c>
      <c r="W1840" t="s">
        <v>38</v>
      </c>
      <c r="X1840" s="4">
        <f>IF(bot_orders[[#This Row],[side]]="sell", bot_orders[[#This Row],[accFillSz]]*bot_orders[[#This Row],[avgPx]] + bot_orders[[#This Row],[fee]], -bot_orders[[#This Row],[accFillSz]]*bot_orders[[#This Row],[avgPx]])</f>
        <v>2.5229676099000002</v>
      </c>
      <c r="Y1840" s="4">
        <f>IF(bot_orders[[#This Row],[side]]="buy", bot_orders[[#This Row],[accFillSz]] + bot_orders[[#This Row],[fee]], -bot_orders[[#This Row],[accFillSz]])</f>
        <v>-4.4119999999999999</v>
      </c>
      <c r="Z1840" s="4">
        <f>IF(bot_orders[[#This Row],[side]]="sell",bot_orders[[#This Row],[accFillSz]]*bot_orders[[#This Row],[avgPx]]+bot_orders[[#This Row],[fee]], 0)</f>
        <v>2.5229676099000002</v>
      </c>
      <c r="AA1840" s="4">
        <f>IF(bot_orders[[#This Row],[side]]="sell",-bot_orders[[#This Row],[accFillSz]],bot_orders[[#This Row],[accFillSz]]+bot_orders[[#This Row],[fee]])</f>
        <v>-4.4119999999999999</v>
      </c>
      <c r="AB1840">
        <v>0</v>
      </c>
      <c r="AC1840" t="s">
        <v>39</v>
      </c>
      <c r="AD1840">
        <v>0</v>
      </c>
      <c r="AE1840" t="s">
        <v>40</v>
      </c>
      <c r="AF1840" t="s">
        <v>41</v>
      </c>
      <c r="AG1840" t="s">
        <v>42</v>
      </c>
      <c r="AH1840" t="s">
        <v>28</v>
      </c>
      <c r="AI1840">
        <v>-4.4119999999999999</v>
      </c>
      <c r="AJ1840">
        <v>2.5229676099999998</v>
      </c>
    </row>
    <row r="1841" spans="1:36" x14ac:dyDescent="0.3">
      <c r="A1841">
        <v>1838</v>
      </c>
      <c r="B1841" t="s">
        <v>306</v>
      </c>
      <c r="C1841" t="s">
        <v>28</v>
      </c>
      <c r="D1841" t="s">
        <v>29</v>
      </c>
      <c r="E1841" t="s">
        <v>30</v>
      </c>
      <c r="F1841" t="s">
        <v>31</v>
      </c>
      <c r="G1841" t="s">
        <v>3577</v>
      </c>
      <c r="H1841" t="s">
        <v>5903</v>
      </c>
      <c r="I1841" s="4" t="s">
        <v>5904</v>
      </c>
      <c r="J1841" s="1">
        <f>((((bot_orders[[#This Row],[cTime]]/ 1000)+3*3600) / 86400) + DATE(1970,1,1))</f>
        <v>45767.420457395834</v>
      </c>
      <c r="K1841" s="4" t="s">
        <v>5905</v>
      </c>
      <c r="L1841" s="1">
        <f>((((bot_orders[[#This Row],[uTime]]/ 1000)+3*3600) / 86400) + DATE(1970,1,1))</f>
        <v>45767.424012256946</v>
      </c>
      <c r="M1841" t="s">
        <v>34</v>
      </c>
      <c r="N1841" t="s">
        <v>28</v>
      </c>
      <c r="O1841" t="s">
        <v>35</v>
      </c>
      <c r="P1841">
        <v>4.4160000000000004</v>
      </c>
      <c r="Q1841" t="s">
        <v>36</v>
      </c>
      <c r="R1841" t="s">
        <v>55</v>
      </c>
      <c r="S1841">
        <v>0.56979999999999997</v>
      </c>
      <c r="T1841">
        <v>0.56979999999999997</v>
      </c>
      <c r="U1841">
        <v>4.4160000000000004</v>
      </c>
      <c r="V1841">
        <v>-3.5328E-3</v>
      </c>
      <c r="W1841" t="s">
        <v>39</v>
      </c>
      <c r="X1841" s="4">
        <f>IF(bot_orders[[#This Row],[side]]="sell", bot_orders[[#This Row],[accFillSz]]*bot_orders[[#This Row],[avgPx]] + bot_orders[[#This Row],[fee]], -bot_orders[[#This Row],[accFillSz]]*bot_orders[[#This Row],[avgPx]])</f>
        <v>-2.5162368000000002</v>
      </c>
      <c r="Y1841" s="4">
        <f>IF(bot_orders[[#This Row],[side]]="buy", bot_orders[[#This Row],[accFillSz]] + bot_orders[[#This Row],[fee]], -bot_orders[[#This Row],[accFillSz]])</f>
        <v>4.4124672</v>
      </c>
      <c r="Z1841" s="4">
        <f>IF(bot_orders[[#This Row],[side]]="sell",bot_orders[[#This Row],[accFillSz]]*bot_orders[[#This Row],[avgPx]]+bot_orders[[#This Row],[fee]], 0)</f>
        <v>0</v>
      </c>
      <c r="AA1841" s="4">
        <f>IF(bot_orders[[#This Row],[side]]="sell",-bot_orders[[#This Row],[accFillSz]],bot_orders[[#This Row],[accFillSz]]+bot_orders[[#This Row],[fee]])</f>
        <v>4.4124672</v>
      </c>
      <c r="AB1841">
        <v>0</v>
      </c>
      <c r="AC1841" t="s">
        <v>38</v>
      </c>
      <c r="AD1841">
        <v>0</v>
      </c>
      <c r="AE1841" t="s">
        <v>40</v>
      </c>
      <c r="AF1841" t="s">
        <v>41</v>
      </c>
      <c r="AG1841" t="s">
        <v>42</v>
      </c>
      <c r="AH1841" t="s">
        <v>28</v>
      </c>
      <c r="AI1841">
        <v>4.4124672</v>
      </c>
      <c r="AJ1841">
        <v>-2.5162368000000002</v>
      </c>
    </row>
    <row r="1842" spans="1:36" x14ac:dyDescent="0.3">
      <c r="A1842">
        <v>1839</v>
      </c>
      <c r="B1842" t="s">
        <v>306</v>
      </c>
      <c r="C1842" t="s">
        <v>28</v>
      </c>
      <c r="D1842" t="s">
        <v>29</v>
      </c>
      <c r="E1842" t="s">
        <v>30</v>
      </c>
      <c r="F1842" t="s">
        <v>31</v>
      </c>
      <c r="G1842" t="s">
        <v>3577</v>
      </c>
      <c r="H1842" t="s">
        <v>5906</v>
      </c>
      <c r="I1842" s="4" t="s">
        <v>5907</v>
      </c>
      <c r="J1842" s="1">
        <f>((((bot_orders[[#This Row],[cTime]]/ 1000)+3*3600) / 86400) + DATE(1970,1,1))</f>
        <v>45767.424012280091</v>
      </c>
      <c r="K1842" s="4" t="s">
        <v>5908</v>
      </c>
      <c r="L1842" s="1">
        <f>((((bot_orders[[#This Row],[uTime]]/ 1000)+3*3600) / 86400) + DATE(1970,1,1))</f>
        <v>45767.448990856479</v>
      </c>
      <c r="M1842" t="s">
        <v>34</v>
      </c>
      <c r="N1842" t="s">
        <v>28</v>
      </c>
      <c r="O1842" t="s">
        <v>35</v>
      </c>
      <c r="P1842">
        <v>4.4119999999999999</v>
      </c>
      <c r="Q1842" t="s">
        <v>36</v>
      </c>
      <c r="R1842" t="s">
        <v>37</v>
      </c>
      <c r="S1842">
        <v>0.57230000000000003</v>
      </c>
      <c r="T1842">
        <v>0.57230000000000003</v>
      </c>
      <c r="U1842">
        <v>4.4119999999999999</v>
      </c>
      <c r="V1842">
        <v>-2.0199901000000002E-3</v>
      </c>
      <c r="W1842" t="s">
        <v>38</v>
      </c>
      <c r="X1842" s="4">
        <f>IF(bot_orders[[#This Row],[side]]="sell", bot_orders[[#This Row],[accFillSz]]*bot_orders[[#This Row],[avgPx]] + bot_orders[[#This Row],[fee]], -bot_orders[[#This Row],[accFillSz]]*bot_orders[[#This Row],[avgPx]])</f>
        <v>2.5229676099000002</v>
      </c>
      <c r="Y1842" s="4">
        <f>IF(bot_orders[[#This Row],[side]]="buy", bot_orders[[#This Row],[accFillSz]] + bot_orders[[#This Row],[fee]], -bot_orders[[#This Row],[accFillSz]])</f>
        <v>-4.4119999999999999</v>
      </c>
      <c r="Z1842" s="4">
        <f>IF(bot_orders[[#This Row],[side]]="sell",bot_orders[[#This Row],[accFillSz]]*bot_orders[[#This Row],[avgPx]]+bot_orders[[#This Row],[fee]], 0)</f>
        <v>2.5229676099000002</v>
      </c>
      <c r="AA1842" s="4">
        <f>IF(bot_orders[[#This Row],[side]]="sell",-bot_orders[[#This Row],[accFillSz]],bot_orders[[#This Row],[accFillSz]]+bot_orders[[#This Row],[fee]])</f>
        <v>-4.4119999999999999</v>
      </c>
      <c r="AB1842">
        <v>0</v>
      </c>
      <c r="AC1842" t="s">
        <v>39</v>
      </c>
      <c r="AD1842">
        <v>0</v>
      </c>
      <c r="AE1842" t="s">
        <v>40</v>
      </c>
      <c r="AF1842" t="s">
        <v>41</v>
      </c>
      <c r="AG1842" t="s">
        <v>42</v>
      </c>
      <c r="AH1842" t="s">
        <v>28</v>
      </c>
      <c r="AI1842">
        <v>-4.4119999999999999</v>
      </c>
      <c r="AJ1842">
        <v>2.5229676099999998</v>
      </c>
    </row>
    <row r="1843" spans="1:36" x14ac:dyDescent="0.3">
      <c r="A1843">
        <v>1840</v>
      </c>
      <c r="B1843" t="s">
        <v>306</v>
      </c>
      <c r="C1843" t="s">
        <v>28</v>
      </c>
      <c r="D1843" t="s">
        <v>29</v>
      </c>
      <c r="E1843" t="s">
        <v>30</v>
      </c>
      <c r="F1843" t="s">
        <v>31</v>
      </c>
      <c r="G1843" t="s">
        <v>3567</v>
      </c>
      <c r="H1843" t="s">
        <v>5909</v>
      </c>
      <c r="I1843" s="4" t="s">
        <v>5910</v>
      </c>
      <c r="J1843" s="1">
        <f>((((bot_orders[[#This Row],[cTime]]/ 1000)+3*3600) / 86400) + DATE(1970,1,1))</f>
        <v>45767.429944942131</v>
      </c>
      <c r="K1843" s="4" t="s">
        <v>5911</v>
      </c>
      <c r="L1843" s="1">
        <f>((((bot_orders[[#This Row],[uTime]]/ 1000)+3*3600) / 86400) + DATE(1970,1,1))</f>
        <v>45767.447005486109</v>
      </c>
      <c r="M1843" t="s">
        <v>34</v>
      </c>
      <c r="N1843" t="s">
        <v>28</v>
      </c>
      <c r="O1843" t="s">
        <v>35</v>
      </c>
      <c r="P1843">
        <v>4.4119999999999999</v>
      </c>
      <c r="Q1843" t="s">
        <v>36</v>
      </c>
      <c r="R1843" t="s">
        <v>37</v>
      </c>
      <c r="S1843">
        <v>0.56979999999999997</v>
      </c>
      <c r="T1843">
        <v>0.56979999999999997</v>
      </c>
      <c r="U1843">
        <v>4.4119999999999999</v>
      </c>
      <c r="V1843">
        <v>-2.0111661E-3</v>
      </c>
      <c r="W1843" t="s">
        <v>38</v>
      </c>
      <c r="X1843" s="4">
        <f>IF(bot_orders[[#This Row],[side]]="sell", bot_orders[[#This Row],[accFillSz]]*bot_orders[[#This Row],[avgPx]] + bot_orders[[#This Row],[fee]], -bot_orders[[#This Row],[accFillSz]]*bot_orders[[#This Row],[avgPx]])</f>
        <v>2.5119464338999999</v>
      </c>
      <c r="Y1843" s="4">
        <f>IF(bot_orders[[#This Row],[side]]="buy", bot_orders[[#This Row],[accFillSz]] + bot_orders[[#This Row],[fee]], -bot_orders[[#This Row],[accFillSz]])</f>
        <v>-4.4119999999999999</v>
      </c>
      <c r="Z1843" s="4">
        <f>IF(bot_orders[[#This Row],[side]]="sell",bot_orders[[#This Row],[accFillSz]]*bot_orders[[#This Row],[avgPx]]+bot_orders[[#This Row],[fee]], 0)</f>
        <v>2.5119464338999999</v>
      </c>
      <c r="AA1843" s="4">
        <f>IF(bot_orders[[#This Row],[side]]="sell",-bot_orders[[#This Row],[accFillSz]],bot_orders[[#This Row],[accFillSz]]+bot_orders[[#This Row],[fee]])</f>
        <v>-4.4119999999999999</v>
      </c>
      <c r="AB1843">
        <v>0</v>
      </c>
      <c r="AC1843" t="s">
        <v>39</v>
      </c>
      <c r="AD1843">
        <v>0</v>
      </c>
      <c r="AE1843" t="s">
        <v>40</v>
      </c>
      <c r="AF1843" t="s">
        <v>41</v>
      </c>
      <c r="AG1843" t="s">
        <v>42</v>
      </c>
      <c r="AH1843" t="s">
        <v>28</v>
      </c>
      <c r="AI1843">
        <v>-4.4119999999999999</v>
      </c>
      <c r="AJ1843">
        <v>2.5119464300000001</v>
      </c>
    </row>
    <row r="1844" spans="1:36" x14ac:dyDescent="0.3">
      <c r="A1844">
        <v>1841</v>
      </c>
      <c r="B1844" t="s">
        <v>306</v>
      </c>
      <c r="C1844" t="s">
        <v>28</v>
      </c>
      <c r="D1844" t="s">
        <v>29</v>
      </c>
      <c r="E1844" t="s">
        <v>30</v>
      </c>
      <c r="F1844" t="s">
        <v>31</v>
      </c>
      <c r="G1844" t="s">
        <v>3563</v>
      </c>
      <c r="H1844" t="s">
        <v>5912</v>
      </c>
      <c r="I1844" s="4" t="s">
        <v>5913</v>
      </c>
      <c r="J1844" s="1">
        <f>((((bot_orders[[#This Row],[cTime]]/ 1000)+3*3600) / 86400) + DATE(1970,1,1))</f>
        <v>45767.433275347226</v>
      </c>
      <c r="K1844" s="4" t="s">
        <v>5914</v>
      </c>
      <c r="L1844" s="1">
        <f>((((bot_orders[[#This Row],[uTime]]/ 1000)+3*3600) / 86400) + DATE(1970,1,1))</f>
        <v>45767.435153009261</v>
      </c>
      <c r="M1844" t="s">
        <v>34</v>
      </c>
      <c r="N1844" t="s">
        <v>28</v>
      </c>
      <c r="O1844" t="s">
        <v>35</v>
      </c>
      <c r="P1844">
        <v>4.4119999999999999</v>
      </c>
      <c r="Q1844" t="s">
        <v>36</v>
      </c>
      <c r="R1844" t="s">
        <v>37</v>
      </c>
      <c r="S1844">
        <v>0.56730000000000003</v>
      </c>
      <c r="T1844">
        <v>0.56730000000000003</v>
      </c>
      <c r="U1844">
        <v>4.4119999999999999</v>
      </c>
      <c r="V1844">
        <v>-2.0023420999999999E-3</v>
      </c>
      <c r="W1844" t="s">
        <v>38</v>
      </c>
      <c r="X1844" s="4">
        <f>IF(bot_orders[[#This Row],[side]]="sell", bot_orders[[#This Row],[accFillSz]]*bot_orders[[#This Row],[avgPx]] + bot_orders[[#This Row],[fee]], -bot_orders[[#This Row],[accFillSz]]*bot_orders[[#This Row],[avgPx]])</f>
        <v>2.5009252579000001</v>
      </c>
      <c r="Y1844" s="4">
        <f>IF(bot_orders[[#This Row],[side]]="buy", bot_orders[[#This Row],[accFillSz]] + bot_orders[[#This Row],[fee]], -bot_orders[[#This Row],[accFillSz]])</f>
        <v>-4.4119999999999999</v>
      </c>
      <c r="Z1844" s="4">
        <f>IF(bot_orders[[#This Row],[side]]="sell",bot_orders[[#This Row],[accFillSz]]*bot_orders[[#This Row],[avgPx]]+bot_orders[[#This Row],[fee]], 0)</f>
        <v>2.5009252579000001</v>
      </c>
      <c r="AA1844" s="4">
        <f>IF(bot_orders[[#This Row],[side]]="sell",-bot_orders[[#This Row],[accFillSz]],bot_orders[[#This Row],[accFillSz]]+bot_orders[[#This Row],[fee]])</f>
        <v>-4.4119999999999999</v>
      </c>
      <c r="AB1844">
        <v>0</v>
      </c>
      <c r="AC1844" t="s">
        <v>39</v>
      </c>
      <c r="AD1844">
        <v>0</v>
      </c>
      <c r="AE1844" t="s">
        <v>40</v>
      </c>
      <c r="AF1844" t="s">
        <v>41</v>
      </c>
      <c r="AG1844" t="s">
        <v>42</v>
      </c>
      <c r="AH1844" t="s">
        <v>28</v>
      </c>
      <c r="AI1844">
        <v>-4.4119999999999999</v>
      </c>
      <c r="AJ1844">
        <v>2.5009252599999998</v>
      </c>
    </row>
    <row r="1845" spans="1:36" x14ac:dyDescent="0.3">
      <c r="A1845">
        <v>1842</v>
      </c>
      <c r="B1845" t="s">
        <v>306</v>
      </c>
      <c r="C1845" t="s">
        <v>28</v>
      </c>
      <c r="D1845" t="s">
        <v>29</v>
      </c>
      <c r="E1845" t="s">
        <v>30</v>
      </c>
      <c r="F1845" t="s">
        <v>31</v>
      </c>
      <c r="G1845" t="s">
        <v>3579</v>
      </c>
      <c r="H1845" t="s">
        <v>5915</v>
      </c>
      <c r="I1845" s="4" t="s">
        <v>5916</v>
      </c>
      <c r="J1845" s="1">
        <f>((((bot_orders[[#This Row],[cTime]]/ 1000)+3*3600) / 86400) + DATE(1970,1,1))</f>
        <v>45767.45810502315</v>
      </c>
      <c r="K1845" s="4" t="s">
        <v>5917</v>
      </c>
      <c r="L1845" s="1">
        <f>((((bot_orders[[#This Row],[uTime]]/ 1000)+3*3600) / 86400) + DATE(1970,1,1))</f>
        <v>45767.483138495372</v>
      </c>
      <c r="M1845" t="s">
        <v>34</v>
      </c>
      <c r="N1845" t="s">
        <v>28</v>
      </c>
      <c r="O1845" t="s">
        <v>35</v>
      </c>
      <c r="P1845">
        <v>4.4160000000000004</v>
      </c>
      <c r="Q1845" t="s">
        <v>36</v>
      </c>
      <c r="R1845" t="s">
        <v>55</v>
      </c>
      <c r="S1845">
        <v>0.57479999999999998</v>
      </c>
      <c r="T1845">
        <v>0.57479999999999998</v>
      </c>
      <c r="U1845">
        <v>4.4160000000000004</v>
      </c>
      <c r="V1845">
        <v>-3.5328E-3</v>
      </c>
      <c r="W1845" t="s">
        <v>39</v>
      </c>
      <c r="X1845" s="4">
        <f>IF(bot_orders[[#This Row],[side]]="sell", bot_orders[[#This Row],[accFillSz]]*bot_orders[[#This Row],[avgPx]] + bot_orders[[#This Row],[fee]], -bot_orders[[#This Row],[accFillSz]]*bot_orders[[#This Row],[avgPx]])</f>
        <v>-2.5383168</v>
      </c>
      <c r="Y1845" s="4">
        <f>IF(bot_orders[[#This Row],[side]]="buy", bot_orders[[#This Row],[accFillSz]] + bot_orders[[#This Row],[fee]], -bot_orders[[#This Row],[accFillSz]])</f>
        <v>4.4124672</v>
      </c>
      <c r="Z1845" s="4">
        <f>IF(bot_orders[[#This Row],[side]]="sell",bot_orders[[#This Row],[accFillSz]]*bot_orders[[#This Row],[avgPx]]+bot_orders[[#This Row],[fee]], 0)</f>
        <v>0</v>
      </c>
      <c r="AA1845" s="4">
        <f>IF(bot_orders[[#This Row],[side]]="sell",-bot_orders[[#This Row],[accFillSz]],bot_orders[[#This Row],[accFillSz]]+bot_orders[[#This Row],[fee]])</f>
        <v>4.4124672</v>
      </c>
      <c r="AB1845">
        <v>0</v>
      </c>
      <c r="AC1845" t="s">
        <v>38</v>
      </c>
      <c r="AD1845">
        <v>0</v>
      </c>
      <c r="AE1845" t="s">
        <v>40</v>
      </c>
      <c r="AF1845" t="s">
        <v>41</v>
      </c>
      <c r="AG1845" t="s">
        <v>42</v>
      </c>
      <c r="AH1845" t="s">
        <v>28</v>
      </c>
      <c r="AI1845">
        <v>4.4124672</v>
      </c>
      <c r="AJ1845">
        <v>-2.5383168</v>
      </c>
    </row>
    <row r="1846" spans="1:36" x14ac:dyDescent="0.3">
      <c r="A1846">
        <v>1843</v>
      </c>
      <c r="B1846" t="s">
        <v>306</v>
      </c>
      <c r="C1846" t="s">
        <v>28</v>
      </c>
      <c r="D1846" t="s">
        <v>29</v>
      </c>
      <c r="E1846" t="s">
        <v>30</v>
      </c>
      <c r="F1846" t="s">
        <v>31</v>
      </c>
      <c r="G1846" t="s">
        <v>3579</v>
      </c>
      <c r="H1846" t="s">
        <v>5918</v>
      </c>
      <c r="I1846" s="4" t="s">
        <v>5919</v>
      </c>
      <c r="J1846" s="1">
        <f>((((bot_orders[[#This Row],[cTime]]/ 1000)+3*3600) / 86400) + DATE(1970,1,1))</f>
        <v>45767.483138518517</v>
      </c>
      <c r="K1846" s="4" t="s">
        <v>5920</v>
      </c>
      <c r="L1846" s="1">
        <f>((((bot_orders[[#This Row],[uTime]]/ 1000)+3*3600) / 86400) + DATE(1970,1,1))</f>
        <v>45767.485837037035</v>
      </c>
      <c r="M1846" t="s">
        <v>34</v>
      </c>
      <c r="N1846" t="s">
        <v>28</v>
      </c>
      <c r="O1846" t="s">
        <v>35</v>
      </c>
      <c r="P1846">
        <v>4.4119999999999999</v>
      </c>
      <c r="Q1846" t="s">
        <v>36</v>
      </c>
      <c r="R1846" t="s">
        <v>37</v>
      </c>
      <c r="S1846">
        <v>0.57730000000000004</v>
      </c>
      <c r="T1846">
        <v>0.57730000000000004</v>
      </c>
      <c r="U1846">
        <v>4.4119999999999999</v>
      </c>
      <c r="V1846">
        <v>-2.0376381000000001E-3</v>
      </c>
      <c r="W1846" t="s">
        <v>38</v>
      </c>
      <c r="X1846" s="4">
        <f>IF(bot_orders[[#This Row],[side]]="sell", bot_orders[[#This Row],[accFillSz]]*bot_orders[[#This Row],[avgPx]] + bot_orders[[#This Row],[fee]], -bot_orders[[#This Row],[accFillSz]]*bot_orders[[#This Row],[avgPx]])</f>
        <v>2.5450099619</v>
      </c>
      <c r="Y1846" s="4">
        <f>IF(bot_orders[[#This Row],[side]]="buy", bot_orders[[#This Row],[accFillSz]] + bot_orders[[#This Row],[fee]], -bot_orders[[#This Row],[accFillSz]])</f>
        <v>-4.4119999999999999</v>
      </c>
      <c r="Z1846" s="4">
        <f>IF(bot_orders[[#This Row],[side]]="sell",bot_orders[[#This Row],[accFillSz]]*bot_orders[[#This Row],[avgPx]]+bot_orders[[#This Row],[fee]], 0)</f>
        <v>2.5450099619</v>
      </c>
      <c r="AA1846" s="4">
        <f>IF(bot_orders[[#This Row],[side]]="sell",-bot_orders[[#This Row],[accFillSz]],bot_orders[[#This Row],[accFillSz]]+bot_orders[[#This Row],[fee]])</f>
        <v>-4.4119999999999999</v>
      </c>
      <c r="AB1846">
        <v>0</v>
      </c>
      <c r="AC1846" t="s">
        <v>39</v>
      </c>
      <c r="AD1846">
        <v>0</v>
      </c>
      <c r="AE1846" t="s">
        <v>40</v>
      </c>
      <c r="AF1846" t="s">
        <v>41</v>
      </c>
      <c r="AG1846" t="s">
        <v>42</v>
      </c>
      <c r="AH1846" t="s">
        <v>28</v>
      </c>
      <c r="AI1846">
        <v>-4.4119999999999999</v>
      </c>
      <c r="AJ1846">
        <v>2.5450099599999998</v>
      </c>
    </row>
    <row r="1847" spans="1:36" x14ac:dyDescent="0.3">
      <c r="A1847">
        <v>1844</v>
      </c>
      <c r="B1847" t="s">
        <v>306</v>
      </c>
      <c r="C1847" t="s">
        <v>28</v>
      </c>
      <c r="D1847" t="s">
        <v>29</v>
      </c>
      <c r="E1847" t="s">
        <v>30</v>
      </c>
      <c r="F1847" t="s">
        <v>31</v>
      </c>
      <c r="G1847" t="s">
        <v>3583</v>
      </c>
      <c r="H1847" t="s">
        <v>5921</v>
      </c>
      <c r="I1847" s="4" t="s">
        <v>5922</v>
      </c>
      <c r="J1847" s="1">
        <f>((((bot_orders[[#This Row],[cTime]]/ 1000)+3*3600) / 86400) + DATE(1970,1,1))</f>
        <v>45767.488718275461</v>
      </c>
      <c r="K1847" s="4" t="s">
        <v>5923</v>
      </c>
      <c r="L1847" s="1">
        <f>((((bot_orders[[#This Row],[uTime]]/ 1000)+3*3600) / 86400) + DATE(1970,1,1))</f>
        <v>45767.493468518514</v>
      </c>
      <c r="M1847" t="s">
        <v>34</v>
      </c>
      <c r="N1847" t="s">
        <v>28</v>
      </c>
      <c r="O1847" t="s">
        <v>35</v>
      </c>
      <c r="P1847">
        <v>4.4160000000000004</v>
      </c>
      <c r="Q1847" t="s">
        <v>36</v>
      </c>
      <c r="R1847" t="s">
        <v>55</v>
      </c>
      <c r="S1847">
        <v>0.57730000000000004</v>
      </c>
      <c r="T1847">
        <v>0.57730000000000004</v>
      </c>
      <c r="U1847">
        <v>4.4160000000000004</v>
      </c>
      <c r="V1847">
        <v>-3.5328E-3</v>
      </c>
      <c r="W1847" t="s">
        <v>39</v>
      </c>
      <c r="X1847" s="4">
        <f>IF(bot_orders[[#This Row],[side]]="sell", bot_orders[[#This Row],[accFillSz]]*bot_orders[[#This Row],[avgPx]] + bot_orders[[#This Row],[fee]], -bot_orders[[#This Row],[accFillSz]]*bot_orders[[#This Row],[avgPx]])</f>
        <v>-2.5493568000000004</v>
      </c>
      <c r="Y1847" s="4">
        <f>IF(bot_orders[[#This Row],[side]]="buy", bot_orders[[#This Row],[accFillSz]] + bot_orders[[#This Row],[fee]], -bot_orders[[#This Row],[accFillSz]])</f>
        <v>4.4124672</v>
      </c>
      <c r="Z1847" s="4">
        <f>IF(bot_orders[[#This Row],[side]]="sell",bot_orders[[#This Row],[accFillSz]]*bot_orders[[#This Row],[avgPx]]+bot_orders[[#This Row],[fee]], 0)</f>
        <v>0</v>
      </c>
      <c r="AA1847" s="4">
        <f>IF(bot_orders[[#This Row],[side]]="sell",-bot_orders[[#This Row],[accFillSz]],bot_orders[[#This Row],[accFillSz]]+bot_orders[[#This Row],[fee]])</f>
        <v>4.4124672</v>
      </c>
      <c r="AB1847">
        <v>0</v>
      </c>
      <c r="AC1847" t="s">
        <v>38</v>
      </c>
      <c r="AD1847">
        <v>0</v>
      </c>
      <c r="AE1847" t="s">
        <v>40</v>
      </c>
      <c r="AF1847" t="s">
        <v>41</v>
      </c>
      <c r="AG1847" t="s">
        <v>42</v>
      </c>
      <c r="AH1847" t="s">
        <v>28</v>
      </c>
      <c r="AI1847">
        <v>4.4124672</v>
      </c>
      <c r="AJ1847">
        <v>-2.5493568</v>
      </c>
    </row>
    <row r="1848" spans="1:36" x14ac:dyDescent="0.3">
      <c r="A1848">
        <v>1845</v>
      </c>
      <c r="B1848" t="s">
        <v>306</v>
      </c>
      <c r="C1848" t="s">
        <v>28</v>
      </c>
      <c r="D1848" t="s">
        <v>29</v>
      </c>
      <c r="E1848" t="s">
        <v>30</v>
      </c>
      <c r="F1848" t="s">
        <v>31</v>
      </c>
      <c r="G1848" t="s">
        <v>3583</v>
      </c>
      <c r="H1848" t="s">
        <v>5924</v>
      </c>
      <c r="I1848" s="4" t="s">
        <v>5925</v>
      </c>
      <c r="J1848" s="1">
        <f>((((bot_orders[[#This Row],[cTime]]/ 1000)+3*3600) / 86400) + DATE(1970,1,1))</f>
        <v>45767.493468541667</v>
      </c>
      <c r="K1848" s="4" t="s">
        <v>5926</v>
      </c>
      <c r="L1848" s="1">
        <f>((((bot_orders[[#This Row],[uTime]]/ 1000)+3*3600) / 86400) + DATE(1970,1,1))</f>
        <v>45767.504624537032</v>
      </c>
      <c r="M1848" t="s">
        <v>34</v>
      </c>
      <c r="N1848" t="s">
        <v>28</v>
      </c>
      <c r="O1848" t="s">
        <v>35</v>
      </c>
      <c r="P1848">
        <v>4.4119999999999999</v>
      </c>
      <c r="Q1848" t="s">
        <v>36</v>
      </c>
      <c r="R1848" t="s">
        <v>37</v>
      </c>
      <c r="S1848">
        <v>0.57979999999999998</v>
      </c>
      <c r="T1848">
        <v>0.57979999999999998</v>
      </c>
      <c r="U1848">
        <v>4.4119999999999999</v>
      </c>
      <c r="V1848">
        <v>-2.0464620999999998E-3</v>
      </c>
      <c r="W1848" t="s">
        <v>38</v>
      </c>
      <c r="X1848" s="4">
        <f>IF(bot_orders[[#This Row],[side]]="sell", bot_orders[[#This Row],[accFillSz]]*bot_orders[[#This Row],[avgPx]] + bot_orders[[#This Row],[fee]], -bot_orders[[#This Row],[accFillSz]]*bot_orders[[#This Row],[avgPx]])</f>
        <v>2.5560311378999998</v>
      </c>
      <c r="Y1848" s="4">
        <f>IF(bot_orders[[#This Row],[side]]="buy", bot_orders[[#This Row],[accFillSz]] + bot_orders[[#This Row],[fee]], -bot_orders[[#This Row],[accFillSz]])</f>
        <v>-4.4119999999999999</v>
      </c>
      <c r="Z1848" s="4">
        <f>IF(bot_orders[[#This Row],[side]]="sell",bot_orders[[#This Row],[accFillSz]]*bot_orders[[#This Row],[avgPx]]+bot_orders[[#This Row],[fee]], 0)</f>
        <v>2.5560311378999998</v>
      </c>
      <c r="AA1848" s="4">
        <f>IF(bot_orders[[#This Row],[side]]="sell",-bot_orders[[#This Row],[accFillSz]],bot_orders[[#This Row],[accFillSz]]+bot_orders[[#This Row],[fee]])</f>
        <v>-4.4119999999999999</v>
      </c>
      <c r="AB1848">
        <v>0</v>
      </c>
      <c r="AC1848" t="s">
        <v>39</v>
      </c>
      <c r="AD1848">
        <v>0</v>
      </c>
      <c r="AE1848" t="s">
        <v>40</v>
      </c>
      <c r="AF1848" t="s">
        <v>41</v>
      </c>
      <c r="AG1848" t="s">
        <v>42</v>
      </c>
      <c r="AH1848" t="s">
        <v>28</v>
      </c>
      <c r="AI1848">
        <v>-4.4119999999999999</v>
      </c>
      <c r="AJ1848">
        <v>2.55603114</v>
      </c>
    </row>
    <row r="1849" spans="1:36" x14ac:dyDescent="0.3">
      <c r="A1849">
        <v>1846</v>
      </c>
      <c r="B1849" t="s">
        <v>306</v>
      </c>
      <c r="C1849" t="s">
        <v>28</v>
      </c>
      <c r="D1849" t="s">
        <v>29</v>
      </c>
      <c r="E1849" t="s">
        <v>30</v>
      </c>
      <c r="F1849" t="s">
        <v>31</v>
      </c>
      <c r="G1849" t="s">
        <v>3585</v>
      </c>
      <c r="H1849" t="s">
        <v>5927</v>
      </c>
      <c r="I1849" s="4" t="s">
        <v>5928</v>
      </c>
      <c r="J1849" s="1">
        <f>((((bot_orders[[#This Row],[cTime]]/ 1000)+3*3600) / 86400) + DATE(1970,1,1))</f>
        <v>45767.508400497682</v>
      </c>
      <c r="K1849" s="4" t="s">
        <v>5929</v>
      </c>
      <c r="L1849" s="1">
        <f>((((bot_orders[[#This Row],[uTime]]/ 1000)+3*3600) / 86400) + DATE(1970,1,1))</f>
        <v>45767.511331921298</v>
      </c>
      <c r="M1849" t="s">
        <v>34</v>
      </c>
      <c r="N1849" t="s">
        <v>28</v>
      </c>
      <c r="O1849" t="s">
        <v>35</v>
      </c>
      <c r="P1849">
        <v>4.4160000000000004</v>
      </c>
      <c r="Q1849" t="s">
        <v>36</v>
      </c>
      <c r="R1849" t="s">
        <v>55</v>
      </c>
      <c r="S1849">
        <v>0.57979999999999998</v>
      </c>
      <c r="T1849">
        <v>0.57979999999999998</v>
      </c>
      <c r="U1849">
        <v>4.4160000000000004</v>
      </c>
      <c r="V1849">
        <v>-3.5328E-3</v>
      </c>
      <c r="W1849" t="s">
        <v>39</v>
      </c>
      <c r="X1849" s="4">
        <f>IF(bot_orders[[#This Row],[side]]="sell", bot_orders[[#This Row],[accFillSz]]*bot_orders[[#This Row],[avgPx]] + bot_orders[[#This Row],[fee]], -bot_orders[[#This Row],[accFillSz]]*bot_orders[[#This Row],[avgPx]])</f>
        <v>-2.5603967999999999</v>
      </c>
      <c r="Y1849" s="4">
        <f>IF(bot_orders[[#This Row],[side]]="buy", bot_orders[[#This Row],[accFillSz]] + bot_orders[[#This Row],[fee]], -bot_orders[[#This Row],[accFillSz]])</f>
        <v>4.4124672</v>
      </c>
      <c r="Z1849" s="4">
        <f>IF(bot_orders[[#This Row],[side]]="sell",bot_orders[[#This Row],[accFillSz]]*bot_orders[[#This Row],[avgPx]]+bot_orders[[#This Row],[fee]], 0)</f>
        <v>0</v>
      </c>
      <c r="AA1849" s="4">
        <f>IF(bot_orders[[#This Row],[side]]="sell",-bot_orders[[#This Row],[accFillSz]],bot_orders[[#This Row],[accFillSz]]+bot_orders[[#This Row],[fee]])</f>
        <v>4.4124672</v>
      </c>
      <c r="AB1849">
        <v>0</v>
      </c>
      <c r="AC1849" t="s">
        <v>38</v>
      </c>
      <c r="AD1849">
        <v>0</v>
      </c>
      <c r="AE1849" t="s">
        <v>40</v>
      </c>
      <c r="AF1849" t="s">
        <v>41</v>
      </c>
      <c r="AG1849" t="s">
        <v>42</v>
      </c>
      <c r="AH1849" t="s">
        <v>28</v>
      </c>
      <c r="AI1849">
        <v>4.4124672</v>
      </c>
      <c r="AJ1849">
        <v>-2.5603967999999999</v>
      </c>
    </row>
    <row r="1850" spans="1:36" x14ac:dyDescent="0.3">
      <c r="A1850">
        <v>1847</v>
      </c>
      <c r="B1850" t="s">
        <v>306</v>
      </c>
      <c r="C1850" t="s">
        <v>28</v>
      </c>
      <c r="D1850" t="s">
        <v>29</v>
      </c>
      <c r="E1850" t="s">
        <v>30</v>
      </c>
      <c r="F1850" t="s">
        <v>31</v>
      </c>
      <c r="G1850" t="s">
        <v>3585</v>
      </c>
      <c r="H1850" t="s">
        <v>5930</v>
      </c>
      <c r="I1850" s="4" t="s">
        <v>5931</v>
      </c>
      <c r="J1850" s="1">
        <f>((((bot_orders[[#This Row],[cTime]]/ 1000)+3*3600) / 86400) + DATE(1970,1,1))</f>
        <v>45767.511331932867</v>
      </c>
      <c r="K1850" s="4" t="s">
        <v>5932</v>
      </c>
      <c r="L1850" s="1">
        <f>((((bot_orders[[#This Row],[uTime]]/ 1000)+3*3600) / 86400) + DATE(1970,1,1))</f>
        <v>45767.512227638887</v>
      </c>
      <c r="M1850" t="s">
        <v>34</v>
      </c>
      <c r="N1850" t="s">
        <v>28</v>
      </c>
      <c r="O1850" t="s">
        <v>35</v>
      </c>
      <c r="P1850">
        <v>4.4119999999999999</v>
      </c>
      <c r="Q1850" t="s">
        <v>36</v>
      </c>
      <c r="R1850" t="s">
        <v>37</v>
      </c>
      <c r="S1850">
        <v>0.58240000000000003</v>
      </c>
      <c r="T1850">
        <v>0.58240000000000003</v>
      </c>
      <c r="U1850">
        <v>4.4119999999999999</v>
      </c>
      <c r="V1850">
        <v>-2.0556390000000002E-3</v>
      </c>
      <c r="W1850" t="s">
        <v>38</v>
      </c>
      <c r="X1850" s="4">
        <f>IF(bot_orders[[#This Row],[side]]="sell", bot_orders[[#This Row],[accFillSz]]*bot_orders[[#This Row],[avgPx]] + bot_orders[[#This Row],[fee]], -bot_orders[[#This Row],[accFillSz]]*bot_orders[[#This Row],[avgPx]])</f>
        <v>2.5674931610000002</v>
      </c>
      <c r="Y1850" s="4">
        <f>IF(bot_orders[[#This Row],[side]]="buy", bot_orders[[#This Row],[accFillSz]] + bot_orders[[#This Row],[fee]], -bot_orders[[#This Row],[accFillSz]])</f>
        <v>-4.4119999999999999</v>
      </c>
      <c r="Z1850" s="4">
        <f>IF(bot_orders[[#This Row],[side]]="sell",bot_orders[[#This Row],[accFillSz]]*bot_orders[[#This Row],[avgPx]]+bot_orders[[#This Row],[fee]], 0)</f>
        <v>2.5674931610000002</v>
      </c>
      <c r="AA1850" s="4">
        <f>IF(bot_orders[[#This Row],[side]]="sell",-bot_orders[[#This Row],[accFillSz]],bot_orders[[#This Row],[accFillSz]]+bot_orders[[#This Row],[fee]])</f>
        <v>-4.4119999999999999</v>
      </c>
      <c r="AB1850">
        <v>0</v>
      </c>
      <c r="AC1850" t="s">
        <v>39</v>
      </c>
      <c r="AD1850">
        <v>0</v>
      </c>
      <c r="AE1850" t="s">
        <v>40</v>
      </c>
      <c r="AF1850" t="s">
        <v>41</v>
      </c>
      <c r="AG1850" t="s">
        <v>42</v>
      </c>
      <c r="AH1850" t="s">
        <v>28</v>
      </c>
      <c r="AI1850">
        <v>-4.4119999999999999</v>
      </c>
      <c r="AJ1850">
        <v>2.5674931600000002</v>
      </c>
    </row>
    <row r="1851" spans="1:36" x14ac:dyDescent="0.3">
      <c r="A1851">
        <v>1848</v>
      </c>
      <c r="B1851" t="s">
        <v>306</v>
      </c>
      <c r="C1851" t="s">
        <v>28</v>
      </c>
      <c r="D1851" t="s">
        <v>29</v>
      </c>
      <c r="E1851" t="s">
        <v>30</v>
      </c>
      <c r="F1851" t="s">
        <v>31</v>
      </c>
      <c r="G1851" t="s">
        <v>3589</v>
      </c>
      <c r="H1851" t="s">
        <v>5933</v>
      </c>
      <c r="I1851" s="4" t="s">
        <v>5934</v>
      </c>
      <c r="J1851" s="1">
        <f>((((bot_orders[[#This Row],[cTime]]/ 1000)+3*3600) / 86400) + DATE(1970,1,1))</f>
        <v>45767.516065567135</v>
      </c>
      <c r="K1851" s="4" t="s">
        <v>5935</v>
      </c>
      <c r="L1851" s="1">
        <f>((((bot_orders[[#This Row],[uTime]]/ 1000)+3*3600) / 86400) + DATE(1970,1,1))</f>
        <v>45767.516065613425</v>
      </c>
      <c r="M1851" t="s">
        <v>34</v>
      </c>
      <c r="N1851" t="s">
        <v>28</v>
      </c>
      <c r="O1851" t="s">
        <v>35</v>
      </c>
      <c r="P1851">
        <v>4.3680000000000003</v>
      </c>
      <c r="Q1851" t="s">
        <v>36</v>
      </c>
      <c r="R1851" t="s">
        <v>55</v>
      </c>
      <c r="S1851">
        <v>0.58740000000000003</v>
      </c>
      <c r="T1851">
        <v>0.58609999999999995</v>
      </c>
      <c r="U1851">
        <v>4.3680000000000003</v>
      </c>
      <c r="V1851">
        <v>-4.3680000000000004E-3</v>
      </c>
      <c r="W1851" t="s">
        <v>39</v>
      </c>
      <c r="X1851" s="4">
        <f>IF(bot_orders[[#This Row],[side]]="sell", bot_orders[[#This Row],[accFillSz]]*bot_orders[[#This Row],[avgPx]] + bot_orders[[#This Row],[fee]], -bot_orders[[#This Row],[accFillSz]]*bot_orders[[#This Row],[avgPx]])</f>
        <v>-2.5600847999999998</v>
      </c>
      <c r="Y1851" s="4">
        <f>IF(bot_orders[[#This Row],[side]]="buy", bot_orders[[#This Row],[accFillSz]] + bot_orders[[#This Row],[fee]], -bot_orders[[#This Row],[accFillSz]])</f>
        <v>4.363632</v>
      </c>
      <c r="Z1851" s="4">
        <f>IF(bot_orders[[#This Row],[side]]="sell",bot_orders[[#This Row],[accFillSz]]*bot_orders[[#This Row],[avgPx]]+bot_orders[[#This Row],[fee]], 0)</f>
        <v>0</v>
      </c>
      <c r="AA1851" s="4">
        <f>IF(bot_orders[[#This Row],[side]]="sell",-bot_orders[[#This Row],[accFillSz]],bot_orders[[#This Row],[accFillSz]]+bot_orders[[#This Row],[fee]])</f>
        <v>4.363632</v>
      </c>
      <c r="AB1851">
        <v>0</v>
      </c>
      <c r="AC1851" t="s">
        <v>38</v>
      </c>
      <c r="AD1851">
        <v>0</v>
      </c>
      <c r="AE1851" t="s">
        <v>40</v>
      </c>
      <c r="AF1851" t="s">
        <v>41</v>
      </c>
      <c r="AG1851" t="s">
        <v>42</v>
      </c>
      <c r="AH1851" t="s">
        <v>28</v>
      </c>
      <c r="AI1851">
        <v>4.363632</v>
      </c>
      <c r="AJ1851">
        <v>-2.5600847999999998</v>
      </c>
    </row>
    <row r="1852" spans="1:36" x14ac:dyDescent="0.3">
      <c r="A1852">
        <v>1849</v>
      </c>
      <c r="B1852" t="s">
        <v>306</v>
      </c>
      <c r="C1852" t="s">
        <v>28</v>
      </c>
      <c r="D1852" t="s">
        <v>29</v>
      </c>
      <c r="E1852" t="s">
        <v>30</v>
      </c>
      <c r="F1852" t="s">
        <v>31</v>
      </c>
      <c r="G1852" t="s">
        <v>3620</v>
      </c>
      <c r="H1852" t="s">
        <v>5936</v>
      </c>
      <c r="I1852" s="4" t="s">
        <v>5937</v>
      </c>
      <c r="J1852" s="1">
        <f>((((bot_orders[[#This Row],[cTime]]/ 1000)+3*3600) / 86400) + DATE(1970,1,1))</f>
        <v>45767.51877195602</v>
      </c>
      <c r="K1852" s="4" t="s">
        <v>5938</v>
      </c>
      <c r="L1852" s="1">
        <f>((((bot_orders[[#This Row],[uTime]]/ 1000)+3*3600) / 86400) + DATE(1970,1,1))</f>
        <v>45767.532402488425</v>
      </c>
      <c r="M1852" t="s">
        <v>34</v>
      </c>
      <c r="N1852" t="s">
        <v>28</v>
      </c>
      <c r="O1852" t="s">
        <v>35</v>
      </c>
      <c r="P1852">
        <v>4.3639999999999999</v>
      </c>
      <c r="Q1852" t="s">
        <v>36</v>
      </c>
      <c r="R1852" t="s">
        <v>55</v>
      </c>
      <c r="S1852">
        <v>0.58230000000000004</v>
      </c>
      <c r="T1852">
        <v>0.58230000000000004</v>
      </c>
      <c r="U1852">
        <v>4.3639999999999999</v>
      </c>
      <c r="V1852">
        <v>-3.4911999999999999E-3</v>
      </c>
      <c r="W1852" t="s">
        <v>39</v>
      </c>
      <c r="X1852" s="4">
        <f>IF(bot_orders[[#This Row],[side]]="sell", bot_orders[[#This Row],[accFillSz]]*bot_orders[[#This Row],[avgPx]] + bot_orders[[#This Row],[fee]], -bot_orders[[#This Row],[accFillSz]]*bot_orders[[#This Row],[avgPx]])</f>
        <v>-2.5411572000000002</v>
      </c>
      <c r="Y1852" s="4">
        <f>IF(bot_orders[[#This Row],[side]]="buy", bot_orders[[#This Row],[accFillSz]] + bot_orders[[#This Row],[fee]], -bot_orders[[#This Row],[accFillSz]])</f>
        <v>4.3605087999999999</v>
      </c>
      <c r="Z1852" s="4">
        <f>IF(bot_orders[[#This Row],[side]]="sell",bot_orders[[#This Row],[accFillSz]]*bot_orders[[#This Row],[avgPx]]+bot_orders[[#This Row],[fee]], 0)</f>
        <v>0</v>
      </c>
      <c r="AA1852" s="4">
        <f>IF(bot_orders[[#This Row],[side]]="sell",-bot_orders[[#This Row],[accFillSz]],bot_orders[[#This Row],[accFillSz]]+bot_orders[[#This Row],[fee]])</f>
        <v>4.3605087999999999</v>
      </c>
      <c r="AB1852">
        <v>0</v>
      </c>
      <c r="AC1852" t="s">
        <v>38</v>
      </c>
      <c r="AD1852">
        <v>0</v>
      </c>
      <c r="AE1852" t="s">
        <v>40</v>
      </c>
      <c r="AF1852" t="s">
        <v>41</v>
      </c>
      <c r="AG1852" t="s">
        <v>42</v>
      </c>
      <c r="AH1852" t="s">
        <v>28</v>
      </c>
      <c r="AI1852">
        <v>4.3605087999999999</v>
      </c>
      <c r="AJ1852">
        <v>-2.5411571999999998</v>
      </c>
    </row>
    <row r="1853" spans="1:36" x14ac:dyDescent="0.3">
      <c r="A1853">
        <v>1850</v>
      </c>
      <c r="B1853" t="s">
        <v>306</v>
      </c>
      <c r="C1853" t="s">
        <v>28</v>
      </c>
      <c r="D1853" t="s">
        <v>29</v>
      </c>
      <c r="E1853" t="s">
        <v>30</v>
      </c>
      <c r="F1853" t="s">
        <v>31</v>
      </c>
      <c r="G1853" t="s">
        <v>3629</v>
      </c>
      <c r="H1853" t="s">
        <v>5939</v>
      </c>
      <c r="I1853" s="4" t="s">
        <v>5937</v>
      </c>
      <c r="J1853" s="1">
        <f>((((bot_orders[[#This Row],[cTime]]/ 1000)+3*3600) / 86400) + DATE(1970,1,1))</f>
        <v>45767.51877195602</v>
      </c>
      <c r="K1853" s="4" t="s">
        <v>5940</v>
      </c>
      <c r="L1853" s="1">
        <f>((((bot_orders[[#This Row],[uTime]]/ 1000)+3*3600) / 86400) + DATE(1970,1,1))</f>
        <v>45767.519805972224</v>
      </c>
      <c r="M1853" t="s">
        <v>34</v>
      </c>
      <c r="N1853" t="s">
        <v>28</v>
      </c>
      <c r="O1853" t="s">
        <v>35</v>
      </c>
      <c r="P1853">
        <v>4.3639999999999999</v>
      </c>
      <c r="Q1853" t="s">
        <v>36</v>
      </c>
      <c r="R1853" t="s">
        <v>55</v>
      </c>
      <c r="S1853">
        <v>0.58479999999999999</v>
      </c>
      <c r="T1853">
        <v>0.58479999999999999</v>
      </c>
      <c r="U1853">
        <v>4.3639999999999999</v>
      </c>
      <c r="V1853">
        <v>-3.4911999999999999E-3</v>
      </c>
      <c r="W1853" t="s">
        <v>39</v>
      </c>
      <c r="X1853" s="4">
        <f>IF(bot_orders[[#This Row],[side]]="sell", bot_orders[[#This Row],[accFillSz]]*bot_orders[[#This Row],[avgPx]] + bot_orders[[#This Row],[fee]], -bot_orders[[#This Row],[accFillSz]]*bot_orders[[#This Row],[avgPx]])</f>
        <v>-2.5520671999999998</v>
      </c>
      <c r="Y1853" s="4">
        <f>IF(bot_orders[[#This Row],[side]]="buy", bot_orders[[#This Row],[accFillSz]] + bot_orders[[#This Row],[fee]], -bot_orders[[#This Row],[accFillSz]])</f>
        <v>4.3605087999999999</v>
      </c>
      <c r="Z1853" s="4">
        <f>IF(bot_orders[[#This Row],[side]]="sell",bot_orders[[#This Row],[accFillSz]]*bot_orders[[#This Row],[avgPx]]+bot_orders[[#This Row],[fee]], 0)</f>
        <v>0</v>
      </c>
      <c r="AA1853" s="4">
        <f>IF(bot_orders[[#This Row],[side]]="sell",-bot_orders[[#This Row],[accFillSz]],bot_orders[[#This Row],[accFillSz]]+bot_orders[[#This Row],[fee]])</f>
        <v>4.3605087999999999</v>
      </c>
      <c r="AB1853">
        <v>0</v>
      </c>
      <c r="AC1853" t="s">
        <v>38</v>
      </c>
      <c r="AD1853">
        <v>0</v>
      </c>
      <c r="AE1853" t="s">
        <v>40</v>
      </c>
      <c r="AF1853" t="s">
        <v>41</v>
      </c>
      <c r="AG1853" t="s">
        <v>42</v>
      </c>
      <c r="AH1853" t="s">
        <v>28</v>
      </c>
      <c r="AI1853">
        <v>4.3605087999999999</v>
      </c>
      <c r="AJ1853">
        <v>-2.5520672000000002</v>
      </c>
    </row>
    <row r="1854" spans="1:36" x14ac:dyDescent="0.3">
      <c r="A1854">
        <v>1851</v>
      </c>
      <c r="B1854" t="s">
        <v>306</v>
      </c>
      <c r="C1854" t="s">
        <v>28</v>
      </c>
      <c r="D1854" t="s">
        <v>29</v>
      </c>
      <c r="E1854" t="s">
        <v>30</v>
      </c>
      <c r="F1854" t="s">
        <v>31</v>
      </c>
      <c r="G1854" t="s">
        <v>3626</v>
      </c>
      <c r="H1854" t="s">
        <v>5941</v>
      </c>
      <c r="I1854" s="4" t="s">
        <v>5937</v>
      </c>
      <c r="J1854" s="1">
        <f>((((bot_orders[[#This Row],[cTime]]/ 1000)+3*3600) / 86400) + DATE(1970,1,1))</f>
        <v>45767.51877195602</v>
      </c>
      <c r="K1854" s="4" t="s">
        <v>5942</v>
      </c>
      <c r="L1854" s="1">
        <f>((((bot_orders[[#This Row],[uTime]]/ 1000)+3*3600) / 86400) + DATE(1970,1,1))</f>
        <v>45767.518774386575</v>
      </c>
      <c r="M1854" t="s">
        <v>34</v>
      </c>
      <c r="N1854" t="s">
        <v>28</v>
      </c>
      <c r="O1854" t="s">
        <v>35</v>
      </c>
      <c r="P1854">
        <v>4.3639999999999999</v>
      </c>
      <c r="Q1854" t="s">
        <v>36</v>
      </c>
      <c r="R1854" t="s">
        <v>55</v>
      </c>
      <c r="S1854">
        <v>0.58730000000000004</v>
      </c>
      <c r="T1854">
        <v>0.58730000000000004</v>
      </c>
      <c r="U1854">
        <v>4.3639999999999999</v>
      </c>
      <c r="V1854">
        <v>-3.4911999999999999E-3</v>
      </c>
      <c r="W1854" t="s">
        <v>39</v>
      </c>
      <c r="X1854" s="4">
        <f>IF(bot_orders[[#This Row],[side]]="sell", bot_orders[[#This Row],[accFillSz]]*bot_orders[[#This Row],[avgPx]] + bot_orders[[#This Row],[fee]], -bot_orders[[#This Row],[accFillSz]]*bot_orders[[#This Row],[avgPx]])</f>
        <v>-2.5629772000000002</v>
      </c>
      <c r="Y1854" s="4">
        <f>IF(bot_orders[[#This Row],[side]]="buy", bot_orders[[#This Row],[accFillSz]] + bot_orders[[#This Row],[fee]], -bot_orders[[#This Row],[accFillSz]])</f>
        <v>4.3605087999999999</v>
      </c>
      <c r="Z1854" s="4">
        <f>IF(bot_orders[[#This Row],[side]]="sell",bot_orders[[#This Row],[accFillSz]]*bot_orders[[#This Row],[avgPx]]+bot_orders[[#This Row],[fee]], 0)</f>
        <v>0</v>
      </c>
      <c r="AA1854" s="4">
        <f>IF(bot_orders[[#This Row],[side]]="sell",-bot_orders[[#This Row],[accFillSz]],bot_orders[[#This Row],[accFillSz]]+bot_orders[[#This Row],[fee]])</f>
        <v>4.3605087999999999</v>
      </c>
      <c r="AB1854">
        <v>0</v>
      </c>
      <c r="AC1854" t="s">
        <v>38</v>
      </c>
      <c r="AD1854">
        <v>0</v>
      </c>
      <c r="AE1854" t="s">
        <v>40</v>
      </c>
      <c r="AF1854" t="s">
        <v>41</v>
      </c>
      <c r="AG1854" t="s">
        <v>42</v>
      </c>
      <c r="AH1854" t="s">
        <v>28</v>
      </c>
      <c r="AI1854">
        <v>4.3605087999999999</v>
      </c>
      <c r="AJ1854">
        <v>-2.5629772000000002</v>
      </c>
    </row>
    <row r="1855" spans="1:36" x14ac:dyDescent="0.3">
      <c r="A1855">
        <v>1852</v>
      </c>
      <c r="B1855" t="s">
        <v>306</v>
      </c>
      <c r="C1855" t="s">
        <v>28</v>
      </c>
      <c r="D1855" t="s">
        <v>29</v>
      </c>
      <c r="E1855" t="s">
        <v>30</v>
      </c>
      <c r="F1855" t="s">
        <v>31</v>
      </c>
      <c r="G1855" t="s">
        <v>3594</v>
      </c>
      <c r="H1855" t="s">
        <v>5943</v>
      </c>
      <c r="I1855" s="4" t="s">
        <v>5937</v>
      </c>
      <c r="J1855" s="1">
        <f>((((bot_orders[[#This Row],[cTime]]/ 1000)+3*3600) / 86400) + DATE(1970,1,1))</f>
        <v>45767.51877195602</v>
      </c>
      <c r="K1855" s="4" t="s">
        <v>5944</v>
      </c>
      <c r="L1855" s="1">
        <f>((((bot_orders[[#This Row],[uTime]]/ 1000)+3*3600) / 86400) + DATE(1970,1,1))</f>
        <v>45767.518772013893</v>
      </c>
      <c r="M1855" t="s">
        <v>34</v>
      </c>
      <c r="N1855" t="s">
        <v>28</v>
      </c>
      <c r="O1855" t="s">
        <v>35</v>
      </c>
      <c r="P1855">
        <v>4.3639999999999999</v>
      </c>
      <c r="Q1855" t="s">
        <v>36</v>
      </c>
      <c r="R1855" t="s">
        <v>55</v>
      </c>
      <c r="S1855">
        <v>0.58979999999999999</v>
      </c>
      <c r="T1855">
        <v>0.58740000000000003</v>
      </c>
      <c r="U1855">
        <v>4.3639999999999999</v>
      </c>
      <c r="V1855">
        <v>-4.3639999999999998E-3</v>
      </c>
      <c r="W1855" t="s">
        <v>39</v>
      </c>
      <c r="X1855" s="4">
        <f>IF(bot_orders[[#This Row],[side]]="sell", bot_orders[[#This Row],[accFillSz]]*bot_orders[[#This Row],[avgPx]] + bot_orders[[#This Row],[fee]], -bot_orders[[#This Row],[accFillSz]]*bot_orders[[#This Row],[avgPx]])</f>
        <v>-2.5634136000000001</v>
      </c>
      <c r="Y1855" s="4">
        <f>IF(bot_orders[[#This Row],[side]]="buy", bot_orders[[#This Row],[accFillSz]] + bot_orders[[#This Row],[fee]], -bot_orders[[#This Row],[accFillSz]])</f>
        <v>4.3596360000000001</v>
      </c>
      <c r="Z1855" s="4">
        <f>IF(bot_orders[[#This Row],[side]]="sell",bot_orders[[#This Row],[accFillSz]]*bot_orders[[#This Row],[avgPx]]+bot_orders[[#This Row],[fee]], 0)</f>
        <v>0</v>
      </c>
      <c r="AA1855" s="4">
        <f>IF(bot_orders[[#This Row],[side]]="sell",-bot_orders[[#This Row],[accFillSz]],bot_orders[[#This Row],[accFillSz]]+bot_orders[[#This Row],[fee]])</f>
        <v>4.3596360000000001</v>
      </c>
      <c r="AB1855">
        <v>0</v>
      </c>
      <c r="AC1855" t="s">
        <v>38</v>
      </c>
      <c r="AD1855">
        <v>0</v>
      </c>
      <c r="AE1855" t="s">
        <v>40</v>
      </c>
      <c r="AF1855" t="s">
        <v>41</v>
      </c>
      <c r="AG1855" t="s">
        <v>42</v>
      </c>
      <c r="AH1855" t="s">
        <v>28</v>
      </c>
      <c r="AI1855">
        <v>4.3596360000000001</v>
      </c>
      <c r="AJ1855">
        <v>-2.5634136000000001</v>
      </c>
    </row>
    <row r="1856" spans="1:36" x14ac:dyDescent="0.3">
      <c r="A1856">
        <v>1853</v>
      </c>
      <c r="B1856" t="s">
        <v>306</v>
      </c>
      <c r="C1856" t="s">
        <v>28</v>
      </c>
      <c r="D1856" t="s">
        <v>29</v>
      </c>
      <c r="E1856" t="s">
        <v>30</v>
      </c>
      <c r="F1856" t="s">
        <v>31</v>
      </c>
      <c r="G1856" t="s">
        <v>3594</v>
      </c>
      <c r="H1856" t="s">
        <v>5945</v>
      </c>
      <c r="I1856" s="4" t="s">
        <v>5946</v>
      </c>
      <c r="J1856" s="1">
        <f>((((bot_orders[[#This Row],[cTime]]/ 1000)+3*3600) / 86400) + DATE(1970,1,1))</f>
        <v>45767.518772037038</v>
      </c>
      <c r="K1856" s="4" t="s">
        <v>5947</v>
      </c>
      <c r="L1856" s="1">
        <f>((((bot_orders[[#This Row],[uTime]]/ 1000)+3*3600) / 86400) + DATE(1970,1,1))</f>
        <v>45767.553553877311</v>
      </c>
      <c r="M1856" t="s">
        <v>34</v>
      </c>
      <c r="N1856" t="s">
        <v>28</v>
      </c>
      <c r="O1856" t="s">
        <v>35</v>
      </c>
      <c r="P1856">
        <v>4.359</v>
      </c>
      <c r="Q1856" t="s">
        <v>36</v>
      </c>
      <c r="R1856" t="s">
        <v>37</v>
      </c>
      <c r="S1856">
        <v>0.59240000000000004</v>
      </c>
      <c r="T1856">
        <v>0.59240000000000004</v>
      </c>
      <c r="U1856">
        <v>4.359</v>
      </c>
      <c r="V1856">
        <v>-2.0658172999999998E-3</v>
      </c>
      <c r="W1856" t="s">
        <v>38</v>
      </c>
      <c r="X1856" s="4">
        <f>IF(bot_orders[[#This Row],[side]]="sell", bot_orders[[#This Row],[accFillSz]]*bot_orders[[#This Row],[avgPx]] + bot_orders[[#This Row],[fee]], -bot_orders[[#This Row],[accFillSz]]*bot_orders[[#This Row],[avgPx]])</f>
        <v>2.5802057827000002</v>
      </c>
      <c r="Y1856" s="4">
        <f>IF(bot_orders[[#This Row],[side]]="buy", bot_orders[[#This Row],[accFillSz]] + bot_orders[[#This Row],[fee]], -bot_orders[[#This Row],[accFillSz]])</f>
        <v>-4.359</v>
      </c>
      <c r="Z1856" s="4">
        <f>IF(bot_orders[[#This Row],[side]]="sell",bot_orders[[#This Row],[accFillSz]]*bot_orders[[#This Row],[avgPx]]+bot_orders[[#This Row],[fee]], 0)</f>
        <v>2.5802057827000002</v>
      </c>
      <c r="AA1856" s="4">
        <f>IF(bot_orders[[#This Row],[side]]="sell",-bot_orders[[#This Row],[accFillSz]],bot_orders[[#This Row],[accFillSz]]+bot_orders[[#This Row],[fee]])</f>
        <v>-4.359</v>
      </c>
      <c r="AB1856">
        <v>0</v>
      </c>
      <c r="AC1856" t="s">
        <v>39</v>
      </c>
      <c r="AD1856">
        <v>0</v>
      </c>
      <c r="AE1856" t="s">
        <v>40</v>
      </c>
      <c r="AF1856" t="s">
        <v>41</v>
      </c>
      <c r="AG1856" t="s">
        <v>42</v>
      </c>
      <c r="AH1856" t="s">
        <v>28</v>
      </c>
      <c r="AI1856">
        <v>-4.359</v>
      </c>
      <c r="AJ1856">
        <v>2.58020578</v>
      </c>
    </row>
    <row r="1857" spans="1:36" x14ac:dyDescent="0.3">
      <c r="A1857">
        <v>1854</v>
      </c>
      <c r="B1857" t="s">
        <v>306</v>
      </c>
      <c r="C1857" t="s">
        <v>28</v>
      </c>
      <c r="D1857" t="s">
        <v>29</v>
      </c>
      <c r="E1857" t="s">
        <v>30</v>
      </c>
      <c r="F1857" t="s">
        <v>31</v>
      </c>
      <c r="G1857" t="s">
        <v>3626</v>
      </c>
      <c r="H1857" t="s">
        <v>5948</v>
      </c>
      <c r="I1857" s="4" t="s">
        <v>5949</v>
      </c>
      <c r="J1857" s="1">
        <f>((((bot_orders[[#This Row],[cTime]]/ 1000)+3*3600) / 86400) + DATE(1970,1,1))</f>
        <v>45767.51877440972</v>
      </c>
      <c r="K1857" s="4" t="s">
        <v>5950</v>
      </c>
      <c r="L1857" s="1">
        <f>((((bot_orders[[#This Row],[uTime]]/ 1000)+3*3600) / 86400) + DATE(1970,1,1))</f>
        <v>45767.548787280088</v>
      </c>
      <c r="M1857" t="s">
        <v>34</v>
      </c>
      <c r="N1857" t="s">
        <v>28</v>
      </c>
      <c r="O1857" t="s">
        <v>35</v>
      </c>
      <c r="P1857">
        <v>4.3600000000000003</v>
      </c>
      <c r="Q1857" t="s">
        <v>36</v>
      </c>
      <c r="R1857" t="s">
        <v>37</v>
      </c>
      <c r="S1857">
        <v>0.58979999999999999</v>
      </c>
      <c r="T1857">
        <v>0.58979999999999999</v>
      </c>
      <c r="U1857">
        <v>4.3600000000000003</v>
      </c>
      <c r="V1857">
        <v>-2.0572224000000002E-3</v>
      </c>
      <c r="W1857" t="s">
        <v>38</v>
      </c>
      <c r="X1857" s="4">
        <f>IF(bot_orders[[#This Row],[side]]="sell", bot_orders[[#This Row],[accFillSz]]*bot_orders[[#This Row],[avgPx]] + bot_orders[[#This Row],[fee]], -bot_orders[[#This Row],[accFillSz]]*bot_orders[[#This Row],[avgPx]])</f>
        <v>2.5694707776000003</v>
      </c>
      <c r="Y1857" s="4">
        <f>IF(bot_orders[[#This Row],[side]]="buy", bot_orders[[#This Row],[accFillSz]] + bot_orders[[#This Row],[fee]], -bot_orders[[#This Row],[accFillSz]])</f>
        <v>-4.3600000000000003</v>
      </c>
      <c r="Z1857" s="4">
        <f>IF(bot_orders[[#This Row],[side]]="sell",bot_orders[[#This Row],[accFillSz]]*bot_orders[[#This Row],[avgPx]]+bot_orders[[#This Row],[fee]], 0)</f>
        <v>2.5694707776000003</v>
      </c>
      <c r="AA1857" s="4">
        <f>IF(bot_orders[[#This Row],[side]]="sell",-bot_orders[[#This Row],[accFillSz]],bot_orders[[#This Row],[accFillSz]]+bot_orders[[#This Row],[fee]])</f>
        <v>-4.3600000000000003</v>
      </c>
      <c r="AB1857">
        <v>0</v>
      </c>
      <c r="AC1857" t="s">
        <v>39</v>
      </c>
      <c r="AD1857">
        <v>0</v>
      </c>
      <c r="AE1857" t="s">
        <v>40</v>
      </c>
      <c r="AF1857" t="s">
        <v>41</v>
      </c>
      <c r="AG1857" t="s">
        <v>42</v>
      </c>
      <c r="AH1857" t="s">
        <v>28</v>
      </c>
      <c r="AI1857">
        <v>-4.3600000000000003</v>
      </c>
      <c r="AJ1857">
        <v>2.5694707800000001</v>
      </c>
    </row>
    <row r="1858" spans="1:36" x14ac:dyDescent="0.3">
      <c r="A1858">
        <v>1855</v>
      </c>
      <c r="B1858" t="s">
        <v>306</v>
      </c>
      <c r="C1858" t="s">
        <v>28</v>
      </c>
      <c r="D1858" t="s">
        <v>29</v>
      </c>
      <c r="E1858" t="s">
        <v>30</v>
      </c>
      <c r="F1858" t="s">
        <v>31</v>
      </c>
      <c r="G1858" t="s">
        <v>3629</v>
      </c>
      <c r="H1858" t="s">
        <v>5951</v>
      </c>
      <c r="I1858" s="4" t="s">
        <v>5952</v>
      </c>
      <c r="J1858" s="1">
        <f>((((bot_orders[[#This Row],[cTime]]/ 1000)+3*3600) / 86400) + DATE(1970,1,1))</f>
        <v>45767.519805995369</v>
      </c>
      <c r="K1858" s="4" t="s">
        <v>5953</v>
      </c>
      <c r="L1858" s="1">
        <f>((((bot_orders[[#This Row],[uTime]]/ 1000)+3*3600) / 86400) + DATE(1970,1,1))</f>
        <v>45767.522118692126</v>
      </c>
      <c r="M1858" t="s">
        <v>34</v>
      </c>
      <c r="N1858" t="s">
        <v>28</v>
      </c>
      <c r="O1858" t="s">
        <v>35</v>
      </c>
      <c r="P1858">
        <v>4.3600000000000003</v>
      </c>
      <c r="Q1858" t="s">
        <v>36</v>
      </c>
      <c r="R1858" t="s">
        <v>37</v>
      </c>
      <c r="S1858">
        <v>0.58730000000000004</v>
      </c>
      <c r="T1858">
        <v>0.58730000000000004</v>
      </c>
      <c r="U1858">
        <v>4.3600000000000003</v>
      </c>
      <c r="V1858">
        <v>-2.0485023999999999E-3</v>
      </c>
      <c r="W1858" t="s">
        <v>38</v>
      </c>
      <c r="X1858" s="4">
        <f>IF(bot_orders[[#This Row],[side]]="sell", bot_orders[[#This Row],[accFillSz]]*bot_orders[[#This Row],[avgPx]] + bot_orders[[#This Row],[fee]], -bot_orders[[#This Row],[accFillSz]]*bot_orders[[#This Row],[avgPx]])</f>
        <v>2.5585794976000003</v>
      </c>
      <c r="Y1858" s="4">
        <f>IF(bot_orders[[#This Row],[side]]="buy", bot_orders[[#This Row],[accFillSz]] + bot_orders[[#This Row],[fee]], -bot_orders[[#This Row],[accFillSz]])</f>
        <v>-4.3600000000000003</v>
      </c>
      <c r="Z1858" s="4">
        <f>IF(bot_orders[[#This Row],[side]]="sell",bot_orders[[#This Row],[accFillSz]]*bot_orders[[#This Row],[avgPx]]+bot_orders[[#This Row],[fee]], 0)</f>
        <v>2.5585794976000003</v>
      </c>
      <c r="AA1858" s="4">
        <f>IF(bot_orders[[#This Row],[side]]="sell",-bot_orders[[#This Row],[accFillSz]],bot_orders[[#This Row],[accFillSz]]+bot_orders[[#This Row],[fee]])</f>
        <v>-4.3600000000000003</v>
      </c>
      <c r="AB1858">
        <v>0</v>
      </c>
      <c r="AC1858" t="s">
        <v>39</v>
      </c>
      <c r="AD1858">
        <v>0</v>
      </c>
      <c r="AE1858" t="s">
        <v>40</v>
      </c>
      <c r="AF1858" t="s">
        <v>41</v>
      </c>
      <c r="AG1858" t="s">
        <v>42</v>
      </c>
      <c r="AH1858" t="s">
        <v>28</v>
      </c>
      <c r="AI1858">
        <v>-4.3600000000000003</v>
      </c>
      <c r="AJ1858">
        <v>2.5585795</v>
      </c>
    </row>
    <row r="1859" spans="1:36" x14ac:dyDescent="0.3">
      <c r="A1859">
        <v>1856</v>
      </c>
      <c r="B1859" t="s">
        <v>306</v>
      </c>
      <c r="C1859" t="s">
        <v>28</v>
      </c>
      <c r="D1859" t="s">
        <v>29</v>
      </c>
      <c r="E1859" t="s">
        <v>30</v>
      </c>
      <c r="F1859" t="s">
        <v>31</v>
      </c>
      <c r="G1859" t="s">
        <v>3623</v>
      </c>
      <c r="H1859" t="s">
        <v>5954</v>
      </c>
      <c r="I1859" s="4" t="s">
        <v>5955</v>
      </c>
      <c r="J1859" s="1">
        <f>((((bot_orders[[#This Row],[cTime]]/ 1000)+3*3600) / 86400) + DATE(1970,1,1))</f>
        <v>45767.522118715278</v>
      </c>
      <c r="K1859" s="4" t="s">
        <v>5956</v>
      </c>
      <c r="L1859" s="1">
        <f>((((bot_orders[[#This Row],[uTime]]/ 1000)+3*3600) / 86400) + DATE(1970,1,1))</f>
        <v>45767.524178449072</v>
      </c>
      <c r="M1859" t="s">
        <v>34</v>
      </c>
      <c r="N1859" t="s">
        <v>28</v>
      </c>
      <c r="O1859" t="s">
        <v>35</v>
      </c>
      <c r="P1859">
        <v>4.3639999999999999</v>
      </c>
      <c r="Q1859" t="s">
        <v>36</v>
      </c>
      <c r="R1859" t="s">
        <v>55</v>
      </c>
      <c r="S1859">
        <v>0.58479999999999999</v>
      </c>
      <c r="T1859">
        <v>0.58479999999999999</v>
      </c>
      <c r="U1859">
        <v>4.3639999999999999</v>
      </c>
      <c r="V1859">
        <v>-3.4911999999999999E-3</v>
      </c>
      <c r="W1859" t="s">
        <v>39</v>
      </c>
      <c r="X1859" s="4">
        <f>IF(bot_orders[[#This Row],[side]]="sell", bot_orders[[#This Row],[accFillSz]]*bot_orders[[#This Row],[avgPx]] + bot_orders[[#This Row],[fee]], -bot_orders[[#This Row],[accFillSz]]*bot_orders[[#This Row],[avgPx]])</f>
        <v>-2.5520671999999998</v>
      </c>
      <c r="Y1859" s="4">
        <f>IF(bot_orders[[#This Row],[side]]="buy", bot_orders[[#This Row],[accFillSz]] + bot_orders[[#This Row],[fee]], -bot_orders[[#This Row],[accFillSz]])</f>
        <v>4.3605087999999999</v>
      </c>
      <c r="Z1859" s="4">
        <f>IF(bot_orders[[#This Row],[side]]="sell",bot_orders[[#This Row],[accFillSz]]*bot_orders[[#This Row],[avgPx]]+bot_orders[[#This Row],[fee]], 0)</f>
        <v>0</v>
      </c>
      <c r="AA1859" s="4">
        <f>IF(bot_orders[[#This Row],[side]]="sell",-bot_orders[[#This Row],[accFillSz]],bot_orders[[#This Row],[accFillSz]]+bot_orders[[#This Row],[fee]])</f>
        <v>4.3605087999999999</v>
      </c>
      <c r="AB1859">
        <v>0</v>
      </c>
      <c r="AC1859" t="s">
        <v>38</v>
      </c>
      <c r="AD1859">
        <v>0</v>
      </c>
      <c r="AE1859" t="s">
        <v>40</v>
      </c>
      <c r="AF1859" t="s">
        <v>41</v>
      </c>
      <c r="AG1859" t="s">
        <v>42</v>
      </c>
      <c r="AH1859" t="s">
        <v>28</v>
      </c>
      <c r="AI1859">
        <v>4.3605087999999999</v>
      </c>
      <c r="AJ1859">
        <v>-2.5520672000000002</v>
      </c>
    </row>
    <row r="1860" spans="1:36" x14ac:dyDescent="0.3">
      <c r="A1860">
        <v>1857</v>
      </c>
      <c r="B1860" t="s">
        <v>306</v>
      </c>
      <c r="C1860" t="s">
        <v>28</v>
      </c>
      <c r="D1860" t="s">
        <v>29</v>
      </c>
      <c r="E1860" t="s">
        <v>30</v>
      </c>
      <c r="F1860" t="s">
        <v>31</v>
      </c>
      <c r="G1860" t="s">
        <v>3623</v>
      </c>
      <c r="H1860" t="s">
        <v>5957</v>
      </c>
      <c r="I1860" s="4" t="s">
        <v>5958</v>
      </c>
      <c r="J1860" s="1">
        <f>((((bot_orders[[#This Row],[cTime]]/ 1000)+3*3600) / 86400) + DATE(1970,1,1))</f>
        <v>45767.524178472217</v>
      </c>
      <c r="K1860" s="4" t="s">
        <v>5959</v>
      </c>
      <c r="L1860" s="1">
        <f>((((bot_orders[[#This Row],[uTime]]/ 1000)+3*3600) / 86400) + DATE(1970,1,1))</f>
        <v>45767.543486469905</v>
      </c>
      <c r="M1860" t="s">
        <v>34</v>
      </c>
      <c r="N1860" t="s">
        <v>28</v>
      </c>
      <c r="O1860" t="s">
        <v>35</v>
      </c>
      <c r="P1860">
        <v>4.3600000000000003</v>
      </c>
      <c r="Q1860" t="s">
        <v>36</v>
      </c>
      <c r="R1860" t="s">
        <v>37</v>
      </c>
      <c r="S1860">
        <v>0.58730000000000004</v>
      </c>
      <c r="T1860">
        <v>0.58730000000000004</v>
      </c>
      <c r="U1860">
        <v>4.3600000000000003</v>
      </c>
      <c r="V1860">
        <v>-2.0485023999999999E-3</v>
      </c>
      <c r="W1860" t="s">
        <v>38</v>
      </c>
      <c r="X1860" s="4">
        <f>IF(bot_orders[[#This Row],[side]]="sell", bot_orders[[#This Row],[accFillSz]]*bot_orders[[#This Row],[avgPx]] + bot_orders[[#This Row],[fee]], -bot_orders[[#This Row],[accFillSz]]*bot_orders[[#This Row],[avgPx]])</f>
        <v>2.5585794976000003</v>
      </c>
      <c r="Y1860" s="4">
        <f>IF(bot_orders[[#This Row],[side]]="buy", bot_orders[[#This Row],[accFillSz]] + bot_orders[[#This Row],[fee]], -bot_orders[[#This Row],[accFillSz]])</f>
        <v>-4.3600000000000003</v>
      </c>
      <c r="Z1860" s="4">
        <f>IF(bot_orders[[#This Row],[side]]="sell",bot_orders[[#This Row],[accFillSz]]*bot_orders[[#This Row],[avgPx]]+bot_orders[[#This Row],[fee]], 0)</f>
        <v>2.5585794976000003</v>
      </c>
      <c r="AA1860" s="4">
        <f>IF(bot_orders[[#This Row],[side]]="sell",-bot_orders[[#This Row],[accFillSz]],bot_orders[[#This Row],[accFillSz]]+bot_orders[[#This Row],[fee]])</f>
        <v>-4.3600000000000003</v>
      </c>
      <c r="AB1860">
        <v>0</v>
      </c>
      <c r="AC1860" t="s">
        <v>39</v>
      </c>
      <c r="AD1860">
        <v>0</v>
      </c>
      <c r="AE1860" t="s">
        <v>40</v>
      </c>
      <c r="AF1860" t="s">
        <v>41</v>
      </c>
      <c r="AG1860" t="s">
        <v>42</v>
      </c>
      <c r="AH1860" t="s">
        <v>28</v>
      </c>
      <c r="AI1860">
        <v>-4.3600000000000003</v>
      </c>
      <c r="AJ1860">
        <v>2.5585795</v>
      </c>
    </row>
    <row r="1861" spans="1:36" x14ac:dyDescent="0.3">
      <c r="A1861">
        <v>1858</v>
      </c>
      <c r="B1861" t="s">
        <v>306</v>
      </c>
      <c r="C1861" t="s">
        <v>28</v>
      </c>
      <c r="D1861" t="s">
        <v>29</v>
      </c>
      <c r="E1861" t="s">
        <v>30</v>
      </c>
      <c r="F1861" t="s">
        <v>31</v>
      </c>
      <c r="G1861" t="s">
        <v>3620</v>
      </c>
      <c r="H1861" t="s">
        <v>5960</v>
      </c>
      <c r="I1861" s="4" t="s">
        <v>5961</v>
      </c>
      <c r="J1861" s="1">
        <f>((((bot_orders[[#This Row],[cTime]]/ 1000)+3*3600) / 86400) + DATE(1970,1,1))</f>
        <v>45767.53240251157</v>
      </c>
      <c r="K1861" s="4" t="s">
        <v>5962</v>
      </c>
      <c r="L1861" s="1">
        <f>((((bot_orders[[#This Row],[uTime]]/ 1000)+3*3600) / 86400) + DATE(1970,1,1))</f>
        <v>45767.536926805551</v>
      </c>
      <c r="M1861" t="s">
        <v>34</v>
      </c>
      <c r="N1861" t="s">
        <v>28</v>
      </c>
      <c r="O1861" t="s">
        <v>35</v>
      </c>
      <c r="P1861">
        <v>4.3600000000000003</v>
      </c>
      <c r="Q1861" t="s">
        <v>36</v>
      </c>
      <c r="R1861" t="s">
        <v>37</v>
      </c>
      <c r="S1861">
        <v>0.58479999999999999</v>
      </c>
      <c r="T1861">
        <v>0.58479999999999999</v>
      </c>
      <c r="U1861">
        <v>4.3600000000000003</v>
      </c>
      <c r="V1861">
        <v>-2.0397824000000001E-3</v>
      </c>
      <c r="W1861" t="s">
        <v>38</v>
      </c>
      <c r="X1861" s="4">
        <f>IF(bot_orders[[#This Row],[side]]="sell", bot_orders[[#This Row],[accFillSz]]*bot_orders[[#This Row],[avgPx]] + bot_orders[[#This Row],[fee]], -bot_orders[[#This Row],[accFillSz]]*bot_orders[[#This Row],[avgPx]])</f>
        <v>2.5476882176000002</v>
      </c>
      <c r="Y1861" s="4">
        <f>IF(bot_orders[[#This Row],[side]]="buy", bot_orders[[#This Row],[accFillSz]] + bot_orders[[#This Row],[fee]], -bot_orders[[#This Row],[accFillSz]])</f>
        <v>-4.3600000000000003</v>
      </c>
      <c r="Z1861" s="4">
        <f>IF(bot_orders[[#This Row],[side]]="sell",bot_orders[[#This Row],[accFillSz]]*bot_orders[[#This Row],[avgPx]]+bot_orders[[#This Row],[fee]], 0)</f>
        <v>2.5476882176000002</v>
      </c>
      <c r="AA1861" s="4">
        <f>IF(bot_orders[[#This Row],[side]]="sell",-bot_orders[[#This Row],[accFillSz]],bot_orders[[#This Row],[accFillSz]]+bot_orders[[#This Row],[fee]])</f>
        <v>-4.3600000000000003</v>
      </c>
      <c r="AB1861">
        <v>0</v>
      </c>
      <c r="AC1861" t="s">
        <v>39</v>
      </c>
      <c r="AD1861">
        <v>0</v>
      </c>
      <c r="AE1861" t="s">
        <v>40</v>
      </c>
      <c r="AF1861" t="s">
        <v>41</v>
      </c>
      <c r="AG1861" t="s">
        <v>42</v>
      </c>
      <c r="AH1861" t="s">
        <v>28</v>
      </c>
      <c r="AI1861">
        <v>-4.3600000000000003</v>
      </c>
      <c r="AJ1861">
        <v>2.5476882199999999</v>
      </c>
    </row>
    <row r="1862" spans="1:36" x14ac:dyDescent="0.3">
      <c r="A1862">
        <v>1859</v>
      </c>
      <c r="B1862" t="s">
        <v>306</v>
      </c>
      <c r="C1862" t="s">
        <v>28</v>
      </c>
      <c r="D1862" t="s">
        <v>29</v>
      </c>
      <c r="E1862" t="s">
        <v>30</v>
      </c>
      <c r="F1862" t="s">
        <v>31</v>
      </c>
      <c r="G1862" t="s">
        <v>3691</v>
      </c>
      <c r="H1862" t="s">
        <v>5963</v>
      </c>
      <c r="I1862" s="4" t="s">
        <v>5964</v>
      </c>
      <c r="J1862" s="1">
        <f>((((bot_orders[[#This Row],[cTime]]/ 1000)+3*3600) / 86400) + DATE(1970,1,1))</f>
        <v>45767.560007939814</v>
      </c>
      <c r="K1862" s="4" t="s">
        <v>5965</v>
      </c>
      <c r="L1862" s="1">
        <f>((((bot_orders[[#This Row],[uTime]]/ 1000)+3*3600) / 86400) + DATE(1970,1,1))</f>
        <v>45767.588214421296</v>
      </c>
      <c r="M1862" t="s">
        <v>34</v>
      </c>
      <c r="N1862" t="s">
        <v>28</v>
      </c>
      <c r="O1862" t="s">
        <v>35</v>
      </c>
      <c r="P1862">
        <v>4.3360000000000003</v>
      </c>
      <c r="Q1862" t="s">
        <v>36</v>
      </c>
      <c r="R1862" t="s">
        <v>55</v>
      </c>
      <c r="S1862">
        <v>0.57479999999999998</v>
      </c>
      <c r="T1862">
        <v>0.57479999999999998</v>
      </c>
      <c r="U1862">
        <v>4.3360000000000003</v>
      </c>
      <c r="V1862">
        <v>-3.4688000000000002E-3</v>
      </c>
      <c r="W1862" t="s">
        <v>39</v>
      </c>
      <c r="X1862" s="4">
        <f>IF(bot_orders[[#This Row],[side]]="sell", bot_orders[[#This Row],[accFillSz]]*bot_orders[[#This Row],[avgPx]] + bot_orders[[#This Row],[fee]], -bot_orders[[#This Row],[accFillSz]]*bot_orders[[#This Row],[avgPx]])</f>
        <v>-2.4923328000000002</v>
      </c>
      <c r="Y1862" s="4">
        <f>IF(bot_orders[[#This Row],[side]]="buy", bot_orders[[#This Row],[accFillSz]] + bot_orders[[#This Row],[fee]], -bot_orders[[#This Row],[accFillSz]])</f>
        <v>4.3325312</v>
      </c>
      <c r="Z1862" s="4">
        <f>IF(bot_orders[[#This Row],[side]]="sell",bot_orders[[#This Row],[accFillSz]]*bot_orders[[#This Row],[avgPx]]+bot_orders[[#This Row],[fee]], 0)</f>
        <v>0</v>
      </c>
      <c r="AA1862" s="4">
        <f>IF(bot_orders[[#This Row],[side]]="sell",-bot_orders[[#This Row],[accFillSz]],bot_orders[[#This Row],[accFillSz]]+bot_orders[[#This Row],[fee]])</f>
        <v>4.3325312</v>
      </c>
      <c r="AB1862">
        <v>0</v>
      </c>
      <c r="AC1862" t="s">
        <v>38</v>
      </c>
      <c r="AD1862">
        <v>0</v>
      </c>
      <c r="AE1862" t="s">
        <v>40</v>
      </c>
      <c r="AF1862" t="s">
        <v>41</v>
      </c>
      <c r="AG1862" t="s">
        <v>42</v>
      </c>
      <c r="AH1862" t="s">
        <v>28</v>
      </c>
      <c r="AI1862">
        <v>4.3325312</v>
      </c>
      <c r="AJ1862">
        <v>-2.4923327999999998</v>
      </c>
    </row>
    <row r="1863" spans="1:36" x14ac:dyDescent="0.3">
      <c r="A1863">
        <v>1860</v>
      </c>
      <c r="B1863" t="s">
        <v>306</v>
      </c>
      <c r="C1863" t="s">
        <v>28</v>
      </c>
      <c r="D1863" t="s">
        <v>29</v>
      </c>
      <c r="E1863" t="s">
        <v>30</v>
      </c>
      <c r="F1863" t="s">
        <v>31</v>
      </c>
      <c r="G1863" t="s">
        <v>3716</v>
      </c>
      <c r="H1863" t="s">
        <v>5966</v>
      </c>
      <c r="I1863" s="4" t="s">
        <v>5964</v>
      </c>
      <c r="J1863" s="1">
        <f>((((bot_orders[[#This Row],[cTime]]/ 1000)+3*3600) / 86400) + DATE(1970,1,1))</f>
        <v>45767.560007939814</v>
      </c>
      <c r="K1863" s="4" t="s">
        <v>5967</v>
      </c>
      <c r="L1863" s="1">
        <f>((((bot_orders[[#This Row],[uTime]]/ 1000)+3*3600) / 86400) + DATE(1970,1,1))</f>
        <v>45767.587322662032</v>
      </c>
      <c r="M1863" t="s">
        <v>34</v>
      </c>
      <c r="N1863" t="s">
        <v>28</v>
      </c>
      <c r="O1863" t="s">
        <v>35</v>
      </c>
      <c r="P1863">
        <v>4.3360000000000003</v>
      </c>
      <c r="Q1863" t="s">
        <v>36</v>
      </c>
      <c r="R1863" t="s">
        <v>55</v>
      </c>
      <c r="S1863">
        <v>0.57730000000000004</v>
      </c>
      <c r="T1863">
        <v>0.57730000000000004</v>
      </c>
      <c r="U1863">
        <v>4.3360000000000003</v>
      </c>
      <c r="V1863">
        <v>-3.4688000000000002E-3</v>
      </c>
      <c r="W1863" t="s">
        <v>39</v>
      </c>
      <c r="X1863" s="4">
        <f>IF(bot_orders[[#This Row],[side]]="sell", bot_orders[[#This Row],[accFillSz]]*bot_orders[[#This Row],[avgPx]] + bot_orders[[#This Row],[fee]], -bot_orders[[#This Row],[accFillSz]]*bot_orders[[#This Row],[avgPx]])</f>
        <v>-2.5031728000000002</v>
      </c>
      <c r="Y1863" s="4">
        <f>IF(bot_orders[[#This Row],[side]]="buy", bot_orders[[#This Row],[accFillSz]] + bot_orders[[#This Row],[fee]], -bot_orders[[#This Row],[accFillSz]])</f>
        <v>4.3325312</v>
      </c>
      <c r="Z1863" s="4">
        <f>IF(bot_orders[[#This Row],[side]]="sell",bot_orders[[#This Row],[accFillSz]]*bot_orders[[#This Row],[avgPx]]+bot_orders[[#This Row],[fee]], 0)</f>
        <v>0</v>
      </c>
      <c r="AA1863" s="4">
        <f>IF(bot_orders[[#This Row],[side]]="sell",-bot_orders[[#This Row],[accFillSz]],bot_orders[[#This Row],[accFillSz]]+bot_orders[[#This Row],[fee]])</f>
        <v>4.3325312</v>
      </c>
      <c r="AB1863">
        <v>0</v>
      </c>
      <c r="AC1863" t="s">
        <v>38</v>
      </c>
      <c r="AD1863">
        <v>0</v>
      </c>
      <c r="AE1863" t="s">
        <v>40</v>
      </c>
      <c r="AF1863" t="s">
        <v>41</v>
      </c>
      <c r="AG1863" t="s">
        <v>42</v>
      </c>
      <c r="AH1863" t="s">
        <v>28</v>
      </c>
      <c r="AI1863">
        <v>4.3325312</v>
      </c>
      <c r="AJ1863">
        <v>-2.5031728000000002</v>
      </c>
    </row>
    <row r="1864" spans="1:36" x14ac:dyDescent="0.3">
      <c r="A1864">
        <v>1861</v>
      </c>
      <c r="B1864" t="s">
        <v>306</v>
      </c>
      <c r="C1864" t="s">
        <v>28</v>
      </c>
      <c r="D1864" t="s">
        <v>29</v>
      </c>
      <c r="E1864" t="s">
        <v>30</v>
      </c>
      <c r="F1864" t="s">
        <v>31</v>
      </c>
      <c r="G1864" t="s">
        <v>3709</v>
      </c>
      <c r="H1864" t="s">
        <v>5968</v>
      </c>
      <c r="I1864" s="4" t="s">
        <v>5964</v>
      </c>
      <c r="J1864" s="1">
        <f>((((bot_orders[[#This Row],[cTime]]/ 1000)+3*3600) / 86400) + DATE(1970,1,1))</f>
        <v>45767.560007939814</v>
      </c>
      <c r="K1864" s="4" t="s">
        <v>5969</v>
      </c>
      <c r="L1864" s="1">
        <f>((((bot_orders[[#This Row],[uTime]]/ 1000)+3*3600) / 86400) + DATE(1970,1,1))</f>
        <v>45767.586861805554</v>
      </c>
      <c r="M1864" t="s">
        <v>34</v>
      </c>
      <c r="N1864" t="s">
        <v>28</v>
      </c>
      <c r="O1864" t="s">
        <v>35</v>
      </c>
      <c r="P1864">
        <v>4.3360000000000003</v>
      </c>
      <c r="Q1864" t="s">
        <v>36</v>
      </c>
      <c r="R1864" t="s">
        <v>55</v>
      </c>
      <c r="S1864">
        <v>0.57979999999999998</v>
      </c>
      <c r="T1864">
        <v>0.57979999999999998</v>
      </c>
      <c r="U1864">
        <v>4.3360000000000003</v>
      </c>
      <c r="V1864">
        <v>-3.4688000000000002E-3</v>
      </c>
      <c r="W1864" t="s">
        <v>39</v>
      </c>
      <c r="X1864" s="4">
        <f>IF(bot_orders[[#This Row],[side]]="sell", bot_orders[[#This Row],[accFillSz]]*bot_orders[[#This Row],[avgPx]] + bot_orders[[#This Row],[fee]], -bot_orders[[#This Row],[accFillSz]]*bot_orders[[#This Row],[avgPx]])</f>
        <v>-2.5140128000000002</v>
      </c>
      <c r="Y1864" s="4">
        <f>IF(bot_orders[[#This Row],[side]]="buy", bot_orders[[#This Row],[accFillSz]] + bot_orders[[#This Row],[fee]], -bot_orders[[#This Row],[accFillSz]])</f>
        <v>4.3325312</v>
      </c>
      <c r="Z1864" s="4">
        <f>IF(bot_orders[[#This Row],[side]]="sell",bot_orders[[#This Row],[accFillSz]]*bot_orders[[#This Row],[avgPx]]+bot_orders[[#This Row],[fee]], 0)</f>
        <v>0</v>
      </c>
      <c r="AA1864" s="4">
        <f>IF(bot_orders[[#This Row],[side]]="sell",-bot_orders[[#This Row],[accFillSz]],bot_orders[[#This Row],[accFillSz]]+bot_orders[[#This Row],[fee]])</f>
        <v>4.3325312</v>
      </c>
      <c r="AB1864">
        <v>0</v>
      </c>
      <c r="AC1864" t="s">
        <v>38</v>
      </c>
      <c r="AD1864">
        <v>0</v>
      </c>
      <c r="AE1864" t="s">
        <v>40</v>
      </c>
      <c r="AF1864" t="s">
        <v>41</v>
      </c>
      <c r="AG1864" t="s">
        <v>42</v>
      </c>
      <c r="AH1864" t="s">
        <v>28</v>
      </c>
      <c r="AI1864">
        <v>4.3325312</v>
      </c>
      <c r="AJ1864">
        <v>-2.5140128000000002</v>
      </c>
    </row>
    <row r="1865" spans="1:36" x14ac:dyDescent="0.3">
      <c r="A1865">
        <v>1862</v>
      </c>
      <c r="B1865" t="s">
        <v>306</v>
      </c>
      <c r="C1865" t="s">
        <v>28</v>
      </c>
      <c r="D1865" t="s">
        <v>29</v>
      </c>
      <c r="E1865" t="s">
        <v>30</v>
      </c>
      <c r="F1865" t="s">
        <v>31</v>
      </c>
      <c r="G1865" t="s">
        <v>3695</v>
      </c>
      <c r="H1865" t="s">
        <v>5970</v>
      </c>
      <c r="I1865" s="4" t="s">
        <v>5964</v>
      </c>
      <c r="J1865" s="1">
        <f>((((bot_orders[[#This Row],[cTime]]/ 1000)+3*3600) / 86400) + DATE(1970,1,1))</f>
        <v>45767.560007939814</v>
      </c>
      <c r="K1865" s="4" t="s">
        <v>5971</v>
      </c>
      <c r="L1865" s="1">
        <f>((((bot_orders[[#This Row],[uTime]]/ 1000)+3*3600) / 86400) + DATE(1970,1,1))</f>
        <v>45767.586085196759</v>
      </c>
      <c r="M1865" t="s">
        <v>34</v>
      </c>
      <c r="N1865" t="s">
        <v>28</v>
      </c>
      <c r="O1865" t="s">
        <v>35</v>
      </c>
      <c r="P1865">
        <v>4.3360000000000003</v>
      </c>
      <c r="Q1865" t="s">
        <v>36</v>
      </c>
      <c r="R1865" t="s">
        <v>55</v>
      </c>
      <c r="S1865">
        <v>0.58230000000000004</v>
      </c>
      <c r="T1865">
        <v>0.58230000000000004</v>
      </c>
      <c r="U1865">
        <v>4.3360000000000003</v>
      </c>
      <c r="V1865">
        <v>-3.4688000000000002E-3</v>
      </c>
      <c r="W1865" t="s">
        <v>39</v>
      </c>
      <c r="X1865" s="4">
        <f>IF(bot_orders[[#This Row],[side]]="sell", bot_orders[[#This Row],[accFillSz]]*bot_orders[[#This Row],[avgPx]] + bot_orders[[#This Row],[fee]], -bot_orders[[#This Row],[accFillSz]]*bot_orders[[#This Row],[avgPx]])</f>
        <v>-2.5248528000000006</v>
      </c>
      <c r="Y1865" s="4">
        <f>IF(bot_orders[[#This Row],[side]]="buy", bot_orders[[#This Row],[accFillSz]] + bot_orders[[#This Row],[fee]], -bot_orders[[#This Row],[accFillSz]])</f>
        <v>4.3325312</v>
      </c>
      <c r="Z1865" s="4">
        <f>IF(bot_orders[[#This Row],[side]]="sell",bot_orders[[#This Row],[accFillSz]]*bot_orders[[#This Row],[avgPx]]+bot_orders[[#This Row],[fee]], 0)</f>
        <v>0</v>
      </c>
      <c r="AA1865" s="4">
        <f>IF(bot_orders[[#This Row],[side]]="sell",-bot_orders[[#This Row],[accFillSz]],bot_orders[[#This Row],[accFillSz]]+bot_orders[[#This Row],[fee]])</f>
        <v>4.3325312</v>
      </c>
      <c r="AB1865">
        <v>0</v>
      </c>
      <c r="AC1865" t="s">
        <v>38</v>
      </c>
      <c r="AD1865">
        <v>0</v>
      </c>
      <c r="AE1865" t="s">
        <v>40</v>
      </c>
      <c r="AF1865" t="s">
        <v>41</v>
      </c>
      <c r="AG1865" t="s">
        <v>42</v>
      </c>
      <c r="AH1865" t="s">
        <v>28</v>
      </c>
      <c r="AI1865">
        <v>4.3325312</v>
      </c>
      <c r="AJ1865">
        <v>-2.5248528000000001</v>
      </c>
    </row>
    <row r="1866" spans="1:36" x14ac:dyDescent="0.3">
      <c r="A1866">
        <v>1863</v>
      </c>
      <c r="B1866" t="s">
        <v>306</v>
      </c>
      <c r="C1866" t="s">
        <v>28</v>
      </c>
      <c r="D1866" t="s">
        <v>29</v>
      </c>
      <c r="E1866" t="s">
        <v>30</v>
      </c>
      <c r="F1866" t="s">
        <v>31</v>
      </c>
      <c r="G1866" t="s">
        <v>3681</v>
      </c>
      <c r="H1866" t="s">
        <v>5972</v>
      </c>
      <c r="I1866" s="4" t="s">
        <v>5964</v>
      </c>
      <c r="J1866" s="1">
        <f>((((bot_orders[[#This Row],[cTime]]/ 1000)+3*3600) / 86400) + DATE(1970,1,1))</f>
        <v>45767.560007939814</v>
      </c>
      <c r="K1866" s="4" t="s">
        <v>5973</v>
      </c>
      <c r="L1866" s="1">
        <f>((((bot_orders[[#This Row],[uTime]]/ 1000)+3*3600) / 86400) + DATE(1970,1,1))</f>
        <v>45767.579337997682</v>
      </c>
      <c r="M1866" t="s">
        <v>34</v>
      </c>
      <c r="N1866" t="s">
        <v>28</v>
      </c>
      <c r="O1866" t="s">
        <v>35</v>
      </c>
      <c r="P1866">
        <v>4.3360000000000003</v>
      </c>
      <c r="Q1866" t="s">
        <v>36</v>
      </c>
      <c r="R1866" t="s">
        <v>55</v>
      </c>
      <c r="S1866">
        <v>0.58479999999999999</v>
      </c>
      <c r="T1866">
        <v>0.58479999999999999</v>
      </c>
      <c r="U1866">
        <v>4.3360000000000003</v>
      </c>
      <c r="V1866">
        <v>-3.4688000000000002E-3</v>
      </c>
      <c r="W1866" t="s">
        <v>39</v>
      </c>
      <c r="X1866" s="4">
        <f>IF(bot_orders[[#This Row],[side]]="sell", bot_orders[[#This Row],[accFillSz]]*bot_orders[[#This Row],[avgPx]] + bot_orders[[#This Row],[fee]], -bot_orders[[#This Row],[accFillSz]]*bot_orders[[#This Row],[avgPx]])</f>
        <v>-2.5356928000000001</v>
      </c>
      <c r="Y1866" s="4">
        <f>IF(bot_orders[[#This Row],[side]]="buy", bot_orders[[#This Row],[accFillSz]] + bot_orders[[#This Row],[fee]], -bot_orders[[#This Row],[accFillSz]])</f>
        <v>4.3325312</v>
      </c>
      <c r="Z1866" s="4">
        <f>IF(bot_orders[[#This Row],[side]]="sell",bot_orders[[#This Row],[accFillSz]]*bot_orders[[#This Row],[avgPx]]+bot_orders[[#This Row],[fee]], 0)</f>
        <v>0</v>
      </c>
      <c r="AA1866" s="4">
        <f>IF(bot_orders[[#This Row],[side]]="sell",-bot_orders[[#This Row],[accFillSz]],bot_orders[[#This Row],[accFillSz]]+bot_orders[[#This Row],[fee]])</f>
        <v>4.3325312</v>
      </c>
      <c r="AB1866">
        <v>0</v>
      </c>
      <c r="AC1866" t="s">
        <v>38</v>
      </c>
      <c r="AD1866">
        <v>0</v>
      </c>
      <c r="AE1866" t="s">
        <v>40</v>
      </c>
      <c r="AF1866" t="s">
        <v>41</v>
      </c>
      <c r="AG1866" t="s">
        <v>42</v>
      </c>
      <c r="AH1866" t="s">
        <v>28</v>
      </c>
      <c r="AI1866">
        <v>4.3325312</v>
      </c>
      <c r="AJ1866">
        <v>-2.5356928000000001</v>
      </c>
    </row>
    <row r="1867" spans="1:36" x14ac:dyDescent="0.3">
      <c r="A1867">
        <v>1864</v>
      </c>
      <c r="B1867" t="s">
        <v>306</v>
      </c>
      <c r="C1867" t="s">
        <v>28</v>
      </c>
      <c r="D1867" t="s">
        <v>29</v>
      </c>
      <c r="E1867" t="s">
        <v>30</v>
      </c>
      <c r="F1867" t="s">
        <v>31</v>
      </c>
      <c r="G1867" t="s">
        <v>3674</v>
      </c>
      <c r="H1867" t="s">
        <v>5974</v>
      </c>
      <c r="I1867" s="4" t="s">
        <v>5964</v>
      </c>
      <c r="J1867" s="1">
        <f>((((bot_orders[[#This Row],[cTime]]/ 1000)+3*3600) / 86400) + DATE(1970,1,1))</f>
        <v>45767.560007939814</v>
      </c>
      <c r="K1867" s="4" t="s">
        <v>5975</v>
      </c>
      <c r="L1867" s="1">
        <f>((((bot_orders[[#This Row],[uTime]]/ 1000)+3*3600) / 86400) + DATE(1970,1,1))</f>
        <v>45767.579013252311</v>
      </c>
      <c r="M1867" t="s">
        <v>34</v>
      </c>
      <c r="N1867" t="s">
        <v>28</v>
      </c>
      <c r="O1867" t="s">
        <v>35</v>
      </c>
      <c r="P1867">
        <v>4.3360000000000003</v>
      </c>
      <c r="Q1867" t="s">
        <v>36</v>
      </c>
      <c r="R1867" t="s">
        <v>55</v>
      </c>
      <c r="S1867">
        <v>0.58730000000000004</v>
      </c>
      <c r="T1867">
        <v>0.58730000000000004</v>
      </c>
      <c r="U1867">
        <v>4.3360000000000003</v>
      </c>
      <c r="V1867">
        <v>-3.4688000000000002E-3</v>
      </c>
      <c r="W1867" t="s">
        <v>39</v>
      </c>
      <c r="X1867" s="4">
        <f>IF(bot_orders[[#This Row],[side]]="sell", bot_orders[[#This Row],[accFillSz]]*bot_orders[[#This Row],[avgPx]] + bot_orders[[#This Row],[fee]], -bot_orders[[#This Row],[accFillSz]]*bot_orders[[#This Row],[avgPx]])</f>
        <v>-2.5465328000000005</v>
      </c>
      <c r="Y1867" s="4">
        <f>IF(bot_orders[[#This Row],[side]]="buy", bot_orders[[#This Row],[accFillSz]] + bot_orders[[#This Row],[fee]], -bot_orders[[#This Row],[accFillSz]])</f>
        <v>4.3325312</v>
      </c>
      <c r="Z1867" s="4">
        <f>IF(bot_orders[[#This Row],[side]]="sell",bot_orders[[#This Row],[accFillSz]]*bot_orders[[#This Row],[avgPx]]+bot_orders[[#This Row],[fee]], 0)</f>
        <v>0</v>
      </c>
      <c r="AA1867" s="4">
        <f>IF(bot_orders[[#This Row],[side]]="sell",-bot_orders[[#This Row],[accFillSz]],bot_orders[[#This Row],[accFillSz]]+bot_orders[[#This Row],[fee]])</f>
        <v>4.3325312</v>
      </c>
      <c r="AB1867">
        <v>0</v>
      </c>
      <c r="AC1867" t="s">
        <v>38</v>
      </c>
      <c r="AD1867">
        <v>0</v>
      </c>
      <c r="AE1867" t="s">
        <v>40</v>
      </c>
      <c r="AF1867" t="s">
        <v>41</v>
      </c>
      <c r="AG1867" t="s">
        <v>42</v>
      </c>
      <c r="AH1867" t="s">
        <v>28</v>
      </c>
      <c r="AI1867">
        <v>4.3325312</v>
      </c>
      <c r="AJ1867">
        <v>-2.5465328</v>
      </c>
    </row>
    <row r="1868" spans="1:36" x14ac:dyDescent="0.3">
      <c r="A1868">
        <v>1865</v>
      </c>
      <c r="B1868" t="s">
        <v>306</v>
      </c>
      <c r="C1868" t="s">
        <v>28</v>
      </c>
      <c r="D1868" t="s">
        <v>29</v>
      </c>
      <c r="E1868" t="s">
        <v>30</v>
      </c>
      <c r="F1868" t="s">
        <v>31</v>
      </c>
      <c r="G1868" t="s">
        <v>3663</v>
      </c>
      <c r="H1868" t="s">
        <v>5976</v>
      </c>
      <c r="I1868" s="4" t="s">
        <v>5964</v>
      </c>
      <c r="J1868" s="1">
        <f>((((bot_orders[[#This Row],[cTime]]/ 1000)+3*3600) / 86400) + DATE(1970,1,1))</f>
        <v>45767.560007939814</v>
      </c>
      <c r="K1868" s="4" t="s">
        <v>5977</v>
      </c>
      <c r="L1868" s="1">
        <f>((((bot_orders[[#This Row],[uTime]]/ 1000)+3*3600) / 86400) + DATE(1970,1,1))</f>
        <v>45767.577395601853</v>
      </c>
      <c r="M1868" t="s">
        <v>34</v>
      </c>
      <c r="N1868" t="s">
        <v>28</v>
      </c>
      <c r="O1868" t="s">
        <v>35</v>
      </c>
      <c r="P1868">
        <v>4.3360000000000003</v>
      </c>
      <c r="Q1868" t="s">
        <v>36</v>
      </c>
      <c r="R1868" t="s">
        <v>55</v>
      </c>
      <c r="S1868">
        <v>0.58979999999999999</v>
      </c>
      <c r="T1868">
        <v>0.58979999999999999</v>
      </c>
      <c r="U1868">
        <v>4.3360000000000003</v>
      </c>
      <c r="V1868">
        <v>-3.4688000000000002E-3</v>
      </c>
      <c r="W1868" t="s">
        <v>39</v>
      </c>
      <c r="X1868" s="4">
        <f>IF(bot_orders[[#This Row],[side]]="sell", bot_orders[[#This Row],[accFillSz]]*bot_orders[[#This Row],[avgPx]] + bot_orders[[#This Row],[fee]], -bot_orders[[#This Row],[accFillSz]]*bot_orders[[#This Row],[avgPx]])</f>
        <v>-2.5573728</v>
      </c>
      <c r="Y1868" s="4">
        <f>IF(bot_orders[[#This Row],[side]]="buy", bot_orders[[#This Row],[accFillSz]] + bot_orders[[#This Row],[fee]], -bot_orders[[#This Row],[accFillSz]])</f>
        <v>4.3325312</v>
      </c>
      <c r="Z1868" s="4">
        <f>IF(bot_orders[[#This Row],[side]]="sell",bot_orders[[#This Row],[accFillSz]]*bot_orders[[#This Row],[avgPx]]+bot_orders[[#This Row],[fee]], 0)</f>
        <v>0</v>
      </c>
      <c r="AA1868" s="4">
        <f>IF(bot_orders[[#This Row],[side]]="sell",-bot_orders[[#This Row],[accFillSz]],bot_orders[[#This Row],[accFillSz]]+bot_orders[[#This Row],[fee]])</f>
        <v>4.3325312</v>
      </c>
      <c r="AB1868">
        <v>0</v>
      </c>
      <c r="AC1868" t="s">
        <v>38</v>
      </c>
      <c r="AD1868">
        <v>0</v>
      </c>
      <c r="AE1868" t="s">
        <v>40</v>
      </c>
      <c r="AF1868" t="s">
        <v>41</v>
      </c>
      <c r="AG1868" t="s">
        <v>42</v>
      </c>
      <c r="AH1868" t="s">
        <v>28</v>
      </c>
      <c r="AI1868">
        <v>4.3325312</v>
      </c>
      <c r="AJ1868">
        <v>-2.5573728</v>
      </c>
    </row>
    <row r="1869" spans="1:36" x14ac:dyDescent="0.3">
      <c r="A1869">
        <v>1866</v>
      </c>
      <c r="B1869" t="s">
        <v>306</v>
      </c>
      <c r="C1869" t="s">
        <v>28</v>
      </c>
      <c r="D1869" t="s">
        <v>29</v>
      </c>
      <c r="E1869" t="s">
        <v>30</v>
      </c>
      <c r="F1869" t="s">
        <v>31</v>
      </c>
      <c r="G1869" t="s">
        <v>3614</v>
      </c>
      <c r="H1869" t="s">
        <v>5978</v>
      </c>
      <c r="I1869" s="4" t="s">
        <v>5964</v>
      </c>
      <c r="J1869" s="1">
        <f>((((bot_orders[[#This Row],[cTime]]/ 1000)+3*3600) / 86400) + DATE(1970,1,1))</f>
        <v>45767.560007939814</v>
      </c>
      <c r="K1869" s="4" t="s">
        <v>5979</v>
      </c>
      <c r="L1869" s="1">
        <f>((((bot_orders[[#This Row],[uTime]]/ 1000)+3*3600) / 86400) + DATE(1970,1,1))</f>
        <v>45767.560748819444</v>
      </c>
      <c r="M1869" t="s">
        <v>34</v>
      </c>
      <c r="N1869" t="s">
        <v>28</v>
      </c>
      <c r="O1869" t="s">
        <v>35</v>
      </c>
      <c r="P1869">
        <v>4.3360000000000003</v>
      </c>
      <c r="Q1869" t="s">
        <v>36</v>
      </c>
      <c r="R1869" t="s">
        <v>55</v>
      </c>
      <c r="S1869">
        <v>0.59230000000000005</v>
      </c>
      <c r="T1869">
        <v>0.59230000000000005</v>
      </c>
      <c r="U1869">
        <v>4.3360000000000003</v>
      </c>
      <c r="V1869">
        <v>-3.4688000000000002E-3</v>
      </c>
      <c r="W1869" t="s">
        <v>39</v>
      </c>
      <c r="X1869" s="4">
        <f>IF(bot_orders[[#This Row],[side]]="sell", bot_orders[[#This Row],[accFillSz]]*bot_orders[[#This Row],[avgPx]] + bot_orders[[#This Row],[fee]], -bot_orders[[#This Row],[accFillSz]]*bot_orders[[#This Row],[avgPx]])</f>
        <v>-2.5682128000000004</v>
      </c>
      <c r="Y1869" s="4">
        <f>IF(bot_orders[[#This Row],[side]]="buy", bot_orders[[#This Row],[accFillSz]] + bot_orders[[#This Row],[fee]], -bot_orders[[#This Row],[accFillSz]])</f>
        <v>4.3325312</v>
      </c>
      <c r="Z1869" s="4">
        <f>IF(bot_orders[[#This Row],[side]]="sell",bot_orders[[#This Row],[accFillSz]]*bot_orders[[#This Row],[avgPx]]+bot_orders[[#This Row],[fee]], 0)</f>
        <v>0</v>
      </c>
      <c r="AA1869" s="4">
        <f>IF(bot_orders[[#This Row],[side]]="sell",-bot_orders[[#This Row],[accFillSz]],bot_orders[[#This Row],[accFillSz]]+bot_orders[[#This Row],[fee]])</f>
        <v>4.3325312</v>
      </c>
      <c r="AB1869">
        <v>0</v>
      </c>
      <c r="AC1869" t="s">
        <v>38</v>
      </c>
      <c r="AD1869">
        <v>0</v>
      </c>
      <c r="AE1869" t="s">
        <v>40</v>
      </c>
      <c r="AF1869" t="s">
        <v>41</v>
      </c>
      <c r="AG1869" t="s">
        <v>42</v>
      </c>
      <c r="AH1869" t="s">
        <v>28</v>
      </c>
      <c r="AI1869">
        <v>4.3325312</v>
      </c>
      <c r="AJ1869">
        <v>-2.5682128</v>
      </c>
    </row>
    <row r="1870" spans="1:36" x14ac:dyDescent="0.3">
      <c r="A1870">
        <v>1867</v>
      </c>
      <c r="B1870" t="s">
        <v>306</v>
      </c>
      <c r="C1870" t="s">
        <v>28</v>
      </c>
      <c r="D1870" t="s">
        <v>29</v>
      </c>
      <c r="E1870" t="s">
        <v>30</v>
      </c>
      <c r="F1870" t="s">
        <v>31</v>
      </c>
      <c r="G1870" t="s">
        <v>3617</v>
      </c>
      <c r="H1870" t="s">
        <v>5980</v>
      </c>
      <c r="I1870" s="4" t="s">
        <v>5964</v>
      </c>
      <c r="J1870" s="1">
        <f>((((bot_orders[[#This Row],[cTime]]/ 1000)+3*3600) / 86400) + DATE(1970,1,1))</f>
        <v>45767.560007939814</v>
      </c>
      <c r="K1870" s="4" t="s">
        <v>5981</v>
      </c>
      <c r="L1870" s="1">
        <f>((((bot_orders[[#This Row],[uTime]]/ 1000)+3*3600) / 86400) + DATE(1970,1,1))</f>
        <v>45767.560007986111</v>
      </c>
      <c r="M1870" t="s">
        <v>34</v>
      </c>
      <c r="N1870" t="s">
        <v>28</v>
      </c>
      <c r="O1870" t="s">
        <v>35</v>
      </c>
      <c r="P1870">
        <v>4.3360000000000003</v>
      </c>
      <c r="Q1870" t="s">
        <v>36</v>
      </c>
      <c r="R1870" t="s">
        <v>55</v>
      </c>
      <c r="S1870">
        <v>0.5948</v>
      </c>
      <c r="T1870">
        <v>0.59279999999999999</v>
      </c>
      <c r="U1870">
        <v>4.3360000000000003</v>
      </c>
      <c r="V1870">
        <v>-4.3359999999999996E-3</v>
      </c>
      <c r="W1870" t="s">
        <v>39</v>
      </c>
      <c r="X1870" s="4">
        <f>IF(bot_orders[[#This Row],[side]]="sell", bot_orders[[#This Row],[accFillSz]]*bot_orders[[#This Row],[avgPx]] + bot_orders[[#This Row],[fee]], -bot_orders[[#This Row],[accFillSz]]*bot_orders[[#This Row],[avgPx]])</f>
        <v>-2.5703808000000001</v>
      </c>
      <c r="Y1870" s="4">
        <f>IF(bot_orders[[#This Row],[side]]="buy", bot_orders[[#This Row],[accFillSz]] + bot_orders[[#This Row],[fee]], -bot_orders[[#This Row],[accFillSz]])</f>
        <v>4.331664</v>
      </c>
      <c r="Z1870" s="4">
        <f>IF(bot_orders[[#This Row],[side]]="sell",bot_orders[[#This Row],[accFillSz]]*bot_orders[[#This Row],[avgPx]]+bot_orders[[#This Row],[fee]], 0)</f>
        <v>0</v>
      </c>
      <c r="AA1870" s="4">
        <f>IF(bot_orders[[#This Row],[side]]="sell",-bot_orders[[#This Row],[accFillSz]],bot_orders[[#This Row],[accFillSz]]+bot_orders[[#This Row],[fee]])</f>
        <v>4.331664</v>
      </c>
      <c r="AB1870">
        <v>0</v>
      </c>
      <c r="AC1870" t="s">
        <v>38</v>
      </c>
      <c r="AD1870">
        <v>0</v>
      </c>
      <c r="AE1870" t="s">
        <v>40</v>
      </c>
      <c r="AF1870" t="s">
        <v>41</v>
      </c>
      <c r="AG1870" t="s">
        <v>42</v>
      </c>
      <c r="AH1870" t="s">
        <v>28</v>
      </c>
      <c r="AI1870">
        <v>4.331664</v>
      </c>
      <c r="AJ1870">
        <v>-2.5703808000000001</v>
      </c>
    </row>
    <row r="1871" spans="1:36" x14ac:dyDescent="0.3">
      <c r="A1871">
        <v>1868</v>
      </c>
      <c r="B1871" t="s">
        <v>306</v>
      </c>
      <c r="C1871" t="s">
        <v>28</v>
      </c>
      <c r="D1871" t="s">
        <v>29</v>
      </c>
      <c r="E1871" t="s">
        <v>30</v>
      </c>
      <c r="F1871" t="s">
        <v>31</v>
      </c>
      <c r="G1871" t="s">
        <v>3617</v>
      </c>
      <c r="H1871" t="s">
        <v>5982</v>
      </c>
      <c r="I1871" s="4" t="s">
        <v>5983</v>
      </c>
      <c r="J1871" s="1">
        <f>((((bot_orders[[#This Row],[cTime]]/ 1000)+3*3600) / 86400) + DATE(1970,1,1))</f>
        <v>45767.560008009255</v>
      </c>
      <c r="K1871" s="4" t="s">
        <v>5984</v>
      </c>
      <c r="L1871" s="1">
        <f>((((bot_orders[[#This Row],[uTime]]/ 1000)+3*3600) / 86400) + DATE(1970,1,1))</f>
        <v>45767.707519768519</v>
      </c>
      <c r="M1871" t="s">
        <v>34</v>
      </c>
      <c r="N1871" t="s">
        <v>28</v>
      </c>
      <c r="O1871" t="s">
        <v>35</v>
      </c>
      <c r="P1871">
        <v>4.3310000000000004</v>
      </c>
      <c r="Q1871" t="s">
        <v>36</v>
      </c>
      <c r="R1871" t="s">
        <v>37</v>
      </c>
      <c r="S1871">
        <v>0.59740000000000004</v>
      </c>
      <c r="T1871">
        <v>0.59740000000000004</v>
      </c>
      <c r="U1871">
        <v>4.3310000000000004</v>
      </c>
      <c r="V1871">
        <v>-2.0698715000000002E-3</v>
      </c>
      <c r="W1871" t="s">
        <v>38</v>
      </c>
      <c r="X1871" s="4">
        <f>IF(bot_orders[[#This Row],[side]]="sell", bot_orders[[#This Row],[accFillSz]]*bot_orders[[#This Row],[avgPx]] + bot_orders[[#This Row],[fee]], -bot_orders[[#This Row],[accFillSz]]*bot_orders[[#This Row],[avgPx]])</f>
        <v>2.5852695285000005</v>
      </c>
      <c r="Y1871" s="4">
        <f>IF(bot_orders[[#This Row],[side]]="buy", bot_orders[[#This Row],[accFillSz]] + bot_orders[[#This Row],[fee]], -bot_orders[[#This Row],[accFillSz]])</f>
        <v>-4.3310000000000004</v>
      </c>
      <c r="Z1871" s="4">
        <f>IF(bot_orders[[#This Row],[side]]="sell",bot_orders[[#This Row],[accFillSz]]*bot_orders[[#This Row],[avgPx]]+bot_orders[[#This Row],[fee]], 0)</f>
        <v>2.5852695285000005</v>
      </c>
      <c r="AA1871" s="4">
        <f>IF(bot_orders[[#This Row],[side]]="sell",-bot_orders[[#This Row],[accFillSz]],bot_orders[[#This Row],[accFillSz]]+bot_orders[[#This Row],[fee]])</f>
        <v>-4.3310000000000004</v>
      </c>
      <c r="AB1871">
        <v>0</v>
      </c>
      <c r="AC1871" t="s">
        <v>39</v>
      </c>
      <c r="AD1871">
        <v>0</v>
      </c>
      <c r="AE1871" t="s">
        <v>40</v>
      </c>
      <c r="AF1871" t="s">
        <v>41</v>
      </c>
      <c r="AG1871" t="s">
        <v>42</v>
      </c>
      <c r="AH1871" t="s">
        <v>28</v>
      </c>
      <c r="AI1871">
        <v>-4.3310000000000004</v>
      </c>
      <c r="AJ1871">
        <v>2.5852695300000001</v>
      </c>
    </row>
    <row r="1872" spans="1:36" x14ac:dyDescent="0.3">
      <c r="A1872">
        <v>1869</v>
      </c>
      <c r="B1872" t="s">
        <v>306</v>
      </c>
      <c r="C1872" t="s">
        <v>28</v>
      </c>
      <c r="D1872" t="s">
        <v>29</v>
      </c>
      <c r="E1872" t="s">
        <v>30</v>
      </c>
      <c r="F1872" t="s">
        <v>31</v>
      </c>
      <c r="G1872" t="s">
        <v>3614</v>
      </c>
      <c r="H1872" t="s">
        <v>5985</v>
      </c>
      <c r="I1872" s="4" t="s">
        <v>5986</v>
      </c>
      <c r="J1872" s="1">
        <f>((((bot_orders[[#This Row],[cTime]]/ 1000)+3*3600) / 86400) + DATE(1970,1,1))</f>
        <v>45767.560748842589</v>
      </c>
      <c r="K1872" s="4" t="s">
        <v>5987</v>
      </c>
      <c r="L1872" s="1">
        <f>((((bot_orders[[#This Row],[uTime]]/ 1000)+3*3600) / 86400) + DATE(1970,1,1))</f>
        <v>45767.565024374999</v>
      </c>
      <c r="M1872" t="s">
        <v>34</v>
      </c>
      <c r="N1872" t="s">
        <v>28</v>
      </c>
      <c r="O1872" t="s">
        <v>35</v>
      </c>
      <c r="P1872">
        <v>4.3319999999999999</v>
      </c>
      <c r="Q1872" t="s">
        <v>36</v>
      </c>
      <c r="R1872" t="s">
        <v>37</v>
      </c>
      <c r="S1872">
        <v>0.5948</v>
      </c>
      <c r="T1872">
        <v>0.5948</v>
      </c>
      <c r="U1872">
        <v>4.3319999999999999</v>
      </c>
      <c r="V1872">
        <v>-2.0613389000000001E-3</v>
      </c>
      <c r="W1872" t="s">
        <v>38</v>
      </c>
      <c r="X1872" s="4">
        <f>IF(bot_orders[[#This Row],[side]]="sell", bot_orders[[#This Row],[accFillSz]]*bot_orders[[#This Row],[avgPx]] + bot_orders[[#This Row],[fee]], -bot_orders[[#This Row],[accFillSz]]*bot_orders[[#This Row],[avgPx]])</f>
        <v>2.5746122611</v>
      </c>
      <c r="Y1872" s="4">
        <f>IF(bot_orders[[#This Row],[side]]="buy", bot_orders[[#This Row],[accFillSz]] + bot_orders[[#This Row],[fee]], -bot_orders[[#This Row],[accFillSz]])</f>
        <v>-4.3319999999999999</v>
      </c>
      <c r="Z1872" s="4">
        <f>IF(bot_orders[[#This Row],[side]]="sell",bot_orders[[#This Row],[accFillSz]]*bot_orders[[#This Row],[avgPx]]+bot_orders[[#This Row],[fee]], 0)</f>
        <v>2.5746122611</v>
      </c>
      <c r="AA1872" s="4">
        <f>IF(bot_orders[[#This Row],[side]]="sell",-bot_orders[[#This Row],[accFillSz]],bot_orders[[#This Row],[accFillSz]]+bot_orders[[#This Row],[fee]])</f>
        <v>-4.3319999999999999</v>
      </c>
      <c r="AB1872">
        <v>0</v>
      </c>
      <c r="AC1872" t="s">
        <v>39</v>
      </c>
      <c r="AD1872">
        <v>0</v>
      </c>
      <c r="AE1872" t="s">
        <v>40</v>
      </c>
      <c r="AF1872" t="s">
        <v>41</v>
      </c>
      <c r="AG1872" t="s">
        <v>42</v>
      </c>
      <c r="AH1872" t="s">
        <v>28</v>
      </c>
      <c r="AI1872">
        <v>-4.3319999999999999</v>
      </c>
      <c r="AJ1872">
        <v>2.5746122599999999</v>
      </c>
    </row>
    <row r="1873" spans="1:36" x14ac:dyDescent="0.3">
      <c r="A1873">
        <v>1870</v>
      </c>
      <c r="B1873" t="s">
        <v>306</v>
      </c>
      <c r="C1873" t="s">
        <v>28</v>
      </c>
      <c r="D1873" t="s">
        <v>29</v>
      </c>
      <c r="E1873" t="s">
        <v>30</v>
      </c>
      <c r="F1873" t="s">
        <v>31</v>
      </c>
      <c r="G1873" t="s">
        <v>3611</v>
      </c>
      <c r="H1873" t="s">
        <v>5988</v>
      </c>
      <c r="I1873" s="4" t="s">
        <v>5989</v>
      </c>
      <c r="J1873" s="1">
        <f>((((bot_orders[[#This Row],[cTime]]/ 1000)+3*3600) / 86400) + DATE(1970,1,1))</f>
        <v>45767.565024398151</v>
      </c>
      <c r="K1873" s="4" t="s">
        <v>5990</v>
      </c>
      <c r="L1873" s="1">
        <f>((((bot_orders[[#This Row],[uTime]]/ 1000)+3*3600) / 86400) + DATE(1970,1,1))</f>
        <v>45767.566596215278</v>
      </c>
      <c r="M1873" t="s">
        <v>34</v>
      </c>
      <c r="N1873" t="s">
        <v>28</v>
      </c>
      <c r="O1873" t="s">
        <v>35</v>
      </c>
      <c r="P1873">
        <v>4.3360000000000003</v>
      </c>
      <c r="Q1873" t="s">
        <v>36</v>
      </c>
      <c r="R1873" t="s">
        <v>55</v>
      </c>
      <c r="S1873">
        <v>0.59230000000000005</v>
      </c>
      <c r="T1873">
        <v>0.59230000000000005</v>
      </c>
      <c r="U1873">
        <v>4.3360000000000003</v>
      </c>
      <c r="V1873">
        <v>-3.4688000000000002E-3</v>
      </c>
      <c r="W1873" t="s">
        <v>39</v>
      </c>
      <c r="X1873" s="4">
        <f>IF(bot_orders[[#This Row],[side]]="sell", bot_orders[[#This Row],[accFillSz]]*bot_orders[[#This Row],[avgPx]] + bot_orders[[#This Row],[fee]], -bot_orders[[#This Row],[accFillSz]]*bot_orders[[#This Row],[avgPx]])</f>
        <v>-2.5682128000000004</v>
      </c>
      <c r="Y1873" s="4">
        <f>IF(bot_orders[[#This Row],[side]]="buy", bot_orders[[#This Row],[accFillSz]] + bot_orders[[#This Row],[fee]], -bot_orders[[#This Row],[accFillSz]])</f>
        <v>4.3325312</v>
      </c>
      <c r="Z1873" s="4">
        <f>IF(bot_orders[[#This Row],[side]]="sell",bot_orders[[#This Row],[accFillSz]]*bot_orders[[#This Row],[avgPx]]+bot_orders[[#This Row],[fee]], 0)</f>
        <v>0</v>
      </c>
      <c r="AA1873" s="4">
        <f>IF(bot_orders[[#This Row],[side]]="sell",-bot_orders[[#This Row],[accFillSz]],bot_orders[[#This Row],[accFillSz]]+bot_orders[[#This Row],[fee]])</f>
        <v>4.3325312</v>
      </c>
      <c r="AB1873">
        <v>0</v>
      </c>
      <c r="AC1873" t="s">
        <v>38</v>
      </c>
      <c r="AD1873">
        <v>0</v>
      </c>
      <c r="AE1873" t="s">
        <v>40</v>
      </c>
      <c r="AF1873" t="s">
        <v>41</v>
      </c>
      <c r="AG1873" t="s">
        <v>42</v>
      </c>
      <c r="AH1873" t="s">
        <v>28</v>
      </c>
      <c r="AI1873">
        <v>4.3325312</v>
      </c>
      <c r="AJ1873">
        <v>-2.5682128</v>
      </c>
    </row>
    <row r="1874" spans="1:36" x14ac:dyDescent="0.3">
      <c r="A1874">
        <v>1871</v>
      </c>
      <c r="B1874" t="s">
        <v>306</v>
      </c>
      <c r="C1874" t="s">
        <v>28</v>
      </c>
      <c r="D1874" t="s">
        <v>29</v>
      </c>
      <c r="E1874" t="s">
        <v>30</v>
      </c>
      <c r="F1874" t="s">
        <v>31</v>
      </c>
      <c r="G1874" t="s">
        <v>3611</v>
      </c>
      <c r="H1874" t="s">
        <v>5991</v>
      </c>
      <c r="I1874" s="4" t="s">
        <v>5992</v>
      </c>
      <c r="J1874" s="1">
        <f>((((bot_orders[[#This Row],[cTime]]/ 1000)+3*3600) / 86400) + DATE(1970,1,1))</f>
        <v>45767.566596238423</v>
      </c>
      <c r="K1874" s="4" t="s">
        <v>5993</v>
      </c>
      <c r="L1874" s="1">
        <f>((((bot_orders[[#This Row],[uTime]]/ 1000)+3*3600) / 86400) + DATE(1970,1,1))</f>
        <v>45767.705461087964</v>
      </c>
      <c r="M1874" t="s">
        <v>34</v>
      </c>
      <c r="N1874" t="s">
        <v>28</v>
      </c>
      <c r="O1874" t="s">
        <v>35</v>
      </c>
      <c r="P1874">
        <v>4.3319999999999999</v>
      </c>
      <c r="Q1874" t="s">
        <v>36</v>
      </c>
      <c r="R1874" t="s">
        <v>37</v>
      </c>
      <c r="S1874">
        <v>0.5948</v>
      </c>
      <c r="T1874">
        <v>0.5948</v>
      </c>
      <c r="U1874">
        <v>4.3319999999999999</v>
      </c>
      <c r="V1874">
        <v>-2.0613389000000001E-3</v>
      </c>
      <c r="W1874" t="s">
        <v>38</v>
      </c>
      <c r="X1874" s="4">
        <f>IF(bot_orders[[#This Row],[side]]="sell", bot_orders[[#This Row],[accFillSz]]*bot_orders[[#This Row],[avgPx]] + bot_orders[[#This Row],[fee]], -bot_orders[[#This Row],[accFillSz]]*bot_orders[[#This Row],[avgPx]])</f>
        <v>2.5746122611</v>
      </c>
      <c r="Y1874" s="4">
        <f>IF(bot_orders[[#This Row],[side]]="buy", bot_orders[[#This Row],[accFillSz]] + bot_orders[[#This Row],[fee]], -bot_orders[[#This Row],[accFillSz]])</f>
        <v>-4.3319999999999999</v>
      </c>
      <c r="Z1874" s="4">
        <f>IF(bot_orders[[#This Row],[side]]="sell",bot_orders[[#This Row],[accFillSz]]*bot_orders[[#This Row],[avgPx]]+bot_orders[[#This Row],[fee]], 0)</f>
        <v>2.5746122611</v>
      </c>
      <c r="AA1874" s="4">
        <f>IF(bot_orders[[#This Row],[side]]="sell",-bot_orders[[#This Row],[accFillSz]],bot_orders[[#This Row],[accFillSz]]+bot_orders[[#This Row],[fee]])</f>
        <v>-4.3319999999999999</v>
      </c>
      <c r="AB1874">
        <v>0</v>
      </c>
      <c r="AC1874" t="s">
        <v>39</v>
      </c>
      <c r="AD1874">
        <v>0</v>
      </c>
      <c r="AE1874" t="s">
        <v>40</v>
      </c>
      <c r="AF1874" t="s">
        <v>41</v>
      </c>
      <c r="AG1874" t="s">
        <v>42</v>
      </c>
      <c r="AH1874" t="s">
        <v>28</v>
      </c>
      <c r="AI1874">
        <v>-4.3319999999999999</v>
      </c>
      <c r="AJ1874">
        <v>2.5746122599999999</v>
      </c>
    </row>
    <row r="1875" spans="1:36" x14ac:dyDescent="0.3">
      <c r="A1875">
        <v>1872</v>
      </c>
      <c r="B1875" t="s">
        <v>306</v>
      </c>
      <c r="C1875" t="s">
        <v>28</v>
      </c>
      <c r="D1875" t="s">
        <v>29</v>
      </c>
      <c r="E1875" t="s">
        <v>30</v>
      </c>
      <c r="F1875" t="s">
        <v>31</v>
      </c>
      <c r="G1875" t="s">
        <v>3663</v>
      </c>
      <c r="H1875" t="s">
        <v>5994</v>
      </c>
      <c r="I1875" s="4" t="s">
        <v>5995</v>
      </c>
      <c r="J1875" s="1">
        <f>((((bot_orders[[#This Row],[cTime]]/ 1000)+3*3600) / 86400) + DATE(1970,1,1))</f>
        <v>45767.577395625005</v>
      </c>
      <c r="K1875" s="4" t="s">
        <v>5996</v>
      </c>
      <c r="L1875" s="1">
        <f>((((bot_orders[[#This Row],[uTime]]/ 1000)+3*3600) / 86400) + DATE(1970,1,1))</f>
        <v>45767.595308530093</v>
      </c>
      <c r="M1875" t="s">
        <v>34</v>
      </c>
      <c r="N1875" t="s">
        <v>28</v>
      </c>
      <c r="O1875" t="s">
        <v>35</v>
      </c>
      <c r="P1875">
        <v>4.3319999999999999</v>
      </c>
      <c r="Q1875" t="s">
        <v>36</v>
      </c>
      <c r="R1875" t="s">
        <v>37</v>
      </c>
      <c r="S1875">
        <v>0.59230000000000005</v>
      </c>
      <c r="T1875">
        <v>0.59230000000000005</v>
      </c>
      <c r="U1875">
        <v>4.3319999999999999</v>
      </c>
      <c r="V1875">
        <v>-2.0526748999999999E-3</v>
      </c>
      <c r="W1875" t="s">
        <v>38</v>
      </c>
      <c r="X1875" s="4">
        <f>IF(bot_orders[[#This Row],[side]]="sell", bot_orders[[#This Row],[accFillSz]]*bot_orders[[#This Row],[avgPx]] + bot_orders[[#This Row],[fee]], -bot_orders[[#This Row],[accFillSz]]*bot_orders[[#This Row],[avgPx]])</f>
        <v>2.5637909251000002</v>
      </c>
      <c r="Y1875" s="4">
        <f>IF(bot_orders[[#This Row],[side]]="buy", bot_orders[[#This Row],[accFillSz]] + bot_orders[[#This Row],[fee]], -bot_orders[[#This Row],[accFillSz]])</f>
        <v>-4.3319999999999999</v>
      </c>
      <c r="Z1875" s="4">
        <f>IF(bot_orders[[#This Row],[side]]="sell",bot_orders[[#This Row],[accFillSz]]*bot_orders[[#This Row],[avgPx]]+bot_orders[[#This Row],[fee]], 0)</f>
        <v>2.5637909251000002</v>
      </c>
      <c r="AA1875" s="4">
        <f>IF(bot_orders[[#This Row],[side]]="sell",-bot_orders[[#This Row],[accFillSz]],bot_orders[[#This Row],[accFillSz]]+bot_orders[[#This Row],[fee]])</f>
        <v>-4.3319999999999999</v>
      </c>
      <c r="AB1875">
        <v>0</v>
      </c>
      <c r="AC1875" t="s">
        <v>39</v>
      </c>
      <c r="AD1875">
        <v>0</v>
      </c>
      <c r="AE1875" t="s">
        <v>40</v>
      </c>
      <c r="AF1875" t="s">
        <v>41</v>
      </c>
      <c r="AG1875" t="s">
        <v>42</v>
      </c>
      <c r="AH1875" t="s">
        <v>28</v>
      </c>
      <c r="AI1875">
        <v>-4.3319999999999999</v>
      </c>
      <c r="AJ1875">
        <v>2.5637909300000001</v>
      </c>
    </row>
    <row r="1876" spans="1:36" x14ac:dyDescent="0.3">
      <c r="A1876">
        <v>1873</v>
      </c>
      <c r="B1876" t="s">
        <v>306</v>
      </c>
      <c r="C1876" t="s">
        <v>28</v>
      </c>
      <c r="D1876" t="s">
        <v>29</v>
      </c>
      <c r="E1876" t="s">
        <v>30</v>
      </c>
      <c r="F1876" t="s">
        <v>31</v>
      </c>
      <c r="G1876" t="s">
        <v>3674</v>
      </c>
      <c r="H1876" t="s">
        <v>5997</v>
      </c>
      <c r="I1876" s="4" t="s">
        <v>5998</v>
      </c>
      <c r="J1876" s="1">
        <f>((((bot_orders[[#This Row],[cTime]]/ 1000)+3*3600) / 86400) + DATE(1970,1,1))</f>
        <v>45767.579013275463</v>
      </c>
      <c r="K1876" s="4" t="s">
        <v>5999</v>
      </c>
      <c r="L1876" s="1">
        <f>((((bot_orders[[#This Row],[uTime]]/ 1000)+3*3600) / 86400) + DATE(1970,1,1))</f>
        <v>45767.594117881948</v>
      </c>
      <c r="M1876" t="s">
        <v>34</v>
      </c>
      <c r="N1876" t="s">
        <v>28</v>
      </c>
      <c r="O1876" t="s">
        <v>35</v>
      </c>
      <c r="P1876">
        <v>4.3319999999999999</v>
      </c>
      <c r="Q1876" t="s">
        <v>36</v>
      </c>
      <c r="R1876" t="s">
        <v>37</v>
      </c>
      <c r="S1876">
        <v>0.58979999999999999</v>
      </c>
      <c r="T1876">
        <v>0.58979999999999999</v>
      </c>
      <c r="U1876">
        <v>4.3319999999999999</v>
      </c>
      <c r="V1876">
        <v>-2.0440109000000001E-3</v>
      </c>
      <c r="W1876" t="s">
        <v>38</v>
      </c>
      <c r="X1876" s="4">
        <f>IF(bot_orders[[#This Row],[side]]="sell", bot_orders[[#This Row],[accFillSz]]*bot_orders[[#This Row],[avgPx]] + bot_orders[[#This Row],[fee]], -bot_orders[[#This Row],[accFillSz]]*bot_orders[[#This Row],[avgPx]])</f>
        <v>2.5529695890999995</v>
      </c>
      <c r="Y1876" s="4">
        <f>IF(bot_orders[[#This Row],[side]]="buy", bot_orders[[#This Row],[accFillSz]] + bot_orders[[#This Row],[fee]], -bot_orders[[#This Row],[accFillSz]])</f>
        <v>-4.3319999999999999</v>
      </c>
      <c r="Z1876" s="4">
        <f>IF(bot_orders[[#This Row],[side]]="sell",bot_orders[[#This Row],[accFillSz]]*bot_orders[[#This Row],[avgPx]]+bot_orders[[#This Row],[fee]], 0)</f>
        <v>2.5529695890999995</v>
      </c>
      <c r="AA1876" s="4">
        <f>IF(bot_orders[[#This Row],[side]]="sell",-bot_orders[[#This Row],[accFillSz]],bot_orders[[#This Row],[accFillSz]]+bot_orders[[#This Row],[fee]])</f>
        <v>-4.3319999999999999</v>
      </c>
      <c r="AB1876">
        <v>0</v>
      </c>
      <c r="AC1876" t="s">
        <v>39</v>
      </c>
      <c r="AD1876">
        <v>0</v>
      </c>
      <c r="AE1876" t="s">
        <v>40</v>
      </c>
      <c r="AF1876" t="s">
        <v>41</v>
      </c>
      <c r="AG1876" t="s">
        <v>42</v>
      </c>
      <c r="AH1876" t="s">
        <v>28</v>
      </c>
      <c r="AI1876">
        <v>-4.3319999999999999</v>
      </c>
      <c r="AJ1876">
        <v>2.55296959</v>
      </c>
    </row>
    <row r="1877" spans="1:36" x14ac:dyDescent="0.3">
      <c r="A1877">
        <v>1874</v>
      </c>
      <c r="B1877" t="s">
        <v>306</v>
      </c>
      <c r="C1877" t="s">
        <v>28</v>
      </c>
      <c r="D1877" t="s">
        <v>29</v>
      </c>
      <c r="E1877" t="s">
        <v>30</v>
      </c>
      <c r="F1877" t="s">
        <v>31</v>
      </c>
      <c r="G1877" t="s">
        <v>3681</v>
      </c>
      <c r="H1877" t="s">
        <v>6000</v>
      </c>
      <c r="I1877" s="4" t="s">
        <v>6001</v>
      </c>
      <c r="J1877" s="1">
        <f>((((bot_orders[[#This Row],[cTime]]/ 1000)+3*3600) / 86400) + DATE(1970,1,1))</f>
        <v>45767.579338020834</v>
      </c>
      <c r="K1877" s="4" t="s">
        <v>6002</v>
      </c>
      <c r="L1877" s="1">
        <f>((((bot_orders[[#This Row],[uTime]]/ 1000)+3*3600) / 86400) + DATE(1970,1,1))</f>
        <v>45767.580736030097</v>
      </c>
      <c r="M1877" t="s">
        <v>34</v>
      </c>
      <c r="N1877" t="s">
        <v>28</v>
      </c>
      <c r="O1877" t="s">
        <v>35</v>
      </c>
      <c r="P1877">
        <v>4.3319999999999999</v>
      </c>
      <c r="Q1877" t="s">
        <v>36</v>
      </c>
      <c r="R1877" t="s">
        <v>37</v>
      </c>
      <c r="S1877">
        <v>0.58730000000000004</v>
      </c>
      <c r="T1877">
        <v>0.58730000000000004</v>
      </c>
      <c r="U1877">
        <v>4.3319999999999999</v>
      </c>
      <c r="V1877">
        <v>-2.0353468999999998E-3</v>
      </c>
      <c r="W1877" t="s">
        <v>38</v>
      </c>
      <c r="X1877" s="4">
        <f>IF(bot_orders[[#This Row],[side]]="sell", bot_orders[[#This Row],[accFillSz]]*bot_orders[[#This Row],[avgPx]] + bot_orders[[#This Row],[fee]], -bot_orders[[#This Row],[accFillSz]]*bot_orders[[#This Row],[avgPx]])</f>
        <v>2.5421482531000001</v>
      </c>
      <c r="Y1877" s="4">
        <f>IF(bot_orders[[#This Row],[side]]="buy", bot_orders[[#This Row],[accFillSz]] + bot_orders[[#This Row],[fee]], -bot_orders[[#This Row],[accFillSz]])</f>
        <v>-4.3319999999999999</v>
      </c>
      <c r="Z1877" s="4">
        <f>IF(bot_orders[[#This Row],[side]]="sell",bot_orders[[#This Row],[accFillSz]]*bot_orders[[#This Row],[avgPx]]+bot_orders[[#This Row],[fee]], 0)</f>
        <v>2.5421482531000001</v>
      </c>
      <c r="AA1877" s="4">
        <f>IF(bot_orders[[#This Row],[side]]="sell",-bot_orders[[#This Row],[accFillSz]],bot_orders[[#This Row],[accFillSz]]+bot_orders[[#This Row],[fee]])</f>
        <v>-4.3319999999999999</v>
      </c>
      <c r="AB1877">
        <v>0</v>
      </c>
      <c r="AC1877" t="s">
        <v>39</v>
      </c>
      <c r="AD1877">
        <v>0</v>
      </c>
      <c r="AE1877" t="s">
        <v>40</v>
      </c>
      <c r="AF1877" t="s">
        <v>41</v>
      </c>
      <c r="AG1877" t="s">
        <v>42</v>
      </c>
      <c r="AH1877" t="s">
        <v>28</v>
      </c>
      <c r="AI1877">
        <v>-4.3319999999999999</v>
      </c>
      <c r="AJ1877">
        <v>2.5421482499999999</v>
      </c>
    </row>
    <row r="1878" spans="1:36" x14ac:dyDescent="0.3">
      <c r="A1878">
        <v>1875</v>
      </c>
      <c r="B1878" t="s">
        <v>306</v>
      </c>
      <c r="C1878" t="s">
        <v>28</v>
      </c>
      <c r="D1878" t="s">
        <v>29</v>
      </c>
      <c r="E1878" t="s">
        <v>30</v>
      </c>
      <c r="F1878" t="s">
        <v>31</v>
      </c>
      <c r="G1878" t="s">
        <v>3670</v>
      </c>
      <c r="H1878" t="s">
        <v>6003</v>
      </c>
      <c r="I1878" s="4" t="s">
        <v>6004</v>
      </c>
      <c r="J1878" s="1">
        <f>((((bot_orders[[#This Row],[cTime]]/ 1000)+3*3600) / 86400) + DATE(1970,1,1))</f>
        <v>45767.580736053242</v>
      </c>
      <c r="K1878" s="4" t="s">
        <v>6005</v>
      </c>
      <c r="L1878" s="1">
        <f>((((bot_orders[[#This Row],[uTime]]/ 1000)+3*3600) / 86400) + DATE(1970,1,1))</f>
        <v>45767.581417847221</v>
      </c>
      <c r="M1878" t="s">
        <v>34</v>
      </c>
      <c r="N1878" t="s">
        <v>28</v>
      </c>
      <c r="O1878" t="s">
        <v>35</v>
      </c>
      <c r="P1878">
        <v>4.3360000000000003</v>
      </c>
      <c r="Q1878" t="s">
        <v>36</v>
      </c>
      <c r="R1878" t="s">
        <v>55</v>
      </c>
      <c r="S1878">
        <v>0.58479999999999999</v>
      </c>
      <c r="T1878">
        <v>0.58479999999999999</v>
      </c>
      <c r="U1878">
        <v>4.3360000000000003</v>
      </c>
      <c r="V1878">
        <v>-3.4688000000000002E-3</v>
      </c>
      <c r="W1878" t="s">
        <v>39</v>
      </c>
      <c r="X1878" s="4">
        <f>IF(bot_orders[[#This Row],[side]]="sell", bot_orders[[#This Row],[accFillSz]]*bot_orders[[#This Row],[avgPx]] + bot_orders[[#This Row],[fee]], -bot_orders[[#This Row],[accFillSz]]*bot_orders[[#This Row],[avgPx]])</f>
        <v>-2.5356928000000001</v>
      </c>
      <c r="Y1878" s="4">
        <f>IF(bot_orders[[#This Row],[side]]="buy", bot_orders[[#This Row],[accFillSz]] + bot_orders[[#This Row],[fee]], -bot_orders[[#This Row],[accFillSz]])</f>
        <v>4.3325312</v>
      </c>
      <c r="Z1878" s="4">
        <f>IF(bot_orders[[#This Row],[side]]="sell",bot_orders[[#This Row],[accFillSz]]*bot_orders[[#This Row],[avgPx]]+bot_orders[[#This Row],[fee]], 0)</f>
        <v>0</v>
      </c>
      <c r="AA1878" s="4">
        <f>IF(bot_orders[[#This Row],[side]]="sell",-bot_orders[[#This Row],[accFillSz]],bot_orders[[#This Row],[accFillSz]]+bot_orders[[#This Row],[fee]])</f>
        <v>4.3325312</v>
      </c>
      <c r="AB1878">
        <v>0</v>
      </c>
      <c r="AC1878" t="s">
        <v>38</v>
      </c>
      <c r="AD1878">
        <v>0</v>
      </c>
      <c r="AE1878" t="s">
        <v>40</v>
      </c>
      <c r="AF1878" t="s">
        <v>41</v>
      </c>
      <c r="AG1878" t="s">
        <v>42</v>
      </c>
      <c r="AH1878" t="s">
        <v>28</v>
      </c>
      <c r="AI1878">
        <v>4.3325312</v>
      </c>
      <c r="AJ1878">
        <v>-2.5356928000000001</v>
      </c>
    </row>
    <row r="1879" spans="1:36" x14ac:dyDescent="0.3">
      <c r="A1879">
        <v>1876</v>
      </c>
      <c r="B1879" t="s">
        <v>306</v>
      </c>
      <c r="C1879" t="s">
        <v>28</v>
      </c>
      <c r="D1879" t="s">
        <v>29</v>
      </c>
      <c r="E1879" t="s">
        <v>30</v>
      </c>
      <c r="F1879" t="s">
        <v>31</v>
      </c>
      <c r="G1879" t="s">
        <v>3670</v>
      </c>
      <c r="H1879" t="s">
        <v>6006</v>
      </c>
      <c r="I1879" s="4" t="s">
        <v>6007</v>
      </c>
      <c r="J1879" s="1">
        <f>((((bot_orders[[#This Row],[cTime]]/ 1000)+3*3600) / 86400) + DATE(1970,1,1))</f>
        <v>45767.581417870373</v>
      </c>
      <c r="K1879" s="4" t="s">
        <v>6008</v>
      </c>
      <c r="L1879" s="1">
        <f>((((bot_orders[[#This Row],[uTime]]/ 1000)+3*3600) / 86400) + DATE(1970,1,1))</f>
        <v>45767.58215234954</v>
      </c>
      <c r="M1879" t="s">
        <v>34</v>
      </c>
      <c r="N1879" t="s">
        <v>28</v>
      </c>
      <c r="O1879" t="s">
        <v>35</v>
      </c>
      <c r="P1879">
        <v>4.3319999999999999</v>
      </c>
      <c r="Q1879" t="s">
        <v>36</v>
      </c>
      <c r="R1879" t="s">
        <v>37</v>
      </c>
      <c r="S1879">
        <v>0.58730000000000004</v>
      </c>
      <c r="T1879">
        <v>0.58730000000000004</v>
      </c>
      <c r="U1879">
        <v>4.3319999999999999</v>
      </c>
      <c r="V1879">
        <v>-2.0353468999999998E-3</v>
      </c>
      <c r="W1879" t="s">
        <v>38</v>
      </c>
      <c r="X1879" s="4">
        <f>IF(bot_orders[[#This Row],[side]]="sell", bot_orders[[#This Row],[accFillSz]]*bot_orders[[#This Row],[avgPx]] + bot_orders[[#This Row],[fee]], -bot_orders[[#This Row],[accFillSz]]*bot_orders[[#This Row],[avgPx]])</f>
        <v>2.5421482531000001</v>
      </c>
      <c r="Y1879" s="4">
        <f>IF(bot_orders[[#This Row],[side]]="buy", bot_orders[[#This Row],[accFillSz]] + bot_orders[[#This Row],[fee]], -bot_orders[[#This Row],[accFillSz]])</f>
        <v>-4.3319999999999999</v>
      </c>
      <c r="Z1879" s="4">
        <f>IF(bot_orders[[#This Row],[side]]="sell",bot_orders[[#This Row],[accFillSz]]*bot_orders[[#This Row],[avgPx]]+bot_orders[[#This Row],[fee]], 0)</f>
        <v>2.5421482531000001</v>
      </c>
      <c r="AA1879" s="4">
        <f>IF(bot_orders[[#This Row],[side]]="sell",-bot_orders[[#This Row],[accFillSz]],bot_orders[[#This Row],[accFillSz]]+bot_orders[[#This Row],[fee]])</f>
        <v>-4.3319999999999999</v>
      </c>
      <c r="AB1879">
        <v>0</v>
      </c>
      <c r="AC1879" t="s">
        <v>39</v>
      </c>
      <c r="AD1879">
        <v>0</v>
      </c>
      <c r="AE1879" t="s">
        <v>40</v>
      </c>
      <c r="AF1879" t="s">
        <v>41</v>
      </c>
      <c r="AG1879" t="s">
        <v>42</v>
      </c>
      <c r="AH1879" t="s">
        <v>28</v>
      </c>
      <c r="AI1879">
        <v>-4.3319999999999999</v>
      </c>
      <c r="AJ1879">
        <v>2.5421482499999999</v>
      </c>
    </row>
    <row r="1880" spans="1:36" x14ac:dyDescent="0.3">
      <c r="A1880">
        <v>1877</v>
      </c>
      <c r="B1880" t="s">
        <v>306</v>
      </c>
      <c r="C1880" t="s">
        <v>28</v>
      </c>
      <c r="D1880" t="s">
        <v>29</v>
      </c>
      <c r="E1880" t="s">
        <v>30</v>
      </c>
      <c r="F1880" t="s">
        <v>31</v>
      </c>
      <c r="G1880" t="s">
        <v>3699</v>
      </c>
      <c r="H1880" t="s">
        <v>6009</v>
      </c>
      <c r="I1880" s="4" t="s">
        <v>6010</v>
      </c>
      <c r="J1880" s="1">
        <f>((((bot_orders[[#This Row],[cTime]]/ 1000)+3*3600) / 86400) + DATE(1970,1,1))</f>
        <v>45767.582152372685</v>
      </c>
      <c r="K1880" s="4" t="s">
        <v>6011</v>
      </c>
      <c r="L1880" s="1">
        <f>((((bot_orders[[#This Row],[uTime]]/ 1000)+3*3600) / 86400) + DATE(1970,1,1))</f>
        <v>45767.585396539347</v>
      </c>
      <c r="M1880" t="s">
        <v>34</v>
      </c>
      <c r="N1880" t="s">
        <v>28</v>
      </c>
      <c r="O1880" t="s">
        <v>35</v>
      </c>
      <c r="P1880">
        <v>4.3360000000000003</v>
      </c>
      <c r="Q1880" t="s">
        <v>36</v>
      </c>
      <c r="R1880" t="s">
        <v>55</v>
      </c>
      <c r="S1880">
        <v>0.58479999999999999</v>
      </c>
      <c r="T1880">
        <v>0.58479999999999999</v>
      </c>
      <c r="U1880">
        <v>4.3360000000000003</v>
      </c>
      <c r="V1880">
        <v>-3.4688000000000002E-3</v>
      </c>
      <c r="W1880" t="s">
        <v>39</v>
      </c>
      <c r="X1880" s="4">
        <f>IF(bot_orders[[#This Row],[side]]="sell", bot_orders[[#This Row],[accFillSz]]*bot_orders[[#This Row],[avgPx]] + bot_orders[[#This Row],[fee]], -bot_orders[[#This Row],[accFillSz]]*bot_orders[[#This Row],[avgPx]])</f>
        <v>-2.5356928000000001</v>
      </c>
      <c r="Y1880" s="4">
        <f>IF(bot_orders[[#This Row],[side]]="buy", bot_orders[[#This Row],[accFillSz]] + bot_orders[[#This Row],[fee]], -bot_orders[[#This Row],[accFillSz]])</f>
        <v>4.3325312</v>
      </c>
      <c r="Z1880" s="4">
        <f>IF(bot_orders[[#This Row],[side]]="sell",bot_orders[[#This Row],[accFillSz]]*bot_orders[[#This Row],[avgPx]]+bot_orders[[#This Row],[fee]], 0)</f>
        <v>0</v>
      </c>
      <c r="AA1880" s="4">
        <f>IF(bot_orders[[#This Row],[side]]="sell",-bot_orders[[#This Row],[accFillSz]],bot_orders[[#This Row],[accFillSz]]+bot_orders[[#This Row],[fee]])</f>
        <v>4.3325312</v>
      </c>
      <c r="AB1880">
        <v>0</v>
      </c>
      <c r="AC1880" t="s">
        <v>38</v>
      </c>
      <c r="AD1880">
        <v>0</v>
      </c>
      <c r="AE1880" t="s">
        <v>40</v>
      </c>
      <c r="AF1880" t="s">
        <v>41</v>
      </c>
      <c r="AG1880" t="s">
        <v>42</v>
      </c>
      <c r="AH1880" t="s">
        <v>28</v>
      </c>
      <c r="AI1880">
        <v>4.3325312</v>
      </c>
      <c r="AJ1880">
        <v>-2.5356928000000001</v>
      </c>
    </row>
    <row r="1881" spans="1:36" x14ac:dyDescent="0.3">
      <c r="A1881">
        <v>1878</v>
      </c>
      <c r="B1881" t="s">
        <v>306</v>
      </c>
      <c r="C1881" t="s">
        <v>28</v>
      </c>
      <c r="D1881" t="s">
        <v>29</v>
      </c>
      <c r="E1881" t="s">
        <v>30</v>
      </c>
      <c r="F1881" t="s">
        <v>31</v>
      </c>
      <c r="G1881" t="s">
        <v>3699</v>
      </c>
      <c r="H1881" t="s">
        <v>6012</v>
      </c>
      <c r="I1881" s="4" t="s">
        <v>6013</v>
      </c>
      <c r="J1881" s="1">
        <f>((((bot_orders[[#This Row],[cTime]]/ 1000)+3*3600) / 86400) + DATE(1970,1,1))</f>
        <v>45767.585396562499</v>
      </c>
      <c r="K1881" s="4" t="s">
        <v>6014</v>
      </c>
      <c r="L1881" s="1">
        <f>((((bot_orders[[#This Row],[uTime]]/ 1000)+3*3600) / 86400) + DATE(1970,1,1))</f>
        <v>45767.59287547454</v>
      </c>
      <c r="M1881" t="s">
        <v>34</v>
      </c>
      <c r="N1881" t="s">
        <v>28</v>
      </c>
      <c r="O1881" t="s">
        <v>35</v>
      </c>
      <c r="P1881">
        <v>4.3319999999999999</v>
      </c>
      <c r="Q1881" t="s">
        <v>36</v>
      </c>
      <c r="R1881" t="s">
        <v>37</v>
      </c>
      <c r="S1881">
        <v>0.58730000000000004</v>
      </c>
      <c r="T1881">
        <v>0.58730000000000004</v>
      </c>
      <c r="U1881">
        <v>4.3319999999999999</v>
      </c>
      <c r="V1881">
        <v>-2.0353468999999998E-3</v>
      </c>
      <c r="W1881" t="s">
        <v>38</v>
      </c>
      <c r="X1881" s="4">
        <f>IF(bot_orders[[#This Row],[side]]="sell", bot_orders[[#This Row],[accFillSz]]*bot_orders[[#This Row],[avgPx]] + bot_orders[[#This Row],[fee]], -bot_orders[[#This Row],[accFillSz]]*bot_orders[[#This Row],[avgPx]])</f>
        <v>2.5421482531000001</v>
      </c>
      <c r="Y1881" s="4">
        <f>IF(bot_orders[[#This Row],[side]]="buy", bot_orders[[#This Row],[accFillSz]] + bot_orders[[#This Row],[fee]], -bot_orders[[#This Row],[accFillSz]])</f>
        <v>-4.3319999999999999</v>
      </c>
      <c r="Z1881" s="4">
        <f>IF(bot_orders[[#This Row],[side]]="sell",bot_orders[[#This Row],[accFillSz]]*bot_orders[[#This Row],[avgPx]]+bot_orders[[#This Row],[fee]], 0)</f>
        <v>2.5421482531000001</v>
      </c>
      <c r="AA1881" s="4">
        <f>IF(bot_orders[[#This Row],[side]]="sell",-bot_orders[[#This Row],[accFillSz]],bot_orders[[#This Row],[accFillSz]]+bot_orders[[#This Row],[fee]])</f>
        <v>-4.3319999999999999</v>
      </c>
      <c r="AB1881">
        <v>0</v>
      </c>
      <c r="AC1881" t="s">
        <v>39</v>
      </c>
      <c r="AD1881">
        <v>0</v>
      </c>
      <c r="AE1881" t="s">
        <v>40</v>
      </c>
      <c r="AF1881" t="s">
        <v>41</v>
      </c>
      <c r="AG1881" t="s">
        <v>42</v>
      </c>
      <c r="AH1881" t="s">
        <v>28</v>
      </c>
      <c r="AI1881">
        <v>-4.3319999999999999</v>
      </c>
      <c r="AJ1881">
        <v>2.5421482499999999</v>
      </c>
    </row>
    <row r="1882" spans="1:36" x14ac:dyDescent="0.3">
      <c r="A1882">
        <v>1879</v>
      </c>
      <c r="B1882" t="s">
        <v>306</v>
      </c>
      <c r="C1882" t="s">
        <v>28</v>
      </c>
      <c r="D1882" t="s">
        <v>29</v>
      </c>
      <c r="E1882" t="s">
        <v>30</v>
      </c>
      <c r="F1882" t="s">
        <v>31</v>
      </c>
      <c r="G1882" t="s">
        <v>3695</v>
      </c>
      <c r="H1882" t="s">
        <v>6015</v>
      </c>
      <c r="I1882" s="4" t="s">
        <v>6016</v>
      </c>
      <c r="J1882" s="1">
        <f>((((bot_orders[[#This Row],[cTime]]/ 1000)+3*3600) / 86400) + DATE(1970,1,1))</f>
        <v>45767.586085219911</v>
      </c>
      <c r="K1882" s="4" t="s">
        <v>6017</v>
      </c>
      <c r="L1882" s="1">
        <f>((((bot_orders[[#This Row],[uTime]]/ 1000)+3*3600) / 86400) + DATE(1970,1,1))</f>
        <v>45767.591796516208</v>
      </c>
      <c r="M1882" t="s">
        <v>34</v>
      </c>
      <c r="N1882" t="s">
        <v>28</v>
      </c>
      <c r="O1882" t="s">
        <v>35</v>
      </c>
      <c r="P1882">
        <v>4.3319999999999999</v>
      </c>
      <c r="Q1882" t="s">
        <v>36</v>
      </c>
      <c r="R1882" t="s">
        <v>37</v>
      </c>
      <c r="S1882">
        <v>0.58479999999999999</v>
      </c>
      <c r="T1882">
        <v>0.58479999999999999</v>
      </c>
      <c r="U1882">
        <v>4.3319999999999999</v>
      </c>
      <c r="V1882">
        <v>-2.0266829E-3</v>
      </c>
      <c r="W1882" t="s">
        <v>38</v>
      </c>
      <c r="X1882" s="4">
        <f>IF(bot_orders[[#This Row],[side]]="sell", bot_orders[[#This Row],[accFillSz]]*bot_orders[[#This Row],[avgPx]] + bot_orders[[#This Row],[fee]], -bot_orders[[#This Row],[accFillSz]]*bot_orders[[#This Row],[avgPx]])</f>
        <v>2.5313269170999999</v>
      </c>
      <c r="Y1882" s="4">
        <f>IF(bot_orders[[#This Row],[side]]="buy", bot_orders[[#This Row],[accFillSz]] + bot_orders[[#This Row],[fee]], -bot_orders[[#This Row],[accFillSz]])</f>
        <v>-4.3319999999999999</v>
      </c>
      <c r="Z1882" s="4">
        <f>IF(bot_orders[[#This Row],[side]]="sell",bot_orders[[#This Row],[accFillSz]]*bot_orders[[#This Row],[avgPx]]+bot_orders[[#This Row],[fee]], 0)</f>
        <v>2.5313269170999999</v>
      </c>
      <c r="AA1882" s="4">
        <f>IF(bot_orders[[#This Row],[side]]="sell",-bot_orders[[#This Row],[accFillSz]],bot_orders[[#This Row],[accFillSz]]+bot_orders[[#This Row],[fee]])</f>
        <v>-4.3319999999999999</v>
      </c>
      <c r="AB1882">
        <v>0</v>
      </c>
      <c r="AC1882" t="s">
        <v>39</v>
      </c>
      <c r="AD1882">
        <v>0</v>
      </c>
      <c r="AE1882" t="s">
        <v>40</v>
      </c>
      <c r="AF1882" t="s">
        <v>41</v>
      </c>
      <c r="AG1882" t="s">
        <v>42</v>
      </c>
      <c r="AH1882" t="s">
        <v>28</v>
      </c>
      <c r="AI1882">
        <v>-4.3319999999999999</v>
      </c>
      <c r="AJ1882">
        <v>2.5313269200000001</v>
      </c>
    </row>
    <row r="1883" spans="1:36" x14ac:dyDescent="0.3">
      <c r="A1883">
        <v>1880</v>
      </c>
      <c r="B1883" t="s">
        <v>306</v>
      </c>
      <c r="C1883" t="s">
        <v>28</v>
      </c>
      <c r="D1883" t="s">
        <v>29</v>
      </c>
      <c r="E1883" t="s">
        <v>30</v>
      </c>
      <c r="F1883" t="s">
        <v>31</v>
      </c>
      <c r="G1883" t="s">
        <v>3709</v>
      </c>
      <c r="H1883" t="s">
        <v>6018</v>
      </c>
      <c r="I1883" s="4" t="s">
        <v>6019</v>
      </c>
      <c r="J1883" s="1">
        <f>((((bot_orders[[#This Row],[cTime]]/ 1000)+3*3600) / 86400) + DATE(1970,1,1))</f>
        <v>45767.586861828706</v>
      </c>
      <c r="K1883" s="4" t="s">
        <v>6020</v>
      </c>
      <c r="L1883" s="1">
        <f>((((bot_orders[[#This Row],[uTime]]/ 1000)+3*3600) / 86400) + DATE(1970,1,1))</f>
        <v>45767.591575937498</v>
      </c>
      <c r="M1883" t="s">
        <v>34</v>
      </c>
      <c r="N1883" t="s">
        <v>28</v>
      </c>
      <c r="O1883" t="s">
        <v>35</v>
      </c>
      <c r="P1883">
        <v>4.3319999999999999</v>
      </c>
      <c r="Q1883" t="s">
        <v>36</v>
      </c>
      <c r="R1883" t="s">
        <v>37</v>
      </c>
      <c r="S1883">
        <v>0.58230000000000004</v>
      </c>
      <c r="T1883">
        <v>0.58230000000000004</v>
      </c>
      <c r="U1883">
        <v>4.3319999999999999</v>
      </c>
      <c r="V1883">
        <v>-2.0180189000000002E-3</v>
      </c>
      <c r="W1883" t="s">
        <v>38</v>
      </c>
      <c r="X1883" s="4">
        <f>IF(bot_orders[[#This Row],[side]]="sell", bot_orders[[#This Row],[accFillSz]]*bot_orders[[#This Row],[avgPx]] + bot_orders[[#This Row],[fee]], -bot_orders[[#This Row],[accFillSz]]*bot_orders[[#This Row],[avgPx]])</f>
        <v>2.5205055811000001</v>
      </c>
      <c r="Y1883" s="4">
        <f>IF(bot_orders[[#This Row],[side]]="buy", bot_orders[[#This Row],[accFillSz]] + bot_orders[[#This Row],[fee]], -bot_orders[[#This Row],[accFillSz]])</f>
        <v>-4.3319999999999999</v>
      </c>
      <c r="Z1883" s="4">
        <f>IF(bot_orders[[#This Row],[side]]="sell",bot_orders[[#This Row],[accFillSz]]*bot_orders[[#This Row],[avgPx]]+bot_orders[[#This Row],[fee]], 0)</f>
        <v>2.5205055811000001</v>
      </c>
      <c r="AA1883" s="4">
        <f>IF(bot_orders[[#This Row],[side]]="sell",-bot_orders[[#This Row],[accFillSz]],bot_orders[[#This Row],[accFillSz]]+bot_orders[[#This Row],[fee]])</f>
        <v>-4.3319999999999999</v>
      </c>
      <c r="AB1883">
        <v>0</v>
      </c>
      <c r="AC1883" t="s">
        <v>39</v>
      </c>
      <c r="AD1883">
        <v>0</v>
      </c>
      <c r="AE1883" t="s">
        <v>40</v>
      </c>
      <c r="AF1883" t="s">
        <v>41</v>
      </c>
      <c r="AG1883" t="s">
        <v>42</v>
      </c>
      <c r="AH1883" t="s">
        <v>28</v>
      </c>
      <c r="AI1883">
        <v>-4.3319999999999999</v>
      </c>
      <c r="AJ1883">
        <v>2.52050558</v>
      </c>
    </row>
    <row r="1884" spans="1:36" x14ac:dyDescent="0.3">
      <c r="A1884">
        <v>1881</v>
      </c>
      <c r="B1884" t="s">
        <v>306</v>
      </c>
      <c r="C1884" t="s">
        <v>28</v>
      </c>
      <c r="D1884" t="s">
        <v>29</v>
      </c>
      <c r="E1884" t="s">
        <v>30</v>
      </c>
      <c r="F1884" t="s">
        <v>31</v>
      </c>
      <c r="G1884" t="s">
        <v>3716</v>
      </c>
      <c r="H1884" t="s">
        <v>6021</v>
      </c>
      <c r="I1884" s="4" t="s">
        <v>6022</v>
      </c>
      <c r="J1884" s="1">
        <f>((((bot_orders[[#This Row],[cTime]]/ 1000)+3*3600) / 86400) + DATE(1970,1,1))</f>
        <v>45767.587322685184</v>
      </c>
      <c r="K1884" s="4" t="s">
        <v>6023</v>
      </c>
      <c r="L1884" s="1">
        <f>((((bot_orders[[#This Row],[uTime]]/ 1000)+3*3600) / 86400) + DATE(1970,1,1))</f>
        <v>45767.591222407405</v>
      </c>
      <c r="M1884" t="s">
        <v>34</v>
      </c>
      <c r="N1884" t="s">
        <v>28</v>
      </c>
      <c r="O1884" t="s">
        <v>35</v>
      </c>
      <c r="P1884">
        <v>4.3319999999999999</v>
      </c>
      <c r="Q1884" t="s">
        <v>36</v>
      </c>
      <c r="R1884" t="s">
        <v>37</v>
      </c>
      <c r="S1884">
        <v>0.57979999999999998</v>
      </c>
      <c r="T1884">
        <v>0.57979999999999998</v>
      </c>
      <c r="U1884">
        <v>4.3319999999999999</v>
      </c>
      <c r="V1884">
        <v>-2.0093549E-3</v>
      </c>
      <c r="W1884" t="s">
        <v>38</v>
      </c>
      <c r="X1884" s="4">
        <f>IF(bot_orders[[#This Row],[side]]="sell", bot_orders[[#This Row],[accFillSz]]*bot_orders[[#This Row],[avgPx]] + bot_orders[[#This Row],[fee]], -bot_orders[[#This Row],[accFillSz]]*bot_orders[[#This Row],[avgPx]])</f>
        <v>2.5096842450999994</v>
      </c>
      <c r="Y1884" s="4">
        <f>IF(bot_orders[[#This Row],[side]]="buy", bot_orders[[#This Row],[accFillSz]] + bot_orders[[#This Row],[fee]], -bot_orders[[#This Row],[accFillSz]])</f>
        <v>-4.3319999999999999</v>
      </c>
      <c r="Z1884" s="4">
        <f>IF(bot_orders[[#This Row],[side]]="sell",bot_orders[[#This Row],[accFillSz]]*bot_orders[[#This Row],[avgPx]]+bot_orders[[#This Row],[fee]], 0)</f>
        <v>2.5096842450999994</v>
      </c>
      <c r="AA1884" s="4">
        <f>IF(bot_orders[[#This Row],[side]]="sell",-bot_orders[[#This Row],[accFillSz]],bot_orders[[#This Row],[accFillSz]]+bot_orders[[#This Row],[fee]])</f>
        <v>-4.3319999999999999</v>
      </c>
      <c r="AB1884">
        <v>0</v>
      </c>
      <c r="AC1884" t="s">
        <v>39</v>
      </c>
      <c r="AD1884">
        <v>0</v>
      </c>
      <c r="AE1884" t="s">
        <v>40</v>
      </c>
      <c r="AF1884" t="s">
        <v>41</v>
      </c>
      <c r="AG1884" t="s">
        <v>42</v>
      </c>
      <c r="AH1884" t="s">
        <v>28</v>
      </c>
      <c r="AI1884">
        <v>-4.3319999999999999</v>
      </c>
      <c r="AJ1884">
        <v>2.5096842499999998</v>
      </c>
    </row>
    <row r="1885" spans="1:36" x14ac:dyDescent="0.3">
      <c r="A1885">
        <v>1882</v>
      </c>
      <c r="B1885" t="s">
        <v>306</v>
      </c>
      <c r="C1885" t="s">
        <v>28</v>
      </c>
      <c r="D1885" t="s">
        <v>29</v>
      </c>
      <c r="E1885" t="s">
        <v>30</v>
      </c>
      <c r="F1885" t="s">
        <v>31</v>
      </c>
      <c r="G1885" t="s">
        <v>3691</v>
      </c>
      <c r="H1885" t="s">
        <v>6024</v>
      </c>
      <c r="I1885" s="4" t="s">
        <v>6025</v>
      </c>
      <c r="J1885" s="1">
        <f>((((bot_orders[[#This Row],[cTime]]/ 1000)+3*3600) / 86400) + DATE(1970,1,1))</f>
        <v>45767.588214444448</v>
      </c>
      <c r="K1885" s="4" t="s">
        <v>6026</v>
      </c>
      <c r="L1885" s="1">
        <f>((((bot_orders[[#This Row],[uTime]]/ 1000)+3*3600) / 86400) + DATE(1970,1,1))</f>
        <v>45767.591055729165</v>
      </c>
      <c r="M1885" t="s">
        <v>34</v>
      </c>
      <c r="N1885" t="s">
        <v>28</v>
      </c>
      <c r="O1885" t="s">
        <v>35</v>
      </c>
      <c r="P1885">
        <v>4.3319999999999999</v>
      </c>
      <c r="Q1885" t="s">
        <v>36</v>
      </c>
      <c r="R1885" t="s">
        <v>37</v>
      </c>
      <c r="S1885">
        <v>0.57730000000000004</v>
      </c>
      <c r="T1885">
        <v>0.57730000000000004</v>
      </c>
      <c r="U1885">
        <v>4.3319999999999999</v>
      </c>
      <c r="V1885">
        <v>-2.0006909000000002E-3</v>
      </c>
      <c r="W1885" t="s">
        <v>38</v>
      </c>
      <c r="X1885" s="4">
        <f>IF(bot_orders[[#This Row],[side]]="sell", bot_orders[[#This Row],[accFillSz]]*bot_orders[[#This Row],[avgPx]] + bot_orders[[#This Row],[fee]], -bot_orders[[#This Row],[accFillSz]]*bot_orders[[#This Row],[avgPx]])</f>
        <v>2.4988629091000001</v>
      </c>
      <c r="Y1885" s="4">
        <f>IF(bot_orders[[#This Row],[side]]="buy", bot_orders[[#This Row],[accFillSz]] + bot_orders[[#This Row],[fee]], -bot_orders[[#This Row],[accFillSz]])</f>
        <v>-4.3319999999999999</v>
      </c>
      <c r="Z1885" s="4">
        <f>IF(bot_orders[[#This Row],[side]]="sell",bot_orders[[#This Row],[accFillSz]]*bot_orders[[#This Row],[avgPx]]+bot_orders[[#This Row],[fee]], 0)</f>
        <v>2.4988629091000001</v>
      </c>
      <c r="AA1885" s="4">
        <f>IF(bot_orders[[#This Row],[side]]="sell",-bot_orders[[#This Row],[accFillSz]],bot_orders[[#This Row],[accFillSz]]+bot_orders[[#This Row],[fee]])</f>
        <v>-4.3319999999999999</v>
      </c>
      <c r="AB1885">
        <v>0</v>
      </c>
      <c r="AC1885" t="s">
        <v>39</v>
      </c>
      <c r="AD1885">
        <v>0</v>
      </c>
      <c r="AE1885" t="s">
        <v>40</v>
      </c>
      <c r="AF1885" t="s">
        <v>41</v>
      </c>
      <c r="AG1885" t="s">
        <v>42</v>
      </c>
      <c r="AH1885" t="s">
        <v>28</v>
      </c>
      <c r="AI1885">
        <v>-4.3319999999999999</v>
      </c>
      <c r="AJ1885">
        <v>2.4988629100000002</v>
      </c>
    </row>
    <row r="1886" spans="1:36" x14ac:dyDescent="0.3">
      <c r="A1886">
        <v>1883</v>
      </c>
      <c r="B1886" t="s">
        <v>306</v>
      </c>
      <c r="C1886" t="s">
        <v>28</v>
      </c>
      <c r="D1886" t="s">
        <v>29</v>
      </c>
      <c r="E1886" t="s">
        <v>30</v>
      </c>
      <c r="F1886" t="s">
        <v>31</v>
      </c>
      <c r="G1886" t="s">
        <v>3755</v>
      </c>
      <c r="H1886" t="s">
        <v>6027</v>
      </c>
      <c r="I1886" s="4" t="s">
        <v>6028</v>
      </c>
      <c r="J1886" s="1">
        <f>((((bot_orders[[#This Row],[cTime]]/ 1000)+3*3600) / 86400) + DATE(1970,1,1))</f>
        <v>45767.591222418981</v>
      </c>
      <c r="K1886" s="4" t="s">
        <v>6029</v>
      </c>
      <c r="L1886" s="1">
        <f>((((bot_orders[[#This Row],[uTime]]/ 1000)+3*3600) / 86400) + DATE(1970,1,1))</f>
        <v>45767.605234363422</v>
      </c>
      <c r="M1886" t="s">
        <v>34</v>
      </c>
      <c r="N1886" t="s">
        <v>28</v>
      </c>
      <c r="O1886" t="s">
        <v>35</v>
      </c>
      <c r="P1886">
        <v>4.3360000000000003</v>
      </c>
      <c r="Q1886" t="s">
        <v>36</v>
      </c>
      <c r="R1886" t="s">
        <v>55</v>
      </c>
      <c r="S1886">
        <v>0.57730000000000004</v>
      </c>
      <c r="T1886">
        <v>0.57730000000000004</v>
      </c>
      <c r="U1886">
        <v>4.3360000000000003</v>
      </c>
      <c r="V1886">
        <v>-3.4688000000000002E-3</v>
      </c>
      <c r="W1886" t="s">
        <v>39</v>
      </c>
      <c r="X1886" s="4">
        <f>IF(bot_orders[[#This Row],[side]]="sell", bot_orders[[#This Row],[accFillSz]]*bot_orders[[#This Row],[avgPx]] + bot_orders[[#This Row],[fee]], -bot_orders[[#This Row],[accFillSz]]*bot_orders[[#This Row],[avgPx]])</f>
        <v>-2.5031728000000002</v>
      </c>
      <c r="Y1886" s="4">
        <f>IF(bot_orders[[#This Row],[side]]="buy", bot_orders[[#This Row],[accFillSz]] + bot_orders[[#This Row],[fee]], -bot_orders[[#This Row],[accFillSz]])</f>
        <v>4.3325312</v>
      </c>
      <c r="Z1886" s="4">
        <f>IF(bot_orders[[#This Row],[side]]="sell",bot_orders[[#This Row],[accFillSz]]*bot_orders[[#This Row],[avgPx]]+bot_orders[[#This Row],[fee]], 0)</f>
        <v>0</v>
      </c>
      <c r="AA1886" s="4">
        <f>IF(bot_orders[[#This Row],[side]]="sell",-bot_orders[[#This Row],[accFillSz]],bot_orders[[#This Row],[accFillSz]]+bot_orders[[#This Row],[fee]])</f>
        <v>4.3325312</v>
      </c>
      <c r="AB1886">
        <v>0</v>
      </c>
      <c r="AC1886" t="s">
        <v>38</v>
      </c>
      <c r="AD1886">
        <v>0</v>
      </c>
      <c r="AE1886" t="s">
        <v>40</v>
      </c>
      <c r="AF1886" t="s">
        <v>41</v>
      </c>
      <c r="AG1886" t="s">
        <v>42</v>
      </c>
      <c r="AH1886" t="s">
        <v>28</v>
      </c>
      <c r="AI1886">
        <v>4.3325312</v>
      </c>
      <c r="AJ1886">
        <v>-2.5031728000000002</v>
      </c>
    </row>
    <row r="1887" spans="1:36" x14ac:dyDescent="0.3">
      <c r="A1887">
        <v>1884</v>
      </c>
      <c r="B1887" t="s">
        <v>306</v>
      </c>
      <c r="C1887" t="s">
        <v>28</v>
      </c>
      <c r="D1887" t="s">
        <v>29</v>
      </c>
      <c r="E1887" t="s">
        <v>30</v>
      </c>
      <c r="F1887" t="s">
        <v>31</v>
      </c>
      <c r="G1887" t="s">
        <v>3766</v>
      </c>
      <c r="H1887" t="s">
        <v>6030</v>
      </c>
      <c r="I1887" s="4" t="s">
        <v>6031</v>
      </c>
      <c r="J1887" s="1">
        <f>((((bot_orders[[#This Row],[cTime]]/ 1000)+3*3600) / 86400) + DATE(1970,1,1))</f>
        <v>45767.591575960651</v>
      </c>
      <c r="K1887" s="4" t="s">
        <v>6032</v>
      </c>
      <c r="L1887" s="1">
        <f>((((bot_orders[[#This Row],[uTime]]/ 1000)+3*3600) / 86400) + DATE(1970,1,1))</f>
        <v>45767.600267893518</v>
      </c>
      <c r="M1887" t="s">
        <v>34</v>
      </c>
      <c r="N1887" t="s">
        <v>28</v>
      </c>
      <c r="O1887" t="s">
        <v>35</v>
      </c>
      <c r="P1887">
        <v>4.3360000000000003</v>
      </c>
      <c r="Q1887" t="s">
        <v>36</v>
      </c>
      <c r="R1887" t="s">
        <v>55</v>
      </c>
      <c r="S1887">
        <v>0.57979999999999998</v>
      </c>
      <c r="T1887">
        <v>0.57979999999999998</v>
      </c>
      <c r="U1887">
        <v>4.3360000000000003</v>
      </c>
      <c r="V1887">
        <v>-3.4688000000000002E-3</v>
      </c>
      <c r="W1887" t="s">
        <v>39</v>
      </c>
      <c r="X1887" s="4">
        <f>IF(bot_orders[[#This Row],[side]]="sell", bot_orders[[#This Row],[accFillSz]]*bot_orders[[#This Row],[avgPx]] + bot_orders[[#This Row],[fee]], -bot_orders[[#This Row],[accFillSz]]*bot_orders[[#This Row],[avgPx]])</f>
        <v>-2.5140128000000002</v>
      </c>
      <c r="Y1887" s="4">
        <f>IF(bot_orders[[#This Row],[side]]="buy", bot_orders[[#This Row],[accFillSz]] + bot_orders[[#This Row],[fee]], -bot_orders[[#This Row],[accFillSz]])</f>
        <v>4.3325312</v>
      </c>
      <c r="Z1887" s="4">
        <f>IF(bot_orders[[#This Row],[side]]="sell",bot_orders[[#This Row],[accFillSz]]*bot_orders[[#This Row],[avgPx]]+bot_orders[[#This Row],[fee]], 0)</f>
        <v>0</v>
      </c>
      <c r="AA1887" s="4">
        <f>IF(bot_orders[[#This Row],[side]]="sell",-bot_orders[[#This Row],[accFillSz]],bot_orders[[#This Row],[accFillSz]]+bot_orders[[#This Row],[fee]])</f>
        <v>4.3325312</v>
      </c>
      <c r="AB1887">
        <v>0</v>
      </c>
      <c r="AC1887" t="s">
        <v>38</v>
      </c>
      <c r="AD1887">
        <v>0</v>
      </c>
      <c r="AE1887" t="s">
        <v>40</v>
      </c>
      <c r="AF1887" t="s">
        <v>41</v>
      </c>
      <c r="AG1887" t="s">
        <v>42</v>
      </c>
      <c r="AH1887" t="s">
        <v>28</v>
      </c>
      <c r="AI1887">
        <v>4.3325312</v>
      </c>
      <c r="AJ1887">
        <v>-2.5140128000000002</v>
      </c>
    </row>
    <row r="1888" spans="1:36" x14ac:dyDescent="0.3">
      <c r="A1888">
        <v>1885</v>
      </c>
      <c r="B1888" t="s">
        <v>306</v>
      </c>
      <c r="C1888" t="s">
        <v>28</v>
      </c>
      <c r="D1888" t="s">
        <v>29</v>
      </c>
      <c r="E1888" t="s">
        <v>30</v>
      </c>
      <c r="F1888" t="s">
        <v>31</v>
      </c>
      <c r="G1888" t="s">
        <v>3647</v>
      </c>
      <c r="H1888" t="s">
        <v>6033</v>
      </c>
      <c r="I1888" s="4" t="s">
        <v>6034</v>
      </c>
      <c r="J1888" s="1">
        <f>((((bot_orders[[#This Row],[cTime]]/ 1000)+3*3600) / 86400) + DATE(1970,1,1))</f>
        <v>45767.591796539353</v>
      </c>
      <c r="K1888" s="4" t="s">
        <v>6035</v>
      </c>
      <c r="L1888" s="1">
        <f>((((bot_orders[[#This Row],[uTime]]/ 1000)+3*3600) / 86400) + DATE(1970,1,1))</f>
        <v>45767.598497766201</v>
      </c>
      <c r="M1888" t="s">
        <v>34</v>
      </c>
      <c r="N1888" t="s">
        <v>28</v>
      </c>
      <c r="O1888" t="s">
        <v>35</v>
      </c>
      <c r="P1888">
        <v>4.3360000000000003</v>
      </c>
      <c r="Q1888" t="s">
        <v>36</v>
      </c>
      <c r="R1888" t="s">
        <v>55</v>
      </c>
      <c r="S1888">
        <v>0.58230000000000004</v>
      </c>
      <c r="T1888">
        <v>0.58230000000000004</v>
      </c>
      <c r="U1888">
        <v>4.3360000000000003</v>
      </c>
      <c r="V1888">
        <v>-3.4688000000000002E-3</v>
      </c>
      <c r="W1888" t="s">
        <v>39</v>
      </c>
      <c r="X1888" s="4">
        <f>IF(bot_orders[[#This Row],[side]]="sell", bot_orders[[#This Row],[accFillSz]]*bot_orders[[#This Row],[avgPx]] + bot_orders[[#This Row],[fee]], -bot_orders[[#This Row],[accFillSz]]*bot_orders[[#This Row],[avgPx]])</f>
        <v>-2.5248528000000006</v>
      </c>
      <c r="Y1888" s="4">
        <f>IF(bot_orders[[#This Row],[side]]="buy", bot_orders[[#This Row],[accFillSz]] + bot_orders[[#This Row],[fee]], -bot_orders[[#This Row],[accFillSz]])</f>
        <v>4.3325312</v>
      </c>
      <c r="Z1888" s="4">
        <f>IF(bot_orders[[#This Row],[side]]="sell",bot_orders[[#This Row],[accFillSz]]*bot_orders[[#This Row],[avgPx]]+bot_orders[[#This Row],[fee]], 0)</f>
        <v>0</v>
      </c>
      <c r="AA1888" s="4">
        <f>IF(bot_orders[[#This Row],[side]]="sell",-bot_orders[[#This Row],[accFillSz]],bot_orders[[#This Row],[accFillSz]]+bot_orders[[#This Row],[fee]])</f>
        <v>4.3325312</v>
      </c>
      <c r="AB1888">
        <v>0</v>
      </c>
      <c r="AC1888" t="s">
        <v>38</v>
      </c>
      <c r="AD1888">
        <v>0</v>
      </c>
      <c r="AE1888" t="s">
        <v>40</v>
      </c>
      <c r="AF1888" t="s">
        <v>41</v>
      </c>
      <c r="AG1888" t="s">
        <v>42</v>
      </c>
      <c r="AH1888" t="s">
        <v>28</v>
      </c>
      <c r="AI1888">
        <v>4.3325312</v>
      </c>
      <c r="AJ1888">
        <v>-2.5248528000000001</v>
      </c>
    </row>
    <row r="1889" spans="1:36" x14ac:dyDescent="0.3">
      <c r="A1889">
        <v>1886</v>
      </c>
      <c r="B1889" t="s">
        <v>306</v>
      </c>
      <c r="C1889" t="s">
        <v>28</v>
      </c>
      <c r="D1889" t="s">
        <v>29</v>
      </c>
      <c r="E1889" t="s">
        <v>30</v>
      </c>
      <c r="F1889" t="s">
        <v>31</v>
      </c>
      <c r="G1889" t="s">
        <v>3730</v>
      </c>
      <c r="H1889" t="s">
        <v>6036</v>
      </c>
      <c r="I1889" s="4" t="s">
        <v>6037</v>
      </c>
      <c r="J1889" s="1">
        <f>((((bot_orders[[#This Row],[cTime]]/ 1000)+3*3600) / 86400) + DATE(1970,1,1))</f>
        <v>45767.592875497685</v>
      </c>
      <c r="K1889" s="4" t="s">
        <v>6038</v>
      </c>
      <c r="L1889" s="1">
        <f>((((bot_orders[[#This Row],[uTime]]/ 1000)+3*3600) / 86400) + DATE(1970,1,1))</f>
        <v>45767.597100810184</v>
      </c>
      <c r="M1889" t="s">
        <v>34</v>
      </c>
      <c r="N1889" t="s">
        <v>28</v>
      </c>
      <c r="O1889" t="s">
        <v>35</v>
      </c>
      <c r="P1889">
        <v>4.3360000000000003</v>
      </c>
      <c r="Q1889" t="s">
        <v>36</v>
      </c>
      <c r="R1889" t="s">
        <v>55</v>
      </c>
      <c r="S1889">
        <v>0.58479999999999999</v>
      </c>
      <c r="T1889">
        <v>0.58479999999999999</v>
      </c>
      <c r="U1889">
        <v>4.3360000000000003</v>
      </c>
      <c r="V1889">
        <v>-3.4688000000000002E-3</v>
      </c>
      <c r="W1889" t="s">
        <v>39</v>
      </c>
      <c r="X1889" s="4">
        <f>IF(bot_orders[[#This Row],[side]]="sell", bot_orders[[#This Row],[accFillSz]]*bot_orders[[#This Row],[avgPx]] + bot_orders[[#This Row],[fee]], -bot_orders[[#This Row],[accFillSz]]*bot_orders[[#This Row],[avgPx]])</f>
        <v>-2.5356928000000001</v>
      </c>
      <c r="Y1889" s="4">
        <f>IF(bot_orders[[#This Row],[side]]="buy", bot_orders[[#This Row],[accFillSz]] + bot_orders[[#This Row],[fee]], -bot_orders[[#This Row],[accFillSz]])</f>
        <v>4.3325312</v>
      </c>
      <c r="Z1889" s="4">
        <f>IF(bot_orders[[#This Row],[side]]="sell",bot_orders[[#This Row],[accFillSz]]*bot_orders[[#This Row],[avgPx]]+bot_orders[[#This Row],[fee]], 0)</f>
        <v>0</v>
      </c>
      <c r="AA1889" s="4">
        <f>IF(bot_orders[[#This Row],[side]]="sell",-bot_orders[[#This Row],[accFillSz]],bot_orders[[#This Row],[accFillSz]]+bot_orders[[#This Row],[fee]])</f>
        <v>4.3325312</v>
      </c>
      <c r="AB1889">
        <v>0</v>
      </c>
      <c r="AC1889" t="s">
        <v>38</v>
      </c>
      <c r="AD1889">
        <v>0</v>
      </c>
      <c r="AE1889" t="s">
        <v>40</v>
      </c>
      <c r="AF1889" t="s">
        <v>41</v>
      </c>
      <c r="AG1889" t="s">
        <v>42</v>
      </c>
      <c r="AH1889" t="s">
        <v>28</v>
      </c>
      <c r="AI1889">
        <v>4.3325312</v>
      </c>
      <c r="AJ1889">
        <v>-2.5356928000000001</v>
      </c>
    </row>
    <row r="1890" spans="1:36" x14ac:dyDescent="0.3">
      <c r="A1890">
        <v>1887</v>
      </c>
      <c r="B1890" t="s">
        <v>306</v>
      </c>
      <c r="C1890" t="s">
        <v>28</v>
      </c>
      <c r="D1890" t="s">
        <v>29</v>
      </c>
      <c r="E1890" t="s">
        <v>30</v>
      </c>
      <c r="F1890" t="s">
        <v>31</v>
      </c>
      <c r="G1890" t="s">
        <v>3741</v>
      </c>
      <c r="H1890" t="s">
        <v>6039</v>
      </c>
      <c r="I1890" s="4" t="s">
        <v>6040</v>
      </c>
      <c r="J1890" s="1">
        <f>((((bot_orders[[#This Row],[cTime]]/ 1000)+3*3600) / 86400) + DATE(1970,1,1))</f>
        <v>45767.594117905093</v>
      </c>
      <c r="K1890" s="4" t="s">
        <v>6041</v>
      </c>
      <c r="L1890" s="1">
        <f>((((bot_orders[[#This Row],[uTime]]/ 1000)+3*3600) / 86400) + DATE(1970,1,1))</f>
        <v>45767.596860115736</v>
      </c>
      <c r="M1890" t="s">
        <v>34</v>
      </c>
      <c r="N1890" t="s">
        <v>28</v>
      </c>
      <c r="O1890" t="s">
        <v>35</v>
      </c>
      <c r="P1890">
        <v>4.3360000000000003</v>
      </c>
      <c r="Q1890" t="s">
        <v>36</v>
      </c>
      <c r="R1890" t="s">
        <v>55</v>
      </c>
      <c r="S1890">
        <v>0.58730000000000004</v>
      </c>
      <c r="T1890">
        <v>0.58730000000000004</v>
      </c>
      <c r="U1890">
        <v>4.3360000000000003</v>
      </c>
      <c r="V1890">
        <v>-3.4688000000000002E-3</v>
      </c>
      <c r="W1890" t="s">
        <v>39</v>
      </c>
      <c r="X1890" s="4">
        <f>IF(bot_orders[[#This Row],[side]]="sell", bot_orders[[#This Row],[accFillSz]]*bot_orders[[#This Row],[avgPx]] + bot_orders[[#This Row],[fee]], -bot_orders[[#This Row],[accFillSz]]*bot_orders[[#This Row],[avgPx]])</f>
        <v>-2.5465328000000005</v>
      </c>
      <c r="Y1890" s="4">
        <f>IF(bot_orders[[#This Row],[side]]="buy", bot_orders[[#This Row],[accFillSz]] + bot_orders[[#This Row],[fee]], -bot_orders[[#This Row],[accFillSz]])</f>
        <v>4.3325312</v>
      </c>
      <c r="Z1890" s="4">
        <f>IF(bot_orders[[#This Row],[side]]="sell",bot_orders[[#This Row],[accFillSz]]*bot_orders[[#This Row],[avgPx]]+bot_orders[[#This Row],[fee]], 0)</f>
        <v>0</v>
      </c>
      <c r="AA1890" s="4">
        <f>IF(bot_orders[[#This Row],[side]]="sell",-bot_orders[[#This Row],[accFillSz]],bot_orders[[#This Row],[accFillSz]]+bot_orders[[#This Row],[fee]])</f>
        <v>4.3325312</v>
      </c>
      <c r="AB1890">
        <v>0</v>
      </c>
      <c r="AC1890" t="s">
        <v>38</v>
      </c>
      <c r="AD1890">
        <v>0</v>
      </c>
      <c r="AE1890" t="s">
        <v>40</v>
      </c>
      <c r="AF1890" t="s">
        <v>41</v>
      </c>
      <c r="AG1890" t="s">
        <v>42</v>
      </c>
      <c r="AH1890" t="s">
        <v>28</v>
      </c>
      <c r="AI1890">
        <v>4.3325312</v>
      </c>
      <c r="AJ1890">
        <v>-2.5465328</v>
      </c>
    </row>
    <row r="1891" spans="1:36" x14ac:dyDescent="0.3">
      <c r="A1891">
        <v>1888</v>
      </c>
      <c r="B1891" t="s">
        <v>306</v>
      </c>
      <c r="C1891" t="s">
        <v>28</v>
      </c>
      <c r="D1891" t="s">
        <v>29</v>
      </c>
      <c r="E1891" t="s">
        <v>30</v>
      </c>
      <c r="F1891" t="s">
        <v>31</v>
      </c>
      <c r="G1891" t="s">
        <v>3734</v>
      </c>
      <c r="H1891" t="s">
        <v>6042</v>
      </c>
      <c r="I1891" s="4" t="s">
        <v>6043</v>
      </c>
      <c r="J1891" s="1">
        <f>((((bot_orders[[#This Row],[cTime]]/ 1000)+3*3600) / 86400) + DATE(1970,1,1))</f>
        <v>45767.595308553238</v>
      </c>
      <c r="K1891" s="4" t="s">
        <v>6044</v>
      </c>
      <c r="L1891" s="1">
        <f>((((bot_orders[[#This Row],[uTime]]/ 1000)+3*3600) / 86400) + DATE(1970,1,1))</f>
        <v>45767.596353611108</v>
      </c>
      <c r="M1891" t="s">
        <v>34</v>
      </c>
      <c r="N1891" t="s">
        <v>28</v>
      </c>
      <c r="O1891" t="s">
        <v>35</v>
      </c>
      <c r="P1891">
        <v>4.3360000000000003</v>
      </c>
      <c r="Q1891" t="s">
        <v>36</v>
      </c>
      <c r="R1891" t="s">
        <v>55</v>
      </c>
      <c r="S1891">
        <v>0.58979999999999999</v>
      </c>
      <c r="T1891">
        <v>0.58979999999999999</v>
      </c>
      <c r="U1891">
        <v>4.3360000000000003</v>
      </c>
      <c r="V1891">
        <v>-3.4688000000000002E-3</v>
      </c>
      <c r="W1891" t="s">
        <v>39</v>
      </c>
      <c r="X1891" s="4">
        <f>IF(bot_orders[[#This Row],[side]]="sell", bot_orders[[#This Row],[accFillSz]]*bot_orders[[#This Row],[avgPx]] + bot_orders[[#This Row],[fee]], -bot_orders[[#This Row],[accFillSz]]*bot_orders[[#This Row],[avgPx]])</f>
        <v>-2.5573728</v>
      </c>
      <c r="Y1891" s="4">
        <f>IF(bot_orders[[#This Row],[side]]="buy", bot_orders[[#This Row],[accFillSz]] + bot_orders[[#This Row],[fee]], -bot_orders[[#This Row],[accFillSz]])</f>
        <v>4.3325312</v>
      </c>
      <c r="Z1891" s="4">
        <f>IF(bot_orders[[#This Row],[side]]="sell",bot_orders[[#This Row],[accFillSz]]*bot_orders[[#This Row],[avgPx]]+bot_orders[[#This Row],[fee]], 0)</f>
        <v>0</v>
      </c>
      <c r="AA1891" s="4">
        <f>IF(bot_orders[[#This Row],[side]]="sell",-bot_orders[[#This Row],[accFillSz]],bot_orders[[#This Row],[accFillSz]]+bot_orders[[#This Row],[fee]])</f>
        <v>4.3325312</v>
      </c>
      <c r="AB1891">
        <v>0</v>
      </c>
      <c r="AC1891" t="s">
        <v>38</v>
      </c>
      <c r="AD1891">
        <v>0</v>
      </c>
      <c r="AE1891" t="s">
        <v>40</v>
      </c>
      <c r="AF1891" t="s">
        <v>41</v>
      </c>
      <c r="AG1891" t="s">
        <v>42</v>
      </c>
      <c r="AH1891" t="s">
        <v>28</v>
      </c>
      <c r="AI1891">
        <v>4.3325312</v>
      </c>
      <c r="AJ1891">
        <v>-2.5573728</v>
      </c>
    </row>
    <row r="1892" spans="1:36" x14ac:dyDescent="0.3">
      <c r="A1892">
        <v>1889</v>
      </c>
      <c r="B1892" t="s">
        <v>306</v>
      </c>
      <c r="C1892" t="s">
        <v>28</v>
      </c>
      <c r="D1892" t="s">
        <v>29</v>
      </c>
      <c r="E1892" t="s">
        <v>30</v>
      </c>
      <c r="F1892" t="s">
        <v>31</v>
      </c>
      <c r="G1892" t="s">
        <v>3734</v>
      </c>
      <c r="H1892" t="s">
        <v>6045</v>
      </c>
      <c r="I1892" s="4" t="s">
        <v>6046</v>
      </c>
      <c r="J1892" s="1">
        <f>((((bot_orders[[#This Row],[cTime]]/ 1000)+3*3600) / 86400) + DATE(1970,1,1))</f>
        <v>45767.596353622685</v>
      </c>
      <c r="K1892" s="4" t="s">
        <v>6047</v>
      </c>
      <c r="L1892" s="1">
        <f>((((bot_orders[[#This Row],[uTime]]/ 1000)+3*3600) / 86400) + DATE(1970,1,1))</f>
        <v>45767.703867141201</v>
      </c>
      <c r="M1892" t="s">
        <v>34</v>
      </c>
      <c r="N1892" t="s">
        <v>28</v>
      </c>
      <c r="O1892" t="s">
        <v>35</v>
      </c>
      <c r="P1892">
        <v>4.3319999999999999</v>
      </c>
      <c r="Q1892" t="s">
        <v>36</v>
      </c>
      <c r="R1892" t="s">
        <v>37</v>
      </c>
      <c r="S1892">
        <v>0.59230000000000005</v>
      </c>
      <c r="T1892">
        <v>0.59230000000000005</v>
      </c>
      <c r="U1892">
        <v>4.3319999999999999</v>
      </c>
      <c r="V1892">
        <v>-2.0526748999999999E-3</v>
      </c>
      <c r="W1892" t="s">
        <v>38</v>
      </c>
      <c r="X1892" s="4">
        <f>IF(bot_orders[[#This Row],[side]]="sell", bot_orders[[#This Row],[accFillSz]]*bot_orders[[#This Row],[avgPx]] + bot_orders[[#This Row],[fee]], -bot_orders[[#This Row],[accFillSz]]*bot_orders[[#This Row],[avgPx]])</f>
        <v>2.5637909251000002</v>
      </c>
      <c r="Y1892" s="4">
        <f>IF(bot_orders[[#This Row],[side]]="buy", bot_orders[[#This Row],[accFillSz]] + bot_orders[[#This Row],[fee]], -bot_orders[[#This Row],[accFillSz]])</f>
        <v>-4.3319999999999999</v>
      </c>
      <c r="Z1892" s="4">
        <f>IF(bot_orders[[#This Row],[side]]="sell",bot_orders[[#This Row],[accFillSz]]*bot_orders[[#This Row],[avgPx]]+bot_orders[[#This Row],[fee]], 0)</f>
        <v>2.5637909251000002</v>
      </c>
      <c r="AA1892" s="4">
        <f>IF(bot_orders[[#This Row],[side]]="sell",-bot_orders[[#This Row],[accFillSz]],bot_orders[[#This Row],[accFillSz]]+bot_orders[[#This Row],[fee]])</f>
        <v>-4.3319999999999999</v>
      </c>
      <c r="AB1892">
        <v>0</v>
      </c>
      <c r="AC1892" t="s">
        <v>39</v>
      </c>
      <c r="AD1892">
        <v>0</v>
      </c>
      <c r="AE1892" t="s">
        <v>40</v>
      </c>
      <c r="AF1892" t="s">
        <v>41</v>
      </c>
      <c r="AG1892" t="s">
        <v>42</v>
      </c>
      <c r="AH1892" t="s">
        <v>28</v>
      </c>
      <c r="AI1892">
        <v>-4.3319999999999999</v>
      </c>
      <c r="AJ1892">
        <v>2.5637909300000001</v>
      </c>
    </row>
    <row r="1893" spans="1:36" x14ac:dyDescent="0.3">
      <c r="A1893">
        <v>1890</v>
      </c>
      <c r="B1893" t="s">
        <v>306</v>
      </c>
      <c r="C1893" t="s">
        <v>28</v>
      </c>
      <c r="D1893" t="s">
        <v>29</v>
      </c>
      <c r="E1893" t="s">
        <v>30</v>
      </c>
      <c r="F1893" t="s">
        <v>31</v>
      </c>
      <c r="G1893" t="s">
        <v>3741</v>
      </c>
      <c r="H1893" t="s">
        <v>6048</v>
      </c>
      <c r="I1893" s="4" t="s">
        <v>6049</v>
      </c>
      <c r="J1893" s="1">
        <f>((((bot_orders[[#This Row],[cTime]]/ 1000)+3*3600) / 86400) + DATE(1970,1,1))</f>
        <v>45767.596860138889</v>
      </c>
      <c r="K1893" s="4" t="s">
        <v>6050</v>
      </c>
      <c r="L1893" s="1">
        <f>((((bot_orders[[#This Row],[uTime]]/ 1000)+3*3600) / 86400) + DATE(1970,1,1))</f>
        <v>45767.659276678241</v>
      </c>
      <c r="M1893" t="s">
        <v>34</v>
      </c>
      <c r="N1893" t="s">
        <v>28</v>
      </c>
      <c r="O1893" t="s">
        <v>35</v>
      </c>
      <c r="P1893">
        <v>4.3319999999999999</v>
      </c>
      <c r="Q1893" t="s">
        <v>36</v>
      </c>
      <c r="R1893" t="s">
        <v>37</v>
      </c>
      <c r="S1893">
        <v>0.58979999999999999</v>
      </c>
      <c r="T1893">
        <v>0.58979999999999999</v>
      </c>
      <c r="U1893">
        <v>4.3319999999999999</v>
      </c>
      <c r="V1893">
        <v>-2.0440109000000001E-3</v>
      </c>
      <c r="W1893" t="s">
        <v>38</v>
      </c>
      <c r="X1893" s="4">
        <f>IF(bot_orders[[#This Row],[side]]="sell", bot_orders[[#This Row],[accFillSz]]*bot_orders[[#This Row],[avgPx]] + bot_orders[[#This Row],[fee]], -bot_orders[[#This Row],[accFillSz]]*bot_orders[[#This Row],[avgPx]])</f>
        <v>2.5529695890999995</v>
      </c>
      <c r="Y1893" s="4">
        <f>IF(bot_orders[[#This Row],[side]]="buy", bot_orders[[#This Row],[accFillSz]] + bot_orders[[#This Row],[fee]], -bot_orders[[#This Row],[accFillSz]])</f>
        <v>-4.3319999999999999</v>
      </c>
      <c r="Z1893" s="4">
        <f>IF(bot_orders[[#This Row],[side]]="sell",bot_orders[[#This Row],[accFillSz]]*bot_orders[[#This Row],[avgPx]]+bot_orders[[#This Row],[fee]], 0)</f>
        <v>2.5529695890999995</v>
      </c>
      <c r="AA1893" s="4">
        <f>IF(bot_orders[[#This Row],[side]]="sell",-bot_orders[[#This Row],[accFillSz]],bot_orders[[#This Row],[accFillSz]]+bot_orders[[#This Row],[fee]])</f>
        <v>-4.3319999999999999</v>
      </c>
      <c r="AB1893">
        <v>0</v>
      </c>
      <c r="AC1893" t="s">
        <v>39</v>
      </c>
      <c r="AD1893">
        <v>0</v>
      </c>
      <c r="AE1893" t="s">
        <v>40</v>
      </c>
      <c r="AF1893" t="s">
        <v>41</v>
      </c>
      <c r="AG1893" t="s">
        <v>42</v>
      </c>
      <c r="AH1893" t="s">
        <v>28</v>
      </c>
      <c r="AI1893">
        <v>-4.3319999999999999</v>
      </c>
      <c r="AJ1893">
        <v>2.55296959</v>
      </c>
    </row>
    <row r="1894" spans="1:36" x14ac:dyDescent="0.3">
      <c r="A1894">
        <v>1891</v>
      </c>
      <c r="B1894" t="s">
        <v>306</v>
      </c>
      <c r="C1894" t="s">
        <v>28</v>
      </c>
      <c r="D1894" t="s">
        <v>29</v>
      </c>
      <c r="E1894" t="s">
        <v>30</v>
      </c>
      <c r="F1894" t="s">
        <v>31</v>
      </c>
      <c r="G1894" t="s">
        <v>3730</v>
      </c>
      <c r="H1894" t="s">
        <v>6051</v>
      </c>
      <c r="I1894" s="4" t="s">
        <v>6052</v>
      </c>
      <c r="J1894" s="1">
        <f>((((bot_orders[[#This Row],[cTime]]/ 1000)+3*3600) / 86400) + DATE(1970,1,1))</f>
        <v>45767.59710082176</v>
      </c>
      <c r="K1894" s="4" t="s">
        <v>6053</v>
      </c>
      <c r="L1894" s="1">
        <f>((((bot_orders[[#This Row],[uTime]]/ 1000)+3*3600) / 86400) + DATE(1970,1,1))</f>
        <v>45767.630328738429</v>
      </c>
      <c r="M1894" t="s">
        <v>34</v>
      </c>
      <c r="N1894" t="s">
        <v>28</v>
      </c>
      <c r="O1894" t="s">
        <v>35</v>
      </c>
      <c r="P1894">
        <v>4.3319999999999999</v>
      </c>
      <c r="Q1894" t="s">
        <v>36</v>
      </c>
      <c r="R1894" t="s">
        <v>37</v>
      </c>
      <c r="S1894">
        <v>0.58730000000000004</v>
      </c>
      <c r="T1894">
        <v>0.58730000000000004</v>
      </c>
      <c r="U1894">
        <v>4.3319999999999999</v>
      </c>
      <c r="V1894">
        <v>-2.0353468999999998E-3</v>
      </c>
      <c r="W1894" t="s">
        <v>38</v>
      </c>
      <c r="X1894" s="4">
        <f>IF(bot_orders[[#This Row],[side]]="sell", bot_orders[[#This Row],[accFillSz]]*bot_orders[[#This Row],[avgPx]] + bot_orders[[#This Row],[fee]], -bot_orders[[#This Row],[accFillSz]]*bot_orders[[#This Row],[avgPx]])</f>
        <v>2.5421482531000001</v>
      </c>
      <c r="Y1894" s="4">
        <f>IF(bot_orders[[#This Row],[side]]="buy", bot_orders[[#This Row],[accFillSz]] + bot_orders[[#This Row],[fee]], -bot_orders[[#This Row],[accFillSz]])</f>
        <v>-4.3319999999999999</v>
      </c>
      <c r="Z1894" s="4">
        <f>IF(bot_orders[[#This Row],[side]]="sell",bot_orders[[#This Row],[accFillSz]]*bot_orders[[#This Row],[avgPx]]+bot_orders[[#This Row],[fee]], 0)</f>
        <v>2.5421482531000001</v>
      </c>
      <c r="AA1894" s="4">
        <f>IF(bot_orders[[#This Row],[side]]="sell",-bot_orders[[#This Row],[accFillSz]],bot_orders[[#This Row],[accFillSz]]+bot_orders[[#This Row],[fee]])</f>
        <v>-4.3319999999999999</v>
      </c>
      <c r="AB1894">
        <v>0</v>
      </c>
      <c r="AC1894" t="s">
        <v>39</v>
      </c>
      <c r="AD1894">
        <v>0</v>
      </c>
      <c r="AE1894" t="s">
        <v>40</v>
      </c>
      <c r="AF1894" t="s">
        <v>41</v>
      </c>
      <c r="AG1894" t="s">
        <v>42</v>
      </c>
      <c r="AH1894" t="s">
        <v>28</v>
      </c>
      <c r="AI1894">
        <v>-4.3319999999999999</v>
      </c>
      <c r="AJ1894">
        <v>2.5421482499999999</v>
      </c>
    </row>
    <row r="1895" spans="1:36" x14ac:dyDescent="0.3">
      <c r="A1895">
        <v>1892</v>
      </c>
      <c r="B1895" t="s">
        <v>306</v>
      </c>
      <c r="C1895" t="s">
        <v>28</v>
      </c>
      <c r="D1895" t="s">
        <v>29</v>
      </c>
      <c r="E1895" t="s">
        <v>30</v>
      </c>
      <c r="F1895" t="s">
        <v>31</v>
      </c>
      <c r="G1895" t="s">
        <v>3647</v>
      </c>
      <c r="H1895" t="s">
        <v>6054</v>
      </c>
      <c r="I1895" s="4" t="s">
        <v>6055</v>
      </c>
      <c r="J1895" s="1">
        <f>((((bot_orders[[#This Row],[cTime]]/ 1000)+3*3600) / 86400) + DATE(1970,1,1))</f>
        <v>45767.598497777777</v>
      </c>
      <c r="K1895" s="4" t="s">
        <v>6056</v>
      </c>
      <c r="L1895" s="1">
        <f>((((bot_orders[[#This Row],[uTime]]/ 1000)+3*3600) / 86400) + DATE(1970,1,1))</f>
        <v>45767.60857596065</v>
      </c>
      <c r="M1895" t="s">
        <v>34</v>
      </c>
      <c r="N1895" t="s">
        <v>28</v>
      </c>
      <c r="O1895" t="s">
        <v>35</v>
      </c>
      <c r="P1895">
        <v>4.3319999999999999</v>
      </c>
      <c r="Q1895" t="s">
        <v>36</v>
      </c>
      <c r="R1895" t="s">
        <v>37</v>
      </c>
      <c r="S1895">
        <v>0.58479999999999999</v>
      </c>
      <c r="T1895">
        <v>0.58479999999999999</v>
      </c>
      <c r="U1895">
        <v>4.3319999999999999</v>
      </c>
      <c r="V1895">
        <v>-2.0266829E-3</v>
      </c>
      <c r="W1895" t="s">
        <v>38</v>
      </c>
      <c r="X1895" s="4">
        <f>IF(bot_orders[[#This Row],[side]]="sell", bot_orders[[#This Row],[accFillSz]]*bot_orders[[#This Row],[avgPx]] + bot_orders[[#This Row],[fee]], -bot_orders[[#This Row],[accFillSz]]*bot_orders[[#This Row],[avgPx]])</f>
        <v>2.5313269170999999</v>
      </c>
      <c r="Y1895" s="4">
        <f>IF(bot_orders[[#This Row],[side]]="buy", bot_orders[[#This Row],[accFillSz]] + bot_orders[[#This Row],[fee]], -bot_orders[[#This Row],[accFillSz]])</f>
        <v>-4.3319999999999999</v>
      </c>
      <c r="Z1895" s="4">
        <f>IF(bot_orders[[#This Row],[side]]="sell",bot_orders[[#This Row],[accFillSz]]*bot_orders[[#This Row],[avgPx]]+bot_orders[[#This Row],[fee]], 0)</f>
        <v>2.5313269170999999</v>
      </c>
      <c r="AA1895" s="4">
        <f>IF(bot_orders[[#This Row],[side]]="sell",-bot_orders[[#This Row],[accFillSz]],bot_orders[[#This Row],[accFillSz]]+bot_orders[[#This Row],[fee]])</f>
        <v>-4.3319999999999999</v>
      </c>
      <c r="AB1895">
        <v>0</v>
      </c>
      <c r="AC1895" t="s">
        <v>39</v>
      </c>
      <c r="AD1895">
        <v>0</v>
      </c>
      <c r="AE1895" t="s">
        <v>40</v>
      </c>
      <c r="AF1895" t="s">
        <v>41</v>
      </c>
      <c r="AG1895" t="s">
        <v>42</v>
      </c>
      <c r="AH1895" t="s">
        <v>28</v>
      </c>
      <c r="AI1895">
        <v>-4.3319999999999999</v>
      </c>
      <c r="AJ1895">
        <v>2.5313269200000001</v>
      </c>
    </row>
    <row r="1896" spans="1:36" x14ac:dyDescent="0.3">
      <c r="A1896">
        <v>1893</v>
      </c>
      <c r="B1896" t="s">
        <v>306</v>
      </c>
      <c r="C1896" t="s">
        <v>28</v>
      </c>
      <c r="D1896" t="s">
        <v>29</v>
      </c>
      <c r="E1896" t="s">
        <v>30</v>
      </c>
      <c r="F1896" t="s">
        <v>31</v>
      </c>
      <c r="G1896" t="s">
        <v>3766</v>
      </c>
      <c r="H1896" t="s">
        <v>6057</v>
      </c>
      <c r="I1896" s="4" t="s">
        <v>6058</v>
      </c>
      <c r="J1896" s="1">
        <f>((((bot_orders[[#This Row],[cTime]]/ 1000)+3*3600) / 86400) + DATE(1970,1,1))</f>
        <v>45767.60026791667</v>
      </c>
      <c r="K1896" s="4" t="s">
        <v>6059</v>
      </c>
      <c r="L1896" s="1">
        <f>((((bot_orders[[#This Row],[uTime]]/ 1000)+3*3600) / 86400) + DATE(1970,1,1))</f>
        <v>45767.602511863428</v>
      </c>
      <c r="M1896" t="s">
        <v>34</v>
      </c>
      <c r="N1896" t="s">
        <v>28</v>
      </c>
      <c r="O1896" t="s">
        <v>35</v>
      </c>
      <c r="P1896">
        <v>4.3319999999999999</v>
      </c>
      <c r="Q1896" t="s">
        <v>36</v>
      </c>
      <c r="R1896" t="s">
        <v>37</v>
      </c>
      <c r="S1896">
        <v>0.58230000000000004</v>
      </c>
      <c r="T1896">
        <v>0.58230000000000004</v>
      </c>
      <c r="U1896">
        <v>4.3319999999999999</v>
      </c>
      <c r="V1896">
        <v>-2.0180189000000002E-3</v>
      </c>
      <c r="W1896" t="s">
        <v>38</v>
      </c>
      <c r="X1896" s="4">
        <f>IF(bot_orders[[#This Row],[side]]="sell", bot_orders[[#This Row],[accFillSz]]*bot_orders[[#This Row],[avgPx]] + bot_orders[[#This Row],[fee]], -bot_orders[[#This Row],[accFillSz]]*bot_orders[[#This Row],[avgPx]])</f>
        <v>2.5205055811000001</v>
      </c>
      <c r="Y1896" s="4">
        <f>IF(bot_orders[[#This Row],[side]]="buy", bot_orders[[#This Row],[accFillSz]] + bot_orders[[#This Row],[fee]], -bot_orders[[#This Row],[accFillSz]])</f>
        <v>-4.3319999999999999</v>
      </c>
      <c r="Z1896" s="4">
        <f>IF(bot_orders[[#This Row],[side]]="sell",bot_orders[[#This Row],[accFillSz]]*bot_orders[[#This Row],[avgPx]]+bot_orders[[#This Row],[fee]], 0)</f>
        <v>2.5205055811000001</v>
      </c>
      <c r="AA1896" s="4">
        <f>IF(bot_orders[[#This Row],[side]]="sell",-bot_orders[[#This Row],[accFillSz]],bot_orders[[#This Row],[accFillSz]]+bot_orders[[#This Row],[fee]])</f>
        <v>-4.3319999999999999</v>
      </c>
      <c r="AB1896">
        <v>0</v>
      </c>
      <c r="AC1896" t="s">
        <v>39</v>
      </c>
      <c r="AD1896">
        <v>0</v>
      </c>
      <c r="AE1896" t="s">
        <v>40</v>
      </c>
      <c r="AF1896" t="s">
        <v>41</v>
      </c>
      <c r="AG1896" t="s">
        <v>42</v>
      </c>
      <c r="AH1896" t="s">
        <v>28</v>
      </c>
      <c r="AI1896">
        <v>-4.3319999999999999</v>
      </c>
      <c r="AJ1896">
        <v>2.52050558</v>
      </c>
    </row>
    <row r="1897" spans="1:36" x14ac:dyDescent="0.3">
      <c r="A1897">
        <v>1894</v>
      </c>
      <c r="B1897" t="s">
        <v>306</v>
      </c>
      <c r="C1897" t="s">
        <v>28</v>
      </c>
      <c r="D1897" t="s">
        <v>29</v>
      </c>
      <c r="E1897" t="s">
        <v>30</v>
      </c>
      <c r="F1897" t="s">
        <v>31</v>
      </c>
      <c r="G1897" t="s">
        <v>3759</v>
      </c>
      <c r="H1897" t="s">
        <v>6060</v>
      </c>
      <c r="I1897" s="4" t="s">
        <v>6061</v>
      </c>
      <c r="J1897" s="1">
        <f>((((bot_orders[[#This Row],[cTime]]/ 1000)+3*3600) / 86400) + DATE(1970,1,1))</f>
        <v>45767.602511886573</v>
      </c>
      <c r="K1897" s="4" t="s">
        <v>6062</v>
      </c>
      <c r="L1897" s="1">
        <f>((((bot_orders[[#This Row],[uTime]]/ 1000)+3*3600) / 86400) + DATE(1970,1,1))</f>
        <v>45767.603747442132</v>
      </c>
      <c r="M1897" t="s">
        <v>34</v>
      </c>
      <c r="N1897" t="s">
        <v>28</v>
      </c>
      <c r="O1897" t="s">
        <v>35</v>
      </c>
      <c r="P1897">
        <v>4.3360000000000003</v>
      </c>
      <c r="Q1897" t="s">
        <v>36</v>
      </c>
      <c r="R1897" t="s">
        <v>55</v>
      </c>
      <c r="S1897">
        <v>0.57979999999999998</v>
      </c>
      <c r="T1897">
        <v>0.57979999999999998</v>
      </c>
      <c r="U1897">
        <v>4.3360000000000003</v>
      </c>
      <c r="V1897">
        <v>-3.4688000000000002E-3</v>
      </c>
      <c r="W1897" t="s">
        <v>39</v>
      </c>
      <c r="X1897" s="4">
        <f>IF(bot_orders[[#This Row],[side]]="sell", bot_orders[[#This Row],[accFillSz]]*bot_orders[[#This Row],[avgPx]] + bot_orders[[#This Row],[fee]], -bot_orders[[#This Row],[accFillSz]]*bot_orders[[#This Row],[avgPx]])</f>
        <v>-2.5140128000000002</v>
      </c>
      <c r="Y1897" s="4">
        <f>IF(bot_orders[[#This Row],[side]]="buy", bot_orders[[#This Row],[accFillSz]] + bot_orders[[#This Row],[fee]], -bot_orders[[#This Row],[accFillSz]])</f>
        <v>4.3325312</v>
      </c>
      <c r="Z1897" s="4">
        <f>IF(bot_orders[[#This Row],[side]]="sell",bot_orders[[#This Row],[accFillSz]]*bot_orders[[#This Row],[avgPx]]+bot_orders[[#This Row],[fee]], 0)</f>
        <v>0</v>
      </c>
      <c r="AA1897" s="4">
        <f>IF(bot_orders[[#This Row],[side]]="sell",-bot_orders[[#This Row],[accFillSz]],bot_orders[[#This Row],[accFillSz]]+bot_orders[[#This Row],[fee]])</f>
        <v>4.3325312</v>
      </c>
      <c r="AB1897">
        <v>0</v>
      </c>
      <c r="AC1897" t="s">
        <v>38</v>
      </c>
      <c r="AD1897">
        <v>0</v>
      </c>
      <c r="AE1897" t="s">
        <v>40</v>
      </c>
      <c r="AF1897" t="s">
        <v>41</v>
      </c>
      <c r="AG1897" t="s">
        <v>42</v>
      </c>
      <c r="AH1897" t="s">
        <v>28</v>
      </c>
      <c r="AI1897">
        <v>4.3325312</v>
      </c>
      <c r="AJ1897">
        <v>-2.5140128000000002</v>
      </c>
    </row>
    <row r="1898" spans="1:36" x14ac:dyDescent="0.3">
      <c r="A1898">
        <v>1895</v>
      </c>
      <c r="B1898" t="s">
        <v>306</v>
      </c>
      <c r="C1898" t="s">
        <v>28</v>
      </c>
      <c r="D1898" t="s">
        <v>29</v>
      </c>
      <c r="E1898" t="s">
        <v>30</v>
      </c>
      <c r="F1898" t="s">
        <v>31</v>
      </c>
      <c r="G1898" t="s">
        <v>3759</v>
      </c>
      <c r="H1898" t="s">
        <v>6063</v>
      </c>
      <c r="I1898" s="4" t="s">
        <v>6064</v>
      </c>
      <c r="J1898" s="1">
        <f>((((bot_orders[[#This Row],[cTime]]/ 1000)+3*3600) / 86400) + DATE(1970,1,1))</f>
        <v>45767.603747465277</v>
      </c>
      <c r="K1898" s="4" t="s">
        <v>6065</v>
      </c>
      <c r="L1898" s="1">
        <f>((((bot_orders[[#This Row],[uTime]]/ 1000)+3*3600) / 86400) + DATE(1970,1,1))</f>
        <v>45767.608353437499</v>
      </c>
      <c r="M1898" t="s">
        <v>34</v>
      </c>
      <c r="N1898" t="s">
        <v>28</v>
      </c>
      <c r="O1898" t="s">
        <v>35</v>
      </c>
      <c r="P1898">
        <v>4.3319999999999999</v>
      </c>
      <c r="Q1898" t="s">
        <v>36</v>
      </c>
      <c r="R1898" t="s">
        <v>37</v>
      </c>
      <c r="S1898">
        <v>0.58230000000000004</v>
      </c>
      <c r="T1898">
        <v>0.58230000000000004</v>
      </c>
      <c r="U1898">
        <v>4.3319999999999999</v>
      </c>
      <c r="V1898">
        <v>-2.0180189000000002E-3</v>
      </c>
      <c r="W1898" t="s">
        <v>38</v>
      </c>
      <c r="X1898" s="4">
        <f>IF(bot_orders[[#This Row],[side]]="sell", bot_orders[[#This Row],[accFillSz]]*bot_orders[[#This Row],[avgPx]] + bot_orders[[#This Row],[fee]], -bot_orders[[#This Row],[accFillSz]]*bot_orders[[#This Row],[avgPx]])</f>
        <v>2.5205055811000001</v>
      </c>
      <c r="Y1898" s="4">
        <f>IF(bot_orders[[#This Row],[side]]="buy", bot_orders[[#This Row],[accFillSz]] + bot_orders[[#This Row],[fee]], -bot_orders[[#This Row],[accFillSz]])</f>
        <v>-4.3319999999999999</v>
      </c>
      <c r="Z1898" s="4">
        <f>IF(bot_orders[[#This Row],[side]]="sell",bot_orders[[#This Row],[accFillSz]]*bot_orders[[#This Row],[avgPx]]+bot_orders[[#This Row],[fee]], 0)</f>
        <v>2.5205055811000001</v>
      </c>
      <c r="AA1898" s="4">
        <f>IF(bot_orders[[#This Row],[side]]="sell",-bot_orders[[#This Row],[accFillSz]],bot_orders[[#This Row],[accFillSz]]+bot_orders[[#This Row],[fee]])</f>
        <v>-4.3319999999999999</v>
      </c>
      <c r="AB1898">
        <v>0</v>
      </c>
      <c r="AC1898" t="s">
        <v>39</v>
      </c>
      <c r="AD1898">
        <v>0</v>
      </c>
      <c r="AE1898" t="s">
        <v>40</v>
      </c>
      <c r="AF1898" t="s">
        <v>41</v>
      </c>
      <c r="AG1898" t="s">
        <v>42</v>
      </c>
      <c r="AH1898" t="s">
        <v>28</v>
      </c>
      <c r="AI1898">
        <v>-4.3319999999999999</v>
      </c>
      <c r="AJ1898">
        <v>2.52050558</v>
      </c>
    </row>
    <row r="1899" spans="1:36" x14ac:dyDescent="0.3">
      <c r="A1899">
        <v>1896</v>
      </c>
      <c r="B1899" t="s">
        <v>306</v>
      </c>
      <c r="C1899" t="s">
        <v>28</v>
      </c>
      <c r="D1899" t="s">
        <v>29</v>
      </c>
      <c r="E1899" t="s">
        <v>30</v>
      </c>
      <c r="F1899" t="s">
        <v>31</v>
      </c>
      <c r="G1899" t="s">
        <v>3755</v>
      </c>
      <c r="H1899" t="s">
        <v>6066</v>
      </c>
      <c r="I1899" s="4" t="s">
        <v>6067</v>
      </c>
      <c r="J1899" s="1">
        <f>((((bot_orders[[#This Row],[cTime]]/ 1000)+3*3600) / 86400) + DATE(1970,1,1))</f>
        <v>45767.605234386574</v>
      </c>
      <c r="K1899" s="4" t="s">
        <v>6068</v>
      </c>
      <c r="L1899" s="1">
        <f>((((bot_orders[[#This Row],[uTime]]/ 1000)+3*3600) / 86400) + DATE(1970,1,1))</f>
        <v>45767.605841076387</v>
      </c>
      <c r="M1899" t="s">
        <v>34</v>
      </c>
      <c r="N1899" t="s">
        <v>28</v>
      </c>
      <c r="O1899" t="s">
        <v>35</v>
      </c>
      <c r="P1899">
        <v>4.3319999999999999</v>
      </c>
      <c r="Q1899" t="s">
        <v>36</v>
      </c>
      <c r="R1899" t="s">
        <v>37</v>
      </c>
      <c r="S1899">
        <v>0.57979999999999998</v>
      </c>
      <c r="T1899">
        <v>0.57979999999999998</v>
      </c>
      <c r="U1899">
        <v>4.3319999999999999</v>
      </c>
      <c r="V1899">
        <v>-2.0093549E-3</v>
      </c>
      <c r="W1899" t="s">
        <v>38</v>
      </c>
      <c r="X1899" s="4">
        <f>IF(bot_orders[[#This Row],[side]]="sell", bot_orders[[#This Row],[accFillSz]]*bot_orders[[#This Row],[avgPx]] + bot_orders[[#This Row],[fee]], -bot_orders[[#This Row],[accFillSz]]*bot_orders[[#This Row],[avgPx]])</f>
        <v>2.5096842450999994</v>
      </c>
      <c r="Y1899" s="4">
        <f>IF(bot_orders[[#This Row],[side]]="buy", bot_orders[[#This Row],[accFillSz]] + bot_orders[[#This Row],[fee]], -bot_orders[[#This Row],[accFillSz]])</f>
        <v>-4.3319999999999999</v>
      </c>
      <c r="Z1899" s="4">
        <f>IF(bot_orders[[#This Row],[side]]="sell",bot_orders[[#This Row],[accFillSz]]*bot_orders[[#This Row],[avgPx]]+bot_orders[[#This Row],[fee]], 0)</f>
        <v>2.5096842450999994</v>
      </c>
      <c r="AA1899" s="4">
        <f>IF(bot_orders[[#This Row],[side]]="sell",-bot_orders[[#This Row],[accFillSz]],bot_orders[[#This Row],[accFillSz]]+bot_orders[[#This Row],[fee]])</f>
        <v>-4.3319999999999999</v>
      </c>
      <c r="AB1899">
        <v>0</v>
      </c>
      <c r="AC1899" t="s">
        <v>39</v>
      </c>
      <c r="AD1899">
        <v>0</v>
      </c>
      <c r="AE1899" t="s">
        <v>40</v>
      </c>
      <c r="AF1899" t="s">
        <v>41</v>
      </c>
      <c r="AG1899" t="s">
        <v>42</v>
      </c>
      <c r="AH1899" t="s">
        <v>28</v>
      </c>
      <c r="AI1899">
        <v>-4.3319999999999999</v>
      </c>
      <c r="AJ1899">
        <v>2.5096842499999998</v>
      </c>
    </row>
    <row r="1900" spans="1:36" x14ac:dyDescent="0.3">
      <c r="A1900">
        <v>1897</v>
      </c>
      <c r="B1900" t="s">
        <v>306</v>
      </c>
      <c r="C1900" t="s">
        <v>28</v>
      </c>
      <c r="D1900" t="s">
        <v>29</v>
      </c>
      <c r="E1900" t="s">
        <v>30</v>
      </c>
      <c r="F1900" t="s">
        <v>31</v>
      </c>
      <c r="G1900" t="s">
        <v>3751</v>
      </c>
      <c r="H1900" t="s">
        <v>6069</v>
      </c>
      <c r="I1900" s="4" t="s">
        <v>6070</v>
      </c>
      <c r="J1900" s="1">
        <f>((((bot_orders[[#This Row],[cTime]]/ 1000)+3*3600) / 86400) + DATE(1970,1,1))</f>
        <v>45767.605841099532</v>
      </c>
      <c r="K1900" s="4" t="s">
        <v>6071</v>
      </c>
      <c r="L1900" s="1">
        <f>((((bot_orders[[#This Row],[uTime]]/ 1000)+3*3600) / 86400) + DATE(1970,1,1))</f>
        <v>45767.606182303236</v>
      </c>
      <c r="M1900" t="s">
        <v>34</v>
      </c>
      <c r="N1900" t="s">
        <v>28</v>
      </c>
      <c r="O1900" t="s">
        <v>35</v>
      </c>
      <c r="P1900">
        <v>4.3360000000000003</v>
      </c>
      <c r="Q1900" t="s">
        <v>36</v>
      </c>
      <c r="R1900" t="s">
        <v>55</v>
      </c>
      <c r="S1900">
        <v>0.57730000000000004</v>
      </c>
      <c r="T1900">
        <v>0.57730000000000004</v>
      </c>
      <c r="U1900">
        <v>4.3360000000000003</v>
      </c>
      <c r="V1900">
        <v>-3.4688000000000002E-3</v>
      </c>
      <c r="W1900" t="s">
        <v>39</v>
      </c>
      <c r="X1900" s="4">
        <f>IF(bot_orders[[#This Row],[side]]="sell", bot_orders[[#This Row],[accFillSz]]*bot_orders[[#This Row],[avgPx]] + bot_orders[[#This Row],[fee]], -bot_orders[[#This Row],[accFillSz]]*bot_orders[[#This Row],[avgPx]])</f>
        <v>-2.5031728000000002</v>
      </c>
      <c r="Y1900" s="4">
        <f>IF(bot_orders[[#This Row],[side]]="buy", bot_orders[[#This Row],[accFillSz]] + bot_orders[[#This Row],[fee]], -bot_orders[[#This Row],[accFillSz]])</f>
        <v>4.3325312</v>
      </c>
      <c r="Z1900" s="4">
        <f>IF(bot_orders[[#This Row],[side]]="sell",bot_orders[[#This Row],[accFillSz]]*bot_orders[[#This Row],[avgPx]]+bot_orders[[#This Row],[fee]], 0)</f>
        <v>0</v>
      </c>
      <c r="AA1900" s="4">
        <f>IF(bot_orders[[#This Row],[side]]="sell",-bot_orders[[#This Row],[accFillSz]],bot_orders[[#This Row],[accFillSz]]+bot_orders[[#This Row],[fee]])</f>
        <v>4.3325312</v>
      </c>
      <c r="AB1900">
        <v>0</v>
      </c>
      <c r="AC1900" t="s">
        <v>38</v>
      </c>
      <c r="AD1900">
        <v>0</v>
      </c>
      <c r="AE1900" t="s">
        <v>40</v>
      </c>
      <c r="AF1900" t="s">
        <v>41</v>
      </c>
      <c r="AG1900" t="s">
        <v>42</v>
      </c>
      <c r="AH1900" t="s">
        <v>28</v>
      </c>
      <c r="AI1900">
        <v>4.3325312</v>
      </c>
      <c r="AJ1900">
        <v>-2.5031728000000002</v>
      </c>
    </row>
    <row r="1901" spans="1:36" x14ac:dyDescent="0.3">
      <c r="A1901">
        <v>1898</v>
      </c>
      <c r="B1901" t="s">
        <v>306</v>
      </c>
      <c r="C1901" t="s">
        <v>28</v>
      </c>
      <c r="D1901" t="s">
        <v>29</v>
      </c>
      <c r="E1901" t="s">
        <v>30</v>
      </c>
      <c r="F1901" t="s">
        <v>31</v>
      </c>
      <c r="G1901" t="s">
        <v>3751</v>
      </c>
      <c r="H1901" t="s">
        <v>6072</v>
      </c>
      <c r="I1901" s="4" t="s">
        <v>6073</v>
      </c>
      <c r="J1901" s="1">
        <f>((((bot_orders[[#This Row],[cTime]]/ 1000)+3*3600) / 86400) + DATE(1970,1,1))</f>
        <v>45767.606182326388</v>
      </c>
      <c r="K1901" s="4" t="s">
        <v>6074</v>
      </c>
      <c r="L1901" s="1">
        <f>((((bot_orders[[#This Row],[uTime]]/ 1000)+3*3600) / 86400) + DATE(1970,1,1))</f>
        <v>45767.607375706022</v>
      </c>
      <c r="M1901" t="s">
        <v>34</v>
      </c>
      <c r="N1901" t="s">
        <v>28</v>
      </c>
      <c r="O1901" t="s">
        <v>35</v>
      </c>
      <c r="P1901">
        <v>4.3319999999999999</v>
      </c>
      <c r="Q1901" t="s">
        <v>36</v>
      </c>
      <c r="R1901" t="s">
        <v>37</v>
      </c>
      <c r="S1901">
        <v>0.57979999999999998</v>
      </c>
      <c r="T1901">
        <v>0.57979999999999998</v>
      </c>
      <c r="U1901">
        <v>4.3319999999999999</v>
      </c>
      <c r="V1901">
        <v>-2.0093549E-3</v>
      </c>
      <c r="W1901" t="s">
        <v>38</v>
      </c>
      <c r="X1901" s="4">
        <f>IF(bot_orders[[#This Row],[side]]="sell", bot_orders[[#This Row],[accFillSz]]*bot_orders[[#This Row],[avgPx]] + bot_orders[[#This Row],[fee]], -bot_orders[[#This Row],[accFillSz]]*bot_orders[[#This Row],[avgPx]])</f>
        <v>2.5096842450999994</v>
      </c>
      <c r="Y1901" s="4">
        <f>IF(bot_orders[[#This Row],[side]]="buy", bot_orders[[#This Row],[accFillSz]] + bot_orders[[#This Row],[fee]], -bot_orders[[#This Row],[accFillSz]])</f>
        <v>-4.3319999999999999</v>
      </c>
      <c r="Z1901" s="4">
        <f>IF(bot_orders[[#This Row],[side]]="sell",bot_orders[[#This Row],[accFillSz]]*bot_orders[[#This Row],[avgPx]]+bot_orders[[#This Row],[fee]], 0)</f>
        <v>2.5096842450999994</v>
      </c>
      <c r="AA1901" s="4">
        <f>IF(bot_orders[[#This Row],[side]]="sell",-bot_orders[[#This Row],[accFillSz]],bot_orders[[#This Row],[accFillSz]]+bot_orders[[#This Row],[fee]])</f>
        <v>-4.3319999999999999</v>
      </c>
      <c r="AB1901">
        <v>0</v>
      </c>
      <c r="AC1901" t="s">
        <v>39</v>
      </c>
      <c r="AD1901">
        <v>0</v>
      </c>
      <c r="AE1901" t="s">
        <v>40</v>
      </c>
      <c r="AF1901" t="s">
        <v>41</v>
      </c>
      <c r="AG1901" t="s">
        <v>42</v>
      </c>
      <c r="AH1901" t="s">
        <v>28</v>
      </c>
      <c r="AI1901">
        <v>-4.3319999999999999</v>
      </c>
      <c r="AJ1901">
        <v>2.5096842499999998</v>
      </c>
    </row>
    <row r="1902" spans="1:36" x14ac:dyDescent="0.3">
      <c r="A1902">
        <v>1899</v>
      </c>
      <c r="B1902" t="s">
        <v>306</v>
      </c>
      <c r="C1902" t="s">
        <v>28</v>
      </c>
      <c r="D1902" t="s">
        <v>29</v>
      </c>
      <c r="E1902" t="s">
        <v>30</v>
      </c>
      <c r="F1902" t="s">
        <v>31</v>
      </c>
      <c r="G1902" t="s">
        <v>3605</v>
      </c>
      <c r="H1902" t="s">
        <v>6075</v>
      </c>
      <c r="I1902" s="4" t="s">
        <v>6076</v>
      </c>
      <c r="J1902" s="1">
        <f>((((bot_orders[[#This Row],[cTime]]/ 1000)+3*3600) / 86400) + DATE(1970,1,1))</f>
        <v>45767.608353460644</v>
      </c>
      <c r="K1902" s="4" t="s">
        <v>6077</v>
      </c>
      <c r="L1902" s="1">
        <f>((((bot_orders[[#This Row],[uTime]]/ 1000)+3*3600) / 86400) + DATE(1970,1,1))</f>
        <v>45767.615195520833</v>
      </c>
      <c r="M1902" t="s">
        <v>34</v>
      </c>
      <c r="N1902" t="s">
        <v>28</v>
      </c>
      <c r="O1902" t="s">
        <v>35</v>
      </c>
      <c r="P1902">
        <v>4.3360000000000003</v>
      </c>
      <c r="Q1902" t="s">
        <v>36</v>
      </c>
      <c r="R1902" t="s">
        <v>55</v>
      </c>
      <c r="S1902">
        <v>0.57979999999999998</v>
      </c>
      <c r="T1902">
        <v>0.57979999999999998</v>
      </c>
      <c r="U1902">
        <v>4.3360000000000003</v>
      </c>
      <c r="V1902">
        <v>-3.4688000000000002E-3</v>
      </c>
      <c r="W1902" t="s">
        <v>39</v>
      </c>
      <c r="X1902" s="4">
        <f>IF(bot_orders[[#This Row],[side]]="sell", bot_orders[[#This Row],[accFillSz]]*bot_orders[[#This Row],[avgPx]] + bot_orders[[#This Row],[fee]], -bot_orders[[#This Row],[accFillSz]]*bot_orders[[#This Row],[avgPx]])</f>
        <v>-2.5140128000000002</v>
      </c>
      <c r="Y1902" s="4">
        <f>IF(bot_orders[[#This Row],[side]]="buy", bot_orders[[#This Row],[accFillSz]] + bot_orders[[#This Row],[fee]], -bot_orders[[#This Row],[accFillSz]])</f>
        <v>4.3325312</v>
      </c>
      <c r="Z1902" s="4">
        <f>IF(bot_orders[[#This Row],[side]]="sell",bot_orders[[#This Row],[accFillSz]]*bot_orders[[#This Row],[avgPx]]+bot_orders[[#This Row],[fee]], 0)</f>
        <v>0</v>
      </c>
      <c r="AA1902" s="4">
        <f>IF(bot_orders[[#This Row],[side]]="sell",-bot_orders[[#This Row],[accFillSz]],bot_orders[[#This Row],[accFillSz]]+bot_orders[[#This Row],[fee]])</f>
        <v>4.3325312</v>
      </c>
      <c r="AB1902">
        <v>0</v>
      </c>
      <c r="AC1902" t="s">
        <v>38</v>
      </c>
      <c r="AD1902">
        <v>0</v>
      </c>
      <c r="AE1902" t="s">
        <v>40</v>
      </c>
      <c r="AF1902" t="s">
        <v>41</v>
      </c>
      <c r="AG1902" t="s">
        <v>42</v>
      </c>
      <c r="AH1902" t="s">
        <v>28</v>
      </c>
      <c r="AI1902">
        <v>4.3325312</v>
      </c>
      <c r="AJ1902">
        <v>-2.5140128000000002</v>
      </c>
    </row>
    <row r="1903" spans="1:36" x14ac:dyDescent="0.3">
      <c r="A1903">
        <v>1900</v>
      </c>
      <c r="B1903" t="s">
        <v>306</v>
      </c>
      <c r="C1903" t="s">
        <v>28</v>
      </c>
      <c r="D1903" t="s">
        <v>29</v>
      </c>
      <c r="E1903" t="s">
        <v>30</v>
      </c>
      <c r="F1903" t="s">
        <v>31</v>
      </c>
      <c r="G1903" t="s">
        <v>3726</v>
      </c>
      <c r="H1903" t="s">
        <v>6078</v>
      </c>
      <c r="I1903" s="4" t="s">
        <v>6079</v>
      </c>
      <c r="J1903" s="1">
        <f>((((bot_orders[[#This Row],[cTime]]/ 1000)+3*3600) / 86400) + DATE(1970,1,1))</f>
        <v>45767.608575983795</v>
      </c>
      <c r="K1903" s="4" t="s">
        <v>6080</v>
      </c>
      <c r="L1903" s="1">
        <f>((((bot_orders[[#This Row],[uTime]]/ 1000)+3*3600) / 86400) + DATE(1970,1,1))</f>
        <v>45767.609410868055</v>
      </c>
      <c r="M1903" t="s">
        <v>34</v>
      </c>
      <c r="N1903" t="s">
        <v>28</v>
      </c>
      <c r="O1903" t="s">
        <v>35</v>
      </c>
      <c r="P1903">
        <v>4.3360000000000003</v>
      </c>
      <c r="Q1903" t="s">
        <v>36</v>
      </c>
      <c r="R1903" t="s">
        <v>55</v>
      </c>
      <c r="S1903">
        <v>0.58230000000000004</v>
      </c>
      <c r="T1903">
        <v>0.58230000000000004</v>
      </c>
      <c r="U1903">
        <v>4.3360000000000003</v>
      </c>
      <c r="V1903">
        <v>-3.4688000000000002E-3</v>
      </c>
      <c r="W1903" t="s">
        <v>39</v>
      </c>
      <c r="X1903" s="4">
        <f>IF(bot_orders[[#This Row],[side]]="sell", bot_orders[[#This Row],[accFillSz]]*bot_orders[[#This Row],[avgPx]] + bot_orders[[#This Row],[fee]], -bot_orders[[#This Row],[accFillSz]]*bot_orders[[#This Row],[avgPx]])</f>
        <v>-2.5248528000000006</v>
      </c>
      <c r="Y1903" s="4">
        <f>IF(bot_orders[[#This Row],[side]]="buy", bot_orders[[#This Row],[accFillSz]] + bot_orders[[#This Row],[fee]], -bot_orders[[#This Row],[accFillSz]])</f>
        <v>4.3325312</v>
      </c>
      <c r="Z1903" s="4">
        <f>IF(bot_orders[[#This Row],[side]]="sell",bot_orders[[#This Row],[accFillSz]]*bot_orders[[#This Row],[avgPx]]+bot_orders[[#This Row],[fee]], 0)</f>
        <v>0</v>
      </c>
      <c r="AA1903" s="4">
        <f>IF(bot_orders[[#This Row],[side]]="sell",-bot_orders[[#This Row],[accFillSz]],bot_orders[[#This Row],[accFillSz]]+bot_orders[[#This Row],[fee]])</f>
        <v>4.3325312</v>
      </c>
      <c r="AB1903">
        <v>0</v>
      </c>
      <c r="AC1903" t="s">
        <v>38</v>
      </c>
      <c r="AD1903">
        <v>0</v>
      </c>
      <c r="AE1903" t="s">
        <v>40</v>
      </c>
      <c r="AF1903" t="s">
        <v>41</v>
      </c>
      <c r="AG1903" t="s">
        <v>42</v>
      </c>
      <c r="AH1903" t="s">
        <v>28</v>
      </c>
      <c r="AI1903">
        <v>4.3325312</v>
      </c>
      <c r="AJ1903">
        <v>-2.5248528000000001</v>
      </c>
    </row>
    <row r="1904" spans="1:36" x14ac:dyDescent="0.3">
      <c r="A1904">
        <v>1901</v>
      </c>
      <c r="B1904" t="s">
        <v>306</v>
      </c>
      <c r="C1904" t="s">
        <v>28</v>
      </c>
      <c r="D1904" t="s">
        <v>29</v>
      </c>
      <c r="E1904" t="s">
        <v>30</v>
      </c>
      <c r="F1904" t="s">
        <v>31</v>
      </c>
      <c r="G1904" t="s">
        <v>3726</v>
      </c>
      <c r="H1904" t="s">
        <v>6081</v>
      </c>
      <c r="I1904" s="4" t="s">
        <v>6082</v>
      </c>
      <c r="J1904" s="1">
        <f>((((bot_orders[[#This Row],[cTime]]/ 1000)+3*3600) / 86400) + DATE(1970,1,1))</f>
        <v>45767.609410891208</v>
      </c>
      <c r="K1904" s="4" t="s">
        <v>6083</v>
      </c>
      <c r="L1904" s="1">
        <f>((((bot_orders[[#This Row],[uTime]]/ 1000)+3*3600) / 86400) + DATE(1970,1,1))</f>
        <v>45767.610202696756</v>
      </c>
      <c r="M1904" t="s">
        <v>34</v>
      </c>
      <c r="N1904" t="s">
        <v>28</v>
      </c>
      <c r="O1904" t="s">
        <v>35</v>
      </c>
      <c r="P1904">
        <v>4.3319999999999999</v>
      </c>
      <c r="Q1904" t="s">
        <v>36</v>
      </c>
      <c r="R1904" t="s">
        <v>37</v>
      </c>
      <c r="S1904">
        <v>0.58479999999999999</v>
      </c>
      <c r="T1904">
        <v>0.58479999999999999</v>
      </c>
      <c r="U1904">
        <v>4.3319999999999999</v>
      </c>
      <c r="V1904">
        <v>-2.0266829E-3</v>
      </c>
      <c r="W1904" t="s">
        <v>38</v>
      </c>
      <c r="X1904" s="4">
        <f>IF(bot_orders[[#This Row],[side]]="sell", bot_orders[[#This Row],[accFillSz]]*bot_orders[[#This Row],[avgPx]] + bot_orders[[#This Row],[fee]], -bot_orders[[#This Row],[accFillSz]]*bot_orders[[#This Row],[avgPx]])</f>
        <v>2.5313269170999999</v>
      </c>
      <c r="Y1904" s="4">
        <f>IF(bot_orders[[#This Row],[side]]="buy", bot_orders[[#This Row],[accFillSz]] + bot_orders[[#This Row],[fee]], -bot_orders[[#This Row],[accFillSz]])</f>
        <v>-4.3319999999999999</v>
      </c>
      <c r="Z1904" s="4">
        <f>IF(bot_orders[[#This Row],[side]]="sell",bot_orders[[#This Row],[accFillSz]]*bot_orders[[#This Row],[avgPx]]+bot_orders[[#This Row],[fee]], 0)</f>
        <v>2.5313269170999999</v>
      </c>
      <c r="AA1904" s="4">
        <f>IF(bot_orders[[#This Row],[side]]="sell",-bot_orders[[#This Row],[accFillSz]],bot_orders[[#This Row],[accFillSz]]+bot_orders[[#This Row],[fee]])</f>
        <v>-4.3319999999999999</v>
      </c>
      <c r="AB1904">
        <v>0</v>
      </c>
      <c r="AC1904" t="s">
        <v>39</v>
      </c>
      <c r="AD1904">
        <v>0</v>
      </c>
      <c r="AE1904" t="s">
        <v>40</v>
      </c>
      <c r="AF1904" t="s">
        <v>41</v>
      </c>
      <c r="AG1904" t="s">
        <v>42</v>
      </c>
      <c r="AH1904" t="s">
        <v>28</v>
      </c>
      <c r="AI1904">
        <v>-4.3319999999999999</v>
      </c>
      <c r="AJ1904">
        <v>2.5313269200000001</v>
      </c>
    </row>
    <row r="1905" spans="1:36" x14ac:dyDescent="0.3">
      <c r="A1905">
        <v>1902</v>
      </c>
      <c r="B1905" t="s">
        <v>306</v>
      </c>
      <c r="C1905" t="s">
        <v>28</v>
      </c>
      <c r="D1905" t="s">
        <v>29</v>
      </c>
      <c r="E1905" t="s">
        <v>30</v>
      </c>
      <c r="F1905" t="s">
        <v>31</v>
      </c>
      <c r="G1905" t="s">
        <v>3608</v>
      </c>
      <c r="H1905" t="s">
        <v>6084</v>
      </c>
      <c r="I1905" s="4" t="s">
        <v>6085</v>
      </c>
      <c r="J1905" s="1">
        <f>((((bot_orders[[#This Row],[cTime]]/ 1000)+3*3600) / 86400) + DATE(1970,1,1))</f>
        <v>45767.610202719909</v>
      </c>
      <c r="K1905" s="4" t="s">
        <v>6086</v>
      </c>
      <c r="L1905" s="1">
        <f>((((bot_orders[[#This Row],[uTime]]/ 1000)+3*3600) / 86400) + DATE(1970,1,1))</f>
        <v>45767.610819224537</v>
      </c>
      <c r="M1905" t="s">
        <v>34</v>
      </c>
      <c r="N1905" t="s">
        <v>28</v>
      </c>
      <c r="O1905" t="s">
        <v>35</v>
      </c>
      <c r="P1905">
        <v>4.3360000000000003</v>
      </c>
      <c r="Q1905" t="s">
        <v>36</v>
      </c>
      <c r="R1905" t="s">
        <v>55</v>
      </c>
      <c r="S1905">
        <v>0.58230000000000004</v>
      </c>
      <c r="T1905">
        <v>0.58230000000000004</v>
      </c>
      <c r="U1905">
        <v>4.3360000000000003</v>
      </c>
      <c r="V1905">
        <v>-3.4688000000000002E-3</v>
      </c>
      <c r="W1905" t="s">
        <v>39</v>
      </c>
      <c r="X1905" s="4">
        <f>IF(bot_orders[[#This Row],[side]]="sell", bot_orders[[#This Row],[accFillSz]]*bot_orders[[#This Row],[avgPx]] + bot_orders[[#This Row],[fee]], -bot_orders[[#This Row],[accFillSz]]*bot_orders[[#This Row],[avgPx]])</f>
        <v>-2.5248528000000006</v>
      </c>
      <c r="Y1905" s="4">
        <f>IF(bot_orders[[#This Row],[side]]="buy", bot_orders[[#This Row],[accFillSz]] + bot_orders[[#This Row],[fee]], -bot_orders[[#This Row],[accFillSz]])</f>
        <v>4.3325312</v>
      </c>
      <c r="Z1905" s="4">
        <f>IF(bot_orders[[#This Row],[side]]="sell",bot_orders[[#This Row],[accFillSz]]*bot_orders[[#This Row],[avgPx]]+bot_orders[[#This Row],[fee]], 0)</f>
        <v>0</v>
      </c>
      <c r="AA1905" s="4">
        <f>IF(bot_orders[[#This Row],[side]]="sell",-bot_orders[[#This Row],[accFillSz]],bot_orders[[#This Row],[accFillSz]]+bot_orders[[#This Row],[fee]])</f>
        <v>4.3325312</v>
      </c>
      <c r="AB1905">
        <v>0</v>
      </c>
      <c r="AC1905" t="s">
        <v>38</v>
      </c>
      <c r="AD1905">
        <v>0</v>
      </c>
      <c r="AE1905" t="s">
        <v>40</v>
      </c>
      <c r="AF1905" t="s">
        <v>41</v>
      </c>
      <c r="AG1905" t="s">
        <v>42</v>
      </c>
      <c r="AH1905" t="s">
        <v>28</v>
      </c>
      <c r="AI1905">
        <v>4.3325312</v>
      </c>
      <c r="AJ1905">
        <v>-2.5248528000000001</v>
      </c>
    </row>
    <row r="1906" spans="1:36" x14ac:dyDescent="0.3">
      <c r="A1906">
        <v>1903</v>
      </c>
      <c r="B1906" t="s">
        <v>306</v>
      </c>
      <c r="C1906" t="s">
        <v>28</v>
      </c>
      <c r="D1906" t="s">
        <v>29</v>
      </c>
      <c r="E1906" t="s">
        <v>30</v>
      </c>
      <c r="F1906" t="s">
        <v>31</v>
      </c>
      <c r="G1906" t="s">
        <v>3608</v>
      </c>
      <c r="H1906" t="s">
        <v>6087</v>
      </c>
      <c r="I1906" s="4" t="s">
        <v>6088</v>
      </c>
      <c r="J1906" s="1">
        <f>((((bot_orders[[#This Row],[cTime]]/ 1000)+3*3600) / 86400) + DATE(1970,1,1))</f>
        <v>45767.610819247682</v>
      </c>
      <c r="K1906" s="4" t="s">
        <v>6089</v>
      </c>
      <c r="L1906" s="1">
        <f>((((bot_orders[[#This Row],[uTime]]/ 1000)+3*3600) / 86400) + DATE(1970,1,1))</f>
        <v>45767.629927453701</v>
      </c>
      <c r="M1906" t="s">
        <v>34</v>
      </c>
      <c r="N1906" t="s">
        <v>28</v>
      </c>
      <c r="O1906" t="s">
        <v>35</v>
      </c>
      <c r="P1906">
        <v>4.3319999999999999</v>
      </c>
      <c r="Q1906" t="s">
        <v>36</v>
      </c>
      <c r="R1906" t="s">
        <v>37</v>
      </c>
      <c r="S1906">
        <v>0.58479999999999999</v>
      </c>
      <c r="T1906">
        <v>0.58479999999999999</v>
      </c>
      <c r="U1906">
        <v>4.3319999999999999</v>
      </c>
      <c r="V1906">
        <v>-2.0266829E-3</v>
      </c>
      <c r="W1906" t="s">
        <v>38</v>
      </c>
      <c r="X1906" s="4">
        <f>IF(bot_orders[[#This Row],[side]]="sell", bot_orders[[#This Row],[accFillSz]]*bot_orders[[#This Row],[avgPx]] + bot_orders[[#This Row],[fee]], -bot_orders[[#This Row],[accFillSz]]*bot_orders[[#This Row],[avgPx]])</f>
        <v>2.5313269170999999</v>
      </c>
      <c r="Y1906" s="4">
        <f>IF(bot_orders[[#This Row],[side]]="buy", bot_orders[[#This Row],[accFillSz]] + bot_orders[[#This Row],[fee]], -bot_orders[[#This Row],[accFillSz]])</f>
        <v>-4.3319999999999999</v>
      </c>
      <c r="Z1906" s="4">
        <f>IF(bot_orders[[#This Row],[side]]="sell",bot_orders[[#This Row],[accFillSz]]*bot_orders[[#This Row],[avgPx]]+bot_orders[[#This Row],[fee]], 0)</f>
        <v>2.5313269170999999</v>
      </c>
      <c r="AA1906" s="4">
        <f>IF(bot_orders[[#This Row],[side]]="sell",-bot_orders[[#This Row],[accFillSz]],bot_orders[[#This Row],[accFillSz]]+bot_orders[[#This Row],[fee]])</f>
        <v>-4.3319999999999999</v>
      </c>
      <c r="AB1906">
        <v>0</v>
      </c>
      <c r="AC1906" t="s">
        <v>39</v>
      </c>
      <c r="AD1906">
        <v>0</v>
      </c>
      <c r="AE1906" t="s">
        <v>40</v>
      </c>
      <c r="AF1906" t="s">
        <v>41</v>
      </c>
      <c r="AG1906" t="s">
        <v>42</v>
      </c>
      <c r="AH1906" t="s">
        <v>28</v>
      </c>
      <c r="AI1906">
        <v>-4.3319999999999999</v>
      </c>
      <c r="AJ1906">
        <v>2.5313269200000001</v>
      </c>
    </row>
    <row r="1907" spans="1:36" x14ac:dyDescent="0.3">
      <c r="A1907">
        <v>1904</v>
      </c>
      <c r="B1907" t="s">
        <v>306</v>
      </c>
      <c r="C1907" t="s">
        <v>28</v>
      </c>
      <c r="D1907" t="s">
        <v>29</v>
      </c>
      <c r="E1907" t="s">
        <v>30</v>
      </c>
      <c r="F1907" t="s">
        <v>31</v>
      </c>
      <c r="G1907" t="s">
        <v>3605</v>
      </c>
      <c r="H1907" t="s">
        <v>6090</v>
      </c>
      <c r="I1907" s="4" t="s">
        <v>6091</v>
      </c>
      <c r="J1907" s="1">
        <f>((((bot_orders[[#This Row],[cTime]]/ 1000)+3*3600) / 86400) + DATE(1970,1,1))</f>
        <v>45767.615195543985</v>
      </c>
      <c r="K1907" s="4" t="s">
        <v>6092</v>
      </c>
      <c r="L1907" s="1">
        <f>((((bot_orders[[#This Row],[uTime]]/ 1000)+3*3600) / 86400) + DATE(1970,1,1))</f>
        <v>45767.623473252315</v>
      </c>
      <c r="M1907" t="s">
        <v>34</v>
      </c>
      <c r="N1907" t="s">
        <v>28</v>
      </c>
      <c r="O1907" t="s">
        <v>35</v>
      </c>
      <c r="P1907">
        <v>4.3319999999999999</v>
      </c>
      <c r="Q1907" t="s">
        <v>36</v>
      </c>
      <c r="R1907" t="s">
        <v>37</v>
      </c>
      <c r="S1907">
        <v>0.58230000000000004</v>
      </c>
      <c r="T1907">
        <v>0.58230000000000004</v>
      </c>
      <c r="U1907">
        <v>4.3319999999999999</v>
      </c>
      <c r="V1907">
        <v>-2.0180189000000002E-3</v>
      </c>
      <c r="W1907" t="s">
        <v>38</v>
      </c>
      <c r="X1907" s="4">
        <f>IF(bot_orders[[#This Row],[side]]="sell", bot_orders[[#This Row],[accFillSz]]*bot_orders[[#This Row],[avgPx]] + bot_orders[[#This Row],[fee]], -bot_orders[[#This Row],[accFillSz]]*bot_orders[[#This Row],[avgPx]])</f>
        <v>2.5205055811000001</v>
      </c>
      <c r="Y1907" s="4">
        <f>IF(bot_orders[[#This Row],[side]]="buy", bot_orders[[#This Row],[accFillSz]] + bot_orders[[#This Row],[fee]], -bot_orders[[#This Row],[accFillSz]])</f>
        <v>-4.3319999999999999</v>
      </c>
      <c r="Z1907" s="4">
        <f>IF(bot_orders[[#This Row],[side]]="sell",bot_orders[[#This Row],[accFillSz]]*bot_orders[[#This Row],[avgPx]]+bot_orders[[#This Row],[fee]], 0)</f>
        <v>2.5205055811000001</v>
      </c>
      <c r="AA1907" s="4">
        <f>IF(bot_orders[[#This Row],[side]]="sell",-bot_orders[[#This Row],[accFillSz]],bot_orders[[#This Row],[accFillSz]]+bot_orders[[#This Row],[fee]])</f>
        <v>-4.3319999999999999</v>
      </c>
      <c r="AB1907">
        <v>0</v>
      </c>
      <c r="AC1907" t="s">
        <v>39</v>
      </c>
      <c r="AD1907">
        <v>0</v>
      </c>
      <c r="AE1907" t="s">
        <v>40</v>
      </c>
      <c r="AF1907" t="s">
        <v>41</v>
      </c>
      <c r="AG1907" t="s">
        <v>42</v>
      </c>
      <c r="AH1907" t="s">
        <v>28</v>
      </c>
      <c r="AI1907">
        <v>-4.3319999999999999</v>
      </c>
      <c r="AJ1907">
        <v>2.52050558</v>
      </c>
    </row>
    <row r="1908" spans="1:36" x14ac:dyDescent="0.3">
      <c r="A1908">
        <v>1905</v>
      </c>
      <c r="B1908" t="s">
        <v>306</v>
      </c>
      <c r="C1908" t="s">
        <v>28</v>
      </c>
      <c r="D1908" t="s">
        <v>29</v>
      </c>
      <c r="E1908" t="s">
        <v>30</v>
      </c>
      <c r="F1908" t="s">
        <v>31</v>
      </c>
      <c r="G1908" t="s">
        <v>3798</v>
      </c>
      <c r="H1908" t="s">
        <v>6093</v>
      </c>
      <c r="I1908" s="4" t="s">
        <v>6094</v>
      </c>
      <c r="J1908" s="1">
        <f>((((bot_orders[[#This Row],[cTime]]/ 1000)+3*3600) / 86400) + DATE(1970,1,1))</f>
        <v>45767.623473275467</v>
      </c>
      <c r="K1908" s="4" t="s">
        <v>6095</v>
      </c>
      <c r="L1908" s="1">
        <f>((((bot_orders[[#This Row],[uTime]]/ 1000)+3*3600) / 86400) + DATE(1970,1,1))</f>
        <v>45767.637181099533</v>
      </c>
      <c r="M1908" t="s">
        <v>34</v>
      </c>
      <c r="N1908" t="s">
        <v>28</v>
      </c>
      <c r="O1908" t="s">
        <v>35</v>
      </c>
      <c r="P1908">
        <v>4.3360000000000003</v>
      </c>
      <c r="Q1908" t="s">
        <v>36</v>
      </c>
      <c r="R1908" t="s">
        <v>55</v>
      </c>
      <c r="S1908">
        <v>0.57979999999999998</v>
      </c>
      <c r="T1908">
        <v>0.57979999999999998</v>
      </c>
      <c r="U1908">
        <v>4.3360000000000003</v>
      </c>
      <c r="V1908">
        <v>-3.4688000000000002E-3</v>
      </c>
      <c r="W1908" t="s">
        <v>39</v>
      </c>
      <c r="X1908" s="4">
        <f>IF(bot_orders[[#This Row],[side]]="sell", bot_orders[[#This Row],[accFillSz]]*bot_orders[[#This Row],[avgPx]] + bot_orders[[#This Row],[fee]], -bot_orders[[#This Row],[accFillSz]]*bot_orders[[#This Row],[avgPx]])</f>
        <v>-2.5140128000000002</v>
      </c>
      <c r="Y1908" s="4">
        <f>IF(bot_orders[[#This Row],[side]]="buy", bot_orders[[#This Row],[accFillSz]] + bot_orders[[#This Row],[fee]], -bot_orders[[#This Row],[accFillSz]])</f>
        <v>4.3325312</v>
      </c>
      <c r="Z1908" s="4">
        <f>IF(bot_orders[[#This Row],[side]]="sell",bot_orders[[#This Row],[accFillSz]]*bot_orders[[#This Row],[avgPx]]+bot_orders[[#This Row],[fee]], 0)</f>
        <v>0</v>
      </c>
      <c r="AA1908" s="4">
        <f>IF(bot_orders[[#This Row],[side]]="sell",-bot_orders[[#This Row],[accFillSz]],bot_orders[[#This Row],[accFillSz]]+bot_orders[[#This Row],[fee]])</f>
        <v>4.3325312</v>
      </c>
      <c r="AB1908">
        <v>0</v>
      </c>
      <c r="AC1908" t="s">
        <v>38</v>
      </c>
      <c r="AD1908">
        <v>0</v>
      </c>
      <c r="AE1908" t="s">
        <v>40</v>
      </c>
      <c r="AF1908" t="s">
        <v>41</v>
      </c>
      <c r="AG1908" t="s">
        <v>42</v>
      </c>
      <c r="AH1908" t="s">
        <v>28</v>
      </c>
      <c r="AI1908">
        <v>4.3325312</v>
      </c>
      <c r="AJ1908">
        <v>-2.5140128000000002</v>
      </c>
    </row>
    <row r="1909" spans="1:36" x14ac:dyDescent="0.3">
      <c r="A1909">
        <v>1906</v>
      </c>
      <c r="B1909" t="s">
        <v>306</v>
      </c>
      <c r="C1909" t="s">
        <v>28</v>
      </c>
      <c r="D1909" t="s">
        <v>29</v>
      </c>
      <c r="E1909" t="s">
        <v>30</v>
      </c>
      <c r="F1909" t="s">
        <v>31</v>
      </c>
      <c r="G1909" t="s">
        <v>3802</v>
      </c>
      <c r="H1909" t="s">
        <v>6096</v>
      </c>
      <c r="I1909" s="4" t="s">
        <v>6097</v>
      </c>
      <c r="J1909" s="1">
        <f>((((bot_orders[[#This Row],[cTime]]/ 1000)+3*3600) / 86400) + DATE(1970,1,1))</f>
        <v>45767.629927476853</v>
      </c>
      <c r="K1909" s="4" t="s">
        <v>6098</v>
      </c>
      <c r="L1909" s="1">
        <f>((((bot_orders[[#This Row],[uTime]]/ 1000)+3*3600) / 86400) + DATE(1970,1,1))</f>
        <v>45767.632932222223</v>
      </c>
      <c r="M1909" t="s">
        <v>34</v>
      </c>
      <c r="N1909" t="s">
        <v>28</v>
      </c>
      <c r="O1909" t="s">
        <v>35</v>
      </c>
      <c r="P1909">
        <v>4.3360000000000003</v>
      </c>
      <c r="Q1909" t="s">
        <v>36</v>
      </c>
      <c r="R1909" t="s">
        <v>55</v>
      </c>
      <c r="S1909">
        <v>0.58230000000000004</v>
      </c>
      <c r="T1909">
        <v>0.58230000000000004</v>
      </c>
      <c r="U1909">
        <v>4.3360000000000003</v>
      </c>
      <c r="V1909">
        <v>-3.4688000000000002E-3</v>
      </c>
      <c r="W1909" t="s">
        <v>39</v>
      </c>
      <c r="X1909" s="4">
        <f>IF(bot_orders[[#This Row],[side]]="sell", bot_orders[[#This Row],[accFillSz]]*bot_orders[[#This Row],[avgPx]] + bot_orders[[#This Row],[fee]], -bot_orders[[#This Row],[accFillSz]]*bot_orders[[#This Row],[avgPx]])</f>
        <v>-2.5248528000000006</v>
      </c>
      <c r="Y1909" s="4">
        <f>IF(bot_orders[[#This Row],[side]]="buy", bot_orders[[#This Row],[accFillSz]] + bot_orders[[#This Row],[fee]], -bot_orders[[#This Row],[accFillSz]])</f>
        <v>4.3325312</v>
      </c>
      <c r="Z1909" s="4">
        <f>IF(bot_orders[[#This Row],[side]]="sell",bot_orders[[#This Row],[accFillSz]]*bot_orders[[#This Row],[avgPx]]+bot_orders[[#This Row],[fee]], 0)</f>
        <v>0</v>
      </c>
      <c r="AA1909" s="4">
        <f>IF(bot_orders[[#This Row],[side]]="sell",-bot_orders[[#This Row],[accFillSz]],bot_orders[[#This Row],[accFillSz]]+bot_orders[[#This Row],[fee]])</f>
        <v>4.3325312</v>
      </c>
      <c r="AB1909">
        <v>0</v>
      </c>
      <c r="AC1909" t="s">
        <v>38</v>
      </c>
      <c r="AD1909">
        <v>0</v>
      </c>
      <c r="AE1909" t="s">
        <v>40</v>
      </c>
      <c r="AF1909" t="s">
        <v>41</v>
      </c>
      <c r="AG1909" t="s">
        <v>42</v>
      </c>
      <c r="AH1909" t="s">
        <v>28</v>
      </c>
      <c r="AI1909">
        <v>4.3325312</v>
      </c>
      <c r="AJ1909">
        <v>-2.5248528000000001</v>
      </c>
    </row>
    <row r="1910" spans="1:36" x14ac:dyDescent="0.3">
      <c r="A1910">
        <v>1907</v>
      </c>
      <c r="B1910" t="s">
        <v>306</v>
      </c>
      <c r="C1910" t="s">
        <v>28</v>
      </c>
      <c r="D1910" t="s">
        <v>29</v>
      </c>
      <c r="E1910" t="s">
        <v>30</v>
      </c>
      <c r="F1910" t="s">
        <v>31</v>
      </c>
      <c r="G1910" t="s">
        <v>3601</v>
      </c>
      <c r="H1910" t="s">
        <v>6099</v>
      </c>
      <c r="I1910" s="4" t="s">
        <v>6100</v>
      </c>
      <c r="J1910" s="1">
        <f>((((bot_orders[[#This Row],[cTime]]/ 1000)+3*3600) / 86400) + DATE(1970,1,1))</f>
        <v>45767.630328761574</v>
      </c>
      <c r="K1910" s="4" t="s">
        <v>6101</v>
      </c>
      <c r="L1910" s="1">
        <f>((((bot_orders[[#This Row],[uTime]]/ 1000)+3*3600) / 86400) + DATE(1970,1,1))</f>
        <v>45767.631432962968</v>
      </c>
      <c r="M1910" t="s">
        <v>34</v>
      </c>
      <c r="N1910" t="s">
        <v>28</v>
      </c>
      <c r="O1910" t="s">
        <v>35</v>
      </c>
      <c r="P1910">
        <v>4.3360000000000003</v>
      </c>
      <c r="Q1910" t="s">
        <v>36</v>
      </c>
      <c r="R1910" t="s">
        <v>55</v>
      </c>
      <c r="S1910">
        <v>0.58479999999999999</v>
      </c>
      <c r="T1910">
        <v>0.58479999999999999</v>
      </c>
      <c r="U1910">
        <v>4.3360000000000003</v>
      </c>
      <c r="V1910">
        <v>-3.4688000000000002E-3</v>
      </c>
      <c r="W1910" t="s">
        <v>39</v>
      </c>
      <c r="X1910" s="4">
        <f>IF(bot_orders[[#This Row],[side]]="sell", bot_orders[[#This Row],[accFillSz]]*bot_orders[[#This Row],[avgPx]] + bot_orders[[#This Row],[fee]], -bot_orders[[#This Row],[accFillSz]]*bot_orders[[#This Row],[avgPx]])</f>
        <v>-2.5356928000000001</v>
      </c>
      <c r="Y1910" s="4">
        <f>IF(bot_orders[[#This Row],[side]]="buy", bot_orders[[#This Row],[accFillSz]] + bot_orders[[#This Row],[fee]], -bot_orders[[#This Row],[accFillSz]])</f>
        <v>4.3325312</v>
      </c>
      <c r="Z1910" s="4">
        <f>IF(bot_orders[[#This Row],[side]]="sell",bot_orders[[#This Row],[accFillSz]]*bot_orders[[#This Row],[avgPx]]+bot_orders[[#This Row],[fee]], 0)</f>
        <v>0</v>
      </c>
      <c r="AA1910" s="4">
        <f>IF(bot_orders[[#This Row],[side]]="sell",-bot_orders[[#This Row],[accFillSz]],bot_orders[[#This Row],[accFillSz]]+bot_orders[[#This Row],[fee]])</f>
        <v>4.3325312</v>
      </c>
      <c r="AB1910">
        <v>0</v>
      </c>
      <c r="AC1910" t="s">
        <v>38</v>
      </c>
      <c r="AD1910">
        <v>0</v>
      </c>
      <c r="AE1910" t="s">
        <v>40</v>
      </c>
      <c r="AF1910" t="s">
        <v>41</v>
      </c>
      <c r="AG1910" t="s">
        <v>42</v>
      </c>
      <c r="AH1910" t="s">
        <v>28</v>
      </c>
      <c r="AI1910">
        <v>4.3325312</v>
      </c>
      <c r="AJ1910">
        <v>-2.5356928000000001</v>
      </c>
    </row>
    <row r="1911" spans="1:36" x14ac:dyDescent="0.3">
      <c r="A1911">
        <v>1908</v>
      </c>
      <c r="B1911" t="s">
        <v>306</v>
      </c>
      <c r="C1911" t="s">
        <v>28</v>
      </c>
      <c r="D1911" t="s">
        <v>29</v>
      </c>
      <c r="E1911" t="s">
        <v>30</v>
      </c>
      <c r="F1911" t="s">
        <v>31</v>
      </c>
      <c r="G1911" t="s">
        <v>3601</v>
      </c>
      <c r="H1911" t="s">
        <v>6102</v>
      </c>
      <c r="I1911" s="4" t="s">
        <v>6103</v>
      </c>
      <c r="J1911" s="1">
        <f>((((bot_orders[[#This Row],[cTime]]/ 1000)+3*3600) / 86400) + DATE(1970,1,1))</f>
        <v>45767.631432997689</v>
      </c>
      <c r="K1911" s="4" t="s">
        <v>6104</v>
      </c>
      <c r="L1911" s="1">
        <f>((((bot_orders[[#This Row],[uTime]]/ 1000)+3*3600) / 86400) + DATE(1970,1,1))</f>
        <v>45767.65129194445</v>
      </c>
      <c r="M1911" t="s">
        <v>34</v>
      </c>
      <c r="N1911" t="s">
        <v>28</v>
      </c>
      <c r="O1911" t="s">
        <v>35</v>
      </c>
      <c r="P1911">
        <v>4.3319999999999999</v>
      </c>
      <c r="Q1911" t="s">
        <v>36</v>
      </c>
      <c r="R1911" t="s">
        <v>37</v>
      </c>
      <c r="S1911">
        <v>0.58730000000000004</v>
      </c>
      <c r="T1911">
        <v>0.58730000000000004</v>
      </c>
      <c r="U1911">
        <v>4.3319999999999999</v>
      </c>
      <c r="V1911">
        <v>-2.0353468999999998E-3</v>
      </c>
      <c r="W1911" t="s">
        <v>38</v>
      </c>
      <c r="X1911" s="4">
        <f>IF(bot_orders[[#This Row],[side]]="sell", bot_orders[[#This Row],[accFillSz]]*bot_orders[[#This Row],[avgPx]] + bot_orders[[#This Row],[fee]], -bot_orders[[#This Row],[accFillSz]]*bot_orders[[#This Row],[avgPx]])</f>
        <v>2.5421482531000001</v>
      </c>
      <c r="Y1911" s="4">
        <f>IF(bot_orders[[#This Row],[side]]="buy", bot_orders[[#This Row],[accFillSz]] + bot_orders[[#This Row],[fee]], -bot_orders[[#This Row],[accFillSz]])</f>
        <v>-4.3319999999999999</v>
      </c>
      <c r="Z1911" s="4">
        <f>IF(bot_orders[[#This Row],[side]]="sell",bot_orders[[#This Row],[accFillSz]]*bot_orders[[#This Row],[avgPx]]+bot_orders[[#This Row],[fee]], 0)</f>
        <v>2.5421482531000001</v>
      </c>
      <c r="AA1911" s="4">
        <f>IF(bot_orders[[#This Row],[side]]="sell",-bot_orders[[#This Row],[accFillSz]],bot_orders[[#This Row],[accFillSz]]+bot_orders[[#This Row],[fee]])</f>
        <v>-4.3319999999999999</v>
      </c>
      <c r="AB1911">
        <v>0</v>
      </c>
      <c r="AC1911" t="s">
        <v>39</v>
      </c>
      <c r="AD1911">
        <v>0</v>
      </c>
      <c r="AE1911" t="s">
        <v>40</v>
      </c>
      <c r="AF1911" t="s">
        <v>41</v>
      </c>
      <c r="AG1911" t="s">
        <v>42</v>
      </c>
      <c r="AH1911" t="s">
        <v>28</v>
      </c>
      <c r="AI1911">
        <v>-4.3319999999999999</v>
      </c>
      <c r="AJ1911">
        <v>2.5421482499999999</v>
      </c>
    </row>
    <row r="1912" spans="1:36" x14ac:dyDescent="0.3">
      <c r="A1912">
        <v>1909</v>
      </c>
      <c r="B1912" t="s">
        <v>306</v>
      </c>
      <c r="C1912" t="s">
        <v>28</v>
      </c>
      <c r="D1912" t="s">
        <v>29</v>
      </c>
      <c r="E1912" t="s">
        <v>30</v>
      </c>
      <c r="F1912" t="s">
        <v>31</v>
      </c>
      <c r="G1912" t="s">
        <v>3802</v>
      </c>
      <c r="H1912" t="s">
        <v>6105</v>
      </c>
      <c r="I1912" s="4" t="s">
        <v>6106</v>
      </c>
      <c r="J1912" s="1">
        <f>((((bot_orders[[#This Row],[cTime]]/ 1000)+3*3600) / 86400) + DATE(1970,1,1))</f>
        <v>45767.632932245368</v>
      </c>
      <c r="K1912" s="4" t="s">
        <v>6107</v>
      </c>
      <c r="L1912" s="1">
        <f>((((bot_orders[[#This Row],[uTime]]/ 1000)+3*3600) / 86400) + DATE(1970,1,1))</f>
        <v>45767.65002144676</v>
      </c>
      <c r="M1912" t="s">
        <v>34</v>
      </c>
      <c r="N1912" t="s">
        <v>28</v>
      </c>
      <c r="O1912" t="s">
        <v>35</v>
      </c>
      <c r="P1912">
        <v>4.3319999999999999</v>
      </c>
      <c r="Q1912" t="s">
        <v>36</v>
      </c>
      <c r="R1912" t="s">
        <v>37</v>
      </c>
      <c r="S1912">
        <v>0.58479999999999999</v>
      </c>
      <c r="T1912">
        <v>0.58479999999999999</v>
      </c>
      <c r="U1912">
        <v>4.3319999999999999</v>
      </c>
      <c r="V1912">
        <v>-2.0266829E-3</v>
      </c>
      <c r="W1912" t="s">
        <v>38</v>
      </c>
      <c r="X1912" s="4">
        <f>IF(bot_orders[[#This Row],[side]]="sell", bot_orders[[#This Row],[accFillSz]]*bot_orders[[#This Row],[avgPx]] + bot_orders[[#This Row],[fee]], -bot_orders[[#This Row],[accFillSz]]*bot_orders[[#This Row],[avgPx]])</f>
        <v>2.5313269170999999</v>
      </c>
      <c r="Y1912" s="4">
        <f>IF(bot_orders[[#This Row],[side]]="buy", bot_orders[[#This Row],[accFillSz]] + bot_orders[[#This Row],[fee]], -bot_orders[[#This Row],[accFillSz]])</f>
        <v>-4.3319999999999999</v>
      </c>
      <c r="Z1912" s="4">
        <f>IF(bot_orders[[#This Row],[side]]="sell",bot_orders[[#This Row],[accFillSz]]*bot_orders[[#This Row],[avgPx]]+bot_orders[[#This Row],[fee]], 0)</f>
        <v>2.5313269170999999</v>
      </c>
      <c r="AA1912" s="4">
        <f>IF(bot_orders[[#This Row],[side]]="sell",-bot_orders[[#This Row],[accFillSz]],bot_orders[[#This Row],[accFillSz]]+bot_orders[[#This Row],[fee]])</f>
        <v>-4.3319999999999999</v>
      </c>
      <c r="AB1912">
        <v>0</v>
      </c>
      <c r="AC1912" t="s">
        <v>39</v>
      </c>
      <c r="AD1912">
        <v>0</v>
      </c>
      <c r="AE1912" t="s">
        <v>40</v>
      </c>
      <c r="AF1912" t="s">
        <v>41</v>
      </c>
      <c r="AG1912" t="s">
        <v>42</v>
      </c>
      <c r="AH1912" t="s">
        <v>28</v>
      </c>
      <c r="AI1912">
        <v>-4.3319999999999999</v>
      </c>
      <c r="AJ1912">
        <v>2.5313269200000001</v>
      </c>
    </row>
    <row r="1913" spans="1:36" x14ac:dyDescent="0.3">
      <c r="A1913">
        <v>1910</v>
      </c>
      <c r="B1913" t="s">
        <v>306</v>
      </c>
      <c r="C1913" t="s">
        <v>28</v>
      </c>
      <c r="D1913" t="s">
        <v>29</v>
      </c>
      <c r="E1913" t="s">
        <v>30</v>
      </c>
      <c r="F1913" t="s">
        <v>31</v>
      </c>
      <c r="G1913" t="s">
        <v>3798</v>
      </c>
      <c r="H1913" t="s">
        <v>6108</v>
      </c>
      <c r="I1913" s="4" t="s">
        <v>6109</v>
      </c>
      <c r="J1913" s="1">
        <f>((((bot_orders[[#This Row],[cTime]]/ 1000)+3*3600) / 86400) + DATE(1970,1,1))</f>
        <v>45767.637181122685</v>
      </c>
      <c r="K1913" s="4" t="s">
        <v>6110</v>
      </c>
      <c r="L1913" s="1">
        <f>((((bot_orders[[#This Row],[uTime]]/ 1000)+3*3600) / 86400) + DATE(1970,1,1))</f>
        <v>45767.647920497686</v>
      </c>
      <c r="M1913" t="s">
        <v>34</v>
      </c>
      <c r="N1913" t="s">
        <v>28</v>
      </c>
      <c r="O1913" t="s">
        <v>35</v>
      </c>
      <c r="P1913">
        <v>4.3319999999999999</v>
      </c>
      <c r="Q1913" t="s">
        <v>36</v>
      </c>
      <c r="R1913" t="s">
        <v>37</v>
      </c>
      <c r="S1913">
        <v>0.58230000000000004</v>
      </c>
      <c r="T1913">
        <v>0.58230000000000004</v>
      </c>
      <c r="U1913">
        <v>4.3319999999999999</v>
      </c>
      <c r="V1913">
        <v>-2.0180189000000002E-3</v>
      </c>
      <c r="W1913" t="s">
        <v>38</v>
      </c>
      <c r="X1913" s="4">
        <f>IF(bot_orders[[#This Row],[side]]="sell", bot_orders[[#This Row],[accFillSz]]*bot_orders[[#This Row],[avgPx]] + bot_orders[[#This Row],[fee]], -bot_orders[[#This Row],[accFillSz]]*bot_orders[[#This Row],[avgPx]])</f>
        <v>2.5205055811000001</v>
      </c>
      <c r="Y1913" s="4">
        <f>IF(bot_orders[[#This Row],[side]]="buy", bot_orders[[#This Row],[accFillSz]] + bot_orders[[#This Row],[fee]], -bot_orders[[#This Row],[accFillSz]])</f>
        <v>-4.3319999999999999</v>
      </c>
      <c r="Z1913" s="4">
        <f>IF(bot_orders[[#This Row],[side]]="sell",bot_orders[[#This Row],[accFillSz]]*bot_orders[[#This Row],[avgPx]]+bot_orders[[#This Row],[fee]], 0)</f>
        <v>2.5205055811000001</v>
      </c>
      <c r="AA1913" s="4">
        <f>IF(bot_orders[[#This Row],[side]]="sell",-bot_orders[[#This Row],[accFillSz]],bot_orders[[#This Row],[accFillSz]]+bot_orders[[#This Row],[fee]])</f>
        <v>-4.3319999999999999</v>
      </c>
      <c r="AB1913">
        <v>0</v>
      </c>
      <c r="AC1913" t="s">
        <v>39</v>
      </c>
      <c r="AD1913">
        <v>0</v>
      </c>
      <c r="AE1913" t="s">
        <v>40</v>
      </c>
      <c r="AF1913" t="s">
        <v>41</v>
      </c>
      <c r="AG1913" t="s">
        <v>42</v>
      </c>
      <c r="AH1913" t="s">
        <v>28</v>
      </c>
      <c r="AI1913">
        <v>-4.3319999999999999</v>
      </c>
      <c r="AJ1913">
        <v>2.52050558</v>
      </c>
    </row>
    <row r="1914" spans="1:36" x14ac:dyDescent="0.3">
      <c r="A1914">
        <v>1911</v>
      </c>
      <c r="B1914" t="s">
        <v>306</v>
      </c>
      <c r="C1914" t="s">
        <v>28</v>
      </c>
      <c r="D1914" t="s">
        <v>29</v>
      </c>
      <c r="E1914" t="s">
        <v>30</v>
      </c>
      <c r="F1914" t="s">
        <v>31</v>
      </c>
      <c r="G1914" t="s">
        <v>3822</v>
      </c>
      <c r="H1914" t="s">
        <v>6111</v>
      </c>
      <c r="I1914" s="4" t="s">
        <v>6112</v>
      </c>
      <c r="J1914" s="1">
        <f>((((bot_orders[[#This Row],[cTime]]/ 1000)+3*3600) / 86400) + DATE(1970,1,1))</f>
        <v>45767.651291956019</v>
      </c>
      <c r="K1914" s="4" t="s">
        <v>6113</v>
      </c>
      <c r="L1914" s="1">
        <f>((((bot_orders[[#This Row],[uTime]]/ 1000)+3*3600) / 86400) + DATE(1970,1,1))</f>
        <v>45767.677794513889</v>
      </c>
      <c r="M1914" t="s">
        <v>34</v>
      </c>
      <c r="N1914" t="s">
        <v>28</v>
      </c>
      <c r="O1914" t="s">
        <v>35</v>
      </c>
      <c r="P1914">
        <v>4.3360000000000003</v>
      </c>
      <c r="Q1914" t="s">
        <v>36</v>
      </c>
      <c r="R1914" t="s">
        <v>55</v>
      </c>
      <c r="S1914">
        <v>0.58479999999999999</v>
      </c>
      <c r="T1914">
        <v>0.58479999999999999</v>
      </c>
      <c r="U1914">
        <v>4.3360000000000003</v>
      </c>
      <c r="V1914">
        <v>-3.4688000000000002E-3</v>
      </c>
      <c r="W1914" t="s">
        <v>39</v>
      </c>
      <c r="X1914" s="4">
        <f>IF(bot_orders[[#This Row],[side]]="sell", bot_orders[[#This Row],[accFillSz]]*bot_orders[[#This Row],[avgPx]] + bot_orders[[#This Row],[fee]], -bot_orders[[#This Row],[accFillSz]]*bot_orders[[#This Row],[avgPx]])</f>
        <v>-2.5356928000000001</v>
      </c>
      <c r="Y1914" s="4">
        <f>IF(bot_orders[[#This Row],[side]]="buy", bot_orders[[#This Row],[accFillSz]] + bot_orders[[#This Row],[fee]], -bot_orders[[#This Row],[accFillSz]])</f>
        <v>4.3325312</v>
      </c>
      <c r="Z1914" s="4">
        <f>IF(bot_orders[[#This Row],[side]]="sell",bot_orders[[#This Row],[accFillSz]]*bot_orders[[#This Row],[avgPx]]+bot_orders[[#This Row],[fee]], 0)</f>
        <v>0</v>
      </c>
      <c r="AA1914" s="4">
        <f>IF(bot_orders[[#This Row],[side]]="sell",-bot_orders[[#This Row],[accFillSz]],bot_orders[[#This Row],[accFillSz]]+bot_orders[[#This Row],[fee]])</f>
        <v>4.3325312</v>
      </c>
      <c r="AB1914">
        <v>0</v>
      </c>
      <c r="AC1914" t="s">
        <v>38</v>
      </c>
      <c r="AD1914">
        <v>0</v>
      </c>
      <c r="AE1914" t="s">
        <v>40</v>
      </c>
      <c r="AF1914" t="s">
        <v>41</v>
      </c>
      <c r="AG1914" t="s">
        <v>42</v>
      </c>
      <c r="AH1914" t="s">
        <v>28</v>
      </c>
      <c r="AI1914">
        <v>4.3325312</v>
      </c>
      <c r="AJ1914">
        <v>-2.5356928000000001</v>
      </c>
    </row>
    <row r="1915" spans="1:36" x14ac:dyDescent="0.3">
      <c r="A1915">
        <v>1912</v>
      </c>
      <c r="B1915" t="s">
        <v>306</v>
      </c>
      <c r="C1915" t="s">
        <v>28</v>
      </c>
      <c r="D1915" t="s">
        <v>29</v>
      </c>
      <c r="E1915" t="s">
        <v>30</v>
      </c>
      <c r="F1915" t="s">
        <v>31</v>
      </c>
      <c r="G1915" t="s">
        <v>3773</v>
      </c>
      <c r="H1915" t="s">
        <v>6114</v>
      </c>
      <c r="I1915" s="4" t="s">
        <v>6115</v>
      </c>
      <c r="J1915" s="1">
        <f>((((bot_orders[[#This Row],[cTime]]/ 1000)+3*3600) / 86400) + DATE(1970,1,1))</f>
        <v>45767.659276701394</v>
      </c>
      <c r="K1915" s="4" t="s">
        <v>6116</v>
      </c>
      <c r="L1915" s="1">
        <f>((((bot_orders[[#This Row],[uTime]]/ 1000)+3*3600) / 86400) + DATE(1970,1,1))</f>
        <v>45767.662325740741</v>
      </c>
      <c r="M1915" t="s">
        <v>34</v>
      </c>
      <c r="N1915" t="s">
        <v>28</v>
      </c>
      <c r="O1915" t="s">
        <v>35</v>
      </c>
      <c r="P1915">
        <v>4.3360000000000003</v>
      </c>
      <c r="Q1915" t="s">
        <v>36</v>
      </c>
      <c r="R1915" t="s">
        <v>55</v>
      </c>
      <c r="S1915">
        <v>0.58730000000000004</v>
      </c>
      <c r="T1915">
        <v>0.58730000000000004</v>
      </c>
      <c r="U1915">
        <v>4.3360000000000003</v>
      </c>
      <c r="V1915">
        <v>-3.4688000000000002E-3</v>
      </c>
      <c r="W1915" t="s">
        <v>39</v>
      </c>
      <c r="X1915" s="4">
        <f>IF(bot_orders[[#This Row],[side]]="sell", bot_orders[[#This Row],[accFillSz]]*bot_orders[[#This Row],[avgPx]] + bot_orders[[#This Row],[fee]], -bot_orders[[#This Row],[accFillSz]]*bot_orders[[#This Row],[avgPx]])</f>
        <v>-2.5465328000000005</v>
      </c>
      <c r="Y1915" s="4">
        <f>IF(bot_orders[[#This Row],[side]]="buy", bot_orders[[#This Row],[accFillSz]] + bot_orders[[#This Row],[fee]], -bot_orders[[#This Row],[accFillSz]])</f>
        <v>4.3325312</v>
      </c>
      <c r="Z1915" s="4">
        <f>IF(bot_orders[[#This Row],[side]]="sell",bot_orders[[#This Row],[accFillSz]]*bot_orders[[#This Row],[avgPx]]+bot_orders[[#This Row],[fee]], 0)</f>
        <v>0</v>
      </c>
      <c r="AA1915" s="4">
        <f>IF(bot_orders[[#This Row],[side]]="sell",-bot_orders[[#This Row],[accFillSz]],bot_orders[[#This Row],[accFillSz]]+bot_orders[[#This Row],[fee]])</f>
        <v>4.3325312</v>
      </c>
      <c r="AB1915">
        <v>0</v>
      </c>
      <c r="AC1915" t="s">
        <v>38</v>
      </c>
      <c r="AD1915">
        <v>0</v>
      </c>
      <c r="AE1915" t="s">
        <v>40</v>
      </c>
      <c r="AF1915" t="s">
        <v>41</v>
      </c>
      <c r="AG1915" t="s">
        <v>42</v>
      </c>
      <c r="AH1915" t="s">
        <v>28</v>
      </c>
      <c r="AI1915">
        <v>4.3325312</v>
      </c>
      <c r="AJ1915">
        <v>-2.5465328</v>
      </c>
    </row>
    <row r="1916" spans="1:36" x14ac:dyDescent="0.3">
      <c r="A1916">
        <v>1913</v>
      </c>
      <c r="B1916" t="s">
        <v>306</v>
      </c>
      <c r="C1916" t="s">
        <v>28</v>
      </c>
      <c r="D1916" t="s">
        <v>29</v>
      </c>
      <c r="E1916" t="s">
        <v>30</v>
      </c>
      <c r="F1916" t="s">
        <v>31</v>
      </c>
      <c r="G1916" t="s">
        <v>3773</v>
      </c>
      <c r="H1916" t="s">
        <v>6117</v>
      </c>
      <c r="I1916" s="4" t="s">
        <v>6118</v>
      </c>
      <c r="J1916" s="1">
        <f>((((bot_orders[[#This Row],[cTime]]/ 1000)+3*3600) / 86400) + DATE(1970,1,1))</f>
        <v>45767.662325763886</v>
      </c>
      <c r="K1916" s="4" t="s">
        <v>6119</v>
      </c>
      <c r="L1916" s="1">
        <f>((((bot_orders[[#This Row],[uTime]]/ 1000)+3*3600) / 86400) + DATE(1970,1,1))</f>
        <v>45767.6656500463</v>
      </c>
      <c r="M1916" t="s">
        <v>34</v>
      </c>
      <c r="N1916" t="s">
        <v>28</v>
      </c>
      <c r="O1916" t="s">
        <v>35</v>
      </c>
      <c r="P1916">
        <v>4.3319999999999999</v>
      </c>
      <c r="Q1916" t="s">
        <v>36</v>
      </c>
      <c r="R1916" t="s">
        <v>37</v>
      </c>
      <c r="S1916">
        <v>0.58979999999999999</v>
      </c>
      <c r="T1916">
        <v>0.58979999999999999</v>
      </c>
      <c r="U1916">
        <v>4.3319999999999999</v>
      </c>
      <c r="V1916">
        <v>-2.0440109000000001E-3</v>
      </c>
      <c r="W1916" t="s">
        <v>38</v>
      </c>
      <c r="X1916" s="4">
        <f>IF(bot_orders[[#This Row],[side]]="sell", bot_orders[[#This Row],[accFillSz]]*bot_orders[[#This Row],[avgPx]] + bot_orders[[#This Row],[fee]], -bot_orders[[#This Row],[accFillSz]]*bot_orders[[#This Row],[avgPx]])</f>
        <v>2.5529695890999995</v>
      </c>
      <c r="Y1916" s="4">
        <f>IF(bot_orders[[#This Row],[side]]="buy", bot_orders[[#This Row],[accFillSz]] + bot_orders[[#This Row],[fee]], -bot_orders[[#This Row],[accFillSz]])</f>
        <v>-4.3319999999999999</v>
      </c>
      <c r="Z1916" s="4">
        <f>IF(bot_orders[[#This Row],[side]]="sell",bot_orders[[#This Row],[accFillSz]]*bot_orders[[#This Row],[avgPx]]+bot_orders[[#This Row],[fee]], 0)</f>
        <v>2.5529695890999995</v>
      </c>
      <c r="AA1916" s="4">
        <f>IF(bot_orders[[#This Row],[side]]="sell",-bot_orders[[#This Row],[accFillSz]],bot_orders[[#This Row],[accFillSz]]+bot_orders[[#This Row],[fee]])</f>
        <v>-4.3319999999999999</v>
      </c>
      <c r="AB1916">
        <v>0</v>
      </c>
      <c r="AC1916" t="s">
        <v>39</v>
      </c>
      <c r="AD1916">
        <v>0</v>
      </c>
      <c r="AE1916" t="s">
        <v>40</v>
      </c>
      <c r="AF1916" t="s">
        <v>41</v>
      </c>
      <c r="AG1916" t="s">
        <v>42</v>
      </c>
      <c r="AH1916" t="s">
        <v>28</v>
      </c>
      <c r="AI1916">
        <v>-4.3319999999999999</v>
      </c>
      <c r="AJ1916">
        <v>2.55296959</v>
      </c>
    </row>
    <row r="1917" spans="1:36" x14ac:dyDescent="0.3">
      <c r="A1917">
        <v>1914</v>
      </c>
      <c r="B1917" t="s">
        <v>306</v>
      </c>
      <c r="C1917" t="s">
        <v>28</v>
      </c>
      <c r="D1917" t="s">
        <v>29</v>
      </c>
      <c r="E1917" t="s">
        <v>30</v>
      </c>
      <c r="F1917" t="s">
        <v>31</v>
      </c>
      <c r="G1917" t="s">
        <v>3643</v>
      </c>
      <c r="H1917" t="s">
        <v>6120</v>
      </c>
      <c r="I1917" s="4" t="s">
        <v>6121</v>
      </c>
      <c r="J1917" s="1">
        <f>((((bot_orders[[#This Row],[cTime]]/ 1000)+3*3600) / 86400) + DATE(1970,1,1))</f>
        <v>45767.665650069444</v>
      </c>
      <c r="K1917" s="4" t="s">
        <v>6122</v>
      </c>
      <c r="L1917" s="1">
        <f>((((bot_orders[[#This Row],[uTime]]/ 1000)+3*3600) / 86400) + DATE(1970,1,1))</f>
        <v>45767.675289016202</v>
      </c>
      <c r="M1917" t="s">
        <v>34</v>
      </c>
      <c r="N1917" t="s">
        <v>28</v>
      </c>
      <c r="O1917" t="s">
        <v>35</v>
      </c>
      <c r="P1917">
        <v>4.3360000000000003</v>
      </c>
      <c r="Q1917" t="s">
        <v>36</v>
      </c>
      <c r="R1917" t="s">
        <v>55</v>
      </c>
      <c r="S1917">
        <v>0.58730000000000004</v>
      </c>
      <c r="T1917">
        <v>0.58730000000000004</v>
      </c>
      <c r="U1917">
        <v>4.3360000000000003</v>
      </c>
      <c r="V1917">
        <v>-3.4688000000000002E-3</v>
      </c>
      <c r="W1917" t="s">
        <v>39</v>
      </c>
      <c r="X1917" s="4">
        <f>IF(bot_orders[[#This Row],[side]]="sell", bot_orders[[#This Row],[accFillSz]]*bot_orders[[#This Row],[avgPx]] + bot_orders[[#This Row],[fee]], -bot_orders[[#This Row],[accFillSz]]*bot_orders[[#This Row],[avgPx]])</f>
        <v>-2.5465328000000005</v>
      </c>
      <c r="Y1917" s="4">
        <f>IF(bot_orders[[#This Row],[side]]="buy", bot_orders[[#This Row],[accFillSz]] + bot_orders[[#This Row],[fee]], -bot_orders[[#This Row],[accFillSz]])</f>
        <v>4.3325312</v>
      </c>
      <c r="Z1917" s="4">
        <f>IF(bot_orders[[#This Row],[side]]="sell",bot_orders[[#This Row],[accFillSz]]*bot_orders[[#This Row],[avgPx]]+bot_orders[[#This Row],[fee]], 0)</f>
        <v>0</v>
      </c>
      <c r="AA1917" s="4">
        <f>IF(bot_orders[[#This Row],[side]]="sell",-bot_orders[[#This Row],[accFillSz]],bot_orders[[#This Row],[accFillSz]]+bot_orders[[#This Row],[fee]])</f>
        <v>4.3325312</v>
      </c>
      <c r="AB1917">
        <v>0</v>
      </c>
      <c r="AC1917" t="s">
        <v>38</v>
      </c>
      <c r="AD1917">
        <v>0</v>
      </c>
      <c r="AE1917" t="s">
        <v>40</v>
      </c>
      <c r="AF1917" t="s">
        <v>41</v>
      </c>
      <c r="AG1917" t="s">
        <v>42</v>
      </c>
      <c r="AH1917" t="s">
        <v>28</v>
      </c>
      <c r="AI1917">
        <v>4.3325312</v>
      </c>
      <c r="AJ1917">
        <v>-2.5465328</v>
      </c>
    </row>
    <row r="1918" spans="1:36" x14ac:dyDescent="0.3">
      <c r="A1918">
        <v>1915</v>
      </c>
      <c r="B1918" t="s">
        <v>306</v>
      </c>
      <c r="C1918" t="s">
        <v>28</v>
      </c>
      <c r="D1918" t="s">
        <v>29</v>
      </c>
      <c r="E1918" t="s">
        <v>30</v>
      </c>
      <c r="F1918" t="s">
        <v>31</v>
      </c>
      <c r="G1918" t="s">
        <v>3643</v>
      </c>
      <c r="H1918" t="s">
        <v>6123</v>
      </c>
      <c r="I1918" s="4" t="s">
        <v>6124</v>
      </c>
      <c r="J1918" s="1">
        <f>((((bot_orders[[#This Row],[cTime]]/ 1000)+3*3600) / 86400) + DATE(1970,1,1))</f>
        <v>45767.675289039355</v>
      </c>
      <c r="K1918" s="4" t="s">
        <v>6125</v>
      </c>
      <c r="L1918" s="1">
        <f>((((bot_orders[[#This Row],[uTime]]/ 1000)+3*3600) / 86400) + DATE(1970,1,1))</f>
        <v>45767.686397395832</v>
      </c>
      <c r="M1918" t="s">
        <v>34</v>
      </c>
      <c r="N1918" t="s">
        <v>28</v>
      </c>
      <c r="O1918" t="s">
        <v>35</v>
      </c>
      <c r="P1918">
        <v>4.3319999999999999</v>
      </c>
      <c r="Q1918" t="s">
        <v>36</v>
      </c>
      <c r="R1918" t="s">
        <v>37</v>
      </c>
      <c r="S1918">
        <v>0.58979999999999999</v>
      </c>
      <c r="T1918">
        <v>0.58979999999999999</v>
      </c>
      <c r="U1918">
        <v>4.3319999999999999</v>
      </c>
      <c r="V1918">
        <v>-2.0440109000000001E-3</v>
      </c>
      <c r="W1918" t="s">
        <v>38</v>
      </c>
      <c r="X1918" s="4">
        <f>IF(bot_orders[[#This Row],[side]]="sell", bot_orders[[#This Row],[accFillSz]]*bot_orders[[#This Row],[avgPx]] + bot_orders[[#This Row],[fee]], -bot_orders[[#This Row],[accFillSz]]*bot_orders[[#This Row],[avgPx]])</f>
        <v>2.5529695890999995</v>
      </c>
      <c r="Y1918" s="4">
        <f>IF(bot_orders[[#This Row],[side]]="buy", bot_orders[[#This Row],[accFillSz]] + bot_orders[[#This Row],[fee]], -bot_orders[[#This Row],[accFillSz]])</f>
        <v>-4.3319999999999999</v>
      </c>
      <c r="Z1918" s="4">
        <f>IF(bot_orders[[#This Row],[side]]="sell",bot_orders[[#This Row],[accFillSz]]*bot_orders[[#This Row],[avgPx]]+bot_orders[[#This Row],[fee]], 0)</f>
        <v>2.5529695890999995</v>
      </c>
      <c r="AA1918" s="4">
        <f>IF(bot_orders[[#This Row],[side]]="sell",-bot_orders[[#This Row],[accFillSz]],bot_orders[[#This Row],[accFillSz]]+bot_orders[[#This Row],[fee]])</f>
        <v>-4.3319999999999999</v>
      </c>
      <c r="AB1918">
        <v>0</v>
      </c>
      <c r="AC1918" t="s">
        <v>39</v>
      </c>
      <c r="AD1918">
        <v>0</v>
      </c>
      <c r="AE1918" t="s">
        <v>40</v>
      </c>
      <c r="AF1918" t="s">
        <v>41</v>
      </c>
      <c r="AG1918" t="s">
        <v>42</v>
      </c>
      <c r="AH1918" t="s">
        <v>28</v>
      </c>
      <c r="AI1918">
        <v>-4.3319999999999999</v>
      </c>
      <c r="AJ1918">
        <v>2.55296959</v>
      </c>
    </row>
    <row r="1919" spans="1:36" x14ac:dyDescent="0.3">
      <c r="A1919">
        <v>1916</v>
      </c>
      <c r="B1919" t="s">
        <v>306</v>
      </c>
      <c r="C1919" t="s">
        <v>28</v>
      </c>
      <c r="D1919" t="s">
        <v>29</v>
      </c>
      <c r="E1919" t="s">
        <v>30</v>
      </c>
      <c r="F1919" t="s">
        <v>31</v>
      </c>
      <c r="G1919" t="s">
        <v>3822</v>
      </c>
      <c r="H1919" t="s">
        <v>6126</v>
      </c>
      <c r="I1919" s="4" t="s">
        <v>6127</v>
      </c>
      <c r="J1919" s="1">
        <f>((((bot_orders[[#This Row],[cTime]]/ 1000)+3*3600) / 86400) + DATE(1970,1,1))</f>
        <v>45767.677794537041</v>
      </c>
      <c r="K1919" s="4" t="s">
        <v>6128</v>
      </c>
      <c r="L1919" s="1">
        <f>((((bot_orders[[#This Row],[uTime]]/ 1000)+3*3600) / 86400) + DATE(1970,1,1))</f>
        <v>45767.681657685185</v>
      </c>
      <c r="M1919" t="s">
        <v>34</v>
      </c>
      <c r="N1919" t="s">
        <v>28</v>
      </c>
      <c r="O1919" t="s">
        <v>35</v>
      </c>
      <c r="P1919">
        <v>4.3319999999999999</v>
      </c>
      <c r="Q1919" t="s">
        <v>36</v>
      </c>
      <c r="R1919" t="s">
        <v>37</v>
      </c>
      <c r="S1919">
        <v>0.58730000000000004</v>
      </c>
      <c r="T1919">
        <v>0.58730000000000004</v>
      </c>
      <c r="U1919">
        <v>4.3319999999999999</v>
      </c>
      <c r="V1919">
        <v>-2.0353468999999998E-3</v>
      </c>
      <c r="W1919" t="s">
        <v>38</v>
      </c>
      <c r="X1919" s="4">
        <f>IF(bot_orders[[#This Row],[side]]="sell", bot_orders[[#This Row],[accFillSz]]*bot_orders[[#This Row],[avgPx]] + bot_orders[[#This Row],[fee]], -bot_orders[[#This Row],[accFillSz]]*bot_orders[[#This Row],[avgPx]])</f>
        <v>2.5421482531000001</v>
      </c>
      <c r="Y1919" s="4">
        <f>IF(bot_orders[[#This Row],[side]]="buy", bot_orders[[#This Row],[accFillSz]] + bot_orders[[#This Row],[fee]], -bot_orders[[#This Row],[accFillSz]])</f>
        <v>-4.3319999999999999</v>
      </c>
      <c r="Z1919" s="4">
        <f>IF(bot_orders[[#This Row],[side]]="sell",bot_orders[[#This Row],[accFillSz]]*bot_orders[[#This Row],[avgPx]]+bot_orders[[#This Row],[fee]], 0)</f>
        <v>2.5421482531000001</v>
      </c>
      <c r="AA1919" s="4">
        <f>IF(bot_orders[[#This Row],[side]]="sell",-bot_orders[[#This Row],[accFillSz]],bot_orders[[#This Row],[accFillSz]]+bot_orders[[#This Row],[fee]])</f>
        <v>-4.3319999999999999</v>
      </c>
      <c r="AB1919">
        <v>0</v>
      </c>
      <c r="AC1919" t="s">
        <v>39</v>
      </c>
      <c r="AD1919">
        <v>0</v>
      </c>
      <c r="AE1919" t="s">
        <v>40</v>
      </c>
      <c r="AF1919" t="s">
        <v>41</v>
      </c>
      <c r="AG1919" t="s">
        <v>42</v>
      </c>
      <c r="AH1919" t="s">
        <v>28</v>
      </c>
      <c r="AI1919">
        <v>-4.3319999999999999</v>
      </c>
      <c r="AJ1919">
        <v>2.5421482499999999</v>
      </c>
    </row>
    <row r="1920" spans="1:36" x14ac:dyDescent="0.3">
      <c r="A1920">
        <v>1917</v>
      </c>
      <c r="B1920" t="s">
        <v>306</v>
      </c>
      <c r="C1920" t="s">
        <v>28</v>
      </c>
      <c r="D1920" t="s">
        <v>29</v>
      </c>
      <c r="E1920" t="s">
        <v>30</v>
      </c>
      <c r="F1920" t="s">
        <v>31</v>
      </c>
      <c r="G1920" t="s">
        <v>3818</v>
      </c>
      <c r="H1920" t="s">
        <v>6129</v>
      </c>
      <c r="I1920" s="4" t="s">
        <v>6130</v>
      </c>
      <c r="J1920" s="1">
        <f>((((bot_orders[[#This Row],[cTime]]/ 1000)+3*3600) / 86400) + DATE(1970,1,1))</f>
        <v>45767.686397418976</v>
      </c>
      <c r="K1920" s="4" t="s">
        <v>6131</v>
      </c>
      <c r="L1920" s="1">
        <f>((((bot_orders[[#This Row],[uTime]]/ 1000)+3*3600) / 86400) + DATE(1970,1,1))</f>
        <v>45767.688258518523</v>
      </c>
      <c r="M1920" t="s">
        <v>34</v>
      </c>
      <c r="N1920" t="s">
        <v>28</v>
      </c>
      <c r="O1920" t="s">
        <v>35</v>
      </c>
      <c r="P1920">
        <v>4.3360000000000003</v>
      </c>
      <c r="Q1920" t="s">
        <v>36</v>
      </c>
      <c r="R1920" t="s">
        <v>55</v>
      </c>
      <c r="S1920">
        <v>0.58730000000000004</v>
      </c>
      <c r="T1920">
        <v>0.58730000000000004</v>
      </c>
      <c r="U1920">
        <v>4.3360000000000003</v>
      </c>
      <c r="V1920">
        <v>-3.4688000000000002E-3</v>
      </c>
      <c r="W1920" t="s">
        <v>39</v>
      </c>
      <c r="X1920" s="4">
        <f>IF(bot_orders[[#This Row],[side]]="sell", bot_orders[[#This Row],[accFillSz]]*bot_orders[[#This Row],[avgPx]] + bot_orders[[#This Row],[fee]], -bot_orders[[#This Row],[accFillSz]]*bot_orders[[#This Row],[avgPx]])</f>
        <v>-2.5465328000000005</v>
      </c>
      <c r="Y1920" s="4">
        <f>IF(bot_orders[[#This Row],[side]]="buy", bot_orders[[#This Row],[accFillSz]] + bot_orders[[#This Row],[fee]], -bot_orders[[#This Row],[accFillSz]])</f>
        <v>4.3325312</v>
      </c>
      <c r="Z1920" s="4">
        <f>IF(bot_orders[[#This Row],[side]]="sell",bot_orders[[#This Row],[accFillSz]]*bot_orders[[#This Row],[avgPx]]+bot_orders[[#This Row],[fee]], 0)</f>
        <v>0</v>
      </c>
      <c r="AA1920" s="4">
        <f>IF(bot_orders[[#This Row],[side]]="sell",-bot_orders[[#This Row],[accFillSz]],bot_orders[[#This Row],[accFillSz]]+bot_orders[[#This Row],[fee]])</f>
        <v>4.3325312</v>
      </c>
      <c r="AB1920">
        <v>0</v>
      </c>
      <c r="AC1920" t="s">
        <v>38</v>
      </c>
      <c r="AD1920">
        <v>0</v>
      </c>
      <c r="AE1920" t="s">
        <v>40</v>
      </c>
      <c r="AF1920" t="s">
        <v>41</v>
      </c>
      <c r="AG1920" t="s">
        <v>42</v>
      </c>
      <c r="AH1920" t="s">
        <v>28</v>
      </c>
      <c r="AI1920">
        <v>4.3325312</v>
      </c>
      <c r="AJ1920">
        <v>-2.5465328</v>
      </c>
    </row>
    <row r="1921" spans="1:36" x14ac:dyDescent="0.3">
      <c r="A1921">
        <v>1918</v>
      </c>
      <c r="B1921" t="s">
        <v>306</v>
      </c>
      <c r="C1921" t="s">
        <v>28</v>
      </c>
      <c r="D1921" t="s">
        <v>29</v>
      </c>
      <c r="E1921" t="s">
        <v>30</v>
      </c>
      <c r="F1921" t="s">
        <v>31</v>
      </c>
      <c r="G1921" t="s">
        <v>3818</v>
      </c>
      <c r="H1921" t="s">
        <v>6132</v>
      </c>
      <c r="I1921" s="4" t="s">
        <v>6133</v>
      </c>
      <c r="J1921" s="1">
        <f>((((bot_orders[[#This Row],[cTime]]/ 1000)+3*3600) / 86400) + DATE(1970,1,1))</f>
        <v>45767.688258541668</v>
      </c>
      <c r="K1921" s="4" t="s">
        <v>6134</v>
      </c>
      <c r="L1921" s="1">
        <f>((((bot_orders[[#This Row],[uTime]]/ 1000)+3*3600) / 86400) + DATE(1970,1,1))</f>
        <v>45767.689089074076</v>
      </c>
      <c r="M1921" t="s">
        <v>34</v>
      </c>
      <c r="N1921" t="s">
        <v>28</v>
      </c>
      <c r="O1921" t="s">
        <v>35</v>
      </c>
      <c r="P1921">
        <v>4.3319999999999999</v>
      </c>
      <c r="Q1921" t="s">
        <v>36</v>
      </c>
      <c r="R1921" t="s">
        <v>37</v>
      </c>
      <c r="S1921">
        <v>0.58979999999999999</v>
      </c>
      <c r="T1921">
        <v>0.58979999999999999</v>
      </c>
      <c r="U1921">
        <v>4.3319999999999999</v>
      </c>
      <c r="V1921">
        <v>-2.0440109000000001E-3</v>
      </c>
      <c r="W1921" t="s">
        <v>38</v>
      </c>
      <c r="X1921" s="4">
        <f>IF(bot_orders[[#This Row],[side]]="sell", bot_orders[[#This Row],[accFillSz]]*bot_orders[[#This Row],[avgPx]] + bot_orders[[#This Row],[fee]], -bot_orders[[#This Row],[accFillSz]]*bot_orders[[#This Row],[avgPx]])</f>
        <v>2.5529695890999995</v>
      </c>
      <c r="Y1921" s="4">
        <f>IF(bot_orders[[#This Row],[side]]="buy", bot_orders[[#This Row],[accFillSz]] + bot_orders[[#This Row],[fee]], -bot_orders[[#This Row],[accFillSz]])</f>
        <v>-4.3319999999999999</v>
      </c>
      <c r="Z1921" s="4">
        <f>IF(bot_orders[[#This Row],[side]]="sell",bot_orders[[#This Row],[accFillSz]]*bot_orders[[#This Row],[avgPx]]+bot_orders[[#This Row],[fee]], 0)</f>
        <v>2.5529695890999995</v>
      </c>
      <c r="AA1921" s="4">
        <f>IF(bot_orders[[#This Row],[side]]="sell",-bot_orders[[#This Row],[accFillSz]],bot_orders[[#This Row],[accFillSz]]+bot_orders[[#This Row],[fee]])</f>
        <v>-4.3319999999999999</v>
      </c>
      <c r="AB1921">
        <v>0</v>
      </c>
      <c r="AC1921" t="s">
        <v>39</v>
      </c>
      <c r="AD1921">
        <v>0</v>
      </c>
      <c r="AE1921" t="s">
        <v>40</v>
      </c>
      <c r="AF1921" t="s">
        <v>41</v>
      </c>
      <c r="AG1921" t="s">
        <v>42</v>
      </c>
      <c r="AH1921" t="s">
        <v>28</v>
      </c>
      <c r="AI1921">
        <v>-4.3319999999999999</v>
      </c>
      <c r="AJ1921">
        <v>2.55296959</v>
      </c>
    </row>
    <row r="1922" spans="1:36" x14ac:dyDescent="0.3">
      <c r="A1922">
        <v>1919</v>
      </c>
      <c r="B1922" t="s">
        <v>306</v>
      </c>
      <c r="C1922" t="s">
        <v>28</v>
      </c>
      <c r="D1922" t="s">
        <v>29</v>
      </c>
      <c r="E1922" t="s">
        <v>30</v>
      </c>
      <c r="F1922" t="s">
        <v>31</v>
      </c>
      <c r="G1922" t="s">
        <v>3829</v>
      </c>
      <c r="H1922" t="s">
        <v>6135</v>
      </c>
      <c r="I1922" s="4" t="s">
        <v>6136</v>
      </c>
      <c r="J1922" s="1">
        <f>((((bot_orders[[#This Row],[cTime]]/ 1000)+3*3600) / 86400) + DATE(1970,1,1))</f>
        <v>45767.689089097228</v>
      </c>
      <c r="K1922" s="4" t="s">
        <v>6137</v>
      </c>
      <c r="L1922" s="1">
        <f>((((bot_orders[[#This Row],[uTime]]/ 1000)+3*3600) / 86400) + DATE(1970,1,1))</f>
        <v>45767.69041432871</v>
      </c>
      <c r="M1922" t="s">
        <v>34</v>
      </c>
      <c r="N1922" t="s">
        <v>28</v>
      </c>
      <c r="O1922" t="s">
        <v>35</v>
      </c>
      <c r="P1922">
        <v>4.3360000000000003</v>
      </c>
      <c r="Q1922" t="s">
        <v>36</v>
      </c>
      <c r="R1922" t="s">
        <v>55</v>
      </c>
      <c r="S1922">
        <v>0.58730000000000004</v>
      </c>
      <c r="T1922">
        <v>0.58730000000000004</v>
      </c>
      <c r="U1922">
        <v>4.3360000000000003</v>
      </c>
      <c r="V1922">
        <v>-3.4688000000000002E-3</v>
      </c>
      <c r="W1922" t="s">
        <v>39</v>
      </c>
      <c r="X1922" s="4">
        <f>IF(bot_orders[[#This Row],[side]]="sell", bot_orders[[#This Row],[accFillSz]]*bot_orders[[#This Row],[avgPx]] + bot_orders[[#This Row],[fee]], -bot_orders[[#This Row],[accFillSz]]*bot_orders[[#This Row],[avgPx]])</f>
        <v>-2.5465328000000005</v>
      </c>
      <c r="Y1922" s="4">
        <f>IF(bot_orders[[#This Row],[side]]="buy", bot_orders[[#This Row],[accFillSz]] + bot_orders[[#This Row],[fee]], -bot_orders[[#This Row],[accFillSz]])</f>
        <v>4.3325312</v>
      </c>
      <c r="Z1922" s="4">
        <f>IF(bot_orders[[#This Row],[side]]="sell",bot_orders[[#This Row],[accFillSz]]*bot_orders[[#This Row],[avgPx]]+bot_orders[[#This Row],[fee]], 0)</f>
        <v>0</v>
      </c>
      <c r="AA1922" s="4">
        <f>IF(bot_orders[[#This Row],[side]]="sell",-bot_orders[[#This Row],[accFillSz]],bot_orders[[#This Row],[accFillSz]]+bot_orders[[#This Row],[fee]])</f>
        <v>4.3325312</v>
      </c>
      <c r="AB1922">
        <v>0</v>
      </c>
      <c r="AC1922" t="s">
        <v>38</v>
      </c>
      <c r="AD1922">
        <v>0</v>
      </c>
      <c r="AE1922" t="s">
        <v>40</v>
      </c>
      <c r="AF1922" t="s">
        <v>41</v>
      </c>
      <c r="AG1922" t="s">
        <v>42</v>
      </c>
      <c r="AH1922" t="s">
        <v>28</v>
      </c>
      <c r="AI1922">
        <v>4.3325312</v>
      </c>
      <c r="AJ1922">
        <v>-2.5465328</v>
      </c>
    </row>
    <row r="1923" spans="1:36" x14ac:dyDescent="0.3">
      <c r="A1923">
        <v>1920</v>
      </c>
      <c r="B1923" t="s">
        <v>306</v>
      </c>
      <c r="C1923" t="s">
        <v>28</v>
      </c>
      <c r="D1923" t="s">
        <v>29</v>
      </c>
      <c r="E1923" t="s">
        <v>30</v>
      </c>
      <c r="F1923" t="s">
        <v>31</v>
      </c>
      <c r="G1923" t="s">
        <v>3829</v>
      </c>
      <c r="H1923" t="s">
        <v>6138</v>
      </c>
      <c r="I1923" s="4" t="s">
        <v>6139</v>
      </c>
      <c r="J1923" s="1">
        <f>((((bot_orders[[#This Row],[cTime]]/ 1000)+3*3600) / 86400) + DATE(1970,1,1))</f>
        <v>45767.690414351848</v>
      </c>
      <c r="K1923" s="4" t="s">
        <v>6140</v>
      </c>
      <c r="L1923" s="1">
        <f>((((bot_orders[[#This Row],[uTime]]/ 1000)+3*3600) / 86400) + DATE(1970,1,1))</f>
        <v>45767.6947315625</v>
      </c>
      <c r="M1923" t="s">
        <v>34</v>
      </c>
      <c r="N1923" t="s">
        <v>28</v>
      </c>
      <c r="O1923" t="s">
        <v>35</v>
      </c>
      <c r="P1923">
        <v>4.3319999999999999</v>
      </c>
      <c r="Q1923" t="s">
        <v>36</v>
      </c>
      <c r="R1923" t="s">
        <v>37</v>
      </c>
      <c r="S1923">
        <v>0.58979999999999999</v>
      </c>
      <c r="T1923">
        <v>0.58979999999999999</v>
      </c>
      <c r="U1923">
        <v>4.3319999999999999</v>
      </c>
      <c r="V1923">
        <v>-2.0440109000000001E-3</v>
      </c>
      <c r="W1923" t="s">
        <v>38</v>
      </c>
      <c r="X1923" s="4">
        <f>IF(bot_orders[[#This Row],[side]]="sell", bot_orders[[#This Row],[accFillSz]]*bot_orders[[#This Row],[avgPx]] + bot_orders[[#This Row],[fee]], -bot_orders[[#This Row],[accFillSz]]*bot_orders[[#This Row],[avgPx]])</f>
        <v>2.5529695890999995</v>
      </c>
      <c r="Y1923" s="4">
        <f>IF(bot_orders[[#This Row],[side]]="buy", bot_orders[[#This Row],[accFillSz]] + bot_orders[[#This Row],[fee]], -bot_orders[[#This Row],[accFillSz]])</f>
        <v>-4.3319999999999999</v>
      </c>
      <c r="Z1923" s="4">
        <f>IF(bot_orders[[#This Row],[side]]="sell",bot_orders[[#This Row],[accFillSz]]*bot_orders[[#This Row],[avgPx]]+bot_orders[[#This Row],[fee]], 0)</f>
        <v>2.5529695890999995</v>
      </c>
      <c r="AA1923" s="4">
        <f>IF(bot_orders[[#This Row],[side]]="sell",-bot_orders[[#This Row],[accFillSz]],bot_orders[[#This Row],[accFillSz]]+bot_orders[[#This Row],[fee]])</f>
        <v>-4.3319999999999999</v>
      </c>
      <c r="AB1923">
        <v>0</v>
      </c>
      <c r="AC1923" t="s">
        <v>39</v>
      </c>
      <c r="AD1923">
        <v>0</v>
      </c>
      <c r="AE1923" t="s">
        <v>40</v>
      </c>
      <c r="AF1923" t="s">
        <v>41</v>
      </c>
      <c r="AG1923" t="s">
        <v>42</v>
      </c>
      <c r="AH1923" t="s">
        <v>28</v>
      </c>
      <c r="AI1923">
        <v>-4.3319999999999999</v>
      </c>
      <c r="AJ1923">
        <v>2.55296959</v>
      </c>
    </row>
    <row r="1924" spans="1:36" x14ac:dyDescent="0.3">
      <c r="A1924">
        <v>1921</v>
      </c>
      <c r="B1924" t="s">
        <v>306</v>
      </c>
      <c r="C1924" t="s">
        <v>28</v>
      </c>
      <c r="D1924" t="s">
        <v>29</v>
      </c>
      <c r="E1924" t="s">
        <v>30</v>
      </c>
      <c r="F1924" t="s">
        <v>31</v>
      </c>
      <c r="G1924" t="s">
        <v>3639</v>
      </c>
      <c r="H1924" t="s">
        <v>6141</v>
      </c>
      <c r="I1924" s="4" t="s">
        <v>6142</v>
      </c>
      <c r="J1924" s="1">
        <f>((((bot_orders[[#This Row],[cTime]]/ 1000)+3*3600) / 86400) + DATE(1970,1,1))</f>
        <v>45767.707979467596</v>
      </c>
      <c r="K1924" s="4" t="s">
        <v>6143</v>
      </c>
      <c r="L1924" s="1">
        <f>((((bot_orders[[#This Row],[uTime]]/ 1000)+3*3600) / 86400) + DATE(1970,1,1))</f>
        <v>45767.707979525461</v>
      </c>
      <c r="M1924" t="s">
        <v>34</v>
      </c>
      <c r="N1924" t="s">
        <v>28</v>
      </c>
      <c r="O1924" t="s">
        <v>35</v>
      </c>
      <c r="P1924">
        <v>4.2610000000000001</v>
      </c>
      <c r="Q1924" t="s">
        <v>36</v>
      </c>
      <c r="R1924" t="s">
        <v>55</v>
      </c>
      <c r="S1924">
        <v>0.59889999999999999</v>
      </c>
      <c r="T1924">
        <v>0.59809999999999997</v>
      </c>
      <c r="U1924">
        <v>4.2610000000000001</v>
      </c>
      <c r="V1924">
        <v>-4.261E-3</v>
      </c>
      <c r="W1924" t="s">
        <v>39</v>
      </c>
      <c r="X1924" s="4">
        <f>IF(bot_orders[[#This Row],[side]]="sell", bot_orders[[#This Row],[accFillSz]]*bot_orders[[#This Row],[avgPx]] + bot_orders[[#This Row],[fee]], -bot_orders[[#This Row],[accFillSz]]*bot_orders[[#This Row],[avgPx]])</f>
        <v>-2.5485040999999997</v>
      </c>
      <c r="Y1924" s="4">
        <f>IF(bot_orders[[#This Row],[side]]="buy", bot_orders[[#This Row],[accFillSz]] + bot_orders[[#This Row],[fee]], -bot_orders[[#This Row],[accFillSz]])</f>
        <v>4.2567390000000005</v>
      </c>
      <c r="Z1924" s="4">
        <f>IF(bot_orders[[#This Row],[side]]="sell",bot_orders[[#This Row],[accFillSz]]*bot_orders[[#This Row],[avgPx]]+bot_orders[[#This Row],[fee]], 0)</f>
        <v>0</v>
      </c>
      <c r="AA1924" s="4">
        <f>IF(bot_orders[[#This Row],[side]]="sell",-bot_orders[[#This Row],[accFillSz]],bot_orders[[#This Row],[accFillSz]]+bot_orders[[#This Row],[fee]])</f>
        <v>4.2567390000000005</v>
      </c>
      <c r="AB1924">
        <v>0</v>
      </c>
      <c r="AC1924" t="s">
        <v>38</v>
      </c>
      <c r="AD1924">
        <v>0</v>
      </c>
      <c r="AE1924" t="s">
        <v>40</v>
      </c>
      <c r="AF1924" t="s">
        <v>41</v>
      </c>
      <c r="AG1924" t="s">
        <v>42</v>
      </c>
      <c r="AH1924" t="s">
        <v>28</v>
      </c>
      <c r="AI1924">
        <v>4.2567389999999996</v>
      </c>
      <c r="AJ1924">
        <v>-2.5485041000000002</v>
      </c>
    </row>
    <row r="1925" spans="1:36" x14ac:dyDescent="0.3">
      <c r="A1925">
        <v>1922</v>
      </c>
      <c r="B1925" t="s">
        <v>306</v>
      </c>
      <c r="C1925" t="s">
        <v>28</v>
      </c>
      <c r="D1925" t="s">
        <v>29</v>
      </c>
      <c r="E1925" t="s">
        <v>30</v>
      </c>
      <c r="F1925" t="s">
        <v>31</v>
      </c>
      <c r="G1925" t="s">
        <v>3833</v>
      </c>
      <c r="H1925" t="s">
        <v>6144</v>
      </c>
      <c r="I1925" s="4" t="s">
        <v>6142</v>
      </c>
      <c r="J1925" s="1">
        <f>((((bot_orders[[#This Row],[cTime]]/ 1000)+3*3600) / 86400) + DATE(1970,1,1))</f>
        <v>45767.707979467596</v>
      </c>
      <c r="K1925" s="4" t="s">
        <v>6143</v>
      </c>
      <c r="L1925" s="1">
        <f>((((bot_orders[[#This Row],[uTime]]/ 1000)+3*3600) / 86400) + DATE(1970,1,1))</f>
        <v>45767.707979525461</v>
      </c>
      <c r="M1925" t="s">
        <v>34</v>
      </c>
      <c r="N1925" t="s">
        <v>28</v>
      </c>
      <c r="O1925" t="s">
        <v>35</v>
      </c>
      <c r="P1925">
        <v>4.2610000000000001</v>
      </c>
      <c r="Q1925" t="s">
        <v>36</v>
      </c>
      <c r="R1925" t="s">
        <v>55</v>
      </c>
      <c r="S1925">
        <v>0.60509999999999997</v>
      </c>
      <c r="T1925">
        <v>0.59809999999999997</v>
      </c>
      <c r="U1925">
        <v>4.2610000000000001</v>
      </c>
      <c r="V1925">
        <v>-4.261E-3</v>
      </c>
      <c r="W1925" t="s">
        <v>39</v>
      </c>
      <c r="X1925" s="4">
        <f>IF(bot_orders[[#This Row],[side]]="sell", bot_orders[[#This Row],[accFillSz]]*bot_orders[[#This Row],[avgPx]] + bot_orders[[#This Row],[fee]], -bot_orders[[#This Row],[accFillSz]]*bot_orders[[#This Row],[avgPx]])</f>
        <v>-2.5485040999999997</v>
      </c>
      <c r="Y1925" s="4">
        <f>IF(bot_orders[[#This Row],[side]]="buy", bot_orders[[#This Row],[accFillSz]] + bot_orders[[#This Row],[fee]], -bot_orders[[#This Row],[accFillSz]])</f>
        <v>4.2567390000000005</v>
      </c>
      <c r="Z1925" s="4">
        <f>IF(bot_orders[[#This Row],[side]]="sell",bot_orders[[#This Row],[accFillSz]]*bot_orders[[#This Row],[avgPx]]+bot_orders[[#This Row],[fee]], 0)</f>
        <v>0</v>
      </c>
      <c r="AA1925" s="4">
        <f>IF(bot_orders[[#This Row],[side]]="sell",-bot_orders[[#This Row],[accFillSz]],bot_orders[[#This Row],[accFillSz]]+bot_orders[[#This Row],[fee]])</f>
        <v>4.2567390000000005</v>
      </c>
      <c r="AB1925">
        <v>0</v>
      </c>
      <c r="AC1925" t="s">
        <v>38</v>
      </c>
      <c r="AD1925">
        <v>0</v>
      </c>
      <c r="AE1925" t="s">
        <v>40</v>
      </c>
      <c r="AF1925" t="s">
        <v>41</v>
      </c>
      <c r="AG1925" t="s">
        <v>42</v>
      </c>
      <c r="AH1925" t="s">
        <v>28</v>
      </c>
      <c r="AI1925">
        <v>4.2567389999999996</v>
      </c>
      <c r="AJ1925">
        <v>-2.5485041000000002</v>
      </c>
    </row>
    <row r="1926" spans="1:36" x14ac:dyDescent="0.3">
      <c r="A1926">
        <v>1923</v>
      </c>
      <c r="B1926" t="s">
        <v>306</v>
      </c>
      <c r="C1926" t="s">
        <v>28</v>
      </c>
      <c r="D1926" t="s">
        <v>29</v>
      </c>
      <c r="E1926" t="s">
        <v>30</v>
      </c>
      <c r="F1926" t="s">
        <v>31</v>
      </c>
      <c r="G1926" t="s">
        <v>3837</v>
      </c>
      <c r="H1926" t="s">
        <v>6145</v>
      </c>
      <c r="I1926" s="4" t="s">
        <v>6142</v>
      </c>
      <c r="J1926" s="1">
        <f>((((bot_orders[[#This Row],[cTime]]/ 1000)+3*3600) / 86400) + DATE(1970,1,1))</f>
        <v>45767.707979467596</v>
      </c>
      <c r="K1926" s="4" t="s">
        <v>6143</v>
      </c>
      <c r="L1926" s="1">
        <f>((((bot_orders[[#This Row],[uTime]]/ 1000)+3*3600) / 86400) + DATE(1970,1,1))</f>
        <v>45767.707979525461</v>
      </c>
      <c r="M1926" t="s">
        <v>34</v>
      </c>
      <c r="N1926" t="s">
        <v>28</v>
      </c>
      <c r="O1926" t="s">
        <v>35</v>
      </c>
      <c r="P1926">
        <v>4.2610000000000001</v>
      </c>
      <c r="Q1926" t="s">
        <v>36</v>
      </c>
      <c r="R1926" t="s">
        <v>55</v>
      </c>
      <c r="S1926">
        <v>0.60899999999999999</v>
      </c>
      <c r="T1926">
        <v>0.59809999999999997</v>
      </c>
      <c r="U1926">
        <v>4.2610000000000001</v>
      </c>
      <c r="V1926">
        <v>-4.261E-3</v>
      </c>
      <c r="W1926" t="s">
        <v>39</v>
      </c>
      <c r="X1926" s="4">
        <f>IF(bot_orders[[#This Row],[side]]="sell", bot_orders[[#This Row],[accFillSz]]*bot_orders[[#This Row],[avgPx]] + bot_orders[[#This Row],[fee]], -bot_orders[[#This Row],[accFillSz]]*bot_orders[[#This Row],[avgPx]])</f>
        <v>-2.5485040999999997</v>
      </c>
      <c r="Y1926" s="4">
        <f>IF(bot_orders[[#This Row],[side]]="buy", bot_orders[[#This Row],[accFillSz]] + bot_orders[[#This Row],[fee]], -bot_orders[[#This Row],[accFillSz]])</f>
        <v>4.2567390000000005</v>
      </c>
      <c r="Z1926" s="4">
        <f>IF(bot_orders[[#This Row],[side]]="sell",bot_orders[[#This Row],[accFillSz]]*bot_orders[[#This Row],[avgPx]]+bot_orders[[#This Row],[fee]], 0)</f>
        <v>0</v>
      </c>
      <c r="AA1926" s="4">
        <f>IF(bot_orders[[#This Row],[side]]="sell",-bot_orders[[#This Row],[accFillSz]],bot_orders[[#This Row],[accFillSz]]+bot_orders[[#This Row],[fee]])</f>
        <v>4.2567390000000005</v>
      </c>
      <c r="AB1926">
        <v>0</v>
      </c>
      <c r="AC1926" t="s">
        <v>38</v>
      </c>
      <c r="AD1926">
        <v>0</v>
      </c>
      <c r="AE1926" t="s">
        <v>40</v>
      </c>
      <c r="AF1926" t="s">
        <v>41</v>
      </c>
      <c r="AG1926" t="s">
        <v>42</v>
      </c>
      <c r="AH1926" t="s">
        <v>28</v>
      </c>
      <c r="AI1926">
        <v>4.2567389999999996</v>
      </c>
      <c r="AJ1926">
        <v>-2.5485041000000002</v>
      </c>
    </row>
    <row r="1927" spans="1:36" x14ac:dyDescent="0.3">
      <c r="A1927">
        <v>1924</v>
      </c>
      <c r="B1927" t="s">
        <v>306</v>
      </c>
      <c r="C1927" t="s">
        <v>28</v>
      </c>
      <c r="D1927" t="s">
        <v>29</v>
      </c>
      <c r="E1927" t="s">
        <v>30</v>
      </c>
      <c r="F1927" t="s">
        <v>31</v>
      </c>
      <c r="G1927" t="s">
        <v>3839</v>
      </c>
      <c r="H1927" t="s">
        <v>6146</v>
      </c>
      <c r="I1927" s="4" t="s">
        <v>6142</v>
      </c>
      <c r="J1927" s="1">
        <f>((((bot_orders[[#This Row],[cTime]]/ 1000)+3*3600) / 86400) + DATE(1970,1,1))</f>
        <v>45767.707979467596</v>
      </c>
      <c r="K1927" s="4" t="s">
        <v>6143</v>
      </c>
      <c r="L1927" s="1">
        <f>((((bot_orders[[#This Row],[uTime]]/ 1000)+3*3600) / 86400) + DATE(1970,1,1))</f>
        <v>45767.707979525461</v>
      </c>
      <c r="M1927" t="s">
        <v>34</v>
      </c>
      <c r="N1927" t="s">
        <v>28</v>
      </c>
      <c r="O1927" t="s">
        <v>35</v>
      </c>
      <c r="P1927">
        <v>4.2610000000000001</v>
      </c>
      <c r="Q1927" t="s">
        <v>36</v>
      </c>
      <c r="R1927" t="s">
        <v>55</v>
      </c>
      <c r="S1927">
        <v>0.60899999999999999</v>
      </c>
      <c r="T1927">
        <v>0.59809999999999997</v>
      </c>
      <c r="U1927">
        <v>4.2610000000000001</v>
      </c>
      <c r="V1927">
        <v>-4.261E-3</v>
      </c>
      <c r="W1927" t="s">
        <v>39</v>
      </c>
      <c r="X1927" s="4">
        <f>IF(bot_orders[[#This Row],[side]]="sell", bot_orders[[#This Row],[accFillSz]]*bot_orders[[#This Row],[avgPx]] + bot_orders[[#This Row],[fee]], -bot_orders[[#This Row],[accFillSz]]*bot_orders[[#This Row],[avgPx]])</f>
        <v>-2.5485040999999997</v>
      </c>
      <c r="Y1927" s="4">
        <f>IF(bot_orders[[#This Row],[side]]="buy", bot_orders[[#This Row],[accFillSz]] + bot_orders[[#This Row],[fee]], -bot_orders[[#This Row],[accFillSz]])</f>
        <v>4.2567390000000005</v>
      </c>
      <c r="Z1927" s="4">
        <f>IF(bot_orders[[#This Row],[side]]="sell",bot_orders[[#This Row],[accFillSz]]*bot_orders[[#This Row],[avgPx]]+bot_orders[[#This Row],[fee]], 0)</f>
        <v>0</v>
      </c>
      <c r="AA1927" s="4">
        <f>IF(bot_orders[[#This Row],[side]]="sell",-bot_orders[[#This Row],[accFillSz]],bot_orders[[#This Row],[accFillSz]]+bot_orders[[#This Row],[fee]])</f>
        <v>4.2567390000000005</v>
      </c>
      <c r="AB1927">
        <v>0</v>
      </c>
      <c r="AC1927" t="s">
        <v>38</v>
      </c>
      <c r="AD1927">
        <v>0</v>
      </c>
      <c r="AE1927" t="s">
        <v>40</v>
      </c>
      <c r="AF1927" t="s">
        <v>41</v>
      </c>
      <c r="AG1927" t="s">
        <v>42</v>
      </c>
      <c r="AH1927" t="s">
        <v>28</v>
      </c>
      <c r="AI1927">
        <v>4.2567389999999996</v>
      </c>
      <c r="AJ1927">
        <v>-2.5485041000000002</v>
      </c>
    </row>
    <row r="1928" spans="1:36" x14ac:dyDescent="0.3">
      <c r="A1928">
        <v>1925</v>
      </c>
      <c r="B1928" t="s">
        <v>306</v>
      </c>
      <c r="C1928" t="s">
        <v>28</v>
      </c>
      <c r="D1928" t="s">
        <v>29</v>
      </c>
      <c r="E1928" t="s">
        <v>30</v>
      </c>
      <c r="F1928" t="s">
        <v>31</v>
      </c>
      <c r="G1928" t="s">
        <v>3841</v>
      </c>
      <c r="H1928" t="s">
        <v>6147</v>
      </c>
      <c r="I1928" s="4" t="s">
        <v>6142</v>
      </c>
      <c r="J1928" s="1">
        <f>((((bot_orders[[#This Row],[cTime]]/ 1000)+3*3600) / 86400) + DATE(1970,1,1))</f>
        <v>45767.707979467596</v>
      </c>
      <c r="K1928" s="4" t="s">
        <v>6143</v>
      </c>
      <c r="L1928" s="1">
        <f>((((bot_orders[[#This Row],[uTime]]/ 1000)+3*3600) / 86400) + DATE(1970,1,1))</f>
        <v>45767.707979525461</v>
      </c>
      <c r="M1928" t="s">
        <v>34</v>
      </c>
      <c r="N1928" t="s">
        <v>28</v>
      </c>
      <c r="O1928" t="s">
        <v>35</v>
      </c>
      <c r="P1928">
        <v>4.2610000000000001</v>
      </c>
      <c r="Q1928" t="s">
        <v>36</v>
      </c>
      <c r="R1928" t="s">
        <v>55</v>
      </c>
      <c r="S1928">
        <v>0.60899999999999999</v>
      </c>
      <c r="T1928">
        <v>0.59809999999999997</v>
      </c>
      <c r="U1928">
        <v>4.2610000000000001</v>
      </c>
      <c r="V1928">
        <v>-4.261E-3</v>
      </c>
      <c r="W1928" t="s">
        <v>39</v>
      </c>
      <c r="X1928" s="4">
        <f>IF(bot_orders[[#This Row],[side]]="sell", bot_orders[[#This Row],[accFillSz]]*bot_orders[[#This Row],[avgPx]] + bot_orders[[#This Row],[fee]], -bot_orders[[#This Row],[accFillSz]]*bot_orders[[#This Row],[avgPx]])</f>
        <v>-2.5485040999999997</v>
      </c>
      <c r="Y1928" s="4">
        <f>IF(bot_orders[[#This Row],[side]]="buy", bot_orders[[#This Row],[accFillSz]] + bot_orders[[#This Row],[fee]], -bot_orders[[#This Row],[accFillSz]])</f>
        <v>4.2567390000000005</v>
      </c>
      <c r="Z1928" s="4">
        <f>IF(bot_orders[[#This Row],[side]]="sell",bot_orders[[#This Row],[accFillSz]]*bot_orders[[#This Row],[avgPx]]+bot_orders[[#This Row],[fee]], 0)</f>
        <v>0</v>
      </c>
      <c r="AA1928" s="4">
        <f>IF(bot_orders[[#This Row],[side]]="sell",-bot_orders[[#This Row],[accFillSz]],bot_orders[[#This Row],[accFillSz]]+bot_orders[[#This Row],[fee]])</f>
        <v>4.2567390000000005</v>
      </c>
      <c r="AB1928">
        <v>0</v>
      </c>
      <c r="AC1928" t="s">
        <v>38</v>
      </c>
      <c r="AD1928">
        <v>0</v>
      </c>
      <c r="AE1928" t="s">
        <v>40</v>
      </c>
      <c r="AF1928" t="s">
        <v>41</v>
      </c>
      <c r="AG1928" t="s">
        <v>42</v>
      </c>
      <c r="AH1928" t="s">
        <v>28</v>
      </c>
      <c r="AI1928">
        <v>4.2567389999999996</v>
      </c>
      <c r="AJ1928">
        <v>-2.5485041000000002</v>
      </c>
    </row>
    <row r="1929" spans="1:36" x14ac:dyDescent="0.3">
      <c r="A1929">
        <v>1926</v>
      </c>
      <c r="B1929" t="s">
        <v>306</v>
      </c>
      <c r="C1929" t="s">
        <v>28</v>
      </c>
      <c r="D1929" t="s">
        <v>29</v>
      </c>
      <c r="E1929" t="s">
        <v>30</v>
      </c>
      <c r="F1929" t="s">
        <v>31</v>
      </c>
      <c r="G1929" t="s">
        <v>3843</v>
      </c>
      <c r="H1929" t="s">
        <v>6148</v>
      </c>
      <c r="I1929" s="4" t="s">
        <v>6142</v>
      </c>
      <c r="J1929" s="1">
        <f>((((bot_orders[[#This Row],[cTime]]/ 1000)+3*3600) / 86400) + DATE(1970,1,1))</f>
        <v>45767.707979467596</v>
      </c>
      <c r="K1929" s="4" t="s">
        <v>6143</v>
      </c>
      <c r="L1929" s="1">
        <f>((((bot_orders[[#This Row],[uTime]]/ 1000)+3*3600) / 86400) + DATE(1970,1,1))</f>
        <v>45767.707979525461</v>
      </c>
      <c r="M1929" t="s">
        <v>34</v>
      </c>
      <c r="N1929" t="s">
        <v>28</v>
      </c>
      <c r="O1929" t="s">
        <v>35</v>
      </c>
      <c r="P1929">
        <v>4.2610000000000001</v>
      </c>
      <c r="Q1929" t="s">
        <v>36</v>
      </c>
      <c r="R1929" t="s">
        <v>55</v>
      </c>
      <c r="S1929">
        <v>0.60899999999999999</v>
      </c>
      <c r="T1929">
        <v>0.59809999999999997</v>
      </c>
      <c r="U1929">
        <v>4.2610000000000001</v>
      </c>
      <c r="V1929">
        <v>-4.261E-3</v>
      </c>
      <c r="W1929" t="s">
        <v>39</v>
      </c>
      <c r="X1929" s="4">
        <f>IF(bot_orders[[#This Row],[side]]="sell", bot_orders[[#This Row],[accFillSz]]*bot_orders[[#This Row],[avgPx]] + bot_orders[[#This Row],[fee]], -bot_orders[[#This Row],[accFillSz]]*bot_orders[[#This Row],[avgPx]])</f>
        <v>-2.5485040999999997</v>
      </c>
      <c r="Y1929" s="4">
        <f>IF(bot_orders[[#This Row],[side]]="buy", bot_orders[[#This Row],[accFillSz]] + bot_orders[[#This Row],[fee]], -bot_orders[[#This Row],[accFillSz]])</f>
        <v>4.2567390000000005</v>
      </c>
      <c r="Z1929" s="4">
        <f>IF(bot_orders[[#This Row],[side]]="sell",bot_orders[[#This Row],[accFillSz]]*bot_orders[[#This Row],[avgPx]]+bot_orders[[#This Row],[fee]], 0)</f>
        <v>0</v>
      </c>
      <c r="AA1929" s="4">
        <f>IF(bot_orders[[#This Row],[side]]="sell",-bot_orders[[#This Row],[accFillSz]],bot_orders[[#This Row],[accFillSz]]+bot_orders[[#This Row],[fee]])</f>
        <v>4.2567390000000005</v>
      </c>
      <c r="AB1929">
        <v>0</v>
      </c>
      <c r="AC1929" t="s">
        <v>38</v>
      </c>
      <c r="AD1929">
        <v>0</v>
      </c>
      <c r="AE1929" t="s">
        <v>40</v>
      </c>
      <c r="AF1929" t="s">
        <v>41</v>
      </c>
      <c r="AG1929" t="s">
        <v>42</v>
      </c>
      <c r="AH1929" t="s">
        <v>28</v>
      </c>
      <c r="AI1929">
        <v>4.2567389999999996</v>
      </c>
      <c r="AJ1929">
        <v>-2.5485041000000002</v>
      </c>
    </row>
    <row r="1930" spans="1:36" x14ac:dyDescent="0.3">
      <c r="A1930">
        <v>1927</v>
      </c>
      <c r="B1930" t="s">
        <v>306</v>
      </c>
      <c r="C1930" t="s">
        <v>28</v>
      </c>
      <c r="D1930" t="s">
        <v>29</v>
      </c>
      <c r="E1930" t="s">
        <v>30</v>
      </c>
      <c r="F1930" t="s">
        <v>31</v>
      </c>
      <c r="G1930" t="s">
        <v>3847</v>
      </c>
      <c r="H1930" t="s">
        <v>6149</v>
      </c>
      <c r="I1930" s="4" t="s">
        <v>6142</v>
      </c>
      <c r="J1930" s="1">
        <f>((((bot_orders[[#This Row],[cTime]]/ 1000)+3*3600) / 86400) + DATE(1970,1,1))</f>
        <v>45767.707979467596</v>
      </c>
      <c r="K1930" s="4" t="s">
        <v>6143</v>
      </c>
      <c r="L1930" s="1">
        <f>((((bot_orders[[#This Row],[uTime]]/ 1000)+3*3600) / 86400) + DATE(1970,1,1))</f>
        <v>45767.707979525461</v>
      </c>
      <c r="M1930" t="s">
        <v>34</v>
      </c>
      <c r="N1930" t="s">
        <v>28</v>
      </c>
      <c r="O1930" t="s">
        <v>35</v>
      </c>
      <c r="P1930">
        <v>4.1509999999999998</v>
      </c>
      <c r="Q1930" t="s">
        <v>36</v>
      </c>
      <c r="R1930" t="s">
        <v>55</v>
      </c>
      <c r="S1930">
        <v>0.60899999999999999</v>
      </c>
      <c r="T1930">
        <v>0.59809999999999997</v>
      </c>
      <c r="U1930">
        <v>4.1509999999999998</v>
      </c>
      <c r="V1930">
        <v>-4.1510000000000002E-3</v>
      </c>
      <c r="W1930" t="s">
        <v>39</v>
      </c>
      <c r="X1930" s="4">
        <f>IF(bot_orders[[#This Row],[side]]="sell", bot_orders[[#This Row],[accFillSz]]*bot_orders[[#This Row],[avgPx]] + bot_orders[[#This Row],[fee]], -bot_orders[[#This Row],[accFillSz]]*bot_orders[[#This Row],[avgPx]])</f>
        <v>-2.4827130999999998</v>
      </c>
      <c r="Y1930" s="4">
        <f>IF(bot_orders[[#This Row],[side]]="buy", bot_orders[[#This Row],[accFillSz]] + bot_orders[[#This Row],[fee]], -bot_orders[[#This Row],[accFillSz]])</f>
        <v>4.1468489999999996</v>
      </c>
      <c r="Z1930" s="4">
        <f>IF(bot_orders[[#This Row],[side]]="sell",bot_orders[[#This Row],[accFillSz]]*bot_orders[[#This Row],[avgPx]]+bot_orders[[#This Row],[fee]], 0)</f>
        <v>0</v>
      </c>
      <c r="AA1930" s="4">
        <f>IF(bot_orders[[#This Row],[side]]="sell",-bot_orders[[#This Row],[accFillSz]],bot_orders[[#This Row],[accFillSz]]+bot_orders[[#This Row],[fee]])</f>
        <v>4.1468489999999996</v>
      </c>
      <c r="AB1930">
        <v>0</v>
      </c>
      <c r="AC1930" t="s">
        <v>38</v>
      </c>
      <c r="AD1930">
        <v>0</v>
      </c>
      <c r="AE1930" t="s">
        <v>40</v>
      </c>
      <c r="AF1930" t="s">
        <v>41</v>
      </c>
      <c r="AG1930" t="s">
        <v>42</v>
      </c>
      <c r="AH1930" t="s">
        <v>28</v>
      </c>
      <c r="AI1930">
        <v>4.1468489999999996</v>
      </c>
      <c r="AJ1930">
        <v>-2.4827130999999998</v>
      </c>
    </row>
    <row r="1931" spans="1:36" x14ac:dyDescent="0.3">
      <c r="A1931">
        <v>1928</v>
      </c>
      <c r="B1931" t="s">
        <v>306</v>
      </c>
      <c r="C1931" t="s">
        <v>28</v>
      </c>
      <c r="D1931" t="s">
        <v>29</v>
      </c>
      <c r="E1931" t="s">
        <v>30</v>
      </c>
      <c r="F1931" t="s">
        <v>31</v>
      </c>
      <c r="G1931" t="s">
        <v>3874</v>
      </c>
      <c r="H1931" t="s">
        <v>6150</v>
      </c>
      <c r="I1931" s="4" t="s">
        <v>6151</v>
      </c>
      <c r="J1931" s="1">
        <f>((((bot_orders[[#This Row],[cTime]]/ 1000)+3*3600) / 86400) + DATE(1970,1,1))</f>
        <v>45767.708368206018</v>
      </c>
      <c r="K1931" s="4" t="s">
        <v>6152</v>
      </c>
      <c r="L1931" s="1">
        <f>((((bot_orders[[#This Row],[uTime]]/ 1000)+3*3600) / 86400) + DATE(1970,1,1))</f>
        <v>45767.71853106482</v>
      </c>
      <c r="M1931" t="s">
        <v>34</v>
      </c>
      <c r="N1931" t="s">
        <v>28</v>
      </c>
      <c r="O1931" t="s">
        <v>35</v>
      </c>
      <c r="P1931">
        <v>4.2969999999999997</v>
      </c>
      <c r="Q1931" t="s">
        <v>36</v>
      </c>
      <c r="R1931" t="s">
        <v>37</v>
      </c>
      <c r="S1931">
        <v>0.60240000000000005</v>
      </c>
      <c r="T1931">
        <v>0.60240000000000005</v>
      </c>
      <c r="U1931">
        <v>4.2969999999999997</v>
      </c>
      <c r="V1931">
        <v>-2.0708101999999998E-3</v>
      </c>
      <c r="W1931" t="s">
        <v>38</v>
      </c>
      <c r="X1931" s="4">
        <f>IF(bot_orders[[#This Row],[side]]="sell", bot_orders[[#This Row],[accFillSz]]*bot_orders[[#This Row],[avgPx]] + bot_orders[[#This Row],[fee]], -bot_orders[[#This Row],[accFillSz]]*bot_orders[[#This Row],[avgPx]])</f>
        <v>2.5864419898</v>
      </c>
      <c r="Y1931" s="4">
        <f>IF(bot_orders[[#This Row],[side]]="buy", bot_orders[[#This Row],[accFillSz]] + bot_orders[[#This Row],[fee]], -bot_orders[[#This Row],[accFillSz]])</f>
        <v>-4.2969999999999997</v>
      </c>
      <c r="Z1931" s="4">
        <f>IF(bot_orders[[#This Row],[side]]="sell",bot_orders[[#This Row],[accFillSz]]*bot_orders[[#This Row],[avgPx]]+bot_orders[[#This Row],[fee]], 0)</f>
        <v>2.5864419898</v>
      </c>
      <c r="AA1931" s="4">
        <f>IF(bot_orders[[#This Row],[side]]="sell",-bot_orders[[#This Row],[accFillSz]],bot_orders[[#This Row],[accFillSz]]+bot_orders[[#This Row],[fee]])</f>
        <v>-4.2969999999999997</v>
      </c>
      <c r="AB1931">
        <v>0</v>
      </c>
      <c r="AC1931" t="s">
        <v>39</v>
      </c>
      <c r="AD1931">
        <v>0</v>
      </c>
      <c r="AE1931" t="s">
        <v>40</v>
      </c>
      <c r="AF1931" t="s">
        <v>41</v>
      </c>
      <c r="AG1931" t="s">
        <v>42</v>
      </c>
      <c r="AH1931" t="s">
        <v>28</v>
      </c>
      <c r="AI1931">
        <v>-4.2969999999999997</v>
      </c>
      <c r="AJ1931">
        <v>2.58644199</v>
      </c>
    </row>
    <row r="1932" spans="1:36" x14ac:dyDescent="0.3">
      <c r="A1932">
        <v>1929</v>
      </c>
      <c r="B1932" t="s">
        <v>306</v>
      </c>
      <c r="C1932" t="s">
        <v>28</v>
      </c>
      <c r="D1932" t="s">
        <v>29</v>
      </c>
      <c r="E1932" t="s">
        <v>30</v>
      </c>
      <c r="F1932" t="s">
        <v>31</v>
      </c>
      <c r="G1932" t="s">
        <v>3851</v>
      </c>
      <c r="H1932" t="s">
        <v>6153</v>
      </c>
      <c r="I1932" s="4" t="s">
        <v>6151</v>
      </c>
      <c r="J1932" s="1">
        <f>((((bot_orders[[#This Row],[cTime]]/ 1000)+3*3600) / 86400) + DATE(1970,1,1))</f>
        <v>45767.708368206018</v>
      </c>
      <c r="K1932" s="4" t="s">
        <v>6154</v>
      </c>
      <c r="L1932" s="1">
        <f>((((bot_orders[[#This Row],[uTime]]/ 1000)+3*3600) / 86400) + DATE(1970,1,1))</f>
        <v>45767.715939687499</v>
      </c>
      <c r="M1932" t="s">
        <v>34</v>
      </c>
      <c r="N1932" t="s">
        <v>28</v>
      </c>
      <c r="O1932" t="s">
        <v>35</v>
      </c>
      <c r="P1932">
        <v>4.2969999999999997</v>
      </c>
      <c r="Q1932" t="s">
        <v>36</v>
      </c>
      <c r="R1932" t="s">
        <v>37</v>
      </c>
      <c r="S1932">
        <v>0.5998</v>
      </c>
      <c r="T1932">
        <v>0.5998</v>
      </c>
      <c r="U1932">
        <v>4.2969999999999997</v>
      </c>
      <c r="V1932">
        <v>-2.0618724999999999E-3</v>
      </c>
      <c r="W1932" t="s">
        <v>38</v>
      </c>
      <c r="X1932" s="4">
        <f>IF(bot_orders[[#This Row],[side]]="sell", bot_orders[[#This Row],[accFillSz]]*bot_orders[[#This Row],[avgPx]] + bot_orders[[#This Row],[fee]], -bot_orders[[#This Row],[accFillSz]]*bot_orders[[#This Row],[avgPx]])</f>
        <v>2.5752787274999998</v>
      </c>
      <c r="Y1932" s="4">
        <f>IF(bot_orders[[#This Row],[side]]="buy", bot_orders[[#This Row],[accFillSz]] + bot_orders[[#This Row],[fee]], -bot_orders[[#This Row],[accFillSz]])</f>
        <v>-4.2969999999999997</v>
      </c>
      <c r="Z1932" s="4">
        <f>IF(bot_orders[[#This Row],[side]]="sell",bot_orders[[#This Row],[accFillSz]]*bot_orders[[#This Row],[avgPx]]+bot_orders[[#This Row],[fee]], 0)</f>
        <v>2.5752787274999998</v>
      </c>
      <c r="AA1932" s="4">
        <f>IF(bot_orders[[#This Row],[side]]="sell",-bot_orders[[#This Row],[accFillSz]],bot_orders[[#This Row],[accFillSz]]+bot_orders[[#This Row],[fee]])</f>
        <v>-4.2969999999999997</v>
      </c>
      <c r="AB1932">
        <v>0</v>
      </c>
      <c r="AC1932" t="s">
        <v>39</v>
      </c>
      <c r="AD1932">
        <v>0</v>
      </c>
      <c r="AE1932" t="s">
        <v>40</v>
      </c>
      <c r="AF1932" t="s">
        <v>41</v>
      </c>
      <c r="AG1932" t="s">
        <v>42</v>
      </c>
      <c r="AH1932" t="s">
        <v>28</v>
      </c>
      <c r="AI1932">
        <v>-4.2969999999999997</v>
      </c>
      <c r="AJ1932">
        <v>2.57527873</v>
      </c>
    </row>
    <row r="1933" spans="1:36" x14ac:dyDescent="0.3">
      <c r="A1933">
        <v>1930</v>
      </c>
      <c r="B1933" t="s">
        <v>306</v>
      </c>
      <c r="C1933" t="s">
        <v>28</v>
      </c>
      <c r="D1933" t="s">
        <v>29</v>
      </c>
      <c r="E1933" t="s">
        <v>30</v>
      </c>
      <c r="F1933" t="s">
        <v>31</v>
      </c>
      <c r="G1933" t="s">
        <v>3855</v>
      </c>
      <c r="H1933" t="s">
        <v>6155</v>
      </c>
      <c r="I1933" s="4" t="s">
        <v>6151</v>
      </c>
      <c r="J1933" s="1">
        <f>((((bot_orders[[#This Row],[cTime]]/ 1000)+3*3600) / 86400) + DATE(1970,1,1))</f>
        <v>45767.708368206018</v>
      </c>
      <c r="K1933" s="4" t="s">
        <v>6156</v>
      </c>
      <c r="L1933" s="1">
        <f>((((bot_orders[[#This Row],[uTime]]/ 1000)+3*3600) / 86400) + DATE(1970,1,1))</f>
        <v>45767.71313851852</v>
      </c>
      <c r="M1933" t="s">
        <v>34</v>
      </c>
      <c r="N1933" t="s">
        <v>28</v>
      </c>
      <c r="O1933" t="s">
        <v>35</v>
      </c>
      <c r="P1933">
        <v>4.2969999999999997</v>
      </c>
      <c r="Q1933" t="s">
        <v>36</v>
      </c>
      <c r="R1933" t="s">
        <v>37</v>
      </c>
      <c r="S1933">
        <v>0.59730000000000005</v>
      </c>
      <c r="T1933">
        <v>0.59730000000000005</v>
      </c>
      <c r="U1933">
        <v>4.2969999999999997</v>
      </c>
      <c r="V1933">
        <v>-2.0532785000000001E-3</v>
      </c>
      <c r="W1933" t="s">
        <v>38</v>
      </c>
      <c r="X1933" s="4">
        <f>IF(bot_orders[[#This Row],[side]]="sell", bot_orders[[#This Row],[accFillSz]]*bot_orders[[#This Row],[avgPx]] + bot_orders[[#This Row],[fee]], -bot_orders[[#This Row],[accFillSz]]*bot_orders[[#This Row],[avgPx]])</f>
        <v>2.5645448215000002</v>
      </c>
      <c r="Y1933" s="4">
        <f>IF(bot_orders[[#This Row],[side]]="buy", bot_orders[[#This Row],[accFillSz]] + bot_orders[[#This Row],[fee]], -bot_orders[[#This Row],[accFillSz]])</f>
        <v>-4.2969999999999997</v>
      </c>
      <c r="Z1933" s="4">
        <f>IF(bot_orders[[#This Row],[side]]="sell",bot_orders[[#This Row],[accFillSz]]*bot_orders[[#This Row],[avgPx]]+bot_orders[[#This Row],[fee]], 0)</f>
        <v>2.5645448215000002</v>
      </c>
      <c r="AA1933" s="4">
        <f>IF(bot_orders[[#This Row],[side]]="sell",-bot_orders[[#This Row],[accFillSz]],bot_orders[[#This Row],[accFillSz]]+bot_orders[[#This Row],[fee]])</f>
        <v>-4.2969999999999997</v>
      </c>
      <c r="AB1933">
        <v>0</v>
      </c>
      <c r="AC1933" t="s">
        <v>39</v>
      </c>
      <c r="AD1933">
        <v>0</v>
      </c>
      <c r="AE1933" t="s">
        <v>40</v>
      </c>
      <c r="AF1933" t="s">
        <v>41</v>
      </c>
      <c r="AG1933" t="s">
        <v>42</v>
      </c>
      <c r="AH1933" t="s">
        <v>28</v>
      </c>
      <c r="AI1933">
        <v>-4.2969999999999997</v>
      </c>
      <c r="AJ1933">
        <v>2.5645448200000001</v>
      </c>
    </row>
    <row r="1934" spans="1:36" x14ac:dyDescent="0.3">
      <c r="A1934">
        <v>1931</v>
      </c>
      <c r="B1934" t="s">
        <v>306</v>
      </c>
      <c r="C1934" t="s">
        <v>28</v>
      </c>
      <c r="D1934" t="s">
        <v>29</v>
      </c>
      <c r="E1934" t="s">
        <v>30</v>
      </c>
      <c r="F1934" t="s">
        <v>31</v>
      </c>
      <c r="G1934" t="s">
        <v>3849</v>
      </c>
      <c r="H1934" t="s">
        <v>6157</v>
      </c>
      <c r="I1934" s="4" t="s">
        <v>6151</v>
      </c>
      <c r="J1934" s="1">
        <f>((((bot_orders[[#This Row],[cTime]]/ 1000)+3*3600) / 86400) + DATE(1970,1,1))</f>
        <v>45767.708368206018</v>
      </c>
      <c r="K1934" s="4" t="s">
        <v>6158</v>
      </c>
      <c r="L1934" s="1">
        <f>((((bot_orders[[#This Row],[uTime]]/ 1000)+3*3600) / 86400) + DATE(1970,1,1))</f>
        <v>45767.708368252315</v>
      </c>
      <c r="M1934" t="s">
        <v>34</v>
      </c>
      <c r="N1934" t="s">
        <v>28</v>
      </c>
      <c r="O1934" t="s">
        <v>35</v>
      </c>
      <c r="P1934">
        <v>4.2969999999999997</v>
      </c>
      <c r="Q1934" t="s">
        <v>36</v>
      </c>
      <c r="R1934" t="s">
        <v>37</v>
      </c>
      <c r="S1934">
        <v>0.5948</v>
      </c>
      <c r="T1934">
        <v>0.59609999999999996</v>
      </c>
      <c r="U1934">
        <v>4.2969999999999997</v>
      </c>
      <c r="V1934">
        <v>-2.5614417E-3</v>
      </c>
      <c r="W1934" t="s">
        <v>38</v>
      </c>
      <c r="X1934" s="4">
        <f>IF(bot_orders[[#This Row],[side]]="sell", bot_orders[[#This Row],[accFillSz]]*bot_orders[[#This Row],[avgPx]] + bot_orders[[#This Row],[fee]], -bot_orders[[#This Row],[accFillSz]]*bot_orders[[#This Row],[avgPx]])</f>
        <v>2.5588802582999994</v>
      </c>
      <c r="Y1934" s="4">
        <f>IF(bot_orders[[#This Row],[side]]="buy", bot_orders[[#This Row],[accFillSz]] + bot_orders[[#This Row],[fee]], -bot_orders[[#This Row],[accFillSz]])</f>
        <v>-4.2969999999999997</v>
      </c>
      <c r="Z1934" s="4">
        <f>IF(bot_orders[[#This Row],[side]]="sell",bot_orders[[#This Row],[accFillSz]]*bot_orders[[#This Row],[avgPx]]+bot_orders[[#This Row],[fee]], 0)</f>
        <v>2.5588802582999994</v>
      </c>
      <c r="AA1934" s="4">
        <f>IF(bot_orders[[#This Row],[side]]="sell",-bot_orders[[#This Row],[accFillSz]],bot_orders[[#This Row],[accFillSz]]+bot_orders[[#This Row],[fee]])</f>
        <v>-4.2969999999999997</v>
      </c>
      <c r="AB1934">
        <v>0</v>
      </c>
      <c r="AC1934" t="s">
        <v>39</v>
      </c>
      <c r="AD1934">
        <v>0</v>
      </c>
      <c r="AE1934" t="s">
        <v>40</v>
      </c>
      <c r="AF1934" t="s">
        <v>41</v>
      </c>
      <c r="AG1934" t="s">
        <v>42</v>
      </c>
      <c r="AH1934" t="s">
        <v>28</v>
      </c>
      <c r="AI1934">
        <v>-4.2969999999999997</v>
      </c>
      <c r="AJ1934">
        <v>2.55888026</v>
      </c>
    </row>
    <row r="1935" spans="1:36" x14ac:dyDescent="0.3">
      <c r="A1935">
        <v>1932</v>
      </c>
      <c r="B1935" t="s">
        <v>306</v>
      </c>
      <c r="C1935" t="s">
        <v>28</v>
      </c>
      <c r="D1935" t="s">
        <v>29</v>
      </c>
      <c r="E1935" t="s">
        <v>30</v>
      </c>
      <c r="F1935" t="s">
        <v>31</v>
      </c>
      <c r="G1935" t="s">
        <v>3858</v>
      </c>
      <c r="H1935" t="s">
        <v>6159</v>
      </c>
      <c r="I1935" s="4" t="s">
        <v>6151</v>
      </c>
      <c r="J1935" s="1">
        <f>((((bot_orders[[#This Row],[cTime]]/ 1000)+3*3600) / 86400) + DATE(1970,1,1))</f>
        <v>45767.708368206018</v>
      </c>
      <c r="K1935" s="4" t="s">
        <v>6158</v>
      </c>
      <c r="L1935" s="1">
        <f>((((bot_orders[[#This Row],[uTime]]/ 1000)+3*3600) / 86400) + DATE(1970,1,1))</f>
        <v>45767.708368252315</v>
      </c>
      <c r="M1935" t="s">
        <v>34</v>
      </c>
      <c r="N1935" t="s">
        <v>28</v>
      </c>
      <c r="O1935" t="s">
        <v>35</v>
      </c>
      <c r="P1935">
        <v>4.2969999999999997</v>
      </c>
      <c r="Q1935" t="s">
        <v>36</v>
      </c>
      <c r="R1935" t="s">
        <v>37</v>
      </c>
      <c r="S1935">
        <v>0.59230000000000005</v>
      </c>
      <c r="T1935">
        <v>0.59609999999999996</v>
      </c>
      <c r="U1935">
        <v>4.2969999999999997</v>
      </c>
      <c r="V1935">
        <v>-2.5614417E-3</v>
      </c>
      <c r="W1935" t="s">
        <v>38</v>
      </c>
      <c r="X1935" s="4">
        <f>IF(bot_orders[[#This Row],[side]]="sell", bot_orders[[#This Row],[accFillSz]]*bot_orders[[#This Row],[avgPx]] + bot_orders[[#This Row],[fee]], -bot_orders[[#This Row],[accFillSz]]*bot_orders[[#This Row],[avgPx]])</f>
        <v>2.5588802582999994</v>
      </c>
      <c r="Y1935" s="4">
        <f>IF(bot_orders[[#This Row],[side]]="buy", bot_orders[[#This Row],[accFillSz]] + bot_orders[[#This Row],[fee]], -bot_orders[[#This Row],[accFillSz]])</f>
        <v>-4.2969999999999997</v>
      </c>
      <c r="Z1935" s="4">
        <f>IF(bot_orders[[#This Row],[side]]="sell",bot_orders[[#This Row],[accFillSz]]*bot_orders[[#This Row],[avgPx]]+bot_orders[[#This Row],[fee]], 0)</f>
        <v>2.5588802582999994</v>
      </c>
      <c r="AA1935" s="4">
        <f>IF(bot_orders[[#This Row],[side]]="sell",-bot_orders[[#This Row],[accFillSz]],bot_orders[[#This Row],[accFillSz]]+bot_orders[[#This Row],[fee]])</f>
        <v>-4.2969999999999997</v>
      </c>
      <c r="AB1935">
        <v>0</v>
      </c>
      <c r="AC1935" t="s">
        <v>39</v>
      </c>
      <c r="AD1935">
        <v>0</v>
      </c>
      <c r="AE1935" t="s">
        <v>40</v>
      </c>
      <c r="AF1935" t="s">
        <v>41</v>
      </c>
      <c r="AG1935" t="s">
        <v>42</v>
      </c>
      <c r="AH1935" t="s">
        <v>28</v>
      </c>
      <c r="AI1935">
        <v>-4.2969999999999997</v>
      </c>
      <c r="AJ1935">
        <v>2.55888026</v>
      </c>
    </row>
    <row r="1936" spans="1:36" x14ac:dyDescent="0.3">
      <c r="A1936">
        <v>1933</v>
      </c>
      <c r="B1936" t="s">
        <v>306</v>
      </c>
      <c r="C1936" t="s">
        <v>28</v>
      </c>
      <c r="D1936" t="s">
        <v>29</v>
      </c>
      <c r="E1936" t="s">
        <v>30</v>
      </c>
      <c r="F1936" t="s">
        <v>31</v>
      </c>
      <c r="G1936" t="s">
        <v>3861</v>
      </c>
      <c r="H1936" t="s">
        <v>6160</v>
      </c>
      <c r="I1936" s="4" t="s">
        <v>6151</v>
      </c>
      <c r="J1936" s="1">
        <f>((((bot_orders[[#This Row],[cTime]]/ 1000)+3*3600) / 86400) + DATE(1970,1,1))</f>
        <v>45767.708368206018</v>
      </c>
      <c r="K1936" s="4" t="s">
        <v>6158</v>
      </c>
      <c r="L1936" s="1">
        <f>((((bot_orders[[#This Row],[uTime]]/ 1000)+3*3600) / 86400) + DATE(1970,1,1))</f>
        <v>45767.708368252315</v>
      </c>
      <c r="M1936" t="s">
        <v>34</v>
      </c>
      <c r="N1936" t="s">
        <v>28</v>
      </c>
      <c r="O1936" t="s">
        <v>35</v>
      </c>
      <c r="P1936">
        <v>4.2969999999999997</v>
      </c>
      <c r="Q1936" t="s">
        <v>36</v>
      </c>
      <c r="R1936" t="s">
        <v>37</v>
      </c>
      <c r="S1936">
        <v>0.58979999999999999</v>
      </c>
      <c r="T1936">
        <v>0.59609999999999996</v>
      </c>
      <c r="U1936">
        <v>4.2969999999999997</v>
      </c>
      <c r="V1936">
        <v>-2.5614417E-3</v>
      </c>
      <c r="W1936" t="s">
        <v>38</v>
      </c>
      <c r="X1936" s="4">
        <f>IF(bot_orders[[#This Row],[side]]="sell", bot_orders[[#This Row],[accFillSz]]*bot_orders[[#This Row],[avgPx]] + bot_orders[[#This Row],[fee]], -bot_orders[[#This Row],[accFillSz]]*bot_orders[[#This Row],[avgPx]])</f>
        <v>2.5588802582999994</v>
      </c>
      <c r="Y1936" s="4">
        <f>IF(bot_orders[[#This Row],[side]]="buy", bot_orders[[#This Row],[accFillSz]] + bot_orders[[#This Row],[fee]], -bot_orders[[#This Row],[accFillSz]])</f>
        <v>-4.2969999999999997</v>
      </c>
      <c r="Z1936" s="4">
        <f>IF(bot_orders[[#This Row],[side]]="sell",bot_orders[[#This Row],[accFillSz]]*bot_orders[[#This Row],[avgPx]]+bot_orders[[#This Row],[fee]], 0)</f>
        <v>2.5588802582999994</v>
      </c>
      <c r="AA1936" s="4">
        <f>IF(bot_orders[[#This Row],[side]]="sell",-bot_orders[[#This Row],[accFillSz]],bot_orders[[#This Row],[accFillSz]]+bot_orders[[#This Row],[fee]])</f>
        <v>-4.2969999999999997</v>
      </c>
      <c r="AB1936">
        <v>0</v>
      </c>
      <c r="AC1936" t="s">
        <v>39</v>
      </c>
      <c r="AD1936">
        <v>0</v>
      </c>
      <c r="AE1936" t="s">
        <v>40</v>
      </c>
      <c r="AF1936" t="s">
        <v>41</v>
      </c>
      <c r="AG1936" t="s">
        <v>42</v>
      </c>
      <c r="AH1936" t="s">
        <v>28</v>
      </c>
      <c r="AI1936">
        <v>-4.2969999999999997</v>
      </c>
      <c r="AJ1936">
        <v>2.55888026</v>
      </c>
    </row>
    <row r="1937" spans="1:36" x14ac:dyDescent="0.3">
      <c r="A1937">
        <v>1934</v>
      </c>
      <c r="B1937" t="s">
        <v>306</v>
      </c>
      <c r="C1937" t="s">
        <v>28</v>
      </c>
      <c r="D1937" t="s">
        <v>29</v>
      </c>
      <c r="E1937" t="s">
        <v>30</v>
      </c>
      <c r="F1937" t="s">
        <v>31</v>
      </c>
      <c r="G1937" t="s">
        <v>3863</v>
      </c>
      <c r="H1937" t="s">
        <v>6161</v>
      </c>
      <c r="I1937" s="4" t="s">
        <v>6151</v>
      </c>
      <c r="J1937" s="1">
        <f>((((bot_orders[[#This Row],[cTime]]/ 1000)+3*3600) / 86400) + DATE(1970,1,1))</f>
        <v>45767.708368206018</v>
      </c>
      <c r="K1937" s="4" t="s">
        <v>6158</v>
      </c>
      <c r="L1937" s="1">
        <f>((((bot_orders[[#This Row],[uTime]]/ 1000)+3*3600) / 86400) + DATE(1970,1,1))</f>
        <v>45767.708368252315</v>
      </c>
      <c r="M1937" t="s">
        <v>34</v>
      </c>
      <c r="N1937" t="s">
        <v>28</v>
      </c>
      <c r="O1937" t="s">
        <v>35</v>
      </c>
      <c r="P1937">
        <v>4.0460000000000003</v>
      </c>
      <c r="Q1937" t="s">
        <v>36</v>
      </c>
      <c r="R1937" t="s">
        <v>37</v>
      </c>
      <c r="S1937">
        <v>0.58730000000000004</v>
      </c>
      <c r="T1937">
        <v>0.59609999999999996</v>
      </c>
      <c r="U1937">
        <v>4.0460000000000003</v>
      </c>
      <c r="V1937">
        <v>-2.4118206000000001E-3</v>
      </c>
      <c r="W1937" t="s">
        <v>38</v>
      </c>
      <c r="X1937" s="4">
        <f>IF(bot_orders[[#This Row],[side]]="sell", bot_orders[[#This Row],[accFillSz]]*bot_orders[[#This Row],[avgPx]] + bot_orders[[#This Row],[fee]], -bot_orders[[#This Row],[accFillSz]]*bot_orders[[#This Row],[avgPx]])</f>
        <v>2.4094087794000001</v>
      </c>
      <c r="Y1937" s="4">
        <f>IF(bot_orders[[#This Row],[side]]="buy", bot_orders[[#This Row],[accFillSz]] + bot_orders[[#This Row],[fee]], -bot_orders[[#This Row],[accFillSz]])</f>
        <v>-4.0460000000000003</v>
      </c>
      <c r="Z1937" s="4">
        <f>IF(bot_orders[[#This Row],[side]]="sell",bot_orders[[#This Row],[accFillSz]]*bot_orders[[#This Row],[avgPx]]+bot_orders[[#This Row],[fee]], 0)</f>
        <v>2.4094087794000001</v>
      </c>
      <c r="AA1937" s="4">
        <f>IF(bot_orders[[#This Row],[side]]="sell",-bot_orders[[#This Row],[accFillSz]],bot_orders[[#This Row],[accFillSz]]+bot_orders[[#This Row],[fee]])</f>
        <v>-4.0460000000000003</v>
      </c>
      <c r="AB1937">
        <v>0</v>
      </c>
      <c r="AC1937" t="s">
        <v>39</v>
      </c>
      <c r="AD1937">
        <v>0</v>
      </c>
      <c r="AE1937" t="s">
        <v>40</v>
      </c>
      <c r="AF1937" t="s">
        <v>41</v>
      </c>
      <c r="AG1937" t="s">
        <v>42</v>
      </c>
      <c r="AH1937" t="s">
        <v>28</v>
      </c>
      <c r="AI1937">
        <v>-4.0460000000000003</v>
      </c>
      <c r="AJ1937">
        <v>2.4094087800000001</v>
      </c>
    </row>
    <row r="1938" spans="1:36" x14ac:dyDescent="0.3">
      <c r="A1938">
        <v>1935</v>
      </c>
      <c r="B1938" t="s">
        <v>306</v>
      </c>
      <c r="C1938" t="s">
        <v>28</v>
      </c>
      <c r="D1938" t="s">
        <v>29</v>
      </c>
      <c r="E1938" t="s">
        <v>30</v>
      </c>
      <c r="F1938" t="s">
        <v>31</v>
      </c>
      <c r="G1938" t="s">
        <v>3849</v>
      </c>
      <c r="H1938" t="s">
        <v>6162</v>
      </c>
      <c r="I1938" s="4" t="s">
        <v>6163</v>
      </c>
      <c r="J1938" s="1">
        <f>((((bot_orders[[#This Row],[cTime]]/ 1000)+3*3600) / 86400) + DATE(1970,1,1))</f>
        <v>45767.70836827546</v>
      </c>
      <c r="K1938" s="4" t="s">
        <v>6164</v>
      </c>
      <c r="L1938" s="1">
        <f>((((bot_orders[[#This Row],[uTime]]/ 1000)+3*3600) / 86400) + DATE(1970,1,1))</f>
        <v>45767.709888310186</v>
      </c>
      <c r="M1938" t="s">
        <v>34</v>
      </c>
      <c r="N1938" t="s">
        <v>28</v>
      </c>
      <c r="O1938" t="s">
        <v>35</v>
      </c>
      <c r="P1938">
        <v>4.2969999999999997</v>
      </c>
      <c r="Q1938" t="s">
        <v>36</v>
      </c>
      <c r="R1938" t="s">
        <v>55</v>
      </c>
      <c r="S1938">
        <v>0.59230000000000005</v>
      </c>
      <c r="T1938">
        <v>0.59230000000000005</v>
      </c>
      <c r="U1938">
        <v>4.2969999999999997</v>
      </c>
      <c r="V1938">
        <v>-3.4375999999999999E-3</v>
      </c>
      <c r="W1938" t="s">
        <v>39</v>
      </c>
      <c r="X1938" s="4">
        <f>IF(bot_orders[[#This Row],[side]]="sell", bot_orders[[#This Row],[accFillSz]]*bot_orders[[#This Row],[avgPx]] + bot_orders[[#This Row],[fee]], -bot_orders[[#This Row],[accFillSz]]*bot_orders[[#This Row],[avgPx]])</f>
        <v>-2.5451131</v>
      </c>
      <c r="Y1938" s="4">
        <f>IF(bot_orders[[#This Row],[side]]="buy", bot_orders[[#This Row],[accFillSz]] + bot_orders[[#This Row],[fee]], -bot_orders[[#This Row],[accFillSz]])</f>
        <v>4.2935623999999999</v>
      </c>
      <c r="Z1938" s="4">
        <f>IF(bot_orders[[#This Row],[side]]="sell",bot_orders[[#This Row],[accFillSz]]*bot_orders[[#This Row],[avgPx]]+bot_orders[[#This Row],[fee]], 0)</f>
        <v>0</v>
      </c>
      <c r="AA1938" s="4">
        <f>IF(bot_orders[[#This Row],[side]]="sell",-bot_orders[[#This Row],[accFillSz]],bot_orders[[#This Row],[accFillSz]]+bot_orders[[#This Row],[fee]])</f>
        <v>4.2935623999999999</v>
      </c>
      <c r="AB1938">
        <v>0</v>
      </c>
      <c r="AC1938" t="s">
        <v>38</v>
      </c>
      <c r="AD1938">
        <v>0</v>
      </c>
      <c r="AE1938" t="s">
        <v>40</v>
      </c>
      <c r="AF1938" t="s">
        <v>41</v>
      </c>
      <c r="AG1938" t="s">
        <v>42</v>
      </c>
      <c r="AH1938" t="s">
        <v>28</v>
      </c>
      <c r="AI1938">
        <v>4.2935623999999999</v>
      </c>
      <c r="AJ1938">
        <v>-2.5451131</v>
      </c>
    </row>
    <row r="1939" spans="1:36" x14ac:dyDescent="0.3">
      <c r="A1939">
        <v>1936</v>
      </c>
      <c r="B1939" t="s">
        <v>306</v>
      </c>
      <c r="C1939" t="s">
        <v>28</v>
      </c>
      <c r="D1939" t="s">
        <v>29</v>
      </c>
      <c r="E1939" t="s">
        <v>30</v>
      </c>
      <c r="F1939" t="s">
        <v>31</v>
      </c>
      <c r="G1939" t="s">
        <v>3865</v>
      </c>
      <c r="H1939" t="s">
        <v>6165</v>
      </c>
      <c r="I1939" s="4" t="s">
        <v>6166</v>
      </c>
      <c r="J1939" s="1">
        <f>((((bot_orders[[#This Row],[cTime]]/ 1000)+3*3600) / 86400) + DATE(1970,1,1))</f>
        <v>45767.709888333338</v>
      </c>
      <c r="K1939" s="4" t="s">
        <v>6167</v>
      </c>
      <c r="L1939" s="1">
        <f>((((bot_orders[[#This Row],[uTime]]/ 1000)+3*3600) / 86400) + DATE(1970,1,1))</f>
        <v>45767.710908113426</v>
      </c>
      <c r="M1939" t="s">
        <v>34</v>
      </c>
      <c r="N1939" t="s">
        <v>28</v>
      </c>
      <c r="O1939" t="s">
        <v>35</v>
      </c>
      <c r="P1939">
        <v>4.2930000000000001</v>
      </c>
      <c r="Q1939" t="s">
        <v>36</v>
      </c>
      <c r="R1939" t="s">
        <v>37</v>
      </c>
      <c r="S1939">
        <v>0.5948</v>
      </c>
      <c r="T1939">
        <v>0.5948</v>
      </c>
      <c r="U1939">
        <v>4.2930000000000001</v>
      </c>
      <c r="V1939">
        <v>-2.0427811000000001E-3</v>
      </c>
      <c r="W1939" t="s">
        <v>38</v>
      </c>
      <c r="X1939" s="4">
        <f>IF(bot_orders[[#This Row],[side]]="sell", bot_orders[[#This Row],[accFillSz]]*bot_orders[[#This Row],[avgPx]] + bot_orders[[#This Row],[fee]], -bot_orders[[#This Row],[accFillSz]]*bot_orders[[#This Row],[avgPx]])</f>
        <v>2.5514336189</v>
      </c>
      <c r="Y1939" s="4">
        <f>IF(bot_orders[[#This Row],[side]]="buy", bot_orders[[#This Row],[accFillSz]] + bot_orders[[#This Row],[fee]], -bot_orders[[#This Row],[accFillSz]])</f>
        <v>-4.2930000000000001</v>
      </c>
      <c r="Z1939" s="4">
        <f>IF(bot_orders[[#This Row],[side]]="sell",bot_orders[[#This Row],[accFillSz]]*bot_orders[[#This Row],[avgPx]]+bot_orders[[#This Row],[fee]], 0)</f>
        <v>2.5514336189</v>
      </c>
      <c r="AA1939" s="4">
        <f>IF(bot_orders[[#This Row],[side]]="sell",-bot_orders[[#This Row],[accFillSz]],bot_orders[[#This Row],[accFillSz]]+bot_orders[[#This Row],[fee]])</f>
        <v>-4.2930000000000001</v>
      </c>
      <c r="AB1939">
        <v>0</v>
      </c>
      <c r="AC1939" t="s">
        <v>39</v>
      </c>
      <c r="AD1939">
        <v>0</v>
      </c>
      <c r="AE1939" t="s">
        <v>40</v>
      </c>
      <c r="AF1939" t="s">
        <v>41</v>
      </c>
      <c r="AG1939" t="s">
        <v>42</v>
      </c>
      <c r="AH1939" t="s">
        <v>28</v>
      </c>
      <c r="AI1939">
        <v>-4.2930000000000001</v>
      </c>
      <c r="AJ1939">
        <v>2.5514336200000001</v>
      </c>
    </row>
    <row r="1940" spans="1:36" x14ac:dyDescent="0.3">
      <c r="A1940">
        <v>1937</v>
      </c>
      <c r="B1940" t="s">
        <v>306</v>
      </c>
      <c r="C1940" t="s">
        <v>28</v>
      </c>
      <c r="D1940" t="s">
        <v>29</v>
      </c>
      <c r="E1940" t="s">
        <v>30</v>
      </c>
      <c r="F1940" t="s">
        <v>31</v>
      </c>
      <c r="G1940" t="s">
        <v>3879</v>
      </c>
      <c r="H1940" t="s">
        <v>6168</v>
      </c>
      <c r="I1940" s="4" t="s">
        <v>6169</v>
      </c>
      <c r="J1940" s="1">
        <f>((((bot_orders[[#This Row],[cTime]]/ 1000)+3*3600) / 86400) + DATE(1970,1,1))</f>
        <v>45767.719702592593</v>
      </c>
      <c r="K1940" s="4" t="s">
        <v>6170</v>
      </c>
      <c r="L1940" s="1">
        <f>((((bot_orders[[#This Row],[uTime]]/ 1000)+3*3600) / 86400) + DATE(1970,1,1))</f>
        <v>45767.719725011571</v>
      </c>
      <c r="M1940" t="s">
        <v>34</v>
      </c>
      <c r="N1940" t="s">
        <v>28</v>
      </c>
      <c r="O1940" t="s">
        <v>35</v>
      </c>
      <c r="P1940">
        <v>4.2939999999999996</v>
      </c>
      <c r="Q1940" t="s">
        <v>36</v>
      </c>
      <c r="R1940" t="s">
        <v>55</v>
      </c>
      <c r="S1940">
        <v>0.60229999999999995</v>
      </c>
      <c r="T1940">
        <v>0.60229999999999995</v>
      </c>
      <c r="U1940">
        <v>4.2939999999999996</v>
      </c>
      <c r="V1940">
        <v>-3.4351999999999998E-3</v>
      </c>
      <c r="W1940" t="s">
        <v>39</v>
      </c>
      <c r="X1940" s="4">
        <f>IF(bot_orders[[#This Row],[side]]="sell", bot_orders[[#This Row],[accFillSz]]*bot_orders[[#This Row],[avgPx]] + bot_orders[[#This Row],[fee]], -bot_orders[[#This Row],[accFillSz]]*bot_orders[[#This Row],[avgPx]])</f>
        <v>-2.5862761999999995</v>
      </c>
      <c r="Y1940" s="4">
        <f>IF(bot_orders[[#This Row],[side]]="buy", bot_orders[[#This Row],[accFillSz]] + bot_orders[[#This Row],[fee]], -bot_orders[[#This Row],[accFillSz]])</f>
        <v>4.2905647999999994</v>
      </c>
      <c r="Z1940" s="4">
        <f>IF(bot_orders[[#This Row],[side]]="sell",bot_orders[[#This Row],[accFillSz]]*bot_orders[[#This Row],[avgPx]]+bot_orders[[#This Row],[fee]], 0)</f>
        <v>0</v>
      </c>
      <c r="AA1940" s="4">
        <f>IF(bot_orders[[#This Row],[side]]="sell",-bot_orders[[#This Row],[accFillSz]],bot_orders[[#This Row],[accFillSz]]+bot_orders[[#This Row],[fee]])</f>
        <v>4.2905647999999994</v>
      </c>
      <c r="AB1940">
        <v>0</v>
      </c>
      <c r="AC1940" t="s">
        <v>38</v>
      </c>
      <c r="AD1940">
        <v>0</v>
      </c>
      <c r="AE1940" t="s">
        <v>40</v>
      </c>
      <c r="AF1940" t="s">
        <v>41</v>
      </c>
      <c r="AG1940" t="s">
        <v>42</v>
      </c>
      <c r="AH1940" t="s">
        <v>28</v>
      </c>
      <c r="AI1940">
        <v>4.2905648000000003</v>
      </c>
      <c r="AJ1940">
        <v>-2.5862761999999999</v>
      </c>
    </row>
    <row r="1941" spans="1:36" x14ac:dyDescent="0.3">
      <c r="A1941">
        <v>1938</v>
      </c>
      <c r="B1941" t="s">
        <v>306</v>
      </c>
      <c r="C1941" t="s">
        <v>28</v>
      </c>
      <c r="D1941" t="s">
        <v>29</v>
      </c>
      <c r="E1941" t="s">
        <v>30</v>
      </c>
      <c r="F1941" t="s">
        <v>31</v>
      </c>
      <c r="G1941" t="s">
        <v>3877</v>
      </c>
      <c r="H1941" t="s">
        <v>6171</v>
      </c>
      <c r="I1941" s="4" t="s">
        <v>6169</v>
      </c>
      <c r="J1941" s="1">
        <f>((((bot_orders[[#This Row],[cTime]]/ 1000)+3*3600) / 86400) + DATE(1970,1,1))</f>
        <v>45767.719702592593</v>
      </c>
      <c r="K1941" s="4" t="s">
        <v>6172</v>
      </c>
      <c r="L1941" s="1">
        <f>((((bot_orders[[#This Row],[uTime]]/ 1000)+3*3600) / 86400) + DATE(1970,1,1))</f>
        <v>45767.719702627313</v>
      </c>
      <c r="M1941" t="s">
        <v>34</v>
      </c>
      <c r="N1941" t="s">
        <v>28</v>
      </c>
      <c r="O1941" t="s">
        <v>35</v>
      </c>
      <c r="P1941">
        <v>4.2939999999999996</v>
      </c>
      <c r="Q1941" t="s">
        <v>36</v>
      </c>
      <c r="R1941" t="s">
        <v>55</v>
      </c>
      <c r="S1941">
        <v>0.6048</v>
      </c>
      <c r="T1941">
        <v>0.60260000000000002</v>
      </c>
      <c r="U1941">
        <v>4.2939999999999996</v>
      </c>
      <c r="V1941">
        <v>-4.2940000000000001E-3</v>
      </c>
      <c r="W1941" t="s">
        <v>39</v>
      </c>
      <c r="X1941" s="4">
        <f>IF(bot_orders[[#This Row],[side]]="sell", bot_orders[[#This Row],[accFillSz]]*bot_orders[[#This Row],[avgPx]] + bot_orders[[#This Row],[fee]], -bot_orders[[#This Row],[accFillSz]]*bot_orders[[#This Row],[avgPx]])</f>
        <v>-2.5875643999999998</v>
      </c>
      <c r="Y1941" s="4">
        <f>IF(bot_orders[[#This Row],[side]]="buy", bot_orders[[#This Row],[accFillSz]] + bot_orders[[#This Row],[fee]], -bot_orders[[#This Row],[accFillSz]])</f>
        <v>4.2897059999999998</v>
      </c>
      <c r="Z1941" s="4">
        <f>IF(bot_orders[[#This Row],[side]]="sell",bot_orders[[#This Row],[accFillSz]]*bot_orders[[#This Row],[avgPx]]+bot_orders[[#This Row],[fee]], 0)</f>
        <v>0</v>
      </c>
      <c r="AA1941" s="4">
        <f>IF(bot_orders[[#This Row],[side]]="sell",-bot_orders[[#This Row],[accFillSz]],bot_orders[[#This Row],[accFillSz]]+bot_orders[[#This Row],[fee]])</f>
        <v>4.2897059999999998</v>
      </c>
      <c r="AB1941">
        <v>0</v>
      </c>
      <c r="AC1941" t="s">
        <v>38</v>
      </c>
      <c r="AD1941">
        <v>0</v>
      </c>
      <c r="AE1941" t="s">
        <v>40</v>
      </c>
      <c r="AF1941" t="s">
        <v>41</v>
      </c>
      <c r="AG1941" t="s">
        <v>42</v>
      </c>
      <c r="AH1941" t="s">
        <v>28</v>
      </c>
      <c r="AI1941">
        <v>4.2897059999999998</v>
      </c>
      <c r="AJ1941">
        <v>-2.5875644000000002</v>
      </c>
    </row>
    <row r="1942" spans="1:36" x14ac:dyDescent="0.3">
      <c r="A1942">
        <v>1939</v>
      </c>
      <c r="B1942" t="s">
        <v>306</v>
      </c>
      <c r="C1942" t="s">
        <v>28</v>
      </c>
      <c r="D1942" t="s">
        <v>29</v>
      </c>
      <c r="E1942" t="s">
        <v>30</v>
      </c>
      <c r="F1942" t="s">
        <v>31</v>
      </c>
      <c r="G1942" t="s">
        <v>3877</v>
      </c>
      <c r="H1942" t="s">
        <v>6173</v>
      </c>
      <c r="I1942" s="4" t="s">
        <v>6174</v>
      </c>
      <c r="J1942" s="1">
        <f>((((bot_orders[[#This Row],[cTime]]/ 1000)+3*3600) / 86400) + DATE(1970,1,1))</f>
        <v>45767.719702650458</v>
      </c>
      <c r="K1942" s="4" t="s">
        <v>6175</v>
      </c>
      <c r="L1942" s="1">
        <f>((((bot_orders[[#This Row],[uTime]]/ 1000)+3*3600) / 86400) + DATE(1970,1,1))</f>
        <v>45767.728880810188</v>
      </c>
      <c r="M1942" t="s">
        <v>34</v>
      </c>
      <c r="N1942" t="s">
        <v>28</v>
      </c>
      <c r="O1942" t="s">
        <v>35</v>
      </c>
      <c r="P1942">
        <v>4.2889999999999997</v>
      </c>
      <c r="Q1942" t="s">
        <v>36</v>
      </c>
      <c r="R1942" t="s">
        <v>37</v>
      </c>
      <c r="S1942">
        <v>0.60740000000000005</v>
      </c>
      <c r="T1942">
        <v>0.60740000000000005</v>
      </c>
      <c r="U1942">
        <v>4.2889999999999997</v>
      </c>
      <c r="V1942">
        <v>-2.0841109E-3</v>
      </c>
      <c r="W1942" t="s">
        <v>38</v>
      </c>
      <c r="X1942" s="4">
        <f>IF(bot_orders[[#This Row],[side]]="sell", bot_orders[[#This Row],[accFillSz]]*bot_orders[[#This Row],[avgPx]] + bot_orders[[#This Row],[fee]], -bot_orders[[#This Row],[accFillSz]]*bot_orders[[#This Row],[avgPx]])</f>
        <v>2.6030544891000003</v>
      </c>
      <c r="Y1942" s="4">
        <f>IF(bot_orders[[#This Row],[side]]="buy", bot_orders[[#This Row],[accFillSz]] + bot_orders[[#This Row],[fee]], -bot_orders[[#This Row],[accFillSz]])</f>
        <v>-4.2889999999999997</v>
      </c>
      <c r="Z1942" s="4">
        <f>IF(bot_orders[[#This Row],[side]]="sell",bot_orders[[#This Row],[accFillSz]]*bot_orders[[#This Row],[avgPx]]+bot_orders[[#This Row],[fee]], 0)</f>
        <v>2.6030544891000003</v>
      </c>
      <c r="AA1942" s="4">
        <f>IF(bot_orders[[#This Row],[side]]="sell",-bot_orders[[#This Row],[accFillSz]],bot_orders[[#This Row],[accFillSz]]+bot_orders[[#This Row],[fee]])</f>
        <v>-4.2889999999999997</v>
      </c>
      <c r="AB1942">
        <v>0</v>
      </c>
      <c r="AC1942" t="s">
        <v>39</v>
      </c>
      <c r="AD1942">
        <v>0</v>
      </c>
      <c r="AE1942" t="s">
        <v>40</v>
      </c>
      <c r="AF1942" t="s">
        <v>41</v>
      </c>
      <c r="AG1942" t="s">
        <v>42</v>
      </c>
      <c r="AH1942" t="s">
        <v>28</v>
      </c>
      <c r="AI1942">
        <v>-4.2889999999999997</v>
      </c>
      <c r="AJ1942">
        <v>2.6030544899999999</v>
      </c>
    </row>
    <row r="1943" spans="1:36" x14ac:dyDescent="0.3">
      <c r="A1943">
        <v>1940</v>
      </c>
      <c r="B1943" t="s">
        <v>306</v>
      </c>
      <c r="C1943" t="s">
        <v>28</v>
      </c>
      <c r="D1943" t="s">
        <v>29</v>
      </c>
      <c r="E1943" t="s">
        <v>30</v>
      </c>
      <c r="F1943" t="s">
        <v>31</v>
      </c>
      <c r="G1943" t="s">
        <v>3879</v>
      </c>
      <c r="H1943" t="s">
        <v>6176</v>
      </c>
      <c r="I1943" s="4" t="s">
        <v>6177</v>
      </c>
      <c r="J1943" s="1">
        <f>((((bot_orders[[#This Row],[cTime]]/ 1000)+3*3600) / 86400) + DATE(1970,1,1))</f>
        <v>45767.719725034724</v>
      </c>
      <c r="K1943" s="4" t="s">
        <v>6178</v>
      </c>
      <c r="L1943" s="1">
        <f>((((bot_orders[[#This Row],[uTime]]/ 1000)+3*3600) / 86400) + DATE(1970,1,1))</f>
        <v>45767.720212129629</v>
      </c>
      <c r="M1943" t="s">
        <v>34</v>
      </c>
      <c r="N1943" t="s">
        <v>28</v>
      </c>
      <c r="O1943" t="s">
        <v>35</v>
      </c>
      <c r="P1943">
        <v>4.29</v>
      </c>
      <c r="Q1943" t="s">
        <v>36</v>
      </c>
      <c r="R1943" t="s">
        <v>37</v>
      </c>
      <c r="S1943">
        <v>0.6048</v>
      </c>
      <c r="T1943">
        <v>0.6048</v>
      </c>
      <c r="U1943">
        <v>4.29</v>
      </c>
      <c r="V1943">
        <v>-2.0756735999999999E-3</v>
      </c>
      <c r="W1943" t="s">
        <v>38</v>
      </c>
      <c r="X1943" s="4">
        <f>IF(bot_orders[[#This Row],[side]]="sell", bot_orders[[#This Row],[accFillSz]]*bot_orders[[#This Row],[avgPx]] + bot_orders[[#This Row],[fee]], -bot_orders[[#This Row],[accFillSz]]*bot_orders[[#This Row],[avgPx]])</f>
        <v>2.5925163264000002</v>
      </c>
      <c r="Y1943" s="4">
        <f>IF(bot_orders[[#This Row],[side]]="buy", bot_orders[[#This Row],[accFillSz]] + bot_orders[[#This Row],[fee]], -bot_orders[[#This Row],[accFillSz]])</f>
        <v>-4.29</v>
      </c>
      <c r="Z1943" s="4">
        <f>IF(bot_orders[[#This Row],[side]]="sell",bot_orders[[#This Row],[accFillSz]]*bot_orders[[#This Row],[avgPx]]+bot_orders[[#This Row],[fee]], 0)</f>
        <v>2.5925163264000002</v>
      </c>
      <c r="AA1943" s="4">
        <f>IF(bot_orders[[#This Row],[side]]="sell",-bot_orders[[#This Row],[accFillSz]],bot_orders[[#This Row],[accFillSz]]+bot_orders[[#This Row],[fee]])</f>
        <v>-4.29</v>
      </c>
      <c r="AB1943">
        <v>0</v>
      </c>
      <c r="AC1943" t="s">
        <v>39</v>
      </c>
      <c r="AD1943">
        <v>0</v>
      </c>
      <c r="AE1943" t="s">
        <v>40</v>
      </c>
      <c r="AF1943" t="s">
        <v>41</v>
      </c>
      <c r="AG1943" t="s">
        <v>42</v>
      </c>
      <c r="AH1943" t="s">
        <v>28</v>
      </c>
      <c r="AI1943">
        <v>-4.29</v>
      </c>
      <c r="AJ1943">
        <v>2.59251633</v>
      </c>
    </row>
    <row r="1944" spans="1:36" x14ac:dyDescent="0.3">
      <c r="A1944">
        <v>1941</v>
      </c>
      <c r="B1944" t="s">
        <v>306</v>
      </c>
      <c r="C1944" t="s">
        <v>28</v>
      </c>
      <c r="D1944" t="s">
        <v>29</v>
      </c>
      <c r="E1944" t="s">
        <v>30</v>
      </c>
      <c r="F1944" t="s">
        <v>31</v>
      </c>
      <c r="G1944" t="s">
        <v>3881</v>
      </c>
      <c r="H1944" t="s">
        <v>6179</v>
      </c>
      <c r="I1944" s="4" t="s">
        <v>6180</v>
      </c>
      <c r="J1944" s="1">
        <f>((((bot_orders[[#This Row],[cTime]]/ 1000)+3*3600) / 86400) + DATE(1970,1,1))</f>
        <v>45767.720212152781</v>
      </c>
      <c r="K1944" s="4" t="s">
        <v>6181</v>
      </c>
      <c r="L1944" s="1">
        <f>((((bot_orders[[#This Row],[uTime]]/ 1000)+3*3600) / 86400) + DATE(1970,1,1))</f>
        <v>45767.720792488428</v>
      </c>
      <c r="M1944" t="s">
        <v>34</v>
      </c>
      <c r="N1944" t="s">
        <v>28</v>
      </c>
      <c r="O1944" t="s">
        <v>35</v>
      </c>
      <c r="P1944">
        <v>4.2939999999999996</v>
      </c>
      <c r="Q1944" t="s">
        <v>36</v>
      </c>
      <c r="R1944" t="s">
        <v>55</v>
      </c>
      <c r="S1944">
        <v>0.60229999999999995</v>
      </c>
      <c r="T1944">
        <v>0.60229999999999995</v>
      </c>
      <c r="U1944">
        <v>4.2939999999999996</v>
      </c>
      <c r="V1944">
        <v>-3.4351999999999998E-3</v>
      </c>
      <c r="W1944" t="s">
        <v>39</v>
      </c>
      <c r="X1944" s="4">
        <f>IF(bot_orders[[#This Row],[side]]="sell", bot_orders[[#This Row],[accFillSz]]*bot_orders[[#This Row],[avgPx]] + bot_orders[[#This Row],[fee]], -bot_orders[[#This Row],[accFillSz]]*bot_orders[[#This Row],[avgPx]])</f>
        <v>-2.5862761999999995</v>
      </c>
      <c r="Y1944" s="4">
        <f>IF(bot_orders[[#This Row],[side]]="buy", bot_orders[[#This Row],[accFillSz]] + bot_orders[[#This Row],[fee]], -bot_orders[[#This Row],[accFillSz]])</f>
        <v>4.2905647999999994</v>
      </c>
      <c r="Z1944" s="4">
        <f>IF(bot_orders[[#This Row],[side]]="sell",bot_orders[[#This Row],[accFillSz]]*bot_orders[[#This Row],[avgPx]]+bot_orders[[#This Row],[fee]], 0)</f>
        <v>0</v>
      </c>
      <c r="AA1944" s="4">
        <f>IF(bot_orders[[#This Row],[side]]="sell",-bot_orders[[#This Row],[accFillSz]],bot_orders[[#This Row],[accFillSz]]+bot_orders[[#This Row],[fee]])</f>
        <v>4.2905647999999994</v>
      </c>
      <c r="AB1944">
        <v>0</v>
      </c>
      <c r="AC1944" t="s">
        <v>38</v>
      </c>
      <c r="AD1944">
        <v>0</v>
      </c>
      <c r="AE1944" t="s">
        <v>40</v>
      </c>
      <c r="AF1944" t="s">
        <v>41</v>
      </c>
      <c r="AG1944" t="s">
        <v>42</v>
      </c>
      <c r="AH1944" t="s">
        <v>28</v>
      </c>
      <c r="AI1944">
        <v>4.2905648000000003</v>
      </c>
      <c r="AJ1944">
        <v>-2.5862761999999999</v>
      </c>
    </row>
    <row r="1945" spans="1:36" x14ac:dyDescent="0.3">
      <c r="A1945">
        <v>1942</v>
      </c>
      <c r="B1945" t="s">
        <v>306</v>
      </c>
      <c r="C1945" t="s">
        <v>28</v>
      </c>
      <c r="D1945" t="s">
        <v>29</v>
      </c>
      <c r="E1945" t="s">
        <v>30</v>
      </c>
      <c r="F1945" t="s">
        <v>31</v>
      </c>
      <c r="G1945" t="s">
        <v>3881</v>
      </c>
      <c r="H1945" t="s">
        <v>6182</v>
      </c>
      <c r="I1945" s="4" t="s">
        <v>6183</v>
      </c>
      <c r="J1945" s="1">
        <f>((((bot_orders[[#This Row],[cTime]]/ 1000)+3*3600) / 86400) + DATE(1970,1,1))</f>
        <v>45767.72079251158</v>
      </c>
      <c r="K1945" s="4" t="s">
        <v>6184</v>
      </c>
      <c r="L1945" s="1">
        <f>((((bot_orders[[#This Row],[uTime]]/ 1000)+3*3600) / 86400) + DATE(1970,1,1))</f>
        <v>45767.722550405088</v>
      </c>
      <c r="M1945" t="s">
        <v>34</v>
      </c>
      <c r="N1945" t="s">
        <v>28</v>
      </c>
      <c r="O1945" t="s">
        <v>35</v>
      </c>
      <c r="P1945">
        <v>4.29</v>
      </c>
      <c r="Q1945" t="s">
        <v>36</v>
      </c>
      <c r="R1945" t="s">
        <v>37</v>
      </c>
      <c r="S1945">
        <v>0.6048</v>
      </c>
      <c r="T1945">
        <v>0.6048</v>
      </c>
      <c r="U1945">
        <v>4.29</v>
      </c>
      <c r="V1945">
        <v>-2.0756735999999999E-3</v>
      </c>
      <c r="W1945" t="s">
        <v>38</v>
      </c>
      <c r="X1945" s="4">
        <f>IF(bot_orders[[#This Row],[side]]="sell", bot_orders[[#This Row],[accFillSz]]*bot_orders[[#This Row],[avgPx]] + bot_orders[[#This Row],[fee]], -bot_orders[[#This Row],[accFillSz]]*bot_orders[[#This Row],[avgPx]])</f>
        <v>2.5925163264000002</v>
      </c>
      <c r="Y1945" s="4">
        <f>IF(bot_orders[[#This Row],[side]]="buy", bot_orders[[#This Row],[accFillSz]] + bot_orders[[#This Row],[fee]], -bot_orders[[#This Row],[accFillSz]])</f>
        <v>-4.29</v>
      </c>
      <c r="Z1945" s="4">
        <f>IF(bot_orders[[#This Row],[side]]="sell",bot_orders[[#This Row],[accFillSz]]*bot_orders[[#This Row],[avgPx]]+bot_orders[[#This Row],[fee]], 0)</f>
        <v>2.5925163264000002</v>
      </c>
      <c r="AA1945" s="4">
        <f>IF(bot_orders[[#This Row],[side]]="sell",-bot_orders[[#This Row],[accFillSz]],bot_orders[[#This Row],[accFillSz]]+bot_orders[[#This Row],[fee]])</f>
        <v>-4.29</v>
      </c>
      <c r="AB1945">
        <v>0</v>
      </c>
      <c r="AC1945" t="s">
        <v>39</v>
      </c>
      <c r="AD1945">
        <v>0</v>
      </c>
      <c r="AE1945" t="s">
        <v>40</v>
      </c>
      <c r="AF1945" t="s">
        <v>41</v>
      </c>
      <c r="AG1945" t="s">
        <v>42</v>
      </c>
      <c r="AH1945" t="s">
        <v>28</v>
      </c>
      <c r="AI1945">
        <v>-4.29</v>
      </c>
      <c r="AJ1945">
        <v>2.59251633</v>
      </c>
    </row>
    <row r="1946" spans="1:36" x14ac:dyDescent="0.3">
      <c r="A1946">
        <v>1943</v>
      </c>
      <c r="B1946" t="s">
        <v>306</v>
      </c>
      <c r="C1946" t="s">
        <v>28</v>
      </c>
      <c r="D1946" t="s">
        <v>29</v>
      </c>
      <c r="E1946" t="s">
        <v>30</v>
      </c>
      <c r="F1946" t="s">
        <v>31</v>
      </c>
      <c r="G1946" t="s">
        <v>3985</v>
      </c>
      <c r="H1946" t="s">
        <v>6185</v>
      </c>
      <c r="I1946" s="4" t="s">
        <v>6186</v>
      </c>
      <c r="J1946" s="1">
        <f>((((bot_orders[[#This Row],[cTime]]/ 1000)+3*3600) / 86400) + DATE(1970,1,1))</f>
        <v>45767.729290277777</v>
      </c>
      <c r="K1946" s="4" t="s">
        <v>6187</v>
      </c>
      <c r="L1946" s="1">
        <f>((((bot_orders[[#This Row],[uTime]]/ 1000)+3*3600) / 86400) + DATE(1970,1,1))</f>
        <v>45767.749731307871</v>
      </c>
      <c r="M1946" t="s">
        <v>34</v>
      </c>
      <c r="N1946" t="s">
        <v>28</v>
      </c>
      <c r="O1946" t="s">
        <v>35</v>
      </c>
      <c r="P1946">
        <v>4.2320000000000002</v>
      </c>
      <c r="Q1946" t="s">
        <v>36</v>
      </c>
      <c r="R1946" t="s">
        <v>37</v>
      </c>
      <c r="S1946">
        <v>0.62</v>
      </c>
      <c r="T1946">
        <v>0.62</v>
      </c>
      <c r="U1946">
        <v>4.2320000000000002</v>
      </c>
      <c r="V1946">
        <v>-2.099072E-3</v>
      </c>
      <c r="W1946" t="s">
        <v>38</v>
      </c>
      <c r="X1946" s="4">
        <f>IF(bot_orders[[#This Row],[side]]="sell", bot_orders[[#This Row],[accFillSz]]*bot_orders[[#This Row],[avgPx]] + bot_orders[[#This Row],[fee]], -bot_orders[[#This Row],[accFillSz]]*bot_orders[[#This Row],[avgPx]])</f>
        <v>2.6217409279999999</v>
      </c>
      <c r="Y1946" s="4">
        <f>IF(bot_orders[[#This Row],[side]]="buy", bot_orders[[#This Row],[accFillSz]] + bot_orders[[#This Row],[fee]], -bot_orders[[#This Row],[accFillSz]])</f>
        <v>-4.2320000000000002</v>
      </c>
      <c r="Z1946" s="4">
        <f>IF(bot_orders[[#This Row],[side]]="sell",bot_orders[[#This Row],[accFillSz]]*bot_orders[[#This Row],[avgPx]]+bot_orders[[#This Row],[fee]], 0)</f>
        <v>2.6217409279999999</v>
      </c>
      <c r="AA1946" s="4">
        <f>IF(bot_orders[[#This Row],[side]]="sell",-bot_orders[[#This Row],[accFillSz]],bot_orders[[#This Row],[accFillSz]]+bot_orders[[#This Row],[fee]])</f>
        <v>-4.2320000000000002</v>
      </c>
      <c r="AB1946">
        <v>0</v>
      </c>
      <c r="AC1946" t="s">
        <v>39</v>
      </c>
      <c r="AD1946">
        <v>0</v>
      </c>
      <c r="AE1946" t="s">
        <v>40</v>
      </c>
      <c r="AF1946" t="s">
        <v>41</v>
      </c>
      <c r="AG1946" t="s">
        <v>42</v>
      </c>
      <c r="AH1946" t="s">
        <v>28</v>
      </c>
      <c r="AI1946">
        <v>-4.2320000000000002</v>
      </c>
      <c r="AJ1946">
        <v>2.6217409300000001</v>
      </c>
    </row>
    <row r="1947" spans="1:36" x14ac:dyDescent="0.3">
      <c r="A1947">
        <v>1944</v>
      </c>
      <c r="B1947" t="s">
        <v>306</v>
      </c>
      <c r="C1947" t="s">
        <v>28</v>
      </c>
      <c r="D1947" t="s">
        <v>29</v>
      </c>
      <c r="E1947" t="s">
        <v>30</v>
      </c>
      <c r="F1947" t="s">
        <v>31</v>
      </c>
      <c r="G1947" t="s">
        <v>4077</v>
      </c>
      <c r="H1947" t="s">
        <v>6188</v>
      </c>
      <c r="I1947" s="4" t="s">
        <v>6186</v>
      </c>
      <c r="J1947" s="1">
        <f>((((bot_orders[[#This Row],[cTime]]/ 1000)+3*3600) / 86400) + DATE(1970,1,1))</f>
        <v>45767.729290277777</v>
      </c>
      <c r="K1947" s="4" t="s">
        <v>6189</v>
      </c>
      <c r="L1947" s="1">
        <f>((((bot_orders[[#This Row],[uTime]]/ 1000)+3*3600) / 86400) + DATE(1970,1,1))</f>
        <v>45767.794408773145</v>
      </c>
      <c r="M1947" t="s">
        <v>34</v>
      </c>
      <c r="N1947" t="s">
        <v>28</v>
      </c>
      <c r="O1947" t="s">
        <v>35</v>
      </c>
      <c r="P1947">
        <v>4.2320000000000002</v>
      </c>
      <c r="Q1947" t="s">
        <v>36</v>
      </c>
      <c r="R1947" t="s">
        <v>55</v>
      </c>
      <c r="S1947">
        <v>0.59240000000000004</v>
      </c>
      <c r="T1947">
        <v>0.59240000000000004</v>
      </c>
      <c r="U1947">
        <v>4.2320000000000002</v>
      </c>
      <c r="V1947">
        <v>-3.3855999999999999E-3</v>
      </c>
      <c r="W1947" t="s">
        <v>39</v>
      </c>
      <c r="X1947" s="4">
        <f>IF(bot_orders[[#This Row],[side]]="sell", bot_orders[[#This Row],[accFillSz]]*bot_orders[[#This Row],[avgPx]] + bot_orders[[#This Row],[fee]], -bot_orders[[#This Row],[accFillSz]]*bot_orders[[#This Row],[avgPx]])</f>
        <v>-2.5070368000000003</v>
      </c>
      <c r="Y1947" s="4">
        <f>IF(bot_orders[[#This Row],[side]]="buy", bot_orders[[#This Row],[accFillSz]] + bot_orders[[#This Row],[fee]], -bot_orders[[#This Row],[accFillSz]])</f>
        <v>4.2286144000000006</v>
      </c>
      <c r="Z1947" s="4">
        <f>IF(bot_orders[[#This Row],[side]]="sell",bot_orders[[#This Row],[accFillSz]]*bot_orders[[#This Row],[avgPx]]+bot_orders[[#This Row],[fee]], 0)</f>
        <v>0</v>
      </c>
      <c r="AA1947" s="4">
        <f>IF(bot_orders[[#This Row],[side]]="sell",-bot_orders[[#This Row],[accFillSz]],bot_orders[[#This Row],[accFillSz]]+bot_orders[[#This Row],[fee]])</f>
        <v>4.2286144000000006</v>
      </c>
      <c r="AB1947">
        <v>0</v>
      </c>
      <c r="AC1947" t="s">
        <v>38</v>
      </c>
      <c r="AD1947">
        <v>0</v>
      </c>
      <c r="AE1947" t="s">
        <v>40</v>
      </c>
      <c r="AF1947" t="s">
        <v>41</v>
      </c>
      <c r="AG1947" t="s">
        <v>42</v>
      </c>
      <c r="AH1947" t="s">
        <v>28</v>
      </c>
      <c r="AI1947">
        <v>4.2286143999999997</v>
      </c>
      <c r="AJ1947">
        <v>-2.5070367999999998</v>
      </c>
    </row>
    <row r="1948" spans="1:36" x14ac:dyDescent="0.3">
      <c r="A1948">
        <v>1945</v>
      </c>
      <c r="B1948" t="s">
        <v>306</v>
      </c>
      <c r="C1948" t="s">
        <v>28</v>
      </c>
      <c r="D1948" t="s">
        <v>29</v>
      </c>
      <c r="E1948" t="s">
        <v>30</v>
      </c>
      <c r="F1948" t="s">
        <v>31</v>
      </c>
      <c r="G1948" t="s">
        <v>4092</v>
      </c>
      <c r="H1948" t="s">
        <v>6190</v>
      </c>
      <c r="I1948" s="4" t="s">
        <v>6186</v>
      </c>
      <c r="J1948" s="1">
        <f>((((bot_orders[[#This Row],[cTime]]/ 1000)+3*3600) / 86400) + DATE(1970,1,1))</f>
        <v>45767.729290277777</v>
      </c>
      <c r="K1948" s="4" t="s">
        <v>6191</v>
      </c>
      <c r="L1948" s="1">
        <f>((((bot_orders[[#This Row],[uTime]]/ 1000)+3*3600) / 86400) + DATE(1970,1,1))</f>
        <v>45767.794044745373</v>
      </c>
      <c r="M1948" t="s">
        <v>34</v>
      </c>
      <c r="N1948" t="s">
        <v>28</v>
      </c>
      <c r="O1948" t="s">
        <v>35</v>
      </c>
      <c r="P1948">
        <v>4.2320000000000002</v>
      </c>
      <c r="Q1948" t="s">
        <v>36</v>
      </c>
      <c r="R1948" t="s">
        <v>55</v>
      </c>
      <c r="S1948">
        <v>0.5948</v>
      </c>
      <c r="T1948">
        <v>0.5948</v>
      </c>
      <c r="U1948">
        <v>4.2320000000000002</v>
      </c>
      <c r="V1948">
        <v>-3.3855999999999999E-3</v>
      </c>
      <c r="W1948" t="s">
        <v>39</v>
      </c>
      <c r="X1948" s="4">
        <f>IF(bot_orders[[#This Row],[side]]="sell", bot_orders[[#This Row],[accFillSz]]*bot_orders[[#This Row],[avgPx]] + bot_orders[[#This Row],[fee]], -bot_orders[[#This Row],[accFillSz]]*bot_orders[[#This Row],[avgPx]])</f>
        <v>-2.5171936000000001</v>
      </c>
      <c r="Y1948" s="4">
        <f>IF(bot_orders[[#This Row],[side]]="buy", bot_orders[[#This Row],[accFillSz]] + bot_orders[[#This Row],[fee]], -bot_orders[[#This Row],[accFillSz]])</f>
        <v>4.2286144000000006</v>
      </c>
      <c r="Z1948" s="4">
        <f>IF(bot_orders[[#This Row],[side]]="sell",bot_orders[[#This Row],[accFillSz]]*bot_orders[[#This Row],[avgPx]]+bot_orders[[#This Row],[fee]], 0)</f>
        <v>0</v>
      </c>
      <c r="AA1948" s="4">
        <f>IF(bot_orders[[#This Row],[side]]="sell",-bot_orders[[#This Row],[accFillSz]],bot_orders[[#This Row],[accFillSz]]+bot_orders[[#This Row],[fee]])</f>
        <v>4.2286144000000006</v>
      </c>
      <c r="AB1948">
        <v>0</v>
      </c>
      <c r="AC1948" t="s">
        <v>38</v>
      </c>
      <c r="AD1948">
        <v>0</v>
      </c>
      <c r="AE1948" t="s">
        <v>40</v>
      </c>
      <c r="AF1948" t="s">
        <v>41</v>
      </c>
      <c r="AG1948" t="s">
        <v>42</v>
      </c>
      <c r="AH1948" t="s">
        <v>28</v>
      </c>
      <c r="AI1948">
        <v>4.2286143999999997</v>
      </c>
      <c r="AJ1948">
        <v>-2.5171936000000001</v>
      </c>
    </row>
    <row r="1949" spans="1:36" x14ac:dyDescent="0.3">
      <c r="A1949">
        <v>1946</v>
      </c>
      <c r="B1949" t="s">
        <v>306</v>
      </c>
      <c r="C1949" t="s">
        <v>28</v>
      </c>
      <c r="D1949" t="s">
        <v>29</v>
      </c>
      <c r="E1949" t="s">
        <v>30</v>
      </c>
      <c r="F1949" t="s">
        <v>31</v>
      </c>
      <c r="G1949" t="s">
        <v>4063</v>
      </c>
      <c r="H1949" t="s">
        <v>6192</v>
      </c>
      <c r="I1949" s="4" t="s">
        <v>6186</v>
      </c>
      <c r="J1949" s="1">
        <f>((((bot_orders[[#This Row],[cTime]]/ 1000)+3*3600) / 86400) + DATE(1970,1,1))</f>
        <v>45767.729290277777</v>
      </c>
      <c r="K1949" s="4" t="s">
        <v>6193</v>
      </c>
      <c r="L1949" s="1">
        <f>((((bot_orders[[#This Row],[uTime]]/ 1000)+3*3600) / 86400) + DATE(1970,1,1))</f>
        <v>45767.783623437499</v>
      </c>
      <c r="M1949" t="s">
        <v>34</v>
      </c>
      <c r="N1949" t="s">
        <v>28</v>
      </c>
      <c r="O1949" t="s">
        <v>35</v>
      </c>
      <c r="P1949">
        <v>4.2320000000000002</v>
      </c>
      <c r="Q1949" t="s">
        <v>36</v>
      </c>
      <c r="R1949" t="s">
        <v>55</v>
      </c>
      <c r="S1949">
        <v>0.59730000000000005</v>
      </c>
      <c r="T1949">
        <v>0.59730000000000005</v>
      </c>
      <c r="U1949">
        <v>4.2320000000000002</v>
      </c>
      <c r="V1949">
        <v>-3.3855999999999999E-3</v>
      </c>
      <c r="W1949" t="s">
        <v>39</v>
      </c>
      <c r="X1949" s="4">
        <f>IF(bot_orders[[#This Row],[side]]="sell", bot_orders[[#This Row],[accFillSz]]*bot_orders[[#This Row],[avgPx]] + bot_orders[[#This Row],[fee]], -bot_orders[[#This Row],[accFillSz]]*bot_orders[[#This Row],[avgPx]])</f>
        <v>-2.5277736000000002</v>
      </c>
      <c r="Y1949" s="4">
        <f>IF(bot_orders[[#This Row],[side]]="buy", bot_orders[[#This Row],[accFillSz]] + bot_orders[[#This Row],[fee]], -bot_orders[[#This Row],[accFillSz]])</f>
        <v>4.2286144000000006</v>
      </c>
      <c r="Z1949" s="4">
        <f>IF(bot_orders[[#This Row],[side]]="sell",bot_orders[[#This Row],[accFillSz]]*bot_orders[[#This Row],[avgPx]]+bot_orders[[#This Row],[fee]], 0)</f>
        <v>0</v>
      </c>
      <c r="AA1949" s="4">
        <f>IF(bot_orders[[#This Row],[side]]="sell",-bot_orders[[#This Row],[accFillSz]],bot_orders[[#This Row],[accFillSz]]+bot_orders[[#This Row],[fee]])</f>
        <v>4.2286144000000006</v>
      </c>
      <c r="AB1949">
        <v>0</v>
      </c>
      <c r="AC1949" t="s">
        <v>38</v>
      </c>
      <c r="AD1949">
        <v>0</v>
      </c>
      <c r="AE1949" t="s">
        <v>40</v>
      </c>
      <c r="AF1949" t="s">
        <v>41</v>
      </c>
      <c r="AG1949" t="s">
        <v>42</v>
      </c>
      <c r="AH1949" t="s">
        <v>28</v>
      </c>
      <c r="AI1949">
        <v>4.2286143999999997</v>
      </c>
      <c r="AJ1949">
        <v>-2.5277736000000002</v>
      </c>
    </row>
    <row r="1950" spans="1:36" x14ac:dyDescent="0.3">
      <c r="A1950">
        <v>1947</v>
      </c>
      <c r="B1950" t="s">
        <v>306</v>
      </c>
      <c r="C1950" t="s">
        <v>28</v>
      </c>
      <c r="D1950" t="s">
        <v>29</v>
      </c>
      <c r="E1950" t="s">
        <v>30</v>
      </c>
      <c r="F1950" t="s">
        <v>31</v>
      </c>
      <c r="G1950" t="s">
        <v>3969</v>
      </c>
      <c r="H1950" t="s">
        <v>6194</v>
      </c>
      <c r="I1950" s="4" t="s">
        <v>6186</v>
      </c>
      <c r="J1950" s="1">
        <f>((((bot_orders[[#This Row],[cTime]]/ 1000)+3*3600) / 86400) + DATE(1970,1,1))</f>
        <v>45767.729290277777</v>
      </c>
      <c r="K1950" s="4" t="s">
        <v>6195</v>
      </c>
      <c r="L1950" s="1">
        <f>((((bot_orders[[#This Row],[uTime]]/ 1000)+3*3600) / 86400) + DATE(1970,1,1))</f>
        <v>45767.783009791667</v>
      </c>
      <c r="M1950" t="s">
        <v>34</v>
      </c>
      <c r="N1950" t="s">
        <v>28</v>
      </c>
      <c r="O1950" t="s">
        <v>35</v>
      </c>
      <c r="P1950">
        <v>4.2320000000000002</v>
      </c>
      <c r="Q1950" t="s">
        <v>36</v>
      </c>
      <c r="R1950" t="s">
        <v>55</v>
      </c>
      <c r="S1950">
        <v>0.5998</v>
      </c>
      <c r="T1950">
        <v>0.5998</v>
      </c>
      <c r="U1950">
        <v>4.2320000000000002</v>
      </c>
      <c r="V1950">
        <v>-3.3855999999999999E-3</v>
      </c>
      <c r="W1950" t="s">
        <v>39</v>
      </c>
      <c r="X1950" s="4">
        <f>IF(bot_orders[[#This Row],[side]]="sell", bot_orders[[#This Row],[accFillSz]]*bot_orders[[#This Row],[avgPx]] + bot_orders[[#This Row],[fee]], -bot_orders[[#This Row],[accFillSz]]*bot_orders[[#This Row],[avgPx]])</f>
        <v>-2.5383536000000002</v>
      </c>
      <c r="Y1950" s="4">
        <f>IF(bot_orders[[#This Row],[side]]="buy", bot_orders[[#This Row],[accFillSz]] + bot_orders[[#This Row],[fee]], -bot_orders[[#This Row],[accFillSz]])</f>
        <v>4.2286144000000006</v>
      </c>
      <c r="Z1950" s="4">
        <f>IF(bot_orders[[#This Row],[side]]="sell",bot_orders[[#This Row],[accFillSz]]*bot_orders[[#This Row],[avgPx]]+bot_orders[[#This Row],[fee]], 0)</f>
        <v>0</v>
      </c>
      <c r="AA1950" s="4">
        <f>IF(bot_orders[[#This Row],[side]]="sell",-bot_orders[[#This Row],[accFillSz]],bot_orders[[#This Row],[accFillSz]]+bot_orders[[#This Row],[fee]])</f>
        <v>4.2286144000000006</v>
      </c>
      <c r="AB1950">
        <v>0</v>
      </c>
      <c r="AC1950" t="s">
        <v>38</v>
      </c>
      <c r="AD1950">
        <v>0</v>
      </c>
      <c r="AE1950" t="s">
        <v>40</v>
      </c>
      <c r="AF1950" t="s">
        <v>41</v>
      </c>
      <c r="AG1950" t="s">
        <v>42</v>
      </c>
      <c r="AH1950" t="s">
        <v>28</v>
      </c>
      <c r="AI1950">
        <v>4.2286143999999997</v>
      </c>
      <c r="AJ1950">
        <v>-2.5383536000000002</v>
      </c>
    </row>
    <row r="1951" spans="1:36" x14ac:dyDescent="0.3">
      <c r="A1951">
        <v>1948</v>
      </c>
      <c r="B1951" t="s">
        <v>306</v>
      </c>
      <c r="C1951" t="s">
        <v>28</v>
      </c>
      <c r="D1951" t="s">
        <v>29</v>
      </c>
      <c r="E1951" t="s">
        <v>30</v>
      </c>
      <c r="F1951" t="s">
        <v>31</v>
      </c>
      <c r="G1951" t="s">
        <v>3973</v>
      </c>
      <c r="H1951" t="s">
        <v>6196</v>
      </c>
      <c r="I1951" s="4" t="s">
        <v>6186</v>
      </c>
      <c r="J1951" s="1">
        <f>((((bot_orders[[#This Row],[cTime]]/ 1000)+3*3600) / 86400) + DATE(1970,1,1))</f>
        <v>45767.729290277777</v>
      </c>
      <c r="K1951" s="4" t="s">
        <v>6197</v>
      </c>
      <c r="L1951" s="1">
        <f>((((bot_orders[[#This Row],[uTime]]/ 1000)+3*3600) / 86400) + DATE(1970,1,1))</f>
        <v>45767.781272453707</v>
      </c>
      <c r="M1951" t="s">
        <v>34</v>
      </c>
      <c r="N1951" t="s">
        <v>28</v>
      </c>
      <c r="O1951" t="s">
        <v>35</v>
      </c>
      <c r="P1951">
        <v>4.2320000000000002</v>
      </c>
      <c r="Q1951" t="s">
        <v>36</v>
      </c>
      <c r="R1951" t="s">
        <v>55</v>
      </c>
      <c r="S1951">
        <v>0.60229999999999995</v>
      </c>
      <c r="T1951">
        <v>0.60229999999999995</v>
      </c>
      <c r="U1951">
        <v>4.2320000000000002</v>
      </c>
      <c r="V1951">
        <v>-3.3855999999999999E-3</v>
      </c>
      <c r="W1951" t="s">
        <v>39</v>
      </c>
      <c r="X1951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1951" s="4">
        <f>IF(bot_orders[[#This Row],[side]]="buy", bot_orders[[#This Row],[accFillSz]] + bot_orders[[#This Row],[fee]], -bot_orders[[#This Row],[accFillSz]])</f>
        <v>4.2286144000000006</v>
      </c>
      <c r="Z1951" s="4">
        <f>IF(bot_orders[[#This Row],[side]]="sell",bot_orders[[#This Row],[accFillSz]]*bot_orders[[#This Row],[avgPx]]+bot_orders[[#This Row],[fee]], 0)</f>
        <v>0</v>
      </c>
      <c r="AA1951" s="4">
        <f>IF(bot_orders[[#This Row],[side]]="sell",-bot_orders[[#This Row],[accFillSz]],bot_orders[[#This Row],[accFillSz]]+bot_orders[[#This Row],[fee]])</f>
        <v>4.2286144000000006</v>
      </c>
      <c r="AB1951">
        <v>0</v>
      </c>
      <c r="AC1951" t="s">
        <v>38</v>
      </c>
      <c r="AD1951">
        <v>0</v>
      </c>
      <c r="AE1951" t="s">
        <v>40</v>
      </c>
      <c r="AF1951" t="s">
        <v>41</v>
      </c>
      <c r="AG1951" t="s">
        <v>42</v>
      </c>
      <c r="AH1951" t="s">
        <v>28</v>
      </c>
      <c r="AI1951">
        <v>4.2286143999999997</v>
      </c>
      <c r="AJ1951">
        <v>-2.5489335999999998</v>
      </c>
    </row>
    <row r="1952" spans="1:36" x14ac:dyDescent="0.3">
      <c r="A1952">
        <v>1949</v>
      </c>
      <c r="B1952" t="s">
        <v>306</v>
      </c>
      <c r="C1952" t="s">
        <v>28</v>
      </c>
      <c r="D1952" t="s">
        <v>29</v>
      </c>
      <c r="E1952" t="s">
        <v>30</v>
      </c>
      <c r="F1952" t="s">
        <v>31</v>
      </c>
      <c r="G1952" t="s">
        <v>3976</v>
      </c>
      <c r="H1952" t="s">
        <v>6198</v>
      </c>
      <c r="I1952" s="4" t="s">
        <v>6186</v>
      </c>
      <c r="J1952" s="1">
        <f>((((bot_orders[[#This Row],[cTime]]/ 1000)+3*3600) / 86400) + DATE(1970,1,1))</f>
        <v>45767.729290277777</v>
      </c>
      <c r="K1952" s="4" t="s">
        <v>6199</v>
      </c>
      <c r="L1952" s="1">
        <f>((((bot_orders[[#This Row],[uTime]]/ 1000)+3*3600) / 86400) + DATE(1970,1,1))</f>
        <v>45767.779143101856</v>
      </c>
      <c r="M1952" t="s">
        <v>34</v>
      </c>
      <c r="N1952" t="s">
        <v>28</v>
      </c>
      <c r="O1952" t="s">
        <v>35</v>
      </c>
      <c r="P1952">
        <v>4.2320000000000002</v>
      </c>
      <c r="Q1952" t="s">
        <v>36</v>
      </c>
      <c r="R1952" t="s">
        <v>55</v>
      </c>
      <c r="S1952">
        <v>0.6048</v>
      </c>
      <c r="T1952">
        <v>0.6048</v>
      </c>
      <c r="U1952">
        <v>4.2320000000000002</v>
      </c>
      <c r="V1952">
        <v>-3.3855999999999999E-3</v>
      </c>
      <c r="W1952" t="s">
        <v>39</v>
      </c>
      <c r="X1952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1952" s="4">
        <f>IF(bot_orders[[#This Row],[side]]="buy", bot_orders[[#This Row],[accFillSz]] + bot_orders[[#This Row],[fee]], -bot_orders[[#This Row],[accFillSz]])</f>
        <v>4.2286144000000006</v>
      </c>
      <c r="Z1952" s="4">
        <f>IF(bot_orders[[#This Row],[side]]="sell",bot_orders[[#This Row],[accFillSz]]*bot_orders[[#This Row],[avgPx]]+bot_orders[[#This Row],[fee]], 0)</f>
        <v>0</v>
      </c>
      <c r="AA1952" s="4">
        <f>IF(bot_orders[[#This Row],[side]]="sell",-bot_orders[[#This Row],[accFillSz]],bot_orders[[#This Row],[accFillSz]]+bot_orders[[#This Row],[fee]])</f>
        <v>4.2286144000000006</v>
      </c>
      <c r="AB1952">
        <v>0</v>
      </c>
      <c r="AC1952" t="s">
        <v>38</v>
      </c>
      <c r="AD1952">
        <v>0</v>
      </c>
      <c r="AE1952" t="s">
        <v>40</v>
      </c>
      <c r="AF1952" t="s">
        <v>41</v>
      </c>
      <c r="AG1952" t="s">
        <v>42</v>
      </c>
      <c r="AH1952" t="s">
        <v>28</v>
      </c>
      <c r="AI1952">
        <v>4.2286143999999997</v>
      </c>
      <c r="AJ1952">
        <v>-2.5595135999999998</v>
      </c>
    </row>
    <row r="1953" spans="1:36" x14ac:dyDescent="0.3">
      <c r="A1953">
        <v>1950</v>
      </c>
      <c r="B1953" t="s">
        <v>306</v>
      </c>
      <c r="C1953" t="s">
        <v>28</v>
      </c>
      <c r="D1953" t="s">
        <v>29</v>
      </c>
      <c r="E1953" t="s">
        <v>30</v>
      </c>
      <c r="F1953" t="s">
        <v>31</v>
      </c>
      <c r="G1953" t="s">
        <v>3867</v>
      </c>
      <c r="H1953" t="s">
        <v>6200</v>
      </c>
      <c r="I1953" s="4" t="s">
        <v>6186</v>
      </c>
      <c r="J1953" s="1">
        <f>((((bot_orders[[#This Row],[cTime]]/ 1000)+3*3600) / 86400) + DATE(1970,1,1))</f>
        <v>45767.729290277777</v>
      </c>
      <c r="K1953" s="4" t="s">
        <v>6201</v>
      </c>
      <c r="L1953" s="1">
        <f>((((bot_orders[[#This Row],[uTime]]/ 1000)+3*3600) / 86400) + DATE(1970,1,1))</f>
        <v>45767.73077613426</v>
      </c>
      <c r="M1953" t="s">
        <v>34</v>
      </c>
      <c r="N1953" t="s">
        <v>28</v>
      </c>
      <c r="O1953" t="s">
        <v>35</v>
      </c>
      <c r="P1953">
        <v>4.2320000000000002</v>
      </c>
      <c r="Q1953" t="s">
        <v>36</v>
      </c>
      <c r="R1953" t="s">
        <v>55</v>
      </c>
      <c r="S1953">
        <v>0.60729999999999995</v>
      </c>
      <c r="T1953">
        <v>0.60729999999999995</v>
      </c>
      <c r="U1953">
        <v>4.2320000000000002</v>
      </c>
      <c r="V1953">
        <v>-3.3855999999999999E-3</v>
      </c>
      <c r="W1953" t="s">
        <v>39</v>
      </c>
      <c r="X1953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1953" s="4">
        <f>IF(bot_orders[[#This Row],[side]]="buy", bot_orders[[#This Row],[accFillSz]] + bot_orders[[#This Row],[fee]], -bot_orders[[#This Row],[accFillSz]])</f>
        <v>4.2286144000000006</v>
      </c>
      <c r="Z1953" s="4">
        <f>IF(bot_orders[[#This Row],[side]]="sell",bot_orders[[#This Row],[accFillSz]]*bot_orders[[#This Row],[avgPx]]+bot_orders[[#This Row],[fee]], 0)</f>
        <v>0</v>
      </c>
      <c r="AA1953" s="4">
        <f>IF(bot_orders[[#This Row],[side]]="sell",-bot_orders[[#This Row],[accFillSz]],bot_orders[[#This Row],[accFillSz]]+bot_orders[[#This Row],[fee]])</f>
        <v>4.2286144000000006</v>
      </c>
      <c r="AB1953">
        <v>0</v>
      </c>
      <c r="AC1953" t="s">
        <v>38</v>
      </c>
      <c r="AD1953">
        <v>0</v>
      </c>
      <c r="AE1953" t="s">
        <v>40</v>
      </c>
      <c r="AF1953" t="s">
        <v>41</v>
      </c>
      <c r="AG1953" t="s">
        <v>42</v>
      </c>
      <c r="AH1953" t="s">
        <v>28</v>
      </c>
      <c r="AI1953">
        <v>4.2286143999999997</v>
      </c>
      <c r="AJ1953">
        <v>-2.5700935999999999</v>
      </c>
    </row>
    <row r="1954" spans="1:36" x14ac:dyDescent="0.3">
      <c r="A1954">
        <v>1951</v>
      </c>
      <c r="B1954" t="s">
        <v>306</v>
      </c>
      <c r="C1954" t="s">
        <v>28</v>
      </c>
      <c r="D1954" t="s">
        <v>29</v>
      </c>
      <c r="E1954" t="s">
        <v>30</v>
      </c>
      <c r="F1954" t="s">
        <v>31</v>
      </c>
      <c r="G1954" t="s">
        <v>3871</v>
      </c>
      <c r="H1954" t="s">
        <v>6202</v>
      </c>
      <c r="I1954" s="4" t="s">
        <v>6186</v>
      </c>
      <c r="J1954" s="1">
        <f>((((bot_orders[[#This Row],[cTime]]/ 1000)+3*3600) / 86400) + DATE(1970,1,1))</f>
        <v>45767.729290277777</v>
      </c>
      <c r="K1954" s="4" t="s">
        <v>6203</v>
      </c>
      <c r="L1954" s="1">
        <f>((((bot_orders[[#This Row],[uTime]]/ 1000)+3*3600) / 86400) + DATE(1970,1,1))</f>
        <v>45767.72929048611</v>
      </c>
      <c r="M1954" t="s">
        <v>34</v>
      </c>
      <c r="N1954" t="s">
        <v>28</v>
      </c>
      <c r="O1954" t="s">
        <v>35</v>
      </c>
      <c r="P1954">
        <v>4.2320000000000002</v>
      </c>
      <c r="Q1954" t="s">
        <v>36</v>
      </c>
      <c r="R1954" t="s">
        <v>55</v>
      </c>
      <c r="S1954">
        <v>0.60980000000000001</v>
      </c>
      <c r="T1954">
        <v>0.60860000000000003</v>
      </c>
      <c r="U1954">
        <v>4.2320000000000002</v>
      </c>
      <c r="V1954">
        <v>-4.2319999999999997E-3</v>
      </c>
      <c r="W1954" t="s">
        <v>39</v>
      </c>
      <c r="X1954" s="4">
        <f>IF(bot_orders[[#This Row],[side]]="sell", bot_orders[[#This Row],[accFillSz]]*bot_orders[[#This Row],[avgPx]] + bot_orders[[#This Row],[fee]], -bot_orders[[#This Row],[accFillSz]]*bot_orders[[#This Row],[avgPx]])</f>
        <v>-2.5755952000000004</v>
      </c>
      <c r="Y1954" s="4">
        <f>IF(bot_orders[[#This Row],[side]]="buy", bot_orders[[#This Row],[accFillSz]] + bot_orders[[#This Row],[fee]], -bot_orders[[#This Row],[accFillSz]])</f>
        <v>4.2277680000000002</v>
      </c>
      <c r="Z1954" s="4">
        <f>IF(bot_orders[[#This Row],[side]]="sell",bot_orders[[#This Row],[accFillSz]]*bot_orders[[#This Row],[avgPx]]+bot_orders[[#This Row],[fee]], 0)</f>
        <v>0</v>
      </c>
      <c r="AA1954" s="4">
        <f>IF(bot_orders[[#This Row],[side]]="sell",-bot_orders[[#This Row],[accFillSz]],bot_orders[[#This Row],[accFillSz]]+bot_orders[[#This Row],[fee]])</f>
        <v>4.2277680000000002</v>
      </c>
      <c r="AB1954">
        <v>0</v>
      </c>
      <c r="AC1954" t="s">
        <v>38</v>
      </c>
      <c r="AD1954">
        <v>0</v>
      </c>
      <c r="AE1954" t="s">
        <v>40</v>
      </c>
      <c r="AF1954" t="s">
        <v>41</v>
      </c>
      <c r="AG1954" t="s">
        <v>42</v>
      </c>
      <c r="AH1954" t="s">
        <v>28</v>
      </c>
      <c r="AI1954">
        <v>4.2277680000000002</v>
      </c>
      <c r="AJ1954">
        <v>-2.5755952</v>
      </c>
    </row>
    <row r="1955" spans="1:36" x14ac:dyDescent="0.3">
      <c r="A1955">
        <v>1952</v>
      </c>
      <c r="B1955" t="s">
        <v>306</v>
      </c>
      <c r="C1955" t="s">
        <v>28</v>
      </c>
      <c r="D1955" t="s">
        <v>29</v>
      </c>
      <c r="E1955" t="s">
        <v>30</v>
      </c>
      <c r="F1955" t="s">
        <v>31</v>
      </c>
      <c r="G1955" t="s">
        <v>3895</v>
      </c>
      <c r="H1955" t="s">
        <v>6204</v>
      </c>
      <c r="I1955" s="4" t="s">
        <v>6186</v>
      </c>
      <c r="J1955" s="1">
        <f>((((bot_orders[[#This Row],[cTime]]/ 1000)+3*3600) / 86400) + DATE(1970,1,1))</f>
        <v>45767.729290277777</v>
      </c>
      <c r="K1955" s="4" t="s">
        <v>6203</v>
      </c>
      <c r="L1955" s="1">
        <f>((((bot_orders[[#This Row],[uTime]]/ 1000)+3*3600) / 86400) + DATE(1970,1,1))</f>
        <v>45767.72929048611</v>
      </c>
      <c r="M1955" t="s">
        <v>34</v>
      </c>
      <c r="N1955" t="s">
        <v>28</v>
      </c>
      <c r="O1955" t="s">
        <v>35</v>
      </c>
      <c r="P1955">
        <v>4.2320000000000002</v>
      </c>
      <c r="Q1955" t="s">
        <v>36</v>
      </c>
      <c r="R1955" t="s">
        <v>55</v>
      </c>
      <c r="S1955">
        <v>0.61229999999999996</v>
      </c>
      <c r="T1955">
        <v>0.60860000000000003</v>
      </c>
      <c r="U1955">
        <v>4.2320000000000002</v>
      </c>
      <c r="V1955">
        <v>-4.2319999999999997E-3</v>
      </c>
      <c r="W1955" t="s">
        <v>39</v>
      </c>
      <c r="X1955" s="4">
        <f>IF(bot_orders[[#This Row],[side]]="sell", bot_orders[[#This Row],[accFillSz]]*bot_orders[[#This Row],[avgPx]] + bot_orders[[#This Row],[fee]], -bot_orders[[#This Row],[accFillSz]]*bot_orders[[#This Row],[avgPx]])</f>
        <v>-2.5755952000000004</v>
      </c>
      <c r="Y1955" s="4">
        <f>IF(bot_orders[[#This Row],[side]]="buy", bot_orders[[#This Row],[accFillSz]] + bot_orders[[#This Row],[fee]], -bot_orders[[#This Row],[accFillSz]])</f>
        <v>4.2277680000000002</v>
      </c>
      <c r="Z1955" s="4">
        <f>IF(bot_orders[[#This Row],[side]]="sell",bot_orders[[#This Row],[accFillSz]]*bot_orders[[#This Row],[avgPx]]+bot_orders[[#This Row],[fee]], 0)</f>
        <v>0</v>
      </c>
      <c r="AA1955" s="4">
        <f>IF(bot_orders[[#This Row],[side]]="sell",-bot_orders[[#This Row],[accFillSz]],bot_orders[[#This Row],[accFillSz]]+bot_orders[[#This Row],[fee]])</f>
        <v>4.2277680000000002</v>
      </c>
      <c r="AB1955">
        <v>0</v>
      </c>
      <c r="AC1955" t="s">
        <v>38</v>
      </c>
      <c r="AD1955">
        <v>0</v>
      </c>
      <c r="AE1955" t="s">
        <v>40</v>
      </c>
      <c r="AF1955" t="s">
        <v>41</v>
      </c>
      <c r="AG1955" t="s">
        <v>42</v>
      </c>
      <c r="AH1955" t="s">
        <v>28</v>
      </c>
      <c r="AI1955">
        <v>4.2277680000000002</v>
      </c>
      <c r="AJ1955">
        <v>-2.5755952</v>
      </c>
    </row>
    <row r="1956" spans="1:36" x14ac:dyDescent="0.3">
      <c r="A1956">
        <v>1953</v>
      </c>
      <c r="B1956" t="s">
        <v>306</v>
      </c>
      <c r="C1956" t="s">
        <v>28</v>
      </c>
      <c r="D1956" t="s">
        <v>29</v>
      </c>
      <c r="E1956" t="s">
        <v>30</v>
      </c>
      <c r="F1956" t="s">
        <v>31</v>
      </c>
      <c r="G1956" t="s">
        <v>3891</v>
      </c>
      <c r="H1956" t="s">
        <v>6205</v>
      </c>
      <c r="I1956" s="4" t="s">
        <v>6186</v>
      </c>
      <c r="J1956" s="1">
        <f>((((bot_orders[[#This Row],[cTime]]/ 1000)+3*3600) / 86400) + DATE(1970,1,1))</f>
        <v>45767.729290277777</v>
      </c>
      <c r="K1956" s="4" t="s">
        <v>6203</v>
      </c>
      <c r="L1956" s="1">
        <f>((((bot_orders[[#This Row],[uTime]]/ 1000)+3*3600) / 86400) + DATE(1970,1,1))</f>
        <v>45767.72929048611</v>
      </c>
      <c r="M1956" t="s">
        <v>34</v>
      </c>
      <c r="N1956" t="s">
        <v>28</v>
      </c>
      <c r="O1956" t="s">
        <v>35</v>
      </c>
      <c r="P1956">
        <v>4.2320000000000002</v>
      </c>
      <c r="Q1956" t="s">
        <v>36</v>
      </c>
      <c r="R1956" t="s">
        <v>55</v>
      </c>
      <c r="S1956">
        <v>0.61480000000000001</v>
      </c>
      <c r="T1956">
        <v>0.60860000000000003</v>
      </c>
      <c r="U1956">
        <v>4.2320000000000002</v>
      </c>
      <c r="V1956">
        <v>-4.2319999999999997E-3</v>
      </c>
      <c r="W1956" t="s">
        <v>39</v>
      </c>
      <c r="X1956" s="4">
        <f>IF(bot_orders[[#This Row],[side]]="sell", bot_orders[[#This Row],[accFillSz]]*bot_orders[[#This Row],[avgPx]] + bot_orders[[#This Row],[fee]], -bot_orders[[#This Row],[accFillSz]]*bot_orders[[#This Row],[avgPx]])</f>
        <v>-2.5755952000000004</v>
      </c>
      <c r="Y1956" s="4">
        <f>IF(bot_orders[[#This Row],[side]]="buy", bot_orders[[#This Row],[accFillSz]] + bot_orders[[#This Row],[fee]], -bot_orders[[#This Row],[accFillSz]])</f>
        <v>4.2277680000000002</v>
      </c>
      <c r="Z1956" s="4">
        <f>IF(bot_orders[[#This Row],[side]]="sell",bot_orders[[#This Row],[accFillSz]]*bot_orders[[#This Row],[avgPx]]+bot_orders[[#This Row],[fee]], 0)</f>
        <v>0</v>
      </c>
      <c r="AA1956" s="4">
        <f>IF(bot_orders[[#This Row],[side]]="sell",-bot_orders[[#This Row],[accFillSz]],bot_orders[[#This Row],[accFillSz]]+bot_orders[[#This Row],[fee]])</f>
        <v>4.2277680000000002</v>
      </c>
      <c r="AB1956">
        <v>0</v>
      </c>
      <c r="AC1956" t="s">
        <v>38</v>
      </c>
      <c r="AD1956">
        <v>0</v>
      </c>
      <c r="AE1956" t="s">
        <v>40</v>
      </c>
      <c r="AF1956" t="s">
        <v>41</v>
      </c>
      <c r="AG1956" t="s">
        <v>42</v>
      </c>
      <c r="AH1956" t="s">
        <v>28</v>
      </c>
      <c r="AI1956">
        <v>4.2277680000000002</v>
      </c>
      <c r="AJ1956">
        <v>-2.5755952</v>
      </c>
    </row>
    <row r="1957" spans="1:36" x14ac:dyDescent="0.3">
      <c r="A1957">
        <v>1954</v>
      </c>
      <c r="B1957" t="s">
        <v>306</v>
      </c>
      <c r="C1957" t="s">
        <v>28</v>
      </c>
      <c r="D1957" t="s">
        <v>29</v>
      </c>
      <c r="E1957" t="s">
        <v>30</v>
      </c>
      <c r="F1957" t="s">
        <v>31</v>
      </c>
      <c r="G1957" t="s">
        <v>3871</v>
      </c>
      <c r="H1957" t="s">
        <v>6206</v>
      </c>
      <c r="I1957" s="4" t="s">
        <v>6207</v>
      </c>
      <c r="J1957" s="1">
        <f>((((bot_orders[[#This Row],[cTime]]/ 1000)+3*3600) / 86400) + DATE(1970,1,1))</f>
        <v>45767.729290497678</v>
      </c>
      <c r="K1957" s="4" t="s">
        <v>6208</v>
      </c>
      <c r="L1957" s="1">
        <f>((((bot_orders[[#This Row],[uTime]]/ 1000)+3*3600) / 86400) + DATE(1970,1,1))</f>
        <v>45767.731626006949</v>
      </c>
      <c r="M1957" t="s">
        <v>34</v>
      </c>
      <c r="N1957" t="s">
        <v>28</v>
      </c>
      <c r="O1957" t="s">
        <v>35</v>
      </c>
      <c r="P1957">
        <v>4.2270000000000003</v>
      </c>
      <c r="Q1957" t="s">
        <v>36</v>
      </c>
      <c r="R1957" t="s">
        <v>37</v>
      </c>
      <c r="S1957">
        <v>0.61229999999999996</v>
      </c>
      <c r="T1957">
        <v>0.61229999999999996</v>
      </c>
      <c r="U1957">
        <v>4.2270000000000003</v>
      </c>
      <c r="V1957">
        <v>-2.0705537E-3</v>
      </c>
      <c r="W1957" t="s">
        <v>38</v>
      </c>
      <c r="X1957" s="4">
        <f>IF(bot_orders[[#This Row],[side]]="sell", bot_orders[[#This Row],[accFillSz]]*bot_orders[[#This Row],[avgPx]] + bot_orders[[#This Row],[fee]], -bot_orders[[#This Row],[accFillSz]]*bot_orders[[#This Row],[avgPx]])</f>
        <v>2.5861215463000002</v>
      </c>
      <c r="Y1957" s="4">
        <f>IF(bot_orders[[#This Row],[side]]="buy", bot_orders[[#This Row],[accFillSz]] + bot_orders[[#This Row],[fee]], -bot_orders[[#This Row],[accFillSz]])</f>
        <v>-4.2270000000000003</v>
      </c>
      <c r="Z1957" s="4">
        <f>IF(bot_orders[[#This Row],[side]]="sell",bot_orders[[#This Row],[accFillSz]]*bot_orders[[#This Row],[avgPx]]+bot_orders[[#This Row],[fee]], 0)</f>
        <v>2.5861215463000002</v>
      </c>
      <c r="AA1957" s="4">
        <f>IF(bot_orders[[#This Row],[side]]="sell",-bot_orders[[#This Row],[accFillSz]],bot_orders[[#This Row],[accFillSz]]+bot_orders[[#This Row],[fee]])</f>
        <v>-4.2270000000000003</v>
      </c>
      <c r="AB1957">
        <v>0</v>
      </c>
      <c r="AC1957" t="s">
        <v>39</v>
      </c>
      <c r="AD1957">
        <v>0</v>
      </c>
      <c r="AE1957" t="s">
        <v>40</v>
      </c>
      <c r="AF1957" t="s">
        <v>41</v>
      </c>
      <c r="AG1957" t="s">
        <v>42</v>
      </c>
      <c r="AH1957" t="s">
        <v>28</v>
      </c>
      <c r="AI1957">
        <v>-4.2270000000000003</v>
      </c>
      <c r="AJ1957">
        <v>2.5861215500000001</v>
      </c>
    </row>
    <row r="1958" spans="1:36" x14ac:dyDescent="0.3">
      <c r="A1958">
        <v>1955</v>
      </c>
      <c r="B1958" t="s">
        <v>306</v>
      </c>
      <c r="C1958" t="s">
        <v>28</v>
      </c>
      <c r="D1958" t="s">
        <v>29</v>
      </c>
      <c r="E1958" t="s">
        <v>30</v>
      </c>
      <c r="F1958" t="s">
        <v>31</v>
      </c>
      <c r="G1958" t="s">
        <v>3895</v>
      </c>
      <c r="H1958" t="s">
        <v>6209</v>
      </c>
      <c r="I1958" s="4" t="s">
        <v>6210</v>
      </c>
      <c r="J1958" s="1">
        <f>((((bot_orders[[#This Row],[cTime]]/ 1000)+3*3600) / 86400) + DATE(1970,1,1))</f>
        <v>45767.729290509262</v>
      </c>
      <c r="K1958" s="4" t="s">
        <v>6211</v>
      </c>
      <c r="L1958" s="1">
        <f>((((bot_orders[[#This Row],[uTime]]/ 1000)+3*3600) / 86400) + DATE(1970,1,1))</f>
        <v>45767.732377187494</v>
      </c>
      <c r="M1958" t="s">
        <v>34</v>
      </c>
      <c r="N1958" t="s">
        <v>28</v>
      </c>
      <c r="O1958" t="s">
        <v>35</v>
      </c>
      <c r="P1958">
        <v>4.2270000000000003</v>
      </c>
      <c r="Q1958" t="s">
        <v>36</v>
      </c>
      <c r="R1958" t="s">
        <v>37</v>
      </c>
      <c r="S1958">
        <v>0.61480000000000001</v>
      </c>
      <c r="T1958">
        <v>0.61480000000000001</v>
      </c>
      <c r="U1958">
        <v>4.2270000000000003</v>
      </c>
      <c r="V1958">
        <v>-2.0790077000000001E-3</v>
      </c>
      <c r="W1958" t="s">
        <v>38</v>
      </c>
      <c r="X1958" s="4">
        <f>IF(bot_orders[[#This Row],[side]]="sell", bot_orders[[#This Row],[accFillSz]]*bot_orders[[#This Row],[avgPx]] + bot_orders[[#This Row],[fee]], -bot_orders[[#This Row],[accFillSz]]*bot_orders[[#This Row],[avgPx]])</f>
        <v>2.5966805923000003</v>
      </c>
      <c r="Y1958" s="4">
        <f>IF(bot_orders[[#This Row],[side]]="buy", bot_orders[[#This Row],[accFillSz]] + bot_orders[[#This Row],[fee]], -bot_orders[[#This Row],[accFillSz]])</f>
        <v>-4.2270000000000003</v>
      </c>
      <c r="Z1958" s="4">
        <f>IF(bot_orders[[#This Row],[side]]="sell",bot_orders[[#This Row],[accFillSz]]*bot_orders[[#This Row],[avgPx]]+bot_orders[[#This Row],[fee]], 0)</f>
        <v>2.5966805923000003</v>
      </c>
      <c r="AA1958" s="4">
        <f>IF(bot_orders[[#This Row],[side]]="sell",-bot_orders[[#This Row],[accFillSz]],bot_orders[[#This Row],[accFillSz]]+bot_orders[[#This Row],[fee]])</f>
        <v>-4.2270000000000003</v>
      </c>
      <c r="AB1958">
        <v>0</v>
      </c>
      <c r="AC1958" t="s">
        <v>39</v>
      </c>
      <c r="AD1958">
        <v>0</v>
      </c>
      <c r="AE1958" t="s">
        <v>40</v>
      </c>
      <c r="AF1958" t="s">
        <v>41</v>
      </c>
      <c r="AG1958" t="s">
        <v>42</v>
      </c>
      <c r="AH1958" t="s">
        <v>28</v>
      </c>
      <c r="AI1958">
        <v>-4.2270000000000003</v>
      </c>
      <c r="AJ1958">
        <v>2.5966805900000001</v>
      </c>
    </row>
    <row r="1959" spans="1:36" x14ac:dyDescent="0.3">
      <c r="A1959">
        <v>1956</v>
      </c>
      <c r="B1959" t="s">
        <v>306</v>
      </c>
      <c r="C1959" t="s">
        <v>28</v>
      </c>
      <c r="D1959" t="s">
        <v>29</v>
      </c>
      <c r="E1959" t="s">
        <v>30</v>
      </c>
      <c r="F1959" t="s">
        <v>31</v>
      </c>
      <c r="G1959" t="s">
        <v>3891</v>
      </c>
      <c r="H1959" t="s">
        <v>6212</v>
      </c>
      <c r="I1959" s="4" t="s">
        <v>6210</v>
      </c>
      <c r="J1959" s="1">
        <f>((((bot_orders[[#This Row],[cTime]]/ 1000)+3*3600) / 86400) + DATE(1970,1,1))</f>
        <v>45767.729290509262</v>
      </c>
      <c r="K1959" s="4" t="s">
        <v>6213</v>
      </c>
      <c r="L1959" s="1">
        <f>((((bot_orders[[#This Row],[uTime]]/ 1000)+3*3600) / 86400) + DATE(1970,1,1))</f>
        <v>45767.746867847221</v>
      </c>
      <c r="M1959" t="s">
        <v>34</v>
      </c>
      <c r="N1959" t="s">
        <v>28</v>
      </c>
      <c r="O1959" t="s">
        <v>35</v>
      </c>
      <c r="P1959">
        <v>4.2270000000000003</v>
      </c>
      <c r="Q1959" t="s">
        <v>36</v>
      </c>
      <c r="R1959" t="s">
        <v>37</v>
      </c>
      <c r="S1959">
        <v>0.61739999999999995</v>
      </c>
      <c r="T1959">
        <v>0.61739999999999995</v>
      </c>
      <c r="U1959">
        <v>4.2270000000000003</v>
      </c>
      <c r="V1959">
        <v>-2.0877997999999998E-3</v>
      </c>
      <c r="W1959" t="s">
        <v>38</v>
      </c>
      <c r="X1959" s="4">
        <f>IF(bot_orders[[#This Row],[side]]="sell", bot_orders[[#This Row],[accFillSz]]*bot_orders[[#This Row],[avgPx]] + bot_orders[[#This Row],[fee]], -bot_orders[[#This Row],[accFillSz]]*bot_orders[[#This Row],[avgPx]])</f>
        <v>2.6076620001999999</v>
      </c>
      <c r="Y1959" s="4">
        <f>IF(bot_orders[[#This Row],[side]]="buy", bot_orders[[#This Row],[accFillSz]] + bot_orders[[#This Row],[fee]], -bot_orders[[#This Row],[accFillSz]])</f>
        <v>-4.2270000000000003</v>
      </c>
      <c r="Z1959" s="4">
        <f>IF(bot_orders[[#This Row],[side]]="sell",bot_orders[[#This Row],[accFillSz]]*bot_orders[[#This Row],[avgPx]]+bot_orders[[#This Row],[fee]], 0)</f>
        <v>2.6076620001999999</v>
      </c>
      <c r="AA1959" s="4">
        <f>IF(bot_orders[[#This Row],[side]]="sell",-bot_orders[[#This Row],[accFillSz]],bot_orders[[#This Row],[accFillSz]]+bot_orders[[#This Row],[fee]])</f>
        <v>-4.2270000000000003</v>
      </c>
      <c r="AB1959">
        <v>0</v>
      </c>
      <c r="AC1959" t="s">
        <v>39</v>
      </c>
      <c r="AD1959">
        <v>0</v>
      </c>
      <c r="AE1959" t="s">
        <v>40</v>
      </c>
      <c r="AF1959" t="s">
        <v>41</v>
      </c>
      <c r="AG1959" t="s">
        <v>42</v>
      </c>
      <c r="AH1959" t="s">
        <v>28</v>
      </c>
      <c r="AI1959">
        <v>-4.2270000000000003</v>
      </c>
      <c r="AJ1959">
        <v>2.6076619999999999</v>
      </c>
    </row>
    <row r="1960" spans="1:36" x14ac:dyDescent="0.3">
      <c r="A1960">
        <v>1957</v>
      </c>
      <c r="B1960" t="s">
        <v>306</v>
      </c>
      <c r="C1960" t="s">
        <v>28</v>
      </c>
      <c r="D1960" t="s">
        <v>29</v>
      </c>
      <c r="E1960" t="s">
        <v>30</v>
      </c>
      <c r="F1960" t="s">
        <v>31</v>
      </c>
      <c r="G1960" t="s">
        <v>3867</v>
      </c>
      <c r="H1960" t="s">
        <v>6214</v>
      </c>
      <c r="I1960" s="4" t="s">
        <v>6215</v>
      </c>
      <c r="J1960" s="1">
        <f>((((bot_orders[[#This Row],[cTime]]/ 1000)+3*3600) / 86400) + DATE(1970,1,1))</f>
        <v>45767.730776157405</v>
      </c>
      <c r="K1960" s="4" t="s">
        <v>6216</v>
      </c>
      <c r="L1960" s="1">
        <f>((((bot_orders[[#This Row],[uTime]]/ 1000)+3*3600) / 86400) + DATE(1970,1,1))</f>
        <v>45767.731112719906</v>
      </c>
      <c r="M1960" t="s">
        <v>34</v>
      </c>
      <c r="N1960" t="s">
        <v>28</v>
      </c>
      <c r="O1960" t="s">
        <v>35</v>
      </c>
      <c r="P1960">
        <v>4.2279999999999998</v>
      </c>
      <c r="Q1960" t="s">
        <v>36</v>
      </c>
      <c r="R1960" t="s">
        <v>37</v>
      </c>
      <c r="S1960">
        <v>0.60980000000000001</v>
      </c>
      <c r="T1960">
        <v>0.60980000000000001</v>
      </c>
      <c r="U1960">
        <v>4.2279999999999998</v>
      </c>
      <c r="V1960">
        <v>-2.0625875E-3</v>
      </c>
      <c r="W1960" t="s">
        <v>38</v>
      </c>
      <c r="X1960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1960" s="4">
        <f>IF(bot_orders[[#This Row],[side]]="buy", bot_orders[[#This Row],[accFillSz]] + bot_orders[[#This Row],[fee]], -bot_orders[[#This Row],[accFillSz]])</f>
        <v>-4.2279999999999998</v>
      </c>
      <c r="Z1960" s="4">
        <f>IF(bot_orders[[#This Row],[side]]="sell",bot_orders[[#This Row],[accFillSz]]*bot_orders[[#This Row],[avgPx]]+bot_orders[[#This Row],[fee]], 0)</f>
        <v>2.5761718124999997</v>
      </c>
      <c r="AA1960" s="4">
        <f>IF(bot_orders[[#This Row],[side]]="sell",-bot_orders[[#This Row],[accFillSz]],bot_orders[[#This Row],[accFillSz]]+bot_orders[[#This Row],[fee]])</f>
        <v>-4.2279999999999998</v>
      </c>
      <c r="AB1960">
        <v>0</v>
      </c>
      <c r="AC1960" t="s">
        <v>39</v>
      </c>
      <c r="AD1960">
        <v>0</v>
      </c>
      <c r="AE1960" t="s">
        <v>40</v>
      </c>
      <c r="AF1960" t="s">
        <v>41</v>
      </c>
      <c r="AG1960" t="s">
        <v>42</v>
      </c>
      <c r="AH1960" t="s">
        <v>28</v>
      </c>
      <c r="AI1960">
        <v>-4.2279999999999998</v>
      </c>
      <c r="AJ1960">
        <v>2.57617181</v>
      </c>
    </row>
    <row r="1961" spans="1:36" x14ac:dyDescent="0.3">
      <c r="A1961">
        <v>1958</v>
      </c>
      <c r="B1961" t="s">
        <v>306</v>
      </c>
      <c r="C1961" t="s">
        <v>28</v>
      </c>
      <c r="D1961" t="s">
        <v>29</v>
      </c>
      <c r="E1961" t="s">
        <v>30</v>
      </c>
      <c r="F1961" t="s">
        <v>31</v>
      </c>
      <c r="G1961" t="s">
        <v>3962</v>
      </c>
      <c r="H1961" t="s">
        <v>6217</v>
      </c>
      <c r="I1961" s="4" t="s">
        <v>6218</v>
      </c>
      <c r="J1961" s="1">
        <f>((((bot_orders[[#This Row],[cTime]]/ 1000)+3*3600) / 86400) + DATE(1970,1,1))</f>
        <v>45767.731112743058</v>
      </c>
      <c r="K1961" s="4" t="s">
        <v>6219</v>
      </c>
      <c r="L1961" s="1">
        <f>((((bot_orders[[#This Row],[uTime]]/ 1000)+3*3600) / 86400) + DATE(1970,1,1))</f>
        <v>45767.741062187502</v>
      </c>
      <c r="M1961" t="s">
        <v>34</v>
      </c>
      <c r="N1961" t="s">
        <v>28</v>
      </c>
      <c r="O1961" t="s">
        <v>35</v>
      </c>
      <c r="P1961">
        <v>4.2320000000000002</v>
      </c>
      <c r="Q1961" t="s">
        <v>36</v>
      </c>
      <c r="R1961" t="s">
        <v>55</v>
      </c>
      <c r="S1961">
        <v>0.60729999999999995</v>
      </c>
      <c r="T1961">
        <v>0.60729999999999995</v>
      </c>
      <c r="U1961">
        <v>4.2320000000000002</v>
      </c>
      <c r="V1961">
        <v>-3.3855999999999999E-3</v>
      </c>
      <c r="W1961" t="s">
        <v>39</v>
      </c>
      <c r="X1961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1961" s="4">
        <f>IF(bot_orders[[#This Row],[side]]="buy", bot_orders[[#This Row],[accFillSz]] + bot_orders[[#This Row],[fee]], -bot_orders[[#This Row],[accFillSz]])</f>
        <v>4.2286144000000006</v>
      </c>
      <c r="Z1961" s="4">
        <f>IF(bot_orders[[#This Row],[side]]="sell",bot_orders[[#This Row],[accFillSz]]*bot_orders[[#This Row],[avgPx]]+bot_orders[[#This Row],[fee]], 0)</f>
        <v>0</v>
      </c>
      <c r="AA1961" s="4">
        <f>IF(bot_orders[[#This Row],[side]]="sell",-bot_orders[[#This Row],[accFillSz]],bot_orders[[#This Row],[accFillSz]]+bot_orders[[#This Row],[fee]])</f>
        <v>4.2286144000000006</v>
      </c>
      <c r="AB1961">
        <v>0</v>
      </c>
      <c r="AC1961" t="s">
        <v>38</v>
      </c>
      <c r="AD1961">
        <v>0</v>
      </c>
      <c r="AE1961" t="s">
        <v>40</v>
      </c>
      <c r="AF1961" t="s">
        <v>41</v>
      </c>
      <c r="AG1961" t="s">
        <v>42</v>
      </c>
      <c r="AH1961" t="s">
        <v>28</v>
      </c>
      <c r="AI1961">
        <v>4.2286143999999997</v>
      </c>
      <c r="AJ1961">
        <v>-2.5700935999999999</v>
      </c>
    </row>
    <row r="1962" spans="1:36" x14ac:dyDescent="0.3">
      <c r="A1962">
        <v>1959</v>
      </c>
      <c r="B1962" t="s">
        <v>306</v>
      </c>
      <c r="C1962" t="s">
        <v>28</v>
      </c>
      <c r="D1962" t="s">
        <v>29</v>
      </c>
      <c r="E1962" t="s">
        <v>30</v>
      </c>
      <c r="F1962" t="s">
        <v>31</v>
      </c>
      <c r="G1962" t="s">
        <v>3912</v>
      </c>
      <c r="H1962" t="s">
        <v>6220</v>
      </c>
      <c r="I1962" s="4" t="s">
        <v>6221</v>
      </c>
      <c r="J1962" s="1">
        <f>((((bot_orders[[#This Row],[cTime]]/ 1000)+3*3600) / 86400) + DATE(1970,1,1))</f>
        <v>45767.731626030094</v>
      </c>
      <c r="K1962" s="4" t="s">
        <v>6222</v>
      </c>
      <c r="L1962" s="1">
        <f>((((bot_orders[[#This Row],[uTime]]/ 1000)+3*3600) / 86400) + DATE(1970,1,1))</f>
        <v>45767.734615567126</v>
      </c>
      <c r="M1962" t="s">
        <v>34</v>
      </c>
      <c r="N1962" t="s">
        <v>28</v>
      </c>
      <c r="O1962" t="s">
        <v>35</v>
      </c>
      <c r="P1962">
        <v>4.2320000000000002</v>
      </c>
      <c r="Q1962" t="s">
        <v>36</v>
      </c>
      <c r="R1962" t="s">
        <v>55</v>
      </c>
      <c r="S1962">
        <v>0.60980000000000001</v>
      </c>
      <c r="T1962">
        <v>0.60980000000000001</v>
      </c>
      <c r="U1962">
        <v>4.2320000000000002</v>
      </c>
      <c r="V1962">
        <v>-3.3855999999999999E-3</v>
      </c>
      <c r="W1962" t="s">
        <v>39</v>
      </c>
      <c r="X1962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1962" s="4">
        <f>IF(bot_orders[[#This Row],[side]]="buy", bot_orders[[#This Row],[accFillSz]] + bot_orders[[#This Row],[fee]], -bot_orders[[#This Row],[accFillSz]])</f>
        <v>4.2286144000000006</v>
      </c>
      <c r="Z1962" s="4">
        <f>IF(bot_orders[[#This Row],[side]]="sell",bot_orders[[#This Row],[accFillSz]]*bot_orders[[#This Row],[avgPx]]+bot_orders[[#This Row],[fee]], 0)</f>
        <v>0</v>
      </c>
      <c r="AA1962" s="4">
        <f>IF(bot_orders[[#This Row],[side]]="sell",-bot_orders[[#This Row],[accFillSz]],bot_orders[[#This Row],[accFillSz]]+bot_orders[[#This Row],[fee]])</f>
        <v>4.2286144000000006</v>
      </c>
      <c r="AB1962">
        <v>0</v>
      </c>
      <c r="AC1962" t="s">
        <v>38</v>
      </c>
      <c r="AD1962">
        <v>0</v>
      </c>
      <c r="AE1962" t="s">
        <v>40</v>
      </c>
      <c r="AF1962" t="s">
        <v>41</v>
      </c>
      <c r="AG1962" t="s">
        <v>42</v>
      </c>
      <c r="AH1962" t="s">
        <v>28</v>
      </c>
      <c r="AI1962">
        <v>4.2286143999999997</v>
      </c>
      <c r="AJ1962">
        <v>-2.5806735999999999</v>
      </c>
    </row>
    <row r="1963" spans="1:36" x14ac:dyDescent="0.3">
      <c r="A1963">
        <v>1960</v>
      </c>
      <c r="B1963" t="s">
        <v>306</v>
      </c>
      <c r="C1963" t="s">
        <v>28</v>
      </c>
      <c r="D1963" t="s">
        <v>29</v>
      </c>
      <c r="E1963" t="s">
        <v>30</v>
      </c>
      <c r="F1963" t="s">
        <v>31</v>
      </c>
      <c r="G1963" t="s">
        <v>3920</v>
      </c>
      <c r="H1963" t="s">
        <v>6223</v>
      </c>
      <c r="I1963" s="4" t="s">
        <v>6224</v>
      </c>
      <c r="J1963" s="1">
        <f>((((bot_orders[[#This Row],[cTime]]/ 1000)+3*3600) / 86400) + DATE(1970,1,1))</f>
        <v>45767.732377210647</v>
      </c>
      <c r="K1963" s="4" t="s">
        <v>6225</v>
      </c>
      <c r="L1963" s="1">
        <f>((((bot_orders[[#This Row],[uTime]]/ 1000)+3*3600) / 86400) + DATE(1970,1,1))</f>
        <v>45767.732654606487</v>
      </c>
      <c r="M1963" t="s">
        <v>34</v>
      </c>
      <c r="N1963" t="s">
        <v>28</v>
      </c>
      <c r="O1963" t="s">
        <v>35</v>
      </c>
      <c r="P1963">
        <v>4.2320000000000002</v>
      </c>
      <c r="Q1963" t="s">
        <v>36</v>
      </c>
      <c r="R1963" t="s">
        <v>55</v>
      </c>
      <c r="S1963">
        <v>0.61229999999999996</v>
      </c>
      <c r="T1963">
        <v>0.61229999999999996</v>
      </c>
      <c r="U1963">
        <v>4.2320000000000002</v>
      </c>
      <c r="V1963">
        <v>-3.3855999999999999E-3</v>
      </c>
      <c r="W1963" t="s">
        <v>39</v>
      </c>
      <c r="X1963" s="4">
        <f>IF(bot_orders[[#This Row],[side]]="sell", bot_orders[[#This Row],[accFillSz]]*bot_orders[[#This Row],[avgPx]] + bot_orders[[#This Row],[fee]], -bot_orders[[#This Row],[accFillSz]]*bot_orders[[#This Row],[avgPx]])</f>
        <v>-2.5912535999999999</v>
      </c>
      <c r="Y1963" s="4">
        <f>IF(bot_orders[[#This Row],[side]]="buy", bot_orders[[#This Row],[accFillSz]] + bot_orders[[#This Row],[fee]], -bot_orders[[#This Row],[accFillSz]])</f>
        <v>4.2286144000000006</v>
      </c>
      <c r="Z1963" s="4">
        <f>IF(bot_orders[[#This Row],[side]]="sell",bot_orders[[#This Row],[accFillSz]]*bot_orders[[#This Row],[avgPx]]+bot_orders[[#This Row],[fee]], 0)</f>
        <v>0</v>
      </c>
      <c r="AA1963" s="4">
        <f>IF(bot_orders[[#This Row],[side]]="sell",-bot_orders[[#This Row],[accFillSz]],bot_orders[[#This Row],[accFillSz]]+bot_orders[[#This Row],[fee]])</f>
        <v>4.2286144000000006</v>
      </c>
      <c r="AB1963">
        <v>0</v>
      </c>
      <c r="AC1963" t="s">
        <v>38</v>
      </c>
      <c r="AD1963">
        <v>0</v>
      </c>
      <c r="AE1963" t="s">
        <v>40</v>
      </c>
      <c r="AF1963" t="s">
        <v>41</v>
      </c>
      <c r="AG1963" t="s">
        <v>42</v>
      </c>
      <c r="AH1963" t="s">
        <v>28</v>
      </c>
      <c r="AI1963">
        <v>4.2286143999999997</v>
      </c>
      <c r="AJ1963">
        <v>-2.5912535999999999</v>
      </c>
    </row>
    <row r="1964" spans="1:36" x14ac:dyDescent="0.3">
      <c r="A1964">
        <v>1961</v>
      </c>
      <c r="B1964" t="s">
        <v>306</v>
      </c>
      <c r="C1964" t="s">
        <v>28</v>
      </c>
      <c r="D1964" t="s">
        <v>29</v>
      </c>
      <c r="E1964" t="s">
        <v>30</v>
      </c>
      <c r="F1964" t="s">
        <v>31</v>
      </c>
      <c r="G1964" t="s">
        <v>3920</v>
      </c>
      <c r="H1964" t="s">
        <v>6226</v>
      </c>
      <c r="I1964" s="4" t="s">
        <v>6227</v>
      </c>
      <c r="J1964" s="1">
        <f>((((bot_orders[[#This Row],[cTime]]/ 1000)+3*3600) / 86400) + DATE(1970,1,1))</f>
        <v>45767.732654629624</v>
      </c>
      <c r="K1964" s="4" t="s">
        <v>6228</v>
      </c>
      <c r="L1964" s="1">
        <f>((((bot_orders[[#This Row],[uTime]]/ 1000)+3*3600) / 86400) + DATE(1970,1,1))</f>
        <v>45767.733228171295</v>
      </c>
      <c r="M1964" t="s">
        <v>34</v>
      </c>
      <c r="N1964" t="s">
        <v>28</v>
      </c>
      <c r="O1964" t="s">
        <v>35</v>
      </c>
      <c r="P1964">
        <v>4.2279999999999998</v>
      </c>
      <c r="Q1964" t="s">
        <v>36</v>
      </c>
      <c r="R1964" t="s">
        <v>37</v>
      </c>
      <c r="S1964">
        <v>0.61480000000000001</v>
      </c>
      <c r="T1964">
        <v>0.61480000000000001</v>
      </c>
      <c r="U1964">
        <v>4.2279999999999998</v>
      </c>
      <c r="V1964">
        <v>-2.0794995E-3</v>
      </c>
      <c r="W1964" t="s">
        <v>38</v>
      </c>
      <c r="X1964" s="4">
        <f>IF(bot_orders[[#This Row],[side]]="sell", bot_orders[[#This Row],[accFillSz]]*bot_orders[[#This Row],[avgPx]] + bot_orders[[#This Row],[fee]], -bot_orders[[#This Row],[accFillSz]]*bot_orders[[#This Row],[avgPx]])</f>
        <v>2.5972949004999997</v>
      </c>
      <c r="Y1964" s="4">
        <f>IF(bot_orders[[#This Row],[side]]="buy", bot_orders[[#This Row],[accFillSz]] + bot_orders[[#This Row],[fee]], -bot_orders[[#This Row],[accFillSz]])</f>
        <v>-4.2279999999999998</v>
      </c>
      <c r="Z1964" s="4">
        <f>IF(bot_orders[[#This Row],[side]]="sell",bot_orders[[#This Row],[accFillSz]]*bot_orders[[#This Row],[avgPx]]+bot_orders[[#This Row],[fee]], 0)</f>
        <v>2.5972949004999997</v>
      </c>
      <c r="AA1964" s="4">
        <f>IF(bot_orders[[#This Row],[side]]="sell",-bot_orders[[#This Row],[accFillSz]],bot_orders[[#This Row],[accFillSz]]+bot_orders[[#This Row],[fee]])</f>
        <v>-4.2279999999999998</v>
      </c>
      <c r="AB1964">
        <v>0</v>
      </c>
      <c r="AC1964" t="s">
        <v>39</v>
      </c>
      <c r="AD1964">
        <v>0</v>
      </c>
      <c r="AE1964" t="s">
        <v>40</v>
      </c>
      <c r="AF1964" t="s">
        <v>41</v>
      </c>
      <c r="AG1964" t="s">
        <v>42</v>
      </c>
      <c r="AH1964" t="s">
        <v>28</v>
      </c>
      <c r="AI1964">
        <v>-4.2279999999999998</v>
      </c>
      <c r="AJ1964">
        <v>2.5972949000000001</v>
      </c>
    </row>
    <row r="1965" spans="1:36" x14ac:dyDescent="0.3">
      <c r="A1965">
        <v>1962</v>
      </c>
      <c r="B1965" t="s">
        <v>306</v>
      </c>
      <c r="C1965" t="s">
        <v>28</v>
      </c>
      <c r="D1965" t="s">
        <v>29</v>
      </c>
      <c r="E1965" t="s">
        <v>30</v>
      </c>
      <c r="F1965" t="s">
        <v>31</v>
      </c>
      <c r="G1965" t="s">
        <v>3916</v>
      </c>
      <c r="H1965" t="s">
        <v>6229</v>
      </c>
      <c r="I1965" s="4" t="s">
        <v>6230</v>
      </c>
      <c r="J1965" s="1">
        <f>((((bot_orders[[#This Row],[cTime]]/ 1000)+3*3600) / 86400) + DATE(1970,1,1))</f>
        <v>45767.73322819444</v>
      </c>
      <c r="K1965" s="4" t="s">
        <v>6231</v>
      </c>
      <c r="L1965" s="1">
        <f>((((bot_orders[[#This Row],[uTime]]/ 1000)+3*3600) / 86400) + DATE(1970,1,1))</f>
        <v>45767.734286122686</v>
      </c>
      <c r="M1965" t="s">
        <v>34</v>
      </c>
      <c r="N1965" t="s">
        <v>28</v>
      </c>
      <c r="O1965" t="s">
        <v>35</v>
      </c>
      <c r="P1965">
        <v>4.2320000000000002</v>
      </c>
      <c r="Q1965" t="s">
        <v>36</v>
      </c>
      <c r="R1965" t="s">
        <v>55</v>
      </c>
      <c r="S1965">
        <v>0.61229999999999996</v>
      </c>
      <c r="T1965">
        <v>0.61229999999999996</v>
      </c>
      <c r="U1965">
        <v>4.2320000000000002</v>
      </c>
      <c r="V1965">
        <v>-3.3855999999999999E-3</v>
      </c>
      <c r="W1965" t="s">
        <v>39</v>
      </c>
      <c r="X1965" s="4">
        <f>IF(bot_orders[[#This Row],[side]]="sell", bot_orders[[#This Row],[accFillSz]]*bot_orders[[#This Row],[avgPx]] + bot_orders[[#This Row],[fee]], -bot_orders[[#This Row],[accFillSz]]*bot_orders[[#This Row],[avgPx]])</f>
        <v>-2.5912535999999999</v>
      </c>
      <c r="Y1965" s="4">
        <f>IF(bot_orders[[#This Row],[side]]="buy", bot_orders[[#This Row],[accFillSz]] + bot_orders[[#This Row],[fee]], -bot_orders[[#This Row],[accFillSz]])</f>
        <v>4.2286144000000006</v>
      </c>
      <c r="Z1965" s="4">
        <f>IF(bot_orders[[#This Row],[side]]="sell",bot_orders[[#This Row],[accFillSz]]*bot_orders[[#This Row],[avgPx]]+bot_orders[[#This Row],[fee]], 0)</f>
        <v>0</v>
      </c>
      <c r="AA1965" s="4">
        <f>IF(bot_orders[[#This Row],[side]]="sell",-bot_orders[[#This Row],[accFillSz]],bot_orders[[#This Row],[accFillSz]]+bot_orders[[#This Row],[fee]])</f>
        <v>4.2286144000000006</v>
      </c>
      <c r="AB1965">
        <v>0</v>
      </c>
      <c r="AC1965" t="s">
        <v>38</v>
      </c>
      <c r="AD1965">
        <v>0</v>
      </c>
      <c r="AE1965" t="s">
        <v>40</v>
      </c>
      <c r="AF1965" t="s">
        <v>41</v>
      </c>
      <c r="AG1965" t="s">
        <v>42</v>
      </c>
      <c r="AH1965" t="s">
        <v>28</v>
      </c>
      <c r="AI1965">
        <v>4.2286143999999997</v>
      </c>
      <c r="AJ1965">
        <v>-2.5912535999999999</v>
      </c>
    </row>
    <row r="1966" spans="1:36" x14ac:dyDescent="0.3">
      <c r="A1966">
        <v>1963</v>
      </c>
      <c r="B1966" t="s">
        <v>306</v>
      </c>
      <c r="C1966" t="s">
        <v>28</v>
      </c>
      <c r="D1966" t="s">
        <v>29</v>
      </c>
      <c r="E1966" t="s">
        <v>30</v>
      </c>
      <c r="F1966" t="s">
        <v>31</v>
      </c>
      <c r="G1966" t="s">
        <v>3916</v>
      </c>
      <c r="H1966" t="s">
        <v>6232</v>
      </c>
      <c r="I1966" s="4" t="s">
        <v>6233</v>
      </c>
      <c r="J1966" s="1">
        <f>((((bot_orders[[#This Row],[cTime]]/ 1000)+3*3600) / 86400) + DATE(1970,1,1))</f>
        <v>45767.734286145831</v>
      </c>
      <c r="K1966" s="4" t="s">
        <v>6234</v>
      </c>
      <c r="L1966" s="1">
        <f>((((bot_orders[[#This Row],[uTime]]/ 1000)+3*3600) / 86400) + DATE(1970,1,1))</f>
        <v>45767.746421585645</v>
      </c>
      <c r="M1966" t="s">
        <v>34</v>
      </c>
      <c r="N1966" t="s">
        <v>28</v>
      </c>
      <c r="O1966" t="s">
        <v>35</v>
      </c>
      <c r="P1966">
        <v>4.2279999999999998</v>
      </c>
      <c r="Q1966" t="s">
        <v>36</v>
      </c>
      <c r="R1966" t="s">
        <v>37</v>
      </c>
      <c r="S1966">
        <v>0.61480000000000001</v>
      </c>
      <c r="T1966">
        <v>0.61480000000000001</v>
      </c>
      <c r="U1966">
        <v>4.2279999999999998</v>
      </c>
      <c r="V1966">
        <v>-2.0794995E-3</v>
      </c>
      <c r="W1966" t="s">
        <v>38</v>
      </c>
      <c r="X1966" s="4">
        <f>IF(bot_orders[[#This Row],[side]]="sell", bot_orders[[#This Row],[accFillSz]]*bot_orders[[#This Row],[avgPx]] + bot_orders[[#This Row],[fee]], -bot_orders[[#This Row],[accFillSz]]*bot_orders[[#This Row],[avgPx]])</f>
        <v>2.5972949004999997</v>
      </c>
      <c r="Y1966" s="4">
        <f>IF(bot_orders[[#This Row],[side]]="buy", bot_orders[[#This Row],[accFillSz]] + bot_orders[[#This Row],[fee]], -bot_orders[[#This Row],[accFillSz]])</f>
        <v>-4.2279999999999998</v>
      </c>
      <c r="Z1966" s="4">
        <f>IF(bot_orders[[#This Row],[side]]="sell",bot_orders[[#This Row],[accFillSz]]*bot_orders[[#This Row],[avgPx]]+bot_orders[[#This Row],[fee]], 0)</f>
        <v>2.5972949004999997</v>
      </c>
      <c r="AA1966" s="4">
        <f>IF(bot_orders[[#This Row],[side]]="sell",-bot_orders[[#This Row],[accFillSz]],bot_orders[[#This Row],[accFillSz]]+bot_orders[[#This Row],[fee]])</f>
        <v>-4.2279999999999998</v>
      </c>
      <c r="AB1966">
        <v>0</v>
      </c>
      <c r="AC1966" t="s">
        <v>39</v>
      </c>
      <c r="AD1966">
        <v>0</v>
      </c>
      <c r="AE1966" t="s">
        <v>40</v>
      </c>
      <c r="AF1966" t="s">
        <v>41</v>
      </c>
      <c r="AG1966" t="s">
        <v>42</v>
      </c>
      <c r="AH1966" t="s">
        <v>28</v>
      </c>
      <c r="AI1966">
        <v>-4.2279999999999998</v>
      </c>
      <c r="AJ1966">
        <v>2.5972949000000001</v>
      </c>
    </row>
    <row r="1967" spans="1:36" x14ac:dyDescent="0.3">
      <c r="A1967">
        <v>1964</v>
      </c>
      <c r="B1967" t="s">
        <v>306</v>
      </c>
      <c r="C1967" t="s">
        <v>28</v>
      </c>
      <c r="D1967" t="s">
        <v>29</v>
      </c>
      <c r="E1967" t="s">
        <v>30</v>
      </c>
      <c r="F1967" t="s">
        <v>31</v>
      </c>
      <c r="G1967" t="s">
        <v>3912</v>
      </c>
      <c r="H1967" t="s">
        <v>6235</v>
      </c>
      <c r="I1967" s="4" t="s">
        <v>6236</v>
      </c>
      <c r="J1967" s="1">
        <f>((((bot_orders[[#This Row],[cTime]]/ 1000)+3*3600) / 86400) + DATE(1970,1,1))</f>
        <v>45767.734615590278</v>
      </c>
      <c r="K1967" s="4" t="s">
        <v>6237</v>
      </c>
      <c r="L1967" s="1">
        <f>((((bot_orders[[#This Row],[uTime]]/ 1000)+3*3600) / 86400) + DATE(1970,1,1))</f>
        <v>45767.73531045139</v>
      </c>
      <c r="M1967" t="s">
        <v>34</v>
      </c>
      <c r="N1967" t="s">
        <v>28</v>
      </c>
      <c r="O1967" t="s">
        <v>35</v>
      </c>
      <c r="P1967">
        <v>4.2279999999999998</v>
      </c>
      <c r="Q1967" t="s">
        <v>36</v>
      </c>
      <c r="R1967" t="s">
        <v>37</v>
      </c>
      <c r="S1967">
        <v>0.61229999999999996</v>
      </c>
      <c r="T1967">
        <v>0.61229999999999996</v>
      </c>
      <c r="U1967">
        <v>4.2279999999999998</v>
      </c>
      <c r="V1967">
        <v>-2.0710435E-3</v>
      </c>
      <c r="W1967" t="s">
        <v>38</v>
      </c>
      <c r="X1967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1967" s="4">
        <f>IF(bot_orders[[#This Row],[side]]="buy", bot_orders[[#This Row],[accFillSz]] + bot_orders[[#This Row],[fee]], -bot_orders[[#This Row],[accFillSz]])</f>
        <v>-4.2279999999999998</v>
      </c>
      <c r="Z1967" s="4">
        <f>IF(bot_orders[[#This Row],[side]]="sell",bot_orders[[#This Row],[accFillSz]]*bot_orders[[#This Row],[avgPx]]+bot_orders[[#This Row],[fee]], 0)</f>
        <v>2.5867333564999995</v>
      </c>
      <c r="AA1967" s="4">
        <f>IF(bot_orders[[#This Row],[side]]="sell",-bot_orders[[#This Row],[accFillSz]],bot_orders[[#This Row],[accFillSz]]+bot_orders[[#This Row],[fee]])</f>
        <v>-4.2279999999999998</v>
      </c>
      <c r="AB1967">
        <v>0</v>
      </c>
      <c r="AC1967" t="s">
        <v>39</v>
      </c>
      <c r="AD1967">
        <v>0</v>
      </c>
      <c r="AE1967" t="s">
        <v>40</v>
      </c>
      <c r="AF1967" t="s">
        <v>41</v>
      </c>
      <c r="AG1967" t="s">
        <v>42</v>
      </c>
      <c r="AH1967" t="s">
        <v>28</v>
      </c>
      <c r="AI1967">
        <v>-4.2279999999999998</v>
      </c>
      <c r="AJ1967">
        <v>2.5867333600000002</v>
      </c>
    </row>
    <row r="1968" spans="1:36" x14ac:dyDescent="0.3">
      <c r="A1968">
        <v>1965</v>
      </c>
      <c r="B1968" t="s">
        <v>306</v>
      </c>
      <c r="C1968" t="s">
        <v>28</v>
      </c>
      <c r="D1968" t="s">
        <v>29</v>
      </c>
      <c r="E1968" t="s">
        <v>30</v>
      </c>
      <c r="F1968" t="s">
        <v>31</v>
      </c>
      <c r="G1968" t="s">
        <v>3937</v>
      </c>
      <c r="H1968" t="s">
        <v>6238</v>
      </c>
      <c r="I1968" s="4" t="s">
        <v>6239</v>
      </c>
      <c r="J1968" s="1">
        <f>((((bot_orders[[#This Row],[cTime]]/ 1000)+3*3600) / 86400) + DATE(1970,1,1))</f>
        <v>45767.735310462958</v>
      </c>
      <c r="K1968" s="4" t="s">
        <v>6240</v>
      </c>
      <c r="L1968" s="1">
        <f>((((bot_orders[[#This Row],[uTime]]/ 1000)+3*3600) / 86400) + DATE(1970,1,1))</f>
        <v>45767.736421354166</v>
      </c>
      <c r="M1968" t="s">
        <v>34</v>
      </c>
      <c r="N1968" t="s">
        <v>28</v>
      </c>
      <c r="O1968" t="s">
        <v>35</v>
      </c>
      <c r="P1968">
        <v>4.2320000000000002</v>
      </c>
      <c r="Q1968" t="s">
        <v>36</v>
      </c>
      <c r="R1968" t="s">
        <v>55</v>
      </c>
      <c r="S1968">
        <v>0.60980000000000001</v>
      </c>
      <c r="T1968">
        <v>0.60980000000000001</v>
      </c>
      <c r="U1968">
        <v>4.2320000000000002</v>
      </c>
      <c r="V1968">
        <v>-3.3855999999999999E-3</v>
      </c>
      <c r="W1968" t="s">
        <v>39</v>
      </c>
      <c r="X1968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1968" s="4">
        <f>IF(bot_orders[[#This Row],[side]]="buy", bot_orders[[#This Row],[accFillSz]] + bot_orders[[#This Row],[fee]], -bot_orders[[#This Row],[accFillSz]])</f>
        <v>4.2286144000000006</v>
      </c>
      <c r="Z1968" s="4">
        <f>IF(bot_orders[[#This Row],[side]]="sell",bot_orders[[#This Row],[accFillSz]]*bot_orders[[#This Row],[avgPx]]+bot_orders[[#This Row],[fee]], 0)</f>
        <v>0</v>
      </c>
      <c r="AA1968" s="4">
        <f>IF(bot_orders[[#This Row],[side]]="sell",-bot_orders[[#This Row],[accFillSz]],bot_orders[[#This Row],[accFillSz]]+bot_orders[[#This Row],[fee]])</f>
        <v>4.2286144000000006</v>
      </c>
      <c r="AB1968">
        <v>0</v>
      </c>
      <c r="AC1968" t="s">
        <v>38</v>
      </c>
      <c r="AD1968">
        <v>0</v>
      </c>
      <c r="AE1968" t="s">
        <v>40</v>
      </c>
      <c r="AF1968" t="s">
        <v>41</v>
      </c>
      <c r="AG1968" t="s">
        <v>42</v>
      </c>
      <c r="AH1968" t="s">
        <v>28</v>
      </c>
      <c r="AI1968">
        <v>4.2286143999999997</v>
      </c>
      <c r="AJ1968">
        <v>-2.5806735999999999</v>
      </c>
    </row>
    <row r="1969" spans="1:36" x14ac:dyDescent="0.3">
      <c r="A1969">
        <v>1966</v>
      </c>
      <c r="B1969" t="s">
        <v>306</v>
      </c>
      <c r="C1969" t="s">
        <v>28</v>
      </c>
      <c r="D1969" t="s">
        <v>29</v>
      </c>
      <c r="E1969" t="s">
        <v>30</v>
      </c>
      <c r="F1969" t="s">
        <v>31</v>
      </c>
      <c r="G1969" t="s">
        <v>3937</v>
      </c>
      <c r="H1969" t="s">
        <v>6241</v>
      </c>
      <c r="I1969" s="4" t="s">
        <v>6242</v>
      </c>
      <c r="J1969" s="1">
        <f>((((bot_orders[[#This Row],[cTime]]/ 1000)+3*3600) / 86400) + DATE(1970,1,1))</f>
        <v>45767.736421377311</v>
      </c>
      <c r="K1969" s="4" t="s">
        <v>6243</v>
      </c>
      <c r="L1969" s="1">
        <f>((((bot_orders[[#This Row],[uTime]]/ 1000)+3*3600) / 86400) + DATE(1970,1,1))</f>
        <v>45767.737156724543</v>
      </c>
      <c r="M1969" t="s">
        <v>34</v>
      </c>
      <c r="N1969" t="s">
        <v>28</v>
      </c>
      <c r="O1969" t="s">
        <v>35</v>
      </c>
      <c r="P1969">
        <v>4.2279999999999998</v>
      </c>
      <c r="Q1969" t="s">
        <v>36</v>
      </c>
      <c r="R1969" t="s">
        <v>37</v>
      </c>
      <c r="S1969">
        <v>0.61229999999999996</v>
      </c>
      <c r="T1969">
        <v>0.61229999999999996</v>
      </c>
      <c r="U1969">
        <v>4.2279999999999998</v>
      </c>
      <c r="V1969">
        <v>-2.0710435E-3</v>
      </c>
      <c r="W1969" t="s">
        <v>38</v>
      </c>
      <c r="X1969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1969" s="4">
        <f>IF(bot_orders[[#This Row],[side]]="buy", bot_orders[[#This Row],[accFillSz]] + bot_orders[[#This Row],[fee]], -bot_orders[[#This Row],[accFillSz]])</f>
        <v>-4.2279999999999998</v>
      </c>
      <c r="Z1969" s="4">
        <f>IF(bot_orders[[#This Row],[side]]="sell",bot_orders[[#This Row],[accFillSz]]*bot_orders[[#This Row],[avgPx]]+bot_orders[[#This Row],[fee]], 0)</f>
        <v>2.5867333564999995</v>
      </c>
      <c r="AA1969" s="4">
        <f>IF(bot_orders[[#This Row],[side]]="sell",-bot_orders[[#This Row],[accFillSz]],bot_orders[[#This Row],[accFillSz]]+bot_orders[[#This Row],[fee]])</f>
        <v>-4.2279999999999998</v>
      </c>
      <c r="AB1969">
        <v>0</v>
      </c>
      <c r="AC1969" t="s">
        <v>39</v>
      </c>
      <c r="AD1969">
        <v>0</v>
      </c>
      <c r="AE1969" t="s">
        <v>40</v>
      </c>
      <c r="AF1969" t="s">
        <v>41</v>
      </c>
      <c r="AG1969" t="s">
        <v>42</v>
      </c>
      <c r="AH1969" t="s">
        <v>28</v>
      </c>
      <c r="AI1969">
        <v>-4.2279999999999998</v>
      </c>
      <c r="AJ1969">
        <v>2.5867333600000002</v>
      </c>
    </row>
    <row r="1970" spans="1:36" x14ac:dyDescent="0.3">
      <c r="A1970">
        <v>1967</v>
      </c>
      <c r="B1970" t="s">
        <v>306</v>
      </c>
      <c r="C1970" t="s">
        <v>28</v>
      </c>
      <c r="D1970" t="s">
        <v>29</v>
      </c>
      <c r="E1970" t="s">
        <v>30</v>
      </c>
      <c r="F1970" t="s">
        <v>31</v>
      </c>
      <c r="G1970" t="s">
        <v>3944</v>
      </c>
      <c r="H1970" t="s">
        <v>6244</v>
      </c>
      <c r="I1970" s="4" t="s">
        <v>6245</v>
      </c>
      <c r="J1970" s="1">
        <f>((((bot_orders[[#This Row],[cTime]]/ 1000)+3*3600) / 86400) + DATE(1970,1,1))</f>
        <v>45767.73715674768</v>
      </c>
      <c r="K1970" s="4" t="s">
        <v>6246</v>
      </c>
      <c r="L1970" s="1">
        <f>((((bot_orders[[#This Row],[uTime]]/ 1000)+3*3600) / 86400) + DATE(1970,1,1))</f>
        <v>45767.737602303241</v>
      </c>
      <c r="M1970" t="s">
        <v>34</v>
      </c>
      <c r="N1970" t="s">
        <v>28</v>
      </c>
      <c r="O1970" t="s">
        <v>35</v>
      </c>
      <c r="P1970">
        <v>4.2320000000000002</v>
      </c>
      <c r="Q1970" t="s">
        <v>36</v>
      </c>
      <c r="R1970" t="s">
        <v>55</v>
      </c>
      <c r="S1970">
        <v>0.60980000000000001</v>
      </c>
      <c r="T1970">
        <v>0.60980000000000001</v>
      </c>
      <c r="U1970">
        <v>4.2320000000000002</v>
      </c>
      <c r="V1970">
        <v>-3.3855999999999999E-3</v>
      </c>
      <c r="W1970" t="s">
        <v>39</v>
      </c>
      <c r="X1970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1970" s="4">
        <f>IF(bot_orders[[#This Row],[side]]="buy", bot_orders[[#This Row],[accFillSz]] + bot_orders[[#This Row],[fee]], -bot_orders[[#This Row],[accFillSz]])</f>
        <v>4.2286144000000006</v>
      </c>
      <c r="Z1970" s="4">
        <f>IF(bot_orders[[#This Row],[side]]="sell",bot_orders[[#This Row],[accFillSz]]*bot_orders[[#This Row],[avgPx]]+bot_orders[[#This Row],[fee]], 0)</f>
        <v>0</v>
      </c>
      <c r="AA1970" s="4">
        <f>IF(bot_orders[[#This Row],[side]]="sell",-bot_orders[[#This Row],[accFillSz]],bot_orders[[#This Row],[accFillSz]]+bot_orders[[#This Row],[fee]])</f>
        <v>4.2286144000000006</v>
      </c>
      <c r="AB1970">
        <v>0</v>
      </c>
      <c r="AC1970" t="s">
        <v>38</v>
      </c>
      <c r="AD1970">
        <v>0</v>
      </c>
      <c r="AE1970" t="s">
        <v>40</v>
      </c>
      <c r="AF1970" t="s">
        <v>41</v>
      </c>
      <c r="AG1970" t="s">
        <v>42</v>
      </c>
      <c r="AH1970" t="s">
        <v>28</v>
      </c>
      <c r="AI1970">
        <v>4.2286143999999997</v>
      </c>
      <c r="AJ1970">
        <v>-2.5806735999999999</v>
      </c>
    </row>
    <row r="1971" spans="1:36" x14ac:dyDescent="0.3">
      <c r="A1971">
        <v>1968</v>
      </c>
      <c r="B1971" t="s">
        <v>306</v>
      </c>
      <c r="C1971" t="s">
        <v>28</v>
      </c>
      <c r="D1971" t="s">
        <v>29</v>
      </c>
      <c r="E1971" t="s">
        <v>30</v>
      </c>
      <c r="F1971" t="s">
        <v>31</v>
      </c>
      <c r="G1971" t="s">
        <v>3944</v>
      </c>
      <c r="H1971" t="s">
        <v>6247</v>
      </c>
      <c r="I1971" s="4" t="s">
        <v>6248</v>
      </c>
      <c r="J1971" s="1">
        <f>((((bot_orders[[#This Row],[cTime]]/ 1000)+3*3600) / 86400) + DATE(1970,1,1))</f>
        <v>45767.737602326393</v>
      </c>
      <c r="K1971" s="4" t="s">
        <v>6249</v>
      </c>
      <c r="L1971" s="1">
        <f>((((bot_orders[[#This Row],[uTime]]/ 1000)+3*3600) / 86400) + DATE(1970,1,1))</f>
        <v>45767.73776773148</v>
      </c>
      <c r="M1971" t="s">
        <v>34</v>
      </c>
      <c r="N1971" t="s">
        <v>28</v>
      </c>
      <c r="O1971" t="s">
        <v>35</v>
      </c>
      <c r="P1971">
        <v>4.2279999999999998</v>
      </c>
      <c r="Q1971" t="s">
        <v>36</v>
      </c>
      <c r="R1971" t="s">
        <v>37</v>
      </c>
      <c r="S1971">
        <v>0.61229999999999996</v>
      </c>
      <c r="T1971">
        <v>0.61229999999999996</v>
      </c>
      <c r="U1971">
        <v>4.2279999999999998</v>
      </c>
      <c r="V1971">
        <v>-2.0710435E-3</v>
      </c>
      <c r="W1971" t="s">
        <v>38</v>
      </c>
      <c r="X1971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1971" s="4">
        <f>IF(bot_orders[[#This Row],[side]]="buy", bot_orders[[#This Row],[accFillSz]] + bot_orders[[#This Row],[fee]], -bot_orders[[#This Row],[accFillSz]])</f>
        <v>-4.2279999999999998</v>
      </c>
      <c r="Z1971" s="4">
        <f>IF(bot_orders[[#This Row],[side]]="sell",bot_orders[[#This Row],[accFillSz]]*bot_orders[[#This Row],[avgPx]]+bot_orders[[#This Row],[fee]], 0)</f>
        <v>2.5867333564999995</v>
      </c>
      <c r="AA1971" s="4">
        <f>IF(bot_orders[[#This Row],[side]]="sell",-bot_orders[[#This Row],[accFillSz]],bot_orders[[#This Row],[accFillSz]]+bot_orders[[#This Row],[fee]])</f>
        <v>-4.2279999999999998</v>
      </c>
      <c r="AB1971">
        <v>0</v>
      </c>
      <c r="AC1971" t="s">
        <v>39</v>
      </c>
      <c r="AD1971">
        <v>0</v>
      </c>
      <c r="AE1971" t="s">
        <v>40</v>
      </c>
      <c r="AF1971" t="s">
        <v>41</v>
      </c>
      <c r="AG1971" t="s">
        <v>42</v>
      </c>
      <c r="AH1971" t="s">
        <v>28</v>
      </c>
      <c r="AI1971">
        <v>-4.2279999999999998</v>
      </c>
      <c r="AJ1971">
        <v>2.5867333600000002</v>
      </c>
    </row>
    <row r="1972" spans="1:36" x14ac:dyDescent="0.3">
      <c r="A1972">
        <v>1969</v>
      </c>
      <c r="B1972" t="s">
        <v>306</v>
      </c>
      <c r="C1972" t="s">
        <v>28</v>
      </c>
      <c r="D1972" t="s">
        <v>29</v>
      </c>
      <c r="E1972" t="s">
        <v>30</v>
      </c>
      <c r="F1972" t="s">
        <v>31</v>
      </c>
      <c r="G1972" t="s">
        <v>3933</v>
      </c>
      <c r="H1972" t="s">
        <v>6250</v>
      </c>
      <c r="I1972" s="4" t="s">
        <v>6251</v>
      </c>
      <c r="J1972" s="1">
        <f>((((bot_orders[[#This Row],[cTime]]/ 1000)+3*3600) / 86400) + DATE(1970,1,1))</f>
        <v>45767.737767754632</v>
      </c>
      <c r="K1972" s="4" t="s">
        <v>6252</v>
      </c>
      <c r="L1972" s="1">
        <f>((((bot_orders[[#This Row],[uTime]]/ 1000)+3*3600) / 86400) + DATE(1970,1,1))</f>
        <v>45767.740571226852</v>
      </c>
      <c r="M1972" t="s">
        <v>34</v>
      </c>
      <c r="N1972" t="s">
        <v>28</v>
      </c>
      <c r="O1972" t="s">
        <v>35</v>
      </c>
      <c r="P1972">
        <v>4.2320000000000002</v>
      </c>
      <c r="Q1972" t="s">
        <v>36</v>
      </c>
      <c r="R1972" t="s">
        <v>55</v>
      </c>
      <c r="S1972">
        <v>0.60980000000000001</v>
      </c>
      <c r="T1972">
        <v>0.60980000000000001</v>
      </c>
      <c r="U1972">
        <v>4.2320000000000002</v>
      </c>
      <c r="V1972">
        <v>-3.3855999999999999E-3</v>
      </c>
      <c r="W1972" t="s">
        <v>39</v>
      </c>
      <c r="X1972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1972" s="4">
        <f>IF(bot_orders[[#This Row],[side]]="buy", bot_orders[[#This Row],[accFillSz]] + bot_orders[[#This Row],[fee]], -bot_orders[[#This Row],[accFillSz]])</f>
        <v>4.2286144000000006</v>
      </c>
      <c r="Z1972" s="4">
        <f>IF(bot_orders[[#This Row],[side]]="sell",bot_orders[[#This Row],[accFillSz]]*bot_orders[[#This Row],[avgPx]]+bot_orders[[#This Row],[fee]], 0)</f>
        <v>0</v>
      </c>
      <c r="AA1972" s="4">
        <f>IF(bot_orders[[#This Row],[side]]="sell",-bot_orders[[#This Row],[accFillSz]],bot_orders[[#This Row],[accFillSz]]+bot_orders[[#This Row],[fee]])</f>
        <v>4.2286144000000006</v>
      </c>
      <c r="AB1972">
        <v>0</v>
      </c>
      <c r="AC1972" t="s">
        <v>38</v>
      </c>
      <c r="AD1972">
        <v>0</v>
      </c>
      <c r="AE1972" t="s">
        <v>40</v>
      </c>
      <c r="AF1972" t="s">
        <v>41</v>
      </c>
      <c r="AG1972" t="s">
        <v>42</v>
      </c>
      <c r="AH1972" t="s">
        <v>28</v>
      </c>
      <c r="AI1972">
        <v>4.2286143999999997</v>
      </c>
      <c r="AJ1972">
        <v>-2.5806735999999999</v>
      </c>
    </row>
    <row r="1973" spans="1:36" x14ac:dyDescent="0.3">
      <c r="A1973">
        <v>1970</v>
      </c>
      <c r="B1973" t="s">
        <v>306</v>
      </c>
      <c r="C1973" t="s">
        <v>28</v>
      </c>
      <c r="D1973" t="s">
        <v>29</v>
      </c>
      <c r="E1973" t="s">
        <v>30</v>
      </c>
      <c r="F1973" t="s">
        <v>31</v>
      </c>
      <c r="G1973" t="s">
        <v>3933</v>
      </c>
      <c r="H1973" t="s">
        <v>6253</v>
      </c>
      <c r="I1973" s="4" t="s">
        <v>6254</v>
      </c>
      <c r="J1973" s="1">
        <f>((((bot_orders[[#This Row],[cTime]]/ 1000)+3*3600) / 86400) + DATE(1970,1,1))</f>
        <v>45767.740571250004</v>
      </c>
      <c r="K1973" s="4" t="s">
        <v>6255</v>
      </c>
      <c r="L1973" s="1">
        <f>((((bot_orders[[#This Row],[uTime]]/ 1000)+3*3600) / 86400) + DATE(1970,1,1))</f>
        <v>45767.745288229169</v>
      </c>
      <c r="M1973" t="s">
        <v>34</v>
      </c>
      <c r="N1973" t="s">
        <v>28</v>
      </c>
      <c r="O1973" t="s">
        <v>35</v>
      </c>
      <c r="P1973">
        <v>4.2279999999999998</v>
      </c>
      <c r="Q1973" t="s">
        <v>36</v>
      </c>
      <c r="R1973" t="s">
        <v>37</v>
      </c>
      <c r="S1973">
        <v>0.61229999999999996</v>
      </c>
      <c r="T1973">
        <v>0.61229999999999996</v>
      </c>
      <c r="U1973">
        <v>4.2279999999999998</v>
      </c>
      <c r="V1973">
        <v>-2.0710435E-3</v>
      </c>
      <c r="W1973" t="s">
        <v>38</v>
      </c>
      <c r="X1973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1973" s="4">
        <f>IF(bot_orders[[#This Row],[side]]="buy", bot_orders[[#This Row],[accFillSz]] + bot_orders[[#This Row],[fee]], -bot_orders[[#This Row],[accFillSz]])</f>
        <v>-4.2279999999999998</v>
      </c>
      <c r="Z1973" s="4">
        <f>IF(bot_orders[[#This Row],[side]]="sell",bot_orders[[#This Row],[accFillSz]]*bot_orders[[#This Row],[avgPx]]+bot_orders[[#This Row],[fee]], 0)</f>
        <v>2.5867333564999995</v>
      </c>
      <c r="AA1973" s="4">
        <f>IF(bot_orders[[#This Row],[side]]="sell",-bot_orders[[#This Row],[accFillSz]],bot_orders[[#This Row],[accFillSz]]+bot_orders[[#This Row],[fee]])</f>
        <v>-4.2279999999999998</v>
      </c>
      <c r="AB1973">
        <v>0</v>
      </c>
      <c r="AC1973" t="s">
        <v>39</v>
      </c>
      <c r="AD1973">
        <v>0</v>
      </c>
      <c r="AE1973" t="s">
        <v>40</v>
      </c>
      <c r="AF1973" t="s">
        <v>41</v>
      </c>
      <c r="AG1973" t="s">
        <v>42</v>
      </c>
      <c r="AH1973" t="s">
        <v>28</v>
      </c>
      <c r="AI1973">
        <v>-4.2279999999999998</v>
      </c>
      <c r="AJ1973">
        <v>2.5867333600000002</v>
      </c>
    </row>
    <row r="1974" spans="1:36" x14ac:dyDescent="0.3">
      <c r="A1974">
        <v>1971</v>
      </c>
      <c r="B1974" t="s">
        <v>306</v>
      </c>
      <c r="C1974" t="s">
        <v>28</v>
      </c>
      <c r="D1974" t="s">
        <v>29</v>
      </c>
      <c r="E1974" t="s">
        <v>30</v>
      </c>
      <c r="F1974" t="s">
        <v>31</v>
      </c>
      <c r="G1974" t="s">
        <v>3962</v>
      </c>
      <c r="H1974" t="s">
        <v>6256</v>
      </c>
      <c r="I1974" s="4" t="s">
        <v>6257</v>
      </c>
      <c r="J1974" s="1">
        <f>((((bot_orders[[#This Row],[cTime]]/ 1000)+3*3600) / 86400) + DATE(1970,1,1))</f>
        <v>45767.741062210654</v>
      </c>
      <c r="K1974" s="4" t="s">
        <v>6258</v>
      </c>
      <c r="L1974" s="1">
        <f>((((bot_orders[[#This Row],[uTime]]/ 1000)+3*3600) / 86400) + DATE(1970,1,1))</f>
        <v>45767.742175879626</v>
      </c>
      <c r="M1974" t="s">
        <v>34</v>
      </c>
      <c r="N1974" t="s">
        <v>28</v>
      </c>
      <c r="O1974" t="s">
        <v>35</v>
      </c>
      <c r="P1974">
        <v>4.2279999999999998</v>
      </c>
      <c r="Q1974" t="s">
        <v>36</v>
      </c>
      <c r="R1974" t="s">
        <v>37</v>
      </c>
      <c r="S1974">
        <v>0.60980000000000001</v>
      </c>
      <c r="T1974">
        <v>0.60980000000000001</v>
      </c>
      <c r="U1974">
        <v>4.2279999999999998</v>
      </c>
      <c r="V1974">
        <v>-2.0625875E-3</v>
      </c>
      <c r="W1974" t="s">
        <v>38</v>
      </c>
      <c r="X1974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1974" s="4">
        <f>IF(bot_orders[[#This Row],[side]]="buy", bot_orders[[#This Row],[accFillSz]] + bot_orders[[#This Row],[fee]], -bot_orders[[#This Row],[accFillSz]])</f>
        <v>-4.2279999999999998</v>
      </c>
      <c r="Z1974" s="4">
        <f>IF(bot_orders[[#This Row],[side]]="sell",bot_orders[[#This Row],[accFillSz]]*bot_orders[[#This Row],[avgPx]]+bot_orders[[#This Row],[fee]], 0)</f>
        <v>2.5761718124999997</v>
      </c>
      <c r="AA1974" s="4">
        <f>IF(bot_orders[[#This Row],[side]]="sell",-bot_orders[[#This Row],[accFillSz]],bot_orders[[#This Row],[accFillSz]]+bot_orders[[#This Row],[fee]])</f>
        <v>-4.2279999999999998</v>
      </c>
      <c r="AB1974">
        <v>0</v>
      </c>
      <c r="AC1974" t="s">
        <v>39</v>
      </c>
      <c r="AD1974">
        <v>0</v>
      </c>
      <c r="AE1974" t="s">
        <v>40</v>
      </c>
      <c r="AF1974" t="s">
        <v>41</v>
      </c>
      <c r="AG1974" t="s">
        <v>42</v>
      </c>
      <c r="AH1974" t="s">
        <v>28</v>
      </c>
      <c r="AI1974">
        <v>-4.2279999999999998</v>
      </c>
      <c r="AJ1974">
        <v>2.57617181</v>
      </c>
    </row>
    <row r="1975" spans="1:36" x14ac:dyDescent="0.3">
      <c r="A1975">
        <v>1972</v>
      </c>
      <c r="B1975" t="s">
        <v>306</v>
      </c>
      <c r="C1975" t="s">
        <v>28</v>
      </c>
      <c r="D1975" t="s">
        <v>29</v>
      </c>
      <c r="E1975" t="s">
        <v>30</v>
      </c>
      <c r="F1975" t="s">
        <v>31</v>
      </c>
      <c r="G1975" t="s">
        <v>3958</v>
      </c>
      <c r="H1975" t="s">
        <v>6259</v>
      </c>
      <c r="I1975" s="4" t="s">
        <v>6260</v>
      </c>
      <c r="J1975" s="1">
        <f>((((bot_orders[[#This Row],[cTime]]/ 1000)+3*3600) / 86400) + DATE(1970,1,1))</f>
        <v>45767.742175902778</v>
      </c>
      <c r="K1975" s="4" t="s">
        <v>6261</v>
      </c>
      <c r="L1975" s="1">
        <f>((((bot_orders[[#This Row],[uTime]]/ 1000)+3*3600) / 86400) + DATE(1970,1,1))</f>
        <v>45767.743577777772</v>
      </c>
      <c r="M1975" t="s">
        <v>34</v>
      </c>
      <c r="N1975" t="s">
        <v>28</v>
      </c>
      <c r="O1975" t="s">
        <v>35</v>
      </c>
      <c r="P1975">
        <v>4.2320000000000002</v>
      </c>
      <c r="Q1975" t="s">
        <v>36</v>
      </c>
      <c r="R1975" t="s">
        <v>55</v>
      </c>
      <c r="S1975">
        <v>0.60729999999999995</v>
      </c>
      <c r="T1975">
        <v>0.60729999999999995</v>
      </c>
      <c r="U1975">
        <v>4.2320000000000002</v>
      </c>
      <c r="V1975">
        <v>-3.3855999999999999E-3</v>
      </c>
      <c r="W1975" t="s">
        <v>39</v>
      </c>
      <c r="X1975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1975" s="4">
        <f>IF(bot_orders[[#This Row],[side]]="buy", bot_orders[[#This Row],[accFillSz]] + bot_orders[[#This Row],[fee]], -bot_orders[[#This Row],[accFillSz]])</f>
        <v>4.2286144000000006</v>
      </c>
      <c r="Z1975" s="4">
        <f>IF(bot_orders[[#This Row],[side]]="sell",bot_orders[[#This Row],[accFillSz]]*bot_orders[[#This Row],[avgPx]]+bot_orders[[#This Row],[fee]], 0)</f>
        <v>0</v>
      </c>
      <c r="AA1975" s="4">
        <f>IF(bot_orders[[#This Row],[side]]="sell",-bot_orders[[#This Row],[accFillSz]],bot_orders[[#This Row],[accFillSz]]+bot_orders[[#This Row],[fee]])</f>
        <v>4.2286144000000006</v>
      </c>
      <c r="AB1975">
        <v>0</v>
      </c>
      <c r="AC1975" t="s">
        <v>38</v>
      </c>
      <c r="AD1975">
        <v>0</v>
      </c>
      <c r="AE1975" t="s">
        <v>40</v>
      </c>
      <c r="AF1975" t="s">
        <v>41</v>
      </c>
      <c r="AG1975" t="s">
        <v>42</v>
      </c>
      <c r="AH1975" t="s">
        <v>28</v>
      </c>
      <c r="AI1975">
        <v>4.2286143999999997</v>
      </c>
      <c r="AJ1975">
        <v>-2.5700935999999999</v>
      </c>
    </row>
    <row r="1976" spans="1:36" x14ac:dyDescent="0.3">
      <c r="A1976">
        <v>1973</v>
      </c>
      <c r="B1976" t="s">
        <v>306</v>
      </c>
      <c r="C1976" t="s">
        <v>28</v>
      </c>
      <c r="D1976" t="s">
        <v>29</v>
      </c>
      <c r="E1976" t="s">
        <v>30</v>
      </c>
      <c r="F1976" t="s">
        <v>31</v>
      </c>
      <c r="G1976" t="s">
        <v>3958</v>
      </c>
      <c r="H1976" t="s">
        <v>6262</v>
      </c>
      <c r="I1976" s="4" t="s">
        <v>6263</v>
      </c>
      <c r="J1976" s="1">
        <f>((((bot_orders[[#This Row],[cTime]]/ 1000)+3*3600) / 86400) + DATE(1970,1,1))</f>
        <v>45767.743577800924</v>
      </c>
      <c r="K1976" s="4" t="s">
        <v>6264</v>
      </c>
      <c r="L1976" s="1">
        <f>((((bot_orders[[#This Row],[uTime]]/ 1000)+3*3600) / 86400) + DATE(1970,1,1))</f>
        <v>45767.744399756943</v>
      </c>
      <c r="M1976" t="s">
        <v>34</v>
      </c>
      <c r="N1976" t="s">
        <v>28</v>
      </c>
      <c r="O1976" t="s">
        <v>35</v>
      </c>
      <c r="P1976">
        <v>4.2279999999999998</v>
      </c>
      <c r="Q1976" t="s">
        <v>36</v>
      </c>
      <c r="R1976" t="s">
        <v>37</v>
      </c>
      <c r="S1976">
        <v>0.60980000000000001</v>
      </c>
      <c r="T1976">
        <v>0.60980000000000001</v>
      </c>
      <c r="U1976">
        <v>4.2279999999999998</v>
      </c>
      <c r="V1976">
        <v>-2.0625875E-3</v>
      </c>
      <c r="W1976" t="s">
        <v>38</v>
      </c>
      <c r="X1976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1976" s="4">
        <f>IF(bot_orders[[#This Row],[side]]="buy", bot_orders[[#This Row],[accFillSz]] + bot_orders[[#This Row],[fee]], -bot_orders[[#This Row],[accFillSz]])</f>
        <v>-4.2279999999999998</v>
      </c>
      <c r="Z1976" s="4">
        <f>IF(bot_orders[[#This Row],[side]]="sell",bot_orders[[#This Row],[accFillSz]]*bot_orders[[#This Row],[avgPx]]+bot_orders[[#This Row],[fee]], 0)</f>
        <v>2.5761718124999997</v>
      </c>
      <c r="AA1976" s="4">
        <f>IF(bot_orders[[#This Row],[side]]="sell",-bot_orders[[#This Row],[accFillSz]],bot_orders[[#This Row],[accFillSz]]+bot_orders[[#This Row],[fee]])</f>
        <v>-4.2279999999999998</v>
      </c>
      <c r="AB1976">
        <v>0</v>
      </c>
      <c r="AC1976" t="s">
        <v>39</v>
      </c>
      <c r="AD1976">
        <v>0</v>
      </c>
      <c r="AE1976" t="s">
        <v>40</v>
      </c>
      <c r="AF1976" t="s">
        <v>41</v>
      </c>
      <c r="AG1976" t="s">
        <v>42</v>
      </c>
      <c r="AH1976" t="s">
        <v>28</v>
      </c>
      <c r="AI1976">
        <v>-4.2279999999999998</v>
      </c>
      <c r="AJ1976">
        <v>2.57617181</v>
      </c>
    </row>
    <row r="1977" spans="1:36" x14ac:dyDescent="0.3">
      <c r="A1977">
        <v>1974</v>
      </c>
      <c r="B1977" t="s">
        <v>306</v>
      </c>
      <c r="C1977" t="s">
        <v>28</v>
      </c>
      <c r="D1977" t="s">
        <v>29</v>
      </c>
      <c r="E1977" t="s">
        <v>30</v>
      </c>
      <c r="F1977" t="s">
        <v>31</v>
      </c>
      <c r="G1977" t="s">
        <v>4046</v>
      </c>
      <c r="H1977" t="s">
        <v>6265</v>
      </c>
      <c r="I1977" s="4" t="s">
        <v>6266</v>
      </c>
      <c r="J1977" s="1">
        <f>((((bot_orders[[#This Row],[cTime]]/ 1000)+3*3600) / 86400) + DATE(1970,1,1))</f>
        <v>45767.744399780095</v>
      </c>
      <c r="K1977" s="4" t="s">
        <v>6267</v>
      </c>
      <c r="L1977" s="1">
        <f>((((bot_orders[[#This Row],[uTime]]/ 1000)+3*3600) / 86400) + DATE(1970,1,1))</f>
        <v>45767.778263125001</v>
      </c>
      <c r="M1977" t="s">
        <v>34</v>
      </c>
      <c r="N1977" t="s">
        <v>28</v>
      </c>
      <c r="O1977" t="s">
        <v>35</v>
      </c>
      <c r="P1977">
        <v>4.2320000000000002</v>
      </c>
      <c r="Q1977" t="s">
        <v>36</v>
      </c>
      <c r="R1977" t="s">
        <v>55</v>
      </c>
      <c r="S1977">
        <v>0.60729999999999995</v>
      </c>
      <c r="T1977">
        <v>0.60729999999999995</v>
      </c>
      <c r="U1977">
        <v>4.2320000000000002</v>
      </c>
      <c r="V1977">
        <v>-3.3855999999999999E-3</v>
      </c>
      <c r="W1977" t="s">
        <v>39</v>
      </c>
      <c r="X1977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1977" s="4">
        <f>IF(bot_orders[[#This Row],[side]]="buy", bot_orders[[#This Row],[accFillSz]] + bot_orders[[#This Row],[fee]], -bot_orders[[#This Row],[accFillSz]])</f>
        <v>4.2286144000000006</v>
      </c>
      <c r="Z1977" s="4">
        <f>IF(bot_orders[[#This Row],[side]]="sell",bot_orders[[#This Row],[accFillSz]]*bot_orders[[#This Row],[avgPx]]+bot_orders[[#This Row],[fee]], 0)</f>
        <v>0</v>
      </c>
      <c r="AA1977" s="4">
        <f>IF(bot_orders[[#This Row],[side]]="sell",-bot_orders[[#This Row],[accFillSz]],bot_orders[[#This Row],[accFillSz]]+bot_orders[[#This Row],[fee]])</f>
        <v>4.2286144000000006</v>
      </c>
      <c r="AB1977">
        <v>0</v>
      </c>
      <c r="AC1977" t="s">
        <v>38</v>
      </c>
      <c r="AD1977">
        <v>0</v>
      </c>
      <c r="AE1977" t="s">
        <v>40</v>
      </c>
      <c r="AF1977" t="s">
        <v>41</v>
      </c>
      <c r="AG1977" t="s">
        <v>42</v>
      </c>
      <c r="AH1977" t="s">
        <v>28</v>
      </c>
      <c r="AI1977">
        <v>4.2286143999999997</v>
      </c>
      <c r="AJ1977">
        <v>-2.5700935999999999</v>
      </c>
    </row>
    <row r="1978" spans="1:36" x14ac:dyDescent="0.3">
      <c r="A1978">
        <v>1975</v>
      </c>
      <c r="B1978" t="s">
        <v>306</v>
      </c>
      <c r="C1978" t="s">
        <v>28</v>
      </c>
      <c r="D1978" t="s">
        <v>29</v>
      </c>
      <c r="E1978" t="s">
        <v>30</v>
      </c>
      <c r="F1978" t="s">
        <v>31</v>
      </c>
      <c r="G1978" t="s">
        <v>3954</v>
      </c>
      <c r="H1978" t="s">
        <v>6268</v>
      </c>
      <c r="I1978" s="4" t="s">
        <v>6269</v>
      </c>
      <c r="J1978" s="1">
        <f>((((bot_orders[[#This Row],[cTime]]/ 1000)+3*3600) / 86400) + DATE(1970,1,1))</f>
        <v>45767.745288252314</v>
      </c>
      <c r="K1978" s="4" t="s">
        <v>6270</v>
      </c>
      <c r="L1978" s="1">
        <f>((((bot_orders[[#This Row],[uTime]]/ 1000)+3*3600) / 86400) + DATE(1970,1,1))</f>
        <v>45767.746100659722</v>
      </c>
      <c r="M1978" t="s">
        <v>34</v>
      </c>
      <c r="N1978" t="s">
        <v>28</v>
      </c>
      <c r="O1978" t="s">
        <v>35</v>
      </c>
      <c r="P1978">
        <v>4.2320000000000002</v>
      </c>
      <c r="Q1978" t="s">
        <v>36</v>
      </c>
      <c r="R1978" t="s">
        <v>55</v>
      </c>
      <c r="S1978">
        <v>0.60980000000000001</v>
      </c>
      <c r="T1978">
        <v>0.60980000000000001</v>
      </c>
      <c r="U1978">
        <v>4.2320000000000002</v>
      </c>
      <c r="V1978">
        <v>-3.3855999999999999E-3</v>
      </c>
      <c r="W1978" t="s">
        <v>39</v>
      </c>
      <c r="X1978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1978" s="4">
        <f>IF(bot_orders[[#This Row],[side]]="buy", bot_orders[[#This Row],[accFillSz]] + bot_orders[[#This Row],[fee]], -bot_orders[[#This Row],[accFillSz]])</f>
        <v>4.2286144000000006</v>
      </c>
      <c r="Z1978" s="4">
        <f>IF(bot_orders[[#This Row],[side]]="sell",bot_orders[[#This Row],[accFillSz]]*bot_orders[[#This Row],[avgPx]]+bot_orders[[#This Row],[fee]], 0)</f>
        <v>0</v>
      </c>
      <c r="AA1978" s="4">
        <f>IF(bot_orders[[#This Row],[side]]="sell",-bot_orders[[#This Row],[accFillSz]],bot_orders[[#This Row],[accFillSz]]+bot_orders[[#This Row],[fee]])</f>
        <v>4.2286144000000006</v>
      </c>
      <c r="AB1978">
        <v>0</v>
      </c>
      <c r="AC1978" t="s">
        <v>38</v>
      </c>
      <c r="AD1978">
        <v>0</v>
      </c>
      <c r="AE1978" t="s">
        <v>40</v>
      </c>
      <c r="AF1978" t="s">
        <v>41</v>
      </c>
      <c r="AG1978" t="s">
        <v>42</v>
      </c>
      <c r="AH1978" t="s">
        <v>28</v>
      </c>
      <c r="AI1978">
        <v>4.2286143999999997</v>
      </c>
      <c r="AJ1978">
        <v>-2.5806735999999999</v>
      </c>
    </row>
    <row r="1979" spans="1:36" x14ac:dyDescent="0.3">
      <c r="A1979">
        <v>1976</v>
      </c>
      <c r="B1979" t="s">
        <v>306</v>
      </c>
      <c r="C1979" t="s">
        <v>28</v>
      </c>
      <c r="D1979" t="s">
        <v>29</v>
      </c>
      <c r="E1979" t="s">
        <v>30</v>
      </c>
      <c r="F1979" t="s">
        <v>31</v>
      </c>
      <c r="G1979" t="s">
        <v>3954</v>
      </c>
      <c r="H1979" t="s">
        <v>6271</v>
      </c>
      <c r="I1979" s="4" t="s">
        <v>6272</v>
      </c>
      <c r="J1979" s="1">
        <f>((((bot_orders[[#This Row],[cTime]]/ 1000)+3*3600) / 86400) + DATE(1970,1,1))</f>
        <v>45767.746100682867</v>
      </c>
      <c r="K1979" s="4" t="s">
        <v>6273</v>
      </c>
      <c r="L1979" s="1">
        <f>((((bot_orders[[#This Row],[uTime]]/ 1000)+3*3600) / 86400) + DATE(1970,1,1))</f>
        <v>45767.746283946763</v>
      </c>
      <c r="M1979" t="s">
        <v>34</v>
      </c>
      <c r="N1979" t="s">
        <v>28</v>
      </c>
      <c r="O1979" t="s">
        <v>35</v>
      </c>
      <c r="P1979">
        <v>4.2279999999999998</v>
      </c>
      <c r="Q1979" t="s">
        <v>36</v>
      </c>
      <c r="R1979" t="s">
        <v>37</v>
      </c>
      <c r="S1979">
        <v>0.61229999999999996</v>
      </c>
      <c r="T1979">
        <v>0.61229999999999996</v>
      </c>
      <c r="U1979">
        <v>4.2279999999999998</v>
      </c>
      <c r="V1979">
        <v>-2.0710435E-3</v>
      </c>
      <c r="W1979" t="s">
        <v>38</v>
      </c>
      <c r="X1979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1979" s="4">
        <f>IF(bot_orders[[#This Row],[side]]="buy", bot_orders[[#This Row],[accFillSz]] + bot_orders[[#This Row],[fee]], -bot_orders[[#This Row],[accFillSz]])</f>
        <v>-4.2279999999999998</v>
      </c>
      <c r="Z1979" s="4">
        <f>IF(bot_orders[[#This Row],[side]]="sell",bot_orders[[#This Row],[accFillSz]]*bot_orders[[#This Row],[avgPx]]+bot_orders[[#This Row],[fee]], 0)</f>
        <v>2.5867333564999995</v>
      </c>
      <c r="AA1979" s="4">
        <f>IF(bot_orders[[#This Row],[side]]="sell",-bot_orders[[#This Row],[accFillSz]],bot_orders[[#This Row],[accFillSz]]+bot_orders[[#This Row],[fee]])</f>
        <v>-4.2279999999999998</v>
      </c>
      <c r="AB1979">
        <v>0</v>
      </c>
      <c r="AC1979" t="s">
        <v>39</v>
      </c>
      <c r="AD1979">
        <v>0</v>
      </c>
      <c r="AE1979" t="s">
        <v>40</v>
      </c>
      <c r="AF1979" t="s">
        <v>41</v>
      </c>
      <c r="AG1979" t="s">
        <v>42</v>
      </c>
      <c r="AH1979" t="s">
        <v>28</v>
      </c>
      <c r="AI1979">
        <v>-4.2279999999999998</v>
      </c>
      <c r="AJ1979">
        <v>2.5867333600000002</v>
      </c>
    </row>
    <row r="1980" spans="1:36" x14ac:dyDescent="0.3">
      <c r="A1980">
        <v>1977</v>
      </c>
      <c r="B1980" t="s">
        <v>306</v>
      </c>
      <c r="C1980" t="s">
        <v>28</v>
      </c>
      <c r="D1980" t="s">
        <v>29</v>
      </c>
      <c r="E1980" t="s">
        <v>30</v>
      </c>
      <c r="F1980" t="s">
        <v>31</v>
      </c>
      <c r="G1980" t="s">
        <v>4050</v>
      </c>
      <c r="H1980" t="s">
        <v>6274</v>
      </c>
      <c r="I1980" s="4" t="s">
        <v>6275</v>
      </c>
      <c r="J1980" s="1">
        <f>((((bot_orders[[#This Row],[cTime]]/ 1000)+3*3600) / 86400) + DATE(1970,1,1))</f>
        <v>45767.746283969907</v>
      </c>
      <c r="K1980" s="4" t="s">
        <v>6276</v>
      </c>
      <c r="L1980" s="1">
        <f>((((bot_orders[[#This Row],[uTime]]/ 1000)+3*3600) / 86400) + DATE(1970,1,1))</f>
        <v>45767.777365995367</v>
      </c>
      <c r="M1980" t="s">
        <v>34</v>
      </c>
      <c r="N1980" t="s">
        <v>28</v>
      </c>
      <c r="O1980" t="s">
        <v>35</v>
      </c>
      <c r="P1980">
        <v>4.2320000000000002</v>
      </c>
      <c r="Q1980" t="s">
        <v>36</v>
      </c>
      <c r="R1980" t="s">
        <v>55</v>
      </c>
      <c r="S1980">
        <v>0.60980000000000001</v>
      </c>
      <c r="T1980">
        <v>0.60980000000000001</v>
      </c>
      <c r="U1980">
        <v>4.2320000000000002</v>
      </c>
      <c r="V1980">
        <v>-3.3855999999999999E-3</v>
      </c>
      <c r="W1980" t="s">
        <v>39</v>
      </c>
      <c r="X1980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1980" s="4">
        <f>IF(bot_orders[[#This Row],[side]]="buy", bot_orders[[#This Row],[accFillSz]] + bot_orders[[#This Row],[fee]], -bot_orders[[#This Row],[accFillSz]])</f>
        <v>4.2286144000000006</v>
      </c>
      <c r="Z1980" s="4">
        <f>IF(bot_orders[[#This Row],[side]]="sell",bot_orders[[#This Row],[accFillSz]]*bot_orders[[#This Row],[avgPx]]+bot_orders[[#This Row],[fee]], 0)</f>
        <v>0</v>
      </c>
      <c r="AA1980" s="4">
        <f>IF(bot_orders[[#This Row],[side]]="sell",-bot_orders[[#This Row],[accFillSz]],bot_orders[[#This Row],[accFillSz]]+bot_orders[[#This Row],[fee]])</f>
        <v>4.2286144000000006</v>
      </c>
      <c r="AB1980">
        <v>0</v>
      </c>
      <c r="AC1980" t="s">
        <v>38</v>
      </c>
      <c r="AD1980">
        <v>0</v>
      </c>
      <c r="AE1980" t="s">
        <v>40</v>
      </c>
      <c r="AF1980" t="s">
        <v>41</v>
      </c>
      <c r="AG1980" t="s">
        <v>42</v>
      </c>
      <c r="AH1980" t="s">
        <v>28</v>
      </c>
      <c r="AI1980">
        <v>4.2286143999999997</v>
      </c>
      <c r="AJ1980">
        <v>-2.5806735999999999</v>
      </c>
    </row>
    <row r="1981" spans="1:36" x14ac:dyDescent="0.3">
      <c r="A1981">
        <v>1978</v>
      </c>
      <c r="B1981" t="s">
        <v>306</v>
      </c>
      <c r="C1981" t="s">
        <v>28</v>
      </c>
      <c r="D1981" t="s">
        <v>29</v>
      </c>
      <c r="E1981" t="s">
        <v>30</v>
      </c>
      <c r="F1981" t="s">
        <v>31</v>
      </c>
      <c r="G1981" t="s">
        <v>4039</v>
      </c>
      <c r="H1981" t="s">
        <v>6277</v>
      </c>
      <c r="I1981" s="4" t="s">
        <v>6278</v>
      </c>
      <c r="J1981" s="1">
        <f>((((bot_orders[[#This Row],[cTime]]/ 1000)+3*3600) / 86400) + DATE(1970,1,1))</f>
        <v>45767.746421608797</v>
      </c>
      <c r="K1981" s="4" t="s">
        <v>6279</v>
      </c>
      <c r="L1981" s="1">
        <f>((((bot_orders[[#This Row],[uTime]]/ 1000)+3*3600) / 86400) + DATE(1970,1,1))</f>
        <v>45767.775650254625</v>
      </c>
      <c r="M1981" t="s">
        <v>34</v>
      </c>
      <c r="N1981" t="s">
        <v>28</v>
      </c>
      <c r="O1981" t="s">
        <v>35</v>
      </c>
      <c r="P1981">
        <v>4.2320000000000002</v>
      </c>
      <c r="Q1981" t="s">
        <v>36</v>
      </c>
      <c r="R1981" t="s">
        <v>55</v>
      </c>
      <c r="S1981">
        <v>0.61229999999999996</v>
      </c>
      <c r="T1981">
        <v>0.61229999999999996</v>
      </c>
      <c r="U1981">
        <v>4.2320000000000002</v>
      </c>
      <c r="V1981">
        <v>-3.3855999999999999E-3</v>
      </c>
      <c r="W1981" t="s">
        <v>39</v>
      </c>
      <c r="X1981" s="4">
        <f>IF(bot_orders[[#This Row],[side]]="sell", bot_orders[[#This Row],[accFillSz]]*bot_orders[[#This Row],[avgPx]] + bot_orders[[#This Row],[fee]], -bot_orders[[#This Row],[accFillSz]]*bot_orders[[#This Row],[avgPx]])</f>
        <v>-2.5912535999999999</v>
      </c>
      <c r="Y1981" s="4">
        <f>IF(bot_orders[[#This Row],[side]]="buy", bot_orders[[#This Row],[accFillSz]] + bot_orders[[#This Row],[fee]], -bot_orders[[#This Row],[accFillSz]])</f>
        <v>4.2286144000000006</v>
      </c>
      <c r="Z1981" s="4">
        <f>IF(bot_orders[[#This Row],[side]]="sell",bot_orders[[#This Row],[accFillSz]]*bot_orders[[#This Row],[avgPx]]+bot_orders[[#This Row],[fee]], 0)</f>
        <v>0</v>
      </c>
      <c r="AA1981" s="4">
        <f>IF(bot_orders[[#This Row],[side]]="sell",-bot_orders[[#This Row],[accFillSz]],bot_orders[[#This Row],[accFillSz]]+bot_orders[[#This Row],[fee]])</f>
        <v>4.2286144000000006</v>
      </c>
      <c r="AB1981">
        <v>0</v>
      </c>
      <c r="AC1981" t="s">
        <v>38</v>
      </c>
      <c r="AD1981">
        <v>0</v>
      </c>
      <c r="AE1981" t="s">
        <v>40</v>
      </c>
      <c r="AF1981" t="s">
        <v>41</v>
      </c>
      <c r="AG1981" t="s">
        <v>42</v>
      </c>
      <c r="AH1981" t="s">
        <v>28</v>
      </c>
      <c r="AI1981">
        <v>4.2286143999999997</v>
      </c>
      <c r="AJ1981">
        <v>-2.5912535999999999</v>
      </c>
    </row>
    <row r="1982" spans="1:36" x14ac:dyDescent="0.3">
      <c r="A1982">
        <v>1979</v>
      </c>
      <c r="B1982" t="s">
        <v>306</v>
      </c>
      <c r="C1982" t="s">
        <v>28</v>
      </c>
      <c r="D1982" t="s">
        <v>29</v>
      </c>
      <c r="E1982" t="s">
        <v>30</v>
      </c>
      <c r="F1982" t="s">
        <v>31</v>
      </c>
      <c r="G1982" t="s">
        <v>3908</v>
      </c>
      <c r="H1982" t="s">
        <v>6280</v>
      </c>
      <c r="I1982" s="4" t="s">
        <v>6281</v>
      </c>
      <c r="J1982" s="1">
        <f>((((bot_orders[[#This Row],[cTime]]/ 1000)+3*3600) / 86400) + DATE(1970,1,1))</f>
        <v>45767.746867870374</v>
      </c>
      <c r="K1982" s="4" t="s">
        <v>6282</v>
      </c>
      <c r="L1982" s="1">
        <f>((((bot_orders[[#This Row],[uTime]]/ 1000)+3*3600) / 86400) + DATE(1970,1,1))</f>
        <v>45767.746971157409</v>
      </c>
      <c r="M1982" t="s">
        <v>34</v>
      </c>
      <c r="N1982" t="s">
        <v>28</v>
      </c>
      <c r="O1982" t="s">
        <v>35</v>
      </c>
      <c r="P1982">
        <v>4.2320000000000002</v>
      </c>
      <c r="Q1982" t="s">
        <v>36</v>
      </c>
      <c r="R1982" t="s">
        <v>55</v>
      </c>
      <c r="S1982">
        <v>0.61480000000000001</v>
      </c>
      <c r="T1982">
        <v>0.61480000000000001</v>
      </c>
      <c r="U1982">
        <v>4.2320000000000002</v>
      </c>
      <c r="V1982">
        <v>-3.3855999999999999E-3</v>
      </c>
      <c r="W1982" t="s">
        <v>39</v>
      </c>
      <c r="X1982" s="4">
        <f>IF(bot_orders[[#This Row],[side]]="sell", bot_orders[[#This Row],[accFillSz]]*bot_orders[[#This Row],[avgPx]] + bot_orders[[#This Row],[fee]], -bot_orders[[#This Row],[accFillSz]]*bot_orders[[#This Row],[avgPx]])</f>
        <v>-2.6018336</v>
      </c>
      <c r="Y1982" s="4">
        <f>IF(bot_orders[[#This Row],[side]]="buy", bot_orders[[#This Row],[accFillSz]] + bot_orders[[#This Row],[fee]], -bot_orders[[#This Row],[accFillSz]])</f>
        <v>4.2286144000000006</v>
      </c>
      <c r="Z1982" s="4">
        <f>IF(bot_orders[[#This Row],[side]]="sell",bot_orders[[#This Row],[accFillSz]]*bot_orders[[#This Row],[avgPx]]+bot_orders[[#This Row],[fee]], 0)</f>
        <v>0</v>
      </c>
      <c r="AA1982" s="4">
        <f>IF(bot_orders[[#This Row],[side]]="sell",-bot_orders[[#This Row],[accFillSz]],bot_orders[[#This Row],[accFillSz]]+bot_orders[[#This Row],[fee]])</f>
        <v>4.2286144000000006</v>
      </c>
      <c r="AB1982">
        <v>0</v>
      </c>
      <c r="AC1982" t="s">
        <v>38</v>
      </c>
      <c r="AD1982">
        <v>0</v>
      </c>
      <c r="AE1982" t="s">
        <v>40</v>
      </c>
      <c r="AF1982" t="s">
        <v>41</v>
      </c>
      <c r="AG1982" t="s">
        <v>42</v>
      </c>
      <c r="AH1982" t="s">
        <v>28</v>
      </c>
      <c r="AI1982">
        <v>4.2286143999999997</v>
      </c>
      <c r="AJ1982">
        <v>-2.6018336</v>
      </c>
    </row>
    <row r="1983" spans="1:36" x14ac:dyDescent="0.3">
      <c r="A1983">
        <v>1980</v>
      </c>
      <c r="B1983" t="s">
        <v>306</v>
      </c>
      <c r="C1983" t="s">
        <v>28</v>
      </c>
      <c r="D1983" t="s">
        <v>29</v>
      </c>
      <c r="E1983" t="s">
        <v>30</v>
      </c>
      <c r="F1983" t="s">
        <v>31</v>
      </c>
      <c r="G1983" t="s">
        <v>3908</v>
      </c>
      <c r="H1983" t="s">
        <v>6283</v>
      </c>
      <c r="I1983" s="4" t="s">
        <v>6284</v>
      </c>
      <c r="J1983" s="1">
        <f>((((bot_orders[[#This Row],[cTime]]/ 1000)+3*3600) / 86400) + DATE(1970,1,1))</f>
        <v>45767.746971180553</v>
      </c>
      <c r="K1983" s="4" t="s">
        <v>6285</v>
      </c>
      <c r="L1983" s="1">
        <f>((((bot_orders[[#This Row],[uTime]]/ 1000)+3*3600) / 86400) + DATE(1970,1,1))</f>
        <v>45767.74733849537</v>
      </c>
      <c r="M1983" t="s">
        <v>34</v>
      </c>
      <c r="N1983" t="s">
        <v>28</v>
      </c>
      <c r="O1983" t="s">
        <v>35</v>
      </c>
      <c r="P1983">
        <v>4.2279999999999998</v>
      </c>
      <c r="Q1983" t="s">
        <v>36</v>
      </c>
      <c r="R1983" t="s">
        <v>37</v>
      </c>
      <c r="S1983">
        <v>0.61739999999999995</v>
      </c>
      <c r="T1983">
        <v>0.61739999999999995</v>
      </c>
      <c r="U1983">
        <v>4.2279999999999998</v>
      </c>
      <c r="V1983">
        <v>-2.0882938E-3</v>
      </c>
      <c r="W1983" t="s">
        <v>38</v>
      </c>
      <c r="X1983" s="4">
        <f>IF(bot_orders[[#This Row],[side]]="sell", bot_orders[[#This Row],[accFillSz]]*bot_orders[[#This Row],[avgPx]] + bot_orders[[#This Row],[fee]], -bot_orders[[#This Row],[accFillSz]]*bot_orders[[#This Row],[avgPx]])</f>
        <v>2.6082789061999998</v>
      </c>
      <c r="Y1983" s="4">
        <f>IF(bot_orders[[#This Row],[side]]="buy", bot_orders[[#This Row],[accFillSz]] + bot_orders[[#This Row],[fee]], -bot_orders[[#This Row],[accFillSz]])</f>
        <v>-4.2279999999999998</v>
      </c>
      <c r="Z1983" s="4">
        <f>IF(bot_orders[[#This Row],[side]]="sell",bot_orders[[#This Row],[accFillSz]]*bot_orders[[#This Row],[avgPx]]+bot_orders[[#This Row],[fee]], 0)</f>
        <v>2.6082789061999998</v>
      </c>
      <c r="AA1983" s="4">
        <f>IF(bot_orders[[#This Row],[side]]="sell",-bot_orders[[#This Row],[accFillSz]],bot_orders[[#This Row],[accFillSz]]+bot_orders[[#This Row],[fee]])</f>
        <v>-4.2279999999999998</v>
      </c>
      <c r="AB1983">
        <v>0</v>
      </c>
      <c r="AC1983" t="s">
        <v>39</v>
      </c>
      <c r="AD1983">
        <v>0</v>
      </c>
      <c r="AE1983" t="s">
        <v>40</v>
      </c>
      <c r="AF1983" t="s">
        <v>41</v>
      </c>
      <c r="AG1983" t="s">
        <v>42</v>
      </c>
      <c r="AH1983" t="s">
        <v>28</v>
      </c>
      <c r="AI1983">
        <v>-4.2279999999999998</v>
      </c>
      <c r="AJ1983">
        <v>2.6082789100000001</v>
      </c>
    </row>
    <row r="1984" spans="1:36" x14ac:dyDescent="0.3">
      <c r="A1984">
        <v>1981</v>
      </c>
      <c r="B1984" t="s">
        <v>306</v>
      </c>
      <c r="C1984" t="s">
        <v>28</v>
      </c>
      <c r="D1984" t="s">
        <v>29</v>
      </c>
      <c r="E1984" t="s">
        <v>30</v>
      </c>
      <c r="F1984" t="s">
        <v>31</v>
      </c>
      <c r="G1984" t="s">
        <v>4001</v>
      </c>
      <c r="H1984" t="s">
        <v>6286</v>
      </c>
      <c r="I1984" s="4" t="s">
        <v>6287</v>
      </c>
      <c r="J1984" s="1">
        <f>((((bot_orders[[#This Row],[cTime]]/ 1000)+3*3600) / 86400) + DATE(1970,1,1))</f>
        <v>45767.747338518515</v>
      </c>
      <c r="K1984" s="4" t="s">
        <v>6288</v>
      </c>
      <c r="L1984" s="1">
        <f>((((bot_orders[[#This Row],[uTime]]/ 1000)+3*3600) / 86400) + DATE(1970,1,1))</f>
        <v>45767.756392164352</v>
      </c>
      <c r="M1984" t="s">
        <v>34</v>
      </c>
      <c r="N1984" t="s">
        <v>28</v>
      </c>
      <c r="O1984" t="s">
        <v>35</v>
      </c>
      <c r="P1984">
        <v>4.2320000000000002</v>
      </c>
      <c r="Q1984" t="s">
        <v>36</v>
      </c>
      <c r="R1984" t="s">
        <v>55</v>
      </c>
      <c r="S1984">
        <v>0.61480000000000001</v>
      </c>
      <c r="T1984">
        <v>0.61480000000000001</v>
      </c>
      <c r="U1984">
        <v>4.2320000000000002</v>
      </c>
      <c r="V1984">
        <v>-3.3855999999999999E-3</v>
      </c>
      <c r="W1984" t="s">
        <v>39</v>
      </c>
      <c r="X1984" s="4">
        <f>IF(bot_orders[[#This Row],[side]]="sell", bot_orders[[#This Row],[accFillSz]]*bot_orders[[#This Row],[avgPx]] + bot_orders[[#This Row],[fee]], -bot_orders[[#This Row],[accFillSz]]*bot_orders[[#This Row],[avgPx]])</f>
        <v>-2.6018336</v>
      </c>
      <c r="Y1984" s="4">
        <f>IF(bot_orders[[#This Row],[side]]="buy", bot_orders[[#This Row],[accFillSz]] + bot_orders[[#This Row],[fee]], -bot_orders[[#This Row],[accFillSz]])</f>
        <v>4.2286144000000006</v>
      </c>
      <c r="Z1984" s="4">
        <f>IF(bot_orders[[#This Row],[side]]="sell",bot_orders[[#This Row],[accFillSz]]*bot_orders[[#This Row],[avgPx]]+bot_orders[[#This Row],[fee]], 0)</f>
        <v>0</v>
      </c>
      <c r="AA1984" s="4">
        <f>IF(bot_orders[[#This Row],[side]]="sell",-bot_orders[[#This Row],[accFillSz]],bot_orders[[#This Row],[accFillSz]]+bot_orders[[#This Row],[fee]])</f>
        <v>4.2286144000000006</v>
      </c>
      <c r="AB1984">
        <v>0</v>
      </c>
      <c r="AC1984" t="s">
        <v>38</v>
      </c>
      <c r="AD1984">
        <v>0</v>
      </c>
      <c r="AE1984" t="s">
        <v>40</v>
      </c>
      <c r="AF1984" t="s">
        <v>41</v>
      </c>
      <c r="AG1984" t="s">
        <v>42</v>
      </c>
      <c r="AH1984" t="s">
        <v>28</v>
      </c>
      <c r="AI1984">
        <v>4.2286143999999997</v>
      </c>
      <c r="AJ1984">
        <v>-2.6018336</v>
      </c>
    </row>
    <row r="1985" spans="1:36" x14ac:dyDescent="0.3">
      <c r="A1985">
        <v>1982</v>
      </c>
      <c r="B1985" t="s">
        <v>306</v>
      </c>
      <c r="C1985" t="s">
        <v>28</v>
      </c>
      <c r="D1985" t="s">
        <v>29</v>
      </c>
      <c r="E1985" t="s">
        <v>30</v>
      </c>
      <c r="F1985" t="s">
        <v>31</v>
      </c>
      <c r="G1985" t="s">
        <v>3985</v>
      </c>
      <c r="H1985" t="s">
        <v>6289</v>
      </c>
      <c r="I1985" s="4" t="s">
        <v>6290</v>
      </c>
      <c r="J1985" s="1">
        <f>((((bot_orders[[#This Row],[cTime]]/ 1000)+3*3600) / 86400) + DATE(1970,1,1))</f>
        <v>45767.749731331016</v>
      </c>
      <c r="K1985" s="4" t="s">
        <v>6291</v>
      </c>
      <c r="L1985" s="1">
        <f>((((bot_orders[[#This Row],[uTime]]/ 1000)+3*3600) / 86400) + DATE(1970,1,1))</f>
        <v>45767.750698877309</v>
      </c>
      <c r="M1985" t="s">
        <v>34</v>
      </c>
      <c r="N1985" t="s">
        <v>28</v>
      </c>
      <c r="O1985" t="s">
        <v>35</v>
      </c>
      <c r="P1985">
        <v>4.2320000000000002</v>
      </c>
      <c r="Q1985" t="s">
        <v>36</v>
      </c>
      <c r="R1985" t="s">
        <v>55</v>
      </c>
      <c r="S1985">
        <v>0.61739999999999995</v>
      </c>
      <c r="T1985">
        <v>0.61739999999999995</v>
      </c>
      <c r="U1985">
        <v>4.2320000000000002</v>
      </c>
      <c r="V1985">
        <v>-3.3855999999999999E-3</v>
      </c>
      <c r="W1985" t="s">
        <v>39</v>
      </c>
      <c r="X1985" s="4">
        <f>IF(bot_orders[[#This Row],[side]]="sell", bot_orders[[#This Row],[accFillSz]]*bot_orders[[#This Row],[avgPx]] + bot_orders[[#This Row],[fee]], -bot_orders[[#This Row],[accFillSz]]*bot_orders[[#This Row],[avgPx]])</f>
        <v>-2.6128367999999997</v>
      </c>
      <c r="Y1985" s="4">
        <f>IF(bot_orders[[#This Row],[side]]="buy", bot_orders[[#This Row],[accFillSz]] + bot_orders[[#This Row],[fee]], -bot_orders[[#This Row],[accFillSz]])</f>
        <v>4.2286144000000006</v>
      </c>
      <c r="Z1985" s="4">
        <f>IF(bot_orders[[#This Row],[side]]="sell",bot_orders[[#This Row],[accFillSz]]*bot_orders[[#This Row],[avgPx]]+bot_orders[[#This Row],[fee]], 0)</f>
        <v>0</v>
      </c>
      <c r="AA1985" s="4">
        <f>IF(bot_orders[[#This Row],[side]]="sell",-bot_orders[[#This Row],[accFillSz]],bot_orders[[#This Row],[accFillSz]]+bot_orders[[#This Row],[fee]])</f>
        <v>4.2286144000000006</v>
      </c>
      <c r="AB1985">
        <v>0</v>
      </c>
      <c r="AC1985" t="s">
        <v>38</v>
      </c>
      <c r="AD1985">
        <v>0</v>
      </c>
      <c r="AE1985" t="s">
        <v>40</v>
      </c>
      <c r="AF1985" t="s">
        <v>41</v>
      </c>
      <c r="AG1985" t="s">
        <v>42</v>
      </c>
      <c r="AH1985" t="s">
        <v>28</v>
      </c>
      <c r="AI1985">
        <v>4.2286143999999997</v>
      </c>
      <c r="AJ1985">
        <v>-2.6128368000000002</v>
      </c>
    </row>
    <row r="1986" spans="1:36" x14ac:dyDescent="0.3">
      <c r="A1986">
        <v>1983</v>
      </c>
      <c r="B1986" t="s">
        <v>306</v>
      </c>
      <c r="C1986" t="s">
        <v>28</v>
      </c>
      <c r="D1986" t="s">
        <v>29</v>
      </c>
      <c r="E1986" t="s">
        <v>30</v>
      </c>
      <c r="F1986" t="s">
        <v>31</v>
      </c>
      <c r="G1986" t="s">
        <v>3982</v>
      </c>
      <c r="H1986" t="s">
        <v>6292</v>
      </c>
      <c r="I1986" s="4" t="s">
        <v>6293</v>
      </c>
      <c r="J1986" s="1">
        <f>((((bot_orders[[#This Row],[cTime]]/ 1000)+3*3600) / 86400) + DATE(1970,1,1))</f>
        <v>45767.750698900461</v>
      </c>
      <c r="K1986" s="4" t="s">
        <v>6294</v>
      </c>
      <c r="L1986" s="1">
        <f>((((bot_orders[[#This Row],[uTime]]/ 1000)+3*3600) / 86400) + DATE(1970,1,1))</f>
        <v>45767.751812800925</v>
      </c>
      <c r="M1986" t="s">
        <v>34</v>
      </c>
      <c r="N1986" t="s">
        <v>28</v>
      </c>
      <c r="O1986" t="s">
        <v>35</v>
      </c>
      <c r="P1986">
        <v>4.2279999999999998</v>
      </c>
      <c r="Q1986" t="s">
        <v>36</v>
      </c>
      <c r="R1986" t="s">
        <v>37</v>
      </c>
      <c r="S1986">
        <v>0.62</v>
      </c>
      <c r="T1986">
        <v>0.62</v>
      </c>
      <c r="U1986">
        <v>4.2279999999999998</v>
      </c>
      <c r="V1986">
        <v>-2.097088E-3</v>
      </c>
      <c r="W1986" t="s">
        <v>38</v>
      </c>
      <c r="X1986" s="4">
        <f>IF(bot_orders[[#This Row],[side]]="sell", bot_orders[[#This Row],[accFillSz]]*bot_orders[[#This Row],[avgPx]] + bot_orders[[#This Row],[fee]], -bot_orders[[#This Row],[accFillSz]]*bot_orders[[#This Row],[avgPx]])</f>
        <v>2.6192629119999995</v>
      </c>
      <c r="Y1986" s="4">
        <f>IF(bot_orders[[#This Row],[side]]="buy", bot_orders[[#This Row],[accFillSz]] + bot_orders[[#This Row],[fee]], -bot_orders[[#This Row],[accFillSz]])</f>
        <v>-4.2279999999999998</v>
      </c>
      <c r="Z1986" s="4">
        <f>IF(bot_orders[[#This Row],[side]]="sell",bot_orders[[#This Row],[accFillSz]]*bot_orders[[#This Row],[avgPx]]+bot_orders[[#This Row],[fee]], 0)</f>
        <v>2.6192629119999995</v>
      </c>
      <c r="AA1986" s="4">
        <f>IF(bot_orders[[#This Row],[side]]="sell",-bot_orders[[#This Row],[accFillSz]],bot_orders[[#This Row],[accFillSz]]+bot_orders[[#This Row],[fee]])</f>
        <v>-4.2279999999999998</v>
      </c>
      <c r="AB1986">
        <v>0</v>
      </c>
      <c r="AC1986" t="s">
        <v>39</v>
      </c>
      <c r="AD1986">
        <v>0</v>
      </c>
      <c r="AE1986" t="s">
        <v>40</v>
      </c>
      <c r="AF1986" t="s">
        <v>41</v>
      </c>
      <c r="AG1986" t="s">
        <v>42</v>
      </c>
      <c r="AH1986" t="s">
        <v>28</v>
      </c>
      <c r="AI1986">
        <v>-4.2279999999999998</v>
      </c>
      <c r="AJ1986">
        <v>2.6192629100000002</v>
      </c>
    </row>
    <row r="1987" spans="1:36" x14ac:dyDescent="0.3">
      <c r="A1987">
        <v>1984</v>
      </c>
      <c r="B1987" t="s">
        <v>306</v>
      </c>
      <c r="C1987" t="s">
        <v>28</v>
      </c>
      <c r="D1987" t="s">
        <v>29</v>
      </c>
      <c r="E1987" t="s">
        <v>30</v>
      </c>
      <c r="F1987" t="s">
        <v>31</v>
      </c>
      <c r="G1987" t="s">
        <v>3982</v>
      </c>
      <c r="H1987" t="s">
        <v>6295</v>
      </c>
      <c r="I1987" s="4" t="s">
        <v>6296</v>
      </c>
      <c r="J1987" s="1">
        <f>((((bot_orders[[#This Row],[cTime]]/ 1000)+3*3600) / 86400) + DATE(1970,1,1))</f>
        <v>45767.751812824077</v>
      </c>
      <c r="K1987" s="4" t="s">
        <v>6297</v>
      </c>
      <c r="L1987" s="1">
        <f>((((bot_orders[[#This Row],[uTime]]/ 1000)+3*3600) / 86400) + DATE(1970,1,1))</f>
        <v>45767.754029490738</v>
      </c>
      <c r="M1987" t="s">
        <v>34</v>
      </c>
      <c r="N1987" t="s">
        <v>28</v>
      </c>
      <c r="O1987" t="s">
        <v>35</v>
      </c>
      <c r="P1987">
        <v>4.2320000000000002</v>
      </c>
      <c r="Q1987" t="s">
        <v>36</v>
      </c>
      <c r="R1987" t="s">
        <v>55</v>
      </c>
      <c r="S1987">
        <v>0.61739999999999995</v>
      </c>
      <c r="T1987">
        <v>0.61739999999999995</v>
      </c>
      <c r="U1987">
        <v>4.2320000000000002</v>
      </c>
      <c r="V1987">
        <v>-3.3855999999999999E-3</v>
      </c>
      <c r="W1987" t="s">
        <v>39</v>
      </c>
      <c r="X1987" s="4">
        <f>IF(bot_orders[[#This Row],[side]]="sell", bot_orders[[#This Row],[accFillSz]]*bot_orders[[#This Row],[avgPx]] + bot_orders[[#This Row],[fee]], -bot_orders[[#This Row],[accFillSz]]*bot_orders[[#This Row],[avgPx]])</f>
        <v>-2.6128367999999997</v>
      </c>
      <c r="Y1987" s="4">
        <f>IF(bot_orders[[#This Row],[side]]="buy", bot_orders[[#This Row],[accFillSz]] + bot_orders[[#This Row],[fee]], -bot_orders[[#This Row],[accFillSz]])</f>
        <v>4.2286144000000006</v>
      </c>
      <c r="Z1987" s="4">
        <f>IF(bot_orders[[#This Row],[side]]="sell",bot_orders[[#This Row],[accFillSz]]*bot_orders[[#This Row],[avgPx]]+bot_orders[[#This Row],[fee]], 0)</f>
        <v>0</v>
      </c>
      <c r="AA1987" s="4">
        <f>IF(bot_orders[[#This Row],[side]]="sell",-bot_orders[[#This Row],[accFillSz]],bot_orders[[#This Row],[accFillSz]]+bot_orders[[#This Row],[fee]])</f>
        <v>4.2286144000000006</v>
      </c>
      <c r="AB1987">
        <v>0</v>
      </c>
      <c r="AC1987" t="s">
        <v>38</v>
      </c>
      <c r="AD1987">
        <v>0</v>
      </c>
      <c r="AE1987" t="s">
        <v>40</v>
      </c>
      <c r="AF1987" t="s">
        <v>41</v>
      </c>
      <c r="AG1987" t="s">
        <v>42</v>
      </c>
      <c r="AH1987" t="s">
        <v>28</v>
      </c>
      <c r="AI1987">
        <v>4.2286143999999997</v>
      </c>
      <c r="AJ1987">
        <v>-2.6128368000000002</v>
      </c>
    </row>
    <row r="1988" spans="1:36" x14ac:dyDescent="0.3">
      <c r="A1988">
        <v>1985</v>
      </c>
      <c r="B1988" t="s">
        <v>306</v>
      </c>
      <c r="C1988" t="s">
        <v>28</v>
      </c>
      <c r="D1988" t="s">
        <v>29</v>
      </c>
      <c r="E1988" t="s">
        <v>30</v>
      </c>
      <c r="F1988" t="s">
        <v>31</v>
      </c>
      <c r="G1988" t="s">
        <v>3979</v>
      </c>
      <c r="H1988" t="s">
        <v>6298</v>
      </c>
      <c r="I1988" s="4" t="s">
        <v>6299</v>
      </c>
      <c r="J1988" s="1">
        <f>((((bot_orders[[#This Row],[cTime]]/ 1000)+3*3600) / 86400) + DATE(1970,1,1))</f>
        <v>45767.75402951389</v>
      </c>
      <c r="K1988" s="4" t="s">
        <v>6300</v>
      </c>
      <c r="L1988" s="1">
        <f>((((bot_orders[[#This Row],[uTime]]/ 1000)+3*3600) / 86400) + DATE(1970,1,1))</f>
        <v>45767.754178946765</v>
      </c>
      <c r="M1988" t="s">
        <v>34</v>
      </c>
      <c r="N1988" t="s">
        <v>28</v>
      </c>
      <c r="O1988" t="s">
        <v>35</v>
      </c>
      <c r="P1988">
        <v>4.2279999999999998</v>
      </c>
      <c r="Q1988" t="s">
        <v>36</v>
      </c>
      <c r="R1988" t="s">
        <v>37</v>
      </c>
      <c r="S1988">
        <v>0.62</v>
      </c>
      <c r="T1988">
        <v>0.62</v>
      </c>
      <c r="U1988">
        <v>4.2279999999999998</v>
      </c>
      <c r="V1988">
        <v>-2.097088E-3</v>
      </c>
      <c r="W1988" t="s">
        <v>38</v>
      </c>
      <c r="X1988" s="4">
        <f>IF(bot_orders[[#This Row],[side]]="sell", bot_orders[[#This Row],[accFillSz]]*bot_orders[[#This Row],[avgPx]] + bot_orders[[#This Row],[fee]], -bot_orders[[#This Row],[accFillSz]]*bot_orders[[#This Row],[avgPx]])</f>
        <v>2.6192629119999995</v>
      </c>
      <c r="Y1988" s="4">
        <f>IF(bot_orders[[#This Row],[side]]="buy", bot_orders[[#This Row],[accFillSz]] + bot_orders[[#This Row],[fee]], -bot_orders[[#This Row],[accFillSz]])</f>
        <v>-4.2279999999999998</v>
      </c>
      <c r="Z1988" s="4">
        <f>IF(bot_orders[[#This Row],[side]]="sell",bot_orders[[#This Row],[accFillSz]]*bot_orders[[#This Row],[avgPx]]+bot_orders[[#This Row],[fee]], 0)</f>
        <v>2.6192629119999995</v>
      </c>
      <c r="AA1988" s="4">
        <f>IF(bot_orders[[#This Row],[side]]="sell",-bot_orders[[#This Row],[accFillSz]],bot_orders[[#This Row],[accFillSz]]+bot_orders[[#This Row],[fee]])</f>
        <v>-4.2279999999999998</v>
      </c>
      <c r="AB1988">
        <v>0</v>
      </c>
      <c r="AC1988" t="s">
        <v>39</v>
      </c>
      <c r="AD1988">
        <v>0</v>
      </c>
      <c r="AE1988" t="s">
        <v>40</v>
      </c>
      <c r="AF1988" t="s">
        <v>41</v>
      </c>
      <c r="AG1988" t="s">
        <v>42</v>
      </c>
      <c r="AH1988" t="s">
        <v>28</v>
      </c>
      <c r="AI1988">
        <v>-4.2279999999999998</v>
      </c>
      <c r="AJ1988">
        <v>2.6192629100000002</v>
      </c>
    </row>
    <row r="1989" spans="1:36" x14ac:dyDescent="0.3">
      <c r="A1989">
        <v>1986</v>
      </c>
      <c r="B1989" t="s">
        <v>306</v>
      </c>
      <c r="C1989" t="s">
        <v>28</v>
      </c>
      <c r="D1989" t="s">
        <v>29</v>
      </c>
      <c r="E1989" t="s">
        <v>30</v>
      </c>
      <c r="F1989" t="s">
        <v>31</v>
      </c>
      <c r="G1989" t="s">
        <v>3979</v>
      </c>
      <c r="H1989" t="s">
        <v>6301</v>
      </c>
      <c r="I1989" s="4" t="s">
        <v>6302</v>
      </c>
      <c r="J1989" s="1">
        <f>((((bot_orders[[#This Row],[cTime]]/ 1000)+3*3600) / 86400) + DATE(1970,1,1))</f>
        <v>45767.754178969903</v>
      </c>
      <c r="K1989" s="4" t="s">
        <v>6303</v>
      </c>
      <c r="L1989" s="1">
        <f>((((bot_orders[[#This Row],[uTime]]/ 1000)+3*3600) / 86400) + DATE(1970,1,1))</f>
        <v>45767.755782256943</v>
      </c>
      <c r="M1989" t="s">
        <v>34</v>
      </c>
      <c r="N1989" t="s">
        <v>28</v>
      </c>
      <c r="O1989" t="s">
        <v>35</v>
      </c>
      <c r="P1989">
        <v>4.2320000000000002</v>
      </c>
      <c r="Q1989" t="s">
        <v>36</v>
      </c>
      <c r="R1989" t="s">
        <v>55</v>
      </c>
      <c r="S1989">
        <v>0.61739999999999995</v>
      </c>
      <c r="T1989">
        <v>0.61739999999999995</v>
      </c>
      <c r="U1989">
        <v>4.2320000000000002</v>
      </c>
      <c r="V1989">
        <v>-3.3855999999999999E-3</v>
      </c>
      <c r="W1989" t="s">
        <v>39</v>
      </c>
      <c r="X1989" s="4">
        <f>IF(bot_orders[[#This Row],[side]]="sell", bot_orders[[#This Row],[accFillSz]]*bot_orders[[#This Row],[avgPx]] + bot_orders[[#This Row],[fee]], -bot_orders[[#This Row],[accFillSz]]*bot_orders[[#This Row],[avgPx]])</f>
        <v>-2.6128367999999997</v>
      </c>
      <c r="Y1989" s="4">
        <f>IF(bot_orders[[#This Row],[side]]="buy", bot_orders[[#This Row],[accFillSz]] + bot_orders[[#This Row],[fee]], -bot_orders[[#This Row],[accFillSz]])</f>
        <v>4.2286144000000006</v>
      </c>
      <c r="Z1989" s="4">
        <f>IF(bot_orders[[#This Row],[side]]="sell",bot_orders[[#This Row],[accFillSz]]*bot_orders[[#This Row],[avgPx]]+bot_orders[[#This Row],[fee]], 0)</f>
        <v>0</v>
      </c>
      <c r="AA1989" s="4">
        <f>IF(bot_orders[[#This Row],[side]]="sell",-bot_orders[[#This Row],[accFillSz]],bot_orders[[#This Row],[accFillSz]]+bot_orders[[#This Row],[fee]])</f>
        <v>4.2286144000000006</v>
      </c>
      <c r="AB1989">
        <v>0</v>
      </c>
      <c r="AC1989" t="s">
        <v>38</v>
      </c>
      <c r="AD1989">
        <v>0</v>
      </c>
      <c r="AE1989" t="s">
        <v>40</v>
      </c>
      <c r="AF1989" t="s">
        <v>41</v>
      </c>
      <c r="AG1989" t="s">
        <v>42</v>
      </c>
      <c r="AH1989" t="s">
        <v>28</v>
      </c>
      <c r="AI1989">
        <v>4.2286143999999997</v>
      </c>
      <c r="AJ1989">
        <v>-2.6128368000000002</v>
      </c>
    </row>
    <row r="1990" spans="1:36" x14ac:dyDescent="0.3">
      <c r="A1990">
        <v>1987</v>
      </c>
      <c r="B1990" t="s">
        <v>306</v>
      </c>
      <c r="C1990" t="s">
        <v>28</v>
      </c>
      <c r="D1990" t="s">
        <v>29</v>
      </c>
      <c r="E1990" t="s">
        <v>30</v>
      </c>
      <c r="F1990" t="s">
        <v>31</v>
      </c>
      <c r="G1990" t="s">
        <v>3997</v>
      </c>
      <c r="H1990" t="s">
        <v>6304</v>
      </c>
      <c r="I1990" s="4" t="s">
        <v>6305</v>
      </c>
      <c r="J1990" s="1">
        <f>((((bot_orders[[#This Row],[cTime]]/ 1000)+3*3600) / 86400) + DATE(1970,1,1))</f>
        <v>45767.755782280088</v>
      </c>
      <c r="K1990" s="4" t="s">
        <v>6306</v>
      </c>
      <c r="L1990" s="1">
        <f>((((bot_orders[[#This Row],[uTime]]/ 1000)+3*3600) / 86400) + DATE(1970,1,1))</f>
        <v>45767.762739201389</v>
      </c>
      <c r="M1990" t="s">
        <v>34</v>
      </c>
      <c r="N1990" t="s">
        <v>28</v>
      </c>
      <c r="O1990" t="s">
        <v>35</v>
      </c>
      <c r="P1990">
        <v>4.2279999999999998</v>
      </c>
      <c r="Q1990" t="s">
        <v>36</v>
      </c>
      <c r="R1990" t="s">
        <v>37</v>
      </c>
      <c r="S1990">
        <v>0.62</v>
      </c>
      <c r="T1990">
        <v>0.62</v>
      </c>
      <c r="U1990">
        <v>4.2279999999999998</v>
      </c>
      <c r="V1990">
        <v>-2.097088E-3</v>
      </c>
      <c r="W1990" t="s">
        <v>38</v>
      </c>
      <c r="X1990" s="4">
        <f>IF(bot_orders[[#This Row],[side]]="sell", bot_orders[[#This Row],[accFillSz]]*bot_orders[[#This Row],[avgPx]] + bot_orders[[#This Row],[fee]], -bot_orders[[#This Row],[accFillSz]]*bot_orders[[#This Row],[avgPx]])</f>
        <v>2.6192629119999995</v>
      </c>
      <c r="Y1990" s="4">
        <f>IF(bot_orders[[#This Row],[side]]="buy", bot_orders[[#This Row],[accFillSz]] + bot_orders[[#This Row],[fee]], -bot_orders[[#This Row],[accFillSz]])</f>
        <v>-4.2279999999999998</v>
      </c>
      <c r="Z1990" s="4">
        <f>IF(bot_orders[[#This Row],[side]]="sell",bot_orders[[#This Row],[accFillSz]]*bot_orders[[#This Row],[avgPx]]+bot_orders[[#This Row],[fee]], 0)</f>
        <v>2.6192629119999995</v>
      </c>
      <c r="AA1990" s="4">
        <f>IF(bot_orders[[#This Row],[side]]="sell",-bot_orders[[#This Row],[accFillSz]],bot_orders[[#This Row],[accFillSz]]+bot_orders[[#This Row],[fee]])</f>
        <v>-4.2279999999999998</v>
      </c>
      <c r="AB1990">
        <v>0</v>
      </c>
      <c r="AC1990" t="s">
        <v>39</v>
      </c>
      <c r="AD1990">
        <v>0</v>
      </c>
      <c r="AE1990" t="s">
        <v>40</v>
      </c>
      <c r="AF1990" t="s">
        <v>41</v>
      </c>
      <c r="AG1990" t="s">
        <v>42</v>
      </c>
      <c r="AH1990" t="s">
        <v>28</v>
      </c>
      <c r="AI1990">
        <v>-4.2279999999999998</v>
      </c>
      <c r="AJ1990">
        <v>2.6192629100000002</v>
      </c>
    </row>
    <row r="1991" spans="1:36" x14ac:dyDescent="0.3">
      <c r="A1991">
        <v>1988</v>
      </c>
      <c r="B1991" t="s">
        <v>306</v>
      </c>
      <c r="C1991" t="s">
        <v>28</v>
      </c>
      <c r="D1991" t="s">
        <v>29</v>
      </c>
      <c r="E1991" t="s">
        <v>30</v>
      </c>
      <c r="F1991" t="s">
        <v>31</v>
      </c>
      <c r="G1991" t="s">
        <v>4001</v>
      </c>
      <c r="H1991" t="s">
        <v>6307</v>
      </c>
      <c r="I1991" s="4" t="s">
        <v>6308</v>
      </c>
      <c r="J1991" s="1">
        <f>((((bot_orders[[#This Row],[cTime]]/ 1000)+3*3600) / 86400) + DATE(1970,1,1))</f>
        <v>45767.756392187497</v>
      </c>
      <c r="K1991" s="4" t="s">
        <v>6309</v>
      </c>
      <c r="L1991" s="1">
        <f>((((bot_orders[[#This Row],[uTime]]/ 1000)+3*3600) / 86400) + DATE(1970,1,1))</f>
        <v>45767.757985752316</v>
      </c>
      <c r="M1991" t="s">
        <v>34</v>
      </c>
      <c r="N1991" t="s">
        <v>28</v>
      </c>
      <c r="O1991" t="s">
        <v>35</v>
      </c>
      <c r="P1991">
        <v>4.2279999999999998</v>
      </c>
      <c r="Q1991" t="s">
        <v>36</v>
      </c>
      <c r="R1991" t="s">
        <v>37</v>
      </c>
      <c r="S1991">
        <v>0.61739999999999995</v>
      </c>
      <c r="T1991">
        <v>0.61739999999999995</v>
      </c>
      <c r="U1991">
        <v>4.2279999999999998</v>
      </c>
      <c r="V1991">
        <v>-2.0882938E-3</v>
      </c>
      <c r="W1991" t="s">
        <v>38</v>
      </c>
      <c r="X1991" s="4">
        <f>IF(bot_orders[[#This Row],[side]]="sell", bot_orders[[#This Row],[accFillSz]]*bot_orders[[#This Row],[avgPx]] + bot_orders[[#This Row],[fee]], -bot_orders[[#This Row],[accFillSz]]*bot_orders[[#This Row],[avgPx]])</f>
        <v>2.6082789061999998</v>
      </c>
      <c r="Y1991" s="4">
        <f>IF(bot_orders[[#This Row],[side]]="buy", bot_orders[[#This Row],[accFillSz]] + bot_orders[[#This Row],[fee]], -bot_orders[[#This Row],[accFillSz]])</f>
        <v>-4.2279999999999998</v>
      </c>
      <c r="Z1991" s="4">
        <f>IF(bot_orders[[#This Row],[side]]="sell",bot_orders[[#This Row],[accFillSz]]*bot_orders[[#This Row],[avgPx]]+bot_orders[[#This Row],[fee]], 0)</f>
        <v>2.6082789061999998</v>
      </c>
      <c r="AA1991" s="4">
        <f>IF(bot_orders[[#This Row],[side]]="sell",-bot_orders[[#This Row],[accFillSz]],bot_orders[[#This Row],[accFillSz]]+bot_orders[[#This Row],[fee]])</f>
        <v>-4.2279999999999998</v>
      </c>
      <c r="AB1991">
        <v>0</v>
      </c>
      <c r="AC1991" t="s">
        <v>39</v>
      </c>
      <c r="AD1991">
        <v>0</v>
      </c>
      <c r="AE1991" t="s">
        <v>40</v>
      </c>
      <c r="AF1991" t="s">
        <v>41</v>
      </c>
      <c r="AG1991" t="s">
        <v>42</v>
      </c>
      <c r="AH1991" t="s">
        <v>28</v>
      </c>
      <c r="AI1991">
        <v>-4.2279999999999998</v>
      </c>
      <c r="AJ1991">
        <v>2.6082789100000001</v>
      </c>
    </row>
    <row r="1992" spans="1:36" x14ac:dyDescent="0.3">
      <c r="A1992">
        <v>1989</v>
      </c>
      <c r="B1992" t="s">
        <v>306</v>
      </c>
      <c r="C1992" t="s">
        <v>28</v>
      </c>
      <c r="D1992" t="s">
        <v>29</v>
      </c>
      <c r="E1992" t="s">
        <v>30</v>
      </c>
      <c r="F1992" t="s">
        <v>31</v>
      </c>
      <c r="G1992" t="s">
        <v>4015</v>
      </c>
      <c r="H1992" t="s">
        <v>6310</v>
      </c>
      <c r="I1992" s="4" t="s">
        <v>6311</v>
      </c>
      <c r="J1992" s="1">
        <f>((((bot_orders[[#This Row],[cTime]]/ 1000)+3*3600) / 86400) + DATE(1970,1,1))</f>
        <v>45767.757985775461</v>
      </c>
      <c r="K1992" s="4" t="s">
        <v>6312</v>
      </c>
      <c r="L1992" s="1">
        <f>((((bot_orders[[#This Row],[uTime]]/ 1000)+3*3600) / 86400) + DATE(1970,1,1))</f>
        <v>45767.763911770831</v>
      </c>
      <c r="M1992" t="s">
        <v>34</v>
      </c>
      <c r="N1992" t="s">
        <v>28</v>
      </c>
      <c r="O1992" t="s">
        <v>35</v>
      </c>
      <c r="P1992">
        <v>4.2320000000000002</v>
      </c>
      <c r="Q1992" t="s">
        <v>36</v>
      </c>
      <c r="R1992" t="s">
        <v>55</v>
      </c>
      <c r="S1992">
        <v>0.61480000000000001</v>
      </c>
      <c r="T1992">
        <v>0.61480000000000001</v>
      </c>
      <c r="U1992">
        <v>4.2320000000000002</v>
      </c>
      <c r="V1992">
        <v>-3.3855999999999999E-3</v>
      </c>
      <c r="W1992" t="s">
        <v>39</v>
      </c>
      <c r="X1992" s="4">
        <f>IF(bot_orders[[#This Row],[side]]="sell", bot_orders[[#This Row],[accFillSz]]*bot_orders[[#This Row],[avgPx]] + bot_orders[[#This Row],[fee]], -bot_orders[[#This Row],[accFillSz]]*bot_orders[[#This Row],[avgPx]])</f>
        <v>-2.6018336</v>
      </c>
      <c r="Y1992" s="4">
        <f>IF(bot_orders[[#This Row],[side]]="buy", bot_orders[[#This Row],[accFillSz]] + bot_orders[[#This Row],[fee]], -bot_orders[[#This Row],[accFillSz]])</f>
        <v>4.2286144000000006</v>
      </c>
      <c r="Z1992" s="4">
        <f>IF(bot_orders[[#This Row],[side]]="sell",bot_orders[[#This Row],[accFillSz]]*bot_orders[[#This Row],[avgPx]]+bot_orders[[#This Row],[fee]], 0)</f>
        <v>0</v>
      </c>
      <c r="AA1992" s="4">
        <f>IF(bot_orders[[#This Row],[side]]="sell",-bot_orders[[#This Row],[accFillSz]],bot_orders[[#This Row],[accFillSz]]+bot_orders[[#This Row],[fee]])</f>
        <v>4.2286144000000006</v>
      </c>
      <c r="AB1992">
        <v>0</v>
      </c>
      <c r="AC1992" t="s">
        <v>38</v>
      </c>
      <c r="AD1992">
        <v>0</v>
      </c>
      <c r="AE1992" t="s">
        <v>40</v>
      </c>
      <c r="AF1992" t="s">
        <v>41</v>
      </c>
      <c r="AG1992" t="s">
        <v>42</v>
      </c>
      <c r="AH1992" t="s">
        <v>28</v>
      </c>
      <c r="AI1992">
        <v>4.2286143999999997</v>
      </c>
      <c r="AJ1992">
        <v>-2.6018336</v>
      </c>
    </row>
    <row r="1993" spans="1:36" x14ac:dyDescent="0.3">
      <c r="A1993">
        <v>1990</v>
      </c>
      <c r="B1993" t="s">
        <v>306</v>
      </c>
      <c r="C1993" t="s">
        <v>28</v>
      </c>
      <c r="D1993" t="s">
        <v>29</v>
      </c>
      <c r="E1993" t="s">
        <v>30</v>
      </c>
      <c r="F1993" t="s">
        <v>31</v>
      </c>
      <c r="G1993" t="s">
        <v>3997</v>
      </c>
      <c r="H1993" t="s">
        <v>6313</v>
      </c>
      <c r="I1993" s="4" t="s">
        <v>6314</v>
      </c>
      <c r="J1993" s="1">
        <f>((((bot_orders[[#This Row],[cTime]]/ 1000)+3*3600) / 86400) + DATE(1970,1,1))</f>
        <v>45767.762739224534</v>
      </c>
      <c r="K1993" s="4" t="s">
        <v>6315</v>
      </c>
      <c r="L1993" s="1">
        <f>((((bot_orders[[#This Row],[uTime]]/ 1000)+3*3600) / 86400) + DATE(1970,1,1))</f>
        <v>45767.763195428241</v>
      </c>
      <c r="M1993" t="s">
        <v>34</v>
      </c>
      <c r="N1993" t="s">
        <v>28</v>
      </c>
      <c r="O1993" t="s">
        <v>35</v>
      </c>
      <c r="P1993">
        <v>4.2320000000000002</v>
      </c>
      <c r="Q1993" t="s">
        <v>36</v>
      </c>
      <c r="R1993" t="s">
        <v>55</v>
      </c>
      <c r="S1993">
        <v>0.61739999999999995</v>
      </c>
      <c r="T1993">
        <v>0.61739999999999995</v>
      </c>
      <c r="U1993">
        <v>4.2320000000000002</v>
      </c>
      <c r="V1993">
        <v>-3.3855999999999999E-3</v>
      </c>
      <c r="W1993" t="s">
        <v>39</v>
      </c>
      <c r="X1993" s="4">
        <f>IF(bot_orders[[#This Row],[side]]="sell", bot_orders[[#This Row],[accFillSz]]*bot_orders[[#This Row],[avgPx]] + bot_orders[[#This Row],[fee]], -bot_orders[[#This Row],[accFillSz]]*bot_orders[[#This Row],[avgPx]])</f>
        <v>-2.6128367999999997</v>
      </c>
      <c r="Y1993" s="4">
        <f>IF(bot_orders[[#This Row],[side]]="buy", bot_orders[[#This Row],[accFillSz]] + bot_orders[[#This Row],[fee]], -bot_orders[[#This Row],[accFillSz]])</f>
        <v>4.2286144000000006</v>
      </c>
      <c r="Z1993" s="4">
        <f>IF(bot_orders[[#This Row],[side]]="sell",bot_orders[[#This Row],[accFillSz]]*bot_orders[[#This Row],[avgPx]]+bot_orders[[#This Row],[fee]], 0)</f>
        <v>0</v>
      </c>
      <c r="AA1993" s="4">
        <f>IF(bot_orders[[#This Row],[side]]="sell",-bot_orders[[#This Row],[accFillSz]],bot_orders[[#This Row],[accFillSz]]+bot_orders[[#This Row],[fee]])</f>
        <v>4.2286144000000006</v>
      </c>
      <c r="AB1993">
        <v>0</v>
      </c>
      <c r="AC1993" t="s">
        <v>38</v>
      </c>
      <c r="AD1993">
        <v>0</v>
      </c>
      <c r="AE1993" t="s">
        <v>40</v>
      </c>
      <c r="AF1993" t="s">
        <v>41</v>
      </c>
      <c r="AG1993" t="s">
        <v>42</v>
      </c>
      <c r="AH1993" t="s">
        <v>28</v>
      </c>
      <c r="AI1993">
        <v>4.2286143999999997</v>
      </c>
      <c r="AJ1993">
        <v>-2.6128368000000002</v>
      </c>
    </row>
    <row r="1994" spans="1:36" x14ac:dyDescent="0.3">
      <c r="A1994">
        <v>1991</v>
      </c>
      <c r="B1994" t="s">
        <v>306</v>
      </c>
      <c r="C1994" t="s">
        <v>28</v>
      </c>
      <c r="D1994" t="s">
        <v>29</v>
      </c>
      <c r="E1994" t="s">
        <v>30</v>
      </c>
      <c r="F1994" t="s">
        <v>31</v>
      </c>
      <c r="G1994" t="s">
        <v>4011</v>
      </c>
      <c r="H1994" t="s">
        <v>6316</v>
      </c>
      <c r="I1994" s="4" t="s">
        <v>6317</v>
      </c>
      <c r="J1994" s="1">
        <f>((((bot_orders[[#This Row],[cTime]]/ 1000)+3*3600) / 86400) + DATE(1970,1,1))</f>
        <v>45767.763195462961</v>
      </c>
      <c r="K1994" s="4" t="s">
        <v>6318</v>
      </c>
      <c r="L1994" s="1">
        <f>((((bot_orders[[#This Row],[uTime]]/ 1000)+3*3600) / 86400) + DATE(1970,1,1))</f>
        <v>45767.768449780095</v>
      </c>
      <c r="M1994" t="s">
        <v>34</v>
      </c>
      <c r="N1994" t="s">
        <v>28</v>
      </c>
      <c r="O1994" t="s">
        <v>35</v>
      </c>
      <c r="P1994">
        <v>4.2279999999999998</v>
      </c>
      <c r="Q1994" t="s">
        <v>36</v>
      </c>
      <c r="R1994" t="s">
        <v>37</v>
      </c>
      <c r="S1994">
        <v>0.62</v>
      </c>
      <c r="T1994">
        <v>0.62</v>
      </c>
      <c r="U1994">
        <v>4.2279999999999998</v>
      </c>
      <c r="V1994">
        <v>-2.097088E-3</v>
      </c>
      <c r="W1994" t="s">
        <v>38</v>
      </c>
      <c r="X1994" s="4">
        <f>IF(bot_orders[[#This Row],[side]]="sell", bot_orders[[#This Row],[accFillSz]]*bot_orders[[#This Row],[avgPx]] + bot_orders[[#This Row],[fee]], -bot_orders[[#This Row],[accFillSz]]*bot_orders[[#This Row],[avgPx]])</f>
        <v>2.6192629119999995</v>
      </c>
      <c r="Y1994" s="4">
        <f>IF(bot_orders[[#This Row],[side]]="buy", bot_orders[[#This Row],[accFillSz]] + bot_orders[[#This Row],[fee]], -bot_orders[[#This Row],[accFillSz]])</f>
        <v>-4.2279999999999998</v>
      </c>
      <c r="Z1994" s="4">
        <f>IF(bot_orders[[#This Row],[side]]="sell",bot_orders[[#This Row],[accFillSz]]*bot_orders[[#This Row],[avgPx]]+bot_orders[[#This Row],[fee]], 0)</f>
        <v>2.6192629119999995</v>
      </c>
      <c r="AA1994" s="4">
        <f>IF(bot_orders[[#This Row],[side]]="sell",-bot_orders[[#This Row],[accFillSz]],bot_orders[[#This Row],[accFillSz]]+bot_orders[[#This Row],[fee]])</f>
        <v>-4.2279999999999998</v>
      </c>
      <c r="AB1994">
        <v>0</v>
      </c>
      <c r="AC1994" t="s">
        <v>39</v>
      </c>
      <c r="AD1994">
        <v>0</v>
      </c>
      <c r="AE1994" t="s">
        <v>40</v>
      </c>
      <c r="AF1994" t="s">
        <v>41</v>
      </c>
      <c r="AG1994" t="s">
        <v>42</v>
      </c>
      <c r="AH1994" t="s">
        <v>28</v>
      </c>
      <c r="AI1994">
        <v>-4.2279999999999998</v>
      </c>
      <c r="AJ1994">
        <v>2.6192629100000002</v>
      </c>
    </row>
    <row r="1995" spans="1:36" x14ac:dyDescent="0.3">
      <c r="A1995">
        <v>1992</v>
      </c>
      <c r="B1995" t="s">
        <v>306</v>
      </c>
      <c r="C1995" t="s">
        <v>28</v>
      </c>
      <c r="D1995" t="s">
        <v>29</v>
      </c>
      <c r="E1995" t="s">
        <v>30</v>
      </c>
      <c r="F1995" t="s">
        <v>31</v>
      </c>
      <c r="G1995" t="s">
        <v>4015</v>
      </c>
      <c r="H1995" t="s">
        <v>6319</v>
      </c>
      <c r="I1995" s="4" t="s">
        <v>6320</v>
      </c>
      <c r="J1995" s="1">
        <f>((((bot_orders[[#This Row],[cTime]]/ 1000)+3*3600) / 86400) + DATE(1970,1,1))</f>
        <v>45767.763911793983</v>
      </c>
      <c r="K1995" s="4" t="s">
        <v>6321</v>
      </c>
      <c r="L1995" s="1">
        <f>((((bot_orders[[#This Row],[uTime]]/ 1000)+3*3600) / 86400) + DATE(1970,1,1))</f>
        <v>45767.76417642361</v>
      </c>
      <c r="M1995" t="s">
        <v>34</v>
      </c>
      <c r="N1995" t="s">
        <v>28</v>
      </c>
      <c r="O1995" t="s">
        <v>35</v>
      </c>
      <c r="P1995">
        <v>4.2279999999999998</v>
      </c>
      <c r="Q1995" t="s">
        <v>36</v>
      </c>
      <c r="R1995" t="s">
        <v>37</v>
      </c>
      <c r="S1995">
        <v>0.61739999999999995</v>
      </c>
      <c r="T1995">
        <v>0.61739999999999995</v>
      </c>
      <c r="U1995">
        <v>4.2279999999999998</v>
      </c>
      <c r="V1995">
        <v>-2.0882938E-3</v>
      </c>
      <c r="W1995" t="s">
        <v>38</v>
      </c>
      <c r="X1995" s="4">
        <f>IF(bot_orders[[#This Row],[side]]="sell", bot_orders[[#This Row],[accFillSz]]*bot_orders[[#This Row],[avgPx]] + bot_orders[[#This Row],[fee]], -bot_orders[[#This Row],[accFillSz]]*bot_orders[[#This Row],[avgPx]])</f>
        <v>2.6082789061999998</v>
      </c>
      <c r="Y1995" s="4">
        <f>IF(bot_orders[[#This Row],[side]]="buy", bot_orders[[#This Row],[accFillSz]] + bot_orders[[#This Row],[fee]], -bot_orders[[#This Row],[accFillSz]])</f>
        <v>-4.2279999999999998</v>
      </c>
      <c r="Z1995" s="4">
        <f>IF(bot_orders[[#This Row],[side]]="sell",bot_orders[[#This Row],[accFillSz]]*bot_orders[[#This Row],[avgPx]]+bot_orders[[#This Row],[fee]], 0)</f>
        <v>2.6082789061999998</v>
      </c>
      <c r="AA1995" s="4">
        <f>IF(bot_orders[[#This Row],[side]]="sell",-bot_orders[[#This Row],[accFillSz]],bot_orders[[#This Row],[accFillSz]]+bot_orders[[#This Row],[fee]])</f>
        <v>-4.2279999999999998</v>
      </c>
      <c r="AB1995">
        <v>0</v>
      </c>
      <c r="AC1995" t="s">
        <v>39</v>
      </c>
      <c r="AD1995">
        <v>0</v>
      </c>
      <c r="AE1995" t="s">
        <v>40</v>
      </c>
      <c r="AF1995" t="s">
        <v>41</v>
      </c>
      <c r="AG1995" t="s">
        <v>42</v>
      </c>
      <c r="AH1995" t="s">
        <v>28</v>
      </c>
      <c r="AI1995">
        <v>-4.2279999999999998</v>
      </c>
      <c r="AJ1995">
        <v>2.6082789100000001</v>
      </c>
    </row>
    <row r="1996" spans="1:36" x14ac:dyDescent="0.3">
      <c r="A1996">
        <v>1993</v>
      </c>
      <c r="B1996" t="s">
        <v>306</v>
      </c>
      <c r="C1996" t="s">
        <v>28</v>
      </c>
      <c r="D1996" t="s">
        <v>29</v>
      </c>
      <c r="E1996" t="s">
        <v>30</v>
      </c>
      <c r="F1996" t="s">
        <v>31</v>
      </c>
      <c r="G1996" t="s">
        <v>4022</v>
      </c>
      <c r="H1996" t="s">
        <v>6322</v>
      </c>
      <c r="I1996" s="4" t="s">
        <v>6323</v>
      </c>
      <c r="J1996" s="1">
        <f>((((bot_orders[[#This Row],[cTime]]/ 1000)+3*3600) / 86400) + DATE(1970,1,1))</f>
        <v>45767.764176446755</v>
      </c>
      <c r="K1996" s="4" t="s">
        <v>6324</v>
      </c>
      <c r="L1996" s="1">
        <f>((((bot_orders[[#This Row],[uTime]]/ 1000)+3*3600) / 86400) + DATE(1970,1,1))</f>
        <v>45767.766846377315</v>
      </c>
      <c r="M1996" t="s">
        <v>34</v>
      </c>
      <c r="N1996" t="s">
        <v>28</v>
      </c>
      <c r="O1996" t="s">
        <v>35</v>
      </c>
      <c r="P1996">
        <v>4.2320000000000002</v>
      </c>
      <c r="Q1996" t="s">
        <v>36</v>
      </c>
      <c r="R1996" t="s">
        <v>55</v>
      </c>
      <c r="S1996">
        <v>0.61480000000000001</v>
      </c>
      <c r="T1996">
        <v>0.61480000000000001</v>
      </c>
      <c r="U1996">
        <v>4.2320000000000002</v>
      </c>
      <c r="V1996">
        <v>-3.3855999999999999E-3</v>
      </c>
      <c r="W1996" t="s">
        <v>39</v>
      </c>
      <c r="X1996" s="4">
        <f>IF(bot_orders[[#This Row],[side]]="sell", bot_orders[[#This Row],[accFillSz]]*bot_orders[[#This Row],[avgPx]] + bot_orders[[#This Row],[fee]], -bot_orders[[#This Row],[accFillSz]]*bot_orders[[#This Row],[avgPx]])</f>
        <v>-2.6018336</v>
      </c>
      <c r="Y1996" s="4">
        <f>IF(bot_orders[[#This Row],[side]]="buy", bot_orders[[#This Row],[accFillSz]] + bot_orders[[#This Row],[fee]], -bot_orders[[#This Row],[accFillSz]])</f>
        <v>4.2286144000000006</v>
      </c>
      <c r="Z1996" s="4">
        <f>IF(bot_orders[[#This Row],[side]]="sell",bot_orders[[#This Row],[accFillSz]]*bot_orders[[#This Row],[avgPx]]+bot_orders[[#This Row],[fee]], 0)</f>
        <v>0</v>
      </c>
      <c r="AA1996" s="4">
        <f>IF(bot_orders[[#This Row],[side]]="sell",-bot_orders[[#This Row],[accFillSz]],bot_orders[[#This Row],[accFillSz]]+bot_orders[[#This Row],[fee]])</f>
        <v>4.2286144000000006</v>
      </c>
      <c r="AB1996">
        <v>0</v>
      </c>
      <c r="AC1996" t="s">
        <v>38</v>
      </c>
      <c r="AD1996">
        <v>0</v>
      </c>
      <c r="AE1996" t="s">
        <v>40</v>
      </c>
      <c r="AF1996" t="s">
        <v>41</v>
      </c>
      <c r="AG1996" t="s">
        <v>42</v>
      </c>
      <c r="AH1996" t="s">
        <v>28</v>
      </c>
      <c r="AI1996">
        <v>4.2286143999999997</v>
      </c>
      <c r="AJ1996">
        <v>-2.6018336</v>
      </c>
    </row>
    <row r="1997" spans="1:36" x14ac:dyDescent="0.3">
      <c r="A1997">
        <v>1994</v>
      </c>
      <c r="B1997" t="s">
        <v>306</v>
      </c>
      <c r="C1997" t="s">
        <v>28</v>
      </c>
      <c r="D1997" t="s">
        <v>29</v>
      </c>
      <c r="E1997" t="s">
        <v>30</v>
      </c>
      <c r="F1997" t="s">
        <v>31</v>
      </c>
      <c r="G1997" t="s">
        <v>4022</v>
      </c>
      <c r="H1997" t="s">
        <v>6325</v>
      </c>
      <c r="I1997" s="4" t="s">
        <v>6326</v>
      </c>
      <c r="J1997" s="1">
        <f>((((bot_orders[[#This Row],[cTime]]/ 1000)+3*3600) / 86400) + DATE(1970,1,1))</f>
        <v>45767.766846400467</v>
      </c>
      <c r="K1997" s="4" t="s">
        <v>6327</v>
      </c>
      <c r="L1997" s="1">
        <f>((((bot_orders[[#This Row],[uTime]]/ 1000)+3*3600) / 86400) + DATE(1970,1,1))</f>
        <v>45767.768291157408</v>
      </c>
      <c r="M1997" t="s">
        <v>34</v>
      </c>
      <c r="N1997" t="s">
        <v>28</v>
      </c>
      <c r="O1997" t="s">
        <v>35</v>
      </c>
      <c r="P1997">
        <v>4.2279999999999998</v>
      </c>
      <c r="Q1997" t="s">
        <v>36</v>
      </c>
      <c r="R1997" t="s">
        <v>37</v>
      </c>
      <c r="S1997">
        <v>0.61739999999999995</v>
      </c>
      <c r="T1997">
        <v>0.61739999999999995</v>
      </c>
      <c r="U1997">
        <v>4.2279999999999998</v>
      </c>
      <c r="V1997">
        <v>-2.0882938E-3</v>
      </c>
      <c r="W1997" t="s">
        <v>38</v>
      </c>
      <c r="X1997" s="4">
        <f>IF(bot_orders[[#This Row],[side]]="sell", bot_orders[[#This Row],[accFillSz]]*bot_orders[[#This Row],[avgPx]] + bot_orders[[#This Row],[fee]], -bot_orders[[#This Row],[accFillSz]]*bot_orders[[#This Row],[avgPx]])</f>
        <v>2.6082789061999998</v>
      </c>
      <c r="Y1997" s="4">
        <f>IF(bot_orders[[#This Row],[side]]="buy", bot_orders[[#This Row],[accFillSz]] + bot_orders[[#This Row],[fee]], -bot_orders[[#This Row],[accFillSz]])</f>
        <v>-4.2279999999999998</v>
      </c>
      <c r="Z1997" s="4">
        <f>IF(bot_orders[[#This Row],[side]]="sell",bot_orders[[#This Row],[accFillSz]]*bot_orders[[#This Row],[avgPx]]+bot_orders[[#This Row],[fee]], 0)</f>
        <v>2.6082789061999998</v>
      </c>
      <c r="AA1997" s="4">
        <f>IF(bot_orders[[#This Row],[side]]="sell",-bot_orders[[#This Row],[accFillSz]],bot_orders[[#This Row],[accFillSz]]+bot_orders[[#This Row],[fee]])</f>
        <v>-4.2279999999999998</v>
      </c>
      <c r="AB1997">
        <v>0</v>
      </c>
      <c r="AC1997" t="s">
        <v>39</v>
      </c>
      <c r="AD1997">
        <v>0</v>
      </c>
      <c r="AE1997" t="s">
        <v>40</v>
      </c>
      <c r="AF1997" t="s">
        <v>41</v>
      </c>
      <c r="AG1997" t="s">
        <v>42</v>
      </c>
      <c r="AH1997" t="s">
        <v>28</v>
      </c>
      <c r="AI1997">
        <v>-4.2279999999999998</v>
      </c>
      <c r="AJ1997">
        <v>2.6082789100000001</v>
      </c>
    </row>
    <row r="1998" spans="1:36" x14ac:dyDescent="0.3">
      <c r="A1998">
        <v>1995</v>
      </c>
      <c r="B1998" t="s">
        <v>306</v>
      </c>
      <c r="C1998" t="s">
        <v>28</v>
      </c>
      <c r="D1998" t="s">
        <v>29</v>
      </c>
      <c r="E1998" t="s">
        <v>30</v>
      </c>
      <c r="F1998" t="s">
        <v>31</v>
      </c>
      <c r="G1998" t="s">
        <v>4032</v>
      </c>
      <c r="H1998" t="s">
        <v>6328</v>
      </c>
      <c r="I1998" s="4" t="s">
        <v>6329</v>
      </c>
      <c r="J1998" s="1">
        <f>((((bot_orders[[#This Row],[cTime]]/ 1000)+3*3600) / 86400) + DATE(1970,1,1))</f>
        <v>45767.76829118056</v>
      </c>
      <c r="K1998" s="4" t="s">
        <v>6330</v>
      </c>
      <c r="L1998" s="1">
        <f>((((bot_orders[[#This Row],[uTime]]/ 1000)+3*3600) / 86400) + DATE(1970,1,1))</f>
        <v>45767.770798958329</v>
      </c>
      <c r="M1998" t="s">
        <v>34</v>
      </c>
      <c r="N1998" t="s">
        <v>28</v>
      </c>
      <c r="O1998" t="s">
        <v>35</v>
      </c>
      <c r="P1998">
        <v>4.2320000000000002</v>
      </c>
      <c r="Q1998" t="s">
        <v>36</v>
      </c>
      <c r="R1998" t="s">
        <v>55</v>
      </c>
      <c r="S1998">
        <v>0.61480000000000001</v>
      </c>
      <c r="T1998">
        <v>0.61480000000000001</v>
      </c>
      <c r="U1998">
        <v>4.2320000000000002</v>
      </c>
      <c r="V1998">
        <v>-3.3855999999999999E-3</v>
      </c>
      <c r="W1998" t="s">
        <v>39</v>
      </c>
      <c r="X1998" s="4">
        <f>IF(bot_orders[[#This Row],[side]]="sell", bot_orders[[#This Row],[accFillSz]]*bot_orders[[#This Row],[avgPx]] + bot_orders[[#This Row],[fee]], -bot_orders[[#This Row],[accFillSz]]*bot_orders[[#This Row],[avgPx]])</f>
        <v>-2.6018336</v>
      </c>
      <c r="Y1998" s="4">
        <f>IF(bot_orders[[#This Row],[side]]="buy", bot_orders[[#This Row],[accFillSz]] + bot_orders[[#This Row],[fee]], -bot_orders[[#This Row],[accFillSz]])</f>
        <v>4.2286144000000006</v>
      </c>
      <c r="Z1998" s="4">
        <f>IF(bot_orders[[#This Row],[side]]="sell",bot_orders[[#This Row],[accFillSz]]*bot_orders[[#This Row],[avgPx]]+bot_orders[[#This Row],[fee]], 0)</f>
        <v>0</v>
      </c>
      <c r="AA1998" s="4">
        <f>IF(bot_orders[[#This Row],[side]]="sell",-bot_orders[[#This Row],[accFillSz]],bot_orders[[#This Row],[accFillSz]]+bot_orders[[#This Row],[fee]])</f>
        <v>4.2286144000000006</v>
      </c>
      <c r="AB1998">
        <v>0</v>
      </c>
      <c r="AC1998" t="s">
        <v>38</v>
      </c>
      <c r="AD1998">
        <v>0</v>
      </c>
      <c r="AE1998" t="s">
        <v>40</v>
      </c>
      <c r="AF1998" t="s">
        <v>41</v>
      </c>
      <c r="AG1998" t="s">
        <v>42</v>
      </c>
      <c r="AH1998" t="s">
        <v>28</v>
      </c>
      <c r="AI1998">
        <v>4.2286143999999997</v>
      </c>
      <c r="AJ1998">
        <v>-2.6018336</v>
      </c>
    </row>
    <row r="1999" spans="1:36" x14ac:dyDescent="0.3">
      <c r="A1999">
        <v>1996</v>
      </c>
      <c r="B1999" t="s">
        <v>306</v>
      </c>
      <c r="C1999" t="s">
        <v>28</v>
      </c>
      <c r="D1999" t="s">
        <v>29</v>
      </c>
      <c r="E1999" t="s">
        <v>30</v>
      </c>
      <c r="F1999" t="s">
        <v>31</v>
      </c>
      <c r="G1999" t="s">
        <v>4011</v>
      </c>
      <c r="H1999" t="s">
        <v>6331</v>
      </c>
      <c r="I1999" s="4" t="s">
        <v>6332</v>
      </c>
      <c r="J1999" s="1">
        <f>((((bot_orders[[#This Row],[cTime]]/ 1000)+3*3600) / 86400) + DATE(1970,1,1))</f>
        <v>45767.768449803239</v>
      </c>
      <c r="K1999" s="4" t="s">
        <v>6333</v>
      </c>
      <c r="L1999" s="1">
        <f>((((bot_orders[[#This Row],[uTime]]/ 1000)+3*3600) / 86400) + DATE(1970,1,1))</f>
        <v>45767.769497002315</v>
      </c>
      <c r="M1999" t="s">
        <v>34</v>
      </c>
      <c r="N1999" t="s">
        <v>28</v>
      </c>
      <c r="O1999" t="s">
        <v>35</v>
      </c>
      <c r="P1999">
        <v>4.2320000000000002</v>
      </c>
      <c r="Q1999" t="s">
        <v>36</v>
      </c>
      <c r="R1999" t="s">
        <v>55</v>
      </c>
      <c r="S1999">
        <v>0.61739999999999995</v>
      </c>
      <c r="T1999">
        <v>0.61739999999999995</v>
      </c>
      <c r="U1999">
        <v>4.2320000000000002</v>
      </c>
      <c r="V1999">
        <v>-3.3855999999999999E-3</v>
      </c>
      <c r="W1999" t="s">
        <v>39</v>
      </c>
      <c r="X1999" s="4">
        <f>IF(bot_orders[[#This Row],[side]]="sell", bot_orders[[#This Row],[accFillSz]]*bot_orders[[#This Row],[avgPx]] + bot_orders[[#This Row],[fee]], -bot_orders[[#This Row],[accFillSz]]*bot_orders[[#This Row],[avgPx]])</f>
        <v>-2.6128367999999997</v>
      </c>
      <c r="Y1999" s="4">
        <f>IF(bot_orders[[#This Row],[side]]="buy", bot_orders[[#This Row],[accFillSz]] + bot_orders[[#This Row],[fee]], -bot_orders[[#This Row],[accFillSz]])</f>
        <v>4.2286144000000006</v>
      </c>
      <c r="Z1999" s="4">
        <f>IF(bot_orders[[#This Row],[side]]="sell",bot_orders[[#This Row],[accFillSz]]*bot_orders[[#This Row],[avgPx]]+bot_orders[[#This Row],[fee]], 0)</f>
        <v>0</v>
      </c>
      <c r="AA1999" s="4">
        <f>IF(bot_orders[[#This Row],[side]]="sell",-bot_orders[[#This Row],[accFillSz]],bot_orders[[#This Row],[accFillSz]]+bot_orders[[#This Row],[fee]])</f>
        <v>4.2286144000000006</v>
      </c>
      <c r="AB1999">
        <v>0</v>
      </c>
      <c r="AC1999" t="s">
        <v>38</v>
      </c>
      <c r="AD1999">
        <v>0</v>
      </c>
      <c r="AE1999" t="s">
        <v>40</v>
      </c>
      <c r="AF1999" t="s">
        <v>41</v>
      </c>
      <c r="AG1999" t="s">
        <v>42</v>
      </c>
      <c r="AH1999" t="s">
        <v>28</v>
      </c>
      <c r="AI1999">
        <v>4.2286143999999997</v>
      </c>
      <c r="AJ1999">
        <v>-2.6128368000000002</v>
      </c>
    </row>
    <row r="2000" spans="1:36" x14ac:dyDescent="0.3">
      <c r="A2000">
        <v>1997</v>
      </c>
      <c r="B2000" t="s">
        <v>306</v>
      </c>
      <c r="C2000" t="s">
        <v>28</v>
      </c>
      <c r="D2000" t="s">
        <v>29</v>
      </c>
      <c r="E2000" t="s">
        <v>30</v>
      </c>
      <c r="F2000" t="s">
        <v>31</v>
      </c>
      <c r="G2000" t="s">
        <v>6334</v>
      </c>
      <c r="H2000" t="s">
        <v>6335</v>
      </c>
      <c r="I2000" s="4" t="s">
        <v>6336</v>
      </c>
      <c r="J2000" s="1">
        <f>((((bot_orders[[#This Row],[cTime]]/ 1000)+3*3600) / 86400) + DATE(1970,1,1))</f>
        <v>45767.769497025467</v>
      </c>
      <c r="K2000" s="4" t="s">
        <v>6337</v>
      </c>
      <c r="L2000" s="1">
        <f>((((bot_orders[[#This Row],[uTime]]/ 1000)+3*3600) / 86400) + DATE(1970,1,1))</f>
        <v>45768.278677592592</v>
      </c>
      <c r="M2000" t="s">
        <v>34</v>
      </c>
      <c r="N2000" t="s">
        <v>28</v>
      </c>
      <c r="O2000" t="s">
        <v>35</v>
      </c>
      <c r="P2000">
        <v>4.2279999999999998</v>
      </c>
      <c r="Q2000" t="s">
        <v>36</v>
      </c>
      <c r="R2000" t="s">
        <v>37</v>
      </c>
      <c r="S2000">
        <v>0.62</v>
      </c>
      <c r="T2000">
        <v>0.62</v>
      </c>
      <c r="U2000">
        <v>4.2279999999999998</v>
      </c>
      <c r="V2000">
        <v>-2.097088E-3</v>
      </c>
      <c r="W2000" t="s">
        <v>38</v>
      </c>
      <c r="X2000" s="4">
        <f>IF(bot_orders[[#This Row],[side]]="sell", bot_orders[[#This Row],[accFillSz]]*bot_orders[[#This Row],[avgPx]] + bot_orders[[#This Row],[fee]], -bot_orders[[#This Row],[accFillSz]]*bot_orders[[#This Row],[avgPx]])</f>
        <v>2.6192629119999995</v>
      </c>
      <c r="Y2000" s="4">
        <f>IF(bot_orders[[#This Row],[side]]="buy", bot_orders[[#This Row],[accFillSz]] + bot_orders[[#This Row],[fee]], -bot_orders[[#This Row],[accFillSz]])</f>
        <v>-4.2279999999999998</v>
      </c>
      <c r="Z2000" s="4">
        <f>IF(bot_orders[[#This Row],[side]]="sell",bot_orders[[#This Row],[accFillSz]]*bot_orders[[#This Row],[avgPx]]+bot_orders[[#This Row],[fee]], 0)</f>
        <v>2.6192629119999995</v>
      </c>
      <c r="AA2000" s="4">
        <f>IF(bot_orders[[#This Row],[side]]="sell",-bot_orders[[#This Row],[accFillSz]],bot_orders[[#This Row],[accFillSz]]+bot_orders[[#This Row],[fee]])</f>
        <v>-4.2279999999999998</v>
      </c>
      <c r="AB2000">
        <v>0</v>
      </c>
      <c r="AC2000" t="s">
        <v>39</v>
      </c>
      <c r="AD2000">
        <v>0</v>
      </c>
      <c r="AE2000" t="s">
        <v>40</v>
      </c>
      <c r="AF2000" t="s">
        <v>41</v>
      </c>
      <c r="AG2000" t="s">
        <v>42</v>
      </c>
      <c r="AH2000" t="s">
        <v>28</v>
      </c>
      <c r="AI2000">
        <v>-4.2279999999999998</v>
      </c>
      <c r="AJ2000">
        <v>2.6192629100000002</v>
      </c>
    </row>
    <row r="2001" spans="1:36" x14ac:dyDescent="0.3">
      <c r="A2001">
        <v>1998</v>
      </c>
      <c r="B2001" t="s">
        <v>306</v>
      </c>
      <c r="C2001" t="s">
        <v>28</v>
      </c>
      <c r="D2001" t="s">
        <v>29</v>
      </c>
      <c r="E2001" t="s">
        <v>30</v>
      </c>
      <c r="F2001" t="s">
        <v>31</v>
      </c>
      <c r="G2001" t="s">
        <v>4032</v>
      </c>
      <c r="H2001" t="s">
        <v>6338</v>
      </c>
      <c r="I2001" s="4" t="s">
        <v>6339</v>
      </c>
      <c r="J2001" s="1">
        <f>((((bot_orders[[#This Row],[cTime]]/ 1000)+3*3600) / 86400) + DATE(1970,1,1))</f>
        <v>45767.770798981481</v>
      </c>
      <c r="K2001" s="4" t="s">
        <v>6340</v>
      </c>
      <c r="L2001" s="1">
        <f>((((bot_orders[[#This Row],[uTime]]/ 1000)+3*3600) / 86400) + DATE(1970,1,1))</f>
        <v>45767.811486574079</v>
      </c>
      <c r="M2001" t="s">
        <v>34</v>
      </c>
      <c r="N2001" t="s">
        <v>28</v>
      </c>
      <c r="O2001" t="s">
        <v>35</v>
      </c>
      <c r="P2001">
        <v>4.2279999999999998</v>
      </c>
      <c r="Q2001" t="s">
        <v>36</v>
      </c>
      <c r="R2001" t="s">
        <v>37</v>
      </c>
      <c r="S2001">
        <v>0.61739999999999995</v>
      </c>
      <c r="T2001">
        <v>0.61739999999999995</v>
      </c>
      <c r="U2001">
        <v>4.2279999999999998</v>
      </c>
      <c r="V2001">
        <v>-2.0882938E-3</v>
      </c>
      <c r="W2001" t="s">
        <v>38</v>
      </c>
      <c r="X2001" s="4">
        <f>IF(bot_orders[[#This Row],[side]]="sell", bot_orders[[#This Row],[accFillSz]]*bot_orders[[#This Row],[avgPx]] + bot_orders[[#This Row],[fee]], -bot_orders[[#This Row],[accFillSz]]*bot_orders[[#This Row],[avgPx]])</f>
        <v>2.6082789061999998</v>
      </c>
      <c r="Y2001" s="4">
        <f>IF(bot_orders[[#This Row],[side]]="buy", bot_orders[[#This Row],[accFillSz]] + bot_orders[[#This Row],[fee]], -bot_orders[[#This Row],[accFillSz]])</f>
        <v>-4.2279999999999998</v>
      </c>
      <c r="Z2001" s="4">
        <f>IF(bot_orders[[#This Row],[side]]="sell",bot_orders[[#This Row],[accFillSz]]*bot_orders[[#This Row],[avgPx]]+bot_orders[[#This Row],[fee]], 0)</f>
        <v>2.6082789061999998</v>
      </c>
      <c r="AA2001" s="4">
        <f>IF(bot_orders[[#This Row],[side]]="sell",-bot_orders[[#This Row],[accFillSz]],bot_orders[[#This Row],[accFillSz]]+bot_orders[[#This Row],[fee]])</f>
        <v>-4.2279999999999998</v>
      </c>
      <c r="AB2001">
        <v>0</v>
      </c>
      <c r="AC2001" t="s">
        <v>39</v>
      </c>
      <c r="AD2001">
        <v>0</v>
      </c>
      <c r="AE2001" t="s">
        <v>40</v>
      </c>
      <c r="AF2001" t="s">
        <v>41</v>
      </c>
      <c r="AG2001" t="s">
        <v>42</v>
      </c>
      <c r="AH2001" t="s">
        <v>28</v>
      </c>
      <c r="AI2001">
        <v>-4.2279999999999998</v>
      </c>
      <c r="AJ2001">
        <v>2.6082789100000001</v>
      </c>
    </row>
    <row r="2002" spans="1:36" x14ac:dyDescent="0.3">
      <c r="A2002">
        <v>1999</v>
      </c>
      <c r="B2002" t="s">
        <v>306</v>
      </c>
      <c r="C2002" t="s">
        <v>28</v>
      </c>
      <c r="D2002" t="s">
        <v>29</v>
      </c>
      <c r="E2002" t="s">
        <v>30</v>
      </c>
      <c r="F2002" t="s">
        <v>31</v>
      </c>
      <c r="G2002" t="s">
        <v>4039</v>
      </c>
      <c r="H2002" t="s">
        <v>6341</v>
      </c>
      <c r="I2002" s="4" t="s">
        <v>6342</v>
      </c>
      <c r="J2002" s="1">
        <f>((((bot_orders[[#This Row],[cTime]]/ 1000)+3*3600) / 86400) + DATE(1970,1,1))</f>
        <v>45767.775650277777</v>
      </c>
      <c r="K2002" s="4" t="s">
        <v>6343</v>
      </c>
      <c r="L2002" s="1">
        <f>((((bot_orders[[#This Row],[uTime]]/ 1000)+3*3600) / 86400) + DATE(1970,1,1))</f>
        <v>45767.806642372685</v>
      </c>
      <c r="M2002" t="s">
        <v>34</v>
      </c>
      <c r="N2002" t="s">
        <v>28</v>
      </c>
      <c r="O2002" t="s">
        <v>35</v>
      </c>
      <c r="P2002">
        <v>4.2279999999999998</v>
      </c>
      <c r="Q2002" t="s">
        <v>36</v>
      </c>
      <c r="R2002" t="s">
        <v>37</v>
      </c>
      <c r="S2002">
        <v>0.61480000000000001</v>
      </c>
      <c r="T2002">
        <v>0.61480000000000001</v>
      </c>
      <c r="U2002">
        <v>4.2279999999999998</v>
      </c>
      <c r="V2002">
        <v>-2.0794995E-3</v>
      </c>
      <c r="W2002" t="s">
        <v>38</v>
      </c>
      <c r="X2002" s="4">
        <f>IF(bot_orders[[#This Row],[side]]="sell", bot_orders[[#This Row],[accFillSz]]*bot_orders[[#This Row],[avgPx]] + bot_orders[[#This Row],[fee]], -bot_orders[[#This Row],[accFillSz]]*bot_orders[[#This Row],[avgPx]])</f>
        <v>2.5972949004999997</v>
      </c>
      <c r="Y2002" s="4">
        <f>IF(bot_orders[[#This Row],[side]]="buy", bot_orders[[#This Row],[accFillSz]] + bot_orders[[#This Row],[fee]], -bot_orders[[#This Row],[accFillSz]])</f>
        <v>-4.2279999999999998</v>
      </c>
      <c r="Z2002" s="4">
        <f>IF(bot_orders[[#This Row],[side]]="sell",bot_orders[[#This Row],[accFillSz]]*bot_orders[[#This Row],[avgPx]]+bot_orders[[#This Row],[fee]], 0)</f>
        <v>2.5972949004999997</v>
      </c>
      <c r="AA2002" s="4">
        <f>IF(bot_orders[[#This Row],[side]]="sell",-bot_orders[[#This Row],[accFillSz]],bot_orders[[#This Row],[accFillSz]]+bot_orders[[#This Row],[fee]])</f>
        <v>-4.2279999999999998</v>
      </c>
      <c r="AB2002">
        <v>0</v>
      </c>
      <c r="AC2002" t="s">
        <v>39</v>
      </c>
      <c r="AD2002">
        <v>0</v>
      </c>
      <c r="AE2002" t="s">
        <v>40</v>
      </c>
      <c r="AF2002" t="s">
        <v>41</v>
      </c>
      <c r="AG2002" t="s">
        <v>42</v>
      </c>
      <c r="AH2002" t="s">
        <v>28</v>
      </c>
      <c r="AI2002">
        <v>-4.2279999999999998</v>
      </c>
      <c r="AJ2002">
        <v>2.5972949000000001</v>
      </c>
    </row>
    <row r="2003" spans="1:36" x14ac:dyDescent="0.3">
      <c r="A2003">
        <v>2000</v>
      </c>
      <c r="B2003" t="s">
        <v>306</v>
      </c>
      <c r="C2003" t="s">
        <v>28</v>
      </c>
      <c r="D2003" t="s">
        <v>29</v>
      </c>
      <c r="E2003" t="s">
        <v>30</v>
      </c>
      <c r="F2003" t="s">
        <v>31</v>
      </c>
      <c r="G2003" t="s">
        <v>4050</v>
      </c>
      <c r="H2003" t="s">
        <v>6344</v>
      </c>
      <c r="I2003" s="4" t="s">
        <v>6345</v>
      </c>
      <c r="J2003" s="1">
        <f>((((bot_orders[[#This Row],[cTime]]/ 1000)+3*3600) / 86400) + DATE(1970,1,1))</f>
        <v>45767.777366018519</v>
      </c>
      <c r="K2003" s="4" t="s">
        <v>6346</v>
      </c>
      <c r="L2003" s="1">
        <f>((((bot_orders[[#This Row],[uTime]]/ 1000)+3*3600) / 86400) + DATE(1970,1,1))</f>
        <v>45767.80601576389</v>
      </c>
      <c r="M2003" t="s">
        <v>34</v>
      </c>
      <c r="N2003" t="s">
        <v>28</v>
      </c>
      <c r="O2003" t="s">
        <v>35</v>
      </c>
      <c r="P2003">
        <v>4.2279999999999998</v>
      </c>
      <c r="Q2003" t="s">
        <v>36</v>
      </c>
      <c r="R2003" t="s">
        <v>37</v>
      </c>
      <c r="S2003">
        <v>0.61229999999999996</v>
      </c>
      <c r="T2003">
        <v>0.61229999999999996</v>
      </c>
      <c r="U2003">
        <v>4.2279999999999998</v>
      </c>
      <c r="V2003">
        <v>-2.0710435E-3</v>
      </c>
      <c r="W2003" t="s">
        <v>38</v>
      </c>
      <c r="X2003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003" s="4">
        <f>IF(bot_orders[[#This Row],[side]]="buy", bot_orders[[#This Row],[accFillSz]] + bot_orders[[#This Row],[fee]], -bot_orders[[#This Row],[accFillSz]])</f>
        <v>-4.2279999999999998</v>
      </c>
      <c r="Z2003" s="4">
        <f>IF(bot_orders[[#This Row],[side]]="sell",bot_orders[[#This Row],[accFillSz]]*bot_orders[[#This Row],[avgPx]]+bot_orders[[#This Row],[fee]], 0)</f>
        <v>2.5867333564999995</v>
      </c>
      <c r="AA2003" s="4">
        <f>IF(bot_orders[[#This Row],[side]]="sell",-bot_orders[[#This Row],[accFillSz]],bot_orders[[#This Row],[accFillSz]]+bot_orders[[#This Row],[fee]])</f>
        <v>-4.2279999999999998</v>
      </c>
      <c r="AB2003">
        <v>0</v>
      </c>
      <c r="AC2003" t="s">
        <v>39</v>
      </c>
      <c r="AD2003">
        <v>0</v>
      </c>
      <c r="AE2003" t="s">
        <v>40</v>
      </c>
      <c r="AF2003" t="s">
        <v>41</v>
      </c>
      <c r="AG2003" t="s">
        <v>42</v>
      </c>
      <c r="AH2003" t="s">
        <v>28</v>
      </c>
      <c r="AI2003">
        <v>-4.2279999999999998</v>
      </c>
      <c r="AJ2003">
        <v>2.5867333600000002</v>
      </c>
    </row>
    <row r="2004" spans="1:36" x14ac:dyDescent="0.3">
      <c r="A2004">
        <v>2001</v>
      </c>
      <c r="B2004" t="s">
        <v>306</v>
      </c>
      <c r="C2004" t="s">
        <v>28</v>
      </c>
      <c r="D2004" t="s">
        <v>29</v>
      </c>
      <c r="E2004" t="s">
        <v>30</v>
      </c>
      <c r="F2004" t="s">
        <v>31</v>
      </c>
      <c r="G2004" t="s">
        <v>4046</v>
      </c>
      <c r="H2004" t="s">
        <v>6347</v>
      </c>
      <c r="I2004" s="4" t="s">
        <v>6348</v>
      </c>
      <c r="J2004" s="1">
        <f>((((bot_orders[[#This Row],[cTime]]/ 1000)+3*3600) / 86400) + DATE(1970,1,1))</f>
        <v>45767.778263148153</v>
      </c>
      <c r="K2004" s="4" t="s">
        <v>6349</v>
      </c>
      <c r="L2004" s="1">
        <f>((((bot_orders[[#This Row],[uTime]]/ 1000)+3*3600) / 86400) + DATE(1970,1,1))</f>
        <v>45767.804473993056</v>
      </c>
      <c r="M2004" t="s">
        <v>34</v>
      </c>
      <c r="N2004" t="s">
        <v>28</v>
      </c>
      <c r="O2004" t="s">
        <v>35</v>
      </c>
      <c r="P2004">
        <v>4.2279999999999998</v>
      </c>
      <c r="Q2004" t="s">
        <v>36</v>
      </c>
      <c r="R2004" t="s">
        <v>37</v>
      </c>
      <c r="S2004">
        <v>0.60980000000000001</v>
      </c>
      <c r="T2004">
        <v>0.60980000000000001</v>
      </c>
      <c r="U2004">
        <v>4.2279999999999998</v>
      </c>
      <c r="V2004">
        <v>-2.0625875E-3</v>
      </c>
      <c r="W2004" t="s">
        <v>38</v>
      </c>
      <c r="X2004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004" s="4">
        <f>IF(bot_orders[[#This Row],[side]]="buy", bot_orders[[#This Row],[accFillSz]] + bot_orders[[#This Row],[fee]], -bot_orders[[#This Row],[accFillSz]])</f>
        <v>-4.2279999999999998</v>
      </c>
      <c r="Z2004" s="4">
        <f>IF(bot_orders[[#This Row],[side]]="sell",bot_orders[[#This Row],[accFillSz]]*bot_orders[[#This Row],[avgPx]]+bot_orders[[#This Row],[fee]], 0)</f>
        <v>2.5761718124999997</v>
      </c>
      <c r="AA2004" s="4">
        <f>IF(bot_orders[[#This Row],[side]]="sell",-bot_orders[[#This Row],[accFillSz]],bot_orders[[#This Row],[accFillSz]]+bot_orders[[#This Row],[fee]])</f>
        <v>-4.2279999999999998</v>
      </c>
      <c r="AB2004">
        <v>0</v>
      </c>
      <c r="AC2004" t="s">
        <v>39</v>
      </c>
      <c r="AD2004">
        <v>0</v>
      </c>
      <c r="AE2004" t="s">
        <v>40</v>
      </c>
      <c r="AF2004" t="s">
        <v>41</v>
      </c>
      <c r="AG2004" t="s">
        <v>42</v>
      </c>
      <c r="AH2004" t="s">
        <v>28</v>
      </c>
      <c r="AI2004">
        <v>-4.2279999999999998</v>
      </c>
      <c r="AJ2004">
        <v>2.57617181</v>
      </c>
    </row>
    <row r="2005" spans="1:36" x14ac:dyDescent="0.3">
      <c r="A2005">
        <v>2002</v>
      </c>
      <c r="B2005" t="s">
        <v>306</v>
      </c>
      <c r="C2005" t="s">
        <v>28</v>
      </c>
      <c r="D2005" t="s">
        <v>29</v>
      </c>
      <c r="E2005" t="s">
        <v>30</v>
      </c>
      <c r="F2005" t="s">
        <v>31</v>
      </c>
      <c r="G2005" t="s">
        <v>3976</v>
      </c>
      <c r="H2005" t="s">
        <v>6350</v>
      </c>
      <c r="I2005" s="4" t="s">
        <v>6351</v>
      </c>
      <c r="J2005" s="1">
        <f>((((bot_orders[[#This Row],[cTime]]/ 1000)+3*3600) / 86400) + DATE(1970,1,1))</f>
        <v>45767.779143125001</v>
      </c>
      <c r="K2005" s="4" t="s">
        <v>6352</v>
      </c>
      <c r="L2005" s="1">
        <f>((((bot_orders[[#This Row],[uTime]]/ 1000)+3*3600) / 86400) + DATE(1970,1,1))</f>
        <v>45767.80409503472</v>
      </c>
      <c r="M2005" t="s">
        <v>34</v>
      </c>
      <c r="N2005" t="s">
        <v>28</v>
      </c>
      <c r="O2005" t="s">
        <v>35</v>
      </c>
      <c r="P2005">
        <v>4.2279999999999998</v>
      </c>
      <c r="Q2005" t="s">
        <v>36</v>
      </c>
      <c r="R2005" t="s">
        <v>37</v>
      </c>
      <c r="S2005">
        <v>0.60729999999999995</v>
      </c>
      <c r="T2005">
        <v>0.60729999999999995</v>
      </c>
      <c r="U2005">
        <v>4.2279999999999998</v>
      </c>
      <c r="V2005">
        <v>-2.0541315E-3</v>
      </c>
      <c r="W2005" t="s">
        <v>38</v>
      </c>
      <c r="X2005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005" s="4">
        <f>IF(bot_orders[[#This Row],[side]]="buy", bot_orders[[#This Row],[accFillSz]] + bot_orders[[#This Row],[fee]], -bot_orders[[#This Row],[accFillSz]])</f>
        <v>-4.2279999999999998</v>
      </c>
      <c r="Z2005" s="4">
        <f>IF(bot_orders[[#This Row],[side]]="sell",bot_orders[[#This Row],[accFillSz]]*bot_orders[[#This Row],[avgPx]]+bot_orders[[#This Row],[fee]], 0)</f>
        <v>2.5656102684999995</v>
      </c>
      <c r="AA2005" s="4">
        <f>IF(bot_orders[[#This Row],[side]]="sell",-bot_orders[[#This Row],[accFillSz]],bot_orders[[#This Row],[accFillSz]]+bot_orders[[#This Row],[fee]])</f>
        <v>-4.2279999999999998</v>
      </c>
      <c r="AB2005">
        <v>0</v>
      </c>
      <c r="AC2005" t="s">
        <v>39</v>
      </c>
      <c r="AD2005">
        <v>0</v>
      </c>
      <c r="AE2005" t="s">
        <v>40</v>
      </c>
      <c r="AF2005" t="s">
        <v>41</v>
      </c>
      <c r="AG2005" t="s">
        <v>42</v>
      </c>
      <c r="AH2005" t="s">
        <v>28</v>
      </c>
      <c r="AI2005">
        <v>-4.2279999999999998</v>
      </c>
      <c r="AJ2005">
        <v>2.5656102700000001</v>
      </c>
    </row>
    <row r="2006" spans="1:36" x14ac:dyDescent="0.3">
      <c r="A2006">
        <v>2003</v>
      </c>
      <c r="B2006" t="s">
        <v>306</v>
      </c>
      <c r="C2006" t="s">
        <v>28</v>
      </c>
      <c r="D2006" t="s">
        <v>29</v>
      </c>
      <c r="E2006" t="s">
        <v>30</v>
      </c>
      <c r="F2006" t="s">
        <v>31</v>
      </c>
      <c r="G2006" t="s">
        <v>3973</v>
      </c>
      <c r="H2006" t="s">
        <v>6353</v>
      </c>
      <c r="I2006" s="4" t="s">
        <v>6354</v>
      </c>
      <c r="J2006" s="1">
        <f>((((bot_orders[[#This Row],[cTime]]/ 1000)+3*3600) / 86400) + DATE(1970,1,1))</f>
        <v>45767.781272476852</v>
      </c>
      <c r="K2006" s="4" t="s">
        <v>6355</v>
      </c>
      <c r="L2006" s="1">
        <f>((((bot_orders[[#This Row],[uTime]]/ 1000)+3*3600) / 86400) + DATE(1970,1,1))</f>
        <v>45767.801499548616</v>
      </c>
      <c r="M2006" t="s">
        <v>34</v>
      </c>
      <c r="N2006" t="s">
        <v>28</v>
      </c>
      <c r="O2006" t="s">
        <v>35</v>
      </c>
      <c r="P2006">
        <v>4.2279999999999998</v>
      </c>
      <c r="Q2006" t="s">
        <v>36</v>
      </c>
      <c r="R2006" t="s">
        <v>37</v>
      </c>
      <c r="S2006">
        <v>0.6048</v>
      </c>
      <c r="T2006">
        <v>0.6048</v>
      </c>
      <c r="U2006">
        <v>4.2279999999999998</v>
      </c>
      <c r="V2006">
        <v>-2.0456755E-3</v>
      </c>
      <c r="W2006" t="s">
        <v>38</v>
      </c>
      <c r="X2006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006" s="4">
        <f>IF(bot_orders[[#This Row],[side]]="buy", bot_orders[[#This Row],[accFillSz]] + bot_orders[[#This Row],[fee]], -bot_orders[[#This Row],[accFillSz]])</f>
        <v>-4.2279999999999998</v>
      </c>
      <c r="Z2006" s="4">
        <f>IF(bot_orders[[#This Row],[side]]="sell",bot_orders[[#This Row],[accFillSz]]*bot_orders[[#This Row],[avgPx]]+bot_orders[[#This Row],[fee]], 0)</f>
        <v>2.5550487245000002</v>
      </c>
      <c r="AA2006" s="4">
        <f>IF(bot_orders[[#This Row],[side]]="sell",-bot_orders[[#This Row],[accFillSz]],bot_orders[[#This Row],[accFillSz]]+bot_orders[[#This Row],[fee]])</f>
        <v>-4.2279999999999998</v>
      </c>
      <c r="AB2006">
        <v>0</v>
      </c>
      <c r="AC2006" t="s">
        <v>39</v>
      </c>
      <c r="AD2006">
        <v>0</v>
      </c>
      <c r="AE2006" t="s">
        <v>40</v>
      </c>
      <c r="AF2006" t="s">
        <v>41</v>
      </c>
      <c r="AG2006" t="s">
        <v>42</v>
      </c>
      <c r="AH2006" t="s">
        <v>28</v>
      </c>
      <c r="AI2006">
        <v>-4.2279999999999998</v>
      </c>
      <c r="AJ2006">
        <v>2.5550487199999998</v>
      </c>
    </row>
    <row r="2007" spans="1:36" x14ac:dyDescent="0.3">
      <c r="A2007">
        <v>2004</v>
      </c>
      <c r="B2007" t="s">
        <v>306</v>
      </c>
      <c r="C2007" t="s">
        <v>28</v>
      </c>
      <c r="D2007" t="s">
        <v>29</v>
      </c>
      <c r="E2007" t="s">
        <v>30</v>
      </c>
      <c r="F2007" t="s">
        <v>31</v>
      </c>
      <c r="G2007" t="s">
        <v>3969</v>
      </c>
      <c r="H2007" t="s">
        <v>6356</v>
      </c>
      <c r="I2007" s="4" t="s">
        <v>6357</v>
      </c>
      <c r="J2007" s="1">
        <f>((((bot_orders[[#This Row],[cTime]]/ 1000)+3*3600) / 86400) + DATE(1970,1,1))</f>
        <v>45767.783009814812</v>
      </c>
      <c r="K2007" s="4" t="s">
        <v>6358</v>
      </c>
      <c r="L2007" s="1">
        <f>((((bot_orders[[#This Row],[uTime]]/ 1000)+3*3600) / 86400) + DATE(1970,1,1))</f>
        <v>45767.792264710646</v>
      </c>
      <c r="M2007" t="s">
        <v>34</v>
      </c>
      <c r="N2007" t="s">
        <v>28</v>
      </c>
      <c r="O2007" t="s">
        <v>35</v>
      </c>
      <c r="P2007">
        <v>4.2279999999999998</v>
      </c>
      <c r="Q2007" t="s">
        <v>36</v>
      </c>
      <c r="R2007" t="s">
        <v>37</v>
      </c>
      <c r="S2007">
        <v>0.60229999999999995</v>
      </c>
      <c r="T2007">
        <v>0.60229999999999995</v>
      </c>
      <c r="U2007">
        <v>4.2279999999999998</v>
      </c>
      <c r="V2007">
        <v>-2.0372195E-3</v>
      </c>
      <c r="W2007" t="s">
        <v>38</v>
      </c>
      <c r="X2007" s="4">
        <f>IF(bot_orders[[#This Row],[side]]="sell", bot_orders[[#This Row],[accFillSz]]*bot_orders[[#This Row],[avgPx]] + bot_orders[[#This Row],[fee]], -bot_orders[[#This Row],[accFillSz]]*bot_orders[[#This Row],[avgPx]])</f>
        <v>2.5444871804999996</v>
      </c>
      <c r="Y2007" s="4">
        <f>IF(bot_orders[[#This Row],[side]]="buy", bot_orders[[#This Row],[accFillSz]] + bot_orders[[#This Row],[fee]], -bot_orders[[#This Row],[accFillSz]])</f>
        <v>-4.2279999999999998</v>
      </c>
      <c r="Z2007" s="4">
        <f>IF(bot_orders[[#This Row],[side]]="sell",bot_orders[[#This Row],[accFillSz]]*bot_orders[[#This Row],[avgPx]]+bot_orders[[#This Row],[fee]], 0)</f>
        <v>2.5444871804999996</v>
      </c>
      <c r="AA2007" s="4">
        <f>IF(bot_orders[[#This Row],[side]]="sell",-bot_orders[[#This Row],[accFillSz]],bot_orders[[#This Row],[accFillSz]]+bot_orders[[#This Row],[fee]])</f>
        <v>-4.2279999999999998</v>
      </c>
      <c r="AB2007">
        <v>0</v>
      </c>
      <c r="AC2007" t="s">
        <v>39</v>
      </c>
      <c r="AD2007">
        <v>0</v>
      </c>
      <c r="AE2007" t="s">
        <v>40</v>
      </c>
      <c r="AF2007" t="s">
        <v>41</v>
      </c>
      <c r="AG2007" t="s">
        <v>42</v>
      </c>
      <c r="AH2007" t="s">
        <v>28</v>
      </c>
      <c r="AI2007">
        <v>-4.2279999999999998</v>
      </c>
      <c r="AJ2007">
        <v>2.54448718</v>
      </c>
    </row>
    <row r="2008" spans="1:36" x14ac:dyDescent="0.3">
      <c r="A2008">
        <v>2005</v>
      </c>
      <c r="B2008" t="s">
        <v>306</v>
      </c>
      <c r="C2008" t="s">
        <v>28</v>
      </c>
      <c r="D2008" t="s">
        <v>29</v>
      </c>
      <c r="E2008" t="s">
        <v>30</v>
      </c>
      <c r="F2008" t="s">
        <v>31</v>
      </c>
      <c r="G2008" t="s">
        <v>4063</v>
      </c>
      <c r="H2008" t="s">
        <v>6359</v>
      </c>
      <c r="I2008" s="4" t="s">
        <v>6360</v>
      </c>
      <c r="J2008" s="1">
        <f>((((bot_orders[[#This Row],[cTime]]/ 1000)+3*3600) / 86400) + DATE(1970,1,1))</f>
        <v>45767.783623460651</v>
      </c>
      <c r="K2008" s="4" t="s">
        <v>6361</v>
      </c>
      <c r="L2008" s="1">
        <f>((((bot_orders[[#This Row],[uTime]]/ 1000)+3*3600) / 86400) + DATE(1970,1,1))</f>
        <v>45767.784687650463</v>
      </c>
      <c r="M2008" t="s">
        <v>34</v>
      </c>
      <c r="N2008" t="s">
        <v>28</v>
      </c>
      <c r="O2008" t="s">
        <v>35</v>
      </c>
      <c r="P2008">
        <v>4.2279999999999998</v>
      </c>
      <c r="Q2008" t="s">
        <v>36</v>
      </c>
      <c r="R2008" t="s">
        <v>37</v>
      </c>
      <c r="S2008">
        <v>0.5998</v>
      </c>
      <c r="T2008">
        <v>0.5998</v>
      </c>
      <c r="U2008">
        <v>4.2279999999999998</v>
      </c>
      <c r="V2008">
        <v>-2.0287635E-3</v>
      </c>
      <c r="W2008" t="s">
        <v>38</v>
      </c>
      <c r="X2008" s="4">
        <f>IF(bot_orders[[#This Row],[side]]="sell", bot_orders[[#This Row],[accFillSz]]*bot_orders[[#This Row],[avgPx]] + bot_orders[[#This Row],[fee]], -bot_orders[[#This Row],[accFillSz]]*bot_orders[[#This Row],[avgPx]])</f>
        <v>2.5339256365000002</v>
      </c>
      <c r="Y2008" s="4">
        <f>IF(bot_orders[[#This Row],[side]]="buy", bot_orders[[#This Row],[accFillSz]] + bot_orders[[#This Row],[fee]], -bot_orders[[#This Row],[accFillSz]])</f>
        <v>-4.2279999999999998</v>
      </c>
      <c r="Z2008" s="4">
        <f>IF(bot_orders[[#This Row],[side]]="sell",bot_orders[[#This Row],[accFillSz]]*bot_orders[[#This Row],[avgPx]]+bot_orders[[#This Row],[fee]], 0)</f>
        <v>2.5339256365000002</v>
      </c>
      <c r="AA2008" s="4">
        <f>IF(bot_orders[[#This Row],[side]]="sell",-bot_orders[[#This Row],[accFillSz]],bot_orders[[#This Row],[accFillSz]]+bot_orders[[#This Row],[fee]])</f>
        <v>-4.2279999999999998</v>
      </c>
      <c r="AB2008">
        <v>0</v>
      </c>
      <c r="AC2008" t="s">
        <v>39</v>
      </c>
      <c r="AD2008">
        <v>0</v>
      </c>
      <c r="AE2008" t="s">
        <v>40</v>
      </c>
      <c r="AF2008" t="s">
        <v>41</v>
      </c>
      <c r="AG2008" t="s">
        <v>42</v>
      </c>
      <c r="AH2008" t="s">
        <v>28</v>
      </c>
      <c r="AI2008">
        <v>-4.2279999999999998</v>
      </c>
      <c r="AJ2008">
        <v>2.5339256400000001</v>
      </c>
    </row>
    <row r="2009" spans="1:36" x14ac:dyDescent="0.3">
      <c r="A2009">
        <v>2006</v>
      </c>
      <c r="B2009" t="s">
        <v>306</v>
      </c>
      <c r="C2009" t="s">
        <v>28</v>
      </c>
      <c r="D2009" t="s">
        <v>29</v>
      </c>
      <c r="E2009" t="s">
        <v>30</v>
      </c>
      <c r="F2009" t="s">
        <v>31</v>
      </c>
      <c r="G2009" t="s">
        <v>4080</v>
      </c>
      <c r="H2009" t="s">
        <v>6362</v>
      </c>
      <c r="I2009" s="4" t="s">
        <v>6363</v>
      </c>
      <c r="J2009" s="1">
        <f>((((bot_orders[[#This Row],[cTime]]/ 1000)+3*3600) / 86400) + DATE(1970,1,1))</f>
        <v>45767.784687673615</v>
      </c>
      <c r="K2009" s="4" t="s">
        <v>6364</v>
      </c>
      <c r="L2009" s="1">
        <f>((((bot_orders[[#This Row],[uTime]]/ 1000)+3*3600) / 86400) + DATE(1970,1,1))</f>
        <v>45767.786148946761</v>
      </c>
      <c r="M2009" t="s">
        <v>34</v>
      </c>
      <c r="N2009" t="s">
        <v>28</v>
      </c>
      <c r="O2009" t="s">
        <v>35</v>
      </c>
      <c r="P2009">
        <v>4.2320000000000002</v>
      </c>
      <c r="Q2009" t="s">
        <v>36</v>
      </c>
      <c r="R2009" t="s">
        <v>55</v>
      </c>
      <c r="S2009">
        <v>0.59730000000000005</v>
      </c>
      <c r="T2009">
        <v>0.59730000000000005</v>
      </c>
      <c r="U2009">
        <v>4.2320000000000002</v>
      </c>
      <c r="V2009">
        <v>-3.3855999999999999E-3</v>
      </c>
      <c r="W2009" t="s">
        <v>39</v>
      </c>
      <c r="X2009" s="4">
        <f>IF(bot_orders[[#This Row],[side]]="sell", bot_orders[[#This Row],[accFillSz]]*bot_orders[[#This Row],[avgPx]] + bot_orders[[#This Row],[fee]], -bot_orders[[#This Row],[accFillSz]]*bot_orders[[#This Row],[avgPx]])</f>
        <v>-2.5277736000000002</v>
      </c>
      <c r="Y2009" s="4">
        <f>IF(bot_orders[[#This Row],[side]]="buy", bot_orders[[#This Row],[accFillSz]] + bot_orders[[#This Row],[fee]], -bot_orders[[#This Row],[accFillSz]])</f>
        <v>4.2286144000000006</v>
      </c>
      <c r="Z2009" s="4">
        <f>IF(bot_orders[[#This Row],[side]]="sell",bot_orders[[#This Row],[accFillSz]]*bot_orders[[#This Row],[avgPx]]+bot_orders[[#This Row],[fee]], 0)</f>
        <v>0</v>
      </c>
      <c r="AA2009" s="4">
        <f>IF(bot_orders[[#This Row],[side]]="sell",-bot_orders[[#This Row],[accFillSz]],bot_orders[[#This Row],[accFillSz]]+bot_orders[[#This Row],[fee]])</f>
        <v>4.2286144000000006</v>
      </c>
      <c r="AB2009">
        <v>0</v>
      </c>
      <c r="AC2009" t="s">
        <v>38</v>
      </c>
      <c r="AD2009">
        <v>0</v>
      </c>
      <c r="AE2009" t="s">
        <v>40</v>
      </c>
      <c r="AF2009" t="s">
        <v>41</v>
      </c>
      <c r="AG2009" t="s">
        <v>42</v>
      </c>
      <c r="AH2009" t="s">
        <v>28</v>
      </c>
      <c r="AI2009">
        <v>4.2286143999999997</v>
      </c>
      <c r="AJ2009">
        <v>-2.5277736000000002</v>
      </c>
    </row>
    <row r="2010" spans="1:36" x14ac:dyDescent="0.3">
      <c r="A2010">
        <v>2007</v>
      </c>
      <c r="B2010" t="s">
        <v>306</v>
      </c>
      <c r="C2010" t="s">
        <v>28</v>
      </c>
      <c r="D2010" t="s">
        <v>29</v>
      </c>
      <c r="E2010" t="s">
        <v>30</v>
      </c>
      <c r="F2010" t="s">
        <v>31</v>
      </c>
      <c r="G2010" t="s">
        <v>4080</v>
      </c>
      <c r="H2010" t="s">
        <v>6365</v>
      </c>
      <c r="I2010" s="4" t="s">
        <v>6366</v>
      </c>
      <c r="J2010" s="1">
        <f>((((bot_orders[[#This Row],[cTime]]/ 1000)+3*3600) / 86400) + DATE(1970,1,1))</f>
        <v>45767.786148969906</v>
      </c>
      <c r="K2010" s="4" t="s">
        <v>6367</v>
      </c>
      <c r="L2010" s="1">
        <f>((((bot_orders[[#This Row],[uTime]]/ 1000)+3*3600) / 86400) + DATE(1970,1,1))</f>
        <v>45767.786857094907</v>
      </c>
      <c r="M2010" t="s">
        <v>34</v>
      </c>
      <c r="N2010" t="s">
        <v>28</v>
      </c>
      <c r="O2010" t="s">
        <v>35</v>
      </c>
      <c r="P2010">
        <v>4.2279999999999998</v>
      </c>
      <c r="Q2010" t="s">
        <v>36</v>
      </c>
      <c r="R2010" t="s">
        <v>37</v>
      </c>
      <c r="S2010">
        <v>0.5998</v>
      </c>
      <c r="T2010">
        <v>0.5998</v>
      </c>
      <c r="U2010">
        <v>4.2279999999999998</v>
      </c>
      <c r="V2010">
        <v>-2.0287635E-3</v>
      </c>
      <c r="W2010" t="s">
        <v>38</v>
      </c>
      <c r="X2010" s="4">
        <f>IF(bot_orders[[#This Row],[side]]="sell", bot_orders[[#This Row],[accFillSz]]*bot_orders[[#This Row],[avgPx]] + bot_orders[[#This Row],[fee]], -bot_orders[[#This Row],[accFillSz]]*bot_orders[[#This Row],[avgPx]])</f>
        <v>2.5339256365000002</v>
      </c>
      <c r="Y2010" s="4">
        <f>IF(bot_orders[[#This Row],[side]]="buy", bot_orders[[#This Row],[accFillSz]] + bot_orders[[#This Row],[fee]], -bot_orders[[#This Row],[accFillSz]])</f>
        <v>-4.2279999999999998</v>
      </c>
      <c r="Z2010" s="4">
        <f>IF(bot_orders[[#This Row],[side]]="sell",bot_orders[[#This Row],[accFillSz]]*bot_orders[[#This Row],[avgPx]]+bot_orders[[#This Row],[fee]], 0)</f>
        <v>2.5339256365000002</v>
      </c>
      <c r="AA2010" s="4">
        <f>IF(bot_orders[[#This Row],[side]]="sell",-bot_orders[[#This Row],[accFillSz]],bot_orders[[#This Row],[accFillSz]]+bot_orders[[#This Row],[fee]])</f>
        <v>-4.2279999999999998</v>
      </c>
      <c r="AB2010">
        <v>0</v>
      </c>
      <c r="AC2010" t="s">
        <v>39</v>
      </c>
      <c r="AD2010">
        <v>0</v>
      </c>
      <c r="AE2010" t="s">
        <v>40</v>
      </c>
      <c r="AF2010" t="s">
        <v>41</v>
      </c>
      <c r="AG2010" t="s">
        <v>42</v>
      </c>
      <c r="AH2010" t="s">
        <v>28</v>
      </c>
      <c r="AI2010">
        <v>-4.2279999999999998</v>
      </c>
      <c r="AJ2010">
        <v>2.5339256400000001</v>
      </c>
    </row>
    <row r="2011" spans="1:36" x14ac:dyDescent="0.3">
      <c r="A2011">
        <v>2008</v>
      </c>
      <c r="B2011" t="s">
        <v>306</v>
      </c>
      <c r="C2011" t="s">
        <v>28</v>
      </c>
      <c r="D2011" t="s">
        <v>29</v>
      </c>
      <c r="E2011" t="s">
        <v>30</v>
      </c>
      <c r="F2011" t="s">
        <v>31</v>
      </c>
      <c r="G2011" t="s">
        <v>4085</v>
      </c>
      <c r="H2011" t="s">
        <v>6368</v>
      </c>
      <c r="I2011" s="4" t="s">
        <v>6369</v>
      </c>
      <c r="J2011" s="1">
        <f>((((bot_orders[[#This Row],[cTime]]/ 1000)+3*3600) / 86400) + DATE(1970,1,1))</f>
        <v>45767.786857118059</v>
      </c>
      <c r="K2011" s="4" t="s">
        <v>6370</v>
      </c>
      <c r="L2011" s="1">
        <f>((((bot_orders[[#This Row],[uTime]]/ 1000)+3*3600) / 86400) + DATE(1970,1,1))</f>
        <v>45767.793385648147</v>
      </c>
      <c r="M2011" t="s">
        <v>34</v>
      </c>
      <c r="N2011" t="s">
        <v>28</v>
      </c>
      <c r="O2011" t="s">
        <v>35</v>
      </c>
      <c r="P2011">
        <v>4.2320000000000002</v>
      </c>
      <c r="Q2011" t="s">
        <v>36</v>
      </c>
      <c r="R2011" t="s">
        <v>55</v>
      </c>
      <c r="S2011">
        <v>0.59730000000000005</v>
      </c>
      <c r="T2011">
        <v>0.59730000000000005</v>
      </c>
      <c r="U2011">
        <v>4.2320000000000002</v>
      </c>
      <c r="V2011">
        <v>-3.3855999999999999E-3</v>
      </c>
      <c r="W2011" t="s">
        <v>39</v>
      </c>
      <c r="X2011" s="4">
        <f>IF(bot_orders[[#This Row],[side]]="sell", bot_orders[[#This Row],[accFillSz]]*bot_orders[[#This Row],[avgPx]] + bot_orders[[#This Row],[fee]], -bot_orders[[#This Row],[accFillSz]]*bot_orders[[#This Row],[avgPx]])</f>
        <v>-2.5277736000000002</v>
      </c>
      <c r="Y2011" s="4">
        <f>IF(bot_orders[[#This Row],[side]]="buy", bot_orders[[#This Row],[accFillSz]] + bot_orders[[#This Row],[fee]], -bot_orders[[#This Row],[accFillSz]])</f>
        <v>4.2286144000000006</v>
      </c>
      <c r="Z2011" s="4">
        <f>IF(bot_orders[[#This Row],[side]]="sell",bot_orders[[#This Row],[accFillSz]]*bot_orders[[#This Row],[avgPx]]+bot_orders[[#This Row],[fee]], 0)</f>
        <v>0</v>
      </c>
      <c r="AA2011" s="4">
        <f>IF(bot_orders[[#This Row],[side]]="sell",-bot_orders[[#This Row],[accFillSz]],bot_orders[[#This Row],[accFillSz]]+bot_orders[[#This Row],[fee]])</f>
        <v>4.2286144000000006</v>
      </c>
      <c r="AB2011">
        <v>0</v>
      </c>
      <c r="AC2011" t="s">
        <v>38</v>
      </c>
      <c r="AD2011">
        <v>0</v>
      </c>
      <c r="AE2011" t="s">
        <v>40</v>
      </c>
      <c r="AF2011" t="s">
        <v>41</v>
      </c>
      <c r="AG2011" t="s">
        <v>42</v>
      </c>
      <c r="AH2011" t="s">
        <v>28</v>
      </c>
      <c r="AI2011">
        <v>4.2286143999999997</v>
      </c>
      <c r="AJ2011">
        <v>-2.5277736000000002</v>
      </c>
    </row>
    <row r="2012" spans="1:36" x14ac:dyDescent="0.3">
      <c r="A2012">
        <v>2009</v>
      </c>
      <c r="B2012" t="s">
        <v>306</v>
      </c>
      <c r="C2012" t="s">
        <v>28</v>
      </c>
      <c r="D2012" t="s">
        <v>29</v>
      </c>
      <c r="E2012" t="s">
        <v>30</v>
      </c>
      <c r="F2012" t="s">
        <v>31</v>
      </c>
      <c r="G2012" t="s">
        <v>4083</v>
      </c>
      <c r="H2012" t="s">
        <v>6371</v>
      </c>
      <c r="I2012" s="4" t="s">
        <v>6372</v>
      </c>
      <c r="J2012" s="1">
        <f>((((bot_orders[[#This Row],[cTime]]/ 1000)+3*3600) / 86400) + DATE(1970,1,1))</f>
        <v>45767.792264733798</v>
      </c>
      <c r="K2012" s="4" t="s">
        <v>6373</v>
      </c>
      <c r="L2012" s="1">
        <f>((((bot_orders[[#This Row],[uTime]]/ 1000)+3*3600) / 86400) + DATE(1970,1,1))</f>
        <v>45767.793082245371</v>
      </c>
      <c r="M2012" t="s">
        <v>34</v>
      </c>
      <c r="N2012" t="s">
        <v>28</v>
      </c>
      <c r="O2012" t="s">
        <v>35</v>
      </c>
      <c r="P2012">
        <v>4.2320000000000002</v>
      </c>
      <c r="Q2012" t="s">
        <v>36</v>
      </c>
      <c r="R2012" t="s">
        <v>55</v>
      </c>
      <c r="S2012">
        <v>0.5998</v>
      </c>
      <c r="T2012">
        <v>0.5998</v>
      </c>
      <c r="U2012">
        <v>4.2320000000000002</v>
      </c>
      <c r="V2012">
        <v>-3.3855999999999999E-3</v>
      </c>
      <c r="W2012" t="s">
        <v>39</v>
      </c>
      <c r="X2012" s="4">
        <f>IF(bot_orders[[#This Row],[side]]="sell", bot_orders[[#This Row],[accFillSz]]*bot_orders[[#This Row],[avgPx]] + bot_orders[[#This Row],[fee]], -bot_orders[[#This Row],[accFillSz]]*bot_orders[[#This Row],[avgPx]])</f>
        <v>-2.5383536000000002</v>
      </c>
      <c r="Y2012" s="4">
        <f>IF(bot_orders[[#This Row],[side]]="buy", bot_orders[[#This Row],[accFillSz]] + bot_orders[[#This Row],[fee]], -bot_orders[[#This Row],[accFillSz]])</f>
        <v>4.2286144000000006</v>
      </c>
      <c r="Z2012" s="4">
        <f>IF(bot_orders[[#This Row],[side]]="sell",bot_orders[[#This Row],[accFillSz]]*bot_orders[[#This Row],[avgPx]]+bot_orders[[#This Row],[fee]], 0)</f>
        <v>0</v>
      </c>
      <c r="AA2012" s="4">
        <f>IF(bot_orders[[#This Row],[side]]="sell",-bot_orders[[#This Row],[accFillSz]],bot_orders[[#This Row],[accFillSz]]+bot_orders[[#This Row],[fee]])</f>
        <v>4.2286144000000006</v>
      </c>
      <c r="AB2012">
        <v>0</v>
      </c>
      <c r="AC2012" t="s">
        <v>38</v>
      </c>
      <c r="AD2012">
        <v>0</v>
      </c>
      <c r="AE2012" t="s">
        <v>40</v>
      </c>
      <c r="AF2012" t="s">
        <v>41</v>
      </c>
      <c r="AG2012" t="s">
        <v>42</v>
      </c>
      <c r="AH2012" t="s">
        <v>28</v>
      </c>
      <c r="AI2012">
        <v>4.2286143999999997</v>
      </c>
      <c r="AJ2012">
        <v>-2.5383536000000002</v>
      </c>
    </row>
    <row r="2013" spans="1:36" x14ac:dyDescent="0.3">
      <c r="A2013">
        <v>2010</v>
      </c>
      <c r="B2013" t="s">
        <v>306</v>
      </c>
      <c r="C2013" t="s">
        <v>28</v>
      </c>
      <c r="D2013" t="s">
        <v>29</v>
      </c>
      <c r="E2013" t="s">
        <v>30</v>
      </c>
      <c r="F2013" t="s">
        <v>31</v>
      </c>
      <c r="G2013" t="s">
        <v>4083</v>
      </c>
      <c r="H2013" t="s">
        <v>6374</v>
      </c>
      <c r="I2013" s="4" t="s">
        <v>6375</v>
      </c>
      <c r="J2013" s="1">
        <f>((((bot_orders[[#This Row],[cTime]]/ 1000)+3*3600) / 86400) + DATE(1970,1,1))</f>
        <v>45767.793082268516</v>
      </c>
      <c r="K2013" s="4" t="s">
        <v>6376</v>
      </c>
      <c r="L2013" s="1">
        <f>((((bot_orders[[#This Row],[uTime]]/ 1000)+3*3600) / 86400) + DATE(1970,1,1))</f>
        <v>45767.800941608795</v>
      </c>
      <c r="M2013" t="s">
        <v>34</v>
      </c>
      <c r="N2013" t="s">
        <v>28</v>
      </c>
      <c r="O2013" t="s">
        <v>35</v>
      </c>
      <c r="P2013">
        <v>4.2279999999999998</v>
      </c>
      <c r="Q2013" t="s">
        <v>36</v>
      </c>
      <c r="R2013" t="s">
        <v>37</v>
      </c>
      <c r="S2013">
        <v>0.60229999999999995</v>
      </c>
      <c r="T2013">
        <v>0.60229999999999995</v>
      </c>
      <c r="U2013">
        <v>4.2279999999999998</v>
      </c>
      <c r="V2013">
        <v>-2.0372195E-3</v>
      </c>
      <c r="W2013" t="s">
        <v>38</v>
      </c>
      <c r="X2013" s="4">
        <f>IF(bot_orders[[#This Row],[side]]="sell", bot_orders[[#This Row],[accFillSz]]*bot_orders[[#This Row],[avgPx]] + bot_orders[[#This Row],[fee]], -bot_orders[[#This Row],[accFillSz]]*bot_orders[[#This Row],[avgPx]])</f>
        <v>2.5444871804999996</v>
      </c>
      <c r="Y2013" s="4">
        <f>IF(bot_orders[[#This Row],[side]]="buy", bot_orders[[#This Row],[accFillSz]] + bot_orders[[#This Row],[fee]], -bot_orders[[#This Row],[accFillSz]])</f>
        <v>-4.2279999999999998</v>
      </c>
      <c r="Z2013" s="4">
        <f>IF(bot_orders[[#This Row],[side]]="sell",bot_orders[[#This Row],[accFillSz]]*bot_orders[[#This Row],[avgPx]]+bot_orders[[#This Row],[fee]], 0)</f>
        <v>2.5444871804999996</v>
      </c>
      <c r="AA2013" s="4">
        <f>IF(bot_orders[[#This Row],[side]]="sell",-bot_orders[[#This Row],[accFillSz]],bot_orders[[#This Row],[accFillSz]]+bot_orders[[#This Row],[fee]])</f>
        <v>-4.2279999999999998</v>
      </c>
      <c r="AB2013">
        <v>0</v>
      </c>
      <c r="AC2013" t="s">
        <v>39</v>
      </c>
      <c r="AD2013">
        <v>0</v>
      </c>
      <c r="AE2013" t="s">
        <v>40</v>
      </c>
      <c r="AF2013" t="s">
        <v>41</v>
      </c>
      <c r="AG2013" t="s">
        <v>42</v>
      </c>
      <c r="AH2013" t="s">
        <v>28</v>
      </c>
      <c r="AI2013">
        <v>-4.2279999999999998</v>
      </c>
      <c r="AJ2013">
        <v>2.54448718</v>
      </c>
    </row>
    <row r="2014" spans="1:36" x14ac:dyDescent="0.3">
      <c r="A2014">
        <v>2011</v>
      </c>
      <c r="B2014" t="s">
        <v>306</v>
      </c>
      <c r="C2014" t="s">
        <v>28</v>
      </c>
      <c r="D2014" t="s">
        <v>29</v>
      </c>
      <c r="E2014" t="s">
        <v>30</v>
      </c>
      <c r="F2014" t="s">
        <v>31</v>
      </c>
      <c r="G2014" t="s">
        <v>4085</v>
      </c>
      <c r="H2014" t="s">
        <v>6377</v>
      </c>
      <c r="I2014" s="4" t="s">
        <v>6378</v>
      </c>
      <c r="J2014" s="1">
        <f>((((bot_orders[[#This Row],[cTime]]/ 1000)+3*3600) / 86400) + DATE(1970,1,1))</f>
        <v>45767.793385671299</v>
      </c>
      <c r="K2014" s="4" t="s">
        <v>6379</v>
      </c>
      <c r="L2014" s="1">
        <f>((((bot_orders[[#This Row],[uTime]]/ 1000)+3*3600) / 86400) + DATE(1970,1,1))</f>
        <v>45767.797794270831</v>
      </c>
      <c r="M2014" t="s">
        <v>34</v>
      </c>
      <c r="N2014" t="s">
        <v>28</v>
      </c>
      <c r="O2014" t="s">
        <v>35</v>
      </c>
      <c r="P2014">
        <v>4.2279999999999998</v>
      </c>
      <c r="Q2014" t="s">
        <v>36</v>
      </c>
      <c r="R2014" t="s">
        <v>37</v>
      </c>
      <c r="S2014">
        <v>0.5998</v>
      </c>
      <c r="T2014">
        <v>0.5998</v>
      </c>
      <c r="U2014">
        <v>4.2279999999999998</v>
      </c>
      <c r="V2014">
        <v>-2.0287635E-3</v>
      </c>
      <c r="W2014" t="s">
        <v>38</v>
      </c>
      <c r="X2014" s="4">
        <f>IF(bot_orders[[#This Row],[side]]="sell", bot_orders[[#This Row],[accFillSz]]*bot_orders[[#This Row],[avgPx]] + bot_orders[[#This Row],[fee]], -bot_orders[[#This Row],[accFillSz]]*bot_orders[[#This Row],[avgPx]])</f>
        <v>2.5339256365000002</v>
      </c>
      <c r="Y2014" s="4">
        <f>IF(bot_orders[[#This Row],[side]]="buy", bot_orders[[#This Row],[accFillSz]] + bot_orders[[#This Row],[fee]], -bot_orders[[#This Row],[accFillSz]])</f>
        <v>-4.2279999999999998</v>
      </c>
      <c r="Z2014" s="4">
        <f>IF(bot_orders[[#This Row],[side]]="sell",bot_orders[[#This Row],[accFillSz]]*bot_orders[[#This Row],[avgPx]]+bot_orders[[#This Row],[fee]], 0)</f>
        <v>2.5339256365000002</v>
      </c>
      <c r="AA2014" s="4">
        <f>IF(bot_orders[[#This Row],[side]]="sell",-bot_orders[[#This Row],[accFillSz]],bot_orders[[#This Row],[accFillSz]]+bot_orders[[#This Row],[fee]])</f>
        <v>-4.2279999999999998</v>
      </c>
      <c r="AB2014">
        <v>0</v>
      </c>
      <c r="AC2014" t="s">
        <v>39</v>
      </c>
      <c r="AD2014">
        <v>0</v>
      </c>
      <c r="AE2014" t="s">
        <v>40</v>
      </c>
      <c r="AF2014" t="s">
        <v>41</v>
      </c>
      <c r="AG2014" t="s">
        <v>42</v>
      </c>
      <c r="AH2014" t="s">
        <v>28</v>
      </c>
      <c r="AI2014">
        <v>-4.2279999999999998</v>
      </c>
      <c r="AJ2014">
        <v>2.5339256400000001</v>
      </c>
    </row>
    <row r="2015" spans="1:36" x14ac:dyDescent="0.3">
      <c r="A2015">
        <v>2012</v>
      </c>
      <c r="B2015" t="s">
        <v>306</v>
      </c>
      <c r="C2015" t="s">
        <v>28</v>
      </c>
      <c r="D2015" t="s">
        <v>29</v>
      </c>
      <c r="E2015" t="s">
        <v>30</v>
      </c>
      <c r="F2015" t="s">
        <v>31</v>
      </c>
      <c r="G2015" t="s">
        <v>4092</v>
      </c>
      <c r="H2015" t="s">
        <v>6380</v>
      </c>
      <c r="I2015" s="4" t="s">
        <v>6381</v>
      </c>
      <c r="J2015" s="1">
        <f>((((bot_orders[[#This Row],[cTime]]/ 1000)+3*3600) / 86400) + DATE(1970,1,1))</f>
        <v>45767.794044756942</v>
      </c>
      <c r="K2015" s="4" t="s">
        <v>6382</v>
      </c>
      <c r="L2015" s="1">
        <f>((((bot_orders[[#This Row],[uTime]]/ 1000)+3*3600) / 86400) + DATE(1970,1,1))</f>
        <v>45767.796630162033</v>
      </c>
      <c r="M2015" t="s">
        <v>34</v>
      </c>
      <c r="N2015" t="s">
        <v>28</v>
      </c>
      <c r="O2015" t="s">
        <v>35</v>
      </c>
      <c r="P2015">
        <v>4.2279999999999998</v>
      </c>
      <c r="Q2015" t="s">
        <v>36</v>
      </c>
      <c r="R2015" t="s">
        <v>37</v>
      </c>
      <c r="S2015">
        <v>0.59730000000000005</v>
      </c>
      <c r="T2015">
        <v>0.59730000000000005</v>
      </c>
      <c r="U2015">
        <v>4.2279999999999998</v>
      </c>
      <c r="V2015">
        <v>-2.0203075E-3</v>
      </c>
      <c r="W2015" t="s">
        <v>38</v>
      </c>
      <c r="X2015" s="4">
        <f>IF(bot_orders[[#This Row],[side]]="sell", bot_orders[[#This Row],[accFillSz]]*bot_orders[[#This Row],[avgPx]] + bot_orders[[#This Row],[fee]], -bot_orders[[#This Row],[accFillSz]]*bot_orders[[#This Row],[avgPx]])</f>
        <v>2.5233640925</v>
      </c>
      <c r="Y2015" s="4">
        <f>IF(bot_orders[[#This Row],[side]]="buy", bot_orders[[#This Row],[accFillSz]] + bot_orders[[#This Row],[fee]], -bot_orders[[#This Row],[accFillSz]])</f>
        <v>-4.2279999999999998</v>
      </c>
      <c r="Z2015" s="4">
        <f>IF(bot_orders[[#This Row],[side]]="sell",bot_orders[[#This Row],[accFillSz]]*bot_orders[[#This Row],[avgPx]]+bot_orders[[#This Row],[fee]], 0)</f>
        <v>2.5233640925</v>
      </c>
      <c r="AA2015" s="4">
        <f>IF(bot_orders[[#This Row],[side]]="sell",-bot_orders[[#This Row],[accFillSz]],bot_orders[[#This Row],[accFillSz]]+bot_orders[[#This Row],[fee]])</f>
        <v>-4.2279999999999998</v>
      </c>
      <c r="AB2015">
        <v>0</v>
      </c>
      <c r="AC2015" t="s">
        <v>39</v>
      </c>
      <c r="AD2015">
        <v>0</v>
      </c>
      <c r="AE2015" t="s">
        <v>40</v>
      </c>
      <c r="AF2015" t="s">
        <v>41</v>
      </c>
      <c r="AG2015" t="s">
        <v>42</v>
      </c>
      <c r="AH2015" t="s">
        <v>28</v>
      </c>
      <c r="AI2015">
        <v>-4.2279999999999998</v>
      </c>
      <c r="AJ2015">
        <v>2.5233640899999998</v>
      </c>
    </row>
    <row r="2016" spans="1:36" x14ac:dyDescent="0.3">
      <c r="A2016">
        <v>2013</v>
      </c>
      <c r="B2016" t="s">
        <v>306</v>
      </c>
      <c r="C2016" t="s">
        <v>28</v>
      </c>
      <c r="D2016" t="s">
        <v>29</v>
      </c>
      <c r="E2016" t="s">
        <v>30</v>
      </c>
      <c r="F2016" t="s">
        <v>31</v>
      </c>
      <c r="G2016" t="s">
        <v>4077</v>
      </c>
      <c r="H2016" t="s">
        <v>6383</v>
      </c>
      <c r="I2016" s="4" t="s">
        <v>6384</v>
      </c>
      <c r="J2016" s="1">
        <f>((((bot_orders[[#This Row],[cTime]]/ 1000)+3*3600) / 86400) + DATE(1970,1,1))</f>
        <v>45767.794408796297</v>
      </c>
      <c r="K2016" s="4" t="s">
        <v>6385</v>
      </c>
      <c r="L2016" s="1">
        <f>((((bot_orders[[#This Row],[uTime]]/ 1000)+3*3600) / 86400) + DATE(1970,1,1))</f>
        <v>45767.796257418981</v>
      </c>
      <c r="M2016" t="s">
        <v>34</v>
      </c>
      <c r="N2016" t="s">
        <v>28</v>
      </c>
      <c r="O2016" t="s">
        <v>35</v>
      </c>
      <c r="P2016">
        <v>4.2279999999999998</v>
      </c>
      <c r="Q2016" t="s">
        <v>36</v>
      </c>
      <c r="R2016" t="s">
        <v>37</v>
      </c>
      <c r="S2016">
        <v>0.5948</v>
      </c>
      <c r="T2016">
        <v>0.5948</v>
      </c>
      <c r="U2016">
        <v>4.2279999999999998</v>
      </c>
      <c r="V2016">
        <v>-2.0118515E-3</v>
      </c>
      <c r="W2016" t="s">
        <v>38</v>
      </c>
      <c r="X2016" s="4">
        <f>IF(bot_orders[[#This Row],[side]]="sell", bot_orders[[#This Row],[accFillSz]]*bot_orders[[#This Row],[avgPx]] + bot_orders[[#This Row],[fee]], -bot_orders[[#This Row],[accFillSz]]*bot_orders[[#This Row],[avgPx]])</f>
        <v>2.5128025484999998</v>
      </c>
      <c r="Y2016" s="4">
        <f>IF(bot_orders[[#This Row],[side]]="buy", bot_orders[[#This Row],[accFillSz]] + bot_orders[[#This Row],[fee]], -bot_orders[[#This Row],[accFillSz]])</f>
        <v>-4.2279999999999998</v>
      </c>
      <c r="Z2016" s="4">
        <f>IF(bot_orders[[#This Row],[side]]="sell",bot_orders[[#This Row],[accFillSz]]*bot_orders[[#This Row],[avgPx]]+bot_orders[[#This Row],[fee]], 0)</f>
        <v>2.5128025484999998</v>
      </c>
      <c r="AA2016" s="4">
        <f>IF(bot_orders[[#This Row],[side]]="sell",-bot_orders[[#This Row],[accFillSz]],bot_orders[[#This Row],[accFillSz]]+bot_orders[[#This Row],[fee]])</f>
        <v>-4.2279999999999998</v>
      </c>
      <c r="AB2016">
        <v>0</v>
      </c>
      <c r="AC2016" t="s">
        <v>39</v>
      </c>
      <c r="AD2016">
        <v>0</v>
      </c>
      <c r="AE2016" t="s">
        <v>40</v>
      </c>
      <c r="AF2016" t="s">
        <v>41</v>
      </c>
      <c r="AG2016" t="s">
        <v>42</v>
      </c>
      <c r="AH2016" t="s">
        <v>28</v>
      </c>
      <c r="AI2016">
        <v>-4.2279999999999998</v>
      </c>
      <c r="AJ2016">
        <v>2.51280255</v>
      </c>
    </row>
    <row r="2017" spans="1:36" x14ac:dyDescent="0.3">
      <c r="A2017">
        <v>2014</v>
      </c>
      <c r="B2017" t="s">
        <v>306</v>
      </c>
      <c r="C2017" t="s">
        <v>28</v>
      </c>
      <c r="D2017" t="s">
        <v>29</v>
      </c>
      <c r="E2017" t="s">
        <v>30</v>
      </c>
      <c r="F2017" t="s">
        <v>31</v>
      </c>
      <c r="G2017" t="s">
        <v>6386</v>
      </c>
      <c r="H2017" t="s">
        <v>6387</v>
      </c>
      <c r="I2017" s="4" t="s">
        <v>6388</v>
      </c>
      <c r="J2017" s="1">
        <f>((((bot_orders[[#This Row],[cTime]]/ 1000)+3*3600) / 86400) + DATE(1970,1,1))</f>
        <v>45767.796630185185</v>
      </c>
      <c r="K2017" s="4" t="s">
        <v>6389</v>
      </c>
      <c r="L2017" s="1">
        <f>((((bot_orders[[#This Row],[uTime]]/ 1000)+3*3600) / 86400) + DATE(1970,1,1))</f>
        <v>45768.05856597222</v>
      </c>
      <c r="M2017" t="s">
        <v>34</v>
      </c>
      <c r="N2017" t="s">
        <v>28</v>
      </c>
      <c r="O2017" t="s">
        <v>35</v>
      </c>
      <c r="P2017">
        <v>4.2320000000000002</v>
      </c>
      <c r="Q2017" t="s">
        <v>36</v>
      </c>
      <c r="R2017" t="s">
        <v>55</v>
      </c>
      <c r="S2017">
        <v>0.5948</v>
      </c>
      <c r="T2017">
        <v>0.5948</v>
      </c>
      <c r="U2017">
        <v>4.2320000000000002</v>
      </c>
      <c r="V2017">
        <v>-3.3855999999999999E-3</v>
      </c>
      <c r="W2017" t="s">
        <v>39</v>
      </c>
      <c r="X2017" s="4">
        <f>IF(bot_orders[[#This Row],[side]]="sell", bot_orders[[#This Row],[accFillSz]]*bot_orders[[#This Row],[avgPx]] + bot_orders[[#This Row],[fee]], -bot_orders[[#This Row],[accFillSz]]*bot_orders[[#This Row],[avgPx]])</f>
        <v>-2.5171936000000001</v>
      </c>
      <c r="Y2017" s="4">
        <f>IF(bot_orders[[#This Row],[side]]="buy", bot_orders[[#This Row],[accFillSz]] + bot_orders[[#This Row],[fee]], -bot_orders[[#This Row],[accFillSz]])</f>
        <v>4.2286144000000006</v>
      </c>
      <c r="Z2017" s="4">
        <f>IF(bot_orders[[#This Row],[side]]="sell",bot_orders[[#This Row],[accFillSz]]*bot_orders[[#This Row],[avgPx]]+bot_orders[[#This Row],[fee]], 0)</f>
        <v>0</v>
      </c>
      <c r="AA2017" s="4">
        <f>IF(bot_orders[[#This Row],[side]]="sell",-bot_orders[[#This Row],[accFillSz]],bot_orders[[#This Row],[accFillSz]]+bot_orders[[#This Row],[fee]])</f>
        <v>4.2286144000000006</v>
      </c>
      <c r="AB2017">
        <v>0</v>
      </c>
      <c r="AC2017" t="s">
        <v>38</v>
      </c>
      <c r="AD2017">
        <v>0</v>
      </c>
      <c r="AE2017" t="s">
        <v>40</v>
      </c>
      <c r="AF2017" t="s">
        <v>41</v>
      </c>
      <c r="AG2017" t="s">
        <v>42</v>
      </c>
      <c r="AH2017" t="s">
        <v>28</v>
      </c>
      <c r="AI2017">
        <v>4.2286143999999997</v>
      </c>
      <c r="AJ2017">
        <v>-2.5171936000000001</v>
      </c>
    </row>
    <row r="2018" spans="1:36" x14ac:dyDescent="0.3">
      <c r="A2018">
        <v>2015</v>
      </c>
      <c r="B2018" t="s">
        <v>306</v>
      </c>
      <c r="C2018" t="s">
        <v>28</v>
      </c>
      <c r="D2018" t="s">
        <v>29</v>
      </c>
      <c r="E2018" t="s">
        <v>30</v>
      </c>
      <c r="F2018" t="s">
        <v>31</v>
      </c>
      <c r="G2018" t="s">
        <v>4074</v>
      </c>
      <c r="H2018" t="s">
        <v>6390</v>
      </c>
      <c r="I2018" s="4" t="s">
        <v>6391</v>
      </c>
      <c r="J2018" s="1">
        <f>((((bot_orders[[#This Row],[cTime]]/ 1000)+3*3600) / 86400) + DATE(1970,1,1))</f>
        <v>45767.797794282407</v>
      </c>
      <c r="K2018" s="4" t="s">
        <v>6392</v>
      </c>
      <c r="L2018" s="1">
        <f>((((bot_orders[[#This Row],[uTime]]/ 1000)+3*3600) / 86400) + DATE(1970,1,1))</f>
        <v>45767.798468101857</v>
      </c>
      <c r="M2018" t="s">
        <v>34</v>
      </c>
      <c r="N2018" t="s">
        <v>28</v>
      </c>
      <c r="O2018" t="s">
        <v>35</v>
      </c>
      <c r="P2018">
        <v>4.2320000000000002</v>
      </c>
      <c r="Q2018" t="s">
        <v>36</v>
      </c>
      <c r="R2018" t="s">
        <v>55</v>
      </c>
      <c r="S2018">
        <v>0.59730000000000005</v>
      </c>
      <c r="T2018">
        <v>0.59730000000000005</v>
      </c>
      <c r="U2018">
        <v>4.2320000000000002</v>
      </c>
      <c r="V2018">
        <v>-3.3855999999999999E-3</v>
      </c>
      <c r="W2018" t="s">
        <v>39</v>
      </c>
      <c r="X2018" s="4">
        <f>IF(bot_orders[[#This Row],[side]]="sell", bot_orders[[#This Row],[accFillSz]]*bot_orders[[#This Row],[avgPx]] + bot_orders[[#This Row],[fee]], -bot_orders[[#This Row],[accFillSz]]*bot_orders[[#This Row],[avgPx]])</f>
        <v>-2.5277736000000002</v>
      </c>
      <c r="Y2018" s="4">
        <f>IF(bot_orders[[#This Row],[side]]="buy", bot_orders[[#This Row],[accFillSz]] + bot_orders[[#This Row],[fee]], -bot_orders[[#This Row],[accFillSz]])</f>
        <v>4.2286144000000006</v>
      </c>
      <c r="Z2018" s="4">
        <f>IF(bot_orders[[#This Row],[side]]="sell",bot_orders[[#This Row],[accFillSz]]*bot_orders[[#This Row],[avgPx]]+bot_orders[[#This Row],[fee]], 0)</f>
        <v>0</v>
      </c>
      <c r="AA2018" s="4">
        <f>IF(bot_orders[[#This Row],[side]]="sell",-bot_orders[[#This Row],[accFillSz]],bot_orders[[#This Row],[accFillSz]]+bot_orders[[#This Row],[fee]])</f>
        <v>4.2286144000000006</v>
      </c>
      <c r="AB2018">
        <v>0</v>
      </c>
      <c r="AC2018" t="s">
        <v>38</v>
      </c>
      <c r="AD2018">
        <v>0</v>
      </c>
      <c r="AE2018" t="s">
        <v>40</v>
      </c>
      <c r="AF2018" t="s">
        <v>41</v>
      </c>
      <c r="AG2018" t="s">
        <v>42</v>
      </c>
      <c r="AH2018" t="s">
        <v>28</v>
      </c>
      <c r="AI2018">
        <v>4.2286143999999997</v>
      </c>
      <c r="AJ2018">
        <v>-2.5277736000000002</v>
      </c>
    </row>
    <row r="2019" spans="1:36" x14ac:dyDescent="0.3">
      <c r="A2019">
        <v>2016</v>
      </c>
      <c r="B2019" t="s">
        <v>306</v>
      </c>
      <c r="C2019" t="s">
        <v>28</v>
      </c>
      <c r="D2019" t="s">
        <v>29</v>
      </c>
      <c r="E2019" t="s">
        <v>30</v>
      </c>
      <c r="F2019" t="s">
        <v>31</v>
      </c>
      <c r="G2019" t="s">
        <v>4074</v>
      </c>
      <c r="H2019" t="s">
        <v>6393</v>
      </c>
      <c r="I2019" s="4" t="s">
        <v>6394</v>
      </c>
      <c r="J2019" s="1">
        <f>((((bot_orders[[#This Row],[cTime]]/ 1000)+3*3600) / 86400) + DATE(1970,1,1))</f>
        <v>45767.798468124995</v>
      </c>
      <c r="K2019" s="4" t="s">
        <v>6395</v>
      </c>
      <c r="L2019" s="1">
        <f>((((bot_orders[[#This Row],[uTime]]/ 1000)+3*3600) / 86400) + DATE(1970,1,1))</f>
        <v>45767.799884224536</v>
      </c>
      <c r="M2019" t="s">
        <v>34</v>
      </c>
      <c r="N2019" t="s">
        <v>28</v>
      </c>
      <c r="O2019" t="s">
        <v>35</v>
      </c>
      <c r="P2019">
        <v>4.2279999999999998</v>
      </c>
      <c r="Q2019" t="s">
        <v>36</v>
      </c>
      <c r="R2019" t="s">
        <v>37</v>
      </c>
      <c r="S2019">
        <v>0.5998</v>
      </c>
      <c r="T2019">
        <v>0.5998</v>
      </c>
      <c r="U2019">
        <v>4.2279999999999998</v>
      </c>
      <c r="V2019">
        <v>-2.0287635E-3</v>
      </c>
      <c r="W2019" t="s">
        <v>38</v>
      </c>
      <c r="X2019" s="4">
        <f>IF(bot_orders[[#This Row],[side]]="sell", bot_orders[[#This Row],[accFillSz]]*bot_orders[[#This Row],[avgPx]] + bot_orders[[#This Row],[fee]], -bot_orders[[#This Row],[accFillSz]]*bot_orders[[#This Row],[avgPx]])</f>
        <v>2.5339256365000002</v>
      </c>
      <c r="Y2019" s="4">
        <f>IF(bot_orders[[#This Row],[side]]="buy", bot_orders[[#This Row],[accFillSz]] + bot_orders[[#This Row],[fee]], -bot_orders[[#This Row],[accFillSz]])</f>
        <v>-4.2279999999999998</v>
      </c>
      <c r="Z2019" s="4">
        <f>IF(bot_orders[[#This Row],[side]]="sell",bot_orders[[#This Row],[accFillSz]]*bot_orders[[#This Row],[avgPx]]+bot_orders[[#This Row],[fee]], 0)</f>
        <v>2.5339256365000002</v>
      </c>
      <c r="AA2019" s="4">
        <f>IF(bot_orders[[#This Row],[side]]="sell",-bot_orders[[#This Row],[accFillSz]],bot_orders[[#This Row],[accFillSz]]+bot_orders[[#This Row],[fee]])</f>
        <v>-4.2279999999999998</v>
      </c>
      <c r="AB2019">
        <v>0</v>
      </c>
      <c r="AC2019" t="s">
        <v>39</v>
      </c>
      <c r="AD2019">
        <v>0</v>
      </c>
      <c r="AE2019" t="s">
        <v>40</v>
      </c>
      <c r="AF2019" t="s">
        <v>41</v>
      </c>
      <c r="AG2019" t="s">
        <v>42</v>
      </c>
      <c r="AH2019" t="s">
        <v>28</v>
      </c>
      <c r="AI2019">
        <v>-4.2279999999999998</v>
      </c>
      <c r="AJ2019">
        <v>2.5339256400000001</v>
      </c>
    </row>
    <row r="2020" spans="1:36" x14ac:dyDescent="0.3">
      <c r="A2020">
        <v>2017</v>
      </c>
      <c r="B2020" t="s">
        <v>306</v>
      </c>
      <c r="C2020" t="s">
        <v>28</v>
      </c>
      <c r="D2020" t="s">
        <v>29</v>
      </c>
      <c r="E2020" t="s">
        <v>30</v>
      </c>
      <c r="F2020" t="s">
        <v>31</v>
      </c>
      <c r="G2020" t="s">
        <v>6396</v>
      </c>
      <c r="H2020" t="s">
        <v>6397</v>
      </c>
      <c r="I2020" s="4" t="s">
        <v>6398</v>
      </c>
      <c r="J2020" s="1">
        <f>((((bot_orders[[#This Row],[cTime]]/ 1000)+3*3600) / 86400) + DATE(1970,1,1))</f>
        <v>45767.799884247681</v>
      </c>
      <c r="K2020" s="4" t="s">
        <v>6399</v>
      </c>
      <c r="L2020" s="1">
        <f>((((bot_orders[[#This Row],[uTime]]/ 1000)+3*3600) / 86400) + DATE(1970,1,1))</f>
        <v>45768.017499351852</v>
      </c>
      <c r="M2020" t="s">
        <v>34</v>
      </c>
      <c r="N2020" t="s">
        <v>28</v>
      </c>
      <c r="O2020" t="s">
        <v>35</v>
      </c>
      <c r="P2020">
        <v>4.2320000000000002</v>
      </c>
      <c r="Q2020" t="s">
        <v>36</v>
      </c>
      <c r="R2020" t="s">
        <v>55</v>
      </c>
      <c r="S2020">
        <v>0.59730000000000005</v>
      </c>
      <c r="T2020">
        <v>0.59730000000000005</v>
      </c>
      <c r="U2020">
        <v>4.2320000000000002</v>
      </c>
      <c r="V2020">
        <v>-3.3855999999999999E-3</v>
      </c>
      <c r="W2020" t="s">
        <v>39</v>
      </c>
      <c r="X2020" s="4">
        <f>IF(bot_orders[[#This Row],[side]]="sell", bot_orders[[#This Row],[accFillSz]]*bot_orders[[#This Row],[avgPx]] + bot_orders[[#This Row],[fee]], -bot_orders[[#This Row],[accFillSz]]*bot_orders[[#This Row],[avgPx]])</f>
        <v>-2.5277736000000002</v>
      </c>
      <c r="Y2020" s="4">
        <f>IF(bot_orders[[#This Row],[side]]="buy", bot_orders[[#This Row],[accFillSz]] + bot_orders[[#This Row],[fee]], -bot_orders[[#This Row],[accFillSz]])</f>
        <v>4.2286144000000006</v>
      </c>
      <c r="Z2020" s="4">
        <f>IF(bot_orders[[#This Row],[side]]="sell",bot_orders[[#This Row],[accFillSz]]*bot_orders[[#This Row],[avgPx]]+bot_orders[[#This Row],[fee]], 0)</f>
        <v>0</v>
      </c>
      <c r="AA2020" s="4">
        <f>IF(bot_orders[[#This Row],[side]]="sell",-bot_orders[[#This Row],[accFillSz]],bot_orders[[#This Row],[accFillSz]]+bot_orders[[#This Row],[fee]])</f>
        <v>4.2286144000000006</v>
      </c>
      <c r="AB2020">
        <v>0</v>
      </c>
      <c r="AC2020" t="s">
        <v>38</v>
      </c>
      <c r="AD2020">
        <v>0</v>
      </c>
      <c r="AE2020" t="s">
        <v>40</v>
      </c>
      <c r="AF2020" t="s">
        <v>41</v>
      </c>
      <c r="AG2020" t="s">
        <v>42</v>
      </c>
      <c r="AH2020" t="s">
        <v>28</v>
      </c>
      <c r="AI2020">
        <v>4.2286143999999997</v>
      </c>
      <c r="AJ2020">
        <v>-2.5277736000000002</v>
      </c>
    </row>
    <row r="2021" spans="1:36" x14ac:dyDescent="0.3">
      <c r="A2021">
        <v>2018</v>
      </c>
      <c r="B2021" t="s">
        <v>306</v>
      </c>
      <c r="C2021" t="s">
        <v>28</v>
      </c>
      <c r="D2021" t="s">
        <v>29</v>
      </c>
      <c r="E2021" t="s">
        <v>30</v>
      </c>
      <c r="F2021" t="s">
        <v>31</v>
      </c>
      <c r="G2021" t="s">
        <v>6400</v>
      </c>
      <c r="H2021" t="s">
        <v>6401</v>
      </c>
      <c r="I2021" s="4" t="s">
        <v>6402</v>
      </c>
      <c r="J2021" s="1">
        <f>((((bot_orders[[#This Row],[cTime]]/ 1000)+3*3600) / 86400) + DATE(1970,1,1))</f>
        <v>45767.800941631947</v>
      </c>
      <c r="K2021" s="4" t="s">
        <v>6403</v>
      </c>
      <c r="L2021" s="1">
        <f>((((bot_orders[[#This Row],[uTime]]/ 1000)+3*3600) / 86400) + DATE(1970,1,1))</f>
        <v>45767.842292233792</v>
      </c>
      <c r="M2021" t="s">
        <v>34</v>
      </c>
      <c r="N2021" t="s">
        <v>28</v>
      </c>
      <c r="O2021" t="s">
        <v>35</v>
      </c>
      <c r="P2021">
        <v>4.2320000000000002</v>
      </c>
      <c r="Q2021" t="s">
        <v>36</v>
      </c>
      <c r="R2021" t="s">
        <v>55</v>
      </c>
      <c r="S2021">
        <v>0.5998</v>
      </c>
      <c r="T2021">
        <v>0.5998</v>
      </c>
      <c r="U2021">
        <v>4.2320000000000002</v>
      </c>
      <c r="V2021">
        <v>-3.3855999999999999E-3</v>
      </c>
      <c r="W2021" t="s">
        <v>39</v>
      </c>
      <c r="X2021" s="4">
        <f>IF(bot_orders[[#This Row],[side]]="sell", bot_orders[[#This Row],[accFillSz]]*bot_orders[[#This Row],[avgPx]] + bot_orders[[#This Row],[fee]], -bot_orders[[#This Row],[accFillSz]]*bot_orders[[#This Row],[avgPx]])</f>
        <v>-2.5383536000000002</v>
      </c>
      <c r="Y2021" s="4">
        <f>IF(bot_orders[[#This Row],[side]]="buy", bot_orders[[#This Row],[accFillSz]] + bot_orders[[#This Row],[fee]], -bot_orders[[#This Row],[accFillSz]])</f>
        <v>4.2286144000000006</v>
      </c>
      <c r="Z2021" s="4">
        <f>IF(bot_orders[[#This Row],[side]]="sell",bot_orders[[#This Row],[accFillSz]]*bot_orders[[#This Row],[avgPx]]+bot_orders[[#This Row],[fee]], 0)</f>
        <v>0</v>
      </c>
      <c r="AA2021" s="4">
        <f>IF(bot_orders[[#This Row],[side]]="sell",-bot_orders[[#This Row],[accFillSz]],bot_orders[[#This Row],[accFillSz]]+bot_orders[[#This Row],[fee]])</f>
        <v>4.2286144000000006</v>
      </c>
      <c r="AB2021">
        <v>0</v>
      </c>
      <c r="AC2021" t="s">
        <v>38</v>
      </c>
      <c r="AD2021">
        <v>0</v>
      </c>
      <c r="AE2021" t="s">
        <v>40</v>
      </c>
      <c r="AF2021" t="s">
        <v>41</v>
      </c>
      <c r="AG2021" t="s">
        <v>42</v>
      </c>
      <c r="AH2021" t="s">
        <v>28</v>
      </c>
      <c r="AI2021">
        <v>4.2286143999999997</v>
      </c>
      <c r="AJ2021">
        <v>-2.5383536000000002</v>
      </c>
    </row>
    <row r="2022" spans="1:36" x14ac:dyDescent="0.3">
      <c r="A2022">
        <v>2019</v>
      </c>
      <c r="B2022" t="s">
        <v>306</v>
      </c>
      <c r="C2022" t="s">
        <v>28</v>
      </c>
      <c r="D2022" t="s">
        <v>29</v>
      </c>
      <c r="E2022" t="s">
        <v>30</v>
      </c>
      <c r="F2022" t="s">
        <v>31</v>
      </c>
      <c r="G2022" t="s">
        <v>6404</v>
      </c>
      <c r="H2022" t="s">
        <v>6405</v>
      </c>
      <c r="I2022" s="4" t="s">
        <v>6406</v>
      </c>
      <c r="J2022" s="1">
        <f>((((bot_orders[[#This Row],[cTime]]/ 1000)+3*3600) / 86400) + DATE(1970,1,1))</f>
        <v>45767.80149957176</v>
      </c>
      <c r="K2022" s="4" t="s">
        <v>6407</v>
      </c>
      <c r="L2022" s="1">
        <f>((((bot_orders[[#This Row],[uTime]]/ 1000)+3*3600) / 86400) + DATE(1970,1,1))</f>
        <v>45767.841925532412</v>
      </c>
      <c r="M2022" t="s">
        <v>34</v>
      </c>
      <c r="N2022" t="s">
        <v>28</v>
      </c>
      <c r="O2022" t="s">
        <v>35</v>
      </c>
      <c r="P2022">
        <v>4.2320000000000002</v>
      </c>
      <c r="Q2022" t="s">
        <v>36</v>
      </c>
      <c r="R2022" t="s">
        <v>55</v>
      </c>
      <c r="S2022">
        <v>0.60229999999999995</v>
      </c>
      <c r="T2022">
        <v>0.60229999999999995</v>
      </c>
      <c r="U2022">
        <v>4.2320000000000002</v>
      </c>
      <c r="V2022">
        <v>-3.3855999999999999E-3</v>
      </c>
      <c r="W2022" t="s">
        <v>39</v>
      </c>
      <c r="X2022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022" s="4">
        <f>IF(bot_orders[[#This Row],[side]]="buy", bot_orders[[#This Row],[accFillSz]] + bot_orders[[#This Row],[fee]], -bot_orders[[#This Row],[accFillSz]])</f>
        <v>4.2286144000000006</v>
      </c>
      <c r="Z2022" s="4">
        <f>IF(bot_orders[[#This Row],[side]]="sell",bot_orders[[#This Row],[accFillSz]]*bot_orders[[#This Row],[avgPx]]+bot_orders[[#This Row],[fee]], 0)</f>
        <v>0</v>
      </c>
      <c r="AA2022" s="4">
        <f>IF(bot_orders[[#This Row],[side]]="sell",-bot_orders[[#This Row],[accFillSz]],bot_orders[[#This Row],[accFillSz]]+bot_orders[[#This Row],[fee]])</f>
        <v>4.2286144000000006</v>
      </c>
      <c r="AB2022">
        <v>0</v>
      </c>
      <c r="AC2022" t="s">
        <v>38</v>
      </c>
      <c r="AD2022">
        <v>0</v>
      </c>
      <c r="AE2022" t="s">
        <v>40</v>
      </c>
      <c r="AF2022" t="s">
        <v>41</v>
      </c>
      <c r="AG2022" t="s">
        <v>42</v>
      </c>
      <c r="AH2022" t="s">
        <v>28</v>
      </c>
      <c r="AI2022">
        <v>4.2286143999999997</v>
      </c>
      <c r="AJ2022">
        <v>-2.5489335999999998</v>
      </c>
    </row>
    <row r="2023" spans="1:36" x14ac:dyDescent="0.3">
      <c r="A2023">
        <v>2020</v>
      </c>
      <c r="B2023" t="s">
        <v>306</v>
      </c>
      <c r="C2023" t="s">
        <v>28</v>
      </c>
      <c r="D2023" t="s">
        <v>29</v>
      </c>
      <c r="E2023" t="s">
        <v>30</v>
      </c>
      <c r="F2023" t="s">
        <v>31</v>
      </c>
      <c r="G2023" t="s">
        <v>6408</v>
      </c>
      <c r="H2023" t="s">
        <v>6409</v>
      </c>
      <c r="I2023" s="4" t="s">
        <v>6410</v>
      </c>
      <c r="J2023" s="1">
        <f>((((bot_orders[[#This Row],[cTime]]/ 1000)+3*3600) / 86400) + DATE(1970,1,1))</f>
        <v>45767.804095057872</v>
      </c>
      <c r="K2023" s="4" t="s">
        <v>6411</v>
      </c>
      <c r="L2023" s="1">
        <f>((((bot_orders[[#This Row],[uTime]]/ 1000)+3*3600) / 86400) + DATE(1970,1,1))</f>
        <v>45767.830478425924</v>
      </c>
      <c r="M2023" t="s">
        <v>34</v>
      </c>
      <c r="N2023" t="s">
        <v>28</v>
      </c>
      <c r="O2023" t="s">
        <v>35</v>
      </c>
      <c r="P2023">
        <v>4.2320000000000002</v>
      </c>
      <c r="Q2023" t="s">
        <v>36</v>
      </c>
      <c r="R2023" t="s">
        <v>55</v>
      </c>
      <c r="S2023">
        <v>0.6048</v>
      </c>
      <c r="T2023">
        <v>0.6048</v>
      </c>
      <c r="U2023">
        <v>4.2320000000000002</v>
      </c>
      <c r="V2023">
        <v>-3.3855999999999999E-3</v>
      </c>
      <c r="W2023" t="s">
        <v>39</v>
      </c>
      <c r="X2023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023" s="4">
        <f>IF(bot_orders[[#This Row],[side]]="buy", bot_orders[[#This Row],[accFillSz]] + bot_orders[[#This Row],[fee]], -bot_orders[[#This Row],[accFillSz]])</f>
        <v>4.2286144000000006</v>
      </c>
      <c r="Z2023" s="4">
        <f>IF(bot_orders[[#This Row],[side]]="sell",bot_orders[[#This Row],[accFillSz]]*bot_orders[[#This Row],[avgPx]]+bot_orders[[#This Row],[fee]], 0)</f>
        <v>0</v>
      </c>
      <c r="AA2023" s="4">
        <f>IF(bot_orders[[#This Row],[side]]="sell",-bot_orders[[#This Row],[accFillSz]],bot_orders[[#This Row],[accFillSz]]+bot_orders[[#This Row],[fee]])</f>
        <v>4.2286144000000006</v>
      </c>
      <c r="AB2023">
        <v>0</v>
      </c>
      <c r="AC2023" t="s">
        <v>38</v>
      </c>
      <c r="AD2023">
        <v>0</v>
      </c>
      <c r="AE2023" t="s">
        <v>40</v>
      </c>
      <c r="AF2023" t="s">
        <v>41</v>
      </c>
      <c r="AG2023" t="s">
        <v>42</v>
      </c>
      <c r="AH2023" t="s">
        <v>28</v>
      </c>
      <c r="AI2023">
        <v>4.2286143999999997</v>
      </c>
      <c r="AJ2023">
        <v>-2.5595135999999998</v>
      </c>
    </row>
    <row r="2024" spans="1:36" x14ac:dyDescent="0.3">
      <c r="A2024">
        <v>2021</v>
      </c>
      <c r="B2024" t="s">
        <v>306</v>
      </c>
      <c r="C2024" t="s">
        <v>28</v>
      </c>
      <c r="D2024" t="s">
        <v>29</v>
      </c>
      <c r="E2024" t="s">
        <v>30</v>
      </c>
      <c r="F2024" t="s">
        <v>31</v>
      </c>
      <c r="G2024" t="s">
        <v>4118</v>
      </c>
      <c r="H2024" t="s">
        <v>6412</v>
      </c>
      <c r="I2024" s="4" t="s">
        <v>6413</v>
      </c>
      <c r="J2024" s="1">
        <f>((((bot_orders[[#This Row],[cTime]]/ 1000)+3*3600) / 86400) + DATE(1970,1,1))</f>
        <v>45767.8044740162</v>
      </c>
      <c r="K2024" s="4" t="s">
        <v>6414</v>
      </c>
      <c r="L2024" s="1">
        <f>((((bot_orders[[#This Row],[uTime]]/ 1000)+3*3600) / 86400) + DATE(1970,1,1))</f>
        <v>45767.816997361107</v>
      </c>
      <c r="M2024" t="s">
        <v>34</v>
      </c>
      <c r="N2024" t="s">
        <v>28</v>
      </c>
      <c r="O2024" t="s">
        <v>35</v>
      </c>
      <c r="P2024">
        <v>4.2320000000000002</v>
      </c>
      <c r="Q2024" t="s">
        <v>36</v>
      </c>
      <c r="R2024" t="s">
        <v>55</v>
      </c>
      <c r="S2024">
        <v>0.60729999999999995</v>
      </c>
      <c r="T2024">
        <v>0.60729999999999995</v>
      </c>
      <c r="U2024">
        <v>4.2320000000000002</v>
      </c>
      <c r="V2024">
        <v>-3.3855999999999999E-3</v>
      </c>
      <c r="W2024" t="s">
        <v>39</v>
      </c>
      <c r="X2024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024" s="4">
        <f>IF(bot_orders[[#This Row],[side]]="buy", bot_orders[[#This Row],[accFillSz]] + bot_orders[[#This Row],[fee]], -bot_orders[[#This Row],[accFillSz]])</f>
        <v>4.2286144000000006</v>
      </c>
      <c r="Z2024" s="4">
        <f>IF(bot_orders[[#This Row],[side]]="sell",bot_orders[[#This Row],[accFillSz]]*bot_orders[[#This Row],[avgPx]]+bot_orders[[#This Row],[fee]], 0)</f>
        <v>0</v>
      </c>
      <c r="AA2024" s="4">
        <f>IF(bot_orders[[#This Row],[side]]="sell",-bot_orders[[#This Row],[accFillSz]],bot_orders[[#This Row],[accFillSz]]+bot_orders[[#This Row],[fee]])</f>
        <v>4.2286144000000006</v>
      </c>
      <c r="AB2024">
        <v>0</v>
      </c>
      <c r="AC2024" t="s">
        <v>38</v>
      </c>
      <c r="AD2024">
        <v>0</v>
      </c>
      <c r="AE2024" t="s">
        <v>40</v>
      </c>
      <c r="AF2024" t="s">
        <v>41</v>
      </c>
      <c r="AG2024" t="s">
        <v>42</v>
      </c>
      <c r="AH2024" t="s">
        <v>28</v>
      </c>
      <c r="AI2024">
        <v>4.2286143999999997</v>
      </c>
      <c r="AJ2024">
        <v>-2.5700935999999999</v>
      </c>
    </row>
    <row r="2025" spans="1:36" x14ac:dyDescent="0.3">
      <c r="A2025">
        <v>2022</v>
      </c>
      <c r="B2025" t="s">
        <v>306</v>
      </c>
      <c r="C2025" t="s">
        <v>28</v>
      </c>
      <c r="D2025" t="s">
        <v>29</v>
      </c>
      <c r="E2025" t="s">
        <v>30</v>
      </c>
      <c r="F2025" t="s">
        <v>31</v>
      </c>
      <c r="G2025" t="s">
        <v>4067</v>
      </c>
      <c r="H2025" t="s">
        <v>6415</v>
      </c>
      <c r="I2025" s="4" t="s">
        <v>6416</v>
      </c>
      <c r="J2025" s="1">
        <f>((((bot_orders[[#This Row],[cTime]]/ 1000)+3*3600) / 86400) + DATE(1970,1,1))</f>
        <v>45767.806015787035</v>
      </c>
      <c r="K2025" s="4" t="s">
        <v>6417</v>
      </c>
      <c r="L2025" s="1">
        <f>((((bot_orders[[#This Row],[uTime]]/ 1000)+3*3600) / 86400) + DATE(1970,1,1))</f>
        <v>45767.816684351856</v>
      </c>
      <c r="M2025" t="s">
        <v>34</v>
      </c>
      <c r="N2025" t="s">
        <v>28</v>
      </c>
      <c r="O2025" t="s">
        <v>35</v>
      </c>
      <c r="P2025">
        <v>4.2320000000000002</v>
      </c>
      <c r="Q2025" t="s">
        <v>36</v>
      </c>
      <c r="R2025" t="s">
        <v>55</v>
      </c>
      <c r="S2025">
        <v>0.60980000000000001</v>
      </c>
      <c r="T2025">
        <v>0.60980000000000001</v>
      </c>
      <c r="U2025">
        <v>4.2320000000000002</v>
      </c>
      <c r="V2025">
        <v>-3.3855999999999999E-3</v>
      </c>
      <c r="W2025" t="s">
        <v>39</v>
      </c>
      <c r="X2025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025" s="4">
        <f>IF(bot_orders[[#This Row],[side]]="buy", bot_orders[[#This Row],[accFillSz]] + bot_orders[[#This Row],[fee]], -bot_orders[[#This Row],[accFillSz]])</f>
        <v>4.2286144000000006</v>
      </c>
      <c r="Z2025" s="4">
        <f>IF(bot_orders[[#This Row],[side]]="sell",bot_orders[[#This Row],[accFillSz]]*bot_orders[[#This Row],[avgPx]]+bot_orders[[#This Row],[fee]], 0)</f>
        <v>0</v>
      </c>
      <c r="AA2025" s="4">
        <f>IF(bot_orders[[#This Row],[side]]="sell",-bot_orders[[#This Row],[accFillSz]],bot_orders[[#This Row],[accFillSz]]+bot_orders[[#This Row],[fee]])</f>
        <v>4.2286144000000006</v>
      </c>
      <c r="AB2025">
        <v>0</v>
      </c>
      <c r="AC2025" t="s">
        <v>38</v>
      </c>
      <c r="AD2025">
        <v>0</v>
      </c>
      <c r="AE2025" t="s">
        <v>40</v>
      </c>
      <c r="AF2025" t="s">
        <v>41</v>
      </c>
      <c r="AG2025" t="s">
        <v>42</v>
      </c>
      <c r="AH2025" t="s">
        <v>28</v>
      </c>
      <c r="AI2025">
        <v>4.2286143999999997</v>
      </c>
      <c r="AJ2025">
        <v>-2.5806735999999999</v>
      </c>
    </row>
    <row r="2026" spans="1:36" x14ac:dyDescent="0.3">
      <c r="A2026">
        <v>2023</v>
      </c>
      <c r="B2026" t="s">
        <v>306</v>
      </c>
      <c r="C2026" t="s">
        <v>28</v>
      </c>
      <c r="D2026" t="s">
        <v>29</v>
      </c>
      <c r="E2026" t="s">
        <v>30</v>
      </c>
      <c r="F2026" t="s">
        <v>31</v>
      </c>
      <c r="G2026" t="s">
        <v>4071</v>
      </c>
      <c r="H2026" t="s">
        <v>6418</v>
      </c>
      <c r="I2026" s="4" t="s">
        <v>6419</v>
      </c>
      <c r="J2026" s="1">
        <f>((((bot_orders[[#This Row],[cTime]]/ 1000)+3*3600) / 86400) + DATE(1970,1,1))</f>
        <v>45767.806642395837</v>
      </c>
      <c r="K2026" s="4" t="s">
        <v>6420</v>
      </c>
      <c r="L2026" s="1">
        <f>((((bot_orders[[#This Row],[uTime]]/ 1000)+3*3600) / 86400) + DATE(1970,1,1))</f>
        <v>45767.815432372685</v>
      </c>
      <c r="M2026" t="s">
        <v>34</v>
      </c>
      <c r="N2026" t="s">
        <v>28</v>
      </c>
      <c r="O2026" t="s">
        <v>35</v>
      </c>
      <c r="P2026">
        <v>4.2320000000000002</v>
      </c>
      <c r="Q2026" t="s">
        <v>36</v>
      </c>
      <c r="R2026" t="s">
        <v>55</v>
      </c>
      <c r="S2026">
        <v>0.61229999999999996</v>
      </c>
      <c r="T2026">
        <v>0.61229999999999996</v>
      </c>
      <c r="U2026">
        <v>4.2320000000000002</v>
      </c>
      <c r="V2026">
        <v>-3.3855999999999999E-3</v>
      </c>
      <c r="W2026" t="s">
        <v>39</v>
      </c>
      <c r="X2026" s="4">
        <f>IF(bot_orders[[#This Row],[side]]="sell", bot_orders[[#This Row],[accFillSz]]*bot_orders[[#This Row],[avgPx]] + bot_orders[[#This Row],[fee]], -bot_orders[[#This Row],[accFillSz]]*bot_orders[[#This Row],[avgPx]])</f>
        <v>-2.5912535999999999</v>
      </c>
      <c r="Y2026" s="4">
        <f>IF(bot_orders[[#This Row],[side]]="buy", bot_orders[[#This Row],[accFillSz]] + bot_orders[[#This Row],[fee]], -bot_orders[[#This Row],[accFillSz]])</f>
        <v>4.2286144000000006</v>
      </c>
      <c r="Z2026" s="4">
        <f>IF(bot_orders[[#This Row],[side]]="sell",bot_orders[[#This Row],[accFillSz]]*bot_orders[[#This Row],[avgPx]]+bot_orders[[#This Row],[fee]], 0)</f>
        <v>0</v>
      </c>
      <c r="AA2026" s="4">
        <f>IF(bot_orders[[#This Row],[side]]="sell",-bot_orders[[#This Row],[accFillSz]],bot_orders[[#This Row],[accFillSz]]+bot_orders[[#This Row],[fee]])</f>
        <v>4.2286144000000006</v>
      </c>
      <c r="AB2026">
        <v>0</v>
      </c>
      <c r="AC2026" t="s">
        <v>38</v>
      </c>
      <c r="AD2026">
        <v>0</v>
      </c>
      <c r="AE2026" t="s">
        <v>40</v>
      </c>
      <c r="AF2026" t="s">
        <v>41</v>
      </c>
      <c r="AG2026" t="s">
        <v>42</v>
      </c>
      <c r="AH2026" t="s">
        <v>28</v>
      </c>
      <c r="AI2026">
        <v>4.2286143999999997</v>
      </c>
      <c r="AJ2026">
        <v>-2.5912535999999999</v>
      </c>
    </row>
    <row r="2027" spans="1:36" x14ac:dyDescent="0.3">
      <c r="A2027">
        <v>2024</v>
      </c>
      <c r="B2027" t="s">
        <v>306</v>
      </c>
      <c r="C2027" t="s">
        <v>28</v>
      </c>
      <c r="D2027" t="s">
        <v>29</v>
      </c>
      <c r="E2027" t="s">
        <v>30</v>
      </c>
      <c r="F2027" t="s">
        <v>31</v>
      </c>
      <c r="G2027" t="s">
        <v>4105</v>
      </c>
      <c r="H2027" t="s">
        <v>6421</v>
      </c>
      <c r="I2027" s="4" t="s">
        <v>6422</v>
      </c>
      <c r="J2027" s="1">
        <f>((((bot_orders[[#This Row],[cTime]]/ 1000)+3*3600) / 86400) + DATE(1970,1,1))</f>
        <v>45767.811486597217</v>
      </c>
      <c r="K2027" s="4" t="s">
        <v>6423</v>
      </c>
      <c r="L2027" s="1">
        <f>((((bot_orders[[#This Row],[uTime]]/ 1000)+3*3600) / 86400) + DATE(1970,1,1))</f>
        <v>45767.811588923607</v>
      </c>
      <c r="M2027" t="s">
        <v>34</v>
      </c>
      <c r="N2027" t="s">
        <v>28</v>
      </c>
      <c r="O2027" t="s">
        <v>35</v>
      </c>
      <c r="P2027">
        <v>4.2320000000000002</v>
      </c>
      <c r="Q2027" t="s">
        <v>36</v>
      </c>
      <c r="R2027" t="s">
        <v>55</v>
      </c>
      <c r="S2027">
        <v>0.61480000000000001</v>
      </c>
      <c r="T2027">
        <v>0.61480000000000001</v>
      </c>
      <c r="U2027">
        <v>4.2320000000000002</v>
      </c>
      <c r="V2027">
        <v>-3.3855999999999999E-3</v>
      </c>
      <c r="W2027" t="s">
        <v>39</v>
      </c>
      <c r="X2027" s="4">
        <f>IF(bot_orders[[#This Row],[side]]="sell", bot_orders[[#This Row],[accFillSz]]*bot_orders[[#This Row],[avgPx]] + bot_orders[[#This Row],[fee]], -bot_orders[[#This Row],[accFillSz]]*bot_orders[[#This Row],[avgPx]])</f>
        <v>-2.6018336</v>
      </c>
      <c r="Y2027" s="4">
        <f>IF(bot_orders[[#This Row],[side]]="buy", bot_orders[[#This Row],[accFillSz]] + bot_orders[[#This Row],[fee]], -bot_orders[[#This Row],[accFillSz]])</f>
        <v>4.2286144000000006</v>
      </c>
      <c r="Z2027" s="4">
        <f>IF(bot_orders[[#This Row],[side]]="sell",bot_orders[[#This Row],[accFillSz]]*bot_orders[[#This Row],[avgPx]]+bot_orders[[#This Row],[fee]], 0)</f>
        <v>0</v>
      </c>
      <c r="AA2027" s="4">
        <f>IF(bot_orders[[#This Row],[side]]="sell",-bot_orders[[#This Row],[accFillSz]],bot_orders[[#This Row],[accFillSz]]+bot_orders[[#This Row],[fee]])</f>
        <v>4.2286144000000006</v>
      </c>
      <c r="AB2027">
        <v>0</v>
      </c>
      <c r="AC2027" t="s">
        <v>38</v>
      </c>
      <c r="AD2027">
        <v>0</v>
      </c>
      <c r="AE2027" t="s">
        <v>40</v>
      </c>
      <c r="AF2027" t="s">
        <v>41</v>
      </c>
      <c r="AG2027" t="s">
        <v>42</v>
      </c>
      <c r="AH2027" t="s">
        <v>28</v>
      </c>
      <c r="AI2027">
        <v>4.2286143999999997</v>
      </c>
      <c r="AJ2027">
        <v>-2.6018336</v>
      </c>
    </row>
    <row r="2028" spans="1:36" x14ac:dyDescent="0.3">
      <c r="A2028">
        <v>2025</v>
      </c>
      <c r="B2028" t="s">
        <v>306</v>
      </c>
      <c r="C2028" t="s">
        <v>28</v>
      </c>
      <c r="D2028" t="s">
        <v>29</v>
      </c>
      <c r="E2028" t="s">
        <v>30</v>
      </c>
      <c r="F2028" t="s">
        <v>31</v>
      </c>
      <c r="G2028" t="s">
        <v>4105</v>
      </c>
      <c r="H2028" t="s">
        <v>6424</v>
      </c>
      <c r="I2028" s="4" t="s">
        <v>6425</v>
      </c>
      <c r="J2028" s="1">
        <f>((((bot_orders[[#This Row],[cTime]]/ 1000)+3*3600) / 86400) + DATE(1970,1,1))</f>
        <v>45767.811588946759</v>
      </c>
      <c r="K2028" s="4" t="s">
        <v>6426</v>
      </c>
      <c r="L2028" s="1">
        <f>((((bot_orders[[#This Row],[uTime]]/ 1000)+3*3600) / 86400) + DATE(1970,1,1))</f>
        <v>45768.146191608794</v>
      </c>
      <c r="M2028" t="s">
        <v>34</v>
      </c>
      <c r="N2028" t="s">
        <v>28</v>
      </c>
      <c r="O2028" t="s">
        <v>35</v>
      </c>
      <c r="P2028">
        <v>4.2279999999999998</v>
      </c>
      <c r="Q2028" t="s">
        <v>36</v>
      </c>
      <c r="R2028" t="s">
        <v>37</v>
      </c>
      <c r="S2028">
        <v>0.61739999999999995</v>
      </c>
      <c r="T2028">
        <v>0.61739999999999995</v>
      </c>
      <c r="U2028">
        <v>4.2279999999999998</v>
      </c>
      <c r="V2028">
        <v>-2.0882938E-3</v>
      </c>
      <c r="W2028" t="s">
        <v>38</v>
      </c>
      <c r="X2028" s="4">
        <f>IF(bot_orders[[#This Row],[side]]="sell", bot_orders[[#This Row],[accFillSz]]*bot_orders[[#This Row],[avgPx]] + bot_orders[[#This Row],[fee]], -bot_orders[[#This Row],[accFillSz]]*bot_orders[[#This Row],[avgPx]])</f>
        <v>2.6082789061999998</v>
      </c>
      <c r="Y2028" s="4">
        <f>IF(bot_orders[[#This Row],[side]]="buy", bot_orders[[#This Row],[accFillSz]] + bot_orders[[#This Row],[fee]], -bot_orders[[#This Row],[accFillSz]])</f>
        <v>-4.2279999999999998</v>
      </c>
      <c r="Z2028" s="4">
        <f>IF(bot_orders[[#This Row],[side]]="sell",bot_orders[[#This Row],[accFillSz]]*bot_orders[[#This Row],[avgPx]]+bot_orders[[#This Row],[fee]], 0)</f>
        <v>2.6082789061999998</v>
      </c>
      <c r="AA2028" s="4">
        <f>IF(bot_orders[[#This Row],[side]]="sell",-bot_orders[[#This Row],[accFillSz]],bot_orders[[#This Row],[accFillSz]]+bot_orders[[#This Row],[fee]])</f>
        <v>-4.2279999999999998</v>
      </c>
      <c r="AB2028">
        <v>0</v>
      </c>
      <c r="AC2028" t="s">
        <v>39</v>
      </c>
      <c r="AD2028">
        <v>0</v>
      </c>
      <c r="AE2028" t="s">
        <v>40</v>
      </c>
      <c r="AF2028" t="s">
        <v>41</v>
      </c>
      <c r="AG2028" t="s">
        <v>42</v>
      </c>
      <c r="AH2028" t="s">
        <v>28</v>
      </c>
      <c r="AI2028">
        <v>-4.2279999999999998</v>
      </c>
      <c r="AJ2028">
        <v>2.6082789100000001</v>
      </c>
    </row>
    <row r="2029" spans="1:36" x14ac:dyDescent="0.3">
      <c r="A2029">
        <v>2026</v>
      </c>
      <c r="B2029" t="s">
        <v>306</v>
      </c>
      <c r="C2029" t="s">
        <v>28</v>
      </c>
      <c r="D2029" t="s">
        <v>29</v>
      </c>
      <c r="E2029" t="s">
        <v>30</v>
      </c>
      <c r="F2029" t="s">
        <v>31</v>
      </c>
      <c r="G2029" t="s">
        <v>4071</v>
      </c>
      <c r="H2029" t="s">
        <v>6427</v>
      </c>
      <c r="I2029" s="4" t="s">
        <v>6428</v>
      </c>
      <c r="J2029" s="1">
        <f>((((bot_orders[[#This Row],[cTime]]/ 1000)+3*3600) / 86400) + DATE(1970,1,1))</f>
        <v>45767.815432384261</v>
      </c>
      <c r="K2029" s="4" t="s">
        <v>6429</v>
      </c>
      <c r="L2029" s="1">
        <f>((((bot_orders[[#This Row],[uTime]]/ 1000)+3*3600) / 86400) + DATE(1970,1,1))</f>
        <v>45768.144555104169</v>
      </c>
      <c r="M2029" t="s">
        <v>34</v>
      </c>
      <c r="N2029" t="s">
        <v>28</v>
      </c>
      <c r="O2029" t="s">
        <v>35</v>
      </c>
      <c r="P2029">
        <v>4.2279999999999998</v>
      </c>
      <c r="Q2029" t="s">
        <v>36</v>
      </c>
      <c r="R2029" t="s">
        <v>37</v>
      </c>
      <c r="S2029">
        <v>0.61480000000000001</v>
      </c>
      <c r="T2029">
        <v>0.61480000000000001</v>
      </c>
      <c r="U2029">
        <v>4.2279999999999998</v>
      </c>
      <c r="V2029">
        <v>-2.0794995E-3</v>
      </c>
      <c r="W2029" t="s">
        <v>38</v>
      </c>
      <c r="X2029" s="4">
        <f>IF(bot_orders[[#This Row],[side]]="sell", bot_orders[[#This Row],[accFillSz]]*bot_orders[[#This Row],[avgPx]] + bot_orders[[#This Row],[fee]], -bot_orders[[#This Row],[accFillSz]]*bot_orders[[#This Row],[avgPx]])</f>
        <v>2.5972949004999997</v>
      </c>
      <c r="Y2029" s="4">
        <f>IF(bot_orders[[#This Row],[side]]="buy", bot_orders[[#This Row],[accFillSz]] + bot_orders[[#This Row],[fee]], -bot_orders[[#This Row],[accFillSz]])</f>
        <v>-4.2279999999999998</v>
      </c>
      <c r="Z2029" s="4">
        <f>IF(bot_orders[[#This Row],[side]]="sell",bot_orders[[#This Row],[accFillSz]]*bot_orders[[#This Row],[avgPx]]+bot_orders[[#This Row],[fee]], 0)</f>
        <v>2.5972949004999997</v>
      </c>
      <c r="AA2029" s="4">
        <f>IF(bot_orders[[#This Row],[side]]="sell",-bot_orders[[#This Row],[accFillSz]],bot_orders[[#This Row],[accFillSz]]+bot_orders[[#This Row],[fee]])</f>
        <v>-4.2279999999999998</v>
      </c>
      <c r="AB2029">
        <v>0</v>
      </c>
      <c r="AC2029" t="s">
        <v>39</v>
      </c>
      <c r="AD2029">
        <v>0</v>
      </c>
      <c r="AE2029" t="s">
        <v>40</v>
      </c>
      <c r="AF2029" t="s">
        <v>41</v>
      </c>
      <c r="AG2029" t="s">
        <v>42</v>
      </c>
      <c r="AH2029" t="s">
        <v>28</v>
      </c>
      <c r="AI2029">
        <v>-4.2279999999999998</v>
      </c>
      <c r="AJ2029">
        <v>2.5972949000000001</v>
      </c>
    </row>
    <row r="2030" spans="1:36" x14ac:dyDescent="0.3">
      <c r="A2030">
        <v>2027</v>
      </c>
      <c r="B2030" t="s">
        <v>306</v>
      </c>
      <c r="C2030" t="s">
        <v>28</v>
      </c>
      <c r="D2030" t="s">
        <v>29</v>
      </c>
      <c r="E2030" t="s">
        <v>30</v>
      </c>
      <c r="F2030" t="s">
        <v>31</v>
      </c>
      <c r="G2030" t="s">
        <v>4067</v>
      </c>
      <c r="H2030" t="s">
        <v>6430</v>
      </c>
      <c r="I2030" s="4" t="s">
        <v>6431</v>
      </c>
      <c r="J2030" s="1">
        <f>((((bot_orders[[#This Row],[cTime]]/ 1000)+3*3600) / 86400) + DATE(1970,1,1))</f>
        <v>45767.816684375</v>
      </c>
      <c r="K2030" s="4" t="s">
        <v>6432</v>
      </c>
      <c r="L2030" s="1">
        <f>((((bot_orders[[#This Row],[uTime]]/ 1000)+3*3600) / 86400) + DATE(1970,1,1))</f>
        <v>45767.822243530092</v>
      </c>
      <c r="M2030" t="s">
        <v>34</v>
      </c>
      <c r="N2030" t="s">
        <v>28</v>
      </c>
      <c r="O2030" t="s">
        <v>35</v>
      </c>
      <c r="P2030">
        <v>4.2279999999999998</v>
      </c>
      <c r="Q2030" t="s">
        <v>36</v>
      </c>
      <c r="R2030" t="s">
        <v>37</v>
      </c>
      <c r="S2030">
        <v>0.61229999999999996</v>
      </c>
      <c r="T2030">
        <v>0.61229999999999996</v>
      </c>
      <c r="U2030">
        <v>4.2279999999999998</v>
      </c>
      <c r="V2030">
        <v>-2.0710435E-3</v>
      </c>
      <c r="W2030" t="s">
        <v>38</v>
      </c>
      <c r="X2030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030" s="4">
        <f>IF(bot_orders[[#This Row],[side]]="buy", bot_orders[[#This Row],[accFillSz]] + bot_orders[[#This Row],[fee]], -bot_orders[[#This Row],[accFillSz]])</f>
        <v>-4.2279999999999998</v>
      </c>
      <c r="Z2030" s="4">
        <f>IF(bot_orders[[#This Row],[side]]="sell",bot_orders[[#This Row],[accFillSz]]*bot_orders[[#This Row],[avgPx]]+bot_orders[[#This Row],[fee]], 0)</f>
        <v>2.5867333564999995</v>
      </c>
      <c r="AA2030" s="4">
        <f>IF(bot_orders[[#This Row],[side]]="sell",-bot_orders[[#This Row],[accFillSz]],bot_orders[[#This Row],[accFillSz]]+bot_orders[[#This Row],[fee]])</f>
        <v>-4.2279999999999998</v>
      </c>
      <c r="AB2030">
        <v>0</v>
      </c>
      <c r="AC2030" t="s">
        <v>39</v>
      </c>
      <c r="AD2030">
        <v>0</v>
      </c>
      <c r="AE2030" t="s">
        <v>40</v>
      </c>
      <c r="AF2030" t="s">
        <v>41</v>
      </c>
      <c r="AG2030" t="s">
        <v>42</v>
      </c>
      <c r="AH2030" t="s">
        <v>28</v>
      </c>
      <c r="AI2030">
        <v>-4.2279999999999998</v>
      </c>
      <c r="AJ2030">
        <v>2.5867333600000002</v>
      </c>
    </row>
    <row r="2031" spans="1:36" x14ac:dyDescent="0.3">
      <c r="A2031">
        <v>2028</v>
      </c>
      <c r="B2031" t="s">
        <v>306</v>
      </c>
      <c r="C2031" t="s">
        <v>28</v>
      </c>
      <c r="D2031" t="s">
        <v>29</v>
      </c>
      <c r="E2031" t="s">
        <v>30</v>
      </c>
      <c r="F2031" t="s">
        <v>31</v>
      </c>
      <c r="G2031" t="s">
        <v>4118</v>
      </c>
      <c r="H2031" t="s">
        <v>6433</v>
      </c>
      <c r="I2031" s="4" t="s">
        <v>6434</v>
      </c>
      <c r="J2031" s="1">
        <f>((((bot_orders[[#This Row],[cTime]]/ 1000)+3*3600) / 86400) + DATE(1970,1,1))</f>
        <v>45767.81699738426</v>
      </c>
      <c r="K2031" s="4" t="s">
        <v>6435</v>
      </c>
      <c r="L2031" s="1">
        <f>((((bot_orders[[#This Row],[uTime]]/ 1000)+3*3600) / 86400) + DATE(1970,1,1))</f>
        <v>45767.82092377315</v>
      </c>
      <c r="M2031" t="s">
        <v>34</v>
      </c>
      <c r="N2031" t="s">
        <v>28</v>
      </c>
      <c r="O2031" t="s">
        <v>35</v>
      </c>
      <c r="P2031">
        <v>4.2279999999999998</v>
      </c>
      <c r="Q2031" t="s">
        <v>36</v>
      </c>
      <c r="R2031" t="s">
        <v>37</v>
      </c>
      <c r="S2031">
        <v>0.60980000000000001</v>
      </c>
      <c r="T2031">
        <v>0.60980000000000001</v>
      </c>
      <c r="U2031">
        <v>4.2279999999999998</v>
      </c>
      <c r="V2031">
        <v>-2.0625875E-3</v>
      </c>
      <c r="W2031" t="s">
        <v>38</v>
      </c>
      <c r="X2031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031" s="4">
        <f>IF(bot_orders[[#This Row],[side]]="buy", bot_orders[[#This Row],[accFillSz]] + bot_orders[[#This Row],[fee]], -bot_orders[[#This Row],[accFillSz]])</f>
        <v>-4.2279999999999998</v>
      </c>
      <c r="Z2031" s="4">
        <f>IF(bot_orders[[#This Row],[side]]="sell",bot_orders[[#This Row],[accFillSz]]*bot_orders[[#This Row],[avgPx]]+bot_orders[[#This Row],[fee]], 0)</f>
        <v>2.5761718124999997</v>
      </c>
      <c r="AA2031" s="4">
        <f>IF(bot_orders[[#This Row],[side]]="sell",-bot_orders[[#This Row],[accFillSz]],bot_orders[[#This Row],[accFillSz]]+bot_orders[[#This Row],[fee]])</f>
        <v>-4.2279999999999998</v>
      </c>
      <c r="AB2031">
        <v>0</v>
      </c>
      <c r="AC2031" t="s">
        <v>39</v>
      </c>
      <c r="AD2031">
        <v>0</v>
      </c>
      <c r="AE2031" t="s">
        <v>40</v>
      </c>
      <c r="AF2031" t="s">
        <v>41</v>
      </c>
      <c r="AG2031" t="s">
        <v>42</v>
      </c>
      <c r="AH2031" t="s">
        <v>28</v>
      </c>
      <c r="AI2031">
        <v>-4.2279999999999998</v>
      </c>
      <c r="AJ2031">
        <v>2.57617181</v>
      </c>
    </row>
    <row r="2032" spans="1:36" x14ac:dyDescent="0.3">
      <c r="A2032">
        <v>2029</v>
      </c>
      <c r="B2032" t="s">
        <v>306</v>
      </c>
      <c r="C2032" t="s">
        <v>28</v>
      </c>
      <c r="D2032" t="s">
        <v>29</v>
      </c>
      <c r="E2032" t="s">
        <v>30</v>
      </c>
      <c r="F2032" t="s">
        <v>31</v>
      </c>
      <c r="G2032" t="s">
        <v>6436</v>
      </c>
      <c r="H2032" t="s">
        <v>6437</v>
      </c>
      <c r="I2032" s="4" t="s">
        <v>6438</v>
      </c>
      <c r="J2032" s="1">
        <f>((((bot_orders[[#This Row],[cTime]]/ 1000)+3*3600) / 86400) + DATE(1970,1,1))</f>
        <v>45767.820923796295</v>
      </c>
      <c r="K2032" s="4" t="s">
        <v>6439</v>
      </c>
      <c r="L2032" s="1">
        <f>((((bot_orders[[#This Row],[uTime]]/ 1000)+3*3600) / 86400) + DATE(1970,1,1))</f>
        <v>45767.823394282408</v>
      </c>
      <c r="M2032" t="s">
        <v>34</v>
      </c>
      <c r="N2032" t="s">
        <v>28</v>
      </c>
      <c r="O2032" t="s">
        <v>35</v>
      </c>
      <c r="P2032">
        <v>4.2320000000000002</v>
      </c>
      <c r="Q2032" t="s">
        <v>36</v>
      </c>
      <c r="R2032" t="s">
        <v>55</v>
      </c>
      <c r="S2032">
        <v>0.60729999999999995</v>
      </c>
      <c r="T2032">
        <v>0.60729999999999995</v>
      </c>
      <c r="U2032">
        <v>4.2320000000000002</v>
      </c>
      <c r="V2032">
        <v>-3.3855999999999999E-3</v>
      </c>
      <c r="W2032" t="s">
        <v>39</v>
      </c>
      <c r="X2032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032" s="4">
        <f>IF(bot_orders[[#This Row],[side]]="buy", bot_orders[[#This Row],[accFillSz]] + bot_orders[[#This Row],[fee]], -bot_orders[[#This Row],[accFillSz]])</f>
        <v>4.2286144000000006</v>
      </c>
      <c r="Z2032" s="4">
        <f>IF(bot_orders[[#This Row],[side]]="sell",bot_orders[[#This Row],[accFillSz]]*bot_orders[[#This Row],[avgPx]]+bot_orders[[#This Row],[fee]], 0)</f>
        <v>0</v>
      </c>
      <c r="AA2032" s="4">
        <f>IF(bot_orders[[#This Row],[side]]="sell",-bot_orders[[#This Row],[accFillSz]],bot_orders[[#This Row],[accFillSz]]+bot_orders[[#This Row],[fee]])</f>
        <v>4.2286144000000006</v>
      </c>
      <c r="AB2032">
        <v>0</v>
      </c>
      <c r="AC2032" t="s">
        <v>38</v>
      </c>
      <c r="AD2032">
        <v>0</v>
      </c>
      <c r="AE2032" t="s">
        <v>40</v>
      </c>
      <c r="AF2032" t="s">
        <v>41</v>
      </c>
      <c r="AG2032" t="s">
        <v>42</v>
      </c>
      <c r="AH2032" t="s">
        <v>28</v>
      </c>
      <c r="AI2032">
        <v>4.2286143999999997</v>
      </c>
      <c r="AJ2032">
        <v>-2.5700935999999999</v>
      </c>
    </row>
    <row r="2033" spans="1:36" x14ac:dyDescent="0.3">
      <c r="A2033">
        <v>2030</v>
      </c>
      <c r="B2033" t="s">
        <v>306</v>
      </c>
      <c r="C2033" t="s">
        <v>28</v>
      </c>
      <c r="D2033" t="s">
        <v>29</v>
      </c>
      <c r="E2033" t="s">
        <v>30</v>
      </c>
      <c r="F2033" t="s">
        <v>31</v>
      </c>
      <c r="G2033" t="s">
        <v>6440</v>
      </c>
      <c r="H2033" t="s">
        <v>6441</v>
      </c>
      <c r="I2033" s="4" t="s">
        <v>6442</v>
      </c>
      <c r="J2033" s="1">
        <f>((((bot_orders[[#This Row],[cTime]]/ 1000)+3*3600) / 86400) + DATE(1970,1,1))</f>
        <v>45767.822243553237</v>
      </c>
      <c r="K2033" s="4" t="s">
        <v>6443</v>
      </c>
      <c r="L2033" s="1">
        <f>((((bot_orders[[#This Row],[uTime]]/ 1000)+3*3600) / 86400) + DATE(1970,1,1))</f>
        <v>45767.823113634258</v>
      </c>
      <c r="M2033" t="s">
        <v>34</v>
      </c>
      <c r="N2033" t="s">
        <v>28</v>
      </c>
      <c r="O2033" t="s">
        <v>35</v>
      </c>
      <c r="P2033">
        <v>4.2320000000000002</v>
      </c>
      <c r="Q2033" t="s">
        <v>36</v>
      </c>
      <c r="R2033" t="s">
        <v>55</v>
      </c>
      <c r="S2033">
        <v>0.60980000000000001</v>
      </c>
      <c r="T2033">
        <v>0.60980000000000001</v>
      </c>
      <c r="U2033">
        <v>4.2320000000000002</v>
      </c>
      <c r="V2033">
        <v>-3.3855999999999999E-3</v>
      </c>
      <c r="W2033" t="s">
        <v>39</v>
      </c>
      <c r="X2033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033" s="4">
        <f>IF(bot_orders[[#This Row],[side]]="buy", bot_orders[[#This Row],[accFillSz]] + bot_orders[[#This Row],[fee]], -bot_orders[[#This Row],[accFillSz]])</f>
        <v>4.2286144000000006</v>
      </c>
      <c r="Z2033" s="4">
        <f>IF(bot_orders[[#This Row],[side]]="sell",bot_orders[[#This Row],[accFillSz]]*bot_orders[[#This Row],[avgPx]]+bot_orders[[#This Row],[fee]], 0)</f>
        <v>0</v>
      </c>
      <c r="AA2033" s="4">
        <f>IF(bot_orders[[#This Row],[side]]="sell",-bot_orders[[#This Row],[accFillSz]],bot_orders[[#This Row],[accFillSz]]+bot_orders[[#This Row],[fee]])</f>
        <v>4.2286144000000006</v>
      </c>
      <c r="AB2033">
        <v>0</v>
      </c>
      <c r="AC2033" t="s">
        <v>38</v>
      </c>
      <c r="AD2033">
        <v>0</v>
      </c>
      <c r="AE2033" t="s">
        <v>40</v>
      </c>
      <c r="AF2033" t="s">
        <v>41</v>
      </c>
      <c r="AG2033" t="s">
        <v>42</v>
      </c>
      <c r="AH2033" t="s">
        <v>28</v>
      </c>
      <c r="AI2033">
        <v>4.2286143999999997</v>
      </c>
      <c r="AJ2033">
        <v>-2.5806735999999999</v>
      </c>
    </row>
    <row r="2034" spans="1:36" x14ac:dyDescent="0.3">
      <c r="A2034">
        <v>2031</v>
      </c>
      <c r="B2034" t="s">
        <v>306</v>
      </c>
      <c r="C2034" t="s">
        <v>28</v>
      </c>
      <c r="D2034" t="s">
        <v>29</v>
      </c>
      <c r="E2034" t="s">
        <v>30</v>
      </c>
      <c r="F2034" t="s">
        <v>31</v>
      </c>
      <c r="G2034" t="s">
        <v>6440</v>
      </c>
      <c r="H2034" t="s">
        <v>6444</v>
      </c>
      <c r="I2034" s="4" t="s">
        <v>6445</v>
      </c>
      <c r="J2034" s="1">
        <f>((((bot_orders[[#This Row],[cTime]]/ 1000)+3*3600) / 86400) + DATE(1970,1,1))</f>
        <v>45767.823113657403</v>
      </c>
      <c r="K2034" s="4" t="s">
        <v>6446</v>
      </c>
      <c r="L2034" s="1">
        <f>((((bot_orders[[#This Row],[uTime]]/ 1000)+3*3600) / 86400) + DATE(1970,1,1))</f>
        <v>45767.986793391203</v>
      </c>
      <c r="M2034" t="s">
        <v>34</v>
      </c>
      <c r="N2034" t="s">
        <v>28</v>
      </c>
      <c r="O2034" t="s">
        <v>35</v>
      </c>
      <c r="P2034">
        <v>4.2279999999999998</v>
      </c>
      <c r="Q2034" t="s">
        <v>36</v>
      </c>
      <c r="R2034" t="s">
        <v>37</v>
      </c>
      <c r="S2034">
        <v>0.61229999999999996</v>
      </c>
      <c r="T2034">
        <v>0.61229999999999996</v>
      </c>
      <c r="U2034">
        <v>4.2279999999999998</v>
      </c>
      <c r="V2034">
        <v>-2.0710435E-3</v>
      </c>
      <c r="W2034" t="s">
        <v>38</v>
      </c>
      <c r="X2034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034" s="4">
        <f>IF(bot_orders[[#This Row],[side]]="buy", bot_orders[[#This Row],[accFillSz]] + bot_orders[[#This Row],[fee]], -bot_orders[[#This Row],[accFillSz]])</f>
        <v>-4.2279999999999998</v>
      </c>
      <c r="Z2034" s="4">
        <f>IF(bot_orders[[#This Row],[side]]="sell",bot_orders[[#This Row],[accFillSz]]*bot_orders[[#This Row],[avgPx]]+bot_orders[[#This Row],[fee]], 0)</f>
        <v>2.5867333564999995</v>
      </c>
      <c r="AA2034" s="4">
        <f>IF(bot_orders[[#This Row],[side]]="sell",-bot_orders[[#This Row],[accFillSz]],bot_orders[[#This Row],[accFillSz]]+bot_orders[[#This Row],[fee]])</f>
        <v>-4.2279999999999998</v>
      </c>
      <c r="AB2034">
        <v>0</v>
      </c>
      <c r="AC2034" t="s">
        <v>39</v>
      </c>
      <c r="AD2034">
        <v>0</v>
      </c>
      <c r="AE2034" t="s">
        <v>40</v>
      </c>
      <c r="AF2034" t="s">
        <v>41</v>
      </c>
      <c r="AG2034" t="s">
        <v>42</v>
      </c>
      <c r="AH2034" t="s">
        <v>28</v>
      </c>
      <c r="AI2034">
        <v>-4.2279999999999998</v>
      </c>
      <c r="AJ2034">
        <v>2.5867333600000002</v>
      </c>
    </row>
    <row r="2035" spans="1:36" x14ac:dyDescent="0.3">
      <c r="A2035">
        <v>2032</v>
      </c>
      <c r="B2035" t="s">
        <v>306</v>
      </c>
      <c r="C2035" t="s">
        <v>28</v>
      </c>
      <c r="D2035" t="s">
        <v>29</v>
      </c>
      <c r="E2035" t="s">
        <v>30</v>
      </c>
      <c r="F2035" t="s">
        <v>31</v>
      </c>
      <c r="G2035" t="s">
        <v>6436</v>
      </c>
      <c r="H2035" t="s">
        <v>6447</v>
      </c>
      <c r="I2035" s="4" t="s">
        <v>6448</v>
      </c>
      <c r="J2035" s="1">
        <f>((((bot_orders[[#This Row],[cTime]]/ 1000)+3*3600) / 86400) + DATE(1970,1,1))</f>
        <v>45767.823394305553</v>
      </c>
      <c r="K2035" s="4" t="s">
        <v>6449</v>
      </c>
      <c r="L2035" s="1">
        <f>((((bot_orders[[#This Row],[uTime]]/ 1000)+3*3600) / 86400) + DATE(1970,1,1))</f>
        <v>45767.824198472226</v>
      </c>
      <c r="M2035" t="s">
        <v>34</v>
      </c>
      <c r="N2035" t="s">
        <v>28</v>
      </c>
      <c r="O2035" t="s">
        <v>35</v>
      </c>
      <c r="P2035">
        <v>4.2279999999999998</v>
      </c>
      <c r="Q2035" t="s">
        <v>36</v>
      </c>
      <c r="R2035" t="s">
        <v>37</v>
      </c>
      <c r="S2035">
        <v>0.60980000000000001</v>
      </c>
      <c r="T2035">
        <v>0.60980000000000001</v>
      </c>
      <c r="U2035">
        <v>4.2279999999999998</v>
      </c>
      <c r="V2035">
        <v>-2.0625875E-3</v>
      </c>
      <c r="W2035" t="s">
        <v>38</v>
      </c>
      <c r="X2035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035" s="4">
        <f>IF(bot_orders[[#This Row],[side]]="buy", bot_orders[[#This Row],[accFillSz]] + bot_orders[[#This Row],[fee]], -bot_orders[[#This Row],[accFillSz]])</f>
        <v>-4.2279999999999998</v>
      </c>
      <c r="Z2035" s="4">
        <f>IF(bot_orders[[#This Row],[side]]="sell",bot_orders[[#This Row],[accFillSz]]*bot_orders[[#This Row],[avgPx]]+bot_orders[[#This Row],[fee]], 0)</f>
        <v>2.5761718124999997</v>
      </c>
      <c r="AA2035" s="4">
        <f>IF(bot_orders[[#This Row],[side]]="sell",-bot_orders[[#This Row],[accFillSz]],bot_orders[[#This Row],[accFillSz]]+bot_orders[[#This Row],[fee]])</f>
        <v>-4.2279999999999998</v>
      </c>
      <c r="AB2035">
        <v>0</v>
      </c>
      <c r="AC2035" t="s">
        <v>39</v>
      </c>
      <c r="AD2035">
        <v>0</v>
      </c>
      <c r="AE2035" t="s">
        <v>40</v>
      </c>
      <c r="AF2035" t="s">
        <v>41</v>
      </c>
      <c r="AG2035" t="s">
        <v>42</v>
      </c>
      <c r="AH2035" t="s">
        <v>28</v>
      </c>
      <c r="AI2035">
        <v>-4.2279999999999998</v>
      </c>
      <c r="AJ2035">
        <v>2.57617181</v>
      </c>
    </row>
    <row r="2036" spans="1:36" x14ac:dyDescent="0.3">
      <c r="A2036">
        <v>2033</v>
      </c>
      <c r="B2036" t="s">
        <v>306</v>
      </c>
      <c r="C2036" t="s">
        <v>28</v>
      </c>
      <c r="D2036" t="s">
        <v>29</v>
      </c>
      <c r="E2036" t="s">
        <v>30</v>
      </c>
      <c r="F2036" t="s">
        <v>31</v>
      </c>
      <c r="G2036" t="s">
        <v>6450</v>
      </c>
      <c r="H2036" t="s">
        <v>6451</v>
      </c>
      <c r="I2036" s="4" t="s">
        <v>6452</v>
      </c>
      <c r="J2036" s="1">
        <f>((((bot_orders[[#This Row],[cTime]]/ 1000)+3*3600) / 86400) + DATE(1970,1,1))</f>
        <v>45767.824198483795</v>
      </c>
      <c r="K2036" s="4" t="s">
        <v>6453</v>
      </c>
      <c r="L2036" s="1">
        <f>((((bot_orders[[#This Row],[uTime]]/ 1000)+3*3600) / 86400) + DATE(1970,1,1))</f>
        <v>45767.829379340277</v>
      </c>
      <c r="M2036" t="s">
        <v>34</v>
      </c>
      <c r="N2036" t="s">
        <v>28</v>
      </c>
      <c r="O2036" t="s">
        <v>35</v>
      </c>
      <c r="P2036">
        <v>4.2320000000000002</v>
      </c>
      <c r="Q2036" t="s">
        <v>36</v>
      </c>
      <c r="R2036" t="s">
        <v>55</v>
      </c>
      <c r="S2036">
        <v>0.60729999999999995</v>
      </c>
      <c r="T2036">
        <v>0.60729999999999995</v>
      </c>
      <c r="U2036">
        <v>4.2320000000000002</v>
      </c>
      <c r="V2036">
        <v>-3.3855999999999999E-3</v>
      </c>
      <c r="W2036" t="s">
        <v>39</v>
      </c>
      <c r="X2036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036" s="4">
        <f>IF(bot_orders[[#This Row],[side]]="buy", bot_orders[[#This Row],[accFillSz]] + bot_orders[[#This Row],[fee]], -bot_orders[[#This Row],[accFillSz]])</f>
        <v>4.2286144000000006</v>
      </c>
      <c r="Z2036" s="4">
        <f>IF(bot_orders[[#This Row],[side]]="sell",bot_orders[[#This Row],[accFillSz]]*bot_orders[[#This Row],[avgPx]]+bot_orders[[#This Row],[fee]], 0)</f>
        <v>0</v>
      </c>
      <c r="AA2036" s="4">
        <f>IF(bot_orders[[#This Row],[side]]="sell",-bot_orders[[#This Row],[accFillSz]],bot_orders[[#This Row],[accFillSz]]+bot_orders[[#This Row],[fee]])</f>
        <v>4.2286144000000006</v>
      </c>
      <c r="AB2036">
        <v>0</v>
      </c>
      <c r="AC2036" t="s">
        <v>38</v>
      </c>
      <c r="AD2036">
        <v>0</v>
      </c>
      <c r="AE2036" t="s">
        <v>40</v>
      </c>
      <c r="AF2036" t="s">
        <v>41</v>
      </c>
      <c r="AG2036" t="s">
        <v>42</v>
      </c>
      <c r="AH2036" t="s">
        <v>28</v>
      </c>
      <c r="AI2036">
        <v>4.2286143999999997</v>
      </c>
      <c r="AJ2036">
        <v>-2.5700935999999999</v>
      </c>
    </row>
    <row r="2037" spans="1:36" x14ac:dyDescent="0.3">
      <c r="A2037">
        <v>2034</v>
      </c>
      <c r="B2037" t="s">
        <v>306</v>
      </c>
      <c r="C2037" t="s">
        <v>28</v>
      </c>
      <c r="D2037" t="s">
        <v>29</v>
      </c>
      <c r="E2037" t="s">
        <v>30</v>
      </c>
      <c r="F2037" t="s">
        <v>31</v>
      </c>
      <c r="G2037" t="s">
        <v>6450</v>
      </c>
      <c r="H2037" t="s">
        <v>6454</v>
      </c>
      <c r="I2037" s="4" t="s">
        <v>6455</v>
      </c>
      <c r="J2037" s="1">
        <f>((((bot_orders[[#This Row],[cTime]]/ 1000)+3*3600) / 86400) + DATE(1970,1,1))</f>
        <v>45767.829379363422</v>
      </c>
      <c r="K2037" s="4" t="s">
        <v>6456</v>
      </c>
      <c r="L2037" s="1">
        <f>((((bot_orders[[#This Row],[uTime]]/ 1000)+3*3600) / 86400) + DATE(1970,1,1))</f>
        <v>45767.863801539352</v>
      </c>
      <c r="M2037" t="s">
        <v>34</v>
      </c>
      <c r="N2037" t="s">
        <v>28</v>
      </c>
      <c r="O2037" t="s">
        <v>35</v>
      </c>
      <c r="P2037">
        <v>4.2279999999999998</v>
      </c>
      <c r="Q2037" t="s">
        <v>36</v>
      </c>
      <c r="R2037" t="s">
        <v>37</v>
      </c>
      <c r="S2037">
        <v>0.60980000000000001</v>
      </c>
      <c r="T2037">
        <v>0.60980000000000001</v>
      </c>
      <c r="U2037">
        <v>4.2279999999999998</v>
      </c>
      <c r="V2037">
        <v>-2.0625875E-3</v>
      </c>
      <c r="W2037" t="s">
        <v>38</v>
      </c>
      <c r="X2037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037" s="4">
        <f>IF(bot_orders[[#This Row],[side]]="buy", bot_orders[[#This Row],[accFillSz]] + bot_orders[[#This Row],[fee]], -bot_orders[[#This Row],[accFillSz]])</f>
        <v>-4.2279999999999998</v>
      </c>
      <c r="Z2037" s="4">
        <f>IF(bot_orders[[#This Row],[side]]="sell",bot_orders[[#This Row],[accFillSz]]*bot_orders[[#This Row],[avgPx]]+bot_orders[[#This Row],[fee]], 0)</f>
        <v>2.5761718124999997</v>
      </c>
      <c r="AA2037" s="4">
        <f>IF(bot_orders[[#This Row],[side]]="sell",-bot_orders[[#This Row],[accFillSz]],bot_orders[[#This Row],[accFillSz]]+bot_orders[[#This Row],[fee]])</f>
        <v>-4.2279999999999998</v>
      </c>
      <c r="AB2037">
        <v>0</v>
      </c>
      <c r="AC2037" t="s">
        <v>39</v>
      </c>
      <c r="AD2037">
        <v>0</v>
      </c>
      <c r="AE2037" t="s">
        <v>40</v>
      </c>
      <c r="AF2037" t="s">
        <v>41</v>
      </c>
      <c r="AG2037" t="s">
        <v>42</v>
      </c>
      <c r="AH2037" t="s">
        <v>28</v>
      </c>
      <c r="AI2037">
        <v>-4.2279999999999998</v>
      </c>
      <c r="AJ2037">
        <v>2.57617181</v>
      </c>
    </row>
    <row r="2038" spans="1:36" x14ac:dyDescent="0.3">
      <c r="A2038">
        <v>2035</v>
      </c>
      <c r="B2038" t="s">
        <v>306</v>
      </c>
      <c r="C2038" t="s">
        <v>28</v>
      </c>
      <c r="D2038" t="s">
        <v>29</v>
      </c>
      <c r="E2038" t="s">
        <v>30</v>
      </c>
      <c r="F2038" t="s">
        <v>31</v>
      </c>
      <c r="G2038" t="s">
        <v>6408</v>
      </c>
      <c r="H2038" t="s">
        <v>6457</v>
      </c>
      <c r="I2038" s="4" t="s">
        <v>6458</v>
      </c>
      <c r="J2038" s="1">
        <f>((((bot_orders[[#This Row],[cTime]]/ 1000)+3*3600) / 86400) + DATE(1970,1,1))</f>
        <v>45767.8304784375</v>
      </c>
      <c r="K2038" s="4" t="s">
        <v>6459</v>
      </c>
      <c r="L2038" s="1">
        <f>((((bot_orders[[#This Row],[uTime]]/ 1000)+3*3600) / 86400) + DATE(1970,1,1))</f>
        <v>45767.834335300926</v>
      </c>
      <c r="M2038" t="s">
        <v>34</v>
      </c>
      <c r="N2038" t="s">
        <v>28</v>
      </c>
      <c r="O2038" t="s">
        <v>35</v>
      </c>
      <c r="P2038">
        <v>4.2279999999999998</v>
      </c>
      <c r="Q2038" t="s">
        <v>36</v>
      </c>
      <c r="R2038" t="s">
        <v>37</v>
      </c>
      <c r="S2038">
        <v>0.60729999999999995</v>
      </c>
      <c r="T2038">
        <v>0.60729999999999995</v>
      </c>
      <c r="U2038">
        <v>4.2279999999999998</v>
      </c>
      <c r="V2038">
        <v>-2.0541315E-3</v>
      </c>
      <c r="W2038" t="s">
        <v>38</v>
      </c>
      <c r="X2038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038" s="4">
        <f>IF(bot_orders[[#This Row],[side]]="buy", bot_orders[[#This Row],[accFillSz]] + bot_orders[[#This Row],[fee]], -bot_orders[[#This Row],[accFillSz]])</f>
        <v>-4.2279999999999998</v>
      </c>
      <c r="Z2038" s="4">
        <f>IF(bot_orders[[#This Row],[side]]="sell",bot_orders[[#This Row],[accFillSz]]*bot_orders[[#This Row],[avgPx]]+bot_orders[[#This Row],[fee]], 0)</f>
        <v>2.5656102684999995</v>
      </c>
      <c r="AA2038" s="4">
        <f>IF(bot_orders[[#This Row],[side]]="sell",-bot_orders[[#This Row],[accFillSz]],bot_orders[[#This Row],[accFillSz]]+bot_orders[[#This Row],[fee]])</f>
        <v>-4.2279999999999998</v>
      </c>
      <c r="AB2038">
        <v>0</v>
      </c>
      <c r="AC2038" t="s">
        <v>39</v>
      </c>
      <c r="AD2038">
        <v>0</v>
      </c>
      <c r="AE2038" t="s">
        <v>40</v>
      </c>
      <c r="AF2038" t="s">
        <v>41</v>
      </c>
      <c r="AG2038" t="s">
        <v>42</v>
      </c>
      <c r="AH2038" t="s">
        <v>28</v>
      </c>
      <c r="AI2038">
        <v>-4.2279999999999998</v>
      </c>
      <c r="AJ2038">
        <v>2.5656102700000001</v>
      </c>
    </row>
    <row r="2039" spans="1:36" x14ac:dyDescent="0.3">
      <c r="A2039">
        <v>2036</v>
      </c>
      <c r="B2039" t="s">
        <v>306</v>
      </c>
      <c r="C2039" t="s">
        <v>28</v>
      </c>
      <c r="D2039" t="s">
        <v>29</v>
      </c>
      <c r="E2039" t="s">
        <v>30</v>
      </c>
      <c r="F2039" t="s">
        <v>31</v>
      </c>
      <c r="G2039" t="s">
        <v>6460</v>
      </c>
      <c r="H2039" t="s">
        <v>6461</v>
      </c>
      <c r="I2039" s="4" t="s">
        <v>6462</v>
      </c>
      <c r="J2039" s="1">
        <f>((((bot_orders[[#This Row],[cTime]]/ 1000)+3*3600) / 86400) + DATE(1970,1,1))</f>
        <v>45767.834335324078</v>
      </c>
      <c r="K2039" s="4" t="s">
        <v>6463</v>
      </c>
      <c r="L2039" s="1">
        <f>((((bot_orders[[#This Row],[uTime]]/ 1000)+3*3600) / 86400) + DATE(1970,1,1))</f>
        <v>45767.835147210644</v>
      </c>
      <c r="M2039" t="s">
        <v>34</v>
      </c>
      <c r="N2039" t="s">
        <v>28</v>
      </c>
      <c r="O2039" t="s">
        <v>35</v>
      </c>
      <c r="P2039">
        <v>4.2320000000000002</v>
      </c>
      <c r="Q2039" t="s">
        <v>36</v>
      </c>
      <c r="R2039" t="s">
        <v>55</v>
      </c>
      <c r="S2039">
        <v>0.6048</v>
      </c>
      <c r="T2039">
        <v>0.6048</v>
      </c>
      <c r="U2039">
        <v>4.2320000000000002</v>
      </c>
      <c r="V2039">
        <v>-3.3855999999999999E-3</v>
      </c>
      <c r="W2039" t="s">
        <v>39</v>
      </c>
      <c r="X2039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039" s="4">
        <f>IF(bot_orders[[#This Row],[side]]="buy", bot_orders[[#This Row],[accFillSz]] + bot_orders[[#This Row],[fee]], -bot_orders[[#This Row],[accFillSz]])</f>
        <v>4.2286144000000006</v>
      </c>
      <c r="Z2039" s="4">
        <f>IF(bot_orders[[#This Row],[side]]="sell",bot_orders[[#This Row],[accFillSz]]*bot_orders[[#This Row],[avgPx]]+bot_orders[[#This Row],[fee]], 0)</f>
        <v>0</v>
      </c>
      <c r="AA2039" s="4">
        <f>IF(bot_orders[[#This Row],[side]]="sell",-bot_orders[[#This Row],[accFillSz]],bot_orders[[#This Row],[accFillSz]]+bot_orders[[#This Row],[fee]])</f>
        <v>4.2286144000000006</v>
      </c>
      <c r="AB2039">
        <v>0</v>
      </c>
      <c r="AC2039" t="s">
        <v>38</v>
      </c>
      <c r="AD2039">
        <v>0</v>
      </c>
      <c r="AE2039" t="s">
        <v>40</v>
      </c>
      <c r="AF2039" t="s">
        <v>41</v>
      </c>
      <c r="AG2039" t="s">
        <v>42</v>
      </c>
      <c r="AH2039" t="s">
        <v>28</v>
      </c>
      <c r="AI2039">
        <v>4.2286143999999997</v>
      </c>
      <c r="AJ2039">
        <v>-2.5595135999999998</v>
      </c>
    </row>
    <row r="2040" spans="1:36" x14ac:dyDescent="0.3">
      <c r="A2040">
        <v>2037</v>
      </c>
      <c r="B2040" t="s">
        <v>306</v>
      </c>
      <c r="C2040" t="s">
        <v>28</v>
      </c>
      <c r="D2040" t="s">
        <v>29</v>
      </c>
      <c r="E2040" t="s">
        <v>30</v>
      </c>
      <c r="F2040" t="s">
        <v>31</v>
      </c>
      <c r="G2040" t="s">
        <v>6460</v>
      </c>
      <c r="H2040" t="s">
        <v>6464</v>
      </c>
      <c r="I2040" s="4" t="s">
        <v>6465</v>
      </c>
      <c r="J2040" s="1">
        <f>((((bot_orders[[#This Row],[cTime]]/ 1000)+3*3600) / 86400) + DATE(1970,1,1))</f>
        <v>45767.835147233796</v>
      </c>
      <c r="K2040" s="4" t="s">
        <v>6466</v>
      </c>
      <c r="L2040" s="1">
        <f>((((bot_orders[[#This Row],[uTime]]/ 1000)+3*3600) / 86400) + DATE(1970,1,1))</f>
        <v>45767.836765868058</v>
      </c>
      <c r="M2040" t="s">
        <v>34</v>
      </c>
      <c r="N2040" t="s">
        <v>28</v>
      </c>
      <c r="O2040" t="s">
        <v>35</v>
      </c>
      <c r="P2040">
        <v>4.2279999999999998</v>
      </c>
      <c r="Q2040" t="s">
        <v>36</v>
      </c>
      <c r="R2040" t="s">
        <v>37</v>
      </c>
      <c r="S2040">
        <v>0.60729999999999995</v>
      </c>
      <c r="T2040">
        <v>0.60729999999999995</v>
      </c>
      <c r="U2040">
        <v>4.2279999999999998</v>
      </c>
      <c r="V2040">
        <v>-2.0541315E-3</v>
      </c>
      <c r="W2040" t="s">
        <v>38</v>
      </c>
      <c r="X2040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040" s="4">
        <f>IF(bot_orders[[#This Row],[side]]="buy", bot_orders[[#This Row],[accFillSz]] + bot_orders[[#This Row],[fee]], -bot_orders[[#This Row],[accFillSz]])</f>
        <v>-4.2279999999999998</v>
      </c>
      <c r="Z2040" s="4">
        <f>IF(bot_orders[[#This Row],[side]]="sell",bot_orders[[#This Row],[accFillSz]]*bot_orders[[#This Row],[avgPx]]+bot_orders[[#This Row],[fee]], 0)</f>
        <v>2.5656102684999995</v>
      </c>
      <c r="AA2040" s="4">
        <f>IF(bot_orders[[#This Row],[side]]="sell",-bot_orders[[#This Row],[accFillSz]],bot_orders[[#This Row],[accFillSz]]+bot_orders[[#This Row],[fee]])</f>
        <v>-4.2279999999999998</v>
      </c>
      <c r="AB2040">
        <v>0</v>
      </c>
      <c r="AC2040" t="s">
        <v>39</v>
      </c>
      <c r="AD2040">
        <v>0</v>
      </c>
      <c r="AE2040" t="s">
        <v>40</v>
      </c>
      <c r="AF2040" t="s">
        <v>41</v>
      </c>
      <c r="AG2040" t="s">
        <v>42</v>
      </c>
      <c r="AH2040" t="s">
        <v>28</v>
      </c>
      <c r="AI2040">
        <v>-4.2279999999999998</v>
      </c>
      <c r="AJ2040">
        <v>2.5656102700000001</v>
      </c>
    </row>
    <row r="2041" spans="1:36" x14ac:dyDescent="0.3">
      <c r="A2041">
        <v>2038</v>
      </c>
      <c r="B2041" t="s">
        <v>306</v>
      </c>
      <c r="C2041" t="s">
        <v>28</v>
      </c>
      <c r="D2041" t="s">
        <v>29</v>
      </c>
      <c r="E2041" t="s">
        <v>30</v>
      </c>
      <c r="F2041" t="s">
        <v>31</v>
      </c>
      <c r="G2041" t="s">
        <v>6467</v>
      </c>
      <c r="H2041" t="s">
        <v>6468</v>
      </c>
      <c r="I2041" s="4" t="s">
        <v>6469</v>
      </c>
      <c r="J2041" s="1">
        <f>((((bot_orders[[#This Row],[cTime]]/ 1000)+3*3600) / 86400) + DATE(1970,1,1))</f>
        <v>45767.836765891203</v>
      </c>
      <c r="K2041" s="4" t="s">
        <v>6470</v>
      </c>
      <c r="L2041" s="1">
        <f>((((bot_orders[[#This Row],[uTime]]/ 1000)+3*3600) / 86400) + DATE(1970,1,1))</f>
        <v>45767.841180462965</v>
      </c>
      <c r="M2041" t="s">
        <v>34</v>
      </c>
      <c r="N2041" t="s">
        <v>28</v>
      </c>
      <c r="O2041" t="s">
        <v>35</v>
      </c>
      <c r="P2041">
        <v>4.2320000000000002</v>
      </c>
      <c r="Q2041" t="s">
        <v>36</v>
      </c>
      <c r="R2041" t="s">
        <v>55</v>
      </c>
      <c r="S2041">
        <v>0.6048</v>
      </c>
      <c r="T2041">
        <v>0.6048</v>
      </c>
      <c r="U2041">
        <v>4.2320000000000002</v>
      </c>
      <c r="V2041">
        <v>-3.3855999999999999E-3</v>
      </c>
      <c r="W2041" t="s">
        <v>39</v>
      </c>
      <c r="X2041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041" s="4">
        <f>IF(bot_orders[[#This Row],[side]]="buy", bot_orders[[#This Row],[accFillSz]] + bot_orders[[#This Row],[fee]], -bot_orders[[#This Row],[accFillSz]])</f>
        <v>4.2286144000000006</v>
      </c>
      <c r="Z2041" s="4">
        <f>IF(bot_orders[[#This Row],[side]]="sell",bot_orders[[#This Row],[accFillSz]]*bot_orders[[#This Row],[avgPx]]+bot_orders[[#This Row],[fee]], 0)</f>
        <v>0</v>
      </c>
      <c r="AA2041" s="4">
        <f>IF(bot_orders[[#This Row],[side]]="sell",-bot_orders[[#This Row],[accFillSz]],bot_orders[[#This Row],[accFillSz]]+bot_orders[[#This Row],[fee]])</f>
        <v>4.2286144000000006</v>
      </c>
      <c r="AB2041">
        <v>0</v>
      </c>
      <c r="AC2041" t="s">
        <v>38</v>
      </c>
      <c r="AD2041">
        <v>0</v>
      </c>
      <c r="AE2041" t="s">
        <v>40</v>
      </c>
      <c r="AF2041" t="s">
        <v>41</v>
      </c>
      <c r="AG2041" t="s">
        <v>42</v>
      </c>
      <c r="AH2041" t="s">
        <v>28</v>
      </c>
      <c r="AI2041">
        <v>4.2286143999999997</v>
      </c>
      <c r="AJ2041">
        <v>-2.5595135999999998</v>
      </c>
    </row>
    <row r="2042" spans="1:36" x14ac:dyDescent="0.3">
      <c r="A2042">
        <v>2039</v>
      </c>
      <c r="B2042" t="s">
        <v>306</v>
      </c>
      <c r="C2042" t="s">
        <v>28</v>
      </c>
      <c r="D2042" t="s">
        <v>29</v>
      </c>
      <c r="E2042" t="s">
        <v>30</v>
      </c>
      <c r="F2042" t="s">
        <v>31</v>
      </c>
      <c r="G2042" t="s">
        <v>6467</v>
      </c>
      <c r="H2042" t="s">
        <v>6471</v>
      </c>
      <c r="I2042" s="4" t="s">
        <v>6472</v>
      </c>
      <c r="J2042" s="1">
        <f>((((bot_orders[[#This Row],[cTime]]/ 1000)+3*3600) / 86400) + DATE(1970,1,1))</f>
        <v>45767.841180474541</v>
      </c>
      <c r="K2042" s="4" t="s">
        <v>6473</v>
      </c>
      <c r="L2042" s="1">
        <f>((((bot_orders[[#This Row],[uTime]]/ 1000)+3*3600) / 86400) + DATE(1970,1,1))</f>
        <v>45767.862807534722</v>
      </c>
      <c r="M2042" t="s">
        <v>34</v>
      </c>
      <c r="N2042" t="s">
        <v>28</v>
      </c>
      <c r="O2042" t="s">
        <v>35</v>
      </c>
      <c r="P2042">
        <v>4.2279999999999998</v>
      </c>
      <c r="Q2042" t="s">
        <v>36</v>
      </c>
      <c r="R2042" t="s">
        <v>37</v>
      </c>
      <c r="S2042">
        <v>0.60729999999999995</v>
      </c>
      <c r="T2042">
        <v>0.60729999999999995</v>
      </c>
      <c r="U2042">
        <v>4.2279999999999998</v>
      </c>
      <c r="V2042">
        <v>-2.0541315E-3</v>
      </c>
      <c r="W2042" t="s">
        <v>38</v>
      </c>
      <c r="X2042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042" s="4">
        <f>IF(bot_orders[[#This Row],[side]]="buy", bot_orders[[#This Row],[accFillSz]] + bot_orders[[#This Row],[fee]], -bot_orders[[#This Row],[accFillSz]])</f>
        <v>-4.2279999999999998</v>
      </c>
      <c r="Z2042" s="4">
        <f>IF(bot_orders[[#This Row],[side]]="sell",bot_orders[[#This Row],[accFillSz]]*bot_orders[[#This Row],[avgPx]]+bot_orders[[#This Row],[fee]], 0)</f>
        <v>2.5656102684999995</v>
      </c>
      <c r="AA2042" s="4">
        <f>IF(bot_orders[[#This Row],[side]]="sell",-bot_orders[[#This Row],[accFillSz]],bot_orders[[#This Row],[accFillSz]]+bot_orders[[#This Row],[fee]])</f>
        <v>-4.2279999999999998</v>
      </c>
      <c r="AB2042">
        <v>0</v>
      </c>
      <c r="AC2042" t="s">
        <v>39</v>
      </c>
      <c r="AD2042">
        <v>0</v>
      </c>
      <c r="AE2042" t="s">
        <v>40</v>
      </c>
      <c r="AF2042" t="s">
        <v>41</v>
      </c>
      <c r="AG2042" t="s">
        <v>42</v>
      </c>
      <c r="AH2042" t="s">
        <v>28</v>
      </c>
      <c r="AI2042">
        <v>-4.2279999999999998</v>
      </c>
      <c r="AJ2042">
        <v>2.5656102700000001</v>
      </c>
    </row>
    <row r="2043" spans="1:36" x14ac:dyDescent="0.3">
      <c r="A2043">
        <v>2040</v>
      </c>
      <c r="B2043" t="s">
        <v>306</v>
      </c>
      <c r="C2043" t="s">
        <v>28</v>
      </c>
      <c r="D2043" t="s">
        <v>29</v>
      </c>
      <c r="E2043" t="s">
        <v>30</v>
      </c>
      <c r="F2043" t="s">
        <v>31</v>
      </c>
      <c r="G2043" t="s">
        <v>6404</v>
      </c>
      <c r="H2043" t="s">
        <v>6474</v>
      </c>
      <c r="I2043" s="4" t="s">
        <v>6475</v>
      </c>
      <c r="J2043" s="1">
        <f>((((bot_orders[[#This Row],[cTime]]/ 1000)+3*3600) / 86400) + DATE(1970,1,1))</f>
        <v>45767.841925555556</v>
      </c>
      <c r="K2043" s="4" t="s">
        <v>6476</v>
      </c>
      <c r="L2043" s="1">
        <f>((((bot_orders[[#This Row],[uTime]]/ 1000)+3*3600) / 86400) + DATE(1970,1,1))</f>
        <v>45767.85372856482</v>
      </c>
      <c r="M2043" t="s">
        <v>34</v>
      </c>
      <c r="N2043" t="s">
        <v>28</v>
      </c>
      <c r="O2043" t="s">
        <v>35</v>
      </c>
      <c r="P2043">
        <v>4.2279999999999998</v>
      </c>
      <c r="Q2043" t="s">
        <v>36</v>
      </c>
      <c r="R2043" t="s">
        <v>37</v>
      </c>
      <c r="S2043">
        <v>0.6048</v>
      </c>
      <c r="T2043">
        <v>0.6048</v>
      </c>
      <c r="U2043">
        <v>4.2279999999999998</v>
      </c>
      <c r="V2043">
        <v>-2.0456755E-3</v>
      </c>
      <c r="W2043" t="s">
        <v>38</v>
      </c>
      <c r="X2043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043" s="4">
        <f>IF(bot_orders[[#This Row],[side]]="buy", bot_orders[[#This Row],[accFillSz]] + bot_orders[[#This Row],[fee]], -bot_orders[[#This Row],[accFillSz]])</f>
        <v>-4.2279999999999998</v>
      </c>
      <c r="Z2043" s="4">
        <f>IF(bot_orders[[#This Row],[side]]="sell",bot_orders[[#This Row],[accFillSz]]*bot_orders[[#This Row],[avgPx]]+bot_orders[[#This Row],[fee]], 0)</f>
        <v>2.5550487245000002</v>
      </c>
      <c r="AA2043" s="4">
        <f>IF(bot_orders[[#This Row],[side]]="sell",-bot_orders[[#This Row],[accFillSz]],bot_orders[[#This Row],[accFillSz]]+bot_orders[[#This Row],[fee]])</f>
        <v>-4.2279999999999998</v>
      </c>
      <c r="AB2043">
        <v>0</v>
      </c>
      <c r="AC2043" t="s">
        <v>39</v>
      </c>
      <c r="AD2043">
        <v>0</v>
      </c>
      <c r="AE2043" t="s">
        <v>40</v>
      </c>
      <c r="AF2043" t="s">
        <v>41</v>
      </c>
      <c r="AG2043" t="s">
        <v>42</v>
      </c>
      <c r="AH2043" t="s">
        <v>28</v>
      </c>
      <c r="AI2043">
        <v>-4.2279999999999998</v>
      </c>
      <c r="AJ2043">
        <v>2.5550487199999998</v>
      </c>
    </row>
    <row r="2044" spans="1:36" x14ac:dyDescent="0.3">
      <c r="A2044">
        <v>2041</v>
      </c>
      <c r="B2044" t="s">
        <v>306</v>
      </c>
      <c r="C2044" t="s">
        <v>28</v>
      </c>
      <c r="D2044" t="s">
        <v>29</v>
      </c>
      <c r="E2044" t="s">
        <v>30</v>
      </c>
      <c r="F2044" t="s">
        <v>31</v>
      </c>
      <c r="G2044" t="s">
        <v>6400</v>
      </c>
      <c r="H2044" t="s">
        <v>6477</v>
      </c>
      <c r="I2044" s="4" t="s">
        <v>6478</v>
      </c>
      <c r="J2044" s="1">
        <f>((((bot_orders[[#This Row],[cTime]]/ 1000)+3*3600) / 86400) + DATE(1970,1,1))</f>
        <v>45767.842292256944</v>
      </c>
      <c r="K2044" s="4" t="s">
        <v>6479</v>
      </c>
      <c r="L2044" s="1">
        <f>((((bot_orders[[#This Row],[uTime]]/ 1000)+3*3600) / 86400) + DATE(1970,1,1))</f>
        <v>45767.85271644676</v>
      </c>
      <c r="M2044" t="s">
        <v>34</v>
      </c>
      <c r="N2044" t="s">
        <v>28</v>
      </c>
      <c r="O2044" t="s">
        <v>35</v>
      </c>
      <c r="P2044">
        <v>4.2279999999999998</v>
      </c>
      <c r="Q2044" t="s">
        <v>36</v>
      </c>
      <c r="R2044" t="s">
        <v>37</v>
      </c>
      <c r="S2044">
        <v>0.60229999999999995</v>
      </c>
      <c r="T2044">
        <v>0.60229999999999995</v>
      </c>
      <c r="U2044">
        <v>4.2279999999999998</v>
      </c>
      <c r="V2044">
        <v>-2.0372195E-3</v>
      </c>
      <c r="W2044" t="s">
        <v>38</v>
      </c>
      <c r="X2044" s="4">
        <f>IF(bot_orders[[#This Row],[side]]="sell", bot_orders[[#This Row],[accFillSz]]*bot_orders[[#This Row],[avgPx]] + bot_orders[[#This Row],[fee]], -bot_orders[[#This Row],[accFillSz]]*bot_orders[[#This Row],[avgPx]])</f>
        <v>2.5444871804999996</v>
      </c>
      <c r="Y2044" s="4">
        <f>IF(bot_orders[[#This Row],[side]]="buy", bot_orders[[#This Row],[accFillSz]] + bot_orders[[#This Row],[fee]], -bot_orders[[#This Row],[accFillSz]])</f>
        <v>-4.2279999999999998</v>
      </c>
      <c r="Z2044" s="4">
        <f>IF(bot_orders[[#This Row],[side]]="sell",bot_orders[[#This Row],[accFillSz]]*bot_orders[[#This Row],[avgPx]]+bot_orders[[#This Row],[fee]], 0)</f>
        <v>2.5444871804999996</v>
      </c>
      <c r="AA2044" s="4">
        <f>IF(bot_orders[[#This Row],[side]]="sell",-bot_orders[[#This Row],[accFillSz]],bot_orders[[#This Row],[accFillSz]]+bot_orders[[#This Row],[fee]])</f>
        <v>-4.2279999999999998</v>
      </c>
      <c r="AB2044">
        <v>0</v>
      </c>
      <c r="AC2044" t="s">
        <v>39</v>
      </c>
      <c r="AD2044">
        <v>0</v>
      </c>
      <c r="AE2044" t="s">
        <v>40</v>
      </c>
      <c r="AF2044" t="s">
        <v>41</v>
      </c>
      <c r="AG2044" t="s">
        <v>42</v>
      </c>
      <c r="AH2044" t="s">
        <v>28</v>
      </c>
      <c r="AI2044">
        <v>-4.2279999999999998</v>
      </c>
      <c r="AJ2044">
        <v>2.54448718</v>
      </c>
    </row>
    <row r="2045" spans="1:36" x14ac:dyDescent="0.3">
      <c r="A2045">
        <v>2042</v>
      </c>
      <c r="B2045" t="s">
        <v>306</v>
      </c>
      <c r="C2045" t="s">
        <v>28</v>
      </c>
      <c r="D2045" t="s">
        <v>29</v>
      </c>
      <c r="E2045" t="s">
        <v>30</v>
      </c>
      <c r="F2045" t="s">
        <v>31</v>
      </c>
      <c r="G2045" t="s">
        <v>6480</v>
      </c>
      <c r="H2045" t="s">
        <v>6481</v>
      </c>
      <c r="I2045" s="4" t="s">
        <v>6482</v>
      </c>
      <c r="J2045" s="1">
        <f>((((bot_orders[[#This Row],[cTime]]/ 1000)+3*3600) / 86400) + DATE(1970,1,1))</f>
        <v>45767.852716469904</v>
      </c>
      <c r="K2045" s="4" t="s">
        <v>6483</v>
      </c>
      <c r="L2045" s="1">
        <f>((((bot_orders[[#This Row],[uTime]]/ 1000)+3*3600) / 86400) + DATE(1970,1,1))</f>
        <v>45767.860265312498</v>
      </c>
      <c r="M2045" t="s">
        <v>34</v>
      </c>
      <c r="N2045" t="s">
        <v>28</v>
      </c>
      <c r="O2045" t="s">
        <v>35</v>
      </c>
      <c r="P2045">
        <v>4.2320000000000002</v>
      </c>
      <c r="Q2045" t="s">
        <v>36</v>
      </c>
      <c r="R2045" t="s">
        <v>55</v>
      </c>
      <c r="S2045">
        <v>0.5998</v>
      </c>
      <c r="T2045">
        <v>0.5998</v>
      </c>
      <c r="U2045">
        <v>4.2320000000000002</v>
      </c>
      <c r="V2045">
        <v>-3.3855999999999999E-3</v>
      </c>
      <c r="W2045" t="s">
        <v>39</v>
      </c>
      <c r="X2045" s="4">
        <f>IF(bot_orders[[#This Row],[side]]="sell", bot_orders[[#This Row],[accFillSz]]*bot_orders[[#This Row],[avgPx]] + bot_orders[[#This Row],[fee]], -bot_orders[[#This Row],[accFillSz]]*bot_orders[[#This Row],[avgPx]])</f>
        <v>-2.5383536000000002</v>
      </c>
      <c r="Y2045" s="4">
        <f>IF(bot_orders[[#This Row],[side]]="buy", bot_orders[[#This Row],[accFillSz]] + bot_orders[[#This Row],[fee]], -bot_orders[[#This Row],[accFillSz]])</f>
        <v>4.2286144000000006</v>
      </c>
      <c r="Z2045" s="4">
        <f>IF(bot_orders[[#This Row],[side]]="sell",bot_orders[[#This Row],[accFillSz]]*bot_orders[[#This Row],[avgPx]]+bot_orders[[#This Row],[fee]], 0)</f>
        <v>0</v>
      </c>
      <c r="AA2045" s="4">
        <f>IF(bot_orders[[#This Row],[side]]="sell",-bot_orders[[#This Row],[accFillSz]],bot_orders[[#This Row],[accFillSz]]+bot_orders[[#This Row],[fee]])</f>
        <v>4.2286144000000006</v>
      </c>
      <c r="AB2045">
        <v>0</v>
      </c>
      <c r="AC2045" t="s">
        <v>38</v>
      </c>
      <c r="AD2045">
        <v>0</v>
      </c>
      <c r="AE2045" t="s">
        <v>40</v>
      </c>
      <c r="AF2045" t="s">
        <v>41</v>
      </c>
      <c r="AG2045" t="s">
        <v>42</v>
      </c>
      <c r="AH2045" t="s">
        <v>28</v>
      </c>
      <c r="AI2045">
        <v>4.2286143999999997</v>
      </c>
      <c r="AJ2045">
        <v>-2.5383536000000002</v>
      </c>
    </row>
    <row r="2046" spans="1:36" x14ac:dyDescent="0.3">
      <c r="A2046">
        <v>2043</v>
      </c>
      <c r="B2046" t="s">
        <v>306</v>
      </c>
      <c r="C2046" t="s">
        <v>28</v>
      </c>
      <c r="D2046" t="s">
        <v>29</v>
      </c>
      <c r="E2046" t="s">
        <v>30</v>
      </c>
      <c r="F2046" t="s">
        <v>31</v>
      </c>
      <c r="G2046" t="s">
        <v>6484</v>
      </c>
      <c r="H2046" t="s">
        <v>6485</v>
      </c>
      <c r="I2046" s="4" t="s">
        <v>6486</v>
      </c>
      <c r="J2046" s="1">
        <f>((((bot_orders[[#This Row],[cTime]]/ 1000)+3*3600) / 86400) + DATE(1970,1,1))</f>
        <v>45767.853728587965</v>
      </c>
      <c r="K2046" s="4" t="s">
        <v>6487</v>
      </c>
      <c r="L2046" s="1">
        <f>((((bot_orders[[#This Row],[uTime]]/ 1000)+3*3600) / 86400) + DATE(1970,1,1))</f>
        <v>45767.856551736113</v>
      </c>
      <c r="M2046" t="s">
        <v>34</v>
      </c>
      <c r="N2046" t="s">
        <v>28</v>
      </c>
      <c r="O2046" t="s">
        <v>35</v>
      </c>
      <c r="P2046">
        <v>4.2320000000000002</v>
      </c>
      <c r="Q2046" t="s">
        <v>36</v>
      </c>
      <c r="R2046" t="s">
        <v>55</v>
      </c>
      <c r="S2046">
        <v>0.60229999999999995</v>
      </c>
      <c r="T2046">
        <v>0.60229999999999995</v>
      </c>
      <c r="U2046">
        <v>4.2320000000000002</v>
      </c>
      <c r="V2046">
        <v>-3.3855999999999999E-3</v>
      </c>
      <c r="W2046" t="s">
        <v>39</v>
      </c>
      <c r="X2046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046" s="4">
        <f>IF(bot_orders[[#This Row],[side]]="buy", bot_orders[[#This Row],[accFillSz]] + bot_orders[[#This Row],[fee]], -bot_orders[[#This Row],[accFillSz]])</f>
        <v>4.2286144000000006</v>
      </c>
      <c r="Z2046" s="4">
        <f>IF(bot_orders[[#This Row],[side]]="sell",bot_orders[[#This Row],[accFillSz]]*bot_orders[[#This Row],[avgPx]]+bot_orders[[#This Row],[fee]], 0)</f>
        <v>0</v>
      </c>
      <c r="AA2046" s="4">
        <f>IF(bot_orders[[#This Row],[side]]="sell",-bot_orders[[#This Row],[accFillSz]],bot_orders[[#This Row],[accFillSz]]+bot_orders[[#This Row],[fee]])</f>
        <v>4.2286144000000006</v>
      </c>
      <c r="AB2046">
        <v>0</v>
      </c>
      <c r="AC2046" t="s">
        <v>38</v>
      </c>
      <c r="AD2046">
        <v>0</v>
      </c>
      <c r="AE2046" t="s">
        <v>40</v>
      </c>
      <c r="AF2046" t="s">
        <v>41</v>
      </c>
      <c r="AG2046" t="s">
        <v>42</v>
      </c>
      <c r="AH2046" t="s">
        <v>28</v>
      </c>
      <c r="AI2046">
        <v>4.2286143999999997</v>
      </c>
      <c r="AJ2046">
        <v>-2.5489335999999998</v>
      </c>
    </row>
    <row r="2047" spans="1:36" x14ac:dyDescent="0.3">
      <c r="A2047">
        <v>2044</v>
      </c>
      <c r="B2047" t="s">
        <v>306</v>
      </c>
      <c r="C2047" t="s">
        <v>28</v>
      </c>
      <c r="D2047" t="s">
        <v>29</v>
      </c>
      <c r="E2047" t="s">
        <v>30</v>
      </c>
      <c r="F2047" t="s">
        <v>31</v>
      </c>
      <c r="G2047" t="s">
        <v>6484</v>
      </c>
      <c r="H2047" t="s">
        <v>6488</v>
      </c>
      <c r="I2047" s="4" t="s">
        <v>6489</v>
      </c>
      <c r="J2047" s="1">
        <f>((((bot_orders[[#This Row],[cTime]]/ 1000)+3*3600) / 86400) + DATE(1970,1,1))</f>
        <v>45767.856551759258</v>
      </c>
      <c r="K2047" s="4" t="s">
        <v>6490</v>
      </c>
      <c r="L2047" s="1">
        <f>((((bot_orders[[#This Row],[uTime]]/ 1000)+3*3600) / 86400) + DATE(1970,1,1))</f>
        <v>45767.857116863423</v>
      </c>
      <c r="M2047" t="s">
        <v>34</v>
      </c>
      <c r="N2047" t="s">
        <v>28</v>
      </c>
      <c r="O2047" t="s">
        <v>35</v>
      </c>
      <c r="P2047">
        <v>4.2279999999999998</v>
      </c>
      <c r="Q2047" t="s">
        <v>36</v>
      </c>
      <c r="R2047" t="s">
        <v>37</v>
      </c>
      <c r="S2047">
        <v>0.6048</v>
      </c>
      <c r="T2047">
        <v>0.6048</v>
      </c>
      <c r="U2047">
        <v>4.2279999999999998</v>
      </c>
      <c r="V2047">
        <v>-2.0456755E-3</v>
      </c>
      <c r="W2047" t="s">
        <v>38</v>
      </c>
      <c r="X2047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047" s="4">
        <f>IF(bot_orders[[#This Row],[side]]="buy", bot_orders[[#This Row],[accFillSz]] + bot_orders[[#This Row],[fee]], -bot_orders[[#This Row],[accFillSz]])</f>
        <v>-4.2279999999999998</v>
      </c>
      <c r="Z2047" s="4">
        <f>IF(bot_orders[[#This Row],[side]]="sell",bot_orders[[#This Row],[accFillSz]]*bot_orders[[#This Row],[avgPx]]+bot_orders[[#This Row],[fee]], 0)</f>
        <v>2.5550487245000002</v>
      </c>
      <c r="AA2047" s="4">
        <f>IF(bot_orders[[#This Row],[side]]="sell",-bot_orders[[#This Row],[accFillSz]],bot_orders[[#This Row],[accFillSz]]+bot_orders[[#This Row],[fee]])</f>
        <v>-4.2279999999999998</v>
      </c>
      <c r="AB2047">
        <v>0</v>
      </c>
      <c r="AC2047" t="s">
        <v>39</v>
      </c>
      <c r="AD2047">
        <v>0</v>
      </c>
      <c r="AE2047" t="s">
        <v>40</v>
      </c>
      <c r="AF2047" t="s">
        <v>41</v>
      </c>
      <c r="AG2047" t="s">
        <v>42</v>
      </c>
      <c r="AH2047" t="s">
        <v>28</v>
      </c>
      <c r="AI2047">
        <v>-4.2279999999999998</v>
      </c>
      <c r="AJ2047">
        <v>2.5550487199999998</v>
      </c>
    </row>
    <row r="2048" spans="1:36" x14ac:dyDescent="0.3">
      <c r="A2048">
        <v>2045</v>
      </c>
      <c r="B2048" t="s">
        <v>306</v>
      </c>
      <c r="C2048" t="s">
        <v>28</v>
      </c>
      <c r="D2048" t="s">
        <v>29</v>
      </c>
      <c r="E2048" t="s">
        <v>30</v>
      </c>
      <c r="F2048" t="s">
        <v>31</v>
      </c>
      <c r="G2048" t="s">
        <v>6491</v>
      </c>
      <c r="H2048" t="s">
        <v>6492</v>
      </c>
      <c r="I2048" s="4" t="s">
        <v>6493</v>
      </c>
      <c r="J2048" s="1">
        <f>((((bot_orders[[#This Row],[cTime]]/ 1000)+3*3600) / 86400) + DATE(1970,1,1))</f>
        <v>45767.857116886575</v>
      </c>
      <c r="K2048" s="4" t="s">
        <v>6494</v>
      </c>
      <c r="L2048" s="1">
        <f>((((bot_orders[[#This Row],[uTime]]/ 1000)+3*3600) / 86400) + DATE(1970,1,1))</f>
        <v>45767.858140694443</v>
      </c>
      <c r="M2048" t="s">
        <v>34</v>
      </c>
      <c r="N2048" t="s">
        <v>28</v>
      </c>
      <c r="O2048" t="s">
        <v>35</v>
      </c>
      <c r="P2048">
        <v>4.2320000000000002</v>
      </c>
      <c r="Q2048" t="s">
        <v>36</v>
      </c>
      <c r="R2048" t="s">
        <v>55</v>
      </c>
      <c r="S2048">
        <v>0.60229999999999995</v>
      </c>
      <c r="T2048">
        <v>0.60229999999999995</v>
      </c>
      <c r="U2048">
        <v>4.2320000000000002</v>
      </c>
      <c r="V2048">
        <v>-3.3855999999999999E-3</v>
      </c>
      <c r="W2048" t="s">
        <v>39</v>
      </c>
      <c r="X2048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048" s="4">
        <f>IF(bot_orders[[#This Row],[side]]="buy", bot_orders[[#This Row],[accFillSz]] + bot_orders[[#This Row],[fee]], -bot_orders[[#This Row],[accFillSz]])</f>
        <v>4.2286144000000006</v>
      </c>
      <c r="Z2048" s="4">
        <f>IF(bot_orders[[#This Row],[side]]="sell",bot_orders[[#This Row],[accFillSz]]*bot_orders[[#This Row],[avgPx]]+bot_orders[[#This Row],[fee]], 0)</f>
        <v>0</v>
      </c>
      <c r="AA2048" s="4">
        <f>IF(bot_orders[[#This Row],[side]]="sell",-bot_orders[[#This Row],[accFillSz]],bot_orders[[#This Row],[accFillSz]]+bot_orders[[#This Row],[fee]])</f>
        <v>4.2286144000000006</v>
      </c>
      <c r="AB2048">
        <v>0</v>
      </c>
      <c r="AC2048" t="s">
        <v>38</v>
      </c>
      <c r="AD2048">
        <v>0</v>
      </c>
      <c r="AE2048" t="s">
        <v>40</v>
      </c>
      <c r="AF2048" t="s">
        <v>41</v>
      </c>
      <c r="AG2048" t="s">
        <v>42</v>
      </c>
      <c r="AH2048" t="s">
        <v>28</v>
      </c>
      <c r="AI2048">
        <v>4.2286143999999997</v>
      </c>
      <c r="AJ2048">
        <v>-2.5489335999999998</v>
      </c>
    </row>
    <row r="2049" spans="1:36" x14ac:dyDescent="0.3">
      <c r="A2049">
        <v>2046</v>
      </c>
      <c r="B2049" t="s">
        <v>306</v>
      </c>
      <c r="C2049" t="s">
        <v>28</v>
      </c>
      <c r="D2049" t="s">
        <v>29</v>
      </c>
      <c r="E2049" t="s">
        <v>30</v>
      </c>
      <c r="F2049" t="s">
        <v>31</v>
      </c>
      <c r="G2049" t="s">
        <v>6491</v>
      </c>
      <c r="H2049" t="s">
        <v>6495</v>
      </c>
      <c r="I2049" s="4" t="s">
        <v>6496</v>
      </c>
      <c r="J2049" s="1">
        <f>((((bot_orders[[#This Row],[cTime]]/ 1000)+3*3600) / 86400) + DATE(1970,1,1))</f>
        <v>45767.858140729164</v>
      </c>
      <c r="K2049" s="4" t="s">
        <v>6473</v>
      </c>
      <c r="L2049" s="1">
        <f>((((bot_orders[[#This Row],[uTime]]/ 1000)+3*3600) / 86400) + DATE(1970,1,1))</f>
        <v>45767.862807534722</v>
      </c>
      <c r="M2049" t="s">
        <v>34</v>
      </c>
      <c r="N2049" t="s">
        <v>28</v>
      </c>
      <c r="O2049" t="s">
        <v>35</v>
      </c>
      <c r="P2049">
        <v>4.2279999999999998</v>
      </c>
      <c r="Q2049" t="s">
        <v>36</v>
      </c>
      <c r="R2049" t="s">
        <v>37</v>
      </c>
      <c r="S2049">
        <v>0.6048</v>
      </c>
      <c r="T2049">
        <v>0.6048</v>
      </c>
      <c r="U2049">
        <v>4.2279999999999998</v>
      </c>
      <c r="V2049">
        <v>-2.0456755E-3</v>
      </c>
      <c r="W2049" t="s">
        <v>38</v>
      </c>
      <c r="X2049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049" s="4">
        <f>IF(bot_orders[[#This Row],[side]]="buy", bot_orders[[#This Row],[accFillSz]] + bot_orders[[#This Row],[fee]], -bot_orders[[#This Row],[accFillSz]])</f>
        <v>-4.2279999999999998</v>
      </c>
      <c r="Z2049" s="4">
        <f>IF(bot_orders[[#This Row],[side]]="sell",bot_orders[[#This Row],[accFillSz]]*bot_orders[[#This Row],[avgPx]]+bot_orders[[#This Row],[fee]], 0)</f>
        <v>2.5550487245000002</v>
      </c>
      <c r="AA2049" s="4">
        <f>IF(bot_orders[[#This Row],[side]]="sell",-bot_orders[[#This Row],[accFillSz]],bot_orders[[#This Row],[accFillSz]]+bot_orders[[#This Row],[fee]])</f>
        <v>-4.2279999999999998</v>
      </c>
      <c r="AB2049">
        <v>0</v>
      </c>
      <c r="AC2049" t="s">
        <v>39</v>
      </c>
      <c r="AD2049">
        <v>0</v>
      </c>
      <c r="AE2049" t="s">
        <v>40</v>
      </c>
      <c r="AF2049" t="s">
        <v>41</v>
      </c>
      <c r="AG2049" t="s">
        <v>42</v>
      </c>
      <c r="AH2049" t="s">
        <v>28</v>
      </c>
      <c r="AI2049">
        <v>-4.2279999999999998</v>
      </c>
      <c r="AJ2049">
        <v>2.5550487199999998</v>
      </c>
    </row>
    <row r="2050" spans="1:36" x14ac:dyDescent="0.3">
      <c r="A2050">
        <v>2047</v>
      </c>
      <c r="B2050" t="s">
        <v>306</v>
      </c>
      <c r="C2050" t="s">
        <v>28</v>
      </c>
      <c r="D2050" t="s">
        <v>29</v>
      </c>
      <c r="E2050" t="s">
        <v>30</v>
      </c>
      <c r="F2050" t="s">
        <v>31</v>
      </c>
      <c r="G2050" t="s">
        <v>6480</v>
      </c>
      <c r="H2050" t="s">
        <v>6497</v>
      </c>
      <c r="I2050" s="4" t="s">
        <v>6498</v>
      </c>
      <c r="J2050" s="1">
        <f>((((bot_orders[[#This Row],[cTime]]/ 1000)+3*3600) / 86400) + DATE(1970,1,1))</f>
        <v>45767.86026533565</v>
      </c>
      <c r="K2050" s="4" t="s">
        <v>6499</v>
      </c>
      <c r="L2050" s="1">
        <f>((((bot_orders[[#This Row],[uTime]]/ 1000)+3*3600) / 86400) + DATE(1970,1,1))</f>
        <v>45767.862807523146</v>
      </c>
      <c r="M2050" t="s">
        <v>34</v>
      </c>
      <c r="N2050" t="s">
        <v>28</v>
      </c>
      <c r="O2050" t="s">
        <v>35</v>
      </c>
      <c r="P2050">
        <v>4.2279999999999998</v>
      </c>
      <c r="Q2050" t="s">
        <v>36</v>
      </c>
      <c r="R2050" t="s">
        <v>37</v>
      </c>
      <c r="S2050">
        <v>0.60229999999999995</v>
      </c>
      <c r="T2050">
        <v>0.60229999999999995</v>
      </c>
      <c r="U2050">
        <v>4.2279999999999998</v>
      </c>
      <c r="V2050">
        <v>-2.0372195E-3</v>
      </c>
      <c r="W2050" t="s">
        <v>38</v>
      </c>
      <c r="X2050" s="4">
        <f>IF(bot_orders[[#This Row],[side]]="sell", bot_orders[[#This Row],[accFillSz]]*bot_orders[[#This Row],[avgPx]] + bot_orders[[#This Row],[fee]], -bot_orders[[#This Row],[accFillSz]]*bot_orders[[#This Row],[avgPx]])</f>
        <v>2.5444871804999996</v>
      </c>
      <c r="Y2050" s="4">
        <f>IF(bot_orders[[#This Row],[side]]="buy", bot_orders[[#This Row],[accFillSz]] + bot_orders[[#This Row],[fee]], -bot_orders[[#This Row],[accFillSz]])</f>
        <v>-4.2279999999999998</v>
      </c>
      <c r="Z2050" s="4">
        <f>IF(bot_orders[[#This Row],[side]]="sell",bot_orders[[#This Row],[accFillSz]]*bot_orders[[#This Row],[avgPx]]+bot_orders[[#This Row],[fee]], 0)</f>
        <v>2.5444871804999996</v>
      </c>
      <c r="AA2050" s="4">
        <f>IF(bot_orders[[#This Row],[side]]="sell",-bot_orders[[#This Row],[accFillSz]],bot_orders[[#This Row],[accFillSz]]+bot_orders[[#This Row],[fee]])</f>
        <v>-4.2279999999999998</v>
      </c>
      <c r="AB2050">
        <v>0</v>
      </c>
      <c r="AC2050" t="s">
        <v>39</v>
      </c>
      <c r="AD2050">
        <v>0</v>
      </c>
      <c r="AE2050" t="s">
        <v>40</v>
      </c>
      <c r="AF2050" t="s">
        <v>41</v>
      </c>
      <c r="AG2050" t="s">
        <v>42</v>
      </c>
      <c r="AH2050" t="s">
        <v>28</v>
      </c>
      <c r="AI2050">
        <v>-4.2279999999999998</v>
      </c>
      <c r="AJ2050">
        <v>2.54448718</v>
      </c>
    </row>
    <row r="2051" spans="1:36" x14ac:dyDescent="0.3">
      <c r="A2051">
        <v>2048</v>
      </c>
      <c r="B2051" t="s">
        <v>306</v>
      </c>
      <c r="C2051" t="s">
        <v>28</v>
      </c>
      <c r="D2051" t="s">
        <v>29</v>
      </c>
      <c r="E2051" t="s">
        <v>30</v>
      </c>
      <c r="F2051" t="s">
        <v>31</v>
      </c>
      <c r="G2051" t="s">
        <v>6500</v>
      </c>
      <c r="H2051" t="s">
        <v>6501</v>
      </c>
      <c r="I2051" s="4" t="s">
        <v>6502</v>
      </c>
      <c r="J2051" s="1">
        <f>((((bot_orders[[#This Row],[cTime]]/ 1000)+3*3600) / 86400) + DATE(1970,1,1))</f>
        <v>45767.862807557874</v>
      </c>
      <c r="K2051" s="4" t="s">
        <v>6503</v>
      </c>
      <c r="L2051" s="1">
        <f>((((bot_orders[[#This Row],[uTime]]/ 1000)+3*3600) / 86400) + DATE(1970,1,1))</f>
        <v>45767.885706666668</v>
      </c>
      <c r="M2051" t="s">
        <v>34</v>
      </c>
      <c r="N2051" t="s">
        <v>28</v>
      </c>
      <c r="O2051" t="s">
        <v>35</v>
      </c>
      <c r="P2051">
        <v>4.2320000000000002</v>
      </c>
      <c r="Q2051" t="s">
        <v>36</v>
      </c>
      <c r="R2051" t="s">
        <v>55</v>
      </c>
      <c r="S2051">
        <v>0.5998</v>
      </c>
      <c r="T2051">
        <v>0.5998</v>
      </c>
      <c r="U2051">
        <v>4.2320000000000002</v>
      </c>
      <c r="V2051">
        <v>-3.3855999999999999E-3</v>
      </c>
      <c r="W2051" t="s">
        <v>39</v>
      </c>
      <c r="X2051" s="4">
        <f>IF(bot_orders[[#This Row],[side]]="sell", bot_orders[[#This Row],[accFillSz]]*bot_orders[[#This Row],[avgPx]] + bot_orders[[#This Row],[fee]], -bot_orders[[#This Row],[accFillSz]]*bot_orders[[#This Row],[avgPx]])</f>
        <v>-2.5383536000000002</v>
      </c>
      <c r="Y2051" s="4">
        <f>IF(bot_orders[[#This Row],[side]]="buy", bot_orders[[#This Row],[accFillSz]] + bot_orders[[#This Row],[fee]], -bot_orders[[#This Row],[accFillSz]])</f>
        <v>4.2286144000000006</v>
      </c>
      <c r="Z2051" s="4">
        <f>IF(bot_orders[[#This Row],[side]]="sell",bot_orders[[#This Row],[accFillSz]]*bot_orders[[#This Row],[avgPx]]+bot_orders[[#This Row],[fee]], 0)</f>
        <v>0</v>
      </c>
      <c r="AA2051" s="4">
        <f>IF(bot_orders[[#This Row],[side]]="sell",-bot_orders[[#This Row],[accFillSz]],bot_orders[[#This Row],[accFillSz]]+bot_orders[[#This Row],[fee]])</f>
        <v>4.2286144000000006</v>
      </c>
      <c r="AB2051">
        <v>0</v>
      </c>
      <c r="AC2051" t="s">
        <v>38</v>
      </c>
      <c r="AD2051">
        <v>0</v>
      </c>
      <c r="AE2051" t="s">
        <v>40</v>
      </c>
      <c r="AF2051" t="s">
        <v>41</v>
      </c>
      <c r="AG2051" t="s">
        <v>42</v>
      </c>
      <c r="AH2051" t="s">
        <v>28</v>
      </c>
      <c r="AI2051">
        <v>4.2286143999999997</v>
      </c>
      <c r="AJ2051">
        <v>-2.5383536000000002</v>
      </c>
    </row>
    <row r="2052" spans="1:36" x14ac:dyDescent="0.3">
      <c r="A2052">
        <v>2049</v>
      </c>
      <c r="B2052" t="s">
        <v>306</v>
      </c>
      <c r="C2052" t="s">
        <v>28</v>
      </c>
      <c r="D2052" t="s">
        <v>29</v>
      </c>
      <c r="E2052" t="s">
        <v>30</v>
      </c>
      <c r="F2052" t="s">
        <v>31</v>
      </c>
      <c r="G2052" t="s">
        <v>6504</v>
      </c>
      <c r="H2052" t="s">
        <v>6505</v>
      </c>
      <c r="I2052" s="4" t="s">
        <v>6502</v>
      </c>
      <c r="J2052" s="1">
        <f>((((bot_orders[[#This Row],[cTime]]/ 1000)+3*3600) / 86400) + DATE(1970,1,1))</f>
        <v>45767.862807557874</v>
      </c>
      <c r="K2052" s="4" t="s">
        <v>6506</v>
      </c>
      <c r="L2052" s="1">
        <f>((((bot_orders[[#This Row],[uTime]]/ 1000)+3*3600) / 86400) + DATE(1970,1,1))</f>
        <v>45767.862807604164</v>
      </c>
      <c r="M2052" t="s">
        <v>34</v>
      </c>
      <c r="N2052" t="s">
        <v>28</v>
      </c>
      <c r="O2052" t="s">
        <v>35</v>
      </c>
      <c r="P2052">
        <v>4.2320000000000002</v>
      </c>
      <c r="Q2052" t="s">
        <v>36</v>
      </c>
      <c r="R2052" t="s">
        <v>55</v>
      </c>
      <c r="S2052">
        <v>0.60229999999999995</v>
      </c>
      <c r="T2052">
        <v>0.60199999999999998</v>
      </c>
      <c r="U2052">
        <v>4.2320000000000002</v>
      </c>
      <c r="V2052">
        <v>-4.2319999999999997E-3</v>
      </c>
      <c r="W2052" t="s">
        <v>39</v>
      </c>
      <c r="X2052" s="4">
        <f>IF(bot_orders[[#This Row],[side]]="sell", bot_orders[[#This Row],[accFillSz]]*bot_orders[[#This Row],[avgPx]] + bot_orders[[#This Row],[fee]], -bot_orders[[#This Row],[accFillSz]]*bot_orders[[#This Row],[avgPx]])</f>
        <v>-2.5476640000000002</v>
      </c>
      <c r="Y2052" s="4">
        <f>IF(bot_orders[[#This Row],[side]]="buy", bot_orders[[#This Row],[accFillSz]] + bot_orders[[#This Row],[fee]], -bot_orders[[#This Row],[accFillSz]])</f>
        <v>4.2277680000000002</v>
      </c>
      <c r="Z2052" s="4">
        <f>IF(bot_orders[[#This Row],[side]]="sell",bot_orders[[#This Row],[accFillSz]]*bot_orders[[#This Row],[avgPx]]+bot_orders[[#This Row],[fee]], 0)</f>
        <v>0</v>
      </c>
      <c r="AA2052" s="4">
        <f>IF(bot_orders[[#This Row],[side]]="sell",-bot_orders[[#This Row],[accFillSz]],bot_orders[[#This Row],[accFillSz]]+bot_orders[[#This Row],[fee]])</f>
        <v>4.2277680000000002</v>
      </c>
      <c r="AB2052">
        <v>0</v>
      </c>
      <c r="AC2052" t="s">
        <v>38</v>
      </c>
      <c r="AD2052">
        <v>0</v>
      </c>
      <c r="AE2052" t="s">
        <v>40</v>
      </c>
      <c r="AF2052" t="s">
        <v>41</v>
      </c>
      <c r="AG2052" t="s">
        <v>42</v>
      </c>
      <c r="AH2052" t="s">
        <v>28</v>
      </c>
      <c r="AI2052">
        <v>4.2277680000000002</v>
      </c>
      <c r="AJ2052">
        <v>-2.5476640000000002</v>
      </c>
    </row>
    <row r="2053" spans="1:36" x14ac:dyDescent="0.3">
      <c r="A2053">
        <v>2050</v>
      </c>
      <c r="B2053" t="s">
        <v>306</v>
      </c>
      <c r="C2053" t="s">
        <v>28</v>
      </c>
      <c r="D2053" t="s">
        <v>29</v>
      </c>
      <c r="E2053" t="s">
        <v>30</v>
      </c>
      <c r="F2053" t="s">
        <v>31</v>
      </c>
      <c r="G2053" t="s">
        <v>6507</v>
      </c>
      <c r="H2053" t="s">
        <v>6508</v>
      </c>
      <c r="I2053" s="4" t="s">
        <v>6502</v>
      </c>
      <c r="J2053" s="1">
        <f>((((bot_orders[[#This Row],[cTime]]/ 1000)+3*3600) / 86400) + DATE(1970,1,1))</f>
        <v>45767.862807557874</v>
      </c>
      <c r="K2053" s="4" t="s">
        <v>6506</v>
      </c>
      <c r="L2053" s="1">
        <f>((((bot_orders[[#This Row],[uTime]]/ 1000)+3*3600) / 86400) + DATE(1970,1,1))</f>
        <v>45767.862807604164</v>
      </c>
      <c r="M2053" t="s">
        <v>34</v>
      </c>
      <c r="N2053" t="s">
        <v>28</v>
      </c>
      <c r="O2053" t="s">
        <v>35</v>
      </c>
      <c r="P2053">
        <v>4.2320000000000002</v>
      </c>
      <c r="Q2053" t="s">
        <v>36</v>
      </c>
      <c r="R2053" t="s">
        <v>55</v>
      </c>
      <c r="S2053">
        <v>0.6048</v>
      </c>
      <c r="T2053">
        <v>0.60199999999999998</v>
      </c>
      <c r="U2053">
        <v>4.2320000000000002</v>
      </c>
      <c r="V2053">
        <v>-4.2319999999999997E-3</v>
      </c>
      <c r="W2053" t="s">
        <v>39</v>
      </c>
      <c r="X2053" s="4">
        <f>IF(bot_orders[[#This Row],[side]]="sell", bot_orders[[#This Row],[accFillSz]]*bot_orders[[#This Row],[avgPx]] + bot_orders[[#This Row],[fee]], -bot_orders[[#This Row],[accFillSz]]*bot_orders[[#This Row],[avgPx]])</f>
        <v>-2.5476640000000002</v>
      </c>
      <c r="Y2053" s="4">
        <f>IF(bot_orders[[#This Row],[side]]="buy", bot_orders[[#This Row],[accFillSz]] + bot_orders[[#This Row],[fee]], -bot_orders[[#This Row],[accFillSz]])</f>
        <v>4.2277680000000002</v>
      </c>
      <c r="Z2053" s="4">
        <f>IF(bot_orders[[#This Row],[side]]="sell",bot_orders[[#This Row],[accFillSz]]*bot_orders[[#This Row],[avgPx]]+bot_orders[[#This Row],[fee]], 0)</f>
        <v>0</v>
      </c>
      <c r="AA2053" s="4">
        <f>IF(bot_orders[[#This Row],[side]]="sell",-bot_orders[[#This Row],[accFillSz]],bot_orders[[#This Row],[accFillSz]]+bot_orders[[#This Row],[fee]])</f>
        <v>4.2277680000000002</v>
      </c>
      <c r="AB2053">
        <v>0</v>
      </c>
      <c r="AC2053" t="s">
        <v>38</v>
      </c>
      <c r="AD2053">
        <v>0</v>
      </c>
      <c r="AE2053" t="s">
        <v>40</v>
      </c>
      <c r="AF2053" t="s">
        <v>41</v>
      </c>
      <c r="AG2053" t="s">
        <v>42</v>
      </c>
      <c r="AH2053" t="s">
        <v>28</v>
      </c>
      <c r="AI2053">
        <v>4.2277680000000002</v>
      </c>
      <c r="AJ2053">
        <v>-2.5476640000000002</v>
      </c>
    </row>
    <row r="2054" spans="1:36" x14ac:dyDescent="0.3">
      <c r="A2054">
        <v>2051</v>
      </c>
      <c r="B2054" t="s">
        <v>306</v>
      </c>
      <c r="C2054" t="s">
        <v>28</v>
      </c>
      <c r="D2054" t="s">
        <v>29</v>
      </c>
      <c r="E2054" t="s">
        <v>30</v>
      </c>
      <c r="F2054" t="s">
        <v>31</v>
      </c>
      <c r="G2054" t="s">
        <v>6504</v>
      </c>
      <c r="H2054" t="s">
        <v>6509</v>
      </c>
      <c r="I2054" s="4" t="s">
        <v>6510</v>
      </c>
      <c r="J2054" s="1">
        <f>((((bot_orders[[#This Row],[cTime]]/ 1000)+3*3600) / 86400) + DATE(1970,1,1))</f>
        <v>45767.862807627316</v>
      </c>
      <c r="K2054" s="4" t="s">
        <v>6456</v>
      </c>
      <c r="L2054" s="1">
        <f>((((bot_orders[[#This Row],[uTime]]/ 1000)+3*3600) / 86400) + DATE(1970,1,1))</f>
        <v>45767.863801539352</v>
      </c>
      <c r="M2054" t="s">
        <v>34</v>
      </c>
      <c r="N2054" t="s">
        <v>28</v>
      </c>
      <c r="O2054" t="s">
        <v>35</v>
      </c>
      <c r="P2054">
        <v>4.2270000000000003</v>
      </c>
      <c r="Q2054" t="s">
        <v>36</v>
      </c>
      <c r="R2054" t="s">
        <v>37</v>
      </c>
      <c r="S2054">
        <v>0.6048</v>
      </c>
      <c r="T2054">
        <v>0.6048</v>
      </c>
      <c r="U2054">
        <v>4.2270000000000003</v>
      </c>
      <c r="V2054">
        <v>-2.0451916999999998E-3</v>
      </c>
      <c r="W2054" t="s">
        <v>38</v>
      </c>
      <c r="X2054" s="4">
        <f>IF(bot_orders[[#This Row],[side]]="sell", bot_orders[[#This Row],[accFillSz]]*bot_orders[[#This Row],[avgPx]] + bot_orders[[#This Row],[fee]], -bot_orders[[#This Row],[accFillSz]]*bot_orders[[#This Row],[avgPx]])</f>
        <v>2.5544444083000002</v>
      </c>
      <c r="Y2054" s="4">
        <f>IF(bot_orders[[#This Row],[side]]="buy", bot_orders[[#This Row],[accFillSz]] + bot_orders[[#This Row],[fee]], -bot_orders[[#This Row],[accFillSz]])</f>
        <v>-4.2270000000000003</v>
      </c>
      <c r="Z2054" s="4">
        <f>IF(bot_orders[[#This Row],[side]]="sell",bot_orders[[#This Row],[accFillSz]]*bot_orders[[#This Row],[avgPx]]+bot_orders[[#This Row],[fee]], 0)</f>
        <v>2.5544444083000002</v>
      </c>
      <c r="AA2054" s="4">
        <f>IF(bot_orders[[#This Row],[side]]="sell",-bot_orders[[#This Row],[accFillSz]],bot_orders[[#This Row],[accFillSz]]+bot_orders[[#This Row],[fee]])</f>
        <v>-4.2270000000000003</v>
      </c>
      <c r="AB2054">
        <v>0</v>
      </c>
      <c r="AC2054" t="s">
        <v>39</v>
      </c>
      <c r="AD2054">
        <v>0</v>
      </c>
      <c r="AE2054" t="s">
        <v>40</v>
      </c>
      <c r="AF2054" t="s">
        <v>41</v>
      </c>
      <c r="AG2054" t="s">
        <v>42</v>
      </c>
      <c r="AH2054" t="s">
        <v>28</v>
      </c>
      <c r="AI2054">
        <v>-4.2270000000000003</v>
      </c>
      <c r="AJ2054">
        <v>2.5544444099999999</v>
      </c>
    </row>
    <row r="2055" spans="1:36" x14ac:dyDescent="0.3">
      <c r="A2055">
        <v>2052</v>
      </c>
      <c r="B2055" t="s">
        <v>306</v>
      </c>
      <c r="C2055" t="s">
        <v>28</v>
      </c>
      <c r="D2055" t="s">
        <v>29</v>
      </c>
      <c r="E2055" t="s">
        <v>30</v>
      </c>
      <c r="F2055" t="s">
        <v>31</v>
      </c>
      <c r="G2055" t="s">
        <v>6507</v>
      </c>
      <c r="H2055" t="s">
        <v>6511</v>
      </c>
      <c r="I2055" s="4" t="s">
        <v>6510</v>
      </c>
      <c r="J2055" s="1">
        <f>((((bot_orders[[#This Row],[cTime]]/ 1000)+3*3600) / 86400) + DATE(1970,1,1))</f>
        <v>45767.862807627316</v>
      </c>
      <c r="K2055" s="4" t="s">
        <v>6456</v>
      </c>
      <c r="L2055" s="1">
        <f>((((bot_orders[[#This Row],[uTime]]/ 1000)+3*3600) / 86400) + DATE(1970,1,1))</f>
        <v>45767.863801539352</v>
      </c>
      <c r="M2055" t="s">
        <v>34</v>
      </c>
      <c r="N2055" t="s">
        <v>28</v>
      </c>
      <c r="O2055" t="s">
        <v>35</v>
      </c>
      <c r="P2055">
        <v>4.2270000000000003</v>
      </c>
      <c r="Q2055" t="s">
        <v>36</v>
      </c>
      <c r="R2055" t="s">
        <v>37</v>
      </c>
      <c r="S2055">
        <v>0.60729999999999995</v>
      </c>
      <c r="T2055">
        <v>0.60729999999999995</v>
      </c>
      <c r="U2055">
        <v>4.2270000000000003</v>
      </c>
      <c r="V2055">
        <v>-2.0536457E-3</v>
      </c>
      <c r="W2055" t="s">
        <v>38</v>
      </c>
      <c r="X2055" s="4">
        <f>IF(bot_orders[[#This Row],[side]]="sell", bot_orders[[#This Row],[accFillSz]]*bot_orders[[#This Row],[avgPx]] + bot_orders[[#This Row],[fee]], -bot_orders[[#This Row],[accFillSz]]*bot_orders[[#This Row],[avgPx]])</f>
        <v>2.5650034542999998</v>
      </c>
      <c r="Y2055" s="4">
        <f>IF(bot_orders[[#This Row],[side]]="buy", bot_orders[[#This Row],[accFillSz]] + bot_orders[[#This Row],[fee]], -bot_orders[[#This Row],[accFillSz]])</f>
        <v>-4.2270000000000003</v>
      </c>
      <c r="Z2055" s="4">
        <f>IF(bot_orders[[#This Row],[side]]="sell",bot_orders[[#This Row],[accFillSz]]*bot_orders[[#This Row],[avgPx]]+bot_orders[[#This Row],[fee]], 0)</f>
        <v>2.5650034542999998</v>
      </c>
      <c r="AA2055" s="4">
        <f>IF(bot_orders[[#This Row],[side]]="sell",-bot_orders[[#This Row],[accFillSz]],bot_orders[[#This Row],[accFillSz]]+bot_orders[[#This Row],[fee]])</f>
        <v>-4.2270000000000003</v>
      </c>
      <c r="AB2055">
        <v>0</v>
      </c>
      <c r="AC2055" t="s">
        <v>39</v>
      </c>
      <c r="AD2055">
        <v>0</v>
      </c>
      <c r="AE2055" t="s">
        <v>40</v>
      </c>
      <c r="AF2055" t="s">
        <v>41</v>
      </c>
      <c r="AG2055" t="s">
        <v>42</v>
      </c>
      <c r="AH2055" t="s">
        <v>28</v>
      </c>
      <c r="AI2055">
        <v>-4.2270000000000003</v>
      </c>
      <c r="AJ2055">
        <v>2.5650034499999999</v>
      </c>
    </row>
    <row r="2056" spans="1:36" x14ac:dyDescent="0.3">
      <c r="A2056">
        <v>2053</v>
      </c>
      <c r="B2056" t="s">
        <v>306</v>
      </c>
      <c r="C2056" t="s">
        <v>28</v>
      </c>
      <c r="D2056" t="s">
        <v>29</v>
      </c>
      <c r="E2056" t="s">
        <v>30</v>
      </c>
      <c r="F2056" t="s">
        <v>31</v>
      </c>
      <c r="G2056" t="s">
        <v>6512</v>
      </c>
      <c r="H2056" t="s">
        <v>6513</v>
      </c>
      <c r="I2056" s="4" t="s">
        <v>6514</v>
      </c>
      <c r="J2056" s="1">
        <f>((((bot_orders[[#This Row],[cTime]]/ 1000)+3*3600) / 86400) + DATE(1970,1,1))</f>
        <v>45767.863801562504</v>
      </c>
      <c r="K2056" s="4" t="s">
        <v>6515</v>
      </c>
      <c r="L2056" s="1">
        <f>((((bot_orders[[#This Row],[uTime]]/ 1000)+3*3600) / 86400) + DATE(1970,1,1))</f>
        <v>45767.883820011572</v>
      </c>
      <c r="M2056" t="s">
        <v>34</v>
      </c>
      <c r="N2056" t="s">
        <v>28</v>
      </c>
      <c r="O2056" t="s">
        <v>35</v>
      </c>
      <c r="P2056">
        <v>4.2320000000000002</v>
      </c>
      <c r="Q2056" t="s">
        <v>36</v>
      </c>
      <c r="R2056" t="s">
        <v>55</v>
      </c>
      <c r="S2056">
        <v>0.60229999999999995</v>
      </c>
      <c r="T2056">
        <v>0.60229999999999995</v>
      </c>
      <c r="U2056">
        <v>4.2320000000000002</v>
      </c>
      <c r="V2056">
        <v>-3.3855999999999999E-3</v>
      </c>
      <c r="W2056" t="s">
        <v>39</v>
      </c>
      <c r="X2056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056" s="4">
        <f>IF(bot_orders[[#This Row],[side]]="buy", bot_orders[[#This Row],[accFillSz]] + bot_orders[[#This Row],[fee]], -bot_orders[[#This Row],[accFillSz]])</f>
        <v>4.2286144000000006</v>
      </c>
      <c r="Z2056" s="4">
        <f>IF(bot_orders[[#This Row],[side]]="sell",bot_orders[[#This Row],[accFillSz]]*bot_orders[[#This Row],[avgPx]]+bot_orders[[#This Row],[fee]], 0)</f>
        <v>0</v>
      </c>
      <c r="AA2056" s="4">
        <f>IF(bot_orders[[#This Row],[side]]="sell",-bot_orders[[#This Row],[accFillSz]],bot_orders[[#This Row],[accFillSz]]+bot_orders[[#This Row],[fee]])</f>
        <v>4.2286144000000006</v>
      </c>
      <c r="AB2056">
        <v>0</v>
      </c>
      <c r="AC2056" t="s">
        <v>38</v>
      </c>
      <c r="AD2056">
        <v>0</v>
      </c>
      <c r="AE2056" t="s">
        <v>40</v>
      </c>
      <c r="AF2056" t="s">
        <v>41</v>
      </c>
      <c r="AG2056" t="s">
        <v>42</v>
      </c>
      <c r="AH2056" t="s">
        <v>28</v>
      </c>
      <c r="AI2056">
        <v>4.2286143999999997</v>
      </c>
      <c r="AJ2056">
        <v>-2.5489335999999998</v>
      </c>
    </row>
    <row r="2057" spans="1:36" x14ac:dyDescent="0.3">
      <c r="A2057">
        <v>2054</v>
      </c>
      <c r="B2057" t="s">
        <v>306</v>
      </c>
      <c r="C2057" t="s">
        <v>28</v>
      </c>
      <c r="D2057" t="s">
        <v>29</v>
      </c>
      <c r="E2057" t="s">
        <v>30</v>
      </c>
      <c r="F2057" t="s">
        <v>31</v>
      </c>
      <c r="G2057" t="s">
        <v>6516</v>
      </c>
      <c r="H2057" t="s">
        <v>6517</v>
      </c>
      <c r="I2057" s="4" t="s">
        <v>6514</v>
      </c>
      <c r="J2057" s="1">
        <f>((((bot_orders[[#This Row],[cTime]]/ 1000)+3*3600) / 86400) + DATE(1970,1,1))</f>
        <v>45767.863801562504</v>
      </c>
      <c r="K2057" s="4" t="s">
        <v>6518</v>
      </c>
      <c r="L2057" s="1">
        <f>((((bot_orders[[#This Row],[uTime]]/ 1000)+3*3600) / 86400) + DATE(1970,1,1))</f>
        <v>45767.863801608793</v>
      </c>
      <c r="M2057" t="s">
        <v>34</v>
      </c>
      <c r="N2057" t="s">
        <v>28</v>
      </c>
      <c r="O2057" t="s">
        <v>35</v>
      </c>
      <c r="P2057">
        <v>4.2320000000000002</v>
      </c>
      <c r="Q2057" t="s">
        <v>36</v>
      </c>
      <c r="R2057" t="s">
        <v>55</v>
      </c>
      <c r="S2057">
        <v>0.6048</v>
      </c>
      <c r="T2057">
        <v>0.60440000000000005</v>
      </c>
      <c r="U2057">
        <v>4.2320000000000002</v>
      </c>
      <c r="V2057">
        <v>-4.2319999999999997E-3</v>
      </c>
      <c r="W2057" t="s">
        <v>39</v>
      </c>
      <c r="X2057" s="4">
        <f>IF(bot_orders[[#This Row],[side]]="sell", bot_orders[[#This Row],[accFillSz]]*bot_orders[[#This Row],[avgPx]] + bot_orders[[#This Row],[fee]], -bot_orders[[#This Row],[accFillSz]]*bot_orders[[#This Row],[avgPx]])</f>
        <v>-2.5578208000000004</v>
      </c>
      <c r="Y2057" s="4">
        <f>IF(bot_orders[[#This Row],[side]]="buy", bot_orders[[#This Row],[accFillSz]] + bot_orders[[#This Row],[fee]], -bot_orders[[#This Row],[accFillSz]])</f>
        <v>4.2277680000000002</v>
      </c>
      <c r="Z2057" s="4">
        <f>IF(bot_orders[[#This Row],[side]]="sell",bot_orders[[#This Row],[accFillSz]]*bot_orders[[#This Row],[avgPx]]+bot_orders[[#This Row],[fee]], 0)</f>
        <v>0</v>
      </c>
      <c r="AA2057" s="4">
        <f>IF(bot_orders[[#This Row],[side]]="sell",-bot_orders[[#This Row],[accFillSz]],bot_orders[[#This Row],[accFillSz]]+bot_orders[[#This Row],[fee]])</f>
        <v>4.2277680000000002</v>
      </c>
      <c r="AB2057">
        <v>0</v>
      </c>
      <c r="AC2057" t="s">
        <v>38</v>
      </c>
      <c r="AD2057">
        <v>0</v>
      </c>
      <c r="AE2057" t="s">
        <v>40</v>
      </c>
      <c r="AF2057" t="s">
        <v>41</v>
      </c>
      <c r="AG2057" t="s">
        <v>42</v>
      </c>
      <c r="AH2057" t="s">
        <v>28</v>
      </c>
      <c r="AI2057">
        <v>4.2277680000000002</v>
      </c>
      <c r="AJ2057">
        <v>-2.5578208</v>
      </c>
    </row>
    <row r="2058" spans="1:36" x14ac:dyDescent="0.3">
      <c r="A2058">
        <v>2055</v>
      </c>
      <c r="B2058" t="s">
        <v>306</v>
      </c>
      <c r="C2058" t="s">
        <v>28</v>
      </c>
      <c r="D2058" t="s">
        <v>29</v>
      </c>
      <c r="E2058" t="s">
        <v>30</v>
      </c>
      <c r="F2058" t="s">
        <v>31</v>
      </c>
      <c r="G2058" t="s">
        <v>6519</v>
      </c>
      <c r="H2058" t="s">
        <v>6520</v>
      </c>
      <c r="I2058" s="4" t="s">
        <v>6514</v>
      </c>
      <c r="J2058" s="1">
        <f>((((bot_orders[[#This Row],[cTime]]/ 1000)+3*3600) / 86400) + DATE(1970,1,1))</f>
        <v>45767.863801562504</v>
      </c>
      <c r="K2058" s="4" t="s">
        <v>6518</v>
      </c>
      <c r="L2058" s="1">
        <f>((((bot_orders[[#This Row],[uTime]]/ 1000)+3*3600) / 86400) + DATE(1970,1,1))</f>
        <v>45767.863801608793</v>
      </c>
      <c r="M2058" t="s">
        <v>34</v>
      </c>
      <c r="N2058" t="s">
        <v>28</v>
      </c>
      <c r="O2058" t="s">
        <v>35</v>
      </c>
      <c r="P2058">
        <v>4.2320000000000002</v>
      </c>
      <c r="Q2058" t="s">
        <v>36</v>
      </c>
      <c r="R2058" t="s">
        <v>55</v>
      </c>
      <c r="S2058">
        <v>0.60729999999999995</v>
      </c>
      <c r="T2058">
        <v>0.60440000000000005</v>
      </c>
      <c r="U2058">
        <v>4.2320000000000002</v>
      </c>
      <c r="V2058">
        <v>-4.2319999999999997E-3</v>
      </c>
      <c r="W2058" t="s">
        <v>39</v>
      </c>
      <c r="X2058" s="4">
        <f>IF(bot_orders[[#This Row],[side]]="sell", bot_orders[[#This Row],[accFillSz]]*bot_orders[[#This Row],[avgPx]] + bot_orders[[#This Row],[fee]], -bot_orders[[#This Row],[accFillSz]]*bot_orders[[#This Row],[avgPx]])</f>
        <v>-2.5578208000000004</v>
      </c>
      <c r="Y2058" s="4">
        <f>IF(bot_orders[[#This Row],[side]]="buy", bot_orders[[#This Row],[accFillSz]] + bot_orders[[#This Row],[fee]], -bot_orders[[#This Row],[accFillSz]])</f>
        <v>4.2277680000000002</v>
      </c>
      <c r="Z2058" s="4">
        <f>IF(bot_orders[[#This Row],[side]]="sell",bot_orders[[#This Row],[accFillSz]]*bot_orders[[#This Row],[avgPx]]+bot_orders[[#This Row],[fee]], 0)</f>
        <v>0</v>
      </c>
      <c r="AA2058" s="4">
        <f>IF(bot_orders[[#This Row],[side]]="sell",-bot_orders[[#This Row],[accFillSz]],bot_orders[[#This Row],[accFillSz]]+bot_orders[[#This Row],[fee]])</f>
        <v>4.2277680000000002</v>
      </c>
      <c r="AB2058">
        <v>0</v>
      </c>
      <c r="AC2058" t="s">
        <v>38</v>
      </c>
      <c r="AD2058">
        <v>0</v>
      </c>
      <c r="AE2058" t="s">
        <v>40</v>
      </c>
      <c r="AF2058" t="s">
        <v>41</v>
      </c>
      <c r="AG2058" t="s">
        <v>42</v>
      </c>
      <c r="AH2058" t="s">
        <v>28</v>
      </c>
      <c r="AI2058">
        <v>4.2277680000000002</v>
      </c>
      <c r="AJ2058">
        <v>-2.5578208</v>
      </c>
    </row>
    <row r="2059" spans="1:36" x14ac:dyDescent="0.3">
      <c r="A2059">
        <v>2056</v>
      </c>
      <c r="B2059" t="s">
        <v>306</v>
      </c>
      <c r="C2059" t="s">
        <v>28</v>
      </c>
      <c r="D2059" t="s">
        <v>29</v>
      </c>
      <c r="E2059" t="s">
        <v>30</v>
      </c>
      <c r="F2059" t="s">
        <v>31</v>
      </c>
      <c r="G2059" t="s">
        <v>6516</v>
      </c>
      <c r="H2059" t="s">
        <v>6521</v>
      </c>
      <c r="I2059" s="4" t="s">
        <v>6522</v>
      </c>
      <c r="J2059" s="1">
        <f>((((bot_orders[[#This Row],[cTime]]/ 1000)+3*3600) / 86400) + DATE(1970,1,1))</f>
        <v>45767.863801620369</v>
      </c>
      <c r="K2059" s="4" t="s">
        <v>6523</v>
      </c>
      <c r="L2059" s="1">
        <f>((((bot_orders[[#This Row],[uTime]]/ 1000)+3*3600) / 86400) + DATE(1970,1,1))</f>
        <v>45767.867253148142</v>
      </c>
      <c r="M2059" t="s">
        <v>34</v>
      </c>
      <c r="N2059" t="s">
        <v>28</v>
      </c>
      <c r="O2059" t="s">
        <v>35</v>
      </c>
      <c r="P2059">
        <v>4.2270000000000003</v>
      </c>
      <c r="Q2059" t="s">
        <v>36</v>
      </c>
      <c r="R2059" t="s">
        <v>37</v>
      </c>
      <c r="S2059">
        <v>0.60729999999999995</v>
      </c>
      <c r="T2059">
        <v>0.60729999999999995</v>
      </c>
      <c r="U2059">
        <v>4.2270000000000003</v>
      </c>
      <c r="V2059">
        <v>-2.0536457E-3</v>
      </c>
      <c r="W2059" t="s">
        <v>38</v>
      </c>
      <c r="X2059" s="4">
        <f>IF(bot_orders[[#This Row],[side]]="sell", bot_orders[[#This Row],[accFillSz]]*bot_orders[[#This Row],[avgPx]] + bot_orders[[#This Row],[fee]], -bot_orders[[#This Row],[accFillSz]]*bot_orders[[#This Row],[avgPx]])</f>
        <v>2.5650034542999998</v>
      </c>
      <c r="Y2059" s="4">
        <f>IF(bot_orders[[#This Row],[side]]="buy", bot_orders[[#This Row],[accFillSz]] + bot_orders[[#This Row],[fee]], -bot_orders[[#This Row],[accFillSz]])</f>
        <v>-4.2270000000000003</v>
      </c>
      <c r="Z2059" s="4">
        <f>IF(bot_orders[[#This Row],[side]]="sell",bot_orders[[#This Row],[accFillSz]]*bot_orders[[#This Row],[avgPx]]+bot_orders[[#This Row],[fee]], 0)</f>
        <v>2.5650034542999998</v>
      </c>
      <c r="AA2059" s="4">
        <f>IF(bot_orders[[#This Row],[side]]="sell",-bot_orders[[#This Row],[accFillSz]],bot_orders[[#This Row],[accFillSz]]+bot_orders[[#This Row],[fee]])</f>
        <v>-4.2270000000000003</v>
      </c>
      <c r="AB2059">
        <v>0</v>
      </c>
      <c r="AC2059" t="s">
        <v>39</v>
      </c>
      <c r="AD2059">
        <v>0</v>
      </c>
      <c r="AE2059" t="s">
        <v>40</v>
      </c>
      <c r="AF2059" t="s">
        <v>41</v>
      </c>
      <c r="AG2059" t="s">
        <v>42</v>
      </c>
      <c r="AH2059" t="s">
        <v>28</v>
      </c>
      <c r="AI2059">
        <v>-4.2270000000000003</v>
      </c>
      <c r="AJ2059">
        <v>2.5650034499999999</v>
      </c>
    </row>
    <row r="2060" spans="1:36" x14ac:dyDescent="0.3">
      <c r="A2060">
        <v>2057</v>
      </c>
      <c r="B2060" t="s">
        <v>306</v>
      </c>
      <c r="C2060" t="s">
        <v>28</v>
      </c>
      <c r="D2060" t="s">
        <v>29</v>
      </c>
      <c r="E2060" t="s">
        <v>30</v>
      </c>
      <c r="F2060" t="s">
        <v>31</v>
      </c>
      <c r="G2060" t="s">
        <v>6519</v>
      </c>
      <c r="H2060" t="s">
        <v>6524</v>
      </c>
      <c r="I2060" s="4" t="s">
        <v>6525</v>
      </c>
      <c r="J2060" s="1">
        <f>((((bot_orders[[#This Row],[cTime]]/ 1000)+3*3600) / 86400) + DATE(1970,1,1))</f>
        <v>45767.863801631946</v>
      </c>
      <c r="K2060" s="4" t="s">
        <v>6526</v>
      </c>
      <c r="L2060" s="1">
        <f>((((bot_orders[[#This Row],[uTime]]/ 1000)+3*3600) / 86400) + DATE(1970,1,1))</f>
        <v>45767.914164351852</v>
      </c>
      <c r="M2060" t="s">
        <v>34</v>
      </c>
      <c r="N2060" t="s">
        <v>28</v>
      </c>
      <c r="O2060" t="s">
        <v>35</v>
      </c>
      <c r="P2060">
        <v>4.2270000000000003</v>
      </c>
      <c r="Q2060" t="s">
        <v>36</v>
      </c>
      <c r="R2060" t="s">
        <v>37</v>
      </c>
      <c r="S2060">
        <v>0.60980000000000001</v>
      </c>
      <c r="T2060">
        <v>0.60980000000000001</v>
      </c>
      <c r="U2060">
        <v>4.2270000000000003</v>
      </c>
      <c r="V2060">
        <v>-2.0620997000000002E-3</v>
      </c>
      <c r="W2060" t="s">
        <v>38</v>
      </c>
      <c r="X2060" s="4">
        <f>IF(bot_orders[[#This Row],[side]]="sell", bot_orders[[#This Row],[accFillSz]]*bot_orders[[#This Row],[avgPx]] + bot_orders[[#This Row],[fee]], -bot_orders[[#This Row],[accFillSz]]*bot_orders[[#This Row],[avgPx]])</f>
        <v>2.5755625003000002</v>
      </c>
      <c r="Y2060" s="4">
        <f>IF(bot_orders[[#This Row],[side]]="buy", bot_orders[[#This Row],[accFillSz]] + bot_orders[[#This Row],[fee]], -bot_orders[[#This Row],[accFillSz]])</f>
        <v>-4.2270000000000003</v>
      </c>
      <c r="Z2060" s="4">
        <f>IF(bot_orders[[#This Row],[side]]="sell",bot_orders[[#This Row],[accFillSz]]*bot_orders[[#This Row],[avgPx]]+bot_orders[[#This Row],[fee]], 0)</f>
        <v>2.5755625003000002</v>
      </c>
      <c r="AA2060" s="4">
        <f>IF(bot_orders[[#This Row],[side]]="sell",-bot_orders[[#This Row],[accFillSz]],bot_orders[[#This Row],[accFillSz]]+bot_orders[[#This Row],[fee]])</f>
        <v>-4.2270000000000003</v>
      </c>
      <c r="AB2060">
        <v>0</v>
      </c>
      <c r="AC2060" t="s">
        <v>39</v>
      </c>
      <c r="AD2060">
        <v>0</v>
      </c>
      <c r="AE2060" t="s">
        <v>40</v>
      </c>
      <c r="AF2060" t="s">
        <v>41</v>
      </c>
      <c r="AG2060" t="s">
        <v>42</v>
      </c>
      <c r="AH2060" t="s">
        <v>28</v>
      </c>
      <c r="AI2060">
        <v>-4.2270000000000003</v>
      </c>
      <c r="AJ2060">
        <v>2.5755625000000002</v>
      </c>
    </row>
    <row r="2061" spans="1:36" x14ac:dyDescent="0.3">
      <c r="A2061">
        <v>2058</v>
      </c>
      <c r="B2061" t="s">
        <v>306</v>
      </c>
      <c r="C2061" t="s">
        <v>28</v>
      </c>
      <c r="D2061" t="s">
        <v>29</v>
      </c>
      <c r="E2061" t="s">
        <v>30</v>
      </c>
      <c r="F2061" t="s">
        <v>31</v>
      </c>
      <c r="G2061" t="s">
        <v>6527</v>
      </c>
      <c r="H2061" t="s">
        <v>6528</v>
      </c>
      <c r="I2061" s="4" t="s">
        <v>6529</v>
      </c>
      <c r="J2061" s="1">
        <f>((((bot_orders[[#This Row],[cTime]]/ 1000)+3*3600) / 86400) + DATE(1970,1,1))</f>
        <v>45767.867253171295</v>
      </c>
      <c r="K2061" s="4" t="s">
        <v>6530</v>
      </c>
      <c r="L2061" s="1">
        <f>((((bot_orders[[#This Row],[uTime]]/ 1000)+3*3600) / 86400) + DATE(1970,1,1))</f>
        <v>45767.879073067132</v>
      </c>
      <c r="M2061" t="s">
        <v>34</v>
      </c>
      <c r="N2061" t="s">
        <v>28</v>
      </c>
      <c r="O2061" t="s">
        <v>35</v>
      </c>
      <c r="P2061">
        <v>4.2320000000000002</v>
      </c>
      <c r="Q2061" t="s">
        <v>36</v>
      </c>
      <c r="R2061" t="s">
        <v>55</v>
      </c>
      <c r="S2061">
        <v>0.6048</v>
      </c>
      <c r="T2061">
        <v>0.6048</v>
      </c>
      <c r="U2061">
        <v>4.2320000000000002</v>
      </c>
      <c r="V2061">
        <v>-3.3855999999999999E-3</v>
      </c>
      <c r="W2061" t="s">
        <v>39</v>
      </c>
      <c r="X2061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061" s="4">
        <f>IF(bot_orders[[#This Row],[side]]="buy", bot_orders[[#This Row],[accFillSz]] + bot_orders[[#This Row],[fee]], -bot_orders[[#This Row],[accFillSz]])</f>
        <v>4.2286144000000006</v>
      </c>
      <c r="Z2061" s="4">
        <f>IF(bot_orders[[#This Row],[side]]="sell",bot_orders[[#This Row],[accFillSz]]*bot_orders[[#This Row],[avgPx]]+bot_orders[[#This Row],[fee]], 0)</f>
        <v>0</v>
      </c>
      <c r="AA2061" s="4">
        <f>IF(bot_orders[[#This Row],[side]]="sell",-bot_orders[[#This Row],[accFillSz]],bot_orders[[#This Row],[accFillSz]]+bot_orders[[#This Row],[fee]])</f>
        <v>4.2286144000000006</v>
      </c>
      <c r="AB2061">
        <v>0</v>
      </c>
      <c r="AC2061" t="s">
        <v>38</v>
      </c>
      <c r="AD2061">
        <v>0</v>
      </c>
      <c r="AE2061" t="s">
        <v>40</v>
      </c>
      <c r="AF2061" t="s">
        <v>41</v>
      </c>
      <c r="AG2061" t="s">
        <v>42</v>
      </c>
      <c r="AH2061" t="s">
        <v>28</v>
      </c>
      <c r="AI2061">
        <v>4.2286143999999997</v>
      </c>
      <c r="AJ2061">
        <v>-2.5595135999999998</v>
      </c>
    </row>
    <row r="2062" spans="1:36" x14ac:dyDescent="0.3">
      <c r="A2062">
        <v>2059</v>
      </c>
      <c r="B2062" t="s">
        <v>306</v>
      </c>
      <c r="C2062" t="s">
        <v>28</v>
      </c>
      <c r="D2062" t="s">
        <v>29</v>
      </c>
      <c r="E2062" t="s">
        <v>30</v>
      </c>
      <c r="F2062" t="s">
        <v>31</v>
      </c>
      <c r="G2062" t="s">
        <v>6527</v>
      </c>
      <c r="H2062" t="s">
        <v>6531</v>
      </c>
      <c r="I2062" s="4" t="s">
        <v>6532</v>
      </c>
      <c r="J2062" s="1">
        <f>((((bot_orders[[#This Row],[cTime]]/ 1000)+3*3600) / 86400) + DATE(1970,1,1))</f>
        <v>45767.879073090277</v>
      </c>
      <c r="K2062" s="4" t="s">
        <v>6533</v>
      </c>
      <c r="L2062" s="1">
        <f>((((bot_orders[[#This Row],[uTime]]/ 1000)+3*3600) / 86400) + DATE(1970,1,1))</f>
        <v>45767.91074472222</v>
      </c>
      <c r="M2062" t="s">
        <v>34</v>
      </c>
      <c r="N2062" t="s">
        <v>28</v>
      </c>
      <c r="O2062" t="s">
        <v>35</v>
      </c>
      <c r="P2062">
        <v>4.2279999999999998</v>
      </c>
      <c r="Q2062" t="s">
        <v>36</v>
      </c>
      <c r="R2062" t="s">
        <v>37</v>
      </c>
      <c r="S2062">
        <v>0.60729999999999995</v>
      </c>
      <c r="T2062">
        <v>0.60729999999999995</v>
      </c>
      <c r="U2062">
        <v>4.2279999999999998</v>
      </c>
      <c r="V2062">
        <v>-2.0541315E-3</v>
      </c>
      <c r="W2062" t="s">
        <v>38</v>
      </c>
      <c r="X2062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062" s="4">
        <f>IF(bot_orders[[#This Row],[side]]="buy", bot_orders[[#This Row],[accFillSz]] + bot_orders[[#This Row],[fee]], -bot_orders[[#This Row],[accFillSz]])</f>
        <v>-4.2279999999999998</v>
      </c>
      <c r="Z2062" s="4">
        <f>IF(bot_orders[[#This Row],[side]]="sell",bot_orders[[#This Row],[accFillSz]]*bot_orders[[#This Row],[avgPx]]+bot_orders[[#This Row],[fee]], 0)</f>
        <v>2.5656102684999995</v>
      </c>
      <c r="AA2062" s="4">
        <f>IF(bot_orders[[#This Row],[side]]="sell",-bot_orders[[#This Row],[accFillSz]],bot_orders[[#This Row],[accFillSz]]+bot_orders[[#This Row],[fee]])</f>
        <v>-4.2279999999999998</v>
      </c>
      <c r="AB2062">
        <v>0</v>
      </c>
      <c r="AC2062" t="s">
        <v>39</v>
      </c>
      <c r="AD2062">
        <v>0</v>
      </c>
      <c r="AE2062" t="s">
        <v>40</v>
      </c>
      <c r="AF2062" t="s">
        <v>41</v>
      </c>
      <c r="AG2062" t="s">
        <v>42</v>
      </c>
      <c r="AH2062" t="s">
        <v>28</v>
      </c>
      <c r="AI2062">
        <v>-4.2279999999999998</v>
      </c>
      <c r="AJ2062">
        <v>2.5656102700000001</v>
      </c>
    </row>
    <row r="2063" spans="1:36" x14ac:dyDescent="0.3">
      <c r="A2063">
        <v>2060</v>
      </c>
      <c r="B2063" t="s">
        <v>306</v>
      </c>
      <c r="C2063" t="s">
        <v>28</v>
      </c>
      <c r="D2063" t="s">
        <v>29</v>
      </c>
      <c r="E2063" t="s">
        <v>30</v>
      </c>
      <c r="F2063" t="s">
        <v>31</v>
      </c>
      <c r="G2063" t="s">
        <v>6512</v>
      </c>
      <c r="H2063" t="s">
        <v>6534</v>
      </c>
      <c r="I2063" s="4" t="s">
        <v>6535</v>
      </c>
      <c r="J2063" s="1">
        <f>((((bot_orders[[#This Row],[cTime]]/ 1000)+3*3600) / 86400) + DATE(1970,1,1))</f>
        <v>45767.883820034724</v>
      </c>
      <c r="K2063" s="4" t="s">
        <v>6536</v>
      </c>
      <c r="L2063" s="1">
        <f>((((bot_orders[[#This Row],[uTime]]/ 1000)+3*3600) / 86400) + DATE(1970,1,1))</f>
        <v>45767.909543877315</v>
      </c>
      <c r="M2063" t="s">
        <v>34</v>
      </c>
      <c r="N2063" t="s">
        <v>28</v>
      </c>
      <c r="O2063" t="s">
        <v>35</v>
      </c>
      <c r="P2063">
        <v>4.2279999999999998</v>
      </c>
      <c r="Q2063" t="s">
        <v>36</v>
      </c>
      <c r="R2063" t="s">
        <v>37</v>
      </c>
      <c r="S2063">
        <v>0.6048</v>
      </c>
      <c r="T2063">
        <v>0.6048</v>
      </c>
      <c r="U2063">
        <v>4.2279999999999998</v>
      </c>
      <c r="V2063">
        <v>-2.0456755E-3</v>
      </c>
      <c r="W2063" t="s">
        <v>38</v>
      </c>
      <c r="X2063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063" s="4">
        <f>IF(bot_orders[[#This Row],[side]]="buy", bot_orders[[#This Row],[accFillSz]] + bot_orders[[#This Row],[fee]], -bot_orders[[#This Row],[accFillSz]])</f>
        <v>-4.2279999999999998</v>
      </c>
      <c r="Z2063" s="4">
        <f>IF(bot_orders[[#This Row],[side]]="sell",bot_orders[[#This Row],[accFillSz]]*bot_orders[[#This Row],[avgPx]]+bot_orders[[#This Row],[fee]], 0)</f>
        <v>2.5550487245000002</v>
      </c>
      <c r="AA2063" s="4">
        <f>IF(bot_orders[[#This Row],[side]]="sell",-bot_orders[[#This Row],[accFillSz]],bot_orders[[#This Row],[accFillSz]]+bot_orders[[#This Row],[fee]])</f>
        <v>-4.2279999999999998</v>
      </c>
      <c r="AB2063">
        <v>0</v>
      </c>
      <c r="AC2063" t="s">
        <v>39</v>
      </c>
      <c r="AD2063">
        <v>0</v>
      </c>
      <c r="AE2063" t="s">
        <v>40</v>
      </c>
      <c r="AF2063" t="s">
        <v>41</v>
      </c>
      <c r="AG2063" t="s">
        <v>42</v>
      </c>
      <c r="AH2063" t="s">
        <v>28</v>
      </c>
      <c r="AI2063">
        <v>-4.2279999999999998</v>
      </c>
      <c r="AJ2063">
        <v>2.5550487199999998</v>
      </c>
    </row>
    <row r="2064" spans="1:36" x14ac:dyDescent="0.3">
      <c r="A2064">
        <v>2061</v>
      </c>
      <c r="B2064" t="s">
        <v>306</v>
      </c>
      <c r="C2064" t="s">
        <v>28</v>
      </c>
      <c r="D2064" t="s">
        <v>29</v>
      </c>
      <c r="E2064" t="s">
        <v>30</v>
      </c>
      <c r="F2064" t="s">
        <v>31</v>
      </c>
      <c r="G2064" t="s">
        <v>6500</v>
      </c>
      <c r="H2064" t="s">
        <v>6537</v>
      </c>
      <c r="I2064" s="4" t="s">
        <v>6538</v>
      </c>
      <c r="J2064" s="1">
        <f>((((bot_orders[[#This Row],[cTime]]/ 1000)+3*3600) / 86400) + DATE(1970,1,1))</f>
        <v>45767.88570668982</v>
      </c>
      <c r="K2064" s="4" t="s">
        <v>6539</v>
      </c>
      <c r="L2064" s="1">
        <f>((((bot_orders[[#This Row],[uTime]]/ 1000)+3*3600) / 86400) + DATE(1970,1,1))</f>
        <v>45767.888529282412</v>
      </c>
      <c r="M2064" t="s">
        <v>34</v>
      </c>
      <c r="N2064" t="s">
        <v>28</v>
      </c>
      <c r="O2064" t="s">
        <v>35</v>
      </c>
      <c r="P2064">
        <v>4.2279999999999998</v>
      </c>
      <c r="Q2064" t="s">
        <v>36</v>
      </c>
      <c r="R2064" t="s">
        <v>37</v>
      </c>
      <c r="S2064">
        <v>0.60229999999999995</v>
      </c>
      <c r="T2064">
        <v>0.60229999999999995</v>
      </c>
      <c r="U2064">
        <v>4.2279999999999998</v>
      </c>
      <c r="V2064">
        <v>-2.0372195E-3</v>
      </c>
      <c r="W2064" t="s">
        <v>38</v>
      </c>
      <c r="X2064" s="4">
        <f>IF(bot_orders[[#This Row],[side]]="sell", bot_orders[[#This Row],[accFillSz]]*bot_orders[[#This Row],[avgPx]] + bot_orders[[#This Row],[fee]], -bot_orders[[#This Row],[accFillSz]]*bot_orders[[#This Row],[avgPx]])</f>
        <v>2.5444871804999996</v>
      </c>
      <c r="Y2064" s="4">
        <f>IF(bot_orders[[#This Row],[side]]="buy", bot_orders[[#This Row],[accFillSz]] + bot_orders[[#This Row],[fee]], -bot_orders[[#This Row],[accFillSz]])</f>
        <v>-4.2279999999999998</v>
      </c>
      <c r="Z2064" s="4">
        <f>IF(bot_orders[[#This Row],[side]]="sell",bot_orders[[#This Row],[accFillSz]]*bot_orders[[#This Row],[avgPx]]+bot_orders[[#This Row],[fee]], 0)</f>
        <v>2.5444871804999996</v>
      </c>
      <c r="AA2064" s="4">
        <f>IF(bot_orders[[#This Row],[side]]="sell",-bot_orders[[#This Row],[accFillSz]],bot_orders[[#This Row],[accFillSz]]+bot_orders[[#This Row],[fee]])</f>
        <v>-4.2279999999999998</v>
      </c>
      <c r="AB2064">
        <v>0</v>
      </c>
      <c r="AC2064" t="s">
        <v>39</v>
      </c>
      <c r="AD2064">
        <v>0</v>
      </c>
      <c r="AE2064" t="s">
        <v>40</v>
      </c>
      <c r="AF2064" t="s">
        <v>41</v>
      </c>
      <c r="AG2064" t="s">
        <v>42</v>
      </c>
      <c r="AH2064" t="s">
        <v>28</v>
      </c>
      <c r="AI2064">
        <v>-4.2279999999999998</v>
      </c>
      <c r="AJ2064">
        <v>2.54448718</v>
      </c>
    </row>
    <row r="2065" spans="1:36" x14ac:dyDescent="0.3">
      <c r="A2065">
        <v>2062</v>
      </c>
      <c r="B2065" t="s">
        <v>306</v>
      </c>
      <c r="C2065" t="s">
        <v>28</v>
      </c>
      <c r="D2065" t="s">
        <v>29</v>
      </c>
      <c r="E2065" t="s">
        <v>30</v>
      </c>
      <c r="F2065" t="s">
        <v>31</v>
      </c>
      <c r="G2065" t="s">
        <v>6540</v>
      </c>
      <c r="H2065" t="s">
        <v>6541</v>
      </c>
      <c r="I2065" s="4" t="s">
        <v>6542</v>
      </c>
      <c r="J2065" s="1">
        <f>((((bot_orders[[#This Row],[cTime]]/ 1000)+3*3600) / 86400) + DATE(1970,1,1))</f>
        <v>45767.888529317133</v>
      </c>
      <c r="K2065" s="4" t="s">
        <v>6543</v>
      </c>
      <c r="L2065" s="1">
        <f>((((bot_orders[[#This Row],[uTime]]/ 1000)+3*3600) / 86400) + DATE(1970,1,1))</f>
        <v>45767.891685671297</v>
      </c>
      <c r="M2065" t="s">
        <v>34</v>
      </c>
      <c r="N2065" t="s">
        <v>28</v>
      </c>
      <c r="O2065" t="s">
        <v>35</v>
      </c>
      <c r="P2065">
        <v>4.2320000000000002</v>
      </c>
      <c r="Q2065" t="s">
        <v>36</v>
      </c>
      <c r="R2065" t="s">
        <v>55</v>
      </c>
      <c r="S2065">
        <v>0.5998</v>
      </c>
      <c r="T2065">
        <v>0.5998</v>
      </c>
      <c r="U2065">
        <v>4.2320000000000002</v>
      </c>
      <c r="V2065">
        <v>-3.3855999999999999E-3</v>
      </c>
      <c r="W2065" t="s">
        <v>39</v>
      </c>
      <c r="X2065" s="4">
        <f>IF(bot_orders[[#This Row],[side]]="sell", bot_orders[[#This Row],[accFillSz]]*bot_orders[[#This Row],[avgPx]] + bot_orders[[#This Row],[fee]], -bot_orders[[#This Row],[accFillSz]]*bot_orders[[#This Row],[avgPx]])</f>
        <v>-2.5383536000000002</v>
      </c>
      <c r="Y2065" s="4">
        <f>IF(bot_orders[[#This Row],[side]]="buy", bot_orders[[#This Row],[accFillSz]] + bot_orders[[#This Row],[fee]], -bot_orders[[#This Row],[accFillSz]])</f>
        <v>4.2286144000000006</v>
      </c>
      <c r="Z2065" s="4">
        <f>IF(bot_orders[[#This Row],[side]]="sell",bot_orders[[#This Row],[accFillSz]]*bot_orders[[#This Row],[avgPx]]+bot_orders[[#This Row],[fee]], 0)</f>
        <v>0</v>
      </c>
      <c r="AA2065" s="4">
        <f>IF(bot_orders[[#This Row],[side]]="sell",-bot_orders[[#This Row],[accFillSz]],bot_orders[[#This Row],[accFillSz]]+bot_orders[[#This Row],[fee]])</f>
        <v>4.2286144000000006</v>
      </c>
      <c r="AB2065">
        <v>0</v>
      </c>
      <c r="AC2065" t="s">
        <v>38</v>
      </c>
      <c r="AD2065">
        <v>0</v>
      </c>
      <c r="AE2065" t="s">
        <v>40</v>
      </c>
      <c r="AF2065" t="s">
        <v>41</v>
      </c>
      <c r="AG2065" t="s">
        <v>42</v>
      </c>
      <c r="AH2065" t="s">
        <v>28</v>
      </c>
      <c r="AI2065">
        <v>4.2286143999999997</v>
      </c>
      <c r="AJ2065">
        <v>-2.5383536000000002</v>
      </c>
    </row>
    <row r="2066" spans="1:36" x14ac:dyDescent="0.3">
      <c r="A2066">
        <v>2063</v>
      </c>
      <c r="B2066" t="s">
        <v>306</v>
      </c>
      <c r="C2066" t="s">
        <v>28</v>
      </c>
      <c r="D2066" t="s">
        <v>29</v>
      </c>
      <c r="E2066" t="s">
        <v>30</v>
      </c>
      <c r="F2066" t="s">
        <v>31</v>
      </c>
      <c r="G2066" t="s">
        <v>6540</v>
      </c>
      <c r="H2066" t="s">
        <v>6544</v>
      </c>
      <c r="I2066" s="4" t="s">
        <v>6545</v>
      </c>
      <c r="J2066" s="1">
        <f>((((bot_orders[[#This Row],[cTime]]/ 1000)+3*3600) / 86400) + DATE(1970,1,1))</f>
        <v>45767.891685694442</v>
      </c>
      <c r="K2066" s="4" t="s">
        <v>6546</v>
      </c>
      <c r="L2066" s="1">
        <f>((((bot_orders[[#This Row],[uTime]]/ 1000)+3*3600) / 86400) + DATE(1970,1,1))</f>
        <v>45767.897104409727</v>
      </c>
      <c r="M2066" t="s">
        <v>34</v>
      </c>
      <c r="N2066" t="s">
        <v>28</v>
      </c>
      <c r="O2066" t="s">
        <v>35</v>
      </c>
      <c r="P2066">
        <v>4.2279999999999998</v>
      </c>
      <c r="Q2066" t="s">
        <v>36</v>
      </c>
      <c r="R2066" t="s">
        <v>37</v>
      </c>
      <c r="S2066">
        <v>0.60229999999999995</v>
      </c>
      <c r="T2066">
        <v>0.60229999999999995</v>
      </c>
      <c r="U2066">
        <v>4.2279999999999998</v>
      </c>
      <c r="V2066">
        <v>-2.0372195E-3</v>
      </c>
      <c r="W2066" t="s">
        <v>38</v>
      </c>
      <c r="X2066" s="4">
        <f>IF(bot_orders[[#This Row],[side]]="sell", bot_orders[[#This Row],[accFillSz]]*bot_orders[[#This Row],[avgPx]] + bot_orders[[#This Row],[fee]], -bot_orders[[#This Row],[accFillSz]]*bot_orders[[#This Row],[avgPx]])</f>
        <v>2.5444871804999996</v>
      </c>
      <c r="Y2066" s="4">
        <f>IF(bot_orders[[#This Row],[side]]="buy", bot_orders[[#This Row],[accFillSz]] + bot_orders[[#This Row],[fee]], -bot_orders[[#This Row],[accFillSz]])</f>
        <v>-4.2279999999999998</v>
      </c>
      <c r="Z2066" s="4">
        <f>IF(bot_orders[[#This Row],[side]]="sell",bot_orders[[#This Row],[accFillSz]]*bot_orders[[#This Row],[avgPx]]+bot_orders[[#This Row],[fee]], 0)</f>
        <v>2.5444871804999996</v>
      </c>
      <c r="AA2066" s="4">
        <f>IF(bot_orders[[#This Row],[side]]="sell",-bot_orders[[#This Row],[accFillSz]],bot_orders[[#This Row],[accFillSz]]+bot_orders[[#This Row],[fee]])</f>
        <v>-4.2279999999999998</v>
      </c>
      <c r="AB2066">
        <v>0</v>
      </c>
      <c r="AC2066" t="s">
        <v>39</v>
      </c>
      <c r="AD2066">
        <v>0</v>
      </c>
      <c r="AE2066" t="s">
        <v>40</v>
      </c>
      <c r="AF2066" t="s">
        <v>41</v>
      </c>
      <c r="AG2066" t="s">
        <v>42</v>
      </c>
      <c r="AH2066" t="s">
        <v>28</v>
      </c>
      <c r="AI2066">
        <v>-4.2279999999999998</v>
      </c>
      <c r="AJ2066">
        <v>2.54448718</v>
      </c>
    </row>
    <row r="2067" spans="1:36" x14ac:dyDescent="0.3">
      <c r="A2067">
        <v>2064</v>
      </c>
      <c r="B2067" t="s">
        <v>306</v>
      </c>
      <c r="C2067" t="s">
        <v>28</v>
      </c>
      <c r="D2067" t="s">
        <v>29</v>
      </c>
      <c r="E2067" t="s">
        <v>30</v>
      </c>
      <c r="F2067" t="s">
        <v>31</v>
      </c>
      <c r="G2067" t="s">
        <v>6547</v>
      </c>
      <c r="H2067" t="s">
        <v>6548</v>
      </c>
      <c r="I2067" s="4" t="s">
        <v>6549</v>
      </c>
      <c r="J2067" s="1">
        <f>((((bot_orders[[#This Row],[cTime]]/ 1000)+3*3600) / 86400) + DATE(1970,1,1))</f>
        <v>45767.897104432865</v>
      </c>
      <c r="K2067" s="4" t="s">
        <v>6550</v>
      </c>
      <c r="L2067" s="1">
        <f>((((bot_orders[[#This Row],[uTime]]/ 1000)+3*3600) / 86400) + DATE(1970,1,1))</f>
        <v>45767.899587881941</v>
      </c>
      <c r="M2067" t="s">
        <v>34</v>
      </c>
      <c r="N2067" t="s">
        <v>28</v>
      </c>
      <c r="O2067" t="s">
        <v>35</v>
      </c>
      <c r="P2067">
        <v>4.2320000000000002</v>
      </c>
      <c r="Q2067" t="s">
        <v>36</v>
      </c>
      <c r="R2067" t="s">
        <v>55</v>
      </c>
      <c r="S2067">
        <v>0.5998</v>
      </c>
      <c r="T2067">
        <v>0.5998</v>
      </c>
      <c r="U2067">
        <v>4.2320000000000002</v>
      </c>
      <c r="V2067">
        <v>-3.3855999999999999E-3</v>
      </c>
      <c r="W2067" t="s">
        <v>39</v>
      </c>
      <c r="X2067" s="4">
        <f>IF(bot_orders[[#This Row],[side]]="sell", bot_orders[[#This Row],[accFillSz]]*bot_orders[[#This Row],[avgPx]] + bot_orders[[#This Row],[fee]], -bot_orders[[#This Row],[accFillSz]]*bot_orders[[#This Row],[avgPx]])</f>
        <v>-2.5383536000000002</v>
      </c>
      <c r="Y2067" s="4">
        <f>IF(bot_orders[[#This Row],[side]]="buy", bot_orders[[#This Row],[accFillSz]] + bot_orders[[#This Row],[fee]], -bot_orders[[#This Row],[accFillSz]])</f>
        <v>4.2286144000000006</v>
      </c>
      <c r="Z2067" s="4">
        <f>IF(bot_orders[[#This Row],[side]]="sell",bot_orders[[#This Row],[accFillSz]]*bot_orders[[#This Row],[avgPx]]+bot_orders[[#This Row],[fee]], 0)</f>
        <v>0</v>
      </c>
      <c r="AA2067" s="4">
        <f>IF(bot_orders[[#This Row],[side]]="sell",-bot_orders[[#This Row],[accFillSz]],bot_orders[[#This Row],[accFillSz]]+bot_orders[[#This Row],[fee]])</f>
        <v>4.2286144000000006</v>
      </c>
      <c r="AB2067">
        <v>0</v>
      </c>
      <c r="AC2067" t="s">
        <v>38</v>
      </c>
      <c r="AD2067">
        <v>0</v>
      </c>
      <c r="AE2067" t="s">
        <v>40</v>
      </c>
      <c r="AF2067" t="s">
        <v>41</v>
      </c>
      <c r="AG2067" t="s">
        <v>42</v>
      </c>
      <c r="AH2067" t="s">
        <v>28</v>
      </c>
      <c r="AI2067">
        <v>4.2286143999999997</v>
      </c>
      <c r="AJ2067">
        <v>-2.5383536000000002</v>
      </c>
    </row>
    <row r="2068" spans="1:36" x14ac:dyDescent="0.3">
      <c r="A2068">
        <v>2065</v>
      </c>
      <c r="B2068" t="s">
        <v>306</v>
      </c>
      <c r="C2068" t="s">
        <v>28</v>
      </c>
      <c r="D2068" t="s">
        <v>29</v>
      </c>
      <c r="E2068" t="s">
        <v>30</v>
      </c>
      <c r="F2068" t="s">
        <v>31</v>
      </c>
      <c r="G2068" t="s">
        <v>6547</v>
      </c>
      <c r="H2068" t="s">
        <v>6551</v>
      </c>
      <c r="I2068" s="4" t="s">
        <v>6552</v>
      </c>
      <c r="J2068" s="1">
        <f>((((bot_orders[[#This Row],[cTime]]/ 1000)+3*3600) / 86400) + DATE(1970,1,1))</f>
        <v>45767.899587916661</v>
      </c>
      <c r="K2068" s="4" t="s">
        <v>6553</v>
      </c>
      <c r="L2068" s="1">
        <f>((((bot_orders[[#This Row],[uTime]]/ 1000)+3*3600) / 86400) + DATE(1970,1,1))</f>
        <v>45767.903145787037</v>
      </c>
      <c r="M2068" t="s">
        <v>34</v>
      </c>
      <c r="N2068" t="s">
        <v>28</v>
      </c>
      <c r="O2068" t="s">
        <v>35</v>
      </c>
      <c r="P2068">
        <v>4.2279999999999998</v>
      </c>
      <c r="Q2068" t="s">
        <v>36</v>
      </c>
      <c r="R2068" t="s">
        <v>37</v>
      </c>
      <c r="S2068">
        <v>0.60229999999999995</v>
      </c>
      <c r="T2068">
        <v>0.60229999999999995</v>
      </c>
      <c r="U2068">
        <v>4.2279999999999998</v>
      </c>
      <c r="V2068">
        <v>-2.0372195E-3</v>
      </c>
      <c r="W2068" t="s">
        <v>38</v>
      </c>
      <c r="X2068" s="4">
        <f>IF(bot_orders[[#This Row],[side]]="sell", bot_orders[[#This Row],[accFillSz]]*bot_orders[[#This Row],[avgPx]] + bot_orders[[#This Row],[fee]], -bot_orders[[#This Row],[accFillSz]]*bot_orders[[#This Row],[avgPx]])</f>
        <v>2.5444871804999996</v>
      </c>
      <c r="Y2068" s="4">
        <f>IF(bot_orders[[#This Row],[side]]="buy", bot_orders[[#This Row],[accFillSz]] + bot_orders[[#This Row],[fee]], -bot_orders[[#This Row],[accFillSz]])</f>
        <v>-4.2279999999999998</v>
      </c>
      <c r="Z2068" s="4">
        <f>IF(bot_orders[[#This Row],[side]]="sell",bot_orders[[#This Row],[accFillSz]]*bot_orders[[#This Row],[avgPx]]+bot_orders[[#This Row],[fee]], 0)</f>
        <v>2.5444871804999996</v>
      </c>
      <c r="AA2068" s="4">
        <f>IF(bot_orders[[#This Row],[side]]="sell",-bot_orders[[#This Row],[accFillSz]],bot_orders[[#This Row],[accFillSz]]+bot_orders[[#This Row],[fee]])</f>
        <v>-4.2279999999999998</v>
      </c>
      <c r="AB2068">
        <v>0</v>
      </c>
      <c r="AC2068" t="s">
        <v>39</v>
      </c>
      <c r="AD2068">
        <v>0</v>
      </c>
      <c r="AE2068" t="s">
        <v>40</v>
      </c>
      <c r="AF2068" t="s">
        <v>41</v>
      </c>
      <c r="AG2068" t="s">
        <v>42</v>
      </c>
      <c r="AH2068" t="s">
        <v>28</v>
      </c>
      <c r="AI2068">
        <v>-4.2279999999999998</v>
      </c>
      <c r="AJ2068">
        <v>2.54448718</v>
      </c>
    </row>
    <row r="2069" spans="1:36" x14ac:dyDescent="0.3">
      <c r="A2069">
        <v>2066</v>
      </c>
      <c r="B2069" t="s">
        <v>306</v>
      </c>
      <c r="C2069" t="s">
        <v>28</v>
      </c>
      <c r="D2069" t="s">
        <v>29</v>
      </c>
      <c r="E2069" t="s">
        <v>30</v>
      </c>
      <c r="F2069" t="s">
        <v>31</v>
      </c>
      <c r="G2069" t="s">
        <v>6554</v>
      </c>
      <c r="H2069" t="s">
        <v>6555</v>
      </c>
      <c r="I2069" s="4" t="s">
        <v>6556</v>
      </c>
      <c r="J2069" s="1">
        <f>((((bot_orders[[#This Row],[cTime]]/ 1000)+3*3600) / 86400) + DATE(1970,1,1))</f>
        <v>45767.903145810182</v>
      </c>
      <c r="K2069" s="4" t="s">
        <v>6557</v>
      </c>
      <c r="L2069" s="1">
        <f>((((bot_orders[[#This Row],[uTime]]/ 1000)+3*3600) / 86400) + DATE(1970,1,1))</f>
        <v>45768.017334444448</v>
      </c>
      <c r="M2069" t="s">
        <v>34</v>
      </c>
      <c r="N2069" t="s">
        <v>28</v>
      </c>
      <c r="O2069" t="s">
        <v>35</v>
      </c>
      <c r="P2069">
        <v>4.2320000000000002</v>
      </c>
      <c r="Q2069" t="s">
        <v>36</v>
      </c>
      <c r="R2069" t="s">
        <v>55</v>
      </c>
      <c r="S2069">
        <v>0.5998</v>
      </c>
      <c r="T2069">
        <v>0.5998</v>
      </c>
      <c r="U2069">
        <v>4.2320000000000002</v>
      </c>
      <c r="V2069">
        <v>-3.3855999999999999E-3</v>
      </c>
      <c r="W2069" t="s">
        <v>39</v>
      </c>
      <c r="X2069" s="4">
        <f>IF(bot_orders[[#This Row],[side]]="sell", bot_orders[[#This Row],[accFillSz]]*bot_orders[[#This Row],[avgPx]] + bot_orders[[#This Row],[fee]], -bot_orders[[#This Row],[accFillSz]]*bot_orders[[#This Row],[avgPx]])</f>
        <v>-2.5383536000000002</v>
      </c>
      <c r="Y2069" s="4">
        <f>IF(bot_orders[[#This Row],[side]]="buy", bot_orders[[#This Row],[accFillSz]] + bot_orders[[#This Row],[fee]], -bot_orders[[#This Row],[accFillSz]])</f>
        <v>4.2286144000000006</v>
      </c>
      <c r="Z2069" s="4">
        <f>IF(bot_orders[[#This Row],[side]]="sell",bot_orders[[#This Row],[accFillSz]]*bot_orders[[#This Row],[avgPx]]+bot_orders[[#This Row],[fee]], 0)</f>
        <v>0</v>
      </c>
      <c r="AA2069" s="4">
        <f>IF(bot_orders[[#This Row],[side]]="sell",-bot_orders[[#This Row],[accFillSz]],bot_orders[[#This Row],[accFillSz]]+bot_orders[[#This Row],[fee]])</f>
        <v>4.2286144000000006</v>
      </c>
      <c r="AB2069">
        <v>0</v>
      </c>
      <c r="AC2069" t="s">
        <v>38</v>
      </c>
      <c r="AD2069">
        <v>0</v>
      </c>
      <c r="AE2069" t="s">
        <v>40</v>
      </c>
      <c r="AF2069" t="s">
        <v>41</v>
      </c>
      <c r="AG2069" t="s">
        <v>42</v>
      </c>
      <c r="AH2069" t="s">
        <v>28</v>
      </c>
      <c r="AI2069">
        <v>4.2286143999999997</v>
      </c>
      <c r="AJ2069">
        <v>-2.5383536000000002</v>
      </c>
    </row>
    <row r="2070" spans="1:36" x14ac:dyDescent="0.3">
      <c r="A2070">
        <v>2067</v>
      </c>
      <c r="B2070" t="s">
        <v>306</v>
      </c>
      <c r="C2070" t="s">
        <v>28</v>
      </c>
      <c r="D2070" t="s">
        <v>29</v>
      </c>
      <c r="E2070" t="s">
        <v>30</v>
      </c>
      <c r="F2070" t="s">
        <v>31</v>
      </c>
      <c r="G2070" t="s">
        <v>6558</v>
      </c>
      <c r="H2070" t="s">
        <v>6559</v>
      </c>
      <c r="I2070" s="4" t="s">
        <v>6560</v>
      </c>
      <c r="J2070" s="1">
        <f>((((bot_orders[[#This Row],[cTime]]/ 1000)+3*3600) / 86400) + DATE(1970,1,1))</f>
        <v>45767.90954390046</v>
      </c>
      <c r="K2070" s="4" t="s">
        <v>6561</v>
      </c>
      <c r="L2070" s="1">
        <f>((((bot_orders[[#This Row],[uTime]]/ 1000)+3*3600) / 86400) + DATE(1970,1,1))</f>
        <v>45767.928339155093</v>
      </c>
      <c r="M2070" t="s">
        <v>34</v>
      </c>
      <c r="N2070" t="s">
        <v>28</v>
      </c>
      <c r="O2070" t="s">
        <v>35</v>
      </c>
      <c r="P2070">
        <v>4.2320000000000002</v>
      </c>
      <c r="Q2070" t="s">
        <v>36</v>
      </c>
      <c r="R2070" t="s">
        <v>55</v>
      </c>
      <c r="S2070">
        <v>0.60229999999999995</v>
      </c>
      <c r="T2070">
        <v>0.60229999999999995</v>
      </c>
      <c r="U2070">
        <v>4.2320000000000002</v>
      </c>
      <c r="V2070">
        <v>-3.3855999999999999E-3</v>
      </c>
      <c r="W2070" t="s">
        <v>39</v>
      </c>
      <c r="X2070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070" s="4">
        <f>IF(bot_orders[[#This Row],[side]]="buy", bot_orders[[#This Row],[accFillSz]] + bot_orders[[#This Row],[fee]], -bot_orders[[#This Row],[accFillSz]])</f>
        <v>4.2286144000000006</v>
      </c>
      <c r="Z2070" s="4">
        <f>IF(bot_orders[[#This Row],[side]]="sell",bot_orders[[#This Row],[accFillSz]]*bot_orders[[#This Row],[avgPx]]+bot_orders[[#This Row],[fee]], 0)</f>
        <v>0</v>
      </c>
      <c r="AA2070" s="4">
        <f>IF(bot_orders[[#This Row],[side]]="sell",-bot_orders[[#This Row],[accFillSz]],bot_orders[[#This Row],[accFillSz]]+bot_orders[[#This Row],[fee]])</f>
        <v>4.2286144000000006</v>
      </c>
      <c r="AB2070">
        <v>0</v>
      </c>
      <c r="AC2070" t="s">
        <v>38</v>
      </c>
      <c r="AD2070">
        <v>0</v>
      </c>
      <c r="AE2070" t="s">
        <v>40</v>
      </c>
      <c r="AF2070" t="s">
        <v>41</v>
      </c>
      <c r="AG2070" t="s">
        <v>42</v>
      </c>
      <c r="AH2070" t="s">
        <v>28</v>
      </c>
      <c r="AI2070">
        <v>4.2286143999999997</v>
      </c>
      <c r="AJ2070">
        <v>-2.5489335999999998</v>
      </c>
    </row>
    <row r="2071" spans="1:36" x14ac:dyDescent="0.3">
      <c r="A2071">
        <v>2068</v>
      </c>
      <c r="B2071" t="s">
        <v>306</v>
      </c>
      <c r="C2071" t="s">
        <v>28</v>
      </c>
      <c r="D2071" t="s">
        <v>29</v>
      </c>
      <c r="E2071" t="s">
        <v>30</v>
      </c>
      <c r="F2071" t="s">
        <v>31</v>
      </c>
      <c r="G2071" t="s">
        <v>6562</v>
      </c>
      <c r="H2071" t="s">
        <v>6563</v>
      </c>
      <c r="I2071" s="4" t="s">
        <v>6564</v>
      </c>
      <c r="J2071" s="1">
        <f>((((bot_orders[[#This Row],[cTime]]/ 1000)+3*3600) / 86400) + DATE(1970,1,1))</f>
        <v>45767.910744745372</v>
      </c>
      <c r="K2071" s="4" t="s">
        <v>6565</v>
      </c>
      <c r="L2071" s="1">
        <f>((((bot_orders[[#This Row],[uTime]]/ 1000)+3*3600) / 86400) + DATE(1970,1,1))</f>
        <v>45767.925709814815</v>
      </c>
      <c r="M2071" t="s">
        <v>34</v>
      </c>
      <c r="N2071" t="s">
        <v>28</v>
      </c>
      <c r="O2071" t="s">
        <v>35</v>
      </c>
      <c r="P2071">
        <v>4.2320000000000002</v>
      </c>
      <c r="Q2071" t="s">
        <v>36</v>
      </c>
      <c r="R2071" t="s">
        <v>55</v>
      </c>
      <c r="S2071">
        <v>0.6048</v>
      </c>
      <c r="T2071">
        <v>0.6048</v>
      </c>
      <c r="U2071">
        <v>4.2320000000000002</v>
      </c>
      <c r="V2071">
        <v>-3.3855999999999999E-3</v>
      </c>
      <c r="W2071" t="s">
        <v>39</v>
      </c>
      <c r="X2071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071" s="4">
        <f>IF(bot_orders[[#This Row],[side]]="buy", bot_orders[[#This Row],[accFillSz]] + bot_orders[[#This Row],[fee]], -bot_orders[[#This Row],[accFillSz]])</f>
        <v>4.2286144000000006</v>
      </c>
      <c r="Z2071" s="4">
        <f>IF(bot_orders[[#This Row],[side]]="sell",bot_orders[[#This Row],[accFillSz]]*bot_orders[[#This Row],[avgPx]]+bot_orders[[#This Row],[fee]], 0)</f>
        <v>0</v>
      </c>
      <c r="AA2071" s="4">
        <f>IF(bot_orders[[#This Row],[side]]="sell",-bot_orders[[#This Row],[accFillSz]],bot_orders[[#This Row],[accFillSz]]+bot_orders[[#This Row],[fee]])</f>
        <v>4.2286144000000006</v>
      </c>
      <c r="AB2071">
        <v>0</v>
      </c>
      <c r="AC2071" t="s">
        <v>38</v>
      </c>
      <c r="AD2071">
        <v>0</v>
      </c>
      <c r="AE2071" t="s">
        <v>40</v>
      </c>
      <c r="AF2071" t="s">
        <v>41</v>
      </c>
      <c r="AG2071" t="s">
        <v>42</v>
      </c>
      <c r="AH2071" t="s">
        <v>28</v>
      </c>
      <c r="AI2071">
        <v>4.2286143999999997</v>
      </c>
      <c r="AJ2071">
        <v>-2.5595135999999998</v>
      </c>
    </row>
    <row r="2072" spans="1:36" x14ac:dyDescent="0.3">
      <c r="A2072">
        <v>2069</v>
      </c>
      <c r="B2072" t="s">
        <v>306</v>
      </c>
      <c r="C2072" t="s">
        <v>28</v>
      </c>
      <c r="D2072" t="s">
        <v>29</v>
      </c>
      <c r="E2072" t="s">
        <v>30</v>
      </c>
      <c r="F2072" t="s">
        <v>31</v>
      </c>
      <c r="G2072" t="s">
        <v>6566</v>
      </c>
      <c r="H2072" t="s">
        <v>6567</v>
      </c>
      <c r="I2072" s="4" t="s">
        <v>6568</v>
      </c>
      <c r="J2072" s="1">
        <f>((((bot_orders[[#This Row],[cTime]]/ 1000)+3*3600) / 86400) + DATE(1970,1,1))</f>
        <v>45767.914164375004</v>
      </c>
      <c r="K2072" s="4" t="s">
        <v>6569</v>
      </c>
      <c r="L2072" s="1">
        <f>((((bot_orders[[#This Row],[uTime]]/ 1000)+3*3600) / 86400) + DATE(1970,1,1))</f>
        <v>45767.917662638894</v>
      </c>
      <c r="M2072" t="s">
        <v>34</v>
      </c>
      <c r="N2072" t="s">
        <v>28</v>
      </c>
      <c r="O2072" t="s">
        <v>35</v>
      </c>
      <c r="P2072">
        <v>4.2320000000000002</v>
      </c>
      <c r="Q2072" t="s">
        <v>36</v>
      </c>
      <c r="R2072" t="s">
        <v>55</v>
      </c>
      <c r="S2072">
        <v>0.60729999999999995</v>
      </c>
      <c r="T2072">
        <v>0.60729999999999995</v>
      </c>
      <c r="U2072">
        <v>4.2320000000000002</v>
      </c>
      <c r="V2072">
        <v>-3.3855999999999999E-3</v>
      </c>
      <c r="W2072" t="s">
        <v>39</v>
      </c>
      <c r="X2072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072" s="4">
        <f>IF(bot_orders[[#This Row],[side]]="buy", bot_orders[[#This Row],[accFillSz]] + bot_orders[[#This Row],[fee]], -bot_orders[[#This Row],[accFillSz]])</f>
        <v>4.2286144000000006</v>
      </c>
      <c r="Z2072" s="4">
        <f>IF(bot_orders[[#This Row],[side]]="sell",bot_orders[[#This Row],[accFillSz]]*bot_orders[[#This Row],[avgPx]]+bot_orders[[#This Row],[fee]], 0)</f>
        <v>0</v>
      </c>
      <c r="AA2072" s="4">
        <f>IF(bot_orders[[#This Row],[side]]="sell",-bot_orders[[#This Row],[accFillSz]],bot_orders[[#This Row],[accFillSz]]+bot_orders[[#This Row],[fee]])</f>
        <v>4.2286144000000006</v>
      </c>
      <c r="AB2072">
        <v>0</v>
      </c>
      <c r="AC2072" t="s">
        <v>38</v>
      </c>
      <c r="AD2072">
        <v>0</v>
      </c>
      <c r="AE2072" t="s">
        <v>40</v>
      </c>
      <c r="AF2072" t="s">
        <v>41</v>
      </c>
      <c r="AG2072" t="s">
        <v>42</v>
      </c>
      <c r="AH2072" t="s">
        <v>28</v>
      </c>
      <c r="AI2072">
        <v>4.2286143999999997</v>
      </c>
      <c r="AJ2072">
        <v>-2.5700935999999999</v>
      </c>
    </row>
    <row r="2073" spans="1:36" x14ac:dyDescent="0.3">
      <c r="A2073">
        <v>2070</v>
      </c>
      <c r="B2073" t="s">
        <v>306</v>
      </c>
      <c r="C2073" t="s">
        <v>28</v>
      </c>
      <c r="D2073" t="s">
        <v>29</v>
      </c>
      <c r="E2073" t="s">
        <v>30</v>
      </c>
      <c r="F2073" t="s">
        <v>31</v>
      </c>
      <c r="G2073" t="s">
        <v>6566</v>
      </c>
      <c r="H2073" t="s">
        <v>6570</v>
      </c>
      <c r="I2073" s="4" t="s">
        <v>6571</v>
      </c>
      <c r="J2073" s="1">
        <f>((((bot_orders[[#This Row],[cTime]]/ 1000)+3*3600) / 86400) + DATE(1970,1,1))</f>
        <v>45767.917662662032</v>
      </c>
      <c r="K2073" s="4" t="s">
        <v>6572</v>
      </c>
      <c r="L2073" s="1">
        <f>((((bot_orders[[#This Row],[uTime]]/ 1000)+3*3600) / 86400) + DATE(1970,1,1))</f>
        <v>45767.971883564816</v>
      </c>
      <c r="M2073" t="s">
        <v>34</v>
      </c>
      <c r="N2073" t="s">
        <v>28</v>
      </c>
      <c r="O2073" t="s">
        <v>35</v>
      </c>
      <c r="P2073">
        <v>4.2279999999999998</v>
      </c>
      <c r="Q2073" t="s">
        <v>36</v>
      </c>
      <c r="R2073" t="s">
        <v>37</v>
      </c>
      <c r="S2073">
        <v>0.60980000000000001</v>
      </c>
      <c r="T2073">
        <v>0.60980000000000001</v>
      </c>
      <c r="U2073">
        <v>4.2279999999999998</v>
      </c>
      <c r="V2073">
        <v>-2.0625875E-3</v>
      </c>
      <c r="W2073" t="s">
        <v>38</v>
      </c>
      <c r="X2073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073" s="4">
        <f>IF(bot_orders[[#This Row],[side]]="buy", bot_orders[[#This Row],[accFillSz]] + bot_orders[[#This Row],[fee]], -bot_orders[[#This Row],[accFillSz]])</f>
        <v>-4.2279999999999998</v>
      </c>
      <c r="Z2073" s="4">
        <f>IF(bot_orders[[#This Row],[side]]="sell",bot_orders[[#This Row],[accFillSz]]*bot_orders[[#This Row],[avgPx]]+bot_orders[[#This Row],[fee]], 0)</f>
        <v>2.5761718124999997</v>
      </c>
      <c r="AA2073" s="4">
        <f>IF(bot_orders[[#This Row],[side]]="sell",-bot_orders[[#This Row],[accFillSz]],bot_orders[[#This Row],[accFillSz]]+bot_orders[[#This Row],[fee]])</f>
        <v>-4.2279999999999998</v>
      </c>
      <c r="AB2073">
        <v>0</v>
      </c>
      <c r="AC2073" t="s">
        <v>39</v>
      </c>
      <c r="AD2073">
        <v>0</v>
      </c>
      <c r="AE2073" t="s">
        <v>40</v>
      </c>
      <c r="AF2073" t="s">
        <v>41</v>
      </c>
      <c r="AG2073" t="s">
        <v>42</v>
      </c>
      <c r="AH2073" t="s">
        <v>28</v>
      </c>
      <c r="AI2073">
        <v>-4.2279999999999998</v>
      </c>
      <c r="AJ2073">
        <v>2.57617181</v>
      </c>
    </row>
    <row r="2074" spans="1:36" x14ac:dyDescent="0.3">
      <c r="A2074">
        <v>2071</v>
      </c>
      <c r="B2074" t="s">
        <v>306</v>
      </c>
      <c r="C2074" t="s">
        <v>28</v>
      </c>
      <c r="D2074" t="s">
        <v>29</v>
      </c>
      <c r="E2074" t="s">
        <v>30</v>
      </c>
      <c r="F2074" t="s">
        <v>31</v>
      </c>
      <c r="G2074" t="s">
        <v>6562</v>
      </c>
      <c r="H2074" t="s">
        <v>6573</v>
      </c>
      <c r="I2074" s="4" t="s">
        <v>6574</v>
      </c>
      <c r="J2074" s="1">
        <f>((((bot_orders[[#This Row],[cTime]]/ 1000)+3*3600) / 86400) + DATE(1970,1,1))</f>
        <v>45767.92570983796</v>
      </c>
      <c r="K2074" s="4" t="s">
        <v>6575</v>
      </c>
      <c r="L2074" s="1">
        <f>((((bot_orders[[#This Row],[uTime]]/ 1000)+3*3600) / 86400) + DATE(1970,1,1))</f>
        <v>45767.968379062499</v>
      </c>
      <c r="M2074" t="s">
        <v>34</v>
      </c>
      <c r="N2074" t="s">
        <v>28</v>
      </c>
      <c r="O2074" t="s">
        <v>35</v>
      </c>
      <c r="P2074">
        <v>4.2279999999999998</v>
      </c>
      <c r="Q2074" t="s">
        <v>36</v>
      </c>
      <c r="R2074" t="s">
        <v>37</v>
      </c>
      <c r="S2074">
        <v>0.60729999999999995</v>
      </c>
      <c r="T2074">
        <v>0.60729999999999995</v>
      </c>
      <c r="U2074">
        <v>4.2279999999999998</v>
      </c>
      <c r="V2074">
        <v>-2.0541315E-3</v>
      </c>
      <c r="W2074" t="s">
        <v>38</v>
      </c>
      <c r="X2074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074" s="4">
        <f>IF(bot_orders[[#This Row],[side]]="buy", bot_orders[[#This Row],[accFillSz]] + bot_orders[[#This Row],[fee]], -bot_orders[[#This Row],[accFillSz]])</f>
        <v>-4.2279999999999998</v>
      </c>
      <c r="Z2074" s="4">
        <f>IF(bot_orders[[#This Row],[side]]="sell",bot_orders[[#This Row],[accFillSz]]*bot_orders[[#This Row],[avgPx]]+bot_orders[[#This Row],[fee]], 0)</f>
        <v>2.5656102684999995</v>
      </c>
      <c r="AA2074" s="4">
        <f>IF(bot_orders[[#This Row],[side]]="sell",-bot_orders[[#This Row],[accFillSz]],bot_orders[[#This Row],[accFillSz]]+bot_orders[[#This Row],[fee]])</f>
        <v>-4.2279999999999998</v>
      </c>
      <c r="AB2074">
        <v>0</v>
      </c>
      <c r="AC2074" t="s">
        <v>39</v>
      </c>
      <c r="AD2074">
        <v>0</v>
      </c>
      <c r="AE2074" t="s">
        <v>40</v>
      </c>
      <c r="AF2074" t="s">
        <v>41</v>
      </c>
      <c r="AG2074" t="s">
        <v>42</v>
      </c>
      <c r="AH2074" t="s">
        <v>28</v>
      </c>
      <c r="AI2074">
        <v>-4.2279999999999998</v>
      </c>
      <c r="AJ2074">
        <v>2.5656102700000001</v>
      </c>
    </row>
    <row r="2075" spans="1:36" x14ac:dyDescent="0.3">
      <c r="A2075">
        <v>2072</v>
      </c>
      <c r="B2075" t="s">
        <v>306</v>
      </c>
      <c r="C2075" t="s">
        <v>28</v>
      </c>
      <c r="D2075" t="s">
        <v>29</v>
      </c>
      <c r="E2075" t="s">
        <v>30</v>
      </c>
      <c r="F2075" t="s">
        <v>31</v>
      </c>
      <c r="G2075" t="s">
        <v>6558</v>
      </c>
      <c r="H2075" t="s">
        <v>6576</v>
      </c>
      <c r="I2075" s="4" t="s">
        <v>6577</v>
      </c>
      <c r="J2075" s="1">
        <f>((((bot_orders[[#This Row],[cTime]]/ 1000)+3*3600) / 86400) + DATE(1970,1,1))</f>
        <v>45767.928339178237</v>
      </c>
      <c r="K2075" s="4" t="s">
        <v>6578</v>
      </c>
      <c r="L2075" s="1">
        <f>((((bot_orders[[#This Row],[uTime]]/ 1000)+3*3600) / 86400) + DATE(1970,1,1))</f>
        <v>45767.952038101852</v>
      </c>
      <c r="M2075" t="s">
        <v>34</v>
      </c>
      <c r="N2075" t="s">
        <v>28</v>
      </c>
      <c r="O2075" t="s">
        <v>35</v>
      </c>
      <c r="P2075">
        <v>4.2279999999999998</v>
      </c>
      <c r="Q2075" t="s">
        <v>36</v>
      </c>
      <c r="R2075" t="s">
        <v>37</v>
      </c>
      <c r="S2075">
        <v>0.6048</v>
      </c>
      <c r="T2075">
        <v>0.6048</v>
      </c>
      <c r="U2075">
        <v>4.2279999999999998</v>
      </c>
      <c r="V2075">
        <v>-2.0456755E-3</v>
      </c>
      <c r="W2075" t="s">
        <v>38</v>
      </c>
      <c r="X2075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075" s="4">
        <f>IF(bot_orders[[#This Row],[side]]="buy", bot_orders[[#This Row],[accFillSz]] + bot_orders[[#This Row],[fee]], -bot_orders[[#This Row],[accFillSz]])</f>
        <v>-4.2279999999999998</v>
      </c>
      <c r="Z2075" s="4">
        <f>IF(bot_orders[[#This Row],[side]]="sell",bot_orders[[#This Row],[accFillSz]]*bot_orders[[#This Row],[avgPx]]+bot_orders[[#This Row],[fee]], 0)</f>
        <v>2.5550487245000002</v>
      </c>
      <c r="AA2075" s="4">
        <f>IF(bot_orders[[#This Row],[side]]="sell",-bot_orders[[#This Row],[accFillSz]],bot_orders[[#This Row],[accFillSz]]+bot_orders[[#This Row],[fee]])</f>
        <v>-4.2279999999999998</v>
      </c>
      <c r="AB2075">
        <v>0</v>
      </c>
      <c r="AC2075" t="s">
        <v>39</v>
      </c>
      <c r="AD2075">
        <v>0</v>
      </c>
      <c r="AE2075" t="s">
        <v>40</v>
      </c>
      <c r="AF2075" t="s">
        <v>41</v>
      </c>
      <c r="AG2075" t="s">
        <v>42</v>
      </c>
      <c r="AH2075" t="s">
        <v>28</v>
      </c>
      <c r="AI2075">
        <v>-4.2279999999999998</v>
      </c>
      <c r="AJ2075">
        <v>2.5550487199999998</v>
      </c>
    </row>
    <row r="2076" spans="1:36" x14ac:dyDescent="0.3">
      <c r="A2076">
        <v>2073</v>
      </c>
      <c r="B2076" t="s">
        <v>306</v>
      </c>
      <c r="C2076" t="s">
        <v>28</v>
      </c>
      <c r="D2076" t="s">
        <v>29</v>
      </c>
      <c r="E2076" t="s">
        <v>30</v>
      </c>
      <c r="F2076" t="s">
        <v>31</v>
      </c>
      <c r="G2076" t="s">
        <v>6579</v>
      </c>
      <c r="H2076" t="s">
        <v>6580</v>
      </c>
      <c r="I2076" s="4" t="s">
        <v>6581</v>
      </c>
      <c r="J2076" s="1">
        <f>((((bot_orders[[#This Row],[cTime]]/ 1000)+3*3600) / 86400) + DATE(1970,1,1))</f>
        <v>45767.952038125004</v>
      </c>
      <c r="K2076" s="4" t="s">
        <v>6582</v>
      </c>
      <c r="L2076" s="1">
        <f>((((bot_orders[[#This Row],[uTime]]/ 1000)+3*3600) / 86400) + DATE(1970,1,1))</f>
        <v>45767.960907511573</v>
      </c>
      <c r="M2076" t="s">
        <v>34</v>
      </c>
      <c r="N2076" t="s">
        <v>28</v>
      </c>
      <c r="O2076" t="s">
        <v>35</v>
      </c>
      <c r="P2076">
        <v>4.2320000000000002</v>
      </c>
      <c r="Q2076" t="s">
        <v>36</v>
      </c>
      <c r="R2076" t="s">
        <v>55</v>
      </c>
      <c r="S2076">
        <v>0.60229999999999995</v>
      </c>
      <c r="T2076">
        <v>0.60229999999999995</v>
      </c>
      <c r="U2076">
        <v>4.2320000000000002</v>
      </c>
      <c r="V2076">
        <v>-3.3855999999999999E-3</v>
      </c>
      <c r="W2076" t="s">
        <v>39</v>
      </c>
      <c r="X2076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076" s="4">
        <f>IF(bot_orders[[#This Row],[side]]="buy", bot_orders[[#This Row],[accFillSz]] + bot_orders[[#This Row],[fee]], -bot_orders[[#This Row],[accFillSz]])</f>
        <v>4.2286144000000006</v>
      </c>
      <c r="Z2076" s="4">
        <f>IF(bot_orders[[#This Row],[side]]="sell",bot_orders[[#This Row],[accFillSz]]*bot_orders[[#This Row],[avgPx]]+bot_orders[[#This Row],[fee]], 0)</f>
        <v>0</v>
      </c>
      <c r="AA2076" s="4">
        <f>IF(bot_orders[[#This Row],[side]]="sell",-bot_orders[[#This Row],[accFillSz]],bot_orders[[#This Row],[accFillSz]]+bot_orders[[#This Row],[fee]])</f>
        <v>4.2286144000000006</v>
      </c>
      <c r="AB2076">
        <v>0</v>
      </c>
      <c r="AC2076" t="s">
        <v>38</v>
      </c>
      <c r="AD2076">
        <v>0</v>
      </c>
      <c r="AE2076" t="s">
        <v>40</v>
      </c>
      <c r="AF2076" t="s">
        <v>41</v>
      </c>
      <c r="AG2076" t="s">
        <v>42</v>
      </c>
      <c r="AH2076" t="s">
        <v>28</v>
      </c>
      <c r="AI2076">
        <v>4.2286143999999997</v>
      </c>
      <c r="AJ2076">
        <v>-2.5489335999999998</v>
      </c>
    </row>
    <row r="2077" spans="1:36" x14ac:dyDescent="0.3">
      <c r="A2077">
        <v>2074</v>
      </c>
      <c r="B2077" t="s">
        <v>306</v>
      </c>
      <c r="C2077" t="s">
        <v>28</v>
      </c>
      <c r="D2077" t="s">
        <v>29</v>
      </c>
      <c r="E2077" t="s">
        <v>30</v>
      </c>
      <c r="F2077" t="s">
        <v>31</v>
      </c>
      <c r="G2077" t="s">
        <v>6579</v>
      </c>
      <c r="H2077" t="s">
        <v>6583</v>
      </c>
      <c r="I2077" s="4" t="s">
        <v>6584</v>
      </c>
      <c r="J2077" s="1">
        <f>((((bot_orders[[#This Row],[cTime]]/ 1000)+3*3600) / 86400) + DATE(1970,1,1))</f>
        <v>45767.960907534725</v>
      </c>
      <c r="K2077" s="4" t="s">
        <v>6585</v>
      </c>
      <c r="L2077" s="1">
        <f>((((bot_orders[[#This Row],[uTime]]/ 1000)+3*3600) / 86400) + DATE(1970,1,1))</f>
        <v>45767.962072141207</v>
      </c>
      <c r="M2077" t="s">
        <v>34</v>
      </c>
      <c r="N2077" t="s">
        <v>28</v>
      </c>
      <c r="O2077" t="s">
        <v>35</v>
      </c>
      <c r="P2077">
        <v>4.2279999999999998</v>
      </c>
      <c r="Q2077" t="s">
        <v>36</v>
      </c>
      <c r="R2077" t="s">
        <v>37</v>
      </c>
      <c r="S2077">
        <v>0.6048</v>
      </c>
      <c r="T2077">
        <v>0.6048</v>
      </c>
      <c r="U2077">
        <v>4.2279999999999998</v>
      </c>
      <c r="V2077">
        <v>-2.0456755E-3</v>
      </c>
      <c r="W2077" t="s">
        <v>38</v>
      </c>
      <c r="X2077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077" s="4">
        <f>IF(bot_orders[[#This Row],[side]]="buy", bot_orders[[#This Row],[accFillSz]] + bot_orders[[#This Row],[fee]], -bot_orders[[#This Row],[accFillSz]])</f>
        <v>-4.2279999999999998</v>
      </c>
      <c r="Z2077" s="4">
        <f>IF(bot_orders[[#This Row],[side]]="sell",bot_orders[[#This Row],[accFillSz]]*bot_orders[[#This Row],[avgPx]]+bot_orders[[#This Row],[fee]], 0)</f>
        <v>2.5550487245000002</v>
      </c>
      <c r="AA2077" s="4">
        <f>IF(bot_orders[[#This Row],[side]]="sell",-bot_orders[[#This Row],[accFillSz]],bot_orders[[#This Row],[accFillSz]]+bot_orders[[#This Row],[fee]])</f>
        <v>-4.2279999999999998</v>
      </c>
      <c r="AB2077">
        <v>0</v>
      </c>
      <c r="AC2077" t="s">
        <v>39</v>
      </c>
      <c r="AD2077">
        <v>0</v>
      </c>
      <c r="AE2077" t="s">
        <v>40</v>
      </c>
      <c r="AF2077" t="s">
        <v>41</v>
      </c>
      <c r="AG2077" t="s">
        <v>42</v>
      </c>
      <c r="AH2077" t="s">
        <v>28</v>
      </c>
      <c r="AI2077">
        <v>-4.2279999999999998</v>
      </c>
      <c r="AJ2077">
        <v>2.5550487199999998</v>
      </c>
    </row>
    <row r="2078" spans="1:36" x14ac:dyDescent="0.3">
      <c r="A2078">
        <v>2075</v>
      </c>
      <c r="B2078" t="s">
        <v>306</v>
      </c>
      <c r="C2078" t="s">
        <v>28</v>
      </c>
      <c r="D2078" t="s">
        <v>29</v>
      </c>
      <c r="E2078" t="s">
        <v>30</v>
      </c>
      <c r="F2078" t="s">
        <v>31</v>
      </c>
      <c r="G2078" t="s">
        <v>6586</v>
      </c>
      <c r="H2078" t="s">
        <v>6587</v>
      </c>
      <c r="I2078" s="4" t="s">
        <v>6588</v>
      </c>
      <c r="J2078" s="1">
        <f>((((bot_orders[[#This Row],[cTime]]/ 1000)+3*3600) / 86400) + DATE(1970,1,1))</f>
        <v>45767.962072175927</v>
      </c>
      <c r="K2078" s="4" t="s">
        <v>6589</v>
      </c>
      <c r="L2078" s="1">
        <f>((((bot_orders[[#This Row],[uTime]]/ 1000)+3*3600) / 86400) + DATE(1970,1,1))</f>
        <v>45768.001642476855</v>
      </c>
      <c r="M2078" t="s">
        <v>34</v>
      </c>
      <c r="N2078" t="s">
        <v>28</v>
      </c>
      <c r="O2078" t="s">
        <v>35</v>
      </c>
      <c r="P2078">
        <v>4.2320000000000002</v>
      </c>
      <c r="Q2078" t="s">
        <v>36</v>
      </c>
      <c r="R2078" t="s">
        <v>55</v>
      </c>
      <c r="S2078">
        <v>0.60229999999999995</v>
      </c>
      <c r="T2078">
        <v>0.60229999999999995</v>
      </c>
      <c r="U2078">
        <v>4.2320000000000002</v>
      </c>
      <c r="V2078">
        <v>-3.3855999999999999E-3</v>
      </c>
      <c r="W2078" t="s">
        <v>39</v>
      </c>
      <c r="X2078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078" s="4">
        <f>IF(bot_orders[[#This Row],[side]]="buy", bot_orders[[#This Row],[accFillSz]] + bot_orders[[#This Row],[fee]], -bot_orders[[#This Row],[accFillSz]])</f>
        <v>4.2286144000000006</v>
      </c>
      <c r="Z2078" s="4">
        <f>IF(bot_orders[[#This Row],[side]]="sell",bot_orders[[#This Row],[accFillSz]]*bot_orders[[#This Row],[avgPx]]+bot_orders[[#This Row],[fee]], 0)</f>
        <v>0</v>
      </c>
      <c r="AA2078" s="4">
        <f>IF(bot_orders[[#This Row],[side]]="sell",-bot_orders[[#This Row],[accFillSz]],bot_orders[[#This Row],[accFillSz]]+bot_orders[[#This Row],[fee]])</f>
        <v>4.2286144000000006</v>
      </c>
      <c r="AB2078">
        <v>0</v>
      </c>
      <c r="AC2078" t="s">
        <v>38</v>
      </c>
      <c r="AD2078">
        <v>0</v>
      </c>
      <c r="AE2078" t="s">
        <v>40</v>
      </c>
      <c r="AF2078" t="s">
        <v>41</v>
      </c>
      <c r="AG2078" t="s">
        <v>42</v>
      </c>
      <c r="AH2078" t="s">
        <v>28</v>
      </c>
      <c r="AI2078">
        <v>4.2286143999999997</v>
      </c>
      <c r="AJ2078">
        <v>-2.5489335999999998</v>
      </c>
    </row>
    <row r="2079" spans="1:36" x14ac:dyDescent="0.3">
      <c r="A2079">
        <v>2076</v>
      </c>
      <c r="B2079" t="s">
        <v>306</v>
      </c>
      <c r="C2079" t="s">
        <v>28</v>
      </c>
      <c r="D2079" t="s">
        <v>29</v>
      </c>
      <c r="E2079" t="s">
        <v>30</v>
      </c>
      <c r="F2079" t="s">
        <v>31</v>
      </c>
      <c r="G2079" t="s">
        <v>6590</v>
      </c>
      <c r="H2079" t="s">
        <v>6591</v>
      </c>
      <c r="I2079" s="4" t="s">
        <v>6592</v>
      </c>
      <c r="J2079" s="1">
        <f>((((bot_orders[[#This Row],[cTime]]/ 1000)+3*3600) / 86400) + DATE(1970,1,1))</f>
        <v>45767.968379085651</v>
      </c>
      <c r="K2079" s="4" t="s">
        <v>6593</v>
      </c>
      <c r="L2079" s="1">
        <f>((((bot_orders[[#This Row],[uTime]]/ 1000)+3*3600) / 86400) + DATE(1970,1,1))</f>
        <v>45767.996180254631</v>
      </c>
      <c r="M2079" t="s">
        <v>34</v>
      </c>
      <c r="N2079" t="s">
        <v>28</v>
      </c>
      <c r="O2079" t="s">
        <v>35</v>
      </c>
      <c r="P2079">
        <v>4.2320000000000002</v>
      </c>
      <c r="Q2079" t="s">
        <v>36</v>
      </c>
      <c r="R2079" t="s">
        <v>55</v>
      </c>
      <c r="S2079">
        <v>0.6048</v>
      </c>
      <c r="T2079">
        <v>0.6048</v>
      </c>
      <c r="U2079">
        <v>4.2320000000000002</v>
      </c>
      <c r="V2079">
        <v>-3.3855999999999999E-3</v>
      </c>
      <c r="W2079" t="s">
        <v>39</v>
      </c>
      <c r="X2079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079" s="4">
        <f>IF(bot_orders[[#This Row],[side]]="buy", bot_orders[[#This Row],[accFillSz]] + bot_orders[[#This Row],[fee]], -bot_orders[[#This Row],[accFillSz]])</f>
        <v>4.2286144000000006</v>
      </c>
      <c r="Z2079" s="4">
        <f>IF(bot_orders[[#This Row],[side]]="sell",bot_orders[[#This Row],[accFillSz]]*bot_orders[[#This Row],[avgPx]]+bot_orders[[#This Row],[fee]], 0)</f>
        <v>0</v>
      </c>
      <c r="AA2079" s="4">
        <f>IF(bot_orders[[#This Row],[side]]="sell",-bot_orders[[#This Row],[accFillSz]],bot_orders[[#This Row],[accFillSz]]+bot_orders[[#This Row],[fee]])</f>
        <v>4.2286144000000006</v>
      </c>
      <c r="AB2079">
        <v>0</v>
      </c>
      <c r="AC2079" t="s">
        <v>38</v>
      </c>
      <c r="AD2079">
        <v>0</v>
      </c>
      <c r="AE2079" t="s">
        <v>40</v>
      </c>
      <c r="AF2079" t="s">
        <v>41</v>
      </c>
      <c r="AG2079" t="s">
        <v>42</v>
      </c>
      <c r="AH2079" t="s">
        <v>28</v>
      </c>
      <c r="AI2079">
        <v>4.2286143999999997</v>
      </c>
      <c r="AJ2079">
        <v>-2.5595135999999998</v>
      </c>
    </row>
    <row r="2080" spans="1:36" x14ac:dyDescent="0.3">
      <c r="A2080">
        <v>2077</v>
      </c>
      <c r="B2080" t="s">
        <v>306</v>
      </c>
      <c r="C2080" t="s">
        <v>28</v>
      </c>
      <c r="D2080" t="s">
        <v>29</v>
      </c>
      <c r="E2080" t="s">
        <v>30</v>
      </c>
      <c r="F2080" t="s">
        <v>31</v>
      </c>
      <c r="G2080" t="s">
        <v>6594</v>
      </c>
      <c r="H2080" t="s">
        <v>6595</v>
      </c>
      <c r="I2080" s="4" t="s">
        <v>6596</v>
      </c>
      <c r="J2080" s="1">
        <f>((((bot_orders[[#This Row],[cTime]]/ 1000)+3*3600) / 86400) + DATE(1970,1,1))</f>
        <v>45767.971883587961</v>
      </c>
      <c r="K2080" s="4" t="s">
        <v>6597</v>
      </c>
      <c r="L2080" s="1">
        <f>((((bot_orders[[#This Row],[uTime]]/ 1000)+3*3600) / 86400) + DATE(1970,1,1))</f>
        <v>45767.982451331016</v>
      </c>
      <c r="M2080" t="s">
        <v>34</v>
      </c>
      <c r="N2080" t="s">
        <v>28</v>
      </c>
      <c r="O2080" t="s">
        <v>35</v>
      </c>
      <c r="P2080">
        <v>4.2320000000000002</v>
      </c>
      <c r="Q2080" t="s">
        <v>36</v>
      </c>
      <c r="R2080" t="s">
        <v>55</v>
      </c>
      <c r="S2080">
        <v>0.60729999999999995</v>
      </c>
      <c r="T2080">
        <v>0.60729999999999995</v>
      </c>
      <c r="U2080">
        <v>4.2320000000000002</v>
      </c>
      <c r="V2080">
        <v>-3.3855999999999999E-3</v>
      </c>
      <c r="W2080" t="s">
        <v>39</v>
      </c>
      <c r="X2080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080" s="4">
        <f>IF(bot_orders[[#This Row],[side]]="buy", bot_orders[[#This Row],[accFillSz]] + bot_orders[[#This Row],[fee]], -bot_orders[[#This Row],[accFillSz]])</f>
        <v>4.2286144000000006</v>
      </c>
      <c r="Z2080" s="4">
        <f>IF(bot_orders[[#This Row],[side]]="sell",bot_orders[[#This Row],[accFillSz]]*bot_orders[[#This Row],[avgPx]]+bot_orders[[#This Row],[fee]], 0)</f>
        <v>0</v>
      </c>
      <c r="AA2080" s="4">
        <f>IF(bot_orders[[#This Row],[side]]="sell",-bot_orders[[#This Row],[accFillSz]],bot_orders[[#This Row],[accFillSz]]+bot_orders[[#This Row],[fee]])</f>
        <v>4.2286144000000006</v>
      </c>
      <c r="AB2080">
        <v>0</v>
      </c>
      <c r="AC2080" t="s">
        <v>38</v>
      </c>
      <c r="AD2080">
        <v>0</v>
      </c>
      <c r="AE2080" t="s">
        <v>40</v>
      </c>
      <c r="AF2080" t="s">
        <v>41</v>
      </c>
      <c r="AG2080" t="s">
        <v>42</v>
      </c>
      <c r="AH2080" t="s">
        <v>28</v>
      </c>
      <c r="AI2080">
        <v>4.2286143999999997</v>
      </c>
      <c r="AJ2080">
        <v>-2.5700935999999999</v>
      </c>
    </row>
    <row r="2081" spans="1:36" x14ac:dyDescent="0.3">
      <c r="A2081">
        <v>2078</v>
      </c>
      <c r="B2081" t="s">
        <v>306</v>
      </c>
      <c r="C2081" t="s">
        <v>28</v>
      </c>
      <c r="D2081" t="s">
        <v>29</v>
      </c>
      <c r="E2081" t="s">
        <v>30</v>
      </c>
      <c r="F2081" t="s">
        <v>31</v>
      </c>
      <c r="G2081" t="s">
        <v>6594</v>
      </c>
      <c r="H2081" t="s">
        <v>6598</v>
      </c>
      <c r="I2081" s="4" t="s">
        <v>6599</v>
      </c>
      <c r="J2081" s="1">
        <f>((((bot_orders[[#This Row],[cTime]]/ 1000)+3*3600) / 86400) + DATE(1970,1,1))</f>
        <v>45767.982451354168</v>
      </c>
      <c r="K2081" s="4" t="s">
        <v>6600</v>
      </c>
      <c r="L2081" s="1">
        <f>((((bot_orders[[#This Row],[uTime]]/ 1000)+3*3600) / 86400) + DATE(1970,1,1))</f>
        <v>45767.985721400459</v>
      </c>
      <c r="M2081" t="s">
        <v>34</v>
      </c>
      <c r="N2081" t="s">
        <v>28</v>
      </c>
      <c r="O2081" t="s">
        <v>35</v>
      </c>
      <c r="P2081">
        <v>4.2279999999999998</v>
      </c>
      <c r="Q2081" t="s">
        <v>36</v>
      </c>
      <c r="R2081" t="s">
        <v>37</v>
      </c>
      <c r="S2081">
        <v>0.60980000000000001</v>
      </c>
      <c r="T2081">
        <v>0.60980000000000001</v>
      </c>
      <c r="U2081">
        <v>4.2279999999999998</v>
      </c>
      <c r="V2081">
        <v>-2.0625875E-3</v>
      </c>
      <c r="W2081" t="s">
        <v>38</v>
      </c>
      <c r="X2081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081" s="4">
        <f>IF(bot_orders[[#This Row],[side]]="buy", bot_orders[[#This Row],[accFillSz]] + bot_orders[[#This Row],[fee]], -bot_orders[[#This Row],[accFillSz]])</f>
        <v>-4.2279999999999998</v>
      </c>
      <c r="Z2081" s="4">
        <f>IF(bot_orders[[#This Row],[side]]="sell",bot_orders[[#This Row],[accFillSz]]*bot_orders[[#This Row],[avgPx]]+bot_orders[[#This Row],[fee]], 0)</f>
        <v>2.5761718124999997</v>
      </c>
      <c r="AA2081" s="4">
        <f>IF(bot_orders[[#This Row],[side]]="sell",-bot_orders[[#This Row],[accFillSz]],bot_orders[[#This Row],[accFillSz]]+bot_orders[[#This Row],[fee]])</f>
        <v>-4.2279999999999998</v>
      </c>
      <c r="AB2081">
        <v>0</v>
      </c>
      <c r="AC2081" t="s">
        <v>39</v>
      </c>
      <c r="AD2081">
        <v>0</v>
      </c>
      <c r="AE2081" t="s">
        <v>40</v>
      </c>
      <c r="AF2081" t="s">
        <v>41</v>
      </c>
      <c r="AG2081" t="s">
        <v>42</v>
      </c>
      <c r="AH2081" t="s">
        <v>28</v>
      </c>
      <c r="AI2081">
        <v>-4.2279999999999998</v>
      </c>
      <c r="AJ2081">
        <v>2.57617181</v>
      </c>
    </row>
    <row r="2082" spans="1:36" x14ac:dyDescent="0.3">
      <c r="A2082">
        <v>2079</v>
      </c>
      <c r="B2082" t="s">
        <v>306</v>
      </c>
      <c r="C2082" t="s">
        <v>28</v>
      </c>
      <c r="D2082" t="s">
        <v>29</v>
      </c>
      <c r="E2082" t="s">
        <v>30</v>
      </c>
      <c r="F2082" t="s">
        <v>31</v>
      </c>
      <c r="G2082" t="s">
        <v>6601</v>
      </c>
      <c r="H2082" t="s">
        <v>6602</v>
      </c>
      <c r="I2082" s="4" t="s">
        <v>6603</v>
      </c>
      <c r="J2082" s="1">
        <f>((((bot_orders[[#This Row],[cTime]]/ 1000)+3*3600) / 86400) + DATE(1970,1,1))</f>
        <v>45767.985721423611</v>
      </c>
      <c r="K2082" s="4" t="s">
        <v>6604</v>
      </c>
      <c r="L2082" s="1">
        <f>((((bot_orders[[#This Row],[uTime]]/ 1000)+3*3600) / 86400) + DATE(1970,1,1))</f>
        <v>45767.995913645835</v>
      </c>
      <c r="M2082" t="s">
        <v>34</v>
      </c>
      <c r="N2082" t="s">
        <v>28</v>
      </c>
      <c r="O2082" t="s">
        <v>35</v>
      </c>
      <c r="P2082">
        <v>4.2320000000000002</v>
      </c>
      <c r="Q2082" t="s">
        <v>36</v>
      </c>
      <c r="R2082" t="s">
        <v>55</v>
      </c>
      <c r="S2082">
        <v>0.60729999999999995</v>
      </c>
      <c r="T2082">
        <v>0.60729999999999995</v>
      </c>
      <c r="U2082">
        <v>4.2320000000000002</v>
      </c>
      <c r="V2082">
        <v>-3.3855999999999999E-3</v>
      </c>
      <c r="W2082" t="s">
        <v>39</v>
      </c>
      <c r="X2082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082" s="4">
        <f>IF(bot_orders[[#This Row],[side]]="buy", bot_orders[[#This Row],[accFillSz]] + bot_orders[[#This Row],[fee]], -bot_orders[[#This Row],[accFillSz]])</f>
        <v>4.2286144000000006</v>
      </c>
      <c r="Z2082" s="4">
        <f>IF(bot_orders[[#This Row],[side]]="sell",bot_orders[[#This Row],[accFillSz]]*bot_orders[[#This Row],[avgPx]]+bot_orders[[#This Row],[fee]], 0)</f>
        <v>0</v>
      </c>
      <c r="AA2082" s="4">
        <f>IF(bot_orders[[#This Row],[side]]="sell",-bot_orders[[#This Row],[accFillSz]],bot_orders[[#This Row],[accFillSz]]+bot_orders[[#This Row],[fee]])</f>
        <v>4.2286144000000006</v>
      </c>
      <c r="AB2082">
        <v>0</v>
      </c>
      <c r="AC2082" t="s">
        <v>38</v>
      </c>
      <c r="AD2082">
        <v>0</v>
      </c>
      <c r="AE2082" t="s">
        <v>40</v>
      </c>
      <c r="AF2082" t="s">
        <v>41</v>
      </c>
      <c r="AG2082" t="s">
        <v>42</v>
      </c>
      <c r="AH2082" t="s">
        <v>28</v>
      </c>
      <c r="AI2082">
        <v>4.2286143999999997</v>
      </c>
      <c r="AJ2082">
        <v>-2.5700935999999999</v>
      </c>
    </row>
    <row r="2083" spans="1:36" x14ac:dyDescent="0.3">
      <c r="A2083">
        <v>2080</v>
      </c>
      <c r="B2083" t="s">
        <v>306</v>
      </c>
      <c r="C2083" t="s">
        <v>28</v>
      </c>
      <c r="D2083" t="s">
        <v>29</v>
      </c>
      <c r="E2083" t="s">
        <v>30</v>
      </c>
      <c r="F2083" t="s">
        <v>31</v>
      </c>
      <c r="G2083" t="s">
        <v>6605</v>
      </c>
      <c r="H2083" t="s">
        <v>6606</v>
      </c>
      <c r="I2083" s="4" t="s">
        <v>6607</v>
      </c>
      <c r="J2083" s="1">
        <f>((((bot_orders[[#This Row],[cTime]]/ 1000)+3*3600) / 86400) + DATE(1970,1,1))</f>
        <v>45767.986793414355</v>
      </c>
      <c r="K2083" s="4" t="s">
        <v>6608</v>
      </c>
      <c r="L2083" s="1">
        <f>((((bot_orders[[#This Row],[uTime]]/ 1000)+3*3600) / 86400) + DATE(1970,1,1))</f>
        <v>45767.989878020831</v>
      </c>
      <c r="M2083" t="s">
        <v>34</v>
      </c>
      <c r="N2083" t="s">
        <v>28</v>
      </c>
      <c r="O2083" t="s">
        <v>35</v>
      </c>
      <c r="P2083">
        <v>4.2320000000000002</v>
      </c>
      <c r="Q2083" t="s">
        <v>36</v>
      </c>
      <c r="R2083" t="s">
        <v>55</v>
      </c>
      <c r="S2083">
        <v>0.60980000000000001</v>
      </c>
      <c r="T2083">
        <v>0.60980000000000001</v>
      </c>
      <c r="U2083">
        <v>4.2320000000000002</v>
      </c>
      <c r="V2083">
        <v>-3.3855999999999999E-3</v>
      </c>
      <c r="W2083" t="s">
        <v>39</v>
      </c>
      <c r="X2083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083" s="4">
        <f>IF(bot_orders[[#This Row],[side]]="buy", bot_orders[[#This Row],[accFillSz]] + bot_orders[[#This Row],[fee]], -bot_orders[[#This Row],[accFillSz]])</f>
        <v>4.2286144000000006</v>
      </c>
      <c r="Z2083" s="4">
        <f>IF(bot_orders[[#This Row],[side]]="sell",bot_orders[[#This Row],[accFillSz]]*bot_orders[[#This Row],[avgPx]]+bot_orders[[#This Row],[fee]], 0)</f>
        <v>0</v>
      </c>
      <c r="AA2083" s="4">
        <f>IF(bot_orders[[#This Row],[side]]="sell",-bot_orders[[#This Row],[accFillSz]],bot_orders[[#This Row],[accFillSz]]+bot_orders[[#This Row],[fee]])</f>
        <v>4.2286144000000006</v>
      </c>
      <c r="AB2083">
        <v>0</v>
      </c>
      <c r="AC2083" t="s">
        <v>38</v>
      </c>
      <c r="AD2083">
        <v>0</v>
      </c>
      <c r="AE2083" t="s">
        <v>40</v>
      </c>
      <c r="AF2083" t="s">
        <v>41</v>
      </c>
      <c r="AG2083" t="s">
        <v>42</v>
      </c>
      <c r="AH2083" t="s">
        <v>28</v>
      </c>
      <c r="AI2083">
        <v>4.2286143999999997</v>
      </c>
      <c r="AJ2083">
        <v>-2.5806735999999999</v>
      </c>
    </row>
    <row r="2084" spans="1:36" x14ac:dyDescent="0.3">
      <c r="A2084">
        <v>2081</v>
      </c>
      <c r="B2084" t="s">
        <v>306</v>
      </c>
      <c r="C2084" t="s">
        <v>28</v>
      </c>
      <c r="D2084" t="s">
        <v>29</v>
      </c>
      <c r="E2084" t="s">
        <v>30</v>
      </c>
      <c r="F2084" t="s">
        <v>31</v>
      </c>
      <c r="G2084" t="s">
        <v>6605</v>
      </c>
      <c r="H2084" t="s">
        <v>6609</v>
      </c>
      <c r="I2084" s="4" t="s">
        <v>6610</v>
      </c>
      <c r="J2084" s="1">
        <f>((((bot_orders[[#This Row],[cTime]]/ 1000)+3*3600) / 86400) + DATE(1970,1,1))</f>
        <v>45767.989878043983</v>
      </c>
      <c r="K2084" s="4" t="s">
        <v>6611</v>
      </c>
      <c r="L2084" s="1">
        <f>((((bot_orders[[#This Row],[uTime]]/ 1000)+3*3600) / 86400) + DATE(1970,1,1))</f>
        <v>45768.144414502312</v>
      </c>
      <c r="M2084" t="s">
        <v>34</v>
      </c>
      <c r="N2084" t="s">
        <v>28</v>
      </c>
      <c r="O2084" t="s">
        <v>35</v>
      </c>
      <c r="P2084">
        <v>4.2279999999999998</v>
      </c>
      <c r="Q2084" t="s">
        <v>36</v>
      </c>
      <c r="R2084" t="s">
        <v>37</v>
      </c>
      <c r="S2084">
        <v>0.61229999999999996</v>
      </c>
      <c r="T2084">
        <v>0.61229999999999996</v>
      </c>
      <c r="U2084">
        <v>4.2279999999999998</v>
      </c>
      <c r="V2084">
        <v>-2.0710435E-3</v>
      </c>
      <c r="W2084" t="s">
        <v>38</v>
      </c>
      <c r="X2084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084" s="4">
        <f>IF(bot_orders[[#This Row],[side]]="buy", bot_orders[[#This Row],[accFillSz]] + bot_orders[[#This Row],[fee]], -bot_orders[[#This Row],[accFillSz]])</f>
        <v>-4.2279999999999998</v>
      </c>
      <c r="Z2084" s="4">
        <f>IF(bot_orders[[#This Row],[side]]="sell",bot_orders[[#This Row],[accFillSz]]*bot_orders[[#This Row],[avgPx]]+bot_orders[[#This Row],[fee]], 0)</f>
        <v>2.5867333564999995</v>
      </c>
      <c r="AA2084" s="4">
        <f>IF(bot_orders[[#This Row],[side]]="sell",-bot_orders[[#This Row],[accFillSz]],bot_orders[[#This Row],[accFillSz]]+bot_orders[[#This Row],[fee]])</f>
        <v>-4.2279999999999998</v>
      </c>
      <c r="AB2084">
        <v>0</v>
      </c>
      <c r="AC2084" t="s">
        <v>39</v>
      </c>
      <c r="AD2084">
        <v>0</v>
      </c>
      <c r="AE2084" t="s">
        <v>40</v>
      </c>
      <c r="AF2084" t="s">
        <v>41</v>
      </c>
      <c r="AG2084" t="s">
        <v>42</v>
      </c>
      <c r="AH2084" t="s">
        <v>28</v>
      </c>
      <c r="AI2084">
        <v>-4.2279999999999998</v>
      </c>
      <c r="AJ2084">
        <v>2.5867333600000002</v>
      </c>
    </row>
    <row r="2085" spans="1:36" x14ac:dyDescent="0.3">
      <c r="A2085">
        <v>2082</v>
      </c>
      <c r="B2085" t="s">
        <v>306</v>
      </c>
      <c r="C2085" t="s">
        <v>28</v>
      </c>
      <c r="D2085" t="s">
        <v>29</v>
      </c>
      <c r="E2085" t="s">
        <v>30</v>
      </c>
      <c r="F2085" t="s">
        <v>31</v>
      </c>
      <c r="G2085" t="s">
        <v>6601</v>
      </c>
      <c r="H2085" t="s">
        <v>6612</v>
      </c>
      <c r="I2085" s="4" t="s">
        <v>6613</v>
      </c>
      <c r="J2085" s="1">
        <f>((((bot_orders[[#This Row],[cTime]]/ 1000)+3*3600) / 86400) + DATE(1970,1,1))</f>
        <v>45767.995913668987</v>
      </c>
      <c r="K2085" s="4" t="s">
        <v>6614</v>
      </c>
      <c r="L2085" s="1">
        <f>((((bot_orders[[#This Row],[uTime]]/ 1000)+3*3600) / 86400) + DATE(1970,1,1))</f>
        <v>45768.143811261572</v>
      </c>
      <c r="M2085" t="s">
        <v>34</v>
      </c>
      <c r="N2085" t="s">
        <v>28</v>
      </c>
      <c r="O2085" t="s">
        <v>35</v>
      </c>
      <c r="P2085">
        <v>4.2279999999999998</v>
      </c>
      <c r="Q2085" t="s">
        <v>36</v>
      </c>
      <c r="R2085" t="s">
        <v>37</v>
      </c>
      <c r="S2085">
        <v>0.60980000000000001</v>
      </c>
      <c r="T2085">
        <v>0.60980000000000001</v>
      </c>
      <c r="U2085">
        <v>4.2279999999999998</v>
      </c>
      <c r="V2085">
        <v>-2.0625875E-3</v>
      </c>
      <c r="W2085" t="s">
        <v>38</v>
      </c>
      <c r="X2085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085" s="4">
        <f>IF(bot_orders[[#This Row],[side]]="buy", bot_orders[[#This Row],[accFillSz]] + bot_orders[[#This Row],[fee]], -bot_orders[[#This Row],[accFillSz]])</f>
        <v>-4.2279999999999998</v>
      </c>
      <c r="Z2085" s="4">
        <f>IF(bot_orders[[#This Row],[side]]="sell",bot_orders[[#This Row],[accFillSz]]*bot_orders[[#This Row],[avgPx]]+bot_orders[[#This Row],[fee]], 0)</f>
        <v>2.5761718124999997</v>
      </c>
      <c r="AA2085" s="4">
        <f>IF(bot_orders[[#This Row],[side]]="sell",-bot_orders[[#This Row],[accFillSz]],bot_orders[[#This Row],[accFillSz]]+bot_orders[[#This Row],[fee]])</f>
        <v>-4.2279999999999998</v>
      </c>
      <c r="AB2085">
        <v>0</v>
      </c>
      <c r="AC2085" t="s">
        <v>39</v>
      </c>
      <c r="AD2085">
        <v>0</v>
      </c>
      <c r="AE2085" t="s">
        <v>40</v>
      </c>
      <c r="AF2085" t="s">
        <v>41</v>
      </c>
      <c r="AG2085" t="s">
        <v>42</v>
      </c>
      <c r="AH2085" t="s">
        <v>28</v>
      </c>
      <c r="AI2085">
        <v>-4.2279999999999998</v>
      </c>
      <c r="AJ2085">
        <v>2.57617181</v>
      </c>
    </row>
    <row r="2086" spans="1:36" x14ac:dyDescent="0.3">
      <c r="A2086">
        <v>2083</v>
      </c>
      <c r="B2086" t="s">
        <v>306</v>
      </c>
      <c r="C2086" t="s">
        <v>28</v>
      </c>
      <c r="D2086" t="s">
        <v>29</v>
      </c>
      <c r="E2086" t="s">
        <v>30</v>
      </c>
      <c r="F2086" t="s">
        <v>31</v>
      </c>
      <c r="G2086" t="s">
        <v>6590</v>
      </c>
      <c r="H2086" t="s">
        <v>6615</v>
      </c>
      <c r="I2086" s="4" t="s">
        <v>6616</v>
      </c>
      <c r="J2086" s="1">
        <f>((((bot_orders[[#This Row],[cTime]]/ 1000)+3*3600) / 86400) + DATE(1970,1,1))</f>
        <v>45767.996180277783</v>
      </c>
      <c r="K2086" s="4" t="s">
        <v>6617</v>
      </c>
      <c r="L2086" s="1">
        <f>((((bot_orders[[#This Row],[uTime]]/ 1000)+3*3600) / 86400) + DATE(1970,1,1))</f>
        <v>45768.095908206014</v>
      </c>
      <c r="M2086" t="s">
        <v>34</v>
      </c>
      <c r="N2086" t="s">
        <v>28</v>
      </c>
      <c r="O2086" t="s">
        <v>35</v>
      </c>
      <c r="P2086">
        <v>4.2279999999999998</v>
      </c>
      <c r="Q2086" t="s">
        <v>36</v>
      </c>
      <c r="R2086" t="s">
        <v>37</v>
      </c>
      <c r="S2086">
        <v>0.60729999999999995</v>
      </c>
      <c r="T2086">
        <v>0.60729999999999995</v>
      </c>
      <c r="U2086">
        <v>4.2279999999999998</v>
      </c>
      <c r="V2086">
        <v>-2.0541315E-3</v>
      </c>
      <c r="W2086" t="s">
        <v>38</v>
      </c>
      <c r="X2086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086" s="4">
        <f>IF(bot_orders[[#This Row],[side]]="buy", bot_orders[[#This Row],[accFillSz]] + bot_orders[[#This Row],[fee]], -bot_orders[[#This Row],[accFillSz]])</f>
        <v>-4.2279999999999998</v>
      </c>
      <c r="Z2086" s="4">
        <f>IF(bot_orders[[#This Row],[side]]="sell",bot_orders[[#This Row],[accFillSz]]*bot_orders[[#This Row],[avgPx]]+bot_orders[[#This Row],[fee]], 0)</f>
        <v>2.5656102684999995</v>
      </c>
      <c r="AA2086" s="4">
        <f>IF(bot_orders[[#This Row],[side]]="sell",-bot_orders[[#This Row],[accFillSz]],bot_orders[[#This Row],[accFillSz]]+bot_orders[[#This Row],[fee]])</f>
        <v>-4.2279999999999998</v>
      </c>
      <c r="AB2086">
        <v>0</v>
      </c>
      <c r="AC2086" t="s">
        <v>39</v>
      </c>
      <c r="AD2086">
        <v>0</v>
      </c>
      <c r="AE2086" t="s">
        <v>40</v>
      </c>
      <c r="AF2086" t="s">
        <v>41</v>
      </c>
      <c r="AG2086" t="s">
        <v>42</v>
      </c>
      <c r="AH2086" t="s">
        <v>28</v>
      </c>
      <c r="AI2086">
        <v>-4.2279999999999998</v>
      </c>
      <c r="AJ2086">
        <v>2.5656102700000001</v>
      </c>
    </row>
    <row r="2087" spans="1:36" x14ac:dyDescent="0.3">
      <c r="A2087">
        <v>2084</v>
      </c>
      <c r="B2087" t="s">
        <v>306</v>
      </c>
      <c r="C2087" t="s">
        <v>28</v>
      </c>
      <c r="D2087" t="s">
        <v>29</v>
      </c>
      <c r="E2087" t="s">
        <v>30</v>
      </c>
      <c r="F2087" t="s">
        <v>31</v>
      </c>
      <c r="G2087" t="s">
        <v>6586</v>
      </c>
      <c r="H2087" t="s">
        <v>6618</v>
      </c>
      <c r="I2087" s="4" t="s">
        <v>6619</v>
      </c>
      <c r="J2087" s="1">
        <f>((((bot_orders[[#This Row],[cTime]]/ 1000)+3*3600) / 86400) + DATE(1970,1,1))</f>
        <v>45768.001642499999</v>
      </c>
      <c r="K2087" s="4" t="s">
        <v>6620</v>
      </c>
      <c r="L2087" s="1">
        <f>((((bot_orders[[#This Row],[uTime]]/ 1000)+3*3600) / 86400) + DATE(1970,1,1))</f>
        <v>45768.024994942127</v>
      </c>
      <c r="M2087" t="s">
        <v>34</v>
      </c>
      <c r="N2087" t="s">
        <v>28</v>
      </c>
      <c r="O2087" t="s">
        <v>35</v>
      </c>
      <c r="P2087">
        <v>4.2279999999999998</v>
      </c>
      <c r="Q2087" t="s">
        <v>36</v>
      </c>
      <c r="R2087" t="s">
        <v>37</v>
      </c>
      <c r="S2087">
        <v>0.6048</v>
      </c>
      <c r="T2087">
        <v>0.6048</v>
      </c>
      <c r="U2087">
        <v>4.2279999999999998</v>
      </c>
      <c r="V2087">
        <v>-2.0456755E-3</v>
      </c>
      <c r="W2087" t="s">
        <v>38</v>
      </c>
      <c r="X2087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087" s="4">
        <f>IF(bot_orders[[#This Row],[side]]="buy", bot_orders[[#This Row],[accFillSz]] + bot_orders[[#This Row],[fee]], -bot_orders[[#This Row],[accFillSz]])</f>
        <v>-4.2279999999999998</v>
      </c>
      <c r="Z2087" s="4">
        <f>IF(bot_orders[[#This Row],[side]]="sell",bot_orders[[#This Row],[accFillSz]]*bot_orders[[#This Row],[avgPx]]+bot_orders[[#This Row],[fee]], 0)</f>
        <v>2.5550487245000002</v>
      </c>
      <c r="AA2087" s="4">
        <f>IF(bot_orders[[#This Row],[side]]="sell",-bot_orders[[#This Row],[accFillSz]],bot_orders[[#This Row],[accFillSz]]+bot_orders[[#This Row],[fee]])</f>
        <v>-4.2279999999999998</v>
      </c>
      <c r="AB2087">
        <v>0</v>
      </c>
      <c r="AC2087" t="s">
        <v>39</v>
      </c>
      <c r="AD2087">
        <v>0</v>
      </c>
      <c r="AE2087" t="s">
        <v>40</v>
      </c>
      <c r="AF2087" t="s">
        <v>41</v>
      </c>
      <c r="AG2087" t="s">
        <v>42</v>
      </c>
      <c r="AH2087" t="s">
        <v>28</v>
      </c>
      <c r="AI2087">
        <v>-4.2279999999999998</v>
      </c>
      <c r="AJ2087">
        <v>2.5550487199999998</v>
      </c>
    </row>
    <row r="2088" spans="1:36" x14ac:dyDescent="0.3">
      <c r="A2088">
        <v>2085</v>
      </c>
      <c r="B2088" t="s">
        <v>306</v>
      </c>
      <c r="C2088" t="s">
        <v>28</v>
      </c>
      <c r="D2088" t="s">
        <v>29</v>
      </c>
      <c r="E2088" t="s">
        <v>30</v>
      </c>
      <c r="F2088" t="s">
        <v>31</v>
      </c>
      <c r="G2088" t="s">
        <v>6554</v>
      </c>
      <c r="H2088" t="s">
        <v>6621</v>
      </c>
      <c r="I2088" s="4" t="s">
        <v>6622</v>
      </c>
      <c r="J2088" s="1">
        <f>((((bot_orders[[#This Row],[cTime]]/ 1000)+3*3600) / 86400) + DATE(1970,1,1))</f>
        <v>45768.017334467593</v>
      </c>
      <c r="K2088" s="4" t="s">
        <v>6623</v>
      </c>
      <c r="L2088" s="1">
        <f>((((bot_orders[[#This Row],[uTime]]/ 1000)+3*3600) / 86400) + DATE(1970,1,1))</f>
        <v>45768.024000983794</v>
      </c>
      <c r="M2088" t="s">
        <v>34</v>
      </c>
      <c r="N2088" t="s">
        <v>28</v>
      </c>
      <c r="O2088" t="s">
        <v>35</v>
      </c>
      <c r="P2088">
        <v>4.2279999999999998</v>
      </c>
      <c r="Q2088" t="s">
        <v>36</v>
      </c>
      <c r="R2088" t="s">
        <v>37</v>
      </c>
      <c r="S2088">
        <v>0.60229999999999995</v>
      </c>
      <c r="T2088">
        <v>0.60229999999999995</v>
      </c>
      <c r="U2088">
        <v>4.2279999999999998</v>
      </c>
      <c r="V2088">
        <v>-2.0372195E-3</v>
      </c>
      <c r="W2088" t="s">
        <v>38</v>
      </c>
      <c r="X2088" s="4">
        <f>IF(bot_orders[[#This Row],[side]]="sell", bot_orders[[#This Row],[accFillSz]]*bot_orders[[#This Row],[avgPx]] + bot_orders[[#This Row],[fee]], -bot_orders[[#This Row],[accFillSz]]*bot_orders[[#This Row],[avgPx]])</f>
        <v>2.5444871804999996</v>
      </c>
      <c r="Y2088" s="4">
        <f>IF(bot_orders[[#This Row],[side]]="buy", bot_orders[[#This Row],[accFillSz]] + bot_orders[[#This Row],[fee]], -bot_orders[[#This Row],[accFillSz]])</f>
        <v>-4.2279999999999998</v>
      </c>
      <c r="Z2088" s="4">
        <f>IF(bot_orders[[#This Row],[side]]="sell",bot_orders[[#This Row],[accFillSz]]*bot_orders[[#This Row],[avgPx]]+bot_orders[[#This Row],[fee]], 0)</f>
        <v>2.5444871804999996</v>
      </c>
      <c r="AA2088" s="4">
        <f>IF(bot_orders[[#This Row],[side]]="sell",-bot_orders[[#This Row],[accFillSz]],bot_orders[[#This Row],[accFillSz]]+bot_orders[[#This Row],[fee]])</f>
        <v>-4.2279999999999998</v>
      </c>
      <c r="AB2088">
        <v>0</v>
      </c>
      <c r="AC2088" t="s">
        <v>39</v>
      </c>
      <c r="AD2088">
        <v>0</v>
      </c>
      <c r="AE2088" t="s">
        <v>40</v>
      </c>
      <c r="AF2088" t="s">
        <v>41</v>
      </c>
      <c r="AG2088" t="s">
        <v>42</v>
      </c>
      <c r="AH2088" t="s">
        <v>28</v>
      </c>
      <c r="AI2088">
        <v>-4.2279999999999998</v>
      </c>
      <c r="AJ2088">
        <v>2.54448718</v>
      </c>
    </row>
    <row r="2089" spans="1:36" x14ac:dyDescent="0.3">
      <c r="A2089">
        <v>2086</v>
      </c>
      <c r="B2089" t="s">
        <v>306</v>
      </c>
      <c r="C2089" t="s">
        <v>28</v>
      </c>
      <c r="D2089" t="s">
        <v>29</v>
      </c>
      <c r="E2089" t="s">
        <v>30</v>
      </c>
      <c r="F2089" t="s">
        <v>31</v>
      </c>
      <c r="G2089" t="s">
        <v>6396</v>
      </c>
      <c r="H2089" t="s">
        <v>6624</v>
      </c>
      <c r="I2089" s="4" t="s">
        <v>6625</v>
      </c>
      <c r="J2089" s="1">
        <f>((((bot_orders[[#This Row],[cTime]]/ 1000)+3*3600) / 86400) + DATE(1970,1,1))</f>
        <v>45768.017499374997</v>
      </c>
      <c r="K2089" s="4" t="s">
        <v>6626</v>
      </c>
      <c r="L2089" s="1">
        <f>((((bot_orders[[#This Row],[uTime]]/ 1000)+3*3600) / 86400) + DATE(1970,1,1))</f>
        <v>45768.022797280093</v>
      </c>
      <c r="M2089" t="s">
        <v>34</v>
      </c>
      <c r="N2089" t="s">
        <v>28</v>
      </c>
      <c r="O2089" t="s">
        <v>35</v>
      </c>
      <c r="P2089">
        <v>4.2279999999999998</v>
      </c>
      <c r="Q2089" t="s">
        <v>36</v>
      </c>
      <c r="R2089" t="s">
        <v>37</v>
      </c>
      <c r="S2089">
        <v>0.5998</v>
      </c>
      <c r="T2089">
        <v>0.5998</v>
      </c>
      <c r="U2089">
        <v>4.2279999999999998</v>
      </c>
      <c r="V2089">
        <v>-2.0287635E-3</v>
      </c>
      <c r="W2089" t="s">
        <v>38</v>
      </c>
      <c r="X2089" s="4">
        <f>IF(bot_orders[[#This Row],[side]]="sell", bot_orders[[#This Row],[accFillSz]]*bot_orders[[#This Row],[avgPx]] + bot_orders[[#This Row],[fee]], -bot_orders[[#This Row],[accFillSz]]*bot_orders[[#This Row],[avgPx]])</f>
        <v>2.5339256365000002</v>
      </c>
      <c r="Y2089" s="4">
        <f>IF(bot_orders[[#This Row],[side]]="buy", bot_orders[[#This Row],[accFillSz]] + bot_orders[[#This Row],[fee]], -bot_orders[[#This Row],[accFillSz]])</f>
        <v>-4.2279999999999998</v>
      </c>
      <c r="Z2089" s="4">
        <f>IF(bot_orders[[#This Row],[side]]="sell",bot_orders[[#This Row],[accFillSz]]*bot_orders[[#This Row],[avgPx]]+bot_orders[[#This Row],[fee]], 0)</f>
        <v>2.5339256365000002</v>
      </c>
      <c r="AA2089" s="4">
        <f>IF(bot_orders[[#This Row],[side]]="sell",-bot_orders[[#This Row],[accFillSz]],bot_orders[[#This Row],[accFillSz]]+bot_orders[[#This Row],[fee]])</f>
        <v>-4.2279999999999998</v>
      </c>
      <c r="AB2089">
        <v>0</v>
      </c>
      <c r="AC2089" t="s">
        <v>39</v>
      </c>
      <c r="AD2089">
        <v>0</v>
      </c>
      <c r="AE2089" t="s">
        <v>40</v>
      </c>
      <c r="AF2089" t="s">
        <v>41</v>
      </c>
      <c r="AG2089" t="s">
        <v>42</v>
      </c>
      <c r="AH2089" t="s">
        <v>28</v>
      </c>
      <c r="AI2089">
        <v>-4.2279999999999998</v>
      </c>
      <c r="AJ2089">
        <v>2.5339256400000001</v>
      </c>
    </row>
    <row r="2090" spans="1:36" x14ac:dyDescent="0.3">
      <c r="A2090">
        <v>2087</v>
      </c>
      <c r="B2090" t="s">
        <v>306</v>
      </c>
      <c r="C2090" t="s">
        <v>28</v>
      </c>
      <c r="D2090" t="s">
        <v>29</v>
      </c>
      <c r="E2090" t="s">
        <v>30</v>
      </c>
      <c r="F2090" t="s">
        <v>31</v>
      </c>
      <c r="G2090" t="s">
        <v>6627</v>
      </c>
      <c r="H2090" t="s">
        <v>6628</v>
      </c>
      <c r="I2090" s="4" t="s">
        <v>6629</v>
      </c>
      <c r="J2090" s="1">
        <f>((((bot_orders[[#This Row],[cTime]]/ 1000)+3*3600) / 86400) + DATE(1970,1,1))</f>
        <v>45768.022797303245</v>
      </c>
      <c r="K2090" s="4" t="s">
        <v>6630</v>
      </c>
      <c r="L2090" s="1">
        <f>((((bot_orders[[#This Row],[uTime]]/ 1000)+3*3600) / 86400) + DATE(1970,1,1))</f>
        <v>45768.045540104169</v>
      </c>
      <c r="M2090" t="s">
        <v>34</v>
      </c>
      <c r="N2090" t="s">
        <v>28</v>
      </c>
      <c r="O2090" t="s">
        <v>35</v>
      </c>
      <c r="P2090">
        <v>4.2320000000000002</v>
      </c>
      <c r="Q2090" t="s">
        <v>36</v>
      </c>
      <c r="R2090" t="s">
        <v>55</v>
      </c>
      <c r="S2090">
        <v>0.59730000000000005</v>
      </c>
      <c r="T2090">
        <v>0.59730000000000005</v>
      </c>
      <c r="U2090">
        <v>4.2320000000000002</v>
      </c>
      <c r="V2090">
        <v>-3.3855999999999999E-3</v>
      </c>
      <c r="W2090" t="s">
        <v>39</v>
      </c>
      <c r="X2090" s="4">
        <f>IF(bot_orders[[#This Row],[side]]="sell", bot_orders[[#This Row],[accFillSz]]*bot_orders[[#This Row],[avgPx]] + bot_orders[[#This Row],[fee]], -bot_orders[[#This Row],[accFillSz]]*bot_orders[[#This Row],[avgPx]])</f>
        <v>-2.5277736000000002</v>
      </c>
      <c r="Y2090" s="4">
        <f>IF(bot_orders[[#This Row],[side]]="buy", bot_orders[[#This Row],[accFillSz]] + bot_orders[[#This Row],[fee]], -bot_orders[[#This Row],[accFillSz]])</f>
        <v>4.2286144000000006</v>
      </c>
      <c r="Z2090" s="4">
        <f>IF(bot_orders[[#This Row],[side]]="sell",bot_orders[[#This Row],[accFillSz]]*bot_orders[[#This Row],[avgPx]]+bot_orders[[#This Row],[fee]], 0)</f>
        <v>0</v>
      </c>
      <c r="AA2090" s="4">
        <f>IF(bot_orders[[#This Row],[side]]="sell",-bot_orders[[#This Row],[accFillSz]],bot_orders[[#This Row],[accFillSz]]+bot_orders[[#This Row],[fee]])</f>
        <v>4.2286144000000006</v>
      </c>
      <c r="AB2090">
        <v>0</v>
      </c>
      <c r="AC2090" t="s">
        <v>38</v>
      </c>
      <c r="AD2090">
        <v>0</v>
      </c>
      <c r="AE2090" t="s">
        <v>40</v>
      </c>
      <c r="AF2090" t="s">
        <v>41</v>
      </c>
      <c r="AG2090" t="s">
        <v>42</v>
      </c>
      <c r="AH2090" t="s">
        <v>28</v>
      </c>
      <c r="AI2090">
        <v>4.2286143999999997</v>
      </c>
      <c r="AJ2090">
        <v>-2.5277736000000002</v>
      </c>
    </row>
    <row r="2091" spans="1:36" x14ac:dyDescent="0.3">
      <c r="A2091">
        <v>2088</v>
      </c>
      <c r="B2091" t="s">
        <v>306</v>
      </c>
      <c r="C2091" t="s">
        <v>28</v>
      </c>
      <c r="D2091" t="s">
        <v>29</v>
      </c>
      <c r="E2091" t="s">
        <v>30</v>
      </c>
      <c r="F2091" t="s">
        <v>31</v>
      </c>
      <c r="G2091" t="s">
        <v>6631</v>
      </c>
      <c r="H2091" t="s">
        <v>6632</v>
      </c>
      <c r="I2091" s="4" t="s">
        <v>6633</v>
      </c>
      <c r="J2091" s="1">
        <f>((((bot_orders[[#This Row],[cTime]]/ 1000)+3*3600) / 86400) + DATE(1970,1,1))</f>
        <v>45768.024001006946</v>
      </c>
      <c r="K2091" s="4" t="s">
        <v>6634</v>
      </c>
      <c r="L2091" s="1">
        <f>((((bot_orders[[#This Row],[uTime]]/ 1000)+3*3600) / 86400) + DATE(1970,1,1))</f>
        <v>45768.043279942132</v>
      </c>
      <c r="M2091" t="s">
        <v>34</v>
      </c>
      <c r="N2091" t="s">
        <v>28</v>
      </c>
      <c r="O2091" t="s">
        <v>35</v>
      </c>
      <c r="P2091">
        <v>4.2320000000000002</v>
      </c>
      <c r="Q2091" t="s">
        <v>36</v>
      </c>
      <c r="R2091" t="s">
        <v>55</v>
      </c>
      <c r="S2091">
        <v>0.5998</v>
      </c>
      <c r="T2091">
        <v>0.5998</v>
      </c>
      <c r="U2091">
        <v>4.2320000000000002</v>
      </c>
      <c r="V2091">
        <v>-3.3855999999999999E-3</v>
      </c>
      <c r="W2091" t="s">
        <v>39</v>
      </c>
      <c r="X2091" s="4">
        <f>IF(bot_orders[[#This Row],[side]]="sell", bot_orders[[#This Row],[accFillSz]]*bot_orders[[#This Row],[avgPx]] + bot_orders[[#This Row],[fee]], -bot_orders[[#This Row],[accFillSz]]*bot_orders[[#This Row],[avgPx]])</f>
        <v>-2.5383536000000002</v>
      </c>
      <c r="Y2091" s="4">
        <f>IF(bot_orders[[#This Row],[side]]="buy", bot_orders[[#This Row],[accFillSz]] + bot_orders[[#This Row],[fee]], -bot_orders[[#This Row],[accFillSz]])</f>
        <v>4.2286144000000006</v>
      </c>
      <c r="Z2091" s="4">
        <f>IF(bot_orders[[#This Row],[side]]="sell",bot_orders[[#This Row],[accFillSz]]*bot_orders[[#This Row],[avgPx]]+bot_orders[[#This Row],[fee]], 0)</f>
        <v>0</v>
      </c>
      <c r="AA2091" s="4">
        <f>IF(bot_orders[[#This Row],[side]]="sell",-bot_orders[[#This Row],[accFillSz]],bot_orders[[#This Row],[accFillSz]]+bot_orders[[#This Row],[fee]])</f>
        <v>4.2286144000000006</v>
      </c>
      <c r="AB2091">
        <v>0</v>
      </c>
      <c r="AC2091" t="s">
        <v>38</v>
      </c>
      <c r="AD2091">
        <v>0</v>
      </c>
      <c r="AE2091" t="s">
        <v>40</v>
      </c>
      <c r="AF2091" t="s">
        <v>41</v>
      </c>
      <c r="AG2091" t="s">
        <v>42</v>
      </c>
      <c r="AH2091" t="s">
        <v>28</v>
      </c>
      <c r="AI2091">
        <v>4.2286143999999997</v>
      </c>
      <c r="AJ2091">
        <v>-2.5383536000000002</v>
      </c>
    </row>
    <row r="2092" spans="1:36" x14ac:dyDescent="0.3">
      <c r="A2092">
        <v>2089</v>
      </c>
      <c r="B2092" t="s">
        <v>306</v>
      </c>
      <c r="C2092" t="s">
        <v>28</v>
      </c>
      <c r="D2092" t="s">
        <v>29</v>
      </c>
      <c r="E2092" t="s">
        <v>30</v>
      </c>
      <c r="F2092" t="s">
        <v>31</v>
      </c>
      <c r="G2092" t="s">
        <v>6635</v>
      </c>
      <c r="H2092" t="s">
        <v>6636</v>
      </c>
      <c r="I2092" s="4" t="s">
        <v>6637</v>
      </c>
      <c r="J2092" s="1">
        <f>((((bot_orders[[#This Row],[cTime]]/ 1000)+3*3600) / 86400) + DATE(1970,1,1))</f>
        <v>45768.024994965279</v>
      </c>
      <c r="K2092" s="4" t="s">
        <v>6638</v>
      </c>
      <c r="L2092" s="1">
        <f>((((bot_orders[[#This Row],[uTime]]/ 1000)+3*3600) / 86400) + DATE(1970,1,1))</f>
        <v>45768.04272813657</v>
      </c>
      <c r="M2092" t="s">
        <v>34</v>
      </c>
      <c r="N2092" t="s">
        <v>28</v>
      </c>
      <c r="O2092" t="s">
        <v>35</v>
      </c>
      <c r="P2092">
        <v>4.2320000000000002</v>
      </c>
      <c r="Q2092" t="s">
        <v>36</v>
      </c>
      <c r="R2092" t="s">
        <v>55</v>
      </c>
      <c r="S2092">
        <v>0.60229999999999995</v>
      </c>
      <c r="T2092">
        <v>0.60229999999999995</v>
      </c>
      <c r="U2092">
        <v>4.2320000000000002</v>
      </c>
      <c r="V2092">
        <v>-3.3855999999999999E-3</v>
      </c>
      <c r="W2092" t="s">
        <v>39</v>
      </c>
      <c r="X2092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092" s="4">
        <f>IF(bot_orders[[#This Row],[side]]="buy", bot_orders[[#This Row],[accFillSz]] + bot_orders[[#This Row],[fee]], -bot_orders[[#This Row],[accFillSz]])</f>
        <v>4.2286144000000006</v>
      </c>
      <c r="Z2092" s="4">
        <f>IF(bot_orders[[#This Row],[side]]="sell",bot_orders[[#This Row],[accFillSz]]*bot_orders[[#This Row],[avgPx]]+bot_orders[[#This Row],[fee]], 0)</f>
        <v>0</v>
      </c>
      <c r="AA2092" s="4">
        <f>IF(bot_orders[[#This Row],[side]]="sell",-bot_orders[[#This Row],[accFillSz]],bot_orders[[#This Row],[accFillSz]]+bot_orders[[#This Row],[fee]])</f>
        <v>4.2286144000000006</v>
      </c>
      <c r="AB2092">
        <v>0</v>
      </c>
      <c r="AC2092" t="s">
        <v>38</v>
      </c>
      <c r="AD2092">
        <v>0</v>
      </c>
      <c r="AE2092" t="s">
        <v>40</v>
      </c>
      <c r="AF2092" t="s">
        <v>41</v>
      </c>
      <c r="AG2092" t="s">
        <v>42</v>
      </c>
      <c r="AH2092" t="s">
        <v>28</v>
      </c>
      <c r="AI2092">
        <v>4.2286143999999997</v>
      </c>
      <c r="AJ2092">
        <v>-2.5489335999999998</v>
      </c>
    </row>
    <row r="2093" spans="1:36" x14ac:dyDescent="0.3">
      <c r="A2093">
        <v>2090</v>
      </c>
      <c r="B2093" t="s">
        <v>306</v>
      </c>
      <c r="C2093" t="s">
        <v>28</v>
      </c>
      <c r="D2093" t="s">
        <v>29</v>
      </c>
      <c r="E2093" t="s">
        <v>30</v>
      </c>
      <c r="F2093" t="s">
        <v>31</v>
      </c>
      <c r="G2093" t="s">
        <v>6635</v>
      </c>
      <c r="H2093" t="s">
        <v>6639</v>
      </c>
      <c r="I2093" s="4" t="s">
        <v>6640</v>
      </c>
      <c r="J2093" s="1">
        <f>((((bot_orders[[#This Row],[cTime]]/ 1000)+3*3600) / 86400) + DATE(1970,1,1))</f>
        <v>45768.042728159722</v>
      </c>
      <c r="K2093" s="4" t="s">
        <v>6641</v>
      </c>
      <c r="L2093" s="1">
        <f>((((bot_orders[[#This Row],[uTime]]/ 1000)+3*3600) / 86400) + DATE(1970,1,1))</f>
        <v>45768.092525185188</v>
      </c>
      <c r="M2093" t="s">
        <v>34</v>
      </c>
      <c r="N2093" t="s">
        <v>28</v>
      </c>
      <c r="O2093" t="s">
        <v>35</v>
      </c>
      <c r="P2093">
        <v>4.2279999999999998</v>
      </c>
      <c r="Q2093" t="s">
        <v>36</v>
      </c>
      <c r="R2093" t="s">
        <v>37</v>
      </c>
      <c r="S2093">
        <v>0.6048</v>
      </c>
      <c r="T2093">
        <v>0.6048</v>
      </c>
      <c r="U2093">
        <v>4.2279999999999998</v>
      </c>
      <c r="V2093">
        <v>-2.0456755E-3</v>
      </c>
      <c r="W2093" t="s">
        <v>38</v>
      </c>
      <c r="X2093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093" s="4">
        <f>IF(bot_orders[[#This Row],[side]]="buy", bot_orders[[#This Row],[accFillSz]] + bot_orders[[#This Row],[fee]], -bot_orders[[#This Row],[accFillSz]])</f>
        <v>-4.2279999999999998</v>
      </c>
      <c r="Z2093" s="4">
        <f>IF(bot_orders[[#This Row],[side]]="sell",bot_orders[[#This Row],[accFillSz]]*bot_orders[[#This Row],[avgPx]]+bot_orders[[#This Row],[fee]], 0)</f>
        <v>2.5550487245000002</v>
      </c>
      <c r="AA2093" s="4">
        <f>IF(bot_orders[[#This Row],[side]]="sell",-bot_orders[[#This Row],[accFillSz]],bot_orders[[#This Row],[accFillSz]]+bot_orders[[#This Row],[fee]])</f>
        <v>-4.2279999999999998</v>
      </c>
      <c r="AB2093">
        <v>0</v>
      </c>
      <c r="AC2093" t="s">
        <v>39</v>
      </c>
      <c r="AD2093">
        <v>0</v>
      </c>
      <c r="AE2093" t="s">
        <v>40</v>
      </c>
      <c r="AF2093" t="s">
        <v>41</v>
      </c>
      <c r="AG2093" t="s">
        <v>42</v>
      </c>
      <c r="AH2093" t="s">
        <v>28</v>
      </c>
      <c r="AI2093">
        <v>-4.2279999999999998</v>
      </c>
      <c r="AJ2093">
        <v>2.5550487199999998</v>
      </c>
    </row>
    <row r="2094" spans="1:36" x14ac:dyDescent="0.3">
      <c r="A2094">
        <v>2091</v>
      </c>
      <c r="B2094" t="s">
        <v>306</v>
      </c>
      <c r="C2094" t="s">
        <v>28</v>
      </c>
      <c r="D2094" t="s">
        <v>29</v>
      </c>
      <c r="E2094" t="s">
        <v>30</v>
      </c>
      <c r="F2094" t="s">
        <v>31</v>
      </c>
      <c r="G2094" t="s">
        <v>6631</v>
      </c>
      <c r="H2094" t="s">
        <v>6642</v>
      </c>
      <c r="I2094" s="4" t="s">
        <v>6643</v>
      </c>
      <c r="J2094" s="1">
        <f>((((bot_orders[[#This Row],[cTime]]/ 1000)+3*3600) / 86400) + DATE(1970,1,1))</f>
        <v>45768.043279965277</v>
      </c>
      <c r="K2094" s="4" t="s">
        <v>6644</v>
      </c>
      <c r="L2094" s="1">
        <f>((((bot_orders[[#This Row],[uTime]]/ 1000)+3*3600) / 86400) + DATE(1970,1,1))</f>
        <v>45768.086549548607</v>
      </c>
      <c r="M2094" t="s">
        <v>34</v>
      </c>
      <c r="N2094" t="s">
        <v>28</v>
      </c>
      <c r="O2094" t="s">
        <v>35</v>
      </c>
      <c r="P2094">
        <v>4.2279999999999998</v>
      </c>
      <c r="Q2094" t="s">
        <v>36</v>
      </c>
      <c r="R2094" t="s">
        <v>37</v>
      </c>
      <c r="S2094">
        <v>0.60229999999999995</v>
      </c>
      <c r="T2094">
        <v>0.60229999999999995</v>
      </c>
      <c r="U2094">
        <v>4.2279999999999998</v>
      </c>
      <c r="V2094">
        <v>-2.0372195E-3</v>
      </c>
      <c r="W2094" t="s">
        <v>38</v>
      </c>
      <c r="X2094" s="4">
        <f>IF(bot_orders[[#This Row],[side]]="sell", bot_orders[[#This Row],[accFillSz]]*bot_orders[[#This Row],[avgPx]] + bot_orders[[#This Row],[fee]], -bot_orders[[#This Row],[accFillSz]]*bot_orders[[#This Row],[avgPx]])</f>
        <v>2.5444871804999996</v>
      </c>
      <c r="Y2094" s="4">
        <f>IF(bot_orders[[#This Row],[side]]="buy", bot_orders[[#This Row],[accFillSz]] + bot_orders[[#This Row],[fee]], -bot_orders[[#This Row],[accFillSz]])</f>
        <v>-4.2279999999999998</v>
      </c>
      <c r="Z2094" s="4">
        <f>IF(bot_orders[[#This Row],[side]]="sell",bot_orders[[#This Row],[accFillSz]]*bot_orders[[#This Row],[avgPx]]+bot_orders[[#This Row],[fee]], 0)</f>
        <v>2.5444871804999996</v>
      </c>
      <c r="AA2094" s="4">
        <f>IF(bot_orders[[#This Row],[side]]="sell",-bot_orders[[#This Row],[accFillSz]],bot_orders[[#This Row],[accFillSz]]+bot_orders[[#This Row],[fee]])</f>
        <v>-4.2279999999999998</v>
      </c>
      <c r="AB2094">
        <v>0</v>
      </c>
      <c r="AC2094" t="s">
        <v>39</v>
      </c>
      <c r="AD2094">
        <v>0</v>
      </c>
      <c r="AE2094" t="s">
        <v>40</v>
      </c>
      <c r="AF2094" t="s">
        <v>41</v>
      </c>
      <c r="AG2094" t="s">
        <v>42</v>
      </c>
      <c r="AH2094" t="s">
        <v>28</v>
      </c>
      <c r="AI2094">
        <v>-4.2279999999999998</v>
      </c>
      <c r="AJ2094">
        <v>2.54448718</v>
      </c>
    </row>
    <row r="2095" spans="1:36" x14ac:dyDescent="0.3">
      <c r="A2095">
        <v>2092</v>
      </c>
      <c r="B2095" t="s">
        <v>306</v>
      </c>
      <c r="C2095" t="s">
        <v>28</v>
      </c>
      <c r="D2095" t="s">
        <v>29</v>
      </c>
      <c r="E2095" t="s">
        <v>30</v>
      </c>
      <c r="F2095" t="s">
        <v>31</v>
      </c>
      <c r="G2095" t="s">
        <v>6627</v>
      </c>
      <c r="H2095" t="s">
        <v>6645</v>
      </c>
      <c r="I2095" s="4" t="s">
        <v>6646</v>
      </c>
      <c r="J2095" s="1">
        <f>((((bot_orders[[#This Row],[cTime]]/ 1000)+3*3600) / 86400) + DATE(1970,1,1))</f>
        <v>45768.045540127314</v>
      </c>
      <c r="K2095" s="4" t="s">
        <v>6647</v>
      </c>
      <c r="L2095" s="1">
        <f>((((bot_orders[[#This Row],[uTime]]/ 1000)+3*3600) / 86400) + DATE(1970,1,1))</f>
        <v>45768.051319525461</v>
      </c>
      <c r="M2095" t="s">
        <v>34</v>
      </c>
      <c r="N2095" t="s">
        <v>28</v>
      </c>
      <c r="O2095" t="s">
        <v>35</v>
      </c>
      <c r="P2095">
        <v>4.2279999999999998</v>
      </c>
      <c r="Q2095" t="s">
        <v>36</v>
      </c>
      <c r="R2095" t="s">
        <v>37</v>
      </c>
      <c r="S2095">
        <v>0.5998</v>
      </c>
      <c r="T2095">
        <v>0.5998</v>
      </c>
      <c r="U2095">
        <v>4.2279999999999998</v>
      </c>
      <c r="V2095">
        <v>-2.0287635E-3</v>
      </c>
      <c r="W2095" t="s">
        <v>38</v>
      </c>
      <c r="X2095" s="4">
        <f>IF(bot_orders[[#This Row],[side]]="sell", bot_orders[[#This Row],[accFillSz]]*bot_orders[[#This Row],[avgPx]] + bot_orders[[#This Row],[fee]], -bot_orders[[#This Row],[accFillSz]]*bot_orders[[#This Row],[avgPx]])</f>
        <v>2.5339256365000002</v>
      </c>
      <c r="Y2095" s="4">
        <f>IF(bot_orders[[#This Row],[side]]="buy", bot_orders[[#This Row],[accFillSz]] + bot_orders[[#This Row],[fee]], -bot_orders[[#This Row],[accFillSz]])</f>
        <v>-4.2279999999999998</v>
      </c>
      <c r="Z2095" s="4">
        <f>IF(bot_orders[[#This Row],[side]]="sell",bot_orders[[#This Row],[accFillSz]]*bot_orders[[#This Row],[avgPx]]+bot_orders[[#This Row],[fee]], 0)</f>
        <v>2.5339256365000002</v>
      </c>
      <c r="AA2095" s="4">
        <f>IF(bot_orders[[#This Row],[side]]="sell",-bot_orders[[#This Row],[accFillSz]],bot_orders[[#This Row],[accFillSz]]+bot_orders[[#This Row],[fee]])</f>
        <v>-4.2279999999999998</v>
      </c>
      <c r="AB2095">
        <v>0</v>
      </c>
      <c r="AC2095" t="s">
        <v>39</v>
      </c>
      <c r="AD2095">
        <v>0</v>
      </c>
      <c r="AE2095" t="s">
        <v>40</v>
      </c>
      <c r="AF2095" t="s">
        <v>41</v>
      </c>
      <c r="AG2095" t="s">
        <v>42</v>
      </c>
      <c r="AH2095" t="s">
        <v>28</v>
      </c>
      <c r="AI2095">
        <v>-4.2279999999999998</v>
      </c>
      <c r="AJ2095">
        <v>2.5339256400000001</v>
      </c>
    </row>
    <row r="2096" spans="1:36" x14ac:dyDescent="0.3">
      <c r="A2096">
        <v>2093</v>
      </c>
      <c r="B2096" t="s">
        <v>306</v>
      </c>
      <c r="C2096" t="s">
        <v>28</v>
      </c>
      <c r="D2096" t="s">
        <v>29</v>
      </c>
      <c r="E2096" t="s">
        <v>30</v>
      </c>
      <c r="F2096" t="s">
        <v>31</v>
      </c>
      <c r="G2096" t="s">
        <v>6648</v>
      </c>
      <c r="H2096" t="s">
        <v>6649</v>
      </c>
      <c r="I2096" s="4" t="s">
        <v>6650</v>
      </c>
      <c r="J2096" s="1">
        <f>((((bot_orders[[#This Row],[cTime]]/ 1000)+3*3600) / 86400) + DATE(1970,1,1))</f>
        <v>45768.051319548613</v>
      </c>
      <c r="K2096" s="4" t="s">
        <v>6651</v>
      </c>
      <c r="L2096" s="1">
        <f>((((bot_orders[[#This Row],[uTime]]/ 1000)+3*3600) / 86400) + DATE(1970,1,1))</f>
        <v>45768.056389513891</v>
      </c>
      <c r="M2096" t="s">
        <v>34</v>
      </c>
      <c r="N2096" t="s">
        <v>28</v>
      </c>
      <c r="O2096" t="s">
        <v>35</v>
      </c>
      <c r="P2096">
        <v>4.2320000000000002</v>
      </c>
      <c r="Q2096" t="s">
        <v>36</v>
      </c>
      <c r="R2096" t="s">
        <v>55</v>
      </c>
      <c r="S2096">
        <v>0.59730000000000005</v>
      </c>
      <c r="T2096">
        <v>0.59730000000000005</v>
      </c>
      <c r="U2096">
        <v>4.2320000000000002</v>
      </c>
      <c r="V2096">
        <v>-3.3855999999999999E-3</v>
      </c>
      <c r="W2096" t="s">
        <v>39</v>
      </c>
      <c r="X2096" s="4">
        <f>IF(bot_orders[[#This Row],[side]]="sell", bot_orders[[#This Row],[accFillSz]]*bot_orders[[#This Row],[avgPx]] + bot_orders[[#This Row],[fee]], -bot_orders[[#This Row],[accFillSz]]*bot_orders[[#This Row],[avgPx]])</f>
        <v>-2.5277736000000002</v>
      </c>
      <c r="Y2096" s="4">
        <f>IF(bot_orders[[#This Row],[side]]="buy", bot_orders[[#This Row],[accFillSz]] + bot_orders[[#This Row],[fee]], -bot_orders[[#This Row],[accFillSz]])</f>
        <v>4.2286144000000006</v>
      </c>
      <c r="Z2096" s="4">
        <f>IF(bot_orders[[#This Row],[side]]="sell",bot_orders[[#This Row],[accFillSz]]*bot_orders[[#This Row],[avgPx]]+bot_orders[[#This Row],[fee]], 0)</f>
        <v>0</v>
      </c>
      <c r="AA2096" s="4">
        <f>IF(bot_orders[[#This Row],[side]]="sell",-bot_orders[[#This Row],[accFillSz]],bot_orders[[#This Row],[accFillSz]]+bot_orders[[#This Row],[fee]])</f>
        <v>4.2286144000000006</v>
      </c>
      <c r="AB2096">
        <v>0</v>
      </c>
      <c r="AC2096" t="s">
        <v>38</v>
      </c>
      <c r="AD2096">
        <v>0</v>
      </c>
      <c r="AE2096" t="s">
        <v>40</v>
      </c>
      <c r="AF2096" t="s">
        <v>41</v>
      </c>
      <c r="AG2096" t="s">
        <v>42</v>
      </c>
      <c r="AH2096" t="s">
        <v>28</v>
      </c>
      <c r="AI2096">
        <v>4.2286143999999997</v>
      </c>
      <c r="AJ2096">
        <v>-2.5277736000000002</v>
      </c>
    </row>
    <row r="2097" spans="1:36" x14ac:dyDescent="0.3">
      <c r="A2097">
        <v>2094</v>
      </c>
      <c r="B2097" t="s">
        <v>306</v>
      </c>
      <c r="C2097" t="s">
        <v>28</v>
      </c>
      <c r="D2097" t="s">
        <v>29</v>
      </c>
      <c r="E2097" t="s">
        <v>30</v>
      </c>
      <c r="F2097" t="s">
        <v>31</v>
      </c>
      <c r="G2097" t="s">
        <v>6648</v>
      </c>
      <c r="H2097" t="s">
        <v>6652</v>
      </c>
      <c r="I2097" s="4" t="s">
        <v>6653</v>
      </c>
      <c r="J2097" s="1">
        <f>((((bot_orders[[#This Row],[cTime]]/ 1000)+3*3600) / 86400) + DATE(1970,1,1))</f>
        <v>45768.056389537036</v>
      </c>
      <c r="K2097" s="4" t="s">
        <v>6654</v>
      </c>
      <c r="L2097" s="1">
        <f>((((bot_orders[[#This Row],[uTime]]/ 1000)+3*3600) / 86400) + DATE(1970,1,1))</f>
        <v>45768.079498298612</v>
      </c>
      <c r="M2097" t="s">
        <v>34</v>
      </c>
      <c r="N2097" t="s">
        <v>28</v>
      </c>
      <c r="O2097" t="s">
        <v>35</v>
      </c>
      <c r="P2097">
        <v>4.2279999999999998</v>
      </c>
      <c r="Q2097" t="s">
        <v>36</v>
      </c>
      <c r="R2097" t="s">
        <v>37</v>
      </c>
      <c r="S2097">
        <v>0.5998</v>
      </c>
      <c r="T2097">
        <v>0.5998</v>
      </c>
      <c r="U2097">
        <v>4.2279999999999998</v>
      </c>
      <c r="V2097">
        <v>-2.0287635E-3</v>
      </c>
      <c r="W2097" t="s">
        <v>38</v>
      </c>
      <c r="X2097" s="4">
        <f>IF(bot_orders[[#This Row],[side]]="sell", bot_orders[[#This Row],[accFillSz]]*bot_orders[[#This Row],[avgPx]] + bot_orders[[#This Row],[fee]], -bot_orders[[#This Row],[accFillSz]]*bot_orders[[#This Row],[avgPx]])</f>
        <v>2.5339256365000002</v>
      </c>
      <c r="Y2097" s="4">
        <f>IF(bot_orders[[#This Row],[side]]="buy", bot_orders[[#This Row],[accFillSz]] + bot_orders[[#This Row],[fee]], -bot_orders[[#This Row],[accFillSz]])</f>
        <v>-4.2279999999999998</v>
      </c>
      <c r="Z2097" s="4">
        <f>IF(bot_orders[[#This Row],[side]]="sell",bot_orders[[#This Row],[accFillSz]]*bot_orders[[#This Row],[avgPx]]+bot_orders[[#This Row],[fee]], 0)</f>
        <v>2.5339256365000002</v>
      </c>
      <c r="AA2097" s="4">
        <f>IF(bot_orders[[#This Row],[side]]="sell",-bot_orders[[#This Row],[accFillSz]],bot_orders[[#This Row],[accFillSz]]+bot_orders[[#This Row],[fee]])</f>
        <v>-4.2279999999999998</v>
      </c>
      <c r="AB2097">
        <v>0</v>
      </c>
      <c r="AC2097" t="s">
        <v>39</v>
      </c>
      <c r="AD2097">
        <v>0</v>
      </c>
      <c r="AE2097" t="s">
        <v>40</v>
      </c>
      <c r="AF2097" t="s">
        <v>41</v>
      </c>
      <c r="AG2097" t="s">
        <v>42</v>
      </c>
      <c r="AH2097" t="s">
        <v>28</v>
      </c>
      <c r="AI2097">
        <v>-4.2279999999999998</v>
      </c>
      <c r="AJ2097">
        <v>2.5339256400000001</v>
      </c>
    </row>
    <row r="2098" spans="1:36" x14ac:dyDescent="0.3">
      <c r="A2098">
        <v>2095</v>
      </c>
      <c r="B2098" t="s">
        <v>306</v>
      </c>
      <c r="C2098" t="s">
        <v>28</v>
      </c>
      <c r="D2098" t="s">
        <v>29</v>
      </c>
      <c r="E2098" t="s">
        <v>30</v>
      </c>
      <c r="F2098" t="s">
        <v>31</v>
      </c>
      <c r="G2098" t="s">
        <v>6386</v>
      </c>
      <c r="H2098" t="s">
        <v>6655</v>
      </c>
      <c r="I2098" s="4" t="s">
        <v>6656</v>
      </c>
      <c r="J2098" s="1">
        <f>((((bot_orders[[#This Row],[cTime]]/ 1000)+3*3600) / 86400) + DATE(1970,1,1))</f>
        <v>45768.058565995365</v>
      </c>
      <c r="K2098" s="4" t="s">
        <v>6657</v>
      </c>
      <c r="L2098" s="1">
        <f>((((bot_orders[[#This Row],[uTime]]/ 1000)+3*3600) / 86400) + DATE(1970,1,1))</f>
        <v>45768.061033171296</v>
      </c>
      <c r="M2098" t="s">
        <v>34</v>
      </c>
      <c r="N2098" t="s">
        <v>28</v>
      </c>
      <c r="O2098" t="s">
        <v>35</v>
      </c>
      <c r="P2098">
        <v>4.2279999999999998</v>
      </c>
      <c r="Q2098" t="s">
        <v>36</v>
      </c>
      <c r="R2098" t="s">
        <v>37</v>
      </c>
      <c r="S2098">
        <v>0.59730000000000005</v>
      </c>
      <c r="T2098">
        <v>0.59730000000000005</v>
      </c>
      <c r="U2098">
        <v>4.2279999999999998</v>
      </c>
      <c r="V2098">
        <v>-2.0203075E-3</v>
      </c>
      <c r="W2098" t="s">
        <v>38</v>
      </c>
      <c r="X2098" s="4">
        <f>IF(bot_orders[[#This Row],[side]]="sell", bot_orders[[#This Row],[accFillSz]]*bot_orders[[#This Row],[avgPx]] + bot_orders[[#This Row],[fee]], -bot_orders[[#This Row],[accFillSz]]*bot_orders[[#This Row],[avgPx]])</f>
        <v>2.5233640925</v>
      </c>
      <c r="Y2098" s="4">
        <f>IF(bot_orders[[#This Row],[side]]="buy", bot_orders[[#This Row],[accFillSz]] + bot_orders[[#This Row],[fee]], -bot_orders[[#This Row],[accFillSz]])</f>
        <v>-4.2279999999999998</v>
      </c>
      <c r="Z2098" s="4">
        <f>IF(bot_orders[[#This Row],[side]]="sell",bot_orders[[#This Row],[accFillSz]]*bot_orders[[#This Row],[avgPx]]+bot_orders[[#This Row],[fee]], 0)</f>
        <v>2.5233640925</v>
      </c>
      <c r="AA2098" s="4">
        <f>IF(bot_orders[[#This Row],[side]]="sell",-bot_orders[[#This Row],[accFillSz]],bot_orders[[#This Row],[accFillSz]]+bot_orders[[#This Row],[fee]])</f>
        <v>-4.2279999999999998</v>
      </c>
      <c r="AB2098">
        <v>0</v>
      </c>
      <c r="AC2098" t="s">
        <v>39</v>
      </c>
      <c r="AD2098">
        <v>0</v>
      </c>
      <c r="AE2098" t="s">
        <v>40</v>
      </c>
      <c r="AF2098" t="s">
        <v>41</v>
      </c>
      <c r="AG2098" t="s">
        <v>42</v>
      </c>
      <c r="AH2098" t="s">
        <v>28</v>
      </c>
      <c r="AI2098">
        <v>-4.2279999999999998</v>
      </c>
      <c r="AJ2098">
        <v>2.5233640899999998</v>
      </c>
    </row>
    <row r="2099" spans="1:36" x14ac:dyDescent="0.3">
      <c r="A2099">
        <v>2096</v>
      </c>
      <c r="B2099" t="s">
        <v>306</v>
      </c>
      <c r="C2099" t="s">
        <v>28</v>
      </c>
      <c r="D2099" t="s">
        <v>29</v>
      </c>
      <c r="E2099" t="s">
        <v>30</v>
      </c>
      <c r="F2099" t="s">
        <v>31</v>
      </c>
      <c r="G2099" t="s">
        <v>6658</v>
      </c>
      <c r="H2099" t="s">
        <v>6659</v>
      </c>
      <c r="I2099" s="4" t="s">
        <v>6660</v>
      </c>
      <c r="J2099" s="1">
        <f>((((bot_orders[[#This Row],[cTime]]/ 1000)+3*3600) / 86400) + DATE(1970,1,1))</f>
        <v>45768.061033194448</v>
      </c>
      <c r="K2099" s="4" t="s">
        <v>6661</v>
      </c>
      <c r="L2099" s="1">
        <f>((((bot_orders[[#This Row],[uTime]]/ 1000)+3*3600) / 86400) + DATE(1970,1,1))</f>
        <v>45768.066980266201</v>
      </c>
      <c r="M2099" t="s">
        <v>34</v>
      </c>
      <c r="N2099" t="s">
        <v>28</v>
      </c>
      <c r="O2099" t="s">
        <v>35</v>
      </c>
      <c r="P2099">
        <v>4.2320000000000002</v>
      </c>
      <c r="Q2099" t="s">
        <v>36</v>
      </c>
      <c r="R2099" t="s">
        <v>55</v>
      </c>
      <c r="S2099">
        <v>0.5948</v>
      </c>
      <c r="T2099">
        <v>0.5948</v>
      </c>
      <c r="U2099">
        <v>4.2320000000000002</v>
      </c>
      <c r="V2099">
        <v>-3.3855999999999999E-3</v>
      </c>
      <c r="W2099" t="s">
        <v>39</v>
      </c>
      <c r="X2099" s="4">
        <f>IF(bot_orders[[#This Row],[side]]="sell", bot_orders[[#This Row],[accFillSz]]*bot_orders[[#This Row],[avgPx]] + bot_orders[[#This Row],[fee]], -bot_orders[[#This Row],[accFillSz]]*bot_orders[[#This Row],[avgPx]])</f>
        <v>-2.5171936000000001</v>
      </c>
      <c r="Y2099" s="4">
        <f>IF(bot_orders[[#This Row],[side]]="buy", bot_orders[[#This Row],[accFillSz]] + bot_orders[[#This Row],[fee]], -bot_orders[[#This Row],[accFillSz]])</f>
        <v>4.2286144000000006</v>
      </c>
      <c r="Z2099" s="4">
        <f>IF(bot_orders[[#This Row],[side]]="sell",bot_orders[[#This Row],[accFillSz]]*bot_orders[[#This Row],[avgPx]]+bot_orders[[#This Row],[fee]], 0)</f>
        <v>0</v>
      </c>
      <c r="AA2099" s="4">
        <f>IF(bot_orders[[#This Row],[side]]="sell",-bot_orders[[#This Row],[accFillSz]],bot_orders[[#This Row],[accFillSz]]+bot_orders[[#This Row],[fee]])</f>
        <v>4.2286144000000006</v>
      </c>
      <c r="AB2099">
        <v>0</v>
      </c>
      <c r="AC2099" t="s">
        <v>38</v>
      </c>
      <c r="AD2099">
        <v>0</v>
      </c>
      <c r="AE2099" t="s">
        <v>40</v>
      </c>
      <c r="AF2099" t="s">
        <v>41</v>
      </c>
      <c r="AG2099" t="s">
        <v>42</v>
      </c>
      <c r="AH2099" t="s">
        <v>28</v>
      </c>
      <c r="AI2099">
        <v>4.2286143999999997</v>
      </c>
      <c r="AJ2099">
        <v>-2.5171936000000001</v>
      </c>
    </row>
    <row r="2100" spans="1:36" x14ac:dyDescent="0.3">
      <c r="A2100">
        <v>2097</v>
      </c>
      <c r="B2100" t="s">
        <v>306</v>
      </c>
      <c r="C2100" t="s">
        <v>28</v>
      </c>
      <c r="D2100" t="s">
        <v>29</v>
      </c>
      <c r="E2100" t="s">
        <v>30</v>
      </c>
      <c r="F2100" t="s">
        <v>31</v>
      </c>
      <c r="G2100" t="s">
        <v>6658</v>
      </c>
      <c r="H2100" t="s">
        <v>6662</v>
      </c>
      <c r="I2100" s="4" t="s">
        <v>6663</v>
      </c>
      <c r="J2100" s="1">
        <f>((((bot_orders[[#This Row],[cTime]]/ 1000)+3*3600) / 86400) + DATE(1970,1,1))</f>
        <v>45768.066980289354</v>
      </c>
      <c r="K2100" s="4" t="s">
        <v>6664</v>
      </c>
      <c r="L2100" s="1">
        <f>((((bot_orders[[#This Row],[uTime]]/ 1000)+3*3600) / 86400) + DATE(1970,1,1))</f>
        <v>45768.069403634261</v>
      </c>
      <c r="M2100" t="s">
        <v>34</v>
      </c>
      <c r="N2100" t="s">
        <v>28</v>
      </c>
      <c r="O2100" t="s">
        <v>35</v>
      </c>
      <c r="P2100">
        <v>4.2279999999999998</v>
      </c>
      <c r="Q2100" t="s">
        <v>36</v>
      </c>
      <c r="R2100" t="s">
        <v>37</v>
      </c>
      <c r="S2100">
        <v>0.59730000000000005</v>
      </c>
      <c r="T2100">
        <v>0.59730000000000005</v>
      </c>
      <c r="U2100">
        <v>4.2279999999999998</v>
      </c>
      <c r="V2100">
        <v>-2.0203075E-3</v>
      </c>
      <c r="W2100" t="s">
        <v>38</v>
      </c>
      <c r="X2100" s="4">
        <f>IF(bot_orders[[#This Row],[side]]="sell", bot_orders[[#This Row],[accFillSz]]*bot_orders[[#This Row],[avgPx]] + bot_orders[[#This Row],[fee]], -bot_orders[[#This Row],[accFillSz]]*bot_orders[[#This Row],[avgPx]])</f>
        <v>2.5233640925</v>
      </c>
      <c r="Y2100" s="4">
        <f>IF(bot_orders[[#This Row],[side]]="buy", bot_orders[[#This Row],[accFillSz]] + bot_orders[[#This Row],[fee]], -bot_orders[[#This Row],[accFillSz]])</f>
        <v>-4.2279999999999998</v>
      </c>
      <c r="Z2100" s="4">
        <f>IF(bot_orders[[#This Row],[side]]="sell",bot_orders[[#This Row],[accFillSz]]*bot_orders[[#This Row],[avgPx]]+bot_orders[[#This Row],[fee]], 0)</f>
        <v>2.5233640925</v>
      </c>
      <c r="AA2100" s="4">
        <f>IF(bot_orders[[#This Row],[side]]="sell",-bot_orders[[#This Row],[accFillSz]],bot_orders[[#This Row],[accFillSz]]+bot_orders[[#This Row],[fee]])</f>
        <v>-4.2279999999999998</v>
      </c>
      <c r="AB2100">
        <v>0</v>
      </c>
      <c r="AC2100" t="s">
        <v>39</v>
      </c>
      <c r="AD2100">
        <v>0</v>
      </c>
      <c r="AE2100" t="s">
        <v>40</v>
      </c>
      <c r="AF2100" t="s">
        <v>41</v>
      </c>
      <c r="AG2100" t="s">
        <v>42</v>
      </c>
      <c r="AH2100" t="s">
        <v>28</v>
      </c>
      <c r="AI2100">
        <v>-4.2279999999999998</v>
      </c>
      <c r="AJ2100">
        <v>2.5233640899999998</v>
      </c>
    </row>
    <row r="2101" spans="1:36" x14ac:dyDescent="0.3">
      <c r="A2101">
        <v>2098</v>
      </c>
      <c r="B2101" t="s">
        <v>306</v>
      </c>
      <c r="C2101" t="s">
        <v>28</v>
      </c>
      <c r="D2101" t="s">
        <v>29</v>
      </c>
      <c r="E2101" t="s">
        <v>30</v>
      </c>
      <c r="F2101" t="s">
        <v>31</v>
      </c>
      <c r="G2101" t="s">
        <v>6665</v>
      </c>
      <c r="H2101" t="s">
        <v>6666</v>
      </c>
      <c r="I2101" s="4" t="s">
        <v>6667</v>
      </c>
      <c r="J2101" s="1">
        <f>((((bot_orders[[#This Row],[cTime]]/ 1000)+3*3600) / 86400) + DATE(1970,1,1))</f>
        <v>45768.086549571759</v>
      </c>
      <c r="K2101" s="4" t="s">
        <v>6668</v>
      </c>
      <c r="L2101" s="1">
        <f>((((bot_orders[[#This Row],[uTime]]/ 1000)+3*3600) / 86400) + DATE(1970,1,1))</f>
        <v>45768.238217986109</v>
      </c>
      <c r="M2101" t="s">
        <v>34</v>
      </c>
      <c r="N2101" t="s">
        <v>28</v>
      </c>
      <c r="O2101" t="s">
        <v>35</v>
      </c>
      <c r="P2101">
        <v>4.2320000000000002</v>
      </c>
      <c r="Q2101" t="s">
        <v>36</v>
      </c>
      <c r="R2101" t="s">
        <v>55</v>
      </c>
      <c r="S2101">
        <v>0.5998</v>
      </c>
      <c r="T2101">
        <v>0.5998</v>
      </c>
      <c r="U2101">
        <v>4.2320000000000002</v>
      </c>
      <c r="V2101">
        <v>-3.3855999999999999E-3</v>
      </c>
      <c r="W2101" t="s">
        <v>39</v>
      </c>
      <c r="X2101" s="4">
        <f>IF(bot_orders[[#This Row],[side]]="sell", bot_orders[[#This Row],[accFillSz]]*bot_orders[[#This Row],[avgPx]] + bot_orders[[#This Row],[fee]], -bot_orders[[#This Row],[accFillSz]]*bot_orders[[#This Row],[avgPx]])</f>
        <v>-2.5383536000000002</v>
      </c>
      <c r="Y2101" s="4">
        <f>IF(bot_orders[[#This Row],[side]]="buy", bot_orders[[#This Row],[accFillSz]] + bot_orders[[#This Row],[fee]], -bot_orders[[#This Row],[accFillSz]])</f>
        <v>4.2286144000000006</v>
      </c>
      <c r="Z2101" s="4">
        <f>IF(bot_orders[[#This Row],[side]]="sell",bot_orders[[#This Row],[accFillSz]]*bot_orders[[#This Row],[avgPx]]+bot_orders[[#This Row],[fee]], 0)</f>
        <v>0</v>
      </c>
      <c r="AA2101" s="4">
        <f>IF(bot_orders[[#This Row],[side]]="sell",-bot_orders[[#This Row],[accFillSz]],bot_orders[[#This Row],[accFillSz]]+bot_orders[[#This Row],[fee]])</f>
        <v>4.2286144000000006</v>
      </c>
      <c r="AB2101">
        <v>0</v>
      </c>
      <c r="AC2101" t="s">
        <v>38</v>
      </c>
      <c r="AD2101">
        <v>0</v>
      </c>
      <c r="AE2101" t="s">
        <v>40</v>
      </c>
      <c r="AF2101" t="s">
        <v>41</v>
      </c>
      <c r="AG2101" t="s">
        <v>42</v>
      </c>
      <c r="AH2101" t="s">
        <v>28</v>
      </c>
      <c r="AI2101">
        <v>4.2286143999999997</v>
      </c>
      <c r="AJ2101">
        <v>-2.5383536000000002</v>
      </c>
    </row>
    <row r="2102" spans="1:36" x14ac:dyDescent="0.3">
      <c r="A2102">
        <v>2099</v>
      </c>
      <c r="B2102" t="s">
        <v>306</v>
      </c>
      <c r="C2102" t="s">
        <v>28</v>
      </c>
      <c r="D2102" t="s">
        <v>29</v>
      </c>
      <c r="E2102" t="s">
        <v>30</v>
      </c>
      <c r="F2102" t="s">
        <v>31</v>
      </c>
      <c r="G2102" t="s">
        <v>6669</v>
      </c>
      <c r="H2102" t="s">
        <v>6670</v>
      </c>
      <c r="I2102" s="4" t="s">
        <v>6671</v>
      </c>
      <c r="J2102" s="1">
        <f>((((bot_orders[[#This Row],[cTime]]/ 1000)+3*3600) / 86400) + DATE(1970,1,1))</f>
        <v>45768.092525208333</v>
      </c>
      <c r="K2102" s="4" t="s">
        <v>6672</v>
      </c>
      <c r="L2102" s="1">
        <f>((((bot_orders[[#This Row],[uTime]]/ 1000)+3*3600) / 86400) + DATE(1970,1,1))</f>
        <v>45768.103407534727</v>
      </c>
      <c r="M2102" t="s">
        <v>34</v>
      </c>
      <c r="N2102" t="s">
        <v>28</v>
      </c>
      <c r="O2102" t="s">
        <v>35</v>
      </c>
      <c r="P2102">
        <v>4.2320000000000002</v>
      </c>
      <c r="Q2102" t="s">
        <v>36</v>
      </c>
      <c r="R2102" t="s">
        <v>55</v>
      </c>
      <c r="S2102">
        <v>0.60229999999999995</v>
      </c>
      <c r="T2102">
        <v>0.60229999999999995</v>
      </c>
      <c r="U2102">
        <v>4.2320000000000002</v>
      </c>
      <c r="V2102">
        <v>-3.3855999999999999E-3</v>
      </c>
      <c r="W2102" t="s">
        <v>39</v>
      </c>
      <c r="X2102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102" s="4">
        <f>IF(bot_orders[[#This Row],[side]]="buy", bot_orders[[#This Row],[accFillSz]] + bot_orders[[#This Row],[fee]], -bot_orders[[#This Row],[accFillSz]])</f>
        <v>4.2286144000000006</v>
      </c>
      <c r="Z2102" s="4">
        <f>IF(bot_orders[[#This Row],[side]]="sell",bot_orders[[#This Row],[accFillSz]]*bot_orders[[#This Row],[avgPx]]+bot_orders[[#This Row],[fee]], 0)</f>
        <v>0</v>
      </c>
      <c r="AA2102" s="4">
        <f>IF(bot_orders[[#This Row],[side]]="sell",-bot_orders[[#This Row],[accFillSz]],bot_orders[[#This Row],[accFillSz]]+bot_orders[[#This Row],[fee]])</f>
        <v>4.2286144000000006</v>
      </c>
      <c r="AB2102">
        <v>0</v>
      </c>
      <c r="AC2102" t="s">
        <v>38</v>
      </c>
      <c r="AD2102">
        <v>0</v>
      </c>
      <c r="AE2102" t="s">
        <v>40</v>
      </c>
      <c r="AF2102" t="s">
        <v>41</v>
      </c>
      <c r="AG2102" t="s">
        <v>42</v>
      </c>
      <c r="AH2102" t="s">
        <v>28</v>
      </c>
      <c r="AI2102">
        <v>4.2286143999999997</v>
      </c>
      <c r="AJ2102">
        <v>-2.5489335999999998</v>
      </c>
    </row>
    <row r="2103" spans="1:36" x14ac:dyDescent="0.3">
      <c r="A2103">
        <v>2100</v>
      </c>
      <c r="B2103" t="s">
        <v>306</v>
      </c>
      <c r="C2103" t="s">
        <v>28</v>
      </c>
      <c r="D2103" t="s">
        <v>29</v>
      </c>
      <c r="E2103" t="s">
        <v>30</v>
      </c>
      <c r="F2103" t="s">
        <v>31</v>
      </c>
      <c r="G2103" t="s">
        <v>6673</v>
      </c>
      <c r="H2103" t="s">
        <v>6674</v>
      </c>
      <c r="I2103" s="4" t="s">
        <v>6675</v>
      </c>
      <c r="J2103" s="1">
        <f>((((bot_orders[[#This Row],[cTime]]/ 1000)+3*3600) / 86400) + DATE(1970,1,1))</f>
        <v>45768.095908229167</v>
      </c>
      <c r="K2103" s="4" t="s">
        <v>6676</v>
      </c>
      <c r="L2103" s="1">
        <f>((((bot_orders[[#This Row],[uTime]]/ 1000)+3*3600) / 86400) + DATE(1970,1,1))</f>
        <v>45768.099393738426</v>
      </c>
      <c r="M2103" t="s">
        <v>34</v>
      </c>
      <c r="N2103" t="s">
        <v>28</v>
      </c>
      <c r="O2103" t="s">
        <v>35</v>
      </c>
      <c r="P2103">
        <v>4.2320000000000002</v>
      </c>
      <c r="Q2103" t="s">
        <v>36</v>
      </c>
      <c r="R2103" t="s">
        <v>55</v>
      </c>
      <c r="S2103">
        <v>0.6048</v>
      </c>
      <c r="T2103">
        <v>0.6048</v>
      </c>
      <c r="U2103">
        <v>4.2320000000000002</v>
      </c>
      <c r="V2103">
        <v>-3.3855999999999999E-3</v>
      </c>
      <c r="W2103" t="s">
        <v>39</v>
      </c>
      <c r="X2103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103" s="4">
        <f>IF(bot_orders[[#This Row],[side]]="buy", bot_orders[[#This Row],[accFillSz]] + bot_orders[[#This Row],[fee]], -bot_orders[[#This Row],[accFillSz]])</f>
        <v>4.2286144000000006</v>
      </c>
      <c r="Z2103" s="4">
        <f>IF(bot_orders[[#This Row],[side]]="sell",bot_orders[[#This Row],[accFillSz]]*bot_orders[[#This Row],[avgPx]]+bot_orders[[#This Row],[fee]], 0)</f>
        <v>0</v>
      </c>
      <c r="AA2103" s="4">
        <f>IF(bot_orders[[#This Row],[side]]="sell",-bot_orders[[#This Row],[accFillSz]],bot_orders[[#This Row],[accFillSz]]+bot_orders[[#This Row],[fee]])</f>
        <v>4.2286144000000006</v>
      </c>
      <c r="AB2103">
        <v>0</v>
      </c>
      <c r="AC2103" t="s">
        <v>38</v>
      </c>
      <c r="AD2103">
        <v>0</v>
      </c>
      <c r="AE2103" t="s">
        <v>40</v>
      </c>
      <c r="AF2103" t="s">
        <v>41</v>
      </c>
      <c r="AG2103" t="s">
        <v>42</v>
      </c>
      <c r="AH2103" t="s">
        <v>28</v>
      </c>
      <c r="AI2103">
        <v>4.2286143999999997</v>
      </c>
      <c r="AJ2103">
        <v>-2.5595135999999998</v>
      </c>
    </row>
    <row r="2104" spans="1:36" x14ac:dyDescent="0.3">
      <c r="A2104">
        <v>2101</v>
      </c>
      <c r="B2104" t="s">
        <v>306</v>
      </c>
      <c r="C2104" t="s">
        <v>28</v>
      </c>
      <c r="D2104" t="s">
        <v>29</v>
      </c>
      <c r="E2104" t="s">
        <v>30</v>
      </c>
      <c r="F2104" t="s">
        <v>31</v>
      </c>
      <c r="G2104" t="s">
        <v>6673</v>
      </c>
      <c r="H2104" t="s">
        <v>6677</v>
      </c>
      <c r="I2104" s="4" t="s">
        <v>6678</v>
      </c>
      <c r="J2104" s="1">
        <f>((((bot_orders[[#This Row],[cTime]]/ 1000)+3*3600) / 86400) + DATE(1970,1,1))</f>
        <v>45768.099393761571</v>
      </c>
      <c r="K2104" s="4" t="s">
        <v>6679</v>
      </c>
      <c r="L2104" s="1">
        <f>((((bot_orders[[#This Row],[uTime]]/ 1000)+3*3600) / 86400) + DATE(1970,1,1))</f>
        <v>45768.137841643518</v>
      </c>
      <c r="M2104" t="s">
        <v>34</v>
      </c>
      <c r="N2104" t="s">
        <v>28</v>
      </c>
      <c r="O2104" t="s">
        <v>35</v>
      </c>
      <c r="P2104">
        <v>4.2279999999999998</v>
      </c>
      <c r="Q2104" t="s">
        <v>36</v>
      </c>
      <c r="R2104" t="s">
        <v>37</v>
      </c>
      <c r="S2104">
        <v>0.60729999999999995</v>
      </c>
      <c r="T2104">
        <v>0.60729999999999995</v>
      </c>
      <c r="U2104">
        <v>4.2279999999999998</v>
      </c>
      <c r="V2104">
        <v>-2.0541315E-3</v>
      </c>
      <c r="W2104" t="s">
        <v>38</v>
      </c>
      <c r="X2104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104" s="4">
        <f>IF(bot_orders[[#This Row],[side]]="buy", bot_orders[[#This Row],[accFillSz]] + bot_orders[[#This Row],[fee]], -bot_orders[[#This Row],[accFillSz]])</f>
        <v>-4.2279999999999998</v>
      </c>
      <c r="Z2104" s="4">
        <f>IF(bot_orders[[#This Row],[side]]="sell",bot_orders[[#This Row],[accFillSz]]*bot_orders[[#This Row],[avgPx]]+bot_orders[[#This Row],[fee]], 0)</f>
        <v>2.5656102684999995</v>
      </c>
      <c r="AA2104" s="4">
        <f>IF(bot_orders[[#This Row],[side]]="sell",-bot_orders[[#This Row],[accFillSz]],bot_orders[[#This Row],[accFillSz]]+bot_orders[[#This Row],[fee]])</f>
        <v>-4.2279999999999998</v>
      </c>
      <c r="AB2104">
        <v>0</v>
      </c>
      <c r="AC2104" t="s">
        <v>39</v>
      </c>
      <c r="AD2104">
        <v>0</v>
      </c>
      <c r="AE2104" t="s">
        <v>40</v>
      </c>
      <c r="AF2104" t="s">
        <v>41</v>
      </c>
      <c r="AG2104" t="s">
        <v>42</v>
      </c>
      <c r="AH2104" t="s">
        <v>28</v>
      </c>
      <c r="AI2104">
        <v>-4.2279999999999998</v>
      </c>
      <c r="AJ2104">
        <v>2.5656102700000001</v>
      </c>
    </row>
    <row r="2105" spans="1:36" x14ac:dyDescent="0.3">
      <c r="A2105">
        <v>2102</v>
      </c>
      <c r="B2105" t="s">
        <v>306</v>
      </c>
      <c r="C2105" t="s">
        <v>28</v>
      </c>
      <c r="D2105" t="s">
        <v>29</v>
      </c>
      <c r="E2105" t="s">
        <v>30</v>
      </c>
      <c r="F2105" t="s">
        <v>31</v>
      </c>
      <c r="G2105" t="s">
        <v>6669</v>
      </c>
      <c r="H2105" t="s">
        <v>6680</v>
      </c>
      <c r="I2105" s="4" t="s">
        <v>6681</v>
      </c>
      <c r="J2105" s="1">
        <f>((((bot_orders[[#This Row],[cTime]]/ 1000)+3*3600) / 86400) + DATE(1970,1,1))</f>
        <v>45768.103407557872</v>
      </c>
      <c r="K2105" s="4" t="s">
        <v>6682</v>
      </c>
      <c r="L2105" s="1">
        <f>((((bot_orders[[#This Row],[uTime]]/ 1000)+3*3600) / 86400) + DATE(1970,1,1))</f>
        <v>45768.121435821755</v>
      </c>
      <c r="M2105" t="s">
        <v>34</v>
      </c>
      <c r="N2105" t="s">
        <v>28</v>
      </c>
      <c r="O2105" t="s">
        <v>35</v>
      </c>
      <c r="P2105">
        <v>4.2279999999999998</v>
      </c>
      <c r="Q2105" t="s">
        <v>36</v>
      </c>
      <c r="R2105" t="s">
        <v>37</v>
      </c>
      <c r="S2105">
        <v>0.6048</v>
      </c>
      <c r="T2105">
        <v>0.6048</v>
      </c>
      <c r="U2105">
        <v>4.2279999999999998</v>
      </c>
      <c r="V2105">
        <v>-2.0456755E-3</v>
      </c>
      <c r="W2105" t="s">
        <v>38</v>
      </c>
      <c r="X2105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105" s="4">
        <f>IF(bot_orders[[#This Row],[side]]="buy", bot_orders[[#This Row],[accFillSz]] + bot_orders[[#This Row],[fee]], -bot_orders[[#This Row],[accFillSz]])</f>
        <v>-4.2279999999999998</v>
      </c>
      <c r="Z2105" s="4">
        <f>IF(bot_orders[[#This Row],[side]]="sell",bot_orders[[#This Row],[accFillSz]]*bot_orders[[#This Row],[avgPx]]+bot_orders[[#This Row],[fee]], 0)</f>
        <v>2.5550487245000002</v>
      </c>
      <c r="AA2105" s="4">
        <f>IF(bot_orders[[#This Row],[side]]="sell",-bot_orders[[#This Row],[accFillSz]],bot_orders[[#This Row],[accFillSz]]+bot_orders[[#This Row],[fee]])</f>
        <v>-4.2279999999999998</v>
      </c>
      <c r="AB2105">
        <v>0</v>
      </c>
      <c r="AC2105" t="s">
        <v>39</v>
      </c>
      <c r="AD2105">
        <v>0</v>
      </c>
      <c r="AE2105" t="s">
        <v>40</v>
      </c>
      <c r="AF2105" t="s">
        <v>41</v>
      </c>
      <c r="AG2105" t="s">
        <v>42</v>
      </c>
      <c r="AH2105" t="s">
        <v>28</v>
      </c>
      <c r="AI2105">
        <v>-4.2279999999999998</v>
      </c>
      <c r="AJ2105">
        <v>2.5550487199999998</v>
      </c>
    </row>
    <row r="2106" spans="1:36" x14ac:dyDescent="0.3">
      <c r="A2106">
        <v>2103</v>
      </c>
      <c r="B2106" t="s">
        <v>306</v>
      </c>
      <c r="C2106" t="s">
        <v>28</v>
      </c>
      <c r="D2106" t="s">
        <v>29</v>
      </c>
      <c r="E2106" t="s">
        <v>30</v>
      </c>
      <c r="F2106" t="s">
        <v>31</v>
      </c>
      <c r="G2106" t="s">
        <v>6683</v>
      </c>
      <c r="H2106" t="s">
        <v>6684</v>
      </c>
      <c r="I2106" s="4" t="s">
        <v>6685</v>
      </c>
      <c r="J2106" s="1">
        <f>((((bot_orders[[#This Row],[cTime]]/ 1000)+3*3600) / 86400) + DATE(1970,1,1))</f>
        <v>45768.121435844907</v>
      </c>
      <c r="K2106" s="4" t="s">
        <v>6686</v>
      </c>
      <c r="L2106" s="1">
        <f>((((bot_orders[[#This Row],[uTime]]/ 1000)+3*3600) / 86400) + DATE(1970,1,1))</f>
        <v>45768.122781342594</v>
      </c>
      <c r="M2106" t="s">
        <v>34</v>
      </c>
      <c r="N2106" t="s">
        <v>28</v>
      </c>
      <c r="O2106" t="s">
        <v>35</v>
      </c>
      <c r="P2106">
        <v>4.2320000000000002</v>
      </c>
      <c r="Q2106" t="s">
        <v>36</v>
      </c>
      <c r="R2106" t="s">
        <v>55</v>
      </c>
      <c r="S2106">
        <v>0.60229999999999995</v>
      </c>
      <c r="T2106">
        <v>0.60229999999999995</v>
      </c>
      <c r="U2106">
        <v>4.2320000000000002</v>
      </c>
      <c r="V2106">
        <v>-3.3855999999999999E-3</v>
      </c>
      <c r="W2106" t="s">
        <v>39</v>
      </c>
      <c r="X2106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106" s="4">
        <f>IF(bot_orders[[#This Row],[side]]="buy", bot_orders[[#This Row],[accFillSz]] + bot_orders[[#This Row],[fee]], -bot_orders[[#This Row],[accFillSz]])</f>
        <v>4.2286144000000006</v>
      </c>
      <c r="Z2106" s="4">
        <f>IF(bot_orders[[#This Row],[side]]="sell",bot_orders[[#This Row],[accFillSz]]*bot_orders[[#This Row],[avgPx]]+bot_orders[[#This Row],[fee]], 0)</f>
        <v>0</v>
      </c>
      <c r="AA2106" s="4">
        <f>IF(bot_orders[[#This Row],[side]]="sell",-bot_orders[[#This Row],[accFillSz]],bot_orders[[#This Row],[accFillSz]]+bot_orders[[#This Row],[fee]])</f>
        <v>4.2286144000000006</v>
      </c>
      <c r="AB2106">
        <v>0</v>
      </c>
      <c r="AC2106" t="s">
        <v>38</v>
      </c>
      <c r="AD2106">
        <v>0</v>
      </c>
      <c r="AE2106" t="s">
        <v>40</v>
      </c>
      <c r="AF2106" t="s">
        <v>41</v>
      </c>
      <c r="AG2106" t="s">
        <v>42</v>
      </c>
      <c r="AH2106" t="s">
        <v>28</v>
      </c>
      <c r="AI2106">
        <v>4.2286143999999997</v>
      </c>
      <c r="AJ2106">
        <v>-2.5489335999999998</v>
      </c>
    </row>
    <row r="2107" spans="1:36" x14ac:dyDescent="0.3">
      <c r="A2107">
        <v>2104</v>
      </c>
      <c r="B2107" t="s">
        <v>306</v>
      </c>
      <c r="C2107" t="s">
        <v>28</v>
      </c>
      <c r="D2107" t="s">
        <v>29</v>
      </c>
      <c r="E2107" t="s">
        <v>30</v>
      </c>
      <c r="F2107" t="s">
        <v>31</v>
      </c>
      <c r="G2107" t="s">
        <v>6683</v>
      </c>
      <c r="H2107" t="s">
        <v>6687</v>
      </c>
      <c r="I2107" s="4" t="s">
        <v>6688</v>
      </c>
      <c r="J2107" s="1">
        <f>((((bot_orders[[#This Row],[cTime]]/ 1000)+3*3600) / 86400) + DATE(1970,1,1))</f>
        <v>45768.122781365739</v>
      </c>
      <c r="K2107" s="4" t="s">
        <v>6689</v>
      </c>
      <c r="L2107" s="1">
        <f>((((bot_orders[[#This Row],[uTime]]/ 1000)+3*3600) / 86400) + DATE(1970,1,1))</f>
        <v>45768.137097766201</v>
      </c>
      <c r="M2107" t="s">
        <v>34</v>
      </c>
      <c r="N2107" t="s">
        <v>28</v>
      </c>
      <c r="O2107" t="s">
        <v>35</v>
      </c>
      <c r="P2107">
        <v>4.2279999999999998</v>
      </c>
      <c r="Q2107" t="s">
        <v>36</v>
      </c>
      <c r="R2107" t="s">
        <v>37</v>
      </c>
      <c r="S2107">
        <v>0.6048</v>
      </c>
      <c r="T2107">
        <v>0.6048</v>
      </c>
      <c r="U2107">
        <v>4.2279999999999998</v>
      </c>
      <c r="V2107">
        <v>-2.0456755E-3</v>
      </c>
      <c r="W2107" t="s">
        <v>38</v>
      </c>
      <c r="X2107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107" s="4">
        <f>IF(bot_orders[[#This Row],[side]]="buy", bot_orders[[#This Row],[accFillSz]] + bot_orders[[#This Row],[fee]], -bot_orders[[#This Row],[accFillSz]])</f>
        <v>-4.2279999999999998</v>
      </c>
      <c r="Z2107" s="4">
        <f>IF(bot_orders[[#This Row],[side]]="sell",bot_orders[[#This Row],[accFillSz]]*bot_orders[[#This Row],[avgPx]]+bot_orders[[#This Row],[fee]], 0)</f>
        <v>2.5550487245000002</v>
      </c>
      <c r="AA2107" s="4">
        <f>IF(bot_orders[[#This Row],[side]]="sell",-bot_orders[[#This Row],[accFillSz]],bot_orders[[#This Row],[accFillSz]]+bot_orders[[#This Row],[fee]])</f>
        <v>-4.2279999999999998</v>
      </c>
      <c r="AB2107">
        <v>0</v>
      </c>
      <c r="AC2107" t="s">
        <v>39</v>
      </c>
      <c r="AD2107">
        <v>0</v>
      </c>
      <c r="AE2107" t="s">
        <v>40</v>
      </c>
      <c r="AF2107" t="s">
        <v>41</v>
      </c>
      <c r="AG2107" t="s">
        <v>42</v>
      </c>
      <c r="AH2107" t="s">
        <v>28</v>
      </c>
      <c r="AI2107">
        <v>-4.2279999999999998</v>
      </c>
      <c r="AJ2107">
        <v>2.5550487199999998</v>
      </c>
    </row>
    <row r="2108" spans="1:36" x14ac:dyDescent="0.3">
      <c r="A2108">
        <v>2105</v>
      </c>
      <c r="B2108" t="s">
        <v>306</v>
      </c>
      <c r="C2108" t="s">
        <v>28</v>
      </c>
      <c r="D2108" t="s">
        <v>29</v>
      </c>
      <c r="E2108" t="s">
        <v>30</v>
      </c>
      <c r="F2108" t="s">
        <v>31</v>
      </c>
      <c r="G2108" t="s">
        <v>6690</v>
      </c>
      <c r="H2108" t="s">
        <v>6691</v>
      </c>
      <c r="I2108" s="4" t="s">
        <v>6692</v>
      </c>
      <c r="J2108" s="1">
        <f>((((bot_orders[[#This Row],[cTime]]/ 1000)+3*3600) / 86400) + DATE(1970,1,1))</f>
        <v>45768.137097789353</v>
      </c>
      <c r="K2108" s="4" t="s">
        <v>6693</v>
      </c>
      <c r="L2108" s="1">
        <f>((((bot_orders[[#This Row],[uTime]]/ 1000)+3*3600) / 86400) + DATE(1970,1,1))</f>
        <v>45768.216448877312</v>
      </c>
      <c r="M2108" t="s">
        <v>34</v>
      </c>
      <c r="N2108" t="s">
        <v>28</v>
      </c>
      <c r="O2108" t="s">
        <v>35</v>
      </c>
      <c r="P2108">
        <v>4.2320000000000002</v>
      </c>
      <c r="Q2108" t="s">
        <v>36</v>
      </c>
      <c r="R2108" t="s">
        <v>55</v>
      </c>
      <c r="S2108">
        <v>0.60229999999999995</v>
      </c>
      <c r="T2108">
        <v>0.60229999999999995</v>
      </c>
      <c r="U2108">
        <v>4.2320000000000002</v>
      </c>
      <c r="V2108">
        <v>-3.3855999999999999E-3</v>
      </c>
      <c r="W2108" t="s">
        <v>39</v>
      </c>
      <c r="X2108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108" s="4">
        <f>IF(bot_orders[[#This Row],[side]]="buy", bot_orders[[#This Row],[accFillSz]] + bot_orders[[#This Row],[fee]], -bot_orders[[#This Row],[accFillSz]])</f>
        <v>4.2286144000000006</v>
      </c>
      <c r="Z2108" s="4">
        <f>IF(bot_orders[[#This Row],[side]]="sell",bot_orders[[#This Row],[accFillSz]]*bot_orders[[#This Row],[avgPx]]+bot_orders[[#This Row],[fee]], 0)</f>
        <v>0</v>
      </c>
      <c r="AA2108" s="4">
        <f>IF(bot_orders[[#This Row],[side]]="sell",-bot_orders[[#This Row],[accFillSz]],bot_orders[[#This Row],[accFillSz]]+bot_orders[[#This Row],[fee]])</f>
        <v>4.2286144000000006</v>
      </c>
      <c r="AB2108">
        <v>0</v>
      </c>
      <c r="AC2108" t="s">
        <v>38</v>
      </c>
      <c r="AD2108">
        <v>0</v>
      </c>
      <c r="AE2108" t="s">
        <v>40</v>
      </c>
      <c r="AF2108" t="s">
        <v>41</v>
      </c>
      <c r="AG2108" t="s">
        <v>42</v>
      </c>
      <c r="AH2108" t="s">
        <v>28</v>
      </c>
      <c r="AI2108">
        <v>4.2286143999999997</v>
      </c>
      <c r="AJ2108">
        <v>-2.5489335999999998</v>
      </c>
    </row>
    <row r="2109" spans="1:36" x14ac:dyDescent="0.3">
      <c r="A2109">
        <v>2106</v>
      </c>
      <c r="B2109" t="s">
        <v>306</v>
      </c>
      <c r="C2109" t="s">
        <v>28</v>
      </c>
      <c r="D2109" t="s">
        <v>29</v>
      </c>
      <c r="E2109" t="s">
        <v>30</v>
      </c>
      <c r="F2109" t="s">
        <v>31</v>
      </c>
      <c r="G2109" t="s">
        <v>6694</v>
      </c>
      <c r="H2109" t="s">
        <v>6695</v>
      </c>
      <c r="I2109" s="4" t="s">
        <v>6696</v>
      </c>
      <c r="J2109" s="1">
        <f>((((bot_orders[[#This Row],[cTime]]/ 1000)+3*3600) / 86400) + DATE(1970,1,1))</f>
        <v>45768.13784166667</v>
      </c>
      <c r="K2109" s="4" t="s">
        <v>6697</v>
      </c>
      <c r="L2109" s="1">
        <f>((((bot_orders[[#This Row],[uTime]]/ 1000)+3*3600) / 86400) + DATE(1970,1,1))</f>
        <v>45768.141876018519</v>
      </c>
      <c r="M2109" t="s">
        <v>34</v>
      </c>
      <c r="N2109" t="s">
        <v>28</v>
      </c>
      <c r="O2109" t="s">
        <v>35</v>
      </c>
      <c r="P2109">
        <v>4.2320000000000002</v>
      </c>
      <c r="Q2109" t="s">
        <v>36</v>
      </c>
      <c r="R2109" t="s">
        <v>55</v>
      </c>
      <c r="S2109">
        <v>0.6048</v>
      </c>
      <c r="T2109">
        <v>0.6048</v>
      </c>
      <c r="U2109">
        <v>4.2320000000000002</v>
      </c>
      <c r="V2109">
        <v>-3.3855999999999999E-3</v>
      </c>
      <c r="W2109" t="s">
        <v>39</v>
      </c>
      <c r="X2109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109" s="4">
        <f>IF(bot_orders[[#This Row],[side]]="buy", bot_orders[[#This Row],[accFillSz]] + bot_orders[[#This Row],[fee]], -bot_orders[[#This Row],[accFillSz]])</f>
        <v>4.2286144000000006</v>
      </c>
      <c r="Z2109" s="4">
        <f>IF(bot_orders[[#This Row],[side]]="sell",bot_orders[[#This Row],[accFillSz]]*bot_orders[[#This Row],[avgPx]]+bot_orders[[#This Row],[fee]], 0)</f>
        <v>0</v>
      </c>
      <c r="AA2109" s="4">
        <f>IF(bot_orders[[#This Row],[side]]="sell",-bot_orders[[#This Row],[accFillSz]],bot_orders[[#This Row],[accFillSz]]+bot_orders[[#This Row],[fee]])</f>
        <v>4.2286144000000006</v>
      </c>
      <c r="AB2109">
        <v>0</v>
      </c>
      <c r="AC2109" t="s">
        <v>38</v>
      </c>
      <c r="AD2109">
        <v>0</v>
      </c>
      <c r="AE2109" t="s">
        <v>40</v>
      </c>
      <c r="AF2109" t="s">
        <v>41</v>
      </c>
      <c r="AG2109" t="s">
        <v>42</v>
      </c>
      <c r="AH2109" t="s">
        <v>28</v>
      </c>
      <c r="AI2109">
        <v>4.2286143999999997</v>
      </c>
      <c r="AJ2109">
        <v>-2.5595135999999998</v>
      </c>
    </row>
    <row r="2110" spans="1:36" x14ac:dyDescent="0.3">
      <c r="A2110">
        <v>2107</v>
      </c>
      <c r="B2110" t="s">
        <v>306</v>
      </c>
      <c r="C2110" t="s">
        <v>28</v>
      </c>
      <c r="D2110" t="s">
        <v>29</v>
      </c>
      <c r="E2110" t="s">
        <v>30</v>
      </c>
      <c r="F2110" t="s">
        <v>31</v>
      </c>
      <c r="G2110" t="s">
        <v>6694</v>
      </c>
      <c r="H2110" t="s">
        <v>6698</v>
      </c>
      <c r="I2110" s="4" t="s">
        <v>6699</v>
      </c>
      <c r="J2110" s="1">
        <f>((((bot_orders[[#This Row],[cTime]]/ 1000)+3*3600) / 86400) + DATE(1970,1,1))</f>
        <v>45768.141876041671</v>
      </c>
      <c r="K2110" s="4" t="s">
        <v>6700</v>
      </c>
      <c r="L2110" s="1">
        <f>((((bot_orders[[#This Row],[uTime]]/ 1000)+3*3600) / 86400) + DATE(1970,1,1))</f>
        <v>45768.143409178243</v>
      </c>
      <c r="M2110" t="s">
        <v>34</v>
      </c>
      <c r="N2110" t="s">
        <v>28</v>
      </c>
      <c r="O2110" t="s">
        <v>35</v>
      </c>
      <c r="P2110">
        <v>4.2279999999999998</v>
      </c>
      <c r="Q2110" t="s">
        <v>36</v>
      </c>
      <c r="R2110" t="s">
        <v>37</v>
      </c>
      <c r="S2110">
        <v>0.60729999999999995</v>
      </c>
      <c r="T2110">
        <v>0.60729999999999995</v>
      </c>
      <c r="U2110">
        <v>4.2279999999999998</v>
      </c>
      <c r="V2110">
        <v>-2.0541315E-3</v>
      </c>
      <c r="W2110" t="s">
        <v>38</v>
      </c>
      <c r="X2110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110" s="4">
        <f>IF(bot_orders[[#This Row],[side]]="buy", bot_orders[[#This Row],[accFillSz]] + bot_orders[[#This Row],[fee]], -bot_orders[[#This Row],[accFillSz]])</f>
        <v>-4.2279999999999998</v>
      </c>
      <c r="Z2110" s="4">
        <f>IF(bot_orders[[#This Row],[side]]="sell",bot_orders[[#This Row],[accFillSz]]*bot_orders[[#This Row],[avgPx]]+bot_orders[[#This Row],[fee]], 0)</f>
        <v>2.5656102684999995</v>
      </c>
      <c r="AA2110" s="4">
        <f>IF(bot_orders[[#This Row],[side]]="sell",-bot_orders[[#This Row],[accFillSz]],bot_orders[[#This Row],[accFillSz]]+bot_orders[[#This Row],[fee]])</f>
        <v>-4.2279999999999998</v>
      </c>
      <c r="AB2110">
        <v>0</v>
      </c>
      <c r="AC2110" t="s">
        <v>39</v>
      </c>
      <c r="AD2110">
        <v>0</v>
      </c>
      <c r="AE2110" t="s">
        <v>40</v>
      </c>
      <c r="AF2110" t="s">
        <v>41</v>
      </c>
      <c r="AG2110" t="s">
        <v>42</v>
      </c>
      <c r="AH2110" t="s">
        <v>28</v>
      </c>
      <c r="AI2110">
        <v>-4.2279999999999998</v>
      </c>
      <c r="AJ2110">
        <v>2.5656102700000001</v>
      </c>
    </row>
    <row r="2111" spans="1:36" x14ac:dyDescent="0.3">
      <c r="A2111">
        <v>2108</v>
      </c>
      <c r="B2111" t="s">
        <v>306</v>
      </c>
      <c r="C2111" t="s">
        <v>28</v>
      </c>
      <c r="D2111" t="s">
        <v>29</v>
      </c>
      <c r="E2111" t="s">
        <v>30</v>
      </c>
      <c r="F2111" t="s">
        <v>31</v>
      </c>
      <c r="G2111" t="s">
        <v>6701</v>
      </c>
      <c r="H2111" t="s">
        <v>6702</v>
      </c>
      <c r="I2111" s="4" t="s">
        <v>6703</v>
      </c>
      <c r="J2111" s="1">
        <f>((((bot_orders[[#This Row],[cTime]]/ 1000)+3*3600) / 86400) + DATE(1970,1,1))</f>
        <v>45768.143409201395</v>
      </c>
      <c r="K2111" s="4" t="s">
        <v>6704</v>
      </c>
      <c r="L2111" s="1">
        <f>((((bot_orders[[#This Row],[uTime]]/ 1000)+3*3600) / 86400) + DATE(1970,1,1))</f>
        <v>45768.211119803236</v>
      </c>
      <c r="M2111" t="s">
        <v>34</v>
      </c>
      <c r="N2111" t="s">
        <v>28</v>
      </c>
      <c r="O2111" t="s">
        <v>35</v>
      </c>
      <c r="P2111">
        <v>4.2320000000000002</v>
      </c>
      <c r="Q2111" t="s">
        <v>36</v>
      </c>
      <c r="R2111" t="s">
        <v>55</v>
      </c>
      <c r="S2111">
        <v>0.6048</v>
      </c>
      <c r="T2111">
        <v>0.6048</v>
      </c>
      <c r="U2111">
        <v>4.2320000000000002</v>
      </c>
      <c r="V2111">
        <v>-3.3855999999999999E-3</v>
      </c>
      <c r="W2111" t="s">
        <v>39</v>
      </c>
      <c r="X2111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111" s="4">
        <f>IF(bot_orders[[#This Row],[side]]="buy", bot_orders[[#This Row],[accFillSz]] + bot_orders[[#This Row],[fee]], -bot_orders[[#This Row],[accFillSz]])</f>
        <v>4.2286144000000006</v>
      </c>
      <c r="Z2111" s="4">
        <f>IF(bot_orders[[#This Row],[side]]="sell",bot_orders[[#This Row],[accFillSz]]*bot_orders[[#This Row],[avgPx]]+bot_orders[[#This Row],[fee]], 0)</f>
        <v>0</v>
      </c>
      <c r="AA2111" s="4">
        <f>IF(bot_orders[[#This Row],[side]]="sell",-bot_orders[[#This Row],[accFillSz]],bot_orders[[#This Row],[accFillSz]]+bot_orders[[#This Row],[fee]])</f>
        <v>4.2286144000000006</v>
      </c>
      <c r="AB2111">
        <v>0</v>
      </c>
      <c r="AC2111" t="s">
        <v>38</v>
      </c>
      <c r="AD2111">
        <v>0</v>
      </c>
      <c r="AE2111" t="s">
        <v>40</v>
      </c>
      <c r="AF2111" t="s">
        <v>41</v>
      </c>
      <c r="AG2111" t="s">
        <v>42</v>
      </c>
      <c r="AH2111" t="s">
        <v>28</v>
      </c>
      <c r="AI2111">
        <v>4.2286143999999997</v>
      </c>
      <c r="AJ2111">
        <v>-2.5595135999999998</v>
      </c>
    </row>
    <row r="2112" spans="1:36" x14ac:dyDescent="0.3">
      <c r="A2112">
        <v>2109</v>
      </c>
      <c r="B2112" t="s">
        <v>306</v>
      </c>
      <c r="C2112" t="s">
        <v>28</v>
      </c>
      <c r="D2112" t="s">
        <v>29</v>
      </c>
      <c r="E2112" t="s">
        <v>30</v>
      </c>
      <c r="F2112" t="s">
        <v>31</v>
      </c>
      <c r="G2112" t="s">
        <v>6705</v>
      </c>
      <c r="H2112" t="s">
        <v>6706</v>
      </c>
      <c r="I2112" s="4" t="s">
        <v>6707</v>
      </c>
      <c r="J2112" s="1">
        <f>((((bot_orders[[#This Row],[cTime]]/ 1000)+3*3600) / 86400) + DATE(1970,1,1))</f>
        <v>45768.143811284725</v>
      </c>
      <c r="K2112" s="4" t="s">
        <v>6708</v>
      </c>
      <c r="L2112" s="1">
        <f>((((bot_orders[[#This Row],[uTime]]/ 1000)+3*3600) / 86400) + DATE(1970,1,1))</f>
        <v>45768.150528252314</v>
      </c>
      <c r="M2112" t="s">
        <v>34</v>
      </c>
      <c r="N2112" t="s">
        <v>28</v>
      </c>
      <c r="O2112" t="s">
        <v>35</v>
      </c>
      <c r="P2112">
        <v>4.2320000000000002</v>
      </c>
      <c r="Q2112" t="s">
        <v>36</v>
      </c>
      <c r="R2112" t="s">
        <v>55</v>
      </c>
      <c r="S2112">
        <v>0.60729999999999995</v>
      </c>
      <c r="T2112">
        <v>0.60729999999999995</v>
      </c>
      <c r="U2112">
        <v>4.2320000000000002</v>
      </c>
      <c r="V2112">
        <v>-3.3855999999999999E-3</v>
      </c>
      <c r="W2112" t="s">
        <v>39</v>
      </c>
      <c r="X2112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112" s="4">
        <f>IF(bot_orders[[#This Row],[side]]="buy", bot_orders[[#This Row],[accFillSz]] + bot_orders[[#This Row],[fee]], -bot_orders[[#This Row],[accFillSz]])</f>
        <v>4.2286144000000006</v>
      </c>
      <c r="Z2112" s="4">
        <f>IF(bot_orders[[#This Row],[side]]="sell",bot_orders[[#This Row],[accFillSz]]*bot_orders[[#This Row],[avgPx]]+bot_orders[[#This Row],[fee]], 0)</f>
        <v>0</v>
      </c>
      <c r="AA2112" s="4">
        <f>IF(bot_orders[[#This Row],[side]]="sell",-bot_orders[[#This Row],[accFillSz]],bot_orders[[#This Row],[accFillSz]]+bot_orders[[#This Row],[fee]])</f>
        <v>4.2286144000000006</v>
      </c>
      <c r="AB2112">
        <v>0</v>
      </c>
      <c r="AC2112" t="s">
        <v>38</v>
      </c>
      <c r="AD2112">
        <v>0</v>
      </c>
      <c r="AE2112" t="s">
        <v>40</v>
      </c>
      <c r="AF2112" t="s">
        <v>41</v>
      </c>
      <c r="AG2112" t="s">
        <v>42</v>
      </c>
      <c r="AH2112" t="s">
        <v>28</v>
      </c>
      <c r="AI2112">
        <v>4.2286143999999997</v>
      </c>
      <c r="AJ2112">
        <v>-2.5700935999999999</v>
      </c>
    </row>
    <row r="2113" spans="1:36" x14ac:dyDescent="0.3">
      <c r="A2113">
        <v>2110</v>
      </c>
      <c r="B2113" t="s">
        <v>306</v>
      </c>
      <c r="C2113" t="s">
        <v>28</v>
      </c>
      <c r="D2113" t="s">
        <v>29</v>
      </c>
      <c r="E2113" t="s">
        <v>30</v>
      </c>
      <c r="F2113" t="s">
        <v>31</v>
      </c>
      <c r="G2113" t="s">
        <v>6709</v>
      </c>
      <c r="H2113" t="s">
        <v>6710</v>
      </c>
      <c r="I2113" s="4" t="s">
        <v>6711</v>
      </c>
      <c r="J2113" s="1">
        <f>((((bot_orders[[#This Row],[cTime]]/ 1000)+3*3600) / 86400) + DATE(1970,1,1))</f>
        <v>45768.144414525465</v>
      </c>
      <c r="K2113" s="4" t="s">
        <v>6712</v>
      </c>
      <c r="L2113" s="1">
        <f>((((bot_orders[[#This Row],[uTime]]/ 1000)+3*3600) / 86400) + DATE(1970,1,1))</f>
        <v>45768.14982042824</v>
      </c>
      <c r="M2113" t="s">
        <v>34</v>
      </c>
      <c r="N2113" t="s">
        <v>28</v>
      </c>
      <c r="O2113" t="s">
        <v>35</v>
      </c>
      <c r="P2113">
        <v>4.2320000000000002</v>
      </c>
      <c r="Q2113" t="s">
        <v>36</v>
      </c>
      <c r="R2113" t="s">
        <v>55</v>
      </c>
      <c r="S2113">
        <v>0.60980000000000001</v>
      </c>
      <c r="T2113">
        <v>0.60980000000000001</v>
      </c>
      <c r="U2113">
        <v>4.2320000000000002</v>
      </c>
      <c r="V2113">
        <v>-3.3855999999999999E-3</v>
      </c>
      <c r="W2113" t="s">
        <v>39</v>
      </c>
      <c r="X2113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13" s="4">
        <f>IF(bot_orders[[#This Row],[side]]="buy", bot_orders[[#This Row],[accFillSz]] + bot_orders[[#This Row],[fee]], -bot_orders[[#This Row],[accFillSz]])</f>
        <v>4.2286144000000006</v>
      </c>
      <c r="Z2113" s="4">
        <f>IF(bot_orders[[#This Row],[side]]="sell",bot_orders[[#This Row],[accFillSz]]*bot_orders[[#This Row],[avgPx]]+bot_orders[[#This Row],[fee]], 0)</f>
        <v>0</v>
      </c>
      <c r="AA2113" s="4">
        <f>IF(bot_orders[[#This Row],[side]]="sell",-bot_orders[[#This Row],[accFillSz]],bot_orders[[#This Row],[accFillSz]]+bot_orders[[#This Row],[fee]])</f>
        <v>4.2286144000000006</v>
      </c>
      <c r="AB2113">
        <v>0</v>
      </c>
      <c r="AC2113" t="s">
        <v>38</v>
      </c>
      <c r="AD2113">
        <v>0</v>
      </c>
      <c r="AE2113" t="s">
        <v>40</v>
      </c>
      <c r="AF2113" t="s">
        <v>41</v>
      </c>
      <c r="AG2113" t="s">
        <v>42</v>
      </c>
      <c r="AH2113" t="s">
        <v>28</v>
      </c>
      <c r="AI2113">
        <v>4.2286143999999997</v>
      </c>
      <c r="AJ2113">
        <v>-2.5806735999999999</v>
      </c>
    </row>
    <row r="2114" spans="1:36" x14ac:dyDescent="0.3">
      <c r="A2114">
        <v>2111</v>
      </c>
      <c r="B2114" t="s">
        <v>306</v>
      </c>
      <c r="C2114" t="s">
        <v>28</v>
      </c>
      <c r="D2114" t="s">
        <v>29</v>
      </c>
      <c r="E2114" t="s">
        <v>30</v>
      </c>
      <c r="F2114" t="s">
        <v>31</v>
      </c>
      <c r="G2114" t="s">
        <v>6713</v>
      </c>
      <c r="H2114" t="s">
        <v>6714</v>
      </c>
      <c r="I2114" s="4" t="s">
        <v>6715</v>
      </c>
      <c r="J2114" s="1">
        <f>((((bot_orders[[#This Row],[cTime]]/ 1000)+3*3600) / 86400) + DATE(1970,1,1))</f>
        <v>45768.144555127314</v>
      </c>
      <c r="K2114" s="4" t="s">
        <v>6716</v>
      </c>
      <c r="L2114" s="1">
        <f>((((bot_orders[[#This Row],[uTime]]/ 1000)+3*3600) / 86400) + DATE(1970,1,1))</f>
        <v>45768.144933437499</v>
      </c>
      <c r="M2114" t="s">
        <v>34</v>
      </c>
      <c r="N2114" t="s">
        <v>28</v>
      </c>
      <c r="O2114" t="s">
        <v>35</v>
      </c>
      <c r="P2114">
        <v>4.2320000000000002</v>
      </c>
      <c r="Q2114" t="s">
        <v>36</v>
      </c>
      <c r="R2114" t="s">
        <v>55</v>
      </c>
      <c r="S2114">
        <v>0.61229999999999996</v>
      </c>
      <c r="T2114">
        <v>0.61229999999999996</v>
      </c>
      <c r="U2114">
        <v>4.2320000000000002</v>
      </c>
      <c r="V2114">
        <v>-3.3855999999999999E-3</v>
      </c>
      <c r="W2114" t="s">
        <v>39</v>
      </c>
      <c r="X2114" s="4">
        <f>IF(bot_orders[[#This Row],[side]]="sell", bot_orders[[#This Row],[accFillSz]]*bot_orders[[#This Row],[avgPx]] + bot_orders[[#This Row],[fee]], -bot_orders[[#This Row],[accFillSz]]*bot_orders[[#This Row],[avgPx]])</f>
        <v>-2.5912535999999999</v>
      </c>
      <c r="Y2114" s="4">
        <f>IF(bot_orders[[#This Row],[side]]="buy", bot_orders[[#This Row],[accFillSz]] + bot_orders[[#This Row],[fee]], -bot_orders[[#This Row],[accFillSz]])</f>
        <v>4.2286144000000006</v>
      </c>
      <c r="Z2114" s="4">
        <f>IF(bot_orders[[#This Row],[side]]="sell",bot_orders[[#This Row],[accFillSz]]*bot_orders[[#This Row],[avgPx]]+bot_orders[[#This Row],[fee]], 0)</f>
        <v>0</v>
      </c>
      <c r="AA2114" s="4">
        <f>IF(bot_orders[[#This Row],[side]]="sell",-bot_orders[[#This Row],[accFillSz]],bot_orders[[#This Row],[accFillSz]]+bot_orders[[#This Row],[fee]])</f>
        <v>4.2286144000000006</v>
      </c>
      <c r="AB2114">
        <v>0</v>
      </c>
      <c r="AC2114" t="s">
        <v>38</v>
      </c>
      <c r="AD2114">
        <v>0</v>
      </c>
      <c r="AE2114" t="s">
        <v>40</v>
      </c>
      <c r="AF2114" t="s">
        <v>41</v>
      </c>
      <c r="AG2114" t="s">
        <v>42</v>
      </c>
      <c r="AH2114" t="s">
        <v>28</v>
      </c>
      <c r="AI2114">
        <v>4.2286143999999997</v>
      </c>
      <c r="AJ2114">
        <v>-2.5912535999999999</v>
      </c>
    </row>
    <row r="2115" spans="1:36" x14ac:dyDescent="0.3">
      <c r="A2115">
        <v>2112</v>
      </c>
      <c r="B2115" t="s">
        <v>306</v>
      </c>
      <c r="C2115" t="s">
        <v>28</v>
      </c>
      <c r="D2115" t="s">
        <v>29</v>
      </c>
      <c r="E2115" t="s">
        <v>30</v>
      </c>
      <c r="F2115" t="s">
        <v>31</v>
      </c>
      <c r="G2115" t="s">
        <v>6713</v>
      </c>
      <c r="H2115" t="s">
        <v>6717</v>
      </c>
      <c r="I2115" s="4" t="s">
        <v>6718</v>
      </c>
      <c r="J2115" s="1">
        <f>((((bot_orders[[#This Row],[cTime]]/ 1000)+3*3600) / 86400) + DATE(1970,1,1))</f>
        <v>45768.144933460644</v>
      </c>
      <c r="K2115" s="4" t="s">
        <v>6719</v>
      </c>
      <c r="L2115" s="1">
        <f>((((bot_orders[[#This Row],[uTime]]/ 1000)+3*3600) / 86400) + DATE(1970,1,1))</f>
        <v>45768.146021018518</v>
      </c>
      <c r="M2115" t="s">
        <v>34</v>
      </c>
      <c r="N2115" t="s">
        <v>28</v>
      </c>
      <c r="O2115" t="s">
        <v>35</v>
      </c>
      <c r="P2115">
        <v>4.2279999999999998</v>
      </c>
      <c r="Q2115" t="s">
        <v>36</v>
      </c>
      <c r="R2115" t="s">
        <v>37</v>
      </c>
      <c r="S2115">
        <v>0.61480000000000001</v>
      </c>
      <c r="T2115">
        <v>0.61480000000000001</v>
      </c>
      <c r="U2115">
        <v>4.2279999999999998</v>
      </c>
      <c r="V2115">
        <v>-2.0794995E-3</v>
      </c>
      <c r="W2115" t="s">
        <v>38</v>
      </c>
      <c r="X2115" s="4">
        <f>IF(bot_orders[[#This Row],[side]]="sell", bot_orders[[#This Row],[accFillSz]]*bot_orders[[#This Row],[avgPx]] + bot_orders[[#This Row],[fee]], -bot_orders[[#This Row],[accFillSz]]*bot_orders[[#This Row],[avgPx]])</f>
        <v>2.5972949004999997</v>
      </c>
      <c r="Y2115" s="4">
        <f>IF(bot_orders[[#This Row],[side]]="buy", bot_orders[[#This Row],[accFillSz]] + bot_orders[[#This Row],[fee]], -bot_orders[[#This Row],[accFillSz]])</f>
        <v>-4.2279999999999998</v>
      </c>
      <c r="Z2115" s="4">
        <f>IF(bot_orders[[#This Row],[side]]="sell",bot_orders[[#This Row],[accFillSz]]*bot_orders[[#This Row],[avgPx]]+bot_orders[[#This Row],[fee]], 0)</f>
        <v>2.5972949004999997</v>
      </c>
      <c r="AA2115" s="4">
        <f>IF(bot_orders[[#This Row],[side]]="sell",-bot_orders[[#This Row],[accFillSz]],bot_orders[[#This Row],[accFillSz]]+bot_orders[[#This Row],[fee]])</f>
        <v>-4.2279999999999998</v>
      </c>
      <c r="AB2115">
        <v>0</v>
      </c>
      <c r="AC2115" t="s">
        <v>39</v>
      </c>
      <c r="AD2115">
        <v>0</v>
      </c>
      <c r="AE2115" t="s">
        <v>40</v>
      </c>
      <c r="AF2115" t="s">
        <v>41</v>
      </c>
      <c r="AG2115" t="s">
        <v>42</v>
      </c>
      <c r="AH2115" t="s">
        <v>28</v>
      </c>
      <c r="AI2115">
        <v>-4.2279999999999998</v>
      </c>
      <c r="AJ2115">
        <v>2.5972949000000001</v>
      </c>
    </row>
    <row r="2116" spans="1:36" x14ac:dyDescent="0.3">
      <c r="A2116">
        <v>2113</v>
      </c>
      <c r="B2116" t="s">
        <v>306</v>
      </c>
      <c r="C2116" t="s">
        <v>28</v>
      </c>
      <c r="D2116" t="s">
        <v>29</v>
      </c>
      <c r="E2116" t="s">
        <v>30</v>
      </c>
      <c r="F2116" t="s">
        <v>31</v>
      </c>
      <c r="G2116" t="s">
        <v>6720</v>
      </c>
      <c r="H2116" t="s">
        <v>6721</v>
      </c>
      <c r="I2116" s="4" t="s">
        <v>6722</v>
      </c>
      <c r="J2116" s="1">
        <f>((((bot_orders[[#This Row],[cTime]]/ 1000)+3*3600) / 86400) + DATE(1970,1,1))</f>
        <v>45768.14602104167</v>
      </c>
      <c r="K2116" s="4" t="s">
        <v>6723</v>
      </c>
      <c r="L2116" s="1">
        <f>((((bot_orders[[#This Row],[uTime]]/ 1000)+3*3600) / 86400) + DATE(1970,1,1))</f>
        <v>45768.147916817128</v>
      </c>
      <c r="M2116" t="s">
        <v>34</v>
      </c>
      <c r="N2116" t="s">
        <v>28</v>
      </c>
      <c r="O2116" t="s">
        <v>35</v>
      </c>
      <c r="P2116">
        <v>4.2320000000000002</v>
      </c>
      <c r="Q2116" t="s">
        <v>36</v>
      </c>
      <c r="R2116" t="s">
        <v>55</v>
      </c>
      <c r="S2116">
        <v>0.61229999999999996</v>
      </c>
      <c r="T2116">
        <v>0.61229999999999996</v>
      </c>
      <c r="U2116">
        <v>4.2320000000000002</v>
      </c>
      <c r="V2116">
        <v>-3.3855999999999999E-3</v>
      </c>
      <c r="W2116" t="s">
        <v>39</v>
      </c>
      <c r="X2116" s="4">
        <f>IF(bot_orders[[#This Row],[side]]="sell", bot_orders[[#This Row],[accFillSz]]*bot_orders[[#This Row],[avgPx]] + bot_orders[[#This Row],[fee]], -bot_orders[[#This Row],[accFillSz]]*bot_orders[[#This Row],[avgPx]])</f>
        <v>-2.5912535999999999</v>
      </c>
      <c r="Y2116" s="4">
        <f>IF(bot_orders[[#This Row],[side]]="buy", bot_orders[[#This Row],[accFillSz]] + bot_orders[[#This Row],[fee]], -bot_orders[[#This Row],[accFillSz]])</f>
        <v>4.2286144000000006</v>
      </c>
      <c r="Z2116" s="4">
        <f>IF(bot_orders[[#This Row],[side]]="sell",bot_orders[[#This Row],[accFillSz]]*bot_orders[[#This Row],[avgPx]]+bot_orders[[#This Row],[fee]], 0)</f>
        <v>0</v>
      </c>
      <c r="AA2116" s="4">
        <f>IF(bot_orders[[#This Row],[side]]="sell",-bot_orders[[#This Row],[accFillSz]],bot_orders[[#This Row],[accFillSz]]+bot_orders[[#This Row],[fee]])</f>
        <v>4.2286144000000006</v>
      </c>
      <c r="AB2116">
        <v>0</v>
      </c>
      <c r="AC2116" t="s">
        <v>38</v>
      </c>
      <c r="AD2116">
        <v>0</v>
      </c>
      <c r="AE2116" t="s">
        <v>40</v>
      </c>
      <c r="AF2116" t="s">
        <v>41</v>
      </c>
      <c r="AG2116" t="s">
        <v>42</v>
      </c>
      <c r="AH2116" t="s">
        <v>28</v>
      </c>
      <c r="AI2116">
        <v>4.2286143999999997</v>
      </c>
      <c r="AJ2116">
        <v>-2.5912535999999999</v>
      </c>
    </row>
    <row r="2117" spans="1:36" x14ac:dyDescent="0.3">
      <c r="A2117">
        <v>2114</v>
      </c>
      <c r="B2117" t="s">
        <v>306</v>
      </c>
      <c r="C2117" t="s">
        <v>28</v>
      </c>
      <c r="D2117" t="s">
        <v>29</v>
      </c>
      <c r="E2117" t="s">
        <v>30</v>
      </c>
      <c r="F2117" t="s">
        <v>31</v>
      </c>
      <c r="G2117" t="s">
        <v>6724</v>
      </c>
      <c r="H2117" t="s">
        <v>6725</v>
      </c>
      <c r="I2117" s="4" t="s">
        <v>6726</v>
      </c>
      <c r="J2117" s="1">
        <f>((((bot_orders[[#This Row],[cTime]]/ 1000)+3*3600) / 86400) + DATE(1970,1,1))</f>
        <v>45768.146191631946</v>
      </c>
      <c r="K2117" s="4" t="s">
        <v>6727</v>
      </c>
      <c r="L2117" s="1">
        <f>((((bot_orders[[#This Row],[uTime]]/ 1000)+3*3600) / 86400) + DATE(1970,1,1))</f>
        <v>45768.146378067133</v>
      </c>
      <c r="M2117" t="s">
        <v>34</v>
      </c>
      <c r="N2117" t="s">
        <v>28</v>
      </c>
      <c r="O2117" t="s">
        <v>35</v>
      </c>
      <c r="P2117">
        <v>4.2320000000000002</v>
      </c>
      <c r="Q2117" t="s">
        <v>36</v>
      </c>
      <c r="R2117" t="s">
        <v>55</v>
      </c>
      <c r="S2117">
        <v>0.61480000000000001</v>
      </c>
      <c r="T2117">
        <v>0.61480000000000001</v>
      </c>
      <c r="U2117">
        <v>4.2320000000000002</v>
      </c>
      <c r="V2117">
        <v>-3.3855999999999999E-3</v>
      </c>
      <c r="W2117" t="s">
        <v>39</v>
      </c>
      <c r="X2117" s="4">
        <f>IF(bot_orders[[#This Row],[side]]="sell", bot_orders[[#This Row],[accFillSz]]*bot_orders[[#This Row],[avgPx]] + bot_orders[[#This Row],[fee]], -bot_orders[[#This Row],[accFillSz]]*bot_orders[[#This Row],[avgPx]])</f>
        <v>-2.6018336</v>
      </c>
      <c r="Y2117" s="4">
        <f>IF(bot_orders[[#This Row],[side]]="buy", bot_orders[[#This Row],[accFillSz]] + bot_orders[[#This Row],[fee]], -bot_orders[[#This Row],[accFillSz]])</f>
        <v>4.2286144000000006</v>
      </c>
      <c r="Z2117" s="4">
        <f>IF(bot_orders[[#This Row],[side]]="sell",bot_orders[[#This Row],[accFillSz]]*bot_orders[[#This Row],[avgPx]]+bot_orders[[#This Row],[fee]], 0)</f>
        <v>0</v>
      </c>
      <c r="AA2117" s="4">
        <f>IF(bot_orders[[#This Row],[side]]="sell",-bot_orders[[#This Row],[accFillSz]],bot_orders[[#This Row],[accFillSz]]+bot_orders[[#This Row],[fee]])</f>
        <v>4.2286144000000006</v>
      </c>
      <c r="AB2117">
        <v>0</v>
      </c>
      <c r="AC2117" t="s">
        <v>38</v>
      </c>
      <c r="AD2117">
        <v>0</v>
      </c>
      <c r="AE2117" t="s">
        <v>40</v>
      </c>
      <c r="AF2117" t="s">
        <v>41</v>
      </c>
      <c r="AG2117" t="s">
        <v>42</v>
      </c>
      <c r="AH2117" t="s">
        <v>28</v>
      </c>
      <c r="AI2117">
        <v>4.2286143999999997</v>
      </c>
      <c r="AJ2117">
        <v>-2.6018336</v>
      </c>
    </row>
    <row r="2118" spans="1:36" x14ac:dyDescent="0.3">
      <c r="A2118">
        <v>2115</v>
      </c>
      <c r="B2118" t="s">
        <v>306</v>
      </c>
      <c r="C2118" t="s">
        <v>28</v>
      </c>
      <c r="D2118" t="s">
        <v>29</v>
      </c>
      <c r="E2118" t="s">
        <v>30</v>
      </c>
      <c r="F2118" t="s">
        <v>31</v>
      </c>
      <c r="G2118" t="s">
        <v>6724</v>
      </c>
      <c r="H2118" t="s">
        <v>6728</v>
      </c>
      <c r="I2118" s="4" t="s">
        <v>6729</v>
      </c>
      <c r="J2118" s="1">
        <f>((((bot_orders[[#This Row],[cTime]]/ 1000)+3*3600) / 86400) + DATE(1970,1,1))</f>
        <v>45768.146378090278</v>
      </c>
      <c r="K2118" s="4" t="s">
        <v>6730</v>
      </c>
      <c r="L2118" s="1">
        <f>((((bot_orders[[#This Row],[uTime]]/ 1000)+3*3600) / 86400) + DATE(1970,1,1))</f>
        <v>45768.27576109954</v>
      </c>
      <c r="M2118" t="s">
        <v>34</v>
      </c>
      <c r="N2118" t="s">
        <v>28</v>
      </c>
      <c r="O2118" t="s">
        <v>35</v>
      </c>
      <c r="P2118">
        <v>4.2279999999999998</v>
      </c>
      <c r="Q2118" t="s">
        <v>36</v>
      </c>
      <c r="R2118" t="s">
        <v>37</v>
      </c>
      <c r="S2118">
        <v>0.61739999999999995</v>
      </c>
      <c r="T2118">
        <v>0.61739999999999995</v>
      </c>
      <c r="U2118">
        <v>4.2279999999999998</v>
      </c>
      <c r="V2118">
        <v>-2.0882938E-3</v>
      </c>
      <c r="W2118" t="s">
        <v>38</v>
      </c>
      <c r="X2118" s="4">
        <f>IF(bot_orders[[#This Row],[side]]="sell", bot_orders[[#This Row],[accFillSz]]*bot_orders[[#This Row],[avgPx]] + bot_orders[[#This Row],[fee]], -bot_orders[[#This Row],[accFillSz]]*bot_orders[[#This Row],[avgPx]])</f>
        <v>2.6082789061999998</v>
      </c>
      <c r="Y2118" s="4">
        <f>IF(bot_orders[[#This Row],[side]]="buy", bot_orders[[#This Row],[accFillSz]] + bot_orders[[#This Row],[fee]], -bot_orders[[#This Row],[accFillSz]])</f>
        <v>-4.2279999999999998</v>
      </c>
      <c r="Z2118" s="4">
        <f>IF(bot_orders[[#This Row],[side]]="sell",bot_orders[[#This Row],[accFillSz]]*bot_orders[[#This Row],[avgPx]]+bot_orders[[#This Row],[fee]], 0)</f>
        <v>2.6082789061999998</v>
      </c>
      <c r="AA2118" s="4">
        <f>IF(bot_orders[[#This Row],[side]]="sell",-bot_orders[[#This Row],[accFillSz]],bot_orders[[#This Row],[accFillSz]]+bot_orders[[#This Row],[fee]])</f>
        <v>-4.2279999999999998</v>
      </c>
      <c r="AB2118">
        <v>0</v>
      </c>
      <c r="AC2118" t="s">
        <v>39</v>
      </c>
      <c r="AD2118">
        <v>0</v>
      </c>
      <c r="AE2118" t="s">
        <v>40</v>
      </c>
      <c r="AF2118" t="s">
        <v>41</v>
      </c>
      <c r="AG2118" t="s">
        <v>42</v>
      </c>
      <c r="AH2118" t="s">
        <v>28</v>
      </c>
      <c r="AI2118">
        <v>-4.2279999999999998</v>
      </c>
      <c r="AJ2118">
        <v>2.6082789100000001</v>
      </c>
    </row>
    <row r="2119" spans="1:36" x14ac:dyDescent="0.3">
      <c r="A2119">
        <v>2116</v>
      </c>
      <c r="B2119" t="s">
        <v>306</v>
      </c>
      <c r="C2119" t="s">
        <v>28</v>
      </c>
      <c r="D2119" t="s">
        <v>29</v>
      </c>
      <c r="E2119" t="s">
        <v>30</v>
      </c>
      <c r="F2119" t="s">
        <v>31</v>
      </c>
      <c r="G2119" t="s">
        <v>6720</v>
      </c>
      <c r="H2119" t="s">
        <v>6731</v>
      </c>
      <c r="I2119" s="4" t="s">
        <v>6732</v>
      </c>
      <c r="J2119" s="1">
        <f>((((bot_orders[[#This Row],[cTime]]/ 1000)+3*3600) / 86400) + DATE(1970,1,1))</f>
        <v>45768.14791684028</v>
      </c>
      <c r="K2119" s="4" t="s">
        <v>6733</v>
      </c>
      <c r="L2119" s="1">
        <f>((((bot_orders[[#This Row],[uTime]]/ 1000)+3*3600) / 86400) + DATE(1970,1,1))</f>
        <v>45768.157324652777</v>
      </c>
      <c r="M2119" t="s">
        <v>34</v>
      </c>
      <c r="N2119" t="s">
        <v>28</v>
      </c>
      <c r="O2119" t="s">
        <v>35</v>
      </c>
      <c r="P2119">
        <v>4.2279999999999998</v>
      </c>
      <c r="Q2119" t="s">
        <v>36</v>
      </c>
      <c r="R2119" t="s">
        <v>37</v>
      </c>
      <c r="S2119">
        <v>0.61480000000000001</v>
      </c>
      <c r="T2119">
        <v>0.61480000000000001</v>
      </c>
      <c r="U2119">
        <v>4.2279999999999998</v>
      </c>
      <c r="V2119">
        <v>-2.0794995E-3</v>
      </c>
      <c r="W2119" t="s">
        <v>38</v>
      </c>
      <c r="X2119" s="4">
        <f>IF(bot_orders[[#This Row],[side]]="sell", bot_orders[[#This Row],[accFillSz]]*bot_orders[[#This Row],[avgPx]] + bot_orders[[#This Row],[fee]], -bot_orders[[#This Row],[accFillSz]]*bot_orders[[#This Row],[avgPx]])</f>
        <v>2.5972949004999997</v>
      </c>
      <c r="Y2119" s="4">
        <f>IF(bot_orders[[#This Row],[side]]="buy", bot_orders[[#This Row],[accFillSz]] + bot_orders[[#This Row],[fee]], -bot_orders[[#This Row],[accFillSz]])</f>
        <v>-4.2279999999999998</v>
      </c>
      <c r="Z2119" s="4">
        <f>IF(bot_orders[[#This Row],[side]]="sell",bot_orders[[#This Row],[accFillSz]]*bot_orders[[#This Row],[avgPx]]+bot_orders[[#This Row],[fee]], 0)</f>
        <v>2.5972949004999997</v>
      </c>
      <c r="AA2119" s="4">
        <f>IF(bot_orders[[#This Row],[side]]="sell",-bot_orders[[#This Row],[accFillSz]],bot_orders[[#This Row],[accFillSz]]+bot_orders[[#This Row],[fee]])</f>
        <v>-4.2279999999999998</v>
      </c>
      <c r="AB2119">
        <v>0</v>
      </c>
      <c r="AC2119" t="s">
        <v>39</v>
      </c>
      <c r="AD2119">
        <v>0</v>
      </c>
      <c r="AE2119" t="s">
        <v>40</v>
      </c>
      <c r="AF2119" t="s">
        <v>41</v>
      </c>
      <c r="AG2119" t="s">
        <v>42</v>
      </c>
      <c r="AH2119" t="s">
        <v>28</v>
      </c>
      <c r="AI2119">
        <v>-4.2279999999999998</v>
      </c>
      <c r="AJ2119">
        <v>2.5972949000000001</v>
      </c>
    </row>
    <row r="2120" spans="1:36" x14ac:dyDescent="0.3">
      <c r="A2120">
        <v>2117</v>
      </c>
      <c r="B2120" t="s">
        <v>306</v>
      </c>
      <c r="C2120" t="s">
        <v>28</v>
      </c>
      <c r="D2120" t="s">
        <v>29</v>
      </c>
      <c r="E2120" t="s">
        <v>30</v>
      </c>
      <c r="F2120" t="s">
        <v>31</v>
      </c>
      <c r="G2120" t="s">
        <v>6709</v>
      </c>
      <c r="H2120" t="s">
        <v>6734</v>
      </c>
      <c r="I2120" s="4" t="s">
        <v>6735</v>
      </c>
      <c r="J2120" s="1">
        <f>((((bot_orders[[#This Row],[cTime]]/ 1000)+3*3600) / 86400) + DATE(1970,1,1))</f>
        <v>45768.149820451392</v>
      </c>
      <c r="K2120" s="4" t="s">
        <v>6736</v>
      </c>
      <c r="L2120" s="1">
        <f>((((bot_orders[[#This Row],[uTime]]/ 1000)+3*3600) / 86400) + DATE(1970,1,1))</f>
        <v>45768.153753981482</v>
      </c>
      <c r="M2120" t="s">
        <v>34</v>
      </c>
      <c r="N2120" t="s">
        <v>28</v>
      </c>
      <c r="O2120" t="s">
        <v>35</v>
      </c>
      <c r="P2120">
        <v>4.2279999999999998</v>
      </c>
      <c r="Q2120" t="s">
        <v>36</v>
      </c>
      <c r="R2120" t="s">
        <v>37</v>
      </c>
      <c r="S2120">
        <v>0.61229999999999996</v>
      </c>
      <c r="T2120">
        <v>0.61229999999999996</v>
      </c>
      <c r="U2120">
        <v>4.2279999999999998</v>
      </c>
      <c r="V2120">
        <v>-2.0710435E-3</v>
      </c>
      <c r="W2120" t="s">
        <v>38</v>
      </c>
      <c r="X2120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20" s="4">
        <f>IF(bot_orders[[#This Row],[side]]="buy", bot_orders[[#This Row],[accFillSz]] + bot_orders[[#This Row],[fee]], -bot_orders[[#This Row],[accFillSz]])</f>
        <v>-4.2279999999999998</v>
      </c>
      <c r="Z2120" s="4">
        <f>IF(bot_orders[[#This Row],[side]]="sell",bot_orders[[#This Row],[accFillSz]]*bot_orders[[#This Row],[avgPx]]+bot_orders[[#This Row],[fee]], 0)</f>
        <v>2.5867333564999995</v>
      </c>
      <c r="AA2120" s="4">
        <f>IF(bot_orders[[#This Row],[side]]="sell",-bot_orders[[#This Row],[accFillSz]],bot_orders[[#This Row],[accFillSz]]+bot_orders[[#This Row],[fee]])</f>
        <v>-4.2279999999999998</v>
      </c>
      <c r="AB2120">
        <v>0</v>
      </c>
      <c r="AC2120" t="s">
        <v>39</v>
      </c>
      <c r="AD2120">
        <v>0</v>
      </c>
      <c r="AE2120" t="s">
        <v>40</v>
      </c>
      <c r="AF2120" t="s">
        <v>41</v>
      </c>
      <c r="AG2120" t="s">
        <v>42</v>
      </c>
      <c r="AH2120" t="s">
        <v>28</v>
      </c>
      <c r="AI2120">
        <v>-4.2279999999999998</v>
      </c>
      <c r="AJ2120">
        <v>2.5867333600000002</v>
      </c>
    </row>
    <row r="2121" spans="1:36" x14ac:dyDescent="0.3">
      <c r="A2121">
        <v>2118</v>
      </c>
      <c r="B2121" t="s">
        <v>306</v>
      </c>
      <c r="C2121" t="s">
        <v>28</v>
      </c>
      <c r="D2121" t="s">
        <v>29</v>
      </c>
      <c r="E2121" t="s">
        <v>30</v>
      </c>
      <c r="F2121" t="s">
        <v>31</v>
      </c>
      <c r="G2121" t="s">
        <v>6705</v>
      </c>
      <c r="H2121" t="s">
        <v>6737</v>
      </c>
      <c r="I2121" s="4" t="s">
        <v>6738</v>
      </c>
      <c r="J2121" s="1">
        <f>((((bot_orders[[#This Row],[cTime]]/ 1000)+3*3600) / 86400) + DATE(1970,1,1))</f>
        <v>45768.150528275466</v>
      </c>
      <c r="K2121" s="4" t="s">
        <v>6739</v>
      </c>
      <c r="L2121" s="1">
        <f>((((bot_orders[[#This Row],[uTime]]/ 1000)+3*3600) / 86400) + DATE(1970,1,1))</f>
        <v>45768.153133599539</v>
      </c>
      <c r="M2121" t="s">
        <v>34</v>
      </c>
      <c r="N2121" t="s">
        <v>28</v>
      </c>
      <c r="O2121" t="s">
        <v>35</v>
      </c>
      <c r="P2121">
        <v>4.2279999999999998</v>
      </c>
      <c r="Q2121" t="s">
        <v>36</v>
      </c>
      <c r="R2121" t="s">
        <v>37</v>
      </c>
      <c r="S2121">
        <v>0.60980000000000001</v>
      </c>
      <c r="T2121">
        <v>0.60980000000000001</v>
      </c>
      <c r="U2121">
        <v>4.2279999999999998</v>
      </c>
      <c r="V2121">
        <v>-2.0625875E-3</v>
      </c>
      <c r="W2121" t="s">
        <v>38</v>
      </c>
      <c r="X2121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121" s="4">
        <f>IF(bot_orders[[#This Row],[side]]="buy", bot_orders[[#This Row],[accFillSz]] + bot_orders[[#This Row],[fee]], -bot_orders[[#This Row],[accFillSz]])</f>
        <v>-4.2279999999999998</v>
      </c>
      <c r="Z2121" s="4">
        <f>IF(bot_orders[[#This Row],[side]]="sell",bot_orders[[#This Row],[accFillSz]]*bot_orders[[#This Row],[avgPx]]+bot_orders[[#This Row],[fee]], 0)</f>
        <v>2.5761718124999997</v>
      </c>
      <c r="AA2121" s="4">
        <f>IF(bot_orders[[#This Row],[side]]="sell",-bot_orders[[#This Row],[accFillSz]],bot_orders[[#This Row],[accFillSz]]+bot_orders[[#This Row],[fee]])</f>
        <v>-4.2279999999999998</v>
      </c>
      <c r="AB2121">
        <v>0</v>
      </c>
      <c r="AC2121" t="s">
        <v>39</v>
      </c>
      <c r="AD2121">
        <v>0</v>
      </c>
      <c r="AE2121" t="s">
        <v>40</v>
      </c>
      <c r="AF2121" t="s">
        <v>41</v>
      </c>
      <c r="AG2121" t="s">
        <v>42</v>
      </c>
      <c r="AH2121" t="s">
        <v>28</v>
      </c>
      <c r="AI2121">
        <v>-4.2279999999999998</v>
      </c>
      <c r="AJ2121">
        <v>2.57617181</v>
      </c>
    </row>
    <row r="2122" spans="1:36" x14ac:dyDescent="0.3">
      <c r="A2122">
        <v>2119</v>
      </c>
      <c r="B2122" t="s">
        <v>306</v>
      </c>
      <c r="C2122" t="s">
        <v>28</v>
      </c>
      <c r="D2122" t="s">
        <v>29</v>
      </c>
      <c r="E2122" t="s">
        <v>30</v>
      </c>
      <c r="F2122" t="s">
        <v>31</v>
      </c>
      <c r="G2122" t="s">
        <v>6740</v>
      </c>
      <c r="H2122" t="s">
        <v>6741</v>
      </c>
      <c r="I2122" s="4" t="s">
        <v>6742</v>
      </c>
      <c r="J2122" s="1">
        <f>((((bot_orders[[#This Row],[cTime]]/ 1000)+3*3600) / 86400) + DATE(1970,1,1))</f>
        <v>45768.153133622684</v>
      </c>
      <c r="K2122" s="4" t="s">
        <v>6743</v>
      </c>
      <c r="L2122" s="1">
        <f>((((bot_orders[[#This Row],[uTime]]/ 1000)+3*3600) / 86400) + DATE(1970,1,1))</f>
        <v>45768.204565532404</v>
      </c>
      <c r="M2122" t="s">
        <v>34</v>
      </c>
      <c r="N2122" t="s">
        <v>28</v>
      </c>
      <c r="O2122" t="s">
        <v>35</v>
      </c>
      <c r="P2122">
        <v>4.2320000000000002</v>
      </c>
      <c r="Q2122" t="s">
        <v>36</v>
      </c>
      <c r="R2122" t="s">
        <v>55</v>
      </c>
      <c r="S2122">
        <v>0.60729999999999995</v>
      </c>
      <c r="T2122">
        <v>0.60729999999999995</v>
      </c>
      <c r="U2122">
        <v>4.2320000000000002</v>
      </c>
      <c r="V2122">
        <v>-3.3855999999999999E-3</v>
      </c>
      <c r="W2122" t="s">
        <v>39</v>
      </c>
      <c r="X2122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122" s="4">
        <f>IF(bot_orders[[#This Row],[side]]="buy", bot_orders[[#This Row],[accFillSz]] + bot_orders[[#This Row],[fee]], -bot_orders[[#This Row],[accFillSz]])</f>
        <v>4.2286144000000006</v>
      </c>
      <c r="Z2122" s="4">
        <f>IF(bot_orders[[#This Row],[side]]="sell",bot_orders[[#This Row],[accFillSz]]*bot_orders[[#This Row],[avgPx]]+bot_orders[[#This Row],[fee]], 0)</f>
        <v>0</v>
      </c>
      <c r="AA2122" s="4">
        <f>IF(bot_orders[[#This Row],[side]]="sell",-bot_orders[[#This Row],[accFillSz]],bot_orders[[#This Row],[accFillSz]]+bot_orders[[#This Row],[fee]])</f>
        <v>4.2286144000000006</v>
      </c>
      <c r="AB2122">
        <v>0</v>
      </c>
      <c r="AC2122" t="s">
        <v>38</v>
      </c>
      <c r="AD2122">
        <v>0</v>
      </c>
      <c r="AE2122" t="s">
        <v>40</v>
      </c>
      <c r="AF2122" t="s">
        <v>41</v>
      </c>
      <c r="AG2122" t="s">
        <v>42</v>
      </c>
      <c r="AH2122" t="s">
        <v>28</v>
      </c>
      <c r="AI2122">
        <v>4.2286143999999997</v>
      </c>
      <c r="AJ2122">
        <v>-2.5700935999999999</v>
      </c>
    </row>
    <row r="2123" spans="1:36" x14ac:dyDescent="0.3">
      <c r="A2123">
        <v>2120</v>
      </c>
      <c r="B2123" t="s">
        <v>306</v>
      </c>
      <c r="C2123" t="s">
        <v>28</v>
      </c>
      <c r="D2123" t="s">
        <v>29</v>
      </c>
      <c r="E2123" t="s">
        <v>30</v>
      </c>
      <c r="F2123" t="s">
        <v>31</v>
      </c>
      <c r="G2123" t="s">
        <v>6744</v>
      </c>
      <c r="H2123" t="s">
        <v>6745</v>
      </c>
      <c r="I2123" s="4" t="s">
        <v>6746</v>
      </c>
      <c r="J2123" s="1">
        <f>((((bot_orders[[#This Row],[cTime]]/ 1000)+3*3600) / 86400) + DATE(1970,1,1))</f>
        <v>45768.153754004627</v>
      </c>
      <c r="K2123" s="4" t="s">
        <v>6747</v>
      </c>
      <c r="L2123" s="1">
        <f>((((bot_orders[[#This Row],[uTime]]/ 1000)+3*3600) / 86400) + DATE(1970,1,1))</f>
        <v>45768.164901412034</v>
      </c>
      <c r="M2123" t="s">
        <v>34</v>
      </c>
      <c r="N2123" t="s">
        <v>28</v>
      </c>
      <c r="O2123" t="s">
        <v>35</v>
      </c>
      <c r="P2123">
        <v>4.2320000000000002</v>
      </c>
      <c r="Q2123" t="s">
        <v>36</v>
      </c>
      <c r="R2123" t="s">
        <v>55</v>
      </c>
      <c r="S2123">
        <v>0.60980000000000001</v>
      </c>
      <c r="T2123">
        <v>0.60980000000000001</v>
      </c>
      <c r="U2123">
        <v>4.2320000000000002</v>
      </c>
      <c r="V2123">
        <v>-3.3855999999999999E-3</v>
      </c>
      <c r="W2123" t="s">
        <v>39</v>
      </c>
      <c r="X2123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23" s="4">
        <f>IF(bot_orders[[#This Row],[side]]="buy", bot_orders[[#This Row],[accFillSz]] + bot_orders[[#This Row],[fee]], -bot_orders[[#This Row],[accFillSz]])</f>
        <v>4.2286144000000006</v>
      </c>
      <c r="Z2123" s="4">
        <f>IF(bot_orders[[#This Row],[side]]="sell",bot_orders[[#This Row],[accFillSz]]*bot_orders[[#This Row],[avgPx]]+bot_orders[[#This Row],[fee]], 0)</f>
        <v>0</v>
      </c>
      <c r="AA2123" s="4">
        <f>IF(bot_orders[[#This Row],[side]]="sell",-bot_orders[[#This Row],[accFillSz]],bot_orders[[#This Row],[accFillSz]]+bot_orders[[#This Row],[fee]])</f>
        <v>4.2286144000000006</v>
      </c>
      <c r="AB2123">
        <v>0</v>
      </c>
      <c r="AC2123" t="s">
        <v>38</v>
      </c>
      <c r="AD2123">
        <v>0</v>
      </c>
      <c r="AE2123" t="s">
        <v>40</v>
      </c>
      <c r="AF2123" t="s">
        <v>41</v>
      </c>
      <c r="AG2123" t="s">
        <v>42</v>
      </c>
      <c r="AH2123" t="s">
        <v>28</v>
      </c>
      <c r="AI2123">
        <v>4.2286143999999997</v>
      </c>
      <c r="AJ2123">
        <v>-2.5806735999999999</v>
      </c>
    </row>
    <row r="2124" spans="1:36" x14ac:dyDescent="0.3">
      <c r="A2124">
        <v>2121</v>
      </c>
      <c r="B2124" t="s">
        <v>306</v>
      </c>
      <c r="C2124" t="s">
        <v>28</v>
      </c>
      <c r="D2124" t="s">
        <v>29</v>
      </c>
      <c r="E2124" t="s">
        <v>30</v>
      </c>
      <c r="F2124" t="s">
        <v>31</v>
      </c>
      <c r="G2124" t="s">
        <v>6748</v>
      </c>
      <c r="H2124" t="s">
        <v>6749</v>
      </c>
      <c r="I2124" s="4" t="s">
        <v>6750</v>
      </c>
      <c r="J2124" s="1">
        <f>((((bot_orders[[#This Row],[cTime]]/ 1000)+3*3600) / 86400) + DATE(1970,1,1))</f>
        <v>45768.157324675922</v>
      </c>
      <c r="K2124" s="4" t="s">
        <v>6751</v>
      </c>
      <c r="L2124" s="1">
        <f>((((bot_orders[[#This Row],[uTime]]/ 1000)+3*3600) / 86400) + DATE(1970,1,1))</f>
        <v>45768.15790471065</v>
      </c>
      <c r="M2124" t="s">
        <v>34</v>
      </c>
      <c r="N2124" t="s">
        <v>28</v>
      </c>
      <c r="O2124" t="s">
        <v>35</v>
      </c>
      <c r="P2124">
        <v>4.2320000000000002</v>
      </c>
      <c r="Q2124" t="s">
        <v>36</v>
      </c>
      <c r="R2124" t="s">
        <v>55</v>
      </c>
      <c r="S2124">
        <v>0.61229999999999996</v>
      </c>
      <c r="T2124">
        <v>0.61229999999999996</v>
      </c>
      <c r="U2124">
        <v>4.2320000000000002</v>
      </c>
      <c r="V2124">
        <v>-3.3855999999999999E-3</v>
      </c>
      <c r="W2124" t="s">
        <v>39</v>
      </c>
      <c r="X2124" s="4">
        <f>IF(bot_orders[[#This Row],[side]]="sell", bot_orders[[#This Row],[accFillSz]]*bot_orders[[#This Row],[avgPx]] + bot_orders[[#This Row],[fee]], -bot_orders[[#This Row],[accFillSz]]*bot_orders[[#This Row],[avgPx]])</f>
        <v>-2.5912535999999999</v>
      </c>
      <c r="Y2124" s="4">
        <f>IF(bot_orders[[#This Row],[side]]="buy", bot_orders[[#This Row],[accFillSz]] + bot_orders[[#This Row],[fee]], -bot_orders[[#This Row],[accFillSz]])</f>
        <v>4.2286144000000006</v>
      </c>
      <c r="Z2124" s="4">
        <f>IF(bot_orders[[#This Row],[side]]="sell",bot_orders[[#This Row],[accFillSz]]*bot_orders[[#This Row],[avgPx]]+bot_orders[[#This Row],[fee]], 0)</f>
        <v>0</v>
      </c>
      <c r="AA2124" s="4">
        <f>IF(bot_orders[[#This Row],[side]]="sell",-bot_orders[[#This Row],[accFillSz]],bot_orders[[#This Row],[accFillSz]]+bot_orders[[#This Row],[fee]])</f>
        <v>4.2286144000000006</v>
      </c>
      <c r="AB2124">
        <v>0</v>
      </c>
      <c r="AC2124" t="s">
        <v>38</v>
      </c>
      <c r="AD2124">
        <v>0</v>
      </c>
      <c r="AE2124" t="s">
        <v>40</v>
      </c>
      <c r="AF2124" t="s">
        <v>41</v>
      </c>
      <c r="AG2124" t="s">
        <v>42</v>
      </c>
      <c r="AH2124" t="s">
        <v>28</v>
      </c>
      <c r="AI2124">
        <v>4.2286143999999997</v>
      </c>
      <c r="AJ2124">
        <v>-2.5912535999999999</v>
      </c>
    </row>
    <row r="2125" spans="1:36" x14ac:dyDescent="0.3">
      <c r="A2125">
        <v>2122</v>
      </c>
      <c r="B2125" t="s">
        <v>306</v>
      </c>
      <c r="C2125" t="s">
        <v>28</v>
      </c>
      <c r="D2125" t="s">
        <v>29</v>
      </c>
      <c r="E2125" t="s">
        <v>30</v>
      </c>
      <c r="F2125" t="s">
        <v>31</v>
      </c>
      <c r="G2125" t="s">
        <v>6748</v>
      </c>
      <c r="H2125" t="s">
        <v>6752</v>
      </c>
      <c r="I2125" s="4" t="s">
        <v>6753</v>
      </c>
      <c r="J2125" s="1">
        <f>((((bot_orders[[#This Row],[cTime]]/ 1000)+3*3600) / 86400) + DATE(1970,1,1))</f>
        <v>45768.157904733802</v>
      </c>
      <c r="K2125" s="4" t="s">
        <v>6754</v>
      </c>
      <c r="L2125" s="1">
        <f>((((bot_orders[[#This Row],[uTime]]/ 1000)+3*3600) / 86400) + DATE(1970,1,1))</f>
        <v>45768.161489201389</v>
      </c>
      <c r="M2125" t="s">
        <v>34</v>
      </c>
      <c r="N2125" t="s">
        <v>28</v>
      </c>
      <c r="O2125" t="s">
        <v>35</v>
      </c>
      <c r="P2125">
        <v>4.2279999999999998</v>
      </c>
      <c r="Q2125" t="s">
        <v>36</v>
      </c>
      <c r="R2125" t="s">
        <v>37</v>
      </c>
      <c r="S2125">
        <v>0.61480000000000001</v>
      </c>
      <c r="T2125">
        <v>0.61480000000000001</v>
      </c>
      <c r="U2125">
        <v>4.2279999999999998</v>
      </c>
      <c r="V2125">
        <v>-2.0794995E-3</v>
      </c>
      <c r="W2125" t="s">
        <v>38</v>
      </c>
      <c r="X2125" s="4">
        <f>IF(bot_orders[[#This Row],[side]]="sell", bot_orders[[#This Row],[accFillSz]]*bot_orders[[#This Row],[avgPx]] + bot_orders[[#This Row],[fee]], -bot_orders[[#This Row],[accFillSz]]*bot_orders[[#This Row],[avgPx]])</f>
        <v>2.5972949004999997</v>
      </c>
      <c r="Y2125" s="4">
        <f>IF(bot_orders[[#This Row],[side]]="buy", bot_orders[[#This Row],[accFillSz]] + bot_orders[[#This Row],[fee]], -bot_orders[[#This Row],[accFillSz]])</f>
        <v>-4.2279999999999998</v>
      </c>
      <c r="Z2125" s="4">
        <f>IF(bot_orders[[#This Row],[side]]="sell",bot_orders[[#This Row],[accFillSz]]*bot_orders[[#This Row],[avgPx]]+bot_orders[[#This Row],[fee]], 0)</f>
        <v>2.5972949004999997</v>
      </c>
      <c r="AA2125" s="4">
        <f>IF(bot_orders[[#This Row],[side]]="sell",-bot_orders[[#This Row],[accFillSz]],bot_orders[[#This Row],[accFillSz]]+bot_orders[[#This Row],[fee]])</f>
        <v>-4.2279999999999998</v>
      </c>
      <c r="AB2125">
        <v>0</v>
      </c>
      <c r="AC2125" t="s">
        <v>39</v>
      </c>
      <c r="AD2125">
        <v>0</v>
      </c>
      <c r="AE2125" t="s">
        <v>40</v>
      </c>
      <c r="AF2125" t="s">
        <v>41</v>
      </c>
      <c r="AG2125" t="s">
        <v>42</v>
      </c>
      <c r="AH2125" t="s">
        <v>28</v>
      </c>
      <c r="AI2125">
        <v>-4.2279999999999998</v>
      </c>
      <c r="AJ2125">
        <v>2.5972949000000001</v>
      </c>
    </row>
    <row r="2126" spans="1:36" x14ac:dyDescent="0.3">
      <c r="A2126">
        <v>2123</v>
      </c>
      <c r="B2126" t="s">
        <v>306</v>
      </c>
      <c r="C2126" t="s">
        <v>28</v>
      </c>
      <c r="D2126" t="s">
        <v>29</v>
      </c>
      <c r="E2126" t="s">
        <v>30</v>
      </c>
      <c r="F2126" t="s">
        <v>31</v>
      </c>
      <c r="G2126" t="s">
        <v>6755</v>
      </c>
      <c r="H2126" t="s">
        <v>6756</v>
      </c>
      <c r="I2126" s="4" t="s">
        <v>6757</v>
      </c>
      <c r="J2126" s="1">
        <f>((((bot_orders[[#This Row],[cTime]]/ 1000)+3*3600) / 86400) + DATE(1970,1,1))</f>
        <v>45768.161489224534</v>
      </c>
      <c r="K2126" s="4" t="s">
        <v>6758</v>
      </c>
      <c r="L2126" s="1">
        <f>((((bot_orders[[#This Row],[uTime]]/ 1000)+3*3600) / 86400) + DATE(1970,1,1))</f>
        <v>45768.162889513886</v>
      </c>
      <c r="M2126" t="s">
        <v>34</v>
      </c>
      <c r="N2126" t="s">
        <v>28</v>
      </c>
      <c r="O2126" t="s">
        <v>35</v>
      </c>
      <c r="P2126">
        <v>4.2320000000000002</v>
      </c>
      <c r="Q2126" t="s">
        <v>36</v>
      </c>
      <c r="R2126" t="s">
        <v>55</v>
      </c>
      <c r="S2126">
        <v>0.61229999999999996</v>
      </c>
      <c r="T2126">
        <v>0.61229999999999996</v>
      </c>
      <c r="U2126">
        <v>4.2320000000000002</v>
      </c>
      <c r="V2126">
        <v>-3.3855999999999999E-3</v>
      </c>
      <c r="W2126" t="s">
        <v>39</v>
      </c>
      <c r="X2126" s="4">
        <f>IF(bot_orders[[#This Row],[side]]="sell", bot_orders[[#This Row],[accFillSz]]*bot_orders[[#This Row],[avgPx]] + bot_orders[[#This Row],[fee]], -bot_orders[[#This Row],[accFillSz]]*bot_orders[[#This Row],[avgPx]])</f>
        <v>-2.5912535999999999</v>
      </c>
      <c r="Y2126" s="4">
        <f>IF(bot_orders[[#This Row],[side]]="buy", bot_orders[[#This Row],[accFillSz]] + bot_orders[[#This Row],[fee]], -bot_orders[[#This Row],[accFillSz]])</f>
        <v>4.2286144000000006</v>
      </c>
      <c r="Z2126" s="4">
        <f>IF(bot_orders[[#This Row],[side]]="sell",bot_orders[[#This Row],[accFillSz]]*bot_orders[[#This Row],[avgPx]]+bot_orders[[#This Row],[fee]], 0)</f>
        <v>0</v>
      </c>
      <c r="AA2126" s="4">
        <f>IF(bot_orders[[#This Row],[side]]="sell",-bot_orders[[#This Row],[accFillSz]],bot_orders[[#This Row],[accFillSz]]+bot_orders[[#This Row],[fee]])</f>
        <v>4.2286144000000006</v>
      </c>
      <c r="AB2126">
        <v>0</v>
      </c>
      <c r="AC2126" t="s">
        <v>38</v>
      </c>
      <c r="AD2126">
        <v>0</v>
      </c>
      <c r="AE2126" t="s">
        <v>40</v>
      </c>
      <c r="AF2126" t="s">
        <v>41</v>
      </c>
      <c r="AG2126" t="s">
        <v>42</v>
      </c>
      <c r="AH2126" t="s">
        <v>28</v>
      </c>
      <c r="AI2126">
        <v>4.2286143999999997</v>
      </c>
      <c r="AJ2126">
        <v>-2.5912535999999999</v>
      </c>
    </row>
    <row r="2127" spans="1:36" x14ac:dyDescent="0.3">
      <c r="A2127">
        <v>2124</v>
      </c>
      <c r="B2127" t="s">
        <v>306</v>
      </c>
      <c r="C2127" t="s">
        <v>28</v>
      </c>
      <c r="D2127" t="s">
        <v>29</v>
      </c>
      <c r="E2127" t="s">
        <v>30</v>
      </c>
      <c r="F2127" t="s">
        <v>31</v>
      </c>
      <c r="G2127" t="s">
        <v>6755</v>
      </c>
      <c r="H2127" t="s">
        <v>6759</v>
      </c>
      <c r="I2127" s="4" t="s">
        <v>6760</v>
      </c>
      <c r="J2127" s="1">
        <f>((((bot_orders[[#This Row],[cTime]]/ 1000)+3*3600) / 86400) + DATE(1970,1,1))</f>
        <v>45768.162889537038</v>
      </c>
      <c r="K2127" s="4" t="s">
        <v>6761</v>
      </c>
      <c r="L2127" s="1">
        <f>((((bot_orders[[#This Row],[uTime]]/ 1000)+3*3600) / 86400) + DATE(1970,1,1))</f>
        <v>45768.262569467595</v>
      </c>
      <c r="M2127" t="s">
        <v>34</v>
      </c>
      <c r="N2127" t="s">
        <v>28</v>
      </c>
      <c r="O2127" t="s">
        <v>35</v>
      </c>
      <c r="P2127">
        <v>4.2279999999999998</v>
      </c>
      <c r="Q2127" t="s">
        <v>36</v>
      </c>
      <c r="R2127" t="s">
        <v>37</v>
      </c>
      <c r="S2127">
        <v>0.61480000000000001</v>
      </c>
      <c r="T2127">
        <v>0.61480000000000001</v>
      </c>
      <c r="U2127">
        <v>4.2279999999999998</v>
      </c>
      <c r="V2127">
        <v>-2.0794995E-3</v>
      </c>
      <c r="W2127" t="s">
        <v>38</v>
      </c>
      <c r="X2127" s="4">
        <f>IF(bot_orders[[#This Row],[side]]="sell", bot_orders[[#This Row],[accFillSz]]*bot_orders[[#This Row],[avgPx]] + bot_orders[[#This Row],[fee]], -bot_orders[[#This Row],[accFillSz]]*bot_orders[[#This Row],[avgPx]])</f>
        <v>2.5972949004999997</v>
      </c>
      <c r="Y2127" s="4">
        <f>IF(bot_orders[[#This Row],[side]]="buy", bot_orders[[#This Row],[accFillSz]] + bot_orders[[#This Row],[fee]], -bot_orders[[#This Row],[accFillSz]])</f>
        <v>-4.2279999999999998</v>
      </c>
      <c r="Z2127" s="4">
        <f>IF(bot_orders[[#This Row],[side]]="sell",bot_orders[[#This Row],[accFillSz]]*bot_orders[[#This Row],[avgPx]]+bot_orders[[#This Row],[fee]], 0)</f>
        <v>2.5972949004999997</v>
      </c>
      <c r="AA2127" s="4">
        <f>IF(bot_orders[[#This Row],[side]]="sell",-bot_orders[[#This Row],[accFillSz]],bot_orders[[#This Row],[accFillSz]]+bot_orders[[#This Row],[fee]])</f>
        <v>-4.2279999999999998</v>
      </c>
      <c r="AB2127">
        <v>0</v>
      </c>
      <c r="AC2127" t="s">
        <v>39</v>
      </c>
      <c r="AD2127">
        <v>0</v>
      </c>
      <c r="AE2127" t="s">
        <v>40</v>
      </c>
      <c r="AF2127" t="s">
        <v>41</v>
      </c>
      <c r="AG2127" t="s">
        <v>42</v>
      </c>
      <c r="AH2127" t="s">
        <v>28</v>
      </c>
      <c r="AI2127">
        <v>-4.2279999999999998</v>
      </c>
      <c r="AJ2127">
        <v>2.5972949000000001</v>
      </c>
    </row>
    <row r="2128" spans="1:36" x14ac:dyDescent="0.3">
      <c r="A2128">
        <v>2125</v>
      </c>
      <c r="B2128" t="s">
        <v>306</v>
      </c>
      <c r="C2128" t="s">
        <v>28</v>
      </c>
      <c r="D2128" t="s">
        <v>29</v>
      </c>
      <c r="E2128" t="s">
        <v>30</v>
      </c>
      <c r="F2128" t="s">
        <v>31</v>
      </c>
      <c r="G2128" t="s">
        <v>6744</v>
      </c>
      <c r="H2128" t="s">
        <v>6762</v>
      </c>
      <c r="I2128" s="4" t="s">
        <v>6763</v>
      </c>
      <c r="J2128" s="1">
        <f>((((bot_orders[[#This Row],[cTime]]/ 1000)+3*3600) / 86400) + DATE(1970,1,1))</f>
        <v>45768.16490142361</v>
      </c>
      <c r="K2128" s="4" t="s">
        <v>6764</v>
      </c>
      <c r="L2128" s="1">
        <f>((((bot_orders[[#This Row],[uTime]]/ 1000)+3*3600) / 86400) + DATE(1970,1,1))</f>
        <v>45768.170695671295</v>
      </c>
      <c r="M2128" t="s">
        <v>34</v>
      </c>
      <c r="N2128" t="s">
        <v>28</v>
      </c>
      <c r="O2128" t="s">
        <v>35</v>
      </c>
      <c r="P2128">
        <v>4.2279999999999998</v>
      </c>
      <c r="Q2128" t="s">
        <v>36</v>
      </c>
      <c r="R2128" t="s">
        <v>37</v>
      </c>
      <c r="S2128">
        <v>0.61229999999999996</v>
      </c>
      <c r="T2128">
        <v>0.61229999999999996</v>
      </c>
      <c r="U2128">
        <v>4.2279999999999998</v>
      </c>
      <c r="V2128">
        <v>-2.0710435E-3</v>
      </c>
      <c r="W2128" t="s">
        <v>38</v>
      </c>
      <c r="X2128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28" s="4">
        <f>IF(bot_orders[[#This Row],[side]]="buy", bot_orders[[#This Row],[accFillSz]] + bot_orders[[#This Row],[fee]], -bot_orders[[#This Row],[accFillSz]])</f>
        <v>-4.2279999999999998</v>
      </c>
      <c r="Z2128" s="4">
        <f>IF(bot_orders[[#This Row],[side]]="sell",bot_orders[[#This Row],[accFillSz]]*bot_orders[[#This Row],[avgPx]]+bot_orders[[#This Row],[fee]], 0)</f>
        <v>2.5867333564999995</v>
      </c>
      <c r="AA2128" s="4">
        <f>IF(bot_orders[[#This Row],[side]]="sell",-bot_orders[[#This Row],[accFillSz]],bot_orders[[#This Row],[accFillSz]]+bot_orders[[#This Row],[fee]])</f>
        <v>-4.2279999999999998</v>
      </c>
      <c r="AB2128">
        <v>0</v>
      </c>
      <c r="AC2128" t="s">
        <v>39</v>
      </c>
      <c r="AD2128">
        <v>0</v>
      </c>
      <c r="AE2128" t="s">
        <v>40</v>
      </c>
      <c r="AF2128" t="s">
        <v>41</v>
      </c>
      <c r="AG2128" t="s">
        <v>42</v>
      </c>
      <c r="AH2128" t="s">
        <v>28</v>
      </c>
      <c r="AI2128">
        <v>-4.2279999999999998</v>
      </c>
      <c r="AJ2128">
        <v>2.5867333600000002</v>
      </c>
    </row>
    <row r="2129" spans="1:36" x14ac:dyDescent="0.3">
      <c r="A2129">
        <v>2126</v>
      </c>
      <c r="B2129" t="s">
        <v>306</v>
      </c>
      <c r="C2129" t="s">
        <v>28</v>
      </c>
      <c r="D2129" t="s">
        <v>29</v>
      </c>
      <c r="E2129" t="s">
        <v>30</v>
      </c>
      <c r="F2129" t="s">
        <v>31</v>
      </c>
      <c r="G2129" t="s">
        <v>6765</v>
      </c>
      <c r="H2129" t="s">
        <v>6766</v>
      </c>
      <c r="I2129" s="4" t="s">
        <v>6767</v>
      </c>
      <c r="J2129" s="1">
        <f>((((bot_orders[[#This Row],[cTime]]/ 1000)+3*3600) / 86400) + DATE(1970,1,1))</f>
        <v>45768.17069569444</v>
      </c>
      <c r="K2129" s="4" t="s">
        <v>6768</v>
      </c>
      <c r="L2129" s="1">
        <f>((((bot_orders[[#This Row],[uTime]]/ 1000)+3*3600) / 86400) + DATE(1970,1,1))</f>
        <v>45768.171641354165</v>
      </c>
      <c r="M2129" t="s">
        <v>34</v>
      </c>
      <c r="N2129" t="s">
        <v>28</v>
      </c>
      <c r="O2129" t="s">
        <v>35</v>
      </c>
      <c r="P2129">
        <v>4.2320000000000002</v>
      </c>
      <c r="Q2129" t="s">
        <v>36</v>
      </c>
      <c r="R2129" t="s">
        <v>55</v>
      </c>
      <c r="S2129">
        <v>0.60980000000000001</v>
      </c>
      <c r="T2129">
        <v>0.60980000000000001</v>
      </c>
      <c r="U2129">
        <v>4.2320000000000002</v>
      </c>
      <c r="V2129">
        <v>-3.3855999999999999E-3</v>
      </c>
      <c r="W2129" t="s">
        <v>39</v>
      </c>
      <c r="X2129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29" s="4">
        <f>IF(bot_orders[[#This Row],[side]]="buy", bot_orders[[#This Row],[accFillSz]] + bot_orders[[#This Row],[fee]], -bot_orders[[#This Row],[accFillSz]])</f>
        <v>4.2286144000000006</v>
      </c>
      <c r="Z2129" s="4">
        <f>IF(bot_orders[[#This Row],[side]]="sell",bot_orders[[#This Row],[accFillSz]]*bot_orders[[#This Row],[avgPx]]+bot_orders[[#This Row],[fee]], 0)</f>
        <v>0</v>
      </c>
      <c r="AA2129" s="4">
        <f>IF(bot_orders[[#This Row],[side]]="sell",-bot_orders[[#This Row],[accFillSz]],bot_orders[[#This Row],[accFillSz]]+bot_orders[[#This Row],[fee]])</f>
        <v>4.2286144000000006</v>
      </c>
      <c r="AB2129">
        <v>0</v>
      </c>
      <c r="AC2129" t="s">
        <v>38</v>
      </c>
      <c r="AD2129">
        <v>0</v>
      </c>
      <c r="AE2129" t="s">
        <v>40</v>
      </c>
      <c r="AF2129" t="s">
        <v>41</v>
      </c>
      <c r="AG2129" t="s">
        <v>42</v>
      </c>
      <c r="AH2129" t="s">
        <v>28</v>
      </c>
      <c r="AI2129">
        <v>4.2286143999999997</v>
      </c>
      <c r="AJ2129">
        <v>-2.5806735999999999</v>
      </c>
    </row>
    <row r="2130" spans="1:36" x14ac:dyDescent="0.3">
      <c r="A2130">
        <v>2127</v>
      </c>
      <c r="B2130" t="s">
        <v>306</v>
      </c>
      <c r="C2130" t="s">
        <v>28</v>
      </c>
      <c r="D2130" t="s">
        <v>29</v>
      </c>
      <c r="E2130" t="s">
        <v>30</v>
      </c>
      <c r="F2130" t="s">
        <v>31</v>
      </c>
      <c r="G2130" t="s">
        <v>6765</v>
      </c>
      <c r="H2130" t="s">
        <v>6769</v>
      </c>
      <c r="I2130" s="4" t="s">
        <v>6770</v>
      </c>
      <c r="J2130" s="1">
        <f>((((bot_orders[[#This Row],[cTime]]/ 1000)+3*3600) / 86400) + DATE(1970,1,1))</f>
        <v>45768.17164137731</v>
      </c>
      <c r="K2130" s="4" t="s">
        <v>6771</v>
      </c>
      <c r="L2130" s="1">
        <f>((((bot_orders[[#This Row],[uTime]]/ 1000)+3*3600) / 86400) + DATE(1970,1,1))</f>
        <v>45768.172315821757</v>
      </c>
      <c r="M2130" t="s">
        <v>34</v>
      </c>
      <c r="N2130" t="s">
        <v>28</v>
      </c>
      <c r="O2130" t="s">
        <v>35</v>
      </c>
      <c r="P2130">
        <v>4.2279999999999998</v>
      </c>
      <c r="Q2130" t="s">
        <v>36</v>
      </c>
      <c r="R2130" t="s">
        <v>37</v>
      </c>
      <c r="S2130">
        <v>0.61229999999999996</v>
      </c>
      <c r="T2130">
        <v>0.61229999999999996</v>
      </c>
      <c r="U2130">
        <v>4.2279999999999998</v>
      </c>
      <c r="V2130">
        <v>-2.0710435E-3</v>
      </c>
      <c r="W2130" t="s">
        <v>38</v>
      </c>
      <c r="X2130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30" s="4">
        <f>IF(bot_orders[[#This Row],[side]]="buy", bot_orders[[#This Row],[accFillSz]] + bot_orders[[#This Row],[fee]], -bot_orders[[#This Row],[accFillSz]])</f>
        <v>-4.2279999999999998</v>
      </c>
      <c r="Z2130" s="4">
        <f>IF(bot_orders[[#This Row],[side]]="sell",bot_orders[[#This Row],[accFillSz]]*bot_orders[[#This Row],[avgPx]]+bot_orders[[#This Row],[fee]], 0)</f>
        <v>2.5867333564999995</v>
      </c>
      <c r="AA2130" s="4">
        <f>IF(bot_orders[[#This Row],[side]]="sell",-bot_orders[[#This Row],[accFillSz]],bot_orders[[#This Row],[accFillSz]]+bot_orders[[#This Row],[fee]])</f>
        <v>-4.2279999999999998</v>
      </c>
      <c r="AB2130">
        <v>0</v>
      </c>
      <c r="AC2130" t="s">
        <v>39</v>
      </c>
      <c r="AD2130">
        <v>0</v>
      </c>
      <c r="AE2130" t="s">
        <v>40</v>
      </c>
      <c r="AF2130" t="s">
        <v>41</v>
      </c>
      <c r="AG2130" t="s">
        <v>42</v>
      </c>
      <c r="AH2130" t="s">
        <v>28</v>
      </c>
      <c r="AI2130">
        <v>-4.2279999999999998</v>
      </c>
      <c r="AJ2130">
        <v>2.5867333600000002</v>
      </c>
    </row>
    <row r="2131" spans="1:36" x14ac:dyDescent="0.3">
      <c r="A2131">
        <v>2128</v>
      </c>
      <c r="B2131" t="s">
        <v>306</v>
      </c>
      <c r="C2131" t="s">
        <v>28</v>
      </c>
      <c r="D2131" t="s">
        <v>29</v>
      </c>
      <c r="E2131" t="s">
        <v>30</v>
      </c>
      <c r="F2131" t="s">
        <v>31</v>
      </c>
      <c r="G2131" t="s">
        <v>6772</v>
      </c>
      <c r="H2131" t="s">
        <v>6773</v>
      </c>
      <c r="I2131" s="4" t="s">
        <v>6774</v>
      </c>
      <c r="J2131" s="1">
        <f>((((bot_orders[[#This Row],[cTime]]/ 1000)+3*3600) / 86400) + DATE(1970,1,1))</f>
        <v>45768.172315844902</v>
      </c>
      <c r="K2131" s="4" t="s">
        <v>6775</v>
      </c>
      <c r="L2131" s="1">
        <f>((((bot_orders[[#This Row],[uTime]]/ 1000)+3*3600) / 86400) + DATE(1970,1,1))</f>
        <v>45768.173702858796</v>
      </c>
      <c r="M2131" t="s">
        <v>34</v>
      </c>
      <c r="N2131" t="s">
        <v>28</v>
      </c>
      <c r="O2131" t="s">
        <v>35</v>
      </c>
      <c r="P2131">
        <v>4.2320000000000002</v>
      </c>
      <c r="Q2131" t="s">
        <v>36</v>
      </c>
      <c r="R2131" t="s">
        <v>55</v>
      </c>
      <c r="S2131">
        <v>0.60980000000000001</v>
      </c>
      <c r="T2131">
        <v>0.60980000000000001</v>
      </c>
      <c r="U2131">
        <v>4.2320000000000002</v>
      </c>
      <c r="V2131">
        <v>-3.3855999999999999E-3</v>
      </c>
      <c r="W2131" t="s">
        <v>39</v>
      </c>
      <c r="X2131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31" s="4">
        <f>IF(bot_orders[[#This Row],[side]]="buy", bot_orders[[#This Row],[accFillSz]] + bot_orders[[#This Row],[fee]], -bot_orders[[#This Row],[accFillSz]])</f>
        <v>4.2286144000000006</v>
      </c>
      <c r="Z2131" s="4">
        <f>IF(bot_orders[[#This Row],[side]]="sell",bot_orders[[#This Row],[accFillSz]]*bot_orders[[#This Row],[avgPx]]+bot_orders[[#This Row],[fee]], 0)</f>
        <v>0</v>
      </c>
      <c r="AA2131" s="4">
        <f>IF(bot_orders[[#This Row],[side]]="sell",-bot_orders[[#This Row],[accFillSz]],bot_orders[[#This Row],[accFillSz]]+bot_orders[[#This Row],[fee]])</f>
        <v>4.2286144000000006</v>
      </c>
      <c r="AB2131">
        <v>0</v>
      </c>
      <c r="AC2131" t="s">
        <v>38</v>
      </c>
      <c r="AD2131">
        <v>0</v>
      </c>
      <c r="AE2131" t="s">
        <v>40</v>
      </c>
      <c r="AF2131" t="s">
        <v>41</v>
      </c>
      <c r="AG2131" t="s">
        <v>42</v>
      </c>
      <c r="AH2131" t="s">
        <v>28</v>
      </c>
      <c r="AI2131">
        <v>4.2286143999999997</v>
      </c>
      <c r="AJ2131">
        <v>-2.5806735999999999</v>
      </c>
    </row>
    <row r="2132" spans="1:36" x14ac:dyDescent="0.3">
      <c r="A2132">
        <v>2129</v>
      </c>
      <c r="B2132" t="s">
        <v>306</v>
      </c>
      <c r="C2132" t="s">
        <v>28</v>
      </c>
      <c r="D2132" t="s">
        <v>29</v>
      </c>
      <c r="E2132" t="s">
        <v>30</v>
      </c>
      <c r="F2132" t="s">
        <v>31</v>
      </c>
      <c r="G2132" t="s">
        <v>6772</v>
      </c>
      <c r="H2132" t="s">
        <v>6776</v>
      </c>
      <c r="I2132" s="4" t="s">
        <v>6777</v>
      </c>
      <c r="J2132" s="1">
        <f>((((bot_orders[[#This Row],[cTime]]/ 1000)+3*3600) / 86400) + DATE(1970,1,1))</f>
        <v>45768.173702881948</v>
      </c>
      <c r="K2132" s="4" t="s">
        <v>6778</v>
      </c>
      <c r="L2132" s="1">
        <f>((((bot_orders[[#This Row],[uTime]]/ 1000)+3*3600) / 86400) + DATE(1970,1,1))</f>
        <v>45768.177845324069</v>
      </c>
      <c r="M2132" t="s">
        <v>34</v>
      </c>
      <c r="N2132" t="s">
        <v>28</v>
      </c>
      <c r="O2132" t="s">
        <v>35</v>
      </c>
      <c r="P2132">
        <v>4.2279999999999998</v>
      </c>
      <c r="Q2132" t="s">
        <v>36</v>
      </c>
      <c r="R2132" t="s">
        <v>37</v>
      </c>
      <c r="S2132">
        <v>0.61229999999999996</v>
      </c>
      <c r="T2132">
        <v>0.61229999999999996</v>
      </c>
      <c r="U2132">
        <v>4.2279999999999998</v>
      </c>
      <c r="V2132">
        <v>-2.0710435E-3</v>
      </c>
      <c r="W2132" t="s">
        <v>38</v>
      </c>
      <c r="X2132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32" s="4">
        <f>IF(bot_orders[[#This Row],[side]]="buy", bot_orders[[#This Row],[accFillSz]] + bot_orders[[#This Row],[fee]], -bot_orders[[#This Row],[accFillSz]])</f>
        <v>-4.2279999999999998</v>
      </c>
      <c r="Z2132" s="4">
        <f>IF(bot_orders[[#This Row],[side]]="sell",bot_orders[[#This Row],[accFillSz]]*bot_orders[[#This Row],[avgPx]]+bot_orders[[#This Row],[fee]], 0)</f>
        <v>2.5867333564999995</v>
      </c>
      <c r="AA2132" s="4">
        <f>IF(bot_orders[[#This Row],[side]]="sell",-bot_orders[[#This Row],[accFillSz]],bot_orders[[#This Row],[accFillSz]]+bot_orders[[#This Row],[fee]])</f>
        <v>-4.2279999999999998</v>
      </c>
      <c r="AB2132">
        <v>0</v>
      </c>
      <c r="AC2132" t="s">
        <v>39</v>
      </c>
      <c r="AD2132">
        <v>0</v>
      </c>
      <c r="AE2132" t="s">
        <v>40</v>
      </c>
      <c r="AF2132" t="s">
        <v>41</v>
      </c>
      <c r="AG2132" t="s">
        <v>42</v>
      </c>
      <c r="AH2132" t="s">
        <v>28</v>
      </c>
      <c r="AI2132">
        <v>-4.2279999999999998</v>
      </c>
      <c r="AJ2132">
        <v>2.5867333600000002</v>
      </c>
    </row>
    <row r="2133" spans="1:36" x14ac:dyDescent="0.3">
      <c r="A2133">
        <v>2130</v>
      </c>
      <c r="B2133" t="s">
        <v>306</v>
      </c>
      <c r="C2133" t="s">
        <v>28</v>
      </c>
      <c r="D2133" t="s">
        <v>29</v>
      </c>
      <c r="E2133" t="s">
        <v>30</v>
      </c>
      <c r="F2133" t="s">
        <v>31</v>
      </c>
      <c r="G2133" t="s">
        <v>6779</v>
      </c>
      <c r="H2133" t="s">
        <v>6780</v>
      </c>
      <c r="I2133" s="4" t="s">
        <v>6781</v>
      </c>
      <c r="J2133" s="1">
        <f>((((bot_orders[[#This Row],[cTime]]/ 1000)+3*3600) / 86400) + DATE(1970,1,1))</f>
        <v>45768.177845347222</v>
      </c>
      <c r="K2133" s="4" t="s">
        <v>6782</v>
      </c>
      <c r="L2133" s="1">
        <f>((((bot_orders[[#This Row],[uTime]]/ 1000)+3*3600) / 86400) + DATE(1970,1,1))</f>
        <v>45768.179598541668</v>
      </c>
      <c r="M2133" t="s">
        <v>34</v>
      </c>
      <c r="N2133" t="s">
        <v>28</v>
      </c>
      <c r="O2133" t="s">
        <v>35</v>
      </c>
      <c r="P2133">
        <v>4.2320000000000002</v>
      </c>
      <c r="Q2133" t="s">
        <v>36</v>
      </c>
      <c r="R2133" t="s">
        <v>55</v>
      </c>
      <c r="S2133">
        <v>0.60980000000000001</v>
      </c>
      <c r="T2133">
        <v>0.60980000000000001</v>
      </c>
      <c r="U2133">
        <v>4.2320000000000002</v>
      </c>
      <c r="V2133">
        <v>-3.3855999999999999E-3</v>
      </c>
      <c r="W2133" t="s">
        <v>39</v>
      </c>
      <c r="X2133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33" s="4">
        <f>IF(bot_orders[[#This Row],[side]]="buy", bot_orders[[#This Row],[accFillSz]] + bot_orders[[#This Row],[fee]], -bot_orders[[#This Row],[accFillSz]])</f>
        <v>4.2286144000000006</v>
      </c>
      <c r="Z2133" s="4">
        <f>IF(bot_orders[[#This Row],[side]]="sell",bot_orders[[#This Row],[accFillSz]]*bot_orders[[#This Row],[avgPx]]+bot_orders[[#This Row],[fee]], 0)</f>
        <v>0</v>
      </c>
      <c r="AA2133" s="4">
        <f>IF(bot_orders[[#This Row],[side]]="sell",-bot_orders[[#This Row],[accFillSz]],bot_orders[[#This Row],[accFillSz]]+bot_orders[[#This Row],[fee]])</f>
        <v>4.2286144000000006</v>
      </c>
      <c r="AB2133">
        <v>0</v>
      </c>
      <c r="AC2133" t="s">
        <v>38</v>
      </c>
      <c r="AD2133">
        <v>0</v>
      </c>
      <c r="AE2133" t="s">
        <v>40</v>
      </c>
      <c r="AF2133" t="s">
        <v>41</v>
      </c>
      <c r="AG2133" t="s">
        <v>42</v>
      </c>
      <c r="AH2133" t="s">
        <v>28</v>
      </c>
      <c r="AI2133">
        <v>4.2286143999999997</v>
      </c>
      <c r="AJ2133">
        <v>-2.5806735999999999</v>
      </c>
    </row>
    <row r="2134" spans="1:36" x14ac:dyDescent="0.3">
      <c r="A2134">
        <v>2131</v>
      </c>
      <c r="B2134" t="s">
        <v>306</v>
      </c>
      <c r="C2134" t="s">
        <v>28</v>
      </c>
      <c r="D2134" t="s">
        <v>29</v>
      </c>
      <c r="E2134" t="s">
        <v>30</v>
      </c>
      <c r="F2134" t="s">
        <v>31</v>
      </c>
      <c r="G2134" t="s">
        <v>6779</v>
      </c>
      <c r="H2134" t="s">
        <v>6783</v>
      </c>
      <c r="I2134" s="4" t="s">
        <v>6784</v>
      </c>
      <c r="J2134" s="1">
        <f>((((bot_orders[[#This Row],[cTime]]/ 1000)+3*3600) / 86400) + DATE(1970,1,1))</f>
        <v>45768.179598564813</v>
      </c>
      <c r="K2134" s="4" t="s">
        <v>6785</v>
      </c>
      <c r="L2134" s="1">
        <f>((((bot_orders[[#This Row],[uTime]]/ 1000)+3*3600) / 86400) + DATE(1970,1,1))</f>
        <v>45768.185166678246</v>
      </c>
      <c r="M2134" t="s">
        <v>34</v>
      </c>
      <c r="N2134" t="s">
        <v>28</v>
      </c>
      <c r="O2134" t="s">
        <v>35</v>
      </c>
      <c r="P2134">
        <v>4.2279999999999998</v>
      </c>
      <c r="Q2134" t="s">
        <v>36</v>
      </c>
      <c r="R2134" t="s">
        <v>37</v>
      </c>
      <c r="S2134">
        <v>0.61229999999999996</v>
      </c>
      <c r="T2134">
        <v>0.61229999999999996</v>
      </c>
      <c r="U2134">
        <v>4.2279999999999998</v>
      </c>
      <c r="V2134">
        <v>-2.0710435E-3</v>
      </c>
      <c r="W2134" t="s">
        <v>38</v>
      </c>
      <c r="X2134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34" s="4">
        <f>IF(bot_orders[[#This Row],[side]]="buy", bot_orders[[#This Row],[accFillSz]] + bot_orders[[#This Row],[fee]], -bot_orders[[#This Row],[accFillSz]])</f>
        <v>-4.2279999999999998</v>
      </c>
      <c r="Z2134" s="4">
        <f>IF(bot_orders[[#This Row],[side]]="sell",bot_orders[[#This Row],[accFillSz]]*bot_orders[[#This Row],[avgPx]]+bot_orders[[#This Row],[fee]], 0)</f>
        <v>2.5867333564999995</v>
      </c>
      <c r="AA2134" s="4">
        <f>IF(bot_orders[[#This Row],[side]]="sell",-bot_orders[[#This Row],[accFillSz]],bot_orders[[#This Row],[accFillSz]]+bot_orders[[#This Row],[fee]])</f>
        <v>-4.2279999999999998</v>
      </c>
      <c r="AB2134">
        <v>0</v>
      </c>
      <c r="AC2134" t="s">
        <v>39</v>
      </c>
      <c r="AD2134">
        <v>0</v>
      </c>
      <c r="AE2134" t="s">
        <v>40</v>
      </c>
      <c r="AF2134" t="s">
        <v>41</v>
      </c>
      <c r="AG2134" t="s">
        <v>42</v>
      </c>
      <c r="AH2134" t="s">
        <v>28</v>
      </c>
      <c r="AI2134">
        <v>-4.2279999999999998</v>
      </c>
      <c r="AJ2134">
        <v>2.5867333600000002</v>
      </c>
    </row>
    <row r="2135" spans="1:36" x14ac:dyDescent="0.3">
      <c r="A2135">
        <v>2132</v>
      </c>
      <c r="B2135" t="s">
        <v>306</v>
      </c>
      <c r="C2135" t="s">
        <v>28</v>
      </c>
      <c r="D2135" t="s">
        <v>29</v>
      </c>
      <c r="E2135" t="s">
        <v>30</v>
      </c>
      <c r="F2135" t="s">
        <v>31</v>
      </c>
      <c r="G2135" t="s">
        <v>6786</v>
      </c>
      <c r="H2135" t="s">
        <v>6787</v>
      </c>
      <c r="I2135" s="4" t="s">
        <v>6788</v>
      </c>
      <c r="J2135" s="1">
        <f>((((bot_orders[[#This Row],[cTime]]/ 1000)+3*3600) / 86400) + DATE(1970,1,1))</f>
        <v>45768.185166701391</v>
      </c>
      <c r="K2135" s="4" t="s">
        <v>6789</v>
      </c>
      <c r="L2135" s="1">
        <f>((((bot_orders[[#This Row],[uTime]]/ 1000)+3*3600) / 86400) + DATE(1970,1,1))</f>
        <v>45768.190022627314</v>
      </c>
      <c r="M2135" t="s">
        <v>34</v>
      </c>
      <c r="N2135" t="s">
        <v>28</v>
      </c>
      <c r="O2135" t="s">
        <v>35</v>
      </c>
      <c r="P2135">
        <v>4.2320000000000002</v>
      </c>
      <c r="Q2135" t="s">
        <v>36</v>
      </c>
      <c r="R2135" t="s">
        <v>55</v>
      </c>
      <c r="S2135">
        <v>0.60980000000000001</v>
      </c>
      <c r="T2135">
        <v>0.60980000000000001</v>
      </c>
      <c r="U2135">
        <v>4.2320000000000002</v>
      </c>
      <c r="V2135">
        <v>-3.3855999999999999E-3</v>
      </c>
      <c r="W2135" t="s">
        <v>39</v>
      </c>
      <c r="X2135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35" s="4">
        <f>IF(bot_orders[[#This Row],[side]]="buy", bot_orders[[#This Row],[accFillSz]] + bot_orders[[#This Row],[fee]], -bot_orders[[#This Row],[accFillSz]])</f>
        <v>4.2286144000000006</v>
      </c>
      <c r="Z2135" s="4">
        <f>IF(bot_orders[[#This Row],[side]]="sell",bot_orders[[#This Row],[accFillSz]]*bot_orders[[#This Row],[avgPx]]+bot_orders[[#This Row],[fee]], 0)</f>
        <v>0</v>
      </c>
      <c r="AA2135" s="4">
        <f>IF(bot_orders[[#This Row],[side]]="sell",-bot_orders[[#This Row],[accFillSz]],bot_orders[[#This Row],[accFillSz]]+bot_orders[[#This Row],[fee]])</f>
        <v>4.2286144000000006</v>
      </c>
      <c r="AB2135">
        <v>0</v>
      </c>
      <c r="AC2135" t="s">
        <v>38</v>
      </c>
      <c r="AD2135">
        <v>0</v>
      </c>
      <c r="AE2135" t="s">
        <v>40</v>
      </c>
      <c r="AF2135" t="s">
        <v>41</v>
      </c>
      <c r="AG2135" t="s">
        <v>42</v>
      </c>
      <c r="AH2135" t="s">
        <v>28</v>
      </c>
      <c r="AI2135">
        <v>4.2286143999999997</v>
      </c>
      <c r="AJ2135">
        <v>-2.5806735999999999</v>
      </c>
    </row>
    <row r="2136" spans="1:36" x14ac:dyDescent="0.3">
      <c r="A2136">
        <v>2133</v>
      </c>
      <c r="B2136" t="s">
        <v>306</v>
      </c>
      <c r="C2136" t="s">
        <v>28</v>
      </c>
      <c r="D2136" t="s">
        <v>29</v>
      </c>
      <c r="E2136" t="s">
        <v>30</v>
      </c>
      <c r="F2136" t="s">
        <v>31</v>
      </c>
      <c r="G2136" t="s">
        <v>6786</v>
      </c>
      <c r="H2136" t="s">
        <v>6790</v>
      </c>
      <c r="I2136" s="4" t="s">
        <v>6791</v>
      </c>
      <c r="J2136" s="1">
        <f>((((bot_orders[[#This Row],[cTime]]/ 1000)+3*3600) / 86400) + DATE(1970,1,1))</f>
        <v>45768.190022650466</v>
      </c>
      <c r="K2136" s="4" t="s">
        <v>6792</v>
      </c>
      <c r="L2136" s="1">
        <f>((((bot_orders[[#This Row],[uTime]]/ 1000)+3*3600) / 86400) + DATE(1970,1,1))</f>
        <v>45768.192432557873</v>
      </c>
      <c r="M2136" t="s">
        <v>34</v>
      </c>
      <c r="N2136" t="s">
        <v>28</v>
      </c>
      <c r="O2136" t="s">
        <v>35</v>
      </c>
      <c r="P2136">
        <v>4.2279999999999998</v>
      </c>
      <c r="Q2136" t="s">
        <v>36</v>
      </c>
      <c r="R2136" t="s">
        <v>37</v>
      </c>
      <c r="S2136">
        <v>0.61229999999999996</v>
      </c>
      <c r="T2136">
        <v>0.61229999999999996</v>
      </c>
      <c r="U2136">
        <v>4.2279999999999998</v>
      </c>
      <c r="V2136">
        <v>-2.0710435E-3</v>
      </c>
      <c r="W2136" t="s">
        <v>38</v>
      </c>
      <c r="X2136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36" s="4">
        <f>IF(bot_orders[[#This Row],[side]]="buy", bot_orders[[#This Row],[accFillSz]] + bot_orders[[#This Row],[fee]], -bot_orders[[#This Row],[accFillSz]])</f>
        <v>-4.2279999999999998</v>
      </c>
      <c r="Z2136" s="4">
        <f>IF(bot_orders[[#This Row],[side]]="sell",bot_orders[[#This Row],[accFillSz]]*bot_orders[[#This Row],[avgPx]]+bot_orders[[#This Row],[fee]], 0)</f>
        <v>2.5867333564999995</v>
      </c>
      <c r="AA2136" s="4">
        <f>IF(bot_orders[[#This Row],[side]]="sell",-bot_orders[[#This Row],[accFillSz]],bot_orders[[#This Row],[accFillSz]]+bot_orders[[#This Row],[fee]])</f>
        <v>-4.2279999999999998</v>
      </c>
      <c r="AB2136">
        <v>0</v>
      </c>
      <c r="AC2136" t="s">
        <v>39</v>
      </c>
      <c r="AD2136">
        <v>0</v>
      </c>
      <c r="AE2136" t="s">
        <v>40</v>
      </c>
      <c r="AF2136" t="s">
        <v>41</v>
      </c>
      <c r="AG2136" t="s">
        <v>42</v>
      </c>
      <c r="AH2136" t="s">
        <v>28</v>
      </c>
      <c r="AI2136">
        <v>-4.2279999999999998</v>
      </c>
      <c r="AJ2136">
        <v>2.5867333600000002</v>
      </c>
    </row>
    <row r="2137" spans="1:36" x14ac:dyDescent="0.3">
      <c r="A2137">
        <v>2134</v>
      </c>
      <c r="B2137" t="s">
        <v>306</v>
      </c>
      <c r="C2137" t="s">
        <v>28</v>
      </c>
      <c r="D2137" t="s">
        <v>29</v>
      </c>
      <c r="E2137" t="s">
        <v>30</v>
      </c>
      <c r="F2137" t="s">
        <v>31</v>
      </c>
      <c r="G2137" t="s">
        <v>6793</v>
      </c>
      <c r="H2137" t="s">
        <v>6794</v>
      </c>
      <c r="I2137" s="4" t="s">
        <v>6795</v>
      </c>
      <c r="J2137" s="1">
        <f>((((bot_orders[[#This Row],[cTime]]/ 1000)+3*3600) / 86400) + DATE(1970,1,1))</f>
        <v>45768.192432581018</v>
      </c>
      <c r="K2137" s="4" t="s">
        <v>6796</v>
      </c>
      <c r="L2137" s="1">
        <f>((((bot_orders[[#This Row],[uTime]]/ 1000)+3*3600) / 86400) + DATE(1970,1,1))</f>
        <v>45768.194709560179</v>
      </c>
      <c r="M2137" t="s">
        <v>34</v>
      </c>
      <c r="N2137" t="s">
        <v>28</v>
      </c>
      <c r="O2137" t="s">
        <v>35</v>
      </c>
      <c r="P2137">
        <v>4.2320000000000002</v>
      </c>
      <c r="Q2137" t="s">
        <v>36</v>
      </c>
      <c r="R2137" t="s">
        <v>55</v>
      </c>
      <c r="S2137">
        <v>0.60980000000000001</v>
      </c>
      <c r="T2137">
        <v>0.60980000000000001</v>
      </c>
      <c r="U2137">
        <v>4.2320000000000002</v>
      </c>
      <c r="V2137">
        <v>-3.3855999999999999E-3</v>
      </c>
      <c r="W2137" t="s">
        <v>39</v>
      </c>
      <c r="X2137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37" s="4">
        <f>IF(bot_orders[[#This Row],[side]]="buy", bot_orders[[#This Row],[accFillSz]] + bot_orders[[#This Row],[fee]], -bot_orders[[#This Row],[accFillSz]])</f>
        <v>4.2286144000000006</v>
      </c>
      <c r="Z2137" s="4">
        <f>IF(bot_orders[[#This Row],[side]]="sell",bot_orders[[#This Row],[accFillSz]]*bot_orders[[#This Row],[avgPx]]+bot_orders[[#This Row],[fee]], 0)</f>
        <v>0</v>
      </c>
      <c r="AA2137" s="4">
        <f>IF(bot_orders[[#This Row],[side]]="sell",-bot_orders[[#This Row],[accFillSz]],bot_orders[[#This Row],[accFillSz]]+bot_orders[[#This Row],[fee]])</f>
        <v>4.2286144000000006</v>
      </c>
      <c r="AB2137">
        <v>0</v>
      </c>
      <c r="AC2137" t="s">
        <v>38</v>
      </c>
      <c r="AD2137">
        <v>0</v>
      </c>
      <c r="AE2137" t="s">
        <v>40</v>
      </c>
      <c r="AF2137" t="s">
        <v>41</v>
      </c>
      <c r="AG2137" t="s">
        <v>42</v>
      </c>
      <c r="AH2137" t="s">
        <v>28</v>
      </c>
      <c r="AI2137">
        <v>4.2286143999999997</v>
      </c>
      <c r="AJ2137">
        <v>-2.5806735999999999</v>
      </c>
    </row>
    <row r="2138" spans="1:36" x14ac:dyDescent="0.3">
      <c r="A2138">
        <v>2135</v>
      </c>
      <c r="B2138" t="s">
        <v>306</v>
      </c>
      <c r="C2138" t="s">
        <v>28</v>
      </c>
      <c r="D2138" t="s">
        <v>29</v>
      </c>
      <c r="E2138" t="s">
        <v>30</v>
      </c>
      <c r="F2138" t="s">
        <v>31</v>
      </c>
      <c r="G2138" t="s">
        <v>6793</v>
      </c>
      <c r="H2138" t="s">
        <v>6797</v>
      </c>
      <c r="I2138" s="4" t="s">
        <v>6798</v>
      </c>
      <c r="J2138" s="1">
        <f>((((bot_orders[[#This Row],[cTime]]/ 1000)+3*3600) / 86400) + DATE(1970,1,1))</f>
        <v>45768.194709583331</v>
      </c>
      <c r="K2138" s="4" t="s">
        <v>6799</v>
      </c>
      <c r="L2138" s="1">
        <f>((((bot_orders[[#This Row],[uTime]]/ 1000)+3*3600) / 86400) + DATE(1970,1,1))</f>
        <v>45768.253385543983</v>
      </c>
      <c r="M2138" t="s">
        <v>34</v>
      </c>
      <c r="N2138" t="s">
        <v>28</v>
      </c>
      <c r="O2138" t="s">
        <v>35</v>
      </c>
      <c r="P2138">
        <v>4.2279999999999998</v>
      </c>
      <c r="Q2138" t="s">
        <v>36</v>
      </c>
      <c r="R2138" t="s">
        <v>37</v>
      </c>
      <c r="S2138">
        <v>0.61229999999999996</v>
      </c>
      <c r="T2138">
        <v>0.61229999999999996</v>
      </c>
      <c r="U2138">
        <v>4.2279999999999998</v>
      </c>
      <c r="V2138">
        <v>-2.0710435E-3</v>
      </c>
      <c r="W2138" t="s">
        <v>38</v>
      </c>
      <c r="X2138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38" s="4">
        <f>IF(bot_orders[[#This Row],[side]]="buy", bot_orders[[#This Row],[accFillSz]] + bot_orders[[#This Row],[fee]], -bot_orders[[#This Row],[accFillSz]])</f>
        <v>-4.2279999999999998</v>
      </c>
      <c r="Z2138" s="4">
        <f>IF(bot_orders[[#This Row],[side]]="sell",bot_orders[[#This Row],[accFillSz]]*bot_orders[[#This Row],[avgPx]]+bot_orders[[#This Row],[fee]], 0)</f>
        <v>2.5867333564999995</v>
      </c>
      <c r="AA2138" s="4">
        <f>IF(bot_orders[[#This Row],[side]]="sell",-bot_orders[[#This Row],[accFillSz]],bot_orders[[#This Row],[accFillSz]]+bot_orders[[#This Row],[fee]])</f>
        <v>-4.2279999999999998</v>
      </c>
      <c r="AB2138">
        <v>0</v>
      </c>
      <c r="AC2138" t="s">
        <v>39</v>
      </c>
      <c r="AD2138">
        <v>0</v>
      </c>
      <c r="AE2138" t="s">
        <v>40</v>
      </c>
      <c r="AF2138" t="s">
        <v>41</v>
      </c>
      <c r="AG2138" t="s">
        <v>42</v>
      </c>
      <c r="AH2138" t="s">
        <v>28</v>
      </c>
      <c r="AI2138">
        <v>-4.2279999999999998</v>
      </c>
      <c r="AJ2138">
        <v>2.5867333600000002</v>
      </c>
    </row>
    <row r="2139" spans="1:36" x14ac:dyDescent="0.3">
      <c r="A2139">
        <v>2136</v>
      </c>
      <c r="B2139" t="s">
        <v>306</v>
      </c>
      <c r="C2139" t="s">
        <v>28</v>
      </c>
      <c r="D2139" t="s">
        <v>29</v>
      </c>
      <c r="E2139" t="s">
        <v>30</v>
      </c>
      <c r="F2139" t="s">
        <v>31</v>
      </c>
      <c r="G2139" t="s">
        <v>6740</v>
      </c>
      <c r="H2139" t="s">
        <v>6800</v>
      </c>
      <c r="I2139" s="4" t="s">
        <v>6801</v>
      </c>
      <c r="J2139" s="1">
        <f>((((bot_orders[[#This Row],[cTime]]/ 1000)+3*3600) / 86400) + DATE(1970,1,1))</f>
        <v>45768.204565555556</v>
      </c>
      <c r="K2139" s="4" t="s">
        <v>6802</v>
      </c>
      <c r="L2139" s="1">
        <f>((((bot_orders[[#This Row],[uTime]]/ 1000)+3*3600) / 86400) + DATE(1970,1,1))</f>
        <v>45768.247007581012</v>
      </c>
      <c r="M2139" t="s">
        <v>34</v>
      </c>
      <c r="N2139" t="s">
        <v>28</v>
      </c>
      <c r="O2139" t="s">
        <v>35</v>
      </c>
      <c r="P2139">
        <v>4.2279999999999998</v>
      </c>
      <c r="Q2139" t="s">
        <v>36</v>
      </c>
      <c r="R2139" t="s">
        <v>37</v>
      </c>
      <c r="S2139">
        <v>0.60980000000000001</v>
      </c>
      <c r="T2139">
        <v>0.60980000000000001</v>
      </c>
      <c r="U2139">
        <v>4.2279999999999998</v>
      </c>
      <c r="V2139">
        <v>-2.0625875E-3</v>
      </c>
      <c r="W2139" t="s">
        <v>38</v>
      </c>
      <c r="X2139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139" s="4">
        <f>IF(bot_orders[[#This Row],[side]]="buy", bot_orders[[#This Row],[accFillSz]] + bot_orders[[#This Row],[fee]], -bot_orders[[#This Row],[accFillSz]])</f>
        <v>-4.2279999999999998</v>
      </c>
      <c r="Z2139" s="4">
        <f>IF(bot_orders[[#This Row],[side]]="sell",bot_orders[[#This Row],[accFillSz]]*bot_orders[[#This Row],[avgPx]]+bot_orders[[#This Row],[fee]], 0)</f>
        <v>2.5761718124999997</v>
      </c>
      <c r="AA2139" s="4">
        <f>IF(bot_orders[[#This Row],[side]]="sell",-bot_orders[[#This Row],[accFillSz]],bot_orders[[#This Row],[accFillSz]]+bot_orders[[#This Row],[fee]])</f>
        <v>-4.2279999999999998</v>
      </c>
      <c r="AB2139">
        <v>0</v>
      </c>
      <c r="AC2139" t="s">
        <v>39</v>
      </c>
      <c r="AD2139">
        <v>0</v>
      </c>
      <c r="AE2139" t="s">
        <v>40</v>
      </c>
      <c r="AF2139" t="s">
        <v>41</v>
      </c>
      <c r="AG2139" t="s">
        <v>42</v>
      </c>
      <c r="AH2139" t="s">
        <v>28</v>
      </c>
      <c r="AI2139">
        <v>-4.2279999999999998</v>
      </c>
      <c r="AJ2139">
        <v>2.57617181</v>
      </c>
    </row>
    <row r="2140" spans="1:36" x14ac:dyDescent="0.3">
      <c r="A2140">
        <v>2137</v>
      </c>
      <c r="B2140" t="s">
        <v>306</v>
      </c>
      <c r="C2140" t="s">
        <v>28</v>
      </c>
      <c r="D2140" t="s">
        <v>29</v>
      </c>
      <c r="E2140" t="s">
        <v>30</v>
      </c>
      <c r="F2140" t="s">
        <v>31</v>
      </c>
      <c r="G2140" t="s">
        <v>6701</v>
      </c>
      <c r="H2140" t="s">
        <v>6803</v>
      </c>
      <c r="I2140" s="4" t="s">
        <v>6804</v>
      </c>
      <c r="J2140" s="1">
        <f>((((bot_orders[[#This Row],[cTime]]/ 1000)+3*3600) / 86400) + DATE(1970,1,1))</f>
        <v>45768.211119826388</v>
      </c>
      <c r="K2140" s="4" t="s">
        <v>6805</v>
      </c>
      <c r="L2140" s="1">
        <f>((((bot_orders[[#This Row],[uTime]]/ 1000)+3*3600) / 86400) + DATE(1970,1,1))</f>
        <v>45768.245896400462</v>
      </c>
      <c r="M2140" t="s">
        <v>34</v>
      </c>
      <c r="N2140" t="s">
        <v>28</v>
      </c>
      <c r="O2140" t="s">
        <v>35</v>
      </c>
      <c r="P2140">
        <v>4.2279999999999998</v>
      </c>
      <c r="Q2140" t="s">
        <v>36</v>
      </c>
      <c r="R2140" t="s">
        <v>37</v>
      </c>
      <c r="S2140">
        <v>0.60729999999999995</v>
      </c>
      <c r="T2140">
        <v>0.60729999999999995</v>
      </c>
      <c r="U2140">
        <v>4.2279999999999998</v>
      </c>
      <c r="V2140">
        <v>-2.0541315E-3</v>
      </c>
      <c r="W2140" t="s">
        <v>38</v>
      </c>
      <c r="X2140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140" s="4">
        <f>IF(bot_orders[[#This Row],[side]]="buy", bot_orders[[#This Row],[accFillSz]] + bot_orders[[#This Row],[fee]], -bot_orders[[#This Row],[accFillSz]])</f>
        <v>-4.2279999999999998</v>
      </c>
      <c r="Z2140" s="4">
        <f>IF(bot_orders[[#This Row],[side]]="sell",bot_orders[[#This Row],[accFillSz]]*bot_orders[[#This Row],[avgPx]]+bot_orders[[#This Row],[fee]], 0)</f>
        <v>2.5656102684999995</v>
      </c>
      <c r="AA2140" s="4">
        <f>IF(bot_orders[[#This Row],[side]]="sell",-bot_orders[[#This Row],[accFillSz]],bot_orders[[#This Row],[accFillSz]]+bot_orders[[#This Row],[fee]])</f>
        <v>-4.2279999999999998</v>
      </c>
      <c r="AB2140">
        <v>0</v>
      </c>
      <c r="AC2140" t="s">
        <v>39</v>
      </c>
      <c r="AD2140">
        <v>0</v>
      </c>
      <c r="AE2140" t="s">
        <v>40</v>
      </c>
      <c r="AF2140" t="s">
        <v>41</v>
      </c>
      <c r="AG2140" t="s">
        <v>42</v>
      </c>
      <c r="AH2140" t="s">
        <v>28</v>
      </c>
      <c r="AI2140">
        <v>-4.2279999999999998</v>
      </c>
      <c r="AJ2140">
        <v>2.5656102700000001</v>
      </c>
    </row>
    <row r="2141" spans="1:36" x14ac:dyDescent="0.3">
      <c r="A2141">
        <v>2138</v>
      </c>
      <c r="B2141" t="s">
        <v>306</v>
      </c>
      <c r="C2141" t="s">
        <v>28</v>
      </c>
      <c r="D2141" t="s">
        <v>29</v>
      </c>
      <c r="E2141" t="s">
        <v>30</v>
      </c>
      <c r="F2141" t="s">
        <v>31</v>
      </c>
      <c r="G2141" t="s">
        <v>6690</v>
      </c>
      <c r="H2141" t="s">
        <v>6806</v>
      </c>
      <c r="I2141" s="4" t="s">
        <v>6807</v>
      </c>
      <c r="J2141" s="1">
        <f>((((bot_orders[[#This Row],[cTime]]/ 1000)+3*3600) / 86400) + DATE(1970,1,1))</f>
        <v>45768.216448900464</v>
      </c>
      <c r="K2141" s="4" t="s">
        <v>6808</v>
      </c>
      <c r="L2141" s="1">
        <f>((((bot_orders[[#This Row],[uTime]]/ 1000)+3*3600) / 86400) + DATE(1970,1,1))</f>
        <v>45768.222438472221</v>
      </c>
      <c r="M2141" t="s">
        <v>34</v>
      </c>
      <c r="N2141" t="s">
        <v>28</v>
      </c>
      <c r="O2141" t="s">
        <v>35</v>
      </c>
      <c r="P2141">
        <v>4.2279999999999998</v>
      </c>
      <c r="Q2141" t="s">
        <v>36</v>
      </c>
      <c r="R2141" t="s">
        <v>37</v>
      </c>
      <c r="S2141">
        <v>0.6048</v>
      </c>
      <c r="T2141">
        <v>0.6048</v>
      </c>
      <c r="U2141">
        <v>4.2279999999999998</v>
      </c>
      <c r="V2141">
        <v>-2.0456755E-3</v>
      </c>
      <c r="W2141" t="s">
        <v>38</v>
      </c>
      <c r="X2141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141" s="4">
        <f>IF(bot_orders[[#This Row],[side]]="buy", bot_orders[[#This Row],[accFillSz]] + bot_orders[[#This Row],[fee]], -bot_orders[[#This Row],[accFillSz]])</f>
        <v>-4.2279999999999998</v>
      </c>
      <c r="Z2141" s="4">
        <f>IF(bot_orders[[#This Row],[side]]="sell",bot_orders[[#This Row],[accFillSz]]*bot_orders[[#This Row],[avgPx]]+bot_orders[[#This Row],[fee]], 0)</f>
        <v>2.5550487245000002</v>
      </c>
      <c r="AA2141" s="4">
        <f>IF(bot_orders[[#This Row],[side]]="sell",-bot_orders[[#This Row],[accFillSz]],bot_orders[[#This Row],[accFillSz]]+bot_orders[[#This Row],[fee]])</f>
        <v>-4.2279999999999998</v>
      </c>
      <c r="AB2141">
        <v>0</v>
      </c>
      <c r="AC2141" t="s">
        <v>39</v>
      </c>
      <c r="AD2141">
        <v>0</v>
      </c>
      <c r="AE2141" t="s">
        <v>40</v>
      </c>
      <c r="AF2141" t="s">
        <v>41</v>
      </c>
      <c r="AG2141" t="s">
        <v>42</v>
      </c>
      <c r="AH2141" t="s">
        <v>28</v>
      </c>
      <c r="AI2141">
        <v>-4.2279999999999998</v>
      </c>
      <c r="AJ2141">
        <v>2.5550487199999998</v>
      </c>
    </row>
    <row r="2142" spans="1:36" x14ac:dyDescent="0.3">
      <c r="A2142">
        <v>2139</v>
      </c>
      <c r="B2142" t="s">
        <v>306</v>
      </c>
      <c r="C2142" t="s">
        <v>28</v>
      </c>
      <c r="D2142" t="s">
        <v>29</v>
      </c>
      <c r="E2142" t="s">
        <v>30</v>
      </c>
      <c r="F2142" t="s">
        <v>31</v>
      </c>
      <c r="G2142" t="s">
        <v>6809</v>
      </c>
      <c r="H2142" t="s">
        <v>6810</v>
      </c>
      <c r="I2142" s="4" t="s">
        <v>6811</v>
      </c>
      <c r="J2142" s="1">
        <f>((((bot_orders[[#This Row],[cTime]]/ 1000)+3*3600) / 86400) + DATE(1970,1,1))</f>
        <v>45768.222438495373</v>
      </c>
      <c r="K2142" s="4" t="s">
        <v>6812</v>
      </c>
      <c r="L2142" s="1">
        <f>((((bot_orders[[#This Row],[uTime]]/ 1000)+3*3600) / 86400) + DATE(1970,1,1))</f>
        <v>45768.227123287041</v>
      </c>
      <c r="M2142" t="s">
        <v>34</v>
      </c>
      <c r="N2142" t="s">
        <v>28</v>
      </c>
      <c r="O2142" t="s">
        <v>35</v>
      </c>
      <c r="P2142">
        <v>4.2320000000000002</v>
      </c>
      <c r="Q2142" t="s">
        <v>36</v>
      </c>
      <c r="R2142" t="s">
        <v>55</v>
      </c>
      <c r="S2142">
        <v>0.60229999999999995</v>
      </c>
      <c r="T2142">
        <v>0.60229999999999995</v>
      </c>
      <c r="U2142">
        <v>4.2320000000000002</v>
      </c>
      <c r="V2142">
        <v>-3.3855999999999999E-3</v>
      </c>
      <c r="W2142" t="s">
        <v>39</v>
      </c>
      <c r="X2142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142" s="4">
        <f>IF(bot_orders[[#This Row],[side]]="buy", bot_orders[[#This Row],[accFillSz]] + bot_orders[[#This Row],[fee]], -bot_orders[[#This Row],[accFillSz]])</f>
        <v>4.2286144000000006</v>
      </c>
      <c r="Z2142" s="4">
        <f>IF(bot_orders[[#This Row],[side]]="sell",bot_orders[[#This Row],[accFillSz]]*bot_orders[[#This Row],[avgPx]]+bot_orders[[#This Row],[fee]], 0)</f>
        <v>0</v>
      </c>
      <c r="AA2142" s="4">
        <f>IF(bot_orders[[#This Row],[side]]="sell",-bot_orders[[#This Row],[accFillSz]],bot_orders[[#This Row],[accFillSz]]+bot_orders[[#This Row],[fee]])</f>
        <v>4.2286144000000006</v>
      </c>
      <c r="AB2142">
        <v>0</v>
      </c>
      <c r="AC2142" t="s">
        <v>38</v>
      </c>
      <c r="AD2142">
        <v>0</v>
      </c>
      <c r="AE2142" t="s">
        <v>40</v>
      </c>
      <c r="AF2142" t="s">
        <v>41</v>
      </c>
      <c r="AG2142" t="s">
        <v>42</v>
      </c>
      <c r="AH2142" t="s">
        <v>28</v>
      </c>
      <c r="AI2142">
        <v>4.2286143999999997</v>
      </c>
      <c r="AJ2142">
        <v>-2.5489335999999998</v>
      </c>
    </row>
    <row r="2143" spans="1:36" x14ac:dyDescent="0.3">
      <c r="A2143">
        <v>2140</v>
      </c>
      <c r="B2143" t="s">
        <v>306</v>
      </c>
      <c r="C2143" t="s">
        <v>28</v>
      </c>
      <c r="D2143" t="s">
        <v>29</v>
      </c>
      <c r="E2143" t="s">
        <v>30</v>
      </c>
      <c r="F2143" t="s">
        <v>31</v>
      </c>
      <c r="G2143" t="s">
        <v>6809</v>
      </c>
      <c r="H2143" t="s">
        <v>6813</v>
      </c>
      <c r="I2143" s="4" t="s">
        <v>6814</v>
      </c>
      <c r="J2143" s="1">
        <f>((((bot_orders[[#This Row],[cTime]]/ 1000)+3*3600) / 86400) + DATE(1970,1,1))</f>
        <v>45768.227123310186</v>
      </c>
      <c r="K2143" s="4" t="s">
        <v>6815</v>
      </c>
      <c r="L2143" s="1">
        <f>((((bot_orders[[#This Row],[uTime]]/ 1000)+3*3600) / 86400) + DATE(1970,1,1))</f>
        <v>45768.24265954861</v>
      </c>
      <c r="M2143" t="s">
        <v>34</v>
      </c>
      <c r="N2143" t="s">
        <v>28</v>
      </c>
      <c r="O2143" t="s">
        <v>35</v>
      </c>
      <c r="P2143">
        <v>4.2279999999999998</v>
      </c>
      <c r="Q2143" t="s">
        <v>36</v>
      </c>
      <c r="R2143" t="s">
        <v>37</v>
      </c>
      <c r="S2143">
        <v>0.6048</v>
      </c>
      <c r="T2143">
        <v>0.6048</v>
      </c>
      <c r="U2143">
        <v>4.2279999999999998</v>
      </c>
      <c r="V2143">
        <v>-2.0456755E-3</v>
      </c>
      <c r="W2143" t="s">
        <v>38</v>
      </c>
      <c r="X2143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143" s="4">
        <f>IF(bot_orders[[#This Row],[side]]="buy", bot_orders[[#This Row],[accFillSz]] + bot_orders[[#This Row],[fee]], -bot_orders[[#This Row],[accFillSz]])</f>
        <v>-4.2279999999999998</v>
      </c>
      <c r="Z2143" s="4">
        <f>IF(bot_orders[[#This Row],[side]]="sell",bot_orders[[#This Row],[accFillSz]]*bot_orders[[#This Row],[avgPx]]+bot_orders[[#This Row],[fee]], 0)</f>
        <v>2.5550487245000002</v>
      </c>
      <c r="AA2143" s="4">
        <f>IF(bot_orders[[#This Row],[side]]="sell",-bot_orders[[#This Row],[accFillSz]],bot_orders[[#This Row],[accFillSz]]+bot_orders[[#This Row],[fee]])</f>
        <v>-4.2279999999999998</v>
      </c>
      <c r="AB2143">
        <v>0</v>
      </c>
      <c r="AC2143" t="s">
        <v>39</v>
      </c>
      <c r="AD2143">
        <v>0</v>
      </c>
      <c r="AE2143" t="s">
        <v>40</v>
      </c>
      <c r="AF2143" t="s">
        <v>41</v>
      </c>
      <c r="AG2143" t="s">
        <v>42</v>
      </c>
      <c r="AH2143" t="s">
        <v>28</v>
      </c>
      <c r="AI2143">
        <v>-4.2279999999999998</v>
      </c>
      <c r="AJ2143">
        <v>2.5550487199999998</v>
      </c>
    </row>
    <row r="2144" spans="1:36" x14ac:dyDescent="0.3">
      <c r="A2144">
        <v>2141</v>
      </c>
      <c r="B2144" t="s">
        <v>306</v>
      </c>
      <c r="C2144" t="s">
        <v>28</v>
      </c>
      <c r="D2144" t="s">
        <v>29</v>
      </c>
      <c r="E2144" t="s">
        <v>30</v>
      </c>
      <c r="F2144" t="s">
        <v>31</v>
      </c>
      <c r="G2144" t="s">
        <v>6665</v>
      </c>
      <c r="H2144" t="s">
        <v>6816</v>
      </c>
      <c r="I2144" s="4" t="s">
        <v>6817</v>
      </c>
      <c r="J2144" s="1">
        <f>((((bot_orders[[#This Row],[cTime]]/ 1000)+3*3600) / 86400) + DATE(1970,1,1))</f>
        <v>45768.238218009261</v>
      </c>
      <c r="K2144" s="4" t="s">
        <v>6818</v>
      </c>
      <c r="L2144" s="1">
        <f>((((bot_orders[[#This Row],[uTime]]/ 1000)+3*3600) / 86400) + DATE(1970,1,1))</f>
        <v>45768.239028067132</v>
      </c>
      <c r="M2144" t="s">
        <v>34</v>
      </c>
      <c r="N2144" t="s">
        <v>28</v>
      </c>
      <c r="O2144" t="s">
        <v>35</v>
      </c>
      <c r="P2144">
        <v>4.2279999999999998</v>
      </c>
      <c r="Q2144" t="s">
        <v>36</v>
      </c>
      <c r="R2144" t="s">
        <v>37</v>
      </c>
      <c r="S2144">
        <v>0.60229999999999995</v>
      </c>
      <c r="T2144">
        <v>0.60229999999999995</v>
      </c>
      <c r="U2144">
        <v>4.2279999999999998</v>
      </c>
      <c r="V2144">
        <v>-2.0372195E-3</v>
      </c>
      <c r="W2144" t="s">
        <v>38</v>
      </c>
      <c r="X2144" s="4">
        <f>IF(bot_orders[[#This Row],[side]]="sell", bot_orders[[#This Row],[accFillSz]]*bot_orders[[#This Row],[avgPx]] + bot_orders[[#This Row],[fee]], -bot_orders[[#This Row],[accFillSz]]*bot_orders[[#This Row],[avgPx]])</f>
        <v>2.5444871804999996</v>
      </c>
      <c r="Y2144" s="4">
        <f>IF(bot_orders[[#This Row],[side]]="buy", bot_orders[[#This Row],[accFillSz]] + bot_orders[[#This Row],[fee]], -bot_orders[[#This Row],[accFillSz]])</f>
        <v>-4.2279999999999998</v>
      </c>
      <c r="Z2144" s="4">
        <f>IF(bot_orders[[#This Row],[side]]="sell",bot_orders[[#This Row],[accFillSz]]*bot_orders[[#This Row],[avgPx]]+bot_orders[[#This Row],[fee]], 0)</f>
        <v>2.5444871804999996</v>
      </c>
      <c r="AA2144" s="4">
        <f>IF(bot_orders[[#This Row],[side]]="sell",-bot_orders[[#This Row],[accFillSz]],bot_orders[[#This Row],[accFillSz]]+bot_orders[[#This Row],[fee]])</f>
        <v>-4.2279999999999998</v>
      </c>
      <c r="AB2144">
        <v>0</v>
      </c>
      <c r="AC2144" t="s">
        <v>39</v>
      </c>
      <c r="AD2144">
        <v>0</v>
      </c>
      <c r="AE2144" t="s">
        <v>40</v>
      </c>
      <c r="AF2144" t="s">
        <v>41</v>
      </c>
      <c r="AG2144" t="s">
        <v>42</v>
      </c>
      <c r="AH2144" t="s">
        <v>28</v>
      </c>
      <c r="AI2144">
        <v>-4.2279999999999998</v>
      </c>
      <c r="AJ2144">
        <v>2.54448718</v>
      </c>
    </row>
    <row r="2145" spans="1:36" x14ac:dyDescent="0.3">
      <c r="A2145">
        <v>2142</v>
      </c>
      <c r="B2145" t="s">
        <v>306</v>
      </c>
      <c r="C2145" t="s">
        <v>28</v>
      </c>
      <c r="D2145" t="s">
        <v>29</v>
      </c>
      <c r="E2145" t="s">
        <v>30</v>
      </c>
      <c r="F2145" t="s">
        <v>31</v>
      </c>
      <c r="G2145" t="s">
        <v>6819</v>
      </c>
      <c r="H2145" t="s">
        <v>6820</v>
      </c>
      <c r="I2145" s="4" t="s">
        <v>6821</v>
      </c>
      <c r="J2145" s="1">
        <f>((((bot_orders[[#This Row],[cTime]]/ 1000)+3*3600) / 86400) + DATE(1970,1,1))</f>
        <v>45768.239028090276</v>
      </c>
      <c r="K2145" s="4" t="s">
        <v>6822</v>
      </c>
      <c r="L2145" s="1">
        <f>((((bot_orders[[#This Row],[uTime]]/ 1000)+3*3600) / 86400) + DATE(1970,1,1))</f>
        <v>45768.442933796294</v>
      </c>
      <c r="M2145" t="s">
        <v>34</v>
      </c>
      <c r="N2145" t="s">
        <v>28</v>
      </c>
      <c r="O2145" t="s">
        <v>35</v>
      </c>
      <c r="P2145">
        <v>4.2320000000000002</v>
      </c>
      <c r="Q2145" t="s">
        <v>36</v>
      </c>
      <c r="R2145" t="s">
        <v>55</v>
      </c>
      <c r="S2145">
        <v>0.5998</v>
      </c>
      <c r="T2145">
        <v>0.5998</v>
      </c>
      <c r="U2145">
        <v>4.2320000000000002</v>
      </c>
      <c r="V2145">
        <v>-3.3855999999999999E-3</v>
      </c>
      <c r="W2145" t="s">
        <v>39</v>
      </c>
      <c r="X2145" s="4">
        <f>IF(bot_orders[[#This Row],[side]]="sell", bot_orders[[#This Row],[accFillSz]]*bot_orders[[#This Row],[avgPx]] + bot_orders[[#This Row],[fee]], -bot_orders[[#This Row],[accFillSz]]*bot_orders[[#This Row],[avgPx]])</f>
        <v>-2.5383536000000002</v>
      </c>
      <c r="Y2145" s="4">
        <f>IF(bot_orders[[#This Row],[side]]="buy", bot_orders[[#This Row],[accFillSz]] + bot_orders[[#This Row],[fee]], -bot_orders[[#This Row],[accFillSz]])</f>
        <v>4.2286144000000006</v>
      </c>
      <c r="Z2145" s="4">
        <f>IF(bot_orders[[#This Row],[side]]="sell",bot_orders[[#This Row],[accFillSz]]*bot_orders[[#This Row],[avgPx]]+bot_orders[[#This Row],[fee]], 0)</f>
        <v>0</v>
      </c>
      <c r="AA2145" s="4">
        <f>IF(bot_orders[[#This Row],[side]]="sell",-bot_orders[[#This Row],[accFillSz]],bot_orders[[#This Row],[accFillSz]]+bot_orders[[#This Row],[fee]])</f>
        <v>4.2286144000000006</v>
      </c>
      <c r="AB2145">
        <v>0</v>
      </c>
      <c r="AC2145" t="s">
        <v>38</v>
      </c>
      <c r="AD2145">
        <v>0</v>
      </c>
      <c r="AE2145" t="s">
        <v>40</v>
      </c>
      <c r="AF2145" t="s">
        <v>41</v>
      </c>
      <c r="AG2145" t="s">
        <v>42</v>
      </c>
      <c r="AH2145" t="s">
        <v>28</v>
      </c>
      <c r="AI2145">
        <v>4.2286143999999997</v>
      </c>
      <c r="AJ2145">
        <v>-2.5383536000000002</v>
      </c>
    </row>
    <row r="2146" spans="1:36" x14ac:dyDescent="0.3">
      <c r="A2146">
        <v>2143</v>
      </c>
      <c r="B2146" t="s">
        <v>306</v>
      </c>
      <c r="C2146" t="s">
        <v>28</v>
      </c>
      <c r="D2146" t="s">
        <v>29</v>
      </c>
      <c r="E2146" t="s">
        <v>30</v>
      </c>
      <c r="F2146" t="s">
        <v>31</v>
      </c>
      <c r="G2146" t="s">
        <v>6823</v>
      </c>
      <c r="H2146" t="s">
        <v>6824</v>
      </c>
      <c r="I2146" s="4" t="s">
        <v>6825</v>
      </c>
      <c r="J2146" s="1">
        <f>((((bot_orders[[#This Row],[cTime]]/ 1000)+3*3600) / 86400) + DATE(1970,1,1))</f>
        <v>45768.242659571755</v>
      </c>
      <c r="K2146" s="4" t="s">
        <v>6826</v>
      </c>
      <c r="L2146" s="1">
        <f>((((bot_orders[[#This Row],[uTime]]/ 1000)+3*3600) / 86400) + DATE(1970,1,1))</f>
        <v>45768.302780138889</v>
      </c>
      <c r="M2146" t="s">
        <v>34</v>
      </c>
      <c r="N2146" t="s">
        <v>28</v>
      </c>
      <c r="O2146" t="s">
        <v>35</v>
      </c>
      <c r="P2146">
        <v>4.2320000000000002</v>
      </c>
      <c r="Q2146" t="s">
        <v>36</v>
      </c>
      <c r="R2146" t="s">
        <v>55</v>
      </c>
      <c r="S2146">
        <v>0.60229999999999995</v>
      </c>
      <c r="T2146">
        <v>0.60229999999999995</v>
      </c>
      <c r="U2146">
        <v>4.2320000000000002</v>
      </c>
      <c r="V2146">
        <v>-3.3855999999999999E-3</v>
      </c>
      <c r="W2146" t="s">
        <v>39</v>
      </c>
      <c r="X2146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146" s="4">
        <f>IF(bot_orders[[#This Row],[side]]="buy", bot_orders[[#This Row],[accFillSz]] + bot_orders[[#This Row],[fee]], -bot_orders[[#This Row],[accFillSz]])</f>
        <v>4.2286144000000006</v>
      </c>
      <c r="Z2146" s="4">
        <f>IF(bot_orders[[#This Row],[side]]="sell",bot_orders[[#This Row],[accFillSz]]*bot_orders[[#This Row],[avgPx]]+bot_orders[[#This Row],[fee]], 0)</f>
        <v>0</v>
      </c>
      <c r="AA2146" s="4">
        <f>IF(bot_orders[[#This Row],[side]]="sell",-bot_orders[[#This Row],[accFillSz]],bot_orders[[#This Row],[accFillSz]]+bot_orders[[#This Row],[fee]])</f>
        <v>4.2286144000000006</v>
      </c>
      <c r="AB2146">
        <v>0</v>
      </c>
      <c r="AC2146" t="s">
        <v>38</v>
      </c>
      <c r="AD2146">
        <v>0</v>
      </c>
      <c r="AE2146" t="s">
        <v>40</v>
      </c>
      <c r="AF2146" t="s">
        <v>41</v>
      </c>
      <c r="AG2146" t="s">
        <v>42</v>
      </c>
      <c r="AH2146" t="s">
        <v>28</v>
      </c>
      <c r="AI2146">
        <v>4.2286143999999997</v>
      </c>
      <c r="AJ2146">
        <v>-2.5489335999999998</v>
      </c>
    </row>
    <row r="2147" spans="1:36" x14ac:dyDescent="0.3">
      <c r="A2147">
        <v>2144</v>
      </c>
      <c r="B2147" t="s">
        <v>306</v>
      </c>
      <c r="C2147" t="s">
        <v>28</v>
      </c>
      <c r="D2147" t="s">
        <v>29</v>
      </c>
      <c r="E2147" t="s">
        <v>30</v>
      </c>
      <c r="F2147" t="s">
        <v>31</v>
      </c>
      <c r="G2147" t="s">
        <v>6827</v>
      </c>
      <c r="H2147" t="s">
        <v>6828</v>
      </c>
      <c r="I2147" s="4" t="s">
        <v>6829</v>
      </c>
      <c r="J2147" s="1">
        <f>((((bot_orders[[#This Row],[cTime]]/ 1000)+3*3600) / 86400) + DATE(1970,1,1))</f>
        <v>45768.245896423614</v>
      </c>
      <c r="K2147" s="4" t="s">
        <v>6830</v>
      </c>
      <c r="L2147" s="1">
        <f>((((bot_orders[[#This Row],[uTime]]/ 1000)+3*3600) / 86400) + DATE(1970,1,1))</f>
        <v>45768.293830775467</v>
      </c>
      <c r="M2147" t="s">
        <v>34</v>
      </c>
      <c r="N2147" t="s">
        <v>28</v>
      </c>
      <c r="O2147" t="s">
        <v>35</v>
      </c>
      <c r="P2147">
        <v>4.2320000000000002</v>
      </c>
      <c r="Q2147" t="s">
        <v>36</v>
      </c>
      <c r="R2147" t="s">
        <v>55</v>
      </c>
      <c r="S2147">
        <v>0.6048</v>
      </c>
      <c r="T2147">
        <v>0.6048</v>
      </c>
      <c r="U2147">
        <v>4.2320000000000002</v>
      </c>
      <c r="V2147">
        <v>-3.3855999999999999E-3</v>
      </c>
      <c r="W2147" t="s">
        <v>39</v>
      </c>
      <c r="X2147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147" s="4">
        <f>IF(bot_orders[[#This Row],[side]]="buy", bot_orders[[#This Row],[accFillSz]] + bot_orders[[#This Row],[fee]], -bot_orders[[#This Row],[accFillSz]])</f>
        <v>4.2286144000000006</v>
      </c>
      <c r="Z2147" s="4">
        <f>IF(bot_orders[[#This Row],[side]]="sell",bot_orders[[#This Row],[accFillSz]]*bot_orders[[#This Row],[avgPx]]+bot_orders[[#This Row],[fee]], 0)</f>
        <v>0</v>
      </c>
      <c r="AA2147" s="4">
        <f>IF(bot_orders[[#This Row],[side]]="sell",-bot_orders[[#This Row],[accFillSz]],bot_orders[[#This Row],[accFillSz]]+bot_orders[[#This Row],[fee]])</f>
        <v>4.2286144000000006</v>
      </c>
      <c r="AB2147">
        <v>0</v>
      </c>
      <c r="AC2147" t="s">
        <v>38</v>
      </c>
      <c r="AD2147">
        <v>0</v>
      </c>
      <c r="AE2147" t="s">
        <v>40</v>
      </c>
      <c r="AF2147" t="s">
        <v>41</v>
      </c>
      <c r="AG2147" t="s">
        <v>42</v>
      </c>
      <c r="AH2147" t="s">
        <v>28</v>
      </c>
      <c r="AI2147">
        <v>4.2286143999999997</v>
      </c>
      <c r="AJ2147">
        <v>-2.5595135999999998</v>
      </c>
    </row>
    <row r="2148" spans="1:36" x14ac:dyDescent="0.3">
      <c r="A2148">
        <v>2145</v>
      </c>
      <c r="B2148" t="s">
        <v>306</v>
      </c>
      <c r="C2148" t="s">
        <v>28</v>
      </c>
      <c r="D2148" t="s">
        <v>29</v>
      </c>
      <c r="E2148" t="s">
        <v>30</v>
      </c>
      <c r="F2148" t="s">
        <v>31</v>
      </c>
      <c r="G2148" t="s">
        <v>6831</v>
      </c>
      <c r="H2148" t="s">
        <v>6832</v>
      </c>
      <c r="I2148" s="4" t="s">
        <v>6833</v>
      </c>
      <c r="J2148" s="1">
        <f>((((bot_orders[[#This Row],[cTime]]/ 1000)+3*3600) / 86400) + DATE(1970,1,1))</f>
        <v>45768.247007604165</v>
      </c>
      <c r="K2148" s="4" t="s">
        <v>6834</v>
      </c>
      <c r="L2148" s="1">
        <f>((((bot_orders[[#This Row],[uTime]]/ 1000)+3*3600) / 86400) + DATE(1970,1,1))</f>
        <v>45768.285206099536</v>
      </c>
      <c r="M2148" t="s">
        <v>34</v>
      </c>
      <c r="N2148" t="s">
        <v>28</v>
      </c>
      <c r="O2148" t="s">
        <v>35</v>
      </c>
      <c r="P2148">
        <v>4.2320000000000002</v>
      </c>
      <c r="Q2148" t="s">
        <v>36</v>
      </c>
      <c r="R2148" t="s">
        <v>55</v>
      </c>
      <c r="S2148">
        <v>0.60729999999999995</v>
      </c>
      <c r="T2148">
        <v>0.60729999999999995</v>
      </c>
      <c r="U2148">
        <v>4.2320000000000002</v>
      </c>
      <c r="V2148">
        <v>-3.3855999999999999E-3</v>
      </c>
      <c r="W2148" t="s">
        <v>39</v>
      </c>
      <c r="X2148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148" s="4">
        <f>IF(bot_orders[[#This Row],[side]]="buy", bot_orders[[#This Row],[accFillSz]] + bot_orders[[#This Row],[fee]], -bot_orders[[#This Row],[accFillSz]])</f>
        <v>4.2286144000000006</v>
      </c>
      <c r="Z2148" s="4">
        <f>IF(bot_orders[[#This Row],[side]]="sell",bot_orders[[#This Row],[accFillSz]]*bot_orders[[#This Row],[avgPx]]+bot_orders[[#This Row],[fee]], 0)</f>
        <v>0</v>
      </c>
      <c r="AA2148" s="4">
        <f>IF(bot_orders[[#This Row],[side]]="sell",-bot_orders[[#This Row],[accFillSz]],bot_orders[[#This Row],[accFillSz]]+bot_orders[[#This Row],[fee]])</f>
        <v>4.2286144000000006</v>
      </c>
      <c r="AB2148">
        <v>0</v>
      </c>
      <c r="AC2148" t="s">
        <v>38</v>
      </c>
      <c r="AD2148">
        <v>0</v>
      </c>
      <c r="AE2148" t="s">
        <v>40</v>
      </c>
      <c r="AF2148" t="s">
        <v>41</v>
      </c>
      <c r="AG2148" t="s">
        <v>42</v>
      </c>
      <c r="AH2148" t="s">
        <v>28</v>
      </c>
      <c r="AI2148">
        <v>4.2286143999999997</v>
      </c>
      <c r="AJ2148">
        <v>-2.5700935999999999</v>
      </c>
    </row>
    <row r="2149" spans="1:36" x14ac:dyDescent="0.3">
      <c r="A2149">
        <v>2146</v>
      </c>
      <c r="B2149" t="s">
        <v>306</v>
      </c>
      <c r="C2149" t="s">
        <v>28</v>
      </c>
      <c r="D2149" t="s">
        <v>29</v>
      </c>
      <c r="E2149" t="s">
        <v>30</v>
      </c>
      <c r="F2149" t="s">
        <v>31</v>
      </c>
      <c r="G2149" t="s">
        <v>6835</v>
      </c>
      <c r="H2149" t="s">
        <v>6836</v>
      </c>
      <c r="I2149" s="4" t="s">
        <v>6837</v>
      </c>
      <c r="J2149" s="1">
        <f>((((bot_orders[[#This Row],[cTime]]/ 1000)+3*3600) / 86400) + DATE(1970,1,1))</f>
        <v>45768.253385567128</v>
      </c>
      <c r="K2149" s="4" t="s">
        <v>6838</v>
      </c>
      <c r="L2149" s="1">
        <f>((((bot_orders[[#This Row],[uTime]]/ 1000)+3*3600) / 86400) + DATE(1970,1,1))</f>
        <v>45768.284007685186</v>
      </c>
      <c r="M2149" t="s">
        <v>34</v>
      </c>
      <c r="N2149" t="s">
        <v>28</v>
      </c>
      <c r="O2149" t="s">
        <v>35</v>
      </c>
      <c r="P2149">
        <v>4.2320000000000002</v>
      </c>
      <c r="Q2149" t="s">
        <v>36</v>
      </c>
      <c r="R2149" t="s">
        <v>55</v>
      </c>
      <c r="S2149">
        <v>0.60980000000000001</v>
      </c>
      <c r="T2149">
        <v>0.60980000000000001</v>
      </c>
      <c r="U2149">
        <v>4.2320000000000002</v>
      </c>
      <c r="V2149">
        <v>-3.3855999999999999E-3</v>
      </c>
      <c r="W2149" t="s">
        <v>39</v>
      </c>
      <c r="X2149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49" s="4">
        <f>IF(bot_orders[[#This Row],[side]]="buy", bot_orders[[#This Row],[accFillSz]] + bot_orders[[#This Row],[fee]], -bot_orders[[#This Row],[accFillSz]])</f>
        <v>4.2286144000000006</v>
      </c>
      <c r="Z2149" s="4">
        <f>IF(bot_orders[[#This Row],[side]]="sell",bot_orders[[#This Row],[accFillSz]]*bot_orders[[#This Row],[avgPx]]+bot_orders[[#This Row],[fee]], 0)</f>
        <v>0</v>
      </c>
      <c r="AA2149" s="4">
        <f>IF(bot_orders[[#This Row],[side]]="sell",-bot_orders[[#This Row],[accFillSz]],bot_orders[[#This Row],[accFillSz]]+bot_orders[[#This Row],[fee]])</f>
        <v>4.2286144000000006</v>
      </c>
      <c r="AB2149">
        <v>0</v>
      </c>
      <c r="AC2149" t="s">
        <v>38</v>
      </c>
      <c r="AD2149">
        <v>0</v>
      </c>
      <c r="AE2149" t="s">
        <v>40</v>
      </c>
      <c r="AF2149" t="s">
        <v>41</v>
      </c>
      <c r="AG2149" t="s">
        <v>42</v>
      </c>
      <c r="AH2149" t="s">
        <v>28</v>
      </c>
      <c r="AI2149">
        <v>4.2286143999999997</v>
      </c>
      <c r="AJ2149">
        <v>-2.5806735999999999</v>
      </c>
    </row>
    <row r="2150" spans="1:36" x14ac:dyDescent="0.3">
      <c r="A2150">
        <v>2147</v>
      </c>
      <c r="B2150" t="s">
        <v>306</v>
      </c>
      <c r="C2150" t="s">
        <v>28</v>
      </c>
      <c r="D2150" t="s">
        <v>29</v>
      </c>
      <c r="E2150" t="s">
        <v>30</v>
      </c>
      <c r="F2150" t="s">
        <v>31</v>
      </c>
      <c r="G2150" t="s">
        <v>6839</v>
      </c>
      <c r="H2150" t="s">
        <v>6840</v>
      </c>
      <c r="I2150" s="4" t="s">
        <v>6841</v>
      </c>
      <c r="J2150" s="1">
        <f>((((bot_orders[[#This Row],[cTime]]/ 1000)+3*3600) / 86400) + DATE(1970,1,1))</f>
        <v>45768.26256949074</v>
      </c>
      <c r="K2150" s="4" t="s">
        <v>6842</v>
      </c>
      <c r="L2150" s="1">
        <f>((((bot_orders[[#This Row],[uTime]]/ 1000)+3*3600) / 86400) + DATE(1970,1,1))</f>
        <v>45768.269759560186</v>
      </c>
      <c r="M2150" t="s">
        <v>34</v>
      </c>
      <c r="N2150" t="s">
        <v>28</v>
      </c>
      <c r="O2150" t="s">
        <v>35</v>
      </c>
      <c r="P2150">
        <v>4.2320000000000002</v>
      </c>
      <c r="Q2150" t="s">
        <v>36</v>
      </c>
      <c r="R2150" t="s">
        <v>55</v>
      </c>
      <c r="S2150">
        <v>0.61229999999999996</v>
      </c>
      <c r="T2150">
        <v>0.61229999999999996</v>
      </c>
      <c r="U2150">
        <v>4.2320000000000002</v>
      </c>
      <c r="V2150">
        <v>-3.3855999999999999E-3</v>
      </c>
      <c r="W2150" t="s">
        <v>39</v>
      </c>
      <c r="X2150" s="4">
        <f>IF(bot_orders[[#This Row],[side]]="sell", bot_orders[[#This Row],[accFillSz]]*bot_orders[[#This Row],[avgPx]] + bot_orders[[#This Row],[fee]], -bot_orders[[#This Row],[accFillSz]]*bot_orders[[#This Row],[avgPx]])</f>
        <v>-2.5912535999999999</v>
      </c>
      <c r="Y2150" s="4">
        <f>IF(bot_orders[[#This Row],[side]]="buy", bot_orders[[#This Row],[accFillSz]] + bot_orders[[#This Row],[fee]], -bot_orders[[#This Row],[accFillSz]])</f>
        <v>4.2286144000000006</v>
      </c>
      <c r="Z2150" s="4">
        <f>IF(bot_orders[[#This Row],[side]]="sell",bot_orders[[#This Row],[accFillSz]]*bot_orders[[#This Row],[avgPx]]+bot_orders[[#This Row],[fee]], 0)</f>
        <v>0</v>
      </c>
      <c r="AA2150" s="4">
        <f>IF(bot_orders[[#This Row],[side]]="sell",-bot_orders[[#This Row],[accFillSz]],bot_orders[[#This Row],[accFillSz]]+bot_orders[[#This Row],[fee]])</f>
        <v>4.2286144000000006</v>
      </c>
      <c r="AB2150">
        <v>0</v>
      </c>
      <c r="AC2150" t="s">
        <v>38</v>
      </c>
      <c r="AD2150">
        <v>0</v>
      </c>
      <c r="AE2150" t="s">
        <v>40</v>
      </c>
      <c r="AF2150" t="s">
        <v>41</v>
      </c>
      <c r="AG2150" t="s">
        <v>42</v>
      </c>
      <c r="AH2150" t="s">
        <v>28</v>
      </c>
      <c r="AI2150">
        <v>4.2286143999999997</v>
      </c>
      <c r="AJ2150">
        <v>-2.5912535999999999</v>
      </c>
    </row>
    <row r="2151" spans="1:36" x14ac:dyDescent="0.3">
      <c r="A2151">
        <v>2148</v>
      </c>
      <c r="B2151" t="s">
        <v>306</v>
      </c>
      <c r="C2151" t="s">
        <v>28</v>
      </c>
      <c r="D2151" t="s">
        <v>29</v>
      </c>
      <c r="E2151" t="s">
        <v>30</v>
      </c>
      <c r="F2151" t="s">
        <v>31</v>
      </c>
      <c r="G2151" t="s">
        <v>6839</v>
      </c>
      <c r="H2151" t="s">
        <v>6843</v>
      </c>
      <c r="I2151" s="4" t="s">
        <v>6844</v>
      </c>
      <c r="J2151" s="1">
        <f>((((bot_orders[[#This Row],[cTime]]/ 1000)+3*3600) / 86400) + DATE(1970,1,1))</f>
        <v>45768.269759583331</v>
      </c>
      <c r="K2151" s="4" t="s">
        <v>6845</v>
      </c>
      <c r="L2151" s="1">
        <f>((((bot_orders[[#This Row],[uTime]]/ 1000)+3*3600) / 86400) + DATE(1970,1,1))</f>
        <v>45768.271912372686</v>
      </c>
      <c r="M2151" t="s">
        <v>34</v>
      </c>
      <c r="N2151" t="s">
        <v>28</v>
      </c>
      <c r="O2151" t="s">
        <v>35</v>
      </c>
      <c r="P2151">
        <v>4.2279999999999998</v>
      </c>
      <c r="Q2151" t="s">
        <v>36</v>
      </c>
      <c r="R2151" t="s">
        <v>37</v>
      </c>
      <c r="S2151">
        <v>0.61480000000000001</v>
      </c>
      <c r="T2151">
        <v>0.61480000000000001</v>
      </c>
      <c r="U2151">
        <v>4.2279999999999998</v>
      </c>
      <c r="V2151">
        <v>-2.0794995E-3</v>
      </c>
      <c r="W2151" t="s">
        <v>38</v>
      </c>
      <c r="X2151" s="4">
        <f>IF(bot_orders[[#This Row],[side]]="sell", bot_orders[[#This Row],[accFillSz]]*bot_orders[[#This Row],[avgPx]] + bot_orders[[#This Row],[fee]], -bot_orders[[#This Row],[accFillSz]]*bot_orders[[#This Row],[avgPx]])</f>
        <v>2.5972949004999997</v>
      </c>
      <c r="Y2151" s="4">
        <f>IF(bot_orders[[#This Row],[side]]="buy", bot_orders[[#This Row],[accFillSz]] + bot_orders[[#This Row],[fee]], -bot_orders[[#This Row],[accFillSz]])</f>
        <v>-4.2279999999999998</v>
      </c>
      <c r="Z2151" s="4">
        <f>IF(bot_orders[[#This Row],[side]]="sell",bot_orders[[#This Row],[accFillSz]]*bot_orders[[#This Row],[avgPx]]+bot_orders[[#This Row],[fee]], 0)</f>
        <v>2.5972949004999997</v>
      </c>
      <c r="AA2151" s="4">
        <f>IF(bot_orders[[#This Row],[side]]="sell",-bot_orders[[#This Row],[accFillSz]],bot_orders[[#This Row],[accFillSz]]+bot_orders[[#This Row],[fee]])</f>
        <v>-4.2279999999999998</v>
      </c>
      <c r="AB2151">
        <v>0</v>
      </c>
      <c r="AC2151" t="s">
        <v>39</v>
      </c>
      <c r="AD2151">
        <v>0</v>
      </c>
      <c r="AE2151" t="s">
        <v>40</v>
      </c>
      <c r="AF2151" t="s">
        <v>41</v>
      </c>
      <c r="AG2151" t="s">
        <v>42</v>
      </c>
      <c r="AH2151" t="s">
        <v>28</v>
      </c>
      <c r="AI2151">
        <v>-4.2279999999999998</v>
      </c>
      <c r="AJ2151">
        <v>2.5972949000000001</v>
      </c>
    </row>
    <row r="2152" spans="1:36" x14ac:dyDescent="0.3">
      <c r="A2152">
        <v>2149</v>
      </c>
      <c r="B2152" t="s">
        <v>306</v>
      </c>
      <c r="C2152" t="s">
        <v>28</v>
      </c>
      <c r="D2152" t="s">
        <v>29</v>
      </c>
      <c r="E2152" t="s">
        <v>30</v>
      </c>
      <c r="F2152" t="s">
        <v>31</v>
      </c>
      <c r="G2152" t="s">
        <v>6846</v>
      </c>
      <c r="H2152" t="s">
        <v>6847</v>
      </c>
      <c r="I2152" s="4" t="s">
        <v>6848</v>
      </c>
      <c r="J2152" s="1">
        <f>((((bot_orders[[#This Row],[cTime]]/ 1000)+3*3600) / 86400) + DATE(1970,1,1))</f>
        <v>45768.271912395838</v>
      </c>
      <c r="K2152" s="4" t="s">
        <v>6849</v>
      </c>
      <c r="L2152" s="1">
        <f>((((bot_orders[[#This Row],[uTime]]/ 1000)+3*3600) / 86400) + DATE(1970,1,1))</f>
        <v>45768.282801828704</v>
      </c>
      <c r="M2152" t="s">
        <v>34</v>
      </c>
      <c r="N2152" t="s">
        <v>28</v>
      </c>
      <c r="O2152" t="s">
        <v>35</v>
      </c>
      <c r="P2152">
        <v>4.2320000000000002</v>
      </c>
      <c r="Q2152" t="s">
        <v>36</v>
      </c>
      <c r="R2152" t="s">
        <v>55</v>
      </c>
      <c r="S2152">
        <v>0.61229999999999996</v>
      </c>
      <c r="T2152">
        <v>0.61229999999999996</v>
      </c>
      <c r="U2152">
        <v>4.2320000000000002</v>
      </c>
      <c r="V2152">
        <v>-3.3855999999999999E-3</v>
      </c>
      <c r="W2152" t="s">
        <v>39</v>
      </c>
      <c r="X2152" s="4">
        <f>IF(bot_orders[[#This Row],[side]]="sell", bot_orders[[#This Row],[accFillSz]]*bot_orders[[#This Row],[avgPx]] + bot_orders[[#This Row],[fee]], -bot_orders[[#This Row],[accFillSz]]*bot_orders[[#This Row],[avgPx]])</f>
        <v>-2.5912535999999999</v>
      </c>
      <c r="Y2152" s="4">
        <f>IF(bot_orders[[#This Row],[side]]="buy", bot_orders[[#This Row],[accFillSz]] + bot_orders[[#This Row],[fee]], -bot_orders[[#This Row],[accFillSz]])</f>
        <v>4.2286144000000006</v>
      </c>
      <c r="Z2152" s="4">
        <f>IF(bot_orders[[#This Row],[side]]="sell",bot_orders[[#This Row],[accFillSz]]*bot_orders[[#This Row],[avgPx]]+bot_orders[[#This Row],[fee]], 0)</f>
        <v>0</v>
      </c>
      <c r="AA2152" s="4">
        <f>IF(bot_orders[[#This Row],[side]]="sell",-bot_orders[[#This Row],[accFillSz]],bot_orders[[#This Row],[accFillSz]]+bot_orders[[#This Row],[fee]])</f>
        <v>4.2286144000000006</v>
      </c>
      <c r="AB2152">
        <v>0</v>
      </c>
      <c r="AC2152" t="s">
        <v>38</v>
      </c>
      <c r="AD2152">
        <v>0</v>
      </c>
      <c r="AE2152" t="s">
        <v>40</v>
      </c>
      <c r="AF2152" t="s">
        <v>41</v>
      </c>
      <c r="AG2152" t="s">
        <v>42</v>
      </c>
      <c r="AH2152" t="s">
        <v>28</v>
      </c>
      <c r="AI2152">
        <v>4.2286143999999997</v>
      </c>
      <c r="AJ2152">
        <v>-2.5912535999999999</v>
      </c>
    </row>
    <row r="2153" spans="1:36" x14ac:dyDescent="0.3">
      <c r="A2153">
        <v>2150</v>
      </c>
      <c r="B2153" t="s">
        <v>306</v>
      </c>
      <c r="C2153" t="s">
        <v>28</v>
      </c>
      <c r="D2153" t="s">
        <v>29</v>
      </c>
      <c r="E2153" t="s">
        <v>30</v>
      </c>
      <c r="F2153" t="s">
        <v>31</v>
      </c>
      <c r="G2153" t="s">
        <v>6850</v>
      </c>
      <c r="H2153" t="s">
        <v>6851</v>
      </c>
      <c r="I2153" s="4" t="s">
        <v>6852</v>
      </c>
      <c r="J2153" s="1">
        <f>((((bot_orders[[#This Row],[cTime]]/ 1000)+3*3600) / 86400) + DATE(1970,1,1))</f>
        <v>45768.275761122684</v>
      </c>
      <c r="K2153" s="4" t="s">
        <v>6853</v>
      </c>
      <c r="L2153" s="1">
        <f>((((bot_orders[[#This Row],[uTime]]/ 1000)+3*3600) / 86400) + DATE(1970,1,1))</f>
        <v>45768.280285104163</v>
      </c>
      <c r="M2153" t="s">
        <v>34</v>
      </c>
      <c r="N2153" t="s">
        <v>28</v>
      </c>
      <c r="O2153" t="s">
        <v>35</v>
      </c>
      <c r="P2153">
        <v>4.2320000000000002</v>
      </c>
      <c r="Q2153" t="s">
        <v>36</v>
      </c>
      <c r="R2153" t="s">
        <v>55</v>
      </c>
      <c r="S2153">
        <v>0.61480000000000001</v>
      </c>
      <c r="T2153">
        <v>0.61480000000000001</v>
      </c>
      <c r="U2153">
        <v>4.2320000000000002</v>
      </c>
      <c r="V2153">
        <v>-3.3855999999999999E-3</v>
      </c>
      <c r="W2153" t="s">
        <v>39</v>
      </c>
      <c r="X2153" s="4">
        <f>IF(bot_orders[[#This Row],[side]]="sell", bot_orders[[#This Row],[accFillSz]]*bot_orders[[#This Row],[avgPx]] + bot_orders[[#This Row],[fee]], -bot_orders[[#This Row],[accFillSz]]*bot_orders[[#This Row],[avgPx]])</f>
        <v>-2.6018336</v>
      </c>
      <c r="Y2153" s="4">
        <f>IF(bot_orders[[#This Row],[side]]="buy", bot_orders[[#This Row],[accFillSz]] + bot_orders[[#This Row],[fee]], -bot_orders[[#This Row],[accFillSz]])</f>
        <v>4.2286144000000006</v>
      </c>
      <c r="Z2153" s="4">
        <f>IF(bot_orders[[#This Row],[side]]="sell",bot_orders[[#This Row],[accFillSz]]*bot_orders[[#This Row],[avgPx]]+bot_orders[[#This Row],[fee]], 0)</f>
        <v>0</v>
      </c>
      <c r="AA2153" s="4">
        <f>IF(bot_orders[[#This Row],[side]]="sell",-bot_orders[[#This Row],[accFillSz]],bot_orders[[#This Row],[accFillSz]]+bot_orders[[#This Row],[fee]])</f>
        <v>4.2286144000000006</v>
      </c>
      <c r="AB2153">
        <v>0</v>
      </c>
      <c r="AC2153" t="s">
        <v>38</v>
      </c>
      <c r="AD2153">
        <v>0</v>
      </c>
      <c r="AE2153" t="s">
        <v>40</v>
      </c>
      <c r="AF2153" t="s">
        <v>41</v>
      </c>
      <c r="AG2153" t="s">
        <v>42</v>
      </c>
      <c r="AH2153" t="s">
        <v>28</v>
      </c>
      <c r="AI2153">
        <v>4.2286143999999997</v>
      </c>
      <c r="AJ2153">
        <v>-2.6018336</v>
      </c>
    </row>
    <row r="2154" spans="1:36" x14ac:dyDescent="0.3">
      <c r="A2154">
        <v>2151</v>
      </c>
      <c r="B2154" t="s">
        <v>306</v>
      </c>
      <c r="C2154" t="s">
        <v>28</v>
      </c>
      <c r="D2154" t="s">
        <v>29</v>
      </c>
      <c r="E2154" t="s">
        <v>30</v>
      </c>
      <c r="F2154" t="s">
        <v>31</v>
      </c>
      <c r="G2154" t="s">
        <v>6334</v>
      </c>
      <c r="H2154" t="s">
        <v>6854</v>
      </c>
      <c r="I2154" s="4" t="s">
        <v>6855</v>
      </c>
      <c r="J2154" s="1">
        <f>((((bot_orders[[#This Row],[cTime]]/ 1000)+3*3600) / 86400) + DATE(1970,1,1))</f>
        <v>45768.278677615745</v>
      </c>
      <c r="K2154" s="4" t="s">
        <v>6856</v>
      </c>
      <c r="L2154" s="1">
        <f>((((bot_orders[[#This Row],[uTime]]/ 1000)+3*3600) / 86400) + DATE(1970,1,1))</f>
        <v>45768.279550462961</v>
      </c>
      <c r="M2154" t="s">
        <v>34</v>
      </c>
      <c r="N2154" t="s">
        <v>28</v>
      </c>
      <c r="O2154" t="s">
        <v>35</v>
      </c>
      <c r="P2154">
        <v>4.2320000000000002</v>
      </c>
      <c r="Q2154" t="s">
        <v>36</v>
      </c>
      <c r="R2154" t="s">
        <v>55</v>
      </c>
      <c r="S2154">
        <v>0.61739999999999995</v>
      </c>
      <c r="T2154">
        <v>0.61739999999999995</v>
      </c>
      <c r="U2154">
        <v>4.2320000000000002</v>
      </c>
      <c r="V2154">
        <v>-3.3855999999999999E-3</v>
      </c>
      <c r="W2154" t="s">
        <v>39</v>
      </c>
      <c r="X2154" s="4">
        <f>IF(bot_orders[[#This Row],[side]]="sell", bot_orders[[#This Row],[accFillSz]]*bot_orders[[#This Row],[avgPx]] + bot_orders[[#This Row],[fee]], -bot_orders[[#This Row],[accFillSz]]*bot_orders[[#This Row],[avgPx]])</f>
        <v>-2.6128367999999997</v>
      </c>
      <c r="Y2154" s="4">
        <f>IF(bot_orders[[#This Row],[side]]="buy", bot_orders[[#This Row],[accFillSz]] + bot_orders[[#This Row],[fee]], -bot_orders[[#This Row],[accFillSz]])</f>
        <v>4.2286144000000006</v>
      </c>
      <c r="Z2154" s="4">
        <f>IF(bot_orders[[#This Row],[side]]="sell",bot_orders[[#This Row],[accFillSz]]*bot_orders[[#This Row],[avgPx]]+bot_orders[[#This Row],[fee]], 0)</f>
        <v>0</v>
      </c>
      <c r="AA2154" s="4">
        <f>IF(bot_orders[[#This Row],[side]]="sell",-bot_orders[[#This Row],[accFillSz]],bot_orders[[#This Row],[accFillSz]]+bot_orders[[#This Row],[fee]])</f>
        <v>4.2286144000000006</v>
      </c>
      <c r="AB2154">
        <v>0</v>
      </c>
      <c r="AC2154" t="s">
        <v>38</v>
      </c>
      <c r="AD2154">
        <v>0</v>
      </c>
      <c r="AE2154" t="s">
        <v>40</v>
      </c>
      <c r="AF2154" t="s">
        <v>41</v>
      </c>
      <c r="AG2154" t="s">
        <v>42</v>
      </c>
      <c r="AH2154" t="s">
        <v>28</v>
      </c>
      <c r="AI2154">
        <v>4.2286143999999997</v>
      </c>
      <c r="AJ2154">
        <v>-2.6128368000000002</v>
      </c>
    </row>
    <row r="2155" spans="1:36" x14ac:dyDescent="0.3">
      <c r="A2155">
        <v>2152</v>
      </c>
      <c r="B2155" t="s">
        <v>306</v>
      </c>
      <c r="C2155" t="s">
        <v>28</v>
      </c>
      <c r="D2155" t="s">
        <v>29</v>
      </c>
      <c r="E2155" t="s">
        <v>30</v>
      </c>
      <c r="F2155" t="s">
        <v>31</v>
      </c>
      <c r="G2155" t="s">
        <v>6857</v>
      </c>
      <c r="H2155" t="s">
        <v>6858</v>
      </c>
      <c r="I2155" s="4" t="s">
        <v>6859</v>
      </c>
      <c r="J2155" s="1">
        <f>((((bot_orders[[#This Row],[cTime]]/ 1000)+3*3600) / 86400) + DATE(1970,1,1))</f>
        <v>45768.279550497682</v>
      </c>
      <c r="K2155" s="4" t="s">
        <v>6860</v>
      </c>
      <c r="L2155" s="1">
        <f>((((bot_orders[[#This Row],[uTime]]/ 1000)+3*3600) / 86400) + DATE(1970,1,1))</f>
        <v>45768.541847222223</v>
      </c>
      <c r="M2155" t="s">
        <v>34</v>
      </c>
      <c r="N2155" t="s">
        <v>28</v>
      </c>
      <c r="O2155" t="s">
        <v>35</v>
      </c>
      <c r="P2155">
        <v>4.2279999999999998</v>
      </c>
      <c r="Q2155" t="s">
        <v>36</v>
      </c>
      <c r="R2155" t="s">
        <v>37</v>
      </c>
      <c r="S2155">
        <v>0.62</v>
      </c>
      <c r="T2155">
        <v>0.62</v>
      </c>
      <c r="U2155">
        <v>4.2279999999999998</v>
      </c>
      <c r="V2155">
        <v>-2.097088E-3</v>
      </c>
      <c r="W2155" t="s">
        <v>38</v>
      </c>
      <c r="X2155" s="4">
        <f>IF(bot_orders[[#This Row],[side]]="sell", bot_orders[[#This Row],[accFillSz]]*bot_orders[[#This Row],[avgPx]] + bot_orders[[#This Row],[fee]], -bot_orders[[#This Row],[accFillSz]]*bot_orders[[#This Row],[avgPx]])</f>
        <v>2.6192629119999995</v>
      </c>
      <c r="Y2155" s="4">
        <f>IF(bot_orders[[#This Row],[side]]="buy", bot_orders[[#This Row],[accFillSz]] + bot_orders[[#This Row],[fee]], -bot_orders[[#This Row],[accFillSz]])</f>
        <v>-4.2279999999999998</v>
      </c>
      <c r="Z2155" s="4">
        <f>IF(bot_orders[[#This Row],[side]]="sell",bot_orders[[#This Row],[accFillSz]]*bot_orders[[#This Row],[avgPx]]+bot_orders[[#This Row],[fee]], 0)</f>
        <v>2.6192629119999995</v>
      </c>
      <c r="AA2155" s="4">
        <f>IF(bot_orders[[#This Row],[side]]="sell",-bot_orders[[#This Row],[accFillSz]],bot_orders[[#This Row],[accFillSz]]+bot_orders[[#This Row],[fee]])</f>
        <v>-4.2279999999999998</v>
      </c>
      <c r="AB2155">
        <v>0</v>
      </c>
      <c r="AC2155" t="s">
        <v>39</v>
      </c>
      <c r="AD2155">
        <v>0</v>
      </c>
      <c r="AE2155" t="s">
        <v>40</v>
      </c>
      <c r="AF2155" t="s">
        <v>41</v>
      </c>
      <c r="AG2155" t="s">
        <v>42</v>
      </c>
      <c r="AH2155" t="s">
        <v>28</v>
      </c>
      <c r="AI2155">
        <v>-4.2279999999999998</v>
      </c>
      <c r="AJ2155">
        <v>2.6192629100000002</v>
      </c>
    </row>
    <row r="2156" spans="1:36" x14ac:dyDescent="0.3">
      <c r="A2156">
        <v>2153</v>
      </c>
      <c r="B2156" t="s">
        <v>306</v>
      </c>
      <c r="C2156" t="s">
        <v>28</v>
      </c>
      <c r="D2156" t="s">
        <v>29</v>
      </c>
      <c r="E2156" t="s">
        <v>30</v>
      </c>
      <c r="F2156" t="s">
        <v>31</v>
      </c>
      <c r="G2156" t="s">
        <v>6850</v>
      </c>
      <c r="H2156" t="s">
        <v>6861</v>
      </c>
      <c r="I2156" s="4" t="s">
        <v>6862</v>
      </c>
      <c r="J2156" s="1">
        <f>((((bot_orders[[#This Row],[cTime]]/ 1000)+3*3600) / 86400) + DATE(1970,1,1))</f>
        <v>45768.280285127315</v>
      </c>
      <c r="K2156" s="4" t="s">
        <v>6863</v>
      </c>
      <c r="L2156" s="1">
        <f>((((bot_orders[[#This Row],[uTime]]/ 1000)+3*3600) / 86400) + DATE(1970,1,1))</f>
        <v>45768.540260162037</v>
      </c>
      <c r="M2156" t="s">
        <v>34</v>
      </c>
      <c r="N2156" t="s">
        <v>28</v>
      </c>
      <c r="O2156" t="s">
        <v>35</v>
      </c>
      <c r="P2156">
        <v>4.2279999999999998</v>
      </c>
      <c r="Q2156" t="s">
        <v>36</v>
      </c>
      <c r="R2156" t="s">
        <v>37</v>
      </c>
      <c r="S2156">
        <v>0.61739999999999995</v>
      </c>
      <c r="T2156">
        <v>0.61739999999999995</v>
      </c>
      <c r="U2156">
        <v>4.2279999999999998</v>
      </c>
      <c r="V2156">
        <v>-2.0882938E-3</v>
      </c>
      <c r="W2156" t="s">
        <v>38</v>
      </c>
      <c r="X2156" s="4">
        <f>IF(bot_orders[[#This Row],[side]]="sell", bot_orders[[#This Row],[accFillSz]]*bot_orders[[#This Row],[avgPx]] + bot_orders[[#This Row],[fee]], -bot_orders[[#This Row],[accFillSz]]*bot_orders[[#This Row],[avgPx]])</f>
        <v>2.6082789061999998</v>
      </c>
      <c r="Y2156" s="4">
        <f>IF(bot_orders[[#This Row],[side]]="buy", bot_orders[[#This Row],[accFillSz]] + bot_orders[[#This Row],[fee]], -bot_orders[[#This Row],[accFillSz]])</f>
        <v>-4.2279999999999998</v>
      </c>
      <c r="Z2156" s="4">
        <f>IF(bot_orders[[#This Row],[side]]="sell",bot_orders[[#This Row],[accFillSz]]*bot_orders[[#This Row],[avgPx]]+bot_orders[[#This Row],[fee]], 0)</f>
        <v>2.6082789061999998</v>
      </c>
      <c r="AA2156" s="4">
        <f>IF(bot_orders[[#This Row],[side]]="sell",-bot_orders[[#This Row],[accFillSz]],bot_orders[[#This Row],[accFillSz]]+bot_orders[[#This Row],[fee]])</f>
        <v>-4.2279999999999998</v>
      </c>
      <c r="AB2156">
        <v>0</v>
      </c>
      <c r="AC2156" t="s">
        <v>39</v>
      </c>
      <c r="AD2156">
        <v>0</v>
      </c>
      <c r="AE2156" t="s">
        <v>40</v>
      </c>
      <c r="AF2156" t="s">
        <v>41</v>
      </c>
      <c r="AG2156" t="s">
        <v>42</v>
      </c>
      <c r="AH2156" t="s">
        <v>28</v>
      </c>
      <c r="AI2156">
        <v>-4.2279999999999998</v>
      </c>
      <c r="AJ2156">
        <v>2.6082789100000001</v>
      </c>
    </row>
    <row r="2157" spans="1:36" x14ac:dyDescent="0.3">
      <c r="A2157">
        <v>2154</v>
      </c>
      <c r="B2157" t="s">
        <v>306</v>
      </c>
      <c r="C2157" t="s">
        <v>28</v>
      </c>
      <c r="D2157" t="s">
        <v>29</v>
      </c>
      <c r="E2157" t="s">
        <v>30</v>
      </c>
      <c r="F2157" t="s">
        <v>31</v>
      </c>
      <c r="G2157" t="s">
        <v>6846</v>
      </c>
      <c r="H2157" t="s">
        <v>6864</v>
      </c>
      <c r="I2157" s="4" t="s">
        <v>6865</v>
      </c>
      <c r="J2157" s="1">
        <f>((((bot_orders[[#This Row],[cTime]]/ 1000)+3*3600) / 86400) + DATE(1970,1,1))</f>
        <v>45768.282801851848</v>
      </c>
      <c r="K2157" s="4" t="s">
        <v>6866</v>
      </c>
      <c r="L2157" s="1">
        <f>((((bot_orders[[#This Row],[uTime]]/ 1000)+3*3600) / 86400) + DATE(1970,1,1))</f>
        <v>45768.387949861113</v>
      </c>
      <c r="M2157" t="s">
        <v>34</v>
      </c>
      <c r="N2157" t="s">
        <v>28</v>
      </c>
      <c r="O2157" t="s">
        <v>35</v>
      </c>
      <c r="P2157">
        <v>4.2279999999999998</v>
      </c>
      <c r="Q2157" t="s">
        <v>36</v>
      </c>
      <c r="R2157" t="s">
        <v>37</v>
      </c>
      <c r="S2157">
        <v>0.61480000000000001</v>
      </c>
      <c r="T2157">
        <v>0.61480000000000001</v>
      </c>
      <c r="U2157">
        <v>4.2279999999999998</v>
      </c>
      <c r="V2157">
        <v>-2.0794995E-3</v>
      </c>
      <c r="W2157" t="s">
        <v>38</v>
      </c>
      <c r="X2157" s="4">
        <f>IF(bot_orders[[#This Row],[side]]="sell", bot_orders[[#This Row],[accFillSz]]*bot_orders[[#This Row],[avgPx]] + bot_orders[[#This Row],[fee]], -bot_orders[[#This Row],[accFillSz]]*bot_orders[[#This Row],[avgPx]])</f>
        <v>2.5972949004999997</v>
      </c>
      <c r="Y2157" s="4">
        <f>IF(bot_orders[[#This Row],[side]]="buy", bot_orders[[#This Row],[accFillSz]] + bot_orders[[#This Row],[fee]], -bot_orders[[#This Row],[accFillSz]])</f>
        <v>-4.2279999999999998</v>
      </c>
      <c r="Z2157" s="4">
        <f>IF(bot_orders[[#This Row],[side]]="sell",bot_orders[[#This Row],[accFillSz]]*bot_orders[[#This Row],[avgPx]]+bot_orders[[#This Row],[fee]], 0)</f>
        <v>2.5972949004999997</v>
      </c>
      <c r="AA2157" s="4">
        <f>IF(bot_orders[[#This Row],[side]]="sell",-bot_orders[[#This Row],[accFillSz]],bot_orders[[#This Row],[accFillSz]]+bot_orders[[#This Row],[fee]])</f>
        <v>-4.2279999999999998</v>
      </c>
      <c r="AB2157">
        <v>0</v>
      </c>
      <c r="AC2157" t="s">
        <v>39</v>
      </c>
      <c r="AD2157">
        <v>0</v>
      </c>
      <c r="AE2157" t="s">
        <v>40</v>
      </c>
      <c r="AF2157" t="s">
        <v>41</v>
      </c>
      <c r="AG2157" t="s">
        <v>42</v>
      </c>
      <c r="AH2157" t="s">
        <v>28</v>
      </c>
      <c r="AI2157">
        <v>-4.2279999999999998</v>
      </c>
      <c r="AJ2157">
        <v>2.5972949000000001</v>
      </c>
    </row>
    <row r="2158" spans="1:36" x14ac:dyDescent="0.3">
      <c r="A2158">
        <v>2155</v>
      </c>
      <c r="B2158" t="s">
        <v>306</v>
      </c>
      <c r="C2158" t="s">
        <v>28</v>
      </c>
      <c r="D2158" t="s">
        <v>29</v>
      </c>
      <c r="E2158" t="s">
        <v>30</v>
      </c>
      <c r="F2158" t="s">
        <v>31</v>
      </c>
      <c r="G2158" t="s">
        <v>6835</v>
      </c>
      <c r="H2158" t="s">
        <v>6867</v>
      </c>
      <c r="I2158" s="4" t="s">
        <v>6868</v>
      </c>
      <c r="J2158" s="1">
        <f>((((bot_orders[[#This Row],[cTime]]/ 1000)+3*3600) / 86400) + DATE(1970,1,1))</f>
        <v>45768.284007708338</v>
      </c>
      <c r="K2158" s="4" t="s">
        <v>6869</v>
      </c>
      <c r="L2158" s="1">
        <f>((((bot_orders[[#This Row],[uTime]]/ 1000)+3*3600) / 86400) + DATE(1970,1,1))</f>
        <v>45768.367258634258</v>
      </c>
      <c r="M2158" t="s">
        <v>34</v>
      </c>
      <c r="N2158" t="s">
        <v>28</v>
      </c>
      <c r="O2158" t="s">
        <v>35</v>
      </c>
      <c r="P2158">
        <v>4.2279999999999998</v>
      </c>
      <c r="Q2158" t="s">
        <v>36</v>
      </c>
      <c r="R2158" t="s">
        <v>37</v>
      </c>
      <c r="S2158">
        <v>0.61229999999999996</v>
      </c>
      <c r="T2158">
        <v>0.61229999999999996</v>
      </c>
      <c r="U2158">
        <v>4.2279999999999998</v>
      </c>
      <c r="V2158">
        <v>-2.0710435E-3</v>
      </c>
      <c r="W2158" t="s">
        <v>38</v>
      </c>
      <c r="X2158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58" s="4">
        <f>IF(bot_orders[[#This Row],[side]]="buy", bot_orders[[#This Row],[accFillSz]] + bot_orders[[#This Row],[fee]], -bot_orders[[#This Row],[accFillSz]])</f>
        <v>-4.2279999999999998</v>
      </c>
      <c r="Z2158" s="4">
        <f>IF(bot_orders[[#This Row],[side]]="sell",bot_orders[[#This Row],[accFillSz]]*bot_orders[[#This Row],[avgPx]]+bot_orders[[#This Row],[fee]], 0)</f>
        <v>2.5867333564999995</v>
      </c>
      <c r="AA2158" s="4">
        <f>IF(bot_orders[[#This Row],[side]]="sell",-bot_orders[[#This Row],[accFillSz]],bot_orders[[#This Row],[accFillSz]]+bot_orders[[#This Row],[fee]])</f>
        <v>-4.2279999999999998</v>
      </c>
      <c r="AB2158">
        <v>0</v>
      </c>
      <c r="AC2158" t="s">
        <v>39</v>
      </c>
      <c r="AD2158">
        <v>0</v>
      </c>
      <c r="AE2158" t="s">
        <v>40</v>
      </c>
      <c r="AF2158" t="s">
        <v>41</v>
      </c>
      <c r="AG2158" t="s">
        <v>42</v>
      </c>
      <c r="AH2158" t="s">
        <v>28</v>
      </c>
      <c r="AI2158">
        <v>-4.2279999999999998</v>
      </c>
      <c r="AJ2158">
        <v>2.5867333600000002</v>
      </c>
    </row>
    <row r="2159" spans="1:36" x14ac:dyDescent="0.3">
      <c r="A2159">
        <v>2156</v>
      </c>
      <c r="B2159" t="s">
        <v>306</v>
      </c>
      <c r="C2159" t="s">
        <v>28</v>
      </c>
      <c r="D2159" t="s">
        <v>29</v>
      </c>
      <c r="E2159" t="s">
        <v>30</v>
      </c>
      <c r="F2159" t="s">
        <v>31</v>
      </c>
      <c r="G2159" t="s">
        <v>6831</v>
      </c>
      <c r="H2159" t="s">
        <v>6870</v>
      </c>
      <c r="I2159" s="4" t="s">
        <v>6871</v>
      </c>
      <c r="J2159" s="1">
        <f>((((bot_orders[[#This Row],[cTime]]/ 1000)+3*3600) / 86400) + DATE(1970,1,1))</f>
        <v>45768.285206122688</v>
      </c>
      <c r="K2159" s="4" t="s">
        <v>6872</v>
      </c>
      <c r="L2159" s="1">
        <f>((((bot_orders[[#This Row],[uTime]]/ 1000)+3*3600) / 86400) + DATE(1970,1,1))</f>
        <v>45768.356663796294</v>
      </c>
      <c r="M2159" t="s">
        <v>34</v>
      </c>
      <c r="N2159" t="s">
        <v>28</v>
      </c>
      <c r="O2159" t="s">
        <v>35</v>
      </c>
      <c r="P2159">
        <v>4.2279999999999998</v>
      </c>
      <c r="Q2159" t="s">
        <v>36</v>
      </c>
      <c r="R2159" t="s">
        <v>37</v>
      </c>
      <c r="S2159">
        <v>0.60980000000000001</v>
      </c>
      <c r="T2159">
        <v>0.60980000000000001</v>
      </c>
      <c r="U2159">
        <v>4.2279999999999998</v>
      </c>
      <c r="V2159">
        <v>-2.0625875E-3</v>
      </c>
      <c r="W2159" t="s">
        <v>38</v>
      </c>
      <c r="X2159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159" s="4">
        <f>IF(bot_orders[[#This Row],[side]]="buy", bot_orders[[#This Row],[accFillSz]] + bot_orders[[#This Row],[fee]], -bot_orders[[#This Row],[accFillSz]])</f>
        <v>-4.2279999999999998</v>
      </c>
      <c r="Z2159" s="4">
        <f>IF(bot_orders[[#This Row],[side]]="sell",bot_orders[[#This Row],[accFillSz]]*bot_orders[[#This Row],[avgPx]]+bot_orders[[#This Row],[fee]], 0)</f>
        <v>2.5761718124999997</v>
      </c>
      <c r="AA2159" s="4">
        <f>IF(bot_orders[[#This Row],[side]]="sell",-bot_orders[[#This Row],[accFillSz]],bot_orders[[#This Row],[accFillSz]]+bot_orders[[#This Row],[fee]])</f>
        <v>-4.2279999999999998</v>
      </c>
      <c r="AB2159">
        <v>0</v>
      </c>
      <c r="AC2159" t="s">
        <v>39</v>
      </c>
      <c r="AD2159">
        <v>0</v>
      </c>
      <c r="AE2159" t="s">
        <v>40</v>
      </c>
      <c r="AF2159" t="s">
        <v>41</v>
      </c>
      <c r="AG2159" t="s">
        <v>42</v>
      </c>
      <c r="AH2159" t="s">
        <v>28</v>
      </c>
      <c r="AI2159">
        <v>-4.2279999999999998</v>
      </c>
      <c r="AJ2159">
        <v>2.57617181</v>
      </c>
    </row>
    <row r="2160" spans="1:36" x14ac:dyDescent="0.3">
      <c r="A2160">
        <v>2157</v>
      </c>
      <c r="B2160" t="s">
        <v>306</v>
      </c>
      <c r="C2160" t="s">
        <v>28</v>
      </c>
      <c r="D2160" t="s">
        <v>29</v>
      </c>
      <c r="E2160" t="s">
        <v>30</v>
      </c>
      <c r="F2160" t="s">
        <v>31</v>
      </c>
      <c r="G2160" t="s">
        <v>6827</v>
      </c>
      <c r="H2160" t="s">
        <v>6873</v>
      </c>
      <c r="I2160" s="4" t="s">
        <v>6874</v>
      </c>
      <c r="J2160" s="1">
        <f>((((bot_orders[[#This Row],[cTime]]/ 1000)+3*3600) / 86400) + DATE(1970,1,1))</f>
        <v>45768.293830798611</v>
      </c>
      <c r="K2160" s="4" t="s">
        <v>6875</v>
      </c>
      <c r="L2160" s="1">
        <f>((((bot_orders[[#This Row],[uTime]]/ 1000)+3*3600) / 86400) + DATE(1970,1,1))</f>
        <v>45768.314771226855</v>
      </c>
      <c r="M2160" t="s">
        <v>34</v>
      </c>
      <c r="N2160" t="s">
        <v>28</v>
      </c>
      <c r="O2160" t="s">
        <v>35</v>
      </c>
      <c r="P2160">
        <v>4.2279999999999998</v>
      </c>
      <c r="Q2160" t="s">
        <v>36</v>
      </c>
      <c r="R2160" t="s">
        <v>37</v>
      </c>
      <c r="S2160">
        <v>0.60729999999999995</v>
      </c>
      <c r="T2160">
        <v>0.60729999999999995</v>
      </c>
      <c r="U2160">
        <v>4.2279999999999998</v>
      </c>
      <c r="V2160">
        <v>-2.0541315E-3</v>
      </c>
      <c r="W2160" t="s">
        <v>38</v>
      </c>
      <c r="X2160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160" s="4">
        <f>IF(bot_orders[[#This Row],[side]]="buy", bot_orders[[#This Row],[accFillSz]] + bot_orders[[#This Row],[fee]], -bot_orders[[#This Row],[accFillSz]])</f>
        <v>-4.2279999999999998</v>
      </c>
      <c r="Z2160" s="4">
        <f>IF(bot_orders[[#This Row],[side]]="sell",bot_orders[[#This Row],[accFillSz]]*bot_orders[[#This Row],[avgPx]]+bot_orders[[#This Row],[fee]], 0)</f>
        <v>2.5656102684999995</v>
      </c>
      <c r="AA2160" s="4">
        <f>IF(bot_orders[[#This Row],[side]]="sell",-bot_orders[[#This Row],[accFillSz]],bot_orders[[#This Row],[accFillSz]]+bot_orders[[#This Row],[fee]])</f>
        <v>-4.2279999999999998</v>
      </c>
      <c r="AB2160">
        <v>0</v>
      </c>
      <c r="AC2160" t="s">
        <v>39</v>
      </c>
      <c r="AD2160">
        <v>0</v>
      </c>
      <c r="AE2160" t="s">
        <v>40</v>
      </c>
      <c r="AF2160" t="s">
        <v>41</v>
      </c>
      <c r="AG2160" t="s">
        <v>42</v>
      </c>
      <c r="AH2160" t="s">
        <v>28</v>
      </c>
      <c r="AI2160">
        <v>-4.2279999999999998</v>
      </c>
      <c r="AJ2160">
        <v>2.5656102700000001</v>
      </c>
    </row>
    <row r="2161" spans="1:36" x14ac:dyDescent="0.3">
      <c r="A2161">
        <v>2158</v>
      </c>
      <c r="B2161" t="s">
        <v>306</v>
      </c>
      <c r="C2161" t="s">
        <v>28</v>
      </c>
      <c r="D2161" t="s">
        <v>29</v>
      </c>
      <c r="E2161" t="s">
        <v>30</v>
      </c>
      <c r="F2161" t="s">
        <v>31</v>
      </c>
      <c r="G2161" t="s">
        <v>6823</v>
      </c>
      <c r="H2161" t="s">
        <v>6876</v>
      </c>
      <c r="I2161" s="4" t="s">
        <v>6877</v>
      </c>
      <c r="J2161" s="1">
        <f>((((bot_orders[[#This Row],[cTime]]/ 1000)+3*3600) / 86400) + DATE(1970,1,1))</f>
        <v>45768.302780162034</v>
      </c>
      <c r="K2161" s="4" t="s">
        <v>6878</v>
      </c>
      <c r="L2161" s="1">
        <f>((((bot_orders[[#This Row],[uTime]]/ 1000)+3*3600) / 86400) + DATE(1970,1,1))</f>
        <v>45768.306345046294</v>
      </c>
      <c r="M2161" t="s">
        <v>34</v>
      </c>
      <c r="N2161" t="s">
        <v>28</v>
      </c>
      <c r="O2161" t="s">
        <v>35</v>
      </c>
      <c r="P2161">
        <v>4.2279999999999998</v>
      </c>
      <c r="Q2161" t="s">
        <v>36</v>
      </c>
      <c r="R2161" t="s">
        <v>37</v>
      </c>
      <c r="S2161">
        <v>0.6048</v>
      </c>
      <c r="T2161">
        <v>0.6048</v>
      </c>
      <c r="U2161">
        <v>4.2279999999999998</v>
      </c>
      <c r="V2161">
        <v>-2.0456755E-3</v>
      </c>
      <c r="W2161" t="s">
        <v>38</v>
      </c>
      <c r="X2161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161" s="4">
        <f>IF(bot_orders[[#This Row],[side]]="buy", bot_orders[[#This Row],[accFillSz]] + bot_orders[[#This Row],[fee]], -bot_orders[[#This Row],[accFillSz]])</f>
        <v>-4.2279999999999998</v>
      </c>
      <c r="Z2161" s="4">
        <f>IF(bot_orders[[#This Row],[side]]="sell",bot_orders[[#This Row],[accFillSz]]*bot_orders[[#This Row],[avgPx]]+bot_orders[[#This Row],[fee]], 0)</f>
        <v>2.5550487245000002</v>
      </c>
      <c r="AA2161" s="4">
        <f>IF(bot_orders[[#This Row],[side]]="sell",-bot_orders[[#This Row],[accFillSz]],bot_orders[[#This Row],[accFillSz]]+bot_orders[[#This Row],[fee]])</f>
        <v>-4.2279999999999998</v>
      </c>
      <c r="AB2161">
        <v>0</v>
      </c>
      <c r="AC2161" t="s">
        <v>39</v>
      </c>
      <c r="AD2161">
        <v>0</v>
      </c>
      <c r="AE2161" t="s">
        <v>40</v>
      </c>
      <c r="AF2161" t="s">
        <v>41</v>
      </c>
      <c r="AG2161" t="s">
        <v>42</v>
      </c>
      <c r="AH2161" t="s">
        <v>28</v>
      </c>
      <c r="AI2161">
        <v>-4.2279999999999998</v>
      </c>
      <c r="AJ2161">
        <v>2.5550487199999998</v>
      </c>
    </row>
    <row r="2162" spans="1:36" x14ac:dyDescent="0.3">
      <c r="A2162">
        <v>2159</v>
      </c>
      <c r="B2162" t="s">
        <v>306</v>
      </c>
      <c r="C2162" t="s">
        <v>28</v>
      </c>
      <c r="D2162" t="s">
        <v>29</v>
      </c>
      <c r="E2162" t="s">
        <v>30</v>
      </c>
      <c r="F2162" t="s">
        <v>31</v>
      </c>
      <c r="G2162" t="s">
        <v>6879</v>
      </c>
      <c r="H2162" t="s">
        <v>6880</v>
      </c>
      <c r="I2162" s="4" t="s">
        <v>6881</v>
      </c>
      <c r="J2162" s="1">
        <f>((((bot_orders[[#This Row],[cTime]]/ 1000)+3*3600) / 86400) + DATE(1970,1,1))</f>
        <v>45768.306345069446</v>
      </c>
      <c r="K2162" s="4" t="s">
        <v>6882</v>
      </c>
      <c r="L2162" s="1">
        <f>((((bot_orders[[#This Row],[uTime]]/ 1000)+3*3600) / 86400) + DATE(1970,1,1))</f>
        <v>45768.424672881942</v>
      </c>
      <c r="M2162" t="s">
        <v>34</v>
      </c>
      <c r="N2162" t="s">
        <v>28</v>
      </c>
      <c r="O2162" t="s">
        <v>35</v>
      </c>
      <c r="P2162">
        <v>4.2320000000000002</v>
      </c>
      <c r="Q2162" t="s">
        <v>36</v>
      </c>
      <c r="R2162" t="s">
        <v>55</v>
      </c>
      <c r="S2162">
        <v>0.60229999999999995</v>
      </c>
      <c r="T2162">
        <v>0.60229999999999995</v>
      </c>
      <c r="U2162">
        <v>4.2320000000000002</v>
      </c>
      <c r="V2162">
        <v>-3.3855999999999999E-3</v>
      </c>
      <c r="W2162" t="s">
        <v>39</v>
      </c>
      <c r="X2162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162" s="4">
        <f>IF(bot_orders[[#This Row],[side]]="buy", bot_orders[[#This Row],[accFillSz]] + bot_orders[[#This Row],[fee]], -bot_orders[[#This Row],[accFillSz]])</f>
        <v>4.2286144000000006</v>
      </c>
      <c r="Z2162" s="4">
        <f>IF(bot_orders[[#This Row],[side]]="sell",bot_orders[[#This Row],[accFillSz]]*bot_orders[[#This Row],[avgPx]]+bot_orders[[#This Row],[fee]], 0)</f>
        <v>0</v>
      </c>
      <c r="AA2162" s="4">
        <f>IF(bot_orders[[#This Row],[side]]="sell",-bot_orders[[#This Row],[accFillSz]],bot_orders[[#This Row],[accFillSz]]+bot_orders[[#This Row],[fee]])</f>
        <v>4.2286144000000006</v>
      </c>
      <c r="AB2162">
        <v>0</v>
      </c>
      <c r="AC2162" t="s">
        <v>38</v>
      </c>
      <c r="AD2162">
        <v>0</v>
      </c>
      <c r="AE2162" t="s">
        <v>40</v>
      </c>
      <c r="AF2162" t="s">
        <v>41</v>
      </c>
      <c r="AG2162" t="s">
        <v>42</v>
      </c>
      <c r="AH2162" t="s">
        <v>28</v>
      </c>
      <c r="AI2162">
        <v>4.2286143999999997</v>
      </c>
      <c r="AJ2162">
        <v>-2.5489335999999998</v>
      </c>
    </row>
    <row r="2163" spans="1:36" x14ac:dyDescent="0.3">
      <c r="A2163">
        <v>2160</v>
      </c>
      <c r="B2163" t="s">
        <v>306</v>
      </c>
      <c r="C2163" t="s">
        <v>28</v>
      </c>
      <c r="D2163" t="s">
        <v>29</v>
      </c>
      <c r="E2163" t="s">
        <v>30</v>
      </c>
      <c r="F2163" t="s">
        <v>31</v>
      </c>
      <c r="G2163" t="s">
        <v>6883</v>
      </c>
      <c r="H2163" t="s">
        <v>6884</v>
      </c>
      <c r="I2163" s="4" t="s">
        <v>6885</v>
      </c>
      <c r="J2163" s="1">
        <f>((((bot_orders[[#This Row],[cTime]]/ 1000)+3*3600) / 86400) + DATE(1970,1,1))</f>
        <v>45768.314771249999</v>
      </c>
      <c r="K2163" s="4" t="s">
        <v>6886</v>
      </c>
      <c r="L2163" s="1">
        <f>((((bot_orders[[#This Row],[uTime]]/ 1000)+3*3600) / 86400) + DATE(1970,1,1))</f>
        <v>45768.334110127311</v>
      </c>
      <c r="M2163" t="s">
        <v>34</v>
      </c>
      <c r="N2163" t="s">
        <v>28</v>
      </c>
      <c r="O2163" t="s">
        <v>35</v>
      </c>
      <c r="P2163">
        <v>4.2320000000000002</v>
      </c>
      <c r="Q2163" t="s">
        <v>36</v>
      </c>
      <c r="R2163" t="s">
        <v>55</v>
      </c>
      <c r="S2163">
        <v>0.6048</v>
      </c>
      <c r="T2163">
        <v>0.6048</v>
      </c>
      <c r="U2163">
        <v>4.2320000000000002</v>
      </c>
      <c r="V2163">
        <v>-3.3855999999999999E-3</v>
      </c>
      <c r="W2163" t="s">
        <v>39</v>
      </c>
      <c r="X2163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163" s="4">
        <f>IF(bot_orders[[#This Row],[side]]="buy", bot_orders[[#This Row],[accFillSz]] + bot_orders[[#This Row],[fee]], -bot_orders[[#This Row],[accFillSz]])</f>
        <v>4.2286144000000006</v>
      </c>
      <c r="Z2163" s="4">
        <f>IF(bot_orders[[#This Row],[side]]="sell",bot_orders[[#This Row],[accFillSz]]*bot_orders[[#This Row],[avgPx]]+bot_orders[[#This Row],[fee]], 0)</f>
        <v>0</v>
      </c>
      <c r="AA2163" s="4">
        <f>IF(bot_orders[[#This Row],[side]]="sell",-bot_orders[[#This Row],[accFillSz]],bot_orders[[#This Row],[accFillSz]]+bot_orders[[#This Row],[fee]])</f>
        <v>4.2286144000000006</v>
      </c>
      <c r="AB2163">
        <v>0</v>
      </c>
      <c r="AC2163" t="s">
        <v>38</v>
      </c>
      <c r="AD2163">
        <v>0</v>
      </c>
      <c r="AE2163" t="s">
        <v>40</v>
      </c>
      <c r="AF2163" t="s">
        <v>41</v>
      </c>
      <c r="AG2163" t="s">
        <v>42</v>
      </c>
      <c r="AH2163" t="s">
        <v>28</v>
      </c>
      <c r="AI2163">
        <v>4.2286143999999997</v>
      </c>
      <c r="AJ2163">
        <v>-2.5595135999999998</v>
      </c>
    </row>
    <row r="2164" spans="1:36" x14ac:dyDescent="0.3">
      <c r="A2164">
        <v>2161</v>
      </c>
      <c r="B2164" t="s">
        <v>306</v>
      </c>
      <c r="C2164" t="s">
        <v>28</v>
      </c>
      <c r="D2164" t="s">
        <v>29</v>
      </c>
      <c r="E2164" t="s">
        <v>30</v>
      </c>
      <c r="F2164" t="s">
        <v>31</v>
      </c>
      <c r="G2164" t="s">
        <v>6883</v>
      </c>
      <c r="H2164" t="s">
        <v>6887</v>
      </c>
      <c r="I2164" s="4" t="s">
        <v>6888</v>
      </c>
      <c r="J2164" s="1">
        <f>((((bot_orders[[#This Row],[cTime]]/ 1000)+3*3600) / 86400) + DATE(1970,1,1))</f>
        <v>45768.334110150463</v>
      </c>
      <c r="K2164" s="4" t="s">
        <v>6889</v>
      </c>
      <c r="L2164" s="1">
        <f>((((bot_orders[[#This Row],[uTime]]/ 1000)+3*3600) / 86400) + DATE(1970,1,1))</f>
        <v>45768.354386793981</v>
      </c>
      <c r="M2164" t="s">
        <v>34</v>
      </c>
      <c r="N2164" t="s">
        <v>28</v>
      </c>
      <c r="O2164" t="s">
        <v>35</v>
      </c>
      <c r="P2164">
        <v>4.2279999999999998</v>
      </c>
      <c r="Q2164" t="s">
        <v>36</v>
      </c>
      <c r="R2164" t="s">
        <v>37</v>
      </c>
      <c r="S2164">
        <v>0.60729999999999995</v>
      </c>
      <c r="T2164">
        <v>0.60729999999999995</v>
      </c>
      <c r="U2164">
        <v>4.2279999999999998</v>
      </c>
      <c r="V2164">
        <v>-2.0541315E-3</v>
      </c>
      <c r="W2164" t="s">
        <v>38</v>
      </c>
      <c r="X2164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164" s="4">
        <f>IF(bot_orders[[#This Row],[side]]="buy", bot_orders[[#This Row],[accFillSz]] + bot_orders[[#This Row],[fee]], -bot_orders[[#This Row],[accFillSz]])</f>
        <v>-4.2279999999999998</v>
      </c>
      <c r="Z2164" s="4">
        <f>IF(bot_orders[[#This Row],[side]]="sell",bot_orders[[#This Row],[accFillSz]]*bot_orders[[#This Row],[avgPx]]+bot_orders[[#This Row],[fee]], 0)</f>
        <v>2.5656102684999995</v>
      </c>
      <c r="AA2164" s="4">
        <f>IF(bot_orders[[#This Row],[side]]="sell",-bot_orders[[#This Row],[accFillSz]],bot_orders[[#This Row],[accFillSz]]+bot_orders[[#This Row],[fee]])</f>
        <v>-4.2279999999999998</v>
      </c>
      <c r="AB2164">
        <v>0</v>
      </c>
      <c r="AC2164" t="s">
        <v>39</v>
      </c>
      <c r="AD2164">
        <v>0</v>
      </c>
      <c r="AE2164" t="s">
        <v>40</v>
      </c>
      <c r="AF2164" t="s">
        <v>41</v>
      </c>
      <c r="AG2164" t="s">
        <v>42</v>
      </c>
      <c r="AH2164" t="s">
        <v>28</v>
      </c>
      <c r="AI2164">
        <v>-4.2279999999999998</v>
      </c>
      <c r="AJ2164">
        <v>2.5656102700000001</v>
      </c>
    </row>
    <row r="2165" spans="1:36" x14ac:dyDescent="0.3">
      <c r="A2165">
        <v>2162</v>
      </c>
      <c r="B2165" t="s">
        <v>306</v>
      </c>
      <c r="C2165" t="s">
        <v>28</v>
      </c>
      <c r="D2165" t="s">
        <v>29</v>
      </c>
      <c r="E2165" t="s">
        <v>30</v>
      </c>
      <c r="F2165" t="s">
        <v>31</v>
      </c>
      <c r="G2165" t="s">
        <v>6890</v>
      </c>
      <c r="H2165" t="s">
        <v>6891</v>
      </c>
      <c r="I2165" s="4" t="s">
        <v>6892</v>
      </c>
      <c r="J2165" s="1">
        <f>((((bot_orders[[#This Row],[cTime]]/ 1000)+3*3600) / 86400) + DATE(1970,1,1))</f>
        <v>45768.354386817125</v>
      </c>
      <c r="K2165" s="4" t="s">
        <v>6893</v>
      </c>
      <c r="L2165" s="1">
        <f>((((bot_orders[[#This Row],[uTime]]/ 1000)+3*3600) / 86400) + DATE(1970,1,1))</f>
        <v>45768.424341342594</v>
      </c>
      <c r="M2165" t="s">
        <v>34</v>
      </c>
      <c r="N2165" t="s">
        <v>28</v>
      </c>
      <c r="O2165" t="s">
        <v>35</v>
      </c>
      <c r="P2165">
        <v>4.2320000000000002</v>
      </c>
      <c r="Q2165" t="s">
        <v>36</v>
      </c>
      <c r="R2165" t="s">
        <v>55</v>
      </c>
      <c r="S2165">
        <v>0.6048</v>
      </c>
      <c r="T2165">
        <v>0.6048</v>
      </c>
      <c r="U2165">
        <v>4.2320000000000002</v>
      </c>
      <c r="V2165">
        <v>-3.3855999999999999E-3</v>
      </c>
      <c r="W2165" t="s">
        <v>39</v>
      </c>
      <c r="X2165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165" s="4">
        <f>IF(bot_orders[[#This Row],[side]]="buy", bot_orders[[#This Row],[accFillSz]] + bot_orders[[#This Row],[fee]], -bot_orders[[#This Row],[accFillSz]])</f>
        <v>4.2286144000000006</v>
      </c>
      <c r="Z2165" s="4">
        <f>IF(bot_orders[[#This Row],[side]]="sell",bot_orders[[#This Row],[accFillSz]]*bot_orders[[#This Row],[avgPx]]+bot_orders[[#This Row],[fee]], 0)</f>
        <v>0</v>
      </c>
      <c r="AA2165" s="4">
        <f>IF(bot_orders[[#This Row],[side]]="sell",-bot_orders[[#This Row],[accFillSz]],bot_orders[[#This Row],[accFillSz]]+bot_orders[[#This Row],[fee]])</f>
        <v>4.2286144000000006</v>
      </c>
      <c r="AB2165">
        <v>0</v>
      </c>
      <c r="AC2165" t="s">
        <v>38</v>
      </c>
      <c r="AD2165">
        <v>0</v>
      </c>
      <c r="AE2165" t="s">
        <v>40</v>
      </c>
      <c r="AF2165" t="s">
        <v>41</v>
      </c>
      <c r="AG2165" t="s">
        <v>42</v>
      </c>
      <c r="AH2165" t="s">
        <v>28</v>
      </c>
      <c r="AI2165">
        <v>4.2286143999999997</v>
      </c>
      <c r="AJ2165">
        <v>-2.5595135999999998</v>
      </c>
    </row>
    <row r="2166" spans="1:36" x14ac:dyDescent="0.3">
      <c r="A2166">
        <v>2163</v>
      </c>
      <c r="B2166" t="s">
        <v>306</v>
      </c>
      <c r="C2166" t="s">
        <v>28</v>
      </c>
      <c r="D2166" t="s">
        <v>29</v>
      </c>
      <c r="E2166" t="s">
        <v>30</v>
      </c>
      <c r="F2166" t="s">
        <v>31</v>
      </c>
      <c r="G2166" t="s">
        <v>6894</v>
      </c>
      <c r="H2166" t="s">
        <v>6895</v>
      </c>
      <c r="I2166" s="4" t="s">
        <v>6896</v>
      </c>
      <c r="J2166" s="1">
        <f>((((bot_orders[[#This Row],[cTime]]/ 1000)+3*3600) / 86400) + DATE(1970,1,1))</f>
        <v>45768.356663831015</v>
      </c>
      <c r="K2166" s="4" t="s">
        <v>6897</v>
      </c>
      <c r="L2166" s="1">
        <f>((((bot_orders[[#This Row],[uTime]]/ 1000)+3*3600) / 86400) + DATE(1970,1,1))</f>
        <v>45768.422556712962</v>
      </c>
      <c r="M2166" t="s">
        <v>34</v>
      </c>
      <c r="N2166" t="s">
        <v>28</v>
      </c>
      <c r="O2166" t="s">
        <v>35</v>
      </c>
      <c r="P2166">
        <v>4.2320000000000002</v>
      </c>
      <c r="Q2166" t="s">
        <v>36</v>
      </c>
      <c r="R2166" t="s">
        <v>55</v>
      </c>
      <c r="S2166">
        <v>0.60729999999999995</v>
      </c>
      <c r="T2166">
        <v>0.60729999999999995</v>
      </c>
      <c r="U2166">
        <v>4.2320000000000002</v>
      </c>
      <c r="V2166">
        <v>-3.3855999999999999E-3</v>
      </c>
      <c r="W2166" t="s">
        <v>39</v>
      </c>
      <c r="X2166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166" s="4">
        <f>IF(bot_orders[[#This Row],[side]]="buy", bot_orders[[#This Row],[accFillSz]] + bot_orders[[#This Row],[fee]], -bot_orders[[#This Row],[accFillSz]])</f>
        <v>4.2286144000000006</v>
      </c>
      <c r="Z2166" s="4">
        <f>IF(bot_orders[[#This Row],[side]]="sell",bot_orders[[#This Row],[accFillSz]]*bot_orders[[#This Row],[avgPx]]+bot_orders[[#This Row],[fee]], 0)</f>
        <v>0</v>
      </c>
      <c r="AA2166" s="4">
        <f>IF(bot_orders[[#This Row],[side]]="sell",-bot_orders[[#This Row],[accFillSz]],bot_orders[[#This Row],[accFillSz]]+bot_orders[[#This Row],[fee]])</f>
        <v>4.2286144000000006</v>
      </c>
      <c r="AB2166">
        <v>0</v>
      </c>
      <c r="AC2166" t="s">
        <v>38</v>
      </c>
      <c r="AD2166">
        <v>0</v>
      </c>
      <c r="AE2166" t="s">
        <v>40</v>
      </c>
      <c r="AF2166" t="s">
        <v>41</v>
      </c>
      <c r="AG2166" t="s">
        <v>42</v>
      </c>
      <c r="AH2166" t="s">
        <v>28</v>
      </c>
      <c r="AI2166">
        <v>4.2286143999999997</v>
      </c>
      <c r="AJ2166">
        <v>-2.5700935999999999</v>
      </c>
    </row>
    <row r="2167" spans="1:36" x14ac:dyDescent="0.3">
      <c r="A2167">
        <v>2164</v>
      </c>
      <c r="B2167" t="s">
        <v>306</v>
      </c>
      <c r="C2167" t="s">
        <v>28</v>
      </c>
      <c r="D2167" t="s">
        <v>29</v>
      </c>
      <c r="E2167" t="s">
        <v>30</v>
      </c>
      <c r="F2167" t="s">
        <v>31</v>
      </c>
      <c r="G2167" t="s">
        <v>6898</v>
      </c>
      <c r="H2167" t="s">
        <v>6899</v>
      </c>
      <c r="I2167" s="4" t="s">
        <v>6900</v>
      </c>
      <c r="J2167" s="1">
        <f>((((bot_orders[[#This Row],[cTime]]/ 1000)+3*3600) / 86400) + DATE(1970,1,1))</f>
        <v>45768.36725865741</v>
      </c>
      <c r="K2167" s="4" t="s">
        <v>6901</v>
      </c>
      <c r="L2167" s="1">
        <f>((((bot_orders[[#This Row],[uTime]]/ 1000)+3*3600) / 86400) + DATE(1970,1,1))</f>
        <v>45768.376152395831</v>
      </c>
      <c r="M2167" t="s">
        <v>34</v>
      </c>
      <c r="N2167" t="s">
        <v>28</v>
      </c>
      <c r="O2167" t="s">
        <v>35</v>
      </c>
      <c r="P2167">
        <v>4.2320000000000002</v>
      </c>
      <c r="Q2167" t="s">
        <v>36</v>
      </c>
      <c r="R2167" t="s">
        <v>55</v>
      </c>
      <c r="S2167">
        <v>0.60980000000000001</v>
      </c>
      <c r="T2167">
        <v>0.60980000000000001</v>
      </c>
      <c r="U2167">
        <v>4.2320000000000002</v>
      </c>
      <c r="V2167">
        <v>-3.3855999999999999E-3</v>
      </c>
      <c r="W2167" t="s">
        <v>39</v>
      </c>
      <c r="X2167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67" s="4">
        <f>IF(bot_orders[[#This Row],[side]]="buy", bot_orders[[#This Row],[accFillSz]] + bot_orders[[#This Row],[fee]], -bot_orders[[#This Row],[accFillSz]])</f>
        <v>4.2286144000000006</v>
      </c>
      <c r="Z2167" s="4">
        <f>IF(bot_orders[[#This Row],[side]]="sell",bot_orders[[#This Row],[accFillSz]]*bot_orders[[#This Row],[avgPx]]+bot_orders[[#This Row],[fee]], 0)</f>
        <v>0</v>
      </c>
      <c r="AA2167" s="4">
        <f>IF(bot_orders[[#This Row],[side]]="sell",-bot_orders[[#This Row],[accFillSz]],bot_orders[[#This Row],[accFillSz]]+bot_orders[[#This Row],[fee]])</f>
        <v>4.2286144000000006</v>
      </c>
      <c r="AB2167">
        <v>0</v>
      </c>
      <c r="AC2167" t="s">
        <v>38</v>
      </c>
      <c r="AD2167">
        <v>0</v>
      </c>
      <c r="AE2167" t="s">
        <v>40</v>
      </c>
      <c r="AF2167" t="s">
        <v>41</v>
      </c>
      <c r="AG2167" t="s">
        <v>42</v>
      </c>
      <c r="AH2167" t="s">
        <v>28</v>
      </c>
      <c r="AI2167">
        <v>4.2286143999999997</v>
      </c>
      <c r="AJ2167">
        <v>-2.5806735999999999</v>
      </c>
    </row>
    <row r="2168" spans="1:36" x14ac:dyDescent="0.3">
      <c r="A2168">
        <v>2165</v>
      </c>
      <c r="B2168" t="s">
        <v>306</v>
      </c>
      <c r="C2168" t="s">
        <v>28</v>
      </c>
      <c r="D2168" t="s">
        <v>29</v>
      </c>
      <c r="E2168" t="s">
        <v>30</v>
      </c>
      <c r="F2168" t="s">
        <v>31</v>
      </c>
      <c r="G2168" t="s">
        <v>6898</v>
      </c>
      <c r="H2168" t="s">
        <v>6902</v>
      </c>
      <c r="I2168" s="4" t="s">
        <v>6903</v>
      </c>
      <c r="J2168" s="1">
        <f>((((bot_orders[[#This Row],[cTime]]/ 1000)+3*3600) / 86400) + DATE(1970,1,1))</f>
        <v>45768.376152418983</v>
      </c>
      <c r="K2168" s="4" t="s">
        <v>6904</v>
      </c>
      <c r="L2168" s="1">
        <f>((((bot_orders[[#This Row],[uTime]]/ 1000)+3*3600) / 86400) + DATE(1970,1,1))</f>
        <v>45768.379834340274</v>
      </c>
      <c r="M2168" t="s">
        <v>34</v>
      </c>
      <c r="N2168" t="s">
        <v>28</v>
      </c>
      <c r="O2168" t="s">
        <v>35</v>
      </c>
      <c r="P2168">
        <v>4.2279999999999998</v>
      </c>
      <c r="Q2168" t="s">
        <v>36</v>
      </c>
      <c r="R2168" t="s">
        <v>37</v>
      </c>
      <c r="S2168">
        <v>0.61229999999999996</v>
      </c>
      <c r="T2168">
        <v>0.61229999999999996</v>
      </c>
      <c r="U2168">
        <v>4.2279999999999998</v>
      </c>
      <c r="V2168">
        <v>-2.0710435E-3</v>
      </c>
      <c r="W2168" t="s">
        <v>38</v>
      </c>
      <c r="X2168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68" s="4">
        <f>IF(bot_orders[[#This Row],[side]]="buy", bot_orders[[#This Row],[accFillSz]] + bot_orders[[#This Row],[fee]], -bot_orders[[#This Row],[accFillSz]])</f>
        <v>-4.2279999999999998</v>
      </c>
      <c r="Z2168" s="4">
        <f>IF(bot_orders[[#This Row],[side]]="sell",bot_orders[[#This Row],[accFillSz]]*bot_orders[[#This Row],[avgPx]]+bot_orders[[#This Row],[fee]], 0)</f>
        <v>2.5867333564999995</v>
      </c>
      <c r="AA2168" s="4">
        <f>IF(bot_orders[[#This Row],[side]]="sell",-bot_orders[[#This Row],[accFillSz]],bot_orders[[#This Row],[accFillSz]]+bot_orders[[#This Row],[fee]])</f>
        <v>-4.2279999999999998</v>
      </c>
      <c r="AB2168">
        <v>0</v>
      </c>
      <c r="AC2168" t="s">
        <v>39</v>
      </c>
      <c r="AD2168">
        <v>0</v>
      </c>
      <c r="AE2168" t="s">
        <v>40</v>
      </c>
      <c r="AF2168" t="s">
        <v>41</v>
      </c>
      <c r="AG2168" t="s">
        <v>42</v>
      </c>
      <c r="AH2168" t="s">
        <v>28</v>
      </c>
      <c r="AI2168">
        <v>-4.2279999999999998</v>
      </c>
      <c r="AJ2168">
        <v>2.5867333600000002</v>
      </c>
    </row>
    <row r="2169" spans="1:36" x14ac:dyDescent="0.3">
      <c r="A2169">
        <v>2166</v>
      </c>
      <c r="B2169" t="s">
        <v>306</v>
      </c>
      <c r="C2169" t="s">
        <v>28</v>
      </c>
      <c r="D2169" t="s">
        <v>29</v>
      </c>
      <c r="E2169" t="s">
        <v>30</v>
      </c>
      <c r="F2169" t="s">
        <v>31</v>
      </c>
      <c r="G2169" t="s">
        <v>6905</v>
      </c>
      <c r="H2169" t="s">
        <v>6906</v>
      </c>
      <c r="I2169" s="4" t="s">
        <v>6907</v>
      </c>
      <c r="J2169" s="1">
        <f>((((bot_orders[[#This Row],[cTime]]/ 1000)+3*3600) / 86400) + DATE(1970,1,1))</f>
        <v>45768.379834363426</v>
      </c>
      <c r="K2169" s="4" t="s">
        <v>6908</v>
      </c>
      <c r="L2169" s="1">
        <f>((((bot_orders[[#This Row],[uTime]]/ 1000)+3*3600) / 86400) + DATE(1970,1,1))</f>
        <v>45768.413731643523</v>
      </c>
      <c r="M2169" t="s">
        <v>34</v>
      </c>
      <c r="N2169" t="s">
        <v>28</v>
      </c>
      <c r="O2169" t="s">
        <v>35</v>
      </c>
      <c r="P2169">
        <v>4.2320000000000002</v>
      </c>
      <c r="Q2169" t="s">
        <v>36</v>
      </c>
      <c r="R2169" t="s">
        <v>55</v>
      </c>
      <c r="S2169">
        <v>0.60980000000000001</v>
      </c>
      <c r="T2169">
        <v>0.60980000000000001</v>
      </c>
      <c r="U2169">
        <v>4.2320000000000002</v>
      </c>
      <c r="V2169">
        <v>-3.3855999999999999E-3</v>
      </c>
      <c r="W2169" t="s">
        <v>39</v>
      </c>
      <c r="X2169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69" s="4">
        <f>IF(bot_orders[[#This Row],[side]]="buy", bot_orders[[#This Row],[accFillSz]] + bot_orders[[#This Row],[fee]], -bot_orders[[#This Row],[accFillSz]])</f>
        <v>4.2286144000000006</v>
      </c>
      <c r="Z2169" s="4">
        <f>IF(bot_orders[[#This Row],[side]]="sell",bot_orders[[#This Row],[accFillSz]]*bot_orders[[#This Row],[avgPx]]+bot_orders[[#This Row],[fee]], 0)</f>
        <v>0</v>
      </c>
      <c r="AA2169" s="4">
        <f>IF(bot_orders[[#This Row],[side]]="sell",-bot_orders[[#This Row],[accFillSz]],bot_orders[[#This Row],[accFillSz]]+bot_orders[[#This Row],[fee]])</f>
        <v>4.2286144000000006</v>
      </c>
      <c r="AB2169">
        <v>0</v>
      </c>
      <c r="AC2169" t="s">
        <v>38</v>
      </c>
      <c r="AD2169">
        <v>0</v>
      </c>
      <c r="AE2169" t="s">
        <v>40</v>
      </c>
      <c r="AF2169" t="s">
        <v>41</v>
      </c>
      <c r="AG2169" t="s">
        <v>42</v>
      </c>
      <c r="AH2169" t="s">
        <v>28</v>
      </c>
      <c r="AI2169">
        <v>4.2286143999999997</v>
      </c>
      <c r="AJ2169">
        <v>-2.5806735999999999</v>
      </c>
    </row>
    <row r="2170" spans="1:36" x14ac:dyDescent="0.3">
      <c r="A2170">
        <v>2167</v>
      </c>
      <c r="B2170" t="s">
        <v>306</v>
      </c>
      <c r="C2170" t="s">
        <v>28</v>
      </c>
      <c r="D2170" t="s">
        <v>29</v>
      </c>
      <c r="E2170" t="s">
        <v>30</v>
      </c>
      <c r="F2170" t="s">
        <v>31</v>
      </c>
      <c r="G2170" t="s">
        <v>6909</v>
      </c>
      <c r="H2170" t="s">
        <v>6910</v>
      </c>
      <c r="I2170" s="4" t="s">
        <v>6911</v>
      </c>
      <c r="J2170" s="1">
        <f>((((bot_orders[[#This Row],[cTime]]/ 1000)+3*3600) / 86400) + DATE(1970,1,1))</f>
        <v>45768.387949884258</v>
      </c>
      <c r="K2170" s="4" t="s">
        <v>6912</v>
      </c>
      <c r="L2170" s="1">
        <f>((((bot_orders[[#This Row],[uTime]]/ 1000)+3*3600) / 86400) + DATE(1970,1,1))</f>
        <v>45768.390718472219</v>
      </c>
      <c r="M2170" t="s">
        <v>34</v>
      </c>
      <c r="N2170" t="s">
        <v>28</v>
      </c>
      <c r="O2170" t="s">
        <v>35</v>
      </c>
      <c r="P2170">
        <v>4.2320000000000002</v>
      </c>
      <c r="Q2170" t="s">
        <v>36</v>
      </c>
      <c r="R2170" t="s">
        <v>55</v>
      </c>
      <c r="S2170">
        <v>0.61229999999999996</v>
      </c>
      <c r="T2170">
        <v>0.61229999999999996</v>
      </c>
      <c r="U2170">
        <v>4.2320000000000002</v>
      </c>
      <c r="V2170">
        <v>-3.3855999999999999E-3</v>
      </c>
      <c r="W2170" t="s">
        <v>39</v>
      </c>
      <c r="X2170" s="4">
        <f>IF(bot_orders[[#This Row],[side]]="sell", bot_orders[[#This Row],[accFillSz]]*bot_orders[[#This Row],[avgPx]] + bot_orders[[#This Row],[fee]], -bot_orders[[#This Row],[accFillSz]]*bot_orders[[#This Row],[avgPx]])</f>
        <v>-2.5912535999999999</v>
      </c>
      <c r="Y2170" s="4">
        <f>IF(bot_orders[[#This Row],[side]]="buy", bot_orders[[#This Row],[accFillSz]] + bot_orders[[#This Row],[fee]], -bot_orders[[#This Row],[accFillSz]])</f>
        <v>4.2286144000000006</v>
      </c>
      <c r="Z2170" s="4">
        <f>IF(bot_orders[[#This Row],[side]]="sell",bot_orders[[#This Row],[accFillSz]]*bot_orders[[#This Row],[avgPx]]+bot_orders[[#This Row],[fee]], 0)</f>
        <v>0</v>
      </c>
      <c r="AA2170" s="4">
        <f>IF(bot_orders[[#This Row],[side]]="sell",-bot_orders[[#This Row],[accFillSz]],bot_orders[[#This Row],[accFillSz]]+bot_orders[[#This Row],[fee]])</f>
        <v>4.2286144000000006</v>
      </c>
      <c r="AB2170">
        <v>0</v>
      </c>
      <c r="AC2170" t="s">
        <v>38</v>
      </c>
      <c r="AD2170">
        <v>0</v>
      </c>
      <c r="AE2170" t="s">
        <v>40</v>
      </c>
      <c r="AF2170" t="s">
        <v>41</v>
      </c>
      <c r="AG2170" t="s">
        <v>42</v>
      </c>
      <c r="AH2170" t="s">
        <v>28</v>
      </c>
      <c r="AI2170">
        <v>4.2286143999999997</v>
      </c>
      <c r="AJ2170">
        <v>-2.5912535999999999</v>
      </c>
    </row>
    <row r="2171" spans="1:36" x14ac:dyDescent="0.3">
      <c r="A2171">
        <v>2168</v>
      </c>
      <c r="B2171" t="s">
        <v>306</v>
      </c>
      <c r="C2171" t="s">
        <v>28</v>
      </c>
      <c r="D2171" t="s">
        <v>29</v>
      </c>
      <c r="E2171" t="s">
        <v>30</v>
      </c>
      <c r="F2171" t="s">
        <v>31</v>
      </c>
      <c r="G2171" t="s">
        <v>6909</v>
      </c>
      <c r="H2171" t="s">
        <v>6913</v>
      </c>
      <c r="I2171" s="4" t="s">
        <v>6914</v>
      </c>
      <c r="J2171" s="1">
        <f>((((bot_orders[[#This Row],[cTime]]/ 1000)+3*3600) / 86400) + DATE(1970,1,1))</f>
        <v>45768.390718495371</v>
      </c>
      <c r="K2171" s="4" t="s">
        <v>6915</v>
      </c>
      <c r="L2171" s="1">
        <f>((((bot_orders[[#This Row],[uTime]]/ 1000)+3*3600) / 86400) + DATE(1970,1,1))</f>
        <v>45768.475624004626</v>
      </c>
      <c r="M2171" t="s">
        <v>34</v>
      </c>
      <c r="N2171" t="s">
        <v>28</v>
      </c>
      <c r="O2171" t="s">
        <v>35</v>
      </c>
      <c r="P2171">
        <v>4.2279999999999998</v>
      </c>
      <c r="Q2171" t="s">
        <v>36</v>
      </c>
      <c r="R2171" t="s">
        <v>37</v>
      </c>
      <c r="S2171">
        <v>0.61480000000000001</v>
      </c>
      <c r="T2171">
        <v>0.61480000000000001</v>
      </c>
      <c r="U2171">
        <v>4.2279999999999998</v>
      </c>
      <c r="V2171">
        <v>-2.0794995E-3</v>
      </c>
      <c r="W2171" t="s">
        <v>38</v>
      </c>
      <c r="X2171" s="4">
        <f>IF(bot_orders[[#This Row],[side]]="sell", bot_orders[[#This Row],[accFillSz]]*bot_orders[[#This Row],[avgPx]] + bot_orders[[#This Row],[fee]], -bot_orders[[#This Row],[accFillSz]]*bot_orders[[#This Row],[avgPx]])</f>
        <v>2.5972949004999997</v>
      </c>
      <c r="Y2171" s="4">
        <f>IF(bot_orders[[#This Row],[side]]="buy", bot_orders[[#This Row],[accFillSz]] + bot_orders[[#This Row],[fee]], -bot_orders[[#This Row],[accFillSz]])</f>
        <v>-4.2279999999999998</v>
      </c>
      <c r="Z2171" s="4">
        <f>IF(bot_orders[[#This Row],[side]]="sell",bot_orders[[#This Row],[accFillSz]]*bot_orders[[#This Row],[avgPx]]+bot_orders[[#This Row],[fee]], 0)</f>
        <v>2.5972949004999997</v>
      </c>
      <c r="AA2171" s="4">
        <f>IF(bot_orders[[#This Row],[side]]="sell",-bot_orders[[#This Row],[accFillSz]],bot_orders[[#This Row],[accFillSz]]+bot_orders[[#This Row],[fee]])</f>
        <v>-4.2279999999999998</v>
      </c>
      <c r="AB2171">
        <v>0</v>
      </c>
      <c r="AC2171" t="s">
        <v>39</v>
      </c>
      <c r="AD2171">
        <v>0</v>
      </c>
      <c r="AE2171" t="s">
        <v>40</v>
      </c>
      <c r="AF2171" t="s">
        <v>41</v>
      </c>
      <c r="AG2171" t="s">
        <v>42</v>
      </c>
      <c r="AH2171" t="s">
        <v>28</v>
      </c>
      <c r="AI2171">
        <v>-4.2279999999999998</v>
      </c>
      <c r="AJ2171">
        <v>2.5972949000000001</v>
      </c>
    </row>
    <row r="2172" spans="1:36" x14ac:dyDescent="0.3">
      <c r="A2172">
        <v>2169</v>
      </c>
      <c r="B2172" t="s">
        <v>306</v>
      </c>
      <c r="C2172" t="s">
        <v>28</v>
      </c>
      <c r="D2172" t="s">
        <v>29</v>
      </c>
      <c r="E2172" t="s">
        <v>30</v>
      </c>
      <c r="F2172" t="s">
        <v>31</v>
      </c>
      <c r="G2172" t="s">
        <v>6905</v>
      </c>
      <c r="H2172" t="s">
        <v>6916</v>
      </c>
      <c r="I2172" s="4" t="s">
        <v>6917</v>
      </c>
      <c r="J2172" s="1">
        <f>((((bot_orders[[#This Row],[cTime]]/ 1000)+3*3600) / 86400) + DATE(1970,1,1))</f>
        <v>45768.41373166666</v>
      </c>
      <c r="K2172" s="4" t="s">
        <v>6915</v>
      </c>
      <c r="L2172" s="1">
        <f>((((bot_orders[[#This Row],[uTime]]/ 1000)+3*3600) / 86400) + DATE(1970,1,1))</f>
        <v>45768.475624004626</v>
      </c>
      <c r="M2172" t="s">
        <v>34</v>
      </c>
      <c r="N2172" t="s">
        <v>28</v>
      </c>
      <c r="O2172" t="s">
        <v>35</v>
      </c>
      <c r="P2172">
        <v>4.2279999999999998</v>
      </c>
      <c r="Q2172" t="s">
        <v>36</v>
      </c>
      <c r="R2172" t="s">
        <v>37</v>
      </c>
      <c r="S2172">
        <v>0.61229999999999996</v>
      </c>
      <c r="T2172">
        <v>0.61229999999999996</v>
      </c>
      <c r="U2172">
        <v>4.2279999999999998</v>
      </c>
      <c r="V2172">
        <v>-2.0710435E-3</v>
      </c>
      <c r="W2172" t="s">
        <v>38</v>
      </c>
      <c r="X2172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72" s="4">
        <f>IF(bot_orders[[#This Row],[side]]="buy", bot_orders[[#This Row],[accFillSz]] + bot_orders[[#This Row],[fee]], -bot_orders[[#This Row],[accFillSz]])</f>
        <v>-4.2279999999999998</v>
      </c>
      <c r="Z2172" s="4">
        <f>IF(bot_orders[[#This Row],[side]]="sell",bot_orders[[#This Row],[accFillSz]]*bot_orders[[#This Row],[avgPx]]+bot_orders[[#This Row],[fee]], 0)</f>
        <v>2.5867333564999995</v>
      </c>
      <c r="AA2172" s="4">
        <f>IF(bot_orders[[#This Row],[side]]="sell",-bot_orders[[#This Row],[accFillSz]],bot_orders[[#This Row],[accFillSz]]+bot_orders[[#This Row],[fee]])</f>
        <v>-4.2279999999999998</v>
      </c>
      <c r="AB2172">
        <v>0</v>
      </c>
      <c r="AC2172" t="s">
        <v>39</v>
      </c>
      <c r="AD2172">
        <v>0</v>
      </c>
      <c r="AE2172" t="s">
        <v>40</v>
      </c>
      <c r="AF2172" t="s">
        <v>41</v>
      </c>
      <c r="AG2172" t="s">
        <v>42</v>
      </c>
      <c r="AH2172" t="s">
        <v>28</v>
      </c>
      <c r="AI2172">
        <v>-4.2279999999999998</v>
      </c>
      <c r="AJ2172">
        <v>2.5867333600000002</v>
      </c>
    </row>
    <row r="2173" spans="1:36" x14ac:dyDescent="0.3">
      <c r="A2173">
        <v>2170</v>
      </c>
      <c r="B2173" t="s">
        <v>306</v>
      </c>
      <c r="C2173" t="s">
        <v>28</v>
      </c>
      <c r="D2173" t="s">
        <v>29</v>
      </c>
      <c r="E2173" t="s">
        <v>30</v>
      </c>
      <c r="F2173" t="s">
        <v>31</v>
      </c>
      <c r="G2173" t="s">
        <v>6894</v>
      </c>
      <c r="H2173" t="s">
        <v>6918</v>
      </c>
      <c r="I2173" s="4" t="s">
        <v>6919</v>
      </c>
      <c r="J2173" s="1">
        <f>((((bot_orders[[#This Row],[cTime]]/ 1000)+3*3600) / 86400) + DATE(1970,1,1))</f>
        <v>45768.422556724538</v>
      </c>
      <c r="K2173" s="4" t="s">
        <v>6920</v>
      </c>
      <c r="L2173" s="1">
        <f>((((bot_orders[[#This Row],[uTime]]/ 1000)+3*3600) / 86400) + DATE(1970,1,1))</f>
        <v>45768.474694861114</v>
      </c>
      <c r="M2173" t="s">
        <v>34</v>
      </c>
      <c r="N2173" t="s">
        <v>28</v>
      </c>
      <c r="O2173" t="s">
        <v>35</v>
      </c>
      <c r="P2173">
        <v>4.2279999999999998</v>
      </c>
      <c r="Q2173" t="s">
        <v>36</v>
      </c>
      <c r="R2173" t="s">
        <v>37</v>
      </c>
      <c r="S2173">
        <v>0.60980000000000001</v>
      </c>
      <c r="T2173">
        <v>0.60980000000000001</v>
      </c>
      <c r="U2173">
        <v>4.2279999999999998</v>
      </c>
      <c r="V2173">
        <v>-2.0625875E-3</v>
      </c>
      <c r="W2173" t="s">
        <v>38</v>
      </c>
      <c r="X2173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173" s="4">
        <f>IF(bot_orders[[#This Row],[side]]="buy", bot_orders[[#This Row],[accFillSz]] + bot_orders[[#This Row],[fee]], -bot_orders[[#This Row],[accFillSz]])</f>
        <v>-4.2279999999999998</v>
      </c>
      <c r="Z2173" s="4">
        <f>IF(bot_orders[[#This Row],[side]]="sell",bot_orders[[#This Row],[accFillSz]]*bot_orders[[#This Row],[avgPx]]+bot_orders[[#This Row],[fee]], 0)</f>
        <v>2.5761718124999997</v>
      </c>
      <c r="AA2173" s="4">
        <f>IF(bot_orders[[#This Row],[side]]="sell",-bot_orders[[#This Row],[accFillSz]],bot_orders[[#This Row],[accFillSz]]+bot_orders[[#This Row],[fee]])</f>
        <v>-4.2279999999999998</v>
      </c>
      <c r="AB2173">
        <v>0</v>
      </c>
      <c r="AC2173" t="s">
        <v>39</v>
      </c>
      <c r="AD2173">
        <v>0</v>
      </c>
      <c r="AE2173" t="s">
        <v>40</v>
      </c>
      <c r="AF2173" t="s">
        <v>41</v>
      </c>
      <c r="AG2173" t="s">
        <v>42</v>
      </c>
      <c r="AH2173" t="s">
        <v>28</v>
      </c>
      <c r="AI2173">
        <v>-4.2279999999999998</v>
      </c>
      <c r="AJ2173">
        <v>2.57617181</v>
      </c>
    </row>
    <row r="2174" spans="1:36" x14ac:dyDescent="0.3">
      <c r="A2174">
        <v>2171</v>
      </c>
      <c r="B2174" t="s">
        <v>306</v>
      </c>
      <c r="C2174" t="s">
        <v>28</v>
      </c>
      <c r="D2174" t="s">
        <v>29</v>
      </c>
      <c r="E2174" t="s">
        <v>30</v>
      </c>
      <c r="F2174" t="s">
        <v>31</v>
      </c>
      <c r="G2174" t="s">
        <v>6890</v>
      </c>
      <c r="H2174" t="s">
        <v>6921</v>
      </c>
      <c r="I2174" s="4" t="s">
        <v>6922</v>
      </c>
      <c r="J2174" s="1">
        <f>((((bot_orders[[#This Row],[cTime]]/ 1000)+3*3600) / 86400) + DATE(1970,1,1))</f>
        <v>45768.424341365739</v>
      </c>
      <c r="K2174" s="4" t="s">
        <v>6923</v>
      </c>
      <c r="L2174" s="1">
        <f>((((bot_orders[[#This Row],[uTime]]/ 1000)+3*3600) / 86400) + DATE(1970,1,1))</f>
        <v>45768.473765254632</v>
      </c>
      <c r="M2174" t="s">
        <v>34</v>
      </c>
      <c r="N2174" t="s">
        <v>28</v>
      </c>
      <c r="O2174" t="s">
        <v>35</v>
      </c>
      <c r="P2174">
        <v>4.2279999999999998</v>
      </c>
      <c r="Q2174" t="s">
        <v>36</v>
      </c>
      <c r="R2174" t="s">
        <v>37</v>
      </c>
      <c r="S2174">
        <v>0.60729999999999995</v>
      </c>
      <c r="T2174">
        <v>0.60729999999999995</v>
      </c>
      <c r="U2174">
        <v>4.2279999999999998</v>
      </c>
      <c r="V2174">
        <v>-2.0541315E-3</v>
      </c>
      <c r="W2174" t="s">
        <v>38</v>
      </c>
      <c r="X2174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174" s="4">
        <f>IF(bot_orders[[#This Row],[side]]="buy", bot_orders[[#This Row],[accFillSz]] + bot_orders[[#This Row],[fee]], -bot_orders[[#This Row],[accFillSz]])</f>
        <v>-4.2279999999999998</v>
      </c>
      <c r="Z2174" s="4">
        <f>IF(bot_orders[[#This Row],[side]]="sell",bot_orders[[#This Row],[accFillSz]]*bot_orders[[#This Row],[avgPx]]+bot_orders[[#This Row],[fee]], 0)</f>
        <v>2.5656102684999995</v>
      </c>
      <c r="AA2174" s="4">
        <f>IF(bot_orders[[#This Row],[side]]="sell",-bot_orders[[#This Row],[accFillSz]],bot_orders[[#This Row],[accFillSz]]+bot_orders[[#This Row],[fee]])</f>
        <v>-4.2279999999999998</v>
      </c>
      <c r="AB2174">
        <v>0</v>
      </c>
      <c r="AC2174" t="s">
        <v>39</v>
      </c>
      <c r="AD2174">
        <v>0</v>
      </c>
      <c r="AE2174" t="s">
        <v>40</v>
      </c>
      <c r="AF2174" t="s">
        <v>41</v>
      </c>
      <c r="AG2174" t="s">
        <v>42</v>
      </c>
      <c r="AH2174" t="s">
        <v>28</v>
      </c>
      <c r="AI2174">
        <v>-4.2279999999999998</v>
      </c>
      <c r="AJ2174">
        <v>2.5656102700000001</v>
      </c>
    </row>
    <row r="2175" spans="1:36" x14ac:dyDescent="0.3">
      <c r="A2175">
        <v>2172</v>
      </c>
      <c r="B2175" t="s">
        <v>306</v>
      </c>
      <c r="C2175" t="s">
        <v>28</v>
      </c>
      <c r="D2175" t="s">
        <v>29</v>
      </c>
      <c r="E2175" t="s">
        <v>30</v>
      </c>
      <c r="F2175" t="s">
        <v>31</v>
      </c>
      <c r="G2175" t="s">
        <v>6879</v>
      </c>
      <c r="H2175" t="s">
        <v>6924</v>
      </c>
      <c r="I2175" s="4" t="s">
        <v>6925</v>
      </c>
      <c r="J2175" s="1">
        <f>((((bot_orders[[#This Row],[cTime]]/ 1000)+3*3600) / 86400) + DATE(1970,1,1))</f>
        <v>45768.424672905094</v>
      </c>
      <c r="K2175" s="4" t="s">
        <v>6926</v>
      </c>
      <c r="L2175" s="1">
        <f>((((bot_orders[[#This Row],[uTime]]/ 1000)+3*3600) / 86400) + DATE(1970,1,1))</f>
        <v>45768.473489560187</v>
      </c>
      <c r="M2175" t="s">
        <v>34</v>
      </c>
      <c r="N2175" t="s">
        <v>28</v>
      </c>
      <c r="O2175" t="s">
        <v>35</v>
      </c>
      <c r="P2175">
        <v>4.2279999999999998</v>
      </c>
      <c r="Q2175" t="s">
        <v>36</v>
      </c>
      <c r="R2175" t="s">
        <v>37</v>
      </c>
      <c r="S2175">
        <v>0.6048</v>
      </c>
      <c r="T2175">
        <v>0.6048</v>
      </c>
      <c r="U2175">
        <v>4.2279999999999998</v>
      </c>
      <c r="V2175">
        <v>-2.0456755E-3</v>
      </c>
      <c r="W2175" t="s">
        <v>38</v>
      </c>
      <c r="X2175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175" s="4">
        <f>IF(bot_orders[[#This Row],[side]]="buy", bot_orders[[#This Row],[accFillSz]] + bot_orders[[#This Row],[fee]], -bot_orders[[#This Row],[accFillSz]])</f>
        <v>-4.2279999999999998</v>
      </c>
      <c r="Z2175" s="4">
        <f>IF(bot_orders[[#This Row],[side]]="sell",bot_orders[[#This Row],[accFillSz]]*bot_orders[[#This Row],[avgPx]]+bot_orders[[#This Row],[fee]], 0)</f>
        <v>2.5550487245000002</v>
      </c>
      <c r="AA2175" s="4">
        <f>IF(bot_orders[[#This Row],[side]]="sell",-bot_orders[[#This Row],[accFillSz]],bot_orders[[#This Row],[accFillSz]]+bot_orders[[#This Row],[fee]])</f>
        <v>-4.2279999999999998</v>
      </c>
      <c r="AB2175">
        <v>0</v>
      </c>
      <c r="AC2175" t="s">
        <v>39</v>
      </c>
      <c r="AD2175">
        <v>0</v>
      </c>
      <c r="AE2175" t="s">
        <v>40</v>
      </c>
      <c r="AF2175" t="s">
        <v>41</v>
      </c>
      <c r="AG2175" t="s">
        <v>42</v>
      </c>
      <c r="AH2175" t="s">
        <v>28</v>
      </c>
      <c r="AI2175">
        <v>-4.2279999999999998</v>
      </c>
      <c r="AJ2175">
        <v>2.5550487199999998</v>
      </c>
    </row>
    <row r="2176" spans="1:36" x14ac:dyDescent="0.3">
      <c r="A2176">
        <v>2173</v>
      </c>
      <c r="B2176" t="s">
        <v>306</v>
      </c>
      <c r="C2176" t="s">
        <v>28</v>
      </c>
      <c r="D2176" t="s">
        <v>29</v>
      </c>
      <c r="E2176" t="s">
        <v>30</v>
      </c>
      <c r="F2176" t="s">
        <v>31</v>
      </c>
      <c r="G2176" t="s">
        <v>6819</v>
      </c>
      <c r="H2176" t="s">
        <v>6927</v>
      </c>
      <c r="I2176" s="4" t="s">
        <v>6928</v>
      </c>
      <c r="J2176" s="1">
        <f>((((bot_orders[[#This Row],[cTime]]/ 1000)+3*3600) / 86400) + DATE(1970,1,1))</f>
        <v>45768.44293380787</v>
      </c>
      <c r="K2176" s="4" t="s">
        <v>6929</v>
      </c>
      <c r="L2176" s="1">
        <f>((((bot_orders[[#This Row],[uTime]]/ 1000)+3*3600) / 86400) + DATE(1970,1,1))</f>
        <v>45768.458749710648</v>
      </c>
      <c r="M2176" t="s">
        <v>34</v>
      </c>
      <c r="N2176" t="s">
        <v>28</v>
      </c>
      <c r="O2176" t="s">
        <v>35</v>
      </c>
      <c r="P2176">
        <v>4.2279999999999998</v>
      </c>
      <c r="Q2176" t="s">
        <v>36</v>
      </c>
      <c r="R2176" t="s">
        <v>37</v>
      </c>
      <c r="S2176">
        <v>0.60229999999999995</v>
      </c>
      <c r="T2176">
        <v>0.60229999999999995</v>
      </c>
      <c r="U2176">
        <v>4.2279999999999998</v>
      </c>
      <c r="V2176">
        <v>-2.0372195E-3</v>
      </c>
      <c r="W2176" t="s">
        <v>38</v>
      </c>
      <c r="X2176" s="4">
        <f>IF(bot_orders[[#This Row],[side]]="sell", bot_orders[[#This Row],[accFillSz]]*bot_orders[[#This Row],[avgPx]] + bot_orders[[#This Row],[fee]], -bot_orders[[#This Row],[accFillSz]]*bot_orders[[#This Row],[avgPx]])</f>
        <v>2.5444871804999996</v>
      </c>
      <c r="Y2176" s="4">
        <f>IF(bot_orders[[#This Row],[side]]="buy", bot_orders[[#This Row],[accFillSz]] + bot_orders[[#This Row],[fee]], -bot_orders[[#This Row],[accFillSz]])</f>
        <v>-4.2279999999999998</v>
      </c>
      <c r="Z2176" s="4">
        <f>IF(bot_orders[[#This Row],[side]]="sell",bot_orders[[#This Row],[accFillSz]]*bot_orders[[#This Row],[avgPx]]+bot_orders[[#This Row],[fee]], 0)</f>
        <v>2.5444871804999996</v>
      </c>
      <c r="AA2176" s="4">
        <f>IF(bot_orders[[#This Row],[side]]="sell",-bot_orders[[#This Row],[accFillSz]],bot_orders[[#This Row],[accFillSz]]+bot_orders[[#This Row],[fee]])</f>
        <v>-4.2279999999999998</v>
      </c>
      <c r="AB2176">
        <v>0</v>
      </c>
      <c r="AC2176" t="s">
        <v>39</v>
      </c>
      <c r="AD2176">
        <v>0</v>
      </c>
      <c r="AE2176" t="s">
        <v>40</v>
      </c>
      <c r="AF2176" t="s">
        <v>41</v>
      </c>
      <c r="AG2176" t="s">
        <v>42</v>
      </c>
      <c r="AH2176" t="s">
        <v>28</v>
      </c>
      <c r="AI2176">
        <v>-4.2279999999999998</v>
      </c>
      <c r="AJ2176">
        <v>2.54448718</v>
      </c>
    </row>
    <row r="2177" spans="1:36" x14ac:dyDescent="0.3">
      <c r="A2177">
        <v>2174</v>
      </c>
      <c r="B2177" t="s">
        <v>306</v>
      </c>
      <c r="C2177" t="s">
        <v>28</v>
      </c>
      <c r="D2177" t="s">
        <v>29</v>
      </c>
      <c r="E2177" t="s">
        <v>30</v>
      </c>
      <c r="F2177" t="s">
        <v>31</v>
      </c>
      <c r="G2177" t="s">
        <v>6930</v>
      </c>
      <c r="H2177" t="s">
        <v>6931</v>
      </c>
      <c r="I2177" s="4" t="s">
        <v>6932</v>
      </c>
      <c r="J2177" s="1">
        <f>((((bot_orders[[#This Row],[cTime]]/ 1000)+3*3600) / 86400) + DATE(1970,1,1))</f>
        <v>45768.473489583332</v>
      </c>
      <c r="K2177" s="4" t="s">
        <v>6933</v>
      </c>
      <c r="L2177" s="1">
        <f>((((bot_orders[[#This Row],[uTime]]/ 1000)+3*3600) / 86400) + DATE(1970,1,1))</f>
        <v>45768.510134583332</v>
      </c>
      <c r="M2177" t="s">
        <v>34</v>
      </c>
      <c r="N2177" t="s">
        <v>28</v>
      </c>
      <c r="O2177" t="s">
        <v>35</v>
      </c>
      <c r="P2177">
        <v>4.2320000000000002</v>
      </c>
      <c r="Q2177" t="s">
        <v>36</v>
      </c>
      <c r="R2177" t="s">
        <v>55</v>
      </c>
      <c r="S2177">
        <v>0.60229999999999995</v>
      </c>
      <c r="T2177">
        <v>0.60229999999999995</v>
      </c>
      <c r="U2177">
        <v>4.2320000000000002</v>
      </c>
      <c r="V2177">
        <v>-3.3855999999999999E-3</v>
      </c>
      <c r="W2177" t="s">
        <v>39</v>
      </c>
      <c r="X2177" s="4">
        <f>IF(bot_orders[[#This Row],[side]]="sell", bot_orders[[#This Row],[accFillSz]]*bot_orders[[#This Row],[avgPx]] + bot_orders[[#This Row],[fee]], -bot_orders[[#This Row],[accFillSz]]*bot_orders[[#This Row],[avgPx]])</f>
        <v>-2.5489335999999998</v>
      </c>
      <c r="Y2177" s="4">
        <f>IF(bot_orders[[#This Row],[side]]="buy", bot_orders[[#This Row],[accFillSz]] + bot_orders[[#This Row],[fee]], -bot_orders[[#This Row],[accFillSz]])</f>
        <v>4.2286144000000006</v>
      </c>
      <c r="Z2177" s="4">
        <f>IF(bot_orders[[#This Row],[side]]="sell",bot_orders[[#This Row],[accFillSz]]*bot_orders[[#This Row],[avgPx]]+bot_orders[[#This Row],[fee]], 0)</f>
        <v>0</v>
      </c>
      <c r="AA2177" s="4">
        <f>IF(bot_orders[[#This Row],[side]]="sell",-bot_orders[[#This Row],[accFillSz]],bot_orders[[#This Row],[accFillSz]]+bot_orders[[#This Row],[fee]])</f>
        <v>4.2286144000000006</v>
      </c>
      <c r="AB2177">
        <v>0</v>
      </c>
      <c r="AC2177" t="s">
        <v>38</v>
      </c>
      <c r="AD2177">
        <v>0</v>
      </c>
      <c r="AE2177" t="s">
        <v>40</v>
      </c>
      <c r="AF2177" t="s">
        <v>41</v>
      </c>
      <c r="AG2177" t="s">
        <v>42</v>
      </c>
      <c r="AH2177" t="s">
        <v>28</v>
      </c>
      <c r="AI2177">
        <v>4.2286143999999997</v>
      </c>
      <c r="AJ2177">
        <v>-2.5489335999999998</v>
      </c>
    </row>
    <row r="2178" spans="1:36" x14ac:dyDescent="0.3">
      <c r="A2178">
        <v>2175</v>
      </c>
      <c r="B2178" t="s">
        <v>306</v>
      </c>
      <c r="C2178" t="s">
        <v>28</v>
      </c>
      <c r="D2178" t="s">
        <v>29</v>
      </c>
      <c r="E2178" t="s">
        <v>30</v>
      </c>
      <c r="F2178" t="s">
        <v>31</v>
      </c>
      <c r="G2178" t="s">
        <v>6934</v>
      </c>
      <c r="H2178" t="s">
        <v>6935</v>
      </c>
      <c r="I2178" s="4" t="s">
        <v>6936</v>
      </c>
      <c r="J2178" s="1">
        <f>((((bot_orders[[#This Row],[cTime]]/ 1000)+3*3600) / 86400) + DATE(1970,1,1))</f>
        <v>45768.473765277777</v>
      </c>
      <c r="K2178" s="4" t="s">
        <v>6937</v>
      </c>
      <c r="L2178" s="1">
        <f>((((bot_orders[[#This Row],[uTime]]/ 1000)+3*3600) / 86400) + DATE(1970,1,1))</f>
        <v>45768.491014421292</v>
      </c>
      <c r="M2178" t="s">
        <v>34</v>
      </c>
      <c r="N2178" t="s">
        <v>28</v>
      </c>
      <c r="O2178" t="s">
        <v>35</v>
      </c>
      <c r="P2178">
        <v>4.2320000000000002</v>
      </c>
      <c r="Q2178" t="s">
        <v>36</v>
      </c>
      <c r="R2178" t="s">
        <v>55</v>
      </c>
      <c r="S2178">
        <v>0.6048</v>
      </c>
      <c r="T2178">
        <v>0.6048</v>
      </c>
      <c r="U2178">
        <v>4.2320000000000002</v>
      </c>
      <c r="V2178">
        <v>-3.3855999999999999E-3</v>
      </c>
      <c r="W2178" t="s">
        <v>39</v>
      </c>
      <c r="X2178" s="4">
        <f>IF(bot_orders[[#This Row],[side]]="sell", bot_orders[[#This Row],[accFillSz]]*bot_orders[[#This Row],[avgPx]] + bot_orders[[#This Row],[fee]], -bot_orders[[#This Row],[accFillSz]]*bot_orders[[#This Row],[avgPx]])</f>
        <v>-2.5595136000000003</v>
      </c>
      <c r="Y2178" s="4">
        <f>IF(bot_orders[[#This Row],[side]]="buy", bot_orders[[#This Row],[accFillSz]] + bot_orders[[#This Row],[fee]], -bot_orders[[#This Row],[accFillSz]])</f>
        <v>4.2286144000000006</v>
      </c>
      <c r="Z2178" s="4">
        <f>IF(bot_orders[[#This Row],[side]]="sell",bot_orders[[#This Row],[accFillSz]]*bot_orders[[#This Row],[avgPx]]+bot_orders[[#This Row],[fee]], 0)</f>
        <v>0</v>
      </c>
      <c r="AA2178" s="4">
        <f>IF(bot_orders[[#This Row],[side]]="sell",-bot_orders[[#This Row],[accFillSz]],bot_orders[[#This Row],[accFillSz]]+bot_orders[[#This Row],[fee]])</f>
        <v>4.2286144000000006</v>
      </c>
      <c r="AB2178">
        <v>0</v>
      </c>
      <c r="AC2178" t="s">
        <v>38</v>
      </c>
      <c r="AD2178">
        <v>0</v>
      </c>
      <c r="AE2178" t="s">
        <v>40</v>
      </c>
      <c r="AF2178" t="s">
        <v>41</v>
      </c>
      <c r="AG2178" t="s">
        <v>42</v>
      </c>
      <c r="AH2178" t="s">
        <v>28</v>
      </c>
      <c r="AI2178">
        <v>4.2286143999999997</v>
      </c>
      <c r="AJ2178">
        <v>-2.5595135999999998</v>
      </c>
    </row>
    <row r="2179" spans="1:36" x14ac:dyDescent="0.3">
      <c r="A2179">
        <v>2176</v>
      </c>
      <c r="B2179" t="s">
        <v>306</v>
      </c>
      <c r="C2179" t="s">
        <v>28</v>
      </c>
      <c r="D2179" t="s">
        <v>29</v>
      </c>
      <c r="E2179" t="s">
        <v>30</v>
      </c>
      <c r="F2179" t="s">
        <v>31</v>
      </c>
      <c r="G2179" t="s">
        <v>6938</v>
      </c>
      <c r="H2179" t="s">
        <v>6939</v>
      </c>
      <c r="I2179" s="4" t="s">
        <v>6940</v>
      </c>
      <c r="J2179" s="1">
        <f>((((bot_orders[[#This Row],[cTime]]/ 1000)+3*3600) / 86400) + DATE(1970,1,1))</f>
        <v>45768.474694884258</v>
      </c>
      <c r="K2179" s="4" t="s">
        <v>6941</v>
      </c>
      <c r="L2179" s="1">
        <f>((((bot_orders[[#This Row],[uTime]]/ 1000)+3*3600) / 86400) + DATE(1970,1,1))</f>
        <v>45768.474695104167</v>
      </c>
      <c r="M2179" t="s">
        <v>34</v>
      </c>
      <c r="N2179" t="s">
        <v>28</v>
      </c>
      <c r="O2179" t="s">
        <v>35</v>
      </c>
      <c r="P2179">
        <v>4.2320000000000002</v>
      </c>
      <c r="Q2179" t="s">
        <v>36</v>
      </c>
      <c r="R2179" t="s">
        <v>55</v>
      </c>
      <c r="S2179">
        <v>0.60729999999999995</v>
      </c>
      <c r="T2179">
        <v>0.60729999999999995</v>
      </c>
      <c r="U2179">
        <v>4.2320000000000002</v>
      </c>
      <c r="V2179">
        <v>-3.3855999999999999E-3</v>
      </c>
      <c r="W2179" t="s">
        <v>39</v>
      </c>
      <c r="X2179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179" s="4">
        <f>IF(bot_orders[[#This Row],[side]]="buy", bot_orders[[#This Row],[accFillSz]] + bot_orders[[#This Row],[fee]], -bot_orders[[#This Row],[accFillSz]])</f>
        <v>4.2286144000000006</v>
      </c>
      <c r="Z2179" s="4">
        <f>IF(bot_orders[[#This Row],[side]]="sell",bot_orders[[#This Row],[accFillSz]]*bot_orders[[#This Row],[avgPx]]+bot_orders[[#This Row],[fee]], 0)</f>
        <v>0</v>
      </c>
      <c r="AA2179" s="4">
        <f>IF(bot_orders[[#This Row],[side]]="sell",-bot_orders[[#This Row],[accFillSz]],bot_orders[[#This Row],[accFillSz]]+bot_orders[[#This Row],[fee]])</f>
        <v>4.2286144000000006</v>
      </c>
      <c r="AB2179">
        <v>0</v>
      </c>
      <c r="AC2179" t="s">
        <v>38</v>
      </c>
      <c r="AD2179">
        <v>0</v>
      </c>
      <c r="AE2179" t="s">
        <v>40</v>
      </c>
      <c r="AF2179" t="s">
        <v>41</v>
      </c>
      <c r="AG2179" t="s">
        <v>42</v>
      </c>
      <c r="AH2179" t="s">
        <v>28</v>
      </c>
      <c r="AI2179">
        <v>4.2286143999999997</v>
      </c>
      <c r="AJ2179">
        <v>-2.5700935999999999</v>
      </c>
    </row>
    <row r="2180" spans="1:36" x14ac:dyDescent="0.3">
      <c r="A2180">
        <v>2177</v>
      </c>
      <c r="B2180" t="s">
        <v>306</v>
      </c>
      <c r="C2180" t="s">
        <v>28</v>
      </c>
      <c r="D2180" t="s">
        <v>29</v>
      </c>
      <c r="E2180" t="s">
        <v>30</v>
      </c>
      <c r="F2180" t="s">
        <v>31</v>
      </c>
      <c r="G2180" t="s">
        <v>6938</v>
      </c>
      <c r="H2180" t="s">
        <v>6942</v>
      </c>
      <c r="I2180" s="4" t="s">
        <v>6943</v>
      </c>
      <c r="J2180" s="1">
        <f>((((bot_orders[[#This Row],[cTime]]/ 1000)+3*3600) / 86400) + DATE(1970,1,1))</f>
        <v>45768.474695127312</v>
      </c>
      <c r="K2180" s="4" t="s">
        <v>6944</v>
      </c>
      <c r="L2180" s="1">
        <f>((((bot_orders[[#This Row],[uTime]]/ 1000)+3*3600) / 86400) + DATE(1970,1,1))</f>
        <v>45768.47508256945</v>
      </c>
      <c r="M2180" t="s">
        <v>34</v>
      </c>
      <c r="N2180" t="s">
        <v>28</v>
      </c>
      <c r="O2180" t="s">
        <v>35</v>
      </c>
      <c r="P2180">
        <v>4.2279999999999998</v>
      </c>
      <c r="Q2180" t="s">
        <v>36</v>
      </c>
      <c r="R2180" t="s">
        <v>37</v>
      </c>
      <c r="S2180">
        <v>0.60980000000000001</v>
      </c>
      <c r="T2180">
        <v>0.60980000000000001</v>
      </c>
      <c r="U2180">
        <v>4.2279999999999998</v>
      </c>
      <c r="V2180">
        <v>-2.0625875E-3</v>
      </c>
      <c r="W2180" t="s">
        <v>38</v>
      </c>
      <c r="X2180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180" s="4">
        <f>IF(bot_orders[[#This Row],[side]]="buy", bot_orders[[#This Row],[accFillSz]] + bot_orders[[#This Row],[fee]], -bot_orders[[#This Row],[accFillSz]])</f>
        <v>-4.2279999999999998</v>
      </c>
      <c r="Z2180" s="4">
        <f>IF(bot_orders[[#This Row],[side]]="sell",bot_orders[[#This Row],[accFillSz]]*bot_orders[[#This Row],[avgPx]]+bot_orders[[#This Row],[fee]], 0)</f>
        <v>2.5761718124999997</v>
      </c>
      <c r="AA2180" s="4">
        <f>IF(bot_orders[[#This Row],[side]]="sell",-bot_orders[[#This Row],[accFillSz]],bot_orders[[#This Row],[accFillSz]]+bot_orders[[#This Row],[fee]])</f>
        <v>-4.2279999999999998</v>
      </c>
      <c r="AB2180">
        <v>0</v>
      </c>
      <c r="AC2180" t="s">
        <v>39</v>
      </c>
      <c r="AD2180">
        <v>0</v>
      </c>
      <c r="AE2180" t="s">
        <v>40</v>
      </c>
      <c r="AF2180" t="s">
        <v>41</v>
      </c>
      <c r="AG2180" t="s">
        <v>42</v>
      </c>
      <c r="AH2180" t="s">
        <v>28</v>
      </c>
      <c r="AI2180">
        <v>-4.2279999999999998</v>
      </c>
      <c r="AJ2180">
        <v>2.57617181</v>
      </c>
    </row>
    <row r="2181" spans="1:36" x14ac:dyDescent="0.3">
      <c r="A2181">
        <v>2178</v>
      </c>
      <c r="B2181" t="s">
        <v>306</v>
      </c>
      <c r="C2181" t="s">
        <v>28</v>
      </c>
      <c r="D2181" t="s">
        <v>29</v>
      </c>
      <c r="E2181" t="s">
        <v>30</v>
      </c>
      <c r="F2181" t="s">
        <v>31</v>
      </c>
      <c r="G2181" t="s">
        <v>6945</v>
      </c>
      <c r="H2181" t="s">
        <v>6946</v>
      </c>
      <c r="I2181" s="4" t="s">
        <v>6947</v>
      </c>
      <c r="J2181" s="1">
        <f>((((bot_orders[[#This Row],[cTime]]/ 1000)+3*3600) / 86400) + DATE(1970,1,1))</f>
        <v>45768.475082592588</v>
      </c>
      <c r="K2181" s="4" t="s">
        <v>6948</v>
      </c>
      <c r="L2181" s="1">
        <f>((((bot_orders[[#This Row],[uTime]]/ 1000)+3*3600) / 86400) + DATE(1970,1,1))</f>
        <v>45768.475083171303</v>
      </c>
      <c r="M2181" t="s">
        <v>34</v>
      </c>
      <c r="N2181" t="s">
        <v>28</v>
      </c>
      <c r="O2181" t="s">
        <v>35</v>
      </c>
      <c r="P2181">
        <v>4.2320000000000002</v>
      </c>
      <c r="Q2181" t="s">
        <v>36</v>
      </c>
      <c r="R2181" t="s">
        <v>55</v>
      </c>
      <c r="S2181">
        <v>0.60729999999999995</v>
      </c>
      <c r="T2181">
        <v>0.60729999999999995</v>
      </c>
      <c r="U2181">
        <v>4.2320000000000002</v>
      </c>
      <c r="V2181">
        <v>-3.3855999999999999E-3</v>
      </c>
      <c r="W2181" t="s">
        <v>39</v>
      </c>
      <c r="X2181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181" s="4">
        <f>IF(bot_orders[[#This Row],[side]]="buy", bot_orders[[#This Row],[accFillSz]] + bot_orders[[#This Row],[fee]], -bot_orders[[#This Row],[accFillSz]])</f>
        <v>4.2286144000000006</v>
      </c>
      <c r="Z2181" s="4">
        <f>IF(bot_orders[[#This Row],[side]]="sell",bot_orders[[#This Row],[accFillSz]]*bot_orders[[#This Row],[avgPx]]+bot_orders[[#This Row],[fee]], 0)</f>
        <v>0</v>
      </c>
      <c r="AA2181" s="4">
        <f>IF(bot_orders[[#This Row],[side]]="sell",-bot_orders[[#This Row],[accFillSz]],bot_orders[[#This Row],[accFillSz]]+bot_orders[[#This Row],[fee]])</f>
        <v>4.2286144000000006</v>
      </c>
      <c r="AB2181">
        <v>0</v>
      </c>
      <c r="AC2181" t="s">
        <v>38</v>
      </c>
      <c r="AD2181">
        <v>0</v>
      </c>
      <c r="AE2181" t="s">
        <v>40</v>
      </c>
      <c r="AF2181" t="s">
        <v>41</v>
      </c>
      <c r="AG2181" t="s">
        <v>42</v>
      </c>
      <c r="AH2181" t="s">
        <v>28</v>
      </c>
      <c r="AI2181">
        <v>4.2286143999999997</v>
      </c>
      <c r="AJ2181">
        <v>-2.5700935999999999</v>
      </c>
    </row>
    <row r="2182" spans="1:36" x14ac:dyDescent="0.3">
      <c r="A2182">
        <v>2179</v>
      </c>
      <c r="B2182" t="s">
        <v>306</v>
      </c>
      <c r="C2182" t="s">
        <v>28</v>
      </c>
      <c r="D2182" t="s">
        <v>29</v>
      </c>
      <c r="E2182" t="s">
        <v>30</v>
      </c>
      <c r="F2182" t="s">
        <v>31</v>
      </c>
      <c r="G2182" t="s">
        <v>6945</v>
      </c>
      <c r="H2182" t="s">
        <v>6949</v>
      </c>
      <c r="I2182" s="4" t="s">
        <v>6950</v>
      </c>
      <c r="J2182" s="1">
        <f>((((bot_orders[[#This Row],[cTime]]/ 1000)+3*3600) / 86400) + DATE(1970,1,1))</f>
        <v>45768.47508319444</v>
      </c>
      <c r="K2182" s="4" t="s">
        <v>6951</v>
      </c>
      <c r="L2182" s="1">
        <f>((((bot_orders[[#This Row],[uTime]]/ 1000)+3*3600) / 86400) + DATE(1970,1,1))</f>
        <v>45768.475084479171</v>
      </c>
      <c r="M2182" t="s">
        <v>34</v>
      </c>
      <c r="N2182" t="s">
        <v>28</v>
      </c>
      <c r="O2182" t="s">
        <v>35</v>
      </c>
      <c r="P2182">
        <v>4.2279999999999998</v>
      </c>
      <c r="Q2182" t="s">
        <v>36</v>
      </c>
      <c r="R2182" t="s">
        <v>37</v>
      </c>
      <c r="S2182">
        <v>0.60980000000000001</v>
      </c>
      <c r="T2182">
        <v>0.60980000000000001</v>
      </c>
      <c r="U2182">
        <v>4.2279999999999998</v>
      </c>
      <c r="V2182">
        <v>-2.0625875E-3</v>
      </c>
      <c r="W2182" t="s">
        <v>38</v>
      </c>
      <c r="X2182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182" s="4">
        <f>IF(bot_orders[[#This Row],[side]]="buy", bot_orders[[#This Row],[accFillSz]] + bot_orders[[#This Row],[fee]], -bot_orders[[#This Row],[accFillSz]])</f>
        <v>-4.2279999999999998</v>
      </c>
      <c r="Z2182" s="4">
        <f>IF(bot_orders[[#This Row],[side]]="sell",bot_orders[[#This Row],[accFillSz]]*bot_orders[[#This Row],[avgPx]]+bot_orders[[#This Row],[fee]], 0)</f>
        <v>2.5761718124999997</v>
      </c>
      <c r="AA2182" s="4">
        <f>IF(bot_orders[[#This Row],[side]]="sell",-bot_orders[[#This Row],[accFillSz]],bot_orders[[#This Row],[accFillSz]]+bot_orders[[#This Row],[fee]])</f>
        <v>-4.2279999999999998</v>
      </c>
      <c r="AB2182">
        <v>0</v>
      </c>
      <c r="AC2182" t="s">
        <v>39</v>
      </c>
      <c r="AD2182">
        <v>0</v>
      </c>
      <c r="AE2182" t="s">
        <v>40</v>
      </c>
      <c r="AF2182" t="s">
        <v>41</v>
      </c>
      <c r="AG2182" t="s">
        <v>42</v>
      </c>
      <c r="AH2182" t="s">
        <v>28</v>
      </c>
      <c r="AI2182">
        <v>-4.2279999999999998</v>
      </c>
      <c r="AJ2182">
        <v>2.57617181</v>
      </c>
    </row>
    <row r="2183" spans="1:36" x14ac:dyDescent="0.3">
      <c r="A2183">
        <v>2180</v>
      </c>
      <c r="B2183" t="s">
        <v>306</v>
      </c>
      <c r="C2183" t="s">
        <v>28</v>
      </c>
      <c r="D2183" t="s">
        <v>29</v>
      </c>
      <c r="E2183" t="s">
        <v>30</v>
      </c>
      <c r="F2183" t="s">
        <v>31</v>
      </c>
      <c r="G2183" t="s">
        <v>6952</v>
      </c>
      <c r="H2183" t="s">
        <v>6953</v>
      </c>
      <c r="I2183" s="4" t="s">
        <v>6954</v>
      </c>
      <c r="J2183" s="1">
        <f>((((bot_orders[[#This Row],[cTime]]/ 1000)+3*3600) / 86400) + DATE(1970,1,1))</f>
        <v>45768.475084502315</v>
      </c>
      <c r="K2183" s="4" t="s">
        <v>6955</v>
      </c>
      <c r="L2183" s="1">
        <f>((((bot_orders[[#This Row],[uTime]]/ 1000)+3*3600) / 86400) + DATE(1970,1,1))</f>
        <v>45768.475084756945</v>
      </c>
      <c r="M2183" t="s">
        <v>34</v>
      </c>
      <c r="N2183" t="s">
        <v>28</v>
      </c>
      <c r="O2183" t="s">
        <v>35</v>
      </c>
      <c r="P2183">
        <v>4.2320000000000002</v>
      </c>
      <c r="Q2183" t="s">
        <v>36</v>
      </c>
      <c r="R2183" t="s">
        <v>55</v>
      </c>
      <c r="S2183">
        <v>0.60729999999999995</v>
      </c>
      <c r="T2183">
        <v>0.60729999999999995</v>
      </c>
      <c r="U2183">
        <v>4.2320000000000002</v>
      </c>
      <c r="V2183">
        <v>-3.3855999999999999E-3</v>
      </c>
      <c r="W2183" t="s">
        <v>39</v>
      </c>
      <c r="X2183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183" s="4">
        <f>IF(bot_orders[[#This Row],[side]]="buy", bot_orders[[#This Row],[accFillSz]] + bot_orders[[#This Row],[fee]], -bot_orders[[#This Row],[accFillSz]])</f>
        <v>4.2286144000000006</v>
      </c>
      <c r="Z2183" s="4">
        <f>IF(bot_orders[[#This Row],[side]]="sell",bot_orders[[#This Row],[accFillSz]]*bot_orders[[#This Row],[avgPx]]+bot_orders[[#This Row],[fee]], 0)</f>
        <v>0</v>
      </c>
      <c r="AA2183" s="4">
        <f>IF(bot_orders[[#This Row],[side]]="sell",-bot_orders[[#This Row],[accFillSz]],bot_orders[[#This Row],[accFillSz]]+bot_orders[[#This Row],[fee]])</f>
        <v>4.2286144000000006</v>
      </c>
      <c r="AB2183">
        <v>0</v>
      </c>
      <c r="AC2183" t="s">
        <v>38</v>
      </c>
      <c r="AD2183">
        <v>0</v>
      </c>
      <c r="AE2183" t="s">
        <v>40</v>
      </c>
      <c r="AF2183" t="s">
        <v>41</v>
      </c>
      <c r="AG2183" t="s">
        <v>42</v>
      </c>
      <c r="AH2183" t="s">
        <v>28</v>
      </c>
      <c r="AI2183">
        <v>4.2286143999999997</v>
      </c>
      <c r="AJ2183">
        <v>-2.5700935999999999</v>
      </c>
    </row>
    <row r="2184" spans="1:36" x14ac:dyDescent="0.3">
      <c r="A2184">
        <v>2181</v>
      </c>
      <c r="B2184" t="s">
        <v>306</v>
      </c>
      <c r="C2184" t="s">
        <v>28</v>
      </c>
      <c r="D2184" t="s">
        <v>29</v>
      </c>
      <c r="E2184" t="s">
        <v>30</v>
      </c>
      <c r="F2184" t="s">
        <v>31</v>
      </c>
      <c r="G2184" t="s">
        <v>6952</v>
      </c>
      <c r="H2184" t="s">
        <v>6956</v>
      </c>
      <c r="I2184" s="4" t="s">
        <v>6957</v>
      </c>
      <c r="J2184" s="1">
        <f>((((bot_orders[[#This Row],[cTime]]/ 1000)+3*3600) / 86400) + DATE(1970,1,1))</f>
        <v>45768.47508478009</v>
      </c>
      <c r="K2184" s="4" t="s">
        <v>6915</v>
      </c>
      <c r="L2184" s="1">
        <f>((((bot_orders[[#This Row],[uTime]]/ 1000)+3*3600) / 86400) + DATE(1970,1,1))</f>
        <v>45768.475624004626</v>
      </c>
      <c r="M2184" t="s">
        <v>34</v>
      </c>
      <c r="N2184" t="s">
        <v>28</v>
      </c>
      <c r="O2184" t="s">
        <v>35</v>
      </c>
      <c r="P2184">
        <v>4.2279999999999998</v>
      </c>
      <c r="Q2184" t="s">
        <v>36</v>
      </c>
      <c r="R2184" t="s">
        <v>37</v>
      </c>
      <c r="S2184">
        <v>0.60980000000000001</v>
      </c>
      <c r="T2184">
        <v>0.60980000000000001</v>
      </c>
      <c r="U2184">
        <v>4.2279999999999998</v>
      </c>
      <c r="V2184">
        <v>-2.0625875E-3</v>
      </c>
      <c r="W2184" t="s">
        <v>38</v>
      </c>
      <c r="X2184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184" s="4">
        <f>IF(bot_orders[[#This Row],[side]]="buy", bot_orders[[#This Row],[accFillSz]] + bot_orders[[#This Row],[fee]], -bot_orders[[#This Row],[accFillSz]])</f>
        <v>-4.2279999999999998</v>
      </c>
      <c r="Z2184" s="4">
        <f>IF(bot_orders[[#This Row],[side]]="sell",bot_orders[[#This Row],[accFillSz]]*bot_orders[[#This Row],[avgPx]]+bot_orders[[#This Row],[fee]], 0)</f>
        <v>2.5761718124999997</v>
      </c>
      <c r="AA2184" s="4">
        <f>IF(bot_orders[[#This Row],[side]]="sell",-bot_orders[[#This Row],[accFillSz]],bot_orders[[#This Row],[accFillSz]]+bot_orders[[#This Row],[fee]])</f>
        <v>-4.2279999999999998</v>
      </c>
      <c r="AB2184">
        <v>0</v>
      </c>
      <c r="AC2184" t="s">
        <v>39</v>
      </c>
      <c r="AD2184">
        <v>0</v>
      </c>
      <c r="AE2184" t="s">
        <v>40</v>
      </c>
      <c r="AF2184" t="s">
        <v>41</v>
      </c>
      <c r="AG2184" t="s">
        <v>42</v>
      </c>
      <c r="AH2184" t="s">
        <v>28</v>
      </c>
      <c r="AI2184">
        <v>-4.2279999999999998</v>
      </c>
      <c r="AJ2184">
        <v>2.57617181</v>
      </c>
    </row>
    <row r="2185" spans="1:36" x14ac:dyDescent="0.3">
      <c r="A2185">
        <v>2182</v>
      </c>
      <c r="B2185" t="s">
        <v>306</v>
      </c>
      <c r="C2185" t="s">
        <v>28</v>
      </c>
      <c r="D2185" t="s">
        <v>29</v>
      </c>
      <c r="E2185" t="s">
        <v>30</v>
      </c>
      <c r="F2185" t="s">
        <v>31</v>
      </c>
      <c r="G2185" t="s">
        <v>6958</v>
      </c>
      <c r="H2185" t="s">
        <v>6959</v>
      </c>
      <c r="I2185" s="4" t="s">
        <v>6960</v>
      </c>
      <c r="J2185" s="1">
        <f>((((bot_orders[[#This Row],[cTime]]/ 1000)+3*3600) / 86400) + DATE(1970,1,1))</f>
        <v>45768.475624027778</v>
      </c>
      <c r="K2185" s="4" t="s">
        <v>6961</v>
      </c>
      <c r="L2185" s="1">
        <f>((((bot_orders[[#This Row],[uTime]]/ 1000)+3*3600) / 86400) + DATE(1970,1,1))</f>
        <v>45768.479325046297</v>
      </c>
      <c r="M2185" t="s">
        <v>34</v>
      </c>
      <c r="N2185" t="s">
        <v>28</v>
      </c>
      <c r="O2185" t="s">
        <v>35</v>
      </c>
      <c r="P2185">
        <v>4.2320000000000002</v>
      </c>
      <c r="Q2185" t="s">
        <v>36</v>
      </c>
      <c r="R2185" t="s">
        <v>55</v>
      </c>
      <c r="S2185">
        <v>0.60729999999999995</v>
      </c>
      <c r="T2185">
        <v>0.60729999999999995</v>
      </c>
      <c r="U2185">
        <v>4.2320000000000002</v>
      </c>
      <c r="V2185">
        <v>-3.3855999999999999E-3</v>
      </c>
      <c r="W2185" t="s">
        <v>39</v>
      </c>
      <c r="X2185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185" s="4">
        <f>IF(bot_orders[[#This Row],[side]]="buy", bot_orders[[#This Row],[accFillSz]] + bot_orders[[#This Row],[fee]], -bot_orders[[#This Row],[accFillSz]])</f>
        <v>4.2286144000000006</v>
      </c>
      <c r="Z2185" s="4">
        <f>IF(bot_orders[[#This Row],[side]]="sell",bot_orders[[#This Row],[accFillSz]]*bot_orders[[#This Row],[avgPx]]+bot_orders[[#This Row],[fee]], 0)</f>
        <v>0</v>
      </c>
      <c r="AA2185" s="4">
        <f>IF(bot_orders[[#This Row],[side]]="sell",-bot_orders[[#This Row],[accFillSz]],bot_orders[[#This Row],[accFillSz]]+bot_orders[[#This Row],[fee]])</f>
        <v>4.2286144000000006</v>
      </c>
      <c r="AB2185">
        <v>0</v>
      </c>
      <c r="AC2185" t="s">
        <v>38</v>
      </c>
      <c r="AD2185">
        <v>0</v>
      </c>
      <c r="AE2185" t="s">
        <v>40</v>
      </c>
      <c r="AF2185" t="s">
        <v>41</v>
      </c>
      <c r="AG2185" t="s">
        <v>42</v>
      </c>
      <c r="AH2185" t="s">
        <v>28</v>
      </c>
      <c r="AI2185">
        <v>4.2286143999999997</v>
      </c>
      <c r="AJ2185">
        <v>-2.5700935999999999</v>
      </c>
    </row>
    <row r="2186" spans="1:36" x14ac:dyDescent="0.3">
      <c r="A2186">
        <v>2183</v>
      </c>
      <c r="B2186" t="s">
        <v>306</v>
      </c>
      <c r="C2186" t="s">
        <v>28</v>
      </c>
      <c r="D2186" t="s">
        <v>29</v>
      </c>
      <c r="E2186" t="s">
        <v>30</v>
      </c>
      <c r="F2186" t="s">
        <v>31</v>
      </c>
      <c r="G2186" t="s">
        <v>6962</v>
      </c>
      <c r="H2186" t="s">
        <v>6963</v>
      </c>
      <c r="I2186" s="4" t="s">
        <v>6960</v>
      </c>
      <c r="J2186" s="1">
        <f>((((bot_orders[[#This Row],[cTime]]/ 1000)+3*3600) / 86400) + DATE(1970,1,1))</f>
        <v>45768.475624027778</v>
      </c>
      <c r="K2186" s="4" t="s">
        <v>6964</v>
      </c>
      <c r="L2186" s="1">
        <f>((((bot_orders[[#This Row],[uTime]]/ 1000)+3*3600) / 86400) + DATE(1970,1,1))</f>
        <v>45768.475624108796</v>
      </c>
      <c r="M2186" t="s">
        <v>34</v>
      </c>
      <c r="N2186" t="s">
        <v>28</v>
      </c>
      <c r="O2186" t="s">
        <v>35</v>
      </c>
      <c r="P2186">
        <v>4.2320000000000002</v>
      </c>
      <c r="Q2186" t="s">
        <v>36</v>
      </c>
      <c r="R2186" t="s">
        <v>55</v>
      </c>
      <c r="S2186">
        <v>0.60980000000000001</v>
      </c>
      <c r="T2186">
        <v>0.60980000000000001</v>
      </c>
      <c r="U2186">
        <v>4.2320000000000002</v>
      </c>
      <c r="V2186">
        <v>-3.3855999999999999E-3</v>
      </c>
      <c r="W2186" t="s">
        <v>39</v>
      </c>
      <c r="X2186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86" s="4">
        <f>IF(bot_orders[[#This Row],[side]]="buy", bot_orders[[#This Row],[accFillSz]] + bot_orders[[#This Row],[fee]], -bot_orders[[#This Row],[accFillSz]])</f>
        <v>4.2286144000000006</v>
      </c>
      <c r="Z2186" s="4">
        <f>IF(bot_orders[[#This Row],[side]]="sell",bot_orders[[#This Row],[accFillSz]]*bot_orders[[#This Row],[avgPx]]+bot_orders[[#This Row],[fee]], 0)</f>
        <v>0</v>
      </c>
      <c r="AA2186" s="4">
        <f>IF(bot_orders[[#This Row],[side]]="sell",-bot_orders[[#This Row],[accFillSz]],bot_orders[[#This Row],[accFillSz]]+bot_orders[[#This Row],[fee]])</f>
        <v>4.2286144000000006</v>
      </c>
      <c r="AB2186">
        <v>0</v>
      </c>
      <c r="AC2186" t="s">
        <v>38</v>
      </c>
      <c r="AD2186">
        <v>0</v>
      </c>
      <c r="AE2186" t="s">
        <v>40</v>
      </c>
      <c r="AF2186" t="s">
        <v>41</v>
      </c>
      <c r="AG2186" t="s">
        <v>42</v>
      </c>
      <c r="AH2186" t="s">
        <v>28</v>
      </c>
      <c r="AI2186">
        <v>4.2286143999999997</v>
      </c>
      <c r="AJ2186">
        <v>-2.5806735999999999</v>
      </c>
    </row>
    <row r="2187" spans="1:36" x14ac:dyDescent="0.3">
      <c r="A2187">
        <v>2184</v>
      </c>
      <c r="B2187" t="s">
        <v>306</v>
      </c>
      <c r="C2187" t="s">
        <v>28</v>
      </c>
      <c r="D2187" t="s">
        <v>29</v>
      </c>
      <c r="E2187" t="s">
        <v>30</v>
      </c>
      <c r="F2187" t="s">
        <v>31</v>
      </c>
      <c r="G2187" t="s">
        <v>6965</v>
      </c>
      <c r="H2187" t="s">
        <v>6966</v>
      </c>
      <c r="I2187" s="4" t="s">
        <v>6967</v>
      </c>
      <c r="J2187" s="1">
        <f>((((bot_orders[[#This Row],[cTime]]/ 1000)+3*3600) / 86400) + DATE(1970,1,1))</f>
        <v>45768.475624039347</v>
      </c>
      <c r="K2187" s="4" t="s">
        <v>6964</v>
      </c>
      <c r="L2187" s="1">
        <f>((((bot_orders[[#This Row],[uTime]]/ 1000)+3*3600) / 86400) + DATE(1970,1,1))</f>
        <v>45768.475624108796</v>
      </c>
      <c r="M2187" t="s">
        <v>34</v>
      </c>
      <c r="N2187" t="s">
        <v>28</v>
      </c>
      <c r="O2187" t="s">
        <v>35</v>
      </c>
      <c r="P2187">
        <v>4.2320000000000002</v>
      </c>
      <c r="Q2187" t="s">
        <v>36</v>
      </c>
      <c r="R2187" t="s">
        <v>55</v>
      </c>
      <c r="S2187">
        <v>0.61229999999999996</v>
      </c>
      <c r="T2187">
        <v>0.61060000000000003</v>
      </c>
      <c r="U2187">
        <v>4.2320000000000002</v>
      </c>
      <c r="V2187">
        <v>-4.2319999999999997E-3</v>
      </c>
      <c r="W2187" t="s">
        <v>39</v>
      </c>
      <c r="X2187" s="4">
        <f>IF(bot_orders[[#This Row],[side]]="sell", bot_orders[[#This Row],[accFillSz]]*bot_orders[[#This Row],[avgPx]] + bot_orders[[#This Row],[fee]], -bot_orders[[#This Row],[accFillSz]]*bot_orders[[#This Row],[avgPx]])</f>
        <v>-2.5840592000000004</v>
      </c>
      <c r="Y2187" s="4">
        <f>IF(bot_orders[[#This Row],[side]]="buy", bot_orders[[#This Row],[accFillSz]] + bot_orders[[#This Row],[fee]], -bot_orders[[#This Row],[accFillSz]])</f>
        <v>4.2277680000000002</v>
      </c>
      <c r="Z2187" s="4">
        <f>IF(bot_orders[[#This Row],[side]]="sell",bot_orders[[#This Row],[accFillSz]]*bot_orders[[#This Row],[avgPx]]+bot_orders[[#This Row],[fee]], 0)</f>
        <v>0</v>
      </c>
      <c r="AA2187" s="4">
        <f>IF(bot_orders[[#This Row],[side]]="sell",-bot_orders[[#This Row],[accFillSz]],bot_orders[[#This Row],[accFillSz]]+bot_orders[[#This Row],[fee]])</f>
        <v>4.2277680000000002</v>
      </c>
      <c r="AB2187">
        <v>0</v>
      </c>
      <c r="AC2187" t="s">
        <v>38</v>
      </c>
      <c r="AD2187">
        <v>0</v>
      </c>
      <c r="AE2187" t="s">
        <v>40</v>
      </c>
      <c r="AF2187" t="s">
        <v>41</v>
      </c>
      <c r="AG2187" t="s">
        <v>42</v>
      </c>
      <c r="AH2187" t="s">
        <v>28</v>
      </c>
      <c r="AI2187">
        <v>4.2277680000000002</v>
      </c>
      <c r="AJ2187">
        <v>-2.5840592</v>
      </c>
    </row>
    <row r="2188" spans="1:36" x14ac:dyDescent="0.3">
      <c r="A2188">
        <v>2185</v>
      </c>
      <c r="B2188" t="s">
        <v>306</v>
      </c>
      <c r="C2188" t="s">
        <v>28</v>
      </c>
      <c r="D2188" t="s">
        <v>29</v>
      </c>
      <c r="E2188" t="s">
        <v>30</v>
      </c>
      <c r="F2188" t="s">
        <v>31</v>
      </c>
      <c r="G2188" t="s">
        <v>6962</v>
      </c>
      <c r="H2188" t="s">
        <v>6968</v>
      </c>
      <c r="I2188" s="4" t="s">
        <v>6969</v>
      </c>
      <c r="J2188" s="1">
        <f>((((bot_orders[[#This Row],[cTime]]/ 1000)+3*3600) / 86400) + DATE(1970,1,1))</f>
        <v>45768.475624131941</v>
      </c>
      <c r="K2188" s="4" t="s">
        <v>6970</v>
      </c>
      <c r="L2188" s="1">
        <f>((((bot_orders[[#This Row],[uTime]]/ 1000)+3*3600) / 86400) + DATE(1970,1,1))</f>
        <v>45768.533354502317</v>
      </c>
      <c r="M2188" t="s">
        <v>34</v>
      </c>
      <c r="N2188" t="s">
        <v>28</v>
      </c>
      <c r="O2188" t="s">
        <v>35</v>
      </c>
      <c r="P2188">
        <v>4.2279999999999998</v>
      </c>
      <c r="Q2188" t="s">
        <v>36</v>
      </c>
      <c r="R2188" t="s">
        <v>37</v>
      </c>
      <c r="S2188">
        <v>0.61229999999999996</v>
      </c>
      <c r="T2188">
        <v>0.61229999999999996</v>
      </c>
      <c r="U2188">
        <v>4.2279999999999998</v>
      </c>
      <c r="V2188">
        <v>-2.0710435E-3</v>
      </c>
      <c r="W2188" t="s">
        <v>38</v>
      </c>
      <c r="X2188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88" s="4">
        <f>IF(bot_orders[[#This Row],[side]]="buy", bot_orders[[#This Row],[accFillSz]] + bot_orders[[#This Row],[fee]], -bot_orders[[#This Row],[accFillSz]])</f>
        <v>-4.2279999999999998</v>
      </c>
      <c r="Z2188" s="4">
        <f>IF(bot_orders[[#This Row],[side]]="sell",bot_orders[[#This Row],[accFillSz]]*bot_orders[[#This Row],[avgPx]]+bot_orders[[#This Row],[fee]], 0)</f>
        <v>2.5867333564999995</v>
      </c>
      <c r="AA2188" s="4">
        <f>IF(bot_orders[[#This Row],[side]]="sell",-bot_orders[[#This Row],[accFillSz]],bot_orders[[#This Row],[accFillSz]]+bot_orders[[#This Row],[fee]])</f>
        <v>-4.2279999999999998</v>
      </c>
      <c r="AB2188">
        <v>0</v>
      </c>
      <c r="AC2188" t="s">
        <v>39</v>
      </c>
      <c r="AD2188">
        <v>0</v>
      </c>
      <c r="AE2188" t="s">
        <v>40</v>
      </c>
      <c r="AF2188" t="s">
        <v>41</v>
      </c>
      <c r="AG2188" t="s">
        <v>42</v>
      </c>
      <c r="AH2188" t="s">
        <v>28</v>
      </c>
      <c r="AI2188">
        <v>-4.2279999999999998</v>
      </c>
      <c r="AJ2188">
        <v>2.5867333600000002</v>
      </c>
    </row>
    <row r="2189" spans="1:36" x14ac:dyDescent="0.3">
      <c r="A2189">
        <v>2186</v>
      </c>
      <c r="B2189" t="s">
        <v>306</v>
      </c>
      <c r="C2189" t="s">
        <v>28</v>
      </c>
      <c r="D2189" t="s">
        <v>29</v>
      </c>
      <c r="E2189" t="s">
        <v>30</v>
      </c>
      <c r="F2189" t="s">
        <v>31</v>
      </c>
      <c r="G2189" t="s">
        <v>6965</v>
      </c>
      <c r="H2189" t="s">
        <v>6971</v>
      </c>
      <c r="I2189" s="4" t="s">
        <v>6969</v>
      </c>
      <c r="J2189" s="1">
        <f>((((bot_orders[[#This Row],[cTime]]/ 1000)+3*3600) / 86400) + DATE(1970,1,1))</f>
        <v>45768.475624131941</v>
      </c>
      <c r="K2189" s="4" t="s">
        <v>6972</v>
      </c>
      <c r="L2189" s="1">
        <f>((((bot_orders[[#This Row],[uTime]]/ 1000)+3*3600) / 86400) + DATE(1970,1,1))</f>
        <v>45768.537049317136</v>
      </c>
      <c r="M2189" t="s">
        <v>34</v>
      </c>
      <c r="N2189" t="s">
        <v>28</v>
      </c>
      <c r="O2189" t="s">
        <v>35</v>
      </c>
      <c r="P2189">
        <v>4.2270000000000003</v>
      </c>
      <c r="Q2189" t="s">
        <v>36</v>
      </c>
      <c r="R2189" t="s">
        <v>37</v>
      </c>
      <c r="S2189">
        <v>0.61480000000000001</v>
      </c>
      <c r="T2189">
        <v>0.61480000000000001</v>
      </c>
      <c r="U2189">
        <v>4.2270000000000003</v>
      </c>
      <c r="V2189">
        <v>-2.0790077000000001E-3</v>
      </c>
      <c r="W2189" t="s">
        <v>38</v>
      </c>
      <c r="X2189" s="4">
        <f>IF(bot_orders[[#This Row],[side]]="sell", bot_orders[[#This Row],[accFillSz]]*bot_orders[[#This Row],[avgPx]] + bot_orders[[#This Row],[fee]], -bot_orders[[#This Row],[accFillSz]]*bot_orders[[#This Row],[avgPx]])</f>
        <v>2.5966805923000003</v>
      </c>
      <c r="Y2189" s="4">
        <f>IF(bot_orders[[#This Row],[side]]="buy", bot_orders[[#This Row],[accFillSz]] + bot_orders[[#This Row],[fee]], -bot_orders[[#This Row],[accFillSz]])</f>
        <v>-4.2270000000000003</v>
      </c>
      <c r="Z2189" s="4">
        <f>IF(bot_orders[[#This Row],[side]]="sell",bot_orders[[#This Row],[accFillSz]]*bot_orders[[#This Row],[avgPx]]+bot_orders[[#This Row],[fee]], 0)</f>
        <v>2.5966805923000003</v>
      </c>
      <c r="AA2189" s="4">
        <f>IF(bot_orders[[#This Row],[side]]="sell",-bot_orders[[#This Row],[accFillSz]],bot_orders[[#This Row],[accFillSz]]+bot_orders[[#This Row],[fee]])</f>
        <v>-4.2270000000000003</v>
      </c>
      <c r="AB2189">
        <v>0</v>
      </c>
      <c r="AC2189" t="s">
        <v>39</v>
      </c>
      <c r="AD2189">
        <v>0</v>
      </c>
      <c r="AE2189" t="s">
        <v>40</v>
      </c>
      <c r="AF2189" t="s">
        <v>41</v>
      </c>
      <c r="AG2189" t="s">
        <v>42</v>
      </c>
      <c r="AH2189" t="s">
        <v>28</v>
      </c>
      <c r="AI2189">
        <v>-4.2270000000000003</v>
      </c>
      <c r="AJ2189">
        <v>2.5966805900000001</v>
      </c>
    </row>
    <row r="2190" spans="1:36" x14ac:dyDescent="0.3">
      <c r="A2190">
        <v>2187</v>
      </c>
      <c r="B2190" t="s">
        <v>306</v>
      </c>
      <c r="C2190" t="s">
        <v>28</v>
      </c>
      <c r="D2190" t="s">
        <v>29</v>
      </c>
      <c r="E2190" t="s">
        <v>30</v>
      </c>
      <c r="F2190" t="s">
        <v>31</v>
      </c>
      <c r="G2190" t="s">
        <v>6958</v>
      </c>
      <c r="H2190" t="s">
        <v>6973</v>
      </c>
      <c r="I2190" s="4" t="s">
        <v>6974</v>
      </c>
      <c r="J2190" s="1">
        <f>((((bot_orders[[#This Row],[cTime]]/ 1000)+3*3600) / 86400) + DATE(1970,1,1))</f>
        <v>45768.479325069449</v>
      </c>
      <c r="K2190" s="4" t="s">
        <v>6975</v>
      </c>
      <c r="L2190" s="1">
        <f>((((bot_orders[[#This Row],[uTime]]/ 1000)+3*3600) / 86400) + DATE(1970,1,1))</f>
        <v>45768.517415648152</v>
      </c>
      <c r="M2190" t="s">
        <v>34</v>
      </c>
      <c r="N2190" t="s">
        <v>28</v>
      </c>
      <c r="O2190" t="s">
        <v>35</v>
      </c>
      <c r="P2190">
        <v>4.2279999999999998</v>
      </c>
      <c r="Q2190" t="s">
        <v>36</v>
      </c>
      <c r="R2190" t="s">
        <v>37</v>
      </c>
      <c r="S2190">
        <v>0.60980000000000001</v>
      </c>
      <c r="T2190">
        <v>0.60980000000000001</v>
      </c>
      <c r="U2190">
        <v>4.2279999999999998</v>
      </c>
      <c r="V2190">
        <v>-2.0625875E-3</v>
      </c>
      <c r="W2190" t="s">
        <v>38</v>
      </c>
      <c r="X2190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190" s="4">
        <f>IF(bot_orders[[#This Row],[side]]="buy", bot_orders[[#This Row],[accFillSz]] + bot_orders[[#This Row],[fee]], -bot_orders[[#This Row],[accFillSz]])</f>
        <v>-4.2279999999999998</v>
      </c>
      <c r="Z2190" s="4">
        <f>IF(bot_orders[[#This Row],[side]]="sell",bot_orders[[#This Row],[accFillSz]]*bot_orders[[#This Row],[avgPx]]+bot_orders[[#This Row],[fee]], 0)</f>
        <v>2.5761718124999997</v>
      </c>
      <c r="AA2190" s="4">
        <f>IF(bot_orders[[#This Row],[side]]="sell",-bot_orders[[#This Row],[accFillSz]],bot_orders[[#This Row],[accFillSz]]+bot_orders[[#This Row],[fee]])</f>
        <v>-4.2279999999999998</v>
      </c>
      <c r="AB2190">
        <v>0</v>
      </c>
      <c r="AC2190" t="s">
        <v>39</v>
      </c>
      <c r="AD2190">
        <v>0</v>
      </c>
      <c r="AE2190" t="s">
        <v>40</v>
      </c>
      <c r="AF2190" t="s">
        <v>41</v>
      </c>
      <c r="AG2190" t="s">
        <v>42</v>
      </c>
      <c r="AH2190" t="s">
        <v>28</v>
      </c>
      <c r="AI2190">
        <v>-4.2279999999999998</v>
      </c>
      <c r="AJ2190">
        <v>2.57617181</v>
      </c>
    </row>
    <row r="2191" spans="1:36" x14ac:dyDescent="0.3">
      <c r="A2191">
        <v>2188</v>
      </c>
      <c r="B2191" t="s">
        <v>306</v>
      </c>
      <c r="C2191" t="s">
        <v>28</v>
      </c>
      <c r="D2191" t="s">
        <v>29</v>
      </c>
      <c r="E2191" t="s">
        <v>30</v>
      </c>
      <c r="F2191" t="s">
        <v>31</v>
      </c>
      <c r="G2191" t="s">
        <v>6934</v>
      </c>
      <c r="H2191" t="s">
        <v>6976</v>
      </c>
      <c r="I2191" s="4" t="s">
        <v>6977</v>
      </c>
      <c r="J2191" s="1">
        <f>((((bot_orders[[#This Row],[cTime]]/ 1000)+3*3600) / 86400) + DATE(1970,1,1))</f>
        <v>45768.491014444444</v>
      </c>
      <c r="K2191" s="4" t="s">
        <v>6978</v>
      </c>
      <c r="L2191" s="1">
        <f>((((bot_orders[[#This Row],[uTime]]/ 1000)+3*3600) / 86400) + DATE(1970,1,1))</f>
        <v>45768.516418599538</v>
      </c>
      <c r="M2191" t="s">
        <v>34</v>
      </c>
      <c r="N2191" t="s">
        <v>28</v>
      </c>
      <c r="O2191" t="s">
        <v>35</v>
      </c>
      <c r="P2191">
        <v>4.2279999999999998</v>
      </c>
      <c r="Q2191" t="s">
        <v>36</v>
      </c>
      <c r="R2191" t="s">
        <v>37</v>
      </c>
      <c r="S2191">
        <v>0.60729999999999995</v>
      </c>
      <c r="T2191">
        <v>0.60729999999999995</v>
      </c>
      <c r="U2191">
        <v>4.2279999999999998</v>
      </c>
      <c r="V2191">
        <v>-2.0541315E-3</v>
      </c>
      <c r="W2191" t="s">
        <v>38</v>
      </c>
      <c r="X2191" s="4">
        <f>IF(bot_orders[[#This Row],[side]]="sell", bot_orders[[#This Row],[accFillSz]]*bot_orders[[#This Row],[avgPx]] + bot_orders[[#This Row],[fee]], -bot_orders[[#This Row],[accFillSz]]*bot_orders[[#This Row],[avgPx]])</f>
        <v>2.5656102684999995</v>
      </c>
      <c r="Y2191" s="4">
        <f>IF(bot_orders[[#This Row],[side]]="buy", bot_orders[[#This Row],[accFillSz]] + bot_orders[[#This Row],[fee]], -bot_orders[[#This Row],[accFillSz]])</f>
        <v>-4.2279999999999998</v>
      </c>
      <c r="Z2191" s="4">
        <f>IF(bot_orders[[#This Row],[side]]="sell",bot_orders[[#This Row],[accFillSz]]*bot_orders[[#This Row],[avgPx]]+bot_orders[[#This Row],[fee]], 0)</f>
        <v>2.5656102684999995</v>
      </c>
      <c r="AA2191" s="4">
        <f>IF(bot_orders[[#This Row],[side]]="sell",-bot_orders[[#This Row],[accFillSz]],bot_orders[[#This Row],[accFillSz]]+bot_orders[[#This Row],[fee]])</f>
        <v>-4.2279999999999998</v>
      </c>
      <c r="AB2191">
        <v>0</v>
      </c>
      <c r="AC2191" t="s">
        <v>39</v>
      </c>
      <c r="AD2191">
        <v>0</v>
      </c>
      <c r="AE2191" t="s">
        <v>40</v>
      </c>
      <c r="AF2191" t="s">
        <v>41</v>
      </c>
      <c r="AG2191" t="s">
        <v>42</v>
      </c>
      <c r="AH2191" t="s">
        <v>28</v>
      </c>
      <c r="AI2191">
        <v>-4.2279999999999998</v>
      </c>
      <c r="AJ2191">
        <v>2.5656102700000001</v>
      </c>
    </row>
    <row r="2192" spans="1:36" x14ac:dyDescent="0.3">
      <c r="A2192">
        <v>2189</v>
      </c>
      <c r="B2192" t="s">
        <v>306</v>
      </c>
      <c r="C2192" t="s">
        <v>28</v>
      </c>
      <c r="D2192" t="s">
        <v>29</v>
      </c>
      <c r="E2192" t="s">
        <v>30</v>
      </c>
      <c r="F2192" t="s">
        <v>31</v>
      </c>
      <c r="G2192" t="s">
        <v>6930</v>
      </c>
      <c r="H2192" t="s">
        <v>6979</v>
      </c>
      <c r="I2192" s="4" t="s">
        <v>6980</v>
      </c>
      <c r="J2192" s="1">
        <f>((((bot_orders[[#This Row],[cTime]]/ 1000)+3*3600) / 86400) + DATE(1970,1,1))</f>
        <v>45768.510134606484</v>
      </c>
      <c r="K2192" s="4" t="s">
        <v>6981</v>
      </c>
      <c r="L2192" s="1">
        <f>((((bot_orders[[#This Row],[uTime]]/ 1000)+3*3600) / 86400) + DATE(1970,1,1))</f>
        <v>45768.51412738426</v>
      </c>
      <c r="M2192" t="s">
        <v>34</v>
      </c>
      <c r="N2192" t="s">
        <v>28</v>
      </c>
      <c r="O2192" t="s">
        <v>35</v>
      </c>
      <c r="P2192">
        <v>4.2279999999999998</v>
      </c>
      <c r="Q2192" t="s">
        <v>36</v>
      </c>
      <c r="R2192" t="s">
        <v>37</v>
      </c>
      <c r="S2192">
        <v>0.6048</v>
      </c>
      <c r="T2192">
        <v>0.6048</v>
      </c>
      <c r="U2192">
        <v>4.2279999999999998</v>
      </c>
      <c r="V2192">
        <v>-2.0456755E-3</v>
      </c>
      <c r="W2192" t="s">
        <v>38</v>
      </c>
      <c r="X2192" s="4">
        <f>IF(bot_orders[[#This Row],[side]]="sell", bot_orders[[#This Row],[accFillSz]]*bot_orders[[#This Row],[avgPx]] + bot_orders[[#This Row],[fee]], -bot_orders[[#This Row],[accFillSz]]*bot_orders[[#This Row],[avgPx]])</f>
        <v>2.5550487245000002</v>
      </c>
      <c r="Y2192" s="4">
        <f>IF(bot_orders[[#This Row],[side]]="buy", bot_orders[[#This Row],[accFillSz]] + bot_orders[[#This Row],[fee]], -bot_orders[[#This Row],[accFillSz]])</f>
        <v>-4.2279999999999998</v>
      </c>
      <c r="Z2192" s="4">
        <f>IF(bot_orders[[#This Row],[side]]="sell",bot_orders[[#This Row],[accFillSz]]*bot_orders[[#This Row],[avgPx]]+bot_orders[[#This Row],[fee]], 0)</f>
        <v>2.5550487245000002</v>
      </c>
      <c r="AA2192" s="4">
        <f>IF(bot_orders[[#This Row],[side]]="sell",-bot_orders[[#This Row],[accFillSz]],bot_orders[[#This Row],[accFillSz]]+bot_orders[[#This Row],[fee]])</f>
        <v>-4.2279999999999998</v>
      </c>
      <c r="AB2192">
        <v>0</v>
      </c>
      <c r="AC2192" t="s">
        <v>39</v>
      </c>
      <c r="AD2192">
        <v>0</v>
      </c>
      <c r="AE2192" t="s">
        <v>40</v>
      </c>
      <c r="AF2192" t="s">
        <v>41</v>
      </c>
      <c r="AG2192" t="s">
        <v>42</v>
      </c>
      <c r="AH2192" t="s">
        <v>28</v>
      </c>
      <c r="AI2192">
        <v>-4.2279999999999998</v>
      </c>
      <c r="AJ2192">
        <v>2.5550487199999998</v>
      </c>
    </row>
    <row r="2193" spans="1:36" x14ac:dyDescent="0.3">
      <c r="A2193">
        <v>2190</v>
      </c>
      <c r="B2193" t="s">
        <v>306</v>
      </c>
      <c r="C2193" t="s">
        <v>28</v>
      </c>
      <c r="D2193" t="s">
        <v>29</v>
      </c>
      <c r="E2193" t="s">
        <v>30</v>
      </c>
      <c r="F2193" t="s">
        <v>31</v>
      </c>
      <c r="G2193" t="s">
        <v>6982</v>
      </c>
      <c r="H2193" t="s">
        <v>6983</v>
      </c>
      <c r="I2193" s="4" t="s">
        <v>6984</v>
      </c>
      <c r="J2193" s="1">
        <f>((((bot_orders[[#This Row],[cTime]]/ 1000)+3*3600) / 86400) + DATE(1970,1,1))</f>
        <v>45768.517415671296</v>
      </c>
      <c r="K2193" s="4" t="s">
        <v>6985</v>
      </c>
      <c r="L2193" s="1">
        <f>((((bot_orders[[#This Row],[uTime]]/ 1000)+3*3600) / 86400) + DATE(1970,1,1))</f>
        <v>45768.519654999996</v>
      </c>
      <c r="M2193" t="s">
        <v>34</v>
      </c>
      <c r="N2193" t="s">
        <v>28</v>
      </c>
      <c r="O2193" t="s">
        <v>35</v>
      </c>
      <c r="P2193">
        <v>4.2320000000000002</v>
      </c>
      <c r="Q2193" t="s">
        <v>36</v>
      </c>
      <c r="R2193" t="s">
        <v>55</v>
      </c>
      <c r="S2193">
        <v>0.60729999999999995</v>
      </c>
      <c r="T2193">
        <v>0.60729999999999995</v>
      </c>
      <c r="U2193">
        <v>4.2320000000000002</v>
      </c>
      <c r="V2193">
        <v>-3.3855999999999999E-3</v>
      </c>
      <c r="W2193" t="s">
        <v>39</v>
      </c>
      <c r="X2193" s="4">
        <f>IF(bot_orders[[#This Row],[side]]="sell", bot_orders[[#This Row],[accFillSz]]*bot_orders[[#This Row],[avgPx]] + bot_orders[[#This Row],[fee]], -bot_orders[[#This Row],[accFillSz]]*bot_orders[[#This Row],[avgPx]])</f>
        <v>-2.5700935999999999</v>
      </c>
      <c r="Y2193" s="4">
        <f>IF(bot_orders[[#This Row],[side]]="buy", bot_orders[[#This Row],[accFillSz]] + bot_orders[[#This Row],[fee]], -bot_orders[[#This Row],[accFillSz]])</f>
        <v>4.2286144000000006</v>
      </c>
      <c r="Z2193" s="4">
        <f>IF(bot_orders[[#This Row],[side]]="sell",bot_orders[[#This Row],[accFillSz]]*bot_orders[[#This Row],[avgPx]]+bot_orders[[#This Row],[fee]], 0)</f>
        <v>0</v>
      </c>
      <c r="AA2193" s="4">
        <f>IF(bot_orders[[#This Row],[side]]="sell",-bot_orders[[#This Row],[accFillSz]],bot_orders[[#This Row],[accFillSz]]+bot_orders[[#This Row],[fee]])</f>
        <v>4.2286144000000006</v>
      </c>
      <c r="AB2193">
        <v>0</v>
      </c>
      <c r="AC2193" t="s">
        <v>38</v>
      </c>
      <c r="AD2193">
        <v>0</v>
      </c>
      <c r="AE2193" t="s">
        <v>40</v>
      </c>
      <c r="AF2193" t="s">
        <v>41</v>
      </c>
      <c r="AG2193" t="s">
        <v>42</v>
      </c>
      <c r="AH2193" t="s">
        <v>28</v>
      </c>
      <c r="AI2193">
        <v>4.2286143999999997</v>
      </c>
      <c r="AJ2193">
        <v>-2.5700935999999999</v>
      </c>
    </row>
    <row r="2194" spans="1:36" x14ac:dyDescent="0.3">
      <c r="A2194">
        <v>2191</v>
      </c>
      <c r="B2194" t="s">
        <v>306</v>
      </c>
      <c r="C2194" t="s">
        <v>28</v>
      </c>
      <c r="D2194" t="s">
        <v>29</v>
      </c>
      <c r="E2194" t="s">
        <v>30</v>
      </c>
      <c r="F2194" t="s">
        <v>31</v>
      </c>
      <c r="G2194" t="s">
        <v>6982</v>
      </c>
      <c r="H2194" t="s">
        <v>6986</v>
      </c>
      <c r="I2194" s="4" t="s">
        <v>6987</v>
      </c>
      <c r="J2194" s="1">
        <f>((((bot_orders[[#This Row],[cTime]]/ 1000)+3*3600) / 86400) + DATE(1970,1,1))</f>
        <v>45768.519655023149</v>
      </c>
      <c r="K2194" s="4" t="s">
        <v>6988</v>
      </c>
      <c r="L2194" s="1">
        <f>((((bot_orders[[#This Row],[uTime]]/ 1000)+3*3600) / 86400) + DATE(1970,1,1))</f>
        <v>45768.52849975694</v>
      </c>
      <c r="M2194" t="s">
        <v>34</v>
      </c>
      <c r="N2194" t="s">
        <v>28</v>
      </c>
      <c r="O2194" t="s">
        <v>35</v>
      </c>
      <c r="P2194">
        <v>4.2279999999999998</v>
      </c>
      <c r="Q2194" t="s">
        <v>36</v>
      </c>
      <c r="R2194" t="s">
        <v>37</v>
      </c>
      <c r="S2194">
        <v>0.60980000000000001</v>
      </c>
      <c r="T2194">
        <v>0.60980000000000001</v>
      </c>
      <c r="U2194">
        <v>4.2279999999999998</v>
      </c>
      <c r="V2194">
        <v>-2.0625875E-3</v>
      </c>
      <c r="W2194" t="s">
        <v>38</v>
      </c>
      <c r="X2194" s="4">
        <f>IF(bot_orders[[#This Row],[side]]="sell", bot_orders[[#This Row],[accFillSz]]*bot_orders[[#This Row],[avgPx]] + bot_orders[[#This Row],[fee]], -bot_orders[[#This Row],[accFillSz]]*bot_orders[[#This Row],[avgPx]])</f>
        <v>2.5761718124999997</v>
      </c>
      <c r="Y2194" s="4">
        <f>IF(bot_orders[[#This Row],[side]]="buy", bot_orders[[#This Row],[accFillSz]] + bot_orders[[#This Row],[fee]], -bot_orders[[#This Row],[accFillSz]])</f>
        <v>-4.2279999999999998</v>
      </c>
      <c r="Z2194" s="4">
        <f>IF(bot_orders[[#This Row],[side]]="sell",bot_orders[[#This Row],[accFillSz]]*bot_orders[[#This Row],[avgPx]]+bot_orders[[#This Row],[fee]], 0)</f>
        <v>2.5761718124999997</v>
      </c>
      <c r="AA2194" s="4">
        <f>IF(bot_orders[[#This Row],[side]]="sell",-bot_orders[[#This Row],[accFillSz]],bot_orders[[#This Row],[accFillSz]]+bot_orders[[#This Row],[fee]])</f>
        <v>-4.2279999999999998</v>
      </c>
      <c r="AB2194">
        <v>0</v>
      </c>
      <c r="AC2194" t="s">
        <v>39</v>
      </c>
      <c r="AD2194">
        <v>0</v>
      </c>
      <c r="AE2194" t="s">
        <v>40</v>
      </c>
      <c r="AF2194" t="s">
        <v>41</v>
      </c>
      <c r="AG2194" t="s">
        <v>42</v>
      </c>
      <c r="AH2194" t="s">
        <v>28</v>
      </c>
      <c r="AI2194">
        <v>-4.2279999999999998</v>
      </c>
      <c r="AJ2194">
        <v>2.57617181</v>
      </c>
    </row>
    <row r="2195" spans="1:36" x14ac:dyDescent="0.3">
      <c r="A2195">
        <v>2192</v>
      </c>
      <c r="B2195" t="s">
        <v>306</v>
      </c>
      <c r="C2195" t="s">
        <v>28</v>
      </c>
      <c r="D2195" t="s">
        <v>29</v>
      </c>
      <c r="E2195" t="s">
        <v>30</v>
      </c>
      <c r="F2195" t="s">
        <v>31</v>
      </c>
      <c r="G2195" t="s">
        <v>6989</v>
      </c>
      <c r="H2195" t="s">
        <v>6990</v>
      </c>
      <c r="I2195" s="4" t="s">
        <v>6991</v>
      </c>
      <c r="J2195" s="1">
        <f>((((bot_orders[[#This Row],[cTime]]/ 1000)+3*3600) / 86400) + DATE(1970,1,1))</f>
        <v>45768.533354525469</v>
      </c>
      <c r="K2195" s="4" t="s">
        <v>6992</v>
      </c>
      <c r="L2195" s="1">
        <f>((((bot_orders[[#This Row],[uTime]]/ 1000)+3*3600) / 86400) + DATE(1970,1,1))</f>
        <v>45768.534523738432</v>
      </c>
      <c r="M2195" t="s">
        <v>34</v>
      </c>
      <c r="N2195" t="s">
        <v>28</v>
      </c>
      <c r="O2195" t="s">
        <v>35</v>
      </c>
      <c r="P2195">
        <v>4.2320000000000002</v>
      </c>
      <c r="Q2195" t="s">
        <v>36</v>
      </c>
      <c r="R2195" t="s">
        <v>55</v>
      </c>
      <c r="S2195">
        <v>0.60980000000000001</v>
      </c>
      <c r="T2195">
        <v>0.60980000000000001</v>
      </c>
      <c r="U2195">
        <v>4.2320000000000002</v>
      </c>
      <c r="V2195">
        <v>-3.3855999999999999E-3</v>
      </c>
      <c r="W2195" t="s">
        <v>39</v>
      </c>
      <c r="X2195" s="4">
        <f>IF(bot_orders[[#This Row],[side]]="sell", bot_orders[[#This Row],[accFillSz]]*bot_orders[[#This Row],[avgPx]] + bot_orders[[#This Row],[fee]], -bot_orders[[#This Row],[accFillSz]]*bot_orders[[#This Row],[avgPx]])</f>
        <v>-2.5806736000000003</v>
      </c>
      <c r="Y2195" s="4">
        <f>IF(bot_orders[[#This Row],[side]]="buy", bot_orders[[#This Row],[accFillSz]] + bot_orders[[#This Row],[fee]], -bot_orders[[#This Row],[accFillSz]])</f>
        <v>4.2286144000000006</v>
      </c>
      <c r="Z2195" s="4">
        <f>IF(bot_orders[[#This Row],[side]]="sell",bot_orders[[#This Row],[accFillSz]]*bot_orders[[#This Row],[avgPx]]+bot_orders[[#This Row],[fee]], 0)</f>
        <v>0</v>
      </c>
      <c r="AA2195" s="4">
        <f>IF(bot_orders[[#This Row],[side]]="sell",-bot_orders[[#This Row],[accFillSz]],bot_orders[[#This Row],[accFillSz]]+bot_orders[[#This Row],[fee]])</f>
        <v>4.2286144000000006</v>
      </c>
      <c r="AB2195">
        <v>0</v>
      </c>
      <c r="AC2195" t="s">
        <v>38</v>
      </c>
      <c r="AD2195">
        <v>0</v>
      </c>
      <c r="AE2195" t="s">
        <v>40</v>
      </c>
      <c r="AF2195" t="s">
        <v>41</v>
      </c>
      <c r="AG2195" t="s">
        <v>42</v>
      </c>
      <c r="AH2195" t="s">
        <v>28</v>
      </c>
      <c r="AI2195">
        <v>4.2286143999999997</v>
      </c>
      <c r="AJ2195">
        <v>-2.5806735999999999</v>
      </c>
    </row>
    <row r="2196" spans="1:36" x14ac:dyDescent="0.3">
      <c r="A2196">
        <v>2193</v>
      </c>
      <c r="B2196" t="s">
        <v>306</v>
      </c>
      <c r="C2196" t="s">
        <v>28</v>
      </c>
      <c r="D2196" t="s">
        <v>29</v>
      </c>
      <c r="E2196" t="s">
        <v>30</v>
      </c>
      <c r="F2196" t="s">
        <v>31</v>
      </c>
      <c r="G2196" t="s">
        <v>6989</v>
      </c>
      <c r="H2196" t="s">
        <v>6993</v>
      </c>
      <c r="I2196" s="4" t="s">
        <v>6994</v>
      </c>
      <c r="J2196" s="1">
        <f>((((bot_orders[[#This Row],[cTime]]/ 1000)+3*3600) / 86400) + DATE(1970,1,1))</f>
        <v>45768.534523761569</v>
      </c>
      <c r="K2196" s="4" t="s">
        <v>6995</v>
      </c>
      <c r="L2196" s="1">
        <f>((((bot_orders[[#This Row],[uTime]]/ 1000)+3*3600) / 86400) + DATE(1970,1,1))</f>
        <v>45768.536228923607</v>
      </c>
      <c r="M2196" t="s">
        <v>34</v>
      </c>
      <c r="N2196" t="s">
        <v>28</v>
      </c>
      <c r="O2196" t="s">
        <v>35</v>
      </c>
      <c r="P2196">
        <v>4.2279999999999998</v>
      </c>
      <c r="Q2196" t="s">
        <v>36</v>
      </c>
      <c r="R2196" t="s">
        <v>37</v>
      </c>
      <c r="S2196">
        <v>0.61229999999999996</v>
      </c>
      <c r="T2196">
        <v>0.61229999999999996</v>
      </c>
      <c r="U2196">
        <v>4.2279999999999998</v>
      </c>
      <c r="V2196">
        <v>-2.0710435E-3</v>
      </c>
      <c r="W2196" t="s">
        <v>38</v>
      </c>
      <c r="X2196" s="4">
        <f>IF(bot_orders[[#This Row],[side]]="sell", bot_orders[[#This Row],[accFillSz]]*bot_orders[[#This Row],[avgPx]] + bot_orders[[#This Row],[fee]], -bot_orders[[#This Row],[accFillSz]]*bot_orders[[#This Row],[avgPx]])</f>
        <v>2.5867333564999995</v>
      </c>
      <c r="Y2196" s="4">
        <f>IF(bot_orders[[#This Row],[side]]="buy", bot_orders[[#This Row],[accFillSz]] + bot_orders[[#This Row],[fee]], -bot_orders[[#This Row],[accFillSz]])</f>
        <v>-4.2279999999999998</v>
      </c>
      <c r="Z2196" s="4">
        <f>IF(bot_orders[[#This Row],[side]]="sell",bot_orders[[#This Row],[accFillSz]]*bot_orders[[#This Row],[avgPx]]+bot_orders[[#This Row],[fee]], 0)</f>
        <v>2.5867333564999995</v>
      </c>
      <c r="AA2196" s="4">
        <f>IF(bot_orders[[#This Row],[side]]="sell",-bot_orders[[#This Row],[accFillSz]],bot_orders[[#This Row],[accFillSz]]+bot_orders[[#This Row],[fee]])</f>
        <v>-4.2279999999999998</v>
      </c>
      <c r="AB2196">
        <v>0</v>
      </c>
      <c r="AC2196" t="s">
        <v>39</v>
      </c>
      <c r="AD2196">
        <v>0</v>
      </c>
      <c r="AE2196" t="s">
        <v>40</v>
      </c>
      <c r="AF2196" t="s">
        <v>41</v>
      </c>
      <c r="AG2196" t="s">
        <v>42</v>
      </c>
      <c r="AH2196" t="s">
        <v>28</v>
      </c>
      <c r="AI2196">
        <v>-4.2279999999999998</v>
      </c>
      <c r="AJ2196">
        <v>2.5867333600000002</v>
      </c>
    </row>
    <row r="2197" spans="1:36" x14ac:dyDescent="0.3">
      <c r="A2197">
        <v>2194</v>
      </c>
      <c r="B2197" t="s">
        <v>306</v>
      </c>
      <c r="C2197" t="s">
        <v>28</v>
      </c>
      <c r="D2197" t="s">
        <v>29</v>
      </c>
      <c r="E2197" t="s">
        <v>30</v>
      </c>
      <c r="F2197" t="s">
        <v>31</v>
      </c>
      <c r="G2197" t="s">
        <v>6996</v>
      </c>
      <c r="H2197" t="s">
        <v>6997</v>
      </c>
      <c r="I2197" s="4" t="s">
        <v>6998</v>
      </c>
      <c r="J2197" s="1">
        <f>((((bot_orders[[#This Row],[cTime]]/ 1000)+3*3600) / 86400) + DATE(1970,1,1))</f>
        <v>45768.543461817128</v>
      </c>
      <c r="K2197" s="4" t="s">
        <v>6999</v>
      </c>
      <c r="L2197" s="1">
        <f>((((bot_orders[[#This Row],[uTime]]/ 1000)+3*3600) / 86400) + DATE(1970,1,1))</f>
        <v>45768.575509155096</v>
      </c>
      <c r="M2197" t="s">
        <v>34</v>
      </c>
      <c r="N2197" t="s">
        <v>28</v>
      </c>
      <c r="O2197" t="s">
        <v>35</v>
      </c>
      <c r="P2197">
        <v>4.2930000000000001</v>
      </c>
      <c r="Q2197" t="s">
        <v>36</v>
      </c>
      <c r="R2197" t="s">
        <v>55</v>
      </c>
      <c r="S2197">
        <v>0.61229999999999996</v>
      </c>
      <c r="T2197">
        <v>0.61229999999999996</v>
      </c>
      <c r="U2197">
        <v>4.2930000000000001</v>
      </c>
      <c r="V2197">
        <v>-3.4344000000000002E-3</v>
      </c>
      <c r="W2197" t="s">
        <v>39</v>
      </c>
      <c r="X2197" s="4">
        <f>IF(bot_orders[[#This Row],[side]]="sell", bot_orders[[#This Row],[accFillSz]]*bot_orders[[#This Row],[avgPx]] + bot_orders[[#This Row],[fee]], -bot_orders[[#This Row],[accFillSz]]*bot_orders[[#This Row],[avgPx]])</f>
        <v>-2.6286038999999999</v>
      </c>
      <c r="Y2197" s="4">
        <f>IF(bot_orders[[#This Row],[side]]="buy", bot_orders[[#This Row],[accFillSz]] + bot_orders[[#This Row],[fee]], -bot_orders[[#This Row],[accFillSz]])</f>
        <v>4.2895656000000004</v>
      </c>
      <c r="Z2197" s="4">
        <f>IF(bot_orders[[#This Row],[side]]="sell",bot_orders[[#This Row],[accFillSz]]*bot_orders[[#This Row],[avgPx]]+bot_orders[[#This Row],[fee]], 0)</f>
        <v>0</v>
      </c>
      <c r="AA2197" s="4">
        <f>IF(bot_orders[[#This Row],[side]]="sell",-bot_orders[[#This Row],[accFillSz]],bot_orders[[#This Row],[accFillSz]]+bot_orders[[#This Row],[fee]])</f>
        <v>4.2895656000000004</v>
      </c>
      <c r="AB2197">
        <v>0</v>
      </c>
      <c r="AC2197" t="s">
        <v>38</v>
      </c>
      <c r="AD2197">
        <v>0</v>
      </c>
      <c r="AE2197" t="s">
        <v>40</v>
      </c>
      <c r="AF2197" t="s">
        <v>41</v>
      </c>
      <c r="AG2197" t="s">
        <v>42</v>
      </c>
      <c r="AH2197" t="s">
        <v>28</v>
      </c>
      <c r="AI2197">
        <v>4.2895656000000004</v>
      </c>
      <c r="AJ2197">
        <v>-2.6286038999999999</v>
      </c>
    </row>
    <row r="2198" spans="1:36" x14ac:dyDescent="0.3">
      <c r="A2198">
        <v>2195</v>
      </c>
      <c r="B2198" t="s">
        <v>306</v>
      </c>
      <c r="C2198" t="s">
        <v>28</v>
      </c>
      <c r="D2198" t="s">
        <v>29</v>
      </c>
      <c r="E2198" t="s">
        <v>30</v>
      </c>
      <c r="F2198" t="s">
        <v>31</v>
      </c>
      <c r="G2198" t="s">
        <v>7000</v>
      </c>
      <c r="H2198" t="s">
        <v>7001</v>
      </c>
      <c r="I2198" s="4" t="s">
        <v>6998</v>
      </c>
      <c r="J2198" s="1">
        <f>((((bot_orders[[#This Row],[cTime]]/ 1000)+3*3600) / 86400) + DATE(1970,1,1))</f>
        <v>45768.543461817128</v>
      </c>
      <c r="K2198" s="4" t="s">
        <v>7002</v>
      </c>
      <c r="L2198" s="1">
        <f>((((bot_orders[[#This Row],[uTime]]/ 1000)+3*3600) / 86400) + DATE(1970,1,1))</f>
        <v>45768.574445081016</v>
      </c>
      <c r="M2198" t="s">
        <v>34</v>
      </c>
      <c r="N2198" t="s">
        <v>28</v>
      </c>
      <c r="O2198" t="s">
        <v>35</v>
      </c>
      <c r="P2198">
        <v>4.2930000000000001</v>
      </c>
      <c r="Q2198" t="s">
        <v>36</v>
      </c>
      <c r="R2198" t="s">
        <v>55</v>
      </c>
      <c r="S2198">
        <v>0.61480000000000001</v>
      </c>
      <c r="T2198">
        <v>0.61480000000000001</v>
      </c>
      <c r="U2198">
        <v>4.2930000000000001</v>
      </c>
      <c r="V2198">
        <v>-3.4344000000000002E-3</v>
      </c>
      <c r="W2198" t="s">
        <v>39</v>
      </c>
      <c r="X2198" s="4">
        <f>IF(bot_orders[[#This Row],[side]]="sell", bot_orders[[#This Row],[accFillSz]]*bot_orders[[#This Row],[avgPx]] + bot_orders[[#This Row],[fee]], -bot_orders[[#This Row],[accFillSz]]*bot_orders[[#This Row],[avgPx]])</f>
        <v>-2.6393364000000004</v>
      </c>
      <c r="Y2198" s="4">
        <f>IF(bot_orders[[#This Row],[side]]="buy", bot_orders[[#This Row],[accFillSz]] + bot_orders[[#This Row],[fee]], -bot_orders[[#This Row],[accFillSz]])</f>
        <v>4.2895656000000004</v>
      </c>
      <c r="Z2198" s="4">
        <f>IF(bot_orders[[#This Row],[side]]="sell",bot_orders[[#This Row],[accFillSz]]*bot_orders[[#This Row],[avgPx]]+bot_orders[[#This Row],[fee]], 0)</f>
        <v>0</v>
      </c>
      <c r="AA2198" s="4">
        <f>IF(bot_orders[[#This Row],[side]]="sell",-bot_orders[[#This Row],[accFillSz]],bot_orders[[#This Row],[accFillSz]]+bot_orders[[#This Row],[fee]])</f>
        <v>4.2895656000000004</v>
      </c>
      <c r="AB2198">
        <v>0</v>
      </c>
      <c r="AC2198" t="s">
        <v>38</v>
      </c>
      <c r="AD2198">
        <v>0</v>
      </c>
      <c r="AE2198" t="s">
        <v>40</v>
      </c>
      <c r="AF2198" t="s">
        <v>41</v>
      </c>
      <c r="AG2198" t="s">
        <v>42</v>
      </c>
      <c r="AH2198" t="s">
        <v>28</v>
      </c>
      <c r="AI2198">
        <v>4.2895656000000004</v>
      </c>
      <c r="AJ2198">
        <v>-2.6393363999999999</v>
      </c>
    </row>
    <row r="2199" spans="1:36" x14ac:dyDescent="0.3">
      <c r="A2199">
        <v>2196</v>
      </c>
      <c r="B2199" t="s">
        <v>306</v>
      </c>
      <c r="C2199" t="s">
        <v>28</v>
      </c>
      <c r="D2199" t="s">
        <v>29</v>
      </c>
      <c r="E2199" t="s">
        <v>30</v>
      </c>
      <c r="F2199" t="s">
        <v>31</v>
      </c>
      <c r="G2199" t="s">
        <v>7003</v>
      </c>
      <c r="H2199" t="s">
        <v>7004</v>
      </c>
      <c r="I2199" s="4" t="s">
        <v>6998</v>
      </c>
      <c r="J2199" s="1">
        <f>((((bot_orders[[#This Row],[cTime]]/ 1000)+3*3600) / 86400) + DATE(1970,1,1))</f>
        <v>45768.543461817128</v>
      </c>
      <c r="K2199" s="4" t="s">
        <v>7005</v>
      </c>
      <c r="L2199" s="1">
        <f>((((bot_orders[[#This Row],[uTime]]/ 1000)+3*3600) / 86400) + DATE(1970,1,1))</f>
        <v>45768.545737743058</v>
      </c>
      <c r="M2199" t="s">
        <v>34</v>
      </c>
      <c r="N2199" t="s">
        <v>28</v>
      </c>
      <c r="O2199" t="s">
        <v>35</v>
      </c>
      <c r="P2199">
        <v>4.2930000000000001</v>
      </c>
      <c r="Q2199" t="s">
        <v>36</v>
      </c>
      <c r="R2199" t="s">
        <v>55</v>
      </c>
      <c r="S2199">
        <v>0.61729999999999996</v>
      </c>
      <c r="T2199">
        <v>0.61729999999999996</v>
      </c>
      <c r="U2199">
        <v>4.2930000000000001</v>
      </c>
      <c r="V2199">
        <v>-3.4344000000000002E-3</v>
      </c>
      <c r="W2199" t="s">
        <v>39</v>
      </c>
      <c r="X2199" s="4">
        <f>IF(bot_orders[[#This Row],[side]]="sell", bot_orders[[#This Row],[accFillSz]]*bot_orders[[#This Row],[avgPx]] + bot_orders[[#This Row],[fee]], -bot_orders[[#This Row],[accFillSz]]*bot_orders[[#This Row],[avgPx]])</f>
        <v>-2.6500688999999999</v>
      </c>
      <c r="Y2199" s="4">
        <f>IF(bot_orders[[#This Row],[side]]="buy", bot_orders[[#This Row],[accFillSz]] + bot_orders[[#This Row],[fee]], -bot_orders[[#This Row],[accFillSz]])</f>
        <v>4.2895656000000004</v>
      </c>
      <c r="Z2199" s="4">
        <f>IF(bot_orders[[#This Row],[side]]="sell",bot_orders[[#This Row],[accFillSz]]*bot_orders[[#This Row],[avgPx]]+bot_orders[[#This Row],[fee]], 0)</f>
        <v>0</v>
      </c>
      <c r="AA2199" s="4">
        <f>IF(bot_orders[[#This Row],[side]]="sell",-bot_orders[[#This Row],[accFillSz]],bot_orders[[#This Row],[accFillSz]]+bot_orders[[#This Row],[fee]])</f>
        <v>4.2895656000000004</v>
      </c>
      <c r="AB2199">
        <v>0</v>
      </c>
      <c r="AC2199" t="s">
        <v>38</v>
      </c>
      <c r="AD2199">
        <v>0</v>
      </c>
      <c r="AE2199" t="s">
        <v>40</v>
      </c>
      <c r="AF2199" t="s">
        <v>41</v>
      </c>
      <c r="AG2199" t="s">
        <v>42</v>
      </c>
      <c r="AH2199" t="s">
        <v>28</v>
      </c>
      <c r="AI2199">
        <v>4.2895656000000004</v>
      </c>
      <c r="AJ2199">
        <v>-2.6500688999999999</v>
      </c>
    </row>
    <row r="2200" spans="1:36" x14ac:dyDescent="0.3">
      <c r="A2200">
        <v>2197</v>
      </c>
      <c r="B2200" t="s">
        <v>306</v>
      </c>
      <c r="C2200" t="s">
        <v>28</v>
      </c>
      <c r="D2200" t="s">
        <v>29</v>
      </c>
      <c r="E2200" t="s">
        <v>30</v>
      </c>
      <c r="F2200" t="s">
        <v>31</v>
      </c>
      <c r="G2200" t="s">
        <v>7006</v>
      </c>
      <c r="H2200" t="s">
        <v>7007</v>
      </c>
      <c r="I2200" s="4" t="s">
        <v>6998</v>
      </c>
      <c r="J2200" s="1">
        <f>((((bot_orders[[#This Row],[cTime]]/ 1000)+3*3600) / 86400) + DATE(1970,1,1))</f>
        <v>45768.543461817128</v>
      </c>
      <c r="K2200" s="4" t="s">
        <v>7008</v>
      </c>
      <c r="L2200" s="1">
        <f>((((bot_orders[[#This Row],[uTime]]/ 1000)+3*3600) / 86400) + DATE(1970,1,1))</f>
        <v>45768.545244849534</v>
      </c>
      <c r="M2200" t="s">
        <v>34</v>
      </c>
      <c r="N2200" t="s">
        <v>28</v>
      </c>
      <c r="O2200" t="s">
        <v>35</v>
      </c>
      <c r="P2200">
        <v>4.2930000000000001</v>
      </c>
      <c r="Q2200" t="s">
        <v>36</v>
      </c>
      <c r="R2200" t="s">
        <v>55</v>
      </c>
      <c r="S2200">
        <v>0.61980000000000002</v>
      </c>
      <c r="T2200">
        <v>0.61980000000000002</v>
      </c>
      <c r="U2200">
        <v>4.2930000000000001</v>
      </c>
      <c r="V2200">
        <v>-3.4344000000000002E-3</v>
      </c>
      <c r="W2200" t="s">
        <v>39</v>
      </c>
      <c r="X2200" s="4">
        <f>IF(bot_orders[[#This Row],[side]]="sell", bot_orders[[#This Row],[accFillSz]]*bot_orders[[#This Row],[avgPx]] + bot_orders[[#This Row],[fee]], -bot_orders[[#This Row],[accFillSz]]*bot_orders[[#This Row],[avgPx]])</f>
        <v>-2.6608014</v>
      </c>
      <c r="Y2200" s="4">
        <f>IF(bot_orders[[#This Row],[side]]="buy", bot_orders[[#This Row],[accFillSz]] + bot_orders[[#This Row],[fee]], -bot_orders[[#This Row],[accFillSz]])</f>
        <v>4.2895656000000004</v>
      </c>
      <c r="Z2200" s="4">
        <f>IF(bot_orders[[#This Row],[side]]="sell",bot_orders[[#This Row],[accFillSz]]*bot_orders[[#This Row],[avgPx]]+bot_orders[[#This Row],[fee]], 0)</f>
        <v>0</v>
      </c>
      <c r="AA2200" s="4">
        <f>IF(bot_orders[[#This Row],[side]]="sell",-bot_orders[[#This Row],[accFillSz]],bot_orders[[#This Row],[accFillSz]]+bot_orders[[#This Row],[fee]])</f>
        <v>4.2895656000000004</v>
      </c>
      <c r="AB2200">
        <v>0</v>
      </c>
      <c r="AC2200" t="s">
        <v>38</v>
      </c>
      <c r="AD2200">
        <v>0</v>
      </c>
      <c r="AE2200" t="s">
        <v>40</v>
      </c>
      <c r="AF2200" t="s">
        <v>41</v>
      </c>
      <c r="AG2200" t="s">
        <v>42</v>
      </c>
      <c r="AH2200" t="s">
        <v>28</v>
      </c>
      <c r="AI2200">
        <v>4.2895656000000004</v>
      </c>
      <c r="AJ2200">
        <v>-2.6608014</v>
      </c>
    </row>
    <row r="2201" spans="1:36" x14ac:dyDescent="0.3">
      <c r="A2201">
        <v>2198</v>
      </c>
      <c r="B2201" t="s">
        <v>306</v>
      </c>
      <c r="C2201" t="s">
        <v>28</v>
      </c>
      <c r="D2201" t="s">
        <v>29</v>
      </c>
      <c r="E2201" t="s">
        <v>30</v>
      </c>
      <c r="F2201" t="s">
        <v>31</v>
      </c>
      <c r="G2201" t="s">
        <v>7009</v>
      </c>
      <c r="H2201" t="s">
        <v>7010</v>
      </c>
      <c r="I2201" s="4" t="s">
        <v>6998</v>
      </c>
      <c r="J2201" s="1">
        <f>((((bot_orders[[#This Row],[cTime]]/ 1000)+3*3600) / 86400) + DATE(1970,1,1))</f>
        <v>45768.543461817128</v>
      </c>
      <c r="K2201" s="4" t="s">
        <v>7011</v>
      </c>
      <c r="L2201" s="1">
        <f>((((bot_orders[[#This Row],[uTime]]/ 1000)+3*3600) / 86400) + DATE(1970,1,1))</f>
        <v>45768.544163425926</v>
      </c>
      <c r="M2201" t="s">
        <v>34</v>
      </c>
      <c r="N2201" t="s">
        <v>28</v>
      </c>
      <c r="O2201" t="s">
        <v>35</v>
      </c>
      <c r="P2201">
        <v>4.2930000000000001</v>
      </c>
      <c r="Q2201" t="s">
        <v>36</v>
      </c>
      <c r="R2201" t="s">
        <v>55</v>
      </c>
      <c r="S2201">
        <v>0.62229999999999996</v>
      </c>
      <c r="T2201">
        <v>0.62229999999999996</v>
      </c>
      <c r="U2201">
        <v>4.2930000000000001</v>
      </c>
      <c r="V2201">
        <v>-3.4344000000000002E-3</v>
      </c>
      <c r="W2201" t="s">
        <v>39</v>
      </c>
      <c r="X2201" s="4">
        <f>IF(bot_orders[[#This Row],[side]]="sell", bot_orders[[#This Row],[accFillSz]]*bot_orders[[#This Row],[avgPx]] + bot_orders[[#This Row],[fee]], -bot_orders[[#This Row],[accFillSz]]*bot_orders[[#This Row],[avgPx]])</f>
        <v>-2.6715339</v>
      </c>
      <c r="Y2201" s="4">
        <f>IF(bot_orders[[#This Row],[side]]="buy", bot_orders[[#This Row],[accFillSz]] + bot_orders[[#This Row],[fee]], -bot_orders[[#This Row],[accFillSz]])</f>
        <v>4.2895656000000004</v>
      </c>
      <c r="Z2201" s="4">
        <f>IF(bot_orders[[#This Row],[side]]="sell",bot_orders[[#This Row],[accFillSz]]*bot_orders[[#This Row],[avgPx]]+bot_orders[[#This Row],[fee]], 0)</f>
        <v>0</v>
      </c>
      <c r="AA2201" s="4">
        <f>IF(bot_orders[[#This Row],[side]]="sell",-bot_orders[[#This Row],[accFillSz]],bot_orders[[#This Row],[accFillSz]]+bot_orders[[#This Row],[fee]])</f>
        <v>4.2895656000000004</v>
      </c>
      <c r="AB2201">
        <v>0</v>
      </c>
      <c r="AC2201" t="s">
        <v>38</v>
      </c>
      <c r="AD2201">
        <v>0</v>
      </c>
      <c r="AE2201" t="s">
        <v>40</v>
      </c>
      <c r="AF2201" t="s">
        <v>41</v>
      </c>
      <c r="AG2201" t="s">
        <v>42</v>
      </c>
      <c r="AH2201" t="s">
        <v>28</v>
      </c>
      <c r="AI2201">
        <v>4.2895656000000004</v>
      </c>
      <c r="AJ2201">
        <v>-2.6715339</v>
      </c>
    </row>
    <row r="2202" spans="1:36" x14ac:dyDescent="0.3">
      <c r="A2202">
        <v>2199</v>
      </c>
      <c r="B2202" t="s">
        <v>306</v>
      </c>
      <c r="C2202" t="s">
        <v>28</v>
      </c>
      <c r="D2202" t="s">
        <v>29</v>
      </c>
      <c r="E2202" t="s">
        <v>30</v>
      </c>
      <c r="F2202" t="s">
        <v>31</v>
      </c>
      <c r="G2202" t="s">
        <v>7012</v>
      </c>
      <c r="H2202" t="s">
        <v>7013</v>
      </c>
      <c r="I2202" s="4" t="s">
        <v>6998</v>
      </c>
      <c r="J2202" s="1">
        <f>((((bot_orders[[#This Row],[cTime]]/ 1000)+3*3600) / 86400) + DATE(1970,1,1))</f>
        <v>45768.543461817128</v>
      </c>
      <c r="K2202" s="4" t="s">
        <v>7014</v>
      </c>
      <c r="L2202" s="1">
        <f>((((bot_orders[[#This Row],[uTime]]/ 1000)+3*3600) / 86400) + DATE(1970,1,1))</f>
        <v>45768.543461851848</v>
      </c>
      <c r="M2202" t="s">
        <v>34</v>
      </c>
      <c r="N2202" t="s">
        <v>28</v>
      </c>
      <c r="O2202" t="s">
        <v>35</v>
      </c>
      <c r="P2202">
        <v>4.2930000000000001</v>
      </c>
      <c r="Q2202" t="s">
        <v>36</v>
      </c>
      <c r="R2202" t="s">
        <v>55</v>
      </c>
      <c r="S2202">
        <v>0.62480000000000002</v>
      </c>
      <c r="T2202">
        <v>0.62360000000000004</v>
      </c>
      <c r="U2202">
        <v>4.2930000000000001</v>
      </c>
      <c r="V2202">
        <v>-4.2929999999999999E-3</v>
      </c>
      <c r="W2202" t="s">
        <v>39</v>
      </c>
      <c r="X2202" s="4">
        <f>IF(bot_orders[[#This Row],[side]]="sell", bot_orders[[#This Row],[accFillSz]]*bot_orders[[#This Row],[avgPx]] + bot_orders[[#This Row],[fee]], -bot_orders[[#This Row],[accFillSz]]*bot_orders[[#This Row],[avgPx]])</f>
        <v>-2.6771148000000005</v>
      </c>
      <c r="Y2202" s="4">
        <f>IF(bot_orders[[#This Row],[side]]="buy", bot_orders[[#This Row],[accFillSz]] + bot_orders[[#This Row],[fee]], -bot_orders[[#This Row],[accFillSz]])</f>
        <v>4.2887070000000005</v>
      </c>
      <c r="Z2202" s="4">
        <f>IF(bot_orders[[#This Row],[side]]="sell",bot_orders[[#This Row],[accFillSz]]*bot_orders[[#This Row],[avgPx]]+bot_orders[[#This Row],[fee]], 0)</f>
        <v>0</v>
      </c>
      <c r="AA2202" s="4">
        <f>IF(bot_orders[[#This Row],[side]]="sell",-bot_orders[[#This Row],[accFillSz]],bot_orders[[#This Row],[accFillSz]]+bot_orders[[#This Row],[fee]])</f>
        <v>4.2887070000000005</v>
      </c>
      <c r="AB2202">
        <v>0</v>
      </c>
      <c r="AC2202" t="s">
        <v>38</v>
      </c>
      <c r="AD2202">
        <v>0</v>
      </c>
      <c r="AE2202" t="s">
        <v>40</v>
      </c>
      <c r="AF2202" t="s">
        <v>41</v>
      </c>
      <c r="AG2202" t="s">
        <v>42</v>
      </c>
      <c r="AH2202" t="s">
        <v>28</v>
      </c>
      <c r="AI2202">
        <v>4.2887069999999996</v>
      </c>
      <c r="AJ2202">
        <v>-2.6771148</v>
      </c>
    </row>
    <row r="2203" spans="1:36" x14ac:dyDescent="0.3">
      <c r="A2203">
        <v>2200</v>
      </c>
      <c r="B2203" t="s">
        <v>306</v>
      </c>
      <c r="C2203" t="s">
        <v>28</v>
      </c>
      <c r="D2203" t="s">
        <v>29</v>
      </c>
      <c r="E2203" t="s">
        <v>30</v>
      </c>
      <c r="F2203" t="s">
        <v>31</v>
      </c>
      <c r="G2203" t="s">
        <v>7015</v>
      </c>
      <c r="H2203" t="s">
        <v>7016</v>
      </c>
      <c r="I2203" s="4" t="s">
        <v>6998</v>
      </c>
      <c r="J2203" s="1">
        <f>((((bot_orders[[#This Row],[cTime]]/ 1000)+3*3600) / 86400) + DATE(1970,1,1))</f>
        <v>45768.543461817128</v>
      </c>
      <c r="K2203" s="4" t="s">
        <v>7014</v>
      </c>
      <c r="L2203" s="1">
        <f>((((bot_orders[[#This Row],[uTime]]/ 1000)+3*3600) / 86400) + DATE(1970,1,1))</f>
        <v>45768.543461851848</v>
      </c>
      <c r="M2203" t="s">
        <v>34</v>
      </c>
      <c r="N2203" t="s">
        <v>28</v>
      </c>
      <c r="O2203" t="s">
        <v>35</v>
      </c>
      <c r="P2203">
        <v>4.1619999999999999</v>
      </c>
      <c r="Q2203" t="s">
        <v>36</v>
      </c>
      <c r="R2203" t="s">
        <v>55</v>
      </c>
      <c r="S2203">
        <v>0.62739999999999996</v>
      </c>
      <c r="T2203">
        <v>0.62360000000000004</v>
      </c>
      <c r="U2203">
        <v>4.1619999999999999</v>
      </c>
      <c r="V2203">
        <v>-4.1619999999999999E-3</v>
      </c>
      <c r="W2203" t="s">
        <v>39</v>
      </c>
      <c r="X2203" s="4">
        <f>IF(bot_orders[[#This Row],[side]]="sell", bot_orders[[#This Row],[accFillSz]]*bot_orders[[#This Row],[avgPx]] + bot_orders[[#This Row],[fee]], -bot_orders[[#This Row],[accFillSz]]*bot_orders[[#This Row],[avgPx]])</f>
        <v>-2.5954231999999999</v>
      </c>
      <c r="Y2203" s="4">
        <f>IF(bot_orders[[#This Row],[side]]="buy", bot_orders[[#This Row],[accFillSz]] + bot_orders[[#This Row],[fee]], -bot_orders[[#This Row],[accFillSz]])</f>
        <v>4.1578379999999999</v>
      </c>
      <c r="Z2203" s="4">
        <f>IF(bot_orders[[#This Row],[side]]="sell",bot_orders[[#This Row],[accFillSz]]*bot_orders[[#This Row],[avgPx]]+bot_orders[[#This Row],[fee]], 0)</f>
        <v>0</v>
      </c>
      <c r="AA2203" s="4">
        <f>IF(bot_orders[[#This Row],[side]]="sell",-bot_orders[[#This Row],[accFillSz]],bot_orders[[#This Row],[accFillSz]]+bot_orders[[#This Row],[fee]])</f>
        <v>4.1578379999999999</v>
      </c>
      <c r="AB2203">
        <v>0</v>
      </c>
      <c r="AC2203" t="s">
        <v>38</v>
      </c>
      <c r="AD2203">
        <v>0</v>
      </c>
      <c r="AE2203" t="s">
        <v>40</v>
      </c>
      <c r="AF2203" t="s">
        <v>41</v>
      </c>
      <c r="AG2203" t="s">
        <v>42</v>
      </c>
      <c r="AH2203" t="s">
        <v>28</v>
      </c>
      <c r="AI2203">
        <v>4.1578379999999999</v>
      </c>
      <c r="AJ2203">
        <v>-2.5954231999999999</v>
      </c>
    </row>
    <row r="2204" spans="1:36" x14ac:dyDescent="0.3">
      <c r="A2204">
        <v>2201</v>
      </c>
      <c r="B2204" t="s">
        <v>306</v>
      </c>
      <c r="C2204" t="s">
        <v>28</v>
      </c>
      <c r="D2204" t="s">
        <v>29</v>
      </c>
      <c r="E2204" t="s">
        <v>30</v>
      </c>
      <c r="F2204" t="s">
        <v>31</v>
      </c>
      <c r="G2204" t="s">
        <v>7012</v>
      </c>
      <c r="H2204" t="s">
        <v>7017</v>
      </c>
      <c r="I2204" s="4" t="s">
        <v>7018</v>
      </c>
      <c r="J2204" s="1">
        <f>((((bot_orders[[#This Row],[cTime]]/ 1000)+3*3600) / 86400) + DATE(1970,1,1))</f>
        <v>45768.543461875001</v>
      </c>
      <c r="K2204" s="4" t="s">
        <v>7019</v>
      </c>
      <c r="L2204" s="1">
        <f>((((bot_orders[[#This Row],[uTime]]/ 1000)+3*3600) / 86400) + DATE(1970,1,1))</f>
        <v>45768.585045902779</v>
      </c>
      <c r="M2204" t="s">
        <v>34</v>
      </c>
      <c r="N2204" t="s">
        <v>28</v>
      </c>
      <c r="O2204" t="s">
        <v>35</v>
      </c>
      <c r="P2204">
        <v>4.2880000000000003</v>
      </c>
      <c r="Q2204" t="s">
        <v>36</v>
      </c>
      <c r="R2204" t="s">
        <v>37</v>
      </c>
      <c r="S2204">
        <v>0.62739999999999996</v>
      </c>
      <c r="T2204">
        <v>0.62739999999999996</v>
      </c>
      <c r="U2204">
        <v>4.2880000000000003</v>
      </c>
      <c r="V2204">
        <v>-2.1522329999999999E-3</v>
      </c>
      <c r="W2204" t="s">
        <v>38</v>
      </c>
      <c r="X2204" s="4">
        <f>IF(bot_orders[[#This Row],[side]]="sell", bot_orders[[#This Row],[accFillSz]]*bot_orders[[#This Row],[avgPx]] + bot_orders[[#This Row],[fee]], -bot_orders[[#This Row],[accFillSz]]*bot_orders[[#This Row],[avgPx]])</f>
        <v>2.688138967</v>
      </c>
      <c r="Y2204" s="4">
        <f>IF(bot_orders[[#This Row],[side]]="buy", bot_orders[[#This Row],[accFillSz]] + bot_orders[[#This Row],[fee]], -bot_orders[[#This Row],[accFillSz]])</f>
        <v>-4.2880000000000003</v>
      </c>
      <c r="Z2204" s="4">
        <f>IF(bot_orders[[#This Row],[side]]="sell",bot_orders[[#This Row],[accFillSz]]*bot_orders[[#This Row],[avgPx]]+bot_orders[[#This Row],[fee]], 0)</f>
        <v>2.688138967</v>
      </c>
      <c r="AA2204" s="4">
        <f>IF(bot_orders[[#This Row],[side]]="sell",-bot_orders[[#This Row],[accFillSz]],bot_orders[[#This Row],[accFillSz]]+bot_orders[[#This Row],[fee]])</f>
        <v>-4.2880000000000003</v>
      </c>
      <c r="AB2204">
        <v>0</v>
      </c>
      <c r="AC2204" t="s">
        <v>39</v>
      </c>
      <c r="AD2204">
        <v>0</v>
      </c>
      <c r="AE2204" t="s">
        <v>40</v>
      </c>
      <c r="AF2204" t="s">
        <v>41</v>
      </c>
      <c r="AG2204" t="s">
        <v>42</v>
      </c>
      <c r="AH2204" t="s">
        <v>28</v>
      </c>
      <c r="AI2204">
        <v>-4.2880000000000003</v>
      </c>
      <c r="AJ2204">
        <v>2.6881389699999998</v>
      </c>
    </row>
    <row r="2205" spans="1:36" x14ac:dyDescent="0.3">
      <c r="A2205">
        <v>2202</v>
      </c>
      <c r="B2205" t="s">
        <v>306</v>
      </c>
      <c r="C2205" t="s">
        <v>28</v>
      </c>
      <c r="D2205" t="s">
        <v>29</v>
      </c>
      <c r="E2205" t="s">
        <v>30</v>
      </c>
      <c r="F2205" t="s">
        <v>31</v>
      </c>
      <c r="G2205" t="s">
        <v>7009</v>
      </c>
      <c r="H2205" t="s">
        <v>7020</v>
      </c>
      <c r="I2205" s="4" t="s">
        <v>7021</v>
      </c>
      <c r="J2205" s="1">
        <f>((((bot_orders[[#This Row],[cTime]]/ 1000)+3*3600) / 86400) + DATE(1970,1,1))</f>
        <v>45768.544163449071</v>
      </c>
      <c r="K2205" s="4" t="s">
        <v>7022</v>
      </c>
      <c r="L2205" s="1">
        <f>((((bot_orders[[#This Row],[uTime]]/ 1000)+3*3600) / 86400) + DATE(1970,1,1))</f>
        <v>45768.584732384261</v>
      </c>
      <c r="M2205" t="s">
        <v>34</v>
      </c>
      <c r="N2205" t="s">
        <v>28</v>
      </c>
      <c r="O2205" t="s">
        <v>35</v>
      </c>
      <c r="P2205">
        <v>4.2889999999999997</v>
      </c>
      <c r="Q2205" t="s">
        <v>36</v>
      </c>
      <c r="R2205" t="s">
        <v>37</v>
      </c>
      <c r="S2205">
        <v>0.62480000000000002</v>
      </c>
      <c r="T2205">
        <v>0.62480000000000002</v>
      </c>
      <c r="U2205">
        <v>4.2889999999999997</v>
      </c>
      <c r="V2205">
        <v>-2.1438137999999999E-3</v>
      </c>
      <c r="W2205" t="s">
        <v>38</v>
      </c>
      <c r="X2205" s="4">
        <f>IF(bot_orders[[#This Row],[side]]="sell", bot_orders[[#This Row],[accFillSz]]*bot_orders[[#This Row],[avgPx]] + bot_orders[[#This Row],[fee]], -bot_orders[[#This Row],[accFillSz]]*bot_orders[[#This Row],[avgPx]])</f>
        <v>2.6776233862000001</v>
      </c>
      <c r="Y2205" s="4">
        <f>IF(bot_orders[[#This Row],[side]]="buy", bot_orders[[#This Row],[accFillSz]] + bot_orders[[#This Row],[fee]], -bot_orders[[#This Row],[accFillSz]])</f>
        <v>-4.2889999999999997</v>
      </c>
      <c r="Z2205" s="4">
        <f>IF(bot_orders[[#This Row],[side]]="sell",bot_orders[[#This Row],[accFillSz]]*bot_orders[[#This Row],[avgPx]]+bot_orders[[#This Row],[fee]], 0)</f>
        <v>2.6776233862000001</v>
      </c>
      <c r="AA2205" s="4">
        <f>IF(bot_orders[[#This Row],[side]]="sell",-bot_orders[[#This Row],[accFillSz]],bot_orders[[#This Row],[accFillSz]]+bot_orders[[#This Row],[fee]])</f>
        <v>-4.2889999999999997</v>
      </c>
      <c r="AB2205">
        <v>0</v>
      </c>
      <c r="AC2205" t="s">
        <v>39</v>
      </c>
      <c r="AD2205">
        <v>0</v>
      </c>
      <c r="AE2205" t="s">
        <v>40</v>
      </c>
      <c r="AF2205" t="s">
        <v>41</v>
      </c>
      <c r="AG2205" t="s">
        <v>42</v>
      </c>
      <c r="AH2205" t="s">
        <v>28</v>
      </c>
      <c r="AI2205">
        <v>-4.2889999999999997</v>
      </c>
      <c r="AJ2205">
        <v>2.6776233899999999</v>
      </c>
    </row>
    <row r="2206" spans="1:36" x14ac:dyDescent="0.3">
      <c r="A2206">
        <v>2203</v>
      </c>
      <c r="B2206" t="s">
        <v>306</v>
      </c>
      <c r="C2206" t="s">
        <v>28</v>
      </c>
      <c r="D2206" t="s">
        <v>29</v>
      </c>
      <c r="E2206" t="s">
        <v>30</v>
      </c>
      <c r="F2206" t="s">
        <v>31</v>
      </c>
      <c r="G2206" t="s">
        <v>7006</v>
      </c>
      <c r="H2206" t="s">
        <v>7023</v>
      </c>
      <c r="I2206" s="4" t="s">
        <v>7024</v>
      </c>
      <c r="J2206" s="1">
        <f>((((bot_orders[[#This Row],[cTime]]/ 1000)+3*3600) / 86400) + DATE(1970,1,1))</f>
        <v>45768.545244872686</v>
      </c>
      <c r="K2206" s="4" t="s">
        <v>7025</v>
      </c>
      <c r="L2206" s="1">
        <f>((((bot_orders[[#This Row],[uTime]]/ 1000)+3*3600) / 86400) + DATE(1970,1,1))</f>
        <v>45768.557024189817</v>
      </c>
      <c r="M2206" t="s">
        <v>34</v>
      </c>
      <c r="N2206" t="s">
        <v>28</v>
      </c>
      <c r="O2206" t="s">
        <v>35</v>
      </c>
      <c r="P2206">
        <v>4.2889999999999997</v>
      </c>
      <c r="Q2206" t="s">
        <v>36</v>
      </c>
      <c r="R2206" t="s">
        <v>37</v>
      </c>
      <c r="S2206">
        <v>0.62229999999999996</v>
      </c>
      <c r="T2206">
        <v>0.62229999999999996</v>
      </c>
      <c r="U2206">
        <v>4.2889999999999997</v>
      </c>
      <c r="V2206">
        <v>-2.1352357999999999E-3</v>
      </c>
      <c r="W2206" t="s">
        <v>38</v>
      </c>
      <c r="X2206" s="4">
        <f>IF(bot_orders[[#This Row],[side]]="sell", bot_orders[[#This Row],[accFillSz]]*bot_orders[[#This Row],[avgPx]] + bot_orders[[#This Row],[fee]], -bot_orders[[#This Row],[accFillSz]]*bot_orders[[#This Row],[avgPx]])</f>
        <v>2.6669094641999997</v>
      </c>
      <c r="Y2206" s="4">
        <f>IF(bot_orders[[#This Row],[side]]="buy", bot_orders[[#This Row],[accFillSz]] + bot_orders[[#This Row],[fee]], -bot_orders[[#This Row],[accFillSz]])</f>
        <v>-4.2889999999999997</v>
      </c>
      <c r="Z2206" s="4">
        <f>IF(bot_orders[[#This Row],[side]]="sell",bot_orders[[#This Row],[accFillSz]]*bot_orders[[#This Row],[avgPx]]+bot_orders[[#This Row],[fee]], 0)</f>
        <v>2.6669094641999997</v>
      </c>
      <c r="AA2206" s="4">
        <f>IF(bot_orders[[#This Row],[side]]="sell",-bot_orders[[#This Row],[accFillSz]],bot_orders[[#This Row],[accFillSz]]+bot_orders[[#This Row],[fee]])</f>
        <v>-4.2889999999999997</v>
      </c>
      <c r="AB2206">
        <v>0</v>
      </c>
      <c r="AC2206" t="s">
        <v>39</v>
      </c>
      <c r="AD2206">
        <v>0</v>
      </c>
      <c r="AE2206" t="s">
        <v>40</v>
      </c>
      <c r="AF2206" t="s">
        <v>41</v>
      </c>
      <c r="AG2206" t="s">
        <v>42</v>
      </c>
      <c r="AH2206" t="s">
        <v>28</v>
      </c>
      <c r="AI2206">
        <v>-4.2889999999999997</v>
      </c>
      <c r="AJ2206">
        <v>2.6669094599999998</v>
      </c>
    </row>
    <row r="2207" spans="1:36" x14ac:dyDescent="0.3">
      <c r="A2207">
        <v>2204</v>
      </c>
      <c r="B2207" t="s">
        <v>306</v>
      </c>
      <c r="C2207" t="s">
        <v>28</v>
      </c>
      <c r="D2207" t="s">
        <v>29</v>
      </c>
      <c r="E2207" t="s">
        <v>30</v>
      </c>
      <c r="F2207" t="s">
        <v>31</v>
      </c>
      <c r="G2207" t="s">
        <v>7003</v>
      </c>
      <c r="H2207" t="s">
        <v>7026</v>
      </c>
      <c r="I2207" s="4" t="s">
        <v>7027</v>
      </c>
      <c r="J2207" s="1">
        <f>((((bot_orders[[#This Row],[cTime]]/ 1000)+3*3600) / 86400) + DATE(1970,1,1))</f>
        <v>45768.545737754626</v>
      </c>
      <c r="K2207" s="4" t="s">
        <v>7028</v>
      </c>
      <c r="L2207" s="1">
        <f>((((bot_orders[[#This Row],[uTime]]/ 1000)+3*3600) / 86400) + DATE(1970,1,1))</f>
        <v>45768.546430335649</v>
      </c>
      <c r="M2207" t="s">
        <v>34</v>
      </c>
      <c r="N2207" t="s">
        <v>28</v>
      </c>
      <c r="O2207" t="s">
        <v>35</v>
      </c>
      <c r="P2207">
        <v>4.2889999999999997</v>
      </c>
      <c r="Q2207" t="s">
        <v>36</v>
      </c>
      <c r="R2207" t="s">
        <v>37</v>
      </c>
      <c r="S2207">
        <v>0.61980000000000002</v>
      </c>
      <c r="T2207">
        <v>0.61980000000000002</v>
      </c>
      <c r="U2207">
        <v>4.2889999999999997</v>
      </c>
      <c r="V2207">
        <v>-2.1266578E-3</v>
      </c>
      <c r="W2207" t="s">
        <v>38</v>
      </c>
      <c r="X2207" s="4">
        <f>IF(bot_orders[[#This Row],[side]]="sell", bot_orders[[#This Row],[accFillSz]]*bot_orders[[#This Row],[avgPx]] + bot_orders[[#This Row],[fee]], -bot_orders[[#This Row],[accFillSz]]*bot_orders[[#This Row],[avgPx]])</f>
        <v>2.6561955421999999</v>
      </c>
      <c r="Y2207" s="4">
        <f>IF(bot_orders[[#This Row],[side]]="buy", bot_orders[[#This Row],[accFillSz]] + bot_orders[[#This Row],[fee]], -bot_orders[[#This Row],[accFillSz]])</f>
        <v>-4.2889999999999997</v>
      </c>
      <c r="Z2207" s="4">
        <f>IF(bot_orders[[#This Row],[side]]="sell",bot_orders[[#This Row],[accFillSz]]*bot_orders[[#This Row],[avgPx]]+bot_orders[[#This Row],[fee]], 0)</f>
        <v>2.6561955421999999</v>
      </c>
      <c r="AA2207" s="4">
        <f>IF(bot_orders[[#This Row],[side]]="sell",-bot_orders[[#This Row],[accFillSz]],bot_orders[[#This Row],[accFillSz]]+bot_orders[[#This Row],[fee]])</f>
        <v>-4.2889999999999997</v>
      </c>
      <c r="AB2207">
        <v>0</v>
      </c>
      <c r="AC2207" t="s">
        <v>39</v>
      </c>
      <c r="AD2207">
        <v>0</v>
      </c>
      <c r="AE2207" t="s">
        <v>40</v>
      </c>
      <c r="AF2207" t="s">
        <v>41</v>
      </c>
      <c r="AG2207" t="s">
        <v>42</v>
      </c>
      <c r="AH2207" t="s">
        <v>28</v>
      </c>
      <c r="AI2207">
        <v>-4.2889999999999997</v>
      </c>
      <c r="AJ2207">
        <v>2.6561955400000001</v>
      </c>
    </row>
    <row r="2208" spans="1:36" x14ac:dyDescent="0.3">
      <c r="A2208">
        <v>2205</v>
      </c>
      <c r="B2208" t="s">
        <v>306</v>
      </c>
      <c r="C2208" t="s">
        <v>28</v>
      </c>
      <c r="D2208" t="s">
        <v>29</v>
      </c>
      <c r="E2208" t="s">
        <v>30</v>
      </c>
      <c r="F2208" t="s">
        <v>31</v>
      </c>
      <c r="G2208" t="s">
        <v>7029</v>
      </c>
      <c r="H2208" t="s">
        <v>7030</v>
      </c>
      <c r="I2208" s="4" t="s">
        <v>7031</v>
      </c>
      <c r="J2208" s="1">
        <f>((((bot_orders[[#This Row],[cTime]]/ 1000)+3*3600) / 86400) + DATE(1970,1,1))</f>
        <v>45768.546430358794</v>
      </c>
      <c r="K2208" s="4" t="s">
        <v>7032</v>
      </c>
      <c r="L2208" s="1">
        <f>((((bot_orders[[#This Row],[uTime]]/ 1000)+3*3600) / 86400) + DATE(1970,1,1))</f>
        <v>45768.547449976846</v>
      </c>
      <c r="M2208" t="s">
        <v>34</v>
      </c>
      <c r="N2208" t="s">
        <v>28</v>
      </c>
      <c r="O2208" t="s">
        <v>35</v>
      </c>
      <c r="P2208">
        <v>4.2930000000000001</v>
      </c>
      <c r="Q2208" t="s">
        <v>36</v>
      </c>
      <c r="R2208" t="s">
        <v>55</v>
      </c>
      <c r="S2208">
        <v>0.61729999999999996</v>
      </c>
      <c r="T2208">
        <v>0.61729999999999996</v>
      </c>
      <c r="U2208">
        <v>4.2930000000000001</v>
      </c>
      <c r="V2208">
        <v>-3.4344000000000002E-3</v>
      </c>
      <c r="W2208" t="s">
        <v>39</v>
      </c>
      <c r="X2208" s="4">
        <f>IF(bot_orders[[#This Row],[side]]="sell", bot_orders[[#This Row],[accFillSz]]*bot_orders[[#This Row],[avgPx]] + bot_orders[[#This Row],[fee]], -bot_orders[[#This Row],[accFillSz]]*bot_orders[[#This Row],[avgPx]])</f>
        <v>-2.6500688999999999</v>
      </c>
      <c r="Y2208" s="4">
        <f>IF(bot_orders[[#This Row],[side]]="buy", bot_orders[[#This Row],[accFillSz]] + bot_orders[[#This Row],[fee]], -bot_orders[[#This Row],[accFillSz]])</f>
        <v>4.2895656000000004</v>
      </c>
      <c r="Z2208" s="4">
        <f>IF(bot_orders[[#This Row],[side]]="sell",bot_orders[[#This Row],[accFillSz]]*bot_orders[[#This Row],[avgPx]]+bot_orders[[#This Row],[fee]], 0)</f>
        <v>0</v>
      </c>
      <c r="AA2208" s="4">
        <f>IF(bot_orders[[#This Row],[side]]="sell",-bot_orders[[#This Row],[accFillSz]],bot_orders[[#This Row],[accFillSz]]+bot_orders[[#This Row],[fee]])</f>
        <v>4.2895656000000004</v>
      </c>
      <c r="AB2208">
        <v>0</v>
      </c>
      <c r="AC2208" t="s">
        <v>38</v>
      </c>
      <c r="AD2208">
        <v>0</v>
      </c>
      <c r="AE2208" t="s">
        <v>40</v>
      </c>
      <c r="AF2208" t="s">
        <v>41</v>
      </c>
      <c r="AG2208" t="s">
        <v>42</v>
      </c>
      <c r="AH2208" t="s">
        <v>28</v>
      </c>
      <c r="AI2208">
        <v>4.2895656000000004</v>
      </c>
      <c r="AJ2208">
        <v>-2.6500688999999999</v>
      </c>
    </row>
    <row r="2209" spans="1:36" x14ac:dyDescent="0.3">
      <c r="A2209">
        <v>2206</v>
      </c>
      <c r="B2209" t="s">
        <v>306</v>
      </c>
      <c r="C2209" t="s">
        <v>28</v>
      </c>
      <c r="D2209" t="s">
        <v>29</v>
      </c>
      <c r="E2209" t="s">
        <v>30</v>
      </c>
      <c r="F2209" t="s">
        <v>31</v>
      </c>
      <c r="G2209" t="s">
        <v>7029</v>
      </c>
      <c r="H2209" t="s">
        <v>7033</v>
      </c>
      <c r="I2209" s="4" t="s">
        <v>7034</v>
      </c>
      <c r="J2209" s="1">
        <f>((((bot_orders[[#This Row],[cTime]]/ 1000)+3*3600) / 86400) + DATE(1970,1,1))</f>
        <v>45768.547449999998</v>
      </c>
      <c r="K2209" s="4" t="s">
        <v>7035</v>
      </c>
      <c r="L2209" s="1">
        <f>((((bot_orders[[#This Row],[uTime]]/ 1000)+3*3600) / 86400) + DATE(1970,1,1))</f>
        <v>45768.547524803238</v>
      </c>
      <c r="M2209" t="s">
        <v>34</v>
      </c>
      <c r="N2209" t="s">
        <v>28</v>
      </c>
      <c r="O2209" t="s">
        <v>35</v>
      </c>
      <c r="P2209">
        <v>4.2889999999999997</v>
      </c>
      <c r="Q2209" t="s">
        <v>36</v>
      </c>
      <c r="R2209" t="s">
        <v>37</v>
      </c>
      <c r="S2209">
        <v>0.61980000000000002</v>
      </c>
      <c r="T2209">
        <v>0.61980000000000002</v>
      </c>
      <c r="U2209">
        <v>4.2889999999999997</v>
      </c>
      <c r="V2209">
        <v>-2.1266578E-3</v>
      </c>
      <c r="W2209" t="s">
        <v>38</v>
      </c>
      <c r="X2209" s="4">
        <f>IF(bot_orders[[#This Row],[side]]="sell", bot_orders[[#This Row],[accFillSz]]*bot_orders[[#This Row],[avgPx]] + bot_orders[[#This Row],[fee]], -bot_orders[[#This Row],[accFillSz]]*bot_orders[[#This Row],[avgPx]])</f>
        <v>2.6561955421999999</v>
      </c>
      <c r="Y2209" s="4">
        <f>IF(bot_orders[[#This Row],[side]]="buy", bot_orders[[#This Row],[accFillSz]] + bot_orders[[#This Row],[fee]], -bot_orders[[#This Row],[accFillSz]])</f>
        <v>-4.2889999999999997</v>
      </c>
      <c r="Z2209" s="4">
        <f>IF(bot_orders[[#This Row],[side]]="sell",bot_orders[[#This Row],[accFillSz]]*bot_orders[[#This Row],[avgPx]]+bot_orders[[#This Row],[fee]], 0)</f>
        <v>2.6561955421999999</v>
      </c>
      <c r="AA2209" s="4">
        <f>IF(bot_orders[[#This Row],[side]]="sell",-bot_orders[[#This Row],[accFillSz]],bot_orders[[#This Row],[accFillSz]]+bot_orders[[#This Row],[fee]])</f>
        <v>-4.2889999999999997</v>
      </c>
      <c r="AB2209">
        <v>0</v>
      </c>
      <c r="AC2209" t="s">
        <v>39</v>
      </c>
      <c r="AD2209">
        <v>0</v>
      </c>
      <c r="AE2209" t="s">
        <v>40</v>
      </c>
      <c r="AF2209" t="s">
        <v>41</v>
      </c>
      <c r="AG2209" t="s">
        <v>42</v>
      </c>
      <c r="AH2209" t="s">
        <v>28</v>
      </c>
      <c r="AI2209">
        <v>-4.2889999999999997</v>
      </c>
      <c r="AJ2209">
        <v>2.6561955400000001</v>
      </c>
    </row>
    <row r="2210" spans="1:36" x14ac:dyDescent="0.3">
      <c r="A2210">
        <v>2207</v>
      </c>
      <c r="B2210" t="s">
        <v>306</v>
      </c>
      <c r="C2210" t="s">
        <v>28</v>
      </c>
      <c r="D2210" t="s">
        <v>29</v>
      </c>
      <c r="E2210" t="s">
        <v>30</v>
      </c>
      <c r="F2210" t="s">
        <v>31</v>
      </c>
      <c r="G2210" t="s">
        <v>7036</v>
      </c>
      <c r="H2210" t="s">
        <v>7037</v>
      </c>
      <c r="I2210" s="4" t="s">
        <v>7038</v>
      </c>
      <c r="J2210" s="1">
        <f>((((bot_orders[[#This Row],[cTime]]/ 1000)+3*3600) / 86400) + DATE(1970,1,1))</f>
        <v>45768.54752482639</v>
      </c>
      <c r="K2210" s="4" t="s">
        <v>7039</v>
      </c>
      <c r="L2210" s="1">
        <f>((((bot_orders[[#This Row],[uTime]]/ 1000)+3*3600) / 86400) + DATE(1970,1,1))</f>
        <v>45768.574427129628</v>
      </c>
      <c r="M2210" t="s">
        <v>34</v>
      </c>
      <c r="N2210" t="s">
        <v>28</v>
      </c>
      <c r="O2210" t="s">
        <v>35</v>
      </c>
      <c r="P2210">
        <v>4.2930000000000001</v>
      </c>
      <c r="Q2210" t="s">
        <v>36</v>
      </c>
      <c r="R2210" t="s">
        <v>55</v>
      </c>
      <c r="S2210">
        <v>0.61729999999999996</v>
      </c>
      <c r="T2210">
        <v>0.61729999999999996</v>
      </c>
      <c r="U2210">
        <v>4.2930000000000001</v>
      </c>
      <c r="V2210">
        <v>-3.4344000000000002E-3</v>
      </c>
      <c r="W2210" t="s">
        <v>39</v>
      </c>
      <c r="X2210" s="4">
        <f>IF(bot_orders[[#This Row],[side]]="sell", bot_orders[[#This Row],[accFillSz]]*bot_orders[[#This Row],[avgPx]] + bot_orders[[#This Row],[fee]], -bot_orders[[#This Row],[accFillSz]]*bot_orders[[#This Row],[avgPx]])</f>
        <v>-2.6500688999999999</v>
      </c>
      <c r="Y2210" s="4">
        <f>IF(bot_orders[[#This Row],[side]]="buy", bot_orders[[#This Row],[accFillSz]] + bot_orders[[#This Row],[fee]], -bot_orders[[#This Row],[accFillSz]])</f>
        <v>4.2895656000000004</v>
      </c>
      <c r="Z2210" s="4">
        <f>IF(bot_orders[[#This Row],[side]]="sell",bot_orders[[#This Row],[accFillSz]]*bot_orders[[#This Row],[avgPx]]+bot_orders[[#This Row],[fee]], 0)</f>
        <v>0</v>
      </c>
      <c r="AA2210" s="4">
        <f>IF(bot_orders[[#This Row],[side]]="sell",-bot_orders[[#This Row],[accFillSz]],bot_orders[[#This Row],[accFillSz]]+bot_orders[[#This Row],[fee]])</f>
        <v>4.2895656000000004</v>
      </c>
      <c r="AB2210">
        <v>0</v>
      </c>
      <c r="AC2210" t="s">
        <v>38</v>
      </c>
      <c r="AD2210">
        <v>0</v>
      </c>
      <c r="AE2210" t="s">
        <v>40</v>
      </c>
      <c r="AF2210" t="s">
        <v>41</v>
      </c>
      <c r="AG2210" t="s">
        <v>42</v>
      </c>
      <c r="AH2210" t="s">
        <v>28</v>
      </c>
      <c r="AI2210">
        <v>4.2895656000000004</v>
      </c>
      <c r="AJ2210">
        <v>-2.6500688999999999</v>
      </c>
    </row>
    <row r="2211" spans="1:36" x14ac:dyDescent="0.3">
      <c r="A2211">
        <v>2208</v>
      </c>
      <c r="B2211" t="s">
        <v>306</v>
      </c>
      <c r="C2211" t="s">
        <v>28</v>
      </c>
      <c r="D2211" t="s">
        <v>29</v>
      </c>
      <c r="E2211" t="s">
        <v>30</v>
      </c>
      <c r="F2211" t="s">
        <v>31</v>
      </c>
      <c r="G2211" t="s">
        <v>7040</v>
      </c>
      <c r="H2211" t="s">
        <v>7041</v>
      </c>
      <c r="I2211" s="4" t="s">
        <v>7042</v>
      </c>
      <c r="J2211" s="1">
        <f>((((bot_orders[[#This Row],[cTime]]/ 1000)+3*3600) / 86400) + DATE(1970,1,1))</f>
        <v>45768.557024212962</v>
      </c>
      <c r="K2211" s="4" t="s">
        <v>7043</v>
      </c>
      <c r="L2211" s="1">
        <f>((((bot_orders[[#This Row],[uTime]]/ 1000)+3*3600) / 86400) + DATE(1970,1,1))</f>
        <v>45768.558623275465</v>
      </c>
      <c r="M2211" t="s">
        <v>34</v>
      </c>
      <c r="N2211" t="s">
        <v>28</v>
      </c>
      <c r="O2211" t="s">
        <v>35</v>
      </c>
      <c r="P2211">
        <v>4.2930000000000001</v>
      </c>
      <c r="Q2211" t="s">
        <v>36</v>
      </c>
      <c r="R2211" t="s">
        <v>55</v>
      </c>
      <c r="S2211">
        <v>0.61980000000000002</v>
      </c>
      <c r="T2211">
        <v>0.61980000000000002</v>
      </c>
      <c r="U2211">
        <v>4.2930000000000001</v>
      </c>
      <c r="V2211">
        <v>-3.4344000000000002E-3</v>
      </c>
      <c r="W2211" t="s">
        <v>39</v>
      </c>
      <c r="X2211" s="4">
        <f>IF(bot_orders[[#This Row],[side]]="sell", bot_orders[[#This Row],[accFillSz]]*bot_orders[[#This Row],[avgPx]] + bot_orders[[#This Row],[fee]], -bot_orders[[#This Row],[accFillSz]]*bot_orders[[#This Row],[avgPx]])</f>
        <v>-2.6608014</v>
      </c>
      <c r="Y2211" s="4">
        <f>IF(bot_orders[[#This Row],[side]]="buy", bot_orders[[#This Row],[accFillSz]] + bot_orders[[#This Row],[fee]], -bot_orders[[#This Row],[accFillSz]])</f>
        <v>4.2895656000000004</v>
      </c>
      <c r="Z2211" s="4">
        <f>IF(bot_orders[[#This Row],[side]]="sell",bot_orders[[#This Row],[accFillSz]]*bot_orders[[#This Row],[avgPx]]+bot_orders[[#This Row],[fee]], 0)</f>
        <v>0</v>
      </c>
      <c r="AA2211" s="4">
        <f>IF(bot_orders[[#This Row],[side]]="sell",-bot_orders[[#This Row],[accFillSz]],bot_orders[[#This Row],[accFillSz]]+bot_orders[[#This Row],[fee]])</f>
        <v>4.2895656000000004</v>
      </c>
      <c r="AB2211">
        <v>0</v>
      </c>
      <c r="AC2211" t="s">
        <v>38</v>
      </c>
      <c r="AD2211">
        <v>0</v>
      </c>
      <c r="AE2211" t="s">
        <v>40</v>
      </c>
      <c r="AF2211" t="s">
        <v>41</v>
      </c>
      <c r="AG2211" t="s">
        <v>42</v>
      </c>
      <c r="AH2211" t="s">
        <v>28</v>
      </c>
      <c r="AI2211">
        <v>4.2895656000000004</v>
      </c>
      <c r="AJ2211">
        <v>-2.6608014</v>
      </c>
    </row>
    <row r="2212" spans="1:36" x14ac:dyDescent="0.3">
      <c r="A2212">
        <v>2209</v>
      </c>
      <c r="B2212" t="s">
        <v>306</v>
      </c>
      <c r="C2212" t="s">
        <v>28</v>
      </c>
      <c r="D2212" t="s">
        <v>29</v>
      </c>
      <c r="E2212" t="s">
        <v>30</v>
      </c>
      <c r="F2212" t="s">
        <v>31</v>
      </c>
      <c r="G2212" t="s">
        <v>7040</v>
      </c>
      <c r="H2212" t="s">
        <v>7044</v>
      </c>
      <c r="I2212" s="4" t="s">
        <v>7045</v>
      </c>
      <c r="J2212" s="1">
        <f>((((bot_orders[[#This Row],[cTime]]/ 1000)+3*3600) / 86400) + DATE(1970,1,1))</f>
        <v>45768.558623287041</v>
      </c>
      <c r="K2212" s="4" t="s">
        <v>7046</v>
      </c>
      <c r="L2212" s="1">
        <f>((((bot_orders[[#This Row],[uTime]]/ 1000)+3*3600) / 86400) + DATE(1970,1,1))</f>
        <v>45768.563415416662</v>
      </c>
      <c r="M2212" t="s">
        <v>34</v>
      </c>
      <c r="N2212" t="s">
        <v>28</v>
      </c>
      <c r="O2212" t="s">
        <v>35</v>
      </c>
      <c r="P2212">
        <v>4.2889999999999997</v>
      </c>
      <c r="Q2212" t="s">
        <v>36</v>
      </c>
      <c r="R2212" t="s">
        <v>37</v>
      </c>
      <c r="S2212">
        <v>0.62229999999999996</v>
      </c>
      <c r="T2212">
        <v>0.62229999999999996</v>
      </c>
      <c r="U2212">
        <v>4.2889999999999997</v>
      </c>
      <c r="V2212">
        <v>-2.1352357999999999E-3</v>
      </c>
      <c r="W2212" t="s">
        <v>38</v>
      </c>
      <c r="X2212" s="4">
        <f>IF(bot_orders[[#This Row],[side]]="sell", bot_orders[[#This Row],[accFillSz]]*bot_orders[[#This Row],[avgPx]] + bot_orders[[#This Row],[fee]], -bot_orders[[#This Row],[accFillSz]]*bot_orders[[#This Row],[avgPx]])</f>
        <v>2.6669094641999997</v>
      </c>
      <c r="Y2212" s="4">
        <f>IF(bot_orders[[#This Row],[side]]="buy", bot_orders[[#This Row],[accFillSz]] + bot_orders[[#This Row],[fee]], -bot_orders[[#This Row],[accFillSz]])</f>
        <v>-4.2889999999999997</v>
      </c>
      <c r="Z2212" s="4">
        <f>IF(bot_orders[[#This Row],[side]]="sell",bot_orders[[#This Row],[accFillSz]]*bot_orders[[#This Row],[avgPx]]+bot_orders[[#This Row],[fee]], 0)</f>
        <v>2.6669094641999997</v>
      </c>
      <c r="AA2212" s="4">
        <f>IF(bot_orders[[#This Row],[side]]="sell",-bot_orders[[#This Row],[accFillSz]],bot_orders[[#This Row],[accFillSz]]+bot_orders[[#This Row],[fee]])</f>
        <v>-4.2889999999999997</v>
      </c>
      <c r="AB2212">
        <v>0</v>
      </c>
      <c r="AC2212" t="s">
        <v>39</v>
      </c>
      <c r="AD2212">
        <v>0</v>
      </c>
      <c r="AE2212" t="s">
        <v>40</v>
      </c>
      <c r="AF2212" t="s">
        <v>41</v>
      </c>
      <c r="AG2212" t="s">
        <v>42</v>
      </c>
      <c r="AH2212" t="s">
        <v>28</v>
      </c>
      <c r="AI2212">
        <v>-4.2889999999999997</v>
      </c>
      <c r="AJ2212">
        <v>2.6669094599999998</v>
      </c>
    </row>
    <row r="2213" spans="1:36" x14ac:dyDescent="0.3">
      <c r="A2213">
        <v>2210</v>
      </c>
      <c r="B2213" t="s">
        <v>306</v>
      </c>
      <c r="C2213" t="s">
        <v>28</v>
      </c>
      <c r="D2213" t="s">
        <v>29</v>
      </c>
      <c r="E2213" t="s">
        <v>30</v>
      </c>
      <c r="F2213" t="s">
        <v>31</v>
      </c>
      <c r="G2213" t="s">
        <v>7047</v>
      </c>
      <c r="H2213" t="s">
        <v>7048</v>
      </c>
      <c r="I2213" s="4" t="s">
        <v>7049</v>
      </c>
      <c r="J2213" s="1">
        <f>((((bot_orders[[#This Row],[cTime]]/ 1000)+3*3600) / 86400) + DATE(1970,1,1))</f>
        <v>45768.563415439814</v>
      </c>
      <c r="K2213" s="4" t="s">
        <v>7050</v>
      </c>
      <c r="L2213" s="1">
        <f>((((bot_orders[[#This Row],[uTime]]/ 1000)+3*3600) / 86400) + DATE(1970,1,1))</f>
        <v>45768.56403159722</v>
      </c>
      <c r="M2213" t="s">
        <v>34</v>
      </c>
      <c r="N2213" t="s">
        <v>28</v>
      </c>
      <c r="O2213" t="s">
        <v>35</v>
      </c>
      <c r="P2213">
        <v>4.2930000000000001</v>
      </c>
      <c r="Q2213" t="s">
        <v>36</v>
      </c>
      <c r="R2213" t="s">
        <v>55</v>
      </c>
      <c r="S2213">
        <v>0.61980000000000002</v>
      </c>
      <c r="T2213">
        <v>0.61980000000000002</v>
      </c>
      <c r="U2213">
        <v>4.2930000000000001</v>
      </c>
      <c r="V2213">
        <v>-3.4344000000000002E-3</v>
      </c>
      <c r="W2213" t="s">
        <v>39</v>
      </c>
      <c r="X2213" s="4">
        <f>IF(bot_orders[[#This Row],[side]]="sell", bot_orders[[#This Row],[accFillSz]]*bot_orders[[#This Row],[avgPx]] + bot_orders[[#This Row],[fee]], -bot_orders[[#This Row],[accFillSz]]*bot_orders[[#This Row],[avgPx]])</f>
        <v>-2.6608014</v>
      </c>
      <c r="Y2213" s="4">
        <f>IF(bot_orders[[#This Row],[side]]="buy", bot_orders[[#This Row],[accFillSz]] + bot_orders[[#This Row],[fee]], -bot_orders[[#This Row],[accFillSz]])</f>
        <v>4.2895656000000004</v>
      </c>
      <c r="Z2213" s="4">
        <f>IF(bot_orders[[#This Row],[side]]="sell",bot_orders[[#This Row],[accFillSz]]*bot_orders[[#This Row],[avgPx]]+bot_orders[[#This Row],[fee]], 0)</f>
        <v>0</v>
      </c>
      <c r="AA2213" s="4">
        <f>IF(bot_orders[[#This Row],[side]]="sell",-bot_orders[[#This Row],[accFillSz]],bot_orders[[#This Row],[accFillSz]]+bot_orders[[#This Row],[fee]])</f>
        <v>4.2895656000000004</v>
      </c>
      <c r="AB2213">
        <v>0</v>
      </c>
      <c r="AC2213" t="s">
        <v>38</v>
      </c>
      <c r="AD2213">
        <v>0</v>
      </c>
      <c r="AE2213" t="s">
        <v>40</v>
      </c>
      <c r="AF2213" t="s">
        <v>41</v>
      </c>
      <c r="AG2213" t="s">
        <v>42</v>
      </c>
      <c r="AH2213" t="s">
        <v>28</v>
      </c>
      <c r="AI2213">
        <v>4.2895656000000004</v>
      </c>
      <c r="AJ2213">
        <v>-2.6608014</v>
      </c>
    </row>
    <row r="2214" spans="1:36" x14ac:dyDescent="0.3">
      <c r="A2214">
        <v>2211</v>
      </c>
      <c r="B2214" t="s">
        <v>306</v>
      </c>
      <c r="C2214" t="s">
        <v>28</v>
      </c>
      <c r="D2214" t="s">
        <v>29</v>
      </c>
      <c r="E2214" t="s">
        <v>30</v>
      </c>
      <c r="F2214" t="s">
        <v>31</v>
      </c>
      <c r="G2214" t="s">
        <v>7047</v>
      </c>
      <c r="H2214" t="s">
        <v>7051</v>
      </c>
      <c r="I2214" s="4" t="s">
        <v>7052</v>
      </c>
      <c r="J2214" s="1">
        <f>((((bot_orders[[#This Row],[cTime]]/ 1000)+3*3600) / 86400) + DATE(1970,1,1))</f>
        <v>45768.564031620372</v>
      </c>
      <c r="K2214" s="4" t="s">
        <v>7053</v>
      </c>
      <c r="L2214" s="1">
        <f>((((bot_orders[[#This Row],[uTime]]/ 1000)+3*3600) / 86400) + DATE(1970,1,1))</f>
        <v>45768.566068298613</v>
      </c>
      <c r="M2214" t="s">
        <v>34</v>
      </c>
      <c r="N2214" t="s">
        <v>28</v>
      </c>
      <c r="O2214" t="s">
        <v>35</v>
      </c>
      <c r="P2214">
        <v>4.2889999999999997</v>
      </c>
      <c r="Q2214" t="s">
        <v>36</v>
      </c>
      <c r="R2214" t="s">
        <v>37</v>
      </c>
      <c r="S2214">
        <v>0.62229999999999996</v>
      </c>
      <c r="T2214">
        <v>0.62229999999999996</v>
      </c>
      <c r="U2214">
        <v>4.2889999999999997</v>
      </c>
      <c r="V2214">
        <v>-2.1352357999999999E-3</v>
      </c>
      <c r="W2214" t="s">
        <v>38</v>
      </c>
      <c r="X2214" s="4">
        <f>IF(bot_orders[[#This Row],[side]]="sell", bot_orders[[#This Row],[accFillSz]]*bot_orders[[#This Row],[avgPx]] + bot_orders[[#This Row],[fee]], -bot_orders[[#This Row],[accFillSz]]*bot_orders[[#This Row],[avgPx]])</f>
        <v>2.6669094641999997</v>
      </c>
      <c r="Y2214" s="4">
        <f>IF(bot_orders[[#This Row],[side]]="buy", bot_orders[[#This Row],[accFillSz]] + bot_orders[[#This Row],[fee]], -bot_orders[[#This Row],[accFillSz]])</f>
        <v>-4.2889999999999997</v>
      </c>
      <c r="Z2214" s="4">
        <f>IF(bot_orders[[#This Row],[side]]="sell",bot_orders[[#This Row],[accFillSz]]*bot_orders[[#This Row],[avgPx]]+bot_orders[[#This Row],[fee]], 0)</f>
        <v>2.6669094641999997</v>
      </c>
      <c r="AA2214" s="4">
        <f>IF(bot_orders[[#This Row],[side]]="sell",-bot_orders[[#This Row],[accFillSz]],bot_orders[[#This Row],[accFillSz]]+bot_orders[[#This Row],[fee]])</f>
        <v>-4.2889999999999997</v>
      </c>
      <c r="AB2214">
        <v>0</v>
      </c>
      <c r="AC2214" t="s">
        <v>39</v>
      </c>
      <c r="AD2214">
        <v>0</v>
      </c>
      <c r="AE2214" t="s">
        <v>40</v>
      </c>
      <c r="AF2214" t="s">
        <v>41</v>
      </c>
      <c r="AG2214" t="s">
        <v>42</v>
      </c>
      <c r="AH2214" t="s">
        <v>28</v>
      </c>
      <c r="AI2214">
        <v>-4.2889999999999997</v>
      </c>
      <c r="AJ2214">
        <v>2.6669094599999998</v>
      </c>
    </row>
    <row r="2215" spans="1:36" x14ac:dyDescent="0.3">
      <c r="A2215">
        <v>2212</v>
      </c>
      <c r="B2215" t="s">
        <v>306</v>
      </c>
      <c r="C2215" t="s">
        <v>28</v>
      </c>
      <c r="D2215" t="s">
        <v>29</v>
      </c>
      <c r="E2215" t="s">
        <v>30</v>
      </c>
      <c r="F2215" t="s">
        <v>31</v>
      </c>
      <c r="G2215" t="s">
        <v>7054</v>
      </c>
      <c r="H2215" t="s">
        <v>7055</v>
      </c>
      <c r="I2215" s="4" t="s">
        <v>7056</v>
      </c>
      <c r="J2215" s="1">
        <f>((((bot_orders[[#This Row],[cTime]]/ 1000)+3*3600) / 86400) + DATE(1970,1,1))</f>
        <v>45768.566068321757</v>
      </c>
      <c r="K2215" s="4" t="s">
        <v>7057</v>
      </c>
      <c r="L2215" s="1">
        <f>((((bot_orders[[#This Row],[uTime]]/ 1000)+3*3600) / 86400) + DATE(1970,1,1))</f>
        <v>45768.569583854172</v>
      </c>
      <c r="M2215" t="s">
        <v>34</v>
      </c>
      <c r="N2215" t="s">
        <v>28</v>
      </c>
      <c r="O2215" t="s">
        <v>35</v>
      </c>
      <c r="P2215">
        <v>4.2930000000000001</v>
      </c>
      <c r="Q2215" t="s">
        <v>36</v>
      </c>
      <c r="R2215" t="s">
        <v>55</v>
      </c>
      <c r="S2215">
        <v>0.61980000000000002</v>
      </c>
      <c r="T2215">
        <v>0.61980000000000002</v>
      </c>
      <c r="U2215">
        <v>4.2930000000000001</v>
      </c>
      <c r="V2215">
        <v>-3.4344000000000002E-3</v>
      </c>
      <c r="W2215" t="s">
        <v>39</v>
      </c>
      <c r="X2215" s="4">
        <f>IF(bot_orders[[#This Row],[side]]="sell", bot_orders[[#This Row],[accFillSz]]*bot_orders[[#This Row],[avgPx]] + bot_orders[[#This Row],[fee]], -bot_orders[[#This Row],[accFillSz]]*bot_orders[[#This Row],[avgPx]])</f>
        <v>-2.6608014</v>
      </c>
      <c r="Y2215" s="4">
        <f>IF(bot_orders[[#This Row],[side]]="buy", bot_orders[[#This Row],[accFillSz]] + bot_orders[[#This Row],[fee]], -bot_orders[[#This Row],[accFillSz]])</f>
        <v>4.2895656000000004</v>
      </c>
      <c r="Z2215" s="4">
        <f>IF(bot_orders[[#This Row],[side]]="sell",bot_orders[[#This Row],[accFillSz]]*bot_orders[[#This Row],[avgPx]]+bot_orders[[#This Row],[fee]], 0)</f>
        <v>0</v>
      </c>
      <c r="AA2215" s="4">
        <f>IF(bot_orders[[#This Row],[side]]="sell",-bot_orders[[#This Row],[accFillSz]],bot_orders[[#This Row],[accFillSz]]+bot_orders[[#This Row],[fee]])</f>
        <v>4.2895656000000004</v>
      </c>
      <c r="AB2215">
        <v>0</v>
      </c>
      <c r="AC2215" t="s">
        <v>38</v>
      </c>
      <c r="AD2215">
        <v>0</v>
      </c>
      <c r="AE2215" t="s">
        <v>40</v>
      </c>
      <c r="AF2215" t="s">
        <v>41</v>
      </c>
      <c r="AG2215" t="s">
        <v>42</v>
      </c>
      <c r="AH2215" t="s">
        <v>28</v>
      </c>
      <c r="AI2215">
        <v>4.2895656000000004</v>
      </c>
      <c r="AJ2215">
        <v>-2.6608014</v>
      </c>
    </row>
    <row r="2216" spans="1:36" x14ac:dyDescent="0.3">
      <c r="A2216">
        <v>2213</v>
      </c>
      <c r="B2216" t="s">
        <v>306</v>
      </c>
      <c r="C2216" t="s">
        <v>28</v>
      </c>
      <c r="D2216" t="s">
        <v>29</v>
      </c>
      <c r="E2216" t="s">
        <v>30</v>
      </c>
      <c r="F2216" t="s">
        <v>31</v>
      </c>
      <c r="G2216" t="s">
        <v>7054</v>
      </c>
      <c r="H2216" t="s">
        <v>7058</v>
      </c>
      <c r="I2216" s="4" t="s">
        <v>7059</v>
      </c>
      <c r="J2216" s="1">
        <f>((((bot_orders[[#This Row],[cTime]]/ 1000)+3*3600) / 86400) + DATE(1970,1,1))</f>
        <v>45768.56958387731</v>
      </c>
      <c r="K2216" s="4" t="s">
        <v>7060</v>
      </c>
      <c r="L2216" s="1">
        <f>((((bot_orders[[#This Row],[uTime]]/ 1000)+3*3600) / 86400) + DATE(1970,1,1))</f>
        <v>45768.581250578703</v>
      </c>
      <c r="M2216" t="s">
        <v>34</v>
      </c>
      <c r="N2216" t="s">
        <v>28</v>
      </c>
      <c r="O2216" t="s">
        <v>35</v>
      </c>
      <c r="P2216">
        <v>4.2889999999999997</v>
      </c>
      <c r="Q2216" t="s">
        <v>36</v>
      </c>
      <c r="R2216" t="s">
        <v>37</v>
      </c>
      <c r="S2216">
        <v>0.62229999999999996</v>
      </c>
      <c r="T2216">
        <v>0.62229999999999996</v>
      </c>
      <c r="U2216">
        <v>4.2889999999999997</v>
      </c>
      <c r="V2216">
        <v>-2.1352357999999999E-3</v>
      </c>
      <c r="W2216" t="s">
        <v>38</v>
      </c>
      <c r="X2216" s="4">
        <f>IF(bot_orders[[#This Row],[side]]="sell", bot_orders[[#This Row],[accFillSz]]*bot_orders[[#This Row],[avgPx]] + bot_orders[[#This Row],[fee]], -bot_orders[[#This Row],[accFillSz]]*bot_orders[[#This Row],[avgPx]])</f>
        <v>2.6669094641999997</v>
      </c>
      <c r="Y2216" s="4">
        <f>IF(bot_orders[[#This Row],[side]]="buy", bot_orders[[#This Row],[accFillSz]] + bot_orders[[#This Row],[fee]], -bot_orders[[#This Row],[accFillSz]])</f>
        <v>-4.2889999999999997</v>
      </c>
      <c r="Z2216" s="4">
        <f>IF(bot_orders[[#This Row],[side]]="sell",bot_orders[[#This Row],[accFillSz]]*bot_orders[[#This Row],[avgPx]]+bot_orders[[#This Row],[fee]], 0)</f>
        <v>2.6669094641999997</v>
      </c>
      <c r="AA2216" s="4">
        <f>IF(bot_orders[[#This Row],[side]]="sell",-bot_orders[[#This Row],[accFillSz]],bot_orders[[#This Row],[accFillSz]]+bot_orders[[#This Row],[fee]])</f>
        <v>-4.2889999999999997</v>
      </c>
      <c r="AB2216">
        <v>0</v>
      </c>
      <c r="AC2216" t="s">
        <v>39</v>
      </c>
      <c r="AD2216">
        <v>0</v>
      </c>
      <c r="AE2216" t="s">
        <v>40</v>
      </c>
      <c r="AF2216" t="s">
        <v>41</v>
      </c>
      <c r="AG2216" t="s">
        <v>42</v>
      </c>
      <c r="AH2216" t="s">
        <v>28</v>
      </c>
      <c r="AI2216">
        <v>-4.2889999999999997</v>
      </c>
      <c r="AJ2216">
        <v>2.6669094599999998</v>
      </c>
    </row>
    <row r="2217" spans="1:36" x14ac:dyDescent="0.3">
      <c r="A2217">
        <v>2214</v>
      </c>
      <c r="B2217" t="s">
        <v>306</v>
      </c>
      <c r="C2217" t="s">
        <v>28</v>
      </c>
      <c r="D2217" t="s">
        <v>29</v>
      </c>
      <c r="E2217" t="s">
        <v>30</v>
      </c>
      <c r="F2217" t="s">
        <v>31</v>
      </c>
      <c r="G2217" t="s">
        <v>7036</v>
      </c>
      <c r="H2217" t="s">
        <v>7061</v>
      </c>
      <c r="I2217" s="4" t="s">
        <v>7062</v>
      </c>
      <c r="J2217" s="1">
        <f>((((bot_orders[[#This Row],[cTime]]/ 1000)+3*3600) / 86400) + DATE(1970,1,1))</f>
        <v>45768.57442715278</v>
      </c>
      <c r="K2217" s="4" t="s">
        <v>7063</v>
      </c>
      <c r="L2217" s="1">
        <f>((((bot_orders[[#This Row],[uTime]]/ 1000)+3*3600) / 86400) + DATE(1970,1,1))</f>
        <v>45768.580512916669</v>
      </c>
      <c r="M2217" t="s">
        <v>34</v>
      </c>
      <c r="N2217" t="s">
        <v>28</v>
      </c>
      <c r="O2217" t="s">
        <v>35</v>
      </c>
      <c r="P2217">
        <v>4.2889999999999997</v>
      </c>
      <c r="Q2217" t="s">
        <v>36</v>
      </c>
      <c r="R2217" t="s">
        <v>37</v>
      </c>
      <c r="S2217">
        <v>0.61980000000000002</v>
      </c>
      <c r="T2217">
        <v>0.61980000000000002</v>
      </c>
      <c r="U2217">
        <v>4.2889999999999997</v>
      </c>
      <c r="V2217">
        <v>-2.1266578E-3</v>
      </c>
      <c r="W2217" t="s">
        <v>38</v>
      </c>
      <c r="X2217" s="4">
        <f>IF(bot_orders[[#This Row],[side]]="sell", bot_orders[[#This Row],[accFillSz]]*bot_orders[[#This Row],[avgPx]] + bot_orders[[#This Row],[fee]], -bot_orders[[#This Row],[accFillSz]]*bot_orders[[#This Row],[avgPx]])</f>
        <v>2.6561955421999999</v>
      </c>
      <c r="Y2217" s="4">
        <f>IF(bot_orders[[#This Row],[side]]="buy", bot_orders[[#This Row],[accFillSz]] + bot_orders[[#This Row],[fee]], -bot_orders[[#This Row],[accFillSz]])</f>
        <v>-4.2889999999999997</v>
      </c>
      <c r="Z2217" s="4">
        <f>IF(bot_orders[[#This Row],[side]]="sell",bot_orders[[#This Row],[accFillSz]]*bot_orders[[#This Row],[avgPx]]+bot_orders[[#This Row],[fee]], 0)</f>
        <v>2.6561955421999999</v>
      </c>
      <c r="AA2217" s="4">
        <f>IF(bot_orders[[#This Row],[side]]="sell",-bot_orders[[#This Row],[accFillSz]],bot_orders[[#This Row],[accFillSz]]+bot_orders[[#This Row],[fee]])</f>
        <v>-4.2889999999999997</v>
      </c>
      <c r="AB2217">
        <v>0</v>
      </c>
      <c r="AC2217" t="s">
        <v>39</v>
      </c>
      <c r="AD2217">
        <v>0</v>
      </c>
      <c r="AE2217" t="s">
        <v>40</v>
      </c>
      <c r="AF2217" t="s">
        <v>41</v>
      </c>
      <c r="AG2217" t="s">
        <v>42</v>
      </c>
      <c r="AH2217" t="s">
        <v>28</v>
      </c>
      <c r="AI2217">
        <v>-4.2889999999999997</v>
      </c>
      <c r="AJ2217">
        <v>2.6561955400000001</v>
      </c>
    </row>
    <row r="2218" spans="1:36" x14ac:dyDescent="0.3">
      <c r="A2218">
        <v>2215</v>
      </c>
      <c r="B2218" t="s">
        <v>306</v>
      </c>
      <c r="C2218" t="s">
        <v>28</v>
      </c>
      <c r="D2218" t="s">
        <v>29</v>
      </c>
      <c r="E2218" t="s">
        <v>30</v>
      </c>
      <c r="F2218" t="s">
        <v>31</v>
      </c>
      <c r="G2218" t="s">
        <v>7000</v>
      </c>
      <c r="H2218" t="s">
        <v>7064</v>
      </c>
      <c r="I2218" s="4" t="s">
        <v>7065</v>
      </c>
      <c r="J2218" s="1">
        <f>((((bot_orders[[#This Row],[cTime]]/ 1000)+3*3600) / 86400) + DATE(1970,1,1))</f>
        <v>45768.574445104168</v>
      </c>
      <c r="K2218" s="4" t="s">
        <v>7066</v>
      </c>
      <c r="L2218" s="1">
        <f>((((bot_orders[[#This Row],[uTime]]/ 1000)+3*3600) / 86400) + DATE(1970,1,1))</f>
        <v>45768.577888819447</v>
      </c>
      <c r="M2218" t="s">
        <v>34</v>
      </c>
      <c r="N2218" t="s">
        <v>28</v>
      </c>
      <c r="O2218" t="s">
        <v>35</v>
      </c>
      <c r="P2218">
        <v>4.2889999999999997</v>
      </c>
      <c r="Q2218" t="s">
        <v>36</v>
      </c>
      <c r="R2218" t="s">
        <v>37</v>
      </c>
      <c r="S2218">
        <v>0.61729999999999996</v>
      </c>
      <c r="T2218">
        <v>0.61729999999999996</v>
      </c>
      <c r="U2218">
        <v>4.2889999999999997</v>
      </c>
      <c r="V2218">
        <v>-2.1180798E-3</v>
      </c>
      <c r="W2218" t="s">
        <v>38</v>
      </c>
      <c r="X2218" s="4">
        <f>IF(bot_orders[[#This Row],[side]]="sell", bot_orders[[#This Row],[accFillSz]]*bot_orders[[#This Row],[avgPx]] + bot_orders[[#This Row],[fee]], -bot_orders[[#This Row],[accFillSz]]*bot_orders[[#This Row],[avgPx]])</f>
        <v>2.6454816202</v>
      </c>
      <c r="Y2218" s="4">
        <f>IF(bot_orders[[#This Row],[side]]="buy", bot_orders[[#This Row],[accFillSz]] + bot_orders[[#This Row],[fee]], -bot_orders[[#This Row],[accFillSz]])</f>
        <v>-4.2889999999999997</v>
      </c>
      <c r="Z2218" s="4">
        <f>IF(bot_orders[[#This Row],[side]]="sell",bot_orders[[#This Row],[accFillSz]]*bot_orders[[#This Row],[avgPx]]+bot_orders[[#This Row],[fee]], 0)</f>
        <v>2.6454816202</v>
      </c>
      <c r="AA2218" s="4">
        <f>IF(bot_orders[[#This Row],[side]]="sell",-bot_orders[[#This Row],[accFillSz]],bot_orders[[#This Row],[accFillSz]]+bot_orders[[#This Row],[fee]])</f>
        <v>-4.2889999999999997</v>
      </c>
      <c r="AB2218">
        <v>0</v>
      </c>
      <c r="AC2218" t="s">
        <v>39</v>
      </c>
      <c r="AD2218">
        <v>0</v>
      </c>
      <c r="AE2218" t="s">
        <v>40</v>
      </c>
      <c r="AF2218" t="s">
        <v>41</v>
      </c>
      <c r="AG2218" t="s">
        <v>42</v>
      </c>
      <c r="AH2218" t="s">
        <v>28</v>
      </c>
      <c r="AI2218">
        <v>-4.2889999999999997</v>
      </c>
      <c r="AJ2218">
        <v>2.64548162</v>
      </c>
    </row>
    <row r="2219" spans="1:36" x14ac:dyDescent="0.3">
      <c r="A2219">
        <v>2216</v>
      </c>
      <c r="B2219" t="s">
        <v>306</v>
      </c>
      <c r="C2219" t="s">
        <v>28</v>
      </c>
      <c r="D2219" t="s">
        <v>29</v>
      </c>
      <c r="E2219" t="s">
        <v>30</v>
      </c>
      <c r="F2219" t="s">
        <v>31</v>
      </c>
      <c r="G2219" t="s">
        <v>6996</v>
      </c>
      <c r="H2219" t="s">
        <v>7067</v>
      </c>
      <c r="I2219" s="4" t="s">
        <v>7068</v>
      </c>
      <c r="J2219" s="1">
        <f>((((bot_orders[[#This Row],[cTime]]/ 1000)+3*3600) / 86400) + DATE(1970,1,1))</f>
        <v>45768.575509178241</v>
      </c>
      <c r="K2219" s="4" t="s">
        <v>7069</v>
      </c>
      <c r="L2219" s="1">
        <f>((((bot_orders[[#This Row],[uTime]]/ 1000)+3*3600) / 86400) + DATE(1970,1,1))</f>
        <v>45768.576541342591</v>
      </c>
      <c r="M2219" t="s">
        <v>34</v>
      </c>
      <c r="N2219" t="s">
        <v>28</v>
      </c>
      <c r="O2219" t="s">
        <v>35</v>
      </c>
      <c r="P2219">
        <v>4.2889999999999997</v>
      </c>
      <c r="Q2219" t="s">
        <v>36</v>
      </c>
      <c r="R2219" t="s">
        <v>37</v>
      </c>
      <c r="S2219">
        <v>0.61480000000000001</v>
      </c>
      <c r="T2219">
        <v>0.61480000000000001</v>
      </c>
      <c r="U2219">
        <v>4.2889999999999997</v>
      </c>
      <c r="V2219">
        <v>-2.1095018E-3</v>
      </c>
      <c r="W2219" t="s">
        <v>38</v>
      </c>
      <c r="X2219" s="4">
        <f>IF(bot_orders[[#This Row],[side]]="sell", bot_orders[[#This Row],[accFillSz]]*bot_orders[[#This Row],[avgPx]] + bot_orders[[#This Row],[fee]], -bot_orders[[#This Row],[accFillSz]]*bot_orders[[#This Row],[avgPx]])</f>
        <v>2.6347676981999997</v>
      </c>
      <c r="Y2219" s="4">
        <f>IF(bot_orders[[#This Row],[side]]="buy", bot_orders[[#This Row],[accFillSz]] + bot_orders[[#This Row],[fee]], -bot_orders[[#This Row],[accFillSz]])</f>
        <v>-4.2889999999999997</v>
      </c>
      <c r="Z2219" s="4">
        <f>IF(bot_orders[[#This Row],[side]]="sell",bot_orders[[#This Row],[accFillSz]]*bot_orders[[#This Row],[avgPx]]+bot_orders[[#This Row],[fee]], 0)</f>
        <v>2.6347676981999997</v>
      </c>
      <c r="AA2219" s="4">
        <f>IF(bot_orders[[#This Row],[side]]="sell",-bot_orders[[#This Row],[accFillSz]],bot_orders[[#This Row],[accFillSz]]+bot_orders[[#This Row],[fee]])</f>
        <v>-4.2889999999999997</v>
      </c>
      <c r="AB2219">
        <v>0</v>
      </c>
      <c r="AC2219" t="s">
        <v>39</v>
      </c>
      <c r="AD2219">
        <v>0</v>
      </c>
      <c r="AE2219" t="s">
        <v>40</v>
      </c>
      <c r="AF2219" t="s">
        <v>41</v>
      </c>
      <c r="AG2219" t="s">
        <v>42</v>
      </c>
      <c r="AH2219" t="s">
        <v>28</v>
      </c>
      <c r="AI2219">
        <v>-4.2889999999999997</v>
      </c>
      <c r="AJ2219">
        <v>2.6347676999999998</v>
      </c>
    </row>
    <row r="2220" spans="1:36" x14ac:dyDescent="0.3">
      <c r="A2220">
        <v>2217</v>
      </c>
      <c r="B2220" t="s">
        <v>306</v>
      </c>
      <c r="C2220" t="s">
        <v>28</v>
      </c>
      <c r="D2220" t="s">
        <v>29</v>
      </c>
      <c r="E2220" t="s">
        <v>30</v>
      </c>
      <c r="F2220" t="s">
        <v>31</v>
      </c>
      <c r="G2220" t="s">
        <v>7070</v>
      </c>
      <c r="H2220" t="s">
        <v>7071</v>
      </c>
      <c r="I2220" s="4" t="s">
        <v>7072</v>
      </c>
      <c r="J2220" s="1">
        <f>((((bot_orders[[#This Row],[cTime]]/ 1000)+3*3600) / 86400) + DATE(1970,1,1))</f>
        <v>45768.585045925924</v>
      </c>
      <c r="K2220" s="4" t="s">
        <v>7073</v>
      </c>
      <c r="L2220" s="1">
        <f>((((bot_orders[[#This Row],[uTime]]/ 1000)+3*3600) / 86400) + DATE(1970,1,1))</f>
        <v>45768.585322349536</v>
      </c>
      <c r="M2220" t="s">
        <v>34</v>
      </c>
      <c r="N2220" t="s">
        <v>28</v>
      </c>
      <c r="O2220" t="s">
        <v>35</v>
      </c>
      <c r="P2220">
        <v>4.2930000000000001</v>
      </c>
      <c r="Q2220" t="s">
        <v>36</v>
      </c>
      <c r="R2220" t="s">
        <v>55</v>
      </c>
      <c r="S2220">
        <v>0.62480000000000002</v>
      </c>
      <c r="T2220">
        <v>0.62480000000000002</v>
      </c>
      <c r="U2220">
        <v>4.2930000000000001</v>
      </c>
      <c r="V2220">
        <v>-3.4344000000000002E-3</v>
      </c>
      <c r="W2220" t="s">
        <v>39</v>
      </c>
      <c r="X2220" s="4">
        <f>IF(bot_orders[[#This Row],[side]]="sell", bot_orders[[#This Row],[accFillSz]]*bot_orders[[#This Row],[avgPx]] + bot_orders[[#This Row],[fee]], -bot_orders[[#This Row],[accFillSz]]*bot_orders[[#This Row],[avgPx]])</f>
        <v>-2.6822664000000001</v>
      </c>
      <c r="Y2220" s="4">
        <f>IF(bot_orders[[#This Row],[side]]="buy", bot_orders[[#This Row],[accFillSz]] + bot_orders[[#This Row],[fee]], -bot_orders[[#This Row],[accFillSz]])</f>
        <v>4.2895656000000004</v>
      </c>
      <c r="Z2220" s="4">
        <f>IF(bot_orders[[#This Row],[side]]="sell",bot_orders[[#This Row],[accFillSz]]*bot_orders[[#This Row],[avgPx]]+bot_orders[[#This Row],[fee]], 0)</f>
        <v>0</v>
      </c>
      <c r="AA2220" s="4">
        <f>IF(bot_orders[[#This Row],[side]]="sell",-bot_orders[[#This Row],[accFillSz]],bot_orders[[#This Row],[accFillSz]]+bot_orders[[#This Row],[fee]])</f>
        <v>4.2895656000000004</v>
      </c>
      <c r="AB2220">
        <v>0</v>
      </c>
      <c r="AC2220" t="s">
        <v>38</v>
      </c>
      <c r="AD2220">
        <v>0</v>
      </c>
      <c r="AE2220" t="s">
        <v>40</v>
      </c>
      <c r="AF2220" t="s">
        <v>41</v>
      </c>
      <c r="AG2220" t="s">
        <v>42</v>
      </c>
      <c r="AH2220" t="s">
        <v>28</v>
      </c>
      <c r="AI2220">
        <v>4.2895656000000004</v>
      </c>
      <c r="AJ2220">
        <v>-2.6822664000000001</v>
      </c>
    </row>
    <row r="2221" spans="1:36" x14ac:dyDescent="0.3">
      <c r="A2221">
        <v>2218</v>
      </c>
      <c r="B2221" t="s">
        <v>306</v>
      </c>
      <c r="C2221" t="s">
        <v>28</v>
      </c>
      <c r="D2221" t="s">
        <v>29</v>
      </c>
      <c r="E2221" t="s">
        <v>30</v>
      </c>
      <c r="F2221" t="s">
        <v>31</v>
      </c>
      <c r="G2221" t="s">
        <v>7074</v>
      </c>
      <c r="H2221" t="s">
        <v>7075</v>
      </c>
      <c r="I2221" s="4" t="s">
        <v>7076</v>
      </c>
      <c r="J2221" s="1">
        <f>((((bot_orders[[#This Row],[cTime]]/ 1000)+3*3600) / 86400) + DATE(1970,1,1))</f>
        <v>45768.585515081024</v>
      </c>
      <c r="K2221" s="4" t="s">
        <v>7077</v>
      </c>
      <c r="L2221" s="1">
        <f>((((bot_orders[[#This Row],[uTime]]/ 1000)+3*3600) / 86400) + DATE(1970,1,1))</f>
        <v>45768.694225451385</v>
      </c>
      <c r="M2221" t="s">
        <v>34</v>
      </c>
      <c r="N2221" t="s">
        <v>28</v>
      </c>
      <c r="O2221" t="s">
        <v>35</v>
      </c>
      <c r="P2221">
        <v>4.2629999999999999</v>
      </c>
      <c r="Q2221" t="s">
        <v>36</v>
      </c>
      <c r="R2221" t="s">
        <v>37</v>
      </c>
      <c r="S2221">
        <v>0.63500000000000001</v>
      </c>
      <c r="T2221">
        <v>0.63500000000000001</v>
      </c>
      <c r="U2221">
        <v>4.2629999999999999</v>
      </c>
      <c r="V2221">
        <v>-2.1656039999999998E-3</v>
      </c>
      <c r="W2221" t="s">
        <v>38</v>
      </c>
      <c r="X2221" s="4">
        <f>IF(bot_orders[[#This Row],[side]]="sell", bot_orders[[#This Row],[accFillSz]]*bot_orders[[#This Row],[avgPx]] + bot_orders[[#This Row],[fee]], -bot_orders[[#This Row],[accFillSz]]*bot_orders[[#This Row],[avgPx]])</f>
        <v>2.7048393960000001</v>
      </c>
      <c r="Y2221" s="4">
        <f>IF(bot_orders[[#This Row],[side]]="buy", bot_orders[[#This Row],[accFillSz]] + bot_orders[[#This Row],[fee]], -bot_orders[[#This Row],[accFillSz]])</f>
        <v>-4.2629999999999999</v>
      </c>
      <c r="Z2221" s="4">
        <f>IF(bot_orders[[#This Row],[side]]="sell",bot_orders[[#This Row],[accFillSz]]*bot_orders[[#This Row],[avgPx]]+bot_orders[[#This Row],[fee]], 0)</f>
        <v>2.7048393960000001</v>
      </c>
      <c r="AA2221" s="4">
        <f>IF(bot_orders[[#This Row],[side]]="sell",-bot_orders[[#This Row],[accFillSz]],bot_orders[[#This Row],[accFillSz]]+bot_orders[[#This Row],[fee]])</f>
        <v>-4.2629999999999999</v>
      </c>
      <c r="AB2221">
        <v>0</v>
      </c>
      <c r="AC2221" t="s">
        <v>39</v>
      </c>
      <c r="AD2221">
        <v>0</v>
      </c>
      <c r="AE2221" t="s">
        <v>40</v>
      </c>
      <c r="AF2221" t="s">
        <v>41</v>
      </c>
      <c r="AG2221" t="s">
        <v>42</v>
      </c>
      <c r="AH2221" t="s">
        <v>28</v>
      </c>
      <c r="AI2221">
        <v>-4.2629999999999999</v>
      </c>
      <c r="AJ2221">
        <v>2.7048394</v>
      </c>
    </row>
    <row r="2222" spans="1:36" x14ac:dyDescent="0.3">
      <c r="A2222">
        <v>2219</v>
      </c>
      <c r="B2222" t="s">
        <v>306</v>
      </c>
      <c r="C2222" t="s">
        <v>28</v>
      </c>
      <c r="D2222" t="s">
        <v>29</v>
      </c>
      <c r="E2222" t="s">
        <v>30</v>
      </c>
      <c r="F2222" t="s">
        <v>31</v>
      </c>
      <c r="G2222" t="s">
        <v>7078</v>
      </c>
      <c r="H2222" t="s">
        <v>7079</v>
      </c>
      <c r="I2222" s="4" t="s">
        <v>7076</v>
      </c>
      <c r="J2222" s="1">
        <f>((((bot_orders[[#This Row],[cTime]]/ 1000)+3*3600) / 86400) + DATE(1970,1,1))</f>
        <v>45768.585515081024</v>
      </c>
      <c r="K2222" s="4" t="s">
        <v>7080</v>
      </c>
      <c r="L2222" s="1">
        <f>((((bot_orders[[#This Row],[uTime]]/ 1000)+3*3600) / 86400) + DATE(1970,1,1))</f>
        <v>45768.691209027776</v>
      </c>
      <c r="M2222" t="s">
        <v>34</v>
      </c>
      <c r="N2222" t="s">
        <v>28</v>
      </c>
      <c r="O2222" t="s">
        <v>35</v>
      </c>
      <c r="P2222">
        <v>4.2629999999999999</v>
      </c>
      <c r="Q2222" t="s">
        <v>36</v>
      </c>
      <c r="R2222" t="s">
        <v>37</v>
      </c>
      <c r="S2222">
        <v>0.63239999999999996</v>
      </c>
      <c r="T2222">
        <v>0.63239999999999996</v>
      </c>
      <c r="U2222">
        <v>4.2629999999999999</v>
      </c>
      <c r="V2222">
        <v>-2.1567370000000002E-3</v>
      </c>
      <c r="W2222" t="s">
        <v>38</v>
      </c>
      <c r="X2222" s="4">
        <f>IF(bot_orders[[#This Row],[side]]="sell", bot_orders[[#This Row],[accFillSz]]*bot_orders[[#This Row],[avgPx]] + bot_orders[[#This Row],[fee]], -bot_orders[[#This Row],[accFillSz]]*bot_orders[[#This Row],[avgPx]])</f>
        <v>2.6937644629999999</v>
      </c>
      <c r="Y2222" s="4">
        <f>IF(bot_orders[[#This Row],[side]]="buy", bot_orders[[#This Row],[accFillSz]] + bot_orders[[#This Row],[fee]], -bot_orders[[#This Row],[accFillSz]])</f>
        <v>-4.2629999999999999</v>
      </c>
      <c r="Z2222" s="4">
        <f>IF(bot_orders[[#This Row],[side]]="sell",bot_orders[[#This Row],[accFillSz]]*bot_orders[[#This Row],[avgPx]]+bot_orders[[#This Row],[fee]], 0)</f>
        <v>2.6937644629999999</v>
      </c>
      <c r="AA2222" s="4">
        <f>IF(bot_orders[[#This Row],[side]]="sell",-bot_orders[[#This Row],[accFillSz]],bot_orders[[#This Row],[accFillSz]]+bot_orders[[#This Row],[fee]])</f>
        <v>-4.2629999999999999</v>
      </c>
      <c r="AB2222">
        <v>0</v>
      </c>
      <c r="AC2222" t="s">
        <v>39</v>
      </c>
      <c r="AD2222">
        <v>0</v>
      </c>
      <c r="AE2222" t="s">
        <v>40</v>
      </c>
      <c r="AF2222" t="s">
        <v>41</v>
      </c>
      <c r="AG2222" t="s">
        <v>42</v>
      </c>
      <c r="AH2222" t="s">
        <v>28</v>
      </c>
      <c r="AI2222">
        <v>-4.2629999999999999</v>
      </c>
      <c r="AJ2222">
        <v>2.6937644600000001</v>
      </c>
    </row>
    <row r="2223" spans="1:36" x14ac:dyDescent="0.3">
      <c r="A2223">
        <v>2220</v>
      </c>
      <c r="B2223" t="s">
        <v>306</v>
      </c>
      <c r="C2223" t="s">
        <v>28</v>
      </c>
      <c r="D2223" t="s">
        <v>29</v>
      </c>
      <c r="E2223" t="s">
        <v>30</v>
      </c>
      <c r="F2223" t="s">
        <v>31</v>
      </c>
      <c r="G2223" t="s">
        <v>7081</v>
      </c>
      <c r="H2223" t="s">
        <v>7082</v>
      </c>
      <c r="I2223" s="4" t="s">
        <v>7076</v>
      </c>
      <c r="J2223" s="1">
        <f>((((bot_orders[[#This Row],[cTime]]/ 1000)+3*3600) / 86400) + DATE(1970,1,1))</f>
        <v>45768.585515081024</v>
      </c>
      <c r="K2223" s="4" t="s">
        <v>7083</v>
      </c>
      <c r="L2223" s="1">
        <f>((((bot_orders[[#This Row],[uTime]]/ 1000)+3*3600) / 86400) + DATE(1970,1,1))</f>
        <v>45768.600081689816</v>
      </c>
      <c r="M2223" t="s">
        <v>34</v>
      </c>
      <c r="N2223" t="s">
        <v>28</v>
      </c>
      <c r="O2223" t="s">
        <v>35</v>
      </c>
      <c r="P2223">
        <v>4.2629999999999999</v>
      </c>
      <c r="Q2223" t="s">
        <v>36</v>
      </c>
      <c r="R2223" t="s">
        <v>55</v>
      </c>
      <c r="S2223">
        <v>0.61229999999999996</v>
      </c>
      <c r="T2223">
        <v>0.61229999999999996</v>
      </c>
      <c r="U2223">
        <v>4.2629999999999999</v>
      </c>
      <c r="V2223">
        <v>-3.4104000000000001E-3</v>
      </c>
      <c r="W2223" t="s">
        <v>39</v>
      </c>
      <c r="X2223" s="4">
        <f>IF(bot_orders[[#This Row],[side]]="sell", bot_orders[[#This Row],[accFillSz]]*bot_orders[[#This Row],[avgPx]] + bot_orders[[#This Row],[fee]], -bot_orders[[#This Row],[accFillSz]]*bot_orders[[#This Row],[avgPx]])</f>
        <v>-2.6102348999999996</v>
      </c>
      <c r="Y2223" s="4">
        <f>IF(bot_orders[[#This Row],[side]]="buy", bot_orders[[#This Row],[accFillSz]] + bot_orders[[#This Row],[fee]], -bot_orders[[#This Row],[accFillSz]])</f>
        <v>4.2595896</v>
      </c>
      <c r="Z2223" s="4">
        <f>IF(bot_orders[[#This Row],[side]]="sell",bot_orders[[#This Row],[accFillSz]]*bot_orders[[#This Row],[avgPx]]+bot_orders[[#This Row],[fee]], 0)</f>
        <v>0</v>
      </c>
      <c r="AA2223" s="4">
        <f>IF(bot_orders[[#This Row],[side]]="sell",-bot_orders[[#This Row],[accFillSz]],bot_orders[[#This Row],[accFillSz]]+bot_orders[[#This Row],[fee]])</f>
        <v>4.2595896</v>
      </c>
      <c r="AB2223">
        <v>0</v>
      </c>
      <c r="AC2223" t="s">
        <v>38</v>
      </c>
      <c r="AD2223">
        <v>0</v>
      </c>
      <c r="AE2223" t="s">
        <v>40</v>
      </c>
      <c r="AF2223" t="s">
        <v>41</v>
      </c>
      <c r="AG2223" t="s">
        <v>42</v>
      </c>
      <c r="AH2223" t="s">
        <v>28</v>
      </c>
      <c r="AI2223">
        <v>4.2595896</v>
      </c>
      <c r="AJ2223">
        <v>-2.6102349</v>
      </c>
    </row>
    <row r="2224" spans="1:36" x14ac:dyDescent="0.3">
      <c r="A2224">
        <v>2221</v>
      </c>
      <c r="B2224" t="s">
        <v>306</v>
      </c>
      <c r="C2224" t="s">
        <v>28</v>
      </c>
      <c r="D2224" t="s">
        <v>29</v>
      </c>
      <c r="E2224" t="s">
        <v>30</v>
      </c>
      <c r="F2224" t="s">
        <v>31</v>
      </c>
      <c r="G2224" t="s">
        <v>7084</v>
      </c>
      <c r="H2224" t="s">
        <v>7085</v>
      </c>
      <c r="I2224" s="4" t="s">
        <v>7076</v>
      </c>
      <c r="J2224" s="1">
        <f>((((bot_orders[[#This Row],[cTime]]/ 1000)+3*3600) / 86400) + DATE(1970,1,1))</f>
        <v>45768.585515081024</v>
      </c>
      <c r="K2224" s="4" t="s">
        <v>7086</v>
      </c>
      <c r="L2224" s="1">
        <f>((((bot_orders[[#This Row],[uTime]]/ 1000)+3*3600) / 86400) + DATE(1970,1,1))</f>
        <v>45768.592049155093</v>
      </c>
      <c r="M2224" t="s">
        <v>34</v>
      </c>
      <c r="N2224" t="s">
        <v>28</v>
      </c>
      <c r="O2224" t="s">
        <v>35</v>
      </c>
      <c r="P2224">
        <v>4.2629999999999999</v>
      </c>
      <c r="Q2224" t="s">
        <v>36</v>
      </c>
      <c r="R2224" t="s">
        <v>55</v>
      </c>
      <c r="S2224">
        <v>0.61480000000000001</v>
      </c>
      <c r="T2224">
        <v>0.61480000000000001</v>
      </c>
      <c r="U2224">
        <v>4.2629999999999999</v>
      </c>
      <c r="V2224">
        <v>-3.4104000000000001E-3</v>
      </c>
      <c r="W2224" t="s">
        <v>39</v>
      </c>
      <c r="X2224" s="4">
        <f>IF(bot_orders[[#This Row],[side]]="sell", bot_orders[[#This Row],[accFillSz]]*bot_orders[[#This Row],[avgPx]] + bot_orders[[#This Row],[fee]], -bot_orders[[#This Row],[accFillSz]]*bot_orders[[#This Row],[avgPx]])</f>
        <v>-2.6208923999999998</v>
      </c>
      <c r="Y2224" s="4">
        <f>IF(bot_orders[[#This Row],[side]]="buy", bot_orders[[#This Row],[accFillSz]] + bot_orders[[#This Row],[fee]], -bot_orders[[#This Row],[accFillSz]])</f>
        <v>4.2595896</v>
      </c>
      <c r="Z2224" s="4">
        <f>IF(bot_orders[[#This Row],[side]]="sell",bot_orders[[#This Row],[accFillSz]]*bot_orders[[#This Row],[avgPx]]+bot_orders[[#This Row],[fee]], 0)</f>
        <v>0</v>
      </c>
      <c r="AA2224" s="4">
        <f>IF(bot_orders[[#This Row],[side]]="sell",-bot_orders[[#This Row],[accFillSz]],bot_orders[[#This Row],[accFillSz]]+bot_orders[[#This Row],[fee]])</f>
        <v>4.2595896</v>
      </c>
      <c r="AB2224">
        <v>0</v>
      </c>
      <c r="AC2224" t="s">
        <v>38</v>
      </c>
      <c r="AD2224">
        <v>0</v>
      </c>
      <c r="AE2224" t="s">
        <v>40</v>
      </c>
      <c r="AF2224" t="s">
        <v>41</v>
      </c>
      <c r="AG2224" t="s">
        <v>42</v>
      </c>
      <c r="AH2224" t="s">
        <v>28</v>
      </c>
      <c r="AI2224">
        <v>4.2595896</v>
      </c>
      <c r="AJ2224">
        <v>-2.6208923999999998</v>
      </c>
    </row>
    <row r="2225" spans="1:36" x14ac:dyDescent="0.3">
      <c r="A2225">
        <v>2222</v>
      </c>
      <c r="B2225" t="s">
        <v>306</v>
      </c>
      <c r="C2225" t="s">
        <v>28</v>
      </c>
      <c r="D2225" t="s">
        <v>29</v>
      </c>
      <c r="E2225" t="s">
        <v>30</v>
      </c>
      <c r="F2225" t="s">
        <v>31</v>
      </c>
      <c r="G2225" t="s">
        <v>7087</v>
      </c>
      <c r="H2225" t="s">
        <v>7088</v>
      </c>
      <c r="I2225" s="4" t="s">
        <v>7076</v>
      </c>
      <c r="J2225" s="1">
        <f>((((bot_orders[[#This Row],[cTime]]/ 1000)+3*3600) / 86400) + DATE(1970,1,1))</f>
        <v>45768.585515081024</v>
      </c>
      <c r="K2225" s="4" t="s">
        <v>7089</v>
      </c>
      <c r="L2225" s="1">
        <f>((((bot_orders[[#This Row],[uTime]]/ 1000)+3*3600) / 86400) + DATE(1970,1,1))</f>
        <v>45768.591770451385</v>
      </c>
      <c r="M2225" t="s">
        <v>34</v>
      </c>
      <c r="N2225" t="s">
        <v>28</v>
      </c>
      <c r="O2225" t="s">
        <v>35</v>
      </c>
      <c r="P2225">
        <v>4.2629999999999999</v>
      </c>
      <c r="Q2225" t="s">
        <v>36</v>
      </c>
      <c r="R2225" t="s">
        <v>55</v>
      </c>
      <c r="S2225">
        <v>0.61729999999999996</v>
      </c>
      <c r="T2225">
        <v>0.61729999999999996</v>
      </c>
      <c r="U2225">
        <v>4.2629999999999999</v>
      </c>
      <c r="V2225">
        <v>-3.4104000000000001E-3</v>
      </c>
      <c r="W2225" t="s">
        <v>39</v>
      </c>
      <c r="X2225" s="4">
        <f>IF(bot_orders[[#This Row],[side]]="sell", bot_orders[[#This Row],[accFillSz]]*bot_orders[[#This Row],[avgPx]] + bot_orders[[#This Row],[fee]], -bot_orders[[#This Row],[accFillSz]]*bot_orders[[#This Row],[avgPx]])</f>
        <v>-2.6315498999999996</v>
      </c>
      <c r="Y2225" s="4">
        <f>IF(bot_orders[[#This Row],[side]]="buy", bot_orders[[#This Row],[accFillSz]] + bot_orders[[#This Row],[fee]], -bot_orders[[#This Row],[accFillSz]])</f>
        <v>4.2595896</v>
      </c>
      <c r="Z2225" s="4">
        <f>IF(bot_orders[[#This Row],[side]]="sell",bot_orders[[#This Row],[accFillSz]]*bot_orders[[#This Row],[avgPx]]+bot_orders[[#This Row],[fee]], 0)</f>
        <v>0</v>
      </c>
      <c r="AA2225" s="4">
        <f>IF(bot_orders[[#This Row],[side]]="sell",-bot_orders[[#This Row],[accFillSz]],bot_orders[[#This Row],[accFillSz]]+bot_orders[[#This Row],[fee]])</f>
        <v>4.2595896</v>
      </c>
      <c r="AB2225">
        <v>0</v>
      </c>
      <c r="AC2225" t="s">
        <v>38</v>
      </c>
      <c r="AD2225">
        <v>0</v>
      </c>
      <c r="AE2225" t="s">
        <v>40</v>
      </c>
      <c r="AF2225" t="s">
        <v>41</v>
      </c>
      <c r="AG2225" t="s">
        <v>42</v>
      </c>
      <c r="AH2225" t="s">
        <v>28</v>
      </c>
      <c r="AI2225">
        <v>4.2595896</v>
      </c>
      <c r="AJ2225">
        <v>-2.6315499</v>
      </c>
    </row>
    <row r="2226" spans="1:36" x14ac:dyDescent="0.3">
      <c r="A2226">
        <v>2223</v>
      </c>
      <c r="B2226" t="s">
        <v>306</v>
      </c>
      <c r="C2226" t="s">
        <v>28</v>
      </c>
      <c r="D2226" t="s">
        <v>29</v>
      </c>
      <c r="E2226" t="s">
        <v>30</v>
      </c>
      <c r="F2226" t="s">
        <v>31</v>
      </c>
      <c r="G2226" t="s">
        <v>7090</v>
      </c>
      <c r="H2226" t="s">
        <v>7091</v>
      </c>
      <c r="I2226" s="4" t="s">
        <v>7076</v>
      </c>
      <c r="J2226" s="1">
        <f>((((bot_orders[[#This Row],[cTime]]/ 1000)+3*3600) / 86400) + DATE(1970,1,1))</f>
        <v>45768.585515081024</v>
      </c>
      <c r="K2226" s="4" t="s">
        <v>7092</v>
      </c>
      <c r="L2226" s="1">
        <f>((((bot_orders[[#This Row],[uTime]]/ 1000)+3*3600) / 86400) + DATE(1970,1,1))</f>
        <v>45768.587243101851</v>
      </c>
      <c r="M2226" t="s">
        <v>34</v>
      </c>
      <c r="N2226" t="s">
        <v>28</v>
      </c>
      <c r="O2226" t="s">
        <v>35</v>
      </c>
      <c r="P2226">
        <v>4.2629999999999999</v>
      </c>
      <c r="Q2226" t="s">
        <v>36</v>
      </c>
      <c r="R2226" t="s">
        <v>55</v>
      </c>
      <c r="S2226">
        <v>0.61980000000000002</v>
      </c>
      <c r="T2226">
        <v>0.61980000000000002</v>
      </c>
      <c r="U2226">
        <v>4.2629999999999999</v>
      </c>
      <c r="V2226">
        <v>-3.4104000000000001E-3</v>
      </c>
      <c r="W2226" t="s">
        <v>39</v>
      </c>
      <c r="X2226" s="4">
        <f>IF(bot_orders[[#This Row],[side]]="sell", bot_orders[[#This Row],[accFillSz]]*bot_orders[[#This Row],[avgPx]] + bot_orders[[#This Row],[fee]], -bot_orders[[#This Row],[accFillSz]]*bot_orders[[#This Row],[avgPx]])</f>
        <v>-2.6422074000000002</v>
      </c>
      <c r="Y2226" s="4">
        <f>IF(bot_orders[[#This Row],[side]]="buy", bot_orders[[#This Row],[accFillSz]] + bot_orders[[#This Row],[fee]], -bot_orders[[#This Row],[accFillSz]])</f>
        <v>4.2595896</v>
      </c>
      <c r="Z2226" s="4">
        <f>IF(bot_orders[[#This Row],[side]]="sell",bot_orders[[#This Row],[accFillSz]]*bot_orders[[#This Row],[avgPx]]+bot_orders[[#This Row],[fee]], 0)</f>
        <v>0</v>
      </c>
      <c r="AA2226" s="4">
        <f>IF(bot_orders[[#This Row],[side]]="sell",-bot_orders[[#This Row],[accFillSz]],bot_orders[[#This Row],[accFillSz]]+bot_orders[[#This Row],[fee]])</f>
        <v>4.2595896</v>
      </c>
      <c r="AB2226">
        <v>0</v>
      </c>
      <c r="AC2226" t="s">
        <v>38</v>
      </c>
      <c r="AD2226">
        <v>0</v>
      </c>
      <c r="AE2226" t="s">
        <v>40</v>
      </c>
      <c r="AF2226" t="s">
        <v>41</v>
      </c>
      <c r="AG2226" t="s">
        <v>42</v>
      </c>
      <c r="AH2226" t="s">
        <v>28</v>
      </c>
      <c r="AI2226">
        <v>4.2595896</v>
      </c>
      <c r="AJ2226">
        <v>-2.6422074000000002</v>
      </c>
    </row>
    <row r="2227" spans="1:36" x14ac:dyDescent="0.3">
      <c r="A2227">
        <v>2224</v>
      </c>
      <c r="B2227" t="s">
        <v>306</v>
      </c>
      <c r="C2227" t="s">
        <v>28</v>
      </c>
      <c r="D2227" t="s">
        <v>29</v>
      </c>
      <c r="E2227" t="s">
        <v>30</v>
      </c>
      <c r="F2227" t="s">
        <v>31</v>
      </c>
      <c r="G2227" t="s">
        <v>7093</v>
      </c>
      <c r="H2227" t="s">
        <v>7094</v>
      </c>
      <c r="I2227" s="4" t="s">
        <v>7076</v>
      </c>
      <c r="J2227" s="1">
        <f>((((bot_orders[[#This Row],[cTime]]/ 1000)+3*3600) / 86400) + DATE(1970,1,1))</f>
        <v>45768.585515081024</v>
      </c>
      <c r="K2227" s="4" t="s">
        <v>7095</v>
      </c>
      <c r="L2227" s="1">
        <f>((((bot_orders[[#This Row],[uTime]]/ 1000)+3*3600) / 86400) + DATE(1970,1,1))</f>
        <v>45768.586890763894</v>
      </c>
      <c r="M2227" t="s">
        <v>34</v>
      </c>
      <c r="N2227" t="s">
        <v>28</v>
      </c>
      <c r="O2227" t="s">
        <v>35</v>
      </c>
      <c r="P2227">
        <v>4.2629999999999999</v>
      </c>
      <c r="Q2227" t="s">
        <v>36</v>
      </c>
      <c r="R2227" t="s">
        <v>55</v>
      </c>
      <c r="S2227">
        <v>0.62229999999999996</v>
      </c>
      <c r="T2227">
        <v>0.62229999999999996</v>
      </c>
      <c r="U2227">
        <v>4.2629999999999999</v>
      </c>
      <c r="V2227">
        <v>-3.4104000000000001E-3</v>
      </c>
      <c r="W2227" t="s">
        <v>39</v>
      </c>
      <c r="X2227" s="4">
        <f>IF(bot_orders[[#This Row],[side]]="sell", bot_orders[[#This Row],[accFillSz]]*bot_orders[[#This Row],[avgPx]] + bot_orders[[#This Row],[fee]], -bot_orders[[#This Row],[accFillSz]]*bot_orders[[#This Row],[avgPx]])</f>
        <v>-2.6528649</v>
      </c>
      <c r="Y2227" s="4">
        <f>IF(bot_orders[[#This Row],[side]]="buy", bot_orders[[#This Row],[accFillSz]] + bot_orders[[#This Row],[fee]], -bot_orders[[#This Row],[accFillSz]])</f>
        <v>4.2595896</v>
      </c>
      <c r="Z2227" s="4">
        <f>IF(bot_orders[[#This Row],[side]]="sell",bot_orders[[#This Row],[accFillSz]]*bot_orders[[#This Row],[avgPx]]+bot_orders[[#This Row],[fee]], 0)</f>
        <v>0</v>
      </c>
      <c r="AA2227" s="4">
        <f>IF(bot_orders[[#This Row],[side]]="sell",-bot_orders[[#This Row],[accFillSz]],bot_orders[[#This Row],[accFillSz]]+bot_orders[[#This Row],[fee]])</f>
        <v>4.2595896</v>
      </c>
      <c r="AB2227">
        <v>0</v>
      </c>
      <c r="AC2227" t="s">
        <v>38</v>
      </c>
      <c r="AD2227">
        <v>0</v>
      </c>
      <c r="AE2227" t="s">
        <v>40</v>
      </c>
      <c r="AF2227" t="s">
        <v>41</v>
      </c>
      <c r="AG2227" t="s">
        <v>42</v>
      </c>
      <c r="AH2227" t="s">
        <v>28</v>
      </c>
      <c r="AI2227">
        <v>4.2595896</v>
      </c>
      <c r="AJ2227">
        <v>-2.6528649</v>
      </c>
    </row>
    <row r="2228" spans="1:36" x14ac:dyDescent="0.3">
      <c r="A2228">
        <v>2225</v>
      </c>
      <c r="B2228" t="s">
        <v>306</v>
      </c>
      <c r="C2228" t="s">
        <v>28</v>
      </c>
      <c r="D2228" t="s">
        <v>29</v>
      </c>
      <c r="E2228" t="s">
        <v>30</v>
      </c>
      <c r="F2228" t="s">
        <v>31</v>
      </c>
      <c r="G2228" t="s">
        <v>7096</v>
      </c>
      <c r="H2228" t="s">
        <v>7097</v>
      </c>
      <c r="I2228" s="4" t="s">
        <v>7076</v>
      </c>
      <c r="J2228" s="1">
        <f>((((bot_orders[[#This Row],[cTime]]/ 1000)+3*3600) / 86400) + DATE(1970,1,1))</f>
        <v>45768.585515081024</v>
      </c>
      <c r="K2228" s="4" t="s">
        <v>7098</v>
      </c>
      <c r="L2228" s="1">
        <f>((((bot_orders[[#This Row],[uTime]]/ 1000)+3*3600) / 86400) + DATE(1970,1,1))</f>
        <v>45768.585563831017</v>
      </c>
      <c r="M2228" t="s">
        <v>34</v>
      </c>
      <c r="N2228" t="s">
        <v>28</v>
      </c>
      <c r="O2228" t="s">
        <v>35</v>
      </c>
      <c r="P2228">
        <v>4.2629999999999999</v>
      </c>
      <c r="Q2228" t="s">
        <v>36</v>
      </c>
      <c r="R2228" t="s">
        <v>55</v>
      </c>
      <c r="S2228">
        <v>0.62480000000000002</v>
      </c>
      <c r="T2228">
        <v>0.62480000000000002</v>
      </c>
      <c r="U2228">
        <v>4.2629999999999999</v>
      </c>
      <c r="V2228">
        <v>-3.4104000000000001E-3</v>
      </c>
      <c r="W2228" t="s">
        <v>39</v>
      </c>
      <c r="X2228" s="4">
        <f>IF(bot_orders[[#This Row],[side]]="sell", bot_orders[[#This Row],[accFillSz]]*bot_orders[[#This Row],[avgPx]] + bot_orders[[#This Row],[fee]], -bot_orders[[#This Row],[accFillSz]]*bot_orders[[#This Row],[avgPx]])</f>
        <v>-2.6635224000000002</v>
      </c>
      <c r="Y2228" s="4">
        <f>IF(bot_orders[[#This Row],[side]]="buy", bot_orders[[#This Row],[accFillSz]] + bot_orders[[#This Row],[fee]], -bot_orders[[#This Row],[accFillSz]])</f>
        <v>4.2595896</v>
      </c>
      <c r="Z2228" s="4">
        <f>IF(bot_orders[[#This Row],[side]]="sell",bot_orders[[#This Row],[accFillSz]]*bot_orders[[#This Row],[avgPx]]+bot_orders[[#This Row],[fee]], 0)</f>
        <v>0</v>
      </c>
      <c r="AA2228" s="4">
        <f>IF(bot_orders[[#This Row],[side]]="sell",-bot_orders[[#This Row],[accFillSz]],bot_orders[[#This Row],[accFillSz]]+bot_orders[[#This Row],[fee]])</f>
        <v>4.2595896</v>
      </c>
      <c r="AB2228">
        <v>0</v>
      </c>
      <c r="AC2228" t="s">
        <v>38</v>
      </c>
      <c r="AD2228">
        <v>0</v>
      </c>
      <c r="AE2228" t="s">
        <v>40</v>
      </c>
      <c r="AF2228" t="s">
        <v>41</v>
      </c>
      <c r="AG2228" t="s">
        <v>42</v>
      </c>
      <c r="AH2228" t="s">
        <v>28</v>
      </c>
      <c r="AI2228">
        <v>4.2595896</v>
      </c>
      <c r="AJ2228">
        <v>-2.6635224000000002</v>
      </c>
    </row>
    <row r="2229" spans="1:36" x14ac:dyDescent="0.3">
      <c r="A2229">
        <v>2226</v>
      </c>
      <c r="B2229" t="s">
        <v>306</v>
      </c>
      <c r="C2229" t="s">
        <v>28</v>
      </c>
      <c r="D2229" t="s">
        <v>29</v>
      </c>
      <c r="E2229" t="s">
        <v>30</v>
      </c>
      <c r="F2229" t="s">
        <v>31</v>
      </c>
      <c r="G2229" t="s">
        <v>7099</v>
      </c>
      <c r="H2229" t="s">
        <v>7100</v>
      </c>
      <c r="I2229" s="4" t="s">
        <v>7076</v>
      </c>
      <c r="J2229" s="1">
        <f>((((bot_orders[[#This Row],[cTime]]/ 1000)+3*3600) / 86400) + DATE(1970,1,1))</f>
        <v>45768.585515081024</v>
      </c>
      <c r="K2229" s="4" t="s">
        <v>7101</v>
      </c>
      <c r="L2229" s="1">
        <f>((((bot_orders[[#This Row],[uTime]]/ 1000)+3*3600) / 86400) + DATE(1970,1,1))</f>
        <v>45768.585515127314</v>
      </c>
      <c r="M2229" t="s">
        <v>34</v>
      </c>
      <c r="N2229" t="s">
        <v>28</v>
      </c>
      <c r="O2229" t="s">
        <v>35</v>
      </c>
      <c r="P2229">
        <v>4.2629999999999999</v>
      </c>
      <c r="Q2229" t="s">
        <v>36</v>
      </c>
      <c r="R2229" t="s">
        <v>55</v>
      </c>
      <c r="S2229">
        <v>0.62729999999999997</v>
      </c>
      <c r="T2229">
        <v>0.625</v>
      </c>
      <c r="U2229">
        <v>4.2629999999999999</v>
      </c>
      <c r="V2229">
        <v>-4.2630000000000003E-3</v>
      </c>
      <c r="W2229" t="s">
        <v>39</v>
      </c>
      <c r="X2229" s="4">
        <f>IF(bot_orders[[#This Row],[side]]="sell", bot_orders[[#This Row],[accFillSz]]*bot_orders[[#This Row],[avgPx]] + bot_orders[[#This Row],[fee]], -bot_orders[[#This Row],[accFillSz]]*bot_orders[[#This Row],[avgPx]])</f>
        <v>-2.6643749999999997</v>
      </c>
      <c r="Y2229" s="4">
        <f>IF(bot_orders[[#This Row],[side]]="buy", bot_orders[[#This Row],[accFillSz]] + bot_orders[[#This Row],[fee]], -bot_orders[[#This Row],[accFillSz]])</f>
        <v>4.258737</v>
      </c>
      <c r="Z2229" s="4">
        <f>IF(bot_orders[[#This Row],[side]]="sell",bot_orders[[#This Row],[accFillSz]]*bot_orders[[#This Row],[avgPx]]+bot_orders[[#This Row],[fee]], 0)</f>
        <v>0</v>
      </c>
      <c r="AA2229" s="4">
        <f>IF(bot_orders[[#This Row],[side]]="sell",-bot_orders[[#This Row],[accFillSz]],bot_orders[[#This Row],[accFillSz]]+bot_orders[[#This Row],[fee]])</f>
        <v>4.258737</v>
      </c>
      <c r="AB2229">
        <v>0</v>
      </c>
      <c r="AC2229" t="s">
        <v>38</v>
      </c>
      <c r="AD2229">
        <v>0</v>
      </c>
      <c r="AE2229" t="s">
        <v>40</v>
      </c>
      <c r="AF2229" t="s">
        <v>41</v>
      </c>
      <c r="AG2229" t="s">
        <v>42</v>
      </c>
      <c r="AH2229" t="s">
        <v>28</v>
      </c>
      <c r="AI2229">
        <v>4.258737</v>
      </c>
      <c r="AJ2229">
        <v>-2.6643750000000002</v>
      </c>
    </row>
    <row r="2230" spans="1:36" x14ac:dyDescent="0.3">
      <c r="A2230">
        <v>2227</v>
      </c>
      <c r="B2230" t="s">
        <v>306</v>
      </c>
      <c r="C2230" t="s">
        <v>28</v>
      </c>
      <c r="D2230" t="s">
        <v>29</v>
      </c>
      <c r="E2230" t="s">
        <v>30</v>
      </c>
      <c r="F2230" t="s">
        <v>31</v>
      </c>
      <c r="G2230" t="s">
        <v>7099</v>
      </c>
      <c r="H2230" t="s">
        <v>7102</v>
      </c>
      <c r="I2230" s="4" t="s">
        <v>7103</v>
      </c>
      <c r="J2230" s="1">
        <f>((((bot_orders[[#This Row],[cTime]]/ 1000)+3*3600) / 86400) + DATE(1970,1,1))</f>
        <v>45768.585515150466</v>
      </c>
      <c r="K2230" s="4" t="s">
        <v>7104</v>
      </c>
      <c r="L2230" s="1">
        <f>((((bot_orders[[#This Row],[uTime]]/ 1000)+3*3600) / 86400) + DATE(1970,1,1))</f>
        <v>45768.688870474536</v>
      </c>
      <c r="M2230" t="s">
        <v>34</v>
      </c>
      <c r="N2230" t="s">
        <v>28</v>
      </c>
      <c r="O2230" t="s">
        <v>35</v>
      </c>
      <c r="P2230">
        <v>4.258</v>
      </c>
      <c r="Q2230" t="s">
        <v>36</v>
      </c>
      <c r="R2230" t="s">
        <v>37</v>
      </c>
      <c r="S2230">
        <v>0.62980000000000003</v>
      </c>
      <c r="T2230">
        <v>0.62980000000000003</v>
      </c>
      <c r="U2230">
        <v>4.258</v>
      </c>
      <c r="V2230">
        <v>-2.1453507000000001E-3</v>
      </c>
      <c r="W2230" t="s">
        <v>38</v>
      </c>
      <c r="X2230" s="4">
        <f>IF(bot_orders[[#This Row],[side]]="sell", bot_orders[[#This Row],[accFillSz]]*bot_orders[[#This Row],[avgPx]] + bot_orders[[#This Row],[fee]], -bot_orders[[#This Row],[accFillSz]]*bot_orders[[#This Row],[avgPx]])</f>
        <v>2.6795430492999999</v>
      </c>
      <c r="Y2230" s="4">
        <f>IF(bot_orders[[#This Row],[side]]="buy", bot_orders[[#This Row],[accFillSz]] + bot_orders[[#This Row],[fee]], -bot_orders[[#This Row],[accFillSz]])</f>
        <v>-4.258</v>
      </c>
      <c r="Z2230" s="4">
        <f>IF(bot_orders[[#This Row],[side]]="sell",bot_orders[[#This Row],[accFillSz]]*bot_orders[[#This Row],[avgPx]]+bot_orders[[#This Row],[fee]], 0)</f>
        <v>2.6795430492999999</v>
      </c>
      <c r="AA2230" s="4">
        <f>IF(bot_orders[[#This Row],[side]]="sell",-bot_orders[[#This Row],[accFillSz]],bot_orders[[#This Row],[accFillSz]]+bot_orders[[#This Row],[fee]])</f>
        <v>-4.258</v>
      </c>
      <c r="AB2230">
        <v>0</v>
      </c>
      <c r="AC2230" t="s">
        <v>39</v>
      </c>
      <c r="AD2230">
        <v>0</v>
      </c>
      <c r="AE2230" t="s">
        <v>40</v>
      </c>
      <c r="AF2230" t="s">
        <v>41</v>
      </c>
      <c r="AG2230" t="s">
        <v>42</v>
      </c>
      <c r="AH2230" t="s">
        <v>28</v>
      </c>
      <c r="AI2230">
        <v>-4.258</v>
      </c>
      <c r="AJ2230">
        <v>2.6795430499999999</v>
      </c>
    </row>
    <row r="2231" spans="1:36" x14ac:dyDescent="0.3">
      <c r="A2231">
        <v>2228</v>
      </c>
      <c r="B2231" t="s">
        <v>306</v>
      </c>
      <c r="C2231" t="s">
        <v>28</v>
      </c>
      <c r="D2231" t="s">
        <v>29</v>
      </c>
      <c r="E2231" t="s">
        <v>30</v>
      </c>
      <c r="F2231" t="s">
        <v>31</v>
      </c>
      <c r="G2231" t="s">
        <v>7096</v>
      </c>
      <c r="H2231" t="s">
        <v>7105</v>
      </c>
      <c r="I2231" s="4" t="s">
        <v>7106</v>
      </c>
      <c r="J2231" s="1">
        <f>((((bot_orders[[#This Row],[cTime]]/ 1000)+3*3600) / 86400) + DATE(1970,1,1))</f>
        <v>45768.585563854169</v>
      </c>
      <c r="K2231" s="4" t="s">
        <v>7107</v>
      </c>
      <c r="L2231" s="1">
        <f>((((bot_orders[[#This Row],[uTime]]/ 1000)+3*3600) / 86400) + DATE(1970,1,1))</f>
        <v>45768.683773877317</v>
      </c>
      <c r="M2231" t="s">
        <v>34</v>
      </c>
      <c r="N2231" t="s">
        <v>28</v>
      </c>
      <c r="O2231" t="s">
        <v>35</v>
      </c>
      <c r="P2231">
        <v>4.2590000000000003</v>
      </c>
      <c r="Q2231" t="s">
        <v>36</v>
      </c>
      <c r="R2231" t="s">
        <v>37</v>
      </c>
      <c r="S2231">
        <v>0.62729999999999997</v>
      </c>
      <c r="T2231">
        <v>0.62729999999999997</v>
      </c>
      <c r="U2231">
        <v>4.2590000000000003</v>
      </c>
      <c r="V2231">
        <v>-2.1373365999999999E-3</v>
      </c>
      <c r="W2231" t="s">
        <v>38</v>
      </c>
      <c r="X2231" s="4">
        <f>IF(bot_orders[[#This Row],[side]]="sell", bot_orders[[#This Row],[accFillSz]]*bot_orders[[#This Row],[avgPx]] + bot_orders[[#This Row],[fee]], -bot_orders[[#This Row],[accFillSz]]*bot_orders[[#This Row],[avgPx]])</f>
        <v>2.6695333633999998</v>
      </c>
      <c r="Y2231" s="4">
        <f>IF(bot_orders[[#This Row],[side]]="buy", bot_orders[[#This Row],[accFillSz]] + bot_orders[[#This Row],[fee]], -bot_orders[[#This Row],[accFillSz]])</f>
        <v>-4.2590000000000003</v>
      </c>
      <c r="Z2231" s="4">
        <f>IF(bot_orders[[#This Row],[side]]="sell",bot_orders[[#This Row],[accFillSz]]*bot_orders[[#This Row],[avgPx]]+bot_orders[[#This Row],[fee]], 0)</f>
        <v>2.6695333633999998</v>
      </c>
      <c r="AA2231" s="4">
        <f>IF(bot_orders[[#This Row],[side]]="sell",-bot_orders[[#This Row],[accFillSz]],bot_orders[[#This Row],[accFillSz]]+bot_orders[[#This Row],[fee]])</f>
        <v>-4.2590000000000003</v>
      </c>
      <c r="AB2231">
        <v>0</v>
      </c>
      <c r="AC2231" t="s">
        <v>39</v>
      </c>
      <c r="AD2231">
        <v>0</v>
      </c>
      <c r="AE2231" t="s">
        <v>40</v>
      </c>
      <c r="AF2231" t="s">
        <v>41</v>
      </c>
      <c r="AG2231" t="s">
        <v>42</v>
      </c>
      <c r="AH2231" t="s">
        <v>28</v>
      </c>
      <c r="AI2231">
        <v>-4.2590000000000003</v>
      </c>
      <c r="AJ2231">
        <v>2.66953336</v>
      </c>
    </row>
    <row r="2232" spans="1:36" x14ac:dyDescent="0.3">
      <c r="A2232">
        <v>2229</v>
      </c>
      <c r="B2232" t="s">
        <v>306</v>
      </c>
      <c r="C2232" t="s">
        <v>28</v>
      </c>
      <c r="D2232" t="s">
        <v>29</v>
      </c>
      <c r="E2232" t="s">
        <v>30</v>
      </c>
      <c r="F2232" t="s">
        <v>31</v>
      </c>
      <c r="G2232" t="s">
        <v>7093</v>
      </c>
      <c r="H2232" t="s">
        <v>7108</v>
      </c>
      <c r="I2232" s="4" t="s">
        <v>7109</v>
      </c>
      <c r="J2232" s="1">
        <f>((((bot_orders[[#This Row],[cTime]]/ 1000)+3*3600) / 86400) + DATE(1970,1,1))</f>
        <v>45768.586890787039</v>
      </c>
      <c r="K2232" s="4" t="s">
        <v>7110</v>
      </c>
      <c r="L2232" s="1">
        <f>((((bot_orders[[#This Row],[uTime]]/ 1000)+3*3600) / 86400) + DATE(1970,1,1))</f>
        <v>45768.676891145835</v>
      </c>
      <c r="M2232" t="s">
        <v>34</v>
      </c>
      <c r="N2232" t="s">
        <v>28</v>
      </c>
      <c r="O2232" t="s">
        <v>35</v>
      </c>
      <c r="P2232">
        <v>4.2590000000000003</v>
      </c>
      <c r="Q2232" t="s">
        <v>36</v>
      </c>
      <c r="R2232" t="s">
        <v>37</v>
      </c>
      <c r="S2232">
        <v>0.62480000000000002</v>
      </c>
      <c r="T2232">
        <v>0.62480000000000002</v>
      </c>
      <c r="U2232">
        <v>4.2590000000000003</v>
      </c>
      <c r="V2232">
        <v>-2.1288186E-3</v>
      </c>
      <c r="W2232" t="s">
        <v>38</v>
      </c>
      <c r="X2232" s="4">
        <f>IF(bot_orders[[#This Row],[side]]="sell", bot_orders[[#This Row],[accFillSz]]*bot_orders[[#This Row],[avgPx]] + bot_orders[[#This Row],[fee]], -bot_orders[[#This Row],[accFillSz]]*bot_orders[[#This Row],[avgPx]])</f>
        <v>2.6588943814000001</v>
      </c>
      <c r="Y2232" s="4">
        <f>IF(bot_orders[[#This Row],[side]]="buy", bot_orders[[#This Row],[accFillSz]] + bot_orders[[#This Row],[fee]], -bot_orders[[#This Row],[accFillSz]])</f>
        <v>-4.2590000000000003</v>
      </c>
      <c r="Z2232" s="4">
        <f>IF(bot_orders[[#This Row],[side]]="sell",bot_orders[[#This Row],[accFillSz]]*bot_orders[[#This Row],[avgPx]]+bot_orders[[#This Row],[fee]], 0)</f>
        <v>2.6588943814000001</v>
      </c>
      <c r="AA2232" s="4">
        <f>IF(bot_orders[[#This Row],[side]]="sell",-bot_orders[[#This Row],[accFillSz]],bot_orders[[#This Row],[accFillSz]]+bot_orders[[#This Row],[fee]])</f>
        <v>-4.2590000000000003</v>
      </c>
      <c r="AB2232">
        <v>0</v>
      </c>
      <c r="AC2232" t="s">
        <v>39</v>
      </c>
      <c r="AD2232">
        <v>0</v>
      </c>
      <c r="AE2232" t="s">
        <v>40</v>
      </c>
      <c r="AF2232" t="s">
        <v>41</v>
      </c>
      <c r="AG2232" t="s">
        <v>42</v>
      </c>
      <c r="AH2232" t="s">
        <v>28</v>
      </c>
      <c r="AI2232">
        <v>-4.2590000000000003</v>
      </c>
      <c r="AJ2232">
        <v>2.65889438</v>
      </c>
    </row>
    <row r="2233" spans="1:36" x14ac:dyDescent="0.3">
      <c r="A2233">
        <v>2230</v>
      </c>
      <c r="B2233" t="s">
        <v>306</v>
      </c>
      <c r="C2233" t="s">
        <v>28</v>
      </c>
      <c r="D2233" t="s">
        <v>29</v>
      </c>
      <c r="E2233" t="s">
        <v>30</v>
      </c>
      <c r="F2233" t="s">
        <v>31</v>
      </c>
      <c r="G2233" t="s">
        <v>7090</v>
      </c>
      <c r="H2233" t="s">
        <v>7111</v>
      </c>
      <c r="I2233" s="4" t="s">
        <v>7112</v>
      </c>
      <c r="J2233" s="1">
        <f>((((bot_orders[[#This Row],[cTime]]/ 1000)+3*3600) / 86400) + DATE(1970,1,1))</f>
        <v>45768.587243125003</v>
      </c>
      <c r="K2233" s="4" t="s">
        <v>7113</v>
      </c>
      <c r="L2233" s="1">
        <f>((((bot_orders[[#This Row],[uTime]]/ 1000)+3*3600) / 86400) + DATE(1970,1,1))</f>
        <v>45768.608671041671</v>
      </c>
      <c r="M2233" t="s">
        <v>34</v>
      </c>
      <c r="N2233" t="s">
        <v>28</v>
      </c>
      <c r="O2233" t="s">
        <v>35</v>
      </c>
      <c r="P2233">
        <v>4.2590000000000003</v>
      </c>
      <c r="Q2233" t="s">
        <v>36</v>
      </c>
      <c r="R2233" t="s">
        <v>37</v>
      </c>
      <c r="S2233">
        <v>0.62229999999999996</v>
      </c>
      <c r="T2233">
        <v>0.62229999999999996</v>
      </c>
      <c r="U2233">
        <v>4.2590000000000003</v>
      </c>
      <c r="V2233">
        <v>-2.1203006000000001E-3</v>
      </c>
      <c r="W2233" t="s">
        <v>38</v>
      </c>
      <c r="X2233" s="4">
        <f>IF(bot_orders[[#This Row],[side]]="sell", bot_orders[[#This Row],[accFillSz]]*bot_orders[[#This Row],[avgPx]] + bot_orders[[#This Row],[fee]], -bot_orders[[#This Row],[accFillSz]]*bot_orders[[#This Row],[avgPx]])</f>
        <v>2.6482553994</v>
      </c>
      <c r="Y2233" s="4">
        <f>IF(bot_orders[[#This Row],[side]]="buy", bot_orders[[#This Row],[accFillSz]] + bot_orders[[#This Row],[fee]], -bot_orders[[#This Row],[accFillSz]])</f>
        <v>-4.2590000000000003</v>
      </c>
      <c r="Z2233" s="4">
        <f>IF(bot_orders[[#This Row],[side]]="sell",bot_orders[[#This Row],[accFillSz]]*bot_orders[[#This Row],[avgPx]]+bot_orders[[#This Row],[fee]], 0)</f>
        <v>2.6482553994</v>
      </c>
      <c r="AA2233" s="4">
        <f>IF(bot_orders[[#This Row],[side]]="sell",-bot_orders[[#This Row],[accFillSz]],bot_orders[[#This Row],[accFillSz]]+bot_orders[[#This Row],[fee]])</f>
        <v>-4.2590000000000003</v>
      </c>
      <c r="AB2233">
        <v>0</v>
      </c>
      <c r="AC2233" t="s">
        <v>39</v>
      </c>
      <c r="AD2233">
        <v>0</v>
      </c>
      <c r="AE2233" t="s">
        <v>40</v>
      </c>
      <c r="AF2233" t="s">
        <v>41</v>
      </c>
      <c r="AG2233" t="s">
        <v>42</v>
      </c>
      <c r="AH2233" t="s">
        <v>28</v>
      </c>
      <c r="AI2233">
        <v>-4.2590000000000003</v>
      </c>
      <c r="AJ2233">
        <v>2.6482554</v>
      </c>
    </row>
    <row r="2234" spans="1:36" x14ac:dyDescent="0.3">
      <c r="A2234">
        <v>2231</v>
      </c>
      <c r="B2234" t="s">
        <v>306</v>
      </c>
      <c r="C2234" t="s">
        <v>28</v>
      </c>
      <c r="D2234" t="s">
        <v>29</v>
      </c>
      <c r="E2234" t="s">
        <v>30</v>
      </c>
      <c r="F2234" t="s">
        <v>31</v>
      </c>
      <c r="G2234" t="s">
        <v>7087</v>
      </c>
      <c r="H2234" t="s">
        <v>7114</v>
      </c>
      <c r="I2234" s="4" t="s">
        <v>7115</v>
      </c>
      <c r="J2234" s="1">
        <f>((((bot_orders[[#This Row],[cTime]]/ 1000)+3*3600) / 86400) + DATE(1970,1,1))</f>
        <v>45768.591770462961</v>
      </c>
      <c r="K2234" s="4" t="s">
        <v>7116</v>
      </c>
      <c r="L2234" s="1">
        <f>((((bot_orders[[#This Row],[uTime]]/ 1000)+3*3600) / 86400) + DATE(1970,1,1))</f>
        <v>45768.604132592591</v>
      </c>
      <c r="M2234" t="s">
        <v>34</v>
      </c>
      <c r="N2234" t="s">
        <v>28</v>
      </c>
      <c r="O2234" t="s">
        <v>35</v>
      </c>
      <c r="P2234">
        <v>4.2590000000000003</v>
      </c>
      <c r="Q2234" t="s">
        <v>36</v>
      </c>
      <c r="R2234" t="s">
        <v>37</v>
      </c>
      <c r="S2234">
        <v>0.61980000000000002</v>
      </c>
      <c r="T2234">
        <v>0.61980000000000002</v>
      </c>
      <c r="U2234">
        <v>4.2590000000000003</v>
      </c>
      <c r="V2234">
        <v>-2.1117826000000002E-3</v>
      </c>
      <c r="W2234" t="s">
        <v>38</v>
      </c>
      <c r="X2234" s="4">
        <f>IF(bot_orders[[#This Row],[side]]="sell", bot_orders[[#This Row],[accFillSz]]*bot_orders[[#This Row],[avgPx]] + bot_orders[[#This Row],[fee]], -bot_orders[[#This Row],[accFillSz]]*bot_orders[[#This Row],[avgPx]])</f>
        <v>2.6376164174000003</v>
      </c>
      <c r="Y2234" s="4">
        <f>IF(bot_orders[[#This Row],[side]]="buy", bot_orders[[#This Row],[accFillSz]] + bot_orders[[#This Row],[fee]], -bot_orders[[#This Row],[accFillSz]])</f>
        <v>-4.2590000000000003</v>
      </c>
      <c r="Z2234" s="4">
        <f>IF(bot_orders[[#This Row],[side]]="sell",bot_orders[[#This Row],[accFillSz]]*bot_orders[[#This Row],[avgPx]]+bot_orders[[#This Row],[fee]], 0)</f>
        <v>2.6376164174000003</v>
      </c>
      <c r="AA2234" s="4">
        <f>IF(bot_orders[[#This Row],[side]]="sell",-bot_orders[[#This Row],[accFillSz]],bot_orders[[#This Row],[accFillSz]]+bot_orders[[#This Row],[fee]])</f>
        <v>-4.2590000000000003</v>
      </c>
      <c r="AB2234">
        <v>0</v>
      </c>
      <c r="AC2234" t="s">
        <v>39</v>
      </c>
      <c r="AD2234">
        <v>0</v>
      </c>
      <c r="AE2234" t="s">
        <v>40</v>
      </c>
      <c r="AF2234" t="s">
        <v>41</v>
      </c>
      <c r="AG2234" t="s">
        <v>42</v>
      </c>
      <c r="AH2234" t="s">
        <v>28</v>
      </c>
      <c r="AI2234">
        <v>-4.2590000000000003</v>
      </c>
      <c r="AJ2234">
        <v>2.6376164200000001</v>
      </c>
    </row>
    <row r="2235" spans="1:36" x14ac:dyDescent="0.3">
      <c r="A2235">
        <v>2232</v>
      </c>
      <c r="B2235" t="s">
        <v>306</v>
      </c>
      <c r="C2235" t="s">
        <v>28</v>
      </c>
      <c r="D2235" t="s">
        <v>29</v>
      </c>
      <c r="E2235" t="s">
        <v>30</v>
      </c>
      <c r="F2235" t="s">
        <v>31</v>
      </c>
      <c r="G2235" t="s">
        <v>7084</v>
      </c>
      <c r="H2235" t="s">
        <v>7117</v>
      </c>
      <c r="I2235" s="4" t="s">
        <v>7118</v>
      </c>
      <c r="J2235" s="1">
        <f>((((bot_orders[[#This Row],[cTime]]/ 1000)+3*3600) / 86400) + DATE(1970,1,1))</f>
        <v>45768.592049178245</v>
      </c>
      <c r="K2235" s="4" t="s">
        <v>7119</v>
      </c>
      <c r="L2235" s="1">
        <f>((((bot_orders[[#This Row],[uTime]]/ 1000)+3*3600) / 86400) + DATE(1970,1,1))</f>
        <v>45768.594483807872</v>
      </c>
      <c r="M2235" t="s">
        <v>34</v>
      </c>
      <c r="N2235" t="s">
        <v>28</v>
      </c>
      <c r="O2235" t="s">
        <v>35</v>
      </c>
      <c r="P2235">
        <v>4.2590000000000003</v>
      </c>
      <c r="Q2235" t="s">
        <v>36</v>
      </c>
      <c r="R2235" t="s">
        <v>37</v>
      </c>
      <c r="S2235">
        <v>0.61729999999999996</v>
      </c>
      <c r="T2235">
        <v>0.61729999999999996</v>
      </c>
      <c r="U2235">
        <v>4.2590000000000003</v>
      </c>
      <c r="V2235">
        <v>-2.1032645999999999E-3</v>
      </c>
      <c r="W2235" t="s">
        <v>38</v>
      </c>
      <c r="X2235" s="4">
        <f>IF(bot_orders[[#This Row],[side]]="sell", bot_orders[[#This Row],[accFillSz]]*bot_orders[[#This Row],[avgPx]] + bot_orders[[#This Row],[fee]], -bot_orders[[#This Row],[accFillSz]]*bot_orders[[#This Row],[avgPx]])</f>
        <v>2.6269774353999997</v>
      </c>
      <c r="Y2235" s="4">
        <f>IF(bot_orders[[#This Row],[side]]="buy", bot_orders[[#This Row],[accFillSz]] + bot_orders[[#This Row],[fee]], -bot_orders[[#This Row],[accFillSz]])</f>
        <v>-4.2590000000000003</v>
      </c>
      <c r="Z2235" s="4">
        <f>IF(bot_orders[[#This Row],[side]]="sell",bot_orders[[#This Row],[accFillSz]]*bot_orders[[#This Row],[avgPx]]+bot_orders[[#This Row],[fee]], 0)</f>
        <v>2.6269774353999997</v>
      </c>
      <c r="AA2235" s="4">
        <f>IF(bot_orders[[#This Row],[side]]="sell",-bot_orders[[#This Row],[accFillSz]],bot_orders[[#This Row],[accFillSz]]+bot_orders[[#This Row],[fee]])</f>
        <v>-4.2590000000000003</v>
      </c>
      <c r="AB2235">
        <v>0</v>
      </c>
      <c r="AC2235" t="s">
        <v>39</v>
      </c>
      <c r="AD2235">
        <v>0</v>
      </c>
      <c r="AE2235" t="s">
        <v>40</v>
      </c>
      <c r="AF2235" t="s">
        <v>41</v>
      </c>
      <c r="AG2235" t="s">
        <v>42</v>
      </c>
      <c r="AH2235" t="s">
        <v>28</v>
      </c>
      <c r="AI2235">
        <v>-4.2590000000000003</v>
      </c>
      <c r="AJ2235">
        <v>2.6269774400000001</v>
      </c>
    </row>
    <row r="2236" spans="1:36" x14ac:dyDescent="0.3">
      <c r="A2236">
        <v>2233</v>
      </c>
      <c r="B2236" t="s">
        <v>306</v>
      </c>
      <c r="C2236" t="s">
        <v>28</v>
      </c>
      <c r="D2236" t="s">
        <v>29</v>
      </c>
      <c r="E2236" t="s">
        <v>30</v>
      </c>
      <c r="F2236" t="s">
        <v>31</v>
      </c>
      <c r="G2236" t="s">
        <v>7120</v>
      </c>
      <c r="H2236" t="s">
        <v>7121</v>
      </c>
      <c r="I2236" s="4" t="s">
        <v>7122</v>
      </c>
      <c r="J2236" s="1">
        <f>((((bot_orders[[#This Row],[cTime]]/ 1000)+3*3600) / 86400) + DATE(1970,1,1))</f>
        <v>45768.594483831024</v>
      </c>
      <c r="K2236" s="4" t="s">
        <v>7123</v>
      </c>
      <c r="L2236" s="1">
        <f>((((bot_orders[[#This Row],[uTime]]/ 1000)+3*3600) / 86400) + DATE(1970,1,1))</f>
        <v>45768.598106504629</v>
      </c>
      <c r="M2236" t="s">
        <v>34</v>
      </c>
      <c r="N2236" t="s">
        <v>28</v>
      </c>
      <c r="O2236" t="s">
        <v>35</v>
      </c>
      <c r="P2236">
        <v>4.2629999999999999</v>
      </c>
      <c r="Q2236" t="s">
        <v>36</v>
      </c>
      <c r="R2236" t="s">
        <v>55</v>
      </c>
      <c r="S2236">
        <v>0.61480000000000001</v>
      </c>
      <c r="T2236">
        <v>0.61480000000000001</v>
      </c>
      <c r="U2236">
        <v>4.2629999999999999</v>
      </c>
      <c r="V2236">
        <v>-3.4104000000000001E-3</v>
      </c>
      <c r="W2236" t="s">
        <v>39</v>
      </c>
      <c r="X2236" s="4">
        <f>IF(bot_orders[[#This Row],[side]]="sell", bot_orders[[#This Row],[accFillSz]]*bot_orders[[#This Row],[avgPx]] + bot_orders[[#This Row],[fee]], -bot_orders[[#This Row],[accFillSz]]*bot_orders[[#This Row],[avgPx]])</f>
        <v>-2.6208923999999998</v>
      </c>
      <c r="Y2236" s="4">
        <f>IF(bot_orders[[#This Row],[side]]="buy", bot_orders[[#This Row],[accFillSz]] + bot_orders[[#This Row],[fee]], -bot_orders[[#This Row],[accFillSz]])</f>
        <v>4.2595896</v>
      </c>
      <c r="Z2236" s="4">
        <f>IF(bot_orders[[#This Row],[side]]="sell",bot_orders[[#This Row],[accFillSz]]*bot_orders[[#This Row],[avgPx]]+bot_orders[[#This Row],[fee]], 0)</f>
        <v>0</v>
      </c>
      <c r="AA2236" s="4">
        <f>IF(bot_orders[[#This Row],[side]]="sell",-bot_orders[[#This Row],[accFillSz]],bot_orders[[#This Row],[accFillSz]]+bot_orders[[#This Row],[fee]])</f>
        <v>4.2595896</v>
      </c>
      <c r="AB2236">
        <v>0</v>
      </c>
      <c r="AC2236" t="s">
        <v>38</v>
      </c>
      <c r="AD2236">
        <v>0</v>
      </c>
      <c r="AE2236" t="s">
        <v>40</v>
      </c>
      <c r="AF2236" t="s">
        <v>41</v>
      </c>
      <c r="AG2236" t="s">
        <v>42</v>
      </c>
      <c r="AH2236" t="s">
        <v>28</v>
      </c>
      <c r="AI2236">
        <v>4.2595896</v>
      </c>
      <c r="AJ2236">
        <v>-2.6208923999999998</v>
      </c>
    </row>
    <row r="2237" spans="1:36" x14ac:dyDescent="0.3">
      <c r="A2237">
        <v>2234</v>
      </c>
      <c r="B2237" t="s">
        <v>306</v>
      </c>
      <c r="C2237" t="s">
        <v>28</v>
      </c>
      <c r="D2237" t="s">
        <v>29</v>
      </c>
      <c r="E2237" t="s">
        <v>30</v>
      </c>
      <c r="F2237" t="s">
        <v>31</v>
      </c>
      <c r="G2237" t="s">
        <v>7120</v>
      </c>
      <c r="H2237" t="s">
        <v>7124</v>
      </c>
      <c r="I2237" s="4" t="s">
        <v>7125</v>
      </c>
      <c r="J2237" s="1">
        <f>((((bot_orders[[#This Row],[cTime]]/ 1000)+3*3600) / 86400) + DATE(1970,1,1))</f>
        <v>45768.598106516205</v>
      </c>
      <c r="K2237" s="4" t="s">
        <v>7126</v>
      </c>
      <c r="L2237" s="1">
        <f>((((bot_orders[[#This Row],[uTime]]/ 1000)+3*3600) / 86400) + DATE(1970,1,1))</f>
        <v>45768.602508634256</v>
      </c>
      <c r="M2237" t="s">
        <v>34</v>
      </c>
      <c r="N2237" t="s">
        <v>28</v>
      </c>
      <c r="O2237" t="s">
        <v>35</v>
      </c>
      <c r="P2237">
        <v>4.2590000000000003</v>
      </c>
      <c r="Q2237" t="s">
        <v>36</v>
      </c>
      <c r="R2237" t="s">
        <v>37</v>
      </c>
      <c r="S2237">
        <v>0.61729999999999996</v>
      </c>
      <c r="T2237">
        <v>0.61729999999999996</v>
      </c>
      <c r="U2237">
        <v>4.2590000000000003</v>
      </c>
      <c r="V2237">
        <v>-2.1032645999999999E-3</v>
      </c>
      <c r="W2237" t="s">
        <v>38</v>
      </c>
      <c r="X2237" s="4">
        <f>IF(bot_orders[[#This Row],[side]]="sell", bot_orders[[#This Row],[accFillSz]]*bot_orders[[#This Row],[avgPx]] + bot_orders[[#This Row],[fee]], -bot_orders[[#This Row],[accFillSz]]*bot_orders[[#This Row],[avgPx]])</f>
        <v>2.6269774353999997</v>
      </c>
      <c r="Y2237" s="4">
        <f>IF(bot_orders[[#This Row],[side]]="buy", bot_orders[[#This Row],[accFillSz]] + bot_orders[[#This Row],[fee]], -bot_orders[[#This Row],[accFillSz]])</f>
        <v>-4.2590000000000003</v>
      </c>
      <c r="Z2237" s="4">
        <f>IF(bot_orders[[#This Row],[side]]="sell",bot_orders[[#This Row],[accFillSz]]*bot_orders[[#This Row],[avgPx]]+bot_orders[[#This Row],[fee]], 0)</f>
        <v>2.6269774353999997</v>
      </c>
      <c r="AA2237" s="4">
        <f>IF(bot_orders[[#This Row],[side]]="sell",-bot_orders[[#This Row],[accFillSz]],bot_orders[[#This Row],[accFillSz]]+bot_orders[[#This Row],[fee]])</f>
        <v>-4.2590000000000003</v>
      </c>
      <c r="AB2237">
        <v>0</v>
      </c>
      <c r="AC2237" t="s">
        <v>39</v>
      </c>
      <c r="AD2237">
        <v>0</v>
      </c>
      <c r="AE2237" t="s">
        <v>40</v>
      </c>
      <c r="AF2237" t="s">
        <v>41</v>
      </c>
      <c r="AG2237" t="s">
        <v>42</v>
      </c>
      <c r="AH2237" t="s">
        <v>28</v>
      </c>
      <c r="AI2237">
        <v>-4.2590000000000003</v>
      </c>
      <c r="AJ2237">
        <v>2.6269774400000001</v>
      </c>
    </row>
    <row r="2238" spans="1:36" x14ac:dyDescent="0.3">
      <c r="A2238">
        <v>2235</v>
      </c>
      <c r="B2238" t="s">
        <v>306</v>
      </c>
      <c r="C2238" t="s">
        <v>28</v>
      </c>
      <c r="D2238" t="s">
        <v>29</v>
      </c>
      <c r="E2238" t="s">
        <v>30</v>
      </c>
      <c r="F2238" t="s">
        <v>31</v>
      </c>
      <c r="G2238" t="s">
        <v>7081</v>
      </c>
      <c r="H2238" t="s">
        <v>7127</v>
      </c>
      <c r="I2238" s="4" t="s">
        <v>7128</v>
      </c>
      <c r="J2238" s="1">
        <f>((((bot_orders[[#This Row],[cTime]]/ 1000)+3*3600) / 86400) + DATE(1970,1,1))</f>
        <v>45768.600081712961</v>
      </c>
      <c r="K2238" s="4" t="s">
        <v>7129</v>
      </c>
      <c r="L2238" s="1">
        <f>((((bot_orders[[#This Row],[uTime]]/ 1000)+3*3600) / 86400) + DATE(1970,1,1))</f>
        <v>45768.601553229164</v>
      </c>
      <c r="M2238" t="s">
        <v>34</v>
      </c>
      <c r="N2238" t="s">
        <v>28</v>
      </c>
      <c r="O2238" t="s">
        <v>35</v>
      </c>
      <c r="P2238">
        <v>4.2590000000000003</v>
      </c>
      <c r="Q2238" t="s">
        <v>36</v>
      </c>
      <c r="R2238" t="s">
        <v>37</v>
      </c>
      <c r="S2238">
        <v>0.61480000000000001</v>
      </c>
      <c r="T2238">
        <v>0.61480000000000001</v>
      </c>
      <c r="U2238">
        <v>4.2590000000000003</v>
      </c>
      <c r="V2238">
        <v>-2.0947466E-3</v>
      </c>
      <c r="W2238" t="s">
        <v>38</v>
      </c>
      <c r="X2238" s="4">
        <f>IF(bot_orders[[#This Row],[side]]="sell", bot_orders[[#This Row],[accFillSz]]*bot_orders[[#This Row],[avgPx]] + bot_orders[[#This Row],[fee]], -bot_orders[[#This Row],[accFillSz]]*bot_orders[[#This Row],[avgPx]])</f>
        <v>2.6163384534</v>
      </c>
      <c r="Y2238" s="4">
        <f>IF(bot_orders[[#This Row],[side]]="buy", bot_orders[[#This Row],[accFillSz]] + bot_orders[[#This Row],[fee]], -bot_orders[[#This Row],[accFillSz]])</f>
        <v>-4.2590000000000003</v>
      </c>
      <c r="Z2238" s="4">
        <f>IF(bot_orders[[#This Row],[side]]="sell",bot_orders[[#This Row],[accFillSz]]*bot_orders[[#This Row],[avgPx]]+bot_orders[[#This Row],[fee]], 0)</f>
        <v>2.6163384534</v>
      </c>
      <c r="AA2238" s="4">
        <f>IF(bot_orders[[#This Row],[side]]="sell",-bot_orders[[#This Row],[accFillSz]],bot_orders[[#This Row],[accFillSz]]+bot_orders[[#This Row],[fee]])</f>
        <v>-4.2590000000000003</v>
      </c>
      <c r="AB2238">
        <v>0</v>
      </c>
      <c r="AC2238" t="s">
        <v>39</v>
      </c>
      <c r="AD2238">
        <v>0</v>
      </c>
      <c r="AE2238" t="s">
        <v>40</v>
      </c>
      <c r="AF2238" t="s">
        <v>41</v>
      </c>
      <c r="AG2238" t="s">
        <v>42</v>
      </c>
      <c r="AH2238" t="s">
        <v>28</v>
      </c>
      <c r="AI2238">
        <v>-4.2590000000000003</v>
      </c>
      <c r="AJ2238">
        <v>2.6163384500000002</v>
      </c>
    </row>
    <row r="2239" spans="1:36" x14ac:dyDescent="0.3">
      <c r="A2239">
        <v>2236</v>
      </c>
      <c r="B2239" t="s">
        <v>306</v>
      </c>
      <c r="C2239" t="s">
        <v>28</v>
      </c>
      <c r="D2239" t="s">
        <v>29</v>
      </c>
      <c r="E2239" t="s">
        <v>30</v>
      </c>
      <c r="F2239" t="s">
        <v>31</v>
      </c>
      <c r="G2239" t="s">
        <v>7130</v>
      </c>
      <c r="H2239" t="s">
        <v>7131</v>
      </c>
      <c r="I2239" s="4" t="s">
        <v>7132</v>
      </c>
      <c r="J2239" s="1">
        <f>((((bot_orders[[#This Row],[cTime]]/ 1000)+3*3600) / 86400) + DATE(1970,1,1))</f>
        <v>45768.604132604167</v>
      </c>
      <c r="K2239" s="4" t="s">
        <v>7133</v>
      </c>
      <c r="L2239" s="1">
        <f>((((bot_orders[[#This Row],[uTime]]/ 1000)+3*3600) / 86400) + DATE(1970,1,1))</f>
        <v>45768.619578576385</v>
      </c>
      <c r="M2239" t="s">
        <v>34</v>
      </c>
      <c r="N2239" t="s">
        <v>28</v>
      </c>
      <c r="O2239" t="s">
        <v>35</v>
      </c>
      <c r="P2239">
        <v>4.2629999999999999</v>
      </c>
      <c r="Q2239" t="s">
        <v>36</v>
      </c>
      <c r="R2239" t="s">
        <v>55</v>
      </c>
      <c r="S2239">
        <v>0.61729999999999996</v>
      </c>
      <c r="T2239">
        <v>0.61729999999999996</v>
      </c>
      <c r="U2239">
        <v>4.2629999999999999</v>
      </c>
      <c r="V2239">
        <v>-3.4104000000000001E-3</v>
      </c>
      <c r="W2239" t="s">
        <v>39</v>
      </c>
      <c r="X2239" s="4">
        <f>IF(bot_orders[[#This Row],[side]]="sell", bot_orders[[#This Row],[accFillSz]]*bot_orders[[#This Row],[avgPx]] + bot_orders[[#This Row],[fee]], -bot_orders[[#This Row],[accFillSz]]*bot_orders[[#This Row],[avgPx]])</f>
        <v>-2.6315498999999996</v>
      </c>
      <c r="Y2239" s="4">
        <f>IF(bot_orders[[#This Row],[side]]="buy", bot_orders[[#This Row],[accFillSz]] + bot_orders[[#This Row],[fee]], -bot_orders[[#This Row],[accFillSz]])</f>
        <v>4.2595896</v>
      </c>
      <c r="Z2239" s="4">
        <f>IF(bot_orders[[#This Row],[side]]="sell",bot_orders[[#This Row],[accFillSz]]*bot_orders[[#This Row],[avgPx]]+bot_orders[[#This Row],[fee]], 0)</f>
        <v>0</v>
      </c>
      <c r="AA2239" s="4">
        <f>IF(bot_orders[[#This Row],[side]]="sell",-bot_orders[[#This Row],[accFillSz]],bot_orders[[#This Row],[accFillSz]]+bot_orders[[#This Row],[fee]])</f>
        <v>4.2595896</v>
      </c>
      <c r="AB2239">
        <v>0</v>
      </c>
      <c r="AC2239" t="s">
        <v>38</v>
      </c>
      <c r="AD2239">
        <v>0</v>
      </c>
      <c r="AE2239" t="s">
        <v>40</v>
      </c>
      <c r="AF2239" t="s">
        <v>41</v>
      </c>
      <c r="AG2239" t="s">
        <v>42</v>
      </c>
      <c r="AH2239" t="s">
        <v>28</v>
      </c>
      <c r="AI2239">
        <v>4.2595896</v>
      </c>
      <c r="AJ2239">
        <v>-2.6315499</v>
      </c>
    </row>
    <row r="2240" spans="1:36" x14ac:dyDescent="0.3">
      <c r="A2240">
        <v>2237</v>
      </c>
      <c r="B2240" t="s">
        <v>306</v>
      </c>
      <c r="C2240" t="s">
        <v>28</v>
      </c>
      <c r="D2240" t="s">
        <v>29</v>
      </c>
      <c r="E2240" t="s">
        <v>30</v>
      </c>
      <c r="F2240" t="s">
        <v>31</v>
      </c>
      <c r="G2240" t="s">
        <v>7134</v>
      </c>
      <c r="H2240" t="s">
        <v>7135</v>
      </c>
      <c r="I2240" s="4" t="s">
        <v>7136</v>
      </c>
      <c r="J2240" s="1">
        <f>((((bot_orders[[#This Row],[cTime]]/ 1000)+3*3600) / 86400) + DATE(1970,1,1))</f>
        <v>45768.608671064816</v>
      </c>
      <c r="K2240" s="4" t="s">
        <v>7137</v>
      </c>
      <c r="L2240" s="1">
        <f>((((bot_orders[[#This Row],[uTime]]/ 1000)+3*3600) / 86400) + DATE(1970,1,1))</f>
        <v>45768.618405821762</v>
      </c>
      <c r="M2240" t="s">
        <v>34</v>
      </c>
      <c r="N2240" t="s">
        <v>28</v>
      </c>
      <c r="O2240" t="s">
        <v>35</v>
      </c>
      <c r="P2240">
        <v>4.2629999999999999</v>
      </c>
      <c r="Q2240" t="s">
        <v>36</v>
      </c>
      <c r="R2240" t="s">
        <v>55</v>
      </c>
      <c r="S2240">
        <v>0.61980000000000002</v>
      </c>
      <c r="T2240">
        <v>0.61980000000000002</v>
      </c>
      <c r="U2240">
        <v>4.2629999999999999</v>
      </c>
      <c r="V2240">
        <v>-3.4104000000000001E-3</v>
      </c>
      <c r="W2240" t="s">
        <v>39</v>
      </c>
      <c r="X2240" s="4">
        <f>IF(bot_orders[[#This Row],[side]]="sell", bot_orders[[#This Row],[accFillSz]]*bot_orders[[#This Row],[avgPx]] + bot_orders[[#This Row],[fee]], -bot_orders[[#This Row],[accFillSz]]*bot_orders[[#This Row],[avgPx]])</f>
        <v>-2.6422074000000002</v>
      </c>
      <c r="Y2240" s="4">
        <f>IF(bot_orders[[#This Row],[side]]="buy", bot_orders[[#This Row],[accFillSz]] + bot_orders[[#This Row],[fee]], -bot_orders[[#This Row],[accFillSz]])</f>
        <v>4.2595896</v>
      </c>
      <c r="Z2240" s="4">
        <f>IF(bot_orders[[#This Row],[side]]="sell",bot_orders[[#This Row],[accFillSz]]*bot_orders[[#This Row],[avgPx]]+bot_orders[[#This Row],[fee]], 0)</f>
        <v>0</v>
      </c>
      <c r="AA2240" s="4">
        <f>IF(bot_orders[[#This Row],[side]]="sell",-bot_orders[[#This Row],[accFillSz]],bot_orders[[#This Row],[accFillSz]]+bot_orders[[#This Row],[fee]])</f>
        <v>4.2595896</v>
      </c>
      <c r="AB2240">
        <v>0</v>
      </c>
      <c r="AC2240" t="s">
        <v>38</v>
      </c>
      <c r="AD2240">
        <v>0</v>
      </c>
      <c r="AE2240" t="s">
        <v>40</v>
      </c>
      <c r="AF2240" t="s">
        <v>41</v>
      </c>
      <c r="AG2240" t="s">
        <v>42</v>
      </c>
      <c r="AH2240" t="s">
        <v>28</v>
      </c>
      <c r="AI2240">
        <v>4.2595896</v>
      </c>
      <c r="AJ2240">
        <v>-2.6422074000000002</v>
      </c>
    </row>
    <row r="2241" spans="1:36" x14ac:dyDescent="0.3">
      <c r="A2241">
        <v>2238</v>
      </c>
      <c r="B2241" t="s">
        <v>306</v>
      </c>
      <c r="C2241" t="s">
        <v>28</v>
      </c>
      <c r="D2241" t="s">
        <v>29</v>
      </c>
      <c r="E2241" t="s">
        <v>30</v>
      </c>
      <c r="F2241" t="s">
        <v>31</v>
      </c>
      <c r="G2241" t="s">
        <v>7134</v>
      </c>
      <c r="H2241" t="s">
        <v>7138</v>
      </c>
      <c r="I2241" s="4" t="s">
        <v>7139</v>
      </c>
      <c r="J2241" s="1">
        <f>((((bot_orders[[#This Row],[cTime]]/ 1000)+3*3600) / 86400) + DATE(1970,1,1))</f>
        <v>45768.618405844907</v>
      </c>
      <c r="K2241" s="4" t="s">
        <v>7140</v>
      </c>
      <c r="L2241" s="1">
        <f>((((bot_orders[[#This Row],[uTime]]/ 1000)+3*3600) / 86400) + DATE(1970,1,1))</f>
        <v>45768.646764965277</v>
      </c>
      <c r="M2241" t="s">
        <v>34</v>
      </c>
      <c r="N2241" t="s">
        <v>28</v>
      </c>
      <c r="O2241" t="s">
        <v>35</v>
      </c>
      <c r="P2241">
        <v>4.2590000000000003</v>
      </c>
      <c r="Q2241" t="s">
        <v>36</v>
      </c>
      <c r="R2241" t="s">
        <v>37</v>
      </c>
      <c r="S2241">
        <v>0.62229999999999996</v>
      </c>
      <c r="T2241">
        <v>0.62229999999999996</v>
      </c>
      <c r="U2241">
        <v>4.2590000000000003</v>
      </c>
      <c r="V2241">
        <v>-2.1203006000000001E-3</v>
      </c>
      <c r="W2241" t="s">
        <v>38</v>
      </c>
      <c r="X2241" s="4">
        <f>IF(bot_orders[[#This Row],[side]]="sell", bot_orders[[#This Row],[accFillSz]]*bot_orders[[#This Row],[avgPx]] + bot_orders[[#This Row],[fee]], -bot_orders[[#This Row],[accFillSz]]*bot_orders[[#This Row],[avgPx]])</f>
        <v>2.6482553994</v>
      </c>
      <c r="Y2241" s="4">
        <f>IF(bot_orders[[#This Row],[side]]="buy", bot_orders[[#This Row],[accFillSz]] + bot_orders[[#This Row],[fee]], -bot_orders[[#This Row],[accFillSz]])</f>
        <v>-4.2590000000000003</v>
      </c>
      <c r="Z2241" s="4">
        <f>IF(bot_orders[[#This Row],[side]]="sell",bot_orders[[#This Row],[accFillSz]]*bot_orders[[#This Row],[avgPx]]+bot_orders[[#This Row],[fee]], 0)</f>
        <v>2.6482553994</v>
      </c>
      <c r="AA2241" s="4">
        <f>IF(bot_orders[[#This Row],[side]]="sell",-bot_orders[[#This Row],[accFillSz]],bot_orders[[#This Row],[accFillSz]]+bot_orders[[#This Row],[fee]])</f>
        <v>-4.2590000000000003</v>
      </c>
      <c r="AB2241">
        <v>0</v>
      </c>
      <c r="AC2241" t="s">
        <v>39</v>
      </c>
      <c r="AD2241">
        <v>0</v>
      </c>
      <c r="AE2241" t="s">
        <v>40</v>
      </c>
      <c r="AF2241" t="s">
        <v>41</v>
      </c>
      <c r="AG2241" t="s">
        <v>42</v>
      </c>
      <c r="AH2241" t="s">
        <v>28</v>
      </c>
      <c r="AI2241">
        <v>-4.2590000000000003</v>
      </c>
      <c r="AJ2241">
        <v>2.6482554</v>
      </c>
    </row>
    <row r="2242" spans="1:36" x14ac:dyDescent="0.3">
      <c r="A2242">
        <v>2239</v>
      </c>
      <c r="B2242" t="s">
        <v>306</v>
      </c>
      <c r="C2242" t="s">
        <v>28</v>
      </c>
      <c r="D2242" t="s">
        <v>29</v>
      </c>
      <c r="E2242" t="s">
        <v>30</v>
      </c>
      <c r="F2242" t="s">
        <v>31</v>
      </c>
      <c r="G2242" t="s">
        <v>7130</v>
      </c>
      <c r="H2242" t="s">
        <v>7141</v>
      </c>
      <c r="I2242" s="4" t="s">
        <v>7142</v>
      </c>
      <c r="J2242" s="1">
        <f>((((bot_orders[[#This Row],[cTime]]/ 1000)+3*3600) / 86400) + DATE(1970,1,1))</f>
        <v>45768.619578599537</v>
      </c>
      <c r="K2242" s="4" t="s">
        <v>7143</v>
      </c>
      <c r="L2242" s="1">
        <f>((((bot_orders[[#This Row],[uTime]]/ 1000)+3*3600) / 86400) + DATE(1970,1,1))</f>
        <v>45768.633179155091</v>
      </c>
      <c r="M2242" t="s">
        <v>34</v>
      </c>
      <c r="N2242" t="s">
        <v>28</v>
      </c>
      <c r="O2242" t="s">
        <v>35</v>
      </c>
      <c r="P2242">
        <v>4.2590000000000003</v>
      </c>
      <c r="Q2242" t="s">
        <v>36</v>
      </c>
      <c r="R2242" t="s">
        <v>37</v>
      </c>
      <c r="S2242">
        <v>0.61980000000000002</v>
      </c>
      <c r="T2242">
        <v>0.61980000000000002</v>
      </c>
      <c r="U2242">
        <v>4.2590000000000003</v>
      </c>
      <c r="V2242">
        <v>-2.1117826000000002E-3</v>
      </c>
      <c r="W2242" t="s">
        <v>38</v>
      </c>
      <c r="X2242" s="4">
        <f>IF(bot_orders[[#This Row],[side]]="sell", bot_orders[[#This Row],[accFillSz]]*bot_orders[[#This Row],[avgPx]] + bot_orders[[#This Row],[fee]], -bot_orders[[#This Row],[accFillSz]]*bot_orders[[#This Row],[avgPx]])</f>
        <v>2.6376164174000003</v>
      </c>
      <c r="Y2242" s="4">
        <f>IF(bot_orders[[#This Row],[side]]="buy", bot_orders[[#This Row],[accFillSz]] + bot_orders[[#This Row],[fee]], -bot_orders[[#This Row],[accFillSz]])</f>
        <v>-4.2590000000000003</v>
      </c>
      <c r="Z2242" s="4">
        <f>IF(bot_orders[[#This Row],[side]]="sell",bot_orders[[#This Row],[accFillSz]]*bot_orders[[#This Row],[avgPx]]+bot_orders[[#This Row],[fee]], 0)</f>
        <v>2.6376164174000003</v>
      </c>
      <c r="AA2242" s="4">
        <f>IF(bot_orders[[#This Row],[side]]="sell",-bot_orders[[#This Row],[accFillSz]],bot_orders[[#This Row],[accFillSz]]+bot_orders[[#This Row],[fee]])</f>
        <v>-4.2590000000000003</v>
      </c>
      <c r="AB2242">
        <v>0</v>
      </c>
      <c r="AC2242" t="s">
        <v>39</v>
      </c>
      <c r="AD2242">
        <v>0</v>
      </c>
      <c r="AE2242" t="s">
        <v>40</v>
      </c>
      <c r="AF2242" t="s">
        <v>41</v>
      </c>
      <c r="AG2242" t="s">
        <v>42</v>
      </c>
      <c r="AH2242" t="s">
        <v>28</v>
      </c>
      <c r="AI2242">
        <v>-4.2590000000000003</v>
      </c>
      <c r="AJ2242">
        <v>2.6376164200000001</v>
      </c>
    </row>
    <row r="2243" spans="1:36" x14ac:dyDescent="0.3">
      <c r="A2243">
        <v>2240</v>
      </c>
      <c r="B2243" t="s">
        <v>306</v>
      </c>
      <c r="C2243" t="s">
        <v>28</v>
      </c>
      <c r="D2243" t="s">
        <v>29</v>
      </c>
      <c r="E2243" t="s">
        <v>30</v>
      </c>
      <c r="F2243" t="s">
        <v>31</v>
      </c>
      <c r="G2243" t="s">
        <v>7144</v>
      </c>
      <c r="H2243" t="s">
        <v>7145</v>
      </c>
      <c r="I2243" s="4" t="s">
        <v>7146</v>
      </c>
      <c r="J2243" s="1">
        <f>((((bot_orders[[#This Row],[cTime]]/ 1000)+3*3600) / 86400) + DATE(1970,1,1))</f>
        <v>45768.633179178243</v>
      </c>
      <c r="K2243" s="4" t="s">
        <v>7147</v>
      </c>
      <c r="L2243" s="1">
        <f>((((bot_orders[[#This Row],[uTime]]/ 1000)+3*3600) / 86400) + DATE(1970,1,1))</f>
        <v>45768.637031990744</v>
      </c>
      <c r="M2243" t="s">
        <v>34</v>
      </c>
      <c r="N2243" t="s">
        <v>28</v>
      </c>
      <c r="O2243" t="s">
        <v>35</v>
      </c>
      <c r="P2243">
        <v>4.2629999999999999</v>
      </c>
      <c r="Q2243" t="s">
        <v>36</v>
      </c>
      <c r="R2243" t="s">
        <v>55</v>
      </c>
      <c r="S2243">
        <v>0.61729999999999996</v>
      </c>
      <c r="T2243">
        <v>0.61729999999999996</v>
      </c>
      <c r="U2243">
        <v>4.2629999999999999</v>
      </c>
      <c r="V2243">
        <v>-3.4104000000000001E-3</v>
      </c>
      <c r="W2243" t="s">
        <v>39</v>
      </c>
      <c r="X2243" s="4">
        <f>IF(bot_orders[[#This Row],[side]]="sell", bot_orders[[#This Row],[accFillSz]]*bot_orders[[#This Row],[avgPx]] + bot_orders[[#This Row],[fee]], -bot_orders[[#This Row],[accFillSz]]*bot_orders[[#This Row],[avgPx]])</f>
        <v>-2.6315498999999996</v>
      </c>
      <c r="Y2243" s="4">
        <f>IF(bot_orders[[#This Row],[side]]="buy", bot_orders[[#This Row],[accFillSz]] + bot_orders[[#This Row],[fee]], -bot_orders[[#This Row],[accFillSz]])</f>
        <v>4.2595896</v>
      </c>
      <c r="Z2243" s="4">
        <f>IF(bot_orders[[#This Row],[side]]="sell",bot_orders[[#This Row],[accFillSz]]*bot_orders[[#This Row],[avgPx]]+bot_orders[[#This Row],[fee]], 0)</f>
        <v>0</v>
      </c>
      <c r="AA2243" s="4">
        <f>IF(bot_orders[[#This Row],[side]]="sell",-bot_orders[[#This Row],[accFillSz]],bot_orders[[#This Row],[accFillSz]]+bot_orders[[#This Row],[fee]])</f>
        <v>4.2595896</v>
      </c>
      <c r="AB2243">
        <v>0</v>
      </c>
      <c r="AC2243" t="s">
        <v>38</v>
      </c>
      <c r="AD2243">
        <v>0</v>
      </c>
      <c r="AE2243" t="s">
        <v>40</v>
      </c>
      <c r="AF2243" t="s">
        <v>41</v>
      </c>
      <c r="AG2243" t="s">
        <v>42</v>
      </c>
      <c r="AH2243" t="s">
        <v>28</v>
      </c>
      <c r="AI2243">
        <v>4.2595896</v>
      </c>
      <c r="AJ2243">
        <v>-2.6315499</v>
      </c>
    </row>
    <row r="2244" spans="1:36" x14ac:dyDescent="0.3">
      <c r="A2244">
        <v>2241</v>
      </c>
      <c r="B2244" t="s">
        <v>306</v>
      </c>
      <c r="C2244" t="s">
        <v>28</v>
      </c>
      <c r="D2244" t="s">
        <v>29</v>
      </c>
      <c r="E2244" t="s">
        <v>30</v>
      </c>
      <c r="F2244" t="s">
        <v>31</v>
      </c>
      <c r="G2244" t="s">
        <v>7144</v>
      </c>
      <c r="H2244" t="s">
        <v>7148</v>
      </c>
      <c r="I2244" s="4" t="s">
        <v>7149</v>
      </c>
      <c r="J2244" s="1">
        <f>((((bot_orders[[#This Row],[cTime]]/ 1000)+3*3600) / 86400) + DATE(1970,1,1))</f>
        <v>45768.637032013889</v>
      </c>
      <c r="K2244" s="4" t="s">
        <v>7150</v>
      </c>
      <c r="L2244" s="1">
        <f>((((bot_orders[[#This Row],[uTime]]/ 1000)+3*3600) / 86400) + DATE(1970,1,1))</f>
        <v>45768.645764895831</v>
      </c>
      <c r="M2244" t="s">
        <v>34</v>
      </c>
      <c r="N2244" t="s">
        <v>28</v>
      </c>
      <c r="O2244" t="s">
        <v>35</v>
      </c>
      <c r="P2244">
        <v>4.2590000000000003</v>
      </c>
      <c r="Q2244" t="s">
        <v>36</v>
      </c>
      <c r="R2244" t="s">
        <v>37</v>
      </c>
      <c r="S2244">
        <v>0.61980000000000002</v>
      </c>
      <c r="T2244">
        <v>0.61980000000000002</v>
      </c>
      <c r="U2244">
        <v>4.2590000000000003</v>
      </c>
      <c r="V2244">
        <v>-2.1117826000000002E-3</v>
      </c>
      <c r="W2244" t="s">
        <v>38</v>
      </c>
      <c r="X2244" s="4">
        <f>IF(bot_orders[[#This Row],[side]]="sell", bot_orders[[#This Row],[accFillSz]]*bot_orders[[#This Row],[avgPx]] + bot_orders[[#This Row],[fee]], -bot_orders[[#This Row],[accFillSz]]*bot_orders[[#This Row],[avgPx]])</f>
        <v>2.6376164174000003</v>
      </c>
      <c r="Y2244" s="4">
        <f>IF(bot_orders[[#This Row],[side]]="buy", bot_orders[[#This Row],[accFillSz]] + bot_orders[[#This Row],[fee]], -bot_orders[[#This Row],[accFillSz]])</f>
        <v>-4.2590000000000003</v>
      </c>
      <c r="Z2244" s="4">
        <f>IF(bot_orders[[#This Row],[side]]="sell",bot_orders[[#This Row],[accFillSz]]*bot_orders[[#This Row],[avgPx]]+bot_orders[[#This Row],[fee]], 0)</f>
        <v>2.6376164174000003</v>
      </c>
      <c r="AA2244" s="4">
        <f>IF(bot_orders[[#This Row],[side]]="sell",-bot_orders[[#This Row],[accFillSz]],bot_orders[[#This Row],[accFillSz]]+bot_orders[[#This Row],[fee]])</f>
        <v>-4.2590000000000003</v>
      </c>
      <c r="AB2244">
        <v>0</v>
      </c>
      <c r="AC2244" t="s">
        <v>39</v>
      </c>
      <c r="AD2244">
        <v>0</v>
      </c>
      <c r="AE2244" t="s">
        <v>40</v>
      </c>
      <c r="AF2244" t="s">
        <v>41</v>
      </c>
      <c r="AG2244" t="s">
        <v>42</v>
      </c>
      <c r="AH2244" t="s">
        <v>28</v>
      </c>
      <c r="AI2244">
        <v>-4.2590000000000003</v>
      </c>
      <c r="AJ2244">
        <v>2.6376164200000001</v>
      </c>
    </row>
    <row r="2245" spans="1:36" x14ac:dyDescent="0.3">
      <c r="A2245">
        <v>2242</v>
      </c>
      <c r="B2245" t="s">
        <v>306</v>
      </c>
      <c r="C2245" t="s">
        <v>28</v>
      </c>
      <c r="D2245" t="s">
        <v>29</v>
      </c>
      <c r="E2245" t="s">
        <v>30</v>
      </c>
      <c r="F2245" t="s">
        <v>31</v>
      </c>
      <c r="G2245" t="s">
        <v>7078</v>
      </c>
      <c r="H2245" t="s">
        <v>7151</v>
      </c>
      <c r="I2245" s="4" t="s">
        <v>7152</v>
      </c>
      <c r="J2245" s="1">
        <f>((((bot_orders[[#This Row],[cTime]]/ 1000)+3*3600) / 86400) + DATE(1970,1,1))</f>
        <v>45768.691209050929</v>
      </c>
      <c r="K2245" s="4" t="s">
        <v>7153</v>
      </c>
      <c r="L2245" s="1">
        <f>((((bot_orders[[#This Row],[uTime]]/ 1000)+3*3600) / 86400) + DATE(1970,1,1))</f>
        <v>45768.692044398151</v>
      </c>
      <c r="M2245" t="s">
        <v>34</v>
      </c>
      <c r="N2245" t="s">
        <v>28</v>
      </c>
      <c r="O2245" t="s">
        <v>35</v>
      </c>
      <c r="P2245">
        <v>4.2629999999999999</v>
      </c>
      <c r="Q2245" t="s">
        <v>36</v>
      </c>
      <c r="R2245" t="s">
        <v>55</v>
      </c>
      <c r="S2245">
        <v>0.62980000000000003</v>
      </c>
      <c r="T2245">
        <v>0.62980000000000003</v>
      </c>
      <c r="U2245">
        <v>4.2629999999999999</v>
      </c>
      <c r="V2245">
        <v>-3.4104000000000001E-3</v>
      </c>
      <c r="W2245" t="s">
        <v>39</v>
      </c>
      <c r="X2245" s="4">
        <f>IF(bot_orders[[#This Row],[side]]="sell", bot_orders[[#This Row],[accFillSz]]*bot_orders[[#This Row],[avgPx]] + bot_orders[[#This Row],[fee]], -bot_orders[[#This Row],[accFillSz]]*bot_orders[[#This Row],[avgPx]])</f>
        <v>-2.6848374000000002</v>
      </c>
      <c r="Y2245" s="4">
        <f>IF(bot_orders[[#This Row],[side]]="buy", bot_orders[[#This Row],[accFillSz]] + bot_orders[[#This Row],[fee]], -bot_orders[[#This Row],[accFillSz]])</f>
        <v>4.2595896</v>
      </c>
      <c r="Z2245" s="4">
        <f>IF(bot_orders[[#This Row],[side]]="sell",bot_orders[[#This Row],[accFillSz]]*bot_orders[[#This Row],[avgPx]]+bot_orders[[#This Row],[fee]], 0)</f>
        <v>0</v>
      </c>
      <c r="AA2245" s="4">
        <f>IF(bot_orders[[#This Row],[side]]="sell",-bot_orders[[#This Row],[accFillSz]],bot_orders[[#This Row],[accFillSz]]+bot_orders[[#This Row],[fee]])</f>
        <v>4.2595896</v>
      </c>
      <c r="AB2245">
        <v>0</v>
      </c>
      <c r="AC2245" t="s">
        <v>38</v>
      </c>
      <c r="AD2245">
        <v>0</v>
      </c>
      <c r="AE2245" t="s">
        <v>40</v>
      </c>
      <c r="AF2245" t="s">
        <v>41</v>
      </c>
      <c r="AG2245" t="s">
        <v>42</v>
      </c>
      <c r="AH2245" t="s">
        <v>28</v>
      </c>
      <c r="AI2245">
        <v>4.2595896</v>
      </c>
      <c r="AJ2245">
        <v>-2.6848374000000002</v>
      </c>
    </row>
    <row r="2246" spans="1:36" x14ac:dyDescent="0.3">
      <c r="A2246">
        <v>2243</v>
      </c>
      <c r="B2246" t="s">
        <v>306</v>
      </c>
      <c r="C2246" t="s">
        <v>28</v>
      </c>
      <c r="D2246" t="s">
        <v>29</v>
      </c>
      <c r="E2246" t="s">
        <v>30</v>
      </c>
      <c r="F2246" t="s">
        <v>31</v>
      </c>
      <c r="G2246" t="s">
        <v>7154</v>
      </c>
      <c r="H2246" t="s">
        <v>7155</v>
      </c>
      <c r="I2246" s="4" t="s">
        <v>7156</v>
      </c>
      <c r="J2246" s="1">
        <f>((((bot_orders[[#This Row],[cTime]]/ 1000)+3*3600) / 86400) + DATE(1970,1,1))</f>
        <v>45768.692044432872</v>
      </c>
      <c r="K2246" s="4" t="s">
        <v>7157</v>
      </c>
      <c r="L2246" s="1">
        <f>((((bot_orders[[#This Row],[uTime]]/ 1000)+3*3600) / 86400) + DATE(1970,1,1))</f>
        <v>45768.694019664355</v>
      </c>
      <c r="M2246" t="s">
        <v>34</v>
      </c>
      <c r="N2246" t="s">
        <v>28</v>
      </c>
      <c r="O2246" t="s">
        <v>35</v>
      </c>
      <c r="P2246">
        <v>4.2590000000000003</v>
      </c>
      <c r="Q2246" t="s">
        <v>36</v>
      </c>
      <c r="R2246" t="s">
        <v>37</v>
      </c>
      <c r="S2246">
        <v>0.63239999999999996</v>
      </c>
      <c r="T2246">
        <v>0.63239999999999996</v>
      </c>
      <c r="U2246">
        <v>4.2590000000000003</v>
      </c>
      <c r="V2246">
        <v>-2.1547133E-3</v>
      </c>
      <c r="W2246" t="s">
        <v>38</v>
      </c>
      <c r="X2246" s="4">
        <f>IF(bot_orders[[#This Row],[side]]="sell", bot_orders[[#This Row],[accFillSz]]*bot_orders[[#This Row],[avgPx]] + bot_orders[[#This Row],[fee]], -bot_orders[[#This Row],[accFillSz]]*bot_orders[[#This Row],[avgPx]])</f>
        <v>2.6912368867000001</v>
      </c>
      <c r="Y2246" s="4">
        <f>IF(bot_orders[[#This Row],[side]]="buy", bot_orders[[#This Row],[accFillSz]] + bot_orders[[#This Row],[fee]], -bot_orders[[#This Row],[accFillSz]])</f>
        <v>-4.2590000000000003</v>
      </c>
      <c r="Z2246" s="4">
        <f>IF(bot_orders[[#This Row],[side]]="sell",bot_orders[[#This Row],[accFillSz]]*bot_orders[[#This Row],[avgPx]]+bot_orders[[#This Row],[fee]], 0)</f>
        <v>2.6912368867000001</v>
      </c>
      <c r="AA2246" s="4">
        <f>IF(bot_orders[[#This Row],[side]]="sell",-bot_orders[[#This Row],[accFillSz]],bot_orders[[#This Row],[accFillSz]]+bot_orders[[#This Row],[fee]])</f>
        <v>-4.2590000000000003</v>
      </c>
      <c r="AB2246">
        <v>0</v>
      </c>
      <c r="AC2246" t="s">
        <v>39</v>
      </c>
      <c r="AD2246">
        <v>0</v>
      </c>
      <c r="AE2246" t="s">
        <v>40</v>
      </c>
      <c r="AF2246" t="s">
        <v>41</v>
      </c>
      <c r="AG2246" t="s">
        <v>42</v>
      </c>
      <c r="AH2246" t="s">
        <v>28</v>
      </c>
      <c r="AI2246">
        <v>-4.2590000000000003</v>
      </c>
      <c r="AJ2246">
        <v>2.6912368899999999</v>
      </c>
    </row>
    <row r="2247" spans="1:36" x14ac:dyDescent="0.3">
      <c r="A2247">
        <v>2244</v>
      </c>
      <c r="B2247" t="s">
        <v>306</v>
      </c>
      <c r="C2247" t="s">
        <v>28</v>
      </c>
      <c r="D2247" t="s">
        <v>29</v>
      </c>
      <c r="E2247" t="s">
        <v>30</v>
      </c>
      <c r="F2247" t="s">
        <v>31</v>
      </c>
      <c r="G2247" t="s">
        <v>7154</v>
      </c>
      <c r="H2247" t="s">
        <v>7158</v>
      </c>
      <c r="I2247" s="4" t="s">
        <v>7159</v>
      </c>
      <c r="J2247" s="1">
        <f>((((bot_orders[[#This Row],[cTime]]/ 1000)+3*3600) / 86400) + DATE(1970,1,1))</f>
        <v>45768.6940196875</v>
      </c>
      <c r="K2247" s="4" t="s">
        <v>7160</v>
      </c>
      <c r="L2247" s="1">
        <f>((((bot_orders[[#This Row],[uTime]]/ 1000)+3*3600) / 86400) + DATE(1970,1,1))</f>
        <v>45768.697346944449</v>
      </c>
      <c r="M2247" t="s">
        <v>34</v>
      </c>
      <c r="N2247" t="s">
        <v>28</v>
      </c>
      <c r="O2247" t="s">
        <v>35</v>
      </c>
      <c r="P2247">
        <v>4.2629999999999999</v>
      </c>
      <c r="Q2247" t="s">
        <v>36</v>
      </c>
      <c r="R2247" t="s">
        <v>55</v>
      </c>
      <c r="S2247">
        <v>0.62980000000000003</v>
      </c>
      <c r="T2247">
        <v>0.62980000000000003</v>
      </c>
      <c r="U2247">
        <v>4.2629999999999999</v>
      </c>
      <c r="V2247">
        <v>-3.4104000000000001E-3</v>
      </c>
      <c r="W2247" t="s">
        <v>39</v>
      </c>
      <c r="X2247" s="4">
        <f>IF(bot_orders[[#This Row],[side]]="sell", bot_orders[[#This Row],[accFillSz]]*bot_orders[[#This Row],[avgPx]] + bot_orders[[#This Row],[fee]], -bot_orders[[#This Row],[accFillSz]]*bot_orders[[#This Row],[avgPx]])</f>
        <v>-2.6848374000000002</v>
      </c>
      <c r="Y2247" s="4">
        <f>IF(bot_orders[[#This Row],[side]]="buy", bot_orders[[#This Row],[accFillSz]] + bot_orders[[#This Row],[fee]], -bot_orders[[#This Row],[accFillSz]])</f>
        <v>4.2595896</v>
      </c>
      <c r="Z2247" s="4">
        <f>IF(bot_orders[[#This Row],[side]]="sell",bot_orders[[#This Row],[accFillSz]]*bot_orders[[#This Row],[avgPx]]+bot_orders[[#This Row],[fee]], 0)</f>
        <v>0</v>
      </c>
      <c r="AA2247" s="4">
        <f>IF(bot_orders[[#This Row],[side]]="sell",-bot_orders[[#This Row],[accFillSz]],bot_orders[[#This Row],[accFillSz]]+bot_orders[[#This Row],[fee]])</f>
        <v>4.2595896</v>
      </c>
      <c r="AB2247">
        <v>0</v>
      </c>
      <c r="AC2247" t="s">
        <v>38</v>
      </c>
      <c r="AD2247">
        <v>0</v>
      </c>
      <c r="AE2247" t="s">
        <v>40</v>
      </c>
      <c r="AF2247" t="s">
        <v>41</v>
      </c>
      <c r="AG2247" t="s">
        <v>42</v>
      </c>
      <c r="AH2247" t="s">
        <v>28</v>
      </c>
      <c r="AI2247">
        <v>4.2595896</v>
      </c>
      <c r="AJ2247">
        <v>-2.6848374000000002</v>
      </c>
    </row>
    <row r="2248" spans="1:36" x14ac:dyDescent="0.3">
      <c r="A2248">
        <v>2245</v>
      </c>
      <c r="B2248" t="s">
        <v>306</v>
      </c>
      <c r="C2248" t="s">
        <v>28</v>
      </c>
      <c r="D2248" t="s">
        <v>29</v>
      </c>
      <c r="E2248" t="s">
        <v>30</v>
      </c>
      <c r="F2248" t="s">
        <v>31</v>
      </c>
      <c r="G2248" t="s">
        <v>7074</v>
      </c>
      <c r="H2248" t="s">
        <v>7161</v>
      </c>
      <c r="I2248" s="4" t="s">
        <v>7162</v>
      </c>
      <c r="J2248" s="1">
        <f>((((bot_orders[[#This Row],[cTime]]/ 1000)+3*3600) / 86400) + DATE(1970,1,1))</f>
        <v>45768.694225474537</v>
      </c>
      <c r="K2248" s="4" t="s">
        <v>7163</v>
      </c>
      <c r="L2248" s="1">
        <f>((((bot_orders[[#This Row],[uTime]]/ 1000)+3*3600) / 86400) + DATE(1970,1,1))</f>
        <v>45768.695895902776</v>
      </c>
      <c r="M2248" t="s">
        <v>34</v>
      </c>
      <c r="N2248" t="s">
        <v>28</v>
      </c>
      <c r="O2248" t="s">
        <v>35</v>
      </c>
      <c r="P2248">
        <v>4.2629999999999999</v>
      </c>
      <c r="Q2248" t="s">
        <v>36</v>
      </c>
      <c r="R2248" t="s">
        <v>55</v>
      </c>
      <c r="S2248">
        <v>0.63239999999999996</v>
      </c>
      <c r="T2248">
        <v>0.63239999999999996</v>
      </c>
      <c r="U2248">
        <v>4.2629999999999999</v>
      </c>
      <c r="V2248">
        <v>-3.4104000000000001E-3</v>
      </c>
      <c r="W2248" t="s">
        <v>39</v>
      </c>
      <c r="X2248" s="4">
        <f>IF(bot_orders[[#This Row],[side]]="sell", bot_orders[[#This Row],[accFillSz]]*bot_orders[[#This Row],[avgPx]] + bot_orders[[#This Row],[fee]], -bot_orders[[#This Row],[accFillSz]]*bot_orders[[#This Row],[avgPx]])</f>
        <v>-2.6959211999999999</v>
      </c>
      <c r="Y2248" s="4">
        <f>IF(bot_orders[[#This Row],[side]]="buy", bot_orders[[#This Row],[accFillSz]] + bot_orders[[#This Row],[fee]], -bot_orders[[#This Row],[accFillSz]])</f>
        <v>4.2595896</v>
      </c>
      <c r="Z2248" s="4">
        <f>IF(bot_orders[[#This Row],[side]]="sell",bot_orders[[#This Row],[accFillSz]]*bot_orders[[#This Row],[avgPx]]+bot_orders[[#This Row],[fee]], 0)</f>
        <v>0</v>
      </c>
      <c r="AA2248" s="4">
        <f>IF(bot_orders[[#This Row],[side]]="sell",-bot_orders[[#This Row],[accFillSz]],bot_orders[[#This Row],[accFillSz]]+bot_orders[[#This Row],[fee]])</f>
        <v>4.2595896</v>
      </c>
      <c r="AB2248">
        <v>0</v>
      </c>
      <c r="AC2248" t="s">
        <v>38</v>
      </c>
      <c r="AD2248">
        <v>0</v>
      </c>
      <c r="AE2248" t="s">
        <v>40</v>
      </c>
      <c r="AF2248" t="s">
        <v>41</v>
      </c>
      <c r="AG2248" t="s">
        <v>42</v>
      </c>
      <c r="AH2248" t="s">
        <v>28</v>
      </c>
      <c r="AI2248">
        <v>4.2595896</v>
      </c>
      <c r="AJ2248">
        <v>-2.6959211999999999</v>
      </c>
    </row>
    <row r="2249" spans="1:36" x14ac:dyDescent="0.3">
      <c r="A2249">
        <v>2246</v>
      </c>
      <c r="B2249" t="s">
        <v>306</v>
      </c>
      <c r="C2249" t="s">
        <v>28</v>
      </c>
      <c r="D2249" t="s">
        <v>29</v>
      </c>
      <c r="E2249" t="s">
        <v>30</v>
      </c>
      <c r="F2249" t="s">
        <v>31</v>
      </c>
      <c r="G2249" t="s">
        <v>7164</v>
      </c>
      <c r="H2249" t="s">
        <v>7165</v>
      </c>
      <c r="I2249" s="4" t="s">
        <v>7166</v>
      </c>
      <c r="J2249" s="1">
        <f>((((bot_orders[[#This Row],[cTime]]/ 1000)+3*3600) / 86400) + DATE(1970,1,1))</f>
        <v>45768.695895925921</v>
      </c>
      <c r="K2249" s="4" t="s">
        <v>7167</v>
      </c>
      <c r="L2249" s="1">
        <f>((((bot_orders[[#This Row],[uTime]]/ 1000)+3*3600) / 86400) + DATE(1970,1,1))</f>
        <v>45768.711783333332</v>
      </c>
      <c r="M2249" t="s">
        <v>34</v>
      </c>
      <c r="N2249" t="s">
        <v>28</v>
      </c>
      <c r="O2249" t="s">
        <v>35</v>
      </c>
      <c r="P2249">
        <v>4.2590000000000003</v>
      </c>
      <c r="Q2249" t="s">
        <v>36</v>
      </c>
      <c r="R2249" t="s">
        <v>37</v>
      </c>
      <c r="S2249">
        <v>0.63500000000000001</v>
      </c>
      <c r="T2249">
        <v>0.63500000000000001</v>
      </c>
      <c r="U2249">
        <v>4.2590000000000003</v>
      </c>
      <c r="V2249">
        <v>-2.1635719999999999E-3</v>
      </c>
      <c r="W2249" t="s">
        <v>38</v>
      </c>
      <c r="X2249" s="4">
        <f>IF(bot_orders[[#This Row],[side]]="sell", bot_orders[[#This Row],[accFillSz]]*bot_orders[[#This Row],[avgPx]] + bot_orders[[#This Row],[fee]], -bot_orders[[#This Row],[accFillSz]]*bot_orders[[#This Row],[avgPx]])</f>
        <v>2.7023014280000002</v>
      </c>
      <c r="Y2249" s="4">
        <f>IF(bot_orders[[#This Row],[side]]="buy", bot_orders[[#This Row],[accFillSz]] + bot_orders[[#This Row],[fee]], -bot_orders[[#This Row],[accFillSz]])</f>
        <v>-4.2590000000000003</v>
      </c>
      <c r="Z2249" s="4">
        <f>IF(bot_orders[[#This Row],[side]]="sell",bot_orders[[#This Row],[accFillSz]]*bot_orders[[#This Row],[avgPx]]+bot_orders[[#This Row],[fee]], 0)</f>
        <v>2.7023014280000002</v>
      </c>
      <c r="AA2249" s="4">
        <f>IF(bot_orders[[#This Row],[side]]="sell",-bot_orders[[#This Row],[accFillSz]],bot_orders[[#This Row],[accFillSz]]+bot_orders[[#This Row],[fee]])</f>
        <v>-4.2590000000000003</v>
      </c>
      <c r="AB2249">
        <v>0</v>
      </c>
      <c r="AC2249" t="s">
        <v>39</v>
      </c>
      <c r="AD2249">
        <v>0</v>
      </c>
      <c r="AE2249" t="s">
        <v>40</v>
      </c>
      <c r="AF2249" t="s">
        <v>41</v>
      </c>
      <c r="AG2249" t="s">
        <v>42</v>
      </c>
      <c r="AH2249" t="s">
        <v>28</v>
      </c>
      <c r="AI2249">
        <v>-4.2590000000000003</v>
      </c>
      <c r="AJ2249">
        <v>2.7023014299999999</v>
      </c>
    </row>
    <row r="2250" spans="1:36" x14ac:dyDescent="0.3">
      <c r="A2250">
        <v>2247</v>
      </c>
      <c r="B2250" t="s">
        <v>306</v>
      </c>
      <c r="C2250" t="s">
        <v>28</v>
      </c>
      <c r="D2250" t="s">
        <v>29</v>
      </c>
      <c r="E2250" t="s">
        <v>30</v>
      </c>
      <c r="F2250" t="s">
        <v>31</v>
      </c>
      <c r="G2250" t="s">
        <v>7168</v>
      </c>
      <c r="H2250" t="s">
        <v>7169</v>
      </c>
      <c r="I2250" s="4" t="s">
        <v>7170</v>
      </c>
      <c r="J2250" s="1">
        <f>((((bot_orders[[#This Row],[cTime]]/ 1000)+3*3600) / 86400) + DATE(1970,1,1))</f>
        <v>45768.697346967594</v>
      </c>
      <c r="K2250" s="4" t="s">
        <v>7171</v>
      </c>
      <c r="L2250" s="1">
        <f>((((bot_orders[[#This Row],[uTime]]/ 1000)+3*3600) / 86400) + DATE(1970,1,1))</f>
        <v>45768.700278252312</v>
      </c>
      <c r="M2250" t="s">
        <v>34</v>
      </c>
      <c r="N2250" t="s">
        <v>28</v>
      </c>
      <c r="O2250" t="s">
        <v>35</v>
      </c>
      <c r="P2250">
        <v>4.2590000000000003</v>
      </c>
      <c r="Q2250" t="s">
        <v>36</v>
      </c>
      <c r="R2250" t="s">
        <v>37</v>
      </c>
      <c r="S2250">
        <v>0.63239999999999996</v>
      </c>
      <c r="T2250">
        <v>0.63239999999999996</v>
      </c>
      <c r="U2250">
        <v>4.2590000000000003</v>
      </c>
      <c r="V2250">
        <v>-2.1547133E-3</v>
      </c>
      <c r="W2250" t="s">
        <v>38</v>
      </c>
      <c r="X2250" s="4">
        <f>IF(bot_orders[[#This Row],[side]]="sell", bot_orders[[#This Row],[accFillSz]]*bot_orders[[#This Row],[avgPx]] + bot_orders[[#This Row],[fee]], -bot_orders[[#This Row],[accFillSz]]*bot_orders[[#This Row],[avgPx]])</f>
        <v>2.6912368867000001</v>
      </c>
      <c r="Y2250" s="4">
        <f>IF(bot_orders[[#This Row],[side]]="buy", bot_orders[[#This Row],[accFillSz]] + bot_orders[[#This Row],[fee]], -bot_orders[[#This Row],[accFillSz]])</f>
        <v>-4.2590000000000003</v>
      </c>
      <c r="Z2250" s="4">
        <f>IF(bot_orders[[#This Row],[side]]="sell",bot_orders[[#This Row],[accFillSz]]*bot_orders[[#This Row],[avgPx]]+bot_orders[[#This Row],[fee]], 0)</f>
        <v>2.6912368867000001</v>
      </c>
      <c r="AA2250" s="4">
        <f>IF(bot_orders[[#This Row],[side]]="sell",-bot_orders[[#This Row],[accFillSz]],bot_orders[[#This Row],[accFillSz]]+bot_orders[[#This Row],[fee]])</f>
        <v>-4.2590000000000003</v>
      </c>
      <c r="AB2250">
        <v>0</v>
      </c>
      <c r="AC2250" t="s">
        <v>39</v>
      </c>
      <c r="AD2250">
        <v>0</v>
      </c>
      <c r="AE2250" t="s">
        <v>40</v>
      </c>
      <c r="AF2250" t="s">
        <v>41</v>
      </c>
      <c r="AG2250" t="s">
        <v>42</v>
      </c>
      <c r="AH2250" t="s">
        <v>28</v>
      </c>
      <c r="AI2250">
        <v>-4.2590000000000003</v>
      </c>
      <c r="AJ2250">
        <v>2.6912368899999999</v>
      </c>
    </row>
    <row r="2251" spans="1:36" x14ac:dyDescent="0.3">
      <c r="A2251">
        <v>2248</v>
      </c>
      <c r="B2251" t="s">
        <v>306</v>
      </c>
      <c r="C2251" t="s">
        <v>28</v>
      </c>
      <c r="D2251" t="s">
        <v>29</v>
      </c>
      <c r="E2251" t="s">
        <v>30</v>
      </c>
      <c r="F2251" t="s">
        <v>31</v>
      </c>
      <c r="G2251" t="s">
        <v>7168</v>
      </c>
      <c r="H2251" t="s">
        <v>7172</v>
      </c>
      <c r="I2251" s="4" t="s">
        <v>7173</v>
      </c>
      <c r="J2251" s="1">
        <f>((((bot_orders[[#This Row],[cTime]]/ 1000)+3*3600) / 86400) + DATE(1970,1,1))</f>
        <v>45768.700278275464</v>
      </c>
      <c r="K2251" s="4" t="s">
        <v>7174</v>
      </c>
      <c r="L2251" s="1">
        <f>((((bot_orders[[#This Row],[uTime]]/ 1000)+3*3600) / 86400) + DATE(1970,1,1))</f>
        <v>45768.705324212962</v>
      </c>
      <c r="M2251" t="s">
        <v>34</v>
      </c>
      <c r="N2251" t="s">
        <v>28</v>
      </c>
      <c r="O2251" t="s">
        <v>35</v>
      </c>
      <c r="P2251">
        <v>4.2629999999999999</v>
      </c>
      <c r="Q2251" t="s">
        <v>36</v>
      </c>
      <c r="R2251" t="s">
        <v>55</v>
      </c>
      <c r="S2251">
        <v>0.62980000000000003</v>
      </c>
      <c r="T2251">
        <v>0.62980000000000003</v>
      </c>
      <c r="U2251">
        <v>4.2629999999999999</v>
      </c>
      <c r="V2251">
        <v>-3.4104000000000001E-3</v>
      </c>
      <c r="W2251" t="s">
        <v>39</v>
      </c>
      <c r="X2251" s="4">
        <f>IF(bot_orders[[#This Row],[side]]="sell", bot_orders[[#This Row],[accFillSz]]*bot_orders[[#This Row],[avgPx]] + bot_orders[[#This Row],[fee]], -bot_orders[[#This Row],[accFillSz]]*bot_orders[[#This Row],[avgPx]])</f>
        <v>-2.6848374000000002</v>
      </c>
      <c r="Y2251" s="4">
        <f>IF(bot_orders[[#This Row],[side]]="buy", bot_orders[[#This Row],[accFillSz]] + bot_orders[[#This Row],[fee]], -bot_orders[[#This Row],[accFillSz]])</f>
        <v>4.2595896</v>
      </c>
      <c r="Z2251" s="4">
        <f>IF(bot_orders[[#This Row],[side]]="sell",bot_orders[[#This Row],[accFillSz]]*bot_orders[[#This Row],[avgPx]]+bot_orders[[#This Row],[fee]], 0)</f>
        <v>0</v>
      </c>
      <c r="AA2251" s="4">
        <f>IF(bot_orders[[#This Row],[side]]="sell",-bot_orders[[#This Row],[accFillSz]],bot_orders[[#This Row],[accFillSz]]+bot_orders[[#This Row],[fee]])</f>
        <v>4.2595896</v>
      </c>
      <c r="AB2251">
        <v>0</v>
      </c>
      <c r="AC2251" t="s">
        <v>38</v>
      </c>
      <c r="AD2251">
        <v>0</v>
      </c>
      <c r="AE2251" t="s">
        <v>40</v>
      </c>
      <c r="AF2251" t="s">
        <v>41</v>
      </c>
      <c r="AG2251" t="s">
        <v>42</v>
      </c>
      <c r="AH2251" t="s">
        <v>28</v>
      </c>
      <c r="AI2251">
        <v>4.2595896</v>
      </c>
      <c r="AJ2251">
        <v>-2.6848374000000002</v>
      </c>
    </row>
    <row r="2252" spans="1:36" x14ac:dyDescent="0.3">
      <c r="A2252">
        <v>2249</v>
      </c>
      <c r="B2252" t="s">
        <v>306</v>
      </c>
      <c r="C2252" t="s">
        <v>28</v>
      </c>
      <c r="D2252" t="s">
        <v>29</v>
      </c>
      <c r="E2252" t="s">
        <v>30</v>
      </c>
      <c r="F2252" t="s">
        <v>31</v>
      </c>
      <c r="G2252" t="s">
        <v>7175</v>
      </c>
      <c r="H2252" t="s">
        <v>7176</v>
      </c>
      <c r="I2252" s="4" t="s">
        <v>7177</v>
      </c>
      <c r="J2252" s="1">
        <f>((((bot_orders[[#This Row],[cTime]]/ 1000)+3*3600) / 86400) + DATE(1970,1,1))</f>
        <v>45768.705324224538</v>
      </c>
      <c r="K2252" s="4" t="s">
        <v>7178</v>
      </c>
      <c r="L2252" s="1">
        <f>((((bot_orders[[#This Row],[uTime]]/ 1000)+3*3600) / 86400) + DATE(1970,1,1))</f>
        <v>45768.709988101851</v>
      </c>
      <c r="M2252" t="s">
        <v>34</v>
      </c>
      <c r="N2252" t="s">
        <v>28</v>
      </c>
      <c r="O2252" t="s">
        <v>35</v>
      </c>
      <c r="P2252">
        <v>4.2590000000000003</v>
      </c>
      <c r="Q2252" t="s">
        <v>36</v>
      </c>
      <c r="R2252" t="s">
        <v>37</v>
      </c>
      <c r="S2252">
        <v>0.63239999999999996</v>
      </c>
      <c r="T2252">
        <v>0.63239999999999996</v>
      </c>
      <c r="U2252">
        <v>4.2590000000000003</v>
      </c>
      <c r="V2252">
        <v>-2.1547133E-3</v>
      </c>
      <c r="W2252" t="s">
        <v>38</v>
      </c>
      <c r="X2252" s="4">
        <f>IF(bot_orders[[#This Row],[side]]="sell", bot_orders[[#This Row],[accFillSz]]*bot_orders[[#This Row],[avgPx]] + bot_orders[[#This Row],[fee]], -bot_orders[[#This Row],[accFillSz]]*bot_orders[[#This Row],[avgPx]])</f>
        <v>2.6912368867000001</v>
      </c>
      <c r="Y2252" s="4">
        <f>IF(bot_orders[[#This Row],[side]]="buy", bot_orders[[#This Row],[accFillSz]] + bot_orders[[#This Row],[fee]], -bot_orders[[#This Row],[accFillSz]])</f>
        <v>-4.2590000000000003</v>
      </c>
      <c r="Z2252" s="4">
        <f>IF(bot_orders[[#This Row],[side]]="sell",bot_orders[[#This Row],[accFillSz]]*bot_orders[[#This Row],[avgPx]]+bot_orders[[#This Row],[fee]], 0)</f>
        <v>2.6912368867000001</v>
      </c>
      <c r="AA2252" s="4">
        <f>IF(bot_orders[[#This Row],[side]]="sell",-bot_orders[[#This Row],[accFillSz]],bot_orders[[#This Row],[accFillSz]]+bot_orders[[#This Row],[fee]])</f>
        <v>-4.2590000000000003</v>
      </c>
      <c r="AB2252">
        <v>0</v>
      </c>
      <c r="AC2252" t="s">
        <v>39</v>
      </c>
      <c r="AD2252">
        <v>0</v>
      </c>
      <c r="AE2252" t="s">
        <v>40</v>
      </c>
      <c r="AF2252" t="s">
        <v>41</v>
      </c>
      <c r="AG2252" t="s">
        <v>42</v>
      </c>
      <c r="AH2252" t="s">
        <v>28</v>
      </c>
      <c r="AI2252">
        <v>-4.2590000000000003</v>
      </c>
      <c r="AJ2252">
        <v>2.6912368899999999</v>
      </c>
    </row>
    <row r="2253" spans="1:36" x14ac:dyDescent="0.3">
      <c r="A2253">
        <v>2250</v>
      </c>
      <c r="B2253" t="s">
        <v>306</v>
      </c>
      <c r="C2253" t="s">
        <v>28</v>
      </c>
      <c r="D2253" t="s">
        <v>29</v>
      </c>
      <c r="E2253" t="s">
        <v>30</v>
      </c>
      <c r="F2253" t="s">
        <v>31</v>
      </c>
      <c r="G2253" t="s">
        <v>7179</v>
      </c>
      <c r="H2253" t="s">
        <v>7180</v>
      </c>
      <c r="I2253" s="4" t="s">
        <v>7181</v>
      </c>
      <c r="J2253" s="1">
        <f>((((bot_orders[[#This Row],[cTime]]/ 1000)+3*3600) / 86400) + DATE(1970,1,1))</f>
        <v>45768.738920208336</v>
      </c>
      <c r="K2253" s="4" t="s">
        <v>7182</v>
      </c>
      <c r="L2253" s="1">
        <f>((((bot_orders[[#This Row],[uTime]]/ 1000)+3*3600) / 86400) + DATE(1970,1,1))</f>
        <v>45768.834016747685</v>
      </c>
      <c r="M2253" t="s">
        <v>34</v>
      </c>
      <c r="N2253" t="s">
        <v>28</v>
      </c>
      <c r="O2253" t="s">
        <v>35</v>
      </c>
      <c r="P2253">
        <v>4.1909999999999998</v>
      </c>
      <c r="Q2253" t="s">
        <v>36</v>
      </c>
      <c r="R2253" t="s">
        <v>55</v>
      </c>
      <c r="S2253">
        <v>0.62</v>
      </c>
      <c r="T2253">
        <v>0.62</v>
      </c>
      <c r="U2253">
        <v>4.1909999999999998</v>
      </c>
      <c r="V2253">
        <v>-3.3528E-3</v>
      </c>
      <c r="W2253" t="s">
        <v>39</v>
      </c>
      <c r="X2253" s="4">
        <f>IF(bot_orders[[#This Row],[side]]="sell", bot_orders[[#This Row],[accFillSz]]*bot_orders[[#This Row],[avgPx]] + bot_orders[[#This Row],[fee]], -bot_orders[[#This Row],[accFillSz]]*bot_orders[[#This Row],[avgPx]])</f>
        <v>-2.59842</v>
      </c>
      <c r="Y2253" s="4">
        <f>IF(bot_orders[[#This Row],[side]]="buy", bot_orders[[#This Row],[accFillSz]] + bot_orders[[#This Row],[fee]], -bot_orders[[#This Row],[accFillSz]])</f>
        <v>4.1876471999999998</v>
      </c>
      <c r="Z2253" s="4">
        <f>IF(bot_orders[[#This Row],[side]]="sell",bot_orders[[#This Row],[accFillSz]]*bot_orders[[#This Row],[avgPx]]+bot_orders[[#This Row],[fee]], 0)</f>
        <v>0</v>
      </c>
      <c r="AA2253" s="4">
        <f>IF(bot_orders[[#This Row],[side]]="sell",-bot_orders[[#This Row],[accFillSz]],bot_orders[[#This Row],[accFillSz]]+bot_orders[[#This Row],[fee]])</f>
        <v>4.1876471999999998</v>
      </c>
      <c r="AB2253">
        <v>0</v>
      </c>
      <c r="AC2253" t="s">
        <v>38</v>
      </c>
      <c r="AD2253">
        <v>0</v>
      </c>
      <c r="AE2253" t="s">
        <v>40</v>
      </c>
      <c r="AF2253" t="s">
        <v>41</v>
      </c>
      <c r="AG2253" t="s">
        <v>42</v>
      </c>
      <c r="AH2253" t="s">
        <v>28</v>
      </c>
      <c r="AI2253">
        <v>4.1876471999999998</v>
      </c>
      <c r="AJ2253">
        <v>-2.59842</v>
      </c>
    </row>
    <row r="2254" spans="1:36" x14ac:dyDescent="0.3">
      <c r="A2254">
        <v>2251</v>
      </c>
      <c r="B2254" t="s">
        <v>306</v>
      </c>
      <c r="C2254" t="s">
        <v>28</v>
      </c>
      <c r="D2254" t="s">
        <v>29</v>
      </c>
      <c r="E2254" t="s">
        <v>30</v>
      </c>
      <c r="F2254" t="s">
        <v>31</v>
      </c>
      <c r="G2254" t="s">
        <v>7183</v>
      </c>
      <c r="H2254" t="s">
        <v>7184</v>
      </c>
      <c r="I2254" s="4" t="s">
        <v>7181</v>
      </c>
      <c r="J2254" s="1">
        <f>((((bot_orders[[#This Row],[cTime]]/ 1000)+3*3600) / 86400) + DATE(1970,1,1))</f>
        <v>45768.738920208336</v>
      </c>
      <c r="K2254" s="4" t="s">
        <v>7185</v>
      </c>
      <c r="L2254" s="1">
        <f>((((bot_orders[[#This Row],[uTime]]/ 1000)+3*3600) / 86400) + DATE(1970,1,1))</f>
        <v>45768.832593113431</v>
      </c>
      <c r="M2254" t="s">
        <v>34</v>
      </c>
      <c r="N2254" t="s">
        <v>28</v>
      </c>
      <c r="O2254" t="s">
        <v>35</v>
      </c>
      <c r="P2254">
        <v>4.1909999999999998</v>
      </c>
      <c r="Q2254" t="s">
        <v>36</v>
      </c>
      <c r="R2254" t="s">
        <v>55</v>
      </c>
      <c r="S2254">
        <v>0.62239999999999995</v>
      </c>
      <c r="T2254">
        <v>0.62239999999999995</v>
      </c>
      <c r="U2254">
        <v>4.1909999999999998</v>
      </c>
      <c r="V2254">
        <v>-3.3528E-3</v>
      </c>
      <c r="W2254" t="s">
        <v>39</v>
      </c>
      <c r="X2254" s="4">
        <f>IF(bot_orders[[#This Row],[side]]="sell", bot_orders[[#This Row],[accFillSz]]*bot_orders[[#This Row],[avgPx]] + bot_orders[[#This Row],[fee]], -bot_orders[[#This Row],[accFillSz]]*bot_orders[[#This Row],[avgPx]])</f>
        <v>-2.6084783999999996</v>
      </c>
      <c r="Y2254" s="4">
        <f>IF(bot_orders[[#This Row],[side]]="buy", bot_orders[[#This Row],[accFillSz]] + bot_orders[[#This Row],[fee]], -bot_orders[[#This Row],[accFillSz]])</f>
        <v>4.1876471999999998</v>
      </c>
      <c r="Z2254" s="4">
        <f>IF(bot_orders[[#This Row],[side]]="sell",bot_orders[[#This Row],[accFillSz]]*bot_orders[[#This Row],[avgPx]]+bot_orders[[#This Row],[fee]], 0)</f>
        <v>0</v>
      </c>
      <c r="AA2254" s="4">
        <f>IF(bot_orders[[#This Row],[side]]="sell",-bot_orders[[#This Row],[accFillSz]],bot_orders[[#This Row],[accFillSz]]+bot_orders[[#This Row],[fee]])</f>
        <v>4.1876471999999998</v>
      </c>
      <c r="AB2254">
        <v>0</v>
      </c>
      <c r="AC2254" t="s">
        <v>38</v>
      </c>
      <c r="AD2254">
        <v>0</v>
      </c>
      <c r="AE2254" t="s">
        <v>40</v>
      </c>
      <c r="AF2254" t="s">
        <v>41</v>
      </c>
      <c r="AG2254" t="s">
        <v>42</v>
      </c>
      <c r="AH2254" t="s">
        <v>28</v>
      </c>
      <c r="AI2254">
        <v>4.1876471999999998</v>
      </c>
      <c r="AJ2254">
        <v>-2.6084784000000001</v>
      </c>
    </row>
    <row r="2255" spans="1:36" x14ac:dyDescent="0.3">
      <c r="A2255">
        <v>2252</v>
      </c>
      <c r="B2255" t="s">
        <v>306</v>
      </c>
      <c r="C2255" t="s">
        <v>28</v>
      </c>
      <c r="D2255" t="s">
        <v>29</v>
      </c>
      <c r="E2255" t="s">
        <v>30</v>
      </c>
      <c r="F2255" t="s">
        <v>31</v>
      </c>
      <c r="G2255" t="s">
        <v>7186</v>
      </c>
      <c r="H2255" t="s">
        <v>7187</v>
      </c>
      <c r="I2255" s="4" t="s">
        <v>7181</v>
      </c>
      <c r="J2255" s="1">
        <f>((((bot_orders[[#This Row],[cTime]]/ 1000)+3*3600) / 86400) + DATE(1970,1,1))</f>
        <v>45768.738920208336</v>
      </c>
      <c r="K2255" s="4" t="s">
        <v>7188</v>
      </c>
      <c r="L2255" s="1">
        <f>((((bot_orders[[#This Row],[uTime]]/ 1000)+3*3600) / 86400) + DATE(1970,1,1))</f>
        <v>45768.77549349537</v>
      </c>
      <c r="M2255" t="s">
        <v>34</v>
      </c>
      <c r="N2255" t="s">
        <v>28</v>
      </c>
      <c r="O2255" t="s">
        <v>35</v>
      </c>
      <c r="P2255">
        <v>4.1909999999999998</v>
      </c>
      <c r="Q2255" t="s">
        <v>36</v>
      </c>
      <c r="R2255" t="s">
        <v>55</v>
      </c>
      <c r="S2255">
        <v>0.62490000000000001</v>
      </c>
      <c r="T2255">
        <v>0.62490000000000001</v>
      </c>
      <c r="U2255">
        <v>4.1909999999999998</v>
      </c>
      <c r="V2255">
        <v>-3.3528E-3</v>
      </c>
      <c r="W2255" t="s">
        <v>39</v>
      </c>
      <c r="X2255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255" s="4">
        <f>IF(bot_orders[[#This Row],[side]]="buy", bot_orders[[#This Row],[accFillSz]] + bot_orders[[#This Row],[fee]], -bot_orders[[#This Row],[accFillSz]])</f>
        <v>4.1876471999999998</v>
      </c>
      <c r="Z2255" s="4">
        <f>IF(bot_orders[[#This Row],[side]]="sell",bot_orders[[#This Row],[accFillSz]]*bot_orders[[#This Row],[avgPx]]+bot_orders[[#This Row],[fee]], 0)</f>
        <v>0</v>
      </c>
      <c r="AA2255" s="4">
        <f>IF(bot_orders[[#This Row],[side]]="sell",-bot_orders[[#This Row],[accFillSz]],bot_orders[[#This Row],[accFillSz]]+bot_orders[[#This Row],[fee]])</f>
        <v>4.1876471999999998</v>
      </c>
      <c r="AB2255">
        <v>0</v>
      </c>
      <c r="AC2255" t="s">
        <v>38</v>
      </c>
      <c r="AD2255">
        <v>0</v>
      </c>
      <c r="AE2255" t="s">
        <v>40</v>
      </c>
      <c r="AF2255" t="s">
        <v>41</v>
      </c>
      <c r="AG2255" t="s">
        <v>42</v>
      </c>
      <c r="AH2255" t="s">
        <v>28</v>
      </c>
      <c r="AI2255">
        <v>4.1876471999999998</v>
      </c>
      <c r="AJ2255">
        <v>-2.6189559</v>
      </c>
    </row>
    <row r="2256" spans="1:36" x14ac:dyDescent="0.3">
      <c r="A2256">
        <v>2253</v>
      </c>
      <c r="B2256" t="s">
        <v>306</v>
      </c>
      <c r="C2256" t="s">
        <v>28</v>
      </c>
      <c r="D2256" t="s">
        <v>29</v>
      </c>
      <c r="E2256" t="s">
        <v>30</v>
      </c>
      <c r="F2256" t="s">
        <v>31</v>
      </c>
      <c r="G2256" t="s">
        <v>7189</v>
      </c>
      <c r="H2256" t="s">
        <v>7190</v>
      </c>
      <c r="I2256" s="4" t="s">
        <v>7181</v>
      </c>
      <c r="J2256" s="1">
        <f>((((bot_orders[[#This Row],[cTime]]/ 1000)+3*3600) / 86400) + DATE(1970,1,1))</f>
        <v>45768.738920208336</v>
      </c>
      <c r="K2256" s="4" t="s">
        <v>7191</v>
      </c>
      <c r="L2256" s="1">
        <f>((((bot_orders[[#This Row],[uTime]]/ 1000)+3*3600) / 86400) + DATE(1970,1,1))</f>
        <v>45768.773993912037</v>
      </c>
      <c r="M2256" t="s">
        <v>34</v>
      </c>
      <c r="N2256" t="s">
        <v>28</v>
      </c>
      <c r="O2256" t="s">
        <v>35</v>
      </c>
      <c r="P2256">
        <v>4.1909999999999998</v>
      </c>
      <c r="Q2256" t="s">
        <v>36</v>
      </c>
      <c r="R2256" t="s">
        <v>55</v>
      </c>
      <c r="S2256">
        <v>0.62729999999999997</v>
      </c>
      <c r="T2256">
        <v>0.62729999999999997</v>
      </c>
      <c r="U2256">
        <v>4.1909999999999998</v>
      </c>
      <c r="V2256">
        <v>-3.3528E-3</v>
      </c>
      <c r="W2256" t="s">
        <v>39</v>
      </c>
      <c r="X2256" s="4">
        <f>IF(bot_orders[[#This Row],[side]]="sell", bot_orders[[#This Row],[accFillSz]]*bot_orders[[#This Row],[avgPx]] + bot_orders[[#This Row],[fee]], -bot_orders[[#This Row],[accFillSz]]*bot_orders[[#This Row],[avgPx]])</f>
        <v>-2.6290142999999997</v>
      </c>
      <c r="Y2256" s="4">
        <f>IF(bot_orders[[#This Row],[side]]="buy", bot_orders[[#This Row],[accFillSz]] + bot_orders[[#This Row],[fee]], -bot_orders[[#This Row],[accFillSz]])</f>
        <v>4.1876471999999998</v>
      </c>
      <c r="Z2256" s="4">
        <f>IF(bot_orders[[#This Row],[side]]="sell",bot_orders[[#This Row],[accFillSz]]*bot_orders[[#This Row],[avgPx]]+bot_orders[[#This Row],[fee]], 0)</f>
        <v>0</v>
      </c>
      <c r="AA2256" s="4">
        <f>IF(bot_orders[[#This Row],[side]]="sell",-bot_orders[[#This Row],[accFillSz]],bot_orders[[#This Row],[accFillSz]]+bot_orders[[#This Row],[fee]])</f>
        <v>4.1876471999999998</v>
      </c>
      <c r="AB2256">
        <v>0</v>
      </c>
      <c r="AC2256" t="s">
        <v>38</v>
      </c>
      <c r="AD2256">
        <v>0</v>
      </c>
      <c r="AE2256" t="s">
        <v>40</v>
      </c>
      <c r="AF2256" t="s">
        <v>41</v>
      </c>
      <c r="AG2256" t="s">
        <v>42</v>
      </c>
      <c r="AH2256" t="s">
        <v>28</v>
      </c>
      <c r="AI2256">
        <v>4.1876471999999998</v>
      </c>
      <c r="AJ2256">
        <v>-2.6290143000000001</v>
      </c>
    </row>
    <row r="2257" spans="1:36" x14ac:dyDescent="0.3">
      <c r="A2257">
        <v>2254</v>
      </c>
      <c r="B2257" t="s">
        <v>306</v>
      </c>
      <c r="C2257" t="s">
        <v>28</v>
      </c>
      <c r="D2257" t="s">
        <v>29</v>
      </c>
      <c r="E2257" t="s">
        <v>30</v>
      </c>
      <c r="F2257" t="s">
        <v>31</v>
      </c>
      <c r="G2257" t="s">
        <v>7192</v>
      </c>
      <c r="H2257" t="s">
        <v>7193</v>
      </c>
      <c r="I2257" s="4" t="s">
        <v>7181</v>
      </c>
      <c r="J2257" s="1">
        <f>((((bot_orders[[#This Row],[cTime]]/ 1000)+3*3600) / 86400) + DATE(1970,1,1))</f>
        <v>45768.738920208336</v>
      </c>
      <c r="K2257" s="4" t="s">
        <v>7194</v>
      </c>
      <c r="L2257" s="1">
        <f>((((bot_orders[[#This Row],[uTime]]/ 1000)+3*3600) / 86400) + DATE(1970,1,1))</f>
        <v>45768.770418703702</v>
      </c>
      <c r="M2257" t="s">
        <v>34</v>
      </c>
      <c r="N2257" t="s">
        <v>28</v>
      </c>
      <c r="O2257" t="s">
        <v>35</v>
      </c>
      <c r="P2257">
        <v>4.1909999999999998</v>
      </c>
      <c r="Q2257" t="s">
        <v>36</v>
      </c>
      <c r="R2257" t="s">
        <v>55</v>
      </c>
      <c r="S2257">
        <v>0.62980000000000003</v>
      </c>
      <c r="T2257">
        <v>0.62980000000000003</v>
      </c>
      <c r="U2257">
        <v>4.1909999999999998</v>
      </c>
      <c r="V2257">
        <v>-3.3528E-3</v>
      </c>
      <c r="W2257" t="s">
        <v>39</v>
      </c>
      <c r="X2257" s="4">
        <f>IF(bot_orders[[#This Row],[side]]="sell", bot_orders[[#This Row],[accFillSz]]*bot_orders[[#This Row],[avgPx]] + bot_orders[[#This Row],[fee]], -bot_orders[[#This Row],[accFillSz]]*bot_orders[[#This Row],[avgPx]])</f>
        <v>-2.6394918000000001</v>
      </c>
      <c r="Y2257" s="4">
        <f>IF(bot_orders[[#This Row],[side]]="buy", bot_orders[[#This Row],[accFillSz]] + bot_orders[[#This Row],[fee]], -bot_orders[[#This Row],[accFillSz]])</f>
        <v>4.1876471999999998</v>
      </c>
      <c r="Z2257" s="4">
        <f>IF(bot_orders[[#This Row],[side]]="sell",bot_orders[[#This Row],[accFillSz]]*bot_orders[[#This Row],[avgPx]]+bot_orders[[#This Row],[fee]], 0)</f>
        <v>0</v>
      </c>
      <c r="AA2257" s="4">
        <f>IF(bot_orders[[#This Row],[side]]="sell",-bot_orders[[#This Row],[accFillSz]],bot_orders[[#This Row],[accFillSz]]+bot_orders[[#This Row],[fee]])</f>
        <v>4.1876471999999998</v>
      </c>
      <c r="AB2257">
        <v>0</v>
      </c>
      <c r="AC2257" t="s">
        <v>38</v>
      </c>
      <c r="AD2257">
        <v>0</v>
      </c>
      <c r="AE2257" t="s">
        <v>40</v>
      </c>
      <c r="AF2257" t="s">
        <v>41</v>
      </c>
      <c r="AG2257" t="s">
        <v>42</v>
      </c>
      <c r="AH2257" t="s">
        <v>28</v>
      </c>
      <c r="AI2257">
        <v>4.1876471999999998</v>
      </c>
      <c r="AJ2257">
        <v>-2.6394918000000001</v>
      </c>
    </row>
    <row r="2258" spans="1:36" x14ac:dyDescent="0.3">
      <c r="A2258">
        <v>2255</v>
      </c>
      <c r="B2258" t="s">
        <v>306</v>
      </c>
      <c r="C2258" t="s">
        <v>28</v>
      </c>
      <c r="D2258" t="s">
        <v>29</v>
      </c>
      <c r="E2258" t="s">
        <v>30</v>
      </c>
      <c r="F2258" t="s">
        <v>31</v>
      </c>
      <c r="G2258" t="s">
        <v>7195</v>
      </c>
      <c r="H2258" t="s">
        <v>7196</v>
      </c>
      <c r="I2258" s="4" t="s">
        <v>7181</v>
      </c>
      <c r="J2258" s="1">
        <f>((((bot_orders[[#This Row],[cTime]]/ 1000)+3*3600) / 86400) + DATE(1970,1,1))</f>
        <v>45768.738920208336</v>
      </c>
      <c r="K2258" s="4" t="s">
        <v>7197</v>
      </c>
      <c r="L2258" s="1">
        <f>((((bot_orders[[#This Row],[uTime]]/ 1000)+3*3600) / 86400) + DATE(1970,1,1))</f>
        <v>45768.768667152777</v>
      </c>
      <c r="M2258" t="s">
        <v>34</v>
      </c>
      <c r="N2258" t="s">
        <v>28</v>
      </c>
      <c r="O2258" t="s">
        <v>35</v>
      </c>
      <c r="P2258">
        <v>4.1909999999999998</v>
      </c>
      <c r="Q2258" t="s">
        <v>36</v>
      </c>
      <c r="R2258" t="s">
        <v>55</v>
      </c>
      <c r="S2258">
        <v>0.63229999999999997</v>
      </c>
      <c r="T2258">
        <v>0.63229999999999997</v>
      </c>
      <c r="U2258">
        <v>4.1909999999999998</v>
      </c>
      <c r="V2258">
        <v>-3.3528E-3</v>
      </c>
      <c r="W2258" t="s">
        <v>39</v>
      </c>
      <c r="X2258" s="4">
        <f>IF(bot_orders[[#This Row],[side]]="sell", bot_orders[[#This Row],[accFillSz]]*bot_orders[[#This Row],[avgPx]] + bot_orders[[#This Row],[fee]], -bot_orders[[#This Row],[accFillSz]]*bot_orders[[#This Row],[avgPx]])</f>
        <v>-2.6499693</v>
      </c>
      <c r="Y2258" s="4">
        <f>IF(bot_orders[[#This Row],[side]]="buy", bot_orders[[#This Row],[accFillSz]] + bot_orders[[#This Row],[fee]], -bot_orders[[#This Row],[accFillSz]])</f>
        <v>4.1876471999999998</v>
      </c>
      <c r="Z2258" s="4">
        <f>IF(bot_orders[[#This Row],[side]]="sell",bot_orders[[#This Row],[accFillSz]]*bot_orders[[#This Row],[avgPx]]+bot_orders[[#This Row],[fee]], 0)</f>
        <v>0</v>
      </c>
      <c r="AA2258" s="4">
        <f>IF(bot_orders[[#This Row],[side]]="sell",-bot_orders[[#This Row],[accFillSz]],bot_orders[[#This Row],[accFillSz]]+bot_orders[[#This Row],[fee]])</f>
        <v>4.1876471999999998</v>
      </c>
      <c r="AB2258">
        <v>0</v>
      </c>
      <c r="AC2258" t="s">
        <v>38</v>
      </c>
      <c r="AD2258">
        <v>0</v>
      </c>
      <c r="AE2258" t="s">
        <v>40</v>
      </c>
      <c r="AF2258" t="s">
        <v>41</v>
      </c>
      <c r="AG2258" t="s">
        <v>42</v>
      </c>
      <c r="AH2258" t="s">
        <v>28</v>
      </c>
      <c r="AI2258">
        <v>4.1876471999999998</v>
      </c>
      <c r="AJ2258">
        <v>-2.6499693</v>
      </c>
    </row>
    <row r="2259" spans="1:36" x14ac:dyDescent="0.3">
      <c r="A2259">
        <v>2256</v>
      </c>
      <c r="B2259" t="s">
        <v>306</v>
      </c>
      <c r="C2259" t="s">
        <v>28</v>
      </c>
      <c r="D2259" t="s">
        <v>29</v>
      </c>
      <c r="E2259" t="s">
        <v>30</v>
      </c>
      <c r="F2259" t="s">
        <v>31</v>
      </c>
      <c r="G2259" t="s">
        <v>7198</v>
      </c>
      <c r="H2259" t="s">
        <v>7199</v>
      </c>
      <c r="I2259" s="4" t="s">
        <v>7181</v>
      </c>
      <c r="J2259" s="1">
        <f>((((bot_orders[[#This Row],[cTime]]/ 1000)+3*3600) / 86400) + DATE(1970,1,1))</f>
        <v>45768.738920208336</v>
      </c>
      <c r="K2259" s="4" t="s">
        <v>7200</v>
      </c>
      <c r="L2259" s="1">
        <f>((((bot_orders[[#This Row],[uTime]]/ 1000)+3*3600) / 86400) + DATE(1970,1,1))</f>
        <v>45768.758081192129</v>
      </c>
      <c r="M2259" t="s">
        <v>34</v>
      </c>
      <c r="N2259" t="s">
        <v>28</v>
      </c>
      <c r="O2259" t="s">
        <v>35</v>
      </c>
      <c r="P2259">
        <v>4.1909999999999998</v>
      </c>
      <c r="Q2259" t="s">
        <v>36</v>
      </c>
      <c r="R2259" t="s">
        <v>55</v>
      </c>
      <c r="S2259">
        <v>0.63480000000000003</v>
      </c>
      <c r="T2259">
        <v>0.63480000000000003</v>
      </c>
      <c r="U2259">
        <v>4.1909999999999998</v>
      </c>
      <c r="V2259">
        <v>-3.3528E-3</v>
      </c>
      <c r="W2259" t="s">
        <v>39</v>
      </c>
      <c r="X2259" s="4">
        <f>IF(bot_orders[[#This Row],[side]]="sell", bot_orders[[#This Row],[accFillSz]]*bot_orders[[#This Row],[avgPx]] + bot_orders[[#This Row],[fee]], -bot_orders[[#This Row],[accFillSz]]*bot_orders[[#This Row],[avgPx]])</f>
        <v>-2.6604467999999999</v>
      </c>
      <c r="Y2259" s="4">
        <f>IF(bot_orders[[#This Row],[side]]="buy", bot_orders[[#This Row],[accFillSz]] + bot_orders[[#This Row],[fee]], -bot_orders[[#This Row],[accFillSz]])</f>
        <v>4.1876471999999998</v>
      </c>
      <c r="Z2259" s="4">
        <f>IF(bot_orders[[#This Row],[side]]="sell",bot_orders[[#This Row],[accFillSz]]*bot_orders[[#This Row],[avgPx]]+bot_orders[[#This Row],[fee]], 0)</f>
        <v>0</v>
      </c>
      <c r="AA2259" s="4">
        <f>IF(bot_orders[[#This Row],[side]]="sell",-bot_orders[[#This Row],[accFillSz]],bot_orders[[#This Row],[accFillSz]]+bot_orders[[#This Row],[fee]])</f>
        <v>4.1876471999999998</v>
      </c>
      <c r="AB2259">
        <v>0</v>
      </c>
      <c r="AC2259" t="s">
        <v>38</v>
      </c>
      <c r="AD2259">
        <v>0</v>
      </c>
      <c r="AE2259" t="s">
        <v>40</v>
      </c>
      <c r="AF2259" t="s">
        <v>41</v>
      </c>
      <c r="AG2259" t="s">
        <v>42</v>
      </c>
      <c r="AH2259" t="s">
        <v>28</v>
      </c>
      <c r="AI2259">
        <v>4.1876471999999998</v>
      </c>
      <c r="AJ2259">
        <v>-2.6604467999999999</v>
      </c>
    </row>
    <row r="2260" spans="1:36" x14ac:dyDescent="0.3">
      <c r="A2260">
        <v>2257</v>
      </c>
      <c r="B2260" t="s">
        <v>306</v>
      </c>
      <c r="C2260" t="s">
        <v>28</v>
      </c>
      <c r="D2260" t="s">
        <v>29</v>
      </c>
      <c r="E2260" t="s">
        <v>30</v>
      </c>
      <c r="F2260" t="s">
        <v>31</v>
      </c>
      <c r="G2260" t="s">
        <v>7201</v>
      </c>
      <c r="H2260" t="s">
        <v>7202</v>
      </c>
      <c r="I2260" s="4" t="s">
        <v>7181</v>
      </c>
      <c r="J2260" s="1">
        <f>((((bot_orders[[#This Row],[cTime]]/ 1000)+3*3600) / 86400) + DATE(1970,1,1))</f>
        <v>45768.738920208336</v>
      </c>
      <c r="K2260" s="4" t="s">
        <v>7203</v>
      </c>
      <c r="L2260" s="1">
        <f>((((bot_orders[[#This Row],[uTime]]/ 1000)+3*3600) / 86400) + DATE(1970,1,1))</f>
        <v>45768.756959050923</v>
      </c>
      <c r="M2260" t="s">
        <v>34</v>
      </c>
      <c r="N2260" t="s">
        <v>28</v>
      </c>
      <c r="O2260" t="s">
        <v>35</v>
      </c>
      <c r="P2260">
        <v>4.1909999999999998</v>
      </c>
      <c r="Q2260" t="s">
        <v>36</v>
      </c>
      <c r="R2260" t="s">
        <v>55</v>
      </c>
      <c r="S2260">
        <v>0.63729999999999998</v>
      </c>
      <c r="T2260">
        <v>0.63729999999999998</v>
      </c>
      <c r="U2260">
        <v>4.1909999999999998</v>
      </c>
      <c r="V2260">
        <v>-3.3528E-3</v>
      </c>
      <c r="W2260" t="s">
        <v>39</v>
      </c>
      <c r="X2260" s="4">
        <f>IF(bot_orders[[#This Row],[side]]="sell", bot_orders[[#This Row],[accFillSz]]*bot_orders[[#This Row],[avgPx]] + bot_orders[[#This Row],[fee]], -bot_orders[[#This Row],[accFillSz]]*bot_orders[[#This Row],[avgPx]])</f>
        <v>-2.6709242999999998</v>
      </c>
      <c r="Y2260" s="4">
        <f>IF(bot_orders[[#This Row],[side]]="buy", bot_orders[[#This Row],[accFillSz]] + bot_orders[[#This Row],[fee]], -bot_orders[[#This Row],[accFillSz]])</f>
        <v>4.1876471999999998</v>
      </c>
      <c r="Z2260" s="4">
        <f>IF(bot_orders[[#This Row],[side]]="sell",bot_orders[[#This Row],[accFillSz]]*bot_orders[[#This Row],[avgPx]]+bot_orders[[#This Row],[fee]], 0)</f>
        <v>0</v>
      </c>
      <c r="AA2260" s="4">
        <f>IF(bot_orders[[#This Row],[side]]="sell",-bot_orders[[#This Row],[accFillSz]],bot_orders[[#This Row],[accFillSz]]+bot_orders[[#This Row],[fee]])</f>
        <v>4.1876471999999998</v>
      </c>
      <c r="AB2260">
        <v>0</v>
      </c>
      <c r="AC2260" t="s">
        <v>38</v>
      </c>
      <c r="AD2260">
        <v>0</v>
      </c>
      <c r="AE2260" t="s">
        <v>40</v>
      </c>
      <c r="AF2260" t="s">
        <v>41</v>
      </c>
      <c r="AG2260" t="s">
        <v>42</v>
      </c>
      <c r="AH2260" t="s">
        <v>28</v>
      </c>
      <c r="AI2260">
        <v>4.1876471999999998</v>
      </c>
      <c r="AJ2260">
        <v>-2.6709242999999998</v>
      </c>
    </row>
    <row r="2261" spans="1:36" x14ac:dyDescent="0.3">
      <c r="A2261">
        <v>2258</v>
      </c>
      <c r="B2261" t="s">
        <v>306</v>
      </c>
      <c r="C2261" t="s">
        <v>28</v>
      </c>
      <c r="D2261" t="s">
        <v>29</v>
      </c>
      <c r="E2261" t="s">
        <v>30</v>
      </c>
      <c r="F2261" t="s">
        <v>31</v>
      </c>
      <c r="G2261" t="s">
        <v>7204</v>
      </c>
      <c r="H2261" t="s">
        <v>7205</v>
      </c>
      <c r="I2261" s="4" t="s">
        <v>7181</v>
      </c>
      <c r="J2261" s="1">
        <f>((((bot_orders[[#This Row],[cTime]]/ 1000)+3*3600) / 86400) + DATE(1970,1,1))</f>
        <v>45768.738920208336</v>
      </c>
      <c r="K2261" s="4" t="s">
        <v>7206</v>
      </c>
      <c r="L2261" s="1">
        <f>((((bot_orders[[#This Row],[uTime]]/ 1000)+3*3600) / 86400) + DATE(1970,1,1))</f>
        <v>45768.753176875005</v>
      </c>
      <c r="M2261" t="s">
        <v>34</v>
      </c>
      <c r="N2261" t="s">
        <v>28</v>
      </c>
      <c r="O2261" t="s">
        <v>35</v>
      </c>
      <c r="P2261">
        <v>4.1909999999999998</v>
      </c>
      <c r="Q2261" t="s">
        <v>36</v>
      </c>
      <c r="R2261" t="s">
        <v>55</v>
      </c>
      <c r="S2261">
        <v>0.63980000000000004</v>
      </c>
      <c r="T2261">
        <v>0.63980000000000004</v>
      </c>
      <c r="U2261">
        <v>4.1909999999999998</v>
      </c>
      <c r="V2261">
        <v>-3.3528E-3</v>
      </c>
      <c r="W2261" t="s">
        <v>39</v>
      </c>
      <c r="X2261" s="4">
        <f>IF(bot_orders[[#This Row],[side]]="sell", bot_orders[[#This Row],[accFillSz]]*bot_orders[[#This Row],[avgPx]] + bot_orders[[#This Row],[fee]], -bot_orders[[#This Row],[accFillSz]]*bot_orders[[#This Row],[avgPx]])</f>
        <v>-2.6814018000000002</v>
      </c>
      <c r="Y2261" s="4">
        <f>IF(bot_orders[[#This Row],[side]]="buy", bot_orders[[#This Row],[accFillSz]] + bot_orders[[#This Row],[fee]], -bot_orders[[#This Row],[accFillSz]])</f>
        <v>4.1876471999999998</v>
      </c>
      <c r="Z2261" s="4">
        <f>IF(bot_orders[[#This Row],[side]]="sell",bot_orders[[#This Row],[accFillSz]]*bot_orders[[#This Row],[avgPx]]+bot_orders[[#This Row],[fee]], 0)</f>
        <v>0</v>
      </c>
      <c r="AA2261" s="4">
        <f>IF(bot_orders[[#This Row],[side]]="sell",-bot_orders[[#This Row],[accFillSz]],bot_orders[[#This Row],[accFillSz]]+bot_orders[[#This Row],[fee]])</f>
        <v>4.1876471999999998</v>
      </c>
      <c r="AB2261">
        <v>0</v>
      </c>
      <c r="AC2261" t="s">
        <v>38</v>
      </c>
      <c r="AD2261">
        <v>0</v>
      </c>
      <c r="AE2261" t="s">
        <v>40</v>
      </c>
      <c r="AF2261" t="s">
        <v>41</v>
      </c>
      <c r="AG2261" t="s">
        <v>42</v>
      </c>
      <c r="AH2261" t="s">
        <v>28</v>
      </c>
      <c r="AI2261">
        <v>4.1876471999999998</v>
      </c>
      <c r="AJ2261">
        <v>-2.6814018000000002</v>
      </c>
    </row>
    <row r="2262" spans="1:36" x14ac:dyDescent="0.3">
      <c r="A2262">
        <v>2259</v>
      </c>
      <c r="B2262" t="s">
        <v>306</v>
      </c>
      <c r="C2262" t="s">
        <v>28</v>
      </c>
      <c r="D2262" t="s">
        <v>29</v>
      </c>
      <c r="E2262" t="s">
        <v>30</v>
      </c>
      <c r="F2262" t="s">
        <v>31</v>
      </c>
      <c r="G2262" t="s">
        <v>7207</v>
      </c>
      <c r="H2262" t="s">
        <v>7208</v>
      </c>
      <c r="I2262" s="4" t="s">
        <v>7181</v>
      </c>
      <c r="J2262" s="1">
        <f>((((bot_orders[[#This Row],[cTime]]/ 1000)+3*3600) / 86400) + DATE(1970,1,1))</f>
        <v>45768.738920208336</v>
      </c>
      <c r="K2262" s="4" t="s">
        <v>7209</v>
      </c>
      <c r="L2262" s="1">
        <f>((((bot_orders[[#This Row],[uTime]]/ 1000)+3*3600) / 86400) + DATE(1970,1,1))</f>
        <v>45768.744057928241</v>
      </c>
      <c r="M2262" t="s">
        <v>34</v>
      </c>
      <c r="N2262" t="s">
        <v>28</v>
      </c>
      <c r="O2262" t="s">
        <v>35</v>
      </c>
      <c r="P2262">
        <v>4.1909999999999998</v>
      </c>
      <c r="Q2262" t="s">
        <v>36</v>
      </c>
      <c r="R2262" t="s">
        <v>55</v>
      </c>
      <c r="S2262">
        <v>0.64229999999999998</v>
      </c>
      <c r="T2262">
        <v>0.64229999999999998</v>
      </c>
      <c r="U2262">
        <v>4.1909999999999998</v>
      </c>
      <c r="V2262">
        <v>-3.3528E-3</v>
      </c>
      <c r="W2262" t="s">
        <v>39</v>
      </c>
      <c r="X2262" s="4">
        <f>IF(bot_orders[[#This Row],[side]]="sell", bot_orders[[#This Row],[accFillSz]]*bot_orders[[#This Row],[avgPx]] + bot_orders[[#This Row],[fee]], -bot_orders[[#This Row],[accFillSz]]*bot_orders[[#This Row],[avgPx]])</f>
        <v>-2.6918792999999996</v>
      </c>
      <c r="Y2262" s="4">
        <f>IF(bot_orders[[#This Row],[side]]="buy", bot_orders[[#This Row],[accFillSz]] + bot_orders[[#This Row],[fee]], -bot_orders[[#This Row],[accFillSz]])</f>
        <v>4.1876471999999998</v>
      </c>
      <c r="Z2262" s="4">
        <f>IF(bot_orders[[#This Row],[side]]="sell",bot_orders[[#This Row],[accFillSz]]*bot_orders[[#This Row],[avgPx]]+bot_orders[[#This Row],[fee]], 0)</f>
        <v>0</v>
      </c>
      <c r="AA2262" s="4">
        <f>IF(bot_orders[[#This Row],[side]]="sell",-bot_orders[[#This Row],[accFillSz]],bot_orders[[#This Row],[accFillSz]]+bot_orders[[#This Row],[fee]])</f>
        <v>4.1876471999999998</v>
      </c>
      <c r="AB2262">
        <v>0</v>
      </c>
      <c r="AC2262" t="s">
        <v>38</v>
      </c>
      <c r="AD2262">
        <v>0</v>
      </c>
      <c r="AE2262" t="s">
        <v>40</v>
      </c>
      <c r="AF2262" t="s">
        <v>41</v>
      </c>
      <c r="AG2262" t="s">
        <v>42</v>
      </c>
      <c r="AH2262" t="s">
        <v>28</v>
      </c>
      <c r="AI2262">
        <v>4.1876471999999998</v>
      </c>
      <c r="AJ2262">
        <v>-2.6918793000000001</v>
      </c>
    </row>
    <row r="2263" spans="1:36" x14ac:dyDescent="0.3">
      <c r="A2263">
        <v>2260</v>
      </c>
      <c r="B2263" t="s">
        <v>306</v>
      </c>
      <c r="C2263" t="s">
        <v>28</v>
      </c>
      <c r="D2263" t="s">
        <v>29</v>
      </c>
      <c r="E2263" t="s">
        <v>30</v>
      </c>
      <c r="F2263" t="s">
        <v>31</v>
      </c>
      <c r="G2263" t="s">
        <v>7210</v>
      </c>
      <c r="H2263" t="s">
        <v>7211</v>
      </c>
      <c r="I2263" s="4" t="s">
        <v>7181</v>
      </c>
      <c r="J2263" s="1">
        <f>((((bot_orders[[#This Row],[cTime]]/ 1000)+3*3600) / 86400) + DATE(1970,1,1))</f>
        <v>45768.738920208336</v>
      </c>
      <c r="K2263" s="4" t="s">
        <v>7212</v>
      </c>
      <c r="L2263" s="1">
        <f>((((bot_orders[[#This Row],[uTime]]/ 1000)+3*3600) / 86400) + DATE(1970,1,1))</f>
        <v>45768.743973958335</v>
      </c>
      <c r="M2263" t="s">
        <v>34</v>
      </c>
      <c r="N2263" t="s">
        <v>28</v>
      </c>
      <c r="O2263" t="s">
        <v>35</v>
      </c>
      <c r="P2263">
        <v>4.1909999999999998</v>
      </c>
      <c r="Q2263" t="s">
        <v>36</v>
      </c>
      <c r="R2263" t="s">
        <v>55</v>
      </c>
      <c r="S2263">
        <v>0.64490000000000003</v>
      </c>
      <c r="T2263">
        <v>0.64490000000000003</v>
      </c>
      <c r="U2263">
        <v>4.1909999999999998</v>
      </c>
      <c r="V2263">
        <v>-3.3528E-3</v>
      </c>
      <c r="W2263" t="s">
        <v>39</v>
      </c>
      <c r="X2263" s="4">
        <f>IF(bot_orders[[#This Row],[side]]="sell", bot_orders[[#This Row],[accFillSz]]*bot_orders[[#This Row],[avgPx]] + bot_orders[[#This Row],[fee]], -bot_orders[[#This Row],[accFillSz]]*bot_orders[[#This Row],[avgPx]])</f>
        <v>-2.7027759000000002</v>
      </c>
      <c r="Y2263" s="4">
        <f>IF(bot_orders[[#This Row],[side]]="buy", bot_orders[[#This Row],[accFillSz]] + bot_orders[[#This Row],[fee]], -bot_orders[[#This Row],[accFillSz]])</f>
        <v>4.1876471999999998</v>
      </c>
      <c r="Z2263" s="4">
        <f>IF(bot_orders[[#This Row],[side]]="sell",bot_orders[[#This Row],[accFillSz]]*bot_orders[[#This Row],[avgPx]]+bot_orders[[#This Row],[fee]], 0)</f>
        <v>0</v>
      </c>
      <c r="AA2263" s="4">
        <f>IF(bot_orders[[#This Row],[side]]="sell",-bot_orders[[#This Row],[accFillSz]],bot_orders[[#This Row],[accFillSz]]+bot_orders[[#This Row],[fee]])</f>
        <v>4.1876471999999998</v>
      </c>
      <c r="AB2263">
        <v>0</v>
      </c>
      <c r="AC2263" t="s">
        <v>38</v>
      </c>
      <c r="AD2263">
        <v>0</v>
      </c>
      <c r="AE2263" t="s">
        <v>40</v>
      </c>
      <c r="AF2263" t="s">
        <v>41</v>
      </c>
      <c r="AG2263" t="s">
        <v>42</v>
      </c>
      <c r="AH2263" t="s">
        <v>28</v>
      </c>
      <c r="AI2263">
        <v>4.1876471999999998</v>
      </c>
      <c r="AJ2263">
        <v>-2.7027758999999998</v>
      </c>
    </row>
    <row r="2264" spans="1:36" x14ac:dyDescent="0.3">
      <c r="A2264">
        <v>2261</v>
      </c>
      <c r="B2264" t="s">
        <v>306</v>
      </c>
      <c r="C2264" t="s">
        <v>28</v>
      </c>
      <c r="D2264" t="s">
        <v>29</v>
      </c>
      <c r="E2264" t="s">
        <v>30</v>
      </c>
      <c r="F2264" t="s">
        <v>31</v>
      </c>
      <c r="G2264" t="s">
        <v>7213</v>
      </c>
      <c r="H2264" t="s">
        <v>7214</v>
      </c>
      <c r="I2264" s="4" t="s">
        <v>7181</v>
      </c>
      <c r="J2264" s="1">
        <f>((((bot_orders[[#This Row],[cTime]]/ 1000)+3*3600) / 86400) + DATE(1970,1,1))</f>
        <v>45768.738920208336</v>
      </c>
      <c r="K2264" s="4" t="s">
        <v>7215</v>
      </c>
      <c r="L2264" s="1">
        <f>((((bot_orders[[#This Row],[uTime]]/ 1000)+3*3600) / 86400) + DATE(1970,1,1))</f>
        <v>45768.742863449079</v>
      </c>
      <c r="M2264" t="s">
        <v>34</v>
      </c>
      <c r="N2264" t="s">
        <v>28</v>
      </c>
      <c r="O2264" t="s">
        <v>35</v>
      </c>
      <c r="P2264">
        <v>4.1239999999999997</v>
      </c>
      <c r="Q2264" t="s">
        <v>36</v>
      </c>
      <c r="R2264" t="s">
        <v>55</v>
      </c>
      <c r="S2264">
        <v>0.64739999999999998</v>
      </c>
      <c r="T2264">
        <v>0.64739999999999998</v>
      </c>
      <c r="U2264">
        <v>4.1239999999999997</v>
      </c>
      <c r="V2264">
        <v>-3.2992E-3</v>
      </c>
      <c r="W2264" t="s">
        <v>39</v>
      </c>
      <c r="X2264" s="4">
        <f>IF(bot_orders[[#This Row],[side]]="sell", bot_orders[[#This Row],[accFillSz]]*bot_orders[[#This Row],[avgPx]] + bot_orders[[#This Row],[fee]], -bot_orders[[#This Row],[accFillSz]]*bot_orders[[#This Row],[avgPx]])</f>
        <v>-2.6698775999999995</v>
      </c>
      <c r="Y2264" s="4">
        <f>IF(bot_orders[[#This Row],[side]]="buy", bot_orders[[#This Row],[accFillSz]] + bot_orders[[#This Row],[fee]], -bot_orders[[#This Row],[accFillSz]])</f>
        <v>4.1207007999999998</v>
      </c>
      <c r="Z2264" s="4">
        <f>IF(bot_orders[[#This Row],[side]]="sell",bot_orders[[#This Row],[accFillSz]]*bot_orders[[#This Row],[avgPx]]+bot_orders[[#This Row],[fee]], 0)</f>
        <v>0</v>
      </c>
      <c r="AA2264" s="4">
        <f>IF(bot_orders[[#This Row],[side]]="sell",-bot_orders[[#This Row],[accFillSz]],bot_orders[[#This Row],[accFillSz]]+bot_orders[[#This Row],[fee]])</f>
        <v>4.1207007999999998</v>
      </c>
      <c r="AB2264">
        <v>0</v>
      </c>
      <c r="AC2264" t="s">
        <v>38</v>
      </c>
      <c r="AD2264">
        <v>0</v>
      </c>
      <c r="AE2264" t="s">
        <v>40</v>
      </c>
      <c r="AF2264" t="s">
        <v>41</v>
      </c>
      <c r="AG2264" t="s">
        <v>42</v>
      </c>
      <c r="AH2264" t="s">
        <v>28</v>
      </c>
      <c r="AI2264">
        <v>4.1207007999999998</v>
      </c>
      <c r="AJ2264">
        <v>-2.6698776</v>
      </c>
    </row>
    <row r="2265" spans="1:36" x14ac:dyDescent="0.3">
      <c r="A2265">
        <v>2262</v>
      </c>
      <c r="B2265" t="s">
        <v>306</v>
      </c>
      <c r="C2265" t="s">
        <v>28</v>
      </c>
      <c r="D2265" t="s">
        <v>29</v>
      </c>
      <c r="E2265" t="s">
        <v>30</v>
      </c>
      <c r="F2265" t="s">
        <v>31</v>
      </c>
      <c r="G2265" t="s">
        <v>7216</v>
      </c>
      <c r="H2265" t="s">
        <v>7217</v>
      </c>
      <c r="I2265" s="4" t="s">
        <v>7218</v>
      </c>
      <c r="J2265" s="1">
        <f>((((bot_orders[[#This Row],[cTime]]/ 1000)+3*3600) / 86400) + DATE(1970,1,1))</f>
        <v>45768.742863472224</v>
      </c>
      <c r="K2265" s="4" t="s">
        <v>7219</v>
      </c>
      <c r="L2265" s="1">
        <f>((((bot_orders[[#This Row],[uTime]]/ 1000)+3*3600) / 86400) + DATE(1970,1,1))</f>
        <v>45768.743889976853</v>
      </c>
      <c r="M2265" t="s">
        <v>34</v>
      </c>
      <c r="N2265" t="s">
        <v>28</v>
      </c>
      <c r="O2265" t="s">
        <v>35</v>
      </c>
      <c r="P2265">
        <v>4.12</v>
      </c>
      <c r="Q2265" t="s">
        <v>36</v>
      </c>
      <c r="R2265" t="s">
        <v>37</v>
      </c>
      <c r="S2265">
        <v>0.65</v>
      </c>
      <c r="T2265">
        <v>0.65</v>
      </c>
      <c r="U2265">
        <v>4.12</v>
      </c>
      <c r="V2265">
        <v>-2.1424E-3</v>
      </c>
      <c r="W2265" t="s">
        <v>38</v>
      </c>
      <c r="X2265" s="4">
        <f>IF(bot_orders[[#This Row],[side]]="sell", bot_orders[[#This Row],[accFillSz]]*bot_orders[[#This Row],[avgPx]] + bot_orders[[#This Row],[fee]], -bot_orders[[#This Row],[accFillSz]]*bot_orders[[#This Row],[avgPx]])</f>
        <v>2.6758576000000005</v>
      </c>
      <c r="Y2265" s="4">
        <f>IF(bot_orders[[#This Row],[side]]="buy", bot_orders[[#This Row],[accFillSz]] + bot_orders[[#This Row],[fee]], -bot_orders[[#This Row],[accFillSz]])</f>
        <v>-4.12</v>
      </c>
      <c r="Z2265" s="4">
        <f>IF(bot_orders[[#This Row],[side]]="sell",bot_orders[[#This Row],[accFillSz]]*bot_orders[[#This Row],[avgPx]]+bot_orders[[#This Row],[fee]], 0)</f>
        <v>2.6758576000000005</v>
      </c>
      <c r="AA2265" s="4">
        <f>IF(bot_orders[[#This Row],[side]]="sell",-bot_orders[[#This Row],[accFillSz]],bot_orders[[#This Row],[accFillSz]]+bot_orders[[#This Row],[fee]])</f>
        <v>-4.12</v>
      </c>
      <c r="AB2265">
        <v>0</v>
      </c>
      <c r="AC2265" t="s">
        <v>39</v>
      </c>
      <c r="AD2265">
        <v>0</v>
      </c>
      <c r="AE2265" t="s">
        <v>40</v>
      </c>
      <c r="AF2265" t="s">
        <v>41</v>
      </c>
      <c r="AG2265" t="s">
        <v>42</v>
      </c>
      <c r="AH2265" t="s">
        <v>28</v>
      </c>
      <c r="AI2265">
        <v>-4.12</v>
      </c>
      <c r="AJ2265">
        <v>2.6758576000000001</v>
      </c>
    </row>
    <row r="2266" spans="1:36" x14ac:dyDescent="0.3">
      <c r="A2266">
        <v>2263</v>
      </c>
      <c r="B2266" t="s">
        <v>306</v>
      </c>
      <c r="C2266" t="s">
        <v>28</v>
      </c>
      <c r="D2266" t="s">
        <v>29</v>
      </c>
      <c r="E2266" t="s">
        <v>30</v>
      </c>
      <c r="F2266" t="s">
        <v>31</v>
      </c>
      <c r="G2266" t="s">
        <v>7210</v>
      </c>
      <c r="H2266" t="s">
        <v>7220</v>
      </c>
      <c r="I2266" s="4" t="s">
        <v>7221</v>
      </c>
      <c r="J2266" s="1">
        <f>((((bot_orders[[#This Row],[cTime]]/ 1000)+3*3600) / 86400) + DATE(1970,1,1))</f>
        <v>45768.74397398148</v>
      </c>
      <c r="K2266" s="4" t="s">
        <v>7222</v>
      </c>
      <c r="L2266" s="1">
        <f>((((bot_orders[[#This Row],[uTime]]/ 1000)+3*3600) / 86400) + DATE(1970,1,1))</f>
        <v>45768.749658449073</v>
      </c>
      <c r="M2266" t="s">
        <v>34</v>
      </c>
      <c r="N2266" t="s">
        <v>28</v>
      </c>
      <c r="O2266" t="s">
        <v>35</v>
      </c>
      <c r="P2266">
        <v>4.1870000000000003</v>
      </c>
      <c r="Q2266" t="s">
        <v>36</v>
      </c>
      <c r="R2266" t="s">
        <v>37</v>
      </c>
      <c r="S2266">
        <v>0.64739999999999998</v>
      </c>
      <c r="T2266">
        <v>0.64739999999999998</v>
      </c>
      <c r="U2266">
        <v>4.1870000000000003</v>
      </c>
      <c r="V2266">
        <v>-2.168531E-3</v>
      </c>
      <c r="W2266" t="s">
        <v>38</v>
      </c>
      <c r="X2266" s="4">
        <f>IF(bot_orders[[#This Row],[side]]="sell", bot_orders[[#This Row],[accFillSz]]*bot_orders[[#This Row],[avgPx]] + bot_orders[[#This Row],[fee]], -bot_orders[[#This Row],[accFillSz]]*bot_orders[[#This Row],[avgPx]])</f>
        <v>2.7084952690000001</v>
      </c>
      <c r="Y2266" s="4">
        <f>IF(bot_orders[[#This Row],[side]]="buy", bot_orders[[#This Row],[accFillSz]] + bot_orders[[#This Row],[fee]], -bot_orders[[#This Row],[accFillSz]])</f>
        <v>-4.1870000000000003</v>
      </c>
      <c r="Z2266" s="4">
        <f>IF(bot_orders[[#This Row],[side]]="sell",bot_orders[[#This Row],[accFillSz]]*bot_orders[[#This Row],[avgPx]]+bot_orders[[#This Row],[fee]], 0)</f>
        <v>2.7084952690000001</v>
      </c>
      <c r="AA2266" s="4">
        <f>IF(bot_orders[[#This Row],[side]]="sell",-bot_orders[[#This Row],[accFillSz]],bot_orders[[#This Row],[accFillSz]]+bot_orders[[#This Row],[fee]])</f>
        <v>-4.1870000000000003</v>
      </c>
      <c r="AB2266">
        <v>0</v>
      </c>
      <c r="AC2266" t="s">
        <v>39</v>
      </c>
      <c r="AD2266">
        <v>0</v>
      </c>
      <c r="AE2266" t="s">
        <v>40</v>
      </c>
      <c r="AF2266" t="s">
        <v>41</v>
      </c>
      <c r="AG2266" t="s">
        <v>42</v>
      </c>
      <c r="AH2266" t="s">
        <v>28</v>
      </c>
      <c r="AI2266">
        <v>-4.1870000000000003</v>
      </c>
      <c r="AJ2266">
        <v>2.7084952699999998</v>
      </c>
    </row>
    <row r="2267" spans="1:36" x14ac:dyDescent="0.3">
      <c r="A2267">
        <v>2264</v>
      </c>
      <c r="B2267" t="s">
        <v>306</v>
      </c>
      <c r="C2267" t="s">
        <v>28</v>
      </c>
      <c r="D2267" t="s">
        <v>29</v>
      </c>
      <c r="E2267" t="s">
        <v>30</v>
      </c>
      <c r="F2267" t="s">
        <v>31</v>
      </c>
      <c r="G2267" t="s">
        <v>7207</v>
      </c>
      <c r="H2267" t="s">
        <v>7223</v>
      </c>
      <c r="I2267" s="4" t="s">
        <v>7224</v>
      </c>
      <c r="J2267" s="1">
        <f>((((bot_orders[[#This Row],[cTime]]/ 1000)+3*3600) / 86400) + DATE(1970,1,1))</f>
        <v>45768.744057951393</v>
      </c>
      <c r="K2267" s="4" t="s">
        <v>7225</v>
      </c>
      <c r="L2267" s="1">
        <f>((((bot_orders[[#This Row],[uTime]]/ 1000)+3*3600) / 86400) + DATE(1970,1,1))</f>
        <v>45768.745513263886</v>
      </c>
      <c r="M2267" t="s">
        <v>34</v>
      </c>
      <c r="N2267" t="s">
        <v>28</v>
      </c>
      <c r="O2267" t="s">
        <v>35</v>
      </c>
      <c r="P2267">
        <v>4.1870000000000003</v>
      </c>
      <c r="Q2267" t="s">
        <v>36</v>
      </c>
      <c r="R2267" t="s">
        <v>37</v>
      </c>
      <c r="S2267">
        <v>0.64490000000000003</v>
      </c>
      <c r="T2267">
        <v>0.64490000000000003</v>
      </c>
      <c r="U2267">
        <v>4.1870000000000003</v>
      </c>
      <c r="V2267">
        <v>-2.1601569999999998E-3</v>
      </c>
      <c r="W2267" t="s">
        <v>38</v>
      </c>
      <c r="X2267" s="4">
        <f>IF(bot_orders[[#This Row],[side]]="sell", bot_orders[[#This Row],[accFillSz]]*bot_orders[[#This Row],[avgPx]] + bot_orders[[#This Row],[fee]], -bot_orders[[#This Row],[accFillSz]]*bot_orders[[#This Row],[avgPx]])</f>
        <v>2.6980361430000004</v>
      </c>
      <c r="Y2267" s="4">
        <f>IF(bot_orders[[#This Row],[side]]="buy", bot_orders[[#This Row],[accFillSz]] + bot_orders[[#This Row],[fee]], -bot_orders[[#This Row],[accFillSz]])</f>
        <v>-4.1870000000000003</v>
      </c>
      <c r="Z2267" s="4">
        <f>IF(bot_orders[[#This Row],[side]]="sell",bot_orders[[#This Row],[accFillSz]]*bot_orders[[#This Row],[avgPx]]+bot_orders[[#This Row],[fee]], 0)</f>
        <v>2.6980361430000004</v>
      </c>
      <c r="AA2267" s="4">
        <f>IF(bot_orders[[#This Row],[side]]="sell",-bot_orders[[#This Row],[accFillSz]],bot_orders[[#This Row],[accFillSz]]+bot_orders[[#This Row],[fee]])</f>
        <v>-4.1870000000000003</v>
      </c>
      <c r="AB2267">
        <v>0</v>
      </c>
      <c r="AC2267" t="s">
        <v>39</v>
      </c>
      <c r="AD2267">
        <v>0</v>
      </c>
      <c r="AE2267" t="s">
        <v>40</v>
      </c>
      <c r="AF2267" t="s">
        <v>41</v>
      </c>
      <c r="AG2267" t="s">
        <v>42</v>
      </c>
      <c r="AH2267" t="s">
        <v>28</v>
      </c>
      <c r="AI2267">
        <v>-4.1870000000000003</v>
      </c>
      <c r="AJ2267">
        <v>2.6980361400000001</v>
      </c>
    </row>
    <row r="2268" spans="1:36" x14ac:dyDescent="0.3">
      <c r="A2268">
        <v>2265</v>
      </c>
      <c r="B2268" t="s">
        <v>306</v>
      </c>
      <c r="C2268" t="s">
        <v>28</v>
      </c>
      <c r="D2268" t="s">
        <v>29</v>
      </c>
      <c r="E2268" t="s">
        <v>30</v>
      </c>
      <c r="F2268" t="s">
        <v>31</v>
      </c>
      <c r="G2268" t="s">
        <v>7226</v>
      </c>
      <c r="H2268" t="s">
        <v>7227</v>
      </c>
      <c r="I2268" s="4" t="s">
        <v>7228</v>
      </c>
      <c r="J2268" s="1">
        <f>((((bot_orders[[#This Row],[cTime]]/ 1000)+3*3600) / 86400) + DATE(1970,1,1))</f>
        <v>45768.745513287038</v>
      </c>
      <c r="K2268" s="4" t="s">
        <v>7229</v>
      </c>
      <c r="L2268" s="1">
        <f>((((bot_orders[[#This Row],[uTime]]/ 1000)+3*3600) / 86400) + DATE(1970,1,1))</f>
        <v>45768.747217534721</v>
      </c>
      <c r="M2268" t="s">
        <v>34</v>
      </c>
      <c r="N2268" t="s">
        <v>28</v>
      </c>
      <c r="O2268" t="s">
        <v>35</v>
      </c>
      <c r="P2268">
        <v>4.1909999999999998</v>
      </c>
      <c r="Q2268" t="s">
        <v>36</v>
      </c>
      <c r="R2268" t="s">
        <v>55</v>
      </c>
      <c r="S2268">
        <v>0.64229999999999998</v>
      </c>
      <c r="T2268">
        <v>0.64229999999999998</v>
      </c>
      <c r="U2268">
        <v>4.1909999999999998</v>
      </c>
      <c r="V2268">
        <v>-3.3528E-3</v>
      </c>
      <c r="W2268" t="s">
        <v>39</v>
      </c>
      <c r="X2268" s="4">
        <f>IF(bot_orders[[#This Row],[side]]="sell", bot_orders[[#This Row],[accFillSz]]*bot_orders[[#This Row],[avgPx]] + bot_orders[[#This Row],[fee]], -bot_orders[[#This Row],[accFillSz]]*bot_orders[[#This Row],[avgPx]])</f>
        <v>-2.6918792999999996</v>
      </c>
      <c r="Y2268" s="4">
        <f>IF(bot_orders[[#This Row],[side]]="buy", bot_orders[[#This Row],[accFillSz]] + bot_orders[[#This Row],[fee]], -bot_orders[[#This Row],[accFillSz]])</f>
        <v>4.1876471999999998</v>
      </c>
      <c r="Z2268" s="4">
        <f>IF(bot_orders[[#This Row],[side]]="sell",bot_orders[[#This Row],[accFillSz]]*bot_orders[[#This Row],[avgPx]]+bot_orders[[#This Row],[fee]], 0)</f>
        <v>0</v>
      </c>
      <c r="AA2268" s="4">
        <f>IF(bot_orders[[#This Row],[side]]="sell",-bot_orders[[#This Row],[accFillSz]],bot_orders[[#This Row],[accFillSz]]+bot_orders[[#This Row],[fee]])</f>
        <v>4.1876471999999998</v>
      </c>
      <c r="AB2268">
        <v>0</v>
      </c>
      <c r="AC2268" t="s">
        <v>38</v>
      </c>
      <c r="AD2268">
        <v>0</v>
      </c>
      <c r="AE2268" t="s">
        <v>40</v>
      </c>
      <c r="AF2268" t="s">
        <v>41</v>
      </c>
      <c r="AG2268" t="s">
        <v>42</v>
      </c>
      <c r="AH2268" t="s">
        <v>28</v>
      </c>
      <c r="AI2268">
        <v>4.1876471999999998</v>
      </c>
      <c r="AJ2268">
        <v>-2.6918793000000001</v>
      </c>
    </row>
    <row r="2269" spans="1:36" x14ac:dyDescent="0.3">
      <c r="A2269">
        <v>2266</v>
      </c>
      <c r="B2269" t="s">
        <v>306</v>
      </c>
      <c r="C2269" t="s">
        <v>28</v>
      </c>
      <c r="D2269" t="s">
        <v>29</v>
      </c>
      <c r="E2269" t="s">
        <v>30</v>
      </c>
      <c r="F2269" t="s">
        <v>31</v>
      </c>
      <c r="G2269" t="s">
        <v>7226</v>
      </c>
      <c r="H2269" t="s">
        <v>7230</v>
      </c>
      <c r="I2269" s="4" t="s">
        <v>7231</v>
      </c>
      <c r="J2269" s="1">
        <f>((((bot_orders[[#This Row],[cTime]]/ 1000)+3*3600) / 86400) + DATE(1970,1,1))</f>
        <v>45768.747217557873</v>
      </c>
      <c r="K2269" s="4" t="s">
        <v>7232</v>
      </c>
      <c r="L2269" s="1">
        <f>((((bot_orders[[#This Row],[uTime]]/ 1000)+3*3600) / 86400) + DATE(1970,1,1))</f>
        <v>45768.747369722223</v>
      </c>
      <c r="M2269" t="s">
        <v>34</v>
      </c>
      <c r="N2269" t="s">
        <v>28</v>
      </c>
      <c r="O2269" t="s">
        <v>35</v>
      </c>
      <c r="P2269">
        <v>4.1870000000000003</v>
      </c>
      <c r="Q2269" t="s">
        <v>36</v>
      </c>
      <c r="R2269" t="s">
        <v>37</v>
      </c>
      <c r="S2269">
        <v>0.64490000000000003</v>
      </c>
      <c r="T2269">
        <v>0.64490000000000003</v>
      </c>
      <c r="U2269">
        <v>4.1870000000000003</v>
      </c>
      <c r="V2269">
        <v>-2.1601569999999998E-3</v>
      </c>
      <c r="W2269" t="s">
        <v>38</v>
      </c>
      <c r="X2269" s="4">
        <f>IF(bot_orders[[#This Row],[side]]="sell", bot_orders[[#This Row],[accFillSz]]*bot_orders[[#This Row],[avgPx]] + bot_orders[[#This Row],[fee]], -bot_orders[[#This Row],[accFillSz]]*bot_orders[[#This Row],[avgPx]])</f>
        <v>2.6980361430000004</v>
      </c>
      <c r="Y2269" s="4">
        <f>IF(bot_orders[[#This Row],[side]]="buy", bot_orders[[#This Row],[accFillSz]] + bot_orders[[#This Row],[fee]], -bot_orders[[#This Row],[accFillSz]])</f>
        <v>-4.1870000000000003</v>
      </c>
      <c r="Z2269" s="4">
        <f>IF(bot_orders[[#This Row],[side]]="sell",bot_orders[[#This Row],[accFillSz]]*bot_orders[[#This Row],[avgPx]]+bot_orders[[#This Row],[fee]], 0)</f>
        <v>2.6980361430000004</v>
      </c>
      <c r="AA2269" s="4">
        <f>IF(bot_orders[[#This Row],[side]]="sell",-bot_orders[[#This Row],[accFillSz]],bot_orders[[#This Row],[accFillSz]]+bot_orders[[#This Row],[fee]])</f>
        <v>-4.1870000000000003</v>
      </c>
      <c r="AB2269">
        <v>0</v>
      </c>
      <c r="AC2269" t="s">
        <v>39</v>
      </c>
      <c r="AD2269">
        <v>0</v>
      </c>
      <c r="AE2269" t="s">
        <v>40</v>
      </c>
      <c r="AF2269" t="s">
        <v>41</v>
      </c>
      <c r="AG2269" t="s">
        <v>42</v>
      </c>
      <c r="AH2269" t="s">
        <v>28</v>
      </c>
      <c r="AI2269">
        <v>-4.1870000000000003</v>
      </c>
      <c r="AJ2269">
        <v>2.6980361400000001</v>
      </c>
    </row>
    <row r="2270" spans="1:36" x14ac:dyDescent="0.3">
      <c r="A2270">
        <v>2267</v>
      </c>
      <c r="B2270" t="s">
        <v>306</v>
      </c>
      <c r="C2270" t="s">
        <v>28</v>
      </c>
      <c r="D2270" t="s">
        <v>29</v>
      </c>
      <c r="E2270" t="s">
        <v>30</v>
      </c>
      <c r="F2270" t="s">
        <v>31</v>
      </c>
      <c r="G2270" t="s">
        <v>7233</v>
      </c>
      <c r="H2270" t="s">
        <v>7234</v>
      </c>
      <c r="I2270" s="4" t="s">
        <v>7235</v>
      </c>
      <c r="J2270" s="1">
        <f>((((bot_orders[[#This Row],[cTime]]/ 1000)+3*3600) / 86400) + DATE(1970,1,1))</f>
        <v>45768.747369745368</v>
      </c>
      <c r="K2270" s="4" t="s">
        <v>7236</v>
      </c>
      <c r="L2270" s="1">
        <f>((((bot_orders[[#This Row],[uTime]]/ 1000)+3*3600) / 86400) + DATE(1970,1,1))</f>
        <v>45768.752300231485</v>
      </c>
      <c r="M2270" t="s">
        <v>34</v>
      </c>
      <c r="N2270" t="s">
        <v>28</v>
      </c>
      <c r="O2270" t="s">
        <v>35</v>
      </c>
      <c r="P2270">
        <v>4.1909999999999998</v>
      </c>
      <c r="Q2270" t="s">
        <v>36</v>
      </c>
      <c r="R2270" t="s">
        <v>55</v>
      </c>
      <c r="S2270">
        <v>0.64229999999999998</v>
      </c>
      <c r="T2270">
        <v>0.64229999999999998</v>
      </c>
      <c r="U2270">
        <v>4.1909999999999998</v>
      </c>
      <c r="V2270">
        <v>-3.3528E-3</v>
      </c>
      <c r="W2270" t="s">
        <v>39</v>
      </c>
      <c r="X2270" s="4">
        <f>IF(bot_orders[[#This Row],[side]]="sell", bot_orders[[#This Row],[accFillSz]]*bot_orders[[#This Row],[avgPx]] + bot_orders[[#This Row],[fee]], -bot_orders[[#This Row],[accFillSz]]*bot_orders[[#This Row],[avgPx]])</f>
        <v>-2.6918792999999996</v>
      </c>
      <c r="Y2270" s="4">
        <f>IF(bot_orders[[#This Row],[side]]="buy", bot_orders[[#This Row],[accFillSz]] + bot_orders[[#This Row],[fee]], -bot_orders[[#This Row],[accFillSz]])</f>
        <v>4.1876471999999998</v>
      </c>
      <c r="Z2270" s="4">
        <f>IF(bot_orders[[#This Row],[side]]="sell",bot_orders[[#This Row],[accFillSz]]*bot_orders[[#This Row],[avgPx]]+bot_orders[[#This Row],[fee]], 0)</f>
        <v>0</v>
      </c>
      <c r="AA2270" s="4">
        <f>IF(bot_orders[[#This Row],[side]]="sell",-bot_orders[[#This Row],[accFillSz]],bot_orders[[#This Row],[accFillSz]]+bot_orders[[#This Row],[fee]])</f>
        <v>4.1876471999999998</v>
      </c>
      <c r="AB2270">
        <v>0</v>
      </c>
      <c r="AC2270" t="s">
        <v>38</v>
      </c>
      <c r="AD2270">
        <v>0</v>
      </c>
      <c r="AE2270" t="s">
        <v>40</v>
      </c>
      <c r="AF2270" t="s">
        <v>41</v>
      </c>
      <c r="AG2270" t="s">
        <v>42</v>
      </c>
      <c r="AH2270" t="s">
        <v>28</v>
      </c>
      <c r="AI2270">
        <v>4.1876471999999998</v>
      </c>
      <c r="AJ2270">
        <v>-2.6918793000000001</v>
      </c>
    </row>
    <row r="2271" spans="1:36" x14ac:dyDescent="0.3">
      <c r="A2271">
        <v>2268</v>
      </c>
      <c r="B2271" t="s">
        <v>306</v>
      </c>
      <c r="C2271" t="s">
        <v>28</v>
      </c>
      <c r="D2271" t="s">
        <v>29</v>
      </c>
      <c r="E2271" t="s">
        <v>30</v>
      </c>
      <c r="F2271" t="s">
        <v>31</v>
      </c>
      <c r="G2271" t="s">
        <v>7237</v>
      </c>
      <c r="H2271" t="s">
        <v>7238</v>
      </c>
      <c r="I2271" s="4" t="s">
        <v>7239</v>
      </c>
      <c r="J2271" s="1">
        <f>((((bot_orders[[#This Row],[cTime]]/ 1000)+3*3600) / 86400) + DATE(1970,1,1))</f>
        <v>45768.749658472225</v>
      </c>
      <c r="K2271" s="4" t="s">
        <v>7240</v>
      </c>
      <c r="L2271" s="1">
        <f>((((bot_orders[[#This Row],[uTime]]/ 1000)+3*3600) / 86400) + DATE(1970,1,1))</f>
        <v>45768.750972824069</v>
      </c>
      <c r="M2271" t="s">
        <v>34</v>
      </c>
      <c r="N2271" t="s">
        <v>28</v>
      </c>
      <c r="O2271" t="s">
        <v>35</v>
      </c>
      <c r="P2271">
        <v>4.1909999999999998</v>
      </c>
      <c r="Q2271" t="s">
        <v>36</v>
      </c>
      <c r="R2271" t="s">
        <v>55</v>
      </c>
      <c r="S2271">
        <v>0.64490000000000003</v>
      </c>
      <c r="T2271">
        <v>0.64490000000000003</v>
      </c>
      <c r="U2271">
        <v>4.1909999999999998</v>
      </c>
      <c r="V2271">
        <v>-3.3528E-3</v>
      </c>
      <c r="W2271" t="s">
        <v>39</v>
      </c>
      <c r="X2271" s="4">
        <f>IF(bot_orders[[#This Row],[side]]="sell", bot_orders[[#This Row],[accFillSz]]*bot_orders[[#This Row],[avgPx]] + bot_orders[[#This Row],[fee]], -bot_orders[[#This Row],[accFillSz]]*bot_orders[[#This Row],[avgPx]])</f>
        <v>-2.7027759000000002</v>
      </c>
      <c r="Y2271" s="4">
        <f>IF(bot_orders[[#This Row],[side]]="buy", bot_orders[[#This Row],[accFillSz]] + bot_orders[[#This Row],[fee]], -bot_orders[[#This Row],[accFillSz]])</f>
        <v>4.1876471999999998</v>
      </c>
      <c r="Z2271" s="4">
        <f>IF(bot_orders[[#This Row],[side]]="sell",bot_orders[[#This Row],[accFillSz]]*bot_orders[[#This Row],[avgPx]]+bot_orders[[#This Row],[fee]], 0)</f>
        <v>0</v>
      </c>
      <c r="AA2271" s="4">
        <f>IF(bot_orders[[#This Row],[side]]="sell",-bot_orders[[#This Row],[accFillSz]],bot_orders[[#This Row],[accFillSz]]+bot_orders[[#This Row],[fee]])</f>
        <v>4.1876471999999998</v>
      </c>
      <c r="AB2271">
        <v>0</v>
      </c>
      <c r="AC2271" t="s">
        <v>38</v>
      </c>
      <c r="AD2271">
        <v>0</v>
      </c>
      <c r="AE2271" t="s">
        <v>40</v>
      </c>
      <c r="AF2271" t="s">
        <v>41</v>
      </c>
      <c r="AG2271" t="s">
        <v>42</v>
      </c>
      <c r="AH2271" t="s">
        <v>28</v>
      </c>
      <c r="AI2271">
        <v>4.1876471999999998</v>
      </c>
      <c r="AJ2271">
        <v>-2.7027758999999998</v>
      </c>
    </row>
    <row r="2272" spans="1:36" x14ac:dyDescent="0.3">
      <c r="A2272">
        <v>2269</v>
      </c>
      <c r="B2272" t="s">
        <v>306</v>
      </c>
      <c r="C2272" t="s">
        <v>28</v>
      </c>
      <c r="D2272" t="s">
        <v>29</v>
      </c>
      <c r="E2272" t="s">
        <v>30</v>
      </c>
      <c r="F2272" t="s">
        <v>31</v>
      </c>
      <c r="G2272" t="s">
        <v>7204</v>
      </c>
      <c r="H2272" t="s">
        <v>7241</v>
      </c>
      <c r="I2272" s="4" t="s">
        <v>7242</v>
      </c>
      <c r="J2272" s="1">
        <f>((((bot_orders[[#This Row],[cTime]]/ 1000)+3*3600) / 86400) + DATE(1970,1,1))</f>
        <v>45768.753176898143</v>
      </c>
      <c r="K2272" s="4" t="s">
        <v>7243</v>
      </c>
      <c r="L2272" s="1">
        <f>((((bot_orders[[#This Row],[uTime]]/ 1000)+3*3600) / 86400) + DATE(1970,1,1))</f>
        <v>45768.753449849537</v>
      </c>
      <c r="M2272" t="s">
        <v>34</v>
      </c>
      <c r="N2272" t="s">
        <v>28</v>
      </c>
      <c r="O2272" t="s">
        <v>35</v>
      </c>
      <c r="P2272">
        <v>4.1870000000000003</v>
      </c>
      <c r="Q2272" t="s">
        <v>36</v>
      </c>
      <c r="R2272" t="s">
        <v>37</v>
      </c>
      <c r="S2272">
        <v>0.64229999999999998</v>
      </c>
      <c r="T2272">
        <v>0.64229999999999998</v>
      </c>
      <c r="U2272">
        <v>4.1870000000000003</v>
      </c>
      <c r="V2272">
        <v>-2.1514480999999998E-3</v>
      </c>
      <c r="W2272" t="s">
        <v>38</v>
      </c>
      <c r="X2272" s="4">
        <f>IF(bot_orders[[#This Row],[side]]="sell", bot_orders[[#This Row],[accFillSz]]*bot_orders[[#This Row],[avgPx]] + bot_orders[[#This Row],[fee]], -bot_orders[[#This Row],[accFillSz]]*bot_orders[[#This Row],[avgPx]])</f>
        <v>2.6871586519000004</v>
      </c>
      <c r="Y2272" s="4">
        <f>IF(bot_orders[[#This Row],[side]]="buy", bot_orders[[#This Row],[accFillSz]] + bot_orders[[#This Row],[fee]], -bot_orders[[#This Row],[accFillSz]])</f>
        <v>-4.1870000000000003</v>
      </c>
      <c r="Z2272" s="4">
        <f>IF(bot_orders[[#This Row],[side]]="sell",bot_orders[[#This Row],[accFillSz]]*bot_orders[[#This Row],[avgPx]]+bot_orders[[#This Row],[fee]], 0)</f>
        <v>2.6871586519000004</v>
      </c>
      <c r="AA2272" s="4">
        <f>IF(bot_orders[[#This Row],[side]]="sell",-bot_orders[[#This Row],[accFillSz]],bot_orders[[#This Row],[accFillSz]]+bot_orders[[#This Row],[fee]])</f>
        <v>-4.1870000000000003</v>
      </c>
      <c r="AB2272">
        <v>0</v>
      </c>
      <c r="AC2272" t="s">
        <v>39</v>
      </c>
      <c r="AD2272">
        <v>0</v>
      </c>
      <c r="AE2272" t="s">
        <v>40</v>
      </c>
      <c r="AF2272" t="s">
        <v>41</v>
      </c>
      <c r="AG2272" t="s">
        <v>42</v>
      </c>
      <c r="AH2272" t="s">
        <v>28</v>
      </c>
      <c r="AI2272">
        <v>-4.1870000000000003</v>
      </c>
      <c r="AJ2272">
        <v>2.6871586500000002</v>
      </c>
    </row>
    <row r="2273" spans="1:36" x14ac:dyDescent="0.3">
      <c r="A2273">
        <v>2270</v>
      </c>
      <c r="B2273" t="s">
        <v>306</v>
      </c>
      <c r="C2273" t="s">
        <v>28</v>
      </c>
      <c r="D2273" t="s">
        <v>29</v>
      </c>
      <c r="E2273" t="s">
        <v>30</v>
      </c>
      <c r="F2273" t="s">
        <v>31</v>
      </c>
      <c r="G2273" t="s">
        <v>7244</v>
      </c>
      <c r="H2273" t="s">
        <v>7245</v>
      </c>
      <c r="I2273" s="4" t="s">
        <v>7246</v>
      </c>
      <c r="J2273" s="1">
        <f>((((bot_orders[[#This Row],[cTime]]/ 1000)+3*3600) / 86400) + DATE(1970,1,1))</f>
        <v>45768.753449872689</v>
      </c>
      <c r="K2273" s="4" t="s">
        <v>7247</v>
      </c>
      <c r="L2273" s="1">
        <f>((((bot_orders[[#This Row],[uTime]]/ 1000)+3*3600) / 86400) + DATE(1970,1,1))</f>
        <v>45768.755117986111</v>
      </c>
      <c r="M2273" t="s">
        <v>34</v>
      </c>
      <c r="N2273" t="s">
        <v>28</v>
      </c>
      <c r="O2273" t="s">
        <v>35</v>
      </c>
      <c r="P2273">
        <v>4.1909999999999998</v>
      </c>
      <c r="Q2273" t="s">
        <v>36</v>
      </c>
      <c r="R2273" t="s">
        <v>55</v>
      </c>
      <c r="S2273">
        <v>0.63980000000000004</v>
      </c>
      <c r="T2273">
        <v>0.63980000000000004</v>
      </c>
      <c r="U2273">
        <v>4.1909999999999998</v>
      </c>
      <c r="V2273">
        <v>-3.3528E-3</v>
      </c>
      <c r="W2273" t="s">
        <v>39</v>
      </c>
      <c r="X2273" s="4">
        <f>IF(bot_orders[[#This Row],[side]]="sell", bot_orders[[#This Row],[accFillSz]]*bot_orders[[#This Row],[avgPx]] + bot_orders[[#This Row],[fee]], -bot_orders[[#This Row],[accFillSz]]*bot_orders[[#This Row],[avgPx]])</f>
        <v>-2.6814018000000002</v>
      </c>
      <c r="Y2273" s="4">
        <f>IF(bot_orders[[#This Row],[side]]="buy", bot_orders[[#This Row],[accFillSz]] + bot_orders[[#This Row],[fee]], -bot_orders[[#This Row],[accFillSz]])</f>
        <v>4.1876471999999998</v>
      </c>
      <c r="Z2273" s="4">
        <f>IF(bot_orders[[#This Row],[side]]="sell",bot_orders[[#This Row],[accFillSz]]*bot_orders[[#This Row],[avgPx]]+bot_orders[[#This Row],[fee]], 0)</f>
        <v>0</v>
      </c>
      <c r="AA2273" s="4">
        <f>IF(bot_orders[[#This Row],[side]]="sell",-bot_orders[[#This Row],[accFillSz]],bot_orders[[#This Row],[accFillSz]]+bot_orders[[#This Row],[fee]])</f>
        <v>4.1876471999999998</v>
      </c>
      <c r="AB2273">
        <v>0</v>
      </c>
      <c r="AC2273" t="s">
        <v>38</v>
      </c>
      <c r="AD2273">
        <v>0</v>
      </c>
      <c r="AE2273" t="s">
        <v>40</v>
      </c>
      <c r="AF2273" t="s">
        <v>41</v>
      </c>
      <c r="AG2273" t="s">
        <v>42</v>
      </c>
      <c r="AH2273" t="s">
        <v>28</v>
      </c>
      <c r="AI2273">
        <v>4.1876471999999998</v>
      </c>
      <c r="AJ2273">
        <v>-2.6814018000000002</v>
      </c>
    </row>
    <row r="2274" spans="1:36" x14ac:dyDescent="0.3">
      <c r="A2274">
        <v>2271</v>
      </c>
      <c r="B2274" t="s">
        <v>306</v>
      </c>
      <c r="C2274" t="s">
        <v>28</v>
      </c>
      <c r="D2274" t="s">
        <v>29</v>
      </c>
      <c r="E2274" t="s">
        <v>30</v>
      </c>
      <c r="F2274" t="s">
        <v>31</v>
      </c>
      <c r="G2274" t="s">
        <v>7201</v>
      </c>
      <c r="H2274" t="s">
        <v>7248</v>
      </c>
      <c r="I2274" s="4" t="s">
        <v>7249</v>
      </c>
      <c r="J2274" s="1">
        <f>((((bot_orders[[#This Row],[cTime]]/ 1000)+3*3600) / 86400) + DATE(1970,1,1))</f>
        <v>45768.756959074075</v>
      </c>
      <c r="K2274" s="4" t="s">
        <v>7250</v>
      </c>
      <c r="L2274" s="1">
        <f>((((bot_orders[[#This Row],[uTime]]/ 1000)+3*3600) / 86400) + DATE(1970,1,1))</f>
        <v>45768.762207581021</v>
      </c>
      <c r="M2274" t="s">
        <v>34</v>
      </c>
      <c r="N2274" t="s">
        <v>28</v>
      </c>
      <c r="O2274" t="s">
        <v>35</v>
      </c>
      <c r="P2274">
        <v>4.1870000000000003</v>
      </c>
      <c r="Q2274" t="s">
        <v>36</v>
      </c>
      <c r="R2274" t="s">
        <v>37</v>
      </c>
      <c r="S2274">
        <v>0.63980000000000004</v>
      </c>
      <c r="T2274">
        <v>0.63980000000000004</v>
      </c>
      <c r="U2274">
        <v>4.1870000000000003</v>
      </c>
      <c r="V2274">
        <v>-2.1430741000000001E-3</v>
      </c>
      <c r="W2274" t="s">
        <v>38</v>
      </c>
      <c r="X2274" s="4">
        <f>IF(bot_orders[[#This Row],[side]]="sell", bot_orders[[#This Row],[accFillSz]]*bot_orders[[#This Row],[avgPx]] + bot_orders[[#This Row],[fee]], -bot_orders[[#This Row],[accFillSz]]*bot_orders[[#This Row],[avgPx]])</f>
        <v>2.6766995259000002</v>
      </c>
      <c r="Y2274" s="4">
        <f>IF(bot_orders[[#This Row],[side]]="buy", bot_orders[[#This Row],[accFillSz]] + bot_orders[[#This Row],[fee]], -bot_orders[[#This Row],[accFillSz]])</f>
        <v>-4.1870000000000003</v>
      </c>
      <c r="Z2274" s="4">
        <f>IF(bot_orders[[#This Row],[side]]="sell",bot_orders[[#This Row],[accFillSz]]*bot_orders[[#This Row],[avgPx]]+bot_orders[[#This Row],[fee]], 0)</f>
        <v>2.6766995259000002</v>
      </c>
      <c r="AA2274" s="4">
        <f>IF(bot_orders[[#This Row],[side]]="sell",-bot_orders[[#This Row],[accFillSz]],bot_orders[[#This Row],[accFillSz]]+bot_orders[[#This Row],[fee]])</f>
        <v>-4.1870000000000003</v>
      </c>
      <c r="AB2274">
        <v>0</v>
      </c>
      <c r="AC2274" t="s">
        <v>39</v>
      </c>
      <c r="AD2274">
        <v>0</v>
      </c>
      <c r="AE2274" t="s">
        <v>40</v>
      </c>
      <c r="AF2274" t="s">
        <v>41</v>
      </c>
      <c r="AG2274" t="s">
        <v>42</v>
      </c>
      <c r="AH2274" t="s">
        <v>28</v>
      </c>
      <c r="AI2274">
        <v>-4.1870000000000003</v>
      </c>
      <c r="AJ2274">
        <v>2.67669953</v>
      </c>
    </row>
    <row r="2275" spans="1:36" x14ac:dyDescent="0.3">
      <c r="A2275">
        <v>2272</v>
      </c>
      <c r="B2275" t="s">
        <v>306</v>
      </c>
      <c r="C2275" t="s">
        <v>28</v>
      </c>
      <c r="D2275" t="s">
        <v>29</v>
      </c>
      <c r="E2275" t="s">
        <v>30</v>
      </c>
      <c r="F2275" t="s">
        <v>31</v>
      </c>
      <c r="G2275" t="s">
        <v>7198</v>
      </c>
      <c r="H2275" t="s">
        <v>7251</v>
      </c>
      <c r="I2275" s="4" t="s">
        <v>7252</v>
      </c>
      <c r="J2275" s="1">
        <f>((((bot_orders[[#This Row],[cTime]]/ 1000)+3*3600) / 86400) + DATE(1970,1,1))</f>
        <v>45768.758081215274</v>
      </c>
      <c r="K2275" s="4" t="s">
        <v>7253</v>
      </c>
      <c r="L2275" s="1">
        <f>((((bot_orders[[#This Row],[uTime]]/ 1000)+3*3600) / 86400) + DATE(1970,1,1))</f>
        <v>45768.758501504628</v>
      </c>
      <c r="M2275" t="s">
        <v>34</v>
      </c>
      <c r="N2275" t="s">
        <v>28</v>
      </c>
      <c r="O2275" t="s">
        <v>35</v>
      </c>
      <c r="P2275">
        <v>4.1870000000000003</v>
      </c>
      <c r="Q2275" t="s">
        <v>36</v>
      </c>
      <c r="R2275" t="s">
        <v>37</v>
      </c>
      <c r="S2275">
        <v>0.63729999999999998</v>
      </c>
      <c r="T2275">
        <v>0.63729999999999998</v>
      </c>
      <c r="U2275">
        <v>4.1870000000000003</v>
      </c>
      <c r="V2275">
        <v>-2.1347000999999998E-3</v>
      </c>
      <c r="W2275" t="s">
        <v>38</v>
      </c>
      <c r="X2275" s="4">
        <f>IF(bot_orders[[#This Row],[side]]="sell", bot_orders[[#This Row],[accFillSz]]*bot_orders[[#This Row],[avgPx]] + bot_orders[[#This Row],[fee]], -bot_orders[[#This Row],[accFillSz]]*bot_orders[[#This Row],[avgPx]])</f>
        <v>2.6662403998999999</v>
      </c>
      <c r="Y2275" s="4">
        <f>IF(bot_orders[[#This Row],[side]]="buy", bot_orders[[#This Row],[accFillSz]] + bot_orders[[#This Row],[fee]], -bot_orders[[#This Row],[accFillSz]])</f>
        <v>-4.1870000000000003</v>
      </c>
      <c r="Z2275" s="4">
        <f>IF(bot_orders[[#This Row],[side]]="sell",bot_orders[[#This Row],[accFillSz]]*bot_orders[[#This Row],[avgPx]]+bot_orders[[#This Row],[fee]], 0)</f>
        <v>2.6662403998999999</v>
      </c>
      <c r="AA2275" s="4">
        <f>IF(bot_orders[[#This Row],[side]]="sell",-bot_orders[[#This Row],[accFillSz]],bot_orders[[#This Row],[accFillSz]]+bot_orders[[#This Row],[fee]])</f>
        <v>-4.1870000000000003</v>
      </c>
      <c r="AB2275">
        <v>0</v>
      </c>
      <c r="AC2275" t="s">
        <v>39</v>
      </c>
      <c r="AD2275">
        <v>0</v>
      </c>
      <c r="AE2275" t="s">
        <v>40</v>
      </c>
      <c r="AF2275" t="s">
        <v>41</v>
      </c>
      <c r="AG2275" t="s">
        <v>42</v>
      </c>
      <c r="AH2275" t="s">
        <v>28</v>
      </c>
      <c r="AI2275">
        <v>-4.1870000000000003</v>
      </c>
      <c r="AJ2275">
        <v>2.6662404</v>
      </c>
    </row>
    <row r="2276" spans="1:36" x14ac:dyDescent="0.3">
      <c r="A2276">
        <v>2273</v>
      </c>
      <c r="B2276" t="s">
        <v>306</v>
      </c>
      <c r="C2276" t="s">
        <v>28</v>
      </c>
      <c r="D2276" t="s">
        <v>29</v>
      </c>
      <c r="E2276" t="s">
        <v>30</v>
      </c>
      <c r="F2276" t="s">
        <v>31</v>
      </c>
      <c r="G2276" t="s">
        <v>7254</v>
      </c>
      <c r="H2276" t="s">
        <v>7255</v>
      </c>
      <c r="I2276" s="4" t="s">
        <v>7256</v>
      </c>
      <c r="J2276" s="1">
        <f>((((bot_orders[[#This Row],[cTime]]/ 1000)+3*3600) / 86400) + DATE(1970,1,1))</f>
        <v>45768.758501516204</v>
      </c>
      <c r="K2276" s="4" t="s">
        <v>7257</v>
      </c>
      <c r="L2276" s="1">
        <f>((((bot_orders[[#This Row],[uTime]]/ 1000)+3*3600) / 86400) + DATE(1970,1,1))</f>
        <v>45768.760420138889</v>
      </c>
      <c r="M2276" t="s">
        <v>34</v>
      </c>
      <c r="N2276" t="s">
        <v>28</v>
      </c>
      <c r="O2276" t="s">
        <v>35</v>
      </c>
      <c r="P2276">
        <v>4.1909999999999998</v>
      </c>
      <c r="Q2276" t="s">
        <v>36</v>
      </c>
      <c r="R2276" t="s">
        <v>55</v>
      </c>
      <c r="S2276">
        <v>0.63480000000000003</v>
      </c>
      <c r="T2276">
        <v>0.63480000000000003</v>
      </c>
      <c r="U2276">
        <v>4.1909999999999998</v>
      </c>
      <c r="V2276">
        <v>-3.3528E-3</v>
      </c>
      <c r="W2276" t="s">
        <v>39</v>
      </c>
      <c r="X2276" s="4">
        <f>IF(bot_orders[[#This Row],[side]]="sell", bot_orders[[#This Row],[accFillSz]]*bot_orders[[#This Row],[avgPx]] + bot_orders[[#This Row],[fee]], -bot_orders[[#This Row],[accFillSz]]*bot_orders[[#This Row],[avgPx]])</f>
        <v>-2.6604467999999999</v>
      </c>
      <c r="Y2276" s="4">
        <f>IF(bot_orders[[#This Row],[side]]="buy", bot_orders[[#This Row],[accFillSz]] + bot_orders[[#This Row],[fee]], -bot_orders[[#This Row],[accFillSz]])</f>
        <v>4.1876471999999998</v>
      </c>
      <c r="Z2276" s="4">
        <f>IF(bot_orders[[#This Row],[side]]="sell",bot_orders[[#This Row],[accFillSz]]*bot_orders[[#This Row],[avgPx]]+bot_orders[[#This Row],[fee]], 0)</f>
        <v>0</v>
      </c>
      <c r="AA2276" s="4">
        <f>IF(bot_orders[[#This Row],[side]]="sell",-bot_orders[[#This Row],[accFillSz]],bot_orders[[#This Row],[accFillSz]]+bot_orders[[#This Row],[fee]])</f>
        <v>4.1876471999999998</v>
      </c>
      <c r="AB2276">
        <v>0</v>
      </c>
      <c r="AC2276" t="s">
        <v>38</v>
      </c>
      <c r="AD2276">
        <v>0</v>
      </c>
      <c r="AE2276" t="s">
        <v>40</v>
      </c>
      <c r="AF2276" t="s">
        <v>41</v>
      </c>
      <c r="AG2276" t="s">
        <v>42</v>
      </c>
      <c r="AH2276" t="s">
        <v>28</v>
      </c>
      <c r="AI2276">
        <v>4.1876471999999998</v>
      </c>
      <c r="AJ2276">
        <v>-2.6604467999999999</v>
      </c>
    </row>
    <row r="2277" spans="1:36" x14ac:dyDescent="0.3">
      <c r="A2277">
        <v>2274</v>
      </c>
      <c r="B2277" t="s">
        <v>306</v>
      </c>
      <c r="C2277" t="s">
        <v>28</v>
      </c>
      <c r="D2277" t="s">
        <v>29</v>
      </c>
      <c r="E2277" t="s">
        <v>30</v>
      </c>
      <c r="F2277" t="s">
        <v>31</v>
      </c>
      <c r="G2277" t="s">
        <v>7254</v>
      </c>
      <c r="H2277" t="s">
        <v>7258</v>
      </c>
      <c r="I2277" s="4" t="s">
        <v>7259</v>
      </c>
      <c r="J2277" s="1">
        <f>((((bot_orders[[#This Row],[cTime]]/ 1000)+3*3600) / 86400) + DATE(1970,1,1))</f>
        <v>45768.760420162042</v>
      </c>
      <c r="K2277" s="4" t="s">
        <v>7260</v>
      </c>
      <c r="L2277" s="1">
        <f>((((bot_orders[[#This Row],[uTime]]/ 1000)+3*3600) / 86400) + DATE(1970,1,1))</f>
        <v>45768.760943796296</v>
      </c>
      <c r="M2277" t="s">
        <v>34</v>
      </c>
      <c r="N2277" t="s">
        <v>28</v>
      </c>
      <c r="O2277" t="s">
        <v>35</v>
      </c>
      <c r="P2277">
        <v>4.1870000000000003</v>
      </c>
      <c r="Q2277" t="s">
        <v>36</v>
      </c>
      <c r="R2277" t="s">
        <v>37</v>
      </c>
      <c r="S2277">
        <v>0.63729999999999998</v>
      </c>
      <c r="T2277">
        <v>0.63729999999999998</v>
      </c>
      <c r="U2277">
        <v>4.1870000000000003</v>
      </c>
      <c r="V2277">
        <v>-2.1347000999999998E-3</v>
      </c>
      <c r="W2277" t="s">
        <v>38</v>
      </c>
      <c r="X2277" s="4">
        <f>IF(bot_orders[[#This Row],[side]]="sell", bot_orders[[#This Row],[accFillSz]]*bot_orders[[#This Row],[avgPx]] + bot_orders[[#This Row],[fee]], -bot_orders[[#This Row],[accFillSz]]*bot_orders[[#This Row],[avgPx]])</f>
        <v>2.6662403998999999</v>
      </c>
      <c r="Y2277" s="4">
        <f>IF(bot_orders[[#This Row],[side]]="buy", bot_orders[[#This Row],[accFillSz]] + bot_orders[[#This Row],[fee]], -bot_orders[[#This Row],[accFillSz]])</f>
        <v>-4.1870000000000003</v>
      </c>
      <c r="Z2277" s="4">
        <f>IF(bot_orders[[#This Row],[side]]="sell",bot_orders[[#This Row],[accFillSz]]*bot_orders[[#This Row],[avgPx]]+bot_orders[[#This Row],[fee]], 0)</f>
        <v>2.6662403998999999</v>
      </c>
      <c r="AA2277" s="4">
        <f>IF(bot_orders[[#This Row],[side]]="sell",-bot_orders[[#This Row],[accFillSz]],bot_orders[[#This Row],[accFillSz]]+bot_orders[[#This Row],[fee]])</f>
        <v>-4.1870000000000003</v>
      </c>
      <c r="AB2277">
        <v>0</v>
      </c>
      <c r="AC2277" t="s">
        <v>39</v>
      </c>
      <c r="AD2277">
        <v>0</v>
      </c>
      <c r="AE2277" t="s">
        <v>40</v>
      </c>
      <c r="AF2277" t="s">
        <v>41</v>
      </c>
      <c r="AG2277" t="s">
        <v>42</v>
      </c>
      <c r="AH2277" t="s">
        <v>28</v>
      </c>
      <c r="AI2277">
        <v>-4.1870000000000003</v>
      </c>
      <c r="AJ2277">
        <v>2.6662404</v>
      </c>
    </row>
    <row r="2278" spans="1:36" x14ac:dyDescent="0.3">
      <c r="A2278">
        <v>2275</v>
      </c>
      <c r="B2278" t="s">
        <v>306</v>
      </c>
      <c r="C2278" t="s">
        <v>28</v>
      </c>
      <c r="D2278" t="s">
        <v>29</v>
      </c>
      <c r="E2278" t="s">
        <v>30</v>
      </c>
      <c r="F2278" t="s">
        <v>31</v>
      </c>
      <c r="G2278" t="s">
        <v>7261</v>
      </c>
      <c r="H2278" t="s">
        <v>7262</v>
      </c>
      <c r="I2278" s="4" t="s">
        <v>7263</v>
      </c>
      <c r="J2278" s="1">
        <f>((((bot_orders[[#This Row],[cTime]]/ 1000)+3*3600) / 86400) + DATE(1970,1,1))</f>
        <v>45768.760943819449</v>
      </c>
      <c r="K2278" s="4" t="s">
        <v>7264</v>
      </c>
      <c r="L2278" s="1">
        <f>((((bot_orders[[#This Row],[uTime]]/ 1000)+3*3600) / 86400) + DATE(1970,1,1))</f>
        <v>45768.767982025463</v>
      </c>
      <c r="M2278" t="s">
        <v>34</v>
      </c>
      <c r="N2278" t="s">
        <v>28</v>
      </c>
      <c r="O2278" t="s">
        <v>35</v>
      </c>
      <c r="P2278">
        <v>4.1909999999999998</v>
      </c>
      <c r="Q2278" t="s">
        <v>36</v>
      </c>
      <c r="R2278" t="s">
        <v>55</v>
      </c>
      <c r="S2278">
        <v>0.63480000000000003</v>
      </c>
      <c r="T2278">
        <v>0.63480000000000003</v>
      </c>
      <c r="U2278">
        <v>4.1909999999999998</v>
      </c>
      <c r="V2278">
        <v>-3.3528E-3</v>
      </c>
      <c r="W2278" t="s">
        <v>39</v>
      </c>
      <c r="X2278" s="4">
        <f>IF(bot_orders[[#This Row],[side]]="sell", bot_orders[[#This Row],[accFillSz]]*bot_orders[[#This Row],[avgPx]] + bot_orders[[#This Row],[fee]], -bot_orders[[#This Row],[accFillSz]]*bot_orders[[#This Row],[avgPx]])</f>
        <v>-2.6604467999999999</v>
      </c>
      <c r="Y2278" s="4">
        <f>IF(bot_orders[[#This Row],[side]]="buy", bot_orders[[#This Row],[accFillSz]] + bot_orders[[#This Row],[fee]], -bot_orders[[#This Row],[accFillSz]])</f>
        <v>4.1876471999999998</v>
      </c>
      <c r="Z2278" s="4">
        <f>IF(bot_orders[[#This Row],[side]]="sell",bot_orders[[#This Row],[accFillSz]]*bot_orders[[#This Row],[avgPx]]+bot_orders[[#This Row],[fee]], 0)</f>
        <v>0</v>
      </c>
      <c r="AA2278" s="4">
        <f>IF(bot_orders[[#This Row],[side]]="sell",-bot_orders[[#This Row],[accFillSz]],bot_orders[[#This Row],[accFillSz]]+bot_orders[[#This Row],[fee]])</f>
        <v>4.1876471999999998</v>
      </c>
      <c r="AB2278">
        <v>0</v>
      </c>
      <c r="AC2278" t="s">
        <v>38</v>
      </c>
      <c r="AD2278">
        <v>0</v>
      </c>
      <c r="AE2278" t="s">
        <v>40</v>
      </c>
      <c r="AF2278" t="s">
        <v>41</v>
      </c>
      <c r="AG2278" t="s">
        <v>42</v>
      </c>
      <c r="AH2278" t="s">
        <v>28</v>
      </c>
      <c r="AI2278">
        <v>4.1876471999999998</v>
      </c>
      <c r="AJ2278">
        <v>-2.6604467999999999</v>
      </c>
    </row>
    <row r="2279" spans="1:36" x14ac:dyDescent="0.3">
      <c r="A2279">
        <v>2276</v>
      </c>
      <c r="B2279" t="s">
        <v>306</v>
      </c>
      <c r="C2279" t="s">
        <v>28</v>
      </c>
      <c r="D2279" t="s">
        <v>29</v>
      </c>
      <c r="E2279" t="s">
        <v>30</v>
      </c>
      <c r="F2279" t="s">
        <v>31</v>
      </c>
      <c r="G2279" t="s">
        <v>7265</v>
      </c>
      <c r="H2279" t="s">
        <v>7266</v>
      </c>
      <c r="I2279" s="4" t="s">
        <v>7267</v>
      </c>
      <c r="J2279" s="1">
        <f>((((bot_orders[[#This Row],[cTime]]/ 1000)+3*3600) / 86400) + DATE(1970,1,1))</f>
        <v>45768.762207604166</v>
      </c>
      <c r="K2279" s="4" t="s">
        <v>7268</v>
      </c>
      <c r="L2279" s="1">
        <f>((((bot_orders[[#This Row],[uTime]]/ 1000)+3*3600) / 86400) + DATE(1970,1,1))</f>
        <v>45768.765453263884</v>
      </c>
      <c r="M2279" t="s">
        <v>34</v>
      </c>
      <c r="N2279" t="s">
        <v>28</v>
      </c>
      <c r="O2279" t="s">
        <v>35</v>
      </c>
      <c r="P2279">
        <v>4.1909999999999998</v>
      </c>
      <c r="Q2279" t="s">
        <v>36</v>
      </c>
      <c r="R2279" t="s">
        <v>55</v>
      </c>
      <c r="S2279">
        <v>0.63729999999999998</v>
      </c>
      <c r="T2279">
        <v>0.63729999999999998</v>
      </c>
      <c r="U2279">
        <v>4.1909999999999998</v>
      </c>
      <c r="V2279">
        <v>-3.3528E-3</v>
      </c>
      <c r="W2279" t="s">
        <v>39</v>
      </c>
      <c r="X2279" s="4">
        <f>IF(bot_orders[[#This Row],[side]]="sell", bot_orders[[#This Row],[accFillSz]]*bot_orders[[#This Row],[avgPx]] + bot_orders[[#This Row],[fee]], -bot_orders[[#This Row],[accFillSz]]*bot_orders[[#This Row],[avgPx]])</f>
        <v>-2.6709242999999998</v>
      </c>
      <c r="Y2279" s="4">
        <f>IF(bot_orders[[#This Row],[side]]="buy", bot_orders[[#This Row],[accFillSz]] + bot_orders[[#This Row],[fee]], -bot_orders[[#This Row],[accFillSz]])</f>
        <v>4.1876471999999998</v>
      </c>
      <c r="Z2279" s="4">
        <f>IF(bot_orders[[#This Row],[side]]="sell",bot_orders[[#This Row],[accFillSz]]*bot_orders[[#This Row],[avgPx]]+bot_orders[[#This Row],[fee]], 0)</f>
        <v>0</v>
      </c>
      <c r="AA2279" s="4">
        <f>IF(bot_orders[[#This Row],[side]]="sell",-bot_orders[[#This Row],[accFillSz]],bot_orders[[#This Row],[accFillSz]]+bot_orders[[#This Row],[fee]])</f>
        <v>4.1876471999999998</v>
      </c>
      <c r="AB2279">
        <v>0</v>
      </c>
      <c r="AC2279" t="s">
        <v>38</v>
      </c>
      <c r="AD2279">
        <v>0</v>
      </c>
      <c r="AE2279" t="s">
        <v>40</v>
      </c>
      <c r="AF2279" t="s">
        <v>41</v>
      </c>
      <c r="AG2279" t="s">
        <v>42</v>
      </c>
      <c r="AH2279" t="s">
        <v>28</v>
      </c>
      <c r="AI2279">
        <v>4.1876471999999998</v>
      </c>
      <c r="AJ2279">
        <v>-2.6709242999999998</v>
      </c>
    </row>
    <row r="2280" spans="1:36" x14ac:dyDescent="0.3">
      <c r="A2280">
        <v>2277</v>
      </c>
      <c r="B2280" t="s">
        <v>306</v>
      </c>
      <c r="C2280" t="s">
        <v>28</v>
      </c>
      <c r="D2280" t="s">
        <v>29</v>
      </c>
      <c r="E2280" t="s">
        <v>30</v>
      </c>
      <c r="F2280" t="s">
        <v>31</v>
      </c>
      <c r="G2280" t="s">
        <v>7192</v>
      </c>
      <c r="H2280" t="s">
        <v>7269</v>
      </c>
      <c r="I2280" s="4" t="s">
        <v>7270</v>
      </c>
      <c r="J2280" s="1">
        <f>((((bot_orders[[#This Row],[cTime]]/ 1000)+3*3600) / 86400) + DATE(1970,1,1))</f>
        <v>45768.770418726854</v>
      </c>
      <c r="K2280" s="4" t="s">
        <v>7271</v>
      </c>
      <c r="L2280" s="1">
        <f>((((bot_orders[[#This Row],[uTime]]/ 1000)+3*3600) / 86400) + DATE(1970,1,1))</f>
        <v>45768.799201388887</v>
      </c>
      <c r="M2280" t="s">
        <v>34</v>
      </c>
      <c r="N2280" t="s">
        <v>28</v>
      </c>
      <c r="O2280" t="s">
        <v>35</v>
      </c>
      <c r="P2280">
        <v>4.1870000000000003</v>
      </c>
      <c r="Q2280" t="s">
        <v>36</v>
      </c>
      <c r="R2280" t="s">
        <v>37</v>
      </c>
      <c r="S2280">
        <v>0.63229999999999997</v>
      </c>
      <c r="T2280">
        <v>0.63229999999999997</v>
      </c>
      <c r="U2280">
        <v>4.1870000000000003</v>
      </c>
      <c r="V2280">
        <v>-2.1179520999999998E-3</v>
      </c>
      <c r="W2280" t="s">
        <v>38</v>
      </c>
      <c r="X2280" s="4">
        <f>IF(bot_orders[[#This Row],[side]]="sell", bot_orders[[#This Row],[accFillSz]]*bot_orders[[#This Row],[avgPx]] + bot_orders[[#This Row],[fee]], -bot_orders[[#This Row],[accFillSz]]*bot_orders[[#This Row],[avgPx]])</f>
        <v>2.6453221479</v>
      </c>
      <c r="Y2280" s="4">
        <f>IF(bot_orders[[#This Row],[side]]="buy", bot_orders[[#This Row],[accFillSz]] + bot_orders[[#This Row],[fee]], -bot_orders[[#This Row],[accFillSz]])</f>
        <v>-4.1870000000000003</v>
      </c>
      <c r="Z2280" s="4">
        <f>IF(bot_orders[[#This Row],[side]]="sell",bot_orders[[#This Row],[accFillSz]]*bot_orders[[#This Row],[avgPx]]+bot_orders[[#This Row],[fee]], 0)</f>
        <v>2.6453221479</v>
      </c>
      <c r="AA2280" s="4">
        <f>IF(bot_orders[[#This Row],[side]]="sell",-bot_orders[[#This Row],[accFillSz]],bot_orders[[#This Row],[accFillSz]]+bot_orders[[#This Row],[fee]])</f>
        <v>-4.1870000000000003</v>
      </c>
      <c r="AB2280">
        <v>0</v>
      </c>
      <c r="AC2280" t="s">
        <v>39</v>
      </c>
      <c r="AD2280">
        <v>0</v>
      </c>
      <c r="AE2280" t="s">
        <v>40</v>
      </c>
      <c r="AF2280" t="s">
        <v>41</v>
      </c>
      <c r="AG2280" t="s">
        <v>42</v>
      </c>
      <c r="AH2280" t="s">
        <v>28</v>
      </c>
      <c r="AI2280">
        <v>-4.1870000000000003</v>
      </c>
      <c r="AJ2280">
        <v>2.6453221500000001</v>
      </c>
    </row>
    <row r="2281" spans="1:36" x14ac:dyDescent="0.3">
      <c r="A2281">
        <v>2278</v>
      </c>
      <c r="B2281" t="s">
        <v>306</v>
      </c>
      <c r="C2281" t="s">
        <v>28</v>
      </c>
      <c r="D2281" t="s">
        <v>29</v>
      </c>
      <c r="E2281" t="s">
        <v>30</v>
      </c>
      <c r="F2281" t="s">
        <v>31</v>
      </c>
      <c r="G2281" t="s">
        <v>7189</v>
      </c>
      <c r="H2281" t="s">
        <v>7272</v>
      </c>
      <c r="I2281" s="4" t="s">
        <v>7273</v>
      </c>
      <c r="J2281" s="1">
        <f>((((bot_orders[[#This Row],[cTime]]/ 1000)+3*3600) / 86400) + DATE(1970,1,1))</f>
        <v>45768.773993923613</v>
      </c>
      <c r="K2281" s="4" t="s">
        <v>7274</v>
      </c>
      <c r="L2281" s="1">
        <f>((((bot_orders[[#This Row],[uTime]]/ 1000)+3*3600) / 86400) + DATE(1970,1,1))</f>
        <v>45768.792026041665</v>
      </c>
      <c r="M2281" t="s">
        <v>34</v>
      </c>
      <c r="N2281" t="s">
        <v>28</v>
      </c>
      <c r="O2281" t="s">
        <v>35</v>
      </c>
      <c r="P2281">
        <v>4.1870000000000003</v>
      </c>
      <c r="Q2281" t="s">
        <v>36</v>
      </c>
      <c r="R2281" t="s">
        <v>37</v>
      </c>
      <c r="S2281">
        <v>0.62980000000000003</v>
      </c>
      <c r="T2281">
        <v>0.62980000000000003</v>
      </c>
      <c r="U2281">
        <v>4.1870000000000003</v>
      </c>
      <c r="V2281">
        <v>-2.1095781E-3</v>
      </c>
      <c r="W2281" t="s">
        <v>38</v>
      </c>
      <c r="X2281" s="4">
        <f>IF(bot_orders[[#This Row],[side]]="sell", bot_orders[[#This Row],[accFillSz]]*bot_orders[[#This Row],[avgPx]] + bot_orders[[#This Row],[fee]], -bot_orders[[#This Row],[accFillSz]]*bot_orders[[#This Row],[avgPx]])</f>
        <v>2.6348630219000007</v>
      </c>
      <c r="Y2281" s="4">
        <f>IF(bot_orders[[#This Row],[side]]="buy", bot_orders[[#This Row],[accFillSz]] + bot_orders[[#This Row],[fee]], -bot_orders[[#This Row],[accFillSz]])</f>
        <v>-4.1870000000000003</v>
      </c>
      <c r="Z2281" s="4">
        <f>IF(bot_orders[[#This Row],[side]]="sell",bot_orders[[#This Row],[accFillSz]]*bot_orders[[#This Row],[avgPx]]+bot_orders[[#This Row],[fee]], 0)</f>
        <v>2.6348630219000007</v>
      </c>
      <c r="AA2281" s="4">
        <f>IF(bot_orders[[#This Row],[side]]="sell",-bot_orders[[#This Row],[accFillSz]],bot_orders[[#This Row],[accFillSz]]+bot_orders[[#This Row],[fee]])</f>
        <v>-4.1870000000000003</v>
      </c>
      <c r="AB2281">
        <v>0</v>
      </c>
      <c r="AC2281" t="s">
        <v>39</v>
      </c>
      <c r="AD2281">
        <v>0</v>
      </c>
      <c r="AE2281" t="s">
        <v>40</v>
      </c>
      <c r="AF2281" t="s">
        <v>41</v>
      </c>
      <c r="AG2281" t="s">
        <v>42</v>
      </c>
      <c r="AH2281" t="s">
        <v>28</v>
      </c>
      <c r="AI2281">
        <v>-4.1870000000000003</v>
      </c>
      <c r="AJ2281">
        <v>2.6348630200000001</v>
      </c>
    </row>
    <row r="2282" spans="1:36" x14ac:dyDescent="0.3">
      <c r="A2282">
        <v>2279</v>
      </c>
      <c r="B2282" t="s">
        <v>306</v>
      </c>
      <c r="C2282" t="s">
        <v>28</v>
      </c>
      <c r="D2282" t="s">
        <v>29</v>
      </c>
      <c r="E2282" t="s">
        <v>30</v>
      </c>
      <c r="F2282" t="s">
        <v>31</v>
      </c>
      <c r="G2282" t="s">
        <v>7186</v>
      </c>
      <c r="H2282" t="s">
        <v>7275</v>
      </c>
      <c r="I2282" s="4" t="s">
        <v>7276</v>
      </c>
      <c r="J2282" s="1">
        <f>((((bot_orders[[#This Row],[cTime]]/ 1000)+3*3600) / 86400) + DATE(1970,1,1))</f>
        <v>45768.775493518522</v>
      </c>
      <c r="K2282" s="4" t="s">
        <v>7277</v>
      </c>
      <c r="L2282" s="1">
        <f>((((bot_orders[[#This Row],[uTime]]/ 1000)+3*3600) / 86400) + DATE(1970,1,1))</f>
        <v>45768.778515312501</v>
      </c>
      <c r="M2282" t="s">
        <v>34</v>
      </c>
      <c r="N2282" t="s">
        <v>28</v>
      </c>
      <c r="O2282" t="s">
        <v>35</v>
      </c>
      <c r="P2282">
        <v>4.1870000000000003</v>
      </c>
      <c r="Q2282" t="s">
        <v>36</v>
      </c>
      <c r="R2282" t="s">
        <v>37</v>
      </c>
      <c r="S2282">
        <v>0.62729999999999997</v>
      </c>
      <c r="T2282">
        <v>0.62729999999999997</v>
      </c>
      <c r="U2282">
        <v>4.1870000000000003</v>
      </c>
      <c r="V2282">
        <v>-2.1012041000000002E-3</v>
      </c>
      <c r="W2282" t="s">
        <v>38</v>
      </c>
      <c r="X2282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282" s="4">
        <f>IF(bot_orders[[#This Row],[side]]="buy", bot_orders[[#This Row],[accFillSz]] + bot_orders[[#This Row],[fee]], -bot_orders[[#This Row],[accFillSz]])</f>
        <v>-4.1870000000000003</v>
      </c>
      <c r="Z2282" s="4">
        <f>IF(bot_orders[[#This Row],[side]]="sell",bot_orders[[#This Row],[accFillSz]]*bot_orders[[#This Row],[avgPx]]+bot_orders[[#This Row],[fee]], 0)</f>
        <v>2.6244038959</v>
      </c>
      <c r="AA2282" s="4">
        <f>IF(bot_orders[[#This Row],[side]]="sell",-bot_orders[[#This Row],[accFillSz]],bot_orders[[#This Row],[accFillSz]]+bot_orders[[#This Row],[fee]])</f>
        <v>-4.1870000000000003</v>
      </c>
      <c r="AB2282">
        <v>0</v>
      </c>
      <c r="AC2282" t="s">
        <v>39</v>
      </c>
      <c r="AD2282">
        <v>0</v>
      </c>
      <c r="AE2282" t="s">
        <v>40</v>
      </c>
      <c r="AF2282" t="s">
        <v>41</v>
      </c>
      <c r="AG2282" t="s">
        <v>42</v>
      </c>
      <c r="AH2282" t="s">
        <v>28</v>
      </c>
      <c r="AI2282">
        <v>-4.1870000000000003</v>
      </c>
      <c r="AJ2282">
        <v>2.6244038999999999</v>
      </c>
    </row>
    <row r="2283" spans="1:36" x14ac:dyDescent="0.3">
      <c r="A2283">
        <v>2280</v>
      </c>
      <c r="B2283" t="s">
        <v>306</v>
      </c>
      <c r="C2283" t="s">
        <v>28</v>
      </c>
      <c r="D2283" t="s">
        <v>29</v>
      </c>
      <c r="E2283" t="s">
        <v>30</v>
      </c>
      <c r="F2283" t="s">
        <v>31</v>
      </c>
      <c r="G2283" t="s">
        <v>7278</v>
      </c>
      <c r="H2283" t="s">
        <v>7279</v>
      </c>
      <c r="I2283" s="4" t="s">
        <v>7280</v>
      </c>
      <c r="J2283" s="1">
        <f>((((bot_orders[[#This Row],[cTime]]/ 1000)+3*3600) / 86400) + DATE(1970,1,1))</f>
        <v>45768.778515335645</v>
      </c>
      <c r="K2283" s="4" t="s">
        <v>7281</v>
      </c>
      <c r="L2283" s="1">
        <f>((((bot_orders[[#This Row],[uTime]]/ 1000)+3*3600) / 86400) + DATE(1970,1,1))</f>
        <v>45768.782312372685</v>
      </c>
      <c r="M2283" t="s">
        <v>34</v>
      </c>
      <c r="N2283" t="s">
        <v>28</v>
      </c>
      <c r="O2283" t="s">
        <v>35</v>
      </c>
      <c r="P2283">
        <v>4.1909999999999998</v>
      </c>
      <c r="Q2283" t="s">
        <v>36</v>
      </c>
      <c r="R2283" t="s">
        <v>55</v>
      </c>
      <c r="S2283">
        <v>0.62490000000000001</v>
      </c>
      <c r="T2283">
        <v>0.62490000000000001</v>
      </c>
      <c r="U2283">
        <v>4.1909999999999998</v>
      </c>
      <c r="V2283">
        <v>-3.3528E-3</v>
      </c>
      <c r="W2283" t="s">
        <v>39</v>
      </c>
      <c r="X2283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283" s="4">
        <f>IF(bot_orders[[#This Row],[side]]="buy", bot_orders[[#This Row],[accFillSz]] + bot_orders[[#This Row],[fee]], -bot_orders[[#This Row],[accFillSz]])</f>
        <v>4.1876471999999998</v>
      </c>
      <c r="Z2283" s="4">
        <f>IF(bot_orders[[#This Row],[side]]="sell",bot_orders[[#This Row],[accFillSz]]*bot_orders[[#This Row],[avgPx]]+bot_orders[[#This Row],[fee]], 0)</f>
        <v>0</v>
      </c>
      <c r="AA2283" s="4">
        <f>IF(bot_orders[[#This Row],[side]]="sell",-bot_orders[[#This Row],[accFillSz]],bot_orders[[#This Row],[accFillSz]]+bot_orders[[#This Row],[fee]])</f>
        <v>4.1876471999999998</v>
      </c>
      <c r="AB2283">
        <v>0</v>
      </c>
      <c r="AC2283" t="s">
        <v>38</v>
      </c>
      <c r="AD2283">
        <v>0</v>
      </c>
      <c r="AE2283" t="s">
        <v>40</v>
      </c>
      <c r="AF2283" t="s">
        <v>41</v>
      </c>
      <c r="AG2283" t="s">
        <v>42</v>
      </c>
      <c r="AH2283" t="s">
        <v>28</v>
      </c>
      <c r="AI2283">
        <v>4.1876471999999998</v>
      </c>
      <c r="AJ2283">
        <v>-2.6189559</v>
      </c>
    </row>
    <row r="2284" spans="1:36" x14ac:dyDescent="0.3">
      <c r="A2284">
        <v>2281</v>
      </c>
      <c r="B2284" t="s">
        <v>306</v>
      </c>
      <c r="C2284" t="s">
        <v>28</v>
      </c>
      <c r="D2284" t="s">
        <v>29</v>
      </c>
      <c r="E2284" t="s">
        <v>30</v>
      </c>
      <c r="F2284" t="s">
        <v>31</v>
      </c>
      <c r="G2284" t="s">
        <v>7278</v>
      </c>
      <c r="H2284" t="s">
        <v>7282</v>
      </c>
      <c r="I2284" s="4" t="s">
        <v>7283</v>
      </c>
      <c r="J2284" s="1">
        <f>((((bot_orders[[#This Row],[cTime]]/ 1000)+3*3600) / 86400) + DATE(1970,1,1))</f>
        <v>45768.782312395837</v>
      </c>
      <c r="K2284" s="4" t="s">
        <v>7284</v>
      </c>
      <c r="L2284" s="1">
        <f>((((bot_orders[[#This Row],[uTime]]/ 1000)+3*3600) / 86400) + DATE(1970,1,1))</f>
        <v>45768.786845648152</v>
      </c>
      <c r="M2284" t="s">
        <v>34</v>
      </c>
      <c r="N2284" t="s">
        <v>28</v>
      </c>
      <c r="O2284" t="s">
        <v>35</v>
      </c>
      <c r="P2284">
        <v>4.1870000000000003</v>
      </c>
      <c r="Q2284" t="s">
        <v>36</v>
      </c>
      <c r="R2284" t="s">
        <v>37</v>
      </c>
      <c r="S2284">
        <v>0.62729999999999997</v>
      </c>
      <c r="T2284">
        <v>0.62729999999999997</v>
      </c>
      <c r="U2284">
        <v>4.1870000000000003</v>
      </c>
      <c r="V2284">
        <v>-2.1012041000000002E-3</v>
      </c>
      <c r="W2284" t="s">
        <v>38</v>
      </c>
      <c r="X2284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284" s="4">
        <f>IF(bot_orders[[#This Row],[side]]="buy", bot_orders[[#This Row],[accFillSz]] + bot_orders[[#This Row],[fee]], -bot_orders[[#This Row],[accFillSz]])</f>
        <v>-4.1870000000000003</v>
      </c>
      <c r="Z2284" s="4">
        <f>IF(bot_orders[[#This Row],[side]]="sell",bot_orders[[#This Row],[accFillSz]]*bot_orders[[#This Row],[avgPx]]+bot_orders[[#This Row],[fee]], 0)</f>
        <v>2.6244038959</v>
      </c>
      <c r="AA2284" s="4">
        <f>IF(bot_orders[[#This Row],[side]]="sell",-bot_orders[[#This Row],[accFillSz]],bot_orders[[#This Row],[accFillSz]]+bot_orders[[#This Row],[fee]])</f>
        <v>-4.1870000000000003</v>
      </c>
      <c r="AB2284">
        <v>0</v>
      </c>
      <c r="AC2284" t="s">
        <v>39</v>
      </c>
      <c r="AD2284">
        <v>0</v>
      </c>
      <c r="AE2284" t="s">
        <v>40</v>
      </c>
      <c r="AF2284" t="s">
        <v>41</v>
      </c>
      <c r="AG2284" t="s">
        <v>42</v>
      </c>
      <c r="AH2284" t="s">
        <v>28</v>
      </c>
      <c r="AI2284">
        <v>-4.1870000000000003</v>
      </c>
      <c r="AJ2284">
        <v>2.6244038999999999</v>
      </c>
    </row>
    <row r="2285" spans="1:36" x14ac:dyDescent="0.3">
      <c r="A2285">
        <v>2282</v>
      </c>
      <c r="B2285" t="s">
        <v>306</v>
      </c>
      <c r="C2285" t="s">
        <v>28</v>
      </c>
      <c r="D2285" t="s">
        <v>29</v>
      </c>
      <c r="E2285" t="s">
        <v>30</v>
      </c>
      <c r="F2285" t="s">
        <v>31</v>
      </c>
      <c r="G2285" t="s">
        <v>7285</v>
      </c>
      <c r="H2285" t="s">
        <v>7286</v>
      </c>
      <c r="I2285" s="4" t="s">
        <v>7287</v>
      </c>
      <c r="J2285" s="1">
        <f>((((bot_orders[[#This Row],[cTime]]/ 1000)+3*3600) / 86400) + DATE(1970,1,1))</f>
        <v>45768.786845682873</v>
      </c>
      <c r="K2285" s="4" t="s">
        <v>7288</v>
      </c>
      <c r="L2285" s="1">
        <f>((((bot_orders[[#This Row],[uTime]]/ 1000)+3*3600) / 86400) + DATE(1970,1,1))</f>
        <v>45768.787662256946</v>
      </c>
      <c r="M2285" t="s">
        <v>34</v>
      </c>
      <c r="N2285" t="s">
        <v>28</v>
      </c>
      <c r="O2285" t="s">
        <v>35</v>
      </c>
      <c r="P2285">
        <v>4.1909999999999998</v>
      </c>
      <c r="Q2285" t="s">
        <v>36</v>
      </c>
      <c r="R2285" t="s">
        <v>55</v>
      </c>
      <c r="S2285">
        <v>0.62490000000000001</v>
      </c>
      <c r="T2285">
        <v>0.62490000000000001</v>
      </c>
      <c r="U2285">
        <v>4.1909999999999998</v>
      </c>
      <c r="V2285">
        <v>-3.3528E-3</v>
      </c>
      <c r="W2285" t="s">
        <v>39</v>
      </c>
      <c r="X2285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285" s="4">
        <f>IF(bot_orders[[#This Row],[side]]="buy", bot_orders[[#This Row],[accFillSz]] + bot_orders[[#This Row],[fee]], -bot_orders[[#This Row],[accFillSz]])</f>
        <v>4.1876471999999998</v>
      </c>
      <c r="Z2285" s="4">
        <f>IF(bot_orders[[#This Row],[side]]="sell",bot_orders[[#This Row],[accFillSz]]*bot_orders[[#This Row],[avgPx]]+bot_orders[[#This Row],[fee]], 0)</f>
        <v>0</v>
      </c>
      <c r="AA2285" s="4">
        <f>IF(bot_orders[[#This Row],[side]]="sell",-bot_orders[[#This Row],[accFillSz]],bot_orders[[#This Row],[accFillSz]]+bot_orders[[#This Row],[fee]])</f>
        <v>4.1876471999999998</v>
      </c>
      <c r="AB2285">
        <v>0</v>
      </c>
      <c r="AC2285" t="s">
        <v>38</v>
      </c>
      <c r="AD2285">
        <v>0</v>
      </c>
      <c r="AE2285" t="s">
        <v>40</v>
      </c>
      <c r="AF2285" t="s">
        <v>41</v>
      </c>
      <c r="AG2285" t="s">
        <v>42</v>
      </c>
      <c r="AH2285" t="s">
        <v>28</v>
      </c>
      <c r="AI2285">
        <v>4.1876471999999998</v>
      </c>
      <c r="AJ2285">
        <v>-2.6189559</v>
      </c>
    </row>
    <row r="2286" spans="1:36" x14ac:dyDescent="0.3">
      <c r="A2286">
        <v>2283</v>
      </c>
      <c r="B2286" t="s">
        <v>306</v>
      </c>
      <c r="C2286" t="s">
        <v>28</v>
      </c>
      <c r="D2286" t="s">
        <v>29</v>
      </c>
      <c r="E2286" t="s">
        <v>30</v>
      </c>
      <c r="F2286" t="s">
        <v>31</v>
      </c>
      <c r="G2286" t="s">
        <v>7285</v>
      </c>
      <c r="H2286" t="s">
        <v>7289</v>
      </c>
      <c r="I2286" s="4" t="s">
        <v>7290</v>
      </c>
      <c r="J2286" s="1">
        <f>((((bot_orders[[#This Row],[cTime]]/ 1000)+3*3600) / 86400) + DATE(1970,1,1))</f>
        <v>45768.78766228009</v>
      </c>
      <c r="K2286" s="4" t="s">
        <v>7291</v>
      </c>
      <c r="L2286" s="1">
        <f>((((bot_orders[[#This Row],[uTime]]/ 1000)+3*3600) / 86400) + DATE(1970,1,1))</f>
        <v>45768.790696400465</v>
      </c>
      <c r="M2286" t="s">
        <v>34</v>
      </c>
      <c r="N2286" t="s">
        <v>28</v>
      </c>
      <c r="O2286" t="s">
        <v>35</v>
      </c>
      <c r="P2286">
        <v>4.1870000000000003</v>
      </c>
      <c r="Q2286" t="s">
        <v>36</v>
      </c>
      <c r="R2286" t="s">
        <v>37</v>
      </c>
      <c r="S2286">
        <v>0.62729999999999997</v>
      </c>
      <c r="T2286">
        <v>0.62729999999999997</v>
      </c>
      <c r="U2286">
        <v>4.1870000000000003</v>
      </c>
      <c r="V2286">
        <v>-2.1012041000000002E-3</v>
      </c>
      <c r="W2286" t="s">
        <v>38</v>
      </c>
      <c r="X2286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286" s="4">
        <f>IF(bot_orders[[#This Row],[side]]="buy", bot_orders[[#This Row],[accFillSz]] + bot_orders[[#This Row],[fee]], -bot_orders[[#This Row],[accFillSz]])</f>
        <v>-4.1870000000000003</v>
      </c>
      <c r="Z2286" s="4">
        <f>IF(bot_orders[[#This Row],[side]]="sell",bot_orders[[#This Row],[accFillSz]]*bot_orders[[#This Row],[avgPx]]+bot_orders[[#This Row],[fee]], 0)</f>
        <v>2.6244038959</v>
      </c>
      <c r="AA2286" s="4">
        <f>IF(bot_orders[[#This Row],[side]]="sell",-bot_orders[[#This Row],[accFillSz]],bot_orders[[#This Row],[accFillSz]]+bot_orders[[#This Row],[fee]])</f>
        <v>-4.1870000000000003</v>
      </c>
      <c r="AB2286">
        <v>0</v>
      </c>
      <c r="AC2286" t="s">
        <v>39</v>
      </c>
      <c r="AD2286">
        <v>0</v>
      </c>
      <c r="AE2286" t="s">
        <v>40</v>
      </c>
      <c r="AF2286" t="s">
        <v>41</v>
      </c>
      <c r="AG2286" t="s">
        <v>42</v>
      </c>
      <c r="AH2286" t="s">
        <v>28</v>
      </c>
      <c r="AI2286">
        <v>-4.1870000000000003</v>
      </c>
      <c r="AJ2286">
        <v>2.6244038999999999</v>
      </c>
    </row>
    <row r="2287" spans="1:36" x14ac:dyDescent="0.3">
      <c r="A2287">
        <v>2284</v>
      </c>
      <c r="B2287" t="s">
        <v>306</v>
      </c>
      <c r="C2287" t="s">
        <v>28</v>
      </c>
      <c r="D2287" t="s">
        <v>29</v>
      </c>
      <c r="E2287" t="s">
        <v>30</v>
      </c>
      <c r="F2287" t="s">
        <v>31</v>
      </c>
      <c r="G2287" t="s">
        <v>7292</v>
      </c>
      <c r="H2287" t="s">
        <v>7293</v>
      </c>
      <c r="I2287" s="4" t="s">
        <v>7294</v>
      </c>
      <c r="J2287" s="1">
        <f>((((bot_orders[[#This Row],[cTime]]/ 1000)+3*3600) / 86400) + DATE(1970,1,1))</f>
        <v>45768.79069642361</v>
      </c>
      <c r="K2287" s="4" t="s">
        <v>7295</v>
      </c>
      <c r="L2287" s="1">
        <f>((((bot_orders[[#This Row],[uTime]]/ 1000)+3*3600) / 86400) + DATE(1970,1,1))</f>
        <v>45768.795857002318</v>
      </c>
      <c r="M2287" t="s">
        <v>34</v>
      </c>
      <c r="N2287" t="s">
        <v>28</v>
      </c>
      <c r="O2287" t="s">
        <v>35</v>
      </c>
      <c r="P2287">
        <v>4.1909999999999998</v>
      </c>
      <c r="Q2287" t="s">
        <v>36</v>
      </c>
      <c r="R2287" t="s">
        <v>55</v>
      </c>
      <c r="S2287">
        <v>0.62490000000000001</v>
      </c>
      <c r="T2287">
        <v>0.62490000000000001</v>
      </c>
      <c r="U2287">
        <v>4.1909999999999998</v>
      </c>
      <c r="V2287">
        <v>-3.3528E-3</v>
      </c>
      <c r="W2287" t="s">
        <v>39</v>
      </c>
      <c r="X2287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287" s="4">
        <f>IF(bot_orders[[#This Row],[side]]="buy", bot_orders[[#This Row],[accFillSz]] + bot_orders[[#This Row],[fee]], -bot_orders[[#This Row],[accFillSz]])</f>
        <v>4.1876471999999998</v>
      </c>
      <c r="Z2287" s="4">
        <f>IF(bot_orders[[#This Row],[side]]="sell",bot_orders[[#This Row],[accFillSz]]*bot_orders[[#This Row],[avgPx]]+bot_orders[[#This Row],[fee]], 0)</f>
        <v>0</v>
      </c>
      <c r="AA2287" s="4">
        <f>IF(bot_orders[[#This Row],[side]]="sell",-bot_orders[[#This Row],[accFillSz]],bot_orders[[#This Row],[accFillSz]]+bot_orders[[#This Row],[fee]])</f>
        <v>4.1876471999999998</v>
      </c>
      <c r="AB2287">
        <v>0</v>
      </c>
      <c r="AC2287" t="s">
        <v>38</v>
      </c>
      <c r="AD2287">
        <v>0</v>
      </c>
      <c r="AE2287" t="s">
        <v>40</v>
      </c>
      <c r="AF2287" t="s">
        <v>41</v>
      </c>
      <c r="AG2287" t="s">
        <v>42</v>
      </c>
      <c r="AH2287" t="s">
        <v>28</v>
      </c>
      <c r="AI2287">
        <v>4.1876471999999998</v>
      </c>
      <c r="AJ2287">
        <v>-2.6189559</v>
      </c>
    </row>
    <row r="2288" spans="1:36" x14ac:dyDescent="0.3">
      <c r="A2288">
        <v>2285</v>
      </c>
      <c r="B2288" t="s">
        <v>306</v>
      </c>
      <c r="C2288" t="s">
        <v>28</v>
      </c>
      <c r="D2288" t="s">
        <v>29</v>
      </c>
      <c r="E2288" t="s">
        <v>30</v>
      </c>
      <c r="F2288" t="s">
        <v>31</v>
      </c>
      <c r="G2288" t="s">
        <v>7296</v>
      </c>
      <c r="H2288" t="s">
        <v>7297</v>
      </c>
      <c r="I2288" s="4" t="s">
        <v>7298</v>
      </c>
      <c r="J2288" s="1">
        <f>((((bot_orders[[#This Row],[cTime]]/ 1000)+3*3600) / 86400) + DATE(1970,1,1))</f>
        <v>45768.792026064817</v>
      </c>
      <c r="K2288" s="4" t="s">
        <v>7299</v>
      </c>
      <c r="L2288" s="1">
        <f>((((bot_orders[[#This Row],[uTime]]/ 1000)+3*3600) / 86400) + DATE(1970,1,1))</f>
        <v>45768.794008935183</v>
      </c>
      <c r="M2288" t="s">
        <v>34</v>
      </c>
      <c r="N2288" t="s">
        <v>28</v>
      </c>
      <c r="O2288" t="s">
        <v>35</v>
      </c>
      <c r="P2288">
        <v>4.1909999999999998</v>
      </c>
      <c r="Q2288" t="s">
        <v>36</v>
      </c>
      <c r="R2288" t="s">
        <v>55</v>
      </c>
      <c r="S2288">
        <v>0.62729999999999997</v>
      </c>
      <c r="T2288">
        <v>0.62729999999999997</v>
      </c>
      <c r="U2288">
        <v>4.1909999999999998</v>
      </c>
      <c r="V2288">
        <v>-3.3528E-3</v>
      </c>
      <c r="W2288" t="s">
        <v>39</v>
      </c>
      <c r="X2288" s="4">
        <f>IF(bot_orders[[#This Row],[side]]="sell", bot_orders[[#This Row],[accFillSz]]*bot_orders[[#This Row],[avgPx]] + bot_orders[[#This Row],[fee]], -bot_orders[[#This Row],[accFillSz]]*bot_orders[[#This Row],[avgPx]])</f>
        <v>-2.6290142999999997</v>
      </c>
      <c r="Y2288" s="4">
        <f>IF(bot_orders[[#This Row],[side]]="buy", bot_orders[[#This Row],[accFillSz]] + bot_orders[[#This Row],[fee]], -bot_orders[[#This Row],[accFillSz]])</f>
        <v>4.1876471999999998</v>
      </c>
      <c r="Z2288" s="4">
        <f>IF(bot_orders[[#This Row],[side]]="sell",bot_orders[[#This Row],[accFillSz]]*bot_orders[[#This Row],[avgPx]]+bot_orders[[#This Row],[fee]], 0)</f>
        <v>0</v>
      </c>
      <c r="AA2288" s="4">
        <f>IF(bot_orders[[#This Row],[side]]="sell",-bot_orders[[#This Row],[accFillSz]],bot_orders[[#This Row],[accFillSz]]+bot_orders[[#This Row],[fee]])</f>
        <v>4.1876471999999998</v>
      </c>
      <c r="AB2288">
        <v>0</v>
      </c>
      <c r="AC2288" t="s">
        <v>38</v>
      </c>
      <c r="AD2288">
        <v>0</v>
      </c>
      <c r="AE2288" t="s">
        <v>40</v>
      </c>
      <c r="AF2288" t="s">
        <v>41</v>
      </c>
      <c r="AG2288" t="s">
        <v>42</v>
      </c>
      <c r="AH2288" t="s">
        <v>28</v>
      </c>
      <c r="AI2288">
        <v>4.1876471999999998</v>
      </c>
      <c r="AJ2288">
        <v>-2.6290143000000001</v>
      </c>
    </row>
    <row r="2289" spans="1:36" x14ac:dyDescent="0.3">
      <c r="A2289">
        <v>2286</v>
      </c>
      <c r="B2289" t="s">
        <v>306</v>
      </c>
      <c r="C2289" t="s">
        <v>28</v>
      </c>
      <c r="D2289" t="s">
        <v>29</v>
      </c>
      <c r="E2289" t="s">
        <v>30</v>
      </c>
      <c r="F2289" t="s">
        <v>31</v>
      </c>
      <c r="G2289" t="s">
        <v>7296</v>
      </c>
      <c r="H2289" t="s">
        <v>7300</v>
      </c>
      <c r="I2289" s="4" t="s">
        <v>7301</v>
      </c>
      <c r="J2289" s="1">
        <f>((((bot_orders[[#This Row],[cTime]]/ 1000)+3*3600) / 86400) + DATE(1970,1,1))</f>
        <v>45768.794008958335</v>
      </c>
      <c r="K2289" s="4" t="s">
        <v>7302</v>
      </c>
      <c r="L2289" s="1">
        <f>((((bot_orders[[#This Row],[uTime]]/ 1000)+3*3600) / 86400) + DATE(1970,1,1))</f>
        <v>45768.798169305555</v>
      </c>
      <c r="M2289" t="s">
        <v>34</v>
      </c>
      <c r="N2289" t="s">
        <v>28</v>
      </c>
      <c r="O2289" t="s">
        <v>35</v>
      </c>
      <c r="P2289">
        <v>4.1870000000000003</v>
      </c>
      <c r="Q2289" t="s">
        <v>36</v>
      </c>
      <c r="R2289" t="s">
        <v>37</v>
      </c>
      <c r="S2289">
        <v>0.62980000000000003</v>
      </c>
      <c r="T2289">
        <v>0.62980000000000003</v>
      </c>
      <c r="U2289">
        <v>4.1870000000000003</v>
      </c>
      <c r="V2289">
        <v>-2.1095781E-3</v>
      </c>
      <c r="W2289" t="s">
        <v>38</v>
      </c>
      <c r="X2289" s="4">
        <f>IF(bot_orders[[#This Row],[side]]="sell", bot_orders[[#This Row],[accFillSz]]*bot_orders[[#This Row],[avgPx]] + bot_orders[[#This Row],[fee]], -bot_orders[[#This Row],[accFillSz]]*bot_orders[[#This Row],[avgPx]])</f>
        <v>2.6348630219000007</v>
      </c>
      <c r="Y2289" s="4">
        <f>IF(bot_orders[[#This Row],[side]]="buy", bot_orders[[#This Row],[accFillSz]] + bot_orders[[#This Row],[fee]], -bot_orders[[#This Row],[accFillSz]])</f>
        <v>-4.1870000000000003</v>
      </c>
      <c r="Z2289" s="4">
        <f>IF(bot_orders[[#This Row],[side]]="sell",bot_orders[[#This Row],[accFillSz]]*bot_orders[[#This Row],[avgPx]]+bot_orders[[#This Row],[fee]], 0)</f>
        <v>2.6348630219000007</v>
      </c>
      <c r="AA2289" s="4">
        <f>IF(bot_orders[[#This Row],[side]]="sell",-bot_orders[[#This Row],[accFillSz]],bot_orders[[#This Row],[accFillSz]]+bot_orders[[#This Row],[fee]])</f>
        <v>-4.1870000000000003</v>
      </c>
      <c r="AB2289">
        <v>0</v>
      </c>
      <c r="AC2289" t="s">
        <v>39</v>
      </c>
      <c r="AD2289">
        <v>0</v>
      </c>
      <c r="AE2289" t="s">
        <v>40</v>
      </c>
      <c r="AF2289" t="s">
        <v>41</v>
      </c>
      <c r="AG2289" t="s">
        <v>42</v>
      </c>
      <c r="AH2289" t="s">
        <v>28</v>
      </c>
      <c r="AI2289">
        <v>-4.1870000000000003</v>
      </c>
      <c r="AJ2289">
        <v>2.6348630200000001</v>
      </c>
    </row>
    <row r="2290" spans="1:36" x14ac:dyDescent="0.3">
      <c r="A2290">
        <v>2287</v>
      </c>
      <c r="B2290" t="s">
        <v>306</v>
      </c>
      <c r="C2290" t="s">
        <v>28</v>
      </c>
      <c r="D2290" t="s">
        <v>29</v>
      </c>
      <c r="E2290" t="s">
        <v>30</v>
      </c>
      <c r="F2290" t="s">
        <v>31</v>
      </c>
      <c r="G2290" t="s">
        <v>7292</v>
      </c>
      <c r="H2290" t="s">
        <v>7303</v>
      </c>
      <c r="I2290" s="4" t="s">
        <v>7304</v>
      </c>
      <c r="J2290" s="1">
        <f>((((bot_orders[[#This Row],[cTime]]/ 1000)+3*3600) / 86400) + DATE(1970,1,1))</f>
        <v>45768.795857025463</v>
      </c>
      <c r="K2290" s="4" t="s">
        <v>7305</v>
      </c>
      <c r="L2290" s="1">
        <f>((((bot_orders[[#This Row],[uTime]]/ 1000)+3*3600) / 86400) + DATE(1970,1,1))</f>
        <v>45768.796527951388</v>
      </c>
      <c r="M2290" t="s">
        <v>34</v>
      </c>
      <c r="N2290" t="s">
        <v>28</v>
      </c>
      <c r="O2290" t="s">
        <v>35</v>
      </c>
      <c r="P2290">
        <v>4.1870000000000003</v>
      </c>
      <c r="Q2290" t="s">
        <v>36</v>
      </c>
      <c r="R2290" t="s">
        <v>37</v>
      </c>
      <c r="S2290">
        <v>0.62729999999999997</v>
      </c>
      <c r="T2290">
        <v>0.62729999999999997</v>
      </c>
      <c r="U2290">
        <v>4.1870000000000003</v>
      </c>
      <c r="V2290">
        <v>-2.1012041000000002E-3</v>
      </c>
      <c r="W2290" t="s">
        <v>38</v>
      </c>
      <c r="X2290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290" s="4">
        <f>IF(bot_orders[[#This Row],[side]]="buy", bot_orders[[#This Row],[accFillSz]] + bot_orders[[#This Row],[fee]], -bot_orders[[#This Row],[accFillSz]])</f>
        <v>-4.1870000000000003</v>
      </c>
      <c r="Z2290" s="4">
        <f>IF(bot_orders[[#This Row],[side]]="sell",bot_orders[[#This Row],[accFillSz]]*bot_orders[[#This Row],[avgPx]]+bot_orders[[#This Row],[fee]], 0)</f>
        <v>2.6244038959</v>
      </c>
      <c r="AA2290" s="4">
        <f>IF(bot_orders[[#This Row],[side]]="sell",-bot_orders[[#This Row],[accFillSz]],bot_orders[[#This Row],[accFillSz]]+bot_orders[[#This Row],[fee]])</f>
        <v>-4.1870000000000003</v>
      </c>
      <c r="AB2290">
        <v>0</v>
      </c>
      <c r="AC2290" t="s">
        <v>39</v>
      </c>
      <c r="AD2290">
        <v>0</v>
      </c>
      <c r="AE2290" t="s">
        <v>40</v>
      </c>
      <c r="AF2290" t="s">
        <v>41</v>
      </c>
      <c r="AG2290" t="s">
        <v>42</v>
      </c>
      <c r="AH2290" t="s">
        <v>28</v>
      </c>
      <c r="AI2290">
        <v>-4.1870000000000003</v>
      </c>
      <c r="AJ2290">
        <v>2.6244038999999999</v>
      </c>
    </row>
    <row r="2291" spans="1:36" x14ac:dyDescent="0.3">
      <c r="A2291">
        <v>2288</v>
      </c>
      <c r="B2291" t="s">
        <v>306</v>
      </c>
      <c r="C2291" t="s">
        <v>28</v>
      </c>
      <c r="D2291" t="s">
        <v>29</v>
      </c>
      <c r="E2291" t="s">
        <v>30</v>
      </c>
      <c r="F2291" t="s">
        <v>31</v>
      </c>
      <c r="G2291" t="s">
        <v>7306</v>
      </c>
      <c r="H2291" t="s">
        <v>7307</v>
      </c>
      <c r="I2291" s="4" t="s">
        <v>7308</v>
      </c>
      <c r="J2291" s="1">
        <f>((((bot_orders[[#This Row],[cTime]]/ 1000)+3*3600) / 86400) + DATE(1970,1,1))</f>
        <v>45768.79652797454</v>
      </c>
      <c r="K2291" s="4" t="s">
        <v>7309</v>
      </c>
      <c r="L2291" s="1">
        <f>((((bot_orders[[#This Row],[uTime]]/ 1000)+3*3600) / 86400) + DATE(1970,1,1))</f>
        <v>45768.823295706025</v>
      </c>
      <c r="M2291" t="s">
        <v>34</v>
      </c>
      <c r="N2291" t="s">
        <v>28</v>
      </c>
      <c r="O2291" t="s">
        <v>35</v>
      </c>
      <c r="P2291">
        <v>4.1909999999999998</v>
      </c>
      <c r="Q2291" t="s">
        <v>36</v>
      </c>
      <c r="R2291" t="s">
        <v>55</v>
      </c>
      <c r="S2291">
        <v>0.62490000000000001</v>
      </c>
      <c r="T2291">
        <v>0.62490000000000001</v>
      </c>
      <c r="U2291">
        <v>4.1909999999999998</v>
      </c>
      <c r="V2291">
        <v>-3.3528E-3</v>
      </c>
      <c r="W2291" t="s">
        <v>39</v>
      </c>
      <c r="X2291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291" s="4">
        <f>IF(bot_orders[[#This Row],[side]]="buy", bot_orders[[#This Row],[accFillSz]] + bot_orders[[#This Row],[fee]], -bot_orders[[#This Row],[accFillSz]])</f>
        <v>4.1876471999999998</v>
      </c>
      <c r="Z2291" s="4">
        <f>IF(bot_orders[[#This Row],[side]]="sell",bot_orders[[#This Row],[accFillSz]]*bot_orders[[#This Row],[avgPx]]+bot_orders[[#This Row],[fee]], 0)</f>
        <v>0</v>
      </c>
      <c r="AA2291" s="4">
        <f>IF(bot_orders[[#This Row],[side]]="sell",-bot_orders[[#This Row],[accFillSz]],bot_orders[[#This Row],[accFillSz]]+bot_orders[[#This Row],[fee]])</f>
        <v>4.1876471999999998</v>
      </c>
      <c r="AB2291">
        <v>0</v>
      </c>
      <c r="AC2291" t="s">
        <v>38</v>
      </c>
      <c r="AD2291">
        <v>0</v>
      </c>
      <c r="AE2291" t="s">
        <v>40</v>
      </c>
      <c r="AF2291" t="s">
        <v>41</v>
      </c>
      <c r="AG2291" t="s">
        <v>42</v>
      </c>
      <c r="AH2291" t="s">
        <v>28</v>
      </c>
      <c r="AI2291">
        <v>4.1876471999999998</v>
      </c>
      <c r="AJ2291">
        <v>-2.6189559</v>
      </c>
    </row>
    <row r="2292" spans="1:36" x14ac:dyDescent="0.3">
      <c r="A2292">
        <v>2289</v>
      </c>
      <c r="B2292" t="s">
        <v>306</v>
      </c>
      <c r="C2292" t="s">
        <v>28</v>
      </c>
      <c r="D2292" t="s">
        <v>29</v>
      </c>
      <c r="E2292" t="s">
        <v>30</v>
      </c>
      <c r="F2292" t="s">
        <v>31</v>
      </c>
      <c r="G2292" t="s">
        <v>7310</v>
      </c>
      <c r="H2292" t="s">
        <v>7311</v>
      </c>
      <c r="I2292" s="4" t="s">
        <v>7312</v>
      </c>
      <c r="J2292" s="1">
        <f>((((bot_orders[[#This Row],[cTime]]/ 1000)+3*3600) / 86400) + DATE(1970,1,1))</f>
        <v>45768.7981693287</v>
      </c>
      <c r="K2292" s="4" t="s">
        <v>7313</v>
      </c>
      <c r="L2292" s="1">
        <f>((((bot_orders[[#This Row],[uTime]]/ 1000)+3*3600) / 86400) + DATE(1970,1,1))</f>
        <v>45768.823086643519</v>
      </c>
      <c r="M2292" t="s">
        <v>34</v>
      </c>
      <c r="N2292" t="s">
        <v>28</v>
      </c>
      <c r="O2292" t="s">
        <v>35</v>
      </c>
      <c r="P2292">
        <v>4.1909999999999998</v>
      </c>
      <c r="Q2292" t="s">
        <v>36</v>
      </c>
      <c r="R2292" t="s">
        <v>55</v>
      </c>
      <c r="S2292">
        <v>0.62729999999999997</v>
      </c>
      <c r="T2292">
        <v>0.62729999999999997</v>
      </c>
      <c r="U2292">
        <v>4.1909999999999998</v>
      </c>
      <c r="V2292">
        <v>-3.3528E-3</v>
      </c>
      <c r="W2292" t="s">
        <v>39</v>
      </c>
      <c r="X2292" s="4">
        <f>IF(bot_orders[[#This Row],[side]]="sell", bot_orders[[#This Row],[accFillSz]]*bot_orders[[#This Row],[avgPx]] + bot_orders[[#This Row],[fee]], -bot_orders[[#This Row],[accFillSz]]*bot_orders[[#This Row],[avgPx]])</f>
        <v>-2.6290142999999997</v>
      </c>
      <c r="Y2292" s="4">
        <f>IF(bot_orders[[#This Row],[side]]="buy", bot_orders[[#This Row],[accFillSz]] + bot_orders[[#This Row],[fee]], -bot_orders[[#This Row],[accFillSz]])</f>
        <v>4.1876471999999998</v>
      </c>
      <c r="Z2292" s="4">
        <f>IF(bot_orders[[#This Row],[side]]="sell",bot_orders[[#This Row],[accFillSz]]*bot_orders[[#This Row],[avgPx]]+bot_orders[[#This Row],[fee]], 0)</f>
        <v>0</v>
      </c>
      <c r="AA2292" s="4">
        <f>IF(bot_orders[[#This Row],[side]]="sell",-bot_orders[[#This Row],[accFillSz]],bot_orders[[#This Row],[accFillSz]]+bot_orders[[#This Row],[fee]])</f>
        <v>4.1876471999999998</v>
      </c>
      <c r="AB2292">
        <v>0</v>
      </c>
      <c r="AC2292" t="s">
        <v>38</v>
      </c>
      <c r="AD2292">
        <v>0</v>
      </c>
      <c r="AE2292" t="s">
        <v>40</v>
      </c>
      <c r="AF2292" t="s">
        <v>41</v>
      </c>
      <c r="AG2292" t="s">
        <v>42</v>
      </c>
      <c r="AH2292" t="s">
        <v>28</v>
      </c>
      <c r="AI2292">
        <v>4.1876471999999998</v>
      </c>
      <c r="AJ2292">
        <v>-2.6290143000000001</v>
      </c>
    </row>
    <row r="2293" spans="1:36" x14ac:dyDescent="0.3">
      <c r="A2293">
        <v>2290</v>
      </c>
      <c r="B2293" t="s">
        <v>306</v>
      </c>
      <c r="C2293" t="s">
        <v>28</v>
      </c>
      <c r="D2293" t="s">
        <v>29</v>
      </c>
      <c r="E2293" t="s">
        <v>30</v>
      </c>
      <c r="F2293" t="s">
        <v>31</v>
      </c>
      <c r="G2293" t="s">
        <v>7314</v>
      </c>
      <c r="H2293" t="s">
        <v>7315</v>
      </c>
      <c r="I2293" s="4" t="s">
        <v>7316</v>
      </c>
      <c r="J2293" s="1">
        <f>((((bot_orders[[#This Row],[cTime]]/ 1000)+3*3600) / 86400) + DATE(1970,1,1))</f>
        <v>45768.799201412039</v>
      </c>
      <c r="K2293" s="4" t="s">
        <v>7317</v>
      </c>
      <c r="L2293" s="1">
        <f>((((bot_orders[[#This Row],[uTime]]/ 1000)+3*3600) / 86400) + DATE(1970,1,1))</f>
        <v>45768.804844687504</v>
      </c>
      <c r="M2293" t="s">
        <v>34</v>
      </c>
      <c r="N2293" t="s">
        <v>28</v>
      </c>
      <c r="O2293" t="s">
        <v>35</v>
      </c>
      <c r="P2293">
        <v>4.1909999999999998</v>
      </c>
      <c r="Q2293" t="s">
        <v>36</v>
      </c>
      <c r="R2293" t="s">
        <v>55</v>
      </c>
      <c r="S2293">
        <v>0.62980000000000003</v>
      </c>
      <c r="T2293">
        <v>0.62980000000000003</v>
      </c>
      <c r="U2293">
        <v>4.1909999999999998</v>
      </c>
      <c r="V2293">
        <v>-3.3528E-3</v>
      </c>
      <c r="W2293" t="s">
        <v>39</v>
      </c>
      <c r="X2293" s="4">
        <f>IF(bot_orders[[#This Row],[side]]="sell", bot_orders[[#This Row],[accFillSz]]*bot_orders[[#This Row],[avgPx]] + bot_orders[[#This Row],[fee]], -bot_orders[[#This Row],[accFillSz]]*bot_orders[[#This Row],[avgPx]])</f>
        <v>-2.6394918000000001</v>
      </c>
      <c r="Y2293" s="4">
        <f>IF(bot_orders[[#This Row],[side]]="buy", bot_orders[[#This Row],[accFillSz]] + bot_orders[[#This Row],[fee]], -bot_orders[[#This Row],[accFillSz]])</f>
        <v>4.1876471999999998</v>
      </c>
      <c r="Z2293" s="4">
        <f>IF(bot_orders[[#This Row],[side]]="sell",bot_orders[[#This Row],[accFillSz]]*bot_orders[[#This Row],[avgPx]]+bot_orders[[#This Row],[fee]], 0)</f>
        <v>0</v>
      </c>
      <c r="AA2293" s="4">
        <f>IF(bot_orders[[#This Row],[side]]="sell",-bot_orders[[#This Row],[accFillSz]],bot_orders[[#This Row],[accFillSz]]+bot_orders[[#This Row],[fee]])</f>
        <v>4.1876471999999998</v>
      </c>
      <c r="AB2293">
        <v>0</v>
      </c>
      <c r="AC2293" t="s">
        <v>38</v>
      </c>
      <c r="AD2293">
        <v>0</v>
      </c>
      <c r="AE2293" t="s">
        <v>40</v>
      </c>
      <c r="AF2293" t="s">
        <v>41</v>
      </c>
      <c r="AG2293" t="s">
        <v>42</v>
      </c>
      <c r="AH2293" t="s">
        <v>28</v>
      </c>
      <c r="AI2293">
        <v>4.1876471999999998</v>
      </c>
      <c r="AJ2293">
        <v>-2.6394918000000001</v>
      </c>
    </row>
    <row r="2294" spans="1:36" x14ac:dyDescent="0.3">
      <c r="A2294">
        <v>2291</v>
      </c>
      <c r="B2294" t="s">
        <v>306</v>
      </c>
      <c r="C2294" t="s">
        <v>28</v>
      </c>
      <c r="D2294" t="s">
        <v>29</v>
      </c>
      <c r="E2294" t="s">
        <v>30</v>
      </c>
      <c r="F2294" t="s">
        <v>31</v>
      </c>
      <c r="G2294" t="s">
        <v>7314</v>
      </c>
      <c r="H2294" t="s">
        <v>7318</v>
      </c>
      <c r="I2294" s="4" t="s">
        <v>7319</v>
      </c>
      <c r="J2294" s="1">
        <f>((((bot_orders[[#This Row],[cTime]]/ 1000)+3*3600) / 86400) + DATE(1970,1,1))</f>
        <v>45768.804844710648</v>
      </c>
      <c r="K2294" s="4" t="s">
        <v>7320</v>
      </c>
      <c r="L2294" s="1">
        <f>((((bot_orders[[#This Row],[uTime]]/ 1000)+3*3600) / 86400) + DATE(1970,1,1))</f>
        <v>45768.817367303243</v>
      </c>
      <c r="M2294" t="s">
        <v>34</v>
      </c>
      <c r="N2294" t="s">
        <v>28</v>
      </c>
      <c r="O2294" t="s">
        <v>35</v>
      </c>
      <c r="P2294">
        <v>4.1870000000000003</v>
      </c>
      <c r="Q2294" t="s">
        <v>36</v>
      </c>
      <c r="R2294" t="s">
        <v>37</v>
      </c>
      <c r="S2294">
        <v>0.63229999999999997</v>
      </c>
      <c r="T2294">
        <v>0.63229999999999997</v>
      </c>
      <c r="U2294">
        <v>4.1870000000000003</v>
      </c>
      <c r="V2294">
        <v>-2.1179520999999998E-3</v>
      </c>
      <c r="W2294" t="s">
        <v>38</v>
      </c>
      <c r="X2294" s="4">
        <f>IF(bot_orders[[#This Row],[side]]="sell", bot_orders[[#This Row],[accFillSz]]*bot_orders[[#This Row],[avgPx]] + bot_orders[[#This Row],[fee]], -bot_orders[[#This Row],[accFillSz]]*bot_orders[[#This Row],[avgPx]])</f>
        <v>2.6453221479</v>
      </c>
      <c r="Y2294" s="4">
        <f>IF(bot_orders[[#This Row],[side]]="buy", bot_orders[[#This Row],[accFillSz]] + bot_orders[[#This Row],[fee]], -bot_orders[[#This Row],[accFillSz]])</f>
        <v>-4.1870000000000003</v>
      </c>
      <c r="Z2294" s="4">
        <f>IF(bot_orders[[#This Row],[side]]="sell",bot_orders[[#This Row],[accFillSz]]*bot_orders[[#This Row],[avgPx]]+bot_orders[[#This Row],[fee]], 0)</f>
        <v>2.6453221479</v>
      </c>
      <c r="AA2294" s="4">
        <f>IF(bot_orders[[#This Row],[side]]="sell",-bot_orders[[#This Row],[accFillSz]],bot_orders[[#This Row],[accFillSz]]+bot_orders[[#This Row],[fee]])</f>
        <v>-4.1870000000000003</v>
      </c>
      <c r="AB2294">
        <v>0</v>
      </c>
      <c r="AC2294" t="s">
        <v>39</v>
      </c>
      <c r="AD2294">
        <v>0</v>
      </c>
      <c r="AE2294" t="s">
        <v>40</v>
      </c>
      <c r="AF2294" t="s">
        <v>41</v>
      </c>
      <c r="AG2294" t="s">
        <v>42</v>
      </c>
      <c r="AH2294" t="s">
        <v>28</v>
      </c>
      <c r="AI2294">
        <v>-4.1870000000000003</v>
      </c>
      <c r="AJ2294">
        <v>2.6453221500000001</v>
      </c>
    </row>
    <row r="2295" spans="1:36" x14ac:dyDescent="0.3">
      <c r="A2295">
        <v>2292</v>
      </c>
      <c r="B2295" t="s">
        <v>306</v>
      </c>
      <c r="C2295" t="s">
        <v>28</v>
      </c>
      <c r="D2295" t="s">
        <v>29</v>
      </c>
      <c r="E2295" t="s">
        <v>30</v>
      </c>
      <c r="F2295" t="s">
        <v>31</v>
      </c>
      <c r="G2295" t="s">
        <v>7321</v>
      </c>
      <c r="H2295" t="s">
        <v>7322</v>
      </c>
      <c r="I2295" s="4" t="s">
        <v>7323</v>
      </c>
      <c r="J2295" s="1">
        <f>((((bot_orders[[#This Row],[cTime]]/ 1000)+3*3600) / 86400) + DATE(1970,1,1))</f>
        <v>45768.817367326388</v>
      </c>
      <c r="K2295" s="4" t="s">
        <v>7324</v>
      </c>
      <c r="L2295" s="1">
        <f>((((bot_orders[[#This Row],[uTime]]/ 1000)+3*3600) / 86400) + DATE(1970,1,1))</f>
        <v>45768.820672037036</v>
      </c>
      <c r="M2295" t="s">
        <v>34</v>
      </c>
      <c r="N2295" t="s">
        <v>28</v>
      </c>
      <c r="O2295" t="s">
        <v>35</v>
      </c>
      <c r="P2295">
        <v>4.1909999999999998</v>
      </c>
      <c r="Q2295" t="s">
        <v>36</v>
      </c>
      <c r="R2295" t="s">
        <v>55</v>
      </c>
      <c r="S2295">
        <v>0.62980000000000003</v>
      </c>
      <c r="T2295">
        <v>0.62980000000000003</v>
      </c>
      <c r="U2295">
        <v>4.1909999999999998</v>
      </c>
      <c r="V2295">
        <v>-3.3528E-3</v>
      </c>
      <c r="W2295" t="s">
        <v>39</v>
      </c>
      <c r="X2295" s="4">
        <f>IF(bot_orders[[#This Row],[side]]="sell", bot_orders[[#This Row],[accFillSz]]*bot_orders[[#This Row],[avgPx]] + bot_orders[[#This Row],[fee]], -bot_orders[[#This Row],[accFillSz]]*bot_orders[[#This Row],[avgPx]])</f>
        <v>-2.6394918000000001</v>
      </c>
      <c r="Y2295" s="4">
        <f>IF(bot_orders[[#This Row],[side]]="buy", bot_orders[[#This Row],[accFillSz]] + bot_orders[[#This Row],[fee]], -bot_orders[[#This Row],[accFillSz]])</f>
        <v>4.1876471999999998</v>
      </c>
      <c r="Z2295" s="4">
        <f>IF(bot_orders[[#This Row],[side]]="sell",bot_orders[[#This Row],[accFillSz]]*bot_orders[[#This Row],[avgPx]]+bot_orders[[#This Row],[fee]], 0)</f>
        <v>0</v>
      </c>
      <c r="AA2295" s="4">
        <f>IF(bot_orders[[#This Row],[side]]="sell",-bot_orders[[#This Row],[accFillSz]],bot_orders[[#This Row],[accFillSz]]+bot_orders[[#This Row],[fee]])</f>
        <v>4.1876471999999998</v>
      </c>
      <c r="AB2295">
        <v>0</v>
      </c>
      <c r="AC2295" t="s">
        <v>38</v>
      </c>
      <c r="AD2295">
        <v>0</v>
      </c>
      <c r="AE2295" t="s">
        <v>40</v>
      </c>
      <c r="AF2295" t="s">
        <v>41</v>
      </c>
      <c r="AG2295" t="s">
        <v>42</v>
      </c>
      <c r="AH2295" t="s">
        <v>28</v>
      </c>
      <c r="AI2295">
        <v>4.1876471999999998</v>
      </c>
      <c r="AJ2295">
        <v>-2.6394918000000001</v>
      </c>
    </row>
    <row r="2296" spans="1:36" x14ac:dyDescent="0.3">
      <c r="A2296">
        <v>2293</v>
      </c>
      <c r="B2296" t="s">
        <v>306</v>
      </c>
      <c r="C2296" t="s">
        <v>28</v>
      </c>
      <c r="D2296" t="s">
        <v>29</v>
      </c>
      <c r="E2296" t="s">
        <v>30</v>
      </c>
      <c r="F2296" t="s">
        <v>31</v>
      </c>
      <c r="G2296" t="s">
        <v>7321</v>
      </c>
      <c r="H2296" t="s">
        <v>7325</v>
      </c>
      <c r="I2296" s="4" t="s">
        <v>7326</v>
      </c>
      <c r="J2296" s="1">
        <f>((((bot_orders[[#This Row],[cTime]]/ 1000)+3*3600) / 86400) + DATE(1970,1,1))</f>
        <v>45768.820672060188</v>
      </c>
      <c r="K2296" s="4" t="s">
        <v>7327</v>
      </c>
      <c r="L2296" s="1">
        <f>((((bot_orders[[#This Row],[uTime]]/ 1000)+3*3600) / 86400) + DATE(1970,1,1))</f>
        <v>45770.034627719913</v>
      </c>
      <c r="M2296" t="s">
        <v>34</v>
      </c>
      <c r="N2296" t="s">
        <v>28</v>
      </c>
      <c r="O2296" t="s">
        <v>35</v>
      </c>
      <c r="P2296">
        <v>4.1870000000000003</v>
      </c>
      <c r="Q2296" t="s">
        <v>36</v>
      </c>
      <c r="R2296" t="s">
        <v>37</v>
      </c>
      <c r="S2296">
        <v>0.63229999999999997</v>
      </c>
      <c r="T2296">
        <v>0.63229999999999997</v>
      </c>
      <c r="U2296">
        <v>4.1870000000000003</v>
      </c>
      <c r="V2296">
        <v>-2.1179520999999998E-3</v>
      </c>
      <c r="W2296" t="s">
        <v>38</v>
      </c>
      <c r="X2296" s="4">
        <f>IF(bot_orders[[#This Row],[side]]="sell", bot_orders[[#This Row],[accFillSz]]*bot_orders[[#This Row],[avgPx]] + bot_orders[[#This Row],[fee]], -bot_orders[[#This Row],[accFillSz]]*bot_orders[[#This Row],[avgPx]])</f>
        <v>2.6453221479</v>
      </c>
      <c r="Y2296" s="4">
        <f>IF(bot_orders[[#This Row],[side]]="buy", bot_orders[[#This Row],[accFillSz]] + bot_orders[[#This Row],[fee]], -bot_orders[[#This Row],[accFillSz]])</f>
        <v>-4.1870000000000003</v>
      </c>
      <c r="Z2296" s="4">
        <f>IF(bot_orders[[#This Row],[side]]="sell",bot_orders[[#This Row],[accFillSz]]*bot_orders[[#This Row],[avgPx]]+bot_orders[[#This Row],[fee]], 0)</f>
        <v>2.6453221479</v>
      </c>
      <c r="AA2296" s="4">
        <f>IF(bot_orders[[#This Row],[side]]="sell",-bot_orders[[#This Row],[accFillSz]],bot_orders[[#This Row],[accFillSz]]+bot_orders[[#This Row],[fee]])</f>
        <v>-4.1870000000000003</v>
      </c>
      <c r="AB2296">
        <v>0</v>
      </c>
      <c r="AC2296" t="s">
        <v>39</v>
      </c>
      <c r="AD2296">
        <v>0</v>
      </c>
      <c r="AE2296" t="s">
        <v>40</v>
      </c>
      <c r="AF2296" t="s">
        <v>41</v>
      </c>
      <c r="AG2296" t="s">
        <v>42</v>
      </c>
      <c r="AH2296" t="s">
        <v>28</v>
      </c>
      <c r="AI2296">
        <v>-4.1870000000000003</v>
      </c>
      <c r="AJ2296">
        <v>2.6453221500000001</v>
      </c>
    </row>
    <row r="2297" spans="1:36" x14ac:dyDescent="0.3">
      <c r="A2297">
        <v>2294</v>
      </c>
      <c r="B2297" t="s">
        <v>306</v>
      </c>
      <c r="C2297" t="s">
        <v>28</v>
      </c>
      <c r="D2297" t="s">
        <v>29</v>
      </c>
      <c r="E2297" t="s">
        <v>30</v>
      </c>
      <c r="F2297" t="s">
        <v>31</v>
      </c>
      <c r="G2297" t="s">
        <v>7310</v>
      </c>
      <c r="H2297" t="s">
        <v>7328</v>
      </c>
      <c r="I2297" s="4" t="s">
        <v>7329</v>
      </c>
      <c r="J2297" s="1">
        <f>((((bot_orders[[#This Row],[cTime]]/ 1000)+3*3600) / 86400) + DATE(1970,1,1))</f>
        <v>45768.823086724537</v>
      </c>
      <c r="K2297" s="4" t="s">
        <v>7330</v>
      </c>
      <c r="L2297" s="1">
        <f>((((bot_orders[[#This Row],[uTime]]/ 1000)+3*3600) / 86400) + DATE(1970,1,1))</f>
        <v>45770.034598379629</v>
      </c>
      <c r="M2297" t="s">
        <v>34</v>
      </c>
      <c r="N2297" t="s">
        <v>28</v>
      </c>
      <c r="O2297" t="s">
        <v>35</v>
      </c>
      <c r="P2297">
        <v>4.1870000000000003</v>
      </c>
      <c r="Q2297" t="s">
        <v>36</v>
      </c>
      <c r="R2297" t="s">
        <v>37</v>
      </c>
      <c r="S2297">
        <v>0.62980000000000003</v>
      </c>
      <c r="T2297">
        <v>0.62980000000000003</v>
      </c>
      <c r="U2297">
        <v>4.1870000000000003</v>
      </c>
      <c r="V2297">
        <v>-2.1095781E-3</v>
      </c>
      <c r="W2297" t="s">
        <v>38</v>
      </c>
      <c r="X2297" s="4">
        <f>IF(bot_orders[[#This Row],[side]]="sell", bot_orders[[#This Row],[accFillSz]]*bot_orders[[#This Row],[avgPx]] + bot_orders[[#This Row],[fee]], -bot_orders[[#This Row],[accFillSz]]*bot_orders[[#This Row],[avgPx]])</f>
        <v>2.6348630219000007</v>
      </c>
      <c r="Y2297" s="4">
        <f>IF(bot_orders[[#This Row],[side]]="buy", bot_orders[[#This Row],[accFillSz]] + bot_orders[[#This Row],[fee]], -bot_orders[[#This Row],[accFillSz]])</f>
        <v>-4.1870000000000003</v>
      </c>
      <c r="Z2297" s="4">
        <f>IF(bot_orders[[#This Row],[side]]="sell",bot_orders[[#This Row],[accFillSz]]*bot_orders[[#This Row],[avgPx]]+bot_orders[[#This Row],[fee]], 0)</f>
        <v>2.6348630219000007</v>
      </c>
      <c r="AA2297" s="4">
        <f>IF(bot_orders[[#This Row],[side]]="sell",-bot_orders[[#This Row],[accFillSz]],bot_orders[[#This Row],[accFillSz]]+bot_orders[[#This Row],[fee]])</f>
        <v>-4.1870000000000003</v>
      </c>
      <c r="AB2297">
        <v>0</v>
      </c>
      <c r="AC2297" t="s">
        <v>39</v>
      </c>
      <c r="AD2297">
        <v>0</v>
      </c>
      <c r="AE2297" t="s">
        <v>40</v>
      </c>
      <c r="AF2297" t="s">
        <v>41</v>
      </c>
      <c r="AG2297" t="s">
        <v>42</v>
      </c>
      <c r="AH2297" t="s">
        <v>28</v>
      </c>
      <c r="AI2297">
        <v>-4.1870000000000003</v>
      </c>
      <c r="AJ2297">
        <v>2.6348630200000001</v>
      </c>
    </row>
    <row r="2298" spans="1:36" x14ac:dyDescent="0.3">
      <c r="A2298">
        <v>2295</v>
      </c>
      <c r="B2298" t="s">
        <v>306</v>
      </c>
      <c r="C2298" t="s">
        <v>28</v>
      </c>
      <c r="D2298" t="s">
        <v>29</v>
      </c>
      <c r="E2298" t="s">
        <v>30</v>
      </c>
      <c r="F2298" t="s">
        <v>31</v>
      </c>
      <c r="G2298" t="s">
        <v>7306</v>
      </c>
      <c r="H2298" t="s">
        <v>7331</v>
      </c>
      <c r="I2298" s="4" t="s">
        <v>7332</v>
      </c>
      <c r="J2298" s="1">
        <f>((((bot_orders[[#This Row],[cTime]]/ 1000)+3*3600) / 86400) + DATE(1970,1,1))</f>
        <v>45768.823295729162</v>
      </c>
      <c r="K2298" s="4" t="s">
        <v>7333</v>
      </c>
      <c r="L2298" s="1">
        <f>((((bot_orders[[#This Row],[uTime]]/ 1000)+3*3600) / 86400) + DATE(1970,1,1))</f>
        <v>45768.82591540509</v>
      </c>
      <c r="M2298" t="s">
        <v>34</v>
      </c>
      <c r="N2298" t="s">
        <v>28</v>
      </c>
      <c r="O2298" t="s">
        <v>35</v>
      </c>
      <c r="P2298">
        <v>4.1870000000000003</v>
      </c>
      <c r="Q2298" t="s">
        <v>36</v>
      </c>
      <c r="R2298" t="s">
        <v>37</v>
      </c>
      <c r="S2298">
        <v>0.62729999999999997</v>
      </c>
      <c r="T2298">
        <v>0.62729999999999997</v>
      </c>
      <c r="U2298">
        <v>4.1870000000000003</v>
      </c>
      <c r="V2298">
        <v>-2.1012041000000002E-3</v>
      </c>
      <c r="W2298" t="s">
        <v>38</v>
      </c>
      <c r="X2298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298" s="4">
        <f>IF(bot_orders[[#This Row],[side]]="buy", bot_orders[[#This Row],[accFillSz]] + bot_orders[[#This Row],[fee]], -bot_orders[[#This Row],[accFillSz]])</f>
        <v>-4.1870000000000003</v>
      </c>
      <c r="Z2298" s="4">
        <f>IF(bot_orders[[#This Row],[side]]="sell",bot_orders[[#This Row],[accFillSz]]*bot_orders[[#This Row],[avgPx]]+bot_orders[[#This Row],[fee]], 0)</f>
        <v>2.6244038959</v>
      </c>
      <c r="AA2298" s="4">
        <f>IF(bot_orders[[#This Row],[side]]="sell",-bot_orders[[#This Row],[accFillSz]],bot_orders[[#This Row],[accFillSz]]+bot_orders[[#This Row],[fee]])</f>
        <v>-4.1870000000000003</v>
      </c>
      <c r="AB2298">
        <v>0</v>
      </c>
      <c r="AC2298" t="s">
        <v>39</v>
      </c>
      <c r="AD2298">
        <v>0</v>
      </c>
      <c r="AE2298" t="s">
        <v>40</v>
      </c>
      <c r="AF2298" t="s">
        <v>41</v>
      </c>
      <c r="AG2298" t="s">
        <v>42</v>
      </c>
      <c r="AH2298" t="s">
        <v>28</v>
      </c>
      <c r="AI2298">
        <v>-4.1870000000000003</v>
      </c>
      <c r="AJ2298">
        <v>2.6244038999999999</v>
      </c>
    </row>
    <row r="2299" spans="1:36" x14ac:dyDescent="0.3">
      <c r="A2299">
        <v>2296</v>
      </c>
      <c r="B2299" t="s">
        <v>306</v>
      </c>
      <c r="C2299" t="s">
        <v>28</v>
      </c>
      <c r="D2299" t="s">
        <v>29</v>
      </c>
      <c r="E2299" t="s">
        <v>30</v>
      </c>
      <c r="F2299" t="s">
        <v>31</v>
      </c>
      <c r="G2299" t="s">
        <v>7334</v>
      </c>
      <c r="H2299" t="s">
        <v>7335</v>
      </c>
      <c r="I2299" s="4" t="s">
        <v>7336</v>
      </c>
      <c r="J2299" s="1">
        <f>((((bot_orders[[#This Row],[cTime]]/ 1000)+3*3600) / 86400) + DATE(1970,1,1))</f>
        <v>45768.825915428242</v>
      </c>
      <c r="K2299" s="4" t="s">
        <v>7337</v>
      </c>
      <c r="L2299" s="1">
        <f>((((bot_orders[[#This Row],[uTime]]/ 1000)+3*3600) / 86400) + DATE(1970,1,1))</f>
        <v>45768.832002905096</v>
      </c>
      <c r="M2299" t="s">
        <v>34</v>
      </c>
      <c r="N2299" t="s">
        <v>28</v>
      </c>
      <c r="O2299" t="s">
        <v>35</v>
      </c>
      <c r="P2299">
        <v>4.1909999999999998</v>
      </c>
      <c r="Q2299" t="s">
        <v>36</v>
      </c>
      <c r="R2299" t="s">
        <v>55</v>
      </c>
      <c r="S2299">
        <v>0.62490000000000001</v>
      </c>
      <c r="T2299">
        <v>0.62490000000000001</v>
      </c>
      <c r="U2299">
        <v>4.1909999999999998</v>
      </c>
      <c r="V2299">
        <v>-3.3528E-3</v>
      </c>
      <c r="W2299" t="s">
        <v>39</v>
      </c>
      <c r="X2299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299" s="4">
        <f>IF(bot_orders[[#This Row],[side]]="buy", bot_orders[[#This Row],[accFillSz]] + bot_orders[[#This Row],[fee]], -bot_orders[[#This Row],[accFillSz]])</f>
        <v>4.1876471999999998</v>
      </c>
      <c r="Z2299" s="4">
        <f>IF(bot_orders[[#This Row],[side]]="sell",bot_orders[[#This Row],[accFillSz]]*bot_orders[[#This Row],[avgPx]]+bot_orders[[#This Row],[fee]], 0)</f>
        <v>0</v>
      </c>
      <c r="AA2299" s="4">
        <f>IF(bot_orders[[#This Row],[side]]="sell",-bot_orders[[#This Row],[accFillSz]],bot_orders[[#This Row],[accFillSz]]+bot_orders[[#This Row],[fee]])</f>
        <v>4.1876471999999998</v>
      </c>
      <c r="AB2299">
        <v>0</v>
      </c>
      <c r="AC2299" t="s">
        <v>38</v>
      </c>
      <c r="AD2299">
        <v>0</v>
      </c>
      <c r="AE2299" t="s">
        <v>40</v>
      </c>
      <c r="AF2299" t="s">
        <v>41</v>
      </c>
      <c r="AG2299" t="s">
        <v>42</v>
      </c>
      <c r="AH2299" t="s">
        <v>28</v>
      </c>
      <c r="AI2299">
        <v>4.1876471999999998</v>
      </c>
      <c r="AJ2299">
        <v>-2.6189559</v>
      </c>
    </row>
    <row r="2300" spans="1:36" x14ac:dyDescent="0.3">
      <c r="A2300">
        <v>2297</v>
      </c>
      <c r="B2300" t="s">
        <v>306</v>
      </c>
      <c r="C2300" t="s">
        <v>28</v>
      </c>
      <c r="D2300" t="s">
        <v>29</v>
      </c>
      <c r="E2300" t="s">
        <v>30</v>
      </c>
      <c r="F2300" t="s">
        <v>31</v>
      </c>
      <c r="G2300" t="s">
        <v>7334</v>
      </c>
      <c r="H2300" t="s">
        <v>7338</v>
      </c>
      <c r="I2300" s="4" t="s">
        <v>7339</v>
      </c>
      <c r="J2300" s="1">
        <f>((((bot_orders[[#This Row],[cTime]]/ 1000)+3*3600) / 86400) + DATE(1970,1,1))</f>
        <v>45768.83200292824</v>
      </c>
      <c r="K2300" s="4" t="s">
        <v>7340</v>
      </c>
      <c r="L2300" s="1">
        <f>((((bot_orders[[#This Row],[uTime]]/ 1000)+3*3600) / 86400) + DATE(1970,1,1))</f>
        <v>45768.94360298611</v>
      </c>
      <c r="M2300" t="s">
        <v>34</v>
      </c>
      <c r="N2300" t="s">
        <v>28</v>
      </c>
      <c r="O2300" t="s">
        <v>35</v>
      </c>
      <c r="P2300">
        <v>4.1870000000000003</v>
      </c>
      <c r="Q2300" t="s">
        <v>36</v>
      </c>
      <c r="R2300" t="s">
        <v>37</v>
      </c>
      <c r="S2300">
        <v>0.62729999999999997</v>
      </c>
      <c r="T2300">
        <v>0.62729999999999997</v>
      </c>
      <c r="U2300">
        <v>4.1870000000000003</v>
      </c>
      <c r="V2300">
        <v>-2.1012041000000002E-3</v>
      </c>
      <c r="W2300" t="s">
        <v>38</v>
      </c>
      <c r="X2300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300" s="4">
        <f>IF(bot_orders[[#This Row],[side]]="buy", bot_orders[[#This Row],[accFillSz]] + bot_orders[[#This Row],[fee]], -bot_orders[[#This Row],[accFillSz]])</f>
        <v>-4.1870000000000003</v>
      </c>
      <c r="Z2300" s="4">
        <f>IF(bot_orders[[#This Row],[side]]="sell",bot_orders[[#This Row],[accFillSz]]*bot_orders[[#This Row],[avgPx]]+bot_orders[[#This Row],[fee]], 0)</f>
        <v>2.6244038959</v>
      </c>
      <c r="AA2300" s="4">
        <f>IF(bot_orders[[#This Row],[side]]="sell",-bot_orders[[#This Row],[accFillSz]],bot_orders[[#This Row],[accFillSz]]+bot_orders[[#This Row],[fee]])</f>
        <v>-4.1870000000000003</v>
      </c>
      <c r="AB2300">
        <v>0</v>
      </c>
      <c r="AC2300" t="s">
        <v>39</v>
      </c>
      <c r="AD2300">
        <v>0</v>
      </c>
      <c r="AE2300" t="s">
        <v>40</v>
      </c>
      <c r="AF2300" t="s">
        <v>41</v>
      </c>
      <c r="AG2300" t="s">
        <v>42</v>
      </c>
      <c r="AH2300" t="s">
        <v>28</v>
      </c>
      <c r="AI2300">
        <v>-4.1870000000000003</v>
      </c>
      <c r="AJ2300">
        <v>2.6244038999999999</v>
      </c>
    </row>
    <row r="2301" spans="1:36" x14ac:dyDescent="0.3">
      <c r="A2301">
        <v>2298</v>
      </c>
      <c r="B2301" t="s">
        <v>306</v>
      </c>
      <c r="C2301" t="s">
        <v>28</v>
      </c>
      <c r="D2301" t="s">
        <v>29</v>
      </c>
      <c r="E2301" t="s">
        <v>30</v>
      </c>
      <c r="F2301" t="s">
        <v>31</v>
      </c>
      <c r="G2301" t="s">
        <v>7183</v>
      </c>
      <c r="H2301" t="s">
        <v>7341</v>
      </c>
      <c r="I2301" s="4" t="s">
        <v>7342</v>
      </c>
      <c r="J2301" s="1">
        <f>((((bot_orders[[#This Row],[cTime]]/ 1000)+3*3600) / 86400) + DATE(1970,1,1))</f>
        <v>45768.832593136569</v>
      </c>
      <c r="K2301" s="4" t="s">
        <v>7343</v>
      </c>
      <c r="L2301" s="1">
        <f>((((bot_orders[[#This Row],[uTime]]/ 1000)+3*3600) / 86400) + DATE(1970,1,1))</f>
        <v>45768.942691759265</v>
      </c>
      <c r="M2301" t="s">
        <v>34</v>
      </c>
      <c r="N2301" t="s">
        <v>28</v>
      </c>
      <c r="O2301" t="s">
        <v>35</v>
      </c>
      <c r="P2301">
        <v>4.1870000000000003</v>
      </c>
      <c r="Q2301" t="s">
        <v>36</v>
      </c>
      <c r="R2301" t="s">
        <v>37</v>
      </c>
      <c r="S2301">
        <v>0.62490000000000001</v>
      </c>
      <c r="T2301">
        <v>0.62490000000000001</v>
      </c>
      <c r="U2301">
        <v>4.1870000000000003</v>
      </c>
      <c r="V2301">
        <v>-2.0931650000000001E-3</v>
      </c>
      <c r="W2301" t="s">
        <v>38</v>
      </c>
      <c r="X2301" s="4">
        <f>IF(bot_orders[[#This Row],[side]]="sell", bot_orders[[#This Row],[accFillSz]]*bot_orders[[#This Row],[avgPx]] + bot_orders[[#This Row],[fee]], -bot_orders[[#This Row],[accFillSz]]*bot_orders[[#This Row],[avgPx]])</f>
        <v>2.6143631350000005</v>
      </c>
      <c r="Y2301" s="4">
        <f>IF(bot_orders[[#This Row],[side]]="buy", bot_orders[[#This Row],[accFillSz]] + bot_orders[[#This Row],[fee]], -bot_orders[[#This Row],[accFillSz]])</f>
        <v>-4.1870000000000003</v>
      </c>
      <c r="Z2301" s="4">
        <f>IF(bot_orders[[#This Row],[side]]="sell",bot_orders[[#This Row],[accFillSz]]*bot_orders[[#This Row],[avgPx]]+bot_orders[[#This Row],[fee]], 0)</f>
        <v>2.6143631350000005</v>
      </c>
      <c r="AA2301" s="4">
        <f>IF(bot_orders[[#This Row],[side]]="sell",-bot_orders[[#This Row],[accFillSz]],bot_orders[[#This Row],[accFillSz]]+bot_orders[[#This Row],[fee]])</f>
        <v>-4.1870000000000003</v>
      </c>
      <c r="AB2301">
        <v>0</v>
      </c>
      <c r="AC2301" t="s">
        <v>39</v>
      </c>
      <c r="AD2301">
        <v>0</v>
      </c>
      <c r="AE2301" t="s">
        <v>40</v>
      </c>
      <c r="AF2301" t="s">
        <v>41</v>
      </c>
      <c r="AG2301" t="s">
        <v>42</v>
      </c>
      <c r="AH2301" t="s">
        <v>28</v>
      </c>
      <c r="AI2301">
        <v>-4.1870000000000003</v>
      </c>
      <c r="AJ2301">
        <v>2.61436314</v>
      </c>
    </row>
    <row r="2302" spans="1:36" x14ac:dyDescent="0.3">
      <c r="A2302">
        <v>2299</v>
      </c>
      <c r="B2302" t="s">
        <v>306</v>
      </c>
      <c r="C2302" t="s">
        <v>28</v>
      </c>
      <c r="D2302" t="s">
        <v>29</v>
      </c>
      <c r="E2302" t="s">
        <v>30</v>
      </c>
      <c r="F2302" t="s">
        <v>31</v>
      </c>
      <c r="G2302" t="s">
        <v>7179</v>
      </c>
      <c r="H2302" t="s">
        <v>7344</v>
      </c>
      <c r="I2302" s="4" t="s">
        <v>7345</v>
      </c>
      <c r="J2302" s="1">
        <f>((((bot_orders[[#This Row],[cTime]]/ 1000)+3*3600) / 86400) + DATE(1970,1,1))</f>
        <v>45768.834016770837</v>
      </c>
      <c r="K2302" s="4" t="s">
        <v>7346</v>
      </c>
      <c r="L2302" s="1">
        <f>((((bot_orders[[#This Row],[uTime]]/ 1000)+3*3600) / 86400) + DATE(1970,1,1))</f>
        <v>45768.835227083327</v>
      </c>
      <c r="M2302" t="s">
        <v>34</v>
      </c>
      <c r="N2302" t="s">
        <v>28</v>
      </c>
      <c r="O2302" t="s">
        <v>35</v>
      </c>
      <c r="P2302">
        <v>4.1870000000000003</v>
      </c>
      <c r="Q2302" t="s">
        <v>36</v>
      </c>
      <c r="R2302" t="s">
        <v>37</v>
      </c>
      <c r="S2302">
        <v>0.62239999999999995</v>
      </c>
      <c r="T2302">
        <v>0.62239999999999995</v>
      </c>
      <c r="U2302">
        <v>4.1870000000000003</v>
      </c>
      <c r="V2302">
        <v>-2.0847909999999999E-3</v>
      </c>
      <c r="W2302" t="s">
        <v>38</v>
      </c>
      <c r="X2302" s="4">
        <f>IF(bot_orders[[#This Row],[side]]="sell", bot_orders[[#This Row],[accFillSz]]*bot_orders[[#This Row],[avgPx]] + bot_orders[[#This Row],[fee]], -bot_orders[[#This Row],[accFillSz]]*bot_orders[[#This Row],[avgPx]])</f>
        <v>2.6039040089999999</v>
      </c>
      <c r="Y2302" s="4">
        <f>IF(bot_orders[[#This Row],[side]]="buy", bot_orders[[#This Row],[accFillSz]] + bot_orders[[#This Row],[fee]], -bot_orders[[#This Row],[accFillSz]])</f>
        <v>-4.1870000000000003</v>
      </c>
      <c r="Z2302" s="4">
        <f>IF(bot_orders[[#This Row],[side]]="sell",bot_orders[[#This Row],[accFillSz]]*bot_orders[[#This Row],[avgPx]]+bot_orders[[#This Row],[fee]], 0)</f>
        <v>2.6039040089999999</v>
      </c>
      <c r="AA2302" s="4">
        <f>IF(bot_orders[[#This Row],[side]]="sell",-bot_orders[[#This Row],[accFillSz]],bot_orders[[#This Row],[accFillSz]]+bot_orders[[#This Row],[fee]])</f>
        <v>-4.1870000000000003</v>
      </c>
      <c r="AB2302">
        <v>0</v>
      </c>
      <c r="AC2302" t="s">
        <v>39</v>
      </c>
      <c r="AD2302">
        <v>0</v>
      </c>
      <c r="AE2302" t="s">
        <v>40</v>
      </c>
      <c r="AF2302" t="s">
        <v>41</v>
      </c>
      <c r="AG2302" t="s">
        <v>42</v>
      </c>
      <c r="AH2302" t="s">
        <v>28</v>
      </c>
      <c r="AI2302">
        <v>-4.1870000000000003</v>
      </c>
      <c r="AJ2302">
        <v>2.6039040099999999</v>
      </c>
    </row>
    <row r="2303" spans="1:36" x14ac:dyDescent="0.3">
      <c r="A2303">
        <v>2300</v>
      </c>
      <c r="B2303" t="s">
        <v>306</v>
      </c>
      <c r="C2303" t="s">
        <v>28</v>
      </c>
      <c r="D2303" t="s">
        <v>29</v>
      </c>
      <c r="E2303" t="s">
        <v>30</v>
      </c>
      <c r="F2303" t="s">
        <v>31</v>
      </c>
      <c r="G2303" t="s">
        <v>7347</v>
      </c>
      <c r="H2303" t="s">
        <v>7348</v>
      </c>
      <c r="I2303" s="4" t="s">
        <v>7349</v>
      </c>
      <c r="J2303" s="1">
        <f>((((bot_orders[[#This Row],[cTime]]/ 1000)+3*3600) / 86400) + DATE(1970,1,1))</f>
        <v>45768.83522710648</v>
      </c>
      <c r="K2303" s="4" t="s">
        <v>7350</v>
      </c>
      <c r="L2303" s="1">
        <f>((((bot_orders[[#This Row],[uTime]]/ 1000)+3*3600) / 86400) + DATE(1970,1,1))</f>
        <v>45768.835952210648</v>
      </c>
      <c r="M2303" t="s">
        <v>34</v>
      </c>
      <c r="N2303" t="s">
        <v>28</v>
      </c>
      <c r="O2303" t="s">
        <v>35</v>
      </c>
      <c r="P2303">
        <v>4.1909999999999998</v>
      </c>
      <c r="Q2303" t="s">
        <v>36</v>
      </c>
      <c r="R2303" t="s">
        <v>55</v>
      </c>
      <c r="S2303">
        <v>0.62</v>
      </c>
      <c r="T2303">
        <v>0.62</v>
      </c>
      <c r="U2303">
        <v>4.1909999999999998</v>
      </c>
      <c r="V2303">
        <v>-3.3528E-3</v>
      </c>
      <c r="W2303" t="s">
        <v>39</v>
      </c>
      <c r="X2303" s="4">
        <f>IF(bot_orders[[#This Row],[side]]="sell", bot_orders[[#This Row],[accFillSz]]*bot_orders[[#This Row],[avgPx]] + bot_orders[[#This Row],[fee]], -bot_orders[[#This Row],[accFillSz]]*bot_orders[[#This Row],[avgPx]])</f>
        <v>-2.59842</v>
      </c>
      <c r="Y2303" s="4">
        <f>IF(bot_orders[[#This Row],[side]]="buy", bot_orders[[#This Row],[accFillSz]] + bot_orders[[#This Row],[fee]], -bot_orders[[#This Row],[accFillSz]])</f>
        <v>4.1876471999999998</v>
      </c>
      <c r="Z2303" s="4">
        <f>IF(bot_orders[[#This Row],[side]]="sell",bot_orders[[#This Row],[accFillSz]]*bot_orders[[#This Row],[avgPx]]+bot_orders[[#This Row],[fee]], 0)</f>
        <v>0</v>
      </c>
      <c r="AA2303" s="4">
        <f>IF(bot_orders[[#This Row],[side]]="sell",-bot_orders[[#This Row],[accFillSz]],bot_orders[[#This Row],[accFillSz]]+bot_orders[[#This Row],[fee]])</f>
        <v>4.1876471999999998</v>
      </c>
      <c r="AB2303">
        <v>0</v>
      </c>
      <c r="AC2303" t="s">
        <v>38</v>
      </c>
      <c r="AD2303">
        <v>0</v>
      </c>
      <c r="AE2303" t="s">
        <v>40</v>
      </c>
      <c r="AF2303" t="s">
        <v>41</v>
      </c>
      <c r="AG2303" t="s">
        <v>42</v>
      </c>
      <c r="AH2303" t="s">
        <v>28</v>
      </c>
      <c r="AI2303">
        <v>4.1876471999999998</v>
      </c>
      <c r="AJ2303">
        <v>-2.59842</v>
      </c>
    </row>
    <row r="2304" spans="1:36" x14ac:dyDescent="0.3">
      <c r="A2304">
        <v>2301</v>
      </c>
      <c r="B2304" t="s">
        <v>306</v>
      </c>
      <c r="C2304" t="s">
        <v>28</v>
      </c>
      <c r="D2304" t="s">
        <v>29</v>
      </c>
      <c r="E2304" t="s">
        <v>30</v>
      </c>
      <c r="F2304" t="s">
        <v>31</v>
      </c>
      <c r="G2304" t="s">
        <v>7347</v>
      </c>
      <c r="H2304" t="s">
        <v>7351</v>
      </c>
      <c r="I2304" s="4" t="s">
        <v>7352</v>
      </c>
      <c r="J2304" s="1">
        <f>((((bot_orders[[#This Row],[cTime]]/ 1000)+3*3600) / 86400) + DATE(1970,1,1))</f>
        <v>45768.8359522338</v>
      </c>
      <c r="K2304" s="4" t="s">
        <v>7353</v>
      </c>
      <c r="L2304" s="1">
        <f>((((bot_orders[[#This Row],[uTime]]/ 1000)+3*3600) / 86400) + DATE(1970,1,1))</f>
        <v>45768.941631712965</v>
      </c>
      <c r="M2304" t="s">
        <v>34</v>
      </c>
      <c r="N2304" t="s">
        <v>28</v>
      </c>
      <c r="O2304" t="s">
        <v>35</v>
      </c>
      <c r="P2304">
        <v>4.1870000000000003</v>
      </c>
      <c r="Q2304" t="s">
        <v>36</v>
      </c>
      <c r="R2304" t="s">
        <v>37</v>
      </c>
      <c r="S2304">
        <v>0.62239999999999995</v>
      </c>
      <c r="T2304">
        <v>0.62239999999999995</v>
      </c>
      <c r="U2304">
        <v>4.1870000000000003</v>
      </c>
      <c r="V2304">
        <v>-2.0847909999999999E-3</v>
      </c>
      <c r="W2304" t="s">
        <v>38</v>
      </c>
      <c r="X2304" s="4">
        <f>IF(bot_orders[[#This Row],[side]]="sell", bot_orders[[#This Row],[accFillSz]]*bot_orders[[#This Row],[avgPx]] + bot_orders[[#This Row],[fee]], -bot_orders[[#This Row],[accFillSz]]*bot_orders[[#This Row],[avgPx]])</f>
        <v>2.6039040089999999</v>
      </c>
      <c r="Y2304" s="4">
        <f>IF(bot_orders[[#This Row],[side]]="buy", bot_orders[[#This Row],[accFillSz]] + bot_orders[[#This Row],[fee]], -bot_orders[[#This Row],[accFillSz]])</f>
        <v>-4.1870000000000003</v>
      </c>
      <c r="Z2304" s="4">
        <f>IF(bot_orders[[#This Row],[side]]="sell",bot_orders[[#This Row],[accFillSz]]*bot_orders[[#This Row],[avgPx]]+bot_orders[[#This Row],[fee]], 0)</f>
        <v>2.6039040089999999</v>
      </c>
      <c r="AA2304" s="4">
        <f>IF(bot_orders[[#This Row],[side]]="sell",-bot_orders[[#This Row],[accFillSz]],bot_orders[[#This Row],[accFillSz]]+bot_orders[[#This Row],[fee]])</f>
        <v>-4.1870000000000003</v>
      </c>
      <c r="AB2304">
        <v>0</v>
      </c>
      <c r="AC2304" t="s">
        <v>39</v>
      </c>
      <c r="AD2304">
        <v>0</v>
      </c>
      <c r="AE2304" t="s">
        <v>40</v>
      </c>
      <c r="AF2304" t="s">
        <v>41</v>
      </c>
      <c r="AG2304" t="s">
        <v>42</v>
      </c>
      <c r="AH2304" t="s">
        <v>28</v>
      </c>
      <c r="AI2304">
        <v>-4.1870000000000003</v>
      </c>
      <c r="AJ2304">
        <v>2.6039040099999999</v>
      </c>
    </row>
    <row r="2305" spans="1:36" x14ac:dyDescent="0.3">
      <c r="A2305">
        <v>2337</v>
      </c>
      <c r="B2305" t="s">
        <v>306</v>
      </c>
      <c r="C2305" t="s">
        <v>28</v>
      </c>
      <c r="D2305" t="s">
        <v>29</v>
      </c>
      <c r="E2305" t="s">
        <v>30</v>
      </c>
      <c r="F2305" t="s">
        <v>31</v>
      </c>
      <c r="G2305" t="s">
        <v>7442</v>
      </c>
      <c r="H2305" t="s">
        <v>7443</v>
      </c>
      <c r="I2305" s="4" t="s">
        <v>7444</v>
      </c>
      <c r="J2305" s="1">
        <f>((((bot_orders[[#This Row],[cTime]]/ 1000)+3*3600) / 86400) + DATE(1970,1,1))</f>
        <v>45768.941631736117</v>
      </c>
      <c r="K2305" s="4" t="s">
        <v>7445</v>
      </c>
      <c r="L2305" s="1">
        <f>((((bot_orders[[#This Row],[uTime]]/ 1000)+3*3600) / 86400) + DATE(1970,1,1))</f>
        <v>45768.942211805552</v>
      </c>
      <c r="M2305" t="s">
        <v>34</v>
      </c>
      <c r="N2305" t="s">
        <v>28</v>
      </c>
      <c r="O2305" t="s">
        <v>35</v>
      </c>
      <c r="P2305">
        <v>4.1909999999999998</v>
      </c>
      <c r="Q2305" t="s">
        <v>36</v>
      </c>
      <c r="R2305" t="s">
        <v>55</v>
      </c>
      <c r="S2305">
        <v>0.62</v>
      </c>
      <c r="T2305">
        <v>0.62</v>
      </c>
      <c r="U2305">
        <v>4.1909999999999998</v>
      </c>
      <c r="V2305">
        <v>-3.3528E-3</v>
      </c>
      <c r="W2305" t="s">
        <v>39</v>
      </c>
      <c r="X2305" s="4">
        <f>IF(bot_orders[[#This Row],[side]]="sell", bot_orders[[#This Row],[accFillSz]]*bot_orders[[#This Row],[avgPx]] + bot_orders[[#This Row],[fee]], -bot_orders[[#This Row],[accFillSz]]*bot_orders[[#This Row],[avgPx]])</f>
        <v>-2.59842</v>
      </c>
      <c r="Y2305" s="4">
        <f>IF(bot_orders[[#This Row],[side]]="buy", bot_orders[[#This Row],[accFillSz]] + bot_orders[[#This Row],[fee]], -bot_orders[[#This Row],[accFillSz]])</f>
        <v>4.1876471999999998</v>
      </c>
      <c r="Z2305" s="4">
        <f>IF(bot_orders[[#This Row],[side]]="sell",bot_orders[[#This Row],[accFillSz]]*bot_orders[[#This Row],[avgPx]]+bot_orders[[#This Row],[fee]], 0)</f>
        <v>0</v>
      </c>
      <c r="AA2305" s="4">
        <f>IF(bot_orders[[#This Row],[side]]="sell",-bot_orders[[#This Row],[accFillSz]],bot_orders[[#This Row],[accFillSz]]+bot_orders[[#This Row],[fee]])</f>
        <v>4.1876471999999998</v>
      </c>
      <c r="AB2305">
        <v>0</v>
      </c>
      <c r="AC2305" t="s">
        <v>38</v>
      </c>
      <c r="AD2305">
        <v>0</v>
      </c>
      <c r="AE2305" t="s">
        <v>40</v>
      </c>
      <c r="AF2305" t="s">
        <v>41</v>
      </c>
      <c r="AG2305" t="s">
        <v>42</v>
      </c>
      <c r="AH2305" t="s">
        <v>28</v>
      </c>
      <c r="AI2305">
        <v>4.1876471999999998</v>
      </c>
      <c r="AJ2305">
        <v>-2.59842</v>
      </c>
    </row>
    <row r="2306" spans="1:36" x14ac:dyDescent="0.3">
      <c r="A2306">
        <v>2340</v>
      </c>
      <c r="B2306" t="s">
        <v>306</v>
      </c>
      <c r="C2306" t="s">
        <v>28</v>
      </c>
      <c r="D2306" t="s">
        <v>29</v>
      </c>
      <c r="E2306" t="s">
        <v>30</v>
      </c>
      <c r="F2306" t="s">
        <v>31</v>
      </c>
      <c r="G2306" t="s">
        <v>7442</v>
      </c>
      <c r="H2306" t="s">
        <v>7451</v>
      </c>
      <c r="I2306" s="4" t="s">
        <v>7452</v>
      </c>
      <c r="J2306" s="1">
        <f>((((bot_orders[[#This Row],[cTime]]/ 1000)+3*3600) / 86400) + DATE(1970,1,1))</f>
        <v>45768.942211828704</v>
      </c>
      <c r="K2306" s="4" t="s">
        <v>7453</v>
      </c>
      <c r="L2306" s="1">
        <f>((((bot_orders[[#This Row],[uTime]]/ 1000)+3*3600) / 86400) + DATE(1970,1,1))</f>
        <v>45768.942535023147</v>
      </c>
      <c r="M2306" t="s">
        <v>34</v>
      </c>
      <c r="N2306" t="s">
        <v>28</v>
      </c>
      <c r="O2306" t="s">
        <v>35</v>
      </c>
      <c r="P2306">
        <v>4.1870000000000003</v>
      </c>
      <c r="Q2306" t="s">
        <v>36</v>
      </c>
      <c r="R2306" t="s">
        <v>37</v>
      </c>
      <c r="S2306">
        <v>0.62239999999999995</v>
      </c>
      <c r="T2306">
        <v>0.62239999999999995</v>
      </c>
      <c r="U2306">
        <v>4.1870000000000003</v>
      </c>
      <c r="V2306">
        <v>-2.0847909999999999E-3</v>
      </c>
      <c r="W2306" t="s">
        <v>38</v>
      </c>
      <c r="X2306" s="4">
        <f>IF(bot_orders[[#This Row],[side]]="sell", bot_orders[[#This Row],[accFillSz]]*bot_orders[[#This Row],[avgPx]] + bot_orders[[#This Row],[fee]], -bot_orders[[#This Row],[accFillSz]]*bot_orders[[#This Row],[avgPx]])</f>
        <v>2.6039040089999999</v>
      </c>
      <c r="Y2306" s="4">
        <f>IF(bot_orders[[#This Row],[side]]="buy", bot_orders[[#This Row],[accFillSz]] + bot_orders[[#This Row],[fee]], -bot_orders[[#This Row],[accFillSz]])</f>
        <v>-4.1870000000000003</v>
      </c>
      <c r="Z2306" s="4">
        <f>IF(bot_orders[[#This Row],[side]]="sell",bot_orders[[#This Row],[accFillSz]]*bot_orders[[#This Row],[avgPx]]+bot_orders[[#This Row],[fee]], 0)</f>
        <v>2.6039040089999999</v>
      </c>
      <c r="AA2306" s="4">
        <f>IF(bot_orders[[#This Row],[side]]="sell",-bot_orders[[#This Row],[accFillSz]],bot_orders[[#This Row],[accFillSz]]+bot_orders[[#This Row],[fee]])</f>
        <v>-4.1870000000000003</v>
      </c>
      <c r="AB2306">
        <v>0</v>
      </c>
      <c r="AC2306" t="s">
        <v>39</v>
      </c>
      <c r="AD2306">
        <v>0</v>
      </c>
      <c r="AE2306" t="s">
        <v>40</v>
      </c>
      <c r="AF2306" t="s">
        <v>41</v>
      </c>
      <c r="AG2306" t="s">
        <v>42</v>
      </c>
      <c r="AH2306" t="s">
        <v>28</v>
      </c>
      <c r="AI2306">
        <v>-4.1870000000000003</v>
      </c>
      <c r="AJ2306">
        <v>2.6039040099999999</v>
      </c>
    </row>
    <row r="2307" spans="1:36" x14ac:dyDescent="0.3">
      <c r="A2307">
        <v>2341</v>
      </c>
      <c r="B2307" t="s">
        <v>306</v>
      </c>
      <c r="C2307" t="s">
        <v>28</v>
      </c>
      <c r="D2307" t="s">
        <v>29</v>
      </c>
      <c r="E2307" t="s">
        <v>30</v>
      </c>
      <c r="F2307" t="s">
        <v>31</v>
      </c>
      <c r="G2307" t="s">
        <v>7454</v>
      </c>
      <c r="H2307" t="s">
        <v>7455</v>
      </c>
      <c r="I2307" s="4" t="s">
        <v>7456</v>
      </c>
      <c r="J2307" s="1">
        <f>((((bot_orders[[#This Row],[cTime]]/ 1000)+3*3600) / 86400) + DATE(1970,1,1))</f>
        <v>45768.942535046299</v>
      </c>
      <c r="K2307" s="4" t="s">
        <v>7457</v>
      </c>
      <c r="L2307" s="1">
        <f>((((bot_orders[[#This Row],[uTime]]/ 1000)+3*3600) / 86400) + DATE(1970,1,1))</f>
        <v>45768.948452997683</v>
      </c>
      <c r="M2307" t="s">
        <v>34</v>
      </c>
      <c r="N2307" t="s">
        <v>28</v>
      </c>
      <c r="O2307" t="s">
        <v>35</v>
      </c>
      <c r="P2307">
        <v>4.1909999999999998</v>
      </c>
      <c r="Q2307" t="s">
        <v>36</v>
      </c>
      <c r="R2307" t="s">
        <v>55</v>
      </c>
      <c r="S2307">
        <v>0.62</v>
      </c>
      <c r="T2307">
        <v>0.62</v>
      </c>
      <c r="U2307">
        <v>4.1909999999999998</v>
      </c>
      <c r="V2307">
        <v>-3.3528E-3</v>
      </c>
      <c r="W2307" t="s">
        <v>39</v>
      </c>
      <c r="X2307" s="4">
        <f>IF(bot_orders[[#This Row],[side]]="sell", bot_orders[[#This Row],[accFillSz]]*bot_orders[[#This Row],[avgPx]] + bot_orders[[#This Row],[fee]], -bot_orders[[#This Row],[accFillSz]]*bot_orders[[#This Row],[avgPx]])</f>
        <v>-2.59842</v>
      </c>
      <c r="Y2307" s="4">
        <f>IF(bot_orders[[#This Row],[side]]="buy", bot_orders[[#This Row],[accFillSz]] + bot_orders[[#This Row],[fee]], -bot_orders[[#This Row],[accFillSz]])</f>
        <v>4.1876471999999998</v>
      </c>
      <c r="Z2307" s="4">
        <f>IF(bot_orders[[#This Row],[side]]="sell",bot_orders[[#This Row],[accFillSz]]*bot_orders[[#This Row],[avgPx]]+bot_orders[[#This Row],[fee]], 0)</f>
        <v>0</v>
      </c>
      <c r="AA2307" s="4">
        <f>IF(bot_orders[[#This Row],[side]]="sell",-bot_orders[[#This Row],[accFillSz]],bot_orders[[#This Row],[accFillSz]]+bot_orders[[#This Row],[fee]])</f>
        <v>4.1876471999999998</v>
      </c>
      <c r="AB2307">
        <v>0</v>
      </c>
      <c r="AC2307" t="s">
        <v>38</v>
      </c>
      <c r="AD2307">
        <v>0</v>
      </c>
      <c r="AE2307" t="s">
        <v>40</v>
      </c>
      <c r="AF2307" t="s">
        <v>41</v>
      </c>
      <c r="AG2307" t="s">
        <v>42</v>
      </c>
      <c r="AH2307" t="s">
        <v>28</v>
      </c>
      <c r="AI2307">
        <v>4.1876471999999998</v>
      </c>
      <c r="AJ2307">
        <v>-2.59842</v>
      </c>
    </row>
    <row r="2308" spans="1:36" x14ac:dyDescent="0.3">
      <c r="A2308">
        <v>2343</v>
      </c>
      <c r="B2308" t="s">
        <v>306</v>
      </c>
      <c r="C2308" t="s">
        <v>28</v>
      </c>
      <c r="D2308" t="s">
        <v>29</v>
      </c>
      <c r="E2308" t="s">
        <v>30</v>
      </c>
      <c r="F2308" t="s">
        <v>31</v>
      </c>
      <c r="G2308" t="s">
        <v>7461</v>
      </c>
      <c r="H2308" t="s">
        <v>7462</v>
      </c>
      <c r="I2308" s="4" t="s">
        <v>7463</v>
      </c>
      <c r="J2308" s="1">
        <f>((((bot_orders[[#This Row],[cTime]]/ 1000)+3*3600) / 86400) + DATE(1970,1,1))</f>
        <v>45768.942691782402</v>
      </c>
      <c r="K2308" s="4" t="s">
        <v>7464</v>
      </c>
      <c r="L2308" s="1">
        <f>((((bot_orders[[#This Row],[uTime]]/ 1000)+3*3600) / 86400) + DATE(1970,1,1))</f>
        <v>45768.94524789352</v>
      </c>
      <c r="M2308" t="s">
        <v>34</v>
      </c>
      <c r="N2308" t="s">
        <v>28</v>
      </c>
      <c r="O2308" t="s">
        <v>35</v>
      </c>
      <c r="P2308">
        <v>4.1909999999999998</v>
      </c>
      <c r="Q2308" t="s">
        <v>36</v>
      </c>
      <c r="R2308" t="s">
        <v>55</v>
      </c>
      <c r="S2308">
        <v>0.62239999999999995</v>
      </c>
      <c r="T2308">
        <v>0.62239999999999995</v>
      </c>
      <c r="U2308">
        <v>4.1909999999999998</v>
      </c>
      <c r="V2308">
        <v>-3.3528E-3</v>
      </c>
      <c r="W2308" t="s">
        <v>39</v>
      </c>
      <c r="X2308" s="4">
        <f>IF(bot_orders[[#This Row],[side]]="sell", bot_orders[[#This Row],[accFillSz]]*bot_orders[[#This Row],[avgPx]] + bot_orders[[#This Row],[fee]], -bot_orders[[#This Row],[accFillSz]]*bot_orders[[#This Row],[avgPx]])</f>
        <v>-2.6084783999999996</v>
      </c>
      <c r="Y2308" s="4">
        <f>IF(bot_orders[[#This Row],[side]]="buy", bot_orders[[#This Row],[accFillSz]] + bot_orders[[#This Row],[fee]], -bot_orders[[#This Row],[accFillSz]])</f>
        <v>4.1876471999999998</v>
      </c>
      <c r="Z2308" s="4">
        <f>IF(bot_orders[[#This Row],[side]]="sell",bot_orders[[#This Row],[accFillSz]]*bot_orders[[#This Row],[avgPx]]+bot_orders[[#This Row],[fee]], 0)</f>
        <v>0</v>
      </c>
      <c r="AA2308" s="4">
        <f>IF(bot_orders[[#This Row],[side]]="sell",-bot_orders[[#This Row],[accFillSz]],bot_orders[[#This Row],[accFillSz]]+bot_orders[[#This Row],[fee]])</f>
        <v>4.1876471999999998</v>
      </c>
      <c r="AB2308">
        <v>0</v>
      </c>
      <c r="AC2308" t="s">
        <v>38</v>
      </c>
      <c r="AD2308">
        <v>0</v>
      </c>
      <c r="AE2308" t="s">
        <v>40</v>
      </c>
      <c r="AF2308" t="s">
        <v>41</v>
      </c>
      <c r="AG2308" t="s">
        <v>42</v>
      </c>
      <c r="AH2308" t="s">
        <v>28</v>
      </c>
      <c r="AI2308">
        <v>4.1876471999999998</v>
      </c>
      <c r="AJ2308">
        <v>-2.6084784000000001</v>
      </c>
    </row>
    <row r="2309" spans="1:36" x14ac:dyDescent="0.3">
      <c r="A2309">
        <v>2353</v>
      </c>
      <c r="B2309" t="s">
        <v>306</v>
      </c>
      <c r="C2309" t="s">
        <v>28</v>
      </c>
      <c r="D2309" t="s">
        <v>29</v>
      </c>
      <c r="E2309" t="s">
        <v>30</v>
      </c>
      <c r="F2309" t="s">
        <v>31</v>
      </c>
      <c r="G2309" t="s">
        <v>7482</v>
      </c>
      <c r="H2309" t="s">
        <v>7483</v>
      </c>
      <c r="I2309" s="4" t="s">
        <v>7484</v>
      </c>
      <c r="J2309" s="1">
        <f>((((bot_orders[[#This Row],[cTime]]/ 1000)+3*3600) / 86400) + DATE(1970,1,1))</f>
        <v>45768.943602997686</v>
      </c>
      <c r="K2309" s="4" t="s">
        <v>7485</v>
      </c>
      <c r="L2309" s="1">
        <f>((((bot_orders[[#This Row],[uTime]]/ 1000)+3*3600) / 86400) + DATE(1970,1,1))</f>
        <v>45768.945129803236</v>
      </c>
      <c r="M2309" t="s">
        <v>34</v>
      </c>
      <c r="N2309" t="s">
        <v>28</v>
      </c>
      <c r="O2309" t="s">
        <v>35</v>
      </c>
      <c r="P2309">
        <v>4.1909999999999998</v>
      </c>
      <c r="Q2309" t="s">
        <v>36</v>
      </c>
      <c r="R2309" t="s">
        <v>55</v>
      </c>
      <c r="S2309">
        <v>0.62490000000000001</v>
      </c>
      <c r="T2309">
        <v>0.62490000000000001</v>
      </c>
      <c r="U2309">
        <v>4.1909999999999998</v>
      </c>
      <c r="V2309">
        <v>-3.3528E-3</v>
      </c>
      <c r="W2309" t="s">
        <v>39</v>
      </c>
      <c r="X2309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309" s="4">
        <f>IF(bot_orders[[#This Row],[side]]="buy", bot_orders[[#This Row],[accFillSz]] + bot_orders[[#This Row],[fee]], -bot_orders[[#This Row],[accFillSz]])</f>
        <v>4.1876471999999998</v>
      </c>
      <c r="Z2309" s="4">
        <f>IF(bot_orders[[#This Row],[side]]="sell",bot_orders[[#This Row],[accFillSz]]*bot_orders[[#This Row],[avgPx]]+bot_orders[[#This Row],[fee]], 0)</f>
        <v>0</v>
      </c>
      <c r="AA2309" s="4">
        <f>IF(bot_orders[[#This Row],[side]]="sell",-bot_orders[[#This Row],[accFillSz]],bot_orders[[#This Row],[accFillSz]]+bot_orders[[#This Row],[fee]])</f>
        <v>4.1876471999999998</v>
      </c>
      <c r="AB2309">
        <v>0</v>
      </c>
      <c r="AC2309" t="s">
        <v>38</v>
      </c>
      <c r="AD2309">
        <v>0</v>
      </c>
      <c r="AE2309" t="s">
        <v>40</v>
      </c>
      <c r="AF2309" t="s">
        <v>41</v>
      </c>
      <c r="AG2309" t="s">
        <v>42</v>
      </c>
      <c r="AH2309" t="s">
        <v>28</v>
      </c>
      <c r="AI2309">
        <v>4.1876471999999998</v>
      </c>
      <c r="AJ2309">
        <v>-2.6189559</v>
      </c>
    </row>
    <row r="2310" spans="1:36" x14ac:dyDescent="0.3">
      <c r="A2310">
        <v>2355</v>
      </c>
      <c r="B2310" t="s">
        <v>306</v>
      </c>
      <c r="C2310" t="s">
        <v>28</v>
      </c>
      <c r="D2310" t="s">
        <v>29</v>
      </c>
      <c r="E2310" t="s">
        <v>30</v>
      </c>
      <c r="F2310" t="s">
        <v>31</v>
      </c>
      <c r="G2310" t="s">
        <v>7482</v>
      </c>
      <c r="H2310" t="s">
        <v>7489</v>
      </c>
      <c r="I2310" s="4" t="s">
        <v>7490</v>
      </c>
      <c r="J2310" s="1">
        <f>((((bot_orders[[#This Row],[cTime]]/ 1000)+3*3600) / 86400) + DATE(1970,1,1))</f>
        <v>45768.945129826388</v>
      </c>
      <c r="K2310" s="4" t="s">
        <v>7491</v>
      </c>
      <c r="L2310" s="1">
        <f>((((bot_orders[[#This Row],[uTime]]/ 1000)+3*3600) / 86400) + DATE(1970,1,1))</f>
        <v>45768.946047581019</v>
      </c>
      <c r="M2310" t="s">
        <v>34</v>
      </c>
      <c r="N2310" t="s">
        <v>28</v>
      </c>
      <c r="O2310" t="s">
        <v>35</v>
      </c>
      <c r="P2310">
        <v>4.1870000000000003</v>
      </c>
      <c r="Q2310" t="s">
        <v>36</v>
      </c>
      <c r="R2310" t="s">
        <v>37</v>
      </c>
      <c r="S2310">
        <v>0.62729999999999997</v>
      </c>
      <c r="T2310">
        <v>0.62729999999999997</v>
      </c>
      <c r="U2310">
        <v>4.1870000000000003</v>
      </c>
      <c r="V2310">
        <v>-2.1012041000000002E-3</v>
      </c>
      <c r="W2310" t="s">
        <v>38</v>
      </c>
      <c r="X2310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310" s="4">
        <f>IF(bot_orders[[#This Row],[side]]="buy", bot_orders[[#This Row],[accFillSz]] + bot_orders[[#This Row],[fee]], -bot_orders[[#This Row],[accFillSz]])</f>
        <v>-4.1870000000000003</v>
      </c>
      <c r="Z2310" s="4">
        <f>IF(bot_orders[[#This Row],[side]]="sell",bot_orders[[#This Row],[accFillSz]]*bot_orders[[#This Row],[avgPx]]+bot_orders[[#This Row],[fee]], 0)</f>
        <v>2.6244038959</v>
      </c>
      <c r="AA2310" s="4">
        <f>IF(bot_orders[[#This Row],[side]]="sell",-bot_orders[[#This Row],[accFillSz]],bot_orders[[#This Row],[accFillSz]]+bot_orders[[#This Row],[fee]])</f>
        <v>-4.1870000000000003</v>
      </c>
      <c r="AB2310">
        <v>0</v>
      </c>
      <c r="AC2310" t="s">
        <v>39</v>
      </c>
      <c r="AD2310">
        <v>0</v>
      </c>
      <c r="AE2310" t="s">
        <v>40</v>
      </c>
      <c r="AF2310" t="s">
        <v>41</v>
      </c>
      <c r="AG2310" t="s">
        <v>42</v>
      </c>
      <c r="AH2310" t="s">
        <v>28</v>
      </c>
      <c r="AI2310">
        <v>-4.1870000000000003</v>
      </c>
      <c r="AJ2310">
        <v>2.6244038999999999</v>
      </c>
    </row>
    <row r="2311" spans="1:36" x14ac:dyDescent="0.3">
      <c r="A2311">
        <v>2357</v>
      </c>
      <c r="B2311" t="s">
        <v>306</v>
      </c>
      <c r="C2311" t="s">
        <v>28</v>
      </c>
      <c r="D2311" t="s">
        <v>29</v>
      </c>
      <c r="E2311" t="s">
        <v>30</v>
      </c>
      <c r="F2311" t="s">
        <v>31</v>
      </c>
      <c r="G2311" t="s">
        <v>7461</v>
      </c>
      <c r="H2311" t="s">
        <v>7495</v>
      </c>
      <c r="I2311" s="4" t="s">
        <v>7496</v>
      </c>
      <c r="J2311" s="1">
        <f>((((bot_orders[[#This Row],[cTime]]/ 1000)+3*3600) / 86400) + DATE(1970,1,1))</f>
        <v>45768.945247916665</v>
      </c>
      <c r="K2311" s="4" t="s">
        <v>7497</v>
      </c>
      <c r="L2311" s="1">
        <f>((((bot_orders[[#This Row],[uTime]]/ 1000)+3*3600) / 86400) + DATE(1970,1,1))</f>
        <v>45768.945794270832</v>
      </c>
      <c r="M2311" t="s">
        <v>34</v>
      </c>
      <c r="N2311" t="s">
        <v>28</v>
      </c>
      <c r="O2311" t="s">
        <v>35</v>
      </c>
      <c r="P2311">
        <v>4.1870000000000003</v>
      </c>
      <c r="Q2311" t="s">
        <v>36</v>
      </c>
      <c r="R2311" t="s">
        <v>37</v>
      </c>
      <c r="S2311">
        <v>0.62490000000000001</v>
      </c>
      <c r="T2311">
        <v>0.62490000000000001</v>
      </c>
      <c r="U2311">
        <v>4.1870000000000003</v>
      </c>
      <c r="V2311">
        <v>-2.0931650000000001E-3</v>
      </c>
      <c r="W2311" t="s">
        <v>38</v>
      </c>
      <c r="X2311" s="4">
        <f>IF(bot_orders[[#This Row],[side]]="sell", bot_orders[[#This Row],[accFillSz]]*bot_orders[[#This Row],[avgPx]] + bot_orders[[#This Row],[fee]], -bot_orders[[#This Row],[accFillSz]]*bot_orders[[#This Row],[avgPx]])</f>
        <v>2.6143631350000005</v>
      </c>
      <c r="Y2311" s="4">
        <f>IF(bot_orders[[#This Row],[side]]="buy", bot_orders[[#This Row],[accFillSz]] + bot_orders[[#This Row],[fee]], -bot_orders[[#This Row],[accFillSz]])</f>
        <v>-4.1870000000000003</v>
      </c>
      <c r="Z2311" s="4">
        <f>IF(bot_orders[[#This Row],[side]]="sell",bot_orders[[#This Row],[accFillSz]]*bot_orders[[#This Row],[avgPx]]+bot_orders[[#This Row],[fee]], 0)</f>
        <v>2.6143631350000005</v>
      </c>
      <c r="AA2311" s="4">
        <f>IF(bot_orders[[#This Row],[side]]="sell",-bot_orders[[#This Row],[accFillSz]],bot_orders[[#This Row],[accFillSz]]+bot_orders[[#This Row],[fee]])</f>
        <v>-4.1870000000000003</v>
      </c>
      <c r="AB2311">
        <v>0</v>
      </c>
      <c r="AC2311" t="s">
        <v>39</v>
      </c>
      <c r="AD2311">
        <v>0</v>
      </c>
      <c r="AE2311" t="s">
        <v>40</v>
      </c>
      <c r="AF2311" t="s">
        <v>41</v>
      </c>
      <c r="AG2311" t="s">
        <v>42</v>
      </c>
      <c r="AH2311" t="s">
        <v>28</v>
      </c>
      <c r="AI2311">
        <v>-4.1870000000000003</v>
      </c>
      <c r="AJ2311">
        <v>2.61436314</v>
      </c>
    </row>
    <row r="2312" spans="1:36" x14ac:dyDescent="0.3">
      <c r="A2312">
        <v>2358</v>
      </c>
      <c r="B2312" t="s">
        <v>306</v>
      </c>
      <c r="C2312" t="s">
        <v>28</v>
      </c>
      <c r="D2312" t="s">
        <v>29</v>
      </c>
      <c r="E2312" t="s">
        <v>30</v>
      </c>
      <c r="F2312" t="s">
        <v>31</v>
      </c>
      <c r="G2312" t="s">
        <v>7498</v>
      </c>
      <c r="H2312" t="s">
        <v>7499</v>
      </c>
      <c r="I2312" s="4" t="s">
        <v>7500</v>
      </c>
      <c r="J2312" s="1">
        <f>((((bot_orders[[#This Row],[cTime]]/ 1000)+3*3600) / 86400) + DATE(1970,1,1))</f>
        <v>45768.945794282408</v>
      </c>
      <c r="K2312" s="4" t="s">
        <v>7501</v>
      </c>
      <c r="L2312" s="1">
        <f>((((bot_orders[[#This Row],[uTime]]/ 1000)+3*3600) / 86400) + DATE(1970,1,1))</f>
        <v>45768.9483884375</v>
      </c>
      <c r="M2312" t="s">
        <v>34</v>
      </c>
      <c r="N2312" t="s">
        <v>28</v>
      </c>
      <c r="O2312" t="s">
        <v>35</v>
      </c>
      <c r="P2312">
        <v>4.1909999999999998</v>
      </c>
      <c r="Q2312" t="s">
        <v>36</v>
      </c>
      <c r="R2312" t="s">
        <v>55</v>
      </c>
      <c r="S2312">
        <v>0.62239999999999995</v>
      </c>
      <c r="T2312">
        <v>0.62239999999999995</v>
      </c>
      <c r="U2312">
        <v>4.1909999999999998</v>
      </c>
      <c r="V2312">
        <v>-3.3528E-3</v>
      </c>
      <c r="W2312" t="s">
        <v>39</v>
      </c>
      <c r="X2312" s="4">
        <f>IF(bot_orders[[#This Row],[side]]="sell", bot_orders[[#This Row],[accFillSz]]*bot_orders[[#This Row],[avgPx]] + bot_orders[[#This Row],[fee]], -bot_orders[[#This Row],[accFillSz]]*bot_orders[[#This Row],[avgPx]])</f>
        <v>-2.6084783999999996</v>
      </c>
      <c r="Y2312" s="4">
        <f>IF(bot_orders[[#This Row],[side]]="buy", bot_orders[[#This Row],[accFillSz]] + bot_orders[[#This Row],[fee]], -bot_orders[[#This Row],[accFillSz]])</f>
        <v>4.1876471999999998</v>
      </c>
      <c r="Z2312" s="4">
        <f>IF(bot_orders[[#This Row],[side]]="sell",bot_orders[[#This Row],[accFillSz]]*bot_orders[[#This Row],[avgPx]]+bot_orders[[#This Row],[fee]], 0)</f>
        <v>0</v>
      </c>
      <c r="AA2312" s="4">
        <f>IF(bot_orders[[#This Row],[side]]="sell",-bot_orders[[#This Row],[accFillSz]],bot_orders[[#This Row],[accFillSz]]+bot_orders[[#This Row],[fee]])</f>
        <v>4.1876471999999998</v>
      </c>
      <c r="AB2312">
        <v>0</v>
      </c>
      <c r="AC2312" t="s">
        <v>38</v>
      </c>
      <c r="AD2312">
        <v>0</v>
      </c>
      <c r="AE2312" t="s">
        <v>40</v>
      </c>
      <c r="AF2312" t="s">
        <v>41</v>
      </c>
      <c r="AG2312" t="s">
        <v>42</v>
      </c>
      <c r="AH2312" t="s">
        <v>28</v>
      </c>
      <c r="AI2312">
        <v>4.1876471999999998</v>
      </c>
      <c r="AJ2312">
        <v>-2.6084784000000001</v>
      </c>
    </row>
    <row r="2313" spans="1:36" x14ac:dyDescent="0.3">
      <c r="A2313">
        <v>2359</v>
      </c>
      <c r="B2313" t="s">
        <v>306</v>
      </c>
      <c r="C2313" t="s">
        <v>28</v>
      </c>
      <c r="D2313" t="s">
        <v>29</v>
      </c>
      <c r="E2313" t="s">
        <v>30</v>
      </c>
      <c r="F2313" t="s">
        <v>31</v>
      </c>
      <c r="G2313" t="s">
        <v>7502</v>
      </c>
      <c r="H2313" t="s">
        <v>7503</v>
      </c>
      <c r="I2313" s="4" t="s">
        <v>7504</v>
      </c>
      <c r="J2313" s="1">
        <f>((((bot_orders[[#This Row],[cTime]]/ 1000)+3*3600) / 86400) + DATE(1970,1,1))</f>
        <v>45768.946047592595</v>
      </c>
      <c r="K2313" s="4" t="s">
        <v>7505</v>
      </c>
      <c r="L2313" s="1">
        <f>((((bot_orders[[#This Row],[uTime]]/ 1000)+3*3600) / 86400) + DATE(1970,1,1))</f>
        <v>45768.946967650467</v>
      </c>
      <c r="M2313" t="s">
        <v>34</v>
      </c>
      <c r="N2313" t="s">
        <v>28</v>
      </c>
      <c r="O2313" t="s">
        <v>35</v>
      </c>
      <c r="P2313">
        <v>4.1909999999999998</v>
      </c>
      <c r="Q2313" t="s">
        <v>36</v>
      </c>
      <c r="R2313" t="s">
        <v>55</v>
      </c>
      <c r="S2313">
        <v>0.62490000000000001</v>
      </c>
      <c r="T2313">
        <v>0.62490000000000001</v>
      </c>
      <c r="U2313">
        <v>4.1909999999999998</v>
      </c>
      <c r="V2313">
        <v>-3.3528E-3</v>
      </c>
      <c r="W2313" t="s">
        <v>39</v>
      </c>
      <c r="X2313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313" s="4">
        <f>IF(bot_orders[[#This Row],[side]]="buy", bot_orders[[#This Row],[accFillSz]] + bot_orders[[#This Row],[fee]], -bot_orders[[#This Row],[accFillSz]])</f>
        <v>4.1876471999999998</v>
      </c>
      <c r="Z2313" s="4">
        <f>IF(bot_orders[[#This Row],[side]]="sell",bot_orders[[#This Row],[accFillSz]]*bot_orders[[#This Row],[avgPx]]+bot_orders[[#This Row],[fee]], 0)</f>
        <v>0</v>
      </c>
      <c r="AA2313" s="4">
        <f>IF(bot_orders[[#This Row],[side]]="sell",-bot_orders[[#This Row],[accFillSz]],bot_orders[[#This Row],[accFillSz]]+bot_orders[[#This Row],[fee]])</f>
        <v>4.1876471999999998</v>
      </c>
      <c r="AB2313">
        <v>0</v>
      </c>
      <c r="AC2313" t="s">
        <v>38</v>
      </c>
      <c r="AD2313">
        <v>0</v>
      </c>
      <c r="AE2313" t="s">
        <v>40</v>
      </c>
      <c r="AF2313" t="s">
        <v>41</v>
      </c>
      <c r="AG2313" t="s">
        <v>42</v>
      </c>
      <c r="AH2313" t="s">
        <v>28</v>
      </c>
      <c r="AI2313">
        <v>4.1876471999999998</v>
      </c>
      <c r="AJ2313">
        <v>-2.6189559</v>
      </c>
    </row>
    <row r="2314" spans="1:36" x14ac:dyDescent="0.3">
      <c r="A2314">
        <v>2361</v>
      </c>
      <c r="B2314" t="s">
        <v>306</v>
      </c>
      <c r="C2314" t="s">
        <v>28</v>
      </c>
      <c r="D2314" t="s">
        <v>29</v>
      </c>
      <c r="E2314" t="s">
        <v>30</v>
      </c>
      <c r="F2314" t="s">
        <v>31</v>
      </c>
      <c r="G2314" t="s">
        <v>7502</v>
      </c>
      <c r="H2314" t="s">
        <v>7509</v>
      </c>
      <c r="I2314" s="4" t="s">
        <v>7510</v>
      </c>
      <c r="J2314" s="1">
        <f>((((bot_orders[[#This Row],[cTime]]/ 1000)+3*3600) / 86400) + DATE(1970,1,1))</f>
        <v>45768.946967673612</v>
      </c>
      <c r="K2314" s="4" t="s">
        <v>7511</v>
      </c>
      <c r="L2314" s="1">
        <f>((((bot_orders[[#This Row],[uTime]]/ 1000)+3*3600) / 86400) + DATE(1970,1,1))</f>
        <v>45768.965271412038</v>
      </c>
      <c r="M2314" t="s">
        <v>34</v>
      </c>
      <c r="N2314" t="s">
        <v>28</v>
      </c>
      <c r="O2314" t="s">
        <v>35</v>
      </c>
      <c r="P2314">
        <v>4.1870000000000003</v>
      </c>
      <c r="Q2314" t="s">
        <v>36</v>
      </c>
      <c r="R2314" t="s">
        <v>37</v>
      </c>
      <c r="S2314">
        <v>0.62729999999999997</v>
      </c>
      <c r="T2314">
        <v>0.62729999999999997</v>
      </c>
      <c r="U2314">
        <v>4.1870000000000003</v>
      </c>
      <c r="V2314">
        <v>-2.1012041000000002E-3</v>
      </c>
      <c r="W2314" t="s">
        <v>38</v>
      </c>
      <c r="X2314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314" s="4">
        <f>IF(bot_orders[[#This Row],[side]]="buy", bot_orders[[#This Row],[accFillSz]] + bot_orders[[#This Row],[fee]], -bot_orders[[#This Row],[accFillSz]])</f>
        <v>-4.1870000000000003</v>
      </c>
      <c r="Z2314" s="4">
        <f>IF(bot_orders[[#This Row],[side]]="sell",bot_orders[[#This Row],[accFillSz]]*bot_orders[[#This Row],[avgPx]]+bot_orders[[#This Row],[fee]], 0)</f>
        <v>2.6244038959</v>
      </c>
      <c r="AA2314" s="4">
        <f>IF(bot_orders[[#This Row],[side]]="sell",-bot_orders[[#This Row],[accFillSz]],bot_orders[[#This Row],[accFillSz]]+bot_orders[[#This Row],[fee]])</f>
        <v>-4.1870000000000003</v>
      </c>
      <c r="AB2314">
        <v>0</v>
      </c>
      <c r="AC2314" t="s">
        <v>39</v>
      </c>
      <c r="AD2314">
        <v>0</v>
      </c>
      <c r="AE2314" t="s">
        <v>40</v>
      </c>
      <c r="AF2314" t="s">
        <v>41</v>
      </c>
      <c r="AG2314" t="s">
        <v>42</v>
      </c>
      <c r="AH2314" t="s">
        <v>28</v>
      </c>
      <c r="AI2314">
        <v>-4.1870000000000003</v>
      </c>
      <c r="AJ2314">
        <v>2.6244038999999999</v>
      </c>
    </row>
    <row r="2315" spans="1:36" x14ac:dyDescent="0.3">
      <c r="A2315">
        <v>2363</v>
      </c>
      <c r="B2315" t="s">
        <v>306</v>
      </c>
      <c r="C2315" t="s">
        <v>28</v>
      </c>
      <c r="D2315" t="s">
        <v>29</v>
      </c>
      <c r="E2315" t="s">
        <v>30</v>
      </c>
      <c r="F2315" t="s">
        <v>31</v>
      </c>
      <c r="G2315" t="s">
        <v>7498</v>
      </c>
      <c r="H2315" t="s">
        <v>7515</v>
      </c>
      <c r="I2315" s="4" t="s">
        <v>7516</v>
      </c>
      <c r="J2315" s="1">
        <f>((((bot_orders[[#This Row],[cTime]]/ 1000)+3*3600) / 86400) + DATE(1970,1,1))</f>
        <v>45768.948388449076</v>
      </c>
      <c r="K2315" s="4" t="s">
        <v>7517</v>
      </c>
      <c r="L2315" s="1">
        <f>((((bot_orders[[#This Row],[uTime]]/ 1000)+3*3600) / 86400) + DATE(1970,1,1))</f>
        <v>45768.954885983796</v>
      </c>
      <c r="M2315" t="s">
        <v>34</v>
      </c>
      <c r="N2315" t="s">
        <v>28</v>
      </c>
      <c r="O2315" t="s">
        <v>35</v>
      </c>
      <c r="P2315">
        <v>4.1870000000000003</v>
      </c>
      <c r="Q2315" t="s">
        <v>36</v>
      </c>
      <c r="R2315" t="s">
        <v>37</v>
      </c>
      <c r="S2315">
        <v>0.62490000000000001</v>
      </c>
      <c r="T2315">
        <v>0.62490000000000001</v>
      </c>
      <c r="U2315">
        <v>4.1870000000000003</v>
      </c>
      <c r="V2315">
        <v>-2.0931650000000001E-3</v>
      </c>
      <c r="W2315" t="s">
        <v>38</v>
      </c>
      <c r="X2315" s="4">
        <f>IF(bot_orders[[#This Row],[side]]="sell", bot_orders[[#This Row],[accFillSz]]*bot_orders[[#This Row],[avgPx]] + bot_orders[[#This Row],[fee]], -bot_orders[[#This Row],[accFillSz]]*bot_orders[[#This Row],[avgPx]])</f>
        <v>2.6143631350000005</v>
      </c>
      <c r="Y2315" s="4">
        <f>IF(bot_orders[[#This Row],[side]]="buy", bot_orders[[#This Row],[accFillSz]] + bot_orders[[#This Row],[fee]], -bot_orders[[#This Row],[accFillSz]])</f>
        <v>-4.1870000000000003</v>
      </c>
      <c r="Z2315" s="4">
        <f>IF(bot_orders[[#This Row],[side]]="sell",bot_orders[[#This Row],[accFillSz]]*bot_orders[[#This Row],[avgPx]]+bot_orders[[#This Row],[fee]], 0)</f>
        <v>2.6143631350000005</v>
      </c>
      <c r="AA2315" s="4">
        <f>IF(bot_orders[[#This Row],[side]]="sell",-bot_orders[[#This Row],[accFillSz]],bot_orders[[#This Row],[accFillSz]]+bot_orders[[#This Row],[fee]])</f>
        <v>-4.1870000000000003</v>
      </c>
      <c r="AB2315">
        <v>0</v>
      </c>
      <c r="AC2315" t="s">
        <v>39</v>
      </c>
      <c r="AD2315">
        <v>0</v>
      </c>
      <c r="AE2315" t="s">
        <v>40</v>
      </c>
      <c r="AF2315" t="s">
        <v>41</v>
      </c>
      <c r="AG2315" t="s">
        <v>42</v>
      </c>
      <c r="AH2315" t="s">
        <v>28</v>
      </c>
      <c r="AI2315">
        <v>-4.1870000000000003</v>
      </c>
      <c r="AJ2315">
        <v>2.61436314</v>
      </c>
    </row>
    <row r="2316" spans="1:36" x14ac:dyDescent="0.3">
      <c r="A2316">
        <v>2364</v>
      </c>
      <c r="B2316" t="s">
        <v>306</v>
      </c>
      <c r="C2316" t="s">
        <v>28</v>
      </c>
      <c r="D2316" t="s">
        <v>29</v>
      </c>
      <c r="E2316" t="s">
        <v>30</v>
      </c>
      <c r="F2316" t="s">
        <v>31</v>
      </c>
      <c r="G2316" t="s">
        <v>7454</v>
      </c>
      <c r="H2316" t="s">
        <v>7518</v>
      </c>
      <c r="I2316" s="4" t="s">
        <v>7519</v>
      </c>
      <c r="J2316" s="1">
        <f>((((bot_orders[[#This Row],[cTime]]/ 1000)+3*3600) / 86400) + DATE(1970,1,1))</f>
        <v>45768.948453020836</v>
      </c>
      <c r="K2316" s="4" t="s">
        <v>7520</v>
      </c>
      <c r="L2316" s="1">
        <f>((((bot_orders[[#This Row],[uTime]]/ 1000)+3*3600) / 86400) + DATE(1970,1,1))</f>
        <v>45768.950436342595</v>
      </c>
      <c r="M2316" t="s">
        <v>34</v>
      </c>
      <c r="N2316" t="s">
        <v>28</v>
      </c>
      <c r="O2316" t="s">
        <v>35</v>
      </c>
      <c r="P2316">
        <v>4.1870000000000003</v>
      </c>
      <c r="Q2316" t="s">
        <v>36</v>
      </c>
      <c r="R2316" t="s">
        <v>37</v>
      </c>
      <c r="S2316">
        <v>0.62239999999999995</v>
      </c>
      <c r="T2316">
        <v>0.62239999999999995</v>
      </c>
      <c r="U2316">
        <v>4.1870000000000003</v>
      </c>
      <c r="V2316">
        <v>-2.0847909999999999E-3</v>
      </c>
      <c r="W2316" t="s">
        <v>38</v>
      </c>
      <c r="X2316" s="4">
        <f>IF(bot_orders[[#This Row],[side]]="sell", bot_orders[[#This Row],[accFillSz]]*bot_orders[[#This Row],[avgPx]] + bot_orders[[#This Row],[fee]], -bot_orders[[#This Row],[accFillSz]]*bot_orders[[#This Row],[avgPx]])</f>
        <v>2.6039040089999999</v>
      </c>
      <c r="Y2316" s="4">
        <f>IF(bot_orders[[#This Row],[side]]="buy", bot_orders[[#This Row],[accFillSz]] + bot_orders[[#This Row],[fee]], -bot_orders[[#This Row],[accFillSz]])</f>
        <v>-4.1870000000000003</v>
      </c>
      <c r="Z2316" s="4">
        <f>IF(bot_orders[[#This Row],[side]]="sell",bot_orders[[#This Row],[accFillSz]]*bot_orders[[#This Row],[avgPx]]+bot_orders[[#This Row],[fee]], 0)</f>
        <v>2.6039040089999999</v>
      </c>
      <c r="AA2316" s="4">
        <f>IF(bot_orders[[#This Row],[side]]="sell",-bot_orders[[#This Row],[accFillSz]],bot_orders[[#This Row],[accFillSz]]+bot_orders[[#This Row],[fee]])</f>
        <v>-4.1870000000000003</v>
      </c>
      <c r="AB2316">
        <v>0</v>
      </c>
      <c r="AC2316" t="s">
        <v>39</v>
      </c>
      <c r="AD2316">
        <v>0</v>
      </c>
      <c r="AE2316" t="s">
        <v>40</v>
      </c>
      <c r="AF2316" t="s">
        <v>41</v>
      </c>
      <c r="AG2316" t="s">
        <v>42</v>
      </c>
      <c r="AH2316" t="s">
        <v>28</v>
      </c>
      <c r="AI2316">
        <v>-4.1870000000000003</v>
      </c>
      <c r="AJ2316">
        <v>2.6039040099999999</v>
      </c>
    </row>
    <row r="2317" spans="1:36" x14ac:dyDescent="0.3">
      <c r="A2317">
        <v>2369</v>
      </c>
      <c r="B2317" t="s">
        <v>306</v>
      </c>
      <c r="C2317" t="s">
        <v>28</v>
      </c>
      <c r="D2317" t="s">
        <v>29</v>
      </c>
      <c r="E2317" t="s">
        <v>30</v>
      </c>
      <c r="F2317" t="s">
        <v>31</v>
      </c>
      <c r="G2317" t="s">
        <v>7532</v>
      </c>
      <c r="H2317" t="s">
        <v>7533</v>
      </c>
      <c r="I2317" s="4" t="s">
        <v>7534</v>
      </c>
      <c r="J2317" s="1">
        <f>((((bot_orders[[#This Row],[cTime]]/ 1000)+3*3600) / 86400) + DATE(1970,1,1))</f>
        <v>45768.95043636574</v>
      </c>
      <c r="K2317" s="4" t="s">
        <v>7535</v>
      </c>
      <c r="L2317" s="1">
        <f>((((bot_orders[[#This Row],[uTime]]/ 1000)+3*3600) / 86400) + DATE(1970,1,1))</f>
        <v>45768.951621875</v>
      </c>
      <c r="M2317" t="s">
        <v>34</v>
      </c>
      <c r="N2317" t="s">
        <v>28</v>
      </c>
      <c r="O2317" t="s">
        <v>35</v>
      </c>
      <c r="P2317">
        <v>4.1909999999999998</v>
      </c>
      <c r="Q2317" t="s">
        <v>36</v>
      </c>
      <c r="R2317" t="s">
        <v>55</v>
      </c>
      <c r="S2317">
        <v>0.62</v>
      </c>
      <c r="T2317">
        <v>0.62</v>
      </c>
      <c r="U2317">
        <v>4.1909999999999998</v>
      </c>
      <c r="V2317">
        <v>-3.3528E-3</v>
      </c>
      <c r="W2317" t="s">
        <v>39</v>
      </c>
      <c r="X2317" s="4">
        <f>IF(bot_orders[[#This Row],[side]]="sell", bot_orders[[#This Row],[accFillSz]]*bot_orders[[#This Row],[avgPx]] + bot_orders[[#This Row],[fee]], -bot_orders[[#This Row],[accFillSz]]*bot_orders[[#This Row],[avgPx]])</f>
        <v>-2.59842</v>
      </c>
      <c r="Y2317" s="4">
        <f>IF(bot_orders[[#This Row],[side]]="buy", bot_orders[[#This Row],[accFillSz]] + bot_orders[[#This Row],[fee]], -bot_orders[[#This Row],[accFillSz]])</f>
        <v>4.1876471999999998</v>
      </c>
      <c r="Z2317" s="4">
        <f>IF(bot_orders[[#This Row],[side]]="sell",bot_orders[[#This Row],[accFillSz]]*bot_orders[[#This Row],[avgPx]]+bot_orders[[#This Row],[fee]], 0)</f>
        <v>0</v>
      </c>
      <c r="AA2317" s="4">
        <f>IF(bot_orders[[#This Row],[side]]="sell",-bot_orders[[#This Row],[accFillSz]],bot_orders[[#This Row],[accFillSz]]+bot_orders[[#This Row],[fee]])</f>
        <v>4.1876471999999998</v>
      </c>
      <c r="AB2317">
        <v>0</v>
      </c>
      <c r="AC2317" t="s">
        <v>38</v>
      </c>
      <c r="AD2317">
        <v>0</v>
      </c>
      <c r="AE2317" t="s">
        <v>40</v>
      </c>
      <c r="AF2317" t="s">
        <v>41</v>
      </c>
      <c r="AG2317" t="s">
        <v>42</v>
      </c>
      <c r="AH2317" t="s">
        <v>28</v>
      </c>
      <c r="AI2317">
        <v>4.1876471999999998</v>
      </c>
      <c r="AJ2317">
        <v>-2.59842</v>
      </c>
    </row>
    <row r="2318" spans="1:36" x14ac:dyDescent="0.3">
      <c r="A2318">
        <v>2370</v>
      </c>
      <c r="B2318" t="s">
        <v>306</v>
      </c>
      <c r="C2318" t="s">
        <v>28</v>
      </c>
      <c r="D2318" t="s">
        <v>29</v>
      </c>
      <c r="E2318" t="s">
        <v>30</v>
      </c>
      <c r="F2318" t="s">
        <v>31</v>
      </c>
      <c r="G2318" t="s">
        <v>7532</v>
      </c>
      <c r="H2318" t="s">
        <v>7536</v>
      </c>
      <c r="I2318" s="4" t="s">
        <v>7537</v>
      </c>
      <c r="J2318" s="1">
        <f>((((bot_orders[[#This Row],[cTime]]/ 1000)+3*3600) / 86400) + DATE(1970,1,1))</f>
        <v>45768.95162190972</v>
      </c>
      <c r="K2318" s="4" t="s">
        <v>7538</v>
      </c>
      <c r="L2318" s="1">
        <f>((((bot_orders[[#This Row],[uTime]]/ 1000)+3*3600) / 86400) + DATE(1970,1,1))</f>
        <v>45768.95314633102</v>
      </c>
      <c r="M2318" t="s">
        <v>34</v>
      </c>
      <c r="N2318" t="s">
        <v>28</v>
      </c>
      <c r="O2318" t="s">
        <v>35</v>
      </c>
      <c r="P2318">
        <v>4.1870000000000003</v>
      </c>
      <c r="Q2318" t="s">
        <v>36</v>
      </c>
      <c r="R2318" t="s">
        <v>37</v>
      </c>
      <c r="S2318">
        <v>0.62239999999999995</v>
      </c>
      <c r="T2318">
        <v>0.62239999999999995</v>
      </c>
      <c r="U2318">
        <v>4.1870000000000003</v>
      </c>
      <c r="V2318">
        <v>-2.0847909999999999E-3</v>
      </c>
      <c r="W2318" t="s">
        <v>38</v>
      </c>
      <c r="X2318" s="4">
        <f>IF(bot_orders[[#This Row],[side]]="sell", bot_orders[[#This Row],[accFillSz]]*bot_orders[[#This Row],[avgPx]] + bot_orders[[#This Row],[fee]], -bot_orders[[#This Row],[accFillSz]]*bot_orders[[#This Row],[avgPx]])</f>
        <v>2.6039040089999999</v>
      </c>
      <c r="Y2318" s="4">
        <f>IF(bot_orders[[#This Row],[side]]="buy", bot_orders[[#This Row],[accFillSz]] + bot_orders[[#This Row],[fee]], -bot_orders[[#This Row],[accFillSz]])</f>
        <v>-4.1870000000000003</v>
      </c>
      <c r="Z2318" s="4">
        <f>IF(bot_orders[[#This Row],[side]]="sell",bot_orders[[#This Row],[accFillSz]]*bot_orders[[#This Row],[avgPx]]+bot_orders[[#This Row],[fee]], 0)</f>
        <v>2.6039040089999999</v>
      </c>
      <c r="AA2318" s="4">
        <f>IF(bot_orders[[#This Row],[side]]="sell",-bot_orders[[#This Row],[accFillSz]],bot_orders[[#This Row],[accFillSz]]+bot_orders[[#This Row],[fee]])</f>
        <v>-4.1870000000000003</v>
      </c>
      <c r="AB2318">
        <v>0</v>
      </c>
      <c r="AC2318" t="s">
        <v>39</v>
      </c>
      <c r="AD2318">
        <v>0</v>
      </c>
      <c r="AE2318" t="s">
        <v>40</v>
      </c>
      <c r="AF2318" t="s">
        <v>41</v>
      </c>
      <c r="AG2318" t="s">
        <v>42</v>
      </c>
      <c r="AH2318" t="s">
        <v>28</v>
      </c>
      <c r="AI2318">
        <v>-4.1870000000000003</v>
      </c>
      <c r="AJ2318">
        <v>2.6039040099999999</v>
      </c>
    </row>
    <row r="2319" spans="1:36" x14ac:dyDescent="0.3">
      <c r="A2319">
        <v>2371</v>
      </c>
      <c r="B2319" t="s">
        <v>306</v>
      </c>
      <c r="C2319" t="s">
        <v>28</v>
      </c>
      <c r="D2319" t="s">
        <v>29</v>
      </c>
      <c r="E2319" t="s">
        <v>30</v>
      </c>
      <c r="F2319" t="s">
        <v>31</v>
      </c>
      <c r="G2319" t="s">
        <v>7539</v>
      </c>
      <c r="H2319" t="s">
        <v>7540</v>
      </c>
      <c r="I2319" s="4" t="s">
        <v>7541</v>
      </c>
      <c r="J2319" s="1">
        <f>((((bot_orders[[#This Row],[cTime]]/ 1000)+3*3600) / 86400) + DATE(1970,1,1))</f>
        <v>45768.953146354164</v>
      </c>
      <c r="K2319" s="4" t="s">
        <v>7542</v>
      </c>
      <c r="L2319" s="1">
        <f>((((bot_orders[[#This Row],[uTime]]/ 1000)+3*3600) / 86400) + DATE(1970,1,1))</f>
        <v>45768.973043599537</v>
      </c>
      <c r="M2319" t="s">
        <v>34</v>
      </c>
      <c r="N2319" t="s">
        <v>28</v>
      </c>
      <c r="O2319" t="s">
        <v>35</v>
      </c>
      <c r="P2319">
        <v>4.1909999999999998</v>
      </c>
      <c r="Q2319" t="s">
        <v>36</v>
      </c>
      <c r="R2319" t="s">
        <v>55</v>
      </c>
      <c r="S2319">
        <v>0.62</v>
      </c>
      <c r="T2319">
        <v>0.62</v>
      </c>
      <c r="U2319">
        <v>4.1909999999999998</v>
      </c>
      <c r="V2319">
        <v>-3.3528E-3</v>
      </c>
      <c r="W2319" t="s">
        <v>39</v>
      </c>
      <c r="X2319" s="4">
        <f>IF(bot_orders[[#This Row],[side]]="sell", bot_orders[[#This Row],[accFillSz]]*bot_orders[[#This Row],[avgPx]] + bot_orders[[#This Row],[fee]], -bot_orders[[#This Row],[accFillSz]]*bot_orders[[#This Row],[avgPx]])</f>
        <v>-2.59842</v>
      </c>
      <c r="Y2319" s="4">
        <f>IF(bot_orders[[#This Row],[side]]="buy", bot_orders[[#This Row],[accFillSz]] + bot_orders[[#This Row],[fee]], -bot_orders[[#This Row],[accFillSz]])</f>
        <v>4.1876471999999998</v>
      </c>
      <c r="Z2319" s="4">
        <f>IF(bot_orders[[#This Row],[side]]="sell",bot_orders[[#This Row],[accFillSz]]*bot_orders[[#This Row],[avgPx]]+bot_orders[[#This Row],[fee]], 0)</f>
        <v>0</v>
      </c>
      <c r="AA2319" s="4">
        <f>IF(bot_orders[[#This Row],[side]]="sell",-bot_orders[[#This Row],[accFillSz]],bot_orders[[#This Row],[accFillSz]]+bot_orders[[#This Row],[fee]])</f>
        <v>4.1876471999999998</v>
      </c>
      <c r="AB2319">
        <v>0</v>
      </c>
      <c r="AC2319" t="s">
        <v>38</v>
      </c>
      <c r="AD2319">
        <v>0</v>
      </c>
      <c r="AE2319" t="s">
        <v>40</v>
      </c>
      <c r="AF2319" t="s">
        <v>41</v>
      </c>
      <c r="AG2319" t="s">
        <v>42</v>
      </c>
      <c r="AH2319" t="s">
        <v>28</v>
      </c>
      <c r="AI2319">
        <v>4.1876471999999998</v>
      </c>
      <c r="AJ2319">
        <v>-2.59842</v>
      </c>
    </row>
    <row r="2320" spans="1:36" x14ac:dyDescent="0.3">
      <c r="A2320">
        <v>2374</v>
      </c>
      <c r="B2320" t="s">
        <v>306</v>
      </c>
      <c r="C2320" t="s">
        <v>28</v>
      </c>
      <c r="D2320" t="s">
        <v>29</v>
      </c>
      <c r="E2320" t="s">
        <v>30</v>
      </c>
      <c r="F2320" t="s">
        <v>31</v>
      </c>
      <c r="G2320" t="s">
        <v>7548</v>
      </c>
      <c r="H2320" t="s">
        <v>7549</v>
      </c>
      <c r="I2320" s="4" t="s">
        <v>7550</v>
      </c>
      <c r="J2320" s="1">
        <f>((((bot_orders[[#This Row],[cTime]]/ 1000)+3*3600) / 86400) + DATE(1970,1,1))</f>
        <v>45768.954886006948</v>
      </c>
      <c r="K2320" s="4" t="s">
        <v>7551</v>
      </c>
      <c r="L2320" s="1">
        <f>((((bot_orders[[#This Row],[uTime]]/ 1000)+3*3600) / 86400) + DATE(1970,1,1))</f>
        <v>45768.956912268521</v>
      </c>
      <c r="M2320" t="s">
        <v>34</v>
      </c>
      <c r="N2320" t="s">
        <v>28</v>
      </c>
      <c r="O2320" t="s">
        <v>35</v>
      </c>
      <c r="P2320">
        <v>4.1909999999999998</v>
      </c>
      <c r="Q2320" t="s">
        <v>36</v>
      </c>
      <c r="R2320" t="s">
        <v>55</v>
      </c>
      <c r="S2320">
        <v>0.62239999999999995</v>
      </c>
      <c r="T2320">
        <v>0.62239999999999995</v>
      </c>
      <c r="U2320">
        <v>4.1909999999999998</v>
      </c>
      <c r="V2320">
        <v>-3.3528E-3</v>
      </c>
      <c r="W2320" t="s">
        <v>39</v>
      </c>
      <c r="X2320" s="4">
        <f>IF(bot_orders[[#This Row],[side]]="sell", bot_orders[[#This Row],[accFillSz]]*bot_orders[[#This Row],[avgPx]] + bot_orders[[#This Row],[fee]], -bot_orders[[#This Row],[accFillSz]]*bot_orders[[#This Row],[avgPx]])</f>
        <v>-2.6084783999999996</v>
      </c>
      <c r="Y2320" s="4">
        <f>IF(bot_orders[[#This Row],[side]]="buy", bot_orders[[#This Row],[accFillSz]] + bot_orders[[#This Row],[fee]], -bot_orders[[#This Row],[accFillSz]])</f>
        <v>4.1876471999999998</v>
      </c>
      <c r="Z2320" s="4">
        <f>IF(bot_orders[[#This Row],[side]]="sell",bot_orders[[#This Row],[accFillSz]]*bot_orders[[#This Row],[avgPx]]+bot_orders[[#This Row],[fee]], 0)</f>
        <v>0</v>
      </c>
      <c r="AA2320" s="4">
        <f>IF(bot_orders[[#This Row],[side]]="sell",-bot_orders[[#This Row],[accFillSz]],bot_orders[[#This Row],[accFillSz]]+bot_orders[[#This Row],[fee]])</f>
        <v>4.1876471999999998</v>
      </c>
      <c r="AB2320">
        <v>0</v>
      </c>
      <c r="AC2320" t="s">
        <v>38</v>
      </c>
      <c r="AD2320">
        <v>0</v>
      </c>
      <c r="AE2320" t="s">
        <v>40</v>
      </c>
      <c r="AF2320" t="s">
        <v>41</v>
      </c>
      <c r="AG2320" t="s">
        <v>42</v>
      </c>
      <c r="AH2320" t="s">
        <v>28</v>
      </c>
      <c r="AI2320">
        <v>4.1876471999999998</v>
      </c>
      <c r="AJ2320">
        <v>-2.6084784000000001</v>
      </c>
    </row>
    <row r="2321" spans="1:36" x14ac:dyDescent="0.3">
      <c r="A2321">
        <v>2375</v>
      </c>
      <c r="B2321" t="s">
        <v>306</v>
      </c>
      <c r="C2321" t="s">
        <v>28</v>
      </c>
      <c r="D2321" t="s">
        <v>29</v>
      </c>
      <c r="E2321" t="s">
        <v>30</v>
      </c>
      <c r="F2321" t="s">
        <v>31</v>
      </c>
      <c r="G2321" t="s">
        <v>7548</v>
      </c>
      <c r="H2321" t="s">
        <v>7552</v>
      </c>
      <c r="I2321" s="4" t="s">
        <v>7553</v>
      </c>
      <c r="J2321" s="1">
        <f>((((bot_orders[[#This Row],[cTime]]/ 1000)+3*3600) / 86400) + DATE(1970,1,1))</f>
        <v>45768.956912291666</v>
      </c>
      <c r="K2321" s="4" t="s">
        <v>7554</v>
      </c>
      <c r="L2321" s="1">
        <f>((((bot_orders[[#This Row],[uTime]]/ 1000)+3*3600) / 86400) + DATE(1970,1,1))</f>
        <v>45768.963218194447</v>
      </c>
      <c r="M2321" t="s">
        <v>34</v>
      </c>
      <c r="N2321" t="s">
        <v>28</v>
      </c>
      <c r="O2321" t="s">
        <v>35</v>
      </c>
      <c r="P2321">
        <v>4.1870000000000003</v>
      </c>
      <c r="Q2321" t="s">
        <v>36</v>
      </c>
      <c r="R2321" t="s">
        <v>37</v>
      </c>
      <c r="S2321">
        <v>0.62490000000000001</v>
      </c>
      <c r="T2321">
        <v>0.62490000000000001</v>
      </c>
      <c r="U2321">
        <v>4.1870000000000003</v>
      </c>
      <c r="V2321">
        <v>-2.0931650000000001E-3</v>
      </c>
      <c r="W2321" t="s">
        <v>38</v>
      </c>
      <c r="X2321" s="4">
        <f>IF(bot_orders[[#This Row],[side]]="sell", bot_orders[[#This Row],[accFillSz]]*bot_orders[[#This Row],[avgPx]] + bot_orders[[#This Row],[fee]], -bot_orders[[#This Row],[accFillSz]]*bot_orders[[#This Row],[avgPx]])</f>
        <v>2.6143631350000005</v>
      </c>
      <c r="Y2321" s="4">
        <f>IF(bot_orders[[#This Row],[side]]="buy", bot_orders[[#This Row],[accFillSz]] + bot_orders[[#This Row],[fee]], -bot_orders[[#This Row],[accFillSz]])</f>
        <v>-4.1870000000000003</v>
      </c>
      <c r="Z2321" s="4">
        <f>IF(bot_orders[[#This Row],[side]]="sell",bot_orders[[#This Row],[accFillSz]]*bot_orders[[#This Row],[avgPx]]+bot_orders[[#This Row],[fee]], 0)</f>
        <v>2.6143631350000005</v>
      </c>
      <c r="AA2321" s="4">
        <f>IF(bot_orders[[#This Row],[side]]="sell",-bot_orders[[#This Row],[accFillSz]],bot_orders[[#This Row],[accFillSz]]+bot_orders[[#This Row],[fee]])</f>
        <v>-4.1870000000000003</v>
      </c>
      <c r="AB2321">
        <v>0</v>
      </c>
      <c r="AC2321" t="s">
        <v>39</v>
      </c>
      <c r="AD2321">
        <v>0</v>
      </c>
      <c r="AE2321" t="s">
        <v>40</v>
      </c>
      <c r="AF2321" t="s">
        <v>41</v>
      </c>
      <c r="AG2321" t="s">
        <v>42</v>
      </c>
      <c r="AH2321" t="s">
        <v>28</v>
      </c>
      <c r="AI2321">
        <v>-4.1870000000000003</v>
      </c>
      <c r="AJ2321">
        <v>2.61436314</v>
      </c>
    </row>
    <row r="2322" spans="1:36" x14ac:dyDescent="0.3">
      <c r="A2322">
        <v>2376</v>
      </c>
      <c r="B2322" t="s">
        <v>306</v>
      </c>
      <c r="C2322" t="s">
        <v>28</v>
      </c>
      <c r="D2322" t="s">
        <v>29</v>
      </c>
      <c r="E2322" t="s">
        <v>30</v>
      </c>
      <c r="F2322" t="s">
        <v>31</v>
      </c>
      <c r="G2322" t="s">
        <v>7555</v>
      </c>
      <c r="H2322" t="s">
        <v>7556</v>
      </c>
      <c r="I2322" s="4" t="s">
        <v>7557</v>
      </c>
      <c r="J2322" s="1">
        <f>((((bot_orders[[#This Row],[cTime]]/ 1000)+3*3600) / 86400) + DATE(1970,1,1))</f>
        <v>45768.963218217592</v>
      </c>
      <c r="K2322" s="4" t="s">
        <v>7558</v>
      </c>
      <c r="L2322" s="1">
        <f>((((bot_orders[[#This Row],[uTime]]/ 1000)+3*3600) / 86400) + DATE(1970,1,1))</f>
        <v>45768.972142025465</v>
      </c>
      <c r="M2322" t="s">
        <v>34</v>
      </c>
      <c r="N2322" t="s">
        <v>28</v>
      </c>
      <c r="O2322" t="s">
        <v>35</v>
      </c>
      <c r="P2322">
        <v>4.1909999999999998</v>
      </c>
      <c r="Q2322" t="s">
        <v>36</v>
      </c>
      <c r="R2322" t="s">
        <v>55</v>
      </c>
      <c r="S2322">
        <v>0.62239999999999995</v>
      </c>
      <c r="T2322">
        <v>0.62239999999999995</v>
      </c>
      <c r="U2322">
        <v>4.1909999999999998</v>
      </c>
      <c r="V2322">
        <v>-3.3528E-3</v>
      </c>
      <c r="W2322" t="s">
        <v>39</v>
      </c>
      <c r="X2322" s="4">
        <f>IF(bot_orders[[#This Row],[side]]="sell", bot_orders[[#This Row],[accFillSz]]*bot_orders[[#This Row],[avgPx]] + bot_orders[[#This Row],[fee]], -bot_orders[[#This Row],[accFillSz]]*bot_orders[[#This Row],[avgPx]])</f>
        <v>-2.6084783999999996</v>
      </c>
      <c r="Y2322" s="4">
        <f>IF(bot_orders[[#This Row],[side]]="buy", bot_orders[[#This Row],[accFillSz]] + bot_orders[[#This Row],[fee]], -bot_orders[[#This Row],[accFillSz]])</f>
        <v>4.1876471999999998</v>
      </c>
      <c r="Z2322" s="4">
        <f>IF(bot_orders[[#This Row],[side]]="sell",bot_orders[[#This Row],[accFillSz]]*bot_orders[[#This Row],[avgPx]]+bot_orders[[#This Row],[fee]], 0)</f>
        <v>0</v>
      </c>
      <c r="AA2322" s="4">
        <f>IF(bot_orders[[#This Row],[side]]="sell",-bot_orders[[#This Row],[accFillSz]],bot_orders[[#This Row],[accFillSz]]+bot_orders[[#This Row],[fee]])</f>
        <v>4.1876471999999998</v>
      </c>
      <c r="AB2322">
        <v>0</v>
      </c>
      <c r="AC2322" t="s">
        <v>38</v>
      </c>
      <c r="AD2322">
        <v>0</v>
      </c>
      <c r="AE2322" t="s">
        <v>40</v>
      </c>
      <c r="AF2322" t="s">
        <v>41</v>
      </c>
      <c r="AG2322" t="s">
        <v>42</v>
      </c>
      <c r="AH2322" t="s">
        <v>28</v>
      </c>
      <c r="AI2322">
        <v>4.1876471999999998</v>
      </c>
      <c r="AJ2322">
        <v>-2.6084784000000001</v>
      </c>
    </row>
    <row r="2323" spans="1:36" x14ac:dyDescent="0.3">
      <c r="A2323">
        <v>2377</v>
      </c>
      <c r="B2323" t="s">
        <v>306</v>
      </c>
      <c r="C2323" t="s">
        <v>28</v>
      </c>
      <c r="D2323" t="s">
        <v>29</v>
      </c>
      <c r="E2323" t="s">
        <v>30</v>
      </c>
      <c r="F2323" t="s">
        <v>31</v>
      </c>
      <c r="G2323" t="s">
        <v>7559</v>
      </c>
      <c r="H2323" t="s">
        <v>7560</v>
      </c>
      <c r="I2323" s="4" t="s">
        <v>7561</v>
      </c>
      <c r="J2323" s="1">
        <f>((((bot_orders[[#This Row],[cTime]]/ 1000)+3*3600) / 86400) + DATE(1970,1,1))</f>
        <v>45768.965271435183</v>
      </c>
      <c r="K2323" s="4" t="s">
        <v>7562</v>
      </c>
      <c r="L2323" s="1">
        <f>((((bot_orders[[#This Row],[uTime]]/ 1000)+3*3600) / 86400) + DATE(1970,1,1))</f>
        <v>45768.969498148144</v>
      </c>
      <c r="M2323" t="s">
        <v>34</v>
      </c>
      <c r="N2323" t="s">
        <v>28</v>
      </c>
      <c r="O2323" t="s">
        <v>35</v>
      </c>
      <c r="P2323">
        <v>4.1909999999999998</v>
      </c>
      <c r="Q2323" t="s">
        <v>36</v>
      </c>
      <c r="R2323" t="s">
        <v>55</v>
      </c>
      <c r="S2323">
        <v>0.62490000000000001</v>
      </c>
      <c r="T2323">
        <v>0.62490000000000001</v>
      </c>
      <c r="U2323">
        <v>4.1909999999999998</v>
      </c>
      <c r="V2323">
        <v>-3.3528E-3</v>
      </c>
      <c r="W2323" t="s">
        <v>39</v>
      </c>
      <c r="X2323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323" s="4">
        <f>IF(bot_orders[[#This Row],[side]]="buy", bot_orders[[#This Row],[accFillSz]] + bot_orders[[#This Row],[fee]], -bot_orders[[#This Row],[accFillSz]])</f>
        <v>4.1876471999999998</v>
      </c>
      <c r="Z2323" s="4">
        <f>IF(bot_orders[[#This Row],[side]]="sell",bot_orders[[#This Row],[accFillSz]]*bot_orders[[#This Row],[avgPx]]+bot_orders[[#This Row],[fee]], 0)</f>
        <v>0</v>
      </c>
      <c r="AA2323" s="4">
        <f>IF(bot_orders[[#This Row],[side]]="sell",-bot_orders[[#This Row],[accFillSz]],bot_orders[[#This Row],[accFillSz]]+bot_orders[[#This Row],[fee]])</f>
        <v>4.1876471999999998</v>
      </c>
      <c r="AB2323">
        <v>0</v>
      </c>
      <c r="AC2323" t="s">
        <v>38</v>
      </c>
      <c r="AD2323">
        <v>0</v>
      </c>
      <c r="AE2323" t="s">
        <v>40</v>
      </c>
      <c r="AF2323" t="s">
        <v>41</v>
      </c>
      <c r="AG2323" t="s">
        <v>42</v>
      </c>
      <c r="AH2323" t="s">
        <v>28</v>
      </c>
      <c r="AI2323">
        <v>4.1876471999999998</v>
      </c>
      <c r="AJ2323">
        <v>-2.6189559</v>
      </c>
    </row>
    <row r="2324" spans="1:36" x14ac:dyDescent="0.3">
      <c r="A2324">
        <v>2379</v>
      </c>
      <c r="B2324" t="s">
        <v>306</v>
      </c>
      <c r="C2324" t="s">
        <v>28</v>
      </c>
      <c r="D2324" t="s">
        <v>29</v>
      </c>
      <c r="E2324" t="s">
        <v>30</v>
      </c>
      <c r="F2324" t="s">
        <v>31</v>
      </c>
      <c r="G2324" t="s">
        <v>7559</v>
      </c>
      <c r="H2324" t="s">
        <v>7566</v>
      </c>
      <c r="I2324" s="4" t="s">
        <v>7567</v>
      </c>
      <c r="J2324" s="1">
        <f>((((bot_orders[[#This Row],[cTime]]/ 1000)+3*3600) / 86400) + DATE(1970,1,1))</f>
        <v>45768.969498171296</v>
      </c>
      <c r="K2324" s="4" t="s">
        <v>7568</v>
      </c>
      <c r="L2324" s="1">
        <f>((((bot_orders[[#This Row],[uTime]]/ 1000)+3*3600) / 86400) + DATE(1970,1,1))</f>
        <v>45769.025446736108</v>
      </c>
      <c r="M2324" t="s">
        <v>34</v>
      </c>
      <c r="N2324" t="s">
        <v>28</v>
      </c>
      <c r="O2324" t="s">
        <v>35</v>
      </c>
      <c r="P2324">
        <v>4.1870000000000003</v>
      </c>
      <c r="Q2324" t="s">
        <v>36</v>
      </c>
      <c r="R2324" t="s">
        <v>37</v>
      </c>
      <c r="S2324">
        <v>0.62729999999999997</v>
      </c>
      <c r="T2324">
        <v>0.62729999999999997</v>
      </c>
      <c r="U2324">
        <v>4.1870000000000003</v>
      </c>
      <c r="V2324">
        <v>-2.1012041000000002E-3</v>
      </c>
      <c r="W2324" t="s">
        <v>38</v>
      </c>
      <c r="X2324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324" s="4">
        <f>IF(bot_orders[[#This Row],[side]]="buy", bot_orders[[#This Row],[accFillSz]] + bot_orders[[#This Row],[fee]], -bot_orders[[#This Row],[accFillSz]])</f>
        <v>-4.1870000000000003</v>
      </c>
      <c r="Z2324" s="4">
        <f>IF(bot_orders[[#This Row],[side]]="sell",bot_orders[[#This Row],[accFillSz]]*bot_orders[[#This Row],[avgPx]]+bot_orders[[#This Row],[fee]], 0)</f>
        <v>2.6244038959</v>
      </c>
      <c r="AA2324" s="4">
        <f>IF(bot_orders[[#This Row],[side]]="sell",-bot_orders[[#This Row],[accFillSz]],bot_orders[[#This Row],[accFillSz]]+bot_orders[[#This Row],[fee]])</f>
        <v>-4.1870000000000003</v>
      </c>
      <c r="AB2324">
        <v>0</v>
      </c>
      <c r="AC2324" t="s">
        <v>39</v>
      </c>
      <c r="AD2324">
        <v>0</v>
      </c>
      <c r="AE2324" t="s">
        <v>40</v>
      </c>
      <c r="AF2324" t="s">
        <v>41</v>
      </c>
      <c r="AG2324" t="s">
        <v>42</v>
      </c>
      <c r="AH2324" t="s">
        <v>28</v>
      </c>
      <c r="AI2324">
        <v>-4.1870000000000003</v>
      </c>
      <c r="AJ2324">
        <v>2.6244038999999999</v>
      </c>
    </row>
    <row r="2325" spans="1:36" x14ac:dyDescent="0.3">
      <c r="A2325">
        <v>2380</v>
      </c>
      <c r="B2325" t="s">
        <v>306</v>
      </c>
      <c r="C2325" t="s">
        <v>28</v>
      </c>
      <c r="D2325" t="s">
        <v>29</v>
      </c>
      <c r="E2325" t="s">
        <v>30</v>
      </c>
      <c r="F2325" t="s">
        <v>31</v>
      </c>
      <c r="G2325" t="s">
        <v>7555</v>
      </c>
      <c r="H2325" t="s">
        <v>7569</v>
      </c>
      <c r="I2325" s="4" t="s">
        <v>7570</v>
      </c>
      <c r="J2325" s="1">
        <f>((((bot_orders[[#This Row],[cTime]]/ 1000)+3*3600) / 86400) + DATE(1970,1,1))</f>
        <v>45768.972142048609</v>
      </c>
      <c r="K2325" s="4" t="s">
        <v>7571</v>
      </c>
      <c r="L2325" s="1">
        <f>((((bot_orders[[#This Row],[uTime]]/ 1000)+3*3600) / 86400) + DATE(1970,1,1))</f>
        <v>45768.991010868056</v>
      </c>
      <c r="M2325" t="s">
        <v>34</v>
      </c>
      <c r="N2325" t="s">
        <v>28</v>
      </c>
      <c r="O2325" t="s">
        <v>35</v>
      </c>
      <c r="P2325">
        <v>4.1870000000000003</v>
      </c>
      <c r="Q2325" t="s">
        <v>36</v>
      </c>
      <c r="R2325" t="s">
        <v>37</v>
      </c>
      <c r="S2325">
        <v>0.62490000000000001</v>
      </c>
      <c r="T2325">
        <v>0.62490000000000001</v>
      </c>
      <c r="U2325">
        <v>4.1870000000000003</v>
      </c>
      <c r="V2325">
        <v>-2.0931650000000001E-3</v>
      </c>
      <c r="W2325" t="s">
        <v>38</v>
      </c>
      <c r="X2325" s="4">
        <f>IF(bot_orders[[#This Row],[side]]="sell", bot_orders[[#This Row],[accFillSz]]*bot_orders[[#This Row],[avgPx]] + bot_orders[[#This Row],[fee]], -bot_orders[[#This Row],[accFillSz]]*bot_orders[[#This Row],[avgPx]])</f>
        <v>2.6143631350000005</v>
      </c>
      <c r="Y2325" s="4">
        <f>IF(bot_orders[[#This Row],[side]]="buy", bot_orders[[#This Row],[accFillSz]] + bot_orders[[#This Row],[fee]], -bot_orders[[#This Row],[accFillSz]])</f>
        <v>-4.1870000000000003</v>
      </c>
      <c r="Z2325" s="4">
        <f>IF(bot_orders[[#This Row],[side]]="sell",bot_orders[[#This Row],[accFillSz]]*bot_orders[[#This Row],[avgPx]]+bot_orders[[#This Row],[fee]], 0)</f>
        <v>2.6143631350000005</v>
      </c>
      <c r="AA2325" s="4">
        <f>IF(bot_orders[[#This Row],[side]]="sell",-bot_orders[[#This Row],[accFillSz]],bot_orders[[#This Row],[accFillSz]]+bot_orders[[#This Row],[fee]])</f>
        <v>-4.1870000000000003</v>
      </c>
      <c r="AB2325">
        <v>0</v>
      </c>
      <c r="AC2325" t="s">
        <v>39</v>
      </c>
      <c r="AD2325">
        <v>0</v>
      </c>
      <c r="AE2325" t="s">
        <v>40</v>
      </c>
      <c r="AF2325" t="s">
        <v>41</v>
      </c>
      <c r="AG2325" t="s">
        <v>42</v>
      </c>
      <c r="AH2325" t="s">
        <v>28</v>
      </c>
      <c r="AI2325">
        <v>-4.1870000000000003</v>
      </c>
      <c r="AJ2325">
        <v>2.61436314</v>
      </c>
    </row>
    <row r="2326" spans="1:36" x14ac:dyDescent="0.3">
      <c r="A2326">
        <v>2381</v>
      </c>
      <c r="B2326" t="s">
        <v>306</v>
      </c>
      <c r="C2326" t="s">
        <v>28</v>
      </c>
      <c r="D2326" t="s">
        <v>29</v>
      </c>
      <c r="E2326" t="s">
        <v>30</v>
      </c>
      <c r="F2326" t="s">
        <v>31</v>
      </c>
      <c r="G2326" t="s">
        <v>7539</v>
      </c>
      <c r="H2326" t="s">
        <v>7572</v>
      </c>
      <c r="I2326" s="4" t="s">
        <v>7573</v>
      </c>
      <c r="J2326" s="1">
        <f>((((bot_orders[[#This Row],[cTime]]/ 1000)+3*3600) / 86400) + DATE(1970,1,1))</f>
        <v>45768.973043622682</v>
      </c>
      <c r="K2326" s="4" t="s">
        <v>7574</v>
      </c>
      <c r="L2326" s="1">
        <f>((((bot_orders[[#This Row],[uTime]]/ 1000)+3*3600) / 86400) + DATE(1970,1,1))</f>
        <v>45768.982674999999</v>
      </c>
      <c r="M2326" t="s">
        <v>34</v>
      </c>
      <c r="N2326" t="s">
        <v>28</v>
      </c>
      <c r="O2326" t="s">
        <v>35</v>
      </c>
      <c r="P2326">
        <v>4.1870000000000003</v>
      </c>
      <c r="Q2326" t="s">
        <v>36</v>
      </c>
      <c r="R2326" t="s">
        <v>37</v>
      </c>
      <c r="S2326">
        <v>0.62239999999999995</v>
      </c>
      <c r="T2326">
        <v>0.62239999999999995</v>
      </c>
      <c r="U2326">
        <v>4.1870000000000003</v>
      </c>
      <c r="V2326">
        <v>-2.0847909999999999E-3</v>
      </c>
      <c r="W2326" t="s">
        <v>38</v>
      </c>
      <c r="X2326" s="4">
        <f>IF(bot_orders[[#This Row],[side]]="sell", bot_orders[[#This Row],[accFillSz]]*bot_orders[[#This Row],[avgPx]] + bot_orders[[#This Row],[fee]], -bot_orders[[#This Row],[accFillSz]]*bot_orders[[#This Row],[avgPx]])</f>
        <v>2.6039040089999999</v>
      </c>
      <c r="Y2326" s="4">
        <f>IF(bot_orders[[#This Row],[side]]="buy", bot_orders[[#This Row],[accFillSz]] + bot_orders[[#This Row],[fee]], -bot_orders[[#This Row],[accFillSz]])</f>
        <v>-4.1870000000000003</v>
      </c>
      <c r="Z2326" s="4">
        <f>IF(bot_orders[[#This Row],[side]]="sell",bot_orders[[#This Row],[accFillSz]]*bot_orders[[#This Row],[avgPx]]+bot_orders[[#This Row],[fee]], 0)</f>
        <v>2.6039040089999999</v>
      </c>
      <c r="AA2326" s="4">
        <f>IF(bot_orders[[#This Row],[side]]="sell",-bot_orders[[#This Row],[accFillSz]],bot_orders[[#This Row],[accFillSz]]+bot_orders[[#This Row],[fee]])</f>
        <v>-4.1870000000000003</v>
      </c>
      <c r="AB2326">
        <v>0</v>
      </c>
      <c r="AC2326" t="s">
        <v>39</v>
      </c>
      <c r="AD2326">
        <v>0</v>
      </c>
      <c r="AE2326" t="s">
        <v>40</v>
      </c>
      <c r="AF2326" t="s">
        <v>41</v>
      </c>
      <c r="AG2326" t="s">
        <v>42</v>
      </c>
      <c r="AH2326" t="s">
        <v>28</v>
      </c>
      <c r="AI2326">
        <v>-4.1870000000000003</v>
      </c>
      <c r="AJ2326">
        <v>2.6039040099999999</v>
      </c>
    </row>
    <row r="2327" spans="1:36" x14ac:dyDescent="0.3">
      <c r="A2327">
        <v>2384</v>
      </c>
      <c r="B2327" t="s">
        <v>306</v>
      </c>
      <c r="C2327" t="s">
        <v>28</v>
      </c>
      <c r="D2327" t="s">
        <v>29</v>
      </c>
      <c r="E2327" t="s">
        <v>30</v>
      </c>
      <c r="F2327" t="s">
        <v>31</v>
      </c>
      <c r="G2327" t="s">
        <v>7580</v>
      </c>
      <c r="H2327" t="s">
        <v>7581</v>
      </c>
      <c r="I2327" s="4" t="s">
        <v>7582</v>
      </c>
      <c r="J2327" s="1">
        <f>((((bot_orders[[#This Row],[cTime]]/ 1000)+3*3600) / 86400) + DATE(1970,1,1))</f>
        <v>45768.982675023144</v>
      </c>
      <c r="K2327" s="4" t="s">
        <v>7583</v>
      </c>
      <c r="L2327" s="1">
        <f>((((bot_orders[[#This Row],[uTime]]/ 1000)+3*3600) / 86400) + DATE(1970,1,1))</f>
        <v>45769.045000636572</v>
      </c>
      <c r="M2327" t="s">
        <v>34</v>
      </c>
      <c r="N2327" t="s">
        <v>28</v>
      </c>
      <c r="O2327" t="s">
        <v>35</v>
      </c>
      <c r="P2327">
        <v>4.1909999999999998</v>
      </c>
      <c r="Q2327" t="s">
        <v>36</v>
      </c>
      <c r="R2327" t="s">
        <v>55</v>
      </c>
      <c r="S2327">
        <v>0.62</v>
      </c>
      <c r="T2327">
        <v>0.62</v>
      </c>
      <c r="U2327">
        <v>4.1909999999999998</v>
      </c>
      <c r="V2327">
        <v>-3.3528E-3</v>
      </c>
      <c r="W2327" t="s">
        <v>39</v>
      </c>
      <c r="X2327" s="4">
        <f>IF(bot_orders[[#This Row],[side]]="sell", bot_orders[[#This Row],[accFillSz]]*bot_orders[[#This Row],[avgPx]] + bot_orders[[#This Row],[fee]], -bot_orders[[#This Row],[accFillSz]]*bot_orders[[#This Row],[avgPx]])</f>
        <v>-2.59842</v>
      </c>
      <c r="Y2327" s="4">
        <f>IF(bot_orders[[#This Row],[side]]="buy", bot_orders[[#This Row],[accFillSz]] + bot_orders[[#This Row],[fee]], -bot_orders[[#This Row],[accFillSz]])</f>
        <v>4.1876471999999998</v>
      </c>
      <c r="Z2327" s="4">
        <f>IF(bot_orders[[#This Row],[side]]="sell",bot_orders[[#This Row],[accFillSz]]*bot_orders[[#This Row],[avgPx]]+bot_orders[[#This Row],[fee]], 0)</f>
        <v>0</v>
      </c>
      <c r="AA2327" s="4">
        <f>IF(bot_orders[[#This Row],[side]]="sell",-bot_orders[[#This Row],[accFillSz]],bot_orders[[#This Row],[accFillSz]]+bot_orders[[#This Row],[fee]])</f>
        <v>4.1876471999999998</v>
      </c>
      <c r="AB2327">
        <v>0</v>
      </c>
      <c r="AC2327" t="s">
        <v>38</v>
      </c>
      <c r="AD2327">
        <v>0</v>
      </c>
      <c r="AE2327" t="s">
        <v>40</v>
      </c>
      <c r="AF2327" t="s">
        <v>41</v>
      </c>
      <c r="AG2327" t="s">
        <v>42</v>
      </c>
      <c r="AH2327" t="s">
        <v>28</v>
      </c>
      <c r="AI2327">
        <v>4.1876471999999998</v>
      </c>
      <c r="AJ2327">
        <v>-2.59842</v>
      </c>
    </row>
    <row r="2328" spans="1:36" x14ac:dyDescent="0.3">
      <c r="A2328">
        <v>2387</v>
      </c>
      <c r="B2328" t="s">
        <v>306</v>
      </c>
      <c r="C2328" t="s">
        <v>28</v>
      </c>
      <c r="D2328" t="s">
        <v>29</v>
      </c>
      <c r="E2328" t="s">
        <v>30</v>
      </c>
      <c r="F2328" t="s">
        <v>31</v>
      </c>
      <c r="G2328" t="s">
        <v>7590</v>
      </c>
      <c r="H2328" t="s">
        <v>7591</v>
      </c>
      <c r="I2328" s="4" t="s">
        <v>7592</v>
      </c>
      <c r="J2328" s="1">
        <f>((((bot_orders[[#This Row],[cTime]]/ 1000)+3*3600) / 86400) + DATE(1970,1,1))</f>
        <v>45768.991010879632</v>
      </c>
      <c r="K2328" s="4" t="s">
        <v>7593</v>
      </c>
      <c r="L2328" s="1">
        <f>((((bot_orders[[#This Row],[uTime]]/ 1000)+3*3600) / 86400) + DATE(1970,1,1))</f>
        <v>45768.993422627318</v>
      </c>
      <c r="M2328" t="s">
        <v>34</v>
      </c>
      <c r="N2328" t="s">
        <v>28</v>
      </c>
      <c r="O2328" t="s">
        <v>35</v>
      </c>
      <c r="P2328">
        <v>4.1909999999999998</v>
      </c>
      <c r="Q2328" t="s">
        <v>36</v>
      </c>
      <c r="R2328" t="s">
        <v>55</v>
      </c>
      <c r="S2328">
        <v>0.62239999999999995</v>
      </c>
      <c r="T2328">
        <v>0.62239999999999995</v>
      </c>
      <c r="U2328">
        <v>4.1909999999999998</v>
      </c>
      <c r="V2328">
        <v>-3.3528E-3</v>
      </c>
      <c r="W2328" t="s">
        <v>39</v>
      </c>
      <c r="X2328" s="4">
        <f>IF(bot_orders[[#This Row],[side]]="sell", bot_orders[[#This Row],[accFillSz]]*bot_orders[[#This Row],[avgPx]] + bot_orders[[#This Row],[fee]], -bot_orders[[#This Row],[accFillSz]]*bot_orders[[#This Row],[avgPx]])</f>
        <v>-2.6084783999999996</v>
      </c>
      <c r="Y2328" s="4">
        <f>IF(bot_orders[[#This Row],[side]]="buy", bot_orders[[#This Row],[accFillSz]] + bot_orders[[#This Row],[fee]], -bot_orders[[#This Row],[accFillSz]])</f>
        <v>4.1876471999999998</v>
      </c>
      <c r="Z2328" s="4">
        <f>IF(bot_orders[[#This Row],[side]]="sell",bot_orders[[#This Row],[accFillSz]]*bot_orders[[#This Row],[avgPx]]+bot_orders[[#This Row],[fee]], 0)</f>
        <v>0</v>
      </c>
      <c r="AA2328" s="4">
        <f>IF(bot_orders[[#This Row],[side]]="sell",-bot_orders[[#This Row],[accFillSz]],bot_orders[[#This Row],[accFillSz]]+bot_orders[[#This Row],[fee]])</f>
        <v>4.1876471999999998</v>
      </c>
      <c r="AB2328">
        <v>0</v>
      </c>
      <c r="AC2328" t="s">
        <v>38</v>
      </c>
      <c r="AD2328">
        <v>0</v>
      </c>
      <c r="AE2328" t="s">
        <v>40</v>
      </c>
      <c r="AF2328" t="s">
        <v>41</v>
      </c>
      <c r="AG2328" t="s">
        <v>42</v>
      </c>
      <c r="AH2328" t="s">
        <v>28</v>
      </c>
      <c r="AI2328">
        <v>4.1876471999999998</v>
      </c>
      <c r="AJ2328">
        <v>-2.6084784000000001</v>
      </c>
    </row>
    <row r="2329" spans="1:36" x14ac:dyDescent="0.3">
      <c r="A2329">
        <v>2388</v>
      </c>
      <c r="B2329" t="s">
        <v>306</v>
      </c>
      <c r="C2329" t="s">
        <v>28</v>
      </c>
      <c r="D2329" t="s">
        <v>29</v>
      </c>
      <c r="E2329" t="s">
        <v>30</v>
      </c>
      <c r="F2329" t="s">
        <v>31</v>
      </c>
      <c r="G2329" t="s">
        <v>7590</v>
      </c>
      <c r="H2329" t="s">
        <v>7594</v>
      </c>
      <c r="I2329" s="4" t="s">
        <v>7595</v>
      </c>
      <c r="J2329" s="1">
        <f>((((bot_orders[[#This Row],[cTime]]/ 1000)+3*3600) / 86400) + DATE(1970,1,1))</f>
        <v>45768.993422650463</v>
      </c>
      <c r="K2329" s="4" t="s">
        <v>7596</v>
      </c>
      <c r="L2329" s="1">
        <f>((((bot_orders[[#This Row],[uTime]]/ 1000)+3*3600) / 86400) + DATE(1970,1,1))</f>
        <v>45768.996191770835</v>
      </c>
      <c r="M2329" t="s">
        <v>34</v>
      </c>
      <c r="N2329" t="s">
        <v>28</v>
      </c>
      <c r="O2329" t="s">
        <v>35</v>
      </c>
      <c r="P2329">
        <v>4.1870000000000003</v>
      </c>
      <c r="Q2329" t="s">
        <v>36</v>
      </c>
      <c r="R2329" t="s">
        <v>37</v>
      </c>
      <c r="S2329">
        <v>0.62490000000000001</v>
      </c>
      <c r="T2329">
        <v>0.62490000000000001</v>
      </c>
      <c r="U2329">
        <v>4.1870000000000003</v>
      </c>
      <c r="V2329">
        <v>-2.0931650000000001E-3</v>
      </c>
      <c r="W2329" t="s">
        <v>38</v>
      </c>
      <c r="X2329" s="4">
        <f>IF(bot_orders[[#This Row],[side]]="sell", bot_orders[[#This Row],[accFillSz]]*bot_orders[[#This Row],[avgPx]] + bot_orders[[#This Row],[fee]], -bot_orders[[#This Row],[accFillSz]]*bot_orders[[#This Row],[avgPx]])</f>
        <v>2.6143631350000005</v>
      </c>
      <c r="Y2329" s="4">
        <f>IF(bot_orders[[#This Row],[side]]="buy", bot_orders[[#This Row],[accFillSz]] + bot_orders[[#This Row],[fee]], -bot_orders[[#This Row],[accFillSz]])</f>
        <v>-4.1870000000000003</v>
      </c>
      <c r="Z2329" s="4">
        <f>IF(bot_orders[[#This Row],[side]]="sell",bot_orders[[#This Row],[accFillSz]]*bot_orders[[#This Row],[avgPx]]+bot_orders[[#This Row],[fee]], 0)</f>
        <v>2.6143631350000005</v>
      </c>
      <c r="AA2329" s="4">
        <f>IF(bot_orders[[#This Row],[side]]="sell",-bot_orders[[#This Row],[accFillSz]],bot_orders[[#This Row],[accFillSz]]+bot_orders[[#This Row],[fee]])</f>
        <v>-4.1870000000000003</v>
      </c>
      <c r="AB2329">
        <v>0</v>
      </c>
      <c r="AC2329" t="s">
        <v>39</v>
      </c>
      <c r="AD2329">
        <v>0</v>
      </c>
      <c r="AE2329" t="s">
        <v>40</v>
      </c>
      <c r="AF2329" t="s">
        <v>41</v>
      </c>
      <c r="AG2329" t="s">
        <v>42</v>
      </c>
      <c r="AH2329" t="s">
        <v>28</v>
      </c>
      <c r="AI2329">
        <v>-4.1870000000000003</v>
      </c>
      <c r="AJ2329">
        <v>2.61436314</v>
      </c>
    </row>
    <row r="2330" spans="1:36" x14ac:dyDescent="0.3">
      <c r="A2330">
        <v>2389</v>
      </c>
      <c r="B2330" t="s">
        <v>306</v>
      </c>
      <c r="C2330" t="s">
        <v>28</v>
      </c>
      <c r="D2330" t="s">
        <v>29</v>
      </c>
      <c r="E2330" t="s">
        <v>30</v>
      </c>
      <c r="F2330" t="s">
        <v>31</v>
      </c>
      <c r="G2330" t="s">
        <v>7597</v>
      </c>
      <c r="H2330" t="s">
        <v>7598</v>
      </c>
      <c r="I2330" s="4" t="s">
        <v>7599</v>
      </c>
      <c r="J2330" s="1">
        <f>((((bot_orders[[#This Row],[cTime]]/ 1000)+3*3600) / 86400) + DATE(1970,1,1))</f>
        <v>45768.99619179398</v>
      </c>
      <c r="K2330" s="4" t="s">
        <v>7600</v>
      </c>
      <c r="L2330" s="1">
        <f>((((bot_orders[[#This Row],[uTime]]/ 1000)+3*3600) / 86400) + DATE(1970,1,1))</f>
        <v>45768.998299212966</v>
      </c>
      <c r="M2330" t="s">
        <v>34</v>
      </c>
      <c r="N2330" t="s">
        <v>28</v>
      </c>
      <c r="O2330" t="s">
        <v>35</v>
      </c>
      <c r="P2330">
        <v>4.1909999999999998</v>
      </c>
      <c r="Q2330" t="s">
        <v>36</v>
      </c>
      <c r="R2330" t="s">
        <v>55</v>
      </c>
      <c r="S2330">
        <v>0.62239999999999995</v>
      </c>
      <c r="T2330">
        <v>0.62239999999999995</v>
      </c>
      <c r="U2330">
        <v>4.1909999999999998</v>
      </c>
      <c r="V2330">
        <v>-3.3528E-3</v>
      </c>
      <c r="W2330" t="s">
        <v>39</v>
      </c>
      <c r="X2330" s="4">
        <f>IF(bot_orders[[#This Row],[side]]="sell", bot_orders[[#This Row],[accFillSz]]*bot_orders[[#This Row],[avgPx]] + bot_orders[[#This Row],[fee]], -bot_orders[[#This Row],[accFillSz]]*bot_orders[[#This Row],[avgPx]])</f>
        <v>-2.6084783999999996</v>
      </c>
      <c r="Y2330" s="4">
        <f>IF(bot_orders[[#This Row],[side]]="buy", bot_orders[[#This Row],[accFillSz]] + bot_orders[[#This Row],[fee]], -bot_orders[[#This Row],[accFillSz]])</f>
        <v>4.1876471999999998</v>
      </c>
      <c r="Z2330" s="4">
        <f>IF(bot_orders[[#This Row],[side]]="sell",bot_orders[[#This Row],[accFillSz]]*bot_orders[[#This Row],[avgPx]]+bot_orders[[#This Row],[fee]], 0)</f>
        <v>0</v>
      </c>
      <c r="AA2330" s="4">
        <f>IF(bot_orders[[#This Row],[side]]="sell",-bot_orders[[#This Row],[accFillSz]],bot_orders[[#This Row],[accFillSz]]+bot_orders[[#This Row],[fee]])</f>
        <v>4.1876471999999998</v>
      </c>
      <c r="AB2330">
        <v>0</v>
      </c>
      <c r="AC2330" t="s">
        <v>38</v>
      </c>
      <c r="AD2330">
        <v>0</v>
      </c>
      <c r="AE2330" t="s">
        <v>40</v>
      </c>
      <c r="AF2330" t="s">
        <v>41</v>
      </c>
      <c r="AG2330" t="s">
        <v>42</v>
      </c>
      <c r="AH2330" t="s">
        <v>28</v>
      </c>
      <c r="AI2330">
        <v>4.1876471999999998</v>
      </c>
      <c r="AJ2330">
        <v>-2.6084784000000001</v>
      </c>
    </row>
    <row r="2331" spans="1:36" x14ac:dyDescent="0.3">
      <c r="A2331">
        <v>2390</v>
      </c>
      <c r="B2331" t="s">
        <v>306</v>
      </c>
      <c r="C2331" t="s">
        <v>28</v>
      </c>
      <c r="D2331" t="s">
        <v>29</v>
      </c>
      <c r="E2331" t="s">
        <v>30</v>
      </c>
      <c r="F2331" t="s">
        <v>31</v>
      </c>
      <c r="G2331" t="s">
        <v>7597</v>
      </c>
      <c r="H2331" t="s">
        <v>7601</v>
      </c>
      <c r="I2331" s="4" t="s">
        <v>7602</v>
      </c>
      <c r="J2331" s="1">
        <f>((((bot_orders[[#This Row],[cTime]]/ 1000)+3*3600) / 86400) + DATE(1970,1,1))</f>
        <v>45768.998299236111</v>
      </c>
      <c r="K2331" s="4" t="s">
        <v>7603</v>
      </c>
      <c r="L2331" s="1">
        <f>((((bot_orders[[#This Row],[uTime]]/ 1000)+3*3600) / 86400) + DATE(1970,1,1))</f>
        <v>45769.025004039351</v>
      </c>
      <c r="M2331" t="s">
        <v>34</v>
      </c>
      <c r="N2331" t="s">
        <v>28</v>
      </c>
      <c r="O2331" t="s">
        <v>35</v>
      </c>
      <c r="P2331">
        <v>4.1870000000000003</v>
      </c>
      <c r="Q2331" t="s">
        <v>36</v>
      </c>
      <c r="R2331" t="s">
        <v>37</v>
      </c>
      <c r="S2331">
        <v>0.62490000000000001</v>
      </c>
      <c r="T2331">
        <v>0.62490000000000001</v>
      </c>
      <c r="U2331">
        <v>4.1870000000000003</v>
      </c>
      <c r="V2331">
        <v>-2.0931650000000001E-3</v>
      </c>
      <c r="W2331" t="s">
        <v>38</v>
      </c>
      <c r="X2331" s="4">
        <f>IF(bot_orders[[#This Row],[side]]="sell", bot_orders[[#This Row],[accFillSz]]*bot_orders[[#This Row],[avgPx]] + bot_orders[[#This Row],[fee]], -bot_orders[[#This Row],[accFillSz]]*bot_orders[[#This Row],[avgPx]])</f>
        <v>2.6143631350000005</v>
      </c>
      <c r="Y2331" s="4">
        <f>IF(bot_orders[[#This Row],[side]]="buy", bot_orders[[#This Row],[accFillSz]] + bot_orders[[#This Row],[fee]], -bot_orders[[#This Row],[accFillSz]])</f>
        <v>-4.1870000000000003</v>
      </c>
      <c r="Z2331" s="4">
        <f>IF(bot_orders[[#This Row],[side]]="sell",bot_orders[[#This Row],[accFillSz]]*bot_orders[[#This Row],[avgPx]]+bot_orders[[#This Row],[fee]], 0)</f>
        <v>2.6143631350000005</v>
      </c>
      <c r="AA2331" s="4">
        <f>IF(bot_orders[[#This Row],[side]]="sell",-bot_orders[[#This Row],[accFillSz]],bot_orders[[#This Row],[accFillSz]]+bot_orders[[#This Row],[fee]])</f>
        <v>-4.1870000000000003</v>
      </c>
      <c r="AB2331">
        <v>0</v>
      </c>
      <c r="AC2331" t="s">
        <v>39</v>
      </c>
      <c r="AD2331">
        <v>0</v>
      </c>
      <c r="AE2331" t="s">
        <v>40</v>
      </c>
      <c r="AF2331" t="s">
        <v>41</v>
      </c>
      <c r="AG2331" t="s">
        <v>42</v>
      </c>
      <c r="AH2331" t="s">
        <v>28</v>
      </c>
      <c r="AI2331">
        <v>-4.1870000000000003</v>
      </c>
      <c r="AJ2331">
        <v>2.61436314</v>
      </c>
    </row>
    <row r="2332" spans="1:36" x14ac:dyDescent="0.3">
      <c r="A2332">
        <v>2391</v>
      </c>
      <c r="B2332" t="s">
        <v>306</v>
      </c>
      <c r="C2332" t="s">
        <v>28</v>
      </c>
      <c r="D2332" t="s">
        <v>29</v>
      </c>
      <c r="E2332" t="s">
        <v>30</v>
      </c>
      <c r="F2332" t="s">
        <v>31</v>
      </c>
      <c r="G2332" t="s">
        <v>7604</v>
      </c>
      <c r="H2332" t="s">
        <v>7605</v>
      </c>
      <c r="I2332" s="4" t="s">
        <v>7606</v>
      </c>
      <c r="J2332" s="1">
        <f>((((bot_orders[[#This Row],[cTime]]/ 1000)+3*3600) / 86400) + DATE(1970,1,1))</f>
        <v>45769.025004062496</v>
      </c>
      <c r="K2332" s="4" t="s">
        <v>7607</v>
      </c>
      <c r="L2332" s="1">
        <f>((((bot_orders[[#This Row],[uTime]]/ 1000)+3*3600) / 86400) + DATE(1970,1,1))</f>
        <v>45769.026913923612</v>
      </c>
      <c r="M2332" t="s">
        <v>34</v>
      </c>
      <c r="N2332" t="s">
        <v>28</v>
      </c>
      <c r="O2332" t="s">
        <v>35</v>
      </c>
      <c r="P2332">
        <v>4.1909999999999998</v>
      </c>
      <c r="Q2332" t="s">
        <v>36</v>
      </c>
      <c r="R2332" t="s">
        <v>55</v>
      </c>
      <c r="S2332">
        <v>0.62239999999999995</v>
      </c>
      <c r="T2332">
        <v>0.62239999999999995</v>
      </c>
      <c r="U2332">
        <v>4.1909999999999998</v>
      </c>
      <c r="V2332">
        <v>-3.3528E-3</v>
      </c>
      <c r="W2332" t="s">
        <v>39</v>
      </c>
      <c r="X2332" s="4">
        <f>IF(bot_orders[[#This Row],[side]]="sell", bot_orders[[#This Row],[accFillSz]]*bot_orders[[#This Row],[avgPx]] + bot_orders[[#This Row],[fee]], -bot_orders[[#This Row],[accFillSz]]*bot_orders[[#This Row],[avgPx]])</f>
        <v>-2.6084783999999996</v>
      </c>
      <c r="Y2332" s="4">
        <f>IF(bot_orders[[#This Row],[side]]="buy", bot_orders[[#This Row],[accFillSz]] + bot_orders[[#This Row],[fee]], -bot_orders[[#This Row],[accFillSz]])</f>
        <v>4.1876471999999998</v>
      </c>
      <c r="Z2332" s="4">
        <f>IF(bot_orders[[#This Row],[side]]="sell",bot_orders[[#This Row],[accFillSz]]*bot_orders[[#This Row],[avgPx]]+bot_orders[[#This Row],[fee]], 0)</f>
        <v>0</v>
      </c>
      <c r="AA2332" s="4">
        <f>IF(bot_orders[[#This Row],[side]]="sell",-bot_orders[[#This Row],[accFillSz]],bot_orders[[#This Row],[accFillSz]]+bot_orders[[#This Row],[fee]])</f>
        <v>4.1876471999999998</v>
      </c>
      <c r="AB2332">
        <v>0</v>
      </c>
      <c r="AC2332" t="s">
        <v>38</v>
      </c>
      <c r="AD2332">
        <v>0</v>
      </c>
      <c r="AE2332" t="s">
        <v>40</v>
      </c>
      <c r="AF2332" t="s">
        <v>41</v>
      </c>
      <c r="AG2332" t="s">
        <v>42</v>
      </c>
      <c r="AH2332" t="s">
        <v>28</v>
      </c>
      <c r="AI2332">
        <v>4.1876471999999998</v>
      </c>
      <c r="AJ2332">
        <v>-2.6084784000000001</v>
      </c>
    </row>
    <row r="2333" spans="1:36" x14ac:dyDescent="0.3">
      <c r="A2333">
        <v>2392</v>
      </c>
      <c r="B2333" t="s">
        <v>306</v>
      </c>
      <c r="C2333" t="s">
        <v>28</v>
      </c>
      <c r="D2333" t="s">
        <v>29</v>
      </c>
      <c r="E2333" t="s">
        <v>30</v>
      </c>
      <c r="F2333" t="s">
        <v>31</v>
      </c>
      <c r="G2333" t="s">
        <v>7608</v>
      </c>
      <c r="H2333" t="s">
        <v>7609</v>
      </c>
      <c r="I2333" s="4" t="s">
        <v>7610</v>
      </c>
      <c r="J2333" s="1">
        <f>((((bot_orders[[#This Row],[cTime]]/ 1000)+3*3600) / 86400) + DATE(1970,1,1))</f>
        <v>45769.02544675926</v>
      </c>
      <c r="K2333" s="4" t="s">
        <v>7611</v>
      </c>
      <c r="L2333" s="1">
        <f>((((bot_orders[[#This Row],[uTime]]/ 1000)+3*3600) / 86400) + DATE(1970,1,1))</f>
        <v>45769.026377986112</v>
      </c>
      <c r="M2333" t="s">
        <v>34</v>
      </c>
      <c r="N2333" t="s">
        <v>28</v>
      </c>
      <c r="O2333" t="s">
        <v>35</v>
      </c>
      <c r="P2333">
        <v>4.1909999999999998</v>
      </c>
      <c r="Q2333" t="s">
        <v>36</v>
      </c>
      <c r="R2333" t="s">
        <v>55</v>
      </c>
      <c r="S2333">
        <v>0.62490000000000001</v>
      </c>
      <c r="T2333">
        <v>0.62490000000000001</v>
      </c>
      <c r="U2333">
        <v>4.1909999999999998</v>
      </c>
      <c r="V2333">
        <v>-3.3528E-3</v>
      </c>
      <c r="W2333" t="s">
        <v>39</v>
      </c>
      <c r="X2333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333" s="4">
        <f>IF(bot_orders[[#This Row],[side]]="buy", bot_orders[[#This Row],[accFillSz]] + bot_orders[[#This Row],[fee]], -bot_orders[[#This Row],[accFillSz]])</f>
        <v>4.1876471999999998</v>
      </c>
      <c r="Z2333" s="4">
        <f>IF(bot_orders[[#This Row],[side]]="sell",bot_orders[[#This Row],[accFillSz]]*bot_orders[[#This Row],[avgPx]]+bot_orders[[#This Row],[fee]], 0)</f>
        <v>0</v>
      </c>
      <c r="AA2333" s="4">
        <f>IF(bot_orders[[#This Row],[side]]="sell",-bot_orders[[#This Row],[accFillSz]],bot_orders[[#This Row],[accFillSz]]+bot_orders[[#This Row],[fee]])</f>
        <v>4.1876471999999998</v>
      </c>
      <c r="AB2333">
        <v>0</v>
      </c>
      <c r="AC2333" t="s">
        <v>38</v>
      </c>
      <c r="AD2333">
        <v>0</v>
      </c>
      <c r="AE2333" t="s">
        <v>40</v>
      </c>
      <c r="AF2333" t="s">
        <v>41</v>
      </c>
      <c r="AG2333" t="s">
        <v>42</v>
      </c>
      <c r="AH2333" t="s">
        <v>28</v>
      </c>
      <c r="AI2333">
        <v>4.1876471999999998</v>
      </c>
      <c r="AJ2333">
        <v>-2.6189559</v>
      </c>
    </row>
    <row r="2334" spans="1:36" x14ac:dyDescent="0.3">
      <c r="A2334">
        <v>2393</v>
      </c>
      <c r="B2334" t="s">
        <v>306</v>
      </c>
      <c r="C2334" t="s">
        <v>28</v>
      </c>
      <c r="D2334" t="s">
        <v>29</v>
      </c>
      <c r="E2334" t="s">
        <v>30</v>
      </c>
      <c r="F2334" t="s">
        <v>31</v>
      </c>
      <c r="G2334" t="s">
        <v>7608</v>
      </c>
      <c r="H2334" t="s">
        <v>7612</v>
      </c>
      <c r="I2334" s="4" t="s">
        <v>7613</v>
      </c>
      <c r="J2334" s="1">
        <f>((((bot_orders[[#This Row],[cTime]]/ 1000)+3*3600) / 86400) + DATE(1970,1,1))</f>
        <v>45769.026378009257</v>
      </c>
      <c r="K2334" s="4" t="s">
        <v>7614</v>
      </c>
      <c r="L2334" s="1">
        <f>((((bot_orders[[#This Row],[uTime]]/ 1000)+3*3600) / 86400) + DATE(1970,1,1))</f>
        <v>45770.034540370369</v>
      </c>
      <c r="M2334" t="s">
        <v>34</v>
      </c>
      <c r="N2334" t="s">
        <v>28</v>
      </c>
      <c r="O2334" t="s">
        <v>35</v>
      </c>
      <c r="P2334">
        <v>4.1870000000000003</v>
      </c>
      <c r="Q2334" t="s">
        <v>36</v>
      </c>
      <c r="R2334" t="s">
        <v>37</v>
      </c>
      <c r="S2334">
        <v>0.62729999999999997</v>
      </c>
      <c r="T2334">
        <v>0.62729999999999997</v>
      </c>
      <c r="U2334">
        <v>4.1870000000000003</v>
      </c>
      <c r="V2334">
        <v>-2.1012041000000002E-3</v>
      </c>
      <c r="W2334" t="s">
        <v>38</v>
      </c>
      <c r="X2334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334" s="4">
        <f>IF(bot_orders[[#This Row],[side]]="buy", bot_orders[[#This Row],[accFillSz]] + bot_orders[[#This Row],[fee]], -bot_orders[[#This Row],[accFillSz]])</f>
        <v>-4.1870000000000003</v>
      </c>
      <c r="Z2334" s="4">
        <f>IF(bot_orders[[#This Row],[side]]="sell",bot_orders[[#This Row],[accFillSz]]*bot_orders[[#This Row],[avgPx]]+bot_orders[[#This Row],[fee]], 0)</f>
        <v>2.6244038959</v>
      </c>
      <c r="AA2334" s="4">
        <f>IF(bot_orders[[#This Row],[side]]="sell",-bot_orders[[#This Row],[accFillSz]],bot_orders[[#This Row],[accFillSz]]+bot_orders[[#This Row],[fee]])</f>
        <v>-4.1870000000000003</v>
      </c>
      <c r="AB2334">
        <v>0</v>
      </c>
      <c r="AC2334" t="s">
        <v>39</v>
      </c>
      <c r="AD2334">
        <v>0</v>
      </c>
      <c r="AE2334" t="s">
        <v>40</v>
      </c>
      <c r="AF2334" t="s">
        <v>41</v>
      </c>
      <c r="AG2334" t="s">
        <v>42</v>
      </c>
      <c r="AH2334" t="s">
        <v>28</v>
      </c>
      <c r="AI2334">
        <v>-4.1870000000000003</v>
      </c>
      <c r="AJ2334">
        <v>2.6244038999999999</v>
      </c>
    </row>
    <row r="2335" spans="1:36" x14ac:dyDescent="0.3">
      <c r="A2335">
        <v>2394</v>
      </c>
      <c r="B2335" t="s">
        <v>306</v>
      </c>
      <c r="C2335" t="s">
        <v>28</v>
      </c>
      <c r="D2335" t="s">
        <v>29</v>
      </c>
      <c r="E2335" t="s">
        <v>30</v>
      </c>
      <c r="F2335" t="s">
        <v>31</v>
      </c>
      <c r="G2335" t="s">
        <v>7604</v>
      </c>
      <c r="H2335" t="s">
        <v>7615</v>
      </c>
      <c r="I2335" s="4" t="s">
        <v>7616</v>
      </c>
      <c r="J2335" s="1">
        <f>((((bot_orders[[#This Row],[cTime]]/ 1000)+3*3600) / 86400) + DATE(1970,1,1))</f>
        <v>45769.026913946756</v>
      </c>
      <c r="K2335" s="4" t="s">
        <v>7617</v>
      </c>
      <c r="L2335" s="1">
        <f>((((bot_orders[[#This Row],[uTime]]/ 1000)+3*3600) / 86400) + DATE(1970,1,1))</f>
        <v>45770.03444599537</v>
      </c>
      <c r="M2335" t="s">
        <v>34</v>
      </c>
      <c r="N2335" t="s">
        <v>28</v>
      </c>
      <c r="O2335" t="s">
        <v>35</v>
      </c>
      <c r="P2335">
        <v>4.1870000000000003</v>
      </c>
      <c r="Q2335" t="s">
        <v>36</v>
      </c>
      <c r="R2335" t="s">
        <v>37</v>
      </c>
      <c r="S2335">
        <v>0.62490000000000001</v>
      </c>
      <c r="T2335">
        <v>0.62490000000000001</v>
      </c>
      <c r="U2335">
        <v>4.1870000000000003</v>
      </c>
      <c r="V2335">
        <v>-2.0931650000000001E-3</v>
      </c>
      <c r="W2335" t="s">
        <v>38</v>
      </c>
      <c r="X2335" s="4">
        <f>IF(bot_orders[[#This Row],[side]]="sell", bot_orders[[#This Row],[accFillSz]]*bot_orders[[#This Row],[avgPx]] + bot_orders[[#This Row],[fee]], -bot_orders[[#This Row],[accFillSz]]*bot_orders[[#This Row],[avgPx]])</f>
        <v>2.6143631350000005</v>
      </c>
      <c r="Y2335" s="4">
        <f>IF(bot_orders[[#This Row],[side]]="buy", bot_orders[[#This Row],[accFillSz]] + bot_orders[[#This Row],[fee]], -bot_orders[[#This Row],[accFillSz]])</f>
        <v>-4.1870000000000003</v>
      </c>
      <c r="Z2335" s="4">
        <f>IF(bot_orders[[#This Row],[side]]="sell",bot_orders[[#This Row],[accFillSz]]*bot_orders[[#This Row],[avgPx]]+bot_orders[[#This Row],[fee]], 0)</f>
        <v>2.6143631350000005</v>
      </c>
      <c r="AA2335" s="4">
        <f>IF(bot_orders[[#This Row],[side]]="sell",-bot_orders[[#This Row],[accFillSz]],bot_orders[[#This Row],[accFillSz]]+bot_orders[[#This Row],[fee]])</f>
        <v>-4.1870000000000003</v>
      </c>
      <c r="AB2335">
        <v>0</v>
      </c>
      <c r="AC2335" t="s">
        <v>39</v>
      </c>
      <c r="AD2335">
        <v>0</v>
      </c>
      <c r="AE2335" t="s">
        <v>40</v>
      </c>
      <c r="AF2335" t="s">
        <v>41</v>
      </c>
      <c r="AG2335" t="s">
        <v>42</v>
      </c>
      <c r="AH2335" t="s">
        <v>28</v>
      </c>
      <c r="AI2335">
        <v>-4.1870000000000003</v>
      </c>
      <c r="AJ2335">
        <v>2.61436314</v>
      </c>
    </row>
    <row r="2336" spans="1:36" x14ac:dyDescent="0.3">
      <c r="A2336">
        <v>2395</v>
      </c>
      <c r="B2336" t="s">
        <v>306</v>
      </c>
      <c r="C2336" t="s">
        <v>28</v>
      </c>
      <c r="D2336" t="s">
        <v>29</v>
      </c>
      <c r="E2336" t="s">
        <v>30</v>
      </c>
      <c r="F2336" t="s">
        <v>31</v>
      </c>
      <c r="G2336" t="s">
        <v>7580</v>
      </c>
      <c r="H2336" t="s">
        <v>7618</v>
      </c>
      <c r="I2336" s="4" t="s">
        <v>7586</v>
      </c>
      <c r="J2336" s="1">
        <f>((((bot_orders[[#This Row],[cTime]]/ 1000)+3*3600) / 86400) + DATE(1970,1,1))</f>
        <v>45769.045000659724</v>
      </c>
      <c r="K2336" s="4" t="s">
        <v>7619</v>
      </c>
      <c r="L2336" s="1">
        <f>((((bot_orders[[#This Row],[uTime]]/ 1000)+3*3600) / 86400) + DATE(1970,1,1))</f>
        <v>45769.758461562495</v>
      </c>
      <c r="M2336" t="s">
        <v>34</v>
      </c>
      <c r="N2336" t="s">
        <v>28</v>
      </c>
      <c r="O2336" t="s">
        <v>35</v>
      </c>
      <c r="P2336">
        <v>4.1870000000000003</v>
      </c>
      <c r="Q2336" t="s">
        <v>36</v>
      </c>
      <c r="R2336" t="s">
        <v>37</v>
      </c>
      <c r="S2336">
        <v>0.62239999999999995</v>
      </c>
      <c r="T2336">
        <v>0.62239999999999995</v>
      </c>
      <c r="U2336">
        <v>4.1870000000000003</v>
      </c>
      <c r="V2336">
        <v>-2.0847909999999999E-3</v>
      </c>
      <c r="W2336" t="s">
        <v>38</v>
      </c>
      <c r="X2336" s="4">
        <f>IF(bot_orders[[#This Row],[side]]="sell", bot_orders[[#This Row],[accFillSz]]*bot_orders[[#This Row],[avgPx]] + bot_orders[[#This Row],[fee]], -bot_orders[[#This Row],[accFillSz]]*bot_orders[[#This Row],[avgPx]])</f>
        <v>2.6039040089999999</v>
      </c>
      <c r="Y2336" s="4">
        <f>IF(bot_orders[[#This Row],[side]]="buy", bot_orders[[#This Row],[accFillSz]] + bot_orders[[#This Row],[fee]], -bot_orders[[#This Row],[accFillSz]])</f>
        <v>-4.1870000000000003</v>
      </c>
      <c r="Z2336" s="4">
        <f>IF(bot_orders[[#This Row],[side]]="sell",bot_orders[[#This Row],[accFillSz]]*bot_orders[[#This Row],[avgPx]]+bot_orders[[#This Row],[fee]], 0)</f>
        <v>2.6039040089999999</v>
      </c>
      <c r="AA2336" s="4">
        <f>IF(bot_orders[[#This Row],[side]]="sell",-bot_orders[[#This Row],[accFillSz]],bot_orders[[#This Row],[accFillSz]]+bot_orders[[#This Row],[fee]])</f>
        <v>-4.1870000000000003</v>
      </c>
      <c r="AB2336">
        <v>0</v>
      </c>
      <c r="AC2336" t="s">
        <v>39</v>
      </c>
      <c r="AD2336">
        <v>0</v>
      </c>
      <c r="AE2336" t="s">
        <v>40</v>
      </c>
      <c r="AF2336" t="s">
        <v>41</v>
      </c>
      <c r="AG2336" t="s">
        <v>42</v>
      </c>
      <c r="AH2336" t="s">
        <v>28</v>
      </c>
      <c r="AI2336">
        <v>-4.1870000000000003</v>
      </c>
      <c r="AJ2336">
        <v>2.6039040099999999</v>
      </c>
    </row>
    <row r="2337" spans="1:36" x14ac:dyDescent="0.3">
      <c r="A2337">
        <v>2466</v>
      </c>
      <c r="B2337" t="s">
        <v>306</v>
      </c>
      <c r="C2337" t="s">
        <v>28</v>
      </c>
      <c r="D2337" t="s">
        <v>29</v>
      </c>
      <c r="E2337" t="s">
        <v>30</v>
      </c>
      <c r="F2337" t="s">
        <v>31</v>
      </c>
      <c r="G2337" t="s">
        <v>7819</v>
      </c>
      <c r="H2337" t="s">
        <v>7820</v>
      </c>
      <c r="I2337" s="4" t="s">
        <v>7821</v>
      </c>
      <c r="J2337" s="1">
        <f>((((bot_orders[[#This Row],[cTime]]/ 1000)+3*3600) / 86400) + DATE(1970,1,1))</f>
        <v>45769.758461585647</v>
      </c>
      <c r="K2337" s="4" t="s">
        <v>7822</v>
      </c>
      <c r="L2337" s="1">
        <f>((((bot_orders[[#This Row],[uTime]]/ 1000)+3*3600) / 86400) + DATE(1970,1,1))</f>
        <v>45769.758930219905</v>
      </c>
      <c r="M2337" t="s">
        <v>34</v>
      </c>
      <c r="N2337" t="s">
        <v>28</v>
      </c>
      <c r="O2337" t="s">
        <v>35</v>
      </c>
      <c r="P2337">
        <v>4.1909999999999998</v>
      </c>
      <c r="Q2337" t="s">
        <v>36</v>
      </c>
      <c r="R2337" t="s">
        <v>55</v>
      </c>
      <c r="S2337">
        <v>0.62</v>
      </c>
      <c r="T2337">
        <v>0.62</v>
      </c>
      <c r="U2337">
        <v>4.1909999999999998</v>
      </c>
      <c r="V2337">
        <v>-3.3528E-3</v>
      </c>
      <c r="W2337" t="s">
        <v>39</v>
      </c>
      <c r="X2337" s="4">
        <f>IF(bot_orders[[#This Row],[side]]="sell", bot_orders[[#This Row],[accFillSz]]*bot_orders[[#This Row],[avgPx]] + bot_orders[[#This Row],[fee]], -bot_orders[[#This Row],[accFillSz]]*bot_orders[[#This Row],[avgPx]])</f>
        <v>-2.59842</v>
      </c>
      <c r="Y2337" s="4">
        <f>IF(bot_orders[[#This Row],[side]]="buy", bot_orders[[#This Row],[accFillSz]] + bot_orders[[#This Row],[fee]], -bot_orders[[#This Row],[accFillSz]])</f>
        <v>4.1876471999999998</v>
      </c>
      <c r="Z2337" s="4">
        <f>IF(bot_orders[[#This Row],[side]]="sell",bot_orders[[#This Row],[accFillSz]]*bot_orders[[#This Row],[avgPx]]+bot_orders[[#This Row],[fee]], 0)</f>
        <v>0</v>
      </c>
      <c r="AA2337" s="4">
        <f>IF(bot_orders[[#This Row],[side]]="sell",-bot_orders[[#This Row],[accFillSz]],bot_orders[[#This Row],[accFillSz]]+bot_orders[[#This Row],[fee]])</f>
        <v>4.1876471999999998</v>
      </c>
      <c r="AB2337">
        <v>0</v>
      </c>
      <c r="AC2337" t="s">
        <v>38</v>
      </c>
      <c r="AD2337">
        <v>0</v>
      </c>
      <c r="AE2337" t="s">
        <v>40</v>
      </c>
      <c r="AF2337" t="s">
        <v>41</v>
      </c>
      <c r="AG2337" t="s">
        <v>42</v>
      </c>
      <c r="AH2337" t="s">
        <v>28</v>
      </c>
      <c r="AI2337">
        <v>4.1876471999999998</v>
      </c>
      <c r="AJ2337">
        <v>-2.59842</v>
      </c>
    </row>
    <row r="2338" spans="1:36" x14ac:dyDescent="0.3">
      <c r="A2338">
        <v>2467</v>
      </c>
      <c r="B2338" t="s">
        <v>306</v>
      </c>
      <c r="C2338" t="s">
        <v>28</v>
      </c>
      <c r="D2338" t="s">
        <v>29</v>
      </c>
      <c r="E2338" t="s">
        <v>30</v>
      </c>
      <c r="F2338" t="s">
        <v>31</v>
      </c>
      <c r="G2338" t="s">
        <v>7819</v>
      </c>
      <c r="H2338" t="s">
        <v>7823</v>
      </c>
      <c r="I2338" s="4" t="s">
        <v>7824</v>
      </c>
      <c r="J2338" s="1">
        <f>((((bot_orders[[#This Row],[cTime]]/ 1000)+3*3600) / 86400) + DATE(1970,1,1))</f>
        <v>45769.758930254626</v>
      </c>
      <c r="K2338" s="4" t="s">
        <v>7825</v>
      </c>
      <c r="L2338" s="1">
        <f>((((bot_orders[[#This Row],[uTime]]/ 1000)+3*3600) / 86400) + DATE(1970,1,1))</f>
        <v>45770.034388865737</v>
      </c>
      <c r="M2338" t="s">
        <v>34</v>
      </c>
      <c r="N2338" t="s">
        <v>28</v>
      </c>
      <c r="O2338" t="s">
        <v>35</v>
      </c>
      <c r="P2338">
        <v>4.1870000000000003</v>
      </c>
      <c r="Q2338" t="s">
        <v>36</v>
      </c>
      <c r="R2338" t="s">
        <v>37</v>
      </c>
      <c r="S2338">
        <v>0.62239999999999995</v>
      </c>
      <c r="T2338">
        <v>0.62239999999999995</v>
      </c>
      <c r="U2338">
        <v>4.1870000000000003</v>
      </c>
      <c r="V2338">
        <v>-2.0847909999999999E-3</v>
      </c>
      <c r="W2338" t="s">
        <v>38</v>
      </c>
      <c r="X2338" s="4">
        <f>IF(bot_orders[[#This Row],[side]]="sell", bot_orders[[#This Row],[accFillSz]]*bot_orders[[#This Row],[avgPx]] + bot_orders[[#This Row],[fee]], -bot_orders[[#This Row],[accFillSz]]*bot_orders[[#This Row],[avgPx]])</f>
        <v>2.6039040089999999</v>
      </c>
      <c r="Y2338" s="4">
        <f>IF(bot_orders[[#This Row],[side]]="buy", bot_orders[[#This Row],[accFillSz]] + bot_orders[[#This Row],[fee]], -bot_orders[[#This Row],[accFillSz]])</f>
        <v>-4.1870000000000003</v>
      </c>
      <c r="Z2338" s="4">
        <f>IF(bot_orders[[#This Row],[side]]="sell",bot_orders[[#This Row],[accFillSz]]*bot_orders[[#This Row],[avgPx]]+bot_orders[[#This Row],[fee]], 0)</f>
        <v>2.6039040089999999</v>
      </c>
      <c r="AA2338" s="4">
        <f>IF(bot_orders[[#This Row],[side]]="sell",-bot_orders[[#This Row],[accFillSz]],bot_orders[[#This Row],[accFillSz]]+bot_orders[[#This Row],[fee]])</f>
        <v>-4.1870000000000003</v>
      </c>
      <c r="AB2338">
        <v>0</v>
      </c>
      <c r="AC2338" t="s">
        <v>39</v>
      </c>
      <c r="AD2338">
        <v>0</v>
      </c>
      <c r="AE2338" t="s">
        <v>40</v>
      </c>
      <c r="AF2338" t="s">
        <v>41</v>
      </c>
      <c r="AG2338" t="s">
        <v>42</v>
      </c>
      <c r="AH2338" t="s">
        <v>28</v>
      </c>
      <c r="AI2338">
        <v>-4.1870000000000003</v>
      </c>
      <c r="AJ2338">
        <v>2.6039040099999999</v>
      </c>
    </row>
    <row r="2339" spans="1:36" x14ac:dyDescent="0.3">
      <c r="A2339">
        <v>2508</v>
      </c>
      <c r="B2339" t="s">
        <v>306</v>
      </c>
      <c r="C2339" t="s">
        <v>28</v>
      </c>
      <c r="D2339" t="s">
        <v>29</v>
      </c>
      <c r="E2339" t="s">
        <v>30</v>
      </c>
      <c r="F2339" t="s">
        <v>31</v>
      </c>
      <c r="G2339" t="s">
        <v>7934</v>
      </c>
      <c r="H2339" t="s">
        <v>7935</v>
      </c>
      <c r="I2339" s="4" t="s">
        <v>7932</v>
      </c>
      <c r="J2339" s="1">
        <f>((((bot_orders[[#This Row],[cTime]]/ 1000)+3*3600) / 86400) + DATE(1970,1,1))</f>
        <v>45770.034446018515</v>
      </c>
      <c r="K2339" s="4" t="s">
        <v>7936</v>
      </c>
      <c r="L2339" s="1">
        <f>((((bot_orders[[#This Row],[uTime]]/ 1000)+3*3600) / 86400) + DATE(1970,1,1))</f>
        <v>45770.035573807865</v>
      </c>
      <c r="M2339" t="s">
        <v>34</v>
      </c>
      <c r="N2339" t="s">
        <v>28</v>
      </c>
      <c r="O2339" t="s">
        <v>35</v>
      </c>
      <c r="P2339">
        <v>4.1909999999999998</v>
      </c>
      <c r="Q2339" t="s">
        <v>36</v>
      </c>
      <c r="R2339" t="s">
        <v>55</v>
      </c>
      <c r="S2339">
        <v>0.62239999999999995</v>
      </c>
      <c r="T2339">
        <v>0.62239999999999995</v>
      </c>
      <c r="U2339">
        <v>4.1909999999999998</v>
      </c>
      <c r="V2339">
        <v>-3.3528E-3</v>
      </c>
      <c r="W2339" t="s">
        <v>39</v>
      </c>
      <c r="X2339" s="4">
        <f>IF(bot_orders[[#This Row],[side]]="sell", bot_orders[[#This Row],[accFillSz]]*bot_orders[[#This Row],[avgPx]] + bot_orders[[#This Row],[fee]], -bot_orders[[#This Row],[accFillSz]]*bot_orders[[#This Row],[avgPx]])</f>
        <v>-2.6084783999999996</v>
      </c>
      <c r="Y2339" s="4">
        <f>IF(bot_orders[[#This Row],[side]]="buy", bot_orders[[#This Row],[accFillSz]] + bot_orders[[#This Row],[fee]], -bot_orders[[#This Row],[accFillSz]])</f>
        <v>4.1876471999999998</v>
      </c>
      <c r="Z2339" s="4">
        <f>IF(bot_orders[[#This Row],[side]]="sell",bot_orders[[#This Row],[accFillSz]]*bot_orders[[#This Row],[avgPx]]+bot_orders[[#This Row],[fee]], 0)</f>
        <v>0</v>
      </c>
      <c r="AA2339" s="4">
        <f>IF(bot_orders[[#This Row],[side]]="sell",-bot_orders[[#This Row],[accFillSz]],bot_orders[[#This Row],[accFillSz]]+bot_orders[[#This Row],[fee]])</f>
        <v>4.1876471999999998</v>
      </c>
      <c r="AB2339">
        <v>0</v>
      </c>
      <c r="AC2339" t="s">
        <v>38</v>
      </c>
      <c r="AD2339">
        <v>0</v>
      </c>
      <c r="AE2339" t="s">
        <v>40</v>
      </c>
      <c r="AF2339" t="s">
        <v>41</v>
      </c>
      <c r="AG2339" t="s">
        <v>42</v>
      </c>
      <c r="AH2339" t="s">
        <v>28</v>
      </c>
      <c r="AI2339">
        <v>4.1876471999999998</v>
      </c>
      <c r="AJ2339">
        <v>-2.6084784000000001</v>
      </c>
    </row>
    <row r="2340" spans="1:36" x14ac:dyDescent="0.3">
      <c r="A2340">
        <v>2510</v>
      </c>
      <c r="B2340" t="s">
        <v>306</v>
      </c>
      <c r="C2340" t="s">
        <v>28</v>
      </c>
      <c r="D2340" t="s">
        <v>29</v>
      </c>
      <c r="E2340" t="s">
        <v>30</v>
      </c>
      <c r="F2340" t="s">
        <v>31</v>
      </c>
      <c r="G2340" t="s">
        <v>7940</v>
      </c>
      <c r="H2340" t="s">
        <v>7941</v>
      </c>
      <c r="I2340" s="4" t="s">
        <v>7942</v>
      </c>
      <c r="J2340" s="1">
        <f>((((bot_orders[[#This Row],[cTime]]/ 1000)+3*3600) / 86400) + DATE(1970,1,1))</f>
        <v>45770.034540393521</v>
      </c>
      <c r="K2340" s="4" t="s">
        <v>7943</v>
      </c>
      <c r="L2340" s="1">
        <f>((((bot_orders[[#This Row],[uTime]]/ 1000)+3*3600) / 86400) + DATE(1970,1,1))</f>
        <v>45770.035045266202</v>
      </c>
      <c r="M2340" t="s">
        <v>34</v>
      </c>
      <c r="N2340" t="s">
        <v>28</v>
      </c>
      <c r="O2340" t="s">
        <v>35</v>
      </c>
      <c r="P2340">
        <v>4.1909999999999998</v>
      </c>
      <c r="Q2340" t="s">
        <v>36</v>
      </c>
      <c r="R2340" t="s">
        <v>55</v>
      </c>
      <c r="S2340">
        <v>0.62490000000000001</v>
      </c>
      <c r="T2340">
        <v>0.62490000000000001</v>
      </c>
      <c r="U2340">
        <v>4.1909999999999998</v>
      </c>
      <c r="V2340">
        <v>-3.3528E-3</v>
      </c>
      <c r="W2340" t="s">
        <v>39</v>
      </c>
      <c r="X2340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340" s="4">
        <f>IF(bot_orders[[#This Row],[side]]="buy", bot_orders[[#This Row],[accFillSz]] + bot_orders[[#This Row],[fee]], -bot_orders[[#This Row],[accFillSz]])</f>
        <v>4.1876471999999998</v>
      </c>
      <c r="Z2340" s="4">
        <f>IF(bot_orders[[#This Row],[side]]="sell",bot_orders[[#This Row],[accFillSz]]*bot_orders[[#This Row],[avgPx]]+bot_orders[[#This Row],[fee]], 0)</f>
        <v>0</v>
      </c>
      <c r="AA2340" s="4">
        <f>IF(bot_orders[[#This Row],[side]]="sell",-bot_orders[[#This Row],[accFillSz]],bot_orders[[#This Row],[accFillSz]]+bot_orders[[#This Row],[fee]])</f>
        <v>4.1876471999999998</v>
      </c>
      <c r="AB2340">
        <v>0</v>
      </c>
      <c r="AC2340" t="s">
        <v>38</v>
      </c>
      <c r="AD2340">
        <v>0</v>
      </c>
      <c r="AE2340" t="s">
        <v>40</v>
      </c>
      <c r="AF2340" t="s">
        <v>41</v>
      </c>
      <c r="AG2340" t="s">
        <v>42</v>
      </c>
      <c r="AH2340" t="s">
        <v>28</v>
      </c>
      <c r="AI2340">
        <v>4.1876471999999998</v>
      </c>
      <c r="AJ2340">
        <v>-2.6189559</v>
      </c>
    </row>
    <row r="2341" spans="1:36" x14ac:dyDescent="0.3">
      <c r="A2341">
        <v>2513</v>
      </c>
      <c r="B2341" t="s">
        <v>306</v>
      </c>
      <c r="C2341" t="s">
        <v>28</v>
      </c>
      <c r="D2341" t="s">
        <v>29</v>
      </c>
      <c r="E2341" t="s">
        <v>30</v>
      </c>
      <c r="F2341" t="s">
        <v>31</v>
      </c>
      <c r="G2341" t="s">
        <v>7950</v>
      </c>
      <c r="H2341" t="s">
        <v>7951</v>
      </c>
      <c r="I2341" s="4" t="s">
        <v>7952</v>
      </c>
      <c r="J2341" s="1">
        <f>((((bot_orders[[#This Row],[cTime]]/ 1000)+3*3600) / 86400) + DATE(1970,1,1))</f>
        <v>45770.034598402781</v>
      </c>
      <c r="K2341" s="4" t="s">
        <v>7953</v>
      </c>
      <c r="L2341" s="1">
        <f>((((bot_orders[[#This Row],[uTime]]/ 1000)+3*3600) / 86400) + DATE(1970,1,1))</f>
        <v>45770.034796168984</v>
      </c>
      <c r="M2341" t="s">
        <v>34</v>
      </c>
      <c r="N2341" t="s">
        <v>28</v>
      </c>
      <c r="O2341" t="s">
        <v>35</v>
      </c>
      <c r="P2341">
        <v>4.1909999999999998</v>
      </c>
      <c r="Q2341" t="s">
        <v>36</v>
      </c>
      <c r="R2341" t="s">
        <v>55</v>
      </c>
      <c r="S2341">
        <v>0.62729999999999997</v>
      </c>
      <c r="T2341">
        <v>0.62729999999999997</v>
      </c>
      <c r="U2341">
        <v>4.1909999999999998</v>
      </c>
      <c r="V2341">
        <v>-3.3528E-3</v>
      </c>
      <c r="W2341" t="s">
        <v>39</v>
      </c>
      <c r="X2341" s="4">
        <f>IF(bot_orders[[#This Row],[side]]="sell", bot_orders[[#This Row],[accFillSz]]*bot_orders[[#This Row],[avgPx]] + bot_orders[[#This Row],[fee]], -bot_orders[[#This Row],[accFillSz]]*bot_orders[[#This Row],[avgPx]])</f>
        <v>-2.6290142999999997</v>
      </c>
      <c r="Y2341" s="4">
        <f>IF(bot_orders[[#This Row],[side]]="buy", bot_orders[[#This Row],[accFillSz]] + bot_orders[[#This Row],[fee]], -bot_orders[[#This Row],[accFillSz]])</f>
        <v>4.1876471999999998</v>
      </c>
      <c r="Z2341" s="4">
        <f>IF(bot_orders[[#This Row],[side]]="sell",bot_orders[[#This Row],[accFillSz]]*bot_orders[[#This Row],[avgPx]]+bot_orders[[#This Row],[fee]], 0)</f>
        <v>0</v>
      </c>
      <c r="AA2341" s="4">
        <f>IF(bot_orders[[#This Row],[side]]="sell",-bot_orders[[#This Row],[accFillSz]],bot_orders[[#This Row],[accFillSz]]+bot_orders[[#This Row],[fee]])</f>
        <v>4.1876471999999998</v>
      </c>
      <c r="AB2341">
        <v>0</v>
      </c>
      <c r="AC2341" t="s">
        <v>38</v>
      </c>
      <c r="AD2341">
        <v>0</v>
      </c>
      <c r="AE2341" t="s">
        <v>40</v>
      </c>
      <c r="AF2341" t="s">
        <v>41</v>
      </c>
      <c r="AG2341" t="s">
        <v>42</v>
      </c>
      <c r="AH2341" t="s">
        <v>28</v>
      </c>
      <c r="AI2341">
        <v>4.1876471999999998</v>
      </c>
      <c r="AJ2341">
        <v>-2.6290143000000001</v>
      </c>
    </row>
    <row r="2342" spans="1:36" x14ac:dyDescent="0.3">
      <c r="A2342">
        <v>2515</v>
      </c>
      <c r="B2342" t="s">
        <v>306</v>
      </c>
      <c r="C2342" t="s">
        <v>28</v>
      </c>
      <c r="D2342" t="s">
        <v>29</v>
      </c>
      <c r="E2342" t="s">
        <v>30</v>
      </c>
      <c r="F2342" t="s">
        <v>31</v>
      </c>
      <c r="G2342" t="s">
        <v>7957</v>
      </c>
      <c r="H2342" t="s">
        <v>7958</v>
      </c>
      <c r="I2342" s="4" t="s">
        <v>7959</v>
      </c>
      <c r="J2342" s="1">
        <f>((((bot_orders[[#This Row],[cTime]]/ 1000)+3*3600) / 86400) + DATE(1970,1,1))</f>
        <v>45770.034627754634</v>
      </c>
      <c r="K2342" s="4" t="s">
        <v>7956</v>
      </c>
      <c r="L2342" s="1">
        <f>((((bot_orders[[#This Row],[uTime]]/ 1000)+3*3600) / 86400) + DATE(1970,1,1))</f>
        <v>45770.034645381944</v>
      </c>
      <c r="M2342" t="s">
        <v>34</v>
      </c>
      <c r="N2342" t="s">
        <v>28</v>
      </c>
      <c r="O2342" t="s">
        <v>35</v>
      </c>
      <c r="P2342">
        <v>4.1909999999999998</v>
      </c>
      <c r="Q2342" t="s">
        <v>36</v>
      </c>
      <c r="R2342" t="s">
        <v>55</v>
      </c>
      <c r="S2342">
        <v>0.62980000000000003</v>
      </c>
      <c r="T2342">
        <v>0.62980000000000003</v>
      </c>
      <c r="U2342">
        <v>4.1909999999999998</v>
      </c>
      <c r="V2342">
        <v>-3.3528E-3</v>
      </c>
      <c r="W2342" t="s">
        <v>39</v>
      </c>
      <c r="X2342" s="4">
        <f>IF(bot_orders[[#This Row],[side]]="sell", bot_orders[[#This Row],[accFillSz]]*bot_orders[[#This Row],[avgPx]] + bot_orders[[#This Row],[fee]], -bot_orders[[#This Row],[accFillSz]]*bot_orders[[#This Row],[avgPx]])</f>
        <v>-2.6394918000000001</v>
      </c>
      <c r="Y2342" s="4">
        <f>IF(bot_orders[[#This Row],[side]]="buy", bot_orders[[#This Row],[accFillSz]] + bot_orders[[#This Row],[fee]], -bot_orders[[#This Row],[accFillSz]])</f>
        <v>4.1876471999999998</v>
      </c>
      <c r="Z2342" s="4">
        <f>IF(bot_orders[[#This Row],[side]]="sell",bot_orders[[#This Row],[accFillSz]]*bot_orders[[#This Row],[avgPx]]+bot_orders[[#This Row],[fee]], 0)</f>
        <v>0</v>
      </c>
      <c r="AA2342" s="4">
        <f>IF(bot_orders[[#This Row],[side]]="sell",-bot_orders[[#This Row],[accFillSz]],bot_orders[[#This Row],[accFillSz]]+bot_orders[[#This Row],[fee]])</f>
        <v>4.1876471999999998</v>
      </c>
      <c r="AB2342">
        <v>0</v>
      </c>
      <c r="AC2342" t="s">
        <v>38</v>
      </c>
      <c r="AD2342">
        <v>0</v>
      </c>
      <c r="AE2342" t="s">
        <v>40</v>
      </c>
      <c r="AF2342" t="s">
        <v>41</v>
      </c>
      <c r="AG2342" t="s">
        <v>42</v>
      </c>
      <c r="AH2342" t="s">
        <v>28</v>
      </c>
      <c r="AI2342">
        <v>4.1876471999999998</v>
      </c>
      <c r="AJ2342">
        <v>-2.6394918000000001</v>
      </c>
    </row>
    <row r="2343" spans="1:36" x14ac:dyDescent="0.3">
      <c r="A2343">
        <v>2516</v>
      </c>
      <c r="B2343" t="s">
        <v>306</v>
      </c>
      <c r="C2343" t="s">
        <v>28</v>
      </c>
      <c r="D2343" t="s">
        <v>29</v>
      </c>
      <c r="E2343" t="s">
        <v>30</v>
      </c>
      <c r="F2343" t="s">
        <v>31</v>
      </c>
      <c r="G2343" t="s">
        <v>7957</v>
      </c>
      <c r="H2343" t="s">
        <v>7960</v>
      </c>
      <c r="I2343" s="4" t="s">
        <v>7961</v>
      </c>
      <c r="J2343" s="1">
        <f>((((bot_orders[[#This Row],[cTime]]/ 1000)+3*3600) / 86400) + DATE(1970,1,1))</f>
        <v>45770.034645405089</v>
      </c>
      <c r="K2343" s="4" t="s">
        <v>7962</v>
      </c>
      <c r="L2343" s="1">
        <f>((((bot_orders[[#This Row],[uTime]]/ 1000)+3*3600) / 86400) + DATE(1970,1,1))</f>
        <v>45770.043693773143</v>
      </c>
      <c r="M2343" t="s">
        <v>34</v>
      </c>
      <c r="N2343" t="s">
        <v>28</v>
      </c>
      <c r="O2343" t="s">
        <v>35</v>
      </c>
      <c r="P2343">
        <v>4.1870000000000003</v>
      </c>
      <c r="Q2343" t="s">
        <v>36</v>
      </c>
      <c r="R2343" t="s">
        <v>37</v>
      </c>
      <c r="S2343">
        <v>0.63229999999999997</v>
      </c>
      <c r="T2343">
        <v>0.63229999999999997</v>
      </c>
      <c r="U2343">
        <v>4.1870000000000003</v>
      </c>
      <c r="V2343">
        <v>-2.1179520999999998E-3</v>
      </c>
      <c r="W2343" t="s">
        <v>38</v>
      </c>
      <c r="X2343" s="4">
        <f>IF(bot_orders[[#This Row],[side]]="sell", bot_orders[[#This Row],[accFillSz]]*bot_orders[[#This Row],[avgPx]] + bot_orders[[#This Row],[fee]], -bot_orders[[#This Row],[accFillSz]]*bot_orders[[#This Row],[avgPx]])</f>
        <v>2.6453221479</v>
      </c>
      <c r="Y2343" s="4">
        <f>IF(bot_orders[[#This Row],[side]]="buy", bot_orders[[#This Row],[accFillSz]] + bot_orders[[#This Row],[fee]], -bot_orders[[#This Row],[accFillSz]])</f>
        <v>-4.1870000000000003</v>
      </c>
      <c r="Z2343" s="4">
        <f>IF(bot_orders[[#This Row],[side]]="sell",bot_orders[[#This Row],[accFillSz]]*bot_orders[[#This Row],[avgPx]]+bot_orders[[#This Row],[fee]], 0)</f>
        <v>2.6453221479</v>
      </c>
      <c r="AA2343" s="4">
        <f>IF(bot_orders[[#This Row],[side]]="sell",-bot_orders[[#This Row],[accFillSz]],bot_orders[[#This Row],[accFillSz]]+bot_orders[[#This Row],[fee]])</f>
        <v>-4.1870000000000003</v>
      </c>
      <c r="AB2343">
        <v>0</v>
      </c>
      <c r="AC2343" t="s">
        <v>39</v>
      </c>
      <c r="AD2343">
        <v>0</v>
      </c>
      <c r="AE2343" t="s">
        <v>40</v>
      </c>
      <c r="AF2343" t="s">
        <v>41</v>
      </c>
      <c r="AG2343" t="s">
        <v>42</v>
      </c>
      <c r="AH2343" t="s">
        <v>28</v>
      </c>
      <c r="AI2343">
        <v>-4.1870000000000003</v>
      </c>
      <c r="AJ2343">
        <v>2.6453221500000001</v>
      </c>
    </row>
    <row r="2344" spans="1:36" x14ac:dyDescent="0.3">
      <c r="A2344">
        <v>2517</v>
      </c>
      <c r="B2344" t="s">
        <v>306</v>
      </c>
      <c r="C2344" t="s">
        <v>28</v>
      </c>
      <c r="D2344" t="s">
        <v>29</v>
      </c>
      <c r="E2344" t="s">
        <v>30</v>
      </c>
      <c r="F2344" t="s">
        <v>31</v>
      </c>
      <c r="G2344" t="s">
        <v>7950</v>
      </c>
      <c r="H2344" t="s">
        <v>7963</v>
      </c>
      <c r="I2344" s="4" t="s">
        <v>7964</v>
      </c>
      <c r="J2344" s="1">
        <f>((((bot_orders[[#This Row],[cTime]]/ 1000)+3*3600) / 86400) + DATE(1970,1,1))</f>
        <v>45770.034796192129</v>
      </c>
      <c r="K2344" s="4" t="s">
        <v>7965</v>
      </c>
      <c r="L2344" s="1">
        <f>((((bot_orders[[#This Row],[uTime]]/ 1000)+3*3600) / 86400) + DATE(1970,1,1))</f>
        <v>45770.034903622683</v>
      </c>
      <c r="M2344" t="s">
        <v>34</v>
      </c>
      <c r="N2344" t="s">
        <v>28</v>
      </c>
      <c r="O2344" t="s">
        <v>35</v>
      </c>
      <c r="P2344">
        <v>4.1870000000000003</v>
      </c>
      <c r="Q2344" t="s">
        <v>36</v>
      </c>
      <c r="R2344" t="s">
        <v>37</v>
      </c>
      <c r="S2344">
        <v>0.62980000000000003</v>
      </c>
      <c r="T2344">
        <v>0.62980000000000003</v>
      </c>
      <c r="U2344">
        <v>4.1870000000000003</v>
      </c>
      <c r="V2344">
        <v>-2.1095781E-3</v>
      </c>
      <c r="W2344" t="s">
        <v>38</v>
      </c>
      <c r="X2344" s="4">
        <f>IF(bot_orders[[#This Row],[side]]="sell", bot_orders[[#This Row],[accFillSz]]*bot_orders[[#This Row],[avgPx]] + bot_orders[[#This Row],[fee]], -bot_orders[[#This Row],[accFillSz]]*bot_orders[[#This Row],[avgPx]])</f>
        <v>2.6348630219000007</v>
      </c>
      <c r="Y2344" s="4">
        <f>IF(bot_orders[[#This Row],[side]]="buy", bot_orders[[#This Row],[accFillSz]] + bot_orders[[#This Row],[fee]], -bot_orders[[#This Row],[accFillSz]])</f>
        <v>-4.1870000000000003</v>
      </c>
      <c r="Z2344" s="4">
        <f>IF(bot_orders[[#This Row],[side]]="sell",bot_orders[[#This Row],[accFillSz]]*bot_orders[[#This Row],[avgPx]]+bot_orders[[#This Row],[fee]], 0)</f>
        <v>2.6348630219000007</v>
      </c>
      <c r="AA2344" s="4">
        <f>IF(bot_orders[[#This Row],[side]]="sell",-bot_orders[[#This Row],[accFillSz]],bot_orders[[#This Row],[accFillSz]]+bot_orders[[#This Row],[fee]])</f>
        <v>-4.1870000000000003</v>
      </c>
      <c r="AB2344">
        <v>0</v>
      </c>
      <c r="AC2344" t="s">
        <v>39</v>
      </c>
      <c r="AD2344">
        <v>0</v>
      </c>
      <c r="AE2344" t="s">
        <v>40</v>
      </c>
      <c r="AF2344" t="s">
        <v>41</v>
      </c>
      <c r="AG2344" t="s">
        <v>42</v>
      </c>
      <c r="AH2344" t="s">
        <v>28</v>
      </c>
      <c r="AI2344">
        <v>-4.1870000000000003</v>
      </c>
      <c r="AJ2344">
        <v>2.6348630200000001</v>
      </c>
    </row>
    <row r="2345" spans="1:36" x14ac:dyDescent="0.3">
      <c r="A2345">
        <v>2520</v>
      </c>
      <c r="B2345" t="s">
        <v>306</v>
      </c>
      <c r="C2345" t="s">
        <v>28</v>
      </c>
      <c r="D2345" t="s">
        <v>29</v>
      </c>
      <c r="E2345" t="s">
        <v>30</v>
      </c>
      <c r="F2345" t="s">
        <v>31</v>
      </c>
      <c r="G2345" t="s">
        <v>7972</v>
      </c>
      <c r="H2345" t="s">
        <v>7973</v>
      </c>
      <c r="I2345" s="4" t="s">
        <v>7974</v>
      </c>
      <c r="J2345" s="1">
        <f>((((bot_orders[[#This Row],[cTime]]/ 1000)+3*3600) / 86400) + DATE(1970,1,1))</f>
        <v>45770.034903645836</v>
      </c>
      <c r="K2345" s="4" t="s">
        <v>7971</v>
      </c>
      <c r="L2345" s="1">
        <f>((((bot_orders[[#This Row],[uTime]]/ 1000)+3*3600) / 86400) + DATE(1970,1,1))</f>
        <v>45770.034906319444</v>
      </c>
      <c r="M2345" t="s">
        <v>34</v>
      </c>
      <c r="N2345" t="s">
        <v>28</v>
      </c>
      <c r="O2345" t="s">
        <v>35</v>
      </c>
      <c r="P2345">
        <v>4.1909999999999998</v>
      </c>
      <c r="Q2345" t="s">
        <v>36</v>
      </c>
      <c r="R2345" t="s">
        <v>55</v>
      </c>
      <c r="S2345">
        <v>0.62729999999999997</v>
      </c>
      <c r="T2345">
        <v>0.62729999999999997</v>
      </c>
      <c r="U2345">
        <v>4.1909999999999998</v>
      </c>
      <c r="V2345">
        <v>-3.3528E-3</v>
      </c>
      <c r="W2345" t="s">
        <v>39</v>
      </c>
      <c r="X2345" s="4">
        <f>IF(bot_orders[[#This Row],[side]]="sell", bot_orders[[#This Row],[accFillSz]]*bot_orders[[#This Row],[avgPx]] + bot_orders[[#This Row],[fee]], -bot_orders[[#This Row],[accFillSz]]*bot_orders[[#This Row],[avgPx]])</f>
        <v>-2.6290142999999997</v>
      </c>
      <c r="Y2345" s="4">
        <f>IF(bot_orders[[#This Row],[side]]="buy", bot_orders[[#This Row],[accFillSz]] + bot_orders[[#This Row],[fee]], -bot_orders[[#This Row],[accFillSz]])</f>
        <v>4.1876471999999998</v>
      </c>
      <c r="Z2345" s="4">
        <f>IF(bot_orders[[#This Row],[side]]="sell",bot_orders[[#This Row],[accFillSz]]*bot_orders[[#This Row],[avgPx]]+bot_orders[[#This Row],[fee]], 0)</f>
        <v>0</v>
      </c>
      <c r="AA2345" s="4">
        <f>IF(bot_orders[[#This Row],[side]]="sell",-bot_orders[[#This Row],[accFillSz]],bot_orders[[#This Row],[accFillSz]]+bot_orders[[#This Row],[fee]])</f>
        <v>4.1876471999999998</v>
      </c>
      <c r="AB2345">
        <v>0</v>
      </c>
      <c r="AC2345" t="s">
        <v>38</v>
      </c>
      <c r="AD2345">
        <v>0</v>
      </c>
      <c r="AE2345" t="s">
        <v>40</v>
      </c>
      <c r="AF2345" t="s">
        <v>41</v>
      </c>
      <c r="AG2345" t="s">
        <v>42</v>
      </c>
      <c r="AH2345" t="s">
        <v>28</v>
      </c>
      <c r="AI2345">
        <v>4.1876471999999998</v>
      </c>
      <c r="AJ2345">
        <v>-2.6290143000000001</v>
      </c>
    </row>
    <row r="2346" spans="1:36" x14ac:dyDescent="0.3">
      <c r="A2346">
        <v>2521</v>
      </c>
      <c r="B2346" t="s">
        <v>306</v>
      </c>
      <c r="C2346" t="s">
        <v>28</v>
      </c>
      <c r="D2346" t="s">
        <v>29</v>
      </c>
      <c r="E2346" t="s">
        <v>30</v>
      </c>
      <c r="F2346" t="s">
        <v>31</v>
      </c>
      <c r="G2346" t="s">
        <v>7972</v>
      </c>
      <c r="H2346" t="s">
        <v>7975</v>
      </c>
      <c r="I2346" s="4" t="s">
        <v>7976</v>
      </c>
      <c r="J2346" s="1">
        <f>((((bot_orders[[#This Row],[cTime]]/ 1000)+3*3600) / 86400) + DATE(1970,1,1))</f>
        <v>45770.034906342597</v>
      </c>
      <c r="K2346" s="4" t="s">
        <v>7977</v>
      </c>
      <c r="L2346" s="1">
        <f>((((bot_orders[[#This Row],[uTime]]/ 1000)+3*3600) / 86400) + DATE(1970,1,1))</f>
        <v>45770.036701817124</v>
      </c>
      <c r="M2346" t="s">
        <v>34</v>
      </c>
      <c r="N2346" t="s">
        <v>28</v>
      </c>
      <c r="O2346" t="s">
        <v>35</v>
      </c>
      <c r="P2346">
        <v>4.1870000000000003</v>
      </c>
      <c r="Q2346" t="s">
        <v>36</v>
      </c>
      <c r="R2346" t="s">
        <v>37</v>
      </c>
      <c r="S2346">
        <v>0.62980000000000003</v>
      </c>
      <c r="T2346">
        <v>0.62980000000000003</v>
      </c>
      <c r="U2346">
        <v>4.1870000000000003</v>
      </c>
      <c r="V2346">
        <v>-2.1095781E-3</v>
      </c>
      <c r="W2346" t="s">
        <v>38</v>
      </c>
      <c r="X2346" s="4">
        <f>IF(bot_orders[[#This Row],[side]]="sell", bot_orders[[#This Row],[accFillSz]]*bot_orders[[#This Row],[avgPx]] + bot_orders[[#This Row],[fee]], -bot_orders[[#This Row],[accFillSz]]*bot_orders[[#This Row],[avgPx]])</f>
        <v>2.6348630219000007</v>
      </c>
      <c r="Y2346" s="4">
        <f>IF(bot_orders[[#This Row],[side]]="buy", bot_orders[[#This Row],[accFillSz]] + bot_orders[[#This Row],[fee]], -bot_orders[[#This Row],[accFillSz]])</f>
        <v>-4.1870000000000003</v>
      </c>
      <c r="Z2346" s="4">
        <f>IF(bot_orders[[#This Row],[side]]="sell",bot_orders[[#This Row],[accFillSz]]*bot_orders[[#This Row],[avgPx]]+bot_orders[[#This Row],[fee]], 0)</f>
        <v>2.6348630219000007</v>
      </c>
      <c r="AA2346" s="4">
        <f>IF(bot_orders[[#This Row],[side]]="sell",-bot_orders[[#This Row],[accFillSz]],bot_orders[[#This Row],[accFillSz]]+bot_orders[[#This Row],[fee]])</f>
        <v>-4.1870000000000003</v>
      </c>
      <c r="AB2346">
        <v>0</v>
      </c>
      <c r="AC2346" t="s">
        <v>39</v>
      </c>
      <c r="AD2346">
        <v>0</v>
      </c>
      <c r="AE2346" t="s">
        <v>40</v>
      </c>
      <c r="AF2346" t="s">
        <v>41</v>
      </c>
      <c r="AG2346" t="s">
        <v>42</v>
      </c>
      <c r="AH2346" t="s">
        <v>28</v>
      </c>
      <c r="AI2346">
        <v>-4.1870000000000003</v>
      </c>
      <c r="AJ2346">
        <v>2.6348630200000001</v>
      </c>
    </row>
    <row r="2347" spans="1:36" x14ac:dyDescent="0.3">
      <c r="A2347">
        <v>2522</v>
      </c>
      <c r="B2347" t="s">
        <v>306</v>
      </c>
      <c r="C2347" t="s">
        <v>28</v>
      </c>
      <c r="D2347" t="s">
        <v>29</v>
      </c>
      <c r="E2347" t="s">
        <v>30</v>
      </c>
      <c r="F2347" t="s">
        <v>31</v>
      </c>
      <c r="G2347" t="s">
        <v>7940</v>
      </c>
      <c r="H2347" t="s">
        <v>7978</v>
      </c>
      <c r="I2347" s="4" t="s">
        <v>7979</v>
      </c>
      <c r="J2347" s="1">
        <f>((((bot_orders[[#This Row],[cTime]]/ 1000)+3*3600) / 86400) + DATE(1970,1,1))</f>
        <v>45770.035045289354</v>
      </c>
      <c r="K2347" s="4" t="s">
        <v>7980</v>
      </c>
      <c r="L2347" s="1">
        <f>((((bot_orders[[#This Row],[uTime]]/ 1000)+3*3600) / 86400) + DATE(1970,1,1))</f>
        <v>45770.036695763891</v>
      </c>
      <c r="M2347" t="s">
        <v>34</v>
      </c>
      <c r="N2347" t="s">
        <v>28</v>
      </c>
      <c r="O2347" t="s">
        <v>35</v>
      </c>
      <c r="P2347">
        <v>4.1870000000000003</v>
      </c>
      <c r="Q2347" t="s">
        <v>36</v>
      </c>
      <c r="R2347" t="s">
        <v>37</v>
      </c>
      <c r="S2347">
        <v>0.62729999999999997</v>
      </c>
      <c r="T2347">
        <v>0.62729999999999997</v>
      </c>
      <c r="U2347">
        <v>4.1870000000000003</v>
      </c>
      <c r="V2347">
        <v>-2.1012041000000002E-3</v>
      </c>
      <c r="W2347" t="s">
        <v>38</v>
      </c>
      <c r="X2347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347" s="4">
        <f>IF(bot_orders[[#This Row],[side]]="buy", bot_orders[[#This Row],[accFillSz]] + bot_orders[[#This Row],[fee]], -bot_orders[[#This Row],[accFillSz]])</f>
        <v>-4.1870000000000003</v>
      </c>
      <c r="Z2347" s="4">
        <f>IF(bot_orders[[#This Row],[side]]="sell",bot_orders[[#This Row],[accFillSz]]*bot_orders[[#This Row],[avgPx]]+bot_orders[[#This Row],[fee]], 0)</f>
        <v>2.6244038959</v>
      </c>
      <c r="AA2347" s="4">
        <f>IF(bot_orders[[#This Row],[side]]="sell",-bot_orders[[#This Row],[accFillSz]],bot_orders[[#This Row],[accFillSz]]+bot_orders[[#This Row],[fee]])</f>
        <v>-4.1870000000000003</v>
      </c>
      <c r="AB2347">
        <v>0</v>
      </c>
      <c r="AC2347" t="s">
        <v>39</v>
      </c>
      <c r="AD2347">
        <v>0</v>
      </c>
      <c r="AE2347" t="s">
        <v>40</v>
      </c>
      <c r="AF2347" t="s">
        <v>41</v>
      </c>
      <c r="AG2347" t="s">
        <v>42</v>
      </c>
      <c r="AH2347" t="s">
        <v>28</v>
      </c>
      <c r="AI2347">
        <v>-4.1870000000000003</v>
      </c>
      <c r="AJ2347">
        <v>2.6244038999999999</v>
      </c>
    </row>
    <row r="2348" spans="1:36" x14ac:dyDescent="0.3">
      <c r="A2348">
        <v>2524</v>
      </c>
      <c r="B2348" t="s">
        <v>306</v>
      </c>
      <c r="C2348" t="s">
        <v>28</v>
      </c>
      <c r="D2348" t="s">
        <v>29</v>
      </c>
      <c r="E2348" t="s">
        <v>30</v>
      </c>
      <c r="F2348" t="s">
        <v>31</v>
      </c>
      <c r="G2348" t="s">
        <v>7934</v>
      </c>
      <c r="H2348" t="s">
        <v>7983</v>
      </c>
      <c r="I2348" s="4" t="s">
        <v>7984</v>
      </c>
      <c r="J2348" s="1">
        <f>((((bot_orders[[#This Row],[cTime]]/ 1000)+3*3600) / 86400) + DATE(1970,1,1))</f>
        <v>45770.035573831017</v>
      </c>
      <c r="K2348" s="4" t="s">
        <v>7985</v>
      </c>
      <c r="L2348" s="1">
        <f>((((bot_orders[[#This Row],[uTime]]/ 1000)+3*3600) / 86400) + DATE(1970,1,1))</f>
        <v>45770.036605520829</v>
      </c>
      <c r="M2348" t="s">
        <v>34</v>
      </c>
      <c r="N2348" t="s">
        <v>28</v>
      </c>
      <c r="O2348" t="s">
        <v>35</v>
      </c>
      <c r="P2348">
        <v>4.1870000000000003</v>
      </c>
      <c r="Q2348" t="s">
        <v>36</v>
      </c>
      <c r="R2348" t="s">
        <v>37</v>
      </c>
      <c r="S2348">
        <v>0.62490000000000001</v>
      </c>
      <c r="T2348">
        <v>0.62490000000000001</v>
      </c>
      <c r="U2348">
        <v>4.1870000000000003</v>
      </c>
      <c r="V2348">
        <v>-2.0931650000000001E-3</v>
      </c>
      <c r="W2348" t="s">
        <v>38</v>
      </c>
      <c r="X2348" s="4">
        <f>IF(bot_orders[[#This Row],[side]]="sell", bot_orders[[#This Row],[accFillSz]]*bot_orders[[#This Row],[avgPx]] + bot_orders[[#This Row],[fee]], -bot_orders[[#This Row],[accFillSz]]*bot_orders[[#This Row],[avgPx]])</f>
        <v>2.6143631350000005</v>
      </c>
      <c r="Y2348" s="4">
        <f>IF(bot_orders[[#This Row],[side]]="buy", bot_orders[[#This Row],[accFillSz]] + bot_orders[[#This Row],[fee]], -bot_orders[[#This Row],[accFillSz]])</f>
        <v>-4.1870000000000003</v>
      </c>
      <c r="Z2348" s="4">
        <f>IF(bot_orders[[#This Row],[side]]="sell",bot_orders[[#This Row],[accFillSz]]*bot_orders[[#This Row],[avgPx]]+bot_orders[[#This Row],[fee]], 0)</f>
        <v>2.6143631350000005</v>
      </c>
      <c r="AA2348" s="4">
        <f>IF(bot_orders[[#This Row],[side]]="sell",-bot_orders[[#This Row],[accFillSz]],bot_orders[[#This Row],[accFillSz]]+bot_orders[[#This Row],[fee]])</f>
        <v>-4.1870000000000003</v>
      </c>
      <c r="AB2348">
        <v>0</v>
      </c>
      <c r="AC2348" t="s">
        <v>39</v>
      </c>
      <c r="AD2348">
        <v>0</v>
      </c>
      <c r="AE2348" t="s">
        <v>40</v>
      </c>
      <c r="AF2348" t="s">
        <v>41</v>
      </c>
      <c r="AG2348" t="s">
        <v>42</v>
      </c>
      <c r="AH2348" t="s">
        <v>28</v>
      </c>
      <c r="AI2348">
        <v>-4.1870000000000003</v>
      </c>
      <c r="AJ2348">
        <v>2.61436314</v>
      </c>
    </row>
    <row r="2349" spans="1:36" x14ac:dyDescent="0.3">
      <c r="A2349">
        <v>2532</v>
      </c>
      <c r="B2349" t="s">
        <v>306</v>
      </c>
      <c r="C2349" t="s">
        <v>28</v>
      </c>
      <c r="D2349" t="s">
        <v>29</v>
      </c>
      <c r="E2349" t="s">
        <v>30</v>
      </c>
      <c r="F2349" t="s">
        <v>31</v>
      </c>
      <c r="G2349" t="s">
        <v>7999</v>
      </c>
      <c r="H2349" t="s">
        <v>8000</v>
      </c>
      <c r="I2349" s="4" t="s">
        <v>8001</v>
      </c>
      <c r="J2349" s="1">
        <f>((((bot_orders[[#This Row],[cTime]]/ 1000)+3*3600) / 86400) + DATE(1970,1,1))</f>
        <v>45770.036695787043</v>
      </c>
      <c r="K2349" s="4" t="s">
        <v>8002</v>
      </c>
      <c r="L2349" s="1">
        <f>((((bot_orders[[#This Row],[uTime]]/ 1000)+3*3600) / 86400) + DATE(1970,1,1))</f>
        <v>45770.039123726849</v>
      </c>
      <c r="M2349" t="s">
        <v>34</v>
      </c>
      <c r="N2349" t="s">
        <v>28</v>
      </c>
      <c r="O2349" t="s">
        <v>35</v>
      </c>
      <c r="P2349">
        <v>4.1909999999999998</v>
      </c>
      <c r="Q2349" t="s">
        <v>36</v>
      </c>
      <c r="R2349" t="s">
        <v>55</v>
      </c>
      <c r="S2349">
        <v>0.62490000000000001</v>
      </c>
      <c r="T2349">
        <v>0.62490000000000001</v>
      </c>
      <c r="U2349">
        <v>4.1909999999999998</v>
      </c>
      <c r="V2349">
        <v>-3.3528E-3</v>
      </c>
      <c r="W2349" t="s">
        <v>39</v>
      </c>
      <c r="X2349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349" s="4">
        <f>IF(bot_orders[[#This Row],[side]]="buy", bot_orders[[#This Row],[accFillSz]] + bot_orders[[#This Row],[fee]], -bot_orders[[#This Row],[accFillSz]])</f>
        <v>4.1876471999999998</v>
      </c>
      <c r="Z2349" s="4">
        <f>IF(bot_orders[[#This Row],[side]]="sell",bot_orders[[#This Row],[accFillSz]]*bot_orders[[#This Row],[avgPx]]+bot_orders[[#This Row],[fee]], 0)</f>
        <v>0</v>
      </c>
      <c r="AA2349" s="4">
        <f>IF(bot_orders[[#This Row],[side]]="sell",-bot_orders[[#This Row],[accFillSz]],bot_orders[[#This Row],[accFillSz]]+bot_orders[[#This Row],[fee]])</f>
        <v>4.1876471999999998</v>
      </c>
      <c r="AB2349">
        <v>0</v>
      </c>
      <c r="AC2349" t="s">
        <v>38</v>
      </c>
      <c r="AD2349">
        <v>0</v>
      </c>
      <c r="AE2349" t="s">
        <v>40</v>
      </c>
      <c r="AF2349" t="s">
        <v>41</v>
      </c>
      <c r="AG2349" t="s">
        <v>42</v>
      </c>
      <c r="AH2349" t="s">
        <v>28</v>
      </c>
      <c r="AI2349">
        <v>4.1876471999999998</v>
      </c>
      <c r="AJ2349">
        <v>-2.6189559</v>
      </c>
    </row>
    <row r="2350" spans="1:36" x14ac:dyDescent="0.3">
      <c r="A2350">
        <v>2534</v>
      </c>
      <c r="B2350" t="s">
        <v>306</v>
      </c>
      <c r="C2350" t="s">
        <v>28</v>
      </c>
      <c r="D2350" t="s">
        <v>29</v>
      </c>
      <c r="E2350" t="s">
        <v>30</v>
      </c>
      <c r="F2350" t="s">
        <v>31</v>
      </c>
      <c r="G2350" t="s">
        <v>8006</v>
      </c>
      <c r="H2350" t="s">
        <v>8007</v>
      </c>
      <c r="I2350" s="4" t="s">
        <v>8008</v>
      </c>
      <c r="J2350" s="1">
        <f>((((bot_orders[[#This Row],[cTime]]/ 1000)+3*3600) / 86400) + DATE(1970,1,1))</f>
        <v>45770.036701851852</v>
      </c>
      <c r="K2350" s="4" t="s">
        <v>8009</v>
      </c>
      <c r="L2350" s="1">
        <f>((((bot_orders[[#This Row],[uTime]]/ 1000)+3*3600) / 86400) + DATE(1970,1,1))</f>
        <v>45770.036787199075</v>
      </c>
      <c r="M2350" t="s">
        <v>34</v>
      </c>
      <c r="N2350" t="s">
        <v>28</v>
      </c>
      <c r="O2350" t="s">
        <v>35</v>
      </c>
      <c r="P2350">
        <v>4.1909999999999998</v>
      </c>
      <c r="Q2350" t="s">
        <v>36</v>
      </c>
      <c r="R2350" t="s">
        <v>55</v>
      </c>
      <c r="S2350">
        <v>0.62729999999999997</v>
      </c>
      <c r="T2350">
        <v>0.62729999999999997</v>
      </c>
      <c r="U2350">
        <v>4.1909999999999998</v>
      </c>
      <c r="V2350">
        <v>-3.3528E-3</v>
      </c>
      <c r="W2350" t="s">
        <v>39</v>
      </c>
      <c r="X2350" s="4">
        <f>IF(bot_orders[[#This Row],[side]]="sell", bot_orders[[#This Row],[accFillSz]]*bot_orders[[#This Row],[avgPx]] + bot_orders[[#This Row],[fee]], -bot_orders[[#This Row],[accFillSz]]*bot_orders[[#This Row],[avgPx]])</f>
        <v>-2.6290142999999997</v>
      </c>
      <c r="Y2350" s="4">
        <f>IF(bot_orders[[#This Row],[side]]="buy", bot_orders[[#This Row],[accFillSz]] + bot_orders[[#This Row],[fee]], -bot_orders[[#This Row],[accFillSz]])</f>
        <v>4.1876471999999998</v>
      </c>
      <c r="Z2350" s="4">
        <f>IF(bot_orders[[#This Row],[side]]="sell",bot_orders[[#This Row],[accFillSz]]*bot_orders[[#This Row],[avgPx]]+bot_orders[[#This Row],[fee]], 0)</f>
        <v>0</v>
      </c>
      <c r="AA2350" s="4">
        <f>IF(bot_orders[[#This Row],[side]]="sell",-bot_orders[[#This Row],[accFillSz]],bot_orders[[#This Row],[accFillSz]]+bot_orders[[#This Row],[fee]])</f>
        <v>4.1876471999999998</v>
      </c>
      <c r="AB2350">
        <v>0</v>
      </c>
      <c r="AC2350" t="s">
        <v>38</v>
      </c>
      <c r="AD2350">
        <v>0</v>
      </c>
      <c r="AE2350" t="s">
        <v>40</v>
      </c>
      <c r="AF2350" t="s">
        <v>41</v>
      </c>
      <c r="AG2350" t="s">
        <v>42</v>
      </c>
      <c r="AH2350" t="s">
        <v>28</v>
      </c>
      <c r="AI2350">
        <v>4.1876471999999998</v>
      </c>
      <c r="AJ2350">
        <v>-2.6290143000000001</v>
      </c>
    </row>
    <row r="2351" spans="1:36" x14ac:dyDescent="0.3">
      <c r="A2351">
        <v>2536</v>
      </c>
      <c r="B2351" t="s">
        <v>306</v>
      </c>
      <c r="C2351" t="s">
        <v>28</v>
      </c>
      <c r="D2351" t="s">
        <v>29</v>
      </c>
      <c r="E2351" t="s">
        <v>30</v>
      </c>
      <c r="F2351" t="s">
        <v>31</v>
      </c>
      <c r="G2351" t="s">
        <v>8006</v>
      </c>
      <c r="H2351" t="s">
        <v>8011</v>
      </c>
      <c r="I2351" s="4" t="s">
        <v>8012</v>
      </c>
      <c r="J2351" s="1">
        <f>((((bot_orders[[#This Row],[cTime]]/ 1000)+3*3600) / 86400) + DATE(1970,1,1))</f>
        <v>45770.03678722222</v>
      </c>
      <c r="K2351" s="4" t="s">
        <v>8013</v>
      </c>
      <c r="L2351" s="1">
        <f>((((bot_orders[[#This Row],[uTime]]/ 1000)+3*3600) / 86400) + DATE(1970,1,1))</f>
        <v>45770.037040787036</v>
      </c>
      <c r="M2351" t="s">
        <v>34</v>
      </c>
      <c r="N2351" t="s">
        <v>28</v>
      </c>
      <c r="O2351" t="s">
        <v>35</v>
      </c>
      <c r="P2351">
        <v>4.1870000000000003</v>
      </c>
      <c r="Q2351" t="s">
        <v>36</v>
      </c>
      <c r="R2351" t="s">
        <v>37</v>
      </c>
      <c r="S2351">
        <v>0.62980000000000003</v>
      </c>
      <c r="T2351">
        <v>0.62980000000000003</v>
      </c>
      <c r="U2351">
        <v>4.1870000000000003</v>
      </c>
      <c r="V2351">
        <v>-2.1095781E-3</v>
      </c>
      <c r="W2351" t="s">
        <v>38</v>
      </c>
      <c r="X2351" s="4">
        <f>IF(bot_orders[[#This Row],[side]]="sell", bot_orders[[#This Row],[accFillSz]]*bot_orders[[#This Row],[avgPx]] + bot_orders[[#This Row],[fee]], -bot_orders[[#This Row],[accFillSz]]*bot_orders[[#This Row],[avgPx]])</f>
        <v>2.6348630219000007</v>
      </c>
      <c r="Y2351" s="4">
        <f>IF(bot_orders[[#This Row],[side]]="buy", bot_orders[[#This Row],[accFillSz]] + bot_orders[[#This Row],[fee]], -bot_orders[[#This Row],[accFillSz]])</f>
        <v>-4.1870000000000003</v>
      </c>
      <c r="Z2351" s="4">
        <f>IF(bot_orders[[#This Row],[side]]="sell",bot_orders[[#This Row],[accFillSz]]*bot_orders[[#This Row],[avgPx]]+bot_orders[[#This Row],[fee]], 0)</f>
        <v>2.6348630219000007</v>
      </c>
      <c r="AA2351" s="4">
        <f>IF(bot_orders[[#This Row],[side]]="sell",-bot_orders[[#This Row],[accFillSz]],bot_orders[[#This Row],[accFillSz]]+bot_orders[[#This Row],[fee]])</f>
        <v>-4.1870000000000003</v>
      </c>
      <c r="AB2351">
        <v>0</v>
      </c>
      <c r="AC2351" t="s">
        <v>39</v>
      </c>
      <c r="AD2351">
        <v>0</v>
      </c>
      <c r="AE2351" t="s">
        <v>40</v>
      </c>
      <c r="AF2351" t="s">
        <v>41</v>
      </c>
      <c r="AG2351" t="s">
        <v>42</v>
      </c>
      <c r="AH2351" t="s">
        <v>28</v>
      </c>
      <c r="AI2351">
        <v>-4.1870000000000003</v>
      </c>
      <c r="AJ2351">
        <v>2.6348630200000001</v>
      </c>
    </row>
    <row r="2352" spans="1:36" x14ac:dyDescent="0.3">
      <c r="A2352">
        <v>2537</v>
      </c>
      <c r="B2352" t="s">
        <v>306</v>
      </c>
      <c r="C2352" t="s">
        <v>28</v>
      </c>
      <c r="D2352" t="s">
        <v>29</v>
      </c>
      <c r="E2352" t="s">
        <v>30</v>
      </c>
      <c r="F2352" t="s">
        <v>31</v>
      </c>
      <c r="G2352" t="s">
        <v>8014</v>
      </c>
      <c r="H2352" t="s">
        <v>8015</v>
      </c>
      <c r="I2352" s="4" t="s">
        <v>8016</v>
      </c>
      <c r="J2352" s="1">
        <f>((((bot_orders[[#This Row],[cTime]]/ 1000)+3*3600) / 86400) + DATE(1970,1,1))</f>
        <v>45770.037040810188</v>
      </c>
      <c r="K2352" s="4" t="s">
        <v>8017</v>
      </c>
      <c r="L2352" s="1">
        <f>((((bot_orders[[#This Row],[uTime]]/ 1000)+3*3600) / 86400) + DATE(1970,1,1))</f>
        <v>45770.037502939813</v>
      </c>
      <c r="M2352" t="s">
        <v>34</v>
      </c>
      <c r="N2352" t="s">
        <v>28</v>
      </c>
      <c r="O2352" t="s">
        <v>35</v>
      </c>
      <c r="P2352">
        <v>4.1909999999999998</v>
      </c>
      <c r="Q2352" t="s">
        <v>36</v>
      </c>
      <c r="R2352" t="s">
        <v>55</v>
      </c>
      <c r="S2352">
        <v>0.62729999999999997</v>
      </c>
      <c r="T2352">
        <v>0.62729999999999997</v>
      </c>
      <c r="U2352">
        <v>4.1909999999999998</v>
      </c>
      <c r="V2352">
        <v>-3.3528E-3</v>
      </c>
      <c r="W2352" t="s">
        <v>39</v>
      </c>
      <c r="X2352" s="4">
        <f>IF(bot_orders[[#This Row],[side]]="sell", bot_orders[[#This Row],[accFillSz]]*bot_orders[[#This Row],[avgPx]] + bot_orders[[#This Row],[fee]], -bot_orders[[#This Row],[accFillSz]]*bot_orders[[#This Row],[avgPx]])</f>
        <v>-2.6290142999999997</v>
      </c>
      <c r="Y2352" s="4">
        <f>IF(bot_orders[[#This Row],[side]]="buy", bot_orders[[#This Row],[accFillSz]] + bot_orders[[#This Row],[fee]], -bot_orders[[#This Row],[accFillSz]])</f>
        <v>4.1876471999999998</v>
      </c>
      <c r="Z2352" s="4">
        <f>IF(bot_orders[[#This Row],[side]]="sell",bot_orders[[#This Row],[accFillSz]]*bot_orders[[#This Row],[avgPx]]+bot_orders[[#This Row],[fee]], 0)</f>
        <v>0</v>
      </c>
      <c r="AA2352" s="4">
        <f>IF(bot_orders[[#This Row],[side]]="sell",-bot_orders[[#This Row],[accFillSz]],bot_orders[[#This Row],[accFillSz]]+bot_orders[[#This Row],[fee]])</f>
        <v>4.1876471999999998</v>
      </c>
      <c r="AB2352">
        <v>0</v>
      </c>
      <c r="AC2352" t="s">
        <v>38</v>
      </c>
      <c r="AD2352">
        <v>0</v>
      </c>
      <c r="AE2352" t="s">
        <v>40</v>
      </c>
      <c r="AF2352" t="s">
        <v>41</v>
      </c>
      <c r="AG2352" t="s">
        <v>42</v>
      </c>
      <c r="AH2352" t="s">
        <v>28</v>
      </c>
      <c r="AI2352">
        <v>4.1876471999999998</v>
      </c>
      <c r="AJ2352">
        <v>-2.6290143000000001</v>
      </c>
    </row>
    <row r="2353" spans="1:36" x14ac:dyDescent="0.3">
      <c r="A2353">
        <v>2540</v>
      </c>
      <c r="B2353" t="s">
        <v>306</v>
      </c>
      <c r="C2353" t="s">
        <v>28</v>
      </c>
      <c r="D2353" t="s">
        <v>29</v>
      </c>
      <c r="E2353" t="s">
        <v>30</v>
      </c>
      <c r="F2353" t="s">
        <v>31</v>
      </c>
      <c r="G2353" t="s">
        <v>8014</v>
      </c>
      <c r="H2353" t="s">
        <v>8024</v>
      </c>
      <c r="I2353" s="4" t="s">
        <v>8025</v>
      </c>
      <c r="J2353" s="1">
        <f>((((bot_orders[[#This Row],[cTime]]/ 1000)+3*3600) / 86400) + DATE(1970,1,1))</f>
        <v>45770.037502962965</v>
      </c>
      <c r="K2353" s="4" t="s">
        <v>8026</v>
      </c>
      <c r="L2353" s="1">
        <f>((((bot_orders[[#This Row],[uTime]]/ 1000)+3*3600) / 86400) + DATE(1970,1,1))</f>
        <v>45770.03787738426</v>
      </c>
      <c r="M2353" t="s">
        <v>34</v>
      </c>
      <c r="N2353" t="s">
        <v>28</v>
      </c>
      <c r="O2353" t="s">
        <v>35</v>
      </c>
      <c r="P2353">
        <v>4.1870000000000003</v>
      </c>
      <c r="Q2353" t="s">
        <v>36</v>
      </c>
      <c r="R2353" t="s">
        <v>37</v>
      </c>
      <c r="S2353">
        <v>0.62980000000000003</v>
      </c>
      <c r="T2353">
        <v>0.62980000000000003</v>
      </c>
      <c r="U2353">
        <v>4.1870000000000003</v>
      </c>
      <c r="V2353">
        <v>-2.1095781E-3</v>
      </c>
      <c r="W2353" t="s">
        <v>38</v>
      </c>
      <c r="X2353" s="4">
        <f>IF(bot_orders[[#This Row],[side]]="sell", bot_orders[[#This Row],[accFillSz]]*bot_orders[[#This Row],[avgPx]] + bot_orders[[#This Row],[fee]], -bot_orders[[#This Row],[accFillSz]]*bot_orders[[#This Row],[avgPx]])</f>
        <v>2.6348630219000007</v>
      </c>
      <c r="Y2353" s="4">
        <f>IF(bot_orders[[#This Row],[side]]="buy", bot_orders[[#This Row],[accFillSz]] + bot_orders[[#This Row],[fee]], -bot_orders[[#This Row],[accFillSz]])</f>
        <v>-4.1870000000000003</v>
      </c>
      <c r="Z2353" s="4">
        <f>IF(bot_orders[[#This Row],[side]]="sell",bot_orders[[#This Row],[accFillSz]]*bot_orders[[#This Row],[avgPx]]+bot_orders[[#This Row],[fee]], 0)</f>
        <v>2.6348630219000007</v>
      </c>
      <c r="AA2353" s="4">
        <f>IF(bot_orders[[#This Row],[side]]="sell",-bot_orders[[#This Row],[accFillSz]],bot_orders[[#This Row],[accFillSz]]+bot_orders[[#This Row],[fee]])</f>
        <v>-4.1870000000000003</v>
      </c>
      <c r="AB2353">
        <v>0</v>
      </c>
      <c r="AC2353" t="s">
        <v>39</v>
      </c>
      <c r="AD2353">
        <v>0</v>
      </c>
      <c r="AE2353" t="s">
        <v>40</v>
      </c>
      <c r="AF2353" t="s">
        <v>41</v>
      </c>
      <c r="AG2353" t="s">
        <v>42</v>
      </c>
      <c r="AH2353" t="s">
        <v>28</v>
      </c>
      <c r="AI2353">
        <v>-4.1870000000000003</v>
      </c>
      <c r="AJ2353">
        <v>2.6348630200000001</v>
      </c>
    </row>
    <row r="2354" spans="1:36" x14ac:dyDescent="0.3">
      <c r="A2354">
        <v>2541</v>
      </c>
      <c r="B2354" t="s">
        <v>306</v>
      </c>
      <c r="C2354" t="s">
        <v>28</v>
      </c>
      <c r="D2354" t="s">
        <v>29</v>
      </c>
      <c r="E2354" t="s">
        <v>30</v>
      </c>
      <c r="F2354" t="s">
        <v>31</v>
      </c>
      <c r="G2354" t="s">
        <v>8027</v>
      </c>
      <c r="H2354" t="s">
        <v>8028</v>
      </c>
      <c r="I2354" s="4" t="s">
        <v>8029</v>
      </c>
      <c r="J2354" s="1">
        <f>((((bot_orders[[#This Row],[cTime]]/ 1000)+3*3600) / 86400) + DATE(1970,1,1))</f>
        <v>45770.037877407405</v>
      </c>
      <c r="K2354" s="4" t="s">
        <v>8030</v>
      </c>
      <c r="L2354" s="1">
        <f>((((bot_orders[[#This Row],[uTime]]/ 1000)+3*3600) / 86400) + DATE(1970,1,1))</f>
        <v>45770.038949363428</v>
      </c>
      <c r="M2354" t="s">
        <v>34</v>
      </c>
      <c r="N2354" t="s">
        <v>28</v>
      </c>
      <c r="O2354" t="s">
        <v>35</v>
      </c>
      <c r="P2354">
        <v>4.1909999999999998</v>
      </c>
      <c r="Q2354" t="s">
        <v>36</v>
      </c>
      <c r="R2354" t="s">
        <v>55</v>
      </c>
      <c r="S2354">
        <v>0.62729999999999997</v>
      </c>
      <c r="T2354">
        <v>0.62729999999999997</v>
      </c>
      <c r="U2354">
        <v>4.1909999999999998</v>
      </c>
      <c r="V2354">
        <v>-3.3528E-3</v>
      </c>
      <c r="W2354" t="s">
        <v>39</v>
      </c>
      <c r="X2354" s="4">
        <f>IF(bot_orders[[#This Row],[side]]="sell", bot_orders[[#This Row],[accFillSz]]*bot_orders[[#This Row],[avgPx]] + bot_orders[[#This Row],[fee]], -bot_orders[[#This Row],[accFillSz]]*bot_orders[[#This Row],[avgPx]])</f>
        <v>-2.6290142999999997</v>
      </c>
      <c r="Y2354" s="4">
        <f>IF(bot_orders[[#This Row],[side]]="buy", bot_orders[[#This Row],[accFillSz]] + bot_orders[[#This Row],[fee]], -bot_orders[[#This Row],[accFillSz]])</f>
        <v>4.1876471999999998</v>
      </c>
      <c r="Z2354" s="4">
        <f>IF(bot_orders[[#This Row],[side]]="sell",bot_orders[[#This Row],[accFillSz]]*bot_orders[[#This Row],[avgPx]]+bot_orders[[#This Row],[fee]], 0)</f>
        <v>0</v>
      </c>
      <c r="AA2354" s="4">
        <f>IF(bot_orders[[#This Row],[side]]="sell",-bot_orders[[#This Row],[accFillSz]],bot_orders[[#This Row],[accFillSz]]+bot_orders[[#This Row],[fee]])</f>
        <v>4.1876471999999998</v>
      </c>
      <c r="AB2354">
        <v>0</v>
      </c>
      <c r="AC2354" t="s">
        <v>38</v>
      </c>
      <c r="AD2354">
        <v>0</v>
      </c>
      <c r="AE2354" t="s">
        <v>40</v>
      </c>
      <c r="AF2354" t="s">
        <v>41</v>
      </c>
      <c r="AG2354" t="s">
        <v>42</v>
      </c>
      <c r="AH2354" t="s">
        <v>28</v>
      </c>
      <c r="AI2354">
        <v>4.1876471999999998</v>
      </c>
      <c r="AJ2354">
        <v>-2.6290143000000001</v>
      </c>
    </row>
    <row r="2355" spans="1:36" x14ac:dyDescent="0.3">
      <c r="A2355">
        <v>2544</v>
      </c>
      <c r="B2355" t="s">
        <v>306</v>
      </c>
      <c r="C2355" t="s">
        <v>28</v>
      </c>
      <c r="D2355" t="s">
        <v>29</v>
      </c>
      <c r="E2355" t="s">
        <v>30</v>
      </c>
      <c r="F2355" t="s">
        <v>31</v>
      </c>
      <c r="G2355" t="s">
        <v>8027</v>
      </c>
      <c r="H2355" t="s">
        <v>8037</v>
      </c>
      <c r="I2355" s="4" t="s">
        <v>8038</v>
      </c>
      <c r="J2355" s="1">
        <f>((((bot_orders[[#This Row],[cTime]]/ 1000)+3*3600) / 86400) + DATE(1970,1,1))</f>
        <v>45770.038949386573</v>
      </c>
      <c r="K2355" s="4" t="s">
        <v>8039</v>
      </c>
      <c r="L2355" s="1">
        <f>((((bot_orders[[#This Row],[uTime]]/ 1000)+3*3600) / 86400) + DATE(1970,1,1))</f>
        <v>45770.042030763885</v>
      </c>
      <c r="M2355" t="s">
        <v>34</v>
      </c>
      <c r="N2355" t="s">
        <v>28</v>
      </c>
      <c r="O2355" t="s">
        <v>35</v>
      </c>
      <c r="P2355">
        <v>4.1870000000000003</v>
      </c>
      <c r="Q2355" t="s">
        <v>36</v>
      </c>
      <c r="R2355" t="s">
        <v>37</v>
      </c>
      <c r="S2355">
        <v>0.62980000000000003</v>
      </c>
      <c r="T2355">
        <v>0.62980000000000003</v>
      </c>
      <c r="U2355">
        <v>4.1870000000000003</v>
      </c>
      <c r="V2355">
        <v>-2.1095781E-3</v>
      </c>
      <c r="W2355" t="s">
        <v>38</v>
      </c>
      <c r="X2355" s="4">
        <f>IF(bot_orders[[#This Row],[side]]="sell", bot_orders[[#This Row],[accFillSz]]*bot_orders[[#This Row],[avgPx]] + bot_orders[[#This Row],[fee]], -bot_orders[[#This Row],[accFillSz]]*bot_orders[[#This Row],[avgPx]])</f>
        <v>2.6348630219000007</v>
      </c>
      <c r="Y2355" s="4">
        <f>IF(bot_orders[[#This Row],[side]]="buy", bot_orders[[#This Row],[accFillSz]] + bot_orders[[#This Row],[fee]], -bot_orders[[#This Row],[accFillSz]])</f>
        <v>-4.1870000000000003</v>
      </c>
      <c r="Z2355" s="4">
        <f>IF(bot_orders[[#This Row],[side]]="sell",bot_orders[[#This Row],[accFillSz]]*bot_orders[[#This Row],[avgPx]]+bot_orders[[#This Row],[fee]], 0)</f>
        <v>2.6348630219000007</v>
      </c>
      <c r="AA2355" s="4">
        <f>IF(bot_orders[[#This Row],[side]]="sell",-bot_orders[[#This Row],[accFillSz]],bot_orders[[#This Row],[accFillSz]]+bot_orders[[#This Row],[fee]])</f>
        <v>-4.1870000000000003</v>
      </c>
      <c r="AB2355">
        <v>0</v>
      </c>
      <c r="AC2355" t="s">
        <v>39</v>
      </c>
      <c r="AD2355">
        <v>0</v>
      </c>
      <c r="AE2355" t="s">
        <v>40</v>
      </c>
      <c r="AF2355" t="s">
        <v>41</v>
      </c>
      <c r="AG2355" t="s">
        <v>42</v>
      </c>
      <c r="AH2355" t="s">
        <v>28</v>
      </c>
      <c r="AI2355">
        <v>-4.1870000000000003</v>
      </c>
      <c r="AJ2355">
        <v>2.6348630200000001</v>
      </c>
    </row>
    <row r="2356" spans="1:36" x14ac:dyDescent="0.3">
      <c r="A2356">
        <v>2546</v>
      </c>
      <c r="B2356" t="s">
        <v>306</v>
      </c>
      <c r="C2356" t="s">
        <v>28</v>
      </c>
      <c r="D2356" t="s">
        <v>29</v>
      </c>
      <c r="E2356" t="s">
        <v>30</v>
      </c>
      <c r="F2356" t="s">
        <v>31</v>
      </c>
      <c r="G2356" t="s">
        <v>7999</v>
      </c>
      <c r="H2356" t="s">
        <v>8043</v>
      </c>
      <c r="I2356" s="4" t="s">
        <v>8044</v>
      </c>
      <c r="J2356" s="1">
        <f>((((bot_orders[[#This Row],[cTime]]/ 1000)+3*3600) / 86400) + DATE(1970,1,1))</f>
        <v>45770.039123750001</v>
      </c>
      <c r="K2356" s="4" t="s">
        <v>8045</v>
      </c>
      <c r="L2356" s="1">
        <f>((((bot_orders[[#This Row],[uTime]]/ 1000)+3*3600) / 86400) + DATE(1970,1,1))</f>
        <v>45770.03960502315</v>
      </c>
      <c r="M2356" t="s">
        <v>34</v>
      </c>
      <c r="N2356" t="s">
        <v>28</v>
      </c>
      <c r="O2356" t="s">
        <v>35</v>
      </c>
      <c r="P2356">
        <v>4.1870000000000003</v>
      </c>
      <c r="Q2356" t="s">
        <v>36</v>
      </c>
      <c r="R2356" t="s">
        <v>37</v>
      </c>
      <c r="S2356">
        <v>0.62729999999999997</v>
      </c>
      <c r="T2356">
        <v>0.62729999999999997</v>
      </c>
      <c r="U2356">
        <v>4.1870000000000003</v>
      </c>
      <c r="V2356">
        <v>-2.1012041000000002E-3</v>
      </c>
      <c r="W2356" t="s">
        <v>38</v>
      </c>
      <c r="X2356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356" s="4">
        <f>IF(bot_orders[[#This Row],[side]]="buy", bot_orders[[#This Row],[accFillSz]] + bot_orders[[#This Row],[fee]], -bot_orders[[#This Row],[accFillSz]])</f>
        <v>-4.1870000000000003</v>
      </c>
      <c r="Z2356" s="4">
        <f>IF(bot_orders[[#This Row],[side]]="sell",bot_orders[[#This Row],[accFillSz]]*bot_orders[[#This Row],[avgPx]]+bot_orders[[#This Row],[fee]], 0)</f>
        <v>2.6244038959</v>
      </c>
      <c r="AA2356" s="4">
        <f>IF(bot_orders[[#This Row],[side]]="sell",-bot_orders[[#This Row],[accFillSz]],bot_orders[[#This Row],[accFillSz]]+bot_orders[[#This Row],[fee]])</f>
        <v>-4.1870000000000003</v>
      </c>
      <c r="AB2356">
        <v>0</v>
      </c>
      <c r="AC2356" t="s">
        <v>39</v>
      </c>
      <c r="AD2356">
        <v>0</v>
      </c>
      <c r="AE2356" t="s">
        <v>40</v>
      </c>
      <c r="AF2356" t="s">
        <v>41</v>
      </c>
      <c r="AG2356" t="s">
        <v>42</v>
      </c>
      <c r="AH2356" t="s">
        <v>28</v>
      </c>
      <c r="AI2356">
        <v>-4.1870000000000003</v>
      </c>
      <c r="AJ2356">
        <v>2.6244038999999999</v>
      </c>
    </row>
    <row r="2357" spans="1:36" x14ac:dyDescent="0.3">
      <c r="A2357">
        <v>2548</v>
      </c>
      <c r="B2357" t="s">
        <v>306</v>
      </c>
      <c r="C2357" t="s">
        <v>28</v>
      </c>
      <c r="D2357" t="s">
        <v>29</v>
      </c>
      <c r="E2357" t="s">
        <v>30</v>
      </c>
      <c r="F2357" t="s">
        <v>31</v>
      </c>
      <c r="G2357" t="s">
        <v>8048</v>
      </c>
      <c r="H2357" t="s">
        <v>8049</v>
      </c>
      <c r="I2357" s="4" t="s">
        <v>8050</v>
      </c>
      <c r="J2357" s="1">
        <f>((((bot_orders[[#This Row],[cTime]]/ 1000)+3*3600) / 86400) + DATE(1970,1,1))</f>
        <v>45770.039605046295</v>
      </c>
      <c r="K2357" s="4" t="s">
        <v>8051</v>
      </c>
      <c r="L2357" s="1">
        <f>((((bot_orders[[#This Row],[uTime]]/ 1000)+3*3600) / 86400) + DATE(1970,1,1))</f>
        <v>45770.040326562499</v>
      </c>
      <c r="M2357" t="s">
        <v>34</v>
      </c>
      <c r="N2357" t="s">
        <v>28</v>
      </c>
      <c r="O2357" t="s">
        <v>35</v>
      </c>
      <c r="P2357">
        <v>4.1909999999999998</v>
      </c>
      <c r="Q2357" t="s">
        <v>36</v>
      </c>
      <c r="R2357" t="s">
        <v>55</v>
      </c>
      <c r="S2357">
        <v>0.62490000000000001</v>
      </c>
      <c r="T2357">
        <v>0.62490000000000001</v>
      </c>
      <c r="U2357">
        <v>4.1909999999999998</v>
      </c>
      <c r="V2357">
        <v>-3.3528E-3</v>
      </c>
      <c r="W2357" t="s">
        <v>39</v>
      </c>
      <c r="X2357" s="4">
        <f>IF(bot_orders[[#This Row],[side]]="sell", bot_orders[[#This Row],[accFillSz]]*bot_orders[[#This Row],[avgPx]] + bot_orders[[#This Row],[fee]], -bot_orders[[#This Row],[accFillSz]]*bot_orders[[#This Row],[avgPx]])</f>
        <v>-2.6189559</v>
      </c>
      <c r="Y2357" s="4">
        <f>IF(bot_orders[[#This Row],[side]]="buy", bot_orders[[#This Row],[accFillSz]] + bot_orders[[#This Row],[fee]], -bot_orders[[#This Row],[accFillSz]])</f>
        <v>4.1876471999999998</v>
      </c>
      <c r="Z2357" s="4">
        <f>IF(bot_orders[[#This Row],[side]]="sell",bot_orders[[#This Row],[accFillSz]]*bot_orders[[#This Row],[avgPx]]+bot_orders[[#This Row],[fee]], 0)</f>
        <v>0</v>
      </c>
      <c r="AA2357" s="4">
        <f>IF(bot_orders[[#This Row],[side]]="sell",-bot_orders[[#This Row],[accFillSz]],bot_orders[[#This Row],[accFillSz]]+bot_orders[[#This Row],[fee]])</f>
        <v>4.1876471999999998</v>
      </c>
      <c r="AB2357">
        <v>0</v>
      </c>
      <c r="AC2357" t="s">
        <v>38</v>
      </c>
      <c r="AD2357">
        <v>0</v>
      </c>
      <c r="AE2357" t="s">
        <v>40</v>
      </c>
      <c r="AF2357" t="s">
        <v>41</v>
      </c>
      <c r="AG2357" t="s">
        <v>42</v>
      </c>
      <c r="AH2357" t="s">
        <v>28</v>
      </c>
      <c r="AI2357">
        <v>4.1876471999999998</v>
      </c>
      <c r="AJ2357">
        <v>-2.6189559</v>
      </c>
    </row>
    <row r="2358" spans="1:36" x14ac:dyDescent="0.3">
      <c r="A2358">
        <v>2549</v>
      </c>
      <c r="B2358" t="s">
        <v>306</v>
      </c>
      <c r="C2358" t="s">
        <v>28</v>
      </c>
      <c r="D2358" t="s">
        <v>29</v>
      </c>
      <c r="E2358" t="s">
        <v>30</v>
      </c>
      <c r="F2358" t="s">
        <v>31</v>
      </c>
      <c r="G2358" t="s">
        <v>8048</v>
      </c>
      <c r="H2358" t="s">
        <v>8052</v>
      </c>
      <c r="I2358" s="4" t="s">
        <v>8053</v>
      </c>
      <c r="J2358" s="1">
        <f>((((bot_orders[[#This Row],[cTime]]/ 1000)+3*3600) / 86400) + DATE(1970,1,1))</f>
        <v>45770.040326585644</v>
      </c>
      <c r="K2358" s="4" t="s">
        <v>8054</v>
      </c>
      <c r="L2358" s="1">
        <f>((((bot_orders[[#This Row],[uTime]]/ 1000)+3*3600) / 86400) + DATE(1970,1,1))</f>
        <v>45770.040525069446</v>
      </c>
      <c r="M2358" t="s">
        <v>34</v>
      </c>
      <c r="N2358" t="s">
        <v>28</v>
      </c>
      <c r="O2358" t="s">
        <v>35</v>
      </c>
      <c r="P2358">
        <v>4.1870000000000003</v>
      </c>
      <c r="Q2358" t="s">
        <v>36</v>
      </c>
      <c r="R2358" t="s">
        <v>37</v>
      </c>
      <c r="S2358">
        <v>0.62729999999999997</v>
      </c>
      <c r="T2358">
        <v>0.62729999999999997</v>
      </c>
      <c r="U2358">
        <v>4.1870000000000003</v>
      </c>
      <c r="V2358">
        <v>-2.1012041000000002E-3</v>
      </c>
      <c r="W2358" t="s">
        <v>38</v>
      </c>
      <c r="X2358" s="4">
        <f>IF(bot_orders[[#This Row],[side]]="sell", bot_orders[[#This Row],[accFillSz]]*bot_orders[[#This Row],[avgPx]] + bot_orders[[#This Row],[fee]], -bot_orders[[#This Row],[accFillSz]]*bot_orders[[#This Row],[avgPx]])</f>
        <v>2.6244038959</v>
      </c>
      <c r="Y2358" s="4">
        <f>IF(bot_orders[[#This Row],[side]]="buy", bot_orders[[#This Row],[accFillSz]] + bot_orders[[#This Row],[fee]], -bot_orders[[#This Row],[accFillSz]])</f>
        <v>-4.1870000000000003</v>
      </c>
      <c r="Z2358" s="4">
        <f>IF(bot_orders[[#This Row],[side]]="sell",bot_orders[[#This Row],[accFillSz]]*bot_orders[[#This Row],[avgPx]]+bot_orders[[#This Row],[fee]], 0)</f>
        <v>2.6244038959</v>
      </c>
      <c r="AA2358" s="4">
        <f>IF(bot_orders[[#This Row],[side]]="sell",-bot_orders[[#This Row],[accFillSz]],bot_orders[[#This Row],[accFillSz]]+bot_orders[[#This Row],[fee]])</f>
        <v>-4.1870000000000003</v>
      </c>
      <c r="AB2358">
        <v>0</v>
      </c>
      <c r="AC2358" t="s">
        <v>39</v>
      </c>
      <c r="AD2358">
        <v>0</v>
      </c>
      <c r="AE2358" t="s">
        <v>40</v>
      </c>
      <c r="AF2358" t="s">
        <v>41</v>
      </c>
      <c r="AG2358" t="s">
        <v>42</v>
      </c>
      <c r="AH2358" t="s">
        <v>28</v>
      </c>
      <c r="AI2358">
        <v>-4.1870000000000003</v>
      </c>
      <c r="AJ2358">
        <v>2.6244038999999999</v>
      </c>
    </row>
    <row r="2359" spans="1:36" x14ac:dyDescent="0.3">
      <c r="A2359">
        <v>2550</v>
      </c>
      <c r="B2359" t="s">
        <v>306</v>
      </c>
      <c r="C2359" t="s">
        <v>28</v>
      </c>
      <c r="D2359" t="s">
        <v>29</v>
      </c>
      <c r="E2359" t="s">
        <v>30</v>
      </c>
      <c r="F2359" t="s">
        <v>31</v>
      </c>
      <c r="G2359" t="s">
        <v>8055</v>
      </c>
      <c r="H2359" t="s">
        <v>8056</v>
      </c>
      <c r="I2359" s="4" t="s">
        <v>8057</v>
      </c>
      <c r="J2359" s="1">
        <f>((((bot_orders[[#This Row],[cTime]]/ 1000)+3*3600) / 86400) + DATE(1970,1,1))</f>
        <v>45770.042030787037</v>
      </c>
      <c r="K2359" s="4" t="s">
        <v>8058</v>
      </c>
      <c r="L2359" s="1">
        <f>((((bot_orders[[#This Row],[uTime]]/ 1000)+3*3600) / 86400) + DATE(1970,1,1))</f>
        <v>45770.048085648144</v>
      </c>
      <c r="M2359" t="s">
        <v>34</v>
      </c>
      <c r="N2359" t="s">
        <v>28</v>
      </c>
      <c r="O2359" t="s">
        <v>35</v>
      </c>
      <c r="P2359">
        <v>4.1909999999999998</v>
      </c>
      <c r="Q2359" t="s">
        <v>36</v>
      </c>
      <c r="R2359" t="s">
        <v>55</v>
      </c>
      <c r="S2359">
        <v>0.62729999999999997</v>
      </c>
      <c r="T2359">
        <v>0.62729999999999997</v>
      </c>
      <c r="U2359">
        <v>4.1909999999999998</v>
      </c>
      <c r="V2359">
        <v>-3.3528E-3</v>
      </c>
      <c r="W2359" t="s">
        <v>39</v>
      </c>
      <c r="X2359" s="4">
        <f>IF(bot_orders[[#This Row],[side]]="sell", bot_orders[[#This Row],[accFillSz]]*bot_orders[[#This Row],[avgPx]] + bot_orders[[#This Row],[fee]], -bot_orders[[#This Row],[accFillSz]]*bot_orders[[#This Row],[avgPx]])</f>
        <v>-2.6290142999999997</v>
      </c>
      <c r="Y2359" s="4">
        <f>IF(bot_orders[[#This Row],[side]]="buy", bot_orders[[#This Row],[accFillSz]] + bot_orders[[#This Row],[fee]], -bot_orders[[#This Row],[accFillSz]])</f>
        <v>4.1876471999999998</v>
      </c>
      <c r="Z2359" s="4">
        <f>IF(bot_orders[[#This Row],[side]]="sell",bot_orders[[#This Row],[accFillSz]]*bot_orders[[#This Row],[avgPx]]+bot_orders[[#This Row],[fee]], 0)</f>
        <v>0</v>
      </c>
      <c r="AA2359" s="4">
        <f>IF(bot_orders[[#This Row],[side]]="sell",-bot_orders[[#This Row],[accFillSz]],bot_orders[[#This Row],[accFillSz]]+bot_orders[[#This Row],[fee]])</f>
        <v>4.1876471999999998</v>
      </c>
      <c r="AB2359">
        <v>0</v>
      </c>
      <c r="AC2359" t="s">
        <v>38</v>
      </c>
      <c r="AD2359">
        <v>0</v>
      </c>
      <c r="AE2359" t="s">
        <v>40</v>
      </c>
      <c r="AF2359" t="s">
        <v>41</v>
      </c>
      <c r="AG2359" t="s">
        <v>42</v>
      </c>
      <c r="AH2359" t="s">
        <v>28</v>
      </c>
      <c r="AI2359">
        <v>4.1876471999999998</v>
      </c>
      <c r="AJ2359">
        <v>-2.6290143000000001</v>
      </c>
    </row>
    <row r="2360" spans="1:36" x14ac:dyDescent="0.3">
      <c r="A2360">
        <v>2553</v>
      </c>
      <c r="B2360" t="s">
        <v>306</v>
      </c>
      <c r="C2360" t="s">
        <v>28</v>
      </c>
      <c r="D2360" t="s">
        <v>29</v>
      </c>
      <c r="E2360" t="s">
        <v>30</v>
      </c>
      <c r="F2360" t="s">
        <v>31</v>
      </c>
      <c r="G2360" t="s">
        <v>8064</v>
      </c>
      <c r="H2360" t="s">
        <v>8065</v>
      </c>
      <c r="I2360" s="4" t="s">
        <v>8066</v>
      </c>
      <c r="J2360" s="1">
        <f>((((bot_orders[[#This Row],[cTime]]/ 1000)+3*3600) / 86400) + DATE(1970,1,1))</f>
        <v>45770.043693807871</v>
      </c>
      <c r="K2360" s="4" t="s">
        <v>8067</v>
      </c>
      <c r="L2360" s="1">
        <f>((((bot_orders[[#This Row],[uTime]]/ 1000)+3*3600) / 86400) + DATE(1970,1,1))</f>
        <v>45770.044864942131</v>
      </c>
      <c r="M2360" t="s">
        <v>34</v>
      </c>
      <c r="N2360" t="s">
        <v>28</v>
      </c>
      <c r="O2360" t="s">
        <v>35</v>
      </c>
      <c r="P2360">
        <v>4.1909999999999998</v>
      </c>
      <c r="Q2360" t="s">
        <v>36</v>
      </c>
      <c r="R2360" t="s">
        <v>55</v>
      </c>
      <c r="S2360">
        <v>0.62980000000000003</v>
      </c>
      <c r="T2360">
        <v>0.62980000000000003</v>
      </c>
      <c r="U2360">
        <v>4.1909999999999998</v>
      </c>
      <c r="V2360">
        <v>-3.3528E-3</v>
      </c>
      <c r="W2360" t="s">
        <v>39</v>
      </c>
      <c r="X2360" s="4">
        <f>IF(bot_orders[[#This Row],[side]]="sell", bot_orders[[#This Row],[accFillSz]]*bot_orders[[#This Row],[avgPx]] + bot_orders[[#This Row],[fee]], -bot_orders[[#This Row],[accFillSz]]*bot_orders[[#This Row],[avgPx]])</f>
        <v>-2.6394918000000001</v>
      </c>
      <c r="Y2360" s="4">
        <f>IF(bot_orders[[#This Row],[side]]="buy", bot_orders[[#This Row],[accFillSz]] + bot_orders[[#This Row],[fee]], -bot_orders[[#This Row],[accFillSz]])</f>
        <v>4.1876471999999998</v>
      </c>
      <c r="Z2360" s="4">
        <f>IF(bot_orders[[#This Row],[side]]="sell",bot_orders[[#This Row],[accFillSz]]*bot_orders[[#This Row],[avgPx]]+bot_orders[[#This Row],[fee]], 0)</f>
        <v>0</v>
      </c>
      <c r="AA2360" s="4">
        <f>IF(bot_orders[[#This Row],[side]]="sell",-bot_orders[[#This Row],[accFillSz]],bot_orders[[#This Row],[accFillSz]]+bot_orders[[#This Row],[fee]])</f>
        <v>4.1876471999999998</v>
      </c>
      <c r="AB2360">
        <v>0</v>
      </c>
      <c r="AC2360" t="s">
        <v>38</v>
      </c>
      <c r="AD2360">
        <v>0</v>
      </c>
      <c r="AE2360" t="s">
        <v>40</v>
      </c>
      <c r="AF2360" t="s">
        <v>41</v>
      </c>
      <c r="AG2360" t="s">
        <v>42</v>
      </c>
      <c r="AH2360" t="s">
        <v>28</v>
      </c>
      <c r="AI2360">
        <v>4.1876471999999998</v>
      </c>
      <c r="AJ2360">
        <v>-2.6394918000000001</v>
      </c>
    </row>
    <row r="2361" spans="1:36" x14ac:dyDescent="0.3">
      <c r="A2361">
        <v>2554</v>
      </c>
      <c r="B2361" t="s">
        <v>306</v>
      </c>
      <c r="C2361" t="s">
        <v>28</v>
      </c>
      <c r="D2361" t="s">
        <v>29</v>
      </c>
      <c r="E2361" t="s">
        <v>30</v>
      </c>
      <c r="F2361" t="s">
        <v>31</v>
      </c>
      <c r="G2361" t="s">
        <v>8064</v>
      </c>
      <c r="H2361" t="s">
        <v>8068</v>
      </c>
      <c r="I2361" s="4" t="s">
        <v>8069</v>
      </c>
      <c r="J2361" s="1">
        <f>((((bot_orders[[#This Row],[cTime]]/ 1000)+3*3600) / 86400) + DATE(1970,1,1))</f>
        <v>45770.044864965275</v>
      </c>
      <c r="K2361" s="4" t="s">
        <v>8070</v>
      </c>
      <c r="L2361" s="1">
        <f>((((bot_orders[[#This Row],[uTime]]/ 1000)+3*3600) / 86400) + DATE(1970,1,1))</f>
        <v>45770.053104143517</v>
      </c>
      <c r="M2361" t="s">
        <v>34</v>
      </c>
      <c r="N2361" t="s">
        <v>28</v>
      </c>
      <c r="O2361" t="s">
        <v>35</v>
      </c>
      <c r="P2361">
        <v>4.1870000000000003</v>
      </c>
      <c r="Q2361" t="s">
        <v>36</v>
      </c>
      <c r="R2361" t="s">
        <v>37</v>
      </c>
      <c r="S2361">
        <v>0.63229999999999997</v>
      </c>
      <c r="T2361">
        <v>0.63229999999999997</v>
      </c>
      <c r="U2361">
        <v>4.1870000000000003</v>
      </c>
      <c r="V2361">
        <v>-2.1179520999999998E-3</v>
      </c>
      <c r="W2361" t="s">
        <v>38</v>
      </c>
      <c r="X2361" s="4">
        <f>IF(bot_orders[[#This Row],[side]]="sell", bot_orders[[#This Row],[accFillSz]]*bot_orders[[#This Row],[avgPx]] + bot_orders[[#This Row],[fee]], -bot_orders[[#This Row],[accFillSz]]*bot_orders[[#This Row],[avgPx]])</f>
        <v>2.6453221479</v>
      </c>
      <c r="Y2361" s="4">
        <f>IF(bot_orders[[#This Row],[side]]="buy", bot_orders[[#This Row],[accFillSz]] + bot_orders[[#This Row],[fee]], -bot_orders[[#This Row],[accFillSz]])</f>
        <v>-4.1870000000000003</v>
      </c>
      <c r="Z2361" s="4">
        <f>IF(bot_orders[[#This Row],[side]]="sell",bot_orders[[#This Row],[accFillSz]]*bot_orders[[#This Row],[avgPx]]+bot_orders[[#This Row],[fee]], 0)</f>
        <v>2.6453221479</v>
      </c>
      <c r="AA2361" s="4">
        <f>IF(bot_orders[[#This Row],[side]]="sell",-bot_orders[[#This Row],[accFillSz]],bot_orders[[#This Row],[accFillSz]]+bot_orders[[#This Row],[fee]])</f>
        <v>-4.1870000000000003</v>
      </c>
      <c r="AB2361">
        <v>0</v>
      </c>
      <c r="AC2361" t="s">
        <v>39</v>
      </c>
      <c r="AD2361">
        <v>0</v>
      </c>
      <c r="AE2361" t="s">
        <v>40</v>
      </c>
      <c r="AF2361" t="s">
        <v>41</v>
      </c>
      <c r="AG2361" t="s">
        <v>42</v>
      </c>
      <c r="AH2361" t="s">
        <v>28</v>
      </c>
      <c r="AI2361">
        <v>-4.1870000000000003</v>
      </c>
      <c r="AJ2361">
        <v>2.6453221500000001</v>
      </c>
    </row>
    <row r="2362" spans="1:36" x14ac:dyDescent="0.3">
      <c r="A2362">
        <v>2556</v>
      </c>
      <c r="B2362" t="s">
        <v>306</v>
      </c>
      <c r="C2362" t="s">
        <v>28</v>
      </c>
      <c r="D2362" t="s">
        <v>29</v>
      </c>
      <c r="E2362" t="s">
        <v>30</v>
      </c>
      <c r="F2362" t="s">
        <v>31</v>
      </c>
      <c r="G2362" t="s">
        <v>8055</v>
      </c>
      <c r="H2362" t="s">
        <v>8074</v>
      </c>
      <c r="I2362" s="4" t="s">
        <v>8075</v>
      </c>
      <c r="J2362" s="1">
        <f>((((bot_orders[[#This Row],[cTime]]/ 1000)+3*3600) / 86400) + DATE(1970,1,1))</f>
        <v>45770.048085671297</v>
      </c>
      <c r="K2362" s="4" t="s">
        <v>8076</v>
      </c>
      <c r="L2362" s="1">
        <f>((((bot_orders[[#This Row],[uTime]]/ 1000)+3*3600) / 86400) + DATE(1970,1,1))</f>
        <v>45770.051998402778</v>
      </c>
      <c r="M2362" t="s">
        <v>34</v>
      </c>
      <c r="N2362" t="s">
        <v>28</v>
      </c>
      <c r="O2362" t="s">
        <v>35</v>
      </c>
      <c r="P2362">
        <v>4.1870000000000003</v>
      </c>
      <c r="Q2362" t="s">
        <v>36</v>
      </c>
      <c r="R2362" t="s">
        <v>37</v>
      </c>
      <c r="S2362">
        <v>0.62980000000000003</v>
      </c>
      <c r="T2362">
        <v>0.62980000000000003</v>
      </c>
      <c r="U2362">
        <v>4.1870000000000003</v>
      </c>
      <c r="V2362">
        <v>-2.1095781E-3</v>
      </c>
      <c r="W2362" t="s">
        <v>38</v>
      </c>
      <c r="X2362" s="4">
        <f>IF(bot_orders[[#This Row],[side]]="sell", bot_orders[[#This Row],[accFillSz]]*bot_orders[[#This Row],[avgPx]] + bot_orders[[#This Row],[fee]], -bot_orders[[#This Row],[accFillSz]]*bot_orders[[#This Row],[avgPx]])</f>
        <v>2.6348630219000007</v>
      </c>
      <c r="Y2362" s="4">
        <f>IF(bot_orders[[#This Row],[side]]="buy", bot_orders[[#This Row],[accFillSz]] + bot_orders[[#This Row],[fee]], -bot_orders[[#This Row],[accFillSz]])</f>
        <v>-4.1870000000000003</v>
      </c>
      <c r="Z2362" s="4">
        <f>IF(bot_orders[[#This Row],[side]]="sell",bot_orders[[#This Row],[accFillSz]]*bot_orders[[#This Row],[avgPx]]+bot_orders[[#This Row],[fee]], 0)</f>
        <v>2.6348630219000007</v>
      </c>
      <c r="AA2362" s="4">
        <f>IF(bot_orders[[#This Row],[side]]="sell",-bot_orders[[#This Row],[accFillSz]],bot_orders[[#This Row],[accFillSz]]+bot_orders[[#This Row],[fee]])</f>
        <v>-4.1870000000000003</v>
      </c>
      <c r="AB2362">
        <v>0</v>
      </c>
      <c r="AC2362" t="s">
        <v>39</v>
      </c>
      <c r="AD2362">
        <v>0</v>
      </c>
      <c r="AE2362" t="s">
        <v>40</v>
      </c>
      <c r="AF2362" t="s">
        <v>41</v>
      </c>
      <c r="AG2362" t="s">
        <v>42</v>
      </c>
      <c r="AH2362" t="s">
        <v>28</v>
      </c>
      <c r="AI2362">
        <v>-4.1870000000000003</v>
      </c>
      <c r="AJ2362">
        <v>2.6348630200000001</v>
      </c>
    </row>
    <row r="2363" spans="1:36" x14ac:dyDescent="0.3">
      <c r="A2363">
        <v>2570</v>
      </c>
      <c r="B2363" t="s">
        <v>306</v>
      </c>
      <c r="C2363" t="s">
        <v>28</v>
      </c>
      <c r="D2363" t="s">
        <v>29</v>
      </c>
      <c r="E2363" t="s">
        <v>30</v>
      </c>
      <c r="F2363" t="s">
        <v>31</v>
      </c>
      <c r="G2363" t="s">
        <v>8103</v>
      </c>
      <c r="H2363" t="s">
        <v>8104</v>
      </c>
      <c r="I2363" s="4" t="s">
        <v>8105</v>
      </c>
      <c r="J2363" s="1">
        <f>((((bot_orders[[#This Row],[cTime]]/ 1000)+3*3600) / 86400) + DATE(1970,1,1))</f>
        <v>45770.055360497689</v>
      </c>
      <c r="K2363" s="4" t="s">
        <v>8079</v>
      </c>
      <c r="L2363" s="1">
        <f>((((bot_orders[[#This Row],[uTime]]/ 1000)+3*3600) / 86400) + DATE(1970,1,1))</f>
        <v>45770.126751180556</v>
      </c>
      <c r="M2363" t="s">
        <v>34</v>
      </c>
      <c r="N2363" t="s">
        <v>28</v>
      </c>
      <c r="O2363" t="s">
        <v>35</v>
      </c>
      <c r="P2363">
        <v>4.1900000000000004</v>
      </c>
      <c r="Q2363" t="s">
        <v>36</v>
      </c>
      <c r="R2363" t="s">
        <v>37</v>
      </c>
      <c r="S2363">
        <v>0.64980000000000004</v>
      </c>
      <c r="T2363">
        <v>0.64980000000000004</v>
      </c>
      <c r="U2363">
        <v>4.1900000000000004</v>
      </c>
      <c r="V2363">
        <v>-2.1781296000000002E-3</v>
      </c>
      <c r="W2363" t="s">
        <v>38</v>
      </c>
      <c r="X2363" s="4">
        <f>IF(bot_orders[[#This Row],[side]]="sell", bot_orders[[#This Row],[accFillSz]]*bot_orders[[#This Row],[avgPx]] + bot_orders[[#This Row],[fee]], -bot_orders[[#This Row],[accFillSz]]*bot_orders[[#This Row],[avgPx]])</f>
        <v>2.7204838704000007</v>
      </c>
      <c r="Y2363" s="4">
        <f>IF(bot_orders[[#This Row],[side]]="buy", bot_orders[[#This Row],[accFillSz]] + bot_orders[[#This Row],[fee]], -bot_orders[[#This Row],[accFillSz]])</f>
        <v>-4.1900000000000004</v>
      </c>
      <c r="Z2363" s="4">
        <f>IF(bot_orders[[#This Row],[side]]="sell",bot_orders[[#This Row],[accFillSz]]*bot_orders[[#This Row],[avgPx]]+bot_orders[[#This Row],[fee]], 0)</f>
        <v>2.7204838704000007</v>
      </c>
      <c r="AA2363" s="4">
        <f>IF(bot_orders[[#This Row],[side]]="sell",-bot_orders[[#This Row],[accFillSz]],bot_orders[[#This Row],[accFillSz]]+bot_orders[[#This Row],[fee]])</f>
        <v>-4.1900000000000004</v>
      </c>
      <c r="AB2363">
        <v>0</v>
      </c>
      <c r="AC2363" t="s">
        <v>39</v>
      </c>
      <c r="AD2363">
        <v>0</v>
      </c>
      <c r="AE2363" t="s">
        <v>40</v>
      </c>
      <c r="AF2363" t="s">
        <v>41</v>
      </c>
      <c r="AG2363" t="s">
        <v>42</v>
      </c>
      <c r="AH2363" t="s">
        <v>28</v>
      </c>
      <c r="AI2363">
        <v>-4.1900000000000004</v>
      </c>
      <c r="AJ2363">
        <v>2.7204838699999998</v>
      </c>
    </row>
    <row r="2364" spans="1:36" x14ac:dyDescent="0.3">
      <c r="A2364">
        <v>2571</v>
      </c>
      <c r="B2364" t="s">
        <v>306</v>
      </c>
      <c r="C2364" t="s">
        <v>28</v>
      </c>
      <c r="D2364" t="s">
        <v>29</v>
      </c>
      <c r="E2364" t="s">
        <v>30</v>
      </c>
      <c r="F2364" t="s">
        <v>31</v>
      </c>
      <c r="G2364" t="s">
        <v>8106</v>
      </c>
      <c r="H2364" t="s">
        <v>8107</v>
      </c>
      <c r="I2364" s="4" t="s">
        <v>8105</v>
      </c>
      <c r="J2364" s="1">
        <f>((((bot_orders[[#This Row],[cTime]]/ 1000)+3*3600) / 86400) + DATE(1970,1,1))</f>
        <v>45770.055360497689</v>
      </c>
      <c r="K2364" s="4" t="s">
        <v>8079</v>
      </c>
      <c r="L2364" s="1">
        <f>((((bot_orders[[#This Row],[uTime]]/ 1000)+3*3600) / 86400) + DATE(1970,1,1))</f>
        <v>45770.126751180556</v>
      </c>
      <c r="M2364" t="s">
        <v>34</v>
      </c>
      <c r="N2364" t="s">
        <v>28</v>
      </c>
      <c r="O2364" t="s">
        <v>35</v>
      </c>
      <c r="P2364">
        <v>4.1900000000000004</v>
      </c>
      <c r="Q2364" t="s">
        <v>36</v>
      </c>
      <c r="R2364" t="s">
        <v>37</v>
      </c>
      <c r="S2364">
        <v>0.64729999999999999</v>
      </c>
      <c r="T2364">
        <v>0.64729999999999999</v>
      </c>
      <c r="U2364">
        <v>4.1900000000000004</v>
      </c>
      <c r="V2364">
        <v>-2.1697496000000001E-3</v>
      </c>
      <c r="W2364" t="s">
        <v>38</v>
      </c>
      <c r="X2364" s="4">
        <f>IF(bot_orders[[#This Row],[side]]="sell", bot_orders[[#This Row],[accFillSz]]*bot_orders[[#This Row],[avgPx]] + bot_orders[[#This Row],[fee]], -bot_orders[[#This Row],[accFillSz]]*bot_orders[[#This Row],[avgPx]])</f>
        <v>2.7100172504</v>
      </c>
      <c r="Y2364" s="4">
        <f>IF(bot_orders[[#This Row],[side]]="buy", bot_orders[[#This Row],[accFillSz]] + bot_orders[[#This Row],[fee]], -bot_orders[[#This Row],[accFillSz]])</f>
        <v>-4.1900000000000004</v>
      </c>
      <c r="Z2364" s="4">
        <f>IF(bot_orders[[#This Row],[side]]="sell",bot_orders[[#This Row],[accFillSz]]*bot_orders[[#This Row],[avgPx]]+bot_orders[[#This Row],[fee]], 0)</f>
        <v>2.7100172504</v>
      </c>
      <c r="AA2364" s="4">
        <f>IF(bot_orders[[#This Row],[side]]="sell",-bot_orders[[#This Row],[accFillSz]],bot_orders[[#This Row],[accFillSz]]+bot_orders[[#This Row],[fee]])</f>
        <v>-4.1900000000000004</v>
      </c>
      <c r="AB2364">
        <v>0</v>
      </c>
      <c r="AC2364" t="s">
        <v>39</v>
      </c>
      <c r="AD2364">
        <v>0</v>
      </c>
      <c r="AE2364" t="s">
        <v>40</v>
      </c>
      <c r="AF2364" t="s">
        <v>41</v>
      </c>
      <c r="AG2364" t="s">
        <v>42</v>
      </c>
      <c r="AH2364" t="s">
        <v>28</v>
      </c>
      <c r="AI2364">
        <v>-4.1900000000000004</v>
      </c>
      <c r="AJ2364">
        <v>2.7100172499999999</v>
      </c>
    </row>
    <row r="2365" spans="1:36" x14ac:dyDescent="0.3">
      <c r="A2365">
        <v>2572</v>
      </c>
      <c r="B2365" t="s">
        <v>306</v>
      </c>
      <c r="C2365" t="s">
        <v>28</v>
      </c>
      <c r="D2365" t="s">
        <v>29</v>
      </c>
      <c r="E2365" t="s">
        <v>30</v>
      </c>
      <c r="F2365" t="s">
        <v>31</v>
      </c>
      <c r="G2365" t="s">
        <v>8108</v>
      </c>
      <c r="H2365" t="s">
        <v>8109</v>
      </c>
      <c r="I2365" s="4" t="s">
        <v>8105</v>
      </c>
      <c r="J2365" s="1">
        <f>((((bot_orders[[#This Row],[cTime]]/ 1000)+3*3600) / 86400) + DATE(1970,1,1))</f>
        <v>45770.055360497689</v>
      </c>
      <c r="K2365" s="4" t="s">
        <v>8110</v>
      </c>
      <c r="L2365" s="1">
        <f>((((bot_orders[[#This Row],[uTime]]/ 1000)+3*3600) / 86400) + DATE(1970,1,1))</f>
        <v>45770.063189629633</v>
      </c>
      <c r="M2365" t="s">
        <v>34</v>
      </c>
      <c r="N2365" t="s">
        <v>28</v>
      </c>
      <c r="O2365" t="s">
        <v>35</v>
      </c>
      <c r="P2365">
        <v>4.1900000000000004</v>
      </c>
      <c r="Q2365" t="s">
        <v>36</v>
      </c>
      <c r="R2365" t="s">
        <v>55</v>
      </c>
      <c r="S2365">
        <v>0.63</v>
      </c>
      <c r="T2365">
        <v>0.63</v>
      </c>
      <c r="U2365">
        <v>4.1900000000000004</v>
      </c>
      <c r="V2365">
        <v>-3.3519999999999999E-3</v>
      </c>
      <c r="W2365" t="s">
        <v>39</v>
      </c>
      <c r="X2365" s="4">
        <f>IF(bot_orders[[#This Row],[side]]="sell", bot_orders[[#This Row],[accFillSz]]*bot_orders[[#This Row],[avgPx]] + bot_orders[[#This Row],[fee]], -bot_orders[[#This Row],[accFillSz]]*bot_orders[[#This Row],[avgPx]])</f>
        <v>-2.6397000000000004</v>
      </c>
      <c r="Y2365" s="4">
        <f>IF(bot_orders[[#This Row],[side]]="buy", bot_orders[[#This Row],[accFillSz]] + bot_orders[[#This Row],[fee]], -bot_orders[[#This Row],[accFillSz]])</f>
        <v>4.1866480000000008</v>
      </c>
      <c r="Z2365" s="4">
        <f>IF(bot_orders[[#This Row],[side]]="sell",bot_orders[[#This Row],[accFillSz]]*bot_orders[[#This Row],[avgPx]]+bot_orders[[#This Row],[fee]], 0)</f>
        <v>0</v>
      </c>
      <c r="AA2365" s="4">
        <f>IF(bot_orders[[#This Row],[side]]="sell",-bot_orders[[#This Row],[accFillSz]],bot_orders[[#This Row],[accFillSz]]+bot_orders[[#This Row],[fee]])</f>
        <v>4.1866480000000008</v>
      </c>
      <c r="AB2365">
        <v>0</v>
      </c>
      <c r="AC2365" t="s">
        <v>38</v>
      </c>
      <c r="AD2365">
        <v>0</v>
      </c>
      <c r="AE2365" t="s">
        <v>40</v>
      </c>
      <c r="AF2365" t="s">
        <v>41</v>
      </c>
      <c r="AG2365" t="s">
        <v>42</v>
      </c>
      <c r="AH2365" t="s">
        <v>28</v>
      </c>
      <c r="AI2365">
        <v>4.1866479999999999</v>
      </c>
      <c r="AJ2365">
        <v>-2.6396999999999999</v>
      </c>
    </row>
    <row r="2366" spans="1:36" x14ac:dyDescent="0.3">
      <c r="A2366">
        <v>2573</v>
      </c>
      <c r="B2366" t="s">
        <v>306</v>
      </c>
      <c r="C2366" t="s">
        <v>28</v>
      </c>
      <c r="D2366" t="s">
        <v>29</v>
      </c>
      <c r="E2366" t="s">
        <v>30</v>
      </c>
      <c r="F2366" t="s">
        <v>31</v>
      </c>
      <c r="G2366" t="s">
        <v>8111</v>
      </c>
      <c r="H2366" t="s">
        <v>8112</v>
      </c>
      <c r="I2366" s="4" t="s">
        <v>8105</v>
      </c>
      <c r="J2366" s="1">
        <f>((((bot_orders[[#This Row],[cTime]]/ 1000)+3*3600) / 86400) + DATE(1970,1,1))</f>
        <v>45770.055360497689</v>
      </c>
      <c r="K2366" s="4" t="s">
        <v>8113</v>
      </c>
      <c r="L2366" s="1">
        <f>((((bot_orders[[#This Row],[uTime]]/ 1000)+3*3600) / 86400) + DATE(1970,1,1))</f>
        <v>45770.05656099537</v>
      </c>
      <c r="M2366" t="s">
        <v>34</v>
      </c>
      <c r="N2366" t="s">
        <v>28</v>
      </c>
      <c r="O2366" t="s">
        <v>35</v>
      </c>
      <c r="P2366">
        <v>4.1900000000000004</v>
      </c>
      <c r="Q2366" t="s">
        <v>36</v>
      </c>
      <c r="R2366" t="s">
        <v>55</v>
      </c>
      <c r="S2366">
        <v>0.63239999999999996</v>
      </c>
      <c r="T2366">
        <v>0.63239999999999996</v>
      </c>
      <c r="U2366">
        <v>4.1900000000000004</v>
      </c>
      <c r="V2366">
        <v>-3.3519999999999999E-3</v>
      </c>
      <c r="W2366" t="s">
        <v>39</v>
      </c>
      <c r="X2366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366" s="4">
        <f>IF(bot_orders[[#This Row],[side]]="buy", bot_orders[[#This Row],[accFillSz]] + bot_orders[[#This Row],[fee]], -bot_orders[[#This Row],[accFillSz]])</f>
        <v>4.1866480000000008</v>
      </c>
      <c r="Z2366" s="4">
        <f>IF(bot_orders[[#This Row],[side]]="sell",bot_orders[[#This Row],[accFillSz]]*bot_orders[[#This Row],[avgPx]]+bot_orders[[#This Row],[fee]], 0)</f>
        <v>0</v>
      </c>
      <c r="AA2366" s="4">
        <f>IF(bot_orders[[#This Row],[side]]="sell",-bot_orders[[#This Row],[accFillSz]],bot_orders[[#This Row],[accFillSz]]+bot_orders[[#This Row],[fee]])</f>
        <v>4.1866480000000008</v>
      </c>
      <c r="AB2366">
        <v>0</v>
      </c>
      <c r="AC2366" t="s">
        <v>38</v>
      </c>
      <c r="AD2366">
        <v>0</v>
      </c>
      <c r="AE2366" t="s">
        <v>40</v>
      </c>
      <c r="AF2366" t="s">
        <v>41</v>
      </c>
      <c r="AG2366" t="s">
        <v>42</v>
      </c>
      <c r="AH2366" t="s">
        <v>28</v>
      </c>
      <c r="AI2366">
        <v>4.1866479999999999</v>
      </c>
      <c r="AJ2366">
        <v>-2.649756</v>
      </c>
    </row>
    <row r="2367" spans="1:36" x14ac:dyDescent="0.3">
      <c r="A2367">
        <v>2574</v>
      </c>
      <c r="B2367" t="s">
        <v>306</v>
      </c>
      <c r="C2367" t="s">
        <v>28</v>
      </c>
      <c r="D2367" t="s">
        <v>29</v>
      </c>
      <c r="E2367" t="s">
        <v>30</v>
      </c>
      <c r="F2367" t="s">
        <v>31</v>
      </c>
      <c r="G2367" t="s">
        <v>8114</v>
      </c>
      <c r="H2367" t="s">
        <v>8115</v>
      </c>
      <c r="I2367" s="4" t="s">
        <v>8105</v>
      </c>
      <c r="J2367" s="1">
        <f>((((bot_orders[[#This Row],[cTime]]/ 1000)+3*3600) / 86400) + DATE(1970,1,1))</f>
        <v>45770.055360497689</v>
      </c>
      <c r="K2367" s="4" t="s">
        <v>8116</v>
      </c>
      <c r="L2367" s="1">
        <f>((((bot_orders[[#This Row],[uTime]]/ 1000)+3*3600) / 86400) + DATE(1970,1,1))</f>
        <v>45770.055360543978</v>
      </c>
      <c r="M2367" t="s">
        <v>34</v>
      </c>
      <c r="N2367" t="s">
        <v>28</v>
      </c>
      <c r="O2367" t="s">
        <v>35</v>
      </c>
      <c r="P2367">
        <v>4.1900000000000004</v>
      </c>
      <c r="Q2367" t="s">
        <v>36</v>
      </c>
      <c r="R2367" t="s">
        <v>55</v>
      </c>
      <c r="S2367">
        <v>0.63490000000000002</v>
      </c>
      <c r="T2367">
        <v>0.63360000000000005</v>
      </c>
      <c r="U2367">
        <v>4.1900000000000004</v>
      </c>
      <c r="V2367">
        <v>-4.1900000000000001E-3</v>
      </c>
      <c r="W2367" t="s">
        <v>39</v>
      </c>
      <c r="X2367" s="4">
        <f>IF(bot_orders[[#This Row],[side]]="sell", bot_orders[[#This Row],[accFillSz]]*bot_orders[[#This Row],[avgPx]] + bot_orders[[#This Row],[fee]], -bot_orders[[#This Row],[accFillSz]]*bot_orders[[#This Row],[avgPx]])</f>
        <v>-2.6547840000000003</v>
      </c>
      <c r="Y2367" s="4">
        <f>IF(bot_orders[[#This Row],[side]]="buy", bot_orders[[#This Row],[accFillSz]] + bot_orders[[#This Row],[fee]], -bot_orders[[#This Row],[accFillSz]])</f>
        <v>4.18581</v>
      </c>
      <c r="Z2367" s="4">
        <f>IF(bot_orders[[#This Row],[side]]="sell",bot_orders[[#This Row],[accFillSz]]*bot_orders[[#This Row],[avgPx]]+bot_orders[[#This Row],[fee]], 0)</f>
        <v>0</v>
      </c>
      <c r="AA2367" s="4">
        <f>IF(bot_orders[[#This Row],[side]]="sell",-bot_orders[[#This Row],[accFillSz]],bot_orders[[#This Row],[accFillSz]]+bot_orders[[#This Row],[fee]])</f>
        <v>4.18581</v>
      </c>
      <c r="AB2367">
        <v>0</v>
      </c>
      <c r="AC2367" t="s">
        <v>38</v>
      </c>
      <c r="AD2367">
        <v>0</v>
      </c>
      <c r="AE2367" t="s">
        <v>40</v>
      </c>
      <c r="AF2367" t="s">
        <v>41</v>
      </c>
      <c r="AG2367" t="s">
        <v>42</v>
      </c>
      <c r="AH2367" t="s">
        <v>28</v>
      </c>
      <c r="AI2367">
        <v>4.18581</v>
      </c>
      <c r="AJ2367">
        <v>-2.6547839999999998</v>
      </c>
    </row>
    <row r="2368" spans="1:36" x14ac:dyDescent="0.3">
      <c r="A2368">
        <v>2575</v>
      </c>
      <c r="B2368" t="s">
        <v>306</v>
      </c>
      <c r="C2368" t="s">
        <v>28</v>
      </c>
      <c r="D2368" t="s">
        <v>29</v>
      </c>
      <c r="E2368" t="s">
        <v>30</v>
      </c>
      <c r="F2368" t="s">
        <v>31</v>
      </c>
      <c r="G2368" t="s">
        <v>8117</v>
      </c>
      <c r="H2368" t="s">
        <v>8118</v>
      </c>
      <c r="I2368" s="4" t="s">
        <v>8105</v>
      </c>
      <c r="J2368" s="1">
        <f>((((bot_orders[[#This Row],[cTime]]/ 1000)+3*3600) / 86400) + DATE(1970,1,1))</f>
        <v>45770.055360497689</v>
      </c>
      <c r="K2368" s="4" t="s">
        <v>8116</v>
      </c>
      <c r="L2368" s="1">
        <f>((((bot_orders[[#This Row],[uTime]]/ 1000)+3*3600) / 86400) + DATE(1970,1,1))</f>
        <v>45770.055360543978</v>
      </c>
      <c r="M2368" t="s">
        <v>34</v>
      </c>
      <c r="N2368" t="s">
        <v>28</v>
      </c>
      <c r="O2368" t="s">
        <v>35</v>
      </c>
      <c r="P2368">
        <v>4.1900000000000004</v>
      </c>
      <c r="Q2368" t="s">
        <v>36</v>
      </c>
      <c r="R2368" t="s">
        <v>55</v>
      </c>
      <c r="S2368">
        <v>0.63729999999999998</v>
      </c>
      <c r="T2368">
        <v>0.63360000000000005</v>
      </c>
      <c r="U2368">
        <v>4.1900000000000004</v>
      </c>
      <c r="V2368">
        <v>-4.1900000000000001E-3</v>
      </c>
      <c r="W2368" t="s">
        <v>39</v>
      </c>
      <c r="X2368" s="4">
        <f>IF(bot_orders[[#This Row],[side]]="sell", bot_orders[[#This Row],[accFillSz]]*bot_orders[[#This Row],[avgPx]] + bot_orders[[#This Row],[fee]], -bot_orders[[#This Row],[accFillSz]]*bot_orders[[#This Row],[avgPx]])</f>
        <v>-2.6547840000000003</v>
      </c>
      <c r="Y2368" s="4">
        <f>IF(bot_orders[[#This Row],[side]]="buy", bot_orders[[#This Row],[accFillSz]] + bot_orders[[#This Row],[fee]], -bot_orders[[#This Row],[accFillSz]])</f>
        <v>4.18581</v>
      </c>
      <c r="Z2368" s="4">
        <f>IF(bot_orders[[#This Row],[side]]="sell",bot_orders[[#This Row],[accFillSz]]*bot_orders[[#This Row],[avgPx]]+bot_orders[[#This Row],[fee]], 0)</f>
        <v>0</v>
      </c>
      <c r="AA2368" s="4">
        <f>IF(bot_orders[[#This Row],[side]]="sell",-bot_orders[[#This Row],[accFillSz]],bot_orders[[#This Row],[accFillSz]]+bot_orders[[#This Row],[fee]])</f>
        <v>4.18581</v>
      </c>
      <c r="AB2368">
        <v>0</v>
      </c>
      <c r="AC2368" t="s">
        <v>38</v>
      </c>
      <c r="AD2368">
        <v>0</v>
      </c>
      <c r="AE2368" t="s">
        <v>40</v>
      </c>
      <c r="AF2368" t="s">
        <v>41</v>
      </c>
      <c r="AG2368" t="s">
        <v>42</v>
      </c>
      <c r="AH2368" t="s">
        <v>28</v>
      </c>
      <c r="AI2368">
        <v>4.18581</v>
      </c>
      <c r="AJ2368">
        <v>-2.6547839999999998</v>
      </c>
    </row>
    <row r="2369" spans="1:36" x14ac:dyDescent="0.3">
      <c r="A2369">
        <v>2576</v>
      </c>
      <c r="B2369" t="s">
        <v>306</v>
      </c>
      <c r="C2369" t="s">
        <v>28</v>
      </c>
      <c r="D2369" t="s">
        <v>29</v>
      </c>
      <c r="E2369" t="s">
        <v>30</v>
      </c>
      <c r="F2369" t="s">
        <v>31</v>
      </c>
      <c r="G2369" t="s">
        <v>8119</v>
      </c>
      <c r="H2369" t="s">
        <v>8120</v>
      </c>
      <c r="I2369" s="4" t="s">
        <v>8105</v>
      </c>
      <c r="J2369" s="1">
        <f>((((bot_orders[[#This Row],[cTime]]/ 1000)+3*3600) / 86400) + DATE(1970,1,1))</f>
        <v>45770.055360497689</v>
      </c>
      <c r="K2369" s="4" t="s">
        <v>8116</v>
      </c>
      <c r="L2369" s="1">
        <f>((((bot_orders[[#This Row],[uTime]]/ 1000)+3*3600) / 86400) + DATE(1970,1,1))</f>
        <v>45770.055360543978</v>
      </c>
      <c r="M2369" t="s">
        <v>34</v>
      </c>
      <c r="N2369" t="s">
        <v>28</v>
      </c>
      <c r="O2369" t="s">
        <v>35</v>
      </c>
      <c r="P2369">
        <v>4.1900000000000004</v>
      </c>
      <c r="Q2369" t="s">
        <v>36</v>
      </c>
      <c r="R2369" t="s">
        <v>55</v>
      </c>
      <c r="S2369">
        <v>0.63980000000000004</v>
      </c>
      <c r="T2369">
        <v>0.63360000000000005</v>
      </c>
      <c r="U2369">
        <v>4.1900000000000004</v>
      </c>
      <c r="V2369">
        <v>-4.1900000000000001E-3</v>
      </c>
      <c r="W2369" t="s">
        <v>39</v>
      </c>
      <c r="X2369" s="4">
        <f>IF(bot_orders[[#This Row],[side]]="sell", bot_orders[[#This Row],[accFillSz]]*bot_orders[[#This Row],[avgPx]] + bot_orders[[#This Row],[fee]], -bot_orders[[#This Row],[accFillSz]]*bot_orders[[#This Row],[avgPx]])</f>
        <v>-2.6547840000000003</v>
      </c>
      <c r="Y2369" s="4">
        <f>IF(bot_orders[[#This Row],[side]]="buy", bot_orders[[#This Row],[accFillSz]] + bot_orders[[#This Row],[fee]], -bot_orders[[#This Row],[accFillSz]])</f>
        <v>4.18581</v>
      </c>
      <c r="Z2369" s="4">
        <f>IF(bot_orders[[#This Row],[side]]="sell",bot_orders[[#This Row],[accFillSz]]*bot_orders[[#This Row],[avgPx]]+bot_orders[[#This Row],[fee]], 0)</f>
        <v>0</v>
      </c>
      <c r="AA2369" s="4">
        <f>IF(bot_orders[[#This Row],[side]]="sell",-bot_orders[[#This Row],[accFillSz]],bot_orders[[#This Row],[accFillSz]]+bot_orders[[#This Row],[fee]])</f>
        <v>4.18581</v>
      </c>
      <c r="AB2369">
        <v>0</v>
      </c>
      <c r="AC2369" t="s">
        <v>38</v>
      </c>
      <c r="AD2369">
        <v>0</v>
      </c>
      <c r="AE2369" t="s">
        <v>40</v>
      </c>
      <c r="AF2369" t="s">
        <v>41</v>
      </c>
      <c r="AG2369" t="s">
        <v>42</v>
      </c>
      <c r="AH2369" t="s">
        <v>28</v>
      </c>
      <c r="AI2369">
        <v>4.18581</v>
      </c>
      <c r="AJ2369">
        <v>-2.6547839999999998</v>
      </c>
    </row>
    <row r="2370" spans="1:36" x14ac:dyDescent="0.3">
      <c r="A2370">
        <v>2577</v>
      </c>
      <c r="B2370" t="s">
        <v>306</v>
      </c>
      <c r="C2370" t="s">
        <v>28</v>
      </c>
      <c r="D2370" t="s">
        <v>29</v>
      </c>
      <c r="E2370" t="s">
        <v>30</v>
      </c>
      <c r="F2370" t="s">
        <v>31</v>
      </c>
      <c r="G2370" t="s">
        <v>8121</v>
      </c>
      <c r="H2370" t="s">
        <v>8122</v>
      </c>
      <c r="I2370" s="4" t="s">
        <v>8105</v>
      </c>
      <c r="J2370" s="1">
        <f>((((bot_orders[[#This Row],[cTime]]/ 1000)+3*3600) / 86400) + DATE(1970,1,1))</f>
        <v>45770.055360497689</v>
      </c>
      <c r="K2370" s="4" t="s">
        <v>8116</v>
      </c>
      <c r="L2370" s="1">
        <f>((((bot_orders[[#This Row],[uTime]]/ 1000)+3*3600) / 86400) + DATE(1970,1,1))</f>
        <v>45770.055360543978</v>
      </c>
      <c r="M2370" t="s">
        <v>34</v>
      </c>
      <c r="N2370" t="s">
        <v>28</v>
      </c>
      <c r="O2370" t="s">
        <v>35</v>
      </c>
      <c r="P2370">
        <v>4.1900000000000004</v>
      </c>
      <c r="Q2370" t="s">
        <v>36</v>
      </c>
      <c r="R2370" t="s">
        <v>55</v>
      </c>
      <c r="S2370">
        <v>0.64229999999999998</v>
      </c>
      <c r="T2370">
        <v>0.63360000000000005</v>
      </c>
      <c r="U2370">
        <v>4.1900000000000004</v>
      </c>
      <c r="V2370">
        <v>-4.1900000000000001E-3</v>
      </c>
      <c r="W2370" t="s">
        <v>39</v>
      </c>
      <c r="X2370" s="4">
        <f>IF(bot_orders[[#This Row],[side]]="sell", bot_orders[[#This Row],[accFillSz]]*bot_orders[[#This Row],[avgPx]] + bot_orders[[#This Row],[fee]], -bot_orders[[#This Row],[accFillSz]]*bot_orders[[#This Row],[avgPx]])</f>
        <v>-2.6547840000000003</v>
      </c>
      <c r="Y2370" s="4">
        <f>IF(bot_orders[[#This Row],[side]]="buy", bot_orders[[#This Row],[accFillSz]] + bot_orders[[#This Row],[fee]], -bot_orders[[#This Row],[accFillSz]])</f>
        <v>4.18581</v>
      </c>
      <c r="Z2370" s="4">
        <f>IF(bot_orders[[#This Row],[side]]="sell",bot_orders[[#This Row],[accFillSz]]*bot_orders[[#This Row],[avgPx]]+bot_orders[[#This Row],[fee]], 0)</f>
        <v>0</v>
      </c>
      <c r="AA2370" s="4">
        <f>IF(bot_orders[[#This Row],[side]]="sell",-bot_orders[[#This Row],[accFillSz]],bot_orders[[#This Row],[accFillSz]]+bot_orders[[#This Row],[fee]])</f>
        <v>4.18581</v>
      </c>
      <c r="AB2370">
        <v>0</v>
      </c>
      <c r="AC2370" t="s">
        <v>38</v>
      </c>
      <c r="AD2370">
        <v>0</v>
      </c>
      <c r="AE2370" t="s">
        <v>40</v>
      </c>
      <c r="AF2370" t="s">
        <v>41</v>
      </c>
      <c r="AG2370" t="s">
        <v>42</v>
      </c>
      <c r="AH2370" t="s">
        <v>28</v>
      </c>
      <c r="AI2370">
        <v>4.18581</v>
      </c>
      <c r="AJ2370">
        <v>-2.6547839999999998</v>
      </c>
    </row>
    <row r="2371" spans="1:36" x14ac:dyDescent="0.3">
      <c r="A2371">
        <v>2578</v>
      </c>
      <c r="B2371" t="s">
        <v>306</v>
      </c>
      <c r="C2371" t="s">
        <v>28</v>
      </c>
      <c r="D2371" t="s">
        <v>29</v>
      </c>
      <c r="E2371" t="s">
        <v>30</v>
      </c>
      <c r="F2371" t="s">
        <v>31</v>
      </c>
      <c r="G2371" t="s">
        <v>8114</v>
      </c>
      <c r="H2371" t="s">
        <v>8123</v>
      </c>
      <c r="I2371" s="4" t="s">
        <v>8124</v>
      </c>
      <c r="J2371" s="1">
        <f>((((bot_orders[[#This Row],[cTime]]/ 1000)+3*3600) / 86400) + DATE(1970,1,1))</f>
        <v>45770.05536056713</v>
      </c>
      <c r="K2371" s="4" t="s">
        <v>8125</v>
      </c>
      <c r="L2371" s="1">
        <f>((((bot_orders[[#This Row],[uTime]]/ 1000)+3*3600) / 86400) + DATE(1970,1,1))</f>
        <v>45770.089126967592</v>
      </c>
      <c r="M2371" t="s">
        <v>34</v>
      </c>
      <c r="N2371" t="s">
        <v>28</v>
      </c>
      <c r="O2371" t="s">
        <v>35</v>
      </c>
      <c r="P2371">
        <v>4.1849999999999996</v>
      </c>
      <c r="Q2371" t="s">
        <v>36</v>
      </c>
      <c r="R2371" t="s">
        <v>37</v>
      </c>
      <c r="S2371">
        <v>0.63729999999999998</v>
      </c>
      <c r="T2371">
        <v>0.63729999999999998</v>
      </c>
      <c r="U2371">
        <v>4.1849999999999996</v>
      </c>
      <c r="V2371">
        <v>-2.1336803999999999E-3</v>
      </c>
      <c r="W2371" t="s">
        <v>38</v>
      </c>
      <c r="X2371" s="4">
        <f>IF(bot_orders[[#This Row],[side]]="sell", bot_orders[[#This Row],[accFillSz]]*bot_orders[[#This Row],[avgPx]] + bot_orders[[#This Row],[fee]], -bot_orders[[#This Row],[accFillSz]]*bot_orders[[#This Row],[avgPx]])</f>
        <v>2.6649668195999996</v>
      </c>
      <c r="Y2371" s="4">
        <f>IF(bot_orders[[#This Row],[side]]="buy", bot_orders[[#This Row],[accFillSz]] + bot_orders[[#This Row],[fee]], -bot_orders[[#This Row],[accFillSz]])</f>
        <v>-4.1849999999999996</v>
      </c>
      <c r="Z2371" s="4">
        <f>IF(bot_orders[[#This Row],[side]]="sell",bot_orders[[#This Row],[accFillSz]]*bot_orders[[#This Row],[avgPx]]+bot_orders[[#This Row],[fee]], 0)</f>
        <v>2.6649668195999996</v>
      </c>
      <c r="AA2371" s="4">
        <f>IF(bot_orders[[#This Row],[side]]="sell",-bot_orders[[#This Row],[accFillSz]],bot_orders[[#This Row],[accFillSz]]+bot_orders[[#This Row],[fee]])</f>
        <v>-4.1849999999999996</v>
      </c>
      <c r="AB2371">
        <v>0</v>
      </c>
      <c r="AC2371" t="s">
        <v>39</v>
      </c>
      <c r="AD2371">
        <v>0</v>
      </c>
      <c r="AE2371" t="s">
        <v>40</v>
      </c>
      <c r="AF2371" t="s">
        <v>41</v>
      </c>
      <c r="AG2371" t="s">
        <v>42</v>
      </c>
      <c r="AH2371" t="s">
        <v>28</v>
      </c>
      <c r="AI2371">
        <v>-4.1849999999999996</v>
      </c>
      <c r="AJ2371">
        <v>2.6649668200000001</v>
      </c>
    </row>
    <row r="2372" spans="1:36" x14ac:dyDescent="0.3">
      <c r="A2372">
        <v>2579</v>
      </c>
      <c r="B2372" t="s">
        <v>306</v>
      </c>
      <c r="C2372" t="s">
        <v>28</v>
      </c>
      <c r="D2372" t="s">
        <v>29</v>
      </c>
      <c r="E2372" t="s">
        <v>30</v>
      </c>
      <c r="F2372" t="s">
        <v>31</v>
      </c>
      <c r="G2372" t="s">
        <v>8117</v>
      </c>
      <c r="H2372" t="s">
        <v>8126</v>
      </c>
      <c r="I2372" s="4" t="s">
        <v>8124</v>
      </c>
      <c r="J2372" s="1">
        <f>((((bot_orders[[#This Row],[cTime]]/ 1000)+3*3600) / 86400) + DATE(1970,1,1))</f>
        <v>45770.05536056713</v>
      </c>
      <c r="K2372" s="4" t="s">
        <v>8127</v>
      </c>
      <c r="L2372" s="1">
        <f>((((bot_orders[[#This Row],[uTime]]/ 1000)+3*3600) / 86400) + DATE(1970,1,1))</f>
        <v>45770.118649398151</v>
      </c>
      <c r="M2372" t="s">
        <v>34</v>
      </c>
      <c r="N2372" t="s">
        <v>28</v>
      </c>
      <c r="O2372" t="s">
        <v>35</v>
      </c>
      <c r="P2372">
        <v>4.1849999999999996</v>
      </c>
      <c r="Q2372" t="s">
        <v>36</v>
      </c>
      <c r="R2372" t="s">
        <v>37</v>
      </c>
      <c r="S2372">
        <v>0.63980000000000004</v>
      </c>
      <c r="T2372">
        <v>0.63980000000000004</v>
      </c>
      <c r="U2372">
        <v>4.1849999999999996</v>
      </c>
      <c r="V2372">
        <v>-2.1420504000000001E-3</v>
      </c>
      <c r="W2372" t="s">
        <v>38</v>
      </c>
      <c r="X2372" s="4">
        <f>IF(bot_orders[[#This Row],[side]]="sell", bot_orders[[#This Row],[accFillSz]]*bot_orders[[#This Row],[avgPx]] + bot_orders[[#This Row],[fee]], -bot_orders[[#This Row],[accFillSz]]*bot_orders[[#This Row],[avgPx]])</f>
        <v>2.6754209495999999</v>
      </c>
      <c r="Y2372" s="4">
        <f>IF(bot_orders[[#This Row],[side]]="buy", bot_orders[[#This Row],[accFillSz]] + bot_orders[[#This Row],[fee]], -bot_orders[[#This Row],[accFillSz]])</f>
        <v>-4.1849999999999996</v>
      </c>
      <c r="Z2372" s="4">
        <f>IF(bot_orders[[#This Row],[side]]="sell",bot_orders[[#This Row],[accFillSz]]*bot_orders[[#This Row],[avgPx]]+bot_orders[[#This Row],[fee]], 0)</f>
        <v>2.6754209495999999</v>
      </c>
      <c r="AA2372" s="4">
        <f>IF(bot_orders[[#This Row],[side]]="sell",-bot_orders[[#This Row],[accFillSz]],bot_orders[[#This Row],[accFillSz]]+bot_orders[[#This Row],[fee]])</f>
        <v>-4.1849999999999996</v>
      </c>
      <c r="AB2372">
        <v>0</v>
      </c>
      <c r="AC2372" t="s">
        <v>39</v>
      </c>
      <c r="AD2372">
        <v>0</v>
      </c>
      <c r="AE2372" t="s">
        <v>40</v>
      </c>
      <c r="AF2372" t="s">
        <v>41</v>
      </c>
      <c r="AG2372" t="s">
        <v>42</v>
      </c>
      <c r="AH2372" t="s">
        <v>28</v>
      </c>
      <c r="AI2372">
        <v>-4.1849999999999996</v>
      </c>
      <c r="AJ2372">
        <v>2.6754209499999999</v>
      </c>
    </row>
    <row r="2373" spans="1:36" x14ac:dyDescent="0.3">
      <c r="A2373">
        <v>2580</v>
      </c>
      <c r="B2373" t="s">
        <v>306</v>
      </c>
      <c r="C2373" t="s">
        <v>28</v>
      </c>
      <c r="D2373" t="s">
        <v>29</v>
      </c>
      <c r="E2373" t="s">
        <v>30</v>
      </c>
      <c r="F2373" t="s">
        <v>31</v>
      </c>
      <c r="G2373" t="s">
        <v>8119</v>
      </c>
      <c r="H2373" t="s">
        <v>8128</v>
      </c>
      <c r="I2373" s="4" t="s">
        <v>8129</v>
      </c>
      <c r="J2373" s="1">
        <f>((((bot_orders[[#This Row],[cTime]]/ 1000)+3*3600) / 86400) + DATE(1970,1,1))</f>
        <v>45770.055360578699</v>
      </c>
      <c r="K2373" s="4" t="s">
        <v>8130</v>
      </c>
      <c r="L2373" s="1">
        <f>((((bot_orders[[#This Row],[uTime]]/ 1000)+3*3600) / 86400) + DATE(1970,1,1))</f>
        <v>45770.125230925929</v>
      </c>
      <c r="M2373" t="s">
        <v>34</v>
      </c>
      <c r="N2373" t="s">
        <v>28</v>
      </c>
      <c r="O2373" t="s">
        <v>35</v>
      </c>
      <c r="P2373">
        <v>4.1849999999999996</v>
      </c>
      <c r="Q2373" t="s">
        <v>36</v>
      </c>
      <c r="R2373" t="s">
        <v>37</v>
      </c>
      <c r="S2373">
        <v>0.64229999999999998</v>
      </c>
      <c r="T2373">
        <v>0.64229999999999998</v>
      </c>
      <c r="U2373">
        <v>4.1849999999999996</v>
      </c>
      <c r="V2373">
        <v>-2.1504203999999998E-3</v>
      </c>
      <c r="W2373" t="s">
        <v>38</v>
      </c>
      <c r="X2373" s="4">
        <f>IF(bot_orders[[#This Row],[side]]="sell", bot_orders[[#This Row],[accFillSz]]*bot_orders[[#This Row],[avgPx]] + bot_orders[[#This Row],[fee]], -bot_orders[[#This Row],[accFillSz]]*bot_orders[[#This Row],[avgPx]])</f>
        <v>2.6858750795999997</v>
      </c>
      <c r="Y2373" s="4">
        <f>IF(bot_orders[[#This Row],[side]]="buy", bot_orders[[#This Row],[accFillSz]] + bot_orders[[#This Row],[fee]], -bot_orders[[#This Row],[accFillSz]])</f>
        <v>-4.1849999999999996</v>
      </c>
      <c r="Z2373" s="4">
        <f>IF(bot_orders[[#This Row],[side]]="sell",bot_orders[[#This Row],[accFillSz]]*bot_orders[[#This Row],[avgPx]]+bot_orders[[#This Row],[fee]], 0)</f>
        <v>2.6858750795999997</v>
      </c>
      <c r="AA2373" s="4">
        <f>IF(bot_orders[[#This Row],[side]]="sell",-bot_orders[[#This Row],[accFillSz]],bot_orders[[#This Row],[accFillSz]]+bot_orders[[#This Row],[fee]])</f>
        <v>-4.1849999999999996</v>
      </c>
      <c r="AB2373">
        <v>0</v>
      </c>
      <c r="AC2373" t="s">
        <v>39</v>
      </c>
      <c r="AD2373">
        <v>0</v>
      </c>
      <c r="AE2373" t="s">
        <v>40</v>
      </c>
      <c r="AF2373" t="s">
        <v>41</v>
      </c>
      <c r="AG2373" t="s">
        <v>42</v>
      </c>
      <c r="AH2373" t="s">
        <v>28</v>
      </c>
      <c r="AI2373">
        <v>-4.1849999999999996</v>
      </c>
      <c r="AJ2373">
        <v>2.6858750800000002</v>
      </c>
    </row>
    <row r="2374" spans="1:36" x14ac:dyDescent="0.3">
      <c r="A2374">
        <v>2581</v>
      </c>
      <c r="B2374" t="s">
        <v>306</v>
      </c>
      <c r="C2374" t="s">
        <v>28</v>
      </c>
      <c r="D2374" t="s">
        <v>29</v>
      </c>
      <c r="E2374" t="s">
        <v>30</v>
      </c>
      <c r="F2374" t="s">
        <v>31</v>
      </c>
      <c r="G2374" t="s">
        <v>8121</v>
      </c>
      <c r="H2374" t="s">
        <v>8131</v>
      </c>
      <c r="I2374" s="4" t="s">
        <v>8129</v>
      </c>
      <c r="J2374" s="1">
        <f>((((bot_orders[[#This Row],[cTime]]/ 1000)+3*3600) / 86400) + DATE(1970,1,1))</f>
        <v>45770.055360578699</v>
      </c>
      <c r="K2374" s="4" t="s">
        <v>8132</v>
      </c>
      <c r="L2374" s="1">
        <f>((((bot_orders[[#This Row],[uTime]]/ 1000)+3*3600) / 86400) + DATE(1970,1,1))</f>
        <v>45770.126215208336</v>
      </c>
      <c r="M2374" t="s">
        <v>34</v>
      </c>
      <c r="N2374" t="s">
        <v>28</v>
      </c>
      <c r="O2374" t="s">
        <v>35</v>
      </c>
      <c r="P2374">
        <v>4.1849999999999996</v>
      </c>
      <c r="Q2374" t="s">
        <v>36</v>
      </c>
      <c r="R2374" t="s">
        <v>37</v>
      </c>
      <c r="S2374">
        <v>0.64480000000000004</v>
      </c>
      <c r="T2374">
        <v>0.64480000000000004</v>
      </c>
      <c r="U2374">
        <v>4.1849999999999996</v>
      </c>
      <c r="V2374">
        <v>-2.1587904E-3</v>
      </c>
      <c r="W2374" t="s">
        <v>38</v>
      </c>
      <c r="X2374" s="4">
        <f>IF(bot_orders[[#This Row],[side]]="sell", bot_orders[[#This Row],[accFillSz]]*bot_orders[[#This Row],[avgPx]] + bot_orders[[#This Row],[fee]], -bot_orders[[#This Row],[accFillSz]]*bot_orders[[#This Row],[avgPx]])</f>
        <v>2.6963292095999996</v>
      </c>
      <c r="Y2374" s="4">
        <f>IF(bot_orders[[#This Row],[side]]="buy", bot_orders[[#This Row],[accFillSz]] + bot_orders[[#This Row],[fee]], -bot_orders[[#This Row],[accFillSz]])</f>
        <v>-4.1849999999999996</v>
      </c>
      <c r="Z2374" s="4">
        <f>IF(bot_orders[[#This Row],[side]]="sell",bot_orders[[#This Row],[accFillSz]]*bot_orders[[#This Row],[avgPx]]+bot_orders[[#This Row],[fee]], 0)</f>
        <v>2.6963292095999996</v>
      </c>
      <c r="AA2374" s="4">
        <f>IF(bot_orders[[#This Row],[side]]="sell",-bot_orders[[#This Row],[accFillSz]],bot_orders[[#This Row],[accFillSz]]+bot_orders[[#This Row],[fee]])</f>
        <v>-4.1849999999999996</v>
      </c>
      <c r="AB2374">
        <v>0</v>
      </c>
      <c r="AC2374" t="s">
        <v>39</v>
      </c>
      <c r="AD2374">
        <v>0</v>
      </c>
      <c r="AE2374" t="s">
        <v>40</v>
      </c>
      <c r="AF2374" t="s">
        <v>41</v>
      </c>
      <c r="AG2374" t="s">
        <v>42</v>
      </c>
      <c r="AH2374" t="s">
        <v>28</v>
      </c>
      <c r="AI2374">
        <v>-4.1849999999999996</v>
      </c>
      <c r="AJ2374">
        <v>2.69632921</v>
      </c>
    </row>
    <row r="2375" spans="1:36" x14ac:dyDescent="0.3">
      <c r="A2375">
        <v>2584</v>
      </c>
      <c r="B2375" t="s">
        <v>306</v>
      </c>
      <c r="C2375" t="s">
        <v>28</v>
      </c>
      <c r="D2375" t="s">
        <v>29</v>
      </c>
      <c r="E2375" t="s">
        <v>30</v>
      </c>
      <c r="F2375" t="s">
        <v>31</v>
      </c>
      <c r="G2375" t="s">
        <v>8111</v>
      </c>
      <c r="H2375" t="s">
        <v>8139</v>
      </c>
      <c r="I2375" s="4" t="s">
        <v>8140</v>
      </c>
      <c r="J2375" s="1">
        <f>((((bot_orders[[#This Row],[cTime]]/ 1000)+3*3600) / 86400) + DATE(1970,1,1))</f>
        <v>45770.056561018515</v>
      </c>
      <c r="K2375" s="4" t="s">
        <v>8141</v>
      </c>
      <c r="L2375" s="1">
        <f>((((bot_orders[[#This Row],[uTime]]/ 1000)+3*3600) / 86400) + DATE(1970,1,1))</f>
        <v>45770.087370891204</v>
      </c>
      <c r="M2375" t="s">
        <v>34</v>
      </c>
      <c r="N2375" t="s">
        <v>28</v>
      </c>
      <c r="O2375" t="s">
        <v>35</v>
      </c>
      <c r="P2375">
        <v>4.1859999999999999</v>
      </c>
      <c r="Q2375" t="s">
        <v>36</v>
      </c>
      <c r="R2375" t="s">
        <v>37</v>
      </c>
      <c r="S2375">
        <v>0.63490000000000002</v>
      </c>
      <c r="T2375">
        <v>0.63490000000000002</v>
      </c>
      <c r="U2375">
        <v>4.1859999999999999</v>
      </c>
      <c r="V2375">
        <v>-2.1261531E-3</v>
      </c>
      <c r="W2375" t="s">
        <v>38</v>
      </c>
      <c r="X2375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375" s="4">
        <f>IF(bot_orders[[#This Row],[side]]="buy", bot_orders[[#This Row],[accFillSz]] + bot_orders[[#This Row],[fee]], -bot_orders[[#This Row],[accFillSz]])</f>
        <v>-4.1859999999999999</v>
      </c>
      <c r="Z2375" s="4">
        <f>IF(bot_orders[[#This Row],[side]]="sell",bot_orders[[#This Row],[accFillSz]]*bot_orders[[#This Row],[avgPx]]+bot_orders[[#This Row],[fee]], 0)</f>
        <v>2.6555652469000002</v>
      </c>
      <c r="AA2375" s="4">
        <f>IF(bot_orders[[#This Row],[side]]="sell",-bot_orders[[#This Row],[accFillSz]],bot_orders[[#This Row],[accFillSz]]+bot_orders[[#This Row],[fee]])</f>
        <v>-4.1859999999999999</v>
      </c>
      <c r="AB2375">
        <v>0</v>
      </c>
      <c r="AC2375" t="s">
        <v>39</v>
      </c>
      <c r="AD2375">
        <v>0</v>
      </c>
      <c r="AE2375" t="s">
        <v>40</v>
      </c>
      <c r="AF2375" t="s">
        <v>41</v>
      </c>
      <c r="AG2375" t="s">
        <v>42</v>
      </c>
      <c r="AH2375" t="s">
        <v>28</v>
      </c>
      <c r="AI2375">
        <v>-4.1859999999999999</v>
      </c>
      <c r="AJ2375">
        <v>2.65556525</v>
      </c>
    </row>
    <row r="2376" spans="1:36" x14ac:dyDescent="0.3">
      <c r="A2376">
        <v>2588</v>
      </c>
      <c r="B2376" t="s">
        <v>306</v>
      </c>
      <c r="C2376" t="s">
        <v>28</v>
      </c>
      <c r="D2376" t="s">
        <v>29</v>
      </c>
      <c r="E2376" t="s">
        <v>30</v>
      </c>
      <c r="F2376" t="s">
        <v>31</v>
      </c>
      <c r="G2376" t="s">
        <v>8108</v>
      </c>
      <c r="H2376" t="s">
        <v>8151</v>
      </c>
      <c r="I2376" s="4" t="s">
        <v>8152</v>
      </c>
      <c r="J2376" s="1">
        <f>((((bot_orders[[#This Row],[cTime]]/ 1000)+3*3600) / 86400) + DATE(1970,1,1))</f>
        <v>45770.063189664346</v>
      </c>
      <c r="K2376" s="4" t="s">
        <v>8153</v>
      </c>
      <c r="L2376" s="1">
        <f>((((bot_orders[[#This Row],[uTime]]/ 1000)+3*3600) / 86400) + DATE(1970,1,1))</f>
        <v>45770.084568993057</v>
      </c>
      <c r="M2376" t="s">
        <v>34</v>
      </c>
      <c r="N2376" t="s">
        <v>28</v>
      </c>
      <c r="O2376" t="s">
        <v>35</v>
      </c>
      <c r="P2376">
        <v>4.1859999999999999</v>
      </c>
      <c r="Q2376" t="s">
        <v>36</v>
      </c>
      <c r="R2376" t="s">
        <v>37</v>
      </c>
      <c r="S2376">
        <v>0.63239999999999996</v>
      </c>
      <c r="T2376">
        <v>0.63239999999999996</v>
      </c>
      <c r="U2376">
        <v>4.1859999999999999</v>
      </c>
      <c r="V2376">
        <v>-2.1177811E-3</v>
      </c>
      <c r="W2376" t="s">
        <v>38</v>
      </c>
      <c r="X2376" s="4">
        <f>IF(bot_orders[[#This Row],[side]]="sell", bot_orders[[#This Row],[accFillSz]]*bot_orders[[#This Row],[avgPx]] + bot_orders[[#This Row],[fee]], -bot_orders[[#This Row],[accFillSz]]*bot_orders[[#This Row],[avgPx]])</f>
        <v>2.6451086188999997</v>
      </c>
      <c r="Y2376" s="4">
        <f>IF(bot_orders[[#This Row],[side]]="buy", bot_orders[[#This Row],[accFillSz]] + bot_orders[[#This Row],[fee]], -bot_orders[[#This Row],[accFillSz]])</f>
        <v>-4.1859999999999999</v>
      </c>
      <c r="Z2376" s="4">
        <f>IF(bot_orders[[#This Row],[side]]="sell",bot_orders[[#This Row],[accFillSz]]*bot_orders[[#This Row],[avgPx]]+bot_orders[[#This Row],[fee]], 0)</f>
        <v>2.6451086188999997</v>
      </c>
      <c r="AA2376" s="4">
        <f>IF(bot_orders[[#This Row],[side]]="sell",-bot_orders[[#This Row],[accFillSz]],bot_orders[[#This Row],[accFillSz]]+bot_orders[[#This Row],[fee]])</f>
        <v>-4.1859999999999999</v>
      </c>
      <c r="AB2376">
        <v>0</v>
      </c>
      <c r="AC2376" t="s">
        <v>39</v>
      </c>
      <c r="AD2376">
        <v>0</v>
      </c>
      <c r="AE2376" t="s">
        <v>40</v>
      </c>
      <c r="AF2376" t="s">
        <v>41</v>
      </c>
      <c r="AG2376" t="s">
        <v>42</v>
      </c>
      <c r="AH2376" t="s">
        <v>28</v>
      </c>
      <c r="AI2376">
        <v>-4.1859999999999999</v>
      </c>
      <c r="AJ2376">
        <v>2.6451086199999998</v>
      </c>
    </row>
    <row r="2377" spans="1:36" x14ac:dyDescent="0.3">
      <c r="A2377">
        <v>2592</v>
      </c>
      <c r="B2377" t="s">
        <v>306</v>
      </c>
      <c r="C2377" t="s">
        <v>28</v>
      </c>
      <c r="D2377" t="s">
        <v>29</v>
      </c>
      <c r="E2377" t="s">
        <v>30</v>
      </c>
      <c r="F2377" t="s">
        <v>31</v>
      </c>
      <c r="G2377" t="s">
        <v>8162</v>
      </c>
      <c r="H2377" t="s">
        <v>8163</v>
      </c>
      <c r="I2377" s="4" t="s">
        <v>8164</v>
      </c>
      <c r="J2377" s="1">
        <f>((((bot_orders[[#This Row],[cTime]]/ 1000)+3*3600) / 86400) + DATE(1970,1,1))</f>
        <v>45770.084569016202</v>
      </c>
      <c r="K2377" s="4" t="s">
        <v>8165</v>
      </c>
      <c r="L2377" s="1">
        <f>((((bot_orders[[#This Row],[uTime]]/ 1000)+3*3600) / 86400) + DATE(1970,1,1))</f>
        <v>45770.388912835653</v>
      </c>
      <c r="M2377" t="s">
        <v>34</v>
      </c>
      <c r="N2377" t="s">
        <v>28</v>
      </c>
      <c r="O2377" t="s">
        <v>35</v>
      </c>
      <c r="P2377">
        <v>4.1900000000000004</v>
      </c>
      <c r="Q2377" t="s">
        <v>36</v>
      </c>
      <c r="R2377" t="s">
        <v>55</v>
      </c>
      <c r="S2377">
        <v>0.63</v>
      </c>
      <c r="T2377">
        <v>0.63</v>
      </c>
      <c r="U2377">
        <v>4.1900000000000004</v>
      </c>
      <c r="V2377">
        <v>-3.3519999999999999E-3</v>
      </c>
      <c r="W2377" t="s">
        <v>39</v>
      </c>
      <c r="X2377" s="4">
        <f>IF(bot_orders[[#This Row],[side]]="sell", bot_orders[[#This Row],[accFillSz]]*bot_orders[[#This Row],[avgPx]] + bot_orders[[#This Row],[fee]], -bot_orders[[#This Row],[accFillSz]]*bot_orders[[#This Row],[avgPx]])</f>
        <v>-2.6397000000000004</v>
      </c>
      <c r="Y2377" s="4">
        <f>IF(bot_orders[[#This Row],[side]]="buy", bot_orders[[#This Row],[accFillSz]] + bot_orders[[#This Row],[fee]], -bot_orders[[#This Row],[accFillSz]])</f>
        <v>4.1866480000000008</v>
      </c>
      <c r="Z2377" s="4">
        <f>IF(bot_orders[[#This Row],[side]]="sell",bot_orders[[#This Row],[accFillSz]]*bot_orders[[#This Row],[avgPx]]+bot_orders[[#This Row],[fee]], 0)</f>
        <v>0</v>
      </c>
      <c r="AA2377" s="4">
        <f>IF(bot_orders[[#This Row],[side]]="sell",-bot_orders[[#This Row],[accFillSz]],bot_orders[[#This Row],[accFillSz]]+bot_orders[[#This Row],[fee]])</f>
        <v>4.1866480000000008</v>
      </c>
      <c r="AB2377">
        <v>0</v>
      </c>
      <c r="AC2377" t="s">
        <v>38</v>
      </c>
      <c r="AD2377">
        <v>0</v>
      </c>
      <c r="AE2377" t="s">
        <v>40</v>
      </c>
      <c r="AF2377" t="s">
        <v>41</v>
      </c>
      <c r="AG2377" t="s">
        <v>42</v>
      </c>
      <c r="AH2377" t="s">
        <v>28</v>
      </c>
      <c r="AI2377">
        <v>4.1866479999999999</v>
      </c>
      <c r="AJ2377">
        <v>-2.6396999999999999</v>
      </c>
    </row>
    <row r="2378" spans="1:36" x14ac:dyDescent="0.3">
      <c r="A2378">
        <v>2594</v>
      </c>
      <c r="B2378" t="s">
        <v>306</v>
      </c>
      <c r="C2378" t="s">
        <v>28</v>
      </c>
      <c r="D2378" t="s">
        <v>29</v>
      </c>
      <c r="E2378" t="s">
        <v>30</v>
      </c>
      <c r="F2378" t="s">
        <v>31</v>
      </c>
      <c r="G2378" t="s">
        <v>8169</v>
      </c>
      <c r="H2378" t="s">
        <v>8170</v>
      </c>
      <c r="I2378" s="4" t="s">
        <v>8171</v>
      </c>
      <c r="J2378" s="1">
        <f>((((bot_orders[[#This Row],[cTime]]/ 1000)+3*3600) / 86400) + DATE(1970,1,1))</f>
        <v>45770.087370914349</v>
      </c>
      <c r="K2378" s="4" t="s">
        <v>8172</v>
      </c>
      <c r="L2378" s="1">
        <f>((((bot_orders[[#This Row],[uTime]]/ 1000)+3*3600) / 86400) + DATE(1970,1,1))</f>
        <v>45770.096016782409</v>
      </c>
      <c r="M2378" t="s">
        <v>34</v>
      </c>
      <c r="N2378" t="s">
        <v>28</v>
      </c>
      <c r="O2378" t="s">
        <v>35</v>
      </c>
      <c r="P2378">
        <v>4.1900000000000004</v>
      </c>
      <c r="Q2378" t="s">
        <v>36</v>
      </c>
      <c r="R2378" t="s">
        <v>55</v>
      </c>
      <c r="S2378">
        <v>0.63239999999999996</v>
      </c>
      <c r="T2378">
        <v>0.63239999999999996</v>
      </c>
      <c r="U2378">
        <v>4.1900000000000004</v>
      </c>
      <c r="V2378">
        <v>-3.3519999999999999E-3</v>
      </c>
      <c r="W2378" t="s">
        <v>39</v>
      </c>
      <c r="X2378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378" s="4">
        <f>IF(bot_orders[[#This Row],[side]]="buy", bot_orders[[#This Row],[accFillSz]] + bot_orders[[#This Row],[fee]], -bot_orders[[#This Row],[accFillSz]])</f>
        <v>4.1866480000000008</v>
      </c>
      <c r="Z2378" s="4">
        <f>IF(bot_orders[[#This Row],[side]]="sell",bot_orders[[#This Row],[accFillSz]]*bot_orders[[#This Row],[avgPx]]+bot_orders[[#This Row],[fee]], 0)</f>
        <v>0</v>
      </c>
      <c r="AA2378" s="4">
        <f>IF(bot_orders[[#This Row],[side]]="sell",-bot_orders[[#This Row],[accFillSz]],bot_orders[[#This Row],[accFillSz]]+bot_orders[[#This Row],[fee]])</f>
        <v>4.1866480000000008</v>
      </c>
      <c r="AB2378">
        <v>0</v>
      </c>
      <c r="AC2378" t="s">
        <v>38</v>
      </c>
      <c r="AD2378">
        <v>0</v>
      </c>
      <c r="AE2378" t="s">
        <v>40</v>
      </c>
      <c r="AF2378" t="s">
        <v>41</v>
      </c>
      <c r="AG2378" t="s">
        <v>42</v>
      </c>
      <c r="AH2378" t="s">
        <v>28</v>
      </c>
      <c r="AI2378">
        <v>4.1866479999999999</v>
      </c>
      <c r="AJ2378">
        <v>-2.649756</v>
      </c>
    </row>
    <row r="2379" spans="1:36" x14ac:dyDescent="0.3">
      <c r="A2379">
        <v>2597</v>
      </c>
      <c r="B2379" t="s">
        <v>306</v>
      </c>
      <c r="C2379" t="s">
        <v>28</v>
      </c>
      <c r="D2379" t="s">
        <v>29</v>
      </c>
      <c r="E2379" t="s">
        <v>30</v>
      </c>
      <c r="F2379" t="s">
        <v>31</v>
      </c>
      <c r="G2379" t="s">
        <v>8178</v>
      </c>
      <c r="H2379" t="s">
        <v>8179</v>
      </c>
      <c r="I2379" s="4" t="s">
        <v>8180</v>
      </c>
      <c r="J2379" s="1">
        <f>((((bot_orders[[#This Row],[cTime]]/ 1000)+3*3600) / 86400) + DATE(1970,1,1))</f>
        <v>45770.089126990744</v>
      </c>
      <c r="K2379" s="4" t="s">
        <v>8181</v>
      </c>
      <c r="L2379" s="1">
        <f>((((bot_orders[[#This Row],[uTime]]/ 1000)+3*3600) / 86400) + DATE(1970,1,1))</f>
        <v>45770.094943090277</v>
      </c>
      <c r="M2379" t="s">
        <v>34</v>
      </c>
      <c r="N2379" t="s">
        <v>28</v>
      </c>
      <c r="O2379" t="s">
        <v>35</v>
      </c>
      <c r="P2379">
        <v>4.1900000000000004</v>
      </c>
      <c r="Q2379" t="s">
        <v>36</v>
      </c>
      <c r="R2379" t="s">
        <v>55</v>
      </c>
      <c r="S2379">
        <v>0.63490000000000002</v>
      </c>
      <c r="T2379">
        <v>0.63490000000000002</v>
      </c>
      <c r="U2379">
        <v>4.1900000000000004</v>
      </c>
      <c r="V2379">
        <v>-3.3519999999999999E-3</v>
      </c>
      <c r="W2379" t="s">
        <v>39</v>
      </c>
      <c r="X2379" s="4">
        <f>IF(bot_orders[[#This Row],[side]]="sell", bot_orders[[#This Row],[accFillSz]]*bot_orders[[#This Row],[avgPx]] + bot_orders[[#This Row],[fee]], -bot_orders[[#This Row],[accFillSz]]*bot_orders[[#This Row],[avgPx]])</f>
        <v>-2.6602310000000005</v>
      </c>
      <c r="Y2379" s="4">
        <f>IF(bot_orders[[#This Row],[side]]="buy", bot_orders[[#This Row],[accFillSz]] + bot_orders[[#This Row],[fee]], -bot_orders[[#This Row],[accFillSz]])</f>
        <v>4.1866480000000008</v>
      </c>
      <c r="Z2379" s="4">
        <f>IF(bot_orders[[#This Row],[side]]="sell",bot_orders[[#This Row],[accFillSz]]*bot_orders[[#This Row],[avgPx]]+bot_orders[[#This Row],[fee]], 0)</f>
        <v>0</v>
      </c>
      <c r="AA2379" s="4">
        <f>IF(bot_orders[[#This Row],[side]]="sell",-bot_orders[[#This Row],[accFillSz]],bot_orders[[#This Row],[accFillSz]]+bot_orders[[#This Row],[fee]])</f>
        <v>4.1866480000000008</v>
      </c>
      <c r="AB2379">
        <v>0</v>
      </c>
      <c r="AC2379" t="s">
        <v>38</v>
      </c>
      <c r="AD2379">
        <v>0</v>
      </c>
      <c r="AE2379" t="s">
        <v>40</v>
      </c>
      <c r="AF2379" t="s">
        <v>41</v>
      </c>
      <c r="AG2379" t="s">
        <v>42</v>
      </c>
      <c r="AH2379" t="s">
        <v>28</v>
      </c>
      <c r="AI2379">
        <v>4.1866479999999999</v>
      </c>
      <c r="AJ2379">
        <v>-2.660231</v>
      </c>
    </row>
    <row r="2380" spans="1:36" x14ac:dyDescent="0.3">
      <c r="A2380">
        <v>2600</v>
      </c>
      <c r="B2380" t="s">
        <v>306</v>
      </c>
      <c r="C2380" t="s">
        <v>28</v>
      </c>
      <c r="D2380" t="s">
        <v>29</v>
      </c>
      <c r="E2380" t="s">
        <v>30</v>
      </c>
      <c r="F2380" t="s">
        <v>31</v>
      </c>
      <c r="G2380" t="s">
        <v>8178</v>
      </c>
      <c r="H2380" t="s">
        <v>8188</v>
      </c>
      <c r="I2380" s="4" t="s">
        <v>8189</v>
      </c>
      <c r="J2380" s="1">
        <f>((((bot_orders[[#This Row],[cTime]]/ 1000)+3*3600) / 86400) + DATE(1970,1,1))</f>
        <v>45770.094943113421</v>
      </c>
      <c r="K2380" s="4" t="s">
        <v>8190</v>
      </c>
      <c r="L2380" s="1">
        <f>((((bot_orders[[#This Row],[uTime]]/ 1000)+3*3600) / 86400) + DATE(1970,1,1))</f>
        <v>45770.104897442128</v>
      </c>
      <c r="M2380" t="s">
        <v>34</v>
      </c>
      <c r="N2380" t="s">
        <v>28</v>
      </c>
      <c r="O2380" t="s">
        <v>35</v>
      </c>
      <c r="P2380">
        <v>4.1859999999999999</v>
      </c>
      <c r="Q2380" t="s">
        <v>36</v>
      </c>
      <c r="R2380" t="s">
        <v>37</v>
      </c>
      <c r="S2380">
        <v>0.63729999999999998</v>
      </c>
      <c r="T2380">
        <v>0.63729999999999998</v>
      </c>
      <c r="U2380">
        <v>4.1859999999999999</v>
      </c>
      <c r="V2380">
        <v>-2.1341901999999999E-3</v>
      </c>
      <c r="W2380" t="s">
        <v>38</v>
      </c>
      <c r="X2380" s="4">
        <f>IF(bot_orders[[#This Row],[side]]="sell", bot_orders[[#This Row],[accFillSz]]*bot_orders[[#This Row],[avgPx]] + bot_orders[[#This Row],[fee]], -bot_orders[[#This Row],[accFillSz]]*bot_orders[[#This Row],[avgPx]])</f>
        <v>2.6656036097999998</v>
      </c>
      <c r="Y2380" s="4">
        <f>IF(bot_orders[[#This Row],[side]]="buy", bot_orders[[#This Row],[accFillSz]] + bot_orders[[#This Row],[fee]], -bot_orders[[#This Row],[accFillSz]])</f>
        <v>-4.1859999999999999</v>
      </c>
      <c r="Z2380" s="4">
        <f>IF(bot_orders[[#This Row],[side]]="sell",bot_orders[[#This Row],[accFillSz]]*bot_orders[[#This Row],[avgPx]]+bot_orders[[#This Row],[fee]], 0)</f>
        <v>2.6656036097999998</v>
      </c>
      <c r="AA2380" s="4">
        <f>IF(bot_orders[[#This Row],[side]]="sell",-bot_orders[[#This Row],[accFillSz]],bot_orders[[#This Row],[accFillSz]]+bot_orders[[#This Row],[fee]])</f>
        <v>-4.1859999999999999</v>
      </c>
      <c r="AB2380">
        <v>0</v>
      </c>
      <c r="AC2380" t="s">
        <v>39</v>
      </c>
      <c r="AD2380">
        <v>0</v>
      </c>
      <c r="AE2380" t="s">
        <v>40</v>
      </c>
      <c r="AF2380" t="s">
        <v>41</v>
      </c>
      <c r="AG2380" t="s">
        <v>42</v>
      </c>
      <c r="AH2380" t="s">
        <v>28</v>
      </c>
      <c r="AI2380">
        <v>-4.1859999999999999</v>
      </c>
      <c r="AJ2380">
        <v>2.6656036099999998</v>
      </c>
    </row>
    <row r="2381" spans="1:36" x14ac:dyDescent="0.3">
      <c r="A2381">
        <v>2602</v>
      </c>
      <c r="B2381" t="s">
        <v>306</v>
      </c>
      <c r="C2381" t="s">
        <v>28</v>
      </c>
      <c r="D2381" t="s">
        <v>29</v>
      </c>
      <c r="E2381" t="s">
        <v>30</v>
      </c>
      <c r="F2381" t="s">
        <v>31</v>
      </c>
      <c r="G2381" t="s">
        <v>8169</v>
      </c>
      <c r="H2381" t="s">
        <v>8194</v>
      </c>
      <c r="I2381" s="4" t="s">
        <v>8195</v>
      </c>
      <c r="J2381" s="1">
        <f>((((bot_orders[[#This Row],[cTime]]/ 1000)+3*3600) / 86400) + DATE(1970,1,1))</f>
        <v>45770.096016805561</v>
      </c>
      <c r="K2381" s="4" t="s">
        <v>8196</v>
      </c>
      <c r="L2381" s="1">
        <f>((((bot_orders[[#This Row],[uTime]]/ 1000)+3*3600) / 86400) + DATE(1970,1,1))</f>
        <v>45770.101487870372</v>
      </c>
      <c r="M2381" t="s">
        <v>34</v>
      </c>
      <c r="N2381" t="s">
        <v>28</v>
      </c>
      <c r="O2381" t="s">
        <v>35</v>
      </c>
      <c r="P2381">
        <v>4.1859999999999999</v>
      </c>
      <c r="Q2381" t="s">
        <v>36</v>
      </c>
      <c r="R2381" t="s">
        <v>37</v>
      </c>
      <c r="S2381">
        <v>0.63490000000000002</v>
      </c>
      <c r="T2381">
        <v>0.63490000000000002</v>
      </c>
      <c r="U2381">
        <v>4.1859999999999999</v>
      </c>
      <c r="V2381">
        <v>-2.1261531E-3</v>
      </c>
      <c r="W2381" t="s">
        <v>38</v>
      </c>
      <c r="X2381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381" s="4">
        <f>IF(bot_orders[[#This Row],[side]]="buy", bot_orders[[#This Row],[accFillSz]] + bot_orders[[#This Row],[fee]], -bot_orders[[#This Row],[accFillSz]])</f>
        <v>-4.1859999999999999</v>
      </c>
      <c r="Z2381" s="4">
        <f>IF(bot_orders[[#This Row],[side]]="sell",bot_orders[[#This Row],[accFillSz]]*bot_orders[[#This Row],[avgPx]]+bot_orders[[#This Row],[fee]], 0)</f>
        <v>2.6555652469000002</v>
      </c>
      <c r="AA2381" s="4">
        <f>IF(bot_orders[[#This Row],[side]]="sell",-bot_orders[[#This Row],[accFillSz]],bot_orders[[#This Row],[accFillSz]]+bot_orders[[#This Row],[fee]])</f>
        <v>-4.1859999999999999</v>
      </c>
      <c r="AB2381">
        <v>0</v>
      </c>
      <c r="AC2381" t="s">
        <v>39</v>
      </c>
      <c r="AD2381">
        <v>0</v>
      </c>
      <c r="AE2381" t="s">
        <v>40</v>
      </c>
      <c r="AF2381" t="s">
        <v>41</v>
      </c>
      <c r="AG2381" t="s">
        <v>42</v>
      </c>
      <c r="AH2381" t="s">
        <v>28</v>
      </c>
      <c r="AI2381">
        <v>-4.1859999999999999</v>
      </c>
      <c r="AJ2381">
        <v>2.65556525</v>
      </c>
    </row>
    <row r="2382" spans="1:36" x14ac:dyDescent="0.3">
      <c r="A2382">
        <v>2603</v>
      </c>
      <c r="B2382" t="s">
        <v>306</v>
      </c>
      <c r="C2382" t="s">
        <v>28</v>
      </c>
      <c r="D2382" t="s">
        <v>29</v>
      </c>
      <c r="E2382" t="s">
        <v>30</v>
      </c>
      <c r="F2382" t="s">
        <v>31</v>
      </c>
      <c r="G2382" t="s">
        <v>8197</v>
      </c>
      <c r="H2382" t="s">
        <v>8198</v>
      </c>
      <c r="I2382" s="4" t="s">
        <v>8199</v>
      </c>
      <c r="J2382" s="1">
        <f>((((bot_orders[[#This Row],[cTime]]/ 1000)+3*3600) / 86400) + DATE(1970,1,1))</f>
        <v>45770.101487893517</v>
      </c>
      <c r="K2382" s="4" t="s">
        <v>8200</v>
      </c>
      <c r="L2382" s="1">
        <f>((((bot_orders[[#This Row],[uTime]]/ 1000)+3*3600) / 86400) + DATE(1970,1,1))</f>
        <v>45770.157913414354</v>
      </c>
      <c r="M2382" t="s">
        <v>34</v>
      </c>
      <c r="N2382" t="s">
        <v>28</v>
      </c>
      <c r="O2382" t="s">
        <v>35</v>
      </c>
      <c r="P2382">
        <v>4.1900000000000004</v>
      </c>
      <c r="Q2382" t="s">
        <v>36</v>
      </c>
      <c r="R2382" t="s">
        <v>55</v>
      </c>
      <c r="S2382">
        <v>0.63239999999999996</v>
      </c>
      <c r="T2382">
        <v>0.63239999999999996</v>
      </c>
      <c r="U2382">
        <v>4.1900000000000004</v>
      </c>
      <c r="V2382">
        <v>-3.3519999999999999E-3</v>
      </c>
      <c r="W2382" t="s">
        <v>39</v>
      </c>
      <c r="X2382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382" s="4">
        <f>IF(bot_orders[[#This Row],[side]]="buy", bot_orders[[#This Row],[accFillSz]] + bot_orders[[#This Row],[fee]], -bot_orders[[#This Row],[accFillSz]])</f>
        <v>4.1866480000000008</v>
      </c>
      <c r="Z2382" s="4">
        <f>IF(bot_orders[[#This Row],[side]]="sell",bot_orders[[#This Row],[accFillSz]]*bot_orders[[#This Row],[avgPx]]+bot_orders[[#This Row],[fee]], 0)</f>
        <v>0</v>
      </c>
      <c r="AA2382" s="4">
        <f>IF(bot_orders[[#This Row],[side]]="sell",-bot_orders[[#This Row],[accFillSz]],bot_orders[[#This Row],[accFillSz]]+bot_orders[[#This Row],[fee]])</f>
        <v>4.1866480000000008</v>
      </c>
      <c r="AB2382">
        <v>0</v>
      </c>
      <c r="AC2382" t="s">
        <v>38</v>
      </c>
      <c r="AD2382">
        <v>0</v>
      </c>
      <c r="AE2382" t="s">
        <v>40</v>
      </c>
      <c r="AF2382" t="s">
        <v>41</v>
      </c>
      <c r="AG2382" t="s">
        <v>42</v>
      </c>
      <c r="AH2382" t="s">
        <v>28</v>
      </c>
      <c r="AI2382">
        <v>4.1866479999999999</v>
      </c>
      <c r="AJ2382">
        <v>-2.649756</v>
      </c>
    </row>
    <row r="2383" spans="1:36" x14ac:dyDescent="0.3">
      <c r="A2383">
        <v>2605</v>
      </c>
      <c r="B2383" t="s">
        <v>306</v>
      </c>
      <c r="C2383" t="s">
        <v>28</v>
      </c>
      <c r="D2383" t="s">
        <v>29</v>
      </c>
      <c r="E2383" t="s">
        <v>30</v>
      </c>
      <c r="F2383" t="s">
        <v>31</v>
      </c>
      <c r="G2383" t="s">
        <v>8204</v>
      </c>
      <c r="H2383" t="s">
        <v>8205</v>
      </c>
      <c r="I2383" s="4" t="s">
        <v>8206</v>
      </c>
      <c r="J2383" s="1">
        <f>((((bot_orders[[#This Row],[cTime]]/ 1000)+3*3600) / 86400) + DATE(1970,1,1))</f>
        <v>45770.104897476849</v>
      </c>
      <c r="K2383" s="4" t="s">
        <v>8207</v>
      </c>
      <c r="L2383" s="1">
        <f>((((bot_orders[[#This Row],[uTime]]/ 1000)+3*3600) / 86400) + DATE(1970,1,1))</f>
        <v>45770.105114756945</v>
      </c>
      <c r="M2383" t="s">
        <v>34</v>
      </c>
      <c r="N2383" t="s">
        <v>28</v>
      </c>
      <c r="O2383" t="s">
        <v>35</v>
      </c>
      <c r="P2383">
        <v>4.1900000000000004</v>
      </c>
      <c r="Q2383" t="s">
        <v>36</v>
      </c>
      <c r="R2383" t="s">
        <v>55</v>
      </c>
      <c r="S2383">
        <v>0.63490000000000002</v>
      </c>
      <c r="T2383">
        <v>0.63490000000000002</v>
      </c>
      <c r="U2383">
        <v>4.1900000000000004</v>
      </c>
      <c r="V2383">
        <v>-3.3519999999999999E-3</v>
      </c>
      <c r="W2383" t="s">
        <v>39</v>
      </c>
      <c r="X2383" s="4">
        <f>IF(bot_orders[[#This Row],[side]]="sell", bot_orders[[#This Row],[accFillSz]]*bot_orders[[#This Row],[avgPx]] + bot_orders[[#This Row],[fee]], -bot_orders[[#This Row],[accFillSz]]*bot_orders[[#This Row],[avgPx]])</f>
        <v>-2.6602310000000005</v>
      </c>
      <c r="Y2383" s="4">
        <f>IF(bot_orders[[#This Row],[side]]="buy", bot_orders[[#This Row],[accFillSz]] + bot_orders[[#This Row],[fee]], -bot_orders[[#This Row],[accFillSz]])</f>
        <v>4.1866480000000008</v>
      </c>
      <c r="Z2383" s="4">
        <f>IF(bot_orders[[#This Row],[side]]="sell",bot_orders[[#This Row],[accFillSz]]*bot_orders[[#This Row],[avgPx]]+bot_orders[[#This Row],[fee]], 0)</f>
        <v>0</v>
      </c>
      <c r="AA2383" s="4">
        <f>IF(bot_orders[[#This Row],[side]]="sell",-bot_orders[[#This Row],[accFillSz]],bot_orders[[#This Row],[accFillSz]]+bot_orders[[#This Row],[fee]])</f>
        <v>4.1866480000000008</v>
      </c>
      <c r="AB2383">
        <v>0</v>
      </c>
      <c r="AC2383" t="s">
        <v>38</v>
      </c>
      <c r="AD2383">
        <v>0</v>
      </c>
      <c r="AE2383" t="s">
        <v>40</v>
      </c>
      <c r="AF2383" t="s">
        <v>41</v>
      </c>
      <c r="AG2383" t="s">
        <v>42</v>
      </c>
      <c r="AH2383" t="s">
        <v>28</v>
      </c>
      <c r="AI2383">
        <v>4.1866479999999999</v>
      </c>
      <c r="AJ2383">
        <v>-2.660231</v>
      </c>
    </row>
    <row r="2384" spans="1:36" x14ac:dyDescent="0.3">
      <c r="A2384">
        <v>2606</v>
      </c>
      <c r="B2384" t="s">
        <v>306</v>
      </c>
      <c r="C2384" t="s">
        <v>28</v>
      </c>
      <c r="D2384" t="s">
        <v>29</v>
      </c>
      <c r="E2384" t="s">
        <v>30</v>
      </c>
      <c r="F2384" t="s">
        <v>31</v>
      </c>
      <c r="G2384" t="s">
        <v>8204</v>
      </c>
      <c r="H2384" t="s">
        <v>8208</v>
      </c>
      <c r="I2384" s="4" t="s">
        <v>8209</v>
      </c>
      <c r="J2384" s="1">
        <f>((((bot_orders[[#This Row],[cTime]]/ 1000)+3*3600) / 86400) + DATE(1970,1,1))</f>
        <v>45770.10511478009</v>
      </c>
      <c r="K2384" s="4" t="s">
        <v>8210</v>
      </c>
      <c r="L2384" s="1">
        <f>((((bot_orders[[#This Row],[uTime]]/ 1000)+3*3600) / 86400) + DATE(1970,1,1))</f>
        <v>45770.116428391208</v>
      </c>
      <c r="M2384" t="s">
        <v>34</v>
      </c>
      <c r="N2384" t="s">
        <v>28</v>
      </c>
      <c r="O2384" t="s">
        <v>35</v>
      </c>
      <c r="P2384">
        <v>4.1859999999999999</v>
      </c>
      <c r="Q2384" t="s">
        <v>36</v>
      </c>
      <c r="R2384" t="s">
        <v>37</v>
      </c>
      <c r="S2384">
        <v>0.63729999999999998</v>
      </c>
      <c r="T2384">
        <v>0.63729999999999998</v>
      </c>
      <c r="U2384">
        <v>4.1859999999999999</v>
      </c>
      <c r="V2384">
        <v>-2.1341901999999999E-3</v>
      </c>
      <c r="W2384" t="s">
        <v>38</v>
      </c>
      <c r="X2384" s="4">
        <f>IF(bot_orders[[#This Row],[side]]="sell", bot_orders[[#This Row],[accFillSz]]*bot_orders[[#This Row],[avgPx]] + bot_orders[[#This Row],[fee]], -bot_orders[[#This Row],[accFillSz]]*bot_orders[[#This Row],[avgPx]])</f>
        <v>2.6656036097999998</v>
      </c>
      <c r="Y2384" s="4">
        <f>IF(bot_orders[[#This Row],[side]]="buy", bot_orders[[#This Row],[accFillSz]] + bot_orders[[#This Row],[fee]], -bot_orders[[#This Row],[accFillSz]])</f>
        <v>-4.1859999999999999</v>
      </c>
      <c r="Z2384" s="4">
        <f>IF(bot_orders[[#This Row],[side]]="sell",bot_orders[[#This Row],[accFillSz]]*bot_orders[[#This Row],[avgPx]]+bot_orders[[#This Row],[fee]], 0)</f>
        <v>2.6656036097999998</v>
      </c>
      <c r="AA2384" s="4">
        <f>IF(bot_orders[[#This Row],[side]]="sell",-bot_orders[[#This Row],[accFillSz]],bot_orders[[#This Row],[accFillSz]]+bot_orders[[#This Row],[fee]])</f>
        <v>-4.1859999999999999</v>
      </c>
      <c r="AB2384">
        <v>0</v>
      </c>
      <c r="AC2384" t="s">
        <v>39</v>
      </c>
      <c r="AD2384">
        <v>0</v>
      </c>
      <c r="AE2384" t="s">
        <v>40</v>
      </c>
      <c r="AF2384" t="s">
        <v>41</v>
      </c>
      <c r="AG2384" t="s">
        <v>42</v>
      </c>
      <c r="AH2384" t="s">
        <v>28</v>
      </c>
      <c r="AI2384">
        <v>-4.1859999999999999</v>
      </c>
      <c r="AJ2384">
        <v>2.6656036099999998</v>
      </c>
    </row>
    <row r="2385" spans="1:36" x14ac:dyDescent="0.3">
      <c r="A2385">
        <v>2611</v>
      </c>
      <c r="B2385" t="s">
        <v>306</v>
      </c>
      <c r="C2385" t="s">
        <v>28</v>
      </c>
      <c r="D2385" t="s">
        <v>29</v>
      </c>
      <c r="E2385" t="s">
        <v>30</v>
      </c>
      <c r="F2385" t="s">
        <v>31</v>
      </c>
      <c r="G2385" t="s">
        <v>8223</v>
      </c>
      <c r="H2385" t="s">
        <v>8224</v>
      </c>
      <c r="I2385" s="4" t="s">
        <v>8225</v>
      </c>
      <c r="J2385" s="1">
        <f>((((bot_orders[[#This Row],[cTime]]/ 1000)+3*3600) / 86400) + DATE(1970,1,1))</f>
        <v>45770.116428425928</v>
      </c>
      <c r="K2385" s="4" t="s">
        <v>8226</v>
      </c>
      <c r="L2385" s="1">
        <f>((((bot_orders[[#This Row],[uTime]]/ 1000)+3*3600) / 86400) + DATE(1970,1,1))</f>
        <v>45770.150903379632</v>
      </c>
      <c r="M2385" t="s">
        <v>34</v>
      </c>
      <c r="N2385" t="s">
        <v>28</v>
      </c>
      <c r="O2385" t="s">
        <v>35</v>
      </c>
      <c r="P2385">
        <v>4.1900000000000004</v>
      </c>
      <c r="Q2385" t="s">
        <v>36</v>
      </c>
      <c r="R2385" t="s">
        <v>55</v>
      </c>
      <c r="S2385">
        <v>0.63490000000000002</v>
      </c>
      <c r="T2385">
        <v>0.63490000000000002</v>
      </c>
      <c r="U2385">
        <v>4.1900000000000004</v>
      </c>
      <c r="V2385">
        <v>-3.3519999999999999E-3</v>
      </c>
      <c r="W2385" t="s">
        <v>39</v>
      </c>
      <c r="X2385" s="4">
        <f>IF(bot_orders[[#This Row],[side]]="sell", bot_orders[[#This Row],[accFillSz]]*bot_orders[[#This Row],[avgPx]] + bot_orders[[#This Row],[fee]], -bot_orders[[#This Row],[accFillSz]]*bot_orders[[#This Row],[avgPx]])</f>
        <v>-2.6602310000000005</v>
      </c>
      <c r="Y2385" s="4">
        <f>IF(bot_orders[[#This Row],[side]]="buy", bot_orders[[#This Row],[accFillSz]] + bot_orders[[#This Row],[fee]], -bot_orders[[#This Row],[accFillSz]])</f>
        <v>4.1866480000000008</v>
      </c>
      <c r="Z2385" s="4">
        <f>IF(bot_orders[[#This Row],[side]]="sell",bot_orders[[#This Row],[accFillSz]]*bot_orders[[#This Row],[avgPx]]+bot_orders[[#This Row],[fee]], 0)</f>
        <v>0</v>
      </c>
      <c r="AA2385" s="4">
        <f>IF(bot_orders[[#This Row],[side]]="sell",-bot_orders[[#This Row],[accFillSz]],bot_orders[[#This Row],[accFillSz]]+bot_orders[[#This Row],[fee]])</f>
        <v>4.1866480000000008</v>
      </c>
      <c r="AB2385">
        <v>0</v>
      </c>
      <c r="AC2385" t="s">
        <v>38</v>
      </c>
      <c r="AD2385">
        <v>0</v>
      </c>
      <c r="AE2385" t="s">
        <v>40</v>
      </c>
      <c r="AF2385" t="s">
        <v>41</v>
      </c>
      <c r="AG2385" t="s">
        <v>42</v>
      </c>
      <c r="AH2385" t="s">
        <v>28</v>
      </c>
      <c r="AI2385">
        <v>4.1866479999999999</v>
      </c>
      <c r="AJ2385">
        <v>-2.660231</v>
      </c>
    </row>
    <row r="2386" spans="1:36" x14ac:dyDescent="0.3">
      <c r="A2386">
        <v>2613</v>
      </c>
      <c r="B2386" t="s">
        <v>306</v>
      </c>
      <c r="C2386" t="s">
        <v>28</v>
      </c>
      <c r="D2386" t="s">
        <v>29</v>
      </c>
      <c r="E2386" t="s">
        <v>30</v>
      </c>
      <c r="F2386" t="s">
        <v>31</v>
      </c>
      <c r="G2386" t="s">
        <v>8230</v>
      </c>
      <c r="H2386" t="s">
        <v>8231</v>
      </c>
      <c r="I2386" s="4" t="s">
        <v>8232</v>
      </c>
      <c r="J2386" s="1">
        <f>((((bot_orders[[#This Row],[cTime]]/ 1000)+3*3600) / 86400) + DATE(1970,1,1))</f>
        <v>45770.118649421296</v>
      </c>
      <c r="K2386" s="4" t="s">
        <v>8233</v>
      </c>
      <c r="L2386" s="1">
        <f>((((bot_orders[[#This Row],[uTime]]/ 1000)+3*3600) / 86400) + DATE(1970,1,1))</f>
        <v>45770.131319988424</v>
      </c>
      <c r="M2386" t="s">
        <v>34</v>
      </c>
      <c r="N2386" t="s">
        <v>28</v>
      </c>
      <c r="O2386" t="s">
        <v>35</v>
      </c>
      <c r="P2386">
        <v>4.1900000000000004</v>
      </c>
      <c r="Q2386" t="s">
        <v>36</v>
      </c>
      <c r="R2386" t="s">
        <v>55</v>
      </c>
      <c r="S2386">
        <v>0.63729999999999998</v>
      </c>
      <c r="T2386">
        <v>0.63729999999999998</v>
      </c>
      <c r="U2386">
        <v>4.1900000000000004</v>
      </c>
      <c r="V2386">
        <v>-3.3519999999999999E-3</v>
      </c>
      <c r="W2386" t="s">
        <v>39</v>
      </c>
      <c r="X2386" s="4">
        <f>IF(bot_orders[[#This Row],[side]]="sell", bot_orders[[#This Row],[accFillSz]]*bot_orders[[#This Row],[avgPx]] + bot_orders[[#This Row],[fee]], -bot_orders[[#This Row],[accFillSz]]*bot_orders[[#This Row],[avgPx]])</f>
        <v>-2.6702870000000001</v>
      </c>
      <c r="Y2386" s="4">
        <f>IF(bot_orders[[#This Row],[side]]="buy", bot_orders[[#This Row],[accFillSz]] + bot_orders[[#This Row],[fee]], -bot_orders[[#This Row],[accFillSz]])</f>
        <v>4.1866480000000008</v>
      </c>
      <c r="Z2386" s="4">
        <f>IF(bot_orders[[#This Row],[side]]="sell",bot_orders[[#This Row],[accFillSz]]*bot_orders[[#This Row],[avgPx]]+bot_orders[[#This Row],[fee]], 0)</f>
        <v>0</v>
      </c>
      <c r="AA2386" s="4">
        <f>IF(bot_orders[[#This Row],[side]]="sell",-bot_orders[[#This Row],[accFillSz]],bot_orders[[#This Row],[accFillSz]]+bot_orders[[#This Row],[fee]])</f>
        <v>4.1866480000000008</v>
      </c>
      <c r="AB2386">
        <v>0</v>
      </c>
      <c r="AC2386" t="s">
        <v>38</v>
      </c>
      <c r="AD2386">
        <v>0</v>
      </c>
      <c r="AE2386" t="s">
        <v>40</v>
      </c>
      <c r="AF2386" t="s">
        <v>41</v>
      </c>
      <c r="AG2386" t="s">
        <v>42</v>
      </c>
      <c r="AH2386" t="s">
        <v>28</v>
      </c>
      <c r="AI2386">
        <v>4.1866479999999999</v>
      </c>
      <c r="AJ2386">
        <v>-2.6702870000000001</v>
      </c>
    </row>
    <row r="2387" spans="1:36" x14ac:dyDescent="0.3">
      <c r="A2387">
        <v>2620</v>
      </c>
      <c r="B2387" t="s">
        <v>306</v>
      </c>
      <c r="C2387" t="s">
        <v>28</v>
      </c>
      <c r="D2387" t="s">
        <v>29</v>
      </c>
      <c r="E2387" t="s">
        <v>30</v>
      </c>
      <c r="F2387" t="s">
        <v>31</v>
      </c>
      <c r="G2387" t="s">
        <v>8250</v>
      </c>
      <c r="H2387" t="s">
        <v>8251</v>
      </c>
      <c r="I2387" s="4" t="s">
        <v>8252</v>
      </c>
      <c r="J2387" s="1">
        <f>((((bot_orders[[#This Row],[cTime]]/ 1000)+3*3600) / 86400) + DATE(1970,1,1))</f>
        <v>45770.125230949074</v>
      </c>
      <c r="K2387" s="4" t="s">
        <v>8253</v>
      </c>
      <c r="L2387" s="1">
        <f>((((bot_orders[[#This Row],[uTime]]/ 1000)+3*3600) / 86400) + DATE(1970,1,1))</f>
        <v>45770.126668657409</v>
      </c>
      <c r="M2387" t="s">
        <v>34</v>
      </c>
      <c r="N2387" t="s">
        <v>28</v>
      </c>
      <c r="O2387" t="s">
        <v>35</v>
      </c>
      <c r="P2387">
        <v>4.1900000000000004</v>
      </c>
      <c r="Q2387" t="s">
        <v>36</v>
      </c>
      <c r="R2387" t="s">
        <v>55</v>
      </c>
      <c r="S2387">
        <v>0.63980000000000004</v>
      </c>
      <c r="T2387">
        <v>0.63980000000000004</v>
      </c>
      <c r="U2387">
        <v>4.1900000000000004</v>
      </c>
      <c r="V2387">
        <v>-3.3519999999999999E-3</v>
      </c>
      <c r="W2387" t="s">
        <v>39</v>
      </c>
      <c r="X2387" s="4">
        <f>IF(bot_orders[[#This Row],[side]]="sell", bot_orders[[#This Row],[accFillSz]]*bot_orders[[#This Row],[avgPx]] + bot_orders[[#This Row],[fee]], -bot_orders[[#This Row],[accFillSz]]*bot_orders[[#This Row],[avgPx]])</f>
        <v>-2.6807620000000005</v>
      </c>
      <c r="Y2387" s="4">
        <f>IF(bot_orders[[#This Row],[side]]="buy", bot_orders[[#This Row],[accFillSz]] + bot_orders[[#This Row],[fee]], -bot_orders[[#This Row],[accFillSz]])</f>
        <v>4.1866480000000008</v>
      </c>
      <c r="Z2387" s="4">
        <f>IF(bot_orders[[#This Row],[side]]="sell",bot_orders[[#This Row],[accFillSz]]*bot_orders[[#This Row],[avgPx]]+bot_orders[[#This Row],[fee]], 0)</f>
        <v>0</v>
      </c>
      <c r="AA2387" s="4">
        <f>IF(bot_orders[[#This Row],[side]]="sell",-bot_orders[[#This Row],[accFillSz]],bot_orders[[#This Row],[accFillSz]]+bot_orders[[#This Row],[fee]])</f>
        <v>4.1866480000000008</v>
      </c>
      <c r="AB2387">
        <v>0</v>
      </c>
      <c r="AC2387" t="s">
        <v>38</v>
      </c>
      <c r="AD2387">
        <v>0</v>
      </c>
      <c r="AE2387" t="s">
        <v>40</v>
      </c>
      <c r="AF2387" t="s">
        <v>41</v>
      </c>
      <c r="AG2387" t="s">
        <v>42</v>
      </c>
      <c r="AH2387" t="s">
        <v>28</v>
      </c>
      <c r="AI2387">
        <v>4.1866479999999999</v>
      </c>
      <c r="AJ2387">
        <v>-2.6807620000000001</v>
      </c>
    </row>
    <row r="2388" spans="1:36" x14ac:dyDescent="0.3">
      <c r="A2388">
        <v>2622</v>
      </c>
      <c r="B2388" t="s">
        <v>306</v>
      </c>
      <c r="C2388" t="s">
        <v>28</v>
      </c>
      <c r="D2388" t="s">
        <v>29</v>
      </c>
      <c r="E2388" t="s">
        <v>30</v>
      </c>
      <c r="F2388" t="s">
        <v>31</v>
      </c>
      <c r="G2388" t="s">
        <v>8257</v>
      </c>
      <c r="H2388" t="s">
        <v>8258</v>
      </c>
      <c r="I2388" s="4" t="s">
        <v>8259</v>
      </c>
      <c r="J2388" s="1">
        <f>((((bot_orders[[#This Row],[cTime]]/ 1000)+3*3600) / 86400) + DATE(1970,1,1))</f>
        <v>45770.126215231481</v>
      </c>
      <c r="K2388" s="4" t="s">
        <v>8260</v>
      </c>
      <c r="L2388" s="1">
        <f>((((bot_orders[[#This Row],[uTime]]/ 1000)+3*3600) / 86400) + DATE(1970,1,1))</f>
        <v>45770.126215393517</v>
      </c>
      <c r="M2388" t="s">
        <v>34</v>
      </c>
      <c r="N2388" t="s">
        <v>28</v>
      </c>
      <c r="O2388" t="s">
        <v>35</v>
      </c>
      <c r="P2388">
        <v>4.1900000000000004</v>
      </c>
      <c r="Q2388" t="s">
        <v>36</v>
      </c>
      <c r="R2388" t="s">
        <v>55</v>
      </c>
      <c r="S2388">
        <v>0.64229999999999998</v>
      </c>
      <c r="T2388">
        <v>0.64229999999999998</v>
      </c>
      <c r="U2388">
        <v>4.1900000000000004</v>
      </c>
      <c r="V2388">
        <v>-3.3519999999999999E-3</v>
      </c>
      <c r="W2388" t="s">
        <v>39</v>
      </c>
      <c r="X2388" s="4">
        <f>IF(bot_orders[[#This Row],[side]]="sell", bot_orders[[#This Row],[accFillSz]]*bot_orders[[#This Row],[avgPx]] + bot_orders[[#This Row],[fee]], -bot_orders[[#This Row],[accFillSz]]*bot_orders[[#This Row],[avgPx]])</f>
        <v>-2.6912370000000001</v>
      </c>
      <c r="Y2388" s="4">
        <f>IF(bot_orders[[#This Row],[side]]="buy", bot_orders[[#This Row],[accFillSz]] + bot_orders[[#This Row],[fee]], -bot_orders[[#This Row],[accFillSz]])</f>
        <v>4.1866480000000008</v>
      </c>
      <c r="Z2388" s="4">
        <f>IF(bot_orders[[#This Row],[side]]="sell",bot_orders[[#This Row],[accFillSz]]*bot_orders[[#This Row],[avgPx]]+bot_orders[[#This Row],[fee]], 0)</f>
        <v>0</v>
      </c>
      <c r="AA2388" s="4">
        <f>IF(bot_orders[[#This Row],[side]]="sell",-bot_orders[[#This Row],[accFillSz]],bot_orders[[#This Row],[accFillSz]]+bot_orders[[#This Row],[fee]])</f>
        <v>4.1866480000000008</v>
      </c>
      <c r="AB2388">
        <v>0</v>
      </c>
      <c r="AC2388" t="s">
        <v>38</v>
      </c>
      <c r="AD2388">
        <v>0</v>
      </c>
      <c r="AE2388" t="s">
        <v>40</v>
      </c>
      <c r="AF2388" t="s">
        <v>41</v>
      </c>
      <c r="AG2388" t="s">
        <v>42</v>
      </c>
      <c r="AH2388" t="s">
        <v>28</v>
      </c>
      <c r="AI2388">
        <v>4.1866479999999999</v>
      </c>
      <c r="AJ2388">
        <v>-2.6912370000000001</v>
      </c>
    </row>
    <row r="2389" spans="1:36" x14ac:dyDescent="0.3">
      <c r="A2389">
        <v>2626</v>
      </c>
      <c r="B2389" t="s">
        <v>306</v>
      </c>
      <c r="C2389" t="s">
        <v>28</v>
      </c>
      <c r="D2389" t="s">
        <v>29</v>
      </c>
      <c r="E2389" t="s">
        <v>30</v>
      </c>
      <c r="F2389" t="s">
        <v>31</v>
      </c>
      <c r="G2389" t="s">
        <v>8257</v>
      </c>
      <c r="H2389" t="s">
        <v>8269</v>
      </c>
      <c r="I2389" s="4" t="s">
        <v>8270</v>
      </c>
      <c r="J2389" s="1">
        <f>((((bot_orders[[#This Row],[cTime]]/ 1000)+3*3600) / 86400) + DATE(1970,1,1))</f>
        <v>45770.126215416669</v>
      </c>
      <c r="K2389" s="4" t="s">
        <v>8079</v>
      </c>
      <c r="L2389" s="1">
        <f>((((bot_orders[[#This Row],[uTime]]/ 1000)+3*3600) / 86400) + DATE(1970,1,1))</f>
        <v>45770.126751180556</v>
      </c>
      <c r="M2389" t="s">
        <v>34</v>
      </c>
      <c r="N2389" t="s">
        <v>28</v>
      </c>
      <c r="O2389" t="s">
        <v>35</v>
      </c>
      <c r="P2389">
        <v>4.1859999999999999</v>
      </c>
      <c r="Q2389" t="s">
        <v>36</v>
      </c>
      <c r="R2389" t="s">
        <v>37</v>
      </c>
      <c r="S2389">
        <v>0.64480000000000004</v>
      </c>
      <c r="T2389">
        <v>0.64480000000000004</v>
      </c>
      <c r="U2389">
        <v>4.1859999999999999</v>
      </c>
      <c r="V2389">
        <v>-2.1593061999999998E-3</v>
      </c>
      <c r="W2389" t="s">
        <v>38</v>
      </c>
      <c r="X2389" s="4">
        <f>IF(bot_orders[[#This Row],[side]]="sell", bot_orders[[#This Row],[accFillSz]]*bot_orders[[#This Row],[avgPx]] + bot_orders[[#This Row],[fee]], -bot_orders[[#This Row],[accFillSz]]*bot_orders[[#This Row],[avgPx]])</f>
        <v>2.6969734938000003</v>
      </c>
      <c r="Y2389" s="4">
        <f>IF(bot_orders[[#This Row],[side]]="buy", bot_orders[[#This Row],[accFillSz]] + bot_orders[[#This Row],[fee]], -bot_orders[[#This Row],[accFillSz]])</f>
        <v>-4.1859999999999999</v>
      </c>
      <c r="Z2389" s="4">
        <f>IF(bot_orders[[#This Row],[side]]="sell",bot_orders[[#This Row],[accFillSz]]*bot_orders[[#This Row],[avgPx]]+bot_orders[[#This Row],[fee]], 0)</f>
        <v>2.6969734938000003</v>
      </c>
      <c r="AA2389" s="4">
        <f>IF(bot_orders[[#This Row],[side]]="sell",-bot_orders[[#This Row],[accFillSz]],bot_orders[[#This Row],[accFillSz]]+bot_orders[[#This Row],[fee]])</f>
        <v>-4.1859999999999999</v>
      </c>
      <c r="AB2389">
        <v>0</v>
      </c>
      <c r="AC2389" t="s">
        <v>39</v>
      </c>
      <c r="AD2389">
        <v>0</v>
      </c>
      <c r="AE2389" t="s">
        <v>40</v>
      </c>
      <c r="AF2389" t="s">
        <v>41</v>
      </c>
      <c r="AG2389" t="s">
        <v>42</v>
      </c>
      <c r="AH2389" t="s">
        <v>28</v>
      </c>
      <c r="AI2389">
        <v>-4.1859999999999999</v>
      </c>
      <c r="AJ2389">
        <v>2.69697349</v>
      </c>
    </row>
    <row r="2390" spans="1:36" x14ac:dyDescent="0.3">
      <c r="A2390">
        <v>2629</v>
      </c>
      <c r="B2390" t="s">
        <v>306</v>
      </c>
      <c r="C2390" t="s">
        <v>28</v>
      </c>
      <c r="D2390" t="s">
        <v>29</v>
      </c>
      <c r="E2390" t="s">
        <v>30</v>
      </c>
      <c r="F2390" t="s">
        <v>31</v>
      </c>
      <c r="G2390" t="s">
        <v>8250</v>
      </c>
      <c r="H2390" t="s">
        <v>8275</v>
      </c>
      <c r="I2390" s="4" t="s">
        <v>8276</v>
      </c>
      <c r="J2390" s="1">
        <f>((((bot_orders[[#This Row],[cTime]]/ 1000)+3*3600) / 86400) + DATE(1970,1,1))</f>
        <v>45770.126668680561</v>
      </c>
      <c r="K2390" s="4" t="s">
        <v>8079</v>
      </c>
      <c r="L2390" s="1">
        <f>((((bot_orders[[#This Row],[uTime]]/ 1000)+3*3600) / 86400) + DATE(1970,1,1))</f>
        <v>45770.126751180556</v>
      </c>
      <c r="M2390" t="s">
        <v>34</v>
      </c>
      <c r="N2390" t="s">
        <v>28</v>
      </c>
      <c r="O2390" t="s">
        <v>35</v>
      </c>
      <c r="P2390">
        <v>4.1859999999999999</v>
      </c>
      <c r="Q2390" t="s">
        <v>36</v>
      </c>
      <c r="R2390" t="s">
        <v>37</v>
      </c>
      <c r="S2390">
        <v>0.64229999999999998</v>
      </c>
      <c r="T2390">
        <v>0.64229999999999998</v>
      </c>
      <c r="U2390">
        <v>4.1859999999999999</v>
      </c>
      <c r="V2390">
        <v>-2.1509341999999998E-3</v>
      </c>
      <c r="W2390" t="s">
        <v>38</v>
      </c>
      <c r="X2390" s="4">
        <f>IF(bot_orders[[#This Row],[side]]="sell", bot_orders[[#This Row],[accFillSz]]*bot_orders[[#This Row],[avgPx]] + bot_orders[[#This Row],[fee]], -bot_orders[[#This Row],[accFillSz]]*bot_orders[[#This Row],[avgPx]])</f>
        <v>2.6865168657999998</v>
      </c>
      <c r="Y2390" s="4">
        <f>IF(bot_orders[[#This Row],[side]]="buy", bot_orders[[#This Row],[accFillSz]] + bot_orders[[#This Row],[fee]], -bot_orders[[#This Row],[accFillSz]])</f>
        <v>-4.1859999999999999</v>
      </c>
      <c r="Z2390" s="4">
        <f>IF(bot_orders[[#This Row],[side]]="sell",bot_orders[[#This Row],[accFillSz]]*bot_orders[[#This Row],[avgPx]]+bot_orders[[#This Row],[fee]], 0)</f>
        <v>2.6865168657999998</v>
      </c>
      <c r="AA2390" s="4">
        <f>IF(bot_orders[[#This Row],[side]]="sell",-bot_orders[[#This Row],[accFillSz]],bot_orders[[#This Row],[accFillSz]]+bot_orders[[#This Row],[fee]])</f>
        <v>-4.1859999999999999</v>
      </c>
      <c r="AB2390">
        <v>0</v>
      </c>
      <c r="AC2390" t="s">
        <v>39</v>
      </c>
      <c r="AD2390">
        <v>0</v>
      </c>
      <c r="AE2390" t="s">
        <v>40</v>
      </c>
      <c r="AF2390" t="s">
        <v>41</v>
      </c>
      <c r="AG2390" t="s">
        <v>42</v>
      </c>
      <c r="AH2390" t="s">
        <v>28</v>
      </c>
      <c r="AI2390">
        <v>-4.1859999999999999</v>
      </c>
      <c r="AJ2390">
        <v>2.6865168700000002</v>
      </c>
    </row>
    <row r="2391" spans="1:36" x14ac:dyDescent="0.3">
      <c r="A2391">
        <v>2630</v>
      </c>
      <c r="B2391" t="s">
        <v>306</v>
      </c>
      <c r="C2391" t="s">
        <v>28</v>
      </c>
      <c r="D2391" t="s">
        <v>29</v>
      </c>
      <c r="E2391" t="s">
        <v>30</v>
      </c>
      <c r="F2391" t="s">
        <v>31</v>
      </c>
      <c r="G2391" t="s">
        <v>8277</v>
      </c>
      <c r="H2391" t="s">
        <v>8278</v>
      </c>
      <c r="I2391" s="4" t="s">
        <v>8279</v>
      </c>
      <c r="J2391" s="1">
        <f>((((bot_orders[[#This Row],[cTime]]/ 1000)+3*3600) / 86400) + DATE(1970,1,1))</f>
        <v>45770.126751203701</v>
      </c>
      <c r="K2391" s="4" t="s">
        <v>8280</v>
      </c>
      <c r="L2391" s="1">
        <f>((((bot_orders[[#This Row],[uTime]]/ 1000)+3*3600) / 86400) + DATE(1970,1,1))</f>
        <v>45770.126755810183</v>
      </c>
      <c r="M2391" t="s">
        <v>34</v>
      </c>
      <c r="N2391" t="s">
        <v>28</v>
      </c>
      <c r="O2391" t="s">
        <v>35</v>
      </c>
      <c r="P2391">
        <v>4.1900000000000004</v>
      </c>
      <c r="Q2391" t="s">
        <v>36</v>
      </c>
      <c r="R2391" t="s">
        <v>55</v>
      </c>
      <c r="S2391">
        <v>0.63980000000000004</v>
      </c>
      <c r="T2391">
        <v>0.63980000000000004</v>
      </c>
      <c r="U2391">
        <v>4.1900000000000004</v>
      </c>
      <c r="V2391">
        <v>-3.3519999999999999E-3</v>
      </c>
      <c r="W2391" t="s">
        <v>39</v>
      </c>
      <c r="X2391" s="4">
        <f>IF(bot_orders[[#This Row],[side]]="sell", bot_orders[[#This Row],[accFillSz]]*bot_orders[[#This Row],[avgPx]] + bot_orders[[#This Row],[fee]], -bot_orders[[#This Row],[accFillSz]]*bot_orders[[#This Row],[avgPx]])</f>
        <v>-2.6807620000000005</v>
      </c>
      <c r="Y2391" s="4">
        <f>IF(bot_orders[[#This Row],[side]]="buy", bot_orders[[#This Row],[accFillSz]] + bot_orders[[#This Row],[fee]], -bot_orders[[#This Row],[accFillSz]])</f>
        <v>4.1866480000000008</v>
      </c>
      <c r="Z2391" s="4">
        <f>IF(bot_orders[[#This Row],[side]]="sell",bot_orders[[#This Row],[accFillSz]]*bot_orders[[#This Row],[avgPx]]+bot_orders[[#This Row],[fee]], 0)</f>
        <v>0</v>
      </c>
      <c r="AA2391" s="4">
        <f>IF(bot_orders[[#This Row],[side]]="sell",-bot_orders[[#This Row],[accFillSz]],bot_orders[[#This Row],[accFillSz]]+bot_orders[[#This Row],[fee]])</f>
        <v>4.1866480000000008</v>
      </c>
      <c r="AB2391">
        <v>0</v>
      </c>
      <c r="AC2391" t="s">
        <v>38</v>
      </c>
      <c r="AD2391">
        <v>0</v>
      </c>
      <c r="AE2391" t="s">
        <v>40</v>
      </c>
      <c r="AF2391" t="s">
        <v>41</v>
      </c>
      <c r="AG2391" t="s">
        <v>42</v>
      </c>
      <c r="AH2391" t="s">
        <v>28</v>
      </c>
      <c r="AI2391">
        <v>4.1866479999999999</v>
      </c>
      <c r="AJ2391">
        <v>-2.6807620000000001</v>
      </c>
    </row>
    <row r="2392" spans="1:36" x14ac:dyDescent="0.3">
      <c r="A2392">
        <v>2632</v>
      </c>
      <c r="B2392" t="s">
        <v>306</v>
      </c>
      <c r="C2392" t="s">
        <v>28</v>
      </c>
      <c r="D2392" t="s">
        <v>29</v>
      </c>
      <c r="E2392" t="s">
        <v>30</v>
      </c>
      <c r="F2392" t="s">
        <v>31</v>
      </c>
      <c r="G2392" t="s">
        <v>8283</v>
      </c>
      <c r="H2392" t="s">
        <v>8284</v>
      </c>
      <c r="I2392" s="4" t="s">
        <v>8279</v>
      </c>
      <c r="J2392" s="1">
        <f>((((bot_orders[[#This Row],[cTime]]/ 1000)+3*3600) / 86400) + DATE(1970,1,1))</f>
        <v>45770.126751203701</v>
      </c>
      <c r="K2392" s="4" t="s">
        <v>8285</v>
      </c>
      <c r="L2392" s="1">
        <f>((((bot_orders[[#This Row],[uTime]]/ 1000)+3*3600) / 86400) + DATE(1970,1,1))</f>
        <v>45770.126751331016</v>
      </c>
      <c r="M2392" t="s">
        <v>34</v>
      </c>
      <c r="N2392" t="s">
        <v>28</v>
      </c>
      <c r="O2392" t="s">
        <v>35</v>
      </c>
      <c r="P2392">
        <v>4.1900000000000004</v>
      </c>
      <c r="Q2392" t="s">
        <v>36</v>
      </c>
      <c r="R2392" t="s">
        <v>55</v>
      </c>
      <c r="S2392">
        <v>0.64229999999999998</v>
      </c>
      <c r="T2392">
        <v>0.64229999999999998</v>
      </c>
      <c r="U2392">
        <v>4.1900000000000004</v>
      </c>
      <c r="V2392">
        <v>-3.3519999999999999E-3</v>
      </c>
      <c r="W2392" t="s">
        <v>39</v>
      </c>
      <c r="X2392" s="4">
        <f>IF(bot_orders[[#This Row],[side]]="sell", bot_orders[[#This Row],[accFillSz]]*bot_orders[[#This Row],[avgPx]] + bot_orders[[#This Row],[fee]], -bot_orders[[#This Row],[accFillSz]]*bot_orders[[#This Row],[avgPx]])</f>
        <v>-2.6912370000000001</v>
      </c>
      <c r="Y2392" s="4">
        <f>IF(bot_orders[[#This Row],[side]]="buy", bot_orders[[#This Row],[accFillSz]] + bot_orders[[#This Row],[fee]], -bot_orders[[#This Row],[accFillSz]])</f>
        <v>4.1866480000000008</v>
      </c>
      <c r="Z2392" s="4">
        <f>IF(bot_orders[[#This Row],[side]]="sell",bot_orders[[#This Row],[accFillSz]]*bot_orders[[#This Row],[avgPx]]+bot_orders[[#This Row],[fee]], 0)</f>
        <v>0</v>
      </c>
      <c r="AA2392" s="4">
        <f>IF(bot_orders[[#This Row],[side]]="sell",-bot_orders[[#This Row],[accFillSz]],bot_orders[[#This Row],[accFillSz]]+bot_orders[[#This Row],[fee]])</f>
        <v>4.1866480000000008</v>
      </c>
      <c r="AB2392">
        <v>0</v>
      </c>
      <c r="AC2392" t="s">
        <v>38</v>
      </c>
      <c r="AD2392">
        <v>0</v>
      </c>
      <c r="AE2392" t="s">
        <v>40</v>
      </c>
      <c r="AF2392" t="s">
        <v>41</v>
      </c>
      <c r="AG2392" t="s">
        <v>42</v>
      </c>
      <c r="AH2392" t="s">
        <v>28</v>
      </c>
      <c r="AI2392">
        <v>4.1866479999999999</v>
      </c>
      <c r="AJ2392">
        <v>-2.6912370000000001</v>
      </c>
    </row>
    <row r="2393" spans="1:36" x14ac:dyDescent="0.3">
      <c r="A2393">
        <v>2633</v>
      </c>
      <c r="B2393" t="s">
        <v>306</v>
      </c>
      <c r="C2393" t="s">
        <v>28</v>
      </c>
      <c r="D2393" t="s">
        <v>29</v>
      </c>
      <c r="E2393" t="s">
        <v>30</v>
      </c>
      <c r="F2393" t="s">
        <v>31</v>
      </c>
      <c r="G2393" t="s">
        <v>8106</v>
      </c>
      <c r="H2393" t="s">
        <v>8286</v>
      </c>
      <c r="I2393" s="4" t="s">
        <v>8279</v>
      </c>
      <c r="J2393" s="1">
        <f>((((bot_orders[[#This Row],[cTime]]/ 1000)+3*3600) / 86400) + DATE(1970,1,1))</f>
        <v>45770.126751203701</v>
      </c>
      <c r="K2393" s="4" t="s">
        <v>8287</v>
      </c>
      <c r="L2393" s="1">
        <f>((((bot_orders[[#This Row],[uTime]]/ 1000)+3*3600) / 86400) + DATE(1970,1,1))</f>
        <v>45770.126751250005</v>
      </c>
      <c r="M2393" t="s">
        <v>34</v>
      </c>
      <c r="N2393" t="s">
        <v>28</v>
      </c>
      <c r="O2393" t="s">
        <v>35</v>
      </c>
      <c r="P2393">
        <v>4.1900000000000004</v>
      </c>
      <c r="Q2393" t="s">
        <v>36</v>
      </c>
      <c r="R2393" t="s">
        <v>55</v>
      </c>
      <c r="S2393">
        <v>0.64480000000000004</v>
      </c>
      <c r="T2393">
        <v>0.6431</v>
      </c>
      <c r="U2393">
        <v>4.1900000000000004</v>
      </c>
      <c r="V2393">
        <v>-4.1900000000000001E-3</v>
      </c>
      <c r="W2393" t="s">
        <v>39</v>
      </c>
      <c r="X2393" s="4">
        <f>IF(bot_orders[[#This Row],[side]]="sell", bot_orders[[#This Row],[accFillSz]]*bot_orders[[#This Row],[avgPx]] + bot_orders[[#This Row],[fee]], -bot_orders[[#This Row],[accFillSz]]*bot_orders[[#This Row],[avgPx]])</f>
        <v>-2.6945890000000001</v>
      </c>
      <c r="Y2393" s="4">
        <f>IF(bot_orders[[#This Row],[side]]="buy", bot_orders[[#This Row],[accFillSz]] + bot_orders[[#This Row],[fee]], -bot_orders[[#This Row],[accFillSz]])</f>
        <v>4.18581</v>
      </c>
      <c r="Z2393" s="4">
        <f>IF(bot_orders[[#This Row],[side]]="sell",bot_orders[[#This Row],[accFillSz]]*bot_orders[[#This Row],[avgPx]]+bot_orders[[#This Row],[fee]], 0)</f>
        <v>0</v>
      </c>
      <c r="AA2393" s="4">
        <f>IF(bot_orders[[#This Row],[side]]="sell",-bot_orders[[#This Row],[accFillSz]],bot_orders[[#This Row],[accFillSz]]+bot_orders[[#This Row],[fee]])</f>
        <v>4.18581</v>
      </c>
      <c r="AB2393">
        <v>0</v>
      </c>
      <c r="AC2393" t="s">
        <v>38</v>
      </c>
      <c r="AD2393">
        <v>0</v>
      </c>
      <c r="AE2393" t="s">
        <v>40</v>
      </c>
      <c r="AF2393" t="s">
        <v>41</v>
      </c>
      <c r="AG2393" t="s">
        <v>42</v>
      </c>
      <c r="AH2393" t="s">
        <v>28</v>
      </c>
      <c r="AI2393">
        <v>4.18581</v>
      </c>
      <c r="AJ2393">
        <v>-2.6945890000000001</v>
      </c>
    </row>
    <row r="2394" spans="1:36" x14ac:dyDescent="0.3">
      <c r="A2394">
        <v>2635</v>
      </c>
      <c r="B2394" t="s">
        <v>306</v>
      </c>
      <c r="C2394" t="s">
        <v>28</v>
      </c>
      <c r="D2394" t="s">
        <v>29</v>
      </c>
      <c r="E2394" t="s">
        <v>30</v>
      </c>
      <c r="F2394" t="s">
        <v>31</v>
      </c>
      <c r="G2394" t="s">
        <v>8103</v>
      </c>
      <c r="H2394" t="s">
        <v>8289</v>
      </c>
      <c r="I2394" s="4" t="s">
        <v>8279</v>
      </c>
      <c r="J2394" s="1">
        <f>((((bot_orders[[#This Row],[cTime]]/ 1000)+3*3600) / 86400) + DATE(1970,1,1))</f>
        <v>45770.126751203701</v>
      </c>
      <c r="K2394" s="4" t="s">
        <v>8287</v>
      </c>
      <c r="L2394" s="1">
        <f>((((bot_orders[[#This Row],[uTime]]/ 1000)+3*3600) / 86400) + DATE(1970,1,1))</f>
        <v>45770.126751250005</v>
      </c>
      <c r="M2394" t="s">
        <v>34</v>
      </c>
      <c r="N2394" t="s">
        <v>28</v>
      </c>
      <c r="O2394" t="s">
        <v>35</v>
      </c>
      <c r="P2394">
        <v>4.1900000000000004</v>
      </c>
      <c r="Q2394" t="s">
        <v>36</v>
      </c>
      <c r="R2394" t="s">
        <v>55</v>
      </c>
      <c r="S2394">
        <v>0.64729999999999999</v>
      </c>
      <c r="T2394">
        <v>0.6431</v>
      </c>
      <c r="U2394">
        <v>4.1900000000000004</v>
      </c>
      <c r="V2394">
        <v>-4.1900000000000001E-3</v>
      </c>
      <c r="W2394" t="s">
        <v>39</v>
      </c>
      <c r="X2394" s="4">
        <f>IF(bot_orders[[#This Row],[side]]="sell", bot_orders[[#This Row],[accFillSz]]*bot_orders[[#This Row],[avgPx]] + bot_orders[[#This Row],[fee]], -bot_orders[[#This Row],[accFillSz]]*bot_orders[[#This Row],[avgPx]])</f>
        <v>-2.6945890000000001</v>
      </c>
      <c r="Y2394" s="4">
        <f>IF(bot_orders[[#This Row],[side]]="buy", bot_orders[[#This Row],[accFillSz]] + bot_orders[[#This Row],[fee]], -bot_orders[[#This Row],[accFillSz]])</f>
        <v>4.18581</v>
      </c>
      <c r="Z2394" s="4">
        <f>IF(bot_orders[[#This Row],[side]]="sell",bot_orders[[#This Row],[accFillSz]]*bot_orders[[#This Row],[avgPx]]+bot_orders[[#This Row],[fee]], 0)</f>
        <v>0</v>
      </c>
      <c r="AA2394" s="4">
        <f>IF(bot_orders[[#This Row],[side]]="sell",-bot_orders[[#This Row],[accFillSz]],bot_orders[[#This Row],[accFillSz]]+bot_orders[[#This Row],[fee]])</f>
        <v>4.18581</v>
      </c>
      <c r="AB2394">
        <v>0</v>
      </c>
      <c r="AC2394" t="s">
        <v>38</v>
      </c>
      <c r="AD2394">
        <v>0</v>
      </c>
      <c r="AE2394" t="s">
        <v>40</v>
      </c>
      <c r="AF2394" t="s">
        <v>41</v>
      </c>
      <c r="AG2394" t="s">
        <v>42</v>
      </c>
      <c r="AH2394" t="s">
        <v>28</v>
      </c>
      <c r="AI2394">
        <v>4.18581</v>
      </c>
      <c r="AJ2394">
        <v>-2.6945890000000001</v>
      </c>
    </row>
    <row r="2395" spans="1:36" x14ac:dyDescent="0.3">
      <c r="A2395">
        <v>2638</v>
      </c>
      <c r="B2395" t="s">
        <v>306</v>
      </c>
      <c r="C2395" t="s">
        <v>28</v>
      </c>
      <c r="D2395" t="s">
        <v>29</v>
      </c>
      <c r="E2395" t="s">
        <v>30</v>
      </c>
      <c r="F2395" t="s">
        <v>31</v>
      </c>
      <c r="G2395" t="s">
        <v>8293</v>
      </c>
      <c r="H2395" t="s">
        <v>8294</v>
      </c>
      <c r="I2395" s="4" t="s">
        <v>8295</v>
      </c>
      <c r="J2395" s="1">
        <f>((((bot_orders[[#This Row],[cTime]]/ 1000)+3*3600) / 86400) + DATE(1970,1,1))</f>
        <v>45770.126751273143</v>
      </c>
      <c r="K2395" s="4" t="s">
        <v>8296</v>
      </c>
      <c r="L2395" s="1">
        <f>((((bot_orders[[#This Row],[uTime]]/ 1000)+3*3600) / 86400) + DATE(1970,1,1))</f>
        <v>45770.142152418979</v>
      </c>
      <c r="M2395" t="s">
        <v>34</v>
      </c>
      <c r="N2395" t="s">
        <v>28</v>
      </c>
      <c r="O2395" t="s">
        <v>35</v>
      </c>
      <c r="P2395">
        <v>4.1849999999999996</v>
      </c>
      <c r="Q2395" t="s">
        <v>36</v>
      </c>
      <c r="R2395" t="s">
        <v>37</v>
      </c>
      <c r="S2395">
        <v>0.64729999999999999</v>
      </c>
      <c r="T2395">
        <v>0.64729999999999999</v>
      </c>
      <c r="U2395">
        <v>4.1849999999999996</v>
      </c>
      <c r="V2395">
        <v>-2.1671604000000001E-3</v>
      </c>
      <c r="W2395" t="s">
        <v>38</v>
      </c>
      <c r="X2395" s="4">
        <f>IF(bot_orders[[#This Row],[side]]="sell", bot_orders[[#This Row],[accFillSz]]*bot_orders[[#This Row],[avgPx]] + bot_orders[[#This Row],[fee]], -bot_orders[[#This Row],[accFillSz]]*bot_orders[[#This Row],[avgPx]])</f>
        <v>2.7067833395999998</v>
      </c>
      <c r="Y2395" s="4">
        <f>IF(bot_orders[[#This Row],[side]]="buy", bot_orders[[#This Row],[accFillSz]] + bot_orders[[#This Row],[fee]], -bot_orders[[#This Row],[accFillSz]])</f>
        <v>-4.1849999999999996</v>
      </c>
      <c r="Z2395" s="4">
        <f>IF(bot_orders[[#This Row],[side]]="sell",bot_orders[[#This Row],[accFillSz]]*bot_orders[[#This Row],[avgPx]]+bot_orders[[#This Row],[fee]], 0)</f>
        <v>2.7067833395999998</v>
      </c>
      <c r="AA2395" s="4">
        <f>IF(bot_orders[[#This Row],[side]]="sell",-bot_orders[[#This Row],[accFillSz]],bot_orders[[#This Row],[accFillSz]]+bot_orders[[#This Row],[fee]])</f>
        <v>-4.1849999999999996</v>
      </c>
      <c r="AB2395">
        <v>0</v>
      </c>
      <c r="AC2395" t="s">
        <v>39</v>
      </c>
      <c r="AD2395">
        <v>0</v>
      </c>
      <c r="AE2395" t="s">
        <v>40</v>
      </c>
      <c r="AF2395" t="s">
        <v>41</v>
      </c>
      <c r="AG2395" t="s">
        <v>42</v>
      </c>
      <c r="AH2395" t="s">
        <v>28</v>
      </c>
      <c r="AI2395">
        <v>-4.1849999999999996</v>
      </c>
      <c r="AJ2395">
        <v>2.7067833399999999</v>
      </c>
    </row>
    <row r="2396" spans="1:36" x14ac:dyDescent="0.3">
      <c r="A2396">
        <v>2640</v>
      </c>
      <c r="B2396" t="s">
        <v>306</v>
      </c>
      <c r="C2396" t="s">
        <v>28</v>
      </c>
      <c r="D2396" t="s">
        <v>29</v>
      </c>
      <c r="E2396" t="s">
        <v>30</v>
      </c>
      <c r="F2396" t="s">
        <v>31</v>
      </c>
      <c r="G2396" t="s">
        <v>8283</v>
      </c>
      <c r="H2396" t="s">
        <v>8299</v>
      </c>
      <c r="I2396" s="4" t="s">
        <v>8300</v>
      </c>
      <c r="J2396" s="1">
        <f>((((bot_orders[[#This Row],[cTime]]/ 1000)+3*3600) / 86400) + DATE(1970,1,1))</f>
        <v>45770.126751354168</v>
      </c>
      <c r="K2396" s="4" t="s">
        <v>8301</v>
      </c>
      <c r="L2396" s="1">
        <f>((((bot_orders[[#This Row],[uTime]]/ 1000)+3*3600) / 86400) + DATE(1970,1,1))</f>
        <v>45770.139332893523</v>
      </c>
      <c r="M2396" t="s">
        <v>34</v>
      </c>
      <c r="N2396" t="s">
        <v>28</v>
      </c>
      <c r="O2396" t="s">
        <v>35</v>
      </c>
      <c r="P2396">
        <v>4.1859999999999999</v>
      </c>
      <c r="Q2396" t="s">
        <v>36</v>
      </c>
      <c r="R2396" t="s">
        <v>37</v>
      </c>
      <c r="S2396">
        <v>0.64480000000000004</v>
      </c>
      <c r="T2396">
        <v>0.64480000000000004</v>
      </c>
      <c r="U2396">
        <v>4.1859999999999999</v>
      </c>
      <c r="V2396">
        <v>-2.1593061999999998E-3</v>
      </c>
      <c r="W2396" t="s">
        <v>38</v>
      </c>
      <c r="X2396" s="4">
        <f>IF(bot_orders[[#This Row],[side]]="sell", bot_orders[[#This Row],[accFillSz]]*bot_orders[[#This Row],[avgPx]] + bot_orders[[#This Row],[fee]], -bot_orders[[#This Row],[accFillSz]]*bot_orders[[#This Row],[avgPx]])</f>
        <v>2.6969734938000003</v>
      </c>
      <c r="Y2396" s="4">
        <f>IF(bot_orders[[#This Row],[side]]="buy", bot_orders[[#This Row],[accFillSz]] + bot_orders[[#This Row],[fee]], -bot_orders[[#This Row],[accFillSz]])</f>
        <v>-4.1859999999999999</v>
      </c>
      <c r="Z2396" s="4">
        <f>IF(bot_orders[[#This Row],[side]]="sell",bot_orders[[#This Row],[accFillSz]]*bot_orders[[#This Row],[avgPx]]+bot_orders[[#This Row],[fee]], 0)</f>
        <v>2.6969734938000003</v>
      </c>
      <c r="AA2396" s="4">
        <f>IF(bot_orders[[#This Row],[side]]="sell",-bot_orders[[#This Row],[accFillSz]],bot_orders[[#This Row],[accFillSz]]+bot_orders[[#This Row],[fee]])</f>
        <v>-4.1859999999999999</v>
      </c>
      <c r="AB2396">
        <v>0</v>
      </c>
      <c r="AC2396" t="s">
        <v>39</v>
      </c>
      <c r="AD2396">
        <v>0</v>
      </c>
      <c r="AE2396" t="s">
        <v>40</v>
      </c>
      <c r="AF2396" t="s">
        <v>41</v>
      </c>
      <c r="AG2396" t="s">
        <v>42</v>
      </c>
      <c r="AH2396" t="s">
        <v>28</v>
      </c>
      <c r="AI2396">
        <v>-4.1859999999999999</v>
      </c>
      <c r="AJ2396">
        <v>2.69697349</v>
      </c>
    </row>
    <row r="2397" spans="1:36" x14ac:dyDescent="0.3">
      <c r="A2397">
        <v>2642</v>
      </c>
      <c r="B2397" t="s">
        <v>306</v>
      </c>
      <c r="C2397" t="s">
        <v>28</v>
      </c>
      <c r="D2397" t="s">
        <v>29</v>
      </c>
      <c r="E2397" t="s">
        <v>30</v>
      </c>
      <c r="F2397" t="s">
        <v>31</v>
      </c>
      <c r="G2397" t="s">
        <v>8277</v>
      </c>
      <c r="H2397" t="s">
        <v>8305</v>
      </c>
      <c r="I2397" s="4" t="s">
        <v>8306</v>
      </c>
      <c r="J2397" s="1">
        <f>((((bot_orders[[#This Row],[cTime]]/ 1000)+3*3600) / 86400) + DATE(1970,1,1))</f>
        <v>45770.126755833335</v>
      </c>
      <c r="K2397" s="4" t="s">
        <v>8307</v>
      </c>
      <c r="L2397" s="1">
        <f>((((bot_orders[[#This Row],[uTime]]/ 1000)+3*3600) / 86400) + DATE(1970,1,1))</f>
        <v>45770.127113252311</v>
      </c>
      <c r="M2397" t="s">
        <v>34</v>
      </c>
      <c r="N2397" t="s">
        <v>28</v>
      </c>
      <c r="O2397" t="s">
        <v>35</v>
      </c>
      <c r="P2397">
        <v>4.1859999999999999</v>
      </c>
      <c r="Q2397" t="s">
        <v>36</v>
      </c>
      <c r="R2397" t="s">
        <v>37</v>
      </c>
      <c r="S2397">
        <v>0.64229999999999998</v>
      </c>
      <c r="T2397">
        <v>0.64229999999999998</v>
      </c>
      <c r="U2397">
        <v>4.1859999999999999</v>
      </c>
      <c r="V2397">
        <v>-2.1509341999999998E-3</v>
      </c>
      <c r="W2397" t="s">
        <v>38</v>
      </c>
      <c r="X2397" s="4">
        <f>IF(bot_orders[[#This Row],[side]]="sell", bot_orders[[#This Row],[accFillSz]]*bot_orders[[#This Row],[avgPx]] + bot_orders[[#This Row],[fee]], -bot_orders[[#This Row],[accFillSz]]*bot_orders[[#This Row],[avgPx]])</f>
        <v>2.6865168657999998</v>
      </c>
      <c r="Y2397" s="4">
        <f>IF(bot_orders[[#This Row],[side]]="buy", bot_orders[[#This Row],[accFillSz]] + bot_orders[[#This Row],[fee]], -bot_orders[[#This Row],[accFillSz]])</f>
        <v>-4.1859999999999999</v>
      </c>
      <c r="Z2397" s="4">
        <f>IF(bot_orders[[#This Row],[side]]="sell",bot_orders[[#This Row],[accFillSz]]*bot_orders[[#This Row],[avgPx]]+bot_orders[[#This Row],[fee]], 0)</f>
        <v>2.6865168657999998</v>
      </c>
      <c r="AA2397" s="4">
        <f>IF(bot_orders[[#This Row],[side]]="sell",-bot_orders[[#This Row],[accFillSz]],bot_orders[[#This Row],[accFillSz]]+bot_orders[[#This Row],[fee]])</f>
        <v>-4.1859999999999999</v>
      </c>
      <c r="AB2397">
        <v>0</v>
      </c>
      <c r="AC2397" t="s">
        <v>39</v>
      </c>
      <c r="AD2397">
        <v>0</v>
      </c>
      <c r="AE2397" t="s">
        <v>40</v>
      </c>
      <c r="AF2397" t="s">
        <v>41</v>
      </c>
      <c r="AG2397" t="s">
        <v>42</v>
      </c>
      <c r="AH2397" t="s">
        <v>28</v>
      </c>
      <c r="AI2397">
        <v>-4.1859999999999999</v>
      </c>
      <c r="AJ2397">
        <v>2.6865168700000002</v>
      </c>
    </row>
    <row r="2398" spans="1:36" x14ac:dyDescent="0.3">
      <c r="A2398">
        <v>2644</v>
      </c>
      <c r="B2398" t="s">
        <v>306</v>
      </c>
      <c r="C2398" t="s">
        <v>28</v>
      </c>
      <c r="D2398" t="s">
        <v>29</v>
      </c>
      <c r="E2398" t="s">
        <v>30</v>
      </c>
      <c r="F2398" t="s">
        <v>31</v>
      </c>
      <c r="G2398" t="s">
        <v>8310</v>
      </c>
      <c r="H2398" t="s">
        <v>8311</v>
      </c>
      <c r="I2398" s="4" t="s">
        <v>8312</v>
      </c>
      <c r="J2398" s="1">
        <f>((((bot_orders[[#This Row],[cTime]]/ 1000)+3*3600) / 86400) + DATE(1970,1,1))</f>
        <v>45770.127113287039</v>
      </c>
      <c r="K2398" s="4" t="s">
        <v>8313</v>
      </c>
      <c r="L2398" s="1">
        <f>((((bot_orders[[#This Row],[uTime]]/ 1000)+3*3600) / 86400) + DATE(1970,1,1))</f>
        <v>45770.129059317129</v>
      </c>
      <c r="M2398" t="s">
        <v>34</v>
      </c>
      <c r="N2398" t="s">
        <v>28</v>
      </c>
      <c r="O2398" t="s">
        <v>35</v>
      </c>
      <c r="P2398">
        <v>4.1900000000000004</v>
      </c>
      <c r="Q2398" t="s">
        <v>36</v>
      </c>
      <c r="R2398" t="s">
        <v>55</v>
      </c>
      <c r="S2398">
        <v>0.63980000000000004</v>
      </c>
      <c r="T2398">
        <v>0.63980000000000004</v>
      </c>
      <c r="U2398">
        <v>4.1900000000000004</v>
      </c>
      <c r="V2398">
        <v>-3.3519999999999999E-3</v>
      </c>
      <c r="W2398" t="s">
        <v>39</v>
      </c>
      <c r="X2398" s="4">
        <f>IF(bot_orders[[#This Row],[side]]="sell", bot_orders[[#This Row],[accFillSz]]*bot_orders[[#This Row],[avgPx]] + bot_orders[[#This Row],[fee]], -bot_orders[[#This Row],[accFillSz]]*bot_orders[[#This Row],[avgPx]])</f>
        <v>-2.6807620000000005</v>
      </c>
      <c r="Y2398" s="4">
        <f>IF(bot_orders[[#This Row],[side]]="buy", bot_orders[[#This Row],[accFillSz]] + bot_orders[[#This Row],[fee]], -bot_orders[[#This Row],[accFillSz]])</f>
        <v>4.1866480000000008</v>
      </c>
      <c r="Z2398" s="4">
        <f>IF(bot_orders[[#This Row],[side]]="sell",bot_orders[[#This Row],[accFillSz]]*bot_orders[[#This Row],[avgPx]]+bot_orders[[#This Row],[fee]], 0)</f>
        <v>0</v>
      </c>
      <c r="AA2398" s="4">
        <f>IF(bot_orders[[#This Row],[side]]="sell",-bot_orders[[#This Row],[accFillSz]],bot_orders[[#This Row],[accFillSz]]+bot_orders[[#This Row],[fee]])</f>
        <v>4.1866480000000008</v>
      </c>
      <c r="AB2398">
        <v>0</v>
      </c>
      <c r="AC2398" t="s">
        <v>38</v>
      </c>
      <c r="AD2398">
        <v>0</v>
      </c>
      <c r="AE2398" t="s">
        <v>40</v>
      </c>
      <c r="AF2398" t="s">
        <v>41</v>
      </c>
      <c r="AG2398" t="s">
        <v>42</v>
      </c>
      <c r="AH2398" t="s">
        <v>28</v>
      </c>
      <c r="AI2398">
        <v>4.1866479999999999</v>
      </c>
      <c r="AJ2398">
        <v>-2.6807620000000001</v>
      </c>
    </row>
    <row r="2399" spans="1:36" x14ac:dyDescent="0.3">
      <c r="A2399">
        <v>2647</v>
      </c>
      <c r="B2399" t="s">
        <v>306</v>
      </c>
      <c r="C2399" t="s">
        <v>28</v>
      </c>
      <c r="D2399" t="s">
        <v>29</v>
      </c>
      <c r="E2399" t="s">
        <v>30</v>
      </c>
      <c r="F2399" t="s">
        <v>31</v>
      </c>
      <c r="G2399" t="s">
        <v>8310</v>
      </c>
      <c r="H2399" t="s">
        <v>8320</v>
      </c>
      <c r="I2399" s="4" t="s">
        <v>8321</v>
      </c>
      <c r="J2399" s="1">
        <f>((((bot_orders[[#This Row],[cTime]]/ 1000)+3*3600) / 86400) + DATE(1970,1,1))</f>
        <v>45770.12905935185</v>
      </c>
      <c r="K2399" s="4" t="s">
        <v>8322</v>
      </c>
      <c r="L2399" s="1">
        <f>((((bot_orders[[#This Row],[uTime]]/ 1000)+3*3600) / 86400) + DATE(1970,1,1))</f>
        <v>45770.13700949074</v>
      </c>
      <c r="M2399" t="s">
        <v>34</v>
      </c>
      <c r="N2399" t="s">
        <v>28</v>
      </c>
      <c r="O2399" t="s">
        <v>35</v>
      </c>
      <c r="P2399">
        <v>4.1859999999999999</v>
      </c>
      <c r="Q2399" t="s">
        <v>36</v>
      </c>
      <c r="R2399" t="s">
        <v>37</v>
      </c>
      <c r="S2399">
        <v>0.64229999999999998</v>
      </c>
      <c r="T2399">
        <v>0.64229999999999998</v>
      </c>
      <c r="U2399">
        <v>4.1859999999999999</v>
      </c>
      <c r="V2399">
        <v>-2.1509341999999998E-3</v>
      </c>
      <c r="W2399" t="s">
        <v>38</v>
      </c>
      <c r="X2399" s="4">
        <f>IF(bot_orders[[#This Row],[side]]="sell", bot_orders[[#This Row],[accFillSz]]*bot_orders[[#This Row],[avgPx]] + bot_orders[[#This Row],[fee]], -bot_orders[[#This Row],[accFillSz]]*bot_orders[[#This Row],[avgPx]])</f>
        <v>2.6865168657999998</v>
      </c>
      <c r="Y2399" s="4">
        <f>IF(bot_orders[[#This Row],[side]]="buy", bot_orders[[#This Row],[accFillSz]] + bot_orders[[#This Row],[fee]], -bot_orders[[#This Row],[accFillSz]])</f>
        <v>-4.1859999999999999</v>
      </c>
      <c r="Z2399" s="4">
        <f>IF(bot_orders[[#This Row],[side]]="sell",bot_orders[[#This Row],[accFillSz]]*bot_orders[[#This Row],[avgPx]]+bot_orders[[#This Row],[fee]], 0)</f>
        <v>2.6865168657999998</v>
      </c>
      <c r="AA2399" s="4">
        <f>IF(bot_orders[[#This Row],[side]]="sell",-bot_orders[[#This Row],[accFillSz]],bot_orders[[#This Row],[accFillSz]]+bot_orders[[#This Row],[fee]])</f>
        <v>-4.1859999999999999</v>
      </c>
      <c r="AB2399">
        <v>0</v>
      </c>
      <c r="AC2399" t="s">
        <v>39</v>
      </c>
      <c r="AD2399">
        <v>0</v>
      </c>
      <c r="AE2399" t="s">
        <v>40</v>
      </c>
      <c r="AF2399" t="s">
        <v>41</v>
      </c>
      <c r="AG2399" t="s">
        <v>42</v>
      </c>
      <c r="AH2399" t="s">
        <v>28</v>
      </c>
      <c r="AI2399">
        <v>-4.1859999999999999</v>
      </c>
      <c r="AJ2399">
        <v>2.6865168700000002</v>
      </c>
    </row>
    <row r="2400" spans="1:36" x14ac:dyDescent="0.3">
      <c r="A2400">
        <v>2649</v>
      </c>
      <c r="B2400" t="s">
        <v>306</v>
      </c>
      <c r="C2400" t="s">
        <v>28</v>
      </c>
      <c r="D2400" t="s">
        <v>29</v>
      </c>
      <c r="E2400" t="s">
        <v>30</v>
      </c>
      <c r="F2400" t="s">
        <v>31</v>
      </c>
      <c r="G2400" t="s">
        <v>8230</v>
      </c>
      <c r="H2400" t="s">
        <v>8326</v>
      </c>
      <c r="I2400" s="4" t="s">
        <v>8327</v>
      </c>
      <c r="J2400" s="1">
        <f>((((bot_orders[[#This Row],[cTime]]/ 1000)+3*3600) / 86400) + DATE(1970,1,1))</f>
        <v>45770.131320023153</v>
      </c>
      <c r="K2400" s="4" t="s">
        <v>8328</v>
      </c>
      <c r="L2400" s="1">
        <f>((((bot_orders[[#This Row],[uTime]]/ 1000)+3*3600) / 86400) + DATE(1970,1,1))</f>
        <v>45770.136141354167</v>
      </c>
      <c r="M2400" t="s">
        <v>34</v>
      </c>
      <c r="N2400" t="s">
        <v>28</v>
      </c>
      <c r="O2400" t="s">
        <v>35</v>
      </c>
      <c r="P2400">
        <v>4.1859999999999999</v>
      </c>
      <c r="Q2400" t="s">
        <v>36</v>
      </c>
      <c r="R2400" t="s">
        <v>37</v>
      </c>
      <c r="S2400">
        <v>0.63980000000000004</v>
      </c>
      <c r="T2400">
        <v>0.63980000000000004</v>
      </c>
      <c r="U2400">
        <v>4.1859999999999999</v>
      </c>
      <c r="V2400">
        <v>-2.1425621999999998E-3</v>
      </c>
      <c r="W2400" t="s">
        <v>38</v>
      </c>
      <c r="X2400" s="4">
        <f>IF(bot_orders[[#This Row],[side]]="sell", bot_orders[[#This Row],[accFillSz]]*bot_orders[[#This Row],[avgPx]] + bot_orders[[#This Row],[fee]], -bot_orders[[#This Row],[accFillSz]]*bot_orders[[#This Row],[avgPx]])</f>
        <v>2.6760602378000002</v>
      </c>
      <c r="Y2400" s="4">
        <f>IF(bot_orders[[#This Row],[side]]="buy", bot_orders[[#This Row],[accFillSz]] + bot_orders[[#This Row],[fee]], -bot_orders[[#This Row],[accFillSz]])</f>
        <v>-4.1859999999999999</v>
      </c>
      <c r="Z2400" s="4">
        <f>IF(bot_orders[[#This Row],[side]]="sell",bot_orders[[#This Row],[accFillSz]]*bot_orders[[#This Row],[avgPx]]+bot_orders[[#This Row],[fee]], 0)</f>
        <v>2.6760602378000002</v>
      </c>
      <c r="AA2400" s="4">
        <f>IF(bot_orders[[#This Row],[side]]="sell",-bot_orders[[#This Row],[accFillSz]],bot_orders[[#This Row],[accFillSz]]+bot_orders[[#This Row],[fee]])</f>
        <v>-4.1859999999999999</v>
      </c>
      <c r="AB2400">
        <v>0</v>
      </c>
      <c r="AC2400" t="s">
        <v>39</v>
      </c>
      <c r="AD2400">
        <v>0</v>
      </c>
      <c r="AE2400" t="s">
        <v>40</v>
      </c>
      <c r="AF2400" t="s">
        <v>41</v>
      </c>
      <c r="AG2400" t="s">
        <v>42</v>
      </c>
      <c r="AH2400" t="s">
        <v>28</v>
      </c>
      <c r="AI2400">
        <v>-4.1859999999999999</v>
      </c>
      <c r="AJ2400">
        <v>2.67606024</v>
      </c>
    </row>
    <row r="2401" spans="1:36" x14ac:dyDescent="0.3">
      <c r="A2401">
        <v>2652</v>
      </c>
      <c r="B2401" t="s">
        <v>306</v>
      </c>
      <c r="C2401" t="s">
        <v>28</v>
      </c>
      <c r="D2401" t="s">
        <v>29</v>
      </c>
      <c r="E2401" t="s">
        <v>30</v>
      </c>
      <c r="F2401" t="s">
        <v>31</v>
      </c>
      <c r="G2401" t="s">
        <v>8335</v>
      </c>
      <c r="H2401" t="s">
        <v>8336</v>
      </c>
      <c r="I2401" s="4" t="s">
        <v>8337</v>
      </c>
      <c r="J2401" s="1">
        <f>((((bot_orders[[#This Row],[cTime]]/ 1000)+3*3600) / 86400) + DATE(1970,1,1))</f>
        <v>45770.136141377312</v>
      </c>
      <c r="K2401" s="4" t="s">
        <v>8338</v>
      </c>
      <c r="L2401" s="1">
        <f>((((bot_orders[[#This Row],[uTime]]/ 1000)+3*3600) / 86400) + DATE(1970,1,1))</f>
        <v>45770.147962268515</v>
      </c>
      <c r="M2401" t="s">
        <v>34</v>
      </c>
      <c r="N2401" t="s">
        <v>28</v>
      </c>
      <c r="O2401" t="s">
        <v>35</v>
      </c>
      <c r="P2401">
        <v>4.1900000000000004</v>
      </c>
      <c r="Q2401" t="s">
        <v>36</v>
      </c>
      <c r="R2401" t="s">
        <v>55</v>
      </c>
      <c r="S2401">
        <v>0.63729999999999998</v>
      </c>
      <c r="T2401">
        <v>0.63729999999999998</v>
      </c>
      <c r="U2401">
        <v>4.1900000000000004</v>
      </c>
      <c r="V2401">
        <v>-3.3519999999999999E-3</v>
      </c>
      <c r="W2401" t="s">
        <v>39</v>
      </c>
      <c r="X2401" s="4">
        <f>IF(bot_orders[[#This Row],[side]]="sell", bot_orders[[#This Row],[accFillSz]]*bot_orders[[#This Row],[avgPx]] + bot_orders[[#This Row],[fee]], -bot_orders[[#This Row],[accFillSz]]*bot_orders[[#This Row],[avgPx]])</f>
        <v>-2.6702870000000001</v>
      </c>
      <c r="Y2401" s="4">
        <f>IF(bot_orders[[#This Row],[side]]="buy", bot_orders[[#This Row],[accFillSz]] + bot_orders[[#This Row],[fee]], -bot_orders[[#This Row],[accFillSz]])</f>
        <v>4.1866480000000008</v>
      </c>
      <c r="Z2401" s="4">
        <f>IF(bot_orders[[#This Row],[side]]="sell",bot_orders[[#This Row],[accFillSz]]*bot_orders[[#This Row],[avgPx]]+bot_orders[[#This Row],[fee]], 0)</f>
        <v>0</v>
      </c>
      <c r="AA2401" s="4">
        <f>IF(bot_orders[[#This Row],[side]]="sell",-bot_orders[[#This Row],[accFillSz]],bot_orders[[#This Row],[accFillSz]]+bot_orders[[#This Row],[fee]])</f>
        <v>4.1866480000000008</v>
      </c>
      <c r="AB2401">
        <v>0</v>
      </c>
      <c r="AC2401" t="s">
        <v>38</v>
      </c>
      <c r="AD2401">
        <v>0</v>
      </c>
      <c r="AE2401" t="s">
        <v>40</v>
      </c>
      <c r="AF2401" t="s">
        <v>41</v>
      </c>
      <c r="AG2401" t="s">
        <v>42</v>
      </c>
      <c r="AH2401" t="s">
        <v>28</v>
      </c>
      <c r="AI2401">
        <v>4.1866479999999999</v>
      </c>
      <c r="AJ2401">
        <v>-2.6702870000000001</v>
      </c>
    </row>
    <row r="2402" spans="1:36" x14ac:dyDescent="0.3">
      <c r="A2402">
        <v>2654</v>
      </c>
      <c r="B2402" t="s">
        <v>306</v>
      </c>
      <c r="C2402" t="s">
        <v>28</v>
      </c>
      <c r="D2402" t="s">
        <v>29</v>
      </c>
      <c r="E2402" t="s">
        <v>30</v>
      </c>
      <c r="F2402" t="s">
        <v>31</v>
      </c>
      <c r="G2402" t="s">
        <v>8342</v>
      </c>
      <c r="H2402" t="s">
        <v>8343</v>
      </c>
      <c r="I2402" s="4" t="s">
        <v>8344</v>
      </c>
      <c r="J2402" s="1">
        <f>((((bot_orders[[#This Row],[cTime]]/ 1000)+3*3600) / 86400) + DATE(1970,1,1))</f>
        <v>45770.137009513885</v>
      </c>
      <c r="K2402" s="4" t="s">
        <v>8345</v>
      </c>
      <c r="L2402" s="1">
        <f>((((bot_orders[[#This Row],[uTime]]/ 1000)+3*3600) / 86400) + DATE(1970,1,1))</f>
        <v>45770.144202418982</v>
      </c>
      <c r="M2402" t="s">
        <v>34</v>
      </c>
      <c r="N2402" t="s">
        <v>28</v>
      </c>
      <c r="O2402" t="s">
        <v>35</v>
      </c>
      <c r="P2402">
        <v>4.1900000000000004</v>
      </c>
      <c r="Q2402" t="s">
        <v>36</v>
      </c>
      <c r="R2402" t="s">
        <v>55</v>
      </c>
      <c r="S2402">
        <v>0.63980000000000004</v>
      </c>
      <c r="T2402">
        <v>0.63980000000000004</v>
      </c>
      <c r="U2402">
        <v>4.1900000000000004</v>
      </c>
      <c r="V2402">
        <v>-3.3519999999999999E-3</v>
      </c>
      <c r="W2402" t="s">
        <v>39</v>
      </c>
      <c r="X2402" s="4">
        <f>IF(bot_orders[[#This Row],[side]]="sell", bot_orders[[#This Row],[accFillSz]]*bot_orders[[#This Row],[avgPx]] + bot_orders[[#This Row],[fee]], -bot_orders[[#This Row],[accFillSz]]*bot_orders[[#This Row],[avgPx]])</f>
        <v>-2.6807620000000005</v>
      </c>
      <c r="Y2402" s="4">
        <f>IF(bot_orders[[#This Row],[side]]="buy", bot_orders[[#This Row],[accFillSz]] + bot_orders[[#This Row],[fee]], -bot_orders[[#This Row],[accFillSz]])</f>
        <v>4.1866480000000008</v>
      </c>
      <c r="Z2402" s="4">
        <f>IF(bot_orders[[#This Row],[side]]="sell",bot_orders[[#This Row],[accFillSz]]*bot_orders[[#This Row],[avgPx]]+bot_orders[[#This Row],[fee]], 0)</f>
        <v>0</v>
      </c>
      <c r="AA2402" s="4">
        <f>IF(bot_orders[[#This Row],[side]]="sell",-bot_orders[[#This Row],[accFillSz]],bot_orders[[#This Row],[accFillSz]]+bot_orders[[#This Row],[fee]])</f>
        <v>4.1866480000000008</v>
      </c>
      <c r="AB2402">
        <v>0</v>
      </c>
      <c r="AC2402" t="s">
        <v>38</v>
      </c>
      <c r="AD2402">
        <v>0</v>
      </c>
      <c r="AE2402" t="s">
        <v>40</v>
      </c>
      <c r="AF2402" t="s">
        <v>41</v>
      </c>
      <c r="AG2402" t="s">
        <v>42</v>
      </c>
      <c r="AH2402" t="s">
        <v>28</v>
      </c>
      <c r="AI2402">
        <v>4.1866479999999999</v>
      </c>
      <c r="AJ2402">
        <v>-2.6807620000000001</v>
      </c>
    </row>
    <row r="2403" spans="1:36" x14ac:dyDescent="0.3">
      <c r="A2403">
        <v>2656</v>
      </c>
      <c r="B2403" t="s">
        <v>306</v>
      </c>
      <c r="C2403" t="s">
        <v>28</v>
      </c>
      <c r="D2403" t="s">
        <v>29</v>
      </c>
      <c r="E2403" t="s">
        <v>30</v>
      </c>
      <c r="F2403" t="s">
        <v>31</v>
      </c>
      <c r="G2403" t="s">
        <v>8349</v>
      </c>
      <c r="H2403" t="s">
        <v>8350</v>
      </c>
      <c r="I2403" s="4" t="s">
        <v>8351</v>
      </c>
      <c r="J2403" s="1">
        <f>((((bot_orders[[#This Row],[cTime]]/ 1000)+3*3600) / 86400) + DATE(1970,1,1))</f>
        <v>45770.139332916668</v>
      </c>
      <c r="K2403" s="4" t="s">
        <v>8352</v>
      </c>
      <c r="L2403" s="1">
        <f>((((bot_orders[[#This Row],[uTime]]/ 1000)+3*3600) / 86400) + DATE(1970,1,1))</f>
        <v>45770.142767604164</v>
      </c>
      <c r="M2403" t="s">
        <v>34</v>
      </c>
      <c r="N2403" t="s">
        <v>28</v>
      </c>
      <c r="O2403" t="s">
        <v>35</v>
      </c>
      <c r="P2403">
        <v>4.1900000000000004</v>
      </c>
      <c r="Q2403" t="s">
        <v>36</v>
      </c>
      <c r="R2403" t="s">
        <v>55</v>
      </c>
      <c r="S2403">
        <v>0.64229999999999998</v>
      </c>
      <c r="T2403">
        <v>0.64229999999999998</v>
      </c>
      <c r="U2403">
        <v>4.1900000000000004</v>
      </c>
      <c r="V2403">
        <v>-3.3519999999999999E-3</v>
      </c>
      <c r="W2403" t="s">
        <v>39</v>
      </c>
      <c r="X2403" s="4">
        <f>IF(bot_orders[[#This Row],[side]]="sell", bot_orders[[#This Row],[accFillSz]]*bot_orders[[#This Row],[avgPx]] + bot_orders[[#This Row],[fee]], -bot_orders[[#This Row],[accFillSz]]*bot_orders[[#This Row],[avgPx]])</f>
        <v>-2.6912370000000001</v>
      </c>
      <c r="Y2403" s="4">
        <f>IF(bot_orders[[#This Row],[side]]="buy", bot_orders[[#This Row],[accFillSz]] + bot_orders[[#This Row],[fee]], -bot_orders[[#This Row],[accFillSz]])</f>
        <v>4.1866480000000008</v>
      </c>
      <c r="Z2403" s="4">
        <f>IF(bot_orders[[#This Row],[side]]="sell",bot_orders[[#This Row],[accFillSz]]*bot_orders[[#This Row],[avgPx]]+bot_orders[[#This Row],[fee]], 0)</f>
        <v>0</v>
      </c>
      <c r="AA2403" s="4">
        <f>IF(bot_orders[[#This Row],[side]]="sell",-bot_orders[[#This Row],[accFillSz]],bot_orders[[#This Row],[accFillSz]]+bot_orders[[#This Row],[fee]])</f>
        <v>4.1866480000000008</v>
      </c>
      <c r="AB2403">
        <v>0</v>
      </c>
      <c r="AC2403" t="s">
        <v>38</v>
      </c>
      <c r="AD2403">
        <v>0</v>
      </c>
      <c r="AE2403" t="s">
        <v>40</v>
      </c>
      <c r="AF2403" t="s">
        <v>41</v>
      </c>
      <c r="AG2403" t="s">
        <v>42</v>
      </c>
      <c r="AH2403" t="s">
        <v>28</v>
      </c>
      <c r="AI2403">
        <v>4.1866479999999999</v>
      </c>
      <c r="AJ2403">
        <v>-2.6912370000000001</v>
      </c>
    </row>
    <row r="2404" spans="1:36" x14ac:dyDescent="0.3">
      <c r="A2404">
        <v>2659</v>
      </c>
      <c r="B2404" t="s">
        <v>306</v>
      </c>
      <c r="C2404" t="s">
        <v>28</v>
      </c>
      <c r="D2404" t="s">
        <v>29</v>
      </c>
      <c r="E2404" t="s">
        <v>30</v>
      </c>
      <c r="F2404" t="s">
        <v>31</v>
      </c>
      <c r="G2404" t="s">
        <v>8293</v>
      </c>
      <c r="H2404" t="s">
        <v>8359</v>
      </c>
      <c r="I2404" s="4" t="s">
        <v>8360</v>
      </c>
      <c r="J2404" s="1">
        <f>((((bot_orders[[#This Row],[cTime]]/ 1000)+3*3600) / 86400) + DATE(1970,1,1))</f>
        <v>45770.142152442131</v>
      </c>
      <c r="K2404" s="4" t="s">
        <v>8361</v>
      </c>
      <c r="L2404" s="1">
        <f>((((bot_orders[[#This Row],[uTime]]/ 1000)+3*3600) / 86400) + DATE(1970,1,1))</f>
        <v>45770.142421585646</v>
      </c>
      <c r="M2404" t="s">
        <v>34</v>
      </c>
      <c r="N2404" t="s">
        <v>28</v>
      </c>
      <c r="O2404" t="s">
        <v>35</v>
      </c>
      <c r="P2404">
        <v>4.1900000000000004</v>
      </c>
      <c r="Q2404" t="s">
        <v>36</v>
      </c>
      <c r="R2404" t="s">
        <v>55</v>
      </c>
      <c r="S2404">
        <v>0.64480000000000004</v>
      </c>
      <c r="T2404">
        <v>0.64480000000000004</v>
      </c>
      <c r="U2404">
        <v>4.1900000000000004</v>
      </c>
      <c r="V2404">
        <v>-3.3519999999999999E-3</v>
      </c>
      <c r="W2404" t="s">
        <v>39</v>
      </c>
      <c r="X2404" s="4">
        <f>IF(bot_orders[[#This Row],[side]]="sell", bot_orders[[#This Row],[accFillSz]]*bot_orders[[#This Row],[avgPx]] + bot_orders[[#This Row],[fee]], -bot_orders[[#This Row],[accFillSz]]*bot_orders[[#This Row],[avgPx]])</f>
        <v>-2.7017120000000006</v>
      </c>
      <c r="Y2404" s="4">
        <f>IF(bot_orders[[#This Row],[side]]="buy", bot_orders[[#This Row],[accFillSz]] + bot_orders[[#This Row],[fee]], -bot_orders[[#This Row],[accFillSz]])</f>
        <v>4.1866480000000008</v>
      </c>
      <c r="Z2404" s="4">
        <f>IF(bot_orders[[#This Row],[side]]="sell",bot_orders[[#This Row],[accFillSz]]*bot_orders[[#This Row],[avgPx]]+bot_orders[[#This Row],[fee]], 0)</f>
        <v>0</v>
      </c>
      <c r="AA2404" s="4">
        <f>IF(bot_orders[[#This Row],[side]]="sell",-bot_orders[[#This Row],[accFillSz]],bot_orders[[#This Row],[accFillSz]]+bot_orders[[#This Row],[fee]])</f>
        <v>4.1866480000000008</v>
      </c>
      <c r="AB2404">
        <v>0</v>
      </c>
      <c r="AC2404" t="s">
        <v>38</v>
      </c>
      <c r="AD2404">
        <v>0</v>
      </c>
      <c r="AE2404" t="s">
        <v>40</v>
      </c>
      <c r="AF2404" t="s">
        <v>41</v>
      </c>
      <c r="AG2404" t="s">
        <v>42</v>
      </c>
      <c r="AH2404" t="s">
        <v>28</v>
      </c>
      <c r="AI2404">
        <v>4.1866479999999999</v>
      </c>
      <c r="AJ2404">
        <v>-2.7017120000000001</v>
      </c>
    </row>
    <row r="2405" spans="1:36" x14ac:dyDescent="0.3">
      <c r="A2405">
        <v>2660</v>
      </c>
      <c r="B2405" t="s">
        <v>306</v>
      </c>
      <c r="C2405" t="s">
        <v>28</v>
      </c>
      <c r="D2405" t="s">
        <v>29</v>
      </c>
      <c r="E2405" t="s">
        <v>30</v>
      </c>
      <c r="F2405" t="s">
        <v>31</v>
      </c>
      <c r="G2405" t="s">
        <v>8349</v>
      </c>
      <c r="H2405" t="s">
        <v>8362</v>
      </c>
      <c r="I2405" s="4" t="s">
        <v>8363</v>
      </c>
      <c r="J2405" s="1">
        <f>((((bot_orders[[#This Row],[cTime]]/ 1000)+3*3600) / 86400) + DATE(1970,1,1))</f>
        <v>45770.142767627316</v>
      </c>
      <c r="K2405" s="4" t="s">
        <v>8364</v>
      </c>
      <c r="L2405" s="1">
        <f>((((bot_orders[[#This Row],[uTime]]/ 1000)+3*3600) / 86400) + DATE(1970,1,1))</f>
        <v>45770.173819675925</v>
      </c>
      <c r="M2405" t="s">
        <v>34</v>
      </c>
      <c r="N2405" t="s">
        <v>28</v>
      </c>
      <c r="O2405" t="s">
        <v>35</v>
      </c>
      <c r="P2405">
        <v>4.1859999999999999</v>
      </c>
      <c r="Q2405" t="s">
        <v>36</v>
      </c>
      <c r="R2405" t="s">
        <v>37</v>
      </c>
      <c r="S2405">
        <v>0.64480000000000004</v>
      </c>
      <c r="T2405">
        <v>0.64480000000000004</v>
      </c>
      <c r="U2405">
        <v>4.1859999999999999</v>
      </c>
      <c r="V2405">
        <v>-2.1593061999999998E-3</v>
      </c>
      <c r="W2405" t="s">
        <v>38</v>
      </c>
      <c r="X2405" s="4">
        <f>IF(bot_orders[[#This Row],[side]]="sell", bot_orders[[#This Row],[accFillSz]]*bot_orders[[#This Row],[avgPx]] + bot_orders[[#This Row],[fee]], -bot_orders[[#This Row],[accFillSz]]*bot_orders[[#This Row],[avgPx]])</f>
        <v>2.6969734938000003</v>
      </c>
      <c r="Y2405" s="4">
        <f>IF(bot_orders[[#This Row],[side]]="buy", bot_orders[[#This Row],[accFillSz]] + bot_orders[[#This Row],[fee]], -bot_orders[[#This Row],[accFillSz]])</f>
        <v>-4.1859999999999999</v>
      </c>
      <c r="Z2405" s="4">
        <f>IF(bot_orders[[#This Row],[side]]="sell",bot_orders[[#This Row],[accFillSz]]*bot_orders[[#This Row],[avgPx]]+bot_orders[[#This Row],[fee]], 0)</f>
        <v>2.6969734938000003</v>
      </c>
      <c r="AA2405" s="4">
        <f>IF(bot_orders[[#This Row],[side]]="sell",-bot_orders[[#This Row],[accFillSz]],bot_orders[[#This Row],[accFillSz]]+bot_orders[[#This Row],[fee]])</f>
        <v>-4.1859999999999999</v>
      </c>
      <c r="AB2405">
        <v>0</v>
      </c>
      <c r="AC2405" t="s">
        <v>39</v>
      </c>
      <c r="AD2405">
        <v>0</v>
      </c>
      <c r="AE2405" t="s">
        <v>40</v>
      </c>
      <c r="AF2405" t="s">
        <v>41</v>
      </c>
      <c r="AG2405" t="s">
        <v>42</v>
      </c>
      <c r="AH2405" t="s">
        <v>28</v>
      </c>
      <c r="AI2405">
        <v>-4.1859999999999999</v>
      </c>
      <c r="AJ2405">
        <v>2.69697349</v>
      </c>
    </row>
    <row r="2406" spans="1:36" x14ac:dyDescent="0.3">
      <c r="A2406">
        <v>2663</v>
      </c>
      <c r="B2406" t="s">
        <v>306</v>
      </c>
      <c r="C2406" t="s">
        <v>28</v>
      </c>
      <c r="D2406" t="s">
        <v>29</v>
      </c>
      <c r="E2406" t="s">
        <v>30</v>
      </c>
      <c r="F2406" t="s">
        <v>31</v>
      </c>
      <c r="G2406" t="s">
        <v>8342</v>
      </c>
      <c r="H2406" t="s">
        <v>8371</v>
      </c>
      <c r="I2406" s="4" t="s">
        <v>8372</v>
      </c>
      <c r="J2406" s="1">
        <f>((((bot_orders[[#This Row],[cTime]]/ 1000)+3*3600) / 86400) + DATE(1970,1,1))</f>
        <v>45770.144202442127</v>
      </c>
      <c r="K2406" s="4" t="s">
        <v>8373</v>
      </c>
      <c r="L2406" s="1">
        <f>((((bot_orders[[#This Row],[uTime]]/ 1000)+3*3600) / 86400) + DATE(1970,1,1))</f>
        <v>45770.171564675926</v>
      </c>
      <c r="M2406" t="s">
        <v>34</v>
      </c>
      <c r="N2406" t="s">
        <v>28</v>
      </c>
      <c r="O2406" t="s">
        <v>35</v>
      </c>
      <c r="P2406">
        <v>4.1859999999999999</v>
      </c>
      <c r="Q2406" t="s">
        <v>36</v>
      </c>
      <c r="R2406" t="s">
        <v>37</v>
      </c>
      <c r="S2406">
        <v>0.64229999999999998</v>
      </c>
      <c r="T2406">
        <v>0.64229999999999998</v>
      </c>
      <c r="U2406">
        <v>4.1859999999999999</v>
      </c>
      <c r="V2406">
        <v>-2.1509341999999998E-3</v>
      </c>
      <c r="W2406" t="s">
        <v>38</v>
      </c>
      <c r="X2406" s="4">
        <f>IF(bot_orders[[#This Row],[side]]="sell", bot_orders[[#This Row],[accFillSz]]*bot_orders[[#This Row],[avgPx]] + bot_orders[[#This Row],[fee]], -bot_orders[[#This Row],[accFillSz]]*bot_orders[[#This Row],[avgPx]])</f>
        <v>2.6865168657999998</v>
      </c>
      <c r="Y2406" s="4">
        <f>IF(bot_orders[[#This Row],[side]]="buy", bot_orders[[#This Row],[accFillSz]] + bot_orders[[#This Row],[fee]], -bot_orders[[#This Row],[accFillSz]])</f>
        <v>-4.1859999999999999</v>
      </c>
      <c r="Z2406" s="4">
        <f>IF(bot_orders[[#This Row],[side]]="sell",bot_orders[[#This Row],[accFillSz]]*bot_orders[[#This Row],[avgPx]]+bot_orders[[#This Row],[fee]], 0)</f>
        <v>2.6865168657999998</v>
      </c>
      <c r="AA2406" s="4">
        <f>IF(bot_orders[[#This Row],[side]]="sell",-bot_orders[[#This Row],[accFillSz]],bot_orders[[#This Row],[accFillSz]]+bot_orders[[#This Row],[fee]])</f>
        <v>-4.1859999999999999</v>
      </c>
      <c r="AB2406">
        <v>0</v>
      </c>
      <c r="AC2406" t="s">
        <v>39</v>
      </c>
      <c r="AD2406">
        <v>0</v>
      </c>
      <c r="AE2406" t="s">
        <v>40</v>
      </c>
      <c r="AF2406" t="s">
        <v>41</v>
      </c>
      <c r="AG2406" t="s">
        <v>42</v>
      </c>
      <c r="AH2406" t="s">
        <v>28</v>
      </c>
      <c r="AI2406">
        <v>-4.1859999999999999</v>
      </c>
      <c r="AJ2406">
        <v>2.6865168700000002</v>
      </c>
    </row>
    <row r="2407" spans="1:36" x14ac:dyDescent="0.3">
      <c r="A2407">
        <v>2665</v>
      </c>
      <c r="B2407" t="s">
        <v>306</v>
      </c>
      <c r="C2407" t="s">
        <v>28</v>
      </c>
      <c r="D2407" t="s">
        <v>29</v>
      </c>
      <c r="E2407" t="s">
        <v>30</v>
      </c>
      <c r="F2407" t="s">
        <v>31</v>
      </c>
      <c r="G2407" t="s">
        <v>8335</v>
      </c>
      <c r="H2407" t="s">
        <v>8377</v>
      </c>
      <c r="I2407" s="4" t="s">
        <v>8378</v>
      </c>
      <c r="J2407" s="1">
        <f>((((bot_orders[[#This Row],[cTime]]/ 1000)+3*3600) / 86400) + DATE(1970,1,1))</f>
        <v>45770.147962291667</v>
      </c>
      <c r="K2407" s="4" t="s">
        <v>8379</v>
      </c>
      <c r="L2407" s="1">
        <f>((((bot_orders[[#This Row],[uTime]]/ 1000)+3*3600) / 86400) + DATE(1970,1,1))</f>
        <v>45770.164287291671</v>
      </c>
      <c r="M2407" t="s">
        <v>34</v>
      </c>
      <c r="N2407" t="s">
        <v>28</v>
      </c>
      <c r="O2407" t="s">
        <v>35</v>
      </c>
      <c r="P2407">
        <v>4.1859999999999999</v>
      </c>
      <c r="Q2407" t="s">
        <v>36</v>
      </c>
      <c r="R2407" t="s">
        <v>37</v>
      </c>
      <c r="S2407">
        <v>0.63980000000000004</v>
      </c>
      <c r="T2407">
        <v>0.63980000000000004</v>
      </c>
      <c r="U2407">
        <v>4.1859999999999999</v>
      </c>
      <c r="V2407">
        <v>-2.1425621999999998E-3</v>
      </c>
      <c r="W2407" t="s">
        <v>38</v>
      </c>
      <c r="X2407" s="4">
        <f>IF(bot_orders[[#This Row],[side]]="sell", bot_orders[[#This Row],[accFillSz]]*bot_orders[[#This Row],[avgPx]] + bot_orders[[#This Row],[fee]], -bot_orders[[#This Row],[accFillSz]]*bot_orders[[#This Row],[avgPx]])</f>
        <v>2.6760602378000002</v>
      </c>
      <c r="Y2407" s="4">
        <f>IF(bot_orders[[#This Row],[side]]="buy", bot_orders[[#This Row],[accFillSz]] + bot_orders[[#This Row],[fee]], -bot_orders[[#This Row],[accFillSz]])</f>
        <v>-4.1859999999999999</v>
      </c>
      <c r="Z2407" s="4">
        <f>IF(bot_orders[[#This Row],[side]]="sell",bot_orders[[#This Row],[accFillSz]]*bot_orders[[#This Row],[avgPx]]+bot_orders[[#This Row],[fee]], 0)</f>
        <v>2.6760602378000002</v>
      </c>
      <c r="AA2407" s="4">
        <f>IF(bot_orders[[#This Row],[side]]="sell",-bot_orders[[#This Row],[accFillSz]],bot_orders[[#This Row],[accFillSz]]+bot_orders[[#This Row],[fee]])</f>
        <v>-4.1859999999999999</v>
      </c>
      <c r="AB2407">
        <v>0</v>
      </c>
      <c r="AC2407" t="s">
        <v>39</v>
      </c>
      <c r="AD2407">
        <v>0</v>
      </c>
      <c r="AE2407" t="s">
        <v>40</v>
      </c>
      <c r="AF2407" t="s">
        <v>41</v>
      </c>
      <c r="AG2407" t="s">
        <v>42</v>
      </c>
      <c r="AH2407" t="s">
        <v>28</v>
      </c>
      <c r="AI2407">
        <v>-4.1859999999999999</v>
      </c>
      <c r="AJ2407">
        <v>2.67606024</v>
      </c>
    </row>
    <row r="2408" spans="1:36" x14ac:dyDescent="0.3">
      <c r="A2408">
        <v>2667</v>
      </c>
      <c r="B2408" t="s">
        <v>306</v>
      </c>
      <c r="C2408" t="s">
        <v>28</v>
      </c>
      <c r="D2408" t="s">
        <v>29</v>
      </c>
      <c r="E2408" t="s">
        <v>30</v>
      </c>
      <c r="F2408" t="s">
        <v>31</v>
      </c>
      <c r="G2408" t="s">
        <v>8223</v>
      </c>
      <c r="H2408" t="s">
        <v>8383</v>
      </c>
      <c r="I2408" s="4" t="s">
        <v>8384</v>
      </c>
      <c r="J2408" s="1">
        <f>((((bot_orders[[#This Row],[cTime]]/ 1000)+3*3600) / 86400) + DATE(1970,1,1))</f>
        <v>45770.150903414353</v>
      </c>
      <c r="K2408" s="4" t="s">
        <v>8385</v>
      </c>
      <c r="L2408" s="1">
        <f>((((bot_orders[[#This Row],[uTime]]/ 1000)+3*3600) / 86400) + DATE(1970,1,1))</f>
        <v>45770.163432696761</v>
      </c>
      <c r="M2408" t="s">
        <v>34</v>
      </c>
      <c r="N2408" t="s">
        <v>28</v>
      </c>
      <c r="O2408" t="s">
        <v>35</v>
      </c>
      <c r="P2408">
        <v>4.1859999999999999</v>
      </c>
      <c r="Q2408" t="s">
        <v>36</v>
      </c>
      <c r="R2408" t="s">
        <v>37</v>
      </c>
      <c r="S2408">
        <v>0.63729999999999998</v>
      </c>
      <c r="T2408">
        <v>0.63729999999999998</v>
      </c>
      <c r="U2408">
        <v>4.1859999999999999</v>
      </c>
      <c r="V2408">
        <v>-2.1341901999999999E-3</v>
      </c>
      <c r="W2408" t="s">
        <v>38</v>
      </c>
      <c r="X2408" s="4">
        <f>IF(bot_orders[[#This Row],[side]]="sell", bot_orders[[#This Row],[accFillSz]]*bot_orders[[#This Row],[avgPx]] + bot_orders[[#This Row],[fee]], -bot_orders[[#This Row],[accFillSz]]*bot_orders[[#This Row],[avgPx]])</f>
        <v>2.6656036097999998</v>
      </c>
      <c r="Y2408" s="4">
        <f>IF(bot_orders[[#This Row],[side]]="buy", bot_orders[[#This Row],[accFillSz]] + bot_orders[[#This Row],[fee]], -bot_orders[[#This Row],[accFillSz]])</f>
        <v>-4.1859999999999999</v>
      </c>
      <c r="Z2408" s="4">
        <f>IF(bot_orders[[#This Row],[side]]="sell",bot_orders[[#This Row],[accFillSz]]*bot_orders[[#This Row],[avgPx]]+bot_orders[[#This Row],[fee]], 0)</f>
        <v>2.6656036097999998</v>
      </c>
      <c r="AA2408" s="4">
        <f>IF(bot_orders[[#This Row],[side]]="sell",-bot_orders[[#This Row],[accFillSz]],bot_orders[[#This Row],[accFillSz]]+bot_orders[[#This Row],[fee]])</f>
        <v>-4.1859999999999999</v>
      </c>
      <c r="AB2408">
        <v>0</v>
      </c>
      <c r="AC2408" t="s">
        <v>39</v>
      </c>
      <c r="AD2408">
        <v>0</v>
      </c>
      <c r="AE2408" t="s">
        <v>40</v>
      </c>
      <c r="AF2408" t="s">
        <v>41</v>
      </c>
      <c r="AG2408" t="s">
        <v>42</v>
      </c>
      <c r="AH2408" t="s">
        <v>28</v>
      </c>
      <c r="AI2408">
        <v>-4.1859999999999999</v>
      </c>
      <c r="AJ2408">
        <v>2.6656036099999998</v>
      </c>
    </row>
    <row r="2409" spans="1:36" x14ac:dyDescent="0.3">
      <c r="A2409">
        <v>2670</v>
      </c>
      <c r="B2409" t="s">
        <v>306</v>
      </c>
      <c r="C2409" t="s">
        <v>28</v>
      </c>
      <c r="D2409" t="s">
        <v>29</v>
      </c>
      <c r="E2409" t="s">
        <v>30</v>
      </c>
      <c r="F2409" t="s">
        <v>31</v>
      </c>
      <c r="G2409" t="s">
        <v>8197</v>
      </c>
      <c r="H2409" t="s">
        <v>8391</v>
      </c>
      <c r="I2409" s="4" t="s">
        <v>8392</v>
      </c>
      <c r="J2409" s="1">
        <f>((((bot_orders[[#This Row],[cTime]]/ 1000)+3*3600) / 86400) + DATE(1970,1,1))</f>
        <v>45770.157913437499</v>
      </c>
      <c r="K2409" s="4" t="s">
        <v>8393</v>
      </c>
      <c r="L2409" s="1">
        <f>((((bot_orders[[#This Row],[uTime]]/ 1000)+3*3600) / 86400) + DATE(1970,1,1))</f>
        <v>45770.159480486109</v>
      </c>
      <c r="M2409" t="s">
        <v>34</v>
      </c>
      <c r="N2409" t="s">
        <v>28</v>
      </c>
      <c r="O2409" t="s">
        <v>35</v>
      </c>
      <c r="P2409">
        <v>4.1859999999999999</v>
      </c>
      <c r="Q2409" t="s">
        <v>36</v>
      </c>
      <c r="R2409" t="s">
        <v>37</v>
      </c>
      <c r="S2409">
        <v>0.63490000000000002</v>
      </c>
      <c r="T2409">
        <v>0.63490000000000002</v>
      </c>
      <c r="U2409">
        <v>4.1859999999999999</v>
      </c>
      <c r="V2409">
        <v>-2.1261531E-3</v>
      </c>
      <c r="W2409" t="s">
        <v>38</v>
      </c>
      <c r="X2409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409" s="4">
        <f>IF(bot_orders[[#This Row],[side]]="buy", bot_orders[[#This Row],[accFillSz]] + bot_orders[[#This Row],[fee]], -bot_orders[[#This Row],[accFillSz]])</f>
        <v>-4.1859999999999999</v>
      </c>
      <c r="Z2409" s="4">
        <f>IF(bot_orders[[#This Row],[side]]="sell",bot_orders[[#This Row],[accFillSz]]*bot_orders[[#This Row],[avgPx]]+bot_orders[[#This Row],[fee]], 0)</f>
        <v>2.6555652469000002</v>
      </c>
      <c r="AA2409" s="4">
        <f>IF(bot_orders[[#This Row],[side]]="sell",-bot_orders[[#This Row],[accFillSz]],bot_orders[[#This Row],[accFillSz]]+bot_orders[[#This Row],[fee]])</f>
        <v>-4.1859999999999999</v>
      </c>
      <c r="AB2409">
        <v>0</v>
      </c>
      <c r="AC2409" t="s">
        <v>39</v>
      </c>
      <c r="AD2409">
        <v>0</v>
      </c>
      <c r="AE2409" t="s">
        <v>40</v>
      </c>
      <c r="AF2409" t="s">
        <v>41</v>
      </c>
      <c r="AG2409" t="s">
        <v>42</v>
      </c>
      <c r="AH2409" t="s">
        <v>28</v>
      </c>
      <c r="AI2409">
        <v>-4.1859999999999999</v>
      </c>
      <c r="AJ2409">
        <v>2.65556525</v>
      </c>
    </row>
    <row r="2410" spans="1:36" x14ac:dyDescent="0.3">
      <c r="A2410">
        <v>2671</v>
      </c>
      <c r="B2410" t="s">
        <v>306</v>
      </c>
      <c r="C2410" t="s">
        <v>28</v>
      </c>
      <c r="D2410" t="s">
        <v>29</v>
      </c>
      <c r="E2410" t="s">
        <v>30</v>
      </c>
      <c r="F2410" t="s">
        <v>31</v>
      </c>
      <c r="G2410" t="s">
        <v>8394</v>
      </c>
      <c r="H2410" t="s">
        <v>8395</v>
      </c>
      <c r="I2410" s="4" t="s">
        <v>8396</v>
      </c>
      <c r="J2410" s="1">
        <f>((((bot_orders[[#This Row],[cTime]]/ 1000)+3*3600) / 86400) + DATE(1970,1,1))</f>
        <v>45770.159480509261</v>
      </c>
      <c r="K2410" s="4" t="s">
        <v>8397</v>
      </c>
      <c r="L2410" s="1">
        <f>((((bot_orders[[#This Row],[uTime]]/ 1000)+3*3600) / 86400) + DATE(1970,1,1))</f>
        <v>45770.20491591435</v>
      </c>
      <c r="M2410" t="s">
        <v>34</v>
      </c>
      <c r="N2410" t="s">
        <v>28</v>
      </c>
      <c r="O2410" t="s">
        <v>35</v>
      </c>
      <c r="P2410">
        <v>4.1900000000000004</v>
      </c>
      <c r="Q2410" t="s">
        <v>36</v>
      </c>
      <c r="R2410" t="s">
        <v>55</v>
      </c>
      <c r="S2410">
        <v>0.63239999999999996</v>
      </c>
      <c r="T2410">
        <v>0.63239999999999996</v>
      </c>
      <c r="U2410">
        <v>4.1900000000000004</v>
      </c>
      <c r="V2410">
        <v>-3.3519999999999999E-3</v>
      </c>
      <c r="W2410" t="s">
        <v>39</v>
      </c>
      <c r="X2410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410" s="4">
        <f>IF(bot_orders[[#This Row],[side]]="buy", bot_orders[[#This Row],[accFillSz]] + bot_orders[[#This Row],[fee]], -bot_orders[[#This Row],[accFillSz]])</f>
        <v>4.1866480000000008</v>
      </c>
      <c r="Z2410" s="4">
        <f>IF(bot_orders[[#This Row],[side]]="sell",bot_orders[[#This Row],[accFillSz]]*bot_orders[[#This Row],[avgPx]]+bot_orders[[#This Row],[fee]], 0)</f>
        <v>0</v>
      </c>
      <c r="AA2410" s="4">
        <f>IF(bot_orders[[#This Row],[side]]="sell",-bot_orders[[#This Row],[accFillSz]],bot_orders[[#This Row],[accFillSz]]+bot_orders[[#This Row],[fee]])</f>
        <v>4.1866480000000008</v>
      </c>
      <c r="AB2410">
        <v>0</v>
      </c>
      <c r="AC2410" t="s">
        <v>38</v>
      </c>
      <c r="AD2410">
        <v>0</v>
      </c>
      <c r="AE2410" t="s">
        <v>40</v>
      </c>
      <c r="AF2410" t="s">
        <v>41</v>
      </c>
      <c r="AG2410" t="s">
        <v>42</v>
      </c>
      <c r="AH2410" t="s">
        <v>28</v>
      </c>
      <c r="AI2410">
        <v>4.1866479999999999</v>
      </c>
      <c r="AJ2410">
        <v>-2.649756</v>
      </c>
    </row>
    <row r="2411" spans="1:36" x14ac:dyDescent="0.3">
      <c r="A2411">
        <v>2673</v>
      </c>
      <c r="B2411" t="s">
        <v>306</v>
      </c>
      <c r="C2411" t="s">
        <v>28</v>
      </c>
      <c r="D2411" t="s">
        <v>29</v>
      </c>
      <c r="E2411" t="s">
        <v>30</v>
      </c>
      <c r="F2411" t="s">
        <v>31</v>
      </c>
      <c r="G2411" t="s">
        <v>8401</v>
      </c>
      <c r="H2411" t="s">
        <v>8402</v>
      </c>
      <c r="I2411" s="4" t="s">
        <v>8403</v>
      </c>
      <c r="J2411" s="1">
        <f>((((bot_orders[[#This Row],[cTime]]/ 1000)+3*3600) / 86400) + DATE(1970,1,1))</f>
        <v>45770.163432719906</v>
      </c>
      <c r="K2411" s="4" t="s">
        <v>8404</v>
      </c>
      <c r="L2411" s="1">
        <f>((((bot_orders[[#This Row],[uTime]]/ 1000)+3*3600) / 86400) + DATE(1970,1,1))</f>
        <v>45770.201100069447</v>
      </c>
      <c r="M2411" t="s">
        <v>34</v>
      </c>
      <c r="N2411" t="s">
        <v>28</v>
      </c>
      <c r="O2411" t="s">
        <v>35</v>
      </c>
      <c r="P2411">
        <v>4.1900000000000004</v>
      </c>
      <c r="Q2411" t="s">
        <v>36</v>
      </c>
      <c r="R2411" t="s">
        <v>55</v>
      </c>
      <c r="S2411">
        <v>0.63490000000000002</v>
      </c>
      <c r="T2411">
        <v>0.63490000000000002</v>
      </c>
      <c r="U2411">
        <v>4.1900000000000004</v>
      </c>
      <c r="V2411">
        <v>-3.3519999999999999E-3</v>
      </c>
      <c r="W2411" t="s">
        <v>39</v>
      </c>
      <c r="X2411" s="4">
        <f>IF(bot_orders[[#This Row],[side]]="sell", bot_orders[[#This Row],[accFillSz]]*bot_orders[[#This Row],[avgPx]] + bot_orders[[#This Row],[fee]], -bot_orders[[#This Row],[accFillSz]]*bot_orders[[#This Row],[avgPx]])</f>
        <v>-2.6602310000000005</v>
      </c>
      <c r="Y2411" s="4">
        <f>IF(bot_orders[[#This Row],[side]]="buy", bot_orders[[#This Row],[accFillSz]] + bot_orders[[#This Row],[fee]], -bot_orders[[#This Row],[accFillSz]])</f>
        <v>4.1866480000000008</v>
      </c>
      <c r="Z2411" s="4">
        <f>IF(bot_orders[[#This Row],[side]]="sell",bot_orders[[#This Row],[accFillSz]]*bot_orders[[#This Row],[avgPx]]+bot_orders[[#This Row],[fee]], 0)</f>
        <v>0</v>
      </c>
      <c r="AA2411" s="4">
        <f>IF(bot_orders[[#This Row],[side]]="sell",-bot_orders[[#This Row],[accFillSz]],bot_orders[[#This Row],[accFillSz]]+bot_orders[[#This Row],[fee]])</f>
        <v>4.1866480000000008</v>
      </c>
      <c r="AB2411">
        <v>0</v>
      </c>
      <c r="AC2411" t="s">
        <v>38</v>
      </c>
      <c r="AD2411">
        <v>0</v>
      </c>
      <c r="AE2411" t="s">
        <v>40</v>
      </c>
      <c r="AF2411" t="s">
        <v>41</v>
      </c>
      <c r="AG2411" t="s">
        <v>42</v>
      </c>
      <c r="AH2411" t="s">
        <v>28</v>
      </c>
      <c r="AI2411">
        <v>4.1866479999999999</v>
      </c>
      <c r="AJ2411">
        <v>-2.660231</v>
      </c>
    </row>
    <row r="2412" spans="1:36" x14ac:dyDescent="0.3">
      <c r="A2412">
        <v>2675</v>
      </c>
      <c r="B2412" t="s">
        <v>306</v>
      </c>
      <c r="C2412" t="s">
        <v>28</v>
      </c>
      <c r="D2412" t="s">
        <v>29</v>
      </c>
      <c r="E2412" t="s">
        <v>30</v>
      </c>
      <c r="F2412" t="s">
        <v>31</v>
      </c>
      <c r="G2412" t="s">
        <v>8408</v>
      </c>
      <c r="H2412" t="s">
        <v>8409</v>
      </c>
      <c r="I2412" s="4" t="s">
        <v>8410</v>
      </c>
      <c r="J2412" s="1">
        <f>((((bot_orders[[#This Row],[cTime]]/ 1000)+3*3600) / 86400) + DATE(1970,1,1))</f>
        <v>45770.164287326392</v>
      </c>
      <c r="K2412" s="4" t="s">
        <v>8411</v>
      </c>
      <c r="L2412" s="1">
        <f>((((bot_orders[[#This Row],[uTime]]/ 1000)+3*3600) / 86400) + DATE(1970,1,1))</f>
        <v>45770.165208738428</v>
      </c>
      <c r="M2412" t="s">
        <v>34</v>
      </c>
      <c r="N2412" t="s">
        <v>28</v>
      </c>
      <c r="O2412" t="s">
        <v>35</v>
      </c>
      <c r="P2412">
        <v>4.1900000000000004</v>
      </c>
      <c r="Q2412" t="s">
        <v>36</v>
      </c>
      <c r="R2412" t="s">
        <v>55</v>
      </c>
      <c r="S2412">
        <v>0.63729999999999998</v>
      </c>
      <c r="T2412">
        <v>0.63729999999999998</v>
      </c>
      <c r="U2412">
        <v>4.1900000000000004</v>
      </c>
      <c r="V2412">
        <v>-3.3519999999999999E-3</v>
      </c>
      <c r="W2412" t="s">
        <v>39</v>
      </c>
      <c r="X2412" s="4">
        <f>IF(bot_orders[[#This Row],[side]]="sell", bot_orders[[#This Row],[accFillSz]]*bot_orders[[#This Row],[avgPx]] + bot_orders[[#This Row],[fee]], -bot_orders[[#This Row],[accFillSz]]*bot_orders[[#This Row],[avgPx]])</f>
        <v>-2.6702870000000001</v>
      </c>
      <c r="Y2412" s="4">
        <f>IF(bot_orders[[#This Row],[side]]="buy", bot_orders[[#This Row],[accFillSz]] + bot_orders[[#This Row],[fee]], -bot_orders[[#This Row],[accFillSz]])</f>
        <v>4.1866480000000008</v>
      </c>
      <c r="Z2412" s="4">
        <f>IF(bot_orders[[#This Row],[side]]="sell",bot_orders[[#This Row],[accFillSz]]*bot_orders[[#This Row],[avgPx]]+bot_orders[[#This Row],[fee]], 0)</f>
        <v>0</v>
      </c>
      <c r="AA2412" s="4">
        <f>IF(bot_orders[[#This Row],[side]]="sell",-bot_orders[[#This Row],[accFillSz]],bot_orders[[#This Row],[accFillSz]]+bot_orders[[#This Row],[fee]])</f>
        <v>4.1866480000000008</v>
      </c>
      <c r="AB2412">
        <v>0</v>
      </c>
      <c r="AC2412" t="s">
        <v>38</v>
      </c>
      <c r="AD2412">
        <v>0</v>
      </c>
      <c r="AE2412" t="s">
        <v>40</v>
      </c>
      <c r="AF2412" t="s">
        <v>41</v>
      </c>
      <c r="AG2412" t="s">
        <v>42</v>
      </c>
      <c r="AH2412" t="s">
        <v>28</v>
      </c>
      <c r="AI2412">
        <v>4.1866479999999999</v>
      </c>
      <c r="AJ2412">
        <v>-2.6702870000000001</v>
      </c>
    </row>
    <row r="2413" spans="1:36" x14ac:dyDescent="0.3">
      <c r="A2413">
        <v>2677</v>
      </c>
      <c r="B2413" t="s">
        <v>306</v>
      </c>
      <c r="C2413" t="s">
        <v>28</v>
      </c>
      <c r="D2413" t="s">
        <v>29</v>
      </c>
      <c r="E2413" t="s">
        <v>30</v>
      </c>
      <c r="F2413" t="s">
        <v>31</v>
      </c>
      <c r="G2413" t="s">
        <v>8408</v>
      </c>
      <c r="H2413" t="s">
        <v>8414</v>
      </c>
      <c r="I2413" s="4" t="s">
        <v>8415</v>
      </c>
      <c r="J2413" s="1">
        <f>((((bot_orders[[#This Row],[cTime]]/ 1000)+3*3600) / 86400) + DATE(1970,1,1))</f>
        <v>45770.165208773149</v>
      </c>
      <c r="K2413" s="4" t="s">
        <v>8416</v>
      </c>
      <c r="L2413" s="1">
        <f>((((bot_orders[[#This Row],[uTime]]/ 1000)+3*3600) / 86400) + DATE(1970,1,1))</f>
        <v>45770.167942731481</v>
      </c>
      <c r="M2413" t="s">
        <v>34</v>
      </c>
      <c r="N2413" t="s">
        <v>28</v>
      </c>
      <c r="O2413" t="s">
        <v>35</v>
      </c>
      <c r="P2413">
        <v>4.1859999999999999</v>
      </c>
      <c r="Q2413" t="s">
        <v>36</v>
      </c>
      <c r="R2413" t="s">
        <v>37</v>
      </c>
      <c r="S2413">
        <v>0.63980000000000004</v>
      </c>
      <c r="T2413">
        <v>0.63980000000000004</v>
      </c>
      <c r="U2413">
        <v>4.1859999999999999</v>
      </c>
      <c r="V2413">
        <v>-2.1425621999999998E-3</v>
      </c>
      <c r="W2413" t="s">
        <v>38</v>
      </c>
      <c r="X2413" s="4">
        <f>IF(bot_orders[[#This Row],[side]]="sell", bot_orders[[#This Row],[accFillSz]]*bot_orders[[#This Row],[avgPx]] + bot_orders[[#This Row],[fee]], -bot_orders[[#This Row],[accFillSz]]*bot_orders[[#This Row],[avgPx]])</f>
        <v>2.6760602378000002</v>
      </c>
      <c r="Y2413" s="4">
        <f>IF(bot_orders[[#This Row],[side]]="buy", bot_orders[[#This Row],[accFillSz]] + bot_orders[[#This Row],[fee]], -bot_orders[[#This Row],[accFillSz]])</f>
        <v>-4.1859999999999999</v>
      </c>
      <c r="Z2413" s="4">
        <f>IF(bot_orders[[#This Row],[side]]="sell",bot_orders[[#This Row],[accFillSz]]*bot_orders[[#This Row],[avgPx]]+bot_orders[[#This Row],[fee]], 0)</f>
        <v>2.6760602378000002</v>
      </c>
      <c r="AA2413" s="4">
        <f>IF(bot_orders[[#This Row],[side]]="sell",-bot_orders[[#This Row],[accFillSz]],bot_orders[[#This Row],[accFillSz]]+bot_orders[[#This Row],[fee]])</f>
        <v>-4.1859999999999999</v>
      </c>
      <c r="AB2413">
        <v>0</v>
      </c>
      <c r="AC2413" t="s">
        <v>39</v>
      </c>
      <c r="AD2413">
        <v>0</v>
      </c>
      <c r="AE2413" t="s">
        <v>40</v>
      </c>
      <c r="AF2413" t="s">
        <v>41</v>
      </c>
      <c r="AG2413" t="s">
        <v>42</v>
      </c>
      <c r="AH2413" t="s">
        <v>28</v>
      </c>
      <c r="AI2413">
        <v>-4.1859999999999999</v>
      </c>
      <c r="AJ2413">
        <v>2.67606024</v>
      </c>
    </row>
    <row r="2414" spans="1:36" x14ac:dyDescent="0.3">
      <c r="A2414">
        <v>2678</v>
      </c>
      <c r="B2414" t="s">
        <v>306</v>
      </c>
      <c r="C2414" t="s">
        <v>28</v>
      </c>
      <c r="D2414" t="s">
        <v>29</v>
      </c>
      <c r="E2414" t="s">
        <v>30</v>
      </c>
      <c r="F2414" t="s">
        <v>31</v>
      </c>
      <c r="G2414" t="s">
        <v>8417</v>
      </c>
      <c r="H2414" t="s">
        <v>8418</v>
      </c>
      <c r="I2414" s="4" t="s">
        <v>8419</v>
      </c>
      <c r="J2414" s="1">
        <f>((((bot_orders[[#This Row],[cTime]]/ 1000)+3*3600) / 86400) + DATE(1970,1,1))</f>
        <v>45770.167942754633</v>
      </c>
      <c r="K2414" s="4" t="s">
        <v>8420</v>
      </c>
      <c r="L2414" s="1">
        <f>((((bot_orders[[#This Row],[uTime]]/ 1000)+3*3600) / 86400) + DATE(1970,1,1))</f>
        <v>45770.181991516205</v>
      </c>
      <c r="M2414" t="s">
        <v>34</v>
      </c>
      <c r="N2414" t="s">
        <v>28</v>
      </c>
      <c r="O2414" t="s">
        <v>35</v>
      </c>
      <c r="P2414">
        <v>4.1900000000000004</v>
      </c>
      <c r="Q2414" t="s">
        <v>36</v>
      </c>
      <c r="R2414" t="s">
        <v>55</v>
      </c>
      <c r="S2414">
        <v>0.63729999999999998</v>
      </c>
      <c r="T2414">
        <v>0.63729999999999998</v>
      </c>
      <c r="U2414">
        <v>4.1900000000000004</v>
      </c>
      <c r="V2414">
        <v>-3.3519999999999999E-3</v>
      </c>
      <c r="W2414" t="s">
        <v>39</v>
      </c>
      <c r="X2414" s="4">
        <f>IF(bot_orders[[#This Row],[side]]="sell", bot_orders[[#This Row],[accFillSz]]*bot_orders[[#This Row],[avgPx]] + bot_orders[[#This Row],[fee]], -bot_orders[[#This Row],[accFillSz]]*bot_orders[[#This Row],[avgPx]])</f>
        <v>-2.6702870000000001</v>
      </c>
      <c r="Y2414" s="4">
        <f>IF(bot_orders[[#This Row],[side]]="buy", bot_orders[[#This Row],[accFillSz]] + bot_orders[[#This Row],[fee]], -bot_orders[[#This Row],[accFillSz]])</f>
        <v>4.1866480000000008</v>
      </c>
      <c r="Z2414" s="4">
        <f>IF(bot_orders[[#This Row],[side]]="sell",bot_orders[[#This Row],[accFillSz]]*bot_orders[[#This Row],[avgPx]]+bot_orders[[#This Row],[fee]], 0)</f>
        <v>0</v>
      </c>
      <c r="AA2414" s="4">
        <f>IF(bot_orders[[#This Row],[side]]="sell",-bot_orders[[#This Row],[accFillSz]],bot_orders[[#This Row],[accFillSz]]+bot_orders[[#This Row],[fee]])</f>
        <v>4.1866480000000008</v>
      </c>
      <c r="AB2414">
        <v>0</v>
      </c>
      <c r="AC2414" t="s">
        <v>38</v>
      </c>
      <c r="AD2414">
        <v>0</v>
      </c>
      <c r="AE2414" t="s">
        <v>40</v>
      </c>
      <c r="AF2414" t="s">
        <v>41</v>
      </c>
      <c r="AG2414" t="s">
        <v>42</v>
      </c>
      <c r="AH2414" t="s">
        <v>28</v>
      </c>
      <c r="AI2414">
        <v>4.1866479999999999</v>
      </c>
      <c r="AJ2414">
        <v>-2.6702870000000001</v>
      </c>
    </row>
    <row r="2415" spans="1:36" x14ac:dyDescent="0.3">
      <c r="A2415">
        <v>2680</v>
      </c>
      <c r="B2415" t="s">
        <v>306</v>
      </c>
      <c r="C2415" t="s">
        <v>28</v>
      </c>
      <c r="D2415" t="s">
        <v>29</v>
      </c>
      <c r="E2415" t="s">
        <v>30</v>
      </c>
      <c r="F2415" t="s">
        <v>31</v>
      </c>
      <c r="G2415" t="s">
        <v>8424</v>
      </c>
      <c r="H2415" t="s">
        <v>8425</v>
      </c>
      <c r="I2415" s="4" t="s">
        <v>8426</v>
      </c>
      <c r="J2415" s="1">
        <f>((((bot_orders[[#This Row],[cTime]]/ 1000)+3*3600) / 86400) + DATE(1970,1,1))</f>
        <v>45770.171564710647</v>
      </c>
      <c r="K2415" s="4" t="s">
        <v>8427</v>
      </c>
      <c r="L2415" s="1">
        <f>((((bot_orders[[#This Row],[uTime]]/ 1000)+3*3600) / 86400) + DATE(1970,1,1))</f>
        <v>45770.180695138886</v>
      </c>
      <c r="M2415" t="s">
        <v>34</v>
      </c>
      <c r="N2415" t="s">
        <v>28</v>
      </c>
      <c r="O2415" t="s">
        <v>35</v>
      </c>
      <c r="P2415">
        <v>4.1900000000000004</v>
      </c>
      <c r="Q2415" t="s">
        <v>36</v>
      </c>
      <c r="R2415" t="s">
        <v>55</v>
      </c>
      <c r="S2415">
        <v>0.63980000000000004</v>
      </c>
      <c r="T2415">
        <v>0.63980000000000004</v>
      </c>
      <c r="U2415">
        <v>4.1900000000000004</v>
      </c>
      <c r="V2415">
        <v>-3.3519999999999999E-3</v>
      </c>
      <c r="W2415" t="s">
        <v>39</v>
      </c>
      <c r="X2415" s="4">
        <f>IF(bot_orders[[#This Row],[side]]="sell", bot_orders[[#This Row],[accFillSz]]*bot_orders[[#This Row],[avgPx]] + bot_orders[[#This Row],[fee]], -bot_orders[[#This Row],[accFillSz]]*bot_orders[[#This Row],[avgPx]])</f>
        <v>-2.6807620000000005</v>
      </c>
      <c r="Y2415" s="4">
        <f>IF(bot_orders[[#This Row],[side]]="buy", bot_orders[[#This Row],[accFillSz]] + bot_orders[[#This Row],[fee]], -bot_orders[[#This Row],[accFillSz]])</f>
        <v>4.1866480000000008</v>
      </c>
      <c r="Z2415" s="4">
        <f>IF(bot_orders[[#This Row],[side]]="sell",bot_orders[[#This Row],[accFillSz]]*bot_orders[[#This Row],[avgPx]]+bot_orders[[#This Row],[fee]], 0)</f>
        <v>0</v>
      </c>
      <c r="AA2415" s="4">
        <f>IF(bot_orders[[#This Row],[side]]="sell",-bot_orders[[#This Row],[accFillSz]],bot_orders[[#This Row],[accFillSz]]+bot_orders[[#This Row],[fee]])</f>
        <v>4.1866480000000008</v>
      </c>
      <c r="AB2415">
        <v>0</v>
      </c>
      <c r="AC2415" t="s">
        <v>38</v>
      </c>
      <c r="AD2415">
        <v>0</v>
      </c>
      <c r="AE2415" t="s">
        <v>40</v>
      </c>
      <c r="AF2415" t="s">
        <v>41</v>
      </c>
      <c r="AG2415" t="s">
        <v>42</v>
      </c>
      <c r="AH2415" t="s">
        <v>28</v>
      </c>
      <c r="AI2415">
        <v>4.1866479999999999</v>
      </c>
      <c r="AJ2415">
        <v>-2.6807620000000001</v>
      </c>
    </row>
    <row r="2416" spans="1:36" x14ac:dyDescent="0.3">
      <c r="A2416">
        <v>2682</v>
      </c>
      <c r="B2416" t="s">
        <v>306</v>
      </c>
      <c r="C2416" t="s">
        <v>28</v>
      </c>
      <c r="D2416" t="s">
        <v>29</v>
      </c>
      <c r="E2416" t="s">
        <v>30</v>
      </c>
      <c r="F2416" t="s">
        <v>31</v>
      </c>
      <c r="G2416" t="s">
        <v>8431</v>
      </c>
      <c r="H2416" t="s">
        <v>8432</v>
      </c>
      <c r="I2416" s="4" t="s">
        <v>8433</v>
      </c>
      <c r="J2416" s="1">
        <f>((((bot_orders[[#This Row],[cTime]]/ 1000)+3*3600) / 86400) + DATE(1970,1,1))</f>
        <v>45770.173819699077</v>
      </c>
      <c r="K2416" s="4" t="s">
        <v>8434</v>
      </c>
      <c r="L2416" s="1">
        <f>((((bot_orders[[#This Row],[uTime]]/ 1000)+3*3600) / 86400) + DATE(1970,1,1))</f>
        <v>45770.176408136576</v>
      </c>
      <c r="M2416" t="s">
        <v>34</v>
      </c>
      <c r="N2416" t="s">
        <v>28</v>
      </c>
      <c r="O2416" t="s">
        <v>35</v>
      </c>
      <c r="P2416">
        <v>4.1900000000000004</v>
      </c>
      <c r="Q2416" t="s">
        <v>36</v>
      </c>
      <c r="R2416" t="s">
        <v>55</v>
      </c>
      <c r="S2416">
        <v>0.64229999999999998</v>
      </c>
      <c r="T2416">
        <v>0.64229999999999998</v>
      </c>
      <c r="U2416">
        <v>4.1900000000000004</v>
      </c>
      <c r="V2416">
        <v>-3.3519999999999999E-3</v>
      </c>
      <c r="W2416" t="s">
        <v>39</v>
      </c>
      <c r="X2416" s="4">
        <f>IF(bot_orders[[#This Row],[side]]="sell", bot_orders[[#This Row],[accFillSz]]*bot_orders[[#This Row],[avgPx]] + bot_orders[[#This Row],[fee]], -bot_orders[[#This Row],[accFillSz]]*bot_orders[[#This Row],[avgPx]])</f>
        <v>-2.6912370000000001</v>
      </c>
      <c r="Y2416" s="4">
        <f>IF(bot_orders[[#This Row],[side]]="buy", bot_orders[[#This Row],[accFillSz]] + bot_orders[[#This Row],[fee]], -bot_orders[[#This Row],[accFillSz]])</f>
        <v>4.1866480000000008</v>
      </c>
      <c r="Z2416" s="4">
        <f>IF(bot_orders[[#This Row],[side]]="sell",bot_orders[[#This Row],[accFillSz]]*bot_orders[[#This Row],[avgPx]]+bot_orders[[#This Row],[fee]], 0)</f>
        <v>0</v>
      </c>
      <c r="AA2416" s="4">
        <f>IF(bot_orders[[#This Row],[side]]="sell",-bot_orders[[#This Row],[accFillSz]],bot_orders[[#This Row],[accFillSz]]+bot_orders[[#This Row],[fee]])</f>
        <v>4.1866480000000008</v>
      </c>
      <c r="AB2416">
        <v>0</v>
      </c>
      <c r="AC2416" t="s">
        <v>38</v>
      </c>
      <c r="AD2416">
        <v>0</v>
      </c>
      <c r="AE2416" t="s">
        <v>40</v>
      </c>
      <c r="AF2416" t="s">
        <v>41</v>
      </c>
      <c r="AG2416" t="s">
        <v>42</v>
      </c>
      <c r="AH2416" t="s">
        <v>28</v>
      </c>
      <c r="AI2416">
        <v>4.1866479999999999</v>
      </c>
      <c r="AJ2416">
        <v>-2.6912370000000001</v>
      </c>
    </row>
    <row r="2417" spans="1:36" x14ac:dyDescent="0.3">
      <c r="A2417">
        <v>2686</v>
      </c>
      <c r="B2417" t="s">
        <v>306</v>
      </c>
      <c r="C2417" t="s">
        <v>28</v>
      </c>
      <c r="D2417" t="s">
        <v>29</v>
      </c>
      <c r="E2417" t="s">
        <v>30</v>
      </c>
      <c r="F2417" t="s">
        <v>31</v>
      </c>
      <c r="G2417" t="s">
        <v>8424</v>
      </c>
      <c r="H2417" t="s">
        <v>8444</v>
      </c>
      <c r="I2417" s="4" t="s">
        <v>8445</v>
      </c>
      <c r="J2417" s="1">
        <f>((((bot_orders[[#This Row],[cTime]]/ 1000)+3*3600) / 86400) + DATE(1970,1,1))</f>
        <v>45770.180695162038</v>
      </c>
      <c r="K2417" s="4" t="s">
        <v>8446</v>
      </c>
      <c r="L2417" s="1">
        <f>((((bot_orders[[#This Row],[uTime]]/ 1000)+3*3600) / 86400) + DATE(1970,1,1))</f>
        <v>45770.186329965276</v>
      </c>
      <c r="M2417" t="s">
        <v>34</v>
      </c>
      <c r="N2417" t="s">
        <v>28</v>
      </c>
      <c r="O2417" t="s">
        <v>35</v>
      </c>
      <c r="P2417">
        <v>4.1859999999999999</v>
      </c>
      <c r="Q2417" t="s">
        <v>36</v>
      </c>
      <c r="R2417" t="s">
        <v>37</v>
      </c>
      <c r="S2417">
        <v>0.64229999999999998</v>
      </c>
      <c r="T2417">
        <v>0.64229999999999998</v>
      </c>
      <c r="U2417">
        <v>4.1859999999999999</v>
      </c>
      <c r="V2417">
        <v>-2.1509341999999998E-3</v>
      </c>
      <c r="W2417" t="s">
        <v>38</v>
      </c>
      <c r="X2417" s="4">
        <f>IF(bot_orders[[#This Row],[side]]="sell", bot_orders[[#This Row],[accFillSz]]*bot_orders[[#This Row],[avgPx]] + bot_orders[[#This Row],[fee]], -bot_orders[[#This Row],[accFillSz]]*bot_orders[[#This Row],[avgPx]])</f>
        <v>2.6865168657999998</v>
      </c>
      <c r="Y2417" s="4">
        <f>IF(bot_orders[[#This Row],[side]]="buy", bot_orders[[#This Row],[accFillSz]] + bot_orders[[#This Row],[fee]], -bot_orders[[#This Row],[accFillSz]])</f>
        <v>-4.1859999999999999</v>
      </c>
      <c r="Z2417" s="4">
        <f>IF(bot_orders[[#This Row],[side]]="sell",bot_orders[[#This Row],[accFillSz]]*bot_orders[[#This Row],[avgPx]]+bot_orders[[#This Row],[fee]], 0)</f>
        <v>2.6865168657999998</v>
      </c>
      <c r="AA2417" s="4">
        <f>IF(bot_orders[[#This Row],[side]]="sell",-bot_orders[[#This Row],[accFillSz]],bot_orders[[#This Row],[accFillSz]]+bot_orders[[#This Row],[fee]])</f>
        <v>-4.1859999999999999</v>
      </c>
      <c r="AB2417">
        <v>0</v>
      </c>
      <c r="AC2417" t="s">
        <v>39</v>
      </c>
      <c r="AD2417">
        <v>0</v>
      </c>
      <c r="AE2417" t="s">
        <v>40</v>
      </c>
      <c r="AF2417" t="s">
        <v>41</v>
      </c>
      <c r="AG2417" t="s">
        <v>42</v>
      </c>
      <c r="AH2417" t="s">
        <v>28</v>
      </c>
      <c r="AI2417">
        <v>-4.1859999999999999</v>
      </c>
      <c r="AJ2417">
        <v>2.6865168700000002</v>
      </c>
    </row>
    <row r="2418" spans="1:36" x14ac:dyDescent="0.3">
      <c r="A2418">
        <v>2688</v>
      </c>
      <c r="B2418" t="s">
        <v>306</v>
      </c>
      <c r="C2418" t="s">
        <v>28</v>
      </c>
      <c r="D2418" t="s">
        <v>29</v>
      </c>
      <c r="E2418" t="s">
        <v>30</v>
      </c>
      <c r="F2418" t="s">
        <v>31</v>
      </c>
      <c r="G2418" t="s">
        <v>8417</v>
      </c>
      <c r="H2418" t="s">
        <v>8450</v>
      </c>
      <c r="I2418" s="4" t="s">
        <v>8451</v>
      </c>
      <c r="J2418" s="1">
        <f>((((bot_orders[[#This Row],[cTime]]/ 1000)+3*3600) / 86400) + DATE(1970,1,1))</f>
        <v>45770.181991539357</v>
      </c>
      <c r="K2418" s="4" t="s">
        <v>8452</v>
      </c>
      <c r="L2418" s="1">
        <f>((((bot_orders[[#This Row],[uTime]]/ 1000)+3*3600) / 86400) + DATE(1970,1,1))</f>
        <v>45770.184835868058</v>
      </c>
      <c r="M2418" t="s">
        <v>34</v>
      </c>
      <c r="N2418" t="s">
        <v>28</v>
      </c>
      <c r="O2418" t="s">
        <v>35</v>
      </c>
      <c r="P2418">
        <v>4.1859999999999999</v>
      </c>
      <c r="Q2418" t="s">
        <v>36</v>
      </c>
      <c r="R2418" t="s">
        <v>37</v>
      </c>
      <c r="S2418">
        <v>0.63980000000000004</v>
      </c>
      <c r="T2418">
        <v>0.63980000000000004</v>
      </c>
      <c r="U2418">
        <v>4.1859999999999999</v>
      </c>
      <c r="V2418">
        <v>-2.1425621999999998E-3</v>
      </c>
      <c r="W2418" t="s">
        <v>38</v>
      </c>
      <c r="X2418" s="4">
        <f>IF(bot_orders[[#This Row],[side]]="sell", bot_orders[[#This Row],[accFillSz]]*bot_orders[[#This Row],[avgPx]] + bot_orders[[#This Row],[fee]], -bot_orders[[#This Row],[accFillSz]]*bot_orders[[#This Row],[avgPx]])</f>
        <v>2.6760602378000002</v>
      </c>
      <c r="Y2418" s="4">
        <f>IF(bot_orders[[#This Row],[side]]="buy", bot_orders[[#This Row],[accFillSz]] + bot_orders[[#This Row],[fee]], -bot_orders[[#This Row],[accFillSz]])</f>
        <v>-4.1859999999999999</v>
      </c>
      <c r="Z2418" s="4">
        <f>IF(bot_orders[[#This Row],[side]]="sell",bot_orders[[#This Row],[accFillSz]]*bot_orders[[#This Row],[avgPx]]+bot_orders[[#This Row],[fee]], 0)</f>
        <v>2.6760602378000002</v>
      </c>
      <c r="AA2418" s="4">
        <f>IF(bot_orders[[#This Row],[side]]="sell",-bot_orders[[#This Row],[accFillSz]],bot_orders[[#This Row],[accFillSz]]+bot_orders[[#This Row],[fee]])</f>
        <v>-4.1859999999999999</v>
      </c>
      <c r="AB2418">
        <v>0</v>
      </c>
      <c r="AC2418" t="s">
        <v>39</v>
      </c>
      <c r="AD2418">
        <v>0</v>
      </c>
      <c r="AE2418" t="s">
        <v>40</v>
      </c>
      <c r="AF2418" t="s">
        <v>41</v>
      </c>
      <c r="AG2418" t="s">
        <v>42</v>
      </c>
      <c r="AH2418" t="s">
        <v>28</v>
      </c>
      <c r="AI2418">
        <v>-4.1859999999999999</v>
      </c>
      <c r="AJ2418">
        <v>2.67606024</v>
      </c>
    </row>
    <row r="2419" spans="1:36" x14ac:dyDescent="0.3">
      <c r="A2419">
        <v>2689</v>
      </c>
      <c r="B2419" t="s">
        <v>306</v>
      </c>
      <c r="C2419" t="s">
        <v>28</v>
      </c>
      <c r="D2419" t="s">
        <v>29</v>
      </c>
      <c r="E2419" t="s">
        <v>30</v>
      </c>
      <c r="F2419" t="s">
        <v>31</v>
      </c>
      <c r="G2419" t="s">
        <v>8453</v>
      </c>
      <c r="H2419" t="s">
        <v>8454</v>
      </c>
      <c r="I2419" s="4" t="s">
        <v>8455</v>
      </c>
      <c r="J2419" s="1">
        <f>((((bot_orders[[#This Row],[cTime]]/ 1000)+3*3600) / 86400) + DATE(1970,1,1))</f>
        <v>45770.18483589121</v>
      </c>
      <c r="K2419" s="4" t="s">
        <v>8456</v>
      </c>
      <c r="L2419" s="1">
        <f>((((bot_orders[[#This Row],[uTime]]/ 1000)+3*3600) / 86400) + DATE(1970,1,1))</f>
        <v>45770.196673344908</v>
      </c>
      <c r="M2419" t="s">
        <v>34</v>
      </c>
      <c r="N2419" t="s">
        <v>28</v>
      </c>
      <c r="O2419" t="s">
        <v>35</v>
      </c>
      <c r="P2419">
        <v>4.1900000000000004</v>
      </c>
      <c r="Q2419" t="s">
        <v>36</v>
      </c>
      <c r="R2419" t="s">
        <v>55</v>
      </c>
      <c r="S2419">
        <v>0.63729999999999998</v>
      </c>
      <c r="T2419">
        <v>0.63729999999999998</v>
      </c>
      <c r="U2419">
        <v>4.1900000000000004</v>
      </c>
      <c r="V2419">
        <v>-3.3519999999999999E-3</v>
      </c>
      <c r="W2419" t="s">
        <v>39</v>
      </c>
      <c r="X2419" s="4">
        <f>IF(bot_orders[[#This Row],[side]]="sell", bot_orders[[#This Row],[accFillSz]]*bot_orders[[#This Row],[avgPx]] + bot_orders[[#This Row],[fee]], -bot_orders[[#This Row],[accFillSz]]*bot_orders[[#This Row],[avgPx]])</f>
        <v>-2.6702870000000001</v>
      </c>
      <c r="Y2419" s="4">
        <f>IF(bot_orders[[#This Row],[side]]="buy", bot_orders[[#This Row],[accFillSz]] + bot_orders[[#This Row],[fee]], -bot_orders[[#This Row],[accFillSz]])</f>
        <v>4.1866480000000008</v>
      </c>
      <c r="Z2419" s="4">
        <f>IF(bot_orders[[#This Row],[side]]="sell",bot_orders[[#This Row],[accFillSz]]*bot_orders[[#This Row],[avgPx]]+bot_orders[[#This Row],[fee]], 0)</f>
        <v>0</v>
      </c>
      <c r="AA2419" s="4">
        <f>IF(bot_orders[[#This Row],[side]]="sell",-bot_orders[[#This Row],[accFillSz]],bot_orders[[#This Row],[accFillSz]]+bot_orders[[#This Row],[fee]])</f>
        <v>4.1866480000000008</v>
      </c>
      <c r="AB2419">
        <v>0</v>
      </c>
      <c r="AC2419" t="s">
        <v>38</v>
      </c>
      <c r="AD2419">
        <v>0</v>
      </c>
      <c r="AE2419" t="s">
        <v>40</v>
      </c>
      <c r="AF2419" t="s">
        <v>41</v>
      </c>
      <c r="AG2419" t="s">
        <v>42</v>
      </c>
      <c r="AH2419" t="s">
        <v>28</v>
      </c>
      <c r="AI2419">
        <v>4.1866479999999999</v>
      </c>
      <c r="AJ2419">
        <v>-2.6702870000000001</v>
      </c>
    </row>
    <row r="2420" spans="1:36" x14ac:dyDescent="0.3">
      <c r="A2420">
        <v>2691</v>
      </c>
      <c r="B2420" t="s">
        <v>306</v>
      </c>
      <c r="C2420" t="s">
        <v>28</v>
      </c>
      <c r="D2420" t="s">
        <v>29</v>
      </c>
      <c r="E2420" t="s">
        <v>30</v>
      </c>
      <c r="F2420" t="s">
        <v>31</v>
      </c>
      <c r="G2420" t="s">
        <v>8460</v>
      </c>
      <c r="H2420" t="s">
        <v>8461</v>
      </c>
      <c r="I2420" s="4" t="s">
        <v>8462</v>
      </c>
      <c r="J2420" s="1">
        <f>((((bot_orders[[#This Row],[cTime]]/ 1000)+3*3600) / 86400) + DATE(1970,1,1))</f>
        <v>45770.186329999997</v>
      </c>
      <c r="K2420" s="4" t="s">
        <v>8463</v>
      </c>
      <c r="L2420" s="1">
        <f>((((bot_orders[[#This Row],[uTime]]/ 1000)+3*3600) / 86400) + DATE(1970,1,1))</f>
        <v>45770.189032962968</v>
      </c>
      <c r="M2420" t="s">
        <v>34</v>
      </c>
      <c r="N2420" t="s">
        <v>28</v>
      </c>
      <c r="O2420" t="s">
        <v>35</v>
      </c>
      <c r="P2420">
        <v>4.1900000000000004</v>
      </c>
      <c r="Q2420" t="s">
        <v>36</v>
      </c>
      <c r="R2420" t="s">
        <v>55</v>
      </c>
      <c r="S2420">
        <v>0.63980000000000004</v>
      </c>
      <c r="T2420">
        <v>0.63980000000000004</v>
      </c>
      <c r="U2420">
        <v>4.1900000000000004</v>
      </c>
      <c r="V2420">
        <v>-3.3519999999999999E-3</v>
      </c>
      <c r="W2420" t="s">
        <v>39</v>
      </c>
      <c r="X2420" s="4">
        <f>IF(bot_orders[[#This Row],[side]]="sell", bot_orders[[#This Row],[accFillSz]]*bot_orders[[#This Row],[avgPx]] + bot_orders[[#This Row],[fee]], -bot_orders[[#This Row],[accFillSz]]*bot_orders[[#This Row],[avgPx]])</f>
        <v>-2.6807620000000005</v>
      </c>
      <c r="Y2420" s="4">
        <f>IF(bot_orders[[#This Row],[side]]="buy", bot_orders[[#This Row],[accFillSz]] + bot_orders[[#This Row],[fee]], -bot_orders[[#This Row],[accFillSz]])</f>
        <v>4.1866480000000008</v>
      </c>
      <c r="Z2420" s="4">
        <f>IF(bot_orders[[#This Row],[side]]="sell",bot_orders[[#This Row],[accFillSz]]*bot_orders[[#This Row],[avgPx]]+bot_orders[[#This Row],[fee]], 0)</f>
        <v>0</v>
      </c>
      <c r="AA2420" s="4">
        <f>IF(bot_orders[[#This Row],[side]]="sell",-bot_orders[[#This Row],[accFillSz]],bot_orders[[#This Row],[accFillSz]]+bot_orders[[#This Row],[fee]])</f>
        <v>4.1866480000000008</v>
      </c>
      <c r="AB2420">
        <v>0</v>
      </c>
      <c r="AC2420" t="s">
        <v>38</v>
      </c>
      <c r="AD2420">
        <v>0</v>
      </c>
      <c r="AE2420" t="s">
        <v>40</v>
      </c>
      <c r="AF2420" t="s">
        <v>41</v>
      </c>
      <c r="AG2420" t="s">
        <v>42</v>
      </c>
      <c r="AH2420" t="s">
        <v>28</v>
      </c>
      <c r="AI2420">
        <v>4.1866479999999999</v>
      </c>
      <c r="AJ2420">
        <v>-2.6807620000000001</v>
      </c>
    </row>
    <row r="2421" spans="1:36" x14ac:dyDescent="0.3">
      <c r="A2421">
        <v>2692</v>
      </c>
      <c r="B2421" t="s">
        <v>306</v>
      </c>
      <c r="C2421" t="s">
        <v>28</v>
      </c>
      <c r="D2421" t="s">
        <v>29</v>
      </c>
      <c r="E2421" t="s">
        <v>30</v>
      </c>
      <c r="F2421" t="s">
        <v>31</v>
      </c>
      <c r="G2421" t="s">
        <v>8460</v>
      </c>
      <c r="H2421" t="s">
        <v>8464</v>
      </c>
      <c r="I2421" s="4" t="s">
        <v>8465</v>
      </c>
      <c r="J2421" s="1">
        <f>((((bot_orders[[#This Row],[cTime]]/ 1000)+3*3600) / 86400) + DATE(1970,1,1))</f>
        <v>45770.189032986113</v>
      </c>
      <c r="K2421" s="4" t="s">
        <v>8466</v>
      </c>
      <c r="L2421" s="1">
        <f>((((bot_orders[[#This Row],[uTime]]/ 1000)+3*3600) / 86400) + DATE(1970,1,1))</f>
        <v>45770.332360671295</v>
      </c>
      <c r="M2421" t="s">
        <v>34</v>
      </c>
      <c r="N2421" t="s">
        <v>28</v>
      </c>
      <c r="O2421" t="s">
        <v>35</v>
      </c>
      <c r="P2421">
        <v>4.1859999999999999</v>
      </c>
      <c r="Q2421" t="s">
        <v>36</v>
      </c>
      <c r="R2421" t="s">
        <v>37</v>
      </c>
      <c r="S2421">
        <v>0.64229999999999998</v>
      </c>
      <c r="T2421">
        <v>0.64229999999999998</v>
      </c>
      <c r="U2421">
        <v>4.1859999999999999</v>
      </c>
      <c r="V2421">
        <v>-2.1509341999999998E-3</v>
      </c>
      <c r="W2421" t="s">
        <v>38</v>
      </c>
      <c r="X2421" s="4">
        <f>IF(bot_orders[[#This Row],[side]]="sell", bot_orders[[#This Row],[accFillSz]]*bot_orders[[#This Row],[avgPx]] + bot_orders[[#This Row],[fee]], -bot_orders[[#This Row],[accFillSz]]*bot_orders[[#This Row],[avgPx]])</f>
        <v>2.6865168657999998</v>
      </c>
      <c r="Y2421" s="4">
        <f>IF(bot_orders[[#This Row],[side]]="buy", bot_orders[[#This Row],[accFillSz]] + bot_orders[[#This Row],[fee]], -bot_orders[[#This Row],[accFillSz]])</f>
        <v>-4.1859999999999999</v>
      </c>
      <c r="Z2421" s="4">
        <f>IF(bot_orders[[#This Row],[side]]="sell",bot_orders[[#This Row],[accFillSz]]*bot_orders[[#This Row],[avgPx]]+bot_orders[[#This Row],[fee]], 0)</f>
        <v>2.6865168657999998</v>
      </c>
      <c r="AA2421" s="4">
        <f>IF(bot_orders[[#This Row],[side]]="sell",-bot_orders[[#This Row],[accFillSz]],bot_orders[[#This Row],[accFillSz]]+bot_orders[[#This Row],[fee]])</f>
        <v>-4.1859999999999999</v>
      </c>
      <c r="AB2421">
        <v>0</v>
      </c>
      <c r="AC2421" t="s">
        <v>39</v>
      </c>
      <c r="AD2421">
        <v>0</v>
      </c>
      <c r="AE2421" t="s">
        <v>40</v>
      </c>
      <c r="AF2421" t="s">
        <v>41</v>
      </c>
      <c r="AG2421" t="s">
        <v>42</v>
      </c>
      <c r="AH2421" t="s">
        <v>28</v>
      </c>
      <c r="AI2421">
        <v>-4.1859999999999999</v>
      </c>
      <c r="AJ2421">
        <v>2.6865168700000002</v>
      </c>
    </row>
    <row r="2422" spans="1:36" x14ac:dyDescent="0.3">
      <c r="A2422">
        <v>2694</v>
      </c>
      <c r="B2422" t="s">
        <v>306</v>
      </c>
      <c r="C2422" t="s">
        <v>28</v>
      </c>
      <c r="D2422" t="s">
        <v>29</v>
      </c>
      <c r="E2422" t="s">
        <v>30</v>
      </c>
      <c r="F2422" t="s">
        <v>31</v>
      </c>
      <c r="G2422" t="s">
        <v>8453</v>
      </c>
      <c r="H2422" t="s">
        <v>8470</v>
      </c>
      <c r="I2422" s="4" t="s">
        <v>8471</v>
      </c>
      <c r="J2422" s="1">
        <f>((((bot_orders[[#This Row],[cTime]]/ 1000)+3*3600) / 86400) + DATE(1970,1,1))</f>
        <v>45770.19667336806</v>
      </c>
      <c r="K2422" s="4" t="s">
        <v>8472</v>
      </c>
      <c r="L2422" s="1">
        <f>((((bot_orders[[#This Row],[uTime]]/ 1000)+3*3600) / 86400) + DATE(1970,1,1))</f>
        <v>45770.252920810184</v>
      </c>
      <c r="M2422" t="s">
        <v>34</v>
      </c>
      <c r="N2422" t="s">
        <v>28</v>
      </c>
      <c r="O2422" t="s">
        <v>35</v>
      </c>
      <c r="P2422">
        <v>4.1859999999999999</v>
      </c>
      <c r="Q2422" t="s">
        <v>36</v>
      </c>
      <c r="R2422" t="s">
        <v>37</v>
      </c>
      <c r="S2422">
        <v>0.63980000000000004</v>
      </c>
      <c r="T2422">
        <v>0.63980000000000004</v>
      </c>
      <c r="U2422">
        <v>4.1859999999999999</v>
      </c>
      <c r="V2422">
        <v>-2.1425621999999998E-3</v>
      </c>
      <c r="W2422" t="s">
        <v>38</v>
      </c>
      <c r="X2422" s="4">
        <f>IF(bot_orders[[#This Row],[side]]="sell", bot_orders[[#This Row],[accFillSz]]*bot_orders[[#This Row],[avgPx]] + bot_orders[[#This Row],[fee]], -bot_orders[[#This Row],[accFillSz]]*bot_orders[[#This Row],[avgPx]])</f>
        <v>2.6760602378000002</v>
      </c>
      <c r="Y2422" s="4">
        <f>IF(bot_orders[[#This Row],[side]]="buy", bot_orders[[#This Row],[accFillSz]] + bot_orders[[#This Row],[fee]], -bot_orders[[#This Row],[accFillSz]])</f>
        <v>-4.1859999999999999</v>
      </c>
      <c r="Z2422" s="4">
        <f>IF(bot_orders[[#This Row],[side]]="sell",bot_orders[[#This Row],[accFillSz]]*bot_orders[[#This Row],[avgPx]]+bot_orders[[#This Row],[fee]], 0)</f>
        <v>2.6760602378000002</v>
      </c>
      <c r="AA2422" s="4">
        <f>IF(bot_orders[[#This Row],[side]]="sell",-bot_orders[[#This Row],[accFillSz]],bot_orders[[#This Row],[accFillSz]]+bot_orders[[#This Row],[fee]])</f>
        <v>-4.1859999999999999</v>
      </c>
      <c r="AB2422">
        <v>0</v>
      </c>
      <c r="AC2422" t="s">
        <v>39</v>
      </c>
      <c r="AD2422">
        <v>0</v>
      </c>
      <c r="AE2422" t="s">
        <v>40</v>
      </c>
      <c r="AF2422" t="s">
        <v>41</v>
      </c>
      <c r="AG2422" t="s">
        <v>42</v>
      </c>
      <c r="AH2422" t="s">
        <v>28</v>
      </c>
      <c r="AI2422">
        <v>-4.1859999999999999</v>
      </c>
      <c r="AJ2422">
        <v>2.67606024</v>
      </c>
    </row>
    <row r="2423" spans="1:36" x14ac:dyDescent="0.3">
      <c r="A2423">
        <v>2696</v>
      </c>
      <c r="B2423" t="s">
        <v>306</v>
      </c>
      <c r="C2423" t="s">
        <v>28</v>
      </c>
      <c r="D2423" t="s">
        <v>29</v>
      </c>
      <c r="E2423" t="s">
        <v>30</v>
      </c>
      <c r="F2423" t="s">
        <v>31</v>
      </c>
      <c r="G2423" t="s">
        <v>8401</v>
      </c>
      <c r="H2423" t="s">
        <v>8476</v>
      </c>
      <c r="I2423" s="4" t="s">
        <v>8477</v>
      </c>
      <c r="J2423" s="1">
        <f>((((bot_orders[[#This Row],[cTime]]/ 1000)+3*3600) / 86400) + DATE(1970,1,1))</f>
        <v>45770.201100092592</v>
      </c>
      <c r="K2423" s="4" t="s">
        <v>8478</v>
      </c>
      <c r="L2423" s="1">
        <f>((((bot_orders[[#This Row],[uTime]]/ 1000)+3*3600) / 86400) + DATE(1970,1,1))</f>
        <v>45770.223681620366</v>
      </c>
      <c r="M2423" t="s">
        <v>34</v>
      </c>
      <c r="N2423" t="s">
        <v>28</v>
      </c>
      <c r="O2423" t="s">
        <v>35</v>
      </c>
      <c r="P2423">
        <v>4.1859999999999999</v>
      </c>
      <c r="Q2423" t="s">
        <v>36</v>
      </c>
      <c r="R2423" t="s">
        <v>37</v>
      </c>
      <c r="S2423">
        <v>0.63729999999999998</v>
      </c>
      <c r="T2423">
        <v>0.63729999999999998</v>
      </c>
      <c r="U2423">
        <v>4.1859999999999999</v>
      </c>
      <c r="V2423">
        <v>-2.1341901999999999E-3</v>
      </c>
      <c r="W2423" t="s">
        <v>38</v>
      </c>
      <c r="X2423" s="4">
        <f>IF(bot_orders[[#This Row],[side]]="sell", bot_orders[[#This Row],[accFillSz]]*bot_orders[[#This Row],[avgPx]] + bot_orders[[#This Row],[fee]], -bot_orders[[#This Row],[accFillSz]]*bot_orders[[#This Row],[avgPx]])</f>
        <v>2.6656036097999998</v>
      </c>
      <c r="Y2423" s="4">
        <f>IF(bot_orders[[#This Row],[side]]="buy", bot_orders[[#This Row],[accFillSz]] + bot_orders[[#This Row],[fee]], -bot_orders[[#This Row],[accFillSz]])</f>
        <v>-4.1859999999999999</v>
      </c>
      <c r="Z2423" s="4">
        <f>IF(bot_orders[[#This Row],[side]]="sell",bot_orders[[#This Row],[accFillSz]]*bot_orders[[#This Row],[avgPx]]+bot_orders[[#This Row],[fee]], 0)</f>
        <v>2.6656036097999998</v>
      </c>
      <c r="AA2423" s="4">
        <f>IF(bot_orders[[#This Row],[side]]="sell",-bot_orders[[#This Row],[accFillSz]],bot_orders[[#This Row],[accFillSz]]+bot_orders[[#This Row],[fee]])</f>
        <v>-4.1859999999999999</v>
      </c>
      <c r="AB2423">
        <v>0</v>
      </c>
      <c r="AC2423" t="s">
        <v>39</v>
      </c>
      <c r="AD2423">
        <v>0</v>
      </c>
      <c r="AE2423" t="s">
        <v>40</v>
      </c>
      <c r="AF2423" t="s">
        <v>41</v>
      </c>
      <c r="AG2423" t="s">
        <v>42</v>
      </c>
      <c r="AH2423" t="s">
        <v>28</v>
      </c>
      <c r="AI2423">
        <v>-4.1859999999999999</v>
      </c>
      <c r="AJ2423">
        <v>2.6656036099999998</v>
      </c>
    </row>
    <row r="2424" spans="1:36" x14ac:dyDescent="0.3">
      <c r="A2424">
        <v>2699</v>
      </c>
      <c r="B2424" t="s">
        <v>306</v>
      </c>
      <c r="C2424" t="s">
        <v>28</v>
      </c>
      <c r="D2424" t="s">
        <v>29</v>
      </c>
      <c r="E2424" t="s">
        <v>30</v>
      </c>
      <c r="F2424" t="s">
        <v>31</v>
      </c>
      <c r="G2424" t="s">
        <v>8394</v>
      </c>
      <c r="H2424" t="s">
        <v>8484</v>
      </c>
      <c r="I2424" s="4" t="s">
        <v>8485</v>
      </c>
      <c r="J2424" s="1">
        <f>((((bot_orders[[#This Row],[cTime]]/ 1000)+3*3600) / 86400) + DATE(1970,1,1))</f>
        <v>45770.204915937502</v>
      </c>
      <c r="K2424" s="4" t="s">
        <v>8486</v>
      </c>
      <c r="L2424" s="1">
        <f>((((bot_orders[[#This Row],[uTime]]/ 1000)+3*3600) / 86400) + DATE(1970,1,1))</f>
        <v>45770.21424612269</v>
      </c>
      <c r="M2424" t="s">
        <v>34</v>
      </c>
      <c r="N2424" t="s">
        <v>28</v>
      </c>
      <c r="O2424" t="s">
        <v>35</v>
      </c>
      <c r="P2424">
        <v>4.1859999999999999</v>
      </c>
      <c r="Q2424" t="s">
        <v>36</v>
      </c>
      <c r="R2424" t="s">
        <v>37</v>
      </c>
      <c r="S2424">
        <v>0.63490000000000002</v>
      </c>
      <c r="T2424">
        <v>0.63490000000000002</v>
      </c>
      <c r="U2424">
        <v>4.1859999999999999</v>
      </c>
      <c r="V2424">
        <v>-2.1261531E-3</v>
      </c>
      <c r="W2424" t="s">
        <v>38</v>
      </c>
      <c r="X2424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424" s="4">
        <f>IF(bot_orders[[#This Row],[side]]="buy", bot_orders[[#This Row],[accFillSz]] + bot_orders[[#This Row],[fee]], -bot_orders[[#This Row],[accFillSz]])</f>
        <v>-4.1859999999999999</v>
      </c>
      <c r="Z2424" s="4">
        <f>IF(bot_orders[[#This Row],[side]]="sell",bot_orders[[#This Row],[accFillSz]]*bot_orders[[#This Row],[avgPx]]+bot_orders[[#This Row],[fee]], 0)</f>
        <v>2.6555652469000002</v>
      </c>
      <c r="AA2424" s="4">
        <f>IF(bot_orders[[#This Row],[side]]="sell",-bot_orders[[#This Row],[accFillSz]],bot_orders[[#This Row],[accFillSz]]+bot_orders[[#This Row],[fee]])</f>
        <v>-4.1859999999999999</v>
      </c>
      <c r="AB2424">
        <v>0</v>
      </c>
      <c r="AC2424" t="s">
        <v>39</v>
      </c>
      <c r="AD2424">
        <v>0</v>
      </c>
      <c r="AE2424" t="s">
        <v>40</v>
      </c>
      <c r="AF2424" t="s">
        <v>41</v>
      </c>
      <c r="AG2424" t="s">
        <v>42</v>
      </c>
      <c r="AH2424" t="s">
        <v>28</v>
      </c>
      <c r="AI2424">
        <v>-4.1859999999999999</v>
      </c>
      <c r="AJ2424">
        <v>2.65556525</v>
      </c>
    </row>
    <row r="2425" spans="1:36" x14ac:dyDescent="0.3">
      <c r="A2425">
        <v>2702</v>
      </c>
      <c r="B2425" t="s">
        <v>306</v>
      </c>
      <c r="C2425" t="s">
        <v>28</v>
      </c>
      <c r="D2425" t="s">
        <v>29</v>
      </c>
      <c r="E2425" t="s">
        <v>30</v>
      </c>
      <c r="F2425" t="s">
        <v>31</v>
      </c>
      <c r="G2425" t="s">
        <v>8493</v>
      </c>
      <c r="H2425" t="s">
        <v>8494</v>
      </c>
      <c r="I2425" s="4" t="s">
        <v>8495</v>
      </c>
      <c r="J2425" s="1">
        <f>((((bot_orders[[#This Row],[cTime]]/ 1000)+3*3600) / 86400) + DATE(1970,1,1))</f>
        <v>45770.214246157411</v>
      </c>
      <c r="K2425" s="4" t="s">
        <v>8496</v>
      </c>
      <c r="L2425" s="1">
        <f>((((bot_orders[[#This Row],[uTime]]/ 1000)+3*3600) / 86400) + DATE(1970,1,1))</f>
        <v>45770.22106625</v>
      </c>
      <c r="M2425" t="s">
        <v>34</v>
      </c>
      <c r="N2425" t="s">
        <v>28</v>
      </c>
      <c r="O2425" t="s">
        <v>35</v>
      </c>
      <c r="P2425">
        <v>4.1900000000000004</v>
      </c>
      <c r="Q2425" t="s">
        <v>36</v>
      </c>
      <c r="R2425" t="s">
        <v>55</v>
      </c>
      <c r="S2425">
        <v>0.63239999999999996</v>
      </c>
      <c r="T2425">
        <v>0.63239999999999996</v>
      </c>
      <c r="U2425">
        <v>4.1900000000000004</v>
      </c>
      <c r="V2425">
        <v>-3.3519999999999999E-3</v>
      </c>
      <c r="W2425" t="s">
        <v>39</v>
      </c>
      <c r="X2425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425" s="4">
        <f>IF(bot_orders[[#This Row],[side]]="buy", bot_orders[[#This Row],[accFillSz]] + bot_orders[[#This Row],[fee]], -bot_orders[[#This Row],[accFillSz]])</f>
        <v>4.1866480000000008</v>
      </c>
      <c r="Z2425" s="4">
        <f>IF(bot_orders[[#This Row],[side]]="sell",bot_orders[[#This Row],[accFillSz]]*bot_orders[[#This Row],[avgPx]]+bot_orders[[#This Row],[fee]], 0)</f>
        <v>0</v>
      </c>
      <c r="AA2425" s="4">
        <f>IF(bot_orders[[#This Row],[side]]="sell",-bot_orders[[#This Row],[accFillSz]],bot_orders[[#This Row],[accFillSz]]+bot_orders[[#This Row],[fee]])</f>
        <v>4.1866480000000008</v>
      </c>
      <c r="AB2425">
        <v>0</v>
      </c>
      <c r="AC2425" t="s">
        <v>38</v>
      </c>
      <c r="AD2425">
        <v>0</v>
      </c>
      <c r="AE2425" t="s">
        <v>40</v>
      </c>
      <c r="AF2425" t="s">
        <v>41</v>
      </c>
      <c r="AG2425" t="s">
        <v>42</v>
      </c>
      <c r="AH2425" t="s">
        <v>28</v>
      </c>
      <c r="AI2425">
        <v>4.1866479999999999</v>
      </c>
      <c r="AJ2425">
        <v>-2.649756</v>
      </c>
    </row>
    <row r="2426" spans="1:36" x14ac:dyDescent="0.3">
      <c r="A2426">
        <v>2703</v>
      </c>
      <c r="B2426" t="s">
        <v>306</v>
      </c>
      <c r="C2426" t="s">
        <v>28</v>
      </c>
      <c r="D2426" t="s">
        <v>29</v>
      </c>
      <c r="E2426" t="s">
        <v>30</v>
      </c>
      <c r="F2426" t="s">
        <v>31</v>
      </c>
      <c r="G2426" t="s">
        <v>8493</v>
      </c>
      <c r="H2426" t="s">
        <v>8497</v>
      </c>
      <c r="I2426" s="4" t="s">
        <v>8498</v>
      </c>
      <c r="J2426" s="1">
        <f>((((bot_orders[[#This Row],[cTime]]/ 1000)+3*3600) / 86400) + DATE(1970,1,1))</f>
        <v>45770.221066273152</v>
      </c>
      <c r="K2426" s="4" t="s">
        <v>8499</v>
      </c>
      <c r="L2426" s="1">
        <f>((((bot_orders[[#This Row],[uTime]]/ 1000)+3*3600) / 86400) + DATE(1970,1,1))</f>
        <v>45770.222952638891</v>
      </c>
      <c r="M2426" t="s">
        <v>34</v>
      </c>
      <c r="N2426" t="s">
        <v>28</v>
      </c>
      <c r="O2426" t="s">
        <v>35</v>
      </c>
      <c r="P2426">
        <v>4.1859999999999999</v>
      </c>
      <c r="Q2426" t="s">
        <v>36</v>
      </c>
      <c r="R2426" t="s">
        <v>37</v>
      </c>
      <c r="S2426">
        <v>0.63490000000000002</v>
      </c>
      <c r="T2426">
        <v>0.63490000000000002</v>
      </c>
      <c r="U2426">
        <v>4.1859999999999999</v>
      </c>
      <c r="V2426">
        <v>-2.1261531E-3</v>
      </c>
      <c r="W2426" t="s">
        <v>38</v>
      </c>
      <c r="X2426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426" s="4">
        <f>IF(bot_orders[[#This Row],[side]]="buy", bot_orders[[#This Row],[accFillSz]] + bot_orders[[#This Row],[fee]], -bot_orders[[#This Row],[accFillSz]])</f>
        <v>-4.1859999999999999</v>
      </c>
      <c r="Z2426" s="4">
        <f>IF(bot_orders[[#This Row],[side]]="sell",bot_orders[[#This Row],[accFillSz]]*bot_orders[[#This Row],[avgPx]]+bot_orders[[#This Row],[fee]], 0)</f>
        <v>2.6555652469000002</v>
      </c>
      <c r="AA2426" s="4">
        <f>IF(bot_orders[[#This Row],[side]]="sell",-bot_orders[[#This Row],[accFillSz]],bot_orders[[#This Row],[accFillSz]]+bot_orders[[#This Row],[fee]])</f>
        <v>-4.1859999999999999</v>
      </c>
      <c r="AB2426">
        <v>0</v>
      </c>
      <c r="AC2426" t="s">
        <v>39</v>
      </c>
      <c r="AD2426">
        <v>0</v>
      </c>
      <c r="AE2426" t="s">
        <v>40</v>
      </c>
      <c r="AF2426" t="s">
        <v>41</v>
      </c>
      <c r="AG2426" t="s">
        <v>42</v>
      </c>
      <c r="AH2426" t="s">
        <v>28</v>
      </c>
      <c r="AI2426">
        <v>-4.1859999999999999</v>
      </c>
      <c r="AJ2426">
        <v>2.65556525</v>
      </c>
    </row>
    <row r="2427" spans="1:36" x14ac:dyDescent="0.3">
      <c r="A2427">
        <v>2704</v>
      </c>
      <c r="B2427" t="s">
        <v>306</v>
      </c>
      <c r="C2427" t="s">
        <v>28</v>
      </c>
      <c r="D2427" t="s">
        <v>29</v>
      </c>
      <c r="E2427" t="s">
        <v>30</v>
      </c>
      <c r="F2427" t="s">
        <v>31</v>
      </c>
      <c r="G2427" t="s">
        <v>8500</v>
      </c>
      <c r="H2427" t="s">
        <v>8501</v>
      </c>
      <c r="I2427" s="4" t="s">
        <v>8502</v>
      </c>
      <c r="J2427" s="1">
        <f>((((bot_orders[[#This Row],[cTime]]/ 1000)+3*3600) / 86400) + DATE(1970,1,1))</f>
        <v>45770.222952662036</v>
      </c>
      <c r="K2427" s="4" t="s">
        <v>8503</v>
      </c>
      <c r="L2427" s="1">
        <f>((((bot_orders[[#This Row],[uTime]]/ 1000)+3*3600) / 86400) + DATE(1970,1,1))</f>
        <v>45770.229843715279</v>
      </c>
      <c r="M2427" t="s">
        <v>34</v>
      </c>
      <c r="N2427" t="s">
        <v>28</v>
      </c>
      <c r="O2427" t="s">
        <v>35</v>
      </c>
      <c r="P2427">
        <v>4.1900000000000004</v>
      </c>
      <c r="Q2427" t="s">
        <v>36</v>
      </c>
      <c r="R2427" t="s">
        <v>55</v>
      </c>
      <c r="S2427">
        <v>0.63239999999999996</v>
      </c>
      <c r="T2427">
        <v>0.63239999999999996</v>
      </c>
      <c r="U2427">
        <v>4.1900000000000004</v>
      </c>
      <c r="V2427">
        <v>-3.3519999999999999E-3</v>
      </c>
      <c r="W2427" t="s">
        <v>39</v>
      </c>
      <c r="X2427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427" s="4">
        <f>IF(bot_orders[[#This Row],[side]]="buy", bot_orders[[#This Row],[accFillSz]] + bot_orders[[#This Row],[fee]], -bot_orders[[#This Row],[accFillSz]])</f>
        <v>4.1866480000000008</v>
      </c>
      <c r="Z2427" s="4">
        <f>IF(bot_orders[[#This Row],[side]]="sell",bot_orders[[#This Row],[accFillSz]]*bot_orders[[#This Row],[avgPx]]+bot_orders[[#This Row],[fee]], 0)</f>
        <v>0</v>
      </c>
      <c r="AA2427" s="4">
        <f>IF(bot_orders[[#This Row],[side]]="sell",-bot_orders[[#This Row],[accFillSz]],bot_orders[[#This Row],[accFillSz]]+bot_orders[[#This Row],[fee]])</f>
        <v>4.1866480000000008</v>
      </c>
      <c r="AB2427">
        <v>0</v>
      </c>
      <c r="AC2427" t="s">
        <v>38</v>
      </c>
      <c r="AD2427">
        <v>0</v>
      </c>
      <c r="AE2427" t="s">
        <v>40</v>
      </c>
      <c r="AF2427" t="s">
        <v>41</v>
      </c>
      <c r="AG2427" t="s">
        <v>42</v>
      </c>
      <c r="AH2427" t="s">
        <v>28</v>
      </c>
      <c r="AI2427">
        <v>4.1866479999999999</v>
      </c>
      <c r="AJ2427">
        <v>-2.649756</v>
      </c>
    </row>
    <row r="2428" spans="1:36" x14ac:dyDescent="0.3">
      <c r="A2428">
        <v>2706</v>
      </c>
      <c r="B2428" t="s">
        <v>306</v>
      </c>
      <c r="C2428" t="s">
        <v>28</v>
      </c>
      <c r="D2428" t="s">
        <v>29</v>
      </c>
      <c r="E2428" t="s">
        <v>30</v>
      </c>
      <c r="F2428" t="s">
        <v>31</v>
      </c>
      <c r="G2428" t="s">
        <v>8507</v>
      </c>
      <c r="H2428" t="s">
        <v>8508</v>
      </c>
      <c r="I2428" s="4" t="s">
        <v>8509</v>
      </c>
      <c r="J2428" s="1">
        <f>((((bot_orders[[#This Row],[cTime]]/ 1000)+3*3600) / 86400) + DATE(1970,1,1))</f>
        <v>45770.223681643518</v>
      </c>
      <c r="K2428" s="4" t="s">
        <v>8510</v>
      </c>
      <c r="L2428" s="1">
        <f>((((bot_orders[[#This Row],[uTime]]/ 1000)+3*3600) / 86400) + DATE(1970,1,1))</f>
        <v>45770.226792557871</v>
      </c>
      <c r="M2428" t="s">
        <v>34</v>
      </c>
      <c r="N2428" t="s">
        <v>28</v>
      </c>
      <c r="O2428" t="s">
        <v>35</v>
      </c>
      <c r="P2428">
        <v>4.1900000000000004</v>
      </c>
      <c r="Q2428" t="s">
        <v>36</v>
      </c>
      <c r="R2428" t="s">
        <v>55</v>
      </c>
      <c r="S2428">
        <v>0.63490000000000002</v>
      </c>
      <c r="T2428">
        <v>0.63490000000000002</v>
      </c>
      <c r="U2428">
        <v>4.1900000000000004</v>
      </c>
      <c r="V2428">
        <v>-3.3519999999999999E-3</v>
      </c>
      <c r="W2428" t="s">
        <v>39</v>
      </c>
      <c r="X2428" s="4">
        <f>IF(bot_orders[[#This Row],[side]]="sell", bot_orders[[#This Row],[accFillSz]]*bot_orders[[#This Row],[avgPx]] + bot_orders[[#This Row],[fee]], -bot_orders[[#This Row],[accFillSz]]*bot_orders[[#This Row],[avgPx]])</f>
        <v>-2.6602310000000005</v>
      </c>
      <c r="Y2428" s="4">
        <f>IF(bot_orders[[#This Row],[side]]="buy", bot_orders[[#This Row],[accFillSz]] + bot_orders[[#This Row],[fee]], -bot_orders[[#This Row],[accFillSz]])</f>
        <v>4.1866480000000008</v>
      </c>
      <c r="Z2428" s="4">
        <f>IF(bot_orders[[#This Row],[side]]="sell",bot_orders[[#This Row],[accFillSz]]*bot_orders[[#This Row],[avgPx]]+bot_orders[[#This Row],[fee]], 0)</f>
        <v>0</v>
      </c>
      <c r="AA2428" s="4">
        <f>IF(bot_orders[[#This Row],[side]]="sell",-bot_orders[[#This Row],[accFillSz]],bot_orders[[#This Row],[accFillSz]]+bot_orders[[#This Row],[fee]])</f>
        <v>4.1866480000000008</v>
      </c>
      <c r="AB2428">
        <v>0</v>
      </c>
      <c r="AC2428" t="s">
        <v>38</v>
      </c>
      <c r="AD2428">
        <v>0</v>
      </c>
      <c r="AE2428" t="s">
        <v>40</v>
      </c>
      <c r="AF2428" t="s">
        <v>41</v>
      </c>
      <c r="AG2428" t="s">
        <v>42</v>
      </c>
      <c r="AH2428" t="s">
        <v>28</v>
      </c>
      <c r="AI2428">
        <v>4.1866479999999999</v>
      </c>
      <c r="AJ2428">
        <v>-2.660231</v>
      </c>
    </row>
    <row r="2429" spans="1:36" x14ac:dyDescent="0.3">
      <c r="A2429">
        <v>2707</v>
      </c>
      <c r="B2429" t="s">
        <v>306</v>
      </c>
      <c r="C2429" t="s">
        <v>28</v>
      </c>
      <c r="D2429" t="s">
        <v>29</v>
      </c>
      <c r="E2429" t="s">
        <v>30</v>
      </c>
      <c r="F2429" t="s">
        <v>31</v>
      </c>
      <c r="G2429" t="s">
        <v>8507</v>
      </c>
      <c r="H2429" t="s">
        <v>8511</v>
      </c>
      <c r="I2429" s="4" t="s">
        <v>8512</v>
      </c>
      <c r="J2429" s="1">
        <f>((((bot_orders[[#This Row],[cTime]]/ 1000)+3*3600) / 86400) + DATE(1970,1,1))</f>
        <v>45770.226792592599</v>
      </c>
      <c r="K2429" s="4" t="s">
        <v>8513</v>
      </c>
      <c r="L2429" s="1">
        <f>((((bot_orders[[#This Row],[uTime]]/ 1000)+3*3600) / 86400) + DATE(1970,1,1))</f>
        <v>45770.242695138892</v>
      </c>
      <c r="M2429" t="s">
        <v>34</v>
      </c>
      <c r="N2429" t="s">
        <v>28</v>
      </c>
      <c r="O2429" t="s">
        <v>35</v>
      </c>
      <c r="P2429">
        <v>4.1859999999999999</v>
      </c>
      <c r="Q2429" t="s">
        <v>36</v>
      </c>
      <c r="R2429" t="s">
        <v>37</v>
      </c>
      <c r="S2429">
        <v>0.63729999999999998</v>
      </c>
      <c r="T2429">
        <v>0.63729999999999998</v>
      </c>
      <c r="U2429">
        <v>4.1859999999999999</v>
      </c>
      <c r="V2429">
        <v>-2.1341901999999999E-3</v>
      </c>
      <c r="W2429" t="s">
        <v>38</v>
      </c>
      <c r="X2429" s="4">
        <f>IF(bot_orders[[#This Row],[side]]="sell", bot_orders[[#This Row],[accFillSz]]*bot_orders[[#This Row],[avgPx]] + bot_orders[[#This Row],[fee]], -bot_orders[[#This Row],[accFillSz]]*bot_orders[[#This Row],[avgPx]])</f>
        <v>2.6656036097999998</v>
      </c>
      <c r="Y2429" s="4">
        <f>IF(bot_orders[[#This Row],[side]]="buy", bot_orders[[#This Row],[accFillSz]] + bot_orders[[#This Row],[fee]], -bot_orders[[#This Row],[accFillSz]])</f>
        <v>-4.1859999999999999</v>
      </c>
      <c r="Z2429" s="4">
        <f>IF(bot_orders[[#This Row],[side]]="sell",bot_orders[[#This Row],[accFillSz]]*bot_orders[[#This Row],[avgPx]]+bot_orders[[#This Row],[fee]], 0)</f>
        <v>2.6656036097999998</v>
      </c>
      <c r="AA2429" s="4">
        <f>IF(bot_orders[[#This Row],[side]]="sell",-bot_orders[[#This Row],[accFillSz]],bot_orders[[#This Row],[accFillSz]]+bot_orders[[#This Row],[fee]])</f>
        <v>-4.1859999999999999</v>
      </c>
      <c r="AB2429">
        <v>0</v>
      </c>
      <c r="AC2429" t="s">
        <v>39</v>
      </c>
      <c r="AD2429">
        <v>0</v>
      </c>
      <c r="AE2429" t="s">
        <v>40</v>
      </c>
      <c r="AF2429" t="s">
        <v>41</v>
      </c>
      <c r="AG2429" t="s">
        <v>42</v>
      </c>
      <c r="AH2429" t="s">
        <v>28</v>
      </c>
      <c r="AI2429">
        <v>-4.1859999999999999</v>
      </c>
      <c r="AJ2429">
        <v>2.6656036099999998</v>
      </c>
    </row>
    <row r="2430" spans="1:36" x14ac:dyDescent="0.3">
      <c r="A2430">
        <v>2709</v>
      </c>
      <c r="B2430" t="s">
        <v>306</v>
      </c>
      <c r="C2430" t="s">
        <v>28</v>
      </c>
      <c r="D2430" t="s">
        <v>29</v>
      </c>
      <c r="E2430" t="s">
        <v>30</v>
      </c>
      <c r="F2430" t="s">
        <v>31</v>
      </c>
      <c r="G2430" t="s">
        <v>8500</v>
      </c>
      <c r="H2430" t="s">
        <v>8517</v>
      </c>
      <c r="I2430" s="4" t="s">
        <v>8518</v>
      </c>
      <c r="J2430" s="1">
        <f>((((bot_orders[[#This Row],[cTime]]/ 1000)+3*3600) / 86400) + DATE(1970,1,1))</f>
        <v>45770.229843749999</v>
      </c>
      <c r="K2430" s="4" t="s">
        <v>8519</v>
      </c>
      <c r="L2430" s="1">
        <f>((((bot_orders[[#This Row],[uTime]]/ 1000)+3*3600) / 86400) + DATE(1970,1,1))</f>
        <v>45770.232835694449</v>
      </c>
      <c r="M2430" t="s">
        <v>34</v>
      </c>
      <c r="N2430" t="s">
        <v>28</v>
      </c>
      <c r="O2430" t="s">
        <v>35</v>
      </c>
      <c r="P2430">
        <v>4.1859999999999999</v>
      </c>
      <c r="Q2430" t="s">
        <v>36</v>
      </c>
      <c r="R2430" t="s">
        <v>37</v>
      </c>
      <c r="S2430">
        <v>0.63490000000000002</v>
      </c>
      <c r="T2430">
        <v>0.63490000000000002</v>
      </c>
      <c r="U2430">
        <v>4.1859999999999999</v>
      </c>
      <c r="V2430">
        <v>-2.1261531E-3</v>
      </c>
      <c r="W2430" t="s">
        <v>38</v>
      </c>
      <c r="X2430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430" s="4">
        <f>IF(bot_orders[[#This Row],[side]]="buy", bot_orders[[#This Row],[accFillSz]] + bot_orders[[#This Row],[fee]], -bot_orders[[#This Row],[accFillSz]])</f>
        <v>-4.1859999999999999</v>
      </c>
      <c r="Z2430" s="4">
        <f>IF(bot_orders[[#This Row],[side]]="sell",bot_orders[[#This Row],[accFillSz]]*bot_orders[[#This Row],[avgPx]]+bot_orders[[#This Row],[fee]], 0)</f>
        <v>2.6555652469000002</v>
      </c>
      <c r="AA2430" s="4">
        <f>IF(bot_orders[[#This Row],[side]]="sell",-bot_orders[[#This Row],[accFillSz]],bot_orders[[#This Row],[accFillSz]]+bot_orders[[#This Row],[fee]])</f>
        <v>-4.1859999999999999</v>
      </c>
      <c r="AB2430">
        <v>0</v>
      </c>
      <c r="AC2430" t="s">
        <v>39</v>
      </c>
      <c r="AD2430">
        <v>0</v>
      </c>
      <c r="AE2430" t="s">
        <v>40</v>
      </c>
      <c r="AF2430" t="s">
        <v>41</v>
      </c>
      <c r="AG2430" t="s">
        <v>42</v>
      </c>
      <c r="AH2430" t="s">
        <v>28</v>
      </c>
      <c r="AI2430">
        <v>-4.1859999999999999</v>
      </c>
      <c r="AJ2430">
        <v>2.65556525</v>
      </c>
    </row>
    <row r="2431" spans="1:36" x14ac:dyDescent="0.3">
      <c r="A2431">
        <v>2710</v>
      </c>
      <c r="B2431" t="s">
        <v>306</v>
      </c>
      <c r="C2431" t="s">
        <v>28</v>
      </c>
      <c r="D2431" t="s">
        <v>29</v>
      </c>
      <c r="E2431" t="s">
        <v>30</v>
      </c>
      <c r="F2431" t="s">
        <v>31</v>
      </c>
      <c r="G2431" t="s">
        <v>8520</v>
      </c>
      <c r="H2431" t="s">
        <v>8521</v>
      </c>
      <c r="I2431" s="4" t="s">
        <v>8522</v>
      </c>
      <c r="J2431" s="1">
        <f>((((bot_orders[[#This Row],[cTime]]/ 1000)+3*3600) / 86400) + DATE(1970,1,1))</f>
        <v>45770.232835717594</v>
      </c>
      <c r="K2431" s="4" t="s">
        <v>8523</v>
      </c>
      <c r="L2431" s="1">
        <f>((((bot_orders[[#This Row],[uTime]]/ 1000)+3*3600) / 86400) + DATE(1970,1,1))</f>
        <v>45770.388912662034</v>
      </c>
      <c r="M2431" t="s">
        <v>34</v>
      </c>
      <c r="N2431" t="s">
        <v>28</v>
      </c>
      <c r="O2431" t="s">
        <v>35</v>
      </c>
      <c r="P2431">
        <v>4.1900000000000004</v>
      </c>
      <c r="Q2431" t="s">
        <v>36</v>
      </c>
      <c r="R2431" t="s">
        <v>55</v>
      </c>
      <c r="S2431">
        <v>0.63239999999999996</v>
      </c>
      <c r="T2431">
        <v>0.63239999999999996</v>
      </c>
      <c r="U2431">
        <v>4.1900000000000004</v>
      </c>
      <c r="V2431">
        <v>-3.3519999999999999E-3</v>
      </c>
      <c r="W2431" t="s">
        <v>39</v>
      </c>
      <c r="X2431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431" s="4">
        <f>IF(bot_orders[[#This Row],[side]]="buy", bot_orders[[#This Row],[accFillSz]] + bot_orders[[#This Row],[fee]], -bot_orders[[#This Row],[accFillSz]])</f>
        <v>4.1866480000000008</v>
      </c>
      <c r="Z2431" s="4">
        <f>IF(bot_orders[[#This Row],[side]]="sell",bot_orders[[#This Row],[accFillSz]]*bot_orders[[#This Row],[avgPx]]+bot_orders[[#This Row],[fee]], 0)</f>
        <v>0</v>
      </c>
      <c r="AA2431" s="4">
        <f>IF(bot_orders[[#This Row],[side]]="sell",-bot_orders[[#This Row],[accFillSz]],bot_orders[[#This Row],[accFillSz]]+bot_orders[[#This Row],[fee]])</f>
        <v>4.1866480000000008</v>
      </c>
      <c r="AB2431">
        <v>0</v>
      </c>
      <c r="AC2431" t="s">
        <v>38</v>
      </c>
      <c r="AD2431">
        <v>0</v>
      </c>
      <c r="AE2431" t="s">
        <v>40</v>
      </c>
      <c r="AF2431" t="s">
        <v>41</v>
      </c>
      <c r="AG2431" t="s">
        <v>42</v>
      </c>
      <c r="AH2431" t="s">
        <v>28</v>
      </c>
      <c r="AI2431">
        <v>4.1866479999999999</v>
      </c>
      <c r="AJ2431">
        <v>-2.649756</v>
      </c>
    </row>
    <row r="2432" spans="1:36" x14ac:dyDescent="0.3">
      <c r="A2432">
        <v>2712</v>
      </c>
      <c r="B2432" t="s">
        <v>306</v>
      </c>
      <c r="C2432" t="s">
        <v>28</v>
      </c>
      <c r="D2432" t="s">
        <v>29</v>
      </c>
      <c r="E2432" t="s">
        <v>30</v>
      </c>
      <c r="F2432" t="s">
        <v>31</v>
      </c>
      <c r="G2432" t="s">
        <v>8527</v>
      </c>
      <c r="H2432" t="s">
        <v>8528</v>
      </c>
      <c r="I2432" s="4" t="s">
        <v>8529</v>
      </c>
      <c r="J2432" s="1">
        <f>((((bot_orders[[#This Row],[cTime]]/ 1000)+3*3600) / 86400) + DATE(1970,1,1))</f>
        <v>45770.242695173612</v>
      </c>
      <c r="K2432" s="4" t="s">
        <v>8530</v>
      </c>
      <c r="L2432" s="1">
        <f>((((bot_orders[[#This Row],[uTime]]/ 1000)+3*3600) / 86400) + DATE(1970,1,1))</f>
        <v>45770.313370868054</v>
      </c>
      <c r="M2432" t="s">
        <v>34</v>
      </c>
      <c r="N2432" t="s">
        <v>28</v>
      </c>
      <c r="O2432" t="s">
        <v>35</v>
      </c>
      <c r="P2432">
        <v>4.1900000000000004</v>
      </c>
      <c r="Q2432" t="s">
        <v>36</v>
      </c>
      <c r="R2432" t="s">
        <v>55</v>
      </c>
      <c r="S2432">
        <v>0.63490000000000002</v>
      </c>
      <c r="T2432">
        <v>0.63490000000000002</v>
      </c>
      <c r="U2432">
        <v>4.1900000000000004</v>
      </c>
      <c r="V2432">
        <v>-3.3519999999999999E-3</v>
      </c>
      <c r="W2432" t="s">
        <v>39</v>
      </c>
      <c r="X2432" s="4">
        <f>IF(bot_orders[[#This Row],[side]]="sell", bot_orders[[#This Row],[accFillSz]]*bot_orders[[#This Row],[avgPx]] + bot_orders[[#This Row],[fee]], -bot_orders[[#This Row],[accFillSz]]*bot_orders[[#This Row],[avgPx]])</f>
        <v>-2.6602310000000005</v>
      </c>
      <c r="Y2432" s="4">
        <f>IF(bot_orders[[#This Row],[side]]="buy", bot_orders[[#This Row],[accFillSz]] + bot_orders[[#This Row],[fee]], -bot_orders[[#This Row],[accFillSz]])</f>
        <v>4.1866480000000008</v>
      </c>
      <c r="Z2432" s="4">
        <f>IF(bot_orders[[#This Row],[side]]="sell",bot_orders[[#This Row],[accFillSz]]*bot_orders[[#This Row],[avgPx]]+bot_orders[[#This Row],[fee]], 0)</f>
        <v>0</v>
      </c>
      <c r="AA2432" s="4">
        <f>IF(bot_orders[[#This Row],[side]]="sell",-bot_orders[[#This Row],[accFillSz]],bot_orders[[#This Row],[accFillSz]]+bot_orders[[#This Row],[fee]])</f>
        <v>4.1866480000000008</v>
      </c>
      <c r="AB2432">
        <v>0</v>
      </c>
      <c r="AC2432" t="s">
        <v>38</v>
      </c>
      <c r="AD2432">
        <v>0</v>
      </c>
      <c r="AE2432" t="s">
        <v>40</v>
      </c>
      <c r="AF2432" t="s">
        <v>41</v>
      </c>
      <c r="AG2432" t="s">
        <v>42</v>
      </c>
      <c r="AH2432" t="s">
        <v>28</v>
      </c>
      <c r="AI2432">
        <v>4.1866479999999999</v>
      </c>
      <c r="AJ2432">
        <v>-2.660231</v>
      </c>
    </row>
    <row r="2433" spans="1:36" x14ac:dyDescent="0.3">
      <c r="A2433">
        <v>2714</v>
      </c>
      <c r="B2433" t="s">
        <v>306</v>
      </c>
      <c r="C2433" t="s">
        <v>28</v>
      </c>
      <c r="D2433" t="s">
        <v>29</v>
      </c>
      <c r="E2433" t="s">
        <v>30</v>
      </c>
      <c r="F2433" t="s">
        <v>31</v>
      </c>
      <c r="G2433" t="s">
        <v>8534</v>
      </c>
      <c r="H2433" t="s">
        <v>8535</v>
      </c>
      <c r="I2433" s="4" t="s">
        <v>8536</v>
      </c>
      <c r="J2433" s="1">
        <f>((((bot_orders[[#This Row],[cTime]]/ 1000)+3*3600) / 86400) + DATE(1970,1,1))</f>
        <v>45770.252920844912</v>
      </c>
      <c r="K2433" s="4" t="s">
        <v>8537</v>
      </c>
      <c r="L2433" s="1">
        <f>((((bot_orders[[#This Row],[uTime]]/ 1000)+3*3600) / 86400) + DATE(1970,1,1))</f>
        <v>45770.271915902777</v>
      </c>
      <c r="M2433" t="s">
        <v>34</v>
      </c>
      <c r="N2433" t="s">
        <v>28</v>
      </c>
      <c r="O2433" t="s">
        <v>35</v>
      </c>
      <c r="P2433">
        <v>4.1900000000000004</v>
      </c>
      <c r="Q2433" t="s">
        <v>36</v>
      </c>
      <c r="R2433" t="s">
        <v>55</v>
      </c>
      <c r="S2433">
        <v>0.63729999999999998</v>
      </c>
      <c r="T2433">
        <v>0.63729999999999998</v>
      </c>
      <c r="U2433">
        <v>4.1900000000000004</v>
      </c>
      <c r="V2433">
        <v>-3.3519999999999999E-3</v>
      </c>
      <c r="W2433" t="s">
        <v>39</v>
      </c>
      <c r="X2433" s="4">
        <f>IF(bot_orders[[#This Row],[side]]="sell", bot_orders[[#This Row],[accFillSz]]*bot_orders[[#This Row],[avgPx]] + bot_orders[[#This Row],[fee]], -bot_orders[[#This Row],[accFillSz]]*bot_orders[[#This Row],[avgPx]])</f>
        <v>-2.6702870000000001</v>
      </c>
      <c r="Y2433" s="4">
        <f>IF(bot_orders[[#This Row],[side]]="buy", bot_orders[[#This Row],[accFillSz]] + bot_orders[[#This Row],[fee]], -bot_orders[[#This Row],[accFillSz]])</f>
        <v>4.1866480000000008</v>
      </c>
      <c r="Z2433" s="4">
        <f>IF(bot_orders[[#This Row],[side]]="sell",bot_orders[[#This Row],[accFillSz]]*bot_orders[[#This Row],[avgPx]]+bot_orders[[#This Row],[fee]], 0)</f>
        <v>0</v>
      </c>
      <c r="AA2433" s="4">
        <f>IF(bot_orders[[#This Row],[side]]="sell",-bot_orders[[#This Row],[accFillSz]],bot_orders[[#This Row],[accFillSz]]+bot_orders[[#This Row],[fee]])</f>
        <v>4.1866480000000008</v>
      </c>
      <c r="AB2433">
        <v>0</v>
      </c>
      <c r="AC2433" t="s">
        <v>38</v>
      </c>
      <c r="AD2433">
        <v>0</v>
      </c>
      <c r="AE2433" t="s">
        <v>40</v>
      </c>
      <c r="AF2433" t="s">
        <v>41</v>
      </c>
      <c r="AG2433" t="s">
        <v>42</v>
      </c>
      <c r="AH2433" t="s">
        <v>28</v>
      </c>
      <c r="AI2433">
        <v>4.1866479999999999</v>
      </c>
      <c r="AJ2433">
        <v>-2.6702870000000001</v>
      </c>
    </row>
    <row r="2434" spans="1:36" x14ac:dyDescent="0.3">
      <c r="A2434">
        <v>2716</v>
      </c>
      <c r="B2434" t="s">
        <v>306</v>
      </c>
      <c r="C2434" t="s">
        <v>28</v>
      </c>
      <c r="D2434" t="s">
        <v>29</v>
      </c>
      <c r="E2434" t="s">
        <v>30</v>
      </c>
      <c r="F2434" t="s">
        <v>31</v>
      </c>
      <c r="G2434" t="s">
        <v>8534</v>
      </c>
      <c r="H2434" t="s">
        <v>8541</v>
      </c>
      <c r="I2434" s="4" t="s">
        <v>8542</v>
      </c>
      <c r="J2434" s="1">
        <f>((((bot_orders[[#This Row],[cTime]]/ 1000)+3*3600) / 86400) + DATE(1970,1,1))</f>
        <v>45770.271915925929</v>
      </c>
      <c r="K2434" s="4" t="s">
        <v>8543</v>
      </c>
      <c r="L2434" s="1">
        <f>((((bot_orders[[#This Row],[uTime]]/ 1000)+3*3600) / 86400) + DATE(1970,1,1))</f>
        <v>45770.276102442127</v>
      </c>
      <c r="M2434" t="s">
        <v>34</v>
      </c>
      <c r="N2434" t="s">
        <v>28</v>
      </c>
      <c r="O2434" t="s">
        <v>35</v>
      </c>
      <c r="P2434">
        <v>4.1859999999999999</v>
      </c>
      <c r="Q2434" t="s">
        <v>36</v>
      </c>
      <c r="R2434" t="s">
        <v>37</v>
      </c>
      <c r="S2434">
        <v>0.63980000000000004</v>
      </c>
      <c r="T2434">
        <v>0.63980000000000004</v>
      </c>
      <c r="U2434">
        <v>4.1859999999999999</v>
      </c>
      <c r="V2434">
        <v>-2.1425621999999998E-3</v>
      </c>
      <c r="W2434" t="s">
        <v>38</v>
      </c>
      <c r="X2434" s="4">
        <f>IF(bot_orders[[#This Row],[side]]="sell", bot_orders[[#This Row],[accFillSz]]*bot_orders[[#This Row],[avgPx]] + bot_orders[[#This Row],[fee]], -bot_orders[[#This Row],[accFillSz]]*bot_orders[[#This Row],[avgPx]])</f>
        <v>2.6760602378000002</v>
      </c>
      <c r="Y2434" s="4">
        <f>IF(bot_orders[[#This Row],[side]]="buy", bot_orders[[#This Row],[accFillSz]] + bot_orders[[#This Row],[fee]], -bot_orders[[#This Row],[accFillSz]])</f>
        <v>-4.1859999999999999</v>
      </c>
      <c r="Z2434" s="4">
        <f>IF(bot_orders[[#This Row],[side]]="sell",bot_orders[[#This Row],[accFillSz]]*bot_orders[[#This Row],[avgPx]]+bot_orders[[#This Row],[fee]], 0)</f>
        <v>2.6760602378000002</v>
      </c>
      <c r="AA2434" s="4">
        <f>IF(bot_orders[[#This Row],[side]]="sell",-bot_orders[[#This Row],[accFillSz]],bot_orders[[#This Row],[accFillSz]]+bot_orders[[#This Row],[fee]])</f>
        <v>-4.1859999999999999</v>
      </c>
      <c r="AB2434">
        <v>0</v>
      </c>
      <c r="AC2434" t="s">
        <v>39</v>
      </c>
      <c r="AD2434">
        <v>0</v>
      </c>
      <c r="AE2434" t="s">
        <v>40</v>
      </c>
      <c r="AF2434" t="s">
        <v>41</v>
      </c>
      <c r="AG2434" t="s">
        <v>42</v>
      </c>
      <c r="AH2434" t="s">
        <v>28</v>
      </c>
      <c r="AI2434">
        <v>-4.1859999999999999</v>
      </c>
      <c r="AJ2434">
        <v>2.67606024</v>
      </c>
    </row>
    <row r="2435" spans="1:36" x14ac:dyDescent="0.3">
      <c r="A2435">
        <v>2719</v>
      </c>
      <c r="B2435" t="s">
        <v>306</v>
      </c>
      <c r="C2435" t="s">
        <v>28</v>
      </c>
      <c r="D2435" t="s">
        <v>29</v>
      </c>
      <c r="E2435" t="s">
        <v>30</v>
      </c>
      <c r="F2435" t="s">
        <v>31</v>
      </c>
      <c r="G2435" t="s">
        <v>8550</v>
      </c>
      <c r="H2435" t="s">
        <v>8551</v>
      </c>
      <c r="I2435" s="4" t="s">
        <v>8552</v>
      </c>
      <c r="J2435" s="1">
        <f>((((bot_orders[[#This Row],[cTime]]/ 1000)+3*3600) / 86400) + DATE(1970,1,1))</f>
        <v>45770.276102465279</v>
      </c>
      <c r="K2435" s="4" t="s">
        <v>8553</v>
      </c>
      <c r="L2435" s="1">
        <f>((((bot_orders[[#This Row],[uTime]]/ 1000)+3*3600) / 86400) + DATE(1970,1,1))</f>
        <v>45770.281676863422</v>
      </c>
      <c r="M2435" t="s">
        <v>34</v>
      </c>
      <c r="N2435" t="s">
        <v>28</v>
      </c>
      <c r="O2435" t="s">
        <v>35</v>
      </c>
      <c r="P2435">
        <v>4.1900000000000004</v>
      </c>
      <c r="Q2435" t="s">
        <v>36</v>
      </c>
      <c r="R2435" t="s">
        <v>55</v>
      </c>
      <c r="S2435">
        <v>0.63729999999999998</v>
      </c>
      <c r="T2435">
        <v>0.63729999999999998</v>
      </c>
      <c r="U2435">
        <v>4.1900000000000004</v>
      </c>
      <c r="V2435">
        <v>-3.3519999999999999E-3</v>
      </c>
      <c r="W2435" t="s">
        <v>39</v>
      </c>
      <c r="X2435" s="4">
        <f>IF(bot_orders[[#This Row],[side]]="sell", bot_orders[[#This Row],[accFillSz]]*bot_orders[[#This Row],[avgPx]] + bot_orders[[#This Row],[fee]], -bot_orders[[#This Row],[accFillSz]]*bot_orders[[#This Row],[avgPx]])</f>
        <v>-2.6702870000000001</v>
      </c>
      <c r="Y2435" s="4">
        <f>IF(bot_orders[[#This Row],[side]]="buy", bot_orders[[#This Row],[accFillSz]] + bot_orders[[#This Row],[fee]], -bot_orders[[#This Row],[accFillSz]])</f>
        <v>4.1866480000000008</v>
      </c>
      <c r="Z2435" s="4">
        <f>IF(bot_orders[[#This Row],[side]]="sell",bot_orders[[#This Row],[accFillSz]]*bot_orders[[#This Row],[avgPx]]+bot_orders[[#This Row],[fee]], 0)</f>
        <v>0</v>
      </c>
      <c r="AA2435" s="4">
        <f>IF(bot_orders[[#This Row],[side]]="sell",-bot_orders[[#This Row],[accFillSz]],bot_orders[[#This Row],[accFillSz]]+bot_orders[[#This Row],[fee]])</f>
        <v>4.1866480000000008</v>
      </c>
      <c r="AB2435">
        <v>0</v>
      </c>
      <c r="AC2435" t="s">
        <v>38</v>
      </c>
      <c r="AD2435">
        <v>0</v>
      </c>
      <c r="AE2435" t="s">
        <v>40</v>
      </c>
      <c r="AF2435" t="s">
        <v>41</v>
      </c>
      <c r="AG2435" t="s">
        <v>42</v>
      </c>
      <c r="AH2435" t="s">
        <v>28</v>
      </c>
      <c r="AI2435">
        <v>4.1866479999999999</v>
      </c>
      <c r="AJ2435">
        <v>-2.6702870000000001</v>
      </c>
    </row>
    <row r="2436" spans="1:36" x14ac:dyDescent="0.3">
      <c r="A2436">
        <v>2720</v>
      </c>
      <c r="B2436" t="s">
        <v>306</v>
      </c>
      <c r="C2436" t="s">
        <v>28</v>
      </c>
      <c r="D2436" t="s">
        <v>29</v>
      </c>
      <c r="E2436" t="s">
        <v>30</v>
      </c>
      <c r="F2436" t="s">
        <v>31</v>
      </c>
      <c r="G2436" t="s">
        <v>8550</v>
      </c>
      <c r="H2436" t="s">
        <v>8554</v>
      </c>
      <c r="I2436" s="4" t="s">
        <v>8555</v>
      </c>
      <c r="J2436" s="1">
        <f>((((bot_orders[[#This Row],[cTime]]/ 1000)+3*3600) / 86400) + DATE(1970,1,1))</f>
        <v>45770.281676886574</v>
      </c>
      <c r="K2436" s="4" t="s">
        <v>8556</v>
      </c>
      <c r="L2436" s="1">
        <f>((((bot_orders[[#This Row],[uTime]]/ 1000)+3*3600) / 86400) + DATE(1970,1,1))</f>
        <v>45770.285675543986</v>
      </c>
      <c r="M2436" t="s">
        <v>34</v>
      </c>
      <c r="N2436" t="s">
        <v>28</v>
      </c>
      <c r="O2436" t="s">
        <v>35</v>
      </c>
      <c r="P2436">
        <v>4.1859999999999999</v>
      </c>
      <c r="Q2436" t="s">
        <v>36</v>
      </c>
      <c r="R2436" t="s">
        <v>37</v>
      </c>
      <c r="S2436">
        <v>0.63980000000000004</v>
      </c>
      <c r="T2436">
        <v>0.63980000000000004</v>
      </c>
      <c r="U2436">
        <v>4.1859999999999999</v>
      </c>
      <c r="V2436">
        <v>-2.1425621999999998E-3</v>
      </c>
      <c r="W2436" t="s">
        <v>38</v>
      </c>
      <c r="X2436" s="4">
        <f>IF(bot_orders[[#This Row],[side]]="sell", bot_orders[[#This Row],[accFillSz]]*bot_orders[[#This Row],[avgPx]] + bot_orders[[#This Row],[fee]], -bot_orders[[#This Row],[accFillSz]]*bot_orders[[#This Row],[avgPx]])</f>
        <v>2.6760602378000002</v>
      </c>
      <c r="Y2436" s="4">
        <f>IF(bot_orders[[#This Row],[side]]="buy", bot_orders[[#This Row],[accFillSz]] + bot_orders[[#This Row],[fee]], -bot_orders[[#This Row],[accFillSz]])</f>
        <v>-4.1859999999999999</v>
      </c>
      <c r="Z2436" s="4">
        <f>IF(bot_orders[[#This Row],[side]]="sell",bot_orders[[#This Row],[accFillSz]]*bot_orders[[#This Row],[avgPx]]+bot_orders[[#This Row],[fee]], 0)</f>
        <v>2.6760602378000002</v>
      </c>
      <c r="AA2436" s="4">
        <f>IF(bot_orders[[#This Row],[side]]="sell",-bot_orders[[#This Row],[accFillSz]],bot_orders[[#This Row],[accFillSz]]+bot_orders[[#This Row],[fee]])</f>
        <v>-4.1859999999999999</v>
      </c>
      <c r="AB2436">
        <v>0</v>
      </c>
      <c r="AC2436" t="s">
        <v>39</v>
      </c>
      <c r="AD2436">
        <v>0</v>
      </c>
      <c r="AE2436" t="s">
        <v>40</v>
      </c>
      <c r="AF2436" t="s">
        <v>41</v>
      </c>
      <c r="AG2436" t="s">
        <v>42</v>
      </c>
      <c r="AH2436" t="s">
        <v>28</v>
      </c>
      <c r="AI2436">
        <v>-4.1859999999999999</v>
      </c>
      <c r="AJ2436">
        <v>2.67606024</v>
      </c>
    </row>
    <row r="2437" spans="1:36" x14ac:dyDescent="0.3">
      <c r="A2437">
        <v>2721</v>
      </c>
      <c r="B2437" t="s">
        <v>306</v>
      </c>
      <c r="C2437" t="s">
        <v>28</v>
      </c>
      <c r="D2437" t="s">
        <v>29</v>
      </c>
      <c r="E2437" t="s">
        <v>30</v>
      </c>
      <c r="F2437" t="s">
        <v>31</v>
      </c>
      <c r="G2437" t="s">
        <v>8557</v>
      </c>
      <c r="H2437" t="s">
        <v>8558</v>
      </c>
      <c r="I2437" s="4" t="s">
        <v>8559</v>
      </c>
      <c r="J2437" s="1">
        <f>((((bot_orders[[#This Row],[cTime]]/ 1000)+3*3600) / 86400) + DATE(1970,1,1))</f>
        <v>45770.285675567124</v>
      </c>
      <c r="K2437" s="4" t="s">
        <v>8560</v>
      </c>
      <c r="L2437" s="1">
        <f>((((bot_orders[[#This Row],[uTime]]/ 1000)+3*3600) / 86400) + DATE(1970,1,1))</f>
        <v>45770.312724074072</v>
      </c>
      <c r="M2437" t="s">
        <v>34</v>
      </c>
      <c r="N2437" t="s">
        <v>28</v>
      </c>
      <c r="O2437" t="s">
        <v>35</v>
      </c>
      <c r="P2437">
        <v>4.1900000000000004</v>
      </c>
      <c r="Q2437" t="s">
        <v>36</v>
      </c>
      <c r="R2437" t="s">
        <v>55</v>
      </c>
      <c r="S2437">
        <v>0.63729999999999998</v>
      </c>
      <c r="T2437">
        <v>0.63729999999999998</v>
      </c>
      <c r="U2437">
        <v>4.1900000000000004</v>
      </c>
      <c r="V2437">
        <v>-3.3519999999999999E-3</v>
      </c>
      <c r="W2437" t="s">
        <v>39</v>
      </c>
      <c r="X2437" s="4">
        <f>IF(bot_orders[[#This Row],[side]]="sell", bot_orders[[#This Row],[accFillSz]]*bot_orders[[#This Row],[avgPx]] + bot_orders[[#This Row],[fee]], -bot_orders[[#This Row],[accFillSz]]*bot_orders[[#This Row],[avgPx]])</f>
        <v>-2.6702870000000001</v>
      </c>
      <c r="Y2437" s="4">
        <f>IF(bot_orders[[#This Row],[side]]="buy", bot_orders[[#This Row],[accFillSz]] + bot_orders[[#This Row],[fee]], -bot_orders[[#This Row],[accFillSz]])</f>
        <v>4.1866480000000008</v>
      </c>
      <c r="Z2437" s="4">
        <f>IF(bot_orders[[#This Row],[side]]="sell",bot_orders[[#This Row],[accFillSz]]*bot_orders[[#This Row],[avgPx]]+bot_orders[[#This Row],[fee]], 0)</f>
        <v>0</v>
      </c>
      <c r="AA2437" s="4">
        <f>IF(bot_orders[[#This Row],[side]]="sell",-bot_orders[[#This Row],[accFillSz]],bot_orders[[#This Row],[accFillSz]]+bot_orders[[#This Row],[fee]])</f>
        <v>4.1866480000000008</v>
      </c>
      <c r="AB2437">
        <v>0</v>
      </c>
      <c r="AC2437" t="s">
        <v>38</v>
      </c>
      <c r="AD2437">
        <v>0</v>
      </c>
      <c r="AE2437" t="s">
        <v>40</v>
      </c>
      <c r="AF2437" t="s">
        <v>41</v>
      </c>
      <c r="AG2437" t="s">
        <v>42</v>
      </c>
      <c r="AH2437" t="s">
        <v>28</v>
      </c>
      <c r="AI2437">
        <v>4.1866479999999999</v>
      </c>
      <c r="AJ2437">
        <v>-2.6702870000000001</v>
      </c>
    </row>
    <row r="2438" spans="1:36" x14ac:dyDescent="0.3">
      <c r="A2438">
        <v>2724</v>
      </c>
      <c r="B2438" t="s">
        <v>306</v>
      </c>
      <c r="C2438" t="s">
        <v>28</v>
      </c>
      <c r="D2438" t="s">
        <v>29</v>
      </c>
      <c r="E2438" t="s">
        <v>30</v>
      </c>
      <c r="F2438" t="s">
        <v>31</v>
      </c>
      <c r="G2438" t="s">
        <v>8557</v>
      </c>
      <c r="H2438" t="s">
        <v>8567</v>
      </c>
      <c r="I2438" s="4" t="s">
        <v>8568</v>
      </c>
      <c r="J2438" s="1">
        <f>((((bot_orders[[#This Row],[cTime]]/ 1000)+3*3600) / 86400) + DATE(1970,1,1))</f>
        <v>45770.312724097224</v>
      </c>
      <c r="K2438" s="4" t="s">
        <v>8569</v>
      </c>
      <c r="L2438" s="1">
        <f>((((bot_orders[[#This Row],[uTime]]/ 1000)+3*3600) / 86400) + DATE(1970,1,1))</f>
        <v>45770.322373912037</v>
      </c>
      <c r="M2438" t="s">
        <v>34</v>
      </c>
      <c r="N2438" t="s">
        <v>28</v>
      </c>
      <c r="O2438" t="s">
        <v>35</v>
      </c>
      <c r="P2438">
        <v>4.1859999999999999</v>
      </c>
      <c r="Q2438" t="s">
        <v>36</v>
      </c>
      <c r="R2438" t="s">
        <v>37</v>
      </c>
      <c r="S2438">
        <v>0.63980000000000004</v>
      </c>
      <c r="T2438">
        <v>0.63980000000000004</v>
      </c>
      <c r="U2438">
        <v>4.1859999999999999</v>
      </c>
      <c r="V2438">
        <v>-2.1425621999999998E-3</v>
      </c>
      <c r="W2438" t="s">
        <v>38</v>
      </c>
      <c r="X2438" s="4">
        <f>IF(bot_orders[[#This Row],[side]]="sell", bot_orders[[#This Row],[accFillSz]]*bot_orders[[#This Row],[avgPx]] + bot_orders[[#This Row],[fee]], -bot_orders[[#This Row],[accFillSz]]*bot_orders[[#This Row],[avgPx]])</f>
        <v>2.6760602378000002</v>
      </c>
      <c r="Y2438" s="4">
        <f>IF(bot_orders[[#This Row],[side]]="buy", bot_orders[[#This Row],[accFillSz]] + bot_orders[[#This Row],[fee]], -bot_orders[[#This Row],[accFillSz]])</f>
        <v>-4.1859999999999999</v>
      </c>
      <c r="Z2438" s="4">
        <f>IF(bot_orders[[#This Row],[side]]="sell",bot_orders[[#This Row],[accFillSz]]*bot_orders[[#This Row],[avgPx]]+bot_orders[[#This Row],[fee]], 0)</f>
        <v>2.6760602378000002</v>
      </c>
      <c r="AA2438" s="4">
        <f>IF(bot_orders[[#This Row],[side]]="sell",-bot_orders[[#This Row],[accFillSz]],bot_orders[[#This Row],[accFillSz]]+bot_orders[[#This Row],[fee]])</f>
        <v>-4.1859999999999999</v>
      </c>
      <c r="AB2438">
        <v>0</v>
      </c>
      <c r="AC2438" t="s">
        <v>39</v>
      </c>
      <c r="AD2438">
        <v>0</v>
      </c>
      <c r="AE2438" t="s">
        <v>40</v>
      </c>
      <c r="AF2438" t="s">
        <v>41</v>
      </c>
      <c r="AG2438" t="s">
        <v>42</v>
      </c>
      <c r="AH2438" t="s">
        <v>28</v>
      </c>
      <c r="AI2438">
        <v>-4.1859999999999999</v>
      </c>
      <c r="AJ2438">
        <v>2.67606024</v>
      </c>
    </row>
    <row r="2439" spans="1:36" x14ac:dyDescent="0.3">
      <c r="A2439">
        <v>2726</v>
      </c>
      <c r="B2439" t="s">
        <v>306</v>
      </c>
      <c r="C2439" t="s">
        <v>28</v>
      </c>
      <c r="D2439" t="s">
        <v>29</v>
      </c>
      <c r="E2439" t="s">
        <v>30</v>
      </c>
      <c r="F2439" t="s">
        <v>31</v>
      </c>
      <c r="G2439" t="s">
        <v>8527</v>
      </c>
      <c r="H2439" t="s">
        <v>8573</v>
      </c>
      <c r="I2439" s="4" t="s">
        <v>8574</v>
      </c>
      <c r="J2439" s="1">
        <f>((((bot_orders[[#This Row],[cTime]]/ 1000)+3*3600) / 86400) + DATE(1970,1,1))</f>
        <v>45770.313370891206</v>
      </c>
      <c r="K2439" s="4" t="s">
        <v>8575</v>
      </c>
      <c r="L2439" s="1">
        <f>((((bot_orders[[#This Row],[uTime]]/ 1000)+3*3600) / 86400) + DATE(1970,1,1))</f>
        <v>45770.317851446758</v>
      </c>
      <c r="M2439" t="s">
        <v>34</v>
      </c>
      <c r="N2439" t="s">
        <v>28</v>
      </c>
      <c r="O2439" t="s">
        <v>35</v>
      </c>
      <c r="P2439">
        <v>4.1859999999999999</v>
      </c>
      <c r="Q2439" t="s">
        <v>36</v>
      </c>
      <c r="R2439" t="s">
        <v>37</v>
      </c>
      <c r="S2439">
        <v>0.63729999999999998</v>
      </c>
      <c r="T2439">
        <v>0.63729999999999998</v>
      </c>
      <c r="U2439">
        <v>4.1859999999999999</v>
      </c>
      <c r="V2439">
        <v>-2.1341901999999999E-3</v>
      </c>
      <c r="W2439" t="s">
        <v>38</v>
      </c>
      <c r="X2439" s="4">
        <f>IF(bot_orders[[#This Row],[side]]="sell", bot_orders[[#This Row],[accFillSz]]*bot_orders[[#This Row],[avgPx]] + bot_orders[[#This Row],[fee]], -bot_orders[[#This Row],[accFillSz]]*bot_orders[[#This Row],[avgPx]])</f>
        <v>2.6656036097999998</v>
      </c>
      <c r="Y2439" s="4">
        <f>IF(bot_orders[[#This Row],[side]]="buy", bot_orders[[#This Row],[accFillSz]] + bot_orders[[#This Row],[fee]], -bot_orders[[#This Row],[accFillSz]])</f>
        <v>-4.1859999999999999</v>
      </c>
      <c r="Z2439" s="4">
        <f>IF(bot_orders[[#This Row],[side]]="sell",bot_orders[[#This Row],[accFillSz]]*bot_orders[[#This Row],[avgPx]]+bot_orders[[#This Row],[fee]], 0)</f>
        <v>2.6656036097999998</v>
      </c>
      <c r="AA2439" s="4">
        <f>IF(bot_orders[[#This Row],[side]]="sell",-bot_orders[[#This Row],[accFillSz]],bot_orders[[#This Row],[accFillSz]]+bot_orders[[#This Row],[fee]])</f>
        <v>-4.1859999999999999</v>
      </c>
      <c r="AB2439">
        <v>0</v>
      </c>
      <c r="AC2439" t="s">
        <v>39</v>
      </c>
      <c r="AD2439">
        <v>0</v>
      </c>
      <c r="AE2439" t="s">
        <v>40</v>
      </c>
      <c r="AF2439" t="s">
        <v>41</v>
      </c>
      <c r="AG2439" t="s">
        <v>42</v>
      </c>
      <c r="AH2439" t="s">
        <v>28</v>
      </c>
      <c r="AI2439">
        <v>-4.1859999999999999</v>
      </c>
      <c r="AJ2439">
        <v>2.6656036099999998</v>
      </c>
    </row>
    <row r="2440" spans="1:36" x14ac:dyDescent="0.3">
      <c r="A2440">
        <v>2728</v>
      </c>
      <c r="B2440" t="s">
        <v>306</v>
      </c>
      <c r="C2440" t="s">
        <v>28</v>
      </c>
      <c r="D2440" t="s">
        <v>29</v>
      </c>
      <c r="E2440" t="s">
        <v>30</v>
      </c>
      <c r="F2440" t="s">
        <v>31</v>
      </c>
      <c r="G2440" t="s">
        <v>8579</v>
      </c>
      <c r="H2440" t="s">
        <v>8580</v>
      </c>
      <c r="I2440" s="4" t="s">
        <v>8581</v>
      </c>
      <c r="J2440" s="1">
        <f>((((bot_orders[[#This Row],[cTime]]/ 1000)+3*3600) / 86400) + DATE(1970,1,1))</f>
        <v>45770.31785146991</v>
      </c>
      <c r="K2440" s="4" t="s">
        <v>8582</v>
      </c>
      <c r="L2440" s="1">
        <f>((((bot_orders[[#This Row],[uTime]]/ 1000)+3*3600) / 86400) + DATE(1970,1,1))</f>
        <v>45770.369704247685</v>
      </c>
      <c r="M2440" t="s">
        <v>34</v>
      </c>
      <c r="N2440" t="s">
        <v>28</v>
      </c>
      <c r="O2440" t="s">
        <v>35</v>
      </c>
      <c r="P2440">
        <v>4.1900000000000004</v>
      </c>
      <c r="Q2440" t="s">
        <v>36</v>
      </c>
      <c r="R2440" t="s">
        <v>55</v>
      </c>
      <c r="S2440">
        <v>0.63490000000000002</v>
      </c>
      <c r="T2440">
        <v>0.63490000000000002</v>
      </c>
      <c r="U2440">
        <v>4.1900000000000004</v>
      </c>
      <c r="V2440">
        <v>-3.3519999999999999E-3</v>
      </c>
      <c r="W2440" t="s">
        <v>39</v>
      </c>
      <c r="X2440" s="4">
        <f>IF(bot_orders[[#This Row],[side]]="sell", bot_orders[[#This Row],[accFillSz]]*bot_orders[[#This Row],[avgPx]] + bot_orders[[#This Row],[fee]], -bot_orders[[#This Row],[accFillSz]]*bot_orders[[#This Row],[avgPx]])</f>
        <v>-2.6602310000000005</v>
      </c>
      <c r="Y2440" s="4">
        <f>IF(bot_orders[[#This Row],[side]]="buy", bot_orders[[#This Row],[accFillSz]] + bot_orders[[#This Row],[fee]], -bot_orders[[#This Row],[accFillSz]])</f>
        <v>4.1866480000000008</v>
      </c>
      <c r="Z2440" s="4">
        <f>IF(bot_orders[[#This Row],[side]]="sell",bot_orders[[#This Row],[accFillSz]]*bot_orders[[#This Row],[avgPx]]+bot_orders[[#This Row],[fee]], 0)</f>
        <v>0</v>
      </c>
      <c r="AA2440" s="4">
        <f>IF(bot_orders[[#This Row],[side]]="sell",-bot_orders[[#This Row],[accFillSz]],bot_orders[[#This Row],[accFillSz]]+bot_orders[[#This Row],[fee]])</f>
        <v>4.1866480000000008</v>
      </c>
      <c r="AB2440">
        <v>0</v>
      </c>
      <c r="AC2440" t="s">
        <v>38</v>
      </c>
      <c r="AD2440">
        <v>0</v>
      </c>
      <c r="AE2440" t="s">
        <v>40</v>
      </c>
      <c r="AF2440" t="s">
        <v>41</v>
      </c>
      <c r="AG2440" t="s">
        <v>42</v>
      </c>
      <c r="AH2440" t="s">
        <v>28</v>
      </c>
      <c r="AI2440">
        <v>4.1866479999999999</v>
      </c>
      <c r="AJ2440">
        <v>-2.660231</v>
      </c>
    </row>
    <row r="2441" spans="1:36" x14ac:dyDescent="0.3">
      <c r="A2441">
        <v>2730</v>
      </c>
      <c r="B2441" t="s">
        <v>306</v>
      </c>
      <c r="C2441" t="s">
        <v>28</v>
      </c>
      <c r="D2441" t="s">
        <v>29</v>
      </c>
      <c r="E2441" t="s">
        <v>30</v>
      </c>
      <c r="F2441" t="s">
        <v>31</v>
      </c>
      <c r="G2441" t="s">
        <v>8586</v>
      </c>
      <c r="H2441" t="s">
        <v>8587</v>
      </c>
      <c r="I2441" s="4" t="s">
        <v>8588</v>
      </c>
      <c r="J2441" s="1">
        <f>((((bot_orders[[#This Row],[cTime]]/ 1000)+3*3600) / 86400) + DATE(1970,1,1))</f>
        <v>45770.322373946758</v>
      </c>
      <c r="K2441" s="4" t="s">
        <v>8589</v>
      </c>
      <c r="L2441" s="1">
        <f>((((bot_orders[[#This Row],[uTime]]/ 1000)+3*3600) / 86400) + DATE(1970,1,1))</f>
        <v>45770.354850057876</v>
      </c>
      <c r="M2441" t="s">
        <v>34</v>
      </c>
      <c r="N2441" t="s">
        <v>28</v>
      </c>
      <c r="O2441" t="s">
        <v>35</v>
      </c>
      <c r="P2441">
        <v>4.1900000000000004</v>
      </c>
      <c r="Q2441" t="s">
        <v>36</v>
      </c>
      <c r="R2441" t="s">
        <v>55</v>
      </c>
      <c r="S2441">
        <v>0.63729999999999998</v>
      </c>
      <c r="T2441">
        <v>0.63729999999999998</v>
      </c>
      <c r="U2441">
        <v>4.1900000000000004</v>
      </c>
      <c r="V2441">
        <v>-3.3519999999999999E-3</v>
      </c>
      <c r="W2441" t="s">
        <v>39</v>
      </c>
      <c r="X2441" s="4">
        <f>IF(bot_orders[[#This Row],[side]]="sell", bot_orders[[#This Row],[accFillSz]]*bot_orders[[#This Row],[avgPx]] + bot_orders[[#This Row],[fee]], -bot_orders[[#This Row],[accFillSz]]*bot_orders[[#This Row],[avgPx]])</f>
        <v>-2.6702870000000001</v>
      </c>
      <c r="Y2441" s="4">
        <f>IF(bot_orders[[#This Row],[side]]="buy", bot_orders[[#This Row],[accFillSz]] + bot_orders[[#This Row],[fee]], -bot_orders[[#This Row],[accFillSz]])</f>
        <v>4.1866480000000008</v>
      </c>
      <c r="Z2441" s="4">
        <f>IF(bot_orders[[#This Row],[side]]="sell",bot_orders[[#This Row],[accFillSz]]*bot_orders[[#This Row],[avgPx]]+bot_orders[[#This Row],[fee]], 0)</f>
        <v>0</v>
      </c>
      <c r="AA2441" s="4">
        <f>IF(bot_orders[[#This Row],[side]]="sell",-bot_orders[[#This Row],[accFillSz]],bot_orders[[#This Row],[accFillSz]]+bot_orders[[#This Row],[fee]])</f>
        <v>4.1866480000000008</v>
      </c>
      <c r="AB2441">
        <v>0</v>
      </c>
      <c r="AC2441" t="s">
        <v>38</v>
      </c>
      <c r="AD2441">
        <v>0</v>
      </c>
      <c r="AE2441" t="s">
        <v>40</v>
      </c>
      <c r="AF2441" t="s">
        <v>41</v>
      </c>
      <c r="AG2441" t="s">
        <v>42</v>
      </c>
      <c r="AH2441" t="s">
        <v>28</v>
      </c>
      <c r="AI2441">
        <v>4.1866479999999999</v>
      </c>
      <c r="AJ2441">
        <v>-2.6702870000000001</v>
      </c>
    </row>
    <row r="2442" spans="1:36" x14ac:dyDescent="0.3">
      <c r="A2442">
        <v>2733</v>
      </c>
      <c r="B2442" t="s">
        <v>306</v>
      </c>
      <c r="C2442" t="s">
        <v>28</v>
      </c>
      <c r="D2442" t="s">
        <v>29</v>
      </c>
      <c r="E2442" t="s">
        <v>30</v>
      </c>
      <c r="F2442" t="s">
        <v>31</v>
      </c>
      <c r="G2442" t="s">
        <v>8596</v>
      </c>
      <c r="H2442" t="s">
        <v>8597</v>
      </c>
      <c r="I2442" s="4" t="s">
        <v>8598</v>
      </c>
      <c r="J2442" s="1">
        <f>((((bot_orders[[#This Row],[cTime]]/ 1000)+3*3600) / 86400) + DATE(1970,1,1))</f>
        <v>45770.332360706016</v>
      </c>
      <c r="K2442" s="4" t="s">
        <v>8599</v>
      </c>
      <c r="L2442" s="1">
        <f>((((bot_orders[[#This Row],[uTime]]/ 1000)+3*3600) / 86400) + DATE(1970,1,1))</f>
        <v>45770.336312268519</v>
      </c>
      <c r="M2442" t="s">
        <v>34</v>
      </c>
      <c r="N2442" t="s">
        <v>28</v>
      </c>
      <c r="O2442" t="s">
        <v>35</v>
      </c>
      <c r="P2442">
        <v>4.1900000000000004</v>
      </c>
      <c r="Q2442" t="s">
        <v>36</v>
      </c>
      <c r="R2442" t="s">
        <v>55</v>
      </c>
      <c r="S2442">
        <v>0.63980000000000004</v>
      </c>
      <c r="T2442">
        <v>0.63980000000000004</v>
      </c>
      <c r="U2442">
        <v>4.1900000000000004</v>
      </c>
      <c r="V2442">
        <v>-3.3519999999999999E-3</v>
      </c>
      <c r="W2442" t="s">
        <v>39</v>
      </c>
      <c r="X2442" s="4">
        <f>IF(bot_orders[[#This Row],[side]]="sell", bot_orders[[#This Row],[accFillSz]]*bot_orders[[#This Row],[avgPx]] + bot_orders[[#This Row],[fee]], -bot_orders[[#This Row],[accFillSz]]*bot_orders[[#This Row],[avgPx]])</f>
        <v>-2.6807620000000005</v>
      </c>
      <c r="Y2442" s="4">
        <f>IF(bot_orders[[#This Row],[side]]="buy", bot_orders[[#This Row],[accFillSz]] + bot_orders[[#This Row],[fee]], -bot_orders[[#This Row],[accFillSz]])</f>
        <v>4.1866480000000008</v>
      </c>
      <c r="Z2442" s="4">
        <f>IF(bot_orders[[#This Row],[side]]="sell",bot_orders[[#This Row],[accFillSz]]*bot_orders[[#This Row],[avgPx]]+bot_orders[[#This Row],[fee]], 0)</f>
        <v>0</v>
      </c>
      <c r="AA2442" s="4">
        <f>IF(bot_orders[[#This Row],[side]]="sell",-bot_orders[[#This Row],[accFillSz]],bot_orders[[#This Row],[accFillSz]]+bot_orders[[#This Row],[fee]])</f>
        <v>4.1866480000000008</v>
      </c>
      <c r="AB2442">
        <v>0</v>
      </c>
      <c r="AC2442" t="s">
        <v>38</v>
      </c>
      <c r="AD2442">
        <v>0</v>
      </c>
      <c r="AE2442" t="s">
        <v>40</v>
      </c>
      <c r="AF2442" t="s">
        <v>41</v>
      </c>
      <c r="AG2442" t="s">
        <v>42</v>
      </c>
      <c r="AH2442" t="s">
        <v>28</v>
      </c>
      <c r="AI2442">
        <v>4.1866479999999999</v>
      </c>
      <c r="AJ2442">
        <v>-2.6807620000000001</v>
      </c>
    </row>
    <row r="2443" spans="1:36" x14ac:dyDescent="0.3">
      <c r="A2443">
        <v>2736</v>
      </c>
      <c r="B2443" t="s">
        <v>306</v>
      </c>
      <c r="C2443" t="s">
        <v>28</v>
      </c>
      <c r="D2443" t="s">
        <v>29</v>
      </c>
      <c r="E2443" t="s">
        <v>30</v>
      </c>
      <c r="F2443" t="s">
        <v>31</v>
      </c>
      <c r="G2443" t="s">
        <v>8596</v>
      </c>
      <c r="H2443" t="s">
        <v>8606</v>
      </c>
      <c r="I2443" s="4" t="s">
        <v>8607</v>
      </c>
      <c r="J2443" s="1">
        <f>((((bot_orders[[#This Row],[cTime]]/ 1000)+3*3600) / 86400) + DATE(1970,1,1))</f>
        <v>45770.336312291663</v>
      </c>
      <c r="K2443" s="4" t="s">
        <v>8608</v>
      </c>
      <c r="L2443" s="1">
        <f>((((bot_orders[[#This Row],[uTime]]/ 1000)+3*3600) / 86400) + DATE(1970,1,1))</f>
        <v>45770.338451249998</v>
      </c>
      <c r="M2443" t="s">
        <v>34</v>
      </c>
      <c r="N2443" t="s">
        <v>28</v>
      </c>
      <c r="O2443" t="s">
        <v>35</v>
      </c>
      <c r="P2443">
        <v>4.1859999999999999</v>
      </c>
      <c r="Q2443" t="s">
        <v>36</v>
      </c>
      <c r="R2443" t="s">
        <v>37</v>
      </c>
      <c r="S2443">
        <v>0.64229999999999998</v>
      </c>
      <c r="T2443">
        <v>0.64229999999999998</v>
      </c>
      <c r="U2443">
        <v>4.1859999999999999</v>
      </c>
      <c r="V2443">
        <v>-2.1509341999999998E-3</v>
      </c>
      <c r="W2443" t="s">
        <v>38</v>
      </c>
      <c r="X2443" s="4">
        <f>IF(bot_orders[[#This Row],[side]]="sell", bot_orders[[#This Row],[accFillSz]]*bot_orders[[#This Row],[avgPx]] + bot_orders[[#This Row],[fee]], -bot_orders[[#This Row],[accFillSz]]*bot_orders[[#This Row],[avgPx]])</f>
        <v>2.6865168657999998</v>
      </c>
      <c r="Y2443" s="4">
        <f>IF(bot_orders[[#This Row],[side]]="buy", bot_orders[[#This Row],[accFillSz]] + bot_orders[[#This Row],[fee]], -bot_orders[[#This Row],[accFillSz]])</f>
        <v>-4.1859999999999999</v>
      </c>
      <c r="Z2443" s="4">
        <f>IF(bot_orders[[#This Row],[side]]="sell",bot_orders[[#This Row],[accFillSz]]*bot_orders[[#This Row],[avgPx]]+bot_orders[[#This Row],[fee]], 0)</f>
        <v>2.6865168657999998</v>
      </c>
      <c r="AA2443" s="4">
        <f>IF(bot_orders[[#This Row],[side]]="sell",-bot_orders[[#This Row],[accFillSz]],bot_orders[[#This Row],[accFillSz]]+bot_orders[[#This Row],[fee]])</f>
        <v>-4.1859999999999999</v>
      </c>
      <c r="AB2443">
        <v>0</v>
      </c>
      <c r="AC2443" t="s">
        <v>39</v>
      </c>
      <c r="AD2443">
        <v>0</v>
      </c>
      <c r="AE2443" t="s">
        <v>40</v>
      </c>
      <c r="AF2443" t="s">
        <v>41</v>
      </c>
      <c r="AG2443" t="s">
        <v>42</v>
      </c>
      <c r="AH2443" t="s">
        <v>28</v>
      </c>
      <c r="AI2443">
        <v>-4.1859999999999999</v>
      </c>
      <c r="AJ2443">
        <v>2.6865168700000002</v>
      </c>
    </row>
    <row r="2444" spans="1:36" x14ac:dyDescent="0.3">
      <c r="A2444">
        <v>2737</v>
      </c>
      <c r="B2444" t="s">
        <v>306</v>
      </c>
      <c r="C2444" t="s">
        <v>28</v>
      </c>
      <c r="D2444" t="s">
        <v>29</v>
      </c>
      <c r="E2444" t="s">
        <v>30</v>
      </c>
      <c r="F2444" t="s">
        <v>31</v>
      </c>
      <c r="G2444" t="s">
        <v>8609</v>
      </c>
      <c r="H2444" t="s">
        <v>8610</v>
      </c>
      <c r="I2444" s="4" t="s">
        <v>8611</v>
      </c>
      <c r="J2444" s="1">
        <f>((((bot_orders[[#This Row],[cTime]]/ 1000)+3*3600) / 86400) + DATE(1970,1,1))</f>
        <v>45770.338451284726</v>
      </c>
      <c r="K2444" s="4" t="s">
        <v>8612</v>
      </c>
      <c r="L2444" s="1">
        <f>((((bot_orders[[#This Row],[uTime]]/ 1000)+3*3600) / 86400) + DATE(1970,1,1))</f>
        <v>45770.350759293986</v>
      </c>
      <c r="M2444" t="s">
        <v>34</v>
      </c>
      <c r="N2444" t="s">
        <v>28</v>
      </c>
      <c r="O2444" t="s">
        <v>35</v>
      </c>
      <c r="P2444">
        <v>4.1900000000000004</v>
      </c>
      <c r="Q2444" t="s">
        <v>36</v>
      </c>
      <c r="R2444" t="s">
        <v>55</v>
      </c>
      <c r="S2444">
        <v>0.63980000000000004</v>
      </c>
      <c r="T2444">
        <v>0.63980000000000004</v>
      </c>
      <c r="U2444">
        <v>4.1900000000000004</v>
      </c>
      <c r="V2444">
        <v>-3.3519999999999999E-3</v>
      </c>
      <c r="W2444" t="s">
        <v>39</v>
      </c>
      <c r="X2444" s="4">
        <f>IF(bot_orders[[#This Row],[side]]="sell", bot_orders[[#This Row],[accFillSz]]*bot_orders[[#This Row],[avgPx]] + bot_orders[[#This Row],[fee]], -bot_orders[[#This Row],[accFillSz]]*bot_orders[[#This Row],[avgPx]])</f>
        <v>-2.6807620000000005</v>
      </c>
      <c r="Y2444" s="4">
        <f>IF(bot_orders[[#This Row],[side]]="buy", bot_orders[[#This Row],[accFillSz]] + bot_orders[[#This Row],[fee]], -bot_orders[[#This Row],[accFillSz]])</f>
        <v>4.1866480000000008</v>
      </c>
      <c r="Z2444" s="4">
        <f>IF(bot_orders[[#This Row],[side]]="sell",bot_orders[[#This Row],[accFillSz]]*bot_orders[[#This Row],[avgPx]]+bot_orders[[#This Row],[fee]], 0)</f>
        <v>0</v>
      </c>
      <c r="AA2444" s="4">
        <f>IF(bot_orders[[#This Row],[side]]="sell",-bot_orders[[#This Row],[accFillSz]],bot_orders[[#This Row],[accFillSz]]+bot_orders[[#This Row],[fee]])</f>
        <v>4.1866480000000008</v>
      </c>
      <c r="AB2444">
        <v>0</v>
      </c>
      <c r="AC2444" t="s">
        <v>38</v>
      </c>
      <c r="AD2444">
        <v>0</v>
      </c>
      <c r="AE2444" t="s">
        <v>40</v>
      </c>
      <c r="AF2444" t="s">
        <v>41</v>
      </c>
      <c r="AG2444" t="s">
        <v>42</v>
      </c>
      <c r="AH2444" t="s">
        <v>28</v>
      </c>
      <c r="AI2444">
        <v>4.1866479999999999</v>
      </c>
      <c r="AJ2444">
        <v>-2.6807620000000001</v>
      </c>
    </row>
    <row r="2445" spans="1:36" x14ac:dyDescent="0.3">
      <c r="A2445">
        <v>2740</v>
      </c>
      <c r="B2445" t="s">
        <v>306</v>
      </c>
      <c r="C2445" t="s">
        <v>28</v>
      </c>
      <c r="D2445" t="s">
        <v>29</v>
      </c>
      <c r="E2445" t="s">
        <v>30</v>
      </c>
      <c r="F2445" t="s">
        <v>31</v>
      </c>
      <c r="G2445" t="s">
        <v>8609</v>
      </c>
      <c r="H2445" t="s">
        <v>8619</v>
      </c>
      <c r="I2445" s="4" t="s">
        <v>8620</v>
      </c>
      <c r="J2445" s="1">
        <f>((((bot_orders[[#This Row],[cTime]]/ 1000)+3*3600) / 86400) + DATE(1970,1,1))</f>
        <v>45770.350759317131</v>
      </c>
      <c r="K2445" s="4" t="s">
        <v>8621</v>
      </c>
      <c r="L2445" s="1">
        <f>((((bot_orders[[#This Row],[uTime]]/ 1000)+3*3600) / 86400) + DATE(1970,1,1))</f>
        <v>45770.358126689811</v>
      </c>
      <c r="M2445" t="s">
        <v>34</v>
      </c>
      <c r="N2445" t="s">
        <v>28</v>
      </c>
      <c r="O2445" t="s">
        <v>35</v>
      </c>
      <c r="P2445">
        <v>4.1859999999999999</v>
      </c>
      <c r="Q2445" t="s">
        <v>36</v>
      </c>
      <c r="R2445" t="s">
        <v>37</v>
      </c>
      <c r="S2445">
        <v>0.64229999999999998</v>
      </c>
      <c r="T2445">
        <v>0.64229999999999998</v>
      </c>
      <c r="U2445">
        <v>4.1859999999999999</v>
      </c>
      <c r="V2445">
        <v>-2.1509341999999998E-3</v>
      </c>
      <c r="W2445" t="s">
        <v>38</v>
      </c>
      <c r="X2445" s="4">
        <f>IF(bot_orders[[#This Row],[side]]="sell", bot_orders[[#This Row],[accFillSz]]*bot_orders[[#This Row],[avgPx]] + bot_orders[[#This Row],[fee]], -bot_orders[[#This Row],[accFillSz]]*bot_orders[[#This Row],[avgPx]])</f>
        <v>2.6865168657999998</v>
      </c>
      <c r="Y2445" s="4">
        <f>IF(bot_orders[[#This Row],[side]]="buy", bot_orders[[#This Row],[accFillSz]] + bot_orders[[#This Row],[fee]], -bot_orders[[#This Row],[accFillSz]])</f>
        <v>-4.1859999999999999</v>
      </c>
      <c r="Z2445" s="4">
        <f>IF(bot_orders[[#This Row],[side]]="sell",bot_orders[[#This Row],[accFillSz]]*bot_orders[[#This Row],[avgPx]]+bot_orders[[#This Row],[fee]], 0)</f>
        <v>2.6865168657999998</v>
      </c>
      <c r="AA2445" s="4">
        <f>IF(bot_orders[[#This Row],[side]]="sell",-bot_orders[[#This Row],[accFillSz]],bot_orders[[#This Row],[accFillSz]]+bot_orders[[#This Row],[fee]])</f>
        <v>-4.1859999999999999</v>
      </c>
      <c r="AB2445">
        <v>0</v>
      </c>
      <c r="AC2445" t="s">
        <v>39</v>
      </c>
      <c r="AD2445">
        <v>0</v>
      </c>
      <c r="AE2445" t="s">
        <v>40</v>
      </c>
      <c r="AF2445" t="s">
        <v>41</v>
      </c>
      <c r="AG2445" t="s">
        <v>42</v>
      </c>
      <c r="AH2445" t="s">
        <v>28</v>
      </c>
      <c r="AI2445">
        <v>-4.1859999999999999</v>
      </c>
      <c r="AJ2445">
        <v>2.6865168700000002</v>
      </c>
    </row>
    <row r="2446" spans="1:36" x14ac:dyDescent="0.3">
      <c r="A2446">
        <v>2742</v>
      </c>
      <c r="B2446" t="s">
        <v>306</v>
      </c>
      <c r="C2446" t="s">
        <v>28</v>
      </c>
      <c r="D2446" t="s">
        <v>29</v>
      </c>
      <c r="E2446" t="s">
        <v>30</v>
      </c>
      <c r="F2446" t="s">
        <v>31</v>
      </c>
      <c r="G2446" t="s">
        <v>8586</v>
      </c>
      <c r="H2446" t="s">
        <v>8624</v>
      </c>
      <c r="I2446" s="4" t="s">
        <v>8625</v>
      </c>
      <c r="J2446" s="1">
        <f>((((bot_orders[[#This Row],[cTime]]/ 1000)+3*3600) / 86400) + DATE(1970,1,1))</f>
        <v>45770.354850092597</v>
      </c>
      <c r="K2446" s="4" t="s">
        <v>8626</v>
      </c>
      <c r="L2446" s="1">
        <f>((((bot_orders[[#This Row],[uTime]]/ 1000)+3*3600) / 86400) + DATE(1970,1,1))</f>
        <v>45770.357626296296</v>
      </c>
      <c r="M2446" t="s">
        <v>34</v>
      </c>
      <c r="N2446" t="s">
        <v>28</v>
      </c>
      <c r="O2446" t="s">
        <v>35</v>
      </c>
      <c r="P2446">
        <v>4.1859999999999999</v>
      </c>
      <c r="Q2446" t="s">
        <v>36</v>
      </c>
      <c r="R2446" t="s">
        <v>37</v>
      </c>
      <c r="S2446">
        <v>0.63980000000000004</v>
      </c>
      <c r="T2446">
        <v>0.63980000000000004</v>
      </c>
      <c r="U2446">
        <v>4.1859999999999999</v>
      </c>
      <c r="V2446">
        <v>-2.1425621999999998E-3</v>
      </c>
      <c r="W2446" t="s">
        <v>38</v>
      </c>
      <c r="X2446" s="4">
        <f>IF(bot_orders[[#This Row],[side]]="sell", bot_orders[[#This Row],[accFillSz]]*bot_orders[[#This Row],[avgPx]] + bot_orders[[#This Row],[fee]], -bot_orders[[#This Row],[accFillSz]]*bot_orders[[#This Row],[avgPx]])</f>
        <v>2.6760602378000002</v>
      </c>
      <c r="Y2446" s="4">
        <f>IF(bot_orders[[#This Row],[side]]="buy", bot_orders[[#This Row],[accFillSz]] + bot_orders[[#This Row],[fee]], -bot_orders[[#This Row],[accFillSz]])</f>
        <v>-4.1859999999999999</v>
      </c>
      <c r="Z2446" s="4">
        <f>IF(bot_orders[[#This Row],[side]]="sell",bot_orders[[#This Row],[accFillSz]]*bot_orders[[#This Row],[avgPx]]+bot_orders[[#This Row],[fee]], 0)</f>
        <v>2.6760602378000002</v>
      </c>
      <c r="AA2446" s="4">
        <f>IF(bot_orders[[#This Row],[side]]="sell",-bot_orders[[#This Row],[accFillSz]],bot_orders[[#This Row],[accFillSz]]+bot_orders[[#This Row],[fee]])</f>
        <v>-4.1859999999999999</v>
      </c>
      <c r="AB2446">
        <v>0</v>
      </c>
      <c r="AC2446" t="s">
        <v>39</v>
      </c>
      <c r="AD2446">
        <v>0</v>
      </c>
      <c r="AE2446" t="s">
        <v>40</v>
      </c>
      <c r="AF2446" t="s">
        <v>41</v>
      </c>
      <c r="AG2446" t="s">
        <v>42</v>
      </c>
      <c r="AH2446" t="s">
        <v>28</v>
      </c>
      <c r="AI2446">
        <v>-4.1859999999999999</v>
      </c>
      <c r="AJ2446">
        <v>2.67606024</v>
      </c>
    </row>
    <row r="2447" spans="1:36" x14ac:dyDescent="0.3">
      <c r="A2447">
        <v>2743</v>
      </c>
      <c r="B2447" t="s">
        <v>306</v>
      </c>
      <c r="C2447" t="s">
        <v>28</v>
      </c>
      <c r="D2447" t="s">
        <v>29</v>
      </c>
      <c r="E2447" t="s">
        <v>30</v>
      </c>
      <c r="F2447" t="s">
        <v>31</v>
      </c>
      <c r="G2447" t="s">
        <v>8627</v>
      </c>
      <c r="H2447" t="s">
        <v>8628</v>
      </c>
      <c r="I2447" s="4" t="s">
        <v>8629</v>
      </c>
      <c r="J2447" s="1">
        <f>((((bot_orders[[#This Row],[cTime]]/ 1000)+3*3600) / 86400) + DATE(1970,1,1))</f>
        <v>45770.357626319441</v>
      </c>
      <c r="K2447" s="4" t="s">
        <v>8630</v>
      </c>
      <c r="L2447" s="1">
        <f>((((bot_orders[[#This Row],[uTime]]/ 1000)+3*3600) / 86400) + DATE(1970,1,1))</f>
        <v>45770.365410694445</v>
      </c>
      <c r="M2447" t="s">
        <v>34</v>
      </c>
      <c r="N2447" t="s">
        <v>28</v>
      </c>
      <c r="O2447" t="s">
        <v>35</v>
      </c>
      <c r="P2447">
        <v>4.1900000000000004</v>
      </c>
      <c r="Q2447" t="s">
        <v>36</v>
      </c>
      <c r="R2447" t="s">
        <v>55</v>
      </c>
      <c r="S2447">
        <v>0.63729999999999998</v>
      </c>
      <c r="T2447">
        <v>0.63729999999999998</v>
      </c>
      <c r="U2447">
        <v>4.1900000000000004</v>
      </c>
      <c r="V2447">
        <v>-3.3519999999999999E-3</v>
      </c>
      <c r="W2447" t="s">
        <v>39</v>
      </c>
      <c r="X2447" s="4">
        <f>IF(bot_orders[[#This Row],[side]]="sell", bot_orders[[#This Row],[accFillSz]]*bot_orders[[#This Row],[avgPx]] + bot_orders[[#This Row],[fee]], -bot_orders[[#This Row],[accFillSz]]*bot_orders[[#This Row],[avgPx]])</f>
        <v>-2.6702870000000001</v>
      </c>
      <c r="Y2447" s="4">
        <f>IF(bot_orders[[#This Row],[side]]="buy", bot_orders[[#This Row],[accFillSz]] + bot_orders[[#This Row],[fee]], -bot_orders[[#This Row],[accFillSz]])</f>
        <v>4.1866480000000008</v>
      </c>
      <c r="Z2447" s="4">
        <f>IF(bot_orders[[#This Row],[side]]="sell",bot_orders[[#This Row],[accFillSz]]*bot_orders[[#This Row],[avgPx]]+bot_orders[[#This Row],[fee]], 0)</f>
        <v>0</v>
      </c>
      <c r="AA2447" s="4">
        <f>IF(bot_orders[[#This Row],[side]]="sell",-bot_orders[[#This Row],[accFillSz]],bot_orders[[#This Row],[accFillSz]]+bot_orders[[#This Row],[fee]])</f>
        <v>4.1866480000000008</v>
      </c>
      <c r="AB2447">
        <v>0</v>
      </c>
      <c r="AC2447" t="s">
        <v>38</v>
      </c>
      <c r="AD2447">
        <v>0</v>
      </c>
      <c r="AE2447" t="s">
        <v>40</v>
      </c>
      <c r="AF2447" t="s">
        <v>41</v>
      </c>
      <c r="AG2447" t="s">
        <v>42</v>
      </c>
      <c r="AH2447" t="s">
        <v>28</v>
      </c>
      <c r="AI2447">
        <v>4.1866479999999999</v>
      </c>
      <c r="AJ2447">
        <v>-2.6702870000000001</v>
      </c>
    </row>
    <row r="2448" spans="1:36" x14ac:dyDescent="0.3">
      <c r="A2448">
        <v>2744</v>
      </c>
      <c r="B2448" t="s">
        <v>306</v>
      </c>
      <c r="C2448" t="s">
        <v>28</v>
      </c>
      <c r="D2448" t="s">
        <v>29</v>
      </c>
      <c r="E2448" t="s">
        <v>30</v>
      </c>
      <c r="F2448" t="s">
        <v>31</v>
      </c>
      <c r="G2448" t="s">
        <v>8631</v>
      </c>
      <c r="H2448" t="s">
        <v>8632</v>
      </c>
      <c r="I2448" s="4" t="s">
        <v>8633</v>
      </c>
      <c r="J2448" s="1">
        <f>((((bot_orders[[#This Row],[cTime]]/ 1000)+3*3600) / 86400) + DATE(1970,1,1))</f>
        <v>45770.358126712963</v>
      </c>
      <c r="K2448" s="4" t="s">
        <v>8634</v>
      </c>
      <c r="L2448" s="1">
        <f>((((bot_orders[[#This Row],[uTime]]/ 1000)+3*3600) / 86400) + DATE(1970,1,1))</f>
        <v>45770.362603252317</v>
      </c>
      <c r="M2448" t="s">
        <v>34</v>
      </c>
      <c r="N2448" t="s">
        <v>28</v>
      </c>
      <c r="O2448" t="s">
        <v>35</v>
      </c>
      <c r="P2448">
        <v>4.1900000000000004</v>
      </c>
      <c r="Q2448" t="s">
        <v>36</v>
      </c>
      <c r="R2448" t="s">
        <v>55</v>
      </c>
      <c r="S2448">
        <v>0.63980000000000004</v>
      </c>
      <c r="T2448">
        <v>0.63980000000000004</v>
      </c>
      <c r="U2448">
        <v>4.1900000000000004</v>
      </c>
      <c r="V2448">
        <v>-3.3519999999999999E-3</v>
      </c>
      <c r="W2448" t="s">
        <v>39</v>
      </c>
      <c r="X2448" s="4">
        <f>IF(bot_orders[[#This Row],[side]]="sell", bot_orders[[#This Row],[accFillSz]]*bot_orders[[#This Row],[avgPx]] + bot_orders[[#This Row],[fee]], -bot_orders[[#This Row],[accFillSz]]*bot_orders[[#This Row],[avgPx]])</f>
        <v>-2.6807620000000005</v>
      </c>
      <c r="Y2448" s="4">
        <f>IF(bot_orders[[#This Row],[side]]="buy", bot_orders[[#This Row],[accFillSz]] + bot_orders[[#This Row],[fee]], -bot_orders[[#This Row],[accFillSz]])</f>
        <v>4.1866480000000008</v>
      </c>
      <c r="Z2448" s="4">
        <f>IF(bot_orders[[#This Row],[side]]="sell",bot_orders[[#This Row],[accFillSz]]*bot_orders[[#This Row],[avgPx]]+bot_orders[[#This Row],[fee]], 0)</f>
        <v>0</v>
      </c>
      <c r="AA2448" s="4">
        <f>IF(bot_orders[[#This Row],[side]]="sell",-bot_orders[[#This Row],[accFillSz]],bot_orders[[#This Row],[accFillSz]]+bot_orders[[#This Row],[fee]])</f>
        <v>4.1866480000000008</v>
      </c>
      <c r="AB2448">
        <v>0</v>
      </c>
      <c r="AC2448" t="s">
        <v>38</v>
      </c>
      <c r="AD2448">
        <v>0</v>
      </c>
      <c r="AE2448" t="s">
        <v>40</v>
      </c>
      <c r="AF2448" t="s">
        <v>41</v>
      </c>
      <c r="AG2448" t="s">
        <v>42</v>
      </c>
      <c r="AH2448" t="s">
        <v>28</v>
      </c>
      <c r="AI2448">
        <v>4.1866479999999999</v>
      </c>
      <c r="AJ2448">
        <v>-2.6807620000000001</v>
      </c>
    </row>
    <row r="2449" spans="1:36" x14ac:dyDescent="0.3">
      <c r="A2449">
        <v>2746</v>
      </c>
      <c r="B2449" t="s">
        <v>306</v>
      </c>
      <c r="C2449" t="s">
        <v>28</v>
      </c>
      <c r="D2449" t="s">
        <v>29</v>
      </c>
      <c r="E2449" t="s">
        <v>30</v>
      </c>
      <c r="F2449" t="s">
        <v>31</v>
      </c>
      <c r="G2449" t="s">
        <v>8631</v>
      </c>
      <c r="H2449" t="s">
        <v>8637</v>
      </c>
      <c r="I2449" s="4" t="s">
        <v>8638</v>
      </c>
      <c r="J2449" s="1">
        <f>((((bot_orders[[#This Row],[cTime]]/ 1000)+3*3600) / 86400) + DATE(1970,1,1))</f>
        <v>45770.362603275469</v>
      </c>
      <c r="K2449" s="4" t="s">
        <v>8639</v>
      </c>
      <c r="L2449" s="1">
        <f>((((bot_orders[[#This Row],[uTime]]/ 1000)+3*3600) / 86400) + DATE(1970,1,1))</f>
        <v>45770.506027268522</v>
      </c>
      <c r="M2449" t="s">
        <v>34</v>
      </c>
      <c r="N2449" t="s">
        <v>28</v>
      </c>
      <c r="O2449" t="s">
        <v>35</v>
      </c>
      <c r="P2449">
        <v>4.1859999999999999</v>
      </c>
      <c r="Q2449" t="s">
        <v>36</v>
      </c>
      <c r="R2449" t="s">
        <v>37</v>
      </c>
      <c r="S2449">
        <v>0.64229999999999998</v>
      </c>
      <c r="T2449">
        <v>0.64229999999999998</v>
      </c>
      <c r="U2449">
        <v>4.1859999999999999</v>
      </c>
      <c r="V2449">
        <v>-2.1509341999999998E-3</v>
      </c>
      <c r="W2449" t="s">
        <v>38</v>
      </c>
      <c r="X2449" s="4">
        <f>IF(bot_orders[[#This Row],[side]]="sell", bot_orders[[#This Row],[accFillSz]]*bot_orders[[#This Row],[avgPx]] + bot_orders[[#This Row],[fee]], -bot_orders[[#This Row],[accFillSz]]*bot_orders[[#This Row],[avgPx]])</f>
        <v>2.6865168657999998</v>
      </c>
      <c r="Y2449" s="4">
        <f>IF(bot_orders[[#This Row],[side]]="buy", bot_orders[[#This Row],[accFillSz]] + bot_orders[[#This Row],[fee]], -bot_orders[[#This Row],[accFillSz]])</f>
        <v>-4.1859999999999999</v>
      </c>
      <c r="Z2449" s="4">
        <f>IF(bot_orders[[#This Row],[side]]="sell",bot_orders[[#This Row],[accFillSz]]*bot_orders[[#This Row],[avgPx]]+bot_orders[[#This Row],[fee]], 0)</f>
        <v>2.6865168657999998</v>
      </c>
      <c r="AA2449" s="4">
        <f>IF(bot_orders[[#This Row],[side]]="sell",-bot_orders[[#This Row],[accFillSz]],bot_orders[[#This Row],[accFillSz]]+bot_orders[[#This Row],[fee]])</f>
        <v>-4.1859999999999999</v>
      </c>
      <c r="AB2449">
        <v>0</v>
      </c>
      <c r="AC2449" t="s">
        <v>39</v>
      </c>
      <c r="AD2449">
        <v>0</v>
      </c>
      <c r="AE2449" t="s">
        <v>40</v>
      </c>
      <c r="AF2449" t="s">
        <v>41</v>
      </c>
      <c r="AG2449" t="s">
        <v>42</v>
      </c>
      <c r="AH2449" t="s">
        <v>28</v>
      </c>
      <c r="AI2449">
        <v>-4.1859999999999999</v>
      </c>
      <c r="AJ2449">
        <v>2.6865168700000002</v>
      </c>
    </row>
    <row r="2450" spans="1:36" x14ac:dyDescent="0.3">
      <c r="A2450">
        <v>2748</v>
      </c>
      <c r="B2450" t="s">
        <v>306</v>
      </c>
      <c r="C2450" t="s">
        <v>28</v>
      </c>
      <c r="D2450" t="s">
        <v>29</v>
      </c>
      <c r="E2450" t="s">
        <v>30</v>
      </c>
      <c r="F2450" t="s">
        <v>31</v>
      </c>
      <c r="G2450" t="s">
        <v>8627</v>
      </c>
      <c r="H2450" t="s">
        <v>8643</v>
      </c>
      <c r="I2450" s="4" t="s">
        <v>8644</v>
      </c>
      <c r="J2450" s="1">
        <f>((((bot_orders[[#This Row],[cTime]]/ 1000)+3*3600) / 86400) + DATE(1970,1,1))</f>
        <v>45770.365410752318</v>
      </c>
      <c r="K2450" s="4" t="s">
        <v>8645</v>
      </c>
      <c r="L2450" s="1">
        <f>((((bot_orders[[#This Row],[uTime]]/ 1000)+3*3600) / 86400) + DATE(1970,1,1))</f>
        <v>45770.501560775461</v>
      </c>
      <c r="M2450" t="s">
        <v>34</v>
      </c>
      <c r="N2450" t="s">
        <v>28</v>
      </c>
      <c r="O2450" t="s">
        <v>35</v>
      </c>
      <c r="P2450">
        <v>4.1859999999999999</v>
      </c>
      <c r="Q2450" t="s">
        <v>36</v>
      </c>
      <c r="R2450" t="s">
        <v>37</v>
      </c>
      <c r="S2450">
        <v>0.63980000000000004</v>
      </c>
      <c r="T2450">
        <v>0.63980000000000004</v>
      </c>
      <c r="U2450">
        <v>4.1859999999999999</v>
      </c>
      <c r="V2450">
        <v>-2.1425621999999998E-3</v>
      </c>
      <c r="W2450" t="s">
        <v>38</v>
      </c>
      <c r="X2450" s="4">
        <f>IF(bot_orders[[#This Row],[side]]="sell", bot_orders[[#This Row],[accFillSz]]*bot_orders[[#This Row],[avgPx]] + bot_orders[[#This Row],[fee]], -bot_orders[[#This Row],[accFillSz]]*bot_orders[[#This Row],[avgPx]])</f>
        <v>2.6760602378000002</v>
      </c>
      <c r="Y2450" s="4">
        <f>IF(bot_orders[[#This Row],[side]]="buy", bot_orders[[#This Row],[accFillSz]] + bot_orders[[#This Row],[fee]], -bot_orders[[#This Row],[accFillSz]])</f>
        <v>-4.1859999999999999</v>
      </c>
      <c r="Z2450" s="4">
        <f>IF(bot_orders[[#This Row],[side]]="sell",bot_orders[[#This Row],[accFillSz]]*bot_orders[[#This Row],[avgPx]]+bot_orders[[#This Row],[fee]], 0)</f>
        <v>2.6760602378000002</v>
      </c>
      <c r="AA2450" s="4">
        <f>IF(bot_orders[[#This Row],[side]]="sell",-bot_orders[[#This Row],[accFillSz]],bot_orders[[#This Row],[accFillSz]]+bot_orders[[#This Row],[fee]])</f>
        <v>-4.1859999999999999</v>
      </c>
      <c r="AB2450">
        <v>0</v>
      </c>
      <c r="AC2450" t="s">
        <v>39</v>
      </c>
      <c r="AD2450">
        <v>0</v>
      </c>
      <c r="AE2450" t="s">
        <v>40</v>
      </c>
      <c r="AF2450" t="s">
        <v>41</v>
      </c>
      <c r="AG2450" t="s">
        <v>42</v>
      </c>
      <c r="AH2450" t="s">
        <v>28</v>
      </c>
      <c r="AI2450">
        <v>-4.1859999999999999</v>
      </c>
      <c r="AJ2450">
        <v>2.67606024</v>
      </c>
    </row>
    <row r="2451" spans="1:36" x14ac:dyDescent="0.3">
      <c r="A2451">
        <v>2750</v>
      </c>
      <c r="B2451" t="s">
        <v>306</v>
      </c>
      <c r="C2451" t="s">
        <v>28</v>
      </c>
      <c r="D2451" t="s">
        <v>29</v>
      </c>
      <c r="E2451" t="s">
        <v>30</v>
      </c>
      <c r="F2451" t="s">
        <v>31</v>
      </c>
      <c r="G2451" t="s">
        <v>8579</v>
      </c>
      <c r="H2451" t="s">
        <v>8649</v>
      </c>
      <c r="I2451" s="4" t="s">
        <v>8650</v>
      </c>
      <c r="J2451" s="1">
        <f>((((bot_orders[[#This Row],[cTime]]/ 1000)+3*3600) / 86400) + DATE(1970,1,1))</f>
        <v>45770.369704270837</v>
      </c>
      <c r="K2451" s="4" t="s">
        <v>8651</v>
      </c>
      <c r="L2451" s="1">
        <f>((((bot_orders[[#This Row],[uTime]]/ 1000)+3*3600) / 86400) + DATE(1970,1,1))</f>
        <v>45770.383646273149</v>
      </c>
      <c r="M2451" t="s">
        <v>34</v>
      </c>
      <c r="N2451" t="s">
        <v>28</v>
      </c>
      <c r="O2451" t="s">
        <v>35</v>
      </c>
      <c r="P2451">
        <v>4.1859999999999999</v>
      </c>
      <c r="Q2451" t="s">
        <v>36</v>
      </c>
      <c r="R2451" t="s">
        <v>37</v>
      </c>
      <c r="S2451">
        <v>0.63729999999999998</v>
      </c>
      <c r="T2451">
        <v>0.63729999999999998</v>
      </c>
      <c r="U2451">
        <v>4.1859999999999999</v>
      </c>
      <c r="V2451">
        <v>-2.1341901999999999E-3</v>
      </c>
      <c r="W2451" t="s">
        <v>38</v>
      </c>
      <c r="X2451" s="4">
        <f>IF(bot_orders[[#This Row],[side]]="sell", bot_orders[[#This Row],[accFillSz]]*bot_orders[[#This Row],[avgPx]] + bot_orders[[#This Row],[fee]], -bot_orders[[#This Row],[accFillSz]]*bot_orders[[#This Row],[avgPx]])</f>
        <v>2.6656036097999998</v>
      </c>
      <c r="Y2451" s="4">
        <f>IF(bot_orders[[#This Row],[side]]="buy", bot_orders[[#This Row],[accFillSz]] + bot_orders[[#This Row],[fee]], -bot_orders[[#This Row],[accFillSz]])</f>
        <v>-4.1859999999999999</v>
      </c>
      <c r="Z2451" s="4">
        <f>IF(bot_orders[[#This Row],[side]]="sell",bot_orders[[#This Row],[accFillSz]]*bot_orders[[#This Row],[avgPx]]+bot_orders[[#This Row],[fee]], 0)</f>
        <v>2.6656036097999998</v>
      </c>
      <c r="AA2451" s="4">
        <f>IF(bot_orders[[#This Row],[side]]="sell",-bot_orders[[#This Row],[accFillSz]],bot_orders[[#This Row],[accFillSz]]+bot_orders[[#This Row],[fee]])</f>
        <v>-4.1859999999999999</v>
      </c>
      <c r="AB2451">
        <v>0</v>
      </c>
      <c r="AC2451" t="s">
        <v>39</v>
      </c>
      <c r="AD2451">
        <v>0</v>
      </c>
      <c r="AE2451" t="s">
        <v>40</v>
      </c>
      <c r="AF2451" t="s">
        <v>41</v>
      </c>
      <c r="AG2451" t="s">
        <v>42</v>
      </c>
      <c r="AH2451" t="s">
        <v>28</v>
      </c>
      <c r="AI2451">
        <v>-4.1859999999999999</v>
      </c>
      <c r="AJ2451">
        <v>2.6656036099999998</v>
      </c>
    </row>
    <row r="2452" spans="1:36" x14ac:dyDescent="0.3">
      <c r="A2452">
        <v>2752</v>
      </c>
      <c r="B2452" t="s">
        <v>306</v>
      </c>
      <c r="C2452" t="s">
        <v>28</v>
      </c>
      <c r="D2452" t="s">
        <v>29</v>
      </c>
      <c r="E2452" t="s">
        <v>30</v>
      </c>
      <c r="F2452" t="s">
        <v>31</v>
      </c>
      <c r="G2452" t="s">
        <v>8655</v>
      </c>
      <c r="H2452" t="s">
        <v>8656</v>
      </c>
      <c r="I2452" s="4" t="s">
        <v>8657</v>
      </c>
      <c r="J2452" s="1">
        <f>((((bot_orders[[#This Row],[cTime]]/ 1000)+3*3600) / 86400) + DATE(1970,1,1))</f>
        <v>45770.383646296294</v>
      </c>
      <c r="K2452" s="4" t="s">
        <v>8658</v>
      </c>
      <c r="L2452" s="1">
        <f>((((bot_orders[[#This Row],[uTime]]/ 1000)+3*3600) / 86400) + DATE(1970,1,1))</f>
        <v>45770.386506620373</v>
      </c>
      <c r="M2452" t="s">
        <v>34</v>
      </c>
      <c r="N2452" t="s">
        <v>28</v>
      </c>
      <c r="O2452" t="s">
        <v>35</v>
      </c>
      <c r="P2452">
        <v>4.1900000000000004</v>
      </c>
      <c r="Q2452" t="s">
        <v>36</v>
      </c>
      <c r="R2452" t="s">
        <v>55</v>
      </c>
      <c r="S2452">
        <v>0.63490000000000002</v>
      </c>
      <c r="T2452">
        <v>0.63490000000000002</v>
      </c>
      <c r="U2452">
        <v>4.1900000000000004</v>
      </c>
      <c r="V2452">
        <v>-3.3519999999999999E-3</v>
      </c>
      <c r="W2452" t="s">
        <v>39</v>
      </c>
      <c r="X2452" s="4">
        <f>IF(bot_orders[[#This Row],[side]]="sell", bot_orders[[#This Row],[accFillSz]]*bot_orders[[#This Row],[avgPx]] + bot_orders[[#This Row],[fee]], -bot_orders[[#This Row],[accFillSz]]*bot_orders[[#This Row],[avgPx]])</f>
        <v>-2.6602310000000005</v>
      </c>
      <c r="Y2452" s="4">
        <f>IF(bot_orders[[#This Row],[side]]="buy", bot_orders[[#This Row],[accFillSz]] + bot_orders[[#This Row],[fee]], -bot_orders[[#This Row],[accFillSz]])</f>
        <v>4.1866480000000008</v>
      </c>
      <c r="Z2452" s="4">
        <f>IF(bot_orders[[#This Row],[side]]="sell",bot_orders[[#This Row],[accFillSz]]*bot_orders[[#This Row],[avgPx]]+bot_orders[[#This Row],[fee]], 0)</f>
        <v>0</v>
      </c>
      <c r="AA2452" s="4">
        <f>IF(bot_orders[[#This Row],[side]]="sell",-bot_orders[[#This Row],[accFillSz]],bot_orders[[#This Row],[accFillSz]]+bot_orders[[#This Row],[fee]])</f>
        <v>4.1866480000000008</v>
      </c>
      <c r="AB2452">
        <v>0</v>
      </c>
      <c r="AC2452" t="s">
        <v>38</v>
      </c>
      <c r="AD2452">
        <v>0</v>
      </c>
      <c r="AE2452" t="s">
        <v>40</v>
      </c>
      <c r="AF2452" t="s">
        <v>41</v>
      </c>
      <c r="AG2452" t="s">
        <v>42</v>
      </c>
      <c r="AH2452" t="s">
        <v>28</v>
      </c>
      <c r="AI2452">
        <v>4.1866479999999999</v>
      </c>
      <c r="AJ2452">
        <v>-2.660231</v>
      </c>
    </row>
    <row r="2453" spans="1:36" x14ac:dyDescent="0.3">
      <c r="A2453">
        <v>2753</v>
      </c>
      <c r="B2453" t="s">
        <v>306</v>
      </c>
      <c r="C2453" t="s">
        <v>28</v>
      </c>
      <c r="D2453" t="s">
        <v>29</v>
      </c>
      <c r="E2453" t="s">
        <v>30</v>
      </c>
      <c r="F2453" t="s">
        <v>31</v>
      </c>
      <c r="G2453" t="s">
        <v>8655</v>
      </c>
      <c r="H2453" t="s">
        <v>8659</v>
      </c>
      <c r="I2453" s="4" t="s">
        <v>8660</v>
      </c>
      <c r="J2453" s="1">
        <f>((((bot_orders[[#This Row],[cTime]]/ 1000)+3*3600) / 86400) + DATE(1970,1,1))</f>
        <v>45770.386506643517</v>
      </c>
      <c r="K2453" s="4" t="s">
        <v>8661</v>
      </c>
      <c r="L2453" s="1">
        <f>((((bot_orders[[#This Row],[uTime]]/ 1000)+3*3600) / 86400) + DATE(1970,1,1))</f>
        <v>45770.45775292824</v>
      </c>
      <c r="M2453" t="s">
        <v>34</v>
      </c>
      <c r="N2453" t="s">
        <v>28</v>
      </c>
      <c r="O2453" t="s">
        <v>35</v>
      </c>
      <c r="P2453">
        <v>4.1859999999999999</v>
      </c>
      <c r="Q2453" t="s">
        <v>36</v>
      </c>
      <c r="R2453" t="s">
        <v>37</v>
      </c>
      <c r="S2453">
        <v>0.63729999999999998</v>
      </c>
      <c r="T2453">
        <v>0.63729999999999998</v>
      </c>
      <c r="U2453">
        <v>4.1859999999999999</v>
      </c>
      <c r="V2453">
        <v>-2.1341901999999999E-3</v>
      </c>
      <c r="W2453" t="s">
        <v>38</v>
      </c>
      <c r="X2453" s="4">
        <f>IF(bot_orders[[#This Row],[side]]="sell", bot_orders[[#This Row],[accFillSz]]*bot_orders[[#This Row],[avgPx]] + bot_orders[[#This Row],[fee]], -bot_orders[[#This Row],[accFillSz]]*bot_orders[[#This Row],[avgPx]])</f>
        <v>2.6656036097999998</v>
      </c>
      <c r="Y2453" s="4">
        <f>IF(bot_orders[[#This Row],[side]]="buy", bot_orders[[#This Row],[accFillSz]] + bot_orders[[#This Row],[fee]], -bot_orders[[#This Row],[accFillSz]])</f>
        <v>-4.1859999999999999</v>
      </c>
      <c r="Z2453" s="4">
        <f>IF(bot_orders[[#This Row],[side]]="sell",bot_orders[[#This Row],[accFillSz]]*bot_orders[[#This Row],[avgPx]]+bot_orders[[#This Row],[fee]], 0)</f>
        <v>2.6656036097999998</v>
      </c>
      <c r="AA2453" s="4">
        <f>IF(bot_orders[[#This Row],[side]]="sell",-bot_orders[[#This Row],[accFillSz]],bot_orders[[#This Row],[accFillSz]]+bot_orders[[#This Row],[fee]])</f>
        <v>-4.1859999999999999</v>
      </c>
      <c r="AB2453">
        <v>0</v>
      </c>
      <c r="AC2453" t="s">
        <v>39</v>
      </c>
      <c r="AD2453">
        <v>0</v>
      </c>
      <c r="AE2453" t="s">
        <v>40</v>
      </c>
      <c r="AF2453" t="s">
        <v>41</v>
      </c>
      <c r="AG2453" t="s">
        <v>42</v>
      </c>
      <c r="AH2453" t="s">
        <v>28</v>
      </c>
      <c r="AI2453">
        <v>-4.1859999999999999</v>
      </c>
      <c r="AJ2453">
        <v>2.6656036099999998</v>
      </c>
    </row>
    <row r="2454" spans="1:36" x14ac:dyDescent="0.3">
      <c r="A2454">
        <v>2755</v>
      </c>
      <c r="B2454" t="s">
        <v>306</v>
      </c>
      <c r="C2454" t="s">
        <v>28</v>
      </c>
      <c r="D2454" t="s">
        <v>29</v>
      </c>
      <c r="E2454" t="s">
        <v>30</v>
      </c>
      <c r="F2454" t="s">
        <v>31</v>
      </c>
      <c r="G2454" t="s">
        <v>8520</v>
      </c>
      <c r="H2454" t="s">
        <v>8665</v>
      </c>
      <c r="I2454" s="4" t="s">
        <v>8666</v>
      </c>
      <c r="J2454" s="1">
        <f>((((bot_orders[[#This Row],[cTime]]/ 1000)+3*3600) / 86400) + DATE(1970,1,1))</f>
        <v>45770.388912696755</v>
      </c>
      <c r="K2454" s="4" t="s">
        <v>8667</v>
      </c>
      <c r="L2454" s="1">
        <f>((((bot_orders[[#This Row],[uTime]]/ 1000)+3*3600) / 86400) + DATE(1970,1,1))</f>
        <v>45770.437926296298</v>
      </c>
      <c r="M2454" t="s">
        <v>34</v>
      </c>
      <c r="N2454" t="s">
        <v>28</v>
      </c>
      <c r="O2454" t="s">
        <v>35</v>
      </c>
      <c r="P2454">
        <v>4.1859999999999999</v>
      </c>
      <c r="Q2454" t="s">
        <v>36</v>
      </c>
      <c r="R2454" t="s">
        <v>37</v>
      </c>
      <c r="S2454">
        <v>0.63490000000000002</v>
      </c>
      <c r="T2454">
        <v>0.63490000000000002</v>
      </c>
      <c r="U2454">
        <v>4.1859999999999999</v>
      </c>
      <c r="V2454">
        <v>-2.1261531E-3</v>
      </c>
      <c r="W2454" t="s">
        <v>38</v>
      </c>
      <c r="X2454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454" s="4">
        <f>IF(bot_orders[[#This Row],[side]]="buy", bot_orders[[#This Row],[accFillSz]] + bot_orders[[#This Row],[fee]], -bot_orders[[#This Row],[accFillSz]])</f>
        <v>-4.1859999999999999</v>
      </c>
      <c r="Z2454" s="4">
        <f>IF(bot_orders[[#This Row],[side]]="sell",bot_orders[[#This Row],[accFillSz]]*bot_orders[[#This Row],[avgPx]]+bot_orders[[#This Row],[fee]], 0)</f>
        <v>2.6555652469000002</v>
      </c>
      <c r="AA2454" s="4">
        <f>IF(bot_orders[[#This Row],[side]]="sell",-bot_orders[[#This Row],[accFillSz]],bot_orders[[#This Row],[accFillSz]]+bot_orders[[#This Row],[fee]])</f>
        <v>-4.1859999999999999</v>
      </c>
      <c r="AB2454">
        <v>0</v>
      </c>
      <c r="AC2454" t="s">
        <v>39</v>
      </c>
      <c r="AD2454">
        <v>0</v>
      </c>
      <c r="AE2454" t="s">
        <v>40</v>
      </c>
      <c r="AF2454" t="s">
        <v>41</v>
      </c>
      <c r="AG2454" t="s">
        <v>42</v>
      </c>
      <c r="AH2454" t="s">
        <v>28</v>
      </c>
      <c r="AI2454">
        <v>-4.1859999999999999</v>
      </c>
      <c r="AJ2454">
        <v>2.65556525</v>
      </c>
    </row>
    <row r="2455" spans="1:36" x14ac:dyDescent="0.3">
      <c r="A2455">
        <v>2757</v>
      </c>
      <c r="B2455" t="s">
        <v>306</v>
      </c>
      <c r="C2455" t="s">
        <v>28</v>
      </c>
      <c r="D2455" t="s">
        <v>29</v>
      </c>
      <c r="E2455" t="s">
        <v>30</v>
      </c>
      <c r="F2455" t="s">
        <v>31</v>
      </c>
      <c r="G2455" t="s">
        <v>8162</v>
      </c>
      <c r="H2455" t="s">
        <v>8671</v>
      </c>
      <c r="I2455" s="4" t="s">
        <v>8672</v>
      </c>
      <c r="J2455" s="1">
        <f>((((bot_orders[[#This Row],[cTime]]/ 1000)+3*3600) / 86400) + DATE(1970,1,1))</f>
        <v>45770.388912858798</v>
      </c>
      <c r="K2455" s="4" t="s">
        <v>8673</v>
      </c>
      <c r="L2455" s="1">
        <f>((((bot_orders[[#This Row],[uTime]]/ 1000)+3*3600) / 86400) + DATE(1970,1,1))</f>
        <v>45770.393115023151</v>
      </c>
      <c r="M2455" t="s">
        <v>34</v>
      </c>
      <c r="N2455" t="s">
        <v>28</v>
      </c>
      <c r="O2455" t="s">
        <v>35</v>
      </c>
      <c r="P2455">
        <v>4.1859999999999999</v>
      </c>
      <c r="Q2455" t="s">
        <v>36</v>
      </c>
      <c r="R2455" t="s">
        <v>37</v>
      </c>
      <c r="S2455">
        <v>0.63239999999999996</v>
      </c>
      <c r="T2455">
        <v>0.63239999999999996</v>
      </c>
      <c r="U2455">
        <v>4.1859999999999999</v>
      </c>
      <c r="V2455">
        <v>-2.1177811E-3</v>
      </c>
      <c r="W2455" t="s">
        <v>38</v>
      </c>
      <c r="X2455" s="4">
        <f>IF(bot_orders[[#This Row],[side]]="sell", bot_orders[[#This Row],[accFillSz]]*bot_orders[[#This Row],[avgPx]] + bot_orders[[#This Row],[fee]], -bot_orders[[#This Row],[accFillSz]]*bot_orders[[#This Row],[avgPx]])</f>
        <v>2.6451086188999997</v>
      </c>
      <c r="Y2455" s="4">
        <f>IF(bot_orders[[#This Row],[side]]="buy", bot_orders[[#This Row],[accFillSz]] + bot_orders[[#This Row],[fee]], -bot_orders[[#This Row],[accFillSz]])</f>
        <v>-4.1859999999999999</v>
      </c>
      <c r="Z2455" s="4">
        <f>IF(bot_orders[[#This Row],[side]]="sell",bot_orders[[#This Row],[accFillSz]]*bot_orders[[#This Row],[avgPx]]+bot_orders[[#This Row],[fee]], 0)</f>
        <v>2.6451086188999997</v>
      </c>
      <c r="AA2455" s="4">
        <f>IF(bot_orders[[#This Row],[side]]="sell",-bot_orders[[#This Row],[accFillSz]],bot_orders[[#This Row],[accFillSz]]+bot_orders[[#This Row],[fee]])</f>
        <v>-4.1859999999999999</v>
      </c>
      <c r="AB2455">
        <v>0</v>
      </c>
      <c r="AC2455" t="s">
        <v>39</v>
      </c>
      <c r="AD2455">
        <v>0</v>
      </c>
      <c r="AE2455" t="s">
        <v>40</v>
      </c>
      <c r="AF2455" t="s">
        <v>41</v>
      </c>
      <c r="AG2455" t="s">
        <v>42</v>
      </c>
      <c r="AH2455" t="s">
        <v>28</v>
      </c>
      <c r="AI2455">
        <v>-4.1859999999999999</v>
      </c>
      <c r="AJ2455">
        <v>2.6451086199999998</v>
      </c>
    </row>
    <row r="2456" spans="1:36" x14ac:dyDescent="0.3">
      <c r="A2456">
        <v>2759</v>
      </c>
      <c r="B2456" t="s">
        <v>306</v>
      </c>
      <c r="C2456" t="s">
        <v>28</v>
      </c>
      <c r="D2456" t="s">
        <v>29</v>
      </c>
      <c r="E2456" t="s">
        <v>30</v>
      </c>
      <c r="F2456" t="s">
        <v>31</v>
      </c>
      <c r="G2456" t="s">
        <v>8676</v>
      </c>
      <c r="H2456" t="s">
        <v>8677</v>
      </c>
      <c r="I2456" s="4" t="s">
        <v>8678</v>
      </c>
      <c r="J2456" s="1">
        <f>((((bot_orders[[#This Row],[cTime]]/ 1000)+3*3600) / 86400) + DATE(1970,1,1))</f>
        <v>45770.393115057872</v>
      </c>
      <c r="K2456" s="4" t="s">
        <v>8679</v>
      </c>
      <c r="L2456" s="1">
        <f>((((bot_orders[[#This Row],[uTime]]/ 1000)+3*3600) / 86400) + DATE(1970,1,1))</f>
        <v>45770.396308402778</v>
      </c>
      <c r="M2456" t="s">
        <v>34</v>
      </c>
      <c r="N2456" t="s">
        <v>28</v>
      </c>
      <c r="O2456" t="s">
        <v>35</v>
      </c>
      <c r="P2456">
        <v>4.1900000000000004</v>
      </c>
      <c r="Q2456" t="s">
        <v>36</v>
      </c>
      <c r="R2456" t="s">
        <v>55</v>
      </c>
      <c r="S2456">
        <v>0.63</v>
      </c>
      <c r="T2456">
        <v>0.63</v>
      </c>
      <c r="U2456">
        <v>4.1900000000000004</v>
      </c>
      <c r="V2456">
        <v>-3.3519999999999999E-3</v>
      </c>
      <c r="W2456" t="s">
        <v>39</v>
      </c>
      <c r="X2456" s="4">
        <f>IF(bot_orders[[#This Row],[side]]="sell", bot_orders[[#This Row],[accFillSz]]*bot_orders[[#This Row],[avgPx]] + bot_orders[[#This Row],[fee]], -bot_orders[[#This Row],[accFillSz]]*bot_orders[[#This Row],[avgPx]])</f>
        <v>-2.6397000000000004</v>
      </c>
      <c r="Y2456" s="4">
        <f>IF(bot_orders[[#This Row],[side]]="buy", bot_orders[[#This Row],[accFillSz]] + bot_orders[[#This Row],[fee]], -bot_orders[[#This Row],[accFillSz]])</f>
        <v>4.1866480000000008</v>
      </c>
      <c r="Z2456" s="4">
        <f>IF(bot_orders[[#This Row],[side]]="sell",bot_orders[[#This Row],[accFillSz]]*bot_orders[[#This Row],[avgPx]]+bot_orders[[#This Row],[fee]], 0)</f>
        <v>0</v>
      </c>
      <c r="AA2456" s="4">
        <f>IF(bot_orders[[#This Row],[side]]="sell",-bot_orders[[#This Row],[accFillSz]],bot_orders[[#This Row],[accFillSz]]+bot_orders[[#This Row],[fee]])</f>
        <v>4.1866480000000008</v>
      </c>
      <c r="AB2456">
        <v>0</v>
      </c>
      <c r="AC2456" t="s">
        <v>38</v>
      </c>
      <c r="AD2456">
        <v>0</v>
      </c>
      <c r="AE2456" t="s">
        <v>40</v>
      </c>
      <c r="AF2456" t="s">
        <v>41</v>
      </c>
      <c r="AG2456" t="s">
        <v>42</v>
      </c>
      <c r="AH2456" t="s">
        <v>28</v>
      </c>
      <c r="AI2456">
        <v>4.1866479999999999</v>
      </c>
      <c r="AJ2456">
        <v>-2.6396999999999999</v>
      </c>
    </row>
    <row r="2457" spans="1:36" x14ac:dyDescent="0.3">
      <c r="A2457">
        <v>2760</v>
      </c>
      <c r="B2457" t="s">
        <v>306</v>
      </c>
      <c r="C2457" t="s">
        <v>28</v>
      </c>
      <c r="D2457" t="s">
        <v>29</v>
      </c>
      <c r="E2457" t="s">
        <v>30</v>
      </c>
      <c r="F2457" t="s">
        <v>31</v>
      </c>
      <c r="G2457" t="s">
        <v>8676</v>
      </c>
      <c r="H2457" t="s">
        <v>8680</v>
      </c>
      <c r="I2457" s="4" t="s">
        <v>8681</v>
      </c>
      <c r="J2457" s="1">
        <f>((((bot_orders[[#This Row],[cTime]]/ 1000)+3*3600) / 86400) + DATE(1970,1,1))</f>
        <v>45770.39630842593</v>
      </c>
      <c r="K2457" s="4" t="s">
        <v>8682</v>
      </c>
      <c r="L2457" s="1">
        <f>((((bot_orders[[#This Row],[uTime]]/ 1000)+3*3600) / 86400) + DATE(1970,1,1))</f>
        <v>45770.407281574073</v>
      </c>
      <c r="M2457" t="s">
        <v>34</v>
      </c>
      <c r="N2457" t="s">
        <v>28</v>
      </c>
      <c r="O2457" t="s">
        <v>35</v>
      </c>
      <c r="P2457">
        <v>4.1859999999999999</v>
      </c>
      <c r="Q2457" t="s">
        <v>36</v>
      </c>
      <c r="R2457" t="s">
        <v>37</v>
      </c>
      <c r="S2457">
        <v>0.63239999999999996</v>
      </c>
      <c r="T2457">
        <v>0.63239999999999996</v>
      </c>
      <c r="U2457">
        <v>4.1859999999999999</v>
      </c>
      <c r="V2457">
        <v>-2.1177811E-3</v>
      </c>
      <c r="W2457" t="s">
        <v>38</v>
      </c>
      <c r="X2457" s="4">
        <f>IF(bot_orders[[#This Row],[side]]="sell", bot_orders[[#This Row],[accFillSz]]*bot_orders[[#This Row],[avgPx]] + bot_orders[[#This Row],[fee]], -bot_orders[[#This Row],[accFillSz]]*bot_orders[[#This Row],[avgPx]])</f>
        <v>2.6451086188999997</v>
      </c>
      <c r="Y2457" s="4">
        <f>IF(bot_orders[[#This Row],[side]]="buy", bot_orders[[#This Row],[accFillSz]] + bot_orders[[#This Row],[fee]], -bot_orders[[#This Row],[accFillSz]])</f>
        <v>-4.1859999999999999</v>
      </c>
      <c r="Z2457" s="4">
        <f>IF(bot_orders[[#This Row],[side]]="sell",bot_orders[[#This Row],[accFillSz]]*bot_orders[[#This Row],[avgPx]]+bot_orders[[#This Row],[fee]], 0)</f>
        <v>2.6451086188999997</v>
      </c>
      <c r="AA2457" s="4">
        <f>IF(bot_orders[[#This Row],[side]]="sell",-bot_orders[[#This Row],[accFillSz]],bot_orders[[#This Row],[accFillSz]]+bot_orders[[#This Row],[fee]])</f>
        <v>-4.1859999999999999</v>
      </c>
      <c r="AB2457">
        <v>0</v>
      </c>
      <c r="AC2457" t="s">
        <v>39</v>
      </c>
      <c r="AD2457">
        <v>0</v>
      </c>
      <c r="AE2457" t="s">
        <v>40</v>
      </c>
      <c r="AF2457" t="s">
        <v>41</v>
      </c>
      <c r="AG2457" t="s">
        <v>42</v>
      </c>
      <c r="AH2457" t="s">
        <v>28</v>
      </c>
      <c r="AI2457">
        <v>-4.1859999999999999</v>
      </c>
      <c r="AJ2457">
        <v>2.6451086199999998</v>
      </c>
    </row>
    <row r="2458" spans="1:36" x14ac:dyDescent="0.3">
      <c r="A2458">
        <v>2767</v>
      </c>
      <c r="B2458" t="s">
        <v>306</v>
      </c>
      <c r="C2458" t="s">
        <v>28</v>
      </c>
      <c r="D2458" t="s">
        <v>29</v>
      </c>
      <c r="E2458" t="s">
        <v>30</v>
      </c>
      <c r="F2458" t="s">
        <v>31</v>
      </c>
      <c r="G2458" t="s">
        <v>8701</v>
      </c>
      <c r="H2458" t="s">
        <v>8702</v>
      </c>
      <c r="I2458" s="4" t="s">
        <v>8703</v>
      </c>
      <c r="J2458" s="1">
        <f>((((bot_orders[[#This Row],[cTime]]/ 1000)+3*3600) / 86400) + DATE(1970,1,1))</f>
        <v>45770.407281597225</v>
      </c>
      <c r="K2458" s="4" t="s">
        <v>8704</v>
      </c>
      <c r="L2458" s="1">
        <f>((((bot_orders[[#This Row],[uTime]]/ 1000)+3*3600) / 86400) + DATE(1970,1,1))</f>
        <v>45770.410677893517</v>
      </c>
      <c r="M2458" t="s">
        <v>34</v>
      </c>
      <c r="N2458" t="s">
        <v>28</v>
      </c>
      <c r="O2458" t="s">
        <v>35</v>
      </c>
      <c r="P2458">
        <v>4.1900000000000004</v>
      </c>
      <c r="Q2458" t="s">
        <v>36</v>
      </c>
      <c r="R2458" t="s">
        <v>55</v>
      </c>
      <c r="S2458">
        <v>0.63</v>
      </c>
      <c r="T2458">
        <v>0.63</v>
      </c>
      <c r="U2458">
        <v>4.1900000000000004</v>
      </c>
      <c r="V2458">
        <v>-3.3519999999999999E-3</v>
      </c>
      <c r="W2458" t="s">
        <v>39</v>
      </c>
      <c r="X2458" s="4">
        <f>IF(bot_orders[[#This Row],[side]]="sell", bot_orders[[#This Row],[accFillSz]]*bot_orders[[#This Row],[avgPx]] + bot_orders[[#This Row],[fee]], -bot_orders[[#This Row],[accFillSz]]*bot_orders[[#This Row],[avgPx]])</f>
        <v>-2.6397000000000004</v>
      </c>
      <c r="Y2458" s="4">
        <f>IF(bot_orders[[#This Row],[side]]="buy", bot_orders[[#This Row],[accFillSz]] + bot_orders[[#This Row],[fee]], -bot_orders[[#This Row],[accFillSz]])</f>
        <v>4.1866480000000008</v>
      </c>
      <c r="Z2458" s="4">
        <f>IF(bot_orders[[#This Row],[side]]="sell",bot_orders[[#This Row],[accFillSz]]*bot_orders[[#This Row],[avgPx]]+bot_orders[[#This Row],[fee]], 0)</f>
        <v>0</v>
      </c>
      <c r="AA2458" s="4">
        <f>IF(bot_orders[[#This Row],[side]]="sell",-bot_orders[[#This Row],[accFillSz]],bot_orders[[#This Row],[accFillSz]]+bot_orders[[#This Row],[fee]])</f>
        <v>4.1866480000000008</v>
      </c>
      <c r="AB2458">
        <v>0</v>
      </c>
      <c r="AC2458" t="s">
        <v>38</v>
      </c>
      <c r="AD2458">
        <v>0</v>
      </c>
      <c r="AE2458" t="s">
        <v>40</v>
      </c>
      <c r="AF2458" t="s">
        <v>41</v>
      </c>
      <c r="AG2458" t="s">
        <v>42</v>
      </c>
      <c r="AH2458" t="s">
        <v>28</v>
      </c>
      <c r="AI2458">
        <v>4.1866479999999999</v>
      </c>
      <c r="AJ2458">
        <v>-2.6396999999999999</v>
      </c>
    </row>
    <row r="2459" spans="1:36" x14ac:dyDescent="0.3">
      <c r="A2459">
        <v>2770</v>
      </c>
      <c r="B2459" t="s">
        <v>306</v>
      </c>
      <c r="C2459" t="s">
        <v>28</v>
      </c>
      <c r="D2459" t="s">
        <v>29</v>
      </c>
      <c r="E2459" t="s">
        <v>30</v>
      </c>
      <c r="F2459" t="s">
        <v>31</v>
      </c>
      <c r="G2459" t="s">
        <v>8701</v>
      </c>
      <c r="H2459" t="s">
        <v>8711</v>
      </c>
      <c r="I2459" s="4" t="s">
        <v>8712</v>
      </c>
      <c r="J2459" s="1">
        <f>((((bot_orders[[#This Row],[cTime]]/ 1000)+3*3600) / 86400) + DATE(1970,1,1))</f>
        <v>45770.410677928245</v>
      </c>
      <c r="K2459" s="4" t="s">
        <v>8713</v>
      </c>
      <c r="L2459" s="1">
        <f>((((bot_orders[[#This Row],[uTime]]/ 1000)+3*3600) / 86400) + DATE(1970,1,1))</f>
        <v>45770.418317962962</v>
      </c>
      <c r="M2459" t="s">
        <v>34</v>
      </c>
      <c r="N2459" t="s">
        <v>28</v>
      </c>
      <c r="O2459" t="s">
        <v>35</v>
      </c>
      <c r="P2459">
        <v>4.1859999999999999</v>
      </c>
      <c r="Q2459" t="s">
        <v>36</v>
      </c>
      <c r="R2459" t="s">
        <v>37</v>
      </c>
      <c r="S2459">
        <v>0.63239999999999996</v>
      </c>
      <c r="T2459">
        <v>0.63239999999999996</v>
      </c>
      <c r="U2459">
        <v>4.1859999999999999</v>
      </c>
      <c r="V2459">
        <v>-2.1177811E-3</v>
      </c>
      <c r="W2459" t="s">
        <v>38</v>
      </c>
      <c r="X2459" s="4">
        <f>IF(bot_orders[[#This Row],[side]]="sell", bot_orders[[#This Row],[accFillSz]]*bot_orders[[#This Row],[avgPx]] + bot_orders[[#This Row],[fee]], -bot_orders[[#This Row],[accFillSz]]*bot_orders[[#This Row],[avgPx]])</f>
        <v>2.6451086188999997</v>
      </c>
      <c r="Y2459" s="4">
        <f>IF(bot_orders[[#This Row],[side]]="buy", bot_orders[[#This Row],[accFillSz]] + bot_orders[[#This Row],[fee]], -bot_orders[[#This Row],[accFillSz]])</f>
        <v>-4.1859999999999999</v>
      </c>
      <c r="Z2459" s="4">
        <f>IF(bot_orders[[#This Row],[side]]="sell",bot_orders[[#This Row],[accFillSz]]*bot_orders[[#This Row],[avgPx]]+bot_orders[[#This Row],[fee]], 0)</f>
        <v>2.6451086188999997</v>
      </c>
      <c r="AA2459" s="4">
        <f>IF(bot_orders[[#This Row],[side]]="sell",-bot_orders[[#This Row],[accFillSz]],bot_orders[[#This Row],[accFillSz]]+bot_orders[[#This Row],[fee]])</f>
        <v>-4.1859999999999999</v>
      </c>
      <c r="AB2459">
        <v>0</v>
      </c>
      <c r="AC2459" t="s">
        <v>39</v>
      </c>
      <c r="AD2459">
        <v>0</v>
      </c>
      <c r="AE2459" t="s">
        <v>40</v>
      </c>
      <c r="AF2459" t="s">
        <v>41</v>
      </c>
      <c r="AG2459" t="s">
        <v>42</v>
      </c>
      <c r="AH2459" t="s">
        <v>28</v>
      </c>
      <c r="AI2459">
        <v>-4.1859999999999999</v>
      </c>
      <c r="AJ2459">
        <v>2.6451086199999998</v>
      </c>
    </row>
    <row r="2460" spans="1:36" x14ac:dyDescent="0.3">
      <c r="A2460">
        <v>2771</v>
      </c>
      <c r="B2460" t="s">
        <v>306</v>
      </c>
      <c r="C2460" t="s">
        <v>28</v>
      </c>
      <c r="D2460" t="s">
        <v>29</v>
      </c>
      <c r="E2460" t="s">
        <v>30</v>
      </c>
      <c r="F2460" t="s">
        <v>31</v>
      </c>
      <c r="G2460" t="s">
        <v>8714</v>
      </c>
      <c r="H2460" t="s">
        <v>8715</v>
      </c>
      <c r="I2460" s="4" t="s">
        <v>8716</v>
      </c>
      <c r="J2460" s="1">
        <f>((((bot_orders[[#This Row],[cTime]]/ 1000)+3*3600) / 86400) + DATE(1970,1,1))</f>
        <v>45770.418317997683</v>
      </c>
      <c r="K2460" s="4" t="s">
        <v>8717</v>
      </c>
      <c r="L2460" s="1">
        <f>((((bot_orders[[#This Row],[uTime]]/ 1000)+3*3600) / 86400) + DATE(1970,1,1))</f>
        <v>45770.5458340162</v>
      </c>
      <c r="M2460" t="s">
        <v>34</v>
      </c>
      <c r="N2460" t="s">
        <v>28</v>
      </c>
      <c r="O2460" t="s">
        <v>35</v>
      </c>
      <c r="P2460">
        <v>4.1900000000000004</v>
      </c>
      <c r="Q2460" t="s">
        <v>36</v>
      </c>
      <c r="R2460" t="s">
        <v>55</v>
      </c>
      <c r="S2460">
        <v>0.63</v>
      </c>
      <c r="T2460">
        <v>0.63</v>
      </c>
      <c r="U2460">
        <v>4.1900000000000004</v>
      </c>
      <c r="V2460">
        <v>-3.3519999999999999E-3</v>
      </c>
      <c r="W2460" t="s">
        <v>39</v>
      </c>
      <c r="X2460" s="4">
        <f>IF(bot_orders[[#This Row],[side]]="sell", bot_orders[[#This Row],[accFillSz]]*bot_orders[[#This Row],[avgPx]] + bot_orders[[#This Row],[fee]], -bot_orders[[#This Row],[accFillSz]]*bot_orders[[#This Row],[avgPx]])</f>
        <v>-2.6397000000000004</v>
      </c>
      <c r="Y2460" s="4">
        <f>IF(bot_orders[[#This Row],[side]]="buy", bot_orders[[#This Row],[accFillSz]] + bot_orders[[#This Row],[fee]], -bot_orders[[#This Row],[accFillSz]])</f>
        <v>4.1866480000000008</v>
      </c>
      <c r="Z2460" s="4">
        <f>IF(bot_orders[[#This Row],[side]]="sell",bot_orders[[#This Row],[accFillSz]]*bot_orders[[#This Row],[avgPx]]+bot_orders[[#This Row],[fee]], 0)</f>
        <v>0</v>
      </c>
      <c r="AA2460" s="4">
        <f>IF(bot_orders[[#This Row],[side]]="sell",-bot_orders[[#This Row],[accFillSz]],bot_orders[[#This Row],[accFillSz]]+bot_orders[[#This Row],[fee]])</f>
        <v>4.1866480000000008</v>
      </c>
      <c r="AB2460">
        <v>0</v>
      </c>
      <c r="AC2460" t="s">
        <v>38</v>
      </c>
      <c r="AD2460">
        <v>0</v>
      </c>
      <c r="AE2460" t="s">
        <v>40</v>
      </c>
      <c r="AF2460" t="s">
        <v>41</v>
      </c>
      <c r="AG2460" t="s">
        <v>42</v>
      </c>
      <c r="AH2460" t="s">
        <v>28</v>
      </c>
      <c r="AI2460">
        <v>4.1866479999999999</v>
      </c>
      <c r="AJ2460">
        <v>-2.6396999999999999</v>
      </c>
    </row>
    <row r="2461" spans="1:36" x14ac:dyDescent="0.3">
      <c r="A2461">
        <v>2775</v>
      </c>
      <c r="B2461" t="s">
        <v>306</v>
      </c>
      <c r="C2461" t="s">
        <v>28</v>
      </c>
      <c r="D2461" t="s">
        <v>29</v>
      </c>
      <c r="E2461" t="s">
        <v>30</v>
      </c>
      <c r="F2461" t="s">
        <v>31</v>
      </c>
      <c r="G2461" t="s">
        <v>8727</v>
      </c>
      <c r="H2461" t="s">
        <v>8728</v>
      </c>
      <c r="I2461" s="4" t="s">
        <v>8729</v>
      </c>
      <c r="J2461" s="1">
        <f>((((bot_orders[[#This Row],[cTime]]/ 1000)+3*3600) / 86400) + DATE(1970,1,1))</f>
        <v>45770.437926319442</v>
      </c>
      <c r="K2461" s="4" t="s">
        <v>8730</v>
      </c>
      <c r="L2461" s="1">
        <f>((((bot_orders[[#This Row],[uTime]]/ 1000)+3*3600) / 86400) + DATE(1970,1,1))</f>
        <v>45770.451572314814</v>
      </c>
      <c r="M2461" t="s">
        <v>34</v>
      </c>
      <c r="N2461" t="s">
        <v>28</v>
      </c>
      <c r="O2461" t="s">
        <v>35</v>
      </c>
      <c r="P2461">
        <v>4.1900000000000004</v>
      </c>
      <c r="Q2461" t="s">
        <v>36</v>
      </c>
      <c r="R2461" t="s">
        <v>55</v>
      </c>
      <c r="S2461">
        <v>0.63239999999999996</v>
      </c>
      <c r="T2461">
        <v>0.63239999999999996</v>
      </c>
      <c r="U2461">
        <v>4.1900000000000004</v>
      </c>
      <c r="V2461">
        <v>-3.3519999999999999E-3</v>
      </c>
      <c r="W2461" t="s">
        <v>39</v>
      </c>
      <c r="X2461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461" s="4">
        <f>IF(bot_orders[[#This Row],[side]]="buy", bot_orders[[#This Row],[accFillSz]] + bot_orders[[#This Row],[fee]], -bot_orders[[#This Row],[accFillSz]])</f>
        <v>4.1866480000000008</v>
      </c>
      <c r="Z2461" s="4">
        <f>IF(bot_orders[[#This Row],[side]]="sell",bot_orders[[#This Row],[accFillSz]]*bot_orders[[#This Row],[avgPx]]+bot_orders[[#This Row],[fee]], 0)</f>
        <v>0</v>
      </c>
      <c r="AA2461" s="4">
        <f>IF(bot_orders[[#This Row],[side]]="sell",-bot_orders[[#This Row],[accFillSz]],bot_orders[[#This Row],[accFillSz]]+bot_orders[[#This Row],[fee]])</f>
        <v>4.1866480000000008</v>
      </c>
      <c r="AB2461">
        <v>0</v>
      </c>
      <c r="AC2461" t="s">
        <v>38</v>
      </c>
      <c r="AD2461">
        <v>0</v>
      </c>
      <c r="AE2461" t="s">
        <v>40</v>
      </c>
      <c r="AF2461" t="s">
        <v>41</v>
      </c>
      <c r="AG2461" t="s">
        <v>42</v>
      </c>
      <c r="AH2461" t="s">
        <v>28</v>
      </c>
      <c r="AI2461">
        <v>4.1866479999999999</v>
      </c>
      <c r="AJ2461">
        <v>-2.649756</v>
      </c>
    </row>
    <row r="2462" spans="1:36" x14ac:dyDescent="0.3">
      <c r="A2462">
        <v>2779</v>
      </c>
      <c r="B2462" t="s">
        <v>306</v>
      </c>
      <c r="C2462" t="s">
        <v>28</v>
      </c>
      <c r="D2462" t="s">
        <v>29</v>
      </c>
      <c r="E2462" t="s">
        <v>30</v>
      </c>
      <c r="F2462" t="s">
        <v>31</v>
      </c>
      <c r="G2462" t="s">
        <v>8727</v>
      </c>
      <c r="H2462" t="s">
        <v>8739</v>
      </c>
      <c r="I2462" s="4" t="s">
        <v>8740</v>
      </c>
      <c r="J2462" s="1">
        <f>((((bot_orders[[#This Row],[cTime]]/ 1000)+3*3600) / 86400) + DATE(1970,1,1))</f>
        <v>45770.451572337959</v>
      </c>
      <c r="K2462" s="4" t="s">
        <v>8741</v>
      </c>
      <c r="L2462" s="1">
        <f>((((bot_orders[[#This Row],[uTime]]/ 1000)+3*3600) / 86400) + DATE(1970,1,1))</f>
        <v>45770.457077314815</v>
      </c>
      <c r="M2462" t="s">
        <v>34</v>
      </c>
      <c r="N2462" t="s">
        <v>28</v>
      </c>
      <c r="O2462" t="s">
        <v>35</v>
      </c>
      <c r="P2462">
        <v>4.1859999999999999</v>
      </c>
      <c r="Q2462" t="s">
        <v>36</v>
      </c>
      <c r="R2462" t="s">
        <v>37</v>
      </c>
      <c r="S2462">
        <v>0.63490000000000002</v>
      </c>
      <c r="T2462">
        <v>0.63490000000000002</v>
      </c>
      <c r="U2462">
        <v>4.1859999999999999</v>
      </c>
      <c r="V2462">
        <v>-2.1261531E-3</v>
      </c>
      <c r="W2462" t="s">
        <v>38</v>
      </c>
      <c r="X2462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462" s="4">
        <f>IF(bot_orders[[#This Row],[side]]="buy", bot_orders[[#This Row],[accFillSz]] + bot_orders[[#This Row],[fee]], -bot_orders[[#This Row],[accFillSz]])</f>
        <v>-4.1859999999999999</v>
      </c>
      <c r="Z2462" s="4">
        <f>IF(bot_orders[[#This Row],[side]]="sell",bot_orders[[#This Row],[accFillSz]]*bot_orders[[#This Row],[avgPx]]+bot_orders[[#This Row],[fee]], 0)</f>
        <v>2.6555652469000002</v>
      </c>
      <c r="AA2462" s="4">
        <f>IF(bot_orders[[#This Row],[side]]="sell",-bot_orders[[#This Row],[accFillSz]],bot_orders[[#This Row],[accFillSz]]+bot_orders[[#This Row],[fee]])</f>
        <v>-4.1859999999999999</v>
      </c>
      <c r="AB2462">
        <v>0</v>
      </c>
      <c r="AC2462" t="s">
        <v>39</v>
      </c>
      <c r="AD2462">
        <v>0</v>
      </c>
      <c r="AE2462" t="s">
        <v>40</v>
      </c>
      <c r="AF2462" t="s">
        <v>41</v>
      </c>
      <c r="AG2462" t="s">
        <v>42</v>
      </c>
      <c r="AH2462" t="s">
        <v>28</v>
      </c>
      <c r="AI2462">
        <v>-4.1859999999999999</v>
      </c>
      <c r="AJ2462">
        <v>2.65556525</v>
      </c>
    </row>
    <row r="2463" spans="1:36" x14ac:dyDescent="0.3">
      <c r="A2463">
        <v>2780</v>
      </c>
      <c r="B2463" t="s">
        <v>306</v>
      </c>
      <c r="C2463" t="s">
        <v>28</v>
      </c>
      <c r="D2463" t="s">
        <v>29</v>
      </c>
      <c r="E2463" t="s">
        <v>30</v>
      </c>
      <c r="F2463" t="s">
        <v>31</v>
      </c>
      <c r="G2463" t="s">
        <v>8742</v>
      </c>
      <c r="H2463" t="s">
        <v>8743</v>
      </c>
      <c r="I2463" s="4" t="s">
        <v>8744</v>
      </c>
      <c r="J2463" s="1">
        <f>((((bot_orders[[#This Row],[cTime]]/ 1000)+3*3600) / 86400) + DATE(1970,1,1))</f>
        <v>45770.457077337967</v>
      </c>
      <c r="K2463" s="4" t="s">
        <v>8745</v>
      </c>
      <c r="L2463" s="1">
        <f>((((bot_orders[[#This Row],[uTime]]/ 1000)+3*3600) / 86400) + DATE(1970,1,1))</f>
        <v>45770.463610405088</v>
      </c>
      <c r="M2463" t="s">
        <v>34</v>
      </c>
      <c r="N2463" t="s">
        <v>28</v>
      </c>
      <c r="O2463" t="s">
        <v>35</v>
      </c>
      <c r="P2463">
        <v>4.1900000000000004</v>
      </c>
      <c r="Q2463" t="s">
        <v>36</v>
      </c>
      <c r="R2463" t="s">
        <v>55</v>
      </c>
      <c r="S2463">
        <v>0.63239999999999996</v>
      </c>
      <c r="T2463">
        <v>0.63239999999999996</v>
      </c>
      <c r="U2463">
        <v>4.1900000000000004</v>
      </c>
      <c r="V2463">
        <v>-3.3519999999999999E-3</v>
      </c>
      <c r="W2463" t="s">
        <v>39</v>
      </c>
      <c r="X2463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463" s="4">
        <f>IF(bot_orders[[#This Row],[side]]="buy", bot_orders[[#This Row],[accFillSz]] + bot_orders[[#This Row],[fee]], -bot_orders[[#This Row],[accFillSz]])</f>
        <v>4.1866480000000008</v>
      </c>
      <c r="Z2463" s="4">
        <f>IF(bot_orders[[#This Row],[side]]="sell",bot_orders[[#This Row],[accFillSz]]*bot_orders[[#This Row],[avgPx]]+bot_orders[[#This Row],[fee]], 0)</f>
        <v>0</v>
      </c>
      <c r="AA2463" s="4">
        <f>IF(bot_orders[[#This Row],[side]]="sell",-bot_orders[[#This Row],[accFillSz]],bot_orders[[#This Row],[accFillSz]]+bot_orders[[#This Row],[fee]])</f>
        <v>4.1866480000000008</v>
      </c>
      <c r="AB2463">
        <v>0</v>
      </c>
      <c r="AC2463" t="s">
        <v>38</v>
      </c>
      <c r="AD2463">
        <v>0</v>
      </c>
      <c r="AE2463" t="s">
        <v>40</v>
      </c>
      <c r="AF2463" t="s">
        <v>41</v>
      </c>
      <c r="AG2463" t="s">
        <v>42</v>
      </c>
      <c r="AH2463" t="s">
        <v>28</v>
      </c>
      <c r="AI2463">
        <v>4.1866479999999999</v>
      </c>
      <c r="AJ2463">
        <v>-2.649756</v>
      </c>
    </row>
    <row r="2464" spans="1:36" x14ac:dyDescent="0.3">
      <c r="A2464">
        <v>2782</v>
      </c>
      <c r="B2464" t="s">
        <v>306</v>
      </c>
      <c r="C2464" t="s">
        <v>28</v>
      </c>
      <c r="D2464" t="s">
        <v>29</v>
      </c>
      <c r="E2464" t="s">
        <v>30</v>
      </c>
      <c r="F2464" t="s">
        <v>31</v>
      </c>
      <c r="G2464" t="s">
        <v>8749</v>
      </c>
      <c r="H2464" t="s">
        <v>8750</v>
      </c>
      <c r="I2464" s="4" t="s">
        <v>8751</v>
      </c>
      <c r="J2464" s="1">
        <f>((((bot_orders[[#This Row],[cTime]]/ 1000)+3*3600) / 86400) + DATE(1970,1,1))</f>
        <v>45770.457752951392</v>
      </c>
      <c r="K2464" s="4" t="s">
        <v>8752</v>
      </c>
      <c r="L2464" s="1">
        <f>((((bot_orders[[#This Row],[uTime]]/ 1000)+3*3600) / 86400) + DATE(1970,1,1))</f>
        <v>45770.458560949075</v>
      </c>
      <c r="M2464" t="s">
        <v>34</v>
      </c>
      <c r="N2464" t="s">
        <v>28</v>
      </c>
      <c r="O2464" t="s">
        <v>35</v>
      </c>
      <c r="P2464">
        <v>4.1900000000000004</v>
      </c>
      <c r="Q2464" t="s">
        <v>36</v>
      </c>
      <c r="R2464" t="s">
        <v>55</v>
      </c>
      <c r="S2464">
        <v>0.63490000000000002</v>
      </c>
      <c r="T2464">
        <v>0.63490000000000002</v>
      </c>
      <c r="U2464">
        <v>4.1900000000000004</v>
      </c>
      <c r="V2464">
        <v>-3.3519999999999999E-3</v>
      </c>
      <c r="W2464" t="s">
        <v>39</v>
      </c>
      <c r="X2464" s="4">
        <f>IF(bot_orders[[#This Row],[side]]="sell", bot_orders[[#This Row],[accFillSz]]*bot_orders[[#This Row],[avgPx]] + bot_orders[[#This Row],[fee]], -bot_orders[[#This Row],[accFillSz]]*bot_orders[[#This Row],[avgPx]])</f>
        <v>-2.6602310000000005</v>
      </c>
      <c r="Y2464" s="4">
        <f>IF(bot_orders[[#This Row],[side]]="buy", bot_orders[[#This Row],[accFillSz]] + bot_orders[[#This Row],[fee]], -bot_orders[[#This Row],[accFillSz]])</f>
        <v>4.1866480000000008</v>
      </c>
      <c r="Z2464" s="4">
        <f>IF(bot_orders[[#This Row],[side]]="sell",bot_orders[[#This Row],[accFillSz]]*bot_orders[[#This Row],[avgPx]]+bot_orders[[#This Row],[fee]], 0)</f>
        <v>0</v>
      </c>
      <c r="AA2464" s="4">
        <f>IF(bot_orders[[#This Row],[side]]="sell",-bot_orders[[#This Row],[accFillSz]],bot_orders[[#This Row],[accFillSz]]+bot_orders[[#This Row],[fee]])</f>
        <v>4.1866480000000008</v>
      </c>
      <c r="AB2464">
        <v>0</v>
      </c>
      <c r="AC2464" t="s">
        <v>38</v>
      </c>
      <c r="AD2464">
        <v>0</v>
      </c>
      <c r="AE2464" t="s">
        <v>40</v>
      </c>
      <c r="AF2464" t="s">
        <v>41</v>
      </c>
      <c r="AG2464" t="s">
        <v>42</v>
      </c>
      <c r="AH2464" t="s">
        <v>28</v>
      </c>
      <c r="AI2464">
        <v>4.1866479999999999</v>
      </c>
      <c r="AJ2464">
        <v>-2.660231</v>
      </c>
    </row>
    <row r="2465" spans="1:36" x14ac:dyDescent="0.3">
      <c r="A2465">
        <v>2783</v>
      </c>
      <c r="B2465" t="s">
        <v>306</v>
      </c>
      <c r="C2465" t="s">
        <v>28</v>
      </c>
      <c r="D2465" t="s">
        <v>29</v>
      </c>
      <c r="E2465" t="s">
        <v>30</v>
      </c>
      <c r="F2465" t="s">
        <v>31</v>
      </c>
      <c r="G2465" t="s">
        <v>8749</v>
      </c>
      <c r="H2465" t="s">
        <v>8753</v>
      </c>
      <c r="I2465" s="4" t="s">
        <v>8754</v>
      </c>
      <c r="J2465" s="1">
        <f>((((bot_orders[[#This Row],[cTime]]/ 1000)+3*3600) / 86400) + DATE(1970,1,1))</f>
        <v>45770.458560972227</v>
      </c>
      <c r="K2465" s="4" t="s">
        <v>8755</v>
      </c>
      <c r="L2465" s="1">
        <f>((((bot_orders[[#This Row],[uTime]]/ 1000)+3*3600) / 86400) + DATE(1970,1,1))</f>
        <v>45770.499115046296</v>
      </c>
      <c r="M2465" t="s">
        <v>34</v>
      </c>
      <c r="N2465" t="s">
        <v>28</v>
      </c>
      <c r="O2465" t="s">
        <v>35</v>
      </c>
      <c r="P2465">
        <v>4.1859999999999999</v>
      </c>
      <c r="Q2465" t="s">
        <v>36</v>
      </c>
      <c r="R2465" t="s">
        <v>37</v>
      </c>
      <c r="S2465">
        <v>0.63729999999999998</v>
      </c>
      <c r="T2465">
        <v>0.63729999999999998</v>
      </c>
      <c r="U2465">
        <v>4.1859999999999999</v>
      </c>
      <c r="V2465">
        <v>-2.1341901999999999E-3</v>
      </c>
      <c r="W2465" t="s">
        <v>38</v>
      </c>
      <c r="X2465" s="4">
        <f>IF(bot_orders[[#This Row],[side]]="sell", bot_orders[[#This Row],[accFillSz]]*bot_orders[[#This Row],[avgPx]] + bot_orders[[#This Row],[fee]], -bot_orders[[#This Row],[accFillSz]]*bot_orders[[#This Row],[avgPx]])</f>
        <v>2.6656036097999998</v>
      </c>
      <c r="Y2465" s="4">
        <f>IF(bot_orders[[#This Row],[side]]="buy", bot_orders[[#This Row],[accFillSz]] + bot_orders[[#This Row],[fee]], -bot_orders[[#This Row],[accFillSz]])</f>
        <v>-4.1859999999999999</v>
      </c>
      <c r="Z2465" s="4">
        <f>IF(bot_orders[[#This Row],[side]]="sell",bot_orders[[#This Row],[accFillSz]]*bot_orders[[#This Row],[avgPx]]+bot_orders[[#This Row],[fee]], 0)</f>
        <v>2.6656036097999998</v>
      </c>
      <c r="AA2465" s="4">
        <f>IF(bot_orders[[#This Row],[side]]="sell",-bot_orders[[#This Row],[accFillSz]],bot_orders[[#This Row],[accFillSz]]+bot_orders[[#This Row],[fee]])</f>
        <v>-4.1859999999999999</v>
      </c>
      <c r="AB2465">
        <v>0</v>
      </c>
      <c r="AC2465" t="s">
        <v>39</v>
      </c>
      <c r="AD2465">
        <v>0</v>
      </c>
      <c r="AE2465" t="s">
        <v>40</v>
      </c>
      <c r="AF2465" t="s">
        <v>41</v>
      </c>
      <c r="AG2465" t="s">
        <v>42</v>
      </c>
      <c r="AH2465" t="s">
        <v>28</v>
      </c>
      <c r="AI2465">
        <v>-4.1859999999999999</v>
      </c>
      <c r="AJ2465">
        <v>2.6656036099999998</v>
      </c>
    </row>
    <row r="2466" spans="1:36" x14ac:dyDescent="0.3">
      <c r="A2466">
        <v>2785</v>
      </c>
      <c r="B2466" t="s">
        <v>306</v>
      </c>
      <c r="C2466" t="s">
        <v>28</v>
      </c>
      <c r="D2466" t="s">
        <v>29</v>
      </c>
      <c r="E2466" t="s">
        <v>30</v>
      </c>
      <c r="F2466" t="s">
        <v>31</v>
      </c>
      <c r="G2466" t="s">
        <v>8742</v>
      </c>
      <c r="H2466" t="s">
        <v>8759</v>
      </c>
      <c r="I2466" s="4" t="s">
        <v>8760</v>
      </c>
      <c r="J2466" s="1">
        <f>((((bot_orders[[#This Row],[cTime]]/ 1000)+3*3600) / 86400) + DATE(1970,1,1))</f>
        <v>45770.46361042824</v>
      </c>
      <c r="K2466" s="4" t="s">
        <v>8761</v>
      </c>
      <c r="L2466" s="1">
        <f>((((bot_orders[[#This Row],[uTime]]/ 1000)+3*3600) / 86400) + DATE(1970,1,1))</f>
        <v>45770.467606365739</v>
      </c>
      <c r="M2466" t="s">
        <v>34</v>
      </c>
      <c r="N2466" t="s">
        <v>28</v>
      </c>
      <c r="O2466" t="s">
        <v>35</v>
      </c>
      <c r="P2466">
        <v>4.1859999999999999</v>
      </c>
      <c r="Q2466" t="s">
        <v>36</v>
      </c>
      <c r="R2466" t="s">
        <v>37</v>
      </c>
      <c r="S2466">
        <v>0.63490000000000002</v>
      </c>
      <c r="T2466">
        <v>0.63490000000000002</v>
      </c>
      <c r="U2466">
        <v>4.1859999999999999</v>
      </c>
      <c r="V2466">
        <v>-2.1261531E-3</v>
      </c>
      <c r="W2466" t="s">
        <v>38</v>
      </c>
      <c r="X2466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466" s="4">
        <f>IF(bot_orders[[#This Row],[side]]="buy", bot_orders[[#This Row],[accFillSz]] + bot_orders[[#This Row],[fee]], -bot_orders[[#This Row],[accFillSz]])</f>
        <v>-4.1859999999999999</v>
      </c>
      <c r="Z2466" s="4">
        <f>IF(bot_orders[[#This Row],[side]]="sell",bot_orders[[#This Row],[accFillSz]]*bot_orders[[#This Row],[avgPx]]+bot_orders[[#This Row],[fee]], 0)</f>
        <v>2.6555652469000002</v>
      </c>
      <c r="AA2466" s="4">
        <f>IF(bot_orders[[#This Row],[side]]="sell",-bot_orders[[#This Row],[accFillSz]],bot_orders[[#This Row],[accFillSz]]+bot_orders[[#This Row],[fee]])</f>
        <v>-4.1859999999999999</v>
      </c>
      <c r="AB2466">
        <v>0</v>
      </c>
      <c r="AC2466" t="s">
        <v>39</v>
      </c>
      <c r="AD2466">
        <v>0</v>
      </c>
      <c r="AE2466" t="s">
        <v>40</v>
      </c>
      <c r="AF2466" t="s">
        <v>41</v>
      </c>
      <c r="AG2466" t="s">
        <v>42</v>
      </c>
      <c r="AH2466" t="s">
        <v>28</v>
      </c>
      <c r="AI2466">
        <v>-4.1859999999999999</v>
      </c>
      <c r="AJ2466">
        <v>2.65556525</v>
      </c>
    </row>
    <row r="2467" spans="1:36" x14ac:dyDescent="0.3">
      <c r="A2467">
        <v>2786</v>
      </c>
      <c r="B2467" t="s">
        <v>306</v>
      </c>
      <c r="C2467" t="s">
        <v>28</v>
      </c>
      <c r="D2467" t="s">
        <v>29</v>
      </c>
      <c r="E2467" t="s">
        <v>30</v>
      </c>
      <c r="F2467" t="s">
        <v>31</v>
      </c>
      <c r="G2467" t="s">
        <v>8762</v>
      </c>
      <c r="H2467" t="s">
        <v>8763</v>
      </c>
      <c r="I2467" s="4" t="s">
        <v>8764</v>
      </c>
      <c r="J2467" s="1">
        <f>((((bot_orders[[#This Row],[cTime]]/ 1000)+3*3600) / 86400) + DATE(1970,1,1))</f>
        <v>45770.467606388891</v>
      </c>
      <c r="K2467" s="4" t="s">
        <v>8765</v>
      </c>
      <c r="L2467" s="1">
        <f>((((bot_orders[[#This Row],[uTime]]/ 1000)+3*3600) / 86400) + DATE(1970,1,1))</f>
        <v>45770.479818969907</v>
      </c>
      <c r="M2467" t="s">
        <v>34</v>
      </c>
      <c r="N2467" t="s">
        <v>28</v>
      </c>
      <c r="O2467" t="s">
        <v>35</v>
      </c>
      <c r="P2467">
        <v>4.1900000000000004</v>
      </c>
      <c r="Q2467" t="s">
        <v>36</v>
      </c>
      <c r="R2467" t="s">
        <v>55</v>
      </c>
      <c r="S2467">
        <v>0.63239999999999996</v>
      </c>
      <c r="T2467">
        <v>0.63239999999999996</v>
      </c>
      <c r="U2467">
        <v>4.1900000000000004</v>
      </c>
      <c r="V2467">
        <v>-3.3519999999999999E-3</v>
      </c>
      <c r="W2467" t="s">
        <v>39</v>
      </c>
      <c r="X2467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467" s="4">
        <f>IF(bot_orders[[#This Row],[side]]="buy", bot_orders[[#This Row],[accFillSz]] + bot_orders[[#This Row],[fee]], -bot_orders[[#This Row],[accFillSz]])</f>
        <v>4.1866480000000008</v>
      </c>
      <c r="Z2467" s="4">
        <f>IF(bot_orders[[#This Row],[side]]="sell",bot_orders[[#This Row],[accFillSz]]*bot_orders[[#This Row],[avgPx]]+bot_orders[[#This Row],[fee]], 0)</f>
        <v>0</v>
      </c>
      <c r="AA2467" s="4">
        <f>IF(bot_orders[[#This Row],[side]]="sell",-bot_orders[[#This Row],[accFillSz]],bot_orders[[#This Row],[accFillSz]]+bot_orders[[#This Row],[fee]])</f>
        <v>4.1866480000000008</v>
      </c>
      <c r="AB2467">
        <v>0</v>
      </c>
      <c r="AC2467" t="s">
        <v>38</v>
      </c>
      <c r="AD2467">
        <v>0</v>
      </c>
      <c r="AE2467" t="s">
        <v>40</v>
      </c>
      <c r="AF2467" t="s">
        <v>41</v>
      </c>
      <c r="AG2467" t="s">
        <v>42</v>
      </c>
      <c r="AH2467" t="s">
        <v>28</v>
      </c>
      <c r="AI2467">
        <v>4.1866479999999999</v>
      </c>
      <c r="AJ2467">
        <v>-2.649756</v>
      </c>
    </row>
    <row r="2468" spans="1:36" x14ac:dyDescent="0.3">
      <c r="A2468">
        <v>2789</v>
      </c>
      <c r="B2468" t="s">
        <v>306</v>
      </c>
      <c r="C2468" t="s">
        <v>28</v>
      </c>
      <c r="D2468" t="s">
        <v>29</v>
      </c>
      <c r="E2468" t="s">
        <v>30</v>
      </c>
      <c r="F2468" t="s">
        <v>31</v>
      </c>
      <c r="G2468" t="s">
        <v>8762</v>
      </c>
      <c r="H2468" t="s">
        <v>8771</v>
      </c>
      <c r="I2468" s="4" t="s">
        <v>8772</v>
      </c>
      <c r="J2468" s="1">
        <f>((((bot_orders[[#This Row],[cTime]]/ 1000)+3*3600) / 86400) + DATE(1970,1,1))</f>
        <v>45770.479828634256</v>
      </c>
      <c r="K2468" s="4" t="s">
        <v>8773</v>
      </c>
      <c r="L2468" s="1">
        <f>((((bot_orders[[#This Row],[uTime]]/ 1000)+3*3600) / 86400) + DATE(1970,1,1))</f>
        <v>45770.491181597223</v>
      </c>
      <c r="M2468" t="s">
        <v>34</v>
      </c>
      <c r="N2468" t="s">
        <v>28</v>
      </c>
      <c r="O2468" t="s">
        <v>35</v>
      </c>
      <c r="P2468">
        <v>4.1859999999999999</v>
      </c>
      <c r="Q2468" t="s">
        <v>36</v>
      </c>
      <c r="R2468" t="s">
        <v>37</v>
      </c>
      <c r="S2468">
        <v>0.63490000000000002</v>
      </c>
      <c r="T2468">
        <v>0.63490000000000002</v>
      </c>
      <c r="U2468">
        <v>4.1859999999999999</v>
      </c>
      <c r="V2468">
        <v>-2.1261531E-3</v>
      </c>
      <c r="W2468" t="s">
        <v>38</v>
      </c>
      <c r="X2468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468" s="4">
        <f>IF(bot_orders[[#This Row],[side]]="buy", bot_orders[[#This Row],[accFillSz]] + bot_orders[[#This Row],[fee]], -bot_orders[[#This Row],[accFillSz]])</f>
        <v>-4.1859999999999999</v>
      </c>
      <c r="Z2468" s="4">
        <f>IF(bot_orders[[#This Row],[side]]="sell",bot_orders[[#This Row],[accFillSz]]*bot_orders[[#This Row],[avgPx]]+bot_orders[[#This Row],[fee]], 0)</f>
        <v>2.6555652469000002</v>
      </c>
      <c r="AA2468" s="4">
        <f>IF(bot_orders[[#This Row],[side]]="sell",-bot_orders[[#This Row],[accFillSz]],bot_orders[[#This Row],[accFillSz]]+bot_orders[[#This Row],[fee]])</f>
        <v>-4.1859999999999999</v>
      </c>
      <c r="AB2468">
        <v>0</v>
      </c>
      <c r="AC2468" t="s">
        <v>39</v>
      </c>
      <c r="AD2468">
        <v>0</v>
      </c>
      <c r="AE2468" t="s">
        <v>40</v>
      </c>
      <c r="AF2468" t="s">
        <v>41</v>
      </c>
      <c r="AG2468" t="s">
        <v>42</v>
      </c>
      <c r="AH2468" t="s">
        <v>28</v>
      </c>
      <c r="AI2468">
        <v>-4.1859999999999999</v>
      </c>
      <c r="AJ2468">
        <v>2.65556525</v>
      </c>
    </row>
    <row r="2469" spans="1:36" x14ac:dyDescent="0.3">
      <c r="A2469">
        <v>2790</v>
      </c>
      <c r="B2469" t="s">
        <v>306</v>
      </c>
      <c r="C2469" t="s">
        <v>28</v>
      </c>
      <c r="D2469" t="s">
        <v>29</v>
      </c>
      <c r="E2469" t="s">
        <v>30</v>
      </c>
      <c r="F2469" t="s">
        <v>31</v>
      </c>
      <c r="G2469" t="s">
        <v>8774</v>
      </c>
      <c r="H2469" t="s">
        <v>8775</v>
      </c>
      <c r="I2469" s="4" t="s">
        <v>8776</v>
      </c>
      <c r="J2469" s="1">
        <f>((((bot_orders[[#This Row],[cTime]]/ 1000)+3*3600) / 86400) + DATE(1970,1,1))</f>
        <v>45770.491181631944</v>
      </c>
      <c r="K2469" s="4" t="s">
        <v>8777</v>
      </c>
      <c r="L2469" s="1">
        <f>((((bot_orders[[#This Row],[uTime]]/ 1000)+3*3600) / 86400) + DATE(1970,1,1))</f>
        <v>45770.545556134253</v>
      </c>
      <c r="M2469" t="s">
        <v>34</v>
      </c>
      <c r="N2469" t="s">
        <v>28</v>
      </c>
      <c r="O2469" t="s">
        <v>35</v>
      </c>
      <c r="P2469">
        <v>4.1900000000000004</v>
      </c>
      <c r="Q2469" t="s">
        <v>36</v>
      </c>
      <c r="R2469" t="s">
        <v>55</v>
      </c>
      <c r="S2469">
        <v>0.63239999999999996</v>
      </c>
      <c r="T2469">
        <v>0.63239999999999996</v>
      </c>
      <c r="U2469">
        <v>4.1900000000000004</v>
      </c>
      <c r="V2469">
        <v>-3.3519999999999999E-3</v>
      </c>
      <c r="W2469" t="s">
        <v>39</v>
      </c>
      <c r="X2469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469" s="4">
        <f>IF(bot_orders[[#This Row],[side]]="buy", bot_orders[[#This Row],[accFillSz]] + bot_orders[[#This Row],[fee]], -bot_orders[[#This Row],[accFillSz]])</f>
        <v>4.1866480000000008</v>
      </c>
      <c r="Z2469" s="4">
        <f>IF(bot_orders[[#This Row],[side]]="sell",bot_orders[[#This Row],[accFillSz]]*bot_orders[[#This Row],[avgPx]]+bot_orders[[#This Row],[fee]], 0)</f>
        <v>0</v>
      </c>
      <c r="AA2469" s="4">
        <f>IF(bot_orders[[#This Row],[side]]="sell",-bot_orders[[#This Row],[accFillSz]],bot_orders[[#This Row],[accFillSz]]+bot_orders[[#This Row],[fee]])</f>
        <v>4.1866480000000008</v>
      </c>
      <c r="AB2469">
        <v>0</v>
      </c>
      <c r="AC2469" t="s">
        <v>38</v>
      </c>
      <c r="AD2469">
        <v>0</v>
      </c>
      <c r="AE2469" t="s">
        <v>40</v>
      </c>
      <c r="AF2469" t="s">
        <v>41</v>
      </c>
      <c r="AG2469" t="s">
        <v>42</v>
      </c>
      <c r="AH2469" t="s">
        <v>28</v>
      </c>
      <c r="AI2469">
        <v>4.1866479999999999</v>
      </c>
      <c r="AJ2469">
        <v>-2.649756</v>
      </c>
    </row>
    <row r="2470" spans="1:36" x14ac:dyDescent="0.3">
      <c r="A2470">
        <v>2792</v>
      </c>
      <c r="B2470" t="s">
        <v>306</v>
      </c>
      <c r="C2470" t="s">
        <v>28</v>
      </c>
      <c r="D2470" t="s">
        <v>29</v>
      </c>
      <c r="E2470" t="s">
        <v>30</v>
      </c>
      <c r="F2470" t="s">
        <v>31</v>
      </c>
      <c r="G2470" t="s">
        <v>8781</v>
      </c>
      <c r="H2470" t="s">
        <v>8782</v>
      </c>
      <c r="I2470" s="4" t="s">
        <v>8783</v>
      </c>
      <c r="J2470" s="1">
        <f>((((bot_orders[[#This Row],[cTime]]/ 1000)+3*3600) / 86400) + DATE(1970,1,1))</f>
        <v>45770.499115081024</v>
      </c>
      <c r="K2470" s="4" t="s">
        <v>8784</v>
      </c>
      <c r="L2470" s="1">
        <f>((((bot_orders[[#This Row],[uTime]]/ 1000)+3*3600) / 86400) + DATE(1970,1,1))</f>
        <v>45770.542692222225</v>
      </c>
      <c r="M2470" t="s">
        <v>34</v>
      </c>
      <c r="N2470" t="s">
        <v>28</v>
      </c>
      <c r="O2470" t="s">
        <v>35</v>
      </c>
      <c r="P2470">
        <v>4.1900000000000004</v>
      </c>
      <c r="Q2470" t="s">
        <v>36</v>
      </c>
      <c r="R2470" t="s">
        <v>55</v>
      </c>
      <c r="S2470">
        <v>0.63490000000000002</v>
      </c>
      <c r="T2470">
        <v>0.63490000000000002</v>
      </c>
      <c r="U2470">
        <v>4.1900000000000004</v>
      </c>
      <c r="V2470">
        <v>-3.3519999999999999E-3</v>
      </c>
      <c r="W2470" t="s">
        <v>39</v>
      </c>
      <c r="X2470" s="4">
        <f>IF(bot_orders[[#This Row],[side]]="sell", bot_orders[[#This Row],[accFillSz]]*bot_orders[[#This Row],[avgPx]] + bot_orders[[#This Row],[fee]], -bot_orders[[#This Row],[accFillSz]]*bot_orders[[#This Row],[avgPx]])</f>
        <v>-2.6602310000000005</v>
      </c>
      <c r="Y2470" s="4">
        <f>IF(bot_orders[[#This Row],[side]]="buy", bot_orders[[#This Row],[accFillSz]] + bot_orders[[#This Row],[fee]], -bot_orders[[#This Row],[accFillSz]])</f>
        <v>4.1866480000000008</v>
      </c>
      <c r="Z2470" s="4">
        <f>IF(bot_orders[[#This Row],[side]]="sell",bot_orders[[#This Row],[accFillSz]]*bot_orders[[#This Row],[avgPx]]+bot_orders[[#This Row],[fee]], 0)</f>
        <v>0</v>
      </c>
      <c r="AA2470" s="4">
        <f>IF(bot_orders[[#This Row],[side]]="sell",-bot_orders[[#This Row],[accFillSz]],bot_orders[[#This Row],[accFillSz]]+bot_orders[[#This Row],[fee]])</f>
        <v>4.1866480000000008</v>
      </c>
      <c r="AB2470">
        <v>0</v>
      </c>
      <c r="AC2470" t="s">
        <v>38</v>
      </c>
      <c r="AD2470">
        <v>0</v>
      </c>
      <c r="AE2470" t="s">
        <v>40</v>
      </c>
      <c r="AF2470" t="s">
        <v>41</v>
      </c>
      <c r="AG2470" t="s">
        <v>42</v>
      </c>
      <c r="AH2470" t="s">
        <v>28</v>
      </c>
      <c r="AI2470">
        <v>4.1866479999999999</v>
      </c>
      <c r="AJ2470">
        <v>-2.660231</v>
      </c>
    </row>
    <row r="2471" spans="1:36" x14ac:dyDescent="0.3">
      <c r="A2471">
        <v>2794</v>
      </c>
      <c r="B2471" t="s">
        <v>306</v>
      </c>
      <c r="C2471" t="s">
        <v>28</v>
      </c>
      <c r="D2471" t="s">
        <v>29</v>
      </c>
      <c r="E2471" t="s">
        <v>30</v>
      </c>
      <c r="F2471" t="s">
        <v>31</v>
      </c>
      <c r="G2471" t="s">
        <v>8788</v>
      </c>
      <c r="H2471" t="s">
        <v>8789</v>
      </c>
      <c r="I2471" s="4" t="s">
        <v>8790</v>
      </c>
      <c r="J2471" s="1">
        <f>((((bot_orders[[#This Row],[cTime]]/ 1000)+3*3600) / 86400) + DATE(1970,1,1))</f>
        <v>45770.501560810182</v>
      </c>
      <c r="K2471" s="4" t="s">
        <v>8791</v>
      </c>
      <c r="L2471" s="1">
        <f>((((bot_orders[[#This Row],[uTime]]/ 1000)+3*3600) / 86400) + DATE(1970,1,1))</f>
        <v>45770.540827847224</v>
      </c>
      <c r="M2471" t="s">
        <v>34</v>
      </c>
      <c r="N2471" t="s">
        <v>28</v>
      </c>
      <c r="O2471" t="s">
        <v>35</v>
      </c>
      <c r="P2471">
        <v>4.1900000000000004</v>
      </c>
      <c r="Q2471" t="s">
        <v>36</v>
      </c>
      <c r="R2471" t="s">
        <v>55</v>
      </c>
      <c r="S2471">
        <v>0.63729999999999998</v>
      </c>
      <c r="T2471">
        <v>0.63729999999999998</v>
      </c>
      <c r="U2471">
        <v>4.1900000000000004</v>
      </c>
      <c r="V2471">
        <v>-3.3519999999999999E-3</v>
      </c>
      <c r="W2471" t="s">
        <v>39</v>
      </c>
      <c r="X2471" s="4">
        <f>IF(bot_orders[[#This Row],[side]]="sell", bot_orders[[#This Row],[accFillSz]]*bot_orders[[#This Row],[avgPx]] + bot_orders[[#This Row],[fee]], -bot_orders[[#This Row],[accFillSz]]*bot_orders[[#This Row],[avgPx]])</f>
        <v>-2.6702870000000001</v>
      </c>
      <c r="Y2471" s="4">
        <f>IF(bot_orders[[#This Row],[side]]="buy", bot_orders[[#This Row],[accFillSz]] + bot_orders[[#This Row],[fee]], -bot_orders[[#This Row],[accFillSz]])</f>
        <v>4.1866480000000008</v>
      </c>
      <c r="Z2471" s="4">
        <f>IF(bot_orders[[#This Row],[side]]="sell",bot_orders[[#This Row],[accFillSz]]*bot_orders[[#This Row],[avgPx]]+bot_orders[[#This Row],[fee]], 0)</f>
        <v>0</v>
      </c>
      <c r="AA2471" s="4">
        <f>IF(bot_orders[[#This Row],[side]]="sell",-bot_orders[[#This Row],[accFillSz]],bot_orders[[#This Row],[accFillSz]]+bot_orders[[#This Row],[fee]])</f>
        <v>4.1866480000000008</v>
      </c>
      <c r="AB2471">
        <v>0</v>
      </c>
      <c r="AC2471" t="s">
        <v>38</v>
      </c>
      <c r="AD2471">
        <v>0</v>
      </c>
      <c r="AE2471" t="s">
        <v>40</v>
      </c>
      <c r="AF2471" t="s">
        <v>41</v>
      </c>
      <c r="AG2471" t="s">
        <v>42</v>
      </c>
      <c r="AH2471" t="s">
        <v>28</v>
      </c>
      <c r="AI2471">
        <v>4.1866479999999999</v>
      </c>
      <c r="AJ2471">
        <v>-2.6702870000000001</v>
      </c>
    </row>
    <row r="2472" spans="1:36" x14ac:dyDescent="0.3">
      <c r="A2472">
        <v>2797</v>
      </c>
      <c r="B2472" t="s">
        <v>306</v>
      </c>
      <c r="C2472" t="s">
        <v>28</v>
      </c>
      <c r="D2472" t="s">
        <v>29</v>
      </c>
      <c r="E2472" t="s">
        <v>30</v>
      </c>
      <c r="F2472" t="s">
        <v>31</v>
      </c>
      <c r="G2472" t="s">
        <v>8798</v>
      </c>
      <c r="H2472" t="s">
        <v>8799</v>
      </c>
      <c r="I2472" s="4" t="s">
        <v>8800</v>
      </c>
      <c r="J2472" s="1">
        <f>((((bot_orders[[#This Row],[cTime]]/ 1000)+3*3600) / 86400) + DATE(1970,1,1))</f>
        <v>45770.506027291667</v>
      </c>
      <c r="K2472" s="4" t="s">
        <v>8801</v>
      </c>
      <c r="L2472" s="1">
        <f>((((bot_orders[[#This Row],[uTime]]/ 1000)+3*3600) / 86400) + DATE(1970,1,1))</f>
        <v>45770.517267650459</v>
      </c>
      <c r="M2472" t="s">
        <v>34</v>
      </c>
      <c r="N2472" t="s">
        <v>28</v>
      </c>
      <c r="O2472" t="s">
        <v>35</v>
      </c>
      <c r="P2472">
        <v>4.1900000000000004</v>
      </c>
      <c r="Q2472" t="s">
        <v>36</v>
      </c>
      <c r="R2472" t="s">
        <v>55</v>
      </c>
      <c r="S2472">
        <v>0.63980000000000004</v>
      </c>
      <c r="T2472">
        <v>0.63980000000000004</v>
      </c>
      <c r="U2472">
        <v>4.1900000000000004</v>
      </c>
      <c r="V2472">
        <v>-3.3519999999999999E-3</v>
      </c>
      <c r="W2472" t="s">
        <v>39</v>
      </c>
      <c r="X2472" s="4">
        <f>IF(bot_orders[[#This Row],[side]]="sell", bot_orders[[#This Row],[accFillSz]]*bot_orders[[#This Row],[avgPx]] + bot_orders[[#This Row],[fee]], -bot_orders[[#This Row],[accFillSz]]*bot_orders[[#This Row],[avgPx]])</f>
        <v>-2.6807620000000005</v>
      </c>
      <c r="Y2472" s="4">
        <f>IF(bot_orders[[#This Row],[side]]="buy", bot_orders[[#This Row],[accFillSz]] + bot_orders[[#This Row],[fee]], -bot_orders[[#This Row],[accFillSz]])</f>
        <v>4.1866480000000008</v>
      </c>
      <c r="Z2472" s="4">
        <f>IF(bot_orders[[#This Row],[side]]="sell",bot_orders[[#This Row],[accFillSz]]*bot_orders[[#This Row],[avgPx]]+bot_orders[[#This Row],[fee]], 0)</f>
        <v>0</v>
      </c>
      <c r="AA2472" s="4">
        <f>IF(bot_orders[[#This Row],[side]]="sell",-bot_orders[[#This Row],[accFillSz]],bot_orders[[#This Row],[accFillSz]]+bot_orders[[#This Row],[fee]])</f>
        <v>4.1866480000000008</v>
      </c>
      <c r="AB2472">
        <v>0</v>
      </c>
      <c r="AC2472" t="s">
        <v>38</v>
      </c>
      <c r="AD2472">
        <v>0</v>
      </c>
      <c r="AE2472" t="s">
        <v>40</v>
      </c>
      <c r="AF2472" t="s">
        <v>41</v>
      </c>
      <c r="AG2472" t="s">
        <v>42</v>
      </c>
      <c r="AH2472" t="s">
        <v>28</v>
      </c>
      <c r="AI2472">
        <v>4.1866479999999999</v>
      </c>
      <c r="AJ2472">
        <v>-2.6807620000000001</v>
      </c>
    </row>
    <row r="2473" spans="1:36" x14ac:dyDescent="0.3">
      <c r="A2473">
        <v>2800</v>
      </c>
      <c r="B2473" t="s">
        <v>306</v>
      </c>
      <c r="C2473" t="s">
        <v>28</v>
      </c>
      <c r="D2473" t="s">
        <v>29</v>
      </c>
      <c r="E2473" t="s">
        <v>30</v>
      </c>
      <c r="F2473" t="s">
        <v>31</v>
      </c>
      <c r="G2473" t="s">
        <v>8798</v>
      </c>
      <c r="H2473" t="s">
        <v>8808</v>
      </c>
      <c r="I2473" s="4" t="s">
        <v>8809</v>
      </c>
      <c r="J2473" s="1">
        <f>((((bot_orders[[#This Row],[cTime]]/ 1000)+3*3600) / 86400) + DATE(1970,1,1))</f>
        <v>45770.517267673611</v>
      </c>
      <c r="K2473" s="4" t="s">
        <v>8810</v>
      </c>
      <c r="L2473" s="1">
        <f>((((bot_orders[[#This Row],[uTime]]/ 1000)+3*3600) / 86400) + DATE(1970,1,1))</f>
        <v>45770.521910601849</v>
      </c>
      <c r="M2473" t="s">
        <v>34</v>
      </c>
      <c r="N2473" t="s">
        <v>28</v>
      </c>
      <c r="O2473" t="s">
        <v>35</v>
      </c>
      <c r="P2473">
        <v>4.1859999999999999</v>
      </c>
      <c r="Q2473" t="s">
        <v>36</v>
      </c>
      <c r="R2473" t="s">
        <v>37</v>
      </c>
      <c r="S2473">
        <v>0.64229999999999998</v>
      </c>
      <c r="T2473">
        <v>0.64229999999999998</v>
      </c>
      <c r="U2473">
        <v>4.1859999999999999</v>
      </c>
      <c r="V2473">
        <v>-2.1509341999999998E-3</v>
      </c>
      <c r="W2473" t="s">
        <v>38</v>
      </c>
      <c r="X2473" s="4">
        <f>IF(bot_orders[[#This Row],[side]]="sell", bot_orders[[#This Row],[accFillSz]]*bot_orders[[#This Row],[avgPx]] + bot_orders[[#This Row],[fee]], -bot_orders[[#This Row],[accFillSz]]*bot_orders[[#This Row],[avgPx]])</f>
        <v>2.6865168657999998</v>
      </c>
      <c r="Y2473" s="4">
        <f>IF(bot_orders[[#This Row],[side]]="buy", bot_orders[[#This Row],[accFillSz]] + bot_orders[[#This Row],[fee]], -bot_orders[[#This Row],[accFillSz]])</f>
        <v>-4.1859999999999999</v>
      </c>
      <c r="Z2473" s="4">
        <f>IF(bot_orders[[#This Row],[side]]="sell",bot_orders[[#This Row],[accFillSz]]*bot_orders[[#This Row],[avgPx]]+bot_orders[[#This Row],[fee]], 0)</f>
        <v>2.6865168657999998</v>
      </c>
      <c r="AA2473" s="4">
        <f>IF(bot_orders[[#This Row],[side]]="sell",-bot_orders[[#This Row],[accFillSz]],bot_orders[[#This Row],[accFillSz]]+bot_orders[[#This Row],[fee]])</f>
        <v>-4.1859999999999999</v>
      </c>
      <c r="AB2473">
        <v>0</v>
      </c>
      <c r="AC2473" t="s">
        <v>39</v>
      </c>
      <c r="AD2473">
        <v>0</v>
      </c>
      <c r="AE2473" t="s">
        <v>40</v>
      </c>
      <c r="AF2473" t="s">
        <v>41</v>
      </c>
      <c r="AG2473" t="s">
        <v>42</v>
      </c>
      <c r="AH2473" t="s">
        <v>28</v>
      </c>
      <c r="AI2473">
        <v>-4.1859999999999999</v>
      </c>
      <c r="AJ2473">
        <v>2.6865168700000002</v>
      </c>
    </row>
    <row r="2474" spans="1:36" x14ac:dyDescent="0.3">
      <c r="A2474">
        <v>2801</v>
      </c>
      <c r="B2474" t="s">
        <v>306</v>
      </c>
      <c r="C2474" t="s">
        <v>28</v>
      </c>
      <c r="D2474" t="s">
        <v>29</v>
      </c>
      <c r="E2474" t="s">
        <v>30</v>
      </c>
      <c r="F2474" t="s">
        <v>31</v>
      </c>
      <c r="G2474" t="s">
        <v>8811</v>
      </c>
      <c r="H2474" t="s">
        <v>8812</v>
      </c>
      <c r="I2474" s="4" t="s">
        <v>8813</v>
      </c>
      <c r="J2474" s="1">
        <f>((((bot_orders[[#This Row],[cTime]]/ 1000)+3*3600) / 86400) + DATE(1970,1,1))</f>
        <v>45770.521910636569</v>
      </c>
      <c r="K2474" s="4" t="s">
        <v>8814</v>
      </c>
      <c r="L2474" s="1">
        <f>((((bot_orders[[#This Row],[uTime]]/ 1000)+3*3600) / 86400) + DATE(1970,1,1))</f>
        <v>45770.538969733796</v>
      </c>
      <c r="M2474" t="s">
        <v>34</v>
      </c>
      <c r="N2474" t="s">
        <v>28</v>
      </c>
      <c r="O2474" t="s">
        <v>35</v>
      </c>
      <c r="P2474">
        <v>4.1900000000000004</v>
      </c>
      <c r="Q2474" t="s">
        <v>36</v>
      </c>
      <c r="R2474" t="s">
        <v>55</v>
      </c>
      <c r="S2474">
        <v>0.63980000000000004</v>
      </c>
      <c r="T2474">
        <v>0.63980000000000004</v>
      </c>
      <c r="U2474">
        <v>4.1900000000000004</v>
      </c>
      <c r="V2474">
        <v>-3.3519999999999999E-3</v>
      </c>
      <c r="W2474" t="s">
        <v>39</v>
      </c>
      <c r="X2474" s="4">
        <f>IF(bot_orders[[#This Row],[side]]="sell", bot_orders[[#This Row],[accFillSz]]*bot_orders[[#This Row],[avgPx]] + bot_orders[[#This Row],[fee]], -bot_orders[[#This Row],[accFillSz]]*bot_orders[[#This Row],[avgPx]])</f>
        <v>-2.6807620000000005</v>
      </c>
      <c r="Y2474" s="4">
        <f>IF(bot_orders[[#This Row],[side]]="buy", bot_orders[[#This Row],[accFillSz]] + bot_orders[[#This Row],[fee]], -bot_orders[[#This Row],[accFillSz]])</f>
        <v>4.1866480000000008</v>
      </c>
      <c r="Z2474" s="4">
        <f>IF(bot_orders[[#This Row],[side]]="sell",bot_orders[[#This Row],[accFillSz]]*bot_orders[[#This Row],[avgPx]]+bot_orders[[#This Row],[fee]], 0)</f>
        <v>0</v>
      </c>
      <c r="AA2474" s="4">
        <f>IF(bot_orders[[#This Row],[side]]="sell",-bot_orders[[#This Row],[accFillSz]],bot_orders[[#This Row],[accFillSz]]+bot_orders[[#This Row],[fee]])</f>
        <v>4.1866480000000008</v>
      </c>
      <c r="AB2474">
        <v>0</v>
      </c>
      <c r="AC2474" t="s">
        <v>38</v>
      </c>
      <c r="AD2474">
        <v>0</v>
      </c>
      <c r="AE2474" t="s">
        <v>40</v>
      </c>
      <c r="AF2474" t="s">
        <v>41</v>
      </c>
      <c r="AG2474" t="s">
        <v>42</v>
      </c>
      <c r="AH2474" t="s">
        <v>28</v>
      </c>
      <c r="AI2474">
        <v>4.1866479999999999</v>
      </c>
      <c r="AJ2474">
        <v>-2.6807620000000001</v>
      </c>
    </row>
    <row r="2475" spans="1:36" x14ac:dyDescent="0.3">
      <c r="A2475">
        <v>2805</v>
      </c>
      <c r="B2475" t="s">
        <v>306</v>
      </c>
      <c r="C2475" t="s">
        <v>28</v>
      </c>
      <c r="D2475" t="s">
        <v>29</v>
      </c>
      <c r="E2475" t="s">
        <v>30</v>
      </c>
      <c r="F2475" t="s">
        <v>31</v>
      </c>
      <c r="G2475" t="s">
        <v>8774</v>
      </c>
      <c r="H2475" t="s">
        <v>8824</v>
      </c>
      <c r="I2475" s="4" t="s">
        <v>8825</v>
      </c>
      <c r="J2475" s="1">
        <f>((((bot_orders[[#This Row],[cTime]]/ 1000)+3*3600) / 86400) + DATE(1970,1,1))</f>
        <v>45770.545556168981</v>
      </c>
      <c r="K2475" s="4" t="s">
        <v>8826</v>
      </c>
      <c r="L2475" s="1">
        <f>((((bot_orders[[#This Row],[uTime]]/ 1000)+3*3600) / 86400) + DATE(1970,1,1))</f>
        <v>45770.562604479164</v>
      </c>
      <c r="M2475" t="s">
        <v>34</v>
      </c>
      <c r="N2475" t="s">
        <v>28</v>
      </c>
      <c r="O2475" t="s">
        <v>35</v>
      </c>
      <c r="P2475">
        <v>4.1859999999999999</v>
      </c>
      <c r="Q2475" t="s">
        <v>36</v>
      </c>
      <c r="R2475" t="s">
        <v>37</v>
      </c>
      <c r="S2475">
        <v>0.63490000000000002</v>
      </c>
      <c r="T2475">
        <v>0.63490000000000002</v>
      </c>
      <c r="U2475">
        <v>4.1859999999999999</v>
      </c>
      <c r="V2475">
        <v>-2.1261531E-3</v>
      </c>
      <c r="W2475" t="s">
        <v>38</v>
      </c>
      <c r="X2475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475" s="4">
        <f>IF(bot_orders[[#This Row],[side]]="buy", bot_orders[[#This Row],[accFillSz]] + bot_orders[[#This Row],[fee]], -bot_orders[[#This Row],[accFillSz]])</f>
        <v>-4.1859999999999999</v>
      </c>
      <c r="Z2475" s="4">
        <f>IF(bot_orders[[#This Row],[side]]="sell",bot_orders[[#This Row],[accFillSz]]*bot_orders[[#This Row],[avgPx]]+bot_orders[[#This Row],[fee]], 0)</f>
        <v>2.6555652469000002</v>
      </c>
      <c r="AA2475" s="4">
        <f>IF(bot_orders[[#This Row],[side]]="sell",-bot_orders[[#This Row],[accFillSz]],bot_orders[[#This Row],[accFillSz]]+bot_orders[[#This Row],[fee]])</f>
        <v>-4.1859999999999999</v>
      </c>
      <c r="AB2475">
        <v>0</v>
      </c>
      <c r="AC2475" t="s">
        <v>39</v>
      </c>
      <c r="AD2475">
        <v>0</v>
      </c>
      <c r="AE2475" t="s">
        <v>40</v>
      </c>
      <c r="AF2475" t="s">
        <v>41</v>
      </c>
      <c r="AG2475" t="s">
        <v>42</v>
      </c>
      <c r="AH2475" t="s">
        <v>28</v>
      </c>
      <c r="AI2475">
        <v>-4.1859999999999999</v>
      </c>
      <c r="AJ2475">
        <v>2.65556525</v>
      </c>
    </row>
    <row r="2476" spans="1:36" x14ac:dyDescent="0.3">
      <c r="A2476">
        <v>2807</v>
      </c>
      <c r="B2476" t="s">
        <v>306</v>
      </c>
      <c r="C2476" t="s">
        <v>28</v>
      </c>
      <c r="D2476" t="s">
        <v>29</v>
      </c>
      <c r="E2476" t="s">
        <v>30</v>
      </c>
      <c r="F2476" t="s">
        <v>31</v>
      </c>
      <c r="G2476" t="s">
        <v>8714</v>
      </c>
      <c r="H2476" t="s">
        <v>8830</v>
      </c>
      <c r="I2476" s="4" t="s">
        <v>8831</v>
      </c>
      <c r="J2476" s="1">
        <f>((((bot_orders[[#This Row],[cTime]]/ 1000)+3*3600) / 86400) + DATE(1970,1,1))</f>
        <v>45770.545834050921</v>
      </c>
      <c r="K2476" s="4" t="s">
        <v>8832</v>
      </c>
      <c r="L2476" s="1">
        <f>((((bot_orders[[#This Row],[uTime]]/ 1000)+3*3600) / 86400) + DATE(1970,1,1))</f>
        <v>45770.558786527778</v>
      </c>
      <c r="M2476" t="s">
        <v>34</v>
      </c>
      <c r="N2476" t="s">
        <v>28</v>
      </c>
      <c r="O2476" t="s">
        <v>35</v>
      </c>
      <c r="P2476">
        <v>4.1859999999999999</v>
      </c>
      <c r="Q2476" t="s">
        <v>36</v>
      </c>
      <c r="R2476" t="s">
        <v>37</v>
      </c>
      <c r="S2476">
        <v>0.63239999999999996</v>
      </c>
      <c r="T2476">
        <v>0.63239999999999996</v>
      </c>
      <c r="U2476">
        <v>4.1859999999999999</v>
      </c>
      <c r="V2476">
        <v>-2.1177811E-3</v>
      </c>
      <c r="W2476" t="s">
        <v>38</v>
      </c>
      <c r="X2476" s="4">
        <f>IF(bot_orders[[#This Row],[side]]="sell", bot_orders[[#This Row],[accFillSz]]*bot_orders[[#This Row],[avgPx]] + bot_orders[[#This Row],[fee]], -bot_orders[[#This Row],[accFillSz]]*bot_orders[[#This Row],[avgPx]])</f>
        <v>2.6451086188999997</v>
      </c>
      <c r="Y2476" s="4">
        <f>IF(bot_orders[[#This Row],[side]]="buy", bot_orders[[#This Row],[accFillSz]] + bot_orders[[#This Row],[fee]], -bot_orders[[#This Row],[accFillSz]])</f>
        <v>-4.1859999999999999</v>
      </c>
      <c r="Z2476" s="4">
        <f>IF(bot_orders[[#This Row],[side]]="sell",bot_orders[[#This Row],[accFillSz]]*bot_orders[[#This Row],[avgPx]]+bot_orders[[#This Row],[fee]], 0)</f>
        <v>2.6451086188999997</v>
      </c>
      <c r="AA2476" s="4">
        <f>IF(bot_orders[[#This Row],[side]]="sell",-bot_orders[[#This Row],[accFillSz]],bot_orders[[#This Row],[accFillSz]]+bot_orders[[#This Row],[fee]])</f>
        <v>-4.1859999999999999</v>
      </c>
      <c r="AB2476">
        <v>0</v>
      </c>
      <c r="AC2476" t="s">
        <v>39</v>
      </c>
      <c r="AD2476">
        <v>0</v>
      </c>
      <c r="AE2476" t="s">
        <v>40</v>
      </c>
      <c r="AF2476" t="s">
        <v>41</v>
      </c>
      <c r="AG2476" t="s">
        <v>42</v>
      </c>
      <c r="AH2476" t="s">
        <v>28</v>
      </c>
      <c r="AI2476">
        <v>-4.1859999999999999</v>
      </c>
      <c r="AJ2476">
        <v>2.6451086199999998</v>
      </c>
    </row>
    <row r="2477" spans="1:36" x14ac:dyDescent="0.3">
      <c r="A2477">
        <v>2811</v>
      </c>
      <c r="B2477" t="s">
        <v>306</v>
      </c>
      <c r="C2477" t="s">
        <v>28</v>
      </c>
      <c r="D2477" t="s">
        <v>29</v>
      </c>
      <c r="E2477" t="s">
        <v>30</v>
      </c>
      <c r="F2477" t="s">
        <v>31</v>
      </c>
      <c r="G2477" t="s">
        <v>8842</v>
      </c>
      <c r="H2477" t="s">
        <v>8843</v>
      </c>
      <c r="I2477" s="4" t="s">
        <v>8844</v>
      </c>
      <c r="J2477" s="1">
        <f>((((bot_orders[[#This Row],[cTime]]/ 1000)+3*3600) / 86400) + DATE(1970,1,1))</f>
        <v>45770.558786562498</v>
      </c>
      <c r="K2477" s="4" t="s">
        <v>8845</v>
      </c>
      <c r="L2477" s="1">
        <f>((((bot_orders[[#This Row],[uTime]]/ 1000)+3*3600) / 86400) + DATE(1970,1,1))</f>
        <v>45770.578760601849</v>
      </c>
      <c r="M2477" t="s">
        <v>34</v>
      </c>
      <c r="N2477" t="s">
        <v>28</v>
      </c>
      <c r="O2477" t="s">
        <v>35</v>
      </c>
      <c r="P2477">
        <v>4.1900000000000004</v>
      </c>
      <c r="Q2477" t="s">
        <v>36</v>
      </c>
      <c r="R2477" t="s">
        <v>55</v>
      </c>
      <c r="S2477">
        <v>0.63</v>
      </c>
      <c r="T2477">
        <v>0.63</v>
      </c>
      <c r="U2477">
        <v>4.1900000000000004</v>
      </c>
      <c r="V2477">
        <v>-3.3519999999999999E-3</v>
      </c>
      <c r="W2477" t="s">
        <v>39</v>
      </c>
      <c r="X2477" s="4">
        <f>IF(bot_orders[[#This Row],[side]]="sell", bot_orders[[#This Row],[accFillSz]]*bot_orders[[#This Row],[avgPx]] + bot_orders[[#This Row],[fee]], -bot_orders[[#This Row],[accFillSz]]*bot_orders[[#This Row],[avgPx]])</f>
        <v>-2.6397000000000004</v>
      </c>
      <c r="Y2477" s="4">
        <f>IF(bot_orders[[#This Row],[side]]="buy", bot_orders[[#This Row],[accFillSz]] + bot_orders[[#This Row],[fee]], -bot_orders[[#This Row],[accFillSz]])</f>
        <v>4.1866480000000008</v>
      </c>
      <c r="Z2477" s="4">
        <f>IF(bot_orders[[#This Row],[side]]="sell",bot_orders[[#This Row],[accFillSz]]*bot_orders[[#This Row],[avgPx]]+bot_orders[[#This Row],[fee]], 0)</f>
        <v>0</v>
      </c>
      <c r="AA2477" s="4">
        <f>IF(bot_orders[[#This Row],[side]]="sell",-bot_orders[[#This Row],[accFillSz]],bot_orders[[#This Row],[accFillSz]]+bot_orders[[#This Row],[fee]])</f>
        <v>4.1866480000000008</v>
      </c>
      <c r="AB2477">
        <v>0</v>
      </c>
      <c r="AC2477" t="s">
        <v>38</v>
      </c>
      <c r="AD2477">
        <v>0</v>
      </c>
      <c r="AE2477" t="s">
        <v>40</v>
      </c>
      <c r="AF2477" t="s">
        <v>41</v>
      </c>
      <c r="AG2477" t="s">
        <v>42</v>
      </c>
      <c r="AH2477" t="s">
        <v>28</v>
      </c>
      <c r="AI2477">
        <v>4.1866479999999999</v>
      </c>
      <c r="AJ2477">
        <v>-2.6396999999999999</v>
      </c>
    </row>
    <row r="2478" spans="1:36" x14ac:dyDescent="0.3">
      <c r="A2478">
        <v>2814</v>
      </c>
      <c r="B2478" t="s">
        <v>306</v>
      </c>
      <c r="C2478" t="s">
        <v>28</v>
      </c>
      <c r="D2478" t="s">
        <v>29</v>
      </c>
      <c r="E2478" t="s">
        <v>30</v>
      </c>
      <c r="F2478" t="s">
        <v>31</v>
      </c>
      <c r="G2478" t="s">
        <v>8852</v>
      </c>
      <c r="H2478" t="s">
        <v>8853</v>
      </c>
      <c r="I2478" s="4" t="s">
        <v>8854</v>
      </c>
      <c r="J2478" s="1">
        <f>((((bot_orders[[#This Row],[cTime]]/ 1000)+3*3600) / 86400) + DATE(1970,1,1))</f>
        <v>45770.562604502316</v>
      </c>
      <c r="K2478" s="4" t="s">
        <v>8855</v>
      </c>
      <c r="L2478" s="1">
        <f>((((bot_orders[[#This Row],[uTime]]/ 1000)+3*3600) / 86400) + DATE(1970,1,1))</f>
        <v>45770.565105983798</v>
      </c>
      <c r="M2478" t="s">
        <v>34</v>
      </c>
      <c r="N2478" t="s">
        <v>28</v>
      </c>
      <c r="O2478" t="s">
        <v>35</v>
      </c>
      <c r="P2478">
        <v>4.1900000000000004</v>
      </c>
      <c r="Q2478" t="s">
        <v>36</v>
      </c>
      <c r="R2478" t="s">
        <v>55</v>
      </c>
      <c r="S2478">
        <v>0.63239999999999996</v>
      </c>
      <c r="T2478">
        <v>0.63239999999999996</v>
      </c>
      <c r="U2478">
        <v>4.1900000000000004</v>
      </c>
      <c r="V2478">
        <v>-3.3519999999999999E-3</v>
      </c>
      <c r="W2478" t="s">
        <v>39</v>
      </c>
      <c r="X2478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478" s="4">
        <f>IF(bot_orders[[#This Row],[side]]="buy", bot_orders[[#This Row],[accFillSz]] + bot_orders[[#This Row],[fee]], -bot_orders[[#This Row],[accFillSz]])</f>
        <v>4.1866480000000008</v>
      </c>
      <c r="Z2478" s="4">
        <f>IF(bot_orders[[#This Row],[side]]="sell",bot_orders[[#This Row],[accFillSz]]*bot_orders[[#This Row],[avgPx]]+bot_orders[[#This Row],[fee]], 0)</f>
        <v>0</v>
      </c>
      <c r="AA2478" s="4">
        <f>IF(bot_orders[[#This Row],[side]]="sell",-bot_orders[[#This Row],[accFillSz]],bot_orders[[#This Row],[accFillSz]]+bot_orders[[#This Row],[fee]])</f>
        <v>4.1866480000000008</v>
      </c>
      <c r="AB2478">
        <v>0</v>
      </c>
      <c r="AC2478" t="s">
        <v>38</v>
      </c>
      <c r="AD2478">
        <v>0</v>
      </c>
      <c r="AE2478" t="s">
        <v>40</v>
      </c>
      <c r="AF2478" t="s">
        <v>41</v>
      </c>
      <c r="AG2478" t="s">
        <v>42</v>
      </c>
      <c r="AH2478" t="s">
        <v>28</v>
      </c>
      <c r="AI2478">
        <v>4.1866479999999999</v>
      </c>
      <c r="AJ2478">
        <v>-2.649756</v>
      </c>
    </row>
    <row r="2479" spans="1:36" x14ac:dyDescent="0.3">
      <c r="A2479">
        <v>2815</v>
      </c>
      <c r="B2479" t="s">
        <v>306</v>
      </c>
      <c r="C2479" t="s">
        <v>28</v>
      </c>
      <c r="D2479" t="s">
        <v>29</v>
      </c>
      <c r="E2479" t="s">
        <v>30</v>
      </c>
      <c r="F2479" t="s">
        <v>31</v>
      </c>
      <c r="G2479" t="s">
        <v>8852</v>
      </c>
      <c r="H2479" t="s">
        <v>8856</v>
      </c>
      <c r="I2479" s="4" t="s">
        <v>8857</v>
      </c>
      <c r="J2479" s="1">
        <f>((((bot_orders[[#This Row],[cTime]]/ 1000)+3*3600) / 86400) + DATE(1970,1,1))</f>
        <v>45770.565106018519</v>
      </c>
      <c r="K2479" s="4" t="s">
        <v>8858</v>
      </c>
      <c r="L2479" s="1">
        <f>((((bot_orders[[#This Row],[uTime]]/ 1000)+3*3600) / 86400) + DATE(1970,1,1))</f>
        <v>45770.58169875</v>
      </c>
      <c r="M2479" t="s">
        <v>34</v>
      </c>
      <c r="N2479" t="s">
        <v>28</v>
      </c>
      <c r="O2479" t="s">
        <v>35</v>
      </c>
      <c r="P2479">
        <v>4.1859999999999999</v>
      </c>
      <c r="Q2479" t="s">
        <v>36</v>
      </c>
      <c r="R2479" t="s">
        <v>37</v>
      </c>
      <c r="S2479">
        <v>0.63490000000000002</v>
      </c>
      <c r="T2479">
        <v>0.63490000000000002</v>
      </c>
      <c r="U2479">
        <v>4.1859999999999999</v>
      </c>
      <c r="V2479">
        <v>-2.1261531E-3</v>
      </c>
      <c r="W2479" t="s">
        <v>38</v>
      </c>
      <c r="X2479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479" s="4">
        <f>IF(bot_orders[[#This Row],[side]]="buy", bot_orders[[#This Row],[accFillSz]] + bot_orders[[#This Row],[fee]], -bot_orders[[#This Row],[accFillSz]])</f>
        <v>-4.1859999999999999</v>
      </c>
      <c r="Z2479" s="4">
        <f>IF(bot_orders[[#This Row],[side]]="sell",bot_orders[[#This Row],[accFillSz]]*bot_orders[[#This Row],[avgPx]]+bot_orders[[#This Row],[fee]], 0)</f>
        <v>2.6555652469000002</v>
      </c>
      <c r="AA2479" s="4">
        <f>IF(bot_orders[[#This Row],[side]]="sell",-bot_orders[[#This Row],[accFillSz]],bot_orders[[#This Row],[accFillSz]]+bot_orders[[#This Row],[fee]])</f>
        <v>-4.1859999999999999</v>
      </c>
      <c r="AB2479">
        <v>0</v>
      </c>
      <c r="AC2479" t="s">
        <v>39</v>
      </c>
      <c r="AD2479">
        <v>0</v>
      </c>
      <c r="AE2479" t="s">
        <v>40</v>
      </c>
      <c r="AF2479" t="s">
        <v>41</v>
      </c>
      <c r="AG2479" t="s">
        <v>42</v>
      </c>
      <c r="AH2479" t="s">
        <v>28</v>
      </c>
      <c r="AI2479">
        <v>-4.1859999999999999</v>
      </c>
      <c r="AJ2479">
        <v>2.65556525</v>
      </c>
    </row>
    <row r="2480" spans="1:36" x14ac:dyDescent="0.3">
      <c r="A2480">
        <v>2817</v>
      </c>
      <c r="B2480" t="s">
        <v>306</v>
      </c>
      <c r="C2480" t="s">
        <v>28</v>
      </c>
      <c r="D2480" t="s">
        <v>29</v>
      </c>
      <c r="E2480" t="s">
        <v>30</v>
      </c>
      <c r="F2480" t="s">
        <v>31</v>
      </c>
      <c r="G2480" t="s">
        <v>8842</v>
      </c>
      <c r="H2480" t="s">
        <v>8862</v>
      </c>
      <c r="I2480" s="4" t="s">
        <v>8863</v>
      </c>
      <c r="J2480" s="1">
        <f>((((bot_orders[[#This Row],[cTime]]/ 1000)+3*3600) / 86400) + DATE(1970,1,1))</f>
        <v>45770.578760636577</v>
      </c>
      <c r="K2480" s="4" t="s">
        <v>8864</v>
      </c>
      <c r="L2480" s="1">
        <f>((((bot_orders[[#This Row],[uTime]]/ 1000)+3*3600) / 86400) + DATE(1970,1,1))</f>
        <v>45770.580471967594</v>
      </c>
      <c r="M2480" t="s">
        <v>34</v>
      </c>
      <c r="N2480" t="s">
        <v>28</v>
      </c>
      <c r="O2480" t="s">
        <v>35</v>
      </c>
      <c r="P2480">
        <v>4.1859999999999999</v>
      </c>
      <c r="Q2480" t="s">
        <v>36</v>
      </c>
      <c r="R2480" t="s">
        <v>37</v>
      </c>
      <c r="S2480">
        <v>0.63239999999999996</v>
      </c>
      <c r="T2480">
        <v>0.63239999999999996</v>
      </c>
      <c r="U2480">
        <v>4.1859999999999999</v>
      </c>
      <c r="V2480">
        <v>-2.1177811E-3</v>
      </c>
      <c r="W2480" t="s">
        <v>38</v>
      </c>
      <c r="X2480" s="4">
        <f>IF(bot_orders[[#This Row],[side]]="sell", bot_orders[[#This Row],[accFillSz]]*bot_orders[[#This Row],[avgPx]] + bot_orders[[#This Row],[fee]], -bot_orders[[#This Row],[accFillSz]]*bot_orders[[#This Row],[avgPx]])</f>
        <v>2.6451086188999997</v>
      </c>
      <c r="Y2480" s="4">
        <f>IF(bot_orders[[#This Row],[side]]="buy", bot_orders[[#This Row],[accFillSz]] + bot_orders[[#This Row],[fee]], -bot_orders[[#This Row],[accFillSz]])</f>
        <v>-4.1859999999999999</v>
      </c>
      <c r="Z2480" s="4">
        <f>IF(bot_orders[[#This Row],[side]]="sell",bot_orders[[#This Row],[accFillSz]]*bot_orders[[#This Row],[avgPx]]+bot_orders[[#This Row],[fee]], 0)</f>
        <v>2.6451086188999997</v>
      </c>
      <c r="AA2480" s="4">
        <f>IF(bot_orders[[#This Row],[side]]="sell",-bot_orders[[#This Row],[accFillSz]],bot_orders[[#This Row],[accFillSz]]+bot_orders[[#This Row],[fee]])</f>
        <v>-4.1859999999999999</v>
      </c>
      <c r="AB2480">
        <v>0</v>
      </c>
      <c r="AC2480" t="s">
        <v>39</v>
      </c>
      <c r="AD2480">
        <v>0</v>
      </c>
      <c r="AE2480" t="s">
        <v>40</v>
      </c>
      <c r="AF2480" t="s">
        <v>41</v>
      </c>
      <c r="AG2480" t="s">
        <v>42</v>
      </c>
      <c r="AH2480" t="s">
        <v>28</v>
      </c>
      <c r="AI2480">
        <v>-4.1859999999999999</v>
      </c>
      <c r="AJ2480">
        <v>2.6451086199999998</v>
      </c>
    </row>
    <row r="2481" spans="1:36" x14ac:dyDescent="0.3">
      <c r="A2481">
        <v>2819</v>
      </c>
      <c r="B2481" t="s">
        <v>306</v>
      </c>
      <c r="C2481" t="s">
        <v>28</v>
      </c>
      <c r="D2481" t="s">
        <v>29</v>
      </c>
      <c r="E2481" t="s">
        <v>30</v>
      </c>
      <c r="F2481" t="s">
        <v>31</v>
      </c>
      <c r="G2481" t="s">
        <v>8868</v>
      </c>
      <c r="H2481" t="s">
        <v>8869</v>
      </c>
      <c r="I2481" s="4" t="s">
        <v>8870</v>
      </c>
      <c r="J2481" s="1">
        <f>((((bot_orders[[#This Row],[cTime]]/ 1000)+3*3600) / 86400) + DATE(1970,1,1))</f>
        <v>45770.580471990739</v>
      </c>
      <c r="K2481" s="4" t="s">
        <v>8871</v>
      </c>
      <c r="L2481" s="1">
        <f>((((bot_orders[[#This Row],[uTime]]/ 1000)+3*3600) / 86400) + DATE(1970,1,1))</f>
        <v>45770.585486678239</v>
      </c>
      <c r="M2481" t="s">
        <v>34</v>
      </c>
      <c r="N2481" t="s">
        <v>28</v>
      </c>
      <c r="O2481" t="s">
        <v>35</v>
      </c>
      <c r="P2481">
        <v>4.1900000000000004</v>
      </c>
      <c r="Q2481" t="s">
        <v>36</v>
      </c>
      <c r="R2481" t="s">
        <v>55</v>
      </c>
      <c r="S2481">
        <v>0.63</v>
      </c>
      <c r="T2481">
        <v>0.63</v>
      </c>
      <c r="U2481">
        <v>4.1900000000000004</v>
      </c>
      <c r="V2481">
        <v>-3.3519999999999999E-3</v>
      </c>
      <c r="W2481" t="s">
        <v>39</v>
      </c>
      <c r="X2481" s="4">
        <f>IF(bot_orders[[#This Row],[side]]="sell", bot_orders[[#This Row],[accFillSz]]*bot_orders[[#This Row],[avgPx]] + bot_orders[[#This Row],[fee]], -bot_orders[[#This Row],[accFillSz]]*bot_orders[[#This Row],[avgPx]])</f>
        <v>-2.6397000000000004</v>
      </c>
      <c r="Y2481" s="4">
        <f>IF(bot_orders[[#This Row],[side]]="buy", bot_orders[[#This Row],[accFillSz]] + bot_orders[[#This Row],[fee]], -bot_orders[[#This Row],[accFillSz]])</f>
        <v>4.1866480000000008</v>
      </c>
      <c r="Z2481" s="4">
        <f>IF(bot_orders[[#This Row],[side]]="sell",bot_orders[[#This Row],[accFillSz]]*bot_orders[[#This Row],[avgPx]]+bot_orders[[#This Row],[fee]], 0)</f>
        <v>0</v>
      </c>
      <c r="AA2481" s="4">
        <f>IF(bot_orders[[#This Row],[side]]="sell",-bot_orders[[#This Row],[accFillSz]],bot_orders[[#This Row],[accFillSz]]+bot_orders[[#This Row],[fee]])</f>
        <v>4.1866480000000008</v>
      </c>
      <c r="AB2481">
        <v>0</v>
      </c>
      <c r="AC2481" t="s">
        <v>38</v>
      </c>
      <c r="AD2481">
        <v>0</v>
      </c>
      <c r="AE2481" t="s">
        <v>40</v>
      </c>
      <c r="AF2481" t="s">
        <v>41</v>
      </c>
      <c r="AG2481" t="s">
        <v>42</v>
      </c>
      <c r="AH2481" t="s">
        <v>28</v>
      </c>
      <c r="AI2481">
        <v>4.1866479999999999</v>
      </c>
      <c r="AJ2481">
        <v>-2.6396999999999999</v>
      </c>
    </row>
    <row r="2482" spans="1:36" x14ac:dyDescent="0.3">
      <c r="A2482">
        <v>2822</v>
      </c>
      <c r="B2482" t="s">
        <v>306</v>
      </c>
      <c r="C2482" t="s">
        <v>28</v>
      </c>
      <c r="D2482" t="s">
        <v>29</v>
      </c>
      <c r="E2482" t="s">
        <v>30</v>
      </c>
      <c r="F2482" t="s">
        <v>31</v>
      </c>
      <c r="G2482" t="s">
        <v>8878</v>
      </c>
      <c r="H2482" t="s">
        <v>8879</v>
      </c>
      <c r="I2482" s="4" t="s">
        <v>8880</v>
      </c>
      <c r="J2482" s="1">
        <f>((((bot_orders[[#This Row],[cTime]]/ 1000)+3*3600) / 86400) + DATE(1970,1,1))</f>
        <v>45770.581698784721</v>
      </c>
      <c r="K2482" s="4" t="s">
        <v>8881</v>
      </c>
      <c r="L2482" s="1">
        <f>((((bot_orders[[#This Row],[uTime]]/ 1000)+3*3600) / 86400) + DATE(1970,1,1))</f>
        <v>45770.584005196761</v>
      </c>
      <c r="M2482" t="s">
        <v>34</v>
      </c>
      <c r="N2482" t="s">
        <v>28</v>
      </c>
      <c r="O2482" t="s">
        <v>35</v>
      </c>
      <c r="P2482">
        <v>4.1900000000000004</v>
      </c>
      <c r="Q2482" t="s">
        <v>36</v>
      </c>
      <c r="R2482" t="s">
        <v>55</v>
      </c>
      <c r="S2482">
        <v>0.63239999999999996</v>
      </c>
      <c r="T2482">
        <v>0.63239999999999996</v>
      </c>
      <c r="U2482">
        <v>4.1900000000000004</v>
      </c>
      <c r="V2482">
        <v>-3.3519999999999999E-3</v>
      </c>
      <c r="W2482" t="s">
        <v>39</v>
      </c>
      <c r="X2482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482" s="4">
        <f>IF(bot_orders[[#This Row],[side]]="buy", bot_orders[[#This Row],[accFillSz]] + bot_orders[[#This Row],[fee]], -bot_orders[[#This Row],[accFillSz]])</f>
        <v>4.1866480000000008</v>
      </c>
      <c r="Z2482" s="4">
        <f>IF(bot_orders[[#This Row],[side]]="sell",bot_orders[[#This Row],[accFillSz]]*bot_orders[[#This Row],[avgPx]]+bot_orders[[#This Row],[fee]], 0)</f>
        <v>0</v>
      </c>
      <c r="AA2482" s="4">
        <f>IF(bot_orders[[#This Row],[side]]="sell",-bot_orders[[#This Row],[accFillSz]],bot_orders[[#This Row],[accFillSz]]+bot_orders[[#This Row],[fee]])</f>
        <v>4.1866480000000008</v>
      </c>
      <c r="AB2482">
        <v>0</v>
      </c>
      <c r="AC2482" t="s">
        <v>38</v>
      </c>
      <c r="AD2482">
        <v>0</v>
      </c>
      <c r="AE2482" t="s">
        <v>40</v>
      </c>
      <c r="AF2482" t="s">
        <v>41</v>
      </c>
      <c r="AG2482" t="s">
        <v>42</v>
      </c>
      <c r="AH2482" t="s">
        <v>28</v>
      </c>
      <c r="AI2482">
        <v>4.1866479999999999</v>
      </c>
      <c r="AJ2482">
        <v>-2.649756</v>
      </c>
    </row>
    <row r="2483" spans="1:36" x14ac:dyDescent="0.3">
      <c r="A2483">
        <v>2823</v>
      </c>
      <c r="B2483" t="s">
        <v>306</v>
      </c>
      <c r="C2483" t="s">
        <v>28</v>
      </c>
      <c r="D2483" t="s">
        <v>29</v>
      </c>
      <c r="E2483" t="s">
        <v>30</v>
      </c>
      <c r="F2483" t="s">
        <v>31</v>
      </c>
      <c r="G2483" t="s">
        <v>8878</v>
      </c>
      <c r="H2483" t="s">
        <v>8882</v>
      </c>
      <c r="I2483" s="4" t="s">
        <v>8883</v>
      </c>
      <c r="J2483" s="1">
        <f>((((bot_orders[[#This Row],[cTime]]/ 1000)+3*3600) / 86400) + DATE(1970,1,1))</f>
        <v>45770.584005219906</v>
      </c>
      <c r="K2483" s="4" t="s">
        <v>8884</v>
      </c>
      <c r="L2483" s="1">
        <f>((((bot_orders[[#This Row],[uTime]]/ 1000)+3*3600) / 86400) + DATE(1970,1,1))</f>
        <v>45770.677955312502</v>
      </c>
      <c r="M2483" t="s">
        <v>34</v>
      </c>
      <c r="N2483" t="s">
        <v>28</v>
      </c>
      <c r="O2483" t="s">
        <v>35</v>
      </c>
      <c r="P2483">
        <v>4.1859999999999999</v>
      </c>
      <c r="Q2483" t="s">
        <v>36</v>
      </c>
      <c r="R2483" t="s">
        <v>37</v>
      </c>
      <c r="S2483">
        <v>0.63490000000000002</v>
      </c>
      <c r="T2483">
        <v>0.63490000000000002</v>
      </c>
      <c r="U2483">
        <v>4.1859999999999999</v>
      </c>
      <c r="V2483">
        <v>-2.1261531E-3</v>
      </c>
      <c r="W2483" t="s">
        <v>38</v>
      </c>
      <c r="X2483" s="4">
        <f>IF(bot_orders[[#This Row],[side]]="sell", bot_orders[[#This Row],[accFillSz]]*bot_orders[[#This Row],[avgPx]] + bot_orders[[#This Row],[fee]], -bot_orders[[#This Row],[accFillSz]]*bot_orders[[#This Row],[avgPx]])</f>
        <v>2.6555652469000002</v>
      </c>
      <c r="Y2483" s="4">
        <f>IF(bot_orders[[#This Row],[side]]="buy", bot_orders[[#This Row],[accFillSz]] + bot_orders[[#This Row],[fee]], -bot_orders[[#This Row],[accFillSz]])</f>
        <v>-4.1859999999999999</v>
      </c>
      <c r="Z2483" s="4">
        <f>IF(bot_orders[[#This Row],[side]]="sell",bot_orders[[#This Row],[accFillSz]]*bot_orders[[#This Row],[avgPx]]+bot_orders[[#This Row],[fee]], 0)</f>
        <v>2.6555652469000002</v>
      </c>
      <c r="AA2483" s="4">
        <f>IF(bot_orders[[#This Row],[side]]="sell",-bot_orders[[#This Row],[accFillSz]],bot_orders[[#This Row],[accFillSz]]+bot_orders[[#This Row],[fee]])</f>
        <v>-4.1859999999999999</v>
      </c>
      <c r="AB2483">
        <v>0</v>
      </c>
      <c r="AC2483" t="s">
        <v>39</v>
      </c>
      <c r="AD2483">
        <v>0</v>
      </c>
      <c r="AE2483" t="s">
        <v>40</v>
      </c>
      <c r="AF2483" t="s">
        <v>41</v>
      </c>
      <c r="AG2483" t="s">
        <v>42</v>
      </c>
      <c r="AH2483" t="s">
        <v>28</v>
      </c>
      <c r="AI2483">
        <v>-4.1859999999999999</v>
      </c>
      <c r="AJ2483">
        <v>2.65556525</v>
      </c>
    </row>
    <row r="2484" spans="1:36" x14ac:dyDescent="0.3">
      <c r="A2484">
        <v>2825</v>
      </c>
      <c r="B2484" t="s">
        <v>306</v>
      </c>
      <c r="C2484" t="s">
        <v>28</v>
      </c>
      <c r="D2484" t="s">
        <v>29</v>
      </c>
      <c r="E2484" t="s">
        <v>30</v>
      </c>
      <c r="F2484" t="s">
        <v>31</v>
      </c>
      <c r="G2484" t="s">
        <v>8868</v>
      </c>
      <c r="H2484" t="s">
        <v>8888</v>
      </c>
      <c r="I2484" s="4" t="s">
        <v>8889</v>
      </c>
      <c r="J2484" s="1">
        <f>((((bot_orders[[#This Row],[cTime]]/ 1000)+3*3600) / 86400) + DATE(1970,1,1))</f>
        <v>45770.585486701391</v>
      </c>
      <c r="K2484" s="4" t="s">
        <v>8890</v>
      </c>
      <c r="L2484" s="1">
        <f>((((bot_orders[[#This Row],[uTime]]/ 1000)+3*3600) / 86400) + DATE(1970,1,1))</f>
        <v>45770.589699710647</v>
      </c>
      <c r="M2484" t="s">
        <v>34</v>
      </c>
      <c r="N2484" t="s">
        <v>28</v>
      </c>
      <c r="O2484" t="s">
        <v>35</v>
      </c>
      <c r="P2484">
        <v>4.1859999999999999</v>
      </c>
      <c r="Q2484" t="s">
        <v>36</v>
      </c>
      <c r="R2484" t="s">
        <v>37</v>
      </c>
      <c r="S2484">
        <v>0.63239999999999996</v>
      </c>
      <c r="T2484">
        <v>0.63239999999999996</v>
      </c>
      <c r="U2484">
        <v>4.1859999999999999</v>
      </c>
      <c r="V2484">
        <v>-2.1177811E-3</v>
      </c>
      <c r="W2484" t="s">
        <v>38</v>
      </c>
      <c r="X2484" s="4">
        <f>IF(bot_orders[[#This Row],[side]]="sell", bot_orders[[#This Row],[accFillSz]]*bot_orders[[#This Row],[avgPx]] + bot_orders[[#This Row],[fee]], -bot_orders[[#This Row],[accFillSz]]*bot_orders[[#This Row],[avgPx]])</f>
        <v>2.6451086188999997</v>
      </c>
      <c r="Y2484" s="4">
        <f>IF(bot_orders[[#This Row],[side]]="buy", bot_orders[[#This Row],[accFillSz]] + bot_orders[[#This Row],[fee]], -bot_orders[[#This Row],[accFillSz]])</f>
        <v>-4.1859999999999999</v>
      </c>
      <c r="Z2484" s="4">
        <f>IF(bot_orders[[#This Row],[side]]="sell",bot_orders[[#This Row],[accFillSz]]*bot_orders[[#This Row],[avgPx]]+bot_orders[[#This Row],[fee]], 0)</f>
        <v>2.6451086188999997</v>
      </c>
      <c r="AA2484" s="4">
        <f>IF(bot_orders[[#This Row],[side]]="sell",-bot_orders[[#This Row],[accFillSz]],bot_orders[[#This Row],[accFillSz]]+bot_orders[[#This Row],[fee]])</f>
        <v>-4.1859999999999999</v>
      </c>
      <c r="AB2484">
        <v>0</v>
      </c>
      <c r="AC2484" t="s">
        <v>39</v>
      </c>
      <c r="AD2484">
        <v>0</v>
      </c>
      <c r="AE2484" t="s">
        <v>40</v>
      </c>
      <c r="AF2484" t="s">
        <v>41</v>
      </c>
      <c r="AG2484" t="s">
        <v>42</v>
      </c>
      <c r="AH2484" t="s">
        <v>28</v>
      </c>
      <c r="AI2484">
        <v>-4.1859999999999999</v>
      </c>
      <c r="AJ2484">
        <v>2.6451086199999998</v>
      </c>
    </row>
    <row r="2485" spans="1:36" x14ac:dyDescent="0.3">
      <c r="A2485">
        <v>2827</v>
      </c>
      <c r="B2485" t="s">
        <v>306</v>
      </c>
      <c r="C2485" t="s">
        <v>28</v>
      </c>
      <c r="D2485" t="s">
        <v>29</v>
      </c>
      <c r="E2485" t="s">
        <v>30</v>
      </c>
      <c r="F2485" t="s">
        <v>31</v>
      </c>
      <c r="G2485" t="s">
        <v>8894</v>
      </c>
      <c r="H2485" t="s">
        <v>8895</v>
      </c>
      <c r="I2485" s="4" t="s">
        <v>8896</v>
      </c>
      <c r="J2485" s="1">
        <f>((((bot_orders[[#This Row],[cTime]]/ 1000)+3*3600) / 86400) + DATE(1970,1,1))</f>
        <v>45770.589699745367</v>
      </c>
      <c r="K2485" s="4" t="s">
        <v>8897</v>
      </c>
      <c r="L2485" s="1">
        <f>((((bot_orders[[#This Row],[uTime]]/ 1000)+3*3600) / 86400) + DATE(1970,1,1))</f>
        <v>45770.59085015046</v>
      </c>
      <c r="M2485" t="s">
        <v>34</v>
      </c>
      <c r="N2485" t="s">
        <v>28</v>
      </c>
      <c r="O2485" t="s">
        <v>35</v>
      </c>
      <c r="P2485">
        <v>4.1900000000000004</v>
      </c>
      <c r="Q2485" t="s">
        <v>36</v>
      </c>
      <c r="R2485" t="s">
        <v>55</v>
      </c>
      <c r="S2485">
        <v>0.63</v>
      </c>
      <c r="T2485">
        <v>0.63</v>
      </c>
      <c r="U2485">
        <v>4.1900000000000004</v>
      </c>
      <c r="V2485">
        <v>-3.3519999999999999E-3</v>
      </c>
      <c r="W2485" t="s">
        <v>39</v>
      </c>
      <c r="X2485" s="4">
        <f>IF(bot_orders[[#This Row],[side]]="sell", bot_orders[[#This Row],[accFillSz]]*bot_orders[[#This Row],[avgPx]] + bot_orders[[#This Row],[fee]], -bot_orders[[#This Row],[accFillSz]]*bot_orders[[#This Row],[avgPx]])</f>
        <v>-2.6397000000000004</v>
      </c>
      <c r="Y2485" s="4">
        <f>IF(bot_orders[[#This Row],[side]]="buy", bot_orders[[#This Row],[accFillSz]] + bot_orders[[#This Row],[fee]], -bot_orders[[#This Row],[accFillSz]])</f>
        <v>4.1866480000000008</v>
      </c>
      <c r="Z2485" s="4">
        <f>IF(bot_orders[[#This Row],[side]]="sell",bot_orders[[#This Row],[accFillSz]]*bot_orders[[#This Row],[avgPx]]+bot_orders[[#This Row],[fee]], 0)</f>
        <v>0</v>
      </c>
      <c r="AA2485" s="4">
        <f>IF(bot_orders[[#This Row],[side]]="sell",-bot_orders[[#This Row],[accFillSz]],bot_orders[[#This Row],[accFillSz]]+bot_orders[[#This Row],[fee]])</f>
        <v>4.1866480000000008</v>
      </c>
      <c r="AB2485">
        <v>0</v>
      </c>
      <c r="AC2485" t="s">
        <v>38</v>
      </c>
      <c r="AD2485">
        <v>0</v>
      </c>
      <c r="AE2485" t="s">
        <v>40</v>
      </c>
      <c r="AF2485" t="s">
        <v>41</v>
      </c>
      <c r="AG2485" t="s">
        <v>42</v>
      </c>
      <c r="AH2485" t="s">
        <v>28</v>
      </c>
      <c r="AI2485">
        <v>4.1866479999999999</v>
      </c>
      <c r="AJ2485">
        <v>-2.6396999999999999</v>
      </c>
    </row>
    <row r="2486" spans="1:36" x14ac:dyDescent="0.3">
      <c r="A2486">
        <v>2828</v>
      </c>
      <c r="B2486" t="s">
        <v>306</v>
      </c>
      <c r="C2486" t="s">
        <v>28</v>
      </c>
      <c r="D2486" t="s">
        <v>29</v>
      </c>
      <c r="E2486" t="s">
        <v>30</v>
      </c>
      <c r="F2486" t="s">
        <v>31</v>
      </c>
      <c r="G2486" t="s">
        <v>8894</v>
      </c>
      <c r="H2486" t="s">
        <v>8898</v>
      </c>
      <c r="I2486" s="4" t="s">
        <v>8899</v>
      </c>
      <c r="J2486" s="1">
        <f>((((bot_orders[[#This Row],[cTime]]/ 1000)+3*3600) / 86400) + DATE(1970,1,1))</f>
        <v>45770.590850185181</v>
      </c>
      <c r="K2486" s="4" t="s">
        <v>8900</v>
      </c>
      <c r="L2486" s="1">
        <f>((((bot_orders[[#This Row],[uTime]]/ 1000)+3*3600) / 86400) + DATE(1970,1,1))</f>
        <v>45770.672208773147</v>
      </c>
      <c r="M2486" t="s">
        <v>34</v>
      </c>
      <c r="N2486" t="s">
        <v>28</v>
      </c>
      <c r="O2486" t="s">
        <v>35</v>
      </c>
      <c r="P2486">
        <v>4.1859999999999999</v>
      </c>
      <c r="Q2486" t="s">
        <v>36</v>
      </c>
      <c r="R2486" t="s">
        <v>37</v>
      </c>
      <c r="S2486">
        <v>0.63239999999999996</v>
      </c>
      <c r="T2486">
        <v>0.63239999999999996</v>
      </c>
      <c r="U2486">
        <v>4.1859999999999999</v>
      </c>
      <c r="V2486">
        <v>-2.1177811E-3</v>
      </c>
      <c r="W2486" t="s">
        <v>38</v>
      </c>
      <c r="X2486" s="4">
        <f>IF(bot_orders[[#This Row],[side]]="sell", bot_orders[[#This Row],[accFillSz]]*bot_orders[[#This Row],[avgPx]] + bot_orders[[#This Row],[fee]], -bot_orders[[#This Row],[accFillSz]]*bot_orders[[#This Row],[avgPx]])</f>
        <v>2.6451086188999997</v>
      </c>
      <c r="Y2486" s="4">
        <f>IF(bot_orders[[#This Row],[side]]="buy", bot_orders[[#This Row],[accFillSz]] + bot_orders[[#This Row],[fee]], -bot_orders[[#This Row],[accFillSz]])</f>
        <v>-4.1859999999999999</v>
      </c>
      <c r="Z2486" s="4">
        <f>IF(bot_orders[[#This Row],[side]]="sell",bot_orders[[#This Row],[accFillSz]]*bot_orders[[#This Row],[avgPx]]+bot_orders[[#This Row],[fee]], 0)</f>
        <v>2.6451086188999997</v>
      </c>
      <c r="AA2486" s="4">
        <f>IF(bot_orders[[#This Row],[side]]="sell",-bot_orders[[#This Row],[accFillSz]],bot_orders[[#This Row],[accFillSz]]+bot_orders[[#This Row],[fee]])</f>
        <v>-4.1859999999999999</v>
      </c>
      <c r="AB2486">
        <v>0</v>
      </c>
      <c r="AC2486" t="s">
        <v>39</v>
      </c>
      <c r="AD2486">
        <v>0</v>
      </c>
      <c r="AE2486" t="s">
        <v>40</v>
      </c>
      <c r="AF2486" t="s">
        <v>41</v>
      </c>
      <c r="AG2486" t="s">
        <v>42</v>
      </c>
      <c r="AH2486" t="s">
        <v>28</v>
      </c>
      <c r="AI2486">
        <v>-4.1859999999999999</v>
      </c>
      <c r="AJ2486">
        <v>2.6451086199999998</v>
      </c>
    </row>
    <row r="2487" spans="1:36" x14ac:dyDescent="0.3">
      <c r="A2487">
        <v>2847</v>
      </c>
      <c r="B2487" t="s">
        <v>306</v>
      </c>
      <c r="C2487" t="s">
        <v>28</v>
      </c>
      <c r="D2487" t="s">
        <v>29</v>
      </c>
      <c r="E2487" t="s">
        <v>30</v>
      </c>
      <c r="F2487" t="s">
        <v>31</v>
      </c>
      <c r="G2487" t="s">
        <v>8955</v>
      </c>
      <c r="H2487" t="s">
        <v>8956</v>
      </c>
      <c r="I2487" s="4" t="s">
        <v>8957</v>
      </c>
      <c r="J2487" s="1">
        <f>((((bot_orders[[#This Row],[cTime]]/ 1000)+3*3600) / 86400) + DATE(1970,1,1))</f>
        <v>45770.672208807868</v>
      </c>
      <c r="K2487" s="4" t="s">
        <v>8958</v>
      </c>
      <c r="L2487" s="1">
        <f>((((bot_orders[[#This Row],[uTime]]/ 1000)+3*3600) / 86400) + DATE(1970,1,1))</f>
        <v>45770.687791898148</v>
      </c>
      <c r="M2487" t="s">
        <v>34</v>
      </c>
      <c r="N2487" t="s">
        <v>28</v>
      </c>
      <c r="O2487" t="s">
        <v>35</v>
      </c>
      <c r="P2487">
        <v>4.1900000000000004</v>
      </c>
      <c r="Q2487" t="s">
        <v>36</v>
      </c>
      <c r="R2487" t="s">
        <v>55</v>
      </c>
      <c r="S2487">
        <v>0.63</v>
      </c>
      <c r="T2487">
        <v>0.63</v>
      </c>
      <c r="U2487">
        <v>4.1900000000000004</v>
      </c>
      <c r="V2487">
        <v>-3.3519999999999999E-3</v>
      </c>
      <c r="W2487" t="s">
        <v>39</v>
      </c>
      <c r="X2487" s="4">
        <f>IF(bot_orders[[#This Row],[side]]="sell", bot_orders[[#This Row],[accFillSz]]*bot_orders[[#This Row],[avgPx]] + bot_orders[[#This Row],[fee]], -bot_orders[[#This Row],[accFillSz]]*bot_orders[[#This Row],[avgPx]])</f>
        <v>-2.6397000000000004</v>
      </c>
      <c r="Y2487" s="4">
        <f>IF(bot_orders[[#This Row],[side]]="buy", bot_orders[[#This Row],[accFillSz]] + bot_orders[[#This Row],[fee]], -bot_orders[[#This Row],[accFillSz]])</f>
        <v>4.1866480000000008</v>
      </c>
      <c r="Z2487" s="4">
        <f>IF(bot_orders[[#This Row],[side]]="sell",bot_orders[[#This Row],[accFillSz]]*bot_orders[[#This Row],[avgPx]]+bot_orders[[#This Row],[fee]], 0)</f>
        <v>0</v>
      </c>
      <c r="AA2487" s="4">
        <f>IF(bot_orders[[#This Row],[side]]="sell",-bot_orders[[#This Row],[accFillSz]],bot_orders[[#This Row],[accFillSz]]+bot_orders[[#This Row],[fee]])</f>
        <v>4.1866480000000008</v>
      </c>
      <c r="AB2487">
        <v>0</v>
      </c>
      <c r="AC2487" t="s">
        <v>38</v>
      </c>
      <c r="AD2487">
        <v>0</v>
      </c>
      <c r="AE2487" t="s">
        <v>40</v>
      </c>
      <c r="AF2487" t="s">
        <v>41</v>
      </c>
      <c r="AG2487" t="s">
        <v>42</v>
      </c>
      <c r="AH2487" t="s">
        <v>28</v>
      </c>
      <c r="AI2487">
        <v>4.1866479999999999</v>
      </c>
      <c r="AJ2487">
        <v>-2.6396999999999999</v>
      </c>
    </row>
    <row r="2488" spans="1:36" x14ac:dyDescent="0.3">
      <c r="A2488">
        <v>2850</v>
      </c>
      <c r="B2488" t="s">
        <v>306</v>
      </c>
      <c r="C2488" t="s">
        <v>28</v>
      </c>
      <c r="D2488" t="s">
        <v>29</v>
      </c>
      <c r="E2488" t="s">
        <v>30</v>
      </c>
      <c r="F2488" t="s">
        <v>31</v>
      </c>
      <c r="G2488" t="s">
        <v>8965</v>
      </c>
      <c r="H2488" t="s">
        <v>8966</v>
      </c>
      <c r="I2488" s="4" t="s">
        <v>8967</v>
      </c>
      <c r="J2488" s="1">
        <f>((((bot_orders[[#This Row],[cTime]]/ 1000)+3*3600) / 86400) + DATE(1970,1,1))</f>
        <v>45770.677955335646</v>
      </c>
      <c r="K2488" s="4" t="s">
        <v>8968</v>
      </c>
      <c r="L2488" s="1">
        <f>((((bot_orders[[#This Row],[uTime]]/ 1000)+3*3600) / 86400) + DATE(1970,1,1))</f>
        <v>45770.684486782411</v>
      </c>
      <c r="M2488" t="s">
        <v>34</v>
      </c>
      <c r="N2488" t="s">
        <v>28</v>
      </c>
      <c r="O2488" t="s">
        <v>35</v>
      </c>
      <c r="P2488">
        <v>4.1900000000000004</v>
      </c>
      <c r="Q2488" t="s">
        <v>36</v>
      </c>
      <c r="R2488" t="s">
        <v>55</v>
      </c>
      <c r="S2488">
        <v>0.63239999999999996</v>
      </c>
      <c r="T2488">
        <v>0.63239999999999996</v>
      </c>
      <c r="U2488">
        <v>4.1900000000000004</v>
      </c>
      <c r="V2488">
        <v>-3.3519999999999999E-3</v>
      </c>
      <c r="W2488" t="s">
        <v>39</v>
      </c>
      <c r="X2488" s="4">
        <f>IF(bot_orders[[#This Row],[side]]="sell", bot_orders[[#This Row],[accFillSz]]*bot_orders[[#This Row],[avgPx]] + bot_orders[[#This Row],[fee]], -bot_orders[[#This Row],[accFillSz]]*bot_orders[[#This Row],[avgPx]])</f>
        <v>-2.649756</v>
      </c>
      <c r="Y2488" s="4">
        <f>IF(bot_orders[[#This Row],[side]]="buy", bot_orders[[#This Row],[accFillSz]] + bot_orders[[#This Row],[fee]], -bot_orders[[#This Row],[accFillSz]])</f>
        <v>4.1866480000000008</v>
      </c>
      <c r="Z2488" s="4">
        <f>IF(bot_orders[[#This Row],[side]]="sell",bot_orders[[#This Row],[accFillSz]]*bot_orders[[#This Row],[avgPx]]+bot_orders[[#This Row],[fee]], 0)</f>
        <v>0</v>
      </c>
      <c r="AA2488" s="4">
        <f>IF(bot_orders[[#This Row],[side]]="sell",-bot_orders[[#This Row],[accFillSz]],bot_orders[[#This Row],[accFillSz]]+bot_orders[[#This Row],[fee]])</f>
        <v>4.1866480000000008</v>
      </c>
      <c r="AB2488">
        <v>0</v>
      </c>
      <c r="AC2488" t="s">
        <v>38</v>
      </c>
      <c r="AD2488">
        <v>0</v>
      </c>
      <c r="AE2488" t="s">
        <v>40</v>
      </c>
      <c r="AF2488" t="s">
        <v>41</v>
      </c>
      <c r="AG2488" t="s">
        <v>42</v>
      </c>
      <c r="AH2488" t="s">
        <v>28</v>
      </c>
      <c r="AI2488">
        <v>4.1866479999999999</v>
      </c>
      <c r="AJ2488">
        <v>-2.649756</v>
      </c>
    </row>
    <row r="2489" spans="1:36" x14ac:dyDescent="0.3">
      <c r="A2489">
        <v>2853</v>
      </c>
      <c r="B2489" t="s">
        <v>306</v>
      </c>
      <c r="C2489" t="s">
        <v>28</v>
      </c>
      <c r="D2489" t="s">
        <v>29</v>
      </c>
      <c r="E2489" t="s">
        <v>30</v>
      </c>
      <c r="F2489" t="s">
        <v>31</v>
      </c>
      <c r="G2489" t="s">
        <v>8955</v>
      </c>
      <c r="H2489" t="s">
        <v>8975</v>
      </c>
      <c r="I2489" s="4" t="s">
        <v>8976</v>
      </c>
      <c r="J2489" s="1">
        <f>((((bot_orders[[#This Row],[cTime]]/ 1000)+3*3600) / 86400) + DATE(1970,1,1))</f>
        <v>45770.6877919213</v>
      </c>
      <c r="K2489" s="4" t="s">
        <v>8977</v>
      </c>
      <c r="L2489" s="1">
        <f>((((bot_orders[[#This Row],[uTime]]/ 1000)+3*3600) / 86400) + DATE(1970,1,1))</f>
        <v>45770.688275115739</v>
      </c>
      <c r="M2489" t="s">
        <v>34</v>
      </c>
      <c r="N2489" t="s">
        <v>28</v>
      </c>
      <c r="O2489" t="s">
        <v>35</v>
      </c>
      <c r="P2489">
        <v>4.1859999999999999</v>
      </c>
      <c r="Q2489" t="s">
        <v>36</v>
      </c>
      <c r="R2489" t="s">
        <v>37</v>
      </c>
      <c r="S2489">
        <v>0.63239999999999996</v>
      </c>
      <c r="T2489">
        <v>0.63239999999999996</v>
      </c>
      <c r="U2489">
        <v>4.1859999999999999</v>
      </c>
      <c r="V2489">
        <v>-2.1177811E-3</v>
      </c>
      <c r="W2489" t="s">
        <v>38</v>
      </c>
      <c r="X2489" s="4">
        <f>IF(bot_orders[[#This Row],[side]]="sell", bot_orders[[#This Row],[accFillSz]]*bot_orders[[#This Row],[avgPx]] + bot_orders[[#This Row],[fee]], -bot_orders[[#This Row],[accFillSz]]*bot_orders[[#This Row],[avgPx]])</f>
        <v>2.6451086188999997</v>
      </c>
      <c r="Y2489" s="4">
        <f>IF(bot_orders[[#This Row],[side]]="buy", bot_orders[[#This Row],[accFillSz]] + bot_orders[[#This Row],[fee]], -bot_orders[[#This Row],[accFillSz]])</f>
        <v>-4.1859999999999999</v>
      </c>
      <c r="Z2489" s="4">
        <f>IF(bot_orders[[#This Row],[side]]="sell",bot_orders[[#This Row],[accFillSz]]*bot_orders[[#This Row],[avgPx]]+bot_orders[[#This Row],[fee]], 0)</f>
        <v>2.6451086188999997</v>
      </c>
      <c r="AA2489" s="4">
        <f>IF(bot_orders[[#This Row],[side]]="sell",-bot_orders[[#This Row],[accFillSz]],bot_orders[[#This Row],[accFillSz]]+bot_orders[[#This Row],[fee]])</f>
        <v>-4.1859999999999999</v>
      </c>
      <c r="AB2489">
        <v>0</v>
      </c>
      <c r="AC2489" t="s">
        <v>39</v>
      </c>
      <c r="AD2489">
        <v>0</v>
      </c>
      <c r="AE2489" t="s">
        <v>40</v>
      </c>
      <c r="AF2489" t="s">
        <v>41</v>
      </c>
      <c r="AG2489" t="s">
        <v>42</v>
      </c>
      <c r="AH2489" t="s">
        <v>28</v>
      </c>
      <c r="AI2489">
        <v>-4.1859999999999999</v>
      </c>
      <c r="AJ2489">
        <v>2.6451086199999998</v>
      </c>
    </row>
    <row r="2490" spans="1:36" x14ac:dyDescent="0.3">
      <c r="A2490">
        <v>2855</v>
      </c>
      <c r="B2490" t="s">
        <v>306</v>
      </c>
      <c r="C2490" t="s">
        <v>28</v>
      </c>
      <c r="D2490" t="s">
        <v>29</v>
      </c>
      <c r="E2490" t="s">
        <v>30</v>
      </c>
      <c r="F2490" t="s">
        <v>31</v>
      </c>
      <c r="G2490" t="s">
        <v>8981</v>
      </c>
      <c r="H2490" t="s">
        <v>8982</v>
      </c>
      <c r="I2490" s="4" t="s">
        <v>8983</v>
      </c>
      <c r="J2490" s="1">
        <f>((((bot_orders[[#This Row],[cTime]]/ 1000)+3*3600) / 86400) + DATE(1970,1,1))</f>
        <v>45770.688275138891</v>
      </c>
      <c r="K2490" s="4" t="s">
        <v>8984</v>
      </c>
      <c r="L2490" s="1">
        <f>((((bot_orders[[#This Row],[uTime]]/ 1000)+3*3600) / 86400) + DATE(1970,1,1))</f>
        <v>45770.691015104167</v>
      </c>
      <c r="M2490" t="s">
        <v>34</v>
      </c>
      <c r="N2490" t="s">
        <v>28</v>
      </c>
      <c r="O2490" t="s">
        <v>35</v>
      </c>
      <c r="P2490">
        <v>4.1900000000000004</v>
      </c>
      <c r="Q2490" t="s">
        <v>36</v>
      </c>
      <c r="R2490" t="s">
        <v>55</v>
      </c>
      <c r="S2490">
        <v>0.63</v>
      </c>
      <c r="T2490">
        <v>0.63</v>
      </c>
      <c r="U2490">
        <v>4.1900000000000004</v>
      </c>
      <c r="V2490">
        <v>-3.3519999999999999E-3</v>
      </c>
      <c r="W2490" t="s">
        <v>39</v>
      </c>
      <c r="X2490" s="4">
        <f>IF(bot_orders[[#This Row],[side]]="sell", bot_orders[[#This Row],[accFillSz]]*bot_orders[[#This Row],[avgPx]] + bot_orders[[#This Row],[fee]], -bot_orders[[#This Row],[accFillSz]]*bot_orders[[#This Row],[avgPx]])</f>
        <v>-2.6397000000000004</v>
      </c>
      <c r="Y2490" s="4">
        <f>IF(bot_orders[[#This Row],[side]]="buy", bot_orders[[#This Row],[accFillSz]] + bot_orders[[#This Row],[fee]], -bot_orders[[#This Row],[accFillSz]])</f>
        <v>4.1866480000000008</v>
      </c>
      <c r="Z2490" s="4">
        <f>IF(bot_orders[[#This Row],[side]]="sell",bot_orders[[#This Row],[accFillSz]]*bot_orders[[#This Row],[avgPx]]+bot_orders[[#This Row],[fee]], 0)</f>
        <v>0</v>
      </c>
      <c r="AA2490" s="4">
        <f>IF(bot_orders[[#This Row],[side]]="sell",-bot_orders[[#This Row],[accFillSz]],bot_orders[[#This Row],[accFillSz]]+bot_orders[[#This Row],[fee]])</f>
        <v>4.1866480000000008</v>
      </c>
      <c r="AB2490">
        <v>0</v>
      </c>
      <c r="AC2490" t="s">
        <v>38</v>
      </c>
      <c r="AD2490">
        <v>0</v>
      </c>
      <c r="AE2490" t="s">
        <v>40</v>
      </c>
      <c r="AF2490" t="s">
        <v>41</v>
      </c>
      <c r="AG2490" t="s">
        <v>42</v>
      </c>
      <c r="AH2490" t="s">
        <v>28</v>
      </c>
      <c r="AI2490">
        <v>4.1866479999999999</v>
      </c>
      <c r="AJ2490">
        <v>-2.6396999999999999</v>
      </c>
    </row>
    <row r="2491" spans="1:36" x14ac:dyDescent="0.3">
      <c r="A2491">
        <v>2926</v>
      </c>
      <c r="B2491" t="s">
        <v>306</v>
      </c>
      <c r="C2491" t="s">
        <v>28</v>
      </c>
      <c r="D2491" t="s">
        <v>29</v>
      </c>
      <c r="E2491" t="s">
        <v>30</v>
      </c>
      <c r="F2491" t="s">
        <v>31</v>
      </c>
      <c r="G2491" t="s">
        <v>9194</v>
      </c>
      <c r="H2491" t="s">
        <v>9195</v>
      </c>
      <c r="I2491" s="4" t="s">
        <v>9196</v>
      </c>
      <c r="J2491" s="1">
        <f>((((bot_orders[[#This Row],[cTime]]/ 1000)+3*3600) / 86400) + DATE(1970,1,1))</f>
        <v>45770.914668379628</v>
      </c>
      <c r="K2491" s="4" t="s">
        <v>9197</v>
      </c>
      <c r="L2491" s="1">
        <f>((((bot_orders[[#This Row],[uTime]]/ 1000)+3*3600) / 86400) + DATE(1970,1,1))</f>
        <v>45771.691484664349</v>
      </c>
      <c r="M2491" t="s">
        <v>34</v>
      </c>
      <c r="N2491" t="s">
        <v>28</v>
      </c>
      <c r="O2491" t="s">
        <v>35</v>
      </c>
      <c r="P2491">
        <v>4.2679999999999998</v>
      </c>
      <c r="Q2491" t="s">
        <v>36</v>
      </c>
      <c r="R2491" t="s">
        <v>37</v>
      </c>
      <c r="S2491">
        <v>0.66</v>
      </c>
      <c r="T2491">
        <v>0.66</v>
      </c>
      <c r="U2491">
        <v>4.2679999999999998</v>
      </c>
      <c r="V2491">
        <v>-2.2535039999999999E-3</v>
      </c>
      <c r="W2491" t="s">
        <v>38</v>
      </c>
      <c r="X2491" s="4">
        <f>IF(bot_orders[[#This Row],[side]]="sell", bot_orders[[#This Row],[accFillSz]]*bot_orders[[#This Row],[avgPx]] + bot_orders[[#This Row],[fee]], -bot_orders[[#This Row],[accFillSz]]*bot_orders[[#This Row],[avgPx]])</f>
        <v>2.8146264959999998</v>
      </c>
      <c r="Y2491" s="4">
        <f>IF(bot_orders[[#This Row],[side]]="buy", bot_orders[[#This Row],[accFillSz]] + bot_orders[[#This Row],[fee]], -bot_orders[[#This Row],[accFillSz]])</f>
        <v>-4.2679999999999998</v>
      </c>
      <c r="Z2491" s="4">
        <f>IF(bot_orders[[#This Row],[side]]="sell",bot_orders[[#This Row],[accFillSz]]*bot_orders[[#This Row],[avgPx]]+bot_orders[[#This Row],[fee]], 0)</f>
        <v>2.8146264959999998</v>
      </c>
      <c r="AA2491" s="4">
        <f>IF(bot_orders[[#This Row],[side]]="sell",-bot_orders[[#This Row],[accFillSz]],bot_orders[[#This Row],[accFillSz]]+bot_orders[[#This Row],[fee]])</f>
        <v>-4.2679999999999998</v>
      </c>
      <c r="AB2491">
        <v>0</v>
      </c>
      <c r="AC2491" t="s">
        <v>39</v>
      </c>
      <c r="AD2491">
        <v>0</v>
      </c>
      <c r="AE2491" t="s">
        <v>40</v>
      </c>
      <c r="AF2491" t="s">
        <v>41</v>
      </c>
      <c r="AG2491" t="s">
        <v>42</v>
      </c>
      <c r="AH2491" t="s">
        <v>28</v>
      </c>
      <c r="AI2491">
        <v>-4.2679999999999998</v>
      </c>
      <c r="AJ2491">
        <v>2.8146265000000001</v>
      </c>
    </row>
    <row r="2492" spans="1:36" x14ac:dyDescent="0.3">
      <c r="A2492">
        <v>2927</v>
      </c>
      <c r="B2492" t="s">
        <v>306</v>
      </c>
      <c r="C2492" t="s">
        <v>28</v>
      </c>
      <c r="D2492" t="s">
        <v>29</v>
      </c>
      <c r="E2492" t="s">
        <v>30</v>
      </c>
      <c r="F2492" t="s">
        <v>31</v>
      </c>
      <c r="G2492" t="s">
        <v>9198</v>
      </c>
      <c r="H2492" t="s">
        <v>9199</v>
      </c>
      <c r="I2492" s="4" t="s">
        <v>9196</v>
      </c>
      <c r="J2492" s="1">
        <f>((((bot_orders[[#This Row],[cTime]]/ 1000)+3*3600) / 86400) + DATE(1970,1,1))</f>
        <v>45770.914668379628</v>
      </c>
      <c r="K2492" s="4" t="s">
        <v>9200</v>
      </c>
      <c r="L2492" s="1">
        <f>((((bot_orders[[#This Row],[uTime]]/ 1000)+3*3600) / 86400) + DATE(1970,1,1))</f>
        <v>45771.689930266206</v>
      </c>
      <c r="M2492" t="s">
        <v>34</v>
      </c>
      <c r="N2492" t="s">
        <v>28</v>
      </c>
      <c r="O2492" t="s">
        <v>35</v>
      </c>
      <c r="P2492">
        <v>4.2679999999999998</v>
      </c>
      <c r="Q2492" t="s">
        <v>36</v>
      </c>
      <c r="R2492" t="s">
        <v>37</v>
      </c>
      <c r="S2492">
        <v>0.65649999999999997</v>
      </c>
      <c r="T2492">
        <v>0.65649999999999997</v>
      </c>
      <c r="U2492">
        <v>4.2679999999999998</v>
      </c>
      <c r="V2492">
        <v>-2.2415536000000001E-3</v>
      </c>
      <c r="W2492" t="s">
        <v>38</v>
      </c>
      <c r="X2492" s="4">
        <f>IF(bot_orders[[#This Row],[side]]="sell", bot_orders[[#This Row],[accFillSz]]*bot_orders[[#This Row],[avgPx]] + bot_orders[[#This Row],[fee]], -bot_orders[[#This Row],[accFillSz]]*bot_orders[[#This Row],[avgPx]])</f>
        <v>2.7997004464000002</v>
      </c>
      <c r="Y2492" s="4">
        <f>IF(bot_orders[[#This Row],[side]]="buy", bot_orders[[#This Row],[accFillSz]] + bot_orders[[#This Row],[fee]], -bot_orders[[#This Row],[accFillSz]])</f>
        <v>-4.2679999999999998</v>
      </c>
      <c r="Z2492" s="4">
        <f>IF(bot_orders[[#This Row],[side]]="sell",bot_orders[[#This Row],[accFillSz]]*bot_orders[[#This Row],[avgPx]]+bot_orders[[#This Row],[fee]], 0)</f>
        <v>2.7997004464000002</v>
      </c>
      <c r="AA2492" s="4">
        <f>IF(bot_orders[[#This Row],[side]]="sell",-bot_orders[[#This Row],[accFillSz]],bot_orders[[#This Row],[accFillSz]]+bot_orders[[#This Row],[fee]])</f>
        <v>-4.2679999999999998</v>
      </c>
      <c r="AB2492">
        <v>0</v>
      </c>
      <c r="AC2492" t="s">
        <v>39</v>
      </c>
      <c r="AD2492">
        <v>0</v>
      </c>
      <c r="AE2492" t="s">
        <v>40</v>
      </c>
      <c r="AF2492" t="s">
        <v>41</v>
      </c>
      <c r="AG2492" t="s">
        <v>42</v>
      </c>
      <c r="AH2492" t="s">
        <v>28</v>
      </c>
      <c r="AI2492">
        <v>-4.2679999999999998</v>
      </c>
      <c r="AJ2492">
        <v>2.79970045</v>
      </c>
    </row>
    <row r="2493" spans="1:36" x14ac:dyDescent="0.3">
      <c r="A2493">
        <v>2928</v>
      </c>
      <c r="B2493" t="s">
        <v>306</v>
      </c>
      <c r="C2493" t="s">
        <v>28</v>
      </c>
      <c r="D2493" t="s">
        <v>29</v>
      </c>
      <c r="E2493" t="s">
        <v>30</v>
      </c>
      <c r="F2493" t="s">
        <v>31</v>
      </c>
      <c r="G2493" t="s">
        <v>9201</v>
      </c>
      <c r="H2493" t="s">
        <v>9202</v>
      </c>
      <c r="I2493" s="4" t="s">
        <v>9196</v>
      </c>
      <c r="J2493" s="1">
        <f>((((bot_orders[[#This Row],[cTime]]/ 1000)+3*3600) / 86400) + DATE(1970,1,1))</f>
        <v>45770.914668379628</v>
      </c>
      <c r="K2493" s="4" t="s">
        <v>9203</v>
      </c>
      <c r="L2493" s="1">
        <f>((((bot_orders[[#This Row],[uTime]]/ 1000)+3*3600) / 86400) + DATE(1970,1,1))</f>
        <v>45771.686274050924</v>
      </c>
      <c r="M2493" t="s">
        <v>34</v>
      </c>
      <c r="N2493" t="s">
        <v>28</v>
      </c>
      <c r="O2493" t="s">
        <v>35</v>
      </c>
      <c r="P2493">
        <v>4.2679999999999998</v>
      </c>
      <c r="Q2493" t="s">
        <v>36</v>
      </c>
      <c r="R2493" t="s">
        <v>37</v>
      </c>
      <c r="S2493">
        <v>0.65310000000000001</v>
      </c>
      <c r="T2493">
        <v>0.65310000000000001</v>
      </c>
      <c r="U2493">
        <v>4.2679999999999998</v>
      </c>
      <c r="V2493">
        <v>-2.2299446E-3</v>
      </c>
      <c r="W2493" t="s">
        <v>38</v>
      </c>
      <c r="X2493" s="4">
        <f>IF(bot_orders[[#This Row],[side]]="sell", bot_orders[[#This Row],[accFillSz]]*bot_orders[[#This Row],[avgPx]] + bot_orders[[#This Row],[fee]], -bot_orders[[#This Row],[accFillSz]]*bot_orders[[#This Row],[avgPx]])</f>
        <v>2.7852008554000003</v>
      </c>
      <c r="Y2493" s="4">
        <f>IF(bot_orders[[#This Row],[side]]="buy", bot_orders[[#This Row],[accFillSz]] + bot_orders[[#This Row],[fee]], -bot_orders[[#This Row],[accFillSz]])</f>
        <v>-4.2679999999999998</v>
      </c>
      <c r="Z2493" s="4">
        <f>IF(bot_orders[[#This Row],[side]]="sell",bot_orders[[#This Row],[accFillSz]]*bot_orders[[#This Row],[avgPx]]+bot_orders[[#This Row],[fee]], 0)</f>
        <v>2.7852008554000003</v>
      </c>
      <c r="AA2493" s="4">
        <f>IF(bot_orders[[#This Row],[side]]="sell",-bot_orders[[#This Row],[accFillSz]],bot_orders[[#This Row],[accFillSz]]+bot_orders[[#This Row],[fee]])</f>
        <v>-4.2679999999999998</v>
      </c>
      <c r="AB2493">
        <v>0</v>
      </c>
      <c r="AC2493" t="s">
        <v>39</v>
      </c>
      <c r="AD2493">
        <v>0</v>
      </c>
      <c r="AE2493" t="s">
        <v>40</v>
      </c>
      <c r="AF2493" t="s">
        <v>41</v>
      </c>
      <c r="AG2493" t="s">
        <v>42</v>
      </c>
      <c r="AH2493" t="s">
        <v>28</v>
      </c>
      <c r="AI2493">
        <v>-4.2679999999999998</v>
      </c>
      <c r="AJ2493">
        <v>2.7852008599999998</v>
      </c>
    </row>
    <row r="2494" spans="1:36" x14ac:dyDescent="0.3">
      <c r="A2494">
        <v>2929</v>
      </c>
      <c r="B2494" t="s">
        <v>306</v>
      </c>
      <c r="C2494" t="s">
        <v>28</v>
      </c>
      <c r="D2494" t="s">
        <v>29</v>
      </c>
      <c r="E2494" t="s">
        <v>30</v>
      </c>
      <c r="F2494" t="s">
        <v>31</v>
      </c>
      <c r="G2494" t="s">
        <v>9204</v>
      </c>
      <c r="H2494" t="s">
        <v>9205</v>
      </c>
      <c r="I2494" s="4" t="s">
        <v>9196</v>
      </c>
      <c r="J2494" s="1">
        <f>((((bot_orders[[#This Row],[cTime]]/ 1000)+3*3600) / 86400) + DATE(1970,1,1))</f>
        <v>45770.914668379628</v>
      </c>
      <c r="K2494" s="4" t="s">
        <v>9206</v>
      </c>
      <c r="L2494" s="1">
        <f>((((bot_orders[[#This Row],[uTime]]/ 1000)+3*3600) / 86400) + DATE(1970,1,1))</f>
        <v>45771.678807835648</v>
      </c>
      <c r="M2494" t="s">
        <v>34</v>
      </c>
      <c r="N2494" t="s">
        <v>28</v>
      </c>
      <c r="O2494" t="s">
        <v>35</v>
      </c>
      <c r="P2494">
        <v>4.2679999999999998</v>
      </c>
      <c r="Q2494" t="s">
        <v>36</v>
      </c>
      <c r="R2494" t="s">
        <v>37</v>
      </c>
      <c r="S2494">
        <v>0.64970000000000006</v>
      </c>
      <c r="T2494">
        <v>0.64970000000000006</v>
      </c>
      <c r="U2494">
        <v>4.2679999999999998</v>
      </c>
      <c r="V2494">
        <v>-2.2183356999999999E-3</v>
      </c>
      <c r="W2494" t="s">
        <v>38</v>
      </c>
      <c r="X2494" s="4">
        <f>IF(bot_orders[[#This Row],[side]]="sell", bot_orders[[#This Row],[accFillSz]]*bot_orders[[#This Row],[avgPx]] + bot_orders[[#This Row],[fee]], -bot_orders[[#This Row],[accFillSz]]*bot_orders[[#This Row],[avgPx]])</f>
        <v>2.7707012643000004</v>
      </c>
      <c r="Y2494" s="4">
        <f>IF(bot_orders[[#This Row],[side]]="buy", bot_orders[[#This Row],[accFillSz]] + bot_orders[[#This Row],[fee]], -bot_orders[[#This Row],[accFillSz]])</f>
        <v>-4.2679999999999998</v>
      </c>
      <c r="Z2494" s="4">
        <f>IF(bot_orders[[#This Row],[side]]="sell",bot_orders[[#This Row],[accFillSz]]*bot_orders[[#This Row],[avgPx]]+bot_orders[[#This Row],[fee]], 0)</f>
        <v>2.7707012643000004</v>
      </c>
      <c r="AA2494" s="4">
        <f>IF(bot_orders[[#This Row],[side]]="sell",-bot_orders[[#This Row],[accFillSz]],bot_orders[[#This Row],[accFillSz]]+bot_orders[[#This Row],[fee]])</f>
        <v>-4.2679999999999998</v>
      </c>
      <c r="AB2494">
        <v>0</v>
      </c>
      <c r="AC2494" t="s">
        <v>39</v>
      </c>
      <c r="AD2494">
        <v>0</v>
      </c>
      <c r="AE2494" t="s">
        <v>40</v>
      </c>
      <c r="AF2494" t="s">
        <v>41</v>
      </c>
      <c r="AG2494" t="s">
        <v>42</v>
      </c>
      <c r="AH2494" t="s">
        <v>28</v>
      </c>
      <c r="AI2494">
        <v>-4.2679999999999998</v>
      </c>
      <c r="AJ2494">
        <v>2.7707012600000001</v>
      </c>
    </row>
    <row r="2495" spans="1:36" x14ac:dyDescent="0.3">
      <c r="A2495">
        <v>2930</v>
      </c>
      <c r="B2495" t="s">
        <v>306</v>
      </c>
      <c r="C2495" t="s">
        <v>28</v>
      </c>
      <c r="D2495" t="s">
        <v>29</v>
      </c>
      <c r="E2495" t="s">
        <v>30</v>
      </c>
      <c r="F2495" t="s">
        <v>31</v>
      </c>
      <c r="G2495" t="s">
        <v>9207</v>
      </c>
      <c r="H2495" t="s">
        <v>9208</v>
      </c>
      <c r="I2495" s="4" t="s">
        <v>9196</v>
      </c>
      <c r="J2495" s="1">
        <f>((((bot_orders[[#This Row],[cTime]]/ 1000)+3*3600) / 86400) + DATE(1970,1,1))</f>
        <v>45770.914668379628</v>
      </c>
      <c r="K2495" s="4" t="s">
        <v>9209</v>
      </c>
      <c r="L2495" s="1">
        <f>((((bot_orders[[#This Row],[uTime]]/ 1000)+3*3600) / 86400) + DATE(1970,1,1))</f>
        <v>45771.678174490742</v>
      </c>
      <c r="M2495" t="s">
        <v>34</v>
      </c>
      <c r="N2495" t="s">
        <v>28</v>
      </c>
      <c r="O2495" t="s">
        <v>35</v>
      </c>
      <c r="P2495">
        <v>4.2679999999999998</v>
      </c>
      <c r="Q2495" t="s">
        <v>36</v>
      </c>
      <c r="R2495" t="s">
        <v>37</v>
      </c>
      <c r="S2495">
        <v>0.64629999999999999</v>
      </c>
      <c r="T2495">
        <v>0.64629999999999999</v>
      </c>
      <c r="U2495">
        <v>4.2679999999999998</v>
      </c>
      <c r="V2495">
        <v>-2.2067266999999998E-3</v>
      </c>
      <c r="W2495" t="s">
        <v>38</v>
      </c>
      <c r="X2495" s="4">
        <f>IF(bot_orders[[#This Row],[side]]="sell", bot_orders[[#This Row],[accFillSz]]*bot_orders[[#This Row],[avgPx]] + bot_orders[[#This Row],[fee]], -bot_orders[[#This Row],[accFillSz]]*bot_orders[[#This Row],[avgPx]])</f>
        <v>2.7562016733000001</v>
      </c>
      <c r="Y2495" s="4">
        <f>IF(bot_orders[[#This Row],[side]]="buy", bot_orders[[#This Row],[accFillSz]] + bot_orders[[#This Row],[fee]], -bot_orders[[#This Row],[accFillSz]])</f>
        <v>-4.2679999999999998</v>
      </c>
      <c r="Z2495" s="4">
        <f>IF(bot_orders[[#This Row],[side]]="sell",bot_orders[[#This Row],[accFillSz]]*bot_orders[[#This Row],[avgPx]]+bot_orders[[#This Row],[fee]], 0)</f>
        <v>2.7562016733000001</v>
      </c>
      <c r="AA2495" s="4">
        <f>IF(bot_orders[[#This Row],[side]]="sell",-bot_orders[[#This Row],[accFillSz]],bot_orders[[#This Row],[accFillSz]]+bot_orders[[#This Row],[fee]])</f>
        <v>-4.2679999999999998</v>
      </c>
      <c r="AB2495">
        <v>0</v>
      </c>
      <c r="AC2495" t="s">
        <v>39</v>
      </c>
      <c r="AD2495">
        <v>0</v>
      </c>
      <c r="AE2495" t="s">
        <v>40</v>
      </c>
      <c r="AF2495" t="s">
        <v>41</v>
      </c>
      <c r="AG2495" t="s">
        <v>42</v>
      </c>
      <c r="AH2495" t="s">
        <v>28</v>
      </c>
      <c r="AI2495">
        <v>-4.2679999999999998</v>
      </c>
      <c r="AJ2495">
        <v>2.7562016699999998</v>
      </c>
    </row>
    <row r="2496" spans="1:36" x14ac:dyDescent="0.3">
      <c r="A2496">
        <v>2931</v>
      </c>
      <c r="B2496" t="s">
        <v>306</v>
      </c>
      <c r="C2496" t="s">
        <v>28</v>
      </c>
      <c r="D2496" t="s">
        <v>29</v>
      </c>
      <c r="E2496" t="s">
        <v>30</v>
      </c>
      <c r="F2496" t="s">
        <v>31</v>
      </c>
      <c r="G2496" t="s">
        <v>9210</v>
      </c>
      <c r="H2496" t="s">
        <v>9211</v>
      </c>
      <c r="I2496" s="4" t="s">
        <v>9196</v>
      </c>
      <c r="J2496" s="1">
        <f>((((bot_orders[[#This Row],[cTime]]/ 1000)+3*3600) / 86400) + DATE(1970,1,1))</f>
        <v>45770.914668379628</v>
      </c>
      <c r="K2496" s="4" t="s">
        <v>9212</v>
      </c>
      <c r="L2496" s="1">
        <f>((((bot_orders[[#This Row],[uTime]]/ 1000)+3*3600) / 86400) + DATE(1970,1,1))</f>
        <v>45771.675403668982</v>
      </c>
      <c r="M2496" t="s">
        <v>34</v>
      </c>
      <c r="N2496" t="s">
        <v>28</v>
      </c>
      <c r="O2496" t="s">
        <v>35</v>
      </c>
      <c r="P2496">
        <v>4.2679999999999998</v>
      </c>
      <c r="Q2496" t="s">
        <v>36</v>
      </c>
      <c r="R2496" t="s">
        <v>37</v>
      </c>
      <c r="S2496">
        <v>0.64300000000000002</v>
      </c>
      <c r="T2496">
        <v>0.64300000000000002</v>
      </c>
      <c r="U2496">
        <v>4.2679999999999998</v>
      </c>
      <c r="V2496">
        <v>-2.1954591999999999E-3</v>
      </c>
      <c r="W2496" t="s">
        <v>38</v>
      </c>
      <c r="X2496" s="4">
        <f>IF(bot_orders[[#This Row],[side]]="sell", bot_orders[[#This Row],[accFillSz]]*bot_orders[[#This Row],[avgPx]] + bot_orders[[#This Row],[fee]], -bot_orders[[#This Row],[accFillSz]]*bot_orders[[#This Row],[avgPx]])</f>
        <v>2.7421285407999996</v>
      </c>
      <c r="Y2496" s="4">
        <f>IF(bot_orders[[#This Row],[side]]="buy", bot_orders[[#This Row],[accFillSz]] + bot_orders[[#This Row],[fee]], -bot_orders[[#This Row],[accFillSz]])</f>
        <v>-4.2679999999999998</v>
      </c>
      <c r="Z2496" s="4">
        <f>IF(bot_orders[[#This Row],[side]]="sell",bot_orders[[#This Row],[accFillSz]]*bot_orders[[#This Row],[avgPx]]+bot_orders[[#This Row],[fee]], 0)</f>
        <v>2.7421285407999996</v>
      </c>
      <c r="AA2496" s="4">
        <f>IF(bot_orders[[#This Row],[side]]="sell",-bot_orders[[#This Row],[accFillSz]],bot_orders[[#This Row],[accFillSz]]+bot_orders[[#This Row],[fee]])</f>
        <v>-4.2679999999999998</v>
      </c>
      <c r="AB2496">
        <v>0</v>
      </c>
      <c r="AC2496" t="s">
        <v>39</v>
      </c>
      <c r="AD2496">
        <v>0</v>
      </c>
      <c r="AE2496" t="s">
        <v>40</v>
      </c>
      <c r="AF2496" t="s">
        <v>41</v>
      </c>
      <c r="AG2496" t="s">
        <v>42</v>
      </c>
      <c r="AH2496" t="s">
        <v>28</v>
      </c>
      <c r="AI2496">
        <v>-4.2679999999999998</v>
      </c>
      <c r="AJ2496">
        <v>2.7421285399999999</v>
      </c>
    </row>
    <row r="2497" spans="1:36" x14ac:dyDescent="0.3">
      <c r="A2497">
        <v>2932</v>
      </c>
      <c r="B2497" t="s">
        <v>306</v>
      </c>
      <c r="C2497" t="s">
        <v>28</v>
      </c>
      <c r="D2497" t="s">
        <v>29</v>
      </c>
      <c r="E2497" t="s">
        <v>30</v>
      </c>
      <c r="F2497" t="s">
        <v>31</v>
      </c>
      <c r="G2497" t="s">
        <v>9213</v>
      </c>
      <c r="H2497" t="s">
        <v>9214</v>
      </c>
      <c r="I2497" s="4" t="s">
        <v>9196</v>
      </c>
      <c r="J2497" s="1">
        <f>((((bot_orders[[#This Row],[cTime]]/ 1000)+3*3600) / 86400) + DATE(1970,1,1))</f>
        <v>45770.914668379628</v>
      </c>
      <c r="K2497" s="4" t="s">
        <v>9215</v>
      </c>
      <c r="L2497" s="1">
        <f>((((bot_orders[[#This Row],[uTime]]/ 1000)+3*3600) / 86400) + DATE(1970,1,1))</f>
        <v>45771.674097349533</v>
      </c>
      <c r="M2497" t="s">
        <v>34</v>
      </c>
      <c r="N2497" t="s">
        <v>28</v>
      </c>
      <c r="O2497" t="s">
        <v>35</v>
      </c>
      <c r="P2497">
        <v>4.2679999999999998</v>
      </c>
      <c r="Q2497" t="s">
        <v>36</v>
      </c>
      <c r="R2497" t="s">
        <v>37</v>
      </c>
      <c r="S2497">
        <v>0.63959999999999995</v>
      </c>
      <c r="T2497">
        <v>0.63959999999999995</v>
      </c>
      <c r="U2497">
        <v>4.2679999999999998</v>
      </c>
      <c r="V2497">
        <v>-2.1838501999999998E-3</v>
      </c>
      <c r="W2497" t="s">
        <v>38</v>
      </c>
      <c r="X2497" s="4">
        <f>IF(bot_orders[[#This Row],[side]]="sell", bot_orders[[#This Row],[accFillSz]]*bot_orders[[#This Row],[avgPx]] + bot_orders[[#This Row],[fee]], -bot_orders[[#This Row],[accFillSz]]*bot_orders[[#This Row],[avgPx]])</f>
        <v>2.7276289497999997</v>
      </c>
      <c r="Y2497" s="4">
        <f>IF(bot_orders[[#This Row],[side]]="buy", bot_orders[[#This Row],[accFillSz]] + bot_orders[[#This Row],[fee]], -bot_orders[[#This Row],[accFillSz]])</f>
        <v>-4.2679999999999998</v>
      </c>
      <c r="Z2497" s="4">
        <f>IF(bot_orders[[#This Row],[side]]="sell",bot_orders[[#This Row],[accFillSz]]*bot_orders[[#This Row],[avgPx]]+bot_orders[[#This Row],[fee]], 0)</f>
        <v>2.7276289497999997</v>
      </c>
      <c r="AA2497" s="4">
        <f>IF(bot_orders[[#This Row],[side]]="sell",-bot_orders[[#This Row],[accFillSz]],bot_orders[[#This Row],[accFillSz]]+bot_orders[[#This Row],[fee]])</f>
        <v>-4.2679999999999998</v>
      </c>
      <c r="AB2497">
        <v>0</v>
      </c>
      <c r="AC2497" t="s">
        <v>39</v>
      </c>
      <c r="AD2497">
        <v>0</v>
      </c>
      <c r="AE2497" t="s">
        <v>40</v>
      </c>
      <c r="AF2497" t="s">
        <v>41</v>
      </c>
      <c r="AG2497" t="s">
        <v>42</v>
      </c>
      <c r="AH2497" t="s">
        <v>28</v>
      </c>
      <c r="AI2497">
        <v>-4.2679999999999998</v>
      </c>
      <c r="AJ2497">
        <v>2.7276289500000002</v>
      </c>
    </row>
    <row r="2498" spans="1:36" x14ac:dyDescent="0.3">
      <c r="A2498">
        <v>2933</v>
      </c>
      <c r="B2498" t="s">
        <v>306</v>
      </c>
      <c r="C2498" t="s">
        <v>28</v>
      </c>
      <c r="D2498" t="s">
        <v>29</v>
      </c>
      <c r="E2498" t="s">
        <v>30</v>
      </c>
      <c r="F2498" t="s">
        <v>31</v>
      </c>
      <c r="G2498" t="s">
        <v>9216</v>
      </c>
      <c r="H2498" t="s">
        <v>9217</v>
      </c>
      <c r="I2498" s="4" t="s">
        <v>9196</v>
      </c>
      <c r="J2498" s="1">
        <f>((((bot_orders[[#This Row],[cTime]]/ 1000)+3*3600) / 86400) + DATE(1970,1,1))</f>
        <v>45770.914668379628</v>
      </c>
      <c r="K2498" s="4" t="s">
        <v>9218</v>
      </c>
      <c r="L2498" s="1">
        <f>((((bot_orders[[#This Row],[uTime]]/ 1000)+3*3600) / 86400) + DATE(1970,1,1))</f>
        <v>45771.664313946763</v>
      </c>
      <c r="M2498" t="s">
        <v>34</v>
      </c>
      <c r="N2498" t="s">
        <v>28</v>
      </c>
      <c r="O2498" t="s">
        <v>35</v>
      </c>
      <c r="P2498">
        <v>4.2679999999999998</v>
      </c>
      <c r="Q2498" t="s">
        <v>36</v>
      </c>
      <c r="R2498" t="s">
        <v>37</v>
      </c>
      <c r="S2498">
        <v>0.63629999999999998</v>
      </c>
      <c r="T2498">
        <v>0.63629999999999998</v>
      </c>
      <c r="U2498">
        <v>4.2679999999999998</v>
      </c>
      <c r="V2498">
        <v>-2.1725827E-3</v>
      </c>
      <c r="W2498" t="s">
        <v>38</v>
      </c>
      <c r="X2498" s="4">
        <f>IF(bot_orders[[#This Row],[side]]="sell", bot_orders[[#This Row],[accFillSz]]*bot_orders[[#This Row],[avgPx]] + bot_orders[[#This Row],[fee]], -bot_orders[[#This Row],[accFillSz]]*bot_orders[[#This Row],[avgPx]])</f>
        <v>2.7135558172999996</v>
      </c>
      <c r="Y2498" s="4">
        <f>IF(bot_orders[[#This Row],[side]]="buy", bot_orders[[#This Row],[accFillSz]] + bot_orders[[#This Row],[fee]], -bot_orders[[#This Row],[accFillSz]])</f>
        <v>-4.2679999999999998</v>
      </c>
      <c r="Z2498" s="4">
        <f>IF(bot_orders[[#This Row],[side]]="sell",bot_orders[[#This Row],[accFillSz]]*bot_orders[[#This Row],[avgPx]]+bot_orders[[#This Row],[fee]], 0)</f>
        <v>2.7135558172999996</v>
      </c>
      <c r="AA2498" s="4">
        <f>IF(bot_orders[[#This Row],[side]]="sell",-bot_orders[[#This Row],[accFillSz]],bot_orders[[#This Row],[accFillSz]]+bot_orders[[#This Row],[fee]])</f>
        <v>-4.2679999999999998</v>
      </c>
      <c r="AB2498">
        <v>0</v>
      </c>
      <c r="AC2498" t="s">
        <v>39</v>
      </c>
      <c r="AD2498">
        <v>0</v>
      </c>
      <c r="AE2498" t="s">
        <v>40</v>
      </c>
      <c r="AF2498" t="s">
        <v>41</v>
      </c>
      <c r="AG2498" t="s">
        <v>42</v>
      </c>
      <c r="AH2498" t="s">
        <v>28</v>
      </c>
      <c r="AI2498">
        <v>-4.2679999999999998</v>
      </c>
      <c r="AJ2498">
        <v>2.7135558199999998</v>
      </c>
    </row>
    <row r="2499" spans="1:36" x14ac:dyDescent="0.3">
      <c r="A2499">
        <v>2934</v>
      </c>
      <c r="B2499" t="s">
        <v>306</v>
      </c>
      <c r="C2499" t="s">
        <v>28</v>
      </c>
      <c r="D2499" t="s">
        <v>29</v>
      </c>
      <c r="E2499" t="s">
        <v>30</v>
      </c>
      <c r="F2499" t="s">
        <v>31</v>
      </c>
      <c r="G2499" t="s">
        <v>9219</v>
      </c>
      <c r="H2499" t="s">
        <v>9220</v>
      </c>
      <c r="I2499" s="4" t="s">
        <v>9196</v>
      </c>
      <c r="J2499" s="1">
        <f>((((bot_orders[[#This Row],[cTime]]/ 1000)+3*3600) / 86400) + DATE(1970,1,1))</f>
        <v>45770.914668379628</v>
      </c>
      <c r="K2499" s="4" t="s">
        <v>9221</v>
      </c>
      <c r="L2499" s="1">
        <f>((((bot_orders[[#This Row],[uTime]]/ 1000)+3*3600) / 86400) + DATE(1970,1,1))</f>
        <v>45771.164773368058</v>
      </c>
      <c r="M2499" t="s">
        <v>34</v>
      </c>
      <c r="N2499" t="s">
        <v>28</v>
      </c>
      <c r="O2499" t="s">
        <v>35</v>
      </c>
      <c r="P2499">
        <v>4.2679999999999998</v>
      </c>
      <c r="Q2499" t="s">
        <v>36</v>
      </c>
      <c r="R2499" t="s">
        <v>37</v>
      </c>
      <c r="S2499">
        <v>0.63300000000000001</v>
      </c>
      <c r="T2499">
        <v>0.63300000000000001</v>
      </c>
      <c r="U2499">
        <v>4.2679999999999998</v>
      </c>
      <c r="V2499">
        <v>-2.1613152000000001E-3</v>
      </c>
      <c r="W2499" t="s">
        <v>38</v>
      </c>
      <c r="X2499" s="4">
        <f>IF(bot_orders[[#This Row],[side]]="sell", bot_orders[[#This Row],[accFillSz]]*bot_orders[[#This Row],[avgPx]] + bot_orders[[#This Row],[fee]], -bot_orders[[#This Row],[accFillSz]]*bot_orders[[#This Row],[avgPx]])</f>
        <v>2.6994826848</v>
      </c>
      <c r="Y2499" s="4">
        <f>IF(bot_orders[[#This Row],[side]]="buy", bot_orders[[#This Row],[accFillSz]] + bot_orders[[#This Row],[fee]], -bot_orders[[#This Row],[accFillSz]])</f>
        <v>-4.2679999999999998</v>
      </c>
      <c r="Z2499" s="4">
        <f>IF(bot_orders[[#This Row],[side]]="sell",bot_orders[[#This Row],[accFillSz]]*bot_orders[[#This Row],[avgPx]]+bot_orders[[#This Row],[fee]], 0)</f>
        <v>2.6994826848</v>
      </c>
      <c r="AA2499" s="4">
        <f>IF(bot_orders[[#This Row],[side]]="sell",-bot_orders[[#This Row],[accFillSz]],bot_orders[[#This Row],[accFillSz]]+bot_orders[[#This Row],[fee]])</f>
        <v>-4.2679999999999998</v>
      </c>
      <c r="AB2499">
        <v>0</v>
      </c>
      <c r="AC2499" t="s">
        <v>39</v>
      </c>
      <c r="AD2499">
        <v>0</v>
      </c>
      <c r="AE2499" t="s">
        <v>40</v>
      </c>
      <c r="AF2499" t="s">
        <v>41</v>
      </c>
      <c r="AG2499" t="s">
        <v>42</v>
      </c>
      <c r="AH2499" t="s">
        <v>28</v>
      </c>
      <c r="AI2499">
        <v>-4.2679999999999998</v>
      </c>
      <c r="AJ2499">
        <v>2.69948268</v>
      </c>
    </row>
    <row r="2500" spans="1:36" x14ac:dyDescent="0.3">
      <c r="A2500">
        <v>2935</v>
      </c>
      <c r="B2500" t="s">
        <v>306</v>
      </c>
      <c r="C2500" t="s">
        <v>28</v>
      </c>
      <c r="D2500" t="s">
        <v>29</v>
      </c>
      <c r="E2500" t="s">
        <v>30</v>
      </c>
      <c r="F2500" t="s">
        <v>31</v>
      </c>
      <c r="G2500" t="s">
        <v>9222</v>
      </c>
      <c r="H2500" t="s">
        <v>9223</v>
      </c>
      <c r="I2500" s="4" t="s">
        <v>9196</v>
      </c>
      <c r="J2500" s="1">
        <f>((((bot_orders[[#This Row],[cTime]]/ 1000)+3*3600) / 86400) + DATE(1970,1,1))</f>
        <v>45770.914668379628</v>
      </c>
      <c r="K2500" s="4" t="s">
        <v>9187</v>
      </c>
      <c r="L2500" s="1">
        <f>((((bot_orders[[#This Row],[uTime]]/ 1000)+3*3600) / 86400) + DATE(1970,1,1))</f>
        <v>45771.160357581015</v>
      </c>
      <c r="M2500" t="s">
        <v>34</v>
      </c>
      <c r="N2500" t="s">
        <v>28</v>
      </c>
      <c r="O2500" t="s">
        <v>35</v>
      </c>
      <c r="P2500">
        <v>4.2679999999999998</v>
      </c>
      <c r="Q2500" t="s">
        <v>36</v>
      </c>
      <c r="R2500" t="s">
        <v>37</v>
      </c>
      <c r="S2500">
        <v>0.62970000000000004</v>
      </c>
      <c r="T2500">
        <v>0.62970000000000004</v>
      </c>
      <c r="U2500">
        <v>4.2679999999999998</v>
      </c>
      <c r="V2500">
        <v>-2.1500476999999998E-3</v>
      </c>
      <c r="W2500" t="s">
        <v>38</v>
      </c>
      <c r="X2500" s="4">
        <f>IF(bot_orders[[#This Row],[side]]="sell", bot_orders[[#This Row],[accFillSz]]*bot_orders[[#This Row],[avgPx]] + bot_orders[[#This Row],[fee]], -bot_orders[[#This Row],[accFillSz]]*bot_orders[[#This Row],[avgPx]])</f>
        <v>2.6854095523000003</v>
      </c>
      <c r="Y2500" s="4">
        <f>IF(bot_orders[[#This Row],[side]]="buy", bot_orders[[#This Row],[accFillSz]] + bot_orders[[#This Row],[fee]], -bot_orders[[#This Row],[accFillSz]])</f>
        <v>-4.2679999999999998</v>
      </c>
      <c r="Z2500" s="4">
        <f>IF(bot_orders[[#This Row],[side]]="sell",bot_orders[[#This Row],[accFillSz]]*bot_orders[[#This Row],[avgPx]]+bot_orders[[#This Row],[fee]], 0)</f>
        <v>2.6854095523000003</v>
      </c>
      <c r="AA2500" s="4">
        <f>IF(bot_orders[[#This Row],[side]]="sell",-bot_orders[[#This Row],[accFillSz]],bot_orders[[#This Row],[accFillSz]]+bot_orders[[#This Row],[fee]])</f>
        <v>-4.2679999999999998</v>
      </c>
      <c r="AB2500">
        <v>0</v>
      </c>
      <c r="AC2500" t="s">
        <v>39</v>
      </c>
      <c r="AD2500">
        <v>0</v>
      </c>
      <c r="AE2500" t="s">
        <v>40</v>
      </c>
      <c r="AF2500" t="s">
        <v>41</v>
      </c>
      <c r="AG2500" t="s">
        <v>42</v>
      </c>
      <c r="AH2500" t="s">
        <v>28</v>
      </c>
      <c r="AI2500">
        <v>-4.2679999999999998</v>
      </c>
      <c r="AJ2500">
        <v>2.6854095500000001</v>
      </c>
    </row>
    <row r="2501" spans="1:36" x14ac:dyDescent="0.3">
      <c r="A2501">
        <v>2936</v>
      </c>
      <c r="B2501" t="s">
        <v>306</v>
      </c>
      <c r="C2501" t="s">
        <v>28</v>
      </c>
      <c r="D2501" t="s">
        <v>29</v>
      </c>
      <c r="E2501" t="s">
        <v>30</v>
      </c>
      <c r="F2501" t="s">
        <v>31</v>
      </c>
      <c r="G2501" t="s">
        <v>9224</v>
      </c>
      <c r="H2501" t="s">
        <v>9225</v>
      </c>
      <c r="I2501" s="4" t="s">
        <v>9196</v>
      </c>
      <c r="J2501" s="1">
        <f>((((bot_orders[[#This Row],[cTime]]/ 1000)+3*3600) / 86400) + DATE(1970,1,1))</f>
        <v>45770.914668379628</v>
      </c>
      <c r="K2501" s="4" t="s">
        <v>9226</v>
      </c>
      <c r="L2501" s="1">
        <f>((((bot_orders[[#This Row],[uTime]]/ 1000)+3*3600) / 86400) + DATE(1970,1,1))</f>
        <v>45771.151643657409</v>
      </c>
      <c r="M2501" t="s">
        <v>34</v>
      </c>
      <c r="N2501" t="s">
        <v>28</v>
      </c>
      <c r="O2501" t="s">
        <v>35</v>
      </c>
      <c r="P2501">
        <v>4.2679999999999998</v>
      </c>
      <c r="Q2501" t="s">
        <v>36</v>
      </c>
      <c r="R2501" t="s">
        <v>37</v>
      </c>
      <c r="S2501">
        <v>0.62639999999999996</v>
      </c>
      <c r="T2501">
        <v>0.62639999999999996</v>
      </c>
      <c r="U2501">
        <v>4.2679999999999998</v>
      </c>
      <c r="V2501">
        <v>-2.1387801999999999E-3</v>
      </c>
      <c r="W2501" t="s">
        <v>38</v>
      </c>
      <c r="X2501" s="4">
        <f>IF(bot_orders[[#This Row],[side]]="sell", bot_orders[[#This Row],[accFillSz]]*bot_orders[[#This Row],[avgPx]] + bot_orders[[#This Row],[fee]], -bot_orders[[#This Row],[accFillSz]]*bot_orders[[#This Row],[avgPx]])</f>
        <v>2.6713364197999994</v>
      </c>
      <c r="Y2501" s="4">
        <f>IF(bot_orders[[#This Row],[side]]="buy", bot_orders[[#This Row],[accFillSz]] + bot_orders[[#This Row],[fee]], -bot_orders[[#This Row],[accFillSz]])</f>
        <v>-4.2679999999999998</v>
      </c>
      <c r="Z2501" s="4">
        <f>IF(bot_orders[[#This Row],[side]]="sell",bot_orders[[#This Row],[accFillSz]]*bot_orders[[#This Row],[avgPx]]+bot_orders[[#This Row],[fee]], 0)</f>
        <v>2.6713364197999994</v>
      </c>
      <c r="AA2501" s="4">
        <f>IF(bot_orders[[#This Row],[side]]="sell",-bot_orders[[#This Row],[accFillSz]],bot_orders[[#This Row],[accFillSz]]+bot_orders[[#This Row],[fee]])</f>
        <v>-4.2679999999999998</v>
      </c>
      <c r="AB2501">
        <v>0</v>
      </c>
      <c r="AC2501" t="s">
        <v>39</v>
      </c>
      <c r="AD2501">
        <v>0</v>
      </c>
      <c r="AE2501" t="s">
        <v>40</v>
      </c>
      <c r="AF2501" t="s">
        <v>41</v>
      </c>
      <c r="AG2501" t="s">
        <v>42</v>
      </c>
      <c r="AH2501" t="s">
        <v>28</v>
      </c>
      <c r="AI2501">
        <v>-4.2679999999999998</v>
      </c>
      <c r="AJ2501">
        <v>2.6713364199999998</v>
      </c>
    </row>
    <row r="2502" spans="1:36" x14ac:dyDescent="0.3">
      <c r="A2502">
        <v>2937</v>
      </c>
      <c r="B2502" t="s">
        <v>306</v>
      </c>
      <c r="C2502" t="s">
        <v>28</v>
      </c>
      <c r="D2502" t="s">
        <v>29</v>
      </c>
      <c r="E2502" t="s">
        <v>30</v>
      </c>
      <c r="F2502" t="s">
        <v>31</v>
      </c>
      <c r="G2502" t="s">
        <v>9227</v>
      </c>
      <c r="H2502" t="s">
        <v>9228</v>
      </c>
      <c r="I2502" s="4" t="s">
        <v>9196</v>
      </c>
      <c r="J2502" s="1">
        <f>((((bot_orders[[#This Row],[cTime]]/ 1000)+3*3600) / 86400) + DATE(1970,1,1))</f>
        <v>45770.914668379628</v>
      </c>
      <c r="K2502" s="4" t="s">
        <v>9229</v>
      </c>
      <c r="L2502" s="1">
        <f>((((bot_orders[[#This Row],[uTime]]/ 1000)+3*3600) / 86400) + DATE(1970,1,1))</f>
        <v>45770.914668425925</v>
      </c>
      <c r="M2502" t="s">
        <v>34</v>
      </c>
      <c r="N2502" t="s">
        <v>28</v>
      </c>
      <c r="O2502" t="s">
        <v>35</v>
      </c>
      <c r="P2502">
        <v>3.4449999999999998</v>
      </c>
      <c r="Q2502" t="s">
        <v>36</v>
      </c>
      <c r="R2502" t="s">
        <v>37</v>
      </c>
      <c r="S2502">
        <v>0.62319999999999998</v>
      </c>
      <c r="T2502">
        <v>0.62429999999999997</v>
      </c>
      <c r="U2502">
        <v>3.4449999999999998</v>
      </c>
      <c r="V2502">
        <v>-2.1507135E-3</v>
      </c>
      <c r="W2502" t="s">
        <v>38</v>
      </c>
      <c r="X2502" s="4">
        <f>IF(bot_orders[[#This Row],[side]]="sell", bot_orders[[#This Row],[accFillSz]]*bot_orders[[#This Row],[avgPx]] + bot_orders[[#This Row],[fee]], -bot_orders[[#This Row],[accFillSz]]*bot_orders[[#This Row],[avgPx]])</f>
        <v>2.1485627864999999</v>
      </c>
      <c r="Y2502" s="4">
        <f>IF(bot_orders[[#This Row],[side]]="buy", bot_orders[[#This Row],[accFillSz]] + bot_orders[[#This Row],[fee]], -bot_orders[[#This Row],[accFillSz]])</f>
        <v>-3.4449999999999998</v>
      </c>
      <c r="Z2502" s="4">
        <f>IF(bot_orders[[#This Row],[side]]="sell",bot_orders[[#This Row],[accFillSz]]*bot_orders[[#This Row],[avgPx]]+bot_orders[[#This Row],[fee]], 0)</f>
        <v>2.1485627864999999</v>
      </c>
      <c r="AA2502" s="4">
        <f>IF(bot_orders[[#This Row],[side]]="sell",-bot_orders[[#This Row],[accFillSz]],bot_orders[[#This Row],[accFillSz]]+bot_orders[[#This Row],[fee]])</f>
        <v>-3.4449999999999998</v>
      </c>
      <c r="AB2502">
        <v>0</v>
      </c>
      <c r="AC2502" t="s">
        <v>39</v>
      </c>
      <c r="AD2502">
        <v>0</v>
      </c>
      <c r="AE2502" t="s">
        <v>40</v>
      </c>
      <c r="AF2502" t="s">
        <v>41</v>
      </c>
      <c r="AG2502" t="s">
        <v>42</v>
      </c>
      <c r="AH2502" t="s">
        <v>28</v>
      </c>
      <c r="AI2502">
        <v>-3.4449999999999998</v>
      </c>
      <c r="AJ2502">
        <v>2.1485627900000002</v>
      </c>
    </row>
    <row r="2503" spans="1:36" x14ac:dyDescent="0.3">
      <c r="A2503">
        <v>2938</v>
      </c>
      <c r="B2503" t="s">
        <v>306</v>
      </c>
      <c r="C2503" t="s">
        <v>28</v>
      </c>
      <c r="D2503" t="s">
        <v>29</v>
      </c>
      <c r="E2503" t="s">
        <v>30</v>
      </c>
      <c r="F2503" t="s">
        <v>31</v>
      </c>
      <c r="G2503" t="s">
        <v>9227</v>
      </c>
      <c r="H2503" t="s">
        <v>9230</v>
      </c>
      <c r="I2503" s="4" t="s">
        <v>9231</v>
      </c>
      <c r="J2503" s="1">
        <f>((((bot_orders[[#This Row],[cTime]]/ 1000)+3*3600) / 86400) + DATE(1970,1,1))</f>
        <v>45770.914668437501</v>
      </c>
      <c r="K2503" s="4" t="s">
        <v>9232</v>
      </c>
      <c r="L2503" s="1">
        <f>((((bot_orders[[#This Row],[uTime]]/ 1000)+3*3600) / 86400) + DATE(1970,1,1))</f>
        <v>45770.924530891207</v>
      </c>
      <c r="M2503" t="s">
        <v>34</v>
      </c>
      <c r="N2503" t="s">
        <v>28</v>
      </c>
      <c r="O2503" t="s">
        <v>35</v>
      </c>
      <c r="P2503">
        <v>4.2679999999999998</v>
      </c>
      <c r="Q2503" t="s">
        <v>36</v>
      </c>
      <c r="R2503" t="s">
        <v>55</v>
      </c>
      <c r="S2503">
        <v>0.62</v>
      </c>
      <c r="T2503">
        <v>0.62</v>
      </c>
      <c r="U2503">
        <v>4.2679999999999998</v>
      </c>
      <c r="V2503">
        <v>-3.4144000000000002E-3</v>
      </c>
      <c r="W2503" t="s">
        <v>39</v>
      </c>
      <c r="X2503" s="4">
        <f>IF(bot_orders[[#This Row],[side]]="sell", bot_orders[[#This Row],[accFillSz]]*bot_orders[[#This Row],[avgPx]] + bot_orders[[#This Row],[fee]], -bot_orders[[#This Row],[accFillSz]]*bot_orders[[#This Row],[avgPx]])</f>
        <v>-2.6461600000000001</v>
      </c>
      <c r="Y2503" s="4">
        <f>IF(bot_orders[[#This Row],[side]]="buy", bot_orders[[#This Row],[accFillSz]] + bot_orders[[#This Row],[fee]], -bot_orders[[#This Row],[accFillSz]])</f>
        <v>4.2645856000000002</v>
      </c>
      <c r="Z2503" s="4">
        <f>IF(bot_orders[[#This Row],[side]]="sell",bot_orders[[#This Row],[accFillSz]]*bot_orders[[#This Row],[avgPx]]+bot_orders[[#This Row],[fee]], 0)</f>
        <v>0</v>
      </c>
      <c r="AA2503" s="4">
        <f>IF(bot_orders[[#This Row],[side]]="sell",-bot_orders[[#This Row],[accFillSz]],bot_orders[[#This Row],[accFillSz]]+bot_orders[[#This Row],[fee]])</f>
        <v>4.2645856000000002</v>
      </c>
      <c r="AB2503">
        <v>0</v>
      </c>
      <c r="AC2503" t="s">
        <v>38</v>
      </c>
      <c r="AD2503">
        <v>0</v>
      </c>
      <c r="AE2503" t="s">
        <v>40</v>
      </c>
      <c r="AF2503" t="s">
        <v>41</v>
      </c>
      <c r="AG2503" t="s">
        <v>42</v>
      </c>
      <c r="AH2503" t="s">
        <v>28</v>
      </c>
      <c r="AI2503">
        <v>4.2645856000000002</v>
      </c>
      <c r="AJ2503">
        <v>-2.6461600000000001</v>
      </c>
    </row>
    <row r="2504" spans="1:36" x14ac:dyDescent="0.3">
      <c r="A2504">
        <v>2939</v>
      </c>
      <c r="B2504" t="s">
        <v>306</v>
      </c>
      <c r="C2504" t="s">
        <v>28</v>
      </c>
      <c r="D2504" t="s">
        <v>29</v>
      </c>
      <c r="E2504" t="s">
        <v>30</v>
      </c>
      <c r="F2504" t="s">
        <v>31</v>
      </c>
      <c r="G2504" t="s">
        <v>9233</v>
      </c>
      <c r="H2504" t="s">
        <v>9234</v>
      </c>
      <c r="I2504" s="4" t="s">
        <v>9235</v>
      </c>
      <c r="J2504" s="1">
        <f>((((bot_orders[[#This Row],[cTime]]/ 1000)+3*3600) / 86400) + DATE(1970,1,1))</f>
        <v>45770.924530914352</v>
      </c>
      <c r="K2504" s="4" t="s">
        <v>9236</v>
      </c>
      <c r="L2504" s="1">
        <f>((((bot_orders[[#This Row],[uTime]]/ 1000)+3*3600) / 86400) + DATE(1970,1,1))</f>
        <v>45770.971739803237</v>
      </c>
      <c r="M2504" t="s">
        <v>34</v>
      </c>
      <c r="N2504" t="s">
        <v>28</v>
      </c>
      <c r="O2504" t="s">
        <v>35</v>
      </c>
      <c r="P2504">
        <v>4.2640000000000002</v>
      </c>
      <c r="Q2504" t="s">
        <v>36</v>
      </c>
      <c r="R2504" t="s">
        <v>37</v>
      </c>
      <c r="S2504">
        <v>0.62319999999999998</v>
      </c>
      <c r="T2504">
        <v>0.62319999999999998</v>
      </c>
      <c r="U2504">
        <v>4.2640000000000002</v>
      </c>
      <c r="V2504">
        <v>-2.1258598000000002E-3</v>
      </c>
      <c r="W2504" t="s">
        <v>38</v>
      </c>
      <c r="X2504" s="4">
        <f>IF(bot_orders[[#This Row],[side]]="sell", bot_orders[[#This Row],[accFillSz]]*bot_orders[[#This Row],[avgPx]] + bot_orders[[#This Row],[fee]], -bot_orders[[#This Row],[accFillSz]]*bot_orders[[#This Row],[avgPx]])</f>
        <v>2.6551989402</v>
      </c>
      <c r="Y2504" s="4">
        <f>IF(bot_orders[[#This Row],[side]]="buy", bot_orders[[#This Row],[accFillSz]] + bot_orders[[#This Row],[fee]], -bot_orders[[#This Row],[accFillSz]])</f>
        <v>-4.2640000000000002</v>
      </c>
      <c r="Z2504" s="4">
        <f>IF(bot_orders[[#This Row],[side]]="sell",bot_orders[[#This Row],[accFillSz]]*bot_orders[[#This Row],[avgPx]]+bot_orders[[#This Row],[fee]], 0)</f>
        <v>2.6551989402</v>
      </c>
      <c r="AA2504" s="4">
        <f>IF(bot_orders[[#This Row],[side]]="sell",-bot_orders[[#This Row],[accFillSz]],bot_orders[[#This Row],[accFillSz]]+bot_orders[[#This Row],[fee]])</f>
        <v>-4.2640000000000002</v>
      </c>
      <c r="AB2504">
        <v>0</v>
      </c>
      <c r="AC2504" t="s">
        <v>39</v>
      </c>
      <c r="AD2504">
        <v>0</v>
      </c>
      <c r="AE2504" t="s">
        <v>40</v>
      </c>
      <c r="AF2504" t="s">
        <v>41</v>
      </c>
      <c r="AG2504" t="s">
        <v>42</v>
      </c>
      <c r="AH2504" t="s">
        <v>28</v>
      </c>
      <c r="AI2504">
        <v>-4.2640000000000002</v>
      </c>
      <c r="AJ2504">
        <v>2.65519894</v>
      </c>
    </row>
    <row r="2505" spans="1:36" x14ac:dyDescent="0.3">
      <c r="A2505">
        <v>2961</v>
      </c>
      <c r="B2505" t="s">
        <v>306</v>
      </c>
      <c r="C2505" t="s">
        <v>28</v>
      </c>
      <c r="D2505" t="s">
        <v>29</v>
      </c>
      <c r="E2505" t="s">
        <v>30</v>
      </c>
      <c r="F2505" t="s">
        <v>31</v>
      </c>
      <c r="G2505" t="s">
        <v>9233</v>
      </c>
      <c r="H2505" t="s">
        <v>9280</v>
      </c>
      <c r="I2505" s="4" t="s">
        <v>9281</v>
      </c>
      <c r="J2505" s="1">
        <f>((((bot_orders[[#This Row],[cTime]]/ 1000)+3*3600) / 86400) + DATE(1970,1,1))</f>
        <v>45770.971739826389</v>
      </c>
      <c r="K2505" s="4" t="s">
        <v>9282</v>
      </c>
      <c r="L2505" s="1">
        <f>((((bot_orders[[#This Row],[uTime]]/ 1000)+3*3600) / 86400) + DATE(1970,1,1))</f>
        <v>45771.000309745374</v>
      </c>
      <c r="M2505" t="s">
        <v>34</v>
      </c>
      <c r="N2505" t="s">
        <v>28</v>
      </c>
      <c r="O2505" t="s">
        <v>35</v>
      </c>
      <c r="P2505">
        <v>4.2679999999999998</v>
      </c>
      <c r="Q2505" t="s">
        <v>36</v>
      </c>
      <c r="R2505" t="s">
        <v>55</v>
      </c>
      <c r="S2505">
        <v>0.62</v>
      </c>
      <c r="T2505">
        <v>0.62</v>
      </c>
      <c r="U2505">
        <v>4.2679999999999998</v>
      </c>
      <c r="V2505">
        <v>-3.4144000000000002E-3</v>
      </c>
      <c r="W2505" t="s">
        <v>39</v>
      </c>
      <c r="X2505" s="4">
        <f>IF(bot_orders[[#This Row],[side]]="sell", bot_orders[[#This Row],[accFillSz]]*bot_orders[[#This Row],[avgPx]] + bot_orders[[#This Row],[fee]], -bot_orders[[#This Row],[accFillSz]]*bot_orders[[#This Row],[avgPx]])</f>
        <v>-2.6461600000000001</v>
      </c>
      <c r="Y2505" s="4">
        <f>IF(bot_orders[[#This Row],[side]]="buy", bot_orders[[#This Row],[accFillSz]] + bot_orders[[#This Row],[fee]], -bot_orders[[#This Row],[accFillSz]])</f>
        <v>4.2645856000000002</v>
      </c>
      <c r="Z2505" s="4">
        <f>IF(bot_orders[[#This Row],[side]]="sell",bot_orders[[#This Row],[accFillSz]]*bot_orders[[#This Row],[avgPx]]+bot_orders[[#This Row],[fee]], 0)</f>
        <v>0</v>
      </c>
      <c r="AA2505" s="4">
        <f>IF(bot_orders[[#This Row],[side]]="sell",-bot_orders[[#This Row],[accFillSz]],bot_orders[[#This Row],[accFillSz]]+bot_orders[[#This Row],[fee]])</f>
        <v>4.2645856000000002</v>
      </c>
      <c r="AB2505">
        <v>0</v>
      </c>
      <c r="AC2505" t="s">
        <v>38</v>
      </c>
      <c r="AD2505">
        <v>0</v>
      </c>
      <c r="AE2505" t="s">
        <v>40</v>
      </c>
      <c r="AF2505" t="s">
        <v>41</v>
      </c>
      <c r="AG2505" t="s">
        <v>42</v>
      </c>
      <c r="AH2505" t="s">
        <v>28</v>
      </c>
      <c r="AI2505">
        <v>4.2645856000000002</v>
      </c>
      <c r="AJ2505">
        <v>-2.6461600000000001</v>
      </c>
    </row>
    <row r="2506" spans="1:36" x14ac:dyDescent="0.3">
      <c r="A2506">
        <v>2964</v>
      </c>
      <c r="B2506" t="s">
        <v>306</v>
      </c>
      <c r="C2506" t="s">
        <v>28</v>
      </c>
      <c r="D2506" t="s">
        <v>29</v>
      </c>
      <c r="E2506" t="s">
        <v>30</v>
      </c>
      <c r="F2506" t="s">
        <v>31</v>
      </c>
      <c r="G2506" t="s">
        <v>9288</v>
      </c>
      <c r="H2506" t="s">
        <v>9289</v>
      </c>
      <c r="I2506" s="4" t="s">
        <v>9290</v>
      </c>
      <c r="J2506" s="1">
        <f>((((bot_orders[[#This Row],[cTime]]/ 1000)+3*3600) / 86400) + DATE(1970,1,1))</f>
        <v>45771.000309768518</v>
      </c>
      <c r="K2506" s="4" t="s">
        <v>9291</v>
      </c>
      <c r="L2506" s="1">
        <f>((((bot_orders[[#This Row],[uTime]]/ 1000)+3*3600) / 86400) + DATE(1970,1,1))</f>
        <v>45771.063184502316</v>
      </c>
      <c r="M2506" t="s">
        <v>34</v>
      </c>
      <c r="N2506" t="s">
        <v>28</v>
      </c>
      <c r="O2506" t="s">
        <v>35</v>
      </c>
      <c r="P2506">
        <v>4.2640000000000002</v>
      </c>
      <c r="Q2506" t="s">
        <v>36</v>
      </c>
      <c r="R2506" t="s">
        <v>37</v>
      </c>
      <c r="S2506">
        <v>0.62319999999999998</v>
      </c>
      <c r="T2506">
        <v>0.62319999999999998</v>
      </c>
      <c r="U2506">
        <v>4.2640000000000002</v>
      </c>
      <c r="V2506">
        <v>-2.1258598000000002E-3</v>
      </c>
      <c r="W2506" t="s">
        <v>38</v>
      </c>
      <c r="X2506" s="4">
        <f>IF(bot_orders[[#This Row],[side]]="sell", bot_orders[[#This Row],[accFillSz]]*bot_orders[[#This Row],[avgPx]] + bot_orders[[#This Row],[fee]], -bot_orders[[#This Row],[accFillSz]]*bot_orders[[#This Row],[avgPx]])</f>
        <v>2.6551989402</v>
      </c>
      <c r="Y2506" s="4">
        <f>IF(bot_orders[[#This Row],[side]]="buy", bot_orders[[#This Row],[accFillSz]] + bot_orders[[#This Row],[fee]], -bot_orders[[#This Row],[accFillSz]])</f>
        <v>-4.2640000000000002</v>
      </c>
      <c r="Z2506" s="4">
        <f>IF(bot_orders[[#This Row],[side]]="sell",bot_orders[[#This Row],[accFillSz]]*bot_orders[[#This Row],[avgPx]]+bot_orders[[#This Row],[fee]], 0)</f>
        <v>2.6551989402</v>
      </c>
      <c r="AA2506" s="4">
        <f>IF(bot_orders[[#This Row],[side]]="sell",-bot_orders[[#This Row],[accFillSz]],bot_orders[[#This Row],[accFillSz]]+bot_orders[[#This Row],[fee]])</f>
        <v>-4.2640000000000002</v>
      </c>
      <c r="AB2506">
        <v>0</v>
      </c>
      <c r="AC2506" t="s">
        <v>39</v>
      </c>
      <c r="AD2506">
        <v>0</v>
      </c>
      <c r="AE2506" t="s">
        <v>40</v>
      </c>
      <c r="AF2506" t="s">
        <v>41</v>
      </c>
      <c r="AG2506" t="s">
        <v>42</v>
      </c>
      <c r="AH2506" t="s">
        <v>28</v>
      </c>
      <c r="AI2506">
        <v>-4.2640000000000002</v>
      </c>
      <c r="AJ2506">
        <v>2.65519894</v>
      </c>
    </row>
    <row r="2507" spans="1:36" x14ac:dyDescent="0.3">
      <c r="A2507">
        <v>2969</v>
      </c>
      <c r="B2507" t="s">
        <v>306</v>
      </c>
      <c r="C2507" t="s">
        <v>28</v>
      </c>
      <c r="D2507" t="s">
        <v>29</v>
      </c>
      <c r="E2507" t="s">
        <v>30</v>
      </c>
      <c r="F2507" t="s">
        <v>31</v>
      </c>
      <c r="G2507" t="s">
        <v>9288</v>
      </c>
      <c r="H2507" t="s">
        <v>9304</v>
      </c>
      <c r="I2507" s="4" t="s">
        <v>9305</v>
      </c>
      <c r="J2507" s="1">
        <f>((((bot_orders[[#This Row],[cTime]]/ 1000)+3*3600) / 86400) + DATE(1970,1,1))</f>
        <v>45771.063184513885</v>
      </c>
      <c r="K2507" s="4" t="s">
        <v>9306</v>
      </c>
      <c r="L2507" s="1">
        <f>((((bot_orders[[#This Row],[uTime]]/ 1000)+3*3600) / 86400) + DATE(1970,1,1))</f>
        <v>45771.181520578699</v>
      </c>
      <c r="M2507" t="s">
        <v>34</v>
      </c>
      <c r="N2507" t="s">
        <v>28</v>
      </c>
      <c r="O2507" t="s">
        <v>35</v>
      </c>
      <c r="P2507">
        <v>4.2679999999999998</v>
      </c>
      <c r="Q2507" t="s">
        <v>36</v>
      </c>
      <c r="R2507" t="s">
        <v>55</v>
      </c>
      <c r="S2507">
        <v>0.62</v>
      </c>
      <c r="T2507">
        <v>0.62</v>
      </c>
      <c r="U2507">
        <v>4.2679999999999998</v>
      </c>
      <c r="V2507">
        <v>-3.4144000000000002E-3</v>
      </c>
      <c r="W2507" t="s">
        <v>39</v>
      </c>
      <c r="X2507" s="4">
        <f>IF(bot_orders[[#This Row],[side]]="sell", bot_orders[[#This Row],[accFillSz]]*bot_orders[[#This Row],[avgPx]] + bot_orders[[#This Row],[fee]], -bot_orders[[#This Row],[accFillSz]]*bot_orders[[#This Row],[avgPx]])</f>
        <v>-2.6461600000000001</v>
      </c>
      <c r="Y2507" s="4">
        <f>IF(bot_orders[[#This Row],[side]]="buy", bot_orders[[#This Row],[accFillSz]] + bot_orders[[#This Row],[fee]], -bot_orders[[#This Row],[accFillSz]])</f>
        <v>4.2645856000000002</v>
      </c>
      <c r="Z2507" s="4">
        <f>IF(bot_orders[[#This Row],[side]]="sell",bot_orders[[#This Row],[accFillSz]]*bot_orders[[#This Row],[avgPx]]+bot_orders[[#This Row],[fee]], 0)</f>
        <v>0</v>
      </c>
      <c r="AA2507" s="4">
        <f>IF(bot_orders[[#This Row],[side]]="sell",-bot_orders[[#This Row],[accFillSz]],bot_orders[[#This Row],[accFillSz]]+bot_orders[[#This Row],[fee]])</f>
        <v>4.2645856000000002</v>
      </c>
      <c r="AB2507">
        <v>0</v>
      </c>
      <c r="AC2507" t="s">
        <v>38</v>
      </c>
      <c r="AD2507">
        <v>0</v>
      </c>
      <c r="AE2507" t="s">
        <v>40</v>
      </c>
      <c r="AF2507" t="s">
        <v>41</v>
      </c>
      <c r="AG2507" t="s">
        <v>42</v>
      </c>
      <c r="AH2507" t="s">
        <v>28</v>
      </c>
      <c r="AI2507">
        <v>4.2645856000000002</v>
      </c>
      <c r="AJ2507">
        <v>-2.6461600000000001</v>
      </c>
    </row>
    <row r="2508" spans="1:36" x14ac:dyDescent="0.3">
      <c r="A2508">
        <v>2972</v>
      </c>
      <c r="B2508" t="s">
        <v>306</v>
      </c>
      <c r="C2508" t="s">
        <v>28</v>
      </c>
      <c r="D2508" t="s">
        <v>29</v>
      </c>
      <c r="E2508" t="s">
        <v>30</v>
      </c>
      <c r="F2508" t="s">
        <v>31</v>
      </c>
      <c r="G2508" t="s">
        <v>9224</v>
      </c>
      <c r="H2508" t="s">
        <v>9312</v>
      </c>
      <c r="I2508" s="4" t="s">
        <v>9313</v>
      </c>
      <c r="J2508" s="1">
        <f>((((bot_orders[[#This Row],[cTime]]/ 1000)+3*3600) / 86400) + DATE(1970,1,1))</f>
        <v>45771.151643680554</v>
      </c>
      <c r="K2508" s="4" t="s">
        <v>9314</v>
      </c>
      <c r="L2508" s="1">
        <f>((((bot_orders[[#This Row],[uTime]]/ 1000)+3*3600) / 86400) + DATE(1970,1,1))</f>
        <v>45771.178775277775</v>
      </c>
      <c r="M2508" t="s">
        <v>34</v>
      </c>
      <c r="N2508" t="s">
        <v>28</v>
      </c>
      <c r="O2508" t="s">
        <v>35</v>
      </c>
      <c r="P2508">
        <v>4.2679999999999998</v>
      </c>
      <c r="Q2508" t="s">
        <v>36</v>
      </c>
      <c r="R2508" t="s">
        <v>55</v>
      </c>
      <c r="S2508">
        <v>0.62319999999999998</v>
      </c>
      <c r="T2508">
        <v>0.62319999999999998</v>
      </c>
      <c r="U2508">
        <v>4.2679999999999998</v>
      </c>
      <c r="V2508">
        <v>-3.4144000000000002E-3</v>
      </c>
      <c r="W2508" t="s">
        <v>39</v>
      </c>
      <c r="X2508" s="4">
        <f>IF(bot_orders[[#This Row],[side]]="sell", bot_orders[[#This Row],[accFillSz]]*bot_orders[[#This Row],[avgPx]] + bot_orders[[#This Row],[fee]], -bot_orders[[#This Row],[accFillSz]]*bot_orders[[#This Row],[avgPx]])</f>
        <v>-2.6598175999999998</v>
      </c>
      <c r="Y2508" s="4">
        <f>IF(bot_orders[[#This Row],[side]]="buy", bot_orders[[#This Row],[accFillSz]] + bot_orders[[#This Row],[fee]], -bot_orders[[#This Row],[accFillSz]])</f>
        <v>4.2645856000000002</v>
      </c>
      <c r="Z2508" s="4">
        <f>IF(bot_orders[[#This Row],[side]]="sell",bot_orders[[#This Row],[accFillSz]]*bot_orders[[#This Row],[avgPx]]+bot_orders[[#This Row],[fee]], 0)</f>
        <v>0</v>
      </c>
      <c r="AA2508" s="4">
        <f>IF(bot_orders[[#This Row],[side]]="sell",-bot_orders[[#This Row],[accFillSz]],bot_orders[[#This Row],[accFillSz]]+bot_orders[[#This Row],[fee]])</f>
        <v>4.2645856000000002</v>
      </c>
      <c r="AB2508">
        <v>0</v>
      </c>
      <c r="AC2508" t="s">
        <v>38</v>
      </c>
      <c r="AD2508">
        <v>0</v>
      </c>
      <c r="AE2508" t="s">
        <v>40</v>
      </c>
      <c r="AF2508" t="s">
        <v>41</v>
      </c>
      <c r="AG2508" t="s">
        <v>42</v>
      </c>
      <c r="AH2508" t="s">
        <v>28</v>
      </c>
      <c r="AI2508">
        <v>4.2645856000000002</v>
      </c>
      <c r="AJ2508">
        <v>-2.6598175999999998</v>
      </c>
    </row>
    <row r="2509" spans="1:36" x14ac:dyDescent="0.3">
      <c r="A2509">
        <v>2975</v>
      </c>
      <c r="B2509" t="s">
        <v>306</v>
      </c>
      <c r="C2509" t="s">
        <v>28</v>
      </c>
      <c r="D2509" t="s">
        <v>29</v>
      </c>
      <c r="E2509" t="s">
        <v>30</v>
      </c>
      <c r="F2509" t="s">
        <v>31</v>
      </c>
      <c r="G2509" t="s">
        <v>9222</v>
      </c>
      <c r="H2509" t="s">
        <v>9320</v>
      </c>
      <c r="I2509" s="4" t="s">
        <v>9318</v>
      </c>
      <c r="J2509" s="1">
        <f>((((bot_orders[[#This Row],[cTime]]/ 1000)+3*3600) / 86400) + DATE(1970,1,1))</f>
        <v>45771.160357604167</v>
      </c>
      <c r="K2509" s="4" t="s">
        <v>9321</v>
      </c>
      <c r="L2509" s="1">
        <f>((((bot_orders[[#This Row],[uTime]]/ 1000)+3*3600) / 86400) + DATE(1970,1,1))</f>
        <v>45771.176147442129</v>
      </c>
      <c r="M2509" t="s">
        <v>34</v>
      </c>
      <c r="N2509" t="s">
        <v>28</v>
      </c>
      <c r="O2509" t="s">
        <v>35</v>
      </c>
      <c r="P2509">
        <v>4.2679999999999998</v>
      </c>
      <c r="Q2509" t="s">
        <v>36</v>
      </c>
      <c r="R2509" t="s">
        <v>55</v>
      </c>
      <c r="S2509">
        <v>0.62639999999999996</v>
      </c>
      <c r="T2509">
        <v>0.62639999999999996</v>
      </c>
      <c r="U2509">
        <v>4.2679999999999998</v>
      </c>
      <c r="V2509">
        <v>-3.4144000000000002E-3</v>
      </c>
      <c r="W2509" t="s">
        <v>39</v>
      </c>
      <c r="X2509" s="4">
        <f>IF(bot_orders[[#This Row],[side]]="sell", bot_orders[[#This Row],[accFillSz]]*bot_orders[[#This Row],[avgPx]] + bot_orders[[#This Row],[fee]], -bot_orders[[#This Row],[accFillSz]]*bot_orders[[#This Row],[avgPx]])</f>
        <v>-2.6734751999999995</v>
      </c>
      <c r="Y2509" s="4">
        <f>IF(bot_orders[[#This Row],[side]]="buy", bot_orders[[#This Row],[accFillSz]] + bot_orders[[#This Row],[fee]], -bot_orders[[#This Row],[accFillSz]])</f>
        <v>4.2645856000000002</v>
      </c>
      <c r="Z2509" s="4">
        <f>IF(bot_orders[[#This Row],[side]]="sell",bot_orders[[#This Row],[accFillSz]]*bot_orders[[#This Row],[avgPx]]+bot_orders[[#This Row],[fee]], 0)</f>
        <v>0</v>
      </c>
      <c r="AA2509" s="4">
        <f>IF(bot_orders[[#This Row],[side]]="sell",-bot_orders[[#This Row],[accFillSz]],bot_orders[[#This Row],[accFillSz]]+bot_orders[[#This Row],[fee]])</f>
        <v>4.2645856000000002</v>
      </c>
      <c r="AB2509">
        <v>0</v>
      </c>
      <c r="AC2509" t="s">
        <v>38</v>
      </c>
      <c r="AD2509">
        <v>0</v>
      </c>
      <c r="AE2509" t="s">
        <v>40</v>
      </c>
      <c r="AF2509" t="s">
        <v>41</v>
      </c>
      <c r="AG2509" t="s">
        <v>42</v>
      </c>
      <c r="AH2509" t="s">
        <v>28</v>
      </c>
      <c r="AI2509">
        <v>4.2645856000000002</v>
      </c>
      <c r="AJ2509">
        <v>-2.6734751999999999</v>
      </c>
    </row>
    <row r="2510" spans="1:36" x14ac:dyDescent="0.3">
      <c r="A2510">
        <v>2977</v>
      </c>
      <c r="B2510" t="s">
        <v>306</v>
      </c>
      <c r="C2510" t="s">
        <v>28</v>
      </c>
      <c r="D2510" t="s">
        <v>29</v>
      </c>
      <c r="E2510" t="s">
        <v>30</v>
      </c>
      <c r="F2510" t="s">
        <v>31</v>
      </c>
      <c r="G2510" t="s">
        <v>9219</v>
      </c>
      <c r="H2510" t="s">
        <v>9324</v>
      </c>
      <c r="I2510" s="4" t="s">
        <v>9325</v>
      </c>
      <c r="J2510" s="1">
        <f>((((bot_orders[[#This Row],[cTime]]/ 1000)+3*3600) / 86400) + DATE(1970,1,1))</f>
        <v>45771.164773391203</v>
      </c>
      <c r="K2510" s="4" t="s">
        <v>9326</v>
      </c>
      <c r="L2510" s="1">
        <f>((((bot_orders[[#This Row],[uTime]]/ 1000)+3*3600) / 86400) + DATE(1970,1,1))</f>
        <v>45771.1708340162</v>
      </c>
      <c r="M2510" t="s">
        <v>34</v>
      </c>
      <c r="N2510" t="s">
        <v>28</v>
      </c>
      <c r="O2510" t="s">
        <v>35</v>
      </c>
      <c r="P2510">
        <v>4.2679999999999998</v>
      </c>
      <c r="Q2510" t="s">
        <v>36</v>
      </c>
      <c r="R2510" t="s">
        <v>55</v>
      </c>
      <c r="S2510">
        <v>0.62970000000000004</v>
      </c>
      <c r="T2510">
        <v>0.62970000000000004</v>
      </c>
      <c r="U2510">
        <v>4.2679999999999998</v>
      </c>
      <c r="V2510">
        <v>-3.4144000000000002E-3</v>
      </c>
      <c r="W2510" t="s">
        <v>39</v>
      </c>
      <c r="X2510" s="4">
        <f>IF(bot_orders[[#This Row],[side]]="sell", bot_orders[[#This Row],[accFillSz]]*bot_orders[[#This Row],[avgPx]] + bot_orders[[#This Row],[fee]], -bot_orders[[#This Row],[accFillSz]]*bot_orders[[#This Row],[avgPx]])</f>
        <v>-2.6875596000000002</v>
      </c>
      <c r="Y2510" s="4">
        <f>IF(bot_orders[[#This Row],[side]]="buy", bot_orders[[#This Row],[accFillSz]] + bot_orders[[#This Row],[fee]], -bot_orders[[#This Row],[accFillSz]])</f>
        <v>4.2645856000000002</v>
      </c>
      <c r="Z2510" s="4">
        <f>IF(bot_orders[[#This Row],[side]]="sell",bot_orders[[#This Row],[accFillSz]]*bot_orders[[#This Row],[avgPx]]+bot_orders[[#This Row],[fee]], 0)</f>
        <v>0</v>
      </c>
      <c r="AA2510" s="4">
        <f>IF(bot_orders[[#This Row],[side]]="sell",-bot_orders[[#This Row],[accFillSz]],bot_orders[[#This Row],[accFillSz]]+bot_orders[[#This Row],[fee]])</f>
        <v>4.2645856000000002</v>
      </c>
      <c r="AB2510">
        <v>0</v>
      </c>
      <c r="AC2510" t="s">
        <v>38</v>
      </c>
      <c r="AD2510">
        <v>0</v>
      </c>
      <c r="AE2510" t="s">
        <v>40</v>
      </c>
      <c r="AF2510" t="s">
        <v>41</v>
      </c>
      <c r="AG2510" t="s">
        <v>42</v>
      </c>
      <c r="AH2510" t="s">
        <v>28</v>
      </c>
      <c r="AI2510">
        <v>4.2645856000000002</v>
      </c>
      <c r="AJ2510">
        <v>-2.6875596000000002</v>
      </c>
    </row>
    <row r="2511" spans="1:36" x14ac:dyDescent="0.3">
      <c r="A2511">
        <v>2980</v>
      </c>
      <c r="B2511" t="s">
        <v>306</v>
      </c>
      <c r="C2511" t="s">
        <v>28</v>
      </c>
      <c r="D2511" t="s">
        <v>29</v>
      </c>
      <c r="E2511" t="s">
        <v>30</v>
      </c>
      <c r="F2511" t="s">
        <v>31</v>
      </c>
      <c r="G2511" t="s">
        <v>9333</v>
      </c>
      <c r="H2511" t="s">
        <v>9334</v>
      </c>
      <c r="I2511" s="4" t="s">
        <v>9335</v>
      </c>
      <c r="J2511" s="1">
        <f>((((bot_orders[[#This Row],[cTime]]/ 1000)+3*3600) / 86400) + DATE(1970,1,1))</f>
        <v>45771.170834039352</v>
      </c>
      <c r="K2511" s="4" t="s">
        <v>9336</v>
      </c>
      <c r="L2511" s="1">
        <f>((((bot_orders[[#This Row],[uTime]]/ 1000)+3*3600) / 86400) + DATE(1970,1,1))</f>
        <v>45771.611686122684</v>
      </c>
      <c r="M2511" t="s">
        <v>34</v>
      </c>
      <c r="N2511" t="s">
        <v>28</v>
      </c>
      <c r="O2511" t="s">
        <v>35</v>
      </c>
      <c r="P2511">
        <v>4.2640000000000002</v>
      </c>
      <c r="Q2511" t="s">
        <v>36</v>
      </c>
      <c r="R2511" t="s">
        <v>37</v>
      </c>
      <c r="S2511">
        <v>0.63300000000000001</v>
      </c>
      <c r="T2511">
        <v>0.63300000000000001</v>
      </c>
      <c r="U2511">
        <v>4.2640000000000002</v>
      </c>
      <c r="V2511">
        <v>-2.1592896000000002E-3</v>
      </c>
      <c r="W2511" t="s">
        <v>38</v>
      </c>
      <c r="X2511" s="4">
        <f>IF(bot_orders[[#This Row],[side]]="sell", bot_orders[[#This Row],[accFillSz]]*bot_orders[[#This Row],[avgPx]] + bot_orders[[#This Row],[fee]], -bot_orders[[#This Row],[accFillSz]]*bot_orders[[#This Row],[avgPx]])</f>
        <v>2.6969527104000006</v>
      </c>
      <c r="Y2511" s="4">
        <f>IF(bot_orders[[#This Row],[side]]="buy", bot_orders[[#This Row],[accFillSz]] + bot_orders[[#This Row],[fee]], -bot_orders[[#This Row],[accFillSz]])</f>
        <v>-4.2640000000000002</v>
      </c>
      <c r="Z2511" s="4">
        <f>IF(bot_orders[[#This Row],[side]]="sell",bot_orders[[#This Row],[accFillSz]]*bot_orders[[#This Row],[avgPx]]+bot_orders[[#This Row],[fee]], 0)</f>
        <v>2.6969527104000006</v>
      </c>
      <c r="AA2511" s="4">
        <f>IF(bot_orders[[#This Row],[side]]="sell",-bot_orders[[#This Row],[accFillSz]],bot_orders[[#This Row],[accFillSz]]+bot_orders[[#This Row],[fee]])</f>
        <v>-4.2640000000000002</v>
      </c>
      <c r="AB2511">
        <v>0</v>
      </c>
      <c r="AC2511" t="s">
        <v>39</v>
      </c>
      <c r="AD2511">
        <v>0</v>
      </c>
      <c r="AE2511" t="s">
        <v>40</v>
      </c>
      <c r="AF2511" t="s">
        <v>41</v>
      </c>
      <c r="AG2511" t="s">
        <v>42</v>
      </c>
      <c r="AH2511" t="s">
        <v>28</v>
      </c>
      <c r="AI2511">
        <v>-4.2640000000000002</v>
      </c>
      <c r="AJ2511">
        <v>2.6969527100000001</v>
      </c>
    </row>
    <row r="2512" spans="1:36" x14ac:dyDescent="0.3">
      <c r="A2512">
        <v>2982</v>
      </c>
      <c r="B2512" t="s">
        <v>306</v>
      </c>
      <c r="C2512" t="s">
        <v>28</v>
      </c>
      <c r="D2512" t="s">
        <v>29</v>
      </c>
      <c r="E2512" t="s">
        <v>30</v>
      </c>
      <c r="F2512" t="s">
        <v>31</v>
      </c>
      <c r="G2512" t="s">
        <v>9340</v>
      </c>
      <c r="H2512" t="s">
        <v>9341</v>
      </c>
      <c r="I2512" s="4" t="s">
        <v>9338</v>
      </c>
      <c r="J2512" s="1">
        <f>((((bot_orders[[#This Row],[cTime]]/ 1000)+3*3600) / 86400) + DATE(1970,1,1))</f>
        <v>45771.176147465274</v>
      </c>
      <c r="K2512" s="4" t="s">
        <v>9342</v>
      </c>
      <c r="L2512" s="1">
        <f>((((bot_orders[[#This Row],[uTime]]/ 1000)+3*3600) / 86400) + DATE(1970,1,1))</f>
        <v>45771.188691226853</v>
      </c>
      <c r="M2512" t="s">
        <v>34</v>
      </c>
      <c r="N2512" t="s">
        <v>28</v>
      </c>
      <c r="O2512" t="s">
        <v>35</v>
      </c>
      <c r="P2512">
        <v>4.2640000000000002</v>
      </c>
      <c r="Q2512" t="s">
        <v>36</v>
      </c>
      <c r="R2512" t="s">
        <v>37</v>
      </c>
      <c r="S2512">
        <v>0.62970000000000004</v>
      </c>
      <c r="T2512">
        <v>0.62970000000000004</v>
      </c>
      <c r="U2512">
        <v>4.2640000000000002</v>
      </c>
      <c r="V2512">
        <v>-2.1480326E-3</v>
      </c>
      <c r="W2512" t="s">
        <v>38</v>
      </c>
      <c r="X2512" s="4">
        <f>IF(bot_orders[[#This Row],[side]]="sell", bot_orders[[#This Row],[accFillSz]]*bot_orders[[#This Row],[avgPx]] + bot_orders[[#This Row],[fee]], -bot_orders[[#This Row],[accFillSz]]*bot_orders[[#This Row],[avgPx]])</f>
        <v>2.6828927674000003</v>
      </c>
      <c r="Y2512" s="4">
        <f>IF(bot_orders[[#This Row],[side]]="buy", bot_orders[[#This Row],[accFillSz]] + bot_orders[[#This Row],[fee]], -bot_orders[[#This Row],[accFillSz]])</f>
        <v>-4.2640000000000002</v>
      </c>
      <c r="Z2512" s="4">
        <f>IF(bot_orders[[#This Row],[side]]="sell",bot_orders[[#This Row],[accFillSz]]*bot_orders[[#This Row],[avgPx]]+bot_orders[[#This Row],[fee]], 0)</f>
        <v>2.6828927674000003</v>
      </c>
      <c r="AA2512" s="4">
        <f>IF(bot_orders[[#This Row],[side]]="sell",-bot_orders[[#This Row],[accFillSz]],bot_orders[[#This Row],[accFillSz]]+bot_orders[[#This Row],[fee]])</f>
        <v>-4.2640000000000002</v>
      </c>
      <c r="AB2512">
        <v>0</v>
      </c>
      <c r="AC2512" t="s">
        <v>39</v>
      </c>
      <c r="AD2512">
        <v>0</v>
      </c>
      <c r="AE2512" t="s">
        <v>40</v>
      </c>
      <c r="AF2512" t="s">
        <v>41</v>
      </c>
      <c r="AG2512" t="s">
        <v>42</v>
      </c>
      <c r="AH2512" t="s">
        <v>28</v>
      </c>
      <c r="AI2512">
        <v>-4.2640000000000002</v>
      </c>
      <c r="AJ2512">
        <v>2.68289277</v>
      </c>
    </row>
    <row r="2513" spans="1:36" x14ac:dyDescent="0.3">
      <c r="A2513">
        <v>2985</v>
      </c>
      <c r="B2513" t="s">
        <v>306</v>
      </c>
      <c r="C2513" t="s">
        <v>28</v>
      </c>
      <c r="D2513" t="s">
        <v>29</v>
      </c>
      <c r="E2513" t="s">
        <v>30</v>
      </c>
      <c r="F2513" t="s">
        <v>31</v>
      </c>
      <c r="G2513" t="s">
        <v>9348</v>
      </c>
      <c r="H2513" t="s">
        <v>9349</v>
      </c>
      <c r="I2513" s="4" t="s">
        <v>9346</v>
      </c>
      <c r="J2513" s="1">
        <f>((((bot_orders[[#This Row],[cTime]]/ 1000)+3*3600) / 86400) + DATE(1970,1,1))</f>
        <v>45771.178775300927</v>
      </c>
      <c r="K2513" s="4" t="s">
        <v>9350</v>
      </c>
      <c r="L2513" s="1">
        <f>((((bot_orders[[#This Row],[uTime]]/ 1000)+3*3600) / 86400) + DATE(1970,1,1))</f>
        <v>45771.185706608798</v>
      </c>
      <c r="M2513" t="s">
        <v>34</v>
      </c>
      <c r="N2513" t="s">
        <v>28</v>
      </c>
      <c r="O2513" t="s">
        <v>35</v>
      </c>
      <c r="P2513">
        <v>4.2640000000000002</v>
      </c>
      <c r="Q2513" t="s">
        <v>36</v>
      </c>
      <c r="R2513" t="s">
        <v>37</v>
      </c>
      <c r="S2513">
        <v>0.62639999999999996</v>
      </c>
      <c r="T2513">
        <v>0.62639999999999996</v>
      </c>
      <c r="U2513">
        <v>4.2640000000000002</v>
      </c>
      <c r="V2513">
        <v>-2.1367756999999999E-3</v>
      </c>
      <c r="W2513" t="s">
        <v>38</v>
      </c>
      <c r="X2513" s="4">
        <f>IF(bot_orders[[#This Row],[side]]="sell", bot_orders[[#This Row],[accFillSz]]*bot_orders[[#This Row],[avgPx]] + bot_orders[[#This Row],[fee]], -bot_orders[[#This Row],[accFillSz]]*bot_orders[[#This Row],[avgPx]])</f>
        <v>2.6688328242999999</v>
      </c>
      <c r="Y2513" s="4">
        <f>IF(bot_orders[[#This Row],[side]]="buy", bot_orders[[#This Row],[accFillSz]] + bot_orders[[#This Row],[fee]], -bot_orders[[#This Row],[accFillSz]])</f>
        <v>-4.2640000000000002</v>
      </c>
      <c r="Z2513" s="4">
        <f>IF(bot_orders[[#This Row],[side]]="sell",bot_orders[[#This Row],[accFillSz]]*bot_orders[[#This Row],[avgPx]]+bot_orders[[#This Row],[fee]], 0)</f>
        <v>2.6688328242999999</v>
      </c>
      <c r="AA2513" s="4">
        <f>IF(bot_orders[[#This Row],[side]]="sell",-bot_orders[[#This Row],[accFillSz]],bot_orders[[#This Row],[accFillSz]]+bot_orders[[#This Row],[fee]])</f>
        <v>-4.2640000000000002</v>
      </c>
      <c r="AB2513">
        <v>0</v>
      </c>
      <c r="AC2513" t="s">
        <v>39</v>
      </c>
      <c r="AD2513">
        <v>0</v>
      </c>
      <c r="AE2513" t="s">
        <v>40</v>
      </c>
      <c r="AF2513" t="s">
        <v>41</v>
      </c>
      <c r="AG2513" t="s">
        <v>42</v>
      </c>
      <c r="AH2513" t="s">
        <v>28</v>
      </c>
      <c r="AI2513">
        <v>-4.2640000000000002</v>
      </c>
      <c r="AJ2513">
        <v>2.66883282</v>
      </c>
    </row>
    <row r="2514" spans="1:36" x14ac:dyDescent="0.3">
      <c r="A2514">
        <v>2987</v>
      </c>
      <c r="B2514" t="s">
        <v>306</v>
      </c>
      <c r="C2514" t="s">
        <v>28</v>
      </c>
      <c r="D2514" t="s">
        <v>29</v>
      </c>
      <c r="E2514" t="s">
        <v>30</v>
      </c>
      <c r="F2514" t="s">
        <v>31</v>
      </c>
      <c r="G2514" t="s">
        <v>9354</v>
      </c>
      <c r="H2514" t="s">
        <v>9355</v>
      </c>
      <c r="I2514" s="4" t="s">
        <v>9352</v>
      </c>
      <c r="J2514" s="1">
        <f>((((bot_orders[[#This Row],[cTime]]/ 1000)+3*3600) / 86400) + DATE(1970,1,1))</f>
        <v>45771.181520601851</v>
      </c>
      <c r="K2514" s="4" t="s">
        <v>9356</v>
      </c>
      <c r="L2514" s="1">
        <f>((((bot_orders[[#This Row],[uTime]]/ 1000)+3*3600) / 86400) + DATE(1970,1,1))</f>
        <v>45771.182884444446</v>
      </c>
      <c r="M2514" t="s">
        <v>34</v>
      </c>
      <c r="N2514" t="s">
        <v>28</v>
      </c>
      <c r="O2514" t="s">
        <v>35</v>
      </c>
      <c r="P2514">
        <v>4.2640000000000002</v>
      </c>
      <c r="Q2514" t="s">
        <v>36</v>
      </c>
      <c r="R2514" t="s">
        <v>37</v>
      </c>
      <c r="S2514">
        <v>0.62319999999999998</v>
      </c>
      <c r="T2514">
        <v>0.62319999999999998</v>
      </c>
      <c r="U2514">
        <v>4.2640000000000002</v>
      </c>
      <c r="V2514">
        <v>-2.1258598000000002E-3</v>
      </c>
      <c r="W2514" t="s">
        <v>38</v>
      </c>
      <c r="X2514" s="4">
        <f>IF(bot_orders[[#This Row],[side]]="sell", bot_orders[[#This Row],[accFillSz]]*bot_orders[[#This Row],[avgPx]] + bot_orders[[#This Row],[fee]], -bot_orders[[#This Row],[accFillSz]]*bot_orders[[#This Row],[avgPx]])</f>
        <v>2.6551989402</v>
      </c>
      <c r="Y2514" s="4">
        <f>IF(bot_orders[[#This Row],[side]]="buy", bot_orders[[#This Row],[accFillSz]] + bot_orders[[#This Row],[fee]], -bot_orders[[#This Row],[accFillSz]])</f>
        <v>-4.2640000000000002</v>
      </c>
      <c r="Z2514" s="4">
        <f>IF(bot_orders[[#This Row],[side]]="sell",bot_orders[[#This Row],[accFillSz]]*bot_orders[[#This Row],[avgPx]]+bot_orders[[#This Row],[fee]], 0)</f>
        <v>2.6551989402</v>
      </c>
      <c r="AA2514" s="4">
        <f>IF(bot_orders[[#This Row],[side]]="sell",-bot_orders[[#This Row],[accFillSz]],bot_orders[[#This Row],[accFillSz]]+bot_orders[[#This Row],[fee]])</f>
        <v>-4.2640000000000002</v>
      </c>
      <c r="AB2514">
        <v>0</v>
      </c>
      <c r="AC2514" t="s">
        <v>39</v>
      </c>
      <c r="AD2514">
        <v>0</v>
      </c>
      <c r="AE2514" t="s">
        <v>40</v>
      </c>
      <c r="AF2514" t="s">
        <v>41</v>
      </c>
      <c r="AG2514" t="s">
        <v>42</v>
      </c>
      <c r="AH2514" t="s">
        <v>28</v>
      </c>
      <c r="AI2514">
        <v>-4.2640000000000002</v>
      </c>
      <c r="AJ2514">
        <v>2.65519894</v>
      </c>
    </row>
    <row r="2515" spans="1:36" x14ac:dyDescent="0.3">
      <c r="A2515">
        <v>2988</v>
      </c>
      <c r="B2515" t="s">
        <v>306</v>
      </c>
      <c r="C2515" t="s">
        <v>28</v>
      </c>
      <c r="D2515" t="s">
        <v>29</v>
      </c>
      <c r="E2515" t="s">
        <v>30</v>
      </c>
      <c r="F2515" t="s">
        <v>31</v>
      </c>
      <c r="G2515" t="s">
        <v>9354</v>
      </c>
      <c r="H2515" t="s">
        <v>9357</v>
      </c>
      <c r="I2515" s="4" t="s">
        <v>9358</v>
      </c>
      <c r="J2515" s="1">
        <f>((((bot_orders[[#This Row],[cTime]]/ 1000)+3*3600) / 86400) + DATE(1970,1,1))</f>
        <v>45771.182884467591</v>
      </c>
      <c r="K2515" s="4" t="s">
        <v>9359</v>
      </c>
      <c r="L2515" s="1">
        <f>((((bot_orders[[#This Row],[uTime]]/ 1000)+3*3600) / 86400) + DATE(1970,1,1))</f>
        <v>45771.249466423615</v>
      </c>
      <c r="M2515" t="s">
        <v>34</v>
      </c>
      <c r="N2515" t="s">
        <v>28</v>
      </c>
      <c r="O2515" t="s">
        <v>35</v>
      </c>
      <c r="P2515">
        <v>4.2679999999999998</v>
      </c>
      <c r="Q2515" t="s">
        <v>36</v>
      </c>
      <c r="R2515" t="s">
        <v>55</v>
      </c>
      <c r="S2515">
        <v>0.62</v>
      </c>
      <c r="T2515">
        <v>0.62</v>
      </c>
      <c r="U2515">
        <v>4.2679999999999998</v>
      </c>
      <c r="V2515">
        <v>-3.4144000000000002E-3</v>
      </c>
      <c r="W2515" t="s">
        <v>39</v>
      </c>
      <c r="X2515" s="4">
        <f>IF(bot_orders[[#This Row],[side]]="sell", bot_orders[[#This Row],[accFillSz]]*bot_orders[[#This Row],[avgPx]] + bot_orders[[#This Row],[fee]], -bot_orders[[#This Row],[accFillSz]]*bot_orders[[#This Row],[avgPx]])</f>
        <v>-2.6461600000000001</v>
      </c>
      <c r="Y2515" s="4">
        <f>IF(bot_orders[[#This Row],[side]]="buy", bot_orders[[#This Row],[accFillSz]] + bot_orders[[#This Row],[fee]], -bot_orders[[#This Row],[accFillSz]])</f>
        <v>4.2645856000000002</v>
      </c>
      <c r="Z2515" s="4">
        <f>IF(bot_orders[[#This Row],[side]]="sell",bot_orders[[#This Row],[accFillSz]]*bot_orders[[#This Row],[avgPx]]+bot_orders[[#This Row],[fee]], 0)</f>
        <v>0</v>
      </c>
      <c r="AA2515" s="4">
        <f>IF(bot_orders[[#This Row],[side]]="sell",-bot_orders[[#This Row],[accFillSz]],bot_orders[[#This Row],[accFillSz]]+bot_orders[[#This Row],[fee]])</f>
        <v>4.2645856000000002</v>
      </c>
      <c r="AB2515">
        <v>0</v>
      </c>
      <c r="AC2515" t="s">
        <v>38</v>
      </c>
      <c r="AD2515">
        <v>0</v>
      </c>
      <c r="AE2515" t="s">
        <v>40</v>
      </c>
      <c r="AF2515" t="s">
        <v>41</v>
      </c>
      <c r="AG2515" t="s">
        <v>42</v>
      </c>
      <c r="AH2515" t="s">
        <v>28</v>
      </c>
      <c r="AI2515">
        <v>4.2645856000000002</v>
      </c>
      <c r="AJ2515">
        <v>-2.6461600000000001</v>
      </c>
    </row>
    <row r="2516" spans="1:36" x14ac:dyDescent="0.3">
      <c r="A2516">
        <v>2990</v>
      </c>
      <c r="B2516" t="s">
        <v>306</v>
      </c>
      <c r="C2516" t="s">
        <v>28</v>
      </c>
      <c r="D2516" t="s">
        <v>29</v>
      </c>
      <c r="E2516" t="s">
        <v>30</v>
      </c>
      <c r="F2516" t="s">
        <v>31</v>
      </c>
      <c r="G2516" t="s">
        <v>9348</v>
      </c>
      <c r="H2516" t="s">
        <v>9363</v>
      </c>
      <c r="I2516" s="4" t="s">
        <v>9364</v>
      </c>
      <c r="J2516" s="1">
        <f>((((bot_orders[[#This Row],[cTime]]/ 1000)+3*3600) / 86400) + DATE(1970,1,1))</f>
        <v>45771.185706631943</v>
      </c>
      <c r="K2516" s="4" t="s">
        <v>9365</v>
      </c>
      <c r="L2516" s="1">
        <f>((((bot_orders[[#This Row],[uTime]]/ 1000)+3*3600) / 86400) + DATE(1970,1,1))</f>
        <v>45771.241828275466</v>
      </c>
      <c r="M2516" t="s">
        <v>34</v>
      </c>
      <c r="N2516" t="s">
        <v>28</v>
      </c>
      <c r="O2516" t="s">
        <v>35</v>
      </c>
      <c r="P2516">
        <v>4.2679999999999998</v>
      </c>
      <c r="Q2516" t="s">
        <v>36</v>
      </c>
      <c r="R2516" t="s">
        <v>55</v>
      </c>
      <c r="S2516">
        <v>0.62319999999999998</v>
      </c>
      <c r="T2516">
        <v>0.62319999999999998</v>
      </c>
      <c r="U2516">
        <v>4.2679999999999998</v>
      </c>
      <c r="V2516">
        <v>-3.4144000000000002E-3</v>
      </c>
      <c r="W2516" t="s">
        <v>39</v>
      </c>
      <c r="X2516" s="4">
        <f>IF(bot_orders[[#This Row],[side]]="sell", bot_orders[[#This Row],[accFillSz]]*bot_orders[[#This Row],[avgPx]] + bot_orders[[#This Row],[fee]], -bot_orders[[#This Row],[accFillSz]]*bot_orders[[#This Row],[avgPx]])</f>
        <v>-2.6598175999999998</v>
      </c>
      <c r="Y2516" s="4">
        <f>IF(bot_orders[[#This Row],[side]]="buy", bot_orders[[#This Row],[accFillSz]] + bot_orders[[#This Row],[fee]], -bot_orders[[#This Row],[accFillSz]])</f>
        <v>4.2645856000000002</v>
      </c>
      <c r="Z2516" s="4">
        <f>IF(bot_orders[[#This Row],[side]]="sell",bot_orders[[#This Row],[accFillSz]]*bot_orders[[#This Row],[avgPx]]+bot_orders[[#This Row],[fee]], 0)</f>
        <v>0</v>
      </c>
      <c r="AA2516" s="4">
        <f>IF(bot_orders[[#This Row],[side]]="sell",-bot_orders[[#This Row],[accFillSz]],bot_orders[[#This Row],[accFillSz]]+bot_orders[[#This Row],[fee]])</f>
        <v>4.2645856000000002</v>
      </c>
      <c r="AB2516">
        <v>0</v>
      </c>
      <c r="AC2516" t="s">
        <v>38</v>
      </c>
      <c r="AD2516">
        <v>0</v>
      </c>
      <c r="AE2516" t="s">
        <v>40</v>
      </c>
      <c r="AF2516" t="s">
        <v>41</v>
      </c>
      <c r="AG2516" t="s">
        <v>42</v>
      </c>
      <c r="AH2516" t="s">
        <v>28</v>
      </c>
      <c r="AI2516">
        <v>4.2645856000000002</v>
      </c>
      <c r="AJ2516">
        <v>-2.6598175999999998</v>
      </c>
    </row>
    <row r="2517" spans="1:36" x14ac:dyDescent="0.3">
      <c r="A2517">
        <v>2993</v>
      </c>
      <c r="B2517" t="s">
        <v>306</v>
      </c>
      <c r="C2517" t="s">
        <v>28</v>
      </c>
      <c r="D2517" t="s">
        <v>29</v>
      </c>
      <c r="E2517" t="s">
        <v>30</v>
      </c>
      <c r="F2517" t="s">
        <v>31</v>
      </c>
      <c r="G2517" t="s">
        <v>9340</v>
      </c>
      <c r="H2517" t="s">
        <v>9372</v>
      </c>
      <c r="I2517" s="4" t="s">
        <v>9370</v>
      </c>
      <c r="J2517" s="1">
        <f>((((bot_orders[[#This Row],[cTime]]/ 1000)+3*3600) / 86400) + DATE(1970,1,1))</f>
        <v>45771.188691238422</v>
      </c>
      <c r="K2517" s="4" t="s">
        <v>9373</v>
      </c>
      <c r="L2517" s="1">
        <f>((((bot_orders[[#This Row],[uTime]]/ 1000)+3*3600) / 86400) + DATE(1970,1,1))</f>
        <v>45771.199478553244</v>
      </c>
      <c r="M2517" t="s">
        <v>34</v>
      </c>
      <c r="N2517" t="s">
        <v>28</v>
      </c>
      <c r="O2517" t="s">
        <v>35</v>
      </c>
      <c r="P2517">
        <v>4.2679999999999998</v>
      </c>
      <c r="Q2517" t="s">
        <v>36</v>
      </c>
      <c r="R2517" t="s">
        <v>55</v>
      </c>
      <c r="S2517">
        <v>0.62639999999999996</v>
      </c>
      <c r="T2517">
        <v>0.62639999999999996</v>
      </c>
      <c r="U2517">
        <v>4.2679999999999998</v>
      </c>
      <c r="V2517">
        <v>-3.4144000000000002E-3</v>
      </c>
      <c r="W2517" t="s">
        <v>39</v>
      </c>
      <c r="X2517" s="4">
        <f>IF(bot_orders[[#This Row],[side]]="sell", bot_orders[[#This Row],[accFillSz]]*bot_orders[[#This Row],[avgPx]] + bot_orders[[#This Row],[fee]], -bot_orders[[#This Row],[accFillSz]]*bot_orders[[#This Row],[avgPx]])</f>
        <v>-2.6734751999999995</v>
      </c>
      <c r="Y2517" s="4">
        <f>IF(bot_orders[[#This Row],[side]]="buy", bot_orders[[#This Row],[accFillSz]] + bot_orders[[#This Row],[fee]], -bot_orders[[#This Row],[accFillSz]])</f>
        <v>4.2645856000000002</v>
      </c>
      <c r="Z2517" s="4">
        <f>IF(bot_orders[[#This Row],[side]]="sell",bot_orders[[#This Row],[accFillSz]]*bot_orders[[#This Row],[avgPx]]+bot_orders[[#This Row],[fee]], 0)</f>
        <v>0</v>
      </c>
      <c r="AA2517" s="4">
        <f>IF(bot_orders[[#This Row],[side]]="sell",-bot_orders[[#This Row],[accFillSz]],bot_orders[[#This Row],[accFillSz]]+bot_orders[[#This Row],[fee]])</f>
        <v>4.2645856000000002</v>
      </c>
      <c r="AB2517">
        <v>0</v>
      </c>
      <c r="AC2517" t="s">
        <v>38</v>
      </c>
      <c r="AD2517">
        <v>0</v>
      </c>
      <c r="AE2517" t="s">
        <v>40</v>
      </c>
      <c r="AF2517" t="s">
        <v>41</v>
      </c>
      <c r="AG2517" t="s">
        <v>42</v>
      </c>
      <c r="AH2517" t="s">
        <v>28</v>
      </c>
      <c r="AI2517">
        <v>4.2645856000000002</v>
      </c>
      <c r="AJ2517">
        <v>-2.6734751999999999</v>
      </c>
    </row>
    <row r="2518" spans="1:36" x14ac:dyDescent="0.3">
      <c r="A2518">
        <v>2996</v>
      </c>
      <c r="B2518" t="s">
        <v>306</v>
      </c>
      <c r="C2518" t="s">
        <v>28</v>
      </c>
      <c r="D2518" t="s">
        <v>29</v>
      </c>
      <c r="E2518" t="s">
        <v>30</v>
      </c>
      <c r="F2518" t="s">
        <v>31</v>
      </c>
      <c r="G2518" t="s">
        <v>9379</v>
      </c>
      <c r="H2518" t="s">
        <v>9380</v>
      </c>
      <c r="I2518" s="4" t="s">
        <v>9377</v>
      </c>
      <c r="J2518" s="1">
        <f>((((bot_orders[[#This Row],[cTime]]/ 1000)+3*3600) / 86400) + DATE(1970,1,1))</f>
        <v>45771.199478564813</v>
      </c>
      <c r="K2518" s="4" t="s">
        <v>9381</v>
      </c>
      <c r="L2518" s="1">
        <f>((((bot_orders[[#This Row],[uTime]]/ 1000)+3*3600) / 86400) + DATE(1970,1,1))</f>
        <v>45771.216804131946</v>
      </c>
      <c r="M2518" t="s">
        <v>34</v>
      </c>
      <c r="N2518" t="s">
        <v>28</v>
      </c>
      <c r="O2518" t="s">
        <v>35</v>
      </c>
      <c r="P2518">
        <v>4.2640000000000002</v>
      </c>
      <c r="Q2518" t="s">
        <v>36</v>
      </c>
      <c r="R2518" t="s">
        <v>37</v>
      </c>
      <c r="S2518">
        <v>0.62970000000000004</v>
      </c>
      <c r="T2518">
        <v>0.62970000000000004</v>
      </c>
      <c r="U2518">
        <v>4.2640000000000002</v>
      </c>
      <c r="V2518">
        <v>-2.1480326E-3</v>
      </c>
      <c r="W2518" t="s">
        <v>38</v>
      </c>
      <c r="X2518" s="4">
        <f>IF(bot_orders[[#This Row],[side]]="sell", bot_orders[[#This Row],[accFillSz]]*bot_orders[[#This Row],[avgPx]] + bot_orders[[#This Row],[fee]], -bot_orders[[#This Row],[accFillSz]]*bot_orders[[#This Row],[avgPx]])</f>
        <v>2.6828927674000003</v>
      </c>
      <c r="Y2518" s="4">
        <f>IF(bot_orders[[#This Row],[side]]="buy", bot_orders[[#This Row],[accFillSz]] + bot_orders[[#This Row],[fee]], -bot_orders[[#This Row],[accFillSz]])</f>
        <v>-4.2640000000000002</v>
      </c>
      <c r="Z2518" s="4">
        <f>IF(bot_orders[[#This Row],[side]]="sell",bot_orders[[#This Row],[accFillSz]]*bot_orders[[#This Row],[avgPx]]+bot_orders[[#This Row],[fee]], 0)</f>
        <v>2.6828927674000003</v>
      </c>
      <c r="AA2518" s="4">
        <f>IF(bot_orders[[#This Row],[side]]="sell",-bot_orders[[#This Row],[accFillSz]],bot_orders[[#This Row],[accFillSz]]+bot_orders[[#This Row],[fee]])</f>
        <v>-4.2640000000000002</v>
      </c>
      <c r="AB2518">
        <v>0</v>
      </c>
      <c r="AC2518" t="s">
        <v>39</v>
      </c>
      <c r="AD2518">
        <v>0</v>
      </c>
      <c r="AE2518" t="s">
        <v>40</v>
      </c>
      <c r="AF2518" t="s">
        <v>41</v>
      </c>
      <c r="AG2518" t="s">
        <v>42</v>
      </c>
      <c r="AH2518" t="s">
        <v>28</v>
      </c>
      <c r="AI2518">
        <v>-4.2640000000000002</v>
      </c>
      <c r="AJ2518">
        <v>2.68289277</v>
      </c>
    </row>
    <row r="2519" spans="1:36" x14ac:dyDescent="0.3">
      <c r="A2519">
        <v>2997</v>
      </c>
      <c r="B2519" t="s">
        <v>306</v>
      </c>
      <c r="C2519" t="s">
        <v>28</v>
      </c>
      <c r="D2519" t="s">
        <v>29</v>
      </c>
      <c r="E2519" t="s">
        <v>30</v>
      </c>
      <c r="F2519" t="s">
        <v>31</v>
      </c>
      <c r="G2519" t="s">
        <v>9379</v>
      </c>
      <c r="H2519" t="s">
        <v>9382</v>
      </c>
      <c r="I2519" s="4" t="s">
        <v>9383</v>
      </c>
      <c r="J2519" s="1">
        <f>((((bot_orders[[#This Row],[cTime]]/ 1000)+3*3600) / 86400) + DATE(1970,1,1))</f>
        <v>45771.21680415509</v>
      </c>
      <c r="K2519" s="4" t="s">
        <v>9384</v>
      </c>
      <c r="L2519" s="1">
        <f>((((bot_orders[[#This Row],[uTime]]/ 1000)+3*3600) / 86400) + DATE(1970,1,1))</f>
        <v>45771.238788703704</v>
      </c>
      <c r="M2519" t="s">
        <v>34</v>
      </c>
      <c r="N2519" t="s">
        <v>28</v>
      </c>
      <c r="O2519" t="s">
        <v>35</v>
      </c>
      <c r="P2519">
        <v>4.2679999999999998</v>
      </c>
      <c r="Q2519" t="s">
        <v>36</v>
      </c>
      <c r="R2519" t="s">
        <v>55</v>
      </c>
      <c r="S2519">
        <v>0.62639999999999996</v>
      </c>
      <c r="T2519">
        <v>0.62639999999999996</v>
      </c>
      <c r="U2519">
        <v>4.2679999999999998</v>
      </c>
      <c r="V2519">
        <v>-3.4144000000000002E-3</v>
      </c>
      <c r="W2519" t="s">
        <v>39</v>
      </c>
      <c r="X2519" s="4">
        <f>IF(bot_orders[[#This Row],[side]]="sell", bot_orders[[#This Row],[accFillSz]]*bot_orders[[#This Row],[avgPx]] + bot_orders[[#This Row],[fee]], -bot_orders[[#This Row],[accFillSz]]*bot_orders[[#This Row],[avgPx]])</f>
        <v>-2.6734751999999995</v>
      </c>
      <c r="Y2519" s="4">
        <f>IF(bot_orders[[#This Row],[side]]="buy", bot_orders[[#This Row],[accFillSz]] + bot_orders[[#This Row],[fee]], -bot_orders[[#This Row],[accFillSz]])</f>
        <v>4.2645856000000002</v>
      </c>
      <c r="Z2519" s="4">
        <f>IF(bot_orders[[#This Row],[side]]="sell",bot_orders[[#This Row],[accFillSz]]*bot_orders[[#This Row],[avgPx]]+bot_orders[[#This Row],[fee]], 0)</f>
        <v>0</v>
      </c>
      <c r="AA2519" s="4">
        <f>IF(bot_orders[[#This Row],[side]]="sell",-bot_orders[[#This Row],[accFillSz]],bot_orders[[#This Row],[accFillSz]]+bot_orders[[#This Row],[fee]])</f>
        <v>4.2645856000000002</v>
      </c>
      <c r="AB2519">
        <v>0</v>
      </c>
      <c r="AC2519" t="s">
        <v>38</v>
      </c>
      <c r="AD2519">
        <v>0</v>
      </c>
      <c r="AE2519" t="s">
        <v>40</v>
      </c>
      <c r="AF2519" t="s">
        <v>41</v>
      </c>
      <c r="AG2519" t="s">
        <v>42</v>
      </c>
      <c r="AH2519" t="s">
        <v>28</v>
      </c>
      <c r="AI2519">
        <v>4.2645856000000002</v>
      </c>
      <c r="AJ2519">
        <v>-2.6734751999999999</v>
      </c>
    </row>
    <row r="2520" spans="1:36" x14ac:dyDescent="0.3">
      <c r="A2520">
        <v>3000</v>
      </c>
      <c r="B2520" t="s">
        <v>306</v>
      </c>
      <c r="C2520" t="s">
        <v>28</v>
      </c>
      <c r="D2520" t="s">
        <v>29</v>
      </c>
      <c r="E2520" t="s">
        <v>30</v>
      </c>
      <c r="F2520" t="s">
        <v>31</v>
      </c>
      <c r="G2520" t="s">
        <v>9391</v>
      </c>
      <c r="H2520" t="s">
        <v>9392</v>
      </c>
      <c r="I2520" s="4" t="s">
        <v>9393</v>
      </c>
      <c r="J2520" s="1">
        <f>((((bot_orders[[#This Row],[cTime]]/ 1000)+3*3600) / 86400) + DATE(1970,1,1))</f>
        <v>45771.238788726856</v>
      </c>
      <c r="K2520" s="4" t="s">
        <v>9394</v>
      </c>
      <c r="L2520" s="1">
        <f>((((bot_orders[[#This Row],[uTime]]/ 1000)+3*3600) / 86400) + DATE(1970,1,1))</f>
        <v>45771.401821192136</v>
      </c>
      <c r="M2520" t="s">
        <v>34</v>
      </c>
      <c r="N2520" t="s">
        <v>28</v>
      </c>
      <c r="O2520" t="s">
        <v>35</v>
      </c>
      <c r="P2520">
        <v>4.2640000000000002</v>
      </c>
      <c r="Q2520" t="s">
        <v>36</v>
      </c>
      <c r="R2520" t="s">
        <v>37</v>
      </c>
      <c r="S2520">
        <v>0.62970000000000004</v>
      </c>
      <c r="T2520">
        <v>0.62970000000000004</v>
      </c>
      <c r="U2520">
        <v>4.2640000000000002</v>
      </c>
      <c r="V2520">
        <v>-2.1480326E-3</v>
      </c>
      <c r="W2520" t="s">
        <v>38</v>
      </c>
      <c r="X2520" s="4">
        <f>IF(bot_orders[[#This Row],[side]]="sell", bot_orders[[#This Row],[accFillSz]]*bot_orders[[#This Row],[avgPx]] + bot_orders[[#This Row],[fee]], -bot_orders[[#This Row],[accFillSz]]*bot_orders[[#This Row],[avgPx]])</f>
        <v>2.6828927674000003</v>
      </c>
      <c r="Y2520" s="4">
        <f>IF(bot_orders[[#This Row],[side]]="buy", bot_orders[[#This Row],[accFillSz]] + bot_orders[[#This Row],[fee]], -bot_orders[[#This Row],[accFillSz]])</f>
        <v>-4.2640000000000002</v>
      </c>
      <c r="Z2520" s="4">
        <f>IF(bot_orders[[#This Row],[side]]="sell",bot_orders[[#This Row],[accFillSz]]*bot_orders[[#This Row],[avgPx]]+bot_orders[[#This Row],[fee]], 0)</f>
        <v>2.6828927674000003</v>
      </c>
      <c r="AA2520" s="4">
        <f>IF(bot_orders[[#This Row],[side]]="sell",-bot_orders[[#This Row],[accFillSz]],bot_orders[[#This Row],[accFillSz]]+bot_orders[[#This Row],[fee]])</f>
        <v>-4.2640000000000002</v>
      </c>
      <c r="AB2520">
        <v>0</v>
      </c>
      <c r="AC2520" t="s">
        <v>39</v>
      </c>
      <c r="AD2520">
        <v>0</v>
      </c>
      <c r="AE2520" t="s">
        <v>40</v>
      </c>
      <c r="AF2520" t="s">
        <v>41</v>
      </c>
      <c r="AG2520" t="s">
        <v>42</v>
      </c>
      <c r="AH2520" t="s">
        <v>28</v>
      </c>
      <c r="AI2520">
        <v>-4.2640000000000002</v>
      </c>
      <c r="AJ2520">
        <v>2.68289277</v>
      </c>
    </row>
    <row r="2521" spans="1:36" x14ac:dyDescent="0.3">
      <c r="A2521">
        <v>3003</v>
      </c>
      <c r="B2521" t="s">
        <v>306</v>
      </c>
      <c r="C2521" t="s">
        <v>28</v>
      </c>
      <c r="D2521" t="s">
        <v>29</v>
      </c>
      <c r="E2521" t="s">
        <v>30</v>
      </c>
      <c r="F2521" t="s">
        <v>31</v>
      </c>
      <c r="G2521" t="s">
        <v>9400</v>
      </c>
      <c r="H2521" t="s">
        <v>9401</v>
      </c>
      <c r="I2521" s="4" t="s">
        <v>9402</v>
      </c>
      <c r="J2521" s="1">
        <f>((((bot_orders[[#This Row],[cTime]]/ 1000)+3*3600) / 86400) + DATE(1970,1,1))</f>
        <v>45771.241828298611</v>
      </c>
      <c r="K2521" s="4" t="s">
        <v>9403</v>
      </c>
      <c r="L2521" s="1">
        <f>((((bot_orders[[#This Row],[uTime]]/ 1000)+3*3600) / 86400) + DATE(1970,1,1))</f>
        <v>45771.394924120366</v>
      </c>
      <c r="M2521" t="s">
        <v>34</v>
      </c>
      <c r="N2521" t="s">
        <v>28</v>
      </c>
      <c r="O2521" t="s">
        <v>35</v>
      </c>
      <c r="P2521">
        <v>4.2640000000000002</v>
      </c>
      <c r="Q2521" t="s">
        <v>36</v>
      </c>
      <c r="R2521" t="s">
        <v>37</v>
      </c>
      <c r="S2521">
        <v>0.62639999999999996</v>
      </c>
      <c r="T2521">
        <v>0.62639999999999996</v>
      </c>
      <c r="U2521">
        <v>4.2640000000000002</v>
      </c>
      <c r="V2521">
        <v>-2.1367756999999999E-3</v>
      </c>
      <c r="W2521" t="s">
        <v>38</v>
      </c>
      <c r="X2521" s="4">
        <f>IF(bot_orders[[#This Row],[side]]="sell", bot_orders[[#This Row],[accFillSz]]*bot_orders[[#This Row],[avgPx]] + bot_orders[[#This Row],[fee]], -bot_orders[[#This Row],[accFillSz]]*bot_orders[[#This Row],[avgPx]])</f>
        <v>2.6688328242999999</v>
      </c>
      <c r="Y2521" s="4">
        <f>IF(bot_orders[[#This Row],[side]]="buy", bot_orders[[#This Row],[accFillSz]] + bot_orders[[#This Row],[fee]], -bot_orders[[#This Row],[accFillSz]])</f>
        <v>-4.2640000000000002</v>
      </c>
      <c r="Z2521" s="4">
        <f>IF(bot_orders[[#This Row],[side]]="sell",bot_orders[[#This Row],[accFillSz]]*bot_orders[[#This Row],[avgPx]]+bot_orders[[#This Row],[fee]], 0)</f>
        <v>2.6688328242999999</v>
      </c>
      <c r="AA2521" s="4">
        <f>IF(bot_orders[[#This Row],[side]]="sell",-bot_orders[[#This Row],[accFillSz]],bot_orders[[#This Row],[accFillSz]]+bot_orders[[#This Row],[fee]])</f>
        <v>-4.2640000000000002</v>
      </c>
      <c r="AB2521">
        <v>0</v>
      </c>
      <c r="AC2521" t="s">
        <v>39</v>
      </c>
      <c r="AD2521">
        <v>0</v>
      </c>
      <c r="AE2521" t="s">
        <v>40</v>
      </c>
      <c r="AF2521" t="s">
        <v>41</v>
      </c>
      <c r="AG2521" t="s">
        <v>42</v>
      </c>
      <c r="AH2521" t="s">
        <v>28</v>
      </c>
      <c r="AI2521">
        <v>-4.2640000000000002</v>
      </c>
      <c r="AJ2521">
        <v>2.66883282</v>
      </c>
    </row>
    <row r="2522" spans="1:36" x14ac:dyDescent="0.3">
      <c r="A2522">
        <v>3005</v>
      </c>
      <c r="B2522" t="s">
        <v>306</v>
      </c>
      <c r="C2522" t="s">
        <v>28</v>
      </c>
      <c r="D2522" t="s">
        <v>29</v>
      </c>
      <c r="E2522" t="s">
        <v>30</v>
      </c>
      <c r="F2522" t="s">
        <v>31</v>
      </c>
      <c r="G2522" t="s">
        <v>9407</v>
      </c>
      <c r="H2522" t="s">
        <v>9408</v>
      </c>
      <c r="I2522" s="4" t="s">
        <v>9405</v>
      </c>
      <c r="J2522" s="1">
        <f>((((bot_orders[[#This Row],[cTime]]/ 1000)+3*3600) / 86400) + DATE(1970,1,1))</f>
        <v>45771.249466446759</v>
      </c>
      <c r="K2522" s="4" t="s">
        <v>9409</v>
      </c>
      <c r="L2522" s="1">
        <f>((((bot_orders[[#This Row],[uTime]]/ 1000)+3*3600) / 86400) + DATE(1970,1,1))</f>
        <v>45771.390617245372</v>
      </c>
      <c r="M2522" t="s">
        <v>34</v>
      </c>
      <c r="N2522" t="s">
        <v>28</v>
      </c>
      <c r="O2522" t="s">
        <v>35</v>
      </c>
      <c r="P2522">
        <v>4.2640000000000002</v>
      </c>
      <c r="Q2522" t="s">
        <v>36</v>
      </c>
      <c r="R2522" t="s">
        <v>37</v>
      </c>
      <c r="S2522">
        <v>0.62319999999999998</v>
      </c>
      <c r="T2522">
        <v>0.62319999999999998</v>
      </c>
      <c r="U2522">
        <v>4.2640000000000002</v>
      </c>
      <c r="V2522">
        <v>-2.1258598000000002E-3</v>
      </c>
      <c r="W2522" t="s">
        <v>38</v>
      </c>
      <c r="X2522" s="4">
        <f>IF(bot_orders[[#This Row],[side]]="sell", bot_orders[[#This Row],[accFillSz]]*bot_orders[[#This Row],[avgPx]] + bot_orders[[#This Row],[fee]], -bot_orders[[#This Row],[accFillSz]]*bot_orders[[#This Row],[avgPx]])</f>
        <v>2.6551989402</v>
      </c>
      <c r="Y2522" s="4">
        <f>IF(bot_orders[[#This Row],[side]]="buy", bot_orders[[#This Row],[accFillSz]] + bot_orders[[#This Row],[fee]], -bot_orders[[#This Row],[accFillSz]])</f>
        <v>-4.2640000000000002</v>
      </c>
      <c r="Z2522" s="4">
        <f>IF(bot_orders[[#This Row],[side]]="sell",bot_orders[[#This Row],[accFillSz]]*bot_orders[[#This Row],[avgPx]]+bot_orders[[#This Row],[fee]], 0)</f>
        <v>2.6551989402</v>
      </c>
      <c r="AA2522" s="4">
        <f>IF(bot_orders[[#This Row],[side]]="sell",-bot_orders[[#This Row],[accFillSz]],bot_orders[[#This Row],[accFillSz]]+bot_orders[[#This Row],[fee]])</f>
        <v>-4.2640000000000002</v>
      </c>
      <c r="AB2522">
        <v>0</v>
      </c>
      <c r="AC2522" t="s">
        <v>39</v>
      </c>
      <c r="AD2522">
        <v>0</v>
      </c>
      <c r="AE2522" t="s">
        <v>40</v>
      </c>
      <c r="AF2522" t="s">
        <v>41</v>
      </c>
      <c r="AG2522" t="s">
        <v>42</v>
      </c>
      <c r="AH2522" t="s">
        <v>28</v>
      </c>
      <c r="AI2522">
        <v>-4.2640000000000002</v>
      </c>
      <c r="AJ2522">
        <v>2.65519894</v>
      </c>
    </row>
    <row r="2523" spans="1:36" x14ac:dyDescent="0.3">
      <c r="A2523">
        <v>3023</v>
      </c>
      <c r="B2523" t="s">
        <v>306</v>
      </c>
      <c r="C2523" t="s">
        <v>28</v>
      </c>
      <c r="D2523" t="s">
        <v>29</v>
      </c>
      <c r="E2523" t="s">
        <v>30</v>
      </c>
      <c r="F2523" t="s">
        <v>31</v>
      </c>
      <c r="G2523" t="s">
        <v>9407</v>
      </c>
      <c r="H2523" t="s">
        <v>9460</v>
      </c>
      <c r="I2523" s="4" t="s">
        <v>9461</v>
      </c>
      <c r="J2523" s="1">
        <f>((((bot_orders[[#This Row],[cTime]]/ 1000)+3*3600) / 86400) + DATE(1970,1,1))</f>
        <v>45771.390617268524</v>
      </c>
      <c r="K2523" s="4" t="s">
        <v>9462</v>
      </c>
      <c r="L2523" s="1">
        <f>((((bot_orders[[#This Row],[uTime]]/ 1000)+3*3600) / 86400) + DATE(1970,1,1))</f>
        <v>45771.442621817128</v>
      </c>
      <c r="M2523" t="s">
        <v>34</v>
      </c>
      <c r="N2523" t="s">
        <v>28</v>
      </c>
      <c r="O2523" t="s">
        <v>35</v>
      </c>
      <c r="P2523">
        <v>4.2679999999999998</v>
      </c>
      <c r="Q2523" t="s">
        <v>36</v>
      </c>
      <c r="R2523" t="s">
        <v>55</v>
      </c>
      <c r="S2523">
        <v>0.62</v>
      </c>
      <c r="T2523">
        <v>0.62</v>
      </c>
      <c r="U2523">
        <v>4.2679999999999998</v>
      </c>
      <c r="V2523">
        <v>-3.4144000000000002E-3</v>
      </c>
      <c r="W2523" t="s">
        <v>39</v>
      </c>
      <c r="X2523" s="4">
        <f>IF(bot_orders[[#This Row],[side]]="sell", bot_orders[[#This Row],[accFillSz]]*bot_orders[[#This Row],[avgPx]] + bot_orders[[#This Row],[fee]], -bot_orders[[#This Row],[accFillSz]]*bot_orders[[#This Row],[avgPx]])</f>
        <v>-2.6461600000000001</v>
      </c>
      <c r="Y2523" s="4">
        <f>IF(bot_orders[[#This Row],[side]]="buy", bot_orders[[#This Row],[accFillSz]] + bot_orders[[#This Row],[fee]], -bot_orders[[#This Row],[accFillSz]])</f>
        <v>4.2645856000000002</v>
      </c>
      <c r="Z2523" s="4">
        <f>IF(bot_orders[[#This Row],[side]]="sell",bot_orders[[#This Row],[accFillSz]]*bot_orders[[#This Row],[avgPx]]+bot_orders[[#This Row],[fee]], 0)</f>
        <v>0</v>
      </c>
      <c r="AA2523" s="4">
        <f>IF(bot_orders[[#This Row],[side]]="sell",-bot_orders[[#This Row],[accFillSz]],bot_orders[[#This Row],[accFillSz]]+bot_orders[[#This Row],[fee]])</f>
        <v>4.2645856000000002</v>
      </c>
      <c r="AB2523">
        <v>0</v>
      </c>
      <c r="AC2523" t="s">
        <v>38</v>
      </c>
      <c r="AD2523">
        <v>0</v>
      </c>
      <c r="AE2523" t="s">
        <v>40</v>
      </c>
      <c r="AF2523" t="s">
        <v>41</v>
      </c>
      <c r="AG2523" t="s">
        <v>42</v>
      </c>
      <c r="AH2523" t="s">
        <v>28</v>
      </c>
      <c r="AI2523">
        <v>4.2645856000000002</v>
      </c>
      <c r="AJ2523">
        <v>-2.6461600000000001</v>
      </c>
    </row>
    <row r="2524" spans="1:36" x14ac:dyDescent="0.3">
      <c r="A2524">
        <v>3026</v>
      </c>
      <c r="B2524" t="s">
        <v>306</v>
      </c>
      <c r="C2524" t="s">
        <v>28</v>
      </c>
      <c r="D2524" t="s">
        <v>29</v>
      </c>
      <c r="E2524" t="s">
        <v>30</v>
      </c>
      <c r="F2524" t="s">
        <v>31</v>
      </c>
      <c r="G2524" t="s">
        <v>9400</v>
      </c>
      <c r="H2524" t="s">
        <v>9469</v>
      </c>
      <c r="I2524" s="4" t="s">
        <v>9470</v>
      </c>
      <c r="J2524" s="1">
        <f>((((bot_orders[[#This Row],[cTime]]/ 1000)+3*3600) / 86400) + DATE(1970,1,1))</f>
        <v>45771.394924143518</v>
      </c>
      <c r="K2524" s="4" t="s">
        <v>9471</v>
      </c>
      <c r="L2524" s="1">
        <f>((((bot_orders[[#This Row],[uTime]]/ 1000)+3*3600) / 86400) + DATE(1970,1,1))</f>
        <v>45771.414782685184</v>
      </c>
      <c r="M2524" t="s">
        <v>34</v>
      </c>
      <c r="N2524" t="s">
        <v>28</v>
      </c>
      <c r="O2524" t="s">
        <v>35</v>
      </c>
      <c r="P2524">
        <v>4.2679999999999998</v>
      </c>
      <c r="Q2524" t="s">
        <v>36</v>
      </c>
      <c r="R2524" t="s">
        <v>55</v>
      </c>
      <c r="S2524">
        <v>0.62319999999999998</v>
      </c>
      <c r="T2524">
        <v>0.62319999999999998</v>
      </c>
      <c r="U2524">
        <v>4.2679999999999998</v>
      </c>
      <c r="V2524">
        <v>-3.4144000000000002E-3</v>
      </c>
      <c r="W2524" t="s">
        <v>39</v>
      </c>
      <c r="X2524" s="4">
        <f>IF(bot_orders[[#This Row],[side]]="sell", bot_orders[[#This Row],[accFillSz]]*bot_orders[[#This Row],[avgPx]] + bot_orders[[#This Row],[fee]], -bot_orders[[#This Row],[accFillSz]]*bot_orders[[#This Row],[avgPx]])</f>
        <v>-2.6598175999999998</v>
      </c>
      <c r="Y2524" s="4">
        <f>IF(bot_orders[[#This Row],[side]]="buy", bot_orders[[#This Row],[accFillSz]] + bot_orders[[#This Row],[fee]], -bot_orders[[#This Row],[accFillSz]])</f>
        <v>4.2645856000000002</v>
      </c>
      <c r="Z2524" s="4">
        <f>IF(bot_orders[[#This Row],[side]]="sell",bot_orders[[#This Row],[accFillSz]]*bot_orders[[#This Row],[avgPx]]+bot_orders[[#This Row],[fee]], 0)</f>
        <v>0</v>
      </c>
      <c r="AA2524" s="4">
        <f>IF(bot_orders[[#This Row],[side]]="sell",-bot_orders[[#This Row],[accFillSz]],bot_orders[[#This Row],[accFillSz]]+bot_orders[[#This Row],[fee]])</f>
        <v>4.2645856000000002</v>
      </c>
      <c r="AB2524">
        <v>0</v>
      </c>
      <c r="AC2524" t="s">
        <v>38</v>
      </c>
      <c r="AD2524">
        <v>0</v>
      </c>
      <c r="AE2524" t="s">
        <v>40</v>
      </c>
      <c r="AF2524" t="s">
        <v>41</v>
      </c>
      <c r="AG2524" t="s">
        <v>42</v>
      </c>
      <c r="AH2524" t="s">
        <v>28</v>
      </c>
      <c r="AI2524">
        <v>4.2645856000000002</v>
      </c>
      <c r="AJ2524">
        <v>-2.6598175999999998</v>
      </c>
    </row>
    <row r="2525" spans="1:36" x14ac:dyDescent="0.3">
      <c r="A2525">
        <v>3028</v>
      </c>
      <c r="B2525" t="s">
        <v>306</v>
      </c>
      <c r="C2525" t="s">
        <v>28</v>
      </c>
      <c r="D2525" t="s">
        <v>29</v>
      </c>
      <c r="E2525" t="s">
        <v>30</v>
      </c>
      <c r="F2525" t="s">
        <v>31</v>
      </c>
      <c r="G2525" t="s">
        <v>9391</v>
      </c>
      <c r="H2525" t="s">
        <v>9475</v>
      </c>
      <c r="I2525" s="4" t="s">
        <v>9390</v>
      </c>
      <c r="J2525" s="1">
        <f>((((bot_orders[[#This Row],[cTime]]/ 1000)+3*3600) / 86400) + DATE(1970,1,1))</f>
        <v>45771.401821203704</v>
      </c>
      <c r="K2525" s="4" t="s">
        <v>9476</v>
      </c>
      <c r="L2525" s="1">
        <f>((((bot_orders[[#This Row],[uTime]]/ 1000)+3*3600) / 86400) + DATE(1970,1,1))</f>
        <v>45771.406090185184</v>
      </c>
      <c r="M2525" t="s">
        <v>34</v>
      </c>
      <c r="N2525" t="s">
        <v>28</v>
      </c>
      <c r="O2525" t="s">
        <v>35</v>
      </c>
      <c r="P2525">
        <v>4.2679999999999998</v>
      </c>
      <c r="Q2525" t="s">
        <v>36</v>
      </c>
      <c r="R2525" t="s">
        <v>55</v>
      </c>
      <c r="S2525">
        <v>0.62639999999999996</v>
      </c>
      <c r="T2525">
        <v>0.62639999999999996</v>
      </c>
      <c r="U2525">
        <v>4.2679999999999998</v>
      </c>
      <c r="V2525">
        <v>-3.4144000000000002E-3</v>
      </c>
      <c r="W2525" t="s">
        <v>39</v>
      </c>
      <c r="X2525" s="4">
        <f>IF(bot_orders[[#This Row],[side]]="sell", bot_orders[[#This Row],[accFillSz]]*bot_orders[[#This Row],[avgPx]] + bot_orders[[#This Row],[fee]], -bot_orders[[#This Row],[accFillSz]]*bot_orders[[#This Row],[avgPx]])</f>
        <v>-2.6734751999999995</v>
      </c>
      <c r="Y2525" s="4">
        <f>IF(bot_orders[[#This Row],[side]]="buy", bot_orders[[#This Row],[accFillSz]] + bot_orders[[#This Row],[fee]], -bot_orders[[#This Row],[accFillSz]])</f>
        <v>4.2645856000000002</v>
      </c>
      <c r="Z2525" s="4">
        <f>IF(bot_orders[[#This Row],[side]]="sell",bot_orders[[#This Row],[accFillSz]]*bot_orders[[#This Row],[avgPx]]+bot_orders[[#This Row],[fee]], 0)</f>
        <v>0</v>
      </c>
      <c r="AA2525" s="4">
        <f>IF(bot_orders[[#This Row],[side]]="sell",-bot_orders[[#This Row],[accFillSz]],bot_orders[[#This Row],[accFillSz]]+bot_orders[[#This Row],[fee]])</f>
        <v>4.2645856000000002</v>
      </c>
      <c r="AB2525">
        <v>0</v>
      </c>
      <c r="AC2525" t="s">
        <v>38</v>
      </c>
      <c r="AD2525">
        <v>0</v>
      </c>
      <c r="AE2525" t="s">
        <v>40</v>
      </c>
      <c r="AF2525" t="s">
        <v>41</v>
      </c>
      <c r="AG2525" t="s">
        <v>42</v>
      </c>
      <c r="AH2525" t="s">
        <v>28</v>
      </c>
      <c r="AI2525">
        <v>4.2645856000000002</v>
      </c>
      <c r="AJ2525">
        <v>-2.6734751999999999</v>
      </c>
    </row>
    <row r="2526" spans="1:36" x14ac:dyDescent="0.3">
      <c r="A2526">
        <v>3032</v>
      </c>
      <c r="B2526" t="s">
        <v>306</v>
      </c>
      <c r="C2526" t="s">
        <v>28</v>
      </c>
      <c r="D2526" t="s">
        <v>29</v>
      </c>
      <c r="E2526" t="s">
        <v>30</v>
      </c>
      <c r="F2526" t="s">
        <v>31</v>
      </c>
      <c r="G2526" t="s">
        <v>9485</v>
      </c>
      <c r="H2526" t="s">
        <v>9486</v>
      </c>
      <c r="I2526" s="4" t="s">
        <v>9487</v>
      </c>
      <c r="J2526" s="1">
        <f>((((bot_orders[[#This Row],[cTime]]/ 1000)+3*3600) / 86400) + DATE(1970,1,1))</f>
        <v>45771.40609019676</v>
      </c>
      <c r="K2526" s="4" t="s">
        <v>9488</v>
      </c>
      <c r="L2526" s="1">
        <f>((((bot_orders[[#This Row],[uTime]]/ 1000)+3*3600) / 86400) + DATE(1970,1,1))</f>
        <v>45771.609110798614</v>
      </c>
      <c r="M2526" t="s">
        <v>34</v>
      </c>
      <c r="N2526" t="s">
        <v>28</v>
      </c>
      <c r="O2526" t="s">
        <v>35</v>
      </c>
      <c r="P2526">
        <v>4.2640000000000002</v>
      </c>
      <c r="Q2526" t="s">
        <v>36</v>
      </c>
      <c r="R2526" t="s">
        <v>37</v>
      </c>
      <c r="S2526">
        <v>0.62970000000000004</v>
      </c>
      <c r="T2526">
        <v>0.62970000000000004</v>
      </c>
      <c r="U2526">
        <v>4.2640000000000002</v>
      </c>
      <c r="V2526">
        <v>-2.1480326E-3</v>
      </c>
      <c r="W2526" t="s">
        <v>38</v>
      </c>
      <c r="X2526" s="4">
        <f>IF(bot_orders[[#This Row],[side]]="sell", bot_orders[[#This Row],[accFillSz]]*bot_orders[[#This Row],[avgPx]] + bot_orders[[#This Row],[fee]], -bot_orders[[#This Row],[accFillSz]]*bot_orders[[#This Row],[avgPx]])</f>
        <v>2.6828927674000003</v>
      </c>
      <c r="Y2526" s="4">
        <f>IF(bot_orders[[#This Row],[side]]="buy", bot_orders[[#This Row],[accFillSz]] + bot_orders[[#This Row],[fee]], -bot_orders[[#This Row],[accFillSz]])</f>
        <v>-4.2640000000000002</v>
      </c>
      <c r="Z2526" s="4">
        <f>IF(bot_orders[[#This Row],[side]]="sell",bot_orders[[#This Row],[accFillSz]]*bot_orders[[#This Row],[avgPx]]+bot_orders[[#This Row],[fee]], 0)</f>
        <v>2.6828927674000003</v>
      </c>
      <c r="AA2526" s="4">
        <f>IF(bot_orders[[#This Row],[side]]="sell",-bot_orders[[#This Row],[accFillSz]],bot_orders[[#This Row],[accFillSz]]+bot_orders[[#This Row],[fee]])</f>
        <v>-4.2640000000000002</v>
      </c>
      <c r="AB2526">
        <v>0</v>
      </c>
      <c r="AC2526" t="s">
        <v>39</v>
      </c>
      <c r="AD2526">
        <v>0</v>
      </c>
      <c r="AE2526" t="s">
        <v>40</v>
      </c>
      <c r="AF2526" t="s">
        <v>41</v>
      </c>
      <c r="AG2526" t="s">
        <v>42</v>
      </c>
      <c r="AH2526" t="s">
        <v>28</v>
      </c>
      <c r="AI2526">
        <v>-4.2640000000000002</v>
      </c>
      <c r="AJ2526">
        <v>2.68289277</v>
      </c>
    </row>
    <row r="2527" spans="1:36" x14ac:dyDescent="0.3">
      <c r="A2527">
        <v>3035</v>
      </c>
      <c r="B2527" t="s">
        <v>306</v>
      </c>
      <c r="C2527" t="s">
        <v>28</v>
      </c>
      <c r="D2527" t="s">
        <v>29</v>
      </c>
      <c r="E2527" t="s">
        <v>30</v>
      </c>
      <c r="F2527" t="s">
        <v>31</v>
      </c>
      <c r="G2527" t="s">
        <v>9494</v>
      </c>
      <c r="H2527" t="s">
        <v>9495</v>
      </c>
      <c r="I2527" s="4" t="s">
        <v>9496</v>
      </c>
      <c r="J2527" s="1">
        <f>((((bot_orders[[#This Row],[cTime]]/ 1000)+3*3600) / 86400) + DATE(1970,1,1))</f>
        <v>45771.414782708336</v>
      </c>
      <c r="K2527" s="4" t="s">
        <v>9497</v>
      </c>
      <c r="L2527" s="1">
        <f>((((bot_orders[[#This Row],[uTime]]/ 1000)+3*3600) / 86400) + DATE(1970,1,1))</f>
        <v>45771.425892164349</v>
      </c>
      <c r="M2527" t="s">
        <v>34</v>
      </c>
      <c r="N2527" t="s">
        <v>28</v>
      </c>
      <c r="O2527" t="s">
        <v>35</v>
      </c>
      <c r="P2527">
        <v>4.2640000000000002</v>
      </c>
      <c r="Q2527" t="s">
        <v>36</v>
      </c>
      <c r="R2527" t="s">
        <v>37</v>
      </c>
      <c r="S2527">
        <v>0.62639999999999996</v>
      </c>
      <c r="T2527">
        <v>0.62639999999999996</v>
      </c>
      <c r="U2527">
        <v>4.2640000000000002</v>
      </c>
      <c r="V2527">
        <v>-2.1367756999999999E-3</v>
      </c>
      <c r="W2527" t="s">
        <v>38</v>
      </c>
      <c r="X2527" s="4">
        <f>IF(bot_orders[[#This Row],[side]]="sell", bot_orders[[#This Row],[accFillSz]]*bot_orders[[#This Row],[avgPx]] + bot_orders[[#This Row],[fee]], -bot_orders[[#This Row],[accFillSz]]*bot_orders[[#This Row],[avgPx]])</f>
        <v>2.6688328242999999</v>
      </c>
      <c r="Y2527" s="4">
        <f>IF(bot_orders[[#This Row],[side]]="buy", bot_orders[[#This Row],[accFillSz]] + bot_orders[[#This Row],[fee]], -bot_orders[[#This Row],[accFillSz]])</f>
        <v>-4.2640000000000002</v>
      </c>
      <c r="Z2527" s="4">
        <f>IF(bot_orders[[#This Row],[side]]="sell",bot_orders[[#This Row],[accFillSz]]*bot_orders[[#This Row],[avgPx]]+bot_orders[[#This Row],[fee]], 0)</f>
        <v>2.6688328242999999</v>
      </c>
      <c r="AA2527" s="4">
        <f>IF(bot_orders[[#This Row],[side]]="sell",-bot_orders[[#This Row],[accFillSz]],bot_orders[[#This Row],[accFillSz]]+bot_orders[[#This Row],[fee]])</f>
        <v>-4.2640000000000002</v>
      </c>
      <c r="AB2527">
        <v>0</v>
      </c>
      <c r="AC2527" t="s">
        <v>39</v>
      </c>
      <c r="AD2527">
        <v>0</v>
      </c>
      <c r="AE2527" t="s">
        <v>40</v>
      </c>
      <c r="AF2527" t="s">
        <v>41</v>
      </c>
      <c r="AG2527" t="s">
        <v>42</v>
      </c>
      <c r="AH2527" t="s">
        <v>28</v>
      </c>
      <c r="AI2527">
        <v>-4.2640000000000002</v>
      </c>
      <c r="AJ2527">
        <v>2.66883282</v>
      </c>
    </row>
    <row r="2528" spans="1:36" x14ac:dyDescent="0.3">
      <c r="A2528">
        <v>3036</v>
      </c>
      <c r="B2528" t="s">
        <v>306</v>
      </c>
      <c r="C2528" t="s">
        <v>28</v>
      </c>
      <c r="D2528" t="s">
        <v>29</v>
      </c>
      <c r="E2528" t="s">
        <v>30</v>
      </c>
      <c r="F2528" t="s">
        <v>31</v>
      </c>
      <c r="G2528" t="s">
        <v>9494</v>
      </c>
      <c r="H2528" t="s">
        <v>9498</v>
      </c>
      <c r="I2528" s="4" t="s">
        <v>9499</v>
      </c>
      <c r="J2528" s="1">
        <f>((((bot_orders[[#This Row],[cTime]]/ 1000)+3*3600) / 86400) + DATE(1970,1,1))</f>
        <v>45771.425892175932</v>
      </c>
      <c r="K2528" s="4" t="s">
        <v>9500</v>
      </c>
      <c r="L2528" s="1">
        <f>((((bot_orders[[#This Row],[uTime]]/ 1000)+3*3600) / 86400) + DATE(1970,1,1))</f>
        <v>45771.432471817126</v>
      </c>
      <c r="M2528" t="s">
        <v>34</v>
      </c>
      <c r="N2528" t="s">
        <v>28</v>
      </c>
      <c r="O2528" t="s">
        <v>35</v>
      </c>
      <c r="P2528">
        <v>4.2679999999999998</v>
      </c>
      <c r="Q2528" t="s">
        <v>36</v>
      </c>
      <c r="R2528" t="s">
        <v>55</v>
      </c>
      <c r="S2528">
        <v>0.62319999999999998</v>
      </c>
      <c r="T2528">
        <v>0.62319999999999998</v>
      </c>
      <c r="U2528">
        <v>4.2679999999999998</v>
      </c>
      <c r="V2528">
        <v>-3.4144000000000002E-3</v>
      </c>
      <c r="W2528" t="s">
        <v>39</v>
      </c>
      <c r="X2528" s="4">
        <f>IF(bot_orders[[#This Row],[side]]="sell", bot_orders[[#This Row],[accFillSz]]*bot_orders[[#This Row],[avgPx]] + bot_orders[[#This Row],[fee]], -bot_orders[[#This Row],[accFillSz]]*bot_orders[[#This Row],[avgPx]])</f>
        <v>-2.6598175999999998</v>
      </c>
      <c r="Y2528" s="4">
        <f>IF(bot_orders[[#This Row],[side]]="buy", bot_orders[[#This Row],[accFillSz]] + bot_orders[[#This Row],[fee]], -bot_orders[[#This Row],[accFillSz]])</f>
        <v>4.2645856000000002</v>
      </c>
      <c r="Z2528" s="4">
        <f>IF(bot_orders[[#This Row],[side]]="sell",bot_orders[[#This Row],[accFillSz]]*bot_orders[[#This Row],[avgPx]]+bot_orders[[#This Row],[fee]], 0)</f>
        <v>0</v>
      </c>
      <c r="AA2528" s="4">
        <f>IF(bot_orders[[#This Row],[side]]="sell",-bot_orders[[#This Row],[accFillSz]],bot_orders[[#This Row],[accFillSz]]+bot_orders[[#This Row],[fee]])</f>
        <v>4.2645856000000002</v>
      </c>
      <c r="AB2528">
        <v>0</v>
      </c>
      <c r="AC2528" t="s">
        <v>38</v>
      </c>
      <c r="AD2528">
        <v>0</v>
      </c>
      <c r="AE2528" t="s">
        <v>40</v>
      </c>
      <c r="AF2528" t="s">
        <v>41</v>
      </c>
      <c r="AG2528" t="s">
        <v>42</v>
      </c>
      <c r="AH2528" t="s">
        <v>28</v>
      </c>
      <c r="AI2528">
        <v>4.2645856000000002</v>
      </c>
      <c r="AJ2528">
        <v>-2.6598175999999998</v>
      </c>
    </row>
    <row r="2529" spans="1:36" x14ac:dyDescent="0.3">
      <c r="A2529">
        <v>3039</v>
      </c>
      <c r="B2529" t="s">
        <v>306</v>
      </c>
      <c r="C2529" t="s">
        <v>28</v>
      </c>
      <c r="D2529" t="s">
        <v>29</v>
      </c>
      <c r="E2529" t="s">
        <v>30</v>
      </c>
      <c r="F2529" t="s">
        <v>31</v>
      </c>
      <c r="G2529" t="s">
        <v>9507</v>
      </c>
      <c r="H2529" t="s">
        <v>9508</v>
      </c>
      <c r="I2529" s="4" t="s">
        <v>9509</v>
      </c>
      <c r="J2529" s="1">
        <f>((((bot_orders[[#This Row],[cTime]]/ 1000)+3*3600) / 86400) + DATE(1970,1,1))</f>
        <v>45771.432471828703</v>
      </c>
      <c r="K2529" s="4" t="s">
        <v>9506</v>
      </c>
      <c r="L2529" s="1">
        <f>((((bot_orders[[#This Row],[uTime]]/ 1000)+3*3600) / 86400) + DATE(1970,1,1))</f>
        <v>45771.599316967593</v>
      </c>
      <c r="M2529" t="s">
        <v>34</v>
      </c>
      <c r="N2529" t="s">
        <v>28</v>
      </c>
      <c r="O2529" t="s">
        <v>35</v>
      </c>
      <c r="P2529">
        <v>4.2640000000000002</v>
      </c>
      <c r="Q2529" t="s">
        <v>36</v>
      </c>
      <c r="R2529" t="s">
        <v>37</v>
      </c>
      <c r="S2529">
        <v>0.62639999999999996</v>
      </c>
      <c r="T2529">
        <v>0.62639999999999996</v>
      </c>
      <c r="U2529">
        <v>4.2640000000000002</v>
      </c>
      <c r="V2529">
        <v>-2.1367756999999999E-3</v>
      </c>
      <c r="W2529" t="s">
        <v>38</v>
      </c>
      <c r="X2529" s="4">
        <f>IF(bot_orders[[#This Row],[side]]="sell", bot_orders[[#This Row],[accFillSz]]*bot_orders[[#This Row],[avgPx]] + bot_orders[[#This Row],[fee]], -bot_orders[[#This Row],[accFillSz]]*bot_orders[[#This Row],[avgPx]])</f>
        <v>2.6688328242999999</v>
      </c>
      <c r="Y2529" s="4">
        <f>IF(bot_orders[[#This Row],[side]]="buy", bot_orders[[#This Row],[accFillSz]] + bot_orders[[#This Row],[fee]], -bot_orders[[#This Row],[accFillSz]])</f>
        <v>-4.2640000000000002</v>
      </c>
      <c r="Z2529" s="4">
        <f>IF(bot_orders[[#This Row],[side]]="sell",bot_orders[[#This Row],[accFillSz]]*bot_orders[[#This Row],[avgPx]]+bot_orders[[#This Row],[fee]], 0)</f>
        <v>2.6688328242999999</v>
      </c>
      <c r="AA2529" s="4">
        <f>IF(bot_orders[[#This Row],[side]]="sell",-bot_orders[[#This Row],[accFillSz]],bot_orders[[#This Row],[accFillSz]]+bot_orders[[#This Row],[fee]])</f>
        <v>-4.2640000000000002</v>
      </c>
      <c r="AB2529">
        <v>0</v>
      </c>
      <c r="AC2529" t="s">
        <v>39</v>
      </c>
      <c r="AD2529">
        <v>0</v>
      </c>
      <c r="AE2529" t="s">
        <v>40</v>
      </c>
      <c r="AF2529" t="s">
        <v>41</v>
      </c>
      <c r="AG2529" t="s">
        <v>42</v>
      </c>
      <c r="AH2529" t="s">
        <v>28</v>
      </c>
      <c r="AI2529">
        <v>-4.2640000000000002</v>
      </c>
      <c r="AJ2529">
        <v>2.66883282</v>
      </c>
    </row>
    <row r="2530" spans="1:36" x14ac:dyDescent="0.3">
      <c r="A2530">
        <v>3040</v>
      </c>
      <c r="B2530" t="s">
        <v>306</v>
      </c>
      <c r="C2530" t="s">
        <v>28</v>
      </c>
      <c r="D2530" t="s">
        <v>29</v>
      </c>
      <c r="E2530" t="s">
        <v>30</v>
      </c>
      <c r="F2530" t="s">
        <v>31</v>
      </c>
      <c r="G2530" t="s">
        <v>9510</v>
      </c>
      <c r="H2530" t="s">
        <v>9511</v>
      </c>
      <c r="I2530" s="4" t="s">
        <v>9512</v>
      </c>
      <c r="J2530" s="1">
        <f>((((bot_orders[[#This Row],[cTime]]/ 1000)+3*3600) / 86400) + DATE(1970,1,1))</f>
        <v>45771.44262184028</v>
      </c>
      <c r="K2530" s="4" t="s">
        <v>9513</v>
      </c>
      <c r="L2530" s="1">
        <f>((((bot_orders[[#This Row],[uTime]]/ 1000)+3*3600) / 86400) + DATE(1970,1,1))</f>
        <v>45771.594375833331</v>
      </c>
      <c r="M2530" t="s">
        <v>34</v>
      </c>
      <c r="N2530" t="s">
        <v>28</v>
      </c>
      <c r="O2530" t="s">
        <v>35</v>
      </c>
      <c r="P2530">
        <v>4.2640000000000002</v>
      </c>
      <c r="Q2530" t="s">
        <v>36</v>
      </c>
      <c r="R2530" t="s">
        <v>37</v>
      </c>
      <c r="S2530">
        <v>0.62319999999999998</v>
      </c>
      <c r="T2530">
        <v>0.62319999999999998</v>
      </c>
      <c r="U2530">
        <v>4.2640000000000002</v>
      </c>
      <c r="V2530">
        <v>-2.1258598000000002E-3</v>
      </c>
      <c r="W2530" t="s">
        <v>38</v>
      </c>
      <c r="X2530" s="4">
        <f>IF(bot_orders[[#This Row],[side]]="sell", bot_orders[[#This Row],[accFillSz]]*bot_orders[[#This Row],[avgPx]] + bot_orders[[#This Row],[fee]], -bot_orders[[#This Row],[accFillSz]]*bot_orders[[#This Row],[avgPx]])</f>
        <v>2.6551989402</v>
      </c>
      <c r="Y2530" s="4">
        <f>IF(bot_orders[[#This Row],[side]]="buy", bot_orders[[#This Row],[accFillSz]] + bot_orders[[#This Row],[fee]], -bot_orders[[#This Row],[accFillSz]])</f>
        <v>-4.2640000000000002</v>
      </c>
      <c r="Z2530" s="4">
        <f>IF(bot_orders[[#This Row],[side]]="sell",bot_orders[[#This Row],[accFillSz]]*bot_orders[[#This Row],[avgPx]]+bot_orders[[#This Row],[fee]], 0)</f>
        <v>2.6551989402</v>
      </c>
      <c r="AA2530" s="4">
        <f>IF(bot_orders[[#This Row],[side]]="sell",-bot_orders[[#This Row],[accFillSz]],bot_orders[[#This Row],[accFillSz]]+bot_orders[[#This Row],[fee]])</f>
        <v>-4.2640000000000002</v>
      </c>
      <c r="AB2530">
        <v>0</v>
      </c>
      <c r="AC2530" t="s">
        <v>39</v>
      </c>
      <c r="AD2530">
        <v>0</v>
      </c>
      <c r="AE2530" t="s">
        <v>40</v>
      </c>
      <c r="AF2530" t="s">
        <v>41</v>
      </c>
      <c r="AG2530" t="s">
        <v>42</v>
      </c>
      <c r="AH2530" t="s">
        <v>28</v>
      </c>
      <c r="AI2530">
        <v>-4.2640000000000002</v>
      </c>
      <c r="AJ2530">
        <v>2.65519894</v>
      </c>
    </row>
    <row r="2531" spans="1:36" x14ac:dyDescent="0.3">
      <c r="A2531">
        <v>3066</v>
      </c>
      <c r="B2531" t="s">
        <v>306</v>
      </c>
      <c r="C2531" t="s">
        <v>28</v>
      </c>
      <c r="D2531" t="s">
        <v>29</v>
      </c>
      <c r="E2531" t="s">
        <v>30</v>
      </c>
      <c r="F2531" t="s">
        <v>31</v>
      </c>
      <c r="G2531" t="s">
        <v>9510</v>
      </c>
      <c r="H2531" t="s">
        <v>9589</v>
      </c>
      <c r="I2531" s="4" t="s">
        <v>9590</v>
      </c>
      <c r="J2531" s="1">
        <f>((((bot_orders[[#This Row],[cTime]]/ 1000)+3*3600) / 86400) + DATE(1970,1,1))</f>
        <v>45771.594375856483</v>
      </c>
      <c r="K2531" s="4" t="s">
        <v>9591</v>
      </c>
      <c r="L2531" s="1">
        <f>((((bot_orders[[#This Row],[uTime]]/ 1000)+3*3600) / 86400) + DATE(1970,1,1))</f>
        <v>45771.623016099533</v>
      </c>
      <c r="M2531" t="s">
        <v>34</v>
      </c>
      <c r="N2531" t="s">
        <v>28</v>
      </c>
      <c r="O2531" t="s">
        <v>35</v>
      </c>
      <c r="P2531">
        <v>4.2679999999999998</v>
      </c>
      <c r="Q2531" t="s">
        <v>36</v>
      </c>
      <c r="R2531" t="s">
        <v>55</v>
      </c>
      <c r="S2531">
        <v>0.62</v>
      </c>
      <c r="T2531">
        <v>0.62</v>
      </c>
      <c r="U2531">
        <v>4.2679999999999998</v>
      </c>
      <c r="V2531">
        <v>-3.4144000000000002E-3</v>
      </c>
      <c r="W2531" t="s">
        <v>39</v>
      </c>
      <c r="X2531" s="4">
        <f>IF(bot_orders[[#This Row],[side]]="sell", bot_orders[[#This Row],[accFillSz]]*bot_orders[[#This Row],[avgPx]] + bot_orders[[#This Row],[fee]], -bot_orders[[#This Row],[accFillSz]]*bot_orders[[#This Row],[avgPx]])</f>
        <v>-2.6461600000000001</v>
      </c>
      <c r="Y2531" s="4">
        <f>IF(bot_orders[[#This Row],[side]]="buy", bot_orders[[#This Row],[accFillSz]] + bot_orders[[#This Row],[fee]], -bot_orders[[#This Row],[accFillSz]])</f>
        <v>4.2645856000000002</v>
      </c>
      <c r="Z2531" s="4">
        <f>IF(bot_orders[[#This Row],[side]]="sell",bot_orders[[#This Row],[accFillSz]]*bot_orders[[#This Row],[avgPx]]+bot_orders[[#This Row],[fee]], 0)</f>
        <v>0</v>
      </c>
      <c r="AA2531" s="4">
        <f>IF(bot_orders[[#This Row],[side]]="sell",-bot_orders[[#This Row],[accFillSz]],bot_orders[[#This Row],[accFillSz]]+bot_orders[[#This Row],[fee]])</f>
        <v>4.2645856000000002</v>
      </c>
      <c r="AB2531">
        <v>0</v>
      </c>
      <c r="AC2531" t="s">
        <v>38</v>
      </c>
      <c r="AD2531">
        <v>0</v>
      </c>
      <c r="AE2531" t="s">
        <v>40</v>
      </c>
      <c r="AF2531" t="s">
        <v>41</v>
      </c>
      <c r="AG2531" t="s">
        <v>42</v>
      </c>
      <c r="AH2531" t="s">
        <v>28</v>
      </c>
      <c r="AI2531">
        <v>4.2645856000000002</v>
      </c>
      <c r="AJ2531">
        <v>-2.6461600000000001</v>
      </c>
    </row>
    <row r="2532" spans="1:36" x14ac:dyDescent="0.3">
      <c r="A2532">
        <v>3070</v>
      </c>
      <c r="B2532" t="s">
        <v>306</v>
      </c>
      <c r="C2532" t="s">
        <v>28</v>
      </c>
      <c r="D2532" t="s">
        <v>29</v>
      </c>
      <c r="E2532" t="s">
        <v>30</v>
      </c>
      <c r="F2532" t="s">
        <v>31</v>
      </c>
      <c r="G2532" t="s">
        <v>9507</v>
      </c>
      <c r="H2532" t="s">
        <v>9601</v>
      </c>
      <c r="I2532" s="4" t="s">
        <v>9599</v>
      </c>
      <c r="J2532" s="1">
        <f>((((bot_orders[[#This Row],[cTime]]/ 1000)+3*3600) / 86400) + DATE(1970,1,1))</f>
        <v>45771.599316979162</v>
      </c>
      <c r="K2532" s="4" t="s">
        <v>9602</v>
      </c>
      <c r="L2532" s="1">
        <f>((((bot_orders[[#This Row],[uTime]]/ 1000)+3*3600) / 86400) + DATE(1970,1,1))</f>
        <v>45771.620944988426</v>
      </c>
      <c r="M2532" t="s">
        <v>34</v>
      </c>
      <c r="N2532" t="s">
        <v>28</v>
      </c>
      <c r="O2532" t="s">
        <v>35</v>
      </c>
      <c r="P2532">
        <v>4.2679999999999998</v>
      </c>
      <c r="Q2532" t="s">
        <v>36</v>
      </c>
      <c r="R2532" t="s">
        <v>55</v>
      </c>
      <c r="S2532">
        <v>0.62319999999999998</v>
      </c>
      <c r="T2532">
        <v>0.62319999999999998</v>
      </c>
      <c r="U2532">
        <v>4.2679999999999998</v>
      </c>
      <c r="V2532">
        <v>-3.4144000000000002E-3</v>
      </c>
      <c r="W2532" t="s">
        <v>39</v>
      </c>
      <c r="X2532" s="4">
        <f>IF(bot_orders[[#This Row],[side]]="sell", bot_orders[[#This Row],[accFillSz]]*bot_orders[[#This Row],[avgPx]] + bot_orders[[#This Row],[fee]], -bot_orders[[#This Row],[accFillSz]]*bot_orders[[#This Row],[avgPx]])</f>
        <v>-2.6598175999999998</v>
      </c>
      <c r="Y2532" s="4">
        <f>IF(bot_orders[[#This Row],[side]]="buy", bot_orders[[#This Row],[accFillSz]] + bot_orders[[#This Row],[fee]], -bot_orders[[#This Row],[accFillSz]])</f>
        <v>4.2645856000000002</v>
      </c>
      <c r="Z2532" s="4">
        <f>IF(bot_orders[[#This Row],[side]]="sell",bot_orders[[#This Row],[accFillSz]]*bot_orders[[#This Row],[avgPx]]+bot_orders[[#This Row],[fee]], 0)</f>
        <v>0</v>
      </c>
      <c r="AA2532" s="4">
        <f>IF(bot_orders[[#This Row],[side]]="sell",-bot_orders[[#This Row],[accFillSz]],bot_orders[[#This Row],[accFillSz]]+bot_orders[[#This Row],[fee]])</f>
        <v>4.2645856000000002</v>
      </c>
      <c r="AB2532">
        <v>0</v>
      </c>
      <c r="AC2532" t="s">
        <v>38</v>
      </c>
      <c r="AD2532">
        <v>0</v>
      </c>
      <c r="AE2532" t="s">
        <v>40</v>
      </c>
      <c r="AF2532" t="s">
        <v>41</v>
      </c>
      <c r="AG2532" t="s">
        <v>42</v>
      </c>
      <c r="AH2532" t="s">
        <v>28</v>
      </c>
      <c r="AI2532">
        <v>4.2645856000000002</v>
      </c>
      <c r="AJ2532">
        <v>-2.6598175999999998</v>
      </c>
    </row>
    <row r="2533" spans="1:36" x14ac:dyDescent="0.3">
      <c r="A2533">
        <v>3071</v>
      </c>
      <c r="B2533" t="s">
        <v>306</v>
      </c>
      <c r="C2533" t="s">
        <v>28</v>
      </c>
      <c r="D2533" t="s">
        <v>29</v>
      </c>
      <c r="E2533" t="s">
        <v>30</v>
      </c>
      <c r="F2533" t="s">
        <v>31</v>
      </c>
      <c r="G2533" t="s">
        <v>9485</v>
      </c>
      <c r="H2533" t="s">
        <v>9603</v>
      </c>
      <c r="I2533" s="4" t="s">
        <v>9604</v>
      </c>
      <c r="J2533" s="1">
        <f>((((bot_orders[[#This Row],[cTime]]/ 1000)+3*3600) / 86400) + DATE(1970,1,1))</f>
        <v>45771.609110810183</v>
      </c>
      <c r="K2533" s="4" t="s">
        <v>9605</v>
      </c>
      <c r="L2533" s="1">
        <f>((((bot_orders[[#This Row],[uTime]]/ 1000)+3*3600) / 86400) + DATE(1970,1,1))</f>
        <v>45771.619590196759</v>
      </c>
      <c r="M2533" t="s">
        <v>34</v>
      </c>
      <c r="N2533" t="s">
        <v>28</v>
      </c>
      <c r="O2533" t="s">
        <v>35</v>
      </c>
      <c r="P2533">
        <v>4.2679999999999998</v>
      </c>
      <c r="Q2533" t="s">
        <v>36</v>
      </c>
      <c r="R2533" t="s">
        <v>55</v>
      </c>
      <c r="S2533">
        <v>0.62639999999999996</v>
      </c>
      <c r="T2533">
        <v>0.62639999999999996</v>
      </c>
      <c r="U2533">
        <v>4.2679999999999998</v>
      </c>
      <c r="V2533">
        <v>-3.4144000000000002E-3</v>
      </c>
      <c r="W2533" t="s">
        <v>39</v>
      </c>
      <c r="X2533" s="4">
        <f>IF(bot_orders[[#This Row],[side]]="sell", bot_orders[[#This Row],[accFillSz]]*bot_orders[[#This Row],[avgPx]] + bot_orders[[#This Row],[fee]], -bot_orders[[#This Row],[accFillSz]]*bot_orders[[#This Row],[avgPx]])</f>
        <v>-2.6734751999999995</v>
      </c>
      <c r="Y2533" s="4">
        <f>IF(bot_orders[[#This Row],[side]]="buy", bot_orders[[#This Row],[accFillSz]] + bot_orders[[#This Row],[fee]], -bot_orders[[#This Row],[accFillSz]])</f>
        <v>4.2645856000000002</v>
      </c>
      <c r="Z2533" s="4">
        <f>IF(bot_orders[[#This Row],[side]]="sell",bot_orders[[#This Row],[accFillSz]]*bot_orders[[#This Row],[avgPx]]+bot_orders[[#This Row],[fee]], 0)</f>
        <v>0</v>
      </c>
      <c r="AA2533" s="4">
        <f>IF(bot_orders[[#This Row],[side]]="sell",-bot_orders[[#This Row],[accFillSz]],bot_orders[[#This Row],[accFillSz]]+bot_orders[[#This Row],[fee]])</f>
        <v>4.2645856000000002</v>
      </c>
      <c r="AB2533">
        <v>0</v>
      </c>
      <c r="AC2533" t="s">
        <v>38</v>
      </c>
      <c r="AD2533">
        <v>0</v>
      </c>
      <c r="AE2533" t="s">
        <v>40</v>
      </c>
      <c r="AF2533" t="s">
        <v>41</v>
      </c>
      <c r="AG2533" t="s">
        <v>42</v>
      </c>
      <c r="AH2533" t="s">
        <v>28</v>
      </c>
      <c r="AI2533">
        <v>4.2645856000000002</v>
      </c>
      <c r="AJ2533">
        <v>-2.6734751999999999</v>
      </c>
    </row>
    <row r="2534" spans="1:36" x14ac:dyDescent="0.3">
      <c r="A2534">
        <v>3074</v>
      </c>
      <c r="B2534" t="s">
        <v>306</v>
      </c>
      <c r="C2534" t="s">
        <v>28</v>
      </c>
      <c r="D2534" t="s">
        <v>29</v>
      </c>
      <c r="E2534" t="s">
        <v>30</v>
      </c>
      <c r="F2534" t="s">
        <v>31</v>
      </c>
      <c r="G2534" t="s">
        <v>9333</v>
      </c>
      <c r="H2534" t="s">
        <v>9612</v>
      </c>
      <c r="I2534" s="4" t="s">
        <v>9613</v>
      </c>
      <c r="J2534" s="1">
        <f>((((bot_orders[[#This Row],[cTime]]/ 1000)+3*3600) / 86400) + DATE(1970,1,1))</f>
        <v>45771.611686145836</v>
      </c>
      <c r="K2534" s="4" t="s">
        <v>9614</v>
      </c>
      <c r="L2534" s="1">
        <f>((((bot_orders[[#This Row],[uTime]]/ 1000)+3*3600) / 86400) + DATE(1970,1,1))</f>
        <v>45771.619201898146</v>
      </c>
      <c r="M2534" t="s">
        <v>34</v>
      </c>
      <c r="N2534" t="s">
        <v>28</v>
      </c>
      <c r="O2534" t="s">
        <v>35</v>
      </c>
      <c r="P2534">
        <v>4.2679999999999998</v>
      </c>
      <c r="Q2534" t="s">
        <v>36</v>
      </c>
      <c r="R2534" t="s">
        <v>55</v>
      </c>
      <c r="S2534">
        <v>0.62970000000000004</v>
      </c>
      <c r="T2534">
        <v>0.62970000000000004</v>
      </c>
      <c r="U2534">
        <v>4.2679999999999998</v>
      </c>
      <c r="V2534">
        <v>-3.4144000000000002E-3</v>
      </c>
      <c r="W2534" t="s">
        <v>39</v>
      </c>
      <c r="X2534" s="4">
        <f>IF(bot_orders[[#This Row],[side]]="sell", bot_orders[[#This Row],[accFillSz]]*bot_orders[[#This Row],[avgPx]] + bot_orders[[#This Row],[fee]], -bot_orders[[#This Row],[accFillSz]]*bot_orders[[#This Row],[avgPx]])</f>
        <v>-2.6875596000000002</v>
      </c>
      <c r="Y2534" s="4">
        <f>IF(bot_orders[[#This Row],[side]]="buy", bot_orders[[#This Row],[accFillSz]] + bot_orders[[#This Row],[fee]], -bot_orders[[#This Row],[accFillSz]])</f>
        <v>4.2645856000000002</v>
      </c>
      <c r="Z2534" s="4">
        <f>IF(bot_orders[[#This Row],[side]]="sell",bot_orders[[#This Row],[accFillSz]]*bot_orders[[#This Row],[avgPx]]+bot_orders[[#This Row],[fee]], 0)</f>
        <v>0</v>
      </c>
      <c r="AA2534" s="4">
        <f>IF(bot_orders[[#This Row],[side]]="sell",-bot_orders[[#This Row],[accFillSz]],bot_orders[[#This Row],[accFillSz]]+bot_orders[[#This Row],[fee]])</f>
        <v>4.2645856000000002</v>
      </c>
      <c r="AB2534">
        <v>0</v>
      </c>
      <c r="AC2534" t="s">
        <v>38</v>
      </c>
      <c r="AD2534">
        <v>0</v>
      </c>
      <c r="AE2534" t="s">
        <v>40</v>
      </c>
      <c r="AF2534" t="s">
        <v>41</v>
      </c>
      <c r="AG2534" t="s">
        <v>42</v>
      </c>
      <c r="AH2534" t="s">
        <v>28</v>
      </c>
      <c r="AI2534">
        <v>4.2645856000000002</v>
      </c>
      <c r="AJ2534">
        <v>-2.6875596000000002</v>
      </c>
    </row>
    <row r="2535" spans="1:36" x14ac:dyDescent="0.3">
      <c r="A2535">
        <v>3077</v>
      </c>
      <c r="B2535" t="s">
        <v>306</v>
      </c>
      <c r="C2535" t="s">
        <v>28</v>
      </c>
      <c r="D2535" t="s">
        <v>29</v>
      </c>
      <c r="E2535" t="s">
        <v>30</v>
      </c>
      <c r="F2535" t="s">
        <v>31</v>
      </c>
      <c r="G2535" t="s">
        <v>9621</v>
      </c>
      <c r="H2535" t="s">
        <v>9622</v>
      </c>
      <c r="I2535" s="4" t="s">
        <v>9623</v>
      </c>
      <c r="J2535" s="1">
        <f>((((bot_orders[[#This Row],[cTime]]/ 1000)+3*3600) / 86400) + DATE(1970,1,1))</f>
        <v>45771.619201909722</v>
      </c>
      <c r="K2535" s="4" t="s">
        <v>9624</v>
      </c>
      <c r="L2535" s="1">
        <f>((((bot_orders[[#This Row],[uTime]]/ 1000)+3*3600) / 86400) + DATE(1970,1,1))</f>
        <v>45771.653955891205</v>
      </c>
      <c r="M2535" t="s">
        <v>34</v>
      </c>
      <c r="N2535" t="s">
        <v>28</v>
      </c>
      <c r="O2535" t="s">
        <v>35</v>
      </c>
      <c r="P2535">
        <v>4.2640000000000002</v>
      </c>
      <c r="Q2535" t="s">
        <v>36</v>
      </c>
      <c r="R2535" t="s">
        <v>37</v>
      </c>
      <c r="S2535">
        <v>0.63300000000000001</v>
      </c>
      <c r="T2535">
        <v>0.63300000000000001</v>
      </c>
      <c r="U2535">
        <v>4.2640000000000002</v>
      </c>
      <c r="V2535">
        <v>-2.1592896000000002E-3</v>
      </c>
      <c r="W2535" t="s">
        <v>38</v>
      </c>
      <c r="X2535" s="4">
        <f>IF(bot_orders[[#This Row],[side]]="sell", bot_orders[[#This Row],[accFillSz]]*bot_orders[[#This Row],[avgPx]] + bot_orders[[#This Row],[fee]], -bot_orders[[#This Row],[accFillSz]]*bot_orders[[#This Row],[avgPx]])</f>
        <v>2.6969527104000006</v>
      </c>
      <c r="Y2535" s="4">
        <f>IF(bot_orders[[#This Row],[side]]="buy", bot_orders[[#This Row],[accFillSz]] + bot_orders[[#This Row],[fee]], -bot_orders[[#This Row],[accFillSz]])</f>
        <v>-4.2640000000000002</v>
      </c>
      <c r="Z2535" s="4">
        <f>IF(bot_orders[[#This Row],[side]]="sell",bot_orders[[#This Row],[accFillSz]]*bot_orders[[#This Row],[avgPx]]+bot_orders[[#This Row],[fee]], 0)</f>
        <v>2.6969527104000006</v>
      </c>
      <c r="AA2535" s="4">
        <f>IF(bot_orders[[#This Row],[side]]="sell",-bot_orders[[#This Row],[accFillSz]],bot_orders[[#This Row],[accFillSz]]+bot_orders[[#This Row],[fee]])</f>
        <v>-4.2640000000000002</v>
      </c>
      <c r="AB2535">
        <v>0</v>
      </c>
      <c r="AC2535" t="s">
        <v>39</v>
      </c>
      <c r="AD2535">
        <v>0</v>
      </c>
      <c r="AE2535" t="s">
        <v>40</v>
      </c>
      <c r="AF2535" t="s">
        <v>41</v>
      </c>
      <c r="AG2535" t="s">
        <v>42</v>
      </c>
      <c r="AH2535" t="s">
        <v>28</v>
      </c>
      <c r="AI2535">
        <v>-4.2640000000000002</v>
      </c>
      <c r="AJ2535">
        <v>2.6969527100000001</v>
      </c>
    </row>
    <row r="2536" spans="1:36" x14ac:dyDescent="0.3">
      <c r="A2536">
        <v>3079</v>
      </c>
      <c r="B2536" t="s">
        <v>306</v>
      </c>
      <c r="C2536" t="s">
        <v>28</v>
      </c>
      <c r="D2536" t="s">
        <v>29</v>
      </c>
      <c r="E2536" t="s">
        <v>30</v>
      </c>
      <c r="F2536" t="s">
        <v>31</v>
      </c>
      <c r="G2536" t="s">
        <v>9628</v>
      </c>
      <c r="H2536" t="s">
        <v>9629</v>
      </c>
      <c r="I2536" s="4" t="s">
        <v>9630</v>
      </c>
      <c r="J2536" s="1">
        <f>((((bot_orders[[#This Row],[cTime]]/ 1000)+3*3600) / 86400) + DATE(1970,1,1))</f>
        <v>45771.619590219911</v>
      </c>
      <c r="K2536" s="4" t="s">
        <v>9631</v>
      </c>
      <c r="L2536" s="1">
        <f>((((bot_orders[[#This Row],[uTime]]/ 1000)+3*3600) / 86400) + DATE(1970,1,1))</f>
        <v>45771.652876585649</v>
      </c>
      <c r="M2536" t="s">
        <v>34</v>
      </c>
      <c r="N2536" t="s">
        <v>28</v>
      </c>
      <c r="O2536" t="s">
        <v>35</v>
      </c>
      <c r="P2536">
        <v>4.2640000000000002</v>
      </c>
      <c r="Q2536" t="s">
        <v>36</v>
      </c>
      <c r="R2536" t="s">
        <v>37</v>
      </c>
      <c r="S2536">
        <v>0.62970000000000004</v>
      </c>
      <c r="T2536">
        <v>0.62970000000000004</v>
      </c>
      <c r="U2536">
        <v>4.2640000000000002</v>
      </c>
      <c r="V2536">
        <v>-2.1480326E-3</v>
      </c>
      <c r="W2536" t="s">
        <v>38</v>
      </c>
      <c r="X2536" s="4">
        <f>IF(bot_orders[[#This Row],[side]]="sell", bot_orders[[#This Row],[accFillSz]]*bot_orders[[#This Row],[avgPx]] + bot_orders[[#This Row],[fee]], -bot_orders[[#This Row],[accFillSz]]*bot_orders[[#This Row],[avgPx]])</f>
        <v>2.6828927674000003</v>
      </c>
      <c r="Y2536" s="4">
        <f>IF(bot_orders[[#This Row],[side]]="buy", bot_orders[[#This Row],[accFillSz]] + bot_orders[[#This Row],[fee]], -bot_orders[[#This Row],[accFillSz]])</f>
        <v>-4.2640000000000002</v>
      </c>
      <c r="Z2536" s="4">
        <f>IF(bot_orders[[#This Row],[side]]="sell",bot_orders[[#This Row],[accFillSz]]*bot_orders[[#This Row],[avgPx]]+bot_orders[[#This Row],[fee]], 0)</f>
        <v>2.6828927674000003</v>
      </c>
      <c r="AA2536" s="4">
        <f>IF(bot_orders[[#This Row],[side]]="sell",-bot_orders[[#This Row],[accFillSz]],bot_orders[[#This Row],[accFillSz]]+bot_orders[[#This Row],[fee]])</f>
        <v>-4.2640000000000002</v>
      </c>
      <c r="AB2536">
        <v>0</v>
      </c>
      <c r="AC2536" t="s">
        <v>39</v>
      </c>
      <c r="AD2536">
        <v>0</v>
      </c>
      <c r="AE2536" t="s">
        <v>40</v>
      </c>
      <c r="AF2536" t="s">
        <v>41</v>
      </c>
      <c r="AG2536" t="s">
        <v>42</v>
      </c>
      <c r="AH2536" t="s">
        <v>28</v>
      </c>
      <c r="AI2536">
        <v>-4.2640000000000002</v>
      </c>
      <c r="AJ2536">
        <v>2.68289277</v>
      </c>
    </row>
    <row r="2537" spans="1:36" x14ac:dyDescent="0.3">
      <c r="A2537">
        <v>3082</v>
      </c>
      <c r="B2537" t="s">
        <v>306</v>
      </c>
      <c r="C2537" t="s">
        <v>28</v>
      </c>
      <c r="D2537" t="s">
        <v>29</v>
      </c>
      <c r="E2537" t="s">
        <v>30</v>
      </c>
      <c r="F2537" t="s">
        <v>31</v>
      </c>
      <c r="G2537" t="s">
        <v>9637</v>
      </c>
      <c r="H2537" t="s">
        <v>9638</v>
      </c>
      <c r="I2537" s="4" t="s">
        <v>9639</v>
      </c>
      <c r="J2537" s="1">
        <f>((((bot_orders[[#This Row],[cTime]]/ 1000)+3*3600) / 86400) + DATE(1970,1,1))</f>
        <v>45771.620945011571</v>
      </c>
      <c r="K2537" s="4" t="s">
        <v>9640</v>
      </c>
      <c r="L2537" s="1">
        <f>((((bot_orders[[#This Row],[uTime]]/ 1000)+3*3600) / 86400) + DATE(1970,1,1))</f>
        <v>45771.646951250004</v>
      </c>
      <c r="M2537" t="s">
        <v>34</v>
      </c>
      <c r="N2537" t="s">
        <v>28</v>
      </c>
      <c r="O2537" t="s">
        <v>35</v>
      </c>
      <c r="P2537">
        <v>4.2640000000000002</v>
      </c>
      <c r="Q2537" t="s">
        <v>36</v>
      </c>
      <c r="R2537" t="s">
        <v>37</v>
      </c>
      <c r="S2537">
        <v>0.62639999999999996</v>
      </c>
      <c r="T2537">
        <v>0.62639999999999996</v>
      </c>
      <c r="U2537">
        <v>4.2640000000000002</v>
      </c>
      <c r="V2537">
        <v>-2.1367756999999999E-3</v>
      </c>
      <c r="W2537" t="s">
        <v>38</v>
      </c>
      <c r="X2537" s="4">
        <f>IF(bot_orders[[#This Row],[side]]="sell", bot_orders[[#This Row],[accFillSz]]*bot_orders[[#This Row],[avgPx]] + bot_orders[[#This Row],[fee]], -bot_orders[[#This Row],[accFillSz]]*bot_orders[[#This Row],[avgPx]])</f>
        <v>2.6688328242999999</v>
      </c>
      <c r="Y2537" s="4">
        <f>IF(bot_orders[[#This Row],[side]]="buy", bot_orders[[#This Row],[accFillSz]] + bot_orders[[#This Row],[fee]], -bot_orders[[#This Row],[accFillSz]])</f>
        <v>-4.2640000000000002</v>
      </c>
      <c r="Z2537" s="4">
        <f>IF(bot_orders[[#This Row],[side]]="sell",bot_orders[[#This Row],[accFillSz]]*bot_orders[[#This Row],[avgPx]]+bot_orders[[#This Row],[fee]], 0)</f>
        <v>2.6688328242999999</v>
      </c>
      <c r="AA2537" s="4">
        <f>IF(bot_orders[[#This Row],[side]]="sell",-bot_orders[[#This Row],[accFillSz]],bot_orders[[#This Row],[accFillSz]]+bot_orders[[#This Row],[fee]])</f>
        <v>-4.2640000000000002</v>
      </c>
      <c r="AB2537">
        <v>0</v>
      </c>
      <c r="AC2537" t="s">
        <v>39</v>
      </c>
      <c r="AD2537">
        <v>0</v>
      </c>
      <c r="AE2537" t="s">
        <v>40</v>
      </c>
      <c r="AF2537" t="s">
        <v>41</v>
      </c>
      <c r="AG2537" t="s">
        <v>42</v>
      </c>
      <c r="AH2537" t="s">
        <v>28</v>
      </c>
      <c r="AI2537">
        <v>-4.2640000000000002</v>
      </c>
      <c r="AJ2537">
        <v>2.66883282</v>
      </c>
    </row>
    <row r="2538" spans="1:36" x14ac:dyDescent="0.3">
      <c r="A2538">
        <v>3083</v>
      </c>
      <c r="B2538" t="s">
        <v>306</v>
      </c>
      <c r="C2538" t="s">
        <v>28</v>
      </c>
      <c r="D2538" t="s">
        <v>29</v>
      </c>
      <c r="E2538" t="s">
        <v>30</v>
      </c>
      <c r="F2538" t="s">
        <v>31</v>
      </c>
      <c r="G2538" t="s">
        <v>9641</v>
      </c>
      <c r="H2538" t="s">
        <v>9642</v>
      </c>
      <c r="I2538" s="4" t="s">
        <v>9643</v>
      </c>
      <c r="J2538" s="1">
        <f>((((bot_orders[[#This Row],[cTime]]/ 1000)+3*3600) / 86400) + DATE(1970,1,1))</f>
        <v>45771.623016122685</v>
      </c>
      <c r="K2538" s="4" t="s">
        <v>9644</v>
      </c>
      <c r="L2538" s="1">
        <f>((((bot_orders[[#This Row],[uTime]]/ 1000)+3*3600) / 86400) + DATE(1970,1,1))</f>
        <v>45771.623869155097</v>
      </c>
      <c r="M2538" t="s">
        <v>34</v>
      </c>
      <c r="N2538" t="s">
        <v>28</v>
      </c>
      <c r="O2538" t="s">
        <v>35</v>
      </c>
      <c r="P2538">
        <v>4.2640000000000002</v>
      </c>
      <c r="Q2538" t="s">
        <v>36</v>
      </c>
      <c r="R2538" t="s">
        <v>37</v>
      </c>
      <c r="S2538">
        <v>0.62319999999999998</v>
      </c>
      <c r="T2538">
        <v>0.62319999999999998</v>
      </c>
      <c r="U2538">
        <v>4.2640000000000002</v>
      </c>
      <c r="V2538">
        <v>-2.1258598000000002E-3</v>
      </c>
      <c r="W2538" t="s">
        <v>38</v>
      </c>
      <c r="X2538" s="4">
        <f>IF(bot_orders[[#This Row],[side]]="sell", bot_orders[[#This Row],[accFillSz]]*bot_orders[[#This Row],[avgPx]] + bot_orders[[#This Row],[fee]], -bot_orders[[#This Row],[accFillSz]]*bot_orders[[#This Row],[avgPx]])</f>
        <v>2.6551989402</v>
      </c>
      <c r="Y2538" s="4">
        <f>IF(bot_orders[[#This Row],[side]]="buy", bot_orders[[#This Row],[accFillSz]] + bot_orders[[#This Row],[fee]], -bot_orders[[#This Row],[accFillSz]])</f>
        <v>-4.2640000000000002</v>
      </c>
      <c r="Z2538" s="4">
        <f>IF(bot_orders[[#This Row],[side]]="sell",bot_orders[[#This Row],[accFillSz]]*bot_orders[[#This Row],[avgPx]]+bot_orders[[#This Row],[fee]], 0)</f>
        <v>2.6551989402</v>
      </c>
      <c r="AA2538" s="4">
        <f>IF(bot_orders[[#This Row],[side]]="sell",-bot_orders[[#This Row],[accFillSz]],bot_orders[[#This Row],[accFillSz]]+bot_orders[[#This Row],[fee]])</f>
        <v>-4.2640000000000002</v>
      </c>
      <c r="AB2538">
        <v>0</v>
      </c>
      <c r="AC2538" t="s">
        <v>39</v>
      </c>
      <c r="AD2538">
        <v>0</v>
      </c>
      <c r="AE2538" t="s">
        <v>40</v>
      </c>
      <c r="AF2538" t="s">
        <v>41</v>
      </c>
      <c r="AG2538" t="s">
        <v>42</v>
      </c>
      <c r="AH2538" t="s">
        <v>28</v>
      </c>
      <c r="AI2538">
        <v>-4.2640000000000002</v>
      </c>
      <c r="AJ2538">
        <v>2.65519894</v>
      </c>
    </row>
    <row r="2539" spans="1:36" x14ac:dyDescent="0.3">
      <c r="A2539">
        <v>3084</v>
      </c>
      <c r="B2539" t="s">
        <v>306</v>
      </c>
      <c r="C2539" t="s">
        <v>28</v>
      </c>
      <c r="D2539" t="s">
        <v>29</v>
      </c>
      <c r="E2539" t="s">
        <v>30</v>
      </c>
      <c r="F2539" t="s">
        <v>31</v>
      </c>
      <c r="G2539" t="s">
        <v>9641</v>
      </c>
      <c r="H2539" t="s">
        <v>9645</v>
      </c>
      <c r="I2539" s="4" t="s">
        <v>9646</v>
      </c>
      <c r="J2539" s="1">
        <f>((((bot_orders[[#This Row],[cTime]]/ 1000)+3*3600) / 86400) + DATE(1970,1,1))</f>
        <v>45771.623869166666</v>
      </c>
      <c r="K2539" s="4" t="s">
        <v>9647</v>
      </c>
      <c r="L2539" s="1">
        <f>((((bot_orders[[#This Row],[uTime]]/ 1000)+3*3600) / 86400) + DATE(1970,1,1))</f>
        <v>45771.628259386576</v>
      </c>
      <c r="M2539" t="s">
        <v>34</v>
      </c>
      <c r="N2539" t="s">
        <v>28</v>
      </c>
      <c r="O2539" t="s">
        <v>35</v>
      </c>
      <c r="P2539">
        <v>4.2679999999999998</v>
      </c>
      <c r="Q2539" t="s">
        <v>36</v>
      </c>
      <c r="R2539" t="s">
        <v>55</v>
      </c>
      <c r="S2539">
        <v>0.62</v>
      </c>
      <c r="T2539">
        <v>0.62</v>
      </c>
      <c r="U2539">
        <v>4.2679999999999998</v>
      </c>
      <c r="V2539">
        <v>-3.4144000000000002E-3</v>
      </c>
      <c r="W2539" t="s">
        <v>39</v>
      </c>
      <c r="X2539" s="4">
        <f>IF(bot_orders[[#This Row],[side]]="sell", bot_orders[[#This Row],[accFillSz]]*bot_orders[[#This Row],[avgPx]] + bot_orders[[#This Row],[fee]], -bot_orders[[#This Row],[accFillSz]]*bot_orders[[#This Row],[avgPx]])</f>
        <v>-2.6461600000000001</v>
      </c>
      <c r="Y2539" s="4">
        <f>IF(bot_orders[[#This Row],[side]]="buy", bot_orders[[#This Row],[accFillSz]] + bot_orders[[#This Row],[fee]], -bot_orders[[#This Row],[accFillSz]])</f>
        <v>4.2645856000000002</v>
      </c>
      <c r="Z2539" s="4">
        <f>IF(bot_orders[[#This Row],[side]]="sell",bot_orders[[#This Row],[accFillSz]]*bot_orders[[#This Row],[avgPx]]+bot_orders[[#This Row],[fee]], 0)</f>
        <v>0</v>
      </c>
      <c r="AA2539" s="4">
        <f>IF(bot_orders[[#This Row],[side]]="sell",-bot_orders[[#This Row],[accFillSz]],bot_orders[[#This Row],[accFillSz]]+bot_orders[[#This Row],[fee]])</f>
        <v>4.2645856000000002</v>
      </c>
      <c r="AB2539">
        <v>0</v>
      </c>
      <c r="AC2539" t="s">
        <v>38</v>
      </c>
      <c r="AD2539">
        <v>0</v>
      </c>
      <c r="AE2539" t="s">
        <v>40</v>
      </c>
      <c r="AF2539" t="s">
        <v>41</v>
      </c>
      <c r="AG2539" t="s">
        <v>42</v>
      </c>
      <c r="AH2539" t="s">
        <v>28</v>
      </c>
      <c r="AI2539">
        <v>4.2645856000000002</v>
      </c>
      <c r="AJ2539">
        <v>-2.6461600000000001</v>
      </c>
    </row>
    <row r="2540" spans="1:36" x14ac:dyDescent="0.3">
      <c r="A2540">
        <v>3085</v>
      </c>
      <c r="B2540" t="s">
        <v>306</v>
      </c>
      <c r="C2540" t="s">
        <v>28</v>
      </c>
      <c r="D2540" t="s">
        <v>29</v>
      </c>
      <c r="E2540" t="s">
        <v>30</v>
      </c>
      <c r="F2540" t="s">
        <v>31</v>
      </c>
      <c r="G2540" t="s">
        <v>9648</v>
      </c>
      <c r="H2540" t="s">
        <v>9649</v>
      </c>
      <c r="I2540" s="4" t="s">
        <v>9650</v>
      </c>
      <c r="J2540" s="1">
        <f>((((bot_orders[[#This Row],[cTime]]/ 1000)+3*3600) / 86400) + DATE(1970,1,1))</f>
        <v>45771.628259409721</v>
      </c>
      <c r="K2540" s="4" t="s">
        <v>9651</v>
      </c>
      <c r="L2540" s="1">
        <f>((((bot_orders[[#This Row],[uTime]]/ 1000)+3*3600) / 86400) + DATE(1970,1,1))</f>
        <v>45771.641649895835</v>
      </c>
      <c r="M2540" t="s">
        <v>34</v>
      </c>
      <c r="N2540" t="s">
        <v>28</v>
      </c>
      <c r="O2540" t="s">
        <v>35</v>
      </c>
      <c r="P2540">
        <v>4.2640000000000002</v>
      </c>
      <c r="Q2540" t="s">
        <v>36</v>
      </c>
      <c r="R2540" t="s">
        <v>37</v>
      </c>
      <c r="S2540">
        <v>0.62319999999999998</v>
      </c>
      <c r="T2540">
        <v>0.62319999999999998</v>
      </c>
      <c r="U2540">
        <v>4.2640000000000002</v>
      </c>
      <c r="V2540">
        <v>-2.1258598000000002E-3</v>
      </c>
      <c r="W2540" t="s">
        <v>38</v>
      </c>
      <c r="X2540" s="4">
        <f>IF(bot_orders[[#This Row],[side]]="sell", bot_orders[[#This Row],[accFillSz]]*bot_orders[[#This Row],[avgPx]] + bot_orders[[#This Row],[fee]], -bot_orders[[#This Row],[accFillSz]]*bot_orders[[#This Row],[avgPx]])</f>
        <v>2.6551989402</v>
      </c>
      <c r="Y2540" s="4">
        <f>IF(bot_orders[[#This Row],[side]]="buy", bot_orders[[#This Row],[accFillSz]] + bot_orders[[#This Row],[fee]], -bot_orders[[#This Row],[accFillSz]])</f>
        <v>-4.2640000000000002</v>
      </c>
      <c r="Z2540" s="4">
        <f>IF(bot_orders[[#This Row],[side]]="sell",bot_orders[[#This Row],[accFillSz]]*bot_orders[[#This Row],[avgPx]]+bot_orders[[#This Row],[fee]], 0)</f>
        <v>2.6551989402</v>
      </c>
      <c r="AA2540" s="4">
        <f>IF(bot_orders[[#This Row],[side]]="sell",-bot_orders[[#This Row],[accFillSz]],bot_orders[[#This Row],[accFillSz]]+bot_orders[[#This Row],[fee]])</f>
        <v>-4.2640000000000002</v>
      </c>
      <c r="AB2540">
        <v>0</v>
      </c>
      <c r="AC2540" t="s">
        <v>39</v>
      </c>
      <c r="AD2540">
        <v>0</v>
      </c>
      <c r="AE2540" t="s">
        <v>40</v>
      </c>
      <c r="AF2540" t="s">
        <v>41</v>
      </c>
      <c r="AG2540" t="s">
        <v>42</v>
      </c>
      <c r="AH2540" t="s">
        <v>28</v>
      </c>
      <c r="AI2540">
        <v>-4.2640000000000002</v>
      </c>
      <c r="AJ2540">
        <v>2.65519894</v>
      </c>
    </row>
    <row r="2541" spans="1:36" x14ac:dyDescent="0.3">
      <c r="A2541">
        <v>3090</v>
      </c>
      <c r="B2541" t="s">
        <v>306</v>
      </c>
      <c r="C2541" t="s">
        <v>28</v>
      </c>
      <c r="D2541" t="s">
        <v>29</v>
      </c>
      <c r="E2541" t="s">
        <v>30</v>
      </c>
      <c r="F2541" t="s">
        <v>31</v>
      </c>
      <c r="G2541" t="s">
        <v>9621</v>
      </c>
      <c r="H2541" t="s">
        <v>9664</v>
      </c>
      <c r="I2541" s="4" t="s">
        <v>9665</v>
      </c>
      <c r="J2541" s="1">
        <f>((((bot_orders[[#This Row],[cTime]]/ 1000)+3*3600) / 86400) + DATE(1970,1,1))</f>
        <v>45771.653955914349</v>
      </c>
      <c r="K2541" s="4" t="s">
        <v>9666</v>
      </c>
      <c r="L2541" s="1">
        <f>((((bot_orders[[#This Row],[uTime]]/ 1000)+3*3600) / 86400) + DATE(1970,1,1))</f>
        <v>45771.65585693287</v>
      </c>
      <c r="M2541" t="s">
        <v>34</v>
      </c>
      <c r="N2541" t="s">
        <v>28</v>
      </c>
      <c r="O2541" t="s">
        <v>35</v>
      </c>
      <c r="P2541">
        <v>4.2679999999999998</v>
      </c>
      <c r="Q2541" t="s">
        <v>36</v>
      </c>
      <c r="R2541" t="s">
        <v>55</v>
      </c>
      <c r="S2541">
        <v>0.62970000000000004</v>
      </c>
      <c r="T2541">
        <v>0.62970000000000004</v>
      </c>
      <c r="U2541">
        <v>4.2679999999999998</v>
      </c>
      <c r="V2541">
        <v>-3.4144000000000002E-3</v>
      </c>
      <c r="W2541" t="s">
        <v>39</v>
      </c>
      <c r="X2541" s="4">
        <f>IF(bot_orders[[#This Row],[side]]="sell", bot_orders[[#This Row],[accFillSz]]*bot_orders[[#This Row],[avgPx]] + bot_orders[[#This Row],[fee]], -bot_orders[[#This Row],[accFillSz]]*bot_orders[[#This Row],[avgPx]])</f>
        <v>-2.6875596000000002</v>
      </c>
      <c r="Y2541" s="4">
        <f>IF(bot_orders[[#This Row],[side]]="buy", bot_orders[[#This Row],[accFillSz]] + bot_orders[[#This Row],[fee]], -bot_orders[[#This Row],[accFillSz]])</f>
        <v>4.2645856000000002</v>
      </c>
      <c r="Z2541" s="4">
        <f>IF(bot_orders[[#This Row],[side]]="sell",bot_orders[[#This Row],[accFillSz]]*bot_orders[[#This Row],[avgPx]]+bot_orders[[#This Row],[fee]], 0)</f>
        <v>0</v>
      </c>
      <c r="AA2541" s="4">
        <f>IF(bot_orders[[#This Row],[side]]="sell",-bot_orders[[#This Row],[accFillSz]],bot_orders[[#This Row],[accFillSz]]+bot_orders[[#This Row],[fee]])</f>
        <v>4.2645856000000002</v>
      </c>
      <c r="AB2541">
        <v>0</v>
      </c>
      <c r="AC2541" t="s">
        <v>38</v>
      </c>
      <c r="AD2541">
        <v>0</v>
      </c>
      <c r="AE2541" t="s">
        <v>40</v>
      </c>
      <c r="AF2541" t="s">
        <v>41</v>
      </c>
      <c r="AG2541" t="s">
        <v>42</v>
      </c>
      <c r="AH2541" t="s">
        <v>28</v>
      </c>
      <c r="AI2541">
        <v>4.2645856000000002</v>
      </c>
      <c r="AJ2541">
        <v>-2.6875596000000002</v>
      </c>
    </row>
    <row r="2542" spans="1:36" x14ac:dyDescent="0.3">
      <c r="A2542">
        <v>3093</v>
      </c>
      <c r="B2542" t="s">
        <v>306</v>
      </c>
      <c r="C2542" t="s">
        <v>28</v>
      </c>
      <c r="D2542" t="s">
        <v>29</v>
      </c>
      <c r="E2542" t="s">
        <v>30</v>
      </c>
      <c r="F2542" t="s">
        <v>31</v>
      </c>
      <c r="G2542" t="s">
        <v>9673</v>
      </c>
      <c r="H2542" t="s">
        <v>9674</v>
      </c>
      <c r="I2542" s="4" t="s">
        <v>9675</v>
      </c>
      <c r="J2542" s="1">
        <f>((((bot_orders[[#This Row],[cTime]]/ 1000)+3*3600) / 86400) + DATE(1970,1,1))</f>
        <v>45771.655856956015</v>
      </c>
      <c r="K2542" s="4" t="s">
        <v>9676</v>
      </c>
      <c r="L2542" s="1">
        <f>((((bot_orders[[#This Row],[uTime]]/ 1000)+3*3600) / 86400) + DATE(1970,1,1))</f>
        <v>45771.660015844907</v>
      </c>
      <c r="M2542" t="s">
        <v>34</v>
      </c>
      <c r="N2542" t="s">
        <v>28</v>
      </c>
      <c r="O2542" t="s">
        <v>35</v>
      </c>
      <c r="P2542">
        <v>4.2640000000000002</v>
      </c>
      <c r="Q2542" t="s">
        <v>36</v>
      </c>
      <c r="R2542" t="s">
        <v>37</v>
      </c>
      <c r="S2542">
        <v>0.63300000000000001</v>
      </c>
      <c r="T2542">
        <v>0.63300000000000001</v>
      </c>
      <c r="U2542">
        <v>4.2640000000000002</v>
      </c>
      <c r="V2542">
        <v>-2.1592896000000002E-3</v>
      </c>
      <c r="W2542" t="s">
        <v>38</v>
      </c>
      <c r="X2542" s="4">
        <f>IF(bot_orders[[#This Row],[side]]="sell", bot_orders[[#This Row],[accFillSz]]*bot_orders[[#This Row],[avgPx]] + bot_orders[[#This Row],[fee]], -bot_orders[[#This Row],[accFillSz]]*bot_orders[[#This Row],[avgPx]])</f>
        <v>2.6969527104000006</v>
      </c>
      <c r="Y2542" s="4">
        <f>IF(bot_orders[[#This Row],[side]]="buy", bot_orders[[#This Row],[accFillSz]] + bot_orders[[#This Row],[fee]], -bot_orders[[#This Row],[accFillSz]])</f>
        <v>-4.2640000000000002</v>
      </c>
      <c r="Z2542" s="4">
        <f>IF(bot_orders[[#This Row],[side]]="sell",bot_orders[[#This Row],[accFillSz]]*bot_orders[[#This Row],[avgPx]]+bot_orders[[#This Row],[fee]], 0)</f>
        <v>2.6969527104000006</v>
      </c>
      <c r="AA2542" s="4">
        <f>IF(bot_orders[[#This Row],[side]]="sell",-bot_orders[[#This Row],[accFillSz]],bot_orders[[#This Row],[accFillSz]]+bot_orders[[#This Row],[fee]])</f>
        <v>-4.2640000000000002</v>
      </c>
      <c r="AB2542">
        <v>0</v>
      </c>
      <c r="AC2542" t="s">
        <v>39</v>
      </c>
      <c r="AD2542">
        <v>0</v>
      </c>
      <c r="AE2542" t="s">
        <v>40</v>
      </c>
      <c r="AF2542" t="s">
        <v>41</v>
      </c>
      <c r="AG2542" t="s">
        <v>42</v>
      </c>
      <c r="AH2542" t="s">
        <v>28</v>
      </c>
      <c r="AI2542">
        <v>-4.2640000000000002</v>
      </c>
      <c r="AJ2542">
        <v>2.6969527100000001</v>
      </c>
    </row>
    <row r="2543" spans="1:36" x14ac:dyDescent="0.3">
      <c r="A2543">
        <v>3094</v>
      </c>
      <c r="B2543" t="s">
        <v>306</v>
      </c>
      <c r="C2543" t="s">
        <v>28</v>
      </c>
      <c r="D2543" t="s">
        <v>29</v>
      </c>
      <c r="E2543" t="s">
        <v>30</v>
      </c>
      <c r="F2543" t="s">
        <v>31</v>
      </c>
      <c r="G2543" t="s">
        <v>9204</v>
      </c>
      <c r="H2543" t="s">
        <v>9677</v>
      </c>
      <c r="I2543" s="4" t="s">
        <v>9678</v>
      </c>
      <c r="J2543" s="1">
        <f>((((bot_orders[[#This Row],[cTime]]/ 1000)+3*3600) / 86400) + DATE(1970,1,1))</f>
        <v>45771.6788078588</v>
      </c>
      <c r="K2543" s="4" t="s">
        <v>9679</v>
      </c>
      <c r="L2543" s="1">
        <f>((((bot_orders[[#This Row],[uTime]]/ 1000)+3*3600) / 86400) + DATE(1970,1,1))</f>
        <v>45771.680212766201</v>
      </c>
      <c r="M2543" t="s">
        <v>34</v>
      </c>
      <c r="N2543" t="s">
        <v>28</v>
      </c>
      <c r="O2543" t="s">
        <v>35</v>
      </c>
      <c r="P2543">
        <v>4.2679999999999998</v>
      </c>
      <c r="Q2543" t="s">
        <v>36</v>
      </c>
      <c r="R2543" t="s">
        <v>55</v>
      </c>
      <c r="S2543">
        <v>0.64629999999999999</v>
      </c>
      <c r="T2543">
        <v>0.64629999999999999</v>
      </c>
      <c r="U2543">
        <v>4.2679999999999998</v>
      </c>
      <c r="V2543">
        <v>-3.4144000000000002E-3</v>
      </c>
      <c r="W2543" t="s">
        <v>39</v>
      </c>
      <c r="X2543" s="4">
        <f>IF(bot_orders[[#This Row],[side]]="sell", bot_orders[[#This Row],[accFillSz]]*bot_orders[[#This Row],[avgPx]] + bot_orders[[#This Row],[fee]], -bot_orders[[#This Row],[accFillSz]]*bot_orders[[#This Row],[avgPx]])</f>
        <v>-2.7584084</v>
      </c>
      <c r="Y2543" s="4">
        <f>IF(bot_orders[[#This Row],[side]]="buy", bot_orders[[#This Row],[accFillSz]] + bot_orders[[#This Row],[fee]], -bot_orders[[#This Row],[accFillSz]])</f>
        <v>4.2645856000000002</v>
      </c>
      <c r="Z2543" s="4">
        <f>IF(bot_orders[[#This Row],[side]]="sell",bot_orders[[#This Row],[accFillSz]]*bot_orders[[#This Row],[avgPx]]+bot_orders[[#This Row],[fee]], 0)</f>
        <v>0</v>
      </c>
      <c r="AA2543" s="4">
        <f>IF(bot_orders[[#This Row],[side]]="sell",-bot_orders[[#This Row],[accFillSz]],bot_orders[[#This Row],[accFillSz]]+bot_orders[[#This Row],[fee]])</f>
        <v>4.2645856000000002</v>
      </c>
      <c r="AB2543">
        <v>0</v>
      </c>
      <c r="AC2543" t="s">
        <v>38</v>
      </c>
      <c r="AD2543">
        <v>0</v>
      </c>
      <c r="AE2543" t="s">
        <v>40</v>
      </c>
      <c r="AF2543" t="s">
        <v>41</v>
      </c>
      <c r="AG2543" t="s">
        <v>42</v>
      </c>
      <c r="AH2543" t="s">
        <v>28</v>
      </c>
      <c r="AI2543">
        <v>4.2645856000000002</v>
      </c>
      <c r="AJ2543">
        <v>-2.7584084</v>
      </c>
    </row>
    <row r="2544" spans="1:36" x14ac:dyDescent="0.3">
      <c r="A2544">
        <v>3100</v>
      </c>
      <c r="B2544" t="s">
        <v>306</v>
      </c>
      <c r="C2544" t="s">
        <v>28</v>
      </c>
      <c r="D2544" t="s">
        <v>29</v>
      </c>
      <c r="E2544" t="s">
        <v>30</v>
      </c>
      <c r="F2544" t="s">
        <v>31</v>
      </c>
      <c r="G2544" t="s">
        <v>9695</v>
      </c>
      <c r="H2544" t="s">
        <v>9696</v>
      </c>
      <c r="I2544" s="4" t="s">
        <v>9697</v>
      </c>
      <c r="J2544" s="1">
        <f>((((bot_orders[[#This Row],[cTime]]/ 1000)+3*3600) / 86400) + DATE(1970,1,1))</f>
        <v>45771.680212789353</v>
      </c>
      <c r="K2544" s="4" t="s">
        <v>9698</v>
      </c>
      <c r="L2544" s="1">
        <f>((((bot_orders[[#This Row],[uTime]]/ 1000)+3*3600) / 86400) + DATE(1970,1,1))</f>
        <v>45771.685146342592</v>
      </c>
      <c r="M2544" t="s">
        <v>34</v>
      </c>
      <c r="N2544" t="s">
        <v>28</v>
      </c>
      <c r="O2544" t="s">
        <v>35</v>
      </c>
      <c r="P2544">
        <v>4.2640000000000002</v>
      </c>
      <c r="Q2544" t="s">
        <v>36</v>
      </c>
      <c r="R2544" t="s">
        <v>37</v>
      </c>
      <c r="S2544">
        <v>0.64970000000000006</v>
      </c>
      <c r="T2544">
        <v>0.64970000000000006</v>
      </c>
      <c r="U2544">
        <v>4.2640000000000002</v>
      </c>
      <c r="V2544">
        <v>-2.2162566E-3</v>
      </c>
      <c r="W2544" t="s">
        <v>38</v>
      </c>
      <c r="X2544" s="4">
        <f>IF(bot_orders[[#This Row],[side]]="sell", bot_orders[[#This Row],[accFillSz]]*bot_orders[[#This Row],[avgPx]] + bot_orders[[#This Row],[fee]], -bot_orders[[#This Row],[accFillSz]]*bot_orders[[#This Row],[avgPx]])</f>
        <v>2.7681045434000002</v>
      </c>
      <c r="Y2544" s="4">
        <f>IF(bot_orders[[#This Row],[side]]="buy", bot_orders[[#This Row],[accFillSz]] + bot_orders[[#This Row],[fee]], -bot_orders[[#This Row],[accFillSz]])</f>
        <v>-4.2640000000000002</v>
      </c>
      <c r="Z2544" s="4">
        <f>IF(bot_orders[[#This Row],[side]]="sell",bot_orders[[#This Row],[accFillSz]]*bot_orders[[#This Row],[avgPx]]+bot_orders[[#This Row],[fee]], 0)</f>
        <v>2.7681045434000002</v>
      </c>
      <c r="AA2544" s="4">
        <f>IF(bot_orders[[#This Row],[side]]="sell",-bot_orders[[#This Row],[accFillSz]],bot_orders[[#This Row],[accFillSz]]+bot_orders[[#This Row],[fee]])</f>
        <v>-4.2640000000000002</v>
      </c>
      <c r="AB2544">
        <v>0</v>
      </c>
      <c r="AC2544" t="s">
        <v>39</v>
      </c>
      <c r="AD2544">
        <v>0</v>
      </c>
      <c r="AE2544" t="s">
        <v>40</v>
      </c>
      <c r="AF2544" t="s">
        <v>41</v>
      </c>
      <c r="AG2544" t="s">
        <v>42</v>
      </c>
      <c r="AH2544" t="s">
        <v>28</v>
      </c>
      <c r="AI2544">
        <v>-4.2640000000000002</v>
      </c>
      <c r="AJ2544">
        <v>2.7681045399999999</v>
      </c>
    </row>
    <row r="2545" spans="1:36" x14ac:dyDescent="0.3">
      <c r="A2545">
        <v>3102</v>
      </c>
      <c r="B2545" t="s">
        <v>306</v>
      </c>
      <c r="C2545" t="s">
        <v>28</v>
      </c>
      <c r="D2545" t="s">
        <v>29</v>
      </c>
      <c r="E2545" t="s">
        <v>30</v>
      </c>
      <c r="F2545" t="s">
        <v>31</v>
      </c>
      <c r="G2545" t="s">
        <v>9201</v>
      </c>
      <c r="H2545" t="s">
        <v>9702</v>
      </c>
      <c r="I2545" s="4" t="s">
        <v>9250</v>
      </c>
      <c r="J2545" s="1">
        <f>((((bot_orders[[#This Row],[cTime]]/ 1000)+3*3600) / 86400) + DATE(1970,1,1))</f>
        <v>45771.686274074076</v>
      </c>
      <c r="K2545" s="4" t="s">
        <v>9703</v>
      </c>
      <c r="L2545" s="1">
        <f>((((bot_orders[[#This Row],[uTime]]/ 1000)+3*3600) / 86400) + DATE(1970,1,1))</f>
        <v>45771.686908854164</v>
      </c>
      <c r="M2545" t="s">
        <v>34</v>
      </c>
      <c r="N2545" t="s">
        <v>28</v>
      </c>
      <c r="O2545" t="s">
        <v>35</v>
      </c>
      <c r="P2545">
        <v>4.2679999999999998</v>
      </c>
      <c r="Q2545" t="s">
        <v>36</v>
      </c>
      <c r="R2545" t="s">
        <v>55</v>
      </c>
      <c r="S2545">
        <v>0.64970000000000006</v>
      </c>
      <c r="T2545">
        <v>0.64970000000000006</v>
      </c>
      <c r="U2545">
        <v>4.2679999999999998</v>
      </c>
      <c r="V2545">
        <v>-3.4144000000000002E-3</v>
      </c>
      <c r="W2545" t="s">
        <v>39</v>
      </c>
      <c r="X2545" s="4">
        <f>IF(bot_orders[[#This Row],[side]]="sell", bot_orders[[#This Row],[accFillSz]]*bot_orders[[#This Row],[avgPx]] + bot_orders[[#This Row],[fee]], -bot_orders[[#This Row],[accFillSz]]*bot_orders[[#This Row],[avgPx]])</f>
        <v>-2.7729196000000003</v>
      </c>
      <c r="Y2545" s="4">
        <f>IF(bot_orders[[#This Row],[side]]="buy", bot_orders[[#This Row],[accFillSz]] + bot_orders[[#This Row],[fee]], -bot_orders[[#This Row],[accFillSz]])</f>
        <v>4.2645856000000002</v>
      </c>
      <c r="Z2545" s="4">
        <f>IF(bot_orders[[#This Row],[side]]="sell",bot_orders[[#This Row],[accFillSz]]*bot_orders[[#This Row],[avgPx]]+bot_orders[[#This Row],[fee]], 0)</f>
        <v>0</v>
      </c>
      <c r="AA2545" s="4">
        <f>IF(bot_orders[[#This Row],[side]]="sell",-bot_orders[[#This Row],[accFillSz]],bot_orders[[#This Row],[accFillSz]]+bot_orders[[#This Row],[fee]])</f>
        <v>4.2645856000000002</v>
      </c>
      <c r="AB2545">
        <v>0</v>
      </c>
      <c r="AC2545" t="s">
        <v>38</v>
      </c>
      <c r="AD2545">
        <v>0</v>
      </c>
      <c r="AE2545" t="s">
        <v>40</v>
      </c>
      <c r="AF2545" t="s">
        <v>41</v>
      </c>
      <c r="AG2545" t="s">
        <v>42</v>
      </c>
      <c r="AH2545" t="s">
        <v>28</v>
      </c>
      <c r="AI2545">
        <v>4.2645856000000002</v>
      </c>
      <c r="AJ2545">
        <v>-2.7729195999999998</v>
      </c>
    </row>
    <row r="2546" spans="1:36" x14ac:dyDescent="0.3">
      <c r="A2546">
        <v>3105</v>
      </c>
      <c r="B2546" t="s">
        <v>306</v>
      </c>
      <c r="C2546" t="s">
        <v>28</v>
      </c>
      <c r="D2546" t="s">
        <v>29</v>
      </c>
      <c r="E2546" t="s">
        <v>30</v>
      </c>
      <c r="F2546" t="s">
        <v>31</v>
      </c>
      <c r="G2546" t="s">
        <v>9710</v>
      </c>
      <c r="H2546" t="s">
        <v>9711</v>
      </c>
      <c r="I2546" s="4" t="s">
        <v>9712</v>
      </c>
      <c r="J2546" s="1">
        <f>((((bot_orders[[#This Row],[cTime]]/ 1000)+3*3600) / 86400) + DATE(1970,1,1))</f>
        <v>45771.68690886574</v>
      </c>
      <c r="K2546" s="4" t="s">
        <v>9713</v>
      </c>
      <c r="L2546" s="1">
        <f>((((bot_orders[[#This Row],[uTime]]/ 1000)+3*3600) / 86400) + DATE(1970,1,1))</f>
        <v>45771.687584282408</v>
      </c>
      <c r="M2546" t="s">
        <v>34</v>
      </c>
      <c r="N2546" t="s">
        <v>28</v>
      </c>
      <c r="O2546" t="s">
        <v>35</v>
      </c>
      <c r="P2546">
        <v>4.2640000000000002</v>
      </c>
      <c r="Q2546" t="s">
        <v>36</v>
      </c>
      <c r="R2546" t="s">
        <v>37</v>
      </c>
      <c r="S2546">
        <v>0.65310000000000001</v>
      </c>
      <c r="T2546">
        <v>0.65310000000000001</v>
      </c>
      <c r="U2546">
        <v>4.2640000000000002</v>
      </c>
      <c r="V2546">
        <v>-2.2278546999999998E-3</v>
      </c>
      <c r="W2546" t="s">
        <v>38</v>
      </c>
      <c r="X2546" s="4">
        <f>IF(bot_orders[[#This Row],[side]]="sell", bot_orders[[#This Row],[accFillSz]]*bot_orders[[#This Row],[avgPx]] + bot_orders[[#This Row],[fee]], -bot_orders[[#This Row],[accFillSz]]*bot_orders[[#This Row],[avgPx]])</f>
        <v>2.7825905453000002</v>
      </c>
      <c r="Y2546" s="4">
        <f>IF(bot_orders[[#This Row],[side]]="buy", bot_orders[[#This Row],[accFillSz]] + bot_orders[[#This Row],[fee]], -bot_orders[[#This Row],[accFillSz]])</f>
        <v>-4.2640000000000002</v>
      </c>
      <c r="Z2546" s="4">
        <f>IF(bot_orders[[#This Row],[side]]="sell",bot_orders[[#This Row],[accFillSz]]*bot_orders[[#This Row],[avgPx]]+bot_orders[[#This Row],[fee]], 0)</f>
        <v>2.7825905453000002</v>
      </c>
      <c r="AA2546" s="4">
        <f>IF(bot_orders[[#This Row],[side]]="sell",-bot_orders[[#This Row],[accFillSz]],bot_orders[[#This Row],[accFillSz]]+bot_orders[[#This Row],[fee]])</f>
        <v>-4.2640000000000002</v>
      </c>
      <c r="AB2546">
        <v>0</v>
      </c>
      <c r="AC2546" t="s">
        <v>39</v>
      </c>
      <c r="AD2546">
        <v>0</v>
      </c>
      <c r="AE2546" t="s">
        <v>40</v>
      </c>
      <c r="AF2546" t="s">
        <v>41</v>
      </c>
      <c r="AG2546" t="s">
        <v>42</v>
      </c>
      <c r="AH2546" t="s">
        <v>28</v>
      </c>
      <c r="AI2546">
        <v>-4.2640000000000002</v>
      </c>
      <c r="AJ2546">
        <v>2.7825905500000001</v>
      </c>
    </row>
    <row r="2547" spans="1:36" x14ac:dyDescent="0.3">
      <c r="A2547">
        <v>3178</v>
      </c>
      <c r="B2547" t="s">
        <v>306</v>
      </c>
      <c r="C2547" t="s">
        <v>28</v>
      </c>
      <c r="D2547" t="s">
        <v>29</v>
      </c>
      <c r="E2547" t="s">
        <v>30</v>
      </c>
      <c r="F2547" t="s">
        <v>31</v>
      </c>
      <c r="G2547" t="s">
        <v>9920</v>
      </c>
      <c r="H2547" t="s">
        <v>9921</v>
      </c>
      <c r="I2547" s="4" t="s">
        <v>9922</v>
      </c>
      <c r="J2547" s="1">
        <f>((((bot_orders[[#This Row],[cTime]]/ 1000)+3*3600) / 86400) + DATE(1970,1,1))</f>
        <v>45771.768845706014</v>
      </c>
      <c r="K2547" s="4" t="s">
        <v>9923</v>
      </c>
      <c r="L2547" s="1">
        <f>((((bot_orders[[#This Row],[uTime]]/ 1000)+3*3600) / 86400) + DATE(1970,1,1))</f>
        <v>45772.232059189817</v>
      </c>
      <c r="M2547" t="s">
        <v>34</v>
      </c>
      <c r="N2547" t="s">
        <v>28</v>
      </c>
      <c r="O2547" t="s">
        <v>35</v>
      </c>
      <c r="P2547">
        <v>3.9449999999999998</v>
      </c>
      <c r="Q2547" t="s">
        <v>36</v>
      </c>
      <c r="R2547" t="s">
        <v>55</v>
      </c>
      <c r="S2547">
        <v>0.68</v>
      </c>
      <c r="T2547">
        <v>0.68</v>
      </c>
      <c r="U2547">
        <v>3.9449999999999998</v>
      </c>
      <c r="V2547">
        <v>-3.156E-3</v>
      </c>
      <c r="W2547" t="s">
        <v>39</v>
      </c>
      <c r="X2547" s="4">
        <f>IF(bot_orders[[#This Row],[side]]="sell", bot_orders[[#This Row],[accFillSz]]*bot_orders[[#This Row],[avgPx]] + bot_orders[[#This Row],[fee]], -bot_orders[[#This Row],[accFillSz]]*bot_orders[[#This Row],[avgPx]])</f>
        <v>-2.6825999999999999</v>
      </c>
      <c r="Y2547" s="4">
        <f>IF(bot_orders[[#This Row],[side]]="buy", bot_orders[[#This Row],[accFillSz]] + bot_orders[[#This Row],[fee]], -bot_orders[[#This Row],[accFillSz]])</f>
        <v>3.9418439999999997</v>
      </c>
      <c r="Z2547" s="4">
        <f>IF(bot_orders[[#This Row],[side]]="sell",bot_orders[[#This Row],[accFillSz]]*bot_orders[[#This Row],[avgPx]]+bot_orders[[#This Row],[fee]], 0)</f>
        <v>0</v>
      </c>
      <c r="AA2547" s="4">
        <f>IF(bot_orders[[#This Row],[side]]="sell",-bot_orders[[#This Row],[accFillSz]],bot_orders[[#This Row],[accFillSz]]+bot_orders[[#This Row],[fee]])</f>
        <v>3.9418439999999997</v>
      </c>
      <c r="AB2547">
        <v>0</v>
      </c>
      <c r="AC2547" t="s">
        <v>38</v>
      </c>
      <c r="AD2547">
        <v>0</v>
      </c>
      <c r="AE2547" t="s">
        <v>40</v>
      </c>
      <c r="AF2547" t="s">
        <v>41</v>
      </c>
      <c r="AG2547" t="s">
        <v>42</v>
      </c>
      <c r="AH2547" t="s">
        <v>28</v>
      </c>
      <c r="AI2547">
        <v>3.9418440000000001</v>
      </c>
      <c r="AJ2547">
        <v>-2.6825999999999999</v>
      </c>
    </row>
    <row r="2548" spans="1:36" x14ac:dyDescent="0.3">
      <c r="A2548">
        <v>3179</v>
      </c>
      <c r="B2548" t="s">
        <v>306</v>
      </c>
      <c r="C2548" t="s">
        <v>28</v>
      </c>
      <c r="D2548" t="s">
        <v>29</v>
      </c>
      <c r="E2548" t="s">
        <v>30</v>
      </c>
      <c r="F2548" t="s">
        <v>31</v>
      </c>
      <c r="G2548" t="s">
        <v>9924</v>
      </c>
      <c r="H2548" t="s">
        <v>9925</v>
      </c>
      <c r="I2548" s="4" t="s">
        <v>9922</v>
      </c>
      <c r="J2548" s="1">
        <f>((((bot_orders[[#This Row],[cTime]]/ 1000)+3*3600) / 86400) + DATE(1970,1,1))</f>
        <v>45771.768845706014</v>
      </c>
      <c r="K2548" s="4" t="s">
        <v>9905</v>
      </c>
      <c r="L2548" s="1">
        <f>((((bot_orders[[#This Row],[uTime]]/ 1000)+3*3600) / 86400) + DATE(1970,1,1))</f>
        <v>45771.870447453708</v>
      </c>
      <c r="M2548" t="s">
        <v>34</v>
      </c>
      <c r="N2548" t="s">
        <v>28</v>
      </c>
      <c r="O2548" t="s">
        <v>35</v>
      </c>
      <c r="P2548">
        <v>3.9449999999999998</v>
      </c>
      <c r="Q2548" t="s">
        <v>36</v>
      </c>
      <c r="R2548" t="s">
        <v>55</v>
      </c>
      <c r="S2548">
        <v>0.68320000000000003</v>
      </c>
      <c r="T2548">
        <v>0.68320000000000003</v>
      </c>
      <c r="U2548">
        <v>3.9449999999999998</v>
      </c>
      <c r="V2548">
        <v>-3.156E-3</v>
      </c>
      <c r="W2548" t="s">
        <v>39</v>
      </c>
      <c r="X2548" s="4">
        <f>IF(bot_orders[[#This Row],[side]]="sell", bot_orders[[#This Row],[accFillSz]]*bot_orders[[#This Row],[avgPx]] + bot_orders[[#This Row],[fee]], -bot_orders[[#This Row],[accFillSz]]*bot_orders[[#This Row],[avgPx]])</f>
        <v>-2.6952240000000001</v>
      </c>
      <c r="Y2548" s="4">
        <f>IF(bot_orders[[#This Row],[side]]="buy", bot_orders[[#This Row],[accFillSz]] + bot_orders[[#This Row],[fee]], -bot_orders[[#This Row],[accFillSz]])</f>
        <v>3.9418439999999997</v>
      </c>
      <c r="Z2548" s="4">
        <f>IF(bot_orders[[#This Row],[side]]="sell",bot_orders[[#This Row],[accFillSz]]*bot_orders[[#This Row],[avgPx]]+bot_orders[[#This Row],[fee]], 0)</f>
        <v>0</v>
      </c>
      <c r="AA2548" s="4">
        <f>IF(bot_orders[[#This Row],[side]]="sell",-bot_orders[[#This Row],[accFillSz]],bot_orders[[#This Row],[accFillSz]]+bot_orders[[#This Row],[fee]])</f>
        <v>3.9418439999999997</v>
      </c>
      <c r="AB2548">
        <v>0</v>
      </c>
      <c r="AC2548" t="s">
        <v>38</v>
      </c>
      <c r="AD2548">
        <v>0</v>
      </c>
      <c r="AE2548" t="s">
        <v>40</v>
      </c>
      <c r="AF2548" t="s">
        <v>41</v>
      </c>
      <c r="AG2548" t="s">
        <v>42</v>
      </c>
      <c r="AH2548" t="s">
        <v>28</v>
      </c>
      <c r="AI2548">
        <v>3.9418440000000001</v>
      </c>
      <c r="AJ2548">
        <v>-2.6952240000000001</v>
      </c>
    </row>
    <row r="2549" spans="1:36" x14ac:dyDescent="0.3">
      <c r="A2549">
        <v>3180</v>
      </c>
      <c r="B2549" t="s">
        <v>306</v>
      </c>
      <c r="C2549" t="s">
        <v>28</v>
      </c>
      <c r="D2549" t="s">
        <v>29</v>
      </c>
      <c r="E2549" t="s">
        <v>30</v>
      </c>
      <c r="F2549" t="s">
        <v>31</v>
      </c>
      <c r="G2549" t="s">
        <v>9926</v>
      </c>
      <c r="H2549" t="s">
        <v>9927</v>
      </c>
      <c r="I2549" s="4" t="s">
        <v>9922</v>
      </c>
      <c r="J2549" s="1">
        <f>((((bot_orders[[#This Row],[cTime]]/ 1000)+3*3600) / 86400) + DATE(1970,1,1))</f>
        <v>45771.768845706014</v>
      </c>
      <c r="K2549" s="4" t="s">
        <v>9907</v>
      </c>
      <c r="L2549" s="1">
        <f>((((bot_orders[[#This Row],[uTime]]/ 1000)+3*3600) / 86400) + DATE(1970,1,1))</f>
        <v>45771.862500636576</v>
      </c>
      <c r="M2549" t="s">
        <v>34</v>
      </c>
      <c r="N2549" t="s">
        <v>28</v>
      </c>
      <c r="O2549" t="s">
        <v>35</v>
      </c>
      <c r="P2549">
        <v>3.9449999999999998</v>
      </c>
      <c r="Q2549" t="s">
        <v>36</v>
      </c>
      <c r="R2549" t="s">
        <v>55</v>
      </c>
      <c r="S2549">
        <v>0.6865</v>
      </c>
      <c r="T2549">
        <v>0.6865</v>
      </c>
      <c r="U2549">
        <v>3.9449999999999998</v>
      </c>
      <c r="V2549">
        <v>-3.156E-3</v>
      </c>
      <c r="W2549" t="s">
        <v>39</v>
      </c>
      <c r="X2549" s="4">
        <f>IF(bot_orders[[#This Row],[side]]="sell", bot_orders[[#This Row],[accFillSz]]*bot_orders[[#This Row],[avgPx]] + bot_orders[[#This Row],[fee]], -bot_orders[[#This Row],[accFillSz]]*bot_orders[[#This Row],[avgPx]])</f>
        <v>-2.7082424999999999</v>
      </c>
      <c r="Y2549" s="4">
        <f>IF(bot_orders[[#This Row],[side]]="buy", bot_orders[[#This Row],[accFillSz]] + bot_orders[[#This Row],[fee]], -bot_orders[[#This Row],[accFillSz]])</f>
        <v>3.9418439999999997</v>
      </c>
      <c r="Z2549" s="4">
        <f>IF(bot_orders[[#This Row],[side]]="sell",bot_orders[[#This Row],[accFillSz]]*bot_orders[[#This Row],[avgPx]]+bot_orders[[#This Row],[fee]], 0)</f>
        <v>0</v>
      </c>
      <c r="AA2549" s="4">
        <f>IF(bot_orders[[#This Row],[side]]="sell",-bot_orders[[#This Row],[accFillSz]],bot_orders[[#This Row],[accFillSz]]+bot_orders[[#This Row],[fee]])</f>
        <v>3.9418439999999997</v>
      </c>
      <c r="AB2549">
        <v>0</v>
      </c>
      <c r="AC2549" t="s">
        <v>38</v>
      </c>
      <c r="AD2549">
        <v>0</v>
      </c>
      <c r="AE2549" t="s">
        <v>40</v>
      </c>
      <c r="AF2549" t="s">
        <v>41</v>
      </c>
      <c r="AG2549" t="s">
        <v>42</v>
      </c>
      <c r="AH2549" t="s">
        <v>28</v>
      </c>
      <c r="AI2549">
        <v>3.9418440000000001</v>
      </c>
      <c r="AJ2549">
        <v>-2.7082424999999999</v>
      </c>
    </row>
    <row r="2550" spans="1:36" x14ac:dyDescent="0.3">
      <c r="A2550">
        <v>3181</v>
      </c>
      <c r="B2550" t="s">
        <v>306</v>
      </c>
      <c r="C2550" t="s">
        <v>28</v>
      </c>
      <c r="D2550" t="s">
        <v>29</v>
      </c>
      <c r="E2550" t="s">
        <v>30</v>
      </c>
      <c r="F2550" t="s">
        <v>31</v>
      </c>
      <c r="G2550" t="s">
        <v>9928</v>
      </c>
      <c r="H2550" t="s">
        <v>9929</v>
      </c>
      <c r="I2550" s="4" t="s">
        <v>9922</v>
      </c>
      <c r="J2550" s="1">
        <f>((((bot_orders[[#This Row],[cTime]]/ 1000)+3*3600) / 86400) + DATE(1970,1,1))</f>
        <v>45771.768845706014</v>
      </c>
      <c r="K2550" s="4" t="s">
        <v>9930</v>
      </c>
      <c r="L2550" s="1">
        <f>((((bot_orders[[#This Row],[uTime]]/ 1000)+3*3600) / 86400) + DATE(1970,1,1))</f>
        <v>45771.839916817131</v>
      </c>
      <c r="M2550" t="s">
        <v>34</v>
      </c>
      <c r="N2550" t="s">
        <v>28</v>
      </c>
      <c r="O2550" t="s">
        <v>35</v>
      </c>
      <c r="P2550">
        <v>3.9449999999999998</v>
      </c>
      <c r="Q2550" t="s">
        <v>36</v>
      </c>
      <c r="R2550" t="s">
        <v>55</v>
      </c>
      <c r="S2550">
        <v>0.68969999999999998</v>
      </c>
      <c r="T2550">
        <v>0.68969999999999998</v>
      </c>
      <c r="U2550">
        <v>3.9449999999999998</v>
      </c>
      <c r="V2550">
        <v>-3.156E-3</v>
      </c>
      <c r="W2550" t="s">
        <v>39</v>
      </c>
      <c r="X2550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550" s="4">
        <f>IF(bot_orders[[#This Row],[side]]="buy", bot_orders[[#This Row],[accFillSz]] + bot_orders[[#This Row],[fee]], -bot_orders[[#This Row],[accFillSz]])</f>
        <v>3.9418439999999997</v>
      </c>
      <c r="Z2550" s="4">
        <f>IF(bot_orders[[#This Row],[side]]="sell",bot_orders[[#This Row],[accFillSz]]*bot_orders[[#This Row],[avgPx]]+bot_orders[[#This Row],[fee]], 0)</f>
        <v>0</v>
      </c>
      <c r="AA2550" s="4">
        <f>IF(bot_orders[[#This Row],[side]]="sell",-bot_orders[[#This Row],[accFillSz]],bot_orders[[#This Row],[accFillSz]]+bot_orders[[#This Row],[fee]])</f>
        <v>3.9418439999999997</v>
      </c>
      <c r="AB2550">
        <v>0</v>
      </c>
      <c r="AC2550" t="s">
        <v>38</v>
      </c>
      <c r="AD2550">
        <v>0</v>
      </c>
      <c r="AE2550" t="s">
        <v>40</v>
      </c>
      <c r="AF2550" t="s">
        <v>41</v>
      </c>
      <c r="AG2550" t="s">
        <v>42</v>
      </c>
      <c r="AH2550" t="s">
        <v>28</v>
      </c>
      <c r="AI2550">
        <v>3.9418440000000001</v>
      </c>
      <c r="AJ2550">
        <v>-2.7208665000000001</v>
      </c>
    </row>
    <row r="2551" spans="1:36" x14ac:dyDescent="0.3">
      <c r="A2551">
        <v>3182</v>
      </c>
      <c r="B2551" t="s">
        <v>306</v>
      </c>
      <c r="C2551" t="s">
        <v>28</v>
      </c>
      <c r="D2551" t="s">
        <v>29</v>
      </c>
      <c r="E2551" t="s">
        <v>30</v>
      </c>
      <c r="F2551" t="s">
        <v>31</v>
      </c>
      <c r="G2551" t="s">
        <v>9931</v>
      </c>
      <c r="H2551" t="s">
        <v>9932</v>
      </c>
      <c r="I2551" s="4" t="s">
        <v>9922</v>
      </c>
      <c r="J2551" s="1">
        <f>((((bot_orders[[#This Row],[cTime]]/ 1000)+3*3600) / 86400) + DATE(1970,1,1))</f>
        <v>45771.768845706014</v>
      </c>
      <c r="K2551" s="4" t="s">
        <v>9933</v>
      </c>
      <c r="L2551" s="1">
        <f>((((bot_orders[[#This Row],[uTime]]/ 1000)+3*3600) / 86400) + DATE(1970,1,1))</f>
        <v>45771.839451921296</v>
      </c>
      <c r="M2551" t="s">
        <v>34</v>
      </c>
      <c r="N2551" t="s">
        <v>28</v>
      </c>
      <c r="O2551" t="s">
        <v>35</v>
      </c>
      <c r="P2551">
        <v>3.9449999999999998</v>
      </c>
      <c r="Q2551" t="s">
        <v>36</v>
      </c>
      <c r="R2551" t="s">
        <v>55</v>
      </c>
      <c r="S2551">
        <v>0.69299999999999995</v>
      </c>
      <c r="T2551">
        <v>0.69299999999999995</v>
      </c>
      <c r="U2551">
        <v>3.9449999999999998</v>
      </c>
      <c r="V2551">
        <v>-3.156E-3</v>
      </c>
      <c r="W2551" t="s">
        <v>39</v>
      </c>
      <c r="X2551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551" s="4">
        <f>IF(bot_orders[[#This Row],[side]]="buy", bot_orders[[#This Row],[accFillSz]] + bot_orders[[#This Row],[fee]], -bot_orders[[#This Row],[accFillSz]])</f>
        <v>3.9418439999999997</v>
      </c>
      <c r="Z2551" s="4">
        <f>IF(bot_orders[[#This Row],[side]]="sell",bot_orders[[#This Row],[accFillSz]]*bot_orders[[#This Row],[avgPx]]+bot_orders[[#This Row],[fee]], 0)</f>
        <v>0</v>
      </c>
      <c r="AA2551" s="4">
        <f>IF(bot_orders[[#This Row],[side]]="sell",-bot_orders[[#This Row],[accFillSz]],bot_orders[[#This Row],[accFillSz]]+bot_orders[[#This Row],[fee]])</f>
        <v>3.9418439999999997</v>
      </c>
      <c r="AB2551">
        <v>0</v>
      </c>
      <c r="AC2551" t="s">
        <v>38</v>
      </c>
      <c r="AD2551">
        <v>0</v>
      </c>
      <c r="AE2551" t="s">
        <v>40</v>
      </c>
      <c r="AF2551" t="s">
        <v>41</v>
      </c>
      <c r="AG2551" t="s">
        <v>42</v>
      </c>
      <c r="AH2551" t="s">
        <v>28</v>
      </c>
      <c r="AI2551">
        <v>3.9418440000000001</v>
      </c>
      <c r="AJ2551">
        <v>-2.7338849999999999</v>
      </c>
    </row>
    <row r="2552" spans="1:36" x14ac:dyDescent="0.3">
      <c r="A2552">
        <v>3183</v>
      </c>
      <c r="B2552" t="s">
        <v>306</v>
      </c>
      <c r="C2552" t="s">
        <v>28</v>
      </c>
      <c r="D2552" t="s">
        <v>29</v>
      </c>
      <c r="E2552" t="s">
        <v>30</v>
      </c>
      <c r="F2552" t="s">
        <v>31</v>
      </c>
      <c r="G2552" t="s">
        <v>9934</v>
      </c>
      <c r="H2552" t="s">
        <v>9935</v>
      </c>
      <c r="I2552" s="4" t="s">
        <v>9922</v>
      </c>
      <c r="J2552" s="1">
        <f>((((bot_orders[[#This Row],[cTime]]/ 1000)+3*3600) / 86400) + DATE(1970,1,1))</f>
        <v>45771.768845706014</v>
      </c>
      <c r="K2552" s="4" t="s">
        <v>9936</v>
      </c>
      <c r="L2552" s="1">
        <f>((((bot_orders[[#This Row],[uTime]]/ 1000)+3*3600) / 86400) + DATE(1970,1,1))</f>
        <v>45771.78547688658</v>
      </c>
      <c r="M2552" t="s">
        <v>34</v>
      </c>
      <c r="N2552" t="s">
        <v>28</v>
      </c>
      <c r="O2552" t="s">
        <v>35</v>
      </c>
      <c r="P2552">
        <v>3.9449999999999998</v>
      </c>
      <c r="Q2552" t="s">
        <v>36</v>
      </c>
      <c r="R2552" t="s">
        <v>55</v>
      </c>
      <c r="S2552">
        <v>0.69630000000000003</v>
      </c>
      <c r="T2552">
        <v>0.69630000000000003</v>
      </c>
      <c r="U2552">
        <v>3.9449999999999998</v>
      </c>
      <c r="V2552">
        <v>-3.156E-3</v>
      </c>
      <c r="W2552" t="s">
        <v>39</v>
      </c>
      <c r="X2552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552" s="4">
        <f>IF(bot_orders[[#This Row],[side]]="buy", bot_orders[[#This Row],[accFillSz]] + bot_orders[[#This Row],[fee]], -bot_orders[[#This Row],[accFillSz]])</f>
        <v>3.9418439999999997</v>
      </c>
      <c r="Z2552" s="4">
        <f>IF(bot_orders[[#This Row],[side]]="sell",bot_orders[[#This Row],[accFillSz]]*bot_orders[[#This Row],[avgPx]]+bot_orders[[#This Row],[fee]], 0)</f>
        <v>0</v>
      </c>
      <c r="AA2552" s="4">
        <f>IF(bot_orders[[#This Row],[side]]="sell",-bot_orders[[#This Row],[accFillSz]],bot_orders[[#This Row],[accFillSz]]+bot_orders[[#This Row],[fee]])</f>
        <v>3.9418439999999997</v>
      </c>
      <c r="AB2552">
        <v>0</v>
      </c>
      <c r="AC2552" t="s">
        <v>38</v>
      </c>
      <c r="AD2552">
        <v>0</v>
      </c>
      <c r="AE2552" t="s">
        <v>40</v>
      </c>
      <c r="AF2552" t="s">
        <v>41</v>
      </c>
      <c r="AG2552" t="s">
        <v>42</v>
      </c>
      <c r="AH2552" t="s">
        <v>28</v>
      </c>
      <c r="AI2552">
        <v>3.9418440000000001</v>
      </c>
      <c r="AJ2552">
        <v>-2.7469035000000002</v>
      </c>
    </row>
    <row r="2553" spans="1:36" x14ac:dyDescent="0.3">
      <c r="A2553">
        <v>3184</v>
      </c>
      <c r="B2553" t="s">
        <v>306</v>
      </c>
      <c r="C2553" t="s">
        <v>28</v>
      </c>
      <c r="D2553" t="s">
        <v>29</v>
      </c>
      <c r="E2553" t="s">
        <v>30</v>
      </c>
      <c r="F2553" t="s">
        <v>31</v>
      </c>
      <c r="G2553" t="s">
        <v>9937</v>
      </c>
      <c r="H2553" t="s">
        <v>9938</v>
      </c>
      <c r="I2553" s="4" t="s">
        <v>9922</v>
      </c>
      <c r="J2553" s="1">
        <f>((((bot_orders[[#This Row],[cTime]]/ 1000)+3*3600) / 86400) + DATE(1970,1,1))</f>
        <v>45771.768845706014</v>
      </c>
      <c r="K2553" s="4" t="s">
        <v>9915</v>
      </c>
      <c r="L2553" s="1">
        <f>((((bot_orders[[#This Row],[uTime]]/ 1000)+3*3600) / 86400) + DATE(1970,1,1))</f>
        <v>45771.7793078588</v>
      </c>
      <c r="M2553" t="s">
        <v>34</v>
      </c>
      <c r="N2553" t="s">
        <v>28</v>
      </c>
      <c r="O2553" t="s">
        <v>35</v>
      </c>
      <c r="P2553">
        <v>3.9449999999999998</v>
      </c>
      <c r="Q2553" t="s">
        <v>36</v>
      </c>
      <c r="R2553" t="s">
        <v>55</v>
      </c>
      <c r="S2553">
        <v>0.69969999999999999</v>
      </c>
      <c r="T2553">
        <v>0.69969999999999999</v>
      </c>
      <c r="U2553">
        <v>3.9449999999999998</v>
      </c>
      <c r="V2553">
        <v>-3.156E-3</v>
      </c>
      <c r="W2553" t="s">
        <v>39</v>
      </c>
      <c r="X2553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553" s="4">
        <f>IF(bot_orders[[#This Row],[side]]="buy", bot_orders[[#This Row],[accFillSz]] + bot_orders[[#This Row],[fee]], -bot_orders[[#This Row],[accFillSz]])</f>
        <v>3.9418439999999997</v>
      </c>
      <c r="Z2553" s="4">
        <f>IF(bot_orders[[#This Row],[side]]="sell",bot_orders[[#This Row],[accFillSz]]*bot_orders[[#This Row],[avgPx]]+bot_orders[[#This Row],[fee]], 0)</f>
        <v>0</v>
      </c>
      <c r="AA2553" s="4">
        <f>IF(bot_orders[[#This Row],[side]]="sell",-bot_orders[[#This Row],[accFillSz]],bot_orders[[#This Row],[accFillSz]]+bot_orders[[#This Row],[fee]])</f>
        <v>3.9418439999999997</v>
      </c>
      <c r="AB2553">
        <v>0</v>
      </c>
      <c r="AC2553" t="s">
        <v>38</v>
      </c>
      <c r="AD2553">
        <v>0</v>
      </c>
      <c r="AE2553" t="s">
        <v>40</v>
      </c>
      <c r="AF2553" t="s">
        <v>41</v>
      </c>
      <c r="AG2553" t="s">
        <v>42</v>
      </c>
      <c r="AH2553" t="s">
        <v>28</v>
      </c>
      <c r="AI2553">
        <v>3.9418440000000001</v>
      </c>
      <c r="AJ2553">
        <v>-2.7603165000000001</v>
      </c>
    </row>
    <row r="2554" spans="1:36" x14ac:dyDescent="0.3">
      <c r="A2554">
        <v>3185</v>
      </c>
      <c r="B2554" t="s">
        <v>306</v>
      </c>
      <c r="C2554" t="s">
        <v>28</v>
      </c>
      <c r="D2554" t="s">
        <v>29</v>
      </c>
      <c r="E2554" t="s">
        <v>30</v>
      </c>
      <c r="F2554" t="s">
        <v>31</v>
      </c>
      <c r="G2554" t="s">
        <v>9939</v>
      </c>
      <c r="H2554" t="s">
        <v>9940</v>
      </c>
      <c r="I2554" s="4" t="s">
        <v>9922</v>
      </c>
      <c r="J2554" s="1">
        <f>((((bot_orders[[#This Row],[cTime]]/ 1000)+3*3600) / 86400) + DATE(1970,1,1))</f>
        <v>45771.768845706014</v>
      </c>
      <c r="K2554" s="4" t="s">
        <v>9941</v>
      </c>
      <c r="L2554" s="1">
        <f>((((bot_orders[[#This Row],[uTime]]/ 1000)+3*3600) / 86400) + DATE(1970,1,1))</f>
        <v>45771.772703472219</v>
      </c>
      <c r="M2554" t="s">
        <v>34</v>
      </c>
      <c r="N2554" t="s">
        <v>28</v>
      </c>
      <c r="O2554" t="s">
        <v>35</v>
      </c>
      <c r="P2554">
        <v>3.9449999999999998</v>
      </c>
      <c r="Q2554" t="s">
        <v>36</v>
      </c>
      <c r="R2554" t="s">
        <v>55</v>
      </c>
      <c r="S2554">
        <v>0.70299999999999996</v>
      </c>
      <c r="T2554">
        <v>0.70299999999999996</v>
      </c>
      <c r="U2554">
        <v>3.9449999999999998</v>
      </c>
      <c r="V2554">
        <v>-3.156E-3</v>
      </c>
      <c r="W2554" t="s">
        <v>39</v>
      </c>
      <c r="X2554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554" s="4">
        <f>IF(bot_orders[[#This Row],[side]]="buy", bot_orders[[#This Row],[accFillSz]] + bot_orders[[#This Row],[fee]], -bot_orders[[#This Row],[accFillSz]])</f>
        <v>3.9418439999999997</v>
      </c>
      <c r="Z2554" s="4">
        <f>IF(bot_orders[[#This Row],[side]]="sell",bot_orders[[#This Row],[accFillSz]]*bot_orders[[#This Row],[avgPx]]+bot_orders[[#This Row],[fee]], 0)</f>
        <v>0</v>
      </c>
      <c r="AA2554" s="4">
        <f>IF(bot_orders[[#This Row],[side]]="sell",-bot_orders[[#This Row],[accFillSz]],bot_orders[[#This Row],[accFillSz]]+bot_orders[[#This Row],[fee]])</f>
        <v>3.9418439999999997</v>
      </c>
      <c r="AB2554">
        <v>0</v>
      </c>
      <c r="AC2554" t="s">
        <v>38</v>
      </c>
      <c r="AD2554">
        <v>0</v>
      </c>
      <c r="AE2554" t="s">
        <v>40</v>
      </c>
      <c r="AF2554" t="s">
        <v>41</v>
      </c>
      <c r="AG2554" t="s">
        <v>42</v>
      </c>
      <c r="AH2554" t="s">
        <v>28</v>
      </c>
      <c r="AI2554">
        <v>3.9418440000000001</v>
      </c>
      <c r="AJ2554">
        <v>-2.7733349999999999</v>
      </c>
    </row>
    <row r="2555" spans="1:36" x14ac:dyDescent="0.3">
      <c r="A2555">
        <v>3186</v>
      </c>
      <c r="B2555" t="s">
        <v>306</v>
      </c>
      <c r="C2555" t="s">
        <v>28</v>
      </c>
      <c r="D2555" t="s">
        <v>29</v>
      </c>
      <c r="E2555" t="s">
        <v>30</v>
      </c>
      <c r="F2555" t="s">
        <v>31</v>
      </c>
      <c r="G2555" t="s">
        <v>9942</v>
      </c>
      <c r="H2555" t="s">
        <v>9943</v>
      </c>
      <c r="I2555" s="4" t="s">
        <v>9922</v>
      </c>
      <c r="J2555" s="1">
        <f>((((bot_orders[[#This Row],[cTime]]/ 1000)+3*3600) / 86400) + DATE(1970,1,1))</f>
        <v>45771.768845706014</v>
      </c>
      <c r="K2555" s="4" t="s">
        <v>9919</v>
      </c>
      <c r="L2555" s="1">
        <f>((((bot_orders[[#This Row],[uTime]]/ 1000)+3*3600) / 86400) + DATE(1970,1,1))</f>
        <v>45771.772383344913</v>
      </c>
      <c r="M2555" t="s">
        <v>34</v>
      </c>
      <c r="N2555" t="s">
        <v>28</v>
      </c>
      <c r="O2555" t="s">
        <v>35</v>
      </c>
      <c r="P2555">
        <v>3.9449999999999998</v>
      </c>
      <c r="Q2555" t="s">
        <v>36</v>
      </c>
      <c r="R2555" t="s">
        <v>55</v>
      </c>
      <c r="S2555">
        <v>0.70640000000000003</v>
      </c>
      <c r="T2555">
        <v>0.70640000000000003</v>
      </c>
      <c r="U2555">
        <v>3.9449999999999998</v>
      </c>
      <c r="V2555">
        <v>-3.156E-3</v>
      </c>
      <c r="W2555" t="s">
        <v>39</v>
      </c>
      <c r="X2555" s="4">
        <f>IF(bot_orders[[#This Row],[side]]="sell", bot_orders[[#This Row],[accFillSz]]*bot_orders[[#This Row],[avgPx]] + bot_orders[[#This Row],[fee]], -bot_orders[[#This Row],[accFillSz]]*bot_orders[[#This Row],[avgPx]])</f>
        <v>-2.7867479999999998</v>
      </c>
      <c r="Y2555" s="4">
        <f>IF(bot_orders[[#This Row],[side]]="buy", bot_orders[[#This Row],[accFillSz]] + bot_orders[[#This Row],[fee]], -bot_orders[[#This Row],[accFillSz]])</f>
        <v>3.9418439999999997</v>
      </c>
      <c r="Z2555" s="4">
        <f>IF(bot_orders[[#This Row],[side]]="sell",bot_orders[[#This Row],[accFillSz]]*bot_orders[[#This Row],[avgPx]]+bot_orders[[#This Row],[fee]], 0)</f>
        <v>0</v>
      </c>
      <c r="AA2555" s="4">
        <f>IF(bot_orders[[#This Row],[side]]="sell",-bot_orders[[#This Row],[accFillSz]],bot_orders[[#This Row],[accFillSz]]+bot_orders[[#This Row],[fee]])</f>
        <v>3.9418439999999997</v>
      </c>
      <c r="AB2555">
        <v>0</v>
      </c>
      <c r="AC2555" t="s">
        <v>38</v>
      </c>
      <c r="AD2555">
        <v>0</v>
      </c>
      <c r="AE2555" t="s">
        <v>40</v>
      </c>
      <c r="AF2555" t="s">
        <v>41</v>
      </c>
      <c r="AG2555" t="s">
        <v>42</v>
      </c>
      <c r="AH2555" t="s">
        <v>28</v>
      </c>
      <c r="AI2555">
        <v>3.9418440000000001</v>
      </c>
      <c r="AJ2555">
        <v>-2.7867479999999998</v>
      </c>
    </row>
    <row r="2556" spans="1:36" x14ac:dyDescent="0.3">
      <c r="A2556">
        <v>3187</v>
      </c>
      <c r="B2556" t="s">
        <v>306</v>
      </c>
      <c r="C2556" t="s">
        <v>28</v>
      </c>
      <c r="D2556" t="s">
        <v>29</v>
      </c>
      <c r="E2556" t="s">
        <v>30</v>
      </c>
      <c r="F2556" t="s">
        <v>31</v>
      </c>
      <c r="G2556" t="s">
        <v>9944</v>
      </c>
      <c r="H2556" t="s">
        <v>9945</v>
      </c>
      <c r="I2556" s="4" t="s">
        <v>9922</v>
      </c>
      <c r="J2556" s="1">
        <f>((((bot_orders[[#This Row],[cTime]]/ 1000)+3*3600) / 86400) + DATE(1970,1,1))</f>
        <v>45771.768845706014</v>
      </c>
      <c r="K2556" s="4" t="s">
        <v>9946</v>
      </c>
      <c r="L2556" s="1">
        <f>((((bot_orders[[#This Row],[uTime]]/ 1000)+3*3600) / 86400) + DATE(1970,1,1))</f>
        <v>45771.769758761569</v>
      </c>
      <c r="M2556" t="s">
        <v>34</v>
      </c>
      <c r="N2556" t="s">
        <v>28</v>
      </c>
      <c r="O2556" t="s">
        <v>35</v>
      </c>
      <c r="P2556">
        <v>3.9449999999999998</v>
      </c>
      <c r="Q2556" t="s">
        <v>36</v>
      </c>
      <c r="R2556" t="s">
        <v>55</v>
      </c>
      <c r="S2556">
        <v>0.7097</v>
      </c>
      <c r="T2556">
        <v>0.7097</v>
      </c>
      <c r="U2556">
        <v>3.9449999999999998</v>
      </c>
      <c r="V2556">
        <v>-3.156E-3</v>
      </c>
      <c r="W2556" t="s">
        <v>39</v>
      </c>
      <c r="X2556" s="4">
        <f>IF(bot_orders[[#This Row],[side]]="sell", bot_orders[[#This Row],[accFillSz]]*bot_orders[[#This Row],[avgPx]] + bot_orders[[#This Row],[fee]], -bot_orders[[#This Row],[accFillSz]]*bot_orders[[#This Row],[avgPx]])</f>
        <v>-2.7997665</v>
      </c>
      <c r="Y2556" s="4">
        <f>IF(bot_orders[[#This Row],[side]]="buy", bot_orders[[#This Row],[accFillSz]] + bot_orders[[#This Row],[fee]], -bot_orders[[#This Row],[accFillSz]])</f>
        <v>3.9418439999999997</v>
      </c>
      <c r="Z2556" s="4">
        <f>IF(bot_orders[[#This Row],[side]]="sell",bot_orders[[#This Row],[accFillSz]]*bot_orders[[#This Row],[avgPx]]+bot_orders[[#This Row],[fee]], 0)</f>
        <v>0</v>
      </c>
      <c r="AA2556" s="4">
        <f>IF(bot_orders[[#This Row],[side]]="sell",-bot_orders[[#This Row],[accFillSz]],bot_orders[[#This Row],[accFillSz]]+bot_orders[[#This Row],[fee]])</f>
        <v>3.9418439999999997</v>
      </c>
      <c r="AB2556">
        <v>0</v>
      </c>
      <c r="AC2556" t="s">
        <v>38</v>
      </c>
      <c r="AD2556">
        <v>0</v>
      </c>
      <c r="AE2556" t="s">
        <v>40</v>
      </c>
      <c r="AF2556" t="s">
        <v>41</v>
      </c>
      <c r="AG2556" t="s">
        <v>42</v>
      </c>
      <c r="AH2556" t="s">
        <v>28</v>
      </c>
      <c r="AI2556">
        <v>3.9418440000000001</v>
      </c>
      <c r="AJ2556">
        <v>-2.7997665</v>
      </c>
    </row>
    <row r="2557" spans="1:36" x14ac:dyDescent="0.3">
      <c r="A2557">
        <v>3188</v>
      </c>
      <c r="B2557" t="s">
        <v>306</v>
      </c>
      <c r="C2557" t="s">
        <v>28</v>
      </c>
      <c r="D2557" t="s">
        <v>29</v>
      </c>
      <c r="E2557" t="s">
        <v>30</v>
      </c>
      <c r="F2557" t="s">
        <v>31</v>
      </c>
      <c r="G2557" t="s">
        <v>9947</v>
      </c>
      <c r="H2557" t="s">
        <v>9948</v>
      </c>
      <c r="I2557" s="4" t="s">
        <v>9922</v>
      </c>
      <c r="J2557" s="1">
        <f>((((bot_orders[[#This Row],[cTime]]/ 1000)+3*3600) / 86400) + DATE(1970,1,1))</f>
        <v>45771.768845706014</v>
      </c>
      <c r="K2557" s="4" t="s">
        <v>9949</v>
      </c>
      <c r="L2557" s="1">
        <f>((((bot_orders[[#This Row],[uTime]]/ 1000)+3*3600) / 86400) + DATE(1970,1,1))</f>
        <v>45771.768845752318</v>
      </c>
      <c r="M2557" t="s">
        <v>34</v>
      </c>
      <c r="N2557" t="s">
        <v>28</v>
      </c>
      <c r="O2557" t="s">
        <v>35</v>
      </c>
      <c r="P2557">
        <v>3.9449999999999998</v>
      </c>
      <c r="Q2557" t="s">
        <v>36</v>
      </c>
      <c r="R2557" t="s">
        <v>55</v>
      </c>
      <c r="S2557">
        <v>0.71309999999999996</v>
      </c>
      <c r="T2557">
        <v>0.71050000000000002</v>
      </c>
      <c r="U2557">
        <v>3.9449999999999998</v>
      </c>
      <c r="V2557">
        <v>-3.9449999999999997E-3</v>
      </c>
      <c r="W2557" t="s">
        <v>39</v>
      </c>
      <c r="X2557" s="4">
        <f>IF(bot_orders[[#This Row],[side]]="sell", bot_orders[[#This Row],[accFillSz]]*bot_orders[[#This Row],[avgPx]] + bot_orders[[#This Row],[fee]], -bot_orders[[#This Row],[accFillSz]]*bot_orders[[#This Row],[avgPx]])</f>
        <v>-2.8029224999999998</v>
      </c>
      <c r="Y2557" s="4">
        <f>IF(bot_orders[[#This Row],[side]]="buy", bot_orders[[#This Row],[accFillSz]] + bot_orders[[#This Row],[fee]], -bot_orders[[#This Row],[accFillSz]])</f>
        <v>3.941055</v>
      </c>
      <c r="Z2557" s="4">
        <f>IF(bot_orders[[#This Row],[side]]="sell",bot_orders[[#This Row],[accFillSz]]*bot_orders[[#This Row],[avgPx]]+bot_orders[[#This Row],[fee]], 0)</f>
        <v>0</v>
      </c>
      <c r="AA2557" s="4">
        <f>IF(bot_orders[[#This Row],[side]]="sell",-bot_orders[[#This Row],[accFillSz]],bot_orders[[#This Row],[accFillSz]]+bot_orders[[#This Row],[fee]])</f>
        <v>3.941055</v>
      </c>
      <c r="AB2557">
        <v>0</v>
      </c>
      <c r="AC2557" t="s">
        <v>38</v>
      </c>
      <c r="AD2557">
        <v>0</v>
      </c>
      <c r="AE2557" t="s">
        <v>40</v>
      </c>
      <c r="AF2557" t="s">
        <v>41</v>
      </c>
      <c r="AG2557" t="s">
        <v>42</v>
      </c>
      <c r="AH2557" t="s">
        <v>28</v>
      </c>
      <c r="AI2557">
        <v>3.941055</v>
      </c>
      <c r="AJ2557">
        <v>-2.8029225000000002</v>
      </c>
    </row>
    <row r="2558" spans="1:36" x14ac:dyDescent="0.3">
      <c r="A2558">
        <v>3189</v>
      </c>
      <c r="B2558" t="s">
        <v>306</v>
      </c>
      <c r="C2558" t="s">
        <v>28</v>
      </c>
      <c r="D2558" t="s">
        <v>29</v>
      </c>
      <c r="E2558" t="s">
        <v>30</v>
      </c>
      <c r="F2558" t="s">
        <v>31</v>
      </c>
      <c r="G2558" t="s">
        <v>9950</v>
      </c>
      <c r="H2558" t="s">
        <v>9951</v>
      </c>
      <c r="I2558" s="4" t="s">
        <v>9922</v>
      </c>
      <c r="J2558" s="1">
        <f>((((bot_orders[[#This Row],[cTime]]/ 1000)+3*3600) / 86400) + DATE(1970,1,1))</f>
        <v>45771.768845706014</v>
      </c>
      <c r="K2558" s="4" t="s">
        <v>9949</v>
      </c>
      <c r="L2558" s="1">
        <f>((((bot_orders[[#This Row],[uTime]]/ 1000)+3*3600) / 86400) + DATE(1970,1,1))</f>
        <v>45771.768845752318</v>
      </c>
      <c r="M2558" t="s">
        <v>34</v>
      </c>
      <c r="N2558" t="s">
        <v>28</v>
      </c>
      <c r="O2558" t="s">
        <v>35</v>
      </c>
      <c r="P2558">
        <v>3.9359999999999999</v>
      </c>
      <c r="Q2558" t="s">
        <v>36</v>
      </c>
      <c r="R2558" t="s">
        <v>55</v>
      </c>
      <c r="S2558">
        <v>0.71650000000000003</v>
      </c>
      <c r="T2558">
        <v>0.71050000000000002</v>
      </c>
      <c r="U2558">
        <v>3.9359999999999999</v>
      </c>
      <c r="V2558">
        <v>-3.9360000000000003E-3</v>
      </c>
      <c r="W2558" t="s">
        <v>39</v>
      </c>
      <c r="X2558" s="4">
        <f>IF(bot_orders[[#This Row],[side]]="sell", bot_orders[[#This Row],[accFillSz]]*bot_orders[[#This Row],[avgPx]] + bot_orders[[#This Row],[fee]], -bot_orders[[#This Row],[accFillSz]]*bot_orders[[#This Row],[avgPx]])</f>
        <v>-2.7965279999999999</v>
      </c>
      <c r="Y2558" s="4">
        <f>IF(bot_orders[[#This Row],[side]]="buy", bot_orders[[#This Row],[accFillSz]] + bot_orders[[#This Row],[fee]], -bot_orders[[#This Row],[accFillSz]])</f>
        <v>3.932064</v>
      </c>
      <c r="Z2558" s="4">
        <f>IF(bot_orders[[#This Row],[side]]="sell",bot_orders[[#This Row],[accFillSz]]*bot_orders[[#This Row],[avgPx]]+bot_orders[[#This Row],[fee]], 0)</f>
        <v>0</v>
      </c>
      <c r="AA2558" s="4">
        <f>IF(bot_orders[[#This Row],[side]]="sell",-bot_orders[[#This Row],[accFillSz]],bot_orders[[#This Row],[accFillSz]]+bot_orders[[#This Row],[fee]])</f>
        <v>3.932064</v>
      </c>
      <c r="AB2558">
        <v>0</v>
      </c>
      <c r="AC2558" t="s">
        <v>38</v>
      </c>
      <c r="AD2558">
        <v>0</v>
      </c>
      <c r="AE2558" t="s">
        <v>40</v>
      </c>
      <c r="AF2558" t="s">
        <v>41</v>
      </c>
      <c r="AG2558" t="s">
        <v>42</v>
      </c>
      <c r="AH2558" t="s">
        <v>28</v>
      </c>
      <c r="AI2558">
        <v>3.932064</v>
      </c>
      <c r="AJ2558">
        <v>-2.7965279999999999</v>
      </c>
    </row>
    <row r="2559" spans="1:36" x14ac:dyDescent="0.3">
      <c r="A2559">
        <v>3190</v>
      </c>
      <c r="B2559" t="s">
        <v>306</v>
      </c>
      <c r="C2559" t="s">
        <v>28</v>
      </c>
      <c r="D2559" t="s">
        <v>29</v>
      </c>
      <c r="E2559" t="s">
        <v>30</v>
      </c>
      <c r="F2559" t="s">
        <v>31</v>
      </c>
      <c r="G2559" t="s">
        <v>9947</v>
      </c>
      <c r="H2559" t="s">
        <v>9952</v>
      </c>
      <c r="I2559" s="4" t="s">
        <v>9953</v>
      </c>
      <c r="J2559" s="1">
        <f>((((bot_orders[[#This Row],[cTime]]/ 1000)+3*3600) / 86400) + DATE(1970,1,1))</f>
        <v>45771.768845763887</v>
      </c>
      <c r="K2559" s="4" t="s">
        <v>9896</v>
      </c>
      <c r="L2559" s="1">
        <f>((((bot_orders[[#This Row],[uTime]]/ 1000)+3*3600) / 86400) + DATE(1970,1,1))</f>
        <v>45771.802287696759</v>
      </c>
      <c r="M2559" t="s">
        <v>34</v>
      </c>
      <c r="N2559" t="s">
        <v>28</v>
      </c>
      <c r="O2559" t="s">
        <v>35</v>
      </c>
      <c r="P2559">
        <v>3.9409999999999998</v>
      </c>
      <c r="Q2559" t="s">
        <v>36</v>
      </c>
      <c r="R2559" t="s">
        <v>37</v>
      </c>
      <c r="S2559">
        <v>0.71650000000000003</v>
      </c>
      <c r="T2559">
        <v>0.71650000000000003</v>
      </c>
      <c r="U2559">
        <v>3.9409999999999998</v>
      </c>
      <c r="V2559">
        <v>-2.2589811999999998E-3</v>
      </c>
      <c r="W2559" t="s">
        <v>38</v>
      </c>
      <c r="X2559" s="4">
        <f>IF(bot_orders[[#This Row],[side]]="sell", bot_orders[[#This Row],[accFillSz]]*bot_orders[[#This Row],[avgPx]] + bot_orders[[#This Row],[fee]], -bot_orders[[#This Row],[accFillSz]]*bot_orders[[#This Row],[avgPx]])</f>
        <v>2.8214675188</v>
      </c>
      <c r="Y2559" s="4">
        <f>IF(bot_orders[[#This Row],[side]]="buy", bot_orders[[#This Row],[accFillSz]] + bot_orders[[#This Row],[fee]], -bot_orders[[#This Row],[accFillSz]])</f>
        <v>-3.9409999999999998</v>
      </c>
      <c r="Z2559" s="4">
        <f>IF(bot_orders[[#This Row],[side]]="sell",bot_orders[[#This Row],[accFillSz]]*bot_orders[[#This Row],[avgPx]]+bot_orders[[#This Row],[fee]], 0)</f>
        <v>2.8214675188</v>
      </c>
      <c r="AA2559" s="4">
        <f>IF(bot_orders[[#This Row],[side]]="sell",-bot_orders[[#This Row],[accFillSz]],bot_orders[[#This Row],[accFillSz]]+bot_orders[[#This Row],[fee]])</f>
        <v>-3.9409999999999998</v>
      </c>
      <c r="AB2559">
        <v>0</v>
      </c>
      <c r="AC2559" t="s">
        <v>39</v>
      </c>
      <c r="AD2559">
        <v>0</v>
      </c>
      <c r="AE2559" t="s">
        <v>40</v>
      </c>
      <c r="AF2559" t="s">
        <v>41</v>
      </c>
      <c r="AG2559" t="s">
        <v>42</v>
      </c>
      <c r="AH2559" t="s">
        <v>28</v>
      </c>
      <c r="AI2559">
        <v>-3.9409999999999998</v>
      </c>
      <c r="AJ2559">
        <v>2.8214675200000001</v>
      </c>
    </row>
    <row r="2560" spans="1:36" x14ac:dyDescent="0.3">
      <c r="A2560">
        <v>3191</v>
      </c>
      <c r="B2560" t="s">
        <v>306</v>
      </c>
      <c r="C2560" t="s">
        <v>28</v>
      </c>
      <c r="D2560" t="s">
        <v>29</v>
      </c>
      <c r="E2560" t="s">
        <v>30</v>
      </c>
      <c r="F2560" t="s">
        <v>31</v>
      </c>
      <c r="G2560" t="s">
        <v>9954</v>
      </c>
      <c r="H2560" t="s">
        <v>9955</v>
      </c>
      <c r="I2560" s="4" t="s">
        <v>9953</v>
      </c>
      <c r="J2560" s="1">
        <f>((((bot_orders[[#This Row],[cTime]]/ 1000)+3*3600) / 86400) + DATE(1970,1,1))</f>
        <v>45771.768845763887</v>
      </c>
      <c r="K2560" s="4" t="s">
        <v>9956</v>
      </c>
      <c r="L2560" s="1">
        <f>((((bot_orders[[#This Row],[uTime]]/ 1000)+3*3600) / 86400) + DATE(1970,1,1))</f>
        <v>45773.044382349537</v>
      </c>
      <c r="M2560" t="s">
        <v>34</v>
      </c>
      <c r="N2560" t="s">
        <v>28</v>
      </c>
      <c r="O2560" t="s">
        <v>35</v>
      </c>
      <c r="P2560">
        <v>3.9319999999999999</v>
      </c>
      <c r="Q2560" t="s">
        <v>36</v>
      </c>
      <c r="R2560" t="s">
        <v>37</v>
      </c>
      <c r="S2560">
        <v>0.72</v>
      </c>
      <c r="T2560">
        <v>0.72</v>
      </c>
      <c r="U2560">
        <v>3.9319999999999999</v>
      </c>
      <c r="V2560">
        <v>-2.264832E-3</v>
      </c>
      <c r="W2560" t="s">
        <v>38</v>
      </c>
      <c r="X2560" s="4">
        <f>IF(bot_orders[[#This Row],[side]]="sell", bot_orders[[#This Row],[accFillSz]]*bot_orders[[#This Row],[avgPx]] + bot_orders[[#This Row],[fee]], -bot_orders[[#This Row],[accFillSz]]*bot_orders[[#This Row],[avgPx]])</f>
        <v>2.828775168</v>
      </c>
      <c r="Y2560" s="4">
        <f>IF(bot_orders[[#This Row],[side]]="buy", bot_orders[[#This Row],[accFillSz]] + bot_orders[[#This Row],[fee]], -bot_orders[[#This Row],[accFillSz]])</f>
        <v>-3.9319999999999999</v>
      </c>
      <c r="Z2560" s="4">
        <f>IF(bot_orders[[#This Row],[side]]="sell",bot_orders[[#This Row],[accFillSz]]*bot_orders[[#This Row],[avgPx]]+bot_orders[[#This Row],[fee]], 0)</f>
        <v>2.828775168</v>
      </c>
      <c r="AA2560" s="4">
        <f>IF(bot_orders[[#This Row],[side]]="sell",-bot_orders[[#This Row],[accFillSz]],bot_orders[[#This Row],[accFillSz]]+bot_orders[[#This Row],[fee]])</f>
        <v>-3.9319999999999999</v>
      </c>
      <c r="AB2560">
        <v>0</v>
      </c>
      <c r="AC2560" t="s">
        <v>39</v>
      </c>
      <c r="AD2560">
        <v>0</v>
      </c>
      <c r="AE2560" t="s">
        <v>40</v>
      </c>
      <c r="AF2560" t="s">
        <v>41</v>
      </c>
      <c r="AG2560" t="s">
        <v>42</v>
      </c>
      <c r="AH2560" t="s">
        <v>28</v>
      </c>
      <c r="AI2560">
        <v>-3.9319999999999999</v>
      </c>
      <c r="AJ2560">
        <v>2.8287751700000001</v>
      </c>
    </row>
    <row r="2561" spans="1:36" x14ac:dyDescent="0.3">
      <c r="A2561">
        <v>3192</v>
      </c>
      <c r="B2561" t="s">
        <v>306</v>
      </c>
      <c r="C2561" t="s">
        <v>28</v>
      </c>
      <c r="D2561" t="s">
        <v>29</v>
      </c>
      <c r="E2561" t="s">
        <v>30</v>
      </c>
      <c r="F2561" t="s">
        <v>31</v>
      </c>
      <c r="G2561" t="s">
        <v>9944</v>
      </c>
      <c r="H2561" t="s">
        <v>9957</v>
      </c>
      <c r="I2561" s="4" t="s">
        <v>9958</v>
      </c>
      <c r="J2561" s="1">
        <f>((((bot_orders[[#This Row],[cTime]]/ 1000)+3*3600) / 86400) + DATE(1970,1,1))</f>
        <v>45771.769758784721</v>
      </c>
      <c r="K2561" s="4" t="s">
        <v>9959</v>
      </c>
      <c r="L2561" s="1">
        <f>((((bot_orders[[#This Row],[uTime]]/ 1000)+3*3600) / 86400) + DATE(1970,1,1))</f>
        <v>45771.800111446762</v>
      </c>
      <c r="M2561" t="s">
        <v>34</v>
      </c>
      <c r="N2561" t="s">
        <v>28</v>
      </c>
      <c r="O2561" t="s">
        <v>35</v>
      </c>
      <c r="P2561">
        <v>3.9409999999999998</v>
      </c>
      <c r="Q2561" t="s">
        <v>36</v>
      </c>
      <c r="R2561" t="s">
        <v>37</v>
      </c>
      <c r="S2561">
        <v>0.71309999999999996</v>
      </c>
      <c r="T2561">
        <v>0.71309999999999996</v>
      </c>
      <c r="U2561">
        <v>3.9409999999999998</v>
      </c>
      <c r="V2561">
        <v>-2.2482616999999999E-3</v>
      </c>
      <c r="W2561" t="s">
        <v>38</v>
      </c>
      <c r="X2561" s="4">
        <f>IF(bot_orders[[#This Row],[side]]="sell", bot_orders[[#This Row],[accFillSz]]*bot_orders[[#This Row],[avgPx]] + bot_orders[[#This Row],[fee]], -bot_orders[[#This Row],[accFillSz]]*bot_orders[[#This Row],[avgPx]])</f>
        <v>2.8080788382999997</v>
      </c>
      <c r="Y2561" s="4">
        <f>IF(bot_orders[[#This Row],[side]]="buy", bot_orders[[#This Row],[accFillSz]] + bot_orders[[#This Row],[fee]], -bot_orders[[#This Row],[accFillSz]])</f>
        <v>-3.9409999999999998</v>
      </c>
      <c r="Z2561" s="4">
        <f>IF(bot_orders[[#This Row],[side]]="sell",bot_orders[[#This Row],[accFillSz]]*bot_orders[[#This Row],[avgPx]]+bot_orders[[#This Row],[fee]], 0)</f>
        <v>2.8080788382999997</v>
      </c>
      <c r="AA2561" s="4">
        <f>IF(bot_orders[[#This Row],[side]]="sell",-bot_orders[[#This Row],[accFillSz]],bot_orders[[#This Row],[accFillSz]]+bot_orders[[#This Row],[fee]])</f>
        <v>-3.9409999999999998</v>
      </c>
      <c r="AB2561">
        <v>0</v>
      </c>
      <c r="AC2561" t="s">
        <v>39</v>
      </c>
      <c r="AD2561">
        <v>0</v>
      </c>
      <c r="AE2561" t="s">
        <v>40</v>
      </c>
      <c r="AF2561" t="s">
        <v>41</v>
      </c>
      <c r="AG2561" t="s">
        <v>42</v>
      </c>
      <c r="AH2561" t="s">
        <v>28</v>
      </c>
      <c r="AI2561">
        <v>-3.9409999999999998</v>
      </c>
      <c r="AJ2561">
        <v>2.8080788399999999</v>
      </c>
    </row>
    <row r="2562" spans="1:36" x14ac:dyDescent="0.3">
      <c r="A2562">
        <v>3194</v>
      </c>
      <c r="B2562" t="s">
        <v>306</v>
      </c>
      <c r="C2562" t="s">
        <v>28</v>
      </c>
      <c r="D2562" t="s">
        <v>29</v>
      </c>
      <c r="E2562" t="s">
        <v>30</v>
      </c>
      <c r="F2562" t="s">
        <v>31</v>
      </c>
      <c r="G2562" t="s">
        <v>9942</v>
      </c>
      <c r="H2562" t="s">
        <v>9963</v>
      </c>
      <c r="I2562" s="4" t="s">
        <v>9961</v>
      </c>
      <c r="J2562" s="1">
        <f>((((bot_orders[[#This Row],[cTime]]/ 1000)+3*3600) / 86400) + DATE(1970,1,1))</f>
        <v>45771.772383368057</v>
      </c>
      <c r="K2562" s="4" t="s">
        <v>9962</v>
      </c>
      <c r="L2562" s="1">
        <f>((((bot_orders[[#This Row],[uTime]]/ 1000)+3*3600) / 86400) + DATE(1970,1,1))</f>
        <v>45771.799132615743</v>
      </c>
      <c r="M2562" t="s">
        <v>34</v>
      </c>
      <c r="N2562" t="s">
        <v>28</v>
      </c>
      <c r="O2562" t="s">
        <v>35</v>
      </c>
      <c r="P2562">
        <v>3.9409999999999998</v>
      </c>
      <c r="Q2562" t="s">
        <v>36</v>
      </c>
      <c r="R2562" t="s">
        <v>37</v>
      </c>
      <c r="S2562">
        <v>0.7097</v>
      </c>
      <c r="T2562">
        <v>0.7097</v>
      </c>
      <c r="U2562">
        <v>3.9409999999999998</v>
      </c>
      <c r="V2562">
        <v>-2.2375422E-3</v>
      </c>
      <c r="W2562" t="s">
        <v>38</v>
      </c>
      <c r="X2562" s="4">
        <f>IF(bot_orders[[#This Row],[side]]="sell", bot_orders[[#This Row],[accFillSz]]*bot_orders[[#This Row],[avgPx]] + bot_orders[[#This Row],[fee]], -bot_orders[[#This Row],[accFillSz]]*bot_orders[[#This Row],[avgPx]])</f>
        <v>2.7946901577999999</v>
      </c>
      <c r="Y2562" s="4">
        <f>IF(bot_orders[[#This Row],[side]]="buy", bot_orders[[#This Row],[accFillSz]] + bot_orders[[#This Row],[fee]], -bot_orders[[#This Row],[accFillSz]])</f>
        <v>-3.9409999999999998</v>
      </c>
      <c r="Z2562" s="4">
        <f>IF(bot_orders[[#This Row],[side]]="sell",bot_orders[[#This Row],[accFillSz]]*bot_orders[[#This Row],[avgPx]]+bot_orders[[#This Row],[fee]], 0)</f>
        <v>2.7946901577999999</v>
      </c>
      <c r="AA2562" s="4">
        <f>IF(bot_orders[[#This Row],[side]]="sell",-bot_orders[[#This Row],[accFillSz]],bot_orders[[#This Row],[accFillSz]]+bot_orders[[#This Row],[fee]])</f>
        <v>-3.9409999999999998</v>
      </c>
      <c r="AB2562">
        <v>0</v>
      </c>
      <c r="AC2562" t="s">
        <v>39</v>
      </c>
      <c r="AD2562">
        <v>0</v>
      </c>
      <c r="AE2562" t="s">
        <v>40</v>
      </c>
      <c r="AF2562" t="s">
        <v>41</v>
      </c>
      <c r="AG2562" t="s">
        <v>42</v>
      </c>
      <c r="AH2562" t="s">
        <v>28</v>
      </c>
      <c r="AI2562">
        <v>-3.9409999999999998</v>
      </c>
      <c r="AJ2562">
        <v>2.79469016</v>
      </c>
    </row>
    <row r="2563" spans="1:36" x14ac:dyDescent="0.3">
      <c r="A2563">
        <v>3197</v>
      </c>
      <c r="B2563" t="s">
        <v>306</v>
      </c>
      <c r="C2563" t="s">
        <v>28</v>
      </c>
      <c r="D2563" t="s">
        <v>29</v>
      </c>
      <c r="E2563" t="s">
        <v>30</v>
      </c>
      <c r="F2563" t="s">
        <v>31</v>
      </c>
      <c r="G2563" t="s">
        <v>9939</v>
      </c>
      <c r="H2563" t="s">
        <v>9969</v>
      </c>
      <c r="I2563" s="4" t="s">
        <v>9970</v>
      </c>
      <c r="J2563" s="1">
        <f>((((bot_orders[[#This Row],[cTime]]/ 1000)+3*3600) / 86400) + DATE(1970,1,1))</f>
        <v>45771.772703495371</v>
      </c>
      <c r="K2563" s="4" t="s">
        <v>9971</v>
      </c>
      <c r="L2563" s="1">
        <f>((((bot_orders[[#This Row],[uTime]]/ 1000)+3*3600) / 86400) + DATE(1970,1,1))</f>
        <v>45771.772961608796</v>
      </c>
      <c r="M2563" t="s">
        <v>34</v>
      </c>
      <c r="N2563" t="s">
        <v>28</v>
      </c>
      <c r="O2563" t="s">
        <v>35</v>
      </c>
      <c r="P2563">
        <v>3.9409999999999998</v>
      </c>
      <c r="Q2563" t="s">
        <v>36</v>
      </c>
      <c r="R2563" t="s">
        <v>37</v>
      </c>
      <c r="S2563">
        <v>0.70640000000000003</v>
      </c>
      <c r="T2563">
        <v>0.70640000000000003</v>
      </c>
      <c r="U2563">
        <v>3.9409999999999998</v>
      </c>
      <c r="V2563">
        <v>-2.2271379E-3</v>
      </c>
      <c r="W2563" t="s">
        <v>38</v>
      </c>
      <c r="X2563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563" s="4">
        <f>IF(bot_orders[[#This Row],[side]]="buy", bot_orders[[#This Row],[accFillSz]] + bot_orders[[#This Row],[fee]], -bot_orders[[#This Row],[accFillSz]])</f>
        <v>-3.9409999999999998</v>
      </c>
      <c r="Z2563" s="4">
        <f>IF(bot_orders[[#This Row],[side]]="sell",bot_orders[[#This Row],[accFillSz]]*bot_orders[[#This Row],[avgPx]]+bot_orders[[#This Row],[fee]], 0)</f>
        <v>2.7816952621</v>
      </c>
      <c r="AA2563" s="4">
        <f>IF(bot_orders[[#This Row],[side]]="sell",-bot_orders[[#This Row],[accFillSz]],bot_orders[[#This Row],[accFillSz]]+bot_orders[[#This Row],[fee]])</f>
        <v>-3.9409999999999998</v>
      </c>
      <c r="AB2563">
        <v>0</v>
      </c>
      <c r="AC2563" t="s">
        <v>39</v>
      </c>
      <c r="AD2563">
        <v>0</v>
      </c>
      <c r="AE2563" t="s">
        <v>40</v>
      </c>
      <c r="AF2563" t="s">
        <v>41</v>
      </c>
      <c r="AG2563" t="s">
        <v>42</v>
      </c>
      <c r="AH2563" t="s">
        <v>28</v>
      </c>
      <c r="AI2563">
        <v>-3.9409999999999998</v>
      </c>
      <c r="AJ2563">
        <v>2.7816952599999998</v>
      </c>
    </row>
    <row r="2564" spans="1:36" x14ac:dyDescent="0.3">
      <c r="A2564">
        <v>3198</v>
      </c>
      <c r="B2564" t="s">
        <v>306</v>
      </c>
      <c r="C2564" t="s">
        <v>28</v>
      </c>
      <c r="D2564" t="s">
        <v>29</v>
      </c>
      <c r="E2564" t="s">
        <v>30</v>
      </c>
      <c r="F2564" t="s">
        <v>31</v>
      </c>
      <c r="G2564" t="s">
        <v>9972</v>
      </c>
      <c r="H2564" t="s">
        <v>9973</v>
      </c>
      <c r="I2564" s="4" t="s">
        <v>9974</v>
      </c>
      <c r="J2564" s="1">
        <f>((((bot_orders[[#This Row],[cTime]]/ 1000)+3*3600) / 86400) + DATE(1970,1,1))</f>
        <v>45771.772961631941</v>
      </c>
      <c r="K2564" s="4" t="s">
        <v>9975</v>
      </c>
      <c r="L2564" s="1">
        <f>((((bot_orders[[#This Row],[uTime]]/ 1000)+3*3600) / 86400) + DATE(1970,1,1))</f>
        <v>45771.774531493051</v>
      </c>
      <c r="M2564" t="s">
        <v>34</v>
      </c>
      <c r="N2564" t="s">
        <v>28</v>
      </c>
      <c r="O2564" t="s">
        <v>35</v>
      </c>
      <c r="P2564">
        <v>3.9449999999999998</v>
      </c>
      <c r="Q2564" t="s">
        <v>36</v>
      </c>
      <c r="R2564" t="s">
        <v>55</v>
      </c>
      <c r="S2564">
        <v>0.70299999999999996</v>
      </c>
      <c r="T2564">
        <v>0.70299999999999996</v>
      </c>
      <c r="U2564">
        <v>3.9449999999999998</v>
      </c>
      <c r="V2564">
        <v>-3.156E-3</v>
      </c>
      <c r="W2564" t="s">
        <v>39</v>
      </c>
      <c r="X2564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564" s="4">
        <f>IF(bot_orders[[#This Row],[side]]="buy", bot_orders[[#This Row],[accFillSz]] + bot_orders[[#This Row],[fee]], -bot_orders[[#This Row],[accFillSz]])</f>
        <v>3.9418439999999997</v>
      </c>
      <c r="Z2564" s="4">
        <f>IF(bot_orders[[#This Row],[side]]="sell",bot_orders[[#This Row],[accFillSz]]*bot_orders[[#This Row],[avgPx]]+bot_orders[[#This Row],[fee]], 0)</f>
        <v>0</v>
      </c>
      <c r="AA2564" s="4">
        <f>IF(bot_orders[[#This Row],[side]]="sell",-bot_orders[[#This Row],[accFillSz]],bot_orders[[#This Row],[accFillSz]]+bot_orders[[#This Row],[fee]])</f>
        <v>3.9418439999999997</v>
      </c>
      <c r="AB2564">
        <v>0</v>
      </c>
      <c r="AC2564" t="s">
        <v>38</v>
      </c>
      <c r="AD2564">
        <v>0</v>
      </c>
      <c r="AE2564" t="s">
        <v>40</v>
      </c>
      <c r="AF2564" t="s">
        <v>41</v>
      </c>
      <c r="AG2564" t="s">
        <v>42</v>
      </c>
      <c r="AH2564" t="s">
        <v>28</v>
      </c>
      <c r="AI2564">
        <v>3.9418440000000001</v>
      </c>
      <c r="AJ2564">
        <v>-2.7733349999999999</v>
      </c>
    </row>
    <row r="2565" spans="1:36" x14ac:dyDescent="0.3">
      <c r="A2565">
        <v>3201</v>
      </c>
      <c r="B2565" t="s">
        <v>306</v>
      </c>
      <c r="C2565" t="s">
        <v>28</v>
      </c>
      <c r="D2565" t="s">
        <v>29</v>
      </c>
      <c r="E2565" t="s">
        <v>30</v>
      </c>
      <c r="F2565" t="s">
        <v>31</v>
      </c>
      <c r="G2565" t="s">
        <v>9972</v>
      </c>
      <c r="H2565" t="s">
        <v>9982</v>
      </c>
      <c r="I2565" s="4" t="s">
        <v>9983</v>
      </c>
      <c r="J2565" s="1">
        <f>((((bot_orders[[#This Row],[cTime]]/ 1000)+3*3600) / 86400) + DATE(1970,1,1))</f>
        <v>45771.774531516203</v>
      </c>
      <c r="K2565" s="4" t="s">
        <v>9984</v>
      </c>
      <c r="L2565" s="1">
        <f>((((bot_orders[[#This Row],[uTime]]/ 1000)+3*3600) / 86400) + DATE(1970,1,1))</f>
        <v>45771.776537939819</v>
      </c>
      <c r="M2565" t="s">
        <v>34</v>
      </c>
      <c r="N2565" t="s">
        <v>28</v>
      </c>
      <c r="O2565" t="s">
        <v>35</v>
      </c>
      <c r="P2565">
        <v>3.9409999999999998</v>
      </c>
      <c r="Q2565" t="s">
        <v>36</v>
      </c>
      <c r="R2565" t="s">
        <v>37</v>
      </c>
      <c r="S2565">
        <v>0.70640000000000003</v>
      </c>
      <c r="T2565">
        <v>0.70640000000000003</v>
      </c>
      <c r="U2565">
        <v>3.9409999999999998</v>
      </c>
      <c r="V2565">
        <v>-2.2271379E-3</v>
      </c>
      <c r="W2565" t="s">
        <v>38</v>
      </c>
      <c r="X2565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565" s="4">
        <f>IF(bot_orders[[#This Row],[side]]="buy", bot_orders[[#This Row],[accFillSz]] + bot_orders[[#This Row],[fee]], -bot_orders[[#This Row],[accFillSz]])</f>
        <v>-3.9409999999999998</v>
      </c>
      <c r="Z2565" s="4">
        <f>IF(bot_orders[[#This Row],[side]]="sell",bot_orders[[#This Row],[accFillSz]]*bot_orders[[#This Row],[avgPx]]+bot_orders[[#This Row],[fee]], 0)</f>
        <v>2.7816952621</v>
      </c>
      <c r="AA2565" s="4">
        <f>IF(bot_orders[[#This Row],[side]]="sell",-bot_orders[[#This Row],[accFillSz]],bot_orders[[#This Row],[accFillSz]]+bot_orders[[#This Row],[fee]])</f>
        <v>-3.9409999999999998</v>
      </c>
      <c r="AB2565">
        <v>0</v>
      </c>
      <c r="AC2565" t="s">
        <v>39</v>
      </c>
      <c r="AD2565">
        <v>0</v>
      </c>
      <c r="AE2565" t="s">
        <v>40</v>
      </c>
      <c r="AF2565" t="s">
        <v>41</v>
      </c>
      <c r="AG2565" t="s">
        <v>42</v>
      </c>
      <c r="AH2565" t="s">
        <v>28</v>
      </c>
      <c r="AI2565">
        <v>-3.9409999999999998</v>
      </c>
      <c r="AJ2565">
        <v>2.7816952599999998</v>
      </c>
    </row>
    <row r="2566" spans="1:36" x14ac:dyDescent="0.3">
      <c r="A2566">
        <v>3202</v>
      </c>
      <c r="B2566" t="s">
        <v>306</v>
      </c>
      <c r="C2566" t="s">
        <v>28</v>
      </c>
      <c r="D2566" t="s">
        <v>29</v>
      </c>
      <c r="E2566" t="s">
        <v>30</v>
      </c>
      <c r="F2566" t="s">
        <v>31</v>
      </c>
      <c r="G2566" t="s">
        <v>9985</v>
      </c>
      <c r="H2566" t="s">
        <v>9986</v>
      </c>
      <c r="I2566" s="4" t="s">
        <v>9987</v>
      </c>
      <c r="J2566" s="1">
        <f>((((bot_orders[[#This Row],[cTime]]/ 1000)+3*3600) / 86400) + DATE(1970,1,1))</f>
        <v>45771.776537962964</v>
      </c>
      <c r="K2566" s="4" t="s">
        <v>9988</v>
      </c>
      <c r="L2566" s="1">
        <f>((((bot_orders[[#This Row],[uTime]]/ 1000)+3*3600) / 86400) + DATE(1970,1,1))</f>
        <v>45771.777985127315</v>
      </c>
      <c r="M2566" t="s">
        <v>34</v>
      </c>
      <c r="N2566" t="s">
        <v>28</v>
      </c>
      <c r="O2566" t="s">
        <v>35</v>
      </c>
      <c r="P2566">
        <v>3.9449999999999998</v>
      </c>
      <c r="Q2566" t="s">
        <v>36</v>
      </c>
      <c r="R2566" t="s">
        <v>55</v>
      </c>
      <c r="S2566">
        <v>0.70299999999999996</v>
      </c>
      <c r="T2566">
        <v>0.70299999999999996</v>
      </c>
      <c r="U2566">
        <v>3.9449999999999998</v>
      </c>
      <c r="V2566">
        <v>-3.156E-3</v>
      </c>
      <c r="W2566" t="s">
        <v>39</v>
      </c>
      <c r="X2566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566" s="4">
        <f>IF(bot_orders[[#This Row],[side]]="buy", bot_orders[[#This Row],[accFillSz]] + bot_orders[[#This Row],[fee]], -bot_orders[[#This Row],[accFillSz]])</f>
        <v>3.9418439999999997</v>
      </c>
      <c r="Z2566" s="4">
        <f>IF(bot_orders[[#This Row],[side]]="sell",bot_orders[[#This Row],[accFillSz]]*bot_orders[[#This Row],[avgPx]]+bot_orders[[#This Row],[fee]], 0)</f>
        <v>0</v>
      </c>
      <c r="AA2566" s="4">
        <f>IF(bot_orders[[#This Row],[side]]="sell",-bot_orders[[#This Row],[accFillSz]],bot_orders[[#This Row],[accFillSz]]+bot_orders[[#This Row],[fee]])</f>
        <v>3.9418439999999997</v>
      </c>
      <c r="AB2566">
        <v>0</v>
      </c>
      <c r="AC2566" t="s">
        <v>38</v>
      </c>
      <c r="AD2566">
        <v>0</v>
      </c>
      <c r="AE2566" t="s">
        <v>40</v>
      </c>
      <c r="AF2566" t="s">
        <v>41</v>
      </c>
      <c r="AG2566" t="s">
        <v>42</v>
      </c>
      <c r="AH2566" t="s">
        <v>28</v>
      </c>
      <c r="AI2566">
        <v>3.9418440000000001</v>
      </c>
      <c r="AJ2566">
        <v>-2.7733349999999999</v>
      </c>
    </row>
    <row r="2567" spans="1:36" x14ac:dyDescent="0.3">
      <c r="A2567">
        <v>3205</v>
      </c>
      <c r="B2567" t="s">
        <v>306</v>
      </c>
      <c r="C2567" t="s">
        <v>28</v>
      </c>
      <c r="D2567" t="s">
        <v>29</v>
      </c>
      <c r="E2567" t="s">
        <v>30</v>
      </c>
      <c r="F2567" t="s">
        <v>31</v>
      </c>
      <c r="G2567" t="s">
        <v>9985</v>
      </c>
      <c r="H2567" t="s">
        <v>9995</v>
      </c>
      <c r="I2567" s="4" t="s">
        <v>9996</v>
      </c>
      <c r="J2567" s="1">
        <f>((((bot_orders[[#This Row],[cTime]]/ 1000)+3*3600) / 86400) + DATE(1970,1,1))</f>
        <v>45771.77798515046</v>
      </c>
      <c r="K2567" s="4" t="s">
        <v>9997</v>
      </c>
      <c r="L2567" s="1">
        <f>((((bot_orders[[#This Row],[uTime]]/ 1000)+3*3600) / 86400) + DATE(1970,1,1))</f>
        <v>45771.798714756944</v>
      </c>
      <c r="M2567" t="s">
        <v>34</v>
      </c>
      <c r="N2567" t="s">
        <v>28</v>
      </c>
      <c r="O2567" t="s">
        <v>35</v>
      </c>
      <c r="P2567">
        <v>3.9409999999999998</v>
      </c>
      <c r="Q2567" t="s">
        <v>36</v>
      </c>
      <c r="R2567" t="s">
        <v>37</v>
      </c>
      <c r="S2567">
        <v>0.70640000000000003</v>
      </c>
      <c r="T2567">
        <v>0.70640000000000003</v>
      </c>
      <c r="U2567">
        <v>3.9409999999999998</v>
      </c>
      <c r="V2567">
        <v>-2.2271379E-3</v>
      </c>
      <c r="W2567" t="s">
        <v>38</v>
      </c>
      <c r="X2567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567" s="4">
        <f>IF(bot_orders[[#This Row],[side]]="buy", bot_orders[[#This Row],[accFillSz]] + bot_orders[[#This Row],[fee]], -bot_orders[[#This Row],[accFillSz]])</f>
        <v>-3.9409999999999998</v>
      </c>
      <c r="Z2567" s="4">
        <f>IF(bot_orders[[#This Row],[side]]="sell",bot_orders[[#This Row],[accFillSz]]*bot_orders[[#This Row],[avgPx]]+bot_orders[[#This Row],[fee]], 0)</f>
        <v>2.7816952621</v>
      </c>
      <c r="AA2567" s="4">
        <f>IF(bot_orders[[#This Row],[side]]="sell",-bot_orders[[#This Row],[accFillSz]],bot_orders[[#This Row],[accFillSz]]+bot_orders[[#This Row],[fee]])</f>
        <v>-3.9409999999999998</v>
      </c>
      <c r="AB2567">
        <v>0</v>
      </c>
      <c r="AC2567" t="s">
        <v>39</v>
      </c>
      <c r="AD2567">
        <v>0</v>
      </c>
      <c r="AE2567" t="s">
        <v>40</v>
      </c>
      <c r="AF2567" t="s">
        <v>41</v>
      </c>
      <c r="AG2567" t="s">
        <v>42</v>
      </c>
      <c r="AH2567" t="s">
        <v>28</v>
      </c>
      <c r="AI2567">
        <v>-3.9409999999999998</v>
      </c>
      <c r="AJ2567">
        <v>2.7816952599999998</v>
      </c>
    </row>
    <row r="2568" spans="1:36" x14ac:dyDescent="0.3">
      <c r="A2568">
        <v>3207</v>
      </c>
      <c r="B2568" t="s">
        <v>306</v>
      </c>
      <c r="C2568" t="s">
        <v>28</v>
      </c>
      <c r="D2568" t="s">
        <v>29</v>
      </c>
      <c r="E2568" t="s">
        <v>30</v>
      </c>
      <c r="F2568" t="s">
        <v>31</v>
      </c>
      <c r="G2568" t="s">
        <v>9937</v>
      </c>
      <c r="H2568" t="s">
        <v>10001</v>
      </c>
      <c r="I2568" s="4" t="s">
        <v>9999</v>
      </c>
      <c r="J2568" s="1">
        <f>((((bot_orders[[#This Row],[cTime]]/ 1000)+3*3600) / 86400) + DATE(1970,1,1))</f>
        <v>45771.779307881945</v>
      </c>
      <c r="K2568" s="4" t="s">
        <v>10002</v>
      </c>
      <c r="L2568" s="1">
        <f>((((bot_orders[[#This Row],[uTime]]/ 1000)+3*3600) / 86400) + DATE(1970,1,1))</f>
        <v>45771.783407650466</v>
      </c>
      <c r="M2568" t="s">
        <v>34</v>
      </c>
      <c r="N2568" t="s">
        <v>28</v>
      </c>
      <c r="O2568" t="s">
        <v>35</v>
      </c>
      <c r="P2568">
        <v>3.9409999999999998</v>
      </c>
      <c r="Q2568" t="s">
        <v>36</v>
      </c>
      <c r="R2568" t="s">
        <v>37</v>
      </c>
      <c r="S2568">
        <v>0.70299999999999996</v>
      </c>
      <c r="T2568">
        <v>0.70299999999999996</v>
      </c>
      <c r="U2568">
        <v>3.9409999999999998</v>
      </c>
      <c r="V2568">
        <v>-2.2164184000000001E-3</v>
      </c>
      <c r="W2568" t="s">
        <v>38</v>
      </c>
      <c r="X2568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568" s="4">
        <f>IF(bot_orders[[#This Row],[side]]="buy", bot_orders[[#This Row],[accFillSz]] + bot_orders[[#This Row],[fee]], -bot_orders[[#This Row],[accFillSz]])</f>
        <v>-3.9409999999999998</v>
      </c>
      <c r="Z2568" s="4">
        <f>IF(bot_orders[[#This Row],[side]]="sell",bot_orders[[#This Row],[accFillSz]]*bot_orders[[#This Row],[avgPx]]+bot_orders[[#This Row],[fee]], 0)</f>
        <v>2.7683065815999996</v>
      </c>
      <c r="AA2568" s="4">
        <f>IF(bot_orders[[#This Row],[side]]="sell",-bot_orders[[#This Row],[accFillSz]],bot_orders[[#This Row],[accFillSz]]+bot_orders[[#This Row],[fee]])</f>
        <v>-3.9409999999999998</v>
      </c>
      <c r="AB2568">
        <v>0</v>
      </c>
      <c r="AC2568" t="s">
        <v>39</v>
      </c>
      <c r="AD2568">
        <v>0</v>
      </c>
      <c r="AE2568" t="s">
        <v>40</v>
      </c>
      <c r="AF2568" t="s">
        <v>41</v>
      </c>
      <c r="AG2568" t="s">
        <v>42</v>
      </c>
      <c r="AH2568" t="s">
        <v>28</v>
      </c>
      <c r="AI2568">
        <v>-3.9409999999999998</v>
      </c>
      <c r="AJ2568">
        <v>2.76830658</v>
      </c>
    </row>
    <row r="2569" spans="1:36" x14ac:dyDescent="0.3">
      <c r="A2569">
        <v>3211</v>
      </c>
      <c r="B2569" t="s">
        <v>306</v>
      </c>
      <c r="C2569" t="s">
        <v>28</v>
      </c>
      <c r="D2569" t="s">
        <v>29</v>
      </c>
      <c r="E2569" t="s">
        <v>30</v>
      </c>
      <c r="F2569" t="s">
        <v>31</v>
      </c>
      <c r="G2569" t="s">
        <v>10012</v>
      </c>
      <c r="H2569" t="s">
        <v>10013</v>
      </c>
      <c r="I2569" s="4" t="s">
        <v>10014</v>
      </c>
      <c r="J2569" s="1">
        <f>((((bot_orders[[#This Row],[cTime]]/ 1000)+3*3600) / 86400) + DATE(1970,1,1))</f>
        <v>45771.783407662035</v>
      </c>
      <c r="K2569" s="4" t="s">
        <v>10015</v>
      </c>
      <c r="L2569" s="1">
        <f>((((bot_orders[[#This Row],[uTime]]/ 1000)+3*3600) / 86400) + DATE(1970,1,1))</f>
        <v>45771.785069988429</v>
      </c>
      <c r="M2569" t="s">
        <v>34</v>
      </c>
      <c r="N2569" t="s">
        <v>28</v>
      </c>
      <c r="O2569" t="s">
        <v>35</v>
      </c>
      <c r="P2569">
        <v>3.9449999999999998</v>
      </c>
      <c r="Q2569" t="s">
        <v>36</v>
      </c>
      <c r="R2569" t="s">
        <v>55</v>
      </c>
      <c r="S2569">
        <v>0.69969999999999999</v>
      </c>
      <c r="T2569">
        <v>0.69969999999999999</v>
      </c>
      <c r="U2569">
        <v>3.9449999999999998</v>
      </c>
      <c r="V2569">
        <v>-3.156E-3</v>
      </c>
      <c r="W2569" t="s">
        <v>39</v>
      </c>
      <c r="X2569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569" s="4">
        <f>IF(bot_orders[[#This Row],[side]]="buy", bot_orders[[#This Row],[accFillSz]] + bot_orders[[#This Row],[fee]], -bot_orders[[#This Row],[accFillSz]])</f>
        <v>3.9418439999999997</v>
      </c>
      <c r="Z2569" s="4">
        <f>IF(bot_orders[[#This Row],[side]]="sell",bot_orders[[#This Row],[accFillSz]]*bot_orders[[#This Row],[avgPx]]+bot_orders[[#This Row],[fee]], 0)</f>
        <v>0</v>
      </c>
      <c r="AA2569" s="4">
        <f>IF(bot_orders[[#This Row],[side]]="sell",-bot_orders[[#This Row],[accFillSz]],bot_orders[[#This Row],[accFillSz]]+bot_orders[[#This Row],[fee]])</f>
        <v>3.9418439999999997</v>
      </c>
      <c r="AB2569">
        <v>0</v>
      </c>
      <c r="AC2569" t="s">
        <v>38</v>
      </c>
      <c r="AD2569">
        <v>0</v>
      </c>
      <c r="AE2569" t="s">
        <v>40</v>
      </c>
      <c r="AF2569" t="s">
        <v>41</v>
      </c>
      <c r="AG2569" t="s">
        <v>42</v>
      </c>
      <c r="AH2569" t="s">
        <v>28</v>
      </c>
      <c r="AI2569">
        <v>3.9418440000000001</v>
      </c>
      <c r="AJ2569">
        <v>-2.7603165000000001</v>
      </c>
    </row>
    <row r="2570" spans="1:36" x14ac:dyDescent="0.3">
      <c r="A2570">
        <v>3215</v>
      </c>
      <c r="B2570" t="s">
        <v>306</v>
      </c>
      <c r="C2570" t="s">
        <v>28</v>
      </c>
      <c r="D2570" t="s">
        <v>29</v>
      </c>
      <c r="E2570" t="s">
        <v>30</v>
      </c>
      <c r="F2570" t="s">
        <v>31</v>
      </c>
      <c r="G2570" t="s">
        <v>10012</v>
      </c>
      <c r="H2570" t="s">
        <v>10025</v>
      </c>
      <c r="I2570" s="4" t="s">
        <v>10026</v>
      </c>
      <c r="J2570" s="1">
        <f>((((bot_orders[[#This Row],[cTime]]/ 1000)+3*3600) / 86400) + DATE(1970,1,1))</f>
        <v>45771.785070011574</v>
      </c>
      <c r="K2570" s="4" t="s">
        <v>10027</v>
      </c>
      <c r="L2570" s="1">
        <f>((((bot_orders[[#This Row],[uTime]]/ 1000)+3*3600) / 86400) + DATE(1970,1,1))</f>
        <v>45771.787590960652</v>
      </c>
      <c r="M2570" t="s">
        <v>34</v>
      </c>
      <c r="N2570" t="s">
        <v>28</v>
      </c>
      <c r="O2570" t="s">
        <v>35</v>
      </c>
      <c r="P2570">
        <v>3.9409999999999998</v>
      </c>
      <c r="Q2570" t="s">
        <v>36</v>
      </c>
      <c r="R2570" t="s">
        <v>37</v>
      </c>
      <c r="S2570">
        <v>0.70299999999999996</v>
      </c>
      <c r="T2570">
        <v>0.70299999999999996</v>
      </c>
      <c r="U2570">
        <v>3.9409999999999998</v>
      </c>
      <c r="V2570">
        <v>-2.2164184000000001E-3</v>
      </c>
      <c r="W2570" t="s">
        <v>38</v>
      </c>
      <c r="X2570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570" s="4">
        <f>IF(bot_orders[[#This Row],[side]]="buy", bot_orders[[#This Row],[accFillSz]] + bot_orders[[#This Row],[fee]], -bot_orders[[#This Row],[accFillSz]])</f>
        <v>-3.9409999999999998</v>
      </c>
      <c r="Z2570" s="4">
        <f>IF(bot_orders[[#This Row],[side]]="sell",bot_orders[[#This Row],[accFillSz]]*bot_orders[[#This Row],[avgPx]]+bot_orders[[#This Row],[fee]], 0)</f>
        <v>2.7683065815999996</v>
      </c>
      <c r="AA2570" s="4">
        <f>IF(bot_orders[[#This Row],[side]]="sell",-bot_orders[[#This Row],[accFillSz]],bot_orders[[#This Row],[accFillSz]]+bot_orders[[#This Row],[fee]])</f>
        <v>-3.9409999999999998</v>
      </c>
      <c r="AB2570">
        <v>0</v>
      </c>
      <c r="AC2570" t="s">
        <v>39</v>
      </c>
      <c r="AD2570">
        <v>0</v>
      </c>
      <c r="AE2570" t="s">
        <v>40</v>
      </c>
      <c r="AF2570" t="s">
        <v>41</v>
      </c>
      <c r="AG2570" t="s">
        <v>42</v>
      </c>
      <c r="AH2570" t="s">
        <v>28</v>
      </c>
      <c r="AI2570">
        <v>-3.9409999999999998</v>
      </c>
      <c r="AJ2570">
        <v>2.76830658</v>
      </c>
    </row>
    <row r="2571" spans="1:36" x14ac:dyDescent="0.3">
      <c r="A2571">
        <v>3218</v>
      </c>
      <c r="B2571" t="s">
        <v>306</v>
      </c>
      <c r="C2571" t="s">
        <v>28</v>
      </c>
      <c r="D2571" t="s">
        <v>29</v>
      </c>
      <c r="E2571" t="s">
        <v>30</v>
      </c>
      <c r="F2571" t="s">
        <v>31</v>
      </c>
      <c r="G2571" t="s">
        <v>9934</v>
      </c>
      <c r="H2571" t="s">
        <v>10034</v>
      </c>
      <c r="I2571" s="4" t="s">
        <v>10035</v>
      </c>
      <c r="J2571" s="1">
        <f>((((bot_orders[[#This Row],[cTime]]/ 1000)+3*3600) / 86400) + DATE(1970,1,1))</f>
        <v>45771.785476909718</v>
      </c>
      <c r="K2571" s="4" t="s">
        <v>10036</v>
      </c>
      <c r="L2571" s="1">
        <f>((((bot_orders[[#This Row],[uTime]]/ 1000)+3*3600) / 86400) + DATE(1970,1,1))</f>
        <v>45771.786776550929</v>
      </c>
      <c r="M2571" t="s">
        <v>34</v>
      </c>
      <c r="N2571" t="s">
        <v>28</v>
      </c>
      <c r="O2571" t="s">
        <v>35</v>
      </c>
      <c r="P2571">
        <v>3.9409999999999998</v>
      </c>
      <c r="Q2571" t="s">
        <v>36</v>
      </c>
      <c r="R2571" t="s">
        <v>37</v>
      </c>
      <c r="S2571">
        <v>0.69969999999999999</v>
      </c>
      <c r="T2571">
        <v>0.69969999999999999</v>
      </c>
      <c r="U2571">
        <v>3.9409999999999998</v>
      </c>
      <c r="V2571">
        <v>-2.2060142000000001E-3</v>
      </c>
      <c r="W2571" t="s">
        <v>38</v>
      </c>
      <c r="X2571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571" s="4">
        <f>IF(bot_orders[[#This Row],[side]]="buy", bot_orders[[#This Row],[accFillSz]] + bot_orders[[#This Row],[fee]], -bot_orders[[#This Row],[accFillSz]])</f>
        <v>-3.9409999999999998</v>
      </c>
      <c r="Z2571" s="4">
        <f>IF(bot_orders[[#This Row],[side]]="sell",bot_orders[[#This Row],[accFillSz]]*bot_orders[[#This Row],[avgPx]]+bot_orders[[#This Row],[fee]], 0)</f>
        <v>2.7553116857999997</v>
      </c>
      <c r="AA2571" s="4">
        <f>IF(bot_orders[[#This Row],[side]]="sell",-bot_orders[[#This Row],[accFillSz]],bot_orders[[#This Row],[accFillSz]]+bot_orders[[#This Row],[fee]])</f>
        <v>-3.9409999999999998</v>
      </c>
      <c r="AB2571">
        <v>0</v>
      </c>
      <c r="AC2571" t="s">
        <v>39</v>
      </c>
      <c r="AD2571">
        <v>0</v>
      </c>
      <c r="AE2571" t="s">
        <v>40</v>
      </c>
      <c r="AF2571" t="s">
        <v>41</v>
      </c>
      <c r="AG2571" t="s">
        <v>42</v>
      </c>
      <c r="AH2571" t="s">
        <v>28</v>
      </c>
      <c r="AI2571">
        <v>-3.9409999999999998</v>
      </c>
      <c r="AJ2571">
        <v>2.7553116900000001</v>
      </c>
    </row>
    <row r="2572" spans="1:36" x14ac:dyDescent="0.3">
      <c r="A2572">
        <v>3219</v>
      </c>
      <c r="B2572" t="s">
        <v>306</v>
      </c>
      <c r="C2572" t="s">
        <v>28</v>
      </c>
      <c r="D2572" t="s">
        <v>29</v>
      </c>
      <c r="E2572" t="s">
        <v>30</v>
      </c>
      <c r="F2572" t="s">
        <v>31</v>
      </c>
      <c r="G2572" t="s">
        <v>10037</v>
      </c>
      <c r="H2572" t="s">
        <v>10038</v>
      </c>
      <c r="I2572" s="4" t="s">
        <v>10039</v>
      </c>
      <c r="J2572" s="1">
        <f>((((bot_orders[[#This Row],[cTime]]/ 1000)+3*3600) / 86400) + DATE(1970,1,1))</f>
        <v>45771.786776574074</v>
      </c>
      <c r="K2572" s="4" t="s">
        <v>10040</v>
      </c>
      <c r="L2572" s="1">
        <f>((((bot_orders[[#This Row],[uTime]]/ 1000)+3*3600) / 86400) + DATE(1970,1,1))</f>
        <v>45771.789609421292</v>
      </c>
      <c r="M2572" t="s">
        <v>34</v>
      </c>
      <c r="N2572" t="s">
        <v>28</v>
      </c>
      <c r="O2572" t="s">
        <v>35</v>
      </c>
      <c r="P2572">
        <v>3.9449999999999998</v>
      </c>
      <c r="Q2572" t="s">
        <v>36</v>
      </c>
      <c r="R2572" t="s">
        <v>55</v>
      </c>
      <c r="S2572">
        <v>0.69630000000000003</v>
      </c>
      <c r="T2572">
        <v>0.69630000000000003</v>
      </c>
      <c r="U2572">
        <v>3.9449999999999998</v>
      </c>
      <c r="V2572">
        <v>-3.156E-3</v>
      </c>
      <c r="W2572" t="s">
        <v>39</v>
      </c>
      <c r="X2572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572" s="4">
        <f>IF(bot_orders[[#This Row],[side]]="buy", bot_orders[[#This Row],[accFillSz]] + bot_orders[[#This Row],[fee]], -bot_orders[[#This Row],[accFillSz]])</f>
        <v>3.9418439999999997</v>
      </c>
      <c r="Z2572" s="4">
        <f>IF(bot_orders[[#This Row],[side]]="sell",bot_orders[[#This Row],[accFillSz]]*bot_orders[[#This Row],[avgPx]]+bot_orders[[#This Row],[fee]], 0)</f>
        <v>0</v>
      </c>
      <c r="AA2572" s="4">
        <f>IF(bot_orders[[#This Row],[side]]="sell",-bot_orders[[#This Row],[accFillSz]],bot_orders[[#This Row],[accFillSz]]+bot_orders[[#This Row],[fee]])</f>
        <v>3.9418439999999997</v>
      </c>
      <c r="AB2572">
        <v>0</v>
      </c>
      <c r="AC2572" t="s">
        <v>38</v>
      </c>
      <c r="AD2572">
        <v>0</v>
      </c>
      <c r="AE2572" t="s">
        <v>40</v>
      </c>
      <c r="AF2572" t="s">
        <v>41</v>
      </c>
      <c r="AG2572" t="s">
        <v>42</v>
      </c>
      <c r="AH2572" t="s">
        <v>28</v>
      </c>
      <c r="AI2572">
        <v>3.9418440000000001</v>
      </c>
      <c r="AJ2572">
        <v>-2.7469035000000002</v>
      </c>
    </row>
    <row r="2573" spans="1:36" x14ac:dyDescent="0.3">
      <c r="A2573">
        <v>3221</v>
      </c>
      <c r="B2573" t="s">
        <v>306</v>
      </c>
      <c r="C2573" t="s">
        <v>28</v>
      </c>
      <c r="D2573" t="s">
        <v>29</v>
      </c>
      <c r="E2573" t="s">
        <v>30</v>
      </c>
      <c r="F2573" t="s">
        <v>31</v>
      </c>
      <c r="G2573" t="s">
        <v>10044</v>
      </c>
      <c r="H2573" t="s">
        <v>10045</v>
      </c>
      <c r="I2573" s="4" t="s">
        <v>10046</v>
      </c>
      <c r="J2573" s="1">
        <f>((((bot_orders[[#This Row],[cTime]]/ 1000)+3*3600) / 86400) + DATE(1970,1,1))</f>
        <v>45771.787590983797</v>
      </c>
      <c r="K2573" s="4" t="s">
        <v>10047</v>
      </c>
      <c r="L2573" s="1">
        <f>((((bot_orders[[#This Row],[uTime]]/ 1000)+3*3600) / 86400) + DATE(1970,1,1))</f>
        <v>45771.787981307876</v>
      </c>
      <c r="M2573" t="s">
        <v>34</v>
      </c>
      <c r="N2573" t="s">
        <v>28</v>
      </c>
      <c r="O2573" t="s">
        <v>35</v>
      </c>
      <c r="P2573">
        <v>3.9449999999999998</v>
      </c>
      <c r="Q2573" t="s">
        <v>36</v>
      </c>
      <c r="R2573" t="s">
        <v>55</v>
      </c>
      <c r="S2573">
        <v>0.69969999999999999</v>
      </c>
      <c r="T2573">
        <v>0.69969999999999999</v>
      </c>
      <c r="U2573">
        <v>3.9449999999999998</v>
      </c>
      <c r="V2573">
        <v>-3.156E-3</v>
      </c>
      <c r="W2573" t="s">
        <v>39</v>
      </c>
      <c r="X2573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573" s="4">
        <f>IF(bot_orders[[#This Row],[side]]="buy", bot_orders[[#This Row],[accFillSz]] + bot_orders[[#This Row],[fee]], -bot_orders[[#This Row],[accFillSz]])</f>
        <v>3.9418439999999997</v>
      </c>
      <c r="Z2573" s="4">
        <f>IF(bot_orders[[#This Row],[side]]="sell",bot_orders[[#This Row],[accFillSz]]*bot_orders[[#This Row],[avgPx]]+bot_orders[[#This Row],[fee]], 0)</f>
        <v>0</v>
      </c>
      <c r="AA2573" s="4">
        <f>IF(bot_orders[[#This Row],[side]]="sell",-bot_orders[[#This Row],[accFillSz]],bot_orders[[#This Row],[accFillSz]]+bot_orders[[#This Row],[fee]])</f>
        <v>3.9418439999999997</v>
      </c>
      <c r="AB2573">
        <v>0</v>
      </c>
      <c r="AC2573" t="s">
        <v>38</v>
      </c>
      <c r="AD2573">
        <v>0</v>
      </c>
      <c r="AE2573" t="s">
        <v>40</v>
      </c>
      <c r="AF2573" t="s">
        <v>41</v>
      </c>
      <c r="AG2573" t="s">
        <v>42</v>
      </c>
      <c r="AH2573" t="s">
        <v>28</v>
      </c>
      <c r="AI2573">
        <v>3.9418440000000001</v>
      </c>
      <c r="AJ2573">
        <v>-2.7603165000000001</v>
      </c>
    </row>
    <row r="2574" spans="1:36" x14ac:dyDescent="0.3">
      <c r="A2574">
        <v>3222</v>
      </c>
      <c r="B2574" t="s">
        <v>306</v>
      </c>
      <c r="C2574" t="s">
        <v>28</v>
      </c>
      <c r="D2574" t="s">
        <v>29</v>
      </c>
      <c r="E2574" t="s">
        <v>30</v>
      </c>
      <c r="F2574" t="s">
        <v>31</v>
      </c>
      <c r="G2574" t="s">
        <v>10044</v>
      </c>
      <c r="H2574" t="s">
        <v>10048</v>
      </c>
      <c r="I2574" s="4" t="s">
        <v>10049</v>
      </c>
      <c r="J2574" s="1">
        <f>((((bot_orders[[#This Row],[cTime]]/ 1000)+3*3600) / 86400) + DATE(1970,1,1))</f>
        <v>45771.787981331014</v>
      </c>
      <c r="K2574" s="4" t="s">
        <v>10050</v>
      </c>
      <c r="L2574" s="1">
        <f>((((bot_orders[[#This Row],[uTime]]/ 1000)+3*3600) / 86400) + DATE(1970,1,1))</f>
        <v>45771.794142268518</v>
      </c>
      <c r="M2574" t="s">
        <v>34</v>
      </c>
      <c r="N2574" t="s">
        <v>28</v>
      </c>
      <c r="O2574" t="s">
        <v>35</v>
      </c>
      <c r="P2574">
        <v>3.9409999999999998</v>
      </c>
      <c r="Q2574" t="s">
        <v>36</v>
      </c>
      <c r="R2574" t="s">
        <v>37</v>
      </c>
      <c r="S2574">
        <v>0.70299999999999996</v>
      </c>
      <c r="T2574">
        <v>0.70299999999999996</v>
      </c>
      <c r="U2574">
        <v>3.9409999999999998</v>
      </c>
      <c r="V2574">
        <v>-2.2164184000000001E-3</v>
      </c>
      <c r="W2574" t="s">
        <v>38</v>
      </c>
      <c r="X2574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574" s="4">
        <f>IF(bot_orders[[#This Row],[side]]="buy", bot_orders[[#This Row],[accFillSz]] + bot_orders[[#This Row],[fee]], -bot_orders[[#This Row],[accFillSz]])</f>
        <v>-3.9409999999999998</v>
      </c>
      <c r="Z2574" s="4">
        <f>IF(bot_orders[[#This Row],[side]]="sell",bot_orders[[#This Row],[accFillSz]]*bot_orders[[#This Row],[avgPx]]+bot_orders[[#This Row],[fee]], 0)</f>
        <v>2.7683065815999996</v>
      </c>
      <c r="AA2574" s="4">
        <f>IF(bot_orders[[#This Row],[side]]="sell",-bot_orders[[#This Row],[accFillSz]],bot_orders[[#This Row],[accFillSz]]+bot_orders[[#This Row],[fee]])</f>
        <v>-3.9409999999999998</v>
      </c>
      <c r="AB2574">
        <v>0</v>
      </c>
      <c r="AC2574" t="s">
        <v>39</v>
      </c>
      <c r="AD2574">
        <v>0</v>
      </c>
      <c r="AE2574" t="s">
        <v>40</v>
      </c>
      <c r="AF2574" t="s">
        <v>41</v>
      </c>
      <c r="AG2574" t="s">
        <v>42</v>
      </c>
      <c r="AH2574" t="s">
        <v>28</v>
      </c>
      <c r="AI2574">
        <v>-3.9409999999999998</v>
      </c>
      <c r="AJ2574">
        <v>2.76830658</v>
      </c>
    </row>
    <row r="2575" spans="1:36" x14ac:dyDescent="0.3">
      <c r="A2575">
        <v>3224</v>
      </c>
      <c r="B2575" t="s">
        <v>306</v>
      </c>
      <c r="C2575" t="s">
        <v>28</v>
      </c>
      <c r="D2575" t="s">
        <v>29</v>
      </c>
      <c r="E2575" t="s">
        <v>30</v>
      </c>
      <c r="F2575" t="s">
        <v>31</v>
      </c>
      <c r="G2575" t="s">
        <v>10037</v>
      </c>
      <c r="H2575" t="s">
        <v>10054</v>
      </c>
      <c r="I2575" s="4" t="s">
        <v>10055</v>
      </c>
      <c r="J2575" s="1">
        <f>((((bot_orders[[#This Row],[cTime]]/ 1000)+3*3600) / 86400) + DATE(1970,1,1))</f>
        <v>45771.789609444444</v>
      </c>
      <c r="K2575" s="4" t="s">
        <v>10056</v>
      </c>
      <c r="L2575" s="1">
        <f>((((bot_orders[[#This Row],[uTime]]/ 1000)+3*3600) / 86400) + DATE(1970,1,1))</f>
        <v>45771.791963541669</v>
      </c>
      <c r="M2575" t="s">
        <v>34</v>
      </c>
      <c r="N2575" t="s">
        <v>28</v>
      </c>
      <c r="O2575" t="s">
        <v>35</v>
      </c>
      <c r="P2575">
        <v>3.9409999999999998</v>
      </c>
      <c r="Q2575" t="s">
        <v>36</v>
      </c>
      <c r="R2575" t="s">
        <v>37</v>
      </c>
      <c r="S2575">
        <v>0.69969999999999999</v>
      </c>
      <c r="T2575">
        <v>0.69969999999999999</v>
      </c>
      <c r="U2575">
        <v>3.9409999999999998</v>
      </c>
      <c r="V2575">
        <v>-2.2060142000000001E-3</v>
      </c>
      <c r="W2575" t="s">
        <v>38</v>
      </c>
      <c r="X2575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575" s="4">
        <f>IF(bot_orders[[#This Row],[side]]="buy", bot_orders[[#This Row],[accFillSz]] + bot_orders[[#This Row],[fee]], -bot_orders[[#This Row],[accFillSz]])</f>
        <v>-3.9409999999999998</v>
      </c>
      <c r="Z2575" s="4">
        <f>IF(bot_orders[[#This Row],[side]]="sell",bot_orders[[#This Row],[accFillSz]]*bot_orders[[#This Row],[avgPx]]+bot_orders[[#This Row],[fee]], 0)</f>
        <v>2.7553116857999997</v>
      </c>
      <c r="AA2575" s="4">
        <f>IF(bot_orders[[#This Row],[side]]="sell",-bot_orders[[#This Row],[accFillSz]],bot_orders[[#This Row],[accFillSz]]+bot_orders[[#This Row],[fee]])</f>
        <v>-3.9409999999999998</v>
      </c>
      <c r="AB2575">
        <v>0</v>
      </c>
      <c r="AC2575" t="s">
        <v>39</v>
      </c>
      <c r="AD2575">
        <v>0</v>
      </c>
      <c r="AE2575" t="s">
        <v>40</v>
      </c>
      <c r="AF2575" t="s">
        <v>41</v>
      </c>
      <c r="AG2575" t="s">
        <v>42</v>
      </c>
      <c r="AH2575" t="s">
        <v>28</v>
      </c>
      <c r="AI2575">
        <v>-3.9409999999999998</v>
      </c>
      <c r="AJ2575">
        <v>2.7553116900000001</v>
      </c>
    </row>
    <row r="2576" spans="1:36" x14ac:dyDescent="0.3">
      <c r="A2576">
        <v>3225</v>
      </c>
      <c r="B2576" t="s">
        <v>306</v>
      </c>
      <c r="C2576" t="s">
        <v>28</v>
      </c>
      <c r="D2576" t="s">
        <v>29</v>
      </c>
      <c r="E2576" t="s">
        <v>30</v>
      </c>
      <c r="F2576" t="s">
        <v>31</v>
      </c>
      <c r="G2576" t="s">
        <v>10057</v>
      </c>
      <c r="H2576" t="s">
        <v>10058</v>
      </c>
      <c r="I2576" s="4" t="s">
        <v>10059</v>
      </c>
      <c r="J2576" s="1">
        <f>((((bot_orders[[#This Row],[cTime]]/ 1000)+3*3600) / 86400) + DATE(1970,1,1))</f>
        <v>45771.791963564814</v>
      </c>
      <c r="K2576" s="4" t="s">
        <v>10060</v>
      </c>
      <c r="L2576" s="1">
        <f>((((bot_orders[[#This Row],[uTime]]/ 1000)+3*3600) / 86400) + DATE(1970,1,1))</f>
        <v>45771.834861886571</v>
      </c>
      <c r="M2576" t="s">
        <v>34</v>
      </c>
      <c r="N2576" t="s">
        <v>28</v>
      </c>
      <c r="O2576" t="s">
        <v>35</v>
      </c>
      <c r="P2576">
        <v>3.9449999999999998</v>
      </c>
      <c r="Q2576" t="s">
        <v>36</v>
      </c>
      <c r="R2576" t="s">
        <v>55</v>
      </c>
      <c r="S2576">
        <v>0.69630000000000003</v>
      </c>
      <c r="T2576">
        <v>0.69630000000000003</v>
      </c>
      <c r="U2576">
        <v>3.9449999999999998</v>
      </c>
      <c r="V2576">
        <v>-3.156E-3</v>
      </c>
      <c r="W2576" t="s">
        <v>39</v>
      </c>
      <c r="X2576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576" s="4">
        <f>IF(bot_orders[[#This Row],[side]]="buy", bot_orders[[#This Row],[accFillSz]] + bot_orders[[#This Row],[fee]], -bot_orders[[#This Row],[accFillSz]])</f>
        <v>3.9418439999999997</v>
      </c>
      <c r="Z2576" s="4">
        <f>IF(bot_orders[[#This Row],[side]]="sell",bot_orders[[#This Row],[accFillSz]]*bot_orders[[#This Row],[avgPx]]+bot_orders[[#This Row],[fee]], 0)</f>
        <v>0</v>
      </c>
      <c r="AA2576" s="4">
        <f>IF(bot_orders[[#This Row],[side]]="sell",-bot_orders[[#This Row],[accFillSz]],bot_orders[[#This Row],[accFillSz]]+bot_orders[[#This Row],[fee]])</f>
        <v>3.9418439999999997</v>
      </c>
      <c r="AB2576">
        <v>0</v>
      </c>
      <c r="AC2576" t="s">
        <v>38</v>
      </c>
      <c r="AD2576">
        <v>0</v>
      </c>
      <c r="AE2576" t="s">
        <v>40</v>
      </c>
      <c r="AF2576" t="s">
        <v>41</v>
      </c>
      <c r="AG2576" t="s">
        <v>42</v>
      </c>
      <c r="AH2576" t="s">
        <v>28</v>
      </c>
      <c r="AI2576">
        <v>3.9418440000000001</v>
      </c>
      <c r="AJ2576">
        <v>-2.7469035000000002</v>
      </c>
    </row>
    <row r="2577" spans="1:36" x14ac:dyDescent="0.3">
      <c r="A2577">
        <v>3227</v>
      </c>
      <c r="B2577" t="s">
        <v>306</v>
      </c>
      <c r="C2577" t="s">
        <v>28</v>
      </c>
      <c r="D2577" t="s">
        <v>29</v>
      </c>
      <c r="E2577" t="s">
        <v>30</v>
      </c>
      <c r="F2577" t="s">
        <v>31</v>
      </c>
      <c r="G2577" t="s">
        <v>10063</v>
      </c>
      <c r="H2577" t="s">
        <v>10064</v>
      </c>
      <c r="I2577" s="4" t="s">
        <v>10065</v>
      </c>
      <c r="J2577" s="1">
        <f>((((bot_orders[[#This Row],[cTime]]/ 1000)+3*3600) / 86400) + DATE(1970,1,1))</f>
        <v>45771.794142280094</v>
      </c>
      <c r="K2577" s="4" t="s">
        <v>10066</v>
      </c>
      <c r="L2577" s="1">
        <f>((((bot_orders[[#This Row],[uTime]]/ 1000)+3*3600) / 86400) + DATE(1970,1,1))</f>
        <v>45771.795892164351</v>
      </c>
      <c r="M2577" t="s">
        <v>34</v>
      </c>
      <c r="N2577" t="s">
        <v>28</v>
      </c>
      <c r="O2577" t="s">
        <v>35</v>
      </c>
      <c r="P2577">
        <v>3.9449999999999998</v>
      </c>
      <c r="Q2577" t="s">
        <v>36</v>
      </c>
      <c r="R2577" t="s">
        <v>55</v>
      </c>
      <c r="S2577">
        <v>0.69969999999999999</v>
      </c>
      <c r="T2577">
        <v>0.69969999999999999</v>
      </c>
      <c r="U2577">
        <v>3.9449999999999998</v>
      </c>
      <c r="V2577">
        <v>-3.156E-3</v>
      </c>
      <c r="W2577" t="s">
        <v>39</v>
      </c>
      <c r="X2577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577" s="4">
        <f>IF(bot_orders[[#This Row],[side]]="buy", bot_orders[[#This Row],[accFillSz]] + bot_orders[[#This Row],[fee]], -bot_orders[[#This Row],[accFillSz]])</f>
        <v>3.9418439999999997</v>
      </c>
      <c r="Z2577" s="4">
        <f>IF(bot_orders[[#This Row],[side]]="sell",bot_orders[[#This Row],[accFillSz]]*bot_orders[[#This Row],[avgPx]]+bot_orders[[#This Row],[fee]], 0)</f>
        <v>0</v>
      </c>
      <c r="AA2577" s="4">
        <f>IF(bot_orders[[#This Row],[side]]="sell",-bot_orders[[#This Row],[accFillSz]],bot_orders[[#This Row],[accFillSz]]+bot_orders[[#This Row],[fee]])</f>
        <v>3.9418439999999997</v>
      </c>
      <c r="AB2577">
        <v>0</v>
      </c>
      <c r="AC2577" t="s">
        <v>38</v>
      </c>
      <c r="AD2577">
        <v>0</v>
      </c>
      <c r="AE2577" t="s">
        <v>40</v>
      </c>
      <c r="AF2577" t="s">
        <v>41</v>
      </c>
      <c r="AG2577" t="s">
        <v>42</v>
      </c>
      <c r="AH2577" t="s">
        <v>28</v>
      </c>
      <c r="AI2577">
        <v>3.9418440000000001</v>
      </c>
      <c r="AJ2577">
        <v>-2.7603165000000001</v>
      </c>
    </row>
    <row r="2578" spans="1:36" x14ac:dyDescent="0.3">
      <c r="A2578">
        <v>3231</v>
      </c>
      <c r="B2578" t="s">
        <v>306</v>
      </c>
      <c r="C2578" t="s">
        <v>28</v>
      </c>
      <c r="D2578" t="s">
        <v>29</v>
      </c>
      <c r="E2578" t="s">
        <v>30</v>
      </c>
      <c r="F2578" t="s">
        <v>31</v>
      </c>
      <c r="G2578" t="s">
        <v>10063</v>
      </c>
      <c r="H2578" t="s">
        <v>10076</v>
      </c>
      <c r="I2578" s="4" t="s">
        <v>10077</v>
      </c>
      <c r="J2578" s="1">
        <f>((((bot_orders[[#This Row],[cTime]]/ 1000)+3*3600) / 86400) + DATE(1970,1,1))</f>
        <v>45771.795892187496</v>
      </c>
      <c r="K2578" s="4" t="s">
        <v>10078</v>
      </c>
      <c r="L2578" s="1">
        <f>((((bot_orders[[#This Row],[uTime]]/ 1000)+3*3600) / 86400) + DATE(1970,1,1))</f>
        <v>45771.796986319445</v>
      </c>
      <c r="M2578" t="s">
        <v>34</v>
      </c>
      <c r="N2578" t="s">
        <v>28</v>
      </c>
      <c r="O2578" t="s">
        <v>35</v>
      </c>
      <c r="P2578">
        <v>3.9409999999999998</v>
      </c>
      <c r="Q2578" t="s">
        <v>36</v>
      </c>
      <c r="R2578" t="s">
        <v>37</v>
      </c>
      <c r="S2578">
        <v>0.70299999999999996</v>
      </c>
      <c r="T2578">
        <v>0.70299999999999996</v>
      </c>
      <c r="U2578">
        <v>3.9409999999999998</v>
      </c>
      <c r="V2578">
        <v>-2.2164184000000001E-3</v>
      </c>
      <c r="W2578" t="s">
        <v>38</v>
      </c>
      <c r="X2578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578" s="4">
        <f>IF(bot_orders[[#This Row],[side]]="buy", bot_orders[[#This Row],[accFillSz]] + bot_orders[[#This Row],[fee]], -bot_orders[[#This Row],[accFillSz]])</f>
        <v>-3.9409999999999998</v>
      </c>
      <c r="Z2578" s="4">
        <f>IF(bot_orders[[#This Row],[side]]="sell",bot_orders[[#This Row],[accFillSz]]*bot_orders[[#This Row],[avgPx]]+bot_orders[[#This Row],[fee]], 0)</f>
        <v>2.7683065815999996</v>
      </c>
      <c r="AA2578" s="4">
        <f>IF(bot_orders[[#This Row],[side]]="sell",-bot_orders[[#This Row],[accFillSz]],bot_orders[[#This Row],[accFillSz]]+bot_orders[[#This Row],[fee]])</f>
        <v>-3.9409999999999998</v>
      </c>
      <c r="AB2578">
        <v>0</v>
      </c>
      <c r="AC2578" t="s">
        <v>39</v>
      </c>
      <c r="AD2578">
        <v>0</v>
      </c>
      <c r="AE2578" t="s">
        <v>40</v>
      </c>
      <c r="AF2578" t="s">
        <v>41</v>
      </c>
      <c r="AG2578" t="s">
        <v>42</v>
      </c>
      <c r="AH2578" t="s">
        <v>28</v>
      </c>
      <c r="AI2578">
        <v>-3.9409999999999998</v>
      </c>
      <c r="AJ2578">
        <v>2.76830658</v>
      </c>
    </row>
    <row r="2579" spans="1:36" x14ac:dyDescent="0.3">
      <c r="A2579">
        <v>3232</v>
      </c>
      <c r="B2579" t="s">
        <v>306</v>
      </c>
      <c r="C2579" t="s">
        <v>28</v>
      </c>
      <c r="D2579" t="s">
        <v>29</v>
      </c>
      <c r="E2579" t="s">
        <v>30</v>
      </c>
      <c r="F2579" t="s">
        <v>31</v>
      </c>
      <c r="G2579" t="s">
        <v>10079</v>
      </c>
      <c r="H2579" t="s">
        <v>10080</v>
      </c>
      <c r="I2579" s="4" t="s">
        <v>10081</v>
      </c>
      <c r="J2579" s="1">
        <f>((((bot_orders[[#This Row],[cTime]]/ 1000)+3*3600) / 86400) + DATE(1970,1,1))</f>
        <v>45771.79698634259</v>
      </c>
      <c r="K2579" s="4" t="s">
        <v>10082</v>
      </c>
      <c r="L2579" s="1">
        <f>((((bot_orders[[#This Row],[uTime]]/ 1000)+3*3600) / 86400) + DATE(1970,1,1))</f>
        <v>45771.833112881941</v>
      </c>
      <c r="M2579" t="s">
        <v>34</v>
      </c>
      <c r="N2579" t="s">
        <v>28</v>
      </c>
      <c r="O2579" t="s">
        <v>35</v>
      </c>
      <c r="P2579">
        <v>3.9449999999999998</v>
      </c>
      <c r="Q2579" t="s">
        <v>36</v>
      </c>
      <c r="R2579" t="s">
        <v>55</v>
      </c>
      <c r="S2579">
        <v>0.69969999999999999</v>
      </c>
      <c r="T2579">
        <v>0.69969999999999999</v>
      </c>
      <c r="U2579">
        <v>3.9449999999999998</v>
      </c>
      <c r="V2579">
        <v>-3.156E-3</v>
      </c>
      <c r="W2579" t="s">
        <v>39</v>
      </c>
      <c r="X2579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579" s="4">
        <f>IF(bot_orders[[#This Row],[side]]="buy", bot_orders[[#This Row],[accFillSz]] + bot_orders[[#This Row],[fee]], -bot_orders[[#This Row],[accFillSz]])</f>
        <v>3.9418439999999997</v>
      </c>
      <c r="Z2579" s="4">
        <f>IF(bot_orders[[#This Row],[side]]="sell",bot_orders[[#This Row],[accFillSz]]*bot_orders[[#This Row],[avgPx]]+bot_orders[[#This Row],[fee]], 0)</f>
        <v>0</v>
      </c>
      <c r="AA2579" s="4">
        <f>IF(bot_orders[[#This Row],[side]]="sell",-bot_orders[[#This Row],[accFillSz]],bot_orders[[#This Row],[accFillSz]]+bot_orders[[#This Row],[fee]])</f>
        <v>3.9418439999999997</v>
      </c>
      <c r="AB2579">
        <v>0</v>
      </c>
      <c r="AC2579" t="s">
        <v>38</v>
      </c>
      <c r="AD2579">
        <v>0</v>
      </c>
      <c r="AE2579" t="s">
        <v>40</v>
      </c>
      <c r="AF2579" t="s">
        <v>41</v>
      </c>
      <c r="AG2579" t="s">
        <v>42</v>
      </c>
      <c r="AH2579" t="s">
        <v>28</v>
      </c>
      <c r="AI2579">
        <v>3.9418440000000001</v>
      </c>
      <c r="AJ2579">
        <v>-2.7603165000000001</v>
      </c>
    </row>
    <row r="2580" spans="1:36" x14ac:dyDescent="0.3">
      <c r="A2580">
        <v>3234</v>
      </c>
      <c r="B2580" t="s">
        <v>306</v>
      </c>
      <c r="C2580" t="s">
        <v>28</v>
      </c>
      <c r="D2580" t="s">
        <v>29</v>
      </c>
      <c r="E2580" t="s">
        <v>30</v>
      </c>
      <c r="F2580" t="s">
        <v>31</v>
      </c>
      <c r="G2580" t="s">
        <v>10085</v>
      </c>
      <c r="H2580" t="s">
        <v>10086</v>
      </c>
      <c r="I2580" s="4" t="s">
        <v>10087</v>
      </c>
      <c r="J2580" s="1">
        <f>((((bot_orders[[#This Row],[cTime]]/ 1000)+3*3600) / 86400) + DATE(1970,1,1))</f>
        <v>45771.798714780089</v>
      </c>
      <c r="K2580" s="4" t="s">
        <v>10088</v>
      </c>
      <c r="L2580" s="1">
        <f>((((bot_orders[[#This Row],[uTime]]/ 1000)+3*3600) / 86400) + DATE(1970,1,1))</f>
        <v>45771.827209583338</v>
      </c>
      <c r="M2580" t="s">
        <v>34</v>
      </c>
      <c r="N2580" t="s">
        <v>28</v>
      </c>
      <c r="O2580" t="s">
        <v>35</v>
      </c>
      <c r="P2580">
        <v>3.9449999999999998</v>
      </c>
      <c r="Q2580" t="s">
        <v>36</v>
      </c>
      <c r="R2580" t="s">
        <v>55</v>
      </c>
      <c r="S2580">
        <v>0.70299999999999996</v>
      </c>
      <c r="T2580">
        <v>0.70299999999999996</v>
      </c>
      <c r="U2580">
        <v>3.9449999999999998</v>
      </c>
      <c r="V2580">
        <v>-3.156E-3</v>
      </c>
      <c r="W2580" t="s">
        <v>39</v>
      </c>
      <c r="X2580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580" s="4">
        <f>IF(bot_orders[[#This Row],[side]]="buy", bot_orders[[#This Row],[accFillSz]] + bot_orders[[#This Row],[fee]], -bot_orders[[#This Row],[accFillSz]])</f>
        <v>3.9418439999999997</v>
      </c>
      <c r="Z2580" s="4">
        <f>IF(bot_orders[[#This Row],[side]]="sell",bot_orders[[#This Row],[accFillSz]]*bot_orders[[#This Row],[avgPx]]+bot_orders[[#This Row],[fee]], 0)</f>
        <v>0</v>
      </c>
      <c r="AA2580" s="4">
        <f>IF(bot_orders[[#This Row],[side]]="sell",-bot_orders[[#This Row],[accFillSz]],bot_orders[[#This Row],[accFillSz]]+bot_orders[[#This Row],[fee]])</f>
        <v>3.9418439999999997</v>
      </c>
      <c r="AB2580">
        <v>0</v>
      </c>
      <c r="AC2580" t="s">
        <v>38</v>
      </c>
      <c r="AD2580">
        <v>0</v>
      </c>
      <c r="AE2580" t="s">
        <v>40</v>
      </c>
      <c r="AF2580" t="s">
        <v>41</v>
      </c>
      <c r="AG2580" t="s">
        <v>42</v>
      </c>
      <c r="AH2580" t="s">
        <v>28</v>
      </c>
      <c r="AI2580">
        <v>3.9418440000000001</v>
      </c>
      <c r="AJ2580">
        <v>-2.7733349999999999</v>
      </c>
    </row>
    <row r="2581" spans="1:36" x14ac:dyDescent="0.3">
      <c r="A2581">
        <v>3237</v>
      </c>
      <c r="B2581" t="s">
        <v>306</v>
      </c>
      <c r="C2581" t="s">
        <v>28</v>
      </c>
      <c r="D2581" t="s">
        <v>29</v>
      </c>
      <c r="E2581" t="s">
        <v>30</v>
      </c>
      <c r="F2581" t="s">
        <v>31</v>
      </c>
      <c r="G2581" t="s">
        <v>10095</v>
      </c>
      <c r="H2581" t="s">
        <v>10096</v>
      </c>
      <c r="I2581" s="4" t="s">
        <v>10093</v>
      </c>
      <c r="J2581" s="1">
        <f>((((bot_orders[[#This Row],[cTime]]/ 1000)+3*3600) / 86400) + DATE(1970,1,1))</f>
        <v>45771.799132627319</v>
      </c>
      <c r="K2581" s="4" t="s">
        <v>10097</v>
      </c>
      <c r="L2581" s="1">
        <f>((((bot_orders[[#This Row],[uTime]]/ 1000)+3*3600) / 86400) + DATE(1970,1,1))</f>
        <v>45771.808884305559</v>
      </c>
      <c r="M2581" t="s">
        <v>34</v>
      </c>
      <c r="N2581" t="s">
        <v>28</v>
      </c>
      <c r="O2581" t="s">
        <v>35</v>
      </c>
      <c r="P2581">
        <v>3.9449999999999998</v>
      </c>
      <c r="Q2581" t="s">
        <v>36</v>
      </c>
      <c r="R2581" t="s">
        <v>55</v>
      </c>
      <c r="S2581">
        <v>0.70640000000000003</v>
      </c>
      <c r="T2581">
        <v>0.70640000000000003</v>
      </c>
      <c r="U2581">
        <v>3.9449999999999998</v>
      </c>
      <c r="V2581">
        <v>-3.156E-3</v>
      </c>
      <c r="W2581" t="s">
        <v>39</v>
      </c>
      <c r="X2581" s="4">
        <f>IF(bot_orders[[#This Row],[side]]="sell", bot_orders[[#This Row],[accFillSz]]*bot_orders[[#This Row],[avgPx]] + bot_orders[[#This Row],[fee]], -bot_orders[[#This Row],[accFillSz]]*bot_orders[[#This Row],[avgPx]])</f>
        <v>-2.7867479999999998</v>
      </c>
      <c r="Y2581" s="4">
        <f>IF(bot_orders[[#This Row],[side]]="buy", bot_orders[[#This Row],[accFillSz]] + bot_orders[[#This Row],[fee]], -bot_orders[[#This Row],[accFillSz]])</f>
        <v>3.9418439999999997</v>
      </c>
      <c r="Z2581" s="4">
        <f>IF(bot_orders[[#This Row],[side]]="sell",bot_orders[[#This Row],[accFillSz]]*bot_orders[[#This Row],[avgPx]]+bot_orders[[#This Row],[fee]], 0)</f>
        <v>0</v>
      </c>
      <c r="AA2581" s="4">
        <f>IF(bot_orders[[#This Row],[side]]="sell",-bot_orders[[#This Row],[accFillSz]],bot_orders[[#This Row],[accFillSz]]+bot_orders[[#This Row],[fee]])</f>
        <v>3.9418439999999997</v>
      </c>
      <c r="AB2581">
        <v>0</v>
      </c>
      <c r="AC2581" t="s">
        <v>38</v>
      </c>
      <c r="AD2581">
        <v>0</v>
      </c>
      <c r="AE2581" t="s">
        <v>40</v>
      </c>
      <c r="AF2581" t="s">
        <v>41</v>
      </c>
      <c r="AG2581" t="s">
        <v>42</v>
      </c>
      <c r="AH2581" t="s">
        <v>28</v>
      </c>
      <c r="AI2581">
        <v>3.9418440000000001</v>
      </c>
      <c r="AJ2581">
        <v>-2.7867479999999998</v>
      </c>
    </row>
    <row r="2582" spans="1:36" x14ac:dyDescent="0.3">
      <c r="A2582">
        <v>3239</v>
      </c>
      <c r="B2582" t="s">
        <v>306</v>
      </c>
      <c r="C2582" t="s">
        <v>28</v>
      </c>
      <c r="D2582" t="s">
        <v>29</v>
      </c>
      <c r="E2582" t="s">
        <v>30</v>
      </c>
      <c r="F2582" t="s">
        <v>31</v>
      </c>
      <c r="G2582" t="s">
        <v>10101</v>
      </c>
      <c r="H2582" t="s">
        <v>10102</v>
      </c>
      <c r="I2582" s="4" t="s">
        <v>10103</v>
      </c>
      <c r="J2582" s="1">
        <f>((((bot_orders[[#This Row],[cTime]]/ 1000)+3*3600) / 86400) + DATE(1970,1,1))</f>
        <v>45771.800111469907</v>
      </c>
      <c r="K2582" s="4" t="s">
        <v>10104</v>
      </c>
      <c r="L2582" s="1">
        <f>((((bot_orders[[#This Row],[uTime]]/ 1000)+3*3600) / 86400) + DATE(1970,1,1))</f>
        <v>45771.800953252314</v>
      </c>
      <c r="M2582" t="s">
        <v>34</v>
      </c>
      <c r="N2582" t="s">
        <v>28</v>
      </c>
      <c r="O2582" t="s">
        <v>35</v>
      </c>
      <c r="P2582">
        <v>3.9449999999999998</v>
      </c>
      <c r="Q2582" t="s">
        <v>36</v>
      </c>
      <c r="R2582" t="s">
        <v>55</v>
      </c>
      <c r="S2582">
        <v>0.7097</v>
      </c>
      <c r="T2582">
        <v>0.7097</v>
      </c>
      <c r="U2582">
        <v>3.9449999999999998</v>
      </c>
      <c r="V2582">
        <v>-3.156E-3</v>
      </c>
      <c r="W2582" t="s">
        <v>39</v>
      </c>
      <c r="X2582" s="4">
        <f>IF(bot_orders[[#This Row],[side]]="sell", bot_orders[[#This Row],[accFillSz]]*bot_orders[[#This Row],[avgPx]] + bot_orders[[#This Row],[fee]], -bot_orders[[#This Row],[accFillSz]]*bot_orders[[#This Row],[avgPx]])</f>
        <v>-2.7997665</v>
      </c>
      <c r="Y2582" s="4">
        <f>IF(bot_orders[[#This Row],[side]]="buy", bot_orders[[#This Row],[accFillSz]] + bot_orders[[#This Row],[fee]], -bot_orders[[#This Row],[accFillSz]])</f>
        <v>3.9418439999999997</v>
      </c>
      <c r="Z2582" s="4">
        <f>IF(bot_orders[[#This Row],[side]]="sell",bot_orders[[#This Row],[accFillSz]]*bot_orders[[#This Row],[avgPx]]+bot_orders[[#This Row],[fee]], 0)</f>
        <v>0</v>
      </c>
      <c r="AA2582" s="4">
        <f>IF(bot_orders[[#This Row],[side]]="sell",-bot_orders[[#This Row],[accFillSz]],bot_orders[[#This Row],[accFillSz]]+bot_orders[[#This Row],[fee]])</f>
        <v>3.9418439999999997</v>
      </c>
      <c r="AB2582">
        <v>0</v>
      </c>
      <c r="AC2582" t="s">
        <v>38</v>
      </c>
      <c r="AD2582">
        <v>0</v>
      </c>
      <c r="AE2582" t="s">
        <v>40</v>
      </c>
      <c r="AF2582" t="s">
        <v>41</v>
      </c>
      <c r="AG2582" t="s">
        <v>42</v>
      </c>
      <c r="AH2582" t="s">
        <v>28</v>
      </c>
      <c r="AI2582">
        <v>3.9418440000000001</v>
      </c>
      <c r="AJ2582">
        <v>-2.7997665</v>
      </c>
    </row>
    <row r="2583" spans="1:36" x14ac:dyDescent="0.3">
      <c r="A2583">
        <v>3240</v>
      </c>
      <c r="B2583" t="s">
        <v>306</v>
      </c>
      <c r="C2583" t="s">
        <v>28</v>
      </c>
      <c r="D2583" t="s">
        <v>29</v>
      </c>
      <c r="E2583" t="s">
        <v>30</v>
      </c>
      <c r="F2583" t="s">
        <v>31</v>
      </c>
      <c r="G2583" t="s">
        <v>10101</v>
      </c>
      <c r="H2583" t="s">
        <v>10105</v>
      </c>
      <c r="I2583" s="4" t="s">
        <v>10106</v>
      </c>
      <c r="J2583" s="1">
        <f>((((bot_orders[[#This Row],[cTime]]/ 1000)+3*3600) / 86400) + DATE(1970,1,1))</f>
        <v>45771.800953275466</v>
      </c>
      <c r="K2583" s="4" t="s">
        <v>9896</v>
      </c>
      <c r="L2583" s="1">
        <f>((((bot_orders[[#This Row],[uTime]]/ 1000)+3*3600) / 86400) + DATE(1970,1,1))</f>
        <v>45771.802287696759</v>
      </c>
      <c r="M2583" t="s">
        <v>34</v>
      </c>
      <c r="N2583" t="s">
        <v>28</v>
      </c>
      <c r="O2583" t="s">
        <v>35</v>
      </c>
      <c r="P2583">
        <v>3.9409999999999998</v>
      </c>
      <c r="Q2583" t="s">
        <v>36</v>
      </c>
      <c r="R2583" t="s">
        <v>37</v>
      </c>
      <c r="S2583">
        <v>0.71309999999999996</v>
      </c>
      <c r="T2583">
        <v>0.71309999999999996</v>
      </c>
      <c r="U2583">
        <v>3.9409999999999998</v>
      </c>
      <c r="V2583">
        <v>-2.2482616999999999E-3</v>
      </c>
      <c r="W2583" t="s">
        <v>38</v>
      </c>
      <c r="X2583" s="4">
        <f>IF(bot_orders[[#This Row],[side]]="sell", bot_orders[[#This Row],[accFillSz]]*bot_orders[[#This Row],[avgPx]] + bot_orders[[#This Row],[fee]], -bot_orders[[#This Row],[accFillSz]]*bot_orders[[#This Row],[avgPx]])</f>
        <v>2.8080788382999997</v>
      </c>
      <c r="Y2583" s="4">
        <f>IF(bot_orders[[#This Row],[side]]="buy", bot_orders[[#This Row],[accFillSz]] + bot_orders[[#This Row],[fee]], -bot_orders[[#This Row],[accFillSz]])</f>
        <v>-3.9409999999999998</v>
      </c>
      <c r="Z2583" s="4">
        <f>IF(bot_orders[[#This Row],[side]]="sell",bot_orders[[#This Row],[accFillSz]]*bot_orders[[#This Row],[avgPx]]+bot_orders[[#This Row],[fee]], 0)</f>
        <v>2.8080788382999997</v>
      </c>
      <c r="AA2583" s="4">
        <f>IF(bot_orders[[#This Row],[side]]="sell",-bot_orders[[#This Row],[accFillSz]],bot_orders[[#This Row],[accFillSz]]+bot_orders[[#This Row],[fee]])</f>
        <v>-3.9409999999999998</v>
      </c>
      <c r="AB2583">
        <v>0</v>
      </c>
      <c r="AC2583" t="s">
        <v>39</v>
      </c>
      <c r="AD2583">
        <v>0</v>
      </c>
      <c r="AE2583" t="s">
        <v>40</v>
      </c>
      <c r="AF2583" t="s">
        <v>41</v>
      </c>
      <c r="AG2583" t="s">
        <v>42</v>
      </c>
      <c r="AH2583" t="s">
        <v>28</v>
      </c>
      <c r="AI2583">
        <v>-3.9409999999999998</v>
      </c>
      <c r="AJ2583">
        <v>2.8080788399999999</v>
      </c>
    </row>
    <row r="2584" spans="1:36" x14ac:dyDescent="0.3">
      <c r="A2584">
        <v>3241</v>
      </c>
      <c r="B2584" t="s">
        <v>306</v>
      </c>
      <c r="C2584" t="s">
        <v>28</v>
      </c>
      <c r="D2584" t="s">
        <v>29</v>
      </c>
      <c r="E2584" t="s">
        <v>30</v>
      </c>
      <c r="F2584" t="s">
        <v>31</v>
      </c>
      <c r="G2584" t="s">
        <v>10107</v>
      </c>
      <c r="H2584" t="s">
        <v>10108</v>
      </c>
      <c r="I2584" s="4" t="s">
        <v>10109</v>
      </c>
      <c r="J2584" s="1">
        <f>((((bot_orders[[#This Row],[cTime]]/ 1000)+3*3600) / 86400) + DATE(1970,1,1))</f>
        <v>45771.802287708335</v>
      </c>
      <c r="K2584" s="4" t="s">
        <v>10110</v>
      </c>
      <c r="L2584" s="1">
        <f>((((bot_orders[[#This Row],[uTime]]/ 1000)+3*3600) / 86400) + DATE(1970,1,1))</f>
        <v>45771.802678032407</v>
      </c>
      <c r="M2584" t="s">
        <v>34</v>
      </c>
      <c r="N2584" t="s">
        <v>28</v>
      </c>
      <c r="O2584" t="s">
        <v>35</v>
      </c>
      <c r="P2584">
        <v>3.9449999999999998</v>
      </c>
      <c r="Q2584" t="s">
        <v>36</v>
      </c>
      <c r="R2584" t="s">
        <v>55</v>
      </c>
      <c r="S2584">
        <v>0.7097</v>
      </c>
      <c r="T2584">
        <v>0.7097</v>
      </c>
      <c r="U2584">
        <v>3.9449999999999998</v>
      </c>
      <c r="V2584">
        <v>-3.156E-3</v>
      </c>
      <c r="W2584" t="s">
        <v>39</v>
      </c>
      <c r="X2584" s="4">
        <f>IF(bot_orders[[#This Row],[side]]="sell", bot_orders[[#This Row],[accFillSz]]*bot_orders[[#This Row],[avgPx]] + bot_orders[[#This Row],[fee]], -bot_orders[[#This Row],[accFillSz]]*bot_orders[[#This Row],[avgPx]])</f>
        <v>-2.7997665</v>
      </c>
      <c r="Y2584" s="4">
        <f>IF(bot_orders[[#This Row],[side]]="buy", bot_orders[[#This Row],[accFillSz]] + bot_orders[[#This Row],[fee]], -bot_orders[[#This Row],[accFillSz]])</f>
        <v>3.9418439999999997</v>
      </c>
      <c r="Z2584" s="4">
        <f>IF(bot_orders[[#This Row],[side]]="sell",bot_orders[[#This Row],[accFillSz]]*bot_orders[[#This Row],[avgPx]]+bot_orders[[#This Row],[fee]], 0)</f>
        <v>0</v>
      </c>
      <c r="AA2584" s="4">
        <f>IF(bot_orders[[#This Row],[side]]="sell",-bot_orders[[#This Row],[accFillSz]],bot_orders[[#This Row],[accFillSz]]+bot_orders[[#This Row],[fee]])</f>
        <v>3.9418439999999997</v>
      </c>
      <c r="AB2584">
        <v>0</v>
      </c>
      <c r="AC2584" t="s">
        <v>38</v>
      </c>
      <c r="AD2584">
        <v>0</v>
      </c>
      <c r="AE2584" t="s">
        <v>40</v>
      </c>
      <c r="AF2584" t="s">
        <v>41</v>
      </c>
      <c r="AG2584" t="s">
        <v>42</v>
      </c>
      <c r="AH2584" t="s">
        <v>28</v>
      </c>
      <c r="AI2584">
        <v>3.9418440000000001</v>
      </c>
      <c r="AJ2584">
        <v>-2.7997665</v>
      </c>
    </row>
    <row r="2585" spans="1:36" x14ac:dyDescent="0.3">
      <c r="A2585">
        <v>3242</v>
      </c>
      <c r="B2585" t="s">
        <v>306</v>
      </c>
      <c r="C2585" t="s">
        <v>28</v>
      </c>
      <c r="D2585" t="s">
        <v>29</v>
      </c>
      <c r="E2585" t="s">
        <v>30</v>
      </c>
      <c r="F2585" t="s">
        <v>31</v>
      </c>
      <c r="G2585" t="s">
        <v>10111</v>
      </c>
      <c r="H2585" t="s">
        <v>10112</v>
      </c>
      <c r="I2585" s="4" t="s">
        <v>10113</v>
      </c>
      <c r="J2585" s="1">
        <f>((((bot_orders[[#This Row],[cTime]]/ 1000)+3*3600) / 86400) + DATE(1970,1,1))</f>
        <v>45771.802287719911</v>
      </c>
      <c r="K2585" s="4" t="s">
        <v>10114</v>
      </c>
      <c r="L2585" s="1">
        <f>((((bot_orders[[#This Row],[uTime]]/ 1000)+3*3600) / 86400) + DATE(1970,1,1))</f>
        <v>45771.802316076384</v>
      </c>
      <c r="M2585" t="s">
        <v>34</v>
      </c>
      <c r="N2585" t="s">
        <v>28</v>
      </c>
      <c r="O2585" t="s">
        <v>35</v>
      </c>
      <c r="P2585">
        <v>3.9449999999999998</v>
      </c>
      <c r="Q2585" t="s">
        <v>36</v>
      </c>
      <c r="R2585" t="s">
        <v>55</v>
      </c>
      <c r="S2585">
        <v>0.71309999999999996</v>
      </c>
      <c r="T2585">
        <v>0.71309999999999996</v>
      </c>
      <c r="U2585">
        <v>3.9449999999999998</v>
      </c>
      <c r="V2585">
        <v>-3.156E-3</v>
      </c>
      <c r="W2585" t="s">
        <v>39</v>
      </c>
      <c r="X2585" s="4">
        <f>IF(bot_orders[[#This Row],[side]]="sell", bot_orders[[#This Row],[accFillSz]]*bot_orders[[#This Row],[avgPx]] + bot_orders[[#This Row],[fee]], -bot_orders[[#This Row],[accFillSz]]*bot_orders[[#This Row],[avgPx]])</f>
        <v>-2.8131794999999995</v>
      </c>
      <c r="Y2585" s="4">
        <f>IF(bot_orders[[#This Row],[side]]="buy", bot_orders[[#This Row],[accFillSz]] + bot_orders[[#This Row],[fee]], -bot_orders[[#This Row],[accFillSz]])</f>
        <v>3.9418439999999997</v>
      </c>
      <c r="Z2585" s="4">
        <f>IF(bot_orders[[#This Row],[side]]="sell",bot_orders[[#This Row],[accFillSz]]*bot_orders[[#This Row],[avgPx]]+bot_orders[[#This Row],[fee]], 0)</f>
        <v>0</v>
      </c>
      <c r="AA2585" s="4">
        <f>IF(bot_orders[[#This Row],[side]]="sell",-bot_orders[[#This Row],[accFillSz]],bot_orders[[#This Row],[accFillSz]]+bot_orders[[#This Row],[fee]])</f>
        <v>3.9418439999999997</v>
      </c>
      <c r="AB2585">
        <v>0</v>
      </c>
      <c r="AC2585" t="s">
        <v>38</v>
      </c>
      <c r="AD2585">
        <v>0</v>
      </c>
      <c r="AE2585" t="s">
        <v>40</v>
      </c>
      <c r="AF2585" t="s">
        <v>41</v>
      </c>
      <c r="AG2585" t="s">
        <v>42</v>
      </c>
      <c r="AH2585" t="s">
        <v>28</v>
      </c>
      <c r="AI2585">
        <v>3.9418440000000001</v>
      </c>
      <c r="AJ2585">
        <v>-2.8131794999999999</v>
      </c>
    </row>
    <row r="2586" spans="1:36" x14ac:dyDescent="0.3">
      <c r="A2586">
        <v>3244</v>
      </c>
      <c r="B2586" t="s">
        <v>306</v>
      </c>
      <c r="C2586" t="s">
        <v>28</v>
      </c>
      <c r="D2586" t="s">
        <v>29</v>
      </c>
      <c r="E2586" t="s">
        <v>30</v>
      </c>
      <c r="F2586" t="s">
        <v>31</v>
      </c>
      <c r="G2586" t="s">
        <v>10111</v>
      </c>
      <c r="H2586" t="s">
        <v>10117</v>
      </c>
      <c r="I2586" s="4" t="s">
        <v>10118</v>
      </c>
      <c r="J2586" s="1">
        <f>((((bot_orders[[#This Row],[cTime]]/ 1000)+3*3600) / 86400) + DATE(1970,1,1))</f>
        <v>45771.802316099536</v>
      </c>
      <c r="K2586" s="4" t="s">
        <v>10119</v>
      </c>
      <c r="L2586" s="1">
        <f>((((bot_orders[[#This Row],[uTime]]/ 1000)+3*3600) / 86400) + DATE(1970,1,1))</f>
        <v>45773.042452708338</v>
      </c>
      <c r="M2586" t="s">
        <v>34</v>
      </c>
      <c r="N2586" t="s">
        <v>28</v>
      </c>
      <c r="O2586" t="s">
        <v>35</v>
      </c>
      <c r="P2586">
        <v>3.9409999999999998</v>
      </c>
      <c r="Q2586" t="s">
        <v>36</v>
      </c>
      <c r="R2586" t="s">
        <v>37</v>
      </c>
      <c r="S2586">
        <v>0.71650000000000003</v>
      </c>
      <c r="T2586">
        <v>0.71650000000000003</v>
      </c>
      <c r="U2586">
        <v>3.9409999999999998</v>
      </c>
      <c r="V2586">
        <v>-2.2589811999999998E-3</v>
      </c>
      <c r="W2586" t="s">
        <v>38</v>
      </c>
      <c r="X2586" s="4">
        <f>IF(bot_orders[[#This Row],[side]]="sell", bot_orders[[#This Row],[accFillSz]]*bot_orders[[#This Row],[avgPx]] + bot_orders[[#This Row],[fee]], -bot_orders[[#This Row],[accFillSz]]*bot_orders[[#This Row],[avgPx]])</f>
        <v>2.8214675188</v>
      </c>
      <c r="Y2586" s="4">
        <f>IF(bot_orders[[#This Row],[side]]="buy", bot_orders[[#This Row],[accFillSz]] + bot_orders[[#This Row],[fee]], -bot_orders[[#This Row],[accFillSz]])</f>
        <v>-3.9409999999999998</v>
      </c>
      <c r="Z2586" s="4">
        <f>IF(bot_orders[[#This Row],[side]]="sell",bot_orders[[#This Row],[accFillSz]]*bot_orders[[#This Row],[avgPx]]+bot_orders[[#This Row],[fee]], 0)</f>
        <v>2.8214675188</v>
      </c>
      <c r="AA2586" s="4">
        <f>IF(bot_orders[[#This Row],[side]]="sell",-bot_orders[[#This Row],[accFillSz]],bot_orders[[#This Row],[accFillSz]]+bot_orders[[#This Row],[fee]])</f>
        <v>-3.9409999999999998</v>
      </c>
      <c r="AB2586">
        <v>0</v>
      </c>
      <c r="AC2586" t="s">
        <v>39</v>
      </c>
      <c r="AD2586">
        <v>0</v>
      </c>
      <c r="AE2586" t="s">
        <v>40</v>
      </c>
      <c r="AF2586" t="s">
        <v>41</v>
      </c>
      <c r="AG2586" t="s">
        <v>42</v>
      </c>
      <c r="AH2586" t="s">
        <v>28</v>
      </c>
      <c r="AI2586">
        <v>-3.9409999999999998</v>
      </c>
      <c r="AJ2586">
        <v>2.8214675200000001</v>
      </c>
    </row>
    <row r="2587" spans="1:36" x14ac:dyDescent="0.3">
      <c r="A2587">
        <v>3245</v>
      </c>
      <c r="B2587" t="s">
        <v>306</v>
      </c>
      <c r="C2587" t="s">
        <v>28</v>
      </c>
      <c r="D2587" t="s">
        <v>29</v>
      </c>
      <c r="E2587" t="s">
        <v>30</v>
      </c>
      <c r="F2587" t="s">
        <v>31</v>
      </c>
      <c r="G2587" t="s">
        <v>10107</v>
      </c>
      <c r="H2587" t="s">
        <v>10120</v>
      </c>
      <c r="I2587" s="4" t="s">
        <v>10121</v>
      </c>
      <c r="J2587" s="1">
        <f>((((bot_orders[[#This Row],[cTime]]/ 1000)+3*3600) / 86400) + DATE(1970,1,1))</f>
        <v>45771.802678043983</v>
      </c>
      <c r="K2587" s="4" t="s">
        <v>10122</v>
      </c>
      <c r="L2587" s="1">
        <f>((((bot_orders[[#This Row],[uTime]]/ 1000)+3*3600) / 86400) + DATE(1970,1,1))</f>
        <v>45771.803590243057</v>
      </c>
      <c r="M2587" t="s">
        <v>34</v>
      </c>
      <c r="N2587" t="s">
        <v>28</v>
      </c>
      <c r="O2587" t="s">
        <v>35</v>
      </c>
      <c r="P2587">
        <v>3.9409999999999998</v>
      </c>
      <c r="Q2587" t="s">
        <v>36</v>
      </c>
      <c r="R2587" t="s">
        <v>37</v>
      </c>
      <c r="S2587">
        <v>0.71309999999999996</v>
      </c>
      <c r="T2587">
        <v>0.71309999999999996</v>
      </c>
      <c r="U2587">
        <v>3.9409999999999998</v>
      </c>
      <c r="V2587">
        <v>-2.2482616999999999E-3</v>
      </c>
      <c r="W2587" t="s">
        <v>38</v>
      </c>
      <c r="X2587" s="4">
        <f>IF(bot_orders[[#This Row],[side]]="sell", bot_orders[[#This Row],[accFillSz]]*bot_orders[[#This Row],[avgPx]] + bot_orders[[#This Row],[fee]], -bot_orders[[#This Row],[accFillSz]]*bot_orders[[#This Row],[avgPx]])</f>
        <v>2.8080788382999997</v>
      </c>
      <c r="Y2587" s="4">
        <f>IF(bot_orders[[#This Row],[side]]="buy", bot_orders[[#This Row],[accFillSz]] + bot_orders[[#This Row],[fee]], -bot_orders[[#This Row],[accFillSz]])</f>
        <v>-3.9409999999999998</v>
      </c>
      <c r="Z2587" s="4">
        <f>IF(bot_orders[[#This Row],[side]]="sell",bot_orders[[#This Row],[accFillSz]]*bot_orders[[#This Row],[avgPx]]+bot_orders[[#This Row],[fee]], 0)</f>
        <v>2.8080788382999997</v>
      </c>
      <c r="AA2587" s="4">
        <f>IF(bot_orders[[#This Row],[side]]="sell",-bot_orders[[#This Row],[accFillSz]],bot_orders[[#This Row],[accFillSz]]+bot_orders[[#This Row],[fee]])</f>
        <v>-3.9409999999999998</v>
      </c>
      <c r="AB2587">
        <v>0</v>
      </c>
      <c r="AC2587" t="s">
        <v>39</v>
      </c>
      <c r="AD2587">
        <v>0</v>
      </c>
      <c r="AE2587" t="s">
        <v>40</v>
      </c>
      <c r="AF2587" t="s">
        <v>41</v>
      </c>
      <c r="AG2587" t="s">
        <v>42</v>
      </c>
      <c r="AH2587" t="s">
        <v>28</v>
      </c>
      <c r="AI2587">
        <v>-3.9409999999999998</v>
      </c>
      <c r="AJ2587">
        <v>2.8080788399999999</v>
      </c>
    </row>
    <row r="2588" spans="1:36" x14ac:dyDescent="0.3">
      <c r="A2588">
        <v>3246</v>
      </c>
      <c r="B2588" t="s">
        <v>306</v>
      </c>
      <c r="C2588" t="s">
        <v>28</v>
      </c>
      <c r="D2588" t="s">
        <v>29</v>
      </c>
      <c r="E2588" t="s">
        <v>30</v>
      </c>
      <c r="F2588" t="s">
        <v>31</v>
      </c>
      <c r="G2588" t="s">
        <v>10123</v>
      </c>
      <c r="H2588" t="s">
        <v>10124</v>
      </c>
      <c r="I2588" s="4" t="s">
        <v>10125</v>
      </c>
      <c r="J2588" s="1">
        <f>((((bot_orders[[#This Row],[cTime]]/ 1000)+3*3600) / 86400) + DATE(1970,1,1))</f>
        <v>45771.803590277777</v>
      </c>
      <c r="K2588" s="4" t="s">
        <v>10126</v>
      </c>
      <c r="L2588" s="1">
        <f>((((bot_orders[[#This Row],[uTime]]/ 1000)+3*3600) / 86400) + DATE(1970,1,1))</f>
        <v>45771.806184814814</v>
      </c>
      <c r="M2588" t="s">
        <v>34</v>
      </c>
      <c r="N2588" t="s">
        <v>28</v>
      </c>
      <c r="O2588" t="s">
        <v>35</v>
      </c>
      <c r="P2588">
        <v>3.9449999999999998</v>
      </c>
      <c r="Q2588" t="s">
        <v>36</v>
      </c>
      <c r="R2588" t="s">
        <v>55</v>
      </c>
      <c r="S2588">
        <v>0.7097</v>
      </c>
      <c r="T2588">
        <v>0.7097</v>
      </c>
      <c r="U2588">
        <v>3.9449999999999998</v>
      </c>
      <c r="V2588">
        <v>-3.156E-3</v>
      </c>
      <c r="W2588" t="s">
        <v>39</v>
      </c>
      <c r="X2588" s="4">
        <f>IF(bot_orders[[#This Row],[side]]="sell", bot_orders[[#This Row],[accFillSz]]*bot_orders[[#This Row],[avgPx]] + bot_orders[[#This Row],[fee]], -bot_orders[[#This Row],[accFillSz]]*bot_orders[[#This Row],[avgPx]])</f>
        <v>-2.7997665</v>
      </c>
      <c r="Y2588" s="4">
        <f>IF(bot_orders[[#This Row],[side]]="buy", bot_orders[[#This Row],[accFillSz]] + bot_orders[[#This Row],[fee]], -bot_orders[[#This Row],[accFillSz]])</f>
        <v>3.9418439999999997</v>
      </c>
      <c r="Z2588" s="4">
        <f>IF(bot_orders[[#This Row],[side]]="sell",bot_orders[[#This Row],[accFillSz]]*bot_orders[[#This Row],[avgPx]]+bot_orders[[#This Row],[fee]], 0)</f>
        <v>0</v>
      </c>
      <c r="AA2588" s="4">
        <f>IF(bot_orders[[#This Row],[side]]="sell",-bot_orders[[#This Row],[accFillSz]],bot_orders[[#This Row],[accFillSz]]+bot_orders[[#This Row],[fee]])</f>
        <v>3.9418439999999997</v>
      </c>
      <c r="AB2588">
        <v>0</v>
      </c>
      <c r="AC2588" t="s">
        <v>38</v>
      </c>
      <c r="AD2588">
        <v>0</v>
      </c>
      <c r="AE2588" t="s">
        <v>40</v>
      </c>
      <c r="AF2588" t="s">
        <v>41</v>
      </c>
      <c r="AG2588" t="s">
        <v>42</v>
      </c>
      <c r="AH2588" t="s">
        <v>28</v>
      </c>
      <c r="AI2588">
        <v>3.9418440000000001</v>
      </c>
      <c r="AJ2588">
        <v>-2.7997665</v>
      </c>
    </row>
    <row r="2589" spans="1:36" x14ac:dyDescent="0.3">
      <c r="A2589">
        <v>3247</v>
      </c>
      <c r="B2589" t="s">
        <v>306</v>
      </c>
      <c r="C2589" t="s">
        <v>28</v>
      </c>
      <c r="D2589" t="s">
        <v>29</v>
      </c>
      <c r="E2589" t="s">
        <v>30</v>
      </c>
      <c r="F2589" t="s">
        <v>31</v>
      </c>
      <c r="G2589" t="s">
        <v>10123</v>
      </c>
      <c r="H2589" t="s">
        <v>10127</v>
      </c>
      <c r="I2589" s="4" t="s">
        <v>10128</v>
      </c>
      <c r="J2589" s="1">
        <f>((((bot_orders[[#This Row],[cTime]]/ 1000)+3*3600) / 86400) + DATE(1970,1,1))</f>
        <v>45771.806184837958</v>
      </c>
      <c r="K2589" s="4" t="s">
        <v>10129</v>
      </c>
      <c r="L2589" s="1">
        <f>((((bot_orders[[#This Row],[uTime]]/ 1000)+3*3600) / 86400) + DATE(1970,1,1))</f>
        <v>45771.811882268521</v>
      </c>
      <c r="M2589" t="s">
        <v>34</v>
      </c>
      <c r="N2589" t="s">
        <v>28</v>
      </c>
      <c r="O2589" t="s">
        <v>35</v>
      </c>
      <c r="P2589">
        <v>3.9409999999999998</v>
      </c>
      <c r="Q2589" t="s">
        <v>36</v>
      </c>
      <c r="R2589" t="s">
        <v>37</v>
      </c>
      <c r="S2589">
        <v>0.71309999999999996</v>
      </c>
      <c r="T2589">
        <v>0.71309999999999996</v>
      </c>
      <c r="U2589">
        <v>3.9409999999999998</v>
      </c>
      <c r="V2589">
        <v>-2.2482616999999999E-3</v>
      </c>
      <c r="W2589" t="s">
        <v>38</v>
      </c>
      <c r="X2589" s="4">
        <f>IF(bot_orders[[#This Row],[side]]="sell", bot_orders[[#This Row],[accFillSz]]*bot_orders[[#This Row],[avgPx]] + bot_orders[[#This Row],[fee]], -bot_orders[[#This Row],[accFillSz]]*bot_orders[[#This Row],[avgPx]])</f>
        <v>2.8080788382999997</v>
      </c>
      <c r="Y2589" s="4">
        <f>IF(bot_orders[[#This Row],[side]]="buy", bot_orders[[#This Row],[accFillSz]] + bot_orders[[#This Row],[fee]], -bot_orders[[#This Row],[accFillSz]])</f>
        <v>-3.9409999999999998</v>
      </c>
      <c r="Z2589" s="4">
        <f>IF(bot_orders[[#This Row],[side]]="sell",bot_orders[[#This Row],[accFillSz]]*bot_orders[[#This Row],[avgPx]]+bot_orders[[#This Row],[fee]], 0)</f>
        <v>2.8080788382999997</v>
      </c>
      <c r="AA2589" s="4">
        <f>IF(bot_orders[[#This Row],[side]]="sell",-bot_orders[[#This Row],[accFillSz]],bot_orders[[#This Row],[accFillSz]]+bot_orders[[#This Row],[fee]])</f>
        <v>-3.9409999999999998</v>
      </c>
      <c r="AB2589">
        <v>0</v>
      </c>
      <c r="AC2589" t="s">
        <v>39</v>
      </c>
      <c r="AD2589">
        <v>0</v>
      </c>
      <c r="AE2589" t="s">
        <v>40</v>
      </c>
      <c r="AF2589" t="s">
        <v>41</v>
      </c>
      <c r="AG2589" t="s">
        <v>42</v>
      </c>
      <c r="AH2589" t="s">
        <v>28</v>
      </c>
      <c r="AI2589">
        <v>-3.9409999999999998</v>
      </c>
      <c r="AJ2589">
        <v>2.8080788399999999</v>
      </c>
    </row>
    <row r="2590" spans="1:36" x14ac:dyDescent="0.3">
      <c r="A2590">
        <v>3249</v>
      </c>
      <c r="B2590" t="s">
        <v>306</v>
      </c>
      <c r="C2590" t="s">
        <v>28</v>
      </c>
      <c r="D2590" t="s">
        <v>29</v>
      </c>
      <c r="E2590" t="s">
        <v>30</v>
      </c>
      <c r="F2590" t="s">
        <v>31</v>
      </c>
      <c r="G2590" t="s">
        <v>10095</v>
      </c>
      <c r="H2590" t="s">
        <v>10133</v>
      </c>
      <c r="I2590" s="4" t="s">
        <v>10134</v>
      </c>
      <c r="J2590" s="1">
        <f>((((bot_orders[[#This Row],[cTime]]/ 1000)+3*3600) / 86400) + DATE(1970,1,1))</f>
        <v>45771.808884328704</v>
      </c>
      <c r="K2590" s="4" t="s">
        <v>10135</v>
      </c>
      <c r="L2590" s="1">
        <f>((((bot_orders[[#This Row],[uTime]]/ 1000)+3*3600) / 86400) + DATE(1970,1,1))</f>
        <v>45771.811138472222</v>
      </c>
      <c r="M2590" t="s">
        <v>34</v>
      </c>
      <c r="N2590" t="s">
        <v>28</v>
      </c>
      <c r="O2590" t="s">
        <v>35</v>
      </c>
      <c r="P2590">
        <v>3.9409999999999998</v>
      </c>
      <c r="Q2590" t="s">
        <v>36</v>
      </c>
      <c r="R2590" t="s">
        <v>37</v>
      </c>
      <c r="S2590">
        <v>0.7097</v>
      </c>
      <c r="T2590">
        <v>0.7097</v>
      </c>
      <c r="U2590">
        <v>3.9409999999999998</v>
      </c>
      <c r="V2590">
        <v>-2.2375422E-3</v>
      </c>
      <c r="W2590" t="s">
        <v>38</v>
      </c>
      <c r="X2590" s="4">
        <f>IF(bot_orders[[#This Row],[side]]="sell", bot_orders[[#This Row],[accFillSz]]*bot_orders[[#This Row],[avgPx]] + bot_orders[[#This Row],[fee]], -bot_orders[[#This Row],[accFillSz]]*bot_orders[[#This Row],[avgPx]])</f>
        <v>2.7946901577999999</v>
      </c>
      <c r="Y2590" s="4">
        <f>IF(bot_orders[[#This Row],[side]]="buy", bot_orders[[#This Row],[accFillSz]] + bot_orders[[#This Row],[fee]], -bot_orders[[#This Row],[accFillSz]])</f>
        <v>-3.9409999999999998</v>
      </c>
      <c r="Z2590" s="4">
        <f>IF(bot_orders[[#This Row],[side]]="sell",bot_orders[[#This Row],[accFillSz]]*bot_orders[[#This Row],[avgPx]]+bot_orders[[#This Row],[fee]], 0)</f>
        <v>2.7946901577999999</v>
      </c>
      <c r="AA2590" s="4">
        <f>IF(bot_orders[[#This Row],[side]]="sell",-bot_orders[[#This Row],[accFillSz]],bot_orders[[#This Row],[accFillSz]]+bot_orders[[#This Row],[fee]])</f>
        <v>-3.9409999999999998</v>
      </c>
      <c r="AB2590">
        <v>0</v>
      </c>
      <c r="AC2590" t="s">
        <v>39</v>
      </c>
      <c r="AD2590">
        <v>0</v>
      </c>
      <c r="AE2590" t="s">
        <v>40</v>
      </c>
      <c r="AF2590" t="s">
        <v>41</v>
      </c>
      <c r="AG2590" t="s">
        <v>42</v>
      </c>
      <c r="AH2590" t="s">
        <v>28</v>
      </c>
      <c r="AI2590">
        <v>-3.9409999999999998</v>
      </c>
      <c r="AJ2590">
        <v>2.79469016</v>
      </c>
    </row>
    <row r="2591" spans="1:36" x14ac:dyDescent="0.3">
      <c r="A2591">
        <v>3250</v>
      </c>
      <c r="B2591" t="s">
        <v>306</v>
      </c>
      <c r="C2591" t="s">
        <v>28</v>
      </c>
      <c r="D2591" t="s">
        <v>29</v>
      </c>
      <c r="E2591" t="s">
        <v>30</v>
      </c>
      <c r="F2591" t="s">
        <v>31</v>
      </c>
      <c r="G2591" t="s">
        <v>10136</v>
      </c>
      <c r="H2591" t="s">
        <v>10137</v>
      </c>
      <c r="I2591" s="4" t="s">
        <v>10138</v>
      </c>
      <c r="J2591" s="1">
        <f>((((bot_orders[[#This Row],[cTime]]/ 1000)+3*3600) / 86400) + DATE(1970,1,1))</f>
        <v>45771.811138495366</v>
      </c>
      <c r="K2591" s="4" t="s">
        <v>10139</v>
      </c>
      <c r="L2591" s="1">
        <f>((((bot_orders[[#This Row],[uTime]]/ 1000)+3*3600) / 86400) + DATE(1970,1,1))</f>
        <v>45771.815075844905</v>
      </c>
      <c r="M2591" t="s">
        <v>34</v>
      </c>
      <c r="N2591" t="s">
        <v>28</v>
      </c>
      <c r="O2591" t="s">
        <v>35</v>
      </c>
      <c r="P2591">
        <v>3.9449999999999998</v>
      </c>
      <c r="Q2591" t="s">
        <v>36</v>
      </c>
      <c r="R2591" t="s">
        <v>55</v>
      </c>
      <c r="S2591">
        <v>0.70640000000000003</v>
      </c>
      <c r="T2591">
        <v>0.70640000000000003</v>
      </c>
      <c r="U2591">
        <v>3.9449999999999998</v>
      </c>
      <c r="V2591">
        <v>-3.156E-3</v>
      </c>
      <c r="W2591" t="s">
        <v>39</v>
      </c>
      <c r="X2591" s="4">
        <f>IF(bot_orders[[#This Row],[side]]="sell", bot_orders[[#This Row],[accFillSz]]*bot_orders[[#This Row],[avgPx]] + bot_orders[[#This Row],[fee]], -bot_orders[[#This Row],[accFillSz]]*bot_orders[[#This Row],[avgPx]])</f>
        <v>-2.7867479999999998</v>
      </c>
      <c r="Y2591" s="4">
        <f>IF(bot_orders[[#This Row],[side]]="buy", bot_orders[[#This Row],[accFillSz]] + bot_orders[[#This Row],[fee]], -bot_orders[[#This Row],[accFillSz]])</f>
        <v>3.9418439999999997</v>
      </c>
      <c r="Z2591" s="4">
        <f>IF(bot_orders[[#This Row],[side]]="sell",bot_orders[[#This Row],[accFillSz]]*bot_orders[[#This Row],[avgPx]]+bot_orders[[#This Row],[fee]], 0)</f>
        <v>0</v>
      </c>
      <c r="AA2591" s="4">
        <f>IF(bot_orders[[#This Row],[side]]="sell",-bot_orders[[#This Row],[accFillSz]],bot_orders[[#This Row],[accFillSz]]+bot_orders[[#This Row],[fee]])</f>
        <v>3.9418439999999997</v>
      </c>
      <c r="AB2591">
        <v>0</v>
      </c>
      <c r="AC2591" t="s">
        <v>38</v>
      </c>
      <c r="AD2591">
        <v>0</v>
      </c>
      <c r="AE2591" t="s">
        <v>40</v>
      </c>
      <c r="AF2591" t="s">
        <v>41</v>
      </c>
      <c r="AG2591" t="s">
        <v>42</v>
      </c>
      <c r="AH2591" t="s">
        <v>28</v>
      </c>
      <c r="AI2591">
        <v>3.9418440000000001</v>
      </c>
      <c r="AJ2591">
        <v>-2.7867479999999998</v>
      </c>
    </row>
    <row r="2592" spans="1:36" x14ac:dyDescent="0.3">
      <c r="A2592">
        <v>3252</v>
      </c>
      <c r="B2592" t="s">
        <v>306</v>
      </c>
      <c r="C2592" t="s">
        <v>28</v>
      </c>
      <c r="D2592" t="s">
        <v>29</v>
      </c>
      <c r="E2592" t="s">
        <v>30</v>
      </c>
      <c r="F2592" t="s">
        <v>31</v>
      </c>
      <c r="G2592" t="s">
        <v>10143</v>
      </c>
      <c r="H2592" t="s">
        <v>10144</v>
      </c>
      <c r="I2592" s="4" t="s">
        <v>10145</v>
      </c>
      <c r="J2592" s="1">
        <f>((((bot_orders[[#This Row],[cTime]]/ 1000)+3*3600) / 86400) + DATE(1970,1,1))</f>
        <v>45771.811882291673</v>
      </c>
      <c r="K2592" s="4" t="s">
        <v>10146</v>
      </c>
      <c r="L2592" s="1">
        <f>((((bot_orders[[#This Row],[uTime]]/ 1000)+3*3600) / 86400) + DATE(1970,1,1))</f>
        <v>45771.812580277779</v>
      </c>
      <c r="M2592" t="s">
        <v>34</v>
      </c>
      <c r="N2592" t="s">
        <v>28</v>
      </c>
      <c r="O2592" t="s">
        <v>35</v>
      </c>
      <c r="P2592">
        <v>3.9449999999999998</v>
      </c>
      <c r="Q2592" t="s">
        <v>36</v>
      </c>
      <c r="R2592" t="s">
        <v>55</v>
      </c>
      <c r="S2592">
        <v>0.7097</v>
      </c>
      <c r="T2592">
        <v>0.7097</v>
      </c>
      <c r="U2592">
        <v>3.9449999999999998</v>
      </c>
      <c r="V2592">
        <v>-3.156E-3</v>
      </c>
      <c r="W2592" t="s">
        <v>39</v>
      </c>
      <c r="X2592" s="4">
        <f>IF(bot_orders[[#This Row],[side]]="sell", bot_orders[[#This Row],[accFillSz]]*bot_orders[[#This Row],[avgPx]] + bot_orders[[#This Row],[fee]], -bot_orders[[#This Row],[accFillSz]]*bot_orders[[#This Row],[avgPx]])</f>
        <v>-2.7997665</v>
      </c>
      <c r="Y2592" s="4">
        <f>IF(bot_orders[[#This Row],[side]]="buy", bot_orders[[#This Row],[accFillSz]] + bot_orders[[#This Row],[fee]], -bot_orders[[#This Row],[accFillSz]])</f>
        <v>3.9418439999999997</v>
      </c>
      <c r="Z2592" s="4">
        <f>IF(bot_orders[[#This Row],[side]]="sell",bot_orders[[#This Row],[accFillSz]]*bot_orders[[#This Row],[avgPx]]+bot_orders[[#This Row],[fee]], 0)</f>
        <v>0</v>
      </c>
      <c r="AA2592" s="4">
        <f>IF(bot_orders[[#This Row],[side]]="sell",-bot_orders[[#This Row],[accFillSz]],bot_orders[[#This Row],[accFillSz]]+bot_orders[[#This Row],[fee]])</f>
        <v>3.9418439999999997</v>
      </c>
      <c r="AB2592">
        <v>0</v>
      </c>
      <c r="AC2592" t="s">
        <v>38</v>
      </c>
      <c r="AD2592">
        <v>0</v>
      </c>
      <c r="AE2592" t="s">
        <v>40</v>
      </c>
      <c r="AF2592" t="s">
        <v>41</v>
      </c>
      <c r="AG2592" t="s">
        <v>42</v>
      </c>
      <c r="AH2592" t="s">
        <v>28</v>
      </c>
      <c r="AI2592">
        <v>3.9418440000000001</v>
      </c>
      <c r="AJ2592">
        <v>-2.7997665</v>
      </c>
    </row>
    <row r="2593" spans="1:36" x14ac:dyDescent="0.3">
      <c r="A2593">
        <v>3253</v>
      </c>
      <c r="B2593" t="s">
        <v>306</v>
      </c>
      <c r="C2593" t="s">
        <v>28</v>
      </c>
      <c r="D2593" t="s">
        <v>29</v>
      </c>
      <c r="E2593" t="s">
        <v>30</v>
      </c>
      <c r="F2593" t="s">
        <v>31</v>
      </c>
      <c r="G2593" t="s">
        <v>10143</v>
      </c>
      <c r="H2593" t="s">
        <v>10147</v>
      </c>
      <c r="I2593" s="4" t="s">
        <v>10148</v>
      </c>
      <c r="J2593" s="1">
        <f>((((bot_orders[[#This Row],[cTime]]/ 1000)+3*3600) / 86400) + DATE(1970,1,1))</f>
        <v>45771.812580300924</v>
      </c>
      <c r="K2593" s="4" t="s">
        <v>10149</v>
      </c>
      <c r="L2593" s="1">
        <f>((((bot_orders[[#This Row],[uTime]]/ 1000)+3*3600) / 86400) + DATE(1970,1,1))</f>
        <v>45772.0966959375</v>
      </c>
      <c r="M2593" t="s">
        <v>34</v>
      </c>
      <c r="N2593" t="s">
        <v>28</v>
      </c>
      <c r="O2593" t="s">
        <v>35</v>
      </c>
      <c r="P2593">
        <v>3.9409999999999998</v>
      </c>
      <c r="Q2593" t="s">
        <v>36</v>
      </c>
      <c r="R2593" t="s">
        <v>37</v>
      </c>
      <c r="S2593">
        <v>0.71309999999999996</v>
      </c>
      <c r="T2593">
        <v>0.71309999999999996</v>
      </c>
      <c r="U2593">
        <v>3.9409999999999998</v>
      </c>
      <c r="V2593">
        <v>-2.2482616999999999E-3</v>
      </c>
      <c r="W2593" t="s">
        <v>38</v>
      </c>
      <c r="X2593" s="4">
        <f>IF(bot_orders[[#This Row],[side]]="sell", bot_orders[[#This Row],[accFillSz]]*bot_orders[[#This Row],[avgPx]] + bot_orders[[#This Row],[fee]], -bot_orders[[#This Row],[accFillSz]]*bot_orders[[#This Row],[avgPx]])</f>
        <v>2.8080788382999997</v>
      </c>
      <c r="Y2593" s="4">
        <f>IF(bot_orders[[#This Row],[side]]="buy", bot_orders[[#This Row],[accFillSz]] + bot_orders[[#This Row],[fee]], -bot_orders[[#This Row],[accFillSz]])</f>
        <v>-3.9409999999999998</v>
      </c>
      <c r="Z2593" s="4">
        <f>IF(bot_orders[[#This Row],[side]]="sell",bot_orders[[#This Row],[accFillSz]]*bot_orders[[#This Row],[avgPx]]+bot_orders[[#This Row],[fee]], 0)</f>
        <v>2.8080788382999997</v>
      </c>
      <c r="AA2593" s="4">
        <f>IF(bot_orders[[#This Row],[side]]="sell",-bot_orders[[#This Row],[accFillSz]],bot_orders[[#This Row],[accFillSz]]+bot_orders[[#This Row],[fee]])</f>
        <v>-3.9409999999999998</v>
      </c>
      <c r="AB2593">
        <v>0</v>
      </c>
      <c r="AC2593" t="s">
        <v>39</v>
      </c>
      <c r="AD2593">
        <v>0</v>
      </c>
      <c r="AE2593" t="s">
        <v>40</v>
      </c>
      <c r="AF2593" t="s">
        <v>41</v>
      </c>
      <c r="AG2593" t="s">
        <v>42</v>
      </c>
      <c r="AH2593" t="s">
        <v>28</v>
      </c>
      <c r="AI2593">
        <v>-3.9409999999999998</v>
      </c>
      <c r="AJ2593">
        <v>2.8080788399999999</v>
      </c>
    </row>
    <row r="2594" spans="1:36" x14ac:dyDescent="0.3">
      <c r="A2594">
        <v>3255</v>
      </c>
      <c r="B2594" t="s">
        <v>306</v>
      </c>
      <c r="C2594" t="s">
        <v>28</v>
      </c>
      <c r="D2594" t="s">
        <v>29</v>
      </c>
      <c r="E2594" t="s">
        <v>30</v>
      </c>
      <c r="F2594" t="s">
        <v>31</v>
      </c>
      <c r="G2594" t="s">
        <v>10136</v>
      </c>
      <c r="H2594" t="s">
        <v>10153</v>
      </c>
      <c r="I2594" s="4" t="s">
        <v>10154</v>
      </c>
      <c r="J2594" s="1">
        <f>((((bot_orders[[#This Row],[cTime]]/ 1000)+3*3600) / 86400) + DATE(1970,1,1))</f>
        <v>45771.815075868057</v>
      </c>
      <c r="K2594" s="4" t="s">
        <v>10155</v>
      </c>
      <c r="L2594" s="1">
        <f>((((bot_orders[[#This Row],[uTime]]/ 1000)+3*3600) / 86400) + DATE(1970,1,1))</f>
        <v>45771.815612199076</v>
      </c>
      <c r="M2594" t="s">
        <v>34</v>
      </c>
      <c r="N2594" t="s">
        <v>28</v>
      </c>
      <c r="O2594" t="s">
        <v>35</v>
      </c>
      <c r="P2594">
        <v>3.9409999999999998</v>
      </c>
      <c r="Q2594" t="s">
        <v>36</v>
      </c>
      <c r="R2594" t="s">
        <v>37</v>
      </c>
      <c r="S2594">
        <v>0.7097</v>
      </c>
      <c r="T2594">
        <v>0.7097</v>
      </c>
      <c r="U2594">
        <v>3.9409999999999998</v>
      </c>
      <c r="V2594">
        <v>-2.2375422E-3</v>
      </c>
      <c r="W2594" t="s">
        <v>38</v>
      </c>
      <c r="X2594" s="4">
        <f>IF(bot_orders[[#This Row],[side]]="sell", bot_orders[[#This Row],[accFillSz]]*bot_orders[[#This Row],[avgPx]] + bot_orders[[#This Row],[fee]], -bot_orders[[#This Row],[accFillSz]]*bot_orders[[#This Row],[avgPx]])</f>
        <v>2.7946901577999999</v>
      </c>
      <c r="Y2594" s="4">
        <f>IF(bot_orders[[#This Row],[side]]="buy", bot_orders[[#This Row],[accFillSz]] + bot_orders[[#This Row],[fee]], -bot_orders[[#This Row],[accFillSz]])</f>
        <v>-3.9409999999999998</v>
      </c>
      <c r="Z2594" s="4">
        <f>IF(bot_orders[[#This Row],[side]]="sell",bot_orders[[#This Row],[accFillSz]]*bot_orders[[#This Row],[avgPx]]+bot_orders[[#This Row],[fee]], 0)</f>
        <v>2.7946901577999999</v>
      </c>
      <c r="AA2594" s="4">
        <f>IF(bot_orders[[#This Row],[side]]="sell",-bot_orders[[#This Row],[accFillSz]],bot_orders[[#This Row],[accFillSz]]+bot_orders[[#This Row],[fee]])</f>
        <v>-3.9409999999999998</v>
      </c>
      <c r="AB2594">
        <v>0</v>
      </c>
      <c r="AC2594" t="s">
        <v>39</v>
      </c>
      <c r="AD2594">
        <v>0</v>
      </c>
      <c r="AE2594" t="s">
        <v>40</v>
      </c>
      <c r="AF2594" t="s">
        <v>41</v>
      </c>
      <c r="AG2594" t="s">
        <v>42</v>
      </c>
      <c r="AH2594" t="s">
        <v>28</v>
      </c>
      <c r="AI2594">
        <v>-3.9409999999999998</v>
      </c>
      <c r="AJ2594">
        <v>2.79469016</v>
      </c>
    </row>
    <row r="2595" spans="1:36" x14ac:dyDescent="0.3">
      <c r="A2595">
        <v>3256</v>
      </c>
      <c r="B2595" t="s">
        <v>306</v>
      </c>
      <c r="C2595" t="s">
        <v>28</v>
      </c>
      <c r="D2595" t="s">
        <v>29</v>
      </c>
      <c r="E2595" t="s">
        <v>30</v>
      </c>
      <c r="F2595" t="s">
        <v>31</v>
      </c>
      <c r="G2595" t="s">
        <v>10156</v>
      </c>
      <c r="H2595" t="s">
        <v>10157</v>
      </c>
      <c r="I2595" s="4" t="s">
        <v>10158</v>
      </c>
      <c r="J2595" s="1">
        <f>((((bot_orders[[#This Row],[cTime]]/ 1000)+3*3600) / 86400) + DATE(1970,1,1))</f>
        <v>45771.815612222221</v>
      </c>
      <c r="K2595" s="4" t="s">
        <v>10159</v>
      </c>
      <c r="L2595" s="1">
        <f>((((bot_orders[[#This Row],[uTime]]/ 1000)+3*3600) / 86400) + DATE(1970,1,1))</f>
        <v>45771.818692847228</v>
      </c>
      <c r="M2595" t="s">
        <v>34</v>
      </c>
      <c r="N2595" t="s">
        <v>28</v>
      </c>
      <c r="O2595" t="s">
        <v>35</v>
      </c>
      <c r="P2595">
        <v>3.9449999999999998</v>
      </c>
      <c r="Q2595" t="s">
        <v>36</v>
      </c>
      <c r="R2595" t="s">
        <v>55</v>
      </c>
      <c r="S2595">
        <v>0.70640000000000003</v>
      </c>
      <c r="T2595">
        <v>0.70640000000000003</v>
      </c>
      <c r="U2595">
        <v>3.9449999999999998</v>
      </c>
      <c r="V2595">
        <v>-3.156E-3</v>
      </c>
      <c r="W2595" t="s">
        <v>39</v>
      </c>
      <c r="X2595" s="4">
        <f>IF(bot_orders[[#This Row],[side]]="sell", bot_orders[[#This Row],[accFillSz]]*bot_orders[[#This Row],[avgPx]] + bot_orders[[#This Row],[fee]], -bot_orders[[#This Row],[accFillSz]]*bot_orders[[#This Row],[avgPx]])</f>
        <v>-2.7867479999999998</v>
      </c>
      <c r="Y2595" s="4">
        <f>IF(bot_orders[[#This Row],[side]]="buy", bot_orders[[#This Row],[accFillSz]] + bot_orders[[#This Row],[fee]], -bot_orders[[#This Row],[accFillSz]])</f>
        <v>3.9418439999999997</v>
      </c>
      <c r="Z2595" s="4">
        <f>IF(bot_orders[[#This Row],[side]]="sell",bot_orders[[#This Row],[accFillSz]]*bot_orders[[#This Row],[avgPx]]+bot_orders[[#This Row],[fee]], 0)</f>
        <v>0</v>
      </c>
      <c r="AA2595" s="4">
        <f>IF(bot_orders[[#This Row],[side]]="sell",-bot_orders[[#This Row],[accFillSz]],bot_orders[[#This Row],[accFillSz]]+bot_orders[[#This Row],[fee]])</f>
        <v>3.9418439999999997</v>
      </c>
      <c r="AB2595">
        <v>0</v>
      </c>
      <c r="AC2595" t="s">
        <v>38</v>
      </c>
      <c r="AD2595">
        <v>0</v>
      </c>
      <c r="AE2595" t="s">
        <v>40</v>
      </c>
      <c r="AF2595" t="s">
        <v>41</v>
      </c>
      <c r="AG2595" t="s">
        <v>42</v>
      </c>
      <c r="AH2595" t="s">
        <v>28</v>
      </c>
      <c r="AI2595">
        <v>3.9418440000000001</v>
      </c>
      <c r="AJ2595">
        <v>-2.7867479999999998</v>
      </c>
    </row>
    <row r="2596" spans="1:36" x14ac:dyDescent="0.3">
      <c r="A2596">
        <v>3259</v>
      </c>
      <c r="B2596" t="s">
        <v>306</v>
      </c>
      <c r="C2596" t="s">
        <v>28</v>
      </c>
      <c r="D2596" t="s">
        <v>29</v>
      </c>
      <c r="E2596" t="s">
        <v>30</v>
      </c>
      <c r="F2596" t="s">
        <v>31</v>
      </c>
      <c r="G2596" t="s">
        <v>10156</v>
      </c>
      <c r="H2596" t="s">
        <v>10166</v>
      </c>
      <c r="I2596" s="4" t="s">
        <v>10167</v>
      </c>
      <c r="J2596" s="1">
        <f>((((bot_orders[[#This Row],[cTime]]/ 1000)+3*3600) / 86400) + DATE(1970,1,1))</f>
        <v>45771.818692870365</v>
      </c>
      <c r="K2596" s="4" t="s">
        <v>10165</v>
      </c>
      <c r="L2596" s="1">
        <f>((((bot_orders[[#This Row],[uTime]]/ 1000)+3*3600) / 86400) + DATE(1970,1,1))</f>
        <v>45771.820659259261</v>
      </c>
      <c r="M2596" t="s">
        <v>34</v>
      </c>
      <c r="N2596" t="s">
        <v>28</v>
      </c>
      <c r="O2596" t="s">
        <v>35</v>
      </c>
      <c r="P2596">
        <v>3.9409999999999998</v>
      </c>
      <c r="Q2596" t="s">
        <v>36</v>
      </c>
      <c r="R2596" t="s">
        <v>37</v>
      </c>
      <c r="S2596">
        <v>0.7097</v>
      </c>
      <c r="T2596">
        <v>0.7097</v>
      </c>
      <c r="U2596">
        <v>3.9409999999999998</v>
      </c>
      <c r="V2596">
        <v>-2.2375422E-3</v>
      </c>
      <c r="W2596" t="s">
        <v>38</v>
      </c>
      <c r="X2596" s="4">
        <f>IF(bot_orders[[#This Row],[side]]="sell", bot_orders[[#This Row],[accFillSz]]*bot_orders[[#This Row],[avgPx]] + bot_orders[[#This Row],[fee]], -bot_orders[[#This Row],[accFillSz]]*bot_orders[[#This Row],[avgPx]])</f>
        <v>2.7946901577999999</v>
      </c>
      <c r="Y2596" s="4">
        <f>IF(bot_orders[[#This Row],[side]]="buy", bot_orders[[#This Row],[accFillSz]] + bot_orders[[#This Row],[fee]], -bot_orders[[#This Row],[accFillSz]])</f>
        <v>-3.9409999999999998</v>
      </c>
      <c r="Z2596" s="4">
        <f>IF(bot_orders[[#This Row],[side]]="sell",bot_orders[[#This Row],[accFillSz]]*bot_orders[[#This Row],[avgPx]]+bot_orders[[#This Row],[fee]], 0)</f>
        <v>2.7946901577999999</v>
      </c>
      <c r="AA2596" s="4">
        <f>IF(bot_orders[[#This Row],[side]]="sell",-bot_orders[[#This Row],[accFillSz]],bot_orders[[#This Row],[accFillSz]]+bot_orders[[#This Row],[fee]])</f>
        <v>-3.9409999999999998</v>
      </c>
      <c r="AB2596">
        <v>0</v>
      </c>
      <c r="AC2596" t="s">
        <v>39</v>
      </c>
      <c r="AD2596">
        <v>0</v>
      </c>
      <c r="AE2596" t="s">
        <v>40</v>
      </c>
      <c r="AF2596" t="s">
        <v>41</v>
      </c>
      <c r="AG2596" t="s">
        <v>42</v>
      </c>
      <c r="AH2596" t="s">
        <v>28</v>
      </c>
      <c r="AI2596">
        <v>-3.9409999999999998</v>
      </c>
      <c r="AJ2596">
        <v>2.79469016</v>
      </c>
    </row>
    <row r="2597" spans="1:36" x14ac:dyDescent="0.3">
      <c r="A2597">
        <v>3261</v>
      </c>
      <c r="B2597" t="s">
        <v>306</v>
      </c>
      <c r="C2597" t="s">
        <v>28</v>
      </c>
      <c r="D2597" t="s">
        <v>29</v>
      </c>
      <c r="E2597" t="s">
        <v>30</v>
      </c>
      <c r="F2597" t="s">
        <v>31</v>
      </c>
      <c r="G2597" t="s">
        <v>10171</v>
      </c>
      <c r="H2597" t="s">
        <v>10172</v>
      </c>
      <c r="I2597" s="4" t="s">
        <v>10169</v>
      </c>
      <c r="J2597" s="1">
        <f>((((bot_orders[[#This Row],[cTime]]/ 1000)+3*3600) / 86400) + DATE(1970,1,1))</f>
        <v>45771.820659282406</v>
      </c>
      <c r="K2597" s="4" t="s">
        <v>10173</v>
      </c>
      <c r="L2597" s="1">
        <f>((((bot_orders[[#This Row],[uTime]]/ 1000)+3*3600) / 86400) + DATE(1970,1,1))</f>
        <v>45771.823230821756</v>
      </c>
      <c r="M2597" t="s">
        <v>34</v>
      </c>
      <c r="N2597" t="s">
        <v>28</v>
      </c>
      <c r="O2597" t="s">
        <v>35</v>
      </c>
      <c r="P2597">
        <v>3.9449999999999998</v>
      </c>
      <c r="Q2597" t="s">
        <v>36</v>
      </c>
      <c r="R2597" t="s">
        <v>55</v>
      </c>
      <c r="S2597">
        <v>0.70640000000000003</v>
      </c>
      <c r="T2597">
        <v>0.70640000000000003</v>
      </c>
      <c r="U2597">
        <v>3.9449999999999998</v>
      </c>
      <c r="V2597">
        <v>-3.156E-3</v>
      </c>
      <c r="W2597" t="s">
        <v>39</v>
      </c>
      <c r="X2597" s="4">
        <f>IF(bot_orders[[#This Row],[side]]="sell", bot_orders[[#This Row],[accFillSz]]*bot_orders[[#This Row],[avgPx]] + bot_orders[[#This Row],[fee]], -bot_orders[[#This Row],[accFillSz]]*bot_orders[[#This Row],[avgPx]])</f>
        <v>-2.7867479999999998</v>
      </c>
      <c r="Y2597" s="4">
        <f>IF(bot_orders[[#This Row],[side]]="buy", bot_orders[[#This Row],[accFillSz]] + bot_orders[[#This Row],[fee]], -bot_orders[[#This Row],[accFillSz]])</f>
        <v>3.9418439999999997</v>
      </c>
      <c r="Z2597" s="4">
        <f>IF(bot_orders[[#This Row],[side]]="sell",bot_orders[[#This Row],[accFillSz]]*bot_orders[[#This Row],[avgPx]]+bot_orders[[#This Row],[fee]], 0)</f>
        <v>0</v>
      </c>
      <c r="AA2597" s="4">
        <f>IF(bot_orders[[#This Row],[side]]="sell",-bot_orders[[#This Row],[accFillSz]],bot_orders[[#This Row],[accFillSz]]+bot_orders[[#This Row],[fee]])</f>
        <v>3.9418439999999997</v>
      </c>
      <c r="AB2597">
        <v>0</v>
      </c>
      <c r="AC2597" t="s">
        <v>38</v>
      </c>
      <c r="AD2597">
        <v>0</v>
      </c>
      <c r="AE2597" t="s">
        <v>40</v>
      </c>
      <c r="AF2597" t="s">
        <v>41</v>
      </c>
      <c r="AG2597" t="s">
        <v>42</v>
      </c>
      <c r="AH2597" t="s">
        <v>28</v>
      </c>
      <c r="AI2597">
        <v>3.9418440000000001</v>
      </c>
      <c r="AJ2597">
        <v>-2.7867479999999998</v>
      </c>
    </row>
    <row r="2598" spans="1:36" x14ac:dyDescent="0.3">
      <c r="A2598">
        <v>3263</v>
      </c>
      <c r="B2598" t="s">
        <v>306</v>
      </c>
      <c r="C2598" t="s">
        <v>28</v>
      </c>
      <c r="D2598" t="s">
        <v>29</v>
      </c>
      <c r="E2598" t="s">
        <v>30</v>
      </c>
      <c r="F2598" t="s">
        <v>31</v>
      </c>
      <c r="G2598" t="s">
        <v>10171</v>
      </c>
      <c r="H2598" t="s">
        <v>10177</v>
      </c>
      <c r="I2598" s="4" t="s">
        <v>10178</v>
      </c>
      <c r="J2598" s="1">
        <f>((((bot_orders[[#This Row],[cTime]]/ 1000)+3*3600) / 86400) + DATE(1970,1,1))</f>
        <v>45771.823230844908</v>
      </c>
      <c r="K2598" s="4" t="s">
        <v>10179</v>
      </c>
      <c r="L2598" s="1">
        <f>((((bot_orders[[#This Row],[uTime]]/ 1000)+3*3600) / 86400) + DATE(1970,1,1))</f>
        <v>45771.825445671297</v>
      </c>
      <c r="M2598" t="s">
        <v>34</v>
      </c>
      <c r="N2598" t="s">
        <v>28</v>
      </c>
      <c r="O2598" t="s">
        <v>35</v>
      </c>
      <c r="P2598">
        <v>3.9409999999999998</v>
      </c>
      <c r="Q2598" t="s">
        <v>36</v>
      </c>
      <c r="R2598" t="s">
        <v>37</v>
      </c>
      <c r="S2598">
        <v>0.7097</v>
      </c>
      <c r="T2598">
        <v>0.7097</v>
      </c>
      <c r="U2598">
        <v>3.9409999999999998</v>
      </c>
      <c r="V2598">
        <v>-2.2375422E-3</v>
      </c>
      <c r="W2598" t="s">
        <v>38</v>
      </c>
      <c r="X2598" s="4">
        <f>IF(bot_orders[[#This Row],[side]]="sell", bot_orders[[#This Row],[accFillSz]]*bot_orders[[#This Row],[avgPx]] + bot_orders[[#This Row],[fee]], -bot_orders[[#This Row],[accFillSz]]*bot_orders[[#This Row],[avgPx]])</f>
        <v>2.7946901577999999</v>
      </c>
      <c r="Y2598" s="4">
        <f>IF(bot_orders[[#This Row],[side]]="buy", bot_orders[[#This Row],[accFillSz]] + bot_orders[[#This Row],[fee]], -bot_orders[[#This Row],[accFillSz]])</f>
        <v>-3.9409999999999998</v>
      </c>
      <c r="Z2598" s="4">
        <f>IF(bot_orders[[#This Row],[side]]="sell",bot_orders[[#This Row],[accFillSz]]*bot_orders[[#This Row],[avgPx]]+bot_orders[[#This Row],[fee]], 0)</f>
        <v>2.7946901577999999</v>
      </c>
      <c r="AA2598" s="4">
        <f>IF(bot_orders[[#This Row],[side]]="sell",-bot_orders[[#This Row],[accFillSz]],bot_orders[[#This Row],[accFillSz]]+bot_orders[[#This Row],[fee]])</f>
        <v>-3.9409999999999998</v>
      </c>
      <c r="AB2598">
        <v>0</v>
      </c>
      <c r="AC2598" t="s">
        <v>39</v>
      </c>
      <c r="AD2598">
        <v>0</v>
      </c>
      <c r="AE2598" t="s">
        <v>40</v>
      </c>
      <c r="AF2598" t="s">
        <v>41</v>
      </c>
      <c r="AG2598" t="s">
        <v>42</v>
      </c>
      <c r="AH2598" t="s">
        <v>28</v>
      </c>
      <c r="AI2598">
        <v>-3.9409999999999998</v>
      </c>
      <c r="AJ2598">
        <v>2.79469016</v>
      </c>
    </row>
    <row r="2599" spans="1:36" x14ac:dyDescent="0.3">
      <c r="A2599">
        <v>3264</v>
      </c>
      <c r="B2599" t="s">
        <v>306</v>
      </c>
      <c r="C2599" t="s">
        <v>28</v>
      </c>
      <c r="D2599" t="s">
        <v>29</v>
      </c>
      <c r="E2599" t="s">
        <v>30</v>
      </c>
      <c r="F2599" t="s">
        <v>31</v>
      </c>
      <c r="G2599" t="s">
        <v>10180</v>
      </c>
      <c r="H2599" t="s">
        <v>10181</v>
      </c>
      <c r="I2599" s="4" t="s">
        <v>10182</v>
      </c>
      <c r="J2599" s="1">
        <f>((((bot_orders[[#This Row],[cTime]]/ 1000)+3*3600) / 86400) + DATE(1970,1,1))</f>
        <v>45771.825445694441</v>
      </c>
      <c r="K2599" s="4" t="s">
        <v>10183</v>
      </c>
      <c r="L2599" s="1">
        <f>((((bot_orders[[#This Row],[uTime]]/ 1000)+3*3600) / 86400) + DATE(1970,1,1))</f>
        <v>45771.825799699072</v>
      </c>
      <c r="M2599" t="s">
        <v>34</v>
      </c>
      <c r="N2599" t="s">
        <v>28</v>
      </c>
      <c r="O2599" t="s">
        <v>35</v>
      </c>
      <c r="P2599">
        <v>3.9449999999999998</v>
      </c>
      <c r="Q2599" t="s">
        <v>36</v>
      </c>
      <c r="R2599" t="s">
        <v>55</v>
      </c>
      <c r="S2599">
        <v>0.70640000000000003</v>
      </c>
      <c r="T2599">
        <v>0.70640000000000003</v>
      </c>
      <c r="U2599">
        <v>3.9449999999999998</v>
      </c>
      <c r="V2599">
        <v>-3.156E-3</v>
      </c>
      <c r="W2599" t="s">
        <v>39</v>
      </c>
      <c r="X2599" s="4">
        <f>IF(bot_orders[[#This Row],[side]]="sell", bot_orders[[#This Row],[accFillSz]]*bot_orders[[#This Row],[avgPx]] + bot_orders[[#This Row],[fee]], -bot_orders[[#This Row],[accFillSz]]*bot_orders[[#This Row],[avgPx]])</f>
        <v>-2.7867479999999998</v>
      </c>
      <c r="Y2599" s="4">
        <f>IF(bot_orders[[#This Row],[side]]="buy", bot_orders[[#This Row],[accFillSz]] + bot_orders[[#This Row],[fee]], -bot_orders[[#This Row],[accFillSz]])</f>
        <v>3.9418439999999997</v>
      </c>
      <c r="Z2599" s="4">
        <f>IF(bot_orders[[#This Row],[side]]="sell",bot_orders[[#This Row],[accFillSz]]*bot_orders[[#This Row],[avgPx]]+bot_orders[[#This Row],[fee]], 0)</f>
        <v>0</v>
      </c>
      <c r="AA2599" s="4">
        <f>IF(bot_orders[[#This Row],[side]]="sell",-bot_orders[[#This Row],[accFillSz]],bot_orders[[#This Row],[accFillSz]]+bot_orders[[#This Row],[fee]])</f>
        <v>3.9418439999999997</v>
      </c>
      <c r="AB2599">
        <v>0</v>
      </c>
      <c r="AC2599" t="s">
        <v>38</v>
      </c>
      <c r="AD2599">
        <v>0</v>
      </c>
      <c r="AE2599" t="s">
        <v>40</v>
      </c>
      <c r="AF2599" t="s">
        <v>41</v>
      </c>
      <c r="AG2599" t="s">
        <v>42</v>
      </c>
      <c r="AH2599" t="s">
        <v>28</v>
      </c>
      <c r="AI2599">
        <v>3.9418440000000001</v>
      </c>
      <c r="AJ2599">
        <v>-2.7867479999999998</v>
      </c>
    </row>
    <row r="2600" spans="1:36" x14ac:dyDescent="0.3">
      <c r="A2600">
        <v>3265</v>
      </c>
      <c r="B2600" t="s">
        <v>306</v>
      </c>
      <c r="C2600" t="s">
        <v>28</v>
      </c>
      <c r="D2600" t="s">
        <v>29</v>
      </c>
      <c r="E2600" t="s">
        <v>30</v>
      </c>
      <c r="F2600" t="s">
        <v>31</v>
      </c>
      <c r="G2600" t="s">
        <v>10180</v>
      </c>
      <c r="H2600" t="s">
        <v>10184</v>
      </c>
      <c r="I2600" s="4" t="s">
        <v>10185</v>
      </c>
      <c r="J2600" s="1">
        <f>((((bot_orders[[#This Row],[cTime]]/ 1000)+3*3600) / 86400) + DATE(1970,1,1))</f>
        <v>45771.825799722224</v>
      </c>
      <c r="K2600" s="4" t="s">
        <v>10186</v>
      </c>
      <c r="L2600" s="1">
        <f>((((bot_orders[[#This Row],[uTime]]/ 1000)+3*3600) / 86400) + DATE(1970,1,1))</f>
        <v>45772.092450127311</v>
      </c>
      <c r="M2600" t="s">
        <v>34</v>
      </c>
      <c r="N2600" t="s">
        <v>28</v>
      </c>
      <c r="O2600" t="s">
        <v>35</v>
      </c>
      <c r="P2600">
        <v>3.9409999999999998</v>
      </c>
      <c r="Q2600" t="s">
        <v>36</v>
      </c>
      <c r="R2600" t="s">
        <v>37</v>
      </c>
      <c r="S2600">
        <v>0.7097</v>
      </c>
      <c r="T2600">
        <v>0.7097</v>
      </c>
      <c r="U2600">
        <v>3.9409999999999998</v>
      </c>
      <c r="V2600">
        <v>-2.2375422E-3</v>
      </c>
      <c r="W2600" t="s">
        <v>38</v>
      </c>
      <c r="X2600" s="4">
        <f>IF(bot_orders[[#This Row],[side]]="sell", bot_orders[[#This Row],[accFillSz]]*bot_orders[[#This Row],[avgPx]] + bot_orders[[#This Row],[fee]], -bot_orders[[#This Row],[accFillSz]]*bot_orders[[#This Row],[avgPx]])</f>
        <v>2.7946901577999999</v>
      </c>
      <c r="Y2600" s="4">
        <f>IF(bot_orders[[#This Row],[side]]="buy", bot_orders[[#This Row],[accFillSz]] + bot_orders[[#This Row],[fee]], -bot_orders[[#This Row],[accFillSz]])</f>
        <v>-3.9409999999999998</v>
      </c>
      <c r="Z2600" s="4">
        <f>IF(bot_orders[[#This Row],[side]]="sell",bot_orders[[#This Row],[accFillSz]]*bot_orders[[#This Row],[avgPx]]+bot_orders[[#This Row],[fee]], 0)</f>
        <v>2.7946901577999999</v>
      </c>
      <c r="AA2600" s="4">
        <f>IF(bot_orders[[#This Row],[side]]="sell",-bot_orders[[#This Row],[accFillSz]],bot_orders[[#This Row],[accFillSz]]+bot_orders[[#This Row],[fee]])</f>
        <v>-3.9409999999999998</v>
      </c>
      <c r="AB2600">
        <v>0</v>
      </c>
      <c r="AC2600" t="s">
        <v>39</v>
      </c>
      <c r="AD2600">
        <v>0</v>
      </c>
      <c r="AE2600" t="s">
        <v>40</v>
      </c>
      <c r="AF2600" t="s">
        <v>41</v>
      </c>
      <c r="AG2600" t="s">
        <v>42</v>
      </c>
      <c r="AH2600" t="s">
        <v>28</v>
      </c>
      <c r="AI2600">
        <v>-3.9409999999999998</v>
      </c>
      <c r="AJ2600">
        <v>2.79469016</v>
      </c>
    </row>
    <row r="2601" spans="1:36" x14ac:dyDescent="0.3">
      <c r="A2601">
        <v>3267</v>
      </c>
      <c r="B2601" t="s">
        <v>306</v>
      </c>
      <c r="C2601" t="s">
        <v>28</v>
      </c>
      <c r="D2601" t="s">
        <v>29</v>
      </c>
      <c r="E2601" t="s">
        <v>30</v>
      </c>
      <c r="F2601" t="s">
        <v>31</v>
      </c>
      <c r="G2601" t="s">
        <v>10085</v>
      </c>
      <c r="H2601" t="s">
        <v>10190</v>
      </c>
      <c r="I2601" s="4" t="s">
        <v>10191</v>
      </c>
      <c r="J2601" s="1">
        <f>((((bot_orders[[#This Row],[cTime]]/ 1000)+3*3600) / 86400) + DATE(1970,1,1))</f>
        <v>45771.827209606483</v>
      </c>
      <c r="K2601" s="4" t="s">
        <v>10192</v>
      </c>
      <c r="L2601" s="1">
        <f>((((bot_orders[[#This Row],[uTime]]/ 1000)+3*3600) / 86400) + DATE(1970,1,1))</f>
        <v>45772.049352268514</v>
      </c>
      <c r="M2601" t="s">
        <v>34</v>
      </c>
      <c r="N2601" t="s">
        <v>28</v>
      </c>
      <c r="O2601" t="s">
        <v>35</v>
      </c>
      <c r="P2601">
        <v>3.9409999999999998</v>
      </c>
      <c r="Q2601" t="s">
        <v>36</v>
      </c>
      <c r="R2601" t="s">
        <v>37</v>
      </c>
      <c r="S2601">
        <v>0.70640000000000003</v>
      </c>
      <c r="T2601">
        <v>0.70640000000000003</v>
      </c>
      <c r="U2601">
        <v>3.9409999999999998</v>
      </c>
      <c r="V2601">
        <v>-2.2271379E-3</v>
      </c>
      <c r="W2601" t="s">
        <v>38</v>
      </c>
      <c r="X2601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601" s="4">
        <f>IF(bot_orders[[#This Row],[side]]="buy", bot_orders[[#This Row],[accFillSz]] + bot_orders[[#This Row],[fee]], -bot_orders[[#This Row],[accFillSz]])</f>
        <v>-3.9409999999999998</v>
      </c>
      <c r="Z2601" s="4">
        <f>IF(bot_orders[[#This Row],[side]]="sell",bot_orders[[#This Row],[accFillSz]]*bot_orders[[#This Row],[avgPx]]+bot_orders[[#This Row],[fee]], 0)</f>
        <v>2.7816952621</v>
      </c>
      <c r="AA2601" s="4">
        <f>IF(bot_orders[[#This Row],[side]]="sell",-bot_orders[[#This Row],[accFillSz]],bot_orders[[#This Row],[accFillSz]]+bot_orders[[#This Row],[fee]])</f>
        <v>-3.9409999999999998</v>
      </c>
      <c r="AB2601">
        <v>0</v>
      </c>
      <c r="AC2601" t="s">
        <v>39</v>
      </c>
      <c r="AD2601">
        <v>0</v>
      </c>
      <c r="AE2601" t="s">
        <v>40</v>
      </c>
      <c r="AF2601" t="s">
        <v>41</v>
      </c>
      <c r="AG2601" t="s">
        <v>42</v>
      </c>
      <c r="AH2601" t="s">
        <v>28</v>
      </c>
      <c r="AI2601">
        <v>-3.9409999999999998</v>
      </c>
      <c r="AJ2601">
        <v>2.7816952599999998</v>
      </c>
    </row>
    <row r="2602" spans="1:36" x14ac:dyDescent="0.3">
      <c r="A2602">
        <v>3269</v>
      </c>
      <c r="B2602" t="s">
        <v>306</v>
      </c>
      <c r="C2602" t="s">
        <v>28</v>
      </c>
      <c r="D2602" t="s">
        <v>29</v>
      </c>
      <c r="E2602" t="s">
        <v>30</v>
      </c>
      <c r="F2602" t="s">
        <v>31</v>
      </c>
      <c r="G2602" t="s">
        <v>10079</v>
      </c>
      <c r="H2602" t="s">
        <v>10196</v>
      </c>
      <c r="I2602" s="4" t="s">
        <v>10194</v>
      </c>
      <c r="J2602" s="1">
        <f>((((bot_orders[[#This Row],[cTime]]/ 1000)+3*3600) / 86400) + DATE(1970,1,1))</f>
        <v>45771.833112893517</v>
      </c>
      <c r="K2602" s="4" t="s">
        <v>10197</v>
      </c>
      <c r="L2602" s="1">
        <f>((((bot_orders[[#This Row],[uTime]]/ 1000)+3*3600) / 86400) + DATE(1970,1,1))</f>
        <v>45771.987836689819</v>
      </c>
      <c r="M2602" t="s">
        <v>34</v>
      </c>
      <c r="N2602" t="s">
        <v>28</v>
      </c>
      <c r="O2602" t="s">
        <v>35</v>
      </c>
      <c r="P2602">
        <v>3.9409999999999998</v>
      </c>
      <c r="Q2602" t="s">
        <v>36</v>
      </c>
      <c r="R2602" t="s">
        <v>37</v>
      </c>
      <c r="S2602">
        <v>0.70299999999999996</v>
      </c>
      <c r="T2602">
        <v>0.70299999999999996</v>
      </c>
      <c r="U2602">
        <v>3.9409999999999998</v>
      </c>
      <c r="V2602">
        <v>-2.2164184000000001E-3</v>
      </c>
      <c r="W2602" t="s">
        <v>38</v>
      </c>
      <c r="X2602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602" s="4">
        <f>IF(bot_orders[[#This Row],[side]]="buy", bot_orders[[#This Row],[accFillSz]] + bot_orders[[#This Row],[fee]], -bot_orders[[#This Row],[accFillSz]])</f>
        <v>-3.9409999999999998</v>
      </c>
      <c r="Z2602" s="4">
        <f>IF(bot_orders[[#This Row],[side]]="sell",bot_orders[[#This Row],[accFillSz]]*bot_orders[[#This Row],[avgPx]]+bot_orders[[#This Row],[fee]], 0)</f>
        <v>2.7683065815999996</v>
      </c>
      <c r="AA2602" s="4">
        <f>IF(bot_orders[[#This Row],[side]]="sell",-bot_orders[[#This Row],[accFillSz]],bot_orders[[#This Row],[accFillSz]]+bot_orders[[#This Row],[fee]])</f>
        <v>-3.9409999999999998</v>
      </c>
      <c r="AB2602">
        <v>0</v>
      </c>
      <c r="AC2602" t="s">
        <v>39</v>
      </c>
      <c r="AD2602">
        <v>0</v>
      </c>
      <c r="AE2602" t="s">
        <v>40</v>
      </c>
      <c r="AF2602" t="s">
        <v>41</v>
      </c>
      <c r="AG2602" t="s">
        <v>42</v>
      </c>
      <c r="AH2602" t="s">
        <v>28</v>
      </c>
      <c r="AI2602">
        <v>-3.9409999999999998</v>
      </c>
      <c r="AJ2602">
        <v>2.76830658</v>
      </c>
    </row>
    <row r="2603" spans="1:36" x14ac:dyDescent="0.3">
      <c r="A2603">
        <v>3272</v>
      </c>
      <c r="B2603" t="s">
        <v>306</v>
      </c>
      <c r="C2603" t="s">
        <v>28</v>
      </c>
      <c r="D2603" t="s">
        <v>29</v>
      </c>
      <c r="E2603" t="s">
        <v>30</v>
      </c>
      <c r="F2603" t="s">
        <v>31</v>
      </c>
      <c r="G2603" t="s">
        <v>10057</v>
      </c>
      <c r="H2603" t="s">
        <v>10204</v>
      </c>
      <c r="I2603" s="4" t="s">
        <v>10202</v>
      </c>
      <c r="J2603" s="1">
        <f>((((bot_orders[[#This Row],[cTime]]/ 1000)+3*3600) / 86400) + DATE(1970,1,1))</f>
        <v>45771.834861909723</v>
      </c>
      <c r="K2603" s="4" t="s">
        <v>10205</v>
      </c>
      <c r="L2603" s="1">
        <f>((((bot_orders[[#This Row],[uTime]]/ 1000)+3*3600) / 86400) + DATE(1970,1,1))</f>
        <v>45771.835212407408</v>
      </c>
      <c r="M2603" t="s">
        <v>34</v>
      </c>
      <c r="N2603" t="s">
        <v>28</v>
      </c>
      <c r="O2603" t="s">
        <v>35</v>
      </c>
      <c r="P2603">
        <v>3.9409999999999998</v>
      </c>
      <c r="Q2603" t="s">
        <v>36</v>
      </c>
      <c r="R2603" t="s">
        <v>37</v>
      </c>
      <c r="S2603">
        <v>0.69969999999999999</v>
      </c>
      <c r="T2603">
        <v>0.69969999999999999</v>
      </c>
      <c r="U2603">
        <v>3.9409999999999998</v>
      </c>
      <c r="V2603">
        <v>-2.2060142000000001E-3</v>
      </c>
      <c r="W2603" t="s">
        <v>38</v>
      </c>
      <c r="X2603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603" s="4">
        <f>IF(bot_orders[[#This Row],[side]]="buy", bot_orders[[#This Row],[accFillSz]] + bot_orders[[#This Row],[fee]], -bot_orders[[#This Row],[accFillSz]])</f>
        <v>-3.9409999999999998</v>
      </c>
      <c r="Z2603" s="4">
        <f>IF(bot_orders[[#This Row],[side]]="sell",bot_orders[[#This Row],[accFillSz]]*bot_orders[[#This Row],[avgPx]]+bot_orders[[#This Row],[fee]], 0)</f>
        <v>2.7553116857999997</v>
      </c>
      <c r="AA2603" s="4">
        <f>IF(bot_orders[[#This Row],[side]]="sell",-bot_orders[[#This Row],[accFillSz]],bot_orders[[#This Row],[accFillSz]]+bot_orders[[#This Row],[fee]])</f>
        <v>-3.9409999999999998</v>
      </c>
      <c r="AB2603">
        <v>0</v>
      </c>
      <c r="AC2603" t="s">
        <v>39</v>
      </c>
      <c r="AD2603">
        <v>0</v>
      </c>
      <c r="AE2603" t="s">
        <v>40</v>
      </c>
      <c r="AF2603" t="s">
        <v>41</v>
      </c>
      <c r="AG2603" t="s">
        <v>42</v>
      </c>
      <c r="AH2603" t="s">
        <v>28</v>
      </c>
      <c r="AI2603">
        <v>-3.9409999999999998</v>
      </c>
      <c r="AJ2603">
        <v>2.7553116900000001</v>
      </c>
    </row>
    <row r="2604" spans="1:36" x14ac:dyDescent="0.3">
      <c r="A2604">
        <v>3273</v>
      </c>
      <c r="B2604" t="s">
        <v>306</v>
      </c>
      <c r="C2604" t="s">
        <v>28</v>
      </c>
      <c r="D2604" t="s">
        <v>29</v>
      </c>
      <c r="E2604" t="s">
        <v>30</v>
      </c>
      <c r="F2604" t="s">
        <v>31</v>
      </c>
      <c r="G2604" t="s">
        <v>10206</v>
      </c>
      <c r="H2604" t="s">
        <v>10207</v>
      </c>
      <c r="I2604" s="4" t="s">
        <v>10208</v>
      </c>
      <c r="J2604" s="1">
        <f>((((bot_orders[[#This Row],[cTime]]/ 1000)+3*3600) / 86400) + DATE(1970,1,1))</f>
        <v>45771.835212430553</v>
      </c>
      <c r="K2604" s="4" t="s">
        <v>10209</v>
      </c>
      <c r="L2604" s="1">
        <f>((((bot_orders[[#This Row],[uTime]]/ 1000)+3*3600) / 86400) + DATE(1970,1,1))</f>
        <v>45771.836618483794</v>
      </c>
      <c r="M2604" t="s">
        <v>34</v>
      </c>
      <c r="N2604" t="s">
        <v>28</v>
      </c>
      <c r="O2604" t="s">
        <v>35</v>
      </c>
      <c r="P2604">
        <v>3.9449999999999998</v>
      </c>
      <c r="Q2604" t="s">
        <v>36</v>
      </c>
      <c r="R2604" t="s">
        <v>55</v>
      </c>
      <c r="S2604">
        <v>0.69630000000000003</v>
      </c>
      <c r="T2604">
        <v>0.69630000000000003</v>
      </c>
      <c r="U2604">
        <v>3.9449999999999998</v>
      </c>
      <c r="V2604">
        <v>-3.156E-3</v>
      </c>
      <c r="W2604" t="s">
        <v>39</v>
      </c>
      <c r="X2604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604" s="4">
        <f>IF(bot_orders[[#This Row],[side]]="buy", bot_orders[[#This Row],[accFillSz]] + bot_orders[[#This Row],[fee]], -bot_orders[[#This Row],[accFillSz]])</f>
        <v>3.9418439999999997</v>
      </c>
      <c r="Z2604" s="4">
        <f>IF(bot_orders[[#This Row],[side]]="sell",bot_orders[[#This Row],[accFillSz]]*bot_orders[[#This Row],[avgPx]]+bot_orders[[#This Row],[fee]], 0)</f>
        <v>0</v>
      </c>
      <c r="AA2604" s="4">
        <f>IF(bot_orders[[#This Row],[side]]="sell",-bot_orders[[#This Row],[accFillSz]],bot_orders[[#This Row],[accFillSz]]+bot_orders[[#This Row],[fee]])</f>
        <v>3.9418439999999997</v>
      </c>
      <c r="AB2604">
        <v>0</v>
      </c>
      <c r="AC2604" t="s">
        <v>38</v>
      </c>
      <c r="AD2604">
        <v>0</v>
      </c>
      <c r="AE2604" t="s">
        <v>40</v>
      </c>
      <c r="AF2604" t="s">
        <v>41</v>
      </c>
      <c r="AG2604" t="s">
        <v>42</v>
      </c>
      <c r="AH2604" t="s">
        <v>28</v>
      </c>
      <c r="AI2604">
        <v>3.9418440000000001</v>
      </c>
      <c r="AJ2604">
        <v>-2.7469035000000002</v>
      </c>
    </row>
    <row r="2605" spans="1:36" x14ac:dyDescent="0.3">
      <c r="A2605">
        <v>3274</v>
      </c>
      <c r="B2605" t="s">
        <v>306</v>
      </c>
      <c r="C2605" t="s">
        <v>28</v>
      </c>
      <c r="D2605" t="s">
        <v>29</v>
      </c>
      <c r="E2605" t="s">
        <v>30</v>
      </c>
      <c r="F2605" t="s">
        <v>31</v>
      </c>
      <c r="G2605" t="s">
        <v>10206</v>
      </c>
      <c r="H2605" t="s">
        <v>10210</v>
      </c>
      <c r="I2605" s="4" t="s">
        <v>10211</v>
      </c>
      <c r="J2605" s="1">
        <f>((((bot_orders[[#This Row],[cTime]]/ 1000)+3*3600) / 86400) + DATE(1970,1,1))</f>
        <v>45771.83661849537</v>
      </c>
      <c r="K2605" s="4" t="s">
        <v>10212</v>
      </c>
      <c r="L2605" s="1">
        <f>((((bot_orders[[#This Row],[uTime]]/ 1000)+3*3600) / 86400) + DATE(1970,1,1))</f>
        <v>45771.8534874537</v>
      </c>
      <c r="M2605" t="s">
        <v>34</v>
      </c>
      <c r="N2605" t="s">
        <v>28</v>
      </c>
      <c r="O2605" t="s">
        <v>35</v>
      </c>
      <c r="P2605">
        <v>3.9409999999999998</v>
      </c>
      <c r="Q2605" t="s">
        <v>36</v>
      </c>
      <c r="R2605" t="s">
        <v>37</v>
      </c>
      <c r="S2605">
        <v>0.69969999999999999</v>
      </c>
      <c r="T2605">
        <v>0.69969999999999999</v>
      </c>
      <c r="U2605">
        <v>3.9409999999999998</v>
      </c>
      <c r="V2605">
        <v>-2.2060142000000001E-3</v>
      </c>
      <c r="W2605" t="s">
        <v>38</v>
      </c>
      <c r="X2605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605" s="4">
        <f>IF(bot_orders[[#This Row],[side]]="buy", bot_orders[[#This Row],[accFillSz]] + bot_orders[[#This Row],[fee]], -bot_orders[[#This Row],[accFillSz]])</f>
        <v>-3.9409999999999998</v>
      </c>
      <c r="Z2605" s="4">
        <f>IF(bot_orders[[#This Row],[side]]="sell",bot_orders[[#This Row],[accFillSz]]*bot_orders[[#This Row],[avgPx]]+bot_orders[[#This Row],[fee]], 0)</f>
        <v>2.7553116857999997</v>
      </c>
      <c r="AA2605" s="4">
        <f>IF(bot_orders[[#This Row],[side]]="sell",-bot_orders[[#This Row],[accFillSz]],bot_orders[[#This Row],[accFillSz]]+bot_orders[[#This Row],[fee]])</f>
        <v>-3.9409999999999998</v>
      </c>
      <c r="AB2605">
        <v>0</v>
      </c>
      <c r="AC2605" t="s">
        <v>39</v>
      </c>
      <c r="AD2605">
        <v>0</v>
      </c>
      <c r="AE2605" t="s">
        <v>40</v>
      </c>
      <c r="AF2605" t="s">
        <v>41</v>
      </c>
      <c r="AG2605" t="s">
        <v>42</v>
      </c>
      <c r="AH2605" t="s">
        <v>28</v>
      </c>
      <c r="AI2605">
        <v>-3.9409999999999998</v>
      </c>
      <c r="AJ2605">
        <v>2.7553116900000001</v>
      </c>
    </row>
    <row r="2606" spans="1:36" x14ac:dyDescent="0.3">
      <c r="A2606">
        <v>3277</v>
      </c>
      <c r="B2606" t="s">
        <v>306</v>
      </c>
      <c r="C2606" t="s">
        <v>28</v>
      </c>
      <c r="D2606" t="s">
        <v>29</v>
      </c>
      <c r="E2606" t="s">
        <v>30</v>
      </c>
      <c r="F2606" t="s">
        <v>31</v>
      </c>
      <c r="G2606" t="s">
        <v>9931</v>
      </c>
      <c r="H2606" t="s">
        <v>10219</v>
      </c>
      <c r="I2606" s="4" t="s">
        <v>10220</v>
      </c>
      <c r="J2606" s="1">
        <f>((((bot_orders[[#This Row],[cTime]]/ 1000)+3*3600) / 86400) + DATE(1970,1,1))</f>
        <v>45771.839451944441</v>
      </c>
      <c r="K2606" s="4" t="s">
        <v>10215</v>
      </c>
      <c r="L2606" s="1">
        <f>((((bot_orders[[#This Row],[uTime]]/ 1000)+3*3600) / 86400) + DATE(1970,1,1))</f>
        <v>45771.845708263892</v>
      </c>
      <c r="M2606" t="s">
        <v>34</v>
      </c>
      <c r="N2606" t="s">
        <v>28</v>
      </c>
      <c r="O2606" t="s">
        <v>35</v>
      </c>
      <c r="P2606">
        <v>3.9409999999999998</v>
      </c>
      <c r="Q2606" t="s">
        <v>36</v>
      </c>
      <c r="R2606" t="s">
        <v>37</v>
      </c>
      <c r="S2606">
        <v>0.69630000000000003</v>
      </c>
      <c r="T2606">
        <v>0.69630000000000003</v>
      </c>
      <c r="U2606">
        <v>3.9409999999999998</v>
      </c>
      <c r="V2606">
        <v>-2.1952946000000002E-3</v>
      </c>
      <c r="W2606" t="s">
        <v>38</v>
      </c>
      <c r="X2606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606" s="4">
        <f>IF(bot_orders[[#This Row],[side]]="buy", bot_orders[[#This Row],[accFillSz]] + bot_orders[[#This Row],[fee]], -bot_orders[[#This Row],[accFillSz]])</f>
        <v>-3.9409999999999998</v>
      </c>
      <c r="Z2606" s="4">
        <f>IF(bot_orders[[#This Row],[side]]="sell",bot_orders[[#This Row],[accFillSz]]*bot_orders[[#This Row],[avgPx]]+bot_orders[[#This Row],[fee]], 0)</f>
        <v>2.7419230053999999</v>
      </c>
      <c r="AA2606" s="4">
        <f>IF(bot_orders[[#This Row],[side]]="sell",-bot_orders[[#This Row],[accFillSz]],bot_orders[[#This Row],[accFillSz]]+bot_orders[[#This Row],[fee]])</f>
        <v>-3.9409999999999998</v>
      </c>
      <c r="AB2606">
        <v>0</v>
      </c>
      <c r="AC2606" t="s">
        <v>39</v>
      </c>
      <c r="AD2606">
        <v>0</v>
      </c>
      <c r="AE2606" t="s">
        <v>40</v>
      </c>
      <c r="AF2606" t="s">
        <v>41</v>
      </c>
      <c r="AG2606" t="s">
        <v>42</v>
      </c>
      <c r="AH2606" t="s">
        <v>28</v>
      </c>
      <c r="AI2606">
        <v>-3.9409999999999998</v>
      </c>
      <c r="AJ2606">
        <v>2.7419230099999998</v>
      </c>
    </row>
    <row r="2607" spans="1:36" x14ac:dyDescent="0.3">
      <c r="A2607">
        <v>3279</v>
      </c>
      <c r="B2607" t="s">
        <v>306</v>
      </c>
      <c r="C2607" t="s">
        <v>28</v>
      </c>
      <c r="D2607" t="s">
        <v>29</v>
      </c>
      <c r="E2607" t="s">
        <v>30</v>
      </c>
      <c r="F2607" t="s">
        <v>31</v>
      </c>
      <c r="G2607" t="s">
        <v>9928</v>
      </c>
      <c r="H2607" t="s">
        <v>10224</v>
      </c>
      <c r="I2607" s="4" t="s">
        <v>10225</v>
      </c>
      <c r="J2607" s="1">
        <f>((((bot_orders[[#This Row],[cTime]]/ 1000)+3*3600) / 86400) + DATE(1970,1,1))</f>
        <v>45771.839916840283</v>
      </c>
      <c r="K2607" s="4" t="s">
        <v>10226</v>
      </c>
      <c r="L2607" s="1">
        <f>((((bot_orders[[#This Row],[uTime]]/ 1000)+3*3600) / 86400) + DATE(1970,1,1))</f>
        <v>45771.844867407402</v>
      </c>
      <c r="M2607" t="s">
        <v>34</v>
      </c>
      <c r="N2607" t="s">
        <v>28</v>
      </c>
      <c r="O2607" t="s">
        <v>35</v>
      </c>
      <c r="P2607">
        <v>3.9409999999999998</v>
      </c>
      <c r="Q2607" t="s">
        <v>36</v>
      </c>
      <c r="R2607" t="s">
        <v>37</v>
      </c>
      <c r="S2607">
        <v>0.69299999999999995</v>
      </c>
      <c r="T2607">
        <v>0.69299999999999995</v>
      </c>
      <c r="U2607">
        <v>3.9409999999999998</v>
      </c>
      <c r="V2607">
        <v>-2.1848903999999998E-3</v>
      </c>
      <c r="W2607" t="s">
        <v>38</v>
      </c>
      <c r="X2607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607" s="4">
        <f>IF(bot_orders[[#This Row],[side]]="buy", bot_orders[[#This Row],[accFillSz]] + bot_orders[[#This Row],[fee]], -bot_orders[[#This Row],[accFillSz]])</f>
        <v>-3.9409999999999998</v>
      </c>
      <c r="Z2607" s="4">
        <f>IF(bot_orders[[#This Row],[side]]="sell",bot_orders[[#This Row],[accFillSz]]*bot_orders[[#This Row],[avgPx]]+bot_orders[[#This Row],[fee]], 0)</f>
        <v>2.7289281095999995</v>
      </c>
      <c r="AA2607" s="4">
        <f>IF(bot_orders[[#This Row],[side]]="sell",-bot_orders[[#This Row],[accFillSz]],bot_orders[[#This Row],[accFillSz]]+bot_orders[[#This Row],[fee]])</f>
        <v>-3.9409999999999998</v>
      </c>
      <c r="AB2607">
        <v>0</v>
      </c>
      <c r="AC2607" t="s">
        <v>39</v>
      </c>
      <c r="AD2607">
        <v>0</v>
      </c>
      <c r="AE2607" t="s">
        <v>40</v>
      </c>
      <c r="AF2607" t="s">
        <v>41</v>
      </c>
      <c r="AG2607" t="s">
        <v>42</v>
      </c>
      <c r="AH2607" t="s">
        <v>28</v>
      </c>
      <c r="AI2607">
        <v>-3.9409999999999998</v>
      </c>
      <c r="AJ2607">
        <v>2.72892811</v>
      </c>
    </row>
    <row r="2608" spans="1:36" x14ac:dyDescent="0.3">
      <c r="A2608">
        <v>3280</v>
      </c>
      <c r="B2608" t="s">
        <v>306</v>
      </c>
      <c r="C2608" t="s">
        <v>28</v>
      </c>
      <c r="D2608" t="s">
        <v>29</v>
      </c>
      <c r="E2608" t="s">
        <v>30</v>
      </c>
      <c r="F2608" t="s">
        <v>31</v>
      </c>
      <c r="G2608" t="s">
        <v>10227</v>
      </c>
      <c r="H2608" t="s">
        <v>10228</v>
      </c>
      <c r="I2608" s="4" t="s">
        <v>10229</v>
      </c>
      <c r="J2608" s="1">
        <f>((((bot_orders[[#This Row],[cTime]]/ 1000)+3*3600) / 86400) + DATE(1970,1,1))</f>
        <v>45771.844867430555</v>
      </c>
      <c r="K2608" s="4" t="s">
        <v>10230</v>
      </c>
      <c r="L2608" s="1">
        <f>((((bot_orders[[#This Row],[uTime]]/ 1000)+3*3600) / 86400) + DATE(1970,1,1))</f>
        <v>45771.848100995368</v>
      </c>
      <c r="M2608" t="s">
        <v>34</v>
      </c>
      <c r="N2608" t="s">
        <v>28</v>
      </c>
      <c r="O2608" t="s">
        <v>35</v>
      </c>
      <c r="P2608">
        <v>3.9449999999999998</v>
      </c>
      <c r="Q2608" t="s">
        <v>36</v>
      </c>
      <c r="R2608" t="s">
        <v>55</v>
      </c>
      <c r="S2608">
        <v>0.68969999999999998</v>
      </c>
      <c r="T2608">
        <v>0.68969999999999998</v>
      </c>
      <c r="U2608">
        <v>3.9449999999999998</v>
      </c>
      <c r="V2608">
        <v>-3.156E-3</v>
      </c>
      <c r="W2608" t="s">
        <v>39</v>
      </c>
      <c r="X2608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608" s="4">
        <f>IF(bot_orders[[#This Row],[side]]="buy", bot_orders[[#This Row],[accFillSz]] + bot_orders[[#This Row],[fee]], -bot_orders[[#This Row],[accFillSz]])</f>
        <v>3.9418439999999997</v>
      </c>
      <c r="Z2608" s="4">
        <f>IF(bot_orders[[#This Row],[side]]="sell",bot_orders[[#This Row],[accFillSz]]*bot_orders[[#This Row],[avgPx]]+bot_orders[[#This Row],[fee]], 0)</f>
        <v>0</v>
      </c>
      <c r="AA2608" s="4">
        <f>IF(bot_orders[[#This Row],[side]]="sell",-bot_orders[[#This Row],[accFillSz]],bot_orders[[#This Row],[accFillSz]]+bot_orders[[#This Row],[fee]])</f>
        <v>3.9418439999999997</v>
      </c>
      <c r="AB2608">
        <v>0</v>
      </c>
      <c r="AC2608" t="s">
        <v>38</v>
      </c>
      <c r="AD2608">
        <v>0</v>
      </c>
      <c r="AE2608" t="s">
        <v>40</v>
      </c>
      <c r="AF2608" t="s">
        <v>41</v>
      </c>
      <c r="AG2608" t="s">
        <v>42</v>
      </c>
      <c r="AH2608" t="s">
        <v>28</v>
      </c>
      <c r="AI2608">
        <v>3.9418440000000001</v>
      </c>
      <c r="AJ2608">
        <v>-2.7208665000000001</v>
      </c>
    </row>
    <row r="2609" spans="1:36" x14ac:dyDescent="0.3">
      <c r="A2609">
        <v>3283</v>
      </c>
      <c r="B2609" t="s">
        <v>306</v>
      </c>
      <c r="C2609" t="s">
        <v>28</v>
      </c>
      <c r="D2609" t="s">
        <v>29</v>
      </c>
      <c r="E2609" t="s">
        <v>30</v>
      </c>
      <c r="F2609" t="s">
        <v>31</v>
      </c>
      <c r="G2609" t="s">
        <v>10236</v>
      </c>
      <c r="H2609" t="s">
        <v>10237</v>
      </c>
      <c r="I2609" s="4" t="s">
        <v>10234</v>
      </c>
      <c r="J2609" s="1">
        <f>((((bot_orders[[#This Row],[cTime]]/ 1000)+3*3600) / 86400) + DATE(1970,1,1))</f>
        <v>45771.845708287037</v>
      </c>
      <c r="K2609" s="4" t="s">
        <v>10238</v>
      </c>
      <c r="L2609" s="1">
        <f>((((bot_orders[[#This Row],[uTime]]/ 1000)+3*3600) / 86400) + DATE(1970,1,1))</f>
        <v>45771.846137349537</v>
      </c>
      <c r="M2609" t="s">
        <v>34</v>
      </c>
      <c r="N2609" t="s">
        <v>28</v>
      </c>
      <c r="O2609" t="s">
        <v>35</v>
      </c>
      <c r="P2609">
        <v>3.9449999999999998</v>
      </c>
      <c r="Q2609" t="s">
        <v>36</v>
      </c>
      <c r="R2609" t="s">
        <v>55</v>
      </c>
      <c r="S2609">
        <v>0.69299999999999995</v>
      </c>
      <c r="T2609">
        <v>0.69299999999999995</v>
      </c>
      <c r="U2609">
        <v>3.9449999999999998</v>
      </c>
      <c r="V2609">
        <v>-3.156E-3</v>
      </c>
      <c r="W2609" t="s">
        <v>39</v>
      </c>
      <c r="X2609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609" s="4">
        <f>IF(bot_orders[[#This Row],[side]]="buy", bot_orders[[#This Row],[accFillSz]] + bot_orders[[#This Row],[fee]], -bot_orders[[#This Row],[accFillSz]])</f>
        <v>3.9418439999999997</v>
      </c>
      <c r="Z2609" s="4">
        <f>IF(bot_orders[[#This Row],[side]]="sell",bot_orders[[#This Row],[accFillSz]]*bot_orders[[#This Row],[avgPx]]+bot_orders[[#This Row],[fee]], 0)</f>
        <v>0</v>
      </c>
      <c r="AA2609" s="4">
        <f>IF(bot_orders[[#This Row],[side]]="sell",-bot_orders[[#This Row],[accFillSz]],bot_orders[[#This Row],[accFillSz]]+bot_orders[[#This Row],[fee]])</f>
        <v>3.9418439999999997</v>
      </c>
      <c r="AB2609">
        <v>0</v>
      </c>
      <c r="AC2609" t="s">
        <v>38</v>
      </c>
      <c r="AD2609">
        <v>0</v>
      </c>
      <c r="AE2609" t="s">
        <v>40</v>
      </c>
      <c r="AF2609" t="s">
        <v>41</v>
      </c>
      <c r="AG2609" t="s">
        <v>42</v>
      </c>
      <c r="AH2609" t="s">
        <v>28</v>
      </c>
      <c r="AI2609">
        <v>3.9418440000000001</v>
      </c>
      <c r="AJ2609">
        <v>-2.7338849999999999</v>
      </c>
    </row>
    <row r="2610" spans="1:36" x14ac:dyDescent="0.3">
      <c r="A2610">
        <v>3285</v>
      </c>
      <c r="B2610" t="s">
        <v>306</v>
      </c>
      <c r="C2610" t="s">
        <v>28</v>
      </c>
      <c r="D2610" t="s">
        <v>29</v>
      </c>
      <c r="E2610" t="s">
        <v>30</v>
      </c>
      <c r="F2610" t="s">
        <v>31</v>
      </c>
      <c r="G2610" t="s">
        <v>10236</v>
      </c>
      <c r="H2610" t="s">
        <v>10242</v>
      </c>
      <c r="I2610" s="4" t="s">
        <v>10243</v>
      </c>
      <c r="J2610" s="1">
        <f>((((bot_orders[[#This Row],[cTime]]/ 1000)+3*3600) / 86400) + DATE(1970,1,1))</f>
        <v>45771.84613737269</v>
      </c>
      <c r="K2610" s="4" t="s">
        <v>10241</v>
      </c>
      <c r="L2610" s="1">
        <f>((((bot_orders[[#This Row],[uTime]]/ 1000)+3*3600) / 86400) + DATE(1970,1,1))</f>
        <v>45771.852836412036</v>
      </c>
      <c r="M2610" t="s">
        <v>34</v>
      </c>
      <c r="N2610" t="s">
        <v>28</v>
      </c>
      <c r="O2610" t="s">
        <v>35</v>
      </c>
      <c r="P2610">
        <v>3.9409999999999998</v>
      </c>
      <c r="Q2610" t="s">
        <v>36</v>
      </c>
      <c r="R2610" t="s">
        <v>37</v>
      </c>
      <c r="S2610">
        <v>0.69630000000000003</v>
      </c>
      <c r="T2610">
        <v>0.69630000000000003</v>
      </c>
      <c r="U2610">
        <v>3.9409999999999998</v>
      </c>
      <c r="V2610">
        <v>-2.1952946000000002E-3</v>
      </c>
      <c r="W2610" t="s">
        <v>38</v>
      </c>
      <c r="X2610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610" s="4">
        <f>IF(bot_orders[[#This Row],[side]]="buy", bot_orders[[#This Row],[accFillSz]] + bot_orders[[#This Row],[fee]], -bot_orders[[#This Row],[accFillSz]])</f>
        <v>-3.9409999999999998</v>
      </c>
      <c r="Z2610" s="4">
        <f>IF(bot_orders[[#This Row],[side]]="sell",bot_orders[[#This Row],[accFillSz]]*bot_orders[[#This Row],[avgPx]]+bot_orders[[#This Row],[fee]], 0)</f>
        <v>2.7419230053999999</v>
      </c>
      <c r="AA2610" s="4">
        <f>IF(bot_orders[[#This Row],[side]]="sell",-bot_orders[[#This Row],[accFillSz]],bot_orders[[#This Row],[accFillSz]]+bot_orders[[#This Row],[fee]])</f>
        <v>-3.9409999999999998</v>
      </c>
      <c r="AB2610">
        <v>0</v>
      </c>
      <c r="AC2610" t="s">
        <v>39</v>
      </c>
      <c r="AD2610">
        <v>0</v>
      </c>
      <c r="AE2610" t="s">
        <v>40</v>
      </c>
      <c r="AF2610" t="s">
        <v>41</v>
      </c>
      <c r="AG2610" t="s">
        <v>42</v>
      </c>
      <c r="AH2610" t="s">
        <v>28</v>
      </c>
      <c r="AI2610">
        <v>-3.9409999999999998</v>
      </c>
      <c r="AJ2610">
        <v>2.7419230099999998</v>
      </c>
    </row>
    <row r="2611" spans="1:36" x14ac:dyDescent="0.3">
      <c r="A2611">
        <v>3287</v>
      </c>
      <c r="B2611" t="s">
        <v>306</v>
      </c>
      <c r="C2611" t="s">
        <v>28</v>
      </c>
      <c r="D2611" t="s">
        <v>29</v>
      </c>
      <c r="E2611" t="s">
        <v>30</v>
      </c>
      <c r="F2611" t="s">
        <v>31</v>
      </c>
      <c r="G2611" t="s">
        <v>10227</v>
      </c>
      <c r="H2611" t="s">
        <v>10247</v>
      </c>
      <c r="I2611" s="4" t="s">
        <v>10245</v>
      </c>
      <c r="J2611" s="1">
        <f>((((bot_orders[[#This Row],[cTime]]/ 1000)+3*3600) / 86400) + DATE(1970,1,1))</f>
        <v>45771.848101018521</v>
      </c>
      <c r="K2611" s="4" t="s">
        <v>10248</v>
      </c>
      <c r="L2611" s="1">
        <f>((((bot_orders[[#This Row],[uTime]]/ 1000)+3*3600) / 86400) + DATE(1970,1,1))</f>
        <v>45771.850938784723</v>
      </c>
      <c r="M2611" t="s">
        <v>34</v>
      </c>
      <c r="N2611" t="s">
        <v>28</v>
      </c>
      <c r="O2611" t="s">
        <v>35</v>
      </c>
      <c r="P2611">
        <v>3.9409999999999998</v>
      </c>
      <c r="Q2611" t="s">
        <v>36</v>
      </c>
      <c r="R2611" t="s">
        <v>37</v>
      </c>
      <c r="S2611">
        <v>0.69299999999999995</v>
      </c>
      <c r="T2611">
        <v>0.69299999999999995</v>
      </c>
      <c r="U2611">
        <v>3.9409999999999998</v>
      </c>
      <c r="V2611">
        <v>-2.1848903999999998E-3</v>
      </c>
      <c r="W2611" t="s">
        <v>38</v>
      </c>
      <c r="X2611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611" s="4">
        <f>IF(bot_orders[[#This Row],[side]]="buy", bot_orders[[#This Row],[accFillSz]] + bot_orders[[#This Row],[fee]], -bot_orders[[#This Row],[accFillSz]])</f>
        <v>-3.9409999999999998</v>
      </c>
      <c r="Z2611" s="4">
        <f>IF(bot_orders[[#This Row],[side]]="sell",bot_orders[[#This Row],[accFillSz]]*bot_orders[[#This Row],[avgPx]]+bot_orders[[#This Row],[fee]], 0)</f>
        <v>2.7289281095999995</v>
      </c>
      <c r="AA2611" s="4">
        <f>IF(bot_orders[[#This Row],[side]]="sell",-bot_orders[[#This Row],[accFillSz]],bot_orders[[#This Row],[accFillSz]]+bot_orders[[#This Row],[fee]])</f>
        <v>-3.9409999999999998</v>
      </c>
      <c r="AB2611">
        <v>0</v>
      </c>
      <c r="AC2611" t="s">
        <v>39</v>
      </c>
      <c r="AD2611">
        <v>0</v>
      </c>
      <c r="AE2611" t="s">
        <v>40</v>
      </c>
      <c r="AF2611" t="s">
        <v>41</v>
      </c>
      <c r="AG2611" t="s">
        <v>42</v>
      </c>
      <c r="AH2611" t="s">
        <v>28</v>
      </c>
      <c r="AI2611">
        <v>-3.9409999999999998</v>
      </c>
      <c r="AJ2611">
        <v>2.72892811</v>
      </c>
    </row>
    <row r="2612" spans="1:36" x14ac:dyDescent="0.3">
      <c r="A2612">
        <v>3289</v>
      </c>
      <c r="B2612" t="s">
        <v>306</v>
      </c>
      <c r="C2612" t="s">
        <v>28</v>
      </c>
      <c r="D2612" t="s">
        <v>29</v>
      </c>
      <c r="E2612" t="s">
        <v>30</v>
      </c>
      <c r="F2612" t="s">
        <v>31</v>
      </c>
      <c r="G2612" t="s">
        <v>10251</v>
      </c>
      <c r="H2612" t="s">
        <v>10252</v>
      </c>
      <c r="I2612" s="4" t="s">
        <v>10253</v>
      </c>
      <c r="J2612" s="1">
        <f>((((bot_orders[[#This Row],[cTime]]/ 1000)+3*3600) / 86400) + DATE(1970,1,1))</f>
        <v>45771.850938796299</v>
      </c>
      <c r="K2612" s="4" t="s">
        <v>10254</v>
      </c>
      <c r="L2612" s="1">
        <f>((((bot_orders[[#This Row],[uTime]]/ 1000)+3*3600) / 86400) + DATE(1970,1,1))</f>
        <v>45771.85717938657</v>
      </c>
      <c r="M2612" t="s">
        <v>34</v>
      </c>
      <c r="N2612" t="s">
        <v>28</v>
      </c>
      <c r="O2612" t="s">
        <v>35</v>
      </c>
      <c r="P2612">
        <v>3.9449999999999998</v>
      </c>
      <c r="Q2612" t="s">
        <v>36</v>
      </c>
      <c r="R2612" t="s">
        <v>55</v>
      </c>
      <c r="S2612">
        <v>0.68969999999999998</v>
      </c>
      <c r="T2612">
        <v>0.68969999999999998</v>
      </c>
      <c r="U2612">
        <v>3.9449999999999998</v>
      </c>
      <c r="V2612">
        <v>-3.156E-3</v>
      </c>
      <c r="W2612" t="s">
        <v>39</v>
      </c>
      <c r="X2612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612" s="4">
        <f>IF(bot_orders[[#This Row],[side]]="buy", bot_orders[[#This Row],[accFillSz]] + bot_orders[[#This Row],[fee]], -bot_orders[[#This Row],[accFillSz]])</f>
        <v>3.9418439999999997</v>
      </c>
      <c r="Z2612" s="4">
        <f>IF(bot_orders[[#This Row],[side]]="sell",bot_orders[[#This Row],[accFillSz]]*bot_orders[[#This Row],[avgPx]]+bot_orders[[#This Row],[fee]], 0)</f>
        <v>0</v>
      </c>
      <c r="AA2612" s="4">
        <f>IF(bot_orders[[#This Row],[side]]="sell",-bot_orders[[#This Row],[accFillSz]],bot_orders[[#This Row],[accFillSz]]+bot_orders[[#This Row],[fee]])</f>
        <v>3.9418439999999997</v>
      </c>
      <c r="AB2612">
        <v>0</v>
      </c>
      <c r="AC2612" t="s">
        <v>38</v>
      </c>
      <c r="AD2612">
        <v>0</v>
      </c>
      <c r="AE2612" t="s">
        <v>40</v>
      </c>
      <c r="AF2612" t="s">
        <v>41</v>
      </c>
      <c r="AG2612" t="s">
        <v>42</v>
      </c>
      <c r="AH2612" t="s">
        <v>28</v>
      </c>
      <c r="AI2612">
        <v>3.9418440000000001</v>
      </c>
      <c r="AJ2612">
        <v>-2.7208665000000001</v>
      </c>
    </row>
    <row r="2613" spans="1:36" x14ac:dyDescent="0.3">
      <c r="A2613">
        <v>3293</v>
      </c>
      <c r="B2613" t="s">
        <v>306</v>
      </c>
      <c r="C2613" t="s">
        <v>28</v>
      </c>
      <c r="D2613" t="s">
        <v>29</v>
      </c>
      <c r="E2613" t="s">
        <v>30</v>
      </c>
      <c r="F2613" t="s">
        <v>31</v>
      </c>
      <c r="G2613" t="s">
        <v>10262</v>
      </c>
      <c r="H2613" t="s">
        <v>10263</v>
      </c>
      <c r="I2613" s="4" t="s">
        <v>10260</v>
      </c>
      <c r="J2613" s="1">
        <f>((((bot_orders[[#This Row],[cTime]]/ 1000)+3*3600) / 86400) + DATE(1970,1,1))</f>
        <v>45771.852836435188</v>
      </c>
      <c r="K2613" s="4" t="s">
        <v>10264</v>
      </c>
      <c r="L2613" s="1">
        <f>((((bot_orders[[#This Row],[uTime]]/ 1000)+3*3600) / 86400) + DATE(1970,1,1))</f>
        <v>45771.85540612269</v>
      </c>
      <c r="M2613" t="s">
        <v>34</v>
      </c>
      <c r="N2613" t="s">
        <v>28</v>
      </c>
      <c r="O2613" t="s">
        <v>35</v>
      </c>
      <c r="P2613">
        <v>3.9449999999999998</v>
      </c>
      <c r="Q2613" t="s">
        <v>36</v>
      </c>
      <c r="R2613" t="s">
        <v>55</v>
      </c>
      <c r="S2613">
        <v>0.69299999999999995</v>
      </c>
      <c r="T2613">
        <v>0.69299999999999995</v>
      </c>
      <c r="U2613">
        <v>3.9449999999999998</v>
      </c>
      <c r="V2613">
        <v>-3.156E-3</v>
      </c>
      <c r="W2613" t="s">
        <v>39</v>
      </c>
      <c r="X2613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613" s="4">
        <f>IF(bot_orders[[#This Row],[side]]="buy", bot_orders[[#This Row],[accFillSz]] + bot_orders[[#This Row],[fee]], -bot_orders[[#This Row],[accFillSz]])</f>
        <v>3.9418439999999997</v>
      </c>
      <c r="Z2613" s="4">
        <f>IF(bot_orders[[#This Row],[side]]="sell",bot_orders[[#This Row],[accFillSz]]*bot_orders[[#This Row],[avgPx]]+bot_orders[[#This Row],[fee]], 0)</f>
        <v>0</v>
      </c>
      <c r="AA2613" s="4">
        <f>IF(bot_orders[[#This Row],[side]]="sell",-bot_orders[[#This Row],[accFillSz]],bot_orders[[#This Row],[accFillSz]]+bot_orders[[#This Row],[fee]])</f>
        <v>3.9418439999999997</v>
      </c>
      <c r="AB2613">
        <v>0</v>
      </c>
      <c r="AC2613" t="s">
        <v>38</v>
      </c>
      <c r="AD2613">
        <v>0</v>
      </c>
      <c r="AE2613" t="s">
        <v>40</v>
      </c>
      <c r="AF2613" t="s">
        <v>41</v>
      </c>
      <c r="AG2613" t="s">
        <v>42</v>
      </c>
      <c r="AH2613" t="s">
        <v>28</v>
      </c>
      <c r="AI2613">
        <v>3.9418440000000001</v>
      </c>
      <c r="AJ2613">
        <v>-2.7338849999999999</v>
      </c>
    </row>
    <row r="2614" spans="1:36" x14ac:dyDescent="0.3">
      <c r="A2614">
        <v>3295</v>
      </c>
      <c r="B2614" t="s">
        <v>306</v>
      </c>
      <c r="C2614" t="s">
        <v>28</v>
      </c>
      <c r="D2614" t="s">
        <v>29</v>
      </c>
      <c r="E2614" t="s">
        <v>30</v>
      </c>
      <c r="F2614" t="s">
        <v>31</v>
      </c>
      <c r="G2614" t="s">
        <v>10267</v>
      </c>
      <c r="H2614" t="s">
        <v>10268</v>
      </c>
      <c r="I2614" s="4" t="s">
        <v>10269</v>
      </c>
      <c r="J2614" s="1">
        <f>((((bot_orders[[#This Row],[cTime]]/ 1000)+3*3600) / 86400) + DATE(1970,1,1))</f>
        <v>45771.853487476852</v>
      </c>
      <c r="K2614" s="4" t="s">
        <v>10270</v>
      </c>
      <c r="L2614" s="1">
        <f>((((bot_orders[[#This Row],[uTime]]/ 1000)+3*3600) / 86400) + DATE(1970,1,1))</f>
        <v>45771.854023900465</v>
      </c>
      <c r="M2614" t="s">
        <v>34</v>
      </c>
      <c r="N2614" t="s">
        <v>28</v>
      </c>
      <c r="O2614" t="s">
        <v>35</v>
      </c>
      <c r="P2614">
        <v>3.9449999999999998</v>
      </c>
      <c r="Q2614" t="s">
        <v>36</v>
      </c>
      <c r="R2614" t="s">
        <v>55</v>
      </c>
      <c r="S2614">
        <v>0.69630000000000003</v>
      </c>
      <c r="T2614">
        <v>0.69630000000000003</v>
      </c>
      <c r="U2614">
        <v>3.9449999999999998</v>
      </c>
      <c r="V2614">
        <v>-3.156E-3</v>
      </c>
      <c r="W2614" t="s">
        <v>39</v>
      </c>
      <c r="X2614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614" s="4">
        <f>IF(bot_orders[[#This Row],[side]]="buy", bot_orders[[#This Row],[accFillSz]] + bot_orders[[#This Row],[fee]], -bot_orders[[#This Row],[accFillSz]])</f>
        <v>3.9418439999999997</v>
      </c>
      <c r="Z2614" s="4">
        <f>IF(bot_orders[[#This Row],[side]]="sell",bot_orders[[#This Row],[accFillSz]]*bot_orders[[#This Row],[avgPx]]+bot_orders[[#This Row],[fee]], 0)</f>
        <v>0</v>
      </c>
      <c r="AA2614" s="4">
        <f>IF(bot_orders[[#This Row],[side]]="sell",-bot_orders[[#This Row],[accFillSz]],bot_orders[[#This Row],[accFillSz]]+bot_orders[[#This Row],[fee]])</f>
        <v>3.9418439999999997</v>
      </c>
      <c r="AB2614">
        <v>0</v>
      </c>
      <c r="AC2614" t="s">
        <v>38</v>
      </c>
      <c r="AD2614">
        <v>0</v>
      </c>
      <c r="AE2614" t="s">
        <v>40</v>
      </c>
      <c r="AF2614" t="s">
        <v>41</v>
      </c>
      <c r="AG2614" t="s">
        <v>42</v>
      </c>
      <c r="AH2614" t="s">
        <v>28</v>
      </c>
      <c r="AI2614">
        <v>3.9418440000000001</v>
      </c>
      <c r="AJ2614">
        <v>-2.7469035000000002</v>
      </c>
    </row>
    <row r="2615" spans="1:36" x14ac:dyDescent="0.3">
      <c r="A2615">
        <v>3298</v>
      </c>
      <c r="B2615" t="s">
        <v>306</v>
      </c>
      <c r="C2615" t="s">
        <v>28</v>
      </c>
      <c r="D2615" t="s">
        <v>29</v>
      </c>
      <c r="E2615" t="s">
        <v>30</v>
      </c>
      <c r="F2615" t="s">
        <v>31</v>
      </c>
      <c r="G2615" t="s">
        <v>10267</v>
      </c>
      <c r="H2615" t="s">
        <v>10277</v>
      </c>
      <c r="I2615" s="4" t="s">
        <v>10278</v>
      </c>
      <c r="J2615" s="1">
        <f>((((bot_orders[[#This Row],[cTime]]/ 1000)+3*3600) / 86400) + DATE(1970,1,1))</f>
        <v>45771.854023923617</v>
      </c>
      <c r="K2615" s="4" t="s">
        <v>10279</v>
      </c>
      <c r="L2615" s="1">
        <f>((((bot_orders[[#This Row],[uTime]]/ 1000)+3*3600) / 86400) + DATE(1970,1,1))</f>
        <v>45771.981087268519</v>
      </c>
      <c r="M2615" t="s">
        <v>34</v>
      </c>
      <c r="N2615" t="s">
        <v>28</v>
      </c>
      <c r="O2615" t="s">
        <v>35</v>
      </c>
      <c r="P2615">
        <v>3.9409999999999998</v>
      </c>
      <c r="Q2615" t="s">
        <v>36</v>
      </c>
      <c r="R2615" t="s">
        <v>37</v>
      </c>
      <c r="S2615">
        <v>0.69969999999999999</v>
      </c>
      <c r="T2615">
        <v>0.69969999999999999</v>
      </c>
      <c r="U2615">
        <v>3.9409999999999998</v>
      </c>
      <c r="V2615">
        <v>-2.2060142000000001E-3</v>
      </c>
      <c r="W2615" t="s">
        <v>38</v>
      </c>
      <c r="X2615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615" s="4">
        <f>IF(bot_orders[[#This Row],[side]]="buy", bot_orders[[#This Row],[accFillSz]] + bot_orders[[#This Row],[fee]], -bot_orders[[#This Row],[accFillSz]])</f>
        <v>-3.9409999999999998</v>
      </c>
      <c r="Z2615" s="4">
        <f>IF(bot_orders[[#This Row],[side]]="sell",bot_orders[[#This Row],[accFillSz]]*bot_orders[[#This Row],[avgPx]]+bot_orders[[#This Row],[fee]], 0)</f>
        <v>2.7553116857999997</v>
      </c>
      <c r="AA2615" s="4">
        <f>IF(bot_orders[[#This Row],[side]]="sell",-bot_orders[[#This Row],[accFillSz]],bot_orders[[#This Row],[accFillSz]]+bot_orders[[#This Row],[fee]])</f>
        <v>-3.9409999999999998</v>
      </c>
      <c r="AB2615">
        <v>0</v>
      </c>
      <c r="AC2615" t="s">
        <v>39</v>
      </c>
      <c r="AD2615">
        <v>0</v>
      </c>
      <c r="AE2615" t="s">
        <v>40</v>
      </c>
      <c r="AF2615" t="s">
        <v>41</v>
      </c>
      <c r="AG2615" t="s">
        <v>42</v>
      </c>
      <c r="AH2615" t="s">
        <v>28</v>
      </c>
      <c r="AI2615">
        <v>-3.9409999999999998</v>
      </c>
      <c r="AJ2615">
        <v>2.7553116900000001</v>
      </c>
    </row>
    <row r="2616" spans="1:36" x14ac:dyDescent="0.3">
      <c r="A2616">
        <v>3301</v>
      </c>
      <c r="B2616" t="s">
        <v>306</v>
      </c>
      <c r="C2616" t="s">
        <v>28</v>
      </c>
      <c r="D2616" t="s">
        <v>29</v>
      </c>
      <c r="E2616" t="s">
        <v>30</v>
      </c>
      <c r="F2616" t="s">
        <v>31</v>
      </c>
      <c r="G2616" t="s">
        <v>10262</v>
      </c>
      <c r="H2616" t="s">
        <v>10285</v>
      </c>
      <c r="I2616" s="4" t="s">
        <v>10286</v>
      </c>
      <c r="J2616" s="1">
        <f>((((bot_orders[[#This Row],[cTime]]/ 1000)+3*3600) / 86400) + DATE(1970,1,1))</f>
        <v>45771.855406145834</v>
      </c>
      <c r="K2616" s="4" t="s">
        <v>10287</v>
      </c>
      <c r="L2616" s="1">
        <f>((((bot_orders[[#This Row],[uTime]]/ 1000)+3*3600) / 86400) + DATE(1970,1,1))</f>
        <v>45771.911951620365</v>
      </c>
      <c r="M2616" t="s">
        <v>34</v>
      </c>
      <c r="N2616" t="s">
        <v>28</v>
      </c>
      <c r="O2616" t="s">
        <v>35</v>
      </c>
      <c r="P2616">
        <v>3.9409999999999998</v>
      </c>
      <c r="Q2616" t="s">
        <v>36</v>
      </c>
      <c r="R2616" t="s">
        <v>37</v>
      </c>
      <c r="S2616">
        <v>0.69630000000000003</v>
      </c>
      <c r="T2616">
        <v>0.69630000000000003</v>
      </c>
      <c r="U2616">
        <v>3.9409999999999998</v>
      </c>
      <c r="V2616">
        <v>-2.1952946000000002E-3</v>
      </c>
      <c r="W2616" t="s">
        <v>38</v>
      </c>
      <c r="X2616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616" s="4">
        <f>IF(bot_orders[[#This Row],[side]]="buy", bot_orders[[#This Row],[accFillSz]] + bot_orders[[#This Row],[fee]], -bot_orders[[#This Row],[accFillSz]])</f>
        <v>-3.9409999999999998</v>
      </c>
      <c r="Z2616" s="4">
        <f>IF(bot_orders[[#This Row],[side]]="sell",bot_orders[[#This Row],[accFillSz]]*bot_orders[[#This Row],[avgPx]]+bot_orders[[#This Row],[fee]], 0)</f>
        <v>2.7419230053999999</v>
      </c>
      <c r="AA2616" s="4">
        <f>IF(bot_orders[[#This Row],[side]]="sell",-bot_orders[[#This Row],[accFillSz]],bot_orders[[#This Row],[accFillSz]]+bot_orders[[#This Row],[fee]])</f>
        <v>-3.9409999999999998</v>
      </c>
      <c r="AB2616">
        <v>0</v>
      </c>
      <c r="AC2616" t="s">
        <v>39</v>
      </c>
      <c r="AD2616">
        <v>0</v>
      </c>
      <c r="AE2616" t="s">
        <v>40</v>
      </c>
      <c r="AF2616" t="s">
        <v>41</v>
      </c>
      <c r="AG2616" t="s">
        <v>42</v>
      </c>
      <c r="AH2616" t="s">
        <v>28</v>
      </c>
      <c r="AI2616">
        <v>-3.9409999999999998</v>
      </c>
      <c r="AJ2616">
        <v>2.7419230099999998</v>
      </c>
    </row>
    <row r="2617" spans="1:36" x14ac:dyDescent="0.3">
      <c r="A2617">
        <v>3303</v>
      </c>
      <c r="B2617" t="s">
        <v>306</v>
      </c>
      <c r="C2617" t="s">
        <v>28</v>
      </c>
      <c r="D2617" t="s">
        <v>29</v>
      </c>
      <c r="E2617" t="s">
        <v>30</v>
      </c>
      <c r="F2617" t="s">
        <v>31</v>
      </c>
      <c r="G2617" t="s">
        <v>10251</v>
      </c>
      <c r="H2617" t="s">
        <v>10291</v>
      </c>
      <c r="I2617" s="4" t="s">
        <v>10292</v>
      </c>
      <c r="J2617" s="1">
        <f>((((bot_orders[[#This Row],[cTime]]/ 1000)+3*3600) / 86400) + DATE(1970,1,1))</f>
        <v>45771.857179409722</v>
      </c>
      <c r="K2617" s="4" t="s">
        <v>10293</v>
      </c>
      <c r="L2617" s="1">
        <f>((((bot_orders[[#This Row],[uTime]]/ 1000)+3*3600) / 86400) + DATE(1970,1,1))</f>
        <v>45771.88521857639</v>
      </c>
      <c r="M2617" t="s">
        <v>34</v>
      </c>
      <c r="N2617" t="s">
        <v>28</v>
      </c>
      <c r="O2617" t="s">
        <v>35</v>
      </c>
      <c r="P2617">
        <v>3.9409999999999998</v>
      </c>
      <c r="Q2617" t="s">
        <v>36</v>
      </c>
      <c r="R2617" t="s">
        <v>37</v>
      </c>
      <c r="S2617">
        <v>0.69299999999999995</v>
      </c>
      <c r="T2617">
        <v>0.69299999999999995</v>
      </c>
      <c r="U2617">
        <v>3.9409999999999998</v>
      </c>
      <c r="V2617">
        <v>-2.1848903999999998E-3</v>
      </c>
      <c r="W2617" t="s">
        <v>38</v>
      </c>
      <c r="X2617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617" s="4">
        <f>IF(bot_orders[[#This Row],[side]]="buy", bot_orders[[#This Row],[accFillSz]] + bot_orders[[#This Row],[fee]], -bot_orders[[#This Row],[accFillSz]])</f>
        <v>-3.9409999999999998</v>
      </c>
      <c r="Z2617" s="4">
        <f>IF(bot_orders[[#This Row],[side]]="sell",bot_orders[[#This Row],[accFillSz]]*bot_orders[[#This Row],[avgPx]]+bot_orders[[#This Row],[fee]], 0)</f>
        <v>2.7289281095999995</v>
      </c>
      <c r="AA2617" s="4">
        <f>IF(bot_orders[[#This Row],[side]]="sell",-bot_orders[[#This Row],[accFillSz]],bot_orders[[#This Row],[accFillSz]]+bot_orders[[#This Row],[fee]])</f>
        <v>-3.9409999999999998</v>
      </c>
      <c r="AB2617">
        <v>0</v>
      </c>
      <c r="AC2617" t="s">
        <v>39</v>
      </c>
      <c r="AD2617">
        <v>0</v>
      </c>
      <c r="AE2617" t="s">
        <v>40</v>
      </c>
      <c r="AF2617" t="s">
        <v>41</v>
      </c>
      <c r="AG2617" t="s">
        <v>42</v>
      </c>
      <c r="AH2617" t="s">
        <v>28</v>
      </c>
      <c r="AI2617">
        <v>-3.9409999999999998</v>
      </c>
      <c r="AJ2617">
        <v>2.72892811</v>
      </c>
    </row>
    <row r="2618" spans="1:36" x14ac:dyDescent="0.3">
      <c r="A2618">
        <v>3306</v>
      </c>
      <c r="B2618" t="s">
        <v>306</v>
      </c>
      <c r="C2618" t="s">
        <v>28</v>
      </c>
      <c r="D2618" t="s">
        <v>29</v>
      </c>
      <c r="E2618" t="s">
        <v>30</v>
      </c>
      <c r="F2618" t="s">
        <v>31</v>
      </c>
      <c r="G2618" t="s">
        <v>9926</v>
      </c>
      <c r="H2618" t="s">
        <v>10300</v>
      </c>
      <c r="I2618" s="4" t="s">
        <v>10298</v>
      </c>
      <c r="J2618" s="1">
        <f>((((bot_orders[[#This Row],[cTime]]/ 1000)+3*3600) / 86400) + DATE(1970,1,1))</f>
        <v>45771.862500659721</v>
      </c>
      <c r="K2618" s="4" t="s">
        <v>10301</v>
      </c>
      <c r="L2618" s="1">
        <f>((((bot_orders[[#This Row],[uTime]]/ 1000)+3*3600) / 86400) + DATE(1970,1,1))</f>
        <v>45771.880410844911</v>
      </c>
      <c r="M2618" t="s">
        <v>34</v>
      </c>
      <c r="N2618" t="s">
        <v>28</v>
      </c>
      <c r="O2618" t="s">
        <v>35</v>
      </c>
      <c r="P2618">
        <v>3.9409999999999998</v>
      </c>
      <c r="Q2618" t="s">
        <v>36</v>
      </c>
      <c r="R2618" t="s">
        <v>37</v>
      </c>
      <c r="S2618">
        <v>0.68969999999999998</v>
      </c>
      <c r="T2618">
        <v>0.68969999999999998</v>
      </c>
      <c r="U2618">
        <v>3.9409999999999998</v>
      </c>
      <c r="V2618">
        <v>-2.1744861999999998E-3</v>
      </c>
      <c r="W2618" t="s">
        <v>38</v>
      </c>
      <c r="X2618" s="4">
        <f>IF(bot_orders[[#This Row],[side]]="sell", bot_orders[[#This Row],[accFillSz]]*bot_orders[[#This Row],[avgPx]] + bot_orders[[#This Row],[fee]], -bot_orders[[#This Row],[accFillSz]]*bot_orders[[#This Row],[avgPx]])</f>
        <v>2.7159332138000001</v>
      </c>
      <c r="Y2618" s="4">
        <f>IF(bot_orders[[#This Row],[side]]="buy", bot_orders[[#This Row],[accFillSz]] + bot_orders[[#This Row],[fee]], -bot_orders[[#This Row],[accFillSz]])</f>
        <v>-3.9409999999999998</v>
      </c>
      <c r="Z2618" s="4">
        <f>IF(bot_orders[[#This Row],[side]]="sell",bot_orders[[#This Row],[accFillSz]]*bot_orders[[#This Row],[avgPx]]+bot_orders[[#This Row],[fee]], 0)</f>
        <v>2.7159332138000001</v>
      </c>
      <c r="AA2618" s="4">
        <f>IF(bot_orders[[#This Row],[side]]="sell",-bot_orders[[#This Row],[accFillSz]],bot_orders[[#This Row],[accFillSz]]+bot_orders[[#This Row],[fee]])</f>
        <v>-3.9409999999999998</v>
      </c>
      <c r="AB2618">
        <v>0</v>
      </c>
      <c r="AC2618" t="s">
        <v>39</v>
      </c>
      <c r="AD2618">
        <v>0</v>
      </c>
      <c r="AE2618" t="s">
        <v>40</v>
      </c>
      <c r="AF2618" t="s">
        <v>41</v>
      </c>
      <c r="AG2618" t="s">
        <v>42</v>
      </c>
      <c r="AH2618" t="s">
        <v>28</v>
      </c>
      <c r="AI2618">
        <v>-3.9409999999999998</v>
      </c>
      <c r="AJ2618">
        <v>2.7159332100000002</v>
      </c>
    </row>
    <row r="2619" spans="1:36" x14ac:dyDescent="0.3">
      <c r="A2619">
        <v>3308</v>
      </c>
      <c r="B2619" t="s">
        <v>306</v>
      </c>
      <c r="C2619" t="s">
        <v>28</v>
      </c>
      <c r="D2619" t="s">
        <v>29</v>
      </c>
      <c r="E2619" t="s">
        <v>30</v>
      </c>
      <c r="F2619" t="s">
        <v>31</v>
      </c>
      <c r="G2619" t="s">
        <v>9924</v>
      </c>
      <c r="H2619" t="s">
        <v>10305</v>
      </c>
      <c r="I2619" s="4" t="s">
        <v>10303</v>
      </c>
      <c r="J2619" s="1">
        <f>((((bot_orders[[#This Row],[cTime]]/ 1000)+3*3600) / 86400) + DATE(1970,1,1))</f>
        <v>45771.870447476853</v>
      </c>
      <c r="K2619" s="4" t="s">
        <v>10306</v>
      </c>
      <c r="L2619" s="1">
        <f>((((bot_orders[[#This Row],[uTime]]/ 1000)+3*3600) / 86400) + DATE(1970,1,1))</f>
        <v>45771.87352346065</v>
      </c>
      <c r="M2619" t="s">
        <v>34</v>
      </c>
      <c r="N2619" t="s">
        <v>28</v>
      </c>
      <c r="O2619" t="s">
        <v>35</v>
      </c>
      <c r="P2619">
        <v>3.9409999999999998</v>
      </c>
      <c r="Q2619" t="s">
        <v>36</v>
      </c>
      <c r="R2619" t="s">
        <v>37</v>
      </c>
      <c r="S2619">
        <v>0.6865</v>
      </c>
      <c r="T2619">
        <v>0.6865</v>
      </c>
      <c r="U2619">
        <v>3.9409999999999998</v>
      </c>
      <c r="V2619">
        <v>-2.1643971999999998E-3</v>
      </c>
      <c r="W2619" t="s">
        <v>38</v>
      </c>
      <c r="X2619" s="4">
        <f>IF(bot_orders[[#This Row],[side]]="sell", bot_orders[[#This Row],[accFillSz]]*bot_orders[[#This Row],[avgPx]] + bot_orders[[#This Row],[fee]], -bot_orders[[#This Row],[accFillSz]]*bot_orders[[#This Row],[avgPx]])</f>
        <v>2.7033321027999997</v>
      </c>
      <c r="Y2619" s="4">
        <f>IF(bot_orders[[#This Row],[side]]="buy", bot_orders[[#This Row],[accFillSz]] + bot_orders[[#This Row],[fee]], -bot_orders[[#This Row],[accFillSz]])</f>
        <v>-3.9409999999999998</v>
      </c>
      <c r="Z2619" s="4">
        <f>IF(bot_orders[[#This Row],[side]]="sell",bot_orders[[#This Row],[accFillSz]]*bot_orders[[#This Row],[avgPx]]+bot_orders[[#This Row],[fee]], 0)</f>
        <v>2.7033321027999997</v>
      </c>
      <c r="AA2619" s="4">
        <f>IF(bot_orders[[#This Row],[side]]="sell",-bot_orders[[#This Row],[accFillSz]],bot_orders[[#This Row],[accFillSz]]+bot_orders[[#This Row],[fee]])</f>
        <v>-3.9409999999999998</v>
      </c>
      <c r="AB2619">
        <v>0</v>
      </c>
      <c r="AC2619" t="s">
        <v>39</v>
      </c>
      <c r="AD2619">
        <v>0</v>
      </c>
      <c r="AE2619" t="s">
        <v>40</v>
      </c>
      <c r="AF2619" t="s">
        <v>41</v>
      </c>
      <c r="AG2619" t="s">
        <v>42</v>
      </c>
      <c r="AH2619" t="s">
        <v>28</v>
      </c>
      <c r="AI2619">
        <v>-3.9409999999999998</v>
      </c>
      <c r="AJ2619">
        <v>2.7033320999999999</v>
      </c>
    </row>
    <row r="2620" spans="1:36" x14ac:dyDescent="0.3">
      <c r="A2620">
        <v>3310</v>
      </c>
      <c r="B2620" t="s">
        <v>306</v>
      </c>
      <c r="C2620" t="s">
        <v>28</v>
      </c>
      <c r="D2620" t="s">
        <v>29</v>
      </c>
      <c r="E2620" t="s">
        <v>30</v>
      </c>
      <c r="F2620" t="s">
        <v>31</v>
      </c>
      <c r="G2620" t="s">
        <v>10310</v>
      </c>
      <c r="H2620" t="s">
        <v>10311</v>
      </c>
      <c r="I2620" s="4" t="s">
        <v>10312</v>
      </c>
      <c r="J2620" s="1">
        <f>((((bot_orders[[#This Row],[cTime]]/ 1000)+3*3600) / 86400) + DATE(1970,1,1))</f>
        <v>45771.873523483795</v>
      </c>
      <c r="K2620" s="4" t="s">
        <v>10313</v>
      </c>
      <c r="L2620" s="1">
        <f>((((bot_orders[[#This Row],[uTime]]/ 1000)+3*3600) / 86400) + DATE(1970,1,1))</f>
        <v>45772.229765335651</v>
      </c>
      <c r="M2620" t="s">
        <v>34</v>
      </c>
      <c r="N2620" t="s">
        <v>28</v>
      </c>
      <c r="O2620" t="s">
        <v>35</v>
      </c>
      <c r="P2620">
        <v>3.9449999999999998</v>
      </c>
      <c r="Q2620" t="s">
        <v>36</v>
      </c>
      <c r="R2620" t="s">
        <v>55</v>
      </c>
      <c r="S2620">
        <v>0.68320000000000003</v>
      </c>
      <c r="T2620">
        <v>0.68320000000000003</v>
      </c>
      <c r="U2620">
        <v>3.9449999999999998</v>
      </c>
      <c r="V2620">
        <v>-3.156E-3</v>
      </c>
      <c r="W2620" t="s">
        <v>39</v>
      </c>
      <c r="X2620" s="4">
        <f>IF(bot_orders[[#This Row],[side]]="sell", bot_orders[[#This Row],[accFillSz]]*bot_orders[[#This Row],[avgPx]] + bot_orders[[#This Row],[fee]], -bot_orders[[#This Row],[accFillSz]]*bot_orders[[#This Row],[avgPx]])</f>
        <v>-2.6952240000000001</v>
      </c>
      <c r="Y2620" s="4">
        <f>IF(bot_orders[[#This Row],[side]]="buy", bot_orders[[#This Row],[accFillSz]] + bot_orders[[#This Row],[fee]], -bot_orders[[#This Row],[accFillSz]])</f>
        <v>3.9418439999999997</v>
      </c>
      <c r="Z2620" s="4">
        <f>IF(bot_orders[[#This Row],[side]]="sell",bot_orders[[#This Row],[accFillSz]]*bot_orders[[#This Row],[avgPx]]+bot_orders[[#This Row],[fee]], 0)</f>
        <v>0</v>
      </c>
      <c r="AA2620" s="4">
        <f>IF(bot_orders[[#This Row],[side]]="sell",-bot_orders[[#This Row],[accFillSz]],bot_orders[[#This Row],[accFillSz]]+bot_orders[[#This Row],[fee]])</f>
        <v>3.9418439999999997</v>
      </c>
      <c r="AB2620">
        <v>0</v>
      </c>
      <c r="AC2620" t="s">
        <v>38</v>
      </c>
      <c r="AD2620">
        <v>0</v>
      </c>
      <c r="AE2620" t="s">
        <v>40</v>
      </c>
      <c r="AF2620" t="s">
        <v>41</v>
      </c>
      <c r="AG2620" t="s">
        <v>42</v>
      </c>
      <c r="AH2620" t="s">
        <v>28</v>
      </c>
      <c r="AI2620">
        <v>3.9418440000000001</v>
      </c>
      <c r="AJ2620">
        <v>-2.6952240000000001</v>
      </c>
    </row>
    <row r="2621" spans="1:36" x14ac:dyDescent="0.3">
      <c r="A2621">
        <v>3312</v>
      </c>
      <c r="B2621" t="s">
        <v>306</v>
      </c>
      <c r="C2621" t="s">
        <v>28</v>
      </c>
      <c r="D2621" t="s">
        <v>29</v>
      </c>
      <c r="E2621" t="s">
        <v>30</v>
      </c>
      <c r="F2621" t="s">
        <v>31</v>
      </c>
      <c r="G2621" t="s">
        <v>10317</v>
      </c>
      <c r="H2621" t="s">
        <v>10318</v>
      </c>
      <c r="I2621" s="4" t="s">
        <v>10319</v>
      </c>
      <c r="J2621" s="1">
        <f>((((bot_orders[[#This Row],[cTime]]/ 1000)+3*3600) / 86400) + DATE(1970,1,1))</f>
        <v>45771.880410868056</v>
      </c>
      <c r="K2621" s="4" t="s">
        <v>10320</v>
      </c>
      <c r="L2621" s="1">
        <f>((((bot_orders[[#This Row],[uTime]]/ 1000)+3*3600) / 86400) + DATE(1970,1,1))</f>
        <v>45771.889602453703</v>
      </c>
      <c r="M2621" t="s">
        <v>34</v>
      </c>
      <c r="N2621" t="s">
        <v>28</v>
      </c>
      <c r="O2621" t="s">
        <v>35</v>
      </c>
      <c r="P2621">
        <v>3.9449999999999998</v>
      </c>
      <c r="Q2621" t="s">
        <v>36</v>
      </c>
      <c r="R2621" t="s">
        <v>55</v>
      </c>
      <c r="S2621">
        <v>0.6865</v>
      </c>
      <c r="T2621">
        <v>0.6865</v>
      </c>
      <c r="U2621">
        <v>3.9449999999999998</v>
      </c>
      <c r="V2621">
        <v>-3.156E-3</v>
      </c>
      <c r="W2621" t="s">
        <v>39</v>
      </c>
      <c r="X2621" s="4">
        <f>IF(bot_orders[[#This Row],[side]]="sell", bot_orders[[#This Row],[accFillSz]]*bot_orders[[#This Row],[avgPx]] + bot_orders[[#This Row],[fee]], -bot_orders[[#This Row],[accFillSz]]*bot_orders[[#This Row],[avgPx]])</f>
        <v>-2.7082424999999999</v>
      </c>
      <c r="Y2621" s="4">
        <f>IF(bot_orders[[#This Row],[side]]="buy", bot_orders[[#This Row],[accFillSz]] + bot_orders[[#This Row],[fee]], -bot_orders[[#This Row],[accFillSz]])</f>
        <v>3.9418439999999997</v>
      </c>
      <c r="Z2621" s="4">
        <f>IF(bot_orders[[#This Row],[side]]="sell",bot_orders[[#This Row],[accFillSz]]*bot_orders[[#This Row],[avgPx]]+bot_orders[[#This Row],[fee]], 0)</f>
        <v>0</v>
      </c>
      <c r="AA2621" s="4">
        <f>IF(bot_orders[[#This Row],[side]]="sell",-bot_orders[[#This Row],[accFillSz]],bot_orders[[#This Row],[accFillSz]]+bot_orders[[#This Row],[fee]])</f>
        <v>3.9418439999999997</v>
      </c>
      <c r="AB2621">
        <v>0</v>
      </c>
      <c r="AC2621" t="s">
        <v>38</v>
      </c>
      <c r="AD2621">
        <v>0</v>
      </c>
      <c r="AE2621" t="s">
        <v>40</v>
      </c>
      <c r="AF2621" t="s">
        <v>41</v>
      </c>
      <c r="AG2621" t="s">
        <v>42</v>
      </c>
      <c r="AH2621" t="s">
        <v>28</v>
      </c>
      <c r="AI2621">
        <v>3.9418440000000001</v>
      </c>
      <c r="AJ2621">
        <v>-2.7082424999999999</v>
      </c>
    </row>
    <row r="2622" spans="1:36" x14ac:dyDescent="0.3">
      <c r="A2622">
        <v>3314</v>
      </c>
      <c r="B2622" t="s">
        <v>306</v>
      </c>
      <c r="C2622" t="s">
        <v>28</v>
      </c>
      <c r="D2622" t="s">
        <v>29</v>
      </c>
      <c r="E2622" t="s">
        <v>30</v>
      </c>
      <c r="F2622" t="s">
        <v>31</v>
      </c>
      <c r="G2622" t="s">
        <v>10323</v>
      </c>
      <c r="H2622" t="s">
        <v>10324</v>
      </c>
      <c r="I2622" s="4" t="s">
        <v>10325</v>
      </c>
      <c r="J2622" s="1">
        <f>((((bot_orders[[#This Row],[cTime]]/ 1000)+3*3600) / 86400) + DATE(1970,1,1))</f>
        <v>45771.885218599535</v>
      </c>
      <c r="K2622" s="4" t="s">
        <v>10326</v>
      </c>
      <c r="L2622" s="1">
        <f>((((bot_orders[[#This Row],[uTime]]/ 1000)+3*3600) / 86400) + DATE(1970,1,1))</f>
        <v>45771.886997465277</v>
      </c>
      <c r="M2622" t="s">
        <v>34</v>
      </c>
      <c r="N2622" t="s">
        <v>28</v>
      </c>
      <c r="O2622" t="s">
        <v>35</v>
      </c>
      <c r="P2622">
        <v>3.9449999999999998</v>
      </c>
      <c r="Q2622" t="s">
        <v>36</v>
      </c>
      <c r="R2622" t="s">
        <v>55</v>
      </c>
      <c r="S2622">
        <v>0.68969999999999998</v>
      </c>
      <c r="T2622">
        <v>0.68969999999999998</v>
      </c>
      <c r="U2622">
        <v>3.9449999999999998</v>
      </c>
      <c r="V2622">
        <v>-3.156E-3</v>
      </c>
      <c r="W2622" t="s">
        <v>39</v>
      </c>
      <c r="X2622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622" s="4">
        <f>IF(bot_orders[[#This Row],[side]]="buy", bot_orders[[#This Row],[accFillSz]] + bot_orders[[#This Row],[fee]], -bot_orders[[#This Row],[accFillSz]])</f>
        <v>3.9418439999999997</v>
      </c>
      <c r="Z2622" s="4">
        <f>IF(bot_orders[[#This Row],[side]]="sell",bot_orders[[#This Row],[accFillSz]]*bot_orders[[#This Row],[avgPx]]+bot_orders[[#This Row],[fee]], 0)</f>
        <v>0</v>
      </c>
      <c r="AA2622" s="4">
        <f>IF(bot_orders[[#This Row],[side]]="sell",-bot_orders[[#This Row],[accFillSz]],bot_orders[[#This Row],[accFillSz]]+bot_orders[[#This Row],[fee]])</f>
        <v>3.9418439999999997</v>
      </c>
      <c r="AB2622">
        <v>0</v>
      </c>
      <c r="AC2622" t="s">
        <v>38</v>
      </c>
      <c r="AD2622">
        <v>0</v>
      </c>
      <c r="AE2622" t="s">
        <v>40</v>
      </c>
      <c r="AF2622" t="s">
        <v>41</v>
      </c>
      <c r="AG2622" t="s">
        <v>42</v>
      </c>
      <c r="AH2622" t="s">
        <v>28</v>
      </c>
      <c r="AI2622">
        <v>3.9418440000000001</v>
      </c>
      <c r="AJ2622">
        <v>-2.7208665000000001</v>
      </c>
    </row>
    <row r="2623" spans="1:36" x14ac:dyDescent="0.3">
      <c r="A2623">
        <v>3318</v>
      </c>
      <c r="B2623" t="s">
        <v>306</v>
      </c>
      <c r="C2623" t="s">
        <v>28</v>
      </c>
      <c r="D2623" t="s">
        <v>29</v>
      </c>
      <c r="E2623" t="s">
        <v>30</v>
      </c>
      <c r="F2623" t="s">
        <v>31</v>
      </c>
      <c r="G2623" t="s">
        <v>10323</v>
      </c>
      <c r="H2623" t="s">
        <v>10336</v>
      </c>
      <c r="I2623" s="4" t="s">
        <v>10337</v>
      </c>
      <c r="J2623" s="1">
        <f>((((bot_orders[[#This Row],[cTime]]/ 1000)+3*3600) / 86400) + DATE(1970,1,1))</f>
        <v>45771.886997488429</v>
      </c>
      <c r="K2623" s="4" t="s">
        <v>10338</v>
      </c>
      <c r="L2623" s="1">
        <f>((((bot_orders[[#This Row],[uTime]]/ 1000)+3*3600) / 86400) + DATE(1970,1,1))</f>
        <v>45771.91145806713</v>
      </c>
      <c r="M2623" t="s">
        <v>34</v>
      </c>
      <c r="N2623" t="s">
        <v>28</v>
      </c>
      <c r="O2623" t="s">
        <v>35</v>
      </c>
      <c r="P2623">
        <v>3.9409999999999998</v>
      </c>
      <c r="Q2623" t="s">
        <v>36</v>
      </c>
      <c r="R2623" t="s">
        <v>37</v>
      </c>
      <c r="S2623">
        <v>0.69299999999999995</v>
      </c>
      <c r="T2623">
        <v>0.69299999999999995</v>
      </c>
      <c r="U2623">
        <v>3.9409999999999998</v>
      </c>
      <c r="V2623">
        <v>-2.1848903999999998E-3</v>
      </c>
      <c r="W2623" t="s">
        <v>38</v>
      </c>
      <c r="X2623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623" s="4">
        <f>IF(bot_orders[[#This Row],[side]]="buy", bot_orders[[#This Row],[accFillSz]] + bot_orders[[#This Row],[fee]], -bot_orders[[#This Row],[accFillSz]])</f>
        <v>-3.9409999999999998</v>
      </c>
      <c r="Z2623" s="4">
        <f>IF(bot_orders[[#This Row],[side]]="sell",bot_orders[[#This Row],[accFillSz]]*bot_orders[[#This Row],[avgPx]]+bot_orders[[#This Row],[fee]], 0)</f>
        <v>2.7289281095999995</v>
      </c>
      <c r="AA2623" s="4">
        <f>IF(bot_orders[[#This Row],[side]]="sell",-bot_orders[[#This Row],[accFillSz]],bot_orders[[#This Row],[accFillSz]]+bot_orders[[#This Row],[fee]])</f>
        <v>-3.9409999999999998</v>
      </c>
      <c r="AB2623">
        <v>0</v>
      </c>
      <c r="AC2623" t="s">
        <v>39</v>
      </c>
      <c r="AD2623">
        <v>0</v>
      </c>
      <c r="AE2623" t="s">
        <v>40</v>
      </c>
      <c r="AF2623" t="s">
        <v>41</v>
      </c>
      <c r="AG2623" t="s">
        <v>42</v>
      </c>
      <c r="AH2623" t="s">
        <v>28</v>
      </c>
      <c r="AI2623">
        <v>-3.9409999999999998</v>
      </c>
      <c r="AJ2623">
        <v>2.72892811</v>
      </c>
    </row>
    <row r="2624" spans="1:36" x14ac:dyDescent="0.3">
      <c r="A2624">
        <v>3321</v>
      </c>
      <c r="B2624" t="s">
        <v>306</v>
      </c>
      <c r="C2624" t="s">
        <v>28</v>
      </c>
      <c r="D2624" t="s">
        <v>29</v>
      </c>
      <c r="E2624" t="s">
        <v>30</v>
      </c>
      <c r="F2624" t="s">
        <v>31</v>
      </c>
      <c r="G2624" t="s">
        <v>10317</v>
      </c>
      <c r="H2624" t="s">
        <v>10345</v>
      </c>
      <c r="I2624" s="4" t="s">
        <v>10343</v>
      </c>
      <c r="J2624" s="1">
        <f>((((bot_orders[[#This Row],[cTime]]/ 1000)+3*3600) / 86400) + DATE(1970,1,1))</f>
        <v>45771.889602476847</v>
      </c>
      <c r="K2624" s="4" t="s">
        <v>10346</v>
      </c>
      <c r="L2624" s="1">
        <f>((((bot_orders[[#This Row],[uTime]]/ 1000)+3*3600) / 86400) + DATE(1970,1,1))</f>
        <v>45771.901394745371</v>
      </c>
      <c r="M2624" t="s">
        <v>34</v>
      </c>
      <c r="N2624" t="s">
        <v>28</v>
      </c>
      <c r="O2624" t="s">
        <v>35</v>
      </c>
      <c r="P2624">
        <v>3.9409999999999998</v>
      </c>
      <c r="Q2624" t="s">
        <v>36</v>
      </c>
      <c r="R2624" t="s">
        <v>37</v>
      </c>
      <c r="S2624">
        <v>0.68969999999999998</v>
      </c>
      <c r="T2624">
        <v>0.68969999999999998</v>
      </c>
      <c r="U2624">
        <v>3.9409999999999998</v>
      </c>
      <c r="V2624">
        <v>-2.1744861999999998E-3</v>
      </c>
      <c r="W2624" t="s">
        <v>38</v>
      </c>
      <c r="X2624" s="4">
        <f>IF(bot_orders[[#This Row],[side]]="sell", bot_orders[[#This Row],[accFillSz]]*bot_orders[[#This Row],[avgPx]] + bot_orders[[#This Row],[fee]], -bot_orders[[#This Row],[accFillSz]]*bot_orders[[#This Row],[avgPx]])</f>
        <v>2.7159332138000001</v>
      </c>
      <c r="Y2624" s="4">
        <f>IF(bot_orders[[#This Row],[side]]="buy", bot_orders[[#This Row],[accFillSz]] + bot_orders[[#This Row],[fee]], -bot_orders[[#This Row],[accFillSz]])</f>
        <v>-3.9409999999999998</v>
      </c>
      <c r="Z2624" s="4">
        <f>IF(bot_orders[[#This Row],[side]]="sell",bot_orders[[#This Row],[accFillSz]]*bot_orders[[#This Row],[avgPx]]+bot_orders[[#This Row],[fee]], 0)</f>
        <v>2.7159332138000001</v>
      </c>
      <c r="AA2624" s="4">
        <f>IF(bot_orders[[#This Row],[side]]="sell",-bot_orders[[#This Row],[accFillSz]],bot_orders[[#This Row],[accFillSz]]+bot_orders[[#This Row],[fee]])</f>
        <v>-3.9409999999999998</v>
      </c>
      <c r="AB2624">
        <v>0</v>
      </c>
      <c r="AC2624" t="s">
        <v>39</v>
      </c>
      <c r="AD2624">
        <v>0</v>
      </c>
      <c r="AE2624" t="s">
        <v>40</v>
      </c>
      <c r="AF2624" t="s">
        <v>41</v>
      </c>
      <c r="AG2624" t="s">
        <v>42</v>
      </c>
      <c r="AH2624" t="s">
        <v>28</v>
      </c>
      <c r="AI2624">
        <v>-3.9409999999999998</v>
      </c>
      <c r="AJ2624">
        <v>2.7159332100000002</v>
      </c>
    </row>
    <row r="2625" spans="1:36" x14ac:dyDescent="0.3">
      <c r="A2625">
        <v>3322</v>
      </c>
      <c r="B2625" t="s">
        <v>306</v>
      </c>
      <c r="C2625" t="s">
        <v>28</v>
      </c>
      <c r="D2625" t="s">
        <v>29</v>
      </c>
      <c r="E2625" t="s">
        <v>30</v>
      </c>
      <c r="F2625" t="s">
        <v>31</v>
      </c>
      <c r="G2625" t="s">
        <v>10347</v>
      </c>
      <c r="H2625" t="s">
        <v>10348</v>
      </c>
      <c r="I2625" s="4" t="s">
        <v>10349</v>
      </c>
      <c r="J2625" s="1">
        <f>((((bot_orders[[#This Row],[cTime]]/ 1000)+3*3600) / 86400) + DATE(1970,1,1))</f>
        <v>45771.901394768516</v>
      </c>
      <c r="K2625" s="4" t="s">
        <v>10350</v>
      </c>
      <c r="L2625" s="1">
        <f>((((bot_orders[[#This Row],[uTime]]/ 1000)+3*3600) / 86400) + DATE(1970,1,1))</f>
        <v>45772.225835648147</v>
      </c>
      <c r="M2625" t="s">
        <v>34</v>
      </c>
      <c r="N2625" t="s">
        <v>28</v>
      </c>
      <c r="O2625" t="s">
        <v>35</v>
      </c>
      <c r="P2625">
        <v>3.9449999999999998</v>
      </c>
      <c r="Q2625" t="s">
        <v>36</v>
      </c>
      <c r="R2625" t="s">
        <v>55</v>
      </c>
      <c r="S2625">
        <v>0.6865</v>
      </c>
      <c r="T2625">
        <v>0.6865</v>
      </c>
      <c r="U2625">
        <v>3.9449999999999998</v>
      </c>
      <c r="V2625">
        <v>-3.156E-3</v>
      </c>
      <c r="W2625" t="s">
        <v>39</v>
      </c>
      <c r="X2625" s="4">
        <f>IF(bot_orders[[#This Row],[side]]="sell", bot_orders[[#This Row],[accFillSz]]*bot_orders[[#This Row],[avgPx]] + bot_orders[[#This Row],[fee]], -bot_orders[[#This Row],[accFillSz]]*bot_orders[[#This Row],[avgPx]])</f>
        <v>-2.7082424999999999</v>
      </c>
      <c r="Y2625" s="4">
        <f>IF(bot_orders[[#This Row],[side]]="buy", bot_orders[[#This Row],[accFillSz]] + bot_orders[[#This Row],[fee]], -bot_orders[[#This Row],[accFillSz]])</f>
        <v>3.9418439999999997</v>
      </c>
      <c r="Z2625" s="4">
        <f>IF(bot_orders[[#This Row],[side]]="sell",bot_orders[[#This Row],[accFillSz]]*bot_orders[[#This Row],[avgPx]]+bot_orders[[#This Row],[fee]], 0)</f>
        <v>0</v>
      </c>
      <c r="AA2625" s="4">
        <f>IF(bot_orders[[#This Row],[side]]="sell",-bot_orders[[#This Row],[accFillSz]],bot_orders[[#This Row],[accFillSz]]+bot_orders[[#This Row],[fee]])</f>
        <v>3.9418439999999997</v>
      </c>
      <c r="AB2625">
        <v>0</v>
      </c>
      <c r="AC2625" t="s">
        <v>38</v>
      </c>
      <c r="AD2625">
        <v>0</v>
      </c>
      <c r="AE2625" t="s">
        <v>40</v>
      </c>
      <c r="AF2625" t="s">
        <v>41</v>
      </c>
      <c r="AG2625" t="s">
        <v>42</v>
      </c>
      <c r="AH2625" t="s">
        <v>28</v>
      </c>
      <c r="AI2625">
        <v>3.9418440000000001</v>
      </c>
      <c r="AJ2625">
        <v>-2.7082424999999999</v>
      </c>
    </row>
    <row r="2626" spans="1:36" x14ac:dyDescent="0.3">
      <c r="A2626">
        <v>3324</v>
      </c>
      <c r="B2626" t="s">
        <v>306</v>
      </c>
      <c r="C2626" t="s">
        <v>28</v>
      </c>
      <c r="D2626" t="s">
        <v>29</v>
      </c>
      <c r="E2626" t="s">
        <v>30</v>
      </c>
      <c r="F2626" t="s">
        <v>31</v>
      </c>
      <c r="G2626" t="s">
        <v>10354</v>
      </c>
      <c r="H2626" t="s">
        <v>10355</v>
      </c>
      <c r="I2626" s="4" t="s">
        <v>10356</v>
      </c>
      <c r="J2626" s="1">
        <f>((((bot_orders[[#This Row],[cTime]]/ 1000)+3*3600) / 86400) + DATE(1970,1,1))</f>
        <v>45771.911458090282</v>
      </c>
      <c r="K2626" s="4" t="s">
        <v>10357</v>
      </c>
      <c r="L2626" s="1">
        <f>((((bot_orders[[#This Row],[uTime]]/ 1000)+3*3600) / 86400) + DATE(1970,1,1))</f>
        <v>45771.92484655093</v>
      </c>
      <c r="M2626" t="s">
        <v>34</v>
      </c>
      <c r="N2626" t="s">
        <v>28</v>
      </c>
      <c r="O2626" t="s">
        <v>35</v>
      </c>
      <c r="P2626">
        <v>3.9449999999999998</v>
      </c>
      <c r="Q2626" t="s">
        <v>36</v>
      </c>
      <c r="R2626" t="s">
        <v>55</v>
      </c>
      <c r="S2626">
        <v>0.68969999999999998</v>
      </c>
      <c r="T2626">
        <v>0.68969999999999998</v>
      </c>
      <c r="U2626">
        <v>3.9449999999999998</v>
      </c>
      <c r="V2626">
        <v>-3.156E-3</v>
      </c>
      <c r="W2626" t="s">
        <v>39</v>
      </c>
      <c r="X2626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626" s="4">
        <f>IF(bot_orders[[#This Row],[side]]="buy", bot_orders[[#This Row],[accFillSz]] + bot_orders[[#This Row],[fee]], -bot_orders[[#This Row],[accFillSz]])</f>
        <v>3.9418439999999997</v>
      </c>
      <c r="Z2626" s="4">
        <f>IF(bot_orders[[#This Row],[side]]="sell",bot_orders[[#This Row],[accFillSz]]*bot_orders[[#This Row],[avgPx]]+bot_orders[[#This Row],[fee]], 0)</f>
        <v>0</v>
      </c>
      <c r="AA2626" s="4">
        <f>IF(bot_orders[[#This Row],[side]]="sell",-bot_orders[[#This Row],[accFillSz]],bot_orders[[#This Row],[accFillSz]]+bot_orders[[#This Row],[fee]])</f>
        <v>3.9418439999999997</v>
      </c>
      <c r="AB2626">
        <v>0</v>
      </c>
      <c r="AC2626" t="s">
        <v>38</v>
      </c>
      <c r="AD2626">
        <v>0</v>
      </c>
      <c r="AE2626" t="s">
        <v>40</v>
      </c>
      <c r="AF2626" t="s">
        <v>41</v>
      </c>
      <c r="AG2626" t="s">
        <v>42</v>
      </c>
      <c r="AH2626" t="s">
        <v>28</v>
      </c>
      <c r="AI2626">
        <v>3.9418440000000001</v>
      </c>
      <c r="AJ2626">
        <v>-2.7208665000000001</v>
      </c>
    </row>
    <row r="2627" spans="1:36" x14ac:dyDescent="0.3">
      <c r="A2627">
        <v>3327</v>
      </c>
      <c r="B2627" t="s">
        <v>306</v>
      </c>
      <c r="C2627" t="s">
        <v>28</v>
      </c>
      <c r="D2627" t="s">
        <v>29</v>
      </c>
      <c r="E2627" t="s">
        <v>30</v>
      </c>
      <c r="F2627" t="s">
        <v>31</v>
      </c>
      <c r="G2627" t="s">
        <v>10364</v>
      </c>
      <c r="H2627" t="s">
        <v>10365</v>
      </c>
      <c r="I2627" s="4" t="s">
        <v>10366</v>
      </c>
      <c r="J2627" s="1">
        <f>((((bot_orders[[#This Row],[cTime]]/ 1000)+3*3600) / 86400) + DATE(1970,1,1))</f>
        <v>45771.911951631948</v>
      </c>
      <c r="K2627" s="4" t="s">
        <v>10367</v>
      </c>
      <c r="L2627" s="1">
        <f>((((bot_orders[[#This Row],[uTime]]/ 1000)+3*3600) / 86400) + DATE(1970,1,1))</f>
        <v>45771.917535509259</v>
      </c>
      <c r="M2627" t="s">
        <v>34</v>
      </c>
      <c r="N2627" t="s">
        <v>28</v>
      </c>
      <c r="O2627" t="s">
        <v>35</v>
      </c>
      <c r="P2627">
        <v>3.9449999999999998</v>
      </c>
      <c r="Q2627" t="s">
        <v>36</v>
      </c>
      <c r="R2627" t="s">
        <v>55</v>
      </c>
      <c r="S2627">
        <v>0.69299999999999995</v>
      </c>
      <c r="T2627">
        <v>0.69299999999999995</v>
      </c>
      <c r="U2627">
        <v>3.9449999999999998</v>
      </c>
      <c r="V2627">
        <v>-3.156E-3</v>
      </c>
      <c r="W2627" t="s">
        <v>39</v>
      </c>
      <c r="X2627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627" s="4">
        <f>IF(bot_orders[[#This Row],[side]]="buy", bot_orders[[#This Row],[accFillSz]] + bot_orders[[#This Row],[fee]], -bot_orders[[#This Row],[accFillSz]])</f>
        <v>3.9418439999999997</v>
      </c>
      <c r="Z2627" s="4">
        <f>IF(bot_orders[[#This Row],[side]]="sell",bot_orders[[#This Row],[accFillSz]]*bot_orders[[#This Row],[avgPx]]+bot_orders[[#This Row],[fee]], 0)</f>
        <v>0</v>
      </c>
      <c r="AA2627" s="4">
        <f>IF(bot_orders[[#This Row],[side]]="sell",-bot_orders[[#This Row],[accFillSz]],bot_orders[[#This Row],[accFillSz]]+bot_orders[[#This Row],[fee]])</f>
        <v>3.9418439999999997</v>
      </c>
      <c r="AB2627">
        <v>0</v>
      </c>
      <c r="AC2627" t="s">
        <v>38</v>
      </c>
      <c r="AD2627">
        <v>0</v>
      </c>
      <c r="AE2627" t="s">
        <v>40</v>
      </c>
      <c r="AF2627" t="s">
        <v>41</v>
      </c>
      <c r="AG2627" t="s">
        <v>42</v>
      </c>
      <c r="AH2627" t="s">
        <v>28</v>
      </c>
      <c r="AI2627">
        <v>3.9418440000000001</v>
      </c>
      <c r="AJ2627">
        <v>-2.7338849999999999</v>
      </c>
    </row>
    <row r="2628" spans="1:36" x14ac:dyDescent="0.3">
      <c r="A2628">
        <v>3330</v>
      </c>
      <c r="B2628" t="s">
        <v>306</v>
      </c>
      <c r="C2628" t="s">
        <v>28</v>
      </c>
      <c r="D2628" t="s">
        <v>29</v>
      </c>
      <c r="E2628" t="s">
        <v>30</v>
      </c>
      <c r="F2628" t="s">
        <v>31</v>
      </c>
      <c r="G2628" t="s">
        <v>10364</v>
      </c>
      <c r="H2628" t="s">
        <v>10374</v>
      </c>
      <c r="I2628" s="4" t="s">
        <v>10375</v>
      </c>
      <c r="J2628" s="1">
        <f>((((bot_orders[[#This Row],[cTime]]/ 1000)+3*3600) / 86400) + DATE(1970,1,1))</f>
        <v>45771.917535532411</v>
      </c>
      <c r="K2628" s="4" t="s">
        <v>10376</v>
      </c>
      <c r="L2628" s="1">
        <f>((((bot_orders[[#This Row],[uTime]]/ 1000)+3*3600) / 86400) + DATE(1970,1,1))</f>
        <v>45771.941249675925</v>
      </c>
      <c r="M2628" t="s">
        <v>34</v>
      </c>
      <c r="N2628" t="s">
        <v>28</v>
      </c>
      <c r="O2628" t="s">
        <v>35</v>
      </c>
      <c r="P2628">
        <v>3.9409999999999998</v>
      </c>
      <c r="Q2628" t="s">
        <v>36</v>
      </c>
      <c r="R2628" t="s">
        <v>37</v>
      </c>
      <c r="S2628">
        <v>0.69630000000000003</v>
      </c>
      <c r="T2628">
        <v>0.69630000000000003</v>
      </c>
      <c r="U2628">
        <v>3.9409999999999998</v>
      </c>
      <c r="V2628">
        <v>-2.1952946000000002E-3</v>
      </c>
      <c r="W2628" t="s">
        <v>38</v>
      </c>
      <c r="X2628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628" s="4">
        <f>IF(bot_orders[[#This Row],[side]]="buy", bot_orders[[#This Row],[accFillSz]] + bot_orders[[#This Row],[fee]], -bot_orders[[#This Row],[accFillSz]])</f>
        <v>-3.9409999999999998</v>
      </c>
      <c r="Z2628" s="4">
        <f>IF(bot_orders[[#This Row],[side]]="sell",bot_orders[[#This Row],[accFillSz]]*bot_orders[[#This Row],[avgPx]]+bot_orders[[#This Row],[fee]], 0)</f>
        <v>2.7419230053999999</v>
      </c>
      <c r="AA2628" s="4">
        <f>IF(bot_orders[[#This Row],[side]]="sell",-bot_orders[[#This Row],[accFillSz]],bot_orders[[#This Row],[accFillSz]]+bot_orders[[#This Row],[fee]])</f>
        <v>-3.9409999999999998</v>
      </c>
      <c r="AB2628">
        <v>0</v>
      </c>
      <c r="AC2628" t="s">
        <v>39</v>
      </c>
      <c r="AD2628">
        <v>0</v>
      </c>
      <c r="AE2628" t="s">
        <v>40</v>
      </c>
      <c r="AF2628" t="s">
        <v>41</v>
      </c>
      <c r="AG2628" t="s">
        <v>42</v>
      </c>
      <c r="AH2628" t="s">
        <v>28</v>
      </c>
      <c r="AI2628">
        <v>-3.9409999999999998</v>
      </c>
      <c r="AJ2628">
        <v>2.7419230099999998</v>
      </c>
    </row>
    <row r="2629" spans="1:36" x14ac:dyDescent="0.3">
      <c r="A2629">
        <v>3332</v>
      </c>
      <c r="B2629" t="s">
        <v>306</v>
      </c>
      <c r="C2629" t="s">
        <v>28</v>
      </c>
      <c r="D2629" t="s">
        <v>29</v>
      </c>
      <c r="E2629" t="s">
        <v>30</v>
      </c>
      <c r="F2629" t="s">
        <v>31</v>
      </c>
      <c r="G2629" t="s">
        <v>10354</v>
      </c>
      <c r="H2629" t="s">
        <v>10380</v>
      </c>
      <c r="I2629" s="4" t="s">
        <v>10381</v>
      </c>
      <c r="J2629" s="1">
        <f>((((bot_orders[[#This Row],[cTime]]/ 1000)+3*3600) / 86400) + DATE(1970,1,1))</f>
        <v>45771.924846574075</v>
      </c>
      <c r="K2629" s="4" t="s">
        <v>10382</v>
      </c>
      <c r="L2629" s="1">
        <f>((((bot_orders[[#This Row],[uTime]]/ 1000)+3*3600) / 86400) + DATE(1970,1,1))</f>
        <v>45771.932486550926</v>
      </c>
      <c r="M2629" t="s">
        <v>34</v>
      </c>
      <c r="N2629" t="s">
        <v>28</v>
      </c>
      <c r="O2629" t="s">
        <v>35</v>
      </c>
      <c r="P2629">
        <v>3.9409999999999998</v>
      </c>
      <c r="Q2629" t="s">
        <v>36</v>
      </c>
      <c r="R2629" t="s">
        <v>37</v>
      </c>
      <c r="S2629">
        <v>0.69299999999999995</v>
      </c>
      <c r="T2629">
        <v>0.69299999999999995</v>
      </c>
      <c r="U2629">
        <v>3.9409999999999998</v>
      </c>
      <c r="V2629">
        <v>-2.1848903999999998E-3</v>
      </c>
      <c r="W2629" t="s">
        <v>38</v>
      </c>
      <c r="X2629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629" s="4">
        <f>IF(bot_orders[[#This Row],[side]]="buy", bot_orders[[#This Row],[accFillSz]] + bot_orders[[#This Row],[fee]], -bot_orders[[#This Row],[accFillSz]])</f>
        <v>-3.9409999999999998</v>
      </c>
      <c r="Z2629" s="4">
        <f>IF(bot_orders[[#This Row],[side]]="sell",bot_orders[[#This Row],[accFillSz]]*bot_orders[[#This Row],[avgPx]]+bot_orders[[#This Row],[fee]], 0)</f>
        <v>2.7289281095999995</v>
      </c>
      <c r="AA2629" s="4">
        <f>IF(bot_orders[[#This Row],[side]]="sell",-bot_orders[[#This Row],[accFillSz]],bot_orders[[#This Row],[accFillSz]]+bot_orders[[#This Row],[fee]])</f>
        <v>-3.9409999999999998</v>
      </c>
      <c r="AB2629">
        <v>0</v>
      </c>
      <c r="AC2629" t="s">
        <v>39</v>
      </c>
      <c r="AD2629">
        <v>0</v>
      </c>
      <c r="AE2629" t="s">
        <v>40</v>
      </c>
      <c r="AF2629" t="s">
        <v>41</v>
      </c>
      <c r="AG2629" t="s">
        <v>42</v>
      </c>
      <c r="AH2629" t="s">
        <v>28</v>
      </c>
      <c r="AI2629">
        <v>-3.9409999999999998</v>
      </c>
      <c r="AJ2629">
        <v>2.72892811</v>
      </c>
    </row>
    <row r="2630" spans="1:36" x14ac:dyDescent="0.3">
      <c r="A2630">
        <v>3334</v>
      </c>
      <c r="B2630" t="s">
        <v>306</v>
      </c>
      <c r="C2630" t="s">
        <v>28</v>
      </c>
      <c r="D2630" t="s">
        <v>29</v>
      </c>
      <c r="E2630" t="s">
        <v>30</v>
      </c>
      <c r="F2630" t="s">
        <v>31</v>
      </c>
      <c r="G2630" t="s">
        <v>10386</v>
      </c>
      <c r="H2630" t="s">
        <v>10387</v>
      </c>
      <c r="I2630" s="4" t="s">
        <v>10388</v>
      </c>
      <c r="J2630" s="1">
        <f>((((bot_orders[[#This Row],[cTime]]/ 1000)+3*3600) / 86400) + DATE(1970,1,1))</f>
        <v>45771.932486574078</v>
      </c>
      <c r="K2630" s="4" t="s">
        <v>10389</v>
      </c>
      <c r="L2630" s="1">
        <f>((((bot_orders[[#This Row],[uTime]]/ 1000)+3*3600) / 86400) + DATE(1970,1,1))</f>
        <v>45772.214573784717</v>
      </c>
      <c r="M2630" t="s">
        <v>34</v>
      </c>
      <c r="N2630" t="s">
        <v>28</v>
      </c>
      <c r="O2630" t="s">
        <v>35</v>
      </c>
      <c r="P2630">
        <v>3.9449999999999998</v>
      </c>
      <c r="Q2630" t="s">
        <v>36</v>
      </c>
      <c r="R2630" t="s">
        <v>55</v>
      </c>
      <c r="S2630">
        <v>0.68969999999999998</v>
      </c>
      <c r="T2630">
        <v>0.68969999999999998</v>
      </c>
      <c r="U2630">
        <v>3.9449999999999998</v>
      </c>
      <c r="V2630">
        <v>-3.156E-3</v>
      </c>
      <c r="W2630" t="s">
        <v>39</v>
      </c>
      <c r="X2630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630" s="4">
        <f>IF(bot_orders[[#This Row],[side]]="buy", bot_orders[[#This Row],[accFillSz]] + bot_orders[[#This Row],[fee]], -bot_orders[[#This Row],[accFillSz]])</f>
        <v>3.9418439999999997</v>
      </c>
      <c r="Z2630" s="4">
        <f>IF(bot_orders[[#This Row],[side]]="sell",bot_orders[[#This Row],[accFillSz]]*bot_orders[[#This Row],[avgPx]]+bot_orders[[#This Row],[fee]], 0)</f>
        <v>0</v>
      </c>
      <c r="AA2630" s="4">
        <f>IF(bot_orders[[#This Row],[side]]="sell",-bot_orders[[#This Row],[accFillSz]],bot_orders[[#This Row],[accFillSz]]+bot_orders[[#This Row],[fee]])</f>
        <v>3.9418439999999997</v>
      </c>
      <c r="AB2630">
        <v>0</v>
      </c>
      <c r="AC2630" t="s">
        <v>38</v>
      </c>
      <c r="AD2630">
        <v>0</v>
      </c>
      <c r="AE2630" t="s">
        <v>40</v>
      </c>
      <c r="AF2630" t="s">
        <v>41</v>
      </c>
      <c r="AG2630" t="s">
        <v>42</v>
      </c>
      <c r="AH2630" t="s">
        <v>28</v>
      </c>
      <c r="AI2630">
        <v>3.9418440000000001</v>
      </c>
      <c r="AJ2630">
        <v>-2.7208665000000001</v>
      </c>
    </row>
    <row r="2631" spans="1:36" x14ac:dyDescent="0.3">
      <c r="A2631">
        <v>3336</v>
      </c>
      <c r="B2631" t="s">
        <v>306</v>
      </c>
      <c r="C2631" t="s">
        <v>28</v>
      </c>
      <c r="D2631" t="s">
        <v>29</v>
      </c>
      <c r="E2631" t="s">
        <v>30</v>
      </c>
      <c r="F2631" t="s">
        <v>31</v>
      </c>
      <c r="G2631" t="s">
        <v>10392</v>
      </c>
      <c r="H2631" t="s">
        <v>10393</v>
      </c>
      <c r="I2631" s="4" t="s">
        <v>10394</v>
      </c>
      <c r="J2631" s="1">
        <f>((((bot_orders[[#This Row],[cTime]]/ 1000)+3*3600) / 86400) + DATE(1970,1,1))</f>
        <v>45771.94124969907</v>
      </c>
      <c r="K2631" s="4" t="s">
        <v>10395</v>
      </c>
      <c r="L2631" s="1">
        <f>((((bot_orders[[#This Row],[uTime]]/ 1000)+3*3600) / 86400) + DATE(1970,1,1))</f>
        <v>45772.209371886573</v>
      </c>
      <c r="M2631" t="s">
        <v>34</v>
      </c>
      <c r="N2631" t="s">
        <v>28</v>
      </c>
      <c r="O2631" t="s">
        <v>35</v>
      </c>
      <c r="P2631">
        <v>3.9449999999999998</v>
      </c>
      <c r="Q2631" t="s">
        <v>36</v>
      </c>
      <c r="R2631" t="s">
        <v>55</v>
      </c>
      <c r="S2631">
        <v>0.69299999999999995</v>
      </c>
      <c r="T2631">
        <v>0.69299999999999995</v>
      </c>
      <c r="U2631">
        <v>3.9449999999999998</v>
      </c>
      <c r="V2631">
        <v>-3.156E-3</v>
      </c>
      <c r="W2631" t="s">
        <v>39</v>
      </c>
      <c r="X2631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631" s="4">
        <f>IF(bot_orders[[#This Row],[side]]="buy", bot_orders[[#This Row],[accFillSz]] + bot_orders[[#This Row],[fee]], -bot_orders[[#This Row],[accFillSz]])</f>
        <v>3.9418439999999997</v>
      </c>
      <c r="Z2631" s="4">
        <f>IF(bot_orders[[#This Row],[side]]="sell",bot_orders[[#This Row],[accFillSz]]*bot_orders[[#This Row],[avgPx]]+bot_orders[[#This Row],[fee]], 0)</f>
        <v>0</v>
      </c>
      <c r="AA2631" s="4">
        <f>IF(bot_orders[[#This Row],[side]]="sell",-bot_orders[[#This Row],[accFillSz]],bot_orders[[#This Row],[accFillSz]]+bot_orders[[#This Row],[fee]])</f>
        <v>3.9418439999999997</v>
      </c>
      <c r="AB2631">
        <v>0</v>
      </c>
      <c r="AC2631" t="s">
        <v>38</v>
      </c>
      <c r="AD2631">
        <v>0</v>
      </c>
      <c r="AE2631" t="s">
        <v>40</v>
      </c>
      <c r="AF2631" t="s">
        <v>41</v>
      </c>
      <c r="AG2631" t="s">
        <v>42</v>
      </c>
      <c r="AH2631" t="s">
        <v>28</v>
      </c>
      <c r="AI2631">
        <v>3.9418440000000001</v>
      </c>
      <c r="AJ2631">
        <v>-2.7338849999999999</v>
      </c>
    </row>
    <row r="2632" spans="1:36" x14ac:dyDescent="0.3">
      <c r="A2632">
        <v>3342</v>
      </c>
      <c r="B2632" t="s">
        <v>306</v>
      </c>
      <c r="C2632" t="s">
        <v>28</v>
      </c>
      <c r="D2632" t="s">
        <v>29</v>
      </c>
      <c r="E2632" t="s">
        <v>30</v>
      </c>
      <c r="F2632" t="s">
        <v>31</v>
      </c>
      <c r="G2632" t="s">
        <v>10409</v>
      </c>
      <c r="H2632" t="s">
        <v>10410</v>
      </c>
      <c r="I2632" s="4" t="s">
        <v>10411</v>
      </c>
      <c r="J2632" s="1">
        <f>((((bot_orders[[#This Row],[cTime]]/ 1000)+3*3600) / 86400) + DATE(1970,1,1))</f>
        <v>45771.981087291664</v>
      </c>
      <c r="K2632" s="4" t="s">
        <v>10412</v>
      </c>
      <c r="L2632" s="1">
        <f>((((bot_orders[[#This Row],[uTime]]/ 1000)+3*3600) / 86400) + DATE(1970,1,1))</f>
        <v>45771.992002928237</v>
      </c>
      <c r="M2632" t="s">
        <v>34</v>
      </c>
      <c r="N2632" t="s">
        <v>28</v>
      </c>
      <c r="O2632" t="s">
        <v>35</v>
      </c>
      <c r="P2632">
        <v>3.9449999999999998</v>
      </c>
      <c r="Q2632" t="s">
        <v>36</v>
      </c>
      <c r="R2632" t="s">
        <v>55</v>
      </c>
      <c r="S2632">
        <v>0.69630000000000003</v>
      </c>
      <c r="T2632">
        <v>0.69630000000000003</v>
      </c>
      <c r="U2632">
        <v>3.9449999999999998</v>
      </c>
      <c r="V2632">
        <v>-3.156E-3</v>
      </c>
      <c r="W2632" t="s">
        <v>39</v>
      </c>
      <c r="X2632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632" s="4">
        <f>IF(bot_orders[[#This Row],[side]]="buy", bot_orders[[#This Row],[accFillSz]] + bot_orders[[#This Row],[fee]], -bot_orders[[#This Row],[accFillSz]])</f>
        <v>3.9418439999999997</v>
      </c>
      <c r="Z2632" s="4">
        <f>IF(bot_orders[[#This Row],[side]]="sell",bot_orders[[#This Row],[accFillSz]]*bot_orders[[#This Row],[avgPx]]+bot_orders[[#This Row],[fee]], 0)</f>
        <v>0</v>
      </c>
      <c r="AA2632" s="4">
        <f>IF(bot_orders[[#This Row],[side]]="sell",-bot_orders[[#This Row],[accFillSz]],bot_orders[[#This Row],[accFillSz]]+bot_orders[[#This Row],[fee]])</f>
        <v>3.9418439999999997</v>
      </c>
      <c r="AB2632">
        <v>0</v>
      </c>
      <c r="AC2632" t="s">
        <v>38</v>
      </c>
      <c r="AD2632">
        <v>0</v>
      </c>
      <c r="AE2632" t="s">
        <v>40</v>
      </c>
      <c r="AF2632" t="s">
        <v>41</v>
      </c>
      <c r="AG2632" t="s">
        <v>42</v>
      </c>
      <c r="AH2632" t="s">
        <v>28</v>
      </c>
      <c r="AI2632">
        <v>3.9418440000000001</v>
      </c>
      <c r="AJ2632">
        <v>-2.7469035000000002</v>
      </c>
    </row>
    <row r="2633" spans="1:36" x14ac:dyDescent="0.3">
      <c r="A2633">
        <v>3344</v>
      </c>
      <c r="B2633" t="s">
        <v>306</v>
      </c>
      <c r="C2633" t="s">
        <v>28</v>
      </c>
      <c r="D2633" t="s">
        <v>29</v>
      </c>
      <c r="E2633" t="s">
        <v>30</v>
      </c>
      <c r="F2633" t="s">
        <v>31</v>
      </c>
      <c r="G2633" t="s">
        <v>10416</v>
      </c>
      <c r="H2633" t="s">
        <v>10417</v>
      </c>
      <c r="I2633" s="4" t="s">
        <v>10418</v>
      </c>
      <c r="J2633" s="1">
        <f>((((bot_orders[[#This Row],[cTime]]/ 1000)+3*3600) / 86400) + DATE(1970,1,1))</f>
        <v>45771.987836712964</v>
      </c>
      <c r="K2633" s="4" t="s">
        <v>10419</v>
      </c>
      <c r="L2633" s="1">
        <f>((((bot_orders[[#This Row],[uTime]]/ 1000)+3*3600) / 86400) + DATE(1970,1,1))</f>
        <v>45771.991943263885</v>
      </c>
      <c r="M2633" t="s">
        <v>34</v>
      </c>
      <c r="N2633" t="s">
        <v>28</v>
      </c>
      <c r="O2633" t="s">
        <v>35</v>
      </c>
      <c r="P2633">
        <v>3.9449999999999998</v>
      </c>
      <c r="Q2633" t="s">
        <v>36</v>
      </c>
      <c r="R2633" t="s">
        <v>55</v>
      </c>
      <c r="S2633">
        <v>0.69969999999999999</v>
      </c>
      <c r="T2633">
        <v>0.69969999999999999</v>
      </c>
      <c r="U2633">
        <v>3.9449999999999998</v>
      </c>
      <c r="V2633">
        <v>-3.156E-3</v>
      </c>
      <c r="W2633" t="s">
        <v>39</v>
      </c>
      <c r="X2633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633" s="4">
        <f>IF(bot_orders[[#This Row],[side]]="buy", bot_orders[[#This Row],[accFillSz]] + bot_orders[[#This Row],[fee]], -bot_orders[[#This Row],[accFillSz]])</f>
        <v>3.9418439999999997</v>
      </c>
      <c r="Z2633" s="4">
        <f>IF(bot_orders[[#This Row],[side]]="sell",bot_orders[[#This Row],[accFillSz]]*bot_orders[[#This Row],[avgPx]]+bot_orders[[#This Row],[fee]], 0)</f>
        <v>0</v>
      </c>
      <c r="AA2633" s="4">
        <f>IF(bot_orders[[#This Row],[side]]="sell",-bot_orders[[#This Row],[accFillSz]],bot_orders[[#This Row],[accFillSz]]+bot_orders[[#This Row],[fee]])</f>
        <v>3.9418439999999997</v>
      </c>
      <c r="AB2633">
        <v>0</v>
      </c>
      <c r="AC2633" t="s">
        <v>38</v>
      </c>
      <c r="AD2633">
        <v>0</v>
      </c>
      <c r="AE2633" t="s">
        <v>40</v>
      </c>
      <c r="AF2633" t="s">
        <v>41</v>
      </c>
      <c r="AG2633" t="s">
        <v>42</v>
      </c>
      <c r="AH2633" t="s">
        <v>28</v>
      </c>
      <c r="AI2633">
        <v>3.9418440000000001</v>
      </c>
      <c r="AJ2633">
        <v>-2.7603165000000001</v>
      </c>
    </row>
    <row r="2634" spans="1:36" x14ac:dyDescent="0.3">
      <c r="A2634">
        <v>3348</v>
      </c>
      <c r="B2634" t="s">
        <v>306</v>
      </c>
      <c r="C2634" t="s">
        <v>28</v>
      </c>
      <c r="D2634" t="s">
        <v>29</v>
      </c>
      <c r="E2634" t="s">
        <v>30</v>
      </c>
      <c r="F2634" t="s">
        <v>31</v>
      </c>
      <c r="G2634" t="s">
        <v>10416</v>
      </c>
      <c r="H2634" t="s">
        <v>10429</v>
      </c>
      <c r="I2634" s="4" t="s">
        <v>10430</v>
      </c>
      <c r="J2634" s="1">
        <f>((((bot_orders[[#This Row],[cTime]]/ 1000)+3*3600) / 86400) + DATE(1970,1,1))</f>
        <v>45771.991943287037</v>
      </c>
      <c r="K2634" s="4" t="s">
        <v>10431</v>
      </c>
      <c r="L2634" s="1">
        <f>((((bot_orders[[#This Row],[uTime]]/ 1000)+3*3600) / 86400) + DATE(1970,1,1))</f>
        <v>45772.048780648147</v>
      </c>
      <c r="M2634" t="s">
        <v>34</v>
      </c>
      <c r="N2634" t="s">
        <v>28</v>
      </c>
      <c r="O2634" t="s">
        <v>35</v>
      </c>
      <c r="P2634">
        <v>3.9409999999999998</v>
      </c>
      <c r="Q2634" t="s">
        <v>36</v>
      </c>
      <c r="R2634" t="s">
        <v>37</v>
      </c>
      <c r="S2634">
        <v>0.70299999999999996</v>
      </c>
      <c r="T2634">
        <v>0.70299999999999996</v>
      </c>
      <c r="U2634">
        <v>3.9409999999999998</v>
      </c>
      <c r="V2634">
        <v>-2.2164184000000001E-3</v>
      </c>
      <c r="W2634" t="s">
        <v>38</v>
      </c>
      <c r="X2634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634" s="4">
        <f>IF(bot_orders[[#This Row],[side]]="buy", bot_orders[[#This Row],[accFillSz]] + bot_orders[[#This Row],[fee]], -bot_orders[[#This Row],[accFillSz]])</f>
        <v>-3.9409999999999998</v>
      </c>
      <c r="Z2634" s="4">
        <f>IF(bot_orders[[#This Row],[side]]="sell",bot_orders[[#This Row],[accFillSz]]*bot_orders[[#This Row],[avgPx]]+bot_orders[[#This Row],[fee]], 0)</f>
        <v>2.7683065815999996</v>
      </c>
      <c r="AA2634" s="4">
        <f>IF(bot_orders[[#This Row],[side]]="sell",-bot_orders[[#This Row],[accFillSz]],bot_orders[[#This Row],[accFillSz]]+bot_orders[[#This Row],[fee]])</f>
        <v>-3.9409999999999998</v>
      </c>
      <c r="AB2634">
        <v>0</v>
      </c>
      <c r="AC2634" t="s">
        <v>39</v>
      </c>
      <c r="AD2634">
        <v>0</v>
      </c>
      <c r="AE2634" t="s">
        <v>40</v>
      </c>
      <c r="AF2634" t="s">
        <v>41</v>
      </c>
      <c r="AG2634" t="s">
        <v>42</v>
      </c>
      <c r="AH2634" t="s">
        <v>28</v>
      </c>
      <c r="AI2634">
        <v>-3.9409999999999998</v>
      </c>
      <c r="AJ2634">
        <v>2.76830658</v>
      </c>
    </row>
    <row r="2635" spans="1:36" x14ac:dyDescent="0.3">
      <c r="A2635">
        <v>3350</v>
      </c>
      <c r="B2635" t="s">
        <v>306</v>
      </c>
      <c r="C2635" t="s">
        <v>28</v>
      </c>
      <c r="D2635" t="s">
        <v>29</v>
      </c>
      <c r="E2635" t="s">
        <v>30</v>
      </c>
      <c r="F2635" t="s">
        <v>31</v>
      </c>
      <c r="G2635" t="s">
        <v>10409</v>
      </c>
      <c r="H2635" t="s">
        <v>10435</v>
      </c>
      <c r="I2635" s="4" t="s">
        <v>10436</v>
      </c>
      <c r="J2635" s="1">
        <f>((((bot_orders[[#This Row],[cTime]]/ 1000)+3*3600) / 86400) + DATE(1970,1,1))</f>
        <v>45771.992002951389</v>
      </c>
      <c r="K2635" s="4" t="s">
        <v>10437</v>
      </c>
      <c r="L2635" s="1">
        <f>((((bot_orders[[#This Row],[uTime]]/ 1000)+3*3600) / 86400) + DATE(1970,1,1))</f>
        <v>45771.993963819448</v>
      </c>
      <c r="M2635" t="s">
        <v>34</v>
      </c>
      <c r="N2635" t="s">
        <v>28</v>
      </c>
      <c r="O2635" t="s">
        <v>35</v>
      </c>
      <c r="P2635">
        <v>3.9409999999999998</v>
      </c>
      <c r="Q2635" t="s">
        <v>36</v>
      </c>
      <c r="R2635" t="s">
        <v>37</v>
      </c>
      <c r="S2635">
        <v>0.69969999999999999</v>
      </c>
      <c r="T2635">
        <v>0.69969999999999999</v>
      </c>
      <c r="U2635">
        <v>3.9409999999999998</v>
      </c>
      <c r="V2635">
        <v>-2.2060142000000001E-3</v>
      </c>
      <c r="W2635" t="s">
        <v>38</v>
      </c>
      <c r="X2635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635" s="4">
        <f>IF(bot_orders[[#This Row],[side]]="buy", bot_orders[[#This Row],[accFillSz]] + bot_orders[[#This Row],[fee]], -bot_orders[[#This Row],[accFillSz]])</f>
        <v>-3.9409999999999998</v>
      </c>
      <c r="Z2635" s="4">
        <f>IF(bot_orders[[#This Row],[side]]="sell",bot_orders[[#This Row],[accFillSz]]*bot_orders[[#This Row],[avgPx]]+bot_orders[[#This Row],[fee]], 0)</f>
        <v>2.7553116857999997</v>
      </c>
      <c r="AA2635" s="4">
        <f>IF(bot_orders[[#This Row],[side]]="sell",-bot_orders[[#This Row],[accFillSz]],bot_orders[[#This Row],[accFillSz]]+bot_orders[[#This Row],[fee]])</f>
        <v>-3.9409999999999998</v>
      </c>
      <c r="AB2635">
        <v>0</v>
      </c>
      <c r="AC2635" t="s">
        <v>39</v>
      </c>
      <c r="AD2635">
        <v>0</v>
      </c>
      <c r="AE2635" t="s">
        <v>40</v>
      </c>
      <c r="AF2635" t="s">
        <v>41</v>
      </c>
      <c r="AG2635" t="s">
        <v>42</v>
      </c>
      <c r="AH2635" t="s">
        <v>28</v>
      </c>
      <c r="AI2635">
        <v>-3.9409999999999998</v>
      </c>
      <c r="AJ2635">
        <v>2.7553116900000001</v>
      </c>
    </row>
    <row r="2636" spans="1:36" x14ac:dyDescent="0.3">
      <c r="A2636">
        <v>3351</v>
      </c>
      <c r="B2636" t="s">
        <v>306</v>
      </c>
      <c r="C2636" t="s">
        <v>28</v>
      </c>
      <c r="D2636" t="s">
        <v>29</v>
      </c>
      <c r="E2636" t="s">
        <v>30</v>
      </c>
      <c r="F2636" t="s">
        <v>31</v>
      </c>
      <c r="G2636" t="s">
        <v>10438</v>
      </c>
      <c r="H2636" t="s">
        <v>10439</v>
      </c>
      <c r="I2636" s="4" t="s">
        <v>10440</v>
      </c>
      <c r="J2636" s="1">
        <f>((((bot_orders[[#This Row],[cTime]]/ 1000)+3*3600) / 86400) + DATE(1970,1,1))</f>
        <v>45771.993963842593</v>
      </c>
      <c r="K2636" s="4" t="s">
        <v>10441</v>
      </c>
      <c r="L2636" s="1">
        <f>((((bot_orders[[#This Row],[uTime]]/ 1000)+3*3600) / 86400) + DATE(1970,1,1))</f>
        <v>45772.002234363426</v>
      </c>
      <c r="M2636" t="s">
        <v>34</v>
      </c>
      <c r="N2636" t="s">
        <v>28</v>
      </c>
      <c r="O2636" t="s">
        <v>35</v>
      </c>
      <c r="P2636">
        <v>3.9449999999999998</v>
      </c>
      <c r="Q2636" t="s">
        <v>36</v>
      </c>
      <c r="R2636" t="s">
        <v>55</v>
      </c>
      <c r="S2636">
        <v>0.69630000000000003</v>
      </c>
      <c r="T2636">
        <v>0.69630000000000003</v>
      </c>
      <c r="U2636">
        <v>3.9449999999999998</v>
      </c>
      <c r="V2636">
        <v>-3.156E-3</v>
      </c>
      <c r="W2636" t="s">
        <v>39</v>
      </c>
      <c r="X2636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636" s="4">
        <f>IF(bot_orders[[#This Row],[side]]="buy", bot_orders[[#This Row],[accFillSz]] + bot_orders[[#This Row],[fee]], -bot_orders[[#This Row],[accFillSz]])</f>
        <v>3.9418439999999997</v>
      </c>
      <c r="Z2636" s="4">
        <f>IF(bot_orders[[#This Row],[side]]="sell",bot_orders[[#This Row],[accFillSz]]*bot_orders[[#This Row],[avgPx]]+bot_orders[[#This Row],[fee]], 0)</f>
        <v>0</v>
      </c>
      <c r="AA2636" s="4">
        <f>IF(bot_orders[[#This Row],[side]]="sell",-bot_orders[[#This Row],[accFillSz]],bot_orders[[#This Row],[accFillSz]]+bot_orders[[#This Row],[fee]])</f>
        <v>3.9418439999999997</v>
      </c>
      <c r="AB2636">
        <v>0</v>
      </c>
      <c r="AC2636" t="s">
        <v>38</v>
      </c>
      <c r="AD2636">
        <v>0</v>
      </c>
      <c r="AE2636" t="s">
        <v>40</v>
      </c>
      <c r="AF2636" t="s">
        <v>41</v>
      </c>
      <c r="AG2636" t="s">
        <v>42</v>
      </c>
      <c r="AH2636" t="s">
        <v>28</v>
      </c>
      <c r="AI2636">
        <v>3.9418440000000001</v>
      </c>
      <c r="AJ2636">
        <v>-2.7469035000000002</v>
      </c>
    </row>
    <row r="2637" spans="1:36" x14ac:dyDescent="0.3">
      <c r="A2637">
        <v>3364</v>
      </c>
      <c r="B2637" t="s">
        <v>306</v>
      </c>
      <c r="C2637" t="s">
        <v>28</v>
      </c>
      <c r="D2637" t="s">
        <v>29</v>
      </c>
      <c r="E2637" t="s">
        <v>30</v>
      </c>
      <c r="F2637" t="s">
        <v>31</v>
      </c>
      <c r="G2637" t="s">
        <v>10438</v>
      </c>
      <c r="H2637" t="s">
        <v>10470</v>
      </c>
      <c r="I2637" s="4" t="s">
        <v>10471</v>
      </c>
      <c r="J2637" s="1">
        <f>((((bot_orders[[#This Row],[cTime]]/ 1000)+3*3600) / 86400) + DATE(1970,1,1))</f>
        <v>45772.002234386571</v>
      </c>
      <c r="K2637" s="4" t="s">
        <v>10472</v>
      </c>
      <c r="L2637" s="1">
        <f>((((bot_orders[[#This Row],[uTime]]/ 1000)+3*3600) / 86400) + DATE(1970,1,1))</f>
        <v>45772.005787199072</v>
      </c>
      <c r="M2637" t="s">
        <v>34</v>
      </c>
      <c r="N2637" t="s">
        <v>28</v>
      </c>
      <c r="O2637" t="s">
        <v>35</v>
      </c>
      <c r="P2637">
        <v>3.9409999999999998</v>
      </c>
      <c r="Q2637" t="s">
        <v>36</v>
      </c>
      <c r="R2637" t="s">
        <v>37</v>
      </c>
      <c r="S2637">
        <v>0.69969999999999999</v>
      </c>
      <c r="T2637">
        <v>0.69969999999999999</v>
      </c>
      <c r="U2637">
        <v>3.9409999999999998</v>
      </c>
      <c r="V2637">
        <v>-2.2060142000000001E-3</v>
      </c>
      <c r="W2637" t="s">
        <v>38</v>
      </c>
      <c r="X2637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637" s="4">
        <f>IF(bot_orders[[#This Row],[side]]="buy", bot_orders[[#This Row],[accFillSz]] + bot_orders[[#This Row],[fee]], -bot_orders[[#This Row],[accFillSz]])</f>
        <v>-3.9409999999999998</v>
      </c>
      <c r="Z2637" s="4">
        <f>IF(bot_orders[[#This Row],[side]]="sell",bot_orders[[#This Row],[accFillSz]]*bot_orders[[#This Row],[avgPx]]+bot_orders[[#This Row],[fee]], 0)</f>
        <v>2.7553116857999997</v>
      </c>
      <c r="AA2637" s="4">
        <f>IF(bot_orders[[#This Row],[side]]="sell",-bot_orders[[#This Row],[accFillSz]],bot_orders[[#This Row],[accFillSz]]+bot_orders[[#This Row],[fee]])</f>
        <v>-3.9409999999999998</v>
      </c>
      <c r="AB2637">
        <v>0</v>
      </c>
      <c r="AC2637" t="s">
        <v>39</v>
      </c>
      <c r="AD2637">
        <v>0</v>
      </c>
      <c r="AE2637" t="s">
        <v>40</v>
      </c>
      <c r="AF2637" t="s">
        <v>41</v>
      </c>
      <c r="AG2637" t="s">
        <v>42</v>
      </c>
      <c r="AH2637" t="s">
        <v>28</v>
      </c>
      <c r="AI2637">
        <v>-3.9409999999999998</v>
      </c>
      <c r="AJ2637">
        <v>2.7553116900000001</v>
      </c>
    </row>
    <row r="2638" spans="1:36" x14ac:dyDescent="0.3">
      <c r="A2638">
        <v>3365</v>
      </c>
      <c r="B2638" t="s">
        <v>306</v>
      </c>
      <c r="C2638" t="s">
        <v>28</v>
      </c>
      <c r="D2638" t="s">
        <v>29</v>
      </c>
      <c r="E2638" t="s">
        <v>30</v>
      </c>
      <c r="F2638" t="s">
        <v>31</v>
      </c>
      <c r="G2638" t="s">
        <v>10473</v>
      </c>
      <c r="H2638" t="s">
        <v>10474</v>
      </c>
      <c r="I2638" s="4" t="s">
        <v>10475</v>
      </c>
      <c r="J2638" s="1">
        <f>((((bot_orders[[#This Row],[cTime]]/ 1000)+3*3600) / 86400) + DATE(1970,1,1))</f>
        <v>45772.005787222224</v>
      </c>
      <c r="K2638" s="4" t="s">
        <v>10476</v>
      </c>
      <c r="L2638" s="1">
        <f>((((bot_orders[[#This Row],[uTime]]/ 1000)+3*3600) / 86400) + DATE(1970,1,1))</f>
        <v>45772.018296168986</v>
      </c>
      <c r="M2638" t="s">
        <v>34</v>
      </c>
      <c r="N2638" t="s">
        <v>28</v>
      </c>
      <c r="O2638" t="s">
        <v>35</v>
      </c>
      <c r="P2638">
        <v>3.9449999999999998</v>
      </c>
      <c r="Q2638" t="s">
        <v>36</v>
      </c>
      <c r="R2638" t="s">
        <v>55</v>
      </c>
      <c r="S2638">
        <v>0.69630000000000003</v>
      </c>
      <c r="T2638">
        <v>0.69630000000000003</v>
      </c>
      <c r="U2638">
        <v>3.9449999999999998</v>
      </c>
      <c r="V2638">
        <v>-3.156E-3</v>
      </c>
      <c r="W2638" t="s">
        <v>39</v>
      </c>
      <c r="X2638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638" s="4">
        <f>IF(bot_orders[[#This Row],[side]]="buy", bot_orders[[#This Row],[accFillSz]] + bot_orders[[#This Row],[fee]], -bot_orders[[#This Row],[accFillSz]])</f>
        <v>3.9418439999999997</v>
      </c>
      <c r="Z2638" s="4">
        <f>IF(bot_orders[[#This Row],[side]]="sell",bot_orders[[#This Row],[accFillSz]]*bot_orders[[#This Row],[avgPx]]+bot_orders[[#This Row],[fee]], 0)</f>
        <v>0</v>
      </c>
      <c r="AA2638" s="4">
        <f>IF(bot_orders[[#This Row],[side]]="sell",-bot_orders[[#This Row],[accFillSz]],bot_orders[[#This Row],[accFillSz]]+bot_orders[[#This Row],[fee]])</f>
        <v>3.9418439999999997</v>
      </c>
      <c r="AB2638">
        <v>0</v>
      </c>
      <c r="AC2638" t="s">
        <v>38</v>
      </c>
      <c r="AD2638">
        <v>0</v>
      </c>
      <c r="AE2638" t="s">
        <v>40</v>
      </c>
      <c r="AF2638" t="s">
        <v>41</v>
      </c>
      <c r="AG2638" t="s">
        <v>42</v>
      </c>
      <c r="AH2638" t="s">
        <v>28</v>
      </c>
      <c r="AI2638">
        <v>3.9418440000000001</v>
      </c>
      <c r="AJ2638">
        <v>-2.7469035000000002</v>
      </c>
    </row>
    <row r="2639" spans="1:36" x14ac:dyDescent="0.3">
      <c r="A2639">
        <v>3368</v>
      </c>
      <c r="B2639" t="s">
        <v>306</v>
      </c>
      <c r="C2639" t="s">
        <v>28</v>
      </c>
      <c r="D2639" t="s">
        <v>29</v>
      </c>
      <c r="E2639" t="s">
        <v>30</v>
      </c>
      <c r="F2639" t="s">
        <v>31</v>
      </c>
      <c r="G2639" t="s">
        <v>10473</v>
      </c>
      <c r="H2639" t="s">
        <v>10483</v>
      </c>
      <c r="I2639" s="4" t="s">
        <v>10484</v>
      </c>
      <c r="J2639" s="1">
        <f>((((bot_orders[[#This Row],[cTime]]/ 1000)+3*3600) / 86400) + DATE(1970,1,1))</f>
        <v>45772.018296192124</v>
      </c>
      <c r="K2639" s="4" t="s">
        <v>10485</v>
      </c>
      <c r="L2639" s="1">
        <f>((((bot_orders[[#This Row],[uTime]]/ 1000)+3*3600) / 86400) + DATE(1970,1,1))</f>
        <v>45772.041621458338</v>
      </c>
      <c r="M2639" t="s">
        <v>34</v>
      </c>
      <c r="N2639" t="s">
        <v>28</v>
      </c>
      <c r="O2639" t="s">
        <v>35</v>
      </c>
      <c r="P2639">
        <v>3.9409999999999998</v>
      </c>
      <c r="Q2639" t="s">
        <v>36</v>
      </c>
      <c r="R2639" t="s">
        <v>37</v>
      </c>
      <c r="S2639">
        <v>0.69969999999999999</v>
      </c>
      <c r="T2639">
        <v>0.69969999999999999</v>
      </c>
      <c r="U2639">
        <v>3.9409999999999998</v>
      </c>
      <c r="V2639">
        <v>-2.2060142000000001E-3</v>
      </c>
      <c r="W2639" t="s">
        <v>38</v>
      </c>
      <c r="X2639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639" s="4">
        <f>IF(bot_orders[[#This Row],[side]]="buy", bot_orders[[#This Row],[accFillSz]] + bot_orders[[#This Row],[fee]], -bot_orders[[#This Row],[accFillSz]])</f>
        <v>-3.9409999999999998</v>
      </c>
      <c r="Z2639" s="4">
        <f>IF(bot_orders[[#This Row],[side]]="sell",bot_orders[[#This Row],[accFillSz]]*bot_orders[[#This Row],[avgPx]]+bot_orders[[#This Row],[fee]], 0)</f>
        <v>2.7553116857999997</v>
      </c>
      <c r="AA2639" s="4">
        <f>IF(bot_orders[[#This Row],[side]]="sell",-bot_orders[[#This Row],[accFillSz]],bot_orders[[#This Row],[accFillSz]]+bot_orders[[#This Row],[fee]])</f>
        <v>-3.9409999999999998</v>
      </c>
      <c r="AB2639">
        <v>0</v>
      </c>
      <c r="AC2639" t="s">
        <v>39</v>
      </c>
      <c r="AD2639">
        <v>0</v>
      </c>
      <c r="AE2639" t="s">
        <v>40</v>
      </c>
      <c r="AF2639" t="s">
        <v>41</v>
      </c>
      <c r="AG2639" t="s">
        <v>42</v>
      </c>
      <c r="AH2639" t="s">
        <v>28</v>
      </c>
      <c r="AI2639">
        <v>-3.9409999999999998</v>
      </c>
      <c r="AJ2639">
        <v>2.7553116900000001</v>
      </c>
    </row>
    <row r="2640" spans="1:36" x14ac:dyDescent="0.3">
      <c r="A2640">
        <v>3369</v>
      </c>
      <c r="B2640" t="s">
        <v>306</v>
      </c>
      <c r="C2640" t="s">
        <v>28</v>
      </c>
      <c r="D2640" t="s">
        <v>29</v>
      </c>
      <c r="E2640" t="s">
        <v>30</v>
      </c>
      <c r="F2640" t="s">
        <v>31</v>
      </c>
      <c r="G2640" t="s">
        <v>10486</v>
      </c>
      <c r="H2640" t="s">
        <v>10487</v>
      </c>
      <c r="I2640" s="4" t="s">
        <v>10488</v>
      </c>
      <c r="J2640" s="1">
        <f>((((bot_orders[[#This Row],[cTime]]/ 1000)+3*3600) / 86400) + DATE(1970,1,1))</f>
        <v>45772.041621481476</v>
      </c>
      <c r="K2640" s="4" t="s">
        <v>10489</v>
      </c>
      <c r="L2640" s="1">
        <f>((((bot_orders[[#This Row],[uTime]]/ 1000)+3*3600) / 86400) + DATE(1970,1,1))</f>
        <v>45772.043714780091</v>
      </c>
      <c r="M2640" t="s">
        <v>34</v>
      </c>
      <c r="N2640" t="s">
        <v>28</v>
      </c>
      <c r="O2640" t="s">
        <v>35</v>
      </c>
      <c r="P2640">
        <v>3.9449999999999998</v>
      </c>
      <c r="Q2640" t="s">
        <v>36</v>
      </c>
      <c r="R2640" t="s">
        <v>55</v>
      </c>
      <c r="S2640">
        <v>0.69630000000000003</v>
      </c>
      <c r="T2640">
        <v>0.69630000000000003</v>
      </c>
      <c r="U2640">
        <v>3.9449999999999998</v>
      </c>
      <c r="V2640">
        <v>-3.156E-3</v>
      </c>
      <c r="W2640" t="s">
        <v>39</v>
      </c>
      <c r="X2640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640" s="4">
        <f>IF(bot_orders[[#This Row],[side]]="buy", bot_orders[[#This Row],[accFillSz]] + bot_orders[[#This Row],[fee]], -bot_orders[[#This Row],[accFillSz]])</f>
        <v>3.9418439999999997</v>
      </c>
      <c r="Z2640" s="4">
        <f>IF(bot_orders[[#This Row],[side]]="sell",bot_orders[[#This Row],[accFillSz]]*bot_orders[[#This Row],[avgPx]]+bot_orders[[#This Row],[fee]], 0)</f>
        <v>0</v>
      </c>
      <c r="AA2640" s="4">
        <f>IF(bot_orders[[#This Row],[side]]="sell",-bot_orders[[#This Row],[accFillSz]],bot_orders[[#This Row],[accFillSz]]+bot_orders[[#This Row],[fee]])</f>
        <v>3.9418439999999997</v>
      </c>
      <c r="AB2640">
        <v>0</v>
      </c>
      <c r="AC2640" t="s">
        <v>38</v>
      </c>
      <c r="AD2640">
        <v>0</v>
      </c>
      <c r="AE2640" t="s">
        <v>40</v>
      </c>
      <c r="AF2640" t="s">
        <v>41</v>
      </c>
      <c r="AG2640" t="s">
        <v>42</v>
      </c>
      <c r="AH2640" t="s">
        <v>28</v>
      </c>
      <c r="AI2640">
        <v>3.9418440000000001</v>
      </c>
      <c r="AJ2640">
        <v>-2.7469035000000002</v>
      </c>
    </row>
    <row r="2641" spans="1:36" x14ac:dyDescent="0.3">
      <c r="A2641">
        <v>3372</v>
      </c>
      <c r="B2641" t="s">
        <v>306</v>
      </c>
      <c r="C2641" t="s">
        <v>28</v>
      </c>
      <c r="D2641" t="s">
        <v>29</v>
      </c>
      <c r="E2641" t="s">
        <v>30</v>
      </c>
      <c r="F2641" t="s">
        <v>31</v>
      </c>
      <c r="G2641" t="s">
        <v>10486</v>
      </c>
      <c r="H2641" t="s">
        <v>10496</v>
      </c>
      <c r="I2641" s="4" t="s">
        <v>10497</v>
      </c>
      <c r="J2641" s="1">
        <f>((((bot_orders[[#This Row],[cTime]]/ 1000)+3*3600) / 86400) + DATE(1970,1,1))</f>
        <v>45772.043714803243</v>
      </c>
      <c r="K2641" s="4" t="s">
        <v>10498</v>
      </c>
      <c r="L2641" s="1">
        <f>((((bot_orders[[#This Row],[uTime]]/ 1000)+3*3600) / 86400) + DATE(1970,1,1))</f>
        <v>45772.045733900464</v>
      </c>
      <c r="M2641" t="s">
        <v>34</v>
      </c>
      <c r="N2641" t="s">
        <v>28</v>
      </c>
      <c r="O2641" t="s">
        <v>35</v>
      </c>
      <c r="P2641">
        <v>3.9409999999999998</v>
      </c>
      <c r="Q2641" t="s">
        <v>36</v>
      </c>
      <c r="R2641" t="s">
        <v>37</v>
      </c>
      <c r="S2641">
        <v>0.69969999999999999</v>
      </c>
      <c r="T2641">
        <v>0.69969999999999999</v>
      </c>
      <c r="U2641">
        <v>3.9409999999999998</v>
      </c>
      <c r="V2641">
        <v>-2.2060142000000001E-3</v>
      </c>
      <c r="W2641" t="s">
        <v>38</v>
      </c>
      <c r="X2641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641" s="4">
        <f>IF(bot_orders[[#This Row],[side]]="buy", bot_orders[[#This Row],[accFillSz]] + bot_orders[[#This Row],[fee]], -bot_orders[[#This Row],[accFillSz]])</f>
        <v>-3.9409999999999998</v>
      </c>
      <c r="Z2641" s="4">
        <f>IF(bot_orders[[#This Row],[side]]="sell",bot_orders[[#This Row],[accFillSz]]*bot_orders[[#This Row],[avgPx]]+bot_orders[[#This Row],[fee]], 0)</f>
        <v>2.7553116857999997</v>
      </c>
      <c r="AA2641" s="4">
        <f>IF(bot_orders[[#This Row],[side]]="sell",-bot_orders[[#This Row],[accFillSz]],bot_orders[[#This Row],[accFillSz]]+bot_orders[[#This Row],[fee]])</f>
        <v>-3.9409999999999998</v>
      </c>
      <c r="AB2641">
        <v>0</v>
      </c>
      <c r="AC2641" t="s">
        <v>39</v>
      </c>
      <c r="AD2641">
        <v>0</v>
      </c>
      <c r="AE2641" t="s">
        <v>40</v>
      </c>
      <c r="AF2641" t="s">
        <v>41</v>
      </c>
      <c r="AG2641" t="s">
        <v>42</v>
      </c>
      <c r="AH2641" t="s">
        <v>28</v>
      </c>
      <c r="AI2641">
        <v>-3.9409999999999998</v>
      </c>
      <c r="AJ2641">
        <v>2.7553116900000001</v>
      </c>
    </row>
    <row r="2642" spans="1:36" x14ac:dyDescent="0.3">
      <c r="A2642">
        <v>3373</v>
      </c>
      <c r="B2642" t="s">
        <v>306</v>
      </c>
      <c r="C2642" t="s">
        <v>28</v>
      </c>
      <c r="D2642" t="s">
        <v>29</v>
      </c>
      <c r="E2642" t="s">
        <v>30</v>
      </c>
      <c r="F2642" t="s">
        <v>31</v>
      </c>
      <c r="G2642" t="s">
        <v>10499</v>
      </c>
      <c r="H2642" t="s">
        <v>10500</v>
      </c>
      <c r="I2642" s="4" t="s">
        <v>10501</v>
      </c>
      <c r="J2642" s="1">
        <f>((((bot_orders[[#This Row],[cTime]]/ 1000)+3*3600) / 86400) + DATE(1970,1,1))</f>
        <v>45772.045733923616</v>
      </c>
      <c r="K2642" s="4" t="s">
        <v>10502</v>
      </c>
      <c r="L2642" s="1">
        <f>((((bot_orders[[#This Row],[uTime]]/ 1000)+3*3600) / 86400) + DATE(1970,1,1))</f>
        <v>45772.170108310187</v>
      </c>
      <c r="M2642" t="s">
        <v>34</v>
      </c>
      <c r="N2642" t="s">
        <v>28</v>
      </c>
      <c r="O2642" t="s">
        <v>35</v>
      </c>
      <c r="P2642">
        <v>3.9449999999999998</v>
      </c>
      <c r="Q2642" t="s">
        <v>36</v>
      </c>
      <c r="R2642" t="s">
        <v>55</v>
      </c>
      <c r="S2642">
        <v>0.69630000000000003</v>
      </c>
      <c r="T2642">
        <v>0.69630000000000003</v>
      </c>
      <c r="U2642">
        <v>3.9449999999999998</v>
      </c>
      <c r="V2642">
        <v>-3.156E-3</v>
      </c>
      <c r="W2642" t="s">
        <v>39</v>
      </c>
      <c r="X2642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642" s="4">
        <f>IF(bot_orders[[#This Row],[side]]="buy", bot_orders[[#This Row],[accFillSz]] + bot_orders[[#This Row],[fee]], -bot_orders[[#This Row],[accFillSz]])</f>
        <v>3.9418439999999997</v>
      </c>
      <c r="Z2642" s="4">
        <f>IF(bot_orders[[#This Row],[side]]="sell",bot_orders[[#This Row],[accFillSz]]*bot_orders[[#This Row],[avgPx]]+bot_orders[[#This Row],[fee]], 0)</f>
        <v>0</v>
      </c>
      <c r="AA2642" s="4">
        <f>IF(bot_orders[[#This Row],[side]]="sell",-bot_orders[[#This Row],[accFillSz]],bot_orders[[#This Row],[accFillSz]]+bot_orders[[#This Row],[fee]])</f>
        <v>3.9418439999999997</v>
      </c>
      <c r="AB2642">
        <v>0</v>
      </c>
      <c r="AC2642" t="s">
        <v>38</v>
      </c>
      <c r="AD2642">
        <v>0</v>
      </c>
      <c r="AE2642" t="s">
        <v>40</v>
      </c>
      <c r="AF2642" t="s">
        <v>41</v>
      </c>
      <c r="AG2642" t="s">
        <v>42</v>
      </c>
      <c r="AH2642" t="s">
        <v>28</v>
      </c>
      <c r="AI2642">
        <v>3.9418440000000001</v>
      </c>
      <c r="AJ2642">
        <v>-2.7469035000000002</v>
      </c>
    </row>
    <row r="2643" spans="1:36" x14ac:dyDescent="0.3">
      <c r="A2643">
        <v>3375</v>
      </c>
      <c r="B2643" t="s">
        <v>306</v>
      </c>
      <c r="C2643" t="s">
        <v>28</v>
      </c>
      <c r="D2643" t="s">
        <v>29</v>
      </c>
      <c r="E2643" t="s">
        <v>30</v>
      </c>
      <c r="F2643" t="s">
        <v>31</v>
      </c>
      <c r="G2643" t="s">
        <v>10506</v>
      </c>
      <c r="H2643" t="s">
        <v>10507</v>
      </c>
      <c r="I2643" s="4" t="s">
        <v>10508</v>
      </c>
      <c r="J2643" s="1">
        <f>((((bot_orders[[#This Row],[cTime]]/ 1000)+3*3600) / 86400) + DATE(1970,1,1))</f>
        <v>45772.048780671299</v>
      </c>
      <c r="K2643" s="4" t="s">
        <v>10509</v>
      </c>
      <c r="L2643" s="1">
        <f>((((bot_orders[[#This Row],[uTime]]/ 1000)+3*3600) / 86400) + DATE(1970,1,1))</f>
        <v>45772.13575306713</v>
      </c>
      <c r="M2643" t="s">
        <v>34</v>
      </c>
      <c r="N2643" t="s">
        <v>28</v>
      </c>
      <c r="O2643" t="s">
        <v>35</v>
      </c>
      <c r="P2643">
        <v>3.9449999999999998</v>
      </c>
      <c r="Q2643" t="s">
        <v>36</v>
      </c>
      <c r="R2643" t="s">
        <v>55</v>
      </c>
      <c r="S2643">
        <v>0.69969999999999999</v>
      </c>
      <c r="T2643">
        <v>0.69969999999999999</v>
      </c>
      <c r="U2643">
        <v>3.9449999999999998</v>
      </c>
      <c r="V2643">
        <v>-3.156E-3</v>
      </c>
      <c r="W2643" t="s">
        <v>39</v>
      </c>
      <c r="X2643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643" s="4">
        <f>IF(bot_orders[[#This Row],[side]]="buy", bot_orders[[#This Row],[accFillSz]] + bot_orders[[#This Row],[fee]], -bot_orders[[#This Row],[accFillSz]])</f>
        <v>3.9418439999999997</v>
      </c>
      <c r="Z2643" s="4">
        <f>IF(bot_orders[[#This Row],[side]]="sell",bot_orders[[#This Row],[accFillSz]]*bot_orders[[#This Row],[avgPx]]+bot_orders[[#This Row],[fee]], 0)</f>
        <v>0</v>
      </c>
      <c r="AA2643" s="4">
        <f>IF(bot_orders[[#This Row],[side]]="sell",-bot_orders[[#This Row],[accFillSz]],bot_orders[[#This Row],[accFillSz]]+bot_orders[[#This Row],[fee]])</f>
        <v>3.9418439999999997</v>
      </c>
      <c r="AB2643">
        <v>0</v>
      </c>
      <c r="AC2643" t="s">
        <v>38</v>
      </c>
      <c r="AD2643">
        <v>0</v>
      </c>
      <c r="AE2643" t="s">
        <v>40</v>
      </c>
      <c r="AF2643" t="s">
        <v>41</v>
      </c>
      <c r="AG2643" t="s">
        <v>42</v>
      </c>
      <c r="AH2643" t="s">
        <v>28</v>
      </c>
      <c r="AI2643">
        <v>3.9418440000000001</v>
      </c>
      <c r="AJ2643">
        <v>-2.7603165000000001</v>
      </c>
    </row>
    <row r="2644" spans="1:36" x14ac:dyDescent="0.3">
      <c r="A2644">
        <v>3378</v>
      </c>
      <c r="B2644" t="s">
        <v>306</v>
      </c>
      <c r="C2644" t="s">
        <v>28</v>
      </c>
      <c r="D2644" t="s">
        <v>29</v>
      </c>
      <c r="E2644" t="s">
        <v>30</v>
      </c>
      <c r="F2644" t="s">
        <v>31</v>
      </c>
      <c r="G2644" t="s">
        <v>10515</v>
      </c>
      <c r="H2644" t="s">
        <v>10516</v>
      </c>
      <c r="I2644" s="4" t="s">
        <v>10517</v>
      </c>
      <c r="J2644" s="1">
        <f>((((bot_orders[[#This Row],[cTime]]/ 1000)+3*3600) / 86400) + DATE(1970,1,1))</f>
        <v>45772.049352291666</v>
      </c>
      <c r="K2644" s="4" t="s">
        <v>10518</v>
      </c>
      <c r="L2644" s="1">
        <f>((((bot_orders[[#This Row],[uTime]]/ 1000)+3*3600) / 86400) + DATE(1970,1,1))</f>
        <v>45772.076792118052</v>
      </c>
      <c r="M2644" t="s">
        <v>34</v>
      </c>
      <c r="N2644" t="s">
        <v>28</v>
      </c>
      <c r="O2644" t="s">
        <v>35</v>
      </c>
      <c r="P2644">
        <v>3.9449999999999998</v>
      </c>
      <c r="Q2644" t="s">
        <v>36</v>
      </c>
      <c r="R2644" t="s">
        <v>55</v>
      </c>
      <c r="S2644">
        <v>0.70299999999999996</v>
      </c>
      <c r="T2644">
        <v>0.70299999999999996</v>
      </c>
      <c r="U2644">
        <v>3.9449999999999998</v>
      </c>
      <c r="V2644">
        <v>-3.156E-3</v>
      </c>
      <c r="W2644" t="s">
        <v>39</v>
      </c>
      <c r="X2644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644" s="4">
        <f>IF(bot_orders[[#This Row],[side]]="buy", bot_orders[[#This Row],[accFillSz]] + bot_orders[[#This Row],[fee]], -bot_orders[[#This Row],[accFillSz]])</f>
        <v>3.9418439999999997</v>
      </c>
      <c r="Z2644" s="4">
        <f>IF(bot_orders[[#This Row],[side]]="sell",bot_orders[[#This Row],[accFillSz]]*bot_orders[[#This Row],[avgPx]]+bot_orders[[#This Row],[fee]], 0)</f>
        <v>0</v>
      </c>
      <c r="AA2644" s="4">
        <f>IF(bot_orders[[#This Row],[side]]="sell",-bot_orders[[#This Row],[accFillSz]],bot_orders[[#This Row],[accFillSz]]+bot_orders[[#This Row],[fee]])</f>
        <v>3.9418439999999997</v>
      </c>
      <c r="AB2644">
        <v>0</v>
      </c>
      <c r="AC2644" t="s">
        <v>38</v>
      </c>
      <c r="AD2644">
        <v>0</v>
      </c>
      <c r="AE2644" t="s">
        <v>40</v>
      </c>
      <c r="AF2644" t="s">
        <v>41</v>
      </c>
      <c r="AG2644" t="s">
        <v>42</v>
      </c>
      <c r="AH2644" t="s">
        <v>28</v>
      </c>
      <c r="AI2644">
        <v>3.9418440000000001</v>
      </c>
      <c r="AJ2644">
        <v>-2.7733349999999999</v>
      </c>
    </row>
    <row r="2645" spans="1:36" x14ac:dyDescent="0.3">
      <c r="A2645">
        <v>3381</v>
      </c>
      <c r="B2645" t="s">
        <v>306</v>
      </c>
      <c r="C2645" t="s">
        <v>28</v>
      </c>
      <c r="D2645" t="s">
        <v>29</v>
      </c>
      <c r="E2645" t="s">
        <v>30</v>
      </c>
      <c r="F2645" t="s">
        <v>31</v>
      </c>
      <c r="G2645" t="s">
        <v>10515</v>
      </c>
      <c r="H2645" t="s">
        <v>10525</v>
      </c>
      <c r="I2645" s="4" t="s">
        <v>10526</v>
      </c>
      <c r="J2645" s="1">
        <f>((((bot_orders[[#This Row],[cTime]]/ 1000)+3*3600) / 86400) + DATE(1970,1,1))</f>
        <v>45772.076792141204</v>
      </c>
      <c r="K2645" s="4" t="s">
        <v>10527</v>
      </c>
      <c r="L2645" s="1">
        <f>((((bot_orders[[#This Row],[uTime]]/ 1000)+3*3600) / 86400) + DATE(1970,1,1))</f>
        <v>45772.090510891205</v>
      </c>
      <c r="M2645" t="s">
        <v>34</v>
      </c>
      <c r="N2645" t="s">
        <v>28</v>
      </c>
      <c r="O2645" t="s">
        <v>35</v>
      </c>
      <c r="P2645">
        <v>3.9409999999999998</v>
      </c>
      <c r="Q2645" t="s">
        <v>36</v>
      </c>
      <c r="R2645" t="s">
        <v>37</v>
      </c>
      <c r="S2645">
        <v>0.70640000000000003</v>
      </c>
      <c r="T2645">
        <v>0.70640000000000003</v>
      </c>
      <c r="U2645">
        <v>3.9409999999999998</v>
      </c>
      <c r="V2645">
        <v>-2.2271379E-3</v>
      </c>
      <c r="W2645" t="s">
        <v>38</v>
      </c>
      <c r="X2645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645" s="4">
        <f>IF(bot_orders[[#This Row],[side]]="buy", bot_orders[[#This Row],[accFillSz]] + bot_orders[[#This Row],[fee]], -bot_orders[[#This Row],[accFillSz]])</f>
        <v>-3.9409999999999998</v>
      </c>
      <c r="Z2645" s="4">
        <f>IF(bot_orders[[#This Row],[side]]="sell",bot_orders[[#This Row],[accFillSz]]*bot_orders[[#This Row],[avgPx]]+bot_orders[[#This Row],[fee]], 0)</f>
        <v>2.7816952621</v>
      </c>
      <c r="AA2645" s="4">
        <f>IF(bot_orders[[#This Row],[side]]="sell",-bot_orders[[#This Row],[accFillSz]],bot_orders[[#This Row],[accFillSz]]+bot_orders[[#This Row],[fee]])</f>
        <v>-3.9409999999999998</v>
      </c>
      <c r="AB2645">
        <v>0</v>
      </c>
      <c r="AC2645" t="s">
        <v>39</v>
      </c>
      <c r="AD2645">
        <v>0</v>
      </c>
      <c r="AE2645" t="s">
        <v>40</v>
      </c>
      <c r="AF2645" t="s">
        <v>41</v>
      </c>
      <c r="AG2645" t="s">
        <v>42</v>
      </c>
      <c r="AH2645" t="s">
        <v>28</v>
      </c>
      <c r="AI2645">
        <v>-3.9409999999999998</v>
      </c>
      <c r="AJ2645">
        <v>2.7816952599999998</v>
      </c>
    </row>
    <row r="2646" spans="1:36" x14ac:dyDescent="0.3">
      <c r="A2646">
        <v>3382</v>
      </c>
      <c r="B2646" t="s">
        <v>306</v>
      </c>
      <c r="C2646" t="s">
        <v>28</v>
      </c>
      <c r="D2646" t="s">
        <v>29</v>
      </c>
      <c r="E2646" t="s">
        <v>30</v>
      </c>
      <c r="F2646" t="s">
        <v>31</v>
      </c>
      <c r="G2646" t="s">
        <v>10528</v>
      </c>
      <c r="H2646" t="s">
        <v>10529</v>
      </c>
      <c r="I2646" s="4" t="s">
        <v>10530</v>
      </c>
      <c r="J2646" s="1">
        <f>((((bot_orders[[#This Row],[cTime]]/ 1000)+3*3600) / 86400) + DATE(1970,1,1))</f>
        <v>45772.09051091435</v>
      </c>
      <c r="K2646" s="4" t="s">
        <v>10531</v>
      </c>
      <c r="L2646" s="1">
        <f>((((bot_orders[[#This Row],[uTime]]/ 1000)+3*3600) / 86400) + DATE(1970,1,1))</f>
        <v>45772.132246493056</v>
      </c>
      <c r="M2646" t="s">
        <v>34</v>
      </c>
      <c r="N2646" t="s">
        <v>28</v>
      </c>
      <c r="O2646" t="s">
        <v>35</v>
      </c>
      <c r="P2646">
        <v>3.9449999999999998</v>
      </c>
      <c r="Q2646" t="s">
        <v>36</v>
      </c>
      <c r="R2646" t="s">
        <v>55</v>
      </c>
      <c r="S2646">
        <v>0.70299999999999996</v>
      </c>
      <c r="T2646">
        <v>0.70299999999999996</v>
      </c>
      <c r="U2646">
        <v>3.9449999999999998</v>
      </c>
      <c r="V2646">
        <v>-3.156E-3</v>
      </c>
      <c r="W2646" t="s">
        <v>39</v>
      </c>
      <c r="X2646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646" s="4">
        <f>IF(bot_orders[[#This Row],[side]]="buy", bot_orders[[#This Row],[accFillSz]] + bot_orders[[#This Row],[fee]], -bot_orders[[#This Row],[accFillSz]])</f>
        <v>3.9418439999999997</v>
      </c>
      <c r="Z2646" s="4">
        <f>IF(bot_orders[[#This Row],[side]]="sell",bot_orders[[#This Row],[accFillSz]]*bot_orders[[#This Row],[avgPx]]+bot_orders[[#This Row],[fee]], 0)</f>
        <v>0</v>
      </c>
      <c r="AA2646" s="4">
        <f>IF(bot_orders[[#This Row],[side]]="sell",-bot_orders[[#This Row],[accFillSz]],bot_orders[[#This Row],[accFillSz]]+bot_orders[[#This Row],[fee]])</f>
        <v>3.9418439999999997</v>
      </c>
      <c r="AB2646">
        <v>0</v>
      </c>
      <c r="AC2646" t="s">
        <v>38</v>
      </c>
      <c r="AD2646">
        <v>0</v>
      </c>
      <c r="AE2646" t="s">
        <v>40</v>
      </c>
      <c r="AF2646" t="s">
        <v>41</v>
      </c>
      <c r="AG2646" t="s">
        <v>42</v>
      </c>
      <c r="AH2646" t="s">
        <v>28</v>
      </c>
      <c r="AI2646">
        <v>3.9418440000000001</v>
      </c>
      <c r="AJ2646">
        <v>-2.7733349999999999</v>
      </c>
    </row>
    <row r="2647" spans="1:36" x14ac:dyDescent="0.3">
      <c r="A2647">
        <v>3384</v>
      </c>
      <c r="B2647" t="s">
        <v>306</v>
      </c>
      <c r="C2647" t="s">
        <v>28</v>
      </c>
      <c r="D2647" t="s">
        <v>29</v>
      </c>
      <c r="E2647" t="s">
        <v>30</v>
      </c>
      <c r="F2647" t="s">
        <v>31</v>
      </c>
      <c r="G2647" t="s">
        <v>10535</v>
      </c>
      <c r="H2647" t="s">
        <v>10536</v>
      </c>
      <c r="I2647" s="4" t="s">
        <v>10537</v>
      </c>
      <c r="J2647" s="1">
        <f>((((bot_orders[[#This Row],[cTime]]/ 1000)+3*3600) / 86400) + DATE(1970,1,1))</f>
        <v>45772.092450150463</v>
      </c>
      <c r="K2647" s="4" t="s">
        <v>10538</v>
      </c>
      <c r="L2647" s="1">
        <f>((((bot_orders[[#This Row],[uTime]]/ 1000)+3*3600) / 86400) + DATE(1970,1,1))</f>
        <v>45772.105437106482</v>
      </c>
      <c r="M2647" t="s">
        <v>34</v>
      </c>
      <c r="N2647" t="s">
        <v>28</v>
      </c>
      <c r="O2647" t="s">
        <v>35</v>
      </c>
      <c r="P2647">
        <v>3.9449999999999998</v>
      </c>
      <c r="Q2647" t="s">
        <v>36</v>
      </c>
      <c r="R2647" t="s">
        <v>55</v>
      </c>
      <c r="S2647">
        <v>0.70640000000000003</v>
      </c>
      <c r="T2647">
        <v>0.70640000000000003</v>
      </c>
      <c r="U2647">
        <v>3.9449999999999998</v>
      </c>
      <c r="V2647">
        <v>-3.156E-3</v>
      </c>
      <c r="W2647" t="s">
        <v>39</v>
      </c>
      <c r="X2647" s="4">
        <f>IF(bot_orders[[#This Row],[side]]="sell", bot_orders[[#This Row],[accFillSz]]*bot_orders[[#This Row],[avgPx]] + bot_orders[[#This Row],[fee]], -bot_orders[[#This Row],[accFillSz]]*bot_orders[[#This Row],[avgPx]])</f>
        <v>-2.7867479999999998</v>
      </c>
      <c r="Y2647" s="4">
        <f>IF(bot_orders[[#This Row],[side]]="buy", bot_orders[[#This Row],[accFillSz]] + bot_orders[[#This Row],[fee]], -bot_orders[[#This Row],[accFillSz]])</f>
        <v>3.9418439999999997</v>
      </c>
      <c r="Z2647" s="4">
        <f>IF(bot_orders[[#This Row],[side]]="sell",bot_orders[[#This Row],[accFillSz]]*bot_orders[[#This Row],[avgPx]]+bot_orders[[#This Row],[fee]], 0)</f>
        <v>0</v>
      </c>
      <c r="AA2647" s="4">
        <f>IF(bot_orders[[#This Row],[side]]="sell",-bot_orders[[#This Row],[accFillSz]],bot_orders[[#This Row],[accFillSz]]+bot_orders[[#This Row],[fee]])</f>
        <v>3.9418439999999997</v>
      </c>
      <c r="AB2647">
        <v>0</v>
      </c>
      <c r="AC2647" t="s">
        <v>38</v>
      </c>
      <c r="AD2647">
        <v>0</v>
      </c>
      <c r="AE2647" t="s">
        <v>40</v>
      </c>
      <c r="AF2647" t="s">
        <v>41</v>
      </c>
      <c r="AG2647" t="s">
        <v>42</v>
      </c>
      <c r="AH2647" t="s">
        <v>28</v>
      </c>
      <c r="AI2647">
        <v>3.9418440000000001</v>
      </c>
      <c r="AJ2647">
        <v>-2.7867479999999998</v>
      </c>
    </row>
    <row r="2648" spans="1:36" x14ac:dyDescent="0.3">
      <c r="A2648">
        <v>3387</v>
      </c>
      <c r="B2648" t="s">
        <v>306</v>
      </c>
      <c r="C2648" t="s">
        <v>28</v>
      </c>
      <c r="D2648" t="s">
        <v>29</v>
      </c>
      <c r="E2648" t="s">
        <v>30</v>
      </c>
      <c r="F2648" t="s">
        <v>31</v>
      </c>
      <c r="G2648" t="s">
        <v>10544</v>
      </c>
      <c r="H2648" t="s">
        <v>10545</v>
      </c>
      <c r="I2648" s="4" t="s">
        <v>10546</v>
      </c>
      <c r="J2648" s="1">
        <f>((((bot_orders[[#This Row],[cTime]]/ 1000)+3*3600) / 86400) + DATE(1970,1,1))</f>
        <v>45772.096695960645</v>
      </c>
      <c r="K2648" s="4" t="s">
        <v>10547</v>
      </c>
      <c r="L2648" s="1">
        <f>((((bot_orders[[#This Row],[uTime]]/ 1000)+3*3600) / 86400) + DATE(1970,1,1))</f>
        <v>45772.099210659726</v>
      </c>
      <c r="M2648" t="s">
        <v>34</v>
      </c>
      <c r="N2648" t="s">
        <v>28</v>
      </c>
      <c r="O2648" t="s">
        <v>35</v>
      </c>
      <c r="P2648">
        <v>3.9449999999999998</v>
      </c>
      <c r="Q2648" t="s">
        <v>36</v>
      </c>
      <c r="R2648" t="s">
        <v>55</v>
      </c>
      <c r="S2648">
        <v>0.7097</v>
      </c>
      <c r="T2648">
        <v>0.7097</v>
      </c>
      <c r="U2648">
        <v>3.9449999999999998</v>
      </c>
      <c r="V2648">
        <v>-3.156E-3</v>
      </c>
      <c r="W2648" t="s">
        <v>39</v>
      </c>
      <c r="X2648" s="4">
        <f>IF(bot_orders[[#This Row],[side]]="sell", bot_orders[[#This Row],[accFillSz]]*bot_orders[[#This Row],[avgPx]] + bot_orders[[#This Row],[fee]], -bot_orders[[#This Row],[accFillSz]]*bot_orders[[#This Row],[avgPx]])</f>
        <v>-2.7997665</v>
      </c>
      <c r="Y2648" s="4">
        <f>IF(bot_orders[[#This Row],[side]]="buy", bot_orders[[#This Row],[accFillSz]] + bot_orders[[#This Row],[fee]], -bot_orders[[#This Row],[accFillSz]])</f>
        <v>3.9418439999999997</v>
      </c>
      <c r="Z2648" s="4">
        <f>IF(bot_orders[[#This Row],[side]]="sell",bot_orders[[#This Row],[accFillSz]]*bot_orders[[#This Row],[avgPx]]+bot_orders[[#This Row],[fee]], 0)</f>
        <v>0</v>
      </c>
      <c r="AA2648" s="4">
        <f>IF(bot_orders[[#This Row],[side]]="sell",-bot_orders[[#This Row],[accFillSz]],bot_orders[[#This Row],[accFillSz]]+bot_orders[[#This Row],[fee]])</f>
        <v>3.9418439999999997</v>
      </c>
      <c r="AB2648">
        <v>0</v>
      </c>
      <c r="AC2648" t="s">
        <v>38</v>
      </c>
      <c r="AD2648">
        <v>0</v>
      </c>
      <c r="AE2648" t="s">
        <v>40</v>
      </c>
      <c r="AF2648" t="s">
        <v>41</v>
      </c>
      <c r="AG2648" t="s">
        <v>42</v>
      </c>
      <c r="AH2648" t="s">
        <v>28</v>
      </c>
      <c r="AI2648">
        <v>3.9418440000000001</v>
      </c>
      <c r="AJ2648">
        <v>-2.7997665</v>
      </c>
    </row>
    <row r="2649" spans="1:36" x14ac:dyDescent="0.3">
      <c r="A2649">
        <v>3388</v>
      </c>
      <c r="B2649" t="s">
        <v>306</v>
      </c>
      <c r="C2649" t="s">
        <v>28</v>
      </c>
      <c r="D2649" t="s">
        <v>29</v>
      </c>
      <c r="E2649" t="s">
        <v>30</v>
      </c>
      <c r="F2649" t="s">
        <v>31</v>
      </c>
      <c r="G2649" t="s">
        <v>10544</v>
      </c>
      <c r="H2649" t="s">
        <v>10548</v>
      </c>
      <c r="I2649" s="4" t="s">
        <v>10549</v>
      </c>
      <c r="J2649" s="1">
        <f>((((bot_orders[[#This Row],[cTime]]/ 1000)+3*3600) / 86400) + DATE(1970,1,1))</f>
        <v>45772.099210682871</v>
      </c>
      <c r="K2649" s="4" t="s">
        <v>10550</v>
      </c>
      <c r="L2649" s="1">
        <f>((((bot_orders[[#This Row],[uTime]]/ 1000)+3*3600) / 86400) + DATE(1970,1,1))</f>
        <v>45772.102986828701</v>
      </c>
      <c r="M2649" t="s">
        <v>34</v>
      </c>
      <c r="N2649" t="s">
        <v>28</v>
      </c>
      <c r="O2649" t="s">
        <v>35</v>
      </c>
      <c r="P2649">
        <v>3.9409999999999998</v>
      </c>
      <c r="Q2649" t="s">
        <v>36</v>
      </c>
      <c r="R2649" t="s">
        <v>37</v>
      </c>
      <c r="S2649">
        <v>0.71309999999999996</v>
      </c>
      <c r="T2649">
        <v>0.71309999999999996</v>
      </c>
      <c r="U2649">
        <v>3.9409999999999998</v>
      </c>
      <c r="V2649">
        <v>-2.2482616999999999E-3</v>
      </c>
      <c r="W2649" t="s">
        <v>38</v>
      </c>
      <c r="X2649" s="4">
        <f>IF(bot_orders[[#This Row],[side]]="sell", bot_orders[[#This Row],[accFillSz]]*bot_orders[[#This Row],[avgPx]] + bot_orders[[#This Row],[fee]], -bot_orders[[#This Row],[accFillSz]]*bot_orders[[#This Row],[avgPx]])</f>
        <v>2.8080788382999997</v>
      </c>
      <c r="Y2649" s="4">
        <f>IF(bot_orders[[#This Row],[side]]="buy", bot_orders[[#This Row],[accFillSz]] + bot_orders[[#This Row],[fee]], -bot_orders[[#This Row],[accFillSz]])</f>
        <v>-3.9409999999999998</v>
      </c>
      <c r="Z2649" s="4">
        <f>IF(bot_orders[[#This Row],[side]]="sell",bot_orders[[#This Row],[accFillSz]]*bot_orders[[#This Row],[avgPx]]+bot_orders[[#This Row],[fee]], 0)</f>
        <v>2.8080788382999997</v>
      </c>
      <c r="AA2649" s="4">
        <f>IF(bot_orders[[#This Row],[side]]="sell",-bot_orders[[#This Row],[accFillSz]],bot_orders[[#This Row],[accFillSz]]+bot_orders[[#This Row],[fee]])</f>
        <v>-3.9409999999999998</v>
      </c>
      <c r="AB2649">
        <v>0</v>
      </c>
      <c r="AC2649" t="s">
        <v>39</v>
      </c>
      <c r="AD2649">
        <v>0</v>
      </c>
      <c r="AE2649" t="s">
        <v>40</v>
      </c>
      <c r="AF2649" t="s">
        <v>41</v>
      </c>
      <c r="AG2649" t="s">
        <v>42</v>
      </c>
      <c r="AH2649" t="s">
        <v>28</v>
      </c>
      <c r="AI2649">
        <v>-3.9409999999999998</v>
      </c>
      <c r="AJ2649">
        <v>2.8080788399999999</v>
      </c>
    </row>
    <row r="2650" spans="1:36" x14ac:dyDescent="0.3">
      <c r="A2650">
        <v>3389</v>
      </c>
      <c r="B2650" t="s">
        <v>306</v>
      </c>
      <c r="C2650" t="s">
        <v>28</v>
      </c>
      <c r="D2650" t="s">
        <v>29</v>
      </c>
      <c r="E2650" t="s">
        <v>30</v>
      </c>
      <c r="F2650" t="s">
        <v>31</v>
      </c>
      <c r="G2650" t="s">
        <v>10551</v>
      </c>
      <c r="H2650" t="s">
        <v>10552</v>
      </c>
      <c r="I2650" s="4" t="s">
        <v>10553</v>
      </c>
      <c r="J2650" s="1">
        <f>((((bot_orders[[#This Row],[cTime]]/ 1000)+3*3600) / 86400) + DATE(1970,1,1))</f>
        <v>45772.102986851853</v>
      </c>
      <c r="K2650" s="4" t="s">
        <v>10554</v>
      </c>
      <c r="L2650" s="1">
        <f>((((bot_orders[[#This Row],[uTime]]/ 1000)+3*3600) / 86400) + DATE(1970,1,1))</f>
        <v>45772.105169386574</v>
      </c>
      <c r="M2650" t="s">
        <v>34</v>
      </c>
      <c r="N2650" t="s">
        <v>28</v>
      </c>
      <c r="O2650" t="s">
        <v>35</v>
      </c>
      <c r="P2650">
        <v>3.9449999999999998</v>
      </c>
      <c r="Q2650" t="s">
        <v>36</v>
      </c>
      <c r="R2650" t="s">
        <v>55</v>
      </c>
      <c r="S2650">
        <v>0.7097</v>
      </c>
      <c r="T2650">
        <v>0.7097</v>
      </c>
      <c r="U2650">
        <v>3.9449999999999998</v>
      </c>
      <c r="V2650">
        <v>-3.156E-3</v>
      </c>
      <c r="W2650" t="s">
        <v>39</v>
      </c>
      <c r="X2650" s="4">
        <f>IF(bot_orders[[#This Row],[side]]="sell", bot_orders[[#This Row],[accFillSz]]*bot_orders[[#This Row],[avgPx]] + bot_orders[[#This Row],[fee]], -bot_orders[[#This Row],[accFillSz]]*bot_orders[[#This Row],[avgPx]])</f>
        <v>-2.7997665</v>
      </c>
      <c r="Y2650" s="4">
        <f>IF(bot_orders[[#This Row],[side]]="buy", bot_orders[[#This Row],[accFillSz]] + bot_orders[[#This Row],[fee]], -bot_orders[[#This Row],[accFillSz]])</f>
        <v>3.9418439999999997</v>
      </c>
      <c r="Z2650" s="4">
        <f>IF(bot_orders[[#This Row],[side]]="sell",bot_orders[[#This Row],[accFillSz]]*bot_orders[[#This Row],[avgPx]]+bot_orders[[#This Row],[fee]], 0)</f>
        <v>0</v>
      </c>
      <c r="AA2650" s="4">
        <f>IF(bot_orders[[#This Row],[side]]="sell",-bot_orders[[#This Row],[accFillSz]],bot_orders[[#This Row],[accFillSz]]+bot_orders[[#This Row],[fee]])</f>
        <v>3.9418439999999997</v>
      </c>
      <c r="AB2650">
        <v>0</v>
      </c>
      <c r="AC2650" t="s">
        <v>38</v>
      </c>
      <c r="AD2650">
        <v>0</v>
      </c>
      <c r="AE2650" t="s">
        <v>40</v>
      </c>
      <c r="AF2650" t="s">
        <v>41</v>
      </c>
      <c r="AG2650" t="s">
        <v>42</v>
      </c>
      <c r="AH2650" t="s">
        <v>28</v>
      </c>
      <c r="AI2650">
        <v>3.9418440000000001</v>
      </c>
      <c r="AJ2650">
        <v>-2.7997665</v>
      </c>
    </row>
    <row r="2651" spans="1:36" x14ac:dyDescent="0.3">
      <c r="A2651">
        <v>3390</v>
      </c>
      <c r="B2651" t="s">
        <v>306</v>
      </c>
      <c r="C2651" t="s">
        <v>28</v>
      </c>
      <c r="D2651" t="s">
        <v>29</v>
      </c>
      <c r="E2651" t="s">
        <v>30</v>
      </c>
      <c r="F2651" t="s">
        <v>31</v>
      </c>
      <c r="G2651" t="s">
        <v>10551</v>
      </c>
      <c r="H2651" t="s">
        <v>10555</v>
      </c>
      <c r="I2651" s="4" t="s">
        <v>10556</v>
      </c>
      <c r="J2651" s="1">
        <f>((((bot_orders[[#This Row],[cTime]]/ 1000)+3*3600) / 86400) + DATE(1970,1,1))</f>
        <v>45772.105169409726</v>
      </c>
      <c r="K2651" s="4" t="s">
        <v>10557</v>
      </c>
      <c r="L2651" s="1">
        <f>((((bot_orders[[#This Row],[uTime]]/ 1000)+3*3600) / 86400) + DATE(1970,1,1))</f>
        <v>45772.118034699073</v>
      </c>
      <c r="M2651" t="s">
        <v>34</v>
      </c>
      <c r="N2651" t="s">
        <v>28</v>
      </c>
      <c r="O2651" t="s">
        <v>35</v>
      </c>
      <c r="P2651">
        <v>3.9409999999999998</v>
      </c>
      <c r="Q2651" t="s">
        <v>36</v>
      </c>
      <c r="R2651" t="s">
        <v>37</v>
      </c>
      <c r="S2651">
        <v>0.71309999999999996</v>
      </c>
      <c r="T2651">
        <v>0.71309999999999996</v>
      </c>
      <c r="U2651">
        <v>3.9409999999999998</v>
      </c>
      <c r="V2651">
        <v>-2.2482616999999999E-3</v>
      </c>
      <c r="W2651" t="s">
        <v>38</v>
      </c>
      <c r="X2651" s="4">
        <f>IF(bot_orders[[#This Row],[side]]="sell", bot_orders[[#This Row],[accFillSz]]*bot_orders[[#This Row],[avgPx]] + bot_orders[[#This Row],[fee]], -bot_orders[[#This Row],[accFillSz]]*bot_orders[[#This Row],[avgPx]])</f>
        <v>2.8080788382999997</v>
      </c>
      <c r="Y2651" s="4">
        <f>IF(bot_orders[[#This Row],[side]]="buy", bot_orders[[#This Row],[accFillSz]] + bot_orders[[#This Row],[fee]], -bot_orders[[#This Row],[accFillSz]])</f>
        <v>-3.9409999999999998</v>
      </c>
      <c r="Z2651" s="4">
        <f>IF(bot_orders[[#This Row],[side]]="sell",bot_orders[[#This Row],[accFillSz]]*bot_orders[[#This Row],[avgPx]]+bot_orders[[#This Row],[fee]], 0)</f>
        <v>2.8080788382999997</v>
      </c>
      <c r="AA2651" s="4">
        <f>IF(bot_orders[[#This Row],[side]]="sell",-bot_orders[[#This Row],[accFillSz]],bot_orders[[#This Row],[accFillSz]]+bot_orders[[#This Row],[fee]])</f>
        <v>-3.9409999999999998</v>
      </c>
      <c r="AB2651">
        <v>0</v>
      </c>
      <c r="AC2651" t="s">
        <v>39</v>
      </c>
      <c r="AD2651">
        <v>0</v>
      </c>
      <c r="AE2651" t="s">
        <v>40</v>
      </c>
      <c r="AF2651" t="s">
        <v>41</v>
      </c>
      <c r="AG2651" t="s">
        <v>42</v>
      </c>
      <c r="AH2651" t="s">
        <v>28</v>
      </c>
      <c r="AI2651">
        <v>-3.9409999999999998</v>
      </c>
      <c r="AJ2651">
        <v>2.8080788399999999</v>
      </c>
    </row>
    <row r="2652" spans="1:36" x14ac:dyDescent="0.3">
      <c r="A2652">
        <v>3392</v>
      </c>
      <c r="B2652" t="s">
        <v>306</v>
      </c>
      <c r="C2652" t="s">
        <v>28</v>
      </c>
      <c r="D2652" t="s">
        <v>29</v>
      </c>
      <c r="E2652" t="s">
        <v>30</v>
      </c>
      <c r="F2652" t="s">
        <v>31</v>
      </c>
      <c r="G2652" t="s">
        <v>10535</v>
      </c>
      <c r="H2652" t="s">
        <v>10561</v>
      </c>
      <c r="I2652" s="4" t="s">
        <v>10559</v>
      </c>
      <c r="J2652" s="1">
        <f>((((bot_orders[[#This Row],[cTime]]/ 1000)+3*3600) / 86400) + DATE(1970,1,1))</f>
        <v>45772.105437129627</v>
      </c>
      <c r="K2652" s="4" t="s">
        <v>10562</v>
      </c>
      <c r="L2652" s="1">
        <f>((((bot_orders[[#This Row],[uTime]]/ 1000)+3*3600) / 86400) + DATE(1970,1,1))</f>
        <v>45772.105574780093</v>
      </c>
      <c r="M2652" t="s">
        <v>34</v>
      </c>
      <c r="N2652" t="s">
        <v>28</v>
      </c>
      <c r="O2652" t="s">
        <v>35</v>
      </c>
      <c r="P2652">
        <v>3.9409999999999998</v>
      </c>
      <c r="Q2652" t="s">
        <v>36</v>
      </c>
      <c r="R2652" t="s">
        <v>37</v>
      </c>
      <c r="S2652">
        <v>0.7097</v>
      </c>
      <c r="T2652">
        <v>0.7097</v>
      </c>
      <c r="U2652">
        <v>3.9409999999999998</v>
      </c>
      <c r="V2652">
        <v>-2.2375422E-3</v>
      </c>
      <c r="W2652" t="s">
        <v>38</v>
      </c>
      <c r="X2652" s="4">
        <f>IF(bot_orders[[#This Row],[side]]="sell", bot_orders[[#This Row],[accFillSz]]*bot_orders[[#This Row],[avgPx]] + bot_orders[[#This Row],[fee]], -bot_orders[[#This Row],[accFillSz]]*bot_orders[[#This Row],[avgPx]])</f>
        <v>2.7946901577999999</v>
      </c>
      <c r="Y2652" s="4">
        <f>IF(bot_orders[[#This Row],[side]]="buy", bot_orders[[#This Row],[accFillSz]] + bot_orders[[#This Row],[fee]], -bot_orders[[#This Row],[accFillSz]])</f>
        <v>-3.9409999999999998</v>
      </c>
      <c r="Z2652" s="4">
        <f>IF(bot_orders[[#This Row],[side]]="sell",bot_orders[[#This Row],[accFillSz]]*bot_orders[[#This Row],[avgPx]]+bot_orders[[#This Row],[fee]], 0)</f>
        <v>2.7946901577999999</v>
      </c>
      <c r="AA2652" s="4">
        <f>IF(bot_orders[[#This Row],[side]]="sell",-bot_orders[[#This Row],[accFillSz]],bot_orders[[#This Row],[accFillSz]]+bot_orders[[#This Row],[fee]])</f>
        <v>-3.9409999999999998</v>
      </c>
      <c r="AB2652">
        <v>0</v>
      </c>
      <c r="AC2652" t="s">
        <v>39</v>
      </c>
      <c r="AD2652">
        <v>0</v>
      </c>
      <c r="AE2652" t="s">
        <v>40</v>
      </c>
      <c r="AF2652" t="s">
        <v>41</v>
      </c>
      <c r="AG2652" t="s">
        <v>42</v>
      </c>
      <c r="AH2652" t="s">
        <v>28</v>
      </c>
      <c r="AI2652">
        <v>-3.9409999999999998</v>
      </c>
      <c r="AJ2652">
        <v>2.79469016</v>
      </c>
    </row>
    <row r="2653" spans="1:36" x14ac:dyDescent="0.3">
      <c r="A2653">
        <v>3393</v>
      </c>
      <c r="B2653" t="s">
        <v>306</v>
      </c>
      <c r="C2653" t="s">
        <v>28</v>
      </c>
      <c r="D2653" t="s">
        <v>29</v>
      </c>
      <c r="E2653" t="s">
        <v>30</v>
      </c>
      <c r="F2653" t="s">
        <v>31</v>
      </c>
      <c r="G2653" t="s">
        <v>10563</v>
      </c>
      <c r="H2653" t="s">
        <v>10564</v>
      </c>
      <c r="I2653" s="4" t="s">
        <v>10565</v>
      </c>
      <c r="J2653" s="1">
        <f>((((bot_orders[[#This Row],[cTime]]/ 1000)+3*3600) / 86400) + DATE(1970,1,1))</f>
        <v>45772.105574803238</v>
      </c>
      <c r="K2653" s="4" t="s">
        <v>10566</v>
      </c>
      <c r="L2653" s="1">
        <f>((((bot_orders[[#This Row],[uTime]]/ 1000)+3*3600) / 86400) + DATE(1970,1,1))</f>
        <v>45772.132242499996</v>
      </c>
      <c r="M2653" t="s">
        <v>34</v>
      </c>
      <c r="N2653" t="s">
        <v>28</v>
      </c>
      <c r="O2653" t="s">
        <v>35</v>
      </c>
      <c r="P2653">
        <v>3.9449999999999998</v>
      </c>
      <c r="Q2653" t="s">
        <v>36</v>
      </c>
      <c r="R2653" t="s">
        <v>55</v>
      </c>
      <c r="S2653">
        <v>0.70640000000000003</v>
      </c>
      <c r="T2653">
        <v>0.70640000000000003</v>
      </c>
      <c r="U2653">
        <v>3.9449999999999998</v>
      </c>
      <c r="V2653">
        <v>-3.156E-3</v>
      </c>
      <c r="W2653" t="s">
        <v>39</v>
      </c>
      <c r="X2653" s="4">
        <f>IF(bot_orders[[#This Row],[side]]="sell", bot_orders[[#This Row],[accFillSz]]*bot_orders[[#This Row],[avgPx]] + bot_orders[[#This Row],[fee]], -bot_orders[[#This Row],[accFillSz]]*bot_orders[[#This Row],[avgPx]])</f>
        <v>-2.7867479999999998</v>
      </c>
      <c r="Y2653" s="4">
        <f>IF(bot_orders[[#This Row],[side]]="buy", bot_orders[[#This Row],[accFillSz]] + bot_orders[[#This Row],[fee]], -bot_orders[[#This Row],[accFillSz]])</f>
        <v>3.9418439999999997</v>
      </c>
      <c r="Z2653" s="4">
        <f>IF(bot_orders[[#This Row],[side]]="sell",bot_orders[[#This Row],[accFillSz]]*bot_orders[[#This Row],[avgPx]]+bot_orders[[#This Row],[fee]], 0)</f>
        <v>0</v>
      </c>
      <c r="AA2653" s="4">
        <f>IF(bot_orders[[#This Row],[side]]="sell",-bot_orders[[#This Row],[accFillSz]],bot_orders[[#This Row],[accFillSz]]+bot_orders[[#This Row],[fee]])</f>
        <v>3.9418439999999997</v>
      </c>
      <c r="AB2653">
        <v>0</v>
      </c>
      <c r="AC2653" t="s">
        <v>38</v>
      </c>
      <c r="AD2653">
        <v>0</v>
      </c>
      <c r="AE2653" t="s">
        <v>40</v>
      </c>
      <c r="AF2653" t="s">
        <v>41</v>
      </c>
      <c r="AG2653" t="s">
        <v>42</v>
      </c>
      <c r="AH2653" t="s">
        <v>28</v>
      </c>
      <c r="AI2653">
        <v>3.9418440000000001</v>
      </c>
      <c r="AJ2653">
        <v>-2.7867479999999998</v>
      </c>
    </row>
    <row r="2654" spans="1:36" x14ac:dyDescent="0.3">
      <c r="A2654">
        <v>3395</v>
      </c>
      <c r="B2654" t="s">
        <v>306</v>
      </c>
      <c r="C2654" t="s">
        <v>28</v>
      </c>
      <c r="D2654" t="s">
        <v>29</v>
      </c>
      <c r="E2654" t="s">
        <v>30</v>
      </c>
      <c r="F2654" t="s">
        <v>31</v>
      </c>
      <c r="G2654" t="s">
        <v>10570</v>
      </c>
      <c r="H2654" t="s">
        <v>10571</v>
      </c>
      <c r="I2654" s="4" t="s">
        <v>10572</v>
      </c>
      <c r="J2654" s="1">
        <f>((((bot_orders[[#This Row],[cTime]]/ 1000)+3*3600) / 86400) + DATE(1970,1,1))</f>
        <v>45772.118034722225</v>
      </c>
      <c r="K2654" s="4" t="s">
        <v>10573</v>
      </c>
      <c r="L2654" s="1">
        <f>((((bot_orders[[#This Row],[uTime]]/ 1000)+3*3600) / 86400) + DATE(1970,1,1))</f>
        <v>45772.128955949069</v>
      </c>
      <c r="M2654" t="s">
        <v>34</v>
      </c>
      <c r="N2654" t="s">
        <v>28</v>
      </c>
      <c r="O2654" t="s">
        <v>35</v>
      </c>
      <c r="P2654">
        <v>3.9449999999999998</v>
      </c>
      <c r="Q2654" t="s">
        <v>36</v>
      </c>
      <c r="R2654" t="s">
        <v>55</v>
      </c>
      <c r="S2654">
        <v>0.7097</v>
      </c>
      <c r="T2654">
        <v>0.7097</v>
      </c>
      <c r="U2654">
        <v>3.9449999999999998</v>
      </c>
      <c r="V2654">
        <v>-3.156E-3</v>
      </c>
      <c r="W2654" t="s">
        <v>39</v>
      </c>
      <c r="X2654" s="4">
        <f>IF(bot_orders[[#This Row],[side]]="sell", bot_orders[[#This Row],[accFillSz]]*bot_orders[[#This Row],[avgPx]] + bot_orders[[#This Row],[fee]], -bot_orders[[#This Row],[accFillSz]]*bot_orders[[#This Row],[avgPx]])</f>
        <v>-2.7997665</v>
      </c>
      <c r="Y2654" s="4">
        <f>IF(bot_orders[[#This Row],[side]]="buy", bot_orders[[#This Row],[accFillSz]] + bot_orders[[#This Row],[fee]], -bot_orders[[#This Row],[accFillSz]])</f>
        <v>3.9418439999999997</v>
      </c>
      <c r="Z2654" s="4">
        <f>IF(bot_orders[[#This Row],[side]]="sell",bot_orders[[#This Row],[accFillSz]]*bot_orders[[#This Row],[avgPx]]+bot_orders[[#This Row],[fee]], 0)</f>
        <v>0</v>
      </c>
      <c r="AA2654" s="4">
        <f>IF(bot_orders[[#This Row],[side]]="sell",-bot_orders[[#This Row],[accFillSz]],bot_orders[[#This Row],[accFillSz]]+bot_orders[[#This Row],[fee]])</f>
        <v>3.9418439999999997</v>
      </c>
      <c r="AB2654">
        <v>0</v>
      </c>
      <c r="AC2654" t="s">
        <v>38</v>
      </c>
      <c r="AD2654">
        <v>0</v>
      </c>
      <c r="AE2654" t="s">
        <v>40</v>
      </c>
      <c r="AF2654" t="s">
        <v>41</v>
      </c>
      <c r="AG2654" t="s">
        <v>42</v>
      </c>
      <c r="AH2654" t="s">
        <v>28</v>
      </c>
      <c r="AI2654">
        <v>3.9418440000000001</v>
      </c>
      <c r="AJ2654">
        <v>-2.7997665</v>
      </c>
    </row>
    <row r="2655" spans="1:36" x14ac:dyDescent="0.3">
      <c r="A2655">
        <v>3398</v>
      </c>
      <c r="B2655" t="s">
        <v>306</v>
      </c>
      <c r="C2655" t="s">
        <v>28</v>
      </c>
      <c r="D2655" t="s">
        <v>29</v>
      </c>
      <c r="E2655" t="s">
        <v>30</v>
      </c>
      <c r="F2655" t="s">
        <v>31</v>
      </c>
      <c r="G2655" t="s">
        <v>10570</v>
      </c>
      <c r="H2655" t="s">
        <v>10580</v>
      </c>
      <c r="I2655" s="4" t="s">
        <v>10581</v>
      </c>
      <c r="J2655" s="1">
        <f>((((bot_orders[[#This Row],[cTime]]/ 1000)+3*3600) / 86400) + DATE(1970,1,1))</f>
        <v>45772.128955972221</v>
      </c>
      <c r="K2655" s="4" t="s">
        <v>10582</v>
      </c>
      <c r="L2655" s="1">
        <f>((((bot_orders[[#This Row],[uTime]]/ 1000)+3*3600) / 86400) + DATE(1970,1,1))</f>
        <v>45772.633810196756</v>
      </c>
      <c r="M2655" t="s">
        <v>34</v>
      </c>
      <c r="N2655" t="s">
        <v>28</v>
      </c>
      <c r="O2655" t="s">
        <v>35</v>
      </c>
      <c r="P2655">
        <v>3.9409999999999998</v>
      </c>
      <c r="Q2655" t="s">
        <v>36</v>
      </c>
      <c r="R2655" t="s">
        <v>37</v>
      </c>
      <c r="S2655">
        <v>0.71309999999999996</v>
      </c>
      <c r="T2655">
        <v>0.71309999999999996</v>
      </c>
      <c r="U2655">
        <v>3.9409999999999998</v>
      </c>
      <c r="V2655">
        <v>-2.2482616999999999E-3</v>
      </c>
      <c r="W2655" t="s">
        <v>38</v>
      </c>
      <c r="X2655" s="4">
        <f>IF(bot_orders[[#This Row],[side]]="sell", bot_orders[[#This Row],[accFillSz]]*bot_orders[[#This Row],[avgPx]] + bot_orders[[#This Row],[fee]], -bot_orders[[#This Row],[accFillSz]]*bot_orders[[#This Row],[avgPx]])</f>
        <v>2.8080788382999997</v>
      </c>
      <c r="Y2655" s="4">
        <f>IF(bot_orders[[#This Row],[side]]="buy", bot_orders[[#This Row],[accFillSz]] + bot_orders[[#This Row],[fee]], -bot_orders[[#This Row],[accFillSz]])</f>
        <v>-3.9409999999999998</v>
      </c>
      <c r="Z2655" s="4">
        <f>IF(bot_orders[[#This Row],[side]]="sell",bot_orders[[#This Row],[accFillSz]]*bot_orders[[#This Row],[avgPx]]+bot_orders[[#This Row],[fee]], 0)</f>
        <v>2.8080788382999997</v>
      </c>
      <c r="AA2655" s="4">
        <f>IF(bot_orders[[#This Row],[side]]="sell",-bot_orders[[#This Row],[accFillSz]],bot_orders[[#This Row],[accFillSz]]+bot_orders[[#This Row],[fee]])</f>
        <v>-3.9409999999999998</v>
      </c>
      <c r="AB2655">
        <v>0</v>
      </c>
      <c r="AC2655" t="s">
        <v>39</v>
      </c>
      <c r="AD2655">
        <v>0</v>
      </c>
      <c r="AE2655" t="s">
        <v>40</v>
      </c>
      <c r="AF2655" t="s">
        <v>41</v>
      </c>
      <c r="AG2655" t="s">
        <v>42</v>
      </c>
      <c r="AH2655" t="s">
        <v>28</v>
      </c>
      <c r="AI2655">
        <v>-3.9409999999999998</v>
      </c>
      <c r="AJ2655">
        <v>2.8080788399999999</v>
      </c>
    </row>
    <row r="2656" spans="1:36" x14ac:dyDescent="0.3">
      <c r="A2656">
        <v>3400</v>
      </c>
      <c r="B2656" t="s">
        <v>306</v>
      </c>
      <c r="C2656" t="s">
        <v>28</v>
      </c>
      <c r="D2656" t="s">
        <v>29</v>
      </c>
      <c r="E2656" t="s">
        <v>30</v>
      </c>
      <c r="F2656" t="s">
        <v>31</v>
      </c>
      <c r="G2656" t="s">
        <v>10563</v>
      </c>
      <c r="H2656" t="s">
        <v>10586</v>
      </c>
      <c r="I2656" s="4" t="s">
        <v>10587</v>
      </c>
      <c r="J2656" s="1">
        <f>((((bot_orders[[#This Row],[cTime]]/ 1000)+3*3600) / 86400) + DATE(1970,1,1))</f>
        <v>45772.132242523148</v>
      </c>
      <c r="K2656" s="4" t="s">
        <v>10588</v>
      </c>
      <c r="L2656" s="1">
        <f>((((bot_orders[[#This Row],[uTime]]/ 1000)+3*3600) / 86400) + DATE(1970,1,1))</f>
        <v>45772.629746261577</v>
      </c>
      <c r="M2656" t="s">
        <v>34</v>
      </c>
      <c r="N2656" t="s">
        <v>28</v>
      </c>
      <c r="O2656" t="s">
        <v>35</v>
      </c>
      <c r="P2656">
        <v>3.9409999999999998</v>
      </c>
      <c r="Q2656" t="s">
        <v>36</v>
      </c>
      <c r="R2656" t="s">
        <v>37</v>
      </c>
      <c r="S2656">
        <v>0.7097</v>
      </c>
      <c r="T2656">
        <v>0.7097</v>
      </c>
      <c r="U2656">
        <v>3.9409999999999998</v>
      </c>
      <c r="V2656">
        <v>-2.2375422E-3</v>
      </c>
      <c r="W2656" t="s">
        <v>38</v>
      </c>
      <c r="X2656" s="4">
        <f>IF(bot_orders[[#This Row],[side]]="sell", bot_orders[[#This Row],[accFillSz]]*bot_orders[[#This Row],[avgPx]] + bot_orders[[#This Row],[fee]], -bot_orders[[#This Row],[accFillSz]]*bot_orders[[#This Row],[avgPx]])</f>
        <v>2.7946901577999999</v>
      </c>
      <c r="Y2656" s="4">
        <f>IF(bot_orders[[#This Row],[side]]="buy", bot_orders[[#This Row],[accFillSz]] + bot_orders[[#This Row],[fee]], -bot_orders[[#This Row],[accFillSz]])</f>
        <v>-3.9409999999999998</v>
      </c>
      <c r="Z2656" s="4">
        <f>IF(bot_orders[[#This Row],[side]]="sell",bot_orders[[#This Row],[accFillSz]]*bot_orders[[#This Row],[avgPx]]+bot_orders[[#This Row],[fee]], 0)</f>
        <v>2.7946901577999999</v>
      </c>
      <c r="AA2656" s="4">
        <f>IF(bot_orders[[#This Row],[side]]="sell",-bot_orders[[#This Row],[accFillSz]],bot_orders[[#This Row],[accFillSz]]+bot_orders[[#This Row],[fee]])</f>
        <v>-3.9409999999999998</v>
      </c>
      <c r="AB2656">
        <v>0</v>
      </c>
      <c r="AC2656" t="s">
        <v>39</v>
      </c>
      <c r="AD2656">
        <v>0</v>
      </c>
      <c r="AE2656" t="s">
        <v>40</v>
      </c>
      <c r="AF2656" t="s">
        <v>41</v>
      </c>
      <c r="AG2656" t="s">
        <v>42</v>
      </c>
      <c r="AH2656" t="s">
        <v>28</v>
      </c>
      <c r="AI2656">
        <v>-3.9409999999999998</v>
      </c>
      <c r="AJ2656">
        <v>2.79469016</v>
      </c>
    </row>
    <row r="2657" spans="1:36" x14ac:dyDescent="0.3">
      <c r="A2657">
        <v>3403</v>
      </c>
      <c r="B2657" t="s">
        <v>306</v>
      </c>
      <c r="C2657" t="s">
        <v>28</v>
      </c>
      <c r="D2657" t="s">
        <v>29</v>
      </c>
      <c r="E2657" t="s">
        <v>30</v>
      </c>
      <c r="F2657" t="s">
        <v>31</v>
      </c>
      <c r="G2657" t="s">
        <v>10528</v>
      </c>
      <c r="H2657" t="s">
        <v>10595</v>
      </c>
      <c r="I2657" s="4" t="s">
        <v>10596</v>
      </c>
      <c r="J2657" s="1">
        <f>((((bot_orders[[#This Row],[cTime]]/ 1000)+3*3600) / 86400) + DATE(1970,1,1))</f>
        <v>45772.132246516208</v>
      </c>
      <c r="K2657" s="4" t="s">
        <v>10597</v>
      </c>
      <c r="L2657" s="1">
        <f>((((bot_orders[[#This Row],[uTime]]/ 1000)+3*3600) / 86400) + DATE(1970,1,1))</f>
        <v>45772.53663430555</v>
      </c>
      <c r="M2657" t="s">
        <v>34</v>
      </c>
      <c r="N2657" t="s">
        <v>28</v>
      </c>
      <c r="O2657" t="s">
        <v>35</v>
      </c>
      <c r="P2657">
        <v>3.9409999999999998</v>
      </c>
      <c r="Q2657" t="s">
        <v>36</v>
      </c>
      <c r="R2657" t="s">
        <v>37</v>
      </c>
      <c r="S2657">
        <v>0.70640000000000003</v>
      </c>
      <c r="T2657">
        <v>0.70640000000000003</v>
      </c>
      <c r="U2657">
        <v>3.9409999999999998</v>
      </c>
      <c r="V2657">
        <v>-2.2271379E-3</v>
      </c>
      <c r="W2657" t="s">
        <v>38</v>
      </c>
      <c r="X2657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657" s="4">
        <f>IF(bot_orders[[#This Row],[side]]="buy", bot_orders[[#This Row],[accFillSz]] + bot_orders[[#This Row],[fee]], -bot_orders[[#This Row],[accFillSz]])</f>
        <v>-3.9409999999999998</v>
      </c>
      <c r="Z2657" s="4">
        <f>IF(bot_orders[[#This Row],[side]]="sell",bot_orders[[#This Row],[accFillSz]]*bot_orders[[#This Row],[avgPx]]+bot_orders[[#This Row],[fee]], 0)</f>
        <v>2.7816952621</v>
      </c>
      <c r="AA2657" s="4">
        <f>IF(bot_orders[[#This Row],[side]]="sell",-bot_orders[[#This Row],[accFillSz]],bot_orders[[#This Row],[accFillSz]]+bot_orders[[#This Row],[fee]])</f>
        <v>-3.9409999999999998</v>
      </c>
      <c r="AB2657">
        <v>0</v>
      </c>
      <c r="AC2657" t="s">
        <v>39</v>
      </c>
      <c r="AD2657">
        <v>0</v>
      </c>
      <c r="AE2657" t="s">
        <v>40</v>
      </c>
      <c r="AF2657" t="s">
        <v>41</v>
      </c>
      <c r="AG2657" t="s">
        <v>42</v>
      </c>
      <c r="AH2657" t="s">
        <v>28</v>
      </c>
      <c r="AI2657">
        <v>-3.9409999999999998</v>
      </c>
      <c r="AJ2657">
        <v>2.7816952599999998</v>
      </c>
    </row>
    <row r="2658" spans="1:36" x14ac:dyDescent="0.3">
      <c r="A2658">
        <v>3405</v>
      </c>
      <c r="B2658" t="s">
        <v>306</v>
      </c>
      <c r="C2658" t="s">
        <v>28</v>
      </c>
      <c r="D2658" t="s">
        <v>29</v>
      </c>
      <c r="E2658" t="s">
        <v>30</v>
      </c>
      <c r="F2658" t="s">
        <v>31</v>
      </c>
      <c r="G2658" t="s">
        <v>10506</v>
      </c>
      <c r="H2658" t="s">
        <v>10601</v>
      </c>
      <c r="I2658" s="4" t="s">
        <v>10599</v>
      </c>
      <c r="J2658" s="1">
        <f>((((bot_orders[[#This Row],[cTime]]/ 1000)+3*3600) / 86400) + DATE(1970,1,1))</f>
        <v>45772.135753090275</v>
      </c>
      <c r="K2658" s="4" t="s">
        <v>10602</v>
      </c>
      <c r="L2658" s="1">
        <f>((((bot_orders[[#This Row],[uTime]]/ 1000)+3*3600) / 86400) + DATE(1970,1,1))</f>
        <v>45772.138256435181</v>
      </c>
      <c r="M2658" t="s">
        <v>34</v>
      </c>
      <c r="N2658" t="s">
        <v>28</v>
      </c>
      <c r="O2658" t="s">
        <v>35</v>
      </c>
      <c r="P2658">
        <v>3.9409999999999998</v>
      </c>
      <c r="Q2658" t="s">
        <v>36</v>
      </c>
      <c r="R2658" t="s">
        <v>37</v>
      </c>
      <c r="S2658">
        <v>0.70299999999999996</v>
      </c>
      <c r="T2658">
        <v>0.70299999999999996</v>
      </c>
      <c r="U2658">
        <v>3.9409999999999998</v>
      </c>
      <c r="V2658">
        <v>-2.2164184000000001E-3</v>
      </c>
      <c r="W2658" t="s">
        <v>38</v>
      </c>
      <c r="X2658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658" s="4">
        <f>IF(bot_orders[[#This Row],[side]]="buy", bot_orders[[#This Row],[accFillSz]] + bot_orders[[#This Row],[fee]], -bot_orders[[#This Row],[accFillSz]])</f>
        <v>-3.9409999999999998</v>
      </c>
      <c r="Z2658" s="4">
        <f>IF(bot_orders[[#This Row],[side]]="sell",bot_orders[[#This Row],[accFillSz]]*bot_orders[[#This Row],[avgPx]]+bot_orders[[#This Row],[fee]], 0)</f>
        <v>2.7683065815999996</v>
      </c>
      <c r="AA2658" s="4">
        <f>IF(bot_orders[[#This Row],[side]]="sell",-bot_orders[[#This Row],[accFillSz]],bot_orders[[#This Row],[accFillSz]]+bot_orders[[#This Row],[fee]])</f>
        <v>-3.9409999999999998</v>
      </c>
      <c r="AB2658">
        <v>0</v>
      </c>
      <c r="AC2658" t="s">
        <v>39</v>
      </c>
      <c r="AD2658">
        <v>0</v>
      </c>
      <c r="AE2658" t="s">
        <v>40</v>
      </c>
      <c r="AF2658" t="s">
        <v>41</v>
      </c>
      <c r="AG2658" t="s">
        <v>42</v>
      </c>
      <c r="AH2658" t="s">
        <v>28</v>
      </c>
      <c r="AI2658">
        <v>-3.9409999999999998</v>
      </c>
      <c r="AJ2658">
        <v>2.76830658</v>
      </c>
    </row>
    <row r="2659" spans="1:36" x14ac:dyDescent="0.3">
      <c r="A2659">
        <v>3407</v>
      </c>
      <c r="B2659" t="s">
        <v>306</v>
      </c>
      <c r="C2659" t="s">
        <v>28</v>
      </c>
      <c r="D2659" t="s">
        <v>29</v>
      </c>
      <c r="E2659" t="s">
        <v>30</v>
      </c>
      <c r="F2659" t="s">
        <v>31</v>
      </c>
      <c r="G2659" t="s">
        <v>10606</v>
      </c>
      <c r="H2659" t="s">
        <v>10607</v>
      </c>
      <c r="I2659" s="4" t="s">
        <v>10608</v>
      </c>
      <c r="J2659" s="1">
        <f>((((bot_orders[[#This Row],[cTime]]/ 1000)+3*3600) / 86400) + DATE(1970,1,1))</f>
        <v>45772.138256458333</v>
      </c>
      <c r="K2659" s="4" t="s">
        <v>10609</v>
      </c>
      <c r="L2659" s="1">
        <f>((((bot_orders[[#This Row],[uTime]]/ 1000)+3*3600) / 86400) + DATE(1970,1,1))</f>
        <v>45772.140461331015</v>
      </c>
      <c r="M2659" t="s">
        <v>34</v>
      </c>
      <c r="N2659" t="s">
        <v>28</v>
      </c>
      <c r="O2659" t="s">
        <v>35</v>
      </c>
      <c r="P2659">
        <v>3.9449999999999998</v>
      </c>
      <c r="Q2659" t="s">
        <v>36</v>
      </c>
      <c r="R2659" t="s">
        <v>55</v>
      </c>
      <c r="S2659">
        <v>0.69969999999999999</v>
      </c>
      <c r="T2659">
        <v>0.69969999999999999</v>
      </c>
      <c r="U2659">
        <v>3.9449999999999998</v>
      </c>
      <c r="V2659">
        <v>-3.156E-3</v>
      </c>
      <c r="W2659" t="s">
        <v>39</v>
      </c>
      <c r="X2659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659" s="4">
        <f>IF(bot_orders[[#This Row],[side]]="buy", bot_orders[[#This Row],[accFillSz]] + bot_orders[[#This Row],[fee]], -bot_orders[[#This Row],[accFillSz]])</f>
        <v>3.9418439999999997</v>
      </c>
      <c r="Z2659" s="4">
        <f>IF(bot_orders[[#This Row],[side]]="sell",bot_orders[[#This Row],[accFillSz]]*bot_orders[[#This Row],[avgPx]]+bot_orders[[#This Row],[fee]], 0)</f>
        <v>0</v>
      </c>
      <c r="AA2659" s="4">
        <f>IF(bot_orders[[#This Row],[side]]="sell",-bot_orders[[#This Row],[accFillSz]],bot_orders[[#This Row],[accFillSz]]+bot_orders[[#This Row],[fee]])</f>
        <v>3.9418439999999997</v>
      </c>
      <c r="AB2659">
        <v>0</v>
      </c>
      <c r="AC2659" t="s">
        <v>38</v>
      </c>
      <c r="AD2659">
        <v>0</v>
      </c>
      <c r="AE2659" t="s">
        <v>40</v>
      </c>
      <c r="AF2659" t="s">
        <v>41</v>
      </c>
      <c r="AG2659" t="s">
        <v>42</v>
      </c>
      <c r="AH2659" t="s">
        <v>28</v>
      </c>
      <c r="AI2659">
        <v>3.9418440000000001</v>
      </c>
      <c r="AJ2659">
        <v>-2.7603165000000001</v>
      </c>
    </row>
    <row r="2660" spans="1:36" x14ac:dyDescent="0.3">
      <c r="A2660">
        <v>3408</v>
      </c>
      <c r="B2660" t="s">
        <v>306</v>
      </c>
      <c r="C2660" t="s">
        <v>28</v>
      </c>
      <c r="D2660" t="s">
        <v>29</v>
      </c>
      <c r="E2660" t="s">
        <v>30</v>
      </c>
      <c r="F2660" t="s">
        <v>31</v>
      </c>
      <c r="G2660" t="s">
        <v>10606</v>
      </c>
      <c r="H2660" t="s">
        <v>10610</v>
      </c>
      <c r="I2660" s="4" t="s">
        <v>10611</v>
      </c>
      <c r="J2660" s="1">
        <f>((((bot_orders[[#This Row],[cTime]]/ 1000)+3*3600) / 86400) + DATE(1970,1,1))</f>
        <v>45772.140461354167</v>
      </c>
      <c r="K2660" s="4" t="s">
        <v>10612</v>
      </c>
      <c r="L2660" s="1">
        <f>((((bot_orders[[#This Row],[uTime]]/ 1000)+3*3600) / 86400) + DATE(1970,1,1))</f>
        <v>45772.14492288194</v>
      </c>
      <c r="M2660" t="s">
        <v>34</v>
      </c>
      <c r="N2660" t="s">
        <v>28</v>
      </c>
      <c r="O2660" t="s">
        <v>35</v>
      </c>
      <c r="P2660">
        <v>3.9409999999999998</v>
      </c>
      <c r="Q2660" t="s">
        <v>36</v>
      </c>
      <c r="R2660" t="s">
        <v>37</v>
      </c>
      <c r="S2660">
        <v>0.70299999999999996</v>
      </c>
      <c r="T2660">
        <v>0.70299999999999996</v>
      </c>
      <c r="U2660">
        <v>3.9409999999999998</v>
      </c>
      <c r="V2660">
        <v>-2.2164184000000001E-3</v>
      </c>
      <c r="W2660" t="s">
        <v>38</v>
      </c>
      <c r="X2660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660" s="4">
        <f>IF(bot_orders[[#This Row],[side]]="buy", bot_orders[[#This Row],[accFillSz]] + bot_orders[[#This Row],[fee]], -bot_orders[[#This Row],[accFillSz]])</f>
        <v>-3.9409999999999998</v>
      </c>
      <c r="Z2660" s="4">
        <f>IF(bot_orders[[#This Row],[side]]="sell",bot_orders[[#This Row],[accFillSz]]*bot_orders[[#This Row],[avgPx]]+bot_orders[[#This Row],[fee]], 0)</f>
        <v>2.7683065815999996</v>
      </c>
      <c r="AA2660" s="4">
        <f>IF(bot_orders[[#This Row],[side]]="sell",-bot_orders[[#This Row],[accFillSz]],bot_orders[[#This Row],[accFillSz]]+bot_orders[[#This Row],[fee]])</f>
        <v>-3.9409999999999998</v>
      </c>
      <c r="AB2660">
        <v>0</v>
      </c>
      <c r="AC2660" t="s">
        <v>39</v>
      </c>
      <c r="AD2660">
        <v>0</v>
      </c>
      <c r="AE2660" t="s">
        <v>40</v>
      </c>
      <c r="AF2660" t="s">
        <v>41</v>
      </c>
      <c r="AG2660" t="s">
        <v>42</v>
      </c>
      <c r="AH2660" t="s">
        <v>28</v>
      </c>
      <c r="AI2660">
        <v>-3.9409999999999998</v>
      </c>
      <c r="AJ2660">
        <v>2.76830658</v>
      </c>
    </row>
    <row r="2661" spans="1:36" x14ac:dyDescent="0.3">
      <c r="A2661">
        <v>3409</v>
      </c>
      <c r="B2661" t="s">
        <v>306</v>
      </c>
      <c r="C2661" t="s">
        <v>28</v>
      </c>
      <c r="D2661" t="s">
        <v>29</v>
      </c>
      <c r="E2661" t="s">
        <v>30</v>
      </c>
      <c r="F2661" t="s">
        <v>31</v>
      </c>
      <c r="G2661" t="s">
        <v>10613</v>
      </c>
      <c r="H2661" t="s">
        <v>10614</v>
      </c>
      <c r="I2661" s="4" t="s">
        <v>10615</v>
      </c>
      <c r="J2661" s="1">
        <f>((((bot_orders[[#This Row],[cTime]]/ 1000)+3*3600) / 86400) + DATE(1970,1,1))</f>
        <v>45772.144922905092</v>
      </c>
      <c r="K2661" s="4" t="s">
        <v>10616</v>
      </c>
      <c r="L2661" s="1">
        <f>((((bot_orders[[#This Row],[uTime]]/ 1000)+3*3600) / 86400) + DATE(1970,1,1))</f>
        <v>45772.146568263888</v>
      </c>
      <c r="M2661" t="s">
        <v>34</v>
      </c>
      <c r="N2661" t="s">
        <v>28</v>
      </c>
      <c r="O2661" t="s">
        <v>35</v>
      </c>
      <c r="P2661">
        <v>3.9449999999999998</v>
      </c>
      <c r="Q2661" t="s">
        <v>36</v>
      </c>
      <c r="R2661" t="s">
        <v>55</v>
      </c>
      <c r="S2661">
        <v>0.69969999999999999</v>
      </c>
      <c r="T2661">
        <v>0.69969999999999999</v>
      </c>
      <c r="U2661">
        <v>3.9449999999999998</v>
      </c>
      <c r="V2661">
        <v>-3.156E-3</v>
      </c>
      <c r="W2661" t="s">
        <v>39</v>
      </c>
      <c r="X2661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661" s="4">
        <f>IF(bot_orders[[#This Row],[side]]="buy", bot_orders[[#This Row],[accFillSz]] + bot_orders[[#This Row],[fee]], -bot_orders[[#This Row],[accFillSz]])</f>
        <v>3.9418439999999997</v>
      </c>
      <c r="Z2661" s="4">
        <f>IF(bot_orders[[#This Row],[side]]="sell",bot_orders[[#This Row],[accFillSz]]*bot_orders[[#This Row],[avgPx]]+bot_orders[[#This Row],[fee]], 0)</f>
        <v>0</v>
      </c>
      <c r="AA2661" s="4">
        <f>IF(bot_orders[[#This Row],[side]]="sell",-bot_orders[[#This Row],[accFillSz]],bot_orders[[#This Row],[accFillSz]]+bot_orders[[#This Row],[fee]])</f>
        <v>3.9418439999999997</v>
      </c>
      <c r="AB2661">
        <v>0</v>
      </c>
      <c r="AC2661" t="s">
        <v>38</v>
      </c>
      <c r="AD2661">
        <v>0</v>
      </c>
      <c r="AE2661" t="s">
        <v>40</v>
      </c>
      <c r="AF2661" t="s">
        <v>41</v>
      </c>
      <c r="AG2661" t="s">
        <v>42</v>
      </c>
      <c r="AH2661" t="s">
        <v>28</v>
      </c>
      <c r="AI2661">
        <v>3.9418440000000001</v>
      </c>
      <c r="AJ2661">
        <v>-2.7603165000000001</v>
      </c>
    </row>
    <row r="2662" spans="1:36" x14ac:dyDescent="0.3">
      <c r="A2662">
        <v>3412</v>
      </c>
      <c r="B2662" t="s">
        <v>306</v>
      </c>
      <c r="C2662" t="s">
        <v>28</v>
      </c>
      <c r="D2662" t="s">
        <v>29</v>
      </c>
      <c r="E2662" t="s">
        <v>30</v>
      </c>
      <c r="F2662" t="s">
        <v>31</v>
      </c>
      <c r="G2662" t="s">
        <v>10613</v>
      </c>
      <c r="H2662" t="s">
        <v>10623</v>
      </c>
      <c r="I2662" s="4" t="s">
        <v>10624</v>
      </c>
      <c r="J2662" s="1">
        <f>((((bot_orders[[#This Row],[cTime]]/ 1000)+3*3600) / 86400) + DATE(1970,1,1))</f>
        <v>45772.146568287033</v>
      </c>
      <c r="K2662" s="4" t="s">
        <v>10625</v>
      </c>
      <c r="L2662" s="1">
        <f>((((bot_orders[[#This Row],[uTime]]/ 1000)+3*3600) / 86400) + DATE(1970,1,1))</f>
        <v>45772.149342141201</v>
      </c>
      <c r="M2662" t="s">
        <v>34</v>
      </c>
      <c r="N2662" t="s">
        <v>28</v>
      </c>
      <c r="O2662" t="s">
        <v>35</v>
      </c>
      <c r="P2662">
        <v>3.9409999999999998</v>
      </c>
      <c r="Q2662" t="s">
        <v>36</v>
      </c>
      <c r="R2662" t="s">
        <v>37</v>
      </c>
      <c r="S2662">
        <v>0.70299999999999996</v>
      </c>
      <c r="T2662">
        <v>0.70299999999999996</v>
      </c>
      <c r="U2662">
        <v>3.9409999999999998</v>
      </c>
      <c r="V2662">
        <v>-2.2164184000000001E-3</v>
      </c>
      <c r="W2662" t="s">
        <v>38</v>
      </c>
      <c r="X2662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662" s="4">
        <f>IF(bot_orders[[#This Row],[side]]="buy", bot_orders[[#This Row],[accFillSz]] + bot_orders[[#This Row],[fee]], -bot_orders[[#This Row],[accFillSz]])</f>
        <v>-3.9409999999999998</v>
      </c>
      <c r="Z2662" s="4">
        <f>IF(bot_orders[[#This Row],[side]]="sell",bot_orders[[#This Row],[accFillSz]]*bot_orders[[#This Row],[avgPx]]+bot_orders[[#This Row],[fee]], 0)</f>
        <v>2.7683065815999996</v>
      </c>
      <c r="AA2662" s="4">
        <f>IF(bot_orders[[#This Row],[side]]="sell",-bot_orders[[#This Row],[accFillSz]],bot_orders[[#This Row],[accFillSz]]+bot_orders[[#This Row],[fee]])</f>
        <v>-3.9409999999999998</v>
      </c>
      <c r="AB2662">
        <v>0</v>
      </c>
      <c r="AC2662" t="s">
        <v>39</v>
      </c>
      <c r="AD2662">
        <v>0</v>
      </c>
      <c r="AE2662" t="s">
        <v>40</v>
      </c>
      <c r="AF2662" t="s">
        <v>41</v>
      </c>
      <c r="AG2662" t="s">
        <v>42</v>
      </c>
      <c r="AH2662" t="s">
        <v>28</v>
      </c>
      <c r="AI2662">
        <v>-3.9409999999999998</v>
      </c>
      <c r="AJ2662">
        <v>2.76830658</v>
      </c>
    </row>
    <row r="2663" spans="1:36" x14ac:dyDescent="0.3">
      <c r="A2663">
        <v>3413</v>
      </c>
      <c r="B2663" t="s">
        <v>306</v>
      </c>
      <c r="C2663" t="s">
        <v>28</v>
      </c>
      <c r="D2663" t="s">
        <v>29</v>
      </c>
      <c r="E2663" t="s">
        <v>30</v>
      </c>
      <c r="F2663" t="s">
        <v>31</v>
      </c>
      <c r="G2663" t="s">
        <v>10626</v>
      </c>
      <c r="H2663" t="s">
        <v>10627</v>
      </c>
      <c r="I2663" s="4" t="s">
        <v>10628</v>
      </c>
      <c r="J2663" s="1">
        <f>((((bot_orders[[#This Row],[cTime]]/ 1000)+3*3600) / 86400) + DATE(1970,1,1))</f>
        <v>45772.149342164354</v>
      </c>
      <c r="K2663" s="4" t="s">
        <v>10629</v>
      </c>
      <c r="L2663" s="1">
        <f>((((bot_orders[[#This Row],[uTime]]/ 1000)+3*3600) / 86400) + DATE(1970,1,1))</f>
        <v>45772.158905358796</v>
      </c>
      <c r="M2663" t="s">
        <v>34</v>
      </c>
      <c r="N2663" t="s">
        <v>28</v>
      </c>
      <c r="O2663" t="s">
        <v>35</v>
      </c>
      <c r="P2663">
        <v>3.9449999999999998</v>
      </c>
      <c r="Q2663" t="s">
        <v>36</v>
      </c>
      <c r="R2663" t="s">
        <v>55</v>
      </c>
      <c r="S2663">
        <v>0.69969999999999999</v>
      </c>
      <c r="T2663">
        <v>0.69969999999999999</v>
      </c>
      <c r="U2663">
        <v>3.9449999999999998</v>
      </c>
      <c r="V2663">
        <v>-3.156E-3</v>
      </c>
      <c r="W2663" t="s">
        <v>39</v>
      </c>
      <c r="X2663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663" s="4">
        <f>IF(bot_orders[[#This Row],[side]]="buy", bot_orders[[#This Row],[accFillSz]] + bot_orders[[#This Row],[fee]], -bot_orders[[#This Row],[accFillSz]])</f>
        <v>3.9418439999999997</v>
      </c>
      <c r="Z2663" s="4">
        <f>IF(bot_orders[[#This Row],[side]]="sell",bot_orders[[#This Row],[accFillSz]]*bot_orders[[#This Row],[avgPx]]+bot_orders[[#This Row],[fee]], 0)</f>
        <v>0</v>
      </c>
      <c r="AA2663" s="4">
        <f>IF(bot_orders[[#This Row],[side]]="sell",-bot_orders[[#This Row],[accFillSz]],bot_orders[[#This Row],[accFillSz]]+bot_orders[[#This Row],[fee]])</f>
        <v>3.9418439999999997</v>
      </c>
      <c r="AB2663">
        <v>0</v>
      </c>
      <c r="AC2663" t="s">
        <v>38</v>
      </c>
      <c r="AD2663">
        <v>0</v>
      </c>
      <c r="AE2663" t="s">
        <v>40</v>
      </c>
      <c r="AF2663" t="s">
        <v>41</v>
      </c>
      <c r="AG2663" t="s">
        <v>42</v>
      </c>
      <c r="AH2663" t="s">
        <v>28</v>
      </c>
      <c r="AI2663">
        <v>3.9418440000000001</v>
      </c>
      <c r="AJ2663">
        <v>-2.7603165000000001</v>
      </c>
    </row>
    <row r="2664" spans="1:36" x14ac:dyDescent="0.3">
      <c r="A2664">
        <v>3416</v>
      </c>
      <c r="B2664" t="s">
        <v>306</v>
      </c>
      <c r="C2664" t="s">
        <v>28</v>
      </c>
      <c r="D2664" t="s">
        <v>29</v>
      </c>
      <c r="E2664" t="s">
        <v>30</v>
      </c>
      <c r="F2664" t="s">
        <v>31</v>
      </c>
      <c r="G2664" t="s">
        <v>10626</v>
      </c>
      <c r="H2664" t="s">
        <v>10636</v>
      </c>
      <c r="I2664" s="4" t="s">
        <v>10637</v>
      </c>
      <c r="J2664" s="1">
        <f>((((bot_orders[[#This Row],[cTime]]/ 1000)+3*3600) / 86400) + DATE(1970,1,1))</f>
        <v>45772.158905381948</v>
      </c>
      <c r="K2664" s="4" t="s">
        <v>10638</v>
      </c>
      <c r="L2664" s="1">
        <f>((((bot_orders[[#This Row],[uTime]]/ 1000)+3*3600) / 86400) + DATE(1970,1,1))</f>
        <v>45772.174648460648</v>
      </c>
      <c r="M2664" t="s">
        <v>34</v>
      </c>
      <c r="N2664" t="s">
        <v>28</v>
      </c>
      <c r="O2664" t="s">
        <v>35</v>
      </c>
      <c r="P2664">
        <v>3.9409999999999998</v>
      </c>
      <c r="Q2664" t="s">
        <v>36</v>
      </c>
      <c r="R2664" t="s">
        <v>37</v>
      </c>
      <c r="S2664">
        <v>0.70299999999999996</v>
      </c>
      <c r="T2664">
        <v>0.70299999999999996</v>
      </c>
      <c r="U2664">
        <v>3.9409999999999998</v>
      </c>
      <c r="V2664">
        <v>-2.2164184000000001E-3</v>
      </c>
      <c r="W2664" t="s">
        <v>38</v>
      </c>
      <c r="X2664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664" s="4">
        <f>IF(bot_orders[[#This Row],[side]]="buy", bot_orders[[#This Row],[accFillSz]] + bot_orders[[#This Row],[fee]], -bot_orders[[#This Row],[accFillSz]])</f>
        <v>-3.9409999999999998</v>
      </c>
      <c r="Z2664" s="4">
        <f>IF(bot_orders[[#This Row],[side]]="sell",bot_orders[[#This Row],[accFillSz]]*bot_orders[[#This Row],[avgPx]]+bot_orders[[#This Row],[fee]], 0)</f>
        <v>2.7683065815999996</v>
      </c>
      <c r="AA2664" s="4">
        <f>IF(bot_orders[[#This Row],[side]]="sell",-bot_orders[[#This Row],[accFillSz]],bot_orders[[#This Row],[accFillSz]]+bot_orders[[#This Row],[fee]])</f>
        <v>-3.9409999999999998</v>
      </c>
      <c r="AB2664">
        <v>0</v>
      </c>
      <c r="AC2664" t="s">
        <v>39</v>
      </c>
      <c r="AD2664">
        <v>0</v>
      </c>
      <c r="AE2664" t="s">
        <v>40</v>
      </c>
      <c r="AF2664" t="s">
        <v>41</v>
      </c>
      <c r="AG2664" t="s">
        <v>42</v>
      </c>
      <c r="AH2664" t="s">
        <v>28</v>
      </c>
      <c r="AI2664">
        <v>-3.9409999999999998</v>
      </c>
      <c r="AJ2664">
        <v>2.76830658</v>
      </c>
    </row>
    <row r="2665" spans="1:36" x14ac:dyDescent="0.3">
      <c r="A2665">
        <v>3418</v>
      </c>
      <c r="B2665" t="s">
        <v>306</v>
      </c>
      <c r="C2665" t="s">
        <v>28</v>
      </c>
      <c r="D2665" t="s">
        <v>29</v>
      </c>
      <c r="E2665" t="s">
        <v>30</v>
      </c>
      <c r="F2665" t="s">
        <v>31</v>
      </c>
      <c r="G2665" t="s">
        <v>10499</v>
      </c>
      <c r="H2665" t="s">
        <v>10642</v>
      </c>
      <c r="I2665" s="4" t="s">
        <v>10643</v>
      </c>
      <c r="J2665" s="1">
        <f>((((bot_orders[[#This Row],[cTime]]/ 1000)+3*3600) / 86400) + DATE(1970,1,1))</f>
        <v>45772.170108333332</v>
      </c>
      <c r="K2665" s="4" t="s">
        <v>10644</v>
      </c>
      <c r="L2665" s="1">
        <f>((((bot_orders[[#This Row],[uTime]]/ 1000)+3*3600) / 86400) + DATE(1970,1,1))</f>
        <v>45772.17306828704</v>
      </c>
      <c r="M2665" t="s">
        <v>34</v>
      </c>
      <c r="N2665" t="s">
        <v>28</v>
      </c>
      <c r="O2665" t="s">
        <v>35</v>
      </c>
      <c r="P2665">
        <v>3.9409999999999998</v>
      </c>
      <c r="Q2665" t="s">
        <v>36</v>
      </c>
      <c r="R2665" t="s">
        <v>37</v>
      </c>
      <c r="S2665">
        <v>0.69969999999999999</v>
      </c>
      <c r="T2665">
        <v>0.69969999999999999</v>
      </c>
      <c r="U2665">
        <v>3.9409999999999998</v>
      </c>
      <c r="V2665">
        <v>-2.2060142000000001E-3</v>
      </c>
      <c r="W2665" t="s">
        <v>38</v>
      </c>
      <c r="X2665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665" s="4">
        <f>IF(bot_orders[[#This Row],[side]]="buy", bot_orders[[#This Row],[accFillSz]] + bot_orders[[#This Row],[fee]], -bot_orders[[#This Row],[accFillSz]])</f>
        <v>-3.9409999999999998</v>
      </c>
      <c r="Z2665" s="4">
        <f>IF(bot_orders[[#This Row],[side]]="sell",bot_orders[[#This Row],[accFillSz]]*bot_orders[[#This Row],[avgPx]]+bot_orders[[#This Row],[fee]], 0)</f>
        <v>2.7553116857999997</v>
      </c>
      <c r="AA2665" s="4">
        <f>IF(bot_orders[[#This Row],[side]]="sell",-bot_orders[[#This Row],[accFillSz]],bot_orders[[#This Row],[accFillSz]]+bot_orders[[#This Row],[fee]])</f>
        <v>-3.9409999999999998</v>
      </c>
      <c r="AB2665">
        <v>0</v>
      </c>
      <c r="AC2665" t="s">
        <v>39</v>
      </c>
      <c r="AD2665">
        <v>0</v>
      </c>
      <c r="AE2665" t="s">
        <v>40</v>
      </c>
      <c r="AF2665" t="s">
        <v>41</v>
      </c>
      <c r="AG2665" t="s">
        <v>42</v>
      </c>
      <c r="AH2665" t="s">
        <v>28</v>
      </c>
      <c r="AI2665">
        <v>-3.9409999999999998</v>
      </c>
      <c r="AJ2665">
        <v>2.7553116900000001</v>
      </c>
    </row>
    <row r="2666" spans="1:36" x14ac:dyDescent="0.3">
      <c r="A2666">
        <v>3419</v>
      </c>
      <c r="B2666" t="s">
        <v>306</v>
      </c>
      <c r="C2666" t="s">
        <v>28</v>
      </c>
      <c r="D2666" t="s">
        <v>29</v>
      </c>
      <c r="E2666" t="s">
        <v>30</v>
      </c>
      <c r="F2666" t="s">
        <v>31</v>
      </c>
      <c r="G2666" t="s">
        <v>10645</v>
      </c>
      <c r="H2666" t="s">
        <v>10646</v>
      </c>
      <c r="I2666" s="4" t="s">
        <v>10647</v>
      </c>
      <c r="J2666" s="1">
        <f>((((bot_orders[[#This Row],[cTime]]/ 1000)+3*3600) / 86400) + DATE(1970,1,1))</f>
        <v>45772.173068310185</v>
      </c>
      <c r="K2666" s="4" t="s">
        <v>10648</v>
      </c>
      <c r="L2666" s="1">
        <f>((((bot_orders[[#This Row],[uTime]]/ 1000)+3*3600) / 86400) + DATE(1970,1,1))</f>
        <v>45772.180288425923</v>
      </c>
      <c r="M2666" t="s">
        <v>34</v>
      </c>
      <c r="N2666" t="s">
        <v>28</v>
      </c>
      <c r="O2666" t="s">
        <v>35</v>
      </c>
      <c r="P2666">
        <v>3.9449999999999998</v>
      </c>
      <c r="Q2666" t="s">
        <v>36</v>
      </c>
      <c r="R2666" t="s">
        <v>55</v>
      </c>
      <c r="S2666">
        <v>0.69630000000000003</v>
      </c>
      <c r="T2666">
        <v>0.69630000000000003</v>
      </c>
      <c r="U2666">
        <v>3.9449999999999998</v>
      </c>
      <c r="V2666">
        <v>-3.156E-3</v>
      </c>
      <c r="W2666" t="s">
        <v>39</v>
      </c>
      <c r="X2666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666" s="4">
        <f>IF(bot_orders[[#This Row],[side]]="buy", bot_orders[[#This Row],[accFillSz]] + bot_orders[[#This Row],[fee]], -bot_orders[[#This Row],[accFillSz]])</f>
        <v>3.9418439999999997</v>
      </c>
      <c r="Z2666" s="4">
        <f>IF(bot_orders[[#This Row],[side]]="sell",bot_orders[[#This Row],[accFillSz]]*bot_orders[[#This Row],[avgPx]]+bot_orders[[#This Row],[fee]], 0)</f>
        <v>0</v>
      </c>
      <c r="AA2666" s="4">
        <f>IF(bot_orders[[#This Row],[side]]="sell",-bot_orders[[#This Row],[accFillSz]],bot_orders[[#This Row],[accFillSz]]+bot_orders[[#This Row],[fee]])</f>
        <v>3.9418439999999997</v>
      </c>
      <c r="AB2666">
        <v>0</v>
      </c>
      <c r="AC2666" t="s">
        <v>38</v>
      </c>
      <c r="AD2666">
        <v>0</v>
      </c>
      <c r="AE2666" t="s">
        <v>40</v>
      </c>
      <c r="AF2666" t="s">
        <v>41</v>
      </c>
      <c r="AG2666" t="s">
        <v>42</v>
      </c>
      <c r="AH2666" t="s">
        <v>28</v>
      </c>
      <c r="AI2666">
        <v>3.9418440000000001</v>
      </c>
      <c r="AJ2666">
        <v>-2.7469035000000002</v>
      </c>
    </row>
    <row r="2667" spans="1:36" x14ac:dyDescent="0.3">
      <c r="A2667">
        <v>3421</v>
      </c>
      <c r="B2667" t="s">
        <v>306</v>
      </c>
      <c r="C2667" t="s">
        <v>28</v>
      </c>
      <c r="D2667" t="s">
        <v>29</v>
      </c>
      <c r="E2667" t="s">
        <v>30</v>
      </c>
      <c r="F2667" t="s">
        <v>31</v>
      </c>
      <c r="G2667" t="s">
        <v>10652</v>
      </c>
      <c r="H2667" t="s">
        <v>10653</v>
      </c>
      <c r="I2667" s="4" t="s">
        <v>10654</v>
      </c>
      <c r="J2667" s="1">
        <f>((((bot_orders[[#This Row],[cTime]]/ 1000)+3*3600) / 86400) + DATE(1970,1,1))</f>
        <v>45772.174648483793</v>
      </c>
      <c r="K2667" s="4" t="s">
        <v>10655</v>
      </c>
      <c r="L2667" s="1">
        <f>((((bot_orders[[#This Row],[uTime]]/ 1000)+3*3600) / 86400) + DATE(1970,1,1))</f>
        <v>45772.177000555559</v>
      </c>
      <c r="M2667" t="s">
        <v>34</v>
      </c>
      <c r="N2667" t="s">
        <v>28</v>
      </c>
      <c r="O2667" t="s">
        <v>35</v>
      </c>
      <c r="P2667">
        <v>3.9449999999999998</v>
      </c>
      <c r="Q2667" t="s">
        <v>36</v>
      </c>
      <c r="R2667" t="s">
        <v>55</v>
      </c>
      <c r="S2667">
        <v>0.69969999999999999</v>
      </c>
      <c r="T2667">
        <v>0.69969999999999999</v>
      </c>
      <c r="U2667">
        <v>3.9449999999999998</v>
      </c>
      <c r="V2667">
        <v>-3.156E-3</v>
      </c>
      <c r="W2667" t="s">
        <v>39</v>
      </c>
      <c r="X2667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667" s="4">
        <f>IF(bot_orders[[#This Row],[side]]="buy", bot_orders[[#This Row],[accFillSz]] + bot_orders[[#This Row],[fee]], -bot_orders[[#This Row],[accFillSz]])</f>
        <v>3.9418439999999997</v>
      </c>
      <c r="Z2667" s="4">
        <f>IF(bot_orders[[#This Row],[side]]="sell",bot_orders[[#This Row],[accFillSz]]*bot_orders[[#This Row],[avgPx]]+bot_orders[[#This Row],[fee]], 0)</f>
        <v>0</v>
      </c>
      <c r="AA2667" s="4">
        <f>IF(bot_orders[[#This Row],[side]]="sell",-bot_orders[[#This Row],[accFillSz]],bot_orders[[#This Row],[accFillSz]]+bot_orders[[#This Row],[fee]])</f>
        <v>3.9418439999999997</v>
      </c>
      <c r="AB2667">
        <v>0</v>
      </c>
      <c r="AC2667" t="s">
        <v>38</v>
      </c>
      <c r="AD2667">
        <v>0</v>
      </c>
      <c r="AE2667" t="s">
        <v>40</v>
      </c>
      <c r="AF2667" t="s">
        <v>41</v>
      </c>
      <c r="AG2667" t="s">
        <v>42</v>
      </c>
      <c r="AH2667" t="s">
        <v>28</v>
      </c>
      <c r="AI2667">
        <v>3.9418440000000001</v>
      </c>
      <c r="AJ2667">
        <v>-2.7603165000000001</v>
      </c>
    </row>
    <row r="2668" spans="1:36" x14ac:dyDescent="0.3">
      <c r="A2668">
        <v>3424</v>
      </c>
      <c r="B2668" t="s">
        <v>306</v>
      </c>
      <c r="C2668" t="s">
        <v>28</v>
      </c>
      <c r="D2668" t="s">
        <v>29</v>
      </c>
      <c r="E2668" t="s">
        <v>30</v>
      </c>
      <c r="F2668" t="s">
        <v>31</v>
      </c>
      <c r="G2668" t="s">
        <v>10652</v>
      </c>
      <c r="H2668" t="s">
        <v>10662</v>
      </c>
      <c r="I2668" s="4" t="s">
        <v>10663</v>
      </c>
      <c r="J2668" s="1">
        <f>((((bot_orders[[#This Row],[cTime]]/ 1000)+3*3600) / 86400) + DATE(1970,1,1))</f>
        <v>45772.177000578704</v>
      </c>
      <c r="K2668" s="4" t="s">
        <v>10664</v>
      </c>
      <c r="L2668" s="1">
        <f>((((bot_orders[[#This Row],[uTime]]/ 1000)+3*3600) / 86400) + DATE(1970,1,1))</f>
        <v>45772.524063912038</v>
      </c>
      <c r="M2668" t="s">
        <v>34</v>
      </c>
      <c r="N2668" t="s">
        <v>28</v>
      </c>
      <c r="O2668" t="s">
        <v>35</v>
      </c>
      <c r="P2668">
        <v>3.9409999999999998</v>
      </c>
      <c r="Q2668" t="s">
        <v>36</v>
      </c>
      <c r="R2668" t="s">
        <v>37</v>
      </c>
      <c r="S2668">
        <v>0.70299999999999996</v>
      </c>
      <c r="T2668">
        <v>0.70299999999999996</v>
      </c>
      <c r="U2668">
        <v>3.9409999999999998</v>
      </c>
      <c r="V2668">
        <v>-2.2164184000000001E-3</v>
      </c>
      <c r="W2668" t="s">
        <v>38</v>
      </c>
      <c r="X2668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668" s="4">
        <f>IF(bot_orders[[#This Row],[side]]="buy", bot_orders[[#This Row],[accFillSz]] + bot_orders[[#This Row],[fee]], -bot_orders[[#This Row],[accFillSz]])</f>
        <v>-3.9409999999999998</v>
      </c>
      <c r="Z2668" s="4">
        <f>IF(bot_orders[[#This Row],[side]]="sell",bot_orders[[#This Row],[accFillSz]]*bot_orders[[#This Row],[avgPx]]+bot_orders[[#This Row],[fee]], 0)</f>
        <v>2.7683065815999996</v>
      </c>
      <c r="AA2668" s="4">
        <f>IF(bot_orders[[#This Row],[side]]="sell",-bot_orders[[#This Row],[accFillSz]],bot_orders[[#This Row],[accFillSz]]+bot_orders[[#This Row],[fee]])</f>
        <v>-3.9409999999999998</v>
      </c>
      <c r="AB2668">
        <v>0</v>
      </c>
      <c r="AC2668" t="s">
        <v>39</v>
      </c>
      <c r="AD2668">
        <v>0</v>
      </c>
      <c r="AE2668" t="s">
        <v>40</v>
      </c>
      <c r="AF2668" t="s">
        <v>41</v>
      </c>
      <c r="AG2668" t="s">
        <v>42</v>
      </c>
      <c r="AH2668" t="s">
        <v>28</v>
      </c>
      <c r="AI2668">
        <v>-3.9409999999999998</v>
      </c>
      <c r="AJ2668">
        <v>2.76830658</v>
      </c>
    </row>
    <row r="2669" spans="1:36" x14ac:dyDescent="0.3">
      <c r="A2669">
        <v>3426</v>
      </c>
      <c r="B2669" t="s">
        <v>306</v>
      </c>
      <c r="C2669" t="s">
        <v>28</v>
      </c>
      <c r="D2669" t="s">
        <v>29</v>
      </c>
      <c r="E2669" t="s">
        <v>30</v>
      </c>
      <c r="F2669" t="s">
        <v>31</v>
      </c>
      <c r="G2669" t="s">
        <v>10645</v>
      </c>
      <c r="H2669" t="s">
        <v>10668</v>
      </c>
      <c r="I2669" s="4" t="s">
        <v>10669</v>
      </c>
      <c r="J2669" s="1">
        <f>((((bot_orders[[#This Row],[cTime]]/ 1000)+3*3600) / 86400) + DATE(1970,1,1))</f>
        <v>45772.180288449075</v>
      </c>
      <c r="K2669" s="4" t="s">
        <v>10670</v>
      </c>
      <c r="L2669" s="1">
        <f>((((bot_orders[[#This Row],[uTime]]/ 1000)+3*3600) / 86400) + DATE(1970,1,1))</f>
        <v>45772.190446238426</v>
      </c>
      <c r="M2669" t="s">
        <v>34</v>
      </c>
      <c r="N2669" t="s">
        <v>28</v>
      </c>
      <c r="O2669" t="s">
        <v>35</v>
      </c>
      <c r="P2669">
        <v>3.9409999999999998</v>
      </c>
      <c r="Q2669" t="s">
        <v>36</v>
      </c>
      <c r="R2669" t="s">
        <v>37</v>
      </c>
      <c r="S2669">
        <v>0.69969999999999999</v>
      </c>
      <c r="T2669">
        <v>0.69969999999999999</v>
      </c>
      <c r="U2669">
        <v>3.9409999999999998</v>
      </c>
      <c r="V2669">
        <v>-2.2060142000000001E-3</v>
      </c>
      <c r="W2669" t="s">
        <v>38</v>
      </c>
      <c r="X2669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669" s="4">
        <f>IF(bot_orders[[#This Row],[side]]="buy", bot_orders[[#This Row],[accFillSz]] + bot_orders[[#This Row],[fee]], -bot_orders[[#This Row],[accFillSz]])</f>
        <v>-3.9409999999999998</v>
      </c>
      <c r="Z2669" s="4">
        <f>IF(bot_orders[[#This Row],[side]]="sell",bot_orders[[#This Row],[accFillSz]]*bot_orders[[#This Row],[avgPx]]+bot_orders[[#This Row],[fee]], 0)</f>
        <v>2.7553116857999997</v>
      </c>
      <c r="AA2669" s="4">
        <f>IF(bot_orders[[#This Row],[side]]="sell",-bot_orders[[#This Row],[accFillSz]],bot_orders[[#This Row],[accFillSz]]+bot_orders[[#This Row],[fee]])</f>
        <v>-3.9409999999999998</v>
      </c>
      <c r="AB2669">
        <v>0</v>
      </c>
      <c r="AC2669" t="s">
        <v>39</v>
      </c>
      <c r="AD2669">
        <v>0</v>
      </c>
      <c r="AE2669" t="s">
        <v>40</v>
      </c>
      <c r="AF2669" t="s">
        <v>41</v>
      </c>
      <c r="AG2669" t="s">
        <v>42</v>
      </c>
      <c r="AH2669" t="s">
        <v>28</v>
      </c>
      <c r="AI2669">
        <v>-3.9409999999999998</v>
      </c>
      <c r="AJ2669">
        <v>2.7553116900000001</v>
      </c>
    </row>
    <row r="2670" spans="1:36" x14ac:dyDescent="0.3">
      <c r="A2670">
        <v>3427</v>
      </c>
      <c r="B2670" t="s">
        <v>306</v>
      </c>
      <c r="C2670" t="s">
        <v>28</v>
      </c>
      <c r="D2670" t="s">
        <v>29</v>
      </c>
      <c r="E2670" t="s">
        <v>30</v>
      </c>
      <c r="F2670" t="s">
        <v>31</v>
      </c>
      <c r="G2670" t="s">
        <v>10671</v>
      </c>
      <c r="H2670" t="s">
        <v>10672</v>
      </c>
      <c r="I2670" s="4" t="s">
        <v>10673</v>
      </c>
      <c r="J2670" s="1">
        <f>((((bot_orders[[#This Row],[cTime]]/ 1000)+3*3600) / 86400) + DATE(1970,1,1))</f>
        <v>45772.190446261578</v>
      </c>
      <c r="K2670" s="4" t="s">
        <v>10674</v>
      </c>
      <c r="L2670" s="1">
        <f>((((bot_orders[[#This Row],[uTime]]/ 1000)+3*3600) / 86400) + DATE(1970,1,1))</f>
        <v>45772.204124606476</v>
      </c>
      <c r="M2670" t="s">
        <v>34</v>
      </c>
      <c r="N2670" t="s">
        <v>28</v>
      </c>
      <c r="O2670" t="s">
        <v>35</v>
      </c>
      <c r="P2670">
        <v>3.9449999999999998</v>
      </c>
      <c r="Q2670" t="s">
        <v>36</v>
      </c>
      <c r="R2670" t="s">
        <v>55</v>
      </c>
      <c r="S2670">
        <v>0.69630000000000003</v>
      </c>
      <c r="T2670">
        <v>0.69630000000000003</v>
      </c>
      <c r="U2670">
        <v>3.9449999999999998</v>
      </c>
      <c r="V2670">
        <v>-3.156E-3</v>
      </c>
      <c r="W2670" t="s">
        <v>39</v>
      </c>
      <c r="X2670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670" s="4">
        <f>IF(bot_orders[[#This Row],[side]]="buy", bot_orders[[#This Row],[accFillSz]] + bot_orders[[#This Row],[fee]], -bot_orders[[#This Row],[accFillSz]])</f>
        <v>3.9418439999999997</v>
      </c>
      <c r="Z2670" s="4">
        <f>IF(bot_orders[[#This Row],[side]]="sell",bot_orders[[#This Row],[accFillSz]]*bot_orders[[#This Row],[avgPx]]+bot_orders[[#This Row],[fee]], 0)</f>
        <v>0</v>
      </c>
      <c r="AA2670" s="4">
        <f>IF(bot_orders[[#This Row],[side]]="sell",-bot_orders[[#This Row],[accFillSz]],bot_orders[[#This Row],[accFillSz]]+bot_orders[[#This Row],[fee]])</f>
        <v>3.9418439999999997</v>
      </c>
      <c r="AB2670">
        <v>0</v>
      </c>
      <c r="AC2670" t="s">
        <v>38</v>
      </c>
      <c r="AD2670">
        <v>0</v>
      </c>
      <c r="AE2670" t="s">
        <v>40</v>
      </c>
      <c r="AF2670" t="s">
        <v>41</v>
      </c>
      <c r="AG2670" t="s">
        <v>42</v>
      </c>
      <c r="AH2670" t="s">
        <v>28</v>
      </c>
      <c r="AI2670">
        <v>3.9418440000000001</v>
      </c>
      <c r="AJ2670">
        <v>-2.7469035000000002</v>
      </c>
    </row>
    <row r="2671" spans="1:36" x14ac:dyDescent="0.3">
      <c r="A2671">
        <v>3430</v>
      </c>
      <c r="B2671" t="s">
        <v>306</v>
      </c>
      <c r="C2671" t="s">
        <v>28</v>
      </c>
      <c r="D2671" t="s">
        <v>29</v>
      </c>
      <c r="E2671" t="s">
        <v>30</v>
      </c>
      <c r="F2671" t="s">
        <v>31</v>
      </c>
      <c r="G2671" t="s">
        <v>10671</v>
      </c>
      <c r="H2671" t="s">
        <v>10681</v>
      </c>
      <c r="I2671" s="4" t="s">
        <v>10682</v>
      </c>
      <c r="J2671" s="1">
        <f>((((bot_orders[[#This Row],[cTime]]/ 1000)+3*3600) / 86400) + DATE(1970,1,1))</f>
        <v>45772.204124629628</v>
      </c>
      <c r="K2671" s="4" t="s">
        <v>10683</v>
      </c>
      <c r="L2671" s="1">
        <f>((((bot_orders[[#This Row],[uTime]]/ 1000)+3*3600) / 86400) + DATE(1970,1,1))</f>
        <v>45772.499858252311</v>
      </c>
      <c r="M2671" t="s">
        <v>34</v>
      </c>
      <c r="N2671" t="s">
        <v>28</v>
      </c>
      <c r="O2671" t="s">
        <v>35</v>
      </c>
      <c r="P2671">
        <v>3.9409999999999998</v>
      </c>
      <c r="Q2671" t="s">
        <v>36</v>
      </c>
      <c r="R2671" t="s">
        <v>37</v>
      </c>
      <c r="S2671">
        <v>0.69969999999999999</v>
      </c>
      <c r="T2671">
        <v>0.69969999999999999</v>
      </c>
      <c r="U2671">
        <v>3.9409999999999998</v>
      </c>
      <c r="V2671">
        <v>-2.2060142000000001E-3</v>
      </c>
      <c r="W2671" t="s">
        <v>38</v>
      </c>
      <c r="X2671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671" s="4">
        <f>IF(bot_orders[[#This Row],[side]]="buy", bot_orders[[#This Row],[accFillSz]] + bot_orders[[#This Row],[fee]], -bot_orders[[#This Row],[accFillSz]])</f>
        <v>-3.9409999999999998</v>
      </c>
      <c r="Z2671" s="4">
        <f>IF(bot_orders[[#This Row],[side]]="sell",bot_orders[[#This Row],[accFillSz]]*bot_orders[[#This Row],[avgPx]]+bot_orders[[#This Row],[fee]], 0)</f>
        <v>2.7553116857999997</v>
      </c>
      <c r="AA2671" s="4">
        <f>IF(bot_orders[[#This Row],[side]]="sell",-bot_orders[[#This Row],[accFillSz]],bot_orders[[#This Row],[accFillSz]]+bot_orders[[#This Row],[fee]])</f>
        <v>-3.9409999999999998</v>
      </c>
      <c r="AB2671">
        <v>0</v>
      </c>
      <c r="AC2671" t="s">
        <v>39</v>
      </c>
      <c r="AD2671">
        <v>0</v>
      </c>
      <c r="AE2671" t="s">
        <v>40</v>
      </c>
      <c r="AF2671" t="s">
        <v>41</v>
      </c>
      <c r="AG2671" t="s">
        <v>42</v>
      </c>
      <c r="AH2671" t="s">
        <v>28</v>
      </c>
      <c r="AI2671">
        <v>-3.9409999999999998</v>
      </c>
      <c r="AJ2671">
        <v>2.7553116900000001</v>
      </c>
    </row>
    <row r="2672" spans="1:36" x14ac:dyDescent="0.3">
      <c r="A2672">
        <v>3433</v>
      </c>
      <c r="B2672" t="s">
        <v>306</v>
      </c>
      <c r="C2672" t="s">
        <v>28</v>
      </c>
      <c r="D2672" t="s">
        <v>29</v>
      </c>
      <c r="E2672" t="s">
        <v>30</v>
      </c>
      <c r="F2672" t="s">
        <v>31</v>
      </c>
      <c r="G2672" t="s">
        <v>10392</v>
      </c>
      <c r="H2672" t="s">
        <v>10690</v>
      </c>
      <c r="I2672" s="4" t="s">
        <v>10691</v>
      </c>
      <c r="J2672" s="1">
        <f>((((bot_orders[[#This Row],[cTime]]/ 1000)+3*3600) / 86400) + DATE(1970,1,1))</f>
        <v>45772.209371909717</v>
      </c>
      <c r="K2672" s="4" t="s">
        <v>10692</v>
      </c>
      <c r="L2672" s="1">
        <f>((((bot_orders[[#This Row],[uTime]]/ 1000)+3*3600) / 86400) + DATE(1970,1,1))</f>
        <v>45772.342789942129</v>
      </c>
      <c r="M2672" t="s">
        <v>34</v>
      </c>
      <c r="N2672" t="s">
        <v>28</v>
      </c>
      <c r="O2672" t="s">
        <v>35</v>
      </c>
      <c r="P2672">
        <v>3.9409999999999998</v>
      </c>
      <c r="Q2672" t="s">
        <v>36</v>
      </c>
      <c r="R2672" t="s">
        <v>37</v>
      </c>
      <c r="S2672">
        <v>0.69630000000000003</v>
      </c>
      <c r="T2672">
        <v>0.69630000000000003</v>
      </c>
      <c r="U2672">
        <v>3.9409999999999998</v>
      </c>
      <c r="V2672">
        <v>-2.1952946000000002E-3</v>
      </c>
      <c r="W2672" t="s">
        <v>38</v>
      </c>
      <c r="X2672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672" s="4">
        <f>IF(bot_orders[[#This Row],[side]]="buy", bot_orders[[#This Row],[accFillSz]] + bot_orders[[#This Row],[fee]], -bot_orders[[#This Row],[accFillSz]])</f>
        <v>-3.9409999999999998</v>
      </c>
      <c r="Z2672" s="4">
        <f>IF(bot_orders[[#This Row],[side]]="sell",bot_orders[[#This Row],[accFillSz]]*bot_orders[[#This Row],[avgPx]]+bot_orders[[#This Row],[fee]], 0)</f>
        <v>2.7419230053999999</v>
      </c>
      <c r="AA2672" s="4">
        <f>IF(bot_orders[[#This Row],[side]]="sell",-bot_orders[[#This Row],[accFillSz]],bot_orders[[#This Row],[accFillSz]]+bot_orders[[#This Row],[fee]])</f>
        <v>-3.9409999999999998</v>
      </c>
      <c r="AB2672">
        <v>0</v>
      </c>
      <c r="AC2672" t="s">
        <v>39</v>
      </c>
      <c r="AD2672">
        <v>0</v>
      </c>
      <c r="AE2672" t="s">
        <v>40</v>
      </c>
      <c r="AF2672" t="s">
        <v>41</v>
      </c>
      <c r="AG2672" t="s">
        <v>42</v>
      </c>
      <c r="AH2672" t="s">
        <v>28</v>
      </c>
      <c r="AI2672">
        <v>-3.9409999999999998</v>
      </c>
      <c r="AJ2672">
        <v>2.7419230099999998</v>
      </c>
    </row>
    <row r="2673" spans="1:36" x14ac:dyDescent="0.3">
      <c r="A2673">
        <v>3435</v>
      </c>
      <c r="B2673" t="s">
        <v>306</v>
      </c>
      <c r="C2673" t="s">
        <v>28</v>
      </c>
      <c r="D2673" t="s">
        <v>29</v>
      </c>
      <c r="E2673" t="s">
        <v>30</v>
      </c>
      <c r="F2673" t="s">
        <v>31</v>
      </c>
      <c r="G2673" t="s">
        <v>10386</v>
      </c>
      <c r="H2673" t="s">
        <v>10696</v>
      </c>
      <c r="I2673" s="4" t="s">
        <v>10694</v>
      </c>
      <c r="J2673" s="1">
        <f>((((bot_orders[[#This Row],[cTime]]/ 1000)+3*3600) / 86400) + DATE(1970,1,1))</f>
        <v>45772.214573807869</v>
      </c>
      <c r="K2673" s="4" t="s">
        <v>10697</v>
      </c>
      <c r="L2673" s="1">
        <f>((((bot_orders[[#This Row],[uTime]]/ 1000)+3*3600) / 86400) + DATE(1970,1,1))</f>
        <v>45772.34278762732</v>
      </c>
      <c r="M2673" t="s">
        <v>34</v>
      </c>
      <c r="N2673" t="s">
        <v>28</v>
      </c>
      <c r="O2673" t="s">
        <v>35</v>
      </c>
      <c r="P2673">
        <v>3.9409999999999998</v>
      </c>
      <c r="Q2673" t="s">
        <v>36</v>
      </c>
      <c r="R2673" t="s">
        <v>37</v>
      </c>
      <c r="S2673">
        <v>0.69299999999999995</v>
      </c>
      <c r="T2673">
        <v>0.69299999999999995</v>
      </c>
      <c r="U2673">
        <v>3.9409999999999998</v>
      </c>
      <c r="V2673">
        <v>-2.1848903999999998E-3</v>
      </c>
      <c r="W2673" t="s">
        <v>38</v>
      </c>
      <c r="X2673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673" s="4">
        <f>IF(bot_orders[[#This Row],[side]]="buy", bot_orders[[#This Row],[accFillSz]] + bot_orders[[#This Row],[fee]], -bot_orders[[#This Row],[accFillSz]])</f>
        <v>-3.9409999999999998</v>
      </c>
      <c r="Z2673" s="4">
        <f>IF(bot_orders[[#This Row],[side]]="sell",bot_orders[[#This Row],[accFillSz]]*bot_orders[[#This Row],[avgPx]]+bot_orders[[#This Row],[fee]], 0)</f>
        <v>2.7289281095999995</v>
      </c>
      <c r="AA2673" s="4">
        <f>IF(bot_orders[[#This Row],[side]]="sell",-bot_orders[[#This Row],[accFillSz]],bot_orders[[#This Row],[accFillSz]]+bot_orders[[#This Row],[fee]])</f>
        <v>-3.9409999999999998</v>
      </c>
      <c r="AB2673">
        <v>0</v>
      </c>
      <c r="AC2673" t="s">
        <v>39</v>
      </c>
      <c r="AD2673">
        <v>0</v>
      </c>
      <c r="AE2673" t="s">
        <v>40</v>
      </c>
      <c r="AF2673" t="s">
        <v>41</v>
      </c>
      <c r="AG2673" t="s">
        <v>42</v>
      </c>
      <c r="AH2673" t="s">
        <v>28</v>
      </c>
      <c r="AI2673">
        <v>-3.9409999999999998</v>
      </c>
      <c r="AJ2673">
        <v>2.72892811</v>
      </c>
    </row>
    <row r="2674" spans="1:36" x14ac:dyDescent="0.3">
      <c r="A2674">
        <v>3438</v>
      </c>
      <c r="B2674" t="s">
        <v>306</v>
      </c>
      <c r="C2674" t="s">
        <v>28</v>
      </c>
      <c r="D2674" t="s">
        <v>29</v>
      </c>
      <c r="E2674" t="s">
        <v>30</v>
      </c>
      <c r="F2674" t="s">
        <v>31</v>
      </c>
      <c r="G2674" t="s">
        <v>10347</v>
      </c>
      <c r="H2674" t="s">
        <v>10703</v>
      </c>
      <c r="I2674" s="4" t="s">
        <v>10704</v>
      </c>
      <c r="J2674" s="1">
        <f>((((bot_orders[[#This Row],[cTime]]/ 1000)+3*3600) / 86400) + DATE(1970,1,1))</f>
        <v>45772.225835671299</v>
      </c>
      <c r="K2674" s="4" t="s">
        <v>10705</v>
      </c>
      <c r="L2674" s="1">
        <f>((((bot_orders[[#This Row],[uTime]]/ 1000)+3*3600) / 86400) + DATE(1970,1,1))</f>
        <v>45772.283826157407</v>
      </c>
      <c r="M2674" t="s">
        <v>34</v>
      </c>
      <c r="N2674" t="s">
        <v>28</v>
      </c>
      <c r="O2674" t="s">
        <v>35</v>
      </c>
      <c r="P2674">
        <v>3.9409999999999998</v>
      </c>
      <c r="Q2674" t="s">
        <v>36</v>
      </c>
      <c r="R2674" t="s">
        <v>37</v>
      </c>
      <c r="S2674">
        <v>0.68969999999999998</v>
      </c>
      <c r="T2674">
        <v>0.68969999999999998</v>
      </c>
      <c r="U2674">
        <v>3.9409999999999998</v>
      </c>
      <c r="V2674">
        <v>-2.1744861999999998E-3</v>
      </c>
      <c r="W2674" t="s">
        <v>38</v>
      </c>
      <c r="X2674" s="4">
        <f>IF(bot_orders[[#This Row],[side]]="sell", bot_orders[[#This Row],[accFillSz]]*bot_orders[[#This Row],[avgPx]] + bot_orders[[#This Row],[fee]], -bot_orders[[#This Row],[accFillSz]]*bot_orders[[#This Row],[avgPx]])</f>
        <v>2.7159332138000001</v>
      </c>
      <c r="Y2674" s="4">
        <f>IF(bot_orders[[#This Row],[side]]="buy", bot_orders[[#This Row],[accFillSz]] + bot_orders[[#This Row],[fee]], -bot_orders[[#This Row],[accFillSz]])</f>
        <v>-3.9409999999999998</v>
      </c>
      <c r="Z2674" s="4">
        <f>IF(bot_orders[[#This Row],[side]]="sell",bot_orders[[#This Row],[accFillSz]]*bot_orders[[#This Row],[avgPx]]+bot_orders[[#This Row],[fee]], 0)</f>
        <v>2.7159332138000001</v>
      </c>
      <c r="AA2674" s="4">
        <f>IF(bot_orders[[#This Row],[side]]="sell",-bot_orders[[#This Row],[accFillSz]],bot_orders[[#This Row],[accFillSz]]+bot_orders[[#This Row],[fee]])</f>
        <v>-3.9409999999999998</v>
      </c>
      <c r="AB2674">
        <v>0</v>
      </c>
      <c r="AC2674" t="s">
        <v>39</v>
      </c>
      <c r="AD2674">
        <v>0</v>
      </c>
      <c r="AE2674" t="s">
        <v>40</v>
      </c>
      <c r="AF2674" t="s">
        <v>41</v>
      </c>
      <c r="AG2674" t="s">
        <v>42</v>
      </c>
      <c r="AH2674" t="s">
        <v>28</v>
      </c>
      <c r="AI2674">
        <v>-3.9409999999999998</v>
      </c>
      <c r="AJ2674">
        <v>2.7159332100000002</v>
      </c>
    </row>
    <row r="2675" spans="1:36" x14ac:dyDescent="0.3">
      <c r="A2675">
        <v>3440</v>
      </c>
      <c r="B2675" t="s">
        <v>306</v>
      </c>
      <c r="C2675" t="s">
        <v>28</v>
      </c>
      <c r="D2675" t="s">
        <v>29</v>
      </c>
      <c r="E2675" t="s">
        <v>30</v>
      </c>
      <c r="F2675" t="s">
        <v>31</v>
      </c>
      <c r="G2675" t="s">
        <v>10310</v>
      </c>
      <c r="H2675" t="s">
        <v>10709</v>
      </c>
      <c r="I2675" s="4" t="s">
        <v>10710</v>
      </c>
      <c r="J2675" s="1">
        <f>((((bot_orders[[#This Row],[cTime]]/ 1000)+3*3600) / 86400) + DATE(1970,1,1))</f>
        <v>45772.229765358796</v>
      </c>
      <c r="K2675" s="4" t="s">
        <v>10711</v>
      </c>
      <c r="L2675" s="1">
        <f>((((bot_orders[[#This Row],[uTime]]/ 1000)+3*3600) / 86400) + DATE(1970,1,1))</f>
        <v>45772.282635891199</v>
      </c>
      <c r="M2675" t="s">
        <v>34</v>
      </c>
      <c r="N2675" t="s">
        <v>28</v>
      </c>
      <c r="O2675" t="s">
        <v>35</v>
      </c>
      <c r="P2675">
        <v>3.9409999999999998</v>
      </c>
      <c r="Q2675" t="s">
        <v>36</v>
      </c>
      <c r="R2675" t="s">
        <v>37</v>
      </c>
      <c r="S2675">
        <v>0.6865</v>
      </c>
      <c r="T2675">
        <v>0.6865</v>
      </c>
      <c r="U2675">
        <v>3.9409999999999998</v>
      </c>
      <c r="V2675">
        <v>-2.1643971999999998E-3</v>
      </c>
      <c r="W2675" t="s">
        <v>38</v>
      </c>
      <c r="X2675" s="4">
        <f>IF(bot_orders[[#This Row],[side]]="sell", bot_orders[[#This Row],[accFillSz]]*bot_orders[[#This Row],[avgPx]] + bot_orders[[#This Row],[fee]], -bot_orders[[#This Row],[accFillSz]]*bot_orders[[#This Row],[avgPx]])</f>
        <v>2.7033321027999997</v>
      </c>
      <c r="Y2675" s="4">
        <f>IF(bot_orders[[#This Row],[side]]="buy", bot_orders[[#This Row],[accFillSz]] + bot_orders[[#This Row],[fee]], -bot_orders[[#This Row],[accFillSz]])</f>
        <v>-3.9409999999999998</v>
      </c>
      <c r="Z2675" s="4">
        <f>IF(bot_orders[[#This Row],[side]]="sell",bot_orders[[#This Row],[accFillSz]]*bot_orders[[#This Row],[avgPx]]+bot_orders[[#This Row],[fee]], 0)</f>
        <v>2.7033321027999997</v>
      </c>
      <c r="AA2675" s="4">
        <f>IF(bot_orders[[#This Row],[side]]="sell",-bot_orders[[#This Row],[accFillSz]],bot_orders[[#This Row],[accFillSz]]+bot_orders[[#This Row],[fee]])</f>
        <v>-3.9409999999999998</v>
      </c>
      <c r="AB2675">
        <v>0</v>
      </c>
      <c r="AC2675" t="s">
        <v>39</v>
      </c>
      <c r="AD2675">
        <v>0</v>
      </c>
      <c r="AE2675" t="s">
        <v>40</v>
      </c>
      <c r="AF2675" t="s">
        <v>41</v>
      </c>
      <c r="AG2675" t="s">
        <v>42</v>
      </c>
      <c r="AH2675" t="s">
        <v>28</v>
      </c>
      <c r="AI2675">
        <v>-3.9409999999999998</v>
      </c>
      <c r="AJ2675">
        <v>2.7033320999999999</v>
      </c>
    </row>
    <row r="2676" spans="1:36" x14ac:dyDescent="0.3">
      <c r="A2676">
        <v>3442</v>
      </c>
      <c r="B2676" t="s">
        <v>306</v>
      </c>
      <c r="C2676" t="s">
        <v>28</v>
      </c>
      <c r="D2676" t="s">
        <v>29</v>
      </c>
      <c r="E2676" t="s">
        <v>30</v>
      </c>
      <c r="F2676" t="s">
        <v>31</v>
      </c>
      <c r="G2676" t="s">
        <v>9920</v>
      </c>
      <c r="H2676" t="s">
        <v>10715</v>
      </c>
      <c r="I2676" s="4" t="s">
        <v>10716</v>
      </c>
      <c r="J2676" s="1">
        <f>((((bot_orders[[#This Row],[cTime]]/ 1000)+3*3600) / 86400) + DATE(1970,1,1))</f>
        <v>45772.232059212962</v>
      </c>
      <c r="K2676" s="4" t="s">
        <v>10717</v>
      </c>
      <c r="L2676" s="1">
        <f>((((bot_orders[[#This Row],[uTime]]/ 1000)+3*3600) / 86400) + DATE(1970,1,1))</f>
        <v>45772.255518831022</v>
      </c>
      <c r="M2676" t="s">
        <v>34</v>
      </c>
      <c r="N2676" t="s">
        <v>28</v>
      </c>
      <c r="O2676" t="s">
        <v>35</v>
      </c>
      <c r="P2676">
        <v>3.9409999999999998</v>
      </c>
      <c r="Q2676" t="s">
        <v>36</v>
      </c>
      <c r="R2676" t="s">
        <v>37</v>
      </c>
      <c r="S2676">
        <v>0.68320000000000003</v>
      </c>
      <c r="T2676">
        <v>0.68320000000000003</v>
      </c>
      <c r="U2676">
        <v>3.9409999999999998</v>
      </c>
      <c r="V2676">
        <v>-2.1539929999999999E-3</v>
      </c>
      <c r="W2676" t="s">
        <v>38</v>
      </c>
      <c r="X2676" s="4">
        <f>IF(bot_orders[[#This Row],[side]]="sell", bot_orders[[#This Row],[accFillSz]]*bot_orders[[#This Row],[avgPx]] + bot_orders[[#This Row],[fee]], -bot_orders[[#This Row],[accFillSz]]*bot_orders[[#This Row],[avgPx]])</f>
        <v>2.6903372070000002</v>
      </c>
      <c r="Y2676" s="4">
        <f>IF(bot_orders[[#This Row],[side]]="buy", bot_orders[[#This Row],[accFillSz]] + bot_orders[[#This Row],[fee]], -bot_orders[[#This Row],[accFillSz]])</f>
        <v>-3.9409999999999998</v>
      </c>
      <c r="Z2676" s="4">
        <f>IF(bot_orders[[#This Row],[side]]="sell",bot_orders[[#This Row],[accFillSz]]*bot_orders[[#This Row],[avgPx]]+bot_orders[[#This Row],[fee]], 0)</f>
        <v>2.6903372070000002</v>
      </c>
      <c r="AA2676" s="4">
        <f>IF(bot_orders[[#This Row],[side]]="sell",-bot_orders[[#This Row],[accFillSz]],bot_orders[[#This Row],[accFillSz]]+bot_orders[[#This Row],[fee]])</f>
        <v>-3.9409999999999998</v>
      </c>
      <c r="AB2676">
        <v>0</v>
      </c>
      <c r="AC2676" t="s">
        <v>39</v>
      </c>
      <c r="AD2676">
        <v>0</v>
      </c>
      <c r="AE2676" t="s">
        <v>40</v>
      </c>
      <c r="AF2676" t="s">
        <v>41</v>
      </c>
      <c r="AG2676" t="s">
        <v>42</v>
      </c>
      <c r="AH2676" t="s">
        <v>28</v>
      </c>
      <c r="AI2676">
        <v>-3.9409999999999998</v>
      </c>
      <c r="AJ2676">
        <v>2.69033721</v>
      </c>
    </row>
    <row r="2677" spans="1:36" x14ac:dyDescent="0.3">
      <c r="A2677">
        <v>3448</v>
      </c>
      <c r="B2677" t="s">
        <v>306</v>
      </c>
      <c r="C2677" t="s">
        <v>28</v>
      </c>
      <c r="D2677" t="s">
        <v>29</v>
      </c>
      <c r="E2677" t="s">
        <v>30</v>
      </c>
      <c r="F2677" t="s">
        <v>31</v>
      </c>
      <c r="G2677" t="s">
        <v>10733</v>
      </c>
      <c r="H2677" t="s">
        <v>10734</v>
      </c>
      <c r="I2677" s="4" t="s">
        <v>10735</v>
      </c>
      <c r="J2677" s="1">
        <f>((((bot_orders[[#This Row],[cTime]]/ 1000)+3*3600) / 86400) + DATE(1970,1,1))</f>
        <v>45772.255518854166</v>
      </c>
      <c r="K2677" s="4" t="s">
        <v>10736</v>
      </c>
      <c r="L2677" s="1">
        <f>((((bot_orders[[#This Row],[uTime]]/ 1000)+3*3600) / 86400) + DATE(1970,1,1))</f>
        <v>45772.263248530093</v>
      </c>
      <c r="M2677" t="s">
        <v>34</v>
      </c>
      <c r="N2677" t="s">
        <v>28</v>
      </c>
      <c r="O2677" t="s">
        <v>35</v>
      </c>
      <c r="P2677">
        <v>3.9449999999999998</v>
      </c>
      <c r="Q2677" t="s">
        <v>36</v>
      </c>
      <c r="R2677" t="s">
        <v>55</v>
      </c>
      <c r="S2677">
        <v>0.68</v>
      </c>
      <c r="T2677">
        <v>0.68</v>
      </c>
      <c r="U2677">
        <v>3.9449999999999998</v>
      </c>
      <c r="V2677">
        <v>-3.156E-3</v>
      </c>
      <c r="W2677" t="s">
        <v>39</v>
      </c>
      <c r="X2677" s="4">
        <f>IF(bot_orders[[#This Row],[side]]="sell", bot_orders[[#This Row],[accFillSz]]*bot_orders[[#This Row],[avgPx]] + bot_orders[[#This Row],[fee]], -bot_orders[[#This Row],[accFillSz]]*bot_orders[[#This Row],[avgPx]])</f>
        <v>-2.6825999999999999</v>
      </c>
      <c r="Y2677" s="4">
        <f>IF(bot_orders[[#This Row],[side]]="buy", bot_orders[[#This Row],[accFillSz]] + bot_orders[[#This Row],[fee]], -bot_orders[[#This Row],[accFillSz]])</f>
        <v>3.9418439999999997</v>
      </c>
      <c r="Z2677" s="4">
        <f>IF(bot_orders[[#This Row],[side]]="sell",bot_orders[[#This Row],[accFillSz]]*bot_orders[[#This Row],[avgPx]]+bot_orders[[#This Row],[fee]], 0)</f>
        <v>0</v>
      </c>
      <c r="AA2677" s="4">
        <f>IF(bot_orders[[#This Row],[side]]="sell",-bot_orders[[#This Row],[accFillSz]],bot_orders[[#This Row],[accFillSz]]+bot_orders[[#This Row],[fee]])</f>
        <v>3.9418439999999997</v>
      </c>
      <c r="AB2677">
        <v>0</v>
      </c>
      <c r="AC2677" t="s">
        <v>38</v>
      </c>
      <c r="AD2677">
        <v>0</v>
      </c>
      <c r="AE2677" t="s">
        <v>40</v>
      </c>
      <c r="AF2677" t="s">
        <v>41</v>
      </c>
      <c r="AG2677" t="s">
        <v>42</v>
      </c>
      <c r="AH2677" t="s">
        <v>28</v>
      </c>
      <c r="AI2677">
        <v>3.9418440000000001</v>
      </c>
      <c r="AJ2677">
        <v>-2.6825999999999999</v>
      </c>
    </row>
    <row r="2678" spans="1:36" x14ac:dyDescent="0.3">
      <c r="A2678">
        <v>3450</v>
      </c>
      <c r="B2678" t="s">
        <v>306</v>
      </c>
      <c r="C2678" t="s">
        <v>28</v>
      </c>
      <c r="D2678" t="s">
        <v>29</v>
      </c>
      <c r="E2678" t="s">
        <v>30</v>
      </c>
      <c r="F2678" t="s">
        <v>31</v>
      </c>
      <c r="G2678" t="s">
        <v>10733</v>
      </c>
      <c r="H2678" t="s">
        <v>10740</v>
      </c>
      <c r="I2678" s="4" t="s">
        <v>10741</v>
      </c>
      <c r="J2678" s="1">
        <f>((((bot_orders[[#This Row],[cTime]]/ 1000)+3*3600) / 86400) + DATE(1970,1,1))</f>
        <v>45772.263248553238</v>
      </c>
      <c r="K2678" s="4" t="s">
        <v>10742</v>
      </c>
      <c r="L2678" s="1">
        <f>((((bot_orders[[#This Row],[uTime]]/ 1000)+3*3600) / 86400) + DATE(1970,1,1))</f>
        <v>45772.273700914353</v>
      </c>
      <c r="M2678" t="s">
        <v>34</v>
      </c>
      <c r="N2678" t="s">
        <v>28</v>
      </c>
      <c r="O2678" t="s">
        <v>35</v>
      </c>
      <c r="P2678">
        <v>3.9409999999999998</v>
      </c>
      <c r="Q2678" t="s">
        <v>36</v>
      </c>
      <c r="R2678" t="s">
        <v>37</v>
      </c>
      <c r="S2678">
        <v>0.68320000000000003</v>
      </c>
      <c r="T2678">
        <v>0.68320000000000003</v>
      </c>
      <c r="U2678">
        <v>3.9409999999999998</v>
      </c>
      <c r="V2678">
        <v>-2.1539929999999999E-3</v>
      </c>
      <c r="W2678" t="s">
        <v>38</v>
      </c>
      <c r="X2678" s="4">
        <f>IF(bot_orders[[#This Row],[side]]="sell", bot_orders[[#This Row],[accFillSz]]*bot_orders[[#This Row],[avgPx]] + bot_orders[[#This Row],[fee]], -bot_orders[[#This Row],[accFillSz]]*bot_orders[[#This Row],[avgPx]])</f>
        <v>2.6903372070000002</v>
      </c>
      <c r="Y2678" s="4">
        <f>IF(bot_orders[[#This Row],[side]]="buy", bot_orders[[#This Row],[accFillSz]] + bot_orders[[#This Row],[fee]], -bot_orders[[#This Row],[accFillSz]])</f>
        <v>-3.9409999999999998</v>
      </c>
      <c r="Z2678" s="4">
        <f>IF(bot_orders[[#This Row],[side]]="sell",bot_orders[[#This Row],[accFillSz]]*bot_orders[[#This Row],[avgPx]]+bot_orders[[#This Row],[fee]], 0)</f>
        <v>2.6903372070000002</v>
      </c>
      <c r="AA2678" s="4">
        <f>IF(bot_orders[[#This Row],[side]]="sell",-bot_orders[[#This Row],[accFillSz]],bot_orders[[#This Row],[accFillSz]]+bot_orders[[#This Row],[fee]])</f>
        <v>-3.9409999999999998</v>
      </c>
      <c r="AB2678">
        <v>0</v>
      </c>
      <c r="AC2678" t="s">
        <v>39</v>
      </c>
      <c r="AD2678">
        <v>0</v>
      </c>
      <c r="AE2678" t="s">
        <v>40</v>
      </c>
      <c r="AF2678" t="s">
        <v>41</v>
      </c>
      <c r="AG2678" t="s">
        <v>42</v>
      </c>
      <c r="AH2678" t="s">
        <v>28</v>
      </c>
      <c r="AI2678">
        <v>-3.9409999999999998</v>
      </c>
      <c r="AJ2678">
        <v>2.69033721</v>
      </c>
    </row>
    <row r="2679" spans="1:36" x14ac:dyDescent="0.3">
      <c r="A2679">
        <v>3452</v>
      </c>
      <c r="B2679" t="s">
        <v>306</v>
      </c>
      <c r="C2679" t="s">
        <v>28</v>
      </c>
      <c r="D2679" t="s">
        <v>29</v>
      </c>
      <c r="E2679" t="s">
        <v>30</v>
      </c>
      <c r="F2679" t="s">
        <v>31</v>
      </c>
      <c r="G2679" t="s">
        <v>10745</v>
      </c>
      <c r="H2679" t="s">
        <v>10746</v>
      </c>
      <c r="I2679" s="4" t="s">
        <v>10747</v>
      </c>
      <c r="J2679" s="1">
        <f>((((bot_orders[[#This Row],[cTime]]/ 1000)+3*3600) / 86400) + DATE(1970,1,1))</f>
        <v>45772.273700937498</v>
      </c>
      <c r="K2679" s="4" t="s">
        <v>10748</v>
      </c>
      <c r="L2679" s="1">
        <f>((((bot_orders[[#This Row],[uTime]]/ 1000)+3*3600) / 86400) + DATE(1970,1,1))</f>
        <v>45772.28125266204</v>
      </c>
      <c r="M2679" t="s">
        <v>34</v>
      </c>
      <c r="N2679" t="s">
        <v>28</v>
      </c>
      <c r="O2679" t="s">
        <v>35</v>
      </c>
      <c r="P2679">
        <v>3.9449999999999998</v>
      </c>
      <c r="Q2679" t="s">
        <v>36</v>
      </c>
      <c r="R2679" t="s">
        <v>55</v>
      </c>
      <c r="S2679">
        <v>0.68</v>
      </c>
      <c r="T2679">
        <v>0.68</v>
      </c>
      <c r="U2679">
        <v>3.9449999999999998</v>
      </c>
      <c r="V2679">
        <v>-3.156E-3</v>
      </c>
      <c r="W2679" t="s">
        <v>39</v>
      </c>
      <c r="X2679" s="4">
        <f>IF(bot_orders[[#This Row],[side]]="sell", bot_orders[[#This Row],[accFillSz]]*bot_orders[[#This Row],[avgPx]] + bot_orders[[#This Row],[fee]], -bot_orders[[#This Row],[accFillSz]]*bot_orders[[#This Row],[avgPx]])</f>
        <v>-2.6825999999999999</v>
      </c>
      <c r="Y2679" s="4">
        <f>IF(bot_orders[[#This Row],[side]]="buy", bot_orders[[#This Row],[accFillSz]] + bot_orders[[#This Row],[fee]], -bot_orders[[#This Row],[accFillSz]])</f>
        <v>3.9418439999999997</v>
      </c>
      <c r="Z2679" s="4">
        <f>IF(bot_orders[[#This Row],[side]]="sell",bot_orders[[#This Row],[accFillSz]]*bot_orders[[#This Row],[avgPx]]+bot_orders[[#This Row],[fee]], 0)</f>
        <v>0</v>
      </c>
      <c r="AA2679" s="4">
        <f>IF(bot_orders[[#This Row],[side]]="sell",-bot_orders[[#This Row],[accFillSz]],bot_orders[[#This Row],[accFillSz]]+bot_orders[[#This Row],[fee]])</f>
        <v>3.9418439999999997</v>
      </c>
      <c r="AB2679">
        <v>0</v>
      </c>
      <c r="AC2679" t="s">
        <v>38</v>
      </c>
      <c r="AD2679">
        <v>0</v>
      </c>
      <c r="AE2679" t="s">
        <v>40</v>
      </c>
      <c r="AF2679" t="s">
        <v>41</v>
      </c>
      <c r="AG2679" t="s">
        <v>42</v>
      </c>
      <c r="AH2679" t="s">
        <v>28</v>
      </c>
      <c r="AI2679">
        <v>3.9418440000000001</v>
      </c>
      <c r="AJ2679">
        <v>-2.6825999999999999</v>
      </c>
    </row>
    <row r="2680" spans="1:36" x14ac:dyDescent="0.3">
      <c r="A2680">
        <v>3454</v>
      </c>
      <c r="B2680" t="s">
        <v>306</v>
      </c>
      <c r="C2680" t="s">
        <v>28</v>
      </c>
      <c r="D2680" t="s">
        <v>29</v>
      </c>
      <c r="E2680" t="s">
        <v>30</v>
      </c>
      <c r="F2680" t="s">
        <v>31</v>
      </c>
      <c r="G2680" t="s">
        <v>10745</v>
      </c>
      <c r="H2680" t="s">
        <v>10751</v>
      </c>
      <c r="I2680" s="4" t="s">
        <v>10752</v>
      </c>
      <c r="J2680" s="1">
        <f>((((bot_orders[[#This Row],[cTime]]/ 1000)+3*3600) / 86400) + DATE(1970,1,1))</f>
        <v>45772.281252685185</v>
      </c>
      <c r="K2680" s="4" t="s">
        <v>10753</v>
      </c>
      <c r="L2680" s="1">
        <f>((((bot_orders[[#This Row],[uTime]]/ 1000)+3*3600) / 86400) + DATE(1970,1,1))</f>
        <v>45772.281816168979</v>
      </c>
      <c r="M2680" t="s">
        <v>34</v>
      </c>
      <c r="N2680" t="s">
        <v>28</v>
      </c>
      <c r="O2680" t="s">
        <v>35</v>
      </c>
      <c r="P2680">
        <v>3.9409999999999998</v>
      </c>
      <c r="Q2680" t="s">
        <v>36</v>
      </c>
      <c r="R2680" t="s">
        <v>37</v>
      </c>
      <c r="S2680">
        <v>0.68320000000000003</v>
      </c>
      <c r="T2680">
        <v>0.68320000000000003</v>
      </c>
      <c r="U2680">
        <v>3.9409999999999998</v>
      </c>
      <c r="V2680">
        <v>-2.1539929999999999E-3</v>
      </c>
      <c r="W2680" t="s">
        <v>38</v>
      </c>
      <c r="X2680" s="4">
        <f>IF(bot_orders[[#This Row],[side]]="sell", bot_orders[[#This Row],[accFillSz]]*bot_orders[[#This Row],[avgPx]] + bot_orders[[#This Row],[fee]], -bot_orders[[#This Row],[accFillSz]]*bot_orders[[#This Row],[avgPx]])</f>
        <v>2.6903372070000002</v>
      </c>
      <c r="Y2680" s="4">
        <f>IF(bot_orders[[#This Row],[side]]="buy", bot_orders[[#This Row],[accFillSz]] + bot_orders[[#This Row],[fee]], -bot_orders[[#This Row],[accFillSz]])</f>
        <v>-3.9409999999999998</v>
      </c>
      <c r="Z2680" s="4">
        <f>IF(bot_orders[[#This Row],[side]]="sell",bot_orders[[#This Row],[accFillSz]]*bot_orders[[#This Row],[avgPx]]+bot_orders[[#This Row],[fee]], 0)</f>
        <v>2.6903372070000002</v>
      </c>
      <c r="AA2680" s="4">
        <f>IF(bot_orders[[#This Row],[side]]="sell",-bot_orders[[#This Row],[accFillSz]],bot_orders[[#This Row],[accFillSz]]+bot_orders[[#This Row],[fee]])</f>
        <v>-3.9409999999999998</v>
      </c>
      <c r="AB2680">
        <v>0</v>
      </c>
      <c r="AC2680" t="s">
        <v>39</v>
      </c>
      <c r="AD2680">
        <v>0</v>
      </c>
      <c r="AE2680" t="s">
        <v>40</v>
      </c>
      <c r="AF2680" t="s">
        <v>41</v>
      </c>
      <c r="AG2680" t="s">
        <v>42</v>
      </c>
      <c r="AH2680" t="s">
        <v>28</v>
      </c>
      <c r="AI2680">
        <v>-3.9409999999999998</v>
      </c>
      <c r="AJ2680">
        <v>2.69033721</v>
      </c>
    </row>
    <row r="2681" spans="1:36" x14ac:dyDescent="0.3">
      <c r="A2681">
        <v>3457</v>
      </c>
      <c r="B2681" t="s">
        <v>306</v>
      </c>
      <c r="C2681" t="s">
        <v>28</v>
      </c>
      <c r="D2681" t="s">
        <v>29</v>
      </c>
      <c r="E2681" t="s">
        <v>30</v>
      </c>
      <c r="F2681" t="s">
        <v>31</v>
      </c>
      <c r="G2681" t="s">
        <v>10759</v>
      </c>
      <c r="H2681" t="s">
        <v>10760</v>
      </c>
      <c r="I2681" s="4" t="s">
        <v>10757</v>
      </c>
      <c r="J2681" s="1">
        <f>((((bot_orders[[#This Row],[cTime]]/ 1000)+3*3600) / 86400) + DATE(1970,1,1))</f>
        <v>45772.281816192131</v>
      </c>
      <c r="K2681" s="4" t="s">
        <v>10758</v>
      </c>
      <c r="L2681" s="1">
        <f>((((bot_orders[[#This Row],[uTime]]/ 1000)+3*3600) / 86400) + DATE(1970,1,1))</f>
        <v>45772.467116747684</v>
      </c>
      <c r="M2681" t="s">
        <v>34</v>
      </c>
      <c r="N2681" t="s">
        <v>28</v>
      </c>
      <c r="O2681" t="s">
        <v>35</v>
      </c>
      <c r="P2681">
        <v>3.9449999999999998</v>
      </c>
      <c r="Q2681" t="s">
        <v>36</v>
      </c>
      <c r="R2681" t="s">
        <v>55</v>
      </c>
      <c r="S2681">
        <v>0.68</v>
      </c>
      <c r="T2681">
        <v>0.68</v>
      </c>
      <c r="U2681">
        <v>3.9449999999999998</v>
      </c>
      <c r="V2681">
        <v>-3.156E-3</v>
      </c>
      <c r="W2681" t="s">
        <v>39</v>
      </c>
      <c r="X2681" s="4">
        <f>IF(bot_orders[[#This Row],[side]]="sell", bot_orders[[#This Row],[accFillSz]]*bot_orders[[#This Row],[avgPx]] + bot_orders[[#This Row],[fee]], -bot_orders[[#This Row],[accFillSz]]*bot_orders[[#This Row],[avgPx]])</f>
        <v>-2.6825999999999999</v>
      </c>
      <c r="Y2681" s="4">
        <f>IF(bot_orders[[#This Row],[side]]="buy", bot_orders[[#This Row],[accFillSz]] + bot_orders[[#This Row],[fee]], -bot_orders[[#This Row],[accFillSz]])</f>
        <v>3.9418439999999997</v>
      </c>
      <c r="Z2681" s="4">
        <f>IF(bot_orders[[#This Row],[side]]="sell",bot_orders[[#This Row],[accFillSz]]*bot_orders[[#This Row],[avgPx]]+bot_orders[[#This Row],[fee]], 0)</f>
        <v>0</v>
      </c>
      <c r="AA2681" s="4">
        <f>IF(bot_orders[[#This Row],[side]]="sell",-bot_orders[[#This Row],[accFillSz]],bot_orders[[#This Row],[accFillSz]]+bot_orders[[#This Row],[fee]])</f>
        <v>3.9418439999999997</v>
      </c>
      <c r="AB2681">
        <v>0</v>
      </c>
      <c r="AC2681" t="s">
        <v>38</v>
      </c>
      <c r="AD2681">
        <v>0</v>
      </c>
      <c r="AE2681" t="s">
        <v>40</v>
      </c>
      <c r="AF2681" t="s">
        <v>41</v>
      </c>
      <c r="AG2681" t="s">
        <v>42</v>
      </c>
      <c r="AH2681" t="s">
        <v>28</v>
      </c>
      <c r="AI2681">
        <v>3.9418440000000001</v>
      </c>
      <c r="AJ2681">
        <v>-2.6825999999999999</v>
      </c>
    </row>
    <row r="2682" spans="1:36" x14ac:dyDescent="0.3">
      <c r="A2682">
        <v>3458</v>
      </c>
      <c r="B2682" t="s">
        <v>306</v>
      </c>
      <c r="C2682" t="s">
        <v>28</v>
      </c>
      <c r="D2682" t="s">
        <v>29</v>
      </c>
      <c r="E2682" t="s">
        <v>30</v>
      </c>
      <c r="F2682" t="s">
        <v>31</v>
      </c>
      <c r="G2682" t="s">
        <v>10761</v>
      </c>
      <c r="H2682" t="s">
        <v>10762</v>
      </c>
      <c r="I2682" s="4" t="s">
        <v>10763</v>
      </c>
      <c r="J2682" s="1">
        <f>((((bot_orders[[#This Row],[cTime]]/ 1000)+3*3600) / 86400) + DATE(1970,1,1))</f>
        <v>45772.282635914351</v>
      </c>
      <c r="K2682" s="4" t="s">
        <v>10764</v>
      </c>
      <c r="L2682" s="1">
        <f>((((bot_orders[[#This Row],[uTime]]/ 1000)+3*3600) / 86400) + DATE(1970,1,1))</f>
        <v>45772.292357569444</v>
      </c>
      <c r="M2682" t="s">
        <v>34</v>
      </c>
      <c r="N2682" t="s">
        <v>28</v>
      </c>
      <c r="O2682" t="s">
        <v>35</v>
      </c>
      <c r="P2682">
        <v>3.9449999999999998</v>
      </c>
      <c r="Q2682" t="s">
        <v>36</v>
      </c>
      <c r="R2682" t="s">
        <v>55</v>
      </c>
      <c r="S2682">
        <v>0.68320000000000003</v>
      </c>
      <c r="T2682">
        <v>0.68320000000000003</v>
      </c>
      <c r="U2682">
        <v>3.9449999999999998</v>
      </c>
      <c r="V2682">
        <v>-3.156E-3</v>
      </c>
      <c r="W2682" t="s">
        <v>39</v>
      </c>
      <c r="X2682" s="4">
        <f>IF(bot_orders[[#This Row],[side]]="sell", bot_orders[[#This Row],[accFillSz]]*bot_orders[[#This Row],[avgPx]] + bot_orders[[#This Row],[fee]], -bot_orders[[#This Row],[accFillSz]]*bot_orders[[#This Row],[avgPx]])</f>
        <v>-2.6952240000000001</v>
      </c>
      <c r="Y2682" s="4">
        <f>IF(bot_orders[[#This Row],[side]]="buy", bot_orders[[#This Row],[accFillSz]] + bot_orders[[#This Row],[fee]], -bot_orders[[#This Row],[accFillSz]])</f>
        <v>3.9418439999999997</v>
      </c>
      <c r="Z2682" s="4">
        <f>IF(bot_orders[[#This Row],[side]]="sell",bot_orders[[#This Row],[accFillSz]]*bot_orders[[#This Row],[avgPx]]+bot_orders[[#This Row],[fee]], 0)</f>
        <v>0</v>
      </c>
      <c r="AA2682" s="4">
        <f>IF(bot_orders[[#This Row],[side]]="sell",-bot_orders[[#This Row],[accFillSz]],bot_orders[[#This Row],[accFillSz]]+bot_orders[[#This Row],[fee]])</f>
        <v>3.9418439999999997</v>
      </c>
      <c r="AB2682">
        <v>0</v>
      </c>
      <c r="AC2682" t="s">
        <v>38</v>
      </c>
      <c r="AD2682">
        <v>0</v>
      </c>
      <c r="AE2682" t="s">
        <v>40</v>
      </c>
      <c r="AF2682" t="s">
        <v>41</v>
      </c>
      <c r="AG2682" t="s">
        <v>42</v>
      </c>
      <c r="AH2682" t="s">
        <v>28</v>
      </c>
      <c r="AI2682">
        <v>3.9418440000000001</v>
      </c>
      <c r="AJ2682">
        <v>-2.6952240000000001</v>
      </c>
    </row>
    <row r="2683" spans="1:36" x14ac:dyDescent="0.3">
      <c r="A2683">
        <v>3461</v>
      </c>
      <c r="B2683" t="s">
        <v>306</v>
      </c>
      <c r="C2683" t="s">
        <v>28</v>
      </c>
      <c r="D2683" t="s">
        <v>29</v>
      </c>
      <c r="E2683" t="s">
        <v>30</v>
      </c>
      <c r="F2683" t="s">
        <v>31</v>
      </c>
      <c r="G2683" t="s">
        <v>10771</v>
      </c>
      <c r="H2683" t="s">
        <v>10772</v>
      </c>
      <c r="I2683" s="4" t="s">
        <v>10773</v>
      </c>
      <c r="J2683" s="1">
        <f>((((bot_orders[[#This Row],[cTime]]/ 1000)+3*3600) / 86400) + DATE(1970,1,1))</f>
        <v>45772.283826180559</v>
      </c>
      <c r="K2683" s="4" t="s">
        <v>10774</v>
      </c>
      <c r="L2683" s="1">
        <f>((((bot_orders[[#This Row],[uTime]]/ 1000)+3*3600) / 86400) + DATE(1970,1,1))</f>
        <v>45772.289655520828</v>
      </c>
      <c r="M2683" t="s">
        <v>34</v>
      </c>
      <c r="N2683" t="s">
        <v>28</v>
      </c>
      <c r="O2683" t="s">
        <v>35</v>
      </c>
      <c r="P2683">
        <v>3.9449999999999998</v>
      </c>
      <c r="Q2683" t="s">
        <v>36</v>
      </c>
      <c r="R2683" t="s">
        <v>55</v>
      </c>
      <c r="S2683">
        <v>0.6865</v>
      </c>
      <c r="T2683">
        <v>0.6865</v>
      </c>
      <c r="U2683">
        <v>3.9449999999999998</v>
      </c>
      <c r="V2683">
        <v>-3.156E-3</v>
      </c>
      <c r="W2683" t="s">
        <v>39</v>
      </c>
      <c r="X2683" s="4">
        <f>IF(bot_orders[[#This Row],[side]]="sell", bot_orders[[#This Row],[accFillSz]]*bot_orders[[#This Row],[avgPx]] + bot_orders[[#This Row],[fee]], -bot_orders[[#This Row],[accFillSz]]*bot_orders[[#This Row],[avgPx]])</f>
        <v>-2.7082424999999999</v>
      </c>
      <c r="Y2683" s="4">
        <f>IF(bot_orders[[#This Row],[side]]="buy", bot_orders[[#This Row],[accFillSz]] + bot_orders[[#This Row],[fee]], -bot_orders[[#This Row],[accFillSz]])</f>
        <v>3.9418439999999997</v>
      </c>
      <c r="Z2683" s="4">
        <f>IF(bot_orders[[#This Row],[side]]="sell",bot_orders[[#This Row],[accFillSz]]*bot_orders[[#This Row],[avgPx]]+bot_orders[[#This Row],[fee]], 0)</f>
        <v>0</v>
      </c>
      <c r="AA2683" s="4">
        <f>IF(bot_orders[[#This Row],[side]]="sell",-bot_orders[[#This Row],[accFillSz]],bot_orders[[#This Row],[accFillSz]]+bot_orders[[#This Row],[fee]])</f>
        <v>3.9418439999999997</v>
      </c>
      <c r="AB2683">
        <v>0</v>
      </c>
      <c r="AC2683" t="s">
        <v>38</v>
      </c>
      <c r="AD2683">
        <v>0</v>
      </c>
      <c r="AE2683" t="s">
        <v>40</v>
      </c>
      <c r="AF2683" t="s">
        <v>41</v>
      </c>
      <c r="AG2683" t="s">
        <v>42</v>
      </c>
      <c r="AH2683" t="s">
        <v>28</v>
      </c>
      <c r="AI2683">
        <v>3.9418440000000001</v>
      </c>
      <c r="AJ2683">
        <v>-2.7082424999999999</v>
      </c>
    </row>
    <row r="2684" spans="1:36" x14ac:dyDescent="0.3">
      <c r="A2684">
        <v>3464</v>
      </c>
      <c r="B2684" t="s">
        <v>306</v>
      </c>
      <c r="C2684" t="s">
        <v>28</v>
      </c>
      <c r="D2684" t="s">
        <v>29</v>
      </c>
      <c r="E2684" t="s">
        <v>30</v>
      </c>
      <c r="F2684" t="s">
        <v>31</v>
      </c>
      <c r="G2684" t="s">
        <v>10771</v>
      </c>
      <c r="H2684" t="s">
        <v>10781</v>
      </c>
      <c r="I2684" s="4" t="s">
        <v>10782</v>
      </c>
      <c r="J2684" s="1">
        <f>((((bot_orders[[#This Row],[cTime]]/ 1000)+3*3600) / 86400) + DATE(1970,1,1))</f>
        <v>45772.28965554398</v>
      </c>
      <c r="K2684" s="4" t="s">
        <v>10780</v>
      </c>
      <c r="L2684" s="1">
        <f>((((bot_orders[[#This Row],[uTime]]/ 1000)+3*3600) / 86400) + DATE(1970,1,1))</f>
        <v>45772.298340277775</v>
      </c>
      <c r="M2684" t="s">
        <v>34</v>
      </c>
      <c r="N2684" t="s">
        <v>28</v>
      </c>
      <c r="O2684" t="s">
        <v>35</v>
      </c>
      <c r="P2684">
        <v>3.9409999999999998</v>
      </c>
      <c r="Q2684" t="s">
        <v>36</v>
      </c>
      <c r="R2684" t="s">
        <v>37</v>
      </c>
      <c r="S2684">
        <v>0.68969999999999998</v>
      </c>
      <c r="T2684">
        <v>0.68969999999999998</v>
      </c>
      <c r="U2684">
        <v>3.9409999999999998</v>
      </c>
      <c r="V2684">
        <v>-2.1744861999999998E-3</v>
      </c>
      <c r="W2684" t="s">
        <v>38</v>
      </c>
      <c r="X2684" s="4">
        <f>IF(bot_orders[[#This Row],[side]]="sell", bot_orders[[#This Row],[accFillSz]]*bot_orders[[#This Row],[avgPx]] + bot_orders[[#This Row],[fee]], -bot_orders[[#This Row],[accFillSz]]*bot_orders[[#This Row],[avgPx]])</f>
        <v>2.7159332138000001</v>
      </c>
      <c r="Y2684" s="4">
        <f>IF(bot_orders[[#This Row],[side]]="buy", bot_orders[[#This Row],[accFillSz]] + bot_orders[[#This Row],[fee]], -bot_orders[[#This Row],[accFillSz]])</f>
        <v>-3.9409999999999998</v>
      </c>
      <c r="Z2684" s="4">
        <f>IF(bot_orders[[#This Row],[side]]="sell",bot_orders[[#This Row],[accFillSz]]*bot_orders[[#This Row],[avgPx]]+bot_orders[[#This Row],[fee]], 0)</f>
        <v>2.7159332138000001</v>
      </c>
      <c r="AA2684" s="4">
        <f>IF(bot_orders[[#This Row],[side]]="sell",-bot_orders[[#This Row],[accFillSz]],bot_orders[[#This Row],[accFillSz]]+bot_orders[[#This Row],[fee]])</f>
        <v>-3.9409999999999998</v>
      </c>
      <c r="AB2684">
        <v>0</v>
      </c>
      <c r="AC2684" t="s">
        <v>39</v>
      </c>
      <c r="AD2684">
        <v>0</v>
      </c>
      <c r="AE2684" t="s">
        <v>40</v>
      </c>
      <c r="AF2684" t="s">
        <v>41</v>
      </c>
      <c r="AG2684" t="s">
        <v>42</v>
      </c>
      <c r="AH2684" t="s">
        <v>28</v>
      </c>
      <c r="AI2684">
        <v>-3.9409999999999998</v>
      </c>
      <c r="AJ2684">
        <v>2.7159332100000002</v>
      </c>
    </row>
    <row r="2685" spans="1:36" x14ac:dyDescent="0.3">
      <c r="A2685">
        <v>3466</v>
      </c>
      <c r="B2685" t="s">
        <v>306</v>
      </c>
      <c r="C2685" t="s">
        <v>28</v>
      </c>
      <c r="D2685" t="s">
        <v>29</v>
      </c>
      <c r="E2685" t="s">
        <v>30</v>
      </c>
      <c r="F2685" t="s">
        <v>31</v>
      </c>
      <c r="G2685" t="s">
        <v>10761</v>
      </c>
      <c r="H2685" t="s">
        <v>10786</v>
      </c>
      <c r="I2685" s="4" t="s">
        <v>10787</v>
      </c>
      <c r="J2685" s="1">
        <f>((((bot_orders[[#This Row],[cTime]]/ 1000)+3*3600) / 86400) + DATE(1970,1,1))</f>
        <v>45772.292357592596</v>
      </c>
      <c r="K2685" s="4" t="s">
        <v>10788</v>
      </c>
      <c r="L2685" s="1">
        <f>((((bot_orders[[#This Row],[uTime]]/ 1000)+3*3600) / 86400) + DATE(1970,1,1))</f>
        <v>45772.296125497684</v>
      </c>
      <c r="M2685" t="s">
        <v>34</v>
      </c>
      <c r="N2685" t="s">
        <v>28</v>
      </c>
      <c r="O2685" t="s">
        <v>35</v>
      </c>
      <c r="P2685">
        <v>3.9409999999999998</v>
      </c>
      <c r="Q2685" t="s">
        <v>36</v>
      </c>
      <c r="R2685" t="s">
        <v>37</v>
      </c>
      <c r="S2685">
        <v>0.6865</v>
      </c>
      <c r="T2685">
        <v>0.6865</v>
      </c>
      <c r="U2685">
        <v>3.9409999999999998</v>
      </c>
      <c r="V2685">
        <v>-2.1643971999999998E-3</v>
      </c>
      <c r="W2685" t="s">
        <v>38</v>
      </c>
      <c r="X2685" s="4">
        <f>IF(bot_orders[[#This Row],[side]]="sell", bot_orders[[#This Row],[accFillSz]]*bot_orders[[#This Row],[avgPx]] + bot_orders[[#This Row],[fee]], -bot_orders[[#This Row],[accFillSz]]*bot_orders[[#This Row],[avgPx]])</f>
        <v>2.7033321027999997</v>
      </c>
      <c r="Y2685" s="4">
        <f>IF(bot_orders[[#This Row],[side]]="buy", bot_orders[[#This Row],[accFillSz]] + bot_orders[[#This Row],[fee]], -bot_orders[[#This Row],[accFillSz]])</f>
        <v>-3.9409999999999998</v>
      </c>
      <c r="Z2685" s="4">
        <f>IF(bot_orders[[#This Row],[side]]="sell",bot_orders[[#This Row],[accFillSz]]*bot_orders[[#This Row],[avgPx]]+bot_orders[[#This Row],[fee]], 0)</f>
        <v>2.7033321027999997</v>
      </c>
      <c r="AA2685" s="4">
        <f>IF(bot_orders[[#This Row],[side]]="sell",-bot_orders[[#This Row],[accFillSz]],bot_orders[[#This Row],[accFillSz]]+bot_orders[[#This Row],[fee]])</f>
        <v>-3.9409999999999998</v>
      </c>
      <c r="AB2685">
        <v>0</v>
      </c>
      <c r="AC2685" t="s">
        <v>39</v>
      </c>
      <c r="AD2685">
        <v>0</v>
      </c>
      <c r="AE2685" t="s">
        <v>40</v>
      </c>
      <c r="AF2685" t="s">
        <v>41</v>
      </c>
      <c r="AG2685" t="s">
        <v>42</v>
      </c>
      <c r="AH2685" t="s">
        <v>28</v>
      </c>
      <c r="AI2685">
        <v>-3.9409999999999998</v>
      </c>
      <c r="AJ2685">
        <v>2.7033320999999999</v>
      </c>
    </row>
    <row r="2686" spans="1:36" x14ac:dyDescent="0.3">
      <c r="A2686">
        <v>3467</v>
      </c>
      <c r="B2686" t="s">
        <v>306</v>
      </c>
      <c r="C2686" t="s">
        <v>28</v>
      </c>
      <c r="D2686" t="s">
        <v>29</v>
      </c>
      <c r="E2686" t="s">
        <v>30</v>
      </c>
      <c r="F2686" t="s">
        <v>31</v>
      </c>
      <c r="G2686" t="s">
        <v>10789</v>
      </c>
      <c r="H2686" t="s">
        <v>10790</v>
      </c>
      <c r="I2686" s="4" t="s">
        <v>10791</v>
      </c>
      <c r="J2686" s="1">
        <f>((((bot_orders[[#This Row],[cTime]]/ 1000)+3*3600) / 86400) + DATE(1970,1,1))</f>
        <v>45772.296125520836</v>
      </c>
      <c r="K2686" s="4" t="s">
        <v>10792</v>
      </c>
      <c r="L2686" s="1">
        <f>((((bot_orders[[#This Row],[uTime]]/ 1000)+3*3600) / 86400) + DATE(1970,1,1))</f>
        <v>45772.461401064815</v>
      </c>
      <c r="M2686" t="s">
        <v>34</v>
      </c>
      <c r="N2686" t="s">
        <v>28</v>
      </c>
      <c r="O2686" t="s">
        <v>35</v>
      </c>
      <c r="P2686">
        <v>3.9449999999999998</v>
      </c>
      <c r="Q2686" t="s">
        <v>36</v>
      </c>
      <c r="R2686" t="s">
        <v>55</v>
      </c>
      <c r="S2686">
        <v>0.68320000000000003</v>
      </c>
      <c r="T2686">
        <v>0.68320000000000003</v>
      </c>
      <c r="U2686">
        <v>3.9449999999999998</v>
      </c>
      <c r="V2686">
        <v>-3.156E-3</v>
      </c>
      <c r="W2686" t="s">
        <v>39</v>
      </c>
      <c r="X2686" s="4">
        <f>IF(bot_orders[[#This Row],[side]]="sell", bot_orders[[#This Row],[accFillSz]]*bot_orders[[#This Row],[avgPx]] + bot_orders[[#This Row],[fee]], -bot_orders[[#This Row],[accFillSz]]*bot_orders[[#This Row],[avgPx]])</f>
        <v>-2.6952240000000001</v>
      </c>
      <c r="Y2686" s="4">
        <f>IF(bot_orders[[#This Row],[side]]="buy", bot_orders[[#This Row],[accFillSz]] + bot_orders[[#This Row],[fee]], -bot_orders[[#This Row],[accFillSz]])</f>
        <v>3.9418439999999997</v>
      </c>
      <c r="Z2686" s="4">
        <f>IF(bot_orders[[#This Row],[side]]="sell",bot_orders[[#This Row],[accFillSz]]*bot_orders[[#This Row],[avgPx]]+bot_orders[[#This Row],[fee]], 0)</f>
        <v>0</v>
      </c>
      <c r="AA2686" s="4">
        <f>IF(bot_orders[[#This Row],[side]]="sell",-bot_orders[[#This Row],[accFillSz]],bot_orders[[#This Row],[accFillSz]]+bot_orders[[#This Row],[fee]])</f>
        <v>3.9418439999999997</v>
      </c>
      <c r="AB2686">
        <v>0</v>
      </c>
      <c r="AC2686" t="s">
        <v>38</v>
      </c>
      <c r="AD2686">
        <v>0</v>
      </c>
      <c r="AE2686" t="s">
        <v>40</v>
      </c>
      <c r="AF2686" t="s">
        <v>41</v>
      </c>
      <c r="AG2686" t="s">
        <v>42</v>
      </c>
      <c r="AH2686" t="s">
        <v>28</v>
      </c>
      <c r="AI2686">
        <v>3.9418440000000001</v>
      </c>
      <c r="AJ2686">
        <v>-2.6952240000000001</v>
      </c>
    </row>
    <row r="2687" spans="1:36" x14ac:dyDescent="0.3">
      <c r="A2687">
        <v>3469</v>
      </c>
      <c r="B2687" t="s">
        <v>306</v>
      </c>
      <c r="C2687" t="s">
        <v>28</v>
      </c>
      <c r="D2687" t="s">
        <v>29</v>
      </c>
      <c r="E2687" t="s">
        <v>30</v>
      </c>
      <c r="F2687" t="s">
        <v>31</v>
      </c>
      <c r="G2687" t="s">
        <v>10795</v>
      </c>
      <c r="H2687" t="s">
        <v>10796</v>
      </c>
      <c r="I2687" s="4" t="s">
        <v>10797</v>
      </c>
      <c r="J2687" s="1">
        <f>((((bot_orders[[#This Row],[cTime]]/ 1000)+3*3600) / 86400) + DATE(1970,1,1))</f>
        <v>45772.298340300928</v>
      </c>
      <c r="K2687" s="4" t="s">
        <v>10798</v>
      </c>
      <c r="L2687" s="1">
        <f>((((bot_orders[[#This Row],[uTime]]/ 1000)+3*3600) / 86400) + DATE(1970,1,1))</f>
        <v>45772.313121087966</v>
      </c>
      <c r="M2687" t="s">
        <v>34</v>
      </c>
      <c r="N2687" t="s">
        <v>28</v>
      </c>
      <c r="O2687" t="s">
        <v>35</v>
      </c>
      <c r="P2687">
        <v>3.9449999999999998</v>
      </c>
      <c r="Q2687" t="s">
        <v>36</v>
      </c>
      <c r="R2687" t="s">
        <v>55</v>
      </c>
      <c r="S2687">
        <v>0.6865</v>
      </c>
      <c r="T2687">
        <v>0.6865</v>
      </c>
      <c r="U2687">
        <v>3.9449999999999998</v>
      </c>
      <c r="V2687">
        <v>-3.156E-3</v>
      </c>
      <c r="W2687" t="s">
        <v>39</v>
      </c>
      <c r="X2687" s="4">
        <f>IF(bot_orders[[#This Row],[side]]="sell", bot_orders[[#This Row],[accFillSz]]*bot_orders[[#This Row],[avgPx]] + bot_orders[[#This Row],[fee]], -bot_orders[[#This Row],[accFillSz]]*bot_orders[[#This Row],[avgPx]])</f>
        <v>-2.7082424999999999</v>
      </c>
      <c r="Y2687" s="4">
        <f>IF(bot_orders[[#This Row],[side]]="buy", bot_orders[[#This Row],[accFillSz]] + bot_orders[[#This Row],[fee]], -bot_orders[[#This Row],[accFillSz]])</f>
        <v>3.9418439999999997</v>
      </c>
      <c r="Z2687" s="4">
        <f>IF(bot_orders[[#This Row],[side]]="sell",bot_orders[[#This Row],[accFillSz]]*bot_orders[[#This Row],[avgPx]]+bot_orders[[#This Row],[fee]], 0)</f>
        <v>0</v>
      </c>
      <c r="AA2687" s="4">
        <f>IF(bot_orders[[#This Row],[side]]="sell",-bot_orders[[#This Row],[accFillSz]],bot_orders[[#This Row],[accFillSz]]+bot_orders[[#This Row],[fee]])</f>
        <v>3.9418439999999997</v>
      </c>
      <c r="AB2687">
        <v>0</v>
      </c>
      <c r="AC2687" t="s">
        <v>38</v>
      </c>
      <c r="AD2687">
        <v>0</v>
      </c>
      <c r="AE2687" t="s">
        <v>40</v>
      </c>
      <c r="AF2687" t="s">
        <v>41</v>
      </c>
      <c r="AG2687" t="s">
        <v>42</v>
      </c>
      <c r="AH2687" t="s">
        <v>28</v>
      </c>
      <c r="AI2687">
        <v>3.9418440000000001</v>
      </c>
      <c r="AJ2687">
        <v>-2.7082424999999999</v>
      </c>
    </row>
    <row r="2688" spans="1:36" x14ac:dyDescent="0.3">
      <c r="A2688">
        <v>3472</v>
      </c>
      <c r="B2688" t="s">
        <v>306</v>
      </c>
      <c r="C2688" t="s">
        <v>28</v>
      </c>
      <c r="D2688" t="s">
        <v>29</v>
      </c>
      <c r="E2688" t="s">
        <v>30</v>
      </c>
      <c r="F2688" t="s">
        <v>31</v>
      </c>
      <c r="G2688" t="s">
        <v>10795</v>
      </c>
      <c r="H2688" t="s">
        <v>10804</v>
      </c>
      <c r="I2688" s="4" t="s">
        <v>10805</v>
      </c>
      <c r="J2688" s="1">
        <f>((((bot_orders[[#This Row],[cTime]]/ 1000)+3*3600) / 86400) + DATE(1970,1,1))</f>
        <v>45772.31312111111</v>
      </c>
      <c r="K2688" s="4" t="s">
        <v>10806</v>
      </c>
      <c r="L2688" s="1">
        <f>((((bot_orders[[#This Row],[uTime]]/ 1000)+3*3600) / 86400) + DATE(1970,1,1))</f>
        <v>45772.318558032406</v>
      </c>
      <c r="M2688" t="s">
        <v>34</v>
      </c>
      <c r="N2688" t="s">
        <v>28</v>
      </c>
      <c r="O2688" t="s">
        <v>35</v>
      </c>
      <c r="P2688">
        <v>3.9409999999999998</v>
      </c>
      <c r="Q2688" t="s">
        <v>36</v>
      </c>
      <c r="R2688" t="s">
        <v>37</v>
      </c>
      <c r="S2688">
        <v>0.68969999999999998</v>
      </c>
      <c r="T2688">
        <v>0.68969999999999998</v>
      </c>
      <c r="U2688">
        <v>3.9409999999999998</v>
      </c>
      <c r="V2688">
        <v>-2.1744861999999998E-3</v>
      </c>
      <c r="W2688" t="s">
        <v>38</v>
      </c>
      <c r="X2688" s="4">
        <f>IF(bot_orders[[#This Row],[side]]="sell", bot_orders[[#This Row],[accFillSz]]*bot_orders[[#This Row],[avgPx]] + bot_orders[[#This Row],[fee]], -bot_orders[[#This Row],[accFillSz]]*bot_orders[[#This Row],[avgPx]])</f>
        <v>2.7159332138000001</v>
      </c>
      <c r="Y2688" s="4">
        <f>IF(bot_orders[[#This Row],[side]]="buy", bot_orders[[#This Row],[accFillSz]] + bot_orders[[#This Row],[fee]], -bot_orders[[#This Row],[accFillSz]])</f>
        <v>-3.9409999999999998</v>
      </c>
      <c r="Z2688" s="4">
        <f>IF(bot_orders[[#This Row],[side]]="sell",bot_orders[[#This Row],[accFillSz]]*bot_orders[[#This Row],[avgPx]]+bot_orders[[#This Row],[fee]], 0)</f>
        <v>2.7159332138000001</v>
      </c>
      <c r="AA2688" s="4">
        <f>IF(bot_orders[[#This Row],[side]]="sell",-bot_orders[[#This Row],[accFillSz]],bot_orders[[#This Row],[accFillSz]]+bot_orders[[#This Row],[fee]])</f>
        <v>-3.9409999999999998</v>
      </c>
      <c r="AB2688">
        <v>0</v>
      </c>
      <c r="AC2688" t="s">
        <v>39</v>
      </c>
      <c r="AD2688">
        <v>0</v>
      </c>
      <c r="AE2688" t="s">
        <v>40</v>
      </c>
      <c r="AF2688" t="s">
        <v>41</v>
      </c>
      <c r="AG2688" t="s">
        <v>42</v>
      </c>
      <c r="AH2688" t="s">
        <v>28</v>
      </c>
      <c r="AI2688">
        <v>-3.9409999999999998</v>
      </c>
      <c r="AJ2688">
        <v>2.7159332100000002</v>
      </c>
    </row>
    <row r="2689" spans="1:36" x14ac:dyDescent="0.3">
      <c r="A2689">
        <v>3473</v>
      </c>
      <c r="B2689" t="s">
        <v>306</v>
      </c>
      <c r="C2689" t="s">
        <v>28</v>
      </c>
      <c r="D2689" t="s">
        <v>29</v>
      </c>
      <c r="E2689" t="s">
        <v>30</v>
      </c>
      <c r="F2689" t="s">
        <v>31</v>
      </c>
      <c r="G2689" t="s">
        <v>10807</v>
      </c>
      <c r="H2689" t="s">
        <v>10808</v>
      </c>
      <c r="I2689" s="4" t="s">
        <v>10809</v>
      </c>
      <c r="J2689" s="1">
        <f>((((bot_orders[[#This Row],[cTime]]/ 1000)+3*3600) / 86400) + DATE(1970,1,1))</f>
        <v>45772.318558055558</v>
      </c>
      <c r="K2689" s="4" t="s">
        <v>10810</v>
      </c>
      <c r="L2689" s="1">
        <f>((((bot_orders[[#This Row],[uTime]]/ 1000)+3*3600) / 86400) + DATE(1970,1,1))</f>
        <v>45772.325171168981</v>
      </c>
      <c r="M2689" t="s">
        <v>34</v>
      </c>
      <c r="N2689" t="s">
        <v>28</v>
      </c>
      <c r="O2689" t="s">
        <v>35</v>
      </c>
      <c r="P2689">
        <v>3.9449999999999998</v>
      </c>
      <c r="Q2689" t="s">
        <v>36</v>
      </c>
      <c r="R2689" t="s">
        <v>55</v>
      </c>
      <c r="S2689">
        <v>0.6865</v>
      </c>
      <c r="T2689">
        <v>0.6865</v>
      </c>
      <c r="U2689">
        <v>3.9449999999999998</v>
      </c>
      <c r="V2689">
        <v>-3.156E-3</v>
      </c>
      <c r="W2689" t="s">
        <v>39</v>
      </c>
      <c r="X2689" s="4">
        <f>IF(bot_orders[[#This Row],[side]]="sell", bot_orders[[#This Row],[accFillSz]]*bot_orders[[#This Row],[avgPx]] + bot_orders[[#This Row],[fee]], -bot_orders[[#This Row],[accFillSz]]*bot_orders[[#This Row],[avgPx]])</f>
        <v>-2.7082424999999999</v>
      </c>
      <c r="Y2689" s="4">
        <f>IF(bot_orders[[#This Row],[side]]="buy", bot_orders[[#This Row],[accFillSz]] + bot_orders[[#This Row],[fee]], -bot_orders[[#This Row],[accFillSz]])</f>
        <v>3.9418439999999997</v>
      </c>
      <c r="Z2689" s="4">
        <f>IF(bot_orders[[#This Row],[side]]="sell",bot_orders[[#This Row],[accFillSz]]*bot_orders[[#This Row],[avgPx]]+bot_orders[[#This Row],[fee]], 0)</f>
        <v>0</v>
      </c>
      <c r="AA2689" s="4">
        <f>IF(bot_orders[[#This Row],[side]]="sell",-bot_orders[[#This Row],[accFillSz]],bot_orders[[#This Row],[accFillSz]]+bot_orders[[#This Row],[fee]])</f>
        <v>3.9418439999999997</v>
      </c>
      <c r="AB2689">
        <v>0</v>
      </c>
      <c r="AC2689" t="s">
        <v>38</v>
      </c>
      <c r="AD2689">
        <v>0</v>
      </c>
      <c r="AE2689" t="s">
        <v>40</v>
      </c>
      <c r="AF2689" t="s">
        <v>41</v>
      </c>
      <c r="AG2689" t="s">
        <v>42</v>
      </c>
      <c r="AH2689" t="s">
        <v>28</v>
      </c>
      <c r="AI2689">
        <v>3.9418440000000001</v>
      </c>
      <c r="AJ2689">
        <v>-2.7082424999999999</v>
      </c>
    </row>
    <row r="2690" spans="1:36" x14ac:dyDescent="0.3">
      <c r="A2690">
        <v>3476</v>
      </c>
      <c r="B2690" t="s">
        <v>306</v>
      </c>
      <c r="C2690" t="s">
        <v>28</v>
      </c>
      <c r="D2690" t="s">
        <v>29</v>
      </c>
      <c r="E2690" t="s">
        <v>30</v>
      </c>
      <c r="F2690" t="s">
        <v>31</v>
      </c>
      <c r="G2690" t="s">
        <v>10807</v>
      </c>
      <c r="H2690" t="s">
        <v>10817</v>
      </c>
      <c r="I2690" s="4" t="s">
        <v>10818</v>
      </c>
      <c r="J2690" s="1">
        <f>((((bot_orders[[#This Row],[cTime]]/ 1000)+3*3600) / 86400) + DATE(1970,1,1))</f>
        <v>45772.325171192133</v>
      </c>
      <c r="K2690" s="4" t="s">
        <v>10819</v>
      </c>
      <c r="L2690" s="1">
        <f>((((bot_orders[[#This Row],[uTime]]/ 1000)+3*3600) / 86400) + DATE(1970,1,1))</f>
        <v>45772.335800983798</v>
      </c>
      <c r="M2690" t="s">
        <v>34</v>
      </c>
      <c r="N2690" t="s">
        <v>28</v>
      </c>
      <c r="O2690" t="s">
        <v>35</v>
      </c>
      <c r="P2690">
        <v>3.9409999999999998</v>
      </c>
      <c r="Q2690" t="s">
        <v>36</v>
      </c>
      <c r="R2690" t="s">
        <v>37</v>
      </c>
      <c r="S2690">
        <v>0.68969999999999998</v>
      </c>
      <c r="T2690">
        <v>0.68969999999999998</v>
      </c>
      <c r="U2690">
        <v>3.9409999999999998</v>
      </c>
      <c r="V2690">
        <v>-2.1744861999999998E-3</v>
      </c>
      <c r="W2690" t="s">
        <v>38</v>
      </c>
      <c r="X2690" s="4">
        <f>IF(bot_orders[[#This Row],[side]]="sell", bot_orders[[#This Row],[accFillSz]]*bot_orders[[#This Row],[avgPx]] + bot_orders[[#This Row],[fee]], -bot_orders[[#This Row],[accFillSz]]*bot_orders[[#This Row],[avgPx]])</f>
        <v>2.7159332138000001</v>
      </c>
      <c r="Y2690" s="4">
        <f>IF(bot_orders[[#This Row],[side]]="buy", bot_orders[[#This Row],[accFillSz]] + bot_orders[[#This Row],[fee]], -bot_orders[[#This Row],[accFillSz]])</f>
        <v>-3.9409999999999998</v>
      </c>
      <c r="Z2690" s="4">
        <f>IF(bot_orders[[#This Row],[side]]="sell",bot_orders[[#This Row],[accFillSz]]*bot_orders[[#This Row],[avgPx]]+bot_orders[[#This Row],[fee]], 0)</f>
        <v>2.7159332138000001</v>
      </c>
      <c r="AA2690" s="4">
        <f>IF(bot_orders[[#This Row],[side]]="sell",-bot_orders[[#This Row],[accFillSz]],bot_orders[[#This Row],[accFillSz]]+bot_orders[[#This Row],[fee]])</f>
        <v>-3.9409999999999998</v>
      </c>
      <c r="AB2690">
        <v>0</v>
      </c>
      <c r="AC2690" t="s">
        <v>39</v>
      </c>
      <c r="AD2690">
        <v>0</v>
      </c>
      <c r="AE2690" t="s">
        <v>40</v>
      </c>
      <c r="AF2690" t="s">
        <v>41</v>
      </c>
      <c r="AG2690" t="s">
        <v>42</v>
      </c>
      <c r="AH2690" t="s">
        <v>28</v>
      </c>
      <c r="AI2690">
        <v>-3.9409999999999998</v>
      </c>
      <c r="AJ2690">
        <v>2.7159332100000002</v>
      </c>
    </row>
    <row r="2691" spans="1:36" x14ac:dyDescent="0.3">
      <c r="A2691">
        <v>3477</v>
      </c>
      <c r="B2691" t="s">
        <v>306</v>
      </c>
      <c r="C2691" t="s">
        <v>28</v>
      </c>
      <c r="D2691" t="s">
        <v>29</v>
      </c>
      <c r="E2691" t="s">
        <v>30</v>
      </c>
      <c r="F2691" t="s">
        <v>31</v>
      </c>
      <c r="G2691" t="s">
        <v>10820</v>
      </c>
      <c r="H2691" t="s">
        <v>10821</v>
      </c>
      <c r="I2691" s="4" t="s">
        <v>10822</v>
      </c>
      <c r="J2691" s="1">
        <f>((((bot_orders[[#This Row],[cTime]]/ 1000)+3*3600) / 86400) + DATE(1970,1,1))</f>
        <v>45772.33580100695</v>
      </c>
      <c r="K2691" s="4" t="s">
        <v>10823</v>
      </c>
      <c r="L2691" s="1">
        <f>((((bot_orders[[#This Row],[uTime]]/ 1000)+3*3600) / 86400) + DATE(1970,1,1))</f>
        <v>45772.35336778935</v>
      </c>
      <c r="M2691" t="s">
        <v>34</v>
      </c>
      <c r="N2691" t="s">
        <v>28</v>
      </c>
      <c r="O2691" t="s">
        <v>35</v>
      </c>
      <c r="P2691">
        <v>3.9449999999999998</v>
      </c>
      <c r="Q2691" t="s">
        <v>36</v>
      </c>
      <c r="R2691" t="s">
        <v>55</v>
      </c>
      <c r="S2691">
        <v>0.6865</v>
      </c>
      <c r="T2691">
        <v>0.6865</v>
      </c>
      <c r="U2691">
        <v>3.9449999999999998</v>
      </c>
      <c r="V2691">
        <v>-3.156E-3</v>
      </c>
      <c r="W2691" t="s">
        <v>39</v>
      </c>
      <c r="X2691" s="4">
        <f>IF(bot_orders[[#This Row],[side]]="sell", bot_orders[[#This Row],[accFillSz]]*bot_orders[[#This Row],[avgPx]] + bot_orders[[#This Row],[fee]], -bot_orders[[#This Row],[accFillSz]]*bot_orders[[#This Row],[avgPx]])</f>
        <v>-2.7082424999999999</v>
      </c>
      <c r="Y2691" s="4">
        <f>IF(bot_orders[[#This Row],[side]]="buy", bot_orders[[#This Row],[accFillSz]] + bot_orders[[#This Row],[fee]], -bot_orders[[#This Row],[accFillSz]])</f>
        <v>3.9418439999999997</v>
      </c>
      <c r="Z2691" s="4">
        <f>IF(bot_orders[[#This Row],[side]]="sell",bot_orders[[#This Row],[accFillSz]]*bot_orders[[#This Row],[avgPx]]+bot_orders[[#This Row],[fee]], 0)</f>
        <v>0</v>
      </c>
      <c r="AA2691" s="4">
        <f>IF(bot_orders[[#This Row],[side]]="sell",-bot_orders[[#This Row],[accFillSz]],bot_orders[[#This Row],[accFillSz]]+bot_orders[[#This Row],[fee]])</f>
        <v>3.9418439999999997</v>
      </c>
      <c r="AB2691">
        <v>0</v>
      </c>
      <c r="AC2691" t="s">
        <v>38</v>
      </c>
      <c r="AD2691">
        <v>0</v>
      </c>
      <c r="AE2691" t="s">
        <v>40</v>
      </c>
      <c r="AF2691" t="s">
        <v>41</v>
      </c>
      <c r="AG2691" t="s">
        <v>42</v>
      </c>
      <c r="AH2691" t="s">
        <v>28</v>
      </c>
      <c r="AI2691">
        <v>3.9418440000000001</v>
      </c>
      <c r="AJ2691">
        <v>-2.7082424999999999</v>
      </c>
    </row>
    <row r="2692" spans="1:36" x14ac:dyDescent="0.3">
      <c r="A2692">
        <v>3479</v>
      </c>
      <c r="B2692" t="s">
        <v>306</v>
      </c>
      <c r="C2692" t="s">
        <v>28</v>
      </c>
      <c r="D2692" t="s">
        <v>29</v>
      </c>
      <c r="E2692" t="s">
        <v>30</v>
      </c>
      <c r="F2692" t="s">
        <v>31</v>
      </c>
      <c r="G2692" t="s">
        <v>10826</v>
      </c>
      <c r="H2692" t="s">
        <v>10827</v>
      </c>
      <c r="I2692" s="4" t="s">
        <v>10828</v>
      </c>
      <c r="J2692" s="1">
        <f>((((bot_orders[[#This Row],[cTime]]/ 1000)+3*3600) / 86400) + DATE(1970,1,1))</f>
        <v>45772.342787650457</v>
      </c>
      <c r="K2692" s="4" t="s">
        <v>10829</v>
      </c>
      <c r="L2692" s="1">
        <f>((((bot_orders[[#This Row],[uTime]]/ 1000)+3*3600) / 86400) + DATE(1970,1,1))</f>
        <v>45772.349898912042</v>
      </c>
      <c r="M2692" t="s">
        <v>34</v>
      </c>
      <c r="N2692" t="s">
        <v>28</v>
      </c>
      <c r="O2692" t="s">
        <v>35</v>
      </c>
      <c r="P2692">
        <v>3.9449999999999998</v>
      </c>
      <c r="Q2692" t="s">
        <v>36</v>
      </c>
      <c r="R2692" t="s">
        <v>55</v>
      </c>
      <c r="S2692">
        <v>0.68969999999999998</v>
      </c>
      <c r="T2692">
        <v>0.68969999999999998</v>
      </c>
      <c r="U2692">
        <v>3.9449999999999998</v>
      </c>
      <c r="V2692">
        <v>-3.156E-3</v>
      </c>
      <c r="W2692" t="s">
        <v>39</v>
      </c>
      <c r="X2692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692" s="4">
        <f>IF(bot_orders[[#This Row],[side]]="buy", bot_orders[[#This Row],[accFillSz]] + bot_orders[[#This Row],[fee]], -bot_orders[[#This Row],[accFillSz]])</f>
        <v>3.9418439999999997</v>
      </c>
      <c r="Z2692" s="4">
        <f>IF(bot_orders[[#This Row],[side]]="sell",bot_orders[[#This Row],[accFillSz]]*bot_orders[[#This Row],[avgPx]]+bot_orders[[#This Row],[fee]], 0)</f>
        <v>0</v>
      </c>
      <c r="AA2692" s="4">
        <f>IF(bot_orders[[#This Row],[side]]="sell",-bot_orders[[#This Row],[accFillSz]],bot_orders[[#This Row],[accFillSz]]+bot_orders[[#This Row],[fee]])</f>
        <v>3.9418439999999997</v>
      </c>
      <c r="AB2692">
        <v>0</v>
      </c>
      <c r="AC2692" t="s">
        <v>38</v>
      </c>
      <c r="AD2692">
        <v>0</v>
      </c>
      <c r="AE2692" t="s">
        <v>40</v>
      </c>
      <c r="AF2692" t="s">
        <v>41</v>
      </c>
      <c r="AG2692" t="s">
        <v>42</v>
      </c>
      <c r="AH2692" t="s">
        <v>28</v>
      </c>
      <c r="AI2692">
        <v>3.9418440000000001</v>
      </c>
      <c r="AJ2692">
        <v>-2.7208665000000001</v>
      </c>
    </row>
    <row r="2693" spans="1:36" x14ac:dyDescent="0.3">
      <c r="A2693">
        <v>3482</v>
      </c>
      <c r="B2693" t="s">
        <v>306</v>
      </c>
      <c r="C2693" t="s">
        <v>28</v>
      </c>
      <c r="D2693" t="s">
        <v>29</v>
      </c>
      <c r="E2693" t="s">
        <v>30</v>
      </c>
      <c r="F2693" t="s">
        <v>31</v>
      </c>
      <c r="G2693" t="s">
        <v>10834</v>
      </c>
      <c r="H2693" t="s">
        <v>10835</v>
      </c>
      <c r="I2693" s="4" t="s">
        <v>10836</v>
      </c>
      <c r="J2693" s="1">
        <f>((((bot_orders[[#This Row],[cTime]]/ 1000)+3*3600) / 86400) + DATE(1970,1,1))</f>
        <v>45772.342789965274</v>
      </c>
      <c r="K2693" s="4" t="s">
        <v>10837</v>
      </c>
      <c r="L2693" s="1">
        <f>((((bot_orders[[#This Row],[uTime]]/ 1000)+3*3600) / 86400) + DATE(1970,1,1))</f>
        <v>45772.347836608795</v>
      </c>
      <c r="M2693" t="s">
        <v>34</v>
      </c>
      <c r="N2693" t="s">
        <v>28</v>
      </c>
      <c r="O2693" t="s">
        <v>35</v>
      </c>
      <c r="P2693">
        <v>3.9449999999999998</v>
      </c>
      <c r="Q2693" t="s">
        <v>36</v>
      </c>
      <c r="R2693" t="s">
        <v>55</v>
      </c>
      <c r="S2693">
        <v>0.69299999999999995</v>
      </c>
      <c r="T2693">
        <v>0.69299999999999995</v>
      </c>
      <c r="U2693">
        <v>3.9449999999999998</v>
      </c>
      <c r="V2693">
        <v>-3.156E-3</v>
      </c>
      <c r="W2693" t="s">
        <v>39</v>
      </c>
      <c r="X2693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693" s="4">
        <f>IF(bot_orders[[#This Row],[side]]="buy", bot_orders[[#This Row],[accFillSz]] + bot_orders[[#This Row],[fee]], -bot_orders[[#This Row],[accFillSz]])</f>
        <v>3.9418439999999997</v>
      </c>
      <c r="Z2693" s="4">
        <f>IF(bot_orders[[#This Row],[side]]="sell",bot_orders[[#This Row],[accFillSz]]*bot_orders[[#This Row],[avgPx]]+bot_orders[[#This Row],[fee]], 0)</f>
        <v>0</v>
      </c>
      <c r="AA2693" s="4">
        <f>IF(bot_orders[[#This Row],[side]]="sell",-bot_orders[[#This Row],[accFillSz]],bot_orders[[#This Row],[accFillSz]]+bot_orders[[#This Row],[fee]])</f>
        <v>3.9418439999999997</v>
      </c>
      <c r="AB2693">
        <v>0</v>
      </c>
      <c r="AC2693" t="s">
        <v>38</v>
      </c>
      <c r="AD2693">
        <v>0</v>
      </c>
      <c r="AE2693" t="s">
        <v>40</v>
      </c>
      <c r="AF2693" t="s">
        <v>41</v>
      </c>
      <c r="AG2693" t="s">
        <v>42</v>
      </c>
      <c r="AH2693" t="s">
        <v>28</v>
      </c>
      <c r="AI2693">
        <v>3.9418440000000001</v>
      </c>
      <c r="AJ2693">
        <v>-2.7338849999999999</v>
      </c>
    </row>
    <row r="2694" spans="1:36" x14ac:dyDescent="0.3">
      <c r="A2694">
        <v>3485</v>
      </c>
      <c r="B2694" t="s">
        <v>306</v>
      </c>
      <c r="C2694" t="s">
        <v>28</v>
      </c>
      <c r="D2694" t="s">
        <v>29</v>
      </c>
      <c r="E2694" t="s">
        <v>30</v>
      </c>
      <c r="F2694" t="s">
        <v>31</v>
      </c>
      <c r="G2694" t="s">
        <v>10834</v>
      </c>
      <c r="H2694" t="s">
        <v>10844</v>
      </c>
      <c r="I2694" s="4" t="s">
        <v>10845</v>
      </c>
      <c r="J2694" s="1">
        <f>((((bot_orders[[#This Row],[cTime]]/ 1000)+3*3600) / 86400) + DATE(1970,1,1))</f>
        <v>45772.347836631947</v>
      </c>
      <c r="K2694" s="4" t="s">
        <v>10846</v>
      </c>
      <c r="L2694" s="1">
        <f>((((bot_orders[[#This Row],[uTime]]/ 1000)+3*3600) / 86400) + DATE(1970,1,1))</f>
        <v>45772.384020590282</v>
      </c>
      <c r="M2694" t="s">
        <v>34</v>
      </c>
      <c r="N2694" t="s">
        <v>28</v>
      </c>
      <c r="O2694" t="s">
        <v>35</v>
      </c>
      <c r="P2694">
        <v>3.9409999999999998</v>
      </c>
      <c r="Q2694" t="s">
        <v>36</v>
      </c>
      <c r="R2694" t="s">
        <v>37</v>
      </c>
      <c r="S2694">
        <v>0.69630000000000003</v>
      </c>
      <c r="T2694">
        <v>0.69630000000000003</v>
      </c>
      <c r="U2694">
        <v>3.9409999999999998</v>
      </c>
      <c r="V2694">
        <v>-2.1952946000000002E-3</v>
      </c>
      <c r="W2694" t="s">
        <v>38</v>
      </c>
      <c r="X2694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694" s="4">
        <f>IF(bot_orders[[#This Row],[side]]="buy", bot_orders[[#This Row],[accFillSz]] + bot_orders[[#This Row],[fee]], -bot_orders[[#This Row],[accFillSz]])</f>
        <v>-3.9409999999999998</v>
      </c>
      <c r="Z2694" s="4">
        <f>IF(bot_orders[[#This Row],[side]]="sell",bot_orders[[#This Row],[accFillSz]]*bot_orders[[#This Row],[avgPx]]+bot_orders[[#This Row],[fee]], 0)</f>
        <v>2.7419230053999999</v>
      </c>
      <c r="AA2694" s="4">
        <f>IF(bot_orders[[#This Row],[side]]="sell",-bot_orders[[#This Row],[accFillSz]],bot_orders[[#This Row],[accFillSz]]+bot_orders[[#This Row],[fee]])</f>
        <v>-3.9409999999999998</v>
      </c>
      <c r="AB2694">
        <v>0</v>
      </c>
      <c r="AC2694" t="s">
        <v>39</v>
      </c>
      <c r="AD2694">
        <v>0</v>
      </c>
      <c r="AE2694" t="s">
        <v>40</v>
      </c>
      <c r="AF2694" t="s">
        <v>41</v>
      </c>
      <c r="AG2694" t="s">
        <v>42</v>
      </c>
      <c r="AH2694" t="s">
        <v>28</v>
      </c>
      <c r="AI2694">
        <v>-3.9409999999999998</v>
      </c>
      <c r="AJ2694">
        <v>2.7419230099999998</v>
      </c>
    </row>
    <row r="2695" spans="1:36" x14ac:dyDescent="0.3">
      <c r="A2695">
        <v>3487</v>
      </c>
      <c r="B2695" t="s">
        <v>306</v>
      </c>
      <c r="C2695" t="s">
        <v>28</v>
      </c>
      <c r="D2695" t="s">
        <v>29</v>
      </c>
      <c r="E2695" t="s">
        <v>30</v>
      </c>
      <c r="F2695" t="s">
        <v>31</v>
      </c>
      <c r="G2695" t="s">
        <v>10826</v>
      </c>
      <c r="H2695" t="s">
        <v>10850</v>
      </c>
      <c r="I2695" s="4" t="s">
        <v>10848</v>
      </c>
      <c r="J2695" s="1">
        <f>((((bot_orders[[#This Row],[cTime]]/ 1000)+3*3600) / 86400) + DATE(1970,1,1))</f>
        <v>45772.349898935179</v>
      </c>
      <c r="K2695" s="4" t="s">
        <v>10851</v>
      </c>
      <c r="L2695" s="1">
        <f>((((bot_orders[[#This Row],[uTime]]/ 1000)+3*3600) / 86400) + DATE(1970,1,1))</f>
        <v>45772.379315891201</v>
      </c>
      <c r="M2695" t="s">
        <v>34</v>
      </c>
      <c r="N2695" t="s">
        <v>28</v>
      </c>
      <c r="O2695" t="s">
        <v>35</v>
      </c>
      <c r="P2695">
        <v>3.9409999999999998</v>
      </c>
      <c r="Q2695" t="s">
        <v>36</v>
      </c>
      <c r="R2695" t="s">
        <v>37</v>
      </c>
      <c r="S2695">
        <v>0.69299999999999995</v>
      </c>
      <c r="T2695">
        <v>0.69299999999999995</v>
      </c>
      <c r="U2695">
        <v>3.9409999999999998</v>
      </c>
      <c r="V2695">
        <v>-2.1848903999999998E-3</v>
      </c>
      <c r="W2695" t="s">
        <v>38</v>
      </c>
      <c r="X2695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695" s="4">
        <f>IF(bot_orders[[#This Row],[side]]="buy", bot_orders[[#This Row],[accFillSz]] + bot_orders[[#This Row],[fee]], -bot_orders[[#This Row],[accFillSz]])</f>
        <v>-3.9409999999999998</v>
      </c>
      <c r="Z2695" s="4">
        <f>IF(bot_orders[[#This Row],[side]]="sell",bot_orders[[#This Row],[accFillSz]]*bot_orders[[#This Row],[avgPx]]+bot_orders[[#This Row],[fee]], 0)</f>
        <v>2.7289281095999995</v>
      </c>
      <c r="AA2695" s="4">
        <f>IF(bot_orders[[#This Row],[side]]="sell",-bot_orders[[#This Row],[accFillSz]],bot_orders[[#This Row],[accFillSz]]+bot_orders[[#This Row],[fee]])</f>
        <v>-3.9409999999999998</v>
      </c>
      <c r="AB2695">
        <v>0</v>
      </c>
      <c r="AC2695" t="s">
        <v>39</v>
      </c>
      <c r="AD2695">
        <v>0</v>
      </c>
      <c r="AE2695" t="s">
        <v>40</v>
      </c>
      <c r="AF2695" t="s">
        <v>41</v>
      </c>
      <c r="AG2695" t="s">
        <v>42</v>
      </c>
      <c r="AH2695" t="s">
        <v>28</v>
      </c>
      <c r="AI2695">
        <v>-3.9409999999999998</v>
      </c>
      <c r="AJ2695">
        <v>2.72892811</v>
      </c>
    </row>
    <row r="2696" spans="1:36" x14ac:dyDescent="0.3">
      <c r="A2696">
        <v>3490</v>
      </c>
      <c r="B2696" t="s">
        <v>306</v>
      </c>
      <c r="C2696" t="s">
        <v>28</v>
      </c>
      <c r="D2696" t="s">
        <v>29</v>
      </c>
      <c r="E2696" t="s">
        <v>30</v>
      </c>
      <c r="F2696" t="s">
        <v>31</v>
      </c>
      <c r="G2696" t="s">
        <v>10820</v>
      </c>
      <c r="H2696" t="s">
        <v>10858</v>
      </c>
      <c r="I2696" s="4" t="s">
        <v>10856</v>
      </c>
      <c r="J2696" s="1">
        <f>((((bot_orders[[#This Row],[cTime]]/ 1000)+3*3600) / 86400) + DATE(1970,1,1))</f>
        <v>45772.353367812502</v>
      </c>
      <c r="K2696" s="4" t="s">
        <v>10857</v>
      </c>
      <c r="L2696" s="1">
        <f>((((bot_orders[[#This Row],[uTime]]/ 1000)+3*3600) / 86400) + DATE(1970,1,1))</f>
        <v>45772.360315729165</v>
      </c>
      <c r="M2696" t="s">
        <v>34</v>
      </c>
      <c r="N2696" t="s">
        <v>28</v>
      </c>
      <c r="O2696" t="s">
        <v>35</v>
      </c>
      <c r="P2696">
        <v>3.9409999999999998</v>
      </c>
      <c r="Q2696" t="s">
        <v>36</v>
      </c>
      <c r="R2696" t="s">
        <v>37</v>
      </c>
      <c r="S2696">
        <v>0.68969999999999998</v>
      </c>
      <c r="T2696">
        <v>0.68969999999999998</v>
      </c>
      <c r="U2696">
        <v>3.9409999999999998</v>
      </c>
      <c r="V2696">
        <v>-2.1744861999999998E-3</v>
      </c>
      <c r="W2696" t="s">
        <v>38</v>
      </c>
      <c r="X2696" s="4">
        <f>IF(bot_orders[[#This Row],[side]]="sell", bot_orders[[#This Row],[accFillSz]]*bot_orders[[#This Row],[avgPx]] + bot_orders[[#This Row],[fee]], -bot_orders[[#This Row],[accFillSz]]*bot_orders[[#This Row],[avgPx]])</f>
        <v>2.7159332138000001</v>
      </c>
      <c r="Y2696" s="4">
        <f>IF(bot_orders[[#This Row],[side]]="buy", bot_orders[[#This Row],[accFillSz]] + bot_orders[[#This Row],[fee]], -bot_orders[[#This Row],[accFillSz]])</f>
        <v>-3.9409999999999998</v>
      </c>
      <c r="Z2696" s="4">
        <f>IF(bot_orders[[#This Row],[side]]="sell",bot_orders[[#This Row],[accFillSz]]*bot_orders[[#This Row],[avgPx]]+bot_orders[[#This Row],[fee]], 0)</f>
        <v>2.7159332138000001</v>
      </c>
      <c r="AA2696" s="4">
        <f>IF(bot_orders[[#This Row],[side]]="sell",-bot_orders[[#This Row],[accFillSz]],bot_orders[[#This Row],[accFillSz]]+bot_orders[[#This Row],[fee]])</f>
        <v>-3.9409999999999998</v>
      </c>
      <c r="AB2696">
        <v>0</v>
      </c>
      <c r="AC2696" t="s">
        <v>39</v>
      </c>
      <c r="AD2696">
        <v>0</v>
      </c>
      <c r="AE2696" t="s">
        <v>40</v>
      </c>
      <c r="AF2696" t="s">
        <v>41</v>
      </c>
      <c r="AG2696" t="s">
        <v>42</v>
      </c>
      <c r="AH2696" t="s">
        <v>28</v>
      </c>
      <c r="AI2696">
        <v>-3.9409999999999998</v>
      </c>
      <c r="AJ2696">
        <v>2.7159332100000002</v>
      </c>
    </row>
    <row r="2697" spans="1:36" x14ac:dyDescent="0.3">
      <c r="A2697">
        <v>3492</v>
      </c>
      <c r="B2697" t="s">
        <v>306</v>
      </c>
      <c r="C2697" t="s">
        <v>28</v>
      </c>
      <c r="D2697" t="s">
        <v>29</v>
      </c>
      <c r="E2697" t="s">
        <v>30</v>
      </c>
      <c r="F2697" t="s">
        <v>31</v>
      </c>
      <c r="G2697" t="s">
        <v>10862</v>
      </c>
      <c r="H2697" t="s">
        <v>10863</v>
      </c>
      <c r="I2697" s="4" t="s">
        <v>10860</v>
      </c>
      <c r="J2697" s="1">
        <f>((((bot_orders[[#This Row],[cTime]]/ 1000)+3*3600) / 86400) + DATE(1970,1,1))</f>
        <v>45772.360315752318</v>
      </c>
      <c r="K2697" s="4" t="s">
        <v>10864</v>
      </c>
      <c r="L2697" s="1">
        <f>((((bot_orders[[#This Row],[uTime]]/ 1000)+3*3600) / 86400) + DATE(1970,1,1))</f>
        <v>45772.426820127315</v>
      </c>
      <c r="M2697" t="s">
        <v>34</v>
      </c>
      <c r="N2697" t="s">
        <v>28</v>
      </c>
      <c r="O2697" t="s">
        <v>35</v>
      </c>
      <c r="P2697">
        <v>3.9449999999999998</v>
      </c>
      <c r="Q2697" t="s">
        <v>36</v>
      </c>
      <c r="R2697" t="s">
        <v>55</v>
      </c>
      <c r="S2697">
        <v>0.6865</v>
      </c>
      <c r="T2697">
        <v>0.6865</v>
      </c>
      <c r="U2697">
        <v>3.9449999999999998</v>
      </c>
      <c r="V2697">
        <v>-3.156E-3</v>
      </c>
      <c r="W2697" t="s">
        <v>39</v>
      </c>
      <c r="X2697" s="4">
        <f>IF(bot_orders[[#This Row],[side]]="sell", bot_orders[[#This Row],[accFillSz]]*bot_orders[[#This Row],[avgPx]] + bot_orders[[#This Row],[fee]], -bot_orders[[#This Row],[accFillSz]]*bot_orders[[#This Row],[avgPx]])</f>
        <v>-2.7082424999999999</v>
      </c>
      <c r="Y2697" s="4">
        <f>IF(bot_orders[[#This Row],[side]]="buy", bot_orders[[#This Row],[accFillSz]] + bot_orders[[#This Row],[fee]], -bot_orders[[#This Row],[accFillSz]])</f>
        <v>3.9418439999999997</v>
      </c>
      <c r="Z2697" s="4">
        <f>IF(bot_orders[[#This Row],[side]]="sell",bot_orders[[#This Row],[accFillSz]]*bot_orders[[#This Row],[avgPx]]+bot_orders[[#This Row],[fee]], 0)</f>
        <v>0</v>
      </c>
      <c r="AA2697" s="4">
        <f>IF(bot_orders[[#This Row],[side]]="sell",-bot_orders[[#This Row],[accFillSz]],bot_orders[[#This Row],[accFillSz]]+bot_orders[[#This Row],[fee]])</f>
        <v>3.9418439999999997</v>
      </c>
      <c r="AB2697">
        <v>0</v>
      </c>
      <c r="AC2697" t="s">
        <v>38</v>
      </c>
      <c r="AD2697">
        <v>0</v>
      </c>
      <c r="AE2697" t="s">
        <v>40</v>
      </c>
      <c r="AF2697" t="s">
        <v>41</v>
      </c>
      <c r="AG2697" t="s">
        <v>42</v>
      </c>
      <c r="AH2697" t="s">
        <v>28</v>
      </c>
      <c r="AI2697">
        <v>3.9418440000000001</v>
      </c>
      <c r="AJ2697">
        <v>-2.7082424999999999</v>
      </c>
    </row>
    <row r="2698" spans="1:36" x14ac:dyDescent="0.3">
      <c r="A2698">
        <v>3493</v>
      </c>
      <c r="B2698" t="s">
        <v>306</v>
      </c>
      <c r="C2698" t="s">
        <v>28</v>
      </c>
      <c r="D2698" t="s">
        <v>29</v>
      </c>
      <c r="E2698" t="s">
        <v>30</v>
      </c>
      <c r="F2698" t="s">
        <v>31</v>
      </c>
      <c r="G2698" t="s">
        <v>10865</v>
      </c>
      <c r="H2698" t="s">
        <v>10866</v>
      </c>
      <c r="I2698" s="4" t="s">
        <v>10867</v>
      </c>
      <c r="J2698" s="1">
        <f>((((bot_orders[[#This Row],[cTime]]/ 1000)+3*3600) / 86400) + DATE(1970,1,1))</f>
        <v>45772.379315914353</v>
      </c>
      <c r="K2698" s="4" t="s">
        <v>10868</v>
      </c>
      <c r="L2698" s="1">
        <f>((((bot_orders[[#This Row],[uTime]]/ 1000)+3*3600) / 86400) + DATE(1970,1,1))</f>
        <v>45772.392234398154</v>
      </c>
      <c r="M2698" t="s">
        <v>34</v>
      </c>
      <c r="N2698" t="s">
        <v>28</v>
      </c>
      <c r="O2698" t="s">
        <v>35</v>
      </c>
      <c r="P2698">
        <v>3.9449999999999998</v>
      </c>
      <c r="Q2698" t="s">
        <v>36</v>
      </c>
      <c r="R2698" t="s">
        <v>55</v>
      </c>
      <c r="S2698">
        <v>0.68969999999999998</v>
      </c>
      <c r="T2698">
        <v>0.68969999999999998</v>
      </c>
      <c r="U2698">
        <v>3.9449999999999998</v>
      </c>
      <c r="V2698">
        <v>-3.156E-3</v>
      </c>
      <c r="W2698" t="s">
        <v>39</v>
      </c>
      <c r="X2698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698" s="4">
        <f>IF(bot_orders[[#This Row],[side]]="buy", bot_orders[[#This Row],[accFillSz]] + bot_orders[[#This Row],[fee]], -bot_orders[[#This Row],[accFillSz]])</f>
        <v>3.9418439999999997</v>
      </c>
      <c r="Z2698" s="4">
        <f>IF(bot_orders[[#This Row],[side]]="sell",bot_orders[[#This Row],[accFillSz]]*bot_orders[[#This Row],[avgPx]]+bot_orders[[#This Row],[fee]], 0)</f>
        <v>0</v>
      </c>
      <c r="AA2698" s="4">
        <f>IF(bot_orders[[#This Row],[side]]="sell",-bot_orders[[#This Row],[accFillSz]],bot_orders[[#This Row],[accFillSz]]+bot_orders[[#This Row],[fee]])</f>
        <v>3.9418439999999997</v>
      </c>
      <c r="AB2698">
        <v>0</v>
      </c>
      <c r="AC2698" t="s">
        <v>38</v>
      </c>
      <c r="AD2698">
        <v>0</v>
      </c>
      <c r="AE2698" t="s">
        <v>40</v>
      </c>
      <c r="AF2698" t="s">
        <v>41</v>
      </c>
      <c r="AG2698" t="s">
        <v>42</v>
      </c>
      <c r="AH2698" t="s">
        <v>28</v>
      </c>
      <c r="AI2698">
        <v>3.9418440000000001</v>
      </c>
      <c r="AJ2698">
        <v>-2.7208665000000001</v>
      </c>
    </row>
    <row r="2699" spans="1:36" x14ac:dyDescent="0.3">
      <c r="A2699">
        <v>3496</v>
      </c>
      <c r="B2699" t="s">
        <v>306</v>
      </c>
      <c r="C2699" t="s">
        <v>28</v>
      </c>
      <c r="D2699" t="s">
        <v>29</v>
      </c>
      <c r="E2699" t="s">
        <v>30</v>
      </c>
      <c r="F2699" t="s">
        <v>31</v>
      </c>
      <c r="G2699" t="s">
        <v>10875</v>
      </c>
      <c r="H2699" t="s">
        <v>10876</v>
      </c>
      <c r="I2699" s="4" t="s">
        <v>10877</v>
      </c>
      <c r="J2699" s="1">
        <f>((((bot_orders[[#This Row],[cTime]]/ 1000)+3*3600) / 86400) + DATE(1970,1,1))</f>
        <v>45772.384020613426</v>
      </c>
      <c r="K2699" s="4" t="s">
        <v>10878</v>
      </c>
      <c r="L2699" s="1">
        <f>((((bot_orders[[#This Row],[uTime]]/ 1000)+3*3600) / 86400) + DATE(1970,1,1))</f>
        <v>45772.386159456015</v>
      </c>
      <c r="M2699" t="s">
        <v>34</v>
      </c>
      <c r="N2699" t="s">
        <v>28</v>
      </c>
      <c r="O2699" t="s">
        <v>35</v>
      </c>
      <c r="P2699">
        <v>3.9449999999999998</v>
      </c>
      <c r="Q2699" t="s">
        <v>36</v>
      </c>
      <c r="R2699" t="s">
        <v>55</v>
      </c>
      <c r="S2699">
        <v>0.69299999999999995</v>
      </c>
      <c r="T2699">
        <v>0.69299999999999995</v>
      </c>
      <c r="U2699">
        <v>3.9449999999999998</v>
      </c>
      <c r="V2699">
        <v>-3.156E-3</v>
      </c>
      <c r="W2699" t="s">
        <v>39</v>
      </c>
      <c r="X2699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699" s="4">
        <f>IF(bot_orders[[#This Row],[side]]="buy", bot_orders[[#This Row],[accFillSz]] + bot_orders[[#This Row],[fee]], -bot_orders[[#This Row],[accFillSz]])</f>
        <v>3.9418439999999997</v>
      </c>
      <c r="Z2699" s="4">
        <f>IF(bot_orders[[#This Row],[side]]="sell",bot_orders[[#This Row],[accFillSz]]*bot_orders[[#This Row],[avgPx]]+bot_orders[[#This Row],[fee]], 0)</f>
        <v>0</v>
      </c>
      <c r="AA2699" s="4">
        <f>IF(bot_orders[[#This Row],[side]]="sell",-bot_orders[[#This Row],[accFillSz]],bot_orders[[#This Row],[accFillSz]]+bot_orders[[#This Row],[fee]])</f>
        <v>3.9418439999999997</v>
      </c>
      <c r="AB2699">
        <v>0</v>
      </c>
      <c r="AC2699" t="s">
        <v>38</v>
      </c>
      <c r="AD2699">
        <v>0</v>
      </c>
      <c r="AE2699" t="s">
        <v>40</v>
      </c>
      <c r="AF2699" t="s">
        <v>41</v>
      </c>
      <c r="AG2699" t="s">
        <v>42</v>
      </c>
      <c r="AH2699" t="s">
        <v>28</v>
      </c>
      <c r="AI2699">
        <v>3.9418440000000001</v>
      </c>
      <c r="AJ2699">
        <v>-2.7338849999999999</v>
      </c>
    </row>
    <row r="2700" spans="1:36" x14ac:dyDescent="0.3">
      <c r="A2700">
        <v>3499</v>
      </c>
      <c r="B2700" t="s">
        <v>306</v>
      </c>
      <c r="C2700" t="s">
        <v>28</v>
      </c>
      <c r="D2700" t="s">
        <v>29</v>
      </c>
      <c r="E2700" t="s">
        <v>30</v>
      </c>
      <c r="F2700" t="s">
        <v>31</v>
      </c>
      <c r="G2700" t="s">
        <v>10875</v>
      </c>
      <c r="H2700" t="s">
        <v>10885</v>
      </c>
      <c r="I2700" s="4" t="s">
        <v>10886</v>
      </c>
      <c r="J2700" s="1">
        <f>((((bot_orders[[#This Row],[cTime]]/ 1000)+3*3600) / 86400) + DATE(1970,1,1))</f>
        <v>45772.386159479167</v>
      </c>
      <c r="K2700" s="4" t="s">
        <v>10887</v>
      </c>
      <c r="L2700" s="1">
        <f>((((bot_orders[[#This Row],[uTime]]/ 1000)+3*3600) / 86400) + DATE(1970,1,1))</f>
        <v>45772.40107680556</v>
      </c>
      <c r="M2700" t="s">
        <v>34</v>
      </c>
      <c r="N2700" t="s">
        <v>28</v>
      </c>
      <c r="O2700" t="s">
        <v>35</v>
      </c>
      <c r="P2700">
        <v>3.9409999999999998</v>
      </c>
      <c r="Q2700" t="s">
        <v>36</v>
      </c>
      <c r="R2700" t="s">
        <v>37</v>
      </c>
      <c r="S2700">
        <v>0.69630000000000003</v>
      </c>
      <c r="T2700">
        <v>0.69630000000000003</v>
      </c>
      <c r="U2700">
        <v>3.9409999999999998</v>
      </c>
      <c r="V2700">
        <v>-2.1952946000000002E-3</v>
      </c>
      <c r="W2700" t="s">
        <v>38</v>
      </c>
      <c r="X2700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700" s="4">
        <f>IF(bot_orders[[#This Row],[side]]="buy", bot_orders[[#This Row],[accFillSz]] + bot_orders[[#This Row],[fee]], -bot_orders[[#This Row],[accFillSz]])</f>
        <v>-3.9409999999999998</v>
      </c>
      <c r="Z2700" s="4">
        <f>IF(bot_orders[[#This Row],[side]]="sell",bot_orders[[#This Row],[accFillSz]]*bot_orders[[#This Row],[avgPx]]+bot_orders[[#This Row],[fee]], 0)</f>
        <v>2.7419230053999999</v>
      </c>
      <c r="AA2700" s="4">
        <f>IF(bot_orders[[#This Row],[side]]="sell",-bot_orders[[#This Row],[accFillSz]],bot_orders[[#This Row],[accFillSz]]+bot_orders[[#This Row],[fee]])</f>
        <v>-3.9409999999999998</v>
      </c>
      <c r="AB2700">
        <v>0</v>
      </c>
      <c r="AC2700" t="s">
        <v>39</v>
      </c>
      <c r="AD2700">
        <v>0</v>
      </c>
      <c r="AE2700" t="s">
        <v>40</v>
      </c>
      <c r="AF2700" t="s">
        <v>41</v>
      </c>
      <c r="AG2700" t="s">
        <v>42</v>
      </c>
      <c r="AH2700" t="s">
        <v>28</v>
      </c>
      <c r="AI2700">
        <v>-3.9409999999999998</v>
      </c>
      <c r="AJ2700">
        <v>2.7419230099999998</v>
      </c>
    </row>
    <row r="2701" spans="1:36" x14ac:dyDescent="0.3">
      <c r="A2701">
        <v>3501</v>
      </c>
      <c r="B2701" t="s">
        <v>306</v>
      </c>
      <c r="C2701" t="s">
        <v>28</v>
      </c>
      <c r="D2701" t="s">
        <v>29</v>
      </c>
      <c r="E2701" t="s">
        <v>30</v>
      </c>
      <c r="F2701" t="s">
        <v>31</v>
      </c>
      <c r="G2701" t="s">
        <v>10865</v>
      </c>
      <c r="H2701" t="s">
        <v>10891</v>
      </c>
      <c r="I2701" s="4" t="s">
        <v>10892</v>
      </c>
      <c r="J2701" s="1">
        <f>((((bot_orders[[#This Row],[cTime]]/ 1000)+3*3600) / 86400) + DATE(1970,1,1))</f>
        <v>45772.392234421292</v>
      </c>
      <c r="K2701" s="4" t="s">
        <v>10890</v>
      </c>
      <c r="L2701" s="1">
        <f>((((bot_orders[[#This Row],[uTime]]/ 1000)+3*3600) / 86400) + DATE(1970,1,1))</f>
        <v>45772.394567013893</v>
      </c>
      <c r="M2701" t="s">
        <v>34</v>
      </c>
      <c r="N2701" t="s">
        <v>28</v>
      </c>
      <c r="O2701" t="s">
        <v>35</v>
      </c>
      <c r="P2701">
        <v>3.9409999999999998</v>
      </c>
      <c r="Q2701" t="s">
        <v>36</v>
      </c>
      <c r="R2701" t="s">
        <v>37</v>
      </c>
      <c r="S2701">
        <v>0.69299999999999995</v>
      </c>
      <c r="T2701">
        <v>0.69299999999999995</v>
      </c>
      <c r="U2701">
        <v>3.9409999999999998</v>
      </c>
      <c r="V2701">
        <v>-2.1848903999999998E-3</v>
      </c>
      <c r="W2701" t="s">
        <v>38</v>
      </c>
      <c r="X2701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701" s="4">
        <f>IF(bot_orders[[#This Row],[side]]="buy", bot_orders[[#This Row],[accFillSz]] + bot_orders[[#This Row],[fee]], -bot_orders[[#This Row],[accFillSz]])</f>
        <v>-3.9409999999999998</v>
      </c>
      <c r="Z2701" s="4">
        <f>IF(bot_orders[[#This Row],[side]]="sell",bot_orders[[#This Row],[accFillSz]]*bot_orders[[#This Row],[avgPx]]+bot_orders[[#This Row],[fee]], 0)</f>
        <v>2.7289281095999995</v>
      </c>
      <c r="AA2701" s="4">
        <f>IF(bot_orders[[#This Row],[side]]="sell",-bot_orders[[#This Row],[accFillSz]],bot_orders[[#This Row],[accFillSz]]+bot_orders[[#This Row],[fee]])</f>
        <v>-3.9409999999999998</v>
      </c>
      <c r="AB2701">
        <v>0</v>
      </c>
      <c r="AC2701" t="s">
        <v>39</v>
      </c>
      <c r="AD2701">
        <v>0</v>
      </c>
      <c r="AE2701" t="s">
        <v>40</v>
      </c>
      <c r="AF2701" t="s">
        <v>41</v>
      </c>
      <c r="AG2701" t="s">
        <v>42</v>
      </c>
      <c r="AH2701" t="s">
        <v>28</v>
      </c>
      <c r="AI2701">
        <v>-3.9409999999999998</v>
      </c>
      <c r="AJ2701">
        <v>2.72892811</v>
      </c>
    </row>
    <row r="2702" spans="1:36" x14ac:dyDescent="0.3">
      <c r="A2702">
        <v>3504</v>
      </c>
      <c r="B2702" t="s">
        <v>306</v>
      </c>
      <c r="C2702" t="s">
        <v>28</v>
      </c>
      <c r="D2702" t="s">
        <v>29</v>
      </c>
      <c r="E2702" t="s">
        <v>30</v>
      </c>
      <c r="F2702" t="s">
        <v>31</v>
      </c>
      <c r="G2702" t="s">
        <v>10898</v>
      </c>
      <c r="H2702" t="s">
        <v>10899</v>
      </c>
      <c r="I2702" s="4" t="s">
        <v>10896</v>
      </c>
      <c r="J2702" s="1">
        <f>((((bot_orders[[#This Row],[cTime]]/ 1000)+3*3600) / 86400) + DATE(1970,1,1))</f>
        <v>45772.394567037038</v>
      </c>
      <c r="K2702" s="4" t="s">
        <v>10900</v>
      </c>
      <c r="L2702" s="1">
        <f>((((bot_orders[[#This Row],[uTime]]/ 1000)+3*3600) / 86400) + DATE(1970,1,1))</f>
        <v>45772.414647997684</v>
      </c>
      <c r="M2702" t="s">
        <v>34</v>
      </c>
      <c r="N2702" t="s">
        <v>28</v>
      </c>
      <c r="O2702" t="s">
        <v>35</v>
      </c>
      <c r="P2702">
        <v>3.9449999999999998</v>
      </c>
      <c r="Q2702" t="s">
        <v>36</v>
      </c>
      <c r="R2702" t="s">
        <v>55</v>
      </c>
      <c r="S2702">
        <v>0.68969999999999998</v>
      </c>
      <c r="T2702">
        <v>0.68969999999999998</v>
      </c>
      <c r="U2702">
        <v>3.9449999999999998</v>
      </c>
      <c r="V2702">
        <v>-3.156E-3</v>
      </c>
      <c r="W2702" t="s">
        <v>39</v>
      </c>
      <c r="X2702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702" s="4">
        <f>IF(bot_orders[[#This Row],[side]]="buy", bot_orders[[#This Row],[accFillSz]] + bot_orders[[#This Row],[fee]], -bot_orders[[#This Row],[accFillSz]])</f>
        <v>3.9418439999999997</v>
      </c>
      <c r="Z2702" s="4">
        <f>IF(bot_orders[[#This Row],[side]]="sell",bot_orders[[#This Row],[accFillSz]]*bot_orders[[#This Row],[avgPx]]+bot_orders[[#This Row],[fee]], 0)</f>
        <v>0</v>
      </c>
      <c r="AA2702" s="4">
        <f>IF(bot_orders[[#This Row],[side]]="sell",-bot_orders[[#This Row],[accFillSz]],bot_orders[[#This Row],[accFillSz]]+bot_orders[[#This Row],[fee]])</f>
        <v>3.9418439999999997</v>
      </c>
      <c r="AB2702">
        <v>0</v>
      </c>
      <c r="AC2702" t="s">
        <v>38</v>
      </c>
      <c r="AD2702">
        <v>0</v>
      </c>
      <c r="AE2702" t="s">
        <v>40</v>
      </c>
      <c r="AF2702" t="s">
        <v>41</v>
      </c>
      <c r="AG2702" t="s">
        <v>42</v>
      </c>
      <c r="AH2702" t="s">
        <v>28</v>
      </c>
      <c r="AI2702">
        <v>3.9418440000000001</v>
      </c>
      <c r="AJ2702">
        <v>-2.7208665000000001</v>
      </c>
    </row>
    <row r="2703" spans="1:36" x14ac:dyDescent="0.3">
      <c r="A2703">
        <v>3506</v>
      </c>
      <c r="B2703" t="s">
        <v>306</v>
      </c>
      <c r="C2703" t="s">
        <v>28</v>
      </c>
      <c r="D2703" t="s">
        <v>29</v>
      </c>
      <c r="E2703" t="s">
        <v>30</v>
      </c>
      <c r="F2703" t="s">
        <v>31</v>
      </c>
      <c r="G2703" t="s">
        <v>10904</v>
      </c>
      <c r="H2703" t="s">
        <v>10905</v>
      </c>
      <c r="I2703" s="4" t="s">
        <v>10906</v>
      </c>
      <c r="J2703" s="1">
        <f>((((bot_orders[[#This Row],[cTime]]/ 1000)+3*3600) / 86400) + DATE(1970,1,1))</f>
        <v>45772.401076828704</v>
      </c>
      <c r="K2703" s="4" t="s">
        <v>10907</v>
      </c>
      <c r="L2703" s="1">
        <f>((((bot_orders[[#This Row],[uTime]]/ 1000)+3*3600) / 86400) + DATE(1970,1,1))</f>
        <v>45772.403027743057</v>
      </c>
      <c r="M2703" t="s">
        <v>34</v>
      </c>
      <c r="N2703" t="s">
        <v>28</v>
      </c>
      <c r="O2703" t="s">
        <v>35</v>
      </c>
      <c r="P2703">
        <v>3.9449999999999998</v>
      </c>
      <c r="Q2703" t="s">
        <v>36</v>
      </c>
      <c r="R2703" t="s">
        <v>55</v>
      </c>
      <c r="S2703">
        <v>0.69299999999999995</v>
      </c>
      <c r="T2703">
        <v>0.69299999999999995</v>
      </c>
      <c r="U2703">
        <v>3.9449999999999998</v>
      </c>
      <c r="V2703">
        <v>-3.156E-3</v>
      </c>
      <c r="W2703" t="s">
        <v>39</v>
      </c>
      <c r="X2703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703" s="4">
        <f>IF(bot_orders[[#This Row],[side]]="buy", bot_orders[[#This Row],[accFillSz]] + bot_orders[[#This Row],[fee]], -bot_orders[[#This Row],[accFillSz]])</f>
        <v>3.9418439999999997</v>
      </c>
      <c r="Z2703" s="4">
        <f>IF(bot_orders[[#This Row],[side]]="sell",bot_orders[[#This Row],[accFillSz]]*bot_orders[[#This Row],[avgPx]]+bot_orders[[#This Row],[fee]], 0)</f>
        <v>0</v>
      </c>
      <c r="AA2703" s="4">
        <f>IF(bot_orders[[#This Row],[side]]="sell",-bot_orders[[#This Row],[accFillSz]],bot_orders[[#This Row],[accFillSz]]+bot_orders[[#This Row],[fee]])</f>
        <v>3.9418439999999997</v>
      </c>
      <c r="AB2703">
        <v>0</v>
      </c>
      <c r="AC2703" t="s">
        <v>38</v>
      </c>
      <c r="AD2703">
        <v>0</v>
      </c>
      <c r="AE2703" t="s">
        <v>40</v>
      </c>
      <c r="AF2703" t="s">
        <v>41</v>
      </c>
      <c r="AG2703" t="s">
        <v>42</v>
      </c>
      <c r="AH2703" t="s">
        <v>28</v>
      </c>
      <c r="AI2703">
        <v>3.9418440000000001</v>
      </c>
      <c r="AJ2703">
        <v>-2.7338849999999999</v>
      </c>
    </row>
    <row r="2704" spans="1:36" x14ac:dyDescent="0.3">
      <c r="A2704">
        <v>3507</v>
      </c>
      <c r="B2704" t="s">
        <v>306</v>
      </c>
      <c r="C2704" t="s">
        <v>28</v>
      </c>
      <c r="D2704" t="s">
        <v>29</v>
      </c>
      <c r="E2704" t="s">
        <v>30</v>
      </c>
      <c r="F2704" t="s">
        <v>31</v>
      </c>
      <c r="G2704" t="s">
        <v>10904</v>
      </c>
      <c r="H2704" t="s">
        <v>10908</v>
      </c>
      <c r="I2704" s="4" t="s">
        <v>10909</v>
      </c>
      <c r="J2704" s="1">
        <f>((((bot_orders[[#This Row],[cTime]]/ 1000)+3*3600) / 86400) + DATE(1970,1,1))</f>
        <v>45772.403027766202</v>
      </c>
      <c r="K2704" s="4" t="s">
        <v>10910</v>
      </c>
      <c r="L2704" s="1">
        <f>((((bot_orders[[#This Row],[uTime]]/ 1000)+3*3600) / 86400) + DATE(1970,1,1))</f>
        <v>45772.421866192133</v>
      </c>
      <c r="M2704" t="s">
        <v>34</v>
      </c>
      <c r="N2704" t="s">
        <v>28</v>
      </c>
      <c r="O2704" t="s">
        <v>35</v>
      </c>
      <c r="P2704">
        <v>3.9409999999999998</v>
      </c>
      <c r="Q2704" t="s">
        <v>36</v>
      </c>
      <c r="R2704" t="s">
        <v>37</v>
      </c>
      <c r="S2704">
        <v>0.69630000000000003</v>
      </c>
      <c r="T2704">
        <v>0.69630000000000003</v>
      </c>
      <c r="U2704">
        <v>3.9409999999999998</v>
      </c>
      <c r="V2704">
        <v>-2.1952946000000002E-3</v>
      </c>
      <c r="W2704" t="s">
        <v>38</v>
      </c>
      <c r="X2704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704" s="4">
        <f>IF(bot_orders[[#This Row],[side]]="buy", bot_orders[[#This Row],[accFillSz]] + bot_orders[[#This Row],[fee]], -bot_orders[[#This Row],[accFillSz]])</f>
        <v>-3.9409999999999998</v>
      </c>
      <c r="Z2704" s="4">
        <f>IF(bot_orders[[#This Row],[side]]="sell",bot_orders[[#This Row],[accFillSz]]*bot_orders[[#This Row],[avgPx]]+bot_orders[[#This Row],[fee]], 0)</f>
        <v>2.7419230053999999</v>
      </c>
      <c r="AA2704" s="4">
        <f>IF(bot_orders[[#This Row],[side]]="sell",-bot_orders[[#This Row],[accFillSz]],bot_orders[[#This Row],[accFillSz]]+bot_orders[[#This Row],[fee]])</f>
        <v>-3.9409999999999998</v>
      </c>
      <c r="AB2704">
        <v>0</v>
      </c>
      <c r="AC2704" t="s">
        <v>39</v>
      </c>
      <c r="AD2704">
        <v>0</v>
      </c>
      <c r="AE2704" t="s">
        <v>40</v>
      </c>
      <c r="AF2704" t="s">
        <v>41</v>
      </c>
      <c r="AG2704" t="s">
        <v>42</v>
      </c>
      <c r="AH2704" t="s">
        <v>28</v>
      </c>
      <c r="AI2704">
        <v>-3.9409999999999998</v>
      </c>
      <c r="AJ2704">
        <v>2.7419230099999998</v>
      </c>
    </row>
    <row r="2705" spans="1:36" x14ac:dyDescent="0.3">
      <c r="A2705">
        <v>3509</v>
      </c>
      <c r="B2705" t="s">
        <v>306</v>
      </c>
      <c r="C2705" t="s">
        <v>28</v>
      </c>
      <c r="D2705" t="s">
        <v>29</v>
      </c>
      <c r="E2705" t="s">
        <v>30</v>
      </c>
      <c r="F2705" t="s">
        <v>31</v>
      </c>
      <c r="G2705" t="s">
        <v>10898</v>
      </c>
      <c r="H2705" t="s">
        <v>10914</v>
      </c>
      <c r="I2705" s="4" t="s">
        <v>10915</v>
      </c>
      <c r="J2705" s="1">
        <f>((((bot_orders[[#This Row],[cTime]]/ 1000)+3*3600) / 86400) + DATE(1970,1,1))</f>
        <v>45772.414648020829</v>
      </c>
      <c r="K2705" s="4" t="s">
        <v>10916</v>
      </c>
      <c r="L2705" s="1">
        <f>((((bot_orders[[#This Row],[uTime]]/ 1000)+3*3600) / 86400) + DATE(1970,1,1))</f>
        <v>45772.420289502319</v>
      </c>
      <c r="M2705" t="s">
        <v>34</v>
      </c>
      <c r="N2705" t="s">
        <v>28</v>
      </c>
      <c r="O2705" t="s">
        <v>35</v>
      </c>
      <c r="P2705">
        <v>3.9409999999999998</v>
      </c>
      <c r="Q2705" t="s">
        <v>36</v>
      </c>
      <c r="R2705" t="s">
        <v>37</v>
      </c>
      <c r="S2705">
        <v>0.69299999999999995</v>
      </c>
      <c r="T2705">
        <v>0.69299999999999995</v>
      </c>
      <c r="U2705">
        <v>3.9409999999999998</v>
      </c>
      <c r="V2705">
        <v>-2.1848903999999998E-3</v>
      </c>
      <c r="W2705" t="s">
        <v>38</v>
      </c>
      <c r="X2705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705" s="4">
        <f>IF(bot_orders[[#This Row],[side]]="buy", bot_orders[[#This Row],[accFillSz]] + bot_orders[[#This Row],[fee]], -bot_orders[[#This Row],[accFillSz]])</f>
        <v>-3.9409999999999998</v>
      </c>
      <c r="Z2705" s="4">
        <f>IF(bot_orders[[#This Row],[side]]="sell",bot_orders[[#This Row],[accFillSz]]*bot_orders[[#This Row],[avgPx]]+bot_orders[[#This Row],[fee]], 0)</f>
        <v>2.7289281095999995</v>
      </c>
      <c r="AA2705" s="4">
        <f>IF(bot_orders[[#This Row],[side]]="sell",-bot_orders[[#This Row],[accFillSz]],bot_orders[[#This Row],[accFillSz]]+bot_orders[[#This Row],[fee]])</f>
        <v>-3.9409999999999998</v>
      </c>
      <c r="AB2705">
        <v>0</v>
      </c>
      <c r="AC2705" t="s">
        <v>39</v>
      </c>
      <c r="AD2705">
        <v>0</v>
      </c>
      <c r="AE2705" t="s">
        <v>40</v>
      </c>
      <c r="AF2705" t="s">
        <v>41</v>
      </c>
      <c r="AG2705" t="s">
        <v>42</v>
      </c>
      <c r="AH2705" t="s">
        <v>28</v>
      </c>
      <c r="AI2705">
        <v>-3.9409999999999998</v>
      </c>
      <c r="AJ2705">
        <v>2.72892811</v>
      </c>
    </row>
    <row r="2706" spans="1:36" x14ac:dyDescent="0.3">
      <c r="A2706">
        <v>3510</v>
      </c>
      <c r="B2706" t="s">
        <v>306</v>
      </c>
      <c r="C2706" t="s">
        <v>28</v>
      </c>
      <c r="D2706" t="s">
        <v>29</v>
      </c>
      <c r="E2706" t="s">
        <v>30</v>
      </c>
      <c r="F2706" t="s">
        <v>31</v>
      </c>
      <c r="G2706" t="s">
        <v>10917</v>
      </c>
      <c r="H2706" t="s">
        <v>10918</v>
      </c>
      <c r="I2706" s="4" t="s">
        <v>10919</v>
      </c>
      <c r="J2706" s="1">
        <f>((((bot_orders[[#This Row],[cTime]]/ 1000)+3*3600) / 86400) + DATE(1970,1,1))</f>
        <v>45772.420289525464</v>
      </c>
      <c r="K2706" s="4" t="s">
        <v>10920</v>
      </c>
      <c r="L2706" s="1">
        <f>((((bot_orders[[#This Row],[uTime]]/ 1000)+3*3600) / 86400) + DATE(1970,1,1))</f>
        <v>45772.425833668982</v>
      </c>
      <c r="M2706" t="s">
        <v>34</v>
      </c>
      <c r="N2706" t="s">
        <v>28</v>
      </c>
      <c r="O2706" t="s">
        <v>35</v>
      </c>
      <c r="P2706">
        <v>3.9449999999999998</v>
      </c>
      <c r="Q2706" t="s">
        <v>36</v>
      </c>
      <c r="R2706" t="s">
        <v>55</v>
      </c>
      <c r="S2706">
        <v>0.68969999999999998</v>
      </c>
      <c r="T2706">
        <v>0.68969999999999998</v>
      </c>
      <c r="U2706">
        <v>3.9449999999999998</v>
      </c>
      <c r="V2706">
        <v>-3.156E-3</v>
      </c>
      <c r="W2706" t="s">
        <v>39</v>
      </c>
      <c r="X2706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706" s="4">
        <f>IF(bot_orders[[#This Row],[side]]="buy", bot_orders[[#This Row],[accFillSz]] + bot_orders[[#This Row],[fee]], -bot_orders[[#This Row],[accFillSz]])</f>
        <v>3.9418439999999997</v>
      </c>
      <c r="Z2706" s="4">
        <f>IF(bot_orders[[#This Row],[side]]="sell",bot_orders[[#This Row],[accFillSz]]*bot_orders[[#This Row],[avgPx]]+bot_orders[[#This Row],[fee]], 0)</f>
        <v>0</v>
      </c>
      <c r="AA2706" s="4">
        <f>IF(bot_orders[[#This Row],[side]]="sell",-bot_orders[[#This Row],[accFillSz]],bot_orders[[#This Row],[accFillSz]]+bot_orders[[#This Row],[fee]])</f>
        <v>3.9418439999999997</v>
      </c>
      <c r="AB2706">
        <v>0</v>
      </c>
      <c r="AC2706" t="s">
        <v>38</v>
      </c>
      <c r="AD2706">
        <v>0</v>
      </c>
      <c r="AE2706" t="s">
        <v>40</v>
      </c>
      <c r="AF2706" t="s">
        <v>41</v>
      </c>
      <c r="AG2706" t="s">
        <v>42</v>
      </c>
      <c r="AH2706" t="s">
        <v>28</v>
      </c>
      <c r="AI2706">
        <v>3.9418440000000001</v>
      </c>
      <c r="AJ2706">
        <v>-2.7208665000000001</v>
      </c>
    </row>
    <row r="2707" spans="1:36" x14ac:dyDescent="0.3">
      <c r="A2707">
        <v>3512</v>
      </c>
      <c r="B2707" t="s">
        <v>306</v>
      </c>
      <c r="C2707" t="s">
        <v>28</v>
      </c>
      <c r="D2707" t="s">
        <v>29</v>
      </c>
      <c r="E2707" t="s">
        <v>30</v>
      </c>
      <c r="F2707" t="s">
        <v>31</v>
      </c>
      <c r="G2707" t="s">
        <v>10924</v>
      </c>
      <c r="H2707" t="s">
        <v>10925</v>
      </c>
      <c r="I2707" s="4" t="s">
        <v>10926</v>
      </c>
      <c r="J2707" s="1">
        <f>((((bot_orders[[#This Row],[cTime]]/ 1000)+3*3600) / 86400) + DATE(1970,1,1))</f>
        <v>45772.421866215278</v>
      </c>
      <c r="K2707" s="4" t="s">
        <v>10927</v>
      </c>
      <c r="L2707" s="1">
        <f>((((bot_orders[[#This Row],[uTime]]/ 1000)+3*3600) / 86400) + DATE(1970,1,1))</f>
        <v>45772.424063680555</v>
      </c>
      <c r="M2707" t="s">
        <v>34</v>
      </c>
      <c r="N2707" t="s">
        <v>28</v>
      </c>
      <c r="O2707" t="s">
        <v>35</v>
      </c>
      <c r="P2707">
        <v>3.9449999999999998</v>
      </c>
      <c r="Q2707" t="s">
        <v>36</v>
      </c>
      <c r="R2707" t="s">
        <v>55</v>
      </c>
      <c r="S2707">
        <v>0.69299999999999995</v>
      </c>
      <c r="T2707">
        <v>0.69299999999999995</v>
      </c>
      <c r="U2707">
        <v>3.9449999999999998</v>
      </c>
      <c r="V2707">
        <v>-3.156E-3</v>
      </c>
      <c r="W2707" t="s">
        <v>39</v>
      </c>
      <c r="X2707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707" s="4">
        <f>IF(bot_orders[[#This Row],[side]]="buy", bot_orders[[#This Row],[accFillSz]] + bot_orders[[#This Row],[fee]], -bot_orders[[#This Row],[accFillSz]])</f>
        <v>3.9418439999999997</v>
      </c>
      <c r="Z2707" s="4">
        <f>IF(bot_orders[[#This Row],[side]]="sell",bot_orders[[#This Row],[accFillSz]]*bot_orders[[#This Row],[avgPx]]+bot_orders[[#This Row],[fee]], 0)</f>
        <v>0</v>
      </c>
      <c r="AA2707" s="4">
        <f>IF(bot_orders[[#This Row],[side]]="sell",-bot_orders[[#This Row],[accFillSz]],bot_orders[[#This Row],[accFillSz]]+bot_orders[[#This Row],[fee]])</f>
        <v>3.9418439999999997</v>
      </c>
      <c r="AB2707">
        <v>0</v>
      </c>
      <c r="AC2707" t="s">
        <v>38</v>
      </c>
      <c r="AD2707">
        <v>0</v>
      </c>
      <c r="AE2707" t="s">
        <v>40</v>
      </c>
      <c r="AF2707" t="s">
        <v>41</v>
      </c>
      <c r="AG2707" t="s">
        <v>42</v>
      </c>
      <c r="AH2707" t="s">
        <v>28</v>
      </c>
      <c r="AI2707">
        <v>3.9418440000000001</v>
      </c>
      <c r="AJ2707">
        <v>-2.7338849999999999</v>
      </c>
    </row>
    <row r="2708" spans="1:36" x14ac:dyDescent="0.3">
      <c r="A2708">
        <v>3513</v>
      </c>
      <c r="B2708" t="s">
        <v>306</v>
      </c>
      <c r="C2708" t="s">
        <v>28</v>
      </c>
      <c r="D2708" t="s">
        <v>29</v>
      </c>
      <c r="E2708" t="s">
        <v>30</v>
      </c>
      <c r="F2708" t="s">
        <v>31</v>
      </c>
      <c r="G2708" t="s">
        <v>10924</v>
      </c>
      <c r="H2708" t="s">
        <v>10928</v>
      </c>
      <c r="I2708" s="4" t="s">
        <v>10929</v>
      </c>
      <c r="J2708" s="1">
        <f>((((bot_orders[[#This Row],[cTime]]/ 1000)+3*3600) / 86400) + DATE(1970,1,1))</f>
        <v>45772.4240637037</v>
      </c>
      <c r="K2708" s="4" t="s">
        <v>10930</v>
      </c>
      <c r="L2708" s="1">
        <f>((((bot_orders[[#This Row],[uTime]]/ 1000)+3*3600) / 86400) + DATE(1970,1,1))</f>
        <v>45772.498935740747</v>
      </c>
      <c r="M2708" t="s">
        <v>34</v>
      </c>
      <c r="N2708" t="s">
        <v>28</v>
      </c>
      <c r="O2708" t="s">
        <v>35</v>
      </c>
      <c r="P2708">
        <v>3.9409999999999998</v>
      </c>
      <c r="Q2708" t="s">
        <v>36</v>
      </c>
      <c r="R2708" t="s">
        <v>37</v>
      </c>
      <c r="S2708">
        <v>0.69630000000000003</v>
      </c>
      <c r="T2708">
        <v>0.69630000000000003</v>
      </c>
      <c r="U2708">
        <v>3.9409999999999998</v>
      </c>
      <c r="V2708">
        <v>-2.1952946000000002E-3</v>
      </c>
      <c r="W2708" t="s">
        <v>38</v>
      </c>
      <c r="X2708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708" s="4">
        <f>IF(bot_orders[[#This Row],[side]]="buy", bot_orders[[#This Row],[accFillSz]] + bot_orders[[#This Row],[fee]], -bot_orders[[#This Row],[accFillSz]])</f>
        <v>-3.9409999999999998</v>
      </c>
      <c r="Z2708" s="4">
        <f>IF(bot_orders[[#This Row],[side]]="sell",bot_orders[[#This Row],[accFillSz]]*bot_orders[[#This Row],[avgPx]]+bot_orders[[#This Row],[fee]], 0)</f>
        <v>2.7419230053999999</v>
      </c>
      <c r="AA2708" s="4">
        <f>IF(bot_orders[[#This Row],[side]]="sell",-bot_orders[[#This Row],[accFillSz]],bot_orders[[#This Row],[accFillSz]]+bot_orders[[#This Row],[fee]])</f>
        <v>-3.9409999999999998</v>
      </c>
      <c r="AB2708">
        <v>0</v>
      </c>
      <c r="AC2708" t="s">
        <v>39</v>
      </c>
      <c r="AD2708">
        <v>0</v>
      </c>
      <c r="AE2708" t="s">
        <v>40</v>
      </c>
      <c r="AF2708" t="s">
        <v>41</v>
      </c>
      <c r="AG2708" t="s">
        <v>42</v>
      </c>
      <c r="AH2708" t="s">
        <v>28</v>
      </c>
      <c r="AI2708">
        <v>-3.9409999999999998</v>
      </c>
      <c r="AJ2708">
        <v>2.7419230099999998</v>
      </c>
    </row>
    <row r="2709" spans="1:36" x14ac:dyDescent="0.3">
      <c r="A2709">
        <v>3515</v>
      </c>
      <c r="B2709" t="s">
        <v>306</v>
      </c>
      <c r="C2709" t="s">
        <v>28</v>
      </c>
      <c r="D2709" t="s">
        <v>29</v>
      </c>
      <c r="E2709" t="s">
        <v>30</v>
      </c>
      <c r="F2709" t="s">
        <v>31</v>
      </c>
      <c r="G2709" t="s">
        <v>10917</v>
      </c>
      <c r="H2709" t="s">
        <v>10934</v>
      </c>
      <c r="I2709" s="4" t="s">
        <v>10935</v>
      </c>
      <c r="J2709" s="1">
        <f>((((bot_orders[[#This Row],[cTime]]/ 1000)+3*3600) / 86400) + DATE(1970,1,1))</f>
        <v>45772.425833692134</v>
      </c>
      <c r="K2709" s="4" t="s">
        <v>10936</v>
      </c>
      <c r="L2709" s="1">
        <f>((((bot_orders[[#This Row],[uTime]]/ 1000)+3*3600) / 86400) + DATE(1970,1,1))</f>
        <v>45772.497113981481</v>
      </c>
      <c r="M2709" t="s">
        <v>34</v>
      </c>
      <c r="N2709" t="s">
        <v>28</v>
      </c>
      <c r="O2709" t="s">
        <v>35</v>
      </c>
      <c r="P2709">
        <v>3.9409999999999998</v>
      </c>
      <c r="Q2709" t="s">
        <v>36</v>
      </c>
      <c r="R2709" t="s">
        <v>37</v>
      </c>
      <c r="S2709">
        <v>0.69299999999999995</v>
      </c>
      <c r="T2709">
        <v>0.69299999999999995</v>
      </c>
      <c r="U2709">
        <v>3.9409999999999998</v>
      </c>
      <c r="V2709">
        <v>-2.1848903999999998E-3</v>
      </c>
      <c r="W2709" t="s">
        <v>38</v>
      </c>
      <c r="X2709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709" s="4">
        <f>IF(bot_orders[[#This Row],[side]]="buy", bot_orders[[#This Row],[accFillSz]] + bot_orders[[#This Row],[fee]], -bot_orders[[#This Row],[accFillSz]])</f>
        <v>-3.9409999999999998</v>
      </c>
      <c r="Z2709" s="4">
        <f>IF(bot_orders[[#This Row],[side]]="sell",bot_orders[[#This Row],[accFillSz]]*bot_orders[[#This Row],[avgPx]]+bot_orders[[#This Row],[fee]], 0)</f>
        <v>2.7289281095999995</v>
      </c>
      <c r="AA2709" s="4">
        <f>IF(bot_orders[[#This Row],[side]]="sell",-bot_orders[[#This Row],[accFillSz]],bot_orders[[#This Row],[accFillSz]]+bot_orders[[#This Row],[fee]])</f>
        <v>-3.9409999999999998</v>
      </c>
      <c r="AB2709">
        <v>0</v>
      </c>
      <c r="AC2709" t="s">
        <v>39</v>
      </c>
      <c r="AD2709">
        <v>0</v>
      </c>
      <c r="AE2709" t="s">
        <v>40</v>
      </c>
      <c r="AF2709" t="s">
        <v>41</v>
      </c>
      <c r="AG2709" t="s">
        <v>42</v>
      </c>
      <c r="AH2709" t="s">
        <v>28</v>
      </c>
      <c r="AI2709">
        <v>-3.9409999999999998</v>
      </c>
      <c r="AJ2709">
        <v>2.72892811</v>
      </c>
    </row>
    <row r="2710" spans="1:36" x14ac:dyDescent="0.3">
      <c r="A2710">
        <v>3518</v>
      </c>
      <c r="B2710" t="s">
        <v>306</v>
      </c>
      <c r="C2710" t="s">
        <v>28</v>
      </c>
      <c r="D2710" t="s">
        <v>29</v>
      </c>
      <c r="E2710" t="s">
        <v>30</v>
      </c>
      <c r="F2710" t="s">
        <v>31</v>
      </c>
      <c r="G2710" t="s">
        <v>10862</v>
      </c>
      <c r="H2710" t="s">
        <v>10942</v>
      </c>
      <c r="I2710" s="4" t="s">
        <v>10943</v>
      </c>
      <c r="J2710" s="1">
        <f>((((bot_orders[[#This Row],[cTime]]/ 1000)+3*3600) / 86400) + DATE(1970,1,1))</f>
        <v>45772.42682015046</v>
      </c>
      <c r="K2710" s="4" t="s">
        <v>10944</v>
      </c>
      <c r="L2710" s="1">
        <f>((((bot_orders[[#This Row],[uTime]]/ 1000)+3*3600) / 86400) + DATE(1970,1,1))</f>
        <v>45772.483182141208</v>
      </c>
      <c r="M2710" t="s">
        <v>34</v>
      </c>
      <c r="N2710" t="s">
        <v>28</v>
      </c>
      <c r="O2710" t="s">
        <v>35</v>
      </c>
      <c r="P2710">
        <v>3.9409999999999998</v>
      </c>
      <c r="Q2710" t="s">
        <v>36</v>
      </c>
      <c r="R2710" t="s">
        <v>37</v>
      </c>
      <c r="S2710">
        <v>0.68969999999999998</v>
      </c>
      <c r="T2710">
        <v>0.68969999999999998</v>
      </c>
      <c r="U2710">
        <v>3.9409999999999998</v>
      </c>
      <c r="V2710">
        <v>-2.1744861999999998E-3</v>
      </c>
      <c r="W2710" t="s">
        <v>38</v>
      </c>
      <c r="X2710" s="4">
        <f>IF(bot_orders[[#This Row],[side]]="sell", bot_orders[[#This Row],[accFillSz]]*bot_orders[[#This Row],[avgPx]] + bot_orders[[#This Row],[fee]], -bot_orders[[#This Row],[accFillSz]]*bot_orders[[#This Row],[avgPx]])</f>
        <v>2.7159332138000001</v>
      </c>
      <c r="Y2710" s="4">
        <f>IF(bot_orders[[#This Row],[side]]="buy", bot_orders[[#This Row],[accFillSz]] + bot_orders[[#This Row],[fee]], -bot_orders[[#This Row],[accFillSz]])</f>
        <v>-3.9409999999999998</v>
      </c>
      <c r="Z2710" s="4">
        <f>IF(bot_orders[[#This Row],[side]]="sell",bot_orders[[#This Row],[accFillSz]]*bot_orders[[#This Row],[avgPx]]+bot_orders[[#This Row],[fee]], 0)</f>
        <v>2.7159332138000001</v>
      </c>
      <c r="AA2710" s="4">
        <f>IF(bot_orders[[#This Row],[side]]="sell",-bot_orders[[#This Row],[accFillSz]],bot_orders[[#This Row],[accFillSz]]+bot_orders[[#This Row],[fee]])</f>
        <v>-3.9409999999999998</v>
      </c>
      <c r="AB2710">
        <v>0</v>
      </c>
      <c r="AC2710" t="s">
        <v>39</v>
      </c>
      <c r="AD2710">
        <v>0</v>
      </c>
      <c r="AE2710" t="s">
        <v>40</v>
      </c>
      <c r="AF2710" t="s">
        <v>41</v>
      </c>
      <c r="AG2710" t="s">
        <v>42</v>
      </c>
      <c r="AH2710" t="s">
        <v>28</v>
      </c>
      <c r="AI2710">
        <v>-3.9409999999999998</v>
      </c>
      <c r="AJ2710">
        <v>2.7159332100000002</v>
      </c>
    </row>
    <row r="2711" spans="1:36" x14ac:dyDescent="0.3">
      <c r="A2711">
        <v>3520</v>
      </c>
      <c r="B2711" t="s">
        <v>306</v>
      </c>
      <c r="C2711" t="s">
        <v>28</v>
      </c>
      <c r="D2711" t="s">
        <v>29</v>
      </c>
      <c r="E2711" t="s">
        <v>30</v>
      </c>
      <c r="F2711" t="s">
        <v>31</v>
      </c>
      <c r="G2711" t="s">
        <v>10789</v>
      </c>
      <c r="H2711" t="s">
        <v>10948</v>
      </c>
      <c r="I2711" s="4" t="s">
        <v>10946</v>
      </c>
      <c r="J2711" s="1">
        <f>((((bot_orders[[#This Row],[cTime]]/ 1000)+3*3600) / 86400) + DATE(1970,1,1))</f>
        <v>45772.461401076391</v>
      </c>
      <c r="K2711" s="4" t="s">
        <v>10947</v>
      </c>
      <c r="L2711" s="1">
        <f>((((bot_orders[[#This Row],[uTime]]/ 1000)+3*3600) / 86400) + DATE(1970,1,1))</f>
        <v>45772.463195069446</v>
      </c>
      <c r="M2711" t="s">
        <v>34</v>
      </c>
      <c r="N2711" t="s">
        <v>28</v>
      </c>
      <c r="O2711" t="s">
        <v>35</v>
      </c>
      <c r="P2711">
        <v>3.9409999999999998</v>
      </c>
      <c r="Q2711" t="s">
        <v>36</v>
      </c>
      <c r="R2711" t="s">
        <v>37</v>
      </c>
      <c r="S2711">
        <v>0.6865</v>
      </c>
      <c r="T2711">
        <v>0.6865</v>
      </c>
      <c r="U2711">
        <v>3.9409999999999998</v>
      </c>
      <c r="V2711">
        <v>-2.1643971999999998E-3</v>
      </c>
      <c r="W2711" t="s">
        <v>38</v>
      </c>
      <c r="X2711" s="4">
        <f>IF(bot_orders[[#This Row],[side]]="sell", bot_orders[[#This Row],[accFillSz]]*bot_orders[[#This Row],[avgPx]] + bot_orders[[#This Row],[fee]], -bot_orders[[#This Row],[accFillSz]]*bot_orders[[#This Row],[avgPx]])</f>
        <v>2.7033321027999997</v>
      </c>
      <c r="Y2711" s="4">
        <f>IF(bot_orders[[#This Row],[side]]="buy", bot_orders[[#This Row],[accFillSz]] + bot_orders[[#This Row],[fee]], -bot_orders[[#This Row],[accFillSz]])</f>
        <v>-3.9409999999999998</v>
      </c>
      <c r="Z2711" s="4">
        <f>IF(bot_orders[[#This Row],[side]]="sell",bot_orders[[#This Row],[accFillSz]]*bot_orders[[#This Row],[avgPx]]+bot_orders[[#This Row],[fee]], 0)</f>
        <v>2.7033321027999997</v>
      </c>
      <c r="AA2711" s="4">
        <f>IF(bot_orders[[#This Row],[side]]="sell",-bot_orders[[#This Row],[accFillSz]],bot_orders[[#This Row],[accFillSz]]+bot_orders[[#This Row],[fee]])</f>
        <v>-3.9409999999999998</v>
      </c>
      <c r="AB2711">
        <v>0</v>
      </c>
      <c r="AC2711" t="s">
        <v>39</v>
      </c>
      <c r="AD2711">
        <v>0</v>
      </c>
      <c r="AE2711" t="s">
        <v>40</v>
      </c>
      <c r="AF2711" t="s">
        <v>41</v>
      </c>
      <c r="AG2711" t="s">
        <v>42</v>
      </c>
      <c r="AH2711" t="s">
        <v>28</v>
      </c>
      <c r="AI2711">
        <v>-3.9409999999999998</v>
      </c>
      <c r="AJ2711">
        <v>2.7033320999999999</v>
      </c>
    </row>
    <row r="2712" spans="1:36" x14ac:dyDescent="0.3">
      <c r="A2712">
        <v>3522</v>
      </c>
      <c r="B2712" t="s">
        <v>306</v>
      </c>
      <c r="C2712" t="s">
        <v>28</v>
      </c>
      <c r="D2712" t="s">
        <v>29</v>
      </c>
      <c r="E2712" t="s">
        <v>30</v>
      </c>
      <c r="F2712" t="s">
        <v>31</v>
      </c>
      <c r="G2712" t="s">
        <v>10952</v>
      </c>
      <c r="H2712" t="s">
        <v>10953</v>
      </c>
      <c r="I2712" s="4" t="s">
        <v>10950</v>
      </c>
      <c r="J2712" s="1">
        <f>((((bot_orders[[#This Row],[cTime]]/ 1000)+3*3600) / 86400) + DATE(1970,1,1))</f>
        <v>45772.463195092598</v>
      </c>
      <c r="K2712" s="4" t="s">
        <v>10954</v>
      </c>
      <c r="L2712" s="1">
        <f>((((bot_orders[[#This Row],[uTime]]/ 1000)+3*3600) / 86400) + DATE(1970,1,1))</f>
        <v>45772.466473495369</v>
      </c>
      <c r="M2712" t="s">
        <v>34</v>
      </c>
      <c r="N2712" t="s">
        <v>28</v>
      </c>
      <c r="O2712" t="s">
        <v>35</v>
      </c>
      <c r="P2712">
        <v>3.9449999999999998</v>
      </c>
      <c r="Q2712" t="s">
        <v>36</v>
      </c>
      <c r="R2712" t="s">
        <v>55</v>
      </c>
      <c r="S2712">
        <v>0.68320000000000003</v>
      </c>
      <c r="T2712">
        <v>0.68320000000000003</v>
      </c>
      <c r="U2712">
        <v>3.9449999999999998</v>
      </c>
      <c r="V2712">
        <v>-3.156E-3</v>
      </c>
      <c r="W2712" t="s">
        <v>39</v>
      </c>
      <c r="X2712" s="4">
        <f>IF(bot_orders[[#This Row],[side]]="sell", bot_orders[[#This Row],[accFillSz]]*bot_orders[[#This Row],[avgPx]] + bot_orders[[#This Row],[fee]], -bot_orders[[#This Row],[accFillSz]]*bot_orders[[#This Row],[avgPx]])</f>
        <v>-2.6952240000000001</v>
      </c>
      <c r="Y2712" s="4">
        <f>IF(bot_orders[[#This Row],[side]]="buy", bot_orders[[#This Row],[accFillSz]] + bot_orders[[#This Row],[fee]], -bot_orders[[#This Row],[accFillSz]])</f>
        <v>3.9418439999999997</v>
      </c>
      <c r="Z2712" s="4">
        <f>IF(bot_orders[[#This Row],[side]]="sell",bot_orders[[#This Row],[accFillSz]]*bot_orders[[#This Row],[avgPx]]+bot_orders[[#This Row],[fee]], 0)</f>
        <v>0</v>
      </c>
      <c r="AA2712" s="4">
        <f>IF(bot_orders[[#This Row],[side]]="sell",-bot_orders[[#This Row],[accFillSz]],bot_orders[[#This Row],[accFillSz]]+bot_orders[[#This Row],[fee]])</f>
        <v>3.9418439999999997</v>
      </c>
      <c r="AB2712">
        <v>0</v>
      </c>
      <c r="AC2712" t="s">
        <v>38</v>
      </c>
      <c r="AD2712">
        <v>0</v>
      </c>
      <c r="AE2712" t="s">
        <v>40</v>
      </c>
      <c r="AF2712" t="s">
        <v>41</v>
      </c>
      <c r="AG2712" t="s">
        <v>42</v>
      </c>
      <c r="AH2712" t="s">
        <v>28</v>
      </c>
      <c r="AI2712">
        <v>3.9418440000000001</v>
      </c>
      <c r="AJ2712">
        <v>-2.6952240000000001</v>
      </c>
    </row>
    <row r="2713" spans="1:36" x14ac:dyDescent="0.3">
      <c r="A2713">
        <v>3524</v>
      </c>
      <c r="B2713" t="s">
        <v>306</v>
      </c>
      <c r="C2713" t="s">
        <v>28</v>
      </c>
      <c r="D2713" t="s">
        <v>29</v>
      </c>
      <c r="E2713" t="s">
        <v>30</v>
      </c>
      <c r="F2713" t="s">
        <v>31</v>
      </c>
      <c r="G2713" t="s">
        <v>10952</v>
      </c>
      <c r="H2713" t="s">
        <v>10958</v>
      </c>
      <c r="I2713" s="4" t="s">
        <v>10959</v>
      </c>
      <c r="J2713" s="1">
        <f>((((bot_orders[[#This Row],[cTime]]/ 1000)+3*3600) / 86400) + DATE(1970,1,1))</f>
        <v>45772.466473518522</v>
      </c>
      <c r="K2713" s="4" t="s">
        <v>10960</v>
      </c>
      <c r="L2713" s="1">
        <f>((((bot_orders[[#This Row],[uTime]]/ 1000)+3*3600) / 86400) + DATE(1970,1,1))</f>
        <v>45772.475809317126</v>
      </c>
      <c r="M2713" t="s">
        <v>34</v>
      </c>
      <c r="N2713" t="s">
        <v>28</v>
      </c>
      <c r="O2713" t="s">
        <v>35</v>
      </c>
      <c r="P2713">
        <v>3.9409999999999998</v>
      </c>
      <c r="Q2713" t="s">
        <v>36</v>
      </c>
      <c r="R2713" t="s">
        <v>37</v>
      </c>
      <c r="S2713">
        <v>0.6865</v>
      </c>
      <c r="T2713">
        <v>0.6865</v>
      </c>
      <c r="U2713">
        <v>3.9409999999999998</v>
      </c>
      <c r="V2713">
        <v>-2.1643971999999998E-3</v>
      </c>
      <c r="W2713" t="s">
        <v>38</v>
      </c>
      <c r="X2713" s="4">
        <f>IF(bot_orders[[#This Row],[side]]="sell", bot_orders[[#This Row],[accFillSz]]*bot_orders[[#This Row],[avgPx]] + bot_orders[[#This Row],[fee]], -bot_orders[[#This Row],[accFillSz]]*bot_orders[[#This Row],[avgPx]])</f>
        <v>2.7033321027999997</v>
      </c>
      <c r="Y2713" s="4">
        <f>IF(bot_orders[[#This Row],[side]]="buy", bot_orders[[#This Row],[accFillSz]] + bot_orders[[#This Row],[fee]], -bot_orders[[#This Row],[accFillSz]])</f>
        <v>-3.9409999999999998</v>
      </c>
      <c r="Z2713" s="4">
        <f>IF(bot_orders[[#This Row],[side]]="sell",bot_orders[[#This Row],[accFillSz]]*bot_orders[[#This Row],[avgPx]]+bot_orders[[#This Row],[fee]], 0)</f>
        <v>2.7033321027999997</v>
      </c>
      <c r="AA2713" s="4">
        <f>IF(bot_orders[[#This Row],[side]]="sell",-bot_orders[[#This Row],[accFillSz]],bot_orders[[#This Row],[accFillSz]]+bot_orders[[#This Row],[fee]])</f>
        <v>-3.9409999999999998</v>
      </c>
      <c r="AB2713">
        <v>0</v>
      </c>
      <c r="AC2713" t="s">
        <v>39</v>
      </c>
      <c r="AD2713">
        <v>0</v>
      </c>
      <c r="AE2713" t="s">
        <v>40</v>
      </c>
      <c r="AF2713" t="s">
        <v>41</v>
      </c>
      <c r="AG2713" t="s">
        <v>42</v>
      </c>
      <c r="AH2713" t="s">
        <v>28</v>
      </c>
      <c r="AI2713">
        <v>-3.9409999999999998</v>
      </c>
      <c r="AJ2713">
        <v>2.7033320999999999</v>
      </c>
    </row>
    <row r="2714" spans="1:36" x14ac:dyDescent="0.3">
      <c r="A2714">
        <v>3527</v>
      </c>
      <c r="B2714" t="s">
        <v>306</v>
      </c>
      <c r="C2714" t="s">
        <v>28</v>
      </c>
      <c r="D2714" t="s">
        <v>29</v>
      </c>
      <c r="E2714" t="s">
        <v>30</v>
      </c>
      <c r="F2714" t="s">
        <v>31</v>
      </c>
      <c r="G2714" t="s">
        <v>10759</v>
      </c>
      <c r="H2714" t="s">
        <v>10967</v>
      </c>
      <c r="I2714" s="4" t="s">
        <v>10965</v>
      </c>
      <c r="J2714" s="1">
        <f>((((bot_orders[[#This Row],[cTime]]/ 1000)+3*3600) / 86400) + DATE(1970,1,1))</f>
        <v>45772.467116759261</v>
      </c>
      <c r="K2714" s="4" t="s">
        <v>10968</v>
      </c>
      <c r="L2714" s="1">
        <f>((((bot_orders[[#This Row],[uTime]]/ 1000)+3*3600) / 86400) + DATE(1970,1,1))</f>
        <v>45772.469186342598</v>
      </c>
      <c r="M2714" t="s">
        <v>34</v>
      </c>
      <c r="N2714" t="s">
        <v>28</v>
      </c>
      <c r="O2714" t="s">
        <v>35</v>
      </c>
      <c r="P2714">
        <v>3.9409999999999998</v>
      </c>
      <c r="Q2714" t="s">
        <v>36</v>
      </c>
      <c r="R2714" t="s">
        <v>37</v>
      </c>
      <c r="S2714">
        <v>0.68320000000000003</v>
      </c>
      <c r="T2714">
        <v>0.68320000000000003</v>
      </c>
      <c r="U2714">
        <v>3.9409999999999998</v>
      </c>
      <c r="V2714">
        <v>-2.1539929999999999E-3</v>
      </c>
      <c r="W2714" t="s">
        <v>38</v>
      </c>
      <c r="X2714" s="4">
        <f>IF(bot_orders[[#This Row],[side]]="sell", bot_orders[[#This Row],[accFillSz]]*bot_orders[[#This Row],[avgPx]] + bot_orders[[#This Row],[fee]], -bot_orders[[#This Row],[accFillSz]]*bot_orders[[#This Row],[avgPx]])</f>
        <v>2.6903372070000002</v>
      </c>
      <c r="Y2714" s="4">
        <f>IF(bot_orders[[#This Row],[side]]="buy", bot_orders[[#This Row],[accFillSz]] + bot_orders[[#This Row],[fee]], -bot_orders[[#This Row],[accFillSz]])</f>
        <v>-3.9409999999999998</v>
      </c>
      <c r="Z2714" s="4">
        <f>IF(bot_orders[[#This Row],[side]]="sell",bot_orders[[#This Row],[accFillSz]]*bot_orders[[#This Row],[avgPx]]+bot_orders[[#This Row],[fee]], 0)</f>
        <v>2.6903372070000002</v>
      </c>
      <c r="AA2714" s="4">
        <f>IF(bot_orders[[#This Row],[side]]="sell",-bot_orders[[#This Row],[accFillSz]],bot_orders[[#This Row],[accFillSz]]+bot_orders[[#This Row],[fee]])</f>
        <v>-3.9409999999999998</v>
      </c>
      <c r="AB2714">
        <v>0</v>
      </c>
      <c r="AC2714" t="s">
        <v>39</v>
      </c>
      <c r="AD2714">
        <v>0</v>
      </c>
      <c r="AE2714" t="s">
        <v>40</v>
      </c>
      <c r="AF2714" t="s">
        <v>41</v>
      </c>
      <c r="AG2714" t="s">
        <v>42</v>
      </c>
      <c r="AH2714" t="s">
        <v>28</v>
      </c>
      <c r="AI2714">
        <v>-3.9409999999999998</v>
      </c>
      <c r="AJ2714">
        <v>2.69033721</v>
      </c>
    </row>
    <row r="2715" spans="1:36" x14ac:dyDescent="0.3">
      <c r="A2715">
        <v>3528</v>
      </c>
      <c r="B2715" t="s">
        <v>306</v>
      </c>
      <c r="C2715" t="s">
        <v>28</v>
      </c>
      <c r="D2715" t="s">
        <v>29</v>
      </c>
      <c r="E2715" t="s">
        <v>30</v>
      </c>
      <c r="F2715" t="s">
        <v>31</v>
      </c>
      <c r="G2715" t="s">
        <v>10969</v>
      </c>
      <c r="H2715" t="s">
        <v>10970</v>
      </c>
      <c r="I2715" s="4" t="s">
        <v>10971</v>
      </c>
      <c r="J2715" s="1">
        <f>((((bot_orders[[#This Row],[cTime]]/ 1000)+3*3600) / 86400) + DATE(1970,1,1))</f>
        <v>45772.483182164346</v>
      </c>
      <c r="K2715" s="4" t="s">
        <v>10972</v>
      </c>
      <c r="L2715" s="1">
        <f>((((bot_orders[[#This Row],[uTime]]/ 1000)+3*3600) / 86400) + DATE(1970,1,1))</f>
        <v>45772.493096157406</v>
      </c>
      <c r="M2715" t="s">
        <v>34</v>
      </c>
      <c r="N2715" t="s">
        <v>28</v>
      </c>
      <c r="O2715" t="s">
        <v>35</v>
      </c>
      <c r="P2715">
        <v>3.9449999999999998</v>
      </c>
      <c r="Q2715" t="s">
        <v>36</v>
      </c>
      <c r="R2715" t="s">
        <v>55</v>
      </c>
      <c r="S2715">
        <v>0.6865</v>
      </c>
      <c r="T2715">
        <v>0.6865</v>
      </c>
      <c r="U2715">
        <v>3.9449999999999998</v>
      </c>
      <c r="V2715">
        <v>-3.156E-3</v>
      </c>
      <c r="W2715" t="s">
        <v>39</v>
      </c>
      <c r="X2715" s="4">
        <f>IF(bot_orders[[#This Row],[side]]="sell", bot_orders[[#This Row],[accFillSz]]*bot_orders[[#This Row],[avgPx]] + bot_orders[[#This Row],[fee]], -bot_orders[[#This Row],[accFillSz]]*bot_orders[[#This Row],[avgPx]])</f>
        <v>-2.7082424999999999</v>
      </c>
      <c r="Y2715" s="4">
        <f>IF(bot_orders[[#This Row],[side]]="buy", bot_orders[[#This Row],[accFillSz]] + bot_orders[[#This Row],[fee]], -bot_orders[[#This Row],[accFillSz]])</f>
        <v>3.9418439999999997</v>
      </c>
      <c r="Z2715" s="4">
        <f>IF(bot_orders[[#This Row],[side]]="sell",bot_orders[[#This Row],[accFillSz]]*bot_orders[[#This Row],[avgPx]]+bot_orders[[#This Row],[fee]], 0)</f>
        <v>0</v>
      </c>
      <c r="AA2715" s="4">
        <f>IF(bot_orders[[#This Row],[side]]="sell",-bot_orders[[#This Row],[accFillSz]],bot_orders[[#This Row],[accFillSz]]+bot_orders[[#This Row],[fee]])</f>
        <v>3.9418439999999997</v>
      </c>
      <c r="AB2715">
        <v>0</v>
      </c>
      <c r="AC2715" t="s">
        <v>38</v>
      </c>
      <c r="AD2715">
        <v>0</v>
      </c>
      <c r="AE2715" t="s">
        <v>40</v>
      </c>
      <c r="AF2715" t="s">
        <v>41</v>
      </c>
      <c r="AG2715" t="s">
        <v>42</v>
      </c>
      <c r="AH2715" t="s">
        <v>28</v>
      </c>
      <c r="AI2715">
        <v>3.9418440000000001</v>
      </c>
      <c r="AJ2715">
        <v>-2.7082424999999999</v>
      </c>
    </row>
    <row r="2716" spans="1:36" x14ac:dyDescent="0.3">
      <c r="A2716">
        <v>3531</v>
      </c>
      <c r="B2716" t="s">
        <v>306</v>
      </c>
      <c r="C2716" t="s">
        <v>28</v>
      </c>
      <c r="D2716" t="s">
        <v>29</v>
      </c>
      <c r="E2716" t="s">
        <v>30</v>
      </c>
      <c r="F2716" t="s">
        <v>31</v>
      </c>
      <c r="G2716" t="s">
        <v>10969</v>
      </c>
      <c r="H2716" t="s">
        <v>10979</v>
      </c>
      <c r="I2716" s="4" t="s">
        <v>10980</v>
      </c>
      <c r="J2716" s="1">
        <f>((((bot_orders[[#This Row],[cTime]]/ 1000)+3*3600) / 86400) + DATE(1970,1,1))</f>
        <v>45772.493096180551</v>
      </c>
      <c r="K2716" s="4" t="s">
        <v>10981</v>
      </c>
      <c r="L2716" s="1">
        <f>((((bot_orders[[#This Row],[uTime]]/ 1000)+3*3600) / 86400) + DATE(1970,1,1))</f>
        <v>45772.495877291673</v>
      </c>
      <c r="M2716" t="s">
        <v>34</v>
      </c>
      <c r="N2716" t="s">
        <v>28</v>
      </c>
      <c r="O2716" t="s">
        <v>35</v>
      </c>
      <c r="P2716">
        <v>3.9409999999999998</v>
      </c>
      <c r="Q2716" t="s">
        <v>36</v>
      </c>
      <c r="R2716" t="s">
        <v>37</v>
      </c>
      <c r="S2716">
        <v>0.68969999999999998</v>
      </c>
      <c r="T2716">
        <v>0.68969999999999998</v>
      </c>
      <c r="U2716">
        <v>3.9409999999999998</v>
      </c>
      <c r="V2716">
        <v>-2.1744861999999998E-3</v>
      </c>
      <c r="W2716" t="s">
        <v>38</v>
      </c>
      <c r="X2716" s="4">
        <f>IF(bot_orders[[#This Row],[side]]="sell", bot_orders[[#This Row],[accFillSz]]*bot_orders[[#This Row],[avgPx]] + bot_orders[[#This Row],[fee]], -bot_orders[[#This Row],[accFillSz]]*bot_orders[[#This Row],[avgPx]])</f>
        <v>2.7159332138000001</v>
      </c>
      <c r="Y2716" s="4">
        <f>IF(bot_orders[[#This Row],[side]]="buy", bot_orders[[#This Row],[accFillSz]] + bot_orders[[#This Row],[fee]], -bot_orders[[#This Row],[accFillSz]])</f>
        <v>-3.9409999999999998</v>
      </c>
      <c r="Z2716" s="4">
        <f>IF(bot_orders[[#This Row],[side]]="sell",bot_orders[[#This Row],[accFillSz]]*bot_orders[[#This Row],[avgPx]]+bot_orders[[#This Row],[fee]], 0)</f>
        <v>2.7159332138000001</v>
      </c>
      <c r="AA2716" s="4">
        <f>IF(bot_orders[[#This Row],[side]]="sell",-bot_orders[[#This Row],[accFillSz]],bot_orders[[#This Row],[accFillSz]]+bot_orders[[#This Row],[fee]])</f>
        <v>-3.9409999999999998</v>
      </c>
      <c r="AB2716">
        <v>0</v>
      </c>
      <c r="AC2716" t="s">
        <v>39</v>
      </c>
      <c r="AD2716">
        <v>0</v>
      </c>
      <c r="AE2716" t="s">
        <v>40</v>
      </c>
      <c r="AF2716" t="s">
        <v>41</v>
      </c>
      <c r="AG2716" t="s">
        <v>42</v>
      </c>
      <c r="AH2716" t="s">
        <v>28</v>
      </c>
      <c r="AI2716">
        <v>-3.9409999999999998</v>
      </c>
      <c r="AJ2716">
        <v>2.7159332100000002</v>
      </c>
    </row>
    <row r="2717" spans="1:36" x14ac:dyDescent="0.3">
      <c r="A2717">
        <v>3532</v>
      </c>
      <c r="B2717" t="s">
        <v>306</v>
      </c>
      <c r="C2717" t="s">
        <v>28</v>
      </c>
      <c r="D2717" t="s">
        <v>29</v>
      </c>
      <c r="E2717" t="s">
        <v>30</v>
      </c>
      <c r="F2717" t="s">
        <v>31</v>
      </c>
      <c r="G2717" t="s">
        <v>10982</v>
      </c>
      <c r="H2717" t="s">
        <v>10983</v>
      </c>
      <c r="I2717" s="4" t="s">
        <v>10984</v>
      </c>
      <c r="J2717" s="1">
        <f>((((bot_orders[[#This Row],[cTime]]/ 1000)+3*3600) / 86400) + DATE(1970,1,1))</f>
        <v>45772.49587731481</v>
      </c>
      <c r="K2717" s="4" t="s">
        <v>10985</v>
      </c>
      <c r="L2717" s="1">
        <f>((((bot_orders[[#This Row],[uTime]]/ 1000)+3*3600) / 86400) + DATE(1970,1,1))</f>
        <v>45772.689300439815</v>
      </c>
      <c r="M2717" t="s">
        <v>34</v>
      </c>
      <c r="N2717" t="s">
        <v>28</v>
      </c>
      <c r="O2717" t="s">
        <v>35</v>
      </c>
      <c r="P2717">
        <v>3.9449999999999998</v>
      </c>
      <c r="Q2717" t="s">
        <v>36</v>
      </c>
      <c r="R2717" t="s">
        <v>55</v>
      </c>
      <c r="S2717">
        <v>0.6865</v>
      </c>
      <c r="T2717">
        <v>0.6865</v>
      </c>
      <c r="U2717">
        <v>3.9449999999999998</v>
      </c>
      <c r="V2717">
        <v>-3.156E-3</v>
      </c>
      <c r="W2717" t="s">
        <v>39</v>
      </c>
      <c r="X2717" s="4">
        <f>IF(bot_orders[[#This Row],[side]]="sell", bot_orders[[#This Row],[accFillSz]]*bot_orders[[#This Row],[avgPx]] + bot_orders[[#This Row],[fee]], -bot_orders[[#This Row],[accFillSz]]*bot_orders[[#This Row],[avgPx]])</f>
        <v>-2.7082424999999999</v>
      </c>
      <c r="Y2717" s="4">
        <f>IF(bot_orders[[#This Row],[side]]="buy", bot_orders[[#This Row],[accFillSz]] + bot_orders[[#This Row],[fee]], -bot_orders[[#This Row],[accFillSz]])</f>
        <v>3.9418439999999997</v>
      </c>
      <c r="Z2717" s="4">
        <f>IF(bot_orders[[#This Row],[side]]="sell",bot_orders[[#This Row],[accFillSz]]*bot_orders[[#This Row],[avgPx]]+bot_orders[[#This Row],[fee]], 0)</f>
        <v>0</v>
      </c>
      <c r="AA2717" s="4">
        <f>IF(bot_orders[[#This Row],[side]]="sell",-bot_orders[[#This Row],[accFillSz]],bot_orders[[#This Row],[accFillSz]]+bot_orders[[#This Row],[fee]])</f>
        <v>3.9418439999999997</v>
      </c>
      <c r="AB2717">
        <v>0</v>
      </c>
      <c r="AC2717" t="s">
        <v>38</v>
      </c>
      <c r="AD2717">
        <v>0</v>
      </c>
      <c r="AE2717" t="s">
        <v>40</v>
      </c>
      <c r="AF2717" t="s">
        <v>41</v>
      </c>
      <c r="AG2717" t="s">
        <v>42</v>
      </c>
      <c r="AH2717" t="s">
        <v>28</v>
      </c>
      <c r="AI2717">
        <v>3.9418440000000001</v>
      </c>
      <c r="AJ2717">
        <v>-2.7082424999999999</v>
      </c>
    </row>
    <row r="2718" spans="1:36" x14ac:dyDescent="0.3">
      <c r="A2718">
        <v>3533</v>
      </c>
      <c r="B2718" t="s">
        <v>306</v>
      </c>
      <c r="C2718" t="s">
        <v>28</v>
      </c>
      <c r="D2718" t="s">
        <v>29</v>
      </c>
      <c r="E2718" t="s">
        <v>30</v>
      </c>
      <c r="F2718" t="s">
        <v>31</v>
      </c>
      <c r="G2718" t="s">
        <v>10986</v>
      </c>
      <c r="H2718" t="s">
        <v>10987</v>
      </c>
      <c r="I2718" s="4" t="s">
        <v>10988</v>
      </c>
      <c r="J2718" s="1">
        <f>((((bot_orders[[#This Row],[cTime]]/ 1000)+3*3600) / 86400) + DATE(1970,1,1))</f>
        <v>45772.497114004625</v>
      </c>
      <c r="K2718" s="4" t="s">
        <v>10989</v>
      </c>
      <c r="L2718" s="1">
        <f>((((bot_orders[[#This Row],[uTime]]/ 1000)+3*3600) / 86400) + DATE(1970,1,1))</f>
        <v>45772.687275902776</v>
      </c>
      <c r="M2718" t="s">
        <v>34</v>
      </c>
      <c r="N2718" t="s">
        <v>28</v>
      </c>
      <c r="O2718" t="s">
        <v>35</v>
      </c>
      <c r="P2718">
        <v>3.9449999999999998</v>
      </c>
      <c r="Q2718" t="s">
        <v>36</v>
      </c>
      <c r="R2718" t="s">
        <v>55</v>
      </c>
      <c r="S2718">
        <v>0.68969999999999998</v>
      </c>
      <c r="T2718">
        <v>0.68969999999999998</v>
      </c>
      <c r="U2718">
        <v>3.9449999999999998</v>
      </c>
      <c r="V2718">
        <v>-3.156E-3</v>
      </c>
      <c r="W2718" t="s">
        <v>39</v>
      </c>
      <c r="X2718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718" s="4">
        <f>IF(bot_orders[[#This Row],[side]]="buy", bot_orders[[#This Row],[accFillSz]] + bot_orders[[#This Row],[fee]], -bot_orders[[#This Row],[accFillSz]])</f>
        <v>3.9418439999999997</v>
      </c>
      <c r="Z2718" s="4">
        <f>IF(bot_orders[[#This Row],[side]]="sell",bot_orders[[#This Row],[accFillSz]]*bot_orders[[#This Row],[avgPx]]+bot_orders[[#This Row],[fee]], 0)</f>
        <v>0</v>
      </c>
      <c r="AA2718" s="4">
        <f>IF(bot_orders[[#This Row],[side]]="sell",-bot_orders[[#This Row],[accFillSz]],bot_orders[[#This Row],[accFillSz]]+bot_orders[[#This Row],[fee]])</f>
        <v>3.9418439999999997</v>
      </c>
      <c r="AB2718">
        <v>0</v>
      </c>
      <c r="AC2718" t="s">
        <v>38</v>
      </c>
      <c r="AD2718">
        <v>0</v>
      </c>
      <c r="AE2718" t="s">
        <v>40</v>
      </c>
      <c r="AF2718" t="s">
        <v>41</v>
      </c>
      <c r="AG2718" t="s">
        <v>42</v>
      </c>
      <c r="AH2718" t="s">
        <v>28</v>
      </c>
      <c r="AI2718">
        <v>3.9418440000000001</v>
      </c>
      <c r="AJ2718">
        <v>-2.7208665000000001</v>
      </c>
    </row>
    <row r="2719" spans="1:36" x14ac:dyDescent="0.3">
      <c r="A2719">
        <v>3535</v>
      </c>
      <c r="B2719" t="s">
        <v>306</v>
      </c>
      <c r="C2719" t="s">
        <v>28</v>
      </c>
      <c r="D2719" t="s">
        <v>29</v>
      </c>
      <c r="E2719" t="s">
        <v>30</v>
      </c>
      <c r="F2719" t="s">
        <v>31</v>
      </c>
      <c r="G2719" t="s">
        <v>10993</v>
      </c>
      <c r="H2719" t="s">
        <v>10994</v>
      </c>
      <c r="I2719" s="4" t="s">
        <v>10995</v>
      </c>
      <c r="J2719" s="1">
        <f>((((bot_orders[[#This Row],[cTime]]/ 1000)+3*3600) / 86400) + DATE(1970,1,1))</f>
        <v>45772.498935763884</v>
      </c>
      <c r="K2719" s="4" t="s">
        <v>10996</v>
      </c>
      <c r="L2719" s="1">
        <f>((((bot_orders[[#This Row],[uTime]]/ 1000)+3*3600) / 86400) + DATE(1970,1,1))</f>
        <v>45772.502780960654</v>
      </c>
      <c r="M2719" t="s">
        <v>34</v>
      </c>
      <c r="N2719" t="s">
        <v>28</v>
      </c>
      <c r="O2719" t="s">
        <v>35</v>
      </c>
      <c r="P2719">
        <v>3.9449999999999998</v>
      </c>
      <c r="Q2719" t="s">
        <v>36</v>
      </c>
      <c r="R2719" t="s">
        <v>55</v>
      </c>
      <c r="S2719">
        <v>0.69299999999999995</v>
      </c>
      <c r="T2719">
        <v>0.69299999999999995</v>
      </c>
      <c r="U2719">
        <v>3.9449999999999998</v>
      </c>
      <c r="V2719">
        <v>-3.156E-3</v>
      </c>
      <c r="W2719" t="s">
        <v>39</v>
      </c>
      <c r="X2719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719" s="4">
        <f>IF(bot_orders[[#This Row],[side]]="buy", bot_orders[[#This Row],[accFillSz]] + bot_orders[[#This Row],[fee]], -bot_orders[[#This Row],[accFillSz]])</f>
        <v>3.9418439999999997</v>
      </c>
      <c r="Z2719" s="4">
        <f>IF(bot_orders[[#This Row],[side]]="sell",bot_orders[[#This Row],[accFillSz]]*bot_orders[[#This Row],[avgPx]]+bot_orders[[#This Row],[fee]], 0)</f>
        <v>0</v>
      </c>
      <c r="AA2719" s="4">
        <f>IF(bot_orders[[#This Row],[side]]="sell",-bot_orders[[#This Row],[accFillSz]],bot_orders[[#This Row],[accFillSz]]+bot_orders[[#This Row],[fee]])</f>
        <v>3.9418439999999997</v>
      </c>
      <c r="AB2719">
        <v>0</v>
      </c>
      <c r="AC2719" t="s">
        <v>38</v>
      </c>
      <c r="AD2719">
        <v>0</v>
      </c>
      <c r="AE2719" t="s">
        <v>40</v>
      </c>
      <c r="AF2719" t="s">
        <v>41</v>
      </c>
      <c r="AG2719" t="s">
        <v>42</v>
      </c>
      <c r="AH2719" t="s">
        <v>28</v>
      </c>
      <c r="AI2719">
        <v>3.9418440000000001</v>
      </c>
      <c r="AJ2719">
        <v>-2.7338849999999999</v>
      </c>
    </row>
    <row r="2720" spans="1:36" x14ac:dyDescent="0.3">
      <c r="A2720">
        <v>3538</v>
      </c>
      <c r="B2720" t="s">
        <v>306</v>
      </c>
      <c r="C2720" t="s">
        <v>28</v>
      </c>
      <c r="D2720" t="s">
        <v>29</v>
      </c>
      <c r="E2720" t="s">
        <v>30</v>
      </c>
      <c r="F2720" t="s">
        <v>31</v>
      </c>
      <c r="G2720" t="s">
        <v>11002</v>
      </c>
      <c r="H2720" t="s">
        <v>11003</v>
      </c>
      <c r="I2720" s="4" t="s">
        <v>11004</v>
      </c>
      <c r="J2720" s="1">
        <f>((((bot_orders[[#This Row],[cTime]]/ 1000)+3*3600) / 86400) + DATE(1970,1,1))</f>
        <v>45772.499858275463</v>
      </c>
      <c r="K2720" s="4" t="s">
        <v>11005</v>
      </c>
      <c r="L2720" s="1">
        <f>((((bot_orders[[#This Row],[uTime]]/ 1000)+3*3600) / 86400) + DATE(1970,1,1))</f>
        <v>45772.502344560184</v>
      </c>
      <c r="M2720" t="s">
        <v>34</v>
      </c>
      <c r="N2720" t="s">
        <v>28</v>
      </c>
      <c r="O2720" t="s">
        <v>35</v>
      </c>
      <c r="P2720">
        <v>3.9449999999999998</v>
      </c>
      <c r="Q2720" t="s">
        <v>36</v>
      </c>
      <c r="R2720" t="s">
        <v>55</v>
      </c>
      <c r="S2720">
        <v>0.69630000000000003</v>
      </c>
      <c r="T2720">
        <v>0.69630000000000003</v>
      </c>
      <c r="U2720">
        <v>3.9449999999999998</v>
      </c>
      <c r="V2720">
        <v>-3.156E-3</v>
      </c>
      <c r="W2720" t="s">
        <v>39</v>
      </c>
      <c r="X2720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720" s="4">
        <f>IF(bot_orders[[#This Row],[side]]="buy", bot_orders[[#This Row],[accFillSz]] + bot_orders[[#This Row],[fee]], -bot_orders[[#This Row],[accFillSz]])</f>
        <v>3.9418439999999997</v>
      </c>
      <c r="Z2720" s="4">
        <f>IF(bot_orders[[#This Row],[side]]="sell",bot_orders[[#This Row],[accFillSz]]*bot_orders[[#This Row],[avgPx]]+bot_orders[[#This Row],[fee]], 0)</f>
        <v>0</v>
      </c>
      <c r="AA2720" s="4">
        <f>IF(bot_orders[[#This Row],[side]]="sell",-bot_orders[[#This Row],[accFillSz]],bot_orders[[#This Row],[accFillSz]]+bot_orders[[#This Row],[fee]])</f>
        <v>3.9418439999999997</v>
      </c>
      <c r="AB2720">
        <v>0</v>
      </c>
      <c r="AC2720" t="s">
        <v>38</v>
      </c>
      <c r="AD2720">
        <v>0</v>
      </c>
      <c r="AE2720" t="s">
        <v>40</v>
      </c>
      <c r="AF2720" t="s">
        <v>41</v>
      </c>
      <c r="AG2720" t="s">
        <v>42</v>
      </c>
      <c r="AH2720" t="s">
        <v>28</v>
      </c>
      <c r="AI2720">
        <v>3.9418440000000001</v>
      </c>
      <c r="AJ2720">
        <v>-2.7469035000000002</v>
      </c>
    </row>
    <row r="2721" spans="1:36" x14ac:dyDescent="0.3">
      <c r="A2721">
        <v>3541</v>
      </c>
      <c r="B2721" t="s">
        <v>306</v>
      </c>
      <c r="C2721" t="s">
        <v>28</v>
      </c>
      <c r="D2721" t="s">
        <v>29</v>
      </c>
      <c r="E2721" t="s">
        <v>30</v>
      </c>
      <c r="F2721" t="s">
        <v>31</v>
      </c>
      <c r="G2721" t="s">
        <v>11002</v>
      </c>
      <c r="H2721" t="s">
        <v>11011</v>
      </c>
      <c r="I2721" s="4" t="s">
        <v>11012</v>
      </c>
      <c r="J2721" s="1">
        <f>((((bot_orders[[#This Row],[cTime]]/ 1000)+3*3600) / 86400) + DATE(1970,1,1))</f>
        <v>45772.502344583336</v>
      </c>
      <c r="K2721" s="4" t="s">
        <v>11013</v>
      </c>
      <c r="L2721" s="1">
        <f>((((bot_orders[[#This Row],[uTime]]/ 1000)+3*3600) / 86400) + DATE(1970,1,1))</f>
        <v>45772.510357812498</v>
      </c>
      <c r="M2721" t="s">
        <v>34</v>
      </c>
      <c r="N2721" t="s">
        <v>28</v>
      </c>
      <c r="O2721" t="s">
        <v>35</v>
      </c>
      <c r="P2721">
        <v>3.9409999999999998</v>
      </c>
      <c r="Q2721" t="s">
        <v>36</v>
      </c>
      <c r="R2721" t="s">
        <v>37</v>
      </c>
      <c r="S2721">
        <v>0.69969999999999999</v>
      </c>
      <c r="T2721">
        <v>0.69969999999999999</v>
      </c>
      <c r="U2721">
        <v>3.9409999999999998</v>
      </c>
      <c r="V2721">
        <v>-2.2060142000000001E-3</v>
      </c>
      <c r="W2721" t="s">
        <v>38</v>
      </c>
      <c r="X2721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721" s="4">
        <f>IF(bot_orders[[#This Row],[side]]="buy", bot_orders[[#This Row],[accFillSz]] + bot_orders[[#This Row],[fee]], -bot_orders[[#This Row],[accFillSz]])</f>
        <v>-3.9409999999999998</v>
      </c>
      <c r="Z2721" s="4">
        <f>IF(bot_orders[[#This Row],[side]]="sell",bot_orders[[#This Row],[accFillSz]]*bot_orders[[#This Row],[avgPx]]+bot_orders[[#This Row],[fee]], 0)</f>
        <v>2.7553116857999997</v>
      </c>
      <c r="AA2721" s="4">
        <f>IF(bot_orders[[#This Row],[side]]="sell",-bot_orders[[#This Row],[accFillSz]],bot_orders[[#This Row],[accFillSz]]+bot_orders[[#This Row],[fee]])</f>
        <v>-3.9409999999999998</v>
      </c>
      <c r="AB2721">
        <v>0</v>
      </c>
      <c r="AC2721" t="s">
        <v>39</v>
      </c>
      <c r="AD2721">
        <v>0</v>
      </c>
      <c r="AE2721" t="s">
        <v>40</v>
      </c>
      <c r="AF2721" t="s">
        <v>41</v>
      </c>
      <c r="AG2721" t="s">
        <v>42</v>
      </c>
      <c r="AH2721" t="s">
        <v>28</v>
      </c>
      <c r="AI2721">
        <v>-3.9409999999999998</v>
      </c>
      <c r="AJ2721">
        <v>2.7553116900000001</v>
      </c>
    </row>
    <row r="2722" spans="1:36" x14ac:dyDescent="0.3">
      <c r="A2722">
        <v>3544</v>
      </c>
      <c r="B2722" t="s">
        <v>306</v>
      </c>
      <c r="C2722" t="s">
        <v>28</v>
      </c>
      <c r="D2722" t="s">
        <v>29</v>
      </c>
      <c r="E2722" t="s">
        <v>30</v>
      </c>
      <c r="F2722" t="s">
        <v>31</v>
      </c>
      <c r="G2722" t="s">
        <v>10993</v>
      </c>
      <c r="H2722" t="s">
        <v>11019</v>
      </c>
      <c r="I2722" s="4" t="s">
        <v>11020</v>
      </c>
      <c r="J2722" s="1">
        <f>((((bot_orders[[#This Row],[cTime]]/ 1000)+3*3600) / 86400) + DATE(1970,1,1))</f>
        <v>45772.502780972223</v>
      </c>
      <c r="K2722" s="4" t="s">
        <v>11021</v>
      </c>
      <c r="L2722" s="1">
        <f>((((bot_orders[[#This Row],[uTime]]/ 1000)+3*3600) / 86400) + DATE(1970,1,1))</f>
        <v>45772.503249710644</v>
      </c>
      <c r="M2722" t="s">
        <v>34</v>
      </c>
      <c r="N2722" t="s">
        <v>28</v>
      </c>
      <c r="O2722" t="s">
        <v>35</v>
      </c>
      <c r="P2722">
        <v>3.9409999999999998</v>
      </c>
      <c r="Q2722" t="s">
        <v>36</v>
      </c>
      <c r="R2722" t="s">
        <v>37</v>
      </c>
      <c r="S2722">
        <v>0.69630000000000003</v>
      </c>
      <c r="T2722">
        <v>0.69630000000000003</v>
      </c>
      <c r="U2722">
        <v>3.9409999999999998</v>
      </c>
      <c r="V2722">
        <v>-2.1952946000000002E-3</v>
      </c>
      <c r="W2722" t="s">
        <v>38</v>
      </c>
      <c r="X2722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722" s="4">
        <f>IF(bot_orders[[#This Row],[side]]="buy", bot_orders[[#This Row],[accFillSz]] + bot_orders[[#This Row],[fee]], -bot_orders[[#This Row],[accFillSz]])</f>
        <v>-3.9409999999999998</v>
      </c>
      <c r="Z2722" s="4">
        <f>IF(bot_orders[[#This Row],[side]]="sell",bot_orders[[#This Row],[accFillSz]]*bot_orders[[#This Row],[avgPx]]+bot_orders[[#This Row],[fee]], 0)</f>
        <v>2.7419230053999999</v>
      </c>
      <c r="AA2722" s="4">
        <f>IF(bot_orders[[#This Row],[side]]="sell",-bot_orders[[#This Row],[accFillSz]],bot_orders[[#This Row],[accFillSz]]+bot_orders[[#This Row],[fee]])</f>
        <v>-3.9409999999999998</v>
      </c>
      <c r="AB2722">
        <v>0</v>
      </c>
      <c r="AC2722" t="s">
        <v>39</v>
      </c>
      <c r="AD2722">
        <v>0</v>
      </c>
      <c r="AE2722" t="s">
        <v>40</v>
      </c>
      <c r="AF2722" t="s">
        <v>41</v>
      </c>
      <c r="AG2722" t="s">
        <v>42</v>
      </c>
      <c r="AH2722" t="s">
        <v>28</v>
      </c>
      <c r="AI2722">
        <v>-3.9409999999999998</v>
      </c>
      <c r="AJ2722">
        <v>2.7419230099999998</v>
      </c>
    </row>
    <row r="2723" spans="1:36" x14ac:dyDescent="0.3">
      <c r="A2723">
        <v>3545</v>
      </c>
      <c r="B2723" t="s">
        <v>306</v>
      </c>
      <c r="C2723" t="s">
        <v>28</v>
      </c>
      <c r="D2723" t="s">
        <v>29</v>
      </c>
      <c r="E2723" t="s">
        <v>30</v>
      </c>
      <c r="F2723" t="s">
        <v>31</v>
      </c>
      <c r="G2723" t="s">
        <v>11022</v>
      </c>
      <c r="H2723" t="s">
        <v>11023</v>
      </c>
      <c r="I2723" s="4" t="s">
        <v>11024</v>
      </c>
      <c r="J2723" s="1">
        <f>((((bot_orders[[#This Row],[cTime]]/ 1000)+3*3600) / 86400) + DATE(1970,1,1))</f>
        <v>45772.503249733796</v>
      </c>
      <c r="K2723" s="4" t="s">
        <v>11025</v>
      </c>
      <c r="L2723" s="1">
        <f>((((bot_orders[[#This Row],[uTime]]/ 1000)+3*3600) / 86400) + DATE(1970,1,1))</f>
        <v>45772.512579953705</v>
      </c>
      <c r="M2723" t="s">
        <v>34</v>
      </c>
      <c r="N2723" t="s">
        <v>28</v>
      </c>
      <c r="O2723" t="s">
        <v>35</v>
      </c>
      <c r="P2723">
        <v>3.9449999999999998</v>
      </c>
      <c r="Q2723" t="s">
        <v>36</v>
      </c>
      <c r="R2723" t="s">
        <v>55</v>
      </c>
      <c r="S2723">
        <v>0.69299999999999995</v>
      </c>
      <c r="T2723">
        <v>0.69299999999999995</v>
      </c>
      <c r="U2723">
        <v>3.9449999999999998</v>
      </c>
      <c r="V2723">
        <v>-3.156E-3</v>
      </c>
      <c r="W2723" t="s">
        <v>39</v>
      </c>
      <c r="X2723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723" s="4">
        <f>IF(bot_orders[[#This Row],[side]]="buy", bot_orders[[#This Row],[accFillSz]] + bot_orders[[#This Row],[fee]], -bot_orders[[#This Row],[accFillSz]])</f>
        <v>3.9418439999999997</v>
      </c>
      <c r="Z2723" s="4">
        <f>IF(bot_orders[[#This Row],[side]]="sell",bot_orders[[#This Row],[accFillSz]]*bot_orders[[#This Row],[avgPx]]+bot_orders[[#This Row],[fee]], 0)</f>
        <v>0</v>
      </c>
      <c r="AA2723" s="4">
        <f>IF(bot_orders[[#This Row],[side]]="sell",-bot_orders[[#This Row],[accFillSz]],bot_orders[[#This Row],[accFillSz]]+bot_orders[[#This Row],[fee]])</f>
        <v>3.9418439999999997</v>
      </c>
      <c r="AB2723">
        <v>0</v>
      </c>
      <c r="AC2723" t="s">
        <v>38</v>
      </c>
      <c r="AD2723">
        <v>0</v>
      </c>
      <c r="AE2723" t="s">
        <v>40</v>
      </c>
      <c r="AF2723" t="s">
        <v>41</v>
      </c>
      <c r="AG2723" t="s">
        <v>42</v>
      </c>
      <c r="AH2723" t="s">
        <v>28</v>
      </c>
      <c r="AI2723">
        <v>3.9418440000000001</v>
      </c>
      <c r="AJ2723">
        <v>-2.7338849999999999</v>
      </c>
    </row>
    <row r="2724" spans="1:36" x14ac:dyDescent="0.3">
      <c r="A2724">
        <v>3548</v>
      </c>
      <c r="B2724" t="s">
        <v>306</v>
      </c>
      <c r="C2724" t="s">
        <v>28</v>
      </c>
      <c r="D2724" t="s">
        <v>29</v>
      </c>
      <c r="E2724" t="s">
        <v>30</v>
      </c>
      <c r="F2724" t="s">
        <v>31</v>
      </c>
      <c r="G2724" t="s">
        <v>11032</v>
      </c>
      <c r="H2724" t="s">
        <v>11033</v>
      </c>
      <c r="I2724" s="4" t="s">
        <v>11034</v>
      </c>
      <c r="J2724" s="1">
        <f>((((bot_orders[[#This Row],[cTime]]/ 1000)+3*3600) / 86400) + DATE(1970,1,1))</f>
        <v>45772.510357824074</v>
      </c>
      <c r="K2724" s="4" t="s">
        <v>11035</v>
      </c>
      <c r="L2724" s="1">
        <f>((((bot_orders[[#This Row],[uTime]]/ 1000)+3*3600) / 86400) + DATE(1970,1,1))</f>
        <v>45772.511975150468</v>
      </c>
      <c r="M2724" t="s">
        <v>34</v>
      </c>
      <c r="N2724" t="s">
        <v>28</v>
      </c>
      <c r="O2724" t="s">
        <v>35</v>
      </c>
      <c r="P2724">
        <v>3.9449999999999998</v>
      </c>
      <c r="Q2724" t="s">
        <v>36</v>
      </c>
      <c r="R2724" t="s">
        <v>55</v>
      </c>
      <c r="S2724">
        <v>0.69630000000000003</v>
      </c>
      <c r="T2724">
        <v>0.69630000000000003</v>
      </c>
      <c r="U2724">
        <v>3.9449999999999998</v>
      </c>
      <c r="V2724">
        <v>-3.156E-3</v>
      </c>
      <c r="W2724" t="s">
        <v>39</v>
      </c>
      <c r="X2724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724" s="4">
        <f>IF(bot_orders[[#This Row],[side]]="buy", bot_orders[[#This Row],[accFillSz]] + bot_orders[[#This Row],[fee]], -bot_orders[[#This Row],[accFillSz]])</f>
        <v>3.9418439999999997</v>
      </c>
      <c r="Z2724" s="4">
        <f>IF(bot_orders[[#This Row],[side]]="sell",bot_orders[[#This Row],[accFillSz]]*bot_orders[[#This Row],[avgPx]]+bot_orders[[#This Row],[fee]], 0)</f>
        <v>0</v>
      </c>
      <c r="AA2724" s="4">
        <f>IF(bot_orders[[#This Row],[side]]="sell",-bot_orders[[#This Row],[accFillSz]],bot_orders[[#This Row],[accFillSz]]+bot_orders[[#This Row],[fee]])</f>
        <v>3.9418439999999997</v>
      </c>
      <c r="AB2724">
        <v>0</v>
      </c>
      <c r="AC2724" t="s">
        <v>38</v>
      </c>
      <c r="AD2724">
        <v>0</v>
      </c>
      <c r="AE2724" t="s">
        <v>40</v>
      </c>
      <c r="AF2724" t="s">
        <v>41</v>
      </c>
      <c r="AG2724" t="s">
        <v>42</v>
      </c>
      <c r="AH2724" t="s">
        <v>28</v>
      </c>
      <c r="AI2724">
        <v>3.9418440000000001</v>
      </c>
      <c r="AJ2724">
        <v>-2.7469035000000002</v>
      </c>
    </row>
    <row r="2725" spans="1:36" x14ac:dyDescent="0.3">
      <c r="A2725">
        <v>3549</v>
      </c>
      <c r="B2725" t="s">
        <v>306</v>
      </c>
      <c r="C2725" t="s">
        <v>28</v>
      </c>
      <c r="D2725" t="s">
        <v>29</v>
      </c>
      <c r="E2725" t="s">
        <v>30</v>
      </c>
      <c r="F2725" t="s">
        <v>31</v>
      </c>
      <c r="G2725" t="s">
        <v>11032</v>
      </c>
      <c r="H2725" t="s">
        <v>11036</v>
      </c>
      <c r="I2725" s="4" t="s">
        <v>11037</v>
      </c>
      <c r="J2725" s="1">
        <f>((((bot_orders[[#This Row],[cTime]]/ 1000)+3*3600) / 86400) + DATE(1970,1,1))</f>
        <v>45772.511975173606</v>
      </c>
      <c r="K2725" s="4" t="s">
        <v>11038</v>
      </c>
      <c r="L2725" s="1">
        <f>((((bot_orders[[#This Row],[uTime]]/ 1000)+3*3600) / 86400) + DATE(1970,1,1))</f>
        <v>45772.523526296296</v>
      </c>
      <c r="M2725" t="s">
        <v>34</v>
      </c>
      <c r="N2725" t="s">
        <v>28</v>
      </c>
      <c r="O2725" t="s">
        <v>35</v>
      </c>
      <c r="P2725">
        <v>3.9409999999999998</v>
      </c>
      <c r="Q2725" t="s">
        <v>36</v>
      </c>
      <c r="R2725" t="s">
        <v>37</v>
      </c>
      <c r="S2725">
        <v>0.69969999999999999</v>
      </c>
      <c r="T2725">
        <v>0.69969999999999999</v>
      </c>
      <c r="U2725">
        <v>3.9409999999999998</v>
      </c>
      <c r="V2725">
        <v>-2.2060142000000001E-3</v>
      </c>
      <c r="W2725" t="s">
        <v>38</v>
      </c>
      <c r="X2725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725" s="4">
        <f>IF(bot_orders[[#This Row],[side]]="buy", bot_orders[[#This Row],[accFillSz]] + bot_orders[[#This Row],[fee]], -bot_orders[[#This Row],[accFillSz]])</f>
        <v>-3.9409999999999998</v>
      </c>
      <c r="Z2725" s="4">
        <f>IF(bot_orders[[#This Row],[side]]="sell",bot_orders[[#This Row],[accFillSz]]*bot_orders[[#This Row],[avgPx]]+bot_orders[[#This Row],[fee]], 0)</f>
        <v>2.7553116857999997</v>
      </c>
      <c r="AA2725" s="4">
        <f>IF(bot_orders[[#This Row],[side]]="sell",-bot_orders[[#This Row],[accFillSz]],bot_orders[[#This Row],[accFillSz]]+bot_orders[[#This Row],[fee]])</f>
        <v>-3.9409999999999998</v>
      </c>
      <c r="AB2725">
        <v>0</v>
      </c>
      <c r="AC2725" t="s">
        <v>39</v>
      </c>
      <c r="AD2725">
        <v>0</v>
      </c>
      <c r="AE2725" t="s">
        <v>40</v>
      </c>
      <c r="AF2725" t="s">
        <v>41</v>
      </c>
      <c r="AG2725" t="s">
        <v>42</v>
      </c>
      <c r="AH2725" t="s">
        <v>28</v>
      </c>
      <c r="AI2725">
        <v>-3.9409999999999998</v>
      </c>
      <c r="AJ2725">
        <v>2.7553116900000001</v>
      </c>
    </row>
    <row r="2726" spans="1:36" x14ac:dyDescent="0.3">
      <c r="A2726">
        <v>3552</v>
      </c>
      <c r="B2726" t="s">
        <v>306</v>
      </c>
      <c r="C2726" t="s">
        <v>28</v>
      </c>
      <c r="D2726" t="s">
        <v>29</v>
      </c>
      <c r="E2726" t="s">
        <v>30</v>
      </c>
      <c r="F2726" t="s">
        <v>31</v>
      </c>
      <c r="G2726" t="s">
        <v>11022</v>
      </c>
      <c r="H2726" t="s">
        <v>11045</v>
      </c>
      <c r="I2726" s="4" t="s">
        <v>11046</v>
      </c>
      <c r="J2726" s="1">
        <f>((((bot_orders[[#This Row],[cTime]]/ 1000)+3*3600) / 86400) + DATE(1970,1,1))</f>
        <v>45772.512579976858</v>
      </c>
      <c r="K2726" s="4" t="s">
        <v>11047</v>
      </c>
      <c r="L2726" s="1">
        <f>((((bot_orders[[#This Row],[uTime]]/ 1000)+3*3600) / 86400) + DATE(1970,1,1))</f>
        <v>45772.515637407407</v>
      </c>
      <c r="M2726" t="s">
        <v>34</v>
      </c>
      <c r="N2726" t="s">
        <v>28</v>
      </c>
      <c r="O2726" t="s">
        <v>35</v>
      </c>
      <c r="P2726">
        <v>3.9409999999999998</v>
      </c>
      <c r="Q2726" t="s">
        <v>36</v>
      </c>
      <c r="R2726" t="s">
        <v>37</v>
      </c>
      <c r="S2726">
        <v>0.69630000000000003</v>
      </c>
      <c r="T2726">
        <v>0.69630000000000003</v>
      </c>
      <c r="U2726">
        <v>3.9409999999999998</v>
      </c>
      <c r="V2726">
        <v>-2.1952946000000002E-3</v>
      </c>
      <c r="W2726" t="s">
        <v>38</v>
      </c>
      <c r="X2726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726" s="4">
        <f>IF(bot_orders[[#This Row],[side]]="buy", bot_orders[[#This Row],[accFillSz]] + bot_orders[[#This Row],[fee]], -bot_orders[[#This Row],[accFillSz]])</f>
        <v>-3.9409999999999998</v>
      </c>
      <c r="Z2726" s="4">
        <f>IF(bot_orders[[#This Row],[side]]="sell",bot_orders[[#This Row],[accFillSz]]*bot_orders[[#This Row],[avgPx]]+bot_orders[[#This Row],[fee]], 0)</f>
        <v>2.7419230053999999</v>
      </c>
      <c r="AA2726" s="4">
        <f>IF(bot_orders[[#This Row],[side]]="sell",-bot_orders[[#This Row],[accFillSz]],bot_orders[[#This Row],[accFillSz]]+bot_orders[[#This Row],[fee]])</f>
        <v>-3.9409999999999998</v>
      </c>
      <c r="AB2726">
        <v>0</v>
      </c>
      <c r="AC2726" t="s">
        <v>39</v>
      </c>
      <c r="AD2726">
        <v>0</v>
      </c>
      <c r="AE2726" t="s">
        <v>40</v>
      </c>
      <c r="AF2726" t="s">
        <v>41</v>
      </c>
      <c r="AG2726" t="s">
        <v>42</v>
      </c>
      <c r="AH2726" t="s">
        <v>28</v>
      </c>
      <c r="AI2726">
        <v>-3.9409999999999998</v>
      </c>
      <c r="AJ2726">
        <v>2.7419230099999998</v>
      </c>
    </row>
    <row r="2727" spans="1:36" x14ac:dyDescent="0.3">
      <c r="A2727">
        <v>3553</v>
      </c>
      <c r="B2727" t="s">
        <v>306</v>
      </c>
      <c r="C2727" t="s">
        <v>28</v>
      </c>
      <c r="D2727" t="s">
        <v>29</v>
      </c>
      <c r="E2727" t="s">
        <v>30</v>
      </c>
      <c r="F2727" t="s">
        <v>31</v>
      </c>
      <c r="G2727" t="s">
        <v>11048</v>
      </c>
      <c r="H2727" t="s">
        <v>11049</v>
      </c>
      <c r="I2727" s="4" t="s">
        <v>11050</v>
      </c>
      <c r="J2727" s="1">
        <f>((((bot_orders[[#This Row],[cTime]]/ 1000)+3*3600) / 86400) + DATE(1970,1,1))</f>
        <v>45772.515637430552</v>
      </c>
      <c r="K2727" s="4" t="s">
        <v>11051</v>
      </c>
      <c r="L2727" s="1">
        <f>((((bot_orders[[#This Row],[uTime]]/ 1000)+3*3600) / 86400) + DATE(1970,1,1))</f>
        <v>45772.556964074072</v>
      </c>
      <c r="M2727" t="s">
        <v>34</v>
      </c>
      <c r="N2727" t="s">
        <v>28</v>
      </c>
      <c r="O2727" t="s">
        <v>35</v>
      </c>
      <c r="P2727">
        <v>3.9449999999999998</v>
      </c>
      <c r="Q2727" t="s">
        <v>36</v>
      </c>
      <c r="R2727" t="s">
        <v>55</v>
      </c>
      <c r="S2727">
        <v>0.69299999999999995</v>
      </c>
      <c r="T2727">
        <v>0.69299999999999995</v>
      </c>
      <c r="U2727">
        <v>3.9449999999999998</v>
      </c>
      <c r="V2727">
        <v>-3.156E-3</v>
      </c>
      <c r="W2727" t="s">
        <v>39</v>
      </c>
      <c r="X2727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727" s="4">
        <f>IF(bot_orders[[#This Row],[side]]="buy", bot_orders[[#This Row],[accFillSz]] + bot_orders[[#This Row],[fee]], -bot_orders[[#This Row],[accFillSz]])</f>
        <v>3.9418439999999997</v>
      </c>
      <c r="Z2727" s="4">
        <f>IF(bot_orders[[#This Row],[side]]="sell",bot_orders[[#This Row],[accFillSz]]*bot_orders[[#This Row],[avgPx]]+bot_orders[[#This Row],[fee]], 0)</f>
        <v>0</v>
      </c>
      <c r="AA2727" s="4">
        <f>IF(bot_orders[[#This Row],[side]]="sell",-bot_orders[[#This Row],[accFillSz]],bot_orders[[#This Row],[accFillSz]]+bot_orders[[#This Row],[fee]])</f>
        <v>3.9418439999999997</v>
      </c>
      <c r="AB2727">
        <v>0</v>
      </c>
      <c r="AC2727" t="s">
        <v>38</v>
      </c>
      <c r="AD2727">
        <v>0</v>
      </c>
      <c r="AE2727" t="s">
        <v>40</v>
      </c>
      <c r="AF2727" t="s">
        <v>41</v>
      </c>
      <c r="AG2727" t="s">
        <v>42</v>
      </c>
      <c r="AH2727" t="s">
        <v>28</v>
      </c>
      <c r="AI2727">
        <v>3.9418440000000001</v>
      </c>
      <c r="AJ2727">
        <v>-2.7338849999999999</v>
      </c>
    </row>
    <row r="2728" spans="1:36" x14ac:dyDescent="0.3">
      <c r="A2728">
        <v>3556</v>
      </c>
      <c r="B2728" t="s">
        <v>306</v>
      </c>
      <c r="C2728" t="s">
        <v>28</v>
      </c>
      <c r="D2728" t="s">
        <v>29</v>
      </c>
      <c r="E2728" t="s">
        <v>30</v>
      </c>
      <c r="F2728" t="s">
        <v>31</v>
      </c>
      <c r="G2728" t="s">
        <v>11058</v>
      </c>
      <c r="H2728" t="s">
        <v>11059</v>
      </c>
      <c r="I2728" s="4" t="s">
        <v>11060</v>
      </c>
      <c r="J2728" s="1">
        <f>((((bot_orders[[#This Row],[cTime]]/ 1000)+3*3600) / 86400) + DATE(1970,1,1))</f>
        <v>45772.523526319448</v>
      </c>
      <c r="K2728" s="4" t="s">
        <v>11061</v>
      </c>
      <c r="L2728" s="1">
        <f>((((bot_orders[[#This Row],[uTime]]/ 1000)+3*3600) / 86400) + DATE(1970,1,1))</f>
        <v>45772.547308981477</v>
      </c>
      <c r="M2728" t="s">
        <v>34</v>
      </c>
      <c r="N2728" t="s">
        <v>28</v>
      </c>
      <c r="O2728" t="s">
        <v>35</v>
      </c>
      <c r="P2728">
        <v>3.9449999999999998</v>
      </c>
      <c r="Q2728" t="s">
        <v>36</v>
      </c>
      <c r="R2728" t="s">
        <v>55</v>
      </c>
      <c r="S2728">
        <v>0.69630000000000003</v>
      </c>
      <c r="T2728">
        <v>0.69630000000000003</v>
      </c>
      <c r="U2728">
        <v>3.9449999999999998</v>
      </c>
      <c r="V2728">
        <v>-3.156E-3</v>
      </c>
      <c r="W2728" t="s">
        <v>39</v>
      </c>
      <c r="X2728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728" s="4">
        <f>IF(bot_orders[[#This Row],[side]]="buy", bot_orders[[#This Row],[accFillSz]] + bot_orders[[#This Row],[fee]], -bot_orders[[#This Row],[accFillSz]])</f>
        <v>3.9418439999999997</v>
      </c>
      <c r="Z2728" s="4">
        <f>IF(bot_orders[[#This Row],[side]]="sell",bot_orders[[#This Row],[accFillSz]]*bot_orders[[#This Row],[avgPx]]+bot_orders[[#This Row],[fee]], 0)</f>
        <v>0</v>
      </c>
      <c r="AA2728" s="4">
        <f>IF(bot_orders[[#This Row],[side]]="sell",-bot_orders[[#This Row],[accFillSz]],bot_orders[[#This Row],[accFillSz]]+bot_orders[[#This Row],[fee]])</f>
        <v>3.9418439999999997</v>
      </c>
      <c r="AB2728">
        <v>0</v>
      </c>
      <c r="AC2728" t="s">
        <v>38</v>
      </c>
      <c r="AD2728">
        <v>0</v>
      </c>
      <c r="AE2728" t="s">
        <v>40</v>
      </c>
      <c r="AF2728" t="s">
        <v>41</v>
      </c>
      <c r="AG2728" t="s">
        <v>42</v>
      </c>
      <c r="AH2728" t="s">
        <v>28</v>
      </c>
      <c r="AI2728">
        <v>3.9418440000000001</v>
      </c>
      <c r="AJ2728">
        <v>-2.7469035000000002</v>
      </c>
    </row>
    <row r="2729" spans="1:36" x14ac:dyDescent="0.3">
      <c r="A2729">
        <v>3558</v>
      </c>
      <c r="B2729" t="s">
        <v>306</v>
      </c>
      <c r="C2729" t="s">
        <v>28</v>
      </c>
      <c r="D2729" t="s">
        <v>29</v>
      </c>
      <c r="E2729" t="s">
        <v>30</v>
      </c>
      <c r="F2729" t="s">
        <v>31</v>
      </c>
      <c r="G2729" t="s">
        <v>11065</v>
      </c>
      <c r="H2729" t="s">
        <v>11066</v>
      </c>
      <c r="I2729" s="4" t="s">
        <v>11067</v>
      </c>
      <c r="J2729" s="1">
        <f>((((bot_orders[[#This Row],[cTime]]/ 1000)+3*3600) / 86400) + DATE(1970,1,1))</f>
        <v>45772.524063935183</v>
      </c>
      <c r="K2729" s="4" t="s">
        <v>11068</v>
      </c>
      <c r="L2729" s="1">
        <f>((((bot_orders[[#This Row],[uTime]]/ 1000)+3*3600) / 86400) + DATE(1970,1,1))</f>
        <v>45772.526992141204</v>
      </c>
      <c r="M2729" t="s">
        <v>34</v>
      </c>
      <c r="N2729" t="s">
        <v>28</v>
      </c>
      <c r="O2729" t="s">
        <v>35</v>
      </c>
      <c r="P2729">
        <v>3.9449999999999998</v>
      </c>
      <c r="Q2729" t="s">
        <v>36</v>
      </c>
      <c r="R2729" t="s">
        <v>55</v>
      </c>
      <c r="S2729">
        <v>0.69969999999999999</v>
      </c>
      <c r="T2729">
        <v>0.69969999999999999</v>
      </c>
      <c r="U2729">
        <v>3.9449999999999998</v>
      </c>
      <c r="V2729">
        <v>-3.156E-3</v>
      </c>
      <c r="W2729" t="s">
        <v>39</v>
      </c>
      <c r="X2729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729" s="4">
        <f>IF(bot_orders[[#This Row],[side]]="buy", bot_orders[[#This Row],[accFillSz]] + bot_orders[[#This Row],[fee]], -bot_orders[[#This Row],[accFillSz]])</f>
        <v>3.9418439999999997</v>
      </c>
      <c r="Z2729" s="4">
        <f>IF(bot_orders[[#This Row],[side]]="sell",bot_orders[[#This Row],[accFillSz]]*bot_orders[[#This Row],[avgPx]]+bot_orders[[#This Row],[fee]], 0)</f>
        <v>0</v>
      </c>
      <c r="AA2729" s="4">
        <f>IF(bot_orders[[#This Row],[side]]="sell",-bot_orders[[#This Row],[accFillSz]],bot_orders[[#This Row],[accFillSz]]+bot_orders[[#This Row],[fee]])</f>
        <v>3.9418439999999997</v>
      </c>
      <c r="AB2729">
        <v>0</v>
      </c>
      <c r="AC2729" t="s">
        <v>38</v>
      </c>
      <c r="AD2729">
        <v>0</v>
      </c>
      <c r="AE2729" t="s">
        <v>40</v>
      </c>
      <c r="AF2729" t="s">
        <v>41</v>
      </c>
      <c r="AG2729" t="s">
        <v>42</v>
      </c>
      <c r="AH2729" t="s">
        <v>28</v>
      </c>
      <c r="AI2729">
        <v>3.9418440000000001</v>
      </c>
      <c r="AJ2729">
        <v>-2.7603165000000001</v>
      </c>
    </row>
    <row r="2730" spans="1:36" x14ac:dyDescent="0.3">
      <c r="A2730">
        <v>3562</v>
      </c>
      <c r="B2730" t="s">
        <v>306</v>
      </c>
      <c r="C2730" t="s">
        <v>28</v>
      </c>
      <c r="D2730" t="s">
        <v>29</v>
      </c>
      <c r="E2730" t="s">
        <v>30</v>
      </c>
      <c r="F2730" t="s">
        <v>31</v>
      </c>
      <c r="G2730" t="s">
        <v>11065</v>
      </c>
      <c r="H2730" t="s">
        <v>11078</v>
      </c>
      <c r="I2730" s="4" t="s">
        <v>11079</v>
      </c>
      <c r="J2730" s="1">
        <f>((((bot_orders[[#This Row],[cTime]]/ 1000)+3*3600) / 86400) + DATE(1970,1,1))</f>
        <v>45772.526992164348</v>
      </c>
      <c r="K2730" s="4" t="s">
        <v>11080</v>
      </c>
      <c r="L2730" s="1">
        <f>((((bot_orders[[#This Row],[uTime]]/ 1000)+3*3600) / 86400) + DATE(1970,1,1))</f>
        <v>45772.534209398145</v>
      </c>
      <c r="M2730" t="s">
        <v>34</v>
      </c>
      <c r="N2730" t="s">
        <v>28</v>
      </c>
      <c r="O2730" t="s">
        <v>35</v>
      </c>
      <c r="P2730">
        <v>3.9409999999999998</v>
      </c>
      <c r="Q2730" t="s">
        <v>36</v>
      </c>
      <c r="R2730" t="s">
        <v>37</v>
      </c>
      <c r="S2730">
        <v>0.70299999999999996</v>
      </c>
      <c r="T2730">
        <v>0.70299999999999996</v>
      </c>
      <c r="U2730">
        <v>3.9409999999999998</v>
      </c>
      <c r="V2730">
        <v>-2.2164184000000001E-3</v>
      </c>
      <c r="W2730" t="s">
        <v>38</v>
      </c>
      <c r="X2730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730" s="4">
        <f>IF(bot_orders[[#This Row],[side]]="buy", bot_orders[[#This Row],[accFillSz]] + bot_orders[[#This Row],[fee]], -bot_orders[[#This Row],[accFillSz]])</f>
        <v>-3.9409999999999998</v>
      </c>
      <c r="Z2730" s="4">
        <f>IF(bot_orders[[#This Row],[side]]="sell",bot_orders[[#This Row],[accFillSz]]*bot_orders[[#This Row],[avgPx]]+bot_orders[[#This Row],[fee]], 0)</f>
        <v>2.7683065815999996</v>
      </c>
      <c r="AA2730" s="4">
        <f>IF(bot_orders[[#This Row],[side]]="sell",-bot_orders[[#This Row],[accFillSz]],bot_orders[[#This Row],[accFillSz]]+bot_orders[[#This Row],[fee]])</f>
        <v>-3.9409999999999998</v>
      </c>
      <c r="AB2730">
        <v>0</v>
      </c>
      <c r="AC2730" t="s">
        <v>39</v>
      </c>
      <c r="AD2730">
        <v>0</v>
      </c>
      <c r="AE2730" t="s">
        <v>40</v>
      </c>
      <c r="AF2730" t="s">
        <v>41</v>
      </c>
      <c r="AG2730" t="s">
        <v>42</v>
      </c>
      <c r="AH2730" t="s">
        <v>28</v>
      </c>
      <c r="AI2730">
        <v>-3.9409999999999998</v>
      </c>
      <c r="AJ2730">
        <v>2.76830658</v>
      </c>
    </row>
    <row r="2731" spans="1:36" x14ac:dyDescent="0.3">
      <c r="A2731">
        <v>3564</v>
      </c>
      <c r="B2731" t="s">
        <v>306</v>
      </c>
      <c r="C2731" t="s">
        <v>28</v>
      </c>
      <c r="D2731" t="s">
        <v>29</v>
      </c>
      <c r="E2731" t="s">
        <v>30</v>
      </c>
      <c r="F2731" t="s">
        <v>31</v>
      </c>
      <c r="G2731" t="s">
        <v>11084</v>
      </c>
      <c r="H2731" t="s">
        <v>11085</v>
      </c>
      <c r="I2731" s="4" t="s">
        <v>11086</v>
      </c>
      <c r="J2731" s="1">
        <f>((((bot_orders[[#This Row],[cTime]]/ 1000)+3*3600) / 86400) + DATE(1970,1,1))</f>
        <v>45772.534209421297</v>
      </c>
      <c r="K2731" s="4" t="s">
        <v>11087</v>
      </c>
      <c r="L2731" s="1">
        <f>((((bot_orders[[#This Row],[uTime]]/ 1000)+3*3600) / 86400) + DATE(1970,1,1))</f>
        <v>45772.542891620367</v>
      </c>
      <c r="M2731" t="s">
        <v>34</v>
      </c>
      <c r="N2731" t="s">
        <v>28</v>
      </c>
      <c r="O2731" t="s">
        <v>35</v>
      </c>
      <c r="P2731">
        <v>3.9449999999999998</v>
      </c>
      <c r="Q2731" t="s">
        <v>36</v>
      </c>
      <c r="R2731" t="s">
        <v>55</v>
      </c>
      <c r="S2731">
        <v>0.69969999999999999</v>
      </c>
      <c r="T2731">
        <v>0.69969999999999999</v>
      </c>
      <c r="U2731">
        <v>3.9449999999999998</v>
      </c>
      <c r="V2731">
        <v>-3.156E-3</v>
      </c>
      <c r="W2731" t="s">
        <v>39</v>
      </c>
      <c r="X2731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731" s="4">
        <f>IF(bot_orders[[#This Row],[side]]="buy", bot_orders[[#This Row],[accFillSz]] + bot_orders[[#This Row],[fee]], -bot_orders[[#This Row],[accFillSz]])</f>
        <v>3.9418439999999997</v>
      </c>
      <c r="Z2731" s="4">
        <f>IF(bot_orders[[#This Row],[side]]="sell",bot_orders[[#This Row],[accFillSz]]*bot_orders[[#This Row],[avgPx]]+bot_orders[[#This Row],[fee]], 0)</f>
        <v>0</v>
      </c>
      <c r="AA2731" s="4">
        <f>IF(bot_orders[[#This Row],[side]]="sell",-bot_orders[[#This Row],[accFillSz]],bot_orders[[#This Row],[accFillSz]]+bot_orders[[#This Row],[fee]])</f>
        <v>3.9418439999999997</v>
      </c>
      <c r="AB2731">
        <v>0</v>
      </c>
      <c r="AC2731" t="s">
        <v>38</v>
      </c>
      <c r="AD2731">
        <v>0</v>
      </c>
      <c r="AE2731" t="s">
        <v>40</v>
      </c>
      <c r="AF2731" t="s">
        <v>41</v>
      </c>
      <c r="AG2731" t="s">
        <v>42</v>
      </c>
      <c r="AH2731" t="s">
        <v>28</v>
      </c>
      <c r="AI2731">
        <v>3.9418440000000001</v>
      </c>
      <c r="AJ2731">
        <v>-2.7603165000000001</v>
      </c>
    </row>
    <row r="2732" spans="1:36" x14ac:dyDescent="0.3">
      <c r="A2732">
        <v>3567</v>
      </c>
      <c r="B2732" t="s">
        <v>306</v>
      </c>
      <c r="C2732" t="s">
        <v>28</v>
      </c>
      <c r="D2732" t="s">
        <v>29</v>
      </c>
      <c r="E2732" t="s">
        <v>30</v>
      </c>
      <c r="F2732" t="s">
        <v>31</v>
      </c>
      <c r="G2732" t="s">
        <v>11094</v>
      </c>
      <c r="H2732" t="s">
        <v>11095</v>
      </c>
      <c r="I2732" s="4" t="s">
        <v>11096</v>
      </c>
      <c r="J2732" s="1">
        <f>((((bot_orders[[#This Row],[cTime]]/ 1000)+3*3600) / 86400) + DATE(1970,1,1))</f>
        <v>45772.536634328702</v>
      </c>
      <c r="K2732" s="4" t="s">
        <v>11097</v>
      </c>
      <c r="L2732" s="1">
        <f>((((bot_orders[[#This Row],[uTime]]/ 1000)+3*3600) / 86400) + DATE(1970,1,1))</f>
        <v>45772.541322199075</v>
      </c>
      <c r="M2732" t="s">
        <v>34</v>
      </c>
      <c r="N2732" t="s">
        <v>28</v>
      </c>
      <c r="O2732" t="s">
        <v>35</v>
      </c>
      <c r="P2732">
        <v>3.9449999999999998</v>
      </c>
      <c r="Q2732" t="s">
        <v>36</v>
      </c>
      <c r="R2732" t="s">
        <v>55</v>
      </c>
      <c r="S2732">
        <v>0.70299999999999996</v>
      </c>
      <c r="T2732">
        <v>0.70299999999999996</v>
      </c>
      <c r="U2732">
        <v>3.9449999999999998</v>
      </c>
      <c r="V2732">
        <v>-3.156E-3</v>
      </c>
      <c r="W2732" t="s">
        <v>39</v>
      </c>
      <c r="X2732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732" s="4">
        <f>IF(bot_orders[[#This Row],[side]]="buy", bot_orders[[#This Row],[accFillSz]] + bot_orders[[#This Row],[fee]], -bot_orders[[#This Row],[accFillSz]])</f>
        <v>3.9418439999999997</v>
      </c>
      <c r="Z2732" s="4">
        <f>IF(bot_orders[[#This Row],[side]]="sell",bot_orders[[#This Row],[accFillSz]]*bot_orders[[#This Row],[avgPx]]+bot_orders[[#This Row],[fee]], 0)</f>
        <v>0</v>
      </c>
      <c r="AA2732" s="4">
        <f>IF(bot_orders[[#This Row],[side]]="sell",-bot_orders[[#This Row],[accFillSz]],bot_orders[[#This Row],[accFillSz]]+bot_orders[[#This Row],[fee]])</f>
        <v>3.9418439999999997</v>
      </c>
      <c r="AB2732">
        <v>0</v>
      </c>
      <c r="AC2732" t="s">
        <v>38</v>
      </c>
      <c r="AD2732">
        <v>0</v>
      </c>
      <c r="AE2732" t="s">
        <v>40</v>
      </c>
      <c r="AF2732" t="s">
        <v>41</v>
      </c>
      <c r="AG2732" t="s">
        <v>42</v>
      </c>
      <c r="AH2732" t="s">
        <v>28</v>
      </c>
      <c r="AI2732">
        <v>3.9418440000000001</v>
      </c>
      <c r="AJ2732">
        <v>-2.7733349999999999</v>
      </c>
    </row>
    <row r="2733" spans="1:36" x14ac:dyDescent="0.3">
      <c r="A2733">
        <v>3570</v>
      </c>
      <c r="B2733" t="s">
        <v>306</v>
      </c>
      <c r="C2733" t="s">
        <v>28</v>
      </c>
      <c r="D2733" t="s">
        <v>29</v>
      </c>
      <c r="E2733" t="s">
        <v>30</v>
      </c>
      <c r="F2733" t="s">
        <v>31</v>
      </c>
      <c r="G2733" t="s">
        <v>11094</v>
      </c>
      <c r="H2733" t="s">
        <v>11104</v>
      </c>
      <c r="I2733" s="4" t="s">
        <v>11105</v>
      </c>
      <c r="J2733" s="1">
        <f>((((bot_orders[[#This Row],[cTime]]/ 1000)+3*3600) / 86400) + DATE(1970,1,1))</f>
        <v>45772.541322222227</v>
      </c>
      <c r="K2733" s="4" t="s">
        <v>11106</v>
      </c>
      <c r="L2733" s="1">
        <f>((((bot_orders[[#This Row],[uTime]]/ 1000)+3*3600) / 86400) + DATE(1970,1,1))</f>
        <v>45772.623195243053</v>
      </c>
      <c r="M2733" t="s">
        <v>34</v>
      </c>
      <c r="N2733" t="s">
        <v>28</v>
      </c>
      <c r="O2733" t="s">
        <v>35</v>
      </c>
      <c r="P2733">
        <v>3.9409999999999998</v>
      </c>
      <c r="Q2733" t="s">
        <v>36</v>
      </c>
      <c r="R2733" t="s">
        <v>37</v>
      </c>
      <c r="S2733">
        <v>0.70640000000000003</v>
      </c>
      <c r="T2733">
        <v>0.70640000000000003</v>
      </c>
      <c r="U2733">
        <v>3.9409999999999998</v>
      </c>
      <c r="V2733">
        <v>-2.2271379E-3</v>
      </c>
      <c r="W2733" t="s">
        <v>38</v>
      </c>
      <c r="X2733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733" s="4">
        <f>IF(bot_orders[[#This Row],[side]]="buy", bot_orders[[#This Row],[accFillSz]] + bot_orders[[#This Row],[fee]], -bot_orders[[#This Row],[accFillSz]])</f>
        <v>-3.9409999999999998</v>
      </c>
      <c r="Z2733" s="4">
        <f>IF(bot_orders[[#This Row],[side]]="sell",bot_orders[[#This Row],[accFillSz]]*bot_orders[[#This Row],[avgPx]]+bot_orders[[#This Row],[fee]], 0)</f>
        <v>2.7816952621</v>
      </c>
      <c r="AA2733" s="4">
        <f>IF(bot_orders[[#This Row],[side]]="sell",-bot_orders[[#This Row],[accFillSz]],bot_orders[[#This Row],[accFillSz]]+bot_orders[[#This Row],[fee]])</f>
        <v>-3.9409999999999998</v>
      </c>
      <c r="AB2733">
        <v>0</v>
      </c>
      <c r="AC2733" t="s">
        <v>39</v>
      </c>
      <c r="AD2733">
        <v>0</v>
      </c>
      <c r="AE2733" t="s">
        <v>40</v>
      </c>
      <c r="AF2733" t="s">
        <v>41</v>
      </c>
      <c r="AG2733" t="s">
        <v>42</v>
      </c>
      <c r="AH2733" t="s">
        <v>28</v>
      </c>
      <c r="AI2733">
        <v>-3.9409999999999998</v>
      </c>
      <c r="AJ2733">
        <v>2.7816952599999998</v>
      </c>
    </row>
    <row r="2734" spans="1:36" x14ac:dyDescent="0.3">
      <c r="A2734">
        <v>3572</v>
      </c>
      <c r="B2734" t="s">
        <v>306</v>
      </c>
      <c r="C2734" t="s">
        <v>28</v>
      </c>
      <c r="D2734" t="s">
        <v>29</v>
      </c>
      <c r="E2734" t="s">
        <v>30</v>
      </c>
      <c r="F2734" t="s">
        <v>31</v>
      </c>
      <c r="G2734" t="s">
        <v>11084</v>
      </c>
      <c r="H2734" t="s">
        <v>11110</v>
      </c>
      <c r="I2734" s="4" t="s">
        <v>11111</v>
      </c>
      <c r="J2734" s="1">
        <f>((((bot_orders[[#This Row],[cTime]]/ 1000)+3*3600) / 86400) + DATE(1970,1,1))</f>
        <v>45772.542891643519</v>
      </c>
      <c r="K2734" s="4" t="s">
        <v>11112</v>
      </c>
      <c r="L2734" s="1">
        <f>((((bot_orders[[#This Row],[uTime]]/ 1000)+3*3600) / 86400) + DATE(1970,1,1))</f>
        <v>45772.583893761577</v>
      </c>
      <c r="M2734" t="s">
        <v>34</v>
      </c>
      <c r="N2734" t="s">
        <v>28</v>
      </c>
      <c r="O2734" t="s">
        <v>35</v>
      </c>
      <c r="P2734">
        <v>3.9409999999999998</v>
      </c>
      <c r="Q2734" t="s">
        <v>36</v>
      </c>
      <c r="R2734" t="s">
        <v>37</v>
      </c>
      <c r="S2734">
        <v>0.70299999999999996</v>
      </c>
      <c r="T2734">
        <v>0.70299999999999996</v>
      </c>
      <c r="U2734">
        <v>3.9409999999999998</v>
      </c>
      <c r="V2734">
        <v>-2.2164184000000001E-3</v>
      </c>
      <c r="W2734" t="s">
        <v>38</v>
      </c>
      <c r="X2734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734" s="4">
        <f>IF(bot_orders[[#This Row],[side]]="buy", bot_orders[[#This Row],[accFillSz]] + bot_orders[[#This Row],[fee]], -bot_orders[[#This Row],[accFillSz]])</f>
        <v>-3.9409999999999998</v>
      </c>
      <c r="Z2734" s="4">
        <f>IF(bot_orders[[#This Row],[side]]="sell",bot_orders[[#This Row],[accFillSz]]*bot_orders[[#This Row],[avgPx]]+bot_orders[[#This Row],[fee]], 0)</f>
        <v>2.7683065815999996</v>
      </c>
      <c r="AA2734" s="4">
        <f>IF(bot_orders[[#This Row],[side]]="sell",-bot_orders[[#This Row],[accFillSz]],bot_orders[[#This Row],[accFillSz]]+bot_orders[[#This Row],[fee]])</f>
        <v>-3.9409999999999998</v>
      </c>
      <c r="AB2734">
        <v>0</v>
      </c>
      <c r="AC2734" t="s">
        <v>39</v>
      </c>
      <c r="AD2734">
        <v>0</v>
      </c>
      <c r="AE2734" t="s">
        <v>40</v>
      </c>
      <c r="AF2734" t="s">
        <v>41</v>
      </c>
      <c r="AG2734" t="s">
        <v>42</v>
      </c>
      <c r="AH2734" t="s">
        <v>28</v>
      </c>
      <c r="AI2734">
        <v>-3.9409999999999998</v>
      </c>
      <c r="AJ2734">
        <v>2.76830658</v>
      </c>
    </row>
    <row r="2735" spans="1:36" x14ac:dyDescent="0.3">
      <c r="A2735">
        <v>3575</v>
      </c>
      <c r="B2735" t="s">
        <v>306</v>
      </c>
      <c r="C2735" t="s">
        <v>28</v>
      </c>
      <c r="D2735" t="s">
        <v>29</v>
      </c>
      <c r="E2735" t="s">
        <v>30</v>
      </c>
      <c r="F2735" t="s">
        <v>31</v>
      </c>
      <c r="G2735" t="s">
        <v>11058</v>
      </c>
      <c r="H2735" t="s">
        <v>11119</v>
      </c>
      <c r="I2735" s="4" t="s">
        <v>11117</v>
      </c>
      <c r="J2735" s="1">
        <f>((((bot_orders[[#This Row],[cTime]]/ 1000)+3*3600) / 86400) + DATE(1970,1,1))</f>
        <v>45772.54730899306</v>
      </c>
      <c r="K2735" s="4" t="s">
        <v>11120</v>
      </c>
      <c r="L2735" s="1">
        <f>((((bot_orders[[#This Row],[uTime]]/ 1000)+3*3600) / 86400) + DATE(1970,1,1))</f>
        <v>45772.554030833329</v>
      </c>
      <c r="M2735" t="s">
        <v>34</v>
      </c>
      <c r="N2735" t="s">
        <v>28</v>
      </c>
      <c r="O2735" t="s">
        <v>35</v>
      </c>
      <c r="P2735">
        <v>3.9409999999999998</v>
      </c>
      <c r="Q2735" t="s">
        <v>36</v>
      </c>
      <c r="R2735" t="s">
        <v>37</v>
      </c>
      <c r="S2735">
        <v>0.69969999999999999</v>
      </c>
      <c r="T2735">
        <v>0.69969999999999999</v>
      </c>
      <c r="U2735">
        <v>3.9409999999999998</v>
      </c>
      <c r="V2735">
        <v>-2.2060142000000001E-3</v>
      </c>
      <c r="W2735" t="s">
        <v>38</v>
      </c>
      <c r="X2735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735" s="4">
        <f>IF(bot_orders[[#This Row],[side]]="buy", bot_orders[[#This Row],[accFillSz]] + bot_orders[[#This Row],[fee]], -bot_orders[[#This Row],[accFillSz]])</f>
        <v>-3.9409999999999998</v>
      </c>
      <c r="Z2735" s="4">
        <f>IF(bot_orders[[#This Row],[side]]="sell",bot_orders[[#This Row],[accFillSz]]*bot_orders[[#This Row],[avgPx]]+bot_orders[[#This Row],[fee]], 0)</f>
        <v>2.7553116857999997</v>
      </c>
      <c r="AA2735" s="4">
        <f>IF(bot_orders[[#This Row],[side]]="sell",-bot_orders[[#This Row],[accFillSz]],bot_orders[[#This Row],[accFillSz]]+bot_orders[[#This Row],[fee]])</f>
        <v>-3.9409999999999998</v>
      </c>
      <c r="AB2735">
        <v>0</v>
      </c>
      <c r="AC2735" t="s">
        <v>39</v>
      </c>
      <c r="AD2735">
        <v>0</v>
      </c>
      <c r="AE2735" t="s">
        <v>40</v>
      </c>
      <c r="AF2735" t="s">
        <v>41</v>
      </c>
      <c r="AG2735" t="s">
        <v>42</v>
      </c>
      <c r="AH2735" t="s">
        <v>28</v>
      </c>
      <c r="AI2735">
        <v>-3.9409999999999998</v>
      </c>
      <c r="AJ2735">
        <v>2.7553116900000001</v>
      </c>
    </row>
    <row r="2736" spans="1:36" x14ac:dyDescent="0.3">
      <c r="A2736">
        <v>3576</v>
      </c>
      <c r="B2736" t="s">
        <v>306</v>
      </c>
      <c r="C2736" t="s">
        <v>28</v>
      </c>
      <c r="D2736" t="s">
        <v>29</v>
      </c>
      <c r="E2736" t="s">
        <v>30</v>
      </c>
      <c r="F2736" t="s">
        <v>31</v>
      </c>
      <c r="G2736" t="s">
        <v>11121</v>
      </c>
      <c r="H2736" t="s">
        <v>11122</v>
      </c>
      <c r="I2736" s="4" t="s">
        <v>11123</v>
      </c>
      <c r="J2736" s="1">
        <f>((((bot_orders[[#This Row],[cTime]]/ 1000)+3*3600) / 86400) + DATE(1970,1,1))</f>
        <v>45772.554030856481</v>
      </c>
      <c r="K2736" s="4" t="s">
        <v>11124</v>
      </c>
      <c r="L2736" s="1">
        <f>((((bot_orders[[#This Row],[uTime]]/ 1000)+3*3600) / 86400) + DATE(1970,1,1))</f>
        <v>45772.55657537037</v>
      </c>
      <c r="M2736" t="s">
        <v>34</v>
      </c>
      <c r="N2736" t="s">
        <v>28</v>
      </c>
      <c r="O2736" t="s">
        <v>35</v>
      </c>
      <c r="P2736">
        <v>3.9449999999999998</v>
      </c>
      <c r="Q2736" t="s">
        <v>36</v>
      </c>
      <c r="R2736" t="s">
        <v>55</v>
      </c>
      <c r="S2736">
        <v>0.69630000000000003</v>
      </c>
      <c r="T2736">
        <v>0.69630000000000003</v>
      </c>
      <c r="U2736">
        <v>3.9449999999999998</v>
      </c>
      <c r="V2736">
        <v>-3.156E-3</v>
      </c>
      <c r="W2736" t="s">
        <v>39</v>
      </c>
      <c r="X2736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736" s="4">
        <f>IF(bot_orders[[#This Row],[side]]="buy", bot_orders[[#This Row],[accFillSz]] + bot_orders[[#This Row],[fee]], -bot_orders[[#This Row],[accFillSz]])</f>
        <v>3.9418439999999997</v>
      </c>
      <c r="Z2736" s="4">
        <f>IF(bot_orders[[#This Row],[side]]="sell",bot_orders[[#This Row],[accFillSz]]*bot_orders[[#This Row],[avgPx]]+bot_orders[[#This Row],[fee]], 0)</f>
        <v>0</v>
      </c>
      <c r="AA2736" s="4">
        <f>IF(bot_orders[[#This Row],[side]]="sell",-bot_orders[[#This Row],[accFillSz]],bot_orders[[#This Row],[accFillSz]]+bot_orders[[#This Row],[fee]])</f>
        <v>3.9418439999999997</v>
      </c>
      <c r="AB2736">
        <v>0</v>
      </c>
      <c r="AC2736" t="s">
        <v>38</v>
      </c>
      <c r="AD2736">
        <v>0</v>
      </c>
      <c r="AE2736" t="s">
        <v>40</v>
      </c>
      <c r="AF2736" t="s">
        <v>41</v>
      </c>
      <c r="AG2736" t="s">
        <v>42</v>
      </c>
      <c r="AH2736" t="s">
        <v>28</v>
      </c>
      <c r="AI2736">
        <v>3.9418440000000001</v>
      </c>
      <c r="AJ2736">
        <v>-2.7469035000000002</v>
      </c>
    </row>
    <row r="2737" spans="1:36" x14ac:dyDescent="0.3">
      <c r="A2737">
        <v>3579</v>
      </c>
      <c r="B2737" t="s">
        <v>306</v>
      </c>
      <c r="C2737" t="s">
        <v>28</v>
      </c>
      <c r="D2737" t="s">
        <v>29</v>
      </c>
      <c r="E2737" t="s">
        <v>30</v>
      </c>
      <c r="F2737" t="s">
        <v>31</v>
      </c>
      <c r="G2737" t="s">
        <v>11121</v>
      </c>
      <c r="H2737" t="s">
        <v>11130</v>
      </c>
      <c r="I2737" s="4" t="s">
        <v>11128</v>
      </c>
      <c r="J2737" s="1">
        <f>((((bot_orders[[#This Row],[cTime]]/ 1000)+3*3600) / 86400) + DATE(1970,1,1))</f>
        <v>45772.556575393523</v>
      </c>
      <c r="K2737" s="4" t="s">
        <v>11129</v>
      </c>
      <c r="L2737" s="1">
        <f>((((bot_orders[[#This Row],[uTime]]/ 1000)+3*3600) / 86400) + DATE(1970,1,1))</f>
        <v>45772.577277870369</v>
      </c>
      <c r="M2737" t="s">
        <v>34</v>
      </c>
      <c r="N2737" t="s">
        <v>28</v>
      </c>
      <c r="O2737" t="s">
        <v>35</v>
      </c>
      <c r="P2737">
        <v>3.9409999999999998</v>
      </c>
      <c r="Q2737" t="s">
        <v>36</v>
      </c>
      <c r="R2737" t="s">
        <v>37</v>
      </c>
      <c r="S2737">
        <v>0.69969999999999999</v>
      </c>
      <c r="T2737">
        <v>0.69969999999999999</v>
      </c>
      <c r="U2737">
        <v>3.9409999999999998</v>
      </c>
      <c r="V2737">
        <v>-2.2060142000000001E-3</v>
      </c>
      <c r="W2737" t="s">
        <v>38</v>
      </c>
      <c r="X2737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737" s="4">
        <f>IF(bot_orders[[#This Row],[side]]="buy", bot_orders[[#This Row],[accFillSz]] + bot_orders[[#This Row],[fee]], -bot_orders[[#This Row],[accFillSz]])</f>
        <v>-3.9409999999999998</v>
      </c>
      <c r="Z2737" s="4">
        <f>IF(bot_orders[[#This Row],[side]]="sell",bot_orders[[#This Row],[accFillSz]]*bot_orders[[#This Row],[avgPx]]+bot_orders[[#This Row],[fee]], 0)</f>
        <v>2.7553116857999997</v>
      </c>
      <c r="AA2737" s="4">
        <f>IF(bot_orders[[#This Row],[side]]="sell",-bot_orders[[#This Row],[accFillSz]],bot_orders[[#This Row],[accFillSz]]+bot_orders[[#This Row],[fee]])</f>
        <v>-3.9409999999999998</v>
      </c>
      <c r="AB2737">
        <v>0</v>
      </c>
      <c r="AC2737" t="s">
        <v>39</v>
      </c>
      <c r="AD2737">
        <v>0</v>
      </c>
      <c r="AE2737" t="s">
        <v>40</v>
      </c>
      <c r="AF2737" t="s">
        <v>41</v>
      </c>
      <c r="AG2737" t="s">
        <v>42</v>
      </c>
      <c r="AH2737" t="s">
        <v>28</v>
      </c>
      <c r="AI2737">
        <v>-3.9409999999999998</v>
      </c>
      <c r="AJ2737">
        <v>2.7553116900000001</v>
      </c>
    </row>
    <row r="2738" spans="1:36" x14ac:dyDescent="0.3">
      <c r="A2738">
        <v>3582</v>
      </c>
      <c r="B2738" t="s">
        <v>306</v>
      </c>
      <c r="C2738" t="s">
        <v>28</v>
      </c>
      <c r="D2738" t="s">
        <v>29</v>
      </c>
      <c r="E2738" t="s">
        <v>30</v>
      </c>
      <c r="F2738" t="s">
        <v>31</v>
      </c>
      <c r="G2738" t="s">
        <v>11048</v>
      </c>
      <c r="H2738" t="s">
        <v>11137</v>
      </c>
      <c r="I2738" s="4" t="s">
        <v>11138</v>
      </c>
      <c r="J2738" s="1">
        <f>((((bot_orders[[#This Row],[cTime]]/ 1000)+3*3600) / 86400) + DATE(1970,1,1))</f>
        <v>45772.556964085648</v>
      </c>
      <c r="K2738" s="4" t="s">
        <v>11139</v>
      </c>
      <c r="L2738" s="1">
        <f>((((bot_orders[[#This Row],[uTime]]/ 1000)+3*3600) / 86400) + DATE(1970,1,1))</f>
        <v>45772.563006388889</v>
      </c>
      <c r="M2738" t="s">
        <v>34</v>
      </c>
      <c r="N2738" t="s">
        <v>28</v>
      </c>
      <c r="O2738" t="s">
        <v>35</v>
      </c>
      <c r="P2738">
        <v>3.9409999999999998</v>
      </c>
      <c r="Q2738" t="s">
        <v>36</v>
      </c>
      <c r="R2738" t="s">
        <v>37</v>
      </c>
      <c r="S2738">
        <v>0.69630000000000003</v>
      </c>
      <c r="T2738">
        <v>0.69630000000000003</v>
      </c>
      <c r="U2738">
        <v>3.9409999999999998</v>
      </c>
      <c r="V2738">
        <v>-2.1952946000000002E-3</v>
      </c>
      <c r="W2738" t="s">
        <v>38</v>
      </c>
      <c r="X2738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738" s="4">
        <f>IF(bot_orders[[#This Row],[side]]="buy", bot_orders[[#This Row],[accFillSz]] + bot_orders[[#This Row],[fee]], -bot_orders[[#This Row],[accFillSz]])</f>
        <v>-3.9409999999999998</v>
      </c>
      <c r="Z2738" s="4">
        <f>IF(bot_orders[[#This Row],[side]]="sell",bot_orders[[#This Row],[accFillSz]]*bot_orders[[#This Row],[avgPx]]+bot_orders[[#This Row],[fee]], 0)</f>
        <v>2.7419230053999999</v>
      </c>
      <c r="AA2738" s="4">
        <f>IF(bot_orders[[#This Row],[side]]="sell",-bot_orders[[#This Row],[accFillSz]],bot_orders[[#This Row],[accFillSz]]+bot_orders[[#This Row],[fee]])</f>
        <v>-3.9409999999999998</v>
      </c>
      <c r="AB2738">
        <v>0</v>
      </c>
      <c r="AC2738" t="s">
        <v>39</v>
      </c>
      <c r="AD2738">
        <v>0</v>
      </c>
      <c r="AE2738" t="s">
        <v>40</v>
      </c>
      <c r="AF2738" t="s">
        <v>41</v>
      </c>
      <c r="AG2738" t="s">
        <v>42</v>
      </c>
      <c r="AH2738" t="s">
        <v>28</v>
      </c>
      <c r="AI2738">
        <v>-3.9409999999999998</v>
      </c>
      <c r="AJ2738">
        <v>2.7419230099999998</v>
      </c>
    </row>
    <row r="2739" spans="1:36" x14ac:dyDescent="0.3">
      <c r="A2739">
        <v>3583</v>
      </c>
      <c r="B2739" t="s">
        <v>306</v>
      </c>
      <c r="C2739" t="s">
        <v>28</v>
      </c>
      <c r="D2739" t="s">
        <v>29</v>
      </c>
      <c r="E2739" t="s">
        <v>30</v>
      </c>
      <c r="F2739" t="s">
        <v>31</v>
      </c>
      <c r="G2739" t="s">
        <v>11140</v>
      </c>
      <c r="H2739" t="s">
        <v>11141</v>
      </c>
      <c r="I2739" s="4" t="s">
        <v>11142</v>
      </c>
      <c r="J2739" s="1">
        <f>((((bot_orders[[#This Row],[cTime]]/ 1000)+3*3600) / 86400) + DATE(1970,1,1))</f>
        <v>45772.563006412034</v>
      </c>
      <c r="K2739" s="4" t="s">
        <v>11143</v>
      </c>
      <c r="L2739" s="1">
        <f>((((bot_orders[[#This Row],[uTime]]/ 1000)+3*3600) / 86400) + DATE(1970,1,1))</f>
        <v>45772.56897472222</v>
      </c>
      <c r="M2739" t="s">
        <v>34</v>
      </c>
      <c r="N2739" t="s">
        <v>28</v>
      </c>
      <c r="O2739" t="s">
        <v>35</v>
      </c>
      <c r="P2739">
        <v>3.9449999999999998</v>
      </c>
      <c r="Q2739" t="s">
        <v>36</v>
      </c>
      <c r="R2739" t="s">
        <v>55</v>
      </c>
      <c r="S2739">
        <v>0.69299999999999995</v>
      </c>
      <c r="T2739">
        <v>0.69299999999999995</v>
      </c>
      <c r="U2739">
        <v>3.9449999999999998</v>
      </c>
      <c r="V2739">
        <v>-3.156E-3</v>
      </c>
      <c r="W2739" t="s">
        <v>39</v>
      </c>
      <c r="X2739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739" s="4">
        <f>IF(bot_orders[[#This Row],[side]]="buy", bot_orders[[#This Row],[accFillSz]] + bot_orders[[#This Row],[fee]], -bot_orders[[#This Row],[accFillSz]])</f>
        <v>3.9418439999999997</v>
      </c>
      <c r="Z2739" s="4">
        <f>IF(bot_orders[[#This Row],[side]]="sell",bot_orders[[#This Row],[accFillSz]]*bot_orders[[#This Row],[avgPx]]+bot_orders[[#This Row],[fee]], 0)</f>
        <v>0</v>
      </c>
      <c r="AA2739" s="4">
        <f>IF(bot_orders[[#This Row],[side]]="sell",-bot_orders[[#This Row],[accFillSz]],bot_orders[[#This Row],[accFillSz]]+bot_orders[[#This Row],[fee]])</f>
        <v>3.9418439999999997</v>
      </c>
      <c r="AB2739">
        <v>0</v>
      </c>
      <c r="AC2739" t="s">
        <v>38</v>
      </c>
      <c r="AD2739">
        <v>0</v>
      </c>
      <c r="AE2739" t="s">
        <v>40</v>
      </c>
      <c r="AF2739" t="s">
        <v>41</v>
      </c>
      <c r="AG2739" t="s">
        <v>42</v>
      </c>
      <c r="AH2739" t="s">
        <v>28</v>
      </c>
      <c r="AI2739">
        <v>3.9418440000000001</v>
      </c>
      <c r="AJ2739">
        <v>-2.7338849999999999</v>
      </c>
    </row>
    <row r="2740" spans="1:36" x14ac:dyDescent="0.3">
      <c r="A2740">
        <v>3586</v>
      </c>
      <c r="B2740" t="s">
        <v>306</v>
      </c>
      <c r="C2740" t="s">
        <v>28</v>
      </c>
      <c r="D2740" t="s">
        <v>29</v>
      </c>
      <c r="E2740" t="s">
        <v>30</v>
      </c>
      <c r="F2740" t="s">
        <v>31</v>
      </c>
      <c r="G2740" t="s">
        <v>11140</v>
      </c>
      <c r="H2740" t="s">
        <v>11150</v>
      </c>
      <c r="I2740" s="4" t="s">
        <v>11151</v>
      </c>
      <c r="J2740" s="1">
        <f>((((bot_orders[[#This Row],[cTime]]/ 1000)+3*3600) / 86400) + DATE(1970,1,1))</f>
        <v>45772.568974745373</v>
      </c>
      <c r="K2740" s="4" t="s">
        <v>11152</v>
      </c>
      <c r="L2740" s="1">
        <f>((((bot_orders[[#This Row],[uTime]]/ 1000)+3*3600) / 86400) + DATE(1970,1,1))</f>
        <v>45772.573090706021</v>
      </c>
      <c r="M2740" t="s">
        <v>34</v>
      </c>
      <c r="N2740" t="s">
        <v>28</v>
      </c>
      <c r="O2740" t="s">
        <v>35</v>
      </c>
      <c r="P2740">
        <v>3.9409999999999998</v>
      </c>
      <c r="Q2740" t="s">
        <v>36</v>
      </c>
      <c r="R2740" t="s">
        <v>37</v>
      </c>
      <c r="S2740">
        <v>0.69630000000000003</v>
      </c>
      <c r="T2740">
        <v>0.69630000000000003</v>
      </c>
      <c r="U2740">
        <v>3.9409999999999998</v>
      </c>
      <c r="V2740">
        <v>-2.1952946000000002E-3</v>
      </c>
      <c r="W2740" t="s">
        <v>38</v>
      </c>
      <c r="X2740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740" s="4">
        <f>IF(bot_orders[[#This Row],[side]]="buy", bot_orders[[#This Row],[accFillSz]] + bot_orders[[#This Row],[fee]], -bot_orders[[#This Row],[accFillSz]])</f>
        <v>-3.9409999999999998</v>
      </c>
      <c r="Z2740" s="4">
        <f>IF(bot_orders[[#This Row],[side]]="sell",bot_orders[[#This Row],[accFillSz]]*bot_orders[[#This Row],[avgPx]]+bot_orders[[#This Row],[fee]], 0)</f>
        <v>2.7419230053999999</v>
      </c>
      <c r="AA2740" s="4">
        <f>IF(bot_orders[[#This Row],[side]]="sell",-bot_orders[[#This Row],[accFillSz]],bot_orders[[#This Row],[accFillSz]]+bot_orders[[#This Row],[fee]])</f>
        <v>-3.9409999999999998</v>
      </c>
      <c r="AB2740">
        <v>0</v>
      </c>
      <c r="AC2740" t="s">
        <v>39</v>
      </c>
      <c r="AD2740">
        <v>0</v>
      </c>
      <c r="AE2740" t="s">
        <v>40</v>
      </c>
      <c r="AF2740" t="s">
        <v>41</v>
      </c>
      <c r="AG2740" t="s">
        <v>42</v>
      </c>
      <c r="AH2740" t="s">
        <v>28</v>
      </c>
      <c r="AI2740">
        <v>-3.9409999999999998</v>
      </c>
      <c r="AJ2740">
        <v>2.7419230099999998</v>
      </c>
    </row>
    <row r="2741" spans="1:36" x14ac:dyDescent="0.3">
      <c r="A2741">
        <v>3587</v>
      </c>
      <c r="B2741" t="s">
        <v>306</v>
      </c>
      <c r="C2741" t="s">
        <v>28</v>
      </c>
      <c r="D2741" t="s">
        <v>29</v>
      </c>
      <c r="E2741" t="s">
        <v>30</v>
      </c>
      <c r="F2741" t="s">
        <v>31</v>
      </c>
      <c r="G2741" t="s">
        <v>11153</v>
      </c>
      <c r="H2741" t="s">
        <v>11154</v>
      </c>
      <c r="I2741" s="4" t="s">
        <v>11155</v>
      </c>
      <c r="J2741" s="1">
        <f>((((bot_orders[[#This Row],[cTime]]/ 1000)+3*3600) / 86400) + DATE(1970,1,1))</f>
        <v>45772.573090729165</v>
      </c>
      <c r="K2741" s="4" t="s">
        <v>11156</v>
      </c>
      <c r="L2741" s="1">
        <f>((((bot_orders[[#This Row],[uTime]]/ 1000)+3*3600) / 86400) + DATE(1970,1,1))</f>
        <v>45772.682732800924</v>
      </c>
      <c r="M2741" t="s">
        <v>34</v>
      </c>
      <c r="N2741" t="s">
        <v>28</v>
      </c>
      <c r="O2741" t="s">
        <v>35</v>
      </c>
      <c r="P2741">
        <v>3.9449999999999998</v>
      </c>
      <c r="Q2741" t="s">
        <v>36</v>
      </c>
      <c r="R2741" t="s">
        <v>55</v>
      </c>
      <c r="S2741">
        <v>0.69299999999999995</v>
      </c>
      <c r="T2741">
        <v>0.69299999999999995</v>
      </c>
      <c r="U2741">
        <v>3.9449999999999998</v>
      </c>
      <c r="V2741">
        <v>-3.156E-3</v>
      </c>
      <c r="W2741" t="s">
        <v>39</v>
      </c>
      <c r="X2741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741" s="4">
        <f>IF(bot_orders[[#This Row],[side]]="buy", bot_orders[[#This Row],[accFillSz]] + bot_orders[[#This Row],[fee]], -bot_orders[[#This Row],[accFillSz]])</f>
        <v>3.9418439999999997</v>
      </c>
      <c r="Z2741" s="4">
        <f>IF(bot_orders[[#This Row],[side]]="sell",bot_orders[[#This Row],[accFillSz]]*bot_orders[[#This Row],[avgPx]]+bot_orders[[#This Row],[fee]], 0)</f>
        <v>0</v>
      </c>
      <c r="AA2741" s="4">
        <f>IF(bot_orders[[#This Row],[side]]="sell",-bot_orders[[#This Row],[accFillSz]],bot_orders[[#This Row],[accFillSz]]+bot_orders[[#This Row],[fee]])</f>
        <v>3.9418439999999997</v>
      </c>
      <c r="AB2741">
        <v>0</v>
      </c>
      <c r="AC2741" t="s">
        <v>38</v>
      </c>
      <c r="AD2741">
        <v>0</v>
      </c>
      <c r="AE2741" t="s">
        <v>40</v>
      </c>
      <c r="AF2741" t="s">
        <v>41</v>
      </c>
      <c r="AG2741" t="s">
        <v>42</v>
      </c>
      <c r="AH2741" t="s">
        <v>28</v>
      </c>
      <c r="AI2741">
        <v>3.9418440000000001</v>
      </c>
      <c r="AJ2741">
        <v>-2.7338849999999999</v>
      </c>
    </row>
    <row r="2742" spans="1:36" x14ac:dyDescent="0.3">
      <c r="A2742">
        <v>3589</v>
      </c>
      <c r="B2742" t="s">
        <v>306</v>
      </c>
      <c r="C2742" t="s">
        <v>28</v>
      </c>
      <c r="D2742" t="s">
        <v>29</v>
      </c>
      <c r="E2742" t="s">
        <v>30</v>
      </c>
      <c r="F2742" t="s">
        <v>31</v>
      </c>
      <c r="G2742" t="s">
        <v>11160</v>
      </c>
      <c r="H2742" t="s">
        <v>11161</v>
      </c>
      <c r="I2742" s="4" t="s">
        <v>11162</v>
      </c>
      <c r="J2742" s="1">
        <f>((((bot_orders[[#This Row],[cTime]]/ 1000)+3*3600) / 86400) + DATE(1970,1,1))</f>
        <v>45772.577277893521</v>
      </c>
      <c r="K2742" s="4" t="s">
        <v>11163</v>
      </c>
      <c r="L2742" s="1">
        <f>((((bot_orders[[#This Row],[uTime]]/ 1000)+3*3600) / 86400) + DATE(1970,1,1))</f>
        <v>45772.682686319444</v>
      </c>
      <c r="M2742" t="s">
        <v>34</v>
      </c>
      <c r="N2742" t="s">
        <v>28</v>
      </c>
      <c r="O2742" t="s">
        <v>35</v>
      </c>
      <c r="P2742">
        <v>3.9449999999999998</v>
      </c>
      <c r="Q2742" t="s">
        <v>36</v>
      </c>
      <c r="R2742" t="s">
        <v>55</v>
      </c>
      <c r="S2742">
        <v>0.69630000000000003</v>
      </c>
      <c r="T2742">
        <v>0.69630000000000003</v>
      </c>
      <c r="U2742">
        <v>3.9449999999999998</v>
      </c>
      <c r="V2742">
        <v>-3.156E-3</v>
      </c>
      <c r="W2742" t="s">
        <v>39</v>
      </c>
      <c r="X2742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742" s="4">
        <f>IF(bot_orders[[#This Row],[side]]="buy", bot_orders[[#This Row],[accFillSz]] + bot_orders[[#This Row],[fee]], -bot_orders[[#This Row],[accFillSz]])</f>
        <v>3.9418439999999997</v>
      </c>
      <c r="Z2742" s="4">
        <f>IF(bot_orders[[#This Row],[side]]="sell",bot_orders[[#This Row],[accFillSz]]*bot_orders[[#This Row],[avgPx]]+bot_orders[[#This Row],[fee]], 0)</f>
        <v>0</v>
      </c>
      <c r="AA2742" s="4">
        <f>IF(bot_orders[[#This Row],[side]]="sell",-bot_orders[[#This Row],[accFillSz]],bot_orders[[#This Row],[accFillSz]]+bot_orders[[#This Row],[fee]])</f>
        <v>3.9418439999999997</v>
      </c>
      <c r="AB2742">
        <v>0</v>
      </c>
      <c r="AC2742" t="s">
        <v>38</v>
      </c>
      <c r="AD2742">
        <v>0</v>
      </c>
      <c r="AE2742" t="s">
        <v>40</v>
      </c>
      <c r="AF2742" t="s">
        <v>41</v>
      </c>
      <c r="AG2742" t="s">
        <v>42</v>
      </c>
      <c r="AH2742" t="s">
        <v>28</v>
      </c>
      <c r="AI2742">
        <v>3.9418440000000001</v>
      </c>
      <c r="AJ2742">
        <v>-2.7469035000000002</v>
      </c>
    </row>
    <row r="2743" spans="1:36" x14ac:dyDescent="0.3">
      <c r="A2743">
        <v>3590</v>
      </c>
      <c r="B2743" t="s">
        <v>306</v>
      </c>
      <c r="C2743" t="s">
        <v>28</v>
      </c>
      <c r="D2743" t="s">
        <v>29</v>
      </c>
      <c r="E2743" t="s">
        <v>30</v>
      </c>
      <c r="F2743" t="s">
        <v>31</v>
      </c>
      <c r="G2743" t="s">
        <v>11164</v>
      </c>
      <c r="H2743" t="s">
        <v>11165</v>
      </c>
      <c r="I2743" s="4" t="s">
        <v>11166</v>
      </c>
      <c r="J2743" s="1">
        <f>((((bot_orders[[#This Row],[cTime]]/ 1000)+3*3600) / 86400) + DATE(1970,1,1))</f>
        <v>45772.583893784722</v>
      </c>
      <c r="K2743" s="4" t="s">
        <v>11167</v>
      </c>
      <c r="L2743" s="1">
        <f>((((bot_orders[[#This Row],[uTime]]/ 1000)+3*3600) / 86400) + DATE(1970,1,1))</f>
        <v>45772.585869166665</v>
      </c>
      <c r="M2743" t="s">
        <v>34</v>
      </c>
      <c r="N2743" t="s">
        <v>28</v>
      </c>
      <c r="O2743" t="s">
        <v>35</v>
      </c>
      <c r="P2743">
        <v>3.9449999999999998</v>
      </c>
      <c r="Q2743" t="s">
        <v>36</v>
      </c>
      <c r="R2743" t="s">
        <v>55</v>
      </c>
      <c r="S2743">
        <v>0.69969999999999999</v>
      </c>
      <c r="T2743">
        <v>0.69969999999999999</v>
      </c>
      <c r="U2743">
        <v>3.9449999999999998</v>
      </c>
      <c r="V2743">
        <v>-3.156E-3</v>
      </c>
      <c r="W2743" t="s">
        <v>39</v>
      </c>
      <c r="X2743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743" s="4">
        <f>IF(bot_orders[[#This Row],[side]]="buy", bot_orders[[#This Row],[accFillSz]] + bot_orders[[#This Row],[fee]], -bot_orders[[#This Row],[accFillSz]])</f>
        <v>3.9418439999999997</v>
      </c>
      <c r="Z2743" s="4">
        <f>IF(bot_orders[[#This Row],[side]]="sell",bot_orders[[#This Row],[accFillSz]]*bot_orders[[#This Row],[avgPx]]+bot_orders[[#This Row],[fee]], 0)</f>
        <v>0</v>
      </c>
      <c r="AA2743" s="4">
        <f>IF(bot_orders[[#This Row],[side]]="sell",-bot_orders[[#This Row],[accFillSz]],bot_orders[[#This Row],[accFillSz]]+bot_orders[[#This Row],[fee]])</f>
        <v>3.9418439999999997</v>
      </c>
      <c r="AB2743">
        <v>0</v>
      </c>
      <c r="AC2743" t="s">
        <v>38</v>
      </c>
      <c r="AD2743">
        <v>0</v>
      </c>
      <c r="AE2743" t="s">
        <v>40</v>
      </c>
      <c r="AF2743" t="s">
        <v>41</v>
      </c>
      <c r="AG2743" t="s">
        <v>42</v>
      </c>
      <c r="AH2743" t="s">
        <v>28</v>
      </c>
      <c r="AI2743">
        <v>3.9418440000000001</v>
      </c>
      <c r="AJ2743">
        <v>-2.7603165000000001</v>
      </c>
    </row>
    <row r="2744" spans="1:36" x14ac:dyDescent="0.3">
      <c r="A2744">
        <v>3593</v>
      </c>
      <c r="B2744" t="s">
        <v>306</v>
      </c>
      <c r="C2744" t="s">
        <v>28</v>
      </c>
      <c r="D2744" t="s">
        <v>29</v>
      </c>
      <c r="E2744" t="s">
        <v>30</v>
      </c>
      <c r="F2744" t="s">
        <v>31</v>
      </c>
      <c r="G2744" t="s">
        <v>11164</v>
      </c>
      <c r="H2744" t="s">
        <v>11174</v>
      </c>
      <c r="I2744" s="4" t="s">
        <v>11175</v>
      </c>
      <c r="J2744" s="1">
        <f>((((bot_orders[[#This Row],[cTime]]/ 1000)+3*3600) / 86400) + DATE(1970,1,1))</f>
        <v>45772.585869189817</v>
      </c>
      <c r="K2744" s="4" t="s">
        <v>11176</v>
      </c>
      <c r="L2744" s="1">
        <f>((((bot_orders[[#This Row],[uTime]]/ 1000)+3*3600) / 86400) + DATE(1970,1,1))</f>
        <v>45772.597363449073</v>
      </c>
      <c r="M2744" t="s">
        <v>34</v>
      </c>
      <c r="N2744" t="s">
        <v>28</v>
      </c>
      <c r="O2744" t="s">
        <v>35</v>
      </c>
      <c r="P2744">
        <v>3.9409999999999998</v>
      </c>
      <c r="Q2744" t="s">
        <v>36</v>
      </c>
      <c r="R2744" t="s">
        <v>37</v>
      </c>
      <c r="S2744">
        <v>0.70299999999999996</v>
      </c>
      <c r="T2744">
        <v>0.70299999999999996</v>
      </c>
      <c r="U2744">
        <v>3.9409999999999998</v>
      </c>
      <c r="V2744">
        <v>-2.2164184000000001E-3</v>
      </c>
      <c r="W2744" t="s">
        <v>38</v>
      </c>
      <c r="X2744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744" s="4">
        <f>IF(bot_orders[[#This Row],[side]]="buy", bot_orders[[#This Row],[accFillSz]] + bot_orders[[#This Row],[fee]], -bot_orders[[#This Row],[accFillSz]])</f>
        <v>-3.9409999999999998</v>
      </c>
      <c r="Z2744" s="4">
        <f>IF(bot_orders[[#This Row],[side]]="sell",bot_orders[[#This Row],[accFillSz]]*bot_orders[[#This Row],[avgPx]]+bot_orders[[#This Row],[fee]], 0)</f>
        <v>2.7683065815999996</v>
      </c>
      <c r="AA2744" s="4">
        <f>IF(bot_orders[[#This Row],[side]]="sell",-bot_orders[[#This Row],[accFillSz]],bot_orders[[#This Row],[accFillSz]]+bot_orders[[#This Row],[fee]])</f>
        <v>-3.9409999999999998</v>
      </c>
      <c r="AB2744">
        <v>0</v>
      </c>
      <c r="AC2744" t="s">
        <v>39</v>
      </c>
      <c r="AD2744">
        <v>0</v>
      </c>
      <c r="AE2744" t="s">
        <v>40</v>
      </c>
      <c r="AF2744" t="s">
        <v>41</v>
      </c>
      <c r="AG2744" t="s">
        <v>42</v>
      </c>
      <c r="AH2744" t="s">
        <v>28</v>
      </c>
      <c r="AI2744">
        <v>-3.9409999999999998</v>
      </c>
      <c r="AJ2744">
        <v>2.76830658</v>
      </c>
    </row>
    <row r="2745" spans="1:36" x14ac:dyDescent="0.3">
      <c r="A2745">
        <v>3594</v>
      </c>
      <c r="B2745" t="s">
        <v>306</v>
      </c>
      <c r="C2745" t="s">
        <v>28</v>
      </c>
      <c r="D2745" t="s">
        <v>29</v>
      </c>
      <c r="E2745" t="s">
        <v>30</v>
      </c>
      <c r="F2745" t="s">
        <v>31</v>
      </c>
      <c r="G2745" t="s">
        <v>11177</v>
      </c>
      <c r="H2745" t="s">
        <v>11178</v>
      </c>
      <c r="I2745" s="4" t="s">
        <v>11179</v>
      </c>
      <c r="J2745" s="1">
        <f>((((bot_orders[[#This Row],[cTime]]/ 1000)+3*3600) / 86400) + DATE(1970,1,1))</f>
        <v>45772.597363472218</v>
      </c>
      <c r="K2745" s="4" t="s">
        <v>11180</v>
      </c>
      <c r="L2745" s="1">
        <f>((((bot_orders[[#This Row],[uTime]]/ 1000)+3*3600) / 86400) + DATE(1970,1,1))</f>
        <v>45772.662188078699</v>
      </c>
      <c r="M2745" t="s">
        <v>34</v>
      </c>
      <c r="N2745" t="s">
        <v>28</v>
      </c>
      <c r="O2745" t="s">
        <v>35</v>
      </c>
      <c r="P2745">
        <v>3.9449999999999998</v>
      </c>
      <c r="Q2745" t="s">
        <v>36</v>
      </c>
      <c r="R2745" t="s">
        <v>55</v>
      </c>
      <c r="S2745">
        <v>0.69969999999999999</v>
      </c>
      <c r="T2745">
        <v>0.69969999999999999</v>
      </c>
      <c r="U2745">
        <v>3.9449999999999998</v>
      </c>
      <c r="V2745">
        <v>-3.156E-3</v>
      </c>
      <c r="W2745" t="s">
        <v>39</v>
      </c>
      <c r="X2745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745" s="4">
        <f>IF(bot_orders[[#This Row],[side]]="buy", bot_orders[[#This Row],[accFillSz]] + bot_orders[[#This Row],[fee]], -bot_orders[[#This Row],[accFillSz]])</f>
        <v>3.9418439999999997</v>
      </c>
      <c r="Z2745" s="4">
        <f>IF(bot_orders[[#This Row],[side]]="sell",bot_orders[[#This Row],[accFillSz]]*bot_orders[[#This Row],[avgPx]]+bot_orders[[#This Row],[fee]], 0)</f>
        <v>0</v>
      </c>
      <c r="AA2745" s="4">
        <f>IF(bot_orders[[#This Row],[side]]="sell",-bot_orders[[#This Row],[accFillSz]],bot_orders[[#This Row],[accFillSz]]+bot_orders[[#This Row],[fee]])</f>
        <v>3.9418439999999997</v>
      </c>
      <c r="AB2745">
        <v>0</v>
      </c>
      <c r="AC2745" t="s">
        <v>38</v>
      </c>
      <c r="AD2745">
        <v>0</v>
      </c>
      <c r="AE2745" t="s">
        <v>40</v>
      </c>
      <c r="AF2745" t="s">
        <v>41</v>
      </c>
      <c r="AG2745" t="s">
        <v>42</v>
      </c>
      <c r="AH2745" t="s">
        <v>28</v>
      </c>
      <c r="AI2745">
        <v>3.9418440000000001</v>
      </c>
      <c r="AJ2745">
        <v>-2.7603165000000001</v>
      </c>
    </row>
    <row r="2746" spans="1:36" x14ac:dyDescent="0.3">
      <c r="A2746">
        <v>3596</v>
      </c>
      <c r="B2746" t="s">
        <v>306</v>
      </c>
      <c r="C2746" t="s">
        <v>28</v>
      </c>
      <c r="D2746" t="s">
        <v>29</v>
      </c>
      <c r="E2746" t="s">
        <v>30</v>
      </c>
      <c r="F2746" t="s">
        <v>31</v>
      </c>
      <c r="G2746" t="s">
        <v>11184</v>
      </c>
      <c r="H2746" t="s">
        <v>11185</v>
      </c>
      <c r="I2746" s="4" t="s">
        <v>11186</v>
      </c>
      <c r="J2746" s="1">
        <f>((((bot_orders[[#This Row],[cTime]]/ 1000)+3*3600) / 86400) + DATE(1970,1,1))</f>
        <v>45772.62319525463</v>
      </c>
      <c r="K2746" s="4" t="s">
        <v>11187</v>
      </c>
      <c r="L2746" s="1">
        <f>((((bot_orders[[#This Row],[uTime]]/ 1000)+3*3600) / 86400) + DATE(1970,1,1))</f>
        <v>45772.648551550927</v>
      </c>
      <c r="M2746" t="s">
        <v>34</v>
      </c>
      <c r="N2746" t="s">
        <v>28</v>
      </c>
      <c r="O2746" t="s">
        <v>35</v>
      </c>
      <c r="P2746">
        <v>3.9449999999999998</v>
      </c>
      <c r="Q2746" t="s">
        <v>36</v>
      </c>
      <c r="R2746" t="s">
        <v>55</v>
      </c>
      <c r="S2746">
        <v>0.70299999999999996</v>
      </c>
      <c r="T2746">
        <v>0.70299999999999996</v>
      </c>
      <c r="U2746">
        <v>3.9449999999999998</v>
      </c>
      <c r="V2746">
        <v>-3.156E-3</v>
      </c>
      <c r="W2746" t="s">
        <v>39</v>
      </c>
      <c r="X2746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746" s="4">
        <f>IF(bot_orders[[#This Row],[side]]="buy", bot_orders[[#This Row],[accFillSz]] + bot_orders[[#This Row],[fee]], -bot_orders[[#This Row],[accFillSz]])</f>
        <v>3.9418439999999997</v>
      </c>
      <c r="Z2746" s="4">
        <f>IF(bot_orders[[#This Row],[side]]="sell",bot_orders[[#This Row],[accFillSz]]*bot_orders[[#This Row],[avgPx]]+bot_orders[[#This Row],[fee]], 0)</f>
        <v>0</v>
      </c>
      <c r="AA2746" s="4">
        <f>IF(bot_orders[[#This Row],[side]]="sell",-bot_orders[[#This Row],[accFillSz]],bot_orders[[#This Row],[accFillSz]]+bot_orders[[#This Row],[fee]])</f>
        <v>3.9418439999999997</v>
      </c>
      <c r="AB2746">
        <v>0</v>
      </c>
      <c r="AC2746" t="s">
        <v>38</v>
      </c>
      <c r="AD2746">
        <v>0</v>
      </c>
      <c r="AE2746" t="s">
        <v>40</v>
      </c>
      <c r="AF2746" t="s">
        <v>41</v>
      </c>
      <c r="AG2746" t="s">
        <v>42</v>
      </c>
      <c r="AH2746" t="s">
        <v>28</v>
      </c>
      <c r="AI2746">
        <v>3.9418440000000001</v>
      </c>
      <c r="AJ2746">
        <v>-2.7733349999999999</v>
      </c>
    </row>
    <row r="2747" spans="1:36" x14ac:dyDescent="0.3">
      <c r="A2747">
        <v>3597</v>
      </c>
      <c r="B2747" t="s">
        <v>306</v>
      </c>
      <c r="C2747" t="s">
        <v>28</v>
      </c>
      <c r="D2747" t="s">
        <v>29</v>
      </c>
      <c r="E2747" t="s">
        <v>30</v>
      </c>
      <c r="F2747" t="s">
        <v>31</v>
      </c>
      <c r="G2747" t="s">
        <v>11188</v>
      </c>
      <c r="H2747" t="s">
        <v>11189</v>
      </c>
      <c r="I2747" s="4" t="s">
        <v>11190</v>
      </c>
      <c r="J2747" s="1">
        <f>((((bot_orders[[#This Row],[cTime]]/ 1000)+3*3600) / 86400) + DATE(1970,1,1))</f>
        <v>45772.629746284721</v>
      </c>
      <c r="K2747" s="4" t="s">
        <v>11191</v>
      </c>
      <c r="L2747" s="1">
        <f>((((bot_orders[[#This Row],[uTime]]/ 1000)+3*3600) / 86400) + DATE(1970,1,1))</f>
        <v>45772.643124537033</v>
      </c>
      <c r="M2747" t="s">
        <v>34</v>
      </c>
      <c r="N2747" t="s">
        <v>28</v>
      </c>
      <c r="O2747" t="s">
        <v>35</v>
      </c>
      <c r="P2747">
        <v>3.9449999999999998</v>
      </c>
      <c r="Q2747" t="s">
        <v>36</v>
      </c>
      <c r="R2747" t="s">
        <v>55</v>
      </c>
      <c r="S2747">
        <v>0.70640000000000003</v>
      </c>
      <c r="T2747">
        <v>0.70640000000000003</v>
      </c>
      <c r="U2747">
        <v>3.9449999999999998</v>
      </c>
      <c r="V2747">
        <v>-3.156E-3</v>
      </c>
      <c r="W2747" t="s">
        <v>39</v>
      </c>
      <c r="X2747" s="4">
        <f>IF(bot_orders[[#This Row],[side]]="sell", bot_orders[[#This Row],[accFillSz]]*bot_orders[[#This Row],[avgPx]] + bot_orders[[#This Row],[fee]], -bot_orders[[#This Row],[accFillSz]]*bot_orders[[#This Row],[avgPx]])</f>
        <v>-2.7867479999999998</v>
      </c>
      <c r="Y2747" s="4">
        <f>IF(bot_orders[[#This Row],[side]]="buy", bot_orders[[#This Row],[accFillSz]] + bot_orders[[#This Row],[fee]], -bot_orders[[#This Row],[accFillSz]])</f>
        <v>3.9418439999999997</v>
      </c>
      <c r="Z2747" s="4">
        <f>IF(bot_orders[[#This Row],[side]]="sell",bot_orders[[#This Row],[accFillSz]]*bot_orders[[#This Row],[avgPx]]+bot_orders[[#This Row],[fee]], 0)</f>
        <v>0</v>
      </c>
      <c r="AA2747" s="4">
        <f>IF(bot_orders[[#This Row],[side]]="sell",-bot_orders[[#This Row],[accFillSz]],bot_orders[[#This Row],[accFillSz]]+bot_orders[[#This Row],[fee]])</f>
        <v>3.9418439999999997</v>
      </c>
      <c r="AB2747">
        <v>0</v>
      </c>
      <c r="AC2747" t="s">
        <v>38</v>
      </c>
      <c r="AD2747">
        <v>0</v>
      </c>
      <c r="AE2747" t="s">
        <v>40</v>
      </c>
      <c r="AF2747" t="s">
        <v>41</v>
      </c>
      <c r="AG2747" t="s">
        <v>42</v>
      </c>
      <c r="AH2747" t="s">
        <v>28</v>
      </c>
      <c r="AI2747">
        <v>3.9418440000000001</v>
      </c>
      <c r="AJ2747">
        <v>-2.7867479999999998</v>
      </c>
    </row>
    <row r="2748" spans="1:36" x14ac:dyDescent="0.3">
      <c r="A2748">
        <v>3599</v>
      </c>
      <c r="B2748" t="s">
        <v>306</v>
      </c>
      <c r="C2748" t="s">
        <v>28</v>
      </c>
      <c r="D2748" t="s">
        <v>29</v>
      </c>
      <c r="E2748" t="s">
        <v>30</v>
      </c>
      <c r="F2748" t="s">
        <v>31</v>
      </c>
      <c r="G2748" t="s">
        <v>11195</v>
      </c>
      <c r="H2748" t="s">
        <v>11196</v>
      </c>
      <c r="I2748" s="4" t="s">
        <v>11197</v>
      </c>
      <c r="J2748" s="1">
        <f>((((bot_orders[[#This Row],[cTime]]/ 1000)+3*3600) / 86400) + DATE(1970,1,1))</f>
        <v>45772.633810219908</v>
      </c>
      <c r="K2748" s="4" t="s">
        <v>11198</v>
      </c>
      <c r="L2748" s="1">
        <f>((((bot_orders[[#This Row],[uTime]]/ 1000)+3*3600) / 86400) + DATE(1970,1,1))</f>
        <v>45772.634956006943</v>
      </c>
      <c r="M2748" t="s">
        <v>34</v>
      </c>
      <c r="N2748" t="s">
        <v>28</v>
      </c>
      <c r="O2748" t="s">
        <v>35</v>
      </c>
      <c r="P2748">
        <v>3.9449999999999998</v>
      </c>
      <c r="Q2748" t="s">
        <v>36</v>
      </c>
      <c r="R2748" t="s">
        <v>55</v>
      </c>
      <c r="S2748">
        <v>0.7097</v>
      </c>
      <c r="T2748">
        <v>0.7097</v>
      </c>
      <c r="U2748">
        <v>3.9449999999999998</v>
      </c>
      <c r="V2748">
        <v>-3.156E-3</v>
      </c>
      <c r="W2748" t="s">
        <v>39</v>
      </c>
      <c r="X2748" s="4">
        <f>IF(bot_orders[[#This Row],[side]]="sell", bot_orders[[#This Row],[accFillSz]]*bot_orders[[#This Row],[avgPx]] + bot_orders[[#This Row],[fee]], -bot_orders[[#This Row],[accFillSz]]*bot_orders[[#This Row],[avgPx]])</f>
        <v>-2.7997665</v>
      </c>
      <c r="Y2748" s="4">
        <f>IF(bot_orders[[#This Row],[side]]="buy", bot_orders[[#This Row],[accFillSz]] + bot_orders[[#This Row],[fee]], -bot_orders[[#This Row],[accFillSz]])</f>
        <v>3.9418439999999997</v>
      </c>
      <c r="Z2748" s="4">
        <f>IF(bot_orders[[#This Row],[side]]="sell",bot_orders[[#This Row],[accFillSz]]*bot_orders[[#This Row],[avgPx]]+bot_orders[[#This Row],[fee]], 0)</f>
        <v>0</v>
      </c>
      <c r="AA2748" s="4">
        <f>IF(bot_orders[[#This Row],[side]]="sell",-bot_orders[[#This Row],[accFillSz]],bot_orders[[#This Row],[accFillSz]]+bot_orders[[#This Row],[fee]])</f>
        <v>3.9418439999999997</v>
      </c>
      <c r="AB2748">
        <v>0</v>
      </c>
      <c r="AC2748" t="s">
        <v>38</v>
      </c>
      <c r="AD2748">
        <v>0</v>
      </c>
      <c r="AE2748" t="s">
        <v>40</v>
      </c>
      <c r="AF2748" t="s">
        <v>41</v>
      </c>
      <c r="AG2748" t="s">
        <v>42</v>
      </c>
      <c r="AH2748" t="s">
        <v>28</v>
      </c>
      <c r="AI2748">
        <v>3.9418440000000001</v>
      </c>
      <c r="AJ2748">
        <v>-2.7997665</v>
      </c>
    </row>
    <row r="2749" spans="1:36" x14ac:dyDescent="0.3">
      <c r="A2749">
        <v>3600</v>
      </c>
      <c r="B2749" t="s">
        <v>306</v>
      </c>
      <c r="C2749" t="s">
        <v>28</v>
      </c>
      <c r="D2749" t="s">
        <v>29</v>
      </c>
      <c r="E2749" t="s">
        <v>30</v>
      </c>
      <c r="F2749" t="s">
        <v>31</v>
      </c>
      <c r="G2749" t="s">
        <v>11195</v>
      </c>
      <c r="H2749" t="s">
        <v>11199</v>
      </c>
      <c r="I2749" s="4" t="s">
        <v>11200</v>
      </c>
      <c r="J2749" s="1">
        <f>((((bot_orders[[#This Row],[cTime]]/ 1000)+3*3600) / 86400) + DATE(1970,1,1))</f>
        <v>45772.634956030088</v>
      </c>
      <c r="K2749" s="4" t="s">
        <v>11201</v>
      </c>
      <c r="L2749" s="1">
        <f>((((bot_orders[[#This Row],[uTime]]/ 1000)+3*3600) / 86400) + DATE(1970,1,1))</f>
        <v>45772.636913009257</v>
      </c>
      <c r="M2749" t="s">
        <v>34</v>
      </c>
      <c r="N2749" t="s">
        <v>28</v>
      </c>
      <c r="O2749" t="s">
        <v>35</v>
      </c>
      <c r="P2749">
        <v>3.9409999999999998</v>
      </c>
      <c r="Q2749" t="s">
        <v>36</v>
      </c>
      <c r="R2749" t="s">
        <v>37</v>
      </c>
      <c r="S2749">
        <v>0.71309999999999996</v>
      </c>
      <c r="T2749">
        <v>0.71309999999999996</v>
      </c>
      <c r="U2749">
        <v>3.9409999999999998</v>
      </c>
      <c r="V2749">
        <v>-2.2482616999999999E-3</v>
      </c>
      <c r="W2749" t="s">
        <v>38</v>
      </c>
      <c r="X2749" s="4">
        <f>IF(bot_orders[[#This Row],[side]]="sell", bot_orders[[#This Row],[accFillSz]]*bot_orders[[#This Row],[avgPx]] + bot_orders[[#This Row],[fee]], -bot_orders[[#This Row],[accFillSz]]*bot_orders[[#This Row],[avgPx]])</f>
        <v>2.8080788382999997</v>
      </c>
      <c r="Y2749" s="4">
        <f>IF(bot_orders[[#This Row],[side]]="buy", bot_orders[[#This Row],[accFillSz]] + bot_orders[[#This Row],[fee]], -bot_orders[[#This Row],[accFillSz]])</f>
        <v>-3.9409999999999998</v>
      </c>
      <c r="Z2749" s="4">
        <f>IF(bot_orders[[#This Row],[side]]="sell",bot_orders[[#This Row],[accFillSz]]*bot_orders[[#This Row],[avgPx]]+bot_orders[[#This Row],[fee]], 0)</f>
        <v>2.8080788382999997</v>
      </c>
      <c r="AA2749" s="4">
        <f>IF(bot_orders[[#This Row],[side]]="sell",-bot_orders[[#This Row],[accFillSz]],bot_orders[[#This Row],[accFillSz]]+bot_orders[[#This Row],[fee]])</f>
        <v>-3.9409999999999998</v>
      </c>
      <c r="AB2749">
        <v>0</v>
      </c>
      <c r="AC2749" t="s">
        <v>39</v>
      </c>
      <c r="AD2749">
        <v>0</v>
      </c>
      <c r="AE2749" t="s">
        <v>40</v>
      </c>
      <c r="AF2749" t="s">
        <v>41</v>
      </c>
      <c r="AG2749" t="s">
        <v>42</v>
      </c>
      <c r="AH2749" t="s">
        <v>28</v>
      </c>
      <c r="AI2749">
        <v>-3.9409999999999998</v>
      </c>
      <c r="AJ2749">
        <v>2.8080788399999999</v>
      </c>
    </row>
    <row r="2750" spans="1:36" x14ac:dyDescent="0.3">
      <c r="A2750">
        <v>3614</v>
      </c>
      <c r="B2750" t="s">
        <v>306</v>
      </c>
      <c r="C2750" t="s">
        <v>28</v>
      </c>
      <c r="D2750" t="s">
        <v>29</v>
      </c>
      <c r="E2750" t="s">
        <v>30</v>
      </c>
      <c r="F2750" t="s">
        <v>31</v>
      </c>
      <c r="G2750" t="s">
        <v>11228</v>
      </c>
      <c r="H2750" t="s">
        <v>11229</v>
      </c>
      <c r="I2750" s="4" t="s">
        <v>11230</v>
      </c>
      <c r="J2750" s="1">
        <f>((((bot_orders[[#This Row],[cTime]]/ 1000)+3*3600) / 86400) + DATE(1970,1,1))</f>
        <v>45772.636913032409</v>
      </c>
      <c r="K2750" s="4" t="s">
        <v>11231</v>
      </c>
      <c r="L2750" s="1">
        <f>((((bot_orders[[#This Row],[uTime]]/ 1000)+3*3600) / 86400) + DATE(1970,1,1))</f>
        <v>45772.638973344903</v>
      </c>
      <c r="M2750" t="s">
        <v>34</v>
      </c>
      <c r="N2750" t="s">
        <v>28</v>
      </c>
      <c r="O2750" t="s">
        <v>35</v>
      </c>
      <c r="P2750">
        <v>3.9449999999999998</v>
      </c>
      <c r="Q2750" t="s">
        <v>36</v>
      </c>
      <c r="R2750" t="s">
        <v>55</v>
      </c>
      <c r="S2750">
        <v>0.7097</v>
      </c>
      <c r="T2750">
        <v>0.7097</v>
      </c>
      <c r="U2750">
        <v>3.9449999999999998</v>
      </c>
      <c r="V2750">
        <v>-3.156E-3</v>
      </c>
      <c r="W2750" t="s">
        <v>39</v>
      </c>
      <c r="X2750" s="4">
        <f>IF(bot_orders[[#This Row],[side]]="sell", bot_orders[[#This Row],[accFillSz]]*bot_orders[[#This Row],[avgPx]] + bot_orders[[#This Row],[fee]], -bot_orders[[#This Row],[accFillSz]]*bot_orders[[#This Row],[avgPx]])</f>
        <v>-2.7997665</v>
      </c>
      <c r="Y2750" s="4">
        <f>IF(bot_orders[[#This Row],[side]]="buy", bot_orders[[#This Row],[accFillSz]] + bot_orders[[#This Row],[fee]], -bot_orders[[#This Row],[accFillSz]])</f>
        <v>3.9418439999999997</v>
      </c>
      <c r="Z2750" s="4">
        <f>IF(bot_orders[[#This Row],[side]]="sell",bot_orders[[#This Row],[accFillSz]]*bot_orders[[#This Row],[avgPx]]+bot_orders[[#This Row],[fee]], 0)</f>
        <v>0</v>
      </c>
      <c r="AA2750" s="4">
        <f>IF(bot_orders[[#This Row],[side]]="sell",-bot_orders[[#This Row],[accFillSz]],bot_orders[[#This Row],[accFillSz]]+bot_orders[[#This Row],[fee]])</f>
        <v>3.9418439999999997</v>
      </c>
      <c r="AB2750">
        <v>0</v>
      </c>
      <c r="AC2750" t="s">
        <v>38</v>
      </c>
      <c r="AD2750">
        <v>0</v>
      </c>
      <c r="AE2750" t="s">
        <v>40</v>
      </c>
      <c r="AF2750" t="s">
        <v>41</v>
      </c>
      <c r="AG2750" t="s">
        <v>42</v>
      </c>
      <c r="AH2750" t="s">
        <v>28</v>
      </c>
      <c r="AI2750">
        <v>3.9418440000000001</v>
      </c>
      <c r="AJ2750">
        <v>-2.7997665</v>
      </c>
    </row>
    <row r="2751" spans="1:36" x14ac:dyDescent="0.3">
      <c r="A2751">
        <v>3617</v>
      </c>
      <c r="B2751" t="s">
        <v>306</v>
      </c>
      <c r="C2751" t="s">
        <v>28</v>
      </c>
      <c r="D2751" t="s">
        <v>29</v>
      </c>
      <c r="E2751" t="s">
        <v>30</v>
      </c>
      <c r="F2751" t="s">
        <v>31</v>
      </c>
      <c r="G2751" t="s">
        <v>11228</v>
      </c>
      <c r="H2751" t="s">
        <v>11238</v>
      </c>
      <c r="I2751" s="4" t="s">
        <v>11239</v>
      </c>
      <c r="J2751" s="1">
        <f>((((bot_orders[[#This Row],[cTime]]/ 1000)+3*3600) / 86400) + DATE(1970,1,1))</f>
        <v>45772.638973368055</v>
      </c>
      <c r="K2751" s="4" t="s">
        <v>11240</v>
      </c>
      <c r="L2751" s="1">
        <f>((((bot_orders[[#This Row],[uTime]]/ 1000)+3*3600) / 86400) + DATE(1970,1,1))</f>
        <v>45773.026343148151</v>
      </c>
      <c r="M2751" t="s">
        <v>34</v>
      </c>
      <c r="N2751" t="s">
        <v>28</v>
      </c>
      <c r="O2751" t="s">
        <v>35</v>
      </c>
      <c r="P2751">
        <v>3.9409999999999998</v>
      </c>
      <c r="Q2751" t="s">
        <v>36</v>
      </c>
      <c r="R2751" t="s">
        <v>37</v>
      </c>
      <c r="S2751">
        <v>0.71309999999999996</v>
      </c>
      <c r="T2751">
        <v>0.71309999999999996</v>
      </c>
      <c r="U2751">
        <v>3.9409999999999998</v>
      </c>
      <c r="V2751">
        <v>-2.2482616999999999E-3</v>
      </c>
      <c r="W2751" t="s">
        <v>38</v>
      </c>
      <c r="X2751" s="4">
        <f>IF(bot_orders[[#This Row],[side]]="sell", bot_orders[[#This Row],[accFillSz]]*bot_orders[[#This Row],[avgPx]] + bot_orders[[#This Row],[fee]], -bot_orders[[#This Row],[accFillSz]]*bot_orders[[#This Row],[avgPx]])</f>
        <v>2.8080788382999997</v>
      </c>
      <c r="Y2751" s="4">
        <f>IF(bot_orders[[#This Row],[side]]="buy", bot_orders[[#This Row],[accFillSz]] + bot_orders[[#This Row],[fee]], -bot_orders[[#This Row],[accFillSz]])</f>
        <v>-3.9409999999999998</v>
      </c>
      <c r="Z2751" s="4">
        <f>IF(bot_orders[[#This Row],[side]]="sell",bot_orders[[#This Row],[accFillSz]]*bot_orders[[#This Row],[avgPx]]+bot_orders[[#This Row],[fee]], 0)</f>
        <v>2.8080788382999997</v>
      </c>
      <c r="AA2751" s="4">
        <f>IF(bot_orders[[#This Row],[side]]="sell",-bot_orders[[#This Row],[accFillSz]],bot_orders[[#This Row],[accFillSz]]+bot_orders[[#This Row],[fee]])</f>
        <v>-3.9409999999999998</v>
      </c>
      <c r="AB2751">
        <v>0</v>
      </c>
      <c r="AC2751" t="s">
        <v>39</v>
      </c>
      <c r="AD2751">
        <v>0</v>
      </c>
      <c r="AE2751" t="s">
        <v>40</v>
      </c>
      <c r="AF2751" t="s">
        <v>41</v>
      </c>
      <c r="AG2751" t="s">
        <v>42</v>
      </c>
      <c r="AH2751" t="s">
        <v>28</v>
      </c>
      <c r="AI2751">
        <v>-3.9409999999999998</v>
      </c>
      <c r="AJ2751">
        <v>2.8080788399999999</v>
      </c>
    </row>
    <row r="2752" spans="1:36" x14ac:dyDescent="0.3">
      <c r="A2752">
        <v>3619</v>
      </c>
      <c r="B2752" t="s">
        <v>306</v>
      </c>
      <c r="C2752" t="s">
        <v>28</v>
      </c>
      <c r="D2752" t="s">
        <v>29</v>
      </c>
      <c r="E2752" t="s">
        <v>30</v>
      </c>
      <c r="F2752" t="s">
        <v>31</v>
      </c>
      <c r="G2752" t="s">
        <v>11188</v>
      </c>
      <c r="H2752" t="s">
        <v>11244</v>
      </c>
      <c r="I2752" s="4" t="s">
        <v>11245</v>
      </c>
      <c r="J2752" s="1">
        <f>((((bot_orders[[#This Row],[cTime]]/ 1000)+3*3600) / 86400) + DATE(1970,1,1))</f>
        <v>45772.643124548609</v>
      </c>
      <c r="K2752" s="4" t="s">
        <v>11246</v>
      </c>
      <c r="L2752" s="1">
        <f>((((bot_orders[[#This Row],[uTime]]/ 1000)+3*3600) / 86400) + DATE(1970,1,1))</f>
        <v>45772.999150914351</v>
      </c>
      <c r="M2752" t="s">
        <v>34</v>
      </c>
      <c r="N2752" t="s">
        <v>28</v>
      </c>
      <c r="O2752" t="s">
        <v>35</v>
      </c>
      <c r="P2752">
        <v>3.9409999999999998</v>
      </c>
      <c r="Q2752" t="s">
        <v>36</v>
      </c>
      <c r="R2752" t="s">
        <v>37</v>
      </c>
      <c r="S2752">
        <v>0.7097</v>
      </c>
      <c r="T2752">
        <v>0.7097</v>
      </c>
      <c r="U2752">
        <v>3.9409999999999998</v>
      </c>
      <c r="V2752">
        <v>-2.2375422E-3</v>
      </c>
      <c r="W2752" t="s">
        <v>38</v>
      </c>
      <c r="X2752" s="4">
        <f>IF(bot_orders[[#This Row],[side]]="sell", bot_orders[[#This Row],[accFillSz]]*bot_orders[[#This Row],[avgPx]] + bot_orders[[#This Row],[fee]], -bot_orders[[#This Row],[accFillSz]]*bot_orders[[#This Row],[avgPx]])</f>
        <v>2.7946901577999999</v>
      </c>
      <c r="Y2752" s="4">
        <f>IF(bot_orders[[#This Row],[side]]="buy", bot_orders[[#This Row],[accFillSz]] + bot_orders[[#This Row],[fee]], -bot_orders[[#This Row],[accFillSz]])</f>
        <v>-3.9409999999999998</v>
      </c>
      <c r="Z2752" s="4">
        <f>IF(bot_orders[[#This Row],[side]]="sell",bot_orders[[#This Row],[accFillSz]]*bot_orders[[#This Row],[avgPx]]+bot_orders[[#This Row],[fee]], 0)</f>
        <v>2.7946901577999999</v>
      </c>
      <c r="AA2752" s="4">
        <f>IF(bot_orders[[#This Row],[side]]="sell",-bot_orders[[#This Row],[accFillSz]],bot_orders[[#This Row],[accFillSz]]+bot_orders[[#This Row],[fee]])</f>
        <v>-3.9409999999999998</v>
      </c>
      <c r="AB2752">
        <v>0</v>
      </c>
      <c r="AC2752" t="s">
        <v>39</v>
      </c>
      <c r="AD2752">
        <v>0</v>
      </c>
      <c r="AE2752" t="s">
        <v>40</v>
      </c>
      <c r="AF2752" t="s">
        <v>41</v>
      </c>
      <c r="AG2752" t="s">
        <v>42</v>
      </c>
      <c r="AH2752" t="s">
        <v>28</v>
      </c>
      <c r="AI2752">
        <v>-3.9409999999999998</v>
      </c>
      <c r="AJ2752">
        <v>2.79469016</v>
      </c>
    </row>
    <row r="2753" spans="1:36" x14ac:dyDescent="0.3">
      <c r="A2753">
        <v>3622</v>
      </c>
      <c r="B2753" t="s">
        <v>306</v>
      </c>
      <c r="C2753" t="s">
        <v>28</v>
      </c>
      <c r="D2753" t="s">
        <v>29</v>
      </c>
      <c r="E2753" t="s">
        <v>30</v>
      </c>
      <c r="F2753" t="s">
        <v>31</v>
      </c>
      <c r="G2753" t="s">
        <v>11184</v>
      </c>
      <c r="H2753" t="s">
        <v>11253</v>
      </c>
      <c r="I2753" s="4" t="s">
        <v>11254</v>
      </c>
      <c r="J2753" s="1">
        <f>((((bot_orders[[#This Row],[cTime]]/ 1000)+3*3600) / 86400) + DATE(1970,1,1))</f>
        <v>45772.648551574079</v>
      </c>
      <c r="K2753" s="4" t="s">
        <v>11255</v>
      </c>
      <c r="L2753" s="1">
        <f>((((bot_orders[[#This Row],[uTime]]/ 1000)+3*3600) / 86400) + DATE(1970,1,1))</f>
        <v>45772.656373078702</v>
      </c>
      <c r="M2753" t="s">
        <v>34</v>
      </c>
      <c r="N2753" t="s">
        <v>28</v>
      </c>
      <c r="O2753" t="s">
        <v>35</v>
      </c>
      <c r="P2753">
        <v>3.9409999999999998</v>
      </c>
      <c r="Q2753" t="s">
        <v>36</v>
      </c>
      <c r="R2753" t="s">
        <v>37</v>
      </c>
      <c r="S2753">
        <v>0.70640000000000003</v>
      </c>
      <c r="T2753">
        <v>0.70640000000000003</v>
      </c>
      <c r="U2753">
        <v>3.9409999999999998</v>
      </c>
      <c r="V2753">
        <v>-2.2271379E-3</v>
      </c>
      <c r="W2753" t="s">
        <v>38</v>
      </c>
      <c r="X2753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753" s="4">
        <f>IF(bot_orders[[#This Row],[side]]="buy", bot_orders[[#This Row],[accFillSz]] + bot_orders[[#This Row],[fee]], -bot_orders[[#This Row],[accFillSz]])</f>
        <v>-3.9409999999999998</v>
      </c>
      <c r="Z2753" s="4">
        <f>IF(bot_orders[[#This Row],[side]]="sell",bot_orders[[#This Row],[accFillSz]]*bot_orders[[#This Row],[avgPx]]+bot_orders[[#This Row],[fee]], 0)</f>
        <v>2.7816952621</v>
      </c>
      <c r="AA2753" s="4">
        <f>IF(bot_orders[[#This Row],[side]]="sell",-bot_orders[[#This Row],[accFillSz]],bot_orders[[#This Row],[accFillSz]]+bot_orders[[#This Row],[fee]])</f>
        <v>-3.9409999999999998</v>
      </c>
      <c r="AB2753">
        <v>0</v>
      </c>
      <c r="AC2753" t="s">
        <v>39</v>
      </c>
      <c r="AD2753">
        <v>0</v>
      </c>
      <c r="AE2753" t="s">
        <v>40</v>
      </c>
      <c r="AF2753" t="s">
        <v>41</v>
      </c>
      <c r="AG2753" t="s">
        <v>42</v>
      </c>
      <c r="AH2753" t="s">
        <v>28</v>
      </c>
      <c r="AI2753">
        <v>-3.9409999999999998</v>
      </c>
      <c r="AJ2753">
        <v>2.7816952599999998</v>
      </c>
    </row>
    <row r="2754" spans="1:36" x14ac:dyDescent="0.3">
      <c r="A2754">
        <v>3623</v>
      </c>
      <c r="B2754" t="s">
        <v>306</v>
      </c>
      <c r="C2754" t="s">
        <v>28</v>
      </c>
      <c r="D2754" t="s">
        <v>29</v>
      </c>
      <c r="E2754" t="s">
        <v>30</v>
      </c>
      <c r="F2754" t="s">
        <v>31</v>
      </c>
      <c r="G2754" t="s">
        <v>11256</v>
      </c>
      <c r="H2754" t="s">
        <v>11257</v>
      </c>
      <c r="I2754" s="4" t="s">
        <v>11258</v>
      </c>
      <c r="J2754" s="1">
        <f>((((bot_orders[[#This Row],[cTime]]/ 1000)+3*3600) / 86400) + DATE(1970,1,1))</f>
        <v>45772.656373090278</v>
      </c>
      <c r="K2754" s="4" t="s">
        <v>11259</v>
      </c>
      <c r="L2754" s="1">
        <f>((((bot_orders[[#This Row],[uTime]]/ 1000)+3*3600) / 86400) + DATE(1970,1,1))</f>
        <v>45772.659282395834</v>
      </c>
      <c r="M2754" t="s">
        <v>34</v>
      </c>
      <c r="N2754" t="s">
        <v>28</v>
      </c>
      <c r="O2754" t="s">
        <v>35</v>
      </c>
      <c r="P2754">
        <v>3.9449999999999998</v>
      </c>
      <c r="Q2754" t="s">
        <v>36</v>
      </c>
      <c r="R2754" t="s">
        <v>55</v>
      </c>
      <c r="S2754">
        <v>0.70299999999999996</v>
      </c>
      <c r="T2754">
        <v>0.70299999999999996</v>
      </c>
      <c r="U2754">
        <v>3.9449999999999998</v>
      </c>
      <c r="V2754">
        <v>-3.156E-3</v>
      </c>
      <c r="W2754" t="s">
        <v>39</v>
      </c>
      <c r="X2754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754" s="4">
        <f>IF(bot_orders[[#This Row],[side]]="buy", bot_orders[[#This Row],[accFillSz]] + bot_orders[[#This Row],[fee]], -bot_orders[[#This Row],[accFillSz]])</f>
        <v>3.9418439999999997</v>
      </c>
      <c r="Z2754" s="4">
        <f>IF(bot_orders[[#This Row],[side]]="sell",bot_orders[[#This Row],[accFillSz]]*bot_orders[[#This Row],[avgPx]]+bot_orders[[#This Row],[fee]], 0)</f>
        <v>0</v>
      </c>
      <c r="AA2754" s="4">
        <f>IF(bot_orders[[#This Row],[side]]="sell",-bot_orders[[#This Row],[accFillSz]],bot_orders[[#This Row],[accFillSz]]+bot_orders[[#This Row],[fee]])</f>
        <v>3.9418439999999997</v>
      </c>
      <c r="AB2754">
        <v>0</v>
      </c>
      <c r="AC2754" t="s">
        <v>38</v>
      </c>
      <c r="AD2754">
        <v>0</v>
      </c>
      <c r="AE2754" t="s">
        <v>40</v>
      </c>
      <c r="AF2754" t="s">
        <v>41</v>
      </c>
      <c r="AG2754" t="s">
        <v>42</v>
      </c>
      <c r="AH2754" t="s">
        <v>28</v>
      </c>
      <c r="AI2754">
        <v>3.9418440000000001</v>
      </c>
      <c r="AJ2754">
        <v>-2.7733349999999999</v>
      </c>
    </row>
    <row r="2755" spans="1:36" x14ac:dyDescent="0.3">
      <c r="A2755">
        <v>3626</v>
      </c>
      <c r="B2755" t="s">
        <v>306</v>
      </c>
      <c r="C2755" t="s">
        <v>28</v>
      </c>
      <c r="D2755" t="s">
        <v>29</v>
      </c>
      <c r="E2755" t="s">
        <v>30</v>
      </c>
      <c r="F2755" t="s">
        <v>31</v>
      </c>
      <c r="G2755" t="s">
        <v>11256</v>
      </c>
      <c r="H2755" t="s">
        <v>11266</v>
      </c>
      <c r="I2755" s="4" t="s">
        <v>11267</v>
      </c>
      <c r="J2755" s="1">
        <f>((((bot_orders[[#This Row],[cTime]]/ 1000)+3*3600) / 86400) + DATE(1970,1,1))</f>
        <v>45772.659282418979</v>
      </c>
      <c r="K2755" s="4" t="s">
        <v>11268</v>
      </c>
      <c r="L2755" s="1">
        <f>((((bot_orders[[#This Row],[uTime]]/ 1000)+3*3600) / 86400) + DATE(1970,1,1))</f>
        <v>45772.718654722223</v>
      </c>
      <c r="M2755" t="s">
        <v>34</v>
      </c>
      <c r="N2755" t="s">
        <v>28</v>
      </c>
      <c r="O2755" t="s">
        <v>35</v>
      </c>
      <c r="P2755">
        <v>3.9409999999999998</v>
      </c>
      <c r="Q2755" t="s">
        <v>36</v>
      </c>
      <c r="R2755" t="s">
        <v>37</v>
      </c>
      <c r="S2755">
        <v>0.70640000000000003</v>
      </c>
      <c r="T2755">
        <v>0.70640000000000003</v>
      </c>
      <c r="U2755">
        <v>3.9409999999999998</v>
      </c>
      <c r="V2755">
        <v>-2.2271379E-3</v>
      </c>
      <c r="W2755" t="s">
        <v>38</v>
      </c>
      <c r="X2755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755" s="4">
        <f>IF(bot_orders[[#This Row],[side]]="buy", bot_orders[[#This Row],[accFillSz]] + bot_orders[[#This Row],[fee]], -bot_orders[[#This Row],[accFillSz]])</f>
        <v>-3.9409999999999998</v>
      </c>
      <c r="Z2755" s="4">
        <f>IF(bot_orders[[#This Row],[side]]="sell",bot_orders[[#This Row],[accFillSz]]*bot_orders[[#This Row],[avgPx]]+bot_orders[[#This Row],[fee]], 0)</f>
        <v>2.7816952621</v>
      </c>
      <c r="AA2755" s="4">
        <f>IF(bot_orders[[#This Row],[side]]="sell",-bot_orders[[#This Row],[accFillSz]],bot_orders[[#This Row],[accFillSz]]+bot_orders[[#This Row],[fee]])</f>
        <v>-3.9409999999999998</v>
      </c>
      <c r="AB2755">
        <v>0</v>
      </c>
      <c r="AC2755" t="s">
        <v>39</v>
      </c>
      <c r="AD2755">
        <v>0</v>
      </c>
      <c r="AE2755" t="s">
        <v>40</v>
      </c>
      <c r="AF2755" t="s">
        <v>41</v>
      </c>
      <c r="AG2755" t="s">
        <v>42</v>
      </c>
      <c r="AH2755" t="s">
        <v>28</v>
      </c>
      <c r="AI2755">
        <v>-3.9409999999999998</v>
      </c>
      <c r="AJ2755">
        <v>2.7816952599999998</v>
      </c>
    </row>
    <row r="2756" spans="1:36" x14ac:dyDescent="0.3">
      <c r="A2756">
        <v>3628</v>
      </c>
      <c r="B2756" t="s">
        <v>306</v>
      </c>
      <c r="C2756" t="s">
        <v>28</v>
      </c>
      <c r="D2756" t="s">
        <v>29</v>
      </c>
      <c r="E2756" t="s">
        <v>30</v>
      </c>
      <c r="F2756" t="s">
        <v>31</v>
      </c>
      <c r="G2756" t="s">
        <v>11177</v>
      </c>
      <c r="H2756" t="s">
        <v>11272</v>
      </c>
      <c r="I2756" s="4" t="s">
        <v>11273</v>
      </c>
      <c r="J2756" s="1">
        <f>((((bot_orders[[#This Row],[cTime]]/ 1000)+3*3600) / 86400) + DATE(1970,1,1))</f>
        <v>45772.662188101851</v>
      </c>
      <c r="K2756" s="4" t="s">
        <v>11274</v>
      </c>
      <c r="L2756" s="1">
        <f>((((bot_orders[[#This Row],[uTime]]/ 1000)+3*3600) / 86400) + DATE(1970,1,1))</f>
        <v>45772.715627858794</v>
      </c>
      <c r="M2756" t="s">
        <v>34</v>
      </c>
      <c r="N2756" t="s">
        <v>28</v>
      </c>
      <c r="O2756" t="s">
        <v>35</v>
      </c>
      <c r="P2756">
        <v>3.9409999999999998</v>
      </c>
      <c r="Q2756" t="s">
        <v>36</v>
      </c>
      <c r="R2756" t="s">
        <v>37</v>
      </c>
      <c r="S2756">
        <v>0.70299999999999996</v>
      </c>
      <c r="T2756">
        <v>0.70299999999999996</v>
      </c>
      <c r="U2756">
        <v>3.9409999999999998</v>
      </c>
      <c r="V2756">
        <v>-2.2164184000000001E-3</v>
      </c>
      <c r="W2756" t="s">
        <v>38</v>
      </c>
      <c r="X2756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756" s="4">
        <f>IF(bot_orders[[#This Row],[side]]="buy", bot_orders[[#This Row],[accFillSz]] + bot_orders[[#This Row],[fee]], -bot_orders[[#This Row],[accFillSz]])</f>
        <v>-3.9409999999999998</v>
      </c>
      <c r="Z2756" s="4">
        <f>IF(bot_orders[[#This Row],[side]]="sell",bot_orders[[#This Row],[accFillSz]]*bot_orders[[#This Row],[avgPx]]+bot_orders[[#This Row],[fee]], 0)</f>
        <v>2.7683065815999996</v>
      </c>
      <c r="AA2756" s="4">
        <f>IF(bot_orders[[#This Row],[side]]="sell",-bot_orders[[#This Row],[accFillSz]],bot_orders[[#This Row],[accFillSz]]+bot_orders[[#This Row],[fee]])</f>
        <v>-3.9409999999999998</v>
      </c>
      <c r="AB2756">
        <v>0</v>
      </c>
      <c r="AC2756" t="s">
        <v>39</v>
      </c>
      <c r="AD2756">
        <v>0</v>
      </c>
      <c r="AE2756" t="s">
        <v>40</v>
      </c>
      <c r="AF2756" t="s">
        <v>41</v>
      </c>
      <c r="AG2756" t="s">
        <v>42</v>
      </c>
      <c r="AH2756" t="s">
        <v>28</v>
      </c>
      <c r="AI2756">
        <v>-3.9409999999999998</v>
      </c>
      <c r="AJ2756">
        <v>2.76830658</v>
      </c>
    </row>
    <row r="2757" spans="1:36" x14ac:dyDescent="0.3">
      <c r="A2757">
        <v>3631</v>
      </c>
      <c r="B2757" t="s">
        <v>306</v>
      </c>
      <c r="C2757" t="s">
        <v>28</v>
      </c>
      <c r="D2757" t="s">
        <v>29</v>
      </c>
      <c r="E2757" t="s">
        <v>30</v>
      </c>
      <c r="F2757" t="s">
        <v>31</v>
      </c>
      <c r="G2757" t="s">
        <v>11160</v>
      </c>
      <c r="H2757" t="s">
        <v>11281</v>
      </c>
      <c r="I2757" s="4" t="s">
        <v>11282</v>
      </c>
      <c r="J2757" s="1">
        <f>((((bot_orders[[#This Row],[cTime]]/ 1000)+3*3600) / 86400) + DATE(1970,1,1))</f>
        <v>45772.682686342596</v>
      </c>
      <c r="K2757" s="4" t="s">
        <v>11283</v>
      </c>
      <c r="L2757" s="1">
        <f>((((bot_orders[[#This Row],[uTime]]/ 1000)+3*3600) / 86400) + DATE(1970,1,1))</f>
        <v>45772.70909236111</v>
      </c>
      <c r="M2757" t="s">
        <v>34</v>
      </c>
      <c r="N2757" t="s">
        <v>28</v>
      </c>
      <c r="O2757" t="s">
        <v>35</v>
      </c>
      <c r="P2757">
        <v>3.9409999999999998</v>
      </c>
      <c r="Q2757" t="s">
        <v>36</v>
      </c>
      <c r="R2757" t="s">
        <v>37</v>
      </c>
      <c r="S2757">
        <v>0.69969999999999999</v>
      </c>
      <c r="T2757">
        <v>0.69969999999999999</v>
      </c>
      <c r="U2757">
        <v>3.9409999999999998</v>
      </c>
      <c r="V2757">
        <v>-2.2060142000000001E-3</v>
      </c>
      <c r="W2757" t="s">
        <v>38</v>
      </c>
      <c r="X2757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757" s="4">
        <f>IF(bot_orders[[#This Row],[side]]="buy", bot_orders[[#This Row],[accFillSz]] + bot_orders[[#This Row],[fee]], -bot_orders[[#This Row],[accFillSz]])</f>
        <v>-3.9409999999999998</v>
      </c>
      <c r="Z2757" s="4">
        <f>IF(bot_orders[[#This Row],[side]]="sell",bot_orders[[#This Row],[accFillSz]]*bot_orders[[#This Row],[avgPx]]+bot_orders[[#This Row],[fee]], 0)</f>
        <v>2.7553116857999997</v>
      </c>
      <c r="AA2757" s="4">
        <f>IF(bot_orders[[#This Row],[side]]="sell",-bot_orders[[#This Row],[accFillSz]],bot_orders[[#This Row],[accFillSz]]+bot_orders[[#This Row],[fee]])</f>
        <v>-3.9409999999999998</v>
      </c>
      <c r="AB2757">
        <v>0</v>
      </c>
      <c r="AC2757" t="s">
        <v>39</v>
      </c>
      <c r="AD2757">
        <v>0</v>
      </c>
      <c r="AE2757" t="s">
        <v>40</v>
      </c>
      <c r="AF2757" t="s">
        <v>41</v>
      </c>
      <c r="AG2757" t="s">
        <v>42</v>
      </c>
      <c r="AH2757" t="s">
        <v>28</v>
      </c>
      <c r="AI2757">
        <v>-3.9409999999999998</v>
      </c>
      <c r="AJ2757">
        <v>2.7553116900000001</v>
      </c>
    </row>
    <row r="2758" spans="1:36" x14ac:dyDescent="0.3">
      <c r="A2758">
        <v>3634</v>
      </c>
      <c r="B2758" t="s">
        <v>306</v>
      </c>
      <c r="C2758" t="s">
        <v>28</v>
      </c>
      <c r="D2758" t="s">
        <v>29</v>
      </c>
      <c r="E2758" t="s">
        <v>30</v>
      </c>
      <c r="F2758" t="s">
        <v>31</v>
      </c>
      <c r="G2758" t="s">
        <v>11153</v>
      </c>
      <c r="H2758" t="s">
        <v>11290</v>
      </c>
      <c r="I2758" s="4" t="s">
        <v>11291</v>
      </c>
      <c r="J2758" s="1">
        <f>((((bot_orders[[#This Row],[cTime]]/ 1000)+3*3600) / 86400) + DATE(1970,1,1))</f>
        <v>45772.682732824076</v>
      </c>
      <c r="K2758" s="4" t="s">
        <v>11292</v>
      </c>
      <c r="L2758" s="1">
        <f>((((bot_orders[[#This Row],[uTime]]/ 1000)+3*3600) / 86400) + DATE(1970,1,1))</f>
        <v>45772.693311249997</v>
      </c>
      <c r="M2758" t="s">
        <v>34</v>
      </c>
      <c r="N2758" t="s">
        <v>28</v>
      </c>
      <c r="O2758" t="s">
        <v>35</v>
      </c>
      <c r="P2758">
        <v>3.9409999999999998</v>
      </c>
      <c r="Q2758" t="s">
        <v>36</v>
      </c>
      <c r="R2758" t="s">
        <v>37</v>
      </c>
      <c r="S2758">
        <v>0.69630000000000003</v>
      </c>
      <c r="T2758">
        <v>0.69630000000000003</v>
      </c>
      <c r="U2758">
        <v>3.9409999999999998</v>
      </c>
      <c r="V2758">
        <v>-2.1952946000000002E-3</v>
      </c>
      <c r="W2758" t="s">
        <v>38</v>
      </c>
      <c r="X2758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758" s="4">
        <f>IF(bot_orders[[#This Row],[side]]="buy", bot_orders[[#This Row],[accFillSz]] + bot_orders[[#This Row],[fee]], -bot_orders[[#This Row],[accFillSz]])</f>
        <v>-3.9409999999999998</v>
      </c>
      <c r="Z2758" s="4">
        <f>IF(bot_orders[[#This Row],[side]]="sell",bot_orders[[#This Row],[accFillSz]]*bot_orders[[#This Row],[avgPx]]+bot_orders[[#This Row],[fee]], 0)</f>
        <v>2.7419230053999999</v>
      </c>
      <c r="AA2758" s="4">
        <f>IF(bot_orders[[#This Row],[side]]="sell",-bot_orders[[#This Row],[accFillSz]],bot_orders[[#This Row],[accFillSz]]+bot_orders[[#This Row],[fee]])</f>
        <v>-3.9409999999999998</v>
      </c>
      <c r="AB2758">
        <v>0</v>
      </c>
      <c r="AC2758" t="s">
        <v>39</v>
      </c>
      <c r="AD2758">
        <v>0</v>
      </c>
      <c r="AE2758" t="s">
        <v>40</v>
      </c>
      <c r="AF2758" t="s">
        <v>41</v>
      </c>
      <c r="AG2758" t="s">
        <v>42</v>
      </c>
      <c r="AH2758" t="s">
        <v>28</v>
      </c>
      <c r="AI2758">
        <v>-3.9409999999999998</v>
      </c>
      <c r="AJ2758">
        <v>2.7419230099999998</v>
      </c>
    </row>
    <row r="2759" spans="1:36" x14ac:dyDescent="0.3">
      <c r="A2759">
        <v>3636</v>
      </c>
      <c r="B2759" t="s">
        <v>306</v>
      </c>
      <c r="C2759" t="s">
        <v>28</v>
      </c>
      <c r="D2759" t="s">
        <v>29</v>
      </c>
      <c r="E2759" t="s">
        <v>30</v>
      </c>
      <c r="F2759" t="s">
        <v>31</v>
      </c>
      <c r="G2759" t="s">
        <v>10986</v>
      </c>
      <c r="H2759" t="s">
        <v>11296</v>
      </c>
      <c r="I2759" s="4" t="s">
        <v>11297</v>
      </c>
      <c r="J2759" s="1">
        <f>((((bot_orders[[#This Row],[cTime]]/ 1000)+3*3600) / 86400) + DATE(1970,1,1))</f>
        <v>45772.687275925928</v>
      </c>
      <c r="K2759" s="4" t="s">
        <v>11298</v>
      </c>
      <c r="L2759" s="1">
        <f>((((bot_orders[[#This Row],[uTime]]/ 1000)+3*3600) / 86400) + DATE(1970,1,1))</f>
        <v>45772.690809178239</v>
      </c>
      <c r="M2759" t="s">
        <v>34</v>
      </c>
      <c r="N2759" t="s">
        <v>28</v>
      </c>
      <c r="O2759" t="s">
        <v>35</v>
      </c>
      <c r="P2759">
        <v>3.9409999999999998</v>
      </c>
      <c r="Q2759" t="s">
        <v>36</v>
      </c>
      <c r="R2759" t="s">
        <v>37</v>
      </c>
      <c r="S2759">
        <v>0.69299999999999995</v>
      </c>
      <c r="T2759">
        <v>0.69299999999999995</v>
      </c>
      <c r="U2759">
        <v>3.9409999999999998</v>
      </c>
      <c r="V2759">
        <v>-2.1848903999999998E-3</v>
      </c>
      <c r="W2759" t="s">
        <v>38</v>
      </c>
      <c r="X2759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759" s="4">
        <f>IF(bot_orders[[#This Row],[side]]="buy", bot_orders[[#This Row],[accFillSz]] + bot_orders[[#This Row],[fee]], -bot_orders[[#This Row],[accFillSz]])</f>
        <v>-3.9409999999999998</v>
      </c>
      <c r="Z2759" s="4">
        <f>IF(bot_orders[[#This Row],[side]]="sell",bot_orders[[#This Row],[accFillSz]]*bot_orders[[#This Row],[avgPx]]+bot_orders[[#This Row],[fee]], 0)</f>
        <v>2.7289281095999995</v>
      </c>
      <c r="AA2759" s="4">
        <f>IF(bot_orders[[#This Row],[side]]="sell",-bot_orders[[#This Row],[accFillSz]],bot_orders[[#This Row],[accFillSz]]+bot_orders[[#This Row],[fee]])</f>
        <v>-3.9409999999999998</v>
      </c>
      <c r="AB2759">
        <v>0</v>
      </c>
      <c r="AC2759" t="s">
        <v>39</v>
      </c>
      <c r="AD2759">
        <v>0</v>
      </c>
      <c r="AE2759" t="s">
        <v>40</v>
      </c>
      <c r="AF2759" t="s">
        <v>41</v>
      </c>
      <c r="AG2759" t="s">
        <v>42</v>
      </c>
      <c r="AH2759" t="s">
        <v>28</v>
      </c>
      <c r="AI2759">
        <v>-3.9409999999999998</v>
      </c>
      <c r="AJ2759">
        <v>2.72892811</v>
      </c>
    </row>
    <row r="2760" spans="1:36" x14ac:dyDescent="0.3">
      <c r="A2760">
        <v>3639</v>
      </c>
      <c r="B2760" t="s">
        <v>306</v>
      </c>
      <c r="C2760" t="s">
        <v>28</v>
      </c>
      <c r="D2760" t="s">
        <v>29</v>
      </c>
      <c r="E2760" t="s">
        <v>30</v>
      </c>
      <c r="F2760" t="s">
        <v>31</v>
      </c>
      <c r="G2760" t="s">
        <v>10982</v>
      </c>
      <c r="H2760" t="s">
        <v>11304</v>
      </c>
      <c r="I2760" s="4" t="s">
        <v>11302</v>
      </c>
      <c r="J2760" s="1">
        <f>((((bot_orders[[#This Row],[cTime]]/ 1000)+3*3600) / 86400) + DATE(1970,1,1))</f>
        <v>45772.689300462967</v>
      </c>
      <c r="K2760" s="4" t="s">
        <v>11305</v>
      </c>
      <c r="L2760" s="1">
        <f>((((bot_orders[[#This Row],[uTime]]/ 1000)+3*3600) / 86400) + DATE(1970,1,1))</f>
        <v>45772.690326597221</v>
      </c>
      <c r="M2760" t="s">
        <v>34</v>
      </c>
      <c r="N2760" t="s">
        <v>28</v>
      </c>
      <c r="O2760" t="s">
        <v>35</v>
      </c>
      <c r="P2760">
        <v>3.9409999999999998</v>
      </c>
      <c r="Q2760" t="s">
        <v>36</v>
      </c>
      <c r="R2760" t="s">
        <v>37</v>
      </c>
      <c r="S2760">
        <v>0.68969999999999998</v>
      </c>
      <c r="T2760">
        <v>0.68969999999999998</v>
      </c>
      <c r="U2760">
        <v>3.9409999999999998</v>
      </c>
      <c r="V2760">
        <v>-2.1744861999999998E-3</v>
      </c>
      <c r="W2760" t="s">
        <v>38</v>
      </c>
      <c r="X2760" s="4">
        <f>IF(bot_orders[[#This Row],[side]]="sell", bot_orders[[#This Row],[accFillSz]]*bot_orders[[#This Row],[avgPx]] + bot_orders[[#This Row],[fee]], -bot_orders[[#This Row],[accFillSz]]*bot_orders[[#This Row],[avgPx]])</f>
        <v>2.7159332138000001</v>
      </c>
      <c r="Y2760" s="4">
        <f>IF(bot_orders[[#This Row],[side]]="buy", bot_orders[[#This Row],[accFillSz]] + bot_orders[[#This Row],[fee]], -bot_orders[[#This Row],[accFillSz]])</f>
        <v>-3.9409999999999998</v>
      </c>
      <c r="Z2760" s="4">
        <f>IF(bot_orders[[#This Row],[side]]="sell",bot_orders[[#This Row],[accFillSz]]*bot_orders[[#This Row],[avgPx]]+bot_orders[[#This Row],[fee]], 0)</f>
        <v>2.7159332138000001</v>
      </c>
      <c r="AA2760" s="4">
        <f>IF(bot_orders[[#This Row],[side]]="sell",-bot_orders[[#This Row],[accFillSz]],bot_orders[[#This Row],[accFillSz]]+bot_orders[[#This Row],[fee]])</f>
        <v>-3.9409999999999998</v>
      </c>
      <c r="AB2760">
        <v>0</v>
      </c>
      <c r="AC2760" t="s">
        <v>39</v>
      </c>
      <c r="AD2760">
        <v>0</v>
      </c>
      <c r="AE2760" t="s">
        <v>40</v>
      </c>
      <c r="AF2760" t="s">
        <v>41</v>
      </c>
      <c r="AG2760" t="s">
        <v>42</v>
      </c>
      <c r="AH2760" t="s">
        <v>28</v>
      </c>
      <c r="AI2760">
        <v>-3.9409999999999998</v>
      </c>
      <c r="AJ2760">
        <v>2.7159332100000002</v>
      </c>
    </row>
    <row r="2761" spans="1:36" x14ac:dyDescent="0.3">
      <c r="A2761">
        <v>3640</v>
      </c>
      <c r="B2761" t="s">
        <v>306</v>
      </c>
      <c r="C2761" t="s">
        <v>28</v>
      </c>
      <c r="D2761" t="s">
        <v>29</v>
      </c>
      <c r="E2761" t="s">
        <v>30</v>
      </c>
      <c r="F2761" t="s">
        <v>31</v>
      </c>
      <c r="G2761" t="s">
        <v>11306</v>
      </c>
      <c r="H2761" t="s">
        <v>11307</v>
      </c>
      <c r="I2761" s="4" t="s">
        <v>11308</v>
      </c>
      <c r="J2761" s="1">
        <f>((((bot_orders[[#This Row],[cTime]]/ 1000)+3*3600) / 86400) + DATE(1970,1,1))</f>
        <v>45772.690809201391</v>
      </c>
      <c r="K2761" s="4" t="s">
        <v>11309</v>
      </c>
      <c r="L2761" s="1">
        <f>((((bot_orders[[#This Row],[uTime]]/ 1000)+3*3600) / 86400) + DATE(1970,1,1))</f>
        <v>45772.861220648148</v>
      </c>
      <c r="M2761" t="s">
        <v>34</v>
      </c>
      <c r="N2761" t="s">
        <v>28</v>
      </c>
      <c r="O2761" t="s">
        <v>35</v>
      </c>
      <c r="P2761">
        <v>3.9449999999999998</v>
      </c>
      <c r="Q2761" t="s">
        <v>36</v>
      </c>
      <c r="R2761" t="s">
        <v>55</v>
      </c>
      <c r="S2761">
        <v>0.68969999999999998</v>
      </c>
      <c r="T2761">
        <v>0.68969999999999998</v>
      </c>
      <c r="U2761">
        <v>3.9449999999999998</v>
      </c>
      <c r="V2761">
        <v>-3.156E-3</v>
      </c>
      <c r="W2761" t="s">
        <v>39</v>
      </c>
      <c r="X2761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761" s="4">
        <f>IF(bot_orders[[#This Row],[side]]="buy", bot_orders[[#This Row],[accFillSz]] + bot_orders[[#This Row],[fee]], -bot_orders[[#This Row],[accFillSz]])</f>
        <v>3.9418439999999997</v>
      </c>
      <c r="Z2761" s="4">
        <f>IF(bot_orders[[#This Row],[side]]="sell",bot_orders[[#This Row],[accFillSz]]*bot_orders[[#This Row],[avgPx]]+bot_orders[[#This Row],[fee]], 0)</f>
        <v>0</v>
      </c>
      <c r="AA2761" s="4">
        <f>IF(bot_orders[[#This Row],[side]]="sell",-bot_orders[[#This Row],[accFillSz]],bot_orders[[#This Row],[accFillSz]]+bot_orders[[#This Row],[fee]])</f>
        <v>3.9418439999999997</v>
      </c>
      <c r="AB2761">
        <v>0</v>
      </c>
      <c r="AC2761" t="s">
        <v>38</v>
      </c>
      <c r="AD2761">
        <v>0</v>
      </c>
      <c r="AE2761" t="s">
        <v>40</v>
      </c>
      <c r="AF2761" t="s">
        <v>41</v>
      </c>
      <c r="AG2761" t="s">
        <v>42</v>
      </c>
      <c r="AH2761" t="s">
        <v>28</v>
      </c>
      <c r="AI2761">
        <v>3.9418440000000001</v>
      </c>
      <c r="AJ2761">
        <v>-2.7208665000000001</v>
      </c>
    </row>
    <row r="2762" spans="1:36" x14ac:dyDescent="0.3">
      <c r="A2762">
        <v>3642</v>
      </c>
      <c r="B2762" t="s">
        <v>306</v>
      </c>
      <c r="C2762" t="s">
        <v>28</v>
      </c>
      <c r="D2762" t="s">
        <v>29</v>
      </c>
      <c r="E2762" t="s">
        <v>30</v>
      </c>
      <c r="F2762" t="s">
        <v>31</v>
      </c>
      <c r="G2762" t="s">
        <v>11313</v>
      </c>
      <c r="H2762" t="s">
        <v>11314</v>
      </c>
      <c r="I2762" s="4" t="s">
        <v>11315</v>
      </c>
      <c r="J2762" s="1">
        <f>((((bot_orders[[#This Row],[cTime]]/ 1000)+3*3600) / 86400) + DATE(1970,1,1))</f>
        <v>45772.693311261573</v>
      </c>
      <c r="K2762" s="4" t="s">
        <v>11316</v>
      </c>
      <c r="L2762" s="1">
        <f>((((bot_orders[[#This Row],[uTime]]/ 1000)+3*3600) / 86400) + DATE(1970,1,1))</f>
        <v>45772.803473946755</v>
      </c>
      <c r="M2762" t="s">
        <v>34</v>
      </c>
      <c r="N2762" t="s">
        <v>28</v>
      </c>
      <c r="O2762" t="s">
        <v>35</v>
      </c>
      <c r="P2762">
        <v>3.9449999999999998</v>
      </c>
      <c r="Q2762" t="s">
        <v>36</v>
      </c>
      <c r="R2762" t="s">
        <v>55</v>
      </c>
      <c r="S2762">
        <v>0.69299999999999995</v>
      </c>
      <c r="T2762">
        <v>0.69299999999999995</v>
      </c>
      <c r="U2762">
        <v>3.9449999999999998</v>
      </c>
      <c r="V2762">
        <v>-3.156E-3</v>
      </c>
      <c r="W2762" t="s">
        <v>39</v>
      </c>
      <c r="X2762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762" s="4">
        <f>IF(bot_orders[[#This Row],[side]]="buy", bot_orders[[#This Row],[accFillSz]] + bot_orders[[#This Row],[fee]], -bot_orders[[#This Row],[accFillSz]])</f>
        <v>3.9418439999999997</v>
      </c>
      <c r="Z2762" s="4">
        <f>IF(bot_orders[[#This Row],[side]]="sell",bot_orders[[#This Row],[accFillSz]]*bot_orders[[#This Row],[avgPx]]+bot_orders[[#This Row],[fee]], 0)</f>
        <v>0</v>
      </c>
      <c r="AA2762" s="4">
        <f>IF(bot_orders[[#This Row],[side]]="sell",-bot_orders[[#This Row],[accFillSz]],bot_orders[[#This Row],[accFillSz]]+bot_orders[[#This Row],[fee]])</f>
        <v>3.9418439999999997</v>
      </c>
      <c r="AB2762">
        <v>0</v>
      </c>
      <c r="AC2762" t="s">
        <v>38</v>
      </c>
      <c r="AD2762">
        <v>0</v>
      </c>
      <c r="AE2762" t="s">
        <v>40</v>
      </c>
      <c r="AF2762" t="s">
        <v>41</v>
      </c>
      <c r="AG2762" t="s">
        <v>42</v>
      </c>
      <c r="AH2762" t="s">
        <v>28</v>
      </c>
      <c r="AI2762">
        <v>3.9418440000000001</v>
      </c>
      <c r="AJ2762">
        <v>-2.7338849999999999</v>
      </c>
    </row>
    <row r="2763" spans="1:36" x14ac:dyDescent="0.3">
      <c r="A2763">
        <v>3645</v>
      </c>
      <c r="B2763" t="s">
        <v>306</v>
      </c>
      <c r="C2763" t="s">
        <v>28</v>
      </c>
      <c r="D2763" t="s">
        <v>29</v>
      </c>
      <c r="E2763" t="s">
        <v>30</v>
      </c>
      <c r="F2763" t="s">
        <v>31</v>
      </c>
      <c r="G2763" t="s">
        <v>11323</v>
      </c>
      <c r="H2763" t="s">
        <v>11324</v>
      </c>
      <c r="I2763" s="4" t="s">
        <v>11325</v>
      </c>
      <c r="J2763" s="1">
        <f>((((bot_orders[[#This Row],[cTime]]/ 1000)+3*3600) / 86400) + DATE(1970,1,1))</f>
        <v>45772.709092384262</v>
      </c>
      <c r="K2763" s="4" t="s">
        <v>11326</v>
      </c>
      <c r="L2763" s="1">
        <f>((((bot_orders[[#This Row],[uTime]]/ 1000)+3*3600) / 86400) + DATE(1970,1,1))</f>
        <v>45772.777651863427</v>
      </c>
      <c r="M2763" t="s">
        <v>34</v>
      </c>
      <c r="N2763" t="s">
        <v>28</v>
      </c>
      <c r="O2763" t="s">
        <v>35</v>
      </c>
      <c r="P2763">
        <v>3.9449999999999998</v>
      </c>
      <c r="Q2763" t="s">
        <v>36</v>
      </c>
      <c r="R2763" t="s">
        <v>55</v>
      </c>
      <c r="S2763">
        <v>0.69630000000000003</v>
      </c>
      <c r="T2763">
        <v>0.69630000000000003</v>
      </c>
      <c r="U2763">
        <v>3.9449999999999998</v>
      </c>
      <c r="V2763">
        <v>-3.156E-3</v>
      </c>
      <c r="W2763" t="s">
        <v>39</v>
      </c>
      <c r="X2763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763" s="4">
        <f>IF(bot_orders[[#This Row],[side]]="buy", bot_orders[[#This Row],[accFillSz]] + bot_orders[[#This Row],[fee]], -bot_orders[[#This Row],[accFillSz]])</f>
        <v>3.9418439999999997</v>
      </c>
      <c r="Z2763" s="4">
        <f>IF(bot_orders[[#This Row],[side]]="sell",bot_orders[[#This Row],[accFillSz]]*bot_orders[[#This Row],[avgPx]]+bot_orders[[#This Row],[fee]], 0)</f>
        <v>0</v>
      </c>
      <c r="AA2763" s="4">
        <f>IF(bot_orders[[#This Row],[side]]="sell",-bot_orders[[#This Row],[accFillSz]],bot_orders[[#This Row],[accFillSz]]+bot_orders[[#This Row],[fee]])</f>
        <v>3.9418439999999997</v>
      </c>
      <c r="AB2763">
        <v>0</v>
      </c>
      <c r="AC2763" t="s">
        <v>38</v>
      </c>
      <c r="AD2763">
        <v>0</v>
      </c>
      <c r="AE2763" t="s">
        <v>40</v>
      </c>
      <c r="AF2763" t="s">
        <v>41</v>
      </c>
      <c r="AG2763" t="s">
        <v>42</v>
      </c>
      <c r="AH2763" t="s">
        <v>28</v>
      </c>
      <c r="AI2763">
        <v>3.9418440000000001</v>
      </c>
      <c r="AJ2763">
        <v>-2.7469035000000002</v>
      </c>
    </row>
    <row r="2764" spans="1:36" x14ac:dyDescent="0.3">
      <c r="A2764">
        <v>3647</v>
      </c>
      <c r="B2764" t="s">
        <v>306</v>
      </c>
      <c r="C2764" t="s">
        <v>28</v>
      </c>
      <c r="D2764" t="s">
        <v>29</v>
      </c>
      <c r="E2764" t="s">
        <v>30</v>
      </c>
      <c r="F2764" t="s">
        <v>31</v>
      </c>
      <c r="G2764" t="s">
        <v>11330</v>
      </c>
      <c r="H2764" t="s">
        <v>11331</v>
      </c>
      <c r="I2764" s="4" t="s">
        <v>11332</v>
      </c>
      <c r="J2764" s="1">
        <f>((((bot_orders[[#This Row],[cTime]]/ 1000)+3*3600) / 86400) + DATE(1970,1,1))</f>
        <v>45772.715627881946</v>
      </c>
      <c r="K2764" s="4" t="s">
        <v>11333</v>
      </c>
      <c r="L2764" s="1">
        <f>((((bot_orders[[#This Row],[uTime]]/ 1000)+3*3600) / 86400) + DATE(1970,1,1))</f>
        <v>45772.723685104167</v>
      </c>
      <c r="M2764" t="s">
        <v>34</v>
      </c>
      <c r="N2764" t="s">
        <v>28</v>
      </c>
      <c r="O2764" t="s">
        <v>35</v>
      </c>
      <c r="P2764">
        <v>3.9449999999999998</v>
      </c>
      <c r="Q2764" t="s">
        <v>36</v>
      </c>
      <c r="R2764" t="s">
        <v>55</v>
      </c>
      <c r="S2764">
        <v>0.69969999999999999</v>
      </c>
      <c r="T2764">
        <v>0.69969999999999999</v>
      </c>
      <c r="U2764">
        <v>3.9449999999999998</v>
      </c>
      <c r="V2764">
        <v>-3.156E-3</v>
      </c>
      <c r="W2764" t="s">
        <v>39</v>
      </c>
      <c r="X2764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764" s="4">
        <f>IF(bot_orders[[#This Row],[side]]="buy", bot_orders[[#This Row],[accFillSz]] + bot_orders[[#This Row],[fee]], -bot_orders[[#This Row],[accFillSz]])</f>
        <v>3.9418439999999997</v>
      </c>
      <c r="Z2764" s="4">
        <f>IF(bot_orders[[#This Row],[side]]="sell",bot_orders[[#This Row],[accFillSz]]*bot_orders[[#This Row],[avgPx]]+bot_orders[[#This Row],[fee]], 0)</f>
        <v>0</v>
      </c>
      <c r="AA2764" s="4">
        <f>IF(bot_orders[[#This Row],[side]]="sell",-bot_orders[[#This Row],[accFillSz]],bot_orders[[#This Row],[accFillSz]]+bot_orders[[#This Row],[fee]])</f>
        <v>3.9418439999999997</v>
      </c>
      <c r="AB2764">
        <v>0</v>
      </c>
      <c r="AC2764" t="s">
        <v>38</v>
      </c>
      <c r="AD2764">
        <v>0</v>
      </c>
      <c r="AE2764" t="s">
        <v>40</v>
      </c>
      <c r="AF2764" t="s">
        <v>41</v>
      </c>
      <c r="AG2764" t="s">
        <v>42</v>
      </c>
      <c r="AH2764" t="s">
        <v>28</v>
      </c>
      <c r="AI2764">
        <v>3.9418440000000001</v>
      </c>
      <c r="AJ2764">
        <v>-2.7603165000000001</v>
      </c>
    </row>
    <row r="2765" spans="1:36" x14ac:dyDescent="0.3">
      <c r="A2765">
        <v>3650</v>
      </c>
      <c r="B2765" t="s">
        <v>306</v>
      </c>
      <c r="C2765" t="s">
        <v>28</v>
      </c>
      <c r="D2765" t="s">
        <v>29</v>
      </c>
      <c r="E2765" t="s">
        <v>30</v>
      </c>
      <c r="F2765" t="s">
        <v>31</v>
      </c>
      <c r="G2765" t="s">
        <v>11340</v>
      </c>
      <c r="H2765" t="s">
        <v>11341</v>
      </c>
      <c r="I2765" s="4" t="s">
        <v>11342</v>
      </c>
      <c r="J2765" s="1">
        <f>((((bot_orders[[#This Row],[cTime]]/ 1000)+3*3600) / 86400) + DATE(1970,1,1))</f>
        <v>45772.718654745375</v>
      </c>
      <c r="K2765" s="4" t="s">
        <v>11343</v>
      </c>
      <c r="L2765" s="1">
        <f>((((bot_orders[[#This Row],[uTime]]/ 1000)+3*3600) / 86400) + DATE(1970,1,1))</f>
        <v>45772.722362615743</v>
      </c>
      <c r="M2765" t="s">
        <v>34</v>
      </c>
      <c r="N2765" t="s">
        <v>28</v>
      </c>
      <c r="O2765" t="s">
        <v>35</v>
      </c>
      <c r="P2765">
        <v>3.9449999999999998</v>
      </c>
      <c r="Q2765" t="s">
        <v>36</v>
      </c>
      <c r="R2765" t="s">
        <v>55</v>
      </c>
      <c r="S2765">
        <v>0.70299999999999996</v>
      </c>
      <c r="T2765">
        <v>0.70299999999999996</v>
      </c>
      <c r="U2765">
        <v>3.9449999999999998</v>
      </c>
      <c r="V2765">
        <v>-3.156E-3</v>
      </c>
      <c r="W2765" t="s">
        <v>39</v>
      </c>
      <c r="X2765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765" s="4">
        <f>IF(bot_orders[[#This Row],[side]]="buy", bot_orders[[#This Row],[accFillSz]] + bot_orders[[#This Row],[fee]], -bot_orders[[#This Row],[accFillSz]])</f>
        <v>3.9418439999999997</v>
      </c>
      <c r="Z2765" s="4">
        <f>IF(bot_orders[[#This Row],[side]]="sell",bot_orders[[#This Row],[accFillSz]]*bot_orders[[#This Row],[avgPx]]+bot_orders[[#This Row],[fee]], 0)</f>
        <v>0</v>
      </c>
      <c r="AA2765" s="4">
        <f>IF(bot_orders[[#This Row],[side]]="sell",-bot_orders[[#This Row],[accFillSz]],bot_orders[[#This Row],[accFillSz]]+bot_orders[[#This Row],[fee]])</f>
        <v>3.9418439999999997</v>
      </c>
      <c r="AB2765">
        <v>0</v>
      </c>
      <c r="AC2765" t="s">
        <v>38</v>
      </c>
      <c r="AD2765">
        <v>0</v>
      </c>
      <c r="AE2765" t="s">
        <v>40</v>
      </c>
      <c r="AF2765" t="s">
        <v>41</v>
      </c>
      <c r="AG2765" t="s">
        <v>42</v>
      </c>
      <c r="AH2765" t="s">
        <v>28</v>
      </c>
      <c r="AI2765">
        <v>3.9418440000000001</v>
      </c>
      <c r="AJ2765">
        <v>-2.7733349999999999</v>
      </c>
    </row>
    <row r="2766" spans="1:36" x14ac:dyDescent="0.3">
      <c r="A2766">
        <v>3653</v>
      </c>
      <c r="B2766" t="s">
        <v>306</v>
      </c>
      <c r="C2766" t="s">
        <v>28</v>
      </c>
      <c r="D2766" t="s">
        <v>29</v>
      </c>
      <c r="E2766" t="s">
        <v>30</v>
      </c>
      <c r="F2766" t="s">
        <v>31</v>
      </c>
      <c r="G2766" t="s">
        <v>11340</v>
      </c>
      <c r="H2766" t="s">
        <v>11350</v>
      </c>
      <c r="I2766" s="4" t="s">
        <v>11351</v>
      </c>
      <c r="J2766" s="1">
        <f>((((bot_orders[[#This Row],[cTime]]/ 1000)+3*3600) / 86400) + DATE(1970,1,1))</f>
        <v>45772.722362638888</v>
      </c>
      <c r="K2766" s="4" t="s">
        <v>11352</v>
      </c>
      <c r="L2766" s="1">
        <f>((((bot_orders[[#This Row],[uTime]]/ 1000)+3*3600) / 86400) + DATE(1970,1,1))</f>
        <v>45772.750126516199</v>
      </c>
      <c r="M2766" t="s">
        <v>34</v>
      </c>
      <c r="N2766" t="s">
        <v>28</v>
      </c>
      <c r="O2766" t="s">
        <v>35</v>
      </c>
      <c r="P2766">
        <v>3.9409999999999998</v>
      </c>
      <c r="Q2766" t="s">
        <v>36</v>
      </c>
      <c r="R2766" t="s">
        <v>37</v>
      </c>
      <c r="S2766">
        <v>0.70640000000000003</v>
      </c>
      <c r="T2766">
        <v>0.70640000000000003</v>
      </c>
      <c r="U2766">
        <v>3.9409999999999998</v>
      </c>
      <c r="V2766">
        <v>-2.2271379E-3</v>
      </c>
      <c r="W2766" t="s">
        <v>38</v>
      </c>
      <c r="X2766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766" s="4">
        <f>IF(bot_orders[[#This Row],[side]]="buy", bot_orders[[#This Row],[accFillSz]] + bot_orders[[#This Row],[fee]], -bot_orders[[#This Row],[accFillSz]])</f>
        <v>-3.9409999999999998</v>
      </c>
      <c r="Z2766" s="4">
        <f>IF(bot_orders[[#This Row],[side]]="sell",bot_orders[[#This Row],[accFillSz]]*bot_orders[[#This Row],[avgPx]]+bot_orders[[#This Row],[fee]], 0)</f>
        <v>2.7816952621</v>
      </c>
      <c r="AA2766" s="4">
        <f>IF(bot_orders[[#This Row],[side]]="sell",-bot_orders[[#This Row],[accFillSz]],bot_orders[[#This Row],[accFillSz]]+bot_orders[[#This Row],[fee]])</f>
        <v>-3.9409999999999998</v>
      </c>
      <c r="AB2766">
        <v>0</v>
      </c>
      <c r="AC2766" t="s">
        <v>39</v>
      </c>
      <c r="AD2766">
        <v>0</v>
      </c>
      <c r="AE2766" t="s">
        <v>40</v>
      </c>
      <c r="AF2766" t="s">
        <v>41</v>
      </c>
      <c r="AG2766" t="s">
        <v>42</v>
      </c>
      <c r="AH2766" t="s">
        <v>28</v>
      </c>
      <c r="AI2766">
        <v>-3.9409999999999998</v>
      </c>
      <c r="AJ2766">
        <v>2.7816952599999998</v>
      </c>
    </row>
    <row r="2767" spans="1:36" x14ac:dyDescent="0.3">
      <c r="A2767">
        <v>3655</v>
      </c>
      <c r="B2767" t="s">
        <v>306</v>
      </c>
      <c r="C2767" t="s">
        <v>28</v>
      </c>
      <c r="D2767" t="s">
        <v>29</v>
      </c>
      <c r="E2767" t="s">
        <v>30</v>
      </c>
      <c r="F2767" t="s">
        <v>31</v>
      </c>
      <c r="G2767" t="s">
        <v>11330</v>
      </c>
      <c r="H2767" t="s">
        <v>11356</v>
      </c>
      <c r="I2767" s="4" t="s">
        <v>11357</v>
      </c>
      <c r="J2767" s="1">
        <f>((((bot_orders[[#This Row],[cTime]]/ 1000)+3*3600) / 86400) + DATE(1970,1,1))</f>
        <v>45772.723685127319</v>
      </c>
      <c r="K2767" s="4" t="s">
        <v>11358</v>
      </c>
      <c r="L2767" s="1">
        <f>((((bot_orders[[#This Row],[uTime]]/ 1000)+3*3600) / 86400) + DATE(1970,1,1))</f>
        <v>45772.739352511577</v>
      </c>
      <c r="M2767" t="s">
        <v>34</v>
      </c>
      <c r="N2767" t="s">
        <v>28</v>
      </c>
      <c r="O2767" t="s">
        <v>35</v>
      </c>
      <c r="P2767">
        <v>3.9409999999999998</v>
      </c>
      <c r="Q2767" t="s">
        <v>36</v>
      </c>
      <c r="R2767" t="s">
        <v>37</v>
      </c>
      <c r="S2767">
        <v>0.70299999999999996</v>
      </c>
      <c r="T2767">
        <v>0.70299999999999996</v>
      </c>
      <c r="U2767">
        <v>3.9409999999999998</v>
      </c>
      <c r="V2767">
        <v>-2.2164184000000001E-3</v>
      </c>
      <c r="W2767" t="s">
        <v>38</v>
      </c>
      <c r="X2767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767" s="4">
        <f>IF(bot_orders[[#This Row],[side]]="buy", bot_orders[[#This Row],[accFillSz]] + bot_orders[[#This Row],[fee]], -bot_orders[[#This Row],[accFillSz]])</f>
        <v>-3.9409999999999998</v>
      </c>
      <c r="Z2767" s="4">
        <f>IF(bot_orders[[#This Row],[side]]="sell",bot_orders[[#This Row],[accFillSz]]*bot_orders[[#This Row],[avgPx]]+bot_orders[[#This Row],[fee]], 0)</f>
        <v>2.7683065815999996</v>
      </c>
      <c r="AA2767" s="4">
        <f>IF(bot_orders[[#This Row],[side]]="sell",-bot_orders[[#This Row],[accFillSz]],bot_orders[[#This Row],[accFillSz]]+bot_orders[[#This Row],[fee]])</f>
        <v>-3.9409999999999998</v>
      </c>
      <c r="AB2767">
        <v>0</v>
      </c>
      <c r="AC2767" t="s">
        <v>39</v>
      </c>
      <c r="AD2767">
        <v>0</v>
      </c>
      <c r="AE2767" t="s">
        <v>40</v>
      </c>
      <c r="AF2767" t="s">
        <v>41</v>
      </c>
      <c r="AG2767" t="s">
        <v>42</v>
      </c>
      <c r="AH2767" t="s">
        <v>28</v>
      </c>
      <c r="AI2767">
        <v>-3.9409999999999998</v>
      </c>
      <c r="AJ2767">
        <v>2.76830658</v>
      </c>
    </row>
    <row r="2768" spans="1:36" x14ac:dyDescent="0.3">
      <c r="A2768">
        <v>3657</v>
      </c>
      <c r="B2768" t="s">
        <v>306</v>
      </c>
      <c r="C2768" t="s">
        <v>28</v>
      </c>
      <c r="D2768" t="s">
        <v>29</v>
      </c>
      <c r="E2768" t="s">
        <v>30</v>
      </c>
      <c r="F2768" t="s">
        <v>31</v>
      </c>
      <c r="G2768" t="s">
        <v>11362</v>
      </c>
      <c r="H2768" t="s">
        <v>11363</v>
      </c>
      <c r="I2768" s="4" t="s">
        <v>11364</v>
      </c>
      <c r="J2768" s="1">
        <f>((((bot_orders[[#This Row],[cTime]]/ 1000)+3*3600) / 86400) + DATE(1970,1,1))</f>
        <v>45772.739352523145</v>
      </c>
      <c r="K2768" s="4" t="s">
        <v>11365</v>
      </c>
      <c r="L2768" s="1">
        <f>((((bot_orders[[#This Row],[uTime]]/ 1000)+3*3600) / 86400) + DATE(1970,1,1))</f>
        <v>45772.761839664352</v>
      </c>
      <c r="M2768" t="s">
        <v>34</v>
      </c>
      <c r="N2768" t="s">
        <v>28</v>
      </c>
      <c r="O2768" t="s">
        <v>35</v>
      </c>
      <c r="P2768">
        <v>3.9449999999999998</v>
      </c>
      <c r="Q2768" t="s">
        <v>36</v>
      </c>
      <c r="R2768" t="s">
        <v>55</v>
      </c>
      <c r="S2768">
        <v>0.69969999999999999</v>
      </c>
      <c r="T2768">
        <v>0.69969999999999999</v>
      </c>
      <c r="U2768">
        <v>3.9449999999999998</v>
      </c>
      <c r="V2768">
        <v>-3.156E-3</v>
      </c>
      <c r="W2768" t="s">
        <v>39</v>
      </c>
      <c r="X2768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768" s="4">
        <f>IF(bot_orders[[#This Row],[side]]="buy", bot_orders[[#This Row],[accFillSz]] + bot_orders[[#This Row],[fee]], -bot_orders[[#This Row],[accFillSz]])</f>
        <v>3.9418439999999997</v>
      </c>
      <c r="Z2768" s="4">
        <f>IF(bot_orders[[#This Row],[side]]="sell",bot_orders[[#This Row],[accFillSz]]*bot_orders[[#This Row],[avgPx]]+bot_orders[[#This Row],[fee]], 0)</f>
        <v>0</v>
      </c>
      <c r="AA2768" s="4">
        <f>IF(bot_orders[[#This Row],[side]]="sell",-bot_orders[[#This Row],[accFillSz]],bot_orders[[#This Row],[accFillSz]]+bot_orders[[#This Row],[fee]])</f>
        <v>3.9418439999999997</v>
      </c>
      <c r="AB2768">
        <v>0</v>
      </c>
      <c r="AC2768" t="s">
        <v>38</v>
      </c>
      <c r="AD2768">
        <v>0</v>
      </c>
      <c r="AE2768" t="s">
        <v>40</v>
      </c>
      <c r="AF2768" t="s">
        <v>41</v>
      </c>
      <c r="AG2768" t="s">
        <v>42</v>
      </c>
      <c r="AH2768" t="s">
        <v>28</v>
      </c>
      <c r="AI2768">
        <v>3.9418440000000001</v>
      </c>
      <c r="AJ2768">
        <v>-2.7603165000000001</v>
      </c>
    </row>
    <row r="2769" spans="1:36" x14ac:dyDescent="0.3">
      <c r="A2769">
        <v>3660</v>
      </c>
      <c r="B2769" t="s">
        <v>306</v>
      </c>
      <c r="C2769" t="s">
        <v>28</v>
      </c>
      <c r="D2769" t="s">
        <v>29</v>
      </c>
      <c r="E2769" t="s">
        <v>30</v>
      </c>
      <c r="F2769" t="s">
        <v>31</v>
      </c>
      <c r="G2769" t="s">
        <v>11372</v>
      </c>
      <c r="H2769" t="s">
        <v>11373</v>
      </c>
      <c r="I2769" s="4" t="s">
        <v>11374</v>
      </c>
      <c r="J2769" s="1">
        <f>((((bot_orders[[#This Row],[cTime]]/ 1000)+3*3600) / 86400) + DATE(1970,1,1))</f>
        <v>45772.750126527775</v>
      </c>
      <c r="K2769" s="4" t="s">
        <v>11375</v>
      </c>
      <c r="L2769" s="1">
        <f>((((bot_orders[[#This Row],[uTime]]/ 1000)+3*3600) / 86400) + DATE(1970,1,1))</f>
        <v>45772.753629039347</v>
      </c>
      <c r="M2769" t="s">
        <v>34</v>
      </c>
      <c r="N2769" t="s">
        <v>28</v>
      </c>
      <c r="O2769" t="s">
        <v>35</v>
      </c>
      <c r="P2769">
        <v>3.9449999999999998</v>
      </c>
      <c r="Q2769" t="s">
        <v>36</v>
      </c>
      <c r="R2769" t="s">
        <v>55</v>
      </c>
      <c r="S2769">
        <v>0.70299999999999996</v>
      </c>
      <c r="T2769">
        <v>0.70299999999999996</v>
      </c>
      <c r="U2769">
        <v>3.9449999999999998</v>
      </c>
      <c r="V2769">
        <v>-3.156E-3</v>
      </c>
      <c r="W2769" t="s">
        <v>39</v>
      </c>
      <c r="X2769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769" s="4">
        <f>IF(bot_orders[[#This Row],[side]]="buy", bot_orders[[#This Row],[accFillSz]] + bot_orders[[#This Row],[fee]], -bot_orders[[#This Row],[accFillSz]])</f>
        <v>3.9418439999999997</v>
      </c>
      <c r="Z2769" s="4">
        <f>IF(bot_orders[[#This Row],[side]]="sell",bot_orders[[#This Row],[accFillSz]]*bot_orders[[#This Row],[avgPx]]+bot_orders[[#This Row],[fee]], 0)</f>
        <v>0</v>
      </c>
      <c r="AA2769" s="4">
        <f>IF(bot_orders[[#This Row],[side]]="sell",-bot_orders[[#This Row],[accFillSz]],bot_orders[[#This Row],[accFillSz]]+bot_orders[[#This Row],[fee]])</f>
        <v>3.9418439999999997</v>
      </c>
      <c r="AB2769">
        <v>0</v>
      </c>
      <c r="AC2769" t="s">
        <v>38</v>
      </c>
      <c r="AD2769">
        <v>0</v>
      </c>
      <c r="AE2769" t="s">
        <v>40</v>
      </c>
      <c r="AF2769" t="s">
        <v>41</v>
      </c>
      <c r="AG2769" t="s">
        <v>42</v>
      </c>
      <c r="AH2769" t="s">
        <v>28</v>
      </c>
      <c r="AI2769">
        <v>3.9418440000000001</v>
      </c>
      <c r="AJ2769">
        <v>-2.7733349999999999</v>
      </c>
    </row>
    <row r="2770" spans="1:36" x14ac:dyDescent="0.3">
      <c r="A2770">
        <v>3663</v>
      </c>
      <c r="B2770" t="s">
        <v>306</v>
      </c>
      <c r="C2770" t="s">
        <v>28</v>
      </c>
      <c r="D2770" t="s">
        <v>29</v>
      </c>
      <c r="E2770" t="s">
        <v>30</v>
      </c>
      <c r="F2770" t="s">
        <v>31</v>
      </c>
      <c r="G2770" t="s">
        <v>11372</v>
      </c>
      <c r="H2770" t="s">
        <v>11382</v>
      </c>
      <c r="I2770" s="4" t="s">
        <v>11383</v>
      </c>
      <c r="J2770" s="1">
        <f>((((bot_orders[[#This Row],[cTime]]/ 1000)+3*3600) / 86400) + DATE(1970,1,1))</f>
        <v>45772.753629062499</v>
      </c>
      <c r="K2770" s="4" t="s">
        <v>11384</v>
      </c>
      <c r="L2770" s="1">
        <f>((((bot_orders[[#This Row],[uTime]]/ 1000)+3*3600) / 86400) + DATE(1970,1,1))</f>
        <v>45772.971877094911</v>
      </c>
      <c r="M2770" t="s">
        <v>34</v>
      </c>
      <c r="N2770" t="s">
        <v>28</v>
      </c>
      <c r="O2770" t="s">
        <v>35</v>
      </c>
      <c r="P2770">
        <v>3.9409999999999998</v>
      </c>
      <c r="Q2770" t="s">
        <v>36</v>
      </c>
      <c r="R2770" t="s">
        <v>37</v>
      </c>
      <c r="S2770">
        <v>0.70640000000000003</v>
      </c>
      <c r="T2770">
        <v>0.70640000000000003</v>
      </c>
      <c r="U2770">
        <v>3.9409999999999998</v>
      </c>
      <c r="V2770">
        <v>-2.2271379E-3</v>
      </c>
      <c r="W2770" t="s">
        <v>38</v>
      </c>
      <c r="X2770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770" s="4">
        <f>IF(bot_orders[[#This Row],[side]]="buy", bot_orders[[#This Row],[accFillSz]] + bot_orders[[#This Row],[fee]], -bot_orders[[#This Row],[accFillSz]])</f>
        <v>-3.9409999999999998</v>
      </c>
      <c r="Z2770" s="4">
        <f>IF(bot_orders[[#This Row],[side]]="sell",bot_orders[[#This Row],[accFillSz]]*bot_orders[[#This Row],[avgPx]]+bot_orders[[#This Row],[fee]], 0)</f>
        <v>2.7816952621</v>
      </c>
      <c r="AA2770" s="4">
        <f>IF(bot_orders[[#This Row],[side]]="sell",-bot_orders[[#This Row],[accFillSz]],bot_orders[[#This Row],[accFillSz]]+bot_orders[[#This Row],[fee]])</f>
        <v>-3.9409999999999998</v>
      </c>
      <c r="AB2770">
        <v>0</v>
      </c>
      <c r="AC2770" t="s">
        <v>39</v>
      </c>
      <c r="AD2770">
        <v>0</v>
      </c>
      <c r="AE2770" t="s">
        <v>40</v>
      </c>
      <c r="AF2770" t="s">
        <v>41</v>
      </c>
      <c r="AG2770" t="s">
        <v>42</v>
      </c>
      <c r="AH2770" t="s">
        <v>28</v>
      </c>
      <c r="AI2770">
        <v>-3.9409999999999998</v>
      </c>
      <c r="AJ2770">
        <v>2.7816952599999998</v>
      </c>
    </row>
    <row r="2771" spans="1:36" x14ac:dyDescent="0.3">
      <c r="A2771">
        <v>3665</v>
      </c>
      <c r="B2771" t="s">
        <v>306</v>
      </c>
      <c r="C2771" t="s">
        <v>28</v>
      </c>
      <c r="D2771" t="s">
        <v>29</v>
      </c>
      <c r="E2771" t="s">
        <v>30</v>
      </c>
      <c r="F2771" t="s">
        <v>31</v>
      </c>
      <c r="G2771" t="s">
        <v>11362</v>
      </c>
      <c r="H2771" t="s">
        <v>11388</v>
      </c>
      <c r="I2771" s="4" t="s">
        <v>11389</v>
      </c>
      <c r="J2771" s="1">
        <f>((((bot_orders[[#This Row],[cTime]]/ 1000)+3*3600) / 86400) + DATE(1970,1,1))</f>
        <v>45772.761839687497</v>
      </c>
      <c r="K2771" s="4" t="s">
        <v>11390</v>
      </c>
      <c r="L2771" s="1">
        <f>((((bot_orders[[#This Row],[uTime]]/ 1000)+3*3600) / 86400) + DATE(1970,1,1))</f>
        <v>45772.766251932873</v>
      </c>
      <c r="M2771" t="s">
        <v>34</v>
      </c>
      <c r="N2771" t="s">
        <v>28</v>
      </c>
      <c r="O2771" t="s">
        <v>35</v>
      </c>
      <c r="P2771">
        <v>3.9409999999999998</v>
      </c>
      <c r="Q2771" t="s">
        <v>36</v>
      </c>
      <c r="R2771" t="s">
        <v>37</v>
      </c>
      <c r="S2771">
        <v>0.70299999999999996</v>
      </c>
      <c r="T2771">
        <v>0.70299999999999996</v>
      </c>
      <c r="U2771">
        <v>3.9409999999999998</v>
      </c>
      <c r="V2771">
        <v>-2.2164184000000001E-3</v>
      </c>
      <c r="W2771" t="s">
        <v>38</v>
      </c>
      <c r="X2771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771" s="4">
        <f>IF(bot_orders[[#This Row],[side]]="buy", bot_orders[[#This Row],[accFillSz]] + bot_orders[[#This Row],[fee]], -bot_orders[[#This Row],[accFillSz]])</f>
        <v>-3.9409999999999998</v>
      </c>
      <c r="Z2771" s="4">
        <f>IF(bot_orders[[#This Row],[side]]="sell",bot_orders[[#This Row],[accFillSz]]*bot_orders[[#This Row],[avgPx]]+bot_orders[[#This Row],[fee]], 0)</f>
        <v>2.7683065815999996</v>
      </c>
      <c r="AA2771" s="4">
        <f>IF(bot_orders[[#This Row],[side]]="sell",-bot_orders[[#This Row],[accFillSz]],bot_orders[[#This Row],[accFillSz]]+bot_orders[[#This Row],[fee]])</f>
        <v>-3.9409999999999998</v>
      </c>
      <c r="AB2771">
        <v>0</v>
      </c>
      <c r="AC2771" t="s">
        <v>39</v>
      </c>
      <c r="AD2771">
        <v>0</v>
      </c>
      <c r="AE2771" t="s">
        <v>40</v>
      </c>
      <c r="AF2771" t="s">
        <v>41</v>
      </c>
      <c r="AG2771" t="s">
        <v>42</v>
      </c>
      <c r="AH2771" t="s">
        <v>28</v>
      </c>
      <c r="AI2771">
        <v>-3.9409999999999998</v>
      </c>
      <c r="AJ2771">
        <v>2.76830658</v>
      </c>
    </row>
    <row r="2772" spans="1:36" x14ac:dyDescent="0.3">
      <c r="A2772">
        <v>3667</v>
      </c>
      <c r="B2772" t="s">
        <v>306</v>
      </c>
      <c r="C2772" t="s">
        <v>28</v>
      </c>
      <c r="D2772" t="s">
        <v>29</v>
      </c>
      <c r="E2772" t="s">
        <v>30</v>
      </c>
      <c r="F2772" t="s">
        <v>31</v>
      </c>
      <c r="G2772" t="s">
        <v>11394</v>
      </c>
      <c r="H2772" t="s">
        <v>11395</v>
      </c>
      <c r="I2772" s="4" t="s">
        <v>11396</v>
      </c>
      <c r="J2772" s="1">
        <f>((((bot_orders[[#This Row],[cTime]]/ 1000)+3*3600) / 86400) + DATE(1970,1,1))</f>
        <v>45772.766251967594</v>
      </c>
      <c r="K2772" s="4" t="s">
        <v>11397</v>
      </c>
      <c r="L2772" s="1">
        <f>((((bot_orders[[#This Row],[uTime]]/ 1000)+3*3600) / 86400) + DATE(1970,1,1))</f>
        <v>45772.775203553239</v>
      </c>
      <c r="M2772" t="s">
        <v>34</v>
      </c>
      <c r="N2772" t="s">
        <v>28</v>
      </c>
      <c r="O2772" t="s">
        <v>35</v>
      </c>
      <c r="P2772">
        <v>3.9449999999999998</v>
      </c>
      <c r="Q2772" t="s">
        <v>36</v>
      </c>
      <c r="R2772" t="s">
        <v>55</v>
      </c>
      <c r="S2772">
        <v>0.69969999999999999</v>
      </c>
      <c r="T2772">
        <v>0.69969999999999999</v>
      </c>
      <c r="U2772">
        <v>3.9449999999999998</v>
      </c>
      <c r="V2772">
        <v>-3.156E-3</v>
      </c>
      <c r="W2772" t="s">
        <v>39</v>
      </c>
      <c r="X2772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772" s="4">
        <f>IF(bot_orders[[#This Row],[side]]="buy", bot_orders[[#This Row],[accFillSz]] + bot_orders[[#This Row],[fee]], -bot_orders[[#This Row],[accFillSz]])</f>
        <v>3.9418439999999997</v>
      </c>
      <c r="Z2772" s="4">
        <f>IF(bot_orders[[#This Row],[side]]="sell",bot_orders[[#This Row],[accFillSz]]*bot_orders[[#This Row],[avgPx]]+bot_orders[[#This Row],[fee]], 0)</f>
        <v>0</v>
      </c>
      <c r="AA2772" s="4">
        <f>IF(bot_orders[[#This Row],[side]]="sell",-bot_orders[[#This Row],[accFillSz]],bot_orders[[#This Row],[accFillSz]]+bot_orders[[#This Row],[fee]])</f>
        <v>3.9418439999999997</v>
      </c>
      <c r="AB2772">
        <v>0</v>
      </c>
      <c r="AC2772" t="s">
        <v>38</v>
      </c>
      <c r="AD2772">
        <v>0</v>
      </c>
      <c r="AE2772" t="s">
        <v>40</v>
      </c>
      <c r="AF2772" t="s">
        <v>41</v>
      </c>
      <c r="AG2772" t="s">
        <v>42</v>
      </c>
      <c r="AH2772" t="s">
        <v>28</v>
      </c>
      <c r="AI2772">
        <v>3.9418440000000001</v>
      </c>
      <c r="AJ2772">
        <v>-2.7603165000000001</v>
      </c>
    </row>
    <row r="2773" spans="1:36" x14ac:dyDescent="0.3">
      <c r="A2773">
        <v>3671</v>
      </c>
      <c r="B2773" t="s">
        <v>306</v>
      </c>
      <c r="C2773" t="s">
        <v>28</v>
      </c>
      <c r="D2773" t="s">
        <v>29</v>
      </c>
      <c r="E2773" t="s">
        <v>30</v>
      </c>
      <c r="F2773" t="s">
        <v>31</v>
      </c>
      <c r="G2773" t="s">
        <v>11394</v>
      </c>
      <c r="H2773" t="s">
        <v>11407</v>
      </c>
      <c r="I2773" s="4" t="s">
        <v>11408</v>
      </c>
      <c r="J2773" s="1">
        <f>((((bot_orders[[#This Row],[cTime]]/ 1000)+3*3600) / 86400) + DATE(1970,1,1))</f>
        <v>45772.775203576384</v>
      </c>
      <c r="K2773" s="4" t="s">
        <v>11409</v>
      </c>
      <c r="L2773" s="1">
        <f>((((bot_orders[[#This Row],[uTime]]/ 1000)+3*3600) / 86400) + DATE(1970,1,1))</f>
        <v>45772.818505243056</v>
      </c>
      <c r="M2773" t="s">
        <v>34</v>
      </c>
      <c r="N2773" t="s">
        <v>28</v>
      </c>
      <c r="O2773" t="s">
        <v>35</v>
      </c>
      <c r="P2773">
        <v>3.9409999999999998</v>
      </c>
      <c r="Q2773" t="s">
        <v>36</v>
      </c>
      <c r="R2773" t="s">
        <v>37</v>
      </c>
      <c r="S2773">
        <v>0.70299999999999996</v>
      </c>
      <c r="T2773">
        <v>0.70299999999999996</v>
      </c>
      <c r="U2773">
        <v>3.9409999999999998</v>
      </c>
      <c r="V2773">
        <v>-2.2164184000000001E-3</v>
      </c>
      <c r="W2773" t="s">
        <v>38</v>
      </c>
      <c r="X2773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773" s="4">
        <f>IF(bot_orders[[#This Row],[side]]="buy", bot_orders[[#This Row],[accFillSz]] + bot_orders[[#This Row],[fee]], -bot_orders[[#This Row],[accFillSz]])</f>
        <v>-3.9409999999999998</v>
      </c>
      <c r="Z2773" s="4">
        <f>IF(bot_orders[[#This Row],[side]]="sell",bot_orders[[#This Row],[accFillSz]]*bot_orders[[#This Row],[avgPx]]+bot_orders[[#This Row],[fee]], 0)</f>
        <v>2.7683065815999996</v>
      </c>
      <c r="AA2773" s="4">
        <f>IF(bot_orders[[#This Row],[side]]="sell",-bot_orders[[#This Row],[accFillSz]],bot_orders[[#This Row],[accFillSz]]+bot_orders[[#This Row],[fee]])</f>
        <v>-3.9409999999999998</v>
      </c>
      <c r="AB2773">
        <v>0</v>
      </c>
      <c r="AC2773" t="s">
        <v>39</v>
      </c>
      <c r="AD2773">
        <v>0</v>
      </c>
      <c r="AE2773" t="s">
        <v>40</v>
      </c>
      <c r="AF2773" t="s">
        <v>41</v>
      </c>
      <c r="AG2773" t="s">
        <v>42</v>
      </c>
      <c r="AH2773" t="s">
        <v>28</v>
      </c>
      <c r="AI2773">
        <v>-3.9409999999999998</v>
      </c>
      <c r="AJ2773">
        <v>2.76830658</v>
      </c>
    </row>
    <row r="2774" spans="1:36" x14ac:dyDescent="0.3">
      <c r="A2774">
        <v>3674</v>
      </c>
      <c r="B2774" t="s">
        <v>306</v>
      </c>
      <c r="C2774" t="s">
        <v>28</v>
      </c>
      <c r="D2774" t="s">
        <v>29</v>
      </c>
      <c r="E2774" t="s">
        <v>30</v>
      </c>
      <c r="F2774" t="s">
        <v>31</v>
      </c>
      <c r="G2774" t="s">
        <v>11323</v>
      </c>
      <c r="H2774" t="s">
        <v>11416</v>
      </c>
      <c r="I2774" s="4" t="s">
        <v>11417</v>
      </c>
      <c r="J2774" s="1">
        <f>((((bot_orders[[#This Row],[cTime]]/ 1000)+3*3600) / 86400) + DATE(1970,1,1))</f>
        <v>45772.777651886572</v>
      </c>
      <c r="K2774" s="4" t="s">
        <v>11418</v>
      </c>
      <c r="L2774" s="1">
        <f>((((bot_orders[[#This Row],[uTime]]/ 1000)+3*3600) / 86400) + DATE(1970,1,1))</f>
        <v>45772.792020833331</v>
      </c>
      <c r="M2774" t="s">
        <v>34</v>
      </c>
      <c r="N2774" t="s">
        <v>28</v>
      </c>
      <c r="O2774" t="s">
        <v>35</v>
      </c>
      <c r="P2774">
        <v>3.9409999999999998</v>
      </c>
      <c r="Q2774" t="s">
        <v>36</v>
      </c>
      <c r="R2774" t="s">
        <v>37</v>
      </c>
      <c r="S2774">
        <v>0.69969999999999999</v>
      </c>
      <c r="T2774">
        <v>0.69969999999999999</v>
      </c>
      <c r="U2774">
        <v>3.9409999999999998</v>
      </c>
      <c r="V2774">
        <v>-2.2060142000000001E-3</v>
      </c>
      <c r="W2774" t="s">
        <v>38</v>
      </c>
      <c r="X2774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774" s="4">
        <f>IF(bot_orders[[#This Row],[side]]="buy", bot_orders[[#This Row],[accFillSz]] + bot_orders[[#This Row],[fee]], -bot_orders[[#This Row],[accFillSz]])</f>
        <v>-3.9409999999999998</v>
      </c>
      <c r="Z2774" s="4">
        <f>IF(bot_orders[[#This Row],[side]]="sell",bot_orders[[#This Row],[accFillSz]]*bot_orders[[#This Row],[avgPx]]+bot_orders[[#This Row],[fee]], 0)</f>
        <v>2.7553116857999997</v>
      </c>
      <c r="AA2774" s="4">
        <f>IF(bot_orders[[#This Row],[side]]="sell",-bot_orders[[#This Row],[accFillSz]],bot_orders[[#This Row],[accFillSz]]+bot_orders[[#This Row],[fee]])</f>
        <v>-3.9409999999999998</v>
      </c>
      <c r="AB2774">
        <v>0</v>
      </c>
      <c r="AC2774" t="s">
        <v>39</v>
      </c>
      <c r="AD2774">
        <v>0</v>
      </c>
      <c r="AE2774" t="s">
        <v>40</v>
      </c>
      <c r="AF2774" t="s">
        <v>41</v>
      </c>
      <c r="AG2774" t="s">
        <v>42</v>
      </c>
      <c r="AH2774" t="s">
        <v>28</v>
      </c>
      <c r="AI2774">
        <v>-3.9409999999999998</v>
      </c>
      <c r="AJ2774">
        <v>2.7553116900000001</v>
      </c>
    </row>
    <row r="2775" spans="1:36" x14ac:dyDescent="0.3">
      <c r="A2775">
        <v>3675</v>
      </c>
      <c r="B2775" t="s">
        <v>306</v>
      </c>
      <c r="C2775" t="s">
        <v>28</v>
      </c>
      <c r="D2775" t="s">
        <v>29</v>
      </c>
      <c r="E2775" t="s">
        <v>30</v>
      </c>
      <c r="F2775" t="s">
        <v>31</v>
      </c>
      <c r="G2775" t="s">
        <v>11419</v>
      </c>
      <c r="H2775" t="s">
        <v>11420</v>
      </c>
      <c r="I2775" s="4" t="s">
        <v>11421</v>
      </c>
      <c r="J2775" s="1">
        <f>((((bot_orders[[#This Row],[cTime]]/ 1000)+3*3600) / 86400) + DATE(1970,1,1))</f>
        <v>45772.792020844907</v>
      </c>
      <c r="K2775" s="4" t="s">
        <v>11422</v>
      </c>
      <c r="L2775" s="1">
        <f>((((bot_orders[[#This Row],[uTime]]/ 1000)+3*3600) / 86400) + DATE(1970,1,1))</f>
        <v>45772.796297615743</v>
      </c>
      <c r="M2775" t="s">
        <v>34</v>
      </c>
      <c r="N2775" t="s">
        <v>28</v>
      </c>
      <c r="O2775" t="s">
        <v>35</v>
      </c>
      <c r="P2775">
        <v>3.9449999999999998</v>
      </c>
      <c r="Q2775" t="s">
        <v>36</v>
      </c>
      <c r="R2775" t="s">
        <v>55</v>
      </c>
      <c r="S2775">
        <v>0.69630000000000003</v>
      </c>
      <c r="T2775">
        <v>0.69630000000000003</v>
      </c>
      <c r="U2775">
        <v>3.9449999999999998</v>
      </c>
      <c r="V2775">
        <v>-3.156E-3</v>
      </c>
      <c r="W2775" t="s">
        <v>39</v>
      </c>
      <c r="X2775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775" s="4">
        <f>IF(bot_orders[[#This Row],[side]]="buy", bot_orders[[#This Row],[accFillSz]] + bot_orders[[#This Row],[fee]], -bot_orders[[#This Row],[accFillSz]])</f>
        <v>3.9418439999999997</v>
      </c>
      <c r="Z2775" s="4">
        <f>IF(bot_orders[[#This Row],[side]]="sell",bot_orders[[#This Row],[accFillSz]]*bot_orders[[#This Row],[avgPx]]+bot_orders[[#This Row],[fee]], 0)</f>
        <v>0</v>
      </c>
      <c r="AA2775" s="4">
        <f>IF(bot_orders[[#This Row],[side]]="sell",-bot_orders[[#This Row],[accFillSz]],bot_orders[[#This Row],[accFillSz]]+bot_orders[[#This Row],[fee]])</f>
        <v>3.9418439999999997</v>
      </c>
      <c r="AB2775">
        <v>0</v>
      </c>
      <c r="AC2775" t="s">
        <v>38</v>
      </c>
      <c r="AD2775">
        <v>0</v>
      </c>
      <c r="AE2775" t="s">
        <v>40</v>
      </c>
      <c r="AF2775" t="s">
        <v>41</v>
      </c>
      <c r="AG2775" t="s">
        <v>42</v>
      </c>
      <c r="AH2775" t="s">
        <v>28</v>
      </c>
      <c r="AI2775">
        <v>3.9418440000000001</v>
      </c>
      <c r="AJ2775">
        <v>-2.7469035000000002</v>
      </c>
    </row>
    <row r="2776" spans="1:36" x14ac:dyDescent="0.3">
      <c r="A2776">
        <v>3678</v>
      </c>
      <c r="B2776" t="s">
        <v>306</v>
      </c>
      <c r="C2776" t="s">
        <v>28</v>
      </c>
      <c r="D2776" t="s">
        <v>29</v>
      </c>
      <c r="E2776" t="s">
        <v>30</v>
      </c>
      <c r="F2776" t="s">
        <v>31</v>
      </c>
      <c r="G2776" t="s">
        <v>11419</v>
      </c>
      <c r="H2776" t="s">
        <v>11429</v>
      </c>
      <c r="I2776" s="4" t="s">
        <v>11430</v>
      </c>
      <c r="J2776" s="1">
        <f>((((bot_orders[[#This Row],[cTime]]/ 1000)+3*3600) / 86400) + DATE(1970,1,1))</f>
        <v>45772.796297638888</v>
      </c>
      <c r="K2776" s="4" t="s">
        <v>11431</v>
      </c>
      <c r="L2776" s="1">
        <f>((((bot_orders[[#This Row],[uTime]]/ 1000)+3*3600) / 86400) + DATE(1970,1,1))</f>
        <v>45772.810861493053</v>
      </c>
      <c r="M2776" t="s">
        <v>34</v>
      </c>
      <c r="N2776" t="s">
        <v>28</v>
      </c>
      <c r="O2776" t="s">
        <v>35</v>
      </c>
      <c r="P2776">
        <v>3.9409999999999998</v>
      </c>
      <c r="Q2776" t="s">
        <v>36</v>
      </c>
      <c r="R2776" t="s">
        <v>37</v>
      </c>
      <c r="S2776">
        <v>0.69969999999999999</v>
      </c>
      <c r="T2776">
        <v>0.69969999999999999</v>
      </c>
      <c r="U2776">
        <v>3.9409999999999998</v>
      </c>
      <c r="V2776">
        <v>-2.2060142000000001E-3</v>
      </c>
      <c r="W2776" t="s">
        <v>38</v>
      </c>
      <c r="X2776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776" s="4">
        <f>IF(bot_orders[[#This Row],[side]]="buy", bot_orders[[#This Row],[accFillSz]] + bot_orders[[#This Row],[fee]], -bot_orders[[#This Row],[accFillSz]])</f>
        <v>-3.9409999999999998</v>
      </c>
      <c r="Z2776" s="4">
        <f>IF(bot_orders[[#This Row],[side]]="sell",bot_orders[[#This Row],[accFillSz]]*bot_orders[[#This Row],[avgPx]]+bot_orders[[#This Row],[fee]], 0)</f>
        <v>2.7553116857999997</v>
      </c>
      <c r="AA2776" s="4">
        <f>IF(bot_orders[[#This Row],[side]]="sell",-bot_orders[[#This Row],[accFillSz]],bot_orders[[#This Row],[accFillSz]]+bot_orders[[#This Row],[fee]])</f>
        <v>-3.9409999999999998</v>
      </c>
      <c r="AB2776">
        <v>0</v>
      </c>
      <c r="AC2776" t="s">
        <v>39</v>
      </c>
      <c r="AD2776">
        <v>0</v>
      </c>
      <c r="AE2776" t="s">
        <v>40</v>
      </c>
      <c r="AF2776" t="s">
        <v>41</v>
      </c>
      <c r="AG2776" t="s">
        <v>42</v>
      </c>
      <c r="AH2776" t="s">
        <v>28</v>
      </c>
      <c r="AI2776">
        <v>-3.9409999999999998</v>
      </c>
      <c r="AJ2776">
        <v>2.7553116900000001</v>
      </c>
    </row>
    <row r="2777" spans="1:36" x14ac:dyDescent="0.3">
      <c r="A2777">
        <v>3681</v>
      </c>
      <c r="B2777" t="s">
        <v>306</v>
      </c>
      <c r="C2777" t="s">
        <v>28</v>
      </c>
      <c r="D2777" t="s">
        <v>29</v>
      </c>
      <c r="E2777" t="s">
        <v>30</v>
      </c>
      <c r="F2777" t="s">
        <v>31</v>
      </c>
      <c r="G2777" t="s">
        <v>11313</v>
      </c>
      <c r="H2777" t="s">
        <v>11438</v>
      </c>
      <c r="I2777" s="4" t="s">
        <v>11439</v>
      </c>
      <c r="J2777" s="1">
        <f>((((bot_orders[[#This Row],[cTime]]/ 1000)+3*3600) / 86400) + DATE(1970,1,1))</f>
        <v>45772.803473969907</v>
      </c>
      <c r="K2777" s="4" t="s">
        <v>11440</v>
      </c>
      <c r="L2777" s="1">
        <f>((((bot_orders[[#This Row],[uTime]]/ 1000)+3*3600) / 86400) + DATE(1970,1,1))</f>
        <v>45772.807308240735</v>
      </c>
      <c r="M2777" t="s">
        <v>34</v>
      </c>
      <c r="N2777" t="s">
        <v>28</v>
      </c>
      <c r="O2777" t="s">
        <v>35</v>
      </c>
      <c r="P2777">
        <v>3.9409999999999998</v>
      </c>
      <c r="Q2777" t="s">
        <v>36</v>
      </c>
      <c r="R2777" t="s">
        <v>37</v>
      </c>
      <c r="S2777">
        <v>0.69630000000000003</v>
      </c>
      <c r="T2777">
        <v>0.69630000000000003</v>
      </c>
      <c r="U2777">
        <v>3.9409999999999998</v>
      </c>
      <c r="V2777">
        <v>-2.1952946000000002E-3</v>
      </c>
      <c r="W2777" t="s">
        <v>38</v>
      </c>
      <c r="X2777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777" s="4">
        <f>IF(bot_orders[[#This Row],[side]]="buy", bot_orders[[#This Row],[accFillSz]] + bot_orders[[#This Row],[fee]], -bot_orders[[#This Row],[accFillSz]])</f>
        <v>-3.9409999999999998</v>
      </c>
      <c r="Z2777" s="4">
        <f>IF(bot_orders[[#This Row],[side]]="sell",bot_orders[[#This Row],[accFillSz]]*bot_orders[[#This Row],[avgPx]]+bot_orders[[#This Row],[fee]], 0)</f>
        <v>2.7419230053999999</v>
      </c>
      <c r="AA2777" s="4">
        <f>IF(bot_orders[[#This Row],[side]]="sell",-bot_orders[[#This Row],[accFillSz]],bot_orders[[#This Row],[accFillSz]]+bot_orders[[#This Row],[fee]])</f>
        <v>-3.9409999999999998</v>
      </c>
      <c r="AB2777">
        <v>0</v>
      </c>
      <c r="AC2777" t="s">
        <v>39</v>
      </c>
      <c r="AD2777">
        <v>0</v>
      </c>
      <c r="AE2777" t="s">
        <v>40</v>
      </c>
      <c r="AF2777" t="s">
        <v>41</v>
      </c>
      <c r="AG2777" t="s">
        <v>42</v>
      </c>
      <c r="AH2777" t="s">
        <v>28</v>
      </c>
      <c r="AI2777">
        <v>-3.9409999999999998</v>
      </c>
      <c r="AJ2777">
        <v>2.7419230099999998</v>
      </c>
    </row>
    <row r="2778" spans="1:36" x14ac:dyDescent="0.3">
      <c r="A2778">
        <v>3682</v>
      </c>
      <c r="B2778" t="s">
        <v>306</v>
      </c>
      <c r="C2778" t="s">
        <v>28</v>
      </c>
      <c r="D2778" t="s">
        <v>29</v>
      </c>
      <c r="E2778" t="s">
        <v>30</v>
      </c>
      <c r="F2778" t="s">
        <v>31</v>
      </c>
      <c r="G2778" t="s">
        <v>11441</v>
      </c>
      <c r="H2778" t="s">
        <v>11442</v>
      </c>
      <c r="I2778" s="4" t="s">
        <v>11443</v>
      </c>
      <c r="J2778" s="1">
        <f>((((bot_orders[[#This Row],[cTime]]/ 1000)+3*3600) / 86400) + DATE(1970,1,1))</f>
        <v>45772.807308263888</v>
      </c>
      <c r="K2778" s="4" t="s">
        <v>11444</v>
      </c>
      <c r="L2778" s="1">
        <f>((((bot_orders[[#This Row],[uTime]]/ 1000)+3*3600) / 86400) + DATE(1970,1,1))</f>
        <v>45772.85988668981</v>
      </c>
      <c r="M2778" t="s">
        <v>34</v>
      </c>
      <c r="N2778" t="s">
        <v>28</v>
      </c>
      <c r="O2778" t="s">
        <v>35</v>
      </c>
      <c r="P2778">
        <v>3.9449999999999998</v>
      </c>
      <c r="Q2778" t="s">
        <v>36</v>
      </c>
      <c r="R2778" t="s">
        <v>55</v>
      </c>
      <c r="S2778">
        <v>0.69299999999999995</v>
      </c>
      <c r="T2778">
        <v>0.69299999999999995</v>
      </c>
      <c r="U2778">
        <v>3.9449999999999998</v>
      </c>
      <c r="V2778">
        <v>-3.156E-3</v>
      </c>
      <c r="W2778" t="s">
        <v>39</v>
      </c>
      <c r="X2778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778" s="4">
        <f>IF(bot_orders[[#This Row],[side]]="buy", bot_orders[[#This Row],[accFillSz]] + bot_orders[[#This Row],[fee]], -bot_orders[[#This Row],[accFillSz]])</f>
        <v>3.9418439999999997</v>
      </c>
      <c r="Z2778" s="4">
        <f>IF(bot_orders[[#This Row],[side]]="sell",bot_orders[[#This Row],[accFillSz]]*bot_orders[[#This Row],[avgPx]]+bot_orders[[#This Row],[fee]], 0)</f>
        <v>0</v>
      </c>
      <c r="AA2778" s="4">
        <f>IF(bot_orders[[#This Row],[side]]="sell",-bot_orders[[#This Row],[accFillSz]],bot_orders[[#This Row],[accFillSz]]+bot_orders[[#This Row],[fee]])</f>
        <v>3.9418439999999997</v>
      </c>
      <c r="AB2778">
        <v>0</v>
      </c>
      <c r="AC2778" t="s">
        <v>38</v>
      </c>
      <c r="AD2778">
        <v>0</v>
      </c>
      <c r="AE2778" t="s">
        <v>40</v>
      </c>
      <c r="AF2778" t="s">
        <v>41</v>
      </c>
      <c r="AG2778" t="s">
        <v>42</v>
      </c>
      <c r="AH2778" t="s">
        <v>28</v>
      </c>
      <c r="AI2778">
        <v>3.9418440000000001</v>
      </c>
      <c r="AJ2778">
        <v>-2.7338849999999999</v>
      </c>
    </row>
    <row r="2779" spans="1:36" x14ac:dyDescent="0.3">
      <c r="A2779">
        <v>3685</v>
      </c>
      <c r="B2779" t="s">
        <v>306</v>
      </c>
      <c r="C2779" t="s">
        <v>28</v>
      </c>
      <c r="D2779" t="s">
        <v>29</v>
      </c>
      <c r="E2779" t="s">
        <v>30</v>
      </c>
      <c r="F2779" t="s">
        <v>31</v>
      </c>
      <c r="G2779" t="s">
        <v>11451</v>
      </c>
      <c r="H2779" t="s">
        <v>11452</v>
      </c>
      <c r="I2779" s="4" t="s">
        <v>11453</v>
      </c>
      <c r="J2779" s="1">
        <f>((((bot_orders[[#This Row],[cTime]]/ 1000)+3*3600) / 86400) + DATE(1970,1,1))</f>
        <v>45772.810861516205</v>
      </c>
      <c r="K2779" s="4" t="s">
        <v>11454</v>
      </c>
      <c r="L2779" s="1">
        <f>((((bot_orders[[#This Row],[uTime]]/ 1000)+3*3600) / 86400) + DATE(1970,1,1))</f>
        <v>45772.827443275462</v>
      </c>
      <c r="M2779" t="s">
        <v>34</v>
      </c>
      <c r="N2779" t="s">
        <v>28</v>
      </c>
      <c r="O2779" t="s">
        <v>35</v>
      </c>
      <c r="P2779">
        <v>3.9449999999999998</v>
      </c>
      <c r="Q2779" t="s">
        <v>36</v>
      </c>
      <c r="R2779" t="s">
        <v>55</v>
      </c>
      <c r="S2779">
        <v>0.69630000000000003</v>
      </c>
      <c r="T2779">
        <v>0.69630000000000003</v>
      </c>
      <c r="U2779">
        <v>3.9449999999999998</v>
      </c>
      <c r="V2779">
        <v>-3.156E-3</v>
      </c>
      <c r="W2779" t="s">
        <v>39</v>
      </c>
      <c r="X2779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779" s="4">
        <f>IF(bot_orders[[#This Row],[side]]="buy", bot_orders[[#This Row],[accFillSz]] + bot_orders[[#This Row],[fee]], -bot_orders[[#This Row],[accFillSz]])</f>
        <v>3.9418439999999997</v>
      </c>
      <c r="Z2779" s="4">
        <f>IF(bot_orders[[#This Row],[side]]="sell",bot_orders[[#This Row],[accFillSz]]*bot_orders[[#This Row],[avgPx]]+bot_orders[[#This Row],[fee]], 0)</f>
        <v>0</v>
      </c>
      <c r="AA2779" s="4">
        <f>IF(bot_orders[[#This Row],[side]]="sell",-bot_orders[[#This Row],[accFillSz]],bot_orders[[#This Row],[accFillSz]]+bot_orders[[#This Row],[fee]])</f>
        <v>3.9418439999999997</v>
      </c>
      <c r="AB2779">
        <v>0</v>
      </c>
      <c r="AC2779" t="s">
        <v>38</v>
      </c>
      <c r="AD2779">
        <v>0</v>
      </c>
      <c r="AE2779" t="s">
        <v>40</v>
      </c>
      <c r="AF2779" t="s">
        <v>41</v>
      </c>
      <c r="AG2779" t="s">
        <v>42</v>
      </c>
      <c r="AH2779" t="s">
        <v>28</v>
      </c>
      <c r="AI2779">
        <v>3.9418440000000001</v>
      </c>
      <c r="AJ2779">
        <v>-2.7469035000000002</v>
      </c>
    </row>
    <row r="2780" spans="1:36" x14ac:dyDescent="0.3">
      <c r="A2780">
        <v>3687</v>
      </c>
      <c r="B2780" t="s">
        <v>306</v>
      </c>
      <c r="C2780" t="s">
        <v>28</v>
      </c>
      <c r="D2780" t="s">
        <v>29</v>
      </c>
      <c r="E2780" t="s">
        <v>30</v>
      </c>
      <c r="F2780" t="s">
        <v>31</v>
      </c>
      <c r="G2780" t="s">
        <v>11458</v>
      </c>
      <c r="H2780" t="s">
        <v>11459</v>
      </c>
      <c r="I2780" s="4" t="s">
        <v>11460</v>
      </c>
      <c r="J2780" s="1">
        <f>((((bot_orders[[#This Row],[cTime]]/ 1000)+3*3600) / 86400) + DATE(1970,1,1))</f>
        <v>45772.818505266201</v>
      </c>
      <c r="K2780" s="4" t="s">
        <v>11461</v>
      </c>
      <c r="L2780" s="1">
        <f>((((bot_orders[[#This Row],[uTime]]/ 1000)+3*3600) / 86400) + DATE(1970,1,1))</f>
        <v>45772.823246215281</v>
      </c>
      <c r="M2780" t="s">
        <v>34</v>
      </c>
      <c r="N2780" t="s">
        <v>28</v>
      </c>
      <c r="O2780" t="s">
        <v>35</v>
      </c>
      <c r="P2780">
        <v>3.9449999999999998</v>
      </c>
      <c r="Q2780" t="s">
        <v>36</v>
      </c>
      <c r="R2780" t="s">
        <v>55</v>
      </c>
      <c r="S2780">
        <v>0.69969999999999999</v>
      </c>
      <c r="T2780">
        <v>0.69969999999999999</v>
      </c>
      <c r="U2780">
        <v>3.9449999999999998</v>
      </c>
      <c r="V2780">
        <v>-3.156E-3</v>
      </c>
      <c r="W2780" t="s">
        <v>39</v>
      </c>
      <c r="X2780" s="4">
        <f>IF(bot_orders[[#This Row],[side]]="sell", bot_orders[[#This Row],[accFillSz]]*bot_orders[[#This Row],[avgPx]] + bot_orders[[#This Row],[fee]], -bot_orders[[#This Row],[accFillSz]]*bot_orders[[#This Row],[avgPx]])</f>
        <v>-2.7603165000000001</v>
      </c>
      <c r="Y2780" s="4">
        <f>IF(bot_orders[[#This Row],[side]]="buy", bot_orders[[#This Row],[accFillSz]] + bot_orders[[#This Row],[fee]], -bot_orders[[#This Row],[accFillSz]])</f>
        <v>3.9418439999999997</v>
      </c>
      <c r="Z2780" s="4">
        <f>IF(bot_orders[[#This Row],[side]]="sell",bot_orders[[#This Row],[accFillSz]]*bot_orders[[#This Row],[avgPx]]+bot_orders[[#This Row],[fee]], 0)</f>
        <v>0</v>
      </c>
      <c r="AA2780" s="4">
        <f>IF(bot_orders[[#This Row],[side]]="sell",-bot_orders[[#This Row],[accFillSz]],bot_orders[[#This Row],[accFillSz]]+bot_orders[[#This Row],[fee]])</f>
        <v>3.9418439999999997</v>
      </c>
      <c r="AB2780">
        <v>0</v>
      </c>
      <c r="AC2780" t="s">
        <v>38</v>
      </c>
      <c r="AD2780">
        <v>0</v>
      </c>
      <c r="AE2780" t="s">
        <v>40</v>
      </c>
      <c r="AF2780" t="s">
        <v>41</v>
      </c>
      <c r="AG2780" t="s">
        <v>42</v>
      </c>
      <c r="AH2780" t="s">
        <v>28</v>
      </c>
      <c r="AI2780">
        <v>3.9418440000000001</v>
      </c>
      <c r="AJ2780">
        <v>-2.7603165000000001</v>
      </c>
    </row>
    <row r="2781" spans="1:36" x14ac:dyDescent="0.3">
      <c r="A2781">
        <v>3690</v>
      </c>
      <c r="B2781" t="s">
        <v>306</v>
      </c>
      <c r="C2781" t="s">
        <v>28</v>
      </c>
      <c r="D2781" t="s">
        <v>29</v>
      </c>
      <c r="E2781" t="s">
        <v>30</v>
      </c>
      <c r="F2781" t="s">
        <v>31</v>
      </c>
      <c r="G2781" t="s">
        <v>11458</v>
      </c>
      <c r="H2781" t="s">
        <v>11468</v>
      </c>
      <c r="I2781" s="4" t="s">
        <v>11469</v>
      </c>
      <c r="J2781" s="1">
        <f>((((bot_orders[[#This Row],[cTime]]/ 1000)+3*3600) / 86400) + DATE(1970,1,1))</f>
        <v>45772.823246238426</v>
      </c>
      <c r="K2781" s="4" t="s">
        <v>11470</v>
      </c>
      <c r="L2781" s="1">
        <f>((((bot_orders[[#This Row],[uTime]]/ 1000)+3*3600) / 86400) + DATE(1970,1,1))</f>
        <v>45772.960454189815</v>
      </c>
      <c r="M2781" t="s">
        <v>34</v>
      </c>
      <c r="N2781" t="s">
        <v>28</v>
      </c>
      <c r="O2781" t="s">
        <v>35</v>
      </c>
      <c r="P2781">
        <v>3.9409999999999998</v>
      </c>
      <c r="Q2781" t="s">
        <v>36</v>
      </c>
      <c r="R2781" t="s">
        <v>37</v>
      </c>
      <c r="S2781">
        <v>0.70299999999999996</v>
      </c>
      <c r="T2781">
        <v>0.70299999999999996</v>
      </c>
      <c r="U2781">
        <v>3.9409999999999998</v>
      </c>
      <c r="V2781">
        <v>-2.2164184000000001E-3</v>
      </c>
      <c r="W2781" t="s">
        <v>38</v>
      </c>
      <c r="X2781" s="4">
        <f>IF(bot_orders[[#This Row],[side]]="sell", bot_orders[[#This Row],[accFillSz]]*bot_orders[[#This Row],[avgPx]] + bot_orders[[#This Row],[fee]], -bot_orders[[#This Row],[accFillSz]]*bot_orders[[#This Row],[avgPx]])</f>
        <v>2.7683065815999996</v>
      </c>
      <c r="Y2781" s="4">
        <f>IF(bot_orders[[#This Row],[side]]="buy", bot_orders[[#This Row],[accFillSz]] + bot_orders[[#This Row],[fee]], -bot_orders[[#This Row],[accFillSz]])</f>
        <v>-3.9409999999999998</v>
      </c>
      <c r="Z2781" s="4">
        <f>IF(bot_orders[[#This Row],[side]]="sell",bot_orders[[#This Row],[accFillSz]]*bot_orders[[#This Row],[avgPx]]+bot_orders[[#This Row],[fee]], 0)</f>
        <v>2.7683065815999996</v>
      </c>
      <c r="AA2781" s="4">
        <f>IF(bot_orders[[#This Row],[side]]="sell",-bot_orders[[#This Row],[accFillSz]],bot_orders[[#This Row],[accFillSz]]+bot_orders[[#This Row],[fee]])</f>
        <v>-3.9409999999999998</v>
      </c>
      <c r="AB2781">
        <v>0</v>
      </c>
      <c r="AC2781" t="s">
        <v>39</v>
      </c>
      <c r="AD2781">
        <v>0</v>
      </c>
      <c r="AE2781" t="s">
        <v>40</v>
      </c>
      <c r="AF2781" t="s">
        <v>41</v>
      </c>
      <c r="AG2781" t="s">
        <v>42</v>
      </c>
      <c r="AH2781" t="s">
        <v>28</v>
      </c>
      <c r="AI2781">
        <v>-3.9409999999999998</v>
      </c>
      <c r="AJ2781">
        <v>2.76830658</v>
      </c>
    </row>
    <row r="2782" spans="1:36" x14ac:dyDescent="0.3">
      <c r="A2782">
        <v>3692</v>
      </c>
      <c r="B2782" t="s">
        <v>306</v>
      </c>
      <c r="C2782" t="s">
        <v>28</v>
      </c>
      <c r="D2782" t="s">
        <v>29</v>
      </c>
      <c r="E2782" t="s">
        <v>30</v>
      </c>
      <c r="F2782" t="s">
        <v>31</v>
      </c>
      <c r="G2782" t="s">
        <v>11451</v>
      </c>
      <c r="H2782" t="s">
        <v>11474</v>
      </c>
      <c r="I2782" s="4" t="s">
        <v>11475</v>
      </c>
      <c r="J2782" s="1">
        <f>((((bot_orders[[#This Row],[cTime]]/ 1000)+3*3600) / 86400) + DATE(1970,1,1))</f>
        <v>45772.827443298607</v>
      </c>
      <c r="K2782" s="4" t="s">
        <v>11476</v>
      </c>
      <c r="L2782" s="1">
        <f>((((bot_orders[[#This Row],[uTime]]/ 1000)+3*3600) / 86400) + DATE(1970,1,1))</f>
        <v>45772.835825115741</v>
      </c>
      <c r="M2782" t="s">
        <v>34</v>
      </c>
      <c r="N2782" t="s">
        <v>28</v>
      </c>
      <c r="O2782" t="s">
        <v>35</v>
      </c>
      <c r="P2782">
        <v>3.9409999999999998</v>
      </c>
      <c r="Q2782" t="s">
        <v>36</v>
      </c>
      <c r="R2782" t="s">
        <v>37</v>
      </c>
      <c r="S2782">
        <v>0.69969999999999999</v>
      </c>
      <c r="T2782">
        <v>0.69969999999999999</v>
      </c>
      <c r="U2782">
        <v>3.9409999999999998</v>
      </c>
      <c r="V2782">
        <v>-2.2060142000000001E-3</v>
      </c>
      <c r="W2782" t="s">
        <v>38</v>
      </c>
      <c r="X2782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782" s="4">
        <f>IF(bot_orders[[#This Row],[side]]="buy", bot_orders[[#This Row],[accFillSz]] + bot_orders[[#This Row],[fee]], -bot_orders[[#This Row],[accFillSz]])</f>
        <v>-3.9409999999999998</v>
      </c>
      <c r="Z2782" s="4">
        <f>IF(bot_orders[[#This Row],[side]]="sell",bot_orders[[#This Row],[accFillSz]]*bot_orders[[#This Row],[avgPx]]+bot_orders[[#This Row],[fee]], 0)</f>
        <v>2.7553116857999997</v>
      </c>
      <c r="AA2782" s="4">
        <f>IF(bot_orders[[#This Row],[side]]="sell",-bot_orders[[#This Row],[accFillSz]],bot_orders[[#This Row],[accFillSz]]+bot_orders[[#This Row],[fee]])</f>
        <v>-3.9409999999999998</v>
      </c>
      <c r="AB2782">
        <v>0</v>
      </c>
      <c r="AC2782" t="s">
        <v>39</v>
      </c>
      <c r="AD2782">
        <v>0</v>
      </c>
      <c r="AE2782" t="s">
        <v>40</v>
      </c>
      <c r="AF2782" t="s">
        <v>41</v>
      </c>
      <c r="AG2782" t="s">
        <v>42</v>
      </c>
      <c r="AH2782" t="s">
        <v>28</v>
      </c>
      <c r="AI2782">
        <v>-3.9409999999999998</v>
      </c>
      <c r="AJ2782">
        <v>2.7553116900000001</v>
      </c>
    </row>
    <row r="2783" spans="1:36" x14ac:dyDescent="0.3">
      <c r="A2783">
        <v>3693</v>
      </c>
      <c r="B2783" t="s">
        <v>306</v>
      </c>
      <c r="C2783" t="s">
        <v>28</v>
      </c>
      <c r="D2783" t="s">
        <v>29</v>
      </c>
      <c r="E2783" t="s">
        <v>30</v>
      </c>
      <c r="F2783" t="s">
        <v>31</v>
      </c>
      <c r="G2783" t="s">
        <v>11477</v>
      </c>
      <c r="H2783" t="s">
        <v>11478</v>
      </c>
      <c r="I2783" s="4" t="s">
        <v>11479</v>
      </c>
      <c r="J2783" s="1">
        <f>((((bot_orders[[#This Row],[cTime]]/ 1000)+3*3600) / 86400) + DATE(1970,1,1))</f>
        <v>45772.835825138885</v>
      </c>
      <c r="K2783" s="4" t="s">
        <v>11480</v>
      </c>
      <c r="L2783" s="1">
        <f>((((bot_orders[[#This Row],[uTime]]/ 1000)+3*3600) / 86400) + DATE(1970,1,1))</f>
        <v>45772.855246689811</v>
      </c>
      <c r="M2783" t="s">
        <v>34</v>
      </c>
      <c r="N2783" t="s">
        <v>28</v>
      </c>
      <c r="O2783" t="s">
        <v>35</v>
      </c>
      <c r="P2783">
        <v>3.9449999999999998</v>
      </c>
      <c r="Q2783" t="s">
        <v>36</v>
      </c>
      <c r="R2783" t="s">
        <v>55</v>
      </c>
      <c r="S2783">
        <v>0.69630000000000003</v>
      </c>
      <c r="T2783">
        <v>0.69630000000000003</v>
      </c>
      <c r="U2783">
        <v>3.9449999999999998</v>
      </c>
      <c r="V2783">
        <v>-3.156E-3</v>
      </c>
      <c r="W2783" t="s">
        <v>39</v>
      </c>
      <c r="X2783" s="4">
        <f>IF(bot_orders[[#This Row],[side]]="sell", bot_orders[[#This Row],[accFillSz]]*bot_orders[[#This Row],[avgPx]] + bot_orders[[#This Row],[fee]], -bot_orders[[#This Row],[accFillSz]]*bot_orders[[#This Row],[avgPx]])</f>
        <v>-2.7469035000000002</v>
      </c>
      <c r="Y2783" s="4">
        <f>IF(bot_orders[[#This Row],[side]]="buy", bot_orders[[#This Row],[accFillSz]] + bot_orders[[#This Row],[fee]], -bot_orders[[#This Row],[accFillSz]])</f>
        <v>3.9418439999999997</v>
      </c>
      <c r="Z2783" s="4">
        <f>IF(bot_orders[[#This Row],[side]]="sell",bot_orders[[#This Row],[accFillSz]]*bot_orders[[#This Row],[avgPx]]+bot_orders[[#This Row],[fee]], 0)</f>
        <v>0</v>
      </c>
      <c r="AA2783" s="4">
        <f>IF(bot_orders[[#This Row],[side]]="sell",-bot_orders[[#This Row],[accFillSz]],bot_orders[[#This Row],[accFillSz]]+bot_orders[[#This Row],[fee]])</f>
        <v>3.9418439999999997</v>
      </c>
      <c r="AB2783">
        <v>0</v>
      </c>
      <c r="AC2783" t="s">
        <v>38</v>
      </c>
      <c r="AD2783">
        <v>0</v>
      </c>
      <c r="AE2783" t="s">
        <v>40</v>
      </c>
      <c r="AF2783" t="s">
        <v>41</v>
      </c>
      <c r="AG2783" t="s">
        <v>42</v>
      </c>
      <c r="AH2783" t="s">
        <v>28</v>
      </c>
      <c r="AI2783">
        <v>3.9418440000000001</v>
      </c>
      <c r="AJ2783">
        <v>-2.7469035000000002</v>
      </c>
    </row>
    <row r="2784" spans="1:36" x14ac:dyDescent="0.3">
      <c r="A2784">
        <v>3696</v>
      </c>
      <c r="B2784" t="s">
        <v>306</v>
      </c>
      <c r="C2784" t="s">
        <v>28</v>
      </c>
      <c r="D2784" t="s">
        <v>29</v>
      </c>
      <c r="E2784" t="s">
        <v>30</v>
      </c>
      <c r="F2784" t="s">
        <v>31</v>
      </c>
      <c r="G2784" t="s">
        <v>11477</v>
      </c>
      <c r="H2784" t="s">
        <v>11487</v>
      </c>
      <c r="I2784" s="4" t="s">
        <v>11488</v>
      </c>
      <c r="J2784" s="1">
        <f>((((bot_orders[[#This Row],[cTime]]/ 1000)+3*3600) / 86400) + DATE(1970,1,1))</f>
        <v>45772.855246712963</v>
      </c>
      <c r="K2784" s="4" t="s">
        <v>11489</v>
      </c>
      <c r="L2784" s="1">
        <f>((((bot_orders[[#This Row],[uTime]]/ 1000)+3*3600) / 86400) + DATE(1970,1,1))</f>
        <v>45772.944611678235</v>
      </c>
      <c r="M2784" t="s">
        <v>34</v>
      </c>
      <c r="N2784" t="s">
        <v>28</v>
      </c>
      <c r="O2784" t="s">
        <v>35</v>
      </c>
      <c r="P2784">
        <v>3.9409999999999998</v>
      </c>
      <c r="Q2784" t="s">
        <v>36</v>
      </c>
      <c r="R2784" t="s">
        <v>37</v>
      </c>
      <c r="S2784">
        <v>0.69969999999999999</v>
      </c>
      <c r="T2784">
        <v>0.69969999999999999</v>
      </c>
      <c r="U2784">
        <v>3.9409999999999998</v>
      </c>
      <c r="V2784">
        <v>-2.2060142000000001E-3</v>
      </c>
      <c r="W2784" t="s">
        <v>38</v>
      </c>
      <c r="X2784" s="4">
        <f>IF(bot_orders[[#This Row],[side]]="sell", bot_orders[[#This Row],[accFillSz]]*bot_orders[[#This Row],[avgPx]] + bot_orders[[#This Row],[fee]], -bot_orders[[#This Row],[accFillSz]]*bot_orders[[#This Row],[avgPx]])</f>
        <v>2.7553116857999997</v>
      </c>
      <c r="Y2784" s="4">
        <f>IF(bot_orders[[#This Row],[side]]="buy", bot_orders[[#This Row],[accFillSz]] + bot_orders[[#This Row],[fee]], -bot_orders[[#This Row],[accFillSz]])</f>
        <v>-3.9409999999999998</v>
      </c>
      <c r="Z2784" s="4">
        <f>IF(bot_orders[[#This Row],[side]]="sell",bot_orders[[#This Row],[accFillSz]]*bot_orders[[#This Row],[avgPx]]+bot_orders[[#This Row],[fee]], 0)</f>
        <v>2.7553116857999997</v>
      </c>
      <c r="AA2784" s="4">
        <f>IF(bot_orders[[#This Row],[side]]="sell",-bot_orders[[#This Row],[accFillSz]],bot_orders[[#This Row],[accFillSz]]+bot_orders[[#This Row],[fee]])</f>
        <v>-3.9409999999999998</v>
      </c>
      <c r="AB2784">
        <v>0</v>
      </c>
      <c r="AC2784" t="s">
        <v>39</v>
      </c>
      <c r="AD2784">
        <v>0</v>
      </c>
      <c r="AE2784" t="s">
        <v>40</v>
      </c>
      <c r="AF2784" t="s">
        <v>41</v>
      </c>
      <c r="AG2784" t="s">
        <v>42</v>
      </c>
      <c r="AH2784" t="s">
        <v>28</v>
      </c>
      <c r="AI2784">
        <v>-3.9409999999999998</v>
      </c>
      <c r="AJ2784">
        <v>2.7553116900000001</v>
      </c>
    </row>
    <row r="2785" spans="1:36" x14ac:dyDescent="0.3">
      <c r="A2785">
        <v>3699</v>
      </c>
      <c r="B2785" t="s">
        <v>306</v>
      </c>
      <c r="C2785" t="s">
        <v>28</v>
      </c>
      <c r="D2785" t="s">
        <v>29</v>
      </c>
      <c r="E2785" t="s">
        <v>30</v>
      </c>
      <c r="F2785" t="s">
        <v>31</v>
      </c>
      <c r="G2785" t="s">
        <v>11441</v>
      </c>
      <c r="H2785" t="s">
        <v>11496</v>
      </c>
      <c r="I2785" s="4" t="s">
        <v>11497</v>
      </c>
      <c r="J2785" s="1">
        <f>((((bot_orders[[#This Row],[cTime]]/ 1000)+3*3600) / 86400) + DATE(1970,1,1))</f>
        <v>45772.859886712962</v>
      </c>
      <c r="K2785" s="4" t="s">
        <v>11498</v>
      </c>
      <c r="L2785" s="1">
        <f>((((bot_orders[[#This Row],[uTime]]/ 1000)+3*3600) / 86400) + DATE(1970,1,1))</f>
        <v>45772.900632037039</v>
      </c>
      <c r="M2785" t="s">
        <v>34</v>
      </c>
      <c r="N2785" t="s">
        <v>28</v>
      </c>
      <c r="O2785" t="s">
        <v>35</v>
      </c>
      <c r="P2785">
        <v>3.9409999999999998</v>
      </c>
      <c r="Q2785" t="s">
        <v>36</v>
      </c>
      <c r="R2785" t="s">
        <v>37</v>
      </c>
      <c r="S2785">
        <v>0.69630000000000003</v>
      </c>
      <c r="T2785">
        <v>0.69630000000000003</v>
      </c>
      <c r="U2785">
        <v>3.9409999999999998</v>
      </c>
      <c r="V2785">
        <v>-2.1952946000000002E-3</v>
      </c>
      <c r="W2785" t="s">
        <v>38</v>
      </c>
      <c r="X2785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785" s="4">
        <f>IF(bot_orders[[#This Row],[side]]="buy", bot_orders[[#This Row],[accFillSz]] + bot_orders[[#This Row],[fee]], -bot_orders[[#This Row],[accFillSz]])</f>
        <v>-3.9409999999999998</v>
      </c>
      <c r="Z2785" s="4">
        <f>IF(bot_orders[[#This Row],[side]]="sell",bot_orders[[#This Row],[accFillSz]]*bot_orders[[#This Row],[avgPx]]+bot_orders[[#This Row],[fee]], 0)</f>
        <v>2.7419230053999999</v>
      </c>
      <c r="AA2785" s="4">
        <f>IF(bot_orders[[#This Row],[side]]="sell",-bot_orders[[#This Row],[accFillSz]],bot_orders[[#This Row],[accFillSz]]+bot_orders[[#This Row],[fee]])</f>
        <v>-3.9409999999999998</v>
      </c>
      <c r="AB2785">
        <v>0</v>
      </c>
      <c r="AC2785" t="s">
        <v>39</v>
      </c>
      <c r="AD2785">
        <v>0</v>
      </c>
      <c r="AE2785" t="s">
        <v>40</v>
      </c>
      <c r="AF2785" t="s">
        <v>41</v>
      </c>
      <c r="AG2785" t="s">
        <v>42</v>
      </c>
      <c r="AH2785" t="s">
        <v>28</v>
      </c>
      <c r="AI2785">
        <v>-3.9409999999999998</v>
      </c>
      <c r="AJ2785">
        <v>2.7419230099999998</v>
      </c>
    </row>
    <row r="2786" spans="1:36" x14ac:dyDescent="0.3">
      <c r="A2786">
        <v>3701</v>
      </c>
      <c r="B2786" t="s">
        <v>306</v>
      </c>
      <c r="C2786" t="s">
        <v>28</v>
      </c>
      <c r="D2786" t="s">
        <v>29</v>
      </c>
      <c r="E2786" t="s">
        <v>30</v>
      </c>
      <c r="F2786" t="s">
        <v>31</v>
      </c>
      <c r="G2786" t="s">
        <v>11306</v>
      </c>
      <c r="H2786" t="s">
        <v>11502</v>
      </c>
      <c r="I2786" s="4" t="s">
        <v>11503</v>
      </c>
      <c r="J2786" s="1">
        <f>((((bot_orders[[#This Row],[cTime]]/ 1000)+3*3600) / 86400) + DATE(1970,1,1))</f>
        <v>45772.861220671301</v>
      </c>
      <c r="K2786" s="4" t="s">
        <v>11504</v>
      </c>
      <c r="L2786" s="1">
        <f>((((bot_orders[[#This Row],[uTime]]/ 1000)+3*3600) / 86400) + DATE(1970,1,1))</f>
        <v>45772.863353865745</v>
      </c>
      <c r="M2786" t="s">
        <v>34</v>
      </c>
      <c r="N2786" t="s">
        <v>28</v>
      </c>
      <c r="O2786" t="s">
        <v>35</v>
      </c>
      <c r="P2786">
        <v>3.9409999999999998</v>
      </c>
      <c r="Q2786" t="s">
        <v>36</v>
      </c>
      <c r="R2786" t="s">
        <v>37</v>
      </c>
      <c r="S2786">
        <v>0.69299999999999995</v>
      </c>
      <c r="T2786">
        <v>0.69299999999999995</v>
      </c>
      <c r="U2786">
        <v>3.9409999999999998</v>
      </c>
      <c r="V2786">
        <v>-2.1848903999999998E-3</v>
      </c>
      <c r="W2786" t="s">
        <v>38</v>
      </c>
      <c r="X2786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786" s="4">
        <f>IF(bot_orders[[#This Row],[side]]="buy", bot_orders[[#This Row],[accFillSz]] + bot_orders[[#This Row],[fee]], -bot_orders[[#This Row],[accFillSz]])</f>
        <v>-3.9409999999999998</v>
      </c>
      <c r="Z2786" s="4">
        <f>IF(bot_orders[[#This Row],[side]]="sell",bot_orders[[#This Row],[accFillSz]]*bot_orders[[#This Row],[avgPx]]+bot_orders[[#This Row],[fee]], 0)</f>
        <v>2.7289281095999995</v>
      </c>
      <c r="AA2786" s="4">
        <f>IF(bot_orders[[#This Row],[side]]="sell",-bot_orders[[#This Row],[accFillSz]],bot_orders[[#This Row],[accFillSz]]+bot_orders[[#This Row],[fee]])</f>
        <v>-3.9409999999999998</v>
      </c>
      <c r="AB2786">
        <v>0</v>
      </c>
      <c r="AC2786" t="s">
        <v>39</v>
      </c>
      <c r="AD2786">
        <v>0</v>
      </c>
      <c r="AE2786" t="s">
        <v>40</v>
      </c>
      <c r="AF2786" t="s">
        <v>41</v>
      </c>
      <c r="AG2786" t="s">
        <v>42</v>
      </c>
      <c r="AH2786" t="s">
        <v>28</v>
      </c>
      <c r="AI2786">
        <v>-3.9409999999999998</v>
      </c>
      <c r="AJ2786">
        <v>2.72892811</v>
      </c>
    </row>
    <row r="2787" spans="1:36" x14ac:dyDescent="0.3">
      <c r="A2787">
        <v>3702</v>
      </c>
      <c r="B2787" t="s">
        <v>306</v>
      </c>
      <c r="C2787" t="s">
        <v>28</v>
      </c>
      <c r="D2787" t="s">
        <v>29</v>
      </c>
      <c r="E2787" t="s">
        <v>30</v>
      </c>
      <c r="F2787" t="s">
        <v>31</v>
      </c>
      <c r="G2787" t="s">
        <v>11505</v>
      </c>
      <c r="H2787" t="s">
        <v>11506</v>
      </c>
      <c r="I2787" s="4" t="s">
        <v>11507</v>
      </c>
      <c r="J2787" s="1">
        <f>((((bot_orders[[#This Row],[cTime]]/ 1000)+3*3600) / 86400) + DATE(1970,1,1))</f>
        <v>45772.863353900466</v>
      </c>
      <c r="K2787" s="4" t="s">
        <v>11508</v>
      </c>
      <c r="L2787" s="1">
        <f>((((bot_orders[[#This Row],[uTime]]/ 1000)+3*3600) / 86400) + DATE(1970,1,1))</f>
        <v>45772.871326932873</v>
      </c>
      <c r="M2787" t="s">
        <v>34</v>
      </c>
      <c r="N2787" t="s">
        <v>28</v>
      </c>
      <c r="O2787" t="s">
        <v>35</v>
      </c>
      <c r="P2787">
        <v>3.9449999999999998</v>
      </c>
      <c r="Q2787" t="s">
        <v>36</v>
      </c>
      <c r="R2787" t="s">
        <v>55</v>
      </c>
      <c r="S2787">
        <v>0.68969999999999998</v>
      </c>
      <c r="T2787">
        <v>0.68969999999999998</v>
      </c>
      <c r="U2787">
        <v>3.9449999999999998</v>
      </c>
      <c r="V2787">
        <v>-3.156E-3</v>
      </c>
      <c r="W2787" t="s">
        <v>39</v>
      </c>
      <c r="X2787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787" s="4">
        <f>IF(bot_orders[[#This Row],[side]]="buy", bot_orders[[#This Row],[accFillSz]] + bot_orders[[#This Row],[fee]], -bot_orders[[#This Row],[accFillSz]])</f>
        <v>3.9418439999999997</v>
      </c>
      <c r="Z2787" s="4">
        <f>IF(bot_orders[[#This Row],[side]]="sell",bot_orders[[#This Row],[accFillSz]]*bot_orders[[#This Row],[avgPx]]+bot_orders[[#This Row],[fee]], 0)</f>
        <v>0</v>
      </c>
      <c r="AA2787" s="4">
        <f>IF(bot_orders[[#This Row],[side]]="sell",-bot_orders[[#This Row],[accFillSz]],bot_orders[[#This Row],[accFillSz]]+bot_orders[[#This Row],[fee]])</f>
        <v>3.9418439999999997</v>
      </c>
      <c r="AB2787">
        <v>0</v>
      </c>
      <c r="AC2787" t="s">
        <v>38</v>
      </c>
      <c r="AD2787">
        <v>0</v>
      </c>
      <c r="AE2787" t="s">
        <v>40</v>
      </c>
      <c r="AF2787" t="s">
        <v>41</v>
      </c>
      <c r="AG2787" t="s">
        <v>42</v>
      </c>
      <c r="AH2787" t="s">
        <v>28</v>
      </c>
      <c r="AI2787">
        <v>3.9418440000000001</v>
      </c>
      <c r="AJ2787">
        <v>-2.7208665000000001</v>
      </c>
    </row>
    <row r="2788" spans="1:36" x14ac:dyDescent="0.3">
      <c r="A2788">
        <v>3705</v>
      </c>
      <c r="B2788" t="s">
        <v>306</v>
      </c>
      <c r="C2788" t="s">
        <v>28</v>
      </c>
      <c r="D2788" t="s">
        <v>29</v>
      </c>
      <c r="E2788" t="s">
        <v>30</v>
      </c>
      <c r="F2788" t="s">
        <v>31</v>
      </c>
      <c r="G2788" t="s">
        <v>11505</v>
      </c>
      <c r="H2788" t="s">
        <v>11515</v>
      </c>
      <c r="I2788" s="4" t="s">
        <v>11516</v>
      </c>
      <c r="J2788" s="1">
        <f>((((bot_orders[[#This Row],[cTime]]/ 1000)+3*3600) / 86400) + DATE(1970,1,1))</f>
        <v>45772.871326956018</v>
      </c>
      <c r="K2788" s="4" t="s">
        <v>11517</v>
      </c>
      <c r="L2788" s="1">
        <f>((((bot_orders[[#This Row],[uTime]]/ 1000)+3*3600) / 86400) + DATE(1970,1,1))</f>
        <v>45772.876225578701</v>
      </c>
      <c r="M2788" t="s">
        <v>34</v>
      </c>
      <c r="N2788" t="s">
        <v>28</v>
      </c>
      <c r="O2788" t="s">
        <v>35</v>
      </c>
      <c r="P2788">
        <v>3.9409999999999998</v>
      </c>
      <c r="Q2788" t="s">
        <v>36</v>
      </c>
      <c r="R2788" t="s">
        <v>37</v>
      </c>
      <c r="S2788">
        <v>0.69299999999999995</v>
      </c>
      <c r="T2788">
        <v>0.69299999999999995</v>
      </c>
      <c r="U2788">
        <v>3.9409999999999998</v>
      </c>
      <c r="V2788">
        <v>-2.1848903999999998E-3</v>
      </c>
      <c r="W2788" t="s">
        <v>38</v>
      </c>
      <c r="X2788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788" s="4">
        <f>IF(bot_orders[[#This Row],[side]]="buy", bot_orders[[#This Row],[accFillSz]] + bot_orders[[#This Row],[fee]], -bot_orders[[#This Row],[accFillSz]])</f>
        <v>-3.9409999999999998</v>
      </c>
      <c r="Z2788" s="4">
        <f>IF(bot_orders[[#This Row],[side]]="sell",bot_orders[[#This Row],[accFillSz]]*bot_orders[[#This Row],[avgPx]]+bot_orders[[#This Row],[fee]], 0)</f>
        <v>2.7289281095999995</v>
      </c>
      <c r="AA2788" s="4">
        <f>IF(bot_orders[[#This Row],[side]]="sell",-bot_orders[[#This Row],[accFillSz]],bot_orders[[#This Row],[accFillSz]]+bot_orders[[#This Row],[fee]])</f>
        <v>-3.9409999999999998</v>
      </c>
      <c r="AB2788">
        <v>0</v>
      </c>
      <c r="AC2788" t="s">
        <v>39</v>
      </c>
      <c r="AD2788">
        <v>0</v>
      </c>
      <c r="AE2788" t="s">
        <v>40</v>
      </c>
      <c r="AF2788" t="s">
        <v>41</v>
      </c>
      <c r="AG2788" t="s">
        <v>42</v>
      </c>
      <c r="AH2788" t="s">
        <v>28</v>
      </c>
      <c r="AI2788">
        <v>-3.9409999999999998</v>
      </c>
      <c r="AJ2788">
        <v>2.72892811</v>
      </c>
    </row>
    <row r="2789" spans="1:36" x14ac:dyDescent="0.3">
      <c r="A2789">
        <v>3706</v>
      </c>
      <c r="B2789" t="s">
        <v>306</v>
      </c>
      <c r="C2789" t="s">
        <v>28</v>
      </c>
      <c r="D2789" t="s">
        <v>29</v>
      </c>
      <c r="E2789" t="s">
        <v>30</v>
      </c>
      <c r="F2789" t="s">
        <v>31</v>
      </c>
      <c r="G2789" t="s">
        <v>11518</v>
      </c>
      <c r="H2789" t="s">
        <v>11519</v>
      </c>
      <c r="I2789" s="4" t="s">
        <v>11520</v>
      </c>
      <c r="J2789" s="1">
        <f>((((bot_orders[[#This Row],[cTime]]/ 1000)+3*3600) / 86400) + DATE(1970,1,1))</f>
        <v>45772.876225601853</v>
      </c>
      <c r="K2789" s="4" t="s">
        <v>11521</v>
      </c>
      <c r="L2789" s="1">
        <f>((((bot_orders[[#This Row],[uTime]]/ 1000)+3*3600) / 86400) + DATE(1970,1,1))</f>
        <v>45772.886363287034</v>
      </c>
      <c r="M2789" t="s">
        <v>34</v>
      </c>
      <c r="N2789" t="s">
        <v>28</v>
      </c>
      <c r="O2789" t="s">
        <v>35</v>
      </c>
      <c r="P2789">
        <v>3.9449999999999998</v>
      </c>
      <c r="Q2789" t="s">
        <v>36</v>
      </c>
      <c r="R2789" t="s">
        <v>55</v>
      </c>
      <c r="S2789">
        <v>0.68969999999999998</v>
      </c>
      <c r="T2789">
        <v>0.68969999999999998</v>
      </c>
      <c r="U2789">
        <v>3.9449999999999998</v>
      </c>
      <c r="V2789">
        <v>-3.156E-3</v>
      </c>
      <c r="W2789" t="s">
        <v>39</v>
      </c>
      <c r="X2789" s="4">
        <f>IF(bot_orders[[#This Row],[side]]="sell", bot_orders[[#This Row],[accFillSz]]*bot_orders[[#This Row],[avgPx]] + bot_orders[[#This Row],[fee]], -bot_orders[[#This Row],[accFillSz]]*bot_orders[[#This Row],[avgPx]])</f>
        <v>-2.7208664999999996</v>
      </c>
      <c r="Y2789" s="4">
        <f>IF(bot_orders[[#This Row],[side]]="buy", bot_orders[[#This Row],[accFillSz]] + bot_orders[[#This Row],[fee]], -bot_orders[[#This Row],[accFillSz]])</f>
        <v>3.9418439999999997</v>
      </c>
      <c r="Z2789" s="4">
        <f>IF(bot_orders[[#This Row],[side]]="sell",bot_orders[[#This Row],[accFillSz]]*bot_orders[[#This Row],[avgPx]]+bot_orders[[#This Row],[fee]], 0)</f>
        <v>0</v>
      </c>
      <c r="AA2789" s="4">
        <f>IF(bot_orders[[#This Row],[side]]="sell",-bot_orders[[#This Row],[accFillSz]],bot_orders[[#This Row],[accFillSz]]+bot_orders[[#This Row],[fee]])</f>
        <v>3.9418439999999997</v>
      </c>
      <c r="AB2789">
        <v>0</v>
      </c>
      <c r="AC2789" t="s">
        <v>38</v>
      </c>
      <c r="AD2789">
        <v>0</v>
      </c>
      <c r="AE2789" t="s">
        <v>40</v>
      </c>
      <c r="AF2789" t="s">
        <v>41</v>
      </c>
      <c r="AG2789" t="s">
        <v>42</v>
      </c>
      <c r="AH2789" t="s">
        <v>28</v>
      </c>
      <c r="AI2789">
        <v>3.9418440000000001</v>
      </c>
      <c r="AJ2789">
        <v>-2.7208665000000001</v>
      </c>
    </row>
    <row r="2790" spans="1:36" x14ac:dyDescent="0.3">
      <c r="A2790">
        <v>3709</v>
      </c>
      <c r="B2790" t="s">
        <v>306</v>
      </c>
      <c r="C2790" t="s">
        <v>28</v>
      </c>
      <c r="D2790" t="s">
        <v>29</v>
      </c>
      <c r="E2790" t="s">
        <v>30</v>
      </c>
      <c r="F2790" t="s">
        <v>31</v>
      </c>
      <c r="G2790" t="s">
        <v>11518</v>
      </c>
      <c r="H2790" t="s">
        <v>11528</v>
      </c>
      <c r="I2790" s="4" t="s">
        <v>11529</v>
      </c>
      <c r="J2790" s="1">
        <f>((((bot_orders[[#This Row],[cTime]]/ 1000)+3*3600) / 86400) + DATE(1970,1,1))</f>
        <v>45772.886363310186</v>
      </c>
      <c r="K2790" s="4" t="s">
        <v>11530</v>
      </c>
      <c r="L2790" s="1">
        <f>((((bot_orders[[#This Row],[uTime]]/ 1000)+3*3600) / 86400) + DATE(1970,1,1))</f>
        <v>45772.887894791667</v>
      </c>
      <c r="M2790" t="s">
        <v>34</v>
      </c>
      <c r="N2790" t="s">
        <v>28</v>
      </c>
      <c r="O2790" t="s">
        <v>35</v>
      </c>
      <c r="P2790">
        <v>3.9409999999999998</v>
      </c>
      <c r="Q2790" t="s">
        <v>36</v>
      </c>
      <c r="R2790" t="s">
        <v>37</v>
      </c>
      <c r="S2790">
        <v>0.69299999999999995</v>
      </c>
      <c r="T2790">
        <v>0.69299999999999995</v>
      </c>
      <c r="U2790">
        <v>3.9409999999999998</v>
      </c>
      <c r="V2790">
        <v>-2.1848903999999998E-3</v>
      </c>
      <c r="W2790" t="s">
        <v>38</v>
      </c>
      <c r="X2790" s="4">
        <f>IF(bot_orders[[#This Row],[side]]="sell", bot_orders[[#This Row],[accFillSz]]*bot_orders[[#This Row],[avgPx]] + bot_orders[[#This Row],[fee]], -bot_orders[[#This Row],[accFillSz]]*bot_orders[[#This Row],[avgPx]])</f>
        <v>2.7289281095999995</v>
      </c>
      <c r="Y2790" s="4">
        <f>IF(bot_orders[[#This Row],[side]]="buy", bot_orders[[#This Row],[accFillSz]] + bot_orders[[#This Row],[fee]], -bot_orders[[#This Row],[accFillSz]])</f>
        <v>-3.9409999999999998</v>
      </c>
      <c r="Z2790" s="4">
        <f>IF(bot_orders[[#This Row],[side]]="sell",bot_orders[[#This Row],[accFillSz]]*bot_orders[[#This Row],[avgPx]]+bot_orders[[#This Row],[fee]], 0)</f>
        <v>2.7289281095999995</v>
      </c>
      <c r="AA2790" s="4">
        <f>IF(bot_orders[[#This Row],[side]]="sell",-bot_orders[[#This Row],[accFillSz]],bot_orders[[#This Row],[accFillSz]]+bot_orders[[#This Row],[fee]])</f>
        <v>-3.9409999999999998</v>
      </c>
      <c r="AB2790">
        <v>0</v>
      </c>
      <c r="AC2790" t="s">
        <v>39</v>
      </c>
      <c r="AD2790">
        <v>0</v>
      </c>
      <c r="AE2790" t="s">
        <v>40</v>
      </c>
      <c r="AF2790" t="s">
        <v>41</v>
      </c>
      <c r="AG2790" t="s">
        <v>42</v>
      </c>
      <c r="AH2790" t="s">
        <v>28</v>
      </c>
      <c r="AI2790">
        <v>-3.9409999999999998</v>
      </c>
      <c r="AJ2790">
        <v>2.72892811</v>
      </c>
    </row>
    <row r="2791" spans="1:36" x14ac:dyDescent="0.3">
      <c r="A2791">
        <v>3710</v>
      </c>
      <c r="B2791" t="s">
        <v>306</v>
      </c>
      <c r="C2791" t="s">
        <v>28</v>
      </c>
      <c r="D2791" t="s">
        <v>29</v>
      </c>
      <c r="E2791" t="s">
        <v>30</v>
      </c>
      <c r="F2791" t="s">
        <v>31</v>
      </c>
      <c r="G2791" t="s">
        <v>11531</v>
      </c>
      <c r="H2791" t="s">
        <v>11532</v>
      </c>
      <c r="I2791" s="4" t="s">
        <v>11533</v>
      </c>
      <c r="J2791" s="1">
        <f>((((bot_orders[[#This Row],[cTime]]/ 1000)+3*3600) / 86400) + DATE(1970,1,1))</f>
        <v>45772.900632083329</v>
      </c>
      <c r="K2791" s="4" t="s">
        <v>11534</v>
      </c>
      <c r="L2791" s="1">
        <f>((((bot_orders[[#This Row],[uTime]]/ 1000)+3*3600) / 86400) + DATE(1970,1,1))</f>
        <v>45772.924655567127</v>
      </c>
      <c r="M2791" t="s">
        <v>34</v>
      </c>
      <c r="N2791" t="s">
        <v>28</v>
      </c>
      <c r="O2791" t="s">
        <v>35</v>
      </c>
      <c r="P2791">
        <v>3.9449999999999998</v>
      </c>
      <c r="Q2791" t="s">
        <v>36</v>
      </c>
      <c r="R2791" t="s">
        <v>55</v>
      </c>
      <c r="S2791">
        <v>0.69299999999999995</v>
      </c>
      <c r="T2791">
        <v>0.69299999999999995</v>
      </c>
      <c r="U2791">
        <v>3.9449999999999998</v>
      </c>
      <c r="V2791">
        <v>-3.156E-3</v>
      </c>
      <c r="W2791" t="s">
        <v>39</v>
      </c>
      <c r="X2791" s="4">
        <f>IF(bot_orders[[#This Row],[side]]="sell", bot_orders[[#This Row],[accFillSz]]*bot_orders[[#This Row],[avgPx]] + bot_orders[[#This Row],[fee]], -bot_orders[[#This Row],[accFillSz]]*bot_orders[[#This Row],[avgPx]])</f>
        <v>-2.7338849999999999</v>
      </c>
      <c r="Y2791" s="4">
        <f>IF(bot_orders[[#This Row],[side]]="buy", bot_orders[[#This Row],[accFillSz]] + bot_orders[[#This Row],[fee]], -bot_orders[[#This Row],[accFillSz]])</f>
        <v>3.9418439999999997</v>
      </c>
      <c r="Z2791" s="4">
        <f>IF(bot_orders[[#This Row],[side]]="sell",bot_orders[[#This Row],[accFillSz]]*bot_orders[[#This Row],[avgPx]]+bot_orders[[#This Row],[fee]], 0)</f>
        <v>0</v>
      </c>
      <c r="AA2791" s="4">
        <f>IF(bot_orders[[#This Row],[side]]="sell",-bot_orders[[#This Row],[accFillSz]],bot_orders[[#This Row],[accFillSz]]+bot_orders[[#This Row],[fee]])</f>
        <v>3.9418439999999997</v>
      </c>
      <c r="AB2791">
        <v>0</v>
      </c>
      <c r="AC2791" t="s">
        <v>38</v>
      </c>
      <c r="AD2791">
        <v>0</v>
      </c>
      <c r="AE2791" t="s">
        <v>40</v>
      </c>
      <c r="AF2791" t="s">
        <v>41</v>
      </c>
      <c r="AG2791" t="s">
        <v>42</v>
      </c>
      <c r="AH2791" t="s">
        <v>28</v>
      </c>
      <c r="AI2791">
        <v>3.9418440000000001</v>
      </c>
      <c r="AJ2791">
        <v>-2.7338849999999999</v>
      </c>
    </row>
    <row r="2792" spans="1:36" x14ac:dyDescent="0.3">
      <c r="A2792">
        <v>3715</v>
      </c>
      <c r="B2792" t="s">
        <v>306</v>
      </c>
      <c r="C2792" t="s">
        <v>28</v>
      </c>
      <c r="D2792" t="s">
        <v>29</v>
      </c>
      <c r="E2792" t="s">
        <v>30</v>
      </c>
      <c r="F2792" t="s">
        <v>31</v>
      </c>
      <c r="G2792" t="s">
        <v>11531</v>
      </c>
      <c r="H2792" t="s">
        <v>11547</v>
      </c>
      <c r="I2792" s="4" t="s">
        <v>11548</v>
      </c>
      <c r="J2792" s="1">
        <f>((((bot_orders[[#This Row],[cTime]]/ 1000)+3*3600) / 86400) + DATE(1970,1,1))</f>
        <v>45772.924655590279</v>
      </c>
      <c r="K2792" s="4" t="s">
        <v>11549</v>
      </c>
      <c r="L2792" s="1">
        <f>((((bot_orders[[#This Row],[uTime]]/ 1000)+3*3600) / 86400) + DATE(1970,1,1))</f>
        <v>45772.934421261569</v>
      </c>
      <c r="M2792" t="s">
        <v>34</v>
      </c>
      <c r="N2792" t="s">
        <v>28</v>
      </c>
      <c r="O2792" t="s">
        <v>35</v>
      </c>
      <c r="P2792">
        <v>3.9409999999999998</v>
      </c>
      <c r="Q2792" t="s">
        <v>36</v>
      </c>
      <c r="R2792" t="s">
        <v>37</v>
      </c>
      <c r="S2792">
        <v>0.69630000000000003</v>
      </c>
      <c r="T2792">
        <v>0.69630000000000003</v>
      </c>
      <c r="U2792">
        <v>3.9409999999999998</v>
      </c>
      <c r="V2792">
        <v>-2.1952946000000002E-3</v>
      </c>
      <c r="W2792" t="s">
        <v>38</v>
      </c>
      <c r="X2792" s="4">
        <f>IF(bot_orders[[#This Row],[side]]="sell", bot_orders[[#This Row],[accFillSz]]*bot_orders[[#This Row],[avgPx]] + bot_orders[[#This Row],[fee]], -bot_orders[[#This Row],[accFillSz]]*bot_orders[[#This Row],[avgPx]])</f>
        <v>2.7419230053999999</v>
      </c>
      <c r="Y2792" s="4">
        <f>IF(bot_orders[[#This Row],[side]]="buy", bot_orders[[#This Row],[accFillSz]] + bot_orders[[#This Row],[fee]], -bot_orders[[#This Row],[accFillSz]])</f>
        <v>-3.9409999999999998</v>
      </c>
      <c r="Z2792" s="4">
        <f>IF(bot_orders[[#This Row],[side]]="sell",bot_orders[[#This Row],[accFillSz]]*bot_orders[[#This Row],[avgPx]]+bot_orders[[#This Row],[fee]], 0)</f>
        <v>2.7419230053999999</v>
      </c>
      <c r="AA2792" s="4">
        <f>IF(bot_orders[[#This Row],[side]]="sell",-bot_orders[[#This Row],[accFillSz]],bot_orders[[#This Row],[accFillSz]]+bot_orders[[#This Row],[fee]])</f>
        <v>-3.9409999999999998</v>
      </c>
      <c r="AB2792">
        <v>0</v>
      </c>
      <c r="AC2792" t="s">
        <v>39</v>
      </c>
      <c r="AD2792">
        <v>0</v>
      </c>
      <c r="AE2792" t="s">
        <v>40</v>
      </c>
      <c r="AF2792" t="s">
        <v>41</v>
      </c>
      <c r="AG2792" t="s">
        <v>42</v>
      </c>
      <c r="AH2792" t="s">
        <v>28</v>
      </c>
      <c r="AI2792">
        <v>-3.9409999999999998</v>
      </c>
      <c r="AJ2792">
        <v>2.7419230099999998</v>
      </c>
    </row>
    <row r="2793" spans="1:36" x14ac:dyDescent="0.3">
      <c r="A2793">
        <v>3716</v>
      </c>
      <c r="B2793" t="s">
        <v>306</v>
      </c>
      <c r="C2793" t="s">
        <v>28</v>
      </c>
      <c r="D2793" t="s">
        <v>29</v>
      </c>
      <c r="E2793" t="s">
        <v>30</v>
      </c>
      <c r="F2793" t="s">
        <v>31</v>
      </c>
      <c r="G2793" t="s">
        <v>11550</v>
      </c>
      <c r="H2793" t="s">
        <v>11551</v>
      </c>
      <c r="I2793" s="4" t="s">
        <v>11552</v>
      </c>
      <c r="J2793" s="1">
        <f>((((bot_orders[[#This Row],[cTime]]/ 1000)+3*3600) / 86400) + DATE(1970,1,1))</f>
        <v>45772.971877118056</v>
      </c>
      <c r="K2793" s="4" t="s">
        <v>11553</v>
      </c>
      <c r="L2793" s="1">
        <f>((((bot_orders[[#This Row],[uTime]]/ 1000)+3*3600) / 86400) + DATE(1970,1,1))</f>
        <v>45772.974918449079</v>
      </c>
      <c r="M2793" t="s">
        <v>34</v>
      </c>
      <c r="N2793" t="s">
        <v>28</v>
      </c>
      <c r="O2793" t="s">
        <v>35</v>
      </c>
      <c r="P2793">
        <v>3.9449999999999998</v>
      </c>
      <c r="Q2793" t="s">
        <v>36</v>
      </c>
      <c r="R2793" t="s">
        <v>55</v>
      </c>
      <c r="S2793">
        <v>0.70299999999999996</v>
      </c>
      <c r="T2793">
        <v>0.70299999999999996</v>
      </c>
      <c r="U2793">
        <v>3.9449999999999998</v>
      </c>
      <c r="V2793">
        <v>-3.156E-3</v>
      </c>
      <c r="W2793" t="s">
        <v>39</v>
      </c>
      <c r="X2793" s="4">
        <f>IF(bot_orders[[#This Row],[side]]="sell", bot_orders[[#This Row],[accFillSz]]*bot_orders[[#This Row],[avgPx]] + bot_orders[[#This Row],[fee]], -bot_orders[[#This Row],[accFillSz]]*bot_orders[[#This Row],[avgPx]])</f>
        <v>-2.7733349999999999</v>
      </c>
      <c r="Y2793" s="4">
        <f>IF(bot_orders[[#This Row],[side]]="buy", bot_orders[[#This Row],[accFillSz]] + bot_orders[[#This Row],[fee]], -bot_orders[[#This Row],[accFillSz]])</f>
        <v>3.9418439999999997</v>
      </c>
      <c r="Z2793" s="4">
        <f>IF(bot_orders[[#This Row],[side]]="sell",bot_orders[[#This Row],[accFillSz]]*bot_orders[[#This Row],[avgPx]]+bot_orders[[#This Row],[fee]], 0)</f>
        <v>0</v>
      </c>
      <c r="AA2793" s="4">
        <f>IF(bot_orders[[#This Row],[side]]="sell",-bot_orders[[#This Row],[accFillSz]],bot_orders[[#This Row],[accFillSz]]+bot_orders[[#This Row],[fee]])</f>
        <v>3.9418439999999997</v>
      </c>
      <c r="AB2793">
        <v>0</v>
      </c>
      <c r="AC2793" t="s">
        <v>38</v>
      </c>
      <c r="AD2793">
        <v>0</v>
      </c>
      <c r="AE2793" t="s">
        <v>40</v>
      </c>
      <c r="AF2793" t="s">
        <v>41</v>
      </c>
      <c r="AG2793" t="s">
        <v>42</v>
      </c>
      <c r="AH2793" t="s">
        <v>28</v>
      </c>
      <c r="AI2793">
        <v>3.9418440000000001</v>
      </c>
      <c r="AJ2793">
        <v>-2.7733349999999999</v>
      </c>
    </row>
    <row r="2794" spans="1:36" x14ac:dyDescent="0.3">
      <c r="A2794">
        <v>3717</v>
      </c>
      <c r="B2794" t="s">
        <v>306</v>
      </c>
      <c r="C2794" t="s">
        <v>28</v>
      </c>
      <c r="D2794" t="s">
        <v>29</v>
      </c>
      <c r="E2794" t="s">
        <v>30</v>
      </c>
      <c r="F2794" t="s">
        <v>31</v>
      </c>
      <c r="G2794" t="s">
        <v>11550</v>
      </c>
      <c r="H2794" t="s">
        <v>11554</v>
      </c>
      <c r="I2794" s="4" t="s">
        <v>11555</v>
      </c>
      <c r="J2794" s="1">
        <f>((((bot_orders[[#This Row],[cTime]]/ 1000)+3*3600) / 86400) + DATE(1970,1,1))</f>
        <v>45772.974918472224</v>
      </c>
      <c r="K2794" s="4" t="s">
        <v>11556</v>
      </c>
      <c r="L2794" s="1">
        <f>((((bot_orders[[#This Row],[uTime]]/ 1000)+3*3600) / 86400) + DATE(1970,1,1))</f>
        <v>45772.993510162036</v>
      </c>
      <c r="M2794" t="s">
        <v>34</v>
      </c>
      <c r="N2794" t="s">
        <v>28</v>
      </c>
      <c r="O2794" t="s">
        <v>35</v>
      </c>
      <c r="P2794">
        <v>3.9409999999999998</v>
      </c>
      <c r="Q2794" t="s">
        <v>36</v>
      </c>
      <c r="R2794" t="s">
        <v>37</v>
      </c>
      <c r="S2794">
        <v>0.70640000000000003</v>
      </c>
      <c r="T2794">
        <v>0.70640000000000003</v>
      </c>
      <c r="U2794">
        <v>3.9409999999999998</v>
      </c>
      <c r="V2794">
        <v>-2.2271379E-3</v>
      </c>
      <c r="W2794" t="s">
        <v>38</v>
      </c>
      <c r="X2794" s="4">
        <f>IF(bot_orders[[#This Row],[side]]="sell", bot_orders[[#This Row],[accFillSz]]*bot_orders[[#This Row],[avgPx]] + bot_orders[[#This Row],[fee]], -bot_orders[[#This Row],[accFillSz]]*bot_orders[[#This Row],[avgPx]])</f>
        <v>2.7816952621</v>
      </c>
      <c r="Y2794" s="4">
        <f>IF(bot_orders[[#This Row],[side]]="buy", bot_orders[[#This Row],[accFillSz]] + bot_orders[[#This Row],[fee]], -bot_orders[[#This Row],[accFillSz]])</f>
        <v>-3.9409999999999998</v>
      </c>
      <c r="Z2794" s="4">
        <f>IF(bot_orders[[#This Row],[side]]="sell",bot_orders[[#This Row],[accFillSz]]*bot_orders[[#This Row],[avgPx]]+bot_orders[[#This Row],[fee]], 0)</f>
        <v>2.7816952621</v>
      </c>
      <c r="AA2794" s="4">
        <f>IF(bot_orders[[#This Row],[side]]="sell",-bot_orders[[#This Row],[accFillSz]],bot_orders[[#This Row],[accFillSz]]+bot_orders[[#This Row],[fee]])</f>
        <v>-3.9409999999999998</v>
      </c>
      <c r="AB2794">
        <v>0</v>
      </c>
      <c r="AC2794" t="s">
        <v>39</v>
      </c>
      <c r="AD2794">
        <v>0</v>
      </c>
      <c r="AE2794" t="s">
        <v>40</v>
      </c>
      <c r="AF2794" t="s">
        <v>41</v>
      </c>
      <c r="AG2794" t="s">
        <v>42</v>
      </c>
      <c r="AH2794" t="s">
        <v>28</v>
      </c>
      <c r="AI2794">
        <v>-3.9409999999999998</v>
      </c>
      <c r="AJ2794">
        <v>2.7816952599999998</v>
      </c>
    </row>
    <row r="2795" spans="1:36" x14ac:dyDescent="0.3">
      <c r="A2795">
        <v>3721</v>
      </c>
      <c r="B2795" t="s">
        <v>306</v>
      </c>
      <c r="C2795" t="s">
        <v>28</v>
      </c>
      <c r="D2795" t="s">
        <v>29</v>
      </c>
      <c r="E2795" t="s">
        <v>30</v>
      </c>
      <c r="F2795" t="s">
        <v>31</v>
      </c>
      <c r="G2795" t="s">
        <v>11566</v>
      </c>
      <c r="H2795" t="s">
        <v>11567</v>
      </c>
      <c r="I2795" s="4" t="s">
        <v>11564</v>
      </c>
      <c r="J2795" s="1">
        <f>((((bot_orders[[#This Row],[cTime]]/ 1000)+3*3600) / 86400) + DATE(1970,1,1))</f>
        <v>45773.044382372682</v>
      </c>
      <c r="K2795" s="4" t="s">
        <v>11568</v>
      </c>
      <c r="L2795" s="1">
        <f>((((bot_orders[[#This Row],[uTime]]/ 1000)+3*3600) / 86400) + DATE(1970,1,1))</f>
        <v>45773.048714571763</v>
      </c>
      <c r="M2795" t="s">
        <v>34</v>
      </c>
      <c r="N2795" t="s">
        <v>28</v>
      </c>
      <c r="O2795" t="s">
        <v>35</v>
      </c>
      <c r="P2795">
        <v>3.9449999999999998</v>
      </c>
      <c r="Q2795" t="s">
        <v>36</v>
      </c>
      <c r="R2795" t="s">
        <v>55</v>
      </c>
      <c r="S2795">
        <v>0.71650000000000003</v>
      </c>
      <c r="T2795">
        <v>0.71650000000000003</v>
      </c>
      <c r="U2795">
        <v>3.9449999999999998</v>
      </c>
      <c r="V2795">
        <v>-3.156E-3</v>
      </c>
      <c r="W2795" t="s">
        <v>39</v>
      </c>
      <c r="X2795" s="4">
        <f>IF(bot_orders[[#This Row],[side]]="sell", bot_orders[[#This Row],[accFillSz]]*bot_orders[[#This Row],[avgPx]] + bot_orders[[#This Row],[fee]], -bot_orders[[#This Row],[accFillSz]]*bot_orders[[#This Row],[avgPx]])</f>
        <v>-2.8265924999999998</v>
      </c>
      <c r="Y2795" s="4">
        <f>IF(bot_orders[[#This Row],[side]]="buy", bot_orders[[#This Row],[accFillSz]] + bot_orders[[#This Row],[fee]], -bot_orders[[#This Row],[accFillSz]])</f>
        <v>3.9418439999999997</v>
      </c>
      <c r="Z2795" s="4">
        <f>IF(bot_orders[[#This Row],[side]]="sell",bot_orders[[#This Row],[accFillSz]]*bot_orders[[#This Row],[avgPx]]+bot_orders[[#This Row],[fee]], 0)</f>
        <v>0</v>
      </c>
      <c r="AA2795" s="4">
        <f>IF(bot_orders[[#This Row],[side]]="sell",-bot_orders[[#This Row],[accFillSz]],bot_orders[[#This Row],[accFillSz]]+bot_orders[[#This Row],[fee]])</f>
        <v>3.9418439999999997</v>
      </c>
      <c r="AB2795">
        <v>0</v>
      </c>
      <c r="AC2795" t="s">
        <v>38</v>
      </c>
      <c r="AD2795">
        <v>0</v>
      </c>
      <c r="AE2795" t="s">
        <v>40</v>
      </c>
      <c r="AF2795" t="s">
        <v>41</v>
      </c>
      <c r="AG2795" t="s">
        <v>42</v>
      </c>
      <c r="AH2795" t="s">
        <v>28</v>
      </c>
      <c r="AI2795">
        <v>3.9418440000000001</v>
      </c>
      <c r="AJ2795">
        <v>-2.8265924999999998</v>
      </c>
    </row>
    <row r="2796" spans="1:36" x14ac:dyDescent="0.3">
      <c r="A2796">
        <v>3724</v>
      </c>
      <c r="B2796" t="s">
        <v>306</v>
      </c>
      <c r="C2796" t="s">
        <v>28</v>
      </c>
      <c r="D2796" t="s">
        <v>29</v>
      </c>
      <c r="E2796" t="s">
        <v>30</v>
      </c>
      <c r="F2796" t="s">
        <v>31</v>
      </c>
      <c r="G2796" t="s">
        <v>11575</v>
      </c>
      <c r="H2796" t="s">
        <v>11576</v>
      </c>
      <c r="I2796" s="4" t="s">
        <v>11577</v>
      </c>
      <c r="J2796" s="1">
        <f>((((bot_orders[[#This Row],[cTime]]/ 1000)+3*3600) / 86400) + DATE(1970,1,1))</f>
        <v>45773.052585972226</v>
      </c>
      <c r="K2796" s="4" t="s">
        <v>11578</v>
      </c>
      <c r="L2796" s="1">
        <f>((((bot_orders[[#This Row],[uTime]]/ 1000)+3*3600) / 86400) + DATE(1970,1,1))</f>
        <v>45773.052586018515</v>
      </c>
      <c r="M2796" t="s">
        <v>34</v>
      </c>
      <c r="N2796" t="s">
        <v>28</v>
      </c>
      <c r="O2796" t="s">
        <v>35</v>
      </c>
      <c r="P2796">
        <v>4.0599999999999996</v>
      </c>
      <c r="Q2796" t="s">
        <v>36</v>
      </c>
      <c r="R2796" t="s">
        <v>55</v>
      </c>
      <c r="S2796">
        <v>0.71719999999999995</v>
      </c>
      <c r="T2796">
        <v>0.71709999999999996</v>
      </c>
      <c r="U2796">
        <v>4.0599999999999996</v>
      </c>
      <c r="V2796">
        <v>-4.0600000000000002E-3</v>
      </c>
      <c r="W2796" t="s">
        <v>39</v>
      </c>
      <c r="X2796" s="4">
        <f>IF(bot_orders[[#This Row],[side]]="sell", bot_orders[[#This Row],[accFillSz]]*bot_orders[[#This Row],[avgPx]] + bot_orders[[#This Row],[fee]], -bot_orders[[#This Row],[accFillSz]]*bot_orders[[#This Row],[avgPx]])</f>
        <v>-2.9114259999999996</v>
      </c>
      <c r="Y2796" s="4">
        <f>IF(bot_orders[[#This Row],[side]]="buy", bot_orders[[#This Row],[accFillSz]] + bot_orders[[#This Row],[fee]], -bot_orders[[#This Row],[accFillSz]])</f>
        <v>4.0559399999999997</v>
      </c>
      <c r="Z2796" s="4">
        <f>IF(bot_orders[[#This Row],[side]]="sell",bot_orders[[#This Row],[accFillSz]]*bot_orders[[#This Row],[avgPx]]+bot_orders[[#This Row],[fee]], 0)</f>
        <v>0</v>
      </c>
      <c r="AA2796" s="4">
        <f>IF(bot_orders[[#This Row],[side]]="sell",-bot_orders[[#This Row],[accFillSz]],bot_orders[[#This Row],[accFillSz]]+bot_orders[[#This Row],[fee]])</f>
        <v>4.0559399999999997</v>
      </c>
      <c r="AB2796">
        <v>0</v>
      </c>
      <c r="AC2796" t="s">
        <v>38</v>
      </c>
      <c r="AD2796">
        <v>0</v>
      </c>
      <c r="AE2796" t="s">
        <v>40</v>
      </c>
      <c r="AF2796" t="s">
        <v>41</v>
      </c>
      <c r="AG2796" t="s">
        <v>42</v>
      </c>
      <c r="AH2796" t="s">
        <v>28</v>
      </c>
      <c r="AI2796">
        <v>4.0559399999999997</v>
      </c>
      <c r="AJ2796">
        <v>-2.9114260000000001</v>
      </c>
    </row>
    <row r="2797" spans="1:36" x14ac:dyDescent="0.3">
      <c r="A2797">
        <v>3725</v>
      </c>
      <c r="B2797" t="s">
        <v>306</v>
      </c>
      <c r="C2797" t="s">
        <v>28</v>
      </c>
      <c r="D2797" t="s">
        <v>29</v>
      </c>
      <c r="E2797" t="s">
        <v>30</v>
      </c>
      <c r="F2797" t="s">
        <v>31</v>
      </c>
      <c r="G2797" t="s">
        <v>11575</v>
      </c>
      <c r="H2797" t="s">
        <v>11579</v>
      </c>
      <c r="I2797" s="4" t="s">
        <v>11580</v>
      </c>
      <c r="J2797" s="1">
        <f>((((bot_orders[[#This Row],[cTime]]/ 1000)+3*3600) / 86400) + DATE(1970,1,1))</f>
        <v>45773.052586041667</v>
      </c>
      <c r="K2797" s="4" t="s">
        <v>11581</v>
      </c>
      <c r="L2797" s="1">
        <f>((((bot_orders[[#This Row],[uTime]]/ 1000)+3*3600) / 86400) + DATE(1970,1,1))</f>
        <v>45773.054594791669</v>
      </c>
      <c r="M2797" t="s">
        <v>34</v>
      </c>
      <c r="N2797" t="s">
        <v>28</v>
      </c>
      <c r="O2797" t="s">
        <v>35</v>
      </c>
      <c r="P2797">
        <v>4.0549999999999997</v>
      </c>
      <c r="Q2797" t="s">
        <v>36</v>
      </c>
      <c r="R2797" t="s">
        <v>37</v>
      </c>
      <c r="S2797">
        <v>0.72109999999999996</v>
      </c>
      <c r="T2797">
        <v>0.72109999999999996</v>
      </c>
      <c r="U2797">
        <v>4.0549999999999997</v>
      </c>
      <c r="V2797">
        <v>-2.3392484000000001E-3</v>
      </c>
      <c r="W2797" t="s">
        <v>38</v>
      </c>
      <c r="X2797" s="4">
        <f>IF(bot_orders[[#This Row],[side]]="sell", bot_orders[[#This Row],[accFillSz]]*bot_orders[[#This Row],[avgPx]] + bot_orders[[#This Row],[fee]], -bot_orders[[#This Row],[accFillSz]]*bot_orders[[#This Row],[avgPx]])</f>
        <v>2.9217212515999993</v>
      </c>
      <c r="Y2797" s="4">
        <f>IF(bot_orders[[#This Row],[side]]="buy", bot_orders[[#This Row],[accFillSz]] + bot_orders[[#This Row],[fee]], -bot_orders[[#This Row],[accFillSz]])</f>
        <v>-4.0549999999999997</v>
      </c>
      <c r="Z2797" s="4">
        <f>IF(bot_orders[[#This Row],[side]]="sell",bot_orders[[#This Row],[accFillSz]]*bot_orders[[#This Row],[avgPx]]+bot_orders[[#This Row],[fee]], 0)</f>
        <v>2.9217212515999993</v>
      </c>
      <c r="AA2797" s="4">
        <f>IF(bot_orders[[#This Row],[side]]="sell",-bot_orders[[#This Row],[accFillSz]],bot_orders[[#This Row],[accFillSz]]+bot_orders[[#This Row],[fee]])</f>
        <v>-4.0549999999999997</v>
      </c>
      <c r="AB2797">
        <v>0</v>
      </c>
      <c r="AC2797" t="s">
        <v>39</v>
      </c>
      <c r="AD2797">
        <v>0</v>
      </c>
      <c r="AE2797" t="s">
        <v>40</v>
      </c>
      <c r="AF2797" t="s">
        <v>41</v>
      </c>
      <c r="AG2797" t="s">
        <v>42</v>
      </c>
      <c r="AH2797" t="s">
        <v>28</v>
      </c>
      <c r="AI2797">
        <v>-4.0549999999999997</v>
      </c>
      <c r="AJ2797">
        <v>2.92172125</v>
      </c>
    </row>
    <row r="2798" spans="1:36" x14ac:dyDescent="0.3">
      <c r="A2798">
        <v>3729</v>
      </c>
      <c r="B2798" t="s">
        <v>306</v>
      </c>
      <c r="C2798" t="s">
        <v>28</v>
      </c>
      <c r="D2798" t="s">
        <v>29</v>
      </c>
      <c r="E2798" t="s">
        <v>30</v>
      </c>
      <c r="F2798" t="s">
        <v>31</v>
      </c>
      <c r="G2798" t="s">
        <v>11590</v>
      </c>
      <c r="H2798" t="s">
        <v>11591</v>
      </c>
      <c r="I2798" s="4" t="s">
        <v>11592</v>
      </c>
      <c r="J2798" s="1">
        <f>((((bot_orders[[#This Row],[cTime]]/ 1000)+3*3600) / 86400) + DATE(1970,1,1))</f>
        <v>45773.055856192128</v>
      </c>
      <c r="K2798" s="4" t="s">
        <v>11593</v>
      </c>
      <c r="L2798" s="1">
        <f>((((bot_orders[[#This Row],[uTime]]/ 1000)+3*3600) / 86400) + DATE(1970,1,1))</f>
        <v>45773.062659953706</v>
      </c>
      <c r="M2798" t="s">
        <v>34</v>
      </c>
      <c r="N2798" t="s">
        <v>28</v>
      </c>
      <c r="O2798" t="s">
        <v>35</v>
      </c>
      <c r="P2798">
        <v>4.05</v>
      </c>
      <c r="Q2798" t="s">
        <v>36</v>
      </c>
      <c r="R2798" t="s">
        <v>37</v>
      </c>
      <c r="S2798">
        <v>0.73</v>
      </c>
      <c r="T2798">
        <v>0.73</v>
      </c>
      <c r="U2798">
        <v>4.05</v>
      </c>
      <c r="V2798">
        <v>-2.3652E-3</v>
      </c>
      <c r="W2798" t="s">
        <v>38</v>
      </c>
      <c r="X2798" s="4">
        <f>IF(bot_orders[[#This Row],[side]]="sell", bot_orders[[#This Row],[accFillSz]]*bot_orders[[#This Row],[avgPx]] + bot_orders[[#This Row],[fee]], -bot_orders[[#This Row],[accFillSz]]*bot_orders[[#This Row],[avgPx]])</f>
        <v>2.9541347999999998</v>
      </c>
      <c r="Y2798" s="4">
        <f>IF(bot_orders[[#This Row],[side]]="buy", bot_orders[[#This Row],[accFillSz]] + bot_orders[[#This Row],[fee]], -bot_orders[[#This Row],[accFillSz]])</f>
        <v>-4.05</v>
      </c>
      <c r="Z2798" s="4">
        <f>IF(bot_orders[[#This Row],[side]]="sell",bot_orders[[#This Row],[accFillSz]]*bot_orders[[#This Row],[avgPx]]+bot_orders[[#This Row],[fee]], 0)</f>
        <v>2.9541347999999998</v>
      </c>
      <c r="AA2798" s="4">
        <f>IF(bot_orders[[#This Row],[side]]="sell",-bot_orders[[#This Row],[accFillSz]],bot_orders[[#This Row],[accFillSz]]+bot_orders[[#This Row],[fee]])</f>
        <v>-4.05</v>
      </c>
      <c r="AB2798">
        <v>0</v>
      </c>
      <c r="AC2798" t="s">
        <v>39</v>
      </c>
      <c r="AD2798">
        <v>0</v>
      </c>
      <c r="AE2798" t="s">
        <v>40</v>
      </c>
      <c r="AF2798" t="s">
        <v>41</v>
      </c>
      <c r="AG2798" t="s">
        <v>42</v>
      </c>
      <c r="AH2798" t="s">
        <v>28</v>
      </c>
      <c r="AI2798">
        <v>-4.05</v>
      </c>
      <c r="AJ2798">
        <v>2.9541347999999998</v>
      </c>
    </row>
    <row r="2799" spans="1:36" x14ac:dyDescent="0.3">
      <c r="A2799">
        <v>3730</v>
      </c>
      <c r="B2799" t="s">
        <v>306</v>
      </c>
      <c r="C2799" t="s">
        <v>28</v>
      </c>
      <c r="D2799" t="s">
        <v>29</v>
      </c>
      <c r="E2799" t="s">
        <v>30</v>
      </c>
      <c r="F2799" t="s">
        <v>31</v>
      </c>
      <c r="G2799" t="s">
        <v>11594</v>
      </c>
      <c r="H2799" t="s">
        <v>11595</v>
      </c>
      <c r="I2799" s="4" t="s">
        <v>11592</v>
      </c>
      <c r="J2799" s="1">
        <f>((((bot_orders[[#This Row],[cTime]]/ 1000)+3*3600) / 86400) + DATE(1970,1,1))</f>
        <v>45773.055856192128</v>
      </c>
      <c r="K2799" s="4" t="s">
        <v>11596</v>
      </c>
      <c r="L2799" s="1">
        <f>((((bot_orders[[#This Row],[uTime]]/ 1000)+3*3600) / 86400) + DATE(1970,1,1))</f>
        <v>45773.05585650463</v>
      </c>
      <c r="M2799" t="s">
        <v>34</v>
      </c>
      <c r="N2799" t="s">
        <v>28</v>
      </c>
      <c r="O2799" t="s">
        <v>35</v>
      </c>
      <c r="P2799">
        <v>4.05</v>
      </c>
      <c r="Q2799" t="s">
        <v>36</v>
      </c>
      <c r="R2799" t="s">
        <v>55</v>
      </c>
      <c r="S2799">
        <v>0.72140000000000004</v>
      </c>
      <c r="T2799">
        <v>0.7208</v>
      </c>
      <c r="U2799">
        <v>4.05</v>
      </c>
      <c r="V2799">
        <v>-4.0499999999999998E-3</v>
      </c>
      <c r="W2799" t="s">
        <v>39</v>
      </c>
      <c r="X2799" s="4">
        <f>IF(bot_orders[[#This Row],[side]]="sell", bot_orders[[#This Row],[accFillSz]]*bot_orders[[#This Row],[avgPx]] + bot_orders[[#This Row],[fee]], -bot_orders[[#This Row],[accFillSz]]*bot_orders[[#This Row],[avgPx]])</f>
        <v>-2.9192399999999998</v>
      </c>
      <c r="Y2799" s="4">
        <f>IF(bot_orders[[#This Row],[side]]="buy", bot_orders[[#This Row],[accFillSz]] + bot_orders[[#This Row],[fee]], -bot_orders[[#This Row],[accFillSz]])</f>
        <v>4.0459499999999995</v>
      </c>
      <c r="Z2799" s="4">
        <f>IF(bot_orders[[#This Row],[side]]="sell",bot_orders[[#This Row],[accFillSz]]*bot_orders[[#This Row],[avgPx]]+bot_orders[[#This Row],[fee]], 0)</f>
        <v>0</v>
      </c>
      <c r="AA2799" s="4">
        <f>IF(bot_orders[[#This Row],[side]]="sell",-bot_orders[[#This Row],[accFillSz]],bot_orders[[#This Row],[accFillSz]]+bot_orders[[#This Row],[fee]])</f>
        <v>4.0459499999999995</v>
      </c>
      <c r="AB2799">
        <v>0</v>
      </c>
      <c r="AC2799" t="s">
        <v>38</v>
      </c>
      <c r="AD2799">
        <v>0</v>
      </c>
      <c r="AE2799" t="s">
        <v>40</v>
      </c>
      <c r="AF2799" t="s">
        <v>41</v>
      </c>
      <c r="AG2799" t="s">
        <v>42</v>
      </c>
      <c r="AH2799" t="s">
        <v>28</v>
      </c>
      <c r="AI2799">
        <v>4.0459500000000004</v>
      </c>
      <c r="AJ2799">
        <v>-2.9192399999999998</v>
      </c>
    </row>
    <row r="2800" spans="1:36" x14ac:dyDescent="0.3">
      <c r="A2800">
        <v>3731</v>
      </c>
      <c r="B2800" t="s">
        <v>306</v>
      </c>
      <c r="C2800" t="s">
        <v>28</v>
      </c>
      <c r="D2800" t="s">
        <v>29</v>
      </c>
      <c r="E2800" t="s">
        <v>30</v>
      </c>
      <c r="F2800" t="s">
        <v>31</v>
      </c>
      <c r="G2800" t="s">
        <v>11594</v>
      </c>
      <c r="H2800" t="s">
        <v>11597</v>
      </c>
      <c r="I2800" s="4" t="s">
        <v>11598</v>
      </c>
      <c r="J2800" s="1">
        <f>((((bot_orders[[#This Row],[cTime]]/ 1000)+3*3600) / 86400) + DATE(1970,1,1))</f>
        <v>45773.055856527775</v>
      </c>
      <c r="K2800" s="4" t="s">
        <v>11599</v>
      </c>
      <c r="L2800" s="1">
        <f>((((bot_orders[[#This Row],[uTime]]/ 1000)+3*3600) / 86400) + DATE(1970,1,1))</f>
        <v>45773.057269039353</v>
      </c>
      <c r="M2800" t="s">
        <v>34</v>
      </c>
      <c r="N2800" t="s">
        <v>28</v>
      </c>
      <c r="O2800" t="s">
        <v>35</v>
      </c>
      <c r="P2800">
        <v>4.0449999999999999</v>
      </c>
      <c r="Q2800" t="s">
        <v>36</v>
      </c>
      <c r="R2800" t="s">
        <v>37</v>
      </c>
      <c r="S2800">
        <v>0.72560000000000002</v>
      </c>
      <c r="T2800">
        <v>0.72560000000000002</v>
      </c>
      <c r="U2800">
        <v>4.0449999999999999</v>
      </c>
      <c r="V2800">
        <v>-2.3480416000000001E-3</v>
      </c>
      <c r="W2800" t="s">
        <v>38</v>
      </c>
      <c r="X2800" s="4">
        <f>IF(bot_orders[[#This Row],[side]]="sell", bot_orders[[#This Row],[accFillSz]]*bot_orders[[#This Row],[avgPx]] + bot_orders[[#This Row],[fee]], -bot_orders[[#This Row],[accFillSz]]*bot_orders[[#This Row],[avgPx]])</f>
        <v>2.9327039584000003</v>
      </c>
      <c r="Y2800" s="4">
        <f>IF(bot_orders[[#This Row],[side]]="buy", bot_orders[[#This Row],[accFillSz]] + bot_orders[[#This Row],[fee]], -bot_orders[[#This Row],[accFillSz]])</f>
        <v>-4.0449999999999999</v>
      </c>
      <c r="Z2800" s="4">
        <f>IF(bot_orders[[#This Row],[side]]="sell",bot_orders[[#This Row],[accFillSz]]*bot_orders[[#This Row],[avgPx]]+bot_orders[[#This Row],[fee]], 0)</f>
        <v>2.9327039584000003</v>
      </c>
      <c r="AA2800" s="4">
        <f>IF(bot_orders[[#This Row],[side]]="sell",-bot_orders[[#This Row],[accFillSz]],bot_orders[[#This Row],[accFillSz]]+bot_orders[[#This Row],[fee]])</f>
        <v>-4.0449999999999999</v>
      </c>
      <c r="AB2800">
        <v>0</v>
      </c>
      <c r="AC2800" t="s">
        <v>39</v>
      </c>
      <c r="AD2800">
        <v>0</v>
      </c>
      <c r="AE2800" t="s">
        <v>40</v>
      </c>
      <c r="AF2800" t="s">
        <v>41</v>
      </c>
      <c r="AG2800" t="s">
        <v>42</v>
      </c>
      <c r="AH2800" t="s">
        <v>28</v>
      </c>
      <c r="AI2800">
        <v>-4.0449999999999999</v>
      </c>
      <c r="AJ2800">
        <v>2.93270396</v>
      </c>
    </row>
    <row r="2801" spans="1:36" x14ac:dyDescent="0.3">
      <c r="A2801">
        <v>3743</v>
      </c>
      <c r="B2801" t="s">
        <v>306</v>
      </c>
      <c r="C2801" t="s">
        <v>28</v>
      </c>
      <c r="D2801" t="s">
        <v>29</v>
      </c>
      <c r="E2801" t="s">
        <v>30</v>
      </c>
      <c r="F2801" t="s">
        <v>31</v>
      </c>
      <c r="G2801" t="s">
        <v>11631</v>
      </c>
      <c r="H2801" t="s">
        <v>11632</v>
      </c>
      <c r="I2801" s="4" t="s">
        <v>11633</v>
      </c>
      <c r="J2801" s="1">
        <f>((((bot_orders[[#This Row],[cTime]]/ 1000)+3*3600) / 86400) + DATE(1970,1,1))</f>
        <v>45773.075930798615</v>
      </c>
      <c r="K2801" s="4" t="s">
        <v>11634</v>
      </c>
      <c r="L2801" s="1">
        <f>((((bot_orders[[#This Row],[uTime]]/ 1000)+3*3600) / 86400) + DATE(1970,1,1))</f>
        <v>45773.07772296296</v>
      </c>
      <c r="M2801" t="s">
        <v>34</v>
      </c>
      <c r="N2801" t="s">
        <v>28</v>
      </c>
      <c r="O2801" t="s">
        <v>35</v>
      </c>
      <c r="P2801">
        <v>4.0220000000000002</v>
      </c>
      <c r="Q2801" t="s">
        <v>36</v>
      </c>
      <c r="R2801" t="s">
        <v>55</v>
      </c>
      <c r="S2801">
        <v>0.72809999999999997</v>
      </c>
      <c r="T2801">
        <v>0.72809999999999997</v>
      </c>
      <c r="U2801">
        <v>4.0220000000000002</v>
      </c>
      <c r="V2801">
        <v>-3.2176000000000001E-3</v>
      </c>
      <c r="W2801" t="s">
        <v>39</v>
      </c>
      <c r="X2801" s="4">
        <f>IF(bot_orders[[#This Row],[side]]="sell", bot_orders[[#This Row],[accFillSz]]*bot_orders[[#This Row],[avgPx]] + bot_orders[[#This Row],[fee]], -bot_orders[[#This Row],[accFillSz]]*bot_orders[[#This Row],[avgPx]])</f>
        <v>-2.9284181999999999</v>
      </c>
      <c r="Y2801" s="4">
        <f>IF(bot_orders[[#This Row],[side]]="buy", bot_orders[[#This Row],[accFillSz]] + bot_orders[[#This Row],[fee]], -bot_orders[[#This Row],[accFillSz]])</f>
        <v>4.0187824000000001</v>
      </c>
      <c r="Z2801" s="4">
        <f>IF(bot_orders[[#This Row],[side]]="sell",bot_orders[[#This Row],[accFillSz]]*bot_orders[[#This Row],[avgPx]]+bot_orders[[#This Row],[fee]], 0)</f>
        <v>0</v>
      </c>
      <c r="AA2801" s="4">
        <f>IF(bot_orders[[#This Row],[side]]="sell",-bot_orders[[#This Row],[accFillSz]],bot_orders[[#This Row],[accFillSz]]+bot_orders[[#This Row],[fee]])</f>
        <v>4.0187824000000001</v>
      </c>
      <c r="AB2801">
        <v>0</v>
      </c>
      <c r="AC2801" t="s">
        <v>38</v>
      </c>
      <c r="AD2801">
        <v>0</v>
      </c>
      <c r="AE2801" t="s">
        <v>40</v>
      </c>
      <c r="AF2801" t="s">
        <v>41</v>
      </c>
      <c r="AG2801" t="s">
        <v>42</v>
      </c>
      <c r="AH2801" t="s">
        <v>28</v>
      </c>
      <c r="AI2801">
        <v>4.0187824000000001</v>
      </c>
      <c r="AJ2801">
        <v>-2.9284181999999999</v>
      </c>
    </row>
    <row r="2802" spans="1:36" x14ac:dyDescent="0.3">
      <c r="A2802">
        <v>3744</v>
      </c>
      <c r="B2802" t="s">
        <v>306</v>
      </c>
      <c r="C2802" t="s">
        <v>28</v>
      </c>
      <c r="D2802" t="s">
        <v>29</v>
      </c>
      <c r="E2802" t="s">
        <v>30</v>
      </c>
      <c r="F2802" t="s">
        <v>31</v>
      </c>
      <c r="G2802" t="s">
        <v>11635</v>
      </c>
      <c r="H2802" t="s">
        <v>11636</v>
      </c>
      <c r="I2802" s="4" t="s">
        <v>11633</v>
      </c>
      <c r="J2802" s="1">
        <f>((((bot_orders[[#This Row],[cTime]]/ 1000)+3*3600) / 86400) + DATE(1970,1,1))</f>
        <v>45773.075930798615</v>
      </c>
      <c r="K2802" s="4" t="s">
        <v>11637</v>
      </c>
      <c r="L2802" s="1">
        <f>((((bot_orders[[#This Row],[uTime]]/ 1000)+3*3600) / 86400) + DATE(1970,1,1))</f>
        <v>45773.075967800927</v>
      </c>
      <c r="M2802" t="s">
        <v>34</v>
      </c>
      <c r="N2802" t="s">
        <v>28</v>
      </c>
      <c r="O2802" t="s">
        <v>35</v>
      </c>
      <c r="P2802">
        <v>4.0220000000000002</v>
      </c>
      <c r="Q2802" t="s">
        <v>36</v>
      </c>
      <c r="R2802" t="s">
        <v>55</v>
      </c>
      <c r="S2802">
        <v>0.73370000000000002</v>
      </c>
      <c r="T2802">
        <v>0.73370000000000002</v>
      </c>
      <c r="U2802">
        <v>4.0220000000000002</v>
      </c>
      <c r="V2802">
        <v>-3.2176000000000001E-3</v>
      </c>
      <c r="W2802" t="s">
        <v>39</v>
      </c>
      <c r="X2802" s="4">
        <f>IF(bot_orders[[#This Row],[side]]="sell", bot_orders[[#This Row],[accFillSz]]*bot_orders[[#This Row],[avgPx]] + bot_orders[[#This Row],[fee]], -bot_orders[[#This Row],[accFillSz]]*bot_orders[[#This Row],[avgPx]])</f>
        <v>-2.9509414</v>
      </c>
      <c r="Y2802" s="4">
        <f>IF(bot_orders[[#This Row],[side]]="buy", bot_orders[[#This Row],[accFillSz]] + bot_orders[[#This Row],[fee]], -bot_orders[[#This Row],[accFillSz]])</f>
        <v>4.0187824000000001</v>
      </c>
      <c r="Z2802" s="4">
        <f>IF(bot_orders[[#This Row],[side]]="sell",bot_orders[[#This Row],[accFillSz]]*bot_orders[[#This Row],[avgPx]]+bot_orders[[#This Row],[fee]], 0)</f>
        <v>0</v>
      </c>
      <c r="AA2802" s="4">
        <f>IF(bot_orders[[#This Row],[side]]="sell",-bot_orders[[#This Row],[accFillSz]],bot_orders[[#This Row],[accFillSz]]+bot_orders[[#This Row],[fee]])</f>
        <v>4.0187824000000001</v>
      </c>
      <c r="AB2802">
        <v>0</v>
      </c>
      <c r="AC2802" t="s">
        <v>38</v>
      </c>
      <c r="AD2802">
        <v>0</v>
      </c>
      <c r="AE2802" t="s">
        <v>40</v>
      </c>
      <c r="AF2802" t="s">
        <v>41</v>
      </c>
      <c r="AG2802" t="s">
        <v>42</v>
      </c>
      <c r="AH2802" t="s">
        <v>28</v>
      </c>
      <c r="AI2802">
        <v>4.0187824000000001</v>
      </c>
      <c r="AJ2802">
        <v>-2.9509414</v>
      </c>
    </row>
    <row r="2803" spans="1:36" x14ac:dyDescent="0.3">
      <c r="A2803">
        <v>3745</v>
      </c>
      <c r="B2803" t="s">
        <v>306</v>
      </c>
      <c r="C2803" t="s">
        <v>28</v>
      </c>
      <c r="D2803" t="s">
        <v>29</v>
      </c>
      <c r="E2803" t="s">
        <v>30</v>
      </c>
      <c r="F2803" t="s">
        <v>31</v>
      </c>
      <c r="G2803" t="s">
        <v>11638</v>
      </c>
      <c r="H2803" t="s">
        <v>11639</v>
      </c>
      <c r="I2803" s="4" t="s">
        <v>11633</v>
      </c>
      <c r="J2803" s="1">
        <f>((((bot_orders[[#This Row],[cTime]]/ 1000)+3*3600) / 86400) + DATE(1970,1,1))</f>
        <v>45773.075930798615</v>
      </c>
      <c r="K2803" s="4" t="s">
        <v>11640</v>
      </c>
      <c r="L2803" s="1">
        <f>((((bot_orders[[#This Row],[uTime]]/ 1000)+3*3600) / 86400) + DATE(1970,1,1))</f>
        <v>45773.075930844905</v>
      </c>
      <c r="M2803" t="s">
        <v>34</v>
      </c>
      <c r="N2803" t="s">
        <v>28</v>
      </c>
      <c r="O2803" t="s">
        <v>35</v>
      </c>
      <c r="P2803">
        <v>4.0220000000000002</v>
      </c>
      <c r="Q2803" t="s">
        <v>36</v>
      </c>
      <c r="R2803" t="s">
        <v>55</v>
      </c>
      <c r="S2803">
        <v>0.73929999999999996</v>
      </c>
      <c r="T2803">
        <v>0.73380000000000001</v>
      </c>
      <c r="U2803">
        <v>4.0220000000000002</v>
      </c>
      <c r="V2803">
        <v>-4.0220000000000004E-3</v>
      </c>
      <c r="W2803" t="s">
        <v>39</v>
      </c>
      <c r="X2803" s="4">
        <f>IF(bot_orders[[#This Row],[side]]="sell", bot_orders[[#This Row],[accFillSz]]*bot_orders[[#This Row],[avgPx]] + bot_orders[[#This Row],[fee]], -bot_orders[[#This Row],[accFillSz]]*bot_orders[[#This Row],[avgPx]])</f>
        <v>-2.9513436000000004</v>
      </c>
      <c r="Y2803" s="4">
        <f>IF(bot_orders[[#This Row],[side]]="buy", bot_orders[[#This Row],[accFillSz]] + bot_orders[[#This Row],[fee]], -bot_orders[[#This Row],[accFillSz]])</f>
        <v>4.0179780000000003</v>
      </c>
      <c r="Z2803" s="4">
        <f>IF(bot_orders[[#This Row],[side]]="sell",bot_orders[[#This Row],[accFillSz]]*bot_orders[[#This Row],[avgPx]]+bot_orders[[#This Row],[fee]], 0)</f>
        <v>0</v>
      </c>
      <c r="AA2803" s="4">
        <f>IF(bot_orders[[#This Row],[side]]="sell",-bot_orders[[#This Row],[accFillSz]],bot_orders[[#This Row],[accFillSz]]+bot_orders[[#This Row],[fee]])</f>
        <v>4.0179780000000003</v>
      </c>
      <c r="AB2803">
        <v>0</v>
      </c>
      <c r="AC2803" t="s">
        <v>38</v>
      </c>
      <c r="AD2803">
        <v>0</v>
      </c>
      <c r="AE2803" t="s">
        <v>40</v>
      </c>
      <c r="AF2803" t="s">
        <v>41</v>
      </c>
      <c r="AG2803" t="s">
        <v>42</v>
      </c>
      <c r="AH2803" t="s">
        <v>28</v>
      </c>
      <c r="AI2803">
        <v>4.0179780000000003</v>
      </c>
      <c r="AJ2803">
        <v>-2.9513436</v>
      </c>
    </row>
    <row r="2804" spans="1:36" x14ac:dyDescent="0.3">
      <c r="A2804">
        <v>3746</v>
      </c>
      <c r="B2804" t="s">
        <v>306</v>
      </c>
      <c r="C2804" t="s">
        <v>28</v>
      </c>
      <c r="D2804" t="s">
        <v>29</v>
      </c>
      <c r="E2804" t="s">
        <v>30</v>
      </c>
      <c r="F2804" t="s">
        <v>31</v>
      </c>
      <c r="G2804" t="s">
        <v>11635</v>
      </c>
      <c r="H2804" t="s">
        <v>11641</v>
      </c>
      <c r="I2804" s="4" t="s">
        <v>11642</v>
      </c>
      <c r="J2804" s="1">
        <f>((((bot_orders[[#This Row],[cTime]]/ 1000)+3*3600) / 86400) + DATE(1970,1,1))</f>
        <v>45773.075967824072</v>
      </c>
      <c r="K2804" s="4" t="s">
        <v>11643</v>
      </c>
      <c r="L2804" s="1">
        <f>((((bot_orders[[#This Row],[uTime]]/ 1000)+3*3600) / 86400) + DATE(1970,1,1))</f>
        <v>45773.085920844911</v>
      </c>
      <c r="M2804" t="s">
        <v>34</v>
      </c>
      <c r="N2804" t="s">
        <v>28</v>
      </c>
      <c r="O2804" t="s">
        <v>35</v>
      </c>
      <c r="P2804">
        <v>4.0179999999999998</v>
      </c>
      <c r="Q2804" t="s">
        <v>36</v>
      </c>
      <c r="R2804" t="s">
        <v>37</v>
      </c>
      <c r="S2804">
        <v>0.73929999999999996</v>
      </c>
      <c r="T2804">
        <v>0.73929999999999996</v>
      </c>
      <c r="U2804">
        <v>4.0179999999999998</v>
      </c>
      <c r="V2804">
        <v>-2.3764059000000001E-3</v>
      </c>
      <c r="W2804" t="s">
        <v>38</v>
      </c>
      <c r="X2804" s="4">
        <f>IF(bot_orders[[#This Row],[side]]="sell", bot_orders[[#This Row],[accFillSz]]*bot_orders[[#This Row],[avgPx]] + bot_orders[[#This Row],[fee]], -bot_orders[[#This Row],[accFillSz]]*bot_orders[[#This Row],[avgPx]])</f>
        <v>2.9681309940999996</v>
      </c>
      <c r="Y2804" s="4">
        <f>IF(bot_orders[[#This Row],[side]]="buy", bot_orders[[#This Row],[accFillSz]] + bot_orders[[#This Row],[fee]], -bot_orders[[#This Row],[accFillSz]])</f>
        <v>-4.0179999999999998</v>
      </c>
      <c r="Z2804" s="4">
        <f>IF(bot_orders[[#This Row],[side]]="sell",bot_orders[[#This Row],[accFillSz]]*bot_orders[[#This Row],[avgPx]]+bot_orders[[#This Row],[fee]], 0)</f>
        <v>2.9681309940999996</v>
      </c>
      <c r="AA2804" s="4">
        <f>IF(bot_orders[[#This Row],[side]]="sell",-bot_orders[[#This Row],[accFillSz]],bot_orders[[#This Row],[accFillSz]]+bot_orders[[#This Row],[fee]])</f>
        <v>-4.0179999999999998</v>
      </c>
      <c r="AB2804">
        <v>0</v>
      </c>
      <c r="AC2804" t="s">
        <v>39</v>
      </c>
      <c r="AD2804">
        <v>0</v>
      </c>
      <c r="AE2804" t="s">
        <v>40</v>
      </c>
      <c r="AF2804" t="s">
        <v>41</v>
      </c>
      <c r="AG2804" t="s">
        <v>42</v>
      </c>
      <c r="AH2804" t="s">
        <v>28</v>
      </c>
      <c r="AI2804">
        <v>-4.0179999999999998</v>
      </c>
      <c r="AJ2804">
        <v>2.9681309900000001</v>
      </c>
    </row>
    <row r="2805" spans="1:36" x14ac:dyDescent="0.3">
      <c r="A2805">
        <v>3748</v>
      </c>
      <c r="B2805" t="s">
        <v>306</v>
      </c>
      <c r="C2805" t="s">
        <v>28</v>
      </c>
      <c r="D2805" t="s">
        <v>29</v>
      </c>
      <c r="E2805" t="s">
        <v>30</v>
      </c>
      <c r="F2805" t="s">
        <v>31</v>
      </c>
      <c r="G2805" t="s">
        <v>11631</v>
      </c>
      <c r="H2805" t="s">
        <v>11647</v>
      </c>
      <c r="I2805" s="4" t="s">
        <v>11648</v>
      </c>
      <c r="J2805" s="1">
        <f>((((bot_orders[[#This Row],[cTime]]/ 1000)+3*3600) / 86400) + DATE(1970,1,1))</f>
        <v>45773.077722986112</v>
      </c>
      <c r="K2805" s="4" t="s">
        <v>11649</v>
      </c>
      <c r="L2805" s="1">
        <f>((((bot_orders[[#This Row],[uTime]]/ 1000)+3*3600) / 86400) + DATE(1970,1,1))</f>
        <v>45773.080046261573</v>
      </c>
      <c r="M2805" t="s">
        <v>34</v>
      </c>
      <c r="N2805" t="s">
        <v>28</v>
      </c>
      <c r="O2805" t="s">
        <v>35</v>
      </c>
      <c r="P2805">
        <v>4.0179999999999998</v>
      </c>
      <c r="Q2805" t="s">
        <v>36</v>
      </c>
      <c r="R2805" t="s">
        <v>37</v>
      </c>
      <c r="S2805">
        <v>0.73370000000000002</v>
      </c>
      <c r="T2805">
        <v>0.73370000000000002</v>
      </c>
      <c r="U2805">
        <v>4.0179999999999998</v>
      </c>
      <c r="V2805">
        <v>-2.3584053000000002E-3</v>
      </c>
      <c r="W2805" t="s">
        <v>38</v>
      </c>
      <c r="X2805" s="4">
        <f>IF(bot_orders[[#This Row],[side]]="sell", bot_orders[[#This Row],[accFillSz]]*bot_orders[[#This Row],[avgPx]] + bot_orders[[#This Row],[fee]], -bot_orders[[#This Row],[accFillSz]]*bot_orders[[#This Row],[avgPx]])</f>
        <v>2.9456481946999999</v>
      </c>
      <c r="Y2805" s="4">
        <f>IF(bot_orders[[#This Row],[side]]="buy", bot_orders[[#This Row],[accFillSz]] + bot_orders[[#This Row],[fee]], -bot_orders[[#This Row],[accFillSz]])</f>
        <v>-4.0179999999999998</v>
      </c>
      <c r="Z2805" s="4">
        <f>IF(bot_orders[[#This Row],[side]]="sell",bot_orders[[#This Row],[accFillSz]]*bot_orders[[#This Row],[avgPx]]+bot_orders[[#This Row],[fee]], 0)</f>
        <v>2.9456481946999999</v>
      </c>
      <c r="AA2805" s="4">
        <f>IF(bot_orders[[#This Row],[side]]="sell",-bot_orders[[#This Row],[accFillSz]],bot_orders[[#This Row],[accFillSz]]+bot_orders[[#This Row],[fee]])</f>
        <v>-4.0179999999999998</v>
      </c>
      <c r="AB2805">
        <v>0</v>
      </c>
      <c r="AC2805" t="s">
        <v>39</v>
      </c>
      <c r="AD2805">
        <v>0</v>
      </c>
      <c r="AE2805" t="s">
        <v>40</v>
      </c>
      <c r="AF2805" t="s">
        <v>41</v>
      </c>
      <c r="AG2805" t="s">
        <v>42</v>
      </c>
      <c r="AH2805" t="s">
        <v>28</v>
      </c>
      <c r="AI2805">
        <v>-4.0179999999999998</v>
      </c>
      <c r="AJ2805">
        <v>2.94564819</v>
      </c>
    </row>
    <row r="2806" spans="1:36" x14ac:dyDescent="0.3">
      <c r="A2806">
        <v>3755</v>
      </c>
      <c r="B2806" t="s">
        <v>306</v>
      </c>
      <c r="C2806" t="s">
        <v>28</v>
      </c>
      <c r="D2806" t="s">
        <v>29</v>
      </c>
      <c r="E2806" t="s">
        <v>30</v>
      </c>
      <c r="F2806" t="s">
        <v>31</v>
      </c>
      <c r="G2806" t="s">
        <v>11665</v>
      </c>
      <c r="H2806" t="s">
        <v>11666</v>
      </c>
      <c r="I2806" s="4" t="s">
        <v>11667</v>
      </c>
      <c r="J2806" s="1">
        <f>((((bot_orders[[#This Row],[cTime]]/ 1000)+3*3600) / 86400) + DATE(1970,1,1))</f>
        <v>45773.088270856482</v>
      </c>
      <c r="K2806" s="4" t="s">
        <v>11662</v>
      </c>
      <c r="L2806" s="1">
        <f>((((bot_orders[[#This Row],[uTime]]/ 1000)+3*3600) / 86400) + DATE(1970,1,1))</f>
        <v>45773.118155057869</v>
      </c>
      <c r="M2806" t="s">
        <v>34</v>
      </c>
      <c r="N2806" t="s">
        <v>28</v>
      </c>
      <c r="O2806" t="s">
        <v>35</v>
      </c>
      <c r="P2806">
        <v>4.0119999999999996</v>
      </c>
      <c r="Q2806" t="s">
        <v>36</v>
      </c>
      <c r="R2806" t="s">
        <v>37</v>
      </c>
      <c r="S2806">
        <v>0.75</v>
      </c>
      <c r="T2806">
        <v>0.75</v>
      </c>
      <c r="U2806">
        <v>4.0119999999999996</v>
      </c>
      <c r="V2806">
        <v>-2.4072E-3</v>
      </c>
      <c r="W2806" t="s">
        <v>38</v>
      </c>
      <c r="X2806" s="4">
        <f>IF(bot_orders[[#This Row],[side]]="sell", bot_orders[[#This Row],[accFillSz]]*bot_orders[[#This Row],[avgPx]] + bot_orders[[#This Row],[fee]], -bot_orders[[#This Row],[accFillSz]]*bot_orders[[#This Row],[avgPx]])</f>
        <v>3.0065927999999995</v>
      </c>
      <c r="Y2806" s="4">
        <f>IF(bot_orders[[#This Row],[side]]="buy", bot_orders[[#This Row],[accFillSz]] + bot_orders[[#This Row],[fee]], -bot_orders[[#This Row],[accFillSz]])</f>
        <v>-4.0119999999999996</v>
      </c>
      <c r="Z2806" s="4">
        <f>IF(bot_orders[[#This Row],[side]]="sell",bot_orders[[#This Row],[accFillSz]]*bot_orders[[#This Row],[avgPx]]+bot_orders[[#This Row],[fee]], 0)</f>
        <v>3.0065927999999995</v>
      </c>
      <c r="AA2806" s="4">
        <f>IF(bot_orders[[#This Row],[side]]="sell",-bot_orders[[#This Row],[accFillSz]],bot_orders[[#This Row],[accFillSz]]+bot_orders[[#This Row],[fee]])</f>
        <v>-4.0119999999999996</v>
      </c>
      <c r="AB2806">
        <v>0</v>
      </c>
      <c r="AC2806" t="s">
        <v>39</v>
      </c>
      <c r="AD2806">
        <v>0</v>
      </c>
      <c r="AE2806" t="s">
        <v>40</v>
      </c>
      <c r="AF2806" t="s">
        <v>41</v>
      </c>
      <c r="AG2806" t="s">
        <v>42</v>
      </c>
      <c r="AH2806" t="s">
        <v>28</v>
      </c>
      <c r="AI2806">
        <v>-4.0119999999999996</v>
      </c>
      <c r="AJ2806">
        <v>3.0065928</v>
      </c>
    </row>
    <row r="2807" spans="1:36" x14ac:dyDescent="0.3">
      <c r="A2807">
        <v>3768</v>
      </c>
      <c r="B2807" t="s">
        <v>306</v>
      </c>
      <c r="C2807" t="s">
        <v>28</v>
      </c>
      <c r="D2807" t="s">
        <v>29</v>
      </c>
      <c r="E2807" t="s">
        <v>30</v>
      </c>
      <c r="F2807" t="s">
        <v>31</v>
      </c>
      <c r="G2807" t="s">
        <v>11703</v>
      </c>
      <c r="H2807" t="s">
        <v>11704</v>
      </c>
      <c r="I2807" s="4" t="s">
        <v>11705</v>
      </c>
      <c r="J2807" s="1">
        <f>((((bot_orders[[#This Row],[cTime]]/ 1000)+3*3600) / 86400) + DATE(1970,1,1))</f>
        <v>45773.120434398152</v>
      </c>
      <c r="K2807" s="4" t="s">
        <v>11706</v>
      </c>
      <c r="L2807" s="1">
        <f>((((bot_orders[[#This Row],[uTime]]/ 1000)+3*3600) / 86400) + DATE(1970,1,1))</f>
        <v>45773.125118634256</v>
      </c>
      <c r="M2807" t="s">
        <v>34</v>
      </c>
      <c r="N2807" t="s">
        <v>28</v>
      </c>
      <c r="O2807" t="s">
        <v>35</v>
      </c>
      <c r="P2807">
        <v>3.9649999999999999</v>
      </c>
      <c r="Q2807" t="s">
        <v>36</v>
      </c>
      <c r="R2807" t="s">
        <v>55</v>
      </c>
      <c r="S2807">
        <v>0.74780000000000002</v>
      </c>
      <c r="T2807">
        <v>0.74780000000000002</v>
      </c>
      <c r="U2807">
        <v>3.9649999999999999</v>
      </c>
      <c r="V2807">
        <v>-3.1719999999999999E-3</v>
      </c>
      <c r="W2807" t="s">
        <v>39</v>
      </c>
      <c r="X2807" s="4">
        <f>IF(bot_orders[[#This Row],[side]]="sell", bot_orders[[#This Row],[accFillSz]]*bot_orders[[#This Row],[avgPx]] + bot_orders[[#This Row],[fee]], -bot_orders[[#This Row],[accFillSz]]*bot_orders[[#This Row],[avgPx]])</f>
        <v>-2.9650270000000001</v>
      </c>
      <c r="Y2807" s="4">
        <f>IF(bot_orders[[#This Row],[side]]="buy", bot_orders[[#This Row],[accFillSz]] + bot_orders[[#This Row],[fee]], -bot_orders[[#This Row],[accFillSz]])</f>
        <v>3.9618279999999997</v>
      </c>
      <c r="Z2807" s="4">
        <f>IF(bot_orders[[#This Row],[side]]="sell",bot_orders[[#This Row],[accFillSz]]*bot_orders[[#This Row],[avgPx]]+bot_orders[[#This Row],[fee]], 0)</f>
        <v>0</v>
      </c>
      <c r="AA2807" s="4">
        <f>IF(bot_orders[[#This Row],[side]]="sell",-bot_orders[[#This Row],[accFillSz]],bot_orders[[#This Row],[accFillSz]]+bot_orders[[#This Row],[fee]])</f>
        <v>3.9618279999999997</v>
      </c>
      <c r="AB2807">
        <v>0</v>
      </c>
      <c r="AC2807" t="s">
        <v>38</v>
      </c>
      <c r="AD2807">
        <v>0</v>
      </c>
      <c r="AE2807" t="s">
        <v>40</v>
      </c>
      <c r="AF2807" t="s">
        <v>41</v>
      </c>
      <c r="AG2807" t="s">
        <v>42</v>
      </c>
      <c r="AH2807" t="s">
        <v>28</v>
      </c>
      <c r="AI2807">
        <v>3.9618280000000001</v>
      </c>
      <c r="AJ2807">
        <v>-2.9650270000000001</v>
      </c>
    </row>
    <row r="2808" spans="1:36" x14ac:dyDescent="0.3">
      <c r="A2808">
        <v>3769</v>
      </c>
      <c r="B2808" t="s">
        <v>306</v>
      </c>
      <c r="C2808" t="s">
        <v>28</v>
      </c>
      <c r="D2808" t="s">
        <v>29</v>
      </c>
      <c r="E2808" t="s">
        <v>30</v>
      </c>
      <c r="F2808" t="s">
        <v>31</v>
      </c>
      <c r="G2808" t="s">
        <v>11707</v>
      </c>
      <c r="H2808" t="s">
        <v>11708</v>
      </c>
      <c r="I2808" s="4" t="s">
        <v>11705</v>
      </c>
      <c r="J2808" s="1">
        <f>((((bot_orders[[#This Row],[cTime]]/ 1000)+3*3600) / 86400) + DATE(1970,1,1))</f>
        <v>45773.120434398152</v>
      </c>
      <c r="K2808" s="4" t="s">
        <v>11709</v>
      </c>
      <c r="L2808" s="1">
        <f>((((bot_orders[[#This Row],[uTime]]/ 1000)+3*3600) / 86400) + DATE(1970,1,1))</f>
        <v>45773.120434444441</v>
      </c>
      <c r="M2808" t="s">
        <v>34</v>
      </c>
      <c r="N2808" t="s">
        <v>28</v>
      </c>
      <c r="O2808" t="s">
        <v>35</v>
      </c>
      <c r="P2808">
        <v>3.9569999999999999</v>
      </c>
      <c r="Q2808" t="s">
        <v>36</v>
      </c>
      <c r="R2808" t="s">
        <v>55</v>
      </c>
      <c r="S2808">
        <v>0.75390000000000001</v>
      </c>
      <c r="T2808">
        <v>0.75190000000000001</v>
      </c>
      <c r="U2808">
        <v>3.9569999999999999</v>
      </c>
      <c r="V2808">
        <v>-3.9569999999999996E-3</v>
      </c>
      <c r="W2808" t="s">
        <v>39</v>
      </c>
      <c r="X2808" s="4">
        <f>IF(bot_orders[[#This Row],[side]]="sell", bot_orders[[#This Row],[accFillSz]]*bot_orders[[#This Row],[avgPx]] + bot_orders[[#This Row],[fee]], -bot_orders[[#This Row],[accFillSz]]*bot_orders[[#This Row],[avgPx]])</f>
        <v>-2.9752682999999998</v>
      </c>
      <c r="Y2808" s="4">
        <f>IF(bot_orders[[#This Row],[side]]="buy", bot_orders[[#This Row],[accFillSz]] + bot_orders[[#This Row],[fee]], -bot_orders[[#This Row],[accFillSz]])</f>
        <v>3.9530429999999996</v>
      </c>
      <c r="Z2808" s="4">
        <f>IF(bot_orders[[#This Row],[side]]="sell",bot_orders[[#This Row],[accFillSz]]*bot_orders[[#This Row],[avgPx]]+bot_orders[[#This Row],[fee]], 0)</f>
        <v>0</v>
      </c>
      <c r="AA2808" s="4">
        <f>IF(bot_orders[[#This Row],[side]]="sell",-bot_orders[[#This Row],[accFillSz]],bot_orders[[#This Row],[accFillSz]]+bot_orders[[#This Row],[fee]])</f>
        <v>3.9530429999999996</v>
      </c>
      <c r="AB2808">
        <v>0</v>
      </c>
      <c r="AC2808" t="s">
        <v>38</v>
      </c>
      <c r="AD2808">
        <v>0</v>
      </c>
      <c r="AE2808" t="s">
        <v>40</v>
      </c>
      <c r="AF2808" t="s">
        <v>41</v>
      </c>
      <c r="AG2808" t="s">
        <v>42</v>
      </c>
      <c r="AH2808" t="s">
        <v>28</v>
      </c>
      <c r="AI2808">
        <v>3.9530430000000001</v>
      </c>
      <c r="AJ2808">
        <v>-2.9752683000000002</v>
      </c>
    </row>
    <row r="2809" spans="1:36" x14ac:dyDescent="0.3">
      <c r="A2809">
        <v>3770</v>
      </c>
      <c r="B2809" t="s">
        <v>306</v>
      </c>
      <c r="C2809" t="s">
        <v>28</v>
      </c>
      <c r="D2809" t="s">
        <v>29</v>
      </c>
      <c r="E2809" t="s">
        <v>30</v>
      </c>
      <c r="F2809" t="s">
        <v>31</v>
      </c>
      <c r="G2809" t="s">
        <v>11710</v>
      </c>
      <c r="H2809" t="s">
        <v>11711</v>
      </c>
      <c r="I2809" s="4" t="s">
        <v>11712</v>
      </c>
      <c r="J2809" s="1">
        <f>((((bot_orders[[#This Row],[cTime]]/ 1000)+3*3600) / 86400) + DATE(1970,1,1))</f>
        <v>45773.120434467593</v>
      </c>
      <c r="K2809" s="4" t="s">
        <v>11702</v>
      </c>
      <c r="L2809" s="1">
        <f>((((bot_orders[[#This Row],[uTime]]/ 1000)+3*3600) / 86400) + DATE(1970,1,1))</f>
        <v>45773.134573113428</v>
      </c>
      <c r="M2809" t="s">
        <v>34</v>
      </c>
      <c r="N2809" t="s">
        <v>28</v>
      </c>
      <c r="O2809" t="s">
        <v>35</v>
      </c>
      <c r="P2809">
        <v>3.9529999999999998</v>
      </c>
      <c r="Q2809" t="s">
        <v>36</v>
      </c>
      <c r="R2809" t="s">
        <v>37</v>
      </c>
      <c r="S2809">
        <v>0.76</v>
      </c>
      <c r="T2809">
        <v>0.76</v>
      </c>
      <c r="U2809">
        <v>3.9529999999999998</v>
      </c>
      <c r="V2809">
        <v>-2.4034239999999999E-3</v>
      </c>
      <c r="W2809" t="s">
        <v>38</v>
      </c>
      <c r="X2809" s="4">
        <f>IF(bot_orders[[#This Row],[side]]="sell", bot_orders[[#This Row],[accFillSz]]*bot_orders[[#This Row],[avgPx]] + bot_orders[[#This Row],[fee]], -bot_orders[[#This Row],[accFillSz]]*bot_orders[[#This Row],[avgPx]])</f>
        <v>3.0018765759999999</v>
      </c>
      <c r="Y2809" s="4">
        <f>IF(bot_orders[[#This Row],[side]]="buy", bot_orders[[#This Row],[accFillSz]] + bot_orders[[#This Row],[fee]], -bot_orders[[#This Row],[accFillSz]])</f>
        <v>-3.9529999999999998</v>
      </c>
      <c r="Z2809" s="4">
        <f>IF(bot_orders[[#This Row],[side]]="sell",bot_orders[[#This Row],[accFillSz]]*bot_orders[[#This Row],[avgPx]]+bot_orders[[#This Row],[fee]], 0)</f>
        <v>3.0018765759999999</v>
      </c>
      <c r="AA2809" s="4">
        <f>IF(bot_orders[[#This Row],[side]]="sell",-bot_orders[[#This Row],[accFillSz]],bot_orders[[#This Row],[accFillSz]]+bot_orders[[#This Row],[fee]])</f>
        <v>-3.9529999999999998</v>
      </c>
      <c r="AB2809">
        <v>0</v>
      </c>
      <c r="AC2809" t="s">
        <v>39</v>
      </c>
      <c r="AD2809">
        <v>0</v>
      </c>
      <c r="AE2809" t="s">
        <v>40</v>
      </c>
      <c r="AF2809" t="s">
        <v>41</v>
      </c>
      <c r="AG2809" t="s">
        <v>42</v>
      </c>
      <c r="AH2809" t="s">
        <v>28</v>
      </c>
      <c r="AI2809">
        <v>-3.9529999999999998</v>
      </c>
      <c r="AJ2809">
        <v>3.0018765799999998</v>
      </c>
    </row>
    <row r="2810" spans="1:36" x14ac:dyDescent="0.3">
      <c r="A2810">
        <v>3772</v>
      </c>
      <c r="B2810" t="s">
        <v>306</v>
      </c>
      <c r="C2810" t="s">
        <v>28</v>
      </c>
      <c r="D2810" t="s">
        <v>29</v>
      </c>
      <c r="E2810" t="s">
        <v>30</v>
      </c>
      <c r="F2810" t="s">
        <v>31</v>
      </c>
      <c r="G2810" t="s">
        <v>11703</v>
      </c>
      <c r="H2810" t="s">
        <v>11716</v>
      </c>
      <c r="I2810" s="4" t="s">
        <v>11717</v>
      </c>
      <c r="J2810" s="1">
        <f>((((bot_orders[[#This Row],[cTime]]/ 1000)+3*3600) / 86400) + DATE(1970,1,1))</f>
        <v>45773.125118657408</v>
      </c>
      <c r="K2810" s="4" t="s">
        <v>11718</v>
      </c>
      <c r="L2810" s="1">
        <f>((((bot_orders[[#This Row],[uTime]]/ 1000)+3*3600) / 86400) + DATE(1970,1,1))</f>
        <v>45773.125746412035</v>
      </c>
      <c r="M2810" t="s">
        <v>34</v>
      </c>
      <c r="N2810" t="s">
        <v>28</v>
      </c>
      <c r="O2810" t="s">
        <v>35</v>
      </c>
      <c r="P2810">
        <v>3.9609999999999999</v>
      </c>
      <c r="Q2810" t="s">
        <v>36</v>
      </c>
      <c r="R2810" t="s">
        <v>37</v>
      </c>
      <c r="S2810">
        <v>0.75390000000000001</v>
      </c>
      <c r="T2810">
        <v>0.75390000000000001</v>
      </c>
      <c r="U2810">
        <v>3.9609999999999999</v>
      </c>
      <c r="V2810">
        <v>-2.3889583000000002E-3</v>
      </c>
      <c r="W2810" t="s">
        <v>38</v>
      </c>
      <c r="X2810" s="4">
        <f>IF(bot_orders[[#This Row],[side]]="sell", bot_orders[[#This Row],[accFillSz]]*bot_orders[[#This Row],[avgPx]] + bot_orders[[#This Row],[fee]], -bot_orders[[#This Row],[accFillSz]]*bot_orders[[#This Row],[avgPx]])</f>
        <v>2.9838089417</v>
      </c>
      <c r="Y2810" s="4">
        <f>IF(bot_orders[[#This Row],[side]]="buy", bot_orders[[#This Row],[accFillSz]] + bot_orders[[#This Row],[fee]], -bot_orders[[#This Row],[accFillSz]])</f>
        <v>-3.9609999999999999</v>
      </c>
      <c r="Z2810" s="4">
        <f>IF(bot_orders[[#This Row],[side]]="sell",bot_orders[[#This Row],[accFillSz]]*bot_orders[[#This Row],[avgPx]]+bot_orders[[#This Row],[fee]], 0)</f>
        <v>2.9838089417</v>
      </c>
      <c r="AA2810" s="4">
        <f>IF(bot_orders[[#This Row],[side]]="sell",-bot_orders[[#This Row],[accFillSz]],bot_orders[[#This Row],[accFillSz]]+bot_orders[[#This Row],[fee]])</f>
        <v>-3.9609999999999999</v>
      </c>
      <c r="AB2810">
        <v>0</v>
      </c>
      <c r="AC2810" t="s">
        <v>39</v>
      </c>
      <c r="AD2810">
        <v>0</v>
      </c>
      <c r="AE2810" t="s">
        <v>40</v>
      </c>
      <c r="AF2810" t="s">
        <v>41</v>
      </c>
      <c r="AG2810" t="s">
        <v>42</v>
      </c>
      <c r="AH2810" t="s">
        <v>28</v>
      </c>
      <c r="AI2810">
        <v>-3.9609999999999999</v>
      </c>
      <c r="AJ2810">
        <v>2.9838089399999999</v>
      </c>
    </row>
    <row r="2811" spans="1:36" x14ac:dyDescent="0.3">
      <c r="A2811">
        <v>3835</v>
      </c>
      <c r="B2811" t="s">
        <v>306</v>
      </c>
      <c r="C2811" t="s">
        <v>28</v>
      </c>
      <c r="D2811" t="s">
        <v>29</v>
      </c>
      <c r="E2811" t="s">
        <v>30</v>
      </c>
      <c r="F2811" t="s">
        <v>31</v>
      </c>
      <c r="G2811" t="s">
        <v>11895</v>
      </c>
      <c r="H2811" t="s">
        <v>11896</v>
      </c>
      <c r="I2811" s="4" t="s">
        <v>11897</v>
      </c>
      <c r="J2811" s="1">
        <f>((((bot_orders[[#This Row],[cTime]]/ 1000)+3*3600) / 86400) + DATE(1970,1,1))</f>
        <v>45773.427299317133</v>
      </c>
      <c r="K2811" s="4" t="s">
        <v>11763</v>
      </c>
      <c r="L2811" s="1">
        <f>((((bot_orders[[#This Row],[uTime]]/ 1000)+3*3600) / 86400) + DATE(1970,1,1))</f>
        <v>45773.43203733796</v>
      </c>
      <c r="M2811" t="s">
        <v>34</v>
      </c>
      <c r="N2811" t="s">
        <v>28</v>
      </c>
      <c r="O2811" t="s">
        <v>35</v>
      </c>
      <c r="P2811">
        <v>3.734</v>
      </c>
      <c r="Q2811" t="s">
        <v>36</v>
      </c>
      <c r="R2811" t="s">
        <v>55</v>
      </c>
      <c r="S2811">
        <v>0.76939999999999997</v>
      </c>
      <c r="T2811">
        <v>0.76939999999999997</v>
      </c>
      <c r="U2811">
        <v>3.734</v>
      </c>
      <c r="V2811">
        <v>-2.9872000000000002E-3</v>
      </c>
      <c r="W2811" t="s">
        <v>39</v>
      </c>
      <c r="X2811" s="4">
        <f>IF(bot_orders[[#This Row],[side]]="sell", bot_orders[[#This Row],[accFillSz]]*bot_orders[[#This Row],[avgPx]] + bot_orders[[#This Row],[fee]], -bot_orders[[#This Row],[accFillSz]]*bot_orders[[#This Row],[avgPx]])</f>
        <v>-2.8729396</v>
      </c>
      <c r="Y2811" s="4">
        <f>IF(bot_orders[[#This Row],[side]]="buy", bot_orders[[#This Row],[accFillSz]] + bot_orders[[#This Row],[fee]], -bot_orders[[#This Row],[accFillSz]])</f>
        <v>3.7310127999999998</v>
      </c>
      <c r="Z2811" s="4">
        <f>IF(bot_orders[[#This Row],[side]]="sell",bot_orders[[#This Row],[accFillSz]]*bot_orders[[#This Row],[avgPx]]+bot_orders[[#This Row],[fee]], 0)</f>
        <v>0</v>
      </c>
      <c r="AA2811" s="4">
        <f>IF(bot_orders[[#This Row],[side]]="sell",-bot_orders[[#This Row],[accFillSz]],bot_orders[[#This Row],[accFillSz]]+bot_orders[[#This Row],[fee]])</f>
        <v>3.7310127999999998</v>
      </c>
      <c r="AB2811">
        <v>0</v>
      </c>
      <c r="AC2811" t="s">
        <v>38</v>
      </c>
      <c r="AD2811">
        <v>0</v>
      </c>
      <c r="AE2811" t="s">
        <v>40</v>
      </c>
      <c r="AF2811" t="s">
        <v>41</v>
      </c>
      <c r="AG2811" t="s">
        <v>42</v>
      </c>
      <c r="AH2811" t="s">
        <v>28</v>
      </c>
      <c r="AI2811">
        <v>3.7310127999999998</v>
      </c>
      <c r="AJ2811">
        <v>-2.8729396</v>
      </c>
    </row>
    <row r="2812" spans="1:36" x14ac:dyDescent="0.3">
      <c r="A2812">
        <v>3836</v>
      </c>
      <c r="B2812" t="s">
        <v>306</v>
      </c>
      <c r="C2812" t="s">
        <v>28</v>
      </c>
      <c r="D2812" t="s">
        <v>29</v>
      </c>
      <c r="E2812" t="s">
        <v>30</v>
      </c>
      <c r="F2812" t="s">
        <v>31</v>
      </c>
      <c r="G2812" t="s">
        <v>11898</v>
      </c>
      <c r="H2812" t="s">
        <v>11899</v>
      </c>
      <c r="I2812" s="4" t="s">
        <v>11897</v>
      </c>
      <c r="J2812" s="1">
        <f>((((bot_orders[[#This Row],[cTime]]/ 1000)+3*3600) / 86400) + DATE(1970,1,1))</f>
        <v>45773.427299317133</v>
      </c>
      <c r="K2812" s="4" t="s">
        <v>11900</v>
      </c>
      <c r="L2812" s="1">
        <f>((((bot_orders[[#This Row],[uTime]]/ 1000)+3*3600) / 86400) + DATE(1970,1,1))</f>
        <v>45773.431561724537</v>
      </c>
      <c r="M2812" t="s">
        <v>34</v>
      </c>
      <c r="N2812" t="s">
        <v>28</v>
      </c>
      <c r="O2812" t="s">
        <v>35</v>
      </c>
      <c r="P2812">
        <v>3.734</v>
      </c>
      <c r="Q2812" t="s">
        <v>36</v>
      </c>
      <c r="R2812" t="s">
        <v>55</v>
      </c>
      <c r="S2812">
        <v>0.77439999999999998</v>
      </c>
      <c r="T2812">
        <v>0.77439999999999998</v>
      </c>
      <c r="U2812">
        <v>3.734</v>
      </c>
      <c r="V2812">
        <v>-2.9872000000000002E-3</v>
      </c>
      <c r="W2812" t="s">
        <v>39</v>
      </c>
      <c r="X2812" s="4">
        <f>IF(bot_orders[[#This Row],[side]]="sell", bot_orders[[#This Row],[accFillSz]]*bot_orders[[#This Row],[avgPx]] + bot_orders[[#This Row],[fee]], -bot_orders[[#This Row],[accFillSz]]*bot_orders[[#This Row],[avgPx]])</f>
        <v>-2.8916095999999998</v>
      </c>
      <c r="Y2812" s="4">
        <f>IF(bot_orders[[#This Row],[side]]="buy", bot_orders[[#This Row],[accFillSz]] + bot_orders[[#This Row],[fee]], -bot_orders[[#This Row],[accFillSz]])</f>
        <v>3.7310127999999998</v>
      </c>
      <c r="Z2812" s="4">
        <f>IF(bot_orders[[#This Row],[side]]="sell",bot_orders[[#This Row],[accFillSz]]*bot_orders[[#This Row],[avgPx]]+bot_orders[[#This Row],[fee]], 0)</f>
        <v>0</v>
      </c>
      <c r="AA2812" s="4">
        <f>IF(bot_orders[[#This Row],[side]]="sell",-bot_orders[[#This Row],[accFillSz]],bot_orders[[#This Row],[accFillSz]]+bot_orders[[#This Row],[fee]])</f>
        <v>3.7310127999999998</v>
      </c>
      <c r="AB2812">
        <v>0</v>
      </c>
      <c r="AC2812" t="s">
        <v>38</v>
      </c>
      <c r="AD2812">
        <v>0</v>
      </c>
      <c r="AE2812" t="s">
        <v>40</v>
      </c>
      <c r="AF2812" t="s">
        <v>41</v>
      </c>
      <c r="AG2812" t="s">
        <v>42</v>
      </c>
      <c r="AH2812" t="s">
        <v>28</v>
      </c>
      <c r="AI2812">
        <v>3.7310127999999998</v>
      </c>
      <c r="AJ2812">
        <v>-2.8916095999999998</v>
      </c>
    </row>
    <row r="2813" spans="1:36" x14ac:dyDescent="0.3">
      <c r="A2813">
        <v>3837</v>
      </c>
      <c r="B2813" t="s">
        <v>306</v>
      </c>
      <c r="C2813" t="s">
        <v>28</v>
      </c>
      <c r="D2813" t="s">
        <v>29</v>
      </c>
      <c r="E2813" t="s">
        <v>30</v>
      </c>
      <c r="F2813" t="s">
        <v>31</v>
      </c>
      <c r="G2813" t="s">
        <v>11901</v>
      </c>
      <c r="H2813" t="s">
        <v>11902</v>
      </c>
      <c r="I2813" s="4" t="s">
        <v>11897</v>
      </c>
      <c r="J2813" s="1">
        <f>((((bot_orders[[#This Row],[cTime]]/ 1000)+3*3600) / 86400) + DATE(1970,1,1))</f>
        <v>45773.427299317133</v>
      </c>
      <c r="K2813" s="4" t="s">
        <v>11888</v>
      </c>
      <c r="L2813" s="1">
        <f>((((bot_orders[[#This Row],[uTime]]/ 1000)+3*3600) / 86400) + DATE(1970,1,1))</f>
        <v>45773.429227962959</v>
      </c>
      <c r="M2813" t="s">
        <v>34</v>
      </c>
      <c r="N2813" t="s">
        <v>28</v>
      </c>
      <c r="O2813" t="s">
        <v>35</v>
      </c>
      <c r="P2813">
        <v>3.734</v>
      </c>
      <c r="Q2813" t="s">
        <v>36</v>
      </c>
      <c r="R2813" t="s">
        <v>55</v>
      </c>
      <c r="S2813">
        <v>0.77939999999999998</v>
      </c>
      <c r="T2813">
        <v>0.77939999999999998</v>
      </c>
      <c r="U2813">
        <v>3.734</v>
      </c>
      <c r="V2813">
        <v>-2.9872000000000002E-3</v>
      </c>
      <c r="W2813" t="s">
        <v>39</v>
      </c>
      <c r="X2813" s="4">
        <f>IF(bot_orders[[#This Row],[side]]="sell", bot_orders[[#This Row],[accFillSz]]*bot_orders[[#This Row],[avgPx]] + bot_orders[[#This Row],[fee]], -bot_orders[[#This Row],[accFillSz]]*bot_orders[[#This Row],[avgPx]])</f>
        <v>-2.9102796</v>
      </c>
      <c r="Y2813" s="4">
        <f>IF(bot_orders[[#This Row],[side]]="buy", bot_orders[[#This Row],[accFillSz]] + bot_orders[[#This Row],[fee]], -bot_orders[[#This Row],[accFillSz]])</f>
        <v>3.7310127999999998</v>
      </c>
      <c r="Z2813" s="4">
        <f>IF(bot_orders[[#This Row],[side]]="sell",bot_orders[[#This Row],[accFillSz]]*bot_orders[[#This Row],[avgPx]]+bot_orders[[#This Row],[fee]], 0)</f>
        <v>0</v>
      </c>
      <c r="AA2813" s="4">
        <f>IF(bot_orders[[#This Row],[side]]="sell",-bot_orders[[#This Row],[accFillSz]],bot_orders[[#This Row],[accFillSz]]+bot_orders[[#This Row],[fee]])</f>
        <v>3.7310127999999998</v>
      </c>
      <c r="AB2813">
        <v>0</v>
      </c>
      <c r="AC2813" t="s">
        <v>38</v>
      </c>
      <c r="AD2813">
        <v>0</v>
      </c>
      <c r="AE2813" t="s">
        <v>40</v>
      </c>
      <c r="AF2813" t="s">
        <v>41</v>
      </c>
      <c r="AG2813" t="s">
        <v>42</v>
      </c>
      <c r="AH2813" t="s">
        <v>28</v>
      </c>
      <c r="AI2813">
        <v>3.7310127999999998</v>
      </c>
      <c r="AJ2813">
        <v>-2.9102796</v>
      </c>
    </row>
    <row r="2814" spans="1:36" x14ac:dyDescent="0.3">
      <c r="A2814">
        <v>3838</v>
      </c>
      <c r="B2814" t="s">
        <v>306</v>
      </c>
      <c r="C2814" t="s">
        <v>28</v>
      </c>
      <c r="D2814" t="s">
        <v>29</v>
      </c>
      <c r="E2814" t="s">
        <v>30</v>
      </c>
      <c r="F2814" t="s">
        <v>31</v>
      </c>
      <c r="G2814" t="s">
        <v>11903</v>
      </c>
      <c r="H2814" t="s">
        <v>11904</v>
      </c>
      <c r="I2814" s="4" t="s">
        <v>11897</v>
      </c>
      <c r="J2814" s="1">
        <f>((((bot_orders[[#This Row],[cTime]]/ 1000)+3*3600) / 86400) + DATE(1970,1,1))</f>
        <v>45773.427299317133</v>
      </c>
      <c r="K2814" s="4" t="s">
        <v>11905</v>
      </c>
      <c r="L2814" s="1">
        <f>((((bot_orders[[#This Row],[uTime]]/ 1000)+3*3600) / 86400) + DATE(1970,1,1))</f>
        <v>45773.428860034721</v>
      </c>
      <c r="M2814" t="s">
        <v>34</v>
      </c>
      <c r="N2814" t="s">
        <v>28</v>
      </c>
      <c r="O2814" t="s">
        <v>35</v>
      </c>
      <c r="P2814">
        <v>3.734</v>
      </c>
      <c r="Q2814" t="s">
        <v>36</v>
      </c>
      <c r="R2814" t="s">
        <v>55</v>
      </c>
      <c r="S2814">
        <v>0.78449999999999998</v>
      </c>
      <c r="T2814">
        <v>0.78449999999999998</v>
      </c>
      <c r="U2814">
        <v>3.734</v>
      </c>
      <c r="V2814">
        <v>-2.9872000000000002E-3</v>
      </c>
      <c r="W2814" t="s">
        <v>39</v>
      </c>
      <c r="X2814" s="4">
        <f>IF(bot_orders[[#This Row],[side]]="sell", bot_orders[[#This Row],[accFillSz]]*bot_orders[[#This Row],[avgPx]] + bot_orders[[#This Row],[fee]], -bot_orders[[#This Row],[accFillSz]]*bot_orders[[#This Row],[avgPx]])</f>
        <v>-2.9293229999999997</v>
      </c>
      <c r="Y2814" s="4">
        <f>IF(bot_orders[[#This Row],[side]]="buy", bot_orders[[#This Row],[accFillSz]] + bot_orders[[#This Row],[fee]], -bot_orders[[#This Row],[accFillSz]])</f>
        <v>3.7310127999999998</v>
      </c>
      <c r="Z2814" s="4">
        <f>IF(bot_orders[[#This Row],[side]]="sell",bot_orders[[#This Row],[accFillSz]]*bot_orders[[#This Row],[avgPx]]+bot_orders[[#This Row],[fee]], 0)</f>
        <v>0</v>
      </c>
      <c r="AA2814" s="4">
        <f>IF(bot_orders[[#This Row],[side]]="sell",-bot_orders[[#This Row],[accFillSz]],bot_orders[[#This Row],[accFillSz]]+bot_orders[[#This Row],[fee]])</f>
        <v>3.7310127999999998</v>
      </c>
      <c r="AB2814">
        <v>0</v>
      </c>
      <c r="AC2814" t="s">
        <v>38</v>
      </c>
      <c r="AD2814">
        <v>0</v>
      </c>
      <c r="AE2814" t="s">
        <v>40</v>
      </c>
      <c r="AF2814" t="s">
        <v>41</v>
      </c>
      <c r="AG2814" t="s">
        <v>42</v>
      </c>
      <c r="AH2814" t="s">
        <v>28</v>
      </c>
      <c r="AI2814">
        <v>3.7310127999999998</v>
      </c>
      <c r="AJ2814">
        <v>-2.9293230000000001</v>
      </c>
    </row>
    <row r="2815" spans="1:36" x14ac:dyDescent="0.3">
      <c r="A2815">
        <v>3839</v>
      </c>
      <c r="B2815" t="s">
        <v>306</v>
      </c>
      <c r="C2815" t="s">
        <v>28</v>
      </c>
      <c r="D2815" t="s">
        <v>29</v>
      </c>
      <c r="E2815" t="s">
        <v>30</v>
      </c>
      <c r="F2815" t="s">
        <v>31</v>
      </c>
      <c r="G2815" t="s">
        <v>11906</v>
      </c>
      <c r="H2815" t="s">
        <v>11907</v>
      </c>
      <c r="I2815" s="4" t="s">
        <v>11897</v>
      </c>
      <c r="J2815" s="1">
        <f>((((bot_orders[[#This Row],[cTime]]/ 1000)+3*3600) / 86400) + DATE(1970,1,1))</f>
        <v>45773.427299317133</v>
      </c>
      <c r="K2815" s="4" t="s">
        <v>11908</v>
      </c>
      <c r="L2815" s="1">
        <f>((((bot_orders[[#This Row],[uTime]]/ 1000)+3*3600) / 86400) + DATE(1970,1,1))</f>
        <v>45773.427299351853</v>
      </c>
      <c r="M2815" t="s">
        <v>34</v>
      </c>
      <c r="N2815" t="s">
        <v>28</v>
      </c>
      <c r="O2815" t="s">
        <v>35</v>
      </c>
      <c r="P2815">
        <v>3.734</v>
      </c>
      <c r="Q2815" t="s">
        <v>36</v>
      </c>
      <c r="R2815" t="s">
        <v>55</v>
      </c>
      <c r="S2815">
        <v>0.78959999999999997</v>
      </c>
      <c r="T2815">
        <v>0.78559999999999997</v>
      </c>
      <c r="U2815">
        <v>3.734</v>
      </c>
      <c r="V2815">
        <v>-3.7339999999999999E-3</v>
      </c>
      <c r="W2815" t="s">
        <v>39</v>
      </c>
      <c r="X2815" s="4">
        <f>IF(bot_orders[[#This Row],[side]]="sell", bot_orders[[#This Row],[accFillSz]]*bot_orders[[#This Row],[avgPx]] + bot_orders[[#This Row],[fee]], -bot_orders[[#This Row],[accFillSz]]*bot_orders[[#This Row],[avgPx]])</f>
        <v>-2.9334303999999998</v>
      </c>
      <c r="Y2815" s="4">
        <f>IF(bot_orders[[#This Row],[side]]="buy", bot_orders[[#This Row],[accFillSz]] + bot_orders[[#This Row],[fee]], -bot_orders[[#This Row],[accFillSz]])</f>
        <v>3.7302659999999999</v>
      </c>
      <c r="Z2815" s="4">
        <f>IF(bot_orders[[#This Row],[side]]="sell",bot_orders[[#This Row],[accFillSz]]*bot_orders[[#This Row],[avgPx]]+bot_orders[[#This Row],[fee]], 0)</f>
        <v>0</v>
      </c>
      <c r="AA2815" s="4">
        <f>IF(bot_orders[[#This Row],[side]]="sell",-bot_orders[[#This Row],[accFillSz]],bot_orders[[#This Row],[accFillSz]]+bot_orders[[#This Row],[fee]])</f>
        <v>3.7302659999999999</v>
      </c>
      <c r="AB2815">
        <v>0</v>
      </c>
      <c r="AC2815" t="s">
        <v>38</v>
      </c>
      <c r="AD2815">
        <v>0</v>
      </c>
      <c r="AE2815" t="s">
        <v>40</v>
      </c>
      <c r="AF2815" t="s">
        <v>41</v>
      </c>
      <c r="AG2815" t="s">
        <v>42</v>
      </c>
      <c r="AH2815" t="s">
        <v>28</v>
      </c>
      <c r="AI2815">
        <v>3.7302659999999999</v>
      </c>
      <c r="AJ2815">
        <v>-2.9334304000000002</v>
      </c>
    </row>
    <row r="2816" spans="1:36" x14ac:dyDescent="0.3">
      <c r="A2816">
        <v>3840</v>
      </c>
      <c r="B2816" t="s">
        <v>306</v>
      </c>
      <c r="C2816" t="s">
        <v>28</v>
      </c>
      <c r="D2816" t="s">
        <v>29</v>
      </c>
      <c r="E2816" t="s">
        <v>30</v>
      </c>
      <c r="F2816" t="s">
        <v>31</v>
      </c>
      <c r="G2816" t="s">
        <v>11909</v>
      </c>
      <c r="H2816" t="s">
        <v>11910</v>
      </c>
      <c r="I2816" s="4" t="s">
        <v>11897</v>
      </c>
      <c r="J2816" s="1">
        <f>((((bot_orders[[#This Row],[cTime]]/ 1000)+3*3600) / 86400) + DATE(1970,1,1))</f>
        <v>45773.427299317133</v>
      </c>
      <c r="K2816" s="4" t="s">
        <v>11908</v>
      </c>
      <c r="L2816" s="1">
        <f>((((bot_orders[[#This Row],[uTime]]/ 1000)+3*3600) / 86400) + DATE(1970,1,1))</f>
        <v>45773.427299351853</v>
      </c>
      <c r="M2816" t="s">
        <v>34</v>
      </c>
      <c r="N2816" t="s">
        <v>28</v>
      </c>
      <c r="O2816" t="s">
        <v>35</v>
      </c>
      <c r="P2816">
        <v>3.73</v>
      </c>
      <c r="Q2816" t="s">
        <v>36</v>
      </c>
      <c r="R2816" t="s">
        <v>55</v>
      </c>
      <c r="S2816">
        <v>0.79479999999999995</v>
      </c>
      <c r="T2816">
        <v>0.78559999999999997</v>
      </c>
      <c r="U2816">
        <v>3.73</v>
      </c>
      <c r="V2816">
        <v>-3.7299999999999998E-3</v>
      </c>
      <c r="W2816" t="s">
        <v>39</v>
      </c>
      <c r="X2816" s="4">
        <f>IF(bot_orders[[#This Row],[side]]="sell", bot_orders[[#This Row],[accFillSz]]*bot_orders[[#This Row],[avgPx]] + bot_orders[[#This Row],[fee]], -bot_orders[[#This Row],[accFillSz]]*bot_orders[[#This Row],[avgPx]])</f>
        <v>-2.930288</v>
      </c>
      <c r="Y2816" s="4">
        <f>IF(bot_orders[[#This Row],[side]]="buy", bot_orders[[#This Row],[accFillSz]] + bot_orders[[#This Row],[fee]], -bot_orders[[#This Row],[accFillSz]])</f>
        <v>3.72627</v>
      </c>
      <c r="Z2816" s="4">
        <f>IF(bot_orders[[#This Row],[side]]="sell",bot_orders[[#This Row],[accFillSz]]*bot_orders[[#This Row],[avgPx]]+bot_orders[[#This Row],[fee]], 0)</f>
        <v>0</v>
      </c>
      <c r="AA2816" s="4">
        <f>IF(bot_orders[[#This Row],[side]]="sell",-bot_orders[[#This Row],[accFillSz]],bot_orders[[#This Row],[accFillSz]]+bot_orders[[#This Row],[fee]])</f>
        <v>3.72627</v>
      </c>
      <c r="AB2816">
        <v>0</v>
      </c>
      <c r="AC2816" t="s">
        <v>38</v>
      </c>
      <c r="AD2816">
        <v>0</v>
      </c>
      <c r="AE2816" t="s">
        <v>40</v>
      </c>
      <c r="AF2816" t="s">
        <v>41</v>
      </c>
      <c r="AG2816" t="s">
        <v>42</v>
      </c>
      <c r="AH2816" t="s">
        <v>28</v>
      </c>
      <c r="AI2816">
        <v>3.72627</v>
      </c>
      <c r="AJ2816">
        <v>-2.930288</v>
      </c>
    </row>
    <row r="2817" spans="1:36" x14ac:dyDescent="0.3">
      <c r="A2817">
        <v>3842</v>
      </c>
      <c r="B2817" t="s">
        <v>306</v>
      </c>
      <c r="C2817" t="s">
        <v>28</v>
      </c>
      <c r="D2817" t="s">
        <v>29</v>
      </c>
      <c r="E2817" t="s">
        <v>30</v>
      </c>
      <c r="F2817" t="s">
        <v>31</v>
      </c>
      <c r="G2817" t="s">
        <v>11895</v>
      </c>
      <c r="H2817" t="s">
        <v>11914</v>
      </c>
      <c r="I2817" s="4" t="s">
        <v>11915</v>
      </c>
      <c r="J2817" s="1">
        <f>((((bot_orders[[#This Row],[cTime]]/ 1000)+3*3600) / 86400) + DATE(1970,1,1))</f>
        <v>45773.432037361112</v>
      </c>
      <c r="K2817" s="4" t="s">
        <v>11916</v>
      </c>
      <c r="L2817" s="1">
        <f>((((bot_orders[[#This Row],[uTime]]/ 1000)+3*3600) / 86400) + DATE(1970,1,1))</f>
        <v>45773.433677384259</v>
      </c>
      <c r="M2817" t="s">
        <v>34</v>
      </c>
      <c r="N2817" t="s">
        <v>28</v>
      </c>
      <c r="O2817" t="s">
        <v>35</v>
      </c>
      <c r="P2817">
        <v>3.7309999999999999</v>
      </c>
      <c r="Q2817" t="s">
        <v>36</v>
      </c>
      <c r="R2817" t="s">
        <v>37</v>
      </c>
      <c r="S2817">
        <v>0.77439999999999998</v>
      </c>
      <c r="T2817">
        <v>0.77439999999999998</v>
      </c>
      <c r="U2817">
        <v>3.7309999999999999</v>
      </c>
      <c r="V2817">
        <v>-2.3114290999999999E-3</v>
      </c>
      <c r="W2817" t="s">
        <v>38</v>
      </c>
      <c r="X2817" s="4">
        <f>IF(bot_orders[[#This Row],[side]]="sell", bot_orders[[#This Row],[accFillSz]]*bot_orders[[#This Row],[avgPx]] + bot_orders[[#This Row],[fee]], -bot_orders[[#This Row],[accFillSz]]*bot_orders[[#This Row],[avgPx]])</f>
        <v>2.8869749708999999</v>
      </c>
      <c r="Y2817" s="4">
        <f>IF(bot_orders[[#This Row],[side]]="buy", bot_orders[[#This Row],[accFillSz]] + bot_orders[[#This Row],[fee]], -bot_orders[[#This Row],[accFillSz]])</f>
        <v>-3.7309999999999999</v>
      </c>
      <c r="Z2817" s="4">
        <f>IF(bot_orders[[#This Row],[side]]="sell",bot_orders[[#This Row],[accFillSz]]*bot_orders[[#This Row],[avgPx]]+bot_orders[[#This Row],[fee]], 0)</f>
        <v>2.8869749708999999</v>
      </c>
      <c r="AA2817" s="4">
        <f>IF(bot_orders[[#This Row],[side]]="sell",-bot_orders[[#This Row],[accFillSz]],bot_orders[[#This Row],[accFillSz]]+bot_orders[[#This Row],[fee]])</f>
        <v>-3.7309999999999999</v>
      </c>
      <c r="AB2817">
        <v>0</v>
      </c>
      <c r="AC2817" t="s">
        <v>39</v>
      </c>
      <c r="AD2817">
        <v>0</v>
      </c>
      <c r="AE2817" t="s">
        <v>40</v>
      </c>
      <c r="AF2817" t="s">
        <v>41</v>
      </c>
      <c r="AG2817" t="s">
        <v>42</v>
      </c>
      <c r="AH2817" t="s">
        <v>28</v>
      </c>
      <c r="AI2817">
        <v>-3.7309999999999999</v>
      </c>
      <c r="AJ2817">
        <v>2.8869749699999998</v>
      </c>
    </row>
    <row r="2818" spans="1:36" x14ac:dyDescent="0.3">
      <c r="A2818">
        <v>3848</v>
      </c>
      <c r="B2818" t="s">
        <v>306</v>
      </c>
      <c r="C2818" t="s">
        <v>28</v>
      </c>
      <c r="D2818" t="s">
        <v>29</v>
      </c>
      <c r="E2818" t="s">
        <v>30</v>
      </c>
      <c r="F2818" t="s">
        <v>31</v>
      </c>
      <c r="G2818" t="s">
        <v>11931</v>
      </c>
      <c r="H2818" t="s">
        <v>11932</v>
      </c>
      <c r="I2818" s="4" t="s">
        <v>11933</v>
      </c>
      <c r="J2818" s="1">
        <f>((((bot_orders[[#This Row],[cTime]]/ 1000)+3*3600) / 86400) + DATE(1970,1,1))</f>
        <v>45773.433677407404</v>
      </c>
      <c r="K2818" s="4" t="s">
        <v>11934</v>
      </c>
      <c r="L2818" s="1">
        <f>((((bot_orders[[#This Row],[uTime]]/ 1000)+3*3600) / 86400) + DATE(1970,1,1))</f>
        <v>45773.445440312498</v>
      </c>
      <c r="M2818" t="s">
        <v>34</v>
      </c>
      <c r="N2818" t="s">
        <v>28</v>
      </c>
      <c r="O2818" t="s">
        <v>35</v>
      </c>
      <c r="P2818">
        <v>3.734</v>
      </c>
      <c r="Q2818" t="s">
        <v>36</v>
      </c>
      <c r="R2818" t="s">
        <v>55</v>
      </c>
      <c r="S2818">
        <v>0.76939999999999997</v>
      </c>
      <c r="T2818">
        <v>0.76939999999999997</v>
      </c>
      <c r="U2818">
        <v>3.734</v>
      </c>
      <c r="V2818">
        <v>-2.9872000000000002E-3</v>
      </c>
      <c r="W2818" t="s">
        <v>39</v>
      </c>
      <c r="X2818" s="4">
        <f>IF(bot_orders[[#This Row],[side]]="sell", bot_orders[[#This Row],[accFillSz]]*bot_orders[[#This Row],[avgPx]] + bot_orders[[#This Row],[fee]], -bot_orders[[#This Row],[accFillSz]]*bot_orders[[#This Row],[avgPx]])</f>
        <v>-2.8729396</v>
      </c>
      <c r="Y2818" s="4">
        <f>IF(bot_orders[[#This Row],[side]]="buy", bot_orders[[#This Row],[accFillSz]] + bot_orders[[#This Row],[fee]], -bot_orders[[#This Row],[accFillSz]])</f>
        <v>3.7310127999999998</v>
      </c>
      <c r="Z2818" s="4">
        <f>IF(bot_orders[[#This Row],[side]]="sell",bot_orders[[#This Row],[accFillSz]]*bot_orders[[#This Row],[avgPx]]+bot_orders[[#This Row],[fee]], 0)</f>
        <v>0</v>
      </c>
      <c r="AA2818" s="4">
        <f>IF(bot_orders[[#This Row],[side]]="sell",-bot_orders[[#This Row],[accFillSz]],bot_orders[[#This Row],[accFillSz]]+bot_orders[[#This Row],[fee]])</f>
        <v>3.7310127999999998</v>
      </c>
      <c r="AB2818">
        <v>0</v>
      </c>
      <c r="AC2818" t="s">
        <v>38</v>
      </c>
      <c r="AD2818">
        <v>0</v>
      </c>
      <c r="AE2818" t="s">
        <v>40</v>
      </c>
      <c r="AF2818" t="s">
        <v>41</v>
      </c>
      <c r="AG2818" t="s">
        <v>42</v>
      </c>
      <c r="AH2818" t="s">
        <v>28</v>
      </c>
      <c r="AI2818">
        <v>3.7310127999999998</v>
      </c>
      <c r="AJ2818">
        <v>-2.8729396</v>
      </c>
    </row>
    <row r="2819" spans="1:36" x14ac:dyDescent="0.3">
      <c r="A2819">
        <v>3852</v>
      </c>
      <c r="B2819" t="s">
        <v>306</v>
      </c>
      <c r="C2819" t="s">
        <v>28</v>
      </c>
      <c r="D2819" t="s">
        <v>29</v>
      </c>
      <c r="E2819" t="s">
        <v>30</v>
      </c>
      <c r="F2819" t="s">
        <v>31</v>
      </c>
      <c r="G2819" t="s">
        <v>11943</v>
      </c>
      <c r="H2819" t="s">
        <v>11944</v>
      </c>
      <c r="I2819" s="4" t="s">
        <v>11945</v>
      </c>
      <c r="J2819" s="1">
        <f>((((bot_orders[[#This Row],[cTime]]/ 1000)+3*3600) / 86400) + DATE(1970,1,1))</f>
        <v>45773.4573575463</v>
      </c>
      <c r="K2819" s="4" t="s">
        <v>11946</v>
      </c>
      <c r="L2819" s="1">
        <f>((((bot_orders[[#This Row],[uTime]]/ 1000)+3*3600) / 86400) + DATE(1970,1,1))</f>
        <v>45773.457357581021</v>
      </c>
      <c r="M2819" t="s">
        <v>34</v>
      </c>
      <c r="N2819" t="s">
        <v>28</v>
      </c>
      <c r="O2819" t="s">
        <v>268</v>
      </c>
      <c r="P2819">
        <v>22.399000000000001</v>
      </c>
      <c r="Q2819" t="s">
        <v>36</v>
      </c>
      <c r="R2819" t="s">
        <v>37</v>
      </c>
      <c r="S2819">
        <v>0</v>
      </c>
      <c r="T2819">
        <v>0.76819999999999999</v>
      </c>
      <c r="U2819">
        <v>22.399000000000001</v>
      </c>
      <c r="V2819">
        <v>-1.7206911799999999E-2</v>
      </c>
      <c r="W2819" t="s">
        <v>38</v>
      </c>
      <c r="X2819" s="4">
        <f>IF(bot_orders[[#This Row],[side]]="sell", bot_orders[[#This Row],[accFillSz]]*bot_orders[[#This Row],[avgPx]] + bot_orders[[#This Row],[fee]], -bot_orders[[#This Row],[accFillSz]]*bot_orders[[#This Row],[avgPx]])</f>
        <v>17.189704888200001</v>
      </c>
      <c r="Y2819" s="4">
        <f>IF(bot_orders[[#This Row],[side]]="buy", bot_orders[[#This Row],[accFillSz]] + bot_orders[[#This Row],[fee]], -bot_orders[[#This Row],[accFillSz]])</f>
        <v>-22.399000000000001</v>
      </c>
      <c r="Z2819" s="4">
        <f>IF(bot_orders[[#This Row],[side]]="sell",bot_orders[[#This Row],[accFillSz]]*bot_orders[[#This Row],[avgPx]]+bot_orders[[#This Row],[fee]], 0)</f>
        <v>17.189704888200001</v>
      </c>
      <c r="AA2819" s="4">
        <f>IF(bot_orders[[#This Row],[side]]="sell",-bot_orders[[#This Row],[accFillSz]],bot_orders[[#This Row],[accFillSz]]+bot_orders[[#This Row],[fee]])</f>
        <v>-22.399000000000001</v>
      </c>
      <c r="AB2819">
        <v>0</v>
      </c>
      <c r="AC2819" t="s">
        <v>39</v>
      </c>
      <c r="AD2819">
        <v>0</v>
      </c>
      <c r="AE2819" t="s">
        <v>40</v>
      </c>
      <c r="AF2819" t="s">
        <v>41</v>
      </c>
      <c r="AG2819" t="s">
        <v>42</v>
      </c>
      <c r="AH2819" t="s">
        <v>28</v>
      </c>
      <c r="AI2819">
        <v>-22.399000000000001</v>
      </c>
      <c r="AJ2819">
        <v>17.189704890000002</v>
      </c>
    </row>
    <row r="2820" spans="1:36" x14ac:dyDescent="0.3">
      <c r="A2820">
        <v>2302</v>
      </c>
      <c r="B2820" t="s">
        <v>305</v>
      </c>
      <c r="C2820" t="s">
        <v>28</v>
      </c>
      <c r="D2820" t="s">
        <v>29</v>
      </c>
      <c r="E2820" t="s">
        <v>30</v>
      </c>
      <c r="F2820" t="s">
        <v>31</v>
      </c>
      <c r="G2820" t="s">
        <v>153</v>
      </c>
      <c r="H2820" t="s">
        <v>7354</v>
      </c>
      <c r="I2820" s="4" t="s">
        <v>7355</v>
      </c>
      <c r="J2820" s="1">
        <f>((((bot_orders[[#This Row],[cTime]]/ 1000)+3*3600) / 86400) + DATE(1970,1,1))</f>
        <v>45768.84632675926</v>
      </c>
      <c r="K2820" s="4" t="s">
        <v>7356</v>
      </c>
      <c r="L2820" s="1">
        <f>((((bot_orders[[#This Row],[uTime]]/ 1000)+3*3600) / 86400) + DATE(1970,1,1))</f>
        <v>45770.120937025466</v>
      </c>
      <c r="M2820" t="s">
        <v>34</v>
      </c>
      <c r="N2820" t="s">
        <v>28</v>
      </c>
      <c r="O2820" t="s">
        <v>35</v>
      </c>
      <c r="P2820">
        <v>4.0590000000000002</v>
      </c>
      <c r="Q2820" t="s">
        <v>36</v>
      </c>
      <c r="R2820" t="s">
        <v>37</v>
      </c>
      <c r="S2820">
        <v>0.64</v>
      </c>
      <c r="T2820">
        <v>0.64</v>
      </c>
      <c r="U2820">
        <v>4.0590000000000002</v>
      </c>
      <c r="V2820">
        <v>-2.0782079999999998E-3</v>
      </c>
      <c r="W2820" t="s">
        <v>38</v>
      </c>
      <c r="X2820" s="4">
        <f>IF(bot_orders[[#This Row],[side]]="sell", bot_orders[[#This Row],[accFillSz]]*bot_orders[[#This Row],[avgPx]] + bot_orders[[#This Row],[fee]], -bot_orders[[#This Row],[accFillSz]]*bot_orders[[#This Row],[avgPx]])</f>
        <v>2.5956817920000002</v>
      </c>
      <c r="Y2820" s="4">
        <f>IF(bot_orders[[#This Row],[side]]="buy", bot_orders[[#This Row],[accFillSz]] + bot_orders[[#This Row],[fee]], -bot_orders[[#This Row],[accFillSz]])</f>
        <v>-4.0590000000000002</v>
      </c>
      <c r="Z2820" s="4">
        <f>IF(bot_orders[[#This Row],[side]]="sell",bot_orders[[#This Row],[accFillSz]]*bot_orders[[#This Row],[avgPx]]+bot_orders[[#This Row],[fee]], 0)</f>
        <v>2.5956817920000002</v>
      </c>
      <c r="AA2820" s="4">
        <f>IF(bot_orders[[#This Row],[side]]="sell",-bot_orders[[#This Row],[accFillSz]],bot_orders[[#This Row],[accFillSz]]+bot_orders[[#This Row],[fee]])</f>
        <v>-4.0590000000000002</v>
      </c>
      <c r="AB2820">
        <v>0</v>
      </c>
      <c r="AC2820" t="s">
        <v>39</v>
      </c>
      <c r="AD2820">
        <v>0</v>
      </c>
      <c r="AE2820" t="s">
        <v>40</v>
      </c>
      <c r="AF2820" t="s">
        <v>41</v>
      </c>
      <c r="AG2820" t="s">
        <v>42</v>
      </c>
      <c r="AH2820" t="s">
        <v>28</v>
      </c>
      <c r="AI2820">
        <v>-4.0590000000000002</v>
      </c>
      <c r="AJ2820">
        <v>2.59568179</v>
      </c>
    </row>
    <row r="2821" spans="1:36" x14ac:dyDescent="0.3">
      <c r="A2821">
        <v>2303</v>
      </c>
      <c r="B2821" t="s">
        <v>305</v>
      </c>
      <c r="C2821" t="s">
        <v>28</v>
      </c>
      <c r="D2821" t="s">
        <v>29</v>
      </c>
      <c r="E2821" t="s">
        <v>30</v>
      </c>
      <c r="F2821" t="s">
        <v>31</v>
      </c>
      <c r="G2821" t="s">
        <v>165</v>
      </c>
      <c r="H2821" t="s">
        <v>7357</v>
      </c>
      <c r="I2821" s="4" t="s">
        <v>7355</v>
      </c>
      <c r="J2821" s="1">
        <f>((((bot_orders[[#This Row],[cTime]]/ 1000)+3*3600) / 86400) + DATE(1970,1,1))</f>
        <v>45768.84632675926</v>
      </c>
      <c r="K2821" s="4" t="s">
        <v>7358</v>
      </c>
      <c r="L2821" s="1">
        <f>((((bot_orders[[#This Row],[uTime]]/ 1000)+3*3600) / 86400) + DATE(1970,1,1))</f>
        <v>45770.055999097225</v>
      </c>
      <c r="M2821" t="s">
        <v>34</v>
      </c>
      <c r="N2821" t="s">
        <v>28</v>
      </c>
      <c r="O2821" t="s">
        <v>35</v>
      </c>
      <c r="P2821">
        <v>4.0590000000000002</v>
      </c>
      <c r="Q2821" t="s">
        <v>36</v>
      </c>
      <c r="R2821" t="s">
        <v>37</v>
      </c>
      <c r="S2821">
        <v>0.63480000000000003</v>
      </c>
      <c r="T2821">
        <v>0.63480000000000003</v>
      </c>
      <c r="U2821">
        <v>4.0590000000000002</v>
      </c>
      <c r="V2821">
        <v>-2.0613226000000002E-3</v>
      </c>
      <c r="W2821" t="s">
        <v>38</v>
      </c>
      <c r="X2821" s="4">
        <f>IF(bot_orders[[#This Row],[side]]="sell", bot_orders[[#This Row],[accFillSz]]*bot_orders[[#This Row],[avgPx]] + bot_orders[[#This Row],[fee]], -bot_orders[[#This Row],[accFillSz]]*bot_orders[[#This Row],[avgPx]])</f>
        <v>2.5745918774000005</v>
      </c>
      <c r="Y2821" s="4">
        <f>IF(bot_orders[[#This Row],[side]]="buy", bot_orders[[#This Row],[accFillSz]] + bot_orders[[#This Row],[fee]], -bot_orders[[#This Row],[accFillSz]])</f>
        <v>-4.0590000000000002</v>
      </c>
      <c r="Z2821" s="4">
        <f>IF(bot_orders[[#This Row],[side]]="sell",bot_orders[[#This Row],[accFillSz]]*bot_orders[[#This Row],[avgPx]]+bot_orders[[#This Row],[fee]], 0)</f>
        <v>2.5745918774000005</v>
      </c>
      <c r="AA2821" s="4">
        <f>IF(bot_orders[[#This Row],[side]]="sell",-bot_orders[[#This Row],[accFillSz]],bot_orders[[#This Row],[accFillSz]]+bot_orders[[#This Row],[fee]])</f>
        <v>-4.0590000000000002</v>
      </c>
      <c r="AB2821">
        <v>0</v>
      </c>
      <c r="AC2821" t="s">
        <v>39</v>
      </c>
      <c r="AD2821">
        <v>0</v>
      </c>
      <c r="AE2821" t="s">
        <v>40</v>
      </c>
      <c r="AF2821" t="s">
        <v>41</v>
      </c>
      <c r="AG2821" t="s">
        <v>42</v>
      </c>
      <c r="AH2821" t="s">
        <v>28</v>
      </c>
      <c r="AI2821">
        <v>-4.0590000000000002</v>
      </c>
      <c r="AJ2821">
        <v>2.5745918799999998</v>
      </c>
    </row>
    <row r="2822" spans="1:36" x14ac:dyDescent="0.3">
      <c r="A2822">
        <v>2304</v>
      </c>
      <c r="B2822" t="s">
        <v>305</v>
      </c>
      <c r="C2822" t="s">
        <v>28</v>
      </c>
      <c r="D2822" t="s">
        <v>29</v>
      </c>
      <c r="E2822" t="s">
        <v>30</v>
      </c>
      <c r="F2822" t="s">
        <v>31</v>
      </c>
      <c r="G2822" t="s">
        <v>81</v>
      </c>
      <c r="H2822" t="s">
        <v>7359</v>
      </c>
      <c r="I2822" s="4" t="s">
        <v>7355</v>
      </c>
      <c r="J2822" s="1">
        <f>((((bot_orders[[#This Row],[cTime]]/ 1000)+3*3600) / 86400) + DATE(1970,1,1))</f>
        <v>45768.84632675926</v>
      </c>
      <c r="K2822" s="4" t="s">
        <v>7360</v>
      </c>
      <c r="L2822" s="1">
        <f>((((bot_orders[[#This Row],[uTime]]/ 1000)+3*3600) / 86400) + DATE(1970,1,1))</f>
        <v>45770.034596631944</v>
      </c>
      <c r="M2822" t="s">
        <v>34</v>
      </c>
      <c r="N2822" t="s">
        <v>28</v>
      </c>
      <c r="O2822" t="s">
        <v>35</v>
      </c>
      <c r="P2822">
        <v>4.0590000000000002</v>
      </c>
      <c r="Q2822" t="s">
        <v>36</v>
      </c>
      <c r="R2822" t="s">
        <v>37</v>
      </c>
      <c r="S2822">
        <v>0.62970000000000004</v>
      </c>
      <c r="T2822">
        <v>0.62970000000000004</v>
      </c>
      <c r="U2822">
        <v>4.0590000000000002</v>
      </c>
      <c r="V2822">
        <v>-2.0447617999999998E-3</v>
      </c>
      <c r="W2822" t="s">
        <v>38</v>
      </c>
      <c r="X2822" s="4">
        <f>IF(bot_orders[[#This Row],[side]]="sell", bot_orders[[#This Row],[accFillSz]]*bot_orders[[#This Row],[avgPx]] + bot_orders[[#This Row],[fee]], -bot_orders[[#This Row],[accFillSz]]*bot_orders[[#This Row],[avgPx]])</f>
        <v>2.5539075382000003</v>
      </c>
      <c r="Y2822" s="4">
        <f>IF(bot_orders[[#This Row],[side]]="buy", bot_orders[[#This Row],[accFillSz]] + bot_orders[[#This Row],[fee]], -bot_orders[[#This Row],[accFillSz]])</f>
        <v>-4.0590000000000002</v>
      </c>
      <c r="Z2822" s="4">
        <f>IF(bot_orders[[#This Row],[side]]="sell",bot_orders[[#This Row],[accFillSz]]*bot_orders[[#This Row],[avgPx]]+bot_orders[[#This Row],[fee]], 0)</f>
        <v>2.5539075382000003</v>
      </c>
      <c r="AA2822" s="4">
        <f>IF(bot_orders[[#This Row],[side]]="sell",-bot_orders[[#This Row],[accFillSz]],bot_orders[[#This Row],[accFillSz]]+bot_orders[[#This Row],[fee]])</f>
        <v>-4.0590000000000002</v>
      </c>
      <c r="AB2822">
        <v>0</v>
      </c>
      <c r="AC2822" t="s">
        <v>39</v>
      </c>
      <c r="AD2822">
        <v>0</v>
      </c>
      <c r="AE2822" t="s">
        <v>40</v>
      </c>
      <c r="AF2822" t="s">
        <v>41</v>
      </c>
      <c r="AG2822" t="s">
        <v>42</v>
      </c>
      <c r="AH2822" t="s">
        <v>28</v>
      </c>
      <c r="AI2822">
        <v>-4.0590000000000002</v>
      </c>
      <c r="AJ2822">
        <v>2.55390754</v>
      </c>
    </row>
    <row r="2823" spans="1:36" x14ac:dyDescent="0.3">
      <c r="A2823">
        <v>2305</v>
      </c>
      <c r="B2823" t="s">
        <v>305</v>
      </c>
      <c r="C2823" t="s">
        <v>28</v>
      </c>
      <c r="D2823" t="s">
        <v>29</v>
      </c>
      <c r="E2823" t="s">
        <v>30</v>
      </c>
      <c r="F2823" t="s">
        <v>31</v>
      </c>
      <c r="G2823" t="s">
        <v>78</v>
      </c>
      <c r="H2823" t="s">
        <v>7361</v>
      </c>
      <c r="I2823" s="4" t="s">
        <v>7355</v>
      </c>
      <c r="J2823" s="1">
        <f>((((bot_orders[[#This Row],[cTime]]/ 1000)+3*3600) / 86400) + DATE(1970,1,1))</f>
        <v>45768.84632675926</v>
      </c>
      <c r="K2823" s="4" t="s">
        <v>7362</v>
      </c>
      <c r="L2823" s="1">
        <f>((((bot_orders[[#This Row],[uTime]]/ 1000)+3*3600) / 86400) + DATE(1970,1,1))</f>
        <v>45768.942595092594</v>
      </c>
      <c r="M2823" t="s">
        <v>34</v>
      </c>
      <c r="N2823" t="s">
        <v>28</v>
      </c>
      <c r="O2823" t="s">
        <v>35</v>
      </c>
      <c r="P2823">
        <v>4.0419999999999998</v>
      </c>
      <c r="Q2823" t="s">
        <v>36</v>
      </c>
      <c r="R2823" t="s">
        <v>37</v>
      </c>
      <c r="S2823">
        <v>0.62460000000000004</v>
      </c>
      <c r="T2823">
        <v>0.62460000000000004</v>
      </c>
      <c r="U2823">
        <v>4.0419999999999998</v>
      </c>
      <c r="V2823">
        <v>-2.0197065999999998E-3</v>
      </c>
      <c r="W2823" t="s">
        <v>38</v>
      </c>
      <c r="X2823" s="4">
        <f>IF(bot_orders[[#This Row],[side]]="sell", bot_orders[[#This Row],[accFillSz]]*bot_orders[[#This Row],[avgPx]] + bot_orders[[#This Row],[fee]], -bot_orders[[#This Row],[accFillSz]]*bot_orders[[#This Row],[avgPx]])</f>
        <v>2.5226134934000002</v>
      </c>
      <c r="Y2823" s="4">
        <f>IF(bot_orders[[#This Row],[side]]="buy", bot_orders[[#This Row],[accFillSz]] + bot_orders[[#This Row],[fee]], -bot_orders[[#This Row],[accFillSz]])</f>
        <v>-4.0419999999999998</v>
      </c>
      <c r="Z2823" s="4">
        <f>IF(bot_orders[[#This Row],[side]]="sell",bot_orders[[#This Row],[accFillSz]]*bot_orders[[#This Row],[avgPx]]+bot_orders[[#This Row],[fee]], 0)</f>
        <v>2.5226134934000002</v>
      </c>
      <c r="AA2823" s="4">
        <f>IF(bot_orders[[#This Row],[side]]="sell",-bot_orders[[#This Row],[accFillSz]],bot_orders[[#This Row],[accFillSz]]+bot_orders[[#This Row],[fee]])</f>
        <v>-4.0419999999999998</v>
      </c>
      <c r="AB2823">
        <v>0</v>
      </c>
      <c r="AC2823" t="s">
        <v>39</v>
      </c>
      <c r="AD2823">
        <v>0</v>
      </c>
      <c r="AE2823" t="s">
        <v>40</v>
      </c>
      <c r="AF2823" t="s">
        <v>41</v>
      </c>
      <c r="AG2823" t="s">
        <v>42</v>
      </c>
      <c r="AH2823" t="s">
        <v>28</v>
      </c>
      <c r="AI2823">
        <v>-4.0419999999999998</v>
      </c>
      <c r="AJ2823">
        <v>2.5226134899999999</v>
      </c>
    </row>
    <row r="2824" spans="1:36" x14ac:dyDescent="0.3">
      <c r="A2824">
        <v>2306</v>
      </c>
      <c r="B2824" t="s">
        <v>305</v>
      </c>
      <c r="C2824" t="s">
        <v>28</v>
      </c>
      <c r="D2824" t="s">
        <v>29</v>
      </c>
      <c r="E2824" t="s">
        <v>30</v>
      </c>
      <c r="F2824" t="s">
        <v>31</v>
      </c>
      <c r="G2824" t="s">
        <v>62</v>
      </c>
      <c r="H2824" t="s">
        <v>7363</v>
      </c>
      <c r="I2824" s="4" t="s">
        <v>7355</v>
      </c>
      <c r="J2824" s="1">
        <f>((((bot_orders[[#This Row],[cTime]]/ 1000)+3*3600) / 86400) + DATE(1970,1,1))</f>
        <v>45768.84632675926</v>
      </c>
      <c r="K2824" s="4" t="s">
        <v>7364</v>
      </c>
      <c r="L2824" s="1">
        <f>((((bot_orders[[#This Row],[uTime]]/ 1000)+3*3600) / 86400) + DATE(1970,1,1))</f>
        <v>45768.850611863425</v>
      </c>
      <c r="M2824" t="s">
        <v>34</v>
      </c>
      <c r="N2824" t="s">
        <v>28</v>
      </c>
      <c r="O2824" t="s">
        <v>35</v>
      </c>
      <c r="P2824">
        <v>4.0590000000000002</v>
      </c>
      <c r="Q2824" t="s">
        <v>36</v>
      </c>
      <c r="R2824" t="s">
        <v>55</v>
      </c>
      <c r="S2824">
        <v>0.6</v>
      </c>
      <c r="T2824">
        <v>0.6</v>
      </c>
      <c r="U2824">
        <v>4.0590000000000002</v>
      </c>
      <c r="V2824">
        <v>-3.2472E-3</v>
      </c>
      <c r="W2824" t="s">
        <v>39</v>
      </c>
      <c r="X2824" s="4">
        <f>IF(bot_orders[[#This Row],[side]]="sell", bot_orders[[#This Row],[accFillSz]]*bot_orders[[#This Row],[avgPx]] + bot_orders[[#This Row],[fee]], -bot_orders[[#This Row],[accFillSz]]*bot_orders[[#This Row],[avgPx]])</f>
        <v>-2.4354</v>
      </c>
      <c r="Y2824" s="4">
        <f>IF(bot_orders[[#This Row],[side]]="buy", bot_orders[[#This Row],[accFillSz]] + bot_orders[[#This Row],[fee]], -bot_orders[[#This Row],[accFillSz]])</f>
        <v>4.0557528000000005</v>
      </c>
      <c r="Z2824" s="4">
        <f>IF(bot_orders[[#This Row],[side]]="sell",bot_orders[[#This Row],[accFillSz]]*bot_orders[[#This Row],[avgPx]]+bot_orders[[#This Row],[fee]], 0)</f>
        <v>0</v>
      </c>
      <c r="AA2824" s="4">
        <f>IF(bot_orders[[#This Row],[side]]="sell",-bot_orders[[#This Row],[accFillSz]],bot_orders[[#This Row],[accFillSz]]+bot_orders[[#This Row],[fee]])</f>
        <v>4.0557528000000005</v>
      </c>
      <c r="AB2824">
        <v>0</v>
      </c>
      <c r="AC2824" t="s">
        <v>38</v>
      </c>
      <c r="AD2824">
        <v>0</v>
      </c>
      <c r="AE2824" t="s">
        <v>40</v>
      </c>
      <c r="AF2824" t="s">
        <v>41</v>
      </c>
      <c r="AG2824" t="s">
        <v>42</v>
      </c>
      <c r="AH2824" t="s">
        <v>28</v>
      </c>
      <c r="AI2824">
        <v>4.0557527999999996</v>
      </c>
      <c r="AJ2824">
        <v>-2.4354</v>
      </c>
    </row>
    <row r="2825" spans="1:36" x14ac:dyDescent="0.3">
      <c r="A2825">
        <v>2307</v>
      </c>
      <c r="B2825" t="s">
        <v>305</v>
      </c>
      <c r="C2825" t="s">
        <v>28</v>
      </c>
      <c r="D2825" t="s">
        <v>29</v>
      </c>
      <c r="E2825" t="s">
        <v>30</v>
      </c>
      <c r="F2825" t="s">
        <v>31</v>
      </c>
      <c r="G2825" t="s">
        <v>68</v>
      </c>
      <c r="H2825" t="s">
        <v>7365</v>
      </c>
      <c r="I2825" s="4" t="s">
        <v>7355</v>
      </c>
      <c r="J2825" s="1">
        <f>((((bot_orders[[#This Row],[cTime]]/ 1000)+3*3600) / 86400) + DATE(1970,1,1))</f>
        <v>45768.84632675926</v>
      </c>
      <c r="K2825" s="4" t="s">
        <v>7366</v>
      </c>
      <c r="L2825" s="1">
        <f>((((bot_orders[[#This Row],[uTime]]/ 1000)+3*3600) / 86400) + DATE(1970,1,1))</f>
        <v>45768.850012187497</v>
      </c>
      <c r="M2825" t="s">
        <v>34</v>
      </c>
      <c r="N2825" t="s">
        <v>28</v>
      </c>
      <c r="O2825" t="s">
        <v>35</v>
      </c>
      <c r="P2825">
        <v>4.0590000000000002</v>
      </c>
      <c r="Q2825" t="s">
        <v>36</v>
      </c>
      <c r="R2825" t="s">
        <v>55</v>
      </c>
      <c r="S2825">
        <v>0.6048</v>
      </c>
      <c r="T2825">
        <v>0.6048</v>
      </c>
      <c r="U2825">
        <v>4.0590000000000002</v>
      </c>
      <c r="V2825">
        <v>-3.2472E-3</v>
      </c>
      <c r="W2825" t="s">
        <v>39</v>
      </c>
      <c r="X2825" s="4">
        <f>IF(bot_orders[[#This Row],[side]]="sell", bot_orders[[#This Row],[accFillSz]]*bot_orders[[#This Row],[avgPx]] + bot_orders[[#This Row],[fee]], -bot_orders[[#This Row],[accFillSz]]*bot_orders[[#This Row],[avgPx]])</f>
        <v>-2.4548832000000003</v>
      </c>
      <c r="Y2825" s="4">
        <f>IF(bot_orders[[#This Row],[side]]="buy", bot_orders[[#This Row],[accFillSz]] + bot_orders[[#This Row],[fee]], -bot_orders[[#This Row],[accFillSz]])</f>
        <v>4.0557528000000005</v>
      </c>
      <c r="Z2825" s="4">
        <f>IF(bot_orders[[#This Row],[side]]="sell",bot_orders[[#This Row],[accFillSz]]*bot_orders[[#This Row],[avgPx]]+bot_orders[[#This Row],[fee]], 0)</f>
        <v>0</v>
      </c>
      <c r="AA2825" s="4">
        <f>IF(bot_orders[[#This Row],[side]]="sell",-bot_orders[[#This Row],[accFillSz]],bot_orders[[#This Row],[accFillSz]]+bot_orders[[#This Row],[fee]])</f>
        <v>4.0557528000000005</v>
      </c>
      <c r="AB2825">
        <v>0</v>
      </c>
      <c r="AC2825" t="s">
        <v>38</v>
      </c>
      <c r="AD2825">
        <v>0</v>
      </c>
      <c r="AE2825" t="s">
        <v>40</v>
      </c>
      <c r="AF2825" t="s">
        <v>41</v>
      </c>
      <c r="AG2825" t="s">
        <v>42</v>
      </c>
      <c r="AH2825" t="s">
        <v>28</v>
      </c>
      <c r="AI2825">
        <v>4.0557527999999996</v>
      </c>
      <c r="AJ2825">
        <v>-2.4548831999999998</v>
      </c>
    </row>
    <row r="2826" spans="1:36" x14ac:dyDescent="0.3">
      <c r="A2826">
        <v>2308</v>
      </c>
      <c r="B2826" t="s">
        <v>305</v>
      </c>
      <c r="C2826" t="s">
        <v>28</v>
      </c>
      <c r="D2826" t="s">
        <v>29</v>
      </c>
      <c r="E2826" t="s">
        <v>30</v>
      </c>
      <c r="F2826" t="s">
        <v>31</v>
      </c>
      <c r="G2826" t="s">
        <v>66</v>
      </c>
      <c r="H2826" t="s">
        <v>7367</v>
      </c>
      <c r="I2826" s="4" t="s">
        <v>7355</v>
      </c>
      <c r="J2826" s="1">
        <f>((((bot_orders[[#This Row],[cTime]]/ 1000)+3*3600) / 86400) + DATE(1970,1,1))</f>
        <v>45768.84632675926</v>
      </c>
      <c r="K2826" s="4" t="s">
        <v>7368</v>
      </c>
      <c r="L2826" s="1">
        <f>((((bot_orders[[#This Row],[uTime]]/ 1000)+3*3600) / 86400) + DATE(1970,1,1))</f>
        <v>45768.847484398153</v>
      </c>
      <c r="M2826" t="s">
        <v>34</v>
      </c>
      <c r="N2826" t="s">
        <v>28</v>
      </c>
      <c r="O2826" t="s">
        <v>35</v>
      </c>
      <c r="P2826">
        <v>4.0590000000000002</v>
      </c>
      <c r="Q2826" t="s">
        <v>36</v>
      </c>
      <c r="R2826" t="s">
        <v>55</v>
      </c>
      <c r="S2826">
        <v>0.60970000000000002</v>
      </c>
      <c r="T2826">
        <v>0.60970000000000002</v>
      </c>
      <c r="U2826">
        <v>4.0590000000000002</v>
      </c>
      <c r="V2826">
        <v>-3.2472E-3</v>
      </c>
      <c r="W2826" t="s">
        <v>39</v>
      </c>
      <c r="X2826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826" s="4">
        <f>IF(bot_orders[[#This Row],[side]]="buy", bot_orders[[#This Row],[accFillSz]] + bot_orders[[#This Row],[fee]], -bot_orders[[#This Row],[accFillSz]])</f>
        <v>4.0557528000000005</v>
      </c>
      <c r="Z2826" s="4">
        <f>IF(bot_orders[[#This Row],[side]]="sell",bot_orders[[#This Row],[accFillSz]]*bot_orders[[#This Row],[avgPx]]+bot_orders[[#This Row],[fee]], 0)</f>
        <v>0</v>
      </c>
      <c r="AA2826" s="4">
        <f>IF(bot_orders[[#This Row],[side]]="sell",-bot_orders[[#This Row],[accFillSz]],bot_orders[[#This Row],[accFillSz]]+bot_orders[[#This Row],[fee]])</f>
        <v>4.0557528000000005</v>
      </c>
      <c r="AB2826">
        <v>0</v>
      </c>
      <c r="AC2826" t="s">
        <v>38</v>
      </c>
      <c r="AD2826">
        <v>0</v>
      </c>
      <c r="AE2826" t="s">
        <v>40</v>
      </c>
      <c r="AF2826" t="s">
        <v>41</v>
      </c>
      <c r="AG2826" t="s">
        <v>42</v>
      </c>
      <c r="AH2826" t="s">
        <v>28</v>
      </c>
      <c r="AI2826">
        <v>4.0557527999999996</v>
      </c>
      <c r="AJ2826">
        <v>-2.4747723000000001</v>
      </c>
    </row>
    <row r="2827" spans="1:36" x14ac:dyDescent="0.3">
      <c r="A2827">
        <v>2309</v>
      </c>
      <c r="B2827" t="s">
        <v>305</v>
      </c>
      <c r="C2827" t="s">
        <v>28</v>
      </c>
      <c r="D2827" t="s">
        <v>29</v>
      </c>
      <c r="E2827" t="s">
        <v>30</v>
      </c>
      <c r="F2827" t="s">
        <v>31</v>
      </c>
      <c r="G2827" t="s">
        <v>64</v>
      </c>
      <c r="H2827" t="s">
        <v>7369</v>
      </c>
      <c r="I2827" s="4" t="s">
        <v>7355</v>
      </c>
      <c r="J2827" s="1">
        <f>((((bot_orders[[#This Row],[cTime]]/ 1000)+3*3600) / 86400) + DATE(1970,1,1))</f>
        <v>45768.84632675926</v>
      </c>
      <c r="K2827" s="4" t="s">
        <v>7370</v>
      </c>
      <c r="L2827" s="1">
        <f>((((bot_orders[[#This Row],[uTime]]/ 1000)+3*3600) / 86400) + DATE(1970,1,1))</f>
        <v>45768.846326793981</v>
      </c>
      <c r="M2827" t="s">
        <v>34</v>
      </c>
      <c r="N2827" t="s">
        <v>28</v>
      </c>
      <c r="O2827" t="s">
        <v>35</v>
      </c>
      <c r="P2827">
        <v>4.0590000000000002</v>
      </c>
      <c r="Q2827" t="s">
        <v>36</v>
      </c>
      <c r="R2827" t="s">
        <v>55</v>
      </c>
      <c r="S2827">
        <v>0.61460000000000004</v>
      </c>
      <c r="T2827">
        <v>0.61170000000000002</v>
      </c>
      <c r="U2827">
        <v>4.0590000000000002</v>
      </c>
      <c r="V2827">
        <v>-4.0590000000000001E-3</v>
      </c>
      <c r="W2827" t="s">
        <v>39</v>
      </c>
      <c r="X2827" s="4">
        <f>IF(bot_orders[[#This Row],[side]]="sell", bot_orders[[#This Row],[accFillSz]]*bot_orders[[#This Row],[avgPx]] + bot_orders[[#This Row],[fee]], -bot_orders[[#This Row],[accFillSz]]*bot_orders[[#This Row],[avgPx]])</f>
        <v>-2.4828903000000002</v>
      </c>
      <c r="Y2827" s="4">
        <f>IF(bot_orders[[#This Row],[side]]="buy", bot_orders[[#This Row],[accFillSz]] + bot_orders[[#This Row],[fee]], -bot_orders[[#This Row],[accFillSz]])</f>
        <v>4.0549410000000004</v>
      </c>
      <c r="Z2827" s="4">
        <f>IF(bot_orders[[#This Row],[side]]="sell",bot_orders[[#This Row],[accFillSz]]*bot_orders[[#This Row],[avgPx]]+bot_orders[[#This Row],[fee]], 0)</f>
        <v>0</v>
      </c>
      <c r="AA2827" s="4">
        <f>IF(bot_orders[[#This Row],[side]]="sell",-bot_orders[[#This Row],[accFillSz]],bot_orders[[#This Row],[accFillSz]]+bot_orders[[#This Row],[fee]])</f>
        <v>4.0549410000000004</v>
      </c>
      <c r="AB2827">
        <v>0</v>
      </c>
      <c r="AC2827" t="s">
        <v>38</v>
      </c>
      <c r="AD2827">
        <v>0</v>
      </c>
      <c r="AE2827" t="s">
        <v>40</v>
      </c>
      <c r="AF2827" t="s">
        <v>41</v>
      </c>
      <c r="AG2827" t="s">
        <v>42</v>
      </c>
      <c r="AH2827" t="s">
        <v>28</v>
      </c>
      <c r="AI2827">
        <v>4.0549410000000004</v>
      </c>
      <c r="AJ2827">
        <v>-2.4828903000000002</v>
      </c>
    </row>
    <row r="2828" spans="1:36" x14ac:dyDescent="0.3">
      <c r="A2828">
        <v>2310</v>
      </c>
      <c r="B2828" t="s">
        <v>305</v>
      </c>
      <c r="C2828" t="s">
        <v>28</v>
      </c>
      <c r="D2828" t="s">
        <v>29</v>
      </c>
      <c r="E2828" t="s">
        <v>30</v>
      </c>
      <c r="F2828" t="s">
        <v>31</v>
      </c>
      <c r="G2828" t="s">
        <v>64</v>
      </c>
      <c r="H2828" t="s">
        <v>7371</v>
      </c>
      <c r="I2828" s="4" t="s">
        <v>7372</v>
      </c>
      <c r="J2828" s="1">
        <f>((((bot_orders[[#This Row],[cTime]]/ 1000)+3*3600) / 86400) + DATE(1970,1,1))</f>
        <v>45768.846326817133</v>
      </c>
      <c r="K2828" s="4" t="s">
        <v>7373</v>
      </c>
      <c r="L2828" s="1">
        <f>((((bot_orders[[#This Row],[uTime]]/ 1000)+3*3600) / 86400) + DATE(1970,1,1))</f>
        <v>45768.940068043979</v>
      </c>
      <c r="M2828" t="s">
        <v>34</v>
      </c>
      <c r="N2828" t="s">
        <v>28</v>
      </c>
      <c r="O2828" t="s">
        <v>35</v>
      </c>
      <c r="P2828">
        <v>4.0540000000000003</v>
      </c>
      <c r="Q2828" t="s">
        <v>36</v>
      </c>
      <c r="R2828" t="s">
        <v>37</v>
      </c>
      <c r="S2828">
        <v>0.61960000000000004</v>
      </c>
      <c r="T2828">
        <v>0.61960000000000004</v>
      </c>
      <c r="U2828">
        <v>4.0540000000000003</v>
      </c>
      <c r="V2828">
        <v>-2.0094866999999998E-3</v>
      </c>
      <c r="W2828" t="s">
        <v>38</v>
      </c>
      <c r="X2828" s="4">
        <f>IF(bot_orders[[#This Row],[side]]="sell", bot_orders[[#This Row],[accFillSz]]*bot_orders[[#This Row],[avgPx]] + bot_orders[[#This Row],[fee]], -bot_orders[[#This Row],[accFillSz]]*bot_orders[[#This Row],[avgPx]])</f>
        <v>2.5098489133000004</v>
      </c>
      <c r="Y2828" s="4">
        <f>IF(bot_orders[[#This Row],[side]]="buy", bot_orders[[#This Row],[accFillSz]] + bot_orders[[#This Row],[fee]], -bot_orders[[#This Row],[accFillSz]])</f>
        <v>-4.0540000000000003</v>
      </c>
      <c r="Z2828" s="4">
        <f>IF(bot_orders[[#This Row],[side]]="sell",bot_orders[[#This Row],[accFillSz]]*bot_orders[[#This Row],[avgPx]]+bot_orders[[#This Row],[fee]], 0)</f>
        <v>2.5098489133000004</v>
      </c>
      <c r="AA2828" s="4">
        <f>IF(bot_orders[[#This Row],[side]]="sell",-bot_orders[[#This Row],[accFillSz]],bot_orders[[#This Row],[accFillSz]]+bot_orders[[#This Row],[fee]])</f>
        <v>-4.0540000000000003</v>
      </c>
      <c r="AB2828">
        <v>0</v>
      </c>
      <c r="AC2828" t="s">
        <v>39</v>
      </c>
      <c r="AD2828">
        <v>0</v>
      </c>
      <c r="AE2828" t="s">
        <v>40</v>
      </c>
      <c r="AF2828" t="s">
        <v>41</v>
      </c>
      <c r="AG2828" t="s">
        <v>42</v>
      </c>
      <c r="AH2828" t="s">
        <v>28</v>
      </c>
      <c r="AI2828">
        <v>-4.0540000000000003</v>
      </c>
      <c r="AJ2828">
        <v>2.5098489100000001</v>
      </c>
    </row>
    <row r="2829" spans="1:36" x14ac:dyDescent="0.3">
      <c r="A2829">
        <v>2311</v>
      </c>
      <c r="B2829" t="s">
        <v>305</v>
      </c>
      <c r="C2829" t="s">
        <v>28</v>
      </c>
      <c r="D2829" t="s">
        <v>29</v>
      </c>
      <c r="E2829" t="s">
        <v>30</v>
      </c>
      <c r="F2829" t="s">
        <v>31</v>
      </c>
      <c r="G2829" t="s">
        <v>66</v>
      </c>
      <c r="H2829" t="s">
        <v>7374</v>
      </c>
      <c r="I2829" s="4" t="s">
        <v>7375</v>
      </c>
      <c r="J2829" s="1">
        <f>((((bot_orders[[#This Row],[cTime]]/ 1000)+3*3600) / 86400) + DATE(1970,1,1))</f>
        <v>45768.847484421298</v>
      </c>
      <c r="K2829" s="4" t="s">
        <v>7376</v>
      </c>
      <c r="L2829" s="1">
        <f>((((bot_orders[[#This Row],[uTime]]/ 1000)+3*3600) / 86400) + DATE(1970,1,1))</f>
        <v>45768.935068125</v>
      </c>
      <c r="M2829" t="s">
        <v>34</v>
      </c>
      <c r="N2829" t="s">
        <v>28</v>
      </c>
      <c r="O2829" t="s">
        <v>35</v>
      </c>
      <c r="P2829">
        <v>4.0549999999999997</v>
      </c>
      <c r="Q2829" t="s">
        <v>36</v>
      </c>
      <c r="R2829" t="s">
        <v>37</v>
      </c>
      <c r="S2829">
        <v>0.61460000000000004</v>
      </c>
      <c r="T2829">
        <v>0.61460000000000004</v>
      </c>
      <c r="U2829">
        <v>4.0549999999999997</v>
      </c>
      <c r="V2829">
        <v>-1.9937624000000002E-3</v>
      </c>
      <c r="W2829" t="s">
        <v>38</v>
      </c>
      <c r="X2829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829" s="4">
        <f>IF(bot_orders[[#This Row],[side]]="buy", bot_orders[[#This Row],[accFillSz]] + bot_orders[[#This Row],[fee]], -bot_orders[[#This Row],[accFillSz]])</f>
        <v>-4.0549999999999997</v>
      </c>
      <c r="Z2829" s="4">
        <f>IF(bot_orders[[#This Row],[side]]="sell",bot_orders[[#This Row],[accFillSz]]*bot_orders[[#This Row],[avgPx]]+bot_orders[[#This Row],[fee]], 0)</f>
        <v>2.4902092375999998</v>
      </c>
      <c r="AA2829" s="4">
        <f>IF(bot_orders[[#This Row],[side]]="sell",-bot_orders[[#This Row],[accFillSz]],bot_orders[[#This Row],[accFillSz]]+bot_orders[[#This Row],[fee]])</f>
        <v>-4.0549999999999997</v>
      </c>
      <c r="AB2829">
        <v>0</v>
      </c>
      <c r="AC2829" t="s">
        <v>39</v>
      </c>
      <c r="AD2829">
        <v>0</v>
      </c>
      <c r="AE2829" t="s">
        <v>40</v>
      </c>
      <c r="AF2829" t="s">
        <v>41</v>
      </c>
      <c r="AG2829" t="s">
        <v>42</v>
      </c>
      <c r="AH2829" t="s">
        <v>28</v>
      </c>
      <c r="AI2829">
        <v>-4.0549999999999997</v>
      </c>
      <c r="AJ2829">
        <v>2.49020924</v>
      </c>
    </row>
    <row r="2830" spans="1:36" x14ac:dyDescent="0.3">
      <c r="A2830">
        <v>2312</v>
      </c>
      <c r="B2830" t="s">
        <v>305</v>
      </c>
      <c r="C2830" t="s">
        <v>28</v>
      </c>
      <c r="D2830" t="s">
        <v>29</v>
      </c>
      <c r="E2830" t="s">
        <v>30</v>
      </c>
      <c r="F2830" t="s">
        <v>31</v>
      </c>
      <c r="G2830" t="s">
        <v>68</v>
      </c>
      <c r="H2830" t="s">
        <v>7377</v>
      </c>
      <c r="I2830" s="4" t="s">
        <v>7378</v>
      </c>
      <c r="J2830" s="1">
        <f>((((bot_orders[[#This Row],[cTime]]/ 1000)+3*3600) / 86400) + DATE(1970,1,1))</f>
        <v>45768.850012210649</v>
      </c>
      <c r="K2830" s="4" t="s">
        <v>7379</v>
      </c>
      <c r="L2830" s="1">
        <f>((((bot_orders[[#This Row],[uTime]]/ 1000)+3*3600) / 86400) + DATE(1970,1,1))</f>
        <v>45768.931579351854</v>
      </c>
      <c r="M2830" t="s">
        <v>34</v>
      </c>
      <c r="N2830" t="s">
        <v>28</v>
      </c>
      <c r="O2830" t="s">
        <v>35</v>
      </c>
      <c r="P2830">
        <v>4.0549999999999997</v>
      </c>
      <c r="Q2830" t="s">
        <v>36</v>
      </c>
      <c r="R2830" t="s">
        <v>37</v>
      </c>
      <c r="S2830">
        <v>0.60970000000000002</v>
      </c>
      <c r="T2830">
        <v>0.60970000000000002</v>
      </c>
      <c r="U2830">
        <v>4.0549999999999997</v>
      </c>
      <c r="V2830">
        <v>-1.9778667999999998E-3</v>
      </c>
      <c r="W2830" t="s">
        <v>38</v>
      </c>
      <c r="X2830" s="4">
        <f>IF(bot_orders[[#This Row],[side]]="sell", bot_orders[[#This Row],[accFillSz]]*bot_orders[[#This Row],[avgPx]] + bot_orders[[#This Row],[fee]], -bot_orders[[#This Row],[accFillSz]]*bot_orders[[#This Row],[avgPx]])</f>
        <v>2.4703556332000001</v>
      </c>
      <c r="Y2830" s="4">
        <f>IF(bot_orders[[#This Row],[side]]="buy", bot_orders[[#This Row],[accFillSz]] + bot_orders[[#This Row],[fee]], -bot_orders[[#This Row],[accFillSz]])</f>
        <v>-4.0549999999999997</v>
      </c>
      <c r="Z2830" s="4">
        <f>IF(bot_orders[[#This Row],[side]]="sell",bot_orders[[#This Row],[accFillSz]]*bot_orders[[#This Row],[avgPx]]+bot_orders[[#This Row],[fee]], 0)</f>
        <v>2.4703556332000001</v>
      </c>
      <c r="AA2830" s="4">
        <f>IF(bot_orders[[#This Row],[side]]="sell",-bot_orders[[#This Row],[accFillSz]],bot_orders[[#This Row],[accFillSz]]+bot_orders[[#This Row],[fee]])</f>
        <v>-4.0549999999999997</v>
      </c>
      <c r="AB2830">
        <v>0</v>
      </c>
      <c r="AC2830" t="s">
        <v>39</v>
      </c>
      <c r="AD2830">
        <v>0</v>
      </c>
      <c r="AE2830" t="s">
        <v>40</v>
      </c>
      <c r="AF2830" t="s">
        <v>41</v>
      </c>
      <c r="AG2830" t="s">
        <v>42</v>
      </c>
      <c r="AH2830" t="s">
        <v>28</v>
      </c>
      <c r="AI2830">
        <v>-4.0549999999999997</v>
      </c>
      <c r="AJ2830">
        <v>2.4703556299999998</v>
      </c>
    </row>
    <row r="2831" spans="1:36" x14ac:dyDescent="0.3">
      <c r="A2831">
        <v>2313</v>
      </c>
      <c r="B2831" t="s">
        <v>305</v>
      </c>
      <c r="C2831" t="s">
        <v>28</v>
      </c>
      <c r="D2831" t="s">
        <v>29</v>
      </c>
      <c r="E2831" t="s">
        <v>30</v>
      </c>
      <c r="F2831" t="s">
        <v>31</v>
      </c>
      <c r="G2831" t="s">
        <v>62</v>
      </c>
      <c r="H2831" t="s">
        <v>7380</v>
      </c>
      <c r="I2831" s="4" t="s">
        <v>7381</v>
      </c>
      <c r="J2831" s="1">
        <f>((((bot_orders[[#This Row],[cTime]]/ 1000)+3*3600) / 86400) + DATE(1970,1,1))</f>
        <v>45768.850611886577</v>
      </c>
      <c r="K2831" s="4" t="s">
        <v>7382</v>
      </c>
      <c r="L2831" s="1">
        <f>((((bot_orders[[#This Row],[uTime]]/ 1000)+3*3600) / 86400) + DATE(1970,1,1))</f>
        <v>45768.851288368052</v>
      </c>
      <c r="M2831" t="s">
        <v>34</v>
      </c>
      <c r="N2831" t="s">
        <v>28</v>
      </c>
      <c r="O2831" t="s">
        <v>35</v>
      </c>
      <c r="P2831">
        <v>4.0549999999999997</v>
      </c>
      <c r="Q2831" t="s">
        <v>36</v>
      </c>
      <c r="R2831" t="s">
        <v>37</v>
      </c>
      <c r="S2831">
        <v>0.6048</v>
      </c>
      <c r="T2831">
        <v>0.6048</v>
      </c>
      <c r="U2831">
        <v>4.0549999999999997</v>
      </c>
      <c r="V2831">
        <v>-1.9619711999999999E-3</v>
      </c>
      <c r="W2831" t="s">
        <v>38</v>
      </c>
      <c r="X2831" s="4">
        <f>IF(bot_orders[[#This Row],[side]]="sell", bot_orders[[#This Row],[accFillSz]]*bot_orders[[#This Row],[avgPx]] + bot_orders[[#This Row],[fee]], -bot_orders[[#This Row],[accFillSz]]*bot_orders[[#This Row],[avgPx]])</f>
        <v>2.4505020287999999</v>
      </c>
      <c r="Y2831" s="4">
        <f>IF(bot_orders[[#This Row],[side]]="buy", bot_orders[[#This Row],[accFillSz]] + bot_orders[[#This Row],[fee]], -bot_orders[[#This Row],[accFillSz]])</f>
        <v>-4.0549999999999997</v>
      </c>
      <c r="Z2831" s="4">
        <f>IF(bot_orders[[#This Row],[side]]="sell",bot_orders[[#This Row],[accFillSz]]*bot_orders[[#This Row],[avgPx]]+bot_orders[[#This Row],[fee]], 0)</f>
        <v>2.4505020287999999</v>
      </c>
      <c r="AA2831" s="4">
        <f>IF(bot_orders[[#This Row],[side]]="sell",-bot_orders[[#This Row],[accFillSz]],bot_orders[[#This Row],[accFillSz]]+bot_orders[[#This Row],[fee]])</f>
        <v>-4.0549999999999997</v>
      </c>
      <c r="AB2831">
        <v>0</v>
      </c>
      <c r="AC2831" t="s">
        <v>39</v>
      </c>
      <c r="AD2831">
        <v>0</v>
      </c>
      <c r="AE2831" t="s">
        <v>40</v>
      </c>
      <c r="AF2831" t="s">
        <v>41</v>
      </c>
      <c r="AG2831" t="s">
        <v>42</v>
      </c>
      <c r="AH2831" t="s">
        <v>28</v>
      </c>
      <c r="AI2831">
        <v>-4.0549999999999997</v>
      </c>
      <c r="AJ2831">
        <v>2.45050203</v>
      </c>
    </row>
    <row r="2832" spans="1:36" x14ac:dyDescent="0.3">
      <c r="A2832">
        <v>2314</v>
      </c>
      <c r="B2832" t="s">
        <v>305</v>
      </c>
      <c r="C2832" t="s">
        <v>28</v>
      </c>
      <c r="D2832" t="s">
        <v>29</v>
      </c>
      <c r="E2832" t="s">
        <v>30</v>
      </c>
      <c r="F2832" t="s">
        <v>31</v>
      </c>
      <c r="G2832" t="s">
        <v>73</v>
      </c>
      <c r="H2832" t="s">
        <v>7383</v>
      </c>
      <c r="I2832" s="4" t="s">
        <v>7384</v>
      </c>
      <c r="J2832" s="1">
        <f>((((bot_orders[[#This Row],[cTime]]/ 1000)+3*3600) / 86400) + DATE(1970,1,1))</f>
        <v>45768.85128840278</v>
      </c>
      <c r="K2832" s="4" t="s">
        <v>7385</v>
      </c>
      <c r="L2832" s="1">
        <f>((((bot_orders[[#This Row],[uTime]]/ 1000)+3*3600) / 86400) + DATE(1970,1,1))</f>
        <v>45768.856651782407</v>
      </c>
      <c r="M2832" t="s">
        <v>34</v>
      </c>
      <c r="N2832" t="s">
        <v>28</v>
      </c>
      <c r="O2832" t="s">
        <v>35</v>
      </c>
      <c r="P2832">
        <v>4.0590000000000002</v>
      </c>
      <c r="Q2832" t="s">
        <v>36</v>
      </c>
      <c r="R2832" t="s">
        <v>55</v>
      </c>
      <c r="S2832">
        <v>0.6</v>
      </c>
      <c r="T2832">
        <v>0.6</v>
      </c>
      <c r="U2832">
        <v>4.0590000000000002</v>
      </c>
      <c r="V2832">
        <v>-3.2472E-3</v>
      </c>
      <c r="W2832" t="s">
        <v>39</v>
      </c>
      <c r="X2832" s="4">
        <f>IF(bot_orders[[#This Row],[side]]="sell", bot_orders[[#This Row],[accFillSz]]*bot_orders[[#This Row],[avgPx]] + bot_orders[[#This Row],[fee]], -bot_orders[[#This Row],[accFillSz]]*bot_orders[[#This Row],[avgPx]])</f>
        <v>-2.4354</v>
      </c>
      <c r="Y2832" s="4">
        <f>IF(bot_orders[[#This Row],[side]]="buy", bot_orders[[#This Row],[accFillSz]] + bot_orders[[#This Row],[fee]], -bot_orders[[#This Row],[accFillSz]])</f>
        <v>4.0557528000000005</v>
      </c>
      <c r="Z2832" s="4">
        <f>IF(bot_orders[[#This Row],[side]]="sell",bot_orders[[#This Row],[accFillSz]]*bot_orders[[#This Row],[avgPx]]+bot_orders[[#This Row],[fee]], 0)</f>
        <v>0</v>
      </c>
      <c r="AA2832" s="4">
        <f>IF(bot_orders[[#This Row],[side]]="sell",-bot_orders[[#This Row],[accFillSz]],bot_orders[[#This Row],[accFillSz]]+bot_orders[[#This Row],[fee]])</f>
        <v>4.0557528000000005</v>
      </c>
      <c r="AB2832">
        <v>0</v>
      </c>
      <c r="AC2832" t="s">
        <v>38</v>
      </c>
      <c r="AD2832">
        <v>0</v>
      </c>
      <c r="AE2832" t="s">
        <v>40</v>
      </c>
      <c r="AF2832" t="s">
        <v>41</v>
      </c>
      <c r="AG2832" t="s">
        <v>42</v>
      </c>
      <c r="AH2832" t="s">
        <v>28</v>
      </c>
      <c r="AI2832">
        <v>4.0557527999999996</v>
      </c>
      <c r="AJ2832">
        <v>-2.4354</v>
      </c>
    </row>
    <row r="2833" spans="1:36" x14ac:dyDescent="0.3">
      <c r="A2833">
        <v>2315</v>
      </c>
      <c r="B2833" t="s">
        <v>305</v>
      </c>
      <c r="C2833" t="s">
        <v>28</v>
      </c>
      <c r="D2833" t="s">
        <v>29</v>
      </c>
      <c r="E2833" t="s">
        <v>30</v>
      </c>
      <c r="F2833" t="s">
        <v>31</v>
      </c>
      <c r="G2833" t="s">
        <v>73</v>
      </c>
      <c r="H2833" t="s">
        <v>7386</v>
      </c>
      <c r="I2833" s="4" t="s">
        <v>7387</v>
      </c>
      <c r="J2833" s="1">
        <f>((((bot_orders[[#This Row],[cTime]]/ 1000)+3*3600) / 86400) + DATE(1970,1,1))</f>
        <v>45768.85665180556</v>
      </c>
      <c r="K2833" s="4" t="s">
        <v>7388</v>
      </c>
      <c r="L2833" s="1">
        <f>((((bot_orders[[#This Row],[uTime]]/ 1000)+3*3600) / 86400) + DATE(1970,1,1))</f>
        <v>45768.931009282402</v>
      </c>
      <c r="M2833" t="s">
        <v>34</v>
      </c>
      <c r="N2833" t="s">
        <v>28</v>
      </c>
      <c r="O2833" t="s">
        <v>35</v>
      </c>
      <c r="P2833">
        <v>4.0549999999999997</v>
      </c>
      <c r="Q2833" t="s">
        <v>36</v>
      </c>
      <c r="R2833" t="s">
        <v>37</v>
      </c>
      <c r="S2833">
        <v>0.6048</v>
      </c>
      <c r="T2833">
        <v>0.6048</v>
      </c>
      <c r="U2833">
        <v>4.0549999999999997</v>
      </c>
      <c r="V2833">
        <v>-1.9619711999999999E-3</v>
      </c>
      <c r="W2833" t="s">
        <v>38</v>
      </c>
      <c r="X2833" s="4">
        <f>IF(bot_orders[[#This Row],[side]]="sell", bot_orders[[#This Row],[accFillSz]]*bot_orders[[#This Row],[avgPx]] + bot_orders[[#This Row],[fee]], -bot_orders[[#This Row],[accFillSz]]*bot_orders[[#This Row],[avgPx]])</f>
        <v>2.4505020287999999</v>
      </c>
      <c r="Y2833" s="4">
        <f>IF(bot_orders[[#This Row],[side]]="buy", bot_orders[[#This Row],[accFillSz]] + bot_orders[[#This Row],[fee]], -bot_orders[[#This Row],[accFillSz]])</f>
        <v>-4.0549999999999997</v>
      </c>
      <c r="Z2833" s="4">
        <f>IF(bot_orders[[#This Row],[side]]="sell",bot_orders[[#This Row],[accFillSz]]*bot_orders[[#This Row],[avgPx]]+bot_orders[[#This Row],[fee]], 0)</f>
        <v>2.4505020287999999</v>
      </c>
      <c r="AA2833" s="4">
        <f>IF(bot_orders[[#This Row],[side]]="sell",-bot_orders[[#This Row],[accFillSz]],bot_orders[[#This Row],[accFillSz]]+bot_orders[[#This Row],[fee]])</f>
        <v>-4.0549999999999997</v>
      </c>
      <c r="AB2833">
        <v>0</v>
      </c>
      <c r="AC2833" t="s">
        <v>39</v>
      </c>
      <c r="AD2833">
        <v>0</v>
      </c>
      <c r="AE2833" t="s">
        <v>40</v>
      </c>
      <c r="AF2833" t="s">
        <v>41</v>
      </c>
      <c r="AG2833" t="s">
        <v>42</v>
      </c>
      <c r="AH2833" t="s">
        <v>28</v>
      </c>
      <c r="AI2833">
        <v>-4.0549999999999997</v>
      </c>
      <c r="AJ2833">
        <v>2.45050203</v>
      </c>
    </row>
    <row r="2834" spans="1:36" x14ac:dyDescent="0.3">
      <c r="A2834">
        <v>2333</v>
      </c>
      <c r="B2834" t="s">
        <v>305</v>
      </c>
      <c r="C2834" t="s">
        <v>28</v>
      </c>
      <c r="D2834" t="s">
        <v>29</v>
      </c>
      <c r="E2834" t="s">
        <v>30</v>
      </c>
      <c r="F2834" t="s">
        <v>31</v>
      </c>
      <c r="G2834" t="s">
        <v>47</v>
      </c>
      <c r="H2834" t="s">
        <v>7430</v>
      </c>
      <c r="I2834" s="4" t="s">
        <v>7431</v>
      </c>
      <c r="J2834" s="1">
        <f>((((bot_orders[[#This Row],[cTime]]/ 1000)+3*3600) / 86400) + DATE(1970,1,1))</f>
        <v>45768.931009305554</v>
      </c>
      <c r="K2834" s="4" t="s">
        <v>7432</v>
      </c>
      <c r="L2834" s="1">
        <f>((((bot_orders[[#This Row],[uTime]]/ 1000)+3*3600) / 86400) + DATE(1970,1,1))</f>
        <v>45769.150056979168</v>
      </c>
      <c r="M2834" t="s">
        <v>34</v>
      </c>
      <c r="N2834" t="s">
        <v>28</v>
      </c>
      <c r="O2834" t="s">
        <v>35</v>
      </c>
      <c r="P2834">
        <v>4.0590000000000002</v>
      </c>
      <c r="Q2834" t="s">
        <v>36</v>
      </c>
      <c r="R2834" t="s">
        <v>55</v>
      </c>
      <c r="S2834">
        <v>0.6</v>
      </c>
      <c r="T2834">
        <v>0.6</v>
      </c>
      <c r="U2834">
        <v>4.0590000000000002</v>
      </c>
      <c r="V2834">
        <v>-3.2472E-3</v>
      </c>
      <c r="W2834" t="s">
        <v>39</v>
      </c>
      <c r="X2834" s="4">
        <f>IF(bot_orders[[#This Row],[side]]="sell", bot_orders[[#This Row],[accFillSz]]*bot_orders[[#This Row],[avgPx]] + bot_orders[[#This Row],[fee]], -bot_orders[[#This Row],[accFillSz]]*bot_orders[[#This Row],[avgPx]])</f>
        <v>-2.4354</v>
      </c>
      <c r="Y2834" s="4">
        <f>IF(bot_orders[[#This Row],[side]]="buy", bot_orders[[#This Row],[accFillSz]] + bot_orders[[#This Row],[fee]], -bot_orders[[#This Row],[accFillSz]])</f>
        <v>4.0557528000000005</v>
      </c>
      <c r="Z2834" s="4">
        <f>IF(bot_orders[[#This Row],[side]]="sell",bot_orders[[#This Row],[accFillSz]]*bot_orders[[#This Row],[avgPx]]+bot_orders[[#This Row],[fee]], 0)</f>
        <v>0</v>
      </c>
      <c r="AA2834" s="4">
        <f>IF(bot_orders[[#This Row],[side]]="sell",-bot_orders[[#This Row],[accFillSz]],bot_orders[[#This Row],[accFillSz]]+bot_orders[[#This Row],[fee]])</f>
        <v>4.0557528000000005</v>
      </c>
      <c r="AB2834">
        <v>0</v>
      </c>
      <c r="AC2834" t="s">
        <v>38</v>
      </c>
      <c r="AD2834">
        <v>0</v>
      </c>
      <c r="AE2834" t="s">
        <v>40</v>
      </c>
      <c r="AF2834" t="s">
        <v>41</v>
      </c>
      <c r="AG2834" t="s">
        <v>42</v>
      </c>
      <c r="AH2834" t="s">
        <v>28</v>
      </c>
      <c r="AI2834">
        <v>4.0557527999999996</v>
      </c>
      <c r="AJ2834">
        <v>-2.4354</v>
      </c>
    </row>
    <row r="2835" spans="1:36" x14ac:dyDescent="0.3">
      <c r="A2835">
        <v>2334</v>
      </c>
      <c r="B2835" t="s">
        <v>305</v>
      </c>
      <c r="C2835" t="s">
        <v>28</v>
      </c>
      <c r="D2835" t="s">
        <v>29</v>
      </c>
      <c r="E2835" t="s">
        <v>30</v>
      </c>
      <c r="F2835" t="s">
        <v>31</v>
      </c>
      <c r="G2835" t="s">
        <v>87</v>
      </c>
      <c r="H2835" t="s">
        <v>7433</v>
      </c>
      <c r="I2835" s="4" t="s">
        <v>7434</v>
      </c>
      <c r="J2835" s="1">
        <f>((((bot_orders[[#This Row],[cTime]]/ 1000)+3*3600) / 86400) + DATE(1970,1,1))</f>
        <v>45768.931579374999</v>
      </c>
      <c r="K2835" s="4" t="s">
        <v>7435</v>
      </c>
      <c r="L2835" s="1">
        <f>((((bot_orders[[#This Row],[uTime]]/ 1000)+3*3600) / 86400) + DATE(1970,1,1))</f>
        <v>45769.109074618056</v>
      </c>
      <c r="M2835" t="s">
        <v>34</v>
      </c>
      <c r="N2835" t="s">
        <v>28</v>
      </c>
      <c r="O2835" t="s">
        <v>35</v>
      </c>
      <c r="P2835">
        <v>4.0590000000000002</v>
      </c>
      <c r="Q2835" t="s">
        <v>36</v>
      </c>
      <c r="R2835" t="s">
        <v>55</v>
      </c>
      <c r="S2835">
        <v>0.6048</v>
      </c>
      <c r="T2835">
        <v>0.6048</v>
      </c>
      <c r="U2835">
        <v>4.0590000000000002</v>
      </c>
      <c r="V2835">
        <v>-3.2472E-3</v>
      </c>
      <c r="W2835" t="s">
        <v>39</v>
      </c>
      <c r="X2835" s="4">
        <f>IF(bot_orders[[#This Row],[side]]="sell", bot_orders[[#This Row],[accFillSz]]*bot_orders[[#This Row],[avgPx]] + bot_orders[[#This Row],[fee]], -bot_orders[[#This Row],[accFillSz]]*bot_orders[[#This Row],[avgPx]])</f>
        <v>-2.4548832000000003</v>
      </c>
      <c r="Y2835" s="4">
        <f>IF(bot_orders[[#This Row],[side]]="buy", bot_orders[[#This Row],[accFillSz]] + bot_orders[[#This Row],[fee]], -bot_orders[[#This Row],[accFillSz]])</f>
        <v>4.0557528000000005</v>
      </c>
      <c r="Z2835" s="4">
        <f>IF(bot_orders[[#This Row],[side]]="sell",bot_orders[[#This Row],[accFillSz]]*bot_orders[[#This Row],[avgPx]]+bot_orders[[#This Row],[fee]], 0)</f>
        <v>0</v>
      </c>
      <c r="AA2835" s="4">
        <f>IF(bot_orders[[#This Row],[side]]="sell",-bot_orders[[#This Row],[accFillSz]],bot_orders[[#This Row],[accFillSz]]+bot_orders[[#This Row],[fee]])</f>
        <v>4.0557528000000005</v>
      </c>
      <c r="AB2835">
        <v>0</v>
      </c>
      <c r="AC2835" t="s">
        <v>38</v>
      </c>
      <c r="AD2835">
        <v>0</v>
      </c>
      <c r="AE2835" t="s">
        <v>40</v>
      </c>
      <c r="AF2835" t="s">
        <v>41</v>
      </c>
      <c r="AG2835" t="s">
        <v>42</v>
      </c>
      <c r="AH2835" t="s">
        <v>28</v>
      </c>
      <c r="AI2835">
        <v>4.0557527999999996</v>
      </c>
      <c r="AJ2835">
        <v>-2.4548831999999998</v>
      </c>
    </row>
    <row r="2836" spans="1:36" x14ac:dyDescent="0.3">
      <c r="A2836">
        <v>2335</v>
      </c>
      <c r="B2836" t="s">
        <v>305</v>
      </c>
      <c r="C2836" t="s">
        <v>28</v>
      </c>
      <c r="D2836" t="s">
        <v>29</v>
      </c>
      <c r="E2836" t="s">
        <v>30</v>
      </c>
      <c r="F2836" t="s">
        <v>31</v>
      </c>
      <c r="G2836" t="s">
        <v>89</v>
      </c>
      <c r="H2836" t="s">
        <v>7436</v>
      </c>
      <c r="I2836" s="4" t="s">
        <v>7437</v>
      </c>
      <c r="J2836" s="1">
        <f>((((bot_orders[[#This Row],[cTime]]/ 1000)+3*3600) / 86400) + DATE(1970,1,1))</f>
        <v>45768.935068148145</v>
      </c>
      <c r="K2836" s="4" t="s">
        <v>7438</v>
      </c>
      <c r="L2836" s="1">
        <f>((((bot_orders[[#This Row],[uTime]]/ 1000)+3*3600) / 86400) + DATE(1970,1,1))</f>
        <v>45769.089184236109</v>
      </c>
      <c r="M2836" t="s">
        <v>34</v>
      </c>
      <c r="N2836" t="s">
        <v>28</v>
      </c>
      <c r="O2836" t="s">
        <v>35</v>
      </c>
      <c r="P2836">
        <v>4.0590000000000002</v>
      </c>
      <c r="Q2836" t="s">
        <v>36</v>
      </c>
      <c r="R2836" t="s">
        <v>55</v>
      </c>
      <c r="S2836">
        <v>0.60970000000000002</v>
      </c>
      <c r="T2836">
        <v>0.60970000000000002</v>
      </c>
      <c r="U2836">
        <v>4.0590000000000002</v>
      </c>
      <c r="V2836">
        <v>-3.2472E-3</v>
      </c>
      <c r="W2836" t="s">
        <v>39</v>
      </c>
      <c r="X2836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836" s="4">
        <f>IF(bot_orders[[#This Row],[side]]="buy", bot_orders[[#This Row],[accFillSz]] + bot_orders[[#This Row],[fee]], -bot_orders[[#This Row],[accFillSz]])</f>
        <v>4.0557528000000005</v>
      </c>
      <c r="Z2836" s="4">
        <f>IF(bot_orders[[#This Row],[side]]="sell",bot_orders[[#This Row],[accFillSz]]*bot_orders[[#This Row],[avgPx]]+bot_orders[[#This Row],[fee]], 0)</f>
        <v>0</v>
      </c>
      <c r="AA2836" s="4">
        <f>IF(bot_orders[[#This Row],[side]]="sell",-bot_orders[[#This Row],[accFillSz]],bot_orders[[#This Row],[accFillSz]]+bot_orders[[#This Row],[fee]])</f>
        <v>4.0557528000000005</v>
      </c>
      <c r="AB2836">
        <v>0</v>
      </c>
      <c r="AC2836" t="s">
        <v>38</v>
      </c>
      <c r="AD2836">
        <v>0</v>
      </c>
      <c r="AE2836" t="s">
        <v>40</v>
      </c>
      <c r="AF2836" t="s">
        <v>41</v>
      </c>
      <c r="AG2836" t="s">
        <v>42</v>
      </c>
      <c r="AH2836" t="s">
        <v>28</v>
      </c>
      <c r="AI2836">
        <v>4.0557527999999996</v>
      </c>
      <c r="AJ2836">
        <v>-2.4747723000000001</v>
      </c>
    </row>
    <row r="2837" spans="1:36" x14ac:dyDescent="0.3">
      <c r="A2837">
        <v>2336</v>
      </c>
      <c r="B2837" t="s">
        <v>305</v>
      </c>
      <c r="C2837" t="s">
        <v>28</v>
      </c>
      <c r="D2837" t="s">
        <v>29</v>
      </c>
      <c r="E2837" t="s">
        <v>30</v>
      </c>
      <c r="F2837" t="s">
        <v>31</v>
      </c>
      <c r="G2837" t="s">
        <v>83</v>
      </c>
      <c r="H2837" t="s">
        <v>7439</v>
      </c>
      <c r="I2837" s="4" t="s">
        <v>7440</v>
      </c>
      <c r="J2837" s="1">
        <f>((((bot_orders[[#This Row],[cTime]]/ 1000)+3*3600) / 86400) + DATE(1970,1,1))</f>
        <v>45768.940068067132</v>
      </c>
      <c r="K2837" s="4" t="s">
        <v>7441</v>
      </c>
      <c r="L2837" s="1">
        <f>((((bot_orders[[#This Row],[uTime]]/ 1000)+3*3600) / 86400) + DATE(1970,1,1))</f>
        <v>45769.054862974539</v>
      </c>
      <c r="M2837" t="s">
        <v>34</v>
      </c>
      <c r="N2837" t="s">
        <v>28</v>
      </c>
      <c r="O2837" t="s">
        <v>35</v>
      </c>
      <c r="P2837">
        <v>4.0590000000000002</v>
      </c>
      <c r="Q2837" t="s">
        <v>36</v>
      </c>
      <c r="R2837" t="s">
        <v>55</v>
      </c>
      <c r="S2837">
        <v>0.61460000000000004</v>
      </c>
      <c r="T2837">
        <v>0.61460000000000004</v>
      </c>
      <c r="U2837">
        <v>4.0590000000000002</v>
      </c>
      <c r="V2837">
        <v>-3.2472E-3</v>
      </c>
      <c r="W2837" t="s">
        <v>39</v>
      </c>
      <c r="X2837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837" s="4">
        <f>IF(bot_orders[[#This Row],[side]]="buy", bot_orders[[#This Row],[accFillSz]] + bot_orders[[#This Row],[fee]], -bot_orders[[#This Row],[accFillSz]])</f>
        <v>4.0557528000000005</v>
      </c>
      <c r="Z2837" s="4">
        <f>IF(bot_orders[[#This Row],[side]]="sell",bot_orders[[#This Row],[accFillSz]]*bot_orders[[#This Row],[avgPx]]+bot_orders[[#This Row],[fee]], 0)</f>
        <v>0</v>
      </c>
      <c r="AA2837" s="4">
        <f>IF(bot_orders[[#This Row],[side]]="sell",-bot_orders[[#This Row],[accFillSz]],bot_orders[[#This Row],[accFillSz]]+bot_orders[[#This Row],[fee]])</f>
        <v>4.0557528000000005</v>
      </c>
      <c r="AB2837">
        <v>0</v>
      </c>
      <c r="AC2837" t="s">
        <v>38</v>
      </c>
      <c r="AD2837">
        <v>0</v>
      </c>
      <c r="AE2837" t="s">
        <v>40</v>
      </c>
      <c r="AF2837" t="s">
        <v>41</v>
      </c>
      <c r="AG2837" t="s">
        <v>42</v>
      </c>
      <c r="AH2837" t="s">
        <v>28</v>
      </c>
      <c r="AI2837">
        <v>4.0557527999999996</v>
      </c>
      <c r="AJ2837">
        <v>-2.4946614</v>
      </c>
    </row>
    <row r="2838" spans="1:36" x14ac:dyDescent="0.3">
      <c r="A2838">
        <v>2342</v>
      </c>
      <c r="B2838" t="s">
        <v>305</v>
      </c>
      <c r="C2838" t="s">
        <v>28</v>
      </c>
      <c r="D2838" t="s">
        <v>29</v>
      </c>
      <c r="E2838" t="s">
        <v>30</v>
      </c>
      <c r="F2838" t="s">
        <v>31</v>
      </c>
      <c r="G2838" t="s">
        <v>78</v>
      </c>
      <c r="H2838" t="s">
        <v>7458</v>
      </c>
      <c r="I2838" s="4" t="s">
        <v>7459</v>
      </c>
      <c r="J2838" s="1">
        <f>((((bot_orders[[#This Row],[cTime]]/ 1000)+3*3600) / 86400) + DATE(1970,1,1))</f>
        <v>45768.942595115739</v>
      </c>
      <c r="K2838" s="4" t="s">
        <v>7460</v>
      </c>
      <c r="L2838" s="1">
        <f>((((bot_orders[[#This Row],[uTime]]/ 1000)+3*3600) / 86400) + DATE(1970,1,1))</f>
        <v>45768.948471504627</v>
      </c>
      <c r="M2838" t="s">
        <v>34</v>
      </c>
      <c r="N2838" t="s">
        <v>28</v>
      </c>
      <c r="O2838" t="s">
        <v>35</v>
      </c>
      <c r="P2838">
        <v>4.0590000000000002</v>
      </c>
      <c r="Q2838" t="s">
        <v>36</v>
      </c>
      <c r="R2838" t="s">
        <v>55</v>
      </c>
      <c r="S2838">
        <v>0.61960000000000004</v>
      </c>
      <c r="T2838">
        <v>0.61960000000000004</v>
      </c>
      <c r="U2838">
        <v>4.0590000000000002</v>
      </c>
      <c r="V2838">
        <v>-3.2472E-3</v>
      </c>
      <c r="W2838" t="s">
        <v>39</v>
      </c>
      <c r="X2838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838" s="4">
        <f>IF(bot_orders[[#This Row],[side]]="buy", bot_orders[[#This Row],[accFillSz]] + bot_orders[[#This Row],[fee]], -bot_orders[[#This Row],[accFillSz]])</f>
        <v>4.0557528000000005</v>
      </c>
      <c r="Z2838" s="4">
        <f>IF(bot_orders[[#This Row],[side]]="sell",bot_orders[[#This Row],[accFillSz]]*bot_orders[[#This Row],[avgPx]]+bot_orders[[#This Row],[fee]], 0)</f>
        <v>0</v>
      </c>
      <c r="AA2838" s="4">
        <f>IF(bot_orders[[#This Row],[side]]="sell",-bot_orders[[#This Row],[accFillSz]],bot_orders[[#This Row],[accFillSz]]+bot_orders[[#This Row],[fee]])</f>
        <v>4.0557528000000005</v>
      </c>
      <c r="AB2838">
        <v>0</v>
      </c>
      <c r="AC2838" t="s">
        <v>38</v>
      </c>
      <c r="AD2838">
        <v>0</v>
      </c>
      <c r="AE2838" t="s">
        <v>40</v>
      </c>
      <c r="AF2838" t="s">
        <v>41</v>
      </c>
      <c r="AG2838" t="s">
        <v>42</v>
      </c>
      <c r="AH2838" t="s">
        <v>28</v>
      </c>
      <c r="AI2838">
        <v>4.0557527999999996</v>
      </c>
      <c r="AJ2838">
        <v>-2.5149564</v>
      </c>
    </row>
    <row r="2839" spans="1:36" x14ac:dyDescent="0.3">
      <c r="A2839">
        <v>2366</v>
      </c>
      <c r="B2839" t="s">
        <v>305</v>
      </c>
      <c r="C2839" t="s">
        <v>28</v>
      </c>
      <c r="D2839" t="s">
        <v>29</v>
      </c>
      <c r="E2839" t="s">
        <v>30</v>
      </c>
      <c r="F2839" t="s">
        <v>31</v>
      </c>
      <c r="G2839" t="s">
        <v>51</v>
      </c>
      <c r="H2839" t="s">
        <v>7523</v>
      </c>
      <c r="I2839" s="4" t="s">
        <v>7524</v>
      </c>
      <c r="J2839" s="1">
        <f>((((bot_orders[[#This Row],[cTime]]/ 1000)+3*3600) / 86400) + DATE(1970,1,1))</f>
        <v>45768.948471527779</v>
      </c>
      <c r="K2839" s="4" t="s">
        <v>7525</v>
      </c>
      <c r="L2839" s="1">
        <f>((((bot_orders[[#This Row],[uTime]]/ 1000)+3*3600) / 86400) + DATE(1970,1,1))</f>
        <v>45768.954862627317</v>
      </c>
      <c r="M2839" t="s">
        <v>34</v>
      </c>
      <c r="N2839" t="s">
        <v>28</v>
      </c>
      <c r="O2839" t="s">
        <v>35</v>
      </c>
      <c r="P2839">
        <v>4.0549999999999997</v>
      </c>
      <c r="Q2839" t="s">
        <v>36</v>
      </c>
      <c r="R2839" t="s">
        <v>37</v>
      </c>
      <c r="S2839">
        <v>0.62460000000000004</v>
      </c>
      <c r="T2839">
        <v>0.62460000000000004</v>
      </c>
      <c r="U2839">
        <v>4.0549999999999997</v>
      </c>
      <c r="V2839">
        <v>-2.0262024000000001E-3</v>
      </c>
      <c r="W2839" t="s">
        <v>38</v>
      </c>
      <c r="X2839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839" s="4">
        <f>IF(bot_orders[[#This Row],[side]]="buy", bot_orders[[#This Row],[accFillSz]] + bot_orders[[#This Row],[fee]], -bot_orders[[#This Row],[accFillSz]])</f>
        <v>-4.0549999999999997</v>
      </c>
      <c r="Z2839" s="4">
        <f>IF(bot_orders[[#This Row],[side]]="sell",bot_orders[[#This Row],[accFillSz]]*bot_orders[[#This Row],[avgPx]]+bot_orders[[#This Row],[fee]], 0)</f>
        <v>2.5307267975999999</v>
      </c>
      <c r="AA2839" s="4">
        <f>IF(bot_orders[[#This Row],[side]]="sell",-bot_orders[[#This Row],[accFillSz]],bot_orders[[#This Row],[accFillSz]]+bot_orders[[#This Row],[fee]])</f>
        <v>-4.0549999999999997</v>
      </c>
      <c r="AB2839">
        <v>0</v>
      </c>
      <c r="AC2839" t="s">
        <v>39</v>
      </c>
      <c r="AD2839">
        <v>0</v>
      </c>
      <c r="AE2839" t="s">
        <v>40</v>
      </c>
      <c r="AF2839" t="s">
        <v>41</v>
      </c>
      <c r="AG2839" t="s">
        <v>42</v>
      </c>
      <c r="AH2839" t="s">
        <v>28</v>
      </c>
      <c r="AI2839">
        <v>-4.0549999999999997</v>
      </c>
      <c r="AJ2839">
        <v>2.5307268000000001</v>
      </c>
    </row>
    <row r="2840" spans="1:36" x14ac:dyDescent="0.3">
      <c r="A2840">
        <v>2373</v>
      </c>
      <c r="B2840" t="s">
        <v>305</v>
      </c>
      <c r="C2840" t="s">
        <v>28</v>
      </c>
      <c r="D2840" t="s">
        <v>29</v>
      </c>
      <c r="E2840" t="s">
        <v>30</v>
      </c>
      <c r="F2840" t="s">
        <v>31</v>
      </c>
      <c r="G2840" t="s">
        <v>51</v>
      </c>
      <c r="H2840" t="s">
        <v>7545</v>
      </c>
      <c r="I2840" s="4" t="s">
        <v>7546</v>
      </c>
      <c r="J2840" s="1">
        <f>((((bot_orders[[#This Row],[cTime]]/ 1000)+3*3600) / 86400) + DATE(1970,1,1))</f>
        <v>45768.954862650462</v>
      </c>
      <c r="K2840" s="4" t="s">
        <v>7547</v>
      </c>
      <c r="L2840" s="1">
        <f>((((bot_orders[[#This Row],[uTime]]/ 1000)+3*3600) / 86400) + DATE(1970,1,1))</f>
        <v>45768.973043645834</v>
      </c>
      <c r="M2840" t="s">
        <v>34</v>
      </c>
      <c r="N2840" t="s">
        <v>28</v>
      </c>
      <c r="O2840" t="s">
        <v>35</v>
      </c>
      <c r="P2840">
        <v>4.0590000000000002</v>
      </c>
      <c r="Q2840" t="s">
        <v>36</v>
      </c>
      <c r="R2840" t="s">
        <v>55</v>
      </c>
      <c r="S2840">
        <v>0.61960000000000004</v>
      </c>
      <c r="T2840">
        <v>0.61960000000000004</v>
      </c>
      <c r="U2840">
        <v>4.0590000000000002</v>
      </c>
      <c r="V2840">
        <v>-3.2472E-3</v>
      </c>
      <c r="W2840" t="s">
        <v>39</v>
      </c>
      <c r="X2840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840" s="4">
        <f>IF(bot_orders[[#This Row],[side]]="buy", bot_orders[[#This Row],[accFillSz]] + bot_orders[[#This Row],[fee]], -bot_orders[[#This Row],[accFillSz]])</f>
        <v>4.0557528000000005</v>
      </c>
      <c r="Z2840" s="4">
        <f>IF(bot_orders[[#This Row],[side]]="sell",bot_orders[[#This Row],[accFillSz]]*bot_orders[[#This Row],[avgPx]]+bot_orders[[#This Row],[fee]], 0)</f>
        <v>0</v>
      </c>
      <c r="AA2840" s="4">
        <f>IF(bot_orders[[#This Row],[side]]="sell",-bot_orders[[#This Row],[accFillSz]],bot_orders[[#This Row],[accFillSz]]+bot_orders[[#This Row],[fee]])</f>
        <v>4.0557528000000005</v>
      </c>
      <c r="AB2840">
        <v>0</v>
      </c>
      <c r="AC2840" t="s">
        <v>38</v>
      </c>
      <c r="AD2840">
        <v>0</v>
      </c>
      <c r="AE2840" t="s">
        <v>40</v>
      </c>
      <c r="AF2840" t="s">
        <v>41</v>
      </c>
      <c r="AG2840" t="s">
        <v>42</v>
      </c>
      <c r="AH2840" t="s">
        <v>28</v>
      </c>
      <c r="AI2840">
        <v>4.0557527999999996</v>
      </c>
      <c r="AJ2840">
        <v>-2.5149564</v>
      </c>
    </row>
    <row r="2841" spans="1:36" x14ac:dyDescent="0.3">
      <c r="A2841">
        <v>2383</v>
      </c>
      <c r="B2841" t="s">
        <v>305</v>
      </c>
      <c r="C2841" t="s">
        <v>28</v>
      </c>
      <c r="D2841" t="s">
        <v>29</v>
      </c>
      <c r="E2841" t="s">
        <v>30</v>
      </c>
      <c r="F2841" t="s">
        <v>31</v>
      </c>
      <c r="G2841" t="s">
        <v>49</v>
      </c>
      <c r="H2841" t="s">
        <v>7577</v>
      </c>
      <c r="I2841" s="4" t="s">
        <v>7578</v>
      </c>
      <c r="J2841" s="1">
        <f>((((bot_orders[[#This Row],[cTime]]/ 1000)+3*3600) / 86400) + DATE(1970,1,1))</f>
        <v>45768.973043668986</v>
      </c>
      <c r="K2841" s="4" t="s">
        <v>7579</v>
      </c>
      <c r="L2841" s="1">
        <f>((((bot_orders[[#This Row],[uTime]]/ 1000)+3*3600) / 86400) + DATE(1970,1,1))</f>
        <v>45768.983824895833</v>
      </c>
      <c r="M2841" t="s">
        <v>34</v>
      </c>
      <c r="N2841" t="s">
        <v>28</v>
      </c>
      <c r="O2841" t="s">
        <v>35</v>
      </c>
      <c r="P2841">
        <v>4.0549999999999997</v>
      </c>
      <c r="Q2841" t="s">
        <v>36</v>
      </c>
      <c r="R2841" t="s">
        <v>37</v>
      </c>
      <c r="S2841">
        <v>0.62460000000000004</v>
      </c>
      <c r="T2841">
        <v>0.62460000000000004</v>
      </c>
      <c r="U2841">
        <v>4.0549999999999997</v>
      </c>
      <c r="V2841">
        <v>-2.0262024000000001E-3</v>
      </c>
      <c r="W2841" t="s">
        <v>38</v>
      </c>
      <c r="X2841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841" s="4">
        <f>IF(bot_orders[[#This Row],[side]]="buy", bot_orders[[#This Row],[accFillSz]] + bot_orders[[#This Row],[fee]], -bot_orders[[#This Row],[accFillSz]])</f>
        <v>-4.0549999999999997</v>
      </c>
      <c r="Z2841" s="4">
        <f>IF(bot_orders[[#This Row],[side]]="sell",bot_orders[[#This Row],[accFillSz]]*bot_orders[[#This Row],[avgPx]]+bot_orders[[#This Row],[fee]], 0)</f>
        <v>2.5307267975999999</v>
      </c>
      <c r="AA2841" s="4">
        <f>IF(bot_orders[[#This Row],[side]]="sell",-bot_orders[[#This Row],[accFillSz]],bot_orders[[#This Row],[accFillSz]]+bot_orders[[#This Row],[fee]])</f>
        <v>-4.0549999999999997</v>
      </c>
      <c r="AB2841">
        <v>0</v>
      </c>
      <c r="AC2841" t="s">
        <v>39</v>
      </c>
      <c r="AD2841">
        <v>0</v>
      </c>
      <c r="AE2841" t="s">
        <v>40</v>
      </c>
      <c r="AF2841" t="s">
        <v>41</v>
      </c>
      <c r="AG2841" t="s">
        <v>42</v>
      </c>
      <c r="AH2841" t="s">
        <v>28</v>
      </c>
      <c r="AI2841">
        <v>-4.0549999999999997</v>
      </c>
      <c r="AJ2841">
        <v>2.5307268000000001</v>
      </c>
    </row>
    <row r="2842" spans="1:36" x14ac:dyDescent="0.3">
      <c r="A2842">
        <v>2386</v>
      </c>
      <c r="B2842" t="s">
        <v>305</v>
      </c>
      <c r="C2842" t="s">
        <v>28</v>
      </c>
      <c r="D2842" t="s">
        <v>29</v>
      </c>
      <c r="E2842" t="s">
        <v>30</v>
      </c>
      <c r="F2842" t="s">
        <v>31</v>
      </c>
      <c r="G2842" t="s">
        <v>49</v>
      </c>
      <c r="H2842" t="s">
        <v>7587</v>
      </c>
      <c r="I2842" s="4" t="s">
        <v>7588</v>
      </c>
      <c r="J2842" s="1">
        <f>((((bot_orders[[#This Row],[cTime]]/ 1000)+3*3600) / 86400) + DATE(1970,1,1))</f>
        <v>45768.983824918978</v>
      </c>
      <c r="K2842" s="4" t="s">
        <v>7589</v>
      </c>
      <c r="L2842" s="1">
        <f>((((bot_orders[[#This Row],[uTime]]/ 1000)+3*3600) / 86400) + DATE(1970,1,1))</f>
        <v>45769.045041655088</v>
      </c>
      <c r="M2842" t="s">
        <v>34</v>
      </c>
      <c r="N2842" t="s">
        <v>28</v>
      </c>
      <c r="O2842" t="s">
        <v>35</v>
      </c>
      <c r="P2842">
        <v>4.0590000000000002</v>
      </c>
      <c r="Q2842" t="s">
        <v>36</v>
      </c>
      <c r="R2842" t="s">
        <v>55</v>
      </c>
      <c r="S2842">
        <v>0.61960000000000004</v>
      </c>
      <c r="T2842">
        <v>0.61960000000000004</v>
      </c>
      <c r="U2842">
        <v>4.0590000000000002</v>
      </c>
      <c r="V2842">
        <v>-3.2472E-3</v>
      </c>
      <c r="W2842" t="s">
        <v>39</v>
      </c>
      <c r="X2842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842" s="4">
        <f>IF(bot_orders[[#This Row],[side]]="buy", bot_orders[[#This Row],[accFillSz]] + bot_orders[[#This Row],[fee]], -bot_orders[[#This Row],[accFillSz]])</f>
        <v>4.0557528000000005</v>
      </c>
      <c r="Z2842" s="4">
        <f>IF(bot_orders[[#This Row],[side]]="sell",bot_orders[[#This Row],[accFillSz]]*bot_orders[[#This Row],[avgPx]]+bot_orders[[#This Row],[fee]], 0)</f>
        <v>0</v>
      </c>
      <c r="AA2842" s="4">
        <f>IF(bot_orders[[#This Row],[side]]="sell",-bot_orders[[#This Row],[accFillSz]],bot_orders[[#This Row],[accFillSz]]+bot_orders[[#This Row],[fee]])</f>
        <v>4.0557528000000005</v>
      </c>
      <c r="AB2842">
        <v>0</v>
      </c>
      <c r="AC2842" t="s">
        <v>38</v>
      </c>
      <c r="AD2842">
        <v>0</v>
      </c>
      <c r="AE2842" t="s">
        <v>40</v>
      </c>
      <c r="AF2842" t="s">
        <v>41</v>
      </c>
      <c r="AG2842" t="s">
        <v>42</v>
      </c>
      <c r="AH2842" t="s">
        <v>28</v>
      </c>
      <c r="AI2842">
        <v>4.0557527999999996</v>
      </c>
      <c r="AJ2842">
        <v>-2.5149564</v>
      </c>
    </row>
    <row r="2843" spans="1:36" x14ac:dyDescent="0.3">
      <c r="A2843">
        <v>2396</v>
      </c>
      <c r="B2843" t="s">
        <v>305</v>
      </c>
      <c r="C2843" t="s">
        <v>28</v>
      </c>
      <c r="D2843" t="s">
        <v>29</v>
      </c>
      <c r="E2843" t="s">
        <v>30</v>
      </c>
      <c r="F2843" t="s">
        <v>31</v>
      </c>
      <c r="G2843" t="s">
        <v>92</v>
      </c>
      <c r="H2843" t="s">
        <v>7620</v>
      </c>
      <c r="I2843" s="4" t="s">
        <v>7621</v>
      </c>
      <c r="J2843" s="1">
        <f>((((bot_orders[[#This Row],[cTime]]/ 1000)+3*3600) / 86400) + DATE(1970,1,1))</f>
        <v>45769.045041678241</v>
      </c>
      <c r="K2843" s="4" t="s">
        <v>7617</v>
      </c>
      <c r="L2843" s="1">
        <f>((((bot_orders[[#This Row],[uTime]]/ 1000)+3*3600) / 86400) + DATE(1970,1,1))</f>
        <v>45770.03444599537</v>
      </c>
      <c r="M2843" t="s">
        <v>34</v>
      </c>
      <c r="N2843" t="s">
        <v>28</v>
      </c>
      <c r="O2843" t="s">
        <v>35</v>
      </c>
      <c r="P2843">
        <v>4.0549999999999997</v>
      </c>
      <c r="Q2843" t="s">
        <v>36</v>
      </c>
      <c r="R2843" t="s">
        <v>37</v>
      </c>
      <c r="S2843">
        <v>0.62460000000000004</v>
      </c>
      <c r="T2843">
        <v>0.62460000000000004</v>
      </c>
      <c r="U2843">
        <v>4.0549999999999997</v>
      </c>
      <c r="V2843">
        <v>-2.0262024000000001E-3</v>
      </c>
      <c r="W2843" t="s">
        <v>38</v>
      </c>
      <c r="X2843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843" s="4">
        <f>IF(bot_orders[[#This Row],[side]]="buy", bot_orders[[#This Row],[accFillSz]] + bot_orders[[#This Row],[fee]], -bot_orders[[#This Row],[accFillSz]])</f>
        <v>-4.0549999999999997</v>
      </c>
      <c r="Z2843" s="4">
        <f>IF(bot_orders[[#This Row],[side]]="sell",bot_orders[[#This Row],[accFillSz]]*bot_orders[[#This Row],[avgPx]]+bot_orders[[#This Row],[fee]], 0)</f>
        <v>2.5307267975999999</v>
      </c>
      <c r="AA2843" s="4">
        <f>IF(bot_orders[[#This Row],[side]]="sell",-bot_orders[[#This Row],[accFillSz]],bot_orders[[#This Row],[accFillSz]]+bot_orders[[#This Row],[fee]])</f>
        <v>-4.0549999999999997</v>
      </c>
      <c r="AB2843">
        <v>0</v>
      </c>
      <c r="AC2843" t="s">
        <v>39</v>
      </c>
      <c r="AD2843">
        <v>0</v>
      </c>
      <c r="AE2843" t="s">
        <v>40</v>
      </c>
      <c r="AF2843" t="s">
        <v>41</v>
      </c>
      <c r="AG2843" t="s">
        <v>42</v>
      </c>
      <c r="AH2843" t="s">
        <v>28</v>
      </c>
      <c r="AI2843">
        <v>-4.0549999999999997</v>
      </c>
      <c r="AJ2843">
        <v>2.5307268000000001</v>
      </c>
    </row>
    <row r="2844" spans="1:36" x14ac:dyDescent="0.3">
      <c r="A2844">
        <v>2398</v>
      </c>
      <c r="B2844" t="s">
        <v>305</v>
      </c>
      <c r="C2844" t="s">
        <v>28</v>
      </c>
      <c r="D2844" t="s">
        <v>29</v>
      </c>
      <c r="E2844" t="s">
        <v>30</v>
      </c>
      <c r="F2844" t="s">
        <v>31</v>
      </c>
      <c r="G2844" t="s">
        <v>83</v>
      </c>
      <c r="H2844" t="s">
        <v>7625</v>
      </c>
      <c r="I2844" s="4" t="s">
        <v>7626</v>
      </c>
      <c r="J2844" s="1">
        <f>((((bot_orders[[#This Row],[cTime]]/ 1000)+3*3600) / 86400) + DATE(1970,1,1))</f>
        <v>45769.054862997684</v>
      </c>
      <c r="K2844" s="4" t="s">
        <v>7627</v>
      </c>
      <c r="L2844" s="1">
        <f>((((bot_orders[[#This Row],[uTime]]/ 1000)+3*3600) / 86400) + DATE(1970,1,1))</f>
        <v>45769.213925567128</v>
      </c>
      <c r="M2844" t="s">
        <v>34</v>
      </c>
      <c r="N2844" t="s">
        <v>28</v>
      </c>
      <c r="O2844" t="s">
        <v>35</v>
      </c>
      <c r="P2844">
        <v>4.0549999999999997</v>
      </c>
      <c r="Q2844" t="s">
        <v>36</v>
      </c>
      <c r="R2844" t="s">
        <v>37</v>
      </c>
      <c r="S2844">
        <v>0.61960000000000004</v>
      </c>
      <c r="T2844">
        <v>0.61960000000000004</v>
      </c>
      <c r="U2844">
        <v>4.0549999999999997</v>
      </c>
      <c r="V2844">
        <v>-2.0099824000000001E-3</v>
      </c>
      <c r="W2844" t="s">
        <v>38</v>
      </c>
      <c r="X2844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844" s="4">
        <f>IF(bot_orders[[#This Row],[side]]="buy", bot_orders[[#This Row],[accFillSz]] + bot_orders[[#This Row],[fee]], -bot_orders[[#This Row],[accFillSz]])</f>
        <v>-4.0549999999999997</v>
      </c>
      <c r="Z2844" s="4">
        <f>IF(bot_orders[[#This Row],[side]]="sell",bot_orders[[#This Row],[accFillSz]]*bot_orders[[#This Row],[avgPx]]+bot_orders[[#This Row],[fee]], 0)</f>
        <v>2.5104680175999996</v>
      </c>
      <c r="AA2844" s="4">
        <f>IF(bot_orders[[#This Row],[side]]="sell",-bot_orders[[#This Row],[accFillSz]],bot_orders[[#This Row],[accFillSz]]+bot_orders[[#This Row],[fee]])</f>
        <v>-4.0549999999999997</v>
      </c>
      <c r="AB2844">
        <v>0</v>
      </c>
      <c r="AC2844" t="s">
        <v>39</v>
      </c>
      <c r="AD2844">
        <v>0</v>
      </c>
      <c r="AE2844" t="s">
        <v>40</v>
      </c>
      <c r="AF2844" t="s">
        <v>41</v>
      </c>
      <c r="AG2844" t="s">
        <v>42</v>
      </c>
      <c r="AH2844" t="s">
        <v>28</v>
      </c>
      <c r="AI2844">
        <v>-4.0549999999999997</v>
      </c>
      <c r="AJ2844">
        <v>2.5104680199999998</v>
      </c>
    </row>
    <row r="2845" spans="1:36" x14ac:dyDescent="0.3">
      <c r="A2845">
        <v>2400</v>
      </c>
      <c r="B2845" t="s">
        <v>305</v>
      </c>
      <c r="C2845" t="s">
        <v>28</v>
      </c>
      <c r="D2845" t="s">
        <v>29</v>
      </c>
      <c r="E2845" t="s">
        <v>30</v>
      </c>
      <c r="F2845" t="s">
        <v>31</v>
      </c>
      <c r="G2845" t="s">
        <v>89</v>
      </c>
      <c r="H2845" t="s">
        <v>7631</v>
      </c>
      <c r="I2845" s="4" t="s">
        <v>7632</v>
      </c>
      <c r="J2845" s="1">
        <f>((((bot_orders[[#This Row],[cTime]]/ 1000)+3*3600) / 86400) + DATE(1970,1,1))</f>
        <v>45769.089184270837</v>
      </c>
      <c r="K2845" s="4" t="s">
        <v>7633</v>
      </c>
      <c r="L2845" s="1">
        <f>((((bot_orders[[#This Row],[uTime]]/ 1000)+3*3600) / 86400) + DATE(1970,1,1))</f>
        <v>45769.104471909726</v>
      </c>
      <c r="M2845" t="s">
        <v>34</v>
      </c>
      <c r="N2845" t="s">
        <v>28</v>
      </c>
      <c r="O2845" t="s">
        <v>35</v>
      </c>
      <c r="P2845">
        <v>4.0549999999999997</v>
      </c>
      <c r="Q2845" t="s">
        <v>36</v>
      </c>
      <c r="R2845" t="s">
        <v>37</v>
      </c>
      <c r="S2845">
        <v>0.61460000000000004</v>
      </c>
      <c r="T2845">
        <v>0.61460000000000004</v>
      </c>
      <c r="U2845">
        <v>4.0549999999999997</v>
      </c>
      <c r="V2845">
        <v>-1.9937624000000002E-3</v>
      </c>
      <c r="W2845" t="s">
        <v>38</v>
      </c>
      <c r="X2845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845" s="4">
        <f>IF(bot_orders[[#This Row],[side]]="buy", bot_orders[[#This Row],[accFillSz]] + bot_orders[[#This Row],[fee]], -bot_orders[[#This Row],[accFillSz]])</f>
        <v>-4.0549999999999997</v>
      </c>
      <c r="Z2845" s="4">
        <f>IF(bot_orders[[#This Row],[side]]="sell",bot_orders[[#This Row],[accFillSz]]*bot_orders[[#This Row],[avgPx]]+bot_orders[[#This Row],[fee]], 0)</f>
        <v>2.4902092375999998</v>
      </c>
      <c r="AA2845" s="4">
        <f>IF(bot_orders[[#This Row],[side]]="sell",-bot_orders[[#This Row],[accFillSz]],bot_orders[[#This Row],[accFillSz]]+bot_orders[[#This Row],[fee]])</f>
        <v>-4.0549999999999997</v>
      </c>
      <c r="AB2845">
        <v>0</v>
      </c>
      <c r="AC2845" t="s">
        <v>39</v>
      </c>
      <c r="AD2845">
        <v>0</v>
      </c>
      <c r="AE2845" t="s">
        <v>40</v>
      </c>
      <c r="AF2845" t="s">
        <v>41</v>
      </c>
      <c r="AG2845" t="s">
        <v>42</v>
      </c>
      <c r="AH2845" t="s">
        <v>28</v>
      </c>
      <c r="AI2845">
        <v>-4.0549999999999997</v>
      </c>
      <c r="AJ2845">
        <v>2.49020924</v>
      </c>
    </row>
    <row r="2846" spans="1:36" x14ac:dyDescent="0.3">
      <c r="A2846">
        <v>2401</v>
      </c>
      <c r="B2846" t="s">
        <v>305</v>
      </c>
      <c r="C2846" t="s">
        <v>28</v>
      </c>
      <c r="D2846" t="s">
        <v>29</v>
      </c>
      <c r="E2846" t="s">
        <v>30</v>
      </c>
      <c r="F2846" t="s">
        <v>31</v>
      </c>
      <c r="G2846" t="s">
        <v>95</v>
      </c>
      <c r="H2846" t="s">
        <v>7634</v>
      </c>
      <c r="I2846" s="4" t="s">
        <v>7635</v>
      </c>
      <c r="J2846" s="1">
        <f>((((bot_orders[[#This Row],[cTime]]/ 1000)+3*3600) / 86400) + DATE(1970,1,1))</f>
        <v>45769.104471944447</v>
      </c>
      <c r="K2846" s="4" t="s">
        <v>7636</v>
      </c>
      <c r="L2846" s="1">
        <f>((((bot_orders[[#This Row],[uTime]]/ 1000)+3*3600) / 86400) + DATE(1970,1,1))</f>
        <v>45769.107145949078</v>
      </c>
      <c r="M2846" t="s">
        <v>34</v>
      </c>
      <c r="N2846" t="s">
        <v>28</v>
      </c>
      <c r="O2846" t="s">
        <v>35</v>
      </c>
      <c r="P2846">
        <v>4.0590000000000002</v>
      </c>
      <c r="Q2846" t="s">
        <v>36</v>
      </c>
      <c r="R2846" t="s">
        <v>55</v>
      </c>
      <c r="S2846">
        <v>0.60970000000000002</v>
      </c>
      <c r="T2846">
        <v>0.60970000000000002</v>
      </c>
      <c r="U2846">
        <v>4.0590000000000002</v>
      </c>
      <c r="V2846">
        <v>-3.2472E-3</v>
      </c>
      <c r="W2846" t="s">
        <v>39</v>
      </c>
      <c r="X2846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846" s="4">
        <f>IF(bot_orders[[#This Row],[side]]="buy", bot_orders[[#This Row],[accFillSz]] + bot_orders[[#This Row],[fee]], -bot_orders[[#This Row],[accFillSz]])</f>
        <v>4.0557528000000005</v>
      </c>
      <c r="Z2846" s="4">
        <f>IF(bot_orders[[#This Row],[side]]="sell",bot_orders[[#This Row],[accFillSz]]*bot_orders[[#This Row],[avgPx]]+bot_orders[[#This Row],[fee]], 0)</f>
        <v>0</v>
      </c>
      <c r="AA2846" s="4">
        <f>IF(bot_orders[[#This Row],[side]]="sell",-bot_orders[[#This Row],[accFillSz]],bot_orders[[#This Row],[accFillSz]]+bot_orders[[#This Row],[fee]])</f>
        <v>4.0557528000000005</v>
      </c>
      <c r="AB2846">
        <v>0</v>
      </c>
      <c r="AC2846" t="s">
        <v>38</v>
      </c>
      <c r="AD2846">
        <v>0</v>
      </c>
      <c r="AE2846" t="s">
        <v>40</v>
      </c>
      <c r="AF2846" t="s">
        <v>41</v>
      </c>
      <c r="AG2846" t="s">
        <v>42</v>
      </c>
      <c r="AH2846" t="s">
        <v>28</v>
      </c>
      <c r="AI2846">
        <v>4.0557527999999996</v>
      </c>
      <c r="AJ2846">
        <v>-2.4747723000000001</v>
      </c>
    </row>
    <row r="2847" spans="1:36" x14ac:dyDescent="0.3">
      <c r="A2847">
        <v>2404</v>
      </c>
      <c r="B2847" t="s">
        <v>305</v>
      </c>
      <c r="C2847" t="s">
        <v>28</v>
      </c>
      <c r="D2847" t="s">
        <v>29</v>
      </c>
      <c r="E2847" t="s">
        <v>30</v>
      </c>
      <c r="F2847" t="s">
        <v>31</v>
      </c>
      <c r="G2847" t="s">
        <v>95</v>
      </c>
      <c r="H2847" t="s">
        <v>7643</v>
      </c>
      <c r="I2847" s="4" t="s">
        <v>7644</v>
      </c>
      <c r="J2847" s="1">
        <f>((((bot_orders[[#This Row],[cTime]]/ 1000)+3*3600) / 86400) + DATE(1970,1,1))</f>
        <v>45769.107145972222</v>
      </c>
      <c r="K2847" s="4" t="s">
        <v>7645</v>
      </c>
      <c r="L2847" s="1">
        <f>((((bot_orders[[#This Row],[uTime]]/ 1000)+3*3600) / 86400) + DATE(1970,1,1))</f>
        <v>45769.180843553244</v>
      </c>
      <c r="M2847" t="s">
        <v>34</v>
      </c>
      <c r="N2847" t="s">
        <v>28</v>
      </c>
      <c r="O2847" t="s">
        <v>35</v>
      </c>
      <c r="P2847">
        <v>4.0549999999999997</v>
      </c>
      <c r="Q2847" t="s">
        <v>36</v>
      </c>
      <c r="R2847" t="s">
        <v>37</v>
      </c>
      <c r="S2847">
        <v>0.61460000000000004</v>
      </c>
      <c r="T2847">
        <v>0.61460000000000004</v>
      </c>
      <c r="U2847">
        <v>4.0549999999999997</v>
      </c>
      <c r="V2847">
        <v>-1.9937624000000002E-3</v>
      </c>
      <c r="W2847" t="s">
        <v>38</v>
      </c>
      <c r="X2847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847" s="4">
        <f>IF(bot_orders[[#This Row],[side]]="buy", bot_orders[[#This Row],[accFillSz]] + bot_orders[[#This Row],[fee]], -bot_orders[[#This Row],[accFillSz]])</f>
        <v>-4.0549999999999997</v>
      </c>
      <c r="Z2847" s="4">
        <f>IF(bot_orders[[#This Row],[side]]="sell",bot_orders[[#This Row],[accFillSz]]*bot_orders[[#This Row],[avgPx]]+bot_orders[[#This Row],[fee]], 0)</f>
        <v>2.4902092375999998</v>
      </c>
      <c r="AA2847" s="4">
        <f>IF(bot_orders[[#This Row],[side]]="sell",-bot_orders[[#This Row],[accFillSz]],bot_orders[[#This Row],[accFillSz]]+bot_orders[[#This Row],[fee]])</f>
        <v>-4.0549999999999997</v>
      </c>
      <c r="AB2847">
        <v>0</v>
      </c>
      <c r="AC2847" t="s">
        <v>39</v>
      </c>
      <c r="AD2847">
        <v>0</v>
      </c>
      <c r="AE2847" t="s">
        <v>40</v>
      </c>
      <c r="AF2847" t="s">
        <v>41</v>
      </c>
      <c r="AG2847" t="s">
        <v>42</v>
      </c>
      <c r="AH2847" t="s">
        <v>28</v>
      </c>
      <c r="AI2847">
        <v>-4.0549999999999997</v>
      </c>
      <c r="AJ2847">
        <v>2.49020924</v>
      </c>
    </row>
    <row r="2848" spans="1:36" x14ac:dyDescent="0.3">
      <c r="A2848">
        <v>2406</v>
      </c>
      <c r="B2848" t="s">
        <v>305</v>
      </c>
      <c r="C2848" t="s">
        <v>28</v>
      </c>
      <c r="D2848" t="s">
        <v>29</v>
      </c>
      <c r="E2848" t="s">
        <v>30</v>
      </c>
      <c r="F2848" t="s">
        <v>31</v>
      </c>
      <c r="G2848" t="s">
        <v>87</v>
      </c>
      <c r="H2848" t="s">
        <v>7649</v>
      </c>
      <c r="I2848" s="4" t="s">
        <v>7650</v>
      </c>
      <c r="J2848" s="1">
        <f>((((bot_orders[[#This Row],[cTime]]/ 1000)+3*3600) / 86400) + DATE(1970,1,1))</f>
        <v>45769.109074652777</v>
      </c>
      <c r="K2848" s="4" t="s">
        <v>7651</v>
      </c>
      <c r="L2848" s="1">
        <f>((((bot_orders[[#This Row],[uTime]]/ 1000)+3*3600) / 86400) + DATE(1970,1,1))</f>
        <v>45769.177821550926</v>
      </c>
      <c r="M2848" t="s">
        <v>34</v>
      </c>
      <c r="N2848" t="s">
        <v>28</v>
      </c>
      <c r="O2848" t="s">
        <v>35</v>
      </c>
      <c r="P2848">
        <v>4.0549999999999997</v>
      </c>
      <c r="Q2848" t="s">
        <v>36</v>
      </c>
      <c r="R2848" t="s">
        <v>37</v>
      </c>
      <c r="S2848">
        <v>0.60970000000000002</v>
      </c>
      <c r="T2848">
        <v>0.60970000000000002</v>
      </c>
      <c r="U2848">
        <v>4.0549999999999997</v>
      </c>
      <c r="V2848">
        <v>-1.9778667999999998E-3</v>
      </c>
      <c r="W2848" t="s">
        <v>38</v>
      </c>
      <c r="X2848" s="4">
        <f>IF(bot_orders[[#This Row],[side]]="sell", bot_orders[[#This Row],[accFillSz]]*bot_orders[[#This Row],[avgPx]] + bot_orders[[#This Row],[fee]], -bot_orders[[#This Row],[accFillSz]]*bot_orders[[#This Row],[avgPx]])</f>
        <v>2.4703556332000001</v>
      </c>
      <c r="Y2848" s="4">
        <f>IF(bot_orders[[#This Row],[side]]="buy", bot_orders[[#This Row],[accFillSz]] + bot_orders[[#This Row],[fee]], -bot_orders[[#This Row],[accFillSz]])</f>
        <v>-4.0549999999999997</v>
      </c>
      <c r="Z2848" s="4">
        <f>IF(bot_orders[[#This Row],[side]]="sell",bot_orders[[#This Row],[accFillSz]]*bot_orders[[#This Row],[avgPx]]+bot_orders[[#This Row],[fee]], 0)</f>
        <v>2.4703556332000001</v>
      </c>
      <c r="AA2848" s="4">
        <f>IF(bot_orders[[#This Row],[side]]="sell",-bot_orders[[#This Row],[accFillSz]],bot_orders[[#This Row],[accFillSz]]+bot_orders[[#This Row],[fee]])</f>
        <v>-4.0549999999999997</v>
      </c>
      <c r="AB2848">
        <v>0</v>
      </c>
      <c r="AC2848" t="s">
        <v>39</v>
      </c>
      <c r="AD2848">
        <v>0</v>
      </c>
      <c r="AE2848" t="s">
        <v>40</v>
      </c>
      <c r="AF2848" t="s">
        <v>41</v>
      </c>
      <c r="AG2848" t="s">
        <v>42</v>
      </c>
      <c r="AH2848" t="s">
        <v>28</v>
      </c>
      <c r="AI2848">
        <v>-4.0549999999999997</v>
      </c>
      <c r="AJ2848">
        <v>2.4703556299999998</v>
      </c>
    </row>
    <row r="2849" spans="1:36" x14ac:dyDescent="0.3">
      <c r="A2849">
        <v>2411</v>
      </c>
      <c r="B2849" t="s">
        <v>305</v>
      </c>
      <c r="C2849" t="s">
        <v>28</v>
      </c>
      <c r="D2849" t="s">
        <v>29</v>
      </c>
      <c r="E2849" t="s">
        <v>30</v>
      </c>
      <c r="F2849" t="s">
        <v>31</v>
      </c>
      <c r="G2849" t="s">
        <v>47</v>
      </c>
      <c r="H2849" t="s">
        <v>7664</v>
      </c>
      <c r="I2849" s="4" t="s">
        <v>7662</v>
      </c>
      <c r="J2849" s="1">
        <f>((((bot_orders[[#This Row],[cTime]]/ 1000)+3*3600) / 86400) + DATE(1970,1,1))</f>
        <v>45769.150057002313</v>
      </c>
      <c r="K2849" s="4" t="s">
        <v>7665</v>
      </c>
      <c r="L2849" s="1">
        <f>((((bot_orders[[#This Row],[uTime]]/ 1000)+3*3600) / 86400) + DATE(1970,1,1))</f>
        <v>45769.154756087963</v>
      </c>
      <c r="M2849" t="s">
        <v>34</v>
      </c>
      <c r="N2849" t="s">
        <v>28</v>
      </c>
      <c r="O2849" t="s">
        <v>35</v>
      </c>
      <c r="P2849">
        <v>4.0549999999999997</v>
      </c>
      <c r="Q2849" t="s">
        <v>36</v>
      </c>
      <c r="R2849" t="s">
        <v>37</v>
      </c>
      <c r="S2849">
        <v>0.6048</v>
      </c>
      <c r="T2849">
        <v>0.6048</v>
      </c>
      <c r="U2849">
        <v>4.0549999999999997</v>
      </c>
      <c r="V2849">
        <v>-1.9619711999999999E-3</v>
      </c>
      <c r="W2849" t="s">
        <v>38</v>
      </c>
      <c r="X2849" s="4">
        <f>IF(bot_orders[[#This Row],[side]]="sell", bot_orders[[#This Row],[accFillSz]]*bot_orders[[#This Row],[avgPx]] + bot_orders[[#This Row],[fee]], -bot_orders[[#This Row],[accFillSz]]*bot_orders[[#This Row],[avgPx]])</f>
        <v>2.4505020287999999</v>
      </c>
      <c r="Y2849" s="4">
        <f>IF(bot_orders[[#This Row],[side]]="buy", bot_orders[[#This Row],[accFillSz]] + bot_orders[[#This Row],[fee]], -bot_orders[[#This Row],[accFillSz]])</f>
        <v>-4.0549999999999997</v>
      </c>
      <c r="Z2849" s="4">
        <f>IF(bot_orders[[#This Row],[side]]="sell",bot_orders[[#This Row],[accFillSz]]*bot_orders[[#This Row],[avgPx]]+bot_orders[[#This Row],[fee]], 0)</f>
        <v>2.4505020287999999</v>
      </c>
      <c r="AA2849" s="4">
        <f>IF(bot_orders[[#This Row],[side]]="sell",-bot_orders[[#This Row],[accFillSz]],bot_orders[[#This Row],[accFillSz]]+bot_orders[[#This Row],[fee]])</f>
        <v>-4.0549999999999997</v>
      </c>
      <c r="AB2849">
        <v>0</v>
      </c>
      <c r="AC2849" t="s">
        <v>39</v>
      </c>
      <c r="AD2849">
        <v>0</v>
      </c>
      <c r="AE2849" t="s">
        <v>40</v>
      </c>
      <c r="AF2849" t="s">
        <v>41</v>
      </c>
      <c r="AG2849" t="s">
        <v>42</v>
      </c>
      <c r="AH2849" t="s">
        <v>28</v>
      </c>
      <c r="AI2849">
        <v>-4.0549999999999997</v>
      </c>
      <c r="AJ2849">
        <v>2.45050203</v>
      </c>
    </row>
    <row r="2850" spans="1:36" x14ac:dyDescent="0.3">
      <c r="A2850">
        <v>2413</v>
      </c>
      <c r="B2850" t="s">
        <v>305</v>
      </c>
      <c r="C2850" t="s">
        <v>28</v>
      </c>
      <c r="D2850" t="s">
        <v>29</v>
      </c>
      <c r="E2850" t="s">
        <v>30</v>
      </c>
      <c r="F2850" t="s">
        <v>31</v>
      </c>
      <c r="G2850" t="s">
        <v>43</v>
      </c>
      <c r="H2850" t="s">
        <v>7669</v>
      </c>
      <c r="I2850" s="4" t="s">
        <v>7670</v>
      </c>
      <c r="J2850" s="1">
        <f>((((bot_orders[[#This Row],[cTime]]/ 1000)+3*3600) / 86400) + DATE(1970,1,1))</f>
        <v>45769.154756111107</v>
      </c>
      <c r="K2850" s="4" t="s">
        <v>7671</v>
      </c>
      <c r="L2850" s="1">
        <f>((((bot_orders[[#This Row],[uTime]]/ 1000)+3*3600) / 86400) + DATE(1970,1,1))</f>
        <v>45769.235961493054</v>
      </c>
      <c r="M2850" t="s">
        <v>34</v>
      </c>
      <c r="N2850" t="s">
        <v>28</v>
      </c>
      <c r="O2850" t="s">
        <v>35</v>
      </c>
      <c r="P2850">
        <v>4.0590000000000002</v>
      </c>
      <c r="Q2850" t="s">
        <v>36</v>
      </c>
      <c r="R2850" t="s">
        <v>55</v>
      </c>
      <c r="S2850">
        <v>0.6</v>
      </c>
      <c r="T2850">
        <v>0.6</v>
      </c>
      <c r="U2850">
        <v>4.0590000000000002</v>
      </c>
      <c r="V2850">
        <v>-3.2472E-3</v>
      </c>
      <c r="W2850" t="s">
        <v>39</v>
      </c>
      <c r="X2850" s="4">
        <f>IF(bot_orders[[#This Row],[side]]="sell", bot_orders[[#This Row],[accFillSz]]*bot_orders[[#This Row],[avgPx]] + bot_orders[[#This Row],[fee]], -bot_orders[[#This Row],[accFillSz]]*bot_orders[[#This Row],[avgPx]])</f>
        <v>-2.4354</v>
      </c>
      <c r="Y2850" s="4">
        <f>IF(bot_orders[[#This Row],[side]]="buy", bot_orders[[#This Row],[accFillSz]] + bot_orders[[#This Row],[fee]], -bot_orders[[#This Row],[accFillSz]])</f>
        <v>4.0557528000000005</v>
      </c>
      <c r="Z2850" s="4">
        <f>IF(bot_orders[[#This Row],[side]]="sell",bot_orders[[#This Row],[accFillSz]]*bot_orders[[#This Row],[avgPx]]+bot_orders[[#This Row],[fee]], 0)</f>
        <v>0</v>
      </c>
      <c r="AA2850" s="4">
        <f>IF(bot_orders[[#This Row],[side]]="sell",-bot_orders[[#This Row],[accFillSz]],bot_orders[[#This Row],[accFillSz]]+bot_orders[[#This Row],[fee]])</f>
        <v>4.0557528000000005</v>
      </c>
      <c r="AB2850">
        <v>0</v>
      </c>
      <c r="AC2850" t="s">
        <v>38</v>
      </c>
      <c r="AD2850">
        <v>0</v>
      </c>
      <c r="AE2850" t="s">
        <v>40</v>
      </c>
      <c r="AF2850" t="s">
        <v>41</v>
      </c>
      <c r="AG2850" t="s">
        <v>42</v>
      </c>
      <c r="AH2850" t="s">
        <v>28</v>
      </c>
      <c r="AI2850">
        <v>4.0557527999999996</v>
      </c>
      <c r="AJ2850">
        <v>-2.4354</v>
      </c>
    </row>
    <row r="2851" spans="1:36" x14ac:dyDescent="0.3">
      <c r="A2851">
        <v>2415</v>
      </c>
      <c r="B2851" t="s">
        <v>305</v>
      </c>
      <c r="C2851" t="s">
        <v>28</v>
      </c>
      <c r="D2851" t="s">
        <v>29</v>
      </c>
      <c r="E2851" t="s">
        <v>30</v>
      </c>
      <c r="F2851" t="s">
        <v>31</v>
      </c>
      <c r="G2851" t="s">
        <v>104</v>
      </c>
      <c r="H2851" t="s">
        <v>7675</v>
      </c>
      <c r="I2851" s="4" t="s">
        <v>7676</v>
      </c>
      <c r="J2851" s="1">
        <f>((((bot_orders[[#This Row],[cTime]]/ 1000)+3*3600) / 86400) + DATE(1970,1,1))</f>
        <v>45769.177821574078</v>
      </c>
      <c r="K2851" s="4" t="s">
        <v>7677</v>
      </c>
      <c r="L2851" s="1">
        <f>((((bot_orders[[#This Row],[uTime]]/ 1000)+3*3600) / 86400) + DATE(1970,1,1))</f>
        <v>45769.2283603588</v>
      </c>
      <c r="M2851" t="s">
        <v>34</v>
      </c>
      <c r="N2851" t="s">
        <v>28</v>
      </c>
      <c r="O2851" t="s">
        <v>35</v>
      </c>
      <c r="P2851">
        <v>4.0590000000000002</v>
      </c>
      <c r="Q2851" t="s">
        <v>36</v>
      </c>
      <c r="R2851" t="s">
        <v>55</v>
      </c>
      <c r="S2851">
        <v>0.6048</v>
      </c>
      <c r="T2851">
        <v>0.6048</v>
      </c>
      <c r="U2851">
        <v>4.0590000000000002</v>
      </c>
      <c r="V2851">
        <v>-3.2472E-3</v>
      </c>
      <c r="W2851" t="s">
        <v>39</v>
      </c>
      <c r="X2851" s="4">
        <f>IF(bot_orders[[#This Row],[side]]="sell", bot_orders[[#This Row],[accFillSz]]*bot_orders[[#This Row],[avgPx]] + bot_orders[[#This Row],[fee]], -bot_orders[[#This Row],[accFillSz]]*bot_orders[[#This Row],[avgPx]])</f>
        <v>-2.4548832000000003</v>
      </c>
      <c r="Y2851" s="4">
        <f>IF(bot_orders[[#This Row],[side]]="buy", bot_orders[[#This Row],[accFillSz]] + bot_orders[[#This Row],[fee]], -bot_orders[[#This Row],[accFillSz]])</f>
        <v>4.0557528000000005</v>
      </c>
      <c r="Z2851" s="4">
        <f>IF(bot_orders[[#This Row],[side]]="sell",bot_orders[[#This Row],[accFillSz]]*bot_orders[[#This Row],[avgPx]]+bot_orders[[#This Row],[fee]], 0)</f>
        <v>0</v>
      </c>
      <c r="AA2851" s="4">
        <f>IF(bot_orders[[#This Row],[side]]="sell",-bot_orders[[#This Row],[accFillSz]],bot_orders[[#This Row],[accFillSz]]+bot_orders[[#This Row],[fee]])</f>
        <v>4.0557528000000005</v>
      </c>
      <c r="AB2851">
        <v>0</v>
      </c>
      <c r="AC2851" t="s">
        <v>38</v>
      </c>
      <c r="AD2851">
        <v>0</v>
      </c>
      <c r="AE2851" t="s">
        <v>40</v>
      </c>
      <c r="AF2851" t="s">
        <v>41</v>
      </c>
      <c r="AG2851" t="s">
        <v>42</v>
      </c>
      <c r="AH2851" t="s">
        <v>28</v>
      </c>
      <c r="AI2851">
        <v>4.0557527999999996</v>
      </c>
      <c r="AJ2851">
        <v>-2.4548831999999998</v>
      </c>
    </row>
    <row r="2852" spans="1:36" x14ac:dyDescent="0.3">
      <c r="A2852">
        <v>2417</v>
      </c>
      <c r="B2852" t="s">
        <v>305</v>
      </c>
      <c r="C2852" t="s">
        <v>28</v>
      </c>
      <c r="D2852" t="s">
        <v>29</v>
      </c>
      <c r="E2852" t="s">
        <v>30</v>
      </c>
      <c r="F2852" t="s">
        <v>31</v>
      </c>
      <c r="G2852" t="s">
        <v>45</v>
      </c>
      <c r="H2852" t="s">
        <v>7681</v>
      </c>
      <c r="I2852" s="4" t="s">
        <v>7682</v>
      </c>
      <c r="J2852" s="1">
        <f>((((bot_orders[[#This Row],[cTime]]/ 1000)+3*3600) / 86400) + DATE(1970,1,1))</f>
        <v>45769.180843587965</v>
      </c>
      <c r="K2852" s="4" t="s">
        <v>7683</v>
      </c>
      <c r="L2852" s="1">
        <f>((((bot_orders[[#This Row],[uTime]]/ 1000)+3*3600) / 86400) + DATE(1970,1,1))</f>
        <v>45769.18701037037</v>
      </c>
      <c r="M2852" t="s">
        <v>34</v>
      </c>
      <c r="N2852" t="s">
        <v>28</v>
      </c>
      <c r="O2852" t="s">
        <v>35</v>
      </c>
      <c r="P2852">
        <v>4.0590000000000002</v>
      </c>
      <c r="Q2852" t="s">
        <v>36</v>
      </c>
      <c r="R2852" t="s">
        <v>55</v>
      </c>
      <c r="S2852">
        <v>0.60970000000000002</v>
      </c>
      <c r="T2852">
        <v>0.60970000000000002</v>
      </c>
      <c r="U2852">
        <v>4.0590000000000002</v>
      </c>
      <c r="V2852">
        <v>-3.2472E-3</v>
      </c>
      <c r="W2852" t="s">
        <v>39</v>
      </c>
      <c r="X2852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852" s="4">
        <f>IF(bot_orders[[#This Row],[side]]="buy", bot_orders[[#This Row],[accFillSz]] + bot_orders[[#This Row],[fee]], -bot_orders[[#This Row],[accFillSz]])</f>
        <v>4.0557528000000005</v>
      </c>
      <c r="Z2852" s="4">
        <f>IF(bot_orders[[#This Row],[side]]="sell",bot_orders[[#This Row],[accFillSz]]*bot_orders[[#This Row],[avgPx]]+bot_orders[[#This Row],[fee]], 0)</f>
        <v>0</v>
      </c>
      <c r="AA2852" s="4">
        <f>IF(bot_orders[[#This Row],[side]]="sell",-bot_orders[[#This Row],[accFillSz]],bot_orders[[#This Row],[accFillSz]]+bot_orders[[#This Row],[fee]])</f>
        <v>4.0557528000000005</v>
      </c>
      <c r="AB2852">
        <v>0</v>
      </c>
      <c r="AC2852" t="s">
        <v>38</v>
      </c>
      <c r="AD2852">
        <v>0</v>
      </c>
      <c r="AE2852" t="s">
        <v>40</v>
      </c>
      <c r="AF2852" t="s">
        <v>41</v>
      </c>
      <c r="AG2852" t="s">
        <v>42</v>
      </c>
      <c r="AH2852" t="s">
        <v>28</v>
      </c>
      <c r="AI2852">
        <v>4.0557527999999996</v>
      </c>
      <c r="AJ2852">
        <v>-2.4747723000000001</v>
      </c>
    </row>
    <row r="2853" spans="1:36" x14ac:dyDescent="0.3">
      <c r="A2853">
        <v>2420</v>
      </c>
      <c r="B2853" t="s">
        <v>305</v>
      </c>
      <c r="C2853" t="s">
        <v>28</v>
      </c>
      <c r="D2853" t="s">
        <v>29</v>
      </c>
      <c r="E2853" t="s">
        <v>30</v>
      </c>
      <c r="F2853" t="s">
        <v>31</v>
      </c>
      <c r="G2853" t="s">
        <v>45</v>
      </c>
      <c r="H2853" t="s">
        <v>7690</v>
      </c>
      <c r="I2853" s="4" t="s">
        <v>7691</v>
      </c>
      <c r="J2853" s="1">
        <f>((((bot_orders[[#This Row],[cTime]]/ 1000)+3*3600) / 86400) + DATE(1970,1,1))</f>
        <v>45769.187010393522</v>
      </c>
      <c r="K2853" s="4" t="s">
        <v>7692</v>
      </c>
      <c r="L2853" s="1">
        <f>((((bot_orders[[#This Row],[uTime]]/ 1000)+3*3600) / 86400) + DATE(1970,1,1))</f>
        <v>45769.200556956021</v>
      </c>
      <c r="M2853" t="s">
        <v>34</v>
      </c>
      <c r="N2853" t="s">
        <v>28</v>
      </c>
      <c r="O2853" t="s">
        <v>35</v>
      </c>
      <c r="P2853">
        <v>4.0549999999999997</v>
      </c>
      <c r="Q2853" t="s">
        <v>36</v>
      </c>
      <c r="R2853" t="s">
        <v>37</v>
      </c>
      <c r="S2853">
        <v>0.61460000000000004</v>
      </c>
      <c r="T2853">
        <v>0.61460000000000004</v>
      </c>
      <c r="U2853">
        <v>4.0549999999999997</v>
      </c>
      <c r="V2853">
        <v>-1.9937624000000002E-3</v>
      </c>
      <c r="W2853" t="s">
        <v>38</v>
      </c>
      <c r="X2853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853" s="4">
        <f>IF(bot_orders[[#This Row],[side]]="buy", bot_orders[[#This Row],[accFillSz]] + bot_orders[[#This Row],[fee]], -bot_orders[[#This Row],[accFillSz]])</f>
        <v>-4.0549999999999997</v>
      </c>
      <c r="Z2853" s="4">
        <f>IF(bot_orders[[#This Row],[side]]="sell",bot_orders[[#This Row],[accFillSz]]*bot_orders[[#This Row],[avgPx]]+bot_orders[[#This Row],[fee]], 0)</f>
        <v>2.4902092375999998</v>
      </c>
      <c r="AA2853" s="4">
        <f>IF(bot_orders[[#This Row],[side]]="sell",-bot_orders[[#This Row],[accFillSz]],bot_orders[[#This Row],[accFillSz]]+bot_orders[[#This Row],[fee]])</f>
        <v>-4.0549999999999997</v>
      </c>
      <c r="AB2853">
        <v>0</v>
      </c>
      <c r="AC2853" t="s">
        <v>39</v>
      </c>
      <c r="AD2853">
        <v>0</v>
      </c>
      <c r="AE2853" t="s">
        <v>40</v>
      </c>
      <c r="AF2853" t="s">
        <v>41</v>
      </c>
      <c r="AG2853" t="s">
        <v>42</v>
      </c>
      <c r="AH2853" t="s">
        <v>28</v>
      </c>
      <c r="AI2853">
        <v>-4.0549999999999997</v>
      </c>
      <c r="AJ2853">
        <v>2.49020924</v>
      </c>
    </row>
    <row r="2854" spans="1:36" x14ac:dyDescent="0.3">
      <c r="A2854">
        <v>2421</v>
      </c>
      <c r="B2854" t="s">
        <v>305</v>
      </c>
      <c r="C2854" t="s">
        <v>28</v>
      </c>
      <c r="D2854" t="s">
        <v>29</v>
      </c>
      <c r="E2854" t="s">
        <v>30</v>
      </c>
      <c r="F2854" t="s">
        <v>31</v>
      </c>
      <c r="G2854" t="s">
        <v>106</v>
      </c>
      <c r="H2854" t="s">
        <v>7693</v>
      </c>
      <c r="I2854" s="4" t="s">
        <v>7694</v>
      </c>
      <c r="J2854" s="1">
        <f>((((bot_orders[[#This Row],[cTime]]/ 1000)+3*3600) / 86400) + DATE(1970,1,1))</f>
        <v>45769.200556979165</v>
      </c>
      <c r="K2854" s="4" t="s">
        <v>7695</v>
      </c>
      <c r="L2854" s="1">
        <f>((((bot_orders[[#This Row],[uTime]]/ 1000)+3*3600) / 86400) + DATE(1970,1,1))</f>
        <v>45769.225447951394</v>
      </c>
      <c r="M2854" t="s">
        <v>34</v>
      </c>
      <c r="N2854" t="s">
        <v>28</v>
      </c>
      <c r="O2854" t="s">
        <v>35</v>
      </c>
      <c r="P2854">
        <v>4.0590000000000002</v>
      </c>
      <c r="Q2854" t="s">
        <v>36</v>
      </c>
      <c r="R2854" t="s">
        <v>55</v>
      </c>
      <c r="S2854">
        <v>0.60970000000000002</v>
      </c>
      <c r="T2854">
        <v>0.60970000000000002</v>
      </c>
      <c r="U2854">
        <v>4.0590000000000002</v>
      </c>
      <c r="V2854">
        <v>-3.2472E-3</v>
      </c>
      <c r="W2854" t="s">
        <v>39</v>
      </c>
      <c r="X2854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854" s="4">
        <f>IF(bot_orders[[#This Row],[side]]="buy", bot_orders[[#This Row],[accFillSz]] + bot_orders[[#This Row],[fee]], -bot_orders[[#This Row],[accFillSz]])</f>
        <v>4.0557528000000005</v>
      </c>
      <c r="Z2854" s="4">
        <f>IF(bot_orders[[#This Row],[side]]="sell",bot_orders[[#This Row],[accFillSz]]*bot_orders[[#This Row],[avgPx]]+bot_orders[[#This Row],[fee]], 0)</f>
        <v>0</v>
      </c>
      <c r="AA2854" s="4">
        <f>IF(bot_orders[[#This Row],[side]]="sell",-bot_orders[[#This Row],[accFillSz]],bot_orders[[#This Row],[accFillSz]]+bot_orders[[#This Row],[fee]])</f>
        <v>4.0557528000000005</v>
      </c>
      <c r="AB2854">
        <v>0</v>
      </c>
      <c r="AC2854" t="s">
        <v>38</v>
      </c>
      <c r="AD2854">
        <v>0</v>
      </c>
      <c r="AE2854" t="s">
        <v>40</v>
      </c>
      <c r="AF2854" t="s">
        <v>41</v>
      </c>
      <c r="AG2854" t="s">
        <v>42</v>
      </c>
      <c r="AH2854" t="s">
        <v>28</v>
      </c>
      <c r="AI2854">
        <v>4.0557527999999996</v>
      </c>
      <c r="AJ2854">
        <v>-2.4747723000000001</v>
      </c>
    </row>
    <row r="2855" spans="1:36" x14ac:dyDescent="0.3">
      <c r="A2855">
        <v>2423</v>
      </c>
      <c r="B2855" t="s">
        <v>305</v>
      </c>
      <c r="C2855" t="s">
        <v>28</v>
      </c>
      <c r="D2855" t="s">
        <v>29</v>
      </c>
      <c r="E2855" t="s">
        <v>30</v>
      </c>
      <c r="F2855" t="s">
        <v>31</v>
      </c>
      <c r="G2855" t="s">
        <v>101</v>
      </c>
      <c r="H2855" t="s">
        <v>7699</v>
      </c>
      <c r="I2855" s="4" t="s">
        <v>7700</v>
      </c>
      <c r="J2855" s="1">
        <f>((((bot_orders[[#This Row],[cTime]]/ 1000)+3*3600) / 86400) + DATE(1970,1,1))</f>
        <v>45769.213925590273</v>
      </c>
      <c r="K2855" s="4" t="s">
        <v>7701</v>
      </c>
      <c r="L2855" s="1">
        <f>((((bot_orders[[#This Row],[uTime]]/ 1000)+3*3600) / 86400) + DATE(1970,1,1))</f>
        <v>45769.217446284718</v>
      </c>
      <c r="M2855" t="s">
        <v>34</v>
      </c>
      <c r="N2855" t="s">
        <v>28</v>
      </c>
      <c r="O2855" t="s">
        <v>35</v>
      </c>
      <c r="P2855">
        <v>4.0590000000000002</v>
      </c>
      <c r="Q2855" t="s">
        <v>36</v>
      </c>
      <c r="R2855" t="s">
        <v>55</v>
      </c>
      <c r="S2855">
        <v>0.61460000000000004</v>
      </c>
      <c r="T2855">
        <v>0.61460000000000004</v>
      </c>
      <c r="U2855">
        <v>4.0590000000000002</v>
      </c>
      <c r="V2855">
        <v>-3.2472E-3</v>
      </c>
      <c r="W2855" t="s">
        <v>39</v>
      </c>
      <c r="X2855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855" s="4">
        <f>IF(bot_orders[[#This Row],[side]]="buy", bot_orders[[#This Row],[accFillSz]] + bot_orders[[#This Row],[fee]], -bot_orders[[#This Row],[accFillSz]])</f>
        <v>4.0557528000000005</v>
      </c>
      <c r="Z2855" s="4">
        <f>IF(bot_orders[[#This Row],[side]]="sell",bot_orders[[#This Row],[accFillSz]]*bot_orders[[#This Row],[avgPx]]+bot_orders[[#This Row],[fee]], 0)</f>
        <v>0</v>
      </c>
      <c r="AA2855" s="4">
        <f>IF(bot_orders[[#This Row],[side]]="sell",-bot_orders[[#This Row],[accFillSz]],bot_orders[[#This Row],[accFillSz]]+bot_orders[[#This Row],[fee]])</f>
        <v>4.0557528000000005</v>
      </c>
      <c r="AB2855">
        <v>0</v>
      </c>
      <c r="AC2855" t="s">
        <v>38</v>
      </c>
      <c r="AD2855">
        <v>0</v>
      </c>
      <c r="AE2855" t="s">
        <v>40</v>
      </c>
      <c r="AF2855" t="s">
        <v>41</v>
      </c>
      <c r="AG2855" t="s">
        <v>42</v>
      </c>
      <c r="AH2855" t="s">
        <v>28</v>
      </c>
      <c r="AI2855">
        <v>4.0557527999999996</v>
      </c>
      <c r="AJ2855">
        <v>-2.4946614</v>
      </c>
    </row>
    <row r="2856" spans="1:36" x14ac:dyDescent="0.3">
      <c r="A2856">
        <v>2425</v>
      </c>
      <c r="B2856" t="s">
        <v>305</v>
      </c>
      <c r="C2856" t="s">
        <v>28</v>
      </c>
      <c r="D2856" t="s">
        <v>29</v>
      </c>
      <c r="E2856" t="s">
        <v>30</v>
      </c>
      <c r="F2856" t="s">
        <v>31</v>
      </c>
      <c r="G2856" t="s">
        <v>101</v>
      </c>
      <c r="H2856" t="s">
        <v>7705</v>
      </c>
      <c r="I2856" s="4" t="s">
        <v>7706</v>
      </c>
      <c r="J2856" s="1">
        <f>((((bot_orders[[#This Row],[cTime]]/ 1000)+3*3600) / 86400) + DATE(1970,1,1))</f>
        <v>45769.21744630787</v>
      </c>
      <c r="K2856" s="4" t="s">
        <v>7707</v>
      </c>
      <c r="L2856" s="1">
        <f>((((bot_orders[[#This Row],[uTime]]/ 1000)+3*3600) / 86400) + DATE(1970,1,1))</f>
        <v>45769.756349618052</v>
      </c>
      <c r="M2856" t="s">
        <v>34</v>
      </c>
      <c r="N2856" t="s">
        <v>28</v>
      </c>
      <c r="O2856" t="s">
        <v>35</v>
      </c>
      <c r="P2856">
        <v>4.0549999999999997</v>
      </c>
      <c r="Q2856" t="s">
        <v>36</v>
      </c>
      <c r="R2856" t="s">
        <v>37</v>
      </c>
      <c r="S2856">
        <v>0.61960000000000004</v>
      </c>
      <c r="T2856">
        <v>0.61960000000000004</v>
      </c>
      <c r="U2856">
        <v>4.0549999999999997</v>
      </c>
      <c r="V2856">
        <v>-2.0099824000000001E-3</v>
      </c>
      <c r="W2856" t="s">
        <v>38</v>
      </c>
      <c r="X2856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856" s="4">
        <f>IF(bot_orders[[#This Row],[side]]="buy", bot_orders[[#This Row],[accFillSz]] + bot_orders[[#This Row],[fee]], -bot_orders[[#This Row],[accFillSz]])</f>
        <v>-4.0549999999999997</v>
      </c>
      <c r="Z2856" s="4">
        <f>IF(bot_orders[[#This Row],[side]]="sell",bot_orders[[#This Row],[accFillSz]]*bot_orders[[#This Row],[avgPx]]+bot_orders[[#This Row],[fee]], 0)</f>
        <v>2.5104680175999996</v>
      </c>
      <c r="AA2856" s="4">
        <f>IF(bot_orders[[#This Row],[side]]="sell",-bot_orders[[#This Row],[accFillSz]],bot_orders[[#This Row],[accFillSz]]+bot_orders[[#This Row],[fee]])</f>
        <v>-4.0549999999999997</v>
      </c>
      <c r="AB2856">
        <v>0</v>
      </c>
      <c r="AC2856" t="s">
        <v>39</v>
      </c>
      <c r="AD2856">
        <v>0</v>
      </c>
      <c r="AE2856" t="s">
        <v>40</v>
      </c>
      <c r="AF2856" t="s">
        <v>41</v>
      </c>
      <c r="AG2856" t="s">
        <v>42</v>
      </c>
      <c r="AH2856" t="s">
        <v>28</v>
      </c>
      <c r="AI2856">
        <v>-4.0549999999999997</v>
      </c>
      <c r="AJ2856">
        <v>2.5104680199999998</v>
      </c>
    </row>
    <row r="2857" spans="1:36" x14ac:dyDescent="0.3">
      <c r="A2857">
        <v>2426</v>
      </c>
      <c r="B2857" t="s">
        <v>305</v>
      </c>
      <c r="C2857" t="s">
        <v>28</v>
      </c>
      <c r="D2857" t="s">
        <v>29</v>
      </c>
      <c r="E2857" t="s">
        <v>30</v>
      </c>
      <c r="F2857" t="s">
        <v>31</v>
      </c>
      <c r="G2857" t="s">
        <v>106</v>
      </c>
      <c r="H2857" t="s">
        <v>7708</v>
      </c>
      <c r="I2857" s="4" t="s">
        <v>7709</v>
      </c>
      <c r="J2857" s="1">
        <f>((((bot_orders[[#This Row],[cTime]]/ 1000)+3*3600) / 86400) + DATE(1970,1,1))</f>
        <v>45769.225447974532</v>
      </c>
      <c r="K2857" s="4" t="s">
        <v>7710</v>
      </c>
      <c r="L2857" s="1">
        <f>((((bot_orders[[#This Row],[uTime]]/ 1000)+3*3600) / 86400) + DATE(1970,1,1))</f>
        <v>45769.672455960652</v>
      </c>
      <c r="M2857" t="s">
        <v>34</v>
      </c>
      <c r="N2857" t="s">
        <v>28</v>
      </c>
      <c r="O2857" t="s">
        <v>35</v>
      </c>
      <c r="P2857">
        <v>4.0549999999999997</v>
      </c>
      <c r="Q2857" t="s">
        <v>36</v>
      </c>
      <c r="R2857" t="s">
        <v>37</v>
      </c>
      <c r="S2857">
        <v>0.61460000000000004</v>
      </c>
      <c r="T2857">
        <v>0.61460000000000004</v>
      </c>
      <c r="U2857">
        <v>4.0549999999999997</v>
      </c>
      <c r="V2857">
        <v>-1.9937624000000002E-3</v>
      </c>
      <c r="W2857" t="s">
        <v>38</v>
      </c>
      <c r="X2857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857" s="4">
        <f>IF(bot_orders[[#This Row],[side]]="buy", bot_orders[[#This Row],[accFillSz]] + bot_orders[[#This Row],[fee]], -bot_orders[[#This Row],[accFillSz]])</f>
        <v>-4.0549999999999997</v>
      </c>
      <c r="Z2857" s="4">
        <f>IF(bot_orders[[#This Row],[side]]="sell",bot_orders[[#This Row],[accFillSz]]*bot_orders[[#This Row],[avgPx]]+bot_orders[[#This Row],[fee]], 0)</f>
        <v>2.4902092375999998</v>
      </c>
      <c r="AA2857" s="4">
        <f>IF(bot_orders[[#This Row],[side]]="sell",-bot_orders[[#This Row],[accFillSz]],bot_orders[[#This Row],[accFillSz]]+bot_orders[[#This Row],[fee]])</f>
        <v>-4.0549999999999997</v>
      </c>
      <c r="AB2857">
        <v>0</v>
      </c>
      <c r="AC2857" t="s">
        <v>39</v>
      </c>
      <c r="AD2857">
        <v>0</v>
      </c>
      <c r="AE2857" t="s">
        <v>40</v>
      </c>
      <c r="AF2857" t="s">
        <v>41</v>
      </c>
      <c r="AG2857" t="s">
        <v>42</v>
      </c>
      <c r="AH2857" t="s">
        <v>28</v>
      </c>
      <c r="AI2857">
        <v>-4.0549999999999997</v>
      </c>
      <c r="AJ2857">
        <v>2.49020924</v>
      </c>
    </row>
    <row r="2858" spans="1:36" x14ac:dyDescent="0.3">
      <c r="A2858">
        <v>2427</v>
      </c>
      <c r="B2858" t="s">
        <v>305</v>
      </c>
      <c r="C2858" t="s">
        <v>28</v>
      </c>
      <c r="D2858" t="s">
        <v>29</v>
      </c>
      <c r="E2858" t="s">
        <v>30</v>
      </c>
      <c r="F2858" t="s">
        <v>31</v>
      </c>
      <c r="G2858" t="s">
        <v>104</v>
      </c>
      <c r="H2858" t="s">
        <v>7711</v>
      </c>
      <c r="I2858" s="4" t="s">
        <v>7712</v>
      </c>
      <c r="J2858" s="1">
        <f>((((bot_orders[[#This Row],[cTime]]/ 1000)+3*3600) / 86400) + DATE(1970,1,1))</f>
        <v>45769.231737314811</v>
      </c>
      <c r="K2858" s="4" t="s">
        <v>7713</v>
      </c>
      <c r="L2858" s="1">
        <f>((((bot_orders[[#This Row],[uTime]]/ 1000)+3*3600) / 86400) + DATE(1970,1,1))</f>
        <v>45769.669768344902</v>
      </c>
      <c r="M2858" t="s">
        <v>34</v>
      </c>
      <c r="N2858" t="s">
        <v>28</v>
      </c>
      <c r="O2858" t="s">
        <v>35</v>
      </c>
      <c r="P2858">
        <v>4.0549999999999997</v>
      </c>
      <c r="Q2858" t="s">
        <v>36</v>
      </c>
      <c r="R2858" t="s">
        <v>37</v>
      </c>
      <c r="S2858">
        <v>0.60970000000000002</v>
      </c>
      <c r="T2858">
        <v>0.60970000000000002</v>
      </c>
      <c r="U2858">
        <v>4.0549999999999997</v>
      </c>
      <c r="V2858">
        <v>-1.9778667999999998E-3</v>
      </c>
      <c r="W2858" t="s">
        <v>38</v>
      </c>
      <c r="X2858" s="4">
        <f>IF(bot_orders[[#This Row],[side]]="sell", bot_orders[[#This Row],[accFillSz]]*bot_orders[[#This Row],[avgPx]] + bot_orders[[#This Row],[fee]], -bot_orders[[#This Row],[accFillSz]]*bot_orders[[#This Row],[avgPx]])</f>
        <v>2.4703556332000001</v>
      </c>
      <c r="Y2858" s="4">
        <f>IF(bot_orders[[#This Row],[side]]="buy", bot_orders[[#This Row],[accFillSz]] + bot_orders[[#This Row],[fee]], -bot_orders[[#This Row],[accFillSz]])</f>
        <v>-4.0549999999999997</v>
      </c>
      <c r="Z2858" s="4">
        <f>IF(bot_orders[[#This Row],[side]]="sell",bot_orders[[#This Row],[accFillSz]]*bot_orders[[#This Row],[avgPx]]+bot_orders[[#This Row],[fee]], 0)</f>
        <v>2.4703556332000001</v>
      </c>
      <c r="AA2858" s="4">
        <f>IF(bot_orders[[#This Row],[side]]="sell",-bot_orders[[#This Row],[accFillSz]],bot_orders[[#This Row],[accFillSz]]+bot_orders[[#This Row],[fee]])</f>
        <v>-4.0549999999999997</v>
      </c>
      <c r="AB2858">
        <v>0</v>
      </c>
      <c r="AC2858" t="s">
        <v>39</v>
      </c>
      <c r="AD2858">
        <v>0</v>
      </c>
      <c r="AE2858" t="s">
        <v>40</v>
      </c>
      <c r="AF2858" t="s">
        <v>41</v>
      </c>
      <c r="AG2858" t="s">
        <v>42</v>
      </c>
      <c r="AH2858" t="s">
        <v>28</v>
      </c>
      <c r="AI2858">
        <v>-4.0549999999999997</v>
      </c>
      <c r="AJ2858">
        <v>2.4703556299999998</v>
      </c>
    </row>
    <row r="2859" spans="1:36" x14ac:dyDescent="0.3">
      <c r="A2859">
        <v>2428</v>
      </c>
      <c r="B2859" t="s">
        <v>305</v>
      </c>
      <c r="C2859" t="s">
        <v>28</v>
      </c>
      <c r="D2859" t="s">
        <v>29</v>
      </c>
      <c r="E2859" t="s">
        <v>30</v>
      </c>
      <c r="F2859" t="s">
        <v>31</v>
      </c>
      <c r="G2859" t="s">
        <v>43</v>
      </c>
      <c r="H2859" t="s">
        <v>7714</v>
      </c>
      <c r="I2859" s="4" t="s">
        <v>7715</v>
      </c>
      <c r="J2859" s="1">
        <f>((((bot_orders[[#This Row],[cTime]]/ 1000)+3*3600) / 86400) + DATE(1970,1,1))</f>
        <v>45769.238449918979</v>
      </c>
      <c r="K2859" s="4" t="s">
        <v>7716</v>
      </c>
      <c r="L2859" s="1">
        <f>((((bot_orders[[#This Row],[uTime]]/ 1000)+3*3600) / 86400) + DATE(1970,1,1))</f>
        <v>45769.667823958334</v>
      </c>
      <c r="M2859" t="s">
        <v>34</v>
      </c>
      <c r="N2859" t="s">
        <v>28</v>
      </c>
      <c r="O2859" t="s">
        <v>35</v>
      </c>
      <c r="P2859">
        <v>4.0549999999999997</v>
      </c>
      <c r="Q2859" t="s">
        <v>36</v>
      </c>
      <c r="R2859" t="s">
        <v>37</v>
      </c>
      <c r="S2859">
        <v>0.6048</v>
      </c>
      <c r="T2859">
        <v>0.6048</v>
      </c>
      <c r="U2859">
        <v>4.0549999999999997</v>
      </c>
      <c r="V2859">
        <v>-1.9619711999999999E-3</v>
      </c>
      <c r="W2859" t="s">
        <v>38</v>
      </c>
      <c r="X2859" s="4">
        <f>IF(bot_orders[[#This Row],[side]]="sell", bot_orders[[#This Row],[accFillSz]]*bot_orders[[#This Row],[avgPx]] + bot_orders[[#This Row],[fee]], -bot_orders[[#This Row],[accFillSz]]*bot_orders[[#This Row],[avgPx]])</f>
        <v>2.4505020287999999</v>
      </c>
      <c r="Y2859" s="4">
        <f>IF(bot_orders[[#This Row],[side]]="buy", bot_orders[[#This Row],[accFillSz]] + bot_orders[[#This Row],[fee]], -bot_orders[[#This Row],[accFillSz]])</f>
        <v>-4.0549999999999997</v>
      </c>
      <c r="Z2859" s="4">
        <f>IF(bot_orders[[#This Row],[side]]="sell",bot_orders[[#This Row],[accFillSz]]*bot_orders[[#This Row],[avgPx]]+bot_orders[[#This Row],[fee]], 0)</f>
        <v>2.4505020287999999</v>
      </c>
      <c r="AA2859" s="4">
        <f>IF(bot_orders[[#This Row],[side]]="sell",-bot_orders[[#This Row],[accFillSz]],bot_orders[[#This Row],[accFillSz]]+bot_orders[[#This Row],[fee]])</f>
        <v>-4.0549999999999997</v>
      </c>
      <c r="AB2859">
        <v>0</v>
      </c>
      <c r="AC2859" t="s">
        <v>39</v>
      </c>
      <c r="AD2859">
        <v>0</v>
      </c>
      <c r="AE2859" t="s">
        <v>40</v>
      </c>
      <c r="AF2859" t="s">
        <v>41</v>
      </c>
      <c r="AG2859" t="s">
        <v>42</v>
      </c>
      <c r="AH2859" t="s">
        <v>28</v>
      </c>
      <c r="AI2859">
        <v>-4.0549999999999997</v>
      </c>
      <c r="AJ2859">
        <v>2.45050203</v>
      </c>
    </row>
    <row r="2860" spans="1:36" x14ac:dyDescent="0.3">
      <c r="A2860">
        <v>2434</v>
      </c>
      <c r="B2860" t="s">
        <v>305</v>
      </c>
      <c r="C2860" t="s">
        <v>28</v>
      </c>
      <c r="D2860" t="s">
        <v>29</v>
      </c>
      <c r="E2860" t="s">
        <v>30</v>
      </c>
      <c r="F2860" t="s">
        <v>31</v>
      </c>
      <c r="G2860" t="s">
        <v>125</v>
      </c>
      <c r="H2860" t="s">
        <v>7730</v>
      </c>
      <c r="I2860" s="4" t="s">
        <v>7731</v>
      </c>
      <c r="J2860" s="1">
        <f>((((bot_orders[[#This Row],[cTime]]/ 1000)+3*3600) / 86400) + DATE(1970,1,1))</f>
        <v>45769.667823981479</v>
      </c>
      <c r="K2860" s="4" t="s">
        <v>7732</v>
      </c>
      <c r="L2860" s="1">
        <f>((((bot_orders[[#This Row],[uTime]]/ 1000)+3*3600) / 86400) + DATE(1970,1,1))</f>
        <v>45769.712301192129</v>
      </c>
      <c r="M2860" t="s">
        <v>34</v>
      </c>
      <c r="N2860" t="s">
        <v>28</v>
      </c>
      <c r="O2860" t="s">
        <v>35</v>
      </c>
      <c r="P2860">
        <v>4.0590000000000002</v>
      </c>
      <c r="Q2860" t="s">
        <v>36</v>
      </c>
      <c r="R2860" t="s">
        <v>55</v>
      </c>
      <c r="S2860">
        <v>0.6</v>
      </c>
      <c r="T2860">
        <v>0.6</v>
      </c>
      <c r="U2860">
        <v>4.0590000000000002</v>
      </c>
      <c r="V2860">
        <v>-3.2472E-3</v>
      </c>
      <c r="W2860" t="s">
        <v>39</v>
      </c>
      <c r="X2860" s="4">
        <f>IF(bot_orders[[#This Row],[side]]="sell", bot_orders[[#This Row],[accFillSz]]*bot_orders[[#This Row],[avgPx]] + bot_orders[[#This Row],[fee]], -bot_orders[[#This Row],[accFillSz]]*bot_orders[[#This Row],[avgPx]])</f>
        <v>-2.4354</v>
      </c>
      <c r="Y2860" s="4">
        <f>IF(bot_orders[[#This Row],[side]]="buy", bot_orders[[#This Row],[accFillSz]] + bot_orders[[#This Row],[fee]], -bot_orders[[#This Row],[accFillSz]])</f>
        <v>4.0557528000000005</v>
      </c>
      <c r="Z2860" s="4">
        <f>IF(bot_orders[[#This Row],[side]]="sell",bot_orders[[#This Row],[accFillSz]]*bot_orders[[#This Row],[avgPx]]+bot_orders[[#This Row],[fee]], 0)</f>
        <v>0</v>
      </c>
      <c r="AA2860" s="4">
        <f>IF(bot_orders[[#This Row],[side]]="sell",-bot_orders[[#This Row],[accFillSz]],bot_orders[[#This Row],[accFillSz]]+bot_orders[[#This Row],[fee]])</f>
        <v>4.0557528000000005</v>
      </c>
      <c r="AB2860">
        <v>0</v>
      </c>
      <c r="AC2860" t="s">
        <v>38</v>
      </c>
      <c r="AD2860">
        <v>0</v>
      </c>
      <c r="AE2860" t="s">
        <v>40</v>
      </c>
      <c r="AF2860" t="s">
        <v>41</v>
      </c>
      <c r="AG2860" t="s">
        <v>42</v>
      </c>
      <c r="AH2860" t="s">
        <v>28</v>
      </c>
      <c r="AI2860">
        <v>4.0557527999999996</v>
      </c>
      <c r="AJ2860">
        <v>-2.4354</v>
      </c>
    </row>
    <row r="2861" spans="1:36" x14ac:dyDescent="0.3">
      <c r="A2861">
        <v>2443</v>
      </c>
      <c r="B2861" t="s">
        <v>305</v>
      </c>
      <c r="C2861" t="s">
        <v>28</v>
      </c>
      <c r="D2861" t="s">
        <v>29</v>
      </c>
      <c r="E2861" t="s">
        <v>30</v>
      </c>
      <c r="F2861" t="s">
        <v>31</v>
      </c>
      <c r="G2861" t="s">
        <v>115</v>
      </c>
      <c r="H2861" t="s">
        <v>7752</v>
      </c>
      <c r="I2861" s="4" t="s">
        <v>7753</v>
      </c>
      <c r="J2861" s="1">
        <f>((((bot_orders[[#This Row],[cTime]]/ 1000)+3*3600) / 86400) + DATE(1970,1,1))</f>
        <v>45769.66976837963</v>
      </c>
      <c r="K2861" s="4" t="s">
        <v>7754</v>
      </c>
      <c r="L2861" s="1">
        <f>((((bot_orders[[#This Row],[uTime]]/ 1000)+3*3600) / 86400) + DATE(1970,1,1))</f>
        <v>45769.701586203708</v>
      </c>
      <c r="M2861" t="s">
        <v>34</v>
      </c>
      <c r="N2861" t="s">
        <v>28</v>
      </c>
      <c r="O2861" t="s">
        <v>35</v>
      </c>
      <c r="P2861">
        <v>4.0590000000000002</v>
      </c>
      <c r="Q2861" t="s">
        <v>36</v>
      </c>
      <c r="R2861" t="s">
        <v>55</v>
      </c>
      <c r="S2861">
        <v>0.6048</v>
      </c>
      <c r="T2861">
        <v>0.6048</v>
      </c>
      <c r="U2861">
        <v>4.0590000000000002</v>
      </c>
      <c r="V2861">
        <v>-3.2472E-3</v>
      </c>
      <c r="W2861" t="s">
        <v>39</v>
      </c>
      <c r="X2861" s="4">
        <f>IF(bot_orders[[#This Row],[side]]="sell", bot_orders[[#This Row],[accFillSz]]*bot_orders[[#This Row],[avgPx]] + bot_orders[[#This Row],[fee]], -bot_orders[[#This Row],[accFillSz]]*bot_orders[[#This Row],[avgPx]])</f>
        <v>-2.4548832000000003</v>
      </c>
      <c r="Y2861" s="4">
        <f>IF(bot_orders[[#This Row],[side]]="buy", bot_orders[[#This Row],[accFillSz]] + bot_orders[[#This Row],[fee]], -bot_orders[[#This Row],[accFillSz]])</f>
        <v>4.0557528000000005</v>
      </c>
      <c r="Z2861" s="4">
        <f>IF(bot_orders[[#This Row],[side]]="sell",bot_orders[[#This Row],[accFillSz]]*bot_orders[[#This Row],[avgPx]]+bot_orders[[#This Row],[fee]], 0)</f>
        <v>0</v>
      </c>
      <c r="AA2861" s="4">
        <f>IF(bot_orders[[#This Row],[side]]="sell",-bot_orders[[#This Row],[accFillSz]],bot_orders[[#This Row],[accFillSz]]+bot_orders[[#This Row],[fee]])</f>
        <v>4.0557528000000005</v>
      </c>
      <c r="AB2861">
        <v>0</v>
      </c>
      <c r="AC2861" t="s">
        <v>38</v>
      </c>
      <c r="AD2861">
        <v>0</v>
      </c>
      <c r="AE2861" t="s">
        <v>40</v>
      </c>
      <c r="AF2861" t="s">
        <v>41</v>
      </c>
      <c r="AG2861" t="s">
        <v>42</v>
      </c>
      <c r="AH2861" t="s">
        <v>28</v>
      </c>
      <c r="AI2861">
        <v>4.0557527999999996</v>
      </c>
      <c r="AJ2861">
        <v>-2.4548831999999998</v>
      </c>
    </row>
    <row r="2862" spans="1:36" x14ac:dyDescent="0.3">
      <c r="A2862">
        <v>2444</v>
      </c>
      <c r="B2862" t="s">
        <v>305</v>
      </c>
      <c r="C2862" t="s">
        <v>28</v>
      </c>
      <c r="D2862" t="s">
        <v>29</v>
      </c>
      <c r="E2862" t="s">
        <v>30</v>
      </c>
      <c r="F2862" t="s">
        <v>31</v>
      </c>
      <c r="G2862" t="s">
        <v>117</v>
      </c>
      <c r="H2862" t="s">
        <v>7755</v>
      </c>
      <c r="I2862" s="4" t="s">
        <v>7756</v>
      </c>
      <c r="J2862" s="1">
        <f>((((bot_orders[[#This Row],[cTime]]/ 1000)+3*3600) / 86400) + DATE(1970,1,1))</f>
        <v>45769.672455995373</v>
      </c>
      <c r="K2862" s="4" t="s">
        <v>7757</v>
      </c>
      <c r="L2862" s="1">
        <f>((((bot_orders[[#This Row],[uTime]]/ 1000)+3*3600) / 86400) + DATE(1970,1,1))</f>
        <v>45769.686586307871</v>
      </c>
      <c r="M2862" t="s">
        <v>34</v>
      </c>
      <c r="N2862" t="s">
        <v>28</v>
      </c>
      <c r="O2862" t="s">
        <v>35</v>
      </c>
      <c r="P2862">
        <v>4.0590000000000002</v>
      </c>
      <c r="Q2862" t="s">
        <v>36</v>
      </c>
      <c r="R2862" t="s">
        <v>55</v>
      </c>
      <c r="S2862">
        <v>0.60970000000000002</v>
      </c>
      <c r="T2862">
        <v>0.60970000000000002</v>
      </c>
      <c r="U2862">
        <v>4.0590000000000002</v>
      </c>
      <c r="V2862">
        <v>-3.2472E-3</v>
      </c>
      <c r="W2862" t="s">
        <v>39</v>
      </c>
      <c r="X2862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862" s="4">
        <f>IF(bot_orders[[#This Row],[side]]="buy", bot_orders[[#This Row],[accFillSz]] + bot_orders[[#This Row],[fee]], -bot_orders[[#This Row],[accFillSz]])</f>
        <v>4.0557528000000005</v>
      </c>
      <c r="Z2862" s="4">
        <f>IF(bot_orders[[#This Row],[side]]="sell",bot_orders[[#This Row],[accFillSz]]*bot_orders[[#This Row],[avgPx]]+bot_orders[[#This Row],[fee]], 0)</f>
        <v>0</v>
      </c>
      <c r="AA2862" s="4">
        <f>IF(bot_orders[[#This Row],[side]]="sell",-bot_orders[[#This Row],[accFillSz]],bot_orders[[#This Row],[accFillSz]]+bot_orders[[#This Row],[fee]])</f>
        <v>4.0557528000000005</v>
      </c>
      <c r="AB2862">
        <v>0</v>
      </c>
      <c r="AC2862" t="s">
        <v>38</v>
      </c>
      <c r="AD2862">
        <v>0</v>
      </c>
      <c r="AE2862" t="s">
        <v>40</v>
      </c>
      <c r="AF2862" t="s">
        <v>41</v>
      </c>
      <c r="AG2862" t="s">
        <v>42</v>
      </c>
      <c r="AH2862" t="s">
        <v>28</v>
      </c>
      <c r="AI2862">
        <v>4.0557527999999996</v>
      </c>
      <c r="AJ2862">
        <v>-2.4747723000000001</v>
      </c>
    </row>
    <row r="2863" spans="1:36" x14ac:dyDescent="0.3">
      <c r="A2863">
        <v>2449</v>
      </c>
      <c r="B2863" t="s">
        <v>305</v>
      </c>
      <c r="C2863" t="s">
        <v>28</v>
      </c>
      <c r="D2863" t="s">
        <v>29</v>
      </c>
      <c r="E2863" t="s">
        <v>30</v>
      </c>
      <c r="F2863" t="s">
        <v>31</v>
      </c>
      <c r="G2863" t="s">
        <v>117</v>
      </c>
      <c r="H2863" t="s">
        <v>7770</v>
      </c>
      <c r="I2863" s="4" t="s">
        <v>7771</v>
      </c>
      <c r="J2863" s="1">
        <f>((((bot_orders[[#This Row],[cTime]]/ 1000)+3*3600) / 86400) + DATE(1970,1,1))</f>
        <v>45769.686586331023</v>
      </c>
      <c r="K2863" s="4" t="s">
        <v>7772</v>
      </c>
      <c r="L2863" s="1">
        <f>((((bot_orders[[#This Row],[uTime]]/ 1000)+3*3600) / 86400) + DATE(1970,1,1))</f>
        <v>45769.750305509253</v>
      </c>
      <c r="M2863" t="s">
        <v>34</v>
      </c>
      <c r="N2863" t="s">
        <v>28</v>
      </c>
      <c r="O2863" t="s">
        <v>35</v>
      </c>
      <c r="P2863">
        <v>4.0549999999999997</v>
      </c>
      <c r="Q2863" t="s">
        <v>36</v>
      </c>
      <c r="R2863" t="s">
        <v>37</v>
      </c>
      <c r="S2863">
        <v>0.61460000000000004</v>
      </c>
      <c r="T2863">
        <v>0.61460000000000004</v>
      </c>
      <c r="U2863">
        <v>4.0549999999999997</v>
      </c>
      <c r="V2863">
        <v>-1.9937624000000002E-3</v>
      </c>
      <c r="W2863" t="s">
        <v>38</v>
      </c>
      <c r="X2863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863" s="4">
        <f>IF(bot_orders[[#This Row],[side]]="buy", bot_orders[[#This Row],[accFillSz]] + bot_orders[[#This Row],[fee]], -bot_orders[[#This Row],[accFillSz]])</f>
        <v>-4.0549999999999997</v>
      </c>
      <c r="Z2863" s="4">
        <f>IF(bot_orders[[#This Row],[side]]="sell",bot_orders[[#This Row],[accFillSz]]*bot_orders[[#This Row],[avgPx]]+bot_orders[[#This Row],[fee]], 0)</f>
        <v>2.4902092375999998</v>
      </c>
      <c r="AA2863" s="4">
        <f>IF(bot_orders[[#This Row],[side]]="sell",-bot_orders[[#This Row],[accFillSz]],bot_orders[[#This Row],[accFillSz]]+bot_orders[[#This Row],[fee]])</f>
        <v>-4.0549999999999997</v>
      </c>
      <c r="AB2863">
        <v>0</v>
      </c>
      <c r="AC2863" t="s">
        <v>39</v>
      </c>
      <c r="AD2863">
        <v>0</v>
      </c>
      <c r="AE2863" t="s">
        <v>40</v>
      </c>
      <c r="AF2863" t="s">
        <v>41</v>
      </c>
      <c r="AG2863" t="s">
        <v>42</v>
      </c>
      <c r="AH2863" t="s">
        <v>28</v>
      </c>
      <c r="AI2863">
        <v>-4.0549999999999997</v>
      </c>
      <c r="AJ2863">
        <v>2.49020924</v>
      </c>
    </row>
    <row r="2864" spans="1:36" x14ac:dyDescent="0.3">
      <c r="A2864">
        <v>2450</v>
      </c>
      <c r="B2864" t="s">
        <v>305</v>
      </c>
      <c r="C2864" t="s">
        <v>28</v>
      </c>
      <c r="D2864" t="s">
        <v>29</v>
      </c>
      <c r="E2864" t="s">
        <v>30</v>
      </c>
      <c r="F2864" t="s">
        <v>31</v>
      </c>
      <c r="G2864" t="s">
        <v>115</v>
      </c>
      <c r="H2864" t="s">
        <v>7773</v>
      </c>
      <c r="I2864" s="4" t="s">
        <v>7774</v>
      </c>
      <c r="J2864" s="1">
        <f>((((bot_orders[[#This Row],[cTime]]/ 1000)+3*3600) / 86400) + DATE(1970,1,1))</f>
        <v>45769.701586226853</v>
      </c>
      <c r="K2864" s="4" t="s">
        <v>7775</v>
      </c>
      <c r="L2864" s="1">
        <f>((((bot_orders[[#This Row],[uTime]]/ 1000)+3*3600) / 86400) + DATE(1970,1,1))</f>
        <v>45769.739367465278</v>
      </c>
      <c r="M2864" t="s">
        <v>34</v>
      </c>
      <c r="N2864" t="s">
        <v>28</v>
      </c>
      <c r="O2864" t="s">
        <v>35</v>
      </c>
      <c r="P2864">
        <v>4.0549999999999997</v>
      </c>
      <c r="Q2864" t="s">
        <v>36</v>
      </c>
      <c r="R2864" t="s">
        <v>37</v>
      </c>
      <c r="S2864">
        <v>0.60970000000000002</v>
      </c>
      <c r="T2864">
        <v>0.60970000000000002</v>
      </c>
      <c r="U2864">
        <v>4.0549999999999997</v>
      </c>
      <c r="V2864">
        <v>-1.9778667999999998E-3</v>
      </c>
      <c r="W2864" t="s">
        <v>38</v>
      </c>
      <c r="X2864" s="4">
        <f>IF(bot_orders[[#This Row],[side]]="sell", bot_orders[[#This Row],[accFillSz]]*bot_orders[[#This Row],[avgPx]] + bot_orders[[#This Row],[fee]], -bot_orders[[#This Row],[accFillSz]]*bot_orders[[#This Row],[avgPx]])</f>
        <v>2.4703556332000001</v>
      </c>
      <c r="Y2864" s="4">
        <f>IF(bot_orders[[#This Row],[side]]="buy", bot_orders[[#This Row],[accFillSz]] + bot_orders[[#This Row],[fee]], -bot_orders[[#This Row],[accFillSz]])</f>
        <v>-4.0549999999999997</v>
      </c>
      <c r="Z2864" s="4">
        <f>IF(bot_orders[[#This Row],[side]]="sell",bot_orders[[#This Row],[accFillSz]]*bot_orders[[#This Row],[avgPx]]+bot_orders[[#This Row],[fee]], 0)</f>
        <v>2.4703556332000001</v>
      </c>
      <c r="AA2864" s="4">
        <f>IF(bot_orders[[#This Row],[side]]="sell",-bot_orders[[#This Row],[accFillSz]],bot_orders[[#This Row],[accFillSz]]+bot_orders[[#This Row],[fee]])</f>
        <v>-4.0549999999999997</v>
      </c>
      <c r="AB2864">
        <v>0</v>
      </c>
      <c r="AC2864" t="s">
        <v>39</v>
      </c>
      <c r="AD2864">
        <v>0</v>
      </c>
      <c r="AE2864" t="s">
        <v>40</v>
      </c>
      <c r="AF2864" t="s">
        <v>41</v>
      </c>
      <c r="AG2864" t="s">
        <v>42</v>
      </c>
      <c r="AH2864" t="s">
        <v>28</v>
      </c>
      <c r="AI2864">
        <v>-4.0549999999999997</v>
      </c>
      <c r="AJ2864">
        <v>2.4703556299999998</v>
      </c>
    </row>
    <row r="2865" spans="1:36" x14ac:dyDescent="0.3">
      <c r="A2865">
        <v>2452</v>
      </c>
      <c r="B2865" t="s">
        <v>305</v>
      </c>
      <c r="C2865" t="s">
        <v>28</v>
      </c>
      <c r="D2865" t="s">
        <v>29</v>
      </c>
      <c r="E2865" t="s">
        <v>30</v>
      </c>
      <c r="F2865" t="s">
        <v>31</v>
      </c>
      <c r="G2865" t="s">
        <v>125</v>
      </c>
      <c r="H2865" t="s">
        <v>7779</v>
      </c>
      <c r="I2865" s="4" t="s">
        <v>7780</v>
      </c>
      <c r="J2865" s="1">
        <f>((((bot_orders[[#This Row],[cTime]]/ 1000)+3*3600) / 86400) + DATE(1970,1,1))</f>
        <v>45769.712301215273</v>
      </c>
      <c r="K2865" s="4" t="s">
        <v>7781</v>
      </c>
      <c r="L2865" s="1">
        <f>((((bot_orders[[#This Row],[uTime]]/ 1000)+3*3600) / 86400) + DATE(1970,1,1))</f>
        <v>45769.735642592597</v>
      </c>
      <c r="M2865" t="s">
        <v>34</v>
      </c>
      <c r="N2865" t="s">
        <v>28</v>
      </c>
      <c r="O2865" t="s">
        <v>35</v>
      </c>
      <c r="P2865">
        <v>4.0549999999999997</v>
      </c>
      <c r="Q2865" t="s">
        <v>36</v>
      </c>
      <c r="R2865" t="s">
        <v>37</v>
      </c>
      <c r="S2865">
        <v>0.6048</v>
      </c>
      <c r="T2865">
        <v>0.6048</v>
      </c>
      <c r="U2865">
        <v>4.0549999999999997</v>
      </c>
      <c r="V2865">
        <v>-1.9619711999999999E-3</v>
      </c>
      <c r="W2865" t="s">
        <v>38</v>
      </c>
      <c r="X2865" s="4">
        <f>IF(bot_orders[[#This Row],[side]]="sell", bot_orders[[#This Row],[accFillSz]]*bot_orders[[#This Row],[avgPx]] + bot_orders[[#This Row],[fee]], -bot_orders[[#This Row],[accFillSz]]*bot_orders[[#This Row],[avgPx]])</f>
        <v>2.4505020287999999</v>
      </c>
      <c r="Y2865" s="4">
        <f>IF(bot_orders[[#This Row],[side]]="buy", bot_orders[[#This Row],[accFillSz]] + bot_orders[[#This Row],[fee]], -bot_orders[[#This Row],[accFillSz]])</f>
        <v>-4.0549999999999997</v>
      </c>
      <c r="Z2865" s="4">
        <f>IF(bot_orders[[#This Row],[side]]="sell",bot_orders[[#This Row],[accFillSz]]*bot_orders[[#This Row],[avgPx]]+bot_orders[[#This Row],[fee]], 0)</f>
        <v>2.4505020287999999</v>
      </c>
      <c r="AA2865" s="4">
        <f>IF(bot_orders[[#This Row],[side]]="sell",-bot_orders[[#This Row],[accFillSz]],bot_orders[[#This Row],[accFillSz]]+bot_orders[[#This Row],[fee]])</f>
        <v>-4.0549999999999997</v>
      </c>
      <c r="AB2865">
        <v>0</v>
      </c>
      <c r="AC2865" t="s">
        <v>39</v>
      </c>
      <c r="AD2865">
        <v>0</v>
      </c>
      <c r="AE2865" t="s">
        <v>40</v>
      </c>
      <c r="AF2865" t="s">
        <v>41</v>
      </c>
      <c r="AG2865" t="s">
        <v>42</v>
      </c>
      <c r="AH2865" t="s">
        <v>28</v>
      </c>
      <c r="AI2865">
        <v>-4.0549999999999997</v>
      </c>
      <c r="AJ2865">
        <v>2.45050203</v>
      </c>
    </row>
    <row r="2866" spans="1:36" x14ac:dyDescent="0.3">
      <c r="A2866">
        <v>2457</v>
      </c>
      <c r="B2866" t="s">
        <v>305</v>
      </c>
      <c r="C2866" t="s">
        <v>28</v>
      </c>
      <c r="D2866" t="s">
        <v>29</v>
      </c>
      <c r="E2866" t="s">
        <v>30</v>
      </c>
      <c r="F2866" t="s">
        <v>31</v>
      </c>
      <c r="G2866" t="s">
        <v>135</v>
      </c>
      <c r="H2866" t="s">
        <v>7793</v>
      </c>
      <c r="I2866" s="4" t="s">
        <v>7794</v>
      </c>
      <c r="J2866" s="1">
        <f>((((bot_orders[[#This Row],[cTime]]/ 1000)+3*3600) / 86400) + DATE(1970,1,1))</f>
        <v>45769.735642615742</v>
      </c>
      <c r="K2866" s="4" t="s">
        <v>7792</v>
      </c>
      <c r="L2866" s="1">
        <f>((((bot_orders[[#This Row],[uTime]]/ 1000)+3*3600) / 86400) + DATE(1970,1,1))</f>
        <v>45769.783947476855</v>
      </c>
      <c r="M2866" t="s">
        <v>34</v>
      </c>
      <c r="N2866" t="s">
        <v>28</v>
      </c>
      <c r="O2866" t="s">
        <v>35</v>
      </c>
      <c r="P2866">
        <v>4.0590000000000002</v>
      </c>
      <c r="Q2866" t="s">
        <v>36</v>
      </c>
      <c r="R2866" t="s">
        <v>55</v>
      </c>
      <c r="S2866">
        <v>0.6</v>
      </c>
      <c r="T2866">
        <v>0.6</v>
      </c>
      <c r="U2866">
        <v>4.0590000000000002</v>
      </c>
      <c r="V2866">
        <v>-3.2472E-3</v>
      </c>
      <c r="W2866" t="s">
        <v>39</v>
      </c>
      <c r="X2866" s="4">
        <f>IF(bot_orders[[#This Row],[side]]="sell", bot_orders[[#This Row],[accFillSz]]*bot_orders[[#This Row],[avgPx]] + bot_orders[[#This Row],[fee]], -bot_orders[[#This Row],[accFillSz]]*bot_orders[[#This Row],[avgPx]])</f>
        <v>-2.4354</v>
      </c>
      <c r="Y2866" s="4">
        <f>IF(bot_orders[[#This Row],[side]]="buy", bot_orders[[#This Row],[accFillSz]] + bot_orders[[#This Row],[fee]], -bot_orders[[#This Row],[accFillSz]])</f>
        <v>4.0557528000000005</v>
      </c>
      <c r="Z2866" s="4">
        <f>IF(bot_orders[[#This Row],[side]]="sell",bot_orders[[#This Row],[accFillSz]]*bot_orders[[#This Row],[avgPx]]+bot_orders[[#This Row],[fee]], 0)</f>
        <v>0</v>
      </c>
      <c r="AA2866" s="4">
        <f>IF(bot_orders[[#This Row],[side]]="sell",-bot_orders[[#This Row],[accFillSz]],bot_orders[[#This Row],[accFillSz]]+bot_orders[[#This Row],[fee]])</f>
        <v>4.0557528000000005</v>
      </c>
      <c r="AB2866">
        <v>0</v>
      </c>
      <c r="AC2866" t="s">
        <v>38</v>
      </c>
      <c r="AD2866">
        <v>0</v>
      </c>
      <c r="AE2866" t="s">
        <v>40</v>
      </c>
      <c r="AF2866" t="s">
        <v>41</v>
      </c>
      <c r="AG2866" t="s">
        <v>42</v>
      </c>
      <c r="AH2866" t="s">
        <v>28</v>
      </c>
      <c r="AI2866">
        <v>4.0557527999999996</v>
      </c>
      <c r="AJ2866">
        <v>-2.4354</v>
      </c>
    </row>
    <row r="2867" spans="1:36" x14ac:dyDescent="0.3">
      <c r="A2867">
        <v>2459</v>
      </c>
      <c r="B2867" t="s">
        <v>305</v>
      </c>
      <c r="C2867" t="s">
        <v>28</v>
      </c>
      <c r="D2867" t="s">
        <v>29</v>
      </c>
      <c r="E2867" t="s">
        <v>30</v>
      </c>
      <c r="F2867" t="s">
        <v>31</v>
      </c>
      <c r="G2867" t="s">
        <v>128</v>
      </c>
      <c r="H2867" t="s">
        <v>7798</v>
      </c>
      <c r="I2867" s="4" t="s">
        <v>7799</v>
      </c>
      <c r="J2867" s="1">
        <f>((((bot_orders[[#This Row],[cTime]]/ 1000)+3*3600) / 86400) + DATE(1970,1,1))</f>
        <v>45769.739367488422</v>
      </c>
      <c r="K2867" s="4" t="s">
        <v>7800</v>
      </c>
      <c r="L2867" s="1">
        <f>((((bot_orders[[#This Row],[uTime]]/ 1000)+3*3600) / 86400) + DATE(1970,1,1))</f>
        <v>45769.744039108802</v>
      </c>
      <c r="M2867" t="s">
        <v>34</v>
      </c>
      <c r="N2867" t="s">
        <v>28</v>
      </c>
      <c r="O2867" t="s">
        <v>35</v>
      </c>
      <c r="P2867">
        <v>4.0590000000000002</v>
      </c>
      <c r="Q2867" t="s">
        <v>36</v>
      </c>
      <c r="R2867" t="s">
        <v>55</v>
      </c>
      <c r="S2867">
        <v>0.6048</v>
      </c>
      <c r="T2867">
        <v>0.6048</v>
      </c>
      <c r="U2867">
        <v>4.0590000000000002</v>
      </c>
      <c r="V2867">
        <v>-3.2472E-3</v>
      </c>
      <c r="W2867" t="s">
        <v>39</v>
      </c>
      <c r="X2867" s="4">
        <f>IF(bot_orders[[#This Row],[side]]="sell", bot_orders[[#This Row],[accFillSz]]*bot_orders[[#This Row],[avgPx]] + bot_orders[[#This Row],[fee]], -bot_orders[[#This Row],[accFillSz]]*bot_orders[[#This Row],[avgPx]])</f>
        <v>-2.4548832000000003</v>
      </c>
      <c r="Y2867" s="4">
        <f>IF(bot_orders[[#This Row],[side]]="buy", bot_orders[[#This Row],[accFillSz]] + bot_orders[[#This Row],[fee]], -bot_orders[[#This Row],[accFillSz]])</f>
        <v>4.0557528000000005</v>
      </c>
      <c r="Z2867" s="4">
        <f>IF(bot_orders[[#This Row],[side]]="sell",bot_orders[[#This Row],[accFillSz]]*bot_orders[[#This Row],[avgPx]]+bot_orders[[#This Row],[fee]], 0)</f>
        <v>0</v>
      </c>
      <c r="AA2867" s="4">
        <f>IF(bot_orders[[#This Row],[side]]="sell",-bot_orders[[#This Row],[accFillSz]],bot_orders[[#This Row],[accFillSz]]+bot_orders[[#This Row],[fee]])</f>
        <v>4.0557528000000005</v>
      </c>
      <c r="AB2867">
        <v>0</v>
      </c>
      <c r="AC2867" t="s">
        <v>38</v>
      </c>
      <c r="AD2867">
        <v>0</v>
      </c>
      <c r="AE2867" t="s">
        <v>40</v>
      </c>
      <c r="AF2867" t="s">
        <v>41</v>
      </c>
      <c r="AG2867" t="s">
        <v>42</v>
      </c>
      <c r="AH2867" t="s">
        <v>28</v>
      </c>
      <c r="AI2867">
        <v>4.0557527999999996</v>
      </c>
      <c r="AJ2867">
        <v>-2.4548831999999998</v>
      </c>
    </row>
    <row r="2868" spans="1:36" x14ac:dyDescent="0.3">
      <c r="A2868">
        <v>2460</v>
      </c>
      <c r="B2868" t="s">
        <v>305</v>
      </c>
      <c r="C2868" t="s">
        <v>28</v>
      </c>
      <c r="D2868" t="s">
        <v>29</v>
      </c>
      <c r="E2868" t="s">
        <v>30</v>
      </c>
      <c r="F2868" t="s">
        <v>31</v>
      </c>
      <c r="G2868" t="s">
        <v>128</v>
      </c>
      <c r="H2868" t="s">
        <v>7801</v>
      </c>
      <c r="I2868" s="4" t="s">
        <v>7802</v>
      </c>
      <c r="J2868" s="1">
        <f>((((bot_orders[[#This Row],[cTime]]/ 1000)+3*3600) / 86400) + DATE(1970,1,1))</f>
        <v>45769.744039143523</v>
      </c>
      <c r="K2868" s="4" t="s">
        <v>7803</v>
      </c>
      <c r="L2868" s="1">
        <f>((((bot_orders[[#This Row],[uTime]]/ 1000)+3*3600) / 86400) + DATE(1970,1,1))</f>
        <v>45769.745509097222</v>
      </c>
      <c r="M2868" t="s">
        <v>34</v>
      </c>
      <c r="N2868" t="s">
        <v>28</v>
      </c>
      <c r="O2868" t="s">
        <v>35</v>
      </c>
      <c r="P2868">
        <v>4.0549999999999997</v>
      </c>
      <c r="Q2868" t="s">
        <v>36</v>
      </c>
      <c r="R2868" t="s">
        <v>37</v>
      </c>
      <c r="S2868">
        <v>0.60970000000000002</v>
      </c>
      <c r="T2868">
        <v>0.60970000000000002</v>
      </c>
      <c r="U2868">
        <v>4.0549999999999997</v>
      </c>
      <c r="V2868">
        <v>-1.9778667999999998E-3</v>
      </c>
      <c r="W2868" t="s">
        <v>38</v>
      </c>
      <c r="X2868" s="4">
        <f>IF(bot_orders[[#This Row],[side]]="sell", bot_orders[[#This Row],[accFillSz]]*bot_orders[[#This Row],[avgPx]] + bot_orders[[#This Row],[fee]], -bot_orders[[#This Row],[accFillSz]]*bot_orders[[#This Row],[avgPx]])</f>
        <v>2.4703556332000001</v>
      </c>
      <c r="Y2868" s="4">
        <f>IF(bot_orders[[#This Row],[side]]="buy", bot_orders[[#This Row],[accFillSz]] + bot_orders[[#This Row],[fee]], -bot_orders[[#This Row],[accFillSz]])</f>
        <v>-4.0549999999999997</v>
      </c>
      <c r="Z2868" s="4">
        <f>IF(bot_orders[[#This Row],[side]]="sell",bot_orders[[#This Row],[accFillSz]]*bot_orders[[#This Row],[avgPx]]+bot_orders[[#This Row],[fee]], 0)</f>
        <v>2.4703556332000001</v>
      </c>
      <c r="AA2868" s="4">
        <f>IF(bot_orders[[#This Row],[side]]="sell",-bot_orders[[#This Row],[accFillSz]],bot_orders[[#This Row],[accFillSz]]+bot_orders[[#This Row],[fee]])</f>
        <v>-4.0549999999999997</v>
      </c>
      <c r="AB2868">
        <v>0</v>
      </c>
      <c r="AC2868" t="s">
        <v>39</v>
      </c>
      <c r="AD2868">
        <v>0</v>
      </c>
      <c r="AE2868" t="s">
        <v>40</v>
      </c>
      <c r="AF2868" t="s">
        <v>41</v>
      </c>
      <c r="AG2868" t="s">
        <v>42</v>
      </c>
      <c r="AH2868" t="s">
        <v>28</v>
      </c>
      <c r="AI2868">
        <v>-4.0549999999999997</v>
      </c>
      <c r="AJ2868">
        <v>2.4703556299999998</v>
      </c>
    </row>
    <row r="2869" spans="1:36" x14ac:dyDescent="0.3">
      <c r="A2869">
        <v>2461</v>
      </c>
      <c r="B2869" t="s">
        <v>305</v>
      </c>
      <c r="C2869" t="s">
        <v>28</v>
      </c>
      <c r="D2869" t="s">
        <v>29</v>
      </c>
      <c r="E2869" t="s">
        <v>30</v>
      </c>
      <c r="F2869" t="s">
        <v>31</v>
      </c>
      <c r="G2869" t="s">
        <v>137</v>
      </c>
      <c r="H2869" t="s">
        <v>7804</v>
      </c>
      <c r="I2869" s="4" t="s">
        <v>7805</v>
      </c>
      <c r="J2869" s="1">
        <f>((((bot_orders[[#This Row],[cTime]]/ 1000)+3*3600) / 86400) + DATE(1970,1,1))</f>
        <v>45769.745509120374</v>
      </c>
      <c r="K2869" s="4" t="s">
        <v>7806</v>
      </c>
      <c r="L2869" s="1">
        <f>((((bot_orders[[#This Row],[uTime]]/ 1000)+3*3600) / 86400) + DATE(1970,1,1))</f>
        <v>45769.772489432871</v>
      </c>
      <c r="M2869" t="s">
        <v>34</v>
      </c>
      <c r="N2869" t="s">
        <v>28</v>
      </c>
      <c r="O2869" t="s">
        <v>35</v>
      </c>
      <c r="P2869">
        <v>4.0590000000000002</v>
      </c>
      <c r="Q2869" t="s">
        <v>36</v>
      </c>
      <c r="R2869" t="s">
        <v>55</v>
      </c>
      <c r="S2869">
        <v>0.6048</v>
      </c>
      <c r="T2869">
        <v>0.6048</v>
      </c>
      <c r="U2869">
        <v>4.0590000000000002</v>
      </c>
      <c r="V2869">
        <v>-3.2472E-3</v>
      </c>
      <c r="W2869" t="s">
        <v>39</v>
      </c>
      <c r="X2869" s="4">
        <f>IF(bot_orders[[#This Row],[side]]="sell", bot_orders[[#This Row],[accFillSz]]*bot_orders[[#This Row],[avgPx]] + bot_orders[[#This Row],[fee]], -bot_orders[[#This Row],[accFillSz]]*bot_orders[[#This Row],[avgPx]])</f>
        <v>-2.4548832000000003</v>
      </c>
      <c r="Y2869" s="4">
        <f>IF(bot_orders[[#This Row],[side]]="buy", bot_orders[[#This Row],[accFillSz]] + bot_orders[[#This Row],[fee]], -bot_orders[[#This Row],[accFillSz]])</f>
        <v>4.0557528000000005</v>
      </c>
      <c r="Z2869" s="4">
        <f>IF(bot_orders[[#This Row],[side]]="sell",bot_orders[[#This Row],[accFillSz]]*bot_orders[[#This Row],[avgPx]]+bot_orders[[#This Row],[fee]], 0)</f>
        <v>0</v>
      </c>
      <c r="AA2869" s="4">
        <f>IF(bot_orders[[#This Row],[side]]="sell",-bot_orders[[#This Row],[accFillSz]],bot_orders[[#This Row],[accFillSz]]+bot_orders[[#This Row],[fee]])</f>
        <v>4.0557528000000005</v>
      </c>
      <c r="AB2869">
        <v>0</v>
      </c>
      <c r="AC2869" t="s">
        <v>38</v>
      </c>
      <c r="AD2869">
        <v>0</v>
      </c>
      <c r="AE2869" t="s">
        <v>40</v>
      </c>
      <c r="AF2869" t="s">
        <v>41</v>
      </c>
      <c r="AG2869" t="s">
        <v>42</v>
      </c>
      <c r="AH2869" t="s">
        <v>28</v>
      </c>
      <c r="AI2869">
        <v>4.0557527999999996</v>
      </c>
      <c r="AJ2869">
        <v>-2.4548831999999998</v>
      </c>
    </row>
    <row r="2870" spans="1:36" x14ac:dyDescent="0.3">
      <c r="A2870">
        <v>2462</v>
      </c>
      <c r="B2870" t="s">
        <v>305</v>
      </c>
      <c r="C2870" t="s">
        <v>28</v>
      </c>
      <c r="D2870" t="s">
        <v>29</v>
      </c>
      <c r="E2870" t="s">
        <v>30</v>
      </c>
      <c r="F2870" t="s">
        <v>31</v>
      </c>
      <c r="G2870" t="s">
        <v>121</v>
      </c>
      <c r="H2870" t="s">
        <v>7807</v>
      </c>
      <c r="I2870" s="4" t="s">
        <v>7808</v>
      </c>
      <c r="J2870" s="1">
        <f>((((bot_orders[[#This Row],[cTime]]/ 1000)+3*3600) / 86400) + DATE(1970,1,1))</f>
        <v>45769.750305532405</v>
      </c>
      <c r="K2870" s="4" t="s">
        <v>7809</v>
      </c>
      <c r="L2870" s="1">
        <f>((((bot_orders[[#This Row],[uTime]]/ 1000)+3*3600) / 86400) + DATE(1970,1,1))</f>
        <v>45769.770312754627</v>
      </c>
      <c r="M2870" t="s">
        <v>34</v>
      </c>
      <c r="N2870" t="s">
        <v>28</v>
      </c>
      <c r="O2870" t="s">
        <v>35</v>
      </c>
      <c r="P2870">
        <v>4.0590000000000002</v>
      </c>
      <c r="Q2870" t="s">
        <v>36</v>
      </c>
      <c r="R2870" t="s">
        <v>55</v>
      </c>
      <c r="S2870">
        <v>0.60970000000000002</v>
      </c>
      <c r="T2870">
        <v>0.60970000000000002</v>
      </c>
      <c r="U2870">
        <v>4.0590000000000002</v>
      </c>
      <c r="V2870">
        <v>-3.2472E-3</v>
      </c>
      <c r="W2870" t="s">
        <v>39</v>
      </c>
      <c r="X2870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870" s="4">
        <f>IF(bot_orders[[#This Row],[side]]="buy", bot_orders[[#This Row],[accFillSz]] + bot_orders[[#This Row],[fee]], -bot_orders[[#This Row],[accFillSz]])</f>
        <v>4.0557528000000005</v>
      </c>
      <c r="Z2870" s="4">
        <f>IF(bot_orders[[#This Row],[side]]="sell",bot_orders[[#This Row],[accFillSz]]*bot_orders[[#This Row],[avgPx]]+bot_orders[[#This Row],[fee]], 0)</f>
        <v>0</v>
      </c>
      <c r="AA2870" s="4">
        <f>IF(bot_orders[[#This Row],[side]]="sell",-bot_orders[[#This Row],[accFillSz]],bot_orders[[#This Row],[accFillSz]]+bot_orders[[#This Row],[fee]])</f>
        <v>4.0557528000000005</v>
      </c>
      <c r="AB2870">
        <v>0</v>
      </c>
      <c r="AC2870" t="s">
        <v>38</v>
      </c>
      <c r="AD2870">
        <v>0</v>
      </c>
      <c r="AE2870" t="s">
        <v>40</v>
      </c>
      <c r="AF2870" t="s">
        <v>41</v>
      </c>
      <c r="AG2870" t="s">
        <v>42</v>
      </c>
      <c r="AH2870" t="s">
        <v>28</v>
      </c>
      <c r="AI2870">
        <v>4.0557527999999996</v>
      </c>
      <c r="AJ2870">
        <v>-2.4747723000000001</v>
      </c>
    </row>
    <row r="2871" spans="1:36" x14ac:dyDescent="0.3">
      <c r="A2871">
        <v>2464</v>
      </c>
      <c r="B2871" t="s">
        <v>305</v>
      </c>
      <c r="C2871" t="s">
        <v>28</v>
      </c>
      <c r="D2871" t="s">
        <v>29</v>
      </c>
      <c r="E2871" t="s">
        <v>30</v>
      </c>
      <c r="F2871" t="s">
        <v>31</v>
      </c>
      <c r="G2871" t="s">
        <v>123</v>
      </c>
      <c r="H2871" t="s">
        <v>7813</v>
      </c>
      <c r="I2871" s="4" t="s">
        <v>7814</v>
      </c>
      <c r="J2871" s="1">
        <f>((((bot_orders[[#This Row],[cTime]]/ 1000)+3*3600) / 86400) + DATE(1970,1,1))</f>
        <v>45769.756349641204</v>
      </c>
      <c r="K2871" s="4" t="s">
        <v>7815</v>
      </c>
      <c r="L2871" s="1">
        <f>((((bot_orders[[#This Row],[uTime]]/ 1000)+3*3600) / 86400) + DATE(1970,1,1))</f>
        <v>45769.763808449075</v>
      </c>
      <c r="M2871" t="s">
        <v>34</v>
      </c>
      <c r="N2871" t="s">
        <v>28</v>
      </c>
      <c r="O2871" t="s">
        <v>35</v>
      </c>
      <c r="P2871">
        <v>4.0590000000000002</v>
      </c>
      <c r="Q2871" t="s">
        <v>36</v>
      </c>
      <c r="R2871" t="s">
        <v>55</v>
      </c>
      <c r="S2871">
        <v>0.61460000000000004</v>
      </c>
      <c r="T2871">
        <v>0.61460000000000004</v>
      </c>
      <c r="U2871">
        <v>4.0590000000000002</v>
      </c>
      <c r="V2871">
        <v>-3.2472E-3</v>
      </c>
      <c r="W2871" t="s">
        <v>39</v>
      </c>
      <c r="X2871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871" s="4">
        <f>IF(bot_orders[[#This Row],[side]]="buy", bot_orders[[#This Row],[accFillSz]] + bot_orders[[#This Row],[fee]], -bot_orders[[#This Row],[accFillSz]])</f>
        <v>4.0557528000000005</v>
      </c>
      <c r="Z2871" s="4">
        <f>IF(bot_orders[[#This Row],[side]]="sell",bot_orders[[#This Row],[accFillSz]]*bot_orders[[#This Row],[avgPx]]+bot_orders[[#This Row],[fee]], 0)</f>
        <v>0</v>
      </c>
      <c r="AA2871" s="4">
        <f>IF(bot_orders[[#This Row],[side]]="sell",-bot_orders[[#This Row],[accFillSz]],bot_orders[[#This Row],[accFillSz]]+bot_orders[[#This Row],[fee]])</f>
        <v>4.0557528000000005</v>
      </c>
      <c r="AB2871">
        <v>0</v>
      </c>
      <c r="AC2871" t="s">
        <v>38</v>
      </c>
      <c r="AD2871">
        <v>0</v>
      </c>
      <c r="AE2871" t="s">
        <v>40</v>
      </c>
      <c r="AF2871" t="s">
        <v>41</v>
      </c>
      <c r="AG2871" t="s">
        <v>42</v>
      </c>
      <c r="AH2871" t="s">
        <v>28</v>
      </c>
      <c r="AI2871">
        <v>4.0557527999999996</v>
      </c>
      <c r="AJ2871">
        <v>-2.4946614</v>
      </c>
    </row>
    <row r="2872" spans="1:36" x14ac:dyDescent="0.3">
      <c r="A2872">
        <v>2468</v>
      </c>
      <c r="B2872" t="s">
        <v>305</v>
      </c>
      <c r="C2872" t="s">
        <v>28</v>
      </c>
      <c r="D2872" t="s">
        <v>29</v>
      </c>
      <c r="E2872" t="s">
        <v>30</v>
      </c>
      <c r="F2872" t="s">
        <v>31</v>
      </c>
      <c r="G2872" t="s">
        <v>123</v>
      </c>
      <c r="H2872" t="s">
        <v>7826</v>
      </c>
      <c r="I2872" s="4" t="s">
        <v>7827</v>
      </c>
      <c r="J2872" s="1">
        <f>((((bot_orders[[#This Row],[cTime]]/ 1000)+3*3600) / 86400) + DATE(1970,1,1))</f>
        <v>45769.763808483796</v>
      </c>
      <c r="K2872" s="4" t="s">
        <v>7828</v>
      </c>
      <c r="L2872" s="1">
        <f>((((bot_orders[[#This Row],[uTime]]/ 1000)+3*3600) / 86400) + DATE(1970,1,1))</f>
        <v>45770.032774328705</v>
      </c>
      <c r="M2872" t="s">
        <v>34</v>
      </c>
      <c r="N2872" t="s">
        <v>28</v>
      </c>
      <c r="O2872" t="s">
        <v>35</v>
      </c>
      <c r="P2872">
        <v>4.0549999999999997</v>
      </c>
      <c r="Q2872" t="s">
        <v>36</v>
      </c>
      <c r="R2872" t="s">
        <v>37</v>
      </c>
      <c r="S2872">
        <v>0.61960000000000004</v>
      </c>
      <c r="T2872">
        <v>0.61960000000000004</v>
      </c>
      <c r="U2872">
        <v>4.0549999999999997</v>
      </c>
      <c r="V2872">
        <v>-2.0099824000000001E-3</v>
      </c>
      <c r="W2872" t="s">
        <v>38</v>
      </c>
      <c r="X2872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872" s="4">
        <f>IF(bot_orders[[#This Row],[side]]="buy", bot_orders[[#This Row],[accFillSz]] + bot_orders[[#This Row],[fee]], -bot_orders[[#This Row],[accFillSz]])</f>
        <v>-4.0549999999999997</v>
      </c>
      <c r="Z2872" s="4">
        <f>IF(bot_orders[[#This Row],[side]]="sell",bot_orders[[#This Row],[accFillSz]]*bot_orders[[#This Row],[avgPx]]+bot_orders[[#This Row],[fee]], 0)</f>
        <v>2.5104680175999996</v>
      </c>
      <c r="AA2872" s="4">
        <f>IF(bot_orders[[#This Row],[side]]="sell",-bot_orders[[#This Row],[accFillSz]],bot_orders[[#This Row],[accFillSz]]+bot_orders[[#This Row],[fee]])</f>
        <v>-4.0549999999999997</v>
      </c>
      <c r="AB2872">
        <v>0</v>
      </c>
      <c r="AC2872" t="s">
        <v>39</v>
      </c>
      <c r="AD2872">
        <v>0</v>
      </c>
      <c r="AE2872" t="s">
        <v>40</v>
      </c>
      <c r="AF2872" t="s">
        <v>41</v>
      </c>
      <c r="AG2872" t="s">
        <v>42</v>
      </c>
      <c r="AH2872" t="s">
        <v>28</v>
      </c>
      <c r="AI2872">
        <v>-4.0549999999999997</v>
      </c>
      <c r="AJ2872">
        <v>2.5104680199999998</v>
      </c>
    </row>
    <row r="2873" spans="1:36" x14ac:dyDescent="0.3">
      <c r="A2873">
        <v>2470</v>
      </c>
      <c r="B2873" t="s">
        <v>305</v>
      </c>
      <c r="C2873" t="s">
        <v>28</v>
      </c>
      <c r="D2873" t="s">
        <v>29</v>
      </c>
      <c r="E2873" t="s">
        <v>30</v>
      </c>
      <c r="F2873" t="s">
        <v>31</v>
      </c>
      <c r="G2873" t="s">
        <v>121</v>
      </c>
      <c r="H2873" t="s">
        <v>7832</v>
      </c>
      <c r="I2873" s="4" t="s">
        <v>7833</v>
      </c>
      <c r="J2873" s="1">
        <f>((((bot_orders[[#This Row],[cTime]]/ 1000)+3*3600) / 86400) + DATE(1970,1,1))</f>
        <v>45769.770312789355</v>
      </c>
      <c r="K2873" s="4" t="s">
        <v>7834</v>
      </c>
      <c r="L2873" s="1">
        <f>((((bot_orders[[#This Row],[uTime]]/ 1000)+3*3600) / 86400) + DATE(1970,1,1))</f>
        <v>45769.858263877315</v>
      </c>
      <c r="M2873" t="s">
        <v>34</v>
      </c>
      <c r="N2873" t="s">
        <v>28</v>
      </c>
      <c r="O2873" t="s">
        <v>35</v>
      </c>
      <c r="P2873">
        <v>4.0549999999999997</v>
      </c>
      <c r="Q2873" t="s">
        <v>36</v>
      </c>
      <c r="R2873" t="s">
        <v>37</v>
      </c>
      <c r="S2873">
        <v>0.61460000000000004</v>
      </c>
      <c r="T2873">
        <v>0.61460000000000004</v>
      </c>
      <c r="U2873">
        <v>4.0549999999999997</v>
      </c>
      <c r="V2873">
        <v>-1.9937624000000002E-3</v>
      </c>
      <c r="W2873" t="s">
        <v>38</v>
      </c>
      <c r="X2873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873" s="4">
        <f>IF(bot_orders[[#This Row],[side]]="buy", bot_orders[[#This Row],[accFillSz]] + bot_orders[[#This Row],[fee]], -bot_orders[[#This Row],[accFillSz]])</f>
        <v>-4.0549999999999997</v>
      </c>
      <c r="Z2873" s="4">
        <f>IF(bot_orders[[#This Row],[side]]="sell",bot_orders[[#This Row],[accFillSz]]*bot_orders[[#This Row],[avgPx]]+bot_orders[[#This Row],[fee]], 0)</f>
        <v>2.4902092375999998</v>
      </c>
      <c r="AA2873" s="4">
        <f>IF(bot_orders[[#This Row],[side]]="sell",-bot_orders[[#This Row],[accFillSz]],bot_orders[[#This Row],[accFillSz]]+bot_orders[[#This Row],[fee]])</f>
        <v>-4.0549999999999997</v>
      </c>
      <c r="AB2873">
        <v>0</v>
      </c>
      <c r="AC2873" t="s">
        <v>39</v>
      </c>
      <c r="AD2873">
        <v>0</v>
      </c>
      <c r="AE2873" t="s">
        <v>40</v>
      </c>
      <c r="AF2873" t="s">
        <v>41</v>
      </c>
      <c r="AG2873" t="s">
        <v>42</v>
      </c>
      <c r="AH2873" t="s">
        <v>28</v>
      </c>
      <c r="AI2873">
        <v>-4.0549999999999997</v>
      </c>
      <c r="AJ2873">
        <v>2.49020924</v>
      </c>
    </row>
    <row r="2874" spans="1:36" x14ac:dyDescent="0.3">
      <c r="A2874">
        <v>2471</v>
      </c>
      <c r="B2874" t="s">
        <v>305</v>
      </c>
      <c r="C2874" t="s">
        <v>28</v>
      </c>
      <c r="D2874" t="s">
        <v>29</v>
      </c>
      <c r="E2874" t="s">
        <v>30</v>
      </c>
      <c r="F2874" t="s">
        <v>31</v>
      </c>
      <c r="G2874" t="s">
        <v>137</v>
      </c>
      <c r="H2874" t="s">
        <v>7835</v>
      </c>
      <c r="I2874" s="4" t="s">
        <v>7836</v>
      </c>
      <c r="J2874" s="1">
        <f>((((bot_orders[[#This Row],[cTime]]/ 1000)+3*3600) / 86400) + DATE(1970,1,1))</f>
        <v>45769.772489467592</v>
      </c>
      <c r="K2874" s="4" t="s">
        <v>7837</v>
      </c>
      <c r="L2874" s="1">
        <f>((((bot_orders[[#This Row],[uTime]]/ 1000)+3*3600) / 86400) + DATE(1970,1,1))</f>
        <v>45769.808456875006</v>
      </c>
      <c r="M2874" t="s">
        <v>34</v>
      </c>
      <c r="N2874" t="s">
        <v>28</v>
      </c>
      <c r="O2874" t="s">
        <v>35</v>
      </c>
      <c r="P2874">
        <v>4.0549999999999997</v>
      </c>
      <c r="Q2874" t="s">
        <v>36</v>
      </c>
      <c r="R2874" t="s">
        <v>37</v>
      </c>
      <c r="S2874">
        <v>0.60970000000000002</v>
      </c>
      <c r="T2874">
        <v>0.60970000000000002</v>
      </c>
      <c r="U2874">
        <v>4.0549999999999997</v>
      </c>
      <c r="V2874">
        <v>-1.9778667999999998E-3</v>
      </c>
      <c r="W2874" t="s">
        <v>38</v>
      </c>
      <c r="X2874" s="4">
        <f>IF(bot_orders[[#This Row],[side]]="sell", bot_orders[[#This Row],[accFillSz]]*bot_orders[[#This Row],[avgPx]] + bot_orders[[#This Row],[fee]], -bot_orders[[#This Row],[accFillSz]]*bot_orders[[#This Row],[avgPx]])</f>
        <v>2.4703556332000001</v>
      </c>
      <c r="Y2874" s="4">
        <f>IF(bot_orders[[#This Row],[side]]="buy", bot_orders[[#This Row],[accFillSz]] + bot_orders[[#This Row],[fee]], -bot_orders[[#This Row],[accFillSz]])</f>
        <v>-4.0549999999999997</v>
      </c>
      <c r="Z2874" s="4">
        <f>IF(bot_orders[[#This Row],[side]]="sell",bot_orders[[#This Row],[accFillSz]]*bot_orders[[#This Row],[avgPx]]+bot_orders[[#This Row],[fee]], 0)</f>
        <v>2.4703556332000001</v>
      </c>
      <c r="AA2874" s="4">
        <f>IF(bot_orders[[#This Row],[side]]="sell",-bot_orders[[#This Row],[accFillSz]],bot_orders[[#This Row],[accFillSz]]+bot_orders[[#This Row],[fee]])</f>
        <v>-4.0549999999999997</v>
      </c>
      <c r="AB2874">
        <v>0</v>
      </c>
      <c r="AC2874" t="s">
        <v>39</v>
      </c>
      <c r="AD2874">
        <v>0</v>
      </c>
      <c r="AE2874" t="s">
        <v>40</v>
      </c>
      <c r="AF2874" t="s">
        <v>41</v>
      </c>
      <c r="AG2874" t="s">
        <v>42</v>
      </c>
      <c r="AH2874" t="s">
        <v>28</v>
      </c>
      <c r="AI2874">
        <v>-4.0549999999999997</v>
      </c>
      <c r="AJ2874">
        <v>2.4703556299999998</v>
      </c>
    </row>
    <row r="2875" spans="1:36" x14ac:dyDescent="0.3">
      <c r="A2875">
        <v>2474</v>
      </c>
      <c r="B2875" t="s">
        <v>305</v>
      </c>
      <c r="C2875" t="s">
        <v>28</v>
      </c>
      <c r="D2875" t="s">
        <v>29</v>
      </c>
      <c r="E2875" t="s">
        <v>30</v>
      </c>
      <c r="F2875" t="s">
        <v>31</v>
      </c>
      <c r="G2875" t="s">
        <v>135</v>
      </c>
      <c r="H2875" t="s">
        <v>7844</v>
      </c>
      <c r="I2875" s="4" t="s">
        <v>7842</v>
      </c>
      <c r="J2875" s="1">
        <f>((((bot_orders[[#This Row],[cTime]]/ 1000)+3*3600) / 86400) + DATE(1970,1,1))</f>
        <v>45769.783947511576</v>
      </c>
      <c r="K2875" s="4" t="s">
        <v>7845</v>
      </c>
      <c r="L2875" s="1">
        <f>((((bot_orders[[#This Row],[uTime]]/ 1000)+3*3600) / 86400) + DATE(1970,1,1))</f>
        <v>45769.792066539347</v>
      </c>
      <c r="M2875" t="s">
        <v>34</v>
      </c>
      <c r="N2875" t="s">
        <v>28</v>
      </c>
      <c r="O2875" t="s">
        <v>35</v>
      </c>
      <c r="P2875">
        <v>4.0549999999999997</v>
      </c>
      <c r="Q2875" t="s">
        <v>36</v>
      </c>
      <c r="R2875" t="s">
        <v>37</v>
      </c>
      <c r="S2875">
        <v>0.6048</v>
      </c>
      <c r="T2875">
        <v>0.6048</v>
      </c>
      <c r="U2875">
        <v>4.0549999999999997</v>
      </c>
      <c r="V2875">
        <v>-1.9619711999999999E-3</v>
      </c>
      <c r="W2875" t="s">
        <v>38</v>
      </c>
      <c r="X2875" s="4">
        <f>IF(bot_orders[[#This Row],[side]]="sell", bot_orders[[#This Row],[accFillSz]]*bot_orders[[#This Row],[avgPx]] + bot_orders[[#This Row],[fee]], -bot_orders[[#This Row],[accFillSz]]*bot_orders[[#This Row],[avgPx]])</f>
        <v>2.4505020287999999</v>
      </c>
      <c r="Y2875" s="4">
        <f>IF(bot_orders[[#This Row],[side]]="buy", bot_orders[[#This Row],[accFillSz]] + bot_orders[[#This Row],[fee]], -bot_orders[[#This Row],[accFillSz]])</f>
        <v>-4.0549999999999997</v>
      </c>
      <c r="Z2875" s="4">
        <f>IF(bot_orders[[#This Row],[side]]="sell",bot_orders[[#This Row],[accFillSz]]*bot_orders[[#This Row],[avgPx]]+bot_orders[[#This Row],[fee]], 0)</f>
        <v>2.4505020287999999</v>
      </c>
      <c r="AA2875" s="4">
        <f>IF(bot_orders[[#This Row],[side]]="sell",-bot_orders[[#This Row],[accFillSz]],bot_orders[[#This Row],[accFillSz]]+bot_orders[[#This Row],[fee]])</f>
        <v>-4.0549999999999997</v>
      </c>
      <c r="AB2875">
        <v>0</v>
      </c>
      <c r="AC2875" t="s">
        <v>39</v>
      </c>
      <c r="AD2875">
        <v>0</v>
      </c>
      <c r="AE2875" t="s">
        <v>40</v>
      </c>
      <c r="AF2875" t="s">
        <v>41</v>
      </c>
      <c r="AG2875" t="s">
        <v>42</v>
      </c>
      <c r="AH2875" t="s">
        <v>28</v>
      </c>
      <c r="AI2875">
        <v>-4.0549999999999997</v>
      </c>
      <c r="AJ2875">
        <v>2.45050203</v>
      </c>
    </row>
    <row r="2876" spans="1:36" x14ac:dyDescent="0.3">
      <c r="A2876">
        <v>2476</v>
      </c>
      <c r="B2876" t="s">
        <v>305</v>
      </c>
      <c r="C2876" t="s">
        <v>28</v>
      </c>
      <c r="D2876" t="s">
        <v>29</v>
      </c>
      <c r="E2876" t="s">
        <v>30</v>
      </c>
      <c r="F2876" t="s">
        <v>31</v>
      </c>
      <c r="G2876" t="s">
        <v>133</v>
      </c>
      <c r="H2876" t="s">
        <v>7849</v>
      </c>
      <c r="I2876" s="4" t="s">
        <v>7850</v>
      </c>
      <c r="J2876" s="1">
        <f>((((bot_orders[[#This Row],[cTime]]/ 1000)+3*3600) / 86400) + DATE(1970,1,1))</f>
        <v>45769.792066562499</v>
      </c>
      <c r="K2876" s="4" t="s">
        <v>7848</v>
      </c>
      <c r="L2876" s="1">
        <f>((((bot_orders[[#This Row],[uTime]]/ 1000)+3*3600) / 86400) + DATE(1970,1,1))</f>
        <v>45769.794375578698</v>
      </c>
      <c r="M2876" t="s">
        <v>34</v>
      </c>
      <c r="N2876" t="s">
        <v>28</v>
      </c>
      <c r="O2876" t="s">
        <v>35</v>
      </c>
      <c r="P2876">
        <v>4.0590000000000002</v>
      </c>
      <c r="Q2876" t="s">
        <v>36</v>
      </c>
      <c r="R2876" t="s">
        <v>55</v>
      </c>
      <c r="S2876">
        <v>0.6</v>
      </c>
      <c r="T2876">
        <v>0.6</v>
      </c>
      <c r="U2876">
        <v>4.0590000000000002</v>
      </c>
      <c r="V2876">
        <v>-3.2472E-3</v>
      </c>
      <c r="W2876" t="s">
        <v>39</v>
      </c>
      <c r="X2876" s="4">
        <f>IF(bot_orders[[#This Row],[side]]="sell", bot_orders[[#This Row],[accFillSz]]*bot_orders[[#This Row],[avgPx]] + bot_orders[[#This Row],[fee]], -bot_orders[[#This Row],[accFillSz]]*bot_orders[[#This Row],[avgPx]])</f>
        <v>-2.4354</v>
      </c>
      <c r="Y2876" s="4">
        <f>IF(bot_orders[[#This Row],[side]]="buy", bot_orders[[#This Row],[accFillSz]] + bot_orders[[#This Row],[fee]], -bot_orders[[#This Row],[accFillSz]])</f>
        <v>4.0557528000000005</v>
      </c>
      <c r="Z2876" s="4">
        <f>IF(bot_orders[[#This Row],[side]]="sell",bot_orders[[#This Row],[accFillSz]]*bot_orders[[#This Row],[avgPx]]+bot_orders[[#This Row],[fee]], 0)</f>
        <v>0</v>
      </c>
      <c r="AA2876" s="4">
        <f>IF(bot_orders[[#This Row],[side]]="sell",-bot_orders[[#This Row],[accFillSz]],bot_orders[[#This Row],[accFillSz]]+bot_orders[[#This Row],[fee]])</f>
        <v>4.0557528000000005</v>
      </c>
      <c r="AB2876">
        <v>0</v>
      </c>
      <c r="AC2876" t="s">
        <v>38</v>
      </c>
      <c r="AD2876">
        <v>0</v>
      </c>
      <c r="AE2876" t="s">
        <v>40</v>
      </c>
      <c r="AF2876" t="s">
        <v>41</v>
      </c>
      <c r="AG2876" t="s">
        <v>42</v>
      </c>
      <c r="AH2876" t="s">
        <v>28</v>
      </c>
      <c r="AI2876">
        <v>4.0557527999999996</v>
      </c>
      <c r="AJ2876">
        <v>-2.4354</v>
      </c>
    </row>
    <row r="2877" spans="1:36" x14ac:dyDescent="0.3">
      <c r="A2877">
        <v>2477</v>
      </c>
      <c r="B2877" t="s">
        <v>305</v>
      </c>
      <c r="C2877" t="s">
        <v>28</v>
      </c>
      <c r="D2877" t="s">
        <v>29</v>
      </c>
      <c r="E2877" t="s">
        <v>30</v>
      </c>
      <c r="F2877" t="s">
        <v>31</v>
      </c>
      <c r="G2877" t="s">
        <v>133</v>
      </c>
      <c r="H2877" t="s">
        <v>7851</v>
      </c>
      <c r="I2877" s="4" t="s">
        <v>7852</v>
      </c>
      <c r="J2877" s="1">
        <f>((((bot_orders[[#This Row],[cTime]]/ 1000)+3*3600) / 86400) + DATE(1970,1,1))</f>
        <v>45769.79437560185</v>
      </c>
      <c r="K2877" s="4" t="s">
        <v>7853</v>
      </c>
      <c r="L2877" s="1">
        <f>((((bot_orders[[#This Row],[uTime]]/ 1000)+3*3600) / 86400) + DATE(1970,1,1))</f>
        <v>45769.79667674769</v>
      </c>
      <c r="M2877" t="s">
        <v>34</v>
      </c>
      <c r="N2877" t="s">
        <v>28</v>
      </c>
      <c r="O2877" t="s">
        <v>35</v>
      </c>
      <c r="P2877">
        <v>4.0549999999999997</v>
      </c>
      <c r="Q2877" t="s">
        <v>36</v>
      </c>
      <c r="R2877" t="s">
        <v>37</v>
      </c>
      <c r="S2877">
        <v>0.6048</v>
      </c>
      <c r="T2877">
        <v>0.6048</v>
      </c>
      <c r="U2877">
        <v>4.0549999999999997</v>
      </c>
      <c r="V2877">
        <v>-1.9619711999999999E-3</v>
      </c>
      <c r="W2877" t="s">
        <v>38</v>
      </c>
      <c r="X2877" s="4">
        <f>IF(bot_orders[[#This Row],[side]]="sell", bot_orders[[#This Row],[accFillSz]]*bot_orders[[#This Row],[avgPx]] + bot_orders[[#This Row],[fee]], -bot_orders[[#This Row],[accFillSz]]*bot_orders[[#This Row],[avgPx]])</f>
        <v>2.4505020287999999</v>
      </c>
      <c r="Y2877" s="4">
        <f>IF(bot_orders[[#This Row],[side]]="buy", bot_orders[[#This Row],[accFillSz]] + bot_orders[[#This Row],[fee]], -bot_orders[[#This Row],[accFillSz]])</f>
        <v>-4.0549999999999997</v>
      </c>
      <c r="Z2877" s="4">
        <f>IF(bot_orders[[#This Row],[side]]="sell",bot_orders[[#This Row],[accFillSz]]*bot_orders[[#This Row],[avgPx]]+bot_orders[[#This Row],[fee]], 0)</f>
        <v>2.4505020287999999</v>
      </c>
      <c r="AA2877" s="4">
        <f>IF(bot_orders[[#This Row],[side]]="sell",-bot_orders[[#This Row],[accFillSz]],bot_orders[[#This Row],[accFillSz]]+bot_orders[[#This Row],[fee]])</f>
        <v>-4.0549999999999997</v>
      </c>
      <c r="AB2877">
        <v>0</v>
      </c>
      <c r="AC2877" t="s">
        <v>39</v>
      </c>
      <c r="AD2877">
        <v>0</v>
      </c>
      <c r="AE2877" t="s">
        <v>40</v>
      </c>
      <c r="AF2877" t="s">
        <v>41</v>
      </c>
      <c r="AG2877" t="s">
        <v>42</v>
      </c>
      <c r="AH2877" t="s">
        <v>28</v>
      </c>
      <c r="AI2877">
        <v>-4.0549999999999997</v>
      </c>
      <c r="AJ2877">
        <v>2.45050203</v>
      </c>
    </row>
    <row r="2878" spans="1:36" x14ac:dyDescent="0.3">
      <c r="A2878">
        <v>2479</v>
      </c>
      <c r="B2878" t="s">
        <v>305</v>
      </c>
      <c r="C2878" t="s">
        <v>28</v>
      </c>
      <c r="D2878" t="s">
        <v>29</v>
      </c>
      <c r="E2878" t="s">
        <v>30</v>
      </c>
      <c r="F2878" t="s">
        <v>31</v>
      </c>
      <c r="G2878" t="s">
        <v>113</v>
      </c>
      <c r="H2878" t="s">
        <v>7856</v>
      </c>
      <c r="I2878" s="4" t="s">
        <v>7857</v>
      </c>
      <c r="J2878" s="1">
        <f>((((bot_orders[[#This Row],[cTime]]/ 1000)+3*3600) / 86400) + DATE(1970,1,1))</f>
        <v>45769.80845689815</v>
      </c>
      <c r="K2878" s="4" t="s">
        <v>7858</v>
      </c>
      <c r="L2878" s="1">
        <f>((((bot_orders[[#This Row],[uTime]]/ 1000)+3*3600) / 86400) + DATE(1970,1,1))</f>
        <v>45769.827866331019</v>
      </c>
      <c r="M2878" t="s">
        <v>34</v>
      </c>
      <c r="N2878" t="s">
        <v>28</v>
      </c>
      <c r="O2878" t="s">
        <v>35</v>
      </c>
      <c r="P2878">
        <v>4.0590000000000002</v>
      </c>
      <c r="Q2878" t="s">
        <v>36</v>
      </c>
      <c r="R2878" t="s">
        <v>55</v>
      </c>
      <c r="S2878">
        <v>0.6048</v>
      </c>
      <c r="T2878">
        <v>0.6048</v>
      </c>
      <c r="U2878">
        <v>4.0590000000000002</v>
      </c>
      <c r="V2878">
        <v>-3.2472E-3</v>
      </c>
      <c r="W2878" t="s">
        <v>39</v>
      </c>
      <c r="X2878" s="4">
        <f>IF(bot_orders[[#This Row],[side]]="sell", bot_orders[[#This Row],[accFillSz]]*bot_orders[[#This Row],[avgPx]] + bot_orders[[#This Row],[fee]], -bot_orders[[#This Row],[accFillSz]]*bot_orders[[#This Row],[avgPx]])</f>
        <v>-2.4548832000000003</v>
      </c>
      <c r="Y2878" s="4">
        <f>IF(bot_orders[[#This Row],[side]]="buy", bot_orders[[#This Row],[accFillSz]] + bot_orders[[#This Row],[fee]], -bot_orders[[#This Row],[accFillSz]])</f>
        <v>4.0557528000000005</v>
      </c>
      <c r="Z2878" s="4">
        <f>IF(bot_orders[[#This Row],[side]]="sell",bot_orders[[#This Row],[accFillSz]]*bot_orders[[#This Row],[avgPx]]+bot_orders[[#This Row],[fee]], 0)</f>
        <v>0</v>
      </c>
      <c r="AA2878" s="4">
        <f>IF(bot_orders[[#This Row],[side]]="sell",-bot_orders[[#This Row],[accFillSz]],bot_orders[[#This Row],[accFillSz]]+bot_orders[[#This Row],[fee]])</f>
        <v>4.0557528000000005</v>
      </c>
      <c r="AB2878">
        <v>0</v>
      </c>
      <c r="AC2878" t="s">
        <v>38</v>
      </c>
      <c r="AD2878">
        <v>0</v>
      </c>
      <c r="AE2878" t="s">
        <v>40</v>
      </c>
      <c r="AF2878" t="s">
        <v>41</v>
      </c>
      <c r="AG2878" t="s">
        <v>42</v>
      </c>
      <c r="AH2878" t="s">
        <v>28</v>
      </c>
      <c r="AI2878">
        <v>4.0557527999999996</v>
      </c>
      <c r="AJ2878">
        <v>-2.4548831999999998</v>
      </c>
    </row>
    <row r="2879" spans="1:36" x14ac:dyDescent="0.3">
      <c r="A2879">
        <v>2480</v>
      </c>
      <c r="B2879" t="s">
        <v>305</v>
      </c>
      <c r="C2879" t="s">
        <v>28</v>
      </c>
      <c r="D2879" t="s">
        <v>29</v>
      </c>
      <c r="E2879" t="s">
        <v>30</v>
      </c>
      <c r="F2879" t="s">
        <v>31</v>
      </c>
      <c r="G2879" t="s">
        <v>113</v>
      </c>
      <c r="H2879" t="s">
        <v>7859</v>
      </c>
      <c r="I2879" s="4" t="s">
        <v>7860</v>
      </c>
      <c r="J2879" s="1">
        <f>((((bot_orders[[#This Row],[cTime]]/ 1000)+3*3600) / 86400) + DATE(1970,1,1))</f>
        <v>45769.827866354171</v>
      </c>
      <c r="K2879" s="4" t="s">
        <v>7861</v>
      </c>
      <c r="L2879" s="1">
        <f>((((bot_orders[[#This Row],[uTime]]/ 1000)+3*3600) / 86400) + DATE(1970,1,1))</f>
        <v>45769.838919155096</v>
      </c>
      <c r="M2879" t="s">
        <v>34</v>
      </c>
      <c r="N2879" t="s">
        <v>28</v>
      </c>
      <c r="O2879" t="s">
        <v>35</v>
      </c>
      <c r="P2879">
        <v>4.0549999999999997</v>
      </c>
      <c r="Q2879" t="s">
        <v>36</v>
      </c>
      <c r="R2879" t="s">
        <v>37</v>
      </c>
      <c r="S2879">
        <v>0.60970000000000002</v>
      </c>
      <c r="T2879">
        <v>0.60970000000000002</v>
      </c>
      <c r="U2879">
        <v>4.0549999999999997</v>
      </c>
      <c r="V2879">
        <v>-1.9778667999999998E-3</v>
      </c>
      <c r="W2879" t="s">
        <v>38</v>
      </c>
      <c r="X2879" s="4">
        <f>IF(bot_orders[[#This Row],[side]]="sell", bot_orders[[#This Row],[accFillSz]]*bot_orders[[#This Row],[avgPx]] + bot_orders[[#This Row],[fee]], -bot_orders[[#This Row],[accFillSz]]*bot_orders[[#This Row],[avgPx]])</f>
        <v>2.4703556332000001</v>
      </c>
      <c r="Y2879" s="4">
        <f>IF(bot_orders[[#This Row],[side]]="buy", bot_orders[[#This Row],[accFillSz]] + bot_orders[[#This Row],[fee]], -bot_orders[[#This Row],[accFillSz]])</f>
        <v>-4.0549999999999997</v>
      </c>
      <c r="Z2879" s="4">
        <f>IF(bot_orders[[#This Row],[side]]="sell",bot_orders[[#This Row],[accFillSz]]*bot_orders[[#This Row],[avgPx]]+bot_orders[[#This Row],[fee]], 0)</f>
        <v>2.4703556332000001</v>
      </c>
      <c r="AA2879" s="4">
        <f>IF(bot_orders[[#This Row],[side]]="sell",-bot_orders[[#This Row],[accFillSz]],bot_orders[[#This Row],[accFillSz]]+bot_orders[[#This Row],[fee]])</f>
        <v>-4.0549999999999997</v>
      </c>
      <c r="AB2879">
        <v>0</v>
      </c>
      <c r="AC2879" t="s">
        <v>39</v>
      </c>
      <c r="AD2879">
        <v>0</v>
      </c>
      <c r="AE2879" t="s">
        <v>40</v>
      </c>
      <c r="AF2879" t="s">
        <v>41</v>
      </c>
      <c r="AG2879" t="s">
        <v>42</v>
      </c>
      <c r="AH2879" t="s">
        <v>28</v>
      </c>
      <c r="AI2879">
        <v>-4.0549999999999997</v>
      </c>
      <c r="AJ2879">
        <v>2.4703556299999998</v>
      </c>
    </row>
    <row r="2880" spans="1:36" x14ac:dyDescent="0.3">
      <c r="A2880">
        <v>2481</v>
      </c>
      <c r="B2880" t="s">
        <v>305</v>
      </c>
      <c r="C2880" t="s">
        <v>28</v>
      </c>
      <c r="D2880" t="s">
        <v>29</v>
      </c>
      <c r="E2880" t="s">
        <v>30</v>
      </c>
      <c r="F2880" t="s">
        <v>31</v>
      </c>
      <c r="G2880" t="s">
        <v>147</v>
      </c>
      <c r="H2880" t="s">
        <v>7862</v>
      </c>
      <c r="I2880" s="4" t="s">
        <v>7863</v>
      </c>
      <c r="J2880" s="1">
        <f>((((bot_orders[[#This Row],[cTime]]/ 1000)+3*3600) / 86400) + DATE(1970,1,1))</f>
        <v>45769.85826390046</v>
      </c>
      <c r="K2880" s="4" t="s">
        <v>7864</v>
      </c>
      <c r="L2880" s="1">
        <f>((((bot_orders[[#This Row],[uTime]]/ 1000)+3*3600) / 86400) + DATE(1970,1,1))</f>
        <v>45769.94318347222</v>
      </c>
      <c r="M2880" t="s">
        <v>34</v>
      </c>
      <c r="N2880" t="s">
        <v>28</v>
      </c>
      <c r="O2880" t="s">
        <v>35</v>
      </c>
      <c r="P2880">
        <v>4.0590000000000002</v>
      </c>
      <c r="Q2880" t="s">
        <v>36</v>
      </c>
      <c r="R2880" t="s">
        <v>55</v>
      </c>
      <c r="S2880">
        <v>0.60970000000000002</v>
      </c>
      <c r="T2880">
        <v>0.60970000000000002</v>
      </c>
      <c r="U2880">
        <v>4.0590000000000002</v>
      </c>
      <c r="V2880">
        <v>-3.2472E-3</v>
      </c>
      <c r="W2880" t="s">
        <v>39</v>
      </c>
      <c r="X2880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880" s="4">
        <f>IF(bot_orders[[#This Row],[side]]="buy", bot_orders[[#This Row],[accFillSz]] + bot_orders[[#This Row],[fee]], -bot_orders[[#This Row],[accFillSz]])</f>
        <v>4.0557528000000005</v>
      </c>
      <c r="Z2880" s="4">
        <f>IF(bot_orders[[#This Row],[side]]="sell",bot_orders[[#This Row],[accFillSz]]*bot_orders[[#This Row],[avgPx]]+bot_orders[[#This Row],[fee]], 0)</f>
        <v>0</v>
      </c>
      <c r="AA2880" s="4">
        <f>IF(bot_orders[[#This Row],[side]]="sell",-bot_orders[[#This Row],[accFillSz]],bot_orders[[#This Row],[accFillSz]]+bot_orders[[#This Row],[fee]])</f>
        <v>4.0557528000000005</v>
      </c>
      <c r="AB2880">
        <v>0</v>
      </c>
      <c r="AC2880" t="s">
        <v>38</v>
      </c>
      <c r="AD2880">
        <v>0</v>
      </c>
      <c r="AE2880" t="s">
        <v>40</v>
      </c>
      <c r="AF2880" t="s">
        <v>41</v>
      </c>
      <c r="AG2880" t="s">
        <v>42</v>
      </c>
      <c r="AH2880" t="s">
        <v>28</v>
      </c>
      <c r="AI2880">
        <v>4.0557527999999996</v>
      </c>
      <c r="AJ2880">
        <v>-2.4747723000000001</v>
      </c>
    </row>
    <row r="2881" spans="1:36" x14ac:dyDescent="0.3">
      <c r="A2881">
        <v>2483</v>
      </c>
      <c r="B2881" t="s">
        <v>305</v>
      </c>
      <c r="C2881" t="s">
        <v>28</v>
      </c>
      <c r="D2881" t="s">
        <v>29</v>
      </c>
      <c r="E2881" t="s">
        <v>30</v>
      </c>
      <c r="F2881" t="s">
        <v>31</v>
      </c>
      <c r="G2881" t="s">
        <v>147</v>
      </c>
      <c r="H2881" t="s">
        <v>7868</v>
      </c>
      <c r="I2881" s="4" t="s">
        <v>7869</v>
      </c>
      <c r="J2881" s="1">
        <f>((((bot_orders[[#This Row],[cTime]]/ 1000)+3*3600) / 86400) + DATE(1970,1,1))</f>
        <v>45769.943183495372</v>
      </c>
      <c r="K2881" s="4" t="s">
        <v>7870</v>
      </c>
      <c r="L2881" s="1">
        <f>((((bot_orders[[#This Row],[uTime]]/ 1000)+3*3600) / 86400) + DATE(1970,1,1))</f>
        <v>45770.015449340281</v>
      </c>
      <c r="M2881" t="s">
        <v>34</v>
      </c>
      <c r="N2881" t="s">
        <v>28</v>
      </c>
      <c r="O2881" t="s">
        <v>35</v>
      </c>
      <c r="P2881">
        <v>4.0549999999999997</v>
      </c>
      <c r="Q2881" t="s">
        <v>36</v>
      </c>
      <c r="R2881" t="s">
        <v>37</v>
      </c>
      <c r="S2881">
        <v>0.61460000000000004</v>
      </c>
      <c r="T2881">
        <v>0.61460000000000004</v>
      </c>
      <c r="U2881">
        <v>4.0549999999999997</v>
      </c>
      <c r="V2881">
        <v>-1.9937624000000002E-3</v>
      </c>
      <c r="W2881" t="s">
        <v>38</v>
      </c>
      <c r="X2881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881" s="4">
        <f>IF(bot_orders[[#This Row],[side]]="buy", bot_orders[[#This Row],[accFillSz]] + bot_orders[[#This Row],[fee]], -bot_orders[[#This Row],[accFillSz]])</f>
        <v>-4.0549999999999997</v>
      </c>
      <c r="Z2881" s="4">
        <f>IF(bot_orders[[#This Row],[side]]="sell",bot_orders[[#This Row],[accFillSz]]*bot_orders[[#This Row],[avgPx]]+bot_orders[[#This Row],[fee]], 0)</f>
        <v>2.4902092375999998</v>
      </c>
      <c r="AA2881" s="4">
        <f>IF(bot_orders[[#This Row],[side]]="sell",-bot_orders[[#This Row],[accFillSz]],bot_orders[[#This Row],[accFillSz]]+bot_orders[[#This Row],[fee]])</f>
        <v>-4.0549999999999997</v>
      </c>
      <c r="AB2881">
        <v>0</v>
      </c>
      <c r="AC2881" t="s">
        <v>39</v>
      </c>
      <c r="AD2881">
        <v>0</v>
      </c>
      <c r="AE2881" t="s">
        <v>40</v>
      </c>
      <c r="AF2881" t="s">
        <v>41</v>
      </c>
      <c r="AG2881" t="s">
        <v>42</v>
      </c>
      <c r="AH2881" t="s">
        <v>28</v>
      </c>
      <c r="AI2881">
        <v>-4.0549999999999997</v>
      </c>
      <c r="AJ2881">
        <v>2.49020924</v>
      </c>
    </row>
    <row r="2882" spans="1:36" x14ac:dyDescent="0.3">
      <c r="A2882">
        <v>2499</v>
      </c>
      <c r="B2882" t="s">
        <v>305</v>
      </c>
      <c r="C2882" t="s">
        <v>28</v>
      </c>
      <c r="D2882" t="s">
        <v>29</v>
      </c>
      <c r="E2882" t="s">
        <v>30</v>
      </c>
      <c r="F2882" t="s">
        <v>31</v>
      </c>
      <c r="G2882" t="s">
        <v>150</v>
      </c>
      <c r="H2882" t="s">
        <v>7907</v>
      </c>
      <c r="I2882" s="4" t="s">
        <v>7908</v>
      </c>
      <c r="J2882" s="1">
        <f>((((bot_orders[[#This Row],[cTime]]/ 1000)+3*3600) / 86400) + DATE(1970,1,1))</f>
        <v>45770.015449375001</v>
      </c>
      <c r="K2882" s="4" t="s">
        <v>7909</v>
      </c>
      <c r="L2882" s="1">
        <f>((((bot_orders[[#This Row],[uTime]]/ 1000)+3*3600) / 86400) + DATE(1970,1,1))</f>
        <v>45770.018788263886</v>
      </c>
      <c r="M2882" t="s">
        <v>34</v>
      </c>
      <c r="N2882" t="s">
        <v>28</v>
      </c>
      <c r="O2882" t="s">
        <v>35</v>
      </c>
      <c r="P2882">
        <v>4.0590000000000002</v>
      </c>
      <c r="Q2882" t="s">
        <v>36</v>
      </c>
      <c r="R2882" t="s">
        <v>55</v>
      </c>
      <c r="S2882">
        <v>0.60970000000000002</v>
      </c>
      <c r="T2882">
        <v>0.60970000000000002</v>
      </c>
      <c r="U2882">
        <v>4.0590000000000002</v>
      </c>
      <c r="V2882">
        <v>-3.2472E-3</v>
      </c>
      <c r="W2882" t="s">
        <v>39</v>
      </c>
      <c r="X2882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882" s="4">
        <f>IF(bot_orders[[#This Row],[side]]="buy", bot_orders[[#This Row],[accFillSz]] + bot_orders[[#This Row],[fee]], -bot_orders[[#This Row],[accFillSz]])</f>
        <v>4.0557528000000005</v>
      </c>
      <c r="Z2882" s="4">
        <f>IF(bot_orders[[#This Row],[side]]="sell",bot_orders[[#This Row],[accFillSz]]*bot_orders[[#This Row],[avgPx]]+bot_orders[[#This Row],[fee]], 0)</f>
        <v>0</v>
      </c>
      <c r="AA2882" s="4">
        <f>IF(bot_orders[[#This Row],[side]]="sell",-bot_orders[[#This Row],[accFillSz]],bot_orders[[#This Row],[accFillSz]]+bot_orders[[#This Row],[fee]])</f>
        <v>4.0557528000000005</v>
      </c>
      <c r="AB2882">
        <v>0</v>
      </c>
      <c r="AC2882" t="s">
        <v>38</v>
      </c>
      <c r="AD2882">
        <v>0</v>
      </c>
      <c r="AE2882" t="s">
        <v>40</v>
      </c>
      <c r="AF2882" t="s">
        <v>41</v>
      </c>
      <c r="AG2882" t="s">
        <v>42</v>
      </c>
      <c r="AH2882" t="s">
        <v>28</v>
      </c>
      <c r="AI2882">
        <v>4.0557527999999996</v>
      </c>
      <c r="AJ2882">
        <v>-2.4747723000000001</v>
      </c>
    </row>
    <row r="2883" spans="1:36" x14ac:dyDescent="0.3">
      <c r="A2883">
        <v>2503</v>
      </c>
      <c r="B2883" t="s">
        <v>305</v>
      </c>
      <c r="C2883" t="s">
        <v>28</v>
      </c>
      <c r="D2883" t="s">
        <v>29</v>
      </c>
      <c r="E2883" t="s">
        <v>30</v>
      </c>
      <c r="F2883" t="s">
        <v>31</v>
      </c>
      <c r="G2883" t="s">
        <v>150</v>
      </c>
      <c r="H2883" t="s">
        <v>7919</v>
      </c>
      <c r="I2883" s="4" t="s">
        <v>7920</v>
      </c>
      <c r="J2883" s="1">
        <f>((((bot_orders[[#This Row],[cTime]]/ 1000)+3*3600) / 86400) + DATE(1970,1,1))</f>
        <v>45770.018788287038</v>
      </c>
      <c r="K2883" s="4" t="s">
        <v>7921</v>
      </c>
      <c r="L2883" s="1">
        <f>((((bot_orders[[#This Row],[uTime]]/ 1000)+3*3600) / 86400) + DATE(1970,1,1))</f>
        <v>45770.022168807875</v>
      </c>
      <c r="M2883" t="s">
        <v>34</v>
      </c>
      <c r="N2883" t="s">
        <v>28</v>
      </c>
      <c r="O2883" t="s">
        <v>35</v>
      </c>
      <c r="P2883">
        <v>4.0549999999999997</v>
      </c>
      <c r="Q2883" t="s">
        <v>36</v>
      </c>
      <c r="R2883" t="s">
        <v>37</v>
      </c>
      <c r="S2883">
        <v>0.61460000000000004</v>
      </c>
      <c r="T2883">
        <v>0.61460000000000004</v>
      </c>
      <c r="U2883">
        <v>4.0549999999999997</v>
      </c>
      <c r="V2883">
        <v>-1.9937624000000002E-3</v>
      </c>
      <c r="W2883" t="s">
        <v>38</v>
      </c>
      <c r="X2883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883" s="4">
        <f>IF(bot_orders[[#This Row],[side]]="buy", bot_orders[[#This Row],[accFillSz]] + bot_orders[[#This Row],[fee]], -bot_orders[[#This Row],[accFillSz]])</f>
        <v>-4.0549999999999997</v>
      </c>
      <c r="Z2883" s="4">
        <f>IF(bot_orders[[#This Row],[side]]="sell",bot_orders[[#This Row],[accFillSz]]*bot_orders[[#This Row],[avgPx]]+bot_orders[[#This Row],[fee]], 0)</f>
        <v>2.4902092375999998</v>
      </c>
      <c r="AA2883" s="4">
        <f>IF(bot_orders[[#This Row],[side]]="sell",-bot_orders[[#This Row],[accFillSz]],bot_orders[[#This Row],[accFillSz]]+bot_orders[[#This Row],[fee]])</f>
        <v>-4.0549999999999997</v>
      </c>
      <c r="AB2883">
        <v>0</v>
      </c>
      <c r="AC2883" t="s">
        <v>39</v>
      </c>
      <c r="AD2883">
        <v>0</v>
      </c>
      <c r="AE2883" t="s">
        <v>40</v>
      </c>
      <c r="AF2883" t="s">
        <v>41</v>
      </c>
      <c r="AG2883" t="s">
        <v>42</v>
      </c>
      <c r="AH2883" t="s">
        <v>28</v>
      </c>
      <c r="AI2883">
        <v>-4.0549999999999997</v>
      </c>
      <c r="AJ2883">
        <v>2.49020924</v>
      </c>
    </row>
    <row r="2884" spans="1:36" x14ac:dyDescent="0.3">
      <c r="A2884">
        <v>2505</v>
      </c>
      <c r="B2884" t="s">
        <v>305</v>
      </c>
      <c r="C2884" t="s">
        <v>28</v>
      </c>
      <c r="D2884" t="s">
        <v>29</v>
      </c>
      <c r="E2884" t="s">
        <v>30</v>
      </c>
      <c r="F2884" t="s">
        <v>31</v>
      </c>
      <c r="G2884" t="s">
        <v>223</v>
      </c>
      <c r="H2884" t="s">
        <v>7925</v>
      </c>
      <c r="I2884" s="4" t="s">
        <v>7926</v>
      </c>
      <c r="J2884" s="1">
        <f>((((bot_orders[[#This Row],[cTime]]/ 1000)+3*3600) / 86400) + DATE(1970,1,1))</f>
        <v>45770.022168831019</v>
      </c>
      <c r="K2884" s="4" t="s">
        <v>7927</v>
      </c>
      <c r="L2884" s="1">
        <f>((((bot_orders[[#This Row],[uTime]]/ 1000)+3*3600) / 86400) + DATE(1970,1,1))</f>
        <v>45770.764436805555</v>
      </c>
      <c r="M2884" t="s">
        <v>34</v>
      </c>
      <c r="N2884" t="s">
        <v>28</v>
      </c>
      <c r="O2884" t="s">
        <v>35</v>
      </c>
      <c r="P2884">
        <v>4.0590000000000002</v>
      </c>
      <c r="Q2884" t="s">
        <v>36</v>
      </c>
      <c r="R2884" t="s">
        <v>55</v>
      </c>
      <c r="S2884">
        <v>0.60970000000000002</v>
      </c>
      <c r="T2884">
        <v>0.60970000000000002</v>
      </c>
      <c r="U2884">
        <v>4.0590000000000002</v>
      </c>
      <c r="V2884">
        <v>-3.2472E-3</v>
      </c>
      <c r="W2884" t="s">
        <v>39</v>
      </c>
      <c r="X2884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884" s="4">
        <f>IF(bot_orders[[#This Row],[side]]="buy", bot_orders[[#This Row],[accFillSz]] + bot_orders[[#This Row],[fee]], -bot_orders[[#This Row],[accFillSz]])</f>
        <v>4.0557528000000005</v>
      </c>
      <c r="Z2884" s="4">
        <f>IF(bot_orders[[#This Row],[side]]="sell",bot_orders[[#This Row],[accFillSz]]*bot_orders[[#This Row],[avgPx]]+bot_orders[[#This Row],[fee]], 0)</f>
        <v>0</v>
      </c>
      <c r="AA2884" s="4">
        <f>IF(bot_orders[[#This Row],[side]]="sell",-bot_orders[[#This Row],[accFillSz]],bot_orders[[#This Row],[accFillSz]]+bot_orders[[#This Row],[fee]])</f>
        <v>4.0557528000000005</v>
      </c>
      <c r="AB2884">
        <v>0</v>
      </c>
      <c r="AC2884" t="s">
        <v>38</v>
      </c>
      <c r="AD2884">
        <v>0</v>
      </c>
      <c r="AE2884" t="s">
        <v>40</v>
      </c>
      <c r="AF2884" t="s">
        <v>41</v>
      </c>
      <c r="AG2884" t="s">
        <v>42</v>
      </c>
      <c r="AH2884" t="s">
        <v>28</v>
      </c>
      <c r="AI2884">
        <v>4.0557527999999996</v>
      </c>
      <c r="AJ2884">
        <v>-2.4747723000000001</v>
      </c>
    </row>
    <row r="2885" spans="1:36" x14ac:dyDescent="0.3">
      <c r="A2885">
        <v>2506</v>
      </c>
      <c r="B2885" t="s">
        <v>305</v>
      </c>
      <c r="C2885" t="s">
        <v>28</v>
      </c>
      <c r="D2885" t="s">
        <v>29</v>
      </c>
      <c r="E2885" t="s">
        <v>30</v>
      </c>
      <c r="F2885" t="s">
        <v>31</v>
      </c>
      <c r="G2885" t="s">
        <v>58</v>
      </c>
      <c r="H2885" t="s">
        <v>7928</v>
      </c>
      <c r="I2885" s="4" t="s">
        <v>7929</v>
      </c>
      <c r="J2885" s="1">
        <f>((((bot_orders[[#This Row],[cTime]]/ 1000)+3*3600) / 86400) + DATE(1970,1,1))</f>
        <v>45770.032774363426</v>
      </c>
      <c r="K2885" s="4" t="s">
        <v>7930</v>
      </c>
      <c r="L2885" s="1">
        <f>((((bot_orders[[#This Row],[uTime]]/ 1000)+3*3600) / 86400) + DATE(1970,1,1))</f>
        <v>45770.70772150463</v>
      </c>
      <c r="M2885" t="s">
        <v>34</v>
      </c>
      <c r="N2885" t="s">
        <v>28</v>
      </c>
      <c r="O2885" t="s">
        <v>35</v>
      </c>
      <c r="P2885">
        <v>4.0590000000000002</v>
      </c>
      <c r="Q2885" t="s">
        <v>36</v>
      </c>
      <c r="R2885" t="s">
        <v>55</v>
      </c>
      <c r="S2885">
        <v>0.61460000000000004</v>
      </c>
      <c r="T2885">
        <v>0.61460000000000004</v>
      </c>
      <c r="U2885">
        <v>4.0590000000000002</v>
      </c>
      <c r="V2885">
        <v>-3.2472E-3</v>
      </c>
      <c r="W2885" t="s">
        <v>39</v>
      </c>
      <c r="X2885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885" s="4">
        <f>IF(bot_orders[[#This Row],[side]]="buy", bot_orders[[#This Row],[accFillSz]] + bot_orders[[#This Row],[fee]], -bot_orders[[#This Row],[accFillSz]])</f>
        <v>4.0557528000000005</v>
      </c>
      <c r="Z2885" s="4">
        <f>IF(bot_orders[[#This Row],[side]]="sell",bot_orders[[#This Row],[accFillSz]]*bot_orders[[#This Row],[avgPx]]+bot_orders[[#This Row],[fee]], 0)</f>
        <v>0</v>
      </c>
      <c r="AA2885" s="4">
        <f>IF(bot_orders[[#This Row],[side]]="sell",-bot_orders[[#This Row],[accFillSz]],bot_orders[[#This Row],[accFillSz]]+bot_orders[[#This Row],[fee]])</f>
        <v>4.0557528000000005</v>
      </c>
      <c r="AB2885">
        <v>0</v>
      </c>
      <c r="AC2885" t="s">
        <v>38</v>
      </c>
      <c r="AD2885">
        <v>0</v>
      </c>
      <c r="AE2885" t="s">
        <v>40</v>
      </c>
      <c r="AF2885" t="s">
        <v>41</v>
      </c>
      <c r="AG2885" t="s">
        <v>42</v>
      </c>
      <c r="AH2885" t="s">
        <v>28</v>
      </c>
      <c r="AI2885">
        <v>4.0557527999999996</v>
      </c>
      <c r="AJ2885">
        <v>-2.4946614</v>
      </c>
    </row>
    <row r="2886" spans="1:36" x14ac:dyDescent="0.3">
      <c r="A2886">
        <v>2507</v>
      </c>
      <c r="B2886" t="s">
        <v>305</v>
      </c>
      <c r="C2886" t="s">
        <v>28</v>
      </c>
      <c r="D2886" t="s">
        <v>29</v>
      </c>
      <c r="E2886" t="s">
        <v>30</v>
      </c>
      <c r="F2886" t="s">
        <v>31</v>
      </c>
      <c r="G2886" t="s">
        <v>92</v>
      </c>
      <c r="H2886" t="s">
        <v>7931</v>
      </c>
      <c r="I2886" s="4" t="s">
        <v>7932</v>
      </c>
      <c r="J2886" s="1">
        <f>((((bot_orders[[#This Row],[cTime]]/ 1000)+3*3600) / 86400) + DATE(1970,1,1))</f>
        <v>45770.034446018515</v>
      </c>
      <c r="K2886" s="4" t="s">
        <v>7933</v>
      </c>
      <c r="L2886" s="1">
        <f>((((bot_orders[[#This Row],[uTime]]/ 1000)+3*3600) / 86400) + DATE(1970,1,1))</f>
        <v>45770.692694467594</v>
      </c>
      <c r="M2886" t="s">
        <v>34</v>
      </c>
      <c r="N2886" t="s">
        <v>28</v>
      </c>
      <c r="O2886" t="s">
        <v>35</v>
      </c>
      <c r="P2886">
        <v>4.0590000000000002</v>
      </c>
      <c r="Q2886" t="s">
        <v>36</v>
      </c>
      <c r="R2886" t="s">
        <v>55</v>
      </c>
      <c r="S2886">
        <v>0.61960000000000004</v>
      </c>
      <c r="T2886">
        <v>0.61960000000000004</v>
      </c>
      <c r="U2886">
        <v>4.0590000000000002</v>
      </c>
      <c r="V2886">
        <v>-3.2472E-3</v>
      </c>
      <c r="W2886" t="s">
        <v>39</v>
      </c>
      <c r="X2886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886" s="4">
        <f>IF(bot_orders[[#This Row],[side]]="buy", bot_orders[[#This Row],[accFillSz]] + bot_orders[[#This Row],[fee]], -bot_orders[[#This Row],[accFillSz]])</f>
        <v>4.0557528000000005</v>
      </c>
      <c r="Z2886" s="4">
        <f>IF(bot_orders[[#This Row],[side]]="sell",bot_orders[[#This Row],[accFillSz]]*bot_orders[[#This Row],[avgPx]]+bot_orders[[#This Row],[fee]], 0)</f>
        <v>0</v>
      </c>
      <c r="AA2886" s="4">
        <f>IF(bot_orders[[#This Row],[side]]="sell",-bot_orders[[#This Row],[accFillSz]],bot_orders[[#This Row],[accFillSz]]+bot_orders[[#This Row],[fee]])</f>
        <v>4.0557528000000005</v>
      </c>
      <c r="AB2886">
        <v>0</v>
      </c>
      <c r="AC2886" t="s">
        <v>38</v>
      </c>
      <c r="AD2886">
        <v>0</v>
      </c>
      <c r="AE2886" t="s">
        <v>40</v>
      </c>
      <c r="AF2886" t="s">
        <v>41</v>
      </c>
      <c r="AG2886" t="s">
        <v>42</v>
      </c>
      <c r="AH2886" t="s">
        <v>28</v>
      </c>
      <c r="AI2886">
        <v>4.0557527999999996</v>
      </c>
      <c r="AJ2886">
        <v>-2.5149564</v>
      </c>
    </row>
    <row r="2887" spans="1:36" x14ac:dyDescent="0.3">
      <c r="A2887">
        <v>2512</v>
      </c>
      <c r="B2887" t="s">
        <v>305</v>
      </c>
      <c r="C2887" t="s">
        <v>28</v>
      </c>
      <c r="D2887" t="s">
        <v>29</v>
      </c>
      <c r="E2887" t="s">
        <v>30</v>
      </c>
      <c r="F2887" t="s">
        <v>31</v>
      </c>
      <c r="G2887" t="s">
        <v>81</v>
      </c>
      <c r="H2887" t="s">
        <v>7947</v>
      </c>
      <c r="I2887" s="4" t="s">
        <v>7948</v>
      </c>
      <c r="J2887" s="1">
        <f>((((bot_orders[[#This Row],[cTime]]/ 1000)+3*3600) / 86400) + DATE(1970,1,1))</f>
        <v>45770.034596655096</v>
      </c>
      <c r="K2887" s="4" t="s">
        <v>7949</v>
      </c>
      <c r="L2887" s="1">
        <f>((((bot_orders[[#This Row],[uTime]]/ 1000)+3*3600) / 86400) + DATE(1970,1,1))</f>
        <v>45770.035272349531</v>
      </c>
      <c r="M2887" t="s">
        <v>34</v>
      </c>
      <c r="N2887" t="s">
        <v>28</v>
      </c>
      <c r="O2887" t="s">
        <v>35</v>
      </c>
      <c r="P2887">
        <v>4.0590000000000002</v>
      </c>
      <c r="Q2887" t="s">
        <v>36</v>
      </c>
      <c r="R2887" t="s">
        <v>55</v>
      </c>
      <c r="S2887">
        <v>0.62460000000000004</v>
      </c>
      <c r="T2887">
        <v>0.62460000000000004</v>
      </c>
      <c r="U2887">
        <v>4.0590000000000002</v>
      </c>
      <c r="V2887">
        <v>-3.2472E-3</v>
      </c>
      <c r="W2887" t="s">
        <v>39</v>
      </c>
      <c r="X2887" s="4">
        <f>IF(bot_orders[[#This Row],[side]]="sell", bot_orders[[#This Row],[accFillSz]]*bot_orders[[#This Row],[avgPx]] + bot_orders[[#This Row],[fee]], -bot_orders[[#This Row],[accFillSz]]*bot_orders[[#This Row],[avgPx]])</f>
        <v>-2.5352514000000004</v>
      </c>
      <c r="Y2887" s="4">
        <f>IF(bot_orders[[#This Row],[side]]="buy", bot_orders[[#This Row],[accFillSz]] + bot_orders[[#This Row],[fee]], -bot_orders[[#This Row],[accFillSz]])</f>
        <v>4.0557528000000005</v>
      </c>
      <c r="Z2887" s="4">
        <f>IF(bot_orders[[#This Row],[side]]="sell",bot_orders[[#This Row],[accFillSz]]*bot_orders[[#This Row],[avgPx]]+bot_orders[[#This Row],[fee]], 0)</f>
        <v>0</v>
      </c>
      <c r="AA2887" s="4">
        <f>IF(bot_orders[[#This Row],[side]]="sell",-bot_orders[[#This Row],[accFillSz]],bot_orders[[#This Row],[accFillSz]]+bot_orders[[#This Row],[fee]])</f>
        <v>4.0557528000000005</v>
      </c>
      <c r="AB2887">
        <v>0</v>
      </c>
      <c r="AC2887" t="s">
        <v>38</v>
      </c>
      <c r="AD2887">
        <v>0</v>
      </c>
      <c r="AE2887" t="s">
        <v>40</v>
      </c>
      <c r="AF2887" t="s">
        <v>41</v>
      </c>
      <c r="AG2887" t="s">
        <v>42</v>
      </c>
      <c r="AH2887" t="s">
        <v>28</v>
      </c>
      <c r="AI2887">
        <v>4.0557527999999996</v>
      </c>
      <c r="AJ2887">
        <v>-2.5352513999999999</v>
      </c>
    </row>
    <row r="2888" spans="1:36" x14ac:dyDescent="0.3">
      <c r="A2888">
        <v>2523</v>
      </c>
      <c r="B2888" t="s">
        <v>305</v>
      </c>
      <c r="C2888" t="s">
        <v>28</v>
      </c>
      <c r="D2888" t="s">
        <v>29</v>
      </c>
      <c r="E2888" t="s">
        <v>30</v>
      </c>
      <c r="F2888" t="s">
        <v>31</v>
      </c>
      <c r="G2888" t="s">
        <v>76</v>
      </c>
      <c r="H2888" t="s">
        <v>7981</v>
      </c>
      <c r="I2888" s="4" t="s">
        <v>7982</v>
      </c>
      <c r="J2888" s="1">
        <f>((((bot_orders[[#This Row],[cTime]]/ 1000)+3*3600) / 86400) + DATE(1970,1,1))</f>
        <v>45770.035272384259</v>
      </c>
      <c r="K2888" s="4" t="s">
        <v>7977</v>
      </c>
      <c r="L2888" s="1">
        <f>((((bot_orders[[#This Row],[uTime]]/ 1000)+3*3600) / 86400) + DATE(1970,1,1))</f>
        <v>45770.036701817124</v>
      </c>
      <c r="M2888" t="s">
        <v>34</v>
      </c>
      <c r="N2888" t="s">
        <v>28</v>
      </c>
      <c r="O2888" t="s">
        <v>35</v>
      </c>
      <c r="P2888">
        <v>4.0549999999999997</v>
      </c>
      <c r="Q2888" t="s">
        <v>36</v>
      </c>
      <c r="R2888" t="s">
        <v>37</v>
      </c>
      <c r="S2888">
        <v>0.62970000000000004</v>
      </c>
      <c r="T2888">
        <v>0.62970000000000004</v>
      </c>
      <c r="U2888">
        <v>4.0549999999999997</v>
      </c>
      <c r="V2888">
        <v>-2.0427468000000001E-3</v>
      </c>
      <c r="W2888" t="s">
        <v>38</v>
      </c>
      <c r="X2888" s="4">
        <f>IF(bot_orders[[#This Row],[side]]="sell", bot_orders[[#This Row],[accFillSz]]*bot_orders[[#This Row],[avgPx]] + bot_orders[[#This Row],[fee]], -bot_orders[[#This Row],[accFillSz]]*bot_orders[[#This Row],[avgPx]])</f>
        <v>2.5513907532000002</v>
      </c>
      <c r="Y2888" s="4">
        <f>IF(bot_orders[[#This Row],[side]]="buy", bot_orders[[#This Row],[accFillSz]] + bot_orders[[#This Row],[fee]], -bot_orders[[#This Row],[accFillSz]])</f>
        <v>-4.0549999999999997</v>
      </c>
      <c r="Z2888" s="4">
        <f>IF(bot_orders[[#This Row],[side]]="sell",bot_orders[[#This Row],[accFillSz]]*bot_orders[[#This Row],[avgPx]]+bot_orders[[#This Row],[fee]], 0)</f>
        <v>2.5513907532000002</v>
      </c>
      <c r="AA2888" s="4">
        <f>IF(bot_orders[[#This Row],[side]]="sell",-bot_orders[[#This Row],[accFillSz]],bot_orders[[#This Row],[accFillSz]]+bot_orders[[#This Row],[fee]])</f>
        <v>-4.0549999999999997</v>
      </c>
      <c r="AB2888">
        <v>0</v>
      </c>
      <c r="AC2888" t="s">
        <v>39</v>
      </c>
      <c r="AD2888">
        <v>0</v>
      </c>
      <c r="AE2888" t="s">
        <v>40</v>
      </c>
      <c r="AF2888" t="s">
        <v>41</v>
      </c>
      <c r="AG2888" t="s">
        <v>42</v>
      </c>
      <c r="AH2888" t="s">
        <v>28</v>
      </c>
      <c r="AI2888">
        <v>-4.0549999999999997</v>
      </c>
      <c r="AJ2888">
        <v>2.5513907499999999</v>
      </c>
    </row>
    <row r="2889" spans="1:36" x14ac:dyDescent="0.3">
      <c r="A2889">
        <v>2535</v>
      </c>
      <c r="B2889" t="s">
        <v>305</v>
      </c>
      <c r="C2889" t="s">
        <v>28</v>
      </c>
      <c r="D2889" t="s">
        <v>29</v>
      </c>
      <c r="E2889" t="s">
        <v>30</v>
      </c>
      <c r="F2889" t="s">
        <v>31</v>
      </c>
      <c r="G2889" t="s">
        <v>76</v>
      </c>
      <c r="H2889" t="s">
        <v>8010</v>
      </c>
      <c r="I2889" s="4" t="s">
        <v>8008</v>
      </c>
      <c r="J2889" s="1">
        <f>((((bot_orders[[#This Row],[cTime]]/ 1000)+3*3600) / 86400) + DATE(1970,1,1))</f>
        <v>45770.036701851852</v>
      </c>
      <c r="K2889" s="4" t="s">
        <v>8002</v>
      </c>
      <c r="L2889" s="1">
        <f>((((bot_orders[[#This Row],[uTime]]/ 1000)+3*3600) / 86400) + DATE(1970,1,1))</f>
        <v>45770.039123726849</v>
      </c>
      <c r="M2889" t="s">
        <v>34</v>
      </c>
      <c r="N2889" t="s">
        <v>28</v>
      </c>
      <c r="O2889" t="s">
        <v>35</v>
      </c>
      <c r="P2889">
        <v>4.0590000000000002</v>
      </c>
      <c r="Q2889" t="s">
        <v>36</v>
      </c>
      <c r="R2889" t="s">
        <v>55</v>
      </c>
      <c r="S2889">
        <v>0.62460000000000004</v>
      </c>
      <c r="T2889">
        <v>0.62460000000000004</v>
      </c>
      <c r="U2889">
        <v>4.0590000000000002</v>
      </c>
      <c r="V2889">
        <v>-3.2472E-3</v>
      </c>
      <c r="W2889" t="s">
        <v>39</v>
      </c>
      <c r="X2889" s="4">
        <f>IF(bot_orders[[#This Row],[side]]="sell", bot_orders[[#This Row],[accFillSz]]*bot_orders[[#This Row],[avgPx]] + bot_orders[[#This Row],[fee]], -bot_orders[[#This Row],[accFillSz]]*bot_orders[[#This Row],[avgPx]])</f>
        <v>-2.5352514000000004</v>
      </c>
      <c r="Y2889" s="4">
        <f>IF(bot_orders[[#This Row],[side]]="buy", bot_orders[[#This Row],[accFillSz]] + bot_orders[[#This Row],[fee]], -bot_orders[[#This Row],[accFillSz]])</f>
        <v>4.0557528000000005</v>
      </c>
      <c r="Z2889" s="4">
        <f>IF(bot_orders[[#This Row],[side]]="sell",bot_orders[[#This Row],[accFillSz]]*bot_orders[[#This Row],[avgPx]]+bot_orders[[#This Row],[fee]], 0)</f>
        <v>0</v>
      </c>
      <c r="AA2889" s="4">
        <f>IF(bot_orders[[#This Row],[side]]="sell",-bot_orders[[#This Row],[accFillSz]],bot_orders[[#This Row],[accFillSz]]+bot_orders[[#This Row],[fee]])</f>
        <v>4.0557528000000005</v>
      </c>
      <c r="AB2889">
        <v>0</v>
      </c>
      <c r="AC2889" t="s">
        <v>38</v>
      </c>
      <c r="AD2889">
        <v>0</v>
      </c>
      <c r="AE2889" t="s">
        <v>40</v>
      </c>
      <c r="AF2889" t="s">
        <v>41</v>
      </c>
      <c r="AG2889" t="s">
        <v>42</v>
      </c>
      <c r="AH2889" t="s">
        <v>28</v>
      </c>
      <c r="AI2889">
        <v>4.0557527999999996</v>
      </c>
      <c r="AJ2889">
        <v>-2.5352513999999999</v>
      </c>
    </row>
    <row r="2890" spans="1:36" x14ac:dyDescent="0.3">
      <c r="A2890">
        <v>2547</v>
      </c>
      <c r="B2890" t="s">
        <v>305</v>
      </c>
      <c r="C2890" t="s">
        <v>28</v>
      </c>
      <c r="D2890" t="s">
        <v>29</v>
      </c>
      <c r="E2890" t="s">
        <v>30</v>
      </c>
      <c r="F2890" t="s">
        <v>31</v>
      </c>
      <c r="G2890" t="s">
        <v>160</v>
      </c>
      <c r="H2890" t="s">
        <v>8046</v>
      </c>
      <c r="I2890" s="4" t="s">
        <v>8047</v>
      </c>
      <c r="J2890" s="1">
        <f>((((bot_orders[[#This Row],[cTime]]/ 1000)+3*3600) / 86400) + DATE(1970,1,1))</f>
        <v>45770.039123761569</v>
      </c>
      <c r="K2890" s="4" t="s">
        <v>8039</v>
      </c>
      <c r="L2890" s="1">
        <f>((((bot_orders[[#This Row],[uTime]]/ 1000)+3*3600) / 86400) + DATE(1970,1,1))</f>
        <v>45770.042030763885</v>
      </c>
      <c r="M2890" t="s">
        <v>34</v>
      </c>
      <c r="N2890" t="s">
        <v>28</v>
      </c>
      <c r="O2890" t="s">
        <v>35</v>
      </c>
      <c r="P2890">
        <v>4.0549999999999997</v>
      </c>
      <c r="Q2890" t="s">
        <v>36</v>
      </c>
      <c r="R2890" t="s">
        <v>37</v>
      </c>
      <c r="S2890">
        <v>0.62970000000000004</v>
      </c>
      <c r="T2890">
        <v>0.62970000000000004</v>
      </c>
      <c r="U2890">
        <v>4.0549999999999997</v>
      </c>
      <c r="V2890">
        <v>-2.0427468000000001E-3</v>
      </c>
      <c r="W2890" t="s">
        <v>38</v>
      </c>
      <c r="X2890" s="4">
        <f>IF(bot_orders[[#This Row],[side]]="sell", bot_orders[[#This Row],[accFillSz]]*bot_orders[[#This Row],[avgPx]] + bot_orders[[#This Row],[fee]], -bot_orders[[#This Row],[accFillSz]]*bot_orders[[#This Row],[avgPx]])</f>
        <v>2.5513907532000002</v>
      </c>
      <c r="Y2890" s="4">
        <f>IF(bot_orders[[#This Row],[side]]="buy", bot_orders[[#This Row],[accFillSz]] + bot_orders[[#This Row],[fee]], -bot_orders[[#This Row],[accFillSz]])</f>
        <v>-4.0549999999999997</v>
      </c>
      <c r="Z2890" s="4">
        <f>IF(bot_orders[[#This Row],[side]]="sell",bot_orders[[#This Row],[accFillSz]]*bot_orders[[#This Row],[avgPx]]+bot_orders[[#This Row],[fee]], 0)</f>
        <v>2.5513907532000002</v>
      </c>
      <c r="AA2890" s="4">
        <f>IF(bot_orders[[#This Row],[side]]="sell",-bot_orders[[#This Row],[accFillSz]],bot_orders[[#This Row],[accFillSz]]+bot_orders[[#This Row],[fee]])</f>
        <v>-4.0549999999999997</v>
      </c>
      <c r="AB2890">
        <v>0</v>
      </c>
      <c r="AC2890" t="s">
        <v>39</v>
      </c>
      <c r="AD2890">
        <v>0</v>
      </c>
      <c r="AE2890" t="s">
        <v>40</v>
      </c>
      <c r="AF2890" t="s">
        <v>41</v>
      </c>
      <c r="AG2890" t="s">
        <v>42</v>
      </c>
      <c r="AH2890" t="s">
        <v>28</v>
      </c>
      <c r="AI2890">
        <v>-4.0549999999999997</v>
      </c>
      <c r="AJ2890">
        <v>2.5513907499999999</v>
      </c>
    </row>
    <row r="2891" spans="1:36" x14ac:dyDescent="0.3">
      <c r="A2891">
        <v>2551</v>
      </c>
      <c r="B2891" t="s">
        <v>305</v>
      </c>
      <c r="C2891" t="s">
        <v>28</v>
      </c>
      <c r="D2891" t="s">
        <v>29</v>
      </c>
      <c r="E2891" t="s">
        <v>30</v>
      </c>
      <c r="F2891" t="s">
        <v>31</v>
      </c>
      <c r="G2891" t="s">
        <v>160</v>
      </c>
      <c r="H2891" t="s">
        <v>8059</v>
      </c>
      <c r="I2891" s="4" t="s">
        <v>8057</v>
      </c>
      <c r="J2891" s="1">
        <f>((((bot_orders[[#This Row],[cTime]]/ 1000)+3*3600) / 86400) + DATE(1970,1,1))</f>
        <v>45770.042030787037</v>
      </c>
      <c r="K2891" s="4" t="s">
        <v>8060</v>
      </c>
      <c r="L2891" s="1">
        <f>((((bot_orders[[#This Row],[uTime]]/ 1000)+3*3600) / 86400) + DATE(1970,1,1))</f>
        <v>45770.402303877316</v>
      </c>
      <c r="M2891" t="s">
        <v>34</v>
      </c>
      <c r="N2891" t="s">
        <v>28</v>
      </c>
      <c r="O2891" t="s">
        <v>35</v>
      </c>
      <c r="P2891">
        <v>4.0590000000000002</v>
      </c>
      <c r="Q2891" t="s">
        <v>36</v>
      </c>
      <c r="R2891" t="s">
        <v>55</v>
      </c>
      <c r="S2891">
        <v>0.62460000000000004</v>
      </c>
      <c r="T2891">
        <v>0.62460000000000004</v>
      </c>
      <c r="U2891">
        <v>4.0590000000000002</v>
      </c>
      <c r="V2891">
        <v>-3.2472E-3</v>
      </c>
      <c r="W2891" t="s">
        <v>39</v>
      </c>
      <c r="X2891" s="4">
        <f>IF(bot_orders[[#This Row],[side]]="sell", bot_orders[[#This Row],[accFillSz]]*bot_orders[[#This Row],[avgPx]] + bot_orders[[#This Row],[fee]], -bot_orders[[#This Row],[accFillSz]]*bot_orders[[#This Row],[avgPx]])</f>
        <v>-2.5352514000000004</v>
      </c>
      <c r="Y2891" s="4">
        <f>IF(bot_orders[[#This Row],[side]]="buy", bot_orders[[#This Row],[accFillSz]] + bot_orders[[#This Row],[fee]], -bot_orders[[#This Row],[accFillSz]])</f>
        <v>4.0557528000000005</v>
      </c>
      <c r="Z2891" s="4">
        <f>IF(bot_orders[[#This Row],[side]]="sell",bot_orders[[#This Row],[accFillSz]]*bot_orders[[#This Row],[avgPx]]+bot_orders[[#This Row],[fee]], 0)</f>
        <v>0</v>
      </c>
      <c r="AA2891" s="4">
        <f>IF(bot_orders[[#This Row],[side]]="sell",-bot_orders[[#This Row],[accFillSz]],bot_orders[[#This Row],[accFillSz]]+bot_orders[[#This Row],[fee]])</f>
        <v>4.0557528000000005</v>
      </c>
      <c r="AB2891">
        <v>0</v>
      </c>
      <c r="AC2891" t="s">
        <v>38</v>
      </c>
      <c r="AD2891">
        <v>0</v>
      </c>
      <c r="AE2891" t="s">
        <v>40</v>
      </c>
      <c r="AF2891" t="s">
        <v>41</v>
      </c>
      <c r="AG2891" t="s">
        <v>42</v>
      </c>
      <c r="AH2891" t="s">
        <v>28</v>
      </c>
      <c r="AI2891">
        <v>4.0557527999999996</v>
      </c>
      <c r="AJ2891">
        <v>-2.5352513999999999</v>
      </c>
    </row>
    <row r="2892" spans="1:36" x14ac:dyDescent="0.3">
      <c r="A2892">
        <v>2582</v>
      </c>
      <c r="B2892" t="s">
        <v>305</v>
      </c>
      <c r="C2892" t="s">
        <v>28</v>
      </c>
      <c r="D2892" t="s">
        <v>29</v>
      </c>
      <c r="E2892" t="s">
        <v>30</v>
      </c>
      <c r="F2892" t="s">
        <v>31</v>
      </c>
      <c r="G2892" t="s">
        <v>165</v>
      </c>
      <c r="H2892" t="s">
        <v>8133</v>
      </c>
      <c r="I2892" s="4" t="s">
        <v>8134</v>
      </c>
      <c r="J2892" s="1">
        <f>((((bot_orders[[#This Row],[cTime]]/ 1000)+3*3600) / 86400) + DATE(1970,1,1))</f>
        <v>45770.055999131946</v>
      </c>
      <c r="K2892" s="4" t="s">
        <v>8135</v>
      </c>
      <c r="L2892" s="1">
        <f>((((bot_orders[[#This Row],[uTime]]/ 1000)+3*3600) / 86400) + DATE(1970,1,1))</f>
        <v>45770.063326111107</v>
      </c>
      <c r="M2892" t="s">
        <v>34</v>
      </c>
      <c r="N2892" t="s">
        <v>28</v>
      </c>
      <c r="O2892" t="s">
        <v>35</v>
      </c>
      <c r="P2892">
        <v>4.0590000000000002</v>
      </c>
      <c r="Q2892" t="s">
        <v>36</v>
      </c>
      <c r="R2892" t="s">
        <v>55</v>
      </c>
      <c r="S2892">
        <v>0.62970000000000004</v>
      </c>
      <c r="T2892">
        <v>0.62970000000000004</v>
      </c>
      <c r="U2892">
        <v>4.0590000000000002</v>
      </c>
      <c r="V2892">
        <v>-3.2472E-3</v>
      </c>
      <c r="W2892" t="s">
        <v>39</v>
      </c>
      <c r="X2892" s="4">
        <f>IF(bot_orders[[#This Row],[side]]="sell", bot_orders[[#This Row],[accFillSz]]*bot_orders[[#This Row],[avgPx]] + bot_orders[[#This Row],[fee]], -bot_orders[[#This Row],[accFillSz]]*bot_orders[[#This Row],[avgPx]])</f>
        <v>-2.5559523000000004</v>
      </c>
      <c r="Y2892" s="4">
        <f>IF(bot_orders[[#This Row],[side]]="buy", bot_orders[[#This Row],[accFillSz]] + bot_orders[[#This Row],[fee]], -bot_orders[[#This Row],[accFillSz]])</f>
        <v>4.0557528000000005</v>
      </c>
      <c r="Z2892" s="4">
        <f>IF(bot_orders[[#This Row],[side]]="sell",bot_orders[[#This Row],[accFillSz]]*bot_orders[[#This Row],[avgPx]]+bot_orders[[#This Row],[fee]], 0)</f>
        <v>0</v>
      </c>
      <c r="AA2892" s="4">
        <f>IF(bot_orders[[#This Row],[side]]="sell",-bot_orders[[#This Row],[accFillSz]],bot_orders[[#This Row],[accFillSz]]+bot_orders[[#This Row],[fee]])</f>
        <v>4.0557528000000005</v>
      </c>
      <c r="AB2892">
        <v>0</v>
      </c>
      <c r="AC2892" t="s">
        <v>38</v>
      </c>
      <c r="AD2892">
        <v>0</v>
      </c>
      <c r="AE2892" t="s">
        <v>40</v>
      </c>
      <c r="AF2892" t="s">
        <v>41</v>
      </c>
      <c r="AG2892" t="s">
        <v>42</v>
      </c>
      <c r="AH2892" t="s">
        <v>28</v>
      </c>
      <c r="AI2892">
        <v>4.0557527999999996</v>
      </c>
      <c r="AJ2892">
        <v>-2.5559523</v>
      </c>
    </row>
    <row r="2893" spans="1:36" x14ac:dyDescent="0.3">
      <c r="A2893">
        <v>2589</v>
      </c>
      <c r="B2893" t="s">
        <v>305</v>
      </c>
      <c r="C2893" t="s">
        <v>28</v>
      </c>
      <c r="D2893" t="s">
        <v>29</v>
      </c>
      <c r="E2893" t="s">
        <v>30</v>
      </c>
      <c r="F2893" t="s">
        <v>31</v>
      </c>
      <c r="G2893" t="s">
        <v>155</v>
      </c>
      <c r="H2893" t="s">
        <v>8154</v>
      </c>
      <c r="I2893" s="4" t="s">
        <v>8155</v>
      </c>
      <c r="J2893" s="1">
        <f>((((bot_orders[[#This Row],[cTime]]/ 1000)+3*3600) / 86400) + DATE(1970,1,1))</f>
        <v>45770.063326134259</v>
      </c>
      <c r="K2893" s="4" t="s">
        <v>8141</v>
      </c>
      <c r="L2893" s="1">
        <f>((((bot_orders[[#This Row],[uTime]]/ 1000)+3*3600) / 86400) + DATE(1970,1,1))</f>
        <v>45770.087370891204</v>
      </c>
      <c r="M2893" t="s">
        <v>34</v>
      </c>
      <c r="N2893" t="s">
        <v>28</v>
      </c>
      <c r="O2893" t="s">
        <v>35</v>
      </c>
      <c r="P2893">
        <v>4.0549999999999997</v>
      </c>
      <c r="Q2893" t="s">
        <v>36</v>
      </c>
      <c r="R2893" t="s">
        <v>37</v>
      </c>
      <c r="S2893">
        <v>0.63480000000000003</v>
      </c>
      <c r="T2893">
        <v>0.63480000000000003</v>
      </c>
      <c r="U2893">
        <v>4.0549999999999997</v>
      </c>
      <c r="V2893">
        <v>-2.0592912000000001E-3</v>
      </c>
      <c r="W2893" t="s">
        <v>38</v>
      </c>
      <c r="X2893" s="4">
        <f>IF(bot_orders[[#This Row],[side]]="sell", bot_orders[[#This Row],[accFillSz]]*bot_orders[[#This Row],[avgPx]] + bot_orders[[#This Row],[fee]], -bot_orders[[#This Row],[accFillSz]]*bot_orders[[#This Row],[avgPx]])</f>
        <v>2.5720547087999996</v>
      </c>
      <c r="Y2893" s="4">
        <f>IF(bot_orders[[#This Row],[side]]="buy", bot_orders[[#This Row],[accFillSz]] + bot_orders[[#This Row],[fee]], -bot_orders[[#This Row],[accFillSz]])</f>
        <v>-4.0549999999999997</v>
      </c>
      <c r="Z2893" s="4">
        <f>IF(bot_orders[[#This Row],[side]]="sell",bot_orders[[#This Row],[accFillSz]]*bot_orders[[#This Row],[avgPx]]+bot_orders[[#This Row],[fee]], 0)</f>
        <v>2.5720547087999996</v>
      </c>
      <c r="AA2893" s="4">
        <f>IF(bot_orders[[#This Row],[side]]="sell",-bot_orders[[#This Row],[accFillSz]],bot_orders[[#This Row],[accFillSz]]+bot_orders[[#This Row],[fee]])</f>
        <v>-4.0549999999999997</v>
      </c>
      <c r="AB2893">
        <v>0</v>
      </c>
      <c r="AC2893" t="s">
        <v>39</v>
      </c>
      <c r="AD2893">
        <v>0</v>
      </c>
      <c r="AE2893" t="s">
        <v>40</v>
      </c>
      <c r="AF2893" t="s">
        <v>41</v>
      </c>
      <c r="AG2893" t="s">
        <v>42</v>
      </c>
      <c r="AH2893" t="s">
        <v>28</v>
      </c>
      <c r="AI2893">
        <v>-4.0549999999999997</v>
      </c>
      <c r="AJ2893">
        <v>2.5720547100000002</v>
      </c>
    </row>
    <row r="2894" spans="1:36" x14ac:dyDescent="0.3">
      <c r="A2894">
        <v>2595</v>
      </c>
      <c r="B2894" t="s">
        <v>305</v>
      </c>
      <c r="C2894" t="s">
        <v>28</v>
      </c>
      <c r="D2894" t="s">
        <v>29</v>
      </c>
      <c r="E2894" t="s">
        <v>30</v>
      </c>
      <c r="F2894" t="s">
        <v>31</v>
      </c>
      <c r="G2894" t="s">
        <v>155</v>
      </c>
      <c r="H2894" t="s">
        <v>8173</v>
      </c>
      <c r="I2894" s="4" t="s">
        <v>8171</v>
      </c>
      <c r="J2894" s="1">
        <f>((((bot_orders[[#This Row],[cTime]]/ 1000)+3*3600) / 86400) + DATE(1970,1,1))</f>
        <v>45770.087370914349</v>
      </c>
      <c r="K2894" s="4" t="s">
        <v>8174</v>
      </c>
      <c r="L2894" s="1">
        <f>((((bot_orders[[#This Row],[uTime]]/ 1000)+3*3600) / 86400) + DATE(1970,1,1))</f>
        <v>45770.388913240742</v>
      </c>
      <c r="M2894" t="s">
        <v>34</v>
      </c>
      <c r="N2894" t="s">
        <v>28</v>
      </c>
      <c r="O2894" t="s">
        <v>35</v>
      </c>
      <c r="P2894">
        <v>4.0590000000000002</v>
      </c>
      <c r="Q2894" t="s">
        <v>36</v>
      </c>
      <c r="R2894" t="s">
        <v>55</v>
      </c>
      <c r="S2894">
        <v>0.62970000000000004</v>
      </c>
      <c r="T2894">
        <v>0.62970000000000004</v>
      </c>
      <c r="U2894">
        <v>4.0590000000000002</v>
      </c>
      <c r="V2894">
        <v>-3.2472E-3</v>
      </c>
      <c r="W2894" t="s">
        <v>39</v>
      </c>
      <c r="X2894" s="4">
        <f>IF(bot_orders[[#This Row],[side]]="sell", bot_orders[[#This Row],[accFillSz]]*bot_orders[[#This Row],[avgPx]] + bot_orders[[#This Row],[fee]], -bot_orders[[#This Row],[accFillSz]]*bot_orders[[#This Row],[avgPx]])</f>
        <v>-2.5559523000000004</v>
      </c>
      <c r="Y2894" s="4">
        <f>IF(bot_orders[[#This Row],[side]]="buy", bot_orders[[#This Row],[accFillSz]] + bot_orders[[#This Row],[fee]], -bot_orders[[#This Row],[accFillSz]])</f>
        <v>4.0557528000000005</v>
      </c>
      <c r="Z2894" s="4">
        <f>IF(bot_orders[[#This Row],[side]]="sell",bot_orders[[#This Row],[accFillSz]]*bot_orders[[#This Row],[avgPx]]+bot_orders[[#This Row],[fee]], 0)</f>
        <v>0</v>
      </c>
      <c r="AA2894" s="4">
        <f>IF(bot_orders[[#This Row],[side]]="sell",-bot_orders[[#This Row],[accFillSz]],bot_orders[[#This Row],[accFillSz]]+bot_orders[[#This Row],[fee]])</f>
        <v>4.0557528000000005</v>
      </c>
      <c r="AB2894">
        <v>0</v>
      </c>
      <c r="AC2894" t="s">
        <v>38</v>
      </c>
      <c r="AD2894">
        <v>0</v>
      </c>
      <c r="AE2894" t="s">
        <v>40</v>
      </c>
      <c r="AF2894" t="s">
        <v>41</v>
      </c>
      <c r="AG2894" t="s">
        <v>42</v>
      </c>
      <c r="AH2894" t="s">
        <v>28</v>
      </c>
      <c r="AI2894">
        <v>4.0557527999999996</v>
      </c>
      <c r="AJ2894">
        <v>-2.5559523</v>
      </c>
    </row>
    <row r="2895" spans="1:36" x14ac:dyDescent="0.3">
      <c r="A2895">
        <v>2614</v>
      </c>
      <c r="B2895" t="s">
        <v>305</v>
      </c>
      <c r="C2895" t="s">
        <v>28</v>
      </c>
      <c r="D2895" t="s">
        <v>29</v>
      </c>
      <c r="E2895" t="s">
        <v>30</v>
      </c>
      <c r="F2895" t="s">
        <v>31</v>
      </c>
      <c r="G2895" t="s">
        <v>153</v>
      </c>
      <c r="H2895" t="s">
        <v>8234</v>
      </c>
      <c r="I2895" s="4" t="s">
        <v>8235</v>
      </c>
      <c r="J2895" s="1">
        <f>((((bot_orders[[#This Row],[cTime]]/ 1000)+3*3600) / 86400) + DATE(1970,1,1))</f>
        <v>45770.12093704861</v>
      </c>
      <c r="K2895" s="4" t="s">
        <v>8226</v>
      </c>
      <c r="L2895" s="1">
        <f>((((bot_orders[[#This Row],[uTime]]/ 1000)+3*3600) / 86400) + DATE(1970,1,1))</f>
        <v>45770.150903379632</v>
      </c>
      <c r="M2895" t="s">
        <v>34</v>
      </c>
      <c r="N2895" t="s">
        <v>28</v>
      </c>
      <c r="O2895" t="s">
        <v>35</v>
      </c>
      <c r="P2895">
        <v>4.0590000000000002</v>
      </c>
      <c r="Q2895" t="s">
        <v>36</v>
      </c>
      <c r="R2895" t="s">
        <v>55</v>
      </c>
      <c r="S2895">
        <v>0.63480000000000003</v>
      </c>
      <c r="T2895">
        <v>0.63480000000000003</v>
      </c>
      <c r="U2895">
        <v>4.0590000000000002</v>
      </c>
      <c r="V2895">
        <v>-3.2472E-3</v>
      </c>
      <c r="W2895" t="s">
        <v>39</v>
      </c>
      <c r="X2895" s="4">
        <f>IF(bot_orders[[#This Row],[side]]="sell", bot_orders[[#This Row],[accFillSz]]*bot_orders[[#This Row],[avgPx]] + bot_orders[[#This Row],[fee]], -bot_orders[[#This Row],[accFillSz]]*bot_orders[[#This Row],[avgPx]])</f>
        <v>-2.5766532000000004</v>
      </c>
      <c r="Y2895" s="4">
        <f>IF(bot_orders[[#This Row],[side]]="buy", bot_orders[[#This Row],[accFillSz]] + bot_orders[[#This Row],[fee]], -bot_orders[[#This Row],[accFillSz]])</f>
        <v>4.0557528000000005</v>
      </c>
      <c r="Z2895" s="4">
        <f>IF(bot_orders[[#This Row],[side]]="sell",bot_orders[[#This Row],[accFillSz]]*bot_orders[[#This Row],[avgPx]]+bot_orders[[#This Row],[fee]], 0)</f>
        <v>0</v>
      </c>
      <c r="AA2895" s="4">
        <f>IF(bot_orders[[#This Row],[side]]="sell",-bot_orders[[#This Row],[accFillSz]],bot_orders[[#This Row],[accFillSz]]+bot_orders[[#This Row],[fee]])</f>
        <v>4.0557528000000005</v>
      </c>
      <c r="AB2895">
        <v>0</v>
      </c>
      <c r="AC2895" t="s">
        <v>38</v>
      </c>
      <c r="AD2895">
        <v>0</v>
      </c>
      <c r="AE2895" t="s">
        <v>40</v>
      </c>
      <c r="AF2895" t="s">
        <v>41</v>
      </c>
      <c r="AG2895" t="s">
        <v>42</v>
      </c>
      <c r="AH2895" t="s">
        <v>28</v>
      </c>
      <c r="AI2895">
        <v>4.0557527999999996</v>
      </c>
      <c r="AJ2895">
        <v>-2.5766532</v>
      </c>
    </row>
    <row r="2896" spans="1:36" x14ac:dyDescent="0.3">
      <c r="A2896">
        <v>2615</v>
      </c>
      <c r="B2896" t="s">
        <v>305</v>
      </c>
      <c r="C2896" t="s">
        <v>28</v>
      </c>
      <c r="D2896" t="s">
        <v>29</v>
      </c>
      <c r="E2896" t="s">
        <v>30</v>
      </c>
      <c r="F2896" t="s">
        <v>31</v>
      </c>
      <c r="G2896" t="s">
        <v>174</v>
      </c>
      <c r="H2896" t="s">
        <v>8236</v>
      </c>
      <c r="I2896" s="4" t="s">
        <v>8237</v>
      </c>
      <c r="J2896" s="1">
        <f>((((bot_orders[[#This Row],[cTime]]/ 1000)+3*3600) / 86400) + DATE(1970,1,1))</f>
        <v>45770.120937118059</v>
      </c>
      <c r="K2896" s="4" t="s">
        <v>8238</v>
      </c>
      <c r="L2896" s="1">
        <f>((((bot_orders[[#This Row],[uTime]]/ 1000)+3*3600) / 86400) + DATE(1970,1,1))</f>
        <v>45770.120947662042</v>
      </c>
      <c r="M2896" t="s">
        <v>34</v>
      </c>
      <c r="N2896" t="s">
        <v>28</v>
      </c>
      <c r="O2896" t="s">
        <v>35</v>
      </c>
      <c r="P2896">
        <v>3.8050000000000002</v>
      </c>
      <c r="Q2896" t="s">
        <v>36</v>
      </c>
      <c r="R2896" t="s">
        <v>55</v>
      </c>
      <c r="S2896">
        <v>0.64</v>
      </c>
      <c r="T2896">
        <v>0.64</v>
      </c>
      <c r="U2896">
        <v>3.8050000000000002</v>
      </c>
      <c r="V2896">
        <v>-3.0439999999999998E-3</v>
      </c>
      <c r="W2896" t="s">
        <v>39</v>
      </c>
      <c r="X2896" s="4">
        <f>IF(bot_orders[[#This Row],[side]]="sell", bot_orders[[#This Row],[accFillSz]]*bot_orders[[#This Row],[avgPx]] + bot_orders[[#This Row],[fee]], -bot_orders[[#This Row],[accFillSz]]*bot_orders[[#This Row],[avgPx]])</f>
        <v>-2.4352</v>
      </c>
      <c r="Y2896" s="4">
        <f>IF(bot_orders[[#This Row],[side]]="buy", bot_orders[[#This Row],[accFillSz]] + bot_orders[[#This Row],[fee]], -bot_orders[[#This Row],[accFillSz]])</f>
        <v>3.8019560000000001</v>
      </c>
      <c r="Z2896" s="4">
        <f>IF(bot_orders[[#This Row],[side]]="sell",bot_orders[[#This Row],[accFillSz]]*bot_orders[[#This Row],[avgPx]]+bot_orders[[#This Row],[fee]], 0)</f>
        <v>0</v>
      </c>
      <c r="AA2896" s="4">
        <f>IF(bot_orders[[#This Row],[side]]="sell",-bot_orders[[#This Row],[accFillSz]],bot_orders[[#This Row],[accFillSz]]+bot_orders[[#This Row],[fee]])</f>
        <v>3.8019560000000001</v>
      </c>
      <c r="AB2896">
        <v>0</v>
      </c>
      <c r="AC2896" t="s">
        <v>38</v>
      </c>
      <c r="AD2896">
        <v>0</v>
      </c>
      <c r="AE2896" t="s">
        <v>40</v>
      </c>
      <c r="AF2896" t="s">
        <v>41</v>
      </c>
      <c r="AG2896" t="s">
        <v>42</v>
      </c>
      <c r="AH2896" t="s">
        <v>28</v>
      </c>
      <c r="AI2896">
        <v>3.8019560000000001</v>
      </c>
      <c r="AJ2896">
        <v>-2.4352</v>
      </c>
    </row>
    <row r="2897" spans="1:36" x14ac:dyDescent="0.3">
      <c r="A2897">
        <v>2616</v>
      </c>
      <c r="B2897" t="s">
        <v>305</v>
      </c>
      <c r="C2897" t="s">
        <v>28</v>
      </c>
      <c r="D2897" t="s">
        <v>29</v>
      </c>
      <c r="E2897" t="s">
        <v>30</v>
      </c>
      <c r="F2897" t="s">
        <v>31</v>
      </c>
      <c r="G2897" t="s">
        <v>174</v>
      </c>
      <c r="H2897" t="s">
        <v>8239</v>
      </c>
      <c r="I2897" s="4" t="s">
        <v>8240</v>
      </c>
      <c r="J2897" s="1">
        <f>((((bot_orders[[#This Row],[cTime]]/ 1000)+3*3600) / 86400) + DATE(1970,1,1))</f>
        <v>45770.120947685187</v>
      </c>
      <c r="K2897" s="4" t="s">
        <v>8132</v>
      </c>
      <c r="L2897" s="1">
        <f>((((bot_orders[[#This Row],[uTime]]/ 1000)+3*3600) / 86400) + DATE(1970,1,1))</f>
        <v>45770.126215208336</v>
      </c>
      <c r="M2897" t="s">
        <v>34</v>
      </c>
      <c r="N2897" t="s">
        <v>28</v>
      </c>
      <c r="O2897" t="s">
        <v>35</v>
      </c>
      <c r="P2897">
        <v>3.8010000000000002</v>
      </c>
      <c r="Q2897" t="s">
        <v>36</v>
      </c>
      <c r="R2897" t="s">
        <v>37</v>
      </c>
      <c r="S2897">
        <v>0.64510000000000001</v>
      </c>
      <c r="T2897">
        <v>0.64510000000000001</v>
      </c>
      <c r="U2897">
        <v>3.8010000000000002</v>
      </c>
      <c r="V2897">
        <v>-1.9616200999999999E-3</v>
      </c>
      <c r="W2897" t="s">
        <v>38</v>
      </c>
      <c r="X2897" s="4">
        <f>IF(bot_orders[[#This Row],[side]]="sell", bot_orders[[#This Row],[accFillSz]]*bot_orders[[#This Row],[avgPx]] + bot_orders[[#This Row],[fee]], -bot_orders[[#This Row],[accFillSz]]*bot_orders[[#This Row],[avgPx]])</f>
        <v>2.4500634799000003</v>
      </c>
      <c r="Y2897" s="4">
        <f>IF(bot_orders[[#This Row],[side]]="buy", bot_orders[[#This Row],[accFillSz]] + bot_orders[[#This Row],[fee]], -bot_orders[[#This Row],[accFillSz]])</f>
        <v>-3.8010000000000002</v>
      </c>
      <c r="Z2897" s="4">
        <f>IF(bot_orders[[#This Row],[side]]="sell",bot_orders[[#This Row],[accFillSz]]*bot_orders[[#This Row],[avgPx]]+bot_orders[[#This Row],[fee]], 0)</f>
        <v>2.4500634799000003</v>
      </c>
      <c r="AA2897" s="4">
        <f>IF(bot_orders[[#This Row],[side]]="sell",-bot_orders[[#This Row],[accFillSz]],bot_orders[[#This Row],[accFillSz]]+bot_orders[[#This Row],[fee]])</f>
        <v>-3.8010000000000002</v>
      </c>
      <c r="AB2897">
        <v>0</v>
      </c>
      <c r="AC2897" t="s">
        <v>39</v>
      </c>
      <c r="AD2897">
        <v>0</v>
      </c>
      <c r="AE2897" t="s">
        <v>40</v>
      </c>
      <c r="AF2897" t="s">
        <v>41</v>
      </c>
      <c r="AG2897" t="s">
        <v>42</v>
      </c>
      <c r="AH2897" t="s">
        <v>28</v>
      </c>
      <c r="AI2897">
        <v>-3.8010000000000002</v>
      </c>
      <c r="AJ2897">
        <v>2.4500634799999998</v>
      </c>
    </row>
    <row r="2898" spans="1:36" x14ac:dyDescent="0.3">
      <c r="A2898">
        <v>2623</v>
      </c>
      <c r="B2898" t="s">
        <v>305</v>
      </c>
      <c r="C2898" t="s">
        <v>28</v>
      </c>
      <c r="D2898" t="s">
        <v>29</v>
      </c>
      <c r="E2898" t="s">
        <v>30</v>
      </c>
      <c r="F2898" t="s">
        <v>31</v>
      </c>
      <c r="G2898" t="s">
        <v>178</v>
      </c>
      <c r="H2898" t="s">
        <v>8261</v>
      </c>
      <c r="I2898" s="4" t="s">
        <v>8259</v>
      </c>
      <c r="J2898" s="1">
        <f>((((bot_orders[[#This Row],[cTime]]/ 1000)+3*3600) / 86400) + DATE(1970,1,1))</f>
        <v>45770.126215231481</v>
      </c>
      <c r="K2898" s="4" t="s">
        <v>8262</v>
      </c>
      <c r="L2898" s="1">
        <f>((((bot_orders[[#This Row],[uTime]]/ 1000)+3*3600) / 86400) + DATE(1970,1,1))</f>
        <v>45770.126641249997</v>
      </c>
      <c r="M2898" t="s">
        <v>34</v>
      </c>
      <c r="N2898" t="s">
        <v>28</v>
      </c>
      <c r="O2898" t="s">
        <v>35</v>
      </c>
      <c r="P2898">
        <v>3.8050000000000002</v>
      </c>
      <c r="Q2898" t="s">
        <v>36</v>
      </c>
      <c r="R2898" t="s">
        <v>55</v>
      </c>
      <c r="S2898">
        <v>0.64</v>
      </c>
      <c r="T2898">
        <v>0.64</v>
      </c>
      <c r="U2898">
        <v>3.8050000000000002</v>
      </c>
      <c r="V2898">
        <v>-3.0439999999999998E-3</v>
      </c>
      <c r="W2898" t="s">
        <v>39</v>
      </c>
      <c r="X2898" s="4">
        <f>IF(bot_orders[[#This Row],[side]]="sell", bot_orders[[#This Row],[accFillSz]]*bot_orders[[#This Row],[avgPx]] + bot_orders[[#This Row],[fee]], -bot_orders[[#This Row],[accFillSz]]*bot_orders[[#This Row],[avgPx]])</f>
        <v>-2.4352</v>
      </c>
      <c r="Y2898" s="4">
        <f>IF(bot_orders[[#This Row],[side]]="buy", bot_orders[[#This Row],[accFillSz]] + bot_orders[[#This Row],[fee]], -bot_orders[[#This Row],[accFillSz]])</f>
        <v>3.8019560000000001</v>
      </c>
      <c r="Z2898" s="4">
        <f>IF(bot_orders[[#This Row],[side]]="sell",bot_orders[[#This Row],[accFillSz]]*bot_orders[[#This Row],[avgPx]]+bot_orders[[#This Row],[fee]], 0)</f>
        <v>0</v>
      </c>
      <c r="AA2898" s="4">
        <f>IF(bot_orders[[#This Row],[side]]="sell",-bot_orders[[#This Row],[accFillSz]],bot_orders[[#This Row],[accFillSz]]+bot_orders[[#This Row],[fee]])</f>
        <v>3.8019560000000001</v>
      </c>
      <c r="AB2898">
        <v>0</v>
      </c>
      <c r="AC2898" t="s">
        <v>38</v>
      </c>
      <c r="AD2898">
        <v>0</v>
      </c>
      <c r="AE2898" t="s">
        <v>40</v>
      </c>
      <c r="AF2898" t="s">
        <v>41</v>
      </c>
      <c r="AG2898" t="s">
        <v>42</v>
      </c>
      <c r="AH2898" t="s">
        <v>28</v>
      </c>
      <c r="AI2898">
        <v>3.8019560000000001</v>
      </c>
      <c r="AJ2898">
        <v>-2.4352</v>
      </c>
    </row>
    <row r="2899" spans="1:36" x14ac:dyDescent="0.3">
      <c r="A2899">
        <v>2624</v>
      </c>
      <c r="B2899" t="s">
        <v>305</v>
      </c>
      <c r="C2899" t="s">
        <v>28</v>
      </c>
      <c r="D2899" t="s">
        <v>29</v>
      </c>
      <c r="E2899" t="s">
        <v>30</v>
      </c>
      <c r="F2899" t="s">
        <v>31</v>
      </c>
      <c r="G2899" t="s">
        <v>145</v>
      </c>
      <c r="H2899" t="s">
        <v>8263</v>
      </c>
      <c r="I2899" s="4" t="s">
        <v>8264</v>
      </c>
      <c r="J2899" s="1">
        <f>((((bot_orders[[#This Row],[cTime]]/ 1000)+3*3600) / 86400) + DATE(1970,1,1))</f>
        <v>45770.12621530093</v>
      </c>
      <c r="K2899" s="4" t="s">
        <v>8265</v>
      </c>
      <c r="L2899" s="1">
        <f>((((bot_orders[[#This Row],[uTime]]/ 1000)+3*3600) / 86400) + DATE(1970,1,1))</f>
        <v>45770.12621534722</v>
      </c>
      <c r="M2899" t="s">
        <v>34</v>
      </c>
      <c r="N2899" t="s">
        <v>28</v>
      </c>
      <c r="O2899" t="s">
        <v>35</v>
      </c>
      <c r="P2899">
        <v>3.8050000000000002</v>
      </c>
      <c r="Q2899" t="s">
        <v>36</v>
      </c>
      <c r="R2899" t="s">
        <v>55</v>
      </c>
      <c r="S2899">
        <v>0.64510000000000001</v>
      </c>
      <c r="T2899">
        <v>0.64390000000000003</v>
      </c>
      <c r="U2899">
        <v>3.8050000000000002</v>
      </c>
      <c r="V2899">
        <v>-3.8049999999999998E-3</v>
      </c>
      <c r="W2899" t="s">
        <v>39</v>
      </c>
      <c r="X2899" s="4">
        <f>IF(bot_orders[[#This Row],[side]]="sell", bot_orders[[#This Row],[accFillSz]]*bot_orders[[#This Row],[avgPx]] + bot_orders[[#This Row],[fee]], -bot_orders[[#This Row],[accFillSz]]*bot_orders[[#This Row],[avgPx]])</f>
        <v>-2.4500395000000004</v>
      </c>
      <c r="Y2899" s="4">
        <f>IF(bot_orders[[#This Row],[side]]="buy", bot_orders[[#This Row],[accFillSz]] + bot_orders[[#This Row],[fee]], -bot_orders[[#This Row],[accFillSz]])</f>
        <v>3.8011950000000003</v>
      </c>
      <c r="Z2899" s="4">
        <f>IF(bot_orders[[#This Row],[side]]="sell",bot_orders[[#This Row],[accFillSz]]*bot_orders[[#This Row],[avgPx]]+bot_orders[[#This Row],[fee]], 0)</f>
        <v>0</v>
      </c>
      <c r="AA2899" s="4">
        <f>IF(bot_orders[[#This Row],[side]]="sell",-bot_orders[[#This Row],[accFillSz]],bot_orders[[#This Row],[accFillSz]]+bot_orders[[#This Row],[fee]])</f>
        <v>3.8011950000000003</v>
      </c>
      <c r="AB2899">
        <v>0</v>
      </c>
      <c r="AC2899" t="s">
        <v>38</v>
      </c>
      <c r="AD2899">
        <v>0</v>
      </c>
      <c r="AE2899" t="s">
        <v>40</v>
      </c>
      <c r="AF2899" t="s">
        <v>41</v>
      </c>
      <c r="AG2899" t="s">
        <v>42</v>
      </c>
      <c r="AH2899" t="s">
        <v>28</v>
      </c>
      <c r="AI2899">
        <v>3.8011949999999999</v>
      </c>
      <c r="AJ2899">
        <v>-2.4500394999999999</v>
      </c>
    </row>
    <row r="2900" spans="1:36" x14ac:dyDescent="0.3">
      <c r="A2900">
        <v>2625</v>
      </c>
      <c r="B2900" t="s">
        <v>305</v>
      </c>
      <c r="C2900" t="s">
        <v>28</v>
      </c>
      <c r="D2900" t="s">
        <v>29</v>
      </c>
      <c r="E2900" t="s">
        <v>30</v>
      </c>
      <c r="F2900" t="s">
        <v>31</v>
      </c>
      <c r="G2900" t="s">
        <v>145</v>
      </c>
      <c r="H2900" t="s">
        <v>8266</v>
      </c>
      <c r="I2900" s="4" t="s">
        <v>8267</v>
      </c>
      <c r="J2900" s="1">
        <f>((((bot_orders[[#This Row],[cTime]]/ 1000)+3*3600) / 86400) + DATE(1970,1,1))</f>
        <v>45770.126215370372</v>
      </c>
      <c r="K2900" s="4" t="s">
        <v>8268</v>
      </c>
      <c r="L2900" s="1">
        <f>((((bot_orders[[#This Row],[uTime]]/ 1000)+3*3600) / 86400) + DATE(1970,1,1))</f>
        <v>45771.678843043977</v>
      </c>
      <c r="M2900" t="s">
        <v>34</v>
      </c>
      <c r="N2900" t="s">
        <v>28</v>
      </c>
      <c r="O2900" t="s">
        <v>35</v>
      </c>
      <c r="P2900">
        <v>3.8010000000000002</v>
      </c>
      <c r="Q2900" t="s">
        <v>36</v>
      </c>
      <c r="R2900" t="s">
        <v>37</v>
      </c>
      <c r="S2900">
        <v>0.65029999999999999</v>
      </c>
      <c r="T2900">
        <v>0.65029999999999999</v>
      </c>
      <c r="U2900">
        <v>3.8010000000000002</v>
      </c>
      <c r="V2900">
        <v>-1.9774322E-3</v>
      </c>
      <c r="W2900" t="s">
        <v>38</v>
      </c>
      <c r="X2900" s="4">
        <f>IF(bot_orders[[#This Row],[side]]="sell", bot_orders[[#This Row],[accFillSz]]*bot_orders[[#This Row],[avgPx]] + bot_orders[[#This Row],[fee]], -bot_orders[[#This Row],[accFillSz]]*bot_orders[[#This Row],[avgPx]])</f>
        <v>2.4698128678</v>
      </c>
      <c r="Y2900" s="4">
        <f>IF(bot_orders[[#This Row],[side]]="buy", bot_orders[[#This Row],[accFillSz]] + bot_orders[[#This Row],[fee]], -bot_orders[[#This Row],[accFillSz]])</f>
        <v>-3.8010000000000002</v>
      </c>
      <c r="Z2900" s="4">
        <f>IF(bot_orders[[#This Row],[side]]="sell",bot_orders[[#This Row],[accFillSz]]*bot_orders[[#This Row],[avgPx]]+bot_orders[[#This Row],[fee]], 0)</f>
        <v>2.4698128678</v>
      </c>
      <c r="AA2900" s="4">
        <f>IF(bot_orders[[#This Row],[side]]="sell",-bot_orders[[#This Row],[accFillSz]],bot_orders[[#This Row],[accFillSz]]+bot_orders[[#This Row],[fee]])</f>
        <v>-3.8010000000000002</v>
      </c>
      <c r="AB2900">
        <v>0</v>
      </c>
      <c r="AC2900" t="s">
        <v>39</v>
      </c>
      <c r="AD2900">
        <v>0</v>
      </c>
      <c r="AE2900" t="s">
        <v>40</v>
      </c>
      <c r="AF2900" t="s">
        <v>41</v>
      </c>
      <c r="AG2900" t="s">
        <v>42</v>
      </c>
      <c r="AH2900" t="s">
        <v>28</v>
      </c>
      <c r="AI2900">
        <v>-3.8010000000000002</v>
      </c>
      <c r="AJ2900">
        <v>2.4698128700000002</v>
      </c>
    </row>
    <row r="2901" spans="1:36" x14ac:dyDescent="0.3">
      <c r="A2901">
        <v>2628</v>
      </c>
      <c r="B2901" t="s">
        <v>305</v>
      </c>
      <c r="C2901" t="s">
        <v>28</v>
      </c>
      <c r="D2901" t="s">
        <v>29</v>
      </c>
      <c r="E2901" t="s">
        <v>30</v>
      </c>
      <c r="F2901" t="s">
        <v>31</v>
      </c>
      <c r="G2901" t="s">
        <v>178</v>
      </c>
      <c r="H2901" t="s">
        <v>8273</v>
      </c>
      <c r="I2901" s="4" t="s">
        <v>8274</v>
      </c>
      <c r="J2901" s="1">
        <f>((((bot_orders[[#This Row],[cTime]]/ 1000)+3*3600) / 86400) + DATE(1970,1,1))</f>
        <v>45770.126641284718</v>
      </c>
      <c r="K2901" s="4" t="s">
        <v>8079</v>
      </c>
      <c r="L2901" s="1">
        <f>((((bot_orders[[#This Row],[uTime]]/ 1000)+3*3600) / 86400) + DATE(1970,1,1))</f>
        <v>45770.126751180556</v>
      </c>
      <c r="M2901" t="s">
        <v>34</v>
      </c>
      <c r="N2901" t="s">
        <v>28</v>
      </c>
      <c r="O2901" t="s">
        <v>35</v>
      </c>
      <c r="P2901">
        <v>3.8010000000000002</v>
      </c>
      <c r="Q2901" t="s">
        <v>36</v>
      </c>
      <c r="R2901" t="s">
        <v>37</v>
      </c>
      <c r="S2901">
        <v>0.64510000000000001</v>
      </c>
      <c r="T2901">
        <v>0.64510000000000001</v>
      </c>
      <c r="U2901">
        <v>3.8010000000000002</v>
      </c>
      <c r="V2901">
        <v>-1.9616200999999999E-3</v>
      </c>
      <c r="W2901" t="s">
        <v>38</v>
      </c>
      <c r="X2901" s="4">
        <f>IF(bot_orders[[#This Row],[side]]="sell", bot_orders[[#This Row],[accFillSz]]*bot_orders[[#This Row],[avgPx]] + bot_orders[[#This Row],[fee]], -bot_orders[[#This Row],[accFillSz]]*bot_orders[[#This Row],[avgPx]])</f>
        <v>2.4500634799000003</v>
      </c>
      <c r="Y2901" s="4">
        <f>IF(bot_orders[[#This Row],[side]]="buy", bot_orders[[#This Row],[accFillSz]] + bot_orders[[#This Row],[fee]], -bot_orders[[#This Row],[accFillSz]])</f>
        <v>-3.8010000000000002</v>
      </c>
      <c r="Z2901" s="4">
        <f>IF(bot_orders[[#This Row],[side]]="sell",bot_orders[[#This Row],[accFillSz]]*bot_orders[[#This Row],[avgPx]]+bot_orders[[#This Row],[fee]], 0)</f>
        <v>2.4500634799000003</v>
      </c>
      <c r="AA2901" s="4">
        <f>IF(bot_orders[[#This Row],[side]]="sell",-bot_orders[[#This Row],[accFillSz]],bot_orders[[#This Row],[accFillSz]]+bot_orders[[#This Row],[fee]])</f>
        <v>-3.8010000000000002</v>
      </c>
      <c r="AB2901">
        <v>0</v>
      </c>
      <c r="AC2901" t="s">
        <v>39</v>
      </c>
      <c r="AD2901">
        <v>0</v>
      </c>
      <c r="AE2901" t="s">
        <v>40</v>
      </c>
      <c r="AF2901" t="s">
        <v>41</v>
      </c>
      <c r="AG2901" t="s">
        <v>42</v>
      </c>
      <c r="AH2901" t="s">
        <v>28</v>
      </c>
      <c r="AI2901">
        <v>-3.8010000000000002</v>
      </c>
      <c r="AJ2901">
        <v>2.4500634799999998</v>
      </c>
    </row>
    <row r="2902" spans="1:36" x14ac:dyDescent="0.3">
      <c r="A2902">
        <v>2634</v>
      </c>
      <c r="B2902" t="s">
        <v>305</v>
      </c>
      <c r="C2902" t="s">
        <v>28</v>
      </c>
      <c r="D2902" t="s">
        <v>29</v>
      </c>
      <c r="E2902" t="s">
        <v>30</v>
      </c>
      <c r="F2902" t="s">
        <v>31</v>
      </c>
      <c r="G2902" t="s">
        <v>143</v>
      </c>
      <c r="H2902" t="s">
        <v>8288</v>
      </c>
      <c r="I2902" s="4" t="s">
        <v>8279</v>
      </c>
      <c r="J2902" s="1">
        <f>((((bot_orders[[#This Row],[cTime]]/ 1000)+3*3600) / 86400) + DATE(1970,1,1))</f>
        <v>45770.126751203701</v>
      </c>
      <c r="K2902" s="4" t="s">
        <v>8280</v>
      </c>
      <c r="L2902" s="1">
        <f>((((bot_orders[[#This Row],[uTime]]/ 1000)+3*3600) / 86400) + DATE(1970,1,1))</f>
        <v>45770.126755810183</v>
      </c>
      <c r="M2902" t="s">
        <v>34</v>
      </c>
      <c r="N2902" t="s">
        <v>28</v>
      </c>
      <c r="O2902" t="s">
        <v>35</v>
      </c>
      <c r="P2902">
        <v>3.8050000000000002</v>
      </c>
      <c r="Q2902" t="s">
        <v>36</v>
      </c>
      <c r="R2902" t="s">
        <v>55</v>
      </c>
      <c r="S2902">
        <v>0.64</v>
      </c>
      <c r="T2902">
        <v>0.64</v>
      </c>
      <c r="U2902">
        <v>3.8050000000000002</v>
      </c>
      <c r="V2902">
        <v>-3.0439999999999998E-3</v>
      </c>
      <c r="W2902" t="s">
        <v>39</v>
      </c>
      <c r="X2902" s="4">
        <f>IF(bot_orders[[#This Row],[side]]="sell", bot_orders[[#This Row],[accFillSz]]*bot_orders[[#This Row],[avgPx]] + bot_orders[[#This Row],[fee]], -bot_orders[[#This Row],[accFillSz]]*bot_orders[[#This Row],[avgPx]])</f>
        <v>-2.4352</v>
      </c>
      <c r="Y2902" s="4">
        <f>IF(bot_orders[[#This Row],[side]]="buy", bot_orders[[#This Row],[accFillSz]] + bot_orders[[#This Row],[fee]], -bot_orders[[#This Row],[accFillSz]])</f>
        <v>3.8019560000000001</v>
      </c>
      <c r="Z2902" s="4">
        <f>IF(bot_orders[[#This Row],[side]]="sell",bot_orders[[#This Row],[accFillSz]]*bot_orders[[#This Row],[avgPx]]+bot_orders[[#This Row],[fee]], 0)</f>
        <v>0</v>
      </c>
      <c r="AA2902" s="4">
        <f>IF(bot_orders[[#This Row],[side]]="sell",-bot_orders[[#This Row],[accFillSz]],bot_orders[[#This Row],[accFillSz]]+bot_orders[[#This Row],[fee]])</f>
        <v>3.8019560000000001</v>
      </c>
      <c r="AB2902">
        <v>0</v>
      </c>
      <c r="AC2902" t="s">
        <v>38</v>
      </c>
      <c r="AD2902">
        <v>0</v>
      </c>
      <c r="AE2902" t="s">
        <v>40</v>
      </c>
      <c r="AF2902" t="s">
        <v>41</v>
      </c>
      <c r="AG2902" t="s">
        <v>42</v>
      </c>
      <c r="AH2902" t="s">
        <v>28</v>
      </c>
      <c r="AI2902">
        <v>3.8019560000000001</v>
      </c>
      <c r="AJ2902">
        <v>-2.4352</v>
      </c>
    </row>
    <row r="2903" spans="1:36" x14ac:dyDescent="0.3">
      <c r="A2903">
        <v>2643</v>
      </c>
      <c r="B2903" t="s">
        <v>305</v>
      </c>
      <c r="C2903" t="s">
        <v>28</v>
      </c>
      <c r="D2903" t="s">
        <v>29</v>
      </c>
      <c r="E2903" t="s">
        <v>30</v>
      </c>
      <c r="F2903" t="s">
        <v>31</v>
      </c>
      <c r="G2903" t="s">
        <v>143</v>
      </c>
      <c r="H2903" t="s">
        <v>8308</v>
      </c>
      <c r="I2903" s="4" t="s">
        <v>8306</v>
      </c>
      <c r="J2903" s="1">
        <f>((((bot_orders[[#This Row],[cTime]]/ 1000)+3*3600) / 86400) + DATE(1970,1,1))</f>
        <v>45770.126755833335</v>
      </c>
      <c r="K2903" s="4" t="s">
        <v>8309</v>
      </c>
      <c r="L2903" s="1">
        <f>((((bot_orders[[#This Row],[uTime]]/ 1000)+3*3600) / 86400) + DATE(1970,1,1))</f>
        <v>45770.140032384261</v>
      </c>
      <c r="M2903" t="s">
        <v>34</v>
      </c>
      <c r="N2903" t="s">
        <v>28</v>
      </c>
      <c r="O2903" t="s">
        <v>35</v>
      </c>
      <c r="P2903">
        <v>3.8010000000000002</v>
      </c>
      <c r="Q2903" t="s">
        <v>36</v>
      </c>
      <c r="R2903" t="s">
        <v>37</v>
      </c>
      <c r="S2903">
        <v>0.64510000000000001</v>
      </c>
      <c r="T2903">
        <v>0.64510000000000001</v>
      </c>
      <c r="U2903">
        <v>3.8010000000000002</v>
      </c>
      <c r="V2903">
        <v>-1.9616200999999999E-3</v>
      </c>
      <c r="W2903" t="s">
        <v>38</v>
      </c>
      <c r="X2903" s="4">
        <f>IF(bot_orders[[#This Row],[side]]="sell", bot_orders[[#This Row],[accFillSz]]*bot_orders[[#This Row],[avgPx]] + bot_orders[[#This Row],[fee]], -bot_orders[[#This Row],[accFillSz]]*bot_orders[[#This Row],[avgPx]])</f>
        <v>2.4500634799000003</v>
      </c>
      <c r="Y2903" s="4">
        <f>IF(bot_orders[[#This Row],[side]]="buy", bot_orders[[#This Row],[accFillSz]] + bot_orders[[#This Row],[fee]], -bot_orders[[#This Row],[accFillSz]])</f>
        <v>-3.8010000000000002</v>
      </c>
      <c r="Z2903" s="4">
        <f>IF(bot_orders[[#This Row],[side]]="sell",bot_orders[[#This Row],[accFillSz]]*bot_orders[[#This Row],[avgPx]]+bot_orders[[#This Row],[fee]], 0)</f>
        <v>2.4500634799000003</v>
      </c>
      <c r="AA2903" s="4">
        <f>IF(bot_orders[[#This Row],[side]]="sell",-bot_orders[[#This Row],[accFillSz]],bot_orders[[#This Row],[accFillSz]]+bot_orders[[#This Row],[fee]])</f>
        <v>-3.8010000000000002</v>
      </c>
      <c r="AB2903">
        <v>0</v>
      </c>
      <c r="AC2903" t="s">
        <v>39</v>
      </c>
      <c r="AD2903">
        <v>0</v>
      </c>
      <c r="AE2903" t="s">
        <v>40</v>
      </c>
      <c r="AF2903" t="s">
        <v>41</v>
      </c>
      <c r="AG2903" t="s">
        <v>42</v>
      </c>
      <c r="AH2903" t="s">
        <v>28</v>
      </c>
      <c r="AI2903">
        <v>-3.8010000000000002</v>
      </c>
      <c r="AJ2903">
        <v>2.4500634799999998</v>
      </c>
    </row>
    <row r="2904" spans="1:36" x14ac:dyDescent="0.3">
      <c r="A2904">
        <v>2657</v>
      </c>
      <c r="B2904" t="s">
        <v>305</v>
      </c>
      <c r="C2904" t="s">
        <v>28</v>
      </c>
      <c r="D2904" t="s">
        <v>29</v>
      </c>
      <c r="E2904" t="s">
        <v>30</v>
      </c>
      <c r="F2904" t="s">
        <v>31</v>
      </c>
      <c r="G2904" t="s">
        <v>111</v>
      </c>
      <c r="H2904" t="s">
        <v>8353</v>
      </c>
      <c r="I2904" s="4" t="s">
        <v>8354</v>
      </c>
      <c r="J2904" s="1">
        <f>((((bot_orders[[#This Row],[cTime]]/ 1000)+3*3600) / 86400) + DATE(1970,1,1))</f>
        <v>45770.140032407406</v>
      </c>
      <c r="K2904" s="4" t="s">
        <v>8355</v>
      </c>
      <c r="L2904" s="1">
        <f>((((bot_orders[[#This Row],[uTime]]/ 1000)+3*3600) / 86400) + DATE(1970,1,1))</f>
        <v>45770.144195671295</v>
      </c>
      <c r="M2904" t="s">
        <v>34</v>
      </c>
      <c r="N2904" t="s">
        <v>28</v>
      </c>
      <c r="O2904" t="s">
        <v>35</v>
      </c>
      <c r="P2904">
        <v>3.8050000000000002</v>
      </c>
      <c r="Q2904" t="s">
        <v>36</v>
      </c>
      <c r="R2904" t="s">
        <v>55</v>
      </c>
      <c r="S2904">
        <v>0.64</v>
      </c>
      <c r="T2904">
        <v>0.64</v>
      </c>
      <c r="U2904">
        <v>3.8050000000000002</v>
      </c>
      <c r="V2904">
        <v>-3.0439999999999998E-3</v>
      </c>
      <c r="W2904" t="s">
        <v>39</v>
      </c>
      <c r="X2904" s="4">
        <f>IF(bot_orders[[#This Row],[side]]="sell", bot_orders[[#This Row],[accFillSz]]*bot_orders[[#This Row],[avgPx]] + bot_orders[[#This Row],[fee]], -bot_orders[[#This Row],[accFillSz]]*bot_orders[[#This Row],[avgPx]])</f>
        <v>-2.4352</v>
      </c>
      <c r="Y2904" s="4">
        <f>IF(bot_orders[[#This Row],[side]]="buy", bot_orders[[#This Row],[accFillSz]] + bot_orders[[#This Row],[fee]], -bot_orders[[#This Row],[accFillSz]])</f>
        <v>3.8019560000000001</v>
      </c>
      <c r="Z2904" s="4">
        <f>IF(bot_orders[[#This Row],[side]]="sell",bot_orders[[#This Row],[accFillSz]]*bot_orders[[#This Row],[avgPx]]+bot_orders[[#This Row],[fee]], 0)</f>
        <v>0</v>
      </c>
      <c r="AA2904" s="4">
        <f>IF(bot_orders[[#This Row],[side]]="sell",-bot_orders[[#This Row],[accFillSz]],bot_orders[[#This Row],[accFillSz]]+bot_orders[[#This Row],[fee]])</f>
        <v>3.8019560000000001</v>
      </c>
      <c r="AB2904">
        <v>0</v>
      </c>
      <c r="AC2904" t="s">
        <v>38</v>
      </c>
      <c r="AD2904">
        <v>0</v>
      </c>
      <c r="AE2904" t="s">
        <v>40</v>
      </c>
      <c r="AF2904" t="s">
        <v>41</v>
      </c>
      <c r="AG2904" t="s">
        <v>42</v>
      </c>
      <c r="AH2904" t="s">
        <v>28</v>
      </c>
      <c r="AI2904">
        <v>3.8019560000000001</v>
      </c>
      <c r="AJ2904">
        <v>-2.4352</v>
      </c>
    </row>
    <row r="2905" spans="1:36" x14ac:dyDescent="0.3">
      <c r="A2905">
        <v>2662</v>
      </c>
      <c r="B2905" t="s">
        <v>305</v>
      </c>
      <c r="C2905" t="s">
        <v>28</v>
      </c>
      <c r="D2905" t="s">
        <v>29</v>
      </c>
      <c r="E2905" t="s">
        <v>30</v>
      </c>
      <c r="F2905" t="s">
        <v>31</v>
      </c>
      <c r="G2905" t="s">
        <v>111</v>
      </c>
      <c r="H2905" t="s">
        <v>8368</v>
      </c>
      <c r="I2905" s="4" t="s">
        <v>8369</v>
      </c>
      <c r="J2905" s="1">
        <f>((((bot_orders[[#This Row],[cTime]]/ 1000)+3*3600) / 86400) + DATE(1970,1,1))</f>
        <v>45770.144195694447</v>
      </c>
      <c r="K2905" s="4" t="s">
        <v>8370</v>
      </c>
      <c r="L2905" s="1">
        <f>((((bot_orders[[#This Row],[uTime]]/ 1000)+3*3600) / 86400) + DATE(1970,1,1))</f>
        <v>45770.173830879634</v>
      </c>
      <c r="M2905" t="s">
        <v>34</v>
      </c>
      <c r="N2905" t="s">
        <v>28</v>
      </c>
      <c r="O2905" t="s">
        <v>35</v>
      </c>
      <c r="P2905">
        <v>3.8010000000000002</v>
      </c>
      <c r="Q2905" t="s">
        <v>36</v>
      </c>
      <c r="R2905" t="s">
        <v>37</v>
      </c>
      <c r="S2905">
        <v>0.64510000000000001</v>
      </c>
      <c r="T2905">
        <v>0.64510000000000001</v>
      </c>
      <c r="U2905">
        <v>3.8010000000000002</v>
      </c>
      <c r="V2905">
        <v>-1.9616200999999999E-3</v>
      </c>
      <c r="W2905" t="s">
        <v>38</v>
      </c>
      <c r="X2905" s="4">
        <f>IF(bot_orders[[#This Row],[side]]="sell", bot_orders[[#This Row],[accFillSz]]*bot_orders[[#This Row],[avgPx]] + bot_orders[[#This Row],[fee]], -bot_orders[[#This Row],[accFillSz]]*bot_orders[[#This Row],[avgPx]])</f>
        <v>2.4500634799000003</v>
      </c>
      <c r="Y2905" s="4">
        <f>IF(bot_orders[[#This Row],[side]]="buy", bot_orders[[#This Row],[accFillSz]] + bot_orders[[#This Row],[fee]], -bot_orders[[#This Row],[accFillSz]])</f>
        <v>-3.8010000000000002</v>
      </c>
      <c r="Z2905" s="4">
        <f>IF(bot_orders[[#This Row],[side]]="sell",bot_orders[[#This Row],[accFillSz]]*bot_orders[[#This Row],[avgPx]]+bot_orders[[#This Row],[fee]], 0)</f>
        <v>2.4500634799000003</v>
      </c>
      <c r="AA2905" s="4">
        <f>IF(bot_orders[[#This Row],[side]]="sell",-bot_orders[[#This Row],[accFillSz]],bot_orders[[#This Row],[accFillSz]]+bot_orders[[#This Row],[fee]])</f>
        <v>-3.8010000000000002</v>
      </c>
      <c r="AB2905">
        <v>0</v>
      </c>
      <c r="AC2905" t="s">
        <v>39</v>
      </c>
      <c r="AD2905">
        <v>0</v>
      </c>
      <c r="AE2905" t="s">
        <v>40</v>
      </c>
      <c r="AF2905" t="s">
        <v>41</v>
      </c>
      <c r="AG2905" t="s">
        <v>42</v>
      </c>
      <c r="AH2905" t="s">
        <v>28</v>
      </c>
      <c r="AI2905">
        <v>-3.8010000000000002</v>
      </c>
      <c r="AJ2905">
        <v>2.4500634799999998</v>
      </c>
    </row>
    <row r="2906" spans="1:36" x14ac:dyDescent="0.3">
      <c r="A2906">
        <v>2668</v>
      </c>
      <c r="B2906" t="s">
        <v>305</v>
      </c>
      <c r="C2906" t="s">
        <v>28</v>
      </c>
      <c r="D2906" t="s">
        <v>29</v>
      </c>
      <c r="E2906" t="s">
        <v>30</v>
      </c>
      <c r="F2906" t="s">
        <v>31</v>
      </c>
      <c r="G2906" t="s">
        <v>183</v>
      </c>
      <c r="H2906" t="s">
        <v>8386</v>
      </c>
      <c r="I2906" s="4" t="s">
        <v>8384</v>
      </c>
      <c r="J2906" s="1">
        <f>((((bot_orders[[#This Row],[cTime]]/ 1000)+3*3600) / 86400) + DATE(1970,1,1))</f>
        <v>45770.150903414353</v>
      </c>
      <c r="K2906" s="4" t="s">
        <v>8387</v>
      </c>
      <c r="L2906" s="1">
        <f>((((bot_orders[[#This Row],[uTime]]/ 1000)+3*3600) / 86400) + DATE(1970,1,1))</f>
        <v>45770.164287337961</v>
      </c>
      <c r="M2906" t="s">
        <v>34</v>
      </c>
      <c r="N2906" t="s">
        <v>28</v>
      </c>
      <c r="O2906" t="s">
        <v>35</v>
      </c>
      <c r="P2906">
        <v>4.0549999999999997</v>
      </c>
      <c r="Q2906" t="s">
        <v>36</v>
      </c>
      <c r="R2906" t="s">
        <v>37</v>
      </c>
      <c r="S2906">
        <v>0.64</v>
      </c>
      <c r="T2906">
        <v>0.64</v>
      </c>
      <c r="U2906">
        <v>4.0549999999999997</v>
      </c>
      <c r="V2906">
        <v>-2.0761600000000001E-3</v>
      </c>
      <c r="W2906" t="s">
        <v>38</v>
      </c>
      <c r="X2906" s="4">
        <f>IF(bot_orders[[#This Row],[side]]="sell", bot_orders[[#This Row],[accFillSz]]*bot_orders[[#This Row],[avgPx]] + bot_orders[[#This Row],[fee]], -bot_orders[[#This Row],[accFillSz]]*bot_orders[[#This Row],[avgPx]])</f>
        <v>2.5931238399999996</v>
      </c>
      <c r="Y2906" s="4">
        <f>IF(bot_orders[[#This Row],[side]]="buy", bot_orders[[#This Row],[accFillSz]] + bot_orders[[#This Row],[fee]], -bot_orders[[#This Row],[accFillSz]])</f>
        <v>-4.0549999999999997</v>
      </c>
      <c r="Z2906" s="4">
        <f>IF(bot_orders[[#This Row],[side]]="sell",bot_orders[[#This Row],[accFillSz]]*bot_orders[[#This Row],[avgPx]]+bot_orders[[#This Row],[fee]], 0)</f>
        <v>2.5931238399999996</v>
      </c>
      <c r="AA2906" s="4">
        <f>IF(bot_orders[[#This Row],[side]]="sell",-bot_orders[[#This Row],[accFillSz]],bot_orders[[#This Row],[accFillSz]]+bot_orders[[#This Row],[fee]])</f>
        <v>-4.0549999999999997</v>
      </c>
      <c r="AB2906">
        <v>0</v>
      </c>
      <c r="AC2906" t="s">
        <v>39</v>
      </c>
      <c r="AD2906">
        <v>0</v>
      </c>
      <c r="AE2906" t="s">
        <v>40</v>
      </c>
      <c r="AF2906" t="s">
        <v>41</v>
      </c>
      <c r="AG2906" t="s">
        <v>42</v>
      </c>
      <c r="AH2906" t="s">
        <v>28</v>
      </c>
      <c r="AI2906">
        <v>-4.0549999999999997</v>
      </c>
      <c r="AJ2906">
        <v>2.5931238400000001</v>
      </c>
    </row>
    <row r="2907" spans="1:36" x14ac:dyDescent="0.3">
      <c r="A2907">
        <v>2676</v>
      </c>
      <c r="B2907" t="s">
        <v>305</v>
      </c>
      <c r="C2907" t="s">
        <v>28</v>
      </c>
      <c r="D2907" t="s">
        <v>29</v>
      </c>
      <c r="E2907" t="s">
        <v>30</v>
      </c>
      <c r="F2907" t="s">
        <v>31</v>
      </c>
      <c r="G2907" t="s">
        <v>183</v>
      </c>
      <c r="H2907" t="s">
        <v>8412</v>
      </c>
      <c r="I2907" s="4" t="s">
        <v>8413</v>
      </c>
      <c r="J2907" s="1">
        <f>((((bot_orders[[#This Row],[cTime]]/ 1000)+3*3600) / 86400) + DATE(1970,1,1))</f>
        <v>45770.164287361113</v>
      </c>
      <c r="K2907" s="4" t="s">
        <v>8404</v>
      </c>
      <c r="L2907" s="1">
        <f>((((bot_orders[[#This Row],[uTime]]/ 1000)+3*3600) / 86400) + DATE(1970,1,1))</f>
        <v>45770.201100069447</v>
      </c>
      <c r="M2907" t="s">
        <v>34</v>
      </c>
      <c r="N2907" t="s">
        <v>28</v>
      </c>
      <c r="O2907" t="s">
        <v>35</v>
      </c>
      <c r="P2907">
        <v>4.0590000000000002</v>
      </c>
      <c r="Q2907" t="s">
        <v>36</v>
      </c>
      <c r="R2907" t="s">
        <v>55</v>
      </c>
      <c r="S2907">
        <v>0.63480000000000003</v>
      </c>
      <c r="T2907">
        <v>0.63480000000000003</v>
      </c>
      <c r="U2907">
        <v>4.0590000000000002</v>
      </c>
      <c r="V2907">
        <v>-3.2472E-3</v>
      </c>
      <c r="W2907" t="s">
        <v>39</v>
      </c>
      <c r="X2907" s="4">
        <f>IF(bot_orders[[#This Row],[side]]="sell", bot_orders[[#This Row],[accFillSz]]*bot_orders[[#This Row],[avgPx]] + bot_orders[[#This Row],[fee]], -bot_orders[[#This Row],[accFillSz]]*bot_orders[[#This Row],[avgPx]])</f>
        <v>-2.5766532000000004</v>
      </c>
      <c r="Y2907" s="4">
        <f>IF(bot_orders[[#This Row],[side]]="buy", bot_orders[[#This Row],[accFillSz]] + bot_orders[[#This Row],[fee]], -bot_orders[[#This Row],[accFillSz]])</f>
        <v>4.0557528000000005</v>
      </c>
      <c r="Z2907" s="4">
        <f>IF(bot_orders[[#This Row],[side]]="sell",bot_orders[[#This Row],[accFillSz]]*bot_orders[[#This Row],[avgPx]]+bot_orders[[#This Row],[fee]], 0)</f>
        <v>0</v>
      </c>
      <c r="AA2907" s="4">
        <f>IF(bot_orders[[#This Row],[side]]="sell",-bot_orders[[#This Row],[accFillSz]],bot_orders[[#This Row],[accFillSz]]+bot_orders[[#This Row],[fee]])</f>
        <v>4.0557528000000005</v>
      </c>
      <c r="AB2907">
        <v>0</v>
      </c>
      <c r="AC2907" t="s">
        <v>38</v>
      </c>
      <c r="AD2907">
        <v>0</v>
      </c>
      <c r="AE2907" t="s">
        <v>40</v>
      </c>
      <c r="AF2907" t="s">
        <v>41</v>
      </c>
      <c r="AG2907" t="s">
        <v>42</v>
      </c>
      <c r="AH2907" t="s">
        <v>28</v>
      </c>
      <c r="AI2907">
        <v>4.0557527999999996</v>
      </c>
      <c r="AJ2907">
        <v>-2.5766532</v>
      </c>
    </row>
    <row r="2908" spans="1:36" x14ac:dyDescent="0.3">
      <c r="A2908">
        <v>2683</v>
      </c>
      <c r="B2908" t="s">
        <v>305</v>
      </c>
      <c r="C2908" t="s">
        <v>28</v>
      </c>
      <c r="D2908" t="s">
        <v>29</v>
      </c>
      <c r="E2908" t="s">
        <v>30</v>
      </c>
      <c r="F2908" t="s">
        <v>31</v>
      </c>
      <c r="G2908" t="s">
        <v>32</v>
      </c>
      <c r="H2908" t="s">
        <v>8435</v>
      </c>
      <c r="I2908" s="4" t="s">
        <v>8436</v>
      </c>
      <c r="J2908" s="1">
        <f>((((bot_orders[[#This Row],[cTime]]/ 1000)+3*3600) / 86400) + DATE(1970,1,1))</f>
        <v>45770.173830914355</v>
      </c>
      <c r="K2908" s="4" t="s">
        <v>8437</v>
      </c>
      <c r="L2908" s="1">
        <f>((((bot_orders[[#This Row],[uTime]]/ 1000)+3*3600) / 86400) + DATE(1970,1,1))</f>
        <v>45770.180693750001</v>
      </c>
      <c r="M2908" t="s">
        <v>34</v>
      </c>
      <c r="N2908" t="s">
        <v>28</v>
      </c>
      <c r="O2908" t="s">
        <v>35</v>
      </c>
      <c r="P2908">
        <v>3.8050000000000002</v>
      </c>
      <c r="Q2908" t="s">
        <v>36</v>
      </c>
      <c r="R2908" t="s">
        <v>55</v>
      </c>
      <c r="S2908">
        <v>0.64</v>
      </c>
      <c r="T2908">
        <v>0.64</v>
      </c>
      <c r="U2908">
        <v>3.8050000000000002</v>
      </c>
      <c r="V2908">
        <v>-3.0439999999999998E-3</v>
      </c>
      <c r="W2908" t="s">
        <v>39</v>
      </c>
      <c r="X2908" s="4">
        <f>IF(bot_orders[[#This Row],[side]]="sell", bot_orders[[#This Row],[accFillSz]]*bot_orders[[#This Row],[avgPx]] + bot_orders[[#This Row],[fee]], -bot_orders[[#This Row],[accFillSz]]*bot_orders[[#This Row],[avgPx]])</f>
        <v>-2.4352</v>
      </c>
      <c r="Y2908" s="4">
        <f>IF(bot_orders[[#This Row],[side]]="buy", bot_orders[[#This Row],[accFillSz]] + bot_orders[[#This Row],[fee]], -bot_orders[[#This Row],[accFillSz]])</f>
        <v>3.8019560000000001</v>
      </c>
      <c r="Z2908" s="4">
        <f>IF(bot_orders[[#This Row],[side]]="sell",bot_orders[[#This Row],[accFillSz]]*bot_orders[[#This Row],[avgPx]]+bot_orders[[#This Row],[fee]], 0)</f>
        <v>0</v>
      </c>
      <c r="AA2908" s="4">
        <f>IF(bot_orders[[#This Row],[side]]="sell",-bot_orders[[#This Row],[accFillSz]],bot_orders[[#This Row],[accFillSz]]+bot_orders[[#This Row],[fee]])</f>
        <v>3.8019560000000001</v>
      </c>
      <c r="AB2908">
        <v>0</v>
      </c>
      <c r="AC2908" t="s">
        <v>38</v>
      </c>
      <c r="AD2908">
        <v>0</v>
      </c>
      <c r="AE2908" t="s">
        <v>40</v>
      </c>
      <c r="AF2908" t="s">
        <v>41</v>
      </c>
      <c r="AG2908" t="s">
        <v>42</v>
      </c>
      <c r="AH2908" t="s">
        <v>28</v>
      </c>
      <c r="AI2908">
        <v>3.8019560000000001</v>
      </c>
      <c r="AJ2908">
        <v>-2.4352</v>
      </c>
    </row>
    <row r="2909" spans="1:36" x14ac:dyDescent="0.3">
      <c r="A2909">
        <v>2685</v>
      </c>
      <c r="B2909" t="s">
        <v>305</v>
      </c>
      <c r="C2909" t="s">
        <v>28</v>
      </c>
      <c r="D2909" t="s">
        <v>29</v>
      </c>
      <c r="E2909" t="s">
        <v>30</v>
      </c>
      <c r="F2909" t="s">
        <v>31</v>
      </c>
      <c r="G2909" t="s">
        <v>32</v>
      </c>
      <c r="H2909" t="s">
        <v>8441</v>
      </c>
      <c r="I2909" s="4" t="s">
        <v>8442</v>
      </c>
      <c r="J2909" s="1">
        <f>((((bot_orders[[#This Row],[cTime]]/ 1000)+3*3600) / 86400) + DATE(1970,1,1))</f>
        <v>45770.180693773145</v>
      </c>
      <c r="K2909" s="4" t="s">
        <v>8443</v>
      </c>
      <c r="L2909" s="1">
        <f>((((bot_orders[[#This Row],[uTime]]/ 1000)+3*3600) / 86400) + DATE(1970,1,1))</f>
        <v>45771.677400752313</v>
      </c>
      <c r="M2909" t="s">
        <v>34</v>
      </c>
      <c r="N2909" t="s">
        <v>28</v>
      </c>
      <c r="O2909" t="s">
        <v>35</v>
      </c>
      <c r="P2909">
        <v>3.8010000000000002</v>
      </c>
      <c r="Q2909" t="s">
        <v>36</v>
      </c>
      <c r="R2909" t="s">
        <v>37</v>
      </c>
      <c r="S2909">
        <v>0.64510000000000001</v>
      </c>
      <c r="T2909">
        <v>0.64510000000000001</v>
      </c>
      <c r="U2909">
        <v>3.8010000000000002</v>
      </c>
      <c r="V2909">
        <v>-1.9616200999999999E-3</v>
      </c>
      <c r="W2909" t="s">
        <v>38</v>
      </c>
      <c r="X2909" s="4">
        <f>IF(bot_orders[[#This Row],[side]]="sell", bot_orders[[#This Row],[accFillSz]]*bot_orders[[#This Row],[avgPx]] + bot_orders[[#This Row],[fee]], -bot_orders[[#This Row],[accFillSz]]*bot_orders[[#This Row],[avgPx]])</f>
        <v>2.4500634799000003</v>
      </c>
      <c r="Y2909" s="4">
        <f>IF(bot_orders[[#This Row],[side]]="buy", bot_orders[[#This Row],[accFillSz]] + bot_orders[[#This Row],[fee]], -bot_orders[[#This Row],[accFillSz]])</f>
        <v>-3.8010000000000002</v>
      </c>
      <c r="Z2909" s="4">
        <f>IF(bot_orders[[#This Row],[side]]="sell",bot_orders[[#This Row],[accFillSz]]*bot_orders[[#This Row],[avgPx]]+bot_orders[[#This Row],[fee]], 0)</f>
        <v>2.4500634799000003</v>
      </c>
      <c r="AA2909" s="4">
        <f>IF(bot_orders[[#This Row],[side]]="sell",-bot_orders[[#This Row],[accFillSz]],bot_orders[[#This Row],[accFillSz]]+bot_orders[[#This Row],[fee]])</f>
        <v>-3.8010000000000002</v>
      </c>
      <c r="AB2909">
        <v>0</v>
      </c>
      <c r="AC2909" t="s">
        <v>39</v>
      </c>
      <c r="AD2909">
        <v>0</v>
      </c>
      <c r="AE2909" t="s">
        <v>40</v>
      </c>
      <c r="AF2909" t="s">
        <v>41</v>
      </c>
      <c r="AG2909" t="s">
        <v>42</v>
      </c>
      <c r="AH2909" t="s">
        <v>28</v>
      </c>
      <c r="AI2909">
        <v>-3.8010000000000002</v>
      </c>
      <c r="AJ2909">
        <v>2.4500634799999998</v>
      </c>
    </row>
    <row r="2910" spans="1:36" x14ac:dyDescent="0.3">
      <c r="A2910">
        <v>2697</v>
      </c>
      <c r="B2910" t="s">
        <v>305</v>
      </c>
      <c r="C2910" t="s">
        <v>28</v>
      </c>
      <c r="D2910" t="s">
        <v>29</v>
      </c>
      <c r="E2910" t="s">
        <v>30</v>
      </c>
      <c r="F2910" t="s">
        <v>31</v>
      </c>
      <c r="G2910" t="s">
        <v>187</v>
      </c>
      <c r="H2910" t="s">
        <v>8479</v>
      </c>
      <c r="I2910" s="4" t="s">
        <v>8477</v>
      </c>
      <c r="J2910" s="1">
        <f>((((bot_orders[[#This Row],[cTime]]/ 1000)+3*3600) / 86400) + DATE(1970,1,1))</f>
        <v>45770.201100092592</v>
      </c>
      <c r="K2910" s="4" t="s">
        <v>8480</v>
      </c>
      <c r="L2910" s="1">
        <f>((((bot_orders[[#This Row],[uTime]]/ 1000)+3*3600) / 86400) + DATE(1970,1,1))</f>
        <v>45770.253092384257</v>
      </c>
      <c r="M2910" t="s">
        <v>34</v>
      </c>
      <c r="N2910" t="s">
        <v>28</v>
      </c>
      <c r="O2910" t="s">
        <v>35</v>
      </c>
      <c r="P2910">
        <v>4.0549999999999997</v>
      </c>
      <c r="Q2910" t="s">
        <v>36</v>
      </c>
      <c r="R2910" t="s">
        <v>37</v>
      </c>
      <c r="S2910">
        <v>0.64</v>
      </c>
      <c r="T2910">
        <v>0.64</v>
      </c>
      <c r="U2910">
        <v>4.0549999999999997</v>
      </c>
      <c r="V2910">
        <v>-2.0761600000000001E-3</v>
      </c>
      <c r="W2910" t="s">
        <v>38</v>
      </c>
      <c r="X2910" s="4">
        <f>IF(bot_orders[[#This Row],[side]]="sell", bot_orders[[#This Row],[accFillSz]]*bot_orders[[#This Row],[avgPx]] + bot_orders[[#This Row],[fee]], -bot_orders[[#This Row],[accFillSz]]*bot_orders[[#This Row],[avgPx]])</f>
        <v>2.5931238399999996</v>
      </c>
      <c r="Y2910" s="4">
        <f>IF(bot_orders[[#This Row],[side]]="buy", bot_orders[[#This Row],[accFillSz]] + bot_orders[[#This Row],[fee]], -bot_orders[[#This Row],[accFillSz]])</f>
        <v>-4.0549999999999997</v>
      </c>
      <c r="Z2910" s="4">
        <f>IF(bot_orders[[#This Row],[side]]="sell",bot_orders[[#This Row],[accFillSz]]*bot_orders[[#This Row],[avgPx]]+bot_orders[[#This Row],[fee]], 0)</f>
        <v>2.5931238399999996</v>
      </c>
      <c r="AA2910" s="4">
        <f>IF(bot_orders[[#This Row],[side]]="sell",-bot_orders[[#This Row],[accFillSz]],bot_orders[[#This Row],[accFillSz]]+bot_orders[[#This Row],[fee]])</f>
        <v>-4.0549999999999997</v>
      </c>
      <c r="AB2910">
        <v>0</v>
      </c>
      <c r="AC2910" t="s">
        <v>39</v>
      </c>
      <c r="AD2910">
        <v>0</v>
      </c>
      <c r="AE2910" t="s">
        <v>40</v>
      </c>
      <c r="AF2910" t="s">
        <v>41</v>
      </c>
      <c r="AG2910" t="s">
        <v>42</v>
      </c>
      <c r="AH2910" t="s">
        <v>28</v>
      </c>
      <c r="AI2910">
        <v>-4.0549999999999997</v>
      </c>
      <c r="AJ2910">
        <v>2.5931238400000001</v>
      </c>
    </row>
    <row r="2911" spans="1:36" x14ac:dyDescent="0.3">
      <c r="A2911">
        <v>2715</v>
      </c>
      <c r="B2911" t="s">
        <v>305</v>
      </c>
      <c r="C2911" t="s">
        <v>28</v>
      </c>
      <c r="D2911" t="s">
        <v>29</v>
      </c>
      <c r="E2911" t="s">
        <v>30</v>
      </c>
      <c r="F2911" t="s">
        <v>31</v>
      </c>
      <c r="G2911" t="s">
        <v>187</v>
      </c>
      <c r="H2911" t="s">
        <v>8538</v>
      </c>
      <c r="I2911" s="4" t="s">
        <v>8539</v>
      </c>
      <c r="J2911" s="1">
        <f>((((bot_orders[[#This Row],[cTime]]/ 1000)+3*3600) / 86400) + DATE(1970,1,1))</f>
        <v>45770.253092418978</v>
      </c>
      <c r="K2911" s="4" t="s">
        <v>8540</v>
      </c>
      <c r="L2911" s="1">
        <f>((((bot_orders[[#This Row],[uTime]]/ 1000)+3*3600) / 86400) + DATE(1970,1,1))</f>
        <v>45770.31338501157</v>
      </c>
      <c r="M2911" t="s">
        <v>34</v>
      </c>
      <c r="N2911" t="s">
        <v>28</v>
      </c>
      <c r="O2911" t="s">
        <v>35</v>
      </c>
      <c r="P2911">
        <v>4.0590000000000002</v>
      </c>
      <c r="Q2911" t="s">
        <v>36</v>
      </c>
      <c r="R2911" t="s">
        <v>55</v>
      </c>
      <c r="S2911">
        <v>0.63480000000000003</v>
      </c>
      <c r="T2911">
        <v>0.63480000000000003</v>
      </c>
      <c r="U2911">
        <v>4.0590000000000002</v>
      </c>
      <c r="V2911">
        <v>-3.2472E-3</v>
      </c>
      <c r="W2911" t="s">
        <v>39</v>
      </c>
      <c r="X2911" s="4">
        <f>IF(bot_orders[[#This Row],[side]]="sell", bot_orders[[#This Row],[accFillSz]]*bot_orders[[#This Row],[avgPx]] + bot_orders[[#This Row],[fee]], -bot_orders[[#This Row],[accFillSz]]*bot_orders[[#This Row],[avgPx]])</f>
        <v>-2.5766532000000004</v>
      </c>
      <c r="Y2911" s="4">
        <f>IF(bot_orders[[#This Row],[side]]="buy", bot_orders[[#This Row],[accFillSz]] + bot_orders[[#This Row],[fee]], -bot_orders[[#This Row],[accFillSz]])</f>
        <v>4.0557528000000005</v>
      </c>
      <c r="Z2911" s="4">
        <f>IF(bot_orders[[#This Row],[side]]="sell",bot_orders[[#This Row],[accFillSz]]*bot_orders[[#This Row],[avgPx]]+bot_orders[[#This Row],[fee]], 0)</f>
        <v>0</v>
      </c>
      <c r="AA2911" s="4">
        <f>IF(bot_orders[[#This Row],[side]]="sell",-bot_orders[[#This Row],[accFillSz]],bot_orders[[#This Row],[accFillSz]]+bot_orders[[#This Row],[fee]])</f>
        <v>4.0557528000000005</v>
      </c>
      <c r="AB2911">
        <v>0</v>
      </c>
      <c r="AC2911" t="s">
        <v>38</v>
      </c>
      <c r="AD2911">
        <v>0</v>
      </c>
      <c r="AE2911" t="s">
        <v>40</v>
      </c>
      <c r="AF2911" t="s">
        <v>41</v>
      </c>
      <c r="AG2911" t="s">
        <v>42</v>
      </c>
      <c r="AH2911" t="s">
        <v>28</v>
      </c>
      <c r="AI2911">
        <v>4.0557527999999996</v>
      </c>
      <c r="AJ2911">
        <v>-2.5766532</v>
      </c>
    </row>
    <row r="2912" spans="1:36" x14ac:dyDescent="0.3">
      <c r="A2912">
        <v>2727</v>
      </c>
      <c r="B2912" t="s">
        <v>305</v>
      </c>
      <c r="C2912" t="s">
        <v>28</v>
      </c>
      <c r="D2912" t="s">
        <v>29</v>
      </c>
      <c r="E2912" t="s">
        <v>30</v>
      </c>
      <c r="F2912" t="s">
        <v>31</v>
      </c>
      <c r="G2912" t="s">
        <v>192</v>
      </c>
      <c r="H2912" t="s">
        <v>8576</v>
      </c>
      <c r="I2912" s="4" t="s">
        <v>8577</v>
      </c>
      <c r="J2912" s="1">
        <f>((((bot_orders[[#This Row],[cTime]]/ 1000)+3*3600) / 86400) + DATE(1970,1,1))</f>
        <v>45770.313385046291</v>
      </c>
      <c r="K2912" s="4" t="s">
        <v>8578</v>
      </c>
      <c r="L2912" s="1">
        <f>((((bot_orders[[#This Row],[uTime]]/ 1000)+3*3600) / 86400) + DATE(1970,1,1))</f>
        <v>45770.322374224532</v>
      </c>
      <c r="M2912" t="s">
        <v>34</v>
      </c>
      <c r="N2912" t="s">
        <v>28</v>
      </c>
      <c r="O2912" t="s">
        <v>35</v>
      </c>
      <c r="P2912">
        <v>4.0549999999999997</v>
      </c>
      <c r="Q2912" t="s">
        <v>36</v>
      </c>
      <c r="R2912" t="s">
        <v>37</v>
      </c>
      <c r="S2912">
        <v>0.64</v>
      </c>
      <c r="T2912">
        <v>0.64</v>
      </c>
      <c r="U2912">
        <v>4.0549999999999997</v>
      </c>
      <c r="V2912">
        <v>-2.0761600000000001E-3</v>
      </c>
      <c r="W2912" t="s">
        <v>38</v>
      </c>
      <c r="X2912" s="4">
        <f>IF(bot_orders[[#This Row],[side]]="sell", bot_orders[[#This Row],[accFillSz]]*bot_orders[[#This Row],[avgPx]] + bot_orders[[#This Row],[fee]], -bot_orders[[#This Row],[accFillSz]]*bot_orders[[#This Row],[avgPx]])</f>
        <v>2.5931238399999996</v>
      </c>
      <c r="Y2912" s="4">
        <f>IF(bot_orders[[#This Row],[side]]="buy", bot_orders[[#This Row],[accFillSz]] + bot_orders[[#This Row],[fee]], -bot_orders[[#This Row],[accFillSz]])</f>
        <v>-4.0549999999999997</v>
      </c>
      <c r="Z2912" s="4">
        <f>IF(bot_orders[[#This Row],[side]]="sell",bot_orders[[#This Row],[accFillSz]]*bot_orders[[#This Row],[avgPx]]+bot_orders[[#This Row],[fee]], 0)</f>
        <v>2.5931238399999996</v>
      </c>
      <c r="AA2912" s="4">
        <f>IF(bot_orders[[#This Row],[side]]="sell",-bot_orders[[#This Row],[accFillSz]],bot_orders[[#This Row],[accFillSz]]+bot_orders[[#This Row],[fee]])</f>
        <v>-4.0549999999999997</v>
      </c>
      <c r="AB2912">
        <v>0</v>
      </c>
      <c r="AC2912" t="s">
        <v>39</v>
      </c>
      <c r="AD2912">
        <v>0</v>
      </c>
      <c r="AE2912" t="s">
        <v>40</v>
      </c>
      <c r="AF2912" t="s">
        <v>41</v>
      </c>
      <c r="AG2912" t="s">
        <v>42</v>
      </c>
      <c r="AH2912" t="s">
        <v>28</v>
      </c>
      <c r="AI2912">
        <v>-4.0549999999999997</v>
      </c>
      <c r="AJ2912">
        <v>2.5931238400000001</v>
      </c>
    </row>
    <row r="2913" spans="1:36" x14ac:dyDescent="0.3">
      <c r="A2913">
        <v>2731</v>
      </c>
      <c r="B2913" t="s">
        <v>305</v>
      </c>
      <c r="C2913" t="s">
        <v>28</v>
      </c>
      <c r="D2913" t="s">
        <v>29</v>
      </c>
      <c r="E2913" t="s">
        <v>30</v>
      </c>
      <c r="F2913" t="s">
        <v>31</v>
      </c>
      <c r="G2913" t="s">
        <v>192</v>
      </c>
      <c r="H2913" t="s">
        <v>8590</v>
      </c>
      <c r="I2913" s="4" t="s">
        <v>8591</v>
      </c>
      <c r="J2913" s="1">
        <f>((((bot_orders[[#This Row],[cTime]]/ 1000)+3*3600) / 86400) + DATE(1970,1,1))</f>
        <v>45770.322374270836</v>
      </c>
      <c r="K2913" s="4" t="s">
        <v>8592</v>
      </c>
      <c r="L2913" s="1">
        <f>((((bot_orders[[#This Row],[uTime]]/ 1000)+3*3600) / 86400) + DATE(1970,1,1))</f>
        <v>45770.370268877319</v>
      </c>
      <c r="M2913" t="s">
        <v>34</v>
      </c>
      <c r="N2913" t="s">
        <v>28</v>
      </c>
      <c r="O2913" t="s">
        <v>35</v>
      </c>
      <c r="P2913">
        <v>4.0590000000000002</v>
      </c>
      <c r="Q2913" t="s">
        <v>36</v>
      </c>
      <c r="R2913" t="s">
        <v>55</v>
      </c>
      <c r="S2913">
        <v>0.63480000000000003</v>
      </c>
      <c r="T2913">
        <v>0.63480000000000003</v>
      </c>
      <c r="U2913">
        <v>4.0590000000000002</v>
      </c>
      <c r="V2913">
        <v>-3.2472E-3</v>
      </c>
      <c r="W2913" t="s">
        <v>39</v>
      </c>
      <c r="X2913" s="4">
        <f>IF(bot_orders[[#This Row],[side]]="sell", bot_orders[[#This Row],[accFillSz]]*bot_orders[[#This Row],[avgPx]] + bot_orders[[#This Row],[fee]], -bot_orders[[#This Row],[accFillSz]]*bot_orders[[#This Row],[avgPx]])</f>
        <v>-2.5766532000000004</v>
      </c>
      <c r="Y2913" s="4">
        <f>IF(bot_orders[[#This Row],[side]]="buy", bot_orders[[#This Row],[accFillSz]] + bot_orders[[#This Row],[fee]], -bot_orders[[#This Row],[accFillSz]])</f>
        <v>4.0557528000000005</v>
      </c>
      <c r="Z2913" s="4">
        <f>IF(bot_orders[[#This Row],[side]]="sell",bot_orders[[#This Row],[accFillSz]]*bot_orders[[#This Row],[avgPx]]+bot_orders[[#This Row],[fee]], 0)</f>
        <v>0</v>
      </c>
      <c r="AA2913" s="4">
        <f>IF(bot_orders[[#This Row],[side]]="sell",-bot_orders[[#This Row],[accFillSz]],bot_orders[[#This Row],[accFillSz]]+bot_orders[[#This Row],[fee]])</f>
        <v>4.0557528000000005</v>
      </c>
      <c r="AB2913">
        <v>0</v>
      </c>
      <c r="AC2913" t="s">
        <v>38</v>
      </c>
      <c r="AD2913">
        <v>0</v>
      </c>
      <c r="AE2913" t="s">
        <v>40</v>
      </c>
      <c r="AF2913" t="s">
        <v>41</v>
      </c>
      <c r="AG2913" t="s">
        <v>42</v>
      </c>
      <c r="AH2913" t="s">
        <v>28</v>
      </c>
      <c r="AI2913">
        <v>4.0557527999999996</v>
      </c>
      <c r="AJ2913">
        <v>-2.5766532</v>
      </c>
    </row>
    <row r="2914" spans="1:36" x14ac:dyDescent="0.3">
      <c r="A2914">
        <v>2751</v>
      </c>
      <c r="B2914" t="s">
        <v>305</v>
      </c>
      <c r="C2914" t="s">
        <v>28</v>
      </c>
      <c r="D2914" t="s">
        <v>29</v>
      </c>
      <c r="E2914" t="s">
        <v>30</v>
      </c>
      <c r="F2914" t="s">
        <v>31</v>
      </c>
      <c r="G2914" t="s">
        <v>196</v>
      </c>
      <c r="H2914" t="s">
        <v>8652</v>
      </c>
      <c r="I2914" s="4" t="s">
        <v>8653</v>
      </c>
      <c r="J2914" s="1">
        <f>((((bot_orders[[#This Row],[cTime]]/ 1000)+3*3600) / 86400) + DATE(1970,1,1))</f>
        <v>45770.370268900464</v>
      </c>
      <c r="K2914" s="4" t="s">
        <v>8654</v>
      </c>
      <c r="L2914" s="1">
        <f>((((bot_orders[[#This Row],[uTime]]/ 1000)+3*3600) / 86400) + DATE(1970,1,1))</f>
        <v>45770.501789155096</v>
      </c>
      <c r="M2914" t="s">
        <v>34</v>
      </c>
      <c r="N2914" t="s">
        <v>28</v>
      </c>
      <c r="O2914" t="s">
        <v>35</v>
      </c>
      <c r="P2914">
        <v>4.0549999999999997</v>
      </c>
      <c r="Q2914" t="s">
        <v>36</v>
      </c>
      <c r="R2914" t="s">
        <v>37</v>
      </c>
      <c r="S2914">
        <v>0.64</v>
      </c>
      <c r="T2914">
        <v>0.64</v>
      </c>
      <c r="U2914">
        <v>4.0549999999999997</v>
      </c>
      <c r="V2914">
        <v>-2.0761600000000001E-3</v>
      </c>
      <c r="W2914" t="s">
        <v>38</v>
      </c>
      <c r="X2914" s="4">
        <f>IF(bot_orders[[#This Row],[side]]="sell", bot_orders[[#This Row],[accFillSz]]*bot_orders[[#This Row],[avgPx]] + bot_orders[[#This Row],[fee]], -bot_orders[[#This Row],[accFillSz]]*bot_orders[[#This Row],[avgPx]])</f>
        <v>2.5931238399999996</v>
      </c>
      <c r="Y2914" s="4">
        <f>IF(bot_orders[[#This Row],[side]]="buy", bot_orders[[#This Row],[accFillSz]] + bot_orders[[#This Row],[fee]], -bot_orders[[#This Row],[accFillSz]])</f>
        <v>-4.0549999999999997</v>
      </c>
      <c r="Z2914" s="4">
        <f>IF(bot_orders[[#This Row],[side]]="sell",bot_orders[[#This Row],[accFillSz]]*bot_orders[[#This Row],[avgPx]]+bot_orders[[#This Row],[fee]], 0)</f>
        <v>2.5931238399999996</v>
      </c>
      <c r="AA2914" s="4">
        <f>IF(bot_orders[[#This Row],[side]]="sell",-bot_orders[[#This Row],[accFillSz]],bot_orders[[#This Row],[accFillSz]]+bot_orders[[#This Row],[fee]])</f>
        <v>-4.0549999999999997</v>
      </c>
      <c r="AB2914">
        <v>0</v>
      </c>
      <c r="AC2914" t="s">
        <v>39</v>
      </c>
      <c r="AD2914">
        <v>0</v>
      </c>
      <c r="AE2914" t="s">
        <v>40</v>
      </c>
      <c r="AF2914" t="s">
        <v>41</v>
      </c>
      <c r="AG2914" t="s">
        <v>42</v>
      </c>
      <c r="AH2914" t="s">
        <v>28</v>
      </c>
      <c r="AI2914">
        <v>-4.0549999999999997</v>
      </c>
      <c r="AJ2914">
        <v>2.5931238400000001</v>
      </c>
    </row>
    <row r="2915" spans="1:36" x14ac:dyDescent="0.3">
      <c r="A2915">
        <v>2758</v>
      </c>
      <c r="B2915" t="s">
        <v>305</v>
      </c>
      <c r="C2915" t="s">
        <v>28</v>
      </c>
      <c r="D2915" t="s">
        <v>29</v>
      </c>
      <c r="E2915" t="s">
        <v>30</v>
      </c>
      <c r="F2915" t="s">
        <v>31</v>
      </c>
      <c r="G2915" t="s">
        <v>198</v>
      </c>
      <c r="H2915" t="s">
        <v>8674</v>
      </c>
      <c r="I2915" s="4" t="s">
        <v>8675</v>
      </c>
      <c r="J2915" s="1">
        <f>((((bot_orders[[#This Row],[cTime]]/ 1000)+3*3600) / 86400) + DATE(1970,1,1))</f>
        <v>45770.388913263887</v>
      </c>
      <c r="K2915" s="4" t="s">
        <v>8667</v>
      </c>
      <c r="L2915" s="1">
        <f>((((bot_orders[[#This Row],[uTime]]/ 1000)+3*3600) / 86400) + DATE(1970,1,1))</f>
        <v>45770.437926296298</v>
      </c>
      <c r="M2915" t="s">
        <v>34</v>
      </c>
      <c r="N2915" t="s">
        <v>28</v>
      </c>
      <c r="O2915" t="s">
        <v>35</v>
      </c>
      <c r="P2915">
        <v>4.0549999999999997</v>
      </c>
      <c r="Q2915" t="s">
        <v>36</v>
      </c>
      <c r="R2915" t="s">
        <v>37</v>
      </c>
      <c r="S2915">
        <v>0.63480000000000003</v>
      </c>
      <c r="T2915">
        <v>0.63480000000000003</v>
      </c>
      <c r="U2915">
        <v>4.0549999999999997</v>
      </c>
      <c r="V2915">
        <v>-2.0592912000000001E-3</v>
      </c>
      <c r="W2915" t="s">
        <v>38</v>
      </c>
      <c r="X2915" s="4">
        <f>IF(bot_orders[[#This Row],[side]]="sell", bot_orders[[#This Row],[accFillSz]]*bot_orders[[#This Row],[avgPx]] + bot_orders[[#This Row],[fee]], -bot_orders[[#This Row],[accFillSz]]*bot_orders[[#This Row],[avgPx]])</f>
        <v>2.5720547087999996</v>
      </c>
      <c r="Y2915" s="4">
        <f>IF(bot_orders[[#This Row],[side]]="buy", bot_orders[[#This Row],[accFillSz]] + bot_orders[[#This Row],[fee]], -bot_orders[[#This Row],[accFillSz]])</f>
        <v>-4.0549999999999997</v>
      </c>
      <c r="Z2915" s="4">
        <f>IF(bot_orders[[#This Row],[side]]="sell",bot_orders[[#This Row],[accFillSz]]*bot_orders[[#This Row],[avgPx]]+bot_orders[[#This Row],[fee]], 0)</f>
        <v>2.5720547087999996</v>
      </c>
      <c r="AA2915" s="4">
        <f>IF(bot_orders[[#This Row],[side]]="sell",-bot_orders[[#This Row],[accFillSz]],bot_orders[[#This Row],[accFillSz]]+bot_orders[[#This Row],[fee]])</f>
        <v>-4.0549999999999997</v>
      </c>
      <c r="AB2915">
        <v>0</v>
      </c>
      <c r="AC2915" t="s">
        <v>39</v>
      </c>
      <c r="AD2915">
        <v>0</v>
      </c>
      <c r="AE2915" t="s">
        <v>40</v>
      </c>
      <c r="AF2915" t="s">
        <v>41</v>
      </c>
      <c r="AG2915" t="s">
        <v>42</v>
      </c>
      <c r="AH2915" t="s">
        <v>28</v>
      </c>
      <c r="AI2915">
        <v>-4.0549999999999997</v>
      </c>
      <c r="AJ2915">
        <v>2.5720547100000002</v>
      </c>
    </row>
    <row r="2916" spans="1:36" x14ac:dyDescent="0.3">
      <c r="A2916">
        <v>2763</v>
      </c>
      <c r="B2916" t="s">
        <v>305</v>
      </c>
      <c r="C2916" t="s">
        <v>28</v>
      </c>
      <c r="D2916" t="s">
        <v>29</v>
      </c>
      <c r="E2916" t="s">
        <v>30</v>
      </c>
      <c r="F2916" t="s">
        <v>31</v>
      </c>
      <c r="G2916" t="s">
        <v>190</v>
      </c>
      <c r="H2916" t="s">
        <v>8689</v>
      </c>
      <c r="I2916" s="4" t="s">
        <v>8690</v>
      </c>
      <c r="J2916" s="1">
        <f>((((bot_orders[[#This Row],[cTime]]/ 1000)+3*3600) / 86400) + DATE(1970,1,1))</f>
        <v>45770.402303912037</v>
      </c>
      <c r="K2916" s="4" t="s">
        <v>8691</v>
      </c>
      <c r="L2916" s="1">
        <f>((((bot_orders[[#This Row],[uTime]]/ 1000)+3*3600) / 86400) + DATE(1970,1,1))</f>
        <v>45770.404667754628</v>
      </c>
      <c r="M2916" t="s">
        <v>34</v>
      </c>
      <c r="N2916" t="s">
        <v>28</v>
      </c>
      <c r="O2916" t="s">
        <v>35</v>
      </c>
      <c r="P2916">
        <v>4.0549999999999997</v>
      </c>
      <c r="Q2916" t="s">
        <v>36</v>
      </c>
      <c r="R2916" t="s">
        <v>37</v>
      </c>
      <c r="S2916">
        <v>0.62970000000000004</v>
      </c>
      <c r="T2916">
        <v>0.62970000000000004</v>
      </c>
      <c r="U2916">
        <v>4.0549999999999997</v>
      </c>
      <c r="V2916">
        <v>-2.0427468000000001E-3</v>
      </c>
      <c r="W2916" t="s">
        <v>38</v>
      </c>
      <c r="X2916" s="4">
        <f>IF(bot_orders[[#This Row],[side]]="sell", bot_orders[[#This Row],[accFillSz]]*bot_orders[[#This Row],[avgPx]] + bot_orders[[#This Row],[fee]], -bot_orders[[#This Row],[accFillSz]]*bot_orders[[#This Row],[avgPx]])</f>
        <v>2.5513907532000002</v>
      </c>
      <c r="Y2916" s="4">
        <f>IF(bot_orders[[#This Row],[side]]="buy", bot_orders[[#This Row],[accFillSz]] + bot_orders[[#This Row],[fee]], -bot_orders[[#This Row],[accFillSz]])</f>
        <v>-4.0549999999999997</v>
      </c>
      <c r="Z2916" s="4">
        <f>IF(bot_orders[[#This Row],[side]]="sell",bot_orders[[#This Row],[accFillSz]]*bot_orders[[#This Row],[avgPx]]+bot_orders[[#This Row],[fee]], 0)</f>
        <v>2.5513907532000002</v>
      </c>
      <c r="AA2916" s="4">
        <f>IF(bot_orders[[#This Row],[side]]="sell",-bot_orders[[#This Row],[accFillSz]],bot_orders[[#This Row],[accFillSz]]+bot_orders[[#This Row],[fee]])</f>
        <v>-4.0549999999999997</v>
      </c>
      <c r="AB2916">
        <v>0</v>
      </c>
      <c r="AC2916" t="s">
        <v>39</v>
      </c>
      <c r="AD2916">
        <v>0</v>
      </c>
      <c r="AE2916" t="s">
        <v>40</v>
      </c>
      <c r="AF2916" t="s">
        <v>41</v>
      </c>
      <c r="AG2916" t="s">
        <v>42</v>
      </c>
      <c r="AH2916" t="s">
        <v>28</v>
      </c>
      <c r="AI2916">
        <v>-4.0549999999999997</v>
      </c>
      <c r="AJ2916">
        <v>2.5513907499999999</v>
      </c>
    </row>
    <row r="2917" spans="1:36" x14ac:dyDescent="0.3">
      <c r="A2917">
        <v>2765</v>
      </c>
      <c r="B2917" t="s">
        <v>305</v>
      </c>
      <c r="C2917" t="s">
        <v>28</v>
      </c>
      <c r="D2917" t="s">
        <v>29</v>
      </c>
      <c r="E2917" t="s">
        <v>30</v>
      </c>
      <c r="F2917" t="s">
        <v>31</v>
      </c>
      <c r="G2917" t="s">
        <v>190</v>
      </c>
      <c r="H2917" t="s">
        <v>8695</v>
      </c>
      <c r="I2917" s="4" t="s">
        <v>8696</v>
      </c>
      <c r="J2917" s="1">
        <f>((((bot_orders[[#This Row],[cTime]]/ 1000)+3*3600) / 86400) + DATE(1970,1,1))</f>
        <v>45770.404667789349</v>
      </c>
      <c r="K2917" s="4" t="s">
        <v>8697</v>
      </c>
      <c r="L2917" s="1">
        <f>((((bot_orders[[#This Row],[uTime]]/ 1000)+3*3600) / 86400) + DATE(1970,1,1))</f>
        <v>45770.614678831014</v>
      </c>
      <c r="M2917" t="s">
        <v>34</v>
      </c>
      <c r="N2917" t="s">
        <v>28</v>
      </c>
      <c r="O2917" t="s">
        <v>35</v>
      </c>
      <c r="P2917">
        <v>4.0590000000000002</v>
      </c>
      <c r="Q2917" t="s">
        <v>36</v>
      </c>
      <c r="R2917" t="s">
        <v>55</v>
      </c>
      <c r="S2917">
        <v>0.62460000000000004</v>
      </c>
      <c r="T2917">
        <v>0.62460000000000004</v>
      </c>
      <c r="U2917">
        <v>4.0590000000000002</v>
      </c>
      <c r="V2917">
        <v>-3.2472E-3</v>
      </c>
      <c r="W2917" t="s">
        <v>39</v>
      </c>
      <c r="X2917" s="4">
        <f>IF(bot_orders[[#This Row],[side]]="sell", bot_orders[[#This Row],[accFillSz]]*bot_orders[[#This Row],[avgPx]] + bot_orders[[#This Row],[fee]], -bot_orders[[#This Row],[accFillSz]]*bot_orders[[#This Row],[avgPx]])</f>
        <v>-2.5352514000000004</v>
      </c>
      <c r="Y2917" s="4">
        <f>IF(bot_orders[[#This Row],[side]]="buy", bot_orders[[#This Row],[accFillSz]] + bot_orders[[#This Row],[fee]], -bot_orders[[#This Row],[accFillSz]])</f>
        <v>4.0557528000000005</v>
      </c>
      <c r="Z2917" s="4">
        <f>IF(bot_orders[[#This Row],[side]]="sell",bot_orders[[#This Row],[accFillSz]]*bot_orders[[#This Row],[avgPx]]+bot_orders[[#This Row],[fee]], 0)</f>
        <v>0</v>
      </c>
      <c r="AA2917" s="4">
        <f>IF(bot_orders[[#This Row],[side]]="sell",-bot_orders[[#This Row],[accFillSz]],bot_orders[[#This Row],[accFillSz]]+bot_orders[[#This Row],[fee]])</f>
        <v>4.0557528000000005</v>
      </c>
      <c r="AB2917">
        <v>0</v>
      </c>
      <c r="AC2917" t="s">
        <v>38</v>
      </c>
      <c r="AD2917">
        <v>0</v>
      </c>
      <c r="AE2917" t="s">
        <v>40</v>
      </c>
      <c r="AF2917" t="s">
        <v>41</v>
      </c>
      <c r="AG2917" t="s">
        <v>42</v>
      </c>
      <c r="AH2917" t="s">
        <v>28</v>
      </c>
      <c r="AI2917">
        <v>4.0557527999999996</v>
      </c>
      <c r="AJ2917">
        <v>-2.5352513999999999</v>
      </c>
    </row>
    <row r="2918" spans="1:36" x14ac:dyDescent="0.3">
      <c r="A2918">
        <v>2776</v>
      </c>
      <c r="B2918" t="s">
        <v>305</v>
      </c>
      <c r="C2918" t="s">
        <v>28</v>
      </c>
      <c r="D2918" t="s">
        <v>29</v>
      </c>
      <c r="E2918" t="s">
        <v>30</v>
      </c>
      <c r="F2918" t="s">
        <v>31</v>
      </c>
      <c r="G2918" t="s">
        <v>198</v>
      </c>
      <c r="H2918" t="s">
        <v>8731</v>
      </c>
      <c r="I2918" s="4" t="s">
        <v>8729</v>
      </c>
      <c r="J2918" s="1">
        <f>((((bot_orders[[#This Row],[cTime]]/ 1000)+3*3600) / 86400) + DATE(1970,1,1))</f>
        <v>45770.437926319442</v>
      </c>
      <c r="K2918" s="4" t="s">
        <v>8732</v>
      </c>
      <c r="L2918" s="1">
        <f>((((bot_orders[[#This Row],[uTime]]/ 1000)+3*3600) / 86400) + DATE(1970,1,1))</f>
        <v>45770.545834074073</v>
      </c>
      <c r="M2918" t="s">
        <v>34</v>
      </c>
      <c r="N2918" t="s">
        <v>28</v>
      </c>
      <c r="O2918" t="s">
        <v>35</v>
      </c>
      <c r="P2918">
        <v>4.0590000000000002</v>
      </c>
      <c r="Q2918" t="s">
        <v>36</v>
      </c>
      <c r="R2918" t="s">
        <v>55</v>
      </c>
      <c r="S2918">
        <v>0.62970000000000004</v>
      </c>
      <c r="T2918">
        <v>0.62970000000000004</v>
      </c>
      <c r="U2918">
        <v>4.0590000000000002</v>
      </c>
      <c r="V2918">
        <v>-3.2472E-3</v>
      </c>
      <c r="W2918" t="s">
        <v>39</v>
      </c>
      <c r="X2918" s="4">
        <f>IF(bot_orders[[#This Row],[side]]="sell", bot_orders[[#This Row],[accFillSz]]*bot_orders[[#This Row],[avgPx]] + bot_orders[[#This Row],[fee]], -bot_orders[[#This Row],[accFillSz]]*bot_orders[[#This Row],[avgPx]])</f>
        <v>-2.5559523000000004</v>
      </c>
      <c r="Y2918" s="4">
        <f>IF(bot_orders[[#This Row],[side]]="buy", bot_orders[[#This Row],[accFillSz]] + bot_orders[[#This Row],[fee]], -bot_orders[[#This Row],[accFillSz]])</f>
        <v>4.0557528000000005</v>
      </c>
      <c r="Z2918" s="4">
        <f>IF(bot_orders[[#This Row],[side]]="sell",bot_orders[[#This Row],[accFillSz]]*bot_orders[[#This Row],[avgPx]]+bot_orders[[#This Row],[fee]], 0)</f>
        <v>0</v>
      </c>
      <c r="AA2918" s="4">
        <f>IF(bot_orders[[#This Row],[side]]="sell",-bot_orders[[#This Row],[accFillSz]],bot_orders[[#This Row],[accFillSz]]+bot_orders[[#This Row],[fee]])</f>
        <v>4.0557528000000005</v>
      </c>
      <c r="AB2918">
        <v>0</v>
      </c>
      <c r="AC2918" t="s">
        <v>38</v>
      </c>
      <c r="AD2918">
        <v>0</v>
      </c>
      <c r="AE2918" t="s">
        <v>40</v>
      </c>
      <c r="AF2918" t="s">
        <v>41</v>
      </c>
      <c r="AG2918" t="s">
        <v>42</v>
      </c>
      <c r="AH2918" t="s">
        <v>28</v>
      </c>
      <c r="AI2918">
        <v>4.0557527999999996</v>
      </c>
      <c r="AJ2918">
        <v>-2.5559523</v>
      </c>
    </row>
    <row r="2919" spans="1:36" x14ac:dyDescent="0.3">
      <c r="A2919">
        <v>2795</v>
      </c>
      <c r="B2919" t="s">
        <v>305</v>
      </c>
      <c r="C2919" t="s">
        <v>28</v>
      </c>
      <c r="D2919" t="s">
        <v>29</v>
      </c>
      <c r="E2919" t="s">
        <v>30</v>
      </c>
      <c r="F2919" t="s">
        <v>31</v>
      </c>
      <c r="G2919" t="s">
        <v>196</v>
      </c>
      <c r="H2919" t="s">
        <v>8792</v>
      </c>
      <c r="I2919" s="4" t="s">
        <v>8793</v>
      </c>
      <c r="J2919" s="1">
        <f>((((bot_orders[[#This Row],[cTime]]/ 1000)+3*3600) / 86400) + DATE(1970,1,1))</f>
        <v>45770.501789178241</v>
      </c>
      <c r="K2919" s="4" t="s">
        <v>8794</v>
      </c>
      <c r="L2919" s="1">
        <f>((((bot_orders[[#This Row],[uTime]]/ 1000)+3*3600) / 86400) + DATE(1970,1,1))</f>
        <v>45770.542732430556</v>
      </c>
      <c r="M2919" t="s">
        <v>34</v>
      </c>
      <c r="N2919" t="s">
        <v>28</v>
      </c>
      <c r="O2919" t="s">
        <v>35</v>
      </c>
      <c r="P2919">
        <v>4.0590000000000002</v>
      </c>
      <c r="Q2919" t="s">
        <v>36</v>
      </c>
      <c r="R2919" t="s">
        <v>55</v>
      </c>
      <c r="S2919">
        <v>0.63480000000000003</v>
      </c>
      <c r="T2919">
        <v>0.63480000000000003</v>
      </c>
      <c r="U2919">
        <v>4.0590000000000002</v>
      </c>
      <c r="V2919">
        <v>-3.2472E-3</v>
      </c>
      <c r="W2919" t="s">
        <v>39</v>
      </c>
      <c r="X2919" s="4">
        <f>IF(bot_orders[[#This Row],[side]]="sell", bot_orders[[#This Row],[accFillSz]]*bot_orders[[#This Row],[avgPx]] + bot_orders[[#This Row],[fee]], -bot_orders[[#This Row],[accFillSz]]*bot_orders[[#This Row],[avgPx]])</f>
        <v>-2.5766532000000004</v>
      </c>
      <c r="Y2919" s="4">
        <f>IF(bot_orders[[#This Row],[side]]="buy", bot_orders[[#This Row],[accFillSz]] + bot_orders[[#This Row],[fee]], -bot_orders[[#This Row],[accFillSz]])</f>
        <v>4.0557528000000005</v>
      </c>
      <c r="Z2919" s="4">
        <f>IF(bot_orders[[#This Row],[side]]="sell",bot_orders[[#This Row],[accFillSz]]*bot_orders[[#This Row],[avgPx]]+bot_orders[[#This Row],[fee]], 0)</f>
        <v>0</v>
      </c>
      <c r="AA2919" s="4">
        <f>IF(bot_orders[[#This Row],[side]]="sell",-bot_orders[[#This Row],[accFillSz]],bot_orders[[#This Row],[accFillSz]]+bot_orders[[#This Row],[fee]])</f>
        <v>4.0557528000000005</v>
      </c>
      <c r="AB2919">
        <v>0</v>
      </c>
      <c r="AC2919" t="s">
        <v>38</v>
      </c>
      <c r="AD2919">
        <v>0</v>
      </c>
      <c r="AE2919" t="s">
        <v>40</v>
      </c>
      <c r="AF2919" t="s">
        <v>41</v>
      </c>
      <c r="AG2919" t="s">
        <v>42</v>
      </c>
      <c r="AH2919" t="s">
        <v>28</v>
      </c>
      <c r="AI2919">
        <v>4.0557527999999996</v>
      </c>
      <c r="AJ2919">
        <v>-2.5766532</v>
      </c>
    </row>
    <row r="2920" spans="1:36" x14ac:dyDescent="0.3">
      <c r="A2920">
        <v>2803</v>
      </c>
      <c r="B2920" t="s">
        <v>305</v>
      </c>
      <c r="C2920" t="s">
        <v>28</v>
      </c>
      <c r="D2920" t="s">
        <v>29</v>
      </c>
      <c r="E2920" t="s">
        <v>30</v>
      </c>
      <c r="F2920" t="s">
        <v>31</v>
      </c>
      <c r="G2920" t="s">
        <v>963</v>
      </c>
      <c r="H2920" t="s">
        <v>8818</v>
      </c>
      <c r="I2920" s="4" t="s">
        <v>8819</v>
      </c>
      <c r="J2920" s="1">
        <f>((((bot_orders[[#This Row],[cTime]]/ 1000)+3*3600) / 86400) + DATE(1970,1,1))</f>
        <v>45770.542732453701</v>
      </c>
      <c r="K2920" s="4" t="s">
        <v>8820</v>
      </c>
      <c r="L2920" s="1">
        <f>((((bot_orders[[#This Row],[uTime]]/ 1000)+3*3600) / 86400) + DATE(1970,1,1))</f>
        <v>45771.674191655096</v>
      </c>
      <c r="M2920" t="s">
        <v>34</v>
      </c>
      <c r="N2920" t="s">
        <v>28</v>
      </c>
      <c r="O2920" t="s">
        <v>35</v>
      </c>
      <c r="P2920">
        <v>4.0549999999999997</v>
      </c>
      <c r="Q2920" t="s">
        <v>36</v>
      </c>
      <c r="R2920" t="s">
        <v>37</v>
      </c>
      <c r="S2920">
        <v>0.64</v>
      </c>
      <c r="T2920">
        <v>0.64</v>
      </c>
      <c r="U2920">
        <v>4.0549999999999997</v>
      </c>
      <c r="V2920">
        <v>-2.0761600000000001E-3</v>
      </c>
      <c r="W2920" t="s">
        <v>38</v>
      </c>
      <c r="X2920" s="4">
        <f>IF(bot_orders[[#This Row],[side]]="sell", bot_orders[[#This Row],[accFillSz]]*bot_orders[[#This Row],[avgPx]] + bot_orders[[#This Row],[fee]], -bot_orders[[#This Row],[accFillSz]]*bot_orders[[#This Row],[avgPx]])</f>
        <v>2.5931238399999996</v>
      </c>
      <c r="Y2920" s="4">
        <f>IF(bot_orders[[#This Row],[side]]="buy", bot_orders[[#This Row],[accFillSz]] + bot_orders[[#This Row],[fee]], -bot_orders[[#This Row],[accFillSz]])</f>
        <v>-4.0549999999999997</v>
      </c>
      <c r="Z2920" s="4">
        <f>IF(bot_orders[[#This Row],[side]]="sell",bot_orders[[#This Row],[accFillSz]]*bot_orders[[#This Row],[avgPx]]+bot_orders[[#This Row],[fee]], 0)</f>
        <v>2.5931238399999996</v>
      </c>
      <c r="AA2920" s="4">
        <f>IF(bot_orders[[#This Row],[side]]="sell",-bot_orders[[#This Row],[accFillSz]],bot_orders[[#This Row],[accFillSz]]+bot_orders[[#This Row],[fee]])</f>
        <v>-4.0549999999999997</v>
      </c>
      <c r="AB2920">
        <v>0</v>
      </c>
      <c r="AC2920" t="s">
        <v>39</v>
      </c>
      <c r="AD2920">
        <v>0</v>
      </c>
      <c r="AE2920" t="s">
        <v>40</v>
      </c>
      <c r="AF2920" t="s">
        <v>41</v>
      </c>
      <c r="AG2920" t="s">
        <v>42</v>
      </c>
      <c r="AH2920" t="s">
        <v>28</v>
      </c>
      <c r="AI2920">
        <v>-4.0549999999999997</v>
      </c>
      <c r="AJ2920">
        <v>2.5931238400000001</v>
      </c>
    </row>
    <row r="2921" spans="1:36" x14ac:dyDescent="0.3">
      <c r="A2921">
        <v>2808</v>
      </c>
      <c r="B2921" t="s">
        <v>305</v>
      </c>
      <c r="C2921" t="s">
        <v>28</v>
      </c>
      <c r="D2921" t="s">
        <v>29</v>
      </c>
      <c r="E2921" t="s">
        <v>30</v>
      </c>
      <c r="F2921" t="s">
        <v>31</v>
      </c>
      <c r="G2921" t="s">
        <v>194</v>
      </c>
      <c r="H2921" t="s">
        <v>8833</v>
      </c>
      <c r="I2921" s="4" t="s">
        <v>8834</v>
      </c>
      <c r="J2921" s="1">
        <f>((((bot_orders[[#This Row],[cTime]]/ 1000)+3*3600) / 86400) + DATE(1970,1,1))</f>
        <v>45770.545834097225</v>
      </c>
      <c r="K2921" s="4" t="s">
        <v>8835</v>
      </c>
      <c r="L2921" s="1">
        <f>((((bot_orders[[#This Row],[uTime]]/ 1000)+3*3600) / 86400) + DATE(1970,1,1))</f>
        <v>45770.5612812037</v>
      </c>
      <c r="M2921" t="s">
        <v>34</v>
      </c>
      <c r="N2921" t="s">
        <v>28</v>
      </c>
      <c r="O2921" t="s">
        <v>35</v>
      </c>
      <c r="P2921">
        <v>4.0549999999999997</v>
      </c>
      <c r="Q2921" t="s">
        <v>36</v>
      </c>
      <c r="R2921" t="s">
        <v>37</v>
      </c>
      <c r="S2921">
        <v>0.63480000000000003</v>
      </c>
      <c r="T2921">
        <v>0.63480000000000003</v>
      </c>
      <c r="U2921">
        <v>4.0549999999999997</v>
      </c>
      <c r="V2921">
        <v>-2.0592912000000001E-3</v>
      </c>
      <c r="W2921" t="s">
        <v>38</v>
      </c>
      <c r="X2921" s="4">
        <f>IF(bot_orders[[#This Row],[side]]="sell", bot_orders[[#This Row],[accFillSz]]*bot_orders[[#This Row],[avgPx]] + bot_orders[[#This Row],[fee]], -bot_orders[[#This Row],[accFillSz]]*bot_orders[[#This Row],[avgPx]])</f>
        <v>2.5720547087999996</v>
      </c>
      <c r="Y2921" s="4">
        <f>IF(bot_orders[[#This Row],[side]]="buy", bot_orders[[#This Row],[accFillSz]] + bot_orders[[#This Row],[fee]], -bot_orders[[#This Row],[accFillSz]])</f>
        <v>-4.0549999999999997</v>
      </c>
      <c r="Z2921" s="4">
        <f>IF(bot_orders[[#This Row],[side]]="sell",bot_orders[[#This Row],[accFillSz]]*bot_orders[[#This Row],[avgPx]]+bot_orders[[#This Row],[fee]], 0)</f>
        <v>2.5720547087999996</v>
      </c>
      <c r="AA2921" s="4">
        <f>IF(bot_orders[[#This Row],[side]]="sell",-bot_orders[[#This Row],[accFillSz]],bot_orders[[#This Row],[accFillSz]]+bot_orders[[#This Row],[fee]])</f>
        <v>-4.0549999999999997</v>
      </c>
      <c r="AB2921">
        <v>0</v>
      </c>
      <c r="AC2921" t="s">
        <v>39</v>
      </c>
      <c r="AD2921">
        <v>0</v>
      </c>
      <c r="AE2921" t="s">
        <v>40</v>
      </c>
      <c r="AF2921" t="s">
        <v>41</v>
      </c>
      <c r="AG2921" t="s">
        <v>42</v>
      </c>
      <c r="AH2921" t="s">
        <v>28</v>
      </c>
      <c r="AI2921">
        <v>-4.0549999999999997</v>
      </c>
      <c r="AJ2921">
        <v>2.5720547100000002</v>
      </c>
    </row>
    <row r="2922" spans="1:36" x14ac:dyDescent="0.3">
      <c r="A2922">
        <v>2813</v>
      </c>
      <c r="B2922" t="s">
        <v>305</v>
      </c>
      <c r="C2922" t="s">
        <v>28</v>
      </c>
      <c r="D2922" t="s">
        <v>29</v>
      </c>
      <c r="E2922" t="s">
        <v>30</v>
      </c>
      <c r="F2922" t="s">
        <v>31</v>
      </c>
      <c r="G2922" t="s">
        <v>194</v>
      </c>
      <c r="H2922" t="s">
        <v>8849</v>
      </c>
      <c r="I2922" s="4" t="s">
        <v>8850</v>
      </c>
      <c r="J2922" s="1">
        <f>((((bot_orders[[#This Row],[cTime]]/ 1000)+3*3600) / 86400) + DATE(1970,1,1))</f>
        <v>45770.561281215283</v>
      </c>
      <c r="K2922" s="4" t="s">
        <v>8851</v>
      </c>
      <c r="L2922" s="1">
        <f>((((bot_orders[[#This Row],[uTime]]/ 1000)+3*3600) / 86400) + DATE(1970,1,1))</f>
        <v>45770.578760682867</v>
      </c>
      <c r="M2922" t="s">
        <v>34</v>
      </c>
      <c r="N2922" t="s">
        <v>28</v>
      </c>
      <c r="O2922" t="s">
        <v>35</v>
      </c>
      <c r="P2922">
        <v>4.0590000000000002</v>
      </c>
      <c r="Q2922" t="s">
        <v>36</v>
      </c>
      <c r="R2922" t="s">
        <v>55</v>
      </c>
      <c r="S2922">
        <v>0.62970000000000004</v>
      </c>
      <c r="T2922">
        <v>0.62970000000000004</v>
      </c>
      <c r="U2922">
        <v>4.0590000000000002</v>
      </c>
      <c r="V2922">
        <v>-3.2472E-3</v>
      </c>
      <c r="W2922" t="s">
        <v>39</v>
      </c>
      <c r="X2922" s="4">
        <f>IF(bot_orders[[#This Row],[side]]="sell", bot_orders[[#This Row],[accFillSz]]*bot_orders[[#This Row],[avgPx]] + bot_orders[[#This Row],[fee]], -bot_orders[[#This Row],[accFillSz]]*bot_orders[[#This Row],[avgPx]])</f>
        <v>-2.5559523000000004</v>
      </c>
      <c r="Y2922" s="4">
        <f>IF(bot_orders[[#This Row],[side]]="buy", bot_orders[[#This Row],[accFillSz]] + bot_orders[[#This Row],[fee]], -bot_orders[[#This Row],[accFillSz]])</f>
        <v>4.0557528000000005</v>
      </c>
      <c r="Z2922" s="4">
        <f>IF(bot_orders[[#This Row],[side]]="sell",bot_orders[[#This Row],[accFillSz]]*bot_orders[[#This Row],[avgPx]]+bot_orders[[#This Row],[fee]], 0)</f>
        <v>0</v>
      </c>
      <c r="AA2922" s="4">
        <f>IF(bot_orders[[#This Row],[side]]="sell",-bot_orders[[#This Row],[accFillSz]],bot_orders[[#This Row],[accFillSz]]+bot_orders[[#This Row],[fee]])</f>
        <v>4.0557528000000005</v>
      </c>
      <c r="AB2922">
        <v>0</v>
      </c>
      <c r="AC2922" t="s">
        <v>38</v>
      </c>
      <c r="AD2922">
        <v>0</v>
      </c>
      <c r="AE2922" t="s">
        <v>40</v>
      </c>
      <c r="AF2922" t="s">
        <v>41</v>
      </c>
      <c r="AG2922" t="s">
        <v>42</v>
      </c>
      <c r="AH2922" t="s">
        <v>28</v>
      </c>
      <c r="AI2922">
        <v>4.0557527999999996</v>
      </c>
      <c r="AJ2922">
        <v>-2.5559523</v>
      </c>
    </row>
    <row r="2923" spans="1:36" x14ac:dyDescent="0.3">
      <c r="A2923">
        <v>2818</v>
      </c>
      <c r="B2923" t="s">
        <v>305</v>
      </c>
      <c r="C2923" t="s">
        <v>28</v>
      </c>
      <c r="D2923" t="s">
        <v>29</v>
      </c>
      <c r="E2923" t="s">
        <v>30</v>
      </c>
      <c r="F2923" t="s">
        <v>31</v>
      </c>
      <c r="G2923" t="s">
        <v>170</v>
      </c>
      <c r="H2923" t="s">
        <v>8865</v>
      </c>
      <c r="I2923" s="4" t="s">
        <v>8866</v>
      </c>
      <c r="J2923" s="1">
        <f>((((bot_orders[[#This Row],[cTime]]/ 1000)+3*3600) / 86400) + DATE(1970,1,1))</f>
        <v>45770.578760706019</v>
      </c>
      <c r="K2923" s="4" t="s">
        <v>8867</v>
      </c>
      <c r="L2923" s="1">
        <f>((((bot_orders[[#This Row],[uTime]]/ 1000)+3*3600) / 86400) + DATE(1970,1,1))</f>
        <v>45770.581690532403</v>
      </c>
      <c r="M2923" t="s">
        <v>34</v>
      </c>
      <c r="N2923" t="s">
        <v>28</v>
      </c>
      <c r="O2923" t="s">
        <v>35</v>
      </c>
      <c r="P2923">
        <v>4.0549999999999997</v>
      </c>
      <c r="Q2923" t="s">
        <v>36</v>
      </c>
      <c r="R2923" t="s">
        <v>37</v>
      </c>
      <c r="S2923">
        <v>0.63480000000000003</v>
      </c>
      <c r="T2923">
        <v>0.63480000000000003</v>
      </c>
      <c r="U2923">
        <v>4.0549999999999997</v>
      </c>
      <c r="V2923">
        <v>-2.0592912000000001E-3</v>
      </c>
      <c r="W2923" t="s">
        <v>38</v>
      </c>
      <c r="X2923" s="4">
        <f>IF(bot_orders[[#This Row],[side]]="sell", bot_orders[[#This Row],[accFillSz]]*bot_orders[[#This Row],[avgPx]] + bot_orders[[#This Row],[fee]], -bot_orders[[#This Row],[accFillSz]]*bot_orders[[#This Row],[avgPx]])</f>
        <v>2.5720547087999996</v>
      </c>
      <c r="Y2923" s="4">
        <f>IF(bot_orders[[#This Row],[side]]="buy", bot_orders[[#This Row],[accFillSz]] + bot_orders[[#This Row],[fee]], -bot_orders[[#This Row],[accFillSz]])</f>
        <v>-4.0549999999999997</v>
      </c>
      <c r="Z2923" s="4">
        <f>IF(bot_orders[[#This Row],[side]]="sell",bot_orders[[#This Row],[accFillSz]]*bot_orders[[#This Row],[avgPx]]+bot_orders[[#This Row],[fee]], 0)</f>
        <v>2.5720547087999996</v>
      </c>
      <c r="AA2923" s="4">
        <f>IF(bot_orders[[#This Row],[side]]="sell",-bot_orders[[#This Row],[accFillSz]],bot_orders[[#This Row],[accFillSz]]+bot_orders[[#This Row],[fee]])</f>
        <v>-4.0549999999999997</v>
      </c>
      <c r="AB2923">
        <v>0</v>
      </c>
      <c r="AC2923" t="s">
        <v>39</v>
      </c>
      <c r="AD2923">
        <v>0</v>
      </c>
      <c r="AE2923" t="s">
        <v>40</v>
      </c>
      <c r="AF2923" t="s">
        <v>41</v>
      </c>
      <c r="AG2923" t="s">
        <v>42</v>
      </c>
      <c r="AH2923" t="s">
        <v>28</v>
      </c>
      <c r="AI2923">
        <v>-4.0549999999999997</v>
      </c>
      <c r="AJ2923">
        <v>2.5720547100000002</v>
      </c>
    </row>
    <row r="2924" spans="1:36" x14ac:dyDescent="0.3">
      <c r="A2924">
        <v>2821</v>
      </c>
      <c r="B2924" t="s">
        <v>305</v>
      </c>
      <c r="C2924" t="s">
        <v>28</v>
      </c>
      <c r="D2924" t="s">
        <v>29</v>
      </c>
      <c r="E2924" t="s">
        <v>30</v>
      </c>
      <c r="F2924" t="s">
        <v>31</v>
      </c>
      <c r="G2924" t="s">
        <v>170</v>
      </c>
      <c r="H2924" t="s">
        <v>8875</v>
      </c>
      <c r="I2924" s="4" t="s">
        <v>8876</v>
      </c>
      <c r="J2924" s="1">
        <f>((((bot_orders[[#This Row],[cTime]]/ 1000)+3*3600) / 86400) + DATE(1970,1,1))</f>
        <v>45770.581690555555</v>
      </c>
      <c r="K2924" s="4" t="s">
        <v>8877</v>
      </c>
      <c r="L2924" s="1">
        <f>((((bot_orders[[#This Row],[uTime]]/ 1000)+3*3600) / 86400) + DATE(1970,1,1))</f>
        <v>45770.585595532408</v>
      </c>
      <c r="M2924" t="s">
        <v>34</v>
      </c>
      <c r="N2924" t="s">
        <v>28</v>
      </c>
      <c r="O2924" t="s">
        <v>35</v>
      </c>
      <c r="P2924">
        <v>4.0590000000000002</v>
      </c>
      <c r="Q2924" t="s">
        <v>36</v>
      </c>
      <c r="R2924" t="s">
        <v>55</v>
      </c>
      <c r="S2924">
        <v>0.62970000000000004</v>
      </c>
      <c r="T2924">
        <v>0.62970000000000004</v>
      </c>
      <c r="U2924">
        <v>4.0590000000000002</v>
      </c>
      <c r="V2924">
        <v>-3.2472E-3</v>
      </c>
      <c r="W2924" t="s">
        <v>39</v>
      </c>
      <c r="X2924" s="4">
        <f>IF(bot_orders[[#This Row],[side]]="sell", bot_orders[[#This Row],[accFillSz]]*bot_orders[[#This Row],[avgPx]] + bot_orders[[#This Row],[fee]], -bot_orders[[#This Row],[accFillSz]]*bot_orders[[#This Row],[avgPx]])</f>
        <v>-2.5559523000000004</v>
      </c>
      <c r="Y2924" s="4">
        <f>IF(bot_orders[[#This Row],[side]]="buy", bot_orders[[#This Row],[accFillSz]] + bot_orders[[#This Row],[fee]], -bot_orders[[#This Row],[accFillSz]])</f>
        <v>4.0557528000000005</v>
      </c>
      <c r="Z2924" s="4">
        <f>IF(bot_orders[[#This Row],[side]]="sell",bot_orders[[#This Row],[accFillSz]]*bot_orders[[#This Row],[avgPx]]+bot_orders[[#This Row],[fee]], 0)</f>
        <v>0</v>
      </c>
      <c r="AA2924" s="4">
        <f>IF(bot_orders[[#This Row],[side]]="sell",-bot_orders[[#This Row],[accFillSz]],bot_orders[[#This Row],[accFillSz]]+bot_orders[[#This Row],[fee]])</f>
        <v>4.0557528000000005</v>
      </c>
      <c r="AB2924">
        <v>0</v>
      </c>
      <c r="AC2924" t="s">
        <v>38</v>
      </c>
      <c r="AD2924">
        <v>0</v>
      </c>
      <c r="AE2924" t="s">
        <v>40</v>
      </c>
      <c r="AF2924" t="s">
        <v>41</v>
      </c>
      <c r="AG2924" t="s">
        <v>42</v>
      </c>
      <c r="AH2924" t="s">
        <v>28</v>
      </c>
      <c r="AI2924">
        <v>4.0557527999999996</v>
      </c>
      <c r="AJ2924">
        <v>-2.5559523</v>
      </c>
    </row>
    <row r="2925" spans="1:36" x14ac:dyDescent="0.3">
      <c r="A2925">
        <v>2826</v>
      </c>
      <c r="B2925" t="s">
        <v>305</v>
      </c>
      <c r="C2925" t="s">
        <v>28</v>
      </c>
      <c r="D2925" t="s">
        <v>29</v>
      </c>
      <c r="E2925" t="s">
        <v>30</v>
      </c>
      <c r="F2925" t="s">
        <v>31</v>
      </c>
      <c r="G2925" t="s">
        <v>163</v>
      </c>
      <c r="H2925" t="s">
        <v>8891</v>
      </c>
      <c r="I2925" s="4" t="s">
        <v>8892</v>
      </c>
      <c r="J2925" s="1">
        <f>((((bot_orders[[#This Row],[cTime]]/ 1000)+3*3600) / 86400) + DATE(1970,1,1))</f>
        <v>45770.58559555556</v>
      </c>
      <c r="K2925" s="4" t="s">
        <v>8893</v>
      </c>
      <c r="L2925" s="1">
        <f>((((bot_orders[[#This Row],[uTime]]/ 1000)+3*3600) / 86400) + DATE(1970,1,1))</f>
        <v>45770.677925416669</v>
      </c>
      <c r="M2925" t="s">
        <v>34</v>
      </c>
      <c r="N2925" t="s">
        <v>28</v>
      </c>
      <c r="O2925" t="s">
        <v>35</v>
      </c>
      <c r="P2925">
        <v>4.0549999999999997</v>
      </c>
      <c r="Q2925" t="s">
        <v>36</v>
      </c>
      <c r="R2925" t="s">
        <v>37</v>
      </c>
      <c r="S2925">
        <v>0.63480000000000003</v>
      </c>
      <c r="T2925">
        <v>0.63480000000000003</v>
      </c>
      <c r="U2925">
        <v>4.0549999999999997</v>
      </c>
      <c r="V2925">
        <v>-2.0592912000000001E-3</v>
      </c>
      <c r="W2925" t="s">
        <v>38</v>
      </c>
      <c r="X2925" s="4">
        <f>IF(bot_orders[[#This Row],[side]]="sell", bot_orders[[#This Row],[accFillSz]]*bot_orders[[#This Row],[avgPx]] + bot_orders[[#This Row],[fee]], -bot_orders[[#This Row],[accFillSz]]*bot_orders[[#This Row],[avgPx]])</f>
        <v>2.5720547087999996</v>
      </c>
      <c r="Y2925" s="4">
        <f>IF(bot_orders[[#This Row],[side]]="buy", bot_orders[[#This Row],[accFillSz]] + bot_orders[[#This Row],[fee]], -bot_orders[[#This Row],[accFillSz]])</f>
        <v>-4.0549999999999997</v>
      </c>
      <c r="Z2925" s="4">
        <f>IF(bot_orders[[#This Row],[side]]="sell",bot_orders[[#This Row],[accFillSz]]*bot_orders[[#This Row],[avgPx]]+bot_orders[[#This Row],[fee]], 0)</f>
        <v>2.5720547087999996</v>
      </c>
      <c r="AA2925" s="4">
        <f>IF(bot_orders[[#This Row],[side]]="sell",-bot_orders[[#This Row],[accFillSz]],bot_orders[[#This Row],[accFillSz]]+bot_orders[[#This Row],[fee]])</f>
        <v>-4.0549999999999997</v>
      </c>
      <c r="AB2925">
        <v>0</v>
      </c>
      <c r="AC2925" t="s">
        <v>39</v>
      </c>
      <c r="AD2925">
        <v>0</v>
      </c>
      <c r="AE2925" t="s">
        <v>40</v>
      </c>
      <c r="AF2925" t="s">
        <v>41</v>
      </c>
      <c r="AG2925" t="s">
        <v>42</v>
      </c>
      <c r="AH2925" t="s">
        <v>28</v>
      </c>
      <c r="AI2925">
        <v>-4.0549999999999997</v>
      </c>
      <c r="AJ2925">
        <v>2.5720547100000002</v>
      </c>
    </row>
    <row r="2926" spans="1:36" x14ac:dyDescent="0.3">
      <c r="A2926">
        <v>2833</v>
      </c>
      <c r="B2926" t="s">
        <v>305</v>
      </c>
      <c r="C2926" t="s">
        <v>28</v>
      </c>
      <c r="D2926" t="s">
        <v>29</v>
      </c>
      <c r="E2926" t="s">
        <v>30</v>
      </c>
      <c r="F2926" t="s">
        <v>31</v>
      </c>
      <c r="G2926" t="s">
        <v>168</v>
      </c>
      <c r="H2926" t="s">
        <v>8913</v>
      </c>
      <c r="I2926" s="4" t="s">
        <v>8914</v>
      </c>
      <c r="J2926" s="1">
        <f>((((bot_orders[[#This Row],[cTime]]/ 1000)+3*3600) / 86400) + DATE(1970,1,1))</f>
        <v>45770.614678854166</v>
      </c>
      <c r="K2926" s="4" t="s">
        <v>8915</v>
      </c>
      <c r="L2926" s="1">
        <f>((((bot_orders[[#This Row],[uTime]]/ 1000)+3*3600) / 86400) + DATE(1970,1,1))</f>
        <v>45770.632740335648</v>
      </c>
      <c r="M2926" t="s">
        <v>34</v>
      </c>
      <c r="N2926" t="s">
        <v>28</v>
      </c>
      <c r="O2926" t="s">
        <v>35</v>
      </c>
      <c r="P2926">
        <v>4.0549999999999997</v>
      </c>
      <c r="Q2926" t="s">
        <v>36</v>
      </c>
      <c r="R2926" t="s">
        <v>37</v>
      </c>
      <c r="S2926">
        <v>0.62970000000000004</v>
      </c>
      <c r="T2926">
        <v>0.62970000000000004</v>
      </c>
      <c r="U2926">
        <v>4.0549999999999997</v>
      </c>
      <c r="V2926">
        <v>-2.0427468000000001E-3</v>
      </c>
      <c r="W2926" t="s">
        <v>38</v>
      </c>
      <c r="X2926" s="4">
        <f>IF(bot_orders[[#This Row],[side]]="sell", bot_orders[[#This Row],[accFillSz]]*bot_orders[[#This Row],[avgPx]] + bot_orders[[#This Row],[fee]], -bot_orders[[#This Row],[accFillSz]]*bot_orders[[#This Row],[avgPx]])</f>
        <v>2.5513907532000002</v>
      </c>
      <c r="Y2926" s="4">
        <f>IF(bot_orders[[#This Row],[side]]="buy", bot_orders[[#This Row],[accFillSz]] + bot_orders[[#This Row],[fee]], -bot_orders[[#This Row],[accFillSz]])</f>
        <v>-4.0549999999999997</v>
      </c>
      <c r="Z2926" s="4">
        <f>IF(bot_orders[[#This Row],[side]]="sell",bot_orders[[#This Row],[accFillSz]]*bot_orders[[#This Row],[avgPx]]+bot_orders[[#This Row],[fee]], 0)</f>
        <v>2.5513907532000002</v>
      </c>
      <c r="AA2926" s="4">
        <f>IF(bot_orders[[#This Row],[side]]="sell",-bot_orders[[#This Row],[accFillSz]],bot_orders[[#This Row],[accFillSz]]+bot_orders[[#This Row],[fee]])</f>
        <v>-4.0549999999999997</v>
      </c>
      <c r="AB2926">
        <v>0</v>
      </c>
      <c r="AC2926" t="s">
        <v>39</v>
      </c>
      <c r="AD2926">
        <v>0</v>
      </c>
      <c r="AE2926" t="s">
        <v>40</v>
      </c>
      <c r="AF2926" t="s">
        <v>41</v>
      </c>
      <c r="AG2926" t="s">
        <v>42</v>
      </c>
      <c r="AH2926" t="s">
        <v>28</v>
      </c>
      <c r="AI2926">
        <v>-4.0549999999999997</v>
      </c>
      <c r="AJ2926">
        <v>2.5513907499999999</v>
      </c>
    </row>
    <row r="2927" spans="1:36" x14ac:dyDescent="0.3">
      <c r="A2927">
        <v>2843</v>
      </c>
      <c r="B2927" t="s">
        <v>305</v>
      </c>
      <c r="C2927" t="s">
        <v>28</v>
      </c>
      <c r="D2927" t="s">
        <v>29</v>
      </c>
      <c r="E2927" t="s">
        <v>30</v>
      </c>
      <c r="F2927" t="s">
        <v>31</v>
      </c>
      <c r="G2927" t="s">
        <v>168</v>
      </c>
      <c r="H2927" t="s">
        <v>8943</v>
      </c>
      <c r="I2927" s="4" t="s">
        <v>8944</v>
      </c>
      <c r="J2927" s="1">
        <f>((((bot_orders[[#This Row],[cTime]]/ 1000)+3*3600) / 86400) + DATE(1970,1,1))</f>
        <v>45770.632740358793</v>
      </c>
      <c r="K2927" s="4" t="s">
        <v>8945</v>
      </c>
      <c r="L2927" s="1">
        <f>((((bot_orders[[#This Row],[uTime]]/ 1000)+3*3600) / 86400) + DATE(1970,1,1))</f>
        <v>45770.691730115737</v>
      </c>
      <c r="M2927" t="s">
        <v>34</v>
      </c>
      <c r="N2927" t="s">
        <v>28</v>
      </c>
      <c r="O2927" t="s">
        <v>35</v>
      </c>
      <c r="P2927">
        <v>4.0590000000000002</v>
      </c>
      <c r="Q2927" t="s">
        <v>36</v>
      </c>
      <c r="R2927" t="s">
        <v>55</v>
      </c>
      <c r="S2927">
        <v>0.62460000000000004</v>
      </c>
      <c r="T2927">
        <v>0.62460000000000004</v>
      </c>
      <c r="U2927">
        <v>4.0590000000000002</v>
      </c>
      <c r="V2927">
        <v>-3.2472E-3</v>
      </c>
      <c r="W2927" t="s">
        <v>39</v>
      </c>
      <c r="X2927" s="4">
        <f>IF(bot_orders[[#This Row],[side]]="sell", bot_orders[[#This Row],[accFillSz]]*bot_orders[[#This Row],[avgPx]] + bot_orders[[#This Row],[fee]], -bot_orders[[#This Row],[accFillSz]]*bot_orders[[#This Row],[avgPx]])</f>
        <v>-2.5352514000000004</v>
      </c>
      <c r="Y2927" s="4">
        <f>IF(bot_orders[[#This Row],[side]]="buy", bot_orders[[#This Row],[accFillSz]] + bot_orders[[#This Row],[fee]], -bot_orders[[#This Row],[accFillSz]])</f>
        <v>4.0557528000000005</v>
      </c>
      <c r="Z2927" s="4">
        <f>IF(bot_orders[[#This Row],[side]]="sell",bot_orders[[#This Row],[accFillSz]]*bot_orders[[#This Row],[avgPx]]+bot_orders[[#This Row],[fee]], 0)</f>
        <v>0</v>
      </c>
      <c r="AA2927" s="4">
        <f>IF(bot_orders[[#This Row],[side]]="sell",-bot_orders[[#This Row],[accFillSz]],bot_orders[[#This Row],[accFillSz]]+bot_orders[[#This Row],[fee]])</f>
        <v>4.0557528000000005</v>
      </c>
      <c r="AB2927">
        <v>0</v>
      </c>
      <c r="AC2927" t="s">
        <v>38</v>
      </c>
      <c r="AD2927">
        <v>0</v>
      </c>
      <c r="AE2927" t="s">
        <v>40</v>
      </c>
      <c r="AF2927" t="s">
        <v>41</v>
      </c>
      <c r="AG2927" t="s">
        <v>42</v>
      </c>
      <c r="AH2927" t="s">
        <v>28</v>
      </c>
      <c r="AI2927">
        <v>4.0557527999999996</v>
      </c>
      <c r="AJ2927">
        <v>-2.5352513999999999</v>
      </c>
    </row>
    <row r="2928" spans="1:36" x14ac:dyDescent="0.3">
      <c r="A2928">
        <v>2849</v>
      </c>
      <c r="B2928" t="s">
        <v>305</v>
      </c>
      <c r="C2928" t="s">
        <v>28</v>
      </c>
      <c r="D2928" t="s">
        <v>29</v>
      </c>
      <c r="E2928" t="s">
        <v>30</v>
      </c>
      <c r="F2928" t="s">
        <v>31</v>
      </c>
      <c r="G2928" t="s">
        <v>163</v>
      </c>
      <c r="H2928" t="s">
        <v>8962</v>
      </c>
      <c r="I2928" s="4" t="s">
        <v>8963</v>
      </c>
      <c r="J2928" s="1">
        <f>((((bot_orders[[#This Row],[cTime]]/ 1000)+3*3600) / 86400) + DATE(1970,1,1))</f>
        <v>45770.677925439813</v>
      </c>
      <c r="K2928" s="4" t="s">
        <v>8964</v>
      </c>
      <c r="L2928" s="1">
        <f>((((bot_orders[[#This Row],[uTime]]/ 1000)+3*3600) / 86400) + DATE(1970,1,1))</f>
        <v>45770.687794652782</v>
      </c>
      <c r="M2928" t="s">
        <v>34</v>
      </c>
      <c r="N2928" t="s">
        <v>28</v>
      </c>
      <c r="O2928" t="s">
        <v>35</v>
      </c>
      <c r="P2928">
        <v>4.0590000000000002</v>
      </c>
      <c r="Q2928" t="s">
        <v>36</v>
      </c>
      <c r="R2928" t="s">
        <v>55</v>
      </c>
      <c r="S2928">
        <v>0.62970000000000004</v>
      </c>
      <c r="T2928">
        <v>0.62970000000000004</v>
      </c>
      <c r="U2928">
        <v>4.0590000000000002</v>
      </c>
      <c r="V2928">
        <v>-3.2472E-3</v>
      </c>
      <c r="W2928" t="s">
        <v>39</v>
      </c>
      <c r="X2928" s="4">
        <f>IF(bot_orders[[#This Row],[side]]="sell", bot_orders[[#This Row],[accFillSz]]*bot_orders[[#This Row],[avgPx]] + bot_orders[[#This Row],[fee]], -bot_orders[[#This Row],[accFillSz]]*bot_orders[[#This Row],[avgPx]])</f>
        <v>-2.5559523000000004</v>
      </c>
      <c r="Y2928" s="4">
        <f>IF(bot_orders[[#This Row],[side]]="buy", bot_orders[[#This Row],[accFillSz]] + bot_orders[[#This Row],[fee]], -bot_orders[[#This Row],[accFillSz]])</f>
        <v>4.0557528000000005</v>
      </c>
      <c r="Z2928" s="4">
        <f>IF(bot_orders[[#This Row],[side]]="sell",bot_orders[[#This Row],[accFillSz]]*bot_orders[[#This Row],[avgPx]]+bot_orders[[#This Row],[fee]], 0)</f>
        <v>0</v>
      </c>
      <c r="AA2928" s="4">
        <f>IF(bot_orders[[#This Row],[side]]="sell",-bot_orders[[#This Row],[accFillSz]],bot_orders[[#This Row],[accFillSz]]+bot_orders[[#This Row],[fee]])</f>
        <v>4.0557528000000005</v>
      </c>
      <c r="AB2928">
        <v>0</v>
      </c>
      <c r="AC2928" t="s">
        <v>38</v>
      </c>
      <c r="AD2928">
        <v>0</v>
      </c>
      <c r="AE2928" t="s">
        <v>40</v>
      </c>
      <c r="AF2928" t="s">
        <v>41</v>
      </c>
      <c r="AG2928" t="s">
        <v>42</v>
      </c>
      <c r="AH2928" t="s">
        <v>28</v>
      </c>
      <c r="AI2928">
        <v>4.0557527999999996</v>
      </c>
      <c r="AJ2928">
        <v>-2.5559523</v>
      </c>
    </row>
    <row r="2929" spans="1:36" x14ac:dyDescent="0.3">
      <c r="A2929">
        <v>2854</v>
      </c>
      <c r="B2929" t="s">
        <v>305</v>
      </c>
      <c r="C2929" t="s">
        <v>28</v>
      </c>
      <c r="D2929" t="s">
        <v>29</v>
      </c>
      <c r="E2929" t="s">
        <v>30</v>
      </c>
      <c r="F2929" t="s">
        <v>31</v>
      </c>
      <c r="G2929" t="s">
        <v>974</v>
      </c>
      <c r="H2929" t="s">
        <v>8978</v>
      </c>
      <c r="I2929" s="4" t="s">
        <v>8979</v>
      </c>
      <c r="J2929" s="1">
        <f>((((bot_orders[[#This Row],[cTime]]/ 1000)+3*3600) / 86400) + DATE(1970,1,1))</f>
        <v>45770.687794675927</v>
      </c>
      <c r="K2929" s="4" t="s">
        <v>8980</v>
      </c>
      <c r="L2929" s="1">
        <f>((((bot_orders[[#This Row],[uTime]]/ 1000)+3*3600) / 86400) + DATE(1970,1,1))</f>
        <v>45771.663357523146</v>
      </c>
      <c r="M2929" t="s">
        <v>34</v>
      </c>
      <c r="N2929" t="s">
        <v>28</v>
      </c>
      <c r="O2929" t="s">
        <v>35</v>
      </c>
      <c r="P2929">
        <v>4.0549999999999997</v>
      </c>
      <c r="Q2929" t="s">
        <v>36</v>
      </c>
      <c r="R2929" t="s">
        <v>37</v>
      </c>
      <c r="S2929">
        <v>0.63480000000000003</v>
      </c>
      <c r="T2929">
        <v>0.63480000000000003</v>
      </c>
      <c r="U2929">
        <v>4.0549999999999997</v>
      </c>
      <c r="V2929">
        <v>-2.0592912000000001E-3</v>
      </c>
      <c r="W2929" t="s">
        <v>38</v>
      </c>
      <c r="X2929" s="4">
        <f>IF(bot_orders[[#This Row],[side]]="sell", bot_orders[[#This Row],[accFillSz]]*bot_orders[[#This Row],[avgPx]] + bot_orders[[#This Row],[fee]], -bot_orders[[#This Row],[accFillSz]]*bot_orders[[#This Row],[avgPx]])</f>
        <v>2.5720547087999996</v>
      </c>
      <c r="Y2929" s="4">
        <f>IF(bot_orders[[#This Row],[side]]="buy", bot_orders[[#This Row],[accFillSz]] + bot_orders[[#This Row],[fee]], -bot_orders[[#This Row],[accFillSz]])</f>
        <v>-4.0549999999999997</v>
      </c>
      <c r="Z2929" s="4">
        <f>IF(bot_orders[[#This Row],[side]]="sell",bot_orders[[#This Row],[accFillSz]]*bot_orders[[#This Row],[avgPx]]+bot_orders[[#This Row],[fee]], 0)</f>
        <v>2.5720547087999996</v>
      </c>
      <c r="AA2929" s="4">
        <f>IF(bot_orders[[#This Row],[side]]="sell",-bot_orders[[#This Row],[accFillSz]],bot_orders[[#This Row],[accFillSz]]+bot_orders[[#This Row],[fee]])</f>
        <v>-4.0549999999999997</v>
      </c>
      <c r="AB2929">
        <v>0</v>
      </c>
      <c r="AC2929" t="s">
        <v>39</v>
      </c>
      <c r="AD2929">
        <v>0</v>
      </c>
      <c r="AE2929" t="s">
        <v>40</v>
      </c>
      <c r="AF2929" t="s">
        <v>41</v>
      </c>
      <c r="AG2929" t="s">
        <v>42</v>
      </c>
      <c r="AH2929" t="s">
        <v>28</v>
      </c>
      <c r="AI2929">
        <v>-4.0549999999999997</v>
      </c>
      <c r="AJ2929">
        <v>2.5720547100000002</v>
      </c>
    </row>
    <row r="2930" spans="1:36" x14ac:dyDescent="0.3">
      <c r="A2930">
        <v>2859</v>
      </c>
      <c r="B2930" t="s">
        <v>305</v>
      </c>
      <c r="C2930" t="s">
        <v>28</v>
      </c>
      <c r="D2930" t="s">
        <v>29</v>
      </c>
      <c r="E2930" t="s">
        <v>30</v>
      </c>
      <c r="F2930" t="s">
        <v>31</v>
      </c>
      <c r="G2930" t="s">
        <v>240</v>
      </c>
      <c r="H2930" t="s">
        <v>8994</v>
      </c>
      <c r="I2930" s="4" t="s">
        <v>8995</v>
      </c>
      <c r="J2930" s="1">
        <f>((((bot_orders[[#This Row],[cTime]]/ 1000)+3*3600) / 86400) + DATE(1970,1,1))</f>
        <v>45770.691730138889</v>
      </c>
      <c r="K2930" s="4" t="s">
        <v>8996</v>
      </c>
      <c r="L2930" s="1">
        <f>((((bot_orders[[#This Row],[uTime]]/ 1000)+3*3600) / 86400) + DATE(1970,1,1))</f>
        <v>45770.888426655089</v>
      </c>
      <c r="M2930" t="s">
        <v>34</v>
      </c>
      <c r="N2930" t="s">
        <v>28</v>
      </c>
      <c r="O2930" t="s">
        <v>35</v>
      </c>
      <c r="P2930">
        <v>4.0549999999999997</v>
      </c>
      <c r="Q2930" t="s">
        <v>36</v>
      </c>
      <c r="R2930" t="s">
        <v>37</v>
      </c>
      <c r="S2930">
        <v>0.62970000000000004</v>
      </c>
      <c r="T2930">
        <v>0.62970000000000004</v>
      </c>
      <c r="U2930">
        <v>4.0549999999999997</v>
      </c>
      <c r="V2930">
        <v>-2.0427468000000001E-3</v>
      </c>
      <c r="W2930" t="s">
        <v>38</v>
      </c>
      <c r="X2930" s="4">
        <f>IF(bot_orders[[#This Row],[side]]="sell", bot_orders[[#This Row],[accFillSz]]*bot_orders[[#This Row],[avgPx]] + bot_orders[[#This Row],[fee]], -bot_orders[[#This Row],[accFillSz]]*bot_orders[[#This Row],[avgPx]])</f>
        <v>2.5513907532000002</v>
      </c>
      <c r="Y2930" s="4">
        <f>IF(bot_orders[[#This Row],[side]]="buy", bot_orders[[#This Row],[accFillSz]] + bot_orders[[#This Row],[fee]], -bot_orders[[#This Row],[accFillSz]])</f>
        <v>-4.0549999999999997</v>
      </c>
      <c r="Z2930" s="4">
        <f>IF(bot_orders[[#This Row],[side]]="sell",bot_orders[[#This Row],[accFillSz]]*bot_orders[[#This Row],[avgPx]]+bot_orders[[#This Row],[fee]], 0)</f>
        <v>2.5513907532000002</v>
      </c>
      <c r="AA2930" s="4">
        <f>IF(bot_orders[[#This Row],[side]]="sell",-bot_orders[[#This Row],[accFillSz]],bot_orders[[#This Row],[accFillSz]]+bot_orders[[#This Row],[fee]])</f>
        <v>-4.0549999999999997</v>
      </c>
      <c r="AB2930">
        <v>0</v>
      </c>
      <c r="AC2930" t="s">
        <v>39</v>
      </c>
      <c r="AD2930">
        <v>0</v>
      </c>
      <c r="AE2930" t="s">
        <v>40</v>
      </c>
      <c r="AF2930" t="s">
        <v>41</v>
      </c>
      <c r="AG2930" t="s">
        <v>42</v>
      </c>
      <c r="AH2930" t="s">
        <v>28</v>
      </c>
      <c r="AI2930">
        <v>-4.0549999999999997</v>
      </c>
      <c r="AJ2930">
        <v>2.5513907499999999</v>
      </c>
    </row>
    <row r="2931" spans="1:36" x14ac:dyDescent="0.3">
      <c r="A2931">
        <v>2864</v>
      </c>
      <c r="B2931" t="s">
        <v>305</v>
      </c>
      <c r="C2931" t="s">
        <v>28</v>
      </c>
      <c r="D2931" t="s">
        <v>29</v>
      </c>
      <c r="E2931" t="s">
        <v>30</v>
      </c>
      <c r="F2931" t="s">
        <v>31</v>
      </c>
      <c r="G2931" t="s">
        <v>60</v>
      </c>
      <c r="H2931" t="s">
        <v>9009</v>
      </c>
      <c r="I2931" s="4" t="s">
        <v>9010</v>
      </c>
      <c r="J2931" s="1">
        <f>((((bot_orders[[#This Row],[cTime]]/ 1000)+3*3600) / 86400) + DATE(1970,1,1))</f>
        <v>45770.692694490739</v>
      </c>
      <c r="K2931" s="4" t="s">
        <v>9011</v>
      </c>
      <c r="L2931" s="1">
        <f>((((bot_orders[[#This Row],[uTime]]/ 1000)+3*3600) / 86400) + DATE(1970,1,1))</f>
        <v>45770.693009560186</v>
      </c>
      <c r="M2931" t="s">
        <v>34</v>
      </c>
      <c r="N2931" t="s">
        <v>28</v>
      </c>
      <c r="O2931" t="s">
        <v>35</v>
      </c>
      <c r="P2931">
        <v>4.0549999999999997</v>
      </c>
      <c r="Q2931" t="s">
        <v>36</v>
      </c>
      <c r="R2931" t="s">
        <v>37</v>
      </c>
      <c r="S2931">
        <v>0.62460000000000004</v>
      </c>
      <c r="T2931">
        <v>0.62460000000000004</v>
      </c>
      <c r="U2931">
        <v>4.0549999999999997</v>
      </c>
      <c r="V2931">
        <v>-2.0262024000000001E-3</v>
      </c>
      <c r="W2931" t="s">
        <v>38</v>
      </c>
      <c r="X2931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931" s="4">
        <f>IF(bot_orders[[#This Row],[side]]="buy", bot_orders[[#This Row],[accFillSz]] + bot_orders[[#This Row],[fee]], -bot_orders[[#This Row],[accFillSz]])</f>
        <v>-4.0549999999999997</v>
      </c>
      <c r="Z2931" s="4">
        <f>IF(bot_orders[[#This Row],[side]]="sell",bot_orders[[#This Row],[accFillSz]]*bot_orders[[#This Row],[avgPx]]+bot_orders[[#This Row],[fee]], 0)</f>
        <v>2.5307267975999999</v>
      </c>
      <c r="AA2931" s="4">
        <f>IF(bot_orders[[#This Row],[side]]="sell",-bot_orders[[#This Row],[accFillSz]],bot_orders[[#This Row],[accFillSz]]+bot_orders[[#This Row],[fee]])</f>
        <v>-4.0549999999999997</v>
      </c>
      <c r="AB2931">
        <v>0</v>
      </c>
      <c r="AC2931" t="s">
        <v>39</v>
      </c>
      <c r="AD2931">
        <v>0</v>
      </c>
      <c r="AE2931" t="s">
        <v>40</v>
      </c>
      <c r="AF2931" t="s">
        <v>41</v>
      </c>
      <c r="AG2931" t="s">
        <v>42</v>
      </c>
      <c r="AH2931" t="s">
        <v>28</v>
      </c>
      <c r="AI2931">
        <v>-4.0549999999999997</v>
      </c>
      <c r="AJ2931">
        <v>2.5307268000000001</v>
      </c>
    </row>
    <row r="2932" spans="1:36" x14ac:dyDescent="0.3">
      <c r="A2932">
        <v>2866</v>
      </c>
      <c r="B2932" t="s">
        <v>305</v>
      </c>
      <c r="C2932" t="s">
        <v>28</v>
      </c>
      <c r="D2932" t="s">
        <v>29</v>
      </c>
      <c r="E2932" t="s">
        <v>30</v>
      </c>
      <c r="F2932" t="s">
        <v>31</v>
      </c>
      <c r="G2932" t="s">
        <v>60</v>
      </c>
      <c r="H2932" t="s">
        <v>9015</v>
      </c>
      <c r="I2932" s="4" t="s">
        <v>9016</v>
      </c>
      <c r="J2932" s="1">
        <f>((((bot_orders[[#This Row],[cTime]]/ 1000)+3*3600) / 86400) + DATE(1970,1,1))</f>
        <v>45770.693009583338</v>
      </c>
      <c r="K2932" s="4" t="s">
        <v>9017</v>
      </c>
      <c r="L2932" s="1">
        <f>((((bot_orders[[#This Row],[uTime]]/ 1000)+3*3600) / 86400) + DATE(1970,1,1))</f>
        <v>45770.705010949074</v>
      </c>
      <c r="M2932" t="s">
        <v>34</v>
      </c>
      <c r="N2932" t="s">
        <v>28</v>
      </c>
      <c r="O2932" t="s">
        <v>35</v>
      </c>
      <c r="P2932">
        <v>4.0590000000000002</v>
      </c>
      <c r="Q2932" t="s">
        <v>36</v>
      </c>
      <c r="R2932" t="s">
        <v>55</v>
      </c>
      <c r="S2932">
        <v>0.61960000000000004</v>
      </c>
      <c r="T2932">
        <v>0.61960000000000004</v>
      </c>
      <c r="U2932">
        <v>4.0590000000000002</v>
      </c>
      <c r="V2932">
        <v>-3.2472E-3</v>
      </c>
      <c r="W2932" t="s">
        <v>39</v>
      </c>
      <c r="X2932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932" s="4">
        <f>IF(bot_orders[[#This Row],[side]]="buy", bot_orders[[#This Row],[accFillSz]] + bot_orders[[#This Row],[fee]], -bot_orders[[#This Row],[accFillSz]])</f>
        <v>4.0557528000000005</v>
      </c>
      <c r="Z2932" s="4">
        <f>IF(bot_orders[[#This Row],[side]]="sell",bot_orders[[#This Row],[accFillSz]]*bot_orders[[#This Row],[avgPx]]+bot_orders[[#This Row],[fee]], 0)</f>
        <v>0</v>
      </c>
      <c r="AA2932" s="4">
        <f>IF(bot_orders[[#This Row],[side]]="sell",-bot_orders[[#This Row],[accFillSz]],bot_orders[[#This Row],[accFillSz]]+bot_orders[[#This Row],[fee]])</f>
        <v>4.0557528000000005</v>
      </c>
      <c r="AB2932">
        <v>0</v>
      </c>
      <c r="AC2932" t="s">
        <v>38</v>
      </c>
      <c r="AD2932">
        <v>0</v>
      </c>
      <c r="AE2932" t="s">
        <v>40</v>
      </c>
      <c r="AF2932" t="s">
        <v>41</v>
      </c>
      <c r="AG2932" t="s">
        <v>42</v>
      </c>
      <c r="AH2932" t="s">
        <v>28</v>
      </c>
      <c r="AI2932">
        <v>4.0557527999999996</v>
      </c>
      <c r="AJ2932">
        <v>-2.5149564</v>
      </c>
    </row>
    <row r="2933" spans="1:36" x14ac:dyDescent="0.3">
      <c r="A2933">
        <v>2880</v>
      </c>
      <c r="B2933" t="s">
        <v>305</v>
      </c>
      <c r="C2933" t="s">
        <v>28</v>
      </c>
      <c r="D2933" t="s">
        <v>29</v>
      </c>
      <c r="E2933" t="s">
        <v>30</v>
      </c>
      <c r="F2933" t="s">
        <v>31</v>
      </c>
      <c r="G2933" t="s">
        <v>56</v>
      </c>
      <c r="H2933" t="s">
        <v>9057</v>
      </c>
      <c r="I2933" s="4" t="s">
        <v>9058</v>
      </c>
      <c r="J2933" s="1">
        <f>((((bot_orders[[#This Row],[cTime]]/ 1000)+3*3600) / 86400) + DATE(1970,1,1))</f>
        <v>45770.70501096065</v>
      </c>
      <c r="K2933" s="4" t="s">
        <v>9059</v>
      </c>
      <c r="L2933" s="1">
        <f>((((bot_orders[[#This Row],[uTime]]/ 1000)+3*3600) / 86400) + DATE(1970,1,1))</f>
        <v>45770.710506354168</v>
      </c>
      <c r="M2933" t="s">
        <v>34</v>
      </c>
      <c r="N2933" t="s">
        <v>28</v>
      </c>
      <c r="O2933" t="s">
        <v>35</v>
      </c>
      <c r="P2933">
        <v>4.0549999999999997</v>
      </c>
      <c r="Q2933" t="s">
        <v>36</v>
      </c>
      <c r="R2933" t="s">
        <v>37</v>
      </c>
      <c r="S2933">
        <v>0.62460000000000004</v>
      </c>
      <c r="T2933">
        <v>0.62460000000000004</v>
      </c>
      <c r="U2933">
        <v>4.0549999999999997</v>
      </c>
      <c r="V2933">
        <v>-2.0262024000000001E-3</v>
      </c>
      <c r="W2933" t="s">
        <v>38</v>
      </c>
      <c r="X2933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933" s="4">
        <f>IF(bot_orders[[#This Row],[side]]="buy", bot_orders[[#This Row],[accFillSz]] + bot_orders[[#This Row],[fee]], -bot_orders[[#This Row],[accFillSz]])</f>
        <v>-4.0549999999999997</v>
      </c>
      <c r="Z2933" s="4">
        <f>IF(bot_orders[[#This Row],[side]]="sell",bot_orders[[#This Row],[accFillSz]]*bot_orders[[#This Row],[avgPx]]+bot_orders[[#This Row],[fee]], 0)</f>
        <v>2.5307267975999999</v>
      </c>
      <c r="AA2933" s="4">
        <f>IF(bot_orders[[#This Row],[side]]="sell",-bot_orders[[#This Row],[accFillSz]],bot_orders[[#This Row],[accFillSz]]+bot_orders[[#This Row],[fee]])</f>
        <v>-4.0549999999999997</v>
      </c>
      <c r="AB2933">
        <v>0</v>
      </c>
      <c r="AC2933" t="s">
        <v>39</v>
      </c>
      <c r="AD2933">
        <v>0</v>
      </c>
      <c r="AE2933" t="s">
        <v>40</v>
      </c>
      <c r="AF2933" t="s">
        <v>41</v>
      </c>
      <c r="AG2933" t="s">
        <v>42</v>
      </c>
      <c r="AH2933" t="s">
        <v>28</v>
      </c>
      <c r="AI2933">
        <v>-4.0549999999999997</v>
      </c>
      <c r="AJ2933">
        <v>2.5307268000000001</v>
      </c>
    </row>
    <row r="2934" spans="1:36" x14ac:dyDescent="0.3">
      <c r="A2934">
        <v>2881</v>
      </c>
      <c r="B2934" t="s">
        <v>305</v>
      </c>
      <c r="C2934" t="s">
        <v>28</v>
      </c>
      <c r="D2934" t="s">
        <v>29</v>
      </c>
      <c r="E2934" t="s">
        <v>30</v>
      </c>
      <c r="F2934" t="s">
        <v>31</v>
      </c>
      <c r="G2934" t="s">
        <v>58</v>
      </c>
      <c r="H2934" t="s">
        <v>9060</v>
      </c>
      <c r="I2934" s="4" t="s">
        <v>9061</v>
      </c>
      <c r="J2934" s="1">
        <f>((((bot_orders[[#This Row],[cTime]]/ 1000)+3*3600) / 86400) + DATE(1970,1,1))</f>
        <v>45770.707721516199</v>
      </c>
      <c r="K2934" s="4" t="s">
        <v>9062</v>
      </c>
      <c r="L2934" s="1">
        <f>((((bot_orders[[#This Row],[uTime]]/ 1000)+3*3600) / 86400) + DATE(1970,1,1))</f>
        <v>45770.708819502317</v>
      </c>
      <c r="M2934" t="s">
        <v>34</v>
      </c>
      <c r="N2934" t="s">
        <v>28</v>
      </c>
      <c r="O2934" t="s">
        <v>35</v>
      </c>
      <c r="P2934">
        <v>4.0549999999999997</v>
      </c>
      <c r="Q2934" t="s">
        <v>36</v>
      </c>
      <c r="R2934" t="s">
        <v>37</v>
      </c>
      <c r="S2934">
        <v>0.61960000000000004</v>
      </c>
      <c r="T2934">
        <v>0.61960000000000004</v>
      </c>
      <c r="U2934">
        <v>4.0549999999999997</v>
      </c>
      <c r="V2934">
        <v>-2.0099824000000001E-3</v>
      </c>
      <c r="W2934" t="s">
        <v>38</v>
      </c>
      <c r="X2934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934" s="4">
        <f>IF(bot_orders[[#This Row],[side]]="buy", bot_orders[[#This Row],[accFillSz]] + bot_orders[[#This Row],[fee]], -bot_orders[[#This Row],[accFillSz]])</f>
        <v>-4.0549999999999997</v>
      </c>
      <c r="Z2934" s="4">
        <f>IF(bot_orders[[#This Row],[side]]="sell",bot_orders[[#This Row],[accFillSz]]*bot_orders[[#This Row],[avgPx]]+bot_orders[[#This Row],[fee]], 0)</f>
        <v>2.5104680175999996</v>
      </c>
      <c r="AA2934" s="4">
        <f>IF(bot_orders[[#This Row],[side]]="sell",-bot_orders[[#This Row],[accFillSz]],bot_orders[[#This Row],[accFillSz]]+bot_orders[[#This Row],[fee]])</f>
        <v>-4.0549999999999997</v>
      </c>
      <c r="AB2934">
        <v>0</v>
      </c>
      <c r="AC2934" t="s">
        <v>39</v>
      </c>
      <c r="AD2934">
        <v>0</v>
      </c>
      <c r="AE2934" t="s">
        <v>40</v>
      </c>
      <c r="AF2934" t="s">
        <v>41</v>
      </c>
      <c r="AG2934" t="s">
        <v>42</v>
      </c>
      <c r="AH2934" t="s">
        <v>28</v>
      </c>
      <c r="AI2934">
        <v>-4.0549999999999997</v>
      </c>
      <c r="AJ2934">
        <v>2.5104680199999998</v>
      </c>
    </row>
    <row r="2935" spans="1:36" x14ac:dyDescent="0.3">
      <c r="A2935">
        <v>2882</v>
      </c>
      <c r="B2935" t="s">
        <v>305</v>
      </c>
      <c r="C2935" t="s">
        <v>28</v>
      </c>
      <c r="D2935" t="s">
        <v>29</v>
      </c>
      <c r="E2935" t="s">
        <v>30</v>
      </c>
      <c r="F2935" t="s">
        <v>31</v>
      </c>
      <c r="G2935" t="s">
        <v>205</v>
      </c>
      <c r="H2935" t="s">
        <v>9063</v>
      </c>
      <c r="I2935" s="4" t="s">
        <v>9064</v>
      </c>
      <c r="J2935" s="1">
        <f>((((bot_orders[[#This Row],[cTime]]/ 1000)+3*3600) / 86400) + DATE(1970,1,1))</f>
        <v>45770.708819525462</v>
      </c>
      <c r="K2935" s="4" t="s">
        <v>9065</v>
      </c>
      <c r="L2935" s="1">
        <f>((((bot_orders[[#This Row],[uTime]]/ 1000)+3*3600) / 86400) + DATE(1970,1,1))</f>
        <v>45770.721166597221</v>
      </c>
      <c r="M2935" t="s">
        <v>34</v>
      </c>
      <c r="N2935" t="s">
        <v>28</v>
      </c>
      <c r="O2935" t="s">
        <v>35</v>
      </c>
      <c r="P2935">
        <v>4.0590000000000002</v>
      </c>
      <c r="Q2935" t="s">
        <v>36</v>
      </c>
      <c r="R2935" t="s">
        <v>55</v>
      </c>
      <c r="S2935">
        <v>0.61460000000000004</v>
      </c>
      <c r="T2935">
        <v>0.61460000000000004</v>
      </c>
      <c r="U2935">
        <v>4.0590000000000002</v>
      </c>
      <c r="V2935">
        <v>-3.2472E-3</v>
      </c>
      <c r="W2935" t="s">
        <v>39</v>
      </c>
      <c r="X2935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935" s="4">
        <f>IF(bot_orders[[#This Row],[side]]="buy", bot_orders[[#This Row],[accFillSz]] + bot_orders[[#This Row],[fee]], -bot_orders[[#This Row],[accFillSz]])</f>
        <v>4.0557528000000005</v>
      </c>
      <c r="Z2935" s="4">
        <f>IF(bot_orders[[#This Row],[side]]="sell",bot_orders[[#This Row],[accFillSz]]*bot_orders[[#This Row],[avgPx]]+bot_orders[[#This Row],[fee]], 0)</f>
        <v>0</v>
      </c>
      <c r="AA2935" s="4">
        <f>IF(bot_orders[[#This Row],[side]]="sell",-bot_orders[[#This Row],[accFillSz]],bot_orders[[#This Row],[accFillSz]]+bot_orders[[#This Row],[fee]])</f>
        <v>4.0557528000000005</v>
      </c>
      <c r="AB2935">
        <v>0</v>
      </c>
      <c r="AC2935" t="s">
        <v>38</v>
      </c>
      <c r="AD2935">
        <v>0</v>
      </c>
      <c r="AE2935" t="s">
        <v>40</v>
      </c>
      <c r="AF2935" t="s">
        <v>41</v>
      </c>
      <c r="AG2935" t="s">
        <v>42</v>
      </c>
      <c r="AH2935" t="s">
        <v>28</v>
      </c>
      <c r="AI2935">
        <v>4.0557527999999996</v>
      </c>
      <c r="AJ2935">
        <v>-2.4946614</v>
      </c>
    </row>
    <row r="2936" spans="1:36" x14ac:dyDescent="0.3">
      <c r="A2936">
        <v>2884</v>
      </c>
      <c r="B2936" t="s">
        <v>305</v>
      </c>
      <c r="C2936" t="s">
        <v>28</v>
      </c>
      <c r="D2936" t="s">
        <v>29</v>
      </c>
      <c r="E2936" t="s">
        <v>30</v>
      </c>
      <c r="F2936" t="s">
        <v>31</v>
      </c>
      <c r="G2936" t="s">
        <v>56</v>
      </c>
      <c r="H2936" t="s">
        <v>9069</v>
      </c>
      <c r="I2936" s="4" t="s">
        <v>9070</v>
      </c>
      <c r="J2936" s="1">
        <f>((((bot_orders[[#This Row],[cTime]]/ 1000)+3*3600) / 86400) + DATE(1970,1,1))</f>
        <v>45770.710506377312</v>
      </c>
      <c r="K2936" s="4" t="s">
        <v>9071</v>
      </c>
      <c r="L2936" s="1">
        <f>((((bot_orders[[#This Row],[uTime]]/ 1000)+3*3600) / 86400) + DATE(1970,1,1))</f>
        <v>45770.720245706019</v>
      </c>
      <c r="M2936" t="s">
        <v>34</v>
      </c>
      <c r="N2936" t="s">
        <v>28</v>
      </c>
      <c r="O2936" t="s">
        <v>35</v>
      </c>
      <c r="P2936">
        <v>4.0590000000000002</v>
      </c>
      <c r="Q2936" t="s">
        <v>36</v>
      </c>
      <c r="R2936" t="s">
        <v>55</v>
      </c>
      <c r="S2936">
        <v>0.61960000000000004</v>
      </c>
      <c r="T2936">
        <v>0.61960000000000004</v>
      </c>
      <c r="U2936">
        <v>4.0590000000000002</v>
      </c>
      <c r="V2936">
        <v>-3.2472E-3</v>
      </c>
      <c r="W2936" t="s">
        <v>39</v>
      </c>
      <c r="X2936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936" s="4">
        <f>IF(bot_orders[[#This Row],[side]]="buy", bot_orders[[#This Row],[accFillSz]] + bot_orders[[#This Row],[fee]], -bot_orders[[#This Row],[accFillSz]])</f>
        <v>4.0557528000000005</v>
      </c>
      <c r="Z2936" s="4">
        <f>IF(bot_orders[[#This Row],[side]]="sell",bot_orders[[#This Row],[accFillSz]]*bot_orders[[#This Row],[avgPx]]+bot_orders[[#This Row],[fee]], 0)</f>
        <v>0</v>
      </c>
      <c r="AA2936" s="4">
        <f>IF(bot_orders[[#This Row],[side]]="sell",-bot_orders[[#This Row],[accFillSz]],bot_orders[[#This Row],[accFillSz]]+bot_orders[[#This Row],[fee]])</f>
        <v>4.0557528000000005</v>
      </c>
      <c r="AB2936">
        <v>0</v>
      </c>
      <c r="AC2936" t="s">
        <v>38</v>
      </c>
      <c r="AD2936">
        <v>0</v>
      </c>
      <c r="AE2936" t="s">
        <v>40</v>
      </c>
      <c r="AF2936" t="s">
        <v>41</v>
      </c>
      <c r="AG2936" t="s">
        <v>42</v>
      </c>
      <c r="AH2936" t="s">
        <v>28</v>
      </c>
      <c r="AI2936">
        <v>4.0557527999999996</v>
      </c>
      <c r="AJ2936">
        <v>-2.5149564</v>
      </c>
    </row>
    <row r="2937" spans="1:36" x14ac:dyDescent="0.3">
      <c r="A2937">
        <v>2892</v>
      </c>
      <c r="B2937" t="s">
        <v>305</v>
      </c>
      <c r="C2937" t="s">
        <v>28</v>
      </c>
      <c r="D2937" t="s">
        <v>29</v>
      </c>
      <c r="E2937" t="s">
        <v>30</v>
      </c>
      <c r="F2937" t="s">
        <v>31</v>
      </c>
      <c r="G2937" t="s">
        <v>230</v>
      </c>
      <c r="H2937" t="s">
        <v>9093</v>
      </c>
      <c r="I2937" s="4" t="s">
        <v>9094</v>
      </c>
      <c r="J2937" s="1">
        <f>((((bot_orders[[#This Row],[cTime]]/ 1000)+3*3600) / 86400) + DATE(1970,1,1))</f>
        <v>45770.720245729171</v>
      </c>
      <c r="K2937" s="4" t="s">
        <v>9095</v>
      </c>
      <c r="L2937" s="1">
        <f>((((bot_orders[[#This Row],[uTime]]/ 1000)+3*3600) / 86400) + DATE(1970,1,1))</f>
        <v>45770.835528483796</v>
      </c>
      <c r="M2937" t="s">
        <v>34</v>
      </c>
      <c r="N2937" t="s">
        <v>28</v>
      </c>
      <c r="O2937" t="s">
        <v>35</v>
      </c>
      <c r="P2937">
        <v>4.0549999999999997</v>
      </c>
      <c r="Q2937" t="s">
        <v>36</v>
      </c>
      <c r="R2937" t="s">
        <v>37</v>
      </c>
      <c r="S2937">
        <v>0.62460000000000004</v>
      </c>
      <c r="T2937">
        <v>0.62460000000000004</v>
      </c>
      <c r="U2937">
        <v>4.0549999999999997</v>
      </c>
      <c r="V2937">
        <v>-2.0262024000000001E-3</v>
      </c>
      <c r="W2937" t="s">
        <v>38</v>
      </c>
      <c r="X2937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937" s="4">
        <f>IF(bot_orders[[#This Row],[side]]="buy", bot_orders[[#This Row],[accFillSz]] + bot_orders[[#This Row],[fee]], -bot_orders[[#This Row],[accFillSz]])</f>
        <v>-4.0549999999999997</v>
      </c>
      <c r="Z2937" s="4">
        <f>IF(bot_orders[[#This Row],[side]]="sell",bot_orders[[#This Row],[accFillSz]]*bot_orders[[#This Row],[avgPx]]+bot_orders[[#This Row],[fee]], 0)</f>
        <v>2.5307267975999999</v>
      </c>
      <c r="AA2937" s="4">
        <f>IF(bot_orders[[#This Row],[side]]="sell",-bot_orders[[#This Row],[accFillSz]],bot_orders[[#This Row],[accFillSz]]+bot_orders[[#This Row],[fee]])</f>
        <v>-4.0549999999999997</v>
      </c>
      <c r="AB2937">
        <v>0</v>
      </c>
      <c r="AC2937" t="s">
        <v>39</v>
      </c>
      <c r="AD2937">
        <v>0</v>
      </c>
      <c r="AE2937" t="s">
        <v>40</v>
      </c>
      <c r="AF2937" t="s">
        <v>41</v>
      </c>
      <c r="AG2937" t="s">
        <v>42</v>
      </c>
      <c r="AH2937" t="s">
        <v>28</v>
      </c>
      <c r="AI2937">
        <v>-4.0549999999999997</v>
      </c>
      <c r="AJ2937">
        <v>2.5307268000000001</v>
      </c>
    </row>
    <row r="2938" spans="1:36" x14ac:dyDescent="0.3">
      <c r="A2938">
        <v>2893</v>
      </c>
      <c r="B2938" t="s">
        <v>305</v>
      </c>
      <c r="C2938" t="s">
        <v>28</v>
      </c>
      <c r="D2938" t="s">
        <v>29</v>
      </c>
      <c r="E2938" t="s">
        <v>30</v>
      </c>
      <c r="F2938" t="s">
        <v>31</v>
      </c>
      <c r="G2938" t="s">
        <v>205</v>
      </c>
      <c r="H2938" t="s">
        <v>9096</v>
      </c>
      <c r="I2938" s="4" t="s">
        <v>9097</v>
      </c>
      <c r="J2938" s="1">
        <f>((((bot_orders[[#This Row],[cTime]]/ 1000)+3*3600) / 86400) + DATE(1970,1,1))</f>
        <v>45770.721166620366</v>
      </c>
      <c r="K2938" s="4" t="s">
        <v>9098</v>
      </c>
      <c r="L2938" s="1">
        <f>((((bot_orders[[#This Row],[uTime]]/ 1000)+3*3600) / 86400) + DATE(1970,1,1))</f>
        <v>45770.723840694445</v>
      </c>
      <c r="M2938" t="s">
        <v>34</v>
      </c>
      <c r="N2938" t="s">
        <v>28</v>
      </c>
      <c r="O2938" t="s">
        <v>35</v>
      </c>
      <c r="P2938">
        <v>4.0549999999999997</v>
      </c>
      <c r="Q2938" t="s">
        <v>36</v>
      </c>
      <c r="R2938" t="s">
        <v>37</v>
      </c>
      <c r="S2938">
        <v>0.61960000000000004</v>
      </c>
      <c r="T2938">
        <v>0.61960000000000004</v>
      </c>
      <c r="U2938">
        <v>4.0549999999999997</v>
      </c>
      <c r="V2938">
        <v>-2.0099824000000001E-3</v>
      </c>
      <c r="W2938" t="s">
        <v>38</v>
      </c>
      <c r="X2938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938" s="4">
        <f>IF(bot_orders[[#This Row],[side]]="buy", bot_orders[[#This Row],[accFillSz]] + bot_orders[[#This Row],[fee]], -bot_orders[[#This Row],[accFillSz]])</f>
        <v>-4.0549999999999997</v>
      </c>
      <c r="Z2938" s="4">
        <f>IF(bot_orders[[#This Row],[side]]="sell",bot_orders[[#This Row],[accFillSz]]*bot_orders[[#This Row],[avgPx]]+bot_orders[[#This Row],[fee]], 0)</f>
        <v>2.5104680175999996</v>
      </c>
      <c r="AA2938" s="4">
        <f>IF(bot_orders[[#This Row],[side]]="sell",-bot_orders[[#This Row],[accFillSz]],bot_orders[[#This Row],[accFillSz]]+bot_orders[[#This Row],[fee]])</f>
        <v>-4.0549999999999997</v>
      </c>
      <c r="AB2938">
        <v>0</v>
      </c>
      <c r="AC2938" t="s">
        <v>39</v>
      </c>
      <c r="AD2938">
        <v>0</v>
      </c>
      <c r="AE2938" t="s">
        <v>40</v>
      </c>
      <c r="AF2938" t="s">
        <v>41</v>
      </c>
      <c r="AG2938" t="s">
        <v>42</v>
      </c>
      <c r="AH2938" t="s">
        <v>28</v>
      </c>
      <c r="AI2938">
        <v>-4.0549999999999997</v>
      </c>
      <c r="AJ2938">
        <v>2.5104680199999998</v>
      </c>
    </row>
    <row r="2939" spans="1:36" x14ac:dyDescent="0.3">
      <c r="A2939">
        <v>2894</v>
      </c>
      <c r="B2939" t="s">
        <v>305</v>
      </c>
      <c r="C2939" t="s">
        <v>28</v>
      </c>
      <c r="D2939" t="s">
        <v>29</v>
      </c>
      <c r="E2939" t="s">
        <v>30</v>
      </c>
      <c r="F2939" t="s">
        <v>31</v>
      </c>
      <c r="G2939" t="s">
        <v>203</v>
      </c>
      <c r="H2939" t="s">
        <v>9099</v>
      </c>
      <c r="I2939" s="4" t="s">
        <v>9100</v>
      </c>
      <c r="J2939" s="1">
        <f>((((bot_orders[[#This Row],[cTime]]/ 1000)+3*3600) / 86400) + DATE(1970,1,1))</f>
        <v>45770.72384071759</v>
      </c>
      <c r="K2939" s="4" t="s">
        <v>9101</v>
      </c>
      <c r="L2939" s="1">
        <f>((((bot_orders[[#This Row],[uTime]]/ 1000)+3*3600) / 86400) + DATE(1970,1,1))</f>
        <v>45770.752408101849</v>
      </c>
      <c r="M2939" t="s">
        <v>34</v>
      </c>
      <c r="N2939" t="s">
        <v>28</v>
      </c>
      <c r="O2939" t="s">
        <v>35</v>
      </c>
      <c r="P2939">
        <v>4.0590000000000002</v>
      </c>
      <c r="Q2939" t="s">
        <v>36</v>
      </c>
      <c r="R2939" t="s">
        <v>55</v>
      </c>
      <c r="S2939">
        <v>0.61460000000000004</v>
      </c>
      <c r="T2939">
        <v>0.61460000000000004</v>
      </c>
      <c r="U2939">
        <v>4.0590000000000002</v>
      </c>
      <c r="V2939">
        <v>-3.2472E-3</v>
      </c>
      <c r="W2939" t="s">
        <v>39</v>
      </c>
      <c r="X2939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939" s="4">
        <f>IF(bot_orders[[#This Row],[side]]="buy", bot_orders[[#This Row],[accFillSz]] + bot_orders[[#This Row],[fee]], -bot_orders[[#This Row],[accFillSz]])</f>
        <v>4.0557528000000005</v>
      </c>
      <c r="Z2939" s="4">
        <f>IF(bot_orders[[#This Row],[side]]="sell",bot_orders[[#This Row],[accFillSz]]*bot_orders[[#This Row],[avgPx]]+bot_orders[[#This Row],[fee]], 0)</f>
        <v>0</v>
      </c>
      <c r="AA2939" s="4">
        <f>IF(bot_orders[[#This Row],[side]]="sell",-bot_orders[[#This Row],[accFillSz]],bot_orders[[#This Row],[accFillSz]]+bot_orders[[#This Row],[fee]])</f>
        <v>4.0557528000000005</v>
      </c>
      <c r="AB2939">
        <v>0</v>
      </c>
      <c r="AC2939" t="s">
        <v>38</v>
      </c>
      <c r="AD2939">
        <v>0</v>
      </c>
      <c r="AE2939" t="s">
        <v>40</v>
      </c>
      <c r="AF2939" t="s">
        <v>41</v>
      </c>
      <c r="AG2939" t="s">
        <v>42</v>
      </c>
      <c r="AH2939" t="s">
        <v>28</v>
      </c>
      <c r="AI2939">
        <v>4.0557527999999996</v>
      </c>
      <c r="AJ2939">
        <v>-2.4946614</v>
      </c>
    </row>
    <row r="2940" spans="1:36" x14ac:dyDescent="0.3">
      <c r="A2940">
        <v>2901</v>
      </c>
      <c r="B2940" t="s">
        <v>305</v>
      </c>
      <c r="C2940" t="s">
        <v>28</v>
      </c>
      <c r="D2940" t="s">
        <v>29</v>
      </c>
      <c r="E2940" t="s">
        <v>30</v>
      </c>
      <c r="F2940" t="s">
        <v>31</v>
      </c>
      <c r="G2940" t="s">
        <v>203</v>
      </c>
      <c r="H2940" t="s">
        <v>9120</v>
      </c>
      <c r="I2940" s="4" t="s">
        <v>9121</v>
      </c>
      <c r="J2940" s="1">
        <f>((((bot_orders[[#This Row],[cTime]]/ 1000)+3*3600) / 86400) + DATE(1970,1,1))</f>
        <v>45770.752408125001</v>
      </c>
      <c r="K2940" s="4" t="s">
        <v>9122</v>
      </c>
      <c r="L2940" s="1">
        <f>((((bot_orders[[#This Row],[uTime]]/ 1000)+3*3600) / 86400) + DATE(1970,1,1))</f>
        <v>45770.756373113429</v>
      </c>
      <c r="M2940" t="s">
        <v>34</v>
      </c>
      <c r="N2940" t="s">
        <v>28</v>
      </c>
      <c r="O2940" t="s">
        <v>35</v>
      </c>
      <c r="P2940">
        <v>4.0549999999999997</v>
      </c>
      <c r="Q2940" t="s">
        <v>36</v>
      </c>
      <c r="R2940" t="s">
        <v>37</v>
      </c>
      <c r="S2940">
        <v>0.61960000000000004</v>
      </c>
      <c r="T2940">
        <v>0.61960000000000004</v>
      </c>
      <c r="U2940">
        <v>4.0549999999999997</v>
      </c>
      <c r="V2940">
        <v>-2.0099824000000001E-3</v>
      </c>
      <c r="W2940" t="s">
        <v>38</v>
      </c>
      <c r="X2940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940" s="4">
        <f>IF(bot_orders[[#This Row],[side]]="buy", bot_orders[[#This Row],[accFillSz]] + bot_orders[[#This Row],[fee]], -bot_orders[[#This Row],[accFillSz]])</f>
        <v>-4.0549999999999997</v>
      </c>
      <c r="Z2940" s="4">
        <f>IF(bot_orders[[#This Row],[side]]="sell",bot_orders[[#This Row],[accFillSz]]*bot_orders[[#This Row],[avgPx]]+bot_orders[[#This Row],[fee]], 0)</f>
        <v>2.5104680175999996</v>
      </c>
      <c r="AA2940" s="4">
        <f>IF(bot_orders[[#This Row],[side]]="sell",-bot_orders[[#This Row],[accFillSz]],bot_orders[[#This Row],[accFillSz]]+bot_orders[[#This Row],[fee]])</f>
        <v>-4.0549999999999997</v>
      </c>
      <c r="AB2940">
        <v>0</v>
      </c>
      <c r="AC2940" t="s">
        <v>39</v>
      </c>
      <c r="AD2940">
        <v>0</v>
      </c>
      <c r="AE2940" t="s">
        <v>40</v>
      </c>
      <c r="AF2940" t="s">
        <v>41</v>
      </c>
      <c r="AG2940" t="s">
        <v>42</v>
      </c>
      <c r="AH2940" t="s">
        <v>28</v>
      </c>
      <c r="AI2940">
        <v>-4.0549999999999997</v>
      </c>
      <c r="AJ2940">
        <v>2.5104680199999998</v>
      </c>
    </row>
    <row r="2941" spans="1:36" x14ac:dyDescent="0.3">
      <c r="A2941">
        <v>2902</v>
      </c>
      <c r="B2941" t="s">
        <v>305</v>
      </c>
      <c r="C2941" t="s">
        <v>28</v>
      </c>
      <c r="D2941" t="s">
        <v>29</v>
      </c>
      <c r="E2941" t="s">
        <v>30</v>
      </c>
      <c r="F2941" t="s">
        <v>31</v>
      </c>
      <c r="G2941" t="s">
        <v>227</v>
      </c>
      <c r="H2941" t="s">
        <v>9123</v>
      </c>
      <c r="I2941" s="4" t="s">
        <v>9124</v>
      </c>
      <c r="J2941" s="1">
        <f>((((bot_orders[[#This Row],[cTime]]/ 1000)+3*3600) / 86400) + DATE(1970,1,1))</f>
        <v>45770.756373124997</v>
      </c>
      <c r="K2941" s="4" t="s">
        <v>9125</v>
      </c>
      <c r="L2941" s="1">
        <f>((((bot_orders[[#This Row],[uTime]]/ 1000)+3*3600) / 86400) + DATE(1970,1,1))</f>
        <v>45770.759213611113</v>
      </c>
      <c r="M2941" t="s">
        <v>34</v>
      </c>
      <c r="N2941" t="s">
        <v>28</v>
      </c>
      <c r="O2941" t="s">
        <v>35</v>
      </c>
      <c r="P2941">
        <v>4.0590000000000002</v>
      </c>
      <c r="Q2941" t="s">
        <v>36</v>
      </c>
      <c r="R2941" t="s">
        <v>55</v>
      </c>
      <c r="S2941">
        <v>0.61460000000000004</v>
      </c>
      <c r="T2941">
        <v>0.61460000000000004</v>
      </c>
      <c r="U2941">
        <v>4.0590000000000002</v>
      </c>
      <c r="V2941">
        <v>-3.2472E-3</v>
      </c>
      <c r="W2941" t="s">
        <v>39</v>
      </c>
      <c r="X2941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941" s="4">
        <f>IF(bot_orders[[#This Row],[side]]="buy", bot_orders[[#This Row],[accFillSz]] + bot_orders[[#This Row],[fee]], -bot_orders[[#This Row],[accFillSz]])</f>
        <v>4.0557528000000005</v>
      </c>
      <c r="Z2941" s="4">
        <f>IF(bot_orders[[#This Row],[side]]="sell",bot_orders[[#This Row],[accFillSz]]*bot_orders[[#This Row],[avgPx]]+bot_orders[[#This Row],[fee]], 0)</f>
        <v>0</v>
      </c>
      <c r="AA2941" s="4">
        <f>IF(bot_orders[[#This Row],[side]]="sell",-bot_orders[[#This Row],[accFillSz]],bot_orders[[#This Row],[accFillSz]]+bot_orders[[#This Row],[fee]])</f>
        <v>4.0557528000000005</v>
      </c>
      <c r="AB2941">
        <v>0</v>
      </c>
      <c r="AC2941" t="s">
        <v>38</v>
      </c>
      <c r="AD2941">
        <v>0</v>
      </c>
      <c r="AE2941" t="s">
        <v>40</v>
      </c>
      <c r="AF2941" t="s">
        <v>41</v>
      </c>
      <c r="AG2941" t="s">
        <v>42</v>
      </c>
      <c r="AH2941" t="s">
        <v>28</v>
      </c>
      <c r="AI2941">
        <v>4.0557527999999996</v>
      </c>
      <c r="AJ2941">
        <v>-2.4946614</v>
      </c>
    </row>
    <row r="2942" spans="1:36" x14ac:dyDescent="0.3">
      <c r="A2942">
        <v>2903</v>
      </c>
      <c r="B2942" t="s">
        <v>305</v>
      </c>
      <c r="C2942" t="s">
        <v>28</v>
      </c>
      <c r="D2942" t="s">
        <v>29</v>
      </c>
      <c r="E2942" t="s">
        <v>30</v>
      </c>
      <c r="F2942" t="s">
        <v>31</v>
      </c>
      <c r="G2942" t="s">
        <v>227</v>
      </c>
      <c r="H2942" t="s">
        <v>9126</v>
      </c>
      <c r="I2942" s="4" t="s">
        <v>9127</v>
      </c>
      <c r="J2942" s="1">
        <f>((((bot_orders[[#This Row],[cTime]]/ 1000)+3*3600) / 86400) + DATE(1970,1,1))</f>
        <v>45770.759213622689</v>
      </c>
      <c r="K2942" s="4" t="s">
        <v>9128</v>
      </c>
      <c r="L2942" s="1">
        <f>((((bot_orders[[#This Row],[uTime]]/ 1000)+3*3600) / 86400) + DATE(1970,1,1))</f>
        <v>45770.790444062499</v>
      </c>
      <c r="M2942" t="s">
        <v>34</v>
      </c>
      <c r="N2942" t="s">
        <v>28</v>
      </c>
      <c r="O2942" t="s">
        <v>35</v>
      </c>
      <c r="P2942">
        <v>4.0549999999999997</v>
      </c>
      <c r="Q2942" t="s">
        <v>36</v>
      </c>
      <c r="R2942" t="s">
        <v>37</v>
      </c>
      <c r="S2942">
        <v>0.61960000000000004</v>
      </c>
      <c r="T2942">
        <v>0.61960000000000004</v>
      </c>
      <c r="U2942">
        <v>4.0549999999999997</v>
      </c>
      <c r="V2942">
        <v>-2.0099824000000001E-3</v>
      </c>
      <c r="W2942" t="s">
        <v>38</v>
      </c>
      <c r="X2942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942" s="4">
        <f>IF(bot_orders[[#This Row],[side]]="buy", bot_orders[[#This Row],[accFillSz]] + bot_orders[[#This Row],[fee]], -bot_orders[[#This Row],[accFillSz]])</f>
        <v>-4.0549999999999997</v>
      </c>
      <c r="Z2942" s="4">
        <f>IF(bot_orders[[#This Row],[side]]="sell",bot_orders[[#This Row],[accFillSz]]*bot_orders[[#This Row],[avgPx]]+bot_orders[[#This Row],[fee]], 0)</f>
        <v>2.5104680175999996</v>
      </c>
      <c r="AA2942" s="4">
        <f>IF(bot_orders[[#This Row],[side]]="sell",-bot_orders[[#This Row],[accFillSz]],bot_orders[[#This Row],[accFillSz]]+bot_orders[[#This Row],[fee]])</f>
        <v>-4.0549999999999997</v>
      </c>
      <c r="AB2942">
        <v>0</v>
      </c>
      <c r="AC2942" t="s">
        <v>39</v>
      </c>
      <c r="AD2942">
        <v>0</v>
      </c>
      <c r="AE2942" t="s">
        <v>40</v>
      </c>
      <c r="AF2942" t="s">
        <v>41</v>
      </c>
      <c r="AG2942" t="s">
        <v>42</v>
      </c>
      <c r="AH2942" t="s">
        <v>28</v>
      </c>
      <c r="AI2942">
        <v>-4.0549999999999997</v>
      </c>
      <c r="AJ2942">
        <v>2.5104680199999998</v>
      </c>
    </row>
    <row r="2943" spans="1:36" x14ac:dyDescent="0.3">
      <c r="A2943">
        <v>2904</v>
      </c>
      <c r="B2943" t="s">
        <v>305</v>
      </c>
      <c r="C2943" t="s">
        <v>28</v>
      </c>
      <c r="D2943" t="s">
        <v>29</v>
      </c>
      <c r="E2943" t="s">
        <v>30</v>
      </c>
      <c r="F2943" t="s">
        <v>31</v>
      </c>
      <c r="G2943" t="s">
        <v>223</v>
      </c>
      <c r="H2943" t="s">
        <v>9129</v>
      </c>
      <c r="I2943" s="4" t="s">
        <v>9130</v>
      </c>
      <c r="J2943" s="1">
        <f>((((bot_orders[[#This Row],[cTime]]/ 1000)+3*3600) / 86400) + DATE(1970,1,1))</f>
        <v>45770.7644368287</v>
      </c>
      <c r="K2943" s="4" t="s">
        <v>9131</v>
      </c>
      <c r="L2943" s="1">
        <f>((((bot_orders[[#This Row],[uTime]]/ 1000)+3*3600) / 86400) + DATE(1970,1,1))</f>
        <v>45770.772857905089</v>
      </c>
      <c r="M2943" t="s">
        <v>34</v>
      </c>
      <c r="N2943" t="s">
        <v>28</v>
      </c>
      <c r="O2943" t="s">
        <v>35</v>
      </c>
      <c r="P2943">
        <v>4.0549999999999997</v>
      </c>
      <c r="Q2943" t="s">
        <v>36</v>
      </c>
      <c r="R2943" t="s">
        <v>37</v>
      </c>
      <c r="S2943">
        <v>0.61460000000000004</v>
      </c>
      <c r="T2943">
        <v>0.61460000000000004</v>
      </c>
      <c r="U2943">
        <v>4.0549999999999997</v>
      </c>
      <c r="V2943">
        <v>-1.9937624000000002E-3</v>
      </c>
      <c r="W2943" t="s">
        <v>38</v>
      </c>
      <c r="X2943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943" s="4">
        <f>IF(bot_orders[[#This Row],[side]]="buy", bot_orders[[#This Row],[accFillSz]] + bot_orders[[#This Row],[fee]], -bot_orders[[#This Row],[accFillSz]])</f>
        <v>-4.0549999999999997</v>
      </c>
      <c r="Z2943" s="4">
        <f>IF(bot_orders[[#This Row],[side]]="sell",bot_orders[[#This Row],[accFillSz]]*bot_orders[[#This Row],[avgPx]]+bot_orders[[#This Row],[fee]], 0)</f>
        <v>2.4902092375999998</v>
      </c>
      <c r="AA2943" s="4">
        <f>IF(bot_orders[[#This Row],[side]]="sell",-bot_orders[[#This Row],[accFillSz]],bot_orders[[#This Row],[accFillSz]]+bot_orders[[#This Row],[fee]])</f>
        <v>-4.0549999999999997</v>
      </c>
      <c r="AB2943">
        <v>0</v>
      </c>
      <c r="AC2943" t="s">
        <v>39</v>
      </c>
      <c r="AD2943">
        <v>0</v>
      </c>
      <c r="AE2943" t="s">
        <v>40</v>
      </c>
      <c r="AF2943" t="s">
        <v>41</v>
      </c>
      <c r="AG2943" t="s">
        <v>42</v>
      </c>
      <c r="AH2943" t="s">
        <v>28</v>
      </c>
      <c r="AI2943">
        <v>-4.0549999999999997</v>
      </c>
      <c r="AJ2943">
        <v>2.49020924</v>
      </c>
    </row>
    <row r="2944" spans="1:36" x14ac:dyDescent="0.3">
      <c r="A2944">
        <v>2905</v>
      </c>
      <c r="B2944" t="s">
        <v>305</v>
      </c>
      <c r="C2944" t="s">
        <v>28</v>
      </c>
      <c r="D2944" t="s">
        <v>29</v>
      </c>
      <c r="E2944" t="s">
        <v>30</v>
      </c>
      <c r="F2944" t="s">
        <v>31</v>
      </c>
      <c r="G2944" t="s">
        <v>53</v>
      </c>
      <c r="H2944" t="s">
        <v>9132</v>
      </c>
      <c r="I2944" s="4" t="s">
        <v>9133</v>
      </c>
      <c r="J2944" s="1">
        <f>((((bot_orders[[#This Row],[cTime]]/ 1000)+3*3600) / 86400) + DATE(1970,1,1))</f>
        <v>45770.772857928241</v>
      </c>
      <c r="K2944" s="4" t="s">
        <v>9134</v>
      </c>
      <c r="L2944" s="1">
        <f>((((bot_orders[[#This Row],[uTime]]/ 1000)+3*3600) / 86400) + DATE(1970,1,1))</f>
        <v>45771.274616736111</v>
      </c>
      <c r="M2944" t="s">
        <v>34</v>
      </c>
      <c r="N2944" t="s">
        <v>28</v>
      </c>
      <c r="O2944" t="s">
        <v>35</v>
      </c>
      <c r="P2944">
        <v>4.0590000000000002</v>
      </c>
      <c r="Q2944" t="s">
        <v>36</v>
      </c>
      <c r="R2944" t="s">
        <v>55</v>
      </c>
      <c r="S2944">
        <v>0.60970000000000002</v>
      </c>
      <c r="T2944">
        <v>0.60970000000000002</v>
      </c>
      <c r="U2944">
        <v>4.0590000000000002</v>
      </c>
      <c r="V2944">
        <v>-3.2472E-3</v>
      </c>
      <c r="W2944" t="s">
        <v>39</v>
      </c>
      <c r="X2944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944" s="4">
        <f>IF(bot_orders[[#This Row],[side]]="buy", bot_orders[[#This Row],[accFillSz]] + bot_orders[[#This Row],[fee]], -bot_orders[[#This Row],[accFillSz]])</f>
        <v>4.0557528000000005</v>
      </c>
      <c r="Z2944" s="4">
        <f>IF(bot_orders[[#This Row],[side]]="sell",bot_orders[[#This Row],[accFillSz]]*bot_orders[[#This Row],[avgPx]]+bot_orders[[#This Row],[fee]], 0)</f>
        <v>0</v>
      </c>
      <c r="AA2944" s="4">
        <f>IF(bot_orders[[#This Row],[side]]="sell",-bot_orders[[#This Row],[accFillSz]],bot_orders[[#This Row],[accFillSz]]+bot_orders[[#This Row],[fee]])</f>
        <v>4.0557528000000005</v>
      </c>
      <c r="AB2944">
        <v>0</v>
      </c>
      <c r="AC2944" t="s">
        <v>38</v>
      </c>
      <c r="AD2944">
        <v>0</v>
      </c>
      <c r="AE2944" t="s">
        <v>40</v>
      </c>
      <c r="AF2944" t="s">
        <v>41</v>
      </c>
      <c r="AG2944" t="s">
        <v>42</v>
      </c>
      <c r="AH2944" t="s">
        <v>28</v>
      </c>
      <c r="AI2944">
        <v>4.0557527999999996</v>
      </c>
      <c r="AJ2944">
        <v>-2.4747723000000001</v>
      </c>
    </row>
    <row r="2945" spans="1:36" x14ac:dyDescent="0.3">
      <c r="A2945">
        <v>2906</v>
      </c>
      <c r="B2945" t="s">
        <v>305</v>
      </c>
      <c r="C2945" t="s">
        <v>28</v>
      </c>
      <c r="D2945" t="s">
        <v>29</v>
      </c>
      <c r="E2945" t="s">
        <v>30</v>
      </c>
      <c r="F2945" t="s">
        <v>31</v>
      </c>
      <c r="G2945" t="s">
        <v>232</v>
      </c>
      <c r="H2945" t="s">
        <v>9135</v>
      </c>
      <c r="I2945" s="4" t="s">
        <v>9136</v>
      </c>
      <c r="J2945" s="1">
        <f>((((bot_orders[[#This Row],[cTime]]/ 1000)+3*3600) / 86400) + DATE(1970,1,1))</f>
        <v>45770.790444085651</v>
      </c>
      <c r="K2945" s="4" t="s">
        <v>9137</v>
      </c>
      <c r="L2945" s="1">
        <f>((((bot_orders[[#This Row],[uTime]]/ 1000)+3*3600) / 86400) + DATE(1970,1,1))</f>
        <v>45770.807834386578</v>
      </c>
      <c r="M2945" t="s">
        <v>34</v>
      </c>
      <c r="N2945" t="s">
        <v>28</v>
      </c>
      <c r="O2945" t="s">
        <v>35</v>
      </c>
      <c r="P2945">
        <v>4.0590000000000002</v>
      </c>
      <c r="Q2945" t="s">
        <v>36</v>
      </c>
      <c r="R2945" t="s">
        <v>55</v>
      </c>
      <c r="S2945">
        <v>0.61460000000000004</v>
      </c>
      <c r="T2945">
        <v>0.61460000000000004</v>
      </c>
      <c r="U2945">
        <v>4.0590000000000002</v>
      </c>
      <c r="V2945">
        <v>-3.2472E-3</v>
      </c>
      <c r="W2945" t="s">
        <v>39</v>
      </c>
      <c r="X2945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945" s="4">
        <f>IF(bot_orders[[#This Row],[side]]="buy", bot_orders[[#This Row],[accFillSz]] + bot_orders[[#This Row],[fee]], -bot_orders[[#This Row],[accFillSz]])</f>
        <v>4.0557528000000005</v>
      </c>
      <c r="Z2945" s="4">
        <f>IF(bot_orders[[#This Row],[side]]="sell",bot_orders[[#This Row],[accFillSz]]*bot_orders[[#This Row],[avgPx]]+bot_orders[[#This Row],[fee]], 0)</f>
        <v>0</v>
      </c>
      <c r="AA2945" s="4">
        <f>IF(bot_orders[[#This Row],[side]]="sell",-bot_orders[[#This Row],[accFillSz]],bot_orders[[#This Row],[accFillSz]]+bot_orders[[#This Row],[fee]])</f>
        <v>4.0557528000000005</v>
      </c>
      <c r="AB2945">
        <v>0</v>
      </c>
      <c r="AC2945" t="s">
        <v>38</v>
      </c>
      <c r="AD2945">
        <v>0</v>
      </c>
      <c r="AE2945" t="s">
        <v>40</v>
      </c>
      <c r="AF2945" t="s">
        <v>41</v>
      </c>
      <c r="AG2945" t="s">
        <v>42</v>
      </c>
      <c r="AH2945" t="s">
        <v>28</v>
      </c>
      <c r="AI2945">
        <v>4.0557527999999996</v>
      </c>
      <c r="AJ2945">
        <v>-2.4946614</v>
      </c>
    </row>
    <row r="2946" spans="1:36" x14ac:dyDescent="0.3">
      <c r="A2946">
        <v>2907</v>
      </c>
      <c r="B2946" t="s">
        <v>305</v>
      </c>
      <c r="C2946" t="s">
        <v>28</v>
      </c>
      <c r="D2946" t="s">
        <v>29</v>
      </c>
      <c r="E2946" t="s">
        <v>30</v>
      </c>
      <c r="F2946" t="s">
        <v>31</v>
      </c>
      <c r="G2946" t="s">
        <v>232</v>
      </c>
      <c r="H2946" t="s">
        <v>9138</v>
      </c>
      <c r="I2946" s="4" t="s">
        <v>9139</v>
      </c>
      <c r="J2946" s="1">
        <f>((((bot_orders[[#This Row],[cTime]]/ 1000)+3*3600) / 86400) + DATE(1970,1,1))</f>
        <v>45770.807834409716</v>
      </c>
      <c r="K2946" s="4" t="s">
        <v>9140</v>
      </c>
      <c r="L2946" s="1">
        <f>((((bot_orders[[#This Row],[uTime]]/ 1000)+3*3600) / 86400) + DATE(1970,1,1))</f>
        <v>45770.812365358797</v>
      </c>
      <c r="M2946" t="s">
        <v>34</v>
      </c>
      <c r="N2946" t="s">
        <v>28</v>
      </c>
      <c r="O2946" t="s">
        <v>35</v>
      </c>
      <c r="P2946">
        <v>4.0549999999999997</v>
      </c>
      <c r="Q2946" t="s">
        <v>36</v>
      </c>
      <c r="R2946" t="s">
        <v>37</v>
      </c>
      <c r="S2946">
        <v>0.61960000000000004</v>
      </c>
      <c r="T2946">
        <v>0.61960000000000004</v>
      </c>
      <c r="U2946">
        <v>4.0549999999999997</v>
      </c>
      <c r="V2946">
        <v>-2.0099824000000001E-3</v>
      </c>
      <c r="W2946" t="s">
        <v>38</v>
      </c>
      <c r="X2946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946" s="4">
        <f>IF(bot_orders[[#This Row],[side]]="buy", bot_orders[[#This Row],[accFillSz]] + bot_orders[[#This Row],[fee]], -bot_orders[[#This Row],[accFillSz]])</f>
        <v>-4.0549999999999997</v>
      </c>
      <c r="Z2946" s="4">
        <f>IF(bot_orders[[#This Row],[side]]="sell",bot_orders[[#This Row],[accFillSz]]*bot_orders[[#This Row],[avgPx]]+bot_orders[[#This Row],[fee]], 0)</f>
        <v>2.5104680175999996</v>
      </c>
      <c r="AA2946" s="4">
        <f>IF(bot_orders[[#This Row],[side]]="sell",-bot_orders[[#This Row],[accFillSz]],bot_orders[[#This Row],[accFillSz]]+bot_orders[[#This Row],[fee]])</f>
        <v>-4.0549999999999997</v>
      </c>
      <c r="AB2946">
        <v>0</v>
      </c>
      <c r="AC2946" t="s">
        <v>39</v>
      </c>
      <c r="AD2946">
        <v>0</v>
      </c>
      <c r="AE2946" t="s">
        <v>40</v>
      </c>
      <c r="AF2946" t="s">
        <v>41</v>
      </c>
      <c r="AG2946" t="s">
        <v>42</v>
      </c>
      <c r="AH2946" t="s">
        <v>28</v>
      </c>
      <c r="AI2946">
        <v>-4.0549999999999997</v>
      </c>
      <c r="AJ2946">
        <v>2.5104680199999998</v>
      </c>
    </row>
    <row r="2947" spans="1:36" x14ac:dyDescent="0.3">
      <c r="A2947">
        <v>2908</v>
      </c>
      <c r="B2947" t="s">
        <v>305</v>
      </c>
      <c r="C2947" t="s">
        <v>28</v>
      </c>
      <c r="D2947" t="s">
        <v>29</v>
      </c>
      <c r="E2947" t="s">
        <v>30</v>
      </c>
      <c r="F2947" t="s">
        <v>31</v>
      </c>
      <c r="G2947" t="s">
        <v>221</v>
      </c>
      <c r="H2947" t="s">
        <v>9141</v>
      </c>
      <c r="I2947" s="4" t="s">
        <v>9142</v>
      </c>
      <c r="J2947" s="1">
        <f>((((bot_orders[[#This Row],[cTime]]/ 1000)+3*3600) / 86400) + DATE(1970,1,1))</f>
        <v>45770.812365381949</v>
      </c>
      <c r="K2947" s="4" t="s">
        <v>9143</v>
      </c>
      <c r="L2947" s="1">
        <f>((((bot_orders[[#This Row],[uTime]]/ 1000)+3*3600) / 86400) + DATE(1970,1,1))</f>
        <v>45770.935598078708</v>
      </c>
      <c r="M2947" t="s">
        <v>34</v>
      </c>
      <c r="N2947" t="s">
        <v>28</v>
      </c>
      <c r="O2947" t="s">
        <v>35</v>
      </c>
      <c r="P2947">
        <v>4.0590000000000002</v>
      </c>
      <c r="Q2947" t="s">
        <v>36</v>
      </c>
      <c r="R2947" t="s">
        <v>55</v>
      </c>
      <c r="S2947">
        <v>0.61460000000000004</v>
      </c>
      <c r="T2947">
        <v>0.61460000000000004</v>
      </c>
      <c r="U2947">
        <v>4.0590000000000002</v>
      </c>
      <c r="V2947">
        <v>-3.2472E-3</v>
      </c>
      <c r="W2947" t="s">
        <v>39</v>
      </c>
      <c r="X2947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947" s="4">
        <f>IF(bot_orders[[#This Row],[side]]="buy", bot_orders[[#This Row],[accFillSz]] + bot_orders[[#This Row],[fee]], -bot_orders[[#This Row],[accFillSz]])</f>
        <v>4.0557528000000005</v>
      </c>
      <c r="Z2947" s="4">
        <f>IF(bot_orders[[#This Row],[side]]="sell",bot_orders[[#This Row],[accFillSz]]*bot_orders[[#This Row],[avgPx]]+bot_orders[[#This Row],[fee]], 0)</f>
        <v>0</v>
      </c>
      <c r="AA2947" s="4">
        <f>IF(bot_orders[[#This Row],[side]]="sell",-bot_orders[[#This Row],[accFillSz]],bot_orders[[#This Row],[accFillSz]]+bot_orders[[#This Row],[fee]])</f>
        <v>4.0557528000000005</v>
      </c>
      <c r="AB2947">
        <v>0</v>
      </c>
      <c r="AC2947" t="s">
        <v>38</v>
      </c>
      <c r="AD2947">
        <v>0</v>
      </c>
      <c r="AE2947" t="s">
        <v>40</v>
      </c>
      <c r="AF2947" t="s">
        <v>41</v>
      </c>
      <c r="AG2947" t="s">
        <v>42</v>
      </c>
      <c r="AH2947" t="s">
        <v>28</v>
      </c>
      <c r="AI2947">
        <v>4.0557527999999996</v>
      </c>
      <c r="AJ2947">
        <v>-2.4946614</v>
      </c>
    </row>
    <row r="2948" spans="1:36" x14ac:dyDescent="0.3">
      <c r="A2948">
        <v>2912</v>
      </c>
      <c r="B2948" t="s">
        <v>305</v>
      </c>
      <c r="C2948" t="s">
        <v>28</v>
      </c>
      <c r="D2948" t="s">
        <v>29</v>
      </c>
      <c r="E2948" t="s">
        <v>30</v>
      </c>
      <c r="F2948" t="s">
        <v>31</v>
      </c>
      <c r="G2948" t="s">
        <v>230</v>
      </c>
      <c r="H2948" t="s">
        <v>9153</v>
      </c>
      <c r="I2948" s="4" t="s">
        <v>9154</v>
      </c>
      <c r="J2948" s="1">
        <f>((((bot_orders[[#This Row],[cTime]]/ 1000)+3*3600) / 86400) + DATE(1970,1,1))</f>
        <v>45770.835528506941</v>
      </c>
      <c r="K2948" s="4" t="s">
        <v>9155</v>
      </c>
      <c r="L2948" s="1">
        <f>((((bot_orders[[#This Row],[uTime]]/ 1000)+3*3600) / 86400) + DATE(1970,1,1))</f>
        <v>45770.862014456019</v>
      </c>
      <c r="M2948" t="s">
        <v>34</v>
      </c>
      <c r="N2948" t="s">
        <v>28</v>
      </c>
      <c r="O2948" t="s">
        <v>35</v>
      </c>
      <c r="P2948">
        <v>4.0590000000000002</v>
      </c>
      <c r="Q2948" t="s">
        <v>36</v>
      </c>
      <c r="R2948" t="s">
        <v>55</v>
      </c>
      <c r="S2948">
        <v>0.61960000000000004</v>
      </c>
      <c r="T2948">
        <v>0.61960000000000004</v>
      </c>
      <c r="U2948">
        <v>4.0590000000000002</v>
      </c>
      <c r="V2948">
        <v>-3.2472E-3</v>
      </c>
      <c r="W2948" t="s">
        <v>39</v>
      </c>
      <c r="X2948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948" s="4">
        <f>IF(bot_orders[[#This Row],[side]]="buy", bot_orders[[#This Row],[accFillSz]] + bot_orders[[#This Row],[fee]], -bot_orders[[#This Row],[accFillSz]])</f>
        <v>4.0557528000000005</v>
      </c>
      <c r="Z2948" s="4">
        <f>IF(bot_orders[[#This Row],[side]]="sell",bot_orders[[#This Row],[accFillSz]]*bot_orders[[#This Row],[avgPx]]+bot_orders[[#This Row],[fee]], 0)</f>
        <v>0</v>
      </c>
      <c r="AA2948" s="4">
        <f>IF(bot_orders[[#This Row],[side]]="sell",-bot_orders[[#This Row],[accFillSz]],bot_orders[[#This Row],[accFillSz]]+bot_orders[[#This Row],[fee]])</f>
        <v>4.0557528000000005</v>
      </c>
      <c r="AB2948">
        <v>0</v>
      </c>
      <c r="AC2948" t="s">
        <v>38</v>
      </c>
      <c r="AD2948">
        <v>0</v>
      </c>
      <c r="AE2948" t="s">
        <v>40</v>
      </c>
      <c r="AF2948" t="s">
        <v>41</v>
      </c>
      <c r="AG2948" t="s">
        <v>42</v>
      </c>
      <c r="AH2948" t="s">
        <v>28</v>
      </c>
      <c r="AI2948">
        <v>4.0557527999999996</v>
      </c>
      <c r="AJ2948">
        <v>-2.5149564</v>
      </c>
    </row>
    <row r="2949" spans="1:36" x14ac:dyDescent="0.3">
      <c r="A2949">
        <v>2916</v>
      </c>
      <c r="B2949" t="s">
        <v>305</v>
      </c>
      <c r="C2949" t="s">
        <v>28</v>
      </c>
      <c r="D2949" t="s">
        <v>29</v>
      </c>
      <c r="E2949" t="s">
        <v>30</v>
      </c>
      <c r="F2949" t="s">
        <v>31</v>
      </c>
      <c r="G2949" t="s">
        <v>235</v>
      </c>
      <c r="H2949" t="s">
        <v>9165</v>
      </c>
      <c r="I2949" s="4" t="s">
        <v>9163</v>
      </c>
      <c r="J2949" s="1">
        <f>((((bot_orders[[#This Row],[cTime]]/ 1000)+3*3600) / 86400) + DATE(1970,1,1))</f>
        <v>45770.862014467595</v>
      </c>
      <c r="K2949" s="4" t="s">
        <v>9166</v>
      </c>
      <c r="L2949" s="1">
        <f>((((bot_orders[[#This Row],[uTime]]/ 1000)+3*3600) / 86400) + DATE(1970,1,1))</f>
        <v>45770.875943576393</v>
      </c>
      <c r="M2949" t="s">
        <v>34</v>
      </c>
      <c r="N2949" t="s">
        <v>28</v>
      </c>
      <c r="O2949" t="s">
        <v>35</v>
      </c>
      <c r="P2949">
        <v>4.0549999999999997</v>
      </c>
      <c r="Q2949" t="s">
        <v>36</v>
      </c>
      <c r="R2949" t="s">
        <v>37</v>
      </c>
      <c r="S2949">
        <v>0.62460000000000004</v>
      </c>
      <c r="T2949">
        <v>0.62460000000000004</v>
      </c>
      <c r="U2949">
        <v>4.0549999999999997</v>
      </c>
      <c r="V2949">
        <v>-2.0262024000000001E-3</v>
      </c>
      <c r="W2949" t="s">
        <v>38</v>
      </c>
      <c r="X2949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949" s="4">
        <f>IF(bot_orders[[#This Row],[side]]="buy", bot_orders[[#This Row],[accFillSz]] + bot_orders[[#This Row],[fee]], -bot_orders[[#This Row],[accFillSz]])</f>
        <v>-4.0549999999999997</v>
      </c>
      <c r="Z2949" s="4">
        <f>IF(bot_orders[[#This Row],[side]]="sell",bot_orders[[#This Row],[accFillSz]]*bot_orders[[#This Row],[avgPx]]+bot_orders[[#This Row],[fee]], 0)</f>
        <v>2.5307267975999999</v>
      </c>
      <c r="AA2949" s="4">
        <f>IF(bot_orders[[#This Row],[side]]="sell",-bot_orders[[#This Row],[accFillSz]],bot_orders[[#This Row],[accFillSz]]+bot_orders[[#This Row],[fee]])</f>
        <v>-4.0549999999999997</v>
      </c>
      <c r="AB2949">
        <v>0</v>
      </c>
      <c r="AC2949" t="s">
        <v>39</v>
      </c>
      <c r="AD2949">
        <v>0</v>
      </c>
      <c r="AE2949" t="s">
        <v>40</v>
      </c>
      <c r="AF2949" t="s">
        <v>41</v>
      </c>
      <c r="AG2949" t="s">
        <v>42</v>
      </c>
      <c r="AH2949" t="s">
        <v>28</v>
      </c>
      <c r="AI2949">
        <v>-4.0549999999999997</v>
      </c>
      <c r="AJ2949">
        <v>2.5307268000000001</v>
      </c>
    </row>
    <row r="2950" spans="1:36" x14ac:dyDescent="0.3">
      <c r="A2950">
        <v>2918</v>
      </c>
      <c r="B2950" t="s">
        <v>305</v>
      </c>
      <c r="C2950" t="s">
        <v>28</v>
      </c>
      <c r="D2950" t="s">
        <v>29</v>
      </c>
      <c r="E2950" t="s">
        <v>30</v>
      </c>
      <c r="F2950" t="s">
        <v>31</v>
      </c>
      <c r="G2950" t="s">
        <v>235</v>
      </c>
      <c r="H2950" t="s">
        <v>9170</v>
      </c>
      <c r="I2950" s="4" t="s">
        <v>9171</v>
      </c>
      <c r="J2950" s="1">
        <f>((((bot_orders[[#This Row],[cTime]]/ 1000)+3*3600) / 86400) + DATE(1970,1,1))</f>
        <v>45770.875943587962</v>
      </c>
      <c r="K2950" s="4" t="s">
        <v>9172</v>
      </c>
      <c r="L2950" s="1">
        <f>((((bot_orders[[#This Row],[uTime]]/ 1000)+3*3600) / 86400) + DATE(1970,1,1))</f>
        <v>45770.926744733792</v>
      </c>
      <c r="M2950" t="s">
        <v>34</v>
      </c>
      <c r="N2950" t="s">
        <v>28</v>
      </c>
      <c r="O2950" t="s">
        <v>35</v>
      </c>
      <c r="P2950">
        <v>4.0590000000000002</v>
      </c>
      <c r="Q2950" t="s">
        <v>36</v>
      </c>
      <c r="R2950" t="s">
        <v>55</v>
      </c>
      <c r="S2950">
        <v>0.61960000000000004</v>
      </c>
      <c r="T2950">
        <v>0.61960000000000004</v>
      </c>
      <c r="U2950">
        <v>4.0590000000000002</v>
      </c>
      <c r="V2950">
        <v>-3.2472E-3</v>
      </c>
      <c r="W2950" t="s">
        <v>39</v>
      </c>
      <c r="X2950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950" s="4">
        <f>IF(bot_orders[[#This Row],[side]]="buy", bot_orders[[#This Row],[accFillSz]] + bot_orders[[#This Row],[fee]], -bot_orders[[#This Row],[accFillSz]])</f>
        <v>4.0557528000000005</v>
      </c>
      <c r="Z2950" s="4">
        <f>IF(bot_orders[[#This Row],[side]]="sell",bot_orders[[#This Row],[accFillSz]]*bot_orders[[#This Row],[avgPx]]+bot_orders[[#This Row],[fee]], 0)</f>
        <v>0</v>
      </c>
      <c r="AA2950" s="4">
        <f>IF(bot_orders[[#This Row],[side]]="sell",-bot_orders[[#This Row],[accFillSz]],bot_orders[[#This Row],[accFillSz]]+bot_orders[[#This Row],[fee]])</f>
        <v>4.0557528000000005</v>
      </c>
      <c r="AB2950">
        <v>0</v>
      </c>
      <c r="AC2950" t="s">
        <v>38</v>
      </c>
      <c r="AD2950">
        <v>0</v>
      </c>
      <c r="AE2950" t="s">
        <v>40</v>
      </c>
      <c r="AF2950" t="s">
        <v>41</v>
      </c>
      <c r="AG2950" t="s">
        <v>42</v>
      </c>
      <c r="AH2950" t="s">
        <v>28</v>
      </c>
      <c r="AI2950">
        <v>4.0557527999999996</v>
      </c>
      <c r="AJ2950">
        <v>-2.5149564</v>
      </c>
    </row>
    <row r="2951" spans="1:36" x14ac:dyDescent="0.3">
      <c r="A2951">
        <v>2921</v>
      </c>
      <c r="B2951" t="s">
        <v>305</v>
      </c>
      <c r="C2951" t="s">
        <v>28</v>
      </c>
      <c r="D2951" t="s">
        <v>29</v>
      </c>
      <c r="E2951" t="s">
        <v>30</v>
      </c>
      <c r="F2951" t="s">
        <v>31</v>
      </c>
      <c r="G2951" t="s">
        <v>240</v>
      </c>
      <c r="H2951" t="s">
        <v>9179</v>
      </c>
      <c r="I2951" s="4" t="s">
        <v>9180</v>
      </c>
      <c r="J2951" s="1">
        <f>((((bot_orders[[#This Row],[cTime]]/ 1000)+3*3600) / 86400) + DATE(1970,1,1))</f>
        <v>45770.888426678241</v>
      </c>
      <c r="K2951" s="4" t="s">
        <v>9181</v>
      </c>
      <c r="L2951" s="1">
        <f>((((bot_orders[[#This Row],[uTime]]/ 1000)+3*3600) / 86400) + DATE(1970,1,1))</f>
        <v>45770.896153217589</v>
      </c>
      <c r="M2951" t="s">
        <v>34</v>
      </c>
      <c r="N2951" t="s">
        <v>28</v>
      </c>
      <c r="O2951" t="s">
        <v>35</v>
      </c>
      <c r="P2951">
        <v>4.0590000000000002</v>
      </c>
      <c r="Q2951" t="s">
        <v>36</v>
      </c>
      <c r="R2951" t="s">
        <v>55</v>
      </c>
      <c r="S2951">
        <v>0.62460000000000004</v>
      </c>
      <c r="T2951">
        <v>0.62460000000000004</v>
      </c>
      <c r="U2951">
        <v>4.0590000000000002</v>
      </c>
      <c r="V2951">
        <v>-3.2472E-3</v>
      </c>
      <c r="W2951" t="s">
        <v>39</v>
      </c>
      <c r="X2951" s="4">
        <f>IF(bot_orders[[#This Row],[side]]="sell", bot_orders[[#This Row],[accFillSz]]*bot_orders[[#This Row],[avgPx]] + bot_orders[[#This Row],[fee]], -bot_orders[[#This Row],[accFillSz]]*bot_orders[[#This Row],[avgPx]])</f>
        <v>-2.5352514000000004</v>
      </c>
      <c r="Y2951" s="4">
        <f>IF(bot_orders[[#This Row],[side]]="buy", bot_orders[[#This Row],[accFillSz]] + bot_orders[[#This Row],[fee]], -bot_orders[[#This Row],[accFillSz]])</f>
        <v>4.0557528000000005</v>
      </c>
      <c r="Z2951" s="4">
        <f>IF(bot_orders[[#This Row],[side]]="sell",bot_orders[[#This Row],[accFillSz]]*bot_orders[[#This Row],[avgPx]]+bot_orders[[#This Row],[fee]], 0)</f>
        <v>0</v>
      </c>
      <c r="AA2951" s="4">
        <f>IF(bot_orders[[#This Row],[side]]="sell",-bot_orders[[#This Row],[accFillSz]],bot_orders[[#This Row],[accFillSz]]+bot_orders[[#This Row],[fee]])</f>
        <v>4.0557528000000005</v>
      </c>
      <c r="AB2951">
        <v>0</v>
      </c>
      <c r="AC2951" t="s">
        <v>38</v>
      </c>
      <c r="AD2951">
        <v>0</v>
      </c>
      <c r="AE2951" t="s">
        <v>40</v>
      </c>
      <c r="AF2951" t="s">
        <v>41</v>
      </c>
      <c r="AG2951" t="s">
        <v>42</v>
      </c>
      <c r="AH2951" t="s">
        <v>28</v>
      </c>
      <c r="AI2951">
        <v>4.0557527999999996</v>
      </c>
      <c r="AJ2951">
        <v>-2.5352513999999999</v>
      </c>
    </row>
    <row r="2952" spans="1:36" x14ac:dyDescent="0.3">
      <c r="A2952">
        <v>2923</v>
      </c>
      <c r="B2952" t="s">
        <v>305</v>
      </c>
      <c r="C2952" t="s">
        <v>28</v>
      </c>
      <c r="D2952" t="s">
        <v>29</v>
      </c>
      <c r="E2952" t="s">
        <v>30</v>
      </c>
      <c r="F2952" t="s">
        <v>31</v>
      </c>
      <c r="G2952" t="s">
        <v>217</v>
      </c>
      <c r="H2952" t="s">
        <v>9185</v>
      </c>
      <c r="I2952" s="4" t="s">
        <v>9186</v>
      </c>
      <c r="J2952" s="1">
        <f>((((bot_orders[[#This Row],[cTime]]/ 1000)+3*3600) / 86400) + DATE(1970,1,1))</f>
        <v>45770.896153229165</v>
      </c>
      <c r="K2952" s="4" t="s">
        <v>9187</v>
      </c>
      <c r="L2952" s="1">
        <f>((((bot_orders[[#This Row],[uTime]]/ 1000)+3*3600) / 86400) + DATE(1970,1,1))</f>
        <v>45771.160357581015</v>
      </c>
      <c r="M2952" t="s">
        <v>34</v>
      </c>
      <c r="N2952" t="s">
        <v>28</v>
      </c>
      <c r="O2952" t="s">
        <v>35</v>
      </c>
      <c r="P2952">
        <v>4.0549999999999997</v>
      </c>
      <c r="Q2952" t="s">
        <v>36</v>
      </c>
      <c r="R2952" t="s">
        <v>37</v>
      </c>
      <c r="S2952">
        <v>0.62970000000000004</v>
      </c>
      <c r="T2952">
        <v>0.62970000000000004</v>
      </c>
      <c r="U2952">
        <v>4.0549999999999997</v>
      </c>
      <c r="V2952">
        <v>-2.0427468000000001E-3</v>
      </c>
      <c r="W2952" t="s">
        <v>38</v>
      </c>
      <c r="X2952" s="4">
        <f>IF(bot_orders[[#This Row],[side]]="sell", bot_orders[[#This Row],[accFillSz]]*bot_orders[[#This Row],[avgPx]] + bot_orders[[#This Row],[fee]], -bot_orders[[#This Row],[accFillSz]]*bot_orders[[#This Row],[avgPx]])</f>
        <v>2.5513907532000002</v>
      </c>
      <c r="Y2952" s="4">
        <f>IF(bot_orders[[#This Row],[side]]="buy", bot_orders[[#This Row],[accFillSz]] + bot_orders[[#This Row],[fee]], -bot_orders[[#This Row],[accFillSz]])</f>
        <v>-4.0549999999999997</v>
      </c>
      <c r="Z2952" s="4">
        <f>IF(bot_orders[[#This Row],[side]]="sell",bot_orders[[#This Row],[accFillSz]]*bot_orders[[#This Row],[avgPx]]+bot_orders[[#This Row],[fee]], 0)</f>
        <v>2.5513907532000002</v>
      </c>
      <c r="AA2952" s="4">
        <f>IF(bot_orders[[#This Row],[side]]="sell",-bot_orders[[#This Row],[accFillSz]],bot_orders[[#This Row],[accFillSz]]+bot_orders[[#This Row],[fee]])</f>
        <v>-4.0549999999999997</v>
      </c>
      <c r="AB2952">
        <v>0</v>
      </c>
      <c r="AC2952" t="s">
        <v>39</v>
      </c>
      <c r="AD2952">
        <v>0</v>
      </c>
      <c r="AE2952" t="s">
        <v>40</v>
      </c>
      <c r="AF2952" t="s">
        <v>41</v>
      </c>
      <c r="AG2952" t="s">
        <v>42</v>
      </c>
      <c r="AH2952" t="s">
        <v>28</v>
      </c>
      <c r="AI2952">
        <v>-4.0549999999999997</v>
      </c>
      <c r="AJ2952">
        <v>2.5513907499999999</v>
      </c>
    </row>
    <row r="2953" spans="1:36" x14ac:dyDescent="0.3">
      <c r="A2953">
        <v>2940</v>
      </c>
      <c r="B2953" t="s">
        <v>305</v>
      </c>
      <c r="C2953" t="s">
        <v>28</v>
      </c>
      <c r="D2953" t="s">
        <v>29</v>
      </c>
      <c r="E2953" t="s">
        <v>30</v>
      </c>
      <c r="F2953" t="s">
        <v>31</v>
      </c>
      <c r="G2953" t="s">
        <v>243</v>
      </c>
      <c r="H2953" t="s">
        <v>9237</v>
      </c>
      <c r="I2953" s="4" t="s">
        <v>9238</v>
      </c>
      <c r="J2953" s="1">
        <f>((((bot_orders[[#This Row],[cTime]]/ 1000)+3*3600) / 86400) + DATE(1970,1,1))</f>
        <v>45770.926744756944</v>
      </c>
      <c r="K2953" s="4" t="s">
        <v>9239</v>
      </c>
      <c r="L2953" s="1">
        <f>((((bot_orders[[#This Row],[uTime]]/ 1000)+3*3600) / 86400) + DATE(1970,1,1))</f>
        <v>45770.976744467596</v>
      </c>
      <c r="M2953" t="s">
        <v>34</v>
      </c>
      <c r="N2953" t="s">
        <v>28</v>
      </c>
      <c r="O2953" t="s">
        <v>35</v>
      </c>
      <c r="P2953">
        <v>4.0549999999999997</v>
      </c>
      <c r="Q2953" t="s">
        <v>36</v>
      </c>
      <c r="R2953" t="s">
        <v>37</v>
      </c>
      <c r="S2953">
        <v>0.62460000000000004</v>
      </c>
      <c r="T2953">
        <v>0.62460000000000004</v>
      </c>
      <c r="U2953">
        <v>4.0549999999999997</v>
      </c>
      <c r="V2953">
        <v>-2.0262024000000001E-3</v>
      </c>
      <c r="W2953" t="s">
        <v>38</v>
      </c>
      <c r="X2953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953" s="4">
        <f>IF(bot_orders[[#This Row],[side]]="buy", bot_orders[[#This Row],[accFillSz]] + bot_orders[[#This Row],[fee]], -bot_orders[[#This Row],[accFillSz]])</f>
        <v>-4.0549999999999997</v>
      </c>
      <c r="Z2953" s="4">
        <f>IF(bot_orders[[#This Row],[side]]="sell",bot_orders[[#This Row],[accFillSz]]*bot_orders[[#This Row],[avgPx]]+bot_orders[[#This Row],[fee]], 0)</f>
        <v>2.5307267975999999</v>
      </c>
      <c r="AA2953" s="4">
        <f>IF(bot_orders[[#This Row],[side]]="sell",-bot_orders[[#This Row],[accFillSz]],bot_orders[[#This Row],[accFillSz]]+bot_orders[[#This Row],[fee]])</f>
        <v>-4.0549999999999997</v>
      </c>
      <c r="AB2953">
        <v>0</v>
      </c>
      <c r="AC2953" t="s">
        <v>39</v>
      </c>
      <c r="AD2953">
        <v>0</v>
      </c>
      <c r="AE2953" t="s">
        <v>40</v>
      </c>
      <c r="AF2953" t="s">
        <v>41</v>
      </c>
      <c r="AG2953" t="s">
        <v>42</v>
      </c>
      <c r="AH2953" t="s">
        <v>28</v>
      </c>
      <c r="AI2953">
        <v>-4.0549999999999997</v>
      </c>
      <c r="AJ2953">
        <v>2.5307268000000001</v>
      </c>
    </row>
    <row r="2954" spans="1:36" x14ac:dyDescent="0.3">
      <c r="A2954">
        <v>2941</v>
      </c>
      <c r="B2954" t="s">
        <v>305</v>
      </c>
      <c r="C2954" t="s">
        <v>28</v>
      </c>
      <c r="D2954" t="s">
        <v>29</v>
      </c>
      <c r="E2954" t="s">
        <v>30</v>
      </c>
      <c r="F2954" t="s">
        <v>31</v>
      </c>
      <c r="G2954" t="s">
        <v>221</v>
      </c>
      <c r="H2954" t="s">
        <v>9240</v>
      </c>
      <c r="I2954" s="4" t="s">
        <v>9241</v>
      </c>
      <c r="J2954" s="1">
        <f>((((bot_orders[[#This Row],[cTime]]/ 1000)+3*3600) / 86400) + DATE(1970,1,1))</f>
        <v>45770.935598101853</v>
      </c>
      <c r="K2954" s="4" t="s">
        <v>9242</v>
      </c>
      <c r="L2954" s="1">
        <f>((((bot_orders[[#This Row],[uTime]]/ 1000)+3*3600) / 86400) + DATE(1970,1,1))</f>
        <v>45770.946256261574</v>
      </c>
      <c r="M2954" t="s">
        <v>34</v>
      </c>
      <c r="N2954" t="s">
        <v>28</v>
      </c>
      <c r="O2954" t="s">
        <v>35</v>
      </c>
      <c r="P2954">
        <v>4.0549999999999997</v>
      </c>
      <c r="Q2954" t="s">
        <v>36</v>
      </c>
      <c r="R2954" t="s">
        <v>37</v>
      </c>
      <c r="S2954">
        <v>0.61960000000000004</v>
      </c>
      <c r="T2954">
        <v>0.61960000000000004</v>
      </c>
      <c r="U2954">
        <v>4.0549999999999997</v>
      </c>
      <c r="V2954">
        <v>-2.0099824000000001E-3</v>
      </c>
      <c r="W2954" t="s">
        <v>38</v>
      </c>
      <c r="X2954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954" s="4">
        <f>IF(bot_orders[[#This Row],[side]]="buy", bot_orders[[#This Row],[accFillSz]] + bot_orders[[#This Row],[fee]], -bot_orders[[#This Row],[accFillSz]])</f>
        <v>-4.0549999999999997</v>
      </c>
      <c r="Z2954" s="4">
        <f>IF(bot_orders[[#This Row],[side]]="sell",bot_orders[[#This Row],[accFillSz]]*bot_orders[[#This Row],[avgPx]]+bot_orders[[#This Row],[fee]], 0)</f>
        <v>2.5104680175999996</v>
      </c>
      <c r="AA2954" s="4">
        <f>IF(bot_orders[[#This Row],[side]]="sell",-bot_orders[[#This Row],[accFillSz]],bot_orders[[#This Row],[accFillSz]]+bot_orders[[#This Row],[fee]])</f>
        <v>-4.0549999999999997</v>
      </c>
      <c r="AB2954">
        <v>0</v>
      </c>
      <c r="AC2954" t="s">
        <v>39</v>
      </c>
      <c r="AD2954">
        <v>0</v>
      </c>
      <c r="AE2954" t="s">
        <v>40</v>
      </c>
      <c r="AF2954" t="s">
        <v>41</v>
      </c>
      <c r="AG2954" t="s">
        <v>42</v>
      </c>
      <c r="AH2954" t="s">
        <v>28</v>
      </c>
      <c r="AI2954">
        <v>-4.0549999999999997</v>
      </c>
      <c r="AJ2954">
        <v>2.5104680199999998</v>
      </c>
    </row>
    <row r="2955" spans="1:36" x14ac:dyDescent="0.3">
      <c r="A2955">
        <v>2942</v>
      </c>
      <c r="B2955" t="s">
        <v>305</v>
      </c>
      <c r="C2955" t="s">
        <v>28</v>
      </c>
      <c r="D2955" t="s">
        <v>29</v>
      </c>
      <c r="E2955" t="s">
        <v>30</v>
      </c>
      <c r="F2955" t="s">
        <v>31</v>
      </c>
      <c r="G2955" t="s">
        <v>213</v>
      </c>
      <c r="H2955" t="s">
        <v>9243</v>
      </c>
      <c r="I2955" s="4" t="s">
        <v>9244</v>
      </c>
      <c r="J2955" s="1">
        <f>((((bot_orders[[#This Row],[cTime]]/ 1000)+3*3600) / 86400) + DATE(1970,1,1))</f>
        <v>45770.946256284718</v>
      </c>
      <c r="K2955" s="4" t="s">
        <v>9245</v>
      </c>
      <c r="L2955" s="1">
        <f>((((bot_orders[[#This Row],[uTime]]/ 1000)+3*3600) / 86400) + DATE(1970,1,1))</f>
        <v>45771.272616111113</v>
      </c>
      <c r="M2955" t="s">
        <v>34</v>
      </c>
      <c r="N2955" t="s">
        <v>28</v>
      </c>
      <c r="O2955" t="s">
        <v>35</v>
      </c>
      <c r="P2955">
        <v>4.0590000000000002</v>
      </c>
      <c r="Q2955" t="s">
        <v>36</v>
      </c>
      <c r="R2955" t="s">
        <v>55</v>
      </c>
      <c r="S2955">
        <v>0.61460000000000004</v>
      </c>
      <c r="T2955">
        <v>0.61460000000000004</v>
      </c>
      <c r="U2955">
        <v>4.0590000000000002</v>
      </c>
      <c r="V2955">
        <v>-3.2472E-3</v>
      </c>
      <c r="W2955" t="s">
        <v>39</v>
      </c>
      <c r="X2955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955" s="4">
        <f>IF(bot_orders[[#This Row],[side]]="buy", bot_orders[[#This Row],[accFillSz]] + bot_orders[[#This Row],[fee]], -bot_orders[[#This Row],[accFillSz]])</f>
        <v>4.0557528000000005</v>
      </c>
      <c r="Z2955" s="4">
        <f>IF(bot_orders[[#This Row],[side]]="sell",bot_orders[[#This Row],[accFillSz]]*bot_orders[[#This Row],[avgPx]]+bot_orders[[#This Row],[fee]], 0)</f>
        <v>0</v>
      </c>
      <c r="AA2955" s="4">
        <f>IF(bot_orders[[#This Row],[side]]="sell",-bot_orders[[#This Row],[accFillSz]],bot_orders[[#This Row],[accFillSz]]+bot_orders[[#This Row],[fee]])</f>
        <v>4.0557528000000005</v>
      </c>
      <c r="AB2955">
        <v>0</v>
      </c>
      <c r="AC2955" t="s">
        <v>38</v>
      </c>
      <c r="AD2955">
        <v>0</v>
      </c>
      <c r="AE2955" t="s">
        <v>40</v>
      </c>
      <c r="AF2955" t="s">
        <v>41</v>
      </c>
      <c r="AG2955" t="s">
        <v>42</v>
      </c>
      <c r="AH2955" t="s">
        <v>28</v>
      </c>
      <c r="AI2955">
        <v>4.0557527999999996</v>
      </c>
      <c r="AJ2955">
        <v>-2.4946614</v>
      </c>
    </row>
    <row r="2956" spans="1:36" x14ac:dyDescent="0.3">
      <c r="A2956">
        <v>2963</v>
      </c>
      <c r="B2956" t="s">
        <v>305</v>
      </c>
      <c r="C2956" t="s">
        <v>28</v>
      </c>
      <c r="D2956" t="s">
        <v>29</v>
      </c>
      <c r="E2956" t="s">
        <v>30</v>
      </c>
      <c r="F2956" t="s">
        <v>31</v>
      </c>
      <c r="G2956" t="s">
        <v>243</v>
      </c>
      <c r="H2956" t="s">
        <v>9285</v>
      </c>
      <c r="I2956" s="4" t="s">
        <v>9286</v>
      </c>
      <c r="J2956" s="1">
        <f>((((bot_orders[[#This Row],[cTime]]/ 1000)+3*3600) / 86400) + DATE(1970,1,1))</f>
        <v>45770.976744490741</v>
      </c>
      <c r="K2956" s="4" t="s">
        <v>9287</v>
      </c>
      <c r="L2956" s="1">
        <f>((((bot_orders[[#This Row],[uTime]]/ 1000)+3*3600) / 86400) + DATE(1970,1,1))</f>
        <v>45771.000480092596</v>
      </c>
      <c r="M2956" t="s">
        <v>34</v>
      </c>
      <c r="N2956" t="s">
        <v>28</v>
      </c>
      <c r="O2956" t="s">
        <v>35</v>
      </c>
      <c r="P2956">
        <v>4.0590000000000002</v>
      </c>
      <c r="Q2956" t="s">
        <v>36</v>
      </c>
      <c r="R2956" t="s">
        <v>55</v>
      </c>
      <c r="S2956">
        <v>0.61960000000000004</v>
      </c>
      <c r="T2956">
        <v>0.61960000000000004</v>
      </c>
      <c r="U2956">
        <v>4.0590000000000002</v>
      </c>
      <c r="V2956">
        <v>-3.2472E-3</v>
      </c>
      <c r="W2956" t="s">
        <v>39</v>
      </c>
      <c r="X2956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956" s="4">
        <f>IF(bot_orders[[#This Row],[side]]="buy", bot_orders[[#This Row],[accFillSz]] + bot_orders[[#This Row],[fee]], -bot_orders[[#This Row],[accFillSz]])</f>
        <v>4.0557528000000005</v>
      </c>
      <c r="Z2956" s="4">
        <f>IF(bot_orders[[#This Row],[side]]="sell",bot_orders[[#This Row],[accFillSz]]*bot_orders[[#This Row],[avgPx]]+bot_orders[[#This Row],[fee]], 0)</f>
        <v>0</v>
      </c>
      <c r="AA2956" s="4">
        <f>IF(bot_orders[[#This Row],[side]]="sell",-bot_orders[[#This Row],[accFillSz]],bot_orders[[#This Row],[accFillSz]]+bot_orders[[#This Row],[fee]])</f>
        <v>4.0557528000000005</v>
      </c>
      <c r="AB2956">
        <v>0</v>
      </c>
      <c r="AC2956" t="s">
        <v>38</v>
      </c>
      <c r="AD2956">
        <v>0</v>
      </c>
      <c r="AE2956" t="s">
        <v>40</v>
      </c>
      <c r="AF2956" t="s">
        <v>41</v>
      </c>
      <c r="AG2956" t="s">
        <v>42</v>
      </c>
      <c r="AH2956" t="s">
        <v>28</v>
      </c>
      <c r="AI2956">
        <v>4.0557527999999996</v>
      </c>
      <c r="AJ2956">
        <v>-2.5149564</v>
      </c>
    </row>
    <row r="2957" spans="1:36" x14ac:dyDescent="0.3">
      <c r="A2957">
        <v>2966</v>
      </c>
      <c r="B2957" t="s">
        <v>305</v>
      </c>
      <c r="C2957" t="s">
        <v>28</v>
      </c>
      <c r="D2957" t="s">
        <v>29</v>
      </c>
      <c r="E2957" t="s">
        <v>30</v>
      </c>
      <c r="F2957" t="s">
        <v>31</v>
      </c>
      <c r="G2957" t="s">
        <v>219</v>
      </c>
      <c r="H2957" t="s">
        <v>9295</v>
      </c>
      <c r="I2957" s="4" t="s">
        <v>9296</v>
      </c>
      <c r="J2957" s="1">
        <f>((((bot_orders[[#This Row],[cTime]]/ 1000)+3*3600) / 86400) + DATE(1970,1,1))</f>
        <v>45771.000480104165</v>
      </c>
      <c r="K2957" s="4" t="s">
        <v>9297</v>
      </c>
      <c r="L2957" s="1">
        <f>((((bot_orders[[#This Row],[uTime]]/ 1000)+3*3600) / 86400) + DATE(1970,1,1))</f>
        <v>45771.083277685189</v>
      </c>
      <c r="M2957" t="s">
        <v>34</v>
      </c>
      <c r="N2957" t="s">
        <v>28</v>
      </c>
      <c r="O2957" t="s">
        <v>35</v>
      </c>
      <c r="P2957">
        <v>4.0549999999999997</v>
      </c>
      <c r="Q2957" t="s">
        <v>36</v>
      </c>
      <c r="R2957" t="s">
        <v>37</v>
      </c>
      <c r="S2957">
        <v>0.62460000000000004</v>
      </c>
      <c r="T2957">
        <v>0.62460000000000004</v>
      </c>
      <c r="U2957">
        <v>4.0549999999999997</v>
      </c>
      <c r="V2957">
        <v>-2.0262024000000001E-3</v>
      </c>
      <c r="W2957" t="s">
        <v>38</v>
      </c>
      <c r="X2957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957" s="4">
        <f>IF(bot_orders[[#This Row],[side]]="buy", bot_orders[[#This Row],[accFillSz]] + bot_orders[[#This Row],[fee]], -bot_orders[[#This Row],[accFillSz]])</f>
        <v>-4.0549999999999997</v>
      </c>
      <c r="Z2957" s="4">
        <f>IF(bot_orders[[#This Row],[side]]="sell",bot_orders[[#This Row],[accFillSz]]*bot_orders[[#This Row],[avgPx]]+bot_orders[[#This Row],[fee]], 0)</f>
        <v>2.5307267975999999</v>
      </c>
      <c r="AA2957" s="4">
        <f>IF(bot_orders[[#This Row],[side]]="sell",-bot_orders[[#This Row],[accFillSz]],bot_orders[[#This Row],[accFillSz]]+bot_orders[[#This Row],[fee]])</f>
        <v>-4.0549999999999997</v>
      </c>
      <c r="AB2957">
        <v>0</v>
      </c>
      <c r="AC2957" t="s">
        <v>39</v>
      </c>
      <c r="AD2957">
        <v>0</v>
      </c>
      <c r="AE2957" t="s">
        <v>40</v>
      </c>
      <c r="AF2957" t="s">
        <v>41</v>
      </c>
      <c r="AG2957" t="s">
        <v>42</v>
      </c>
      <c r="AH2957" t="s">
        <v>28</v>
      </c>
      <c r="AI2957">
        <v>-4.0549999999999997</v>
      </c>
      <c r="AJ2957">
        <v>2.5307268000000001</v>
      </c>
    </row>
    <row r="2958" spans="1:36" x14ac:dyDescent="0.3">
      <c r="A2958">
        <v>2971</v>
      </c>
      <c r="B2958" t="s">
        <v>305</v>
      </c>
      <c r="C2958" t="s">
        <v>28</v>
      </c>
      <c r="D2958" t="s">
        <v>29</v>
      </c>
      <c r="E2958" t="s">
        <v>30</v>
      </c>
      <c r="F2958" t="s">
        <v>31</v>
      </c>
      <c r="G2958" t="s">
        <v>219</v>
      </c>
      <c r="H2958" t="s">
        <v>9309</v>
      </c>
      <c r="I2958" s="4" t="s">
        <v>9310</v>
      </c>
      <c r="J2958" s="1">
        <f>((((bot_orders[[#This Row],[cTime]]/ 1000)+3*3600) / 86400) + DATE(1970,1,1))</f>
        <v>45771.083277708334</v>
      </c>
      <c r="K2958" s="4" t="s">
        <v>9311</v>
      </c>
      <c r="L2958" s="1">
        <f>((((bot_orders[[#This Row],[uTime]]/ 1000)+3*3600) / 86400) + DATE(1970,1,1))</f>
        <v>45771.249508981477</v>
      </c>
      <c r="M2958" t="s">
        <v>34</v>
      </c>
      <c r="N2958" t="s">
        <v>28</v>
      </c>
      <c r="O2958" t="s">
        <v>35</v>
      </c>
      <c r="P2958">
        <v>4.0590000000000002</v>
      </c>
      <c r="Q2958" t="s">
        <v>36</v>
      </c>
      <c r="R2958" t="s">
        <v>55</v>
      </c>
      <c r="S2958">
        <v>0.61960000000000004</v>
      </c>
      <c r="T2958">
        <v>0.61960000000000004</v>
      </c>
      <c r="U2958">
        <v>4.0590000000000002</v>
      </c>
      <c r="V2958">
        <v>-3.2472E-3</v>
      </c>
      <c r="W2958" t="s">
        <v>39</v>
      </c>
      <c r="X2958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958" s="4">
        <f>IF(bot_orders[[#This Row],[side]]="buy", bot_orders[[#This Row],[accFillSz]] + bot_orders[[#This Row],[fee]], -bot_orders[[#This Row],[accFillSz]])</f>
        <v>4.0557528000000005</v>
      </c>
      <c r="Z2958" s="4">
        <f>IF(bot_orders[[#This Row],[side]]="sell",bot_orders[[#This Row],[accFillSz]]*bot_orders[[#This Row],[avgPx]]+bot_orders[[#This Row],[fee]], 0)</f>
        <v>0</v>
      </c>
      <c r="AA2958" s="4">
        <f>IF(bot_orders[[#This Row],[side]]="sell",-bot_orders[[#This Row],[accFillSz]],bot_orders[[#This Row],[accFillSz]]+bot_orders[[#This Row],[fee]])</f>
        <v>4.0557528000000005</v>
      </c>
      <c r="AB2958">
        <v>0</v>
      </c>
      <c r="AC2958" t="s">
        <v>38</v>
      </c>
      <c r="AD2958">
        <v>0</v>
      </c>
      <c r="AE2958" t="s">
        <v>40</v>
      </c>
      <c r="AF2958" t="s">
        <v>41</v>
      </c>
      <c r="AG2958" t="s">
        <v>42</v>
      </c>
      <c r="AH2958" t="s">
        <v>28</v>
      </c>
      <c r="AI2958">
        <v>4.0557527999999996</v>
      </c>
      <c r="AJ2958">
        <v>-2.5149564</v>
      </c>
    </row>
    <row r="2959" spans="1:36" x14ac:dyDescent="0.3">
      <c r="A2959">
        <v>2974</v>
      </c>
      <c r="B2959" t="s">
        <v>305</v>
      </c>
      <c r="C2959" t="s">
        <v>28</v>
      </c>
      <c r="D2959" t="s">
        <v>29</v>
      </c>
      <c r="E2959" t="s">
        <v>30</v>
      </c>
      <c r="F2959" t="s">
        <v>31</v>
      </c>
      <c r="G2959" t="s">
        <v>217</v>
      </c>
      <c r="H2959" t="s">
        <v>9317</v>
      </c>
      <c r="I2959" s="4" t="s">
        <v>9318</v>
      </c>
      <c r="J2959" s="1">
        <f>((((bot_orders[[#This Row],[cTime]]/ 1000)+3*3600) / 86400) + DATE(1970,1,1))</f>
        <v>45771.160357604167</v>
      </c>
      <c r="K2959" s="4" t="s">
        <v>9319</v>
      </c>
      <c r="L2959" s="1">
        <f>((((bot_orders[[#This Row],[uTime]]/ 1000)+3*3600) / 86400) + DATE(1970,1,1))</f>
        <v>45771.176990138891</v>
      </c>
      <c r="M2959" t="s">
        <v>34</v>
      </c>
      <c r="N2959" t="s">
        <v>28</v>
      </c>
      <c r="O2959" t="s">
        <v>35</v>
      </c>
      <c r="P2959">
        <v>4.0590000000000002</v>
      </c>
      <c r="Q2959" t="s">
        <v>36</v>
      </c>
      <c r="R2959" t="s">
        <v>55</v>
      </c>
      <c r="S2959">
        <v>0.62460000000000004</v>
      </c>
      <c r="T2959">
        <v>0.62460000000000004</v>
      </c>
      <c r="U2959">
        <v>4.0590000000000002</v>
      </c>
      <c r="V2959">
        <v>-3.2472E-3</v>
      </c>
      <c r="W2959" t="s">
        <v>39</v>
      </c>
      <c r="X2959" s="4">
        <f>IF(bot_orders[[#This Row],[side]]="sell", bot_orders[[#This Row],[accFillSz]]*bot_orders[[#This Row],[avgPx]] + bot_orders[[#This Row],[fee]], -bot_orders[[#This Row],[accFillSz]]*bot_orders[[#This Row],[avgPx]])</f>
        <v>-2.5352514000000004</v>
      </c>
      <c r="Y2959" s="4">
        <f>IF(bot_orders[[#This Row],[side]]="buy", bot_orders[[#This Row],[accFillSz]] + bot_orders[[#This Row],[fee]], -bot_orders[[#This Row],[accFillSz]])</f>
        <v>4.0557528000000005</v>
      </c>
      <c r="Z2959" s="4">
        <f>IF(bot_orders[[#This Row],[side]]="sell",bot_orders[[#This Row],[accFillSz]]*bot_orders[[#This Row],[avgPx]]+bot_orders[[#This Row],[fee]], 0)</f>
        <v>0</v>
      </c>
      <c r="AA2959" s="4">
        <f>IF(bot_orders[[#This Row],[side]]="sell",-bot_orders[[#This Row],[accFillSz]],bot_orders[[#This Row],[accFillSz]]+bot_orders[[#This Row],[fee]])</f>
        <v>4.0557528000000005</v>
      </c>
      <c r="AB2959">
        <v>0</v>
      </c>
      <c r="AC2959" t="s">
        <v>38</v>
      </c>
      <c r="AD2959">
        <v>0</v>
      </c>
      <c r="AE2959" t="s">
        <v>40</v>
      </c>
      <c r="AF2959" t="s">
        <v>41</v>
      </c>
      <c r="AG2959" t="s">
        <v>42</v>
      </c>
      <c r="AH2959" t="s">
        <v>28</v>
      </c>
      <c r="AI2959">
        <v>4.0557527999999996</v>
      </c>
      <c r="AJ2959">
        <v>-2.5352513999999999</v>
      </c>
    </row>
    <row r="2960" spans="1:36" x14ac:dyDescent="0.3">
      <c r="A2960">
        <v>2983</v>
      </c>
      <c r="B2960" t="s">
        <v>305</v>
      </c>
      <c r="C2960" t="s">
        <v>28</v>
      </c>
      <c r="D2960" t="s">
        <v>29</v>
      </c>
      <c r="E2960" t="s">
        <v>30</v>
      </c>
      <c r="F2960" t="s">
        <v>31</v>
      </c>
      <c r="G2960" t="s">
        <v>215</v>
      </c>
      <c r="H2960" t="s">
        <v>9343</v>
      </c>
      <c r="I2960" s="4" t="s">
        <v>9344</v>
      </c>
      <c r="J2960" s="1">
        <f>((((bot_orders[[#This Row],[cTime]]/ 1000)+3*3600) / 86400) + DATE(1970,1,1))</f>
        <v>45771.176990162043</v>
      </c>
      <c r="K2960" s="4" t="s">
        <v>9342</v>
      </c>
      <c r="L2960" s="1">
        <f>((((bot_orders[[#This Row],[uTime]]/ 1000)+3*3600) / 86400) + DATE(1970,1,1))</f>
        <v>45771.188691226853</v>
      </c>
      <c r="M2960" t="s">
        <v>34</v>
      </c>
      <c r="N2960" t="s">
        <v>28</v>
      </c>
      <c r="O2960" t="s">
        <v>35</v>
      </c>
      <c r="P2960">
        <v>4.0549999999999997</v>
      </c>
      <c r="Q2960" t="s">
        <v>36</v>
      </c>
      <c r="R2960" t="s">
        <v>37</v>
      </c>
      <c r="S2960">
        <v>0.62970000000000004</v>
      </c>
      <c r="T2960">
        <v>0.62970000000000004</v>
      </c>
      <c r="U2960">
        <v>4.0549999999999997</v>
      </c>
      <c r="V2960">
        <v>-2.0427468000000001E-3</v>
      </c>
      <c r="W2960" t="s">
        <v>38</v>
      </c>
      <c r="X2960" s="4">
        <f>IF(bot_orders[[#This Row],[side]]="sell", bot_orders[[#This Row],[accFillSz]]*bot_orders[[#This Row],[avgPx]] + bot_orders[[#This Row],[fee]], -bot_orders[[#This Row],[accFillSz]]*bot_orders[[#This Row],[avgPx]])</f>
        <v>2.5513907532000002</v>
      </c>
      <c r="Y2960" s="4">
        <f>IF(bot_orders[[#This Row],[side]]="buy", bot_orders[[#This Row],[accFillSz]] + bot_orders[[#This Row],[fee]], -bot_orders[[#This Row],[accFillSz]])</f>
        <v>-4.0549999999999997</v>
      </c>
      <c r="Z2960" s="4">
        <f>IF(bot_orders[[#This Row],[side]]="sell",bot_orders[[#This Row],[accFillSz]]*bot_orders[[#This Row],[avgPx]]+bot_orders[[#This Row],[fee]], 0)</f>
        <v>2.5513907532000002</v>
      </c>
      <c r="AA2960" s="4">
        <f>IF(bot_orders[[#This Row],[side]]="sell",-bot_orders[[#This Row],[accFillSz]],bot_orders[[#This Row],[accFillSz]]+bot_orders[[#This Row],[fee]])</f>
        <v>-4.0549999999999997</v>
      </c>
      <c r="AB2960">
        <v>0</v>
      </c>
      <c r="AC2960" t="s">
        <v>39</v>
      </c>
      <c r="AD2960">
        <v>0</v>
      </c>
      <c r="AE2960" t="s">
        <v>40</v>
      </c>
      <c r="AF2960" t="s">
        <v>41</v>
      </c>
      <c r="AG2960" t="s">
        <v>42</v>
      </c>
      <c r="AH2960" t="s">
        <v>28</v>
      </c>
      <c r="AI2960">
        <v>-4.0549999999999997</v>
      </c>
      <c r="AJ2960">
        <v>2.5513907499999999</v>
      </c>
    </row>
    <row r="2961" spans="1:36" x14ac:dyDescent="0.3">
      <c r="A2961">
        <v>2992</v>
      </c>
      <c r="B2961" t="s">
        <v>305</v>
      </c>
      <c r="C2961" t="s">
        <v>28</v>
      </c>
      <c r="D2961" t="s">
        <v>29</v>
      </c>
      <c r="E2961" t="s">
        <v>30</v>
      </c>
      <c r="F2961" t="s">
        <v>31</v>
      </c>
      <c r="G2961" t="s">
        <v>215</v>
      </c>
      <c r="H2961" t="s">
        <v>9369</v>
      </c>
      <c r="I2961" s="4" t="s">
        <v>9370</v>
      </c>
      <c r="J2961" s="1">
        <f>((((bot_orders[[#This Row],[cTime]]/ 1000)+3*3600) / 86400) + DATE(1970,1,1))</f>
        <v>45771.188691238422</v>
      </c>
      <c r="K2961" s="4" t="s">
        <v>9371</v>
      </c>
      <c r="L2961" s="1">
        <f>((((bot_orders[[#This Row],[uTime]]/ 1000)+3*3600) / 86400) + DATE(1970,1,1))</f>
        <v>45771.240327268519</v>
      </c>
      <c r="M2961" t="s">
        <v>34</v>
      </c>
      <c r="N2961" t="s">
        <v>28</v>
      </c>
      <c r="O2961" t="s">
        <v>35</v>
      </c>
      <c r="P2961">
        <v>4.0590000000000002</v>
      </c>
      <c r="Q2961" t="s">
        <v>36</v>
      </c>
      <c r="R2961" t="s">
        <v>55</v>
      </c>
      <c r="S2961">
        <v>0.62460000000000004</v>
      </c>
      <c r="T2961">
        <v>0.62460000000000004</v>
      </c>
      <c r="U2961">
        <v>4.0590000000000002</v>
      </c>
      <c r="V2961">
        <v>-3.2472E-3</v>
      </c>
      <c r="W2961" t="s">
        <v>39</v>
      </c>
      <c r="X2961" s="4">
        <f>IF(bot_orders[[#This Row],[side]]="sell", bot_orders[[#This Row],[accFillSz]]*bot_orders[[#This Row],[avgPx]] + bot_orders[[#This Row],[fee]], -bot_orders[[#This Row],[accFillSz]]*bot_orders[[#This Row],[avgPx]])</f>
        <v>-2.5352514000000004</v>
      </c>
      <c r="Y2961" s="4">
        <f>IF(bot_orders[[#This Row],[side]]="buy", bot_orders[[#This Row],[accFillSz]] + bot_orders[[#This Row],[fee]], -bot_orders[[#This Row],[accFillSz]])</f>
        <v>4.0557528000000005</v>
      </c>
      <c r="Z2961" s="4">
        <f>IF(bot_orders[[#This Row],[side]]="sell",bot_orders[[#This Row],[accFillSz]]*bot_orders[[#This Row],[avgPx]]+bot_orders[[#This Row],[fee]], 0)</f>
        <v>0</v>
      </c>
      <c r="AA2961" s="4">
        <f>IF(bot_orders[[#This Row],[side]]="sell",-bot_orders[[#This Row],[accFillSz]],bot_orders[[#This Row],[accFillSz]]+bot_orders[[#This Row],[fee]])</f>
        <v>4.0557528000000005</v>
      </c>
      <c r="AB2961">
        <v>0</v>
      </c>
      <c r="AC2961" t="s">
        <v>38</v>
      </c>
      <c r="AD2961">
        <v>0</v>
      </c>
      <c r="AE2961" t="s">
        <v>40</v>
      </c>
      <c r="AF2961" t="s">
        <v>41</v>
      </c>
      <c r="AG2961" t="s">
        <v>42</v>
      </c>
      <c r="AH2961" t="s">
        <v>28</v>
      </c>
      <c r="AI2961">
        <v>4.0557527999999996</v>
      </c>
      <c r="AJ2961">
        <v>-2.5352513999999999</v>
      </c>
    </row>
    <row r="2962" spans="1:36" x14ac:dyDescent="0.3">
      <c r="A2962">
        <v>3001</v>
      </c>
      <c r="B2962" t="s">
        <v>305</v>
      </c>
      <c r="C2962" t="s">
        <v>28</v>
      </c>
      <c r="D2962" t="s">
        <v>29</v>
      </c>
      <c r="E2962" t="s">
        <v>30</v>
      </c>
      <c r="F2962" t="s">
        <v>31</v>
      </c>
      <c r="G2962" t="s">
        <v>255</v>
      </c>
      <c r="H2962" t="s">
        <v>9395</v>
      </c>
      <c r="I2962" s="4" t="s">
        <v>9396</v>
      </c>
      <c r="J2962" s="1">
        <f>((((bot_orders[[#This Row],[cTime]]/ 1000)+3*3600) / 86400) + DATE(1970,1,1))</f>
        <v>45771.240327291671</v>
      </c>
      <c r="K2962" s="4" t="s">
        <v>9394</v>
      </c>
      <c r="L2962" s="1">
        <f>((((bot_orders[[#This Row],[uTime]]/ 1000)+3*3600) / 86400) + DATE(1970,1,1))</f>
        <v>45771.401821192136</v>
      </c>
      <c r="M2962" t="s">
        <v>34</v>
      </c>
      <c r="N2962" t="s">
        <v>28</v>
      </c>
      <c r="O2962" t="s">
        <v>35</v>
      </c>
      <c r="P2962">
        <v>4.0549999999999997</v>
      </c>
      <c r="Q2962" t="s">
        <v>36</v>
      </c>
      <c r="R2962" t="s">
        <v>37</v>
      </c>
      <c r="S2962">
        <v>0.62970000000000004</v>
      </c>
      <c r="T2962">
        <v>0.62970000000000004</v>
      </c>
      <c r="U2962">
        <v>4.0549999999999997</v>
      </c>
      <c r="V2962">
        <v>-2.0427468000000001E-3</v>
      </c>
      <c r="W2962" t="s">
        <v>38</v>
      </c>
      <c r="X2962" s="4">
        <f>IF(bot_orders[[#This Row],[side]]="sell", bot_orders[[#This Row],[accFillSz]]*bot_orders[[#This Row],[avgPx]] + bot_orders[[#This Row],[fee]], -bot_orders[[#This Row],[accFillSz]]*bot_orders[[#This Row],[avgPx]])</f>
        <v>2.5513907532000002</v>
      </c>
      <c r="Y2962" s="4">
        <f>IF(bot_orders[[#This Row],[side]]="buy", bot_orders[[#This Row],[accFillSz]] + bot_orders[[#This Row],[fee]], -bot_orders[[#This Row],[accFillSz]])</f>
        <v>-4.0549999999999997</v>
      </c>
      <c r="Z2962" s="4">
        <f>IF(bot_orders[[#This Row],[side]]="sell",bot_orders[[#This Row],[accFillSz]]*bot_orders[[#This Row],[avgPx]]+bot_orders[[#This Row],[fee]], 0)</f>
        <v>2.5513907532000002</v>
      </c>
      <c r="AA2962" s="4">
        <f>IF(bot_orders[[#This Row],[side]]="sell",-bot_orders[[#This Row],[accFillSz]],bot_orders[[#This Row],[accFillSz]]+bot_orders[[#This Row],[fee]])</f>
        <v>-4.0549999999999997</v>
      </c>
      <c r="AB2962">
        <v>0</v>
      </c>
      <c r="AC2962" t="s">
        <v>39</v>
      </c>
      <c r="AD2962">
        <v>0</v>
      </c>
      <c r="AE2962" t="s">
        <v>40</v>
      </c>
      <c r="AF2962" t="s">
        <v>41</v>
      </c>
      <c r="AG2962" t="s">
        <v>42</v>
      </c>
      <c r="AH2962" t="s">
        <v>28</v>
      </c>
      <c r="AI2962">
        <v>-4.0549999999999997</v>
      </c>
      <c r="AJ2962">
        <v>2.5513907499999999</v>
      </c>
    </row>
    <row r="2963" spans="1:36" x14ac:dyDescent="0.3">
      <c r="A2963">
        <v>3006</v>
      </c>
      <c r="B2963" t="s">
        <v>305</v>
      </c>
      <c r="C2963" t="s">
        <v>28</v>
      </c>
      <c r="D2963" t="s">
        <v>29</v>
      </c>
      <c r="E2963" t="s">
        <v>30</v>
      </c>
      <c r="F2963" t="s">
        <v>31</v>
      </c>
      <c r="G2963" t="s">
        <v>252</v>
      </c>
      <c r="H2963" t="s">
        <v>9410</v>
      </c>
      <c r="I2963" s="4" t="s">
        <v>9411</v>
      </c>
      <c r="J2963" s="1">
        <f>((((bot_orders[[#This Row],[cTime]]/ 1000)+3*3600) / 86400) + DATE(1970,1,1))</f>
        <v>45771.249509004629</v>
      </c>
      <c r="K2963" s="4" t="s">
        <v>9412</v>
      </c>
      <c r="L2963" s="1">
        <f>((((bot_orders[[#This Row],[uTime]]/ 1000)+3*3600) / 86400) + DATE(1970,1,1))</f>
        <v>45771.392146388884</v>
      </c>
      <c r="M2963" t="s">
        <v>34</v>
      </c>
      <c r="N2963" t="s">
        <v>28</v>
      </c>
      <c r="O2963" t="s">
        <v>35</v>
      </c>
      <c r="P2963">
        <v>4.0549999999999997</v>
      </c>
      <c r="Q2963" t="s">
        <v>36</v>
      </c>
      <c r="R2963" t="s">
        <v>37</v>
      </c>
      <c r="S2963">
        <v>0.62460000000000004</v>
      </c>
      <c r="T2963">
        <v>0.62460000000000004</v>
      </c>
      <c r="U2963">
        <v>4.0549999999999997</v>
      </c>
      <c r="V2963">
        <v>-2.0262024000000001E-3</v>
      </c>
      <c r="W2963" t="s">
        <v>38</v>
      </c>
      <c r="X2963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963" s="4">
        <f>IF(bot_orders[[#This Row],[side]]="buy", bot_orders[[#This Row],[accFillSz]] + bot_orders[[#This Row],[fee]], -bot_orders[[#This Row],[accFillSz]])</f>
        <v>-4.0549999999999997</v>
      </c>
      <c r="Z2963" s="4">
        <f>IF(bot_orders[[#This Row],[side]]="sell",bot_orders[[#This Row],[accFillSz]]*bot_orders[[#This Row],[avgPx]]+bot_orders[[#This Row],[fee]], 0)</f>
        <v>2.5307267975999999</v>
      </c>
      <c r="AA2963" s="4">
        <f>IF(bot_orders[[#This Row],[side]]="sell",-bot_orders[[#This Row],[accFillSz]],bot_orders[[#This Row],[accFillSz]]+bot_orders[[#This Row],[fee]])</f>
        <v>-4.0549999999999997</v>
      </c>
      <c r="AB2963">
        <v>0</v>
      </c>
      <c r="AC2963" t="s">
        <v>39</v>
      </c>
      <c r="AD2963">
        <v>0</v>
      </c>
      <c r="AE2963" t="s">
        <v>40</v>
      </c>
      <c r="AF2963" t="s">
        <v>41</v>
      </c>
      <c r="AG2963" t="s">
        <v>42</v>
      </c>
      <c r="AH2963" t="s">
        <v>28</v>
      </c>
      <c r="AI2963">
        <v>-4.0549999999999997</v>
      </c>
      <c r="AJ2963">
        <v>2.5307268000000001</v>
      </c>
    </row>
    <row r="2964" spans="1:36" x14ac:dyDescent="0.3">
      <c r="A2964">
        <v>3008</v>
      </c>
      <c r="B2964" t="s">
        <v>305</v>
      </c>
      <c r="C2964" t="s">
        <v>28</v>
      </c>
      <c r="D2964" t="s">
        <v>29</v>
      </c>
      <c r="E2964" t="s">
        <v>30</v>
      </c>
      <c r="F2964" t="s">
        <v>31</v>
      </c>
      <c r="G2964" t="s">
        <v>213</v>
      </c>
      <c r="H2964" t="s">
        <v>9416</v>
      </c>
      <c r="I2964" s="4" t="s">
        <v>9417</v>
      </c>
      <c r="J2964" s="1">
        <f>((((bot_orders[[#This Row],[cTime]]/ 1000)+3*3600) / 86400) + DATE(1970,1,1))</f>
        <v>45771.272616134258</v>
      </c>
      <c r="K2964" s="4" t="s">
        <v>9418</v>
      </c>
      <c r="L2964" s="1">
        <f>((((bot_orders[[#This Row],[uTime]]/ 1000)+3*3600) / 86400) + DATE(1970,1,1))</f>
        <v>45771.336043310184</v>
      </c>
      <c r="M2964" t="s">
        <v>34</v>
      </c>
      <c r="N2964" t="s">
        <v>28</v>
      </c>
      <c r="O2964" t="s">
        <v>35</v>
      </c>
      <c r="P2964">
        <v>4.0549999999999997</v>
      </c>
      <c r="Q2964" t="s">
        <v>36</v>
      </c>
      <c r="R2964" t="s">
        <v>37</v>
      </c>
      <c r="S2964">
        <v>0.61960000000000004</v>
      </c>
      <c r="T2964">
        <v>0.61960000000000004</v>
      </c>
      <c r="U2964">
        <v>4.0549999999999997</v>
      </c>
      <c r="V2964">
        <v>-2.0099824000000001E-3</v>
      </c>
      <c r="W2964" t="s">
        <v>38</v>
      </c>
      <c r="X2964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964" s="4">
        <f>IF(bot_orders[[#This Row],[side]]="buy", bot_orders[[#This Row],[accFillSz]] + bot_orders[[#This Row],[fee]], -bot_orders[[#This Row],[accFillSz]])</f>
        <v>-4.0549999999999997</v>
      </c>
      <c r="Z2964" s="4">
        <f>IF(bot_orders[[#This Row],[side]]="sell",bot_orders[[#This Row],[accFillSz]]*bot_orders[[#This Row],[avgPx]]+bot_orders[[#This Row],[fee]], 0)</f>
        <v>2.5104680175999996</v>
      </c>
      <c r="AA2964" s="4">
        <f>IF(bot_orders[[#This Row],[side]]="sell",-bot_orders[[#This Row],[accFillSz]],bot_orders[[#This Row],[accFillSz]]+bot_orders[[#This Row],[fee]])</f>
        <v>-4.0549999999999997</v>
      </c>
      <c r="AB2964">
        <v>0</v>
      </c>
      <c r="AC2964" t="s">
        <v>39</v>
      </c>
      <c r="AD2964">
        <v>0</v>
      </c>
      <c r="AE2964" t="s">
        <v>40</v>
      </c>
      <c r="AF2964" t="s">
        <v>41</v>
      </c>
      <c r="AG2964" t="s">
        <v>42</v>
      </c>
      <c r="AH2964" t="s">
        <v>28</v>
      </c>
      <c r="AI2964">
        <v>-4.0549999999999997</v>
      </c>
      <c r="AJ2964">
        <v>2.5104680199999998</v>
      </c>
    </row>
    <row r="2965" spans="1:36" x14ac:dyDescent="0.3">
      <c r="A2965">
        <v>3011</v>
      </c>
      <c r="B2965" t="s">
        <v>305</v>
      </c>
      <c r="C2965" t="s">
        <v>28</v>
      </c>
      <c r="D2965" t="s">
        <v>29</v>
      </c>
      <c r="E2965" t="s">
        <v>30</v>
      </c>
      <c r="F2965" t="s">
        <v>31</v>
      </c>
      <c r="G2965" t="s">
        <v>53</v>
      </c>
      <c r="H2965" t="s">
        <v>9425</v>
      </c>
      <c r="I2965" s="4" t="s">
        <v>9423</v>
      </c>
      <c r="J2965" s="1">
        <f>((((bot_orders[[#This Row],[cTime]]/ 1000)+3*3600) / 86400) + DATE(1970,1,1))</f>
        <v>45771.274616747687</v>
      </c>
      <c r="K2965" s="4" t="s">
        <v>9426</v>
      </c>
      <c r="L2965" s="1">
        <f>((((bot_orders[[#This Row],[uTime]]/ 1000)+3*3600) / 86400) + DATE(1970,1,1))</f>
        <v>45771.330757141201</v>
      </c>
      <c r="M2965" t="s">
        <v>34</v>
      </c>
      <c r="N2965" t="s">
        <v>28</v>
      </c>
      <c r="O2965" t="s">
        <v>35</v>
      </c>
      <c r="P2965">
        <v>4.0549999999999997</v>
      </c>
      <c r="Q2965" t="s">
        <v>36</v>
      </c>
      <c r="R2965" t="s">
        <v>37</v>
      </c>
      <c r="S2965">
        <v>0.61460000000000004</v>
      </c>
      <c r="T2965">
        <v>0.61460000000000004</v>
      </c>
      <c r="U2965">
        <v>4.0549999999999997</v>
      </c>
      <c r="V2965">
        <v>-1.9937624000000002E-3</v>
      </c>
      <c r="W2965" t="s">
        <v>38</v>
      </c>
      <c r="X2965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965" s="4">
        <f>IF(bot_orders[[#This Row],[side]]="buy", bot_orders[[#This Row],[accFillSz]] + bot_orders[[#This Row],[fee]], -bot_orders[[#This Row],[accFillSz]])</f>
        <v>-4.0549999999999997</v>
      </c>
      <c r="Z2965" s="4">
        <f>IF(bot_orders[[#This Row],[side]]="sell",bot_orders[[#This Row],[accFillSz]]*bot_orders[[#This Row],[avgPx]]+bot_orders[[#This Row],[fee]], 0)</f>
        <v>2.4902092375999998</v>
      </c>
      <c r="AA2965" s="4">
        <f>IF(bot_orders[[#This Row],[side]]="sell",-bot_orders[[#This Row],[accFillSz]],bot_orders[[#This Row],[accFillSz]]+bot_orders[[#This Row],[fee]])</f>
        <v>-4.0549999999999997</v>
      </c>
      <c r="AB2965">
        <v>0</v>
      </c>
      <c r="AC2965" t="s">
        <v>39</v>
      </c>
      <c r="AD2965">
        <v>0</v>
      </c>
      <c r="AE2965" t="s">
        <v>40</v>
      </c>
      <c r="AF2965" t="s">
        <v>41</v>
      </c>
      <c r="AG2965" t="s">
        <v>42</v>
      </c>
      <c r="AH2965" t="s">
        <v>28</v>
      </c>
      <c r="AI2965">
        <v>-4.0549999999999997</v>
      </c>
      <c r="AJ2965">
        <v>2.49020924</v>
      </c>
    </row>
    <row r="2966" spans="1:36" x14ac:dyDescent="0.3">
      <c r="A2966">
        <v>3017</v>
      </c>
      <c r="B2966" t="s">
        <v>305</v>
      </c>
      <c r="C2966" t="s">
        <v>28</v>
      </c>
      <c r="D2966" t="s">
        <v>29</v>
      </c>
      <c r="E2966" t="s">
        <v>30</v>
      </c>
      <c r="F2966" t="s">
        <v>31</v>
      </c>
      <c r="G2966" t="s">
        <v>248</v>
      </c>
      <c r="H2966" t="s">
        <v>9442</v>
      </c>
      <c r="I2966" s="4" t="s">
        <v>9443</v>
      </c>
      <c r="J2966" s="1">
        <f>((((bot_orders[[#This Row],[cTime]]/ 1000)+3*3600) / 86400) + DATE(1970,1,1))</f>
        <v>45771.330757164353</v>
      </c>
      <c r="K2966" s="4" t="s">
        <v>9444</v>
      </c>
      <c r="L2966" s="1">
        <f>((((bot_orders[[#This Row],[uTime]]/ 1000)+3*3600) / 86400) + DATE(1970,1,1))</f>
        <v>45771.479764317133</v>
      </c>
      <c r="M2966" t="s">
        <v>34</v>
      </c>
      <c r="N2966" t="s">
        <v>28</v>
      </c>
      <c r="O2966" t="s">
        <v>35</v>
      </c>
      <c r="P2966">
        <v>4.0590000000000002</v>
      </c>
      <c r="Q2966" t="s">
        <v>36</v>
      </c>
      <c r="R2966" t="s">
        <v>55</v>
      </c>
      <c r="S2966">
        <v>0.60970000000000002</v>
      </c>
      <c r="T2966">
        <v>0.60970000000000002</v>
      </c>
      <c r="U2966">
        <v>4.0590000000000002</v>
      </c>
      <c r="V2966">
        <v>-3.2472E-3</v>
      </c>
      <c r="W2966" t="s">
        <v>39</v>
      </c>
      <c r="X2966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966" s="4">
        <f>IF(bot_orders[[#This Row],[side]]="buy", bot_orders[[#This Row],[accFillSz]] + bot_orders[[#This Row],[fee]], -bot_orders[[#This Row],[accFillSz]])</f>
        <v>4.0557528000000005</v>
      </c>
      <c r="Z2966" s="4">
        <f>IF(bot_orders[[#This Row],[side]]="sell",bot_orders[[#This Row],[accFillSz]]*bot_orders[[#This Row],[avgPx]]+bot_orders[[#This Row],[fee]], 0)</f>
        <v>0</v>
      </c>
      <c r="AA2966" s="4">
        <f>IF(bot_orders[[#This Row],[side]]="sell",-bot_orders[[#This Row],[accFillSz]],bot_orders[[#This Row],[accFillSz]]+bot_orders[[#This Row],[fee]])</f>
        <v>4.0557528000000005</v>
      </c>
      <c r="AB2966">
        <v>0</v>
      </c>
      <c r="AC2966" t="s">
        <v>38</v>
      </c>
      <c r="AD2966">
        <v>0</v>
      </c>
      <c r="AE2966" t="s">
        <v>40</v>
      </c>
      <c r="AF2966" t="s">
        <v>41</v>
      </c>
      <c r="AG2966" t="s">
        <v>42</v>
      </c>
      <c r="AH2966" t="s">
        <v>28</v>
      </c>
      <c r="AI2966">
        <v>4.0557527999999996</v>
      </c>
      <c r="AJ2966">
        <v>-2.4747723000000001</v>
      </c>
    </row>
    <row r="2967" spans="1:36" x14ac:dyDescent="0.3">
      <c r="A2967">
        <v>3019</v>
      </c>
      <c r="B2967" t="s">
        <v>305</v>
      </c>
      <c r="C2967" t="s">
        <v>28</v>
      </c>
      <c r="D2967" t="s">
        <v>29</v>
      </c>
      <c r="E2967" t="s">
        <v>30</v>
      </c>
      <c r="F2967" t="s">
        <v>31</v>
      </c>
      <c r="G2967" t="s">
        <v>258</v>
      </c>
      <c r="H2967" t="s">
        <v>9448</v>
      </c>
      <c r="I2967" s="4" t="s">
        <v>9449</v>
      </c>
      <c r="J2967" s="1">
        <f>((((bot_orders[[#This Row],[cTime]]/ 1000)+3*3600) / 86400) + DATE(1970,1,1))</f>
        <v>45771.336043333329</v>
      </c>
      <c r="K2967" s="4" t="s">
        <v>9450</v>
      </c>
      <c r="L2967" s="1">
        <f>((((bot_orders[[#This Row],[uTime]]/ 1000)+3*3600) / 86400) + DATE(1970,1,1))</f>
        <v>45771.448241655089</v>
      </c>
      <c r="M2967" t="s">
        <v>34</v>
      </c>
      <c r="N2967" t="s">
        <v>28</v>
      </c>
      <c r="O2967" t="s">
        <v>35</v>
      </c>
      <c r="P2967">
        <v>4.0590000000000002</v>
      </c>
      <c r="Q2967" t="s">
        <v>36</v>
      </c>
      <c r="R2967" t="s">
        <v>55</v>
      </c>
      <c r="S2967">
        <v>0.61460000000000004</v>
      </c>
      <c r="T2967">
        <v>0.61460000000000004</v>
      </c>
      <c r="U2967">
        <v>4.0590000000000002</v>
      </c>
      <c r="V2967">
        <v>-3.2472E-3</v>
      </c>
      <c r="W2967" t="s">
        <v>39</v>
      </c>
      <c r="X2967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967" s="4">
        <f>IF(bot_orders[[#This Row],[side]]="buy", bot_orders[[#This Row],[accFillSz]] + bot_orders[[#This Row],[fee]], -bot_orders[[#This Row],[accFillSz]])</f>
        <v>4.0557528000000005</v>
      </c>
      <c r="Z2967" s="4">
        <f>IF(bot_orders[[#This Row],[side]]="sell",bot_orders[[#This Row],[accFillSz]]*bot_orders[[#This Row],[avgPx]]+bot_orders[[#This Row],[fee]], 0)</f>
        <v>0</v>
      </c>
      <c r="AA2967" s="4">
        <f>IF(bot_orders[[#This Row],[side]]="sell",-bot_orders[[#This Row],[accFillSz]],bot_orders[[#This Row],[accFillSz]]+bot_orders[[#This Row],[fee]])</f>
        <v>4.0557528000000005</v>
      </c>
      <c r="AB2967">
        <v>0</v>
      </c>
      <c r="AC2967" t="s">
        <v>38</v>
      </c>
      <c r="AD2967">
        <v>0</v>
      </c>
      <c r="AE2967" t="s">
        <v>40</v>
      </c>
      <c r="AF2967" t="s">
        <v>41</v>
      </c>
      <c r="AG2967" t="s">
        <v>42</v>
      </c>
      <c r="AH2967" t="s">
        <v>28</v>
      </c>
      <c r="AI2967">
        <v>4.0557527999999996</v>
      </c>
      <c r="AJ2967">
        <v>-2.4946614</v>
      </c>
    </row>
    <row r="2968" spans="1:36" x14ac:dyDescent="0.3">
      <c r="A2968">
        <v>3025</v>
      </c>
      <c r="B2968" t="s">
        <v>305</v>
      </c>
      <c r="C2968" t="s">
        <v>28</v>
      </c>
      <c r="D2968" t="s">
        <v>29</v>
      </c>
      <c r="E2968" t="s">
        <v>30</v>
      </c>
      <c r="F2968" t="s">
        <v>31</v>
      </c>
      <c r="G2968" t="s">
        <v>252</v>
      </c>
      <c r="H2968" t="s">
        <v>9466</v>
      </c>
      <c r="I2968" s="4" t="s">
        <v>9467</v>
      </c>
      <c r="J2968" s="1">
        <f>((((bot_orders[[#This Row],[cTime]]/ 1000)+3*3600) / 86400) + DATE(1970,1,1))</f>
        <v>45771.392146412036</v>
      </c>
      <c r="K2968" s="4" t="s">
        <v>9468</v>
      </c>
      <c r="L2968" s="1">
        <f>((((bot_orders[[#This Row],[uTime]]/ 1000)+3*3600) / 86400) + DATE(1970,1,1))</f>
        <v>45771.442733518517</v>
      </c>
      <c r="M2968" t="s">
        <v>34</v>
      </c>
      <c r="N2968" t="s">
        <v>28</v>
      </c>
      <c r="O2968" t="s">
        <v>35</v>
      </c>
      <c r="P2968">
        <v>4.0590000000000002</v>
      </c>
      <c r="Q2968" t="s">
        <v>36</v>
      </c>
      <c r="R2968" t="s">
        <v>55</v>
      </c>
      <c r="S2968">
        <v>0.61960000000000004</v>
      </c>
      <c r="T2968">
        <v>0.61960000000000004</v>
      </c>
      <c r="U2968">
        <v>4.0590000000000002</v>
      </c>
      <c r="V2968">
        <v>-3.2472E-3</v>
      </c>
      <c r="W2968" t="s">
        <v>39</v>
      </c>
      <c r="X2968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968" s="4">
        <f>IF(bot_orders[[#This Row],[side]]="buy", bot_orders[[#This Row],[accFillSz]] + bot_orders[[#This Row],[fee]], -bot_orders[[#This Row],[accFillSz]])</f>
        <v>4.0557528000000005</v>
      </c>
      <c r="Z2968" s="4">
        <f>IF(bot_orders[[#This Row],[side]]="sell",bot_orders[[#This Row],[accFillSz]]*bot_orders[[#This Row],[avgPx]]+bot_orders[[#This Row],[fee]], 0)</f>
        <v>0</v>
      </c>
      <c r="AA2968" s="4">
        <f>IF(bot_orders[[#This Row],[side]]="sell",-bot_orders[[#This Row],[accFillSz]],bot_orders[[#This Row],[accFillSz]]+bot_orders[[#This Row],[fee]])</f>
        <v>4.0557528000000005</v>
      </c>
      <c r="AB2968">
        <v>0</v>
      </c>
      <c r="AC2968" t="s">
        <v>38</v>
      </c>
      <c r="AD2968">
        <v>0</v>
      </c>
      <c r="AE2968" t="s">
        <v>40</v>
      </c>
      <c r="AF2968" t="s">
        <v>41</v>
      </c>
      <c r="AG2968" t="s">
        <v>42</v>
      </c>
      <c r="AH2968" t="s">
        <v>28</v>
      </c>
      <c r="AI2968">
        <v>4.0557527999999996</v>
      </c>
      <c r="AJ2968">
        <v>-2.5149564</v>
      </c>
    </row>
    <row r="2969" spans="1:36" x14ac:dyDescent="0.3">
      <c r="A2969">
        <v>3029</v>
      </c>
      <c r="B2969" t="s">
        <v>305</v>
      </c>
      <c r="C2969" t="s">
        <v>28</v>
      </c>
      <c r="D2969" t="s">
        <v>29</v>
      </c>
      <c r="E2969" t="s">
        <v>30</v>
      </c>
      <c r="F2969" t="s">
        <v>31</v>
      </c>
      <c r="G2969" t="s">
        <v>255</v>
      </c>
      <c r="H2969" t="s">
        <v>9477</v>
      </c>
      <c r="I2969" s="4" t="s">
        <v>9478</v>
      </c>
      <c r="J2969" s="1">
        <f>((((bot_orders[[#This Row],[cTime]]/ 1000)+3*3600) / 86400) + DATE(1970,1,1))</f>
        <v>45771.401821215273</v>
      </c>
      <c r="K2969" s="4" t="s">
        <v>9479</v>
      </c>
      <c r="L2969" s="1">
        <f>((((bot_orders[[#This Row],[uTime]]/ 1000)+3*3600) / 86400) + DATE(1970,1,1))</f>
        <v>45771.412785891203</v>
      </c>
      <c r="M2969" t="s">
        <v>34</v>
      </c>
      <c r="N2969" t="s">
        <v>28</v>
      </c>
      <c r="O2969" t="s">
        <v>35</v>
      </c>
      <c r="P2969">
        <v>4.0590000000000002</v>
      </c>
      <c r="Q2969" t="s">
        <v>36</v>
      </c>
      <c r="R2969" t="s">
        <v>55</v>
      </c>
      <c r="S2969">
        <v>0.62460000000000004</v>
      </c>
      <c r="T2969">
        <v>0.62460000000000004</v>
      </c>
      <c r="U2969">
        <v>4.0590000000000002</v>
      </c>
      <c r="V2969">
        <v>-3.2472E-3</v>
      </c>
      <c r="W2969" t="s">
        <v>39</v>
      </c>
      <c r="X2969" s="4">
        <f>IF(bot_orders[[#This Row],[side]]="sell", bot_orders[[#This Row],[accFillSz]]*bot_orders[[#This Row],[avgPx]] + bot_orders[[#This Row],[fee]], -bot_orders[[#This Row],[accFillSz]]*bot_orders[[#This Row],[avgPx]])</f>
        <v>-2.5352514000000004</v>
      </c>
      <c r="Y2969" s="4">
        <f>IF(bot_orders[[#This Row],[side]]="buy", bot_orders[[#This Row],[accFillSz]] + bot_orders[[#This Row],[fee]], -bot_orders[[#This Row],[accFillSz]])</f>
        <v>4.0557528000000005</v>
      </c>
      <c r="Z2969" s="4">
        <f>IF(bot_orders[[#This Row],[side]]="sell",bot_orders[[#This Row],[accFillSz]]*bot_orders[[#This Row],[avgPx]]+bot_orders[[#This Row],[fee]], 0)</f>
        <v>0</v>
      </c>
      <c r="AA2969" s="4">
        <f>IF(bot_orders[[#This Row],[side]]="sell",-bot_orders[[#This Row],[accFillSz]],bot_orders[[#This Row],[accFillSz]]+bot_orders[[#This Row],[fee]])</f>
        <v>4.0557528000000005</v>
      </c>
      <c r="AB2969">
        <v>0</v>
      </c>
      <c r="AC2969" t="s">
        <v>38</v>
      </c>
      <c r="AD2969">
        <v>0</v>
      </c>
      <c r="AE2969" t="s">
        <v>40</v>
      </c>
      <c r="AF2969" t="s">
        <v>41</v>
      </c>
      <c r="AG2969" t="s">
        <v>42</v>
      </c>
      <c r="AH2969" t="s">
        <v>28</v>
      </c>
      <c r="AI2969">
        <v>4.0557527999999996</v>
      </c>
      <c r="AJ2969">
        <v>-2.5352513999999999</v>
      </c>
    </row>
    <row r="2970" spans="1:36" x14ac:dyDescent="0.3">
      <c r="A2970">
        <v>3033</v>
      </c>
      <c r="B2970" t="s">
        <v>305</v>
      </c>
      <c r="C2970" t="s">
        <v>28</v>
      </c>
      <c r="D2970" t="s">
        <v>29</v>
      </c>
      <c r="E2970" t="s">
        <v>30</v>
      </c>
      <c r="F2970" t="s">
        <v>31</v>
      </c>
      <c r="G2970" t="s">
        <v>907</v>
      </c>
      <c r="H2970" t="s">
        <v>9489</v>
      </c>
      <c r="I2970" s="4" t="s">
        <v>9490</v>
      </c>
      <c r="J2970" s="1">
        <f>((((bot_orders[[#This Row],[cTime]]/ 1000)+3*3600) / 86400) + DATE(1970,1,1))</f>
        <v>45771.412785914348</v>
      </c>
      <c r="K2970" s="4" t="s">
        <v>9488</v>
      </c>
      <c r="L2970" s="1">
        <f>((((bot_orders[[#This Row],[uTime]]/ 1000)+3*3600) / 86400) + DATE(1970,1,1))</f>
        <v>45771.609110798614</v>
      </c>
      <c r="M2970" t="s">
        <v>34</v>
      </c>
      <c r="N2970" t="s">
        <v>28</v>
      </c>
      <c r="O2970" t="s">
        <v>35</v>
      </c>
      <c r="P2970">
        <v>4.0549999999999997</v>
      </c>
      <c r="Q2970" t="s">
        <v>36</v>
      </c>
      <c r="R2970" t="s">
        <v>37</v>
      </c>
      <c r="S2970">
        <v>0.62970000000000004</v>
      </c>
      <c r="T2970">
        <v>0.62970000000000004</v>
      </c>
      <c r="U2970">
        <v>4.0549999999999997</v>
      </c>
      <c r="V2970">
        <v>-2.0427468000000001E-3</v>
      </c>
      <c r="W2970" t="s">
        <v>38</v>
      </c>
      <c r="X2970" s="4">
        <f>IF(bot_orders[[#This Row],[side]]="sell", bot_orders[[#This Row],[accFillSz]]*bot_orders[[#This Row],[avgPx]] + bot_orders[[#This Row],[fee]], -bot_orders[[#This Row],[accFillSz]]*bot_orders[[#This Row],[avgPx]])</f>
        <v>2.5513907532000002</v>
      </c>
      <c r="Y2970" s="4">
        <f>IF(bot_orders[[#This Row],[side]]="buy", bot_orders[[#This Row],[accFillSz]] + bot_orders[[#This Row],[fee]], -bot_orders[[#This Row],[accFillSz]])</f>
        <v>-4.0549999999999997</v>
      </c>
      <c r="Z2970" s="4">
        <f>IF(bot_orders[[#This Row],[side]]="sell",bot_orders[[#This Row],[accFillSz]]*bot_orders[[#This Row],[avgPx]]+bot_orders[[#This Row],[fee]], 0)</f>
        <v>2.5513907532000002</v>
      </c>
      <c r="AA2970" s="4">
        <f>IF(bot_orders[[#This Row],[side]]="sell",-bot_orders[[#This Row],[accFillSz]],bot_orders[[#This Row],[accFillSz]]+bot_orders[[#This Row],[fee]])</f>
        <v>-4.0549999999999997</v>
      </c>
      <c r="AB2970">
        <v>0</v>
      </c>
      <c r="AC2970" t="s">
        <v>39</v>
      </c>
      <c r="AD2970">
        <v>0</v>
      </c>
      <c r="AE2970" t="s">
        <v>40</v>
      </c>
      <c r="AF2970" t="s">
        <v>41</v>
      </c>
      <c r="AG2970" t="s">
        <v>42</v>
      </c>
      <c r="AH2970" t="s">
        <v>28</v>
      </c>
      <c r="AI2970">
        <v>-4.0549999999999997</v>
      </c>
      <c r="AJ2970">
        <v>2.5513907499999999</v>
      </c>
    </row>
    <row r="2971" spans="1:36" x14ac:dyDescent="0.3">
      <c r="A2971">
        <v>3042</v>
      </c>
      <c r="B2971" t="s">
        <v>305</v>
      </c>
      <c r="C2971" t="s">
        <v>28</v>
      </c>
      <c r="D2971" t="s">
        <v>29</v>
      </c>
      <c r="E2971" t="s">
        <v>30</v>
      </c>
      <c r="F2971" t="s">
        <v>31</v>
      </c>
      <c r="G2971" t="s">
        <v>911</v>
      </c>
      <c r="H2971" t="s">
        <v>9517</v>
      </c>
      <c r="I2971" s="4" t="s">
        <v>9518</v>
      </c>
      <c r="J2971" s="1">
        <f>((((bot_orders[[#This Row],[cTime]]/ 1000)+3*3600) / 86400) + DATE(1970,1,1))</f>
        <v>45771.442733541669</v>
      </c>
      <c r="K2971" s="4" t="s">
        <v>9519</v>
      </c>
      <c r="L2971" s="1">
        <f>((((bot_orders[[#This Row],[uTime]]/ 1000)+3*3600) / 86400) + DATE(1970,1,1))</f>
        <v>45771.596116018518</v>
      </c>
      <c r="M2971" t="s">
        <v>34</v>
      </c>
      <c r="N2971" t="s">
        <v>28</v>
      </c>
      <c r="O2971" t="s">
        <v>35</v>
      </c>
      <c r="P2971">
        <v>4.0549999999999997</v>
      </c>
      <c r="Q2971" t="s">
        <v>36</v>
      </c>
      <c r="R2971" t="s">
        <v>37</v>
      </c>
      <c r="S2971">
        <v>0.62460000000000004</v>
      </c>
      <c r="T2971">
        <v>0.62460000000000004</v>
      </c>
      <c r="U2971">
        <v>4.0549999999999997</v>
      </c>
      <c r="V2971">
        <v>-2.0262024000000001E-3</v>
      </c>
      <c r="W2971" t="s">
        <v>38</v>
      </c>
      <c r="X2971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971" s="4">
        <f>IF(bot_orders[[#This Row],[side]]="buy", bot_orders[[#This Row],[accFillSz]] + bot_orders[[#This Row],[fee]], -bot_orders[[#This Row],[accFillSz]])</f>
        <v>-4.0549999999999997</v>
      </c>
      <c r="Z2971" s="4">
        <f>IF(bot_orders[[#This Row],[side]]="sell",bot_orders[[#This Row],[accFillSz]]*bot_orders[[#This Row],[avgPx]]+bot_orders[[#This Row],[fee]], 0)</f>
        <v>2.5307267975999999</v>
      </c>
      <c r="AA2971" s="4">
        <f>IF(bot_orders[[#This Row],[side]]="sell",-bot_orders[[#This Row],[accFillSz]],bot_orders[[#This Row],[accFillSz]]+bot_orders[[#This Row],[fee]])</f>
        <v>-4.0549999999999997</v>
      </c>
      <c r="AB2971">
        <v>0</v>
      </c>
      <c r="AC2971" t="s">
        <v>39</v>
      </c>
      <c r="AD2971">
        <v>0</v>
      </c>
      <c r="AE2971" t="s">
        <v>40</v>
      </c>
      <c r="AF2971" t="s">
        <v>41</v>
      </c>
      <c r="AG2971" t="s">
        <v>42</v>
      </c>
      <c r="AH2971" t="s">
        <v>28</v>
      </c>
      <c r="AI2971">
        <v>-4.0549999999999997</v>
      </c>
      <c r="AJ2971">
        <v>2.5307268000000001</v>
      </c>
    </row>
    <row r="2972" spans="1:36" x14ac:dyDescent="0.3">
      <c r="A2972">
        <v>3044</v>
      </c>
      <c r="B2972" t="s">
        <v>305</v>
      </c>
      <c r="C2972" t="s">
        <v>28</v>
      </c>
      <c r="D2972" t="s">
        <v>29</v>
      </c>
      <c r="E2972" t="s">
        <v>30</v>
      </c>
      <c r="F2972" t="s">
        <v>31</v>
      </c>
      <c r="G2972" t="s">
        <v>258</v>
      </c>
      <c r="H2972" t="s">
        <v>9523</v>
      </c>
      <c r="I2972" s="4" t="s">
        <v>9524</v>
      </c>
      <c r="J2972" s="1">
        <f>((((bot_orders[[#This Row],[cTime]]/ 1000)+3*3600) / 86400) + DATE(1970,1,1))</f>
        <v>45771.448241678241</v>
      </c>
      <c r="K2972" s="4" t="s">
        <v>9525</v>
      </c>
      <c r="L2972" s="1">
        <f>((((bot_orders[[#This Row],[uTime]]/ 1000)+3*3600) / 86400) + DATE(1970,1,1))</f>
        <v>45771.462262442132</v>
      </c>
      <c r="M2972" t="s">
        <v>34</v>
      </c>
      <c r="N2972" t="s">
        <v>28</v>
      </c>
      <c r="O2972" t="s">
        <v>35</v>
      </c>
      <c r="P2972">
        <v>4.0549999999999997</v>
      </c>
      <c r="Q2972" t="s">
        <v>36</v>
      </c>
      <c r="R2972" t="s">
        <v>37</v>
      </c>
      <c r="S2972">
        <v>0.61960000000000004</v>
      </c>
      <c r="T2972">
        <v>0.61960000000000004</v>
      </c>
      <c r="U2972">
        <v>4.0549999999999997</v>
      </c>
      <c r="V2972">
        <v>-2.0099824000000001E-3</v>
      </c>
      <c r="W2972" t="s">
        <v>38</v>
      </c>
      <c r="X2972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972" s="4">
        <f>IF(bot_orders[[#This Row],[side]]="buy", bot_orders[[#This Row],[accFillSz]] + bot_orders[[#This Row],[fee]], -bot_orders[[#This Row],[accFillSz]])</f>
        <v>-4.0549999999999997</v>
      </c>
      <c r="Z2972" s="4">
        <f>IF(bot_orders[[#This Row],[side]]="sell",bot_orders[[#This Row],[accFillSz]]*bot_orders[[#This Row],[avgPx]]+bot_orders[[#This Row],[fee]], 0)</f>
        <v>2.5104680175999996</v>
      </c>
      <c r="AA2972" s="4">
        <f>IF(bot_orders[[#This Row],[side]]="sell",-bot_orders[[#This Row],[accFillSz]],bot_orders[[#This Row],[accFillSz]]+bot_orders[[#This Row],[fee]])</f>
        <v>-4.0549999999999997</v>
      </c>
      <c r="AB2972">
        <v>0</v>
      </c>
      <c r="AC2972" t="s">
        <v>39</v>
      </c>
      <c r="AD2972">
        <v>0</v>
      </c>
      <c r="AE2972" t="s">
        <v>40</v>
      </c>
      <c r="AF2972" t="s">
        <v>41</v>
      </c>
      <c r="AG2972" t="s">
        <v>42</v>
      </c>
      <c r="AH2972" t="s">
        <v>28</v>
      </c>
      <c r="AI2972">
        <v>-4.0549999999999997</v>
      </c>
      <c r="AJ2972">
        <v>2.5104680199999998</v>
      </c>
    </row>
    <row r="2973" spans="1:36" x14ac:dyDescent="0.3">
      <c r="A2973">
        <v>3045</v>
      </c>
      <c r="B2973" t="s">
        <v>305</v>
      </c>
      <c r="C2973" t="s">
        <v>28</v>
      </c>
      <c r="D2973" t="s">
        <v>29</v>
      </c>
      <c r="E2973" t="s">
        <v>30</v>
      </c>
      <c r="F2973" t="s">
        <v>31</v>
      </c>
      <c r="G2973" t="s">
        <v>250</v>
      </c>
      <c r="H2973" t="s">
        <v>9526</v>
      </c>
      <c r="I2973" s="4" t="s">
        <v>9527</v>
      </c>
      <c r="J2973" s="1">
        <f>((((bot_orders[[#This Row],[cTime]]/ 1000)+3*3600) / 86400) + DATE(1970,1,1))</f>
        <v>45771.462262465277</v>
      </c>
      <c r="K2973" s="4" t="s">
        <v>9528</v>
      </c>
      <c r="L2973" s="1">
        <f>((((bot_orders[[#This Row],[uTime]]/ 1000)+3*3600) / 86400) + DATE(1970,1,1))</f>
        <v>45771.475695381945</v>
      </c>
      <c r="M2973" t="s">
        <v>34</v>
      </c>
      <c r="N2973" t="s">
        <v>28</v>
      </c>
      <c r="O2973" t="s">
        <v>35</v>
      </c>
      <c r="P2973">
        <v>4.0590000000000002</v>
      </c>
      <c r="Q2973" t="s">
        <v>36</v>
      </c>
      <c r="R2973" t="s">
        <v>55</v>
      </c>
      <c r="S2973">
        <v>0.61460000000000004</v>
      </c>
      <c r="T2973">
        <v>0.61460000000000004</v>
      </c>
      <c r="U2973">
        <v>4.0590000000000002</v>
      </c>
      <c r="V2973">
        <v>-3.2472E-3</v>
      </c>
      <c r="W2973" t="s">
        <v>39</v>
      </c>
      <c r="X2973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973" s="4">
        <f>IF(bot_orders[[#This Row],[side]]="buy", bot_orders[[#This Row],[accFillSz]] + bot_orders[[#This Row],[fee]], -bot_orders[[#This Row],[accFillSz]])</f>
        <v>4.0557528000000005</v>
      </c>
      <c r="Z2973" s="4">
        <f>IF(bot_orders[[#This Row],[side]]="sell",bot_orders[[#This Row],[accFillSz]]*bot_orders[[#This Row],[avgPx]]+bot_orders[[#This Row],[fee]], 0)</f>
        <v>0</v>
      </c>
      <c r="AA2973" s="4">
        <f>IF(bot_orders[[#This Row],[side]]="sell",-bot_orders[[#This Row],[accFillSz]],bot_orders[[#This Row],[accFillSz]]+bot_orders[[#This Row],[fee]])</f>
        <v>4.0557528000000005</v>
      </c>
      <c r="AB2973">
        <v>0</v>
      </c>
      <c r="AC2973" t="s">
        <v>38</v>
      </c>
      <c r="AD2973">
        <v>0</v>
      </c>
      <c r="AE2973" t="s">
        <v>40</v>
      </c>
      <c r="AF2973" t="s">
        <v>41</v>
      </c>
      <c r="AG2973" t="s">
        <v>42</v>
      </c>
      <c r="AH2973" t="s">
        <v>28</v>
      </c>
      <c r="AI2973">
        <v>4.0557527999999996</v>
      </c>
      <c r="AJ2973">
        <v>-2.4946614</v>
      </c>
    </row>
    <row r="2974" spans="1:36" x14ac:dyDescent="0.3">
      <c r="A2974">
        <v>3050</v>
      </c>
      <c r="B2974" t="s">
        <v>305</v>
      </c>
      <c r="C2974" t="s">
        <v>28</v>
      </c>
      <c r="D2974" t="s">
        <v>29</v>
      </c>
      <c r="E2974" t="s">
        <v>30</v>
      </c>
      <c r="F2974" t="s">
        <v>31</v>
      </c>
      <c r="G2974" t="s">
        <v>250</v>
      </c>
      <c r="H2974" t="s">
        <v>9541</v>
      </c>
      <c r="I2974" s="4" t="s">
        <v>9542</v>
      </c>
      <c r="J2974" s="1">
        <f>((((bot_orders[[#This Row],[cTime]]/ 1000)+3*3600) / 86400) + DATE(1970,1,1))</f>
        <v>45771.475695405097</v>
      </c>
      <c r="K2974" s="4" t="s">
        <v>9543</v>
      </c>
      <c r="L2974" s="1">
        <f>((((bot_orders[[#This Row],[uTime]]/ 1000)+3*3600) / 86400) + DATE(1970,1,1))</f>
        <v>45771.510316736109</v>
      </c>
      <c r="M2974" t="s">
        <v>34</v>
      </c>
      <c r="N2974" t="s">
        <v>28</v>
      </c>
      <c r="O2974" t="s">
        <v>35</v>
      </c>
      <c r="P2974">
        <v>4.0549999999999997</v>
      </c>
      <c r="Q2974" t="s">
        <v>36</v>
      </c>
      <c r="R2974" t="s">
        <v>37</v>
      </c>
      <c r="S2974">
        <v>0.61960000000000004</v>
      </c>
      <c r="T2974">
        <v>0.61960000000000004</v>
      </c>
      <c r="U2974">
        <v>4.0549999999999997</v>
      </c>
      <c r="V2974">
        <v>-2.0099824000000001E-3</v>
      </c>
      <c r="W2974" t="s">
        <v>38</v>
      </c>
      <c r="X2974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974" s="4">
        <f>IF(bot_orders[[#This Row],[side]]="buy", bot_orders[[#This Row],[accFillSz]] + bot_orders[[#This Row],[fee]], -bot_orders[[#This Row],[accFillSz]])</f>
        <v>-4.0549999999999997</v>
      </c>
      <c r="Z2974" s="4">
        <f>IF(bot_orders[[#This Row],[side]]="sell",bot_orders[[#This Row],[accFillSz]]*bot_orders[[#This Row],[avgPx]]+bot_orders[[#This Row],[fee]], 0)</f>
        <v>2.5104680175999996</v>
      </c>
      <c r="AA2974" s="4">
        <f>IF(bot_orders[[#This Row],[side]]="sell",-bot_orders[[#This Row],[accFillSz]],bot_orders[[#This Row],[accFillSz]]+bot_orders[[#This Row],[fee]])</f>
        <v>-4.0549999999999997</v>
      </c>
      <c r="AB2974">
        <v>0</v>
      </c>
      <c r="AC2974" t="s">
        <v>39</v>
      </c>
      <c r="AD2974">
        <v>0</v>
      </c>
      <c r="AE2974" t="s">
        <v>40</v>
      </c>
      <c r="AF2974" t="s">
        <v>41</v>
      </c>
      <c r="AG2974" t="s">
        <v>42</v>
      </c>
      <c r="AH2974" t="s">
        <v>28</v>
      </c>
      <c r="AI2974">
        <v>-4.0549999999999997</v>
      </c>
      <c r="AJ2974">
        <v>2.5104680199999998</v>
      </c>
    </row>
    <row r="2975" spans="1:36" x14ac:dyDescent="0.3">
      <c r="A2975">
        <v>3053</v>
      </c>
      <c r="B2975" t="s">
        <v>305</v>
      </c>
      <c r="C2975" t="s">
        <v>28</v>
      </c>
      <c r="D2975" t="s">
        <v>29</v>
      </c>
      <c r="E2975" t="s">
        <v>30</v>
      </c>
      <c r="F2975" t="s">
        <v>31</v>
      </c>
      <c r="G2975" t="s">
        <v>248</v>
      </c>
      <c r="H2975" t="s">
        <v>9550</v>
      </c>
      <c r="I2975" s="4" t="s">
        <v>9551</v>
      </c>
      <c r="J2975" s="1">
        <f>((((bot_orders[[#This Row],[cTime]]/ 1000)+3*3600) / 86400) + DATE(1970,1,1))</f>
        <v>45771.479764340278</v>
      </c>
      <c r="K2975" s="4" t="s">
        <v>9552</v>
      </c>
      <c r="L2975" s="1">
        <f>((((bot_orders[[#This Row],[uTime]]/ 1000)+3*3600) / 86400) + DATE(1970,1,1))</f>
        <v>45771.481430381944</v>
      </c>
      <c r="M2975" t="s">
        <v>34</v>
      </c>
      <c r="N2975" t="s">
        <v>28</v>
      </c>
      <c r="O2975" t="s">
        <v>35</v>
      </c>
      <c r="P2975">
        <v>4.0549999999999997</v>
      </c>
      <c r="Q2975" t="s">
        <v>36</v>
      </c>
      <c r="R2975" t="s">
        <v>37</v>
      </c>
      <c r="S2975">
        <v>0.61460000000000004</v>
      </c>
      <c r="T2975">
        <v>0.61460000000000004</v>
      </c>
      <c r="U2975">
        <v>4.0549999999999997</v>
      </c>
      <c r="V2975">
        <v>-1.9937624000000002E-3</v>
      </c>
      <c r="W2975" t="s">
        <v>38</v>
      </c>
      <c r="X2975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975" s="4">
        <f>IF(bot_orders[[#This Row],[side]]="buy", bot_orders[[#This Row],[accFillSz]] + bot_orders[[#This Row],[fee]], -bot_orders[[#This Row],[accFillSz]])</f>
        <v>-4.0549999999999997</v>
      </c>
      <c r="Z2975" s="4">
        <f>IF(bot_orders[[#This Row],[side]]="sell",bot_orders[[#This Row],[accFillSz]]*bot_orders[[#This Row],[avgPx]]+bot_orders[[#This Row],[fee]], 0)</f>
        <v>2.4902092375999998</v>
      </c>
      <c r="AA2975" s="4">
        <f>IF(bot_orders[[#This Row],[side]]="sell",-bot_orders[[#This Row],[accFillSz]],bot_orders[[#This Row],[accFillSz]]+bot_orders[[#This Row],[fee]])</f>
        <v>-4.0549999999999997</v>
      </c>
      <c r="AB2975">
        <v>0</v>
      </c>
      <c r="AC2975" t="s">
        <v>39</v>
      </c>
      <c r="AD2975">
        <v>0</v>
      </c>
      <c r="AE2975" t="s">
        <v>40</v>
      </c>
      <c r="AF2975" t="s">
        <v>41</v>
      </c>
      <c r="AG2975" t="s">
        <v>42</v>
      </c>
      <c r="AH2975" t="s">
        <v>28</v>
      </c>
      <c r="AI2975">
        <v>-4.0549999999999997</v>
      </c>
      <c r="AJ2975">
        <v>2.49020924</v>
      </c>
    </row>
    <row r="2976" spans="1:36" x14ac:dyDescent="0.3">
      <c r="A2976">
        <v>3055</v>
      </c>
      <c r="B2976" t="s">
        <v>305</v>
      </c>
      <c r="C2976" t="s">
        <v>28</v>
      </c>
      <c r="D2976" t="s">
        <v>29</v>
      </c>
      <c r="E2976" t="s">
        <v>30</v>
      </c>
      <c r="F2976" t="s">
        <v>31</v>
      </c>
      <c r="G2976" t="s">
        <v>915</v>
      </c>
      <c r="H2976" t="s">
        <v>9556</v>
      </c>
      <c r="I2976" s="4" t="s">
        <v>9557</v>
      </c>
      <c r="J2976" s="1">
        <f>((((bot_orders[[#This Row],[cTime]]/ 1000)+3*3600) / 86400) + DATE(1970,1,1))</f>
        <v>45771.481430405096</v>
      </c>
      <c r="K2976" s="4" t="s">
        <v>9558</v>
      </c>
      <c r="L2976" s="1">
        <f>((((bot_orders[[#This Row],[uTime]]/ 1000)+3*3600) / 86400) + DATE(1970,1,1))</f>
        <v>45771.488785254631</v>
      </c>
      <c r="M2976" t="s">
        <v>34</v>
      </c>
      <c r="N2976" t="s">
        <v>28</v>
      </c>
      <c r="O2976" t="s">
        <v>35</v>
      </c>
      <c r="P2976">
        <v>4.0590000000000002</v>
      </c>
      <c r="Q2976" t="s">
        <v>36</v>
      </c>
      <c r="R2976" t="s">
        <v>55</v>
      </c>
      <c r="S2976">
        <v>0.60970000000000002</v>
      </c>
      <c r="T2976">
        <v>0.60970000000000002</v>
      </c>
      <c r="U2976">
        <v>4.0590000000000002</v>
      </c>
      <c r="V2976">
        <v>-3.2472E-3</v>
      </c>
      <c r="W2976" t="s">
        <v>39</v>
      </c>
      <c r="X2976" s="4">
        <f>IF(bot_orders[[#This Row],[side]]="sell", bot_orders[[#This Row],[accFillSz]]*bot_orders[[#This Row],[avgPx]] + bot_orders[[#This Row],[fee]], -bot_orders[[#This Row],[accFillSz]]*bot_orders[[#This Row],[avgPx]])</f>
        <v>-2.4747723000000001</v>
      </c>
      <c r="Y2976" s="4">
        <f>IF(bot_orders[[#This Row],[side]]="buy", bot_orders[[#This Row],[accFillSz]] + bot_orders[[#This Row],[fee]], -bot_orders[[#This Row],[accFillSz]])</f>
        <v>4.0557528000000005</v>
      </c>
      <c r="Z2976" s="4">
        <f>IF(bot_orders[[#This Row],[side]]="sell",bot_orders[[#This Row],[accFillSz]]*bot_orders[[#This Row],[avgPx]]+bot_orders[[#This Row],[fee]], 0)</f>
        <v>0</v>
      </c>
      <c r="AA2976" s="4">
        <f>IF(bot_orders[[#This Row],[side]]="sell",-bot_orders[[#This Row],[accFillSz]],bot_orders[[#This Row],[accFillSz]]+bot_orders[[#This Row],[fee]])</f>
        <v>4.0557528000000005</v>
      </c>
      <c r="AB2976">
        <v>0</v>
      </c>
      <c r="AC2976" t="s">
        <v>38</v>
      </c>
      <c r="AD2976">
        <v>0</v>
      </c>
      <c r="AE2976" t="s">
        <v>40</v>
      </c>
      <c r="AF2976" t="s">
        <v>41</v>
      </c>
      <c r="AG2976" t="s">
        <v>42</v>
      </c>
      <c r="AH2976" t="s">
        <v>28</v>
      </c>
      <c r="AI2976">
        <v>4.0557527999999996</v>
      </c>
      <c r="AJ2976">
        <v>-2.4747723000000001</v>
      </c>
    </row>
    <row r="2977" spans="1:36" x14ac:dyDescent="0.3">
      <c r="A2977">
        <v>3057</v>
      </c>
      <c r="B2977" t="s">
        <v>305</v>
      </c>
      <c r="C2977" t="s">
        <v>28</v>
      </c>
      <c r="D2977" t="s">
        <v>29</v>
      </c>
      <c r="E2977" t="s">
        <v>30</v>
      </c>
      <c r="F2977" t="s">
        <v>31</v>
      </c>
      <c r="G2977" t="s">
        <v>915</v>
      </c>
      <c r="H2977" t="s">
        <v>9562</v>
      </c>
      <c r="I2977" s="4" t="s">
        <v>9563</v>
      </c>
      <c r="J2977" s="1">
        <f>((((bot_orders[[#This Row],[cTime]]/ 1000)+3*3600) / 86400) + DATE(1970,1,1))</f>
        <v>45771.488785335649</v>
      </c>
      <c r="K2977" s="4" t="s">
        <v>9564</v>
      </c>
      <c r="L2977" s="1">
        <f>((((bot_orders[[#This Row],[uTime]]/ 1000)+3*3600) / 86400) + DATE(1970,1,1))</f>
        <v>45771.501841203702</v>
      </c>
      <c r="M2977" t="s">
        <v>34</v>
      </c>
      <c r="N2977" t="s">
        <v>28</v>
      </c>
      <c r="O2977" t="s">
        <v>35</v>
      </c>
      <c r="P2977">
        <v>4.0549999999999997</v>
      </c>
      <c r="Q2977" t="s">
        <v>36</v>
      </c>
      <c r="R2977" t="s">
        <v>37</v>
      </c>
      <c r="S2977">
        <v>0.61460000000000004</v>
      </c>
      <c r="T2977">
        <v>0.61460000000000004</v>
      </c>
      <c r="U2977">
        <v>4.0549999999999997</v>
      </c>
      <c r="V2977">
        <v>-1.9937624000000002E-3</v>
      </c>
      <c r="W2977" t="s">
        <v>38</v>
      </c>
      <c r="X2977" s="4">
        <f>IF(bot_orders[[#This Row],[side]]="sell", bot_orders[[#This Row],[accFillSz]]*bot_orders[[#This Row],[avgPx]] + bot_orders[[#This Row],[fee]], -bot_orders[[#This Row],[accFillSz]]*bot_orders[[#This Row],[avgPx]])</f>
        <v>2.4902092375999998</v>
      </c>
      <c r="Y2977" s="4">
        <f>IF(bot_orders[[#This Row],[side]]="buy", bot_orders[[#This Row],[accFillSz]] + bot_orders[[#This Row],[fee]], -bot_orders[[#This Row],[accFillSz]])</f>
        <v>-4.0549999999999997</v>
      </c>
      <c r="Z2977" s="4">
        <f>IF(bot_orders[[#This Row],[side]]="sell",bot_orders[[#This Row],[accFillSz]]*bot_orders[[#This Row],[avgPx]]+bot_orders[[#This Row],[fee]], 0)</f>
        <v>2.4902092375999998</v>
      </c>
      <c r="AA2977" s="4">
        <f>IF(bot_orders[[#This Row],[side]]="sell",-bot_orders[[#This Row],[accFillSz]],bot_orders[[#This Row],[accFillSz]]+bot_orders[[#This Row],[fee]])</f>
        <v>-4.0549999999999997</v>
      </c>
      <c r="AB2977">
        <v>0</v>
      </c>
      <c r="AC2977" t="s">
        <v>39</v>
      </c>
      <c r="AD2977">
        <v>0</v>
      </c>
      <c r="AE2977" t="s">
        <v>40</v>
      </c>
      <c r="AF2977" t="s">
        <v>41</v>
      </c>
      <c r="AG2977" t="s">
        <v>42</v>
      </c>
      <c r="AH2977" t="s">
        <v>28</v>
      </c>
      <c r="AI2977">
        <v>-4.0549999999999997</v>
      </c>
      <c r="AJ2977">
        <v>2.49020924</v>
      </c>
    </row>
    <row r="2978" spans="1:36" x14ac:dyDescent="0.3">
      <c r="A2978">
        <v>3059</v>
      </c>
      <c r="B2978" t="s">
        <v>305</v>
      </c>
      <c r="C2978" t="s">
        <v>28</v>
      </c>
      <c r="D2978" t="s">
        <v>29</v>
      </c>
      <c r="E2978" t="s">
        <v>30</v>
      </c>
      <c r="F2978" t="s">
        <v>31</v>
      </c>
      <c r="G2978" t="s">
        <v>928</v>
      </c>
      <c r="H2978" t="s">
        <v>9568</v>
      </c>
      <c r="I2978" s="4" t="s">
        <v>9569</v>
      </c>
      <c r="J2978" s="1">
        <f>((((bot_orders[[#This Row],[cTime]]/ 1000)+3*3600) / 86400) + DATE(1970,1,1))</f>
        <v>45771.510316759261</v>
      </c>
      <c r="K2978" s="4" t="s">
        <v>9570</v>
      </c>
      <c r="L2978" s="1">
        <f>((((bot_orders[[#This Row],[uTime]]/ 1000)+3*3600) / 86400) + DATE(1970,1,1))</f>
        <v>45771.532230960649</v>
      </c>
      <c r="M2978" t="s">
        <v>34</v>
      </c>
      <c r="N2978" t="s">
        <v>28</v>
      </c>
      <c r="O2978" t="s">
        <v>35</v>
      </c>
      <c r="P2978">
        <v>4.0590000000000002</v>
      </c>
      <c r="Q2978" t="s">
        <v>36</v>
      </c>
      <c r="R2978" t="s">
        <v>55</v>
      </c>
      <c r="S2978">
        <v>0.61460000000000004</v>
      </c>
      <c r="T2978">
        <v>0.61460000000000004</v>
      </c>
      <c r="U2978">
        <v>4.0590000000000002</v>
      </c>
      <c r="V2978">
        <v>-3.2472E-3</v>
      </c>
      <c r="W2978" t="s">
        <v>39</v>
      </c>
      <c r="X2978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978" s="4">
        <f>IF(bot_orders[[#This Row],[side]]="buy", bot_orders[[#This Row],[accFillSz]] + bot_orders[[#This Row],[fee]], -bot_orders[[#This Row],[accFillSz]])</f>
        <v>4.0557528000000005</v>
      </c>
      <c r="Z2978" s="4">
        <f>IF(bot_orders[[#This Row],[side]]="sell",bot_orders[[#This Row],[accFillSz]]*bot_orders[[#This Row],[avgPx]]+bot_orders[[#This Row],[fee]], 0)</f>
        <v>0</v>
      </c>
      <c r="AA2978" s="4">
        <f>IF(bot_orders[[#This Row],[side]]="sell",-bot_orders[[#This Row],[accFillSz]],bot_orders[[#This Row],[accFillSz]]+bot_orders[[#This Row],[fee]])</f>
        <v>4.0557528000000005</v>
      </c>
      <c r="AB2978">
        <v>0</v>
      </c>
      <c r="AC2978" t="s">
        <v>38</v>
      </c>
      <c r="AD2978">
        <v>0</v>
      </c>
      <c r="AE2978" t="s">
        <v>40</v>
      </c>
      <c r="AF2978" t="s">
        <v>41</v>
      </c>
      <c r="AG2978" t="s">
        <v>42</v>
      </c>
      <c r="AH2978" t="s">
        <v>28</v>
      </c>
      <c r="AI2978">
        <v>4.0557527999999996</v>
      </c>
      <c r="AJ2978">
        <v>-2.4946614</v>
      </c>
    </row>
    <row r="2979" spans="1:36" x14ac:dyDescent="0.3">
      <c r="A2979">
        <v>3062</v>
      </c>
      <c r="B2979" t="s">
        <v>305</v>
      </c>
      <c r="C2979" t="s">
        <v>28</v>
      </c>
      <c r="D2979" t="s">
        <v>29</v>
      </c>
      <c r="E2979" t="s">
        <v>30</v>
      </c>
      <c r="F2979" t="s">
        <v>31</v>
      </c>
      <c r="G2979" t="s">
        <v>928</v>
      </c>
      <c r="H2979" t="s">
        <v>9577</v>
      </c>
      <c r="I2979" s="4" t="s">
        <v>9578</v>
      </c>
      <c r="J2979" s="1">
        <f>((((bot_orders[[#This Row],[cTime]]/ 1000)+3*3600) / 86400) + DATE(1970,1,1))</f>
        <v>45771.532230983794</v>
      </c>
      <c r="K2979" s="4" t="s">
        <v>9579</v>
      </c>
      <c r="L2979" s="1">
        <f>((((bot_orders[[#This Row],[uTime]]/ 1000)+3*3600) / 86400) + DATE(1970,1,1))</f>
        <v>45771.591167499995</v>
      </c>
      <c r="M2979" t="s">
        <v>34</v>
      </c>
      <c r="N2979" t="s">
        <v>28</v>
      </c>
      <c r="O2979" t="s">
        <v>35</v>
      </c>
      <c r="P2979">
        <v>4.0549999999999997</v>
      </c>
      <c r="Q2979" t="s">
        <v>36</v>
      </c>
      <c r="R2979" t="s">
        <v>37</v>
      </c>
      <c r="S2979">
        <v>0.61960000000000004</v>
      </c>
      <c r="T2979">
        <v>0.61960000000000004</v>
      </c>
      <c r="U2979">
        <v>4.0549999999999997</v>
      </c>
      <c r="V2979">
        <v>-2.0099824000000001E-3</v>
      </c>
      <c r="W2979" t="s">
        <v>38</v>
      </c>
      <c r="X2979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979" s="4">
        <f>IF(bot_orders[[#This Row],[side]]="buy", bot_orders[[#This Row],[accFillSz]] + bot_orders[[#This Row],[fee]], -bot_orders[[#This Row],[accFillSz]])</f>
        <v>-4.0549999999999997</v>
      </c>
      <c r="Z2979" s="4">
        <f>IF(bot_orders[[#This Row],[side]]="sell",bot_orders[[#This Row],[accFillSz]]*bot_orders[[#This Row],[avgPx]]+bot_orders[[#This Row],[fee]], 0)</f>
        <v>2.5104680175999996</v>
      </c>
      <c r="AA2979" s="4">
        <f>IF(bot_orders[[#This Row],[side]]="sell",-bot_orders[[#This Row],[accFillSz]],bot_orders[[#This Row],[accFillSz]]+bot_orders[[#This Row],[fee]])</f>
        <v>-4.0549999999999997</v>
      </c>
      <c r="AB2979">
        <v>0</v>
      </c>
      <c r="AC2979" t="s">
        <v>39</v>
      </c>
      <c r="AD2979">
        <v>0</v>
      </c>
      <c r="AE2979" t="s">
        <v>40</v>
      </c>
      <c r="AF2979" t="s">
        <v>41</v>
      </c>
      <c r="AG2979" t="s">
        <v>42</v>
      </c>
      <c r="AH2979" t="s">
        <v>28</v>
      </c>
      <c r="AI2979">
        <v>-4.0549999999999997</v>
      </c>
      <c r="AJ2979">
        <v>2.5104680199999998</v>
      </c>
    </row>
    <row r="2980" spans="1:36" x14ac:dyDescent="0.3">
      <c r="A2980">
        <v>3064</v>
      </c>
      <c r="B2980" t="s">
        <v>305</v>
      </c>
      <c r="C2980" t="s">
        <v>28</v>
      </c>
      <c r="D2980" t="s">
        <v>29</v>
      </c>
      <c r="E2980" t="s">
        <v>30</v>
      </c>
      <c r="F2980" t="s">
        <v>31</v>
      </c>
      <c r="G2980" t="s">
        <v>953</v>
      </c>
      <c r="H2980" t="s">
        <v>9583</v>
      </c>
      <c r="I2980" s="4" t="s">
        <v>9584</v>
      </c>
      <c r="J2980" s="1">
        <f>((((bot_orders[[#This Row],[cTime]]/ 1000)+3*3600) / 86400) + DATE(1970,1,1))</f>
        <v>45771.591167523147</v>
      </c>
      <c r="K2980" s="4" t="s">
        <v>9585</v>
      </c>
      <c r="L2980" s="1">
        <f>((((bot_orders[[#This Row],[uTime]]/ 1000)+3*3600) / 86400) + DATE(1970,1,1))</f>
        <v>45771.630671851854</v>
      </c>
      <c r="M2980" t="s">
        <v>34</v>
      </c>
      <c r="N2980" t="s">
        <v>28</v>
      </c>
      <c r="O2980" t="s">
        <v>35</v>
      </c>
      <c r="P2980">
        <v>4.0590000000000002</v>
      </c>
      <c r="Q2980" t="s">
        <v>36</v>
      </c>
      <c r="R2980" t="s">
        <v>55</v>
      </c>
      <c r="S2980">
        <v>0.61460000000000004</v>
      </c>
      <c r="T2980">
        <v>0.61460000000000004</v>
      </c>
      <c r="U2980">
        <v>4.0590000000000002</v>
      </c>
      <c r="V2980">
        <v>-3.2472E-3</v>
      </c>
      <c r="W2980" t="s">
        <v>39</v>
      </c>
      <c r="X2980" s="4">
        <f>IF(bot_orders[[#This Row],[side]]="sell", bot_orders[[#This Row],[accFillSz]]*bot_orders[[#This Row],[avgPx]] + bot_orders[[#This Row],[fee]], -bot_orders[[#This Row],[accFillSz]]*bot_orders[[#This Row],[avgPx]])</f>
        <v>-2.4946614</v>
      </c>
      <c r="Y2980" s="4">
        <f>IF(bot_orders[[#This Row],[side]]="buy", bot_orders[[#This Row],[accFillSz]] + bot_orders[[#This Row],[fee]], -bot_orders[[#This Row],[accFillSz]])</f>
        <v>4.0557528000000005</v>
      </c>
      <c r="Z2980" s="4">
        <f>IF(bot_orders[[#This Row],[side]]="sell",bot_orders[[#This Row],[accFillSz]]*bot_orders[[#This Row],[avgPx]]+bot_orders[[#This Row],[fee]], 0)</f>
        <v>0</v>
      </c>
      <c r="AA2980" s="4">
        <f>IF(bot_orders[[#This Row],[side]]="sell",-bot_orders[[#This Row],[accFillSz]],bot_orders[[#This Row],[accFillSz]]+bot_orders[[#This Row],[fee]])</f>
        <v>4.0557528000000005</v>
      </c>
      <c r="AB2980">
        <v>0</v>
      </c>
      <c r="AC2980" t="s">
        <v>38</v>
      </c>
      <c r="AD2980">
        <v>0</v>
      </c>
      <c r="AE2980" t="s">
        <v>40</v>
      </c>
      <c r="AF2980" t="s">
        <v>41</v>
      </c>
      <c r="AG2980" t="s">
        <v>42</v>
      </c>
      <c r="AH2980" t="s">
        <v>28</v>
      </c>
      <c r="AI2980">
        <v>4.0557527999999996</v>
      </c>
      <c r="AJ2980">
        <v>-2.4946614</v>
      </c>
    </row>
    <row r="2981" spans="1:36" x14ac:dyDescent="0.3">
      <c r="A2981">
        <v>3068</v>
      </c>
      <c r="B2981" t="s">
        <v>305</v>
      </c>
      <c r="C2981" t="s">
        <v>28</v>
      </c>
      <c r="D2981" t="s">
        <v>29</v>
      </c>
      <c r="E2981" t="s">
        <v>30</v>
      </c>
      <c r="F2981" t="s">
        <v>31</v>
      </c>
      <c r="G2981" t="s">
        <v>911</v>
      </c>
      <c r="H2981" t="s">
        <v>9595</v>
      </c>
      <c r="I2981" s="4" t="s">
        <v>9596</v>
      </c>
      <c r="J2981" s="1">
        <f>((((bot_orders[[#This Row],[cTime]]/ 1000)+3*3600) / 86400) + DATE(1970,1,1))</f>
        <v>45771.596116041663</v>
      </c>
      <c r="K2981" s="4" t="s">
        <v>9597</v>
      </c>
      <c r="L2981" s="1">
        <f>((((bot_orders[[#This Row],[uTime]]/ 1000)+3*3600) / 86400) + DATE(1970,1,1))</f>
        <v>45771.628534675925</v>
      </c>
      <c r="M2981" t="s">
        <v>34</v>
      </c>
      <c r="N2981" t="s">
        <v>28</v>
      </c>
      <c r="O2981" t="s">
        <v>35</v>
      </c>
      <c r="P2981">
        <v>4.0590000000000002</v>
      </c>
      <c r="Q2981" t="s">
        <v>36</v>
      </c>
      <c r="R2981" t="s">
        <v>55</v>
      </c>
      <c r="S2981">
        <v>0.61960000000000004</v>
      </c>
      <c r="T2981">
        <v>0.61960000000000004</v>
      </c>
      <c r="U2981">
        <v>4.0590000000000002</v>
      </c>
      <c r="V2981">
        <v>-3.2472E-3</v>
      </c>
      <c r="W2981" t="s">
        <v>39</v>
      </c>
      <c r="X2981" s="4">
        <f>IF(bot_orders[[#This Row],[side]]="sell", bot_orders[[#This Row],[accFillSz]]*bot_orders[[#This Row],[avgPx]] + bot_orders[[#This Row],[fee]], -bot_orders[[#This Row],[accFillSz]]*bot_orders[[#This Row],[avgPx]])</f>
        <v>-2.5149564000000004</v>
      </c>
      <c r="Y2981" s="4">
        <f>IF(bot_orders[[#This Row],[side]]="buy", bot_orders[[#This Row],[accFillSz]] + bot_orders[[#This Row],[fee]], -bot_orders[[#This Row],[accFillSz]])</f>
        <v>4.0557528000000005</v>
      </c>
      <c r="Z2981" s="4">
        <f>IF(bot_orders[[#This Row],[side]]="sell",bot_orders[[#This Row],[accFillSz]]*bot_orders[[#This Row],[avgPx]]+bot_orders[[#This Row],[fee]], 0)</f>
        <v>0</v>
      </c>
      <c r="AA2981" s="4">
        <f>IF(bot_orders[[#This Row],[side]]="sell",-bot_orders[[#This Row],[accFillSz]],bot_orders[[#This Row],[accFillSz]]+bot_orders[[#This Row],[fee]])</f>
        <v>4.0557528000000005</v>
      </c>
      <c r="AB2981">
        <v>0</v>
      </c>
      <c r="AC2981" t="s">
        <v>38</v>
      </c>
      <c r="AD2981">
        <v>0</v>
      </c>
      <c r="AE2981" t="s">
        <v>40</v>
      </c>
      <c r="AF2981" t="s">
        <v>41</v>
      </c>
      <c r="AG2981" t="s">
        <v>42</v>
      </c>
      <c r="AH2981" t="s">
        <v>28</v>
      </c>
      <c r="AI2981">
        <v>4.0557527999999996</v>
      </c>
      <c r="AJ2981">
        <v>-2.5149564</v>
      </c>
    </row>
    <row r="2982" spans="1:36" x14ac:dyDescent="0.3">
      <c r="A2982">
        <v>3072</v>
      </c>
      <c r="B2982" t="s">
        <v>305</v>
      </c>
      <c r="C2982" t="s">
        <v>28</v>
      </c>
      <c r="D2982" t="s">
        <v>29</v>
      </c>
      <c r="E2982" t="s">
        <v>30</v>
      </c>
      <c r="F2982" t="s">
        <v>31</v>
      </c>
      <c r="G2982" t="s">
        <v>907</v>
      </c>
      <c r="H2982" t="s">
        <v>9606</v>
      </c>
      <c r="I2982" s="4" t="s">
        <v>9607</v>
      </c>
      <c r="J2982" s="1">
        <f>((((bot_orders[[#This Row],[cTime]]/ 1000)+3*3600) / 86400) + DATE(1970,1,1))</f>
        <v>45771.609110821759</v>
      </c>
      <c r="K2982" s="4" t="s">
        <v>9608</v>
      </c>
      <c r="L2982" s="1">
        <f>((((bot_orders[[#This Row],[uTime]]/ 1000)+3*3600) / 86400) + DATE(1970,1,1))</f>
        <v>45771.620307569443</v>
      </c>
      <c r="M2982" t="s">
        <v>34</v>
      </c>
      <c r="N2982" t="s">
        <v>28</v>
      </c>
      <c r="O2982" t="s">
        <v>35</v>
      </c>
      <c r="P2982">
        <v>4.0590000000000002</v>
      </c>
      <c r="Q2982" t="s">
        <v>36</v>
      </c>
      <c r="R2982" t="s">
        <v>55</v>
      </c>
      <c r="S2982">
        <v>0.62460000000000004</v>
      </c>
      <c r="T2982">
        <v>0.62460000000000004</v>
      </c>
      <c r="U2982">
        <v>4.0590000000000002</v>
      </c>
      <c r="V2982">
        <v>-3.2472E-3</v>
      </c>
      <c r="W2982" t="s">
        <v>39</v>
      </c>
      <c r="X2982" s="4">
        <f>IF(bot_orders[[#This Row],[side]]="sell", bot_orders[[#This Row],[accFillSz]]*bot_orders[[#This Row],[avgPx]] + bot_orders[[#This Row],[fee]], -bot_orders[[#This Row],[accFillSz]]*bot_orders[[#This Row],[avgPx]])</f>
        <v>-2.5352514000000004</v>
      </c>
      <c r="Y2982" s="4">
        <f>IF(bot_orders[[#This Row],[side]]="buy", bot_orders[[#This Row],[accFillSz]] + bot_orders[[#This Row],[fee]], -bot_orders[[#This Row],[accFillSz]])</f>
        <v>4.0557528000000005</v>
      </c>
      <c r="Z2982" s="4">
        <f>IF(bot_orders[[#This Row],[side]]="sell",bot_orders[[#This Row],[accFillSz]]*bot_orders[[#This Row],[avgPx]]+bot_orders[[#This Row],[fee]], 0)</f>
        <v>0</v>
      </c>
      <c r="AA2982" s="4">
        <f>IF(bot_orders[[#This Row],[side]]="sell",-bot_orders[[#This Row],[accFillSz]],bot_orders[[#This Row],[accFillSz]]+bot_orders[[#This Row],[fee]])</f>
        <v>4.0557528000000005</v>
      </c>
      <c r="AB2982">
        <v>0</v>
      </c>
      <c r="AC2982" t="s">
        <v>38</v>
      </c>
      <c r="AD2982">
        <v>0</v>
      </c>
      <c r="AE2982" t="s">
        <v>40</v>
      </c>
      <c r="AF2982" t="s">
        <v>41</v>
      </c>
      <c r="AG2982" t="s">
        <v>42</v>
      </c>
      <c r="AH2982" t="s">
        <v>28</v>
      </c>
      <c r="AI2982">
        <v>4.0557527999999996</v>
      </c>
      <c r="AJ2982">
        <v>-2.5352513999999999</v>
      </c>
    </row>
    <row r="2983" spans="1:36" x14ac:dyDescent="0.3">
      <c r="A2983">
        <v>3080</v>
      </c>
      <c r="B2983" t="s">
        <v>305</v>
      </c>
      <c r="C2983" t="s">
        <v>28</v>
      </c>
      <c r="D2983" t="s">
        <v>29</v>
      </c>
      <c r="E2983" t="s">
        <v>30</v>
      </c>
      <c r="F2983" t="s">
        <v>31</v>
      </c>
      <c r="G2983" t="s">
        <v>967</v>
      </c>
      <c r="H2983" t="s">
        <v>9632</v>
      </c>
      <c r="I2983" s="4" t="s">
        <v>9633</v>
      </c>
      <c r="J2983" s="1">
        <f>((((bot_orders[[#This Row],[cTime]]/ 1000)+3*3600) / 86400) + DATE(1970,1,1))</f>
        <v>45771.620307592588</v>
      </c>
      <c r="K2983" s="4" t="s">
        <v>9631</v>
      </c>
      <c r="L2983" s="1">
        <f>((((bot_orders[[#This Row],[uTime]]/ 1000)+3*3600) / 86400) + DATE(1970,1,1))</f>
        <v>45771.652876585649</v>
      </c>
      <c r="M2983" t="s">
        <v>34</v>
      </c>
      <c r="N2983" t="s">
        <v>28</v>
      </c>
      <c r="O2983" t="s">
        <v>35</v>
      </c>
      <c r="P2983">
        <v>4.0549999999999997</v>
      </c>
      <c r="Q2983" t="s">
        <v>36</v>
      </c>
      <c r="R2983" t="s">
        <v>37</v>
      </c>
      <c r="S2983">
        <v>0.62970000000000004</v>
      </c>
      <c r="T2983">
        <v>0.62970000000000004</v>
      </c>
      <c r="U2983">
        <v>4.0549999999999997</v>
      </c>
      <c r="V2983">
        <v>-2.0427468000000001E-3</v>
      </c>
      <c r="W2983" t="s">
        <v>38</v>
      </c>
      <c r="X2983" s="4">
        <f>IF(bot_orders[[#This Row],[side]]="sell", bot_orders[[#This Row],[accFillSz]]*bot_orders[[#This Row],[avgPx]] + bot_orders[[#This Row],[fee]], -bot_orders[[#This Row],[accFillSz]]*bot_orders[[#This Row],[avgPx]])</f>
        <v>2.5513907532000002</v>
      </c>
      <c r="Y2983" s="4">
        <f>IF(bot_orders[[#This Row],[side]]="buy", bot_orders[[#This Row],[accFillSz]] + bot_orders[[#This Row],[fee]], -bot_orders[[#This Row],[accFillSz]])</f>
        <v>-4.0549999999999997</v>
      </c>
      <c r="Z2983" s="4">
        <f>IF(bot_orders[[#This Row],[side]]="sell",bot_orders[[#This Row],[accFillSz]]*bot_orders[[#This Row],[avgPx]]+bot_orders[[#This Row],[fee]], 0)</f>
        <v>2.5513907532000002</v>
      </c>
      <c r="AA2983" s="4">
        <f>IF(bot_orders[[#This Row],[side]]="sell",-bot_orders[[#This Row],[accFillSz]],bot_orders[[#This Row],[accFillSz]]+bot_orders[[#This Row],[fee]])</f>
        <v>-4.0549999999999997</v>
      </c>
      <c r="AB2983">
        <v>0</v>
      </c>
      <c r="AC2983" t="s">
        <v>39</v>
      </c>
      <c r="AD2983">
        <v>0</v>
      </c>
      <c r="AE2983" t="s">
        <v>40</v>
      </c>
      <c r="AF2983" t="s">
        <v>41</v>
      </c>
      <c r="AG2983" t="s">
        <v>42</v>
      </c>
      <c r="AH2983" t="s">
        <v>28</v>
      </c>
      <c r="AI2983">
        <v>-4.0549999999999997</v>
      </c>
      <c r="AJ2983">
        <v>2.5513907499999999</v>
      </c>
    </row>
    <row r="2984" spans="1:36" x14ac:dyDescent="0.3">
      <c r="A2984">
        <v>3087</v>
      </c>
      <c r="B2984" t="s">
        <v>305</v>
      </c>
      <c r="C2984" t="s">
        <v>28</v>
      </c>
      <c r="D2984" t="s">
        <v>29</v>
      </c>
      <c r="E2984" t="s">
        <v>30</v>
      </c>
      <c r="F2984" t="s">
        <v>31</v>
      </c>
      <c r="G2984" t="s">
        <v>949</v>
      </c>
      <c r="H2984" t="s">
        <v>9655</v>
      </c>
      <c r="I2984" s="4" t="s">
        <v>9656</v>
      </c>
      <c r="J2984" s="1">
        <f>((((bot_orders[[#This Row],[cTime]]/ 1000)+3*3600) / 86400) + DATE(1970,1,1))</f>
        <v>45771.628534699077</v>
      </c>
      <c r="K2984" s="4" t="s">
        <v>9657</v>
      </c>
      <c r="L2984" s="1">
        <f>((((bot_orders[[#This Row],[uTime]]/ 1000)+3*3600) / 86400) + DATE(1970,1,1))</f>
        <v>45771.645614340276</v>
      </c>
      <c r="M2984" t="s">
        <v>34</v>
      </c>
      <c r="N2984" t="s">
        <v>28</v>
      </c>
      <c r="O2984" t="s">
        <v>35</v>
      </c>
      <c r="P2984">
        <v>4.0549999999999997</v>
      </c>
      <c r="Q2984" t="s">
        <v>36</v>
      </c>
      <c r="R2984" t="s">
        <v>37</v>
      </c>
      <c r="S2984">
        <v>0.62460000000000004</v>
      </c>
      <c r="T2984">
        <v>0.62460000000000004</v>
      </c>
      <c r="U2984">
        <v>4.0549999999999997</v>
      </c>
      <c r="V2984">
        <v>-2.0262024000000001E-3</v>
      </c>
      <c r="W2984" t="s">
        <v>38</v>
      </c>
      <c r="X2984" s="4">
        <f>IF(bot_orders[[#This Row],[side]]="sell", bot_orders[[#This Row],[accFillSz]]*bot_orders[[#This Row],[avgPx]] + bot_orders[[#This Row],[fee]], -bot_orders[[#This Row],[accFillSz]]*bot_orders[[#This Row],[avgPx]])</f>
        <v>2.5307267975999999</v>
      </c>
      <c r="Y2984" s="4">
        <f>IF(bot_orders[[#This Row],[side]]="buy", bot_orders[[#This Row],[accFillSz]] + bot_orders[[#This Row],[fee]], -bot_orders[[#This Row],[accFillSz]])</f>
        <v>-4.0549999999999997</v>
      </c>
      <c r="Z2984" s="4">
        <f>IF(bot_orders[[#This Row],[side]]="sell",bot_orders[[#This Row],[accFillSz]]*bot_orders[[#This Row],[avgPx]]+bot_orders[[#This Row],[fee]], 0)</f>
        <v>2.5307267975999999</v>
      </c>
      <c r="AA2984" s="4">
        <f>IF(bot_orders[[#This Row],[side]]="sell",-bot_orders[[#This Row],[accFillSz]],bot_orders[[#This Row],[accFillSz]]+bot_orders[[#This Row],[fee]])</f>
        <v>-4.0549999999999997</v>
      </c>
      <c r="AB2984">
        <v>0</v>
      </c>
      <c r="AC2984" t="s">
        <v>39</v>
      </c>
      <c r="AD2984">
        <v>0</v>
      </c>
      <c r="AE2984" t="s">
        <v>40</v>
      </c>
      <c r="AF2984" t="s">
        <v>41</v>
      </c>
      <c r="AG2984" t="s">
        <v>42</v>
      </c>
      <c r="AH2984" t="s">
        <v>28</v>
      </c>
      <c r="AI2984">
        <v>-4.0549999999999997</v>
      </c>
      <c r="AJ2984">
        <v>2.5307268000000001</v>
      </c>
    </row>
    <row r="2985" spans="1:36" x14ac:dyDescent="0.3">
      <c r="A2985">
        <v>3089</v>
      </c>
      <c r="B2985" t="s">
        <v>305</v>
      </c>
      <c r="C2985" t="s">
        <v>28</v>
      </c>
      <c r="D2985" t="s">
        <v>29</v>
      </c>
      <c r="E2985" t="s">
        <v>30</v>
      </c>
      <c r="F2985" t="s">
        <v>31</v>
      </c>
      <c r="G2985" t="s">
        <v>953</v>
      </c>
      <c r="H2985" t="s">
        <v>9661</v>
      </c>
      <c r="I2985" s="4" t="s">
        <v>9662</v>
      </c>
      <c r="J2985" s="1">
        <f>((((bot_orders[[#This Row],[cTime]]/ 1000)+3*3600) / 86400) + DATE(1970,1,1))</f>
        <v>45771.630671874998</v>
      </c>
      <c r="K2985" s="4" t="s">
        <v>9663</v>
      </c>
      <c r="L2985" s="1">
        <f>((((bot_orders[[#This Row],[uTime]]/ 1000)+3*3600) / 86400) + DATE(1970,1,1))</f>
        <v>45771.63711142361</v>
      </c>
      <c r="M2985" t="s">
        <v>34</v>
      </c>
      <c r="N2985" t="s">
        <v>28</v>
      </c>
      <c r="O2985" t="s">
        <v>35</v>
      </c>
      <c r="P2985">
        <v>4.0549999999999997</v>
      </c>
      <c r="Q2985" t="s">
        <v>36</v>
      </c>
      <c r="R2985" t="s">
        <v>37</v>
      </c>
      <c r="S2985">
        <v>0.61960000000000004</v>
      </c>
      <c r="T2985">
        <v>0.61960000000000004</v>
      </c>
      <c r="U2985">
        <v>4.0549999999999997</v>
      </c>
      <c r="V2985">
        <v>-2.0099824000000001E-3</v>
      </c>
      <c r="W2985" t="s">
        <v>38</v>
      </c>
      <c r="X2985" s="4">
        <f>IF(bot_orders[[#This Row],[side]]="sell", bot_orders[[#This Row],[accFillSz]]*bot_orders[[#This Row],[avgPx]] + bot_orders[[#This Row],[fee]], -bot_orders[[#This Row],[accFillSz]]*bot_orders[[#This Row],[avgPx]])</f>
        <v>2.5104680175999996</v>
      </c>
      <c r="Y2985" s="4">
        <f>IF(bot_orders[[#This Row],[side]]="buy", bot_orders[[#This Row],[accFillSz]] + bot_orders[[#This Row],[fee]], -bot_orders[[#This Row],[accFillSz]])</f>
        <v>-4.0549999999999997</v>
      </c>
      <c r="Z2985" s="4">
        <f>IF(bot_orders[[#This Row],[side]]="sell",bot_orders[[#This Row],[accFillSz]]*bot_orders[[#This Row],[avgPx]]+bot_orders[[#This Row],[fee]], 0)</f>
        <v>2.5104680175999996</v>
      </c>
      <c r="AA2985" s="4">
        <f>IF(bot_orders[[#This Row],[side]]="sell",-bot_orders[[#This Row],[accFillSz]],bot_orders[[#This Row],[accFillSz]]+bot_orders[[#This Row],[fee]])</f>
        <v>-4.0549999999999997</v>
      </c>
      <c r="AB2985">
        <v>0</v>
      </c>
      <c r="AC2985" t="s">
        <v>39</v>
      </c>
      <c r="AD2985">
        <v>0</v>
      </c>
      <c r="AE2985" t="s">
        <v>40</v>
      </c>
      <c r="AF2985" t="s">
        <v>41</v>
      </c>
      <c r="AG2985" t="s">
        <v>42</v>
      </c>
      <c r="AH2985" t="s">
        <v>28</v>
      </c>
      <c r="AI2985">
        <v>-4.0549999999999997</v>
      </c>
      <c r="AJ2985">
        <v>2.5104680199999998</v>
      </c>
    </row>
    <row r="2986" spans="1:36" x14ac:dyDescent="0.3">
      <c r="A2986">
        <v>3096</v>
      </c>
      <c r="B2986" t="s">
        <v>305</v>
      </c>
      <c r="C2986" t="s">
        <v>28</v>
      </c>
      <c r="D2986" t="s">
        <v>29</v>
      </c>
      <c r="E2986" t="s">
        <v>30</v>
      </c>
      <c r="F2986" t="s">
        <v>31</v>
      </c>
      <c r="G2986" t="s">
        <v>941</v>
      </c>
      <c r="H2986" t="s">
        <v>9683</v>
      </c>
      <c r="I2986" s="4" t="s">
        <v>9684</v>
      </c>
      <c r="J2986" s="1">
        <f>((((bot_orders[[#This Row],[cTime]]/ 1000)+3*3600) / 86400) + DATE(1970,1,1))</f>
        <v>45771.678843067129</v>
      </c>
      <c r="K2986" s="4" t="s">
        <v>9685</v>
      </c>
      <c r="L2986" s="1">
        <f>((((bot_orders[[#This Row],[uTime]]/ 1000)+3*3600) / 86400) + DATE(1970,1,1))</f>
        <v>45771.680254791667</v>
      </c>
      <c r="M2986" t="s">
        <v>34</v>
      </c>
      <c r="N2986" t="s">
        <v>28</v>
      </c>
      <c r="O2986" t="s">
        <v>35</v>
      </c>
      <c r="P2986">
        <v>3.8050000000000002</v>
      </c>
      <c r="Q2986" t="s">
        <v>36</v>
      </c>
      <c r="R2986" t="s">
        <v>55</v>
      </c>
      <c r="S2986">
        <v>0.64510000000000001</v>
      </c>
      <c r="T2986">
        <v>0.64510000000000001</v>
      </c>
      <c r="U2986">
        <v>3.8050000000000002</v>
      </c>
      <c r="V2986">
        <v>-3.0439999999999998E-3</v>
      </c>
      <c r="W2986" t="s">
        <v>39</v>
      </c>
      <c r="X2986" s="4">
        <f>IF(bot_orders[[#This Row],[side]]="sell", bot_orders[[#This Row],[accFillSz]]*bot_orders[[#This Row],[avgPx]] + bot_orders[[#This Row],[fee]], -bot_orders[[#This Row],[accFillSz]]*bot_orders[[#This Row],[avgPx]])</f>
        <v>-2.4546055</v>
      </c>
      <c r="Y2986" s="4">
        <f>IF(bot_orders[[#This Row],[side]]="buy", bot_orders[[#This Row],[accFillSz]] + bot_orders[[#This Row],[fee]], -bot_orders[[#This Row],[accFillSz]])</f>
        <v>3.8019560000000001</v>
      </c>
      <c r="Z2986" s="4">
        <f>IF(bot_orders[[#This Row],[side]]="sell",bot_orders[[#This Row],[accFillSz]]*bot_orders[[#This Row],[avgPx]]+bot_orders[[#This Row],[fee]], 0)</f>
        <v>0</v>
      </c>
      <c r="AA2986" s="4">
        <f>IF(bot_orders[[#This Row],[side]]="sell",-bot_orders[[#This Row],[accFillSz]],bot_orders[[#This Row],[accFillSz]]+bot_orders[[#This Row],[fee]])</f>
        <v>3.8019560000000001</v>
      </c>
      <c r="AB2986">
        <v>0</v>
      </c>
      <c r="AC2986" t="s">
        <v>38</v>
      </c>
      <c r="AD2986">
        <v>0</v>
      </c>
      <c r="AE2986" t="s">
        <v>40</v>
      </c>
      <c r="AF2986" t="s">
        <v>41</v>
      </c>
      <c r="AG2986" t="s">
        <v>42</v>
      </c>
      <c r="AH2986" t="s">
        <v>28</v>
      </c>
      <c r="AI2986">
        <v>3.8019560000000001</v>
      </c>
      <c r="AJ2986">
        <v>-2.4546055</v>
      </c>
    </row>
    <row r="2987" spans="1:36" x14ac:dyDescent="0.3">
      <c r="A2987">
        <v>3097</v>
      </c>
      <c r="B2987" t="s">
        <v>305</v>
      </c>
      <c r="C2987" t="s">
        <v>28</v>
      </c>
      <c r="D2987" t="s">
        <v>29</v>
      </c>
      <c r="E2987" t="s">
        <v>30</v>
      </c>
      <c r="F2987" t="s">
        <v>31</v>
      </c>
      <c r="G2987" t="s">
        <v>945</v>
      </c>
      <c r="H2987" t="s">
        <v>9686</v>
      </c>
      <c r="I2987" s="4" t="s">
        <v>9687</v>
      </c>
      <c r="J2987" s="1">
        <f>((((bot_orders[[#This Row],[cTime]]/ 1000)+3*3600) / 86400) + DATE(1970,1,1))</f>
        <v>45771.678843159723</v>
      </c>
      <c r="K2987" s="4" t="s">
        <v>9688</v>
      </c>
      <c r="L2987" s="1">
        <f>((((bot_orders[[#This Row],[uTime]]/ 1000)+3*3600) / 86400) + DATE(1970,1,1))</f>
        <v>45771.678858402782</v>
      </c>
      <c r="M2987" t="s">
        <v>34</v>
      </c>
      <c r="N2987" t="s">
        <v>28</v>
      </c>
      <c r="O2987" t="s">
        <v>35</v>
      </c>
      <c r="P2987">
        <v>3.8050000000000002</v>
      </c>
      <c r="Q2987" t="s">
        <v>36</v>
      </c>
      <c r="R2987" t="s">
        <v>55</v>
      </c>
      <c r="S2987">
        <v>0.65029999999999999</v>
      </c>
      <c r="T2987">
        <v>0.65029999999999999</v>
      </c>
      <c r="U2987">
        <v>3.8050000000000002</v>
      </c>
      <c r="V2987">
        <v>-3.0439999999999998E-3</v>
      </c>
      <c r="W2987" t="s">
        <v>39</v>
      </c>
      <c r="X2987" s="4">
        <f>IF(bot_orders[[#This Row],[side]]="sell", bot_orders[[#This Row],[accFillSz]]*bot_orders[[#This Row],[avgPx]] + bot_orders[[#This Row],[fee]], -bot_orders[[#This Row],[accFillSz]]*bot_orders[[#This Row],[avgPx]])</f>
        <v>-2.4743914999999999</v>
      </c>
      <c r="Y2987" s="4">
        <f>IF(bot_orders[[#This Row],[side]]="buy", bot_orders[[#This Row],[accFillSz]] + bot_orders[[#This Row],[fee]], -bot_orders[[#This Row],[accFillSz]])</f>
        <v>3.8019560000000001</v>
      </c>
      <c r="Z2987" s="4">
        <f>IF(bot_orders[[#This Row],[side]]="sell",bot_orders[[#This Row],[accFillSz]]*bot_orders[[#This Row],[avgPx]]+bot_orders[[#This Row],[fee]], 0)</f>
        <v>0</v>
      </c>
      <c r="AA2987" s="4">
        <f>IF(bot_orders[[#This Row],[side]]="sell",-bot_orders[[#This Row],[accFillSz]],bot_orders[[#This Row],[accFillSz]]+bot_orders[[#This Row],[fee]])</f>
        <v>3.8019560000000001</v>
      </c>
      <c r="AB2987">
        <v>0</v>
      </c>
      <c r="AC2987" t="s">
        <v>38</v>
      </c>
      <c r="AD2987">
        <v>0</v>
      </c>
      <c r="AE2987" t="s">
        <v>40</v>
      </c>
      <c r="AF2987" t="s">
        <v>41</v>
      </c>
      <c r="AG2987" t="s">
        <v>42</v>
      </c>
      <c r="AH2987" t="s">
        <v>28</v>
      </c>
      <c r="AI2987">
        <v>3.8019560000000001</v>
      </c>
      <c r="AJ2987">
        <v>-2.4743914999999999</v>
      </c>
    </row>
    <row r="2988" spans="1:36" x14ac:dyDescent="0.3">
      <c r="A2988">
        <v>3098</v>
      </c>
      <c r="B2988" t="s">
        <v>305</v>
      </c>
      <c r="C2988" t="s">
        <v>28</v>
      </c>
      <c r="D2988" t="s">
        <v>29</v>
      </c>
      <c r="E2988" t="s">
        <v>30</v>
      </c>
      <c r="F2988" t="s">
        <v>31</v>
      </c>
      <c r="G2988" t="s">
        <v>945</v>
      </c>
      <c r="H2988" t="s">
        <v>9689</v>
      </c>
      <c r="I2988" s="4" t="s">
        <v>9690</v>
      </c>
      <c r="J2988" s="1">
        <f>((((bot_orders[[#This Row],[cTime]]/ 1000)+3*3600) / 86400) + DATE(1970,1,1))</f>
        <v>45771.678858425927</v>
      </c>
      <c r="K2988" s="4" t="s">
        <v>9691</v>
      </c>
      <c r="L2988" s="1">
        <f>((((bot_orders[[#This Row],[uTime]]/ 1000)+3*3600) / 86400) + DATE(1970,1,1))</f>
        <v>45771.68840353009</v>
      </c>
      <c r="M2988" t="s">
        <v>34</v>
      </c>
      <c r="N2988" t="s">
        <v>28</v>
      </c>
      <c r="O2988" t="s">
        <v>35</v>
      </c>
      <c r="P2988">
        <v>3.8010000000000002</v>
      </c>
      <c r="Q2988" t="s">
        <v>36</v>
      </c>
      <c r="R2988" t="s">
        <v>37</v>
      </c>
      <c r="S2988">
        <v>0.65549999999999997</v>
      </c>
      <c r="T2988">
        <v>0.65549999999999997</v>
      </c>
      <c r="U2988">
        <v>3.8010000000000002</v>
      </c>
      <c r="V2988">
        <v>-1.9932444000000001E-3</v>
      </c>
      <c r="W2988" t="s">
        <v>38</v>
      </c>
      <c r="X2988" s="4">
        <f>IF(bot_orders[[#This Row],[side]]="sell", bot_orders[[#This Row],[accFillSz]]*bot_orders[[#This Row],[avgPx]] + bot_orders[[#This Row],[fee]], -bot_orders[[#This Row],[accFillSz]]*bot_orders[[#This Row],[avgPx]])</f>
        <v>2.4895622556000001</v>
      </c>
      <c r="Y2988" s="4">
        <f>IF(bot_orders[[#This Row],[side]]="buy", bot_orders[[#This Row],[accFillSz]] + bot_orders[[#This Row],[fee]], -bot_orders[[#This Row],[accFillSz]])</f>
        <v>-3.8010000000000002</v>
      </c>
      <c r="Z2988" s="4">
        <f>IF(bot_orders[[#This Row],[side]]="sell",bot_orders[[#This Row],[accFillSz]]*bot_orders[[#This Row],[avgPx]]+bot_orders[[#This Row],[fee]], 0)</f>
        <v>2.4895622556000001</v>
      </c>
      <c r="AA2988" s="4">
        <f>IF(bot_orders[[#This Row],[side]]="sell",-bot_orders[[#This Row],[accFillSz]],bot_orders[[#This Row],[accFillSz]]+bot_orders[[#This Row],[fee]])</f>
        <v>-3.8010000000000002</v>
      </c>
      <c r="AB2988">
        <v>0</v>
      </c>
      <c r="AC2988" t="s">
        <v>39</v>
      </c>
      <c r="AD2988">
        <v>0</v>
      </c>
      <c r="AE2988" t="s">
        <v>40</v>
      </c>
      <c r="AF2988" t="s">
        <v>41</v>
      </c>
      <c r="AG2988" t="s">
        <v>42</v>
      </c>
      <c r="AH2988" t="s">
        <v>28</v>
      </c>
      <c r="AI2988">
        <v>-3.8010000000000002</v>
      </c>
      <c r="AJ2988">
        <v>2.48956226</v>
      </c>
    </row>
    <row r="2989" spans="1:36" x14ac:dyDescent="0.3">
      <c r="A2989">
        <v>3101</v>
      </c>
      <c r="B2989" t="s">
        <v>305</v>
      </c>
      <c r="C2989" t="s">
        <v>28</v>
      </c>
      <c r="D2989" t="s">
        <v>29</v>
      </c>
      <c r="E2989" t="s">
        <v>30</v>
      </c>
      <c r="F2989" t="s">
        <v>31</v>
      </c>
      <c r="G2989" t="s">
        <v>941</v>
      </c>
      <c r="H2989" t="s">
        <v>9699</v>
      </c>
      <c r="I2989" s="4" t="s">
        <v>9700</v>
      </c>
      <c r="J2989" s="1">
        <f>((((bot_orders[[#This Row],[cTime]]/ 1000)+3*3600) / 86400) + DATE(1970,1,1))</f>
        <v>45771.680254826388</v>
      </c>
      <c r="K2989" s="4" t="s">
        <v>9701</v>
      </c>
      <c r="L2989" s="1">
        <f>((((bot_orders[[#This Row],[uTime]]/ 1000)+3*3600) / 86400) + DATE(1970,1,1))</f>
        <v>45771.685976134264</v>
      </c>
      <c r="M2989" t="s">
        <v>34</v>
      </c>
      <c r="N2989" t="s">
        <v>28</v>
      </c>
      <c r="O2989" t="s">
        <v>35</v>
      </c>
      <c r="P2989">
        <v>3.8010000000000002</v>
      </c>
      <c r="Q2989" t="s">
        <v>36</v>
      </c>
      <c r="R2989" t="s">
        <v>37</v>
      </c>
      <c r="S2989">
        <v>0.65029999999999999</v>
      </c>
      <c r="T2989">
        <v>0.65029999999999999</v>
      </c>
      <c r="U2989">
        <v>3.8010000000000002</v>
      </c>
      <c r="V2989">
        <v>-1.9774322E-3</v>
      </c>
      <c r="W2989" t="s">
        <v>38</v>
      </c>
      <c r="X2989" s="4">
        <f>IF(bot_orders[[#This Row],[side]]="sell", bot_orders[[#This Row],[accFillSz]]*bot_orders[[#This Row],[avgPx]] + bot_orders[[#This Row],[fee]], -bot_orders[[#This Row],[accFillSz]]*bot_orders[[#This Row],[avgPx]])</f>
        <v>2.4698128678</v>
      </c>
      <c r="Y2989" s="4">
        <f>IF(bot_orders[[#This Row],[side]]="buy", bot_orders[[#This Row],[accFillSz]] + bot_orders[[#This Row],[fee]], -bot_orders[[#This Row],[accFillSz]])</f>
        <v>-3.8010000000000002</v>
      </c>
      <c r="Z2989" s="4">
        <f>IF(bot_orders[[#This Row],[side]]="sell",bot_orders[[#This Row],[accFillSz]]*bot_orders[[#This Row],[avgPx]]+bot_orders[[#This Row],[fee]], 0)</f>
        <v>2.4698128678</v>
      </c>
      <c r="AA2989" s="4">
        <f>IF(bot_orders[[#This Row],[side]]="sell",-bot_orders[[#This Row],[accFillSz]],bot_orders[[#This Row],[accFillSz]]+bot_orders[[#This Row],[fee]])</f>
        <v>-3.8010000000000002</v>
      </c>
      <c r="AB2989">
        <v>0</v>
      </c>
      <c r="AC2989" t="s">
        <v>39</v>
      </c>
      <c r="AD2989">
        <v>0</v>
      </c>
      <c r="AE2989" t="s">
        <v>40</v>
      </c>
      <c r="AF2989" t="s">
        <v>41</v>
      </c>
      <c r="AG2989" t="s">
        <v>42</v>
      </c>
      <c r="AH2989" t="s">
        <v>28</v>
      </c>
      <c r="AI2989">
        <v>-3.8010000000000002</v>
      </c>
      <c r="AJ2989">
        <v>2.4698128700000002</v>
      </c>
    </row>
    <row r="2990" spans="1:36" x14ac:dyDescent="0.3">
      <c r="A2990">
        <v>3106</v>
      </c>
      <c r="B2990" t="s">
        <v>305</v>
      </c>
      <c r="C2990" t="s">
        <v>28</v>
      </c>
      <c r="D2990" t="s">
        <v>29</v>
      </c>
      <c r="E2990" t="s">
        <v>30</v>
      </c>
      <c r="F2990" t="s">
        <v>31</v>
      </c>
      <c r="G2990" t="s">
        <v>875</v>
      </c>
      <c r="H2990" t="s">
        <v>9714</v>
      </c>
      <c r="I2990" s="4" t="s">
        <v>9715</v>
      </c>
      <c r="J2990" s="1">
        <f>((((bot_orders[[#This Row],[cTime]]/ 1000)+3*3600) / 86400) + DATE(1970,1,1))</f>
        <v>45771.688403715278</v>
      </c>
      <c r="K2990" s="4" t="s">
        <v>9716</v>
      </c>
      <c r="L2990" s="1">
        <f>((((bot_orders[[#This Row],[uTime]]/ 1000)+3*3600) / 86400) + DATE(1970,1,1))</f>
        <v>45771.68840579861</v>
      </c>
      <c r="M2990" t="s">
        <v>34</v>
      </c>
      <c r="N2990" t="s">
        <v>28</v>
      </c>
      <c r="O2990" t="s">
        <v>35</v>
      </c>
      <c r="P2990">
        <v>3.8050000000000002</v>
      </c>
      <c r="Q2990" t="s">
        <v>36</v>
      </c>
      <c r="R2990" t="s">
        <v>55</v>
      </c>
      <c r="S2990">
        <v>0.65549999999999997</v>
      </c>
      <c r="T2990">
        <v>0.65549999999999997</v>
      </c>
      <c r="U2990">
        <v>3.8050000000000002</v>
      </c>
      <c r="V2990">
        <v>-3.0439999999999998E-3</v>
      </c>
      <c r="W2990" t="s">
        <v>39</v>
      </c>
      <c r="X2990" s="4">
        <f>IF(bot_orders[[#This Row],[side]]="sell", bot_orders[[#This Row],[accFillSz]]*bot_orders[[#This Row],[avgPx]] + bot_orders[[#This Row],[fee]], -bot_orders[[#This Row],[accFillSz]]*bot_orders[[#This Row],[avgPx]])</f>
        <v>-2.4941775000000002</v>
      </c>
      <c r="Y2990" s="4">
        <f>IF(bot_orders[[#This Row],[side]]="buy", bot_orders[[#This Row],[accFillSz]] + bot_orders[[#This Row],[fee]], -bot_orders[[#This Row],[accFillSz]])</f>
        <v>3.8019560000000001</v>
      </c>
      <c r="Z2990" s="4">
        <f>IF(bot_orders[[#This Row],[side]]="sell",bot_orders[[#This Row],[accFillSz]]*bot_orders[[#This Row],[avgPx]]+bot_orders[[#This Row],[fee]], 0)</f>
        <v>0</v>
      </c>
      <c r="AA2990" s="4">
        <f>IF(bot_orders[[#This Row],[side]]="sell",-bot_orders[[#This Row],[accFillSz]],bot_orders[[#This Row],[accFillSz]]+bot_orders[[#This Row],[fee]])</f>
        <v>3.8019560000000001</v>
      </c>
      <c r="AB2990">
        <v>0</v>
      </c>
      <c r="AC2990" t="s">
        <v>38</v>
      </c>
      <c r="AD2990">
        <v>0</v>
      </c>
      <c r="AE2990" t="s">
        <v>40</v>
      </c>
      <c r="AF2990" t="s">
        <v>41</v>
      </c>
      <c r="AG2990" t="s">
        <v>42</v>
      </c>
      <c r="AH2990" t="s">
        <v>28</v>
      </c>
      <c r="AI2990">
        <v>3.8019560000000001</v>
      </c>
      <c r="AJ2990">
        <v>-2.4941775000000002</v>
      </c>
    </row>
    <row r="2991" spans="1:36" x14ac:dyDescent="0.3">
      <c r="A2991">
        <v>3107</v>
      </c>
      <c r="B2991" t="s">
        <v>305</v>
      </c>
      <c r="C2991" t="s">
        <v>28</v>
      </c>
      <c r="D2991" t="s">
        <v>29</v>
      </c>
      <c r="E2991" t="s">
        <v>30</v>
      </c>
      <c r="F2991" t="s">
        <v>31</v>
      </c>
      <c r="G2991" t="s">
        <v>875</v>
      </c>
      <c r="H2991" t="s">
        <v>9717</v>
      </c>
      <c r="I2991" s="4" t="s">
        <v>9718</v>
      </c>
      <c r="J2991" s="1">
        <f>((((bot_orders[[#This Row],[cTime]]/ 1000)+3*3600) / 86400) + DATE(1970,1,1))</f>
        <v>45771.688405821755</v>
      </c>
      <c r="K2991" s="4" t="s">
        <v>9719</v>
      </c>
      <c r="L2991" s="1">
        <f>((((bot_orders[[#This Row],[uTime]]/ 1000)+3*3600) / 86400) + DATE(1970,1,1))</f>
        <v>45771.691586805551</v>
      </c>
      <c r="M2991" t="s">
        <v>34</v>
      </c>
      <c r="N2991" t="s">
        <v>28</v>
      </c>
      <c r="O2991" t="s">
        <v>35</v>
      </c>
      <c r="P2991">
        <v>3.8010000000000002</v>
      </c>
      <c r="Q2991" t="s">
        <v>36</v>
      </c>
      <c r="R2991" t="s">
        <v>37</v>
      </c>
      <c r="S2991">
        <v>0.66080000000000005</v>
      </c>
      <c r="T2991">
        <v>0.66080000000000005</v>
      </c>
      <c r="U2991">
        <v>3.8010000000000002</v>
      </c>
      <c r="V2991">
        <v>-2.0093606000000002E-3</v>
      </c>
      <c r="W2991" t="s">
        <v>38</v>
      </c>
      <c r="X2991" s="4">
        <f>IF(bot_orders[[#This Row],[side]]="sell", bot_orders[[#This Row],[accFillSz]]*bot_orders[[#This Row],[avgPx]] + bot_orders[[#This Row],[fee]], -bot_orders[[#This Row],[accFillSz]]*bot_orders[[#This Row],[avgPx]])</f>
        <v>2.5096914394000005</v>
      </c>
      <c r="Y2991" s="4">
        <f>IF(bot_orders[[#This Row],[side]]="buy", bot_orders[[#This Row],[accFillSz]] + bot_orders[[#This Row],[fee]], -bot_orders[[#This Row],[accFillSz]])</f>
        <v>-3.8010000000000002</v>
      </c>
      <c r="Z2991" s="4">
        <f>IF(bot_orders[[#This Row],[side]]="sell",bot_orders[[#This Row],[accFillSz]]*bot_orders[[#This Row],[avgPx]]+bot_orders[[#This Row],[fee]], 0)</f>
        <v>2.5096914394000005</v>
      </c>
      <c r="AA2991" s="4">
        <f>IF(bot_orders[[#This Row],[side]]="sell",-bot_orders[[#This Row],[accFillSz]],bot_orders[[#This Row],[accFillSz]]+bot_orders[[#This Row],[fee]])</f>
        <v>-3.8010000000000002</v>
      </c>
      <c r="AB2991">
        <v>0</v>
      </c>
      <c r="AC2991" t="s">
        <v>39</v>
      </c>
      <c r="AD2991">
        <v>0</v>
      </c>
      <c r="AE2991" t="s">
        <v>40</v>
      </c>
      <c r="AF2991" t="s">
        <v>41</v>
      </c>
      <c r="AG2991" t="s">
        <v>42</v>
      </c>
      <c r="AH2991" t="s">
        <v>28</v>
      </c>
      <c r="AI2991">
        <v>-3.8010000000000002</v>
      </c>
      <c r="AJ2991">
        <v>2.5096914400000001</v>
      </c>
    </row>
    <row r="2992" spans="1:36" x14ac:dyDescent="0.3">
      <c r="A2992">
        <v>3108</v>
      </c>
      <c r="B2992" t="s">
        <v>305</v>
      </c>
      <c r="C2992" t="s">
        <v>28</v>
      </c>
      <c r="D2992" t="s">
        <v>29</v>
      </c>
      <c r="E2992" t="s">
        <v>30</v>
      </c>
      <c r="F2992" t="s">
        <v>31</v>
      </c>
      <c r="G2992" t="s">
        <v>872</v>
      </c>
      <c r="H2992" t="s">
        <v>9720</v>
      </c>
      <c r="I2992" s="4" t="s">
        <v>9721</v>
      </c>
      <c r="J2992" s="1">
        <f>((((bot_orders[[#This Row],[cTime]]/ 1000)+3*3600) / 86400) + DATE(1970,1,1))</f>
        <v>45771.691586956018</v>
      </c>
      <c r="K2992" s="4" t="s">
        <v>9722</v>
      </c>
      <c r="L2992" s="1">
        <f>((((bot_orders[[#This Row],[uTime]]/ 1000)+3*3600) / 86400) + DATE(1970,1,1))</f>
        <v>45771.691587013891</v>
      </c>
      <c r="M2992" t="s">
        <v>34</v>
      </c>
      <c r="N2992" t="s">
        <v>28</v>
      </c>
      <c r="O2992" t="s">
        <v>35</v>
      </c>
      <c r="P2992">
        <v>3.8050000000000002</v>
      </c>
      <c r="Q2992" t="s">
        <v>36</v>
      </c>
      <c r="R2992" t="s">
        <v>55</v>
      </c>
      <c r="S2992">
        <v>0.66080000000000005</v>
      </c>
      <c r="T2992">
        <v>0.66080000000000005</v>
      </c>
      <c r="U2992">
        <v>3.8050000000000002</v>
      </c>
      <c r="V2992">
        <v>-3.0439999999999998E-3</v>
      </c>
      <c r="W2992" t="s">
        <v>39</v>
      </c>
      <c r="X2992" s="4">
        <f>IF(bot_orders[[#This Row],[side]]="sell", bot_orders[[#This Row],[accFillSz]]*bot_orders[[#This Row],[avgPx]] + bot_orders[[#This Row],[fee]], -bot_orders[[#This Row],[accFillSz]]*bot_orders[[#This Row],[avgPx]])</f>
        <v>-2.5143440000000004</v>
      </c>
      <c r="Y2992" s="4">
        <f>IF(bot_orders[[#This Row],[side]]="buy", bot_orders[[#This Row],[accFillSz]] + bot_orders[[#This Row],[fee]], -bot_orders[[#This Row],[accFillSz]])</f>
        <v>3.8019560000000001</v>
      </c>
      <c r="Z2992" s="4">
        <f>IF(bot_orders[[#This Row],[side]]="sell",bot_orders[[#This Row],[accFillSz]]*bot_orders[[#This Row],[avgPx]]+bot_orders[[#This Row],[fee]], 0)</f>
        <v>0</v>
      </c>
      <c r="AA2992" s="4">
        <f>IF(bot_orders[[#This Row],[side]]="sell",-bot_orders[[#This Row],[accFillSz]],bot_orders[[#This Row],[accFillSz]]+bot_orders[[#This Row],[fee]])</f>
        <v>3.8019560000000001</v>
      </c>
      <c r="AB2992">
        <v>0</v>
      </c>
      <c r="AC2992" t="s">
        <v>38</v>
      </c>
      <c r="AD2992">
        <v>0</v>
      </c>
      <c r="AE2992" t="s">
        <v>40</v>
      </c>
      <c r="AF2992" t="s">
        <v>41</v>
      </c>
      <c r="AG2992" t="s">
        <v>42</v>
      </c>
      <c r="AH2992" t="s">
        <v>28</v>
      </c>
      <c r="AI2992">
        <v>3.8019560000000001</v>
      </c>
      <c r="AJ2992">
        <v>-2.5143439999999999</v>
      </c>
    </row>
    <row r="2993" spans="1:36" x14ac:dyDescent="0.3">
      <c r="A2993">
        <v>3109</v>
      </c>
      <c r="B2993" t="s">
        <v>305</v>
      </c>
      <c r="C2993" t="s">
        <v>28</v>
      </c>
      <c r="D2993" t="s">
        <v>29</v>
      </c>
      <c r="E2993" t="s">
        <v>30</v>
      </c>
      <c r="F2993" t="s">
        <v>31</v>
      </c>
      <c r="G2993" t="s">
        <v>872</v>
      </c>
      <c r="H2993" t="s">
        <v>9723</v>
      </c>
      <c r="I2993" s="4" t="s">
        <v>9724</v>
      </c>
      <c r="J2993" s="1">
        <f>((((bot_orders[[#This Row],[cTime]]/ 1000)+3*3600) / 86400) + DATE(1970,1,1))</f>
        <v>45771.691587037036</v>
      </c>
      <c r="K2993" s="4" t="s">
        <v>9725</v>
      </c>
      <c r="L2993" s="1">
        <f>((((bot_orders[[#This Row],[uTime]]/ 1000)+3*3600) / 86400) + DATE(1970,1,1))</f>
        <v>45771.693907256944</v>
      </c>
      <c r="M2993" t="s">
        <v>34</v>
      </c>
      <c r="N2993" t="s">
        <v>28</v>
      </c>
      <c r="O2993" t="s">
        <v>35</v>
      </c>
      <c r="P2993">
        <v>3.8010000000000002</v>
      </c>
      <c r="Q2993" t="s">
        <v>36</v>
      </c>
      <c r="R2993" t="s">
        <v>37</v>
      </c>
      <c r="S2993">
        <v>0.66610000000000003</v>
      </c>
      <c r="T2993">
        <v>0.66610000000000003</v>
      </c>
      <c r="U2993">
        <v>3.8010000000000002</v>
      </c>
      <c r="V2993">
        <v>-2.0254768999999999E-3</v>
      </c>
      <c r="W2993" t="s">
        <v>38</v>
      </c>
      <c r="X2993" s="4">
        <f>IF(bot_orders[[#This Row],[side]]="sell", bot_orders[[#This Row],[accFillSz]]*bot_orders[[#This Row],[avgPx]] + bot_orders[[#This Row],[fee]], -bot_orders[[#This Row],[accFillSz]]*bot_orders[[#This Row],[avgPx]])</f>
        <v>2.5298206231</v>
      </c>
      <c r="Y2993" s="4">
        <f>IF(bot_orders[[#This Row],[side]]="buy", bot_orders[[#This Row],[accFillSz]] + bot_orders[[#This Row],[fee]], -bot_orders[[#This Row],[accFillSz]])</f>
        <v>-3.8010000000000002</v>
      </c>
      <c r="Z2993" s="4">
        <f>IF(bot_orders[[#This Row],[side]]="sell",bot_orders[[#This Row],[accFillSz]]*bot_orders[[#This Row],[avgPx]]+bot_orders[[#This Row],[fee]], 0)</f>
        <v>2.5298206231</v>
      </c>
      <c r="AA2993" s="4">
        <f>IF(bot_orders[[#This Row],[side]]="sell",-bot_orders[[#This Row],[accFillSz]],bot_orders[[#This Row],[accFillSz]]+bot_orders[[#This Row],[fee]])</f>
        <v>-3.8010000000000002</v>
      </c>
      <c r="AB2993">
        <v>0</v>
      </c>
      <c r="AC2993" t="s">
        <v>39</v>
      </c>
      <c r="AD2993">
        <v>0</v>
      </c>
      <c r="AE2993" t="s">
        <v>40</v>
      </c>
      <c r="AF2993" t="s">
        <v>41</v>
      </c>
      <c r="AG2993" t="s">
        <v>42</v>
      </c>
      <c r="AH2993" t="s">
        <v>28</v>
      </c>
      <c r="AI2993">
        <v>-3.8010000000000002</v>
      </c>
      <c r="AJ2993">
        <v>2.5298206200000002</v>
      </c>
    </row>
    <row r="2994" spans="1:36" x14ac:dyDescent="0.3">
      <c r="A2994">
        <v>3110</v>
      </c>
      <c r="B2994" t="s">
        <v>305</v>
      </c>
      <c r="C2994" t="s">
        <v>28</v>
      </c>
      <c r="D2994" t="s">
        <v>29</v>
      </c>
      <c r="E2994" t="s">
        <v>30</v>
      </c>
      <c r="F2994" t="s">
        <v>31</v>
      </c>
      <c r="G2994" t="s">
        <v>988</v>
      </c>
      <c r="H2994" t="s">
        <v>9726</v>
      </c>
      <c r="I2994" s="4" t="s">
        <v>9727</v>
      </c>
      <c r="J2994" s="1">
        <f>((((bot_orders[[#This Row],[cTime]]/ 1000)+3*3600) / 86400) + DATE(1970,1,1))</f>
        <v>45771.693907280089</v>
      </c>
      <c r="K2994" s="4" t="s">
        <v>9728</v>
      </c>
      <c r="L2994" s="1">
        <f>((((bot_orders[[#This Row],[uTime]]/ 1000)+3*3600) / 86400) + DATE(1970,1,1))</f>
        <v>45771.695403958336</v>
      </c>
      <c r="M2994" t="s">
        <v>34</v>
      </c>
      <c r="N2994" t="s">
        <v>28</v>
      </c>
      <c r="O2994" t="s">
        <v>35</v>
      </c>
      <c r="P2994">
        <v>3.8050000000000002</v>
      </c>
      <c r="Q2994" t="s">
        <v>36</v>
      </c>
      <c r="R2994" t="s">
        <v>55</v>
      </c>
      <c r="S2994">
        <v>0.66080000000000005</v>
      </c>
      <c r="T2994">
        <v>0.66080000000000005</v>
      </c>
      <c r="U2994">
        <v>3.8050000000000002</v>
      </c>
      <c r="V2994">
        <v>-3.0439999999999998E-3</v>
      </c>
      <c r="W2994" t="s">
        <v>39</v>
      </c>
      <c r="X2994" s="4">
        <f>IF(bot_orders[[#This Row],[side]]="sell", bot_orders[[#This Row],[accFillSz]]*bot_orders[[#This Row],[avgPx]] + bot_orders[[#This Row],[fee]], -bot_orders[[#This Row],[accFillSz]]*bot_orders[[#This Row],[avgPx]])</f>
        <v>-2.5143440000000004</v>
      </c>
      <c r="Y2994" s="4">
        <f>IF(bot_orders[[#This Row],[side]]="buy", bot_orders[[#This Row],[accFillSz]] + bot_orders[[#This Row],[fee]], -bot_orders[[#This Row],[accFillSz]])</f>
        <v>3.8019560000000001</v>
      </c>
      <c r="Z2994" s="4">
        <f>IF(bot_orders[[#This Row],[side]]="sell",bot_orders[[#This Row],[accFillSz]]*bot_orders[[#This Row],[avgPx]]+bot_orders[[#This Row],[fee]], 0)</f>
        <v>0</v>
      </c>
      <c r="AA2994" s="4">
        <f>IF(bot_orders[[#This Row],[side]]="sell",-bot_orders[[#This Row],[accFillSz]],bot_orders[[#This Row],[accFillSz]]+bot_orders[[#This Row],[fee]])</f>
        <v>3.8019560000000001</v>
      </c>
      <c r="AB2994">
        <v>0</v>
      </c>
      <c r="AC2994" t="s">
        <v>38</v>
      </c>
      <c r="AD2994">
        <v>0</v>
      </c>
      <c r="AE2994" t="s">
        <v>40</v>
      </c>
      <c r="AF2994" t="s">
        <v>41</v>
      </c>
      <c r="AG2994" t="s">
        <v>42</v>
      </c>
      <c r="AH2994" t="s">
        <v>28</v>
      </c>
      <c r="AI2994">
        <v>3.8019560000000001</v>
      </c>
      <c r="AJ2994">
        <v>-2.5143439999999999</v>
      </c>
    </row>
    <row r="2995" spans="1:36" x14ac:dyDescent="0.3">
      <c r="A2995">
        <v>3111</v>
      </c>
      <c r="B2995" t="s">
        <v>305</v>
      </c>
      <c r="C2995" t="s">
        <v>28</v>
      </c>
      <c r="D2995" t="s">
        <v>29</v>
      </c>
      <c r="E2995" t="s">
        <v>30</v>
      </c>
      <c r="F2995" t="s">
        <v>31</v>
      </c>
      <c r="G2995" t="s">
        <v>869</v>
      </c>
      <c r="H2995" t="s">
        <v>9729</v>
      </c>
      <c r="I2995" s="4" t="s">
        <v>9730</v>
      </c>
      <c r="J2995" s="1">
        <f>((((bot_orders[[#This Row],[cTime]]/ 1000)+3*3600) / 86400) + DATE(1970,1,1))</f>
        <v>45771.693907337962</v>
      </c>
      <c r="K2995" s="4" t="s">
        <v>9731</v>
      </c>
      <c r="L2995" s="1">
        <f>((((bot_orders[[#This Row],[uTime]]/ 1000)+3*3600) / 86400) + DATE(1970,1,1))</f>
        <v>45771.693907384259</v>
      </c>
      <c r="M2995" t="s">
        <v>34</v>
      </c>
      <c r="N2995" t="s">
        <v>28</v>
      </c>
      <c r="O2995" t="s">
        <v>35</v>
      </c>
      <c r="P2995">
        <v>3.806</v>
      </c>
      <c r="Q2995" t="s">
        <v>36</v>
      </c>
      <c r="R2995" t="s">
        <v>55</v>
      </c>
      <c r="S2995">
        <v>0.66610000000000003</v>
      </c>
      <c r="T2995">
        <v>0.66549999999999998</v>
      </c>
      <c r="U2995">
        <v>3.806</v>
      </c>
      <c r="V2995">
        <v>-3.8059999999999999E-3</v>
      </c>
      <c r="W2995" t="s">
        <v>39</v>
      </c>
      <c r="X2995" s="4">
        <f>IF(bot_orders[[#This Row],[side]]="sell", bot_orders[[#This Row],[accFillSz]]*bot_orders[[#This Row],[avgPx]] + bot_orders[[#This Row],[fee]], -bot_orders[[#This Row],[accFillSz]]*bot_orders[[#This Row],[avgPx]])</f>
        <v>-2.5328930000000001</v>
      </c>
      <c r="Y2995" s="4">
        <f>IF(bot_orders[[#This Row],[side]]="buy", bot_orders[[#This Row],[accFillSz]] + bot_orders[[#This Row],[fee]], -bot_orders[[#This Row],[accFillSz]])</f>
        <v>3.8021940000000001</v>
      </c>
      <c r="Z2995" s="4">
        <f>IF(bot_orders[[#This Row],[side]]="sell",bot_orders[[#This Row],[accFillSz]]*bot_orders[[#This Row],[avgPx]]+bot_orders[[#This Row],[fee]], 0)</f>
        <v>0</v>
      </c>
      <c r="AA2995" s="4">
        <f>IF(bot_orders[[#This Row],[side]]="sell",-bot_orders[[#This Row],[accFillSz]],bot_orders[[#This Row],[accFillSz]]+bot_orders[[#This Row],[fee]])</f>
        <v>3.8021940000000001</v>
      </c>
      <c r="AB2995">
        <v>0</v>
      </c>
      <c r="AC2995" t="s">
        <v>38</v>
      </c>
      <c r="AD2995">
        <v>0</v>
      </c>
      <c r="AE2995" t="s">
        <v>40</v>
      </c>
      <c r="AF2995" t="s">
        <v>41</v>
      </c>
      <c r="AG2995" t="s">
        <v>42</v>
      </c>
      <c r="AH2995" t="s">
        <v>28</v>
      </c>
      <c r="AI2995">
        <v>3.8021940000000001</v>
      </c>
      <c r="AJ2995">
        <v>-2.5328930000000001</v>
      </c>
    </row>
    <row r="2996" spans="1:36" x14ac:dyDescent="0.3">
      <c r="A2996">
        <v>3112</v>
      </c>
      <c r="B2996" t="s">
        <v>305</v>
      </c>
      <c r="C2996" t="s">
        <v>28</v>
      </c>
      <c r="D2996" t="s">
        <v>29</v>
      </c>
      <c r="E2996" t="s">
        <v>30</v>
      </c>
      <c r="F2996" t="s">
        <v>31</v>
      </c>
      <c r="G2996" t="s">
        <v>869</v>
      </c>
      <c r="H2996" t="s">
        <v>9732</v>
      </c>
      <c r="I2996" s="4" t="s">
        <v>9733</v>
      </c>
      <c r="J2996" s="1">
        <f>((((bot_orders[[#This Row],[cTime]]/ 1000)+3*3600) / 86400) + DATE(1970,1,1))</f>
        <v>45771.693907407403</v>
      </c>
      <c r="K2996" s="4" t="s">
        <v>9734</v>
      </c>
      <c r="L2996" s="1">
        <f>((((bot_orders[[#This Row],[uTime]]/ 1000)+3*3600) / 86400) + DATE(1970,1,1))</f>
        <v>45771.700705416668</v>
      </c>
      <c r="M2996" t="s">
        <v>34</v>
      </c>
      <c r="N2996" t="s">
        <v>28</v>
      </c>
      <c r="O2996" t="s">
        <v>35</v>
      </c>
      <c r="P2996">
        <v>3.802</v>
      </c>
      <c r="Q2996" t="s">
        <v>36</v>
      </c>
      <c r="R2996" t="s">
        <v>37</v>
      </c>
      <c r="S2996">
        <v>0.6714</v>
      </c>
      <c r="T2996">
        <v>0.6714</v>
      </c>
      <c r="U2996">
        <v>3.802</v>
      </c>
      <c r="V2996">
        <v>-2.0421302000000001E-3</v>
      </c>
      <c r="W2996" t="s">
        <v>38</v>
      </c>
      <c r="X2996" s="4">
        <f>IF(bot_orders[[#This Row],[side]]="sell", bot_orders[[#This Row],[accFillSz]]*bot_orders[[#This Row],[avgPx]] + bot_orders[[#This Row],[fee]], -bot_orders[[#This Row],[accFillSz]]*bot_orders[[#This Row],[avgPx]])</f>
        <v>2.5506206698000002</v>
      </c>
      <c r="Y2996" s="4">
        <f>IF(bot_orders[[#This Row],[side]]="buy", bot_orders[[#This Row],[accFillSz]] + bot_orders[[#This Row],[fee]], -bot_orders[[#This Row],[accFillSz]])</f>
        <v>-3.802</v>
      </c>
      <c r="Z2996" s="4">
        <f>IF(bot_orders[[#This Row],[side]]="sell",bot_orders[[#This Row],[accFillSz]]*bot_orders[[#This Row],[avgPx]]+bot_orders[[#This Row],[fee]], 0)</f>
        <v>2.5506206698000002</v>
      </c>
      <c r="AA2996" s="4">
        <f>IF(bot_orders[[#This Row],[side]]="sell",-bot_orders[[#This Row],[accFillSz]],bot_orders[[#This Row],[accFillSz]]+bot_orders[[#This Row],[fee]])</f>
        <v>-3.802</v>
      </c>
      <c r="AB2996">
        <v>0</v>
      </c>
      <c r="AC2996" t="s">
        <v>39</v>
      </c>
      <c r="AD2996">
        <v>0</v>
      </c>
      <c r="AE2996" t="s">
        <v>40</v>
      </c>
      <c r="AF2996" t="s">
        <v>41</v>
      </c>
      <c r="AG2996" t="s">
        <v>42</v>
      </c>
      <c r="AH2996" t="s">
        <v>28</v>
      </c>
      <c r="AI2996">
        <v>-3.802</v>
      </c>
      <c r="AJ2996">
        <v>2.5506206699999998</v>
      </c>
    </row>
    <row r="2997" spans="1:36" x14ac:dyDescent="0.3">
      <c r="A2997">
        <v>3113</v>
      </c>
      <c r="B2997" t="s">
        <v>305</v>
      </c>
      <c r="C2997" t="s">
        <v>28</v>
      </c>
      <c r="D2997" t="s">
        <v>29</v>
      </c>
      <c r="E2997" t="s">
        <v>30</v>
      </c>
      <c r="F2997" t="s">
        <v>31</v>
      </c>
      <c r="G2997" t="s">
        <v>988</v>
      </c>
      <c r="H2997" t="s">
        <v>9735</v>
      </c>
      <c r="I2997" s="4" t="s">
        <v>9736</v>
      </c>
      <c r="J2997" s="1">
        <f>((((bot_orders[[#This Row],[cTime]]/ 1000)+3*3600) / 86400) + DATE(1970,1,1))</f>
        <v>45771.695403981481</v>
      </c>
      <c r="K2997" s="4" t="s">
        <v>9737</v>
      </c>
      <c r="L2997" s="1">
        <f>((((bot_orders[[#This Row],[uTime]]/ 1000)+3*3600) / 86400) + DATE(1970,1,1))</f>
        <v>45771.696231377311</v>
      </c>
      <c r="M2997" t="s">
        <v>34</v>
      </c>
      <c r="N2997" t="s">
        <v>28</v>
      </c>
      <c r="O2997" t="s">
        <v>35</v>
      </c>
      <c r="P2997">
        <v>3.8010000000000002</v>
      </c>
      <c r="Q2997" t="s">
        <v>36</v>
      </c>
      <c r="R2997" t="s">
        <v>37</v>
      </c>
      <c r="S2997">
        <v>0.66610000000000003</v>
      </c>
      <c r="T2997">
        <v>0.66610000000000003</v>
      </c>
      <c r="U2997">
        <v>3.8010000000000002</v>
      </c>
      <c r="V2997">
        <v>-2.0254768999999999E-3</v>
      </c>
      <c r="W2997" t="s">
        <v>38</v>
      </c>
      <c r="X2997" s="4">
        <f>IF(bot_orders[[#This Row],[side]]="sell", bot_orders[[#This Row],[accFillSz]]*bot_orders[[#This Row],[avgPx]] + bot_orders[[#This Row],[fee]], -bot_orders[[#This Row],[accFillSz]]*bot_orders[[#This Row],[avgPx]])</f>
        <v>2.5298206231</v>
      </c>
      <c r="Y2997" s="4">
        <f>IF(bot_orders[[#This Row],[side]]="buy", bot_orders[[#This Row],[accFillSz]] + bot_orders[[#This Row],[fee]], -bot_orders[[#This Row],[accFillSz]])</f>
        <v>-3.8010000000000002</v>
      </c>
      <c r="Z2997" s="4">
        <f>IF(bot_orders[[#This Row],[side]]="sell",bot_orders[[#This Row],[accFillSz]]*bot_orders[[#This Row],[avgPx]]+bot_orders[[#This Row],[fee]], 0)</f>
        <v>2.5298206231</v>
      </c>
      <c r="AA2997" s="4">
        <f>IF(bot_orders[[#This Row],[side]]="sell",-bot_orders[[#This Row],[accFillSz]],bot_orders[[#This Row],[accFillSz]]+bot_orders[[#This Row],[fee]])</f>
        <v>-3.8010000000000002</v>
      </c>
      <c r="AB2997">
        <v>0</v>
      </c>
      <c r="AC2997" t="s">
        <v>39</v>
      </c>
      <c r="AD2997">
        <v>0</v>
      </c>
      <c r="AE2997" t="s">
        <v>40</v>
      </c>
      <c r="AF2997" t="s">
        <v>41</v>
      </c>
      <c r="AG2997" t="s">
        <v>42</v>
      </c>
      <c r="AH2997" t="s">
        <v>28</v>
      </c>
      <c r="AI2997">
        <v>-3.8010000000000002</v>
      </c>
      <c r="AJ2997">
        <v>2.5298206200000002</v>
      </c>
    </row>
    <row r="2998" spans="1:36" x14ac:dyDescent="0.3">
      <c r="A2998">
        <v>3114</v>
      </c>
      <c r="B2998" t="s">
        <v>305</v>
      </c>
      <c r="C2998" t="s">
        <v>28</v>
      </c>
      <c r="D2998" t="s">
        <v>29</v>
      </c>
      <c r="E2998" t="s">
        <v>30</v>
      </c>
      <c r="F2998" t="s">
        <v>31</v>
      </c>
      <c r="G2998" t="s">
        <v>984</v>
      </c>
      <c r="H2998" t="s">
        <v>9738</v>
      </c>
      <c r="I2998" s="4" t="s">
        <v>9739</v>
      </c>
      <c r="J2998" s="1">
        <f>((((bot_orders[[#This Row],[cTime]]/ 1000)+3*3600) / 86400) + DATE(1970,1,1))</f>
        <v>45771.700705439813</v>
      </c>
      <c r="K2998" s="4" t="s">
        <v>9740</v>
      </c>
      <c r="L2998" s="1">
        <f>((((bot_orders[[#This Row],[uTime]]/ 1000)+3*3600) / 86400) + DATE(1970,1,1))</f>
        <v>45771.701236435183</v>
      </c>
      <c r="M2998" t="s">
        <v>34</v>
      </c>
      <c r="N2998" t="s">
        <v>28</v>
      </c>
      <c r="O2998" t="s">
        <v>35</v>
      </c>
      <c r="P2998">
        <v>3.806</v>
      </c>
      <c r="Q2998" t="s">
        <v>36</v>
      </c>
      <c r="R2998" t="s">
        <v>55</v>
      </c>
      <c r="S2998">
        <v>0.66610000000000003</v>
      </c>
      <c r="T2998">
        <v>0.66610000000000003</v>
      </c>
      <c r="U2998">
        <v>3.806</v>
      </c>
      <c r="V2998">
        <v>-3.0447999999999999E-3</v>
      </c>
      <c r="W2998" t="s">
        <v>39</v>
      </c>
      <c r="X2998" s="4">
        <f>IF(bot_orders[[#This Row],[side]]="sell", bot_orders[[#This Row],[accFillSz]]*bot_orders[[#This Row],[avgPx]] + bot_orders[[#This Row],[fee]], -bot_orders[[#This Row],[accFillSz]]*bot_orders[[#This Row],[avgPx]])</f>
        <v>-2.5351766000000002</v>
      </c>
      <c r="Y2998" s="4">
        <f>IF(bot_orders[[#This Row],[side]]="buy", bot_orders[[#This Row],[accFillSz]] + bot_orders[[#This Row],[fee]], -bot_orders[[#This Row],[accFillSz]])</f>
        <v>3.8029552</v>
      </c>
      <c r="Z2998" s="4">
        <f>IF(bot_orders[[#This Row],[side]]="sell",bot_orders[[#This Row],[accFillSz]]*bot_orders[[#This Row],[avgPx]]+bot_orders[[#This Row],[fee]], 0)</f>
        <v>0</v>
      </c>
      <c r="AA2998" s="4">
        <f>IF(bot_orders[[#This Row],[side]]="sell",-bot_orders[[#This Row],[accFillSz]],bot_orders[[#This Row],[accFillSz]]+bot_orders[[#This Row],[fee]])</f>
        <v>3.8029552</v>
      </c>
      <c r="AB2998">
        <v>0</v>
      </c>
      <c r="AC2998" t="s">
        <v>38</v>
      </c>
      <c r="AD2998">
        <v>0</v>
      </c>
      <c r="AE2998" t="s">
        <v>40</v>
      </c>
      <c r="AF2998" t="s">
        <v>41</v>
      </c>
      <c r="AG2998" t="s">
        <v>42</v>
      </c>
      <c r="AH2998" t="s">
        <v>28</v>
      </c>
      <c r="AI2998">
        <v>3.8029552</v>
      </c>
      <c r="AJ2998">
        <v>-2.5351765999999998</v>
      </c>
    </row>
    <row r="2999" spans="1:36" x14ac:dyDescent="0.3">
      <c r="A2999">
        <v>3115</v>
      </c>
      <c r="B2999" t="s">
        <v>305</v>
      </c>
      <c r="C2999" t="s">
        <v>28</v>
      </c>
      <c r="D2999" t="s">
        <v>29</v>
      </c>
      <c r="E2999" t="s">
        <v>30</v>
      </c>
      <c r="F2999" t="s">
        <v>31</v>
      </c>
      <c r="G2999" t="s">
        <v>995</v>
      </c>
      <c r="H2999" t="s">
        <v>9741</v>
      </c>
      <c r="I2999" s="4" t="s">
        <v>9742</v>
      </c>
      <c r="J2999" s="1">
        <f>((((bot_orders[[#This Row],[cTime]]/ 1000)+3*3600) / 86400) + DATE(1970,1,1))</f>
        <v>45771.700705520838</v>
      </c>
      <c r="K2999" s="4" t="s">
        <v>9743</v>
      </c>
      <c r="L2999" s="1">
        <f>((((bot_orders[[#This Row],[uTime]]/ 1000)+3*3600) / 86400) + DATE(1970,1,1))</f>
        <v>45771.700705555559</v>
      </c>
      <c r="M2999" t="s">
        <v>34</v>
      </c>
      <c r="N2999" t="s">
        <v>28</v>
      </c>
      <c r="O2999" t="s">
        <v>35</v>
      </c>
      <c r="P2999">
        <v>3.806</v>
      </c>
      <c r="Q2999" t="s">
        <v>36</v>
      </c>
      <c r="R2999" t="s">
        <v>55</v>
      </c>
      <c r="S2999">
        <v>0.6714</v>
      </c>
      <c r="T2999">
        <v>0.6714</v>
      </c>
      <c r="U2999">
        <v>3.806</v>
      </c>
      <c r="V2999">
        <v>-3.8059999999999999E-3</v>
      </c>
      <c r="W2999" t="s">
        <v>39</v>
      </c>
      <c r="X2999" s="4">
        <f>IF(bot_orders[[#This Row],[side]]="sell", bot_orders[[#This Row],[accFillSz]]*bot_orders[[#This Row],[avgPx]] + bot_orders[[#This Row],[fee]], -bot_orders[[#This Row],[accFillSz]]*bot_orders[[#This Row],[avgPx]])</f>
        <v>-2.5553484000000002</v>
      </c>
      <c r="Y2999" s="4">
        <f>IF(bot_orders[[#This Row],[side]]="buy", bot_orders[[#This Row],[accFillSz]] + bot_orders[[#This Row],[fee]], -bot_orders[[#This Row],[accFillSz]])</f>
        <v>3.8021940000000001</v>
      </c>
      <c r="Z2999" s="4">
        <f>IF(bot_orders[[#This Row],[side]]="sell",bot_orders[[#This Row],[accFillSz]]*bot_orders[[#This Row],[avgPx]]+bot_orders[[#This Row],[fee]], 0)</f>
        <v>0</v>
      </c>
      <c r="AA2999" s="4">
        <f>IF(bot_orders[[#This Row],[side]]="sell",-bot_orders[[#This Row],[accFillSz]],bot_orders[[#This Row],[accFillSz]]+bot_orders[[#This Row],[fee]])</f>
        <v>3.8021940000000001</v>
      </c>
      <c r="AB2999">
        <v>0</v>
      </c>
      <c r="AC2999" t="s">
        <v>38</v>
      </c>
      <c r="AD2999">
        <v>0</v>
      </c>
      <c r="AE2999" t="s">
        <v>40</v>
      </c>
      <c r="AF2999" t="s">
        <v>41</v>
      </c>
      <c r="AG2999" t="s">
        <v>42</v>
      </c>
      <c r="AH2999" t="s">
        <v>28</v>
      </c>
      <c r="AI2999">
        <v>3.8021940000000001</v>
      </c>
      <c r="AJ2999">
        <v>-2.5553484000000002</v>
      </c>
    </row>
    <row r="3000" spans="1:36" x14ac:dyDescent="0.3">
      <c r="A3000">
        <v>3116</v>
      </c>
      <c r="B3000" t="s">
        <v>305</v>
      </c>
      <c r="C3000" t="s">
        <v>28</v>
      </c>
      <c r="D3000" t="s">
        <v>29</v>
      </c>
      <c r="E3000" t="s">
        <v>30</v>
      </c>
      <c r="F3000" t="s">
        <v>31</v>
      </c>
      <c r="G3000" t="s">
        <v>995</v>
      </c>
      <c r="H3000" t="s">
        <v>9744</v>
      </c>
      <c r="I3000" s="4" t="s">
        <v>9745</v>
      </c>
      <c r="J3000" s="1">
        <f>((((bot_orders[[#This Row],[cTime]]/ 1000)+3*3600) / 86400) + DATE(1970,1,1))</f>
        <v>45771.700705578703</v>
      </c>
      <c r="K3000" s="4" t="s">
        <v>9746</v>
      </c>
      <c r="L3000" s="1">
        <f>((((bot_orders[[#This Row],[uTime]]/ 1000)+3*3600) / 86400) + DATE(1970,1,1))</f>
        <v>45771.707500555553</v>
      </c>
      <c r="M3000" t="s">
        <v>34</v>
      </c>
      <c r="N3000" t="s">
        <v>28</v>
      </c>
      <c r="O3000" t="s">
        <v>35</v>
      </c>
      <c r="P3000">
        <v>3.802</v>
      </c>
      <c r="Q3000" t="s">
        <v>36</v>
      </c>
      <c r="R3000" t="s">
        <v>37</v>
      </c>
      <c r="S3000">
        <v>0.67679999999999996</v>
      </c>
      <c r="T3000">
        <v>0.67679999999999996</v>
      </c>
      <c r="U3000">
        <v>3.802</v>
      </c>
      <c r="V3000">
        <v>-2.0585549000000001E-3</v>
      </c>
      <c r="W3000" t="s">
        <v>38</v>
      </c>
      <c r="X3000" s="4">
        <f>IF(bot_orders[[#This Row],[side]]="sell", bot_orders[[#This Row],[accFillSz]]*bot_orders[[#This Row],[avgPx]] + bot_orders[[#This Row],[fee]], -bot_orders[[#This Row],[accFillSz]]*bot_orders[[#This Row],[avgPx]])</f>
        <v>2.5711350450999997</v>
      </c>
      <c r="Y3000" s="4">
        <f>IF(bot_orders[[#This Row],[side]]="buy", bot_orders[[#This Row],[accFillSz]] + bot_orders[[#This Row],[fee]], -bot_orders[[#This Row],[accFillSz]])</f>
        <v>-3.802</v>
      </c>
      <c r="Z3000" s="4">
        <f>IF(bot_orders[[#This Row],[side]]="sell",bot_orders[[#This Row],[accFillSz]]*bot_orders[[#This Row],[avgPx]]+bot_orders[[#This Row],[fee]], 0)</f>
        <v>2.5711350450999997</v>
      </c>
      <c r="AA3000" s="4">
        <f>IF(bot_orders[[#This Row],[side]]="sell",-bot_orders[[#This Row],[accFillSz]],bot_orders[[#This Row],[accFillSz]]+bot_orders[[#This Row],[fee]])</f>
        <v>-3.802</v>
      </c>
      <c r="AB3000">
        <v>0</v>
      </c>
      <c r="AC3000" t="s">
        <v>39</v>
      </c>
      <c r="AD3000">
        <v>0</v>
      </c>
      <c r="AE3000" t="s">
        <v>40</v>
      </c>
      <c r="AF3000" t="s">
        <v>41</v>
      </c>
      <c r="AG3000" t="s">
        <v>42</v>
      </c>
      <c r="AH3000" t="s">
        <v>28</v>
      </c>
      <c r="AI3000">
        <v>-3.802</v>
      </c>
      <c r="AJ3000">
        <v>2.5711350500000001</v>
      </c>
    </row>
    <row r="3001" spans="1:36" x14ac:dyDescent="0.3">
      <c r="A3001">
        <v>3117</v>
      </c>
      <c r="B3001" t="s">
        <v>305</v>
      </c>
      <c r="C3001" t="s">
        <v>28</v>
      </c>
      <c r="D3001" t="s">
        <v>29</v>
      </c>
      <c r="E3001" t="s">
        <v>30</v>
      </c>
      <c r="F3001" t="s">
        <v>31</v>
      </c>
      <c r="G3001" t="s">
        <v>984</v>
      </c>
      <c r="H3001" t="s">
        <v>9747</v>
      </c>
      <c r="I3001" s="4" t="s">
        <v>9748</v>
      </c>
      <c r="J3001" s="1">
        <f>((((bot_orders[[#This Row],[cTime]]/ 1000)+3*3600) / 86400) + DATE(1970,1,1))</f>
        <v>45771.701236458335</v>
      </c>
      <c r="K3001" s="4" t="s">
        <v>9749</v>
      </c>
      <c r="L3001" s="1">
        <f>((((bot_orders[[#This Row],[uTime]]/ 1000)+3*3600) / 86400) + DATE(1970,1,1))</f>
        <v>45771.701564791671</v>
      </c>
      <c r="M3001" t="s">
        <v>34</v>
      </c>
      <c r="N3001" t="s">
        <v>28</v>
      </c>
      <c r="O3001" t="s">
        <v>35</v>
      </c>
      <c r="P3001">
        <v>3.802</v>
      </c>
      <c r="Q3001" t="s">
        <v>36</v>
      </c>
      <c r="R3001" t="s">
        <v>37</v>
      </c>
      <c r="S3001">
        <v>0.6714</v>
      </c>
      <c r="T3001">
        <v>0.6714</v>
      </c>
      <c r="U3001">
        <v>3.802</v>
      </c>
      <c r="V3001">
        <v>-2.0421302000000001E-3</v>
      </c>
      <c r="W3001" t="s">
        <v>38</v>
      </c>
      <c r="X3001" s="4">
        <f>IF(bot_orders[[#This Row],[side]]="sell", bot_orders[[#This Row],[accFillSz]]*bot_orders[[#This Row],[avgPx]] + bot_orders[[#This Row],[fee]], -bot_orders[[#This Row],[accFillSz]]*bot_orders[[#This Row],[avgPx]])</f>
        <v>2.5506206698000002</v>
      </c>
      <c r="Y3001" s="4">
        <f>IF(bot_orders[[#This Row],[side]]="buy", bot_orders[[#This Row],[accFillSz]] + bot_orders[[#This Row],[fee]], -bot_orders[[#This Row],[accFillSz]])</f>
        <v>-3.802</v>
      </c>
      <c r="Z3001" s="4">
        <f>IF(bot_orders[[#This Row],[side]]="sell",bot_orders[[#This Row],[accFillSz]]*bot_orders[[#This Row],[avgPx]]+bot_orders[[#This Row],[fee]], 0)</f>
        <v>2.5506206698000002</v>
      </c>
      <c r="AA3001" s="4">
        <f>IF(bot_orders[[#This Row],[side]]="sell",-bot_orders[[#This Row],[accFillSz]],bot_orders[[#This Row],[accFillSz]]+bot_orders[[#This Row],[fee]])</f>
        <v>-3.802</v>
      </c>
      <c r="AB3001">
        <v>0</v>
      </c>
      <c r="AC3001" t="s">
        <v>39</v>
      </c>
      <c r="AD3001">
        <v>0</v>
      </c>
      <c r="AE3001" t="s">
        <v>40</v>
      </c>
      <c r="AF3001" t="s">
        <v>41</v>
      </c>
      <c r="AG3001" t="s">
        <v>42</v>
      </c>
      <c r="AH3001" t="s">
        <v>28</v>
      </c>
      <c r="AI3001">
        <v>-3.802</v>
      </c>
      <c r="AJ3001">
        <v>2.5506206699999998</v>
      </c>
    </row>
    <row r="3002" spans="1:36" x14ac:dyDescent="0.3">
      <c r="A3002">
        <v>3118</v>
      </c>
      <c r="B3002" t="s">
        <v>305</v>
      </c>
      <c r="C3002" t="s">
        <v>28</v>
      </c>
      <c r="D3002" t="s">
        <v>29</v>
      </c>
      <c r="E3002" t="s">
        <v>30</v>
      </c>
      <c r="F3002" t="s">
        <v>31</v>
      </c>
      <c r="G3002" t="s">
        <v>865</v>
      </c>
      <c r="H3002" t="s">
        <v>9750</v>
      </c>
      <c r="I3002" s="4" t="s">
        <v>9751</v>
      </c>
      <c r="J3002" s="1">
        <f>((((bot_orders[[#This Row],[cTime]]/ 1000)+3*3600) / 86400) + DATE(1970,1,1))</f>
        <v>45771.701564814815</v>
      </c>
      <c r="K3002" s="4" t="s">
        <v>9752</v>
      </c>
      <c r="L3002" s="1">
        <f>((((bot_orders[[#This Row],[uTime]]/ 1000)+3*3600) / 86400) + DATE(1970,1,1))</f>
        <v>45771.704401111114</v>
      </c>
      <c r="M3002" t="s">
        <v>34</v>
      </c>
      <c r="N3002" t="s">
        <v>28</v>
      </c>
      <c r="O3002" t="s">
        <v>35</v>
      </c>
      <c r="P3002">
        <v>3.806</v>
      </c>
      <c r="Q3002" t="s">
        <v>36</v>
      </c>
      <c r="R3002" t="s">
        <v>55</v>
      </c>
      <c r="S3002">
        <v>0.66610000000000003</v>
      </c>
      <c r="T3002">
        <v>0.66610000000000003</v>
      </c>
      <c r="U3002">
        <v>3.806</v>
      </c>
      <c r="V3002">
        <v>-3.0447999999999999E-3</v>
      </c>
      <c r="W3002" t="s">
        <v>39</v>
      </c>
      <c r="X3002" s="4">
        <f>IF(bot_orders[[#This Row],[side]]="sell", bot_orders[[#This Row],[accFillSz]]*bot_orders[[#This Row],[avgPx]] + bot_orders[[#This Row],[fee]], -bot_orders[[#This Row],[accFillSz]]*bot_orders[[#This Row],[avgPx]])</f>
        <v>-2.5351766000000002</v>
      </c>
      <c r="Y3002" s="4">
        <f>IF(bot_orders[[#This Row],[side]]="buy", bot_orders[[#This Row],[accFillSz]] + bot_orders[[#This Row],[fee]], -bot_orders[[#This Row],[accFillSz]])</f>
        <v>3.8029552</v>
      </c>
      <c r="Z3002" s="4">
        <f>IF(bot_orders[[#This Row],[side]]="sell",bot_orders[[#This Row],[accFillSz]]*bot_orders[[#This Row],[avgPx]]+bot_orders[[#This Row],[fee]], 0)</f>
        <v>0</v>
      </c>
      <c r="AA3002" s="4">
        <f>IF(bot_orders[[#This Row],[side]]="sell",-bot_orders[[#This Row],[accFillSz]],bot_orders[[#This Row],[accFillSz]]+bot_orders[[#This Row],[fee]])</f>
        <v>3.8029552</v>
      </c>
      <c r="AB3002">
        <v>0</v>
      </c>
      <c r="AC3002" t="s">
        <v>38</v>
      </c>
      <c r="AD3002">
        <v>0</v>
      </c>
      <c r="AE3002" t="s">
        <v>40</v>
      </c>
      <c r="AF3002" t="s">
        <v>41</v>
      </c>
      <c r="AG3002" t="s">
        <v>42</v>
      </c>
      <c r="AH3002" t="s">
        <v>28</v>
      </c>
      <c r="AI3002">
        <v>3.8029552</v>
      </c>
      <c r="AJ3002">
        <v>-2.5351765999999998</v>
      </c>
    </row>
    <row r="3003" spans="1:36" x14ac:dyDescent="0.3">
      <c r="A3003">
        <v>3119</v>
      </c>
      <c r="B3003" t="s">
        <v>305</v>
      </c>
      <c r="C3003" t="s">
        <v>28</v>
      </c>
      <c r="D3003" t="s">
        <v>29</v>
      </c>
      <c r="E3003" t="s">
        <v>30</v>
      </c>
      <c r="F3003" t="s">
        <v>31</v>
      </c>
      <c r="G3003" t="s">
        <v>865</v>
      </c>
      <c r="H3003" t="s">
        <v>9753</v>
      </c>
      <c r="I3003" s="4" t="s">
        <v>9754</v>
      </c>
      <c r="J3003" s="1">
        <f>((((bot_orders[[#This Row],[cTime]]/ 1000)+3*3600) / 86400) + DATE(1970,1,1))</f>
        <v>45771.704401134259</v>
      </c>
      <c r="K3003" s="4" t="s">
        <v>9755</v>
      </c>
      <c r="L3003" s="1">
        <f>((((bot_orders[[#This Row],[uTime]]/ 1000)+3*3600) / 86400) + DATE(1970,1,1))</f>
        <v>45771.705799525458</v>
      </c>
      <c r="M3003" t="s">
        <v>34</v>
      </c>
      <c r="N3003" t="s">
        <v>28</v>
      </c>
      <c r="O3003" t="s">
        <v>35</v>
      </c>
      <c r="P3003">
        <v>3.802</v>
      </c>
      <c r="Q3003" t="s">
        <v>36</v>
      </c>
      <c r="R3003" t="s">
        <v>37</v>
      </c>
      <c r="S3003">
        <v>0.6714</v>
      </c>
      <c r="T3003">
        <v>0.6714</v>
      </c>
      <c r="U3003">
        <v>3.802</v>
      </c>
      <c r="V3003">
        <v>-2.0421302000000001E-3</v>
      </c>
      <c r="W3003" t="s">
        <v>38</v>
      </c>
      <c r="X3003" s="4">
        <f>IF(bot_orders[[#This Row],[side]]="sell", bot_orders[[#This Row],[accFillSz]]*bot_orders[[#This Row],[avgPx]] + bot_orders[[#This Row],[fee]], -bot_orders[[#This Row],[accFillSz]]*bot_orders[[#This Row],[avgPx]])</f>
        <v>2.5506206698000002</v>
      </c>
      <c r="Y3003" s="4">
        <f>IF(bot_orders[[#This Row],[side]]="buy", bot_orders[[#This Row],[accFillSz]] + bot_orders[[#This Row],[fee]], -bot_orders[[#This Row],[accFillSz]])</f>
        <v>-3.802</v>
      </c>
      <c r="Z3003" s="4">
        <f>IF(bot_orders[[#This Row],[side]]="sell",bot_orders[[#This Row],[accFillSz]]*bot_orders[[#This Row],[avgPx]]+bot_orders[[#This Row],[fee]], 0)</f>
        <v>2.5506206698000002</v>
      </c>
      <c r="AA3003" s="4">
        <f>IF(bot_orders[[#This Row],[side]]="sell",-bot_orders[[#This Row],[accFillSz]],bot_orders[[#This Row],[accFillSz]]+bot_orders[[#This Row],[fee]])</f>
        <v>-3.802</v>
      </c>
      <c r="AB3003">
        <v>0</v>
      </c>
      <c r="AC3003" t="s">
        <v>39</v>
      </c>
      <c r="AD3003">
        <v>0</v>
      </c>
      <c r="AE3003" t="s">
        <v>40</v>
      </c>
      <c r="AF3003" t="s">
        <v>41</v>
      </c>
      <c r="AG3003" t="s">
        <v>42</v>
      </c>
      <c r="AH3003" t="s">
        <v>28</v>
      </c>
      <c r="AI3003">
        <v>-3.802</v>
      </c>
      <c r="AJ3003">
        <v>2.5506206699999998</v>
      </c>
    </row>
    <row r="3004" spans="1:36" x14ac:dyDescent="0.3">
      <c r="A3004">
        <v>3120</v>
      </c>
      <c r="B3004" t="s">
        <v>305</v>
      </c>
      <c r="C3004" t="s">
        <v>28</v>
      </c>
      <c r="D3004" t="s">
        <v>29</v>
      </c>
      <c r="E3004" t="s">
        <v>30</v>
      </c>
      <c r="F3004" t="s">
        <v>31</v>
      </c>
      <c r="G3004" t="s">
        <v>1012</v>
      </c>
      <c r="H3004" t="s">
        <v>9756</v>
      </c>
      <c r="I3004" s="4" t="s">
        <v>9757</v>
      </c>
      <c r="J3004" s="1">
        <f>((((bot_orders[[#This Row],[cTime]]/ 1000)+3*3600) / 86400) + DATE(1970,1,1))</f>
        <v>45771.707500578705</v>
      </c>
      <c r="K3004" s="4" t="s">
        <v>9758</v>
      </c>
      <c r="L3004" s="1">
        <f>((((bot_orders[[#This Row],[uTime]]/ 1000)+3*3600) / 86400) + DATE(1970,1,1))</f>
        <v>45771.708993321758</v>
      </c>
      <c r="M3004" t="s">
        <v>34</v>
      </c>
      <c r="N3004" t="s">
        <v>28</v>
      </c>
      <c r="O3004" t="s">
        <v>35</v>
      </c>
      <c r="P3004">
        <v>3.806</v>
      </c>
      <c r="Q3004" t="s">
        <v>36</v>
      </c>
      <c r="R3004" t="s">
        <v>55</v>
      </c>
      <c r="S3004">
        <v>0.6714</v>
      </c>
      <c r="T3004">
        <v>0.6714</v>
      </c>
      <c r="U3004">
        <v>3.806</v>
      </c>
      <c r="V3004">
        <v>-3.0447999999999999E-3</v>
      </c>
      <c r="W3004" t="s">
        <v>39</v>
      </c>
      <c r="X3004" s="4">
        <f>IF(bot_orders[[#This Row],[side]]="sell", bot_orders[[#This Row],[accFillSz]]*bot_orders[[#This Row],[avgPx]] + bot_orders[[#This Row],[fee]], -bot_orders[[#This Row],[accFillSz]]*bot_orders[[#This Row],[avgPx]])</f>
        <v>-2.5553484000000002</v>
      </c>
      <c r="Y3004" s="4">
        <f>IF(bot_orders[[#This Row],[side]]="buy", bot_orders[[#This Row],[accFillSz]] + bot_orders[[#This Row],[fee]], -bot_orders[[#This Row],[accFillSz]])</f>
        <v>3.8029552</v>
      </c>
      <c r="Z3004" s="4">
        <f>IF(bot_orders[[#This Row],[side]]="sell",bot_orders[[#This Row],[accFillSz]]*bot_orders[[#This Row],[avgPx]]+bot_orders[[#This Row],[fee]], 0)</f>
        <v>0</v>
      </c>
      <c r="AA3004" s="4">
        <f>IF(bot_orders[[#This Row],[side]]="sell",-bot_orders[[#This Row],[accFillSz]],bot_orders[[#This Row],[accFillSz]]+bot_orders[[#This Row],[fee]])</f>
        <v>3.8029552</v>
      </c>
      <c r="AB3004">
        <v>0</v>
      </c>
      <c r="AC3004" t="s">
        <v>38</v>
      </c>
      <c r="AD3004">
        <v>0</v>
      </c>
      <c r="AE3004" t="s">
        <v>40</v>
      </c>
      <c r="AF3004" t="s">
        <v>41</v>
      </c>
      <c r="AG3004" t="s">
        <v>42</v>
      </c>
      <c r="AH3004" t="s">
        <v>28</v>
      </c>
      <c r="AI3004">
        <v>3.8029552</v>
      </c>
      <c r="AJ3004">
        <v>-2.5553484000000002</v>
      </c>
    </row>
    <row r="3005" spans="1:36" x14ac:dyDescent="0.3">
      <c r="A3005">
        <v>3121</v>
      </c>
      <c r="B3005" t="s">
        <v>305</v>
      </c>
      <c r="C3005" t="s">
        <v>28</v>
      </c>
      <c r="D3005" t="s">
        <v>29</v>
      </c>
      <c r="E3005" t="s">
        <v>30</v>
      </c>
      <c r="F3005" t="s">
        <v>31</v>
      </c>
      <c r="G3005" t="s">
        <v>1005</v>
      </c>
      <c r="H3005" t="s">
        <v>9759</v>
      </c>
      <c r="I3005" s="4" t="s">
        <v>9760</v>
      </c>
      <c r="J3005" s="1">
        <f>((((bot_orders[[#This Row],[cTime]]/ 1000)+3*3600) / 86400) + DATE(1970,1,1))</f>
        <v>45771.707500648146</v>
      </c>
      <c r="K3005" s="4" t="s">
        <v>9761</v>
      </c>
      <c r="L3005" s="1">
        <f>((((bot_orders[[#This Row],[uTime]]/ 1000)+3*3600) / 86400) + DATE(1970,1,1))</f>
        <v>45771.707505347222</v>
      </c>
      <c r="M3005" t="s">
        <v>34</v>
      </c>
      <c r="N3005" t="s">
        <v>28</v>
      </c>
      <c r="O3005" t="s">
        <v>35</v>
      </c>
      <c r="P3005">
        <v>3.8069999999999999</v>
      </c>
      <c r="Q3005" t="s">
        <v>36</v>
      </c>
      <c r="R3005" t="s">
        <v>55</v>
      </c>
      <c r="S3005">
        <v>0.67679999999999996</v>
      </c>
      <c r="T3005">
        <v>0.67679999999999996</v>
      </c>
      <c r="U3005">
        <v>3.8069999999999999</v>
      </c>
      <c r="V3005">
        <v>-3.0455999999999999E-3</v>
      </c>
      <c r="W3005" t="s">
        <v>39</v>
      </c>
      <c r="X3005" s="4">
        <f>IF(bot_orders[[#This Row],[side]]="sell", bot_orders[[#This Row],[accFillSz]]*bot_orders[[#This Row],[avgPx]] + bot_orders[[#This Row],[fee]], -bot_orders[[#This Row],[accFillSz]]*bot_orders[[#This Row],[avgPx]])</f>
        <v>-2.5765775999999998</v>
      </c>
      <c r="Y3005" s="4">
        <f>IF(bot_orders[[#This Row],[side]]="buy", bot_orders[[#This Row],[accFillSz]] + bot_orders[[#This Row],[fee]], -bot_orders[[#This Row],[accFillSz]])</f>
        <v>3.8039543999999998</v>
      </c>
      <c r="Z3005" s="4">
        <f>IF(bot_orders[[#This Row],[side]]="sell",bot_orders[[#This Row],[accFillSz]]*bot_orders[[#This Row],[avgPx]]+bot_orders[[#This Row],[fee]], 0)</f>
        <v>0</v>
      </c>
      <c r="AA3005" s="4">
        <f>IF(bot_orders[[#This Row],[side]]="sell",-bot_orders[[#This Row],[accFillSz]],bot_orders[[#This Row],[accFillSz]]+bot_orders[[#This Row],[fee]])</f>
        <v>3.8039543999999998</v>
      </c>
      <c r="AB3005">
        <v>0</v>
      </c>
      <c r="AC3005" t="s">
        <v>38</v>
      </c>
      <c r="AD3005">
        <v>0</v>
      </c>
      <c r="AE3005" t="s">
        <v>40</v>
      </c>
      <c r="AF3005" t="s">
        <v>41</v>
      </c>
      <c r="AG3005" t="s">
        <v>42</v>
      </c>
      <c r="AH3005" t="s">
        <v>28</v>
      </c>
      <c r="AI3005">
        <v>3.8039543999999998</v>
      </c>
      <c r="AJ3005">
        <v>-2.5765775999999998</v>
      </c>
    </row>
    <row r="3006" spans="1:36" x14ac:dyDescent="0.3">
      <c r="A3006">
        <v>3122</v>
      </c>
      <c r="B3006" t="s">
        <v>305</v>
      </c>
      <c r="C3006" t="s">
        <v>28</v>
      </c>
      <c r="D3006" t="s">
        <v>29</v>
      </c>
      <c r="E3006" t="s">
        <v>30</v>
      </c>
      <c r="F3006" t="s">
        <v>31</v>
      </c>
      <c r="G3006" t="s">
        <v>1005</v>
      </c>
      <c r="H3006" t="s">
        <v>9762</v>
      </c>
      <c r="I3006" s="4" t="s">
        <v>9763</v>
      </c>
      <c r="J3006" s="1">
        <f>((((bot_orders[[#This Row],[cTime]]/ 1000)+3*3600) / 86400) + DATE(1970,1,1))</f>
        <v>45771.707505370374</v>
      </c>
      <c r="K3006" s="4" t="s">
        <v>9764</v>
      </c>
      <c r="L3006" s="1">
        <f>((((bot_orders[[#This Row],[uTime]]/ 1000)+3*3600) / 86400) + DATE(1970,1,1))</f>
        <v>45771.710593622687</v>
      </c>
      <c r="M3006" t="s">
        <v>34</v>
      </c>
      <c r="N3006" t="s">
        <v>28</v>
      </c>
      <c r="O3006" t="s">
        <v>35</v>
      </c>
      <c r="P3006">
        <v>3.8029999999999999</v>
      </c>
      <c r="Q3006" t="s">
        <v>36</v>
      </c>
      <c r="R3006" t="s">
        <v>37</v>
      </c>
      <c r="S3006">
        <v>0.68220000000000003</v>
      </c>
      <c r="T3006">
        <v>0.68220000000000003</v>
      </c>
      <c r="U3006">
        <v>3.8029999999999999</v>
      </c>
      <c r="V3006">
        <v>-2.0755253E-3</v>
      </c>
      <c r="W3006" t="s">
        <v>38</v>
      </c>
      <c r="X3006" s="4">
        <f>IF(bot_orders[[#This Row],[side]]="sell", bot_orders[[#This Row],[accFillSz]]*bot_orders[[#This Row],[avgPx]] + bot_orders[[#This Row],[fee]], -bot_orders[[#This Row],[accFillSz]]*bot_orders[[#This Row],[avgPx]])</f>
        <v>2.5923310747000001</v>
      </c>
      <c r="Y3006" s="4">
        <f>IF(bot_orders[[#This Row],[side]]="buy", bot_orders[[#This Row],[accFillSz]] + bot_orders[[#This Row],[fee]], -bot_orders[[#This Row],[accFillSz]])</f>
        <v>-3.8029999999999999</v>
      </c>
      <c r="Z3006" s="4">
        <f>IF(bot_orders[[#This Row],[side]]="sell",bot_orders[[#This Row],[accFillSz]]*bot_orders[[#This Row],[avgPx]]+bot_orders[[#This Row],[fee]], 0)</f>
        <v>2.5923310747000001</v>
      </c>
      <c r="AA3006" s="4">
        <f>IF(bot_orders[[#This Row],[side]]="sell",-bot_orders[[#This Row],[accFillSz]],bot_orders[[#This Row],[accFillSz]]+bot_orders[[#This Row],[fee]])</f>
        <v>-3.8029999999999999</v>
      </c>
      <c r="AB3006">
        <v>0</v>
      </c>
      <c r="AC3006" t="s">
        <v>39</v>
      </c>
      <c r="AD3006">
        <v>0</v>
      </c>
      <c r="AE3006" t="s">
        <v>40</v>
      </c>
      <c r="AF3006" t="s">
        <v>41</v>
      </c>
      <c r="AG3006" t="s">
        <v>42</v>
      </c>
      <c r="AH3006" t="s">
        <v>28</v>
      </c>
      <c r="AI3006">
        <v>-3.8029999999999999</v>
      </c>
      <c r="AJ3006">
        <v>2.5923310700000002</v>
      </c>
    </row>
    <row r="3007" spans="1:36" x14ac:dyDescent="0.3">
      <c r="A3007">
        <v>3123</v>
      </c>
      <c r="B3007" t="s">
        <v>305</v>
      </c>
      <c r="C3007" t="s">
        <v>28</v>
      </c>
      <c r="D3007" t="s">
        <v>29</v>
      </c>
      <c r="E3007" t="s">
        <v>30</v>
      </c>
      <c r="F3007" t="s">
        <v>31</v>
      </c>
      <c r="G3007" t="s">
        <v>1012</v>
      </c>
      <c r="H3007" t="s">
        <v>9765</v>
      </c>
      <c r="I3007" s="4" t="s">
        <v>9766</v>
      </c>
      <c r="J3007" s="1">
        <f>((((bot_orders[[#This Row],[cTime]]/ 1000)+3*3600) / 86400) + DATE(1970,1,1))</f>
        <v>45771.708993356486</v>
      </c>
      <c r="K3007" s="4" t="s">
        <v>9767</v>
      </c>
      <c r="L3007" s="1">
        <f>((((bot_orders[[#This Row],[uTime]]/ 1000)+3*3600) / 86400) + DATE(1970,1,1))</f>
        <v>45771.709270706022</v>
      </c>
      <c r="M3007" t="s">
        <v>34</v>
      </c>
      <c r="N3007" t="s">
        <v>28</v>
      </c>
      <c r="O3007" t="s">
        <v>35</v>
      </c>
      <c r="P3007">
        <v>3.802</v>
      </c>
      <c r="Q3007" t="s">
        <v>36</v>
      </c>
      <c r="R3007" t="s">
        <v>37</v>
      </c>
      <c r="S3007">
        <v>0.67679999999999996</v>
      </c>
      <c r="T3007">
        <v>0.67679999999999996</v>
      </c>
      <c r="U3007">
        <v>3.802</v>
      </c>
      <c r="V3007">
        <v>-2.0585549000000001E-3</v>
      </c>
      <c r="W3007" t="s">
        <v>38</v>
      </c>
      <c r="X3007" s="4">
        <f>IF(bot_orders[[#This Row],[side]]="sell", bot_orders[[#This Row],[accFillSz]]*bot_orders[[#This Row],[avgPx]] + bot_orders[[#This Row],[fee]], -bot_orders[[#This Row],[accFillSz]]*bot_orders[[#This Row],[avgPx]])</f>
        <v>2.5711350450999997</v>
      </c>
      <c r="Y3007" s="4">
        <f>IF(bot_orders[[#This Row],[side]]="buy", bot_orders[[#This Row],[accFillSz]] + bot_orders[[#This Row],[fee]], -bot_orders[[#This Row],[accFillSz]])</f>
        <v>-3.802</v>
      </c>
      <c r="Z3007" s="4">
        <f>IF(bot_orders[[#This Row],[side]]="sell",bot_orders[[#This Row],[accFillSz]]*bot_orders[[#This Row],[avgPx]]+bot_orders[[#This Row],[fee]], 0)</f>
        <v>2.5711350450999997</v>
      </c>
      <c r="AA3007" s="4">
        <f>IF(bot_orders[[#This Row],[side]]="sell",-bot_orders[[#This Row],[accFillSz]],bot_orders[[#This Row],[accFillSz]]+bot_orders[[#This Row],[fee]])</f>
        <v>-3.802</v>
      </c>
      <c r="AB3007">
        <v>0</v>
      </c>
      <c r="AC3007" t="s">
        <v>39</v>
      </c>
      <c r="AD3007">
        <v>0</v>
      </c>
      <c r="AE3007" t="s">
        <v>40</v>
      </c>
      <c r="AF3007" t="s">
        <v>41</v>
      </c>
      <c r="AG3007" t="s">
        <v>42</v>
      </c>
      <c r="AH3007" t="s">
        <v>28</v>
      </c>
      <c r="AI3007">
        <v>-3.802</v>
      </c>
      <c r="AJ3007">
        <v>2.5711350500000001</v>
      </c>
    </row>
    <row r="3008" spans="1:36" x14ac:dyDescent="0.3">
      <c r="A3008">
        <v>3124</v>
      </c>
      <c r="B3008" t="s">
        <v>305</v>
      </c>
      <c r="C3008" t="s">
        <v>28</v>
      </c>
      <c r="D3008" t="s">
        <v>29</v>
      </c>
      <c r="E3008" t="s">
        <v>30</v>
      </c>
      <c r="F3008" t="s">
        <v>31</v>
      </c>
      <c r="G3008" t="s">
        <v>1033</v>
      </c>
      <c r="H3008" t="s">
        <v>9768</v>
      </c>
      <c r="I3008" s="4" t="s">
        <v>9769</v>
      </c>
      <c r="J3008" s="1">
        <f>((((bot_orders[[#This Row],[cTime]]/ 1000)+3*3600) / 86400) + DATE(1970,1,1))</f>
        <v>45771.710593645832</v>
      </c>
      <c r="K3008" s="4" t="s">
        <v>9770</v>
      </c>
      <c r="L3008" s="1">
        <f>((((bot_orders[[#This Row],[uTime]]/ 1000)+3*3600) / 86400) + DATE(1970,1,1))</f>
        <v>45771.723601655089</v>
      </c>
      <c r="M3008" t="s">
        <v>34</v>
      </c>
      <c r="N3008" t="s">
        <v>28</v>
      </c>
      <c r="O3008" t="s">
        <v>35</v>
      </c>
      <c r="P3008">
        <v>3.8069999999999999</v>
      </c>
      <c r="Q3008" t="s">
        <v>36</v>
      </c>
      <c r="R3008" t="s">
        <v>55</v>
      </c>
      <c r="S3008">
        <v>0.67679999999999996</v>
      </c>
      <c r="T3008">
        <v>0.67679999999999996</v>
      </c>
      <c r="U3008">
        <v>3.8069999999999999</v>
      </c>
      <c r="V3008">
        <v>-3.0455999999999999E-3</v>
      </c>
      <c r="W3008" t="s">
        <v>39</v>
      </c>
      <c r="X3008" s="4">
        <f>IF(bot_orders[[#This Row],[side]]="sell", bot_orders[[#This Row],[accFillSz]]*bot_orders[[#This Row],[avgPx]] + bot_orders[[#This Row],[fee]], -bot_orders[[#This Row],[accFillSz]]*bot_orders[[#This Row],[avgPx]])</f>
        <v>-2.5765775999999998</v>
      </c>
      <c r="Y3008" s="4">
        <f>IF(bot_orders[[#This Row],[side]]="buy", bot_orders[[#This Row],[accFillSz]] + bot_orders[[#This Row],[fee]], -bot_orders[[#This Row],[accFillSz]])</f>
        <v>3.8039543999999998</v>
      </c>
      <c r="Z3008" s="4">
        <f>IF(bot_orders[[#This Row],[side]]="sell",bot_orders[[#This Row],[accFillSz]]*bot_orders[[#This Row],[avgPx]]+bot_orders[[#This Row],[fee]], 0)</f>
        <v>0</v>
      </c>
      <c r="AA3008" s="4">
        <f>IF(bot_orders[[#This Row],[side]]="sell",-bot_orders[[#This Row],[accFillSz]],bot_orders[[#This Row],[accFillSz]]+bot_orders[[#This Row],[fee]])</f>
        <v>3.8039543999999998</v>
      </c>
      <c r="AB3008">
        <v>0</v>
      </c>
      <c r="AC3008" t="s">
        <v>38</v>
      </c>
      <c r="AD3008">
        <v>0</v>
      </c>
      <c r="AE3008" t="s">
        <v>40</v>
      </c>
      <c r="AF3008" t="s">
        <v>41</v>
      </c>
      <c r="AG3008" t="s">
        <v>42</v>
      </c>
      <c r="AH3008" t="s">
        <v>28</v>
      </c>
      <c r="AI3008">
        <v>3.8039543999999998</v>
      </c>
      <c r="AJ3008">
        <v>-2.5765775999999998</v>
      </c>
    </row>
    <row r="3009" spans="1:36" x14ac:dyDescent="0.3">
      <c r="A3009">
        <v>3125</v>
      </c>
      <c r="B3009" t="s">
        <v>305</v>
      </c>
      <c r="C3009" t="s">
        <v>28</v>
      </c>
      <c r="D3009" t="s">
        <v>29</v>
      </c>
      <c r="E3009" t="s">
        <v>30</v>
      </c>
      <c r="F3009" t="s">
        <v>31</v>
      </c>
      <c r="G3009" t="s">
        <v>1026</v>
      </c>
      <c r="H3009" t="s">
        <v>9771</v>
      </c>
      <c r="I3009" s="4" t="s">
        <v>9772</v>
      </c>
      <c r="J3009" s="1">
        <f>((((bot_orders[[#This Row],[cTime]]/ 1000)+3*3600) / 86400) + DATE(1970,1,1))</f>
        <v>45771.710593715281</v>
      </c>
      <c r="K3009" s="4" t="s">
        <v>9773</v>
      </c>
      <c r="L3009" s="1">
        <f>((((bot_orders[[#This Row],[uTime]]/ 1000)+3*3600) / 86400) + DATE(1970,1,1))</f>
        <v>45771.710595868055</v>
      </c>
      <c r="M3009" t="s">
        <v>34</v>
      </c>
      <c r="N3009" t="s">
        <v>28</v>
      </c>
      <c r="O3009" t="s">
        <v>35</v>
      </c>
      <c r="P3009">
        <v>3.569</v>
      </c>
      <c r="Q3009" t="s">
        <v>36</v>
      </c>
      <c r="R3009" t="s">
        <v>55</v>
      </c>
      <c r="S3009">
        <v>0.68220000000000003</v>
      </c>
      <c r="T3009">
        <v>0.68220000000000003</v>
      </c>
      <c r="U3009">
        <v>3.569</v>
      </c>
      <c r="V3009">
        <v>-2.8552E-3</v>
      </c>
      <c r="W3009" t="s">
        <v>39</v>
      </c>
      <c r="X3009" s="4">
        <f>IF(bot_orders[[#This Row],[side]]="sell", bot_orders[[#This Row],[accFillSz]]*bot_orders[[#This Row],[avgPx]] + bot_orders[[#This Row],[fee]], -bot_orders[[#This Row],[accFillSz]]*bot_orders[[#This Row],[avgPx]])</f>
        <v>-2.4347718</v>
      </c>
      <c r="Y3009" s="4">
        <f>IF(bot_orders[[#This Row],[side]]="buy", bot_orders[[#This Row],[accFillSz]] + bot_orders[[#This Row],[fee]], -bot_orders[[#This Row],[accFillSz]])</f>
        <v>3.5661448</v>
      </c>
      <c r="Z3009" s="4">
        <f>IF(bot_orders[[#This Row],[side]]="sell",bot_orders[[#This Row],[accFillSz]]*bot_orders[[#This Row],[avgPx]]+bot_orders[[#This Row],[fee]], 0)</f>
        <v>0</v>
      </c>
      <c r="AA3009" s="4">
        <f>IF(bot_orders[[#This Row],[side]]="sell",-bot_orders[[#This Row],[accFillSz]],bot_orders[[#This Row],[accFillSz]]+bot_orders[[#This Row],[fee]])</f>
        <v>3.5661448</v>
      </c>
      <c r="AB3009">
        <v>0</v>
      </c>
      <c r="AC3009" t="s">
        <v>38</v>
      </c>
      <c r="AD3009">
        <v>0</v>
      </c>
      <c r="AE3009" t="s">
        <v>40</v>
      </c>
      <c r="AF3009" t="s">
        <v>41</v>
      </c>
      <c r="AG3009" t="s">
        <v>42</v>
      </c>
      <c r="AH3009" t="s">
        <v>28</v>
      </c>
      <c r="AI3009">
        <v>3.5661448</v>
      </c>
      <c r="AJ3009">
        <v>-2.4347718</v>
      </c>
    </row>
    <row r="3010" spans="1:36" x14ac:dyDescent="0.3">
      <c r="A3010">
        <v>3126</v>
      </c>
      <c r="B3010" t="s">
        <v>305</v>
      </c>
      <c r="C3010" t="s">
        <v>28</v>
      </c>
      <c r="D3010" t="s">
        <v>29</v>
      </c>
      <c r="E3010" t="s">
        <v>30</v>
      </c>
      <c r="F3010" t="s">
        <v>31</v>
      </c>
      <c r="G3010" t="s">
        <v>1026</v>
      </c>
      <c r="H3010" t="s">
        <v>9774</v>
      </c>
      <c r="I3010" s="4" t="s">
        <v>9775</v>
      </c>
      <c r="J3010" s="1">
        <f>((((bot_orders[[#This Row],[cTime]]/ 1000)+3*3600) / 86400) + DATE(1970,1,1))</f>
        <v>45771.7105958912</v>
      </c>
      <c r="K3010" s="4" t="s">
        <v>9776</v>
      </c>
      <c r="L3010" s="1">
        <f>((((bot_orders[[#This Row],[uTime]]/ 1000)+3*3600) / 86400) + DATE(1970,1,1))</f>
        <v>45771.713069664358</v>
      </c>
      <c r="M3010" t="s">
        <v>34</v>
      </c>
      <c r="N3010" t="s">
        <v>28</v>
      </c>
      <c r="O3010" t="s">
        <v>35</v>
      </c>
      <c r="P3010">
        <v>3.5659999999999998</v>
      </c>
      <c r="Q3010" t="s">
        <v>36</v>
      </c>
      <c r="R3010" t="s">
        <v>37</v>
      </c>
      <c r="S3010">
        <v>0.68769999999999998</v>
      </c>
      <c r="T3010">
        <v>0.68769999999999998</v>
      </c>
      <c r="U3010">
        <v>3.5659999999999998</v>
      </c>
      <c r="V3010">
        <v>-1.9618705999999999E-3</v>
      </c>
      <c r="W3010" t="s">
        <v>38</v>
      </c>
      <c r="X3010" s="4">
        <f>IF(bot_orders[[#This Row],[side]]="sell", bot_orders[[#This Row],[accFillSz]]*bot_orders[[#This Row],[avgPx]] + bot_orders[[#This Row],[fee]], -bot_orders[[#This Row],[accFillSz]]*bot_orders[[#This Row],[avgPx]])</f>
        <v>2.4503763293999996</v>
      </c>
      <c r="Y3010" s="4">
        <f>IF(bot_orders[[#This Row],[side]]="buy", bot_orders[[#This Row],[accFillSz]] + bot_orders[[#This Row],[fee]], -bot_orders[[#This Row],[accFillSz]])</f>
        <v>-3.5659999999999998</v>
      </c>
      <c r="Z3010" s="4">
        <f>IF(bot_orders[[#This Row],[side]]="sell",bot_orders[[#This Row],[accFillSz]]*bot_orders[[#This Row],[avgPx]]+bot_orders[[#This Row],[fee]], 0)</f>
        <v>2.4503763293999996</v>
      </c>
      <c r="AA3010" s="4">
        <f>IF(bot_orders[[#This Row],[side]]="sell",-bot_orders[[#This Row],[accFillSz]],bot_orders[[#This Row],[accFillSz]]+bot_orders[[#This Row],[fee]])</f>
        <v>-3.5659999999999998</v>
      </c>
      <c r="AB3010">
        <v>0</v>
      </c>
      <c r="AC3010" t="s">
        <v>39</v>
      </c>
      <c r="AD3010">
        <v>0</v>
      </c>
      <c r="AE3010" t="s">
        <v>40</v>
      </c>
      <c r="AF3010" t="s">
        <v>41</v>
      </c>
      <c r="AG3010" t="s">
        <v>42</v>
      </c>
      <c r="AH3010" t="s">
        <v>28</v>
      </c>
      <c r="AI3010">
        <v>-3.5659999999999998</v>
      </c>
      <c r="AJ3010">
        <v>2.4503763300000001</v>
      </c>
    </row>
    <row r="3011" spans="1:36" x14ac:dyDescent="0.3">
      <c r="A3011">
        <v>3127</v>
      </c>
      <c r="B3011" t="s">
        <v>305</v>
      </c>
      <c r="C3011" t="s">
        <v>28</v>
      </c>
      <c r="D3011" t="s">
        <v>29</v>
      </c>
      <c r="E3011" t="s">
        <v>30</v>
      </c>
      <c r="F3011" t="s">
        <v>31</v>
      </c>
      <c r="G3011" t="s">
        <v>1031</v>
      </c>
      <c r="H3011" t="s">
        <v>9777</v>
      </c>
      <c r="I3011" s="4" t="s">
        <v>9778</v>
      </c>
      <c r="J3011" s="1">
        <f>((((bot_orders[[#This Row],[cTime]]/ 1000)+3*3600) / 86400) + DATE(1970,1,1))</f>
        <v>45771.713069687496</v>
      </c>
      <c r="K3011" s="4" t="s">
        <v>9779</v>
      </c>
      <c r="L3011" s="1">
        <f>((((bot_orders[[#This Row],[uTime]]/ 1000)+3*3600) / 86400) + DATE(1970,1,1))</f>
        <v>45771.716464178244</v>
      </c>
      <c r="M3011" t="s">
        <v>34</v>
      </c>
      <c r="N3011" t="s">
        <v>28</v>
      </c>
      <c r="O3011" t="s">
        <v>35</v>
      </c>
      <c r="P3011">
        <v>3.569</v>
      </c>
      <c r="Q3011" t="s">
        <v>36</v>
      </c>
      <c r="R3011" t="s">
        <v>55</v>
      </c>
      <c r="S3011">
        <v>0.68220000000000003</v>
      </c>
      <c r="T3011">
        <v>0.68220000000000003</v>
      </c>
      <c r="U3011">
        <v>3.569</v>
      </c>
      <c r="V3011">
        <v>-2.8552E-3</v>
      </c>
      <c r="W3011" t="s">
        <v>39</v>
      </c>
      <c r="X3011" s="4">
        <f>IF(bot_orders[[#This Row],[side]]="sell", bot_orders[[#This Row],[accFillSz]]*bot_orders[[#This Row],[avgPx]] + bot_orders[[#This Row],[fee]], -bot_orders[[#This Row],[accFillSz]]*bot_orders[[#This Row],[avgPx]])</f>
        <v>-2.4347718</v>
      </c>
      <c r="Y3011" s="4">
        <f>IF(bot_orders[[#This Row],[side]]="buy", bot_orders[[#This Row],[accFillSz]] + bot_orders[[#This Row],[fee]], -bot_orders[[#This Row],[accFillSz]])</f>
        <v>3.5661448</v>
      </c>
      <c r="Z3011" s="4">
        <f>IF(bot_orders[[#This Row],[side]]="sell",bot_orders[[#This Row],[accFillSz]]*bot_orders[[#This Row],[avgPx]]+bot_orders[[#This Row],[fee]], 0)</f>
        <v>0</v>
      </c>
      <c r="AA3011" s="4">
        <f>IF(bot_orders[[#This Row],[side]]="sell",-bot_orders[[#This Row],[accFillSz]],bot_orders[[#This Row],[accFillSz]]+bot_orders[[#This Row],[fee]])</f>
        <v>3.5661448</v>
      </c>
      <c r="AB3011">
        <v>0</v>
      </c>
      <c r="AC3011" t="s">
        <v>38</v>
      </c>
      <c r="AD3011">
        <v>0</v>
      </c>
      <c r="AE3011" t="s">
        <v>40</v>
      </c>
      <c r="AF3011" t="s">
        <v>41</v>
      </c>
      <c r="AG3011" t="s">
        <v>42</v>
      </c>
      <c r="AH3011" t="s">
        <v>28</v>
      </c>
      <c r="AI3011">
        <v>3.5661448</v>
      </c>
      <c r="AJ3011">
        <v>-2.4347718</v>
      </c>
    </row>
    <row r="3012" spans="1:36" x14ac:dyDescent="0.3">
      <c r="A3012">
        <v>3128</v>
      </c>
      <c r="B3012" t="s">
        <v>305</v>
      </c>
      <c r="C3012" t="s">
        <v>28</v>
      </c>
      <c r="D3012" t="s">
        <v>29</v>
      </c>
      <c r="E3012" t="s">
        <v>30</v>
      </c>
      <c r="F3012" t="s">
        <v>31</v>
      </c>
      <c r="G3012" t="s">
        <v>1029</v>
      </c>
      <c r="H3012" t="s">
        <v>9780</v>
      </c>
      <c r="I3012" s="4" t="s">
        <v>9781</v>
      </c>
      <c r="J3012" s="1">
        <f>((((bot_orders[[#This Row],[cTime]]/ 1000)+3*3600) / 86400) + DATE(1970,1,1))</f>
        <v>45771.713069768521</v>
      </c>
      <c r="K3012" s="4" t="s">
        <v>9782</v>
      </c>
      <c r="L3012" s="1">
        <f>((((bot_orders[[#This Row],[uTime]]/ 1000)+3*3600) / 86400) + DATE(1970,1,1))</f>
        <v>45771.713069814818</v>
      </c>
      <c r="M3012" t="s">
        <v>34</v>
      </c>
      <c r="N3012" t="s">
        <v>28</v>
      </c>
      <c r="O3012" t="s">
        <v>35</v>
      </c>
      <c r="P3012">
        <v>3.569</v>
      </c>
      <c r="Q3012" t="s">
        <v>36</v>
      </c>
      <c r="R3012" t="s">
        <v>55</v>
      </c>
      <c r="S3012">
        <v>0.68769999999999998</v>
      </c>
      <c r="T3012">
        <v>0.68740000000000001</v>
      </c>
      <c r="U3012">
        <v>3.569</v>
      </c>
      <c r="V3012">
        <v>-3.5690000000000001E-3</v>
      </c>
      <c r="W3012" t="s">
        <v>39</v>
      </c>
      <c r="X3012" s="4">
        <f>IF(bot_orders[[#This Row],[side]]="sell", bot_orders[[#This Row],[accFillSz]]*bot_orders[[#This Row],[avgPx]] + bot_orders[[#This Row],[fee]], -bot_orders[[#This Row],[accFillSz]]*bot_orders[[#This Row],[avgPx]])</f>
        <v>-2.4533306000000001</v>
      </c>
      <c r="Y3012" s="4">
        <f>IF(bot_orders[[#This Row],[side]]="buy", bot_orders[[#This Row],[accFillSz]] + bot_orders[[#This Row],[fee]], -bot_orders[[#This Row],[accFillSz]])</f>
        <v>3.5654309999999998</v>
      </c>
      <c r="Z3012" s="4">
        <f>IF(bot_orders[[#This Row],[side]]="sell",bot_orders[[#This Row],[accFillSz]]*bot_orders[[#This Row],[avgPx]]+bot_orders[[#This Row],[fee]], 0)</f>
        <v>0</v>
      </c>
      <c r="AA3012" s="4">
        <f>IF(bot_orders[[#This Row],[side]]="sell",-bot_orders[[#This Row],[accFillSz]],bot_orders[[#This Row],[accFillSz]]+bot_orders[[#This Row],[fee]])</f>
        <v>3.5654309999999998</v>
      </c>
      <c r="AB3012">
        <v>0</v>
      </c>
      <c r="AC3012" t="s">
        <v>38</v>
      </c>
      <c r="AD3012">
        <v>0</v>
      </c>
      <c r="AE3012" t="s">
        <v>40</v>
      </c>
      <c r="AF3012" t="s">
        <v>41</v>
      </c>
      <c r="AG3012" t="s">
        <v>42</v>
      </c>
      <c r="AH3012" t="s">
        <v>28</v>
      </c>
      <c r="AI3012">
        <v>3.5654309999999998</v>
      </c>
      <c r="AJ3012">
        <v>-2.4533306000000001</v>
      </c>
    </row>
    <row r="3013" spans="1:36" x14ac:dyDescent="0.3">
      <c r="A3013">
        <v>3129</v>
      </c>
      <c r="B3013" t="s">
        <v>305</v>
      </c>
      <c r="C3013" t="s">
        <v>28</v>
      </c>
      <c r="D3013" t="s">
        <v>29</v>
      </c>
      <c r="E3013" t="s">
        <v>30</v>
      </c>
      <c r="F3013" t="s">
        <v>31</v>
      </c>
      <c r="G3013" t="s">
        <v>1029</v>
      </c>
      <c r="H3013" t="s">
        <v>9783</v>
      </c>
      <c r="I3013" s="4" t="s">
        <v>9784</v>
      </c>
      <c r="J3013" s="1">
        <f>((((bot_orders[[#This Row],[cTime]]/ 1000)+3*3600) / 86400) + DATE(1970,1,1))</f>
        <v>45771.713069826394</v>
      </c>
      <c r="K3013" s="4" t="s">
        <v>9785</v>
      </c>
      <c r="L3013" s="1">
        <f>((((bot_orders[[#This Row],[uTime]]/ 1000)+3*3600) / 86400) + DATE(1970,1,1))</f>
        <v>45771.732197210644</v>
      </c>
      <c r="M3013" t="s">
        <v>34</v>
      </c>
      <c r="N3013" t="s">
        <v>28</v>
      </c>
      <c r="O3013" t="s">
        <v>35</v>
      </c>
      <c r="P3013">
        <v>3.5649999999999999</v>
      </c>
      <c r="Q3013" t="s">
        <v>36</v>
      </c>
      <c r="R3013" t="s">
        <v>37</v>
      </c>
      <c r="S3013">
        <v>0.69320000000000004</v>
      </c>
      <c r="T3013">
        <v>0.69320000000000004</v>
      </c>
      <c r="U3013">
        <v>3.5649999999999999</v>
      </c>
      <c r="V3013">
        <v>-1.9770064E-3</v>
      </c>
      <c r="W3013" t="s">
        <v>38</v>
      </c>
      <c r="X3013" s="4">
        <f>IF(bot_orders[[#This Row],[side]]="sell", bot_orders[[#This Row],[accFillSz]]*bot_orders[[#This Row],[avgPx]] + bot_orders[[#This Row],[fee]], -bot_orders[[#This Row],[accFillSz]]*bot_orders[[#This Row],[avgPx]])</f>
        <v>2.4692809936</v>
      </c>
      <c r="Y3013" s="4">
        <f>IF(bot_orders[[#This Row],[side]]="buy", bot_orders[[#This Row],[accFillSz]] + bot_orders[[#This Row],[fee]], -bot_orders[[#This Row],[accFillSz]])</f>
        <v>-3.5649999999999999</v>
      </c>
      <c r="Z3013" s="4">
        <f>IF(bot_orders[[#This Row],[side]]="sell",bot_orders[[#This Row],[accFillSz]]*bot_orders[[#This Row],[avgPx]]+bot_orders[[#This Row],[fee]], 0)</f>
        <v>2.4692809936</v>
      </c>
      <c r="AA3013" s="4">
        <f>IF(bot_orders[[#This Row],[side]]="sell",-bot_orders[[#This Row],[accFillSz]],bot_orders[[#This Row],[accFillSz]]+bot_orders[[#This Row],[fee]])</f>
        <v>-3.5649999999999999</v>
      </c>
      <c r="AB3013">
        <v>0</v>
      </c>
      <c r="AC3013" t="s">
        <v>39</v>
      </c>
      <c r="AD3013">
        <v>0</v>
      </c>
      <c r="AE3013" t="s">
        <v>40</v>
      </c>
      <c r="AF3013" t="s">
        <v>41</v>
      </c>
      <c r="AG3013" t="s">
        <v>42</v>
      </c>
      <c r="AH3013" t="s">
        <v>28</v>
      </c>
      <c r="AI3013">
        <v>-3.5649999999999999</v>
      </c>
      <c r="AJ3013">
        <v>2.4692809900000001</v>
      </c>
    </row>
    <row r="3014" spans="1:36" x14ac:dyDescent="0.3">
      <c r="A3014">
        <v>3130</v>
      </c>
      <c r="B3014" t="s">
        <v>305</v>
      </c>
      <c r="C3014" t="s">
        <v>28</v>
      </c>
      <c r="D3014" t="s">
        <v>29</v>
      </c>
      <c r="E3014" t="s">
        <v>30</v>
      </c>
      <c r="F3014" t="s">
        <v>31</v>
      </c>
      <c r="G3014" t="s">
        <v>1031</v>
      </c>
      <c r="H3014" t="s">
        <v>9786</v>
      </c>
      <c r="I3014" s="4" t="s">
        <v>9787</v>
      </c>
      <c r="J3014" s="1">
        <f>((((bot_orders[[#This Row],[cTime]]/ 1000)+3*3600) / 86400) + DATE(1970,1,1))</f>
        <v>45771.716464201389</v>
      </c>
      <c r="K3014" s="4" t="s">
        <v>9788</v>
      </c>
      <c r="L3014" s="1">
        <f>((((bot_orders[[#This Row],[uTime]]/ 1000)+3*3600) / 86400) + DATE(1970,1,1))</f>
        <v>45771.729385636572</v>
      </c>
      <c r="M3014" t="s">
        <v>34</v>
      </c>
      <c r="N3014" t="s">
        <v>28</v>
      </c>
      <c r="O3014" t="s">
        <v>35</v>
      </c>
      <c r="P3014">
        <v>3.5659999999999998</v>
      </c>
      <c r="Q3014" t="s">
        <v>36</v>
      </c>
      <c r="R3014" t="s">
        <v>37</v>
      </c>
      <c r="S3014">
        <v>0.68769999999999998</v>
      </c>
      <c r="T3014">
        <v>0.68769999999999998</v>
      </c>
      <c r="U3014">
        <v>3.5659999999999998</v>
      </c>
      <c r="V3014">
        <v>-1.9618705999999999E-3</v>
      </c>
      <c r="W3014" t="s">
        <v>38</v>
      </c>
      <c r="X3014" s="4">
        <f>IF(bot_orders[[#This Row],[side]]="sell", bot_orders[[#This Row],[accFillSz]]*bot_orders[[#This Row],[avgPx]] + bot_orders[[#This Row],[fee]], -bot_orders[[#This Row],[accFillSz]]*bot_orders[[#This Row],[avgPx]])</f>
        <v>2.4503763293999996</v>
      </c>
      <c r="Y3014" s="4">
        <f>IF(bot_orders[[#This Row],[side]]="buy", bot_orders[[#This Row],[accFillSz]] + bot_orders[[#This Row],[fee]], -bot_orders[[#This Row],[accFillSz]])</f>
        <v>-3.5659999999999998</v>
      </c>
      <c r="Z3014" s="4">
        <f>IF(bot_orders[[#This Row],[side]]="sell",bot_orders[[#This Row],[accFillSz]]*bot_orders[[#This Row],[avgPx]]+bot_orders[[#This Row],[fee]], 0)</f>
        <v>2.4503763293999996</v>
      </c>
      <c r="AA3014" s="4">
        <f>IF(bot_orders[[#This Row],[side]]="sell",-bot_orders[[#This Row],[accFillSz]],bot_orders[[#This Row],[accFillSz]]+bot_orders[[#This Row],[fee]])</f>
        <v>-3.5659999999999998</v>
      </c>
      <c r="AB3014">
        <v>0</v>
      </c>
      <c r="AC3014" t="s">
        <v>39</v>
      </c>
      <c r="AD3014">
        <v>0</v>
      </c>
      <c r="AE3014" t="s">
        <v>40</v>
      </c>
      <c r="AF3014" t="s">
        <v>41</v>
      </c>
      <c r="AG3014" t="s">
        <v>42</v>
      </c>
      <c r="AH3014" t="s">
        <v>28</v>
      </c>
      <c r="AI3014">
        <v>-3.5659999999999998</v>
      </c>
      <c r="AJ3014">
        <v>2.4503763300000001</v>
      </c>
    </row>
    <row r="3015" spans="1:36" x14ac:dyDescent="0.3">
      <c r="A3015">
        <v>3131</v>
      </c>
      <c r="B3015" t="s">
        <v>305</v>
      </c>
      <c r="C3015" t="s">
        <v>28</v>
      </c>
      <c r="D3015" t="s">
        <v>29</v>
      </c>
      <c r="E3015" t="s">
        <v>30</v>
      </c>
      <c r="F3015" t="s">
        <v>31</v>
      </c>
      <c r="G3015" t="s">
        <v>1033</v>
      </c>
      <c r="H3015" t="s">
        <v>9789</v>
      </c>
      <c r="I3015" s="4" t="s">
        <v>9790</v>
      </c>
      <c r="J3015" s="1">
        <f>((((bot_orders[[#This Row],[cTime]]/ 1000)+3*3600) / 86400) + DATE(1970,1,1))</f>
        <v>45771.723601689817</v>
      </c>
      <c r="K3015" s="4" t="s">
        <v>9791</v>
      </c>
      <c r="L3015" s="1">
        <f>((((bot_orders[[#This Row],[uTime]]/ 1000)+3*3600) / 86400) + DATE(1970,1,1))</f>
        <v>45771.724673657402</v>
      </c>
      <c r="M3015" t="s">
        <v>34</v>
      </c>
      <c r="N3015" t="s">
        <v>28</v>
      </c>
      <c r="O3015" t="s">
        <v>35</v>
      </c>
      <c r="P3015">
        <v>3.8029999999999999</v>
      </c>
      <c r="Q3015" t="s">
        <v>36</v>
      </c>
      <c r="R3015" t="s">
        <v>37</v>
      </c>
      <c r="S3015">
        <v>0.68220000000000003</v>
      </c>
      <c r="T3015">
        <v>0.68220000000000003</v>
      </c>
      <c r="U3015">
        <v>3.8029999999999999</v>
      </c>
      <c r="V3015">
        <v>-2.0755253E-3</v>
      </c>
      <c r="W3015" t="s">
        <v>38</v>
      </c>
      <c r="X3015" s="4">
        <f>IF(bot_orders[[#This Row],[side]]="sell", bot_orders[[#This Row],[accFillSz]]*bot_orders[[#This Row],[avgPx]] + bot_orders[[#This Row],[fee]], -bot_orders[[#This Row],[accFillSz]]*bot_orders[[#This Row],[avgPx]])</f>
        <v>2.5923310747000001</v>
      </c>
      <c r="Y3015" s="4">
        <f>IF(bot_orders[[#This Row],[side]]="buy", bot_orders[[#This Row],[accFillSz]] + bot_orders[[#This Row],[fee]], -bot_orders[[#This Row],[accFillSz]])</f>
        <v>-3.8029999999999999</v>
      </c>
      <c r="Z3015" s="4">
        <f>IF(bot_orders[[#This Row],[side]]="sell",bot_orders[[#This Row],[accFillSz]]*bot_orders[[#This Row],[avgPx]]+bot_orders[[#This Row],[fee]], 0)</f>
        <v>2.5923310747000001</v>
      </c>
      <c r="AA3015" s="4">
        <f>IF(bot_orders[[#This Row],[side]]="sell",-bot_orders[[#This Row],[accFillSz]],bot_orders[[#This Row],[accFillSz]]+bot_orders[[#This Row],[fee]])</f>
        <v>-3.8029999999999999</v>
      </c>
      <c r="AB3015">
        <v>0</v>
      </c>
      <c r="AC3015" t="s">
        <v>39</v>
      </c>
      <c r="AD3015">
        <v>0</v>
      </c>
      <c r="AE3015" t="s">
        <v>40</v>
      </c>
      <c r="AF3015" t="s">
        <v>41</v>
      </c>
      <c r="AG3015" t="s">
        <v>42</v>
      </c>
      <c r="AH3015" t="s">
        <v>28</v>
      </c>
      <c r="AI3015">
        <v>-3.8029999999999999</v>
      </c>
      <c r="AJ3015">
        <v>2.5923310700000002</v>
      </c>
    </row>
    <row r="3016" spans="1:36" x14ac:dyDescent="0.3">
      <c r="A3016">
        <v>3132</v>
      </c>
      <c r="B3016" t="s">
        <v>305</v>
      </c>
      <c r="C3016" t="s">
        <v>28</v>
      </c>
      <c r="D3016" t="s">
        <v>29</v>
      </c>
      <c r="E3016" t="s">
        <v>30</v>
      </c>
      <c r="F3016" t="s">
        <v>31</v>
      </c>
      <c r="G3016" t="s">
        <v>1223</v>
      </c>
      <c r="H3016" t="s">
        <v>9792</v>
      </c>
      <c r="I3016" s="4" t="s">
        <v>9793</v>
      </c>
      <c r="J3016" s="1">
        <f>((((bot_orders[[#This Row],[cTime]]/ 1000)+3*3600) / 86400) + DATE(1970,1,1))</f>
        <v>45771.729385659724</v>
      </c>
      <c r="K3016" s="4" t="s">
        <v>9794</v>
      </c>
      <c r="L3016" s="1">
        <f>((((bot_orders[[#This Row],[uTime]]/ 1000)+3*3600) / 86400) + DATE(1970,1,1))</f>
        <v>45771.870538148149</v>
      </c>
      <c r="M3016" t="s">
        <v>34</v>
      </c>
      <c r="N3016" t="s">
        <v>28</v>
      </c>
      <c r="O3016" t="s">
        <v>35</v>
      </c>
      <c r="P3016">
        <v>3.569</v>
      </c>
      <c r="Q3016" t="s">
        <v>36</v>
      </c>
      <c r="R3016" t="s">
        <v>55</v>
      </c>
      <c r="S3016">
        <v>0.68220000000000003</v>
      </c>
      <c r="T3016">
        <v>0.68220000000000003</v>
      </c>
      <c r="U3016">
        <v>3.569</v>
      </c>
      <c r="V3016">
        <v>-2.8552E-3</v>
      </c>
      <c r="W3016" t="s">
        <v>39</v>
      </c>
      <c r="X3016" s="4">
        <f>IF(bot_orders[[#This Row],[side]]="sell", bot_orders[[#This Row],[accFillSz]]*bot_orders[[#This Row],[avgPx]] + bot_orders[[#This Row],[fee]], -bot_orders[[#This Row],[accFillSz]]*bot_orders[[#This Row],[avgPx]])</f>
        <v>-2.4347718</v>
      </c>
      <c r="Y3016" s="4">
        <f>IF(bot_orders[[#This Row],[side]]="buy", bot_orders[[#This Row],[accFillSz]] + bot_orders[[#This Row],[fee]], -bot_orders[[#This Row],[accFillSz]])</f>
        <v>3.5661448</v>
      </c>
      <c r="Z3016" s="4">
        <f>IF(bot_orders[[#This Row],[side]]="sell",bot_orders[[#This Row],[accFillSz]]*bot_orders[[#This Row],[avgPx]]+bot_orders[[#This Row],[fee]], 0)</f>
        <v>0</v>
      </c>
      <c r="AA3016" s="4">
        <f>IF(bot_orders[[#This Row],[side]]="sell",-bot_orders[[#This Row],[accFillSz]],bot_orders[[#This Row],[accFillSz]]+bot_orders[[#This Row],[fee]])</f>
        <v>3.5661448</v>
      </c>
      <c r="AB3016">
        <v>0</v>
      </c>
      <c r="AC3016" t="s">
        <v>38</v>
      </c>
      <c r="AD3016">
        <v>0</v>
      </c>
      <c r="AE3016" t="s">
        <v>40</v>
      </c>
      <c r="AF3016" t="s">
        <v>41</v>
      </c>
      <c r="AG3016" t="s">
        <v>42</v>
      </c>
      <c r="AH3016" t="s">
        <v>28</v>
      </c>
      <c r="AI3016">
        <v>3.5661448</v>
      </c>
      <c r="AJ3016">
        <v>-2.4347718</v>
      </c>
    </row>
    <row r="3017" spans="1:36" x14ac:dyDescent="0.3">
      <c r="A3017">
        <v>3133</v>
      </c>
      <c r="B3017" t="s">
        <v>305</v>
      </c>
      <c r="C3017" t="s">
        <v>28</v>
      </c>
      <c r="D3017" t="s">
        <v>29</v>
      </c>
      <c r="E3017" t="s">
        <v>30</v>
      </c>
      <c r="F3017" t="s">
        <v>31</v>
      </c>
      <c r="G3017" t="s">
        <v>1206</v>
      </c>
      <c r="H3017" t="s">
        <v>9795</v>
      </c>
      <c r="I3017" s="4" t="s">
        <v>9796</v>
      </c>
      <c r="J3017" s="1">
        <f>((((bot_orders[[#This Row],[cTime]]/ 1000)+3*3600) / 86400) + DATE(1970,1,1))</f>
        <v>45771.732197233796</v>
      </c>
      <c r="K3017" s="4" t="s">
        <v>9797</v>
      </c>
      <c r="L3017" s="1">
        <f>((((bot_orders[[#This Row],[uTime]]/ 1000)+3*3600) / 86400) + DATE(1970,1,1))</f>
        <v>45771.849002800926</v>
      </c>
      <c r="M3017" t="s">
        <v>34</v>
      </c>
      <c r="N3017" t="s">
        <v>28</v>
      </c>
      <c r="O3017" t="s">
        <v>35</v>
      </c>
      <c r="P3017">
        <v>3.569</v>
      </c>
      <c r="Q3017" t="s">
        <v>36</v>
      </c>
      <c r="R3017" t="s">
        <v>55</v>
      </c>
      <c r="S3017">
        <v>0.68769999999999998</v>
      </c>
      <c r="T3017">
        <v>0.68769999999999998</v>
      </c>
      <c r="U3017">
        <v>3.569</v>
      </c>
      <c r="V3017">
        <v>-2.8552E-3</v>
      </c>
      <c r="W3017" t="s">
        <v>39</v>
      </c>
      <c r="X3017" s="4">
        <f>IF(bot_orders[[#This Row],[side]]="sell", bot_orders[[#This Row],[accFillSz]]*bot_orders[[#This Row],[avgPx]] + bot_orders[[#This Row],[fee]], -bot_orders[[#This Row],[accFillSz]]*bot_orders[[#This Row],[avgPx]])</f>
        <v>-2.4544012999999998</v>
      </c>
      <c r="Y3017" s="4">
        <f>IF(bot_orders[[#This Row],[side]]="buy", bot_orders[[#This Row],[accFillSz]] + bot_orders[[#This Row],[fee]], -bot_orders[[#This Row],[accFillSz]])</f>
        <v>3.5661448</v>
      </c>
      <c r="Z3017" s="4">
        <f>IF(bot_orders[[#This Row],[side]]="sell",bot_orders[[#This Row],[accFillSz]]*bot_orders[[#This Row],[avgPx]]+bot_orders[[#This Row],[fee]], 0)</f>
        <v>0</v>
      </c>
      <c r="AA3017" s="4">
        <f>IF(bot_orders[[#This Row],[side]]="sell",-bot_orders[[#This Row],[accFillSz]],bot_orders[[#This Row],[accFillSz]]+bot_orders[[#This Row],[fee]])</f>
        <v>3.5661448</v>
      </c>
      <c r="AB3017">
        <v>0</v>
      </c>
      <c r="AC3017" t="s">
        <v>38</v>
      </c>
      <c r="AD3017">
        <v>0</v>
      </c>
      <c r="AE3017" t="s">
        <v>40</v>
      </c>
      <c r="AF3017" t="s">
        <v>41</v>
      </c>
      <c r="AG3017" t="s">
        <v>42</v>
      </c>
      <c r="AH3017" t="s">
        <v>28</v>
      </c>
      <c r="AI3017">
        <v>3.5661448</v>
      </c>
      <c r="AJ3017">
        <v>-2.4544012999999998</v>
      </c>
    </row>
    <row r="3018" spans="1:36" x14ac:dyDescent="0.3">
      <c r="A3018">
        <v>3134</v>
      </c>
      <c r="B3018" t="s">
        <v>305</v>
      </c>
      <c r="C3018" t="s">
        <v>28</v>
      </c>
      <c r="D3018" t="s">
        <v>29</v>
      </c>
      <c r="E3018" t="s">
        <v>30</v>
      </c>
      <c r="F3018" t="s">
        <v>31</v>
      </c>
      <c r="G3018" t="s">
        <v>1048</v>
      </c>
      <c r="H3018" t="s">
        <v>9798</v>
      </c>
      <c r="I3018" s="4" t="s">
        <v>9799</v>
      </c>
      <c r="J3018" s="1">
        <f>((((bot_orders[[#This Row],[cTime]]/ 1000)+3*3600) / 86400) + DATE(1970,1,1))</f>
        <v>45771.732197314814</v>
      </c>
      <c r="K3018" s="4" t="s">
        <v>9800</v>
      </c>
      <c r="L3018" s="1">
        <f>((((bot_orders[[#This Row],[uTime]]/ 1000)+3*3600) / 86400) + DATE(1970,1,1))</f>
        <v>45771.732219710648</v>
      </c>
      <c r="M3018" t="s">
        <v>34</v>
      </c>
      <c r="N3018" t="s">
        <v>28</v>
      </c>
      <c r="O3018" t="s">
        <v>35</v>
      </c>
      <c r="P3018">
        <v>3.569</v>
      </c>
      <c r="Q3018" t="s">
        <v>36</v>
      </c>
      <c r="R3018" t="s">
        <v>55</v>
      </c>
      <c r="S3018">
        <v>0.69320000000000004</v>
      </c>
      <c r="T3018">
        <v>0.69320000000000004</v>
      </c>
      <c r="U3018">
        <v>3.569</v>
      </c>
      <c r="V3018">
        <v>-2.8552E-3</v>
      </c>
      <c r="W3018" t="s">
        <v>39</v>
      </c>
      <c r="X3018" s="4">
        <f>IF(bot_orders[[#This Row],[side]]="sell", bot_orders[[#This Row],[accFillSz]]*bot_orders[[#This Row],[avgPx]] + bot_orders[[#This Row],[fee]], -bot_orders[[#This Row],[accFillSz]]*bot_orders[[#This Row],[avgPx]])</f>
        <v>-2.4740308</v>
      </c>
      <c r="Y3018" s="4">
        <f>IF(bot_orders[[#This Row],[side]]="buy", bot_orders[[#This Row],[accFillSz]] + bot_orders[[#This Row],[fee]], -bot_orders[[#This Row],[accFillSz]])</f>
        <v>3.5661448</v>
      </c>
      <c r="Z3018" s="4">
        <f>IF(bot_orders[[#This Row],[side]]="sell",bot_orders[[#This Row],[accFillSz]]*bot_orders[[#This Row],[avgPx]]+bot_orders[[#This Row],[fee]], 0)</f>
        <v>0</v>
      </c>
      <c r="AA3018" s="4">
        <f>IF(bot_orders[[#This Row],[side]]="sell",-bot_orders[[#This Row],[accFillSz]],bot_orders[[#This Row],[accFillSz]]+bot_orders[[#This Row],[fee]])</f>
        <v>3.5661448</v>
      </c>
      <c r="AB3018">
        <v>0</v>
      </c>
      <c r="AC3018" t="s">
        <v>38</v>
      </c>
      <c r="AD3018">
        <v>0</v>
      </c>
      <c r="AE3018" t="s">
        <v>40</v>
      </c>
      <c r="AF3018" t="s">
        <v>41</v>
      </c>
      <c r="AG3018" t="s">
        <v>42</v>
      </c>
      <c r="AH3018" t="s">
        <v>28</v>
      </c>
      <c r="AI3018">
        <v>3.5661448</v>
      </c>
      <c r="AJ3018">
        <v>-2.4740308</v>
      </c>
    </row>
    <row r="3019" spans="1:36" x14ac:dyDescent="0.3">
      <c r="A3019">
        <v>3135</v>
      </c>
      <c r="B3019" t="s">
        <v>305</v>
      </c>
      <c r="C3019" t="s">
        <v>28</v>
      </c>
      <c r="D3019" t="s">
        <v>29</v>
      </c>
      <c r="E3019" t="s">
        <v>30</v>
      </c>
      <c r="F3019" t="s">
        <v>31</v>
      </c>
      <c r="G3019" t="s">
        <v>1048</v>
      </c>
      <c r="H3019" t="s">
        <v>9801</v>
      </c>
      <c r="I3019" s="4" t="s">
        <v>9802</v>
      </c>
      <c r="J3019" s="1">
        <f>((((bot_orders[[#This Row],[cTime]]/ 1000)+3*3600) / 86400) + DATE(1970,1,1))</f>
        <v>45771.732219733793</v>
      </c>
      <c r="K3019" s="4" t="s">
        <v>9803</v>
      </c>
      <c r="L3019" s="1">
        <f>((((bot_orders[[#This Row],[uTime]]/ 1000)+3*3600) / 86400) + DATE(1970,1,1))</f>
        <v>45771.733757152775</v>
      </c>
      <c r="M3019" t="s">
        <v>34</v>
      </c>
      <c r="N3019" t="s">
        <v>28</v>
      </c>
      <c r="O3019" t="s">
        <v>35</v>
      </c>
      <c r="P3019">
        <v>3.5659999999999998</v>
      </c>
      <c r="Q3019" t="s">
        <v>36</v>
      </c>
      <c r="R3019" t="s">
        <v>37</v>
      </c>
      <c r="S3019">
        <v>0.69879999999999998</v>
      </c>
      <c r="T3019">
        <v>0.69879999999999998</v>
      </c>
      <c r="U3019">
        <v>3.5659999999999998</v>
      </c>
      <c r="V3019">
        <v>-1.9935366E-3</v>
      </c>
      <c r="W3019" t="s">
        <v>38</v>
      </c>
      <c r="X3019" s="4">
        <f>IF(bot_orders[[#This Row],[side]]="sell", bot_orders[[#This Row],[accFillSz]]*bot_orders[[#This Row],[avgPx]] + bot_orders[[#This Row],[fee]], -bot_orders[[#This Row],[accFillSz]]*bot_orders[[#This Row],[avgPx]])</f>
        <v>2.4899272633999998</v>
      </c>
      <c r="Y3019" s="4">
        <f>IF(bot_orders[[#This Row],[side]]="buy", bot_orders[[#This Row],[accFillSz]] + bot_orders[[#This Row],[fee]], -bot_orders[[#This Row],[accFillSz]])</f>
        <v>-3.5659999999999998</v>
      </c>
      <c r="Z3019" s="4">
        <f>IF(bot_orders[[#This Row],[side]]="sell",bot_orders[[#This Row],[accFillSz]]*bot_orders[[#This Row],[avgPx]]+bot_orders[[#This Row],[fee]], 0)</f>
        <v>2.4899272633999998</v>
      </c>
      <c r="AA3019" s="4">
        <f>IF(bot_orders[[#This Row],[side]]="sell",-bot_orders[[#This Row],[accFillSz]],bot_orders[[#This Row],[accFillSz]]+bot_orders[[#This Row],[fee]])</f>
        <v>-3.5659999999999998</v>
      </c>
      <c r="AB3019">
        <v>0</v>
      </c>
      <c r="AC3019" t="s">
        <v>39</v>
      </c>
      <c r="AD3019">
        <v>0</v>
      </c>
      <c r="AE3019" t="s">
        <v>40</v>
      </c>
      <c r="AF3019" t="s">
        <v>41</v>
      </c>
      <c r="AG3019" t="s">
        <v>42</v>
      </c>
      <c r="AH3019" t="s">
        <v>28</v>
      </c>
      <c r="AI3019">
        <v>-3.5659999999999998</v>
      </c>
      <c r="AJ3019">
        <v>2.48992726</v>
      </c>
    </row>
    <row r="3020" spans="1:36" x14ac:dyDescent="0.3">
      <c r="A3020">
        <v>3136</v>
      </c>
      <c r="B3020" t="s">
        <v>305</v>
      </c>
      <c r="C3020" t="s">
        <v>28</v>
      </c>
      <c r="D3020" t="s">
        <v>29</v>
      </c>
      <c r="E3020" t="s">
        <v>30</v>
      </c>
      <c r="F3020" t="s">
        <v>31</v>
      </c>
      <c r="G3020" t="s">
        <v>1103</v>
      </c>
      <c r="H3020" t="s">
        <v>9804</v>
      </c>
      <c r="I3020" s="4" t="s">
        <v>9805</v>
      </c>
      <c r="J3020" s="1">
        <f>((((bot_orders[[#This Row],[cTime]]/ 1000)+3*3600) / 86400) + DATE(1970,1,1))</f>
        <v>45771.733757175927</v>
      </c>
      <c r="K3020" s="4" t="s">
        <v>9806</v>
      </c>
      <c r="L3020" s="1">
        <f>((((bot_orders[[#This Row],[uTime]]/ 1000)+3*3600) / 86400) + DATE(1970,1,1))</f>
        <v>45771.751473020835</v>
      </c>
      <c r="M3020" t="s">
        <v>34</v>
      </c>
      <c r="N3020" t="s">
        <v>28</v>
      </c>
      <c r="O3020" t="s">
        <v>35</v>
      </c>
      <c r="P3020">
        <v>3.569</v>
      </c>
      <c r="Q3020" t="s">
        <v>36</v>
      </c>
      <c r="R3020" t="s">
        <v>55</v>
      </c>
      <c r="S3020">
        <v>0.69320000000000004</v>
      </c>
      <c r="T3020">
        <v>0.69320000000000004</v>
      </c>
      <c r="U3020">
        <v>3.569</v>
      </c>
      <c r="V3020">
        <v>-2.8552E-3</v>
      </c>
      <c r="W3020" t="s">
        <v>39</v>
      </c>
      <c r="X3020" s="4">
        <f>IF(bot_orders[[#This Row],[side]]="sell", bot_orders[[#This Row],[accFillSz]]*bot_orders[[#This Row],[avgPx]] + bot_orders[[#This Row],[fee]], -bot_orders[[#This Row],[accFillSz]]*bot_orders[[#This Row],[avgPx]])</f>
        <v>-2.4740308</v>
      </c>
      <c r="Y3020" s="4">
        <f>IF(bot_orders[[#This Row],[side]]="buy", bot_orders[[#This Row],[accFillSz]] + bot_orders[[#This Row],[fee]], -bot_orders[[#This Row],[accFillSz]])</f>
        <v>3.5661448</v>
      </c>
      <c r="Z3020" s="4">
        <f>IF(bot_orders[[#This Row],[side]]="sell",bot_orders[[#This Row],[accFillSz]]*bot_orders[[#This Row],[avgPx]]+bot_orders[[#This Row],[fee]], 0)</f>
        <v>0</v>
      </c>
      <c r="AA3020" s="4">
        <f>IF(bot_orders[[#This Row],[side]]="sell",-bot_orders[[#This Row],[accFillSz]],bot_orders[[#This Row],[accFillSz]]+bot_orders[[#This Row],[fee]])</f>
        <v>3.5661448</v>
      </c>
      <c r="AB3020">
        <v>0</v>
      </c>
      <c r="AC3020" t="s">
        <v>38</v>
      </c>
      <c r="AD3020">
        <v>0</v>
      </c>
      <c r="AE3020" t="s">
        <v>40</v>
      </c>
      <c r="AF3020" t="s">
        <v>41</v>
      </c>
      <c r="AG3020" t="s">
        <v>42</v>
      </c>
      <c r="AH3020" t="s">
        <v>28</v>
      </c>
      <c r="AI3020">
        <v>3.5661448</v>
      </c>
      <c r="AJ3020">
        <v>-2.4740308</v>
      </c>
    </row>
    <row r="3021" spans="1:36" x14ac:dyDescent="0.3">
      <c r="A3021">
        <v>3137</v>
      </c>
      <c r="B3021" t="s">
        <v>305</v>
      </c>
      <c r="C3021" t="s">
        <v>28</v>
      </c>
      <c r="D3021" t="s">
        <v>29</v>
      </c>
      <c r="E3021" t="s">
        <v>30</v>
      </c>
      <c r="F3021" t="s">
        <v>31</v>
      </c>
      <c r="G3021" t="s">
        <v>1042</v>
      </c>
      <c r="H3021" t="s">
        <v>9807</v>
      </c>
      <c r="I3021" s="4" t="s">
        <v>9808</v>
      </c>
      <c r="J3021" s="1">
        <f>((((bot_orders[[#This Row],[cTime]]/ 1000)+3*3600) / 86400) + DATE(1970,1,1))</f>
        <v>45771.733757245369</v>
      </c>
      <c r="K3021" s="4" t="s">
        <v>9809</v>
      </c>
      <c r="L3021" s="1">
        <f>((((bot_orders[[#This Row],[uTime]]/ 1000)+3*3600) / 86400) + DATE(1970,1,1))</f>
        <v>45771.733757291673</v>
      </c>
      <c r="M3021" t="s">
        <v>34</v>
      </c>
      <c r="N3021" t="s">
        <v>28</v>
      </c>
      <c r="O3021" t="s">
        <v>35</v>
      </c>
      <c r="P3021">
        <v>3.569</v>
      </c>
      <c r="Q3021" t="s">
        <v>36</v>
      </c>
      <c r="R3021" t="s">
        <v>55</v>
      </c>
      <c r="S3021">
        <v>0.69879999999999998</v>
      </c>
      <c r="T3021">
        <v>0.69879999999999998</v>
      </c>
      <c r="U3021">
        <v>3.569</v>
      </c>
      <c r="V3021">
        <v>-3.5690000000000001E-3</v>
      </c>
      <c r="W3021" t="s">
        <v>39</v>
      </c>
      <c r="X3021" s="4">
        <f>IF(bot_orders[[#This Row],[side]]="sell", bot_orders[[#This Row],[accFillSz]]*bot_orders[[#This Row],[avgPx]] + bot_orders[[#This Row],[fee]], -bot_orders[[#This Row],[accFillSz]]*bot_orders[[#This Row],[avgPx]])</f>
        <v>-2.4940172</v>
      </c>
      <c r="Y3021" s="4">
        <f>IF(bot_orders[[#This Row],[side]]="buy", bot_orders[[#This Row],[accFillSz]] + bot_orders[[#This Row],[fee]], -bot_orders[[#This Row],[accFillSz]])</f>
        <v>3.5654309999999998</v>
      </c>
      <c r="Z3021" s="4">
        <f>IF(bot_orders[[#This Row],[side]]="sell",bot_orders[[#This Row],[accFillSz]]*bot_orders[[#This Row],[avgPx]]+bot_orders[[#This Row],[fee]], 0)</f>
        <v>0</v>
      </c>
      <c r="AA3021" s="4">
        <f>IF(bot_orders[[#This Row],[side]]="sell",-bot_orders[[#This Row],[accFillSz]],bot_orders[[#This Row],[accFillSz]]+bot_orders[[#This Row],[fee]])</f>
        <v>3.5654309999999998</v>
      </c>
      <c r="AB3021">
        <v>0</v>
      </c>
      <c r="AC3021" t="s">
        <v>38</v>
      </c>
      <c r="AD3021">
        <v>0</v>
      </c>
      <c r="AE3021" t="s">
        <v>40</v>
      </c>
      <c r="AF3021" t="s">
        <v>41</v>
      </c>
      <c r="AG3021" t="s">
        <v>42</v>
      </c>
      <c r="AH3021" t="s">
        <v>28</v>
      </c>
      <c r="AI3021">
        <v>3.5654309999999998</v>
      </c>
      <c r="AJ3021">
        <v>-2.4940172</v>
      </c>
    </row>
    <row r="3022" spans="1:36" x14ac:dyDescent="0.3">
      <c r="A3022">
        <v>3138</v>
      </c>
      <c r="B3022" t="s">
        <v>305</v>
      </c>
      <c r="C3022" t="s">
        <v>28</v>
      </c>
      <c r="D3022" t="s">
        <v>29</v>
      </c>
      <c r="E3022" t="s">
        <v>30</v>
      </c>
      <c r="F3022" t="s">
        <v>31</v>
      </c>
      <c r="G3022" t="s">
        <v>1042</v>
      </c>
      <c r="H3022" t="s">
        <v>9810</v>
      </c>
      <c r="I3022" s="4" t="s">
        <v>9811</v>
      </c>
      <c r="J3022" s="1">
        <f>((((bot_orders[[#This Row],[cTime]]/ 1000)+3*3600) / 86400) + DATE(1970,1,1))</f>
        <v>45771.733757314811</v>
      </c>
      <c r="K3022" s="4" t="s">
        <v>9812</v>
      </c>
      <c r="L3022" s="1">
        <f>((((bot_orders[[#This Row],[uTime]]/ 1000)+3*3600) / 86400) + DATE(1970,1,1))</f>
        <v>45771.737515023153</v>
      </c>
      <c r="M3022" t="s">
        <v>34</v>
      </c>
      <c r="N3022" t="s">
        <v>28</v>
      </c>
      <c r="O3022" t="s">
        <v>35</v>
      </c>
      <c r="P3022">
        <v>3.5649999999999999</v>
      </c>
      <c r="Q3022" t="s">
        <v>36</v>
      </c>
      <c r="R3022" t="s">
        <v>37</v>
      </c>
      <c r="S3022">
        <v>0.70440000000000003</v>
      </c>
      <c r="T3022">
        <v>0.70440000000000003</v>
      </c>
      <c r="U3022">
        <v>3.5649999999999999</v>
      </c>
      <c r="V3022">
        <v>-2.0089487999999998E-3</v>
      </c>
      <c r="W3022" t="s">
        <v>38</v>
      </c>
      <c r="X3022" s="4">
        <f>IF(bot_orders[[#This Row],[side]]="sell", bot_orders[[#This Row],[accFillSz]]*bot_orders[[#This Row],[avgPx]] + bot_orders[[#This Row],[fee]], -bot_orders[[#This Row],[accFillSz]]*bot_orders[[#This Row],[avgPx]])</f>
        <v>2.5091770512</v>
      </c>
      <c r="Y3022" s="4">
        <f>IF(bot_orders[[#This Row],[side]]="buy", bot_orders[[#This Row],[accFillSz]] + bot_orders[[#This Row],[fee]], -bot_orders[[#This Row],[accFillSz]])</f>
        <v>-3.5649999999999999</v>
      </c>
      <c r="Z3022" s="4">
        <f>IF(bot_orders[[#This Row],[side]]="sell",bot_orders[[#This Row],[accFillSz]]*bot_orders[[#This Row],[avgPx]]+bot_orders[[#This Row],[fee]], 0)</f>
        <v>2.5091770512</v>
      </c>
      <c r="AA3022" s="4">
        <f>IF(bot_orders[[#This Row],[side]]="sell",-bot_orders[[#This Row],[accFillSz]],bot_orders[[#This Row],[accFillSz]]+bot_orders[[#This Row],[fee]])</f>
        <v>-3.5649999999999999</v>
      </c>
      <c r="AB3022">
        <v>0</v>
      </c>
      <c r="AC3022" t="s">
        <v>39</v>
      </c>
      <c r="AD3022">
        <v>0</v>
      </c>
      <c r="AE3022" t="s">
        <v>40</v>
      </c>
      <c r="AF3022" t="s">
        <v>41</v>
      </c>
      <c r="AG3022" t="s">
        <v>42</v>
      </c>
      <c r="AH3022" t="s">
        <v>28</v>
      </c>
      <c r="AI3022">
        <v>-3.5649999999999999</v>
      </c>
      <c r="AJ3022">
        <v>2.5091770499999999</v>
      </c>
    </row>
    <row r="3023" spans="1:36" x14ac:dyDescent="0.3">
      <c r="A3023">
        <v>3139</v>
      </c>
      <c r="B3023" t="s">
        <v>305</v>
      </c>
      <c r="C3023" t="s">
        <v>28</v>
      </c>
      <c r="D3023" t="s">
        <v>29</v>
      </c>
      <c r="E3023" t="s">
        <v>30</v>
      </c>
      <c r="F3023" t="s">
        <v>31</v>
      </c>
      <c r="G3023" t="s">
        <v>1107</v>
      </c>
      <c r="H3023" t="s">
        <v>9813</v>
      </c>
      <c r="I3023" s="4" t="s">
        <v>9814</v>
      </c>
      <c r="J3023" s="1">
        <f>((((bot_orders[[#This Row],[cTime]]/ 1000)+3*3600) / 86400) + DATE(1970,1,1))</f>
        <v>45771.73751504629</v>
      </c>
      <c r="K3023" s="4" t="s">
        <v>9815</v>
      </c>
      <c r="L3023" s="1">
        <f>((((bot_orders[[#This Row],[uTime]]/ 1000)+3*3600) / 86400) + DATE(1970,1,1))</f>
        <v>45771.748746793979</v>
      </c>
      <c r="M3023" t="s">
        <v>34</v>
      </c>
      <c r="N3023" t="s">
        <v>28</v>
      </c>
      <c r="O3023" t="s">
        <v>35</v>
      </c>
      <c r="P3023">
        <v>3.569</v>
      </c>
      <c r="Q3023" t="s">
        <v>36</v>
      </c>
      <c r="R3023" t="s">
        <v>55</v>
      </c>
      <c r="S3023">
        <v>0.69879999999999998</v>
      </c>
      <c r="T3023">
        <v>0.69879999999999998</v>
      </c>
      <c r="U3023">
        <v>3.569</v>
      </c>
      <c r="V3023">
        <v>-2.8552E-3</v>
      </c>
      <c r="W3023" t="s">
        <v>39</v>
      </c>
      <c r="X3023" s="4">
        <f>IF(bot_orders[[#This Row],[side]]="sell", bot_orders[[#This Row],[accFillSz]]*bot_orders[[#This Row],[avgPx]] + bot_orders[[#This Row],[fee]], -bot_orders[[#This Row],[accFillSz]]*bot_orders[[#This Row],[avgPx]])</f>
        <v>-2.4940172</v>
      </c>
      <c r="Y3023" s="4">
        <f>IF(bot_orders[[#This Row],[side]]="buy", bot_orders[[#This Row],[accFillSz]] + bot_orders[[#This Row],[fee]], -bot_orders[[#This Row],[accFillSz]])</f>
        <v>3.5661448</v>
      </c>
      <c r="Z3023" s="4">
        <f>IF(bot_orders[[#This Row],[side]]="sell",bot_orders[[#This Row],[accFillSz]]*bot_orders[[#This Row],[avgPx]]+bot_orders[[#This Row],[fee]], 0)</f>
        <v>0</v>
      </c>
      <c r="AA3023" s="4">
        <f>IF(bot_orders[[#This Row],[side]]="sell",-bot_orders[[#This Row],[accFillSz]],bot_orders[[#This Row],[accFillSz]]+bot_orders[[#This Row],[fee]])</f>
        <v>3.5661448</v>
      </c>
      <c r="AB3023">
        <v>0</v>
      </c>
      <c r="AC3023" t="s">
        <v>38</v>
      </c>
      <c r="AD3023">
        <v>0</v>
      </c>
      <c r="AE3023" t="s">
        <v>40</v>
      </c>
      <c r="AF3023" t="s">
        <v>41</v>
      </c>
      <c r="AG3023" t="s">
        <v>42</v>
      </c>
      <c r="AH3023" t="s">
        <v>28</v>
      </c>
      <c r="AI3023">
        <v>3.5661448</v>
      </c>
      <c r="AJ3023">
        <v>-2.4940172</v>
      </c>
    </row>
    <row r="3024" spans="1:36" x14ac:dyDescent="0.3">
      <c r="A3024">
        <v>3140</v>
      </c>
      <c r="B3024" t="s">
        <v>305</v>
      </c>
      <c r="C3024" t="s">
        <v>28</v>
      </c>
      <c r="D3024" t="s">
        <v>29</v>
      </c>
      <c r="E3024" t="s">
        <v>30</v>
      </c>
      <c r="F3024" t="s">
        <v>31</v>
      </c>
      <c r="G3024" t="s">
        <v>1045</v>
      </c>
      <c r="H3024" t="s">
        <v>9816</v>
      </c>
      <c r="I3024" s="4" t="s">
        <v>9817</v>
      </c>
      <c r="J3024" s="1">
        <f>((((bot_orders[[#This Row],[cTime]]/ 1000)+3*3600) / 86400) + DATE(1970,1,1))</f>
        <v>45771.737515115739</v>
      </c>
      <c r="K3024" s="4" t="s">
        <v>9818</v>
      </c>
      <c r="L3024" s="1">
        <f>((((bot_orders[[#This Row],[uTime]]/ 1000)+3*3600) / 86400) + DATE(1970,1,1))</f>
        <v>45771.737515162036</v>
      </c>
      <c r="M3024" t="s">
        <v>34</v>
      </c>
      <c r="N3024" t="s">
        <v>28</v>
      </c>
      <c r="O3024" t="s">
        <v>35</v>
      </c>
      <c r="P3024">
        <v>3.569</v>
      </c>
      <c r="Q3024" t="s">
        <v>36</v>
      </c>
      <c r="R3024" t="s">
        <v>55</v>
      </c>
      <c r="S3024">
        <v>0.70440000000000003</v>
      </c>
      <c r="T3024">
        <v>0.70440000000000003</v>
      </c>
      <c r="U3024">
        <v>3.569</v>
      </c>
      <c r="V3024">
        <v>-3.5690000000000001E-3</v>
      </c>
      <c r="W3024" t="s">
        <v>39</v>
      </c>
      <c r="X3024" s="4">
        <f>IF(bot_orders[[#This Row],[side]]="sell", bot_orders[[#This Row],[accFillSz]]*bot_orders[[#This Row],[avgPx]] + bot_orders[[#This Row],[fee]], -bot_orders[[#This Row],[accFillSz]]*bot_orders[[#This Row],[avgPx]])</f>
        <v>-2.5140036000000001</v>
      </c>
      <c r="Y3024" s="4">
        <f>IF(bot_orders[[#This Row],[side]]="buy", bot_orders[[#This Row],[accFillSz]] + bot_orders[[#This Row],[fee]], -bot_orders[[#This Row],[accFillSz]])</f>
        <v>3.5654309999999998</v>
      </c>
      <c r="Z3024" s="4">
        <f>IF(bot_orders[[#This Row],[side]]="sell",bot_orders[[#This Row],[accFillSz]]*bot_orders[[#This Row],[avgPx]]+bot_orders[[#This Row],[fee]], 0)</f>
        <v>0</v>
      </c>
      <c r="AA3024" s="4">
        <f>IF(bot_orders[[#This Row],[side]]="sell",-bot_orders[[#This Row],[accFillSz]],bot_orders[[#This Row],[accFillSz]]+bot_orders[[#This Row],[fee]])</f>
        <v>3.5654309999999998</v>
      </c>
      <c r="AB3024">
        <v>0</v>
      </c>
      <c r="AC3024" t="s">
        <v>38</v>
      </c>
      <c r="AD3024">
        <v>0</v>
      </c>
      <c r="AE3024" t="s">
        <v>40</v>
      </c>
      <c r="AF3024" t="s">
        <v>41</v>
      </c>
      <c r="AG3024" t="s">
        <v>42</v>
      </c>
      <c r="AH3024" t="s">
        <v>28</v>
      </c>
      <c r="AI3024">
        <v>3.5654309999999998</v>
      </c>
      <c r="AJ3024">
        <v>-2.5140036000000001</v>
      </c>
    </row>
    <row r="3025" spans="1:36" x14ac:dyDescent="0.3">
      <c r="A3025">
        <v>3141</v>
      </c>
      <c r="B3025" t="s">
        <v>305</v>
      </c>
      <c r="C3025" t="s">
        <v>28</v>
      </c>
      <c r="D3025" t="s">
        <v>29</v>
      </c>
      <c r="E3025" t="s">
        <v>30</v>
      </c>
      <c r="F3025" t="s">
        <v>31</v>
      </c>
      <c r="G3025" t="s">
        <v>1045</v>
      </c>
      <c r="H3025" t="s">
        <v>9819</v>
      </c>
      <c r="I3025" s="4" t="s">
        <v>9820</v>
      </c>
      <c r="J3025" s="1">
        <f>((((bot_orders[[#This Row],[cTime]]/ 1000)+3*3600) / 86400) + DATE(1970,1,1))</f>
        <v>45771.737515185188</v>
      </c>
      <c r="K3025" s="4" t="s">
        <v>9821</v>
      </c>
      <c r="L3025" s="1">
        <f>((((bot_orders[[#This Row],[uTime]]/ 1000)+3*3600) / 86400) + DATE(1970,1,1))</f>
        <v>45771.738475729166</v>
      </c>
      <c r="M3025" t="s">
        <v>34</v>
      </c>
      <c r="N3025" t="s">
        <v>28</v>
      </c>
      <c r="O3025" t="s">
        <v>35</v>
      </c>
      <c r="P3025">
        <v>3.5649999999999999</v>
      </c>
      <c r="Q3025" t="s">
        <v>36</v>
      </c>
      <c r="R3025" t="s">
        <v>37</v>
      </c>
      <c r="S3025">
        <v>0.71009999999999995</v>
      </c>
      <c r="T3025">
        <v>0.71009999999999995</v>
      </c>
      <c r="U3025">
        <v>3.5649999999999999</v>
      </c>
      <c r="V3025">
        <v>-2.0252052E-3</v>
      </c>
      <c r="W3025" t="s">
        <v>38</v>
      </c>
      <c r="X3025" s="4">
        <f>IF(bot_orders[[#This Row],[side]]="sell", bot_orders[[#This Row],[accFillSz]]*bot_orders[[#This Row],[avgPx]] + bot_orders[[#This Row],[fee]], -bot_orders[[#This Row],[accFillSz]]*bot_orders[[#This Row],[avgPx]])</f>
        <v>2.5294812948000001</v>
      </c>
      <c r="Y3025" s="4">
        <f>IF(bot_orders[[#This Row],[side]]="buy", bot_orders[[#This Row],[accFillSz]] + bot_orders[[#This Row],[fee]], -bot_orders[[#This Row],[accFillSz]])</f>
        <v>-3.5649999999999999</v>
      </c>
      <c r="Z3025" s="4">
        <f>IF(bot_orders[[#This Row],[side]]="sell",bot_orders[[#This Row],[accFillSz]]*bot_orders[[#This Row],[avgPx]]+bot_orders[[#This Row],[fee]], 0)</f>
        <v>2.5294812948000001</v>
      </c>
      <c r="AA3025" s="4">
        <f>IF(bot_orders[[#This Row],[side]]="sell",-bot_orders[[#This Row],[accFillSz]],bot_orders[[#This Row],[accFillSz]]+bot_orders[[#This Row],[fee]])</f>
        <v>-3.5649999999999999</v>
      </c>
      <c r="AB3025">
        <v>0</v>
      </c>
      <c r="AC3025" t="s">
        <v>39</v>
      </c>
      <c r="AD3025">
        <v>0</v>
      </c>
      <c r="AE3025" t="s">
        <v>40</v>
      </c>
      <c r="AF3025" t="s">
        <v>41</v>
      </c>
      <c r="AG3025" t="s">
        <v>42</v>
      </c>
      <c r="AH3025" t="s">
        <v>28</v>
      </c>
      <c r="AI3025">
        <v>-3.5649999999999999</v>
      </c>
      <c r="AJ3025">
        <v>2.5294812900000001</v>
      </c>
    </row>
    <row r="3026" spans="1:36" x14ac:dyDescent="0.3">
      <c r="A3026">
        <v>3142</v>
      </c>
      <c r="B3026" t="s">
        <v>305</v>
      </c>
      <c r="C3026" t="s">
        <v>28</v>
      </c>
      <c r="D3026" t="s">
        <v>29</v>
      </c>
      <c r="E3026" t="s">
        <v>30</v>
      </c>
      <c r="F3026" t="s">
        <v>31</v>
      </c>
      <c r="G3026" t="s">
        <v>1016</v>
      </c>
      <c r="H3026" t="s">
        <v>9822</v>
      </c>
      <c r="I3026" s="4" t="s">
        <v>9823</v>
      </c>
      <c r="J3026" s="1">
        <f>((((bot_orders[[#This Row],[cTime]]/ 1000)+3*3600) / 86400) + DATE(1970,1,1))</f>
        <v>45771.73847575231</v>
      </c>
      <c r="K3026" s="4" t="s">
        <v>9824</v>
      </c>
      <c r="L3026" s="1">
        <f>((((bot_orders[[#This Row],[uTime]]/ 1000)+3*3600) / 86400) + DATE(1970,1,1))</f>
        <v>45771.748334363423</v>
      </c>
      <c r="M3026" t="s">
        <v>34</v>
      </c>
      <c r="N3026" t="s">
        <v>28</v>
      </c>
      <c r="O3026" t="s">
        <v>35</v>
      </c>
      <c r="P3026">
        <v>3.569</v>
      </c>
      <c r="Q3026" t="s">
        <v>36</v>
      </c>
      <c r="R3026" t="s">
        <v>55</v>
      </c>
      <c r="S3026">
        <v>0.70440000000000003</v>
      </c>
      <c r="T3026">
        <v>0.70440000000000003</v>
      </c>
      <c r="U3026">
        <v>3.569</v>
      </c>
      <c r="V3026">
        <v>-2.8552E-3</v>
      </c>
      <c r="W3026" t="s">
        <v>39</v>
      </c>
      <c r="X3026" s="4">
        <f>IF(bot_orders[[#This Row],[side]]="sell", bot_orders[[#This Row],[accFillSz]]*bot_orders[[#This Row],[avgPx]] + bot_orders[[#This Row],[fee]], -bot_orders[[#This Row],[accFillSz]]*bot_orders[[#This Row],[avgPx]])</f>
        <v>-2.5140036000000001</v>
      </c>
      <c r="Y3026" s="4">
        <f>IF(bot_orders[[#This Row],[side]]="buy", bot_orders[[#This Row],[accFillSz]] + bot_orders[[#This Row],[fee]], -bot_orders[[#This Row],[accFillSz]])</f>
        <v>3.5661448</v>
      </c>
      <c r="Z3026" s="4">
        <f>IF(bot_orders[[#This Row],[side]]="sell",bot_orders[[#This Row],[accFillSz]]*bot_orders[[#This Row],[avgPx]]+bot_orders[[#This Row],[fee]], 0)</f>
        <v>0</v>
      </c>
      <c r="AA3026" s="4">
        <f>IF(bot_orders[[#This Row],[side]]="sell",-bot_orders[[#This Row],[accFillSz]],bot_orders[[#This Row],[accFillSz]]+bot_orders[[#This Row],[fee]])</f>
        <v>3.5661448</v>
      </c>
      <c r="AB3026">
        <v>0</v>
      </c>
      <c r="AC3026" t="s">
        <v>38</v>
      </c>
      <c r="AD3026">
        <v>0</v>
      </c>
      <c r="AE3026" t="s">
        <v>40</v>
      </c>
      <c r="AF3026" t="s">
        <v>41</v>
      </c>
      <c r="AG3026" t="s">
        <v>42</v>
      </c>
      <c r="AH3026" t="s">
        <v>28</v>
      </c>
      <c r="AI3026">
        <v>3.5661448</v>
      </c>
      <c r="AJ3026">
        <v>-2.5140036000000001</v>
      </c>
    </row>
    <row r="3027" spans="1:36" x14ac:dyDescent="0.3">
      <c r="A3027">
        <v>3143</v>
      </c>
      <c r="B3027" t="s">
        <v>305</v>
      </c>
      <c r="C3027" t="s">
        <v>28</v>
      </c>
      <c r="D3027" t="s">
        <v>29</v>
      </c>
      <c r="E3027" t="s">
        <v>30</v>
      </c>
      <c r="F3027" t="s">
        <v>31</v>
      </c>
      <c r="G3027" t="s">
        <v>1063</v>
      </c>
      <c r="H3027" t="s">
        <v>9825</v>
      </c>
      <c r="I3027" s="4" t="s">
        <v>9826</v>
      </c>
      <c r="J3027" s="1">
        <f>((((bot_orders[[#This Row],[cTime]]/ 1000)+3*3600) / 86400) + DATE(1970,1,1))</f>
        <v>45771.738475821759</v>
      </c>
      <c r="K3027" s="4" t="s">
        <v>9827</v>
      </c>
      <c r="L3027" s="1">
        <f>((((bot_orders[[#This Row],[uTime]]/ 1000)+3*3600) / 86400) + DATE(1970,1,1))</f>
        <v>45771.73847798611</v>
      </c>
      <c r="M3027" t="s">
        <v>34</v>
      </c>
      <c r="N3027" t="s">
        <v>28</v>
      </c>
      <c r="O3027" t="s">
        <v>35</v>
      </c>
      <c r="P3027">
        <v>3.57</v>
      </c>
      <c r="Q3027" t="s">
        <v>36</v>
      </c>
      <c r="R3027" t="s">
        <v>55</v>
      </c>
      <c r="S3027">
        <v>0.71009999999999995</v>
      </c>
      <c r="T3027">
        <v>0.71009999999999995</v>
      </c>
      <c r="U3027">
        <v>3.57</v>
      </c>
      <c r="V3027">
        <v>-2.856E-3</v>
      </c>
      <c r="W3027" t="s">
        <v>39</v>
      </c>
      <c r="X3027" s="4">
        <f>IF(bot_orders[[#This Row],[side]]="sell", bot_orders[[#This Row],[accFillSz]]*bot_orders[[#This Row],[avgPx]] + bot_orders[[#This Row],[fee]], -bot_orders[[#This Row],[accFillSz]]*bot_orders[[#This Row],[avgPx]])</f>
        <v>-2.5350569999999997</v>
      </c>
      <c r="Y3027" s="4">
        <f>IF(bot_orders[[#This Row],[side]]="buy", bot_orders[[#This Row],[accFillSz]] + bot_orders[[#This Row],[fee]], -bot_orders[[#This Row],[accFillSz]])</f>
        <v>3.5671439999999999</v>
      </c>
      <c r="Z3027" s="4">
        <f>IF(bot_orders[[#This Row],[side]]="sell",bot_orders[[#This Row],[accFillSz]]*bot_orders[[#This Row],[avgPx]]+bot_orders[[#This Row],[fee]], 0)</f>
        <v>0</v>
      </c>
      <c r="AA3027" s="4">
        <f>IF(bot_orders[[#This Row],[side]]="sell",-bot_orders[[#This Row],[accFillSz]],bot_orders[[#This Row],[accFillSz]]+bot_orders[[#This Row],[fee]])</f>
        <v>3.5671439999999999</v>
      </c>
      <c r="AB3027">
        <v>0</v>
      </c>
      <c r="AC3027" t="s">
        <v>38</v>
      </c>
      <c r="AD3027">
        <v>0</v>
      </c>
      <c r="AE3027" t="s">
        <v>40</v>
      </c>
      <c r="AF3027" t="s">
        <v>41</v>
      </c>
      <c r="AG3027" t="s">
        <v>42</v>
      </c>
      <c r="AH3027" t="s">
        <v>28</v>
      </c>
      <c r="AI3027">
        <v>3.5671439999999999</v>
      </c>
      <c r="AJ3027">
        <v>-2.5350570000000001</v>
      </c>
    </row>
    <row r="3028" spans="1:36" x14ac:dyDescent="0.3">
      <c r="A3028">
        <v>3144</v>
      </c>
      <c r="B3028" t="s">
        <v>305</v>
      </c>
      <c r="C3028" t="s">
        <v>28</v>
      </c>
      <c r="D3028" t="s">
        <v>29</v>
      </c>
      <c r="E3028" t="s">
        <v>30</v>
      </c>
      <c r="F3028" t="s">
        <v>31</v>
      </c>
      <c r="G3028" t="s">
        <v>1063</v>
      </c>
      <c r="H3028" t="s">
        <v>9828</v>
      </c>
      <c r="I3028" s="4" t="s">
        <v>9829</v>
      </c>
      <c r="J3028" s="1">
        <f>((((bot_orders[[#This Row],[cTime]]/ 1000)+3*3600) / 86400) + DATE(1970,1,1))</f>
        <v>45771.738478009254</v>
      </c>
      <c r="K3028" s="4" t="s">
        <v>9830</v>
      </c>
      <c r="L3028" s="1">
        <f>((((bot_orders[[#This Row],[uTime]]/ 1000)+3*3600) / 86400) + DATE(1970,1,1))</f>
        <v>45771.740101087962</v>
      </c>
      <c r="M3028" t="s">
        <v>34</v>
      </c>
      <c r="N3028" t="s">
        <v>28</v>
      </c>
      <c r="O3028" t="s">
        <v>35</v>
      </c>
      <c r="P3028">
        <v>3.5670000000000002</v>
      </c>
      <c r="Q3028" t="s">
        <v>36</v>
      </c>
      <c r="R3028" t="s">
        <v>37</v>
      </c>
      <c r="S3028">
        <v>0.71579999999999999</v>
      </c>
      <c r="T3028">
        <v>0.71579999999999999</v>
      </c>
      <c r="U3028">
        <v>3.5670000000000002</v>
      </c>
      <c r="V3028">
        <v>-2.0426069000000001E-3</v>
      </c>
      <c r="W3028" t="s">
        <v>38</v>
      </c>
      <c r="X3028" s="4">
        <f>IF(bot_orders[[#This Row],[side]]="sell", bot_orders[[#This Row],[accFillSz]]*bot_orders[[#This Row],[avgPx]] + bot_orders[[#This Row],[fee]], -bot_orders[[#This Row],[accFillSz]]*bot_orders[[#This Row],[avgPx]])</f>
        <v>2.5512159931</v>
      </c>
      <c r="Y3028" s="4">
        <f>IF(bot_orders[[#This Row],[side]]="buy", bot_orders[[#This Row],[accFillSz]] + bot_orders[[#This Row],[fee]], -bot_orders[[#This Row],[accFillSz]])</f>
        <v>-3.5670000000000002</v>
      </c>
      <c r="Z3028" s="4">
        <f>IF(bot_orders[[#This Row],[side]]="sell",bot_orders[[#This Row],[accFillSz]]*bot_orders[[#This Row],[avgPx]]+bot_orders[[#This Row],[fee]], 0)</f>
        <v>2.5512159931</v>
      </c>
      <c r="AA3028" s="4">
        <f>IF(bot_orders[[#This Row],[side]]="sell",-bot_orders[[#This Row],[accFillSz]],bot_orders[[#This Row],[accFillSz]]+bot_orders[[#This Row],[fee]])</f>
        <v>-3.5670000000000002</v>
      </c>
      <c r="AB3028">
        <v>0</v>
      </c>
      <c r="AC3028" t="s">
        <v>39</v>
      </c>
      <c r="AD3028">
        <v>0</v>
      </c>
      <c r="AE3028" t="s">
        <v>40</v>
      </c>
      <c r="AF3028" t="s">
        <v>41</v>
      </c>
      <c r="AG3028" t="s">
        <v>42</v>
      </c>
      <c r="AH3028" t="s">
        <v>28</v>
      </c>
      <c r="AI3028">
        <v>-3.5670000000000002</v>
      </c>
      <c r="AJ3028">
        <v>2.5512159900000002</v>
      </c>
    </row>
    <row r="3029" spans="1:36" x14ac:dyDescent="0.3">
      <c r="A3029">
        <v>3145</v>
      </c>
      <c r="B3029" t="s">
        <v>305</v>
      </c>
      <c r="C3029" t="s">
        <v>28</v>
      </c>
      <c r="D3029" t="s">
        <v>29</v>
      </c>
      <c r="E3029" t="s">
        <v>30</v>
      </c>
      <c r="F3029" t="s">
        <v>31</v>
      </c>
      <c r="G3029" t="s">
        <v>1055</v>
      </c>
      <c r="H3029" t="s">
        <v>9831</v>
      </c>
      <c r="I3029" s="4" t="s">
        <v>9832</v>
      </c>
      <c r="J3029" s="1">
        <f>((((bot_orders[[#This Row],[cTime]]/ 1000)+3*3600) / 86400) + DATE(1970,1,1))</f>
        <v>45771.740101111107</v>
      </c>
      <c r="K3029" s="4" t="s">
        <v>9833</v>
      </c>
      <c r="L3029" s="1">
        <f>((((bot_orders[[#This Row],[uTime]]/ 1000)+3*3600) / 86400) + DATE(1970,1,1))</f>
        <v>45771.740682638891</v>
      </c>
      <c r="M3029" t="s">
        <v>34</v>
      </c>
      <c r="N3029" t="s">
        <v>28</v>
      </c>
      <c r="O3029" t="s">
        <v>35</v>
      </c>
      <c r="P3029">
        <v>3.57</v>
      </c>
      <c r="Q3029" t="s">
        <v>36</v>
      </c>
      <c r="R3029" t="s">
        <v>55</v>
      </c>
      <c r="S3029">
        <v>0.71009999999999995</v>
      </c>
      <c r="T3029">
        <v>0.71009999999999995</v>
      </c>
      <c r="U3029">
        <v>3.57</v>
      </c>
      <c r="V3029">
        <v>-2.856E-3</v>
      </c>
      <c r="W3029" t="s">
        <v>39</v>
      </c>
      <c r="X3029" s="4">
        <f>IF(bot_orders[[#This Row],[side]]="sell", bot_orders[[#This Row],[accFillSz]]*bot_orders[[#This Row],[avgPx]] + bot_orders[[#This Row],[fee]], -bot_orders[[#This Row],[accFillSz]]*bot_orders[[#This Row],[avgPx]])</f>
        <v>-2.5350569999999997</v>
      </c>
      <c r="Y3029" s="4">
        <f>IF(bot_orders[[#This Row],[side]]="buy", bot_orders[[#This Row],[accFillSz]] + bot_orders[[#This Row],[fee]], -bot_orders[[#This Row],[accFillSz]])</f>
        <v>3.5671439999999999</v>
      </c>
      <c r="Z3029" s="4">
        <f>IF(bot_orders[[#This Row],[side]]="sell",bot_orders[[#This Row],[accFillSz]]*bot_orders[[#This Row],[avgPx]]+bot_orders[[#This Row],[fee]], 0)</f>
        <v>0</v>
      </c>
      <c r="AA3029" s="4">
        <f>IF(bot_orders[[#This Row],[side]]="sell",-bot_orders[[#This Row],[accFillSz]],bot_orders[[#This Row],[accFillSz]]+bot_orders[[#This Row],[fee]])</f>
        <v>3.5671439999999999</v>
      </c>
      <c r="AB3029">
        <v>0</v>
      </c>
      <c r="AC3029" t="s">
        <v>38</v>
      </c>
      <c r="AD3029">
        <v>0</v>
      </c>
      <c r="AE3029" t="s">
        <v>40</v>
      </c>
      <c r="AF3029" t="s">
        <v>41</v>
      </c>
      <c r="AG3029" t="s">
        <v>42</v>
      </c>
      <c r="AH3029" t="s">
        <v>28</v>
      </c>
      <c r="AI3029">
        <v>3.5671439999999999</v>
      </c>
      <c r="AJ3029">
        <v>-2.5350570000000001</v>
      </c>
    </row>
    <row r="3030" spans="1:36" x14ac:dyDescent="0.3">
      <c r="A3030">
        <v>3146</v>
      </c>
      <c r="B3030" t="s">
        <v>305</v>
      </c>
      <c r="C3030" t="s">
        <v>28</v>
      </c>
      <c r="D3030" t="s">
        <v>29</v>
      </c>
      <c r="E3030" t="s">
        <v>30</v>
      </c>
      <c r="F3030" t="s">
        <v>31</v>
      </c>
      <c r="G3030" t="s">
        <v>1059</v>
      </c>
      <c r="H3030" t="s">
        <v>9834</v>
      </c>
      <c r="I3030" s="4" t="s">
        <v>9835</v>
      </c>
      <c r="J3030" s="1">
        <f>((((bot_orders[[#This Row],[cTime]]/ 1000)+3*3600) / 86400) + DATE(1970,1,1))</f>
        <v>45771.740101192132</v>
      </c>
      <c r="K3030" s="4" t="s">
        <v>9836</v>
      </c>
      <c r="L3030" s="1">
        <f>((((bot_orders[[#This Row],[uTime]]/ 1000)+3*3600) / 86400) + DATE(1970,1,1))</f>
        <v>45771.74010127315</v>
      </c>
      <c r="M3030" t="s">
        <v>34</v>
      </c>
      <c r="N3030" t="s">
        <v>28</v>
      </c>
      <c r="O3030" t="s">
        <v>35</v>
      </c>
      <c r="P3030">
        <v>3.569</v>
      </c>
      <c r="Q3030" t="s">
        <v>36</v>
      </c>
      <c r="R3030" t="s">
        <v>55</v>
      </c>
      <c r="S3030">
        <v>0.71579999999999999</v>
      </c>
      <c r="T3030">
        <v>0.71579999999999999</v>
      </c>
      <c r="U3030">
        <v>3.569</v>
      </c>
      <c r="V3030">
        <v>-2.8552E-3</v>
      </c>
      <c r="W3030" t="s">
        <v>39</v>
      </c>
      <c r="X3030" s="4">
        <f>IF(bot_orders[[#This Row],[side]]="sell", bot_orders[[#This Row],[accFillSz]]*bot_orders[[#This Row],[avgPx]] + bot_orders[[#This Row],[fee]], -bot_orders[[#This Row],[accFillSz]]*bot_orders[[#This Row],[avgPx]])</f>
        <v>-2.5546902</v>
      </c>
      <c r="Y3030" s="4">
        <f>IF(bot_orders[[#This Row],[side]]="buy", bot_orders[[#This Row],[accFillSz]] + bot_orders[[#This Row],[fee]], -bot_orders[[#This Row],[accFillSz]])</f>
        <v>3.5661448</v>
      </c>
      <c r="Z3030" s="4">
        <f>IF(bot_orders[[#This Row],[side]]="sell",bot_orders[[#This Row],[accFillSz]]*bot_orders[[#This Row],[avgPx]]+bot_orders[[#This Row],[fee]], 0)</f>
        <v>0</v>
      </c>
      <c r="AA3030" s="4">
        <f>IF(bot_orders[[#This Row],[side]]="sell",-bot_orders[[#This Row],[accFillSz]],bot_orders[[#This Row],[accFillSz]]+bot_orders[[#This Row],[fee]])</f>
        <v>3.5661448</v>
      </c>
      <c r="AB3030">
        <v>0</v>
      </c>
      <c r="AC3030" t="s">
        <v>38</v>
      </c>
      <c r="AD3030">
        <v>0</v>
      </c>
      <c r="AE3030" t="s">
        <v>40</v>
      </c>
      <c r="AF3030" t="s">
        <v>41</v>
      </c>
      <c r="AG3030" t="s">
        <v>42</v>
      </c>
      <c r="AH3030" t="s">
        <v>28</v>
      </c>
      <c r="AI3030">
        <v>3.5661448</v>
      </c>
      <c r="AJ3030">
        <v>-2.5546902</v>
      </c>
    </row>
    <row r="3031" spans="1:36" x14ac:dyDescent="0.3">
      <c r="A3031">
        <v>3147</v>
      </c>
      <c r="B3031" t="s">
        <v>305</v>
      </c>
      <c r="C3031" t="s">
        <v>28</v>
      </c>
      <c r="D3031" t="s">
        <v>29</v>
      </c>
      <c r="E3031" t="s">
        <v>30</v>
      </c>
      <c r="F3031" t="s">
        <v>31</v>
      </c>
      <c r="G3031" t="s">
        <v>1059</v>
      </c>
      <c r="H3031" t="s">
        <v>9837</v>
      </c>
      <c r="I3031" s="4" t="s">
        <v>9838</v>
      </c>
      <c r="J3031" s="1">
        <f>((((bot_orders[[#This Row],[cTime]]/ 1000)+3*3600) / 86400) + DATE(1970,1,1))</f>
        <v>45771.740101296295</v>
      </c>
      <c r="K3031" s="4" t="s">
        <v>9839</v>
      </c>
      <c r="L3031" s="1">
        <f>((((bot_orders[[#This Row],[uTime]]/ 1000)+3*3600) / 86400) + DATE(1970,1,1))</f>
        <v>45771.743904120369</v>
      </c>
      <c r="M3031" t="s">
        <v>34</v>
      </c>
      <c r="N3031" t="s">
        <v>28</v>
      </c>
      <c r="O3031" t="s">
        <v>35</v>
      </c>
      <c r="P3031">
        <v>3.5659999999999998</v>
      </c>
      <c r="Q3031" t="s">
        <v>36</v>
      </c>
      <c r="R3031" t="s">
        <v>37</v>
      </c>
      <c r="S3031">
        <v>0.72150000000000003</v>
      </c>
      <c r="T3031">
        <v>0.72150000000000003</v>
      </c>
      <c r="U3031">
        <v>3.5659999999999998</v>
      </c>
      <c r="V3031">
        <v>-2.0582952E-3</v>
      </c>
      <c r="W3031" t="s">
        <v>38</v>
      </c>
      <c r="X3031" s="4">
        <f>IF(bot_orders[[#This Row],[side]]="sell", bot_orders[[#This Row],[accFillSz]]*bot_orders[[#This Row],[avgPx]] + bot_orders[[#This Row],[fee]], -bot_orders[[#This Row],[accFillSz]]*bot_orders[[#This Row],[avgPx]])</f>
        <v>2.5708107048</v>
      </c>
      <c r="Y3031" s="4">
        <f>IF(bot_orders[[#This Row],[side]]="buy", bot_orders[[#This Row],[accFillSz]] + bot_orders[[#This Row],[fee]], -bot_orders[[#This Row],[accFillSz]])</f>
        <v>-3.5659999999999998</v>
      </c>
      <c r="Z3031" s="4">
        <f>IF(bot_orders[[#This Row],[side]]="sell",bot_orders[[#This Row],[accFillSz]]*bot_orders[[#This Row],[avgPx]]+bot_orders[[#This Row],[fee]], 0)</f>
        <v>2.5708107048</v>
      </c>
      <c r="AA3031" s="4">
        <f>IF(bot_orders[[#This Row],[side]]="sell",-bot_orders[[#This Row],[accFillSz]],bot_orders[[#This Row],[accFillSz]]+bot_orders[[#This Row],[fee]])</f>
        <v>-3.5659999999999998</v>
      </c>
      <c r="AB3031">
        <v>0</v>
      </c>
      <c r="AC3031" t="s">
        <v>39</v>
      </c>
      <c r="AD3031">
        <v>0</v>
      </c>
      <c r="AE3031" t="s">
        <v>40</v>
      </c>
      <c r="AF3031" t="s">
        <v>41</v>
      </c>
      <c r="AG3031" t="s">
        <v>42</v>
      </c>
      <c r="AH3031" t="s">
        <v>28</v>
      </c>
      <c r="AI3031">
        <v>-3.5659999999999998</v>
      </c>
      <c r="AJ3031">
        <v>2.5708107</v>
      </c>
    </row>
    <row r="3032" spans="1:36" x14ac:dyDescent="0.3">
      <c r="A3032">
        <v>3148</v>
      </c>
      <c r="B3032" t="s">
        <v>305</v>
      </c>
      <c r="C3032" t="s">
        <v>28</v>
      </c>
      <c r="D3032" t="s">
        <v>29</v>
      </c>
      <c r="E3032" t="s">
        <v>30</v>
      </c>
      <c r="F3032" t="s">
        <v>31</v>
      </c>
      <c r="G3032" t="s">
        <v>1055</v>
      </c>
      <c r="H3032" t="s">
        <v>9840</v>
      </c>
      <c r="I3032" s="4" t="s">
        <v>9841</v>
      </c>
      <c r="J3032" s="1">
        <f>((((bot_orders[[#This Row],[cTime]]/ 1000)+3*3600) / 86400) + DATE(1970,1,1))</f>
        <v>45771.740682662043</v>
      </c>
      <c r="K3032" s="4" t="s">
        <v>9842</v>
      </c>
      <c r="L3032" s="1">
        <f>((((bot_orders[[#This Row],[uTime]]/ 1000)+3*3600) / 86400) + DATE(1970,1,1))</f>
        <v>45771.742485069444</v>
      </c>
      <c r="M3032" t="s">
        <v>34</v>
      </c>
      <c r="N3032" t="s">
        <v>28</v>
      </c>
      <c r="O3032" t="s">
        <v>35</v>
      </c>
      <c r="P3032">
        <v>3.5670000000000002</v>
      </c>
      <c r="Q3032" t="s">
        <v>36</v>
      </c>
      <c r="R3032" t="s">
        <v>37</v>
      </c>
      <c r="S3032">
        <v>0.71579999999999999</v>
      </c>
      <c r="T3032">
        <v>0.71579999999999999</v>
      </c>
      <c r="U3032">
        <v>3.5670000000000002</v>
      </c>
      <c r="V3032">
        <v>-2.0426069000000001E-3</v>
      </c>
      <c r="W3032" t="s">
        <v>38</v>
      </c>
      <c r="X3032" s="4">
        <f>IF(bot_orders[[#This Row],[side]]="sell", bot_orders[[#This Row],[accFillSz]]*bot_orders[[#This Row],[avgPx]] + bot_orders[[#This Row],[fee]], -bot_orders[[#This Row],[accFillSz]]*bot_orders[[#This Row],[avgPx]])</f>
        <v>2.5512159931</v>
      </c>
      <c r="Y3032" s="4">
        <f>IF(bot_orders[[#This Row],[side]]="buy", bot_orders[[#This Row],[accFillSz]] + bot_orders[[#This Row],[fee]], -bot_orders[[#This Row],[accFillSz]])</f>
        <v>-3.5670000000000002</v>
      </c>
      <c r="Z3032" s="4">
        <f>IF(bot_orders[[#This Row],[side]]="sell",bot_orders[[#This Row],[accFillSz]]*bot_orders[[#This Row],[avgPx]]+bot_orders[[#This Row],[fee]], 0)</f>
        <v>2.5512159931</v>
      </c>
      <c r="AA3032" s="4">
        <f>IF(bot_orders[[#This Row],[side]]="sell",-bot_orders[[#This Row],[accFillSz]],bot_orders[[#This Row],[accFillSz]]+bot_orders[[#This Row],[fee]])</f>
        <v>-3.5670000000000002</v>
      </c>
      <c r="AB3032">
        <v>0</v>
      </c>
      <c r="AC3032" t="s">
        <v>39</v>
      </c>
      <c r="AD3032">
        <v>0</v>
      </c>
      <c r="AE3032" t="s">
        <v>40</v>
      </c>
      <c r="AF3032" t="s">
        <v>41</v>
      </c>
      <c r="AG3032" t="s">
        <v>42</v>
      </c>
      <c r="AH3032" t="s">
        <v>28</v>
      </c>
      <c r="AI3032">
        <v>-3.5670000000000002</v>
      </c>
      <c r="AJ3032">
        <v>2.5512159900000002</v>
      </c>
    </row>
    <row r="3033" spans="1:36" x14ac:dyDescent="0.3">
      <c r="A3033">
        <v>3149</v>
      </c>
      <c r="B3033" t="s">
        <v>305</v>
      </c>
      <c r="C3033" t="s">
        <v>28</v>
      </c>
      <c r="D3033" t="s">
        <v>29</v>
      </c>
      <c r="E3033" t="s">
        <v>30</v>
      </c>
      <c r="F3033" t="s">
        <v>31</v>
      </c>
      <c r="G3033" t="s">
        <v>1079</v>
      </c>
      <c r="H3033" t="s">
        <v>9843</v>
      </c>
      <c r="I3033" s="4" t="s">
        <v>9844</v>
      </c>
      <c r="J3033" s="1">
        <f>((((bot_orders[[#This Row],[cTime]]/ 1000)+3*3600) / 86400) + DATE(1970,1,1))</f>
        <v>45771.742485092589</v>
      </c>
      <c r="K3033" s="4" t="s">
        <v>9845</v>
      </c>
      <c r="L3033" s="1">
        <f>((((bot_orders[[#This Row],[uTime]]/ 1000)+3*3600) / 86400) + DATE(1970,1,1))</f>
        <v>45771.746608726855</v>
      </c>
      <c r="M3033" t="s">
        <v>34</v>
      </c>
      <c r="N3033" t="s">
        <v>28</v>
      </c>
      <c r="O3033" t="s">
        <v>35</v>
      </c>
      <c r="P3033">
        <v>3.57</v>
      </c>
      <c r="Q3033" t="s">
        <v>36</v>
      </c>
      <c r="R3033" t="s">
        <v>55</v>
      </c>
      <c r="S3033">
        <v>0.71009999999999995</v>
      </c>
      <c r="T3033">
        <v>0.71009999999999995</v>
      </c>
      <c r="U3033">
        <v>3.57</v>
      </c>
      <c r="V3033">
        <v>-2.856E-3</v>
      </c>
      <c r="W3033" t="s">
        <v>39</v>
      </c>
      <c r="X3033" s="4">
        <f>IF(bot_orders[[#This Row],[side]]="sell", bot_orders[[#This Row],[accFillSz]]*bot_orders[[#This Row],[avgPx]] + bot_orders[[#This Row],[fee]], -bot_orders[[#This Row],[accFillSz]]*bot_orders[[#This Row],[avgPx]])</f>
        <v>-2.5350569999999997</v>
      </c>
      <c r="Y3033" s="4">
        <f>IF(bot_orders[[#This Row],[side]]="buy", bot_orders[[#This Row],[accFillSz]] + bot_orders[[#This Row],[fee]], -bot_orders[[#This Row],[accFillSz]])</f>
        <v>3.5671439999999999</v>
      </c>
      <c r="Z3033" s="4">
        <f>IF(bot_orders[[#This Row],[side]]="sell",bot_orders[[#This Row],[accFillSz]]*bot_orders[[#This Row],[avgPx]]+bot_orders[[#This Row],[fee]], 0)</f>
        <v>0</v>
      </c>
      <c r="AA3033" s="4">
        <f>IF(bot_orders[[#This Row],[side]]="sell",-bot_orders[[#This Row],[accFillSz]],bot_orders[[#This Row],[accFillSz]]+bot_orders[[#This Row],[fee]])</f>
        <v>3.5671439999999999</v>
      </c>
      <c r="AB3033">
        <v>0</v>
      </c>
      <c r="AC3033" t="s">
        <v>38</v>
      </c>
      <c r="AD3033">
        <v>0</v>
      </c>
      <c r="AE3033" t="s">
        <v>40</v>
      </c>
      <c r="AF3033" t="s">
        <v>41</v>
      </c>
      <c r="AG3033" t="s">
        <v>42</v>
      </c>
      <c r="AH3033" t="s">
        <v>28</v>
      </c>
      <c r="AI3033">
        <v>3.5671439999999999</v>
      </c>
      <c r="AJ3033">
        <v>-2.5350570000000001</v>
      </c>
    </row>
    <row r="3034" spans="1:36" x14ac:dyDescent="0.3">
      <c r="A3034">
        <v>3150</v>
      </c>
      <c r="B3034" t="s">
        <v>305</v>
      </c>
      <c r="C3034" t="s">
        <v>28</v>
      </c>
      <c r="D3034" t="s">
        <v>29</v>
      </c>
      <c r="E3034" t="s">
        <v>30</v>
      </c>
      <c r="F3034" t="s">
        <v>31</v>
      </c>
      <c r="G3034" t="s">
        <v>1083</v>
      </c>
      <c r="H3034" t="s">
        <v>9846</v>
      </c>
      <c r="I3034" s="4" t="s">
        <v>9847</v>
      </c>
      <c r="J3034" s="1">
        <f>((((bot_orders[[#This Row],[cTime]]/ 1000)+3*3600) / 86400) + DATE(1970,1,1))</f>
        <v>45771.743904143521</v>
      </c>
      <c r="K3034" s="4" t="s">
        <v>9848</v>
      </c>
      <c r="L3034" s="1">
        <f>((((bot_orders[[#This Row],[uTime]]/ 1000)+3*3600) / 86400) + DATE(1970,1,1))</f>
        <v>45771.745312997686</v>
      </c>
      <c r="M3034" t="s">
        <v>34</v>
      </c>
      <c r="N3034" t="s">
        <v>28</v>
      </c>
      <c r="O3034" t="s">
        <v>35</v>
      </c>
      <c r="P3034">
        <v>3.569</v>
      </c>
      <c r="Q3034" t="s">
        <v>36</v>
      </c>
      <c r="R3034" t="s">
        <v>55</v>
      </c>
      <c r="S3034">
        <v>0.71579999999999999</v>
      </c>
      <c r="T3034">
        <v>0.71579999999999999</v>
      </c>
      <c r="U3034">
        <v>3.569</v>
      </c>
      <c r="V3034">
        <v>-2.8552E-3</v>
      </c>
      <c r="W3034" t="s">
        <v>39</v>
      </c>
      <c r="X3034" s="4">
        <f>IF(bot_orders[[#This Row],[side]]="sell", bot_orders[[#This Row],[accFillSz]]*bot_orders[[#This Row],[avgPx]] + bot_orders[[#This Row],[fee]], -bot_orders[[#This Row],[accFillSz]]*bot_orders[[#This Row],[avgPx]])</f>
        <v>-2.5546902</v>
      </c>
      <c r="Y3034" s="4">
        <f>IF(bot_orders[[#This Row],[side]]="buy", bot_orders[[#This Row],[accFillSz]] + bot_orders[[#This Row],[fee]], -bot_orders[[#This Row],[accFillSz]])</f>
        <v>3.5661448</v>
      </c>
      <c r="Z3034" s="4">
        <f>IF(bot_orders[[#This Row],[side]]="sell",bot_orders[[#This Row],[accFillSz]]*bot_orders[[#This Row],[avgPx]]+bot_orders[[#This Row],[fee]], 0)</f>
        <v>0</v>
      </c>
      <c r="AA3034" s="4">
        <f>IF(bot_orders[[#This Row],[side]]="sell",-bot_orders[[#This Row],[accFillSz]],bot_orders[[#This Row],[accFillSz]]+bot_orders[[#This Row],[fee]])</f>
        <v>3.5661448</v>
      </c>
      <c r="AB3034">
        <v>0</v>
      </c>
      <c r="AC3034" t="s">
        <v>38</v>
      </c>
      <c r="AD3034">
        <v>0</v>
      </c>
      <c r="AE3034" t="s">
        <v>40</v>
      </c>
      <c r="AF3034" t="s">
        <v>41</v>
      </c>
      <c r="AG3034" t="s">
        <v>42</v>
      </c>
      <c r="AH3034" t="s">
        <v>28</v>
      </c>
      <c r="AI3034">
        <v>3.5661448</v>
      </c>
      <c r="AJ3034">
        <v>-2.5546902</v>
      </c>
    </row>
    <row r="3035" spans="1:36" x14ac:dyDescent="0.3">
      <c r="A3035">
        <v>3151</v>
      </c>
      <c r="B3035" t="s">
        <v>305</v>
      </c>
      <c r="C3035" t="s">
        <v>28</v>
      </c>
      <c r="D3035" t="s">
        <v>29</v>
      </c>
      <c r="E3035" t="s">
        <v>30</v>
      </c>
      <c r="F3035" t="s">
        <v>31</v>
      </c>
      <c r="G3035" t="s">
        <v>1023</v>
      </c>
      <c r="H3035" t="s">
        <v>9849</v>
      </c>
      <c r="I3035" s="4" t="s">
        <v>9850</v>
      </c>
      <c r="J3035" s="1">
        <f>((((bot_orders[[#This Row],[cTime]]/ 1000)+3*3600) / 86400) + DATE(1970,1,1))</f>
        <v>45771.743904212963</v>
      </c>
      <c r="K3035" s="4" t="s">
        <v>9851</v>
      </c>
      <c r="L3035" s="1">
        <f>((((bot_orders[[#This Row],[uTime]]/ 1000)+3*3600) / 86400) + DATE(1970,1,1))</f>
        <v>45771.74390425926</v>
      </c>
      <c r="M3035" t="s">
        <v>34</v>
      </c>
      <c r="N3035" t="s">
        <v>28</v>
      </c>
      <c r="O3035" t="s">
        <v>35</v>
      </c>
      <c r="P3035">
        <v>3.5710000000000002</v>
      </c>
      <c r="Q3035" t="s">
        <v>36</v>
      </c>
      <c r="R3035" t="s">
        <v>55</v>
      </c>
      <c r="S3035">
        <v>0.72150000000000003</v>
      </c>
      <c r="T3035">
        <v>0.72009999999999996</v>
      </c>
      <c r="U3035">
        <v>3.5710000000000002</v>
      </c>
      <c r="V3035">
        <v>-3.571E-3</v>
      </c>
      <c r="W3035" t="s">
        <v>39</v>
      </c>
      <c r="X3035" s="4">
        <f>IF(bot_orders[[#This Row],[side]]="sell", bot_orders[[#This Row],[accFillSz]]*bot_orders[[#This Row],[avgPx]] + bot_orders[[#This Row],[fee]], -bot_orders[[#This Row],[accFillSz]]*bot_orders[[#This Row],[avgPx]])</f>
        <v>-2.5714771000000001</v>
      </c>
      <c r="Y3035" s="4">
        <f>IF(bot_orders[[#This Row],[side]]="buy", bot_orders[[#This Row],[accFillSz]] + bot_orders[[#This Row],[fee]], -bot_orders[[#This Row],[accFillSz]])</f>
        <v>3.5674290000000002</v>
      </c>
      <c r="Z3035" s="4">
        <f>IF(bot_orders[[#This Row],[side]]="sell",bot_orders[[#This Row],[accFillSz]]*bot_orders[[#This Row],[avgPx]]+bot_orders[[#This Row],[fee]], 0)</f>
        <v>0</v>
      </c>
      <c r="AA3035" s="4">
        <f>IF(bot_orders[[#This Row],[side]]="sell",-bot_orders[[#This Row],[accFillSz]],bot_orders[[#This Row],[accFillSz]]+bot_orders[[#This Row],[fee]])</f>
        <v>3.5674290000000002</v>
      </c>
      <c r="AB3035">
        <v>0</v>
      </c>
      <c r="AC3035" t="s">
        <v>38</v>
      </c>
      <c r="AD3035">
        <v>0</v>
      </c>
      <c r="AE3035" t="s">
        <v>40</v>
      </c>
      <c r="AF3035" t="s">
        <v>41</v>
      </c>
      <c r="AG3035" t="s">
        <v>42</v>
      </c>
      <c r="AH3035" t="s">
        <v>28</v>
      </c>
      <c r="AI3035">
        <v>3.5674290000000002</v>
      </c>
      <c r="AJ3035">
        <v>-2.5714771000000001</v>
      </c>
    </row>
    <row r="3036" spans="1:36" x14ac:dyDescent="0.3">
      <c r="A3036">
        <v>3152</v>
      </c>
      <c r="B3036" t="s">
        <v>305</v>
      </c>
      <c r="C3036" t="s">
        <v>28</v>
      </c>
      <c r="D3036" t="s">
        <v>29</v>
      </c>
      <c r="E3036" t="s">
        <v>30</v>
      </c>
      <c r="F3036" t="s">
        <v>31</v>
      </c>
      <c r="G3036" t="s">
        <v>1079</v>
      </c>
      <c r="H3036" t="s">
        <v>9852</v>
      </c>
      <c r="I3036" s="4" t="s">
        <v>9853</v>
      </c>
      <c r="J3036" s="1">
        <f>((((bot_orders[[#This Row],[cTime]]/ 1000)+3*3600) / 86400) + DATE(1970,1,1))</f>
        <v>45771.74660875</v>
      </c>
      <c r="K3036" s="4" t="s">
        <v>9854</v>
      </c>
      <c r="L3036" s="1">
        <f>((((bot_orders[[#This Row],[uTime]]/ 1000)+3*3600) / 86400) + DATE(1970,1,1))</f>
        <v>45771.747223622689</v>
      </c>
      <c r="M3036" t="s">
        <v>34</v>
      </c>
      <c r="N3036" t="s">
        <v>28</v>
      </c>
      <c r="O3036" t="s">
        <v>35</v>
      </c>
      <c r="P3036">
        <v>3.5670000000000002</v>
      </c>
      <c r="Q3036" t="s">
        <v>36</v>
      </c>
      <c r="R3036" t="s">
        <v>37</v>
      </c>
      <c r="S3036">
        <v>0.71579999999999999</v>
      </c>
      <c r="T3036">
        <v>0.71579999999999999</v>
      </c>
      <c r="U3036">
        <v>3.5670000000000002</v>
      </c>
      <c r="V3036">
        <v>-2.0426069000000001E-3</v>
      </c>
      <c r="W3036" t="s">
        <v>38</v>
      </c>
      <c r="X3036" s="4">
        <f>IF(bot_orders[[#This Row],[side]]="sell", bot_orders[[#This Row],[accFillSz]]*bot_orders[[#This Row],[avgPx]] + bot_orders[[#This Row],[fee]], -bot_orders[[#This Row],[accFillSz]]*bot_orders[[#This Row],[avgPx]])</f>
        <v>2.5512159931</v>
      </c>
      <c r="Y3036" s="4">
        <f>IF(bot_orders[[#This Row],[side]]="buy", bot_orders[[#This Row],[accFillSz]] + bot_orders[[#This Row],[fee]], -bot_orders[[#This Row],[accFillSz]])</f>
        <v>-3.5670000000000002</v>
      </c>
      <c r="Z3036" s="4">
        <f>IF(bot_orders[[#This Row],[side]]="sell",bot_orders[[#This Row],[accFillSz]]*bot_orders[[#This Row],[avgPx]]+bot_orders[[#This Row],[fee]], 0)</f>
        <v>2.5512159931</v>
      </c>
      <c r="AA3036" s="4">
        <f>IF(bot_orders[[#This Row],[side]]="sell",-bot_orders[[#This Row],[accFillSz]],bot_orders[[#This Row],[accFillSz]]+bot_orders[[#This Row],[fee]])</f>
        <v>-3.5670000000000002</v>
      </c>
      <c r="AB3036">
        <v>0</v>
      </c>
      <c r="AC3036" t="s">
        <v>39</v>
      </c>
      <c r="AD3036">
        <v>0</v>
      </c>
      <c r="AE3036" t="s">
        <v>40</v>
      </c>
      <c r="AF3036" t="s">
        <v>41</v>
      </c>
      <c r="AG3036" t="s">
        <v>42</v>
      </c>
      <c r="AH3036" t="s">
        <v>28</v>
      </c>
      <c r="AI3036">
        <v>-3.5670000000000002</v>
      </c>
      <c r="AJ3036">
        <v>2.5512159900000002</v>
      </c>
    </row>
    <row r="3037" spans="1:36" x14ac:dyDescent="0.3">
      <c r="A3037">
        <v>3153</v>
      </c>
      <c r="B3037" t="s">
        <v>305</v>
      </c>
      <c r="C3037" t="s">
        <v>28</v>
      </c>
      <c r="D3037" t="s">
        <v>29</v>
      </c>
      <c r="E3037" t="s">
        <v>30</v>
      </c>
      <c r="F3037" t="s">
        <v>31</v>
      </c>
      <c r="G3037" t="s">
        <v>1020</v>
      </c>
      <c r="H3037" t="s">
        <v>9855</v>
      </c>
      <c r="I3037" s="4" t="s">
        <v>9856</v>
      </c>
      <c r="J3037" s="1">
        <f>((((bot_orders[[#This Row],[cTime]]/ 1000)+3*3600) / 86400) + DATE(1970,1,1))</f>
        <v>45771.747223645827</v>
      </c>
      <c r="K3037" s="4" t="s">
        <v>9857</v>
      </c>
      <c r="L3037" s="1">
        <f>((((bot_orders[[#This Row],[uTime]]/ 1000)+3*3600) / 86400) + DATE(1970,1,1))</f>
        <v>45771.747671354169</v>
      </c>
      <c r="M3037" t="s">
        <v>34</v>
      </c>
      <c r="N3037" t="s">
        <v>28</v>
      </c>
      <c r="O3037" t="s">
        <v>35</v>
      </c>
      <c r="P3037">
        <v>3.57</v>
      </c>
      <c r="Q3037" t="s">
        <v>36</v>
      </c>
      <c r="R3037" t="s">
        <v>55</v>
      </c>
      <c r="S3037">
        <v>0.71009999999999995</v>
      </c>
      <c r="T3037">
        <v>0.71009999999999995</v>
      </c>
      <c r="U3037">
        <v>3.57</v>
      </c>
      <c r="V3037">
        <v>-2.856E-3</v>
      </c>
      <c r="W3037" t="s">
        <v>39</v>
      </c>
      <c r="X3037" s="4">
        <f>IF(bot_orders[[#This Row],[side]]="sell", bot_orders[[#This Row],[accFillSz]]*bot_orders[[#This Row],[avgPx]] + bot_orders[[#This Row],[fee]], -bot_orders[[#This Row],[accFillSz]]*bot_orders[[#This Row],[avgPx]])</f>
        <v>-2.5350569999999997</v>
      </c>
      <c r="Y3037" s="4">
        <f>IF(bot_orders[[#This Row],[side]]="buy", bot_orders[[#This Row],[accFillSz]] + bot_orders[[#This Row],[fee]], -bot_orders[[#This Row],[accFillSz]])</f>
        <v>3.5671439999999999</v>
      </c>
      <c r="Z3037" s="4">
        <f>IF(bot_orders[[#This Row],[side]]="sell",bot_orders[[#This Row],[accFillSz]]*bot_orders[[#This Row],[avgPx]]+bot_orders[[#This Row],[fee]], 0)</f>
        <v>0</v>
      </c>
      <c r="AA3037" s="4">
        <f>IF(bot_orders[[#This Row],[side]]="sell",-bot_orders[[#This Row],[accFillSz]],bot_orders[[#This Row],[accFillSz]]+bot_orders[[#This Row],[fee]])</f>
        <v>3.5671439999999999</v>
      </c>
      <c r="AB3037">
        <v>0</v>
      </c>
      <c r="AC3037" t="s">
        <v>38</v>
      </c>
      <c r="AD3037">
        <v>0</v>
      </c>
      <c r="AE3037" t="s">
        <v>40</v>
      </c>
      <c r="AF3037" t="s">
        <v>41</v>
      </c>
      <c r="AG3037" t="s">
        <v>42</v>
      </c>
      <c r="AH3037" t="s">
        <v>28</v>
      </c>
      <c r="AI3037">
        <v>3.5671439999999999</v>
      </c>
      <c r="AJ3037">
        <v>-2.5350570000000001</v>
      </c>
    </row>
    <row r="3038" spans="1:36" x14ac:dyDescent="0.3">
      <c r="A3038">
        <v>3154</v>
      </c>
      <c r="B3038" t="s">
        <v>305</v>
      </c>
      <c r="C3038" t="s">
        <v>28</v>
      </c>
      <c r="D3038" t="s">
        <v>29</v>
      </c>
      <c r="E3038" t="s">
        <v>30</v>
      </c>
      <c r="F3038" t="s">
        <v>31</v>
      </c>
      <c r="G3038" t="s">
        <v>1020</v>
      </c>
      <c r="H3038" t="s">
        <v>9858</v>
      </c>
      <c r="I3038" s="4" t="s">
        <v>9859</v>
      </c>
      <c r="J3038" s="1">
        <f>((((bot_orders[[#This Row],[cTime]]/ 1000)+3*3600) / 86400) + DATE(1970,1,1))</f>
        <v>45771.747671377314</v>
      </c>
      <c r="K3038" s="4" t="s">
        <v>9860</v>
      </c>
      <c r="L3038" s="1">
        <f>((((bot_orders[[#This Row],[uTime]]/ 1000)+3*3600) / 86400) + DATE(1970,1,1))</f>
        <v>45771.753745428243</v>
      </c>
      <c r="M3038" t="s">
        <v>34</v>
      </c>
      <c r="N3038" t="s">
        <v>28</v>
      </c>
      <c r="O3038" t="s">
        <v>35</v>
      </c>
      <c r="P3038">
        <v>3.5670000000000002</v>
      </c>
      <c r="Q3038" t="s">
        <v>36</v>
      </c>
      <c r="R3038" t="s">
        <v>37</v>
      </c>
      <c r="S3038">
        <v>0.71579999999999999</v>
      </c>
      <c r="T3038">
        <v>0.71579999999999999</v>
      </c>
      <c r="U3038">
        <v>3.5670000000000002</v>
      </c>
      <c r="V3038">
        <v>-2.0426069000000001E-3</v>
      </c>
      <c r="W3038" t="s">
        <v>38</v>
      </c>
      <c r="X3038" s="4">
        <f>IF(bot_orders[[#This Row],[side]]="sell", bot_orders[[#This Row],[accFillSz]]*bot_orders[[#This Row],[avgPx]] + bot_orders[[#This Row],[fee]], -bot_orders[[#This Row],[accFillSz]]*bot_orders[[#This Row],[avgPx]])</f>
        <v>2.5512159931</v>
      </c>
      <c r="Y3038" s="4">
        <f>IF(bot_orders[[#This Row],[side]]="buy", bot_orders[[#This Row],[accFillSz]] + bot_orders[[#This Row],[fee]], -bot_orders[[#This Row],[accFillSz]])</f>
        <v>-3.5670000000000002</v>
      </c>
      <c r="Z3038" s="4">
        <f>IF(bot_orders[[#This Row],[side]]="sell",bot_orders[[#This Row],[accFillSz]]*bot_orders[[#This Row],[avgPx]]+bot_orders[[#This Row],[fee]], 0)</f>
        <v>2.5512159931</v>
      </c>
      <c r="AA3038" s="4">
        <f>IF(bot_orders[[#This Row],[side]]="sell",-bot_orders[[#This Row],[accFillSz]],bot_orders[[#This Row],[accFillSz]]+bot_orders[[#This Row],[fee]])</f>
        <v>-3.5670000000000002</v>
      </c>
      <c r="AB3038">
        <v>0</v>
      </c>
      <c r="AC3038" t="s">
        <v>39</v>
      </c>
      <c r="AD3038">
        <v>0</v>
      </c>
      <c r="AE3038" t="s">
        <v>40</v>
      </c>
      <c r="AF3038" t="s">
        <v>41</v>
      </c>
      <c r="AG3038" t="s">
        <v>42</v>
      </c>
      <c r="AH3038" t="s">
        <v>28</v>
      </c>
      <c r="AI3038">
        <v>-3.5670000000000002</v>
      </c>
      <c r="AJ3038">
        <v>2.5512159900000002</v>
      </c>
    </row>
    <row r="3039" spans="1:36" x14ac:dyDescent="0.3">
      <c r="A3039">
        <v>3155</v>
      </c>
      <c r="B3039" t="s">
        <v>305</v>
      </c>
      <c r="C3039" t="s">
        <v>28</v>
      </c>
      <c r="D3039" t="s">
        <v>29</v>
      </c>
      <c r="E3039" t="s">
        <v>30</v>
      </c>
      <c r="F3039" t="s">
        <v>31</v>
      </c>
      <c r="G3039" t="s">
        <v>1016</v>
      </c>
      <c r="H3039" t="s">
        <v>9861</v>
      </c>
      <c r="I3039" s="4" t="s">
        <v>9862</v>
      </c>
      <c r="J3039" s="1">
        <f>((((bot_orders[[#This Row],[cTime]]/ 1000)+3*3600) / 86400) + DATE(1970,1,1))</f>
        <v>45771.748334386575</v>
      </c>
      <c r="K3039" s="4" t="s">
        <v>9863</v>
      </c>
      <c r="L3039" s="1">
        <f>((((bot_orders[[#This Row],[uTime]]/ 1000)+3*3600) / 86400) + DATE(1970,1,1))</f>
        <v>45771.753628553241</v>
      </c>
      <c r="M3039" t="s">
        <v>34</v>
      </c>
      <c r="N3039" t="s">
        <v>28</v>
      </c>
      <c r="O3039" t="s">
        <v>35</v>
      </c>
      <c r="P3039">
        <v>3.5659999999999998</v>
      </c>
      <c r="Q3039" t="s">
        <v>36</v>
      </c>
      <c r="R3039" t="s">
        <v>37</v>
      </c>
      <c r="S3039">
        <v>0.71009999999999995</v>
      </c>
      <c r="T3039">
        <v>0.71009999999999995</v>
      </c>
      <c r="U3039">
        <v>3.5659999999999998</v>
      </c>
      <c r="V3039">
        <v>-2.0257732999999999E-3</v>
      </c>
      <c r="W3039" t="s">
        <v>38</v>
      </c>
      <c r="X3039" s="4">
        <f>IF(bot_orders[[#This Row],[side]]="sell", bot_orders[[#This Row],[accFillSz]]*bot_orders[[#This Row],[avgPx]] + bot_orders[[#This Row],[fee]], -bot_orders[[#This Row],[accFillSz]]*bot_orders[[#This Row],[avgPx]])</f>
        <v>2.5301908266999997</v>
      </c>
      <c r="Y3039" s="4">
        <f>IF(bot_orders[[#This Row],[side]]="buy", bot_orders[[#This Row],[accFillSz]] + bot_orders[[#This Row],[fee]], -bot_orders[[#This Row],[accFillSz]])</f>
        <v>-3.5659999999999998</v>
      </c>
      <c r="Z3039" s="4">
        <f>IF(bot_orders[[#This Row],[side]]="sell",bot_orders[[#This Row],[accFillSz]]*bot_orders[[#This Row],[avgPx]]+bot_orders[[#This Row],[fee]], 0)</f>
        <v>2.5301908266999997</v>
      </c>
      <c r="AA3039" s="4">
        <f>IF(bot_orders[[#This Row],[side]]="sell",-bot_orders[[#This Row],[accFillSz]],bot_orders[[#This Row],[accFillSz]]+bot_orders[[#This Row],[fee]])</f>
        <v>-3.5659999999999998</v>
      </c>
      <c r="AB3039">
        <v>0</v>
      </c>
      <c r="AC3039" t="s">
        <v>39</v>
      </c>
      <c r="AD3039">
        <v>0</v>
      </c>
      <c r="AE3039" t="s">
        <v>40</v>
      </c>
      <c r="AF3039" t="s">
        <v>41</v>
      </c>
      <c r="AG3039" t="s">
        <v>42</v>
      </c>
      <c r="AH3039" t="s">
        <v>28</v>
      </c>
      <c r="AI3039">
        <v>-3.5659999999999998</v>
      </c>
      <c r="AJ3039">
        <v>2.53019083</v>
      </c>
    </row>
    <row r="3040" spans="1:36" x14ac:dyDescent="0.3">
      <c r="A3040">
        <v>3156</v>
      </c>
      <c r="B3040" t="s">
        <v>305</v>
      </c>
      <c r="C3040" t="s">
        <v>28</v>
      </c>
      <c r="D3040" t="s">
        <v>29</v>
      </c>
      <c r="E3040" t="s">
        <v>30</v>
      </c>
      <c r="F3040" t="s">
        <v>31</v>
      </c>
      <c r="G3040" t="s">
        <v>1107</v>
      </c>
      <c r="H3040" t="s">
        <v>9864</v>
      </c>
      <c r="I3040" s="4" t="s">
        <v>9865</v>
      </c>
      <c r="J3040" s="1">
        <f>((((bot_orders[[#This Row],[cTime]]/ 1000)+3*3600) / 86400) + DATE(1970,1,1))</f>
        <v>45771.7487468287</v>
      </c>
      <c r="K3040" s="4" t="s">
        <v>9866</v>
      </c>
      <c r="L3040" s="1">
        <f>((((bot_orders[[#This Row],[uTime]]/ 1000)+3*3600) / 86400) + DATE(1970,1,1))</f>
        <v>45771.753319780095</v>
      </c>
      <c r="M3040" t="s">
        <v>34</v>
      </c>
      <c r="N3040" t="s">
        <v>28</v>
      </c>
      <c r="O3040" t="s">
        <v>35</v>
      </c>
      <c r="P3040">
        <v>3.5659999999999998</v>
      </c>
      <c r="Q3040" t="s">
        <v>36</v>
      </c>
      <c r="R3040" t="s">
        <v>37</v>
      </c>
      <c r="S3040">
        <v>0.70440000000000003</v>
      </c>
      <c r="T3040">
        <v>0.70440000000000003</v>
      </c>
      <c r="U3040">
        <v>3.5659999999999998</v>
      </c>
      <c r="V3040">
        <v>-2.0095122999999999E-3</v>
      </c>
      <c r="W3040" t="s">
        <v>38</v>
      </c>
      <c r="X3040" s="4">
        <f>IF(bot_orders[[#This Row],[side]]="sell", bot_orders[[#This Row],[accFillSz]]*bot_orders[[#This Row],[avgPx]] + bot_orders[[#This Row],[fee]], -bot_orders[[#This Row],[accFillSz]]*bot_orders[[#This Row],[avgPx]])</f>
        <v>2.5098808877000001</v>
      </c>
      <c r="Y3040" s="4">
        <f>IF(bot_orders[[#This Row],[side]]="buy", bot_orders[[#This Row],[accFillSz]] + bot_orders[[#This Row],[fee]], -bot_orders[[#This Row],[accFillSz]])</f>
        <v>-3.5659999999999998</v>
      </c>
      <c r="Z3040" s="4">
        <f>IF(bot_orders[[#This Row],[side]]="sell",bot_orders[[#This Row],[accFillSz]]*bot_orders[[#This Row],[avgPx]]+bot_orders[[#This Row],[fee]], 0)</f>
        <v>2.5098808877000001</v>
      </c>
      <c r="AA3040" s="4">
        <f>IF(bot_orders[[#This Row],[side]]="sell",-bot_orders[[#This Row],[accFillSz]],bot_orders[[#This Row],[accFillSz]]+bot_orders[[#This Row],[fee]])</f>
        <v>-3.5659999999999998</v>
      </c>
      <c r="AB3040">
        <v>0</v>
      </c>
      <c r="AC3040" t="s">
        <v>39</v>
      </c>
      <c r="AD3040">
        <v>0</v>
      </c>
      <c r="AE3040" t="s">
        <v>40</v>
      </c>
      <c r="AF3040" t="s">
        <v>41</v>
      </c>
      <c r="AG3040" t="s">
        <v>42</v>
      </c>
      <c r="AH3040" t="s">
        <v>28</v>
      </c>
      <c r="AI3040">
        <v>-3.5659999999999998</v>
      </c>
      <c r="AJ3040">
        <v>2.5098808899999998</v>
      </c>
    </row>
    <row r="3041" spans="1:36" x14ac:dyDescent="0.3">
      <c r="A3041">
        <v>3157</v>
      </c>
      <c r="B3041" t="s">
        <v>305</v>
      </c>
      <c r="C3041" t="s">
        <v>28</v>
      </c>
      <c r="D3041" t="s">
        <v>29</v>
      </c>
      <c r="E3041" t="s">
        <v>30</v>
      </c>
      <c r="F3041" t="s">
        <v>31</v>
      </c>
      <c r="G3041" t="s">
        <v>1103</v>
      </c>
      <c r="H3041" t="s">
        <v>9867</v>
      </c>
      <c r="I3041" s="4" t="s">
        <v>9868</v>
      </c>
      <c r="J3041" s="1">
        <f>((((bot_orders[[#This Row],[cTime]]/ 1000)+3*3600) / 86400) + DATE(1970,1,1))</f>
        <v>45771.75147304398</v>
      </c>
      <c r="K3041" s="4" t="s">
        <v>9869</v>
      </c>
      <c r="L3041" s="1">
        <f>((((bot_orders[[#This Row],[uTime]]/ 1000)+3*3600) / 86400) + DATE(1970,1,1))</f>
        <v>45771.752443310186</v>
      </c>
      <c r="M3041" t="s">
        <v>34</v>
      </c>
      <c r="N3041" t="s">
        <v>28</v>
      </c>
      <c r="O3041" t="s">
        <v>35</v>
      </c>
      <c r="P3041">
        <v>3.5659999999999998</v>
      </c>
      <c r="Q3041" t="s">
        <v>36</v>
      </c>
      <c r="R3041" t="s">
        <v>37</v>
      </c>
      <c r="S3041">
        <v>0.69879999999999998</v>
      </c>
      <c r="T3041">
        <v>0.69879999999999998</v>
      </c>
      <c r="U3041">
        <v>3.5659999999999998</v>
      </c>
      <c r="V3041">
        <v>-1.9935366E-3</v>
      </c>
      <c r="W3041" t="s">
        <v>38</v>
      </c>
      <c r="X3041" s="4">
        <f>IF(bot_orders[[#This Row],[side]]="sell", bot_orders[[#This Row],[accFillSz]]*bot_orders[[#This Row],[avgPx]] + bot_orders[[#This Row],[fee]], -bot_orders[[#This Row],[accFillSz]]*bot_orders[[#This Row],[avgPx]])</f>
        <v>2.4899272633999998</v>
      </c>
      <c r="Y3041" s="4">
        <f>IF(bot_orders[[#This Row],[side]]="buy", bot_orders[[#This Row],[accFillSz]] + bot_orders[[#This Row],[fee]], -bot_orders[[#This Row],[accFillSz]])</f>
        <v>-3.5659999999999998</v>
      </c>
      <c r="Z3041" s="4">
        <f>IF(bot_orders[[#This Row],[side]]="sell",bot_orders[[#This Row],[accFillSz]]*bot_orders[[#This Row],[avgPx]]+bot_orders[[#This Row],[fee]], 0)</f>
        <v>2.4899272633999998</v>
      </c>
      <c r="AA3041" s="4">
        <f>IF(bot_orders[[#This Row],[side]]="sell",-bot_orders[[#This Row],[accFillSz]],bot_orders[[#This Row],[accFillSz]]+bot_orders[[#This Row],[fee]])</f>
        <v>-3.5659999999999998</v>
      </c>
      <c r="AB3041">
        <v>0</v>
      </c>
      <c r="AC3041" t="s">
        <v>39</v>
      </c>
      <c r="AD3041">
        <v>0</v>
      </c>
      <c r="AE3041" t="s">
        <v>40</v>
      </c>
      <c r="AF3041" t="s">
        <v>41</v>
      </c>
      <c r="AG3041" t="s">
        <v>42</v>
      </c>
      <c r="AH3041" t="s">
        <v>28</v>
      </c>
      <c r="AI3041">
        <v>-3.5659999999999998</v>
      </c>
      <c r="AJ3041">
        <v>2.48992726</v>
      </c>
    </row>
    <row r="3042" spans="1:36" x14ac:dyDescent="0.3">
      <c r="A3042">
        <v>3158</v>
      </c>
      <c r="B3042" t="s">
        <v>305</v>
      </c>
      <c r="C3042" t="s">
        <v>28</v>
      </c>
      <c r="D3042" t="s">
        <v>29</v>
      </c>
      <c r="E3042" t="s">
        <v>30</v>
      </c>
      <c r="F3042" t="s">
        <v>31</v>
      </c>
      <c r="G3042" t="s">
        <v>1199</v>
      </c>
      <c r="H3042" t="s">
        <v>9870</v>
      </c>
      <c r="I3042" s="4" t="s">
        <v>9871</v>
      </c>
      <c r="J3042" s="1">
        <f>((((bot_orders[[#This Row],[cTime]]/ 1000)+3*3600) / 86400) + DATE(1970,1,1))</f>
        <v>45771.752443333331</v>
      </c>
      <c r="K3042" s="4" t="s">
        <v>9872</v>
      </c>
      <c r="L3042" s="1">
        <f>((((bot_orders[[#This Row],[uTime]]/ 1000)+3*3600) / 86400) + DATE(1970,1,1))</f>
        <v>45771.839382106482</v>
      </c>
      <c r="M3042" t="s">
        <v>34</v>
      </c>
      <c r="N3042" t="s">
        <v>28</v>
      </c>
      <c r="O3042" t="s">
        <v>35</v>
      </c>
      <c r="P3042">
        <v>3.569</v>
      </c>
      <c r="Q3042" t="s">
        <v>36</v>
      </c>
      <c r="R3042" t="s">
        <v>55</v>
      </c>
      <c r="S3042">
        <v>0.69320000000000004</v>
      </c>
      <c r="T3042">
        <v>0.69320000000000004</v>
      </c>
      <c r="U3042">
        <v>3.569</v>
      </c>
      <c r="V3042">
        <v>-2.8552E-3</v>
      </c>
      <c r="W3042" t="s">
        <v>39</v>
      </c>
      <c r="X3042" s="4">
        <f>IF(bot_orders[[#This Row],[side]]="sell", bot_orders[[#This Row],[accFillSz]]*bot_orders[[#This Row],[avgPx]] + bot_orders[[#This Row],[fee]], -bot_orders[[#This Row],[accFillSz]]*bot_orders[[#This Row],[avgPx]])</f>
        <v>-2.4740308</v>
      </c>
      <c r="Y3042" s="4">
        <f>IF(bot_orders[[#This Row],[side]]="buy", bot_orders[[#This Row],[accFillSz]] + bot_orders[[#This Row],[fee]], -bot_orders[[#This Row],[accFillSz]])</f>
        <v>3.5661448</v>
      </c>
      <c r="Z3042" s="4">
        <f>IF(bot_orders[[#This Row],[side]]="sell",bot_orders[[#This Row],[accFillSz]]*bot_orders[[#This Row],[avgPx]]+bot_orders[[#This Row],[fee]], 0)</f>
        <v>0</v>
      </c>
      <c r="AA3042" s="4">
        <f>IF(bot_orders[[#This Row],[side]]="sell",-bot_orders[[#This Row],[accFillSz]],bot_orders[[#This Row],[accFillSz]]+bot_orders[[#This Row],[fee]])</f>
        <v>3.5661448</v>
      </c>
      <c r="AB3042">
        <v>0</v>
      </c>
      <c r="AC3042" t="s">
        <v>38</v>
      </c>
      <c r="AD3042">
        <v>0</v>
      </c>
      <c r="AE3042" t="s">
        <v>40</v>
      </c>
      <c r="AF3042" t="s">
        <v>41</v>
      </c>
      <c r="AG3042" t="s">
        <v>42</v>
      </c>
      <c r="AH3042" t="s">
        <v>28</v>
      </c>
      <c r="AI3042">
        <v>3.5661448</v>
      </c>
      <c r="AJ3042">
        <v>-2.4740308</v>
      </c>
    </row>
    <row r="3043" spans="1:36" x14ac:dyDescent="0.3">
      <c r="A3043">
        <v>3159</v>
      </c>
      <c r="B3043" t="s">
        <v>305</v>
      </c>
      <c r="C3043" t="s">
        <v>28</v>
      </c>
      <c r="D3043" t="s">
        <v>29</v>
      </c>
      <c r="E3043" t="s">
        <v>30</v>
      </c>
      <c r="F3043" t="s">
        <v>31</v>
      </c>
      <c r="G3043" t="s">
        <v>1168</v>
      </c>
      <c r="H3043" t="s">
        <v>9873</v>
      </c>
      <c r="I3043" s="4" t="s">
        <v>9874</v>
      </c>
      <c r="J3043" s="1">
        <f>((((bot_orders[[#This Row],[cTime]]/ 1000)+3*3600) / 86400) + DATE(1970,1,1))</f>
        <v>45771.753319803247</v>
      </c>
      <c r="K3043" s="4" t="s">
        <v>9875</v>
      </c>
      <c r="L3043" s="1">
        <f>((((bot_orders[[#This Row],[uTime]]/ 1000)+3*3600) / 86400) + DATE(1970,1,1))</f>
        <v>45771.779607222226</v>
      </c>
      <c r="M3043" t="s">
        <v>34</v>
      </c>
      <c r="N3043" t="s">
        <v>28</v>
      </c>
      <c r="O3043" t="s">
        <v>35</v>
      </c>
      <c r="P3043">
        <v>3.569</v>
      </c>
      <c r="Q3043" t="s">
        <v>36</v>
      </c>
      <c r="R3043" t="s">
        <v>55</v>
      </c>
      <c r="S3043">
        <v>0.69879999999999998</v>
      </c>
      <c r="T3043">
        <v>0.69879999999999998</v>
      </c>
      <c r="U3043">
        <v>3.569</v>
      </c>
      <c r="V3043">
        <v>-2.8552E-3</v>
      </c>
      <c r="W3043" t="s">
        <v>39</v>
      </c>
      <c r="X3043" s="4">
        <f>IF(bot_orders[[#This Row],[side]]="sell", bot_orders[[#This Row],[accFillSz]]*bot_orders[[#This Row],[avgPx]] + bot_orders[[#This Row],[fee]], -bot_orders[[#This Row],[accFillSz]]*bot_orders[[#This Row],[avgPx]])</f>
        <v>-2.4940172</v>
      </c>
      <c r="Y3043" s="4">
        <f>IF(bot_orders[[#This Row],[side]]="buy", bot_orders[[#This Row],[accFillSz]] + bot_orders[[#This Row],[fee]], -bot_orders[[#This Row],[accFillSz]])</f>
        <v>3.5661448</v>
      </c>
      <c r="Z3043" s="4">
        <f>IF(bot_orders[[#This Row],[side]]="sell",bot_orders[[#This Row],[accFillSz]]*bot_orders[[#This Row],[avgPx]]+bot_orders[[#This Row],[fee]], 0)</f>
        <v>0</v>
      </c>
      <c r="AA3043" s="4">
        <f>IF(bot_orders[[#This Row],[side]]="sell",-bot_orders[[#This Row],[accFillSz]],bot_orders[[#This Row],[accFillSz]]+bot_orders[[#This Row],[fee]])</f>
        <v>3.5661448</v>
      </c>
      <c r="AB3043">
        <v>0</v>
      </c>
      <c r="AC3043" t="s">
        <v>38</v>
      </c>
      <c r="AD3043">
        <v>0</v>
      </c>
      <c r="AE3043" t="s">
        <v>40</v>
      </c>
      <c r="AF3043" t="s">
        <v>41</v>
      </c>
      <c r="AG3043" t="s">
        <v>42</v>
      </c>
      <c r="AH3043" t="s">
        <v>28</v>
      </c>
      <c r="AI3043">
        <v>3.5661448</v>
      </c>
      <c r="AJ3043">
        <v>-2.4940172</v>
      </c>
    </row>
    <row r="3044" spans="1:36" x14ac:dyDescent="0.3">
      <c r="A3044">
        <v>3160</v>
      </c>
      <c r="B3044" t="s">
        <v>305</v>
      </c>
      <c r="C3044" t="s">
        <v>28</v>
      </c>
      <c r="D3044" t="s">
        <v>29</v>
      </c>
      <c r="E3044" t="s">
        <v>30</v>
      </c>
      <c r="F3044" t="s">
        <v>31</v>
      </c>
      <c r="G3044" t="s">
        <v>1148</v>
      </c>
      <c r="H3044" t="s">
        <v>9876</v>
      </c>
      <c r="I3044" s="4" t="s">
        <v>9877</v>
      </c>
      <c r="J3044" s="1">
        <f>((((bot_orders[[#This Row],[cTime]]/ 1000)+3*3600) / 86400) + DATE(1970,1,1))</f>
        <v>45771.753628576393</v>
      </c>
      <c r="K3044" s="4" t="s">
        <v>9878</v>
      </c>
      <c r="L3044" s="1">
        <f>((((bot_orders[[#This Row],[uTime]]/ 1000)+3*3600) / 86400) + DATE(1970,1,1))</f>
        <v>45771.755861736106</v>
      </c>
      <c r="M3044" t="s">
        <v>34</v>
      </c>
      <c r="N3044" t="s">
        <v>28</v>
      </c>
      <c r="O3044" t="s">
        <v>35</v>
      </c>
      <c r="P3044">
        <v>3.569</v>
      </c>
      <c r="Q3044" t="s">
        <v>36</v>
      </c>
      <c r="R3044" t="s">
        <v>55</v>
      </c>
      <c r="S3044">
        <v>0.70440000000000003</v>
      </c>
      <c r="T3044">
        <v>0.70440000000000003</v>
      </c>
      <c r="U3044">
        <v>3.569</v>
      </c>
      <c r="V3044">
        <v>-2.8552E-3</v>
      </c>
      <c r="W3044" t="s">
        <v>39</v>
      </c>
      <c r="X3044" s="4">
        <f>IF(bot_orders[[#This Row],[side]]="sell", bot_orders[[#This Row],[accFillSz]]*bot_orders[[#This Row],[avgPx]] + bot_orders[[#This Row],[fee]], -bot_orders[[#This Row],[accFillSz]]*bot_orders[[#This Row],[avgPx]])</f>
        <v>-2.5140036000000001</v>
      </c>
      <c r="Y3044" s="4">
        <f>IF(bot_orders[[#This Row],[side]]="buy", bot_orders[[#This Row],[accFillSz]] + bot_orders[[#This Row],[fee]], -bot_orders[[#This Row],[accFillSz]])</f>
        <v>3.5661448</v>
      </c>
      <c r="Z3044" s="4">
        <f>IF(bot_orders[[#This Row],[side]]="sell",bot_orders[[#This Row],[accFillSz]]*bot_orders[[#This Row],[avgPx]]+bot_orders[[#This Row],[fee]], 0)</f>
        <v>0</v>
      </c>
      <c r="AA3044" s="4">
        <f>IF(bot_orders[[#This Row],[side]]="sell",-bot_orders[[#This Row],[accFillSz]],bot_orders[[#This Row],[accFillSz]]+bot_orders[[#This Row],[fee]])</f>
        <v>3.5661448</v>
      </c>
      <c r="AB3044">
        <v>0</v>
      </c>
      <c r="AC3044" t="s">
        <v>38</v>
      </c>
      <c r="AD3044">
        <v>0</v>
      </c>
      <c r="AE3044" t="s">
        <v>40</v>
      </c>
      <c r="AF3044" t="s">
        <v>41</v>
      </c>
      <c r="AG3044" t="s">
        <v>42</v>
      </c>
      <c r="AH3044" t="s">
        <v>28</v>
      </c>
      <c r="AI3044">
        <v>3.5661448</v>
      </c>
      <c r="AJ3044">
        <v>-2.5140036000000001</v>
      </c>
    </row>
    <row r="3045" spans="1:36" x14ac:dyDescent="0.3">
      <c r="A3045">
        <v>3161</v>
      </c>
      <c r="B3045" t="s">
        <v>305</v>
      </c>
      <c r="C3045" t="s">
        <v>28</v>
      </c>
      <c r="D3045" t="s">
        <v>29</v>
      </c>
      <c r="E3045" t="s">
        <v>30</v>
      </c>
      <c r="F3045" t="s">
        <v>31</v>
      </c>
      <c r="G3045" t="s">
        <v>1099</v>
      </c>
      <c r="H3045" t="s">
        <v>9879</v>
      </c>
      <c r="I3045" s="4" t="s">
        <v>9880</v>
      </c>
      <c r="J3045" s="1">
        <f>((((bot_orders[[#This Row],[cTime]]/ 1000)+3*3600) / 86400) + DATE(1970,1,1))</f>
        <v>45771.753745462964</v>
      </c>
      <c r="K3045" s="4" t="s">
        <v>9881</v>
      </c>
      <c r="L3045" s="1">
        <f>((((bot_orders[[#This Row],[uTime]]/ 1000)+3*3600) / 86400) + DATE(1970,1,1))</f>
        <v>45771.754693356481</v>
      </c>
      <c r="M3045" t="s">
        <v>34</v>
      </c>
      <c r="N3045" t="s">
        <v>28</v>
      </c>
      <c r="O3045" t="s">
        <v>35</v>
      </c>
      <c r="P3045">
        <v>3.57</v>
      </c>
      <c r="Q3045" t="s">
        <v>36</v>
      </c>
      <c r="R3045" t="s">
        <v>55</v>
      </c>
      <c r="S3045">
        <v>0.71009999999999995</v>
      </c>
      <c r="T3045">
        <v>0.71009999999999995</v>
      </c>
      <c r="U3045">
        <v>3.57</v>
      </c>
      <c r="V3045">
        <v>-2.856E-3</v>
      </c>
      <c r="W3045" t="s">
        <v>39</v>
      </c>
      <c r="X3045" s="4">
        <f>IF(bot_orders[[#This Row],[side]]="sell", bot_orders[[#This Row],[accFillSz]]*bot_orders[[#This Row],[avgPx]] + bot_orders[[#This Row],[fee]], -bot_orders[[#This Row],[accFillSz]]*bot_orders[[#This Row],[avgPx]])</f>
        <v>-2.5350569999999997</v>
      </c>
      <c r="Y3045" s="4">
        <f>IF(bot_orders[[#This Row],[side]]="buy", bot_orders[[#This Row],[accFillSz]] + bot_orders[[#This Row],[fee]], -bot_orders[[#This Row],[accFillSz]])</f>
        <v>3.5671439999999999</v>
      </c>
      <c r="Z3045" s="4">
        <f>IF(bot_orders[[#This Row],[side]]="sell",bot_orders[[#This Row],[accFillSz]]*bot_orders[[#This Row],[avgPx]]+bot_orders[[#This Row],[fee]], 0)</f>
        <v>0</v>
      </c>
      <c r="AA3045" s="4">
        <f>IF(bot_orders[[#This Row],[side]]="sell",-bot_orders[[#This Row],[accFillSz]],bot_orders[[#This Row],[accFillSz]]+bot_orders[[#This Row],[fee]])</f>
        <v>3.5671439999999999</v>
      </c>
      <c r="AB3045">
        <v>0</v>
      </c>
      <c r="AC3045" t="s">
        <v>38</v>
      </c>
      <c r="AD3045">
        <v>0</v>
      </c>
      <c r="AE3045" t="s">
        <v>40</v>
      </c>
      <c r="AF3045" t="s">
        <v>41</v>
      </c>
      <c r="AG3045" t="s">
        <v>42</v>
      </c>
      <c r="AH3045" t="s">
        <v>28</v>
      </c>
      <c r="AI3045">
        <v>3.5671439999999999</v>
      </c>
      <c r="AJ3045">
        <v>-2.5350570000000001</v>
      </c>
    </row>
    <row r="3046" spans="1:36" x14ac:dyDescent="0.3">
      <c r="A3046">
        <v>3162</v>
      </c>
      <c r="B3046" t="s">
        <v>305</v>
      </c>
      <c r="C3046" t="s">
        <v>28</v>
      </c>
      <c r="D3046" t="s">
        <v>29</v>
      </c>
      <c r="E3046" t="s">
        <v>30</v>
      </c>
      <c r="F3046" t="s">
        <v>31</v>
      </c>
      <c r="G3046" t="s">
        <v>1099</v>
      </c>
      <c r="H3046" t="s">
        <v>9882</v>
      </c>
      <c r="I3046" s="4" t="s">
        <v>9883</v>
      </c>
      <c r="J3046" s="1">
        <f>((((bot_orders[[#This Row],[cTime]]/ 1000)+3*3600) / 86400) + DATE(1970,1,1))</f>
        <v>45771.754693379626</v>
      </c>
      <c r="K3046" s="4" t="s">
        <v>9884</v>
      </c>
      <c r="L3046" s="1">
        <f>((((bot_orders[[#This Row],[uTime]]/ 1000)+3*3600) / 86400) + DATE(1970,1,1))</f>
        <v>45771.764718981482</v>
      </c>
      <c r="M3046" t="s">
        <v>34</v>
      </c>
      <c r="N3046" t="s">
        <v>28</v>
      </c>
      <c r="O3046" t="s">
        <v>35</v>
      </c>
      <c r="P3046">
        <v>3.5670000000000002</v>
      </c>
      <c r="Q3046" t="s">
        <v>36</v>
      </c>
      <c r="R3046" t="s">
        <v>37</v>
      </c>
      <c r="S3046">
        <v>0.71579999999999999</v>
      </c>
      <c r="T3046">
        <v>0.71579999999999999</v>
      </c>
      <c r="U3046">
        <v>3.5670000000000002</v>
      </c>
      <c r="V3046">
        <v>-2.0426069000000001E-3</v>
      </c>
      <c r="W3046" t="s">
        <v>38</v>
      </c>
      <c r="X3046" s="4">
        <f>IF(bot_orders[[#This Row],[side]]="sell", bot_orders[[#This Row],[accFillSz]]*bot_orders[[#This Row],[avgPx]] + bot_orders[[#This Row],[fee]], -bot_orders[[#This Row],[accFillSz]]*bot_orders[[#This Row],[avgPx]])</f>
        <v>2.5512159931</v>
      </c>
      <c r="Y3046" s="4">
        <f>IF(bot_orders[[#This Row],[side]]="buy", bot_orders[[#This Row],[accFillSz]] + bot_orders[[#This Row],[fee]], -bot_orders[[#This Row],[accFillSz]])</f>
        <v>-3.5670000000000002</v>
      </c>
      <c r="Z3046" s="4">
        <f>IF(bot_orders[[#This Row],[side]]="sell",bot_orders[[#This Row],[accFillSz]]*bot_orders[[#This Row],[avgPx]]+bot_orders[[#This Row],[fee]], 0)</f>
        <v>2.5512159931</v>
      </c>
      <c r="AA3046" s="4">
        <f>IF(bot_orders[[#This Row],[side]]="sell",-bot_orders[[#This Row],[accFillSz]],bot_orders[[#This Row],[accFillSz]]+bot_orders[[#This Row],[fee]])</f>
        <v>-3.5670000000000002</v>
      </c>
      <c r="AB3046">
        <v>0</v>
      </c>
      <c r="AC3046" t="s">
        <v>39</v>
      </c>
      <c r="AD3046">
        <v>0</v>
      </c>
      <c r="AE3046" t="s">
        <v>40</v>
      </c>
      <c r="AF3046" t="s">
        <v>41</v>
      </c>
      <c r="AG3046" t="s">
        <v>42</v>
      </c>
      <c r="AH3046" t="s">
        <v>28</v>
      </c>
      <c r="AI3046">
        <v>-3.5670000000000002</v>
      </c>
      <c r="AJ3046">
        <v>2.5512159900000002</v>
      </c>
    </row>
    <row r="3047" spans="1:36" x14ac:dyDescent="0.3">
      <c r="A3047">
        <v>3163</v>
      </c>
      <c r="B3047" t="s">
        <v>305</v>
      </c>
      <c r="C3047" t="s">
        <v>28</v>
      </c>
      <c r="D3047" t="s">
        <v>29</v>
      </c>
      <c r="E3047" t="s">
        <v>30</v>
      </c>
      <c r="F3047" t="s">
        <v>31</v>
      </c>
      <c r="G3047" t="s">
        <v>1148</v>
      </c>
      <c r="H3047" t="s">
        <v>9885</v>
      </c>
      <c r="I3047" s="4" t="s">
        <v>9886</v>
      </c>
      <c r="J3047" s="1">
        <f>((((bot_orders[[#This Row],[cTime]]/ 1000)+3*3600) / 86400) + DATE(1970,1,1))</f>
        <v>45771.755861759259</v>
      </c>
      <c r="K3047" s="4" t="s">
        <v>9887</v>
      </c>
      <c r="L3047" s="1">
        <f>((((bot_orders[[#This Row],[uTime]]/ 1000)+3*3600) / 86400) + DATE(1970,1,1))</f>
        <v>45771.75644214121</v>
      </c>
      <c r="M3047" t="s">
        <v>34</v>
      </c>
      <c r="N3047" t="s">
        <v>28</v>
      </c>
      <c r="O3047" t="s">
        <v>35</v>
      </c>
      <c r="P3047">
        <v>3.5659999999999998</v>
      </c>
      <c r="Q3047" t="s">
        <v>36</v>
      </c>
      <c r="R3047" t="s">
        <v>37</v>
      </c>
      <c r="S3047">
        <v>0.71009999999999995</v>
      </c>
      <c r="T3047">
        <v>0.71009999999999995</v>
      </c>
      <c r="U3047">
        <v>3.5659999999999998</v>
      </c>
      <c r="V3047">
        <v>-2.0257732999999999E-3</v>
      </c>
      <c r="W3047" t="s">
        <v>38</v>
      </c>
      <c r="X3047" s="4">
        <f>IF(bot_orders[[#This Row],[side]]="sell", bot_orders[[#This Row],[accFillSz]]*bot_orders[[#This Row],[avgPx]] + bot_orders[[#This Row],[fee]], -bot_orders[[#This Row],[accFillSz]]*bot_orders[[#This Row],[avgPx]])</f>
        <v>2.5301908266999997</v>
      </c>
      <c r="Y3047" s="4">
        <f>IF(bot_orders[[#This Row],[side]]="buy", bot_orders[[#This Row],[accFillSz]] + bot_orders[[#This Row],[fee]], -bot_orders[[#This Row],[accFillSz]])</f>
        <v>-3.5659999999999998</v>
      </c>
      <c r="Z3047" s="4">
        <f>IF(bot_orders[[#This Row],[side]]="sell",bot_orders[[#This Row],[accFillSz]]*bot_orders[[#This Row],[avgPx]]+bot_orders[[#This Row],[fee]], 0)</f>
        <v>2.5301908266999997</v>
      </c>
      <c r="AA3047" s="4">
        <f>IF(bot_orders[[#This Row],[side]]="sell",-bot_orders[[#This Row],[accFillSz]],bot_orders[[#This Row],[accFillSz]]+bot_orders[[#This Row],[fee]])</f>
        <v>-3.5659999999999998</v>
      </c>
      <c r="AB3047">
        <v>0</v>
      </c>
      <c r="AC3047" t="s">
        <v>39</v>
      </c>
      <c r="AD3047">
        <v>0</v>
      </c>
      <c r="AE3047" t="s">
        <v>40</v>
      </c>
      <c r="AF3047" t="s">
        <v>41</v>
      </c>
      <c r="AG3047" t="s">
        <v>42</v>
      </c>
      <c r="AH3047" t="s">
        <v>28</v>
      </c>
      <c r="AI3047">
        <v>-3.5659999999999998</v>
      </c>
      <c r="AJ3047">
        <v>2.53019083</v>
      </c>
    </row>
    <row r="3048" spans="1:36" x14ac:dyDescent="0.3">
      <c r="A3048">
        <v>3164</v>
      </c>
      <c r="B3048" t="s">
        <v>305</v>
      </c>
      <c r="C3048" t="s">
        <v>28</v>
      </c>
      <c r="D3048" t="s">
        <v>29</v>
      </c>
      <c r="E3048" t="s">
        <v>30</v>
      </c>
      <c r="F3048" t="s">
        <v>31</v>
      </c>
      <c r="G3048" t="s">
        <v>1142</v>
      </c>
      <c r="H3048" t="s">
        <v>9888</v>
      </c>
      <c r="I3048" s="4" t="s">
        <v>9889</v>
      </c>
      <c r="J3048" s="1">
        <f>((((bot_orders[[#This Row],[cTime]]/ 1000)+3*3600) / 86400) + DATE(1970,1,1))</f>
        <v>45771.756442164347</v>
      </c>
      <c r="K3048" s="4" t="s">
        <v>9890</v>
      </c>
      <c r="L3048" s="1">
        <f>((((bot_orders[[#This Row],[uTime]]/ 1000)+3*3600) / 86400) + DATE(1970,1,1))</f>
        <v>45771.77263039352</v>
      </c>
      <c r="M3048" t="s">
        <v>34</v>
      </c>
      <c r="N3048" t="s">
        <v>28</v>
      </c>
      <c r="O3048" t="s">
        <v>35</v>
      </c>
      <c r="P3048">
        <v>3.569</v>
      </c>
      <c r="Q3048" t="s">
        <v>36</v>
      </c>
      <c r="R3048" t="s">
        <v>55</v>
      </c>
      <c r="S3048">
        <v>0.70440000000000003</v>
      </c>
      <c r="T3048">
        <v>0.70440000000000003</v>
      </c>
      <c r="U3048">
        <v>3.569</v>
      </c>
      <c r="V3048">
        <v>-2.8552E-3</v>
      </c>
      <c r="W3048" t="s">
        <v>39</v>
      </c>
      <c r="X3048" s="4">
        <f>IF(bot_orders[[#This Row],[side]]="sell", bot_orders[[#This Row],[accFillSz]]*bot_orders[[#This Row],[avgPx]] + bot_orders[[#This Row],[fee]], -bot_orders[[#This Row],[accFillSz]]*bot_orders[[#This Row],[avgPx]])</f>
        <v>-2.5140036000000001</v>
      </c>
      <c r="Y3048" s="4">
        <f>IF(bot_orders[[#This Row],[side]]="buy", bot_orders[[#This Row],[accFillSz]] + bot_orders[[#This Row],[fee]], -bot_orders[[#This Row],[accFillSz]])</f>
        <v>3.5661448</v>
      </c>
      <c r="Z3048" s="4">
        <f>IF(bot_orders[[#This Row],[side]]="sell",bot_orders[[#This Row],[accFillSz]]*bot_orders[[#This Row],[avgPx]]+bot_orders[[#This Row],[fee]], 0)</f>
        <v>0</v>
      </c>
      <c r="AA3048" s="4">
        <f>IF(bot_orders[[#This Row],[side]]="sell",-bot_orders[[#This Row],[accFillSz]],bot_orders[[#This Row],[accFillSz]]+bot_orders[[#This Row],[fee]])</f>
        <v>3.5661448</v>
      </c>
      <c r="AB3048">
        <v>0</v>
      </c>
      <c r="AC3048" t="s">
        <v>38</v>
      </c>
      <c r="AD3048">
        <v>0</v>
      </c>
      <c r="AE3048" t="s">
        <v>40</v>
      </c>
      <c r="AF3048" t="s">
        <v>41</v>
      </c>
      <c r="AG3048" t="s">
        <v>42</v>
      </c>
      <c r="AH3048" t="s">
        <v>28</v>
      </c>
      <c r="AI3048">
        <v>3.5661448</v>
      </c>
      <c r="AJ3048">
        <v>-2.5140036000000001</v>
      </c>
    </row>
    <row r="3049" spans="1:36" x14ac:dyDescent="0.3">
      <c r="A3049">
        <v>3165</v>
      </c>
      <c r="B3049" t="s">
        <v>305</v>
      </c>
      <c r="C3049" t="s">
        <v>28</v>
      </c>
      <c r="D3049" t="s">
        <v>29</v>
      </c>
      <c r="E3049" t="s">
        <v>30</v>
      </c>
      <c r="F3049" t="s">
        <v>31</v>
      </c>
      <c r="G3049" t="s">
        <v>1145</v>
      </c>
      <c r="H3049" t="s">
        <v>9891</v>
      </c>
      <c r="I3049" s="4" t="s">
        <v>9892</v>
      </c>
      <c r="J3049" s="1">
        <f>((((bot_orders[[#This Row],[cTime]]/ 1000)+3*3600) / 86400) + DATE(1970,1,1))</f>
        <v>45771.764719004626</v>
      </c>
      <c r="K3049" s="4" t="s">
        <v>9893</v>
      </c>
      <c r="L3049" s="1">
        <f>((((bot_orders[[#This Row],[uTime]]/ 1000)+3*3600) / 86400) + DATE(1970,1,1))</f>
        <v>45771.767353761577</v>
      </c>
      <c r="M3049" t="s">
        <v>34</v>
      </c>
      <c r="N3049" t="s">
        <v>28</v>
      </c>
      <c r="O3049" t="s">
        <v>35</v>
      </c>
      <c r="P3049">
        <v>3.57</v>
      </c>
      <c r="Q3049" t="s">
        <v>36</v>
      </c>
      <c r="R3049" t="s">
        <v>55</v>
      </c>
      <c r="S3049">
        <v>0.71009999999999995</v>
      </c>
      <c r="T3049">
        <v>0.71009999999999995</v>
      </c>
      <c r="U3049">
        <v>3.57</v>
      </c>
      <c r="V3049">
        <v>-2.856E-3</v>
      </c>
      <c r="W3049" t="s">
        <v>39</v>
      </c>
      <c r="X3049" s="4">
        <f>IF(bot_orders[[#This Row],[side]]="sell", bot_orders[[#This Row],[accFillSz]]*bot_orders[[#This Row],[avgPx]] + bot_orders[[#This Row],[fee]], -bot_orders[[#This Row],[accFillSz]]*bot_orders[[#This Row],[avgPx]])</f>
        <v>-2.5350569999999997</v>
      </c>
      <c r="Y3049" s="4">
        <f>IF(bot_orders[[#This Row],[side]]="buy", bot_orders[[#This Row],[accFillSz]] + bot_orders[[#This Row],[fee]], -bot_orders[[#This Row],[accFillSz]])</f>
        <v>3.5671439999999999</v>
      </c>
      <c r="Z3049" s="4">
        <f>IF(bot_orders[[#This Row],[side]]="sell",bot_orders[[#This Row],[accFillSz]]*bot_orders[[#This Row],[avgPx]]+bot_orders[[#This Row],[fee]], 0)</f>
        <v>0</v>
      </c>
      <c r="AA3049" s="4">
        <f>IF(bot_orders[[#This Row],[side]]="sell",-bot_orders[[#This Row],[accFillSz]],bot_orders[[#This Row],[accFillSz]]+bot_orders[[#This Row],[fee]])</f>
        <v>3.5671439999999999</v>
      </c>
      <c r="AB3049">
        <v>0</v>
      </c>
      <c r="AC3049" t="s">
        <v>38</v>
      </c>
      <c r="AD3049">
        <v>0</v>
      </c>
      <c r="AE3049" t="s">
        <v>40</v>
      </c>
      <c r="AF3049" t="s">
        <v>41</v>
      </c>
      <c r="AG3049" t="s">
        <v>42</v>
      </c>
      <c r="AH3049" t="s">
        <v>28</v>
      </c>
      <c r="AI3049">
        <v>3.5671439999999999</v>
      </c>
      <c r="AJ3049">
        <v>-2.5350570000000001</v>
      </c>
    </row>
    <row r="3050" spans="1:36" x14ac:dyDescent="0.3">
      <c r="A3050">
        <v>3166</v>
      </c>
      <c r="B3050" t="s">
        <v>305</v>
      </c>
      <c r="C3050" t="s">
        <v>28</v>
      </c>
      <c r="D3050" t="s">
        <v>29</v>
      </c>
      <c r="E3050" t="s">
        <v>30</v>
      </c>
      <c r="F3050" t="s">
        <v>31</v>
      </c>
      <c r="G3050" t="s">
        <v>1145</v>
      </c>
      <c r="H3050" t="s">
        <v>9894</v>
      </c>
      <c r="I3050" s="4" t="s">
        <v>9895</v>
      </c>
      <c r="J3050" s="1">
        <f>((((bot_orders[[#This Row],[cTime]]/ 1000)+3*3600) / 86400) + DATE(1970,1,1))</f>
        <v>45771.767353784722</v>
      </c>
      <c r="K3050" s="4" t="s">
        <v>9896</v>
      </c>
      <c r="L3050" s="1">
        <f>((((bot_orders[[#This Row],[uTime]]/ 1000)+3*3600) / 86400) + DATE(1970,1,1))</f>
        <v>45771.802287696759</v>
      </c>
      <c r="M3050" t="s">
        <v>34</v>
      </c>
      <c r="N3050" t="s">
        <v>28</v>
      </c>
      <c r="O3050" t="s">
        <v>35</v>
      </c>
      <c r="P3050">
        <v>3.5670000000000002</v>
      </c>
      <c r="Q3050" t="s">
        <v>36</v>
      </c>
      <c r="R3050" t="s">
        <v>37</v>
      </c>
      <c r="S3050">
        <v>0.71579999999999999</v>
      </c>
      <c r="T3050">
        <v>0.71579999999999999</v>
      </c>
      <c r="U3050">
        <v>3.5670000000000002</v>
      </c>
      <c r="V3050">
        <v>-2.0426069000000001E-3</v>
      </c>
      <c r="W3050" t="s">
        <v>38</v>
      </c>
      <c r="X3050" s="4">
        <f>IF(bot_orders[[#This Row],[side]]="sell", bot_orders[[#This Row],[accFillSz]]*bot_orders[[#This Row],[avgPx]] + bot_orders[[#This Row],[fee]], -bot_orders[[#This Row],[accFillSz]]*bot_orders[[#This Row],[avgPx]])</f>
        <v>2.5512159931</v>
      </c>
      <c r="Y3050" s="4">
        <f>IF(bot_orders[[#This Row],[side]]="buy", bot_orders[[#This Row],[accFillSz]] + bot_orders[[#This Row],[fee]], -bot_orders[[#This Row],[accFillSz]])</f>
        <v>-3.5670000000000002</v>
      </c>
      <c r="Z3050" s="4">
        <f>IF(bot_orders[[#This Row],[side]]="sell",bot_orders[[#This Row],[accFillSz]]*bot_orders[[#This Row],[avgPx]]+bot_orders[[#This Row],[fee]], 0)</f>
        <v>2.5512159931</v>
      </c>
      <c r="AA3050" s="4">
        <f>IF(bot_orders[[#This Row],[side]]="sell",-bot_orders[[#This Row],[accFillSz]],bot_orders[[#This Row],[accFillSz]]+bot_orders[[#This Row],[fee]])</f>
        <v>-3.5670000000000002</v>
      </c>
      <c r="AB3050">
        <v>0</v>
      </c>
      <c r="AC3050" t="s">
        <v>39</v>
      </c>
      <c r="AD3050">
        <v>0</v>
      </c>
      <c r="AE3050" t="s">
        <v>40</v>
      </c>
      <c r="AF3050" t="s">
        <v>41</v>
      </c>
      <c r="AG3050" t="s">
        <v>42</v>
      </c>
      <c r="AH3050" t="s">
        <v>28</v>
      </c>
      <c r="AI3050">
        <v>-3.5670000000000002</v>
      </c>
      <c r="AJ3050">
        <v>2.5512159900000002</v>
      </c>
    </row>
    <row r="3051" spans="1:36" x14ac:dyDescent="0.3">
      <c r="A3051">
        <v>3195</v>
      </c>
      <c r="B3051" t="s">
        <v>305</v>
      </c>
      <c r="C3051" t="s">
        <v>28</v>
      </c>
      <c r="D3051" t="s">
        <v>29</v>
      </c>
      <c r="E3051" t="s">
        <v>30</v>
      </c>
      <c r="F3051" t="s">
        <v>31</v>
      </c>
      <c r="G3051" t="s">
        <v>1142</v>
      </c>
      <c r="H3051" t="s">
        <v>9964</v>
      </c>
      <c r="I3051" s="4" t="s">
        <v>9965</v>
      </c>
      <c r="J3051" s="1">
        <f>((((bot_orders[[#This Row],[cTime]]/ 1000)+3*3600) / 86400) + DATE(1970,1,1))</f>
        <v>45771.772630428241</v>
      </c>
      <c r="K3051" s="4" t="s">
        <v>9966</v>
      </c>
      <c r="L3051" s="1">
        <f>((((bot_orders[[#This Row],[uTime]]/ 1000)+3*3600) / 86400) + DATE(1970,1,1))</f>
        <v>45771.79925546296</v>
      </c>
      <c r="M3051" t="s">
        <v>34</v>
      </c>
      <c r="N3051" t="s">
        <v>28</v>
      </c>
      <c r="O3051" t="s">
        <v>35</v>
      </c>
      <c r="P3051">
        <v>3.5659999999999998</v>
      </c>
      <c r="Q3051" t="s">
        <v>36</v>
      </c>
      <c r="R3051" t="s">
        <v>37</v>
      </c>
      <c r="S3051">
        <v>0.71009999999999995</v>
      </c>
      <c r="T3051">
        <v>0.71009999999999995</v>
      </c>
      <c r="U3051">
        <v>3.5659999999999998</v>
      </c>
      <c r="V3051">
        <v>-2.0257732999999999E-3</v>
      </c>
      <c r="W3051" t="s">
        <v>38</v>
      </c>
      <c r="X3051" s="4">
        <f>IF(bot_orders[[#This Row],[side]]="sell", bot_orders[[#This Row],[accFillSz]]*bot_orders[[#This Row],[avgPx]] + bot_orders[[#This Row],[fee]], -bot_orders[[#This Row],[accFillSz]]*bot_orders[[#This Row],[avgPx]])</f>
        <v>2.5301908266999997</v>
      </c>
      <c r="Y3051" s="4">
        <f>IF(bot_orders[[#This Row],[side]]="buy", bot_orders[[#This Row],[accFillSz]] + bot_orders[[#This Row],[fee]], -bot_orders[[#This Row],[accFillSz]])</f>
        <v>-3.5659999999999998</v>
      </c>
      <c r="Z3051" s="4">
        <f>IF(bot_orders[[#This Row],[side]]="sell",bot_orders[[#This Row],[accFillSz]]*bot_orders[[#This Row],[avgPx]]+bot_orders[[#This Row],[fee]], 0)</f>
        <v>2.5301908266999997</v>
      </c>
      <c r="AA3051" s="4">
        <f>IF(bot_orders[[#This Row],[side]]="sell",-bot_orders[[#This Row],[accFillSz]],bot_orders[[#This Row],[accFillSz]]+bot_orders[[#This Row],[fee]])</f>
        <v>-3.5659999999999998</v>
      </c>
      <c r="AB3051">
        <v>0</v>
      </c>
      <c r="AC3051" t="s">
        <v>39</v>
      </c>
      <c r="AD3051">
        <v>0</v>
      </c>
      <c r="AE3051" t="s">
        <v>40</v>
      </c>
      <c r="AF3051" t="s">
        <v>41</v>
      </c>
      <c r="AG3051" t="s">
        <v>42</v>
      </c>
      <c r="AH3051" t="s">
        <v>28</v>
      </c>
      <c r="AI3051">
        <v>-3.5659999999999998</v>
      </c>
      <c r="AJ3051">
        <v>2.53019083</v>
      </c>
    </row>
    <row r="3052" spans="1:36" x14ac:dyDescent="0.3">
      <c r="A3052">
        <v>3208</v>
      </c>
      <c r="B3052" t="s">
        <v>305</v>
      </c>
      <c r="C3052" t="s">
        <v>28</v>
      </c>
      <c r="D3052" t="s">
        <v>29</v>
      </c>
      <c r="E3052" t="s">
        <v>30</v>
      </c>
      <c r="F3052" t="s">
        <v>31</v>
      </c>
      <c r="G3052" t="s">
        <v>1168</v>
      </c>
      <c r="H3052" t="s">
        <v>10003</v>
      </c>
      <c r="I3052" s="4" t="s">
        <v>10004</v>
      </c>
      <c r="J3052" s="1">
        <f>((((bot_orders[[#This Row],[cTime]]/ 1000)+3*3600) / 86400) + DATE(1970,1,1))</f>
        <v>45771.779607245371</v>
      </c>
      <c r="K3052" s="4" t="s">
        <v>10005</v>
      </c>
      <c r="L3052" s="1">
        <f>((((bot_orders[[#This Row],[uTime]]/ 1000)+3*3600) / 86400) + DATE(1970,1,1))</f>
        <v>45771.78342925926</v>
      </c>
      <c r="M3052" t="s">
        <v>34</v>
      </c>
      <c r="N3052" t="s">
        <v>28</v>
      </c>
      <c r="O3052" t="s">
        <v>35</v>
      </c>
      <c r="P3052">
        <v>3.5659999999999998</v>
      </c>
      <c r="Q3052" t="s">
        <v>36</v>
      </c>
      <c r="R3052" t="s">
        <v>37</v>
      </c>
      <c r="S3052">
        <v>0.70440000000000003</v>
      </c>
      <c r="T3052">
        <v>0.70440000000000003</v>
      </c>
      <c r="U3052">
        <v>3.5659999999999998</v>
      </c>
      <c r="V3052">
        <v>-2.0095122999999999E-3</v>
      </c>
      <c r="W3052" t="s">
        <v>38</v>
      </c>
      <c r="X3052" s="4">
        <f>IF(bot_orders[[#This Row],[side]]="sell", bot_orders[[#This Row],[accFillSz]]*bot_orders[[#This Row],[avgPx]] + bot_orders[[#This Row],[fee]], -bot_orders[[#This Row],[accFillSz]]*bot_orders[[#This Row],[avgPx]])</f>
        <v>2.5098808877000001</v>
      </c>
      <c r="Y3052" s="4">
        <f>IF(bot_orders[[#This Row],[side]]="buy", bot_orders[[#This Row],[accFillSz]] + bot_orders[[#This Row],[fee]], -bot_orders[[#This Row],[accFillSz]])</f>
        <v>-3.5659999999999998</v>
      </c>
      <c r="Z3052" s="4">
        <f>IF(bot_orders[[#This Row],[side]]="sell",bot_orders[[#This Row],[accFillSz]]*bot_orders[[#This Row],[avgPx]]+bot_orders[[#This Row],[fee]], 0)</f>
        <v>2.5098808877000001</v>
      </c>
      <c r="AA3052" s="4">
        <f>IF(bot_orders[[#This Row],[side]]="sell",-bot_orders[[#This Row],[accFillSz]],bot_orders[[#This Row],[accFillSz]]+bot_orders[[#This Row],[fee]])</f>
        <v>-3.5659999999999998</v>
      </c>
      <c r="AB3052">
        <v>0</v>
      </c>
      <c r="AC3052" t="s">
        <v>39</v>
      </c>
      <c r="AD3052">
        <v>0</v>
      </c>
      <c r="AE3052" t="s">
        <v>40</v>
      </c>
      <c r="AF3052" t="s">
        <v>41</v>
      </c>
      <c r="AG3052" t="s">
        <v>42</v>
      </c>
      <c r="AH3052" t="s">
        <v>28</v>
      </c>
      <c r="AI3052">
        <v>-3.5659999999999998</v>
      </c>
      <c r="AJ3052">
        <v>2.5098808899999998</v>
      </c>
    </row>
    <row r="3053" spans="1:36" x14ac:dyDescent="0.3">
      <c r="A3053">
        <v>3213</v>
      </c>
      <c r="B3053" t="s">
        <v>305</v>
      </c>
      <c r="C3053" t="s">
        <v>28</v>
      </c>
      <c r="D3053" t="s">
        <v>29</v>
      </c>
      <c r="E3053" t="s">
        <v>30</v>
      </c>
      <c r="F3053" t="s">
        <v>31</v>
      </c>
      <c r="G3053" t="s">
        <v>1175</v>
      </c>
      <c r="H3053" t="s">
        <v>10019</v>
      </c>
      <c r="I3053" s="4" t="s">
        <v>10020</v>
      </c>
      <c r="J3053" s="1">
        <f>((((bot_orders[[#This Row],[cTime]]/ 1000)+3*3600) / 86400) + DATE(1970,1,1))</f>
        <v>45771.783429282412</v>
      </c>
      <c r="K3053" s="4" t="s">
        <v>10021</v>
      </c>
      <c r="L3053" s="1">
        <f>((((bot_orders[[#This Row],[uTime]]/ 1000)+3*3600) / 86400) + DATE(1970,1,1))</f>
        <v>45771.785110763885</v>
      </c>
      <c r="M3053" t="s">
        <v>34</v>
      </c>
      <c r="N3053" t="s">
        <v>28</v>
      </c>
      <c r="O3053" t="s">
        <v>35</v>
      </c>
      <c r="P3053">
        <v>3.569</v>
      </c>
      <c r="Q3053" t="s">
        <v>36</v>
      </c>
      <c r="R3053" t="s">
        <v>55</v>
      </c>
      <c r="S3053">
        <v>0.69879999999999998</v>
      </c>
      <c r="T3053">
        <v>0.69879999999999998</v>
      </c>
      <c r="U3053">
        <v>3.569</v>
      </c>
      <c r="V3053">
        <v>-2.8552E-3</v>
      </c>
      <c r="W3053" t="s">
        <v>39</v>
      </c>
      <c r="X3053" s="4">
        <f>IF(bot_orders[[#This Row],[side]]="sell", bot_orders[[#This Row],[accFillSz]]*bot_orders[[#This Row],[avgPx]] + bot_orders[[#This Row],[fee]], -bot_orders[[#This Row],[accFillSz]]*bot_orders[[#This Row],[avgPx]])</f>
        <v>-2.4940172</v>
      </c>
      <c r="Y3053" s="4">
        <f>IF(bot_orders[[#This Row],[side]]="buy", bot_orders[[#This Row],[accFillSz]] + bot_orders[[#This Row],[fee]], -bot_orders[[#This Row],[accFillSz]])</f>
        <v>3.5661448</v>
      </c>
      <c r="Z3053" s="4">
        <f>IF(bot_orders[[#This Row],[side]]="sell",bot_orders[[#This Row],[accFillSz]]*bot_orders[[#This Row],[avgPx]]+bot_orders[[#This Row],[fee]], 0)</f>
        <v>0</v>
      </c>
      <c r="AA3053" s="4">
        <f>IF(bot_orders[[#This Row],[side]]="sell",-bot_orders[[#This Row],[accFillSz]],bot_orders[[#This Row],[accFillSz]]+bot_orders[[#This Row],[fee]])</f>
        <v>3.5661448</v>
      </c>
      <c r="AB3053">
        <v>0</v>
      </c>
      <c r="AC3053" t="s">
        <v>38</v>
      </c>
      <c r="AD3053">
        <v>0</v>
      </c>
      <c r="AE3053" t="s">
        <v>40</v>
      </c>
      <c r="AF3053" t="s">
        <v>41</v>
      </c>
      <c r="AG3053" t="s">
        <v>42</v>
      </c>
      <c r="AH3053" t="s">
        <v>28</v>
      </c>
      <c r="AI3053">
        <v>3.5661448</v>
      </c>
      <c r="AJ3053">
        <v>-2.4940172</v>
      </c>
    </row>
    <row r="3054" spans="1:36" x14ac:dyDescent="0.3">
      <c r="A3054">
        <v>3216</v>
      </c>
      <c r="B3054" t="s">
        <v>305</v>
      </c>
      <c r="C3054" t="s">
        <v>28</v>
      </c>
      <c r="D3054" t="s">
        <v>29</v>
      </c>
      <c r="E3054" t="s">
        <v>30</v>
      </c>
      <c r="F3054" t="s">
        <v>31</v>
      </c>
      <c r="G3054" t="s">
        <v>1175</v>
      </c>
      <c r="H3054" t="s">
        <v>10028</v>
      </c>
      <c r="I3054" s="4" t="s">
        <v>10029</v>
      </c>
      <c r="J3054" s="1">
        <f>((((bot_orders[[#This Row],[cTime]]/ 1000)+3*3600) / 86400) + DATE(1970,1,1))</f>
        <v>45771.785110787037</v>
      </c>
      <c r="K3054" s="4" t="s">
        <v>10030</v>
      </c>
      <c r="L3054" s="1">
        <f>((((bot_orders[[#This Row],[uTime]]/ 1000)+3*3600) / 86400) + DATE(1970,1,1))</f>
        <v>45771.794163379629</v>
      </c>
      <c r="M3054" t="s">
        <v>34</v>
      </c>
      <c r="N3054" t="s">
        <v>28</v>
      </c>
      <c r="O3054" t="s">
        <v>35</v>
      </c>
      <c r="P3054">
        <v>3.5659999999999998</v>
      </c>
      <c r="Q3054" t="s">
        <v>36</v>
      </c>
      <c r="R3054" t="s">
        <v>37</v>
      </c>
      <c r="S3054">
        <v>0.70440000000000003</v>
      </c>
      <c r="T3054">
        <v>0.70440000000000003</v>
      </c>
      <c r="U3054">
        <v>3.5659999999999998</v>
      </c>
      <c r="V3054">
        <v>-2.0095122999999999E-3</v>
      </c>
      <c r="W3054" t="s">
        <v>38</v>
      </c>
      <c r="X3054" s="4">
        <f>IF(bot_orders[[#This Row],[side]]="sell", bot_orders[[#This Row],[accFillSz]]*bot_orders[[#This Row],[avgPx]] + bot_orders[[#This Row],[fee]], -bot_orders[[#This Row],[accFillSz]]*bot_orders[[#This Row],[avgPx]])</f>
        <v>2.5098808877000001</v>
      </c>
      <c r="Y3054" s="4">
        <f>IF(bot_orders[[#This Row],[side]]="buy", bot_orders[[#This Row],[accFillSz]] + bot_orders[[#This Row],[fee]], -bot_orders[[#This Row],[accFillSz]])</f>
        <v>-3.5659999999999998</v>
      </c>
      <c r="Z3054" s="4">
        <f>IF(bot_orders[[#This Row],[side]]="sell",bot_orders[[#This Row],[accFillSz]]*bot_orders[[#This Row],[avgPx]]+bot_orders[[#This Row],[fee]], 0)</f>
        <v>2.5098808877000001</v>
      </c>
      <c r="AA3054" s="4">
        <f>IF(bot_orders[[#This Row],[side]]="sell",-bot_orders[[#This Row],[accFillSz]],bot_orders[[#This Row],[accFillSz]]+bot_orders[[#This Row],[fee]])</f>
        <v>-3.5659999999999998</v>
      </c>
      <c r="AB3054">
        <v>0</v>
      </c>
      <c r="AC3054" t="s">
        <v>39</v>
      </c>
      <c r="AD3054">
        <v>0</v>
      </c>
      <c r="AE3054" t="s">
        <v>40</v>
      </c>
      <c r="AF3054" t="s">
        <v>41</v>
      </c>
      <c r="AG3054" t="s">
        <v>42</v>
      </c>
      <c r="AH3054" t="s">
        <v>28</v>
      </c>
      <c r="AI3054">
        <v>-3.5659999999999998</v>
      </c>
      <c r="AJ3054">
        <v>2.5098808899999998</v>
      </c>
    </row>
    <row r="3055" spans="1:36" x14ac:dyDescent="0.3">
      <c r="A3055">
        <v>3229</v>
      </c>
      <c r="B3055" t="s">
        <v>305</v>
      </c>
      <c r="C3055" t="s">
        <v>28</v>
      </c>
      <c r="D3055" t="s">
        <v>29</v>
      </c>
      <c r="E3055" t="s">
        <v>30</v>
      </c>
      <c r="F3055" t="s">
        <v>31</v>
      </c>
      <c r="G3055" t="s">
        <v>1188</v>
      </c>
      <c r="H3055" t="s">
        <v>10070</v>
      </c>
      <c r="I3055" s="4" t="s">
        <v>10071</v>
      </c>
      <c r="J3055" s="1">
        <f>((((bot_orders[[#This Row],[cTime]]/ 1000)+3*3600) / 86400) + DATE(1970,1,1))</f>
        <v>45771.794163402781</v>
      </c>
      <c r="K3055" s="4" t="s">
        <v>10072</v>
      </c>
      <c r="L3055" s="1">
        <f>((((bot_orders[[#This Row],[uTime]]/ 1000)+3*3600) / 86400) + DATE(1970,1,1))</f>
        <v>45771.833487187498</v>
      </c>
      <c r="M3055" t="s">
        <v>34</v>
      </c>
      <c r="N3055" t="s">
        <v>28</v>
      </c>
      <c r="O3055" t="s">
        <v>35</v>
      </c>
      <c r="P3055">
        <v>3.569</v>
      </c>
      <c r="Q3055" t="s">
        <v>36</v>
      </c>
      <c r="R3055" t="s">
        <v>55</v>
      </c>
      <c r="S3055">
        <v>0.69879999999999998</v>
      </c>
      <c r="T3055">
        <v>0.69879999999999998</v>
      </c>
      <c r="U3055">
        <v>3.569</v>
      </c>
      <c r="V3055">
        <v>-2.8552E-3</v>
      </c>
      <c r="W3055" t="s">
        <v>39</v>
      </c>
      <c r="X3055" s="4">
        <f>IF(bot_orders[[#This Row],[side]]="sell", bot_orders[[#This Row],[accFillSz]]*bot_orders[[#This Row],[avgPx]] + bot_orders[[#This Row],[fee]], -bot_orders[[#This Row],[accFillSz]]*bot_orders[[#This Row],[avgPx]])</f>
        <v>-2.4940172</v>
      </c>
      <c r="Y3055" s="4">
        <f>IF(bot_orders[[#This Row],[side]]="buy", bot_orders[[#This Row],[accFillSz]] + bot_orders[[#This Row],[fee]], -bot_orders[[#This Row],[accFillSz]])</f>
        <v>3.5661448</v>
      </c>
      <c r="Z3055" s="4">
        <f>IF(bot_orders[[#This Row],[side]]="sell",bot_orders[[#This Row],[accFillSz]]*bot_orders[[#This Row],[avgPx]]+bot_orders[[#This Row],[fee]], 0)</f>
        <v>0</v>
      </c>
      <c r="AA3055" s="4">
        <f>IF(bot_orders[[#This Row],[side]]="sell",-bot_orders[[#This Row],[accFillSz]],bot_orders[[#This Row],[accFillSz]]+bot_orders[[#This Row],[fee]])</f>
        <v>3.5661448</v>
      </c>
      <c r="AB3055">
        <v>0</v>
      </c>
      <c r="AC3055" t="s">
        <v>38</v>
      </c>
      <c r="AD3055">
        <v>0</v>
      </c>
      <c r="AE3055" t="s">
        <v>40</v>
      </c>
      <c r="AF3055" t="s">
        <v>41</v>
      </c>
      <c r="AG3055" t="s">
        <v>42</v>
      </c>
      <c r="AH3055" t="s">
        <v>28</v>
      </c>
      <c r="AI3055">
        <v>3.5661448</v>
      </c>
      <c r="AJ3055">
        <v>-2.4940172</v>
      </c>
    </row>
    <row r="3056" spans="1:36" x14ac:dyDescent="0.3">
      <c r="A3056">
        <v>3238</v>
      </c>
      <c r="B3056" t="s">
        <v>305</v>
      </c>
      <c r="C3056" t="s">
        <v>28</v>
      </c>
      <c r="D3056" t="s">
        <v>29</v>
      </c>
      <c r="E3056" t="s">
        <v>30</v>
      </c>
      <c r="F3056" t="s">
        <v>31</v>
      </c>
      <c r="G3056" t="s">
        <v>1136</v>
      </c>
      <c r="H3056" t="s">
        <v>10098</v>
      </c>
      <c r="I3056" s="4" t="s">
        <v>10099</v>
      </c>
      <c r="J3056" s="1">
        <f>((((bot_orders[[#This Row],[cTime]]/ 1000)+3*3600) / 86400) + DATE(1970,1,1))</f>
        <v>45771.799255486112</v>
      </c>
      <c r="K3056" s="4" t="s">
        <v>10100</v>
      </c>
      <c r="L3056" s="1">
        <f>((((bot_orders[[#This Row],[uTime]]/ 1000)+3*3600) / 86400) + DATE(1970,1,1))</f>
        <v>45771.827010127316</v>
      </c>
      <c r="M3056" t="s">
        <v>34</v>
      </c>
      <c r="N3056" t="s">
        <v>28</v>
      </c>
      <c r="O3056" t="s">
        <v>35</v>
      </c>
      <c r="P3056">
        <v>3.569</v>
      </c>
      <c r="Q3056" t="s">
        <v>36</v>
      </c>
      <c r="R3056" t="s">
        <v>55</v>
      </c>
      <c r="S3056">
        <v>0.70440000000000003</v>
      </c>
      <c r="T3056">
        <v>0.70440000000000003</v>
      </c>
      <c r="U3056">
        <v>3.569</v>
      </c>
      <c r="V3056">
        <v>-2.8552E-3</v>
      </c>
      <c r="W3056" t="s">
        <v>39</v>
      </c>
      <c r="X3056" s="4">
        <f>IF(bot_orders[[#This Row],[side]]="sell", bot_orders[[#This Row],[accFillSz]]*bot_orders[[#This Row],[avgPx]] + bot_orders[[#This Row],[fee]], -bot_orders[[#This Row],[accFillSz]]*bot_orders[[#This Row],[avgPx]])</f>
        <v>-2.5140036000000001</v>
      </c>
      <c r="Y3056" s="4">
        <f>IF(bot_orders[[#This Row],[side]]="buy", bot_orders[[#This Row],[accFillSz]] + bot_orders[[#This Row],[fee]], -bot_orders[[#This Row],[accFillSz]])</f>
        <v>3.5661448</v>
      </c>
      <c r="Z3056" s="4">
        <f>IF(bot_orders[[#This Row],[side]]="sell",bot_orders[[#This Row],[accFillSz]]*bot_orders[[#This Row],[avgPx]]+bot_orders[[#This Row],[fee]], 0)</f>
        <v>0</v>
      </c>
      <c r="AA3056" s="4">
        <f>IF(bot_orders[[#This Row],[side]]="sell",-bot_orders[[#This Row],[accFillSz]],bot_orders[[#This Row],[accFillSz]]+bot_orders[[#This Row],[fee]])</f>
        <v>3.5661448</v>
      </c>
      <c r="AB3056">
        <v>0</v>
      </c>
      <c r="AC3056" t="s">
        <v>38</v>
      </c>
      <c r="AD3056">
        <v>0</v>
      </c>
      <c r="AE3056" t="s">
        <v>40</v>
      </c>
      <c r="AF3056" t="s">
        <v>41</v>
      </c>
      <c r="AG3056" t="s">
        <v>42</v>
      </c>
      <c r="AH3056" t="s">
        <v>28</v>
      </c>
      <c r="AI3056">
        <v>3.5661448</v>
      </c>
      <c r="AJ3056">
        <v>-2.5140036000000001</v>
      </c>
    </row>
    <row r="3057" spans="1:36" x14ac:dyDescent="0.3">
      <c r="A3057">
        <v>3243</v>
      </c>
      <c r="B3057" t="s">
        <v>305</v>
      </c>
      <c r="C3057" t="s">
        <v>28</v>
      </c>
      <c r="D3057" t="s">
        <v>29</v>
      </c>
      <c r="E3057" t="s">
        <v>30</v>
      </c>
      <c r="F3057" t="s">
        <v>31</v>
      </c>
      <c r="G3057" t="s">
        <v>1139</v>
      </c>
      <c r="H3057" t="s">
        <v>10115</v>
      </c>
      <c r="I3057" s="4" t="s">
        <v>10113</v>
      </c>
      <c r="J3057" s="1">
        <f>((((bot_orders[[#This Row],[cTime]]/ 1000)+3*3600) / 86400) + DATE(1970,1,1))</f>
        <v>45771.802287719911</v>
      </c>
      <c r="K3057" s="4" t="s">
        <v>10116</v>
      </c>
      <c r="L3057" s="1">
        <f>((((bot_orders[[#This Row],[uTime]]/ 1000)+3*3600) / 86400) + DATE(1970,1,1))</f>
        <v>45771.802641354167</v>
      </c>
      <c r="M3057" t="s">
        <v>34</v>
      </c>
      <c r="N3057" t="s">
        <v>28</v>
      </c>
      <c r="O3057" t="s">
        <v>35</v>
      </c>
      <c r="P3057">
        <v>3.57</v>
      </c>
      <c r="Q3057" t="s">
        <v>36</v>
      </c>
      <c r="R3057" t="s">
        <v>55</v>
      </c>
      <c r="S3057">
        <v>0.71009999999999995</v>
      </c>
      <c r="T3057">
        <v>0.71009999999999995</v>
      </c>
      <c r="U3057">
        <v>3.57</v>
      </c>
      <c r="V3057">
        <v>-2.856E-3</v>
      </c>
      <c r="W3057" t="s">
        <v>39</v>
      </c>
      <c r="X3057" s="4">
        <f>IF(bot_orders[[#This Row],[side]]="sell", bot_orders[[#This Row],[accFillSz]]*bot_orders[[#This Row],[avgPx]] + bot_orders[[#This Row],[fee]], -bot_orders[[#This Row],[accFillSz]]*bot_orders[[#This Row],[avgPx]])</f>
        <v>-2.5350569999999997</v>
      </c>
      <c r="Y3057" s="4">
        <f>IF(bot_orders[[#This Row],[side]]="buy", bot_orders[[#This Row],[accFillSz]] + bot_orders[[#This Row],[fee]], -bot_orders[[#This Row],[accFillSz]])</f>
        <v>3.5671439999999999</v>
      </c>
      <c r="Z3057" s="4">
        <f>IF(bot_orders[[#This Row],[side]]="sell",bot_orders[[#This Row],[accFillSz]]*bot_orders[[#This Row],[avgPx]]+bot_orders[[#This Row],[fee]], 0)</f>
        <v>0</v>
      </c>
      <c r="AA3057" s="4">
        <f>IF(bot_orders[[#This Row],[side]]="sell",-bot_orders[[#This Row],[accFillSz]],bot_orders[[#This Row],[accFillSz]]+bot_orders[[#This Row],[fee]])</f>
        <v>3.5671439999999999</v>
      </c>
      <c r="AB3057">
        <v>0</v>
      </c>
      <c r="AC3057" t="s">
        <v>38</v>
      </c>
      <c r="AD3057">
        <v>0</v>
      </c>
      <c r="AE3057" t="s">
        <v>40</v>
      </c>
      <c r="AF3057" t="s">
        <v>41</v>
      </c>
      <c r="AG3057" t="s">
        <v>42</v>
      </c>
      <c r="AH3057" t="s">
        <v>28</v>
      </c>
      <c r="AI3057">
        <v>3.5671439999999999</v>
      </c>
      <c r="AJ3057">
        <v>-2.5350570000000001</v>
      </c>
    </row>
    <row r="3058" spans="1:36" x14ac:dyDescent="0.3">
      <c r="A3058">
        <v>3270</v>
      </c>
      <c r="B3058" t="s">
        <v>305</v>
      </c>
      <c r="C3058" t="s">
        <v>28</v>
      </c>
      <c r="D3058" t="s">
        <v>29</v>
      </c>
      <c r="E3058" t="s">
        <v>30</v>
      </c>
      <c r="F3058" t="s">
        <v>31</v>
      </c>
      <c r="G3058" t="s">
        <v>1188</v>
      </c>
      <c r="H3058" t="s">
        <v>10198</v>
      </c>
      <c r="I3058" s="4" t="s">
        <v>10199</v>
      </c>
      <c r="J3058" s="1">
        <f>((((bot_orders[[#This Row],[cTime]]/ 1000)+3*3600) / 86400) + DATE(1970,1,1))</f>
        <v>45771.83348721065</v>
      </c>
      <c r="K3058" s="4" t="s">
        <v>10200</v>
      </c>
      <c r="L3058" s="1">
        <f>((((bot_orders[[#This Row],[uTime]]/ 1000)+3*3600) / 86400) + DATE(1970,1,1))</f>
        <v>45771.98796032407</v>
      </c>
      <c r="M3058" t="s">
        <v>34</v>
      </c>
      <c r="N3058" t="s">
        <v>28</v>
      </c>
      <c r="O3058" t="s">
        <v>35</v>
      </c>
      <c r="P3058">
        <v>3.5659999999999998</v>
      </c>
      <c r="Q3058" t="s">
        <v>36</v>
      </c>
      <c r="R3058" t="s">
        <v>37</v>
      </c>
      <c r="S3058">
        <v>0.70440000000000003</v>
      </c>
      <c r="T3058">
        <v>0.70440000000000003</v>
      </c>
      <c r="U3058">
        <v>3.5659999999999998</v>
      </c>
      <c r="V3058">
        <v>-2.0095122999999999E-3</v>
      </c>
      <c r="W3058" t="s">
        <v>38</v>
      </c>
      <c r="X3058" s="4">
        <f>IF(bot_orders[[#This Row],[side]]="sell", bot_orders[[#This Row],[accFillSz]]*bot_orders[[#This Row],[avgPx]] + bot_orders[[#This Row],[fee]], -bot_orders[[#This Row],[accFillSz]]*bot_orders[[#This Row],[avgPx]])</f>
        <v>2.5098808877000001</v>
      </c>
      <c r="Y3058" s="4">
        <f>IF(bot_orders[[#This Row],[side]]="buy", bot_orders[[#This Row],[accFillSz]] + bot_orders[[#This Row],[fee]], -bot_orders[[#This Row],[accFillSz]])</f>
        <v>-3.5659999999999998</v>
      </c>
      <c r="Z3058" s="4">
        <f>IF(bot_orders[[#This Row],[side]]="sell",bot_orders[[#This Row],[accFillSz]]*bot_orders[[#This Row],[avgPx]]+bot_orders[[#This Row],[fee]], 0)</f>
        <v>2.5098808877000001</v>
      </c>
      <c r="AA3058" s="4">
        <f>IF(bot_orders[[#This Row],[side]]="sell",-bot_orders[[#This Row],[accFillSz]],bot_orders[[#This Row],[accFillSz]]+bot_orders[[#This Row],[fee]])</f>
        <v>-3.5659999999999998</v>
      </c>
      <c r="AB3058">
        <v>0</v>
      </c>
      <c r="AC3058" t="s">
        <v>39</v>
      </c>
      <c r="AD3058">
        <v>0</v>
      </c>
      <c r="AE3058" t="s">
        <v>40</v>
      </c>
      <c r="AF3058" t="s">
        <v>41</v>
      </c>
      <c r="AG3058" t="s">
        <v>42</v>
      </c>
      <c r="AH3058" t="s">
        <v>28</v>
      </c>
      <c r="AI3058">
        <v>-3.5659999999999998</v>
      </c>
      <c r="AJ3058">
        <v>2.5098808899999998</v>
      </c>
    </row>
    <row r="3059" spans="1:36" x14ac:dyDescent="0.3">
      <c r="A3059">
        <v>3276</v>
      </c>
      <c r="B3059" t="s">
        <v>305</v>
      </c>
      <c r="C3059" t="s">
        <v>28</v>
      </c>
      <c r="D3059" t="s">
        <v>29</v>
      </c>
      <c r="E3059" t="s">
        <v>30</v>
      </c>
      <c r="F3059" t="s">
        <v>31</v>
      </c>
      <c r="G3059" t="s">
        <v>1199</v>
      </c>
      <c r="H3059" t="s">
        <v>10216</v>
      </c>
      <c r="I3059" s="4" t="s">
        <v>10217</v>
      </c>
      <c r="J3059" s="1">
        <f>((((bot_orders[[#This Row],[cTime]]/ 1000)+3*3600) / 86400) + DATE(1970,1,1))</f>
        <v>45771.839382129634</v>
      </c>
      <c r="K3059" s="4" t="s">
        <v>10218</v>
      </c>
      <c r="L3059" s="1">
        <f>((((bot_orders[[#This Row],[uTime]]/ 1000)+3*3600) / 86400) + DATE(1970,1,1))</f>
        <v>45771.853090474535</v>
      </c>
      <c r="M3059" t="s">
        <v>34</v>
      </c>
      <c r="N3059" t="s">
        <v>28</v>
      </c>
      <c r="O3059" t="s">
        <v>35</v>
      </c>
      <c r="P3059">
        <v>3.5659999999999998</v>
      </c>
      <c r="Q3059" t="s">
        <v>36</v>
      </c>
      <c r="R3059" t="s">
        <v>37</v>
      </c>
      <c r="S3059">
        <v>0.69879999999999998</v>
      </c>
      <c r="T3059">
        <v>0.69879999999999998</v>
      </c>
      <c r="U3059">
        <v>3.5659999999999998</v>
      </c>
      <c r="V3059">
        <v>-1.9935366E-3</v>
      </c>
      <c r="W3059" t="s">
        <v>38</v>
      </c>
      <c r="X3059" s="4">
        <f>IF(bot_orders[[#This Row],[side]]="sell", bot_orders[[#This Row],[accFillSz]]*bot_orders[[#This Row],[avgPx]] + bot_orders[[#This Row],[fee]], -bot_orders[[#This Row],[accFillSz]]*bot_orders[[#This Row],[avgPx]])</f>
        <v>2.4899272633999998</v>
      </c>
      <c r="Y3059" s="4">
        <f>IF(bot_orders[[#This Row],[side]]="buy", bot_orders[[#This Row],[accFillSz]] + bot_orders[[#This Row],[fee]], -bot_orders[[#This Row],[accFillSz]])</f>
        <v>-3.5659999999999998</v>
      </c>
      <c r="Z3059" s="4">
        <f>IF(bot_orders[[#This Row],[side]]="sell",bot_orders[[#This Row],[accFillSz]]*bot_orders[[#This Row],[avgPx]]+bot_orders[[#This Row],[fee]], 0)</f>
        <v>2.4899272633999998</v>
      </c>
      <c r="AA3059" s="4">
        <f>IF(bot_orders[[#This Row],[side]]="sell",-bot_orders[[#This Row],[accFillSz]],bot_orders[[#This Row],[accFillSz]]+bot_orders[[#This Row],[fee]])</f>
        <v>-3.5659999999999998</v>
      </c>
      <c r="AB3059">
        <v>0</v>
      </c>
      <c r="AC3059" t="s">
        <v>39</v>
      </c>
      <c r="AD3059">
        <v>0</v>
      </c>
      <c r="AE3059" t="s">
        <v>40</v>
      </c>
      <c r="AF3059" t="s">
        <v>41</v>
      </c>
      <c r="AG3059" t="s">
        <v>42</v>
      </c>
      <c r="AH3059" t="s">
        <v>28</v>
      </c>
      <c r="AI3059">
        <v>-3.5659999999999998</v>
      </c>
      <c r="AJ3059">
        <v>2.48992726</v>
      </c>
    </row>
    <row r="3060" spans="1:36" x14ac:dyDescent="0.3">
      <c r="A3060">
        <v>3288</v>
      </c>
      <c r="B3060" t="s">
        <v>305</v>
      </c>
      <c r="C3060" t="s">
        <v>28</v>
      </c>
      <c r="D3060" t="s">
        <v>29</v>
      </c>
      <c r="E3060" t="s">
        <v>30</v>
      </c>
      <c r="F3060" t="s">
        <v>31</v>
      </c>
      <c r="G3060" t="s">
        <v>1206</v>
      </c>
      <c r="H3060" t="s">
        <v>10249</v>
      </c>
      <c r="I3060" s="4" t="s">
        <v>10250</v>
      </c>
      <c r="J3060" s="1">
        <f>((((bot_orders[[#This Row],[cTime]]/ 1000)+3*3600) / 86400) + DATE(1970,1,1))</f>
        <v>45771.849002824078</v>
      </c>
      <c r="K3060" s="4" t="s">
        <v>10246</v>
      </c>
      <c r="L3060" s="1">
        <f>((((bot_orders[[#This Row],[uTime]]/ 1000)+3*3600) / 86400) + DATE(1970,1,1))</f>
        <v>45771.850998055554</v>
      </c>
      <c r="M3060" t="s">
        <v>34</v>
      </c>
      <c r="N3060" t="s">
        <v>28</v>
      </c>
      <c r="O3060" t="s">
        <v>35</v>
      </c>
      <c r="P3060">
        <v>3.5659999999999998</v>
      </c>
      <c r="Q3060" t="s">
        <v>36</v>
      </c>
      <c r="R3060" t="s">
        <v>37</v>
      </c>
      <c r="S3060">
        <v>0.69320000000000004</v>
      </c>
      <c r="T3060">
        <v>0.69320000000000004</v>
      </c>
      <c r="U3060">
        <v>3.5659999999999998</v>
      </c>
      <c r="V3060">
        <v>-1.9775610000000001E-3</v>
      </c>
      <c r="W3060" t="s">
        <v>38</v>
      </c>
      <c r="X3060" s="4">
        <f>IF(bot_orders[[#This Row],[side]]="sell", bot_orders[[#This Row],[accFillSz]]*bot_orders[[#This Row],[avgPx]] + bot_orders[[#This Row],[fee]], -bot_orders[[#This Row],[accFillSz]]*bot_orders[[#This Row],[avgPx]])</f>
        <v>2.469973639</v>
      </c>
      <c r="Y3060" s="4">
        <f>IF(bot_orders[[#This Row],[side]]="buy", bot_orders[[#This Row],[accFillSz]] + bot_orders[[#This Row],[fee]], -bot_orders[[#This Row],[accFillSz]])</f>
        <v>-3.5659999999999998</v>
      </c>
      <c r="Z3060" s="4">
        <f>IF(bot_orders[[#This Row],[side]]="sell",bot_orders[[#This Row],[accFillSz]]*bot_orders[[#This Row],[avgPx]]+bot_orders[[#This Row],[fee]], 0)</f>
        <v>2.469973639</v>
      </c>
      <c r="AA3060" s="4">
        <f>IF(bot_orders[[#This Row],[side]]="sell",-bot_orders[[#This Row],[accFillSz]],bot_orders[[#This Row],[accFillSz]]+bot_orders[[#This Row],[fee]])</f>
        <v>-3.5659999999999998</v>
      </c>
      <c r="AB3060">
        <v>0</v>
      </c>
      <c r="AC3060" t="s">
        <v>39</v>
      </c>
      <c r="AD3060">
        <v>0</v>
      </c>
      <c r="AE3060" t="s">
        <v>40</v>
      </c>
      <c r="AF3060" t="s">
        <v>41</v>
      </c>
      <c r="AG3060" t="s">
        <v>42</v>
      </c>
      <c r="AH3060" t="s">
        <v>28</v>
      </c>
      <c r="AI3060">
        <v>-3.5659999999999998</v>
      </c>
      <c r="AJ3060">
        <v>2.4699736400000001</v>
      </c>
    </row>
    <row r="3061" spans="1:36" x14ac:dyDescent="0.3">
      <c r="A3061">
        <v>3291</v>
      </c>
      <c r="B3061" t="s">
        <v>305</v>
      </c>
      <c r="C3061" t="s">
        <v>28</v>
      </c>
      <c r="D3061" t="s">
        <v>29</v>
      </c>
      <c r="E3061" t="s">
        <v>30</v>
      </c>
      <c r="F3061" t="s">
        <v>31</v>
      </c>
      <c r="G3061" t="s">
        <v>1216</v>
      </c>
      <c r="H3061" t="s">
        <v>10257</v>
      </c>
      <c r="I3061" s="4" t="s">
        <v>10256</v>
      </c>
      <c r="J3061" s="1">
        <f>((((bot_orders[[#This Row],[cTime]]/ 1000)+3*3600) / 86400) + DATE(1970,1,1))</f>
        <v>45771.850998078706</v>
      </c>
      <c r="K3061" s="4" t="s">
        <v>10258</v>
      </c>
      <c r="L3061" s="1">
        <f>((((bot_orders[[#This Row],[uTime]]/ 1000)+3*3600) / 86400) + DATE(1970,1,1))</f>
        <v>45771.86239894676</v>
      </c>
      <c r="M3061" t="s">
        <v>34</v>
      </c>
      <c r="N3061" t="s">
        <v>28</v>
      </c>
      <c r="O3061" t="s">
        <v>35</v>
      </c>
      <c r="P3061">
        <v>3.569</v>
      </c>
      <c r="Q3061" t="s">
        <v>36</v>
      </c>
      <c r="R3061" t="s">
        <v>55</v>
      </c>
      <c r="S3061">
        <v>0.68769999999999998</v>
      </c>
      <c r="T3061">
        <v>0.68769999999999998</v>
      </c>
      <c r="U3061">
        <v>3.569</v>
      </c>
      <c r="V3061">
        <v>-2.8552E-3</v>
      </c>
      <c r="W3061" t="s">
        <v>39</v>
      </c>
      <c r="X3061" s="4">
        <f>IF(bot_orders[[#This Row],[side]]="sell", bot_orders[[#This Row],[accFillSz]]*bot_orders[[#This Row],[avgPx]] + bot_orders[[#This Row],[fee]], -bot_orders[[#This Row],[accFillSz]]*bot_orders[[#This Row],[avgPx]])</f>
        <v>-2.4544012999999998</v>
      </c>
      <c r="Y3061" s="4">
        <f>IF(bot_orders[[#This Row],[side]]="buy", bot_orders[[#This Row],[accFillSz]] + bot_orders[[#This Row],[fee]], -bot_orders[[#This Row],[accFillSz]])</f>
        <v>3.5661448</v>
      </c>
      <c r="Z3061" s="4">
        <f>IF(bot_orders[[#This Row],[side]]="sell",bot_orders[[#This Row],[accFillSz]]*bot_orders[[#This Row],[avgPx]]+bot_orders[[#This Row],[fee]], 0)</f>
        <v>0</v>
      </c>
      <c r="AA3061" s="4">
        <f>IF(bot_orders[[#This Row],[side]]="sell",-bot_orders[[#This Row],[accFillSz]],bot_orders[[#This Row],[accFillSz]]+bot_orders[[#This Row],[fee]])</f>
        <v>3.5661448</v>
      </c>
      <c r="AB3061">
        <v>0</v>
      </c>
      <c r="AC3061" t="s">
        <v>38</v>
      </c>
      <c r="AD3061">
        <v>0</v>
      </c>
      <c r="AE3061" t="s">
        <v>40</v>
      </c>
      <c r="AF3061" t="s">
        <v>41</v>
      </c>
      <c r="AG3061" t="s">
        <v>42</v>
      </c>
      <c r="AH3061" t="s">
        <v>28</v>
      </c>
      <c r="AI3061">
        <v>3.5661448</v>
      </c>
      <c r="AJ3061">
        <v>-2.4544012999999998</v>
      </c>
    </row>
    <row r="3062" spans="1:36" x14ac:dyDescent="0.3">
      <c r="A3062">
        <v>3294</v>
      </c>
      <c r="B3062" t="s">
        <v>305</v>
      </c>
      <c r="C3062" t="s">
        <v>28</v>
      </c>
      <c r="D3062" t="s">
        <v>29</v>
      </c>
      <c r="E3062" t="s">
        <v>30</v>
      </c>
      <c r="F3062" t="s">
        <v>31</v>
      </c>
      <c r="G3062" t="s">
        <v>1195</v>
      </c>
      <c r="H3062" t="s">
        <v>10265</v>
      </c>
      <c r="I3062" s="4" t="s">
        <v>10266</v>
      </c>
      <c r="J3062" s="1">
        <f>((((bot_orders[[#This Row],[cTime]]/ 1000)+3*3600) / 86400) + DATE(1970,1,1))</f>
        <v>45771.853090497687</v>
      </c>
      <c r="K3062" s="4" t="s">
        <v>10261</v>
      </c>
      <c r="L3062" s="1">
        <f>((((bot_orders[[#This Row],[uTime]]/ 1000)+3*3600) / 86400) + DATE(1970,1,1))</f>
        <v>45771.855398020838</v>
      </c>
      <c r="M3062" t="s">
        <v>34</v>
      </c>
      <c r="N3062" t="s">
        <v>28</v>
      </c>
      <c r="O3062" t="s">
        <v>35</v>
      </c>
      <c r="P3062">
        <v>3.569</v>
      </c>
      <c r="Q3062" t="s">
        <v>36</v>
      </c>
      <c r="R3062" t="s">
        <v>55</v>
      </c>
      <c r="S3062">
        <v>0.69320000000000004</v>
      </c>
      <c r="T3062">
        <v>0.69320000000000004</v>
      </c>
      <c r="U3062">
        <v>3.569</v>
      </c>
      <c r="V3062">
        <v>-2.8552E-3</v>
      </c>
      <c r="W3062" t="s">
        <v>39</v>
      </c>
      <c r="X3062" s="4">
        <f>IF(bot_orders[[#This Row],[side]]="sell", bot_orders[[#This Row],[accFillSz]]*bot_orders[[#This Row],[avgPx]] + bot_orders[[#This Row],[fee]], -bot_orders[[#This Row],[accFillSz]]*bot_orders[[#This Row],[avgPx]])</f>
        <v>-2.4740308</v>
      </c>
      <c r="Y3062" s="4">
        <f>IF(bot_orders[[#This Row],[side]]="buy", bot_orders[[#This Row],[accFillSz]] + bot_orders[[#This Row],[fee]], -bot_orders[[#This Row],[accFillSz]])</f>
        <v>3.5661448</v>
      </c>
      <c r="Z3062" s="4">
        <f>IF(bot_orders[[#This Row],[side]]="sell",bot_orders[[#This Row],[accFillSz]]*bot_orders[[#This Row],[avgPx]]+bot_orders[[#This Row],[fee]], 0)</f>
        <v>0</v>
      </c>
      <c r="AA3062" s="4">
        <f>IF(bot_orders[[#This Row],[side]]="sell",-bot_orders[[#This Row],[accFillSz]],bot_orders[[#This Row],[accFillSz]]+bot_orders[[#This Row],[fee]])</f>
        <v>3.5661448</v>
      </c>
      <c r="AB3062">
        <v>0</v>
      </c>
      <c r="AC3062" t="s">
        <v>38</v>
      </c>
      <c r="AD3062">
        <v>0</v>
      </c>
      <c r="AE3062" t="s">
        <v>40</v>
      </c>
      <c r="AF3062" t="s">
        <v>41</v>
      </c>
      <c r="AG3062" t="s">
        <v>42</v>
      </c>
      <c r="AH3062" t="s">
        <v>28</v>
      </c>
      <c r="AI3062">
        <v>3.5661448</v>
      </c>
      <c r="AJ3062">
        <v>-2.4740308</v>
      </c>
    </row>
    <row r="3063" spans="1:36" x14ac:dyDescent="0.3">
      <c r="A3063">
        <v>3300</v>
      </c>
      <c r="B3063" t="s">
        <v>305</v>
      </c>
      <c r="C3063" t="s">
        <v>28</v>
      </c>
      <c r="D3063" t="s">
        <v>29</v>
      </c>
      <c r="E3063" t="s">
        <v>30</v>
      </c>
      <c r="F3063" t="s">
        <v>31</v>
      </c>
      <c r="G3063" t="s">
        <v>1195</v>
      </c>
      <c r="H3063" t="s">
        <v>10283</v>
      </c>
      <c r="I3063" s="4" t="s">
        <v>10281</v>
      </c>
      <c r="J3063" s="1">
        <f>((((bot_orders[[#This Row],[cTime]]/ 1000)+3*3600) / 86400) + DATE(1970,1,1))</f>
        <v>45771.855398043983</v>
      </c>
      <c r="K3063" s="4" t="s">
        <v>10284</v>
      </c>
      <c r="L3063" s="1">
        <f>((((bot_orders[[#This Row],[uTime]]/ 1000)+3*3600) / 86400) + DATE(1970,1,1))</f>
        <v>45771.956726111108</v>
      </c>
      <c r="M3063" t="s">
        <v>34</v>
      </c>
      <c r="N3063" t="s">
        <v>28</v>
      </c>
      <c r="O3063" t="s">
        <v>35</v>
      </c>
      <c r="P3063">
        <v>3.5659999999999998</v>
      </c>
      <c r="Q3063" t="s">
        <v>36</v>
      </c>
      <c r="R3063" t="s">
        <v>37</v>
      </c>
      <c r="S3063">
        <v>0.69879999999999998</v>
      </c>
      <c r="T3063">
        <v>0.69879999999999998</v>
      </c>
      <c r="U3063">
        <v>3.5659999999999998</v>
      </c>
      <c r="V3063">
        <v>-1.9935366E-3</v>
      </c>
      <c r="W3063" t="s">
        <v>38</v>
      </c>
      <c r="X3063" s="4">
        <f>IF(bot_orders[[#This Row],[side]]="sell", bot_orders[[#This Row],[accFillSz]]*bot_orders[[#This Row],[avgPx]] + bot_orders[[#This Row],[fee]], -bot_orders[[#This Row],[accFillSz]]*bot_orders[[#This Row],[avgPx]])</f>
        <v>2.4899272633999998</v>
      </c>
      <c r="Y3063" s="4">
        <f>IF(bot_orders[[#This Row],[side]]="buy", bot_orders[[#This Row],[accFillSz]] + bot_orders[[#This Row],[fee]], -bot_orders[[#This Row],[accFillSz]])</f>
        <v>-3.5659999999999998</v>
      </c>
      <c r="Z3063" s="4">
        <f>IF(bot_orders[[#This Row],[side]]="sell",bot_orders[[#This Row],[accFillSz]]*bot_orders[[#This Row],[avgPx]]+bot_orders[[#This Row],[fee]], 0)</f>
        <v>2.4899272633999998</v>
      </c>
      <c r="AA3063" s="4">
        <f>IF(bot_orders[[#This Row],[side]]="sell",-bot_orders[[#This Row],[accFillSz]],bot_orders[[#This Row],[accFillSz]]+bot_orders[[#This Row],[fee]])</f>
        <v>-3.5659999999999998</v>
      </c>
      <c r="AB3063">
        <v>0</v>
      </c>
      <c r="AC3063" t="s">
        <v>39</v>
      </c>
      <c r="AD3063">
        <v>0</v>
      </c>
      <c r="AE3063" t="s">
        <v>40</v>
      </c>
      <c r="AF3063" t="s">
        <v>41</v>
      </c>
      <c r="AG3063" t="s">
        <v>42</v>
      </c>
      <c r="AH3063" t="s">
        <v>28</v>
      </c>
      <c r="AI3063">
        <v>-3.5659999999999998</v>
      </c>
      <c r="AJ3063">
        <v>2.48992726</v>
      </c>
    </row>
    <row r="3064" spans="1:36" x14ac:dyDescent="0.3">
      <c r="A3064">
        <v>3304</v>
      </c>
      <c r="B3064" t="s">
        <v>305</v>
      </c>
      <c r="C3064" t="s">
        <v>28</v>
      </c>
      <c r="D3064" t="s">
        <v>29</v>
      </c>
      <c r="E3064" t="s">
        <v>30</v>
      </c>
      <c r="F3064" t="s">
        <v>31</v>
      </c>
      <c r="G3064" t="s">
        <v>1216</v>
      </c>
      <c r="H3064" t="s">
        <v>10294</v>
      </c>
      <c r="I3064" s="4" t="s">
        <v>10295</v>
      </c>
      <c r="J3064" s="1">
        <f>((((bot_orders[[#This Row],[cTime]]/ 1000)+3*3600) / 86400) + DATE(1970,1,1))</f>
        <v>45771.862398969912</v>
      </c>
      <c r="K3064" s="4" t="s">
        <v>10296</v>
      </c>
      <c r="L3064" s="1">
        <f>((((bot_orders[[#This Row],[uTime]]/ 1000)+3*3600) / 86400) + DATE(1970,1,1))</f>
        <v>45771.885522118057</v>
      </c>
      <c r="M3064" t="s">
        <v>34</v>
      </c>
      <c r="N3064" t="s">
        <v>28</v>
      </c>
      <c r="O3064" t="s">
        <v>35</v>
      </c>
      <c r="P3064">
        <v>3.5659999999999998</v>
      </c>
      <c r="Q3064" t="s">
        <v>36</v>
      </c>
      <c r="R3064" t="s">
        <v>37</v>
      </c>
      <c r="S3064">
        <v>0.69320000000000004</v>
      </c>
      <c r="T3064">
        <v>0.69320000000000004</v>
      </c>
      <c r="U3064">
        <v>3.5659999999999998</v>
      </c>
      <c r="V3064">
        <v>-1.9775610000000001E-3</v>
      </c>
      <c r="W3064" t="s">
        <v>38</v>
      </c>
      <c r="X3064" s="4">
        <f>IF(bot_orders[[#This Row],[side]]="sell", bot_orders[[#This Row],[accFillSz]]*bot_orders[[#This Row],[avgPx]] + bot_orders[[#This Row],[fee]], -bot_orders[[#This Row],[accFillSz]]*bot_orders[[#This Row],[avgPx]])</f>
        <v>2.469973639</v>
      </c>
      <c r="Y3064" s="4">
        <f>IF(bot_orders[[#This Row],[side]]="buy", bot_orders[[#This Row],[accFillSz]] + bot_orders[[#This Row],[fee]], -bot_orders[[#This Row],[accFillSz]])</f>
        <v>-3.5659999999999998</v>
      </c>
      <c r="Z3064" s="4">
        <f>IF(bot_orders[[#This Row],[side]]="sell",bot_orders[[#This Row],[accFillSz]]*bot_orders[[#This Row],[avgPx]]+bot_orders[[#This Row],[fee]], 0)</f>
        <v>2.469973639</v>
      </c>
      <c r="AA3064" s="4">
        <f>IF(bot_orders[[#This Row],[side]]="sell",-bot_orders[[#This Row],[accFillSz]],bot_orders[[#This Row],[accFillSz]]+bot_orders[[#This Row],[fee]])</f>
        <v>-3.5659999999999998</v>
      </c>
      <c r="AB3064">
        <v>0</v>
      </c>
      <c r="AC3064" t="s">
        <v>39</v>
      </c>
      <c r="AD3064">
        <v>0</v>
      </c>
      <c r="AE3064" t="s">
        <v>40</v>
      </c>
      <c r="AF3064" t="s">
        <v>41</v>
      </c>
      <c r="AG3064" t="s">
        <v>42</v>
      </c>
      <c r="AH3064" t="s">
        <v>28</v>
      </c>
      <c r="AI3064">
        <v>-3.5659999999999998</v>
      </c>
      <c r="AJ3064">
        <v>2.4699736400000001</v>
      </c>
    </row>
    <row r="3065" spans="1:36" x14ac:dyDescent="0.3">
      <c r="A3065">
        <v>3309</v>
      </c>
      <c r="B3065" t="s">
        <v>305</v>
      </c>
      <c r="C3065" t="s">
        <v>28</v>
      </c>
      <c r="D3065" t="s">
        <v>29</v>
      </c>
      <c r="E3065" t="s">
        <v>30</v>
      </c>
      <c r="F3065" t="s">
        <v>31</v>
      </c>
      <c r="G3065" t="s">
        <v>1223</v>
      </c>
      <c r="H3065" t="s">
        <v>10307</v>
      </c>
      <c r="I3065" s="4" t="s">
        <v>10308</v>
      </c>
      <c r="J3065" s="1">
        <f>((((bot_orders[[#This Row],[cTime]]/ 1000)+3*3600) / 86400) + DATE(1970,1,1))</f>
        <v>45771.870538171293</v>
      </c>
      <c r="K3065" s="4" t="s">
        <v>10309</v>
      </c>
      <c r="L3065" s="1">
        <f>((((bot_orders[[#This Row],[uTime]]/ 1000)+3*3600) / 86400) + DATE(1970,1,1))</f>
        <v>45771.87983716435</v>
      </c>
      <c r="M3065" t="s">
        <v>34</v>
      </c>
      <c r="N3065" t="s">
        <v>28</v>
      </c>
      <c r="O3065" t="s">
        <v>35</v>
      </c>
      <c r="P3065">
        <v>3.5659999999999998</v>
      </c>
      <c r="Q3065" t="s">
        <v>36</v>
      </c>
      <c r="R3065" t="s">
        <v>37</v>
      </c>
      <c r="S3065">
        <v>0.68769999999999998</v>
      </c>
      <c r="T3065">
        <v>0.68769999999999998</v>
      </c>
      <c r="U3065">
        <v>3.5659999999999998</v>
      </c>
      <c r="V3065">
        <v>-1.9618705999999999E-3</v>
      </c>
      <c r="W3065" t="s">
        <v>38</v>
      </c>
      <c r="X3065" s="4">
        <f>IF(bot_orders[[#This Row],[side]]="sell", bot_orders[[#This Row],[accFillSz]]*bot_orders[[#This Row],[avgPx]] + bot_orders[[#This Row],[fee]], -bot_orders[[#This Row],[accFillSz]]*bot_orders[[#This Row],[avgPx]])</f>
        <v>2.4503763293999996</v>
      </c>
      <c r="Y3065" s="4">
        <f>IF(bot_orders[[#This Row],[side]]="buy", bot_orders[[#This Row],[accFillSz]] + bot_orders[[#This Row],[fee]], -bot_orders[[#This Row],[accFillSz]])</f>
        <v>-3.5659999999999998</v>
      </c>
      <c r="Z3065" s="4">
        <f>IF(bot_orders[[#This Row],[side]]="sell",bot_orders[[#This Row],[accFillSz]]*bot_orders[[#This Row],[avgPx]]+bot_orders[[#This Row],[fee]], 0)</f>
        <v>2.4503763293999996</v>
      </c>
      <c r="AA3065" s="4">
        <f>IF(bot_orders[[#This Row],[side]]="sell",-bot_orders[[#This Row],[accFillSz]],bot_orders[[#This Row],[accFillSz]]+bot_orders[[#This Row],[fee]])</f>
        <v>-3.5659999999999998</v>
      </c>
      <c r="AB3065">
        <v>0</v>
      </c>
      <c r="AC3065" t="s">
        <v>39</v>
      </c>
      <c r="AD3065">
        <v>0</v>
      </c>
      <c r="AE3065" t="s">
        <v>40</v>
      </c>
      <c r="AF3065" t="s">
        <v>41</v>
      </c>
      <c r="AG3065" t="s">
        <v>42</v>
      </c>
      <c r="AH3065" t="s">
        <v>28</v>
      </c>
      <c r="AI3065">
        <v>-3.5659999999999998</v>
      </c>
      <c r="AJ3065">
        <v>2.4503763300000001</v>
      </c>
    </row>
    <row r="3066" spans="1:36" x14ac:dyDescent="0.3">
      <c r="A3066">
        <v>3315</v>
      </c>
      <c r="B3066" t="s">
        <v>305</v>
      </c>
      <c r="C3066" t="s">
        <v>28</v>
      </c>
      <c r="D3066" t="s">
        <v>29</v>
      </c>
      <c r="E3066" t="s">
        <v>30</v>
      </c>
      <c r="F3066" t="s">
        <v>31</v>
      </c>
      <c r="G3066" t="s">
        <v>1133</v>
      </c>
      <c r="H3066" t="s">
        <v>10327</v>
      </c>
      <c r="I3066" s="4" t="s">
        <v>10328</v>
      </c>
      <c r="J3066" s="1">
        <f>((((bot_orders[[#This Row],[cTime]]/ 1000)+3*3600) / 86400) + DATE(1970,1,1))</f>
        <v>45771.885522152777</v>
      </c>
      <c r="K3066" s="4" t="s">
        <v>10329</v>
      </c>
      <c r="L3066" s="1">
        <f>((((bot_orders[[#This Row],[uTime]]/ 1000)+3*3600) / 86400) + DATE(1970,1,1))</f>
        <v>45771.887765312502</v>
      </c>
      <c r="M3066" t="s">
        <v>34</v>
      </c>
      <c r="N3066" t="s">
        <v>28</v>
      </c>
      <c r="O3066" t="s">
        <v>35</v>
      </c>
      <c r="P3066">
        <v>3.569</v>
      </c>
      <c r="Q3066" t="s">
        <v>36</v>
      </c>
      <c r="R3066" t="s">
        <v>55</v>
      </c>
      <c r="S3066">
        <v>0.68769999999999998</v>
      </c>
      <c r="T3066">
        <v>0.68769999999999998</v>
      </c>
      <c r="U3066">
        <v>3.569</v>
      </c>
      <c r="V3066">
        <v>-2.8552E-3</v>
      </c>
      <c r="W3066" t="s">
        <v>39</v>
      </c>
      <c r="X3066" s="4">
        <f>IF(bot_orders[[#This Row],[side]]="sell", bot_orders[[#This Row],[accFillSz]]*bot_orders[[#This Row],[avgPx]] + bot_orders[[#This Row],[fee]], -bot_orders[[#This Row],[accFillSz]]*bot_orders[[#This Row],[avgPx]])</f>
        <v>-2.4544012999999998</v>
      </c>
      <c r="Y3066" s="4">
        <f>IF(bot_orders[[#This Row],[side]]="buy", bot_orders[[#This Row],[accFillSz]] + bot_orders[[#This Row],[fee]], -bot_orders[[#This Row],[accFillSz]])</f>
        <v>3.5661448</v>
      </c>
      <c r="Z3066" s="4">
        <f>IF(bot_orders[[#This Row],[side]]="sell",bot_orders[[#This Row],[accFillSz]]*bot_orders[[#This Row],[avgPx]]+bot_orders[[#This Row],[fee]], 0)</f>
        <v>0</v>
      </c>
      <c r="AA3066" s="4">
        <f>IF(bot_orders[[#This Row],[side]]="sell",-bot_orders[[#This Row],[accFillSz]],bot_orders[[#This Row],[accFillSz]]+bot_orders[[#This Row],[fee]])</f>
        <v>3.5661448</v>
      </c>
      <c r="AB3066">
        <v>0</v>
      </c>
      <c r="AC3066" t="s">
        <v>38</v>
      </c>
      <c r="AD3066">
        <v>0</v>
      </c>
      <c r="AE3066" t="s">
        <v>40</v>
      </c>
      <c r="AF3066" t="s">
        <v>41</v>
      </c>
      <c r="AG3066" t="s">
        <v>42</v>
      </c>
      <c r="AH3066" t="s">
        <v>28</v>
      </c>
      <c r="AI3066">
        <v>3.5661448</v>
      </c>
      <c r="AJ3066">
        <v>-2.4544012999999998</v>
      </c>
    </row>
    <row r="3067" spans="1:36" x14ac:dyDescent="0.3">
      <c r="A3067">
        <v>3319</v>
      </c>
      <c r="B3067" t="s">
        <v>305</v>
      </c>
      <c r="C3067" t="s">
        <v>28</v>
      </c>
      <c r="D3067" t="s">
        <v>29</v>
      </c>
      <c r="E3067" t="s">
        <v>30</v>
      </c>
      <c r="F3067" t="s">
        <v>31</v>
      </c>
      <c r="G3067" t="s">
        <v>1133</v>
      </c>
      <c r="H3067" t="s">
        <v>10339</v>
      </c>
      <c r="I3067" s="4" t="s">
        <v>10340</v>
      </c>
      <c r="J3067" s="1">
        <f>((((bot_orders[[#This Row],[cTime]]/ 1000)+3*3600) / 86400) + DATE(1970,1,1))</f>
        <v>45771.887765347223</v>
      </c>
      <c r="K3067" s="4" t="s">
        <v>10341</v>
      </c>
      <c r="L3067" s="1">
        <f>((((bot_orders[[#This Row],[uTime]]/ 1000)+3*3600) / 86400) + DATE(1970,1,1))</f>
        <v>45771.911462696764</v>
      </c>
      <c r="M3067" t="s">
        <v>34</v>
      </c>
      <c r="N3067" t="s">
        <v>28</v>
      </c>
      <c r="O3067" t="s">
        <v>35</v>
      </c>
      <c r="P3067">
        <v>3.5659999999999998</v>
      </c>
      <c r="Q3067" t="s">
        <v>36</v>
      </c>
      <c r="R3067" t="s">
        <v>37</v>
      </c>
      <c r="S3067">
        <v>0.69320000000000004</v>
      </c>
      <c r="T3067">
        <v>0.69320000000000004</v>
      </c>
      <c r="U3067">
        <v>3.5659999999999998</v>
      </c>
      <c r="V3067">
        <v>-1.9775610000000001E-3</v>
      </c>
      <c r="W3067" t="s">
        <v>38</v>
      </c>
      <c r="X3067" s="4">
        <f>IF(bot_orders[[#This Row],[side]]="sell", bot_orders[[#This Row],[accFillSz]]*bot_orders[[#This Row],[avgPx]] + bot_orders[[#This Row],[fee]], -bot_orders[[#This Row],[accFillSz]]*bot_orders[[#This Row],[avgPx]])</f>
        <v>2.469973639</v>
      </c>
      <c r="Y3067" s="4">
        <f>IF(bot_orders[[#This Row],[side]]="buy", bot_orders[[#This Row],[accFillSz]] + bot_orders[[#This Row],[fee]], -bot_orders[[#This Row],[accFillSz]])</f>
        <v>-3.5659999999999998</v>
      </c>
      <c r="Z3067" s="4">
        <f>IF(bot_orders[[#This Row],[side]]="sell",bot_orders[[#This Row],[accFillSz]]*bot_orders[[#This Row],[avgPx]]+bot_orders[[#This Row],[fee]], 0)</f>
        <v>2.469973639</v>
      </c>
      <c r="AA3067" s="4">
        <f>IF(bot_orders[[#This Row],[side]]="sell",-bot_orders[[#This Row],[accFillSz]],bot_orders[[#This Row],[accFillSz]]+bot_orders[[#This Row],[fee]])</f>
        <v>-3.5659999999999998</v>
      </c>
      <c r="AB3067">
        <v>0</v>
      </c>
      <c r="AC3067" t="s">
        <v>39</v>
      </c>
      <c r="AD3067">
        <v>0</v>
      </c>
      <c r="AE3067" t="s">
        <v>40</v>
      </c>
      <c r="AF3067" t="s">
        <v>41</v>
      </c>
      <c r="AG3067" t="s">
        <v>42</v>
      </c>
      <c r="AH3067" t="s">
        <v>28</v>
      </c>
      <c r="AI3067">
        <v>-3.5659999999999998</v>
      </c>
      <c r="AJ3067">
        <v>2.4699736400000001</v>
      </c>
    </row>
    <row r="3068" spans="1:36" x14ac:dyDescent="0.3">
      <c r="A3068">
        <v>3325</v>
      </c>
      <c r="B3068" t="s">
        <v>305</v>
      </c>
      <c r="C3068" t="s">
        <v>28</v>
      </c>
      <c r="D3068" t="s">
        <v>29</v>
      </c>
      <c r="E3068" t="s">
        <v>30</v>
      </c>
      <c r="F3068" t="s">
        <v>31</v>
      </c>
      <c r="G3068" t="s">
        <v>1233</v>
      </c>
      <c r="H3068" t="s">
        <v>10358</v>
      </c>
      <c r="I3068" s="4" t="s">
        <v>10359</v>
      </c>
      <c r="J3068" s="1">
        <f>((((bot_orders[[#This Row],[cTime]]/ 1000)+3*3600) / 86400) + DATE(1970,1,1))</f>
        <v>45771.911462719901</v>
      </c>
      <c r="K3068" s="4" t="s">
        <v>10360</v>
      </c>
      <c r="L3068" s="1">
        <f>((((bot_orders[[#This Row],[uTime]]/ 1000)+3*3600) / 86400) + DATE(1970,1,1))</f>
        <v>45771.926058090277</v>
      </c>
      <c r="M3068" t="s">
        <v>34</v>
      </c>
      <c r="N3068" t="s">
        <v>28</v>
      </c>
      <c r="O3068" t="s">
        <v>35</v>
      </c>
      <c r="P3068">
        <v>3.569</v>
      </c>
      <c r="Q3068" t="s">
        <v>36</v>
      </c>
      <c r="R3068" t="s">
        <v>55</v>
      </c>
      <c r="S3068">
        <v>0.68769999999999998</v>
      </c>
      <c r="T3068">
        <v>0.68769999999999998</v>
      </c>
      <c r="U3068">
        <v>3.569</v>
      </c>
      <c r="V3068">
        <v>-2.8552E-3</v>
      </c>
      <c r="W3068" t="s">
        <v>39</v>
      </c>
      <c r="X3068" s="4">
        <f>IF(bot_orders[[#This Row],[side]]="sell", bot_orders[[#This Row],[accFillSz]]*bot_orders[[#This Row],[avgPx]] + bot_orders[[#This Row],[fee]], -bot_orders[[#This Row],[accFillSz]]*bot_orders[[#This Row],[avgPx]])</f>
        <v>-2.4544012999999998</v>
      </c>
      <c r="Y3068" s="4">
        <f>IF(bot_orders[[#This Row],[side]]="buy", bot_orders[[#This Row],[accFillSz]] + bot_orders[[#This Row],[fee]], -bot_orders[[#This Row],[accFillSz]])</f>
        <v>3.5661448</v>
      </c>
      <c r="Z3068" s="4">
        <f>IF(bot_orders[[#This Row],[side]]="sell",bot_orders[[#This Row],[accFillSz]]*bot_orders[[#This Row],[avgPx]]+bot_orders[[#This Row],[fee]], 0)</f>
        <v>0</v>
      </c>
      <c r="AA3068" s="4">
        <f>IF(bot_orders[[#This Row],[side]]="sell",-bot_orders[[#This Row],[accFillSz]],bot_orders[[#This Row],[accFillSz]]+bot_orders[[#This Row],[fee]])</f>
        <v>3.5661448</v>
      </c>
      <c r="AB3068">
        <v>0</v>
      </c>
      <c r="AC3068" t="s">
        <v>38</v>
      </c>
      <c r="AD3068">
        <v>0</v>
      </c>
      <c r="AE3068" t="s">
        <v>40</v>
      </c>
      <c r="AF3068" t="s">
        <v>41</v>
      </c>
      <c r="AG3068" t="s">
        <v>42</v>
      </c>
      <c r="AH3068" t="s">
        <v>28</v>
      </c>
      <c r="AI3068">
        <v>3.5661448</v>
      </c>
      <c r="AJ3068">
        <v>-2.4544012999999998</v>
      </c>
    </row>
    <row r="3069" spans="1:36" x14ac:dyDescent="0.3">
      <c r="A3069">
        <v>3333</v>
      </c>
      <c r="B3069" t="s">
        <v>305</v>
      </c>
      <c r="C3069" t="s">
        <v>28</v>
      </c>
      <c r="D3069" t="s">
        <v>29</v>
      </c>
      <c r="E3069" t="s">
        <v>30</v>
      </c>
      <c r="F3069" t="s">
        <v>31</v>
      </c>
      <c r="G3069" t="s">
        <v>1233</v>
      </c>
      <c r="H3069" t="s">
        <v>10383</v>
      </c>
      <c r="I3069" s="4" t="s">
        <v>10384</v>
      </c>
      <c r="J3069" s="1">
        <f>((((bot_orders[[#This Row],[cTime]]/ 1000)+3*3600) / 86400) + DATE(1970,1,1))</f>
        <v>45771.926058124998</v>
      </c>
      <c r="K3069" s="4" t="s">
        <v>10385</v>
      </c>
      <c r="L3069" s="1">
        <f>((((bot_orders[[#This Row],[uTime]]/ 1000)+3*3600) / 86400) + DATE(1970,1,1))</f>
        <v>45771.932486562495</v>
      </c>
      <c r="M3069" t="s">
        <v>34</v>
      </c>
      <c r="N3069" t="s">
        <v>28</v>
      </c>
      <c r="O3069" t="s">
        <v>35</v>
      </c>
      <c r="P3069">
        <v>3.5659999999999998</v>
      </c>
      <c r="Q3069" t="s">
        <v>36</v>
      </c>
      <c r="R3069" t="s">
        <v>37</v>
      </c>
      <c r="S3069">
        <v>0.69320000000000004</v>
      </c>
      <c r="T3069">
        <v>0.69320000000000004</v>
      </c>
      <c r="U3069">
        <v>3.5659999999999998</v>
      </c>
      <c r="V3069">
        <v>-1.9775610000000001E-3</v>
      </c>
      <c r="W3069" t="s">
        <v>38</v>
      </c>
      <c r="X3069" s="4">
        <f>IF(bot_orders[[#This Row],[side]]="sell", bot_orders[[#This Row],[accFillSz]]*bot_orders[[#This Row],[avgPx]] + bot_orders[[#This Row],[fee]], -bot_orders[[#This Row],[accFillSz]]*bot_orders[[#This Row],[avgPx]])</f>
        <v>2.469973639</v>
      </c>
      <c r="Y3069" s="4">
        <f>IF(bot_orders[[#This Row],[side]]="buy", bot_orders[[#This Row],[accFillSz]] + bot_orders[[#This Row],[fee]], -bot_orders[[#This Row],[accFillSz]])</f>
        <v>-3.5659999999999998</v>
      </c>
      <c r="Z3069" s="4">
        <f>IF(bot_orders[[#This Row],[side]]="sell",bot_orders[[#This Row],[accFillSz]]*bot_orders[[#This Row],[avgPx]]+bot_orders[[#This Row],[fee]], 0)</f>
        <v>2.469973639</v>
      </c>
      <c r="AA3069" s="4">
        <f>IF(bot_orders[[#This Row],[side]]="sell",-bot_orders[[#This Row],[accFillSz]],bot_orders[[#This Row],[accFillSz]]+bot_orders[[#This Row],[fee]])</f>
        <v>-3.5659999999999998</v>
      </c>
      <c r="AB3069">
        <v>0</v>
      </c>
      <c r="AC3069" t="s">
        <v>39</v>
      </c>
      <c r="AD3069">
        <v>0</v>
      </c>
      <c r="AE3069" t="s">
        <v>40</v>
      </c>
      <c r="AF3069" t="s">
        <v>41</v>
      </c>
      <c r="AG3069" t="s">
        <v>42</v>
      </c>
      <c r="AH3069" t="s">
        <v>28</v>
      </c>
      <c r="AI3069">
        <v>-3.5659999999999998</v>
      </c>
      <c r="AJ3069">
        <v>2.4699736400000001</v>
      </c>
    </row>
    <row r="3070" spans="1:36" x14ac:dyDescent="0.3">
      <c r="A3070">
        <v>3338</v>
      </c>
      <c r="B3070" t="s">
        <v>305</v>
      </c>
      <c r="C3070" t="s">
        <v>28</v>
      </c>
      <c r="D3070" t="s">
        <v>29</v>
      </c>
      <c r="E3070" t="s">
        <v>30</v>
      </c>
      <c r="F3070" t="s">
        <v>31</v>
      </c>
      <c r="G3070" t="s">
        <v>1130</v>
      </c>
      <c r="H3070" t="s">
        <v>10399</v>
      </c>
      <c r="I3070" s="4" t="s">
        <v>10400</v>
      </c>
      <c r="J3070" s="1">
        <f>((((bot_orders[[#This Row],[cTime]]/ 1000)+3*3600) / 86400) + DATE(1970,1,1))</f>
        <v>45771.956726145829</v>
      </c>
      <c r="K3070" s="4" t="s">
        <v>10398</v>
      </c>
      <c r="L3070" s="1">
        <f>((((bot_orders[[#This Row],[uTime]]/ 1000)+3*3600) / 86400) + DATE(1970,1,1))</f>
        <v>45771.972856840279</v>
      </c>
      <c r="M3070" t="s">
        <v>34</v>
      </c>
      <c r="N3070" t="s">
        <v>28</v>
      </c>
      <c r="O3070" t="s">
        <v>35</v>
      </c>
      <c r="P3070">
        <v>3.569</v>
      </c>
      <c r="Q3070" t="s">
        <v>36</v>
      </c>
      <c r="R3070" t="s">
        <v>55</v>
      </c>
      <c r="S3070">
        <v>0.69320000000000004</v>
      </c>
      <c r="T3070">
        <v>0.69320000000000004</v>
      </c>
      <c r="U3070">
        <v>3.569</v>
      </c>
      <c r="V3070">
        <v>-2.8552E-3</v>
      </c>
      <c r="W3070" t="s">
        <v>39</v>
      </c>
      <c r="X3070" s="4">
        <f>IF(bot_orders[[#This Row],[side]]="sell", bot_orders[[#This Row],[accFillSz]]*bot_orders[[#This Row],[avgPx]] + bot_orders[[#This Row],[fee]], -bot_orders[[#This Row],[accFillSz]]*bot_orders[[#This Row],[avgPx]])</f>
        <v>-2.4740308</v>
      </c>
      <c r="Y3070" s="4">
        <f>IF(bot_orders[[#This Row],[side]]="buy", bot_orders[[#This Row],[accFillSz]] + bot_orders[[#This Row],[fee]], -bot_orders[[#This Row],[accFillSz]])</f>
        <v>3.5661448</v>
      </c>
      <c r="Z3070" s="4">
        <f>IF(bot_orders[[#This Row],[side]]="sell",bot_orders[[#This Row],[accFillSz]]*bot_orders[[#This Row],[avgPx]]+bot_orders[[#This Row],[fee]], 0)</f>
        <v>0</v>
      </c>
      <c r="AA3070" s="4">
        <f>IF(bot_orders[[#This Row],[side]]="sell",-bot_orders[[#This Row],[accFillSz]],bot_orders[[#This Row],[accFillSz]]+bot_orders[[#This Row],[fee]])</f>
        <v>3.5661448</v>
      </c>
      <c r="AB3070">
        <v>0</v>
      </c>
      <c r="AC3070" t="s">
        <v>38</v>
      </c>
      <c r="AD3070">
        <v>0</v>
      </c>
      <c r="AE3070" t="s">
        <v>40</v>
      </c>
      <c r="AF3070" t="s">
        <v>41</v>
      </c>
      <c r="AG3070" t="s">
        <v>42</v>
      </c>
      <c r="AH3070" t="s">
        <v>28</v>
      </c>
      <c r="AI3070">
        <v>3.5661448</v>
      </c>
      <c r="AJ3070">
        <v>-2.4740308</v>
      </c>
    </row>
    <row r="3071" spans="1:36" x14ac:dyDescent="0.3">
      <c r="A3071">
        <v>3340</v>
      </c>
      <c r="B3071" t="s">
        <v>305</v>
      </c>
      <c r="C3071" t="s">
        <v>28</v>
      </c>
      <c r="D3071" t="s">
        <v>29</v>
      </c>
      <c r="E3071" t="s">
        <v>30</v>
      </c>
      <c r="F3071" t="s">
        <v>31</v>
      </c>
      <c r="G3071" t="s">
        <v>1130</v>
      </c>
      <c r="H3071" t="s">
        <v>10404</v>
      </c>
      <c r="I3071" s="4" t="s">
        <v>10402</v>
      </c>
      <c r="J3071" s="1">
        <f>((((bot_orders[[#This Row],[cTime]]/ 1000)+3*3600) / 86400) + DATE(1970,1,1))</f>
        <v>45771.972856863424</v>
      </c>
      <c r="K3071" s="4" t="s">
        <v>10405</v>
      </c>
      <c r="L3071" s="1">
        <f>((((bot_orders[[#This Row],[uTime]]/ 1000)+3*3600) / 86400) + DATE(1970,1,1))</f>
        <v>45771.980575243055</v>
      </c>
      <c r="M3071" t="s">
        <v>34</v>
      </c>
      <c r="N3071" t="s">
        <v>28</v>
      </c>
      <c r="O3071" t="s">
        <v>35</v>
      </c>
      <c r="P3071">
        <v>3.5659999999999998</v>
      </c>
      <c r="Q3071" t="s">
        <v>36</v>
      </c>
      <c r="R3071" t="s">
        <v>37</v>
      </c>
      <c r="S3071">
        <v>0.69879999999999998</v>
      </c>
      <c r="T3071">
        <v>0.69879999999999998</v>
      </c>
      <c r="U3071">
        <v>3.5659999999999998</v>
      </c>
      <c r="V3071">
        <v>-1.9935366E-3</v>
      </c>
      <c r="W3071" t="s">
        <v>38</v>
      </c>
      <c r="X3071" s="4">
        <f>IF(bot_orders[[#This Row],[side]]="sell", bot_orders[[#This Row],[accFillSz]]*bot_orders[[#This Row],[avgPx]] + bot_orders[[#This Row],[fee]], -bot_orders[[#This Row],[accFillSz]]*bot_orders[[#This Row],[avgPx]])</f>
        <v>2.4899272633999998</v>
      </c>
      <c r="Y3071" s="4">
        <f>IF(bot_orders[[#This Row],[side]]="buy", bot_orders[[#This Row],[accFillSz]] + bot_orders[[#This Row],[fee]], -bot_orders[[#This Row],[accFillSz]])</f>
        <v>-3.5659999999999998</v>
      </c>
      <c r="Z3071" s="4">
        <f>IF(bot_orders[[#This Row],[side]]="sell",bot_orders[[#This Row],[accFillSz]]*bot_orders[[#This Row],[avgPx]]+bot_orders[[#This Row],[fee]], 0)</f>
        <v>2.4899272633999998</v>
      </c>
      <c r="AA3071" s="4">
        <f>IF(bot_orders[[#This Row],[side]]="sell",-bot_orders[[#This Row],[accFillSz]],bot_orders[[#This Row],[accFillSz]]+bot_orders[[#This Row],[fee]])</f>
        <v>-3.5659999999999998</v>
      </c>
      <c r="AB3071">
        <v>0</v>
      </c>
      <c r="AC3071" t="s">
        <v>39</v>
      </c>
      <c r="AD3071">
        <v>0</v>
      </c>
      <c r="AE3071" t="s">
        <v>40</v>
      </c>
      <c r="AF3071" t="s">
        <v>41</v>
      </c>
      <c r="AG3071" t="s">
        <v>42</v>
      </c>
      <c r="AH3071" t="s">
        <v>28</v>
      </c>
      <c r="AI3071">
        <v>-3.5659999999999998</v>
      </c>
      <c r="AJ3071">
        <v>2.48992726</v>
      </c>
    </row>
    <row r="3072" spans="1:36" x14ac:dyDescent="0.3">
      <c r="A3072">
        <v>3346</v>
      </c>
      <c r="B3072" t="s">
        <v>305</v>
      </c>
      <c r="C3072" t="s">
        <v>28</v>
      </c>
      <c r="D3072" t="s">
        <v>29</v>
      </c>
      <c r="E3072" t="s">
        <v>30</v>
      </c>
      <c r="F3072" t="s">
        <v>31</v>
      </c>
      <c r="G3072" t="s">
        <v>1251</v>
      </c>
      <c r="H3072" t="s">
        <v>10423</v>
      </c>
      <c r="I3072" s="4" t="s">
        <v>10424</v>
      </c>
      <c r="J3072" s="1">
        <f>((((bot_orders[[#This Row],[cTime]]/ 1000)+3*3600) / 86400) + DATE(1970,1,1))</f>
        <v>45771.987960347222</v>
      </c>
      <c r="K3072" s="4" t="s">
        <v>10425</v>
      </c>
      <c r="L3072" s="1">
        <f>((((bot_orders[[#This Row],[uTime]]/ 1000)+3*3600) / 86400) + DATE(1970,1,1))</f>
        <v>45771.991980821753</v>
      </c>
      <c r="M3072" t="s">
        <v>34</v>
      </c>
      <c r="N3072" t="s">
        <v>28</v>
      </c>
      <c r="O3072" t="s">
        <v>35</v>
      </c>
      <c r="P3072">
        <v>3.569</v>
      </c>
      <c r="Q3072" t="s">
        <v>36</v>
      </c>
      <c r="R3072" t="s">
        <v>55</v>
      </c>
      <c r="S3072">
        <v>0.69879999999999998</v>
      </c>
      <c r="T3072">
        <v>0.69879999999999998</v>
      </c>
      <c r="U3072">
        <v>3.569</v>
      </c>
      <c r="V3072">
        <v>-2.8552E-3</v>
      </c>
      <c r="W3072" t="s">
        <v>39</v>
      </c>
      <c r="X3072" s="4">
        <f>IF(bot_orders[[#This Row],[side]]="sell", bot_orders[[#This Row],[accFillSz]]*bot_orders[[#This Row],[avgPx]] + bot_orders[[#This Row],[fee]], -bot_orders[[#This Row],[accFillSz]]*bot_orders[[#This Row],[avgPx]])</f>
        <v>-2.4940172</v>
      </c>
      <c r="Y3072" s="4">
        <f>IF(bot_orders[[#This Row],[side]]="buy", bot_orders[[#This Row],[accFillSz]] + bot_orders[[#This Row],[fee]], -bot_orders[[#This Row],[accFillSz]])</f>
        <v>3.5661448</v>
      </c>
      <c r="Z3072" s="4">
        <f>IF(bot_orders[[#This Row],[side]]="sell",bot_orders[[#This Row],[accFillSz]]*bot_orders[[#This Row],[avgPx]]+bot_orders[[#This Row],[fee]], 0)</f>
        <v>0</v>
      </c>
      <c r="AA3072" s="4">
        <f>IF(bot_orders[[#This Row],[side]]="sell",-bot_orders[[#This Row],[accFillSz]],bot_orders[[#This Row],[accFillSz]]+bot_orders[[#This Row],[fee]])</f>
        <v>3.5661448</v>
      </c>
      <c r="AB3072">
        <v>0</v>
      </c>
      <c r="AC3072" t="s">
        <v>38</v>
      </c>
      <c r="AD3072">
        <v>0</v>
      </c>
      <c r="AE3072" t="s">
        <v>40</v>
      </c>
      <c r="AF3072" t="s">
        <v>41</v>
      </c>
      <c r="AG3072" t="s">
        <v>42</v>
      </c>
      <c r="AH3072" t="s">
        <v>28</v>
      </c>
      <c r="AI3072">
        <v>3.5661448</v>
      </c>
      <c r="AJ3072">
        <v>-2.4940172</v>
      </c>
    </row>
    <row r="3073" spans="1:36" x14ac:dyDescent="0.3">
      <c r="A3073">
        <v>3353</v>
      </c>
      <c r="B3073" t="s">
        <v>305</v>
      </c>
      <c r="C3073" t="s">
        <v>28</v>
      </c>
      <c r="D3073" t="s">
        <v>29</v>
      </c>
      <c r="E3073" t="s">
        <v>30</v>
      </c>
      <c r="F3073" t="s">
        <v>31</v>
      </c>
      <c r="G3073" t="s">
        <v>1118</v>
      </c>
      <c r="H3073" t="s">
        <v>10445</v>
      </c>
      <c r="I3073" s="4" t="s">
        <v>10446</v>
      </c>
      <c r="J3073" s="1">
        <f>((((bot_orders[[#This Row],[cTime]]/ 1000)+3*3600) / 86400) + DATE(1970,1,1))</f>
        <v>45771.995565590274</v>
      </c>
      <c r="K3073" s="4" t="s">
        <v>10447</v>
      </c>
      <c r="L3073" s="1">
        <f>((((bot_orders[[#This Row],[uTime]]/ 1000)+3*3600) / 86400) + DATE(1970,1,1))</f>
        <v>45773.059445046296</v>
      </c>
      <c r="M3073" t="s">
        <v>34</v>
      </c>
      <c r="N3073" t="s">
        <v>28</v>
      </c>
      <c r="O3073" t="s">
        <v>35</v>
      </c>
      <c r="P3073">
        <v>5.3739999999999997</v>
      </c>
      <c r="Q3073" t="s">
        <v>36</v>
      </c>
      <c r="R3073" t="s">
        <v>37</v>
      </c>
      <c r="S3073">
        <v>0.72729999999999995</v>
      </c>
      <c r="T3073">
        <v>0.72729999999999995</v>
      </c>
      <c r="U3073">
        <v>5.3739999999999997</v>
      </c>
      <c r="V3073">
        <v>-3.1268082000000001E-3</v>
      </c>
      <c r="W3073" t="s">
        <v>38</v>
      </c>
      <c r="X3073" s="4">
        <f>IF(bot_orders[[#This Row],[side]]="sell", bot_orders[[#This Row],[accFillSz]]*bot_orders[[#This Row],[avgPx]] + bot_orders[[#This Row],[fee]], -bot_orders[[#This Row],[accFillSz]]*bot_orders[[#This Row],[avgPx]])</f>
        <v>3.9053833917999992</v>
      </c>
      <c r="Y3073" s="4">
        <f>IF(bot_orders[[#This Row],[side]]="buy", bot_orders[[#This Row],[accFillSz]] + bot_orders[[#This Row],[fee]], -bot_orders[[#This Row],[accFillSz]])</f>
        <v>-5.3739999999999997</v>
      </c>
      <c r="Z3073" s="4">
        <f>IF(bot_orders[[#This Row],[side]]="sell",bot_orders[[#This Row],[accFillSz]]*bot_orders[[#This Row],[avgPx]]+bot_orders[[#This Row],[fee]], 0)</f>
        <v>3.9053833917999992</v>
      </c>
      <c r="AA3073" s="4">
        <f>IF(bot_orders[[#This Row],[side]]="sell",-bot_orders[[#This Row],[accFillSz]],bot_orders[[#This Row],[accFillSz]]+bot_orders[[#This Row],[fee]])</f>
        <v>-5.3739999999999997</v>
      </c>
      <c r="AB3073">
        <v>0</v>
      </c>
      <c r="AC3073" t="s">
        <v>39</v>
      </c>
      <c r="AD3073">
        <v>0</v>
      </c>
      <c r="AE3073" t="s">
        <v>40</v>
      </c>
      <c r="AF3073" t="s">
        <v>41</v>
      </c>
      <c r="AG3073" t="s">
        <v>42</v>
      </c>
      <c r="AH3073" t="s">
        <v>28</v>
      </c>
      <c r="AI3073">
        <v>-5.3739999999999997</v>
      </c>
      <c r="AJ3073">
        <v>3.9053833899999999</v>
      </c>
    </row>
    <row r="3074" spans="1:36" x14ac:dyDescent="0.3">
      <c r="A3074">
        <v>3354</v>
      </c>
      <c r="B3074" t="s">
        <v>305</v>
      </c>
      <c r="C3074" t="s">
        <v>28</v>
      </c>
      <c r="D3074" t="s">
        <v>29</v>
      </c>
      <c r="E3074" t="s">
        <v>30</v>
      </c>
      <c r="F3074" t="s">
        <v>31</v>
      </c>
      <c r="G3074" t="s">
        <v>1121</v>
      </c>
      <c r="H3074" t="s">
        <v>10448</v>
      </c>
      <c r="I3074" s="4" t="s">
        <v>10446</v>
      </c>
      <c r="J3074" s="1">
        <f>((((bot_orders[[#This Row],[cTime]]/ 1000)+3*3600) / 86400) + DATE(1970,1,1))</f>
        <v>45771.995565590274</v>
      </c>
      <c r="K3074" s="4" t="s">
        <v>10449</v>
      </c>
      <c r="L3074" s="1">
        <f>((((bot_orders[[#This Row],[uTime]]/ 1000)+3*3600) / 86400) + DATE(1970,1,1))</f>
        <v>45773.044673865741</v>
      </c>
      <c r="M3074" t="s">
        <v>34</v>
      </c>
      <c r="N3074" t="s">
        <v>28</v>
      </c>
      <c r="O3074" t="s">
        <v>35</v>
      </c>
      <c r="P3074">
        <v>5.3739999999999997</v>
      </c>
      <c r="Q3074" t="s">
        <v>36</v>
      </c>
      <c r="R3074" t="s">
        <v>37</v>
      </c>
      <c r="S3074">
        <v>0.72150000000000003</v>
      </c>
      <c r="T3074">
        <v>0.72150000000000003</v>
      </c>
      <c r="U3074">
        <v>5.3739999999999997</v>
      </c>
      <c r="V3074">
        <v>-3.1018728000000001E-3</v>
      </c>
      <c r="W3074" t="s">
        <v>38</v>
      </c>
      <c r="X3074" s="4">
        <f>IF(bot_orders[[#This Row],[side]]="sell", bot_orders[[#This Row],[accFillSz]]*bot_orders[[#This Row],[avgPx]] + bot_orders[[#This Row],[fee]], -bot_orders[[#This Row],[accFillSz]]*bot_orders[[#This Row],[avgPx]])</f>
        <v>3.8742391272000001</v>
      </c>
      <c r="Y3074" s="4">
        <f>IF(bot_orders[[#This Row],[side]]="buy", bot_orders[[#This Row],[accFillSz]] + bot_orders[[#This Row],[fee]], -bot_orders[[#This Row],[accFillSz]])</f>
        <v>-5.3739999999999997</v>
      </c>
      <c r="Z3074" s="4">
        <f>IF(bot_orders[[#This Row],[side]]="sell",bot_orders[[#This Row],[accFillSz]]*bot_orders[[#This Row],[avgPx]]+bot_orders[[#This Row],[fee]], 0)</f>
        <v>3.8742391272000001</v>
      </c>
      <c r="AA3074" s="4">
        <f>IF(bot_orders[[#This Row],[side]]="sell",-bot_orders[[#This Row],[accFillSz]],bot_orders[[#This Row],[accFillSz]]+bot_orders[[#This Row],[fee]])</f>
        <v>-5.3739999999999997</v>
      </c>
      <c r="AB3074">
        <v>0</v>
      </c>
      <c r="AC3074" t="s">
        <v>39</v>
      </c>
      <c r="AD3074">
        <v>0</v>
      </c>
      <c r="AE3074" t="s">
        <v>40</v>
      </c>
      <c r="AF3074" t="s">
        <v>41</v>
      </c>
      <c r="AG3074" t="s">
        <v>42</v>
      </c>
      <c r="AH3074" t="s">
        <v>28</v>
      </c>
      <c r="AI3074">
        <v>-5.3739999999999997</v>
      </c>
      <c r="AJ3074">
        <v>3.8742391299999999</v>
      </c>
    </row>
    <row r="3075" spans="1:36" x14ac:dyDescent="0.3">
      <c r="A3075">
        <v>3355</v>
      </c>
      <c r="B3075" t="s">
        <v>305</v>
      </c>
      <c r="C3075" t="s">
        <v>28</v>
      </c>
      <c r="D3075" t="s">
        <v>29</v>
      </c>
      <c r="E3075" t="s">
        <v>30</v>
      </c>
      <c r="F3075" t="s">
        <v>31</v>
      </c>
      <c r="G3075" t="s">
        <v>1287</v>
      </c>
      <c r="H3075" t="s">
        <v>10450</v>
      </c>
      <c r="I3075" s="4" t="s">
        <v>10446</v>
      </c>
      <c r="J3075" s="1">
        <f>((((bot_orders[[#This Row],[cTime]]/ 1000)+3*3600) / 86400) + DATE(1970,1,1))</f>
        <v>45771.995565590274</v>
      </c>
      <c r="K3075" s="4" t="s">
        <v>10451</v>
      </c>
      <c r="L3075" s="1">
        <f>((((bot_orders[[#This Row],[uTime]]/ 1000)+3*3600) / 86400) + DATE(1970,1,1))</f>
        <v>45772.124549293978</v>
      </c>
      <c r="M3075" t="s">
        <v>34</v>
      </c>
      <c r="N3075" t="s">
        <v>28</v>
      </c>
      <c r="O3075" t="s">
        <v>35</v>
      </c>
      <c r="P3075">
        <v>5.3739999999999997</v>
      </c>
      <c r="Q3075" t="s">
        <v>36</v>
      </c>
      <c r="R3075" t="s">
        <v>37</v>
      </c>
      <c r="S3075">
        <v>0.71579999999999999</v>
      </c>
      <c r="T3075">
        <v>0.71579999999999999</v>
      </c>
      <c r="U3075">
        <v>5.3739999999999997</v>
      </c>
      <c r="V3075">
        <v>-3.0773673999999998E-3</v>
      </c>
      <c r="W3075" t="s">
        <v>38</v>
      </c>
      <c r="X3075" s="4">
        <f>IF(bot_orders[[#This Row],[side]]="sell", bot_orders[[#This Row],[accFillSz]]*bot_orders[[#This Row],[avgPx]] + bot_orders[[#This Row],[fee]], -bot_orders[[#This Row],[accFillSz]]*bot_orders[[#This Row],[avgPx]])</f>
        <v>3.8436318325999999</v>
      </c>
      <c r="Y3075" s="4">
        <f>IF(bot_orders[[#This Row],[side]]="buy", bot_orders[[#This Row],[accFillSz]] + bot_orders[[#This Row],[fee]], -bot_orders[[#This Row],[accFillSz]])</f>
        <v>-5.3739999999999997</v>
      </c>
      <c r="Z3075" s="4">
        <f>IF(bot_orders[[#This Row],[side]]="sell",bot_orders[[#This Row],[accFillSz]]*bot_orders[[#This Row],[avgPx]]+bot_orders[[#This Row],[fee]], 0)</f>
        <v>3.8436318325999999</v>
      </c>
      <c r="AA3075" s="4">
        <f>IF(bot_orders[[#This Row],[side]]="sell",-bot_orders[[#This Row],[accFillSz]],bot_orders[[#This Row],[accFillSz]]+bot_orders[[#This Row],[fee]])</f>
        <v>-5.3739999999999997</v>
      </c>
      <c r="AB3075">
        <v>0</v>
      </c>
      <c r="AC3075" t="s">
        <v>39</v>
      </c>
      <c r="AD3075">
        <v>0</v>
      </c>
      <c r="AE3075" t="s">
        <v>40</v>
      </c>
      <c r="AF3075" t="s">
        <v>41</v>
      </c>
      <c r="AG3075" t="s">
        <v>42</v>
      </c>
      <c r="AH3075" t="s">
        <v>28</v>
      </c>
      <c r="AI3075">
        <v>-5.3739999999999997</v>
      </c>
      <c r="AJ3075">
        <v>3.8436318300000001</v>
      </c>
    </row>
    <row r="3076" spans="1:36" x14ac:dyDescent="0.3">
      <c r="A3076">
        <v>3356</v>
      </c>
      <c r="B3076" t="s">
        <v>305</v>
      </c>
      <c r="C3076" t="s">
        <v>28</v>
      </c>
      <c r="D3076" t="s">
        <v>29</v>
      </c>
      <c r="E3076" t="s">
        <v>30</v>
      </c>
      <c r="F3076" t="s">
        <v>31</v>
      </c>
      <c r="G3076" t="s">
        <v>1273</v>
      </c>
      <c r="H3076" t="s">
        <v>10452</v>
      </c>
      <c r="I3076" s="4" t="s">
        <v>10446</v>
      </c>
      <c r="J3076" s="1">
        <f>((((bot_orders[[#This Row],[cTime]]/ 1000)+3*3600) / 86400) + DATE(1970,1,1))</f>
        <v>45771.995565590274</v>
      </c>
      <c r="K3076" s="4" t="s">
        <v>10453</v>
      </c>
      <c r="L3076" s="1">
        <f>((((bot_orders[[#This Row],[uTime]]/ 1000)+3*3600) / 86400) + DATE(1970,1,1))</f>
        <v>45772.093193437497</v>
      </c>
      <c r="M3076" t="s">
        <v>34</v>
      </c>
      <c r="N3076" t="s">
        <v>28</v>
      </c>
      <c r="O3076" t="s">
        <v>35</v>
      </c>
      <c r="P3076">
        <v>5.3739999999999997</v>
      </c>
      <c r="Q3076" t="s">
        <v>36</v>
      </c>
      <c r="R3076" t="s">
        <v>37</v>
      </c>
      <c r="S3076">
        <v>0.71009999999999995</v>
      </c>
      <c r="T3076">
        <v>0.71009999999999995</v>
      </c>
      <c r="U3076">
        <v>5.3739999999999997</v>
      </c>
      <c r="V3076">
        <v>-3.0528618999999999E-3</v>
      </c>
      <c r="W3076" t="s">
        <v>38</v>
      </c>
      <c r="X3076" s="4">
        <f>IF(bot_orders[[#This Row],[side]]="sell", bot_orders[[#This Row],[accFillSz]]*bot_orders[[#This Row],[avgPx]] + bot_orders[[#This Row],[fee]], -bot_orders[[#This Row],[accFillSz]]*bot_orders[[#This Row],[avgPx]])</f>
        <v>3.8130245380999996</v>
      </c>
      <c r="Y3076" s="4">
        <f>IF(bot_orders[[#This Row],[side]]="buy", bot_orders[[#This Row],[accFillSz]] + bot_orders[[#This Row],[fee]], -bot_orders[[#This Row],[accFillSz]])</f>
        <v>-5.3739999999999997</v>
      </c>
      <c r="Z3076" s="4">
        <f>IF(bot_orders[[#This Row],[side]]="sell",bot_orders[[#This Row],[accFillSz]]*bot_orders[[#This Row],[avgPx]]+bot_orders[[#This Row],[fee]], 0)</f>
        <v>3.8130245380999996</v>
      </c>
      <c r="AA3076" s="4">
        <f>IF(bot_orders[[#This Row],[side]]="sell",-bot_orders[[#This Row],[accFillSz]],bot_orders[[#This Row],[accFillSz]]+bot_orders[[#This Row],[fee]])</f>
        <v>-5.3739999999999997</v>
      </c>
      <c r="AB3076">
        <v>0</v>
      </c>
      <c r="AC3076" t="s">
        <v>39</v>
      </c>
      <c r="AD3076">
        <v>0</v>
      </c>
      <c r="AE3076" t="s">
        <v>40</v>
      </c>
      <c r="AF3076" t="s">
        <v>41</v>
      </c>
      <c r="AG3076" t="s">
        <v>42</v>
      </c>
      <c r="AH3076" t="s">
        <v>28</v>
      </c>
      <c r="AI3076">
        <v>-5.3739999999999997</v>
      </c>
      <c r="AJ3076">
        <v>3.8130245399999998</v>
      </c>
    </row>
    <row r="3077" spans="1:36" x14ac:dyDescent="0.3">
      <c r="A3077">
        <v>3357</v>
      </c>
      <c r="B3077" t="s">
        <v>305</v>
      </c>
      <c r="C3077" t="s">
        <v>28</v>
      </c>
      <c r="D3077" t="s">
        <v>29</v>
      </c>
      <c r="E3077" t="s">
        <v>30</v>
      </c>
      <c r="F3077" t="s">
        <v>31</v>
      </c>
      <c r="G3077" t="s">
        <v>1304</v>
      </c>
      <c r="H3077" t="s">
        <v>10454</v>
      </c>
      <c r="I3077" s="4" t="s">
        <v>10446</v>
      </c>
      <c r="J3077" s="1">
        <f>((((bot_orders[[#This Row],[cTime]]/ 1000)+3*3600) / 86400) + DATE(1970,1,1))</f>
        <v>45771.995565590274</v>
      </c>
      <c r="K3077" s="4" t="s">
        <v>10455</v>
      </c>
      <c r="L3077" s="1">
        <f>((((bot_orders[[#This Row],[uTime]]/ 1000)+3*3600) / 86400) + DATE(1970,1,1))</f>
        <v>45772.229773206018</v>
      </c>
      <c r="M3077" t="s">
        <v>34</v>
      </c>
      <c r="N3077" t="s">
        <v>28</v>
      </c>
      <c r="O3077" t="s">
        <v>35</v>
      </c>
      <c r="P3077">
        <v>5.3739999999999997</v>
      </c>
      <c r="Q3077" t="s">
        <v>36</v>
      </c>
      <c r="R3077" t="s">
        <v>55</v>
      </c>
      <c r="S3077">
        <v>0.68220000000000003</v>
      </c>
      <c r="T3077">
        <v>0.68220000000000003</v>
      </c>
      <c r="U3077">
        <v>5.3739999999999997</v>
      </c>
      <c r="V3077">
        <v>-4.2992000000000004E-3</v>
      </c>
      <c r="W3077" t="s">
        <v>39</v>
      </c>
      <c r="X3077" s="4">
        <f>IF(bot_orders[[#This Row],[side]]="sell", bot_orders[[#This Row],[accFillSz]]*bot_orders[[#This Row],[avgPx]] + bot_orders[[#This Row],[fee]], -bot_orders[[#This Row],[accFillSz]]*bot_orders[[#This Row],[avgPx]])</f>
        <v>-3.6661427999999998</v>
      </c>
      <c r="Y3077" s="4">
        <f>IF(bot_orders[[#This Row],[side]]="buy", bot_orders[[#This Row],[accFillSz]] + bot_orders[[#This Row],[fee]], -bot_orders[[#This Row],[accFillSz]])</f>
        <v>5.3697007999999995</v>
      </c>
      <c r="Z3077" s="4">
        <f>IF(bot_orders[[#This Row],[side]]="sell",bot_orders[[#This Row],[accFillSz]]*bot_orders[[#This Row],[avgPx]]+bot_orders[[#This Row],[fee]], 0)</f>
        <v>0</v>
      </c>
      <c r="AA3077" s="4">
        <f>IF(bot_orders[[#This Row],[side]]="sell",-bot_orders[[#This Row],[accFillSz]],bot_orders[[#This Row],[accFillSz]]+bot_orders[[#This Row],[fee]])</f>
        <v>5.3697007999999995</v>
      </c>
      <c r="AB3077">
        <v>0</v>
      </c>
      <c r="AC3077" t="s">
        <v>38</v>
      </c>
      <c r="AD3077">
        <v>0</v>
      </c>
      <c r="AE3077" t="s">
        <v>40</v>
      </c>
      <c r="AF3077" t="s">
        <v>41</v>
      </c>
      <c r="AG3077" t="s">
        <v>42</v>
      </c>
      <c r="AH3077" t="s">
        <v>28</v>
      </c>
      <c r="AI3077">
        <v>5.3697008000000004</v>
      </c>
      <c r="AJ3077">
        <v>-3.6661427999999998</v>
      </c>
    </row>
    <row r="3078" spans="1:36" x14ac:dyDescent="0.3">
      <c r="A3078">
        <v>3358</v>
      </c>
      <c r="B3078" t="s">
        <v>305</v>
      </c>
      <c r="C3078" t="s">
        <v>28</v>
      </c>
      <c r="D3078" t="s">
        <v>29</v>
      </c>
      <c r="E3078" t="s">
        <v>30</v>
      </c>
      <c r="F3078" t="s">
        <v>31</v>
      </c>
      <c r="G3078" t="s">
        <v>1308</v>
      </c>
      <c r="H3078" t="s">
        <v>10456</v>
      </c>
      <c r="I3078" s="4" t="s">
        <v>10446</v>
      </c>
      <c r="J3078" s="1">
        <f>((((bot_orders[[#This Row],[cTime]]/ 1000)+3*3600) / 86400) + DATE(1970,1,1))</f>
        <v>45771.995565590274</v>
      </c>
      <c r="K3078" s="4" t="s">
        <v>10457</v>
      </c>
      <c r="L3078" s="1">
        <f>((((bot_orders[[#This Row],[uTime]]/ 1000)+3*3600) / 86400) + DATE(1970,1,1))</f>
        <v>45772.225584791668</v>
      </c>
      <c r="M3078" t="s">
        <v>34</v>
      </c>
      <c r="N3078" t="s">
        <v>28</v>
      </c>
      <c r="O3078" t="s">
        <v>35</v>
      </c>
      <c r="P3078">
        <v>5.3739999999999997</v>
      </c>
      <c r="Q3078" t="s">
        <v>36</v>
      </c>
      <c r="R3078" t="s">
        <v>55</v>
      </c>
      <c r="S3078">
        <v>0.68769999999999998</v>
      </c>
      <c r="T3078">
        <v>0.68769999999999998</v>
      </c>
      <c r="U3078">
        <v>5.3739999999999997</v>
      </c>
      <c r="V3078">
        <v>-4.2992000000000004E-3</v>
      </c>
      <c r="W3078" t="s">
        <v>39</v>
      </c>
      <c r="X3078" s="4">
        <f>IF(bot_orders[[#This Row],[side]]="sell", bot_orders[[#This Row],[accFillSz]]*bot_orders[[#This Row],[avgPx]] + bot_orders[[#This Row],[fee]], -bot_orders[[#This Row],[accFillSz]]*bot_orders[[#This Row],[avgPx]])</f>
        <v>-3.6956997999999999</v>
      </c>
      <c r="Y3078" s="4">
        <f>IF(bot_orders[[#This Row],[side]]="buy", bot_orders[[#This Row],[accFillSz]] + bot_orders[[#This Row],[fee]], -bot_orders[[#This Row],[accFillSz]])</f>
        <v>5.3697007999999995</v>
      </c>
      <c r="Z3078" s="4">
        <f>IF(bot_orders[[#This Row],[side]]="sell",bot_orders[[#This Row],[accFillSz]]*bot_orders[[#This Row],[avgPx]]+bot_orders[[#This Row],[fee]], 0)</f>
        <v>0</v>
      </c>
      <c r="AA3078" s="4">
        <f>IF(bot_orders[[#This Row],[side]]="sell",-bot_orders[[#This Row],[accFillSz]],bot_orders[[#This Row],[accFillSz]]+bot_orders[[#This Row],[fee]])</f>
        <v>5.3697007999999995</v>
      </c>
      <c r="AB3078">
        <v>0</v>
      </c>
      <c r="AC3078" t="s">
        <v>38</v>
      </c>
      <c r="AD3078">
        <v>0</v>
      </c>
      <c r="AE3078" t="s">
        <v>40</v>
      </c>
      <c r="AF3078" t="s">
        <v>41</v>
      </c>
      <c r="AG3078" t="s">
        <v>42</v>
      </c>
      <c r="AH3078" t="s">
        <v>28</v>
      </c>
      <c r="AI3078">
        <v>5.3697008000000004</v>
      </c>
      <c r="AJ3078">
        <v>-3.6956997999999999</v>
      </c>
    </row>
    <row r="3079" spans="1:36" x14ac:dyDescent="0.3">
      <c r="A3079">
        <v>3359</v>
      </c>
      <c r="B3079" t="s">
        <v>305</v>
      </c>
      <c r="C3079" t="s">
        <v>28</v>
      </c>
      <c r="D3079" t="s">
        <v>29</v>
      </c>
      <c r="E3079" t="s">
        <v>30</v>
      </c>
      <c r="F3079" t="s">
        <v>31</v>
      </c>
      <c r="G3079" t="s">
        <v>1157</v>
      </c>
      <c r="H3079" t="s">
        <v>10458</v>
      </c>
      <c r="I3079" s="4" t="s">
        <v>10446</v>
      </c>
      <c r="J3079" s="1">
        <f>((((bot_orders[[#This Row],[cTime]]/ 1000)+3*3600) / 86400) + DATE(1970,1,1))</f>
        <v>45771.995565590274</v>
      </c>
      <c r="K3079" s="4" t="s">
        <v>10459</v>
      </c>
      <c r="L3079" s="1">
        <f>((((bot_orders[[#This Row],[uTime]]/ 1000)+3*3600) / 86400) + DATE(1970,1,1))</f>
        <v>45772.209371793986</v>
      </c>
      <c r="M3079" t="s">
        <v>34</v>
      </c>
      <c r="N3079" t="s">
        <v>28</v>
      </c>
      <c r="O3079" t="s">
        <v>35</v>
      </c>
      <c r="P3079">
        <v>5.3739999999999997</v>
      </c>
      <c r="Q3079" t="s">
        <v>36</v>
      </c>
      <c r="R3079" t="s">
        <v>55</v>
      </c>
      <c r="S3079">
        <v>0.69320000000000004</v>
      </c>
      <c r="T3079">
        <v>0.69320000000000004</v>
      </c>
      <c r="U3079">
        <v>5.3739999999999997</v>
      </c>
      <c r="V3079">
        <v>-4.2992000000000004E-3</v>
      </c>
      <c r="W3079" t="s">
        <v>39</v>
      </c>
      <c r="X3079" s="4">
        <f>IF(bot_orders[[#This Row],[side]]="sell", bot_orders[[#This Row],[accFillSz]]*bot_orders[[#This Row],[avgPx]] + bot_orders[[#This Row],[fee]], -bot_orders[[#This Row],[accFillSz]]*bot_orders[[#This Row],[avgPx]])</f>
        <v>-3.7252567999999999</v>
      </c>
      <c r="Y3079" s="4">
        <f>IF(bot_orders[[#This Row],[side]]="buy", bot_orders[[#This Row],[accFillSz]] + bot_orders[[#This Row],[fee]], -bot_orders[[#This Row],[accFillSz]])</f>
        <v>5.3697007999999995</v>
      </c>
      <c r="Z3079" s="4">
        <f>IF(bot_orders[[#This Row],[side]]="sell",bot_orders[[#This Row],[accFillSz]]*bot_orders[[#This Row],[avgPx]]+bot_orders[[#This Row],[fee]], 0)</f>
        <v>0</v>
      </c>
      <c r="AA3079" s="4">
        <f>IF(bot_orders[[#This Row],[side]]="sell",-bot_orders[[#This Row],[accFillSz]],bot_orders[[#This Row],[accFillSz]]+bot_orders[[#This Row],[fee]])</f>
        <v>5.3697007999999995</v>
      </c>
      <c r="AB3079">
        <v>0</v>
      </c>
      <c r="AC3079" t="s">
        <v>38</v>
      </c>
      <c r="AD3079">
        <v>0</v>
      </c>
      <c r="AE3079" t="s">
        <v>40</v>
      </c>
      <c r="AF3079" t="s">
        <v>41</v>
      </c>
      <c r="AG3079" t="s">
        <v>42</v>
      </c>
      <c r="AH3079" t="s">
        <v>28</v>
      </c>
      <c r="AI3079">
        <v>5.3697008000000004</v>
      </c>
      <c r="AJ3079">
        <v>-3.7252567999999999</v>
      </c>
    </row>
    <row r="3080" spans="1:36" x14ac:dyDescent="0.3">
      <c r="A3080">
        <v>3360</v>
      </c>
      <c r="B3080" t="s">
        <v>305</v>
      </c>
      <c r="C3080" t="s">
        <v>28</v>
      </c>
      <c r="D3080" t="s">
        <v>29</v>
      </c>
      <c r="E3080" t="s">
        <v>30</v>
      </c>
      <c r="F3080" t="s">
        <v>31</v>
      </c>
      <c r="G3080" t="s">
        <v>1161</v>
      </c>
      <c r="H3080" t="s">
        <v>10460</v>
      </c>
      <c r="I3080" s="4" t="s">
        <v>10446</v>
      </c>
      <c r="J3080" s="1">
        <f>((((bot_orders[[#This Row],[cTime]]/ 1000)+3*3600) / 86400) + DATE(1970,1,1))</f>
        <v>45771.995565590274</v>
      </c>
      <c r="K3080" s="4" t="s">
        <v>10461</v>
      </c>
      <c r="L3080" s="1">
        <f>((((bot_orders[[#This Row],[uTime]]/ 1000)+3*3600) / 86400) + DATE(1970,1,1))</f>
        <v>45771.996365601852</v>
      </c>
      <c r="M3080" t="s">
        <v>34</v>
      </c>
      <c r="N3080" t="s">
        <v>28</v>
      </c>
      <c r="O3080" t="s">
        <v>35</v>
      </c>
      <c r="P3080">
        <v>5.3739999999999997</v>
      </c>
      <c r="Q3080" t="s">
        <v>36</v>
      </c>
      <c r="R3080" t="s">
        <v>55</v>
      </c>
      <c r="S3080">
        <v>0.69879999999999998</v>
      </c>
      <c r="T3080">
        <v>0.69879999999999998</v>
      </c>
      <c r="U3080">
        <v>5.3739999999999997</v>
      </c>
      <c r="V3080">
        <v>-4.2992000000000004E-3</v>
      </c>
      <c r="W3080" t="s">
        <v>39</v>
      </c>
      <c r="X3080" s="4">
        <f>IF(bot_orders[[#This Row],[side]]="sell", bot_orders[[#This Row],[accFillSz]]*bot_orders[[#This Row],[avgPx]] + bot_orders[[#This Row],[fee]], -bot_orders[[#This Row],[accFillSz]]*bot_orders[[#This Row],[avgPx]])</f>
        <v>-3.7553511999999998</v>
      </c>
      <c r="Y3080" s="4">
        <f>IF(bot_orders[[#This Row],[side]]="buy", bot_orders[[#This Row],[accFillSz]] + bot_orders[[#This Row],[fee]], -bot_orders[[#This Row],[accFillSz]])</f>
        <v>5.3697007999999995</v>
      </c>
      <c r="Z3080" s="4">
        <f>IF(bot_orders[[#This Row],[side]]="sell",bot_orders[[#This Row],[accFillSz]]*bot_orders[[#This Row],[avgPx]]+bot_orders[[#This Row],[fee]], 0)</f>
        <v>0</v>
      </c>
      <c r="AA3080" s="4">
        <f>IF(bot_orders[[#This Row],[side]]="sell",-bot_orders[[#This Row],[accFillSz]],bot_orders[[#This Row],[accFillSz]]+bot_orders[[#This Row],[fee]])</f>
        <v>5.3697007999999995</v>
      </c>
      <c r="AB3080">
        <v>0</v>
      </c>
      <c r="AC3080" t="s">
        <v>38</v>
      </c>
      <c r="AD3080">
        <v>0</v>
      </c>
      <c r="AE3080" t="s">
        <v>40</v>
      </c>
      <c r="AF3080" t="s">
        <v>41</v>
      </c>
      <c r="AG3080" t="s">
        <v>42</v>
      </c>
      <c r="AH3080" t="s">
        <v>28</v>
      </c>
      <c r="AI3080">
        <v>5.3697008000000004</v>
      </c>
      <c r="AJ3080">
        <v>-3.7553511999999998</v>
      </c>
    </row>
    <row r="3081" spans="1:36" x14ac:dyDescent="0.3">
      <c r="A3081">
        <v>3361</v>
      </c>
      <c r="B3081" t="s">
        <v>305</v>
      </c>
      <c r="C3081" t="s">
        <v>28</v>
      </c>
      <c r="D3081" t="s">
        <v>29</v>
      </c>
      <c r="E3081" t="s">
        <v>30</v>
      </c>
      <c r="F3081" t="s">
        <v>31</v>
      </c>
      <c r="G3081" t="s">
        <v>1247</v>
      </c>
      <c r="H3081" t="s">
        <v>10462</v>
      </c>
      <c r="I3081" s="4" t="s">
        <v>10446</v>
      </c>
      <c r="J3081" s="1">
        <f>((((bot_orders[[#This Row],[cTime]]/ 1000)+3*3600) / 86400) + DATE(1970,1,1))</f>
        <v>45771.995565590274</v>
      </c>
      <c r="K3081" s="4" t="s">
        <v>10463</v>
      </c>
      <c r="L3081" s="1">
        <f>((((bot_orders[[#This Row],[uTime]]/ 1000)+3*3600) / 86400) + DATE(1970,1,1))</f>
        <v>45771.995565624995</v>
      </c>
      <c r="M3081" t="s">
        <v>34</v>
      </c>
      <c r="N3081" t="s">
        <v>28</v>
      </c>
      <c r="O3081" t="s">
        <v>35</v>
      </c>
      <c r="P3081">
        <v>3.883</v>
      </c>
      <c r="Q3081" t="s">
        <v>36</v>
      </c>
      <c r="R3081" t="s">
        <v>55</v>
      </c>
      <c r="S3081">
        <v>0.70440000000000003</v>
      </c>
      <c r="T3081">
        <v>0.70079999999999998</v>
      </c>
      <c r="U3081">
        <v>3.883</v>
      </c>
      <c r="V3081">
        <v>-3.8830000000000002E-3</v>
      </c>
      <c r="W3081" t="s">
        <v>39</v>
      </c>
      <c r="X3081" s="4">
        <f>IF(bot_orders[[#This Row],[side]]="sell", bot_orders[[#This Row],[accFillSz]]*bot_orders[[#This Row],[avgPx]] + bot_orders[[#This Row],[fee]], -bot_orders[[#This Row],[accFillSz]]*bot_orders[[#This Row],[avgPx]])</f>
        <v>-2.7212063999999998</v>
      </c>
      <c r="Y3081" s="4">
        <f>IF(bot_orders[[#This Row],[side]]="buy", bot_orders[[#This Row],[accFillSz]] + bot_orders[[#This Row],[fee]], -bot_orders[[#This Row],[accFillSz]])</f>
        <v>3.8791169999999999</v>
      </c>
      <c r="Z3081" s="4">
        <f>IF(bot_orders[[#This Row],[side]]="sell",bot_orders[[#This Row],[accFillSz]]*bot_orders[[#This Row],[avgPx]]+bot_orders[[#This Row],[fee]], 0)</f>
        <v>0</v>
      </c>
      <c r="AA3081" s="4">
        <f>IF(bot_orders[[#This Row],[side]]="sell",-bot_orders[[#This Row],[accFillSz]],bot_orders[[#This Row],[accFillSz]]+bot_orders[[#This Row],[fee]])</f>
        <v>3.8791169999999999</v>
      </c>
      <c r="AB3081">
        <v>0</v>
      </c>
      <c r="AC3081" t="s">
        <v>38</v>
      </c>
      <c r="AD3081">
        <v>0</v>
      </c>
      <c r="AE3081" t="s">
        <v>40</v>
      </c>
      <c r="AF3081" t="s">
        <v>41</v>
      </c>
      <c r="AG3081" t="s">
        <v>42</v>
      </c>
      <c r="AH3081" t="s">
        <v>28</v>
      </c>
      <c r="AI3081">
        <v>3.8791169999999999</v>
      </c>
      <c r="AJ3081">
        <v>-2.7212063999999998</v>
      </c>
    </row>
    <row r="3082" spans="1:36" x14ac:dyDescent="0.3">
      <c r="A3082">
        <v>3362</v>
      </c>
      <c r="B3082" t="s">
        <v>305</v>
      </c>
      <c r="C3082" t="s">
        <v>28</v>
      </c>
      <c r="D3082" t="s">
        <v>29</v>
      </c>
      <c r="E3082" t="s">
        <v>30</v>
      </c>
      <c r="F3082" t="s">
        <v>31</v>
      </c>
      <c r="G3082" t="s">
        <v>1161</v>
      </c>
      <c r="H3082" t="s">
        <v>10464</v>
      </c>
      <c r="I3082" s="4" t="s">
        <v>10465</v>
      </c>
      <c r="J3082" s="1">
        <f>((((bot_orders[[#This Row],[cTime]]/ 1000)+3*3600) / 86400) + DATE(1970,1,1))</f>
        <v>45771.996365625004</v>
      </c>
      <c r="K3082" s="4" t="s">
        <v>10466</v>
      </c>
      <c r="L3082" s="1">
        <f>((((bot_orders[[#This Row],[uTime]]/ 1000)+3*3600) / 86400) + DATE(1970,1,1))</f>
        <v>45772.049013854165</v>
      </c>
      <c r="M3082" t="s">
        <v>34</v>
      </c>
      <c r="N3082" t="s">
        <v>28</v>
      </c>
      <c r="O3082" t="s">
        <v>35</v>
      </c>
      <c r="P3082">
        <v>5.3689999999999998</v>
      </c>
      <c r="Q3082" t="s">
        <v>36</v>
      </c>
      <c r="R3082" t="s">
        <v>37</v>
      </c>
      <c r="S3082">
        <v>0.70440000000000003</v>
      </c>
      <c r="T3082">
        <v>0.70440000000000003</v>
      </c>
      <c r="U3082">
        <v>5.3689999999999998</v>
      </c>
      <c r="V3082">
        <v>-3.0255388999999998E-3</v>
      </c>
      <c r="W3082" t="s">
        <v>38</v>
      </c>
      <c r="X3082" s="4">
        <f>IF(bot_orders[[#This Row],[side]]="sell", bot_orders[[#This Row],[accFillSz]]*bot_orders[[#This Row],[avgPx]] + bot_orders[[#This Row],[fee]], -bot_orders[[#This Row],[accFillSz]]*bot_orders[[#This Row],[avgPx]])</f>
        <v>3.7788980611</v>
      </c>
      <c r="Y3082" s="4">
        <f>IF(bot_orders[[#This Row],[side]]="buy", bot_orders[[#This Row],[accFillSz]] + bot_orders[[#This Row],[fee]], -bot_orders[[#This Row],[accFillSz]])</f>
        <v>-5.3689999999999998</v>
      </c>
      <c r="Z3082" s="4">
        <f>IF(bot_orders[[#This Row],[side]]="sell",bot_orders[[#This Row],[accFillSz]]*bot_orders[[#This Row],[avgPx]]+bot_orders[[#This Row],[fee]], 0)</f>
        <v>3.7788980611</v>
      </c>
      <c r="AA3082" s="4">
        <f>IF(bot_orders[[#This Row],[side]]="sell",-bot_orders[[#This Row],[accFillSz]],bot_orders[[#This Row],[accFillSz]]+bot_orders[[#This Row],[fee]])</f>
        <v>-5.3689999999999998</v>
      </c>
      <c r="AB3082">
        <v>0</v>
      </c>
      <c r="AC3082" t="s">
        <v>39</v>
      </c>
      <c r="AD3082">
        <v>0</v>
      </c>
      <c r="AE3082" t="s">
        <v>40</v>
      </c>
      <c r="AF3082" t="s">
        <v>41</v>
      </c>
      <c r="AG3082" t="s">
        <v>42</v>
      </c>
      <c r="AH3082" t="s">
        <v>28</v>
      </c>
      <c r="AI3082">
        <v>-5.3689999999999998</v>
      </c>
      <c r="AJ3082">
        <v>3.7788980599999999</v>
      </c>
    </row>
    <row r="3083" spans="1:36" x14ac:dyDescent="0.3">
      <c r="A3083">
        <v>3377</v>
      </c>
      <c r="B3083" t="s">
        <v>305</v>
      </c>
      <c r="C3083" t="s">
        <v>28</v>
      </c>
      <c r="D3083" t="s">
        <v>29</v>
      </c>
      <c r="E3083" t="s">
        <v>30</v>
      </c>
      <c r="F3083" t="s">
        <v>31</v>
      </c>
      <c r="G3083" t="s">
        <v>1280</v>
      </c>
      <c r="H3083" t="s">
        <v>10512</v>
      </c>
      <c r="I3083" s="4" t="s">
        <v>10513</v>
      </c>
      <c r="J3083" s="1">
        <f>((((bot_orders[[#This Row],[cTime]]/ 1000)+3*3600) / 86400) + DATE(1970,1,1))</f>
        <v>45772.049013888885</v>
      </c>
      <c r="K3083" s="4" t="s">
        <v>10514</v>
      </c>
      <c r="L3083" s="1">
        <f>((((bot_orders[[#This Row],[uTime]]/ 1000)+3*3600) / 86400) + DATE(1970,1,1))</f>
        <v>45772.136548807874</v>
      </c>
      <c r="M3083" t="s">
        <v>34</v>
      </c>
      <c r="N3083" t="s">
        <v>28</v>
      </c>
      <c r="O3083" t="s">
        <v>35</v>
      </c>
      <c r="P3083">
        <v>5.3739999999999997</v>
      </c>
      <c r="Q3083" t="s">
        <v>36</v>
      </c>
      <c r="R3083" t="s">
        <v>55</v>
      </c>
      <c r="S3083">
        <v>0.69879999999999998</v>
      </c>
      <c r="T3083">
        <v>0.69879999999999998</v>
      </c>
      <c r="U3083">
        <v>5.3739999999999997</v>
      </c>
      <c r="V3083">
        <v>-4.2992000000000004E-3</v>
      </c>
      <c r="W3083" t="s">
        <v>39</v>
      </c>
      <c r="X3083" s="4">
        <f>IF(bot_orders[[#This Row],[side]]="sell", bot_orders[[#This Row],[accFillSz]]*bot_orders[[#This Row],[avgPx]] + bot_orders[[#This Row],[fee]], -bot_orders[[#This Row],[accFillSz]]*bot_orders[[#This Row],[avgPx]])</f>
        <v>-3.7553511999999998</v>
      </c>
      <c r="Y3083" s="4">
        <f>IF(bot_orders[[#This Row],[side]]="buy", bot_orders[[#This Row],[accFillSz]] + bot_orders[[#This Row],[fee]], -bot_orders[[#This Row],[accFillSz]])</f>
        <v>5.3697007999999995</v>
      </c>
      <c r="Z3083" s="4">
        <f>IF(bot_orders[[#This Row],[side]]="sell",bot_orders[[#This Row],[accFillSz]]*bot_orders[[#This Row],[avgPx]]+bot_orders[[#This Row],[fee]], 0)</f>
        <v>0</v>
      </c>
      <c r="AA3083" s="4">
        <f>IF(bot_orders[[#This Row],[side]]="sell",-bot_orders[[#This Row],[accFillSz]],bot_orders[[#This Row],[accFillSz]]+bot_orders[[#This Row],[fee]])</f>
        <v>5.3697007999999995</v>
      </c>
      <c r="AB3083">
        <v>0</v>
      </c>
      <c r="AC3083" t="s">
        <v>38</v>
      </c>
      <c r="AD3083">
        <v>0</v>
      </c>
      <c r="AE3083" t="s">
        <v>40</v>
      </c>
      <c r="AF3083" t="s">
        <v>41</v>
      </c>
      <c r="AG3083" t="s">
        <v>42</v>
      </c>
      <c r="AH3083" t="s">
        <v>28</v>
      </c>
      <c r="AI3083">
        <v>5.3697008000000004</v>
      </c>
      <c r="AJ3083">
        <v>-3.7553511999999998</v>
      </c>
    </row>
    <row r="3084" spans="1:36" x14ac:dyDescent="0.3">
      <c r="A3084">
        <v>3386</v>
      </c>
      <c r="B3084" t="s">
        <v>305</v>
      </c>
      <c r="C3084" t="s">
        <v>28</v>
      </c>
      <c r="D3084" t="s">
        <v>29</v>
      </c>
      <c r="E3084" t="s">
        <v>30</v>
      </c>
      <c r="F3084" t="s">
        <v>31</v>
      </c>
      <c r="G3084" t="s">
        <v>1273</v>
      </c>
      <c r="H3084" t="s">
        <v>10541</v>
      </c>
      <c r="I3084" s="4" t="s">
        <v>10542</v>
      </c>
      <c r="J3084" s="1">
        <f>((((bot_orders[[#This Row],[cTime]]/ 1000)+3*3600) / 86400) + DATE(1970,1,1))</f>
        <v>45772.093193460649</v>
      </c>
      <c r="K3084" s="4" t="s">
        <v>10543</v>
      </c>
      <c r="L3084" s="1">
        <f>((((bot_orders[[#This Row],[uTime]]/ 1000)+3*3600) / 86400) + DATE(1970,1,1))</f>
        <v>45772.132242627311</v>
      </c>
      <c r="M3084" t="s">
        <v>34</v>
      </c>
      <c r="N3084" t="s">
        <v>28</v>
      </c>
      <c r="O3084" t="s">
        <v>35</v>
      </c>
      <c r="P3084">
        <v>5.4169999999999998</v>
      </c>
      <c r="Q3084" t="s">
        <v>36</v>
      </c>
      <c r="R3084" t="s">
        <v>55</v>
      </c>
      <c r="S3084">
        <v>0.70440000000000003</v>
      </c>
      <c r="T3084">
        <v>0.70440000000000003</v>
      </c>
      <c r="U3084">
        <v>5.4169999999999998</v>
      </c>
      <c r="V3084">
        <v>-4.3336E-3</v>
      </c>
      <c r="W3084" t="s">
        <v>39</v>
      </c>
      <c r="X3084" s="4">
        <f>IF(bot_orders[[#This Row],[side]]="sell", bot_orders[[#This Row],[accFillSz]]*bot_orders[[#This Row],[avgPx]] + bot_orders[[#This Row],[fee]], -bot_orders[[#This Row],[accFillSz]]*bot_orders[[#This Row],[avgPx]])</f>
        <v>-3.8157348</v>
      </c>
      <c r="Y3084" s="4">
        <f>IF(bot_orders[[#This Row],[side]]="buy", bot_orders[[#This Row],[accFillSz]] + bot_orders[[#This Row],[fee]], -bot_orders[[#This Row],[accFillSz]])</f>
        <v>5.4126664</v>
      </c>
      <c r="Z3084" s="4">
        <f>IF(bot_orders[[#This Row],[side]]="sell",bot_orders[[#This Row],[accFillSz]]*bot_orders[[#This Row],[avgPx]]+bot_orders[[#This Row],[fee]], 0)</f>
        <v>0</v>
      </c>
      <c r="AA3084" s="4">
        <f>IF(bot_orders[[#This Row],[side]]="sell",-bot_orders[[#This Row],[accFillSz]],bot_orders[[#This Row],[accFillSz]]+bot_orders[[#This Row],[fee]])</f>
        <v>5.4126664</v>
      </c>
      <c r="AB3084">
        <v>0</v>
      </c>
      <c r="AC3084" t="s">
        <v>38</v>
      </c>
      <c r="AD3084">
        <v>0</v>
      </c>
      <c r="AE3084" t="s">
        <v>40</v>
      </c>
      <c r="AF3084" t="s">
        <v>41</v>
      </c>
      <c r="AG3084" t="s">
        <v>42</v>
      </c>
      <c r="AH3084" t="s">
        <v>28</v>
      </c>
      <c r="AI3084">
        <v>5.4126664</v>
      </c>
      <c r="AJ3084">
        <v>-3.8157348</v>
      </c>
    </row>
    <row r="3085" spans="1:36" x14ac:dyDescent="0.3">
      <c r="A3085">
        <v>3396</v>
      </c>
      <c r="B3085" t="s">
        <v>305</v>
      </c>
      <c r="C3085" t="s">
        <v>28</v>
      </c>
      <c r="D3085" t="s">
        <v>29</v>
      </c>
      <c r="E3085" t="s">
        <v>30</v>
      </c>
      <c r="F3085" t="s">
        <v>31</v>
      </c>
      <c r="G3085" t="s">
        <v>1287</v>
      </c>
      <c r="H3085" t="s">
        <v>10574</v>
      </c>
      <c r="I3085" s="4" t="s">
        <v>10575</v>
      </c>
      <c r="J3085" s="1">
        <f>((((bot_orders[[#This Row],[cTime]]/ 1000)+3*3600) / 86400) + DATE(1970,1,1))</f>
        <v>45772.12454931713</v>
      </c>
      <c r="K3085" s="4" t="s">
        <v>10576</v>
      </c>
      <c r="L3085" s="1">
        <f>((((bot_orders[[#This Row],[uTime]]/ 1000)+3*3600) / 86400) + DATE(1970,1,1))</f>
        <v>45772.128889814812</v>
      </c>
      <c r="M3085" t="s">
        <v>34</v>
      </c>
      <c r="N3085" t="s">
        <v>28</v>
      </c>
      <c r="O3085" t="s">
        <v>35</v>
      </c>
      <c r="P3085">
        <v>5.4169999999999998</v>
      </c>
      <c r="Q3085" t="s">
        <v>36</v>
      </c>
      <c r="R3085" t="s">
        <v>55</v>
      </c>
      <c r="S3085">
        <v>0.71009999999999995</v>
      </c>
      <c r="T3085">
        <v>0.71009999999999995</v>
      </c>
      <c r="U3085">
        <v>5.4169999999999998</v>
      </c>
      <c r="V3085">
        <v>-4.3336E-3</v>
      </c>
      <c r="W3085" t="s">
        <v>39</v>
      </c>
      <c r="X3085" s="4">
        <f>IF(bot_orders[[#This Row],[side]]="sell", bot_orders[[#This Row],[accFillSz]]*bot_orders[[#This Row],[avgPx]] + bot_orders[[#This Row],[fee]], -bot_orders[[#This Row],[accFillSz]]*bot_orders[[#This Row],[avgPx]])</f>
        <v>-3.8466116999999995</v>
      </c>
      <c r="Y3085" s="4">
        <f>IF(bot_orders[[#This Row],[side]]="buy", bot_orders[[#This Row],[accFillSz]] + bot_orders[[#This Row],[fee]], -bot_orders[[#This Row],[accFillSz]])</f>
        <v>5.4126664</v>
      </c>
      <c r="Z3085" s="4">
        <f>IF(bot_orders[[#This Row],[side]]="sell",bot_orders[[#This Row],[accFillSz]]*bot_orders[[#This Row],[avgPx]]+bot_orders[[#This Row],[fee]], 0)</f>
        <v>0</v>
      </c>
      <c r="AA3085" s="4">
        <f>IF(bot_orders[[#This Row],[side]]="sell",-bot_orders[[#This Row],[accFillSz]],bot_orders[[#This Row],[accFillSz]]+bot_orders[[#This Row],[fee]])</f>
        <v>5.4126664</v>
      </c>
      <c r="AB3085">
        <v>0</v>
      </c>
      <c r="AC3085" t="s">
        <v>38</v>
      </c>
      <c r="AD3085">
        <v>0</v>
      </c>
      <c r="AE3085" t="s">
        <v>40</v>
      </c>
      <c r="AF3085" t="s">
        <v>41</v>
      </c>
      <c r="AG3085" t="s">
        <v>42</v>
      </c>
      <c r="AH3085" t="s">
        <v>28</v>
      </c>
      <c r="AI3085">
        <v>5.4126664</v>
      </c>
      <c r="AJ3085">
        <v>-3.8466117</v>
      </c>
    </row>
    <row r="3086" spans="1:36" x14ac:dyDescent="0.3">
      <c r="A3086">
        <v>3397</v>
      </c>
      <c r="B3086" t="s">
        <v>305</v>
      </c>
      <c r="C3086" t="s">
        <v>28</v>
      </c>
      <c r="D3086" t="s">
        <v>29</v>
      </c>
      <c r="E3086" t="s">
        <v>30</v>
      </c>
      <c r="F3086" t="s">
        <v>31</v>
      </c>
      <c r="G3086" t="s">
        <v>1419</v>
      </c>
      <c r="H3086" t="s">
        <v>10577</v>
      </c>
      <c r="I3086" s="4" t="s">
        <v>10578</v>
      </c>
      <c r="J3086" s="1">
        <f>((((bot_orders[[#This Row],[cTime]]/ 1000)+3*3600) / 86400) + DATE(1970,1,1))</f>
        <v>45772.128889837964</v>
      </c>
      <c r="K3086" s="4" t="s">
        <v>10579</v>
      </c>
      <c r="L3086" s="1">
        <f>((((bot_orders[[#This Row],[uTime]]/ 1000)+3*3600) / 86400) + DATE(1970,1,1))</f>
        <v>45773.027272465275</v>
      </c>
      <c r="M3086" t="s">
        <v>34</v>
      </c>
      <c r="N3086" t="s">
        <v>28</v>
      </c>
      <c r="O3086" t="s">
        <v>35</v>
      </c>
      <c r="P3086">
        <v>5.3739999999999997</v>
      </c>
      <c r="Q3086" t="s">
        <v>36</v>
      </c>
      <c r="R3086" t="s">
        <v>37</v>
      </c>
      <c r="S3086">
        <v>0.71579999999999999</v>
      </c>
      <c r="T3086">
        <v>0.71579999999999999</v>
      </c>
      <c r="U3086">
        <v>5.3739999999999997</v>
      </c>
      <c r="V3086">
        <v>-3.0773673999999998E-3</v>
      </c>
      <c r="W3086" t="s">
        <v>38</v>
      </c>
      <c r="X3086" s="4">
        <f>IF(bot_orders[[#This Row],[side]]="sell", bot_orders[[#This Row],[accFillSz]]*bot_orders[[#This Row],[avgPx]] + bot_orders[[#This Row],[fee]], -bot_orders[[#This Row],[accFillSz]]*bot_orders[[#This Row],[avgPx]])</f>
        <v>3.8436318325999999</v>
      </c>
      <c r="Y3086" s="4">
        <f>IF(bot_orders[[#This Row],[side]]="buy", bot_orders[[#This Row],[accFillSz]] + bot_orders[[#This Row],[fee]], -bot_orders[[#This Row],[accFillSz]])</f>
        <v>-5.3739999999999997</v>
      </c>
      <c r="Z3086" s="4">
        <f>IF(bot_orders[[#This Row],[side]]="sell",bot_orders[[#This Row],[accFillSz]]*bot_orders[[#This Row],[avgPx]]+bot_orders[[#This Row],[fee]], 0)</f>
        <v>3.8436318325999999</v>
      </c>
      <c r="AA3086" s="4">
        <f>IF(bot_orders[[#This Row],[side]]="sell",-bot_orders[[#This Row],[accFillSz]],bot_orders[[#This Row],[accFillSz]]+bot_orders[[#This Row],[fee]])</f>
        <v>-5.3739999999999997</v>
      </c>
      <c r="AB3086">
        <v>0</v>
      </c>
      <c r="AC3086" t="s">
        <v>39</v>
      </c>
      <c r="AD3086">
        <v>0</v>
      </c>
      <c r="AE3086" t="s">
        <v>40</v>
      </c>
      <c r="AF3086" t="s">
        <v>41</v>
      </c>
      <c r="AG3086" t="s">
        <v>42</v>
      </c>
      <c r="AH3086" t="s">
        <v>28</v>
      </c>
      <c r="AI3086">
        <v>-5.3739999999999997</v>
      </c>
      <c r="AJ3086">
        <v>3.8436318300000001</v>
      </c>
    </row>
    <row r="3087" spans="1:36" x14ac:dyDescent="0.3">
      <c r="A3087">
        <v>3401</v>
      </c>
      <c r="B3087" t="s">
        <v>305</v>
      </c>
      <c r="C3087" t="s">
        <v>28</v>
      </c>
      <c r="D3087" t="s">
        <v>29</v>
      </c>
      <c r="E3087" t="s">
        <v>30</v>
      </c>
      <c r="F3087" t="s">
        <v>31</v>
      </c>
      <c r="G3087" t="s">
        <v>1348</v>
      </c>
      <c r="H3087" t="s">
        <v>10589</v>
      </c>
      <c r="I3087" s="4" t="s">
        <v>10590</v>
      </c>
      <c r="J3087" s="1">
        <f>((((bot_orders[[#This Row],[cTime]]/ 1000)+3*3600) / 86400) + DATE(1970,1,1))</f>
        <v>45772.132242650463</v>
      </c>
      <c r="K3087" s="4" t="s">
        <v>10591</v>
      </c>
      <c r="L3087" s="1">
        <f>((((bot_orders[[#This Row],[uTime]]/ 1000)+3*3600) / 86400) + DATE(1970,1,1))</f>
        <v>45772.630294097224</v>
      </c>
      <c r="M3087" t="s">
        <v>34</v>
      </c>
      <c r="N3087" t="s">
        <v>28</v>
      </c>
      <c r="O3087" t="s">
        <v>35</v>
      </c>
      <c r="P3087">
        <v>5.3739999999999997</v>
      </c>
      <c r="Q3087" t="s">
        <v>36</v>
      </c>
      <c r="R3087" t="s">
        <v>37</v>
      </c>
      <c r="S3087">
        <v>0.71009999999999995</v>
      </c>
      <c r="T3087">
        <v>0.71009999999999995</v>
      </c>
      <c r="U3087">
        <v>5.3739999999999997</v>
      </c>
      <c r="V3087">
        <v>-3.0528618999999999E-3</v>
      </c>
      <c r="W3087" t="s">
        <v>38</v>
      </c>
      <c r="X3087" s="4">
        <f>IF(bot_orders[[#This Row],[side]]="sell", bot_orders[[#This Row],[accFillSz]]*bot_orders[[#This Row],[avgPx]] + bot_orders[[#This Row],[fee]], -bot_orders[[#This Row],[accFillSz]]*bot_orders[[#This Row],[avgPx]])</f>
        <v>3.8130245380999996</v>
      </c>
      <c r="Y3087" s="4">
        <f>IF(bot_orders[[#This Row],[side]]="buy", bot_orders[[#This Row],[accFillSz]] + bot_orders[[#This Row],[fee]], -bot_orders[[#This Row],[accFillSz]])</f>
        <v>-5.3739999999999997</v>
      </c>
      <c r="Z3087" s="4">
        <f>IF(bot_orders[[#This Row],[side]]="sell",bot_orders[[#This Row],[accFillSz]]*bot_orders[[#This Row],[avgPx]]+bot_orders[[#This Row],[fee]], 0)</f>
        <v>3.8130245380999996</v>
      </c>
      <c r="AA3087" s="4">
        <f>IF(bot_orders[[#This Row],[side]]="sell",-bot_orders[[#This Row],[accFillSz]],bot_orders[[#This Row],[accFillSz]]+bot_orders[[#This Row],[fee]])</f>
        <v>-5.3739999999999997</v>
      </c>
      <c r="AB3087">
        <v>0</v>
      </c>
      <c r="AC3087" t="s">
        <v>39</v>
      </c>
      <c r="AD3087">
        <v>0</v>
      </c>
      <c r="AE3087" t="s">
        <v>40</v>
      </c>
      <c r="AF3087" t="s">
        <v>41</v>
      </c>
      <c r="AG3087" t="s">
        <v>42</v>
      </c>
      <c r="AH3087" t="s">
        <v>28</v>
      </c>
      <c r="AI3087">
        <v>-5.3739999999999997</v>
      </c>
      <c r="AJ3087">
        <v>3.8130245399999998</v>
      </c>
    </row>
    <row r="3088" spans="1:36" x14ac:dyDescent="0.3">
      <c r="A3088">
        <v>3406</v>
      </c>
      <c r="B3088" t="s">
        <v>305</v>
      </c>
      <c r="C3088" t="s">
        <v>28</v>
      </c>
      <c r="D3088" t="s">
        <v>29</v>
      </c>
      <c r="E3088" t="s">
        <v>30</v>
      </c>
      <c r="F3088" t="s">
        <v>31</v>
      </c>
      <c r="G3088" t="s">
        <v>1280</v>
      </c>
      <c r="H3088" t="s">
        <v>10603</v>
      </c>
      <c r="I3088" s="4" t="s">
        <v>10604</v>
      </c>
      <c r="J3088" s="1">
        <f>((((bot_orders[[#This Row],[cTime]]/ 1000)+3*3600) / 86400) + DATE(1970,1,1))</f>
        <v>45772.136548842594</v>
      </c>
      <c r="K3088" s="4" t="s">
        <v>10605</v>
      </c>
      <c r="L3088" s="1">
        <f>((((bot_orders[[#This Row],[uTime]]/ 1000)+3*3600) / 86400) + DATE(1970,1,1))</f>
        <v>45772.525274641201</v>
      </c>
      <c r="M3088" t="s">
        <v>34</v>
      </c>
      <c r="N3088" t="s">
        <v>28</v>
      </c>
      <c r="O3088" t="s">
        <v>35</v>
      </c>
      <c r="P3088">
        <v>5.3689999999999998</v>
      </c>
      <c r="Q3088" t="s">
        <v>36</v>
      </c>
      <c r="R3088" t="s">
        <v>37</v>
      </c>
      <c r="S3088">
        <v>0.70440000000000003</v>
      </c>
      <c r="T3088">
        <v>0.70440000000000003</v>
      </c>
      <c r="U3088">
        <v>5.3689999999999998</v>
      </c>
      <c r="V3088">
        <v>-3.0255388999999998E-3</v>
      </c>
      <c r="W3088" t="s">
        <v>38</v>
      </c>
      <c r="X3088" s="4">
        <f>IF(bot_orders[[#This Row],[side]]="sell", bot_orders[[#This Row],[accFillSz]]*bot_orders[[#This Row],[avgPx]] + bot_orders[[#This Row],[fee]], -bot_orders[[#This Row],[accFillSz]]*bot_orders[[#This Row],[avgPx]])</f>
        <v>3.7788980611</v>
      </c>
      <c r="Y3088" s="4">
        <f>IF(bot_orders[[#This Row],[side]]="buy", bot_orders[[#This Row],[accFillSz]] + bot_orders[[#This Row],[fee]], -bot_orders[[#This Row],[accFillSz]])</f>
        <v>-5.3689999999999998</v>
      </c>
      <c r="Z3088" s="4">
        <f>IF(bot_orders[[#This Row],[side]]="sell",bot_orders[[#This Row],[accFillSz]]*bot_orders[[#This Row],[avgPx]]+bot_orders[[#This Row],[fee]], 0)</f>
        <v>3.7788980611</v>
      </c>
      <c r="AA3088" s="4">
        <f>IF(bot_orders[[#This Row],[side]]="sell",-bot_orders[[#This Row],[accFillSz]],bot_orders[[#This Row],[accFillSz]]+bot_orders[[#This Row],[fee]])</f>
        <v>-5.3689999999999998</v>
      </c>
      <c r="AB3088">
        <v>0</v>
      </c>
      <c r="AC3088" t="s">
        <v>39</v>
      </c>
      <c r="AD3088">
        <v>0</v>
      </c>
      <c r="AE3088" t="s">
        <v>40</v>
      </c>
      <c r="AF3088" t="s">
        <v>41</v>
      </c>
      <c r="AG3088" t="s">
        <v>42</v>
      </c>
      <c r="AH3088" t="s">
        <v>28</v>
      </c>
      <c r="AI3088">
        <v>-5.3689999999999998</v>
      </c>
      <c r="AJ3088">
        <v>3.7788980599999999</v>
      </c>
    </row>
    <row r="3089" spans="1:36" x14ac:dyDescent="0.3">
      <c r="A3089">
        <v>3432</v>
      </c>
      <c r="B3089" t="s">
        <v>305</v>
      </c>
      <c r="C3089" t="s">
        <v>28</v>
      </c>
      <c r="D3089" t="s">
        <v>29</v>
      </c>
      <c r="E3089" t="s">
        <v>30</v>
      </c>
      <c r="F3089" t="s">
        <v>31</v>
      </c>
      <c r="G3089" t="s">
        <v>1157</v>
      </c>
      <c r="H3089" t="s">
        <v>10687</v>
      </c>
      <c r="I3089" s="4" t="s">
        <v>10688</v>
      </c>
      <c r="J3089" s="1">
        <f>((((bot_orders[[#This Row],[cTime]]/ 1000)+3*3600) / 86400) + DATE(1970,1,1))</f>
        <v>45772.209371817124</v>
      </c>
      <c r="K3089" s="4" t="s">
        <v>10689</v>
      </c>
      <c r="L3089" s="1">
        <f>((((bot_orders[[#This Row],[uTime]]/ 1000)+3*3600) / 86400) + DATE(1970,1,1))</f>
        <v>45772.499341990741</v>
      </c>
      <c r="M3089" t="s">
        <v>34</v>
      </c>
      <c r="N3089" t="s">
        <v>28</v>
      </c>
      <c r="O3089" t="s">
        <v>35</v>
      </c>
      <c r="P3089">
        <v>5.3689999999999998</v>
      </c>
      <c r="Q3089" t="s">
        <v>36</v>
      </c>
      <c r="R3089" t="s">
        <v>37</v>
      </c>
      <c r="S3089">
        <v>0.69879999999999998</v>
      </c>
      <c r="T3089">
        <v>0.69879999999999998</v>
      </c>
      <c r="U3089">
        <v>5.3689999999999998</v>
      </c>
      <c r="V3089">
        <v>-3.0014858000000002E-3</v>
      </c>
      <c r="W3089" t="s">
        <v>38</v>
      </c>
      <c r="X3089" s="4">
        <f>IF(bot_orders[[#This Row],[side]]="sell", bot_orders[[#This Row],[accFillSz]]*bot_orders[[#This Row],[avgPx]] + bot_orders[[#This Row],[fee]], -bot_orders[[#This Row],[accFillSz]]*bot_orders[[#This Row],[avgPx]])</f>
        <v>3.7488557141999999</v>
      </c>
      <c r="Y3089" s="4">
        <f>IF(bot_orders[[#This Row],[side]]="buy", bot_orders[[#This Row],[accFillSz]] + bot_orders[[#This Row],[fee]], -bot_orders[[#This Row],[accFillSz]])</f>
        <v>-5.3689999999999998</v>
      </c>
      <c r="Z3089" s="4">
        <f>IF(bot_orders[[#This Row],[side]]="sell",bot_orders[[#This Row],[accFillSz]]*bot_orders[[#This Row],[avgPx]]+bot_orders[[#This Row],[fee]], 0)</f>
        <v>3.7488557141999999</v>
      </c>
      <c r="AA3089" s="4">
        <f>IF(bot_orders[[#This Row],[side]]="sell",-bot_orders[[#This Row],[accFillSz]],bot_orders[[#This Row],[accFillSz]]+bot_orders[[#This Row],[fee]])</f>
        <v>-5.3689999999999998</v>
      </c>
      <c r="AB3089">
        <v>0</v>
      </c>
      <c r="AC3089" t="s">
        <v>39</v>
      </c>
      <c r="AD3089">
        <v>0</v>
      </c>
      <c r="AE3089" t="s">
        <v>40</v>
      </c>
      <c r="AF3089" t="s">
        <v>41</v>
      </c>
      <c r="AG3089" t="s">
        <v>42</v>
      </c>
      <c r="AH3089" t="s">
        <v>28</v>
      </c>
      <c r="AI3089">
        <v>-5.3689999999999998</v>
      </c>
      <c r="AJ3089">
        <v>3.74885571</v>
      </c>
    </row>
    <row r="3090" spans="1:36" x14ac:dyDescent="0.3">
      <c r="A3090">
        <v>3436</v>
      </c>
      <c r="B3090" t="s">
        <v>305</v>
      </c>
      <c r="C3090" t="s">
        <v>28</v>
      </c>
      <c r="D3090" t="s">
        <v>29</v>
      </c>
      <c r="E3090" t="s">
        <v>30</v>
      </c>
      <c r="F3090" t="s">
        <v>31</v>
      </c>
      <c r="G3090" t="s">
        <v>1308</v>
      </c>
      <c r="H3090" t="s">
        <v>10698</v>
      </c>
      <c r="I3090" s="4" t="s">
        <v>10699</v>
      </c>
      <c r="J3090" s="1">
        <f>((((bot_orders[[#This Row],[cTime]]/ 1000)+3*3600) / 86400) + DATE(1970,1,1))</f>
        <v>45772.22558481482</v>
      </c>
      <c r="K3090" s="4" t="s">
        <v>10697</v>
      </c>
      <c r="L3090" s="1">
        <f>((((bot_orders[[#This Row],[uTime]]/ 1000)+3*3600) / 86400) + DATE(1970,1,1))</f>
        <v>45772.34278762732</v>
      </c>
      <c r="M3090" t="s">
        <v>34</v>
      </c>
      <c r="N3090" t="s">
        <v>28</v>
      </c>
      <c r="O3090" t="s">
        <v>35</v>
      </c>
      <c r="P3090">
        <v>5.3689999999999998</v>
      </c>
      <c r="Q3090" t="s">
        <v>36</v>
      </c>
      <c r="R3090" t="s">
        <v>37</v>
      </c>
      <c r="S3090">
        <v>0.69320000000000004</v>
      </c>
      <c r="T3090">
        <v>0.69320000000000004</v>
      </c>
      <c r="U3090">
        <v>5.3689999999999998</v>
      </c>
      <c r="V3090">
        <v>-2.9774326000000001E-3</v>
      </c>
      <c r="W3090" t="s">
        <v>38</v>
      </c>
      <c r="X3090" s="4">
        <f>IF(bot_orders[[#This Row],[side]]="sell", bot_orders[[#This Row],[accFillSz]]*bot_orders[[#This Row],[avgPx]] + bot_orders[[#This Row],[fee]], -bot_orders[[#This Row],[accFillSz]]*bot_orders[[#This Row],[avgPx]])</f>
        <v>3.7188133674000001</v>
      </c>
      <c r="Y3090" s="4">
        <f>IF(bot_orders[[#This Row],[side]]="buy", bot_orders[[#This Row],[accFillSz]] + bot_orders[[#This Row],[fee]], -bot_orders[[#This Row],[accFillSz]])</f>
        <v>-5.3689999999999998</v>
      </c>
      <c r="Z3090" s="4">
        <f>IF(bot_orders[[#This Row],[side]]="sell",bot_orders[[#This Row],[accFillSz]]*bot_orders[[#This Row],[avgPx]]+bot_orders[[#This Row],[fee]], 0)</f>
        <v>3.7188133674000001</v>
      </c>
      <c r="AA3090" s="4">
        <f>IF(bot_orders[[#This Row],[side]]="sell",-bot_orders[[#This Row],[accFillSz]],bot_orders[[#This Row],[accFillSz]]+bot_orders[[#This Row],[fee]])</f>
        <v>-5.3689999999999998</v>
      </c>
      <c r="AB3090">
        <v>0</v>
      </c>
      <c r="AC3090" t="s">
        <v>39</v>
      </c>
      <c r="AD3090">
        <v>0</v>
      </c>
      <c r="AE3090" t="s">
        <v>40</v>
      </c>
      <c r="AF3090" t="s">
        <v>41</v>
      </c>
      <c r="AG3090" t="s">
        <v>42</v>
      </c>
      <c r="AH3090" t="s">
        <v>28</v>
      </c>
      <c r="AI3090">
        <v>-5.3689999999999998</v>
      </c>
      <c r="AJ3090">
        <v>3.7188133699999999</v>
      </c>
    </row>
    <row r="3091" spans="1:36" x14ac:dyDescent="0.3">
      <c r="A3091">
        <v>3441</v>
      </c>
      <c r="B3091" t="s">
        <v>305</v>
      </c>
      <c r="C3091" t="s">
        <v>28</v>
      </c>
      <c r="D3091" t="s">
        <v>29</v>
      </c>
      <c r="E3091" t="s">
        <v>30</v>
      </c>
      <c r="F3091" t="s">
        <v>31</v>
      </c>
      <c r="G3091" t="s">
        <v>1304</v>
      </c>
      <c r="H3091" t="s">
        <v>10712</v>
      </c>
      <c r="I3091" s="4" t="s">
        <v>10713</v>
      </c>
      <c r="J3091" s="1">
        <f>((((bot_orders[[#This Row],[cTime]]/ 1000)+3*3600) / 86400) + DATE(1970,1,1))</f>
        <v>45772.229773229163</v>
      </c>
      <c r="K3091" s="4" t="s">
        <v>10714</v>
      </c>
      <c r="L3091" s="1">
        <f>((((bot_orders[[#This Row],[uTime]]/ 1000)+3*3600) / 86400) + DATE(1970,1,1))</f>
        <v>45772.282639814817</v>
      </c>
      <c r="M3091" t="s">
        <v>34</v>
      </c>
      <c r="N3091" t="s">
        <v>28</v>
      </c>
      <c r="O3091" t="s">
        <v>35</v>
      </c>
      <c r="P3091">
        <v>5.3689999999999998</v>
      </c>
      <c r="Q3091" t="s">
        <v>36</v>
      </c>
      <c r="R3091" t="s">
        <v>37</v>
      </c>
      <c r="S3091">
        <v>0.68769999999999998</v>
      </c>
      <c r="T3091">
        <v>0.68769999999999998</v>
      </c>
      <c r="U3091">
        <v>5.3689999999999998</v>
      </c>
      <c r="V3091">
        <v>-2.9538089999999999E-3</v>
      </c>
      <c r="W3091" t="s">
        <v>38</v>
      </c>
      <c r="X3091" s="4">
        <f>IF(bot_orders[[#This Row],[side]]="sell", bot_orders[[#This Row],[accFillSz]]*bot_orders[[#This Row],[avgPx]] + bot_orders[[#This Row],[fee]], -bot_orders[[#This Row],[accFillSz]]*bot_orders[[#This Row],[avgPx]])</f>
        <v>3.6893074909999997</v>
      </c>
      <c r="Y3091" s="4">
        <f>IF(bot_orders[[#This Row],[side]]="buy", bot_orders[[#This Row],[accFillSz]] + bot_orders[[#This Row],[fee]], -bot_orders[[#This Row],[accFillSz]])</f>
        <v>-5.3689999999999998</v>
      </c>
      <c r="Z3091" s="4">
        <f>IF(bot_orders[[#This Row],[side]]="sell",bot_orders[[#This Row],[accFillSz]]*bot_orders[[#This Row],[avgPx]]+bot_orders[[#This Row],[fee]], 0)</f>
        <v>3.6893074909999997</v>
      </c>
      <c r="AA3091" s="4">
        <f>IF(bot_orders[[#This Row],[side]]="sell",-bot_orders[[#This Row],[accFillSz]],bot_orders[[#This Row],[accFillSz]]+bot_orders[[#This Row],[fee]])</f>
        <v>-5.3689999999999998</v>
      </c>
      <c r="AB3091">
        <v>0</v>
      </c>
      <c r="AC3091" t="s">
        <v>39</v>
      </c>
      <c r="AD3091">
        <v>0</v>
      </c>
      <c r="AE3091" t="s">
        <v>40</v>
      </c>
      <c r="AF3091" t="s">
        <v>41</v>
      </c>
      <c r="AG3091" t="s">
        <v>42</v>
      </c>
      <c r="AH3091" t="s">
        <v>28</v>
      </c>
      <c r="AI3091">
        <v>-5.3689999999999998</v>
      </c>
      <c r="AJ3091">
        <v>3.68930749</v>
      </c>
    </row>
    <row r="3092" spans="1:36" x14ac:dyDescent="0.3">
      <c r="A3092">
        <v>3460</v>
      </c>
      <c r="B3092" t="s">
        <v>305</v>
      </c>
      <c r="C3092" t="s">
        <v>28</v>
      </c>
      <c r="D3092" t="s">
        <v>29</v>
      </c>
      <c r="E3092" t="s">
        <v>30</v>
      </c>
      <c r="F3092" t="s">
        <v>31</v>
      </c>
      <c r="G3092" t="s">
        <v>1269</v>
      </c>
      <c r="H3092" t="s">
        <v>10768</v>
      </c>
      <c r="I3092" s="4" t="s">
        <v>10769</v>
      </c>
      <c r="J3092" s="1">
        <f>((((bot_orders[[#This Row],[cTime]]/ 1000)+3*3600) / 86400) + DATE(1970,1,1))</f>
        <v>45772.282639837962</v>
      </c>
      <c r="K3092" s="4" t="s">
        <v>10770</v>
      </c>
      <c r="L3092" s="1">
        <f>((((bot_orders[[#This Row],[uTime]]/ 1000)+3*3600) / 86400) + DATE(1970,1,1))</f>
        <v>45772.466521099537</v>
      </c>
      <c r="M3092" t="s">
        <v>34</v>
      </c>
      <c r="N3092" t="s">
        <v>28</v>
      </c>
      <c r="O3092" t="s">
        <v>35</v>
      </c>
      <c r="P3092">
        <v>5.3739999999999997</v>
      </c>
      <c r="Q3092" t="s">
        <v>36</v>
      </c>
      <c r="R3092" t="s">
        <v>55</v>
      </c>
      <c r="S3092">
        <v>0.68220000000000003</v>
      </c>
      <c r="T3092">
        <v>0.68220000000000003</v>
      </c>
      <c r="U3092">
        <v>5.3739999999999997</v>
      </c>
      <c r="V3092">
        <v>-4.2992000000000004E-3</v>
      </c>
      <c r="W3092" t="s">
        <v>39</v>
      </c>
      <c r="X3092" s="4">
        <f>IF(bot_orders[[#This Row],[side]]="sell", bot_orders[[#This Row],[accFillSz]]*bot_orders[[#This Row],[avgPx]] + bot_orders[[#This Row],[fee]], -bot_orders[[#This Row],[accFillSz]]*bot_orders[[#This Row],[avgPx]])</f>
        <v>-3.6661427999999998</v>
      </c>
      <c r="Y3092" s="4">
        <f>IF(bot_orders[[#This Row],[side]]="buy", bot_orders[[#This Row],[accFillSz]] + bot_orders[[#This Row],[fee]], -bot_orders[[#This Row],[accFillSz]])</f>
        <v>5.3697007999999995</v>
      </c>
      <c r="Z3092" s="4">
        <f>IF(bot_orders[[#This Row],[side]]="sell",bot_orders[[#This Row],[accFillSz]]*bot_orders[[#This Row],[avgPx]]+bot_orders[[#This Row],[fee]], 0)</f>
        <v>0</v>
      </c>
      <c r="AA3092" s="4">
        <f>IF(bot_orders[[#This Row],[side]]="sell",-bot_orders[[#This Row],[accFillSz]],bot_orders[[#This Row],[accFillSz]]+bot_orders[[#This Row],[fee]])</f>
        <v>5.3697007999999995</v>
      </c>
      <c r="AB3092">
        <v>0</v>
      </c>
      <c r="AC3092" t="s">
        <v>38</v>
      </c>
      <c r="AD3092">
        <v>0</v>
      </c>
      <c r="AE3092" t="s">
        <v>40</v>
      </c>
      <c r="AF3092" t="s">
        <v>41</v>
      </c>
      <c r="AG3092" t="s">
        <v>42</v>
      </c>
      <c r="AH3092" t="s">
        <v>28</v>
      </c>
      <c r="AI3092">
        <v>5.3697008000000004</v>
      </c>
      <c r="AJ3092">
        <v>-3.6661427999999998</v>
      </c>
    </row>
    <row r="3093" spans="1:36" x14ac:dyDescent="0.3">
      <c r="A3093">
        <v>3481</v>
      </c>
      <c r="B3093" t="s">
        <v>305</v>
      </c>
      <c r="C3093" t="s">
        <v>28</v>
      </c>
      <c r="D3093" t="s">
        <v>29</v>
      </c>
      <c r="E3093" t="s">
        <v>30</v>
      </c>
      <c r="F3093" t="s">
        <v>31</v>
      </c>
      <c r="G3093" t="s">
        <v>1322</v>
      </c>
      <c r="H3093" t="s">
        <v>10831</v>
      </c>
      <c r="I3093" s="4" t="s">
        <v>10832</v>
      </c>
      <c r="J3093" s="1">
        <f>((((bot_orders[[#This Row],[cTime]]/ 1000)+3*3600) / 86400) + DATE(1970,1,1))</f>
        <v>45772.342787662041</v>
      </c>
      <c r="K3093" s="4" t="s">
        <v>10833</v>
      </c>
      <c r="L3093" s="1">
        <f>((((bot_orders[[#This Row],[uTime]]/ 1000)+3*3600) / 86400) + DATE(1970,1,1))</f>
        <v>45772.34990079861</v>
      </c>
      <c r="M3093" t="s">
        <v>34</v>
      </c>
      <c r="N3093" t="s">
        <v>28</v>
      </c>
      <c r="O3093" t="s">
        <v>35</v>
      </c>
      <c r="P3093">
        <v>5.3739999999999997</v>
      </c>
      <c r="Q3093" t="s">
        <v>36</v>
      </c>
      <c r="R3093" t="s">
        <v>55</v>
      </c>
      <c r="S3093">
        <v>0.68769999999999998</v>
      </c>
      <c r="T3093">
        <v>0.68769999999999998</v>
      </c>
      <c r="U3093">
        <v>5.3739999999999997</v>
      </c>
      <c r="V3093">
        <v>-4.2992000000000004E-3</v>
      </c>
      <c r="W3093" t="s">
        <v>39</v>
      </c>
      <c r="X3093" s="4">
        <f>IF(bot_orders[[#This Row],[side]]="sell", bot_orders[[#This Row],[accFillSz]]*bot_orders[[#This Row],[avgPx]] + bot_orders[[#This Row],[fee]], -bot_orders[[#This Row],[accFillSz]]*bot_orders[[#This Row],[avgPx]])</f>
        <v>-3.6956997999999999</v>
      </c>
      <c r="Y3093" s="4">
        <f>IF(bot_orders[[#This Row],[side]]="buy", bot_orders[[#This Row],[accFillSz]] + bot_orders[[#This Row],[fee]], -bot_orders[[#This Row],[accFillSz]])</f>
        <v>5.3697007999999995</v>
      </c>
      <c r="Z3093" s="4">
        <f>IF(bot_orders[[#This Row],[side]]="sell",bot_orders[[#This Row],[accFillSz]]*bot_orders[[#This Row],[avgPx]]+bot_orders[[#This Row],[fee]], 0)</f>
        <v>0</v>
      </c>
      <c r="AA3093" s="4">
        <f>IF(bot_orders[[#This Row],[side]]="sell",-bot_orders[[#This Row],[accFillSz]],bot_orders[[#This Row],[accFillSz]]+bot_orders[[#This Row],[fee]])</f>
        <v>5.3697007999999995</v>
      </c>
      <c r="AB3093">
        <v>0</v>
      </c>
      <c r="AC3093" t="s">
        <v>38</v>
      </c>
      <c r="AD3093">
        <v>0</v>
      </c>
      <c r="AE3093" t="s">
        <v>40</v>
      </c>
      <c r="AF3093" t="s">
        <v>41</v>
      </c>
      <c r="AG3093" t="s">
        <v>42</v>
      </c>
      <c r="AH3093" t="s">
        <v>28</v>
      </c>
      <c r="AI3093">
        <v>5.3697008000000004</v>
      </c>
      <c r="AJ3093">
        <v>-3.6956997999999999</v>
      </c>
    </row>
    <row r="3094" spans="1:36" x14ac:dyDescent="0.3">
      <c r="A3094">
        <v>3488</v>
      </c>
      <c r="B3094" t="s">
        <v>305</v>
      </c>
      <c r="C3094" t="s">
        <v>28</v>
      </c>
      <c r="D3094" t="s">
        <v>29</v>
      </c>
      <c r="E3094" t="s">
        <v>30</v>
      </c>
      <c r="F3094" t="s">
        <v>31</v>
      </c>
      <c r="G3094" t="s">
        <v>1322</v>
      </c>
      <c r="H3094" t="s">
        <v>10852</v>
      </c>
      <c r="I3094" s="4" t="s">
        <v>10853</v>
      </c>
      <c r="J3094" s="1">
        <f>((((bot_orders[[#This Row],[cTime]]/ 1000)+3*3600) / 86400) + DATE(1970,1,1))</f>
        <v>45772.349900833331</v>
      </c>
      <c r="K3094" s="4" t="s">
        <v>10854</v>
      </c>
      <c r="L3094" s="1">
        <f>((((bot_orders[[#This Row],[uTime]]/ 1000)+3*3600) / 86400) + DATE(1970,1,1))</f>
        <v>45772.379328460651</v>
      </c>
      <c r="M3094" t="s">
        <v>34</v>
      </c>
      <c r="N3094" t="s">
        <v>28</v>
      </c>
      <c r="O3094" t="s">
        <v>35</v>
      </c>
      <c r="P3094">
        <v>5.3689999999999998</v>
      </c>
      <c r="Q3094" t="s">
        <v>36</v>
      </c>
      <c r="R3094" t="s">
        <v>37</v>
      </c>
      <c r="S3094">
        <v>0.69320000000000004</v>
      </c>
      <c r="T3094">
        <v>0.69320000000000004</v>
      </c>
      <c r="U3094">
        <v>5.3689999999999998</v>
      </c>
      <c r="V3094">
        <v>-2.9774326000000001E-3</v>
      </c>
      <c r="W3094" t="s">
        <v>38</v>
      </c>
      <c r="X3094" s="4">
        <f>IF(bot_orders[[#This Row],[side]]="sell", bot_orders[[#This Row],[accFillSz]]*bot_orders[[#This Row],[avgPx]] + bot_orders[[#This Row],[fee]], -bot_orders[[#This Row],[accFillSz]]*bot_orders[[#This Row],[avgPx]])</f>
        <v>3.7188133674000001</v>
      </c>
      <c r="Y3094" s="4">
        <f>IF(bot_orders[[#This Row],[side]]="buy", bot_orders[[#This Row],[accFillSz]] + bot_orders[[#This Row],[fee]], -bot_orders[[#This Row],[accFillSz]])</f>
        <v>-5.3689999999999998</v>
      </c>
      <c r="Z3094" s="4">
        <f>IF(bot_orders[[#This Row],[side]]="sell",bot_orders[[#This Row],[accFillSz]]*bot_orders[[#This Row],[avgPx]]+bot_orders[[#This Row],[fee]], 0)</f>
        <v>3.7188133674000001</v>
      </c>
      <c r="AA3094" s="4">
        <f>IF(bot_orders[[#This Row],[side]]="sell",-bot_orders[[#This Row],[accFillSz]],bot_orders[[#This Row],[accFillSz]]+bot_orders[[#This Row],[fee]])</f>
        <v>-5.3689999999999998</v>
      </c>
      <c r="AB3094">
        <v>0</v>
      </c>
      <c r="AC3094" t="s">
        <v>39</v>
      </c>
      <c r="AD3094">
        <v>0</v>
      </c>
      <c r="AE3094" t="s">
        <v>40</v>
      </c>
      <c r="AF3094" t="s">
        <v>41</v>
      </c>
      <c r="AG3094" t="s">
        <v>42</v>
      </c>
      <c r="AH3094" t="s">
        <v>28</v>
      </c>
      <c r="AI3094">
        <v>-5.3689999999999998</v>
      </c>
      <c r="AJ3094">
        <v>3.7188133699999999</v>
      </c>
    </row>
    <row r="3095" spans="1:36" x14ac:dyDescent="0.3">
      <c r="A3095">
        <v>3494</v>
      </c>
      <c r="B3095" t="s">
        <v>305</v>
      </c>
      <c r="C3095" t="s">
        <v>28</v>
      </c>
      <c r="D3095" t="s">
        <v>29</v>
      </c>
      <c r="E3095" t="s">
        <v>30</v>
      </c>
      <c r="F3095" t="s">
        <v>31</v>
      </c>
      <c r="G3095" t="s">
        <v>1318</v>
      </c>
      <c r="H3095" t="s">
        <v>10869</v>
      </c>
      <c r="I3095" s="4" t="s">
        <v>10870</v>
      </c>
      <c r="J3095" s="1">
        <f>((((bot_orders[[#This Row],[cTime]]/ 1000)+3*3600) / 86400) + DATE(1970,1,1))</f>
        <v>45772.379328483796</v>
      </c>
      <c r="K3095" s="4" t="s">
        <v>10871</v>
      </c>
      <c r="L3095" s="1">
        <f>((((bot_orders[[#This Row],[uTime]]/ 1000)+3*3600) / 86400) + DATE(1970,1,1))</f>
        <v>45772.392633217591</v>
      </c>
      <c r="M3095" t="s">
        <v>34</v>
      </c>
      <c r="N3095" t="s">
        <v>28</v>
      </c>
      <c r="O3095" t="s">
        <v>35</v>
      </c>
      <c r="P3095">
        <v>5.3739999999999997</v>
      </c>
      <c r="Q3095" t="s">
        <v>36</v>
      </c>
      <c r="R3095" t="s">
        <v>55</v>
      </c>
      <c r="S3095">
        <v>0.68769999999999998</v>
      </c>
      <c r="T3095">
        <v>0.68769999999999998</v>
      </c>
      <c r="U3095">
        <v>5.3739999999999997</v>
      </c>
      <c r="V3095">
        <v>-4.2992000000000004E-3</v>
      </c>
      <c r="W3095" t="s">
        <v>39</v>
      </c>
      <c r="X3095" s="4">
        <f>IF(bot_orders[[#This Row],[side]]="sell", bot_orders[[#This Row],[accFillSz]]*bot_orders[[#This Row],[avgPx]] + bot_orders[[#This Row],[fee]], -bot_orders[[#This Row],[accFillSz]]*bot_orders[[#This Row],[avgPx]])</f>
        <v>-3.6956997999999999</v>
      </c>
      <c r="Y3095" s="4">
        <f>IF(bot_orders[[#This Row],[side]]="buy", bot_orders[[#This Row],[accFillSz]] + bot_orders[[#This Row],[fee]], -bot_orders[[#This Row],[accFillSz]])</f>
        <v>5.3697007999999995</v>
      </c>
      <c r="Z3095" s="4">
        <f>IF(bot_orders[[#This Row],[side]]="sell",bot_orders[[#This Row],[accFillSz]]*bot_orders[[#This Row],[avgPx]]+bot_orders[[#This Row],[fee]], 0)</f>
        <v>0</v>
      </c>
      <c r="AA3095" s="4">
        <f>IF(bot_orders[[#This Row],[side]]="sell",-bot_orders[[#This Row],[accFillSz]],bot_orders[[#This Row],[accFillSz]]+bot_orders[[#This Row],[fee]])</f>
        <v>5.3697007999999995</v>
      </c>
      <c r="AB3095">
        <v>0</v>
      </c>
      <c r="AC3095" t="s">
        <v>38</v>
      </c>
      <c r="AD3095">
        <v>0</v>
      </c>
      <c r="AE3095" t="s">
        <v>40</v>
      </c>
      <c r="AF3095" t="s">
        <v>41</v>
      </c>
      <c r="AG3095" t="s">
        <v>42</v>
      </c>
      <c r="AH3095" t="s">
        <v>28</v>
      </c>
      <c r="AI3095">
        <v>5.3697008000000004</v>
      </c>
      <c r="AJ3095">
        <v>-3.6956997999999999</v>
      </c>
    </row>
    <row r="3096" spans="1:36" x14ac:dyDescent="0.3">
      <c r="A3096">
        <v>3502</v>
      </c>
      <c r="B3096" t="s">
        <v>305</v>
      </c>
      <c r="C3096" t="s">
        <v>28</v>
      </c>
      <c r="D3096" t="s">
        <v>29</v>
      </c>
      <c r="E3096" t="s">
        <v>30</v>
      </c>
      <c r="F3096" t="s">
        <v>31</v>
      </c>
      <c r="G3096" t="s">
        <v>1318</v>
      </c>
      <c r="H3096" t="s">
        <v>10893</v>
      </c>
      <c r="I3096" s="4" t="s">
        <v>10894</v>
      </c>
      <c r="J3096" s="1">
        <f>((((bot_orders[[#This Row],[cTime]]/ 1000)+3*3600) / 86400) + DATE(1970,1,1))</f>
        <v>45772.392633240743</v>
      </c>
      <c r="K3096" s="4" t="s">
        <v>10890</v>
      </c>
      <c r="L3096" s="1">
        <f>((((bot_orders[[#This Row],[uTime]]/ 1000)+3*3600) / 86400) + DATE(1970,1,1))</f>
        <v>45772.394567013893</v>
      </c>
      <c r="M3096" t="s">
        <v>34</v>
      </c>
      <c r="N3096" t="s">
        <v>28</v>
      </c>
      <c r="O3096" t="s">
        <v>35</v>
      </c>
      <c r="P3096">
        <v>5.3689999999999998</v>
      </c>
      <c r="Q3096" t="s">
        <v>36</v>
      </c>
      <c r="R3096" t="s">
        <v>37</v>
      </c>
      <c r="S3096">
        <v>0.69320000000000004</v>
      </c>
      <c r="T3096">
        <v>0.69320000000000004</v>
      </c>
      <c r="U3096">
        <v>5.3689999999999998</v>
      </c>
      <c r="V3096">
        <v>-2.9774326000000001E-3</v>
      </c>
      <c r="W3096" t="s">
        <v>38</v>
      </c>
      <c r="X3096" s="4">
        <f>IF(bot_orders[[#This Row],[side]]="sell", bot_orders[[#This Row],[accFillSz]]*bot_orders[[#This Row],[avgPx]] + bot_orders[[#This Row],[fee]], -bot_orders[[#This Row],[accFillSz]]*bot_orders[[#This Row],[avgPx]])</f>
        <v>3.7188133674000001</v>
      </c>
      <c r="Y3096" s="4">
        <f>IF(bot_orders[[#This Row],[side]]="buy", bot_orders[[#This Row],[accFillSz]] + bot_orders[[#This Row],[fee]], -bot_orders[[#This Row],[accFillSz]])</f>
        <v>-5.3689999999999998</v>
      </c>
      <c r="Z3096" s="4">
        <f>IF(bot_orders[[#This Row],[side]]="sell",bot_orders[[#This Row],[accFillSz]]*bot_orders[[#This Row],[avgPx]]+bot_orders[[#This Row],[fee]], 0)</f>
        <v>3.7188133674000001</v>
      </c>
      <c r="AA3096" s="4">
        <f>IF(bot_orders[[#This Row],[side]]="sell",-bot_orders[[#This Row],[accFillSz]],bot_orders[[#This Row],[accFillSz]]+bot_orders[[#This Row],[fee]])</f>
        <v>-5.3689999999999998</v>
      </c>
      <c r="AB3096">
        <v>0</v>
      </c>
      <c r="AC3096" t="s">
        <v>39</v>
      </c>
      <c r="AD3096">
        <v>0</v>
      </c>
      <c r="AE3096" t="s">
        <v>40</v>
      </c>
      <c r="AF3096" t="s">
        <v>41</v>
      </c>
      <c r="AG3096" t="s">
        <v>42</v>
      </c>
      <c r="AH3096" t="s">
        <v>28</v>
      </c>
      <c r="AI3096">
        <v>-5.3689999999999998</v>
      </c>
      <c r="AJ3096">
        <v>3.7188133699999999</v>
      </c>
    </row>
    <row r="3097" spans="1:36" x14ac:dyDescent="0.3">
      <c r="A3097">
        <v>3505</v>
      </c>
      <c r="B3097" t="s">
        <v>305</v>
      </c>
      <c r="C3097" t="s">
        <v>28</v>
      </c>
      <c r="D3097" t="s">
        <v>29</v>
      </c>
      <c r="E3097" t="s">
        <v>30</v>
      </c>
      <c r="F3097" t="s">
        <v>31</v>
      </c>
      <c r="G3097" t="s">
        <v>1294</v>
      </c>
      <c r="H3097" t="s">
        <v>10901</v>
      </c>
      <c r="I3097" s="4" t="s">
        <v>10902</v>
      </c>
      <c r="J3097" s="1">
        <f>((((bot_orders[[#This Row],[cTime]]/ 1000)+3*3600) / 86400) + DATE(1970,1,1))</f>
        <v>45772.394567048614</v>
      </c>
      <c r="K3097" s="4" t="s">
        <v>10903</v>
      </c>
      <c r="L3097" s="1">
        <f>((((bot_orders[[#This Row],[uTime]]/ 1000)+3*3600) / 86400) + DATE(1970,1,1))</f>
        <v>45772.426793090279</v>
      </c>
      <c r="M3097" t="s">
        <v>34</v>
      </c>
      <c r="N3097" t="s">
        <v>28</v>
      </c>
      <c r="O3097" t="s">
        <v>35</v>
      </c>
      <c r="P3097">
        <v>5.3739999999999997</v>
      </c>
      <c r="Q3097" t="s">
        <v>36</v>
      </c>
      <c r="R3097" t="s">
        <v>55</v>
      </c>
      <c r="S3097">
        <v>0.68769999999999998</v>
      </c>
      <c r="T3097">
        <v>0.68769999999999998</v>
      </c>
      <c r="U3097">
        <v>5.3739999999999997</v>
      </c>
      <c r="V3097">
        <v>-4.2992000000000004E-3</v>
      </c>
      <c r="W3097" t="s">
        <v>39</v>
      </c>
      <c r="X3097" s="4">
        <f>IF(bot_orders[[#This Row],[side]]="sell", bot_orders[[#This Row],[accFillSz]]*bot_orders[[#This Row],[avgPx]] + bot_orders[[#This Row],[fee]], -bot_orders[[#This Row],[accFillSz]]*bot_orders[[#This Row],[avgPx]])</f>
        <v>-3.6956997999999999</v>
      </c>
      <c r="Y3097" s="4">
        <f>IF(bot_orders[[#This Row],[side]]="buy", bot_orders[[#This Row],[accFillSz]] + bot_orders[[#This Row],[fee]], -bot_orders[[#This Row],[accFillSz]])</f>
        <v>5.3697007999999995</v>
      </c>
      <c r="Z3097" s="4">
        <f>IF(bot_orders[[#This Row],[side]]="sell",bot_orders[[#This Row],[accFillSz]]*bot_orders[[#This Row],[avgPx]]+bot_orders[[#This Row],[fee]], 0)</f>
        <v>0</v>
      </c>
      <c r="AA3097" s="4">
        <f>IF(bot_orders[[#This Row],[side]]="sell",-bot_orders[[#This Row],[accFillSz]],bot_orders[[#This Row],[accFillSz]]+bot_orders[[#This Row],[fee]])</f>
        <v>5.3697007999999995</v>
      </c>
      <c r="AB3097">
        <v>0</v>
      </c>
      <c r="AC3097" t="s">
        <v>38</v>
      </c>
      <c r="AD3097">
        <v>0</v>
      </c>
      <c r="AE3097" t="s">
        <v>40</v>
      </c>
      <c r="AF3097" t="s">
        <v>41</v>
      </c>
      <c r="AG3097" t="s">
        <v>42</v>
      </c>
      <c r="AH3097" t="s">
        <v>28</v>
      </c>
      <c r="AI3097">
        <v>5.3697008000000004</v>
      </c>
      <c r="AJ3097">
        <v>-3.6956997999999999</v>
      </c>
    </row>
    <row r="3098" spans="1:36" x14ac:dyDescent="0.3">
      <c r="A3098">
        <v>3516</v>
      </c>
      <c r="B3098" t="s">
        <v>305</v>
      </c>
      <c r="C3098" t="s">
        <v>28</v>
      </c>
      <c r="D3098" t="s">
        <v>29</v>
      </c>
      <c r="E3098" t="s">
        <v>30</v>
      </c>
      <c r="F3098" t="s">
        <v>31</v>
      </c>
      <c r="G3098" t="s">
        <v>1294</v>
      </c>
      <c r="H3098" t="s">
        <v>10937</v>
      </c>
      <c r="I3098" s="4" t="s">
        <v>10938</v>
      </c>
      <c r="J3098" s="1">
        <f>((((bot_orders[[#This Row],[cTime]]/ 1000)+3*3600) / 86400) + DATE(1970,1,1))</f>
        <v>45772.426793125</v>
      </c>
      <c r="K3098" s="4" t="s">
        <v>10933</v>
      </c>
      <c r="L3098" s="1">
        <f>((((bot_orders[[#This Row],[uTime]]/ 1000)+3*3600) / 86400) + DATE(1970,1,1))</f>
        <v>45772.497188090274</v>
      </c>
      <c r="M3098" t="s">
        <v>34</v>
      </c>
      <c r="N3098" t="s">
        <v>28</v>
      </c>
      <c r="O3098" t="s">
        <v>35</v>
      </c>
      <c r="P3098">
        <v>5.3689999999999998</v>
      </c>
      <c r="Q3098" t="s">
        <v>36</v>
      </c>
      <c r="R3098" t="s">
        <v>37</v>
      </c>
      <c r="S3098">
        <v>0.69320000000000004</v>
      </c>
      <c r="T3098">
        <v>0.69320000000000004</v>
      </c>
      <c r="U3098">
        <v>5.3689999999999998</v>
      </c>
      <c r="V3098">
        <v>-2.9774326000000001E-3</v>
      </c>
      <c r="W3098" t="s">
        <v>38</v>
      </c>
      <c r="X3098" s="4">
        <f>IF(bot_orders[[#This Row],[side]]="sell", bot_orders[[#This Row],[accFillSz]]*bot_orders[[#This Row],[avgPx]] + bot_orders[[#This Row],[fee]], -bot_orders[[#This Row],[accFillSz]]*bot_orders[[#This Row],[avgPx]])</f>
        <v>3.7188133674000001</v>
      </c>
      <c r="Y3098" s="4">
        <f>IF(bot_orders[[#This Row],[side]]="buy", bot_orders[[#This Row],[accFillSz]] + bot_orders[[#This Row],[fee]], -bot_orders[[#This Row],[accFillSz]])</f>
        <v>-5.3689999999999998</v>
      </c>
      <c r="Z3098" s="4">
        <f>IF(bot_orders[[#This Row],[side]]="sell",bot_orders[[#This Row],[accFillSz]]*bot_orders[[#This Row],[avgPx]]+bot_orders[[#This Row],[fee]], 0)</f>
        <v>3.7188133674000001</v>
      </c>
      <c r="AA3098" s="4">
        <f>IF(bot_orders[[#This Row],[side]]="sell",-bot_orders[[#This Row],[accFillSz]],bot_orders[[#This Row],[accFillSz]]+bot_orders[[#This Row],[fee]])</f>
        <v>-5.3689999999999998</v>
      </c>
      <c r="AB3098">
        <v>0</v>
      </c>
      <c r="AC3098" t="s">
        <v>39</v>
      </c>
      <c r="AD3098">
        <v>0</v>
      </c>
      <c r="AE3098" t="s">
        <v>40</v>
      </c>
      <c r="AF3098" t="s">
        <v>41</v>
      </c>
      <c r="AG3098" t="s">
        <v>42</v>
      </c>
      <c r="AH3098" t="s">
        <v>28</v>
      </c>
      <c r="AI3098">
        <v>-5.3689999999999998</v>
      </c>
      <c r="AJ3098">
        <v>3.7188133699999999</v>
      </c>
    </row>
    <row r="3099" spans="1:36" x14ac:dyDescent="0.3">
      <c r="A3099">
        <v>3525</v>
      </c>
      <c r="B3099" t="s">
        <v>305</v>
      </c>
      <c r="C3099" t="s">
        <v>28</v>
      </c>
      <c r="D3099" t="s">
        <v>29</v>
      </c>
      <c r="E3099" t="s">
        <v>30</v>
      </c>
      <c r="F3099" t="s">
        <v>31</v>
      </c>
      <c r="G3099" t="s">
        <v>1269</v>
      </c>
      <c r="H3099" t="s">
        <v>10961</v>
      </c>
      <c r="I3099" s="4" t="s">
        <v>10962</v>
      </c>
      <c r="J3099" s="1">
        <f>((((bot_orders[[#This Row],[cTime]]/ 1000)+3*3600) / 86400) + DATE(1970,1,1))</f>
        <v>45772.466521122682</v>
      </c>
      <c r="K3099" s="4" t="s">
        <v>10963</v>
      </c>
      <c r="L3099" s="1">
        <f>((((bot_orders[[#This Row],[uTime]]/ 1000)+3*3600) / 86400) + DATE(1970,1,1))</f>
        <v>45772.481389872686</v>
      </c>
      <c r="M3099" t="s">
        <v>34</v>
      </c>
      <c r="N3099" t="s">
        <v>28</v>
      </c>
      <c r="O3099" t="s">
        <v>35</v>
      </c>
      <c r="P3099">
        <v>5.3689999999999998</v>
      </c>
      <c r="Q3099" t="s">
        <v>36</v>
      </c>
      <c r="R3099" t="s">
        <v>37</v>
      </c>
      <c r="S3099">
        <v>0.68769999999999998</v>
      </c>
      <c r="T3099">
        <v>0.68769999999999998</v>
      </c>
      <c r="U3099">
        <v>5.3689999999999998</v>
      </c>
      <c r="V3099">
        <v>-2.9538089999999999E-3</v>
      </c>
      <c r="W3099" t="s">
        <v>38</v>
      </c>
      <c r="X3099" s="4">
        <f>IF(bot_orders[[#This Row],[side]]="sell", bot_orders[[#This Row],[accFillSz]]*bot_orders[[#This Row],[avgPx]] + bot_orders[[#This Row],[fee]], -bot_orders[[#This Row],[accFillSz]]*bot_orders[[#This Row],[avgPx]])</f>
        <v>3.6893074909999997</v>
      </c>
      <c r="Y3099" s="4">
        <f>IF(bot_orders[[#This Row],[side]]="buy", bot_orders[[#This Row],[accFillSz]] + bot_orders[[#This Row],[fee]], -bot_orders[[#This Row],[accFillSz]])</f>
        <v>-5.3689999999999998</v>
      </c>
      <c r="Z3099" s="4">
        <f>IF(bot_orders[[#This Row],[side]]="sell",bot_orders[[#This Row],[accFillSz]]*bot_orders[[#This Row],[avgPx]]+bot_orders[[#This Row],[fee]], 0)</f>
        <v>3.6893074909999997</v>
      </c>
      <c r="AA3099" s="4">
        <f>IF(bot_orders[[#This Row],[side]]="sell",-bot_orders[[#This Row],[accFillSz]],bot_orders[[#This Row],[accFillSz]]+bot_orders[[#This Row],[fee]])</f>
        <v>-5.3689999999999998</v>
      </c>
      <c r="AB3099">
        <v>0</v>
      </c>
      <c r="AC3099" t="s">
        <v>39</v>
      </c>
      <c r="AD3099">
        <v>0</v>
      </c>
      <c r="AE3099" t="s">
        <v>40</v>
      </c>
      <c r="AF3099" t="s">
        <v>41</v>
      </c>
      <c r="AG3099" t="s">
        <v>42</v>
      </c>
      <c r="AH3099" t="s">
        <v>28</v>
      </c>
      <c r="AI3099">
        <v>-5.3689999999999998</v>
      </c>
      <c r="AJ3099">
        <v>3.68930749</v>
      </c>
    </row>
    <row r="3100" spans="1:36" x14ac:dyDescent="0.3">
      <c r="A3100">
        <v>3534</v>
      </c>
      <c r="B3100" t="s">
        <v>305</v>
      </c>
      <c r="C3100" t="s">
        <v>28</v>
      </c>
      <c r="D3100" t="s">
        <v>29</v>
      </c>
      <c r="E3100" t="s">
        <v>30</v>
      </c>
      <c r="F3100" t="s">
        <v>31</v>
      </c>
      <c r="G3100" t="s">
        <v>1380</v>
      </c>
      <c r="H3100" t="s">
        <v>10990</v>
      </c>
      <c r="I3100" s="4" t="s">
        <v>10991</v>
      </c>
      <c r="J3100" s="1">
        <f>((((bot_orders[[#This Row],[cTime]]/ 1000)+3*3600) / 86400) + DATE(1970,1,1))</f>
        <v>45772.497188113426</v>
      </c>
      <c r="K3100" s="4" t="s">
        <v>10992</v>
      </c>
      <c r="L3100" s="1">
        <f>((((bot_orders[[#This Row],[uTime]]/ 1000)+3*3600) / 86400) + DATE(1970,1,1))</f>
        <v>45772.68926353009</v>
      </c>
      <c r="M3100" t="s">
        <v>34</v>
      </c>
      <c r="N3100" t="s">
        <v>28</v>
      </c>
      <c r="O3100" t="s">
        <v>35</v>
      </c>
      <c r="P3100">
        <v>5.3739999999999997</v>
      </c>
      <c r="Q3100" t="s">
        <v>36</v>
      </c>
      <c r="R3100" t="s">
        <v>55</v>
      </c>
      <c r="S3100">
        <v>0.68769999999999998</v>
      </c>
      <c r="T3100">
        <v>0.68769999999999998</v>
      </c>
      <c r="U3100">
        <v>5.3739999999999997</v>
      </c>
      <c r="V3100">
        <v>-4.2992000000000004E-3</v>
      </c>
      <c r="W3100" t="s">
        <v>39</v>
      </c>
      <c r="X3100" s="4">
        <f>IF(bot_orders[[#This Row],[side]]="sell", bot_orders[[#This Row],[accFillSz]]*bot_orders[[#This Row],[avgPx]] + bot_orders[[#This Row],[fee]], -bot_orders[[#This Row],[accFillSz]]*bot_orders[[#This Row],[avgPx]])</f>
        <v>-3.6956997999999999</v>
      </c>
      <c r="Y3100" s="4">
        <f>IF(bot_orders[[#This Row],[side]]="buy", bot_orders[[#This Row],[accFillSz]] + bot_orders[[#This Row],[fee]], -bot_orders[[#This Row],[accFillSz]])</f>
        <v>5.3697007999999995</v>
      </c>
      <c r="Z3100" s="4">
        <f>IF(bot_orders[[#This Row],[side]]="sell",bot_orders[[#This Row],[accFillSz]]*bot_orders[[#This Row],[avgPx]]+bot_orders[[#This Row],[fee]], 0)</f>
        <v>0</v>
      </c>
      <c r="AA3100" s="4">
        <f>IF(bot_orders[[#This Row],[side]]="sell",-bot_orders[[#This Row],[accFillSz]],bot_orders[[#This Row],[accFillSz]]+bot_orders[[#This Row],[fee]])</f>
        <v>5.3697007999999995</v>
      </c>
      <c r="AB3100">
        <v>0</v>
      </c>
      <c r="AC3100" t="s">
        <v>38</v>
      </c>
      <c r="AD3100">
        <v>0</v>
      </c>
      <c r="AE3100" t="s">
        <v>40</v>
      </c>
      <c r="AF3100" t="s">
        <v>41</v>
      </c>
      <c r="AG3100" t="s">
        <v>42</v>
      </c>
      <c r="AH3100" t="s">
        <v>28</v>
      </c>
      <c r="AI3100">
        <v>5.3697008000000004</v>
      </c>
      <c r="AJ3100">
        <v>-3.6956997999999999</v>
      </c>
    </row>
    <row r="3101" spans="1:36" x14ac:dyDescent="0.3">
      <c r="A3101">
        <v>3537</v>
      </c>
      <c r="B3101" t="s">
        <v>305</v>
      </c>
      <c r="C3101" t="s">
        <v>28</v>
      </c>
      <c r="D3101" t="s">
        <v>29</v>
      </c>
      <c r="E3101" t="s">
        <v>30</v>
      </c>
      <c r="F3101" t="s">
        <v>31</v>
      </c>
      <c r="G3101" t="s">
        <v>1265</v>
      </c>
      <c r="H3101" t="s">
        <v>11000</v>
      </c>
      <c r="I3101" s="4" t="s">
        <v>11001</v>
      </c>
      <c r="J3101" s="1">
        <f>((((bot_orders[[#This Row],[cTime]]/ 1000)+3*3600) / 86400) + DATE(1970,1,1))</f>
        <v>45772.499342013893</v>
      </c>
      <c r="K3101" s="4" t="s">
        <v>10999</v>
      </c>
      <c r="L3101" s="1">
        <f>((((bot_orders[[#This Row],[uTime]]/ 1000)+3*3600) / 86400) + DATE(1970,1,1))</f>
        <v>45772.502769270839</v>
      </c>
      <c r="M3101" t="s">
        <v>34</v>
      </c>
      <c r="N3101" t="s">
        <v>28</v>
      </c>
      <c r="O3101" t="s">
        <v>35</v>
      </c>
      <c r="P3101">
        <v>5.3739999999999997</v>
      </c>
      <c r="Q3101" t="s">
        <v>36</v>
      </c>
      <c r="R3101" t="s">
        <v>55</v>
      </c>
      <c r="S3101">
        <v>0.69320000000000004</v>
      </c>
      <c r="T3101">
        <v>0.69320000000000004</v>
      </c>
      <c r="U3101">
        <v>5.3739999999999997</v>
      </c>
      <c r="V3101">
        <v>-4.2992000000000004E-3</v>
      </c>
      <c r="W3101" t="s">
        <v>39</v>
      </c>
      <c r="X3101" s="4">
        <f>IF(bot_orders[[#This Row],[side]]="sell", bot_orders[[#This Row],[accFillSz]]*bot_orders[[#This Row],[avgPx]] + bot_orders[[#This Row],[fee]], -bot_orders[[#This Row],[accFillSz]]*bot_orders[[#This Row],[avgPx]])</f>
        <v>-3.7252567999999999</v>
      </c>
      <c r="Y3101" s="4">
        <f>IF(bot_orders[[#This Row],[side]]="buy", bot_orders[[#This Row],[accFillSz]] + bot_orders[[#This Row],[fee]], -bot_orders[[#This Row],[accFillSz]])</f>
        <v>5.3697007999999995</v>
      </c>
      <c r="Z3101" s="4">
        <f>IF(bot_orders[[#This Row],[side]]="sell",bot_orders[[#This Row],[accFillSz]]*bot_orders[[#This Row],[avgPx]]+bot_orders[[#This Row],[fee]], 0)</f>
        <v>0</v>
      </c>
      <c r="AA3101" s="4">
        <f>IF(bot_orders[[#This Row],[side]]="sell",-bot_orders[[#This Row],[accFillSz]],bot_orders[[#This Row],[accFillSz]]+bot_orders[[#This Row],[fee]])</f>
        <v>5.3697007999999995</v>
      </c>
      <c r="AB3101">
        <v>0</v>
      </c>
      <c r="AC3101" t="s">
        <v>38</v>
      </c>
      <c r="AD3101">
        <v>0</v>
      </c>
      <c r="AE3101" t="s">
        <v>40</v>
      </c>
      <c r="AF3101" t="s">
        <v>41</v>
      </c>
      <c r="AG3101" t="s">
        <v>42</v>
      </c>
      <c r="AH3101" t="s">
        <v>28</v>
      </c>
      <c r="AI3101">
        <v>5.3697008000000004</v>
      </c>
      <c r="AJ3101">
        <v>-3.7252567999999999</v>
      </c>
    </row>
    <row r="3102" spans="1:36" x14ac:dyDescent="0.3">
      <c r="A3102">
        <v>3543</v>
      </c>
      <c r="B3102" t="s">
        <v>305</v>
      </c>
      <c r="C3102" t="s">
        <v>28</v>
      </c>
      <c r="D3102" t="s">
        <v>29</v>
      </c>
      <c r="E3102" t="s">
        <v>30</v>
      </c>
      <c r="F3102" t="s">
        <v>31</v>
      </c>
      <c r="G3102" t="s">
        <v>1265</v>
      </c>
      <c r="H3102" t="s">
        <v>11017</v>
      </c>
      <c r="I3102" s="4" t="s">
        <v>11015</v>
      </c>
      <c r="J3102" s="1">
        <f>((((bot_orders[[#This Row],[cTime]]/ 1000)+3*3600) / 86400) + DATE(1970,1,1))</f>
        <v>45772.502769293977</v>
      </c>
      <c r="K3102" s="4" t="s">
        <v>11018</v>
      </c>
      <c r="L3102" s="1">
        <f>((((bot_orders[[#This Row],[uTime]]/ 1000)+3*3600) / 86400) + DATE(1970,1,1))</f>
        <v>45772.506223715274</v>
      </c>
      <c r="M3102" t="s">
        <v>34</v>
      </c>
      <c r="N3102" t="s">
        <v>28</v>
      </c>
      <c r="O3102" t="s">
        <v>35</v>
      </c>
      <c r="P3102">
        <v>5.3689999999999998</v>
      </c>
      <c r="Q3102" t="s">
        <v>36</v>
      </c>
      <c r="R3102" t="s">
        <v>37</v>
      </c>
      <c r="S3102">
        <v>0.69879999999999998</v>
      </c>
      <c r="T3102">
        <v>0.69879999999999998</v>
      </c>
      <c r="U3102">
        <v>5.3689999999999998</v>
      </c>
      <c r="V3102">
        <v>-3.0014858000000002E-3</v>
      </c>
      <c r="W3102" t="s">
        <v>38</v>
      </c>
      <c r="X3102" s="4">
        <f>IF(bot_orders[[#This Row],[side]]="sell", bot_orders[[#This Row],[accFillSz]]*bot_orders[[#This Row],[avgPx]] + bot_orders[[#This Row],[fee]], -bot_orders[[#This Row],[accFillSz]]*bot_orders[[#This Row],[avgPx]])</f>
        <v>3.7488557141999999</v>
      </c>
      <c r="Y3102" s="4">
        <f>IF(bot_orders[[#This Row],[side]]="buy", bot_orders[[#This Row],[accFillSz]] + bot_orders[[#This Row],[fee]], -bot_orders[[#This Row],[accFillSz]])</f>
        <v>-5.3689999999999998</v>
      </c>
      <c r="Z3102" s="4">
        <f>IF(bot_orders[[#This Row],[side]]="sell",bot_orders[[#This Row],[accFillSz]]*bot_orders[[#This Row],[avgPx]]+bot_orders[[#This Row],[fee]], 0)</f>
        <v>3.7488557141999999</v>
      </c>
      <c r="AA3102" s="4">
        <f>IF(bot_orders[[#This Row],[side]]="sell",-bot_orders[[#This Row],[accFillSz]],bot_orders[[#This Row],[accFillSz]]+bot_orders[[#This Row],[fee]])</f>
        <v>-5.3689999999999998</v>
      </c>
      <c r="AB3102">
        <v>0</v>
      </c>
      <c r="AC3102" t="s">
        <v>39</v>
      </c>
      <c r="AD3102">
        <v>0</v>
      </c>
      <c r="AE3102" t="s">
        <v>40</v>
      </c>
      <c r="AF3102" t="s">
        <v>41</v>
      </c>
      <c r="AG3102" t="s">
        <v>42</v>
      </c>
      <c r="AH3102" t="s">
        <v>28</v>
      </c>
      <c r="AI3102">
        <v>-5.3689999999999998</v>
      </c>
      <c r="AJ3102">
        <v>3.74885571</v>
      </c>
    </row>
    <row r="3103" spans="1:36" x14ac:dyDescent="0.3">
      <c r="A3103">
        <v>3547</v>
      </c>
      <c r="B3103" t="s">
        <v>305</v>
      </c>
      <c r="C3103" t="s">
        <v>28</v>
      </c>
      <c r="D3103" t="s">
        <v>29</v>
      </c>
      <c r="E3103" t="s">
        <v>30</v>
      </c>
      <c r="F3103" t="s">
        <v>31</v>
      </c>
      <c r="G3103" t="s">
        <v>1335</v>
      </c>
      <c r="H3103" t="s">
        <v>11029</v>
      </c>
      <c r="I3103" s="4" t="s">
        <v>11030</v>
      </c>
      <c r="J3103" s="1">
        <f>((((bot_orders[[#This Row],[cTime]]/ 1000)+3*3600) / 86400) + DATE(1970,1,1))</f>
        <v>45772.506223738426</v>
      </c>
      <c r="K3103" s="4" t="s">
        <v>11031</v>
      </c>
      <c r="L3103" s="1">
        <f>((((bot_orders[[#This Row],[uTime]]/ 1000)+3*3600) / 86400) + DATE(1970,1,1))</f>
        <v>45772.512570046296</v>
      </c>
      <c r="M3103" t="s">
        <v>34</v>
      </c>
      <c r="N3103" t="s">
        <v>28</v>
      </c>
      <c r="O3103" t="s">
        <v>35</v>
      </c>
      <c r="P3103">
        <v>5.3739999999999997</v>
      </c>
      <c r="Q3103" t="s">
        <v>36</v>
      </c>
      <c r="R3103" t="s">
        <v>55</v>
      </c>
      <c r="S3103">
        <v>0.69320000000000004</v>
      </c>
      <c r="T3103">
        <v>0.69320000000000004</v>
      </c>
      <c r="U3103">
        <v>5.3739999999999997</v>
      </c>
      <c r="V3103">
        <v>-4.2992000000000004E-3</v>
      </c>
      <c r="W3103" t="s">
        <v>39</v>
      </c>
      <c r="X3103" s="4">
        <f>IF(bot_orders[[#This Row],[side]]="sell", bot_orders[[#This Row],[accFillSz]]*bot_orders[[#This Row],[avgPx]] + bot_orders[[#This Row],[fee]], -bot_orders[[#This Row],[accFillSz]]*bot_orders[[#This Row],[avgPx]])</f>
        <v>-3.7252567999999999</v>
      </c>
      <c r="Y3103" s="4">
        <f>IF(bot_orders[[#This Row],[side]]="buy", bot_orders[[#This Row],[accFillSz]] + bot_orders[[#This Row],[fee]], -bot_orders[[#This Row],[accFillSz]])</f>
        <v>5.3697007999999995</v>
      </c>
      <c r="Z3103" s="4">
        <f>IF(bot_orders[[#This Row],[side]]="sell",bot_orders[[#This Row],[accFillSz]]*bot_orders[[#This Row],[avgPx]]+bot_orders[[#This Row],[fee]], 0)</f>
        <v>0</v>
      </c>
      <c r="AA3103" s="4">
        <f>IF(bot_orders[[#This Row],[side]]="sell",-bot_orders[[#This Row],[accFillSz]],bot_orders[[#This Row],[accFillSz]]+bot_orders[[#This Row],[fee]])</f>
        <v>5.3697007999999995</v>
      </c>
      <c r="AB3103">
        <v>0</v>
      </c>
      <c r="AC3103" t="s">
        <v>38</v>
      </c>
      <c r="AD3103">
        <v>0</v>
      </c>
      <c r="AE3103" t="s">
        <v>40</v>
      </c>
      <c r="AF3103" t="s">
        <v>41</v>
      </c>
      <c r="AG3103" t="s">
        <v>42</v>
      </c>
      <c r="AH3103" t="s">
        <v>28</v>
      </c>
      <c r="AI3103">
        <v>5.3697008000000004</v>
      </c>
      <c r="AJ3103">
        <v>-3.7252567999999999</v>
      </c>
    </row>
    <row r="3104" spans="1:36" x14ac:dyDescent="0.3">
      <c r="A3104">
        <v>3551</v>
      </c>
      <c r="B3104" t="s">
        <v>305</v>
      </c>
      <c r="C3104" t="s">
        <v>28</v>
      </c>
      <c r="D3104" t="s">
        <v>29</v>
      </c>
      <c r="E3104" t="s">
        <v>30</v>
      </c>
      <c r="F3104" t="s">
        <v>31</v>
      </c>
      <c r="G3104" t="s">
        <v>1335</v>
      </c>
      <c r="H3104" t="s">
        <v>11042</v>
      </c>
      <c r="I3104" s="4" t="s">
        <v>11043</v>
      </c>
      <c r="J3104" s="1">
        <f>((((bot_orders[[#This Row],[cTime]]/ 1000)+3*3600) / 86400) + DATE(1970,1,1))</f>
        <v>45772.512570069448</v>
      </c>
      <c r="K3104" s="4" t="s">
        <v>11044</v>
      </c>
      <c r="L3104" s="1">
        <f>((((bot_orders[[#This Row],[uTime]]/ 1000)+3*3600) / 86400) + DATE(1970,1,1))</f>
        <v>45772.519430601853</v>
      </c>
      <c r="M3104" t="s">
        <v>34</v>
      </c>
      <c r="N3104" t="s">
        <v>28</v>
      </c>
      <c r="O3104" t="s">
        <v>35</v>
      </c>
      <c r="P3104">
        <v>5.3689999999999998</v>
      </c>
      <c r="Q3104" t="s">
        <v>36</v>
      </c>
      <c r="R3104" t="s">
        <v>37</v>
      </c>
      <c r="S3104">
        <v>0.69879999999999998</v>
      </c>
      <c r="T3104">
        <v>0.69879999999999998</v>
      </c>
      <c r="U3104">
        <v>5.3689999999999998</v>
      </c>
      <c r="V3104">
        <v>-3.0014858000000002E-3</v>
      </c>
      <c r="W3104" t="s">
        <v>38</v>
      </c>
      <c r="X3104" s="4">
        <f>IF(bot_orders[[#This Row],[side]]="sell", bot_orders[[#This Row],[accFillSz]]*bot_orders[[#This Row],[avgPx]] + bot_orders[[#This Row],[fee]], -bot_orders[[#This Row],[accFillSz]]*bot_orders[[#This Row],[avgPx]])</f>
        <v>3.7488557141999999</v>
      </c>
      <c r="Y3104" s="4">
        <f>IF(bot_orders[[#This Row],[side]]="buy", bot_orders[[#This Row],[accFillSz]] + bot_orders[[#This Row],[fee]], -bot_orders[[#This Row],[accFillSz]])</f>
        <v>-5.3689999999999998</v>
      </c>
      <c r="Z3104" s="4">
        <f>IF(bot_orders[[#This Row],[side]]="sell",bot_orders[[#This Row],[accFillSz]]*bot_orders[[#This Row],[avgPx]]+bot_orders[[#This Row],[fee]], 0)</f>
        <v>3.7488557141999999</v>
      </c>
      <c r="AA3104" s="4">
        <f>IF(bot_orders[[#This Row],[side]]="sell",-bot_orders[[#This Row],[accFillSz]],bot_orders[[#This Row],[accFillSz]]+bot_orders[[#This Row],[fee]])</f>
        <v>-5.3689999999999998</v>
      </c>
      <c r="AB3104">
        <v>0</v>
      </c>
      <c r="AC3104" t="s">
        <v>39</v>
      </c>
      <c r="AD3104">
        <v>0</v>
      </c>
      <c r="AE3104" t="s">
        <v>40</v>
      </c>
      <c r="AF3104" t="s">
        <v>41</v>
      </c>
      <c r="AG3104" t="s">
        <v>42</v>
      </c>
      <c r="AH3104" t="s">
        <v>28</v>
      </c>
      <c r="AI3104">
        <v>-5.3689999999999998</v>
      </c>
      <c r="AJ3104">
        <v>3.74885571</v>
      </c>
    </row>
    <row r="3105" spans="1:36" x14ac:dyDescent="0.3">
      <c r="A3105">
        <v>3555</v>
      </c>
      <c r="B3105" t="s">
        <v>305</v>
      </c>
      <c r="C3105" t="s">
        <v>28</v>
      </c>
      <c r="D3105" t="s">
        <v>29</v>
      </c>
      <c r="E3105" t="s">
        <v>30</v>
      </c>
      <c r="F3105" t="s">
        <v>31</v>
      </c>
      <c r="G3105" t="s">
        <v>1352</v>
      </c>
      <c r="H3105" t="s">
        <v>11055</v>
      </c>
      <c r="I3105" s="4" t="s">
        <v>11056</v>
      </c>
      <c r="J3105" s="1">
        <f>((((bot_orders[[#This Row],[cTime]]/ 1000)+3*3600) / 86400) + DATE(1970,1,1))</f>
        <v>45772.519430636574</v>
      </c>
      <c r="K3105" s="4" t="s">
        <v>11057</v>
      </c>
      <c r="L3105" s="1">
        <f>((((bot_orders[[#This Row],[uTime]]/ 1000)+3*3600) / 86400) + DATE(1970,1,1))</f>
        <v>45772.556963923613</v>
      </c>
      <c r="M3105" t="s">
        <v>34</v>
      </c>
      <c r="N3105" t="s">
        <v>28</v>
      </c>
      <c r="O3105" t="s">
        <v>35</v>
      </c>
      <c r="P3105">
        <v>5.3739999999999997</v>
      </c>
      <c r="Q3105" t="s">
        <v>36</v>
      </c>
      <c r="R3105" t="s">
        <v>55</v>
      </c>
      <c r="S3105">
        <v>0.69320000000000004</v>
      </c>
      <c r="T3105">
        <v>0.69320000000000004</v>
      </c>
      <c r="U3105">
        <v>5.3739999999999997</v>
      </c>
      <c r="V3105">
        <v>-4.2992000000000004E-3</v>
      </c>
      <c r="W3105" t="s">
        <v>39</v>
      </c>
      <c r="X3105" s="4">
        <f>IF(bot_orders[[#This Row],[side]]="sell", bot_orders[[#This Row],[accFillSz]]*bot_orders[[#This Row],[avgPx]] + bot_orders[[#This Row],[fee]], -bot_orders[[#This Row],[accFillSz]]*bot_orders[[#This Row],[avgPx]])</f>
        <v>-3.7252567999999999</v>
      </c>
      <c r="Y3105" s="4">
        <f>IF(bot_orders[[#This Row],[side]]="buy", bot_orders[[#This Row],[accFillSz]] + bot_orders[[#This Row],[fee]], -bot_orders[[#This Row],[accFillSz]])</f>
        <v>5.3697007999999995</v>
      </c>
      <c r="Z3105" s="4">
        <f>IF(bot_orders[[#This Row],[side]]="sell",bot_orders[[#This Row],[accFillSz]]*bot_orders[[#This Row],[avgPx]]+bot_orders[[#This Row],[fee]], 0)</f>
        <v>0</v>
      </c>
      <c r="AA3105" s="4">
        <f>IF(bot_orders[[#This Row],[side]]="sell",-bot_orders[[#This Row],[accFillSz]],bot_orders[[#This Row],[accFillSz]]+bot_orders[[#This Row],[fee]])</f>
        <v>5.3697007999999995</v>
      </c>
      <c r="AB3105">
        <v>0</v>
      </c>
      <c r="AC3105" t="s">
        <v>38</v>
      </c>
      <c r="AD3105">
        <v>0</v>
      </c>
      <c r="AE3105" t="s">
        <v>40</v>
      </c>
      <c r="AF3105" t="s">
        <v>41</v>
      </c>
      <c r="AG3105" t="s">
        <v>42</v>
      </c>
      <c r="AH3105" t="s">
        <v>28</v>
      </c>
      <c r="AI3105">
        <v>5.3697008000000004</v>
      </c>
      <c r="AJ3105">
        <v>-3.7252567999999999</v>
      </c>
    </row>
    <row r="3106" spans="1:36" x14ac:dyDescent="0.3">
      <c r="A3106">
        <v>3560</v>
      </c>
      <c r="B3106" t="s">
        <v>305</v>
      </c>
      <c r="C3106" t="s">
        <v>28</v>
      </c>
      <c r="D3106" t="s">
        <v>29</v>
      </c>
      <c r="E3106" t="s">
        <v>30</v>
      </c>
      <c r="F3106" t="s">
        <v>31</v>
      </c>
      <c r="G3106" t="s">
        <v>1261</v>
      </c>
      <c r="H3106" t="s">
        <v>11072</v>
      </c>
      <c r="I3106" s="4" t="s">
        <v>11073</v>
      </c>
      <c r="J3106" s="1">
        <f>((((bot_orders[[#This Row],[cTime]]/ 1000)+3*3600) / 86400) + DATE(1970,1,1))</f>
        <v>45772.525274664353</v>
      </c>
      <c r="K3106" s="4" t="s">
        <v>11074</v>
      </c>
      <c r="L3106" s="1">
        <f>((((bot_orders[[#This Row],[uTime]]/ 1000)+3*3600) / 86400) + DATE(1970,1,1))</f>
        <v>45772.528044513892</v>
      </c>
      <c r="M3106" t="s">
        <v>34</v>
      </c>
      <c r="N3106" t="s">
        <v>28</v>
      </c>
      <c r="O3106" t="s">
        <v>35</v>
      </c>
      <c r="P3106">
        <v>5.3739999999999997</v>
      </c>
      <c r="Q3106" t="s">
        <v>36</v>
      </c>
      <c r="R3106" t="s">
        <v>55</v>
      </c>
      <c r="S3106">
        <v>0.69879999999999998</v>
      </c>
      <c r="T3106">
        <v>0.69879999999999998</v>
      </c>
      <c r="U3106">
        <v>5.3739999999999997</v>
      </c>
      <c r="V3106">
        <v>-4.2992000000000004E-3</v>
      </c>
      <c r="W3106" t="s">
        <v>39</v>
      </c>
      <c r="X3106" s="4">
        <f>IF(bot_orders[[#This Row],[side]]="sell", bot_orders[[#This Row],[accFillSz]]*bot_orders[[#This Row],[avgPx]] + bot_orders[[#This Row],[fee]], -bot_orders[[#This Row],[accFillSz]]*bot_orders[[#This Row],[avgPx]])</f>
        <v>-3.7553511999999998</v>
      </c>
      <c r="Y3106" s="4">
        <f>IF(bot_orders[[#This Row],[side]]="buy", bot_orders[[#This Row],[accFillSz]] + bot_orders[[#This Row],[fee]], -bot_orders[[#This Row],[accFillSz]])</f>
        <v>5.3697007999999995</v>
      </c>
      <c r="Z3106" s="4">
        <f>IF(bot_orders[[#This Row],[side]]="sell",bot_orders[[#This Row],[accFillSz]]*bot_orders[[#This Row],[avgPx]]+bot_orders[[#This Row],[fee]], 0)</f>
        <v>0</v>
      </c>
      <c r="AA3106" s="4">
        <f>IF(bot_orders[[#This Row],[side]]="sell",-bot_orders[[#This Row],[accFillSz]],bot_orders[[#This Row],[accFillSz]]+bot_orders[[#This Row],[fee]])</f>
        <v>5.3697007999999995</v>
      </c>
      <c r="AB3106">
        <v>0</v>
      </c>
      <c r="AC3106" t="s">
        <v>38</v>
      </c>
      <c r="AD3106">
        <v>0</v>
      </c>
      <c r="AE3106" t="s">
        <v>40</v>
      </c>
      <c r="AF3106" t="s">
        <v>41</v>
      </c>
      <c r="AG3106" t="s">
        <v>42</v>
      </c>
      <c r="AH3106" t="s">
        <v>28</v>
      </c>
      <c r="AI3106">
        <v>5.3697008000000004</v>
      </c>
      <c r="AJ3106">
        <v>-3.7553511999999998</v>
      </c>
    </row>
    <row r="3107" spans="1:36" x14ac:dyDescent="0.3">
      <c r="A3107">
        <v>3563</v>
      </c>
      <c r="B3107" t="s">
        <v>305</v>
      </c>
      <c r="C3107" t="s">
        <v>28</v>
      </c>
      <c r="D3107" t="s">
        <v>29</v>
      </c>
      <c r="E3107" t="s">
        <v>30</v>
      </c>
      <c r="F3107" t="s">
        <v>31</v>
      </c>
      <c r="G3107" t="s">
        <v>1261</v>
      </c>
      <c r="H3107" t="s">
        <v>11081</v>
      </c>
      <c r="I3107" s="4" t="s">
        <v>11082</v>
      </c>
      <c r="J3107" s="1">
        <f>((((bot_orders[[#This Row],[cTime]]/ 1000)+3*3600) / 86400) + DATE(1970,1,1))</f>
        <v>45772.528044537037</v>
      </c>
      <c r="K3107" s="4" t="s">
        <v>11083</v>
      </c>
      <c r="L3107" s="1">
        <f>((((bot_orders[[#This Row],[uTime]]/ 1000)+3*3600) / 86400) + DATE(1970,1,1))</f>
        <v>45772.53478800926</v>
      </c>
      <c r="M3107" t="s">
        <v>34</v>
      </c>
      <c r="N3107" t="s">
        <v>28</v>
      </c>
      <c r="O3107" t="s">
        <v>35</v>
      </c>
      <c r="P3107">
        <v>5.3689999999999998</v>
      </c>
      <c r="Q3107" t="s">
        <v>36</v>
      </c>
      <c r="R3107" t="s">
        <v>37</v>
      </c>
      <c r="S3107">
        <v>0.70440000000000003</v>
      </c>
      <c r="T3107">
        <v>0.70440000000000003</v>
      </c>
      <c r="U3107">
        <v>5.3689999999999998</v>
      </c>
      <c r="V3107">
        <v>-3.0255388999999998E-3</v>
      </c>
      <c r="W3107" t="s">
        <v>38</v>
      </c>
      <c r="X3107" s="4">
        <f>IF(bot_orders[[#This Row],[side]]="sell", bot_orders[[#This Row],[accFillSz]]*bot_orders[[#This Row],[avgPx]] + bot_orders[[#This Row],[fee]], -bot_orders[[#This Row],[accFillSz]]*bot_orders[[#This Row],[avgPx]])</f>
        <v>3.7788980611</v>
      </c>
      <c r="Y3107" s="4">
        <f>IF(bot_orders[[#This Row],[side]]="buy", bot_orders[[#This Row],[accFillSz]] + bot_orders[[#This Row],[fee]], -bot_orders[[#This Row],[accFillSz]])</f>
        <v>-5.3689999999999998</v>
      </c>
      <c r="Z3107" s="4">
        <f>IF(bot_orders[[#This Row],[side]]="sell",bot_orders[[#This Row],[accFillSz]]*bot_orders[[#This Row],[avgPx]]+bot_orders[[#This Row],[fee]], 0)</f>
        <v>3.7788980611</v>
      </c>
      <c r="AA3107" s="4">
        <f>IF(bot_orders[[#This Row],[side]]="sell",-bot_orders[[#This Row],[accFillSz]],bot_orders[[#This Row],[accFillSz]]+bot_orders[[#This Row],[fee]])</f>
        <v>-5.3689999999999998</v>
      </c>
      <c r="AB3107">
        <v>0</v>
      </c>
      <c r="AC3107" t="s">
        <v>39</v>
      </c>
      <c r="AD3107">
        <v>0</v>
      </c>
      <c r="AE3107" t="s">
        <v>40</v>
      </c>
      <c r="AF3107" t="s">
        <v>41</v>
      </c>
      <c r="AG3107" t="s">
        <v>42</v>
      </c>
      <c r="AH3107" t="s">
        <v>28</v>
      </c>
      <c r="AI3107">
        <v>-5.3689999999999998</v>
      </c>
      <c r="AJ3107">
        <v>3.7788980599999999</v>
      </c>
    </row>
    <row r="3108" spans="1:36" x14ac:dyDescent="0.3">
      <c r="A3108">
        <v>3566</v>
      </c>
      <c r="B3108" t="s">
        <v>305</v>
      </c>
      <c r="C3108" t="s">
        <v>28</v>
      </c>
      <c r="D3108" t="s">
        <v>29</v>
      </c>
      <c r="E3108" t="s">
        <v>30</v>
      </c>
      <c r="F3108" t="s">
        <v>31</v>
      </c>
      <c r="G3108" t="s">
        <v>1243</v>
      </c>
      <c r="H3108" t="s">
        <v>11091</v>
      </c>
      <c r="I3108" s="4" t="s">
        <v>11092</v>
      </c>
      <c r="J3108" s="1">
        <f>((((bot_orders[[#This Row],[cTime]]/ 1000)+3*3600) / 86400) + DATE(1970,1,1))</f>
        <v>45772.534788032412</v>
      </c>
      <c r="K3108" s="4" t="s">
        <v>11093</v>
      </c>
      <c r="L3108" s="1">
        <f>((((bot_orders[[#This Row],[uTime]]/ 1000)+3*3600) / 86400) + DATE(1970,1,1))</f>
        <v>45772.542917245373</v>
      </c>
      <c r="M3108" t="s">
        <v>34</v>
      </c>
      <c r="N3108" t="s">
        <v>28</v>
      </c>
      <c r="O3108" t="s">
        <v>35</v>
      </c>
      <c r="P3108">
        <v>5.3739999999999997</v>
      </c>
      <c r="Q3108" t="s">
        <v>36</v>
      </c>
      <c r="R3108" t="s">
        <v>55</v>
      </c>
      <c r="S3108">
        <v>0.69879999999999998</v>
      </c>
      <c r="T3108">
        <v>0.69879999999999998</v>
      </c>
      <c r="U3108">
        <v>5.3739999999999997</v>
      </c>
      <c r="V3108">
        <v>-4.2992000000000004E-3</v>
      </c>
      <c r="W3108" t="s">
        <v>39</v>
      </c>
      <c r="X3108" s="4">
        <f>IF(bot_orders[[#This Row],[side]]="sell", bot_orders[[#This Row],[accFillSz]]*bot_orders[[#This Row],[avgPx]] + bot_orders[[#This Row],[fee]], -bot_orders[[#This Row],[accFillSz]]*bot_orders[[#This Row],[avgPx]])</f>
        <v>-3.7553511999999998</v>
      </c>
      <c r="Y3108" s="4">
        <f>IF(bot_orders[[#This Row],[side]]="buy", bot_orders[[#This Row],[accFillSz]] + bot_orders[[#This Row],[fee]], -bot_orders[[#This Row],[accFillSz]])</f>
        <v>5.3697007999999995</v>
      </c>
      <c r="Z3108" s="4">
        <f>IF(bot_orders[[#This Row],[side]]="sell",bot_orders[[#This Row],[accFillSz]]*bot_orders[[#This Row],[avgPx]]+bot_orders[[#This Row],[fee]], 0)</f>
        <v>0</v>
      </c>
      <c r="AA3108" s="4">
        <f>IF(bot_orders[[#This Row],[side]]="sell",-bot_orders[[#This Row],[accFillSz]],bot_orders[[#This Row],[accFillSz]]+bot_orders[[#This Row],[fee]])</f>
        <v>5.3697007999999995</v>
      </c>
      <c r="AB3108">
        <v>0</v>
      </c>
      <c r="AC3108" t="s">
        <v>38</v>
      </c>
      <c r="AD3108">
        <v>0</v>
      </c>
      <c r="AE3108" t="s">
        <v>40</v>
      </c>
      <c r="AF3108" t="s">
        <v>41</v>
      </c>
      <c r="AG3108" t="s">
        <v>42</v>
      </c>
      <c r="AH3108" t="s">
        <v>28</v>
      </c>
      <c r="AI3108">
        <v>5.3697008000000004</v>
      </c>
      <c r="AJ3108">
        <v>-3.7553511999999998</v>
      </c>
    </row>
    <row r="3109" spans="1:36" x14ac:dyDescent="0.3">
      <c r="A3109">
        <v>3573</v>
      </c>
      <c r="B3109" t="s">
        <v>305</v>
      </c>
      <c r="C3109" t="s">
        <v>28</v>
      </c>
      <c r="D3109" t="s">
        <v>29</v>
      </c>
      <c r="E3109" t="s">
        <v>30</v>
      </c>
      <c r="F3109" t="s">
        <v>31</v>
      </c>
      <c r="G3109" t="s">
        <v>1243</v>
      </c>
      <c r="H3109" t="s">
        <v>11113</v>
      </c>
      <c r="I3109" s="4" t="s">
        <v>11114</v>
      </c>
      <c r="J3109" s="1">
        <f>((((bot_orders[[#This Row],[cTime]]/ 1000)+3*3600) / 86400) + DATE(1970,1,1))</f>
        <v>45772.542917268518</v>
      </c>
      <c r="K3109" s="4" t="s">
        <v>11115</v>
      </c>
      <c r="L3109" s="1">
        <f>((((bot_orders[[#This Row],[uTime]]/ 1000)+3*3600) / 86400) + DATE(1970,1,1))</f>
        <v>45772.599461261576</v>
      </c>
      <c r="M3109" t="s">
        <v>34</v>
      </c>
      <c r="N3109" t="s">
        <v>28</v>
      </c>
      <c r="O3109" t="s">
        <v>35</v>
      </c>
      <c r="P3109">
        <v>5.3689999999999998</v>
      </c>
      <c r="Q3109" t="s">
        <v>36</v>
      </c>
      <c r="R3109" t="s">
        <v>37</v>
      </c>
      <c r="S3109">
        <v>0.70440000000000003</v>
      </c>
      <c r="T3109">
        <v>0.70440000000000003</v>
      </c>
      <c r="U3109">
        <v>5.3689999999999998</v>
      </c>
      <c r="V3109">
        <v>-3.0255388999999998E-3</v>
      </c>
      <c r="W3109" t="s">
        <v>38</v>
      </c>
      <c r="X3109" s="4">
        <f>IF(bot_orders[[#This Row],[side]]="sell", bot_orders[[#This Row],[accFillSz]]*bot_orders[[#This Row],[avgPx]] + bot_orders[[#This Row],[fee]], -bot_orders[[#This Row],[accFillSz]]*bot_orders[[#This Row],[avgPx]])</f>
        <v>3.7788980611</v>
      </c>
      <c r="Y3109" s="4">
        <f>IF(bot_orders[[#This Row],[side]]="buy", bot_orders[[#This Row],[accFillSz]] + bot_orders[[#This Row],[fee]], -bot_orders[[#This Row],[accFillSz]])</f>
        <v>-5.3689999999999998</v>
      </c>
      <c r="Z3109" s="4">
        <f>IF(bot_orders[[#This Row],[side]]="sell",bot_orders[[#This Row],[accFillSz]]*bot_orders[[#This Row],[avgPx]]+bot_orders[[#This Row],[fee]], 0)</f>
        <v>3.7788980611</v>
      </c>
      <c r="AA3109" s="4">
        <f>IF(bot_orders[[#This Row],[side]]="sell",-bot_orders[[#This Row],[accFillSz]],bot_orders[[#This Row],[accFillSz]]+bot_orders[[#This Row],[fee]])</f>
        <v>-5.3689999999999998</v>
      </c>
      <c r="AB3109">
        <v>0</v>
      </c>
      <c r="AC3109" t="s">
        <v>39</v>
      </c>
      <c r="AD3109">
        <v>0</v>
      </c>
      <c r="AE3109" t="s">
        <v>40</v>
      </c>
      <c r="AF3109" t="s">
        <v>41</v>
      </c>
      <c r="AG3109" t="s">
        <v>42</v>
      </c>
      <c r="AH3109" t="s">
        <v>28</v>
      </c>
      <c r="AI3109">
        <v>-5.3689999999999998</v>
      </c>
      <c r="AJ3109">
        <v>3.7788980599999999</v>
      </c>
    </row>
    <row r="3110" spans="1:36" x14ac:dyDescent="0.3">
      <c r="A3110">
        <v>3581</v>
      </c>
      <c r="B3110" t="s">
        <v>305</v>
      </c>
      <c r="C3110" t="s">
        <v>28</v>
      </c>
      <c r="D3110" t="s">
        <v>29</v>
      </c>
      <c r="E3110" t="s">
        <v>30</v>
      </c>
      <c r="F3110" t="s">
        <v>31</v>
      </c>
      <c r="G3110" t="s">
        <v>1352</v>
      </c>
      <c r="H3110" t="s">
        <v>11134</v>
      </c>
      <c r="I3110" s="4" t="s">
        <v>11135</v>
      </c>
      <c r="J3110" s="1">
        <f>((((bot_orders[[#This Row],[cTime]]/ 1000)+3*3600) / 86400) + DATE(1970,1,1))</f>
        <v>45772.556963946758</v>
      </c>
      <c r="K3110" s="4" t="s">
        <v>11136</v>
      </c>
      <c r="L3110" s="1">
        <f>((((bot_orders[[#This Row],[uTime]]/ 1000)+3*3600) / 86400) + DATE(1970,1,1))</f>
        <v>45772.574180671298</v>
      </c>
      <c r="M3110" t="s">
        <v>34</v>
      </c>
      <c r="N3110" t="s">
        <v>28</v>
      </c>
      <c r="O3110" t="s">
        <v>35</v>
      </c>
      <c r="P3110">
        <v>5.3689999999999998</v>
      </c>
      <c r="Q3110" t="s">
        <v>36</v>
      </c>
      <c r="R3110" t="s">
        <v>37</v>
      </c>
      <c r="S3110">
        <v>0.69879999999999998</v>
      </c>
      <c r="T3110">
        <v>0.69879999999999998</v>
      </c>
      <c r="U3110">
        <v>5.3689999999999998</v>
      </c>
      <c r="V3110">
        <v>-3.0014858000000002E-3</v>
      </c>
      <c r="W3110" t="s">
        <v>38</v>
      </c>
      <c r="X3110" s="4">
        <f>IF(bot_orders[[#This Row],[side]]="sell", bot_orders[[#This Row],[accFillSz]]*bot_orders[[#This Row],[avgPx]] + bot_orders[[#This Row],[fee]], -bot_orders[[#This Row],[accFillSz]]*bot_orders[[#This Row],[avgPx]])</f>
        <v>3.7488557141999999</v>
      </c>
      <c r="Y3110" s="4">
        <f>IF(bot_orders[[#This Row],[side]]="buy", bot_orders[[#This Row],[accFillSz]] + bot_orders[[#This Row],[fee]], -bot_orders[[#This Row],[accFillSz]])</f>
        <v>-5.3689999999999998</v>
      </c>
      <c r="Z3110" s="4">
        <f>IF(bot_orders[[#This Row],[side]]="sell",bot_orders[[#This Row],[accFillSz]]*bot_orders[[#This Row],[avgPx]]+bot_orders[[#This Row],[fee]], 0)</f>
        <v>3.7488557141999999</v>
      </c>
      <c r="AA3110" s="4">
        <f>IF(bot_orders[[#This Row],[side]]="sell",-bot_orders[[#This Row],[accFillSz]],bot_orders[[#This Row],[accFillSz]]+bot_orders[[#This Row],[fee]])</f>
        <v>-5.3689999999999998</v>
      </c>
      <c r="AB3110">
        <v>0</v>
      </c>
      <c r="AC3110" t="s">
        <v>39</v>
      </c>
      <c r="AD3110">
        <v>0</v>
      </c>
      <c r="AE3110" t="s">
        <v>40</v>
      </c>
      <c r="AF3110" t="s">
        <v>41</v>
      </c>
      <c r="AG3110" t="s">
        <v>42</v>
      </c>
      <c r="AH3110" t="s">
        <v>28</v>
      </c>
      <c r="AI3110">
        <v>-5.3689999999999998</v>
      </c>
      <c r="AJ3110">
        <v>3.74885571</v>
      </c>
    </row>
    <row r="3111" spans="1:36" x14ac:dyDescent="0.3">
      <c r="A3111">
        <v>3588</v>
      </c>
      <c r="B3111" t="s">
        <v>305</v>
      </c>
      <c r="C3111" t="s">
        <v>28</v>
      </c>
      <c r="D3111" t="s">
        <v>29</v>
      </c>
      <c r="E3111" t="s">
        <v>30</v>
      </c>
      <c r="F3111" t="s">
        <v>31</v>
      </c>
      <c r="G3111" t="s">
        <v>1373</v>
      </c>
      <c r="H3111" t="s">
        <v>11157</v>
      </c>
      <c r="I3111" s="4" t="s">
        <v>11158</v>
      </c>
      <c r="J3111" s="1">
        <f>((((bot_orders[[#This Row],[cTime]]/ 1000)+3*3600) / 86400) + DATE(1970,1,1))</f>
        <v>45772.574180694442</v>
      </c>
      <c r="K3111" s="4" t="s">
        <v>11159</v>
      </c>
      <c r="L3111" s="1">
        <f>((((bot_orders[[#This Row],[uTime]]/ 1000)+3*3600) / 86400) + DATE(1970,1,1))</f>
        <v>45772.682722152778</v>
      </c>
      <c r="M3111" t="s">
        <v>34</v>
      </c>
      <c r="N3111" t="s">
        <v>28</v>
      </c>
      <c r="O3111" t="s">
        <v>35</v>
      </c>
      <c r="P3111">
        <v>5.3739999999999997</v>
      </c>
      <c r="Q3111" t="s">
        <v>36</v>
      </c>
      <c r="R3111" t="s">
        <v>55</v>
      </c>
      <c r="S3111">
        <v>0.69320000000000004</v>
      </c>
      <c r="T3111">
        <v>0.69320000000000004</v>
      </c>
      <c r="U3111">
        <v>5.3739999999999997</v>
      </c>
      <c r="V3111">
        <v>-4.2992000000000004E-3</v>
      </c>
      <c r="W3111" t="s">
        <v>39</v>
      </c>
      <c r="X3111" s="4">
        <f>IF(bot_orders[[#This Row],[side]]="sell", bot_orders[[#This Row],[accFillSz]]*bot_orders[[#This Row],[avgPx]] + bot_orders[[#This Row],[fee]], -bot_orders[[#This Row],[accFillSz]]*bot_orders[[#This Row],[avgPx]])</f>
        <v>-3.7252567999999999</v>
      </c>
      <c r="Y3111" s="4">
        <f>IF(bot_orders[[#This Row],[side]]="buy", bot_orders[[#This Row],[accFillSz]] + bot_orders[[#This Row],[fee]], -bot_orders[[#This Row],[accFillSz]])</f>
        <v>5.3697007999999995</v>
      </c>
      <c r="Z3111" s="4">
        <f>IF(bot_orders[[#This Row],[side]]="sell",bot_orders[[#This Row],[accFillSz]]*bot_orders[[#This Row],[avgPx]]+bot_orders[[#This Row],[fee]], 0)</f>
        <v>0</v>
      </c>
      <c r="AA3111" s="4">
        <f>IF(bot_orders[[#This Row],[side]]="sell",-bot_orders[[#This Row],[accFillSz]],bot_orders[[#This Row],[accFillSz]]+bot_orders[[#This Row],[fee]])</f>
        <v>5.3697007999999995</v>
      </c>
      <c r="AB3111">
        <v>0</v>
      </c>
      <c r="AC3111" t="s">
        <v>38</v>
      </c>
      <c r="AD3111">
        <v>0</v>
      </c>
      <c r="AE3111" t="s">
        <v>40</v>
      </c>
      <c r="AF3111" t="s">
        <v>41</v>
      </c>
      <c r="AG3111" t="s">
        <v>42</v>
      </c>
      <c r="AH3111" t="s">
        <v>28</v>
      </c>
      <c r="AI3111">
        <v>5.3697008000000004</v>
      </c>
      <c r="AJ3111">
        <v>-3.7252567999999999</v>
      </c>
    </row>
    <row r="3112" spans="1:36" x14ac:dyDescent="0.3">
      <c r="A3112">
        <v>3595</v>
      </c>
      <c r="B3112" t="s">
        <v>305</v>
      </c>
      <c r="C3112" t="s">
        <v>28</v>
      </c>
      <c r="D3112" t="s">
        <v>29</v>
      </c>
      <c r="E3112" t="s">
        <v>30</v>
      </c>
      <c r="F3112" t="s">
        <v>31</v>
      </c>
      <c r="G3112" t="s">
        <v>1362</v>
      </c>
      <c r="H3112" t="s">
        <v>11181</v>
      </c>
      <c r="I3112" s="4" t="s">
        <v>11182</v>
      </c>
      <c r="J3112" s="1">
        <f>((((bot_orders[[#This Row],[cTime]]/ 1000)+3*3600) / 86400) + DATE(1970,1,1))</f>
        <v>45772.599461284721</v>
      </c>
      <c r="K3112" s="4" t="s">
        <v>11183</v>
      </c>
      <c r="L3112" s="1">
        <f>((((bot_orders[[#This Row],[uTime]]/ 1000)+3*3600) / 86400) + DATE(1970,1,1))</f>
        <v>45772.662556111114</v>
      </c>
      <c r="M3112" t="s">
        <v>34</v>
      </c>
      <c r="N3112" t="s">
        <v>28</v>
      </c>
      <c r="O3112" t="s">
        <v>35</v>
      </c>
      <c r="P3112">
        <v>5.3739999999999997</v>
      </c>
      <c r="Q3112" t="s">
        <v>36</v>
      </c>
      <c r="R3112" t="s">
        <v>55</v>
      </c>
      <c r="S3112">
        <v>0.69879999999999998</v>
      </c>
      <c r="T3112">
        <v>0.69879999999999998</v>
      </c>
      <c r="U3112">
        <v>5.3739999999999997</v>
      </c>
      <c r="V3112">
        <v>-4.2992000000000004E-3</v>
      </c>
      <c r="W3112" t="s">
        <v>39</v>
      </c>
      <c r="X3112" s="4">
        <f>IF(bot_orders[[#This Row],[side]]="sell", bot_orders[[#This Row],[accFillSz]]*bot_orders[[#This Row],[avgPx]] + bot_orders[[#This Row],[fee]], -bot_orders[[#This Row],[accFillSz]]*bot_orders[[#This Row],[avgPx]])</f>
        <v>-3.7553511999999998</v>
      </c>
      <c r="Y3112" s="4">
        <f>IF(bot_orders[[#This Row],[side]]="buy", bot_orders[[#This Row],[accFillSz]] + bot_orders[[#This Row],[fee]], -bot_orders[[#This Row],[accFillSz]])</f>
        <v>5.3697007999999995</v>
      </c>
      <c r="Z3112" s="4">
        <f>IF(bot_orders[[#This Row],[side]]="sell",bot_orders[[#This Row],[accFillSz]]*bot_orders[[#This Row],[avgPx]]+bot_orders[[#This Row],[fee]], 0)</f>
        <v>0</v>
      </c>
      <c r="AA3112" s="4">
        <f>IF(bot_orders[[#This Row],[side]]="sell",-bot_orders[[#This Row],[accFillSz]],bot_orders[[#This Row],[accFillSz]]+bot_orders[[#This Row],[fee]])</f>
        <v>5.3697007999999995</v>
      </c>
      <c r="AB3112">
        <v>0</v>
      </c>
      <c r="AC3112" t="s">
        <v>38</v>
      </c>
      <c r="AD3112">
        <v>0</v>
      </c>
      <c r="AE3112" t="s">
        <v>40</v>
      </c>
      <c r="AF3112" t="s">
        <v>41</v>
      </c>
      <c r="AG3112" t="s">
        <v>42</v>
      </c>
      <c r="AH3112" t="s">
        <v>28</v>
      </c>
      <c r="AI3112">
        <v>5.3697008000000004</v>
      </c>
      <c r="AJ3112">
        <v>-3.7553511999999998</v>
      </c>
    </row>
    <row r="3113" spans="1:36" x14ac:dyDescent="0.3">
      <c r="A3113">
        <v>3598</v>
      </c>
      <c r="B3113" t="s">
        <v>305</v>
      </c>
      <c r="C3113" t="s">
        <v>28</v>
      </c>
      <c r="D3113" t="s">
        <v>29</v>
      </c>
      <c r="E3113" t="s">
        <v>30</v>
      </c>
      <c r="F3113" t="s">
        <v>31</v>
      </c>
      <c r="G3113" t="s">
        <v>1348</v>
      </c>
      <c r="H3113" t="s">
        <v>11192</v>
      </c>
      <c r="I3113" s="4" t="s">
        <v>11193</v>
      </c>
      <c r="J3113" s="1">
        <f>((((bot_orders[[#This Row],[cTime]]/ 1000)+3*3600) / 86400) + DATE(1970,1,1))</f>
        <v>45772.630294120368</v>
      </c>
      <c r="K3113" s="4" t="s">
        <v>11194</v>
      </c>
      <c r="L3113" s="1">
        <f>((((bot_orders[[#This Row],[uTime]]/ 1000)+3*3600) / 86400) + DATE(1970,1,1))</f>
        <v>45772.648480439821</v>
      </c>
      <c r="M3113" t="s">
        <v>34</v>
      </c>
      <c r="N3113" t="s">
        <v>28</v>
      </c>
      <c r="O3113" t="s">
        <v>35</v>
      </c>
      <c r="P3113">
        <v>5.4169999999999998</v>
      </c>
      <c r="Q3113" t="s">
        <v>36</v>
      </c>
      <c r="R3113" t="s">
        <v>55</v>
      </c>
      <c r="S3113">
        <v>0.70440000000000003</v>
      </c>
      <c r="T3113">
        <v>0.70440000000000003</v>
      </c>
      <c r="U3113">
        <v>5.4169999999999998</v>
      </c>
      <c r="V3113">
        <v>-4.3336E-3</v>
      </c>
      <c r="W3113" t="s">
        <v>39</v>
      </c>
      <c r="X3113" s="4">
        <f>IF(bot_orders[[#This Row],[side]]="sell", bot_orders[[#This Row],[accFillSz]]*bot_orders[[#This Row],[avgPx]] + bot_orders[[#This Row],[fee]], -bot_orders[[#This Row],[accFillSz]]*bot_orders[[#This Row],[avgPx]])</f>
        <v>-3.8157348</v>
      </c>
      <c r="Y3113" s="4">
        <f>IF(bot_orders[[#This Row],[side]]="buy", bot_orders[[#This Row],[accFillSz]] + bot_orders[[#This Row],[fee]], -bot_orders[[#This Row],[accFillSz]])</f>
        <v>5.4126664</v>
      </c>
      <c r="Z3113" s="4">
        <f>IF(bot_orders[[#This Row],[side]]="sell",bot_orders[[#This Row],[accFillSz]]*bot_orders[[#This Row],[avgPx]]+bot_orders[[#This Row],[fee]], 0)</f>
        <v>0</v>
      </c>
      <c r="AA3113" s="4">
        <f>IF(bot_orders[[#This Row],[side]]="sell",-bot_orders[[#This Row],[accFillSz]],bot_orders[[#This Row],[accFillSz]]+bot_orders[[#This Row],[fee]])</f>
        <v>5.4126664</v>
      </c>
      <c r="AB3113">
        <v>0</v>
      </c>
      <c r="AC3113" t="s">
        <v>38</v>
      </c>
      <c r="AD3113">
        <v>0</v>
      </c>
      <c r="AE3113" t="s">
        <v>40</v>
      </c>
      <c r="AF3113" t="s">
        <v>41</v>
      </c>
      <c r="AG3113" t="s">
        <v>42</v>
      </c>
      <c r="AH3113" t="s">
        <v>28</v>
      </c>
      <c r="AI3113">
        <v>5.4126664</v>
      </c>
      <c r="AJ3113">
        <v>-3.8157348</v>
      </c>
    </row>
    <row r="3114" spans="1:36" x14ac:dyDescent="0.3">
      <c r="A3114">
        <v>3620</v>
      </c>
      <c r="B3114" t="s">
        <v>305</v>
      </c>
      <c r="C3114" t="s">
        <v>28</v>
      </c>
      <c r="D3114" t="s">
        <v>29</v>
      </c>
      <c r="E3114" t="s">
        <v>30</v>
      </c>
      <c r="F3114" t="s">
        <v>31</v>
      </c>
      <c r="G3114" t="s">
        <v>1124</v>
      </c>
      <c r="H3114" t="s">
        <v>11247</v>
      </c>
      <c r="I3114" s="4" t="s">
        <v>11248</v>
      </c>
      <c r="J3114" s="1">
        <f>((((bot_orders[[#This Row],[cTime]]/ 1000)+3*3600) / 86400) + DATE(1970,1,1))</f>
        <v>45772.648480462958</v>
      </c>
      <c r="K3114" s="4" t="s">
        <v>11249</v>
      </c>
      <c r="L3114" s="1">
        <f>((((bot_orders[[#This Row],[uTime]]/ 1000)+3*3600) / 86400) + DATE(1970,1,1))</f>
        <v>45773.001939293987</v>
      </c>
      <c r="M3114" t="s">
        <v>34</v>
      </c>
      <c r="N3114" t="s">
        <v>28</v>
      </c>
      <c r="O3114" t="s">
        <v>35</v>
      </c>
      <c r="P3114">
        <v>5.3739999999999997</v>
      </c>
      <c r="Q3114" t="s">
        <v>36</v>
      </c>
      <c r="R3114" t="s">
        <v>37</v>
      </c>
      <c r="S3114">
        <v>0.71009999999999995</v>
      </c>
      <c r="T3114">
        <v>0.71009999999999995</v>
      </c>
      <c r="U3114">
        <v>5.3739999999999997</v>
      </c>
      <c r="V3114">
        <v>-3.0528618999999999E-3</v>
      </c>
      <c r="W3114" t="s">
        <v>38</v>
      </c>
      <c r="X3114" s="4">
        <f>IF(bot_orders[[#This Row],[side]]="sell", bot_orders[[#This Row],[accFillSz]]*bot_orders[[#This Row],[avgPx]] + bot_orders[[#This Row],[fee]], -bot_orders[[#This Row],[accFillSz]]*bot_orders[[#This Row],[avgPx]])</f>
        <v>3.8130245380999996</v>
      </c>
      <c r="Y3114" s="4">
        <f>IF(bot_orders[[#This Row],[side]]="buy", bot_orders[[#This Row],[accFillSz]] + bot_orders[[#This Row],[fee]], -bot_orders[[#This Row],[accFillSz]])</f>
        <v>-5.3739999999999997</v>
      </c>
      <c r="Z3114" s="4">
        <f>IF(bot_orders[[#This Row],[side]]="sell",bot_orders[[#This Row],[accFillSz]]*bot_orders[[#This Row],[avgPx]]+bot_orders[[#This Row],[fee]], 0)</f>
        <v>3.8130245380999996</v>
      </c>
      <c r="AA3114" s="4">
        <f>IF(bot_orders[[#This Row],[side]]="sell",-bot_orders[[#This Row],[accFillSz]],bot_orders[[#This Row],[accFillSz]]+bot_orders[[#This Row],[fee]])</f>
        <v>-5.3739999999999997</v>
      </c>
      <c r="AB3114">
        <v>0</v>
      </c>
      <c r="AC3114" t="s">
        <v>39</v>
      </c>
      <c r="AD3114">
        <v>0</v>
      </c>
      <c r="AE3114" t="s">
        <v>40</v>
      </c>
      <c r="AF3114" t="s">
        <v>41</v>
      </c>
      <c r="AG3114" t="s">
        <v>42</v>
      </c>
      <c r="AH3114" t="s">
        <v>28</v>
      </c>
      <c r="AI3114">
        <v>-5.3739999999999997</v>
      </c>
      <c r="AJ3114">
        <v>3.8130245399999998</v>
      </c>
    </row>
    <row r="3115" spans="1:36" x14ac:dyDescent="0.3">
      <c r="A3115">
        <v>3629</v>
      </c>
      <c r="B3115" t="s">
        <v>305</v>
      </c>
      <c r="C3115" t="s">
        <v>28</v>
      </c>
      <c r="D3115" t="s">
        <v>29</v>
      </c>
      <c r="E3115" t="s">
        <v>30</v>
      </c>
      <c r="F3115" t="s">
        <v>31</v>
      </c>
      <c r="G3115" t="s">
        <v>1362</v>
      </c>
      <c r="H3115" t="s">
        <v>11275</v>
      </c>
      <c r="I3115" s="4" t="s">
        <v>11276</v>
      </c>
      <c r="J3115" s="1">
        <f>((((bot_orders[[#This Row],[cTime]]/ 1000)+3*3600) / 86400) + DATE(1970,1,1))</f>
        <v>45772.662556134259</v>
      </c>
      <c r="K3115" s="4" t="s">
        <v>11277</v>
      </c>
      <c r="L3115" s="1">
        <f>((((bot_orders[[#This Row],[uTime]]/ 1000)+3*3600) / 86400) + DATE(1970,1,1))</f>
        <v>45772.7168828125</v>
      </c>
      <c r="M3115" t="s">
        <v>34</v>
      </c>
      <c r="N3115" t="s">
        <v>28</v>
      </c>
      <c r="O3115" t="s">
        <v>35</v>
      </c>
      <c r="P3115">
        <v>5.3689999999999998</v>
      </c>
      <c r="Q3115" t="s">
        <v>36</v>
      </c>
      <c r="R3115" t="s">
        <v>37</v>
      </c>
      <c r="S3115">
        <v>0.70440000000000003</v>
      </c>
      <c r="T3115">
        <v>0.70440000000000003</v>
      </c>
      <c r="U3115">
        <v>5.3689999999999998</v>
      </c>
      <c r="V3115">
        <v>-3.0255388999999998E-3</v>
      </c>
      <c r="W3115" t="s">
        <v>38</v>
      </c>
      <c r="X3115" s="4">
        <f>IF(bot_orders[[#This Row],[side]]="sell", bot_orders[[#This Row],[accFillSz]]*bot_orders[[#This Row],[avgPx]] + bot_orders[[#This Row],[fee]], -bot_orders[[#This Row],[accFillSz]]*bot_orders[[#This Row],[avgPx]])</f>
        <v>3.7788980611</v>
      </c>
      <c r="Y3115" s="4">
        <f>IF(bot_orders[[#This Row],[side]]="buy", bot_orders[[#This Row],[accFillSz]] + bot_orders[[#This Row],[fee]], -bot_orders[[#This Row],[accFillSz]])</f>
        <v>-5.3689999999999998</v>
      </c>
      <c r="Z3115" s="4">
        <f>IF(bot_orders[[#This Row],[side]]="sell",bot_orders[[#This Row],[accFillSz]]*bot_orders[[#This Row],[avgPx]]+bot_orders[[#This Row],[fee]], 0)</f>
        <v>3.7788980611</v>
      </c>
      <c r="AA3115" s="4">
        <f>IF(bot_orders[[#This Row],[side]]="sell",-bot_orders[[#This Row],[accFillSz]],bot_orders[[#This Row],[accFillSz]]+bot_orders[[#This Row],[fee]])</f>
        <v>-5.3689999999999998</v>
      </c>
      <c r="AB3115">
        <v>0</v>
      </c>
      <c r="AC3115" t="s">
        <v>39</v>
      </c>
      <c r="AD3115">
        <v>0</v>
      </c>
      <c r="AE3115" t="s">
        <v>40</v>
      </c>
      <c r="AF3115" t="s">
        <v>41</v>
      </c>
      <c r="AG3115" t="s">
        <v>42</v>
      </c>
      <c r="AH3115" t="s">
        <v>28</v>
      </c>
      <c r="AI3115">
        <v>-5.3689999999999998</v>
      </c>
      <c r="AJ3115">
        <v>3.7788980599999999</v>
      </c>
    </row>
    <row r="3116" spans="1:36" x14ac:dyDescent="0.3">
      <c r="A3116">
        <v>3633</v>
      </c>
      <c r="B3116" t="s">
        <v>305</v>
      </c>
      <c r="C3116" t="s">
        <v>28</v>
      </c>
      <c r="D3116" t="s">
        <v>29</v>
      </c>
      <c r="E3116" t="s">
        <v>30</v>
      </c>
      <c r="F3116" t="s">
        <v>31</v>
      </c>
      <c r="G3116" t="s">
        <v>1373</v>
      </c>
      <c r="H3116" t="s">
        <v>11287</v>
      </c>
      <c r="I3116" s="4" t="s">
        <v>11288</v>
      </c>
      <c r="J3116" s="1">
        <f>((((bot_orders[[#This Row],[cTime]]/ 1000)+3*3600) / 86400) + DATE(1970,1,1))</f>
        <v>45772.68272217593</v>
      </c>
      <c r="K3116" s="4" t="s">
        <v>11289</v>
      </c>
      <c r="L3116" s="1">
        <f>((((bot_orders[[#This Row],[uTime]]/ 1000)+3*3600) / 86400) + DATE(1970,1,1))</f>
        <v>45772.709021909723</v>
      </c>
      <c r="M3116" t="s">
        <v>34</v>
      </c>
      <c r="N3116" t="s">
        <v>28</v>
      </c>
      <c r="O3116" t="s">
        <v>35</v>
      </c>
      <c r="P3116">
        <v>5.3689999999999998</v>
      </c>
      <c r="Q3116" t="s">
        <v>36</v>
      </c>
      <c r="R3116" t="s">
        <v>37</v>
      </c>
      <c r="S3116">
        <v>0.69879999999999998</v>
      </c>
      <c r="T3116">
        <v>0.69879999999999998</v>
      </c>
      <c r="U3116">
        <v>5.3689999999999998</v>
      </c>
      <c r="V3116">
        <v>-3.0014858000000002E-3</v>
      </c>
      <c r="W3116" t="s">
        <v>38</v>
      </c>
      <c r="X3116" s="4">
        <f>IF(bot_orders[[#This Row],[side]]="sell", bot_orders[[#This Row],[accFillSz]]*bot_orders[[#This Row],[avgPx]] + bot_orders[[#This Row],[fee]], -bot_orders[[#This Row],[accFillSz]]*bot_orders[[#This Row],[avgPx]])</f>
        <v>3.7488557141999999</v>
      </c>
      <c r="Y3116" s="4">
        <f>IF(bot_orders[[#This Row],[side]]="buy", bot_orders[[#This Row],[accFillSz]] + bot_orders[[#This Row],[fee]], -bot_orders[[#This Row],[accFillSz]])</f>
        <v>-5.3689999999999998</v>
      </c>
      <c r="Z3116" s="4">
        <f>IF(bot_orders[[#This Row],[side]]="sell",bot_orders[[#This Row],[accFillSz]]*bot_orders[[#This Row],[avgPx]]+bot_orders[[#This Row],[fee]], 0)</f>
        <v>3.7488557141999999</v>
      </c>
      <c r="AA3116" s="4">
        <f>IF(bot_orders[[#This Row],[side]]="sell",-bot_orders[[#This Row],[accFillSz]],bot_orders[[#This Row],[accFillSz]]+bot_orders[[#This Row],[fee]])</f>
        <v>-5.3689999999999998</v>
      </c>
      <c r="AB3116">
        <v>0</v>
      </c>
      <c r="AC3116" t="s">
        <v>39</v>
      </c>
      <c r="AD3116">
        <v>0</v>
      </c>
      <c r="AE3116" t="s">
        <v>40</v>
      </c>
      <c r="AF3116" t="s">
        <v>41</v>
      </c>
      <c r="AG3116" t="s">
        <v>42</v>
      </c>
      <c r="AH3116" t="s">
        <v>28</v>
      </c>
      <c r="AI3116">
        <v>-5.3689999999999998</v>
      </c>
      <c r="AJ3116">
        <v>3.74885571</v>
      </c>
    </row>
    <row r="3117" spans="1:36" x14ac:dyDescent="0.3">
      <c r="A3117">
        <v>3637</v>
      </c>
      <c r="B3117" t="s">
        <v>305</v>
      </c>
      <c r="C3117" t="s">
        <v>28</v>
      </c>
      <c r="D3117" t="s">
        <v>29</v>
      </c>
      <c r="E3117" t="s">
        <v>30</v>
      </c>
      <c r="F3117" t="s">
        <v>31</v>
      </c>
      <c r="G3117" t="s">
        <v>1380</v>
      </c>
      <c r="H3117" t="s">
        <v>11299</v>
      </c>
      <c r="I3117" s="4" t="s">
        <v>11300</v>
      </c>
      <c r="J3117" s="1">
        <f>((((bot_orders[[#This Row],[cTime]]/ 1000)+3*3600) / 86400) + DATE(1970,1,1))</f>
        <v>45772.689263553242</v>
      </c>
      <c r="K3117" s="4" t="s">
        <v>11295</v>
      </c>
      <c r="L3117" s="1">
        <f>((((bot_orders[[#This Row],[uTime]]/ 1000)+3*3600) / 86400) + DATE(1970,1,1))</f>
        <v>45772.690836851849</v>
      </c>
      <c r="M3117" t="s">
        <v>34</v>
      </c>
      <c r="N3117" t="s">
        <v>28</v>
      </c>
      <c r="O3117" t="s">
        <v>35</v>
      </c>
      <c r="P3117">
        <v>5.3689999999999998</v>
      </c>
      <c r="Q3117" t="s">
        <v>36</v>
      </c>
      <c r="R3117" t="s">
        <v>37</v>
      </c>
      <c r="S3117">
        <v>0.69320000000000004</v>
      </c>
      <c r="T3117">
        <v>0.69320000000000004</v>
      </c>
      <c r="U3117">
        <v>5.3689999999999998</v>
      </c>
      <c r="V3117">
        <v>-2.9774326000000001E-3</v>
      </c>
      <c r="W3117" t="s">
        <v>38</v>
      </c>
      <c r="X3117" s="4">
        <f>IF(bot_orders[[#This Row],[side]]="sell", bot_orders[[#This Row],[accFillSz]]*bot_orders[[#This Row],[avgPx]] + bot_orders[[#This Row],[fee]], -bot_orders[[#This Row],[accFillSz]]*bot_orders[[#This Row],[avgPx]])</f>
        <v>3.7188133674000001</v>
      </c>
      <c r="Y3117" s="4">
        <f>IF(bot_orders[[#This Row],[side]]="buy", bot_orders[[#This Row],[accFillSz]] + bot_orders[[#This Row],[fee]], -bot_orders[[#This Row],[accFillSz]])</f>
        <v>-5.3689999999999998</v>
      </c>
      <c r="Z3117" s="4">
        <f>IF(bot_orders[[#This Row],[side]]="sell",bot_orders[[#This Row],[accFillSz]]*bot_orders[[#This Row],[avgPx]]+bot_orders[[#This Row],[fee]], 0)</f>
        <v>3.7188133674000001</v>
      </c>
      <c r="AA3117" s="4">
        <f>IF(bot_orders[[#This Row],[side]]="sell",-bot_orders[[#This Row],[accFillSz]],bot_orders[[#This Row],[accFillSz]]+bot_orders[[#This Row],[fee]])</f>
        <v>-5.3689999999999998</v>
      </c>
      <c r="AB3117">
        <v>0</v>
      </c>
      <c r="AC3117" t="s">
        <v>39</v>
      </c>
      <c r="AD3117">
        <v>0</v>
      </c>
      <c r="AE3117" t="s">
        <v>40</v>
      </c>
      <c r="AF3117" t="s">
        <v>41</v>
      </c>
      <c r="AG3117" t="s">
        <v>42</v>
      </c>
      <c r="AH3117" t="s">
        <v>28</v>
      </c>
      <c r="AI3117">
        <v>-5.3689999999999998</v>
      </c>
      <c r="AJ3117">
        <v>3.7188133699999999</v>
      </c>
    </row>
    <row r="3118" spans="1:36" x14ac:dyDescent="0.3">
      <c r="A3118">
        <v>3644</v>
      </c>
      <c r="B3118" t="s">
        <v>305</v>
      </c>
      <c r="C3118" t="s">
        <v>28</v>
      </c>
      <c r="D3118" t="s">
        <v>29</v>
      </c>
      <c r="E3118" t="s">
        <v>30</v>
      </c>
      <c r="F3118" t="s">
        <v>31</v>
      </c>
      <c r="G3118" t="s">
        <v>1369</v>
      </c>
      <c r="H3118" t="s">
        <v>11320</v>
      </c>
      <c r="I3118" s="4" t="s">
        <v>11321</v>
      </c>
      <c r="J3118" s="1">
        <f>((((bot_orders[[#This Row],[cTime]]/ 1000)+3*3600) / 86400) + DATE(1970,1,1))</f>
        <v>45772.709021932867</v>
      </c>
      <c r="K3118" s="4" t="s">
        <v>11322</v>
      </c>
      <c r="L3118" s="1">
        <f>((((bot_orders[[#This Row],[uTime]]/ 1000)+3*3600) / 86400) + DATE(1970,1,1))</f>
        <v>45772.803473854168</v>
      </c>
      <c r="M3118" t="s">
        <v>34</v>
      </c>
      <c r="N3118" t="s">
        <v>28</v>
      </c>
      <c r="O3118" t="s">
        <v>35</v>
      </c>
      <c r="P3118">
        <v>5.3739999999999997</v>
      </c>
      <c r="Q3118" t="s">
        <v>36</v>
      </c>
      <c r="R3118" t="s">
        <v>55</v>
      </c>
      <c r="S3118">
        <v>0.69320000000000004</v>
      </c>
      <c r="T3118">
        <v>0.69320000000000004</v>
      </c>
      <c r="U3118">
        <v>5.3739999999999997</v>
      </c>
      <c r="V3118">
        <v>-4.2992000000000004E-3</v>
      </c>
      <c r="W3118" t="s">
        <v>39</v>
      </c>
      <c r="X3118" s="4">
        <f>IF(bot_orders[[#This Row],[side]]="sell", bot_orders[[#This Row],[accFillSz]]*bot_orders[[#This Row],[avgPx]] + bot_orders[[#This Row],[fee]], -bot_orders[[#This Row],[accFillSz]]*bot_orders[[#This Row],[avgPx]])</f>
        <v>-3.7252567999999999</v>
      </c>
      <c r="Y3118" s="4">
        <f>IF(bot_orders[[#This Row],[side]]="buy", bot_orders[[#This Row],[accFillSz]] + bot_orders[[#This Row],[fee]], -bot_orders[[#This Row],[accFillSz]])</f>
        <v>5.3697007999999995</v>
      </c>
      <c r="Z3118" s="4">
        <f>IF(bot_orders[[#This Row],[side]]="sell",bot_orders[[#This Row],[accFillSz]]*bot_orders[[#This Row],[avgPx]]+bot_orders[[#This Row],[fee]], 0)</f>
        <v>0</v>
      </c>
      <c r="AA3118" s="4">
        <f>IF(bot_orders[[#This Row],[side]]="sell",-bot_orders[[#This Row],[accFillSz]],bot_orders[[#This Row],[accFillSz]]+bot_orders[[#This Row],[fee]])</f>
        <v>5.3697007999999995</v>
      </c>
      <c r="AB3118">
        <v>0</v>
      </c>
      <c r="AC3118" t="s">
        <v>38</v>
      </c>
      <c r="AD3118">
        <v>0</v>
      </c>
      <c r="AE3118" t="s">
        <v>40</v>
      </c>
      <c r="AF3118" t="s">
        <v>41</v>
      </c>
      <c r="AG3118" t="s">
        <v>42</v>
      </c>
      <c r="AH3118" t="s">
        <v>28</v>
      </c>
      <c r="AI3118">
        <v>5.3697008000000004</v>
      </c>
      <c r="AJ3118">
        <v>-3.7252567999999999</v>
      </c>
    </row>
    <row r="3119" spans="1:36" x14ac:dyDescent="0.3">
      <c r="A3119">
        <v>3649</v>
      </c>
      <c r="B3119" t="s">
        <v>305</v>
      </c>
      <c r="C3119" t="s">
        <v>28</v>
      </c>
      <c r="D3119" t="s">
        <v>29</v>
      </c>
      <c r="E3119" t="s">
        <v>30</v>
      </c>
      <c r="F3119" t="s">
        <v>31</v>
      </c>
      <c r="G3119" t="s">
        <v>1387</v>
      </c>
      <c r="H3119" t="s">
        <v>11337</v>
      </c>
      <c r="I3119" s="4" t="s">
        <v>11338</v>
      </c>
      <c r="J3119" s="1">
        <f>((((bot_orders[[#This Row],[cTime]]/ 1000)+3*3600) / 86400) + DATE(1970,1,1))</f>
        <v>45772.716882835652</v>
      </c>
      <c r="K3119" s="4" t="s">
        <v>11339</v>
      </c>
      <c r="L3119" s="1">
        <f>((((bot_orders[[#This Row],[uTime]]/ 1000)+3*3600) / 86400) + DATE(1970,1,1))</f>
        <v>45772.723797141203</v>
      </c>
      <c r="M3119" t="s">
        <v>34</v>
      </c>
      <c r="N3119" t="s">
        <v>28</v>
      </c>
      <c r="O3119" t="s">
        <v>35</v>
      </c>
      <c r="P3119">
        <v>5.3739999999999997</v>
      </c>
      <c r="Q3119" t="s">
        <v>36</v>
      </c>
      <c r="R3119" t="s">
        <v>55</v>
      </c>
      <c r="S3119">
        <v>0.69879999999999998</v>
      </c>
      <c r="T3119">
        <v>0.69879999999999998</v>
      </c>
      <c r="U3119">
        <v>5.3739999999999997</v>
      </c>
      <c r="V3119">
        <v>-4.2992000000000004E-3</v>
      </c>
      <c r="W3119" t="s">
        <v>39</v>
      </c>
      <c r="X3119" s="4">
        <f>IF(bot_orders[[#This Row],[side]]="sell", bot_orders[[#This Row],[accFillSz]]*bot_orders[[#This Row],[avgPx]] + bot_orders[[#This Row],[fee]], -bot_orders[[#This Row],[accFillSz]]*bot_orders[[#This Row],[avgPx]])</f>
        <v>-3.7553511999999998</v>
      </c>
      <c r="Y3119" s="4">
        <f>IF(bot_orders[[#This Row],[side]]="buy", bot_orders[[#This Row],[accFillSz]] + bot_orders[[#This Row],[fee]], -bot_orders[[#This Row],[accFillSz]])</f>
        <v>5.3697007999999995</v>
      </c>
      <c r="Z3119" s="4">
        <f>IF(bot_orders[[#This Row],[side]]="sell",bot_orders[[#This Row],[accFillSz]]*bot_orders[[#This Row],[avgPx]]+bot_orders[[#This Row],[fee]], 0)</f>
        <v>0</v>
      </c>
      <c r="AA3119" s="4">
        <f>IF(bot_orders[[#This Row],[side]]="sell",-bot_orders[[#This Row],[accFillSz]],bot_orders[[#This Row],[accFillSz]]+bot_orders[[#This Row],[fee]])</f>
        <v>5.3697007999999995</v>
      </c>
      <c r="AB3119">
        <v>0</v>
      </c>
      <c r="AC3119" t="s">
        <v>38</v>
      </c>
      <c r="AD3119">
        <v>0</v>
      </c>
      <c r="AE3119" t="s">
        <v>40</v>
      </c>
      <c r="AF3119" t="s">
        <v>41</v>
      </c>
      <c r="AG3119" t="s">
        <v>42</v>
      </c>
      <c r="AH3119" t="s">
        <v>28</v>
      </c>
      <c r="AI3119">
        <v>5.3697008000000004</v>
      </c>
      <c r="AJ3119">
        <v>-3.7553511999999998</v>
      </c>
    </row>
    <row r="3120" spans="1:36" x14ac:dyDescent="0.3">
      <c r="A3120">
        <v>3656</v>
      </c>
      <c r="B3120" t="s">
        <v>305</v>
      </c>
      <c r="C3120" t="s">
        <v>28</v>
      </c>
      <c r="D3120" t="s">
        <v>29</v>
      </c>
      <c r="E3120" t="s">
        <v>30</v>
      </c>
      <c r="F3120" t="s">
        <v>31</v>
      </c>
      <c r="G3120" t="s">
        <v>1387</v>
      </c>
      <c r="H3120" t="s">
        <v>11359</v>
      </c>
      <c r="I3120" s="4" t="s">
        <v>11360</v>
      </c>
      <c r="J3120" s="1">
        <f>((((bot_orders[[#This Row],[cTime]]/ 1000)+3*3600) / 86400) + DATE(1970,1,1))</f>
        <v>45772.723797164348</v>
      </c>
      <c r="K3120" s="4" t="s">
        <v>11361</v>
      </c>
      <c r="L3120" s="1">
        <f>((((bot_orders[[#This Row],[uTime]]/ 1000)+3*3600) / 86400) + DATE(1970,1,1))</f>
        <v>45772.740594722221</v>
      </c>
      <c r="M3120" t="s">
        <v>34</v>
      </c>
      <c r="N3120" t="s">
        <v>28</v>
      </c>
      <c r="O3120" t="s">
        <v>35</v>
      </c>
      <c r="P3120">
        <v>5.3689999999999998</v>
      </c>
      <c r="Q3120" t="s">
        <v>36</v>
      </c>
      <c r="R3120" t="s">
        <v>37</v>
      </c>
      <c r="S3120">
        <v>0.70440000000000003</v>
      </c>
      <c r="T3120">
        <v>0.70440000000000003</v>
      </c>
      <c r="U3120">
        <v>5.3689999999999998</v>
      </c>
      <c r="V3120">
        <v>-3.0255388999999998E-3</v>
      </c>
      <c r="W3120" t="s">
        <v>38</v>
      </c>
      <c r="X3120" s="4">
        <f>IF(bot_orders[[#This Row],[side]]="sell", bot_orders[[#This Row],[accFillSz]]*bot_orders[[#This Row],[avgPx]] + bot_orders[[#This Row],[fee]], -bot_orders[[#This Row],[accFillSz]]*bot_orders[[#This Row],[avgPx]])</f>
        <v>3.7788980611</v>
      </c>
      <c r="Y3120" s="4">
        <f>IF(bot_orders[[#This Row],[side]]="buy", bot_orders[[#This Row],[accFillSz]] + bot_orders[[#This Row],[fee]], -bot_orders[[#This Row],[accFillSz]])</f>
        <v>-5.3689999999999998</v>
      </c>
      <c r="Z3120" s="4">
        <f>IF(bot_orders[[#This Row],[side]]="sell",bot_orders[[#This Row],[accFillSz]]*bot_orders[[#This Row],[avgPx]]+bot_orders[[#This Row],[fee]], 0)</f>
        <v>3.7788980611</v>
      </c>
      <c r="AA3120" s="4">
        <f>IF(bot_orders[[#This Row],[side]]="sell",-bot_orders[[#This Row],[accFillSz]],bot_orders[[#This Row],[accFillSz]]+bot_orders[[#This Row],[fee]])</f>
        <v>-5.3689999999999998</v>
      </c>
      <c r="AB3120">
        <v>0</v>
      </c>
      <c r="AC3120" t="s">
        <v>39</v>
      </c>
      <c r="AD3120">
        <v>0</v>
      </c>
      <c r="AE3120" t="s">
        <v>40</v>
      </c>
      <c r="AF3120" t="s">
        <v>41</v>
      </c>
      <c r="AG3120" t="s">
        <v>42</v>
      </c>
      <c r="AH3120" t="s">
        <v>28</v>
      </c>
      <c r="AI3120">
        <v>-5.3689999999999998</v>
      </c>
      <c r="AJ3120">
        <v>3.7788980599999999</v>
      </c>
    </row>
    <row r="3121" spans="1:36" x14ac:dyDescent="0.3">
      <c r="A3121">
        <v>3659</v>
      </c>
      <c r="B3121" t="s">
        <v>305</v>
      </c>
      <c r="C3121" t="s">
        <v>28</v>
      </c>
      <c r="D3121" t="s">
        <v>29</v>
      </c>
      <c r="E3121" t="s">
        <v>30</v>
      </c>
      <c r="F3121" t="s">
        <v>31</v>
      </c>
      <c r="G3121" t="s">
        <v>1398</v>
      </c>
      <c r="H3121" t="s">
        <v>11369</v>
      </c>
      <c r="I3121" s="4" t="s">
        <v>11370</v>
      </c>
      <c r="J3121" s="1">
        <f>((((bot_orders[[#This Row],[cTime]]/ 1000)+3*3600) / 86400) + DATE(1970,1,1))</f>
        <v>45772.740594780087</v>
      </c>
      <c r="K3121" s="4" t="s">
        <v>11371</v>
      </c>
      <c r="L3121" s="1">
        <f>((((bot_orders[[#This Row],[uTime]]/ 1000)+3*3600) / 86400) + DATE(1970,1,1))</f>
        <v>45772.762049340279</v>
      </c>
      <c r="M3121" t="s">
        <v>34</v>
      </c>
      <c r="N3121" t="s">
        <v>28</v>
      </c>
      <c r="O3121" t="s">
        <v>35</v>
      </c>
      <c r="P3121">
        <v>5.3739999999999997</v>
      </c>
      <c r="Q3121" t="s">
        <v>36</v>
      </c>
      <c r="R3121" t="s">
        <v>55</v>
      </c>
      <c r="S3121">
        <v>0.69879999999999998</v>
      </c>
      <c r="T3121">
        <v>0.69879999999999998</v>
      </c>
      <c r="U3121">
        <v>5.3739999999999997</v>
      </c>
      <c r="V3121">
        <v>-4.2992000000000004E-3</v>
      </c>
      <c r="W3121" t="s">
        <v>39</v>
      </c>
      <c r="X3121" s="4">
        <f>IF(bot_orders[[#This Row],[side]]="sell", bot_orders[[#This Row],[accFillSz]]*bot_orders[[#This Row],[avgPx]] + bot_orders[[#This Row],[fee]], -bot_orders[[#This Row],[accFillSz]]*bot_orders[[#This Row],[avgPx]])</f>
        <v>-3.7553511999999998</v>
      </c>
      <c r="Y3121" s="4">
        <f>IF(bot_orders[[#This Row],[side]]="buy", bot_orders[[#This Row],[accFillSz]] + bot_orders[[#This Row],[fee]], -bot_orders[[#This Row],[accFillSz]])</f>
        <v>5.3697007999999995</v>
      </c>
      <c r="Z3121" s="4">
        <f>IF(bot_orders[[#This Row],[side]]="sell",bot_orders[[#This Row],[accFillSz]]*bot_orders[[#This Row],[avgPx]]+bot_orders[[#This Row],[fee]], 0)</f>
        <v>0</v>
      </c>
      <c r="AA3121" s="4">
        <f>IF(bot_orders[[#This Row],[side]]="sell",-bot_orders[[#This Row],[accFillSz]],bot_orders[[#This Row],[accFillSz]]+bot_orders[[#This Row],[fee]])</f>
        <v>5.3697007999999995</v>
      </c>
      <c r="AB3121">
        <v>0</v>
      </c>
      <c r="AC3121" t="s">
        <v>38</v>
      </c>
      <c r="AD3121">
        <v>0</v>
      </c>
      <c r="AE3121" t="s">
        <v>40</v>
      </c>
      <c r="AF3121" t="s">
        <v>41</v>
      </c>
      <c r="AG3121" t="s">
        <v>42</v>
      </c>
      <c r="AH3121" t="s">
        <v>28</v>
      </c>
      <c r="AI3121">
        <v>5.3697008000000004</v>
      </c>
      <c r="AJ3121">
        <v>-3.7553511999999998</v>
      </c>
    </row>
    <row r="3122" spans="1:36" x14ac:dyDescent="0.3">
      <c r="A3122">
        <v>3666</v>
      </c>
      <c r="B3122" t="s">
        <v>305</v>
      </c>
      <c r="C3122" t="s">
        <v>28</v>
      </c>
      <c r="D3122" t="s">
        <v>29</v>
      </c>
      <c r="E3122" t="s">
        <v>30</v>
      </c>
      <c r="F3122" t="s">
        <v>31</v>
      </c>
      <c r="G3122" t="s">
        <v>1398</v>
      </c>
      <c r="H3122" t="s">
        <v>11391</v>
      </c>
      <c r="I3122" s="4" t="s">
        <v>11392</v>
      </c>
      <c r="J3122" s="1">
        <f>((((bot_orders[[#This Row],[cTime]]/ 1000)+3*3600) / 86400) + DATE(1970,1,1))</f>
        <v>45772.762049363431</v>
      </c>
      <c r="K3122" s="4" t="s">
        <v>11393</v>
      </c>
      <c r="L3122" s="1">
        <f>((((bot_orders[[#This Row],[uTime]]/ 1000)+3*3600) / 86400) + DATE(1970,1,1))</f>
        <v>45772.766970902783</v>
      </c>
      <c r="M3122" t="s">
        <v>34</v>
      </c>
      <c r="N3122" t="s">
        <v>28</v>
      </c>
      <c r="O3122" t="s">
        <v>35</v>
      </c>
      <c r="P3122">
        <v>5.3689999999999998</v>
      </c>
      <c r="Q3122" t="s">
        <v>36</v>
      </c>
      <c r="R3122" t="s">
        <v>37</v>
      </c>
      <c r="S3122">
        <v>0.70440000000000003</v>
      </c>
      <c r="T3122">
        <v>0.70440000000000003</v>
      </c>
      <c r="U3122">
        <v>5.3689999999999998</v>
      </c>
      <c r="V3122">
        <v>-3.0255388999999998E-3</v>
      </c>
      <c r="W3122" t="s">
        <v>38</v>
      </c>
      <c r="X3122" s="4">
        <f>IF(bot_orders[[#This Row],[side]]="sell", bot_orders[[#This Row],[accFillSz]]*bot_orders[[#This Row],[avgPx]] + bot_orders[[#This Row],[fee]], -bot_orders[[#This Row],[accFillSz]]*bot_orders[[#This Row],[avgPx]])</f>
        <v>3.7788980611</v>
      </c>
      <c r="Y3122" s="4">
        <f>IF(bot_orders[[#This Row],[side]]="buy", bot_orders[[#This Row],[accFillSz]] + bot_orders[[#This Row],[fee]], -bot_orders[[#This Row],[accFillSz]])</f>
        <v>-5.3689999999999998</v>
      </c>
      <c r="Z3122" s="4">
        <f>IF(bot_orders[[#This Row],[side]]="sell",bot_orders[[#This Row],[accFillSz]]*bot_orders[[#This Row],[avgPx]]+bot_orders[[#This Row],[fee]], 0)</f>
        <v>3.7788980611</v>
      </c>
      <c r="AA3122" s="4">
        <f>IF(bot_orders[[#This Row],[side]]="sell",-bot_orders[[#This Row],[accFillSz]],bot_orders[[#This Row],[accFillSz]]+bot_orders[[#This Row],[fee]])</f>
        <v>-5.3689999999999998</v>
      </c>
      <c r="AB3122">
        <v>0</v>
      </c>
      <c r="AC3122" t="s">
        <v>39</v>
      </c>
      <c r="AD3122">
        <v>0</v>
      </c>
      <c r="AE3122" t="s">
        <v>40</v>
      </c>
      <c r="AF3122" t="s">
        <v>41</v>
      </c>
      <c r="AG3122" t="s">
        <v>42</v>
      </c>
      <c r="AH3122" t="s">
        <v>28</v>
      </c>
      <c r="AI3122">
        <v>-5.3689999999999998</v>
      </c>
      <c r="AJ3122">
        <v>3.7788980599999999</v>
      </c>
    </row>
    <row r="3123" spans="1:36" x14ac:dyDescent="0.3">
      <c r="A3123">
        <v>3669</v>
      </c>
      <c r="B3123" t="s">
        <v>305</v>
      </c>
      <c r="C3123" t="s">
        <v>28</v>
      </c>
      <c r="D3123" t="s">
        <v>29</v>
      </c>
      <c r="E3123" t="s">
        <v>30</v>
      </c>
      <c r="F3123" t="s">
        <v>31</v>
      </c>
      <c r="G3123" t="s">
        <v>1394</v>
      </c>
      <c r="H3123" t="s">
        <v>11401</v>
      </c>
      <c r="I3123" s="4" t="s">
        <v>11402</v>
      </c>
      <c r="J3123" s="1">
        <f>((((bot_orders[[#This Row],[cTime]]/ 1000)+3*3600) / 86400) + DATE(1970,1,1))</f>
        <v>45772.766970925928</v>
      </c>
      <c r="K3123" s="4" t="s">
        <v>11403</v>
      </c>
      <c r="L3123" s="1">
        <f>((((bot_orders[[#This Row],[uTime]]/ 1000)+3*3600) / 86400) + DATE(1970,1,1))</f>
        <v>45772.775392754629</v>
      </c>
      <c r="M3123" t="s">
        <v>34</v>
      </c>
      <c r="N3123" t="s">
        <v>28</v>
      </c>
      <c r="O3123" t="s">
        <v>35</v>
      </c>
      <c r="P3123">
        <v>5.3739999999999997</v>
      </c>
      <c r="Q3123" t="s">
        <v>36</v>
      </c>
      <c r="R3123" t="s">
        <v>55</v>
      </c>
      <c r="S3123">
        <v>0.69879999999999998</v>
      </c>
      <c r="T3123">
        <v>0.69879999999999998</v>
      </c>
      <c r="U3123">
        <v>5.3739999999999997</v>
      </c>
      <c r="V3123">
        <v>-4.2992000000000004E-3</v>
      </c>
      <c r="W3123" t="s">
        <v>39</v>
      </c>
      <c r="X3123" s="4">
        <f>IF(bot_orders[[#This Row],[side]]="sell", bot_orders[[#This Row],[accFillSz]]*bot_orders[[#This Row],[avgPx]] + bot_orders[[#This Row],[fee]], -bot_orders[[#This Row],[accFillSz]]*bot_orders[[#This Row],[avgPx]])</f>
        <v>-3.7553511999999998</v>
      </c>
      <c r="Y3123" s="4">
        <f>IF(bot_orders[[#This Row],[side]]="buy", bot_orders[[#This Row],[accFillSz]] + bot_orders[[#This Row],[fee]], -bot_orders[[#This Row],[accFillSz]])</f>
        <v>5.3697007999999995</v>
      </c>
      <c r="Z3123" s="4">
        <f>IF(bot_orders[[#This Row],[side]]="sell",bot_orders[[#This Row],[accFillSz]]*bot_orders[[#This Row],[avgPx]]+bot_orders[[#This Row],[fee]], 0)</f>
        <v>0</v>
      </c>
      <c r="AA3123" s="4">
        <f>IF(bot_orders[[#This Row],[side]]="sell",-bot_orders[[#This Row],[accFillSz]],bot_orders[[#This Row],[accFillSz]]+bot_orders[[#This Row],[fee]])</f>
        <v>5.3697007999999995</v>
      </c>
      <c r="AB3123">
        <v>0</v>
      </c>
      <c r="AC3123" t="s">
        <v>38</v>
      </c>
      <c r="AD3123">
        <v>0</v>
      </c>
      <c r="AE3123" t="s">
        <v>40</v>
      </c>
      <c r="AF3123" t="s">
        <v>41</v>
      </c>
      <c r="AG3123" t="s">
        <v>42</v>
      </c>
      <c r="AH3123" t="s">
        <v>28</v>
      </c>
      <c r="AI3123">
        <v>5.3697008000000004</v>
      </c>
      <c r="AJ3123">
        <v>-3.7553511999999998</v>
      </c>
    </row>
    <row r="3124" spans="1:36" x14ac:dyDescent="0.3">
      <c r="A3124">
        <v>3672</v>
      </c>
      <c r="B3124" t="s">
        <v>305</v>
      </c>
      <c r="C3124" t="s">
        <v>28</v>
      </c>
      <c r="D3124" t="s">
        <v>29</v>
      </c>
      <c r="E3124" t="s">
        <v>30</v>
      </c>
      <c r="F3124" t="s">
        <v>31</v>
      </c>
      <c r="G3124" t="s">
        <v>1394</v>
      </c>
      <c r="H3124" t="s">
        <v>11410</v>
      </c>
      <c r="I3124" s="4" t="s">
        <v>11411</v>
      </c>
      <c r="J3124" s="1">
        <f>((((bot_orders[[#This Row],[cTime]]/ 1000)+3*3600) / 86400) + DATE(1970,1,1))</f>
        <v>45772.775392777781</v>
      </c>
      <c r="K3124" s="4" t="s">
        <v>11412</v>
      </c>
      <c r="L3124" s="1">
        <f>((((bot_orders[[#This Row],[uTime]]/ 1000)+3*3600) / 86400) + DATE(1970,1,1))</f>
        <v>45772.962152083332</v>
      </c>
      <c r="M3124" t="s">
        <v>34</v>
      </c>
      <c r="N3124" t="s">
        <v>28</v>
      </c>
      <c r="O3124" t="s">
        <v>35</v>
      </c>
      <c r="P3124">
        <v>5.3689999999999998</v>
      </c>
      <c r="Q3124" t="s">
        <v>36</v>
      </c>
      <c r="R3124" t="s">
        <v>37</v>
      </c>
      <c r="S3124">
        <v>0.70440000000000003</v>
      </c>
      <c r="T3124">
        <v>0.70440000000000003</v>
      </c>
      <c r="U3124">
        <v>5.3689999999999998</v>
      </c>
      <c r="V3124">
        <v>-3.0255388999999998E-3</v>
      </c>
      <c r="W3124" t="s">
        <v>38</v>
      </c>
      <c r="X3124" s="4">
        <f>IF(bot_orders[[#This Row],[side]]="sell", bot_orders[[#This Row],[accFillSz]]*bot_orders[[#This Row],[avgPx]] + bot_orders[[#This Row],[fee]], -bot_orders[[#This Row],[accFillSz]]*bot_orders[[#This Row],[avgPx]])</f>
        <v>3.7788980611</v>
      </c>
      <c r="Y3124" s="4">
        <f>IF(bot_orders[[#This Row],[side]]="buy", bot_orders[[#This Row],[accFillSz]] + bot_orders[[#This Row],[fee]], -bot_orders[[#This Row],[accFillSz]])</f>
        <v>-5.3689999999999998</v>
      </c>
      <c r="Z3124" s="4">
        <f>IF(bot_orders[[#This Row],[side]]="sell",bot_orders[[#This Row],[accFillSz]]*bot_orders[[#This Row],[avgPx]]+bot_orders[[#This Row],[fee]], 0)</f>
        <v>3.7788980611</v>
      </c>
      <c r="AA3124" s="4">
        <f>IF(bot_orders[[#This Row],[side]]="sell",-bot_orders[[#This Row],[accFillSz]],bot_orders[[#This Row],[accFillSz]]+bot_orders[[#This Row],[fee]])</f>
        <v>-5.3689999999999998</v>
      </c>
      <c r="AB3124">
        <v>0</v>
      </c>
      <c r="AC3124" t="s">
        <v>39</v>
      </c>
      <c r="AD3124">
        <v>0</v>
      </c>
      <c r="AE3124" t="s">
        <v>40</v>
      </c>
      <c r="AF3124" t="s">
        <v>41</v>
      </c>
      <c r="AG3124" t="s">
        <v>42</v>
      </c>
      <c r="AH3124" t="s">
        <v>28</v>
      </c>
      <c r="AI3124">
        <v>-5.3689999999999998</v>
      </c>
      <c r="AJ3124">
        <v>3.7788980599999999</v>
      </c>
    </row>
    <row r="3125" spans="1:36" x14ac:dyDescent="0.3">
      <c r="A3125">
        <v>3680</v>
      </c>
      <c r="B3125" t="s">
        <v>305</v>
      </c>
      <c r="C3125" t="s">
        <v>28</v>
      </c>
      <c r="D3125" t="s">
        <v>29</v>
      </c>
      <c r="E3125" t="s">
        <v>30</v>
      </c>
      <c r="F3125" t="s">
        <v>31</v>
      </c>
      <c r="G3125" t="s">
        <v>1369</v>
      </c>
      <c r="H3125" t="s">
        <v>11435</v>
      </c>
      <c r="I3125" s="4" t="s">
        <v>11436</v>
      </c>
      <c r="J3125" s="1">
        <f>((((bot_orders[[#This Row],[cTime]]/ 1000)+3*3600) / 86400) + DATE(1970,1,1))</f>
        <v>45772.803473888889</v>
      </c>
      <c r="K3125" s="4" t="s">
        <v>11437</v>
      </c>
      <c r="L3125" s="1">
        <f>((((bot_orders[[#This Row],[uTime]]/ 1000)+3*3600) / 86400) + DATE(1970,1,1))</f>
        <v>45772.809886782408</v>
      </c>
      <c r="M3125" t="s">
        <v>34</v>
      </c>
      <c r="N3125" t="s">
        <v>28</v>
      </c>
      <c r="O3125" t="s">
        <v>35</v>
      </c>
      <c r="P3125">
        <v>5.3689999999999998</v>
      </c>
      <c r="Q3125" t="s">
        <v>36</v>
      </c>
      <c r="R3125" t="s">
        <v>37</v>
      </c>
      <c r="S3125">
        <v>0.69879999999999998</v>
      </c>
      <c r="T3125">
        <v>0.69879999999999998</v>
      </c>
      <c r="U3125">
        <v>5.3689999999999998</v>
      </c>
      <c r="V3125">
        <v>-3.0014858000000002E-3</v>
      </c>
      <c r="W3125" t="s">
        <v>38</v>
      </c>
      <c r="X3125" s="4">
        <f>IF(bot_orders[[#This Row],[side]]="sell", bot_orders[[#This Row],[accFillSz]]*bot_orders[[#This Row],[avgPx]] + bot_orders[[#This Row],[fee]], -bot_orders[[#This Row],[accFillSz]]*bot_orders[[#This Row],[avgPx]])</f>
        <v>3.7488557141999999</v>
      </c>
      <c r="Y3125" s="4">
        <f>IF(bot_orders[[#This Row],[side]]="buy", bot_orders[[#This Row],[accFillSz]] + bot_orders[[#This Row],[fee]], -bot_orders[[#This Row],[accFillSz]])</f>
        <v>-5.3689999999999998</v>
      </c>
      <c r="Z3125" s="4">
        <f>IF(bot_orders[[#This Row],[side]]="sell",bot_orders[[#This Row],[accFillSz]]*bot_orders[[#This Row],[avgPx]]+bot_orders[[#This Row],[fee]], 0)</f>
        <v>3.7488557141999999</v>
      </c>
      <c r="AA3125" s="4">
        <f>IF(bot_orders[[#This Row],[side]]="sell",-bot_orders[[#This Row],[accFillSz]],bot_orders[[#This Row],[accFillSz]]+bot_orders[[#This Row],[fee]])</f>
        <v>-5.3689999999999998</v>
      </c>
      <c r="AB3125">
        <v>0</v>
      </c>
      <c r="AC3125" t="s">
        <v>39</v>
      </c>
      <c r="AD3125">
        <v>0</v>
      </c>
      <c r="AE3125" t="s">
        <v>40</v>
      </c>
      <c r="AF3125" t="s">
        <v>41</v>
      </c>
      <c r="AG3125" t="s">
        <v>42</v>
      </c>
      <c r="AH3125" t="s">
        <v>28</v>
      </c>
      <c r="AI3125">
        <v>-5.3689999999999998</v>
      </c>
      <c r="AJ3125">
        <v>3.74885571</v>
      </c>
    </row>
    <row r="3126" spans="1:36" x14ac:dyDescent="0.3">
      <c r="A3126">
        <v>3684</v>
      </c>
      <c r="B3126" t="s">
        <v>305</v>
      </c>
      <c r="C3126" t="s">
        <v>28</v>
      </c>
      <c r="D3126" t="s">
        <v>29</v>
      </c>
      <c r="E3126" t="s">
        <v>30</v>
      </c>
      <c r="F3126" t="s">
        <v>31</v>
      </c>
      <c r="G3126" t="s">
        <v>1405</v>
      </c>
      <c r="H3126" t="s">
        <v>11448</v>
      </c>
      <c r="I3126" s="4" t="s">
        <v>11449</v>
      </c>
      <c r="J3126" s="1">
        <f>((((bot_orders[[#This Row],[cTime]]/ 1000)+3*3600) / 86400) + DATE(1970,1,1))</f>
        <v>45772.809886805553</v>
      </c>
      <c r="K3126" s="4" t="s">
        <v>11450</v>
      </c>
      <c r="L3126" s="1">
        <f>((((bot_orders[[#This Row],[uTime]]/ 1000)+3*3600) / 86400) + DATE(1970,1,1))</f>
        <v>45772.859877604162</v>
      </c>
      <c r="M3126" t="s">
        <v>34</v>
      </c>
      <c r="N3126" t="s">
        <v>28</v>
      </c>
      <c r="O3126" t="s">
        <v>35</v>
      </c>
      <c r="P3126">
        <v>5.3739999999999997</v>
      </c>
      <c r="Q3126" t="s">
        <v>36</v>
      </c>
      <c r="R3126" t="s">
        <v>55</v>
      </c>
      <c r="S3126">
        <v>0.69320000000000004</v>
      </c>
      <c r="T3126">
        <v>0.69320000000000004</v>
      </c>
      <c r="U3126">
        <v>5.3739999999999997</v>
      </c>
      <c r="V3126">
        <v>-4.2992000000000004E-3</v>
      </c>
      <c r="W3126" t="s">
        <v>39</v>
      </c>
      <c r="X3126" s="4">
        <f>IF(bot_orders[[#This Row],[side]]="sell", bot_orders[[#This Row],[accFillSz]]*bot_orders[[#This Row],[avgPx]] + bot_orders[[#This Row],[fee]], -bot_orders[[#This Row],[accFillSz]]*bot_orders[[#This Row],[avgPx]])</f>
        <v>-3.7252567999999999</v>
      </c>
      <c r="Y3126" s="4">
        <f>IF(bot_orders[[#This Row],[side]]="buy", bot_orders[[#This Row],[accFillSz]] + bot_orders[[#This Row],[fee]], -bot_orders[[#This Row],[accFillSz]])</f>
        <v>5.3697007999999995</v>
      </c>
      <c r="Z3126" s="4">
        <f>IF(bot_orders[[#This Row],[side]]="sell",bot_orders[[#This Row],[accFillSz]]*bot_orders[[#This Row],[avgPx]]+bot_orders[[#This Row],[fee]], 0)</f>
        <v>0</v>
      </c>
      <c r="AA3126" s="4">
        <f>IF(bot_orders[[#This Row],[side]]="sell",-bot_orders[[#This Row],[accFillSz]],bot_orders[[#This Row],[accFillSz]]+bot_orders[[#This Row],[fee]])</f>
        <v>5.3697007999999995</v>
      </c>
      <c r="AB3126">
        <v>0</v>
      </c>
      <c r="AC3126" t="s">
        <v>38</v>
      </c>
      <c r="AD3126">
        <v>0</v>
      </c>
      <c r="AE3126" t="s">
        <v>40</v>
      </c>
      <c r="AF3126" t="s">
        <v>41</v>
      </c>
      <c r="AG3126" t="s">
        <v>42</v>
      </c>
      <c r="AH3126" t="s">
        <v>28</v>
      </c>
      <c r="AI3126">
        <v>5.3697008000000004</v>
      </c>
      <c r="AJ3126">
        <v>-3.7252567999999999</v>
      </c>
    </row>
    <row r="3127" spans="1:36" x14ac:dyDescent="0.3">
      <c r="A3127">
        <v>3698</v>
      </c>
      <c r="B3127" t="s">
        <v>305</v>
      </c>
      <c r="C3127" t="s">
        <v>28</v>
      </c>
      <c r="D3127" t="s">
        <v>29</v>
      </c>
      <c r="E3127" t="s">
        <v>30</v>
      </c>
      <c r="F3127" t="s">
        <v>31</v>
      </c>
      <c r="G3127" t="s">
        <v>1405</v>
      </c>
      <c r="H3127" t="s">
        <v>11493</v>
      </c>
      <c r="I3127" s="4" t="s">
        <v>11494</v>
      </c>
      <c r="J3127" s="1">
        <f>((((bot_orders[[#This Row],[cTime]]/ 1000)+3*3600) / 86400) + DATE(1970,1,1))</f>
        <v>45772.859877627314</v>
      </c>
      <c r="K3127" s="4" t="s">
        <v>11495</v>
      </c>
      <c r="L3127" s="1">
        <f>((((bot_orders[[#This Row],[uTime]]/ 1000)+3*3600) / 86400) + DATE(1970,1,1))</f>
        <v>45772.904479074074</v>
      </c>
      <c r="M3127" t="s">
        <v>34</v>
      </c>
      <c r="N3127" t="s">
        <v>28</v>
      </c>
      <c r="O3127" t="s">
        <v>35</v>
      </c>
      <c r="P3127">
        <v>5.3689999999999998</v>
      </c>
      <c r="Q3127" t="s">
        <v>36</v>
      </c>
      <c r="R3127" t="s">
        <v>37</v>
      </c>
      <c r="S3127">
        <v>0.69879999999999998</v>
      </c>
      <c r="T3127">
        <v>0.69879999999999998</v>
      </c>
      <c r="U3127">
        <v>5.3689999999999998</v>
      </c>
      <c r="V3127">
        <v>-3.0014858000000002E-3</v>
      </c>
      <c r="W3127" t="s">
        <v>38</v>
      </c>
      <c r="X3127" s="4">
        <f>IF(bot_orders[[#This Row],[side]]="sell", bot_orders[[#This Row],[accFillSz]]*bot_orders[[#This Row],[avgPx]] + bot_orders[[#This Row],[fee]], -bot_orders[[#This Row],[accFillSz]]*bot_orders[[#This Row],[avgPx]])</f>
        <v>3.7488557141999999</v>
      </c>
      <c r="Y3127" s="4">
        <f>IF(bot_orders[[#This Row],[side]]="buy", bot_orders[[#This Row],[accFillSz]] + bot_orders[[#This Row],[fee]], -bot_orders[[#This Row],[accFillSz]])</f>
        <v>-5.3689999999999998</v>
      </c>
      <c r="Z3127" s="4">
        <f>IF(bot_orders[[#This Row],[side]]="sell",bot_orders[[#This Row],[accFillSz]]*bot_orders[[#This Row],[avgPx]]+bot_orders[[#This Row],[fee]], 0)</f>
        <v>3.7488557141999999</v>
      </c>
      <c r="AA3127" s="4">
        <f>IF(bot_orders[[#This Row],[side]]="sell",-bot_orders[[#This Row],[accFillSz]],bot_orders[[#This Row],[accFillSz]]+bot_orders[[#This Row],[fee]])</f>
        <v>-5.3689999999999998</v>
      </c>
      <c r="AB3127">
        <v>0</v>
      </c>
      <c r="AC3127" t="s">
        <v>39</v>
      </c>
      <c r="AD3127">
        <v>0</v>
      </c>
      <c r="AE3127" t="s">
        <v>40</v>
      </c>
      <c r="AF3127" t="s">
        <v>41</v>
      </c>
      <c r="AG3127" t="s">
        <v>42</v>
      </c>
      <c r="AH3127" t="s">
        <v>28</v>
      </c>
      <c r="AI3127">
        <v>-5.3689999999999998</v>
      </c>
      <c r="AJ3127">
        <v>3.74885571</v>
      </c>
    </row>
    <row r="3128" spans="1:36" x14ac:dyDescent="0.3">
      <c r="A3128">
        <v>3712</v>
      </c>
      <c r="B3128" t="s">
        <v>305</v>
      </c>
      <c r="C3128" t="s">
        <v>28</v>
      </c>
      <c r="D3128" t="s">
        <v>29</v>
      </c>
      <c r="E3128" t="s">
        <v>30</v>
      </c>
      <c r="F3128" t="s">
        <v>31</v>
      </c>
      <c r="G3128" t="s">
        <v>1127</v>
      </c>
      <c r="H3128" t="s">
        <v>11538</v>
      </c>
      <c r="I3128" s="4" t="s">
        <v>11539</v>
      </c>
      <c r="J3128" s="1">
        <f>((((bot_orders[[#This Row],[cTime]]/ 1000)+3*3600) / 86400) + DATE(1970,1,1))</f>
        <v>45772.904479097226</v>
      </c>
      <c r="K3128" s="4" t="s">
        <v>11540</v>
      </c>
      <c r="L3128" s="1">
        <f>((((bot_orders[[#This Row],[uTime]]/ 1000)+3*3600) / 86400) + DATE(1970,1,1))</f>
        <v>45772.924655451388</v>
      </c>
      <c r="M3128" t="s">
        <v>34</v>
      </c>
      <c r="N3128" t="s">
        <v>28</v>
      </c>
      <c r="O3128" t="s">
        <v>35</v>
      </c>
      <c r="P3128">
        <v>5.3739999999999997</v>
      </c>
      <c r="Q3128" t="s">
        <v>36</v>
      </c>
      <c r="R3128" t="s">
        <v>55</v>
      </c>
      <c r="S3128">
        <v>0.69320000000000004</v>
      </c>
      <c r="T3128">
        <v>0.69320000000000004</v>
      </c>
      <c r="U3128">
        <v>5.3739999999999997</v>
      </c>
      <c r="V3128">
        <v>-4.2992000000000004E-3</v>
      </c>
      <c r="W3128" t="s">
        <v>39</v>
      </c>
      <c r="X3128" s="4">
        <f>IF(bot_orders[[#This Row],[side]]="sell", bot_orders[[#This Row],[accFillSz]]*bot_orders[[#This Row],[avgPx]] + bot_orders[[#This Row],[fee]], -bot_orders[[#This Row],[accFillSz]]*bot_orders[[#This Row],[avgPx]])</f>
        <v>-3.7252567999999999</v>
      </c>
      <c r="Y3128" s="4">
        <f>IF(bot_orders[[#This Row],[side]]="buy", bot_orders[[#This Row],[accFillSz]] + bot_orders[[#This Row],[fee]], -bot_orders[[#This Row],[accFillSz]])</f>
        <v>5.3697007999999995</v>
      </c>
      <c r="Z3128" s="4">
        <f>IF(bot_orders[[#This Row],[side]]="sell",bot_orders[[#This Row],[accFillSz]]*bot_orders[[#This Row],[avgPx]]+bot_orders[[#This Row],[fee]], 0)</f>
        <v>0</v>
      </c>
      <c r="AA3128" s="4">
        <f>IF(bot_orders[[#This Row],[side]]="sell",-bot_orders[[#This Row],[accFillSz]],bot_orders[[#This Row],[accFillSz]]+bot_orders[[#This Row],[fee]])</f>
        <v>5.3697007999999995</v>
      </c>
      <c r="AB3128">
        <v>0</v>
      </c>
      <c r="AC3128" t="s">
        <v>38</v>
      </c>
      <c r="AD3128">
        <v>0</v>
      </c>
      <c r="AE3128" t="s">
        <v>40</v>
      </c>
      <c r="AF3128" t="s">
        <v>41</v>
      </c>
      <c r="AG3128" t="s">
        <v>42</v>
      </c>
      <c r="AH3128" t="s">
        <v>28</v>
      </c>
      <c r="AI3128">
        <v>5.3697008000000004</v>
      </c>
      <c r="AJ3128">
        <v>-3.7252567999999999</v>
      </c>
    </row>
    <row r="3129" spans="1:36" x14ac:dyDescent="0.3">
      <c r="A3129">
        <v>3714</v>
      </c>
      <c r="B3129" t="s">
        <v>305</v>
      </c>
      <c r="C3129" t="s">
        <v>28</v>
      </c>
      <c r="D3129" t="s">
        <v>29</v>
      </c>
      <c r="E3129" t="s">
        <v>30</v>
      </c>
      <c r="F3129" t="s">
        <v>31</v>
      </c>
      <c r="G3129" t="s">
        <v>1127</v>
      </c>
      <c r="H3129" t="s">
        <v>11544</v>
      </c>
      <c r="I3129" s="4" t="s">
        <v>11545</v>
      </c>
      <c r="J3129" s="1">
        <f>((((bot_orders[[#This Row],[cTime]]/ 1000)+3*3600) / 86400) + DATE(1970,1,1))</f>
        <v>45772.924655474533</v>
      </c>
      <c r="K3129" s="4" t="s">
        <v>11546</v>
      </c>
      <c r="L3129" s="1">
        <f>((((bot_orders[[#This Row],[uTime]]/ 1000)+3*3600) / 86400) + DATE(1970,1,1))</f>
        <v>45772.939843206019</v>
      </c>
      <c r="M3129" t="s">
        <v>34</v>
      </c>
      <c r="N3129" t="s">
        <v>28</v>
      </c>
      <c r="O3129" t="s">
        <v>35</v>
      </c>
      <c r="P3129">
        <v>5.3689999999999998</v>
      </c>
      <c r="Q3129" t="s">
        <v>36</v>
      </c>
      <c r="R3129" t="s">
        <v>37</v>
      </c>
      <c r="S3129">
        <v>0.69879999999999998</v>
      </c>
      <c r="T3129">
        <v>0.69879999999999998</v>
      </c>
      <c r="U3129">
        <v>5.3689999999999998</v>
      </c>
      <c r="V3129">
        <v>-3.0014858000000002E-3</v>
      </c>
      <c r="W3129" t="s">
        <v>38</v>
      </c>
      <c r="X3129" s="4">
        <f>IF(bot_orders[[#This Row],[side]]="sell", bot_orders[[#This Row],[accFillSz]]*bot_orders[[#This Row],[avgPx]] + bot_orders[[#This Row],[fee]], -bot_orders[[#This Row],[accFillSz]]*bot_orders[[#This Row],[avgPx]])</f>
        <v>3.7488557141999999</v>
      </c>
      <c r="Y3129" s="4">
        <f>IF(bot_orders[[#This Row],[side]]="buy", bot_orders[[#This Row],[accFillSz]] + bot_orders[[#This Row],[fee]], -bot_orders[[#This Row],[accFillSz]])</f>
        <v>-5.3689999999999998</v>
      </c>
      <c r="Z3129" s="4">
        <f>IF(bot_orders[[#This Row],[side]]="sell",bot_orders[[#This Row],[accFillSz]]*bot_orders[[#This Row],[avgPx]]+bot_orders[[#This Row],[fee]], 0)</f>
        <v>3.7488557141999999</v>
      </c>
      <c r="AA3129" s="4">
        <f>IF(bot_orders[[#This Row],[side]]="sell",-bot_orders[[#This Row],[accFillSz]],bot_orders[[#This Row],[accFillSz]]+bot_orders[[#This Row],[fee]])</f>
        <v>-5.3689999999999998</v>
      </c>
      <c r="AB3129">
        <v>0</v>
      </c>
      <c r="AC3129" t="s">
        <v>39</v>
      </c>
      <c r="AD3129">
        <v>0</v>
      </c>
      <c r="AE3129" t="s">
        <v>40</v>
      </c>
      <c r="AF3129" t="s">
        <v>41</v>
      </c>
      <c r="AG3129" t="s">
        <v>42</v>
      </c>
      <c r="AH3129" t="s">
        <v>28</v>
      </c>
      <c r="AI3129">
        <v>-5.3689999999999998</v>
      </c>
      <c r="AJ3129">
        <v>3.74885571</v>
      </c>
    </row>
    <row r="3130" spans="1:36" x14ac:dyDescent="0.3">
      <c r="A3130">
        <v>3718</v>
      </c>
      <c r="B3130" t="s">
        <v>305</v>
      </c>
      <c r="C3130" t="s">
        <v>28</v>
      </c>
      <c r="D3130" t="s">
        <v>29</v>
      </c>
      <c r="E3130" t="s">
        <v>30</v>
      </c>
      <c r="F3130" t="s">
        <v>31</v>
      </c>
      <c r="G3130" t="s">
        <v>1419</v>
      </c>
      <c r="H3130" t="s">
        <v>11557</v>
      </c>
      <c r="I3130" s="4" t="s">
        <v>11558</v>
      </c>
      <c r="J3130" s="1">
        <f>((((bot_orders[[#This Row],[cTime]]/ 1000)+3*3600) / 86400) + DATE(1970,1,1))</f>
        <v>45773.027272488427</v>
      </c>
      <c r="K3130" s="4" t="s">
        <v>11559</v>
      </c>
      <c r="L3130" s="1">
        <f>((((bot_orders[[#This Row],[uTime]]/ 1000)+3*3600) / 86400) + DATE(1970,1,1))</f>
        <v>45773.040246261575</v>
      </c>
      <c r="M3130" t="s">
        <v>34</v>
      </c>
      <c r="N3130" t="s">
        <v>28</v>
      </c>
      <c r="O3130" t="s">
        <v>35</v>
      </c>
      <c r="P3130">
        <v>5.4169999999999998</v>
      </c>
      <c r="Q3130" t="s">
        <v>36</v>
      </c>
      <c r="R3130" t="s">
        <v>55</v>
      </c>
      <c r="S3130">
        <v>0.71009999999999995</v>
      </c>
      <c r="T3130">
        <v>0.71009999999999995</v>
      </c>
      <c r="U3130">
        <v>5.4169999999999998</v>
      </c>
      <c r="V3130">
        <v>-4.3336E-3</v>
      </c>
      <c r="W3130" t="s">
        <v>39</v>
      </c>
      <c r="X3130" s="4">
        <f>IF(bot_orders[[#This Row],[side]]="sell", bot_orders[[#This Row],[accFillSz]]*bot_orders[[#This Row],[avgPx]] + bot_orders[[#This Row],[fee]], -bot_orders[[#This Row],[accFillSz]]*bot_orders[[#This Row],[avgPx]])</f>
        <v>-3.8466116999999995</v>
      </c>
      <c r="Y3130" s="4">
        <f>IF(bot_orders[[#This Row],[side]]="buy", bot_orders[[#This Row],[accFillSz]] + bot_orders[[#This Row],[fee]], -bot_orders[[#This Row],[accFillSz]])</f>
        <v>5.4126664</v>
      </c>
      <c r="Z3130" s="4">
        <f>IF(bot_orders[[#This Row],[side]]="sell",bot_orders[[#This Row],[accFillSz]]*bot_orders[[#This Row],[avgPx]]+bot_orders[[#This Row],[fee]], 0)</f>
        <v>0</v>
      </c>
      <c r="AA3130" s="4">
        <f>IF(bot_orders[[#This Row],[side]]="sell",-bot_orders[[#This Row],[accFillSz]],bot_orders[[#This Row],[accFillSz]]+bot_orders[[#This Row],[fee]])</f>
        <v>5.4126664</v>
      </c>
      <c r="AB3130">
        <v>0</v>
      </c>
      <c r="AC3130" t="s">
        <v>38</v>
      </c>
      <c r="AD3130">
        <v>0</v>
      </c>
      <c r="AE3130" t="s">
        <v>40</v>
      </c>
      <c r="AF3130" t="s">
        <v>41</v>
      </c>
      <c r="AG3130" t="s">
        <v>42</v>
      </c>
      <c r="AH3130" t="s">
        <v>28</v>
      </c>
      <c r="AI3130">
        <v>5.4126664</v>
      </c>
      <c r="AJ3130">
        <v>-3.8466117</v>
      </c>
    </row>
    <row r="3131" spans="1:36" x14ac:dyDescent="0.3">
      <c r="A3131">
        <v>3719</v>
      </c>
      <c r="B3131" t="s">
        <v>305</v>
      </c>
      <c r="C3131" t="s">
        <v>28</v>
      </c>
      <c r="D3131" t="s">
        <v>29</v>
      </c>
      <c r="E3131" t="s">
        <v>30</v>
      </c>
      <c r="F3131" t="s">
        <v>31</v>
      </c>
      <c r="G3131" t="s">
        <v>1415</v>
      </c>
      <c r="H3131" t="s">
        <v>11560</v>
      </c>
      <c r="I3131" s="4" t="s">
        <v>11561</v>
      </c>
      <c r="J3131" s="1">
        <f>((((bot_orders[[#This Row],[cTime]]/ 1000)+3*3600) / 86400) + DATE(1970,1,1))</f>
        <v>45773.040246284727</v>
      </c>
      <c r="K3131" s="4" t="s">
        <v>11562</v>
      </c>
      <c r="L3131" s="1">
        <f>((((bot_orders[[#This Row],[uTime]]/ 1000)+3*3600) / 86400) + DATE(1970,1,1))</f>
        <v>45773.042198090276</v>
      </c>
      <c r="M3131" t="s">
        <v>34</v>
      </c>
      <c r="N3131" t="s">
        <v>28</v>
      </c>
      <c r="O3131" t="s">
        <v>35</v>
      </c>
      <c r="P3131">
        <v>5.3739999999999997</v>
      </c>
      <c r="Q3131" t="s">
        <v>36</v>
      </c>
      <c r="R3131" t="s">
        <v>37</v>
      </c>
      <c r="S3131">
        <v>0.71579999999999999</v>
      </c>
      <c r="T3131">
        <v>0.71579999999999999</v>
      </c>
      <c r="U3131">
        <v>5.3739999999999997</v>
      </c>
      <c r="V3131">
        <v>-3.0773673999999998E-3</v>
      </c>
      <c r="W3131" t="s">
        <v>38</v>
      </c>
      <c r="X3131" s="4">
        <f>IF(bot_orders[[#This Row],[side]]="sell", bot_orders[[#This Row],[accFillSz]]*bot_orders[[#This Row],[avgPx]] + bot_orders[[#This Row],[fee]], -bot_orders[[#This Row],[accFillSz]]*bot_orders[[#This Row],[avgPx]])</f>
        <v>3.8436318325999999</v>
      </c>
      <c r="Y3131" s="4">
        <f>IF(bot_orders[[#This Row],[side]]="buy", bot_orders[[#This Row],[accFillSz]] + bot_orders[[#This Row],[fee]], -bot_orders[[#This Row],[accFillSz]])</f>
        <v>-5.3739999999999997</v>
      </c>
      <c r="Z3131" s="4">
        <f>IF(bot_orders[[#This Row],[side]]="sell",bot_orders[[#This Row],[accFillSz]]*bot_orders[[#This Row],[avgPx]]+bot_orders[[#This Row],[fee]], 0)</f>
        <v>3.8436318325999999</v>
      </c>
      <c r="AA3131" s="4">
        <f>IF(bot_orders[[#This Row],[side]]="sell",-bot_orders[[#This Row],[accFillSz]],bot_orders[[#This Row],[accFillSz]]+bot_orders[[#This Row],[fee]])</f>
        <v>-5.3739999999999997</v>
      </c>
      <c r="AB3131">
        <v>0</v>
      </c>
      <c r="AC3131" t="s">
        <v>39</v>
      </c>
      <c r="AD3131">
        <v>0</v>
      </c>
      <c r="AE3131" t="s">
        <v>40</v>
      </c>
      <c r="AF3131" t="s">
        <v>41</v>
      </c>
      <c r="AG3131" t="s">
        <v>42</v>
      </c>
      <c r="AH3131" t="s">
        <v>28</v>
      </c>
      <c r="AI3131">
        <v>-5.3739999999999997</v>
      </c>
      <c r="AJ3131">
        <v>3.8436318300000001</v>
      </c>
    </row>
    <row r="3132" spans="1:36" x14ac:dyDescent="0.3">
      <c r="A3132">
        <v>3732</v>
      </c>
      <c r="B3132" t="s">
        <v>305</v>
      </c>
      <c r="C3132" t="s">
        <v>28</v>
      </c>
      <c r="D3132" t="s">
        <v>29</v>
      </c>
      <c r="E3132" t="s">
        <v>30</v>
      </c>
      <c r="F3132" t="s">
        <v>31</v>
      </c>
      <c r="G3132" t="s">
        <v>1115</v>
      </c>
      <c r="H3132" t="s">
        <v>11600</v>
      </c>
      <c r="I3132" s="4" t="s">
        <v>11601</v>
      </c>
      <c r="J3132" s="1">
        <f>((((bot_orders[[#This Row],[cTime]]/ 1000)+3*3600) / 86400) + DATE(1970,1,1))</f>
        <v>45773.059445150466</v>
      </c>
      <c r="K3132" s="4" t="s">
        <v>11602</v>
      </c>
      <c r="L3132" s="1">
        <f>((((bot_orders[[#This Row],[uTime]]/ 1000)+3*3600) / 86400) + DATE(1970,1,1))</f>
        <v>45773.059458483796</v>
      </c>
      <c r="M3132" t="s">
        <v>34</v>
      </c>
      <c r="N3132" t="s">
        <v>28</v>
      </c>
      <c r="O3132" t="s">
        <v>35</v>
      </c>
      <c r="P3132">
        <v>5.04</v>
      </c>
      <c r="Q3132" t="s">
        <v>36</v>
      </c>
      <c r="R3132" t="s">
        <v>55</v>
      </c>
      <c r="S3132">
        <v>0.72729999999999995</v>
      </c>
      <c r="T3132">
        <v>0.72729999999999995</v>
      </c>
      <c r="U3132">
        <v>5.04</v>
      </c>
      <c r="V3132">
        <v>-4.032E-3</v>
      </c>
      <c r="W3132" t="s">
        <v>39</v>
      </c>
      <c r="X3132" s="4">
        <f>IF(bot_orders[[#This Row],[side]]="sell", bot_orders[[#This Row],[accFillSz]]*bot_orders[[#This Row],[avgPx]] + bot_orders[[#This Row],[fee]], -bot_orders[[#This Row],[accFillSz]]*bot_orders[[#This Row],[avgPx]])</f>
        <v>-3.6655919999999997</v>
      </c>
      <c r="Y3132" s="4">
        <f>IF(bot_orders[[#This Row],[side]]="buy", bot_orders[[#This Row],[accFillSz]] + bot_orders[[#This Row],[fee]], -bot_orders[[#This Row],[accFillSz]])</f>
        <v>5.0359680000000004</v>
      </c>
      <c r="Z3132" s="4">
        <f>IF(bot_orders[[#This Row],[side]]="sell",bot_orders[[#This Row],[accFillSz]]*bot_orders[[#This Row],[avgPx]]+bot_orders[[#This Row],[fee]], 0)</f>
        <v>0</v>
      </c>
      <c r="AA3132" s="4">
        <f>IF(bot_orders[[#This Row],[side]]="sell",-bot_orders[[#This Row],[accFillSz]],bot_orders[[#This Row],[accFillSz]]+bot_orders[[#This Row],[fee]])</f>
        <v>5.0359680000000004</v>
      </c>
      <c r="AB3132">
        <v>0</v>
      </c>
      <c r="AC3132" t="s">
        <v>38</v>
      </c>
      <c r="AD3132">
        <v>0</v>
      </c>
      <c r="AE3132" t="s">
        <v>40</v>
      </c>
      <c r="AF3132" t="s">
        <v>41</v>
      </c>
      <c r="AG3132" t="s">
        <v>42</v>
      </c>
      <c r="AH3132" t="s">
        <v>28</v>
      </c>
      <c r="AI3132">
        <v>5.0359680000000004</v>
      </c>
      <c r="AJ3132">
        <v>-3.6655920000000002</v>
      </c>
    </row>
    <row r="3133" spans="1:36" x14ac:dyDescent="0.3">
      <c r="A3133">
        <v>3733</v>
      </c>
      <c r="B3133" t="s">
        <v>305</v>
      </c>
      <c r="C3133" t="s">
        <v>28</v>
      </c>
      <c r="D3133" t="s">
        <v>29</v>
      </c>
      <c r="E3133" t="s">
        <v>30</v>
      </c>
      <c r="F3133" t="s">
        <v>31</v>
      </c>
      <c r="G3133" t="s">
        <v>1115</v>
      </c>
      <c r="H3133" t="s">
        <v>11603</v>
      </c>
      <c r="I3133" s="4" t="s">
        <v>11604</v>
      </c>
      <c r="J3133" s="1">
        <f>((((bot_orders[[#This Row],[cTime]]/ 1000)+3*3600) / 86400) + DATE(1970,1,1))</f>
        <v>45773.059458518517</v>
      </c>
      <c r="K3133" s="4" t="s">
        <v>11605</v>
      </c>
      <c r="L3133" s="1">
        <f>((((bot_orders[[#This Row],[uTime]]/ 1000)+3*3600) / 86400) + DATE(1970,1,1))</f>
        <v>45773.063097442129</v>
      </c>
      <c r="M3133" t="s">
        <v>34</v>
      </c>
      <c r="N3133" t="s">
        <v>28</v>
      </c>
      <c r="O3133" t="s">
        <v>35</v>
      </c>
      <c r="P3133">
        <v>5.0350000000000001</v>
      </c>
      <c r="Q3133" t="s">
        <v>36</v>
      </c>
      <c r="R3133" t="s">
        <v>37</v>
      </c>
      <c r="S3133">
        <v>0.73309999999999997</v>
      </c>
      <c r="T3133">
        <v>0.73309999999999997</v>
      </c>
      <c r="U3133">
        <v>5.0350000000000001</v>
      </c>
      <c r="V3133">
        <v>-2.9529268000000001E-3</v>
      </c>
      <c r="W3133" t="s">
        <v>38</v>
      </c>
      <c r="X3133" s="4">
        <f>IF(bot_orders[[#This Row],[side]]="sell", bot_orders[[#This Row],[accFillSz]]*bot_orders[[#This Row],[avgPx]] + bot_orders[[#This Row],[fee]], -bot_orders[[#This Row],[accFillSz]]*bot_orders[[#This Row],[avgPx]])</f>
        <v>3.6882055731999999</v>
      </c>
      <c r="Y3133" s="4">
        <f>IF(bot_orders[[#This Row],[side]]="buy", bot_orders[[#This Row],[accFillSz]] + bot_orders[[#This Row],[fee]], -bot_orders[[#This Row],[accFillSz]])</f>
        <v>-5.0350000000000001</v>
      </c>
      <c r="Z3133" s="4">
        <f>IF(bot_orders[[#This Row],[side]]="sell",bot_orders[[#This Row],[accFillSz]]*bot_orders[[#This Row],[avgPx]]+bot_orders[[#This Row],[fee]], 0)</f>
        <v>3.6882055731999999</v>
      </c>
      <c r="AA3133" s="4">
        <f>IF(bot_orders[[#This Row],[side]]="sell",-bot_orders[[#This Row],[accFillSz]],bot_orders[[#This Row],[accFillSz]]+bot_orders[[#This Row],[fee]])</f>
        <v>-5.0350000000000001</v>
      </c>
      <c r="AB3133">
        <v>0</v>
      </c>
      <c r="AC3133" t="s">
        <v>39</v>
      </c>
      <c r="AD3133">
        <v>0</v>
      </c>
      <c r="AE3133" t="s">
        <v>40</v>
      </c>
      <c r="AF3133" t="s">
        <v>41</v>
      </c>
      <c r="AG3133" t="s">
        <v>42</v>
      </c>
      <c r="AH3133" t="s">
        <v>28</v>
      </c>
      <c r="AI3133">
        <v>-5.0350000000000001</v>
      </c>
      <c r="AJ3133">
        <v>3.68820557</v>
      </c>
    </row>
    <row r="3134" spans="1:36" x14ac:dyDescent="0.3">
      <c r="A3134">
        <v>3734</v>
      </c>
      <c r="B3134" t="s">
        <v>305</v>
      </c>
      <c r="C3134" t="s">
        <v>28</v>
      </c>
      <c r="D3134" t="s">
        <v>29</v>
      </c>
      <c r="E3134" t="s">
        <v>30</v>
      </c>
      <c r="F3134" t="s">
        <v>31</v>
      </c>
      <c r="G3134" t="s">
        <v>1111</v>
      </c>
      <c r="H3134" t="s">
        <v>11606</v>
      </c>
      <c r="I3134" s="4" t="s">
        <v>11607</v>
      </c>
      <c r="J3134" s="1">
        <f>((((bot_orders[[#This Row],[cTime]]/ 1000)+3*3600) / 86400) + DATE(1970,1,1))</f>
        <v>45773.063097534723</v>
      </c>
      <c r="K3134" s="4" t="s">
        <v>11608</v>
      </c>
      <c r="L3134" s="1">
        <f>((((bot_orders[[#This Row],[uTime]]/ 1000)+3*3600) / 86400) + DATE(1970,1,1))</f>
        <v>45773.063117280093</v>
      </c>
      <c r="M3134" t="s">
        <v>34</v>
      </c>
      <c r="N3134" t="s">
        <v>28</v>
      </c>
      <c r="O3134" t="s">
        <v>35</v>
      </c>
      <c r="P3134">
        <v>5.0410000000000004</v>
      </c>
      <c r="Q3134" t="s">
        <v>36</v>
      </c>
      <c r="R3134" t="s">
        <v>55</v>
      </c>
      <c r="S3134">
        <v>0.73309999999999997</v>
      </c>
      <c r="T3134">
        <v>0.73309999999999997</v>
      </c>
      <c r="U3134">
        <v>5.0410000000000004</v>
      </c>
      <c r="V3134">
        <v>-4.0327999999999996E-3</v>
      </c>
      <c r="W3134" t="s">
        <v>39</v>
      </c>
      <c r="X3134" s="4">
        <f>IF(bot_orders[[#This Row],[side]]="sell", bot_orders[[#This Row],[accFillSz]]*bot_orders[[#This Row],[avgPx]] + bot_orders[[#This Row],[fee]], -bot_orders[[#This Row],[accFillSz]]*bot_orders[[#This Row],[avgPx]])</f>
        <v>-3.6955571000000003</v>
      </c>
      <c r="Y3134" s="4">
        <f>IF(bot_orders[[#This Row],[side]]="buy", bot_orders[[#This Row],[accFillSz]] + bot_orders[[#This Row],[fee]], -bot_orders[[#This Row],[accFillSz]])</f>
        <v>5.0369672000000003</v>
      </c>
      <c r="Z3134" s="4">
        <f>IF(bot_orders[[#This Row],[side]]="sell",bot_orders[[#This Row],[accFillSz]]*bot_orders[[#This Row],[avgPx]]+bot_orders[[#This Row],[fee]], 0)</f>
        <v>0</v>
      </c>
      <c r="AA3134" s="4">
        <f>IF(bot_orders[[#This Row],[side]]="sell",-bot_orders[[#This Row],[accFillSz]],bot_orders[[#This Row],[accFillSz]]+bot_orders[[#This Row],[fee]])</f>
        <v>5.0369672000000003</v>
      </c>
      <c r="AB3134">
        <v>0</v>
      </c>
      <c r="AC3134" t="s">
        <v>38</v>
      </c>
      <c r="AD3134">
        <v>0</v>
      </c>
      <c r="AE3134" t="s">
        <v>40</v>
      </c>
      <c r="AF3134" t="s">
        <v>41</v>
      </c>
      <c r="AG3134" t="s">
        <v>42</v>
      </c>
      <c r="AH3134" t="s">
        <v>28</v>
      </c>
      <c r="AI3134">
        <v>5.0369672000000003</v>
      </c>
      <c r="AJ3134">
        <v>-3.6955570999999998</v>
      </c>
    </row>
    <row r="3135" spans="1:36" x14ac:dyDescent="0.3">
      <c r="A3135">
        <v>3735</v>
      </c>
      <c r="B3135" t="s">
        <v>305</v>
      </c>
      <c r="C3135" t="s">
        <v>28</v>
      </c>
      <c r="D3135" t="s">
        <v>29</v>
      </c>
      <c r="E3135" t="s">
        <v>30</v>
      </c>
      <c r="F3135" t="s">
        <v>31</v>
      </c>
      <c r="G3135" t="s">
        <v>1111</v>
      </c>
      <c r="H3135" t="s">
        <v>11609</v>
      </c>
      <c r="I3135" s="4" t="s">
        <v>11610</v>
      </c>
      <c r="J3135" s="1">
        <f>((((bot_orders[[#This Row],[cTime]]/ 1000)+3*3600) / 86400) + DATE(1970,1,1))</f>
        <v>45773.063117303245</v>
      </c>
      <c r="K3135" s="4" t="s">
        <v>11611</v>
      </c>
      <c r="L3135" s="1">
        <f>((((bot_orders[[#This Row],[uTime]]/ 1000)+3*3600) / 86400) + DATE(1970,1,1))</f>
        <v>45773.068028726848</v>
      </c>
      <c r="M3135" t="s">
        <v>34</v>
      </c>
      <c r="N3135" t="s">
        <v>28</v>
      </c>
      <c r="O3135" t="s">
        <v>35</v>
      </c>
      <c r="P3135">
        <v>5.0359999999999996</v>
      </c>
      <c r="Q3135" t="s">
        <v>36</v>
      </c>
      <c r="R3135" t="s">
        <v>37</v>
      </c>
      <c r="S3135">
        <v>0.73899999999999999</v>
      </c>
      <c r="T3135">
        <v>0.73899999999999999</v>
      </c>
      <c r="U3135">
        <v>5.0359999999999996</v>
      </c>
      <c r="V3135">
        <v>-2.9772831999999999E-3</v>
      </c>
      <c r="W3135" t="s">
        <v>38</v>
      </c>
      <c r="X3135" s="4">
        <f>IF(bot_orders[[#This Row],[side]]="sell", bot_orders[[#This Row],[accFillSz]]*bot_orders[[#This Row],[avgPx]] + bot_orders[[#This Row],[fee]], -bot_orders[[#This Row],[accFillSz]]*bot_orders[[#This Row],[avgPx]])</f>
        <v>3.7186267167999998</v>
      </c>
      <c r="Y3135" s="4">
        <f>IF(bot_orders[[#This Row],[side]]="buy", bot_orders[[#This Row],[accFillSz]] + bot_orders[[#This Row],[fee]], -bot_orders[[#This Row],[accFillSz]])</f>
        <v>-5.0359999999999996</v>
      </c>
      <c r="Z3135" s="4">
        <f>IF(bot_orders[[#This Row],[side]]="sell",bot_orders[[#This Row],[accFillSz]]*bot_orders[[#This Row],[avgPx]]+bot_orders[[#This Row],[fee]], 0)</f>
        <v>3.7186267167999998</v>
      </c>
      <c r="AA3135" s="4">
        <f>IF(bot_orders[[#This Row],[side]]="sell",-bot_orders[[#This Row],[accFillSz]],bot_orders[[#This Row],[accFillSz]]+bot_orders[[#This Row],[fee]])</f>
        <v>-5.0359999999999996</v>
      </c>
      <c r="AB3135">
        <v>0</v>
      </c>
      <c r="AC3135" t="s">
        <v>39</v>
      </c>
      <c r="AD3135">
        <v>0</v>
      </c>
      <c r="AE3135" t="s">
        <v>40</v>
      </c>
      <c r="AF3135" t="s">
        <v>41</v>
      </c>
      <c r="AG3135" t="s">
        <v>42</v>
      </c>
      <c r="AH3135" t="s">
        <v>28</v>
      </c>
      <c r="AI3135">
        <v>-5.0359999999999996</v>
      </c>
      <c r="AJ3135">
        <v>3.7186267200000001</v>
      </c>
    </row>
    <row r="3136" spans="1:36" x14ac:dyDescent="0.3">
      <c r="A3136">
        <v>3736</v>
      </c>
      <c r="B3136" t="s">
        <v>305</v>
      </c>
      <c r="C3136" t="s">
        <v>28</v>
      </c>
      <c r="D3136" t="s">
        <v>29</v>
      </c>
      <c r="E3136" t="s">
        <v>30</v>
      </c>
      <c r="F3136" t="s">
        <v>31</v>
      </c>
      <c r="G3136" t="s">
        <v>1437</v>
      </c>
      <c r="H3136" t="s">
        <v>11612</v>
      </c>
      <c r="I3136" s="4" t="s">
        <v>11613</v>
      </c>
      <c r="J3136" s="1">
        <f>((((bot_orders[[#This Row],[cTime]]/ 1000)+3*3600) / 86400) + DATE(1970,1,1))</f>
        <v>45773.06802875</v>
      </c>
      <c r="K3136" s="4" t="s">
        <v>11614</v>
      </c>
      <c r="L3136" s="1">
        <f>((((bot_orders[[#This Row],[uTime]]/ 1000)+3*3600) / 86400) + DATE(1970,1,1))</f>
        <v>45773.075972939812</v>
      </c>
      <c r="M3136" t="s">
        <v>34</v>
      </c>
      <c r="N3136" t="s">
        <v>28</v>
      </c>
      <c r="O3136" t="s">
        <v>35</v>
      </c>
      <c r="P3136">
        <v>5.0410000000000004</v>
      </c>
      <c r="Q3136" t="s">
        <v>36</v>
      </c>
      <c r="R3136" t="s">
        <v>55</v>
      </c>
      <c r="S3136">
        <v>0.73309999999999997</v>
      </c>
      <c r="T3136">
        <v>0.73309999999999997</v>
      </c>
      <c r="U3136">
        <v>5.0410000000000004</v>
      </c>
      <c r="V3136">
        <v>-4.0327999999999996E-3</v>
      </c>
      <c r="W3136" t="s">
        <v>39</v>
      </c>
      <c r="X3136" s="4">
        <f>IF(bot_orders[[#This Row],[side]]="sell", bot_orders[[#This Row],[accFillSz]]*bot_orders[[#This Row],[avgPx]] + bot_orders[[#This Row],[fee]], -bot_orders[[#This Row],[accFillSz]]*bot_orders[[#This Row],[avgPx]])</f>
        <v>-3.6955571000000003</v>
      </c>
      <c r="Y3136" s="4">
        <f>IF(bot_orders[[#This Row],[side]]="buy", bot_orders[[#This Row],[accFillSz]] + bot_orders[[#This Row],[fee]], -bot_orders[[#This Row],[accFillSz]])</f>
        <v>5.0369672000000003</v>
      </c>
      <c r="Z3136" s="4">
        <f>IF(bot_orders[[#This Row],[side]]="sell",bot_orders[[#This Row],[accFillSz]]*bot_orders[[#This Row],[avgPx]]+bot_orders[[#This Row],[fee]], 0)</f>
        <v>0</v>
      </c>
      <c r="AA3136" s="4">
        <f>IF(bot_orders[[#This Row],[side]]="sell",-bot_orders[[#This Row],[accFillSz]],bot_orders[[#This Row],[accFillSz]]+bot_orders[[#This Row],[fee]])</f>
        <v>5.0369672000000003</v>
      </c>
      <c r="AB3136">
        <v>0</v>
      </c>
      <c r="AC3136" t="s">
        <v>38</v>
      </c>
      <c r="AD3136">
        <v>0</v>
      </c>
      <c r="AE3136" t="s">
        <v>40</v>
      </c>
      <c r="AF3136" t="s">
        <v>41</v>
      </c>
      <c r="AG3136" t="s">
        <v>42</v>
      </c>
      <c r="AH3136" t="s">
        <v>28</v>
      </c>
      <c r="AI3136">
        <v>5.0369672000000003</v>
      </c>
      <c r="AJ3136">
        <v>-3.6955570999999998</v>
      </c>
    </row>
    <row r="3137" spans="1:36" x14ac:dyDescent="0.3">
      <c r="A3137">
        <v>3737</v>
      </c>
      <c r="B3137" t="s">
        <v>305</v>
      </c>
      <c r="C3137" t="s">
        <v>28</v>
      </c>
      <c r="D3137" t="s">
        <v>29</v>
      </c>
      <c r="E3137" t="s">
        <v>30</v>
      </c>
      <c r="F3137" t="s">
        <v>31</v>
      </c>
      <c r="G3137" t="s">
        <v>1429</v>
      </c>
      <c r="H3137" t="s">
        <v>11615</v>
      </c>
      <c r="I3137" s="4" t="s">
        <v>11616</v>
      </c>
      <c r="J3137" s="1">
        <f>((((bot_orders[[#This Row],[cTime]]/ 1000)+3*3600) / 86400) + DATE(1970,1,1))</f>
        <v>45773.068028819442</v>
      </c>
      <c r="K3137" s="4" t="s">
        <v>11617</v>
      </c>
      <c r="L3137" s="1">
        <f>((((bot_orders[[#This Row],[uTime]]/ 1000)+3*3600) / 86400) + DATE(1970,1,1))</f>
        <v>45773.068039490739</v>
      </c>
      <c r="M3137" t="s">
        <v>34</v>
      </c>
      <c r="N3137" t="s">
        <v>28</v>
      </c>
      <c r="O3137" t="s">
        <v>35</v>
      </c>
      <c r="P3137">
        <v>5.04</v>
      </c>
      <c r="Q3137" t="s">
        <v>36</v>
      </c>
      <c r="R3137" t="s">
        <v>55</v>
      </c>
      <c r="S3137">
        <v>0.73899999999999999</v>
      </c>
      <c r="T3137">
        <v>0.73899999999999999</v>
      </c>
      <c r="U3137">
        <v>5.04</v>
      </c>
      <c r="V3137">
        <v>-4.032E-3</v>
      </c>
      <c r="W3137" t="s">
        <v>39</v>
      </c>
      <c r="X3137" s="4">
        <f>IF(bot_orders[[#This Row],[side]]="sell", bot_orders[[#This Row],[accFillSz]]*bot_orders[[#This Row],[avgPx]] + bot_orders[[#This Row],[fee]], -bot_orders[[#This Row],[accFillSz]]*bot_orders[[#This Row],[avgPx]])</f>
        <v>-3.7245599999999999</v>
      </c>
      <c r="Y3137" s="4">
        <f>IF(bot_orders[[#This Row],[side]]="buy", bot_orders[[#This Row],[accFillSz]] + bot_orders[[#This Row],[fee]], -bot_orders[[#This Row],[accFillSz]])</f>
        <v>5.0359680000000004</v>
      </c>
      <c r="Z3137" s="4">
        <f>IF(bot_orders[[#This Row],[side]]="sell",bot_orders[[#This Row],[accFillSz]]*bot_orders[[#This Row],[avgPx]]+bot_orders[[#This Row],[fee]], 0)</f>
        <v>0</v>
      </c>
      <c r="AA3137" s="4">
        <f>IF(bot_orders[[#This Row],[side]]="sell",-bot_orders[[#This Row],[accFillSz]],bot_orders[[#This Row],[accFillSz]]+bot_orders[[#This Row],[fee]])</f>
        <v>5.0359680000000004</v>
      </c>
      <c r="AB3137">
        <v>0</v>
      </c>
      <c r="AC3137" t="s">
        <v>38</v>
      </c>
      <c r="AD3137">
        <v>0</v>
      </c>
      <c r="AE3137" t="s">
        <v>40</v>
      </c>
      <c r="AF3137" t="s">
        <v>41</v>
      </c>
      <c r="AG3137" t="s">
        <v>42</v>
      </c>
      <c r="AH3137" t="s">
        <v>28</v>
      </c>
      <c r="AI3137">
        <v>5.0359680000000004</v>
      </c>
      <c r="AJ3137">
        <v>-3.7245599999999999</v>
      </c>
    </row>
    <row r="3138" spans="1:36" x14ac:dyDescent="0.3">
      <c r="A3138">
        <v>3750</v>
      </c>
      <c r="B3138" t="s">
        <v>305</v>
      </c>
      <c r="C3138" t="s">
        <v>28</v>
      </c>
      <c r="D3138" t="s">
        <v>29</v>
      </c>
      <c r="E3138" t="s">
        <v>30</v>
      </c>
      <c r="F3138" t="s">
        <v>31</v>
      </c>
      <c r="G3138" t="s">
        <v>1444</v>
      </c>
      <c r="H3138" t="s">
        <v>11653</v>
      </c>
      <c r="I3138" s="4" t="s">
        <v>11654</v>
      </c>
      <c r="J3138" s="1">
        <f>((((bot_orders[[#This Row],[cTime]]/ 1000)+3*3600) / 86400) + DATE(1970,1,1))</f>
        <v>45773.080176747681</v>
      </c>
      <c r="K3138" s="4" t="s">
        <v>11655</v>
      </c>
      <c r="L3138" s="1">
        <f>((((bot_orders[[#This Row],[uTime]]/ 1000)+3*3600) / 86400) + DATE(1970,1,1))</f>
        <v>45773.088604733799</v>
      </c>
      <c r="M3138" t="s">
        <v>34</v>
      </c>
      <c r="N3138" t="s">
        <v>28</v>
      </c>
      <c r="O3138" t="s">
        <v>35</v>
      </c>
      <c r="P3138">
        <v>7.0430000000000001</v>
      </c>
      <c r="Q3138" t="s">
        <v>36</v>
      </c>
      <c r="R3138" t="s">
        <v>37</v>
      </c>
      <c r="S3138">
        <v>0.74490000000000001</v>
      </c>
      <c r="T3138">
        <v>0.74490000000000001</v>
      </c>
      <c r="U3138">
        <v>7.0430000000000001</v>
      </c>
      <c r="V3138">
        <v>-4.1970645999999997E-3</v>
      </c>
      <c r="W3138" t="s">
        <v>38</v>
      </c>
      <c r="X3138" s="4">
        <f>IF(bot_orders[[#This Row],[side]]="sell", bot_orders[[#This Row],[accFillSz]]*bot_orders[[#This Row],[avgPx]] + bot_orders[[#This Row],[fee]], -bot_orders[[#This Row],[accFillSz]]*bot_orders[[#This Row],[avgPx]])</f>
        <v>5.242133635400001</v>
      </c>
      <c r="Y3138" s="4">
        <f>IF(bot_orders[[#This Row],[side]]="buy", bot_orders[[#This Row],[accFillSz]] + bot_orders[[#This Row],[fee]], -bot_orders[[#This Row],[accFillSz]])</f>
        <v>-7.0430000000000001</v>
      </c>
      <c r="Z3138" s="4">
        <f>IF(bot_orders[[#This Row],[side]]="sell",bot_orders[[#This Row],[accFillSz]]*bot_orders[[#This Row],[avgPx]]+bot_orders[[#This Row],[fee]], 0)</f>
        <v>5.242133635400001</v>
      </c>
      <c r="AA3138" s="4">
        <f>IF(bot_orders[[#This Row],[side]]="sell",-bot_orders[[#This Row],[accFillSz]],bot_orders[[#This Row],[accFillSz]]+bot_orders[[#This Row],[fee]])</f>
        <v>-7.0430000000000001</v>
      </c>
      <c r="AB3138">
        <v>0</v>
      </c>
      <c r="AC3138" t="s">
        <v>39</v>
      </c>
      <c r="AD3138">
        <v>0</v>
      </c>
      <c r="AE3138" t="s">
        <v>40</v>
      </c>
      <c r="AF3138" t="s">
        <v>41</v>
      </c>
      <c r="AG3138" t="s">
        <v>42</v>
      </c>
      <c r="AH3138" t="s">
        <v>28</v>
      </c>
      <c r="AI3138">
        <v>-7.0430000000000001</v>
      </c>
      <c r="AJ3138">
        <v>5.2421336399999996</v>
      </c>
    </row>
    <row r="3139" spans="1:36" x14ac:dyDescent="0.3">
      <c r="A3139">
        <v>3751</v>
      </c>
      <c r="B3139" t="s">
        <v>305</v>
      </c>
      <c r="C3139" t="s">
        <v>28</v>
      </c>
      <c r="D3139" t="s">
        <v>29</v>
      </c>
      <c r="E3139" t="s">
        <v>30</v>
      </c>
      <c r="F3139" t="s">
        <v>31</v>
      </c>
      <c r="G3139" t="s">
        <v>1442</v>
      </c>
      <c r="H3139" t="s">
        <v>11656</v>
      </c>
      <c r="I3139" s="4" t="s">
        <v>11654</v>
      </c>
      <c r="J3139" s="1">
        <f>((((bot_orders[[#This Row],[cTime]]/ 1000)+3*3600) / 86400) + DATE(1970,1,1))</f>
        <v>45773.080176747681</v>
      </c>
      <c r="K3139" s="4" t="s">
        <v>11657</v>
      </c>
      <c r="L3139" s="1">
        <f>((((bot_orders[[#This Row],[uTime]]/ 1000)+3*3600) / 86400) + DATE(1970,1,1))</f>
        <v>45773.085333946758</v>
      </c>
      <c r="M3139" t="s">
        <v>34</v>
      </c>
      <c r="N3139" t="s">
        <v>28</v>
      </c>
      <c r="O3139" t="s">
        <v>35</v>
      </c>
      <c r="P3139">
        <v>7.0430000000000001</v>
      </c>
      <c r="Q3139" t="s">
        <v>36</v>
      </c>
      <c r="R3139" t="s">
        <v>37</v>
      </c>
      <c r="S3139">
        <v>0.73899999999999999</v>
      </c>
      <c r="T3139">
        <v>0.73899999999999999</v>
      </c>
      <c r="U3139">
        <v>7.0430000000000001</v>
      </c>
      <c r="V3139">
        <v>-4.1638216E-3</v>
      </c>
      <c r="W3139" t="s">
        <v>38</v>
      </c>
      <c r="X3139" s="4">
        <f>IF(bot_orders[[#This Row],[side]]="sell", bot_orders[[#This Row],[accFillSz]]*bot_orders[[#This Row],[avgPx]] + bot_orders[[#This Row],[fee]], -bot_orders[[#This Row],[accFillSz]]*bot_orders[[#This Row],[avgPx]])</f>
        <v>5.2006131784000003</v>
      </c>
      <c r="Y3139" s="4">
        <f>IF(bot_orders[[#This Row],[side]]="buy", bot_orders[[#This Row],[accFillSz]] + bot_orders[[#This Row],[fee]], -bot_orders[[#This Row],[accFillSz]])</f>
        <v>-7.0430000000000001</v>
      </c>
      <c r="Z3139" s="4">
        <f>IF(bot_orders[[#This Row],[side]]="sell",bot_orders[[#This Row],[accFillSz]]*bot_orders[[#This Row],[avgPx]]+bot_orders[[#This Row],[fee]], 0)</f>
        <v>5.2006131784000003</v>
      </c>
      <c r="AA3139" s="4">
        <f>IF(bot_orders[[#This Row],[side]]="sell",-bot_orders[[#This Row],[accFillSz]],bot_orders[[#This Row],[accFillSz]]+bot_orders[[#This Row],[fee]])</f>
        <v>-7.0430000000000001</v>
      </c>
      <c r="AB3139">
        <v>0</v>
      </c>
      <c r="AC3139" t="s">
        <v>39</v>
      </c>
      <c r="AD3139">
        <v>0</v>
      </c>
      <c r="AE3139" t="s">
        <v>40</v>
      </c>
      <c r="AF3139" t="s">
        <v>41</v>
      </c>
      <c r="AG3139" t="s">
        <v>42</v>
      </c>
      <c r="AH3139" t="s">
        <v>28</v>
      </c>
      <c r="AI3139">
        <v>-7.0430000000000001</v>
      </c>
      <c r="AJ3139">
        <v>5.2006131800000004</v>
      </c>
    </row>
    <row r="3140" spans="1:36" x14ac:dyDescent="0.3">
      <c r="A3140">
        <v>3752</v>
      </c>
      <c r="B3140" t="s">
        <v>305</v>
      </c>
      <c r="C3140" t="s">
        <v>28</v>
      </c>
      <c r="D3140" t="s">
        <v>29</v>
      </c>
      <c r="E3140" t="s">
        <v>30</v>
      </c>
      <c r="F3140" t="s">
        <v>31</v>
      </c>
      <c r="G3140" t="s">
        <v>1440</v>
      </c>
      <c r="H3140" t="s">
        <v>11658</v>
      </c>
      <c r="I3140" s="4" t="s">
        <v>11654</v>
      </c>
      <c r="J3140" s="1">
        <f>((((bot_orders[[#This Row],[cTime]]/ 1000)+3*3600) / 86400) + DATE(1970,1,1))</f>
        <v>45773.080176747681</v>
      </c>
      <c r="K3140" s="4" t="s">
        <v>11659</v>
      </c>
      <c r="L3140" s="1">
        <f>((((bot_orders[[#This Row],[uTime]]/ 1000)+3*3600) / 86400) + DATE(1970,1,1))</f>
        <v>45773.081334699076</v>
      </c>
      <c r="M3140" t="s">
        <v>34</v>
      </c>
      <c r="N3140" t="s">
        <v>28</v>
      </c>
      <c r="O3140" t="s">
        <v>35</v>
      </c>
      <c r="P3140">
        <v>3.742</v>
      </c>
      <c r="Q3140" t="s">
        <v>36</v>
      </c>
      <c r="R3140" t="s">
        <v>55</v>
      </c>
      <c r="S3140">
        <v>0.73309999999999997</v>
      </c>
      <c r="T3140">
        <v>0.73309999999999997</v>
      </c>
      <c r="U3140">
        <v>3.742</v>
      </c>
      <c r="V3140">
        <v>-2.9935999999999999E-3</v>
      </c>
      <c r="W3140" t="s">
        <v>39</v>
      </c>
      <c r="X3140" s="4">
        <f>IF(bot_orders[[#This Row],[side]]="sell", bot_orders[[#This Row],[accFillSz]]*bot_orders[[#This Row],[avgPx]] + bot_orders[[#This Row],[fee]], -bot_orders[[#This Row],[accFillSz]]*bot_orders[[#This Row],[avgPx]])</f>
        <v>-2.7432601999999999</v>
      </c>
      <c r="Y3140" s="4">
        <f>IF(bot_orders[[#This Row],[side]]="buy", bot_orders[[#This Row],[accFillSz]] + bot_orders[[#This Row],[fee]], -bot_orders[[#This Row],[accFillSz]])</f>
        <v>3.7390064000000001</v>
      </c>
      <c r="Z3140" s="4">
        <f>IF(bot_orders[[#This Row],[side]]="sell",bot_orders[[#This Row],[accFillSz]]*bot_orders[[#This Row],[avgPx]]+bot_orders[[#This Row],[fee]], 0)</f>
        <v>0</v>
      </c>
      <c r="AA3140" s="4">
        <f>IF(bot_orders[[#This Row],[side]]="sell",-bot_orders[[#This Row],[accFillSz]],bot_orders[[#This Row],[accFillSz]]+bot_orders[[#This Row],[fee]])</f>
        <v>3.7390064000000001</v>
      </c>
      <c r="AB3140">
        <v>0</v>
      </c>
      <c r="AC3140" t="s">
        <v>38</v>
      </c>
      <c r="AD3140">
        <v>0</v>
      </c>
      <c r="AE3140" t="s">
        <v>40</v>
      </c>
      <c r="AF3140" t="s">
        <v>41</v>
      </c>
      <c r="AG3140" t="s">
        <v>42</v>
      </c>
      <c r="AH3140" t="s">
        <v>28</v>
      </c>
      <c r="AI3140">
        <v>3.7390064000000001</v>
      </c>
      <c r="AJ3140">
        <v>-2.7432601999999999</v>
      </c>
    </row>
    <row r="3141" spans="1:36" x14ac:dyDescent="0.3">
      <c r="A3141">
        <v>3756</v>
      </c>
      <c r="B3141" t="s">
        <v>305</v>
      </c>
      <c r="C3141" t="s">
        <v>28</v>
      </c>
      <c r="D3141" t="s">
        <v>29</v>
      </c>
      <c r="E3141" t="s">
        <v>30</v>
      </c>
      <c r="F3141" t="s">
        <v>31</v>
      </c>
      <c r="G3141" t="s">
        <v>1444</v>
      </c>
      <c r="H3141" t="s">
        <v>11668</v>
      </c>
      <c r="I3141" s="4" t="s">
        <v>11669</v>
      </c>
      <c r="J3141" s="1">
        <f>((((bot_orders[[#This Row],[cTime]]/ 1000)+3*3600) / 86400) + DATE(1970,1,1))</f>
        <v>45773.088604756944</v>
      </c>
      <c r="K3141" s="4" t="s">
        <v>11670</v>
      </c>
      <c r="L3141" s="1">
        <f>((((bot_orders[[#This Row],[uTime]]/ 1000)+3*3600) / 86400) + DATE(1970,1,1))</f>
        <v>45773.095125717591</v>
      </c>
      <c r="M3141" t="s">
        <v>34</v>
      </c>
      <c r="N3141" t="s">
        <v>28</v>
      </c>
      <c r="O3141" t="s">
        <v>35</v>
      </c>
      <c r="P3141">
        <v>7.0990000000000002</v>
      </c>
      <c r="Q3141" t="s">
        <v>36</v>
      </c>
      <c r="R3141" t="s">
        <v>55</v>
      </c>
      <c r="S3141">
        <v>0.73899999999999999</v>
      </c>
      <c r="T3141">
        <v>0.73899999999999999</v>
      </c>
      <c r="U3141">
        <v>7.0990000000000002</v>
      </c>
      <c r="V3141">
        <v>-5.6791999999999997E-3</v>
      </c>
      <c r="W3141" t="s">
        <v>39</v>
      </c>
      <c r="X3141" s="4">
        <f>IF(bot_orders[[#This Row],[side]]="sell", bot_orders[[#This Row],[accFillSz]]*bot_orders[[#This Row],[avgPx]] + bot_orders[[#This Row],[fee]], -bot_orders[[#This Row],[accFillSz]]*bot_orders[[#This Row],[avgPx]])</f>
        <v>-5.2461609999999999</v>
      </c>
      <c r="Y3141" s="4">
        <f>IF(bot_orders[[#This Row],[side]]="buy", bot_orders[[#This Row],[accFillSz]] + bot_orders[[#This Row],[fee]], -bot_orders[[#This Row],[accFillSz]])</f>
        <v>7.0933207999999999</v>
      </c>
      <c r="Z3141" s="4">
        <f>IF(bot_orders[[#This Row],[side]]="sell",bot_orders[[#This Row],[accFillSz]]*bot_orders[[#This Row],[avgPx]]+bot_orders[[#This Row],[fee]], 0)</f>
        <v>0</v>
      </c>
      <c r="AA3141" s="4">
        <f>IF(bot_orders[[#This Row],[side]]="sell",-bot_orders[[#This Row],[accFillSz]],bot_orders[[#This Row],[accFillSz]]+bot_orders[[#This Row],[fee]])</f>
        <v>7.0933207999999999</v>
      </c>
      <c r="AB3141">
        <v>0</v>
      </c>
      <c r="AC3141" t="s">
        <v>38</v>
      </c>
      <c r="AD3141">
        <v>0</v>
      </c>
      <c r="AE3141" t="s">
        <v>40</v>
      </c>
      <c r="AF3141" t="s">
        <v>41</v>
      </c>
      <c r="AG3141" t="s">
        <v>42</v>
      </c>
      <c r="AH3141" t="s">
        <v>28</v>
      </c>
      <c r="AI3141">
        <v>7.0933207999999999</v>
      </c>
      <c r="AJ3141">
        <v>-5.2461609999999999</v>
      </c>
    </row>
    <row r="3142" spans="1:36" x14ac:dyDescent="0.3">
      <c r="A3142">
        <v>3757</v>
      </c>
      <c r="B3142" t="s">
        <v>305</v>
      </c>
      <c r="C3142" t="s">
        <v>28</v>
      </c>
      <c r="D3142" t="s">
        <v>29</v>
      </c>
      <c r="E3142" t="s">
        <v>30</v>
      </c>
      <c r="F3142" t="s">
        <v>31</v>
      </c>
      <c r="G3142" t="s">
        <v>1446</v>
      </c>
      <c r="H3142" t="s">
        <v>11671</v>
      </c>
      <c r="I3142" s="4" t="s">
        <v>11672</v>
      </c>
      <c r="J3142" s="1">
        <f>((((bot_orders[[#This Row],[cTime]]/ 1000)+3*3600) / 86400) + DATE(1970,1,1))</f>
        <v>45773.088604826393</v>
      </c>
      <c r="K3142" s="4" t="s">
        <v>11673</v>
      </c>
      <c r="L3142" s="1">
        <f>((((bot_orders[[#This Row],[uTime]]/ 1000)+3*3600) / 86400) + DATE(1970,1,1))</f>
        <v>45773.088618287031</v>
      </c>
      <c r="M3142" t="s">
        <v>34</v>
      </c>
      <c r="N3142" t="s">
        <v>28</v>
      </c>
      <c r="O3142" t="s">
        <v>35</v>
      </c>
      <c r="P3142">
        <v>6.6070000000000002</v>
      </c>
      <c r="Q3142" t="s">
        <v>36</v>
      </c>
      <c r="R3142" t="s">
        <v>55</v>
      </c>
      <c r="S3142">
        <v>0.74490000000000001</v>
      </c>
      <c r="T3142">
        <v>0.74490000000000001</v>
      </c>
      <c r="U3142">
        <v>6.6070000000000002</v>
      </c>
      <c r="V3142">
        <v>-5.2855999999999997E-3</v>
      </c>
      <c r="W3142" t="s">
        <v>39</v>
      </c>
      <c r="X3142" s="4">
        <f>IF(bot_orders[[#This Row],[side]]="sell", bot_orders[[#This Row],[accFillSz]]*bot_orders[[#This Row],[avgPx]] + bot_orders[[#This Row],[fee]], -bot_orders[[#This Row],[accFillSz]]*bot_orders[[#This Row],[avgPx]])</f>
        <v>-4.9215543000000004</v>
      </c>
      <c r="Y3142" s="4">
        <f>IF(bot_orders[[#This Row],[side]]="buy", bot_orders[[#This Row],[accFillSz]] + bot_orders[[#This Row],[fee]], -bot_orders[[#This Row],[accFillSz]])</f>
        <v>6.6017144000000005</v>
      </c>
      <c r="Z3142" s="4">
        <f>IF(bot_orders[[#This Row],[side]]="sell",bot_orders[[#This Row],[accFillSz]]*bot_orders[[#This Row],[avgPx]]+bot_orders[[#This Row],[fee]], 0)</f>
        <v>0</v>
      </c>
      <c r="AA3142" s="4">
        <f>IF(bot_orders[[#This Row],[side]]="sell",-bot_orders[[#This Row],[accFillSz]],bot_orders[[#This Row],[accFillSz]]+bot_orders[[#This Row],[fee]])</f>
        <v>6.6017144000000005</v>
      </c>
      <c r="AB3142">
        <v>0</v>
      </c>
      <c r="AC3142" t="s">
        <v>38</v>
      </c>
      <c r="AD3142">
        <v>0</v>
      </c>
      <c r="AE3142" t="s">
        <v>40</v>
      </c>
      <c r="AF3142" t="s">
        <v>41</v>
      </c>
      <c r="AG3142" t="s">
        <v>42</v>
      </c>
      <c r="AH3142" t="s">
        <v>28</v>
      </c>
      <c r="AI3142">
        <v>6.6017143999999996</v>
      </c>
      <c r="AJ3142">
        <v>-4.9215543000000004</v>
      </c>
    </row>
    <row r="3143" spans="1:36" x14ac:dyDescent="0.3">
      <c r="A3143">
        <v>3758</v>
      </c>
      <c r="B3143" t="s">
        <v>305</v>
      </c>
      <c r="C3143" t="s">
        <v>28</v>
      </c>
      <c r="D3143" t="s">
        <v>29</v>
      </c>
      <c r="E3143" t="s">
        <v>30</v>
      </c>
      <c r="F3143" t="s">
        <v>31</v>
      </c>
      <c r="G3143" t="s">
        <v>1446</v>
      </c>
      <c r="H3143" t="s">
        <v>11674</v>
      </c>
      <c r="I3143" s="4" t="s">
        <v>11675</v>
      </c>
      <c r="J3143" s="1">
        <f>((((bot_orders[[#This Row],[cTime]]/ 1000)+3*3600) / 86400) + DATE(1970,1,1))</f>
        <v>45773.088618310183</v>
      </c>
      <c r="K3143" s="4" t="s">
        <v>11676</v>
      </c>
      <c r="L3143" s="1">
        <f>((((bot_orders[[#This Row],[uTime]]/ 1000)+3*3600) / 86400) + DATE(1970,1,1))</f>
        <v>45773.118167280089</v>
      </c>
      <c r="M3143" t="s">
        <v>34</v>
      </c>
      <c r="N3143" t="s">
        <v>28</v>
      </c>
      <c r="O3143" t="s">
        <v>35</v>
      </c>
      <c r="P3143">
        <v>6.601</v>
      </c>
      <c r="Q3143" t="s">
        <v>36</v>
      </c>
      <c r="R3143" t="s">
        <v>37</v>
      </c>
      <c r="S3143">
        <v>0.75090000000000001</v>
      </c>
      <c r="T3143">
        <v>0.75090000000000001</v>
      </c>
      <c r="U3143">
        <v>6.601</v>
      </c>
      <c r="V3143">
        <v>-3.9653526999999999E-3</v>
      </c>
      <c r="W3143" t="s">
        <v>38</v>
      </c>
      <c r="X3143" s="4">
        <f>IF(bot_orders[[#This Row],[side]]="sell", bot_orders[[#This Row],[accFillSz]]*bot_orders[[#This Row],[avgPx]] + bot_orders[[#This Row],[fee]], -bot_orders[[#This Row],[accFillSz]]*bot_orders[[#This Row],[avgPx]])</f>
        <v>4.9527255473</v>
      </c>
      <c r="Y3143" s="4">
        <f>IF(bot_orders[[#This Row],[side]]="buy", bot_orders[[#This Row],[accFillSz]] + bot_orders[[#This Row],[fee]], -bot_orders[[#This Row],[accFillSz]])</f>
        <v>-6.601</v>
      </c>
      <c r="Z3143" s="4">
        <f>IF(bot_orders[[#This Row],[side]]="sell",bot_orders[[#This Row],[accFillSz]]*bot_orders[[#This Row],[avgPx]]+bot_orders[[#This Row],[fee]], 0)</f>
        <v>4.9527255473</v>
      </c>
      <c r="AA3143" s="4">
        <f>IF(bot_orders[[#This Row],[side]]="sell",-bot_orders[[#This Row],[accFillSz]],bot_orders[[#This Row],[accFillSz]]+bot_orders[[#This Row],[fee]])</f>
        <v>-6.601</v>
      </c>
      <c r="AB3143">
        <v>0</v>
      </c>
      <c r="AC3143" t="s">
        <v>39</v>
      </c>
      <c r="AD3143">
        <v>0</v>
      </c>
      <c r="AE3143" t="s">
        <v>40</v>
      </c>
      <c r="AF3143" t="s">
        <v>41</v>
      </c>
      <c r="AG3143" t="s">
        <v>42</v>
      </c>
      <c r="AH3143" t="s">
        <v>28</v>
      </c>
      <c r="AI3143">
        <v>-6.601</v>
      </c>
      <c r="AJ3143">
        <v>4.9527255500000003</v>
      </c>
    </row>
    <row r="3144" spans="1:36" x14ac:dyDescent="0.3">
      <c r="A3144">
        <v>3760</v>
      </c>
      <c r="B3144" t="s">
        <v>305</v>
      </c>
      <c r="C3144" t="s">
        <v>28</v>
      </c>
      <c r="D3144" t="s">
        <v>29</v>
      </c>
      <c r="E3144" t="s">
        <v>30</v>
      </c>
      <c r="F3144" t="s">
        <v>31</v>
      </c>
      <c r="G3144" t="s">
        <v>1448</v>
      </c>
      <c r="H3144" t="s">
        <v>11680</v>
      </c>
      <c r="I3144" s="4" t="s">
        <v>11681</v>
      </c>
      <c r="J3144" s="1">
        <f>((((bot_orders[[#This Row],[cTime]]/ 1000)+3*3600) / 86400) + DATE(1970,1,1))</f>
        <v>45773.095125740743</v>
      </c>
      <c r="K3144" s="4" t="s">
        <v>11682</v>
      </c>
      <c r="L3144" s="1">
        <f>((((bot_orders[[#This Row],[uTime]]/ 1000)+3*3600) / 86400) + DATE(1970,1,1))</f>
        <v>45773.107117164356</v>
      </c>
      <c r="M3144" t="s">
        <v>34</v>
      </c>
      <c r="N3144" t="s">
        <v>28</v>
      </c>
      <c r="O3144" t="s">
        <v>35</v>
      </c>
      <c r="P3144">
        <v>7.0430000000000001</v>
      </c>
      <c r="Q3144" t="s">
        <v>36</v>
      </c>
      <c r="R3144" t="s">
        <v>37</v>
      </c>
      <c r="S3144">
        <v>0.74490000000000001</v>
      </c>
      <c r="T3144">
        <v>0.74490000000000001</v>
      </c>
      <c r="U3144">
        <v>7.0430000000000001</v>
      </c>
      <c r="V3144">
        <v>-4.1970645999999997E-3</v>
      </c>
      <c r="W3144" t="s">
        <v>38</v>
      </c>
      <c r="X3144" s="4">
        <f>IF(bot_orders[[#This Row],[side]]="sell", bot_orders[[#This Row],[accFillSz]]*bot_orders[[#This Row],[avgPx]] + bot_orders[[#This Row],[fee]], -bot_orders[[#This Row],[accFillSz]]*bot_orders[[#This Row],[avgPx]])</f>
        <v>5.242133635400001</v>
      </c>
      <c r="Y3144" s="4">
        <f>IF(bot_orders[[#This Row],[side]]="buy", bot_orders[[#This Row],[accFillSz]] + bot_orders[[#This Row],[fee]], -bot_orders[[#This Row],[accFillSz]])</f>
        <v>-7.0430000000000001</v>
      </c>
      <c r="Z3144" s="4">
        <f>IF(bot_orders[[#This Row],[side]]="sell",bot_orders[[#This Row],[accFillSz]]*bot_orders[[#This Row],[avgPx]]+bot_orders[[#This Row],[fee]], 0)</f>
        <v>5.242133635400001</v>
      </c>
      <c r="AA3144" s="4">
        <f>IF(bot_orders[[#This Row],[side]]="sell",-bot_orders[[#This Row],[accFillSz]],bot_orders[[#This Row],[accFillSz]]+bot_orders[[#This Row],[fee]])</f>
        <v>-7.0430000000000001</v>
      </c>
      <c r="AB3144">
        <v>0</v>
      </c>
      <c r="AC3144" t="s">
        <v>39</v>
      </c>
      <c r="AD3144">
        <v>0</v>
      </c>
      <c r="AE3144" t="s">
        <v>40</v>
      </c>
      <c r="AF3144" t="s">
        <v>41</v>
      </c>
      <c r="AG3144" t="s">
        <v>42</v>
      </c>
      <c r="AH3144" t="s">
        <v>28</v>
      </c>
      <c r="AI3144">
        <v>-7.0430000000000001</v>
      </c>
      <c r="AJ3144">
        <v>5.2421336399999996</v>
      </c>
    </row>
    <row r="3145" spans="1:36" x14ac:dyDescent="0.3">
      <c r="A3145">
        <v>3763</v>
      </c>
      <c r="B3145" t="s">
        <v>305</v>
      </c>
      <c r="C3145" t="s">
        <v>28</v>
      </c>
      <c r="D3145" t="s">
        <v>29</v>
      </c>
      <c r="E3145" t="s">
        <v>30</v>
      </c>
      <c r="F3145" t="s">
        <v>31</v>
      </c>
      <c r="G3145" t="s">
        <v>1450</v>
      </c>
      <c r="H3145" t="s">
        <v>11689</v>
      </c>
      <c r="I3145" s="4" t="s">
        <v>11690</v>
      </c>
      <c r="J3145" s="1">
        <f>((((bot_orders[[#This Row],[cTime]]/ 1000)+3*3600) / 86400) + DATE(1970,1,1))</f>
        <v>45773.118167372682</v>
      </c>
      <c r="K3145" s="4" t="s">
        <v>11691</v>
      </c>
      <c r="L3145" s="1">
        <f>((((bot_orders[[#This Row],[uTime]]/ 1000)+3*3600) / 86400) + DATE(1970,1,1))</f>
        <v>45773.118172361108</v>
      </c>
      <c r="M3145" t="s">
        <v>34</v>
      </c>
      <c r="N3145" t="s">
        <v>28</v>
      </c>
      <c r="O3145" t="s">
        <v>35</v>
      </c>
      <c r="P3145">
        <v>6.6059999999999999</v>
      </c>
      <c r="Q3145" t="s">
        <v>36</v>
      </c>
      <c r="R3145" t="s">
        <v>55</v>
      </c>
      <c r="S3145">
        <v>0.75090000000000001</v>
      </c>
      <c r="T3145">
        <v>0.75090000000000001</v>
      </c>
      <c r="U3145">
        <v>6.6059999999999999</v>
      </c>
      <c r="V3145">
        <v>-5.2848000000000001E-3</v>
      </c>
      <c r="W3145" t="s">
        <v>39</v>
      </c>
      <c r="X3145" s="4">
        <f>IF(bot_orders[[#This Row],[side]]="sell", bot_orders[[#This Row],[accFillSz]]*bot_orders[[#This Row],[avgPx]] + bot_orders[[#This Row],[fee]], -bot_orders[[#This Row],[accFillSz]]*bot_orders[[#This Row],[avgPx]])</f>
        <v>-4.9604454000000002</v>
      </c>
      <c r="Y3145" s="4">
        <f>IF(bot_orders[[#This Row],[side]]="buy", bot_orders[[#This Row],[accFillSz]] + bot_orders[[#This Row],[fee]], -bot_orders[[#This Row],[accFillSz]])</f>
        <v>6.6007151999999998</v>
      </c>
      <c r="Z3145" s="4">
        <f>IF(bot_orders[[#This Row],[side]]="sell",bot_orders[[#This Row],[accFillSz]]*bot_orders[[#This Row],[avgPx]]+bot_orders[[#This Row],[fee]], 0)</f>
        <v>0</v>
      </c>
      <c r="AA3145" s="4">
        <f>IF(bot_orders[[#This Row],[side]]="sell",-bot_orders[[#This Row],[accFillSz]],bot_orders[[#This Row],[accFillSz]]+bot_orders[[#This Row],[fee]])</f>
        <v>6.6007151999999998</v>
      </c>
      <c r="AB3145">
        <v>0</v>
      </c>
      <c r="AC3145" t="s">
        <v>38</v>
      </c>
      <c r="AD3145">
        <v>0</v>
      </c>
      <c r="AE3145" t="s">
        <v>40</v>
      </c>
      <c r="AF3145" t="s">
        <v>41</v>
      </c>
      <c r="AG3145" t="s">
        <v>42</v>
      </c>
      <c r="AH3145" t="s">
        <v>28</v>
      </c>
      <c r="AI3145">
        <v>6.6007151999999998</v>
      </c>
      <c r="AJ3145">
        <v>-4.9604454000000002</v>
      </c>
    </row>
    <row r="3146" spans="1:36" x14ac:dyDescent="0.3">
      <c r="A3146">
        <v>3764</v>
      </c>
      <c r="B3146" t="s">
        <v>305</v>
      </c>
      <c r="C3146" t="s">
        <v>28</v>
      </c>
      <c r="D3146" t="s">
        <v>29</v>
      </c>
      <c r="E3146" t="s">
        <v>30</v>
      </c>
      <c r="F3146" t="s">
        <v>31</v>
      </c>
      <c r="G3146" t="s">
        <v>1450</v>
      </c>
      <c r="H3146" t="s">
        <v>11692</v>
      </c>
      <c r="I3146" s="4" t="s">
        <v>11693</v>
      </c>
      <c r="J3146" s="1">
        <f>((((bot_orders[[#This Row],[cTime]]/ 1000)+3*3600) / 86400) + DATE(1970,1,1))</f>
        <v>45773.118172395829</v>
      </c>
      <c r="K3146" s="4" t="s">
        <v>11694</v>
      </c>
      <c r="L3146" s="1">
        <f>((((bot_orders[[#This Row],[uTime]]/ 1000)+3*3600) / 86400) + DATE(1970,1,1))</f>
        <v>45773.125857013889</v>
      </c>
      <c r="M3146" t="s">
        <v>34</v>
      </c>
      <c r="N3146" t="s">
        <v>28</v>
      </c>
      <c r="O3146" t="s">
        <v>35</v>
      </c>
      <c r="P3146">
        <v>6.6</v>
      </c>
      <c r="Q3146" t="s">
        <v>36</v>
      </c>
      <c r="R3146" t="s">
        <v>37</v>
      </c>
      <c r="S3146">
        <v>0.75690000000000002</v>
      </c>
      <c r="T3146">
        <v>0.75690000000000002</v>
      </c>
      <c r="U3146">
        <v>6.6</v>
      </c>
      <c r="V3146">
        <v>-3.9964320000000003E-3</v>
      </c>
      <c r="W3146" t="s">
        <v>38</v>
      </c>
      <c r="X3146" s="4">
        <f>IF(bot_orders[[#This Row],[side]]="sell", bot_orders[[#This Row],[accFillSz]]*bot_orders[[#This Row],[avgPx]] + bot_orders[[#This Row],[fee]], -bot_orders[[#This Row],[accFillSz]]*bot_orders[[#This Row],[avgPx]])</f>
        <v>4.991543568</v>
      </c>
      <c r="Y3146" s="4">
        <f>IF(bot_orders[[#This Row],[side]]="buy", bot_orders[[#This Row],[accFillSz]] + bot_orders[[#This Row],[fee]], -bot_orders[[#This Row],[accFillSz]])</f>
        <v>-6.6</v>
      </c>
      <c r="Z3146" s="4">
        <f>IF(bot_orders[[#This Row],[side]]="sell",bot_orders[[#This Row],[accFillSz]]*bot_orders[[#This Row],[avgPx]]+bot_orders[[#This Row],[fee]], 0)</f>
        <v>4.991543568</v>
      </c>
      <c r="AA3146" s="4">
        <f>IF(bot_orders[[#This Row],[side]]="sell",-bot_orders[[#This Row],[accFillSz]],bot_orders[[#This Row],[accFillSz]]+bot_orders[[#This Row],[fee]])</f>
        <v>-6.6</v>
      </c>
      <c r="AB3146">
        <v>0</v>
      </c>
      <c r="AC3146" t="s">
        <v>39</v>
      </c>
      <c r="AD3146">
        <v>0</v>
      </c>
      <c r="AE3146" t="s">
        <v>40</v>
      </c>
      <c r="AF3146" t="s">
        <v>41</v>
      </c>
      <c r="AG3146" t="s">
        <v>42</v>
      </c>
      <c r="AH3146" t="s">
        <v>28</v>
      </c>
      <c r="AI3146">
        <v>-6.6</v>
      </c>
      <c r="AJ3146">
        <v>4.9915435700000002</v>
      </c>
    </row>
    <row r="3147" spans="1:36" x14ac:dyDescent="0.3">
      <c r="A3147">
        <v>3774</v>
      </c>
      <c r="B3147" t="s">
        <v>305</v>
      </c>
      <c r="C3147" t="s">
        <v>28</v>
      </c>
      <c r="D3147" t="s">
        <v>29</v>
      </c>
      <c r="E3147" t="s">
        <v>30</v>
      </c>
      <c r="F3147" t="s">
        <v>31</v>
      </c>
      <c r="G3147" t="s">
        <v>1454</v>
      </c>
      <c r="H3147" t="s">
        <v>11722</v>
      </c>
      <c r="I3147" s="4" t="s">
        <v>11723</v>
      </c>
      <c r="J3147" s="1">
        <f>((((bot_orders[[#This Row],[cTime]]/ 1000)+3*3600) / 86400) + DATE(1970,1,1))</f>
        <v>45773.125857037041</v>
      </c>
      <c r="K3147" s="4" t="s">
        <v>11724</v>
      </c>
      <c r="L3147" s="1">
        <f>((((bot_orders[[#This Row],[uTime]]/ 1000)+3*3600) / 86400) + DATE(1970,1,1))</f>
        <v>45773.127356446756</v>
      </c>
      <c r="M3147" t="s">
        <v>34</v>
      </c>
      <c r="N3147" t="s">
        <v>28</v>
      </c>
      <c r="O3147" t="s">
        <v>35</v>
      </c>
      <c r="P3147">
        <v>6.6059999999999999</v>
      </c>
      <c r="Q3147" t="s">
        <v>36</v>
      </c>
      <c r="R3147" t="s">
        <v>55</v>
      </c>
      <c r="S3147">
        <v>0.75090000000000001</v>
      </c>
      <c r="T3147">
        <v>0.75090000000000001</v>
      </c>
      <c r="U3147">
        <v>6.6059999999999999</v>
      </c>
      <c r="V3147">
        <v>-5.2848000000000001E-3</v>
      </c>
      <c r="W3147" t="s">
        <v>39</v>
      </c>
      <c r="X3147" s="4">
        <f>IF(bot_orders[[#This Row],[side]]="sell", bot_orders[[#This Row],[accFillSz]]*bot_orders[[#This Row],[avgPx]] + bot_orders[[#This Row],[fee]], -bot_orders[[#This Row],[accFillSz]]*bot_orders[[#This Row],[avgPx]])</f>
        <v>-4.9604454000000002</v>
      </c>
      <c r="Y3147" s="4">
        <f>IF(bot_orders[[#This Row],[side]]="buy", bot_orders[[#This Row],[accFillSz]] + bot_orders[[#This Row],[fee]], -bot_orders[[#This Row],[accFillSz]])</f>
        <v>6.6007151999999998</v>
      </c>
      <c r="Z3147" s="4">
        <f>IF(bot_orders[[#This Row],[side]]="sell",bot_orders[[#This Row],[accFillSz]]*bot_orders[[#This Row],[avgPx]]+bot_orders[[#This Row],[fee]], 0)</f>
        <v>0</v>
      </c>
      <c r="AA3147" s="4">
        <f>IF(bot_orders[[#This Row],[side]]="sell",-bot_orders[[#This Row],[accFillSz]],bot_orders[[#This Row],[accFillSz]]+bot_orders[[#This Row],[fee]])</f>
        <v>6.6007151999999998</v>
      </c>
      <c r="AB3147">
        <v>0</v>
      </c>
      <c r="AC3147" t="s">
        <v>38</v>
      </c>
      <c r="AD3147">
        <v>0</v>
      </c>
      <c r="AE3147" t="s">
        <v>40</v>
      </c>
      <c r="AF3147" t="s">
        <v>41</v>
      </c>
      <c r="AG3147" t="s">
        <v>42</v>
      </c>
      <c r="AH3147" t="s">
        <v>28</v>
      </c>
      <c r="AI3147">
        <v>6.6007151999999998</v>
      </c>
      <c r="AJ3147">
        <v>-4.9604454000000002</v>
      </c>
    </row>
    <row r="3148" spans="1:36" x14ac:dyDescent="0.3">
      <c r="A3148">
        <v>3775</v>
      </c>
      <c r="B3148" t="s">
        <v>305</v>
      </c>
      <c r="C3148" t="s">
        <v>28</v>
      </c>
      <c r="D3148" t="s">
        <v>29</v>
      </c>
      <c r="E3148" t="s">
        <v>30</v>
      </c>
      <c r="F3148" t="s">
        <v>31</v>
      </c>
      <c r="G3148" t="s">
        <v>1452</v>
      </c>
      <c r="H3148" t="s">
        <v>11725</v>
      </c>
      <c r="I3148" s="4" t="s">
        <v>11726</v>
      </c>
      <c r="J3148" s="1">
        <f>((((bot_orders[[#This Row],[cTime]]/ 1000)+3*3600) / 86400) + DATE(1970,1,1))</f>
        <v>45773.125857106483</v>
      </c>
      <c r="K3148" s="4" t="s">
        <v>11727</v>
      </c>
      <c r="L3148" s="1">
        <f>((((bot_orders[[#This Row],[uTime]]/ 1000)+3*3600) / 86400) + DATE(1970,1,1))</f>
        <v>45773.125857141204</v>
      </c>
      <c r="M3148" t="s">
        <v>34</v>
      </c>
      <c r="N3148" t="s">
        <v>28</v>
      </c>
      <c r="O3148" t="s">
        <v>35</v>
      </c>
      <c r="P3148">
        <v>6.6070000000000002</v>
      </c>
      <c r="Q3148" t="s">
        <v>36</v>
      </c>
      <c r="R3148" t="s">
        <v>55</v>
      </c>
      <c r="S3148">
        <v>0.75690000000000002</v>
      </c>
      <c r="T3148">
        <v>0.75629999999999997</v>
      </c>
      <c r="U3148">
        <v>6.6070000000000002</v>
      </c>
      <c r="V3148">
        <v>-6.607E-3</v>
      </c>
      <c r="W3148" t="s">
        <v>39</v>
      </c>
      <c r="X3148" s="4">
        <f>IF(bot_orders[[#This Row],[side]]="sell", bot_orders[[#This Row],[accFillSz]]*bot_orders[[#This Row],[avgPx]] + bot_orders[[#This Row],[fee]], -bot_orders[[#This Row],[accFillSz]]*bot_orders[[#This Row],[avgPx]])</f>
        <v>-4.9968741000000003</v>
      </c>
      <c r="Y3148" s="4">
        <f>IF(bot_orders[[#This Row],[side]]="buy", bot_orders[[#This Row],[accFillSz]] + bot_orders[[#This Row],[fee]], -bot_orders[[#This Row],[accFillSz]])</f>
        <v>6.6003930000000004</v>
      </c>
      <c r="Z3148" s="4">
        <f>IF(bot_orders[[#This Row],[side]]="sell",bot_orders[[#This Row],[accFillSz]]*bot_orders[[#This Row],[avgPx]]+bot_orders[[#This Row],[fee]], 0)</f>
        <v>0</v>
      </c>
      <c r="AA3148" s="4">
        <f>IF(bot_orders[[#This Row],[side]]="sell",-bot_orders[[#This Row],[accFillSz]],bot_orders[[#This Row],[accFillSz]]+bot_orders[[#This Row],[fee]])</f>
        <v>6.6003930000000004</v>
      </c>
      <c r="AB3148">
        <v>0</v>
      </c>
      <c r="AC3148" t="s">
        <v>38</v>
      </c>
      <c r="AD3148">
        <v>0</v>
      </c>
      <c r="AE3148" t="s">
        <v>40</v>
      </c>
      <c r="AF3148" t="s">
        <v>41</v>
      </c>
      <c r="AG3148" t="s">
        <v>42</v>
      </c>
      <c r="AH3148" t="s">
        <v>28</v>
      </c>
      <c r="AI3148">
        <v>6.6003930000000004</v>
      </c>
      <c r="AJ3148">
        <v>-4.9968741000000003</v>
      </c>
    </row>
    <row r="3149" spans="1:36" x14ac:dyDescent="0.3">
      <c r="A3149">
        <v>3776</v>
      </c>
      <c r="B3149" t="s">
        <v>305</v>
      </c>
      <c r="C3149" t="s">
        <v>28</v>
      </c>
      <c r="D3149" t="s">
        <v>29</v>
      </c>
      <c r="E3149" t="s">
        <v>30</v>
      </c>
      <c r="F3149" t="s">
        <v>31</v>
      </c>
      <c r="G3149" t="s">
        <v>1452</v>
      </c>
      <c r="H3149" t="s">
        <v>11728</v>
      </c>
      <c r="I3149" s="4" t="s">
        <v>11729</v>
      </c>
      <c r="J3149" s="1">
        <f>((((bot_orders[[#This Row],[cTime]]/ 1000)+3*3600) / 86400) + DATE(1970,1,1))</f>
        <v>45773.125857164356</v>
      </c>
      <c r="K3149" s="4" t="s">
        <v>11730</v>
      </c>
      <c r="L3149" s="1">
        <f>((((bot_orders[[#This Row],[uTime]]/ 1000)+3*3600) / 86400) + DATE(1970,1,1))</f>
        <v>45773.137671435186</v>
      </c>
      <c r="M3149" t="s">
        <v>34</v>
      </c>
      <c r="N3149" t="s">
        <v>28</v>
      </c>
      <c r="O3149" t="s">
        <v>35</v>
      </c>
      <c r="P3149">
        <v>6.6</v>
      </c>
      <c r="Q3149" t="s">
        <v>36</v>
      </c>
      <c r="R3149" t="s">
        <v>37</v>
      </c>
      <c r="S3149">
        <v>0.76300000000000001</v>
      </c>
      <c r="T3149">
        <v>0.76300000000000001</v>
      </c>
      <c r="U3149">
        <v>6.6</v>
      </c>
      <c r="V3149">
        <v>-4.02864E-3</v>
      </c>
      <c r="W3149" t="s">
        <v>38</v>
      </c>
      <c r="X3149" s="4">
        <f>IF(bot_orders[[#This Row],[side]]="sell", bot_orders[[#This Row],[accFillSz]]*bot_orders[[#This Row],[avgPx]] + bot_orders[[#This Row],[fee]], -bot_orders[[#This Row],[accFillSz]]*bot_orders[[#This Row],[avgPx]])</f>
        <v>5.0317713600000005</v>
      </c>
      <c r="Y3149" s="4">
        <f>IF(bot_orders[[#This Row],[side]]="buy", bot_orders[[#This Row],[accFillSz]] + bot_orders[[#This Row],[fee]], -bot_orders[[#This Row],[accFillSz]])</f>
        <v>-6.6</v>
      </c>
      <c r="Z3149" s="4">
        <f>IF(bot_orders[[#This Row],[side]]="sell",bot_orders[[#This Row],[accFillSz]]*bot_orders[[#This Row],[avgPx]]+bot_orders[[#This Row],[fee]], 0)</f>
        <v>5.0317713600000005</v>
      </c>
      <c r="AA3149" s="4">
        <f>IF(bot_orders[[#This Row],[side]]="sell",-bot_orders[[#This Row],[accFillSz]],bot_orders[[#This Row],[accFillSz]]+bot_orders[[#This Row],[fee]])</f>
        <v>-6.6</v>
      </c>
      <c r="AB3149">
        <v>0</v>
      </c>
      <c r="AC3149" t="s">
        <v>39</v>
      </c>
      <c r="AD3149">
        <v>0</v>
      </c>
      <c r="AE3149" t="s">
        <v>40</v>
      </c>
      <c r="AF3149" t="s">
        <v>41</v>
      </c>
      <c r="AG3149" t="s">
        <v>42</v>
      </c>
      <c r="AH3149" t="s">
        <v>28</v>
      </c>
      <c r="AI3149">
        <v>-6.6</v>
      </c>
      <c r="AJ3149">
        <v>5.0317713599999996</v>
      </c>
    </row>
    <row r="3150" spans="1:36" x14ac:dyDescent="0.3">
      <c r="A3150">
        <v>3777</v>
      </c>
      <c r="B3150" t="s">
        <v>305</v>
      </c>
      <c r="C3150" t="s">
        <v>28</v>
      </c>
      <c r="D3150" t="s">
        <v>29</v>
      </c>
      <c r="E3150" t="s">
        <v>30</v>
      </c>
      <c r="F3150" t="s">
        <v>31</v>
      </c>
      <c r="G3150" t="s">
        <v>1454</v>
      </c>
      <c r="H3150" t="s">
        <v>11731</v>
      </c>
      <c r="I3150" s="4" t="s">
        <v>11732</v>
      </c>
      <c r="J3150" s="1">
        <f>((((bot_orders[[#This Row],[cTime]]/ 1000)+3*3600) / 86400) + DATE(1970,1,1))</f>
        <v>45773.127356481476</v>
      </c>
      <c r="K3150" s="4" t="s">
        <v>11733</v>
      </c>
      <c r="L3150" s="1">
        <f>((((bot_orders[[#This Row],[uTime]]/ 1000)+3*3600) / 86400) + DATE(1970,1,1))</f>
        <v>45773.133235590278</v>
      </c>
      <c r="M3150" t="s">
        <v>34</v>
      </c>
      <c r="N3150" t="s">
        <v>28</v>
      </c>
      <c r="O3150" t="s">
        <v>35</v>
      </c>
      <c r="P3150">
        <v>6.6</v>
      </c>
      <c r="Q3150" t="s">
        <v>36</v>
      </c>
      <c r="R3150" t="s">
        <v>37</v>
      </c>
      <c r="S3150">
        <v>0.75690000000000002</v>
      </c>
      <c r="T3150">
        <v>0.75690000000000002</v>
      </c>
      <c r="U3150">
        <v>6.6</v>
      </c>
      <c r="V3150">
        <v>-3.9964320000000003E-3</v>
      </c>
      <c r="W3150" t="s">
        <v>38</v>
      </c>
      <c r="X3150" s="4">
        <f>IF(bot_orders[[#This Row],[side]]="sell", bot_orders[[#This Row],[accFillSz]]*bot_orders[[#This Row],[avgPx]] + bot_orders[[#This Row],[fee]], -bot_orders[[#This Row],[accFillSz]]*bot_orders[[#This Row],[avgPx]])</f>
        <v>4.991543568</v>
      </c>
      <c r="Y3150" s="4">
        <f>IF(bot_orders[[#This Row],[side]]="buy", bot_orders[[#This Row],[accFillSz]] + bot_orders[[#This Row],[fee]], -bot_orders[[#This Row],[accFillSz]])</f>
        <v>-6.6</v>
      </c>
      <c r="Z3150" s="4">
        <f>IF(bot_orders[[#This Row],[side]]="sell",bot_orders[[#This Row],[accFillSz]]*bot_orders[[#This Row],[avgPx]]+bot_orders[[#This Row],[fee]], 0)</f>
        <v>4.991543568</v>
      </c>
      <c r="AA3150" s="4">
        <f>IF(bot_orders[[#This Row],[side]]="sell",-bot_orders[[#This Row],[accFillSz]],bot_orders[[#This Row],[accFillSz]]+bot_orders[[#This Row],[fee]])</f>
        <v>-6.6</v>
      </c>
      <c r="AB3150">
        <v>0</v>
      </c>
      <c r="AC3150" t="s">
        <v>39</v>
      </c>
      <c r="AD3150">
        <v>0</v>
      </c>
      <c r="AE3150" t="s">
        <v>40</v>
      </c>
      <c r="AF3150" t="s">
        <v>41</v>
      </c>
      <c r="AG3150" t="s">
        <v>42</v>
      </c>
      <c r="AH3150" t="s">
        <v>28</v>
      </c>
      <c r="AI3150">
        <v>-6.6</v>
      </c>
      <c r="AJ3150">
        <v>4.9915435700000002</v>
      </c>
    </row>
    <row r="3151" spans="1:36" x14ac:dyDescent="0.3">
      <c r="A3151">
        <v>3780</v>
      </c>
      <c r="B3151" t="s">
        <v>305</v>
      </c>
      <c r="C3151" t="s">
        <v>28</v>
      </c>
      <c r="D3151" t="s">
        <v>29</v>
      </c>
      <c r="E3151" t="s">
        <v>30</v>
      </c>
      <c r="F3151" t="s">
        <v>31</v>
      </c>
      <c r="G3151" t="s">
        <v>1476</v>
      </c>
      <c r="H3151" t="s">
        <v>11740</v>
      </c>
      <c r="I3151" s="4" t="s">
        <v>11741</v>
      </c>
      <c r="J3151" s="1">
        <f>((((bot_orders[[#This Row],[cTime]]/ 1000)+3*3600) / 86400) + DATE(1970,1,1))</f>
        <v>45773.137671458331</v>
      </c>
      <c r="K3151" s="4" t="s">
        <v>11742</v>
      </c>
      <c r="L3151" s="1">
        <f>((((bot_orders[[#This Row],[uTime]]/ 1000)+3*3600) / 86400) + DATE(1970,1,1))</f>
        <v>45773.148692627314</v>
      </c>
      <c r="M3151" t="s">
        <v>34</v>
      </c>
      <c r="N3151" t="s">
        <v>28</v>
      </c>
      <c r="O3151" t="s">
        <v>35</v>
      </c>
      <c r="P3151">
        <v>6.6070000000000002</v>
      </c>
      <c r="Q3151" t="s">
        <v>36</v>
      </c>
      <c r="R3151" t="s">
        <v>55</v>
      </c>
      <c r="S3151">
        <v>0.75690000000000002</v>
      </c>
      <c r="T3151">
        <v>0.75690000000000002</v>
      </c>
      <c r="U3151">
        <v>6.6070000000000002</v>
      </c>
      <c r="V3151">
        <v>-5.2855999999999997E-3</v>
      </c>
      <c r="W3151" t="s">
        <v>39</v>
      </c>
      <c r="X3151" s="4">
        <f>IF(bot_orders[[#This Row],[side]]="sell", bot_orders[[#This Row],[accFillSz]]*bot_orders[[#This Row],[avgPx]] + bot_orders[[#This Row],[fee]], -bot_orders[[#This Row],[accFillSz]]*bot_orders[[#This Row],[avgPx]])</f>
        <v>-5.0008382999999998</v>
      </c>
      <c r="Y3151" s="4">
        <f>IF(bot_orders[[#This Row],[side]]="buy", bot_orders[[#This Row],[accFillSz]] + bot_orders[[#This Row],[fee]], -bot_orders[[#This Row],[accFillSz]])</f>
        <v>6.6017144000000005</v>
      </c>
      <c r="Z3151" s="4">
        <f>IF(bot_orders[[#This Row],[side]]="sell",bot_orders[[#This Row],[accFillSz]]*bot_orders[[#This Row],[avgPx]]+bot_orders[[#This Row],[fee]], 0)</f>
        <v>0</v>
      </c>
      <c r="AA3151" s="4">
        <f>IF(bot_orders[[#This Row],[side]]="sell",-bot_orders[[#This Row],[accFillSz]],bot_orders[[#This Row],[accFillSz]]+bot_orders[[#This Row],[fee]])</f>
        <v>6.6017144000000005</v>
      </c>
      <c r="AB3151">
        <v>0</v>
      </c>
      <c r="AC3151" t="s">
        <v>38</v>
      </c>
      <c r="AD3151">
        <v>0</v>
      </c>
      <c r="AE3151" t="s">
        <v>40</v>
      </c>
      <c r="AF3151" t="s">
        <v>41</v>
      </c>
      <c r="AG3151" t="s">
        <v>42</v>
      </c>
      <c r="AH3151" t="s">
        <v>28</v>
      </c>
      <c r="AI3151">
        <v>6.6017143999999996</v>
      </c>
      <c r="AJ3151">
        <v>-5.0008382999999998</v>
      </c>
    </row>
    <row r="3152" spans="1:36" x14ac:dyDescent="0.3">
      <c r="A3152">
        <v>3781</v>
      </c>
      <c r="B3152" t="s">
        <v>305</v>
      </c>
      <c r="C3152" t="s">
        <v>28</v>
      </c>
      <c r="D3152" t="s">
        <v>29</v>
      </c>
      <c r="E3152" t="s">
        <v>30</v>
      </c>
      <c r="F3152" t="s">
        <v>31</v>
      </c>
      <c r="G3152" t="s">
        <v>1433</v>
      </c>
      <c r="H3152" t="s">
        <v>11743</v>
      </c>
      <c r="I3152" s="4" t="s">
        <v>11744</v>
      </c>
      <c r="J3152" s="1">
        <f>((((bot_orders[[#This Row],[cTime]]/ 1000)+3*3600) / 86400) + DATE(1970,1,1))</f>
        <v>45773.137671527773</v>
      </c>
      <c r="K3152" s="4" t="s">
        <v>11745</v>
      </c>
      <c r="L3152" s="1">
        <f>((((bot_orders[[#This Row],[uTime]]/ 1000)+3*3600) / 86400) + DATE(1970,1,1))</f>
        <v>45773.137674745376</v>
      </c>
      <c r="M3152" t="s">
        <v>34</v>
      </c>
      <c r="N3152" t="s">
        <v>28</v>
      </c>
      <c r="O3152" t="s">
        <v>35</v>
      </c>
      <c r="P3152">
        <v>6.6070000000000002</v>
      </c>
      <c r="Q3152" t="s">
        <v>36</v>
      </c>
      <c r="R3152" t="s">
        <v>55</v>
      </c>
      <c r="S3152">
        <v>0.76300000000000001</v>
      </c>
      <c r="T3152">
        <v>0.76300000000000001</v>
      </c>
      <c r="U3152">
        <v>6.6070000000000002</v>
      </c>
      <c r="V3152">
        <v>-5.2855999999999997E-3</v>
      </c>
      <c r="W3152" t="s">
        <v>39</v>
      </c>
      <c r="X3152" s="4">
        <f>IF(bot_orders[[#This Row],[side]]="sell", bot_orders[[#This Row],[accFillSz]]*bot_orders[[#This Row],[avgPx]] + bot_orders[[#This Row],[fee]], -bot_orders[[#This Row],[accFillSz]]*bot_orders[[#This Row],[avgPx]])</f>
        <v>-5.0411410000000005</v>
      </c>
      <c r="Y3152" s="4">
        <f>IF(bot_orders[[#This Row],[side]]="buy", bot_orders[[#This Row],[accFillSz]] + bot_orders[[#This Row],[fee]], -bot_orders[[#This Row],[accFillSz]])</f>
        <v>6.6017144000000005</v>
      </c>
      <c r="Z3152" s="4">
        <f>IF(bot_orders[[#This Row],[side]]="sell",bot_orders[[#This Row],[accFillSz]]*bot_orders[[#This Row],[avgPx]]+bot_orders[[#This Row],[fee]], 0)</f>
        <v>0</v>
      </c>
      <c r="AA3152" s="4">
        <f>IF(bot_orders[[#This Row],[side]]="sell",-bot_orders[[#This Row],[accFillSz]],bot_orders[[#This Row],[accFillSz]]+bot_orders[[#This Row],[fee]])</f>
        <v>6.6017144000000005</v>
      </c>
      <c r="AB3152">
        <v>0</v>
      </c>
      <c r="AC3152" t="s">
        <v>38</v>
      </c>
      <c r="AD3152">
        <v>0</v>
      </c>
      <c r="AE3152" t="s">
        <v>40</v>
      </c>
      <c r="AF3152" t="s">
        <v>41</v>
      </c>
      <c r="AG3152" t="s">
        <v>42</v>
      </c>
      <c r="AH3152" t="s">
        <v>28</v>
      </c>
      <c r="AI3152">
        <v>6.6017143999999996</v>
      </c>
      <c r="AJ3152">
        <v>-5.0411409999999997</v>
      </c>
    </row>
    <row r="3153" spans="1:36" x14ac:dyDescent="0.3">
      <c r="A3153">
        <v>3782</v>
      </c>
      <c r="B3153" t="s">
        <v>305</v>
      </c>
      <c r="C3153" t="s">
        <v>28</v>
      </c>
      <c r="D3153" t="s">
        <v>29</v>
      </c>
      <c r="E3153" t="s">
        <v>30</v>
      </c>
      <c r="F3153" t="s">
        <v>31</v>
      </c>
      <c r="G3153" t="s">
        <v>1433</v>
      </c>
      <c r="H3153" t="s">
        <v>11746</v>
      </c>
      <c r="I3153" s="4" t="s">
        <v>11747</v>
      </c>
      <c r="J3153" s="1">
        <f>((((bot_orders[[#This Row],[cTime]]/ 1000)+3*3600) / 86400) + DATE(1970,1,1))</f>
        <v>45773.137674780097</v>
      </c>
      <c r="K3153" s="4" t="s">
        <v>11748</v>
      </c>
      <c r="L3153" s="1">
        <f>((((bot_orders[[#This Row],[uTime]]/ 1000)+3*3600) / 86400) + DATE(1970,1,1))</f>
        <v>45773.157815798608</v>
      </c>
      <c r="M3153" t="s">
        <v>34</v>
      </c>
      <c r="N3153" t="s">
        <v>28</v>
      </c>
      <c r="O3153" t="s">
        <v>35</v>
      </c>
      <c r="P3153">
        <v>6.601</v>
      </c>
      <c r="Q3153" t="s">
        <v>36</v>
      </c>
      <c r="R3153" t="s">
        <v>37</v>
      </c>
      <c r="S3153">
        <v>0.76910000000000001</v>
      </c>
      <c r="T3153">
        <v>0.76910000000000001</v>
      </c>
      <c r="U3153">
        <v>6.601</v>
      </c>
      <c r="V3153">
        <v>-4.0614633000000001E-3</v>
      </c>
      <c r="W3153" t="s">
        <v>38</v>
      </c>
      <c r="X3153" s="4">
        <f>IF(bot_orders[[#This Row],[side]]="sell", bot_orders[[#This Row],[accFillSz]]*bot_orders[[#This Row],[avgPx]] + bot_orders[[#This Row],[fee]], -bot_orders[[#This Row],[accFillSz]]*bot_orders[[#This Row],[avgPx]])</f>
        <v>5.0727676367000001</v>
      </c>
      <c r="Y3153" s="4">
        <f>IF(bot_orders[[#This Row],[side]]="buy", bot_orders[[#This Row],[accFillSz]] + bot_orders[[#This Row],[fee]], -bot_orders[[#This Row],[accFillSz]])</f>
        <v>-6.601</v>
      </c>
      <c r="Z3153" s="4">
        <f>IF(bot_orders[[#This Row],[side]]="sell",bot_orders[[#This Row],[accFillSz]]*bot_orders[[#This Row],[avgPx]]+bot_orders[[#This Row],[fee]], 0)</f>
        <v>5.0727676367000001</v>
      </c>
      <c r="AA3153" s="4">
        <f>IF(bot_orders[[#This Row],[side]]="sell",-bot_orders[[#This Row],[accFillSz]],bot_orders[[#This Row],[accFillSz]]+bot_orders[[#This Row],[fee]])</f>
        <v>-6.601</v>
      </c>
      <c r="AB3153">
        <v>0</v>
      </c>
      <c r="AC3153" t="s">
        <v>39</v>
      </c>
      <c r="AD3153">
        <v>0</v>
      </c>
      <c r="AE3153" t="s">
        <v>40</v>
      </c>
      <c r="AF3153" t="s">
        <v>41</v>
      </c>
      <c r="AG3153" t="s">
        <v>42</v>
      </c>
      <c r="AH3153" t="s">
        <v>28</v>
      </c>
      <c r="AI3153">
        <v>-6.601</v>
      </c>
      <c r="AJ3153">
        <v>5.0727676400000004</v>
      </c>
    </row>
    <row r="3154" spans="1:36" x14ac:dyDescent="0.3">
      <c r="A3154">
        <v>3783</v>
      </c>
      <c r="B3154" t="s">
        <v>305</v>
      </c>
      <c r="C3154" t="s">
        <v>28</v>
      </c>
      <c r="D3154" t="s">
        <v>29</v>
      </c>
      <c r="E3154" t="s">
        <v>30</v>
      </c>
      <c r="F3154" t="s">
        <v>31</v>
      </c>
      <c r="G3154" t="s">
        <v>1476</v>
      </c>
      <c r="H3154" t="s">
        <v>11749</v>
      </c>
      <c r="I3154" s="4" t="s">
        <v>11750</v>
      </c>
      <c r="J3154" s="1">
        <f>((((bot_orders[[#This Row],[cTime]]/ 1000)+3*3600) / 86400) + DATE(1970,1,1))</f>
        <v>45773.148692662042</v>
      </c>
      <c r="K3154" s="4" t="s">
        <v>11751</v>
      </c>
      <c r="L3154" s="1">
        <f>((((bot_orders[[#This Row],[uTime]]/ 1000)+3*3600) / 86400) + DATE(1970,1,1))</f>
        <v>45773.154017731482</v>
      </c>
      <c r="M3154" t="s">
        <v>34</v>
      </c>
      <c r="N3154" t="s">
        <v>28</v>
      </c>
      <c r="O3154" t="s">
        <v>35</v>
      </c>
      <c r="P3154">
        <v>6.601</v>
      </c>
      <c r="Q3154" t="s">
        <v>36</v>
      </c>
      <c r="R3154" t="s">
        <v>37</v>
      </c>
      <c r="S3154">
        <v>0.76300000000000001</v>
      </c>
      <c r="T3154">
        <v>0.76300000000000001</v>
      </c>
      <c r="U3154">
        <v>6.601</v>
      </c>
      <c r="V3154">
        <v>-4.0292504E-3</v>
      </c>
      <c r="W3154" t="s">
        <v>38</v>
      </c>
      <c r="X3154" s="4">
        <f>IF(bot_orders[[#This Row],[side]]="sell", bot_orders[[#This Row],[accFillSz]]*bot_orders[[#This Row],[avgPx]] + bot_orders[[#This Row],[fee]], -bot_orders[[#This Row],[accFillSz]]*bot_orders[[#This Row],[avgPx]])</f>
        <v>5.0325337495999998</v>
      </c>
      <c r="Y3154" s="4">
        <f>IF(bot_orders[[#This Row],[side]]="buy", bot_orders[[#This Row],[accFillSz]] + bot_orders[[#This Row],[fee]], -bot_orders[[#This Row],[accFillSz]])</f>
        <v>-6.601</v>
      </c>
      <c r="Z3154" s="4">
        <f>IF(bot_orders[[#This Row],[side]]="sell",bot_orders[[#This Row],[accFillSz]]*bot_orders[[#This Row],[avgPx]]+bot_orders[[#This Row],[fee]], 0)</f>
        <v>5.0325337495999998</v>
      </c>
      <c r="AA3154" s="4">
        <f>IF(bot_orders[[#This Row],[side]]="sell",-bot_orders[[#This Row],[accFillSz]],bot_orders[[#This Row],[accFillSz]]+bot_orders[[#This Row],[fee]])</f>
        <v>-6.601</v>
      </c>
      <c r="AB3154">
        <v>0</v>
      </c>
      <c r="AC3154" t="s">
        <v>39</v>
      </c>
      <c r="AD3154">
        <v>0</v>
      </c>
      <c r="AE3154" t="s">
        <v>40</v>
      </c>
      <c r="AF3154" t="s">
        <v>41</v>
      </c>
      <c r="AG3154" t="s">
        <v>42</v>
      </c>
      <c r="AH3154" t="s">
        <v>28</v>
      </c>
      <c r="AI3154">
        <v>-6.601</v>
      </c>
      <c r="AJ3154">
        <v>5.0325337499999998</v>
      </c>
    </row>
    <row r="3155" spans="1:36" x14ac:dyDescent="0.3">
      <c r="A3155">
        <v>3785</v>
      </c>
      <c r="B3155" t="s">
        <v>305</v>
      </c>
      <c r="C3155" t="s">
        <v>28</v>
      </c>
      <c r="D3155" t="s">
        <v>29</v>
      </c>
      <c r="E3155" t="s">
        <v>30</v>
      </c>
      <c r="F3155" t="s">
        <v>31</v>
      </c>
      <c r="G3155" t="s">
        <v>1483</v>
      </c>
      <c r="H3155" t="s">
        <v>11755</v>
      </c>
      <c r="I3155" s="4" t="s">
        <v>11756</v>
      </c>
      <c r="J3155" s="1">
        <f>((((bot_orders[[#This Row],[cTime]]/ 1000)+3*3600) / 86400) + DATE(1970,1,1))</f>
        <v>45773.157815891202</v>
      </c>
      <c r="K3155" s="4" t="s">
        <v>11757</v>
      </c>
      <c r="L3155" s="1">
        <f>((((bot_orders[[#This Row],[uTime]]/ 1000)+3*3600) / 86400) + DATE(1970,1,1))</f>
        <v>45773.157825810187</v>
      </c>
      <c r="M3155" t="s">
        <v>34</v>
      </c>
      <c r="N3155" t="s">
        <v>28</v>
      </c>
      <c r="O3155" t="s">
        <v>35</v>
      </c>
      <c r="P3155">
        <v>6.6070000000000002</v>
      </c>
      <c r="Q3155" t="s">
        <v>36</v>
      </c>
      <c r="R3155" t="s">
        <v>55</v>
      </c>
      <c r="S3155">
        <v>0.76910000000000001</v>
      </c>
      <c r="T3155">
        <v>0.76910000000000001</v>
      </c>
      <c r="U3155">
        <v>6.6070000000000002</v>
      </c>
      <c r="V3155">
        <v>-5.2855999999999997E-3</v>
      </c>
      <c r="W3155" t="s">
        <v>39</v>
      </c>
      <c r="X3155" s="4">
        <f>IF(bot_orders[[#This Row],[side]]="sell", bot_orders[[#This Row],[accFillSz]]*bot_orders[[#This Row],[avgPx]] + bot_orders[[#This Row],[fee]], -bot_orders[[#This Row],[accFillSz]]*bot_orders[[#This Row],[avgPx]])</f>
        <v>-5.0814437000000003</v>
      </c>
      <c r="Y3155" s="4">
        <f>IF(bot_orders[[#This Row],[side]]="buy", bot_orders[[#This Row],[accFillSz]] + bot_orders[[#This Row],[fee]], -bot_orders[[#This Row],[accFillSz]])</f>
        <v>6.6017144000000005</v>
      </c>
      <c r="Z3155" s="4">
        <f>IF(bot_orders[[#This Row],[side]]="sell",bot_orders[[#This Row],[accFillSz]]*bot_orders[[#This Row],[avgPx]]+bot_orders[[#This Row],[fee]], 0)</f>
        <v>0</v>
      </c>
      <c r="AA3155" s="4">
        <f>IF(bot_orders[[#This Row],[side]]="sell",-bot_orders[[#This Row],[accFillSz]],bot_orders[[#This Row],[accFillSz]]+bot_orders[[#This Row],[fee]])</f>
        <v>6.6017144000000005</v>
      </c>
      <c r="AB3155">
        <v>0</v>
      </c>
      <c r="AC3155" t="s">
        <v>38</v>
      </c>
      <c r="AD3155">
        <v>0</v>
      </c>
      <c r="AE3155" t="s">
        <v>40</v>
      </c>
      <c r="AF3155" t="s">
        <v>41</v>
      </c>
      <c r="AG3155" t="s">
        <v>42</v>
      </c>
      <c r="AH3155" t="s">
        <v>28</v>
      </c>
      <c r="AI3155">
        <v>6.6017143999999996</v>
      </c>
      <c r="AJ3155">
        <v>-5.0814437000000003</v>
      </c>
    </row>
    <row r="3156" spans="1:36" x14ac:dyDescent="0.3">
      <c r="A3156">
        <v>3786</v>
      </c>
      <c r="B3156" t="s">
        <v>305</v>
      </c>
      <c r="C3156" t="s">
        <v>28</v>
      </c>
      <c r="D3156" t="s">
        <v>29</v>
      </c>
      <c r="E3156" t="s">
        <v>30</v>
      </c>
      <c r="F3156" t="s">
        <v>31</v>
      </c>
      <c r="G3156" t="s">
        <v>1483</v>
      </c>
      <c r="H3156" t="s">
        <v>11758</v>
      </c>
      <c r="I3156" s="4" t="s">
        <v>11759</v>
      </c>
      <c r="J3156" s="1">
        <f>((((bot_orders[[#This Row],[cTime]]/ 1000)+3*3600) / 86400) + DATE(1970,1,1))</f>
        <v>45773.157825844908</v>
      </c>
      <c r="K3156" s="4" t="s">
        <v>11760</v>
      </c>
      <c r="L3156" s="1">
        <f>((((bot_orders[[#This Row],[uTime]]/ 1000)+3*3600) / 86400) + DATE(1970,1,1))</f>
        <v>45773.162746307869</v>
      </c>
      <c r="M3156" t="s">
        <v>34</v>
      </c>
      <c r="N3156" t="s">
        <v>28</v>
      </c>
      <c r="O3156" t="s">
        <v>35</v>
      </c>
      <c r="P3156">
        <v>6.601</v>
      </c>
      <c r="Q3156" t="s">
        <v>36</v>
      </c>
      <c r="R3156" t="s">
        <v>37</v>
      </c>
      <c r="S3156">
        <v>0.77529999999999999</v>
      </c>
      <c r="T3156">
        <v>0.77529999999999999</v>
      </c>
      <c r="U3156">
        <v>6.601</v>
      </c>
      <c r="V3156">
        <v>-4.0942041999999998E-3</v>
      </c>
      <c r="W3156" t="s">
        <v>38</v>
      </c>
      <c r="X3156" s="4">
        <f>IF(bot_orders[[#This Row],[side]]="sell", bot_orders[[#This Row],[accFillSz]]*bot_orders[[#This Row],[avgPx]] + bot_orders[[#This Row],[fee]], -bot_orders[[#This Row],[accFillSz]]*bot_orders[[#This Row],[avgPx]])</f>
        <v>5.1136610957999995</v>
      </c>
      <c r="Y3156" s="4">
        <f>IF(bot_orders[[#This Row],[side]]="buy", bot_orders[[#This Row],[accFillSz]] + bot_orders[[#This Row],[fee]], -bot_orders[[#This Row],[accFillSz]])</f>
        <v>-6.601</v>
      </c>
      <c r="Z3156" s="4">
        <f>IF(bot_orders[[#This Row],[side]]="sell",bot_orders[[#This Row],[accFillSz]]*bot_orders[[#This Row],[avgPx]]+bot_orders[[#This Row],[fee]], 0)</f>
        <v>5.1136610957999995</v>
      </c>
      <c r="AA3156" s="4">
        <f>IF(bot_orders[[#This Row],[side]]="sell",-bot_orders[[#This Row],[accFillSz]],bot_orders[[#This Row],[accFillSz]]+bot_orders[[#This Row],[fee]])</f>
        <v>-6.601</v>
      </c>
      <c r="AB3156">
        <v>0</v>
      </c>
      <c r="AC3156" t="s">
        <v>39</v>
      </c>
      <c r="AD3156">
        <v>0</v>
      </c>
      <c r="AE3156" t="s">
        <v>40</v>
      </c>
      <c r="AF3156" t="s">
        <v>41</v>
      </c>
      <c r="AG3156" t="s">
        <v>42</v>
      </c>
      <c r="AH3156" t="s">
        <v>28</v>
      </c>
      <c r="AI3156">
        <v>-6.601</v>
      </c>
      <c r="AJ3156">
        <v>5.1136610999999998</v>
      </c>
    </row>
    <row r="3157" spans="1:36" x14ac:dyDescent="0.3">
      <c r="A3157">
        <v>3787</v>
      </c>
      <c r="B3157" t="s">
        <v>305</v>
      </c>
      <c r="C3157" t="s">
        <v>28</v>
      </c>
      <c r="D3157" t="s">
        <v>29</v>
      </c>
      <c r="E3157" t="s">
        <v>30</v>
      </c>
      <c r="F3157" t="s">
        <v>31</v>
      </c>
      <c r="G3157" t="s">
        <v>1620</v>
      </c>
      <c r="H3157" t="s">
        <v>11761</v>
      </c>
      <c r="I3157" s="4" t="s">
        <v>11762</v>
      </c>
      <c r="J3157" s="1">
        <f>((((bot_orders[[#This Row],[cTime]]/ 1000)+3*3600) / 86400) + DATE(1970,1,1))</f>
        <v>45773.162746331014</v>
      </c>
      <c r="K3157" s="4" t="s">
        <v>11763</v>
      </c>
      <c r="L3157" s="1">
        <f>((((bot_orders[[#This Row],[uTime]]/ 1000)+3*3600) / 86400) + DATE(1970,1,1))</f>
        <v>45773.43203733796</v>
      </c>
      <c r="M3157" t="s">
        <v>34</v>
      </c>
      <c r="N3157" t="s">
        <v>28</v>
      </c>
      <c r="O3157" t="s">
        <v>35</v>
      </c>
      <c r="P3157">
        <v>6.6070000000000002</v>
      </c>
      <c r="Q3157" t="s">
        <v>36</v>
      </c>
      <c r="R3157" t="s">
        <v>55</v>
      </c>
      <c r="S3157">
        <v>0.76910000000000001</v>
      </c>
      <c r="T3157">
        <v>0.76910000000000001</v>
      </c>
      <c r="U3157">
        <v>6.6070000000000002</v>
      </c>
      <c r="V3157">
        <v>-5.2855999999999997E-3</v>
      </c>
      <c r="W3157" t="s">
        <v>39</v>
      </c>
      <c r="X3157" s="4">
        <f>IF(bot_orders[[#This Row],[side]]="sell", bot_orders[[#This Row],[accFillSz]]*bot_orders[[#This Row],[avgPx]] + bot_orders[[#This Row],[fee]], -bot_orders[[#This Row],[accFillSz]]*bot_orders[[#This Row],[avgPx]])</f>
        <v>-5.0814437000000003</v>
      </c>
      <c r="Y3157" s="4">
        <f>IF(bot_orders[[#This Row],[side]]="buy", bot_orders[[#This Row],[accFillSz]] + bot_orders[[#This Row],[fee]], -bot_orders[[#This Row],[accFillSz]])</f>
        <v>6.6017144000000005</v>
      </c>
      <c r="Z3157" s="4">
        <f>IF(bot_orders[[#This Row],[side]]="sell",bot_orders[[#This Row],[accFillSz]]*bot_orders[[#This Row],[avgPx]]+bot_orders[[#This Row],[fee]], 0)</f>
        <v>0</v>
      </c>
      <c r="AA3157" s="4">
        <f>IF(bot_orders[[#This Row],[side]]="sell",-bot_orders[[#This Row],[accFillSz]],bot_orders[[#This Row],[accFillSz]]+bot_orders[[#This Row],[fee]])</f>
        <v>6.6017144000000005</v>
      </c>
      <c r="AB3157">
        <v>0</v>
      </c>
      <c r="AC3157" t="s">
        <v>38</v>
      </c>
      <c r="AD3157">
        <v>0</v>
      </c>
      <c r="AE3157" t="s">
        <v>40</v>
      </c>
      <c r="AF3157" t="s">
        <v>41</v>
      </c>
      <c r="AG3157" t="s">
        <v>42</v>
      </c>
      <c r="AH3157" t="s">
        <v>28</v>
      </c>
      <c r="AI3157">
        <v>6.6017143999999996</v>
      </c>
      <c r="AJ3157">
        <v>-5.0814437000000003</v>
      </c>
    </row>
    <row r="3158" spans="1:36" x14ac:dyDescent="0.3">
      <c r="A3158">
        <v>3788</v>
      </c>
      <c r="B3158" t="s">
        <v>305</v>
      </c>
      <c r="C3158" t="s">
        <v>28</v>
      </c>
      <c r="D3158" t="s">
        <v>29</v>
      </c>
      <c r="E3158" t="s">
        <v>30</v>
      </c>
      <c r="F3158" t="s">
        <v>31</v>
      </c>
      <c r="G3158" t="s">
        <v>1490</v>
      </c>
      <c r="H3158" t="s">
        <v>11764</v>
      </c>
      <c r="I3158" s="4" t="s">
        <v>11765</v>
      </c>
      <c r="J3158" s="1">
        <f>((((bot_orders[[#This Row],[cTime]]/ 1000)+3*3600) / 86400) + DATE(1970,1,1))</f>
        <v>45773.162746412039</v>
      </c>
      <c r="K3158" s="4" t="s">
        <v>11766</v>
      </c>
      <c r="L3158" s="1">
        <f>((((bot_orders[[#This Row],[uTime]]/ 1000)+3*3600) / 86400) + DATE(1970,1,1))</f>
        <v>45773.162746527778</v>
      </c>
      <c r="M3158" t="s">
        <v>34</v>
      </c>
      <c r="N3158" t="s">
        <v>28</v>
      </c>
      <c r="O3158" t="s">
        <v>35</v>
      </c>
      <c r="P3158">
        <v>6.6059999999999999</v>
      </c>
      <c r="Q3158" t="s">
        <v>36</v>
      </c>
      <c r="R3158" t="s">
        <v>55</v>
      </c>
      <c r="S3158">
        <v>0.77529999999999999</v>
      </c>
      <c r="T3158">
        <v>0.77529999999999999</v>
      </c>
      <c r="U3158">
        <v>6.6059999999999999</v>
      </c>
      <c r="V3158">
        <v>-5.2848000000000001E-3</v>
      </c>
      <c r="W3158" t="s">
        <v>39</v>
      </c>
      <c r="X3158" s="4">
        <f>IF(bot_orders[[#This Row],[side]]="sell", bot_orders[[#This Row],[accFillSz]]*bot_orders[[#This Row],[avgPx]] + bot_orders[[#This Row],[fee]], -bot_orders[[#This Row],[accFillSz]]*bot_orders[[#This Row],[avgPx]])</f>
        <v>-5.1216317999999994</v>
      </c>
      <c r="Y3158" s="4">
        <f>IF(bot_orders[[#This Row],[side]]="buy", bot_orders[[#This Row],[accFillSz]] + bot_orders[[#This Row],[fee]], -bot_orders[[#This Row],[accFillSz]])</f>
        <v>6.6007151999999998</v>
      </c>
      <c r="Z3158" s="4">
        <f>IF(bot_orders[[#This Row],[side]]="sell",bot_orders[[#This Row],[accFillSz]]*bot_orders[[#This Row],[avgPx]]+bot_orders[[#This Row],[fee]], 0)</f>
        <v>0</v>
      </c>
      <c r="AA3158" s="4">
        <f>IF(bot_orders[[#This Row],[side]]="sell",-bot_orders[[#This Row],[accFillSz]],bot_orders[[#This Row],[accFillSz]]+bot_orders[[#This Row],[fee]])</f>
        <v>6.6007151999999998</v>
      </c>
      <c r="AB3158">
        <v>0</v>
      </c>
      <c r="AC3158" t="s">
        <v>38</v>
      </c>
      <c r="AD3158">
        <v>0</v>
      </c>
      <c r="AE3158" t="s">
        <v>40</v>
      </c>
      <c r="AF3158" t="s">
        <v>41</v>
      </c>
      <c r="AG3158" t="s">
        <v>42</v>
      </c>
      <c r="AH3158" t="s">
        <v>28</v>
      </c>
      <c r="AI3158">
        <v>6.6007151999999998</v>
      </c>
      <c r="AJ3158">
        <v>-5.1216318000000003</v>
      </c>
    </row>
    <row r="3159" spans="1:36" x14ac:dyDescent="0.3">
      <c r="A3159">
        <v>3789</v>
      </c>
      <c r="B3159" t="s">
        <v>305</v>
      </c>
      <c r="C3159" t="s">
        <v>28</v>
      </c>
      <c r="D3159" t="s">
        <v>29</v>
      </c>
      <c r="E3159" t="s">
        <v>30</v>
      </c>
      <c r="F3159" t="s">
        <v>31</v>
      </c>
      <c r="G3159" t="s">
        <v>1490</v>
      </c>
      <c r="H3159" t="s">
        <v>11767</v>
      </c>
      <c r="I3159" s="4" t="s">
        <v>11768</v>
      </c>
      <c r="J3159" s="1">
        <f>((((bot_orders[[#This Row],[cTime]]/ 1000)+3*3600) / 86400) + DATE(1970,1,1))</f>
        <v>45773.162746550923</v>
      </c>
      <c r="K3159" s="4" t="s">
        <v>11769</v>
      </c>
      <c r="L3159" s="1">
        <f>((((bot_orders[[#This Row],[uTime]]/ 1000)+3*3600) / 86400) + DATE(1970,1,1))</f>
        <v>45773.164415243053</v>
      </c>
      <c r="M3159" t="s">
        <v>34</v>
      </c>
      <c r="N3159" t="s">
        <v>28</v>
      </c>
      <c r="O3159" t="s">
        <v>35</v>
      </c>
      <c r="P3159">
        <v>6.6</v>
      </c>
      <c r="Q3159" t="s">
        <v>36</v>
      </c>
      <c r="R3159" t="s">
        <v>37</v>
      </c>
      <c r="S3159">
        <v>0.78149999999999997</v>
      </c>
      <c r="T3159">
        <v>0.78149999999999997</v>
      </c>
      <c r="U3159">
        <v>6.6</v>
      </c>
      <c r="V3159">
        <v>-4.1263200000000002E-3</v>
      </c>
      <c r="W3159" t="s">
        <v>38</v>
      </c>
      <c r="X3159" s="4">
        <f>IF(bot_orders[[#This Row],[side]]="sell", bot_orders[[#This Row],[accFillSz]]*bot_orders[[#This Row],[avgPx]] + bot_orders[[#This Row],[fee]], -bot_orders[[#This Row],[accFillSz]]*bot_orders[[#This Row],[avgPx]])</f>
        <v>5.1537736799999996</v>
      </c>
      <c r="Y3159" s="4">
        <f>IF(bot_orders[[#This Row],[side]]="buy", bot_orders[[#This Row],[accFillSz]] + bot_orders[[#This Row],[fee]], -bot_orders[[#This Row],[accFillSz]])</f>
        <v>-6.6</v>
      </c>
      <c r="Z3159" s="4">
        <f>IF(bot_orders[[#This Row],[side]]="sell",bot_orders[[#This Row],[accFillSz]]*bot_orders[[#This Row],[avgPx]]+bot_orders[[#This Row],[fee]], 0)</f>
        <v>5.1537736799999996</v>
      </c>
      <c r="AA3159" s="4">
        <f>IF(bot_orders[[#This Row],[side]]="sell",-bot_orders[[#This Row],[accFillSz]],bot_orders[[#This Row],[accFillSz]]+bot_orders[[#This Row],[fee]])</f>
        <v>-6.6</v>
      </c>
      <c r="AB3159">
        <v>0</v>
      </c>
      <c r="AC3159" t="s">
        <v>39</v>
      </c>
      <c r="AD3159">
        <v>0</v>
      </c>
      <c r="AE3159" t="s">
        <v>40</v>
      </c>
      <c r="AF3159" t="s">
        <v>41</v>
      </c>
      <c r="AG3159" t="s">
        <v>42</v>
      </c>
      <c r="AH3159" t="s">
        <v>28</v>
      </c>
      <c r="AI3159">
        <v>-6.6</v>
      </c>
      <c r="AJ3159">
        <v>5.1537736799999996</v>
      </c>
    </row>
    <row r="3160" spans="1:36" x14ac:dyDescent="0.3">
      <c r="A3160">
        <v>3790</v>
      </c>
      <c r="B3160" t="s">
        <v>305</v>
      </c>
      <c r="C3160" t="s">
        <v>28</v>
      </c>
      <c r="D3160" t="s">
        <v>29</v>
      </c>
      <c r="E3160" t="s">
        <v>30</v>
      </c>
      <c r="F3160" t="s">
        <v>31</v>
      </c>
      <c r="G3160" t="s">
        <v>1522</v>
      </c>
      <c r="H3160" t="s">
        <v>11770</v>
      </c>
      <c r="I3160" s="4" t="s">
        <v>11771</v>
      </c>
      <c r="J3160" s="1">
        <f>((((bot_orders[[#This Row],[cTime]]/ 1000)+3*3600) / 86400) + DATE(1970,1,1))</f>
        <v>45773.164415266205</v>
      </c>
      <c r="K3160" s="4" t="s">
        <v>11772</v>
      </c>
      <c r="L3160" s="1">
        <f>((((bot_orders[[#This Row],[uTime]]/ 1000)+3*3600) / 86400) + DATE(1970,1,1))</f>
        <v>45773.179824675928</v>
      </c>
      <c r="M3160" t="s">
        <v>34</v>
      </c>
      <c r="N3160" t="s">
        <v>28</v>
      </c>
      <c r="O3160" t="s">
        <v>35</v>
      </c>
      <c r="P3160">
        <v>6.6059999999999999</v>
      </c>
      <c r="Q3160" t="s">
        <v>36</v>
      </c>
      <c r="R3160" t="s">
        <v>55</v>
      </c>
      <c r="S3160">
        <v>0.77529999999999999</v>
      </c>
      <c r="T3160">
        <v>0.77529999999999999</v>
      </c>
      <c r="U3160">
        <v>6.6059999999999999</v>
      </c>
      <c r="V3160">
        <v>-5.2848000000000001E-3</v>
      </c>
      <c r="W3160" t="s">
        <v>39</v>
      </c>
      <c r="X3160" s="4">
        <f>IF(bot_orders[[#This Row],[side]]="sell", bot_orders[[#This Row],[accFillSz]]*bot_orders[[#This Row],[avgPx]] + bot_orders[[#This Row],[fee]], -bot_orders[[#This Row],[accFillSz]]*bot_orders[[#This Row],[avgPx]])</f>
        <v>-5.1216317999999994</v>
      </c>
      <c r="Y3160" s="4">
        <f>IF(bot_orders[[#This Row],[side]]="buy", bot_orders[[#This Row],[accFillSz]] + bot_orders[[#This Row],[fee]], -bot_orders[[#This Row],[accFillSz]])</f>
        <v>6.6007151999999998</v>
      </c>
      <c r="Z3160" s="4">
        <f>IF(bot_orders[[#This Row],[side]]="sell",bot_orders[[#This Row],[accFillSz]]*bot_orders[[#This Row],[avgPx]]+bot_orders[[#This Row],[fee]], 0)</f>
        <v>0</v>
      </c>
      <c r="AA3160" s="4">
        <f>IF(bot_orders[[#This Row],[side]]="sell",-bot_orders[[#This Row],[accFillSz]],bot_orders[[#This Row],[accFillSz]]+bot_orders[[#This Row],[fee]])</f>
        <v>6.6007151999999998</v>
      </c>
      <c r="AB3160">
        <v>0</v>
      </c>
      <c r="AC3160" t="s">
        <v>38</v>
      </c>
      <c r="AD3160">
        <v>0</v>
      </c>
      <c r="AE3160" t="s">
        <v>40</v>
      </c>
      <c r="AF3160" t="s">
        <v>41</v>
      </c>
      <c r="AG3160" t="s">
        <v>42</v>
      </c>
      <c r="AH3160" t="s">
        <v>28</v>
      </c>
      <c r="AI3160">
        <v>6.6007151999999998</v>
      </c>
      <c r="AJ3160">
        <v>-5.1216318000000003</v>
      </c>
    </row>
    <row r="3161" spans="1:36" x14ac:dyDescent="0.3">
      <c r="A3161">
        <v>3791</v>
      </c>
      <c r="B3161" t="s">
        <v>305</v>
      </c>
      <c r="C3161" t="s">
        <v>28</v>
      </c>
      <c r="D3161" t="s">
        <v>29</v>
      </c>
      <c r="E3161" t="s">
        <v>30</v>
      </c>
      <c r="F3161" t="s">
        <v>31</v>
      </c>
      <c r="G3161" t="s">
        <v>1497</v>
      </c>
      <c r="H3161" t="s">
        <v>11773</v>
      </c>
      <c r="I3161" s="4" t="s">
        <v>11774</v>
      </c>
      <c r="J3161" s="1">
        <f>((((bot_orders[[#This Row],[cTime]]/ 1000)+3*3600) / 86400) + DATE(1970,1,1))</f>
        <v>45773.164415335646</v>
      </c>
      <c r="K3161" s="4" t="s">
        <v>11775</v>
      </c>
      <c r="L3161" s="1">
        <f>((((bot_orders[[#This Row],[uTime]]/ 1000)+3*3600) / 86400) + DATE(1970,1,1))</f>
        <v>45773.164415451392</v>
      </c>
      <c r="M3161" t="s">
        <v>34</v>
      </c>
      <c r="N3161" t="s">
        <v>28</v>
      </c>
      <c r="O3161" t="s">
        <v>35</v>
      </c>
      <c r="P3161">
        <v>6.6589999999999998</v>
      </c>
      <c r="Q3161" t="s">
        <v>36</v>
      </c>
      <c r="R3161" t="s">
        <v>55</v>
      </c>
      <c r="S3161">
        <v>0.78149999999999997</v>
      </c>
      <c r="T3161">
        <v>0.78149999999999997</v>
      </c>
      <c r="U3161">
        <v>6.6589999999999998</v>
      </c>
      <c r="V3161">
        <v>-5.3271999999999998E-3</v>
      </c>
      <c r="W3161" t="s">
        <v>39</v>
      </c>
      <c r="X3161" s="4">
        <f>IF(bot_orders[[#This Row],[side]]="sell", bot_orders[[#This Row],[accFillSz]]*bot_orders[[#This Row],[avgPx]] + bot_orders[[#This Row],[fee]], -bot_orders[[#This Row],[accFillSz]]*bot_orders[[#This Row],[avgPx]])</f>
        <v>-5.2040084999999996</v>
      </c>
      <c r="Y3161" s="4">
        <f>IF(bot_orders[[#This Row],[side]]="buy", bot_orders[[#This Row],[accFillSz]] + bot_orders[[#This Row],[fee]], -bot_orders[[#This Row],[accFillSz]])</f>
        <v>6.6536727999999998</v>
      </c>
      <c r="Z3161" s="4">
        <f>IF(bot_orders[[#This Row],[side]]="sell",bot_orders[[#This Row],[accFillSz]]*bot_orders[[#This Row],[avgPx]]+bot_orders[[#This Row],[fee]], 0)</f>
        <v>0</v>
      </c>
      <c r="AA3161" s="4">
        <f>IF(bot_orders[[#This Row],[side]]="sell",-bot_orders[[#This Row],[accFillSz]],bot_orders[[#This Row],[accFillSz]]+bot_orders[[#This Row],[fee]])</f>
        <v>6.6536727999999998</v>
      </c>
      <c r="AB3161">
        <v>0</v>
      </c>
      <c r="AC3161" t="s">
        <v>38</v>
      </c>
      <c r="AD3161">
        <v>0</v>
      </c>
      <c r="AE3161" t="s">
        <v>40</v>
      </c>
      <c r="AF3161" t="s">
        <v>41</v>
      </c>
      <c r="AG3161" t="s">
        <v>42</v>
      </c>
      <c r="AH3161" t="s">
        <v>28</v>
      </c>
      <c r="AI3161">
        <v>6.6536727999999998</v>
      </c>
      <c r="AJ3161">
        <v>-5.2040084999999996</v>
      </c>
    </row>
    <row r="3162" spans="1:36" x14ac:dyDescent="0.3">
      <c r="A3162">
        <v>3792</v>
      </c>
      <c r="B3162" t="s">
        <v>305</v>
      </c>
      <c r="C3162" t="s">
        <v>28</v>
      </c>
      <c r="D3162" t="s">
        <v>29</v>
      </c>
      <c r="E3162" t="s">
        <v>30</v>
      </c>
      <c r="F3162" t="s">
        <v>31</v>
      </c>
      <c r="G3162" t="s">
        <v>1497</v>
      </c>
      <c r="H3162" t="s">
        <v>11776</v>
      </c>
      <c r="I3162" s="4" t="s">
        <v>11777</v>
      </c>
      <c r="J3162" s="1">
        <f>((((bot_orders[[#This Row],[cTime]]/ 1000)+3*3600) / 86400) + DATE(1970,1,1))</f>
        <v>45773.164415474537</v>
      </c>
      <c r="K3162" s="4" t="s">
        <v>11778</v>
      </c>
      <c r="L3162" s="1">
        <f>((((bot_orders[[#This Row],[uTime]]/ 1000)+3*3600) / 86400) + DATE(1970,1,1))</f>
        <v>45773.166960625</v>
      </c>
      <c r="M3162" t="s">
        <v>34</v>
      </c>
      <c r="N3162" t="s">
        <v>28</v>
      </c>
      <c r="O3162" t="s">
        <v>35</v>
      </c>
      <c r="P3162">
        <v>6.6529999999999996</v>
      </c>
      <c r="Q3162" t="s">
        <v>36</v>
      </c>
      <c r="R3162" t="s">
        <v>37</v>
      </c>
      <c r="S3162">
        <v>0.78779999999999994</v>
      </c>
      <c r="T3162">
        <v>0.78779999999999994</v>
      </c>
      <c r="U3162">
        <v>6.6529999999999996</v>
      </c>
      <c r="V3162">
        <v>-4.1929866999999999E-3</v>
      </c>
      <c r="W3162" t="s">
        <v>38</v>
      </c>
      <c r="X3162" s="4">
        <f>IF(bot_orders[[#This Row],[side]]="sell", bot_orders[[#This Row],[accFillSz]]*bot_orders[[#This Row],[avgPx]] + bot_orders[[#This Row],[fee]], -bot_orders[[#This Row],[accFillSz]]*bot_orders[[#This Row],[avgPx]])</f>
        <v>5.2370404132999999</v>
      </c>
      <c r="Y3162" s="4">
        <f>IF(bot_orders[[#This Row],[side]]="buy", bot_orders[[#This Row],[accFillSz]] + bot_orders[[#This Row],[fee]], -bot_orders[[#This Row],[accFillSz]])</f>
        <v>-6.6529999999999996</v>
      </c>
      <c r="Z3162" s="4">
        <f>IF(bot_orders[[#This Row],[side]]="sell",bot_orders[[#This Row],[accFillSz]]*bot_orders[[#This Row],[avgPx]]+bot_orders[[#This Row],[fee]], 0)</f>
        <v>5.2370404132999999</v>
      </c>
      <c r="AA3162" s="4">
        <f>IF(bot_orders[[#This Row],[side]]="sell",-bot_orders[[#This Row],[accFillSz]],bot_orders[[#This Row],[accFillSz]]+bot_orders[[#This Row],[fee]])</f>
        <v>-6.6529999999999996</v>
      </c>
      <c r="AB3162">
        <v>0</v>
      </c>
      <c r="AC3162" t="s">
        <v>39</v>
      </c>
      <c r="AD3162">
        <v>0</v>
      </c>
      <c r="AE3162" t="s">
        <v>40</v>
      </c>
      <c r="AF3162" t="s">
        <v>41</v>
      </c>
      <c r="AG3162" t="s">
        <v>42</v>
      </c>
      <c r="AH3162" t="s">
        <v>28</v>
      </c>
      <c r="AI3162">
        <v>-6.6529999999999996</v>
      </c>
      <c r="AJ3162">
        <v>5.2370404099999996</v>
      </c>
    </row>
    <row r="3163" spans="1:36" x14ac:dyDescent="0.3">
      <c r="A3163">
        <v>3793</v>
      </c>
      <c r="B3163" t="s">
        <v>305</v>
      </c>
      <c r="C3163" t="s">
        <v>28</v>
      </c>
      <c r="D3163" t="s">
        <v>29</v>
      </c>
      <c r="E3163" t="s">
        <v>30</v>
      </c>
      <c r="F3163" t="s">
        <v>31</v>
      </c>
      <c r="G3163" t="s">
        <v>1511</v>
      </c>
      <c r="H3163" t="s">
        <v>11779</v>
      </c>
      <c r="I3163" s="4" t="s">
        <v>11780</v>
      </c>
      <c r="J3163" s="1">
        <f>((((bot_orders[[#This Row],[cTime]]/ 1000)+3*3600) / 86400) + DATE(1970,1,1))</f>
        <v>45773.166960659728</v>
      </c>
      <c r="K3163" s="4" t="s">
        <v>11781</v>
      </c>
      <c r="L3163" s="1">
        <f>((((bot_orders[[#This Row],[uTime]]/ 1000)+3*3600) / 86400) + DATE(1970,1,1))</f>
        <v>45773.175240763885</v>
      </c>
      <c r="M3163" t="s">
        <v>34</v>
      </c>
      <c r="N3163" t="s">
        <v>28</v>
      </c>
      <c r="O3163" t="s">
        <v>35</v>
      </c>
      <c r="P3163">
        <v>6.6589999999999998</v>
      </c>
      <c r="Q3163" t="s">
        <v>36</v>
      </c>
      <c r="R3163" t="s">
        <v>55</v>
      </c>
      <c r="S3163">
        <v>0.78149999999999997</v>
      </c>
      <c r="T3163">
        <v>0.78149999999999997</v>
      </c>
      <c r="U3163">
        <v>6.6589999999999998</v>
      </c>
      <c r="V3163">
        <v>-5.3271999999999998E-3</v>
      </c>
      <c r="W3163" t="s">
        <v>39</v>
      </c>
      <c r="X3163" s="4">
        <f>IF(bot_orders[[#This Row],[side]]="sell", bot_orders[[#This Row],[accFillSz]]*bot_orders[[#This Row],[avgPx]] + bot_orders[[#This Row],[fee]], -bot_orders[[#This Row],[accFillSz]]*bot_orders[[#This Row],[avgPx]])</f>
        <v>-5.2040084999999996</v>
      </c>
      <c r="Y3163" s="4">
        <f>IF(bot_orders[[#This Row],[side]]="buy", bot_orders[[#This Row],[accFillSz]] + bot_orders[[#This Row],[fee]], -bot_orders[[#This Row],[accFillSz]])</f>
        <v>6.6536727999999998</v>
      </c>
      <c r="Z3163" s="4">
        <f>IF(bot_orders[[#This Row],[side]]="sell",bot_orders[[#This Row],[accFillSz]]*bot_orders[[#This Row],[avgPx]]+bot_orders[[#This Row],[fee]], 0)</f>
        <v>0</v>
      </c>
      <c r="AA3163" s="4">
        <f>IF(bot_orders[[#This Row],[side]]="sell",-bot_orders[[#This Row],[accFillSz]],bot_orders[[#This Row],[accFillSz]]+bot_orders[[#This Row],[fee]])</f>
        <v>6.6536727999999998</v>
      </c>
      <c r="AB3163">
        <v>0</v>
      </c>
      <c r="AC3163" t="s">
        <v>38</v>
      </c>
      <c r="AD3163">
        <v>0</v>
      </c>
      <c r="AE3163" t="s">
        <v>40</v>
      </c>
      <c r="AF3163" t="s">
        <v>41</v>
      </c>
      <c r="AG3163" t="s">
        <v>42</v>
      </c>
      <c r="AH3163" t="s">
        <v>28</v>
      </c>
      <c r="AI3163">
        <v>6.6536727999999998</v>
      </c>
      <c r="AJ3163">
        <v>-5.2040084999999996</v>
      </c>
    </row>
    <row r="3164" spans="1:36" x14ac:dyDescent="0.3">
      <c r="A3164">
        <v>3794</v>
      </c>
      <c r="B3164" t="s">
        <v>305</v>
      </c>
      <c r="C3164" t="s">
        <v>28</v>
      </c>
      <c r="D3164" t="s">
        <v>29</v>
      </c>
      <c r="E3164" t="s">
        <v>30</v>
      </c>
      <c r="F3164" t="s">
        <v>31</v>
      </c>
      <c r="G3164" t="s">
        <v>1504</v>
      </c>
      <c r="H3164" t="s">
        <v>11782</v>
      </c>
      <c r="I3164" s="4" t="s">
        <v>11783</v>
      </c>
      <c r="J3164" s="1">
        <f>((((bot_orders[[#This Row],[cTime]]/ 1000)+3*3600) / 86400) + DATE(1970,1,1))</f>
        <v>45773.166960717586</v>
      </c>
      <c r="K3164" s="4" t="s">
        <v>11784</v>
      </c>
      <c r="L3164" s="1">
        <f>((((bot_orders[[#This Row],[uTime]]/ 1000)+3*3600) / 86400) + DATE(1970,1,1))</f>
        <v>45773.166960763891</v>
      </c>
      <c r="M3164" t="s">
        <v>34</v>
      </c>
      <c r="N3164" t="s">
        <v>28</v>
      </c>
      <c r="O3164" t="s">
        <v>35</v>
      </c>
      <c r="P3164">
        <v>6.6589999999999998</v>
      </c>
      <c r="Q3164" t="s">
        <v>36</v>
      </c>
      <c r="R3164" t="s">
        <v>55</v>
      </c>
      <c r="S3164">
        <v>0.78779999999999994</v>
      </c>
      <c r="T3164">
        <v>0.78759999999999997</v>
      </c>
      <c r="U3164">
        <v>6.6589999999999998</v>
      </c>
      <c r="V3164">
        <v>-6.659E-3</v>
      </c>
      <c r="W3164" t="s">
        <v>39</v>
      </c>
      <c r="X3164" s="4">
        <f>IF(bot_orders[[#This Row],[side]]="sell", bot_orders[[#This Row],[accFillSz]]*bot_orders[[#This Row],[avgPx]] + bot_orders[[#This Row],[fee]], -bot_orders[[#This Row],[accFillSz]]*bot_orders[[#This Row],[avgPx]])</f>
        <v>-5.2446283999999999</v>
      </c>
      <c r="Y3164" s="4">
        <f>IF(bot_orders[[#This Row],[side]]="buy", bot_orders[[#This Row],[accFillSz]] + bot_orders[[#This Row],[fee]], -bot_orders[[#This Row],[accFillSz]])</f>
        <v>6.6523409999999998</v>
      </c>
      <c r="Z3164" s="4">
        <f>IF(bot_orders[[#This Row],[side]]="sell",bot_orders[[#This Row],[accFillSz]]*bot_orders[[#This Row],[avgPx]]+bot_orders[[#This Row],[fee]], 0)</f>
        <v>0</v>
      </c>
      <c r="AA3164" s="4">
        <f>IF(bot_orders[[#This Row],[side]]="sell",-bot_orders[[#This Row],[accFillSz]],bot_orders[[#This Row],[accFillSz]]+bot_orders[[#This Row],[fee]])</f>
        <v>6.6523409999999998</v>
      </c>
      <c r="AB3164">
        <v>0</v>
      </c>
      <c r="AC3164" t="s">
        <v>38</v>
      </c>
      <c r="AD3164">
        <v>0</v>
      </c>
      <c r="AE3164" t="s">
        <v>40</v>
      </c>
      <c r="AF3164" t="s">
        <v>41</v>
      </c>
      <c r="AG3164" t="s">
        <v>42</v>
      </c>
      <c r="AH3164" t="s">
        <v>28</v>
      </c>
      <c r="AI3164">
        <v>6.6523409999999998</v>
      </c>
      <c r="AJ3164">
        <v>-5.2446283999999999</v>
      </c>
    </row>
    <row r="3165" spans="1:36" x14ac:dyDescent="0.3">
      <c r="A3165">
        <v>3795</v>
      </c>
      <c r="B3165" t="s">
        <v>305</v>
      </c>
      <c r="C3165" t="s">
        <v>28</v>
      </c>
      <c r="D3165" t="s">
        <v>29</v>
      </c>
      <c r="E3165" t="s">
        <v>30</v>
      </c>
      <c r="F3165" t="s">
        <v>31</v>
      </c>
      <c r="G3165" t="s">
        <v>1504</v>
      </c>
      <c r="H3165" t="s">
        <v>11785</v>
      </c>
      <c r="I3165" s="4" t="s">
        <v>11786</v>
      </c>
      <c r="J3165" s="1">
        <f>((((bot_orders[[#This Row],[cTime]]/ 1000)+3*3600) / 86400) + DATE(1970,1,1))</f>
        <v>45773.166960787035</v>
      </c>
      <c r="K3165" s="4" t="s">
        <v>11787</v>
      </c>
      <c r="L3165" s="1">
        <f>((((bot_orders[[#This Row],[uTime]]/ 1000)+3*3600) / 86400) + DATE(1970,1,1))</f>
        <v>45773.185881458332</v>
      </c>
      <c r="M3165" t="s">
        <v>34</v>
      </c>
      <c r="N3165" t="s">
        <v>28</v>
      </c>
      <c r="O3165" t="s">
        <v>35</v>
      </c>
      <c r="P3165">
        <v>6.6520000000000001</v>
      </c>
      <c r="Q3165" t="s">
        <v>36</v>
      </c>
      <c r="R3165" t="s">
        <v>37</v>
      </c>
      <c r="S3165">
        <v>0.79410000000000003</v>
      </c>
      <c r="T3165">
        <v>0.79410000000000003</v>
      </c>
      <c r="U3165">
        <v>6.6520000000000001</v>
      </c>
      <c r="V3165">
        <v>-4.2258825999999996E-3</v>
      </c>
      <c r="W3165" t="s">
        <v>38</v>
      </c>
      <c r="X3165" s="4">
        <f>IF(bot_orders[[#This Row],[side]]="sell", bot_orders[[#This Row],[accFillSz]]*bot_orders[[#This Row],[avgPx]] + bot_orders[[#This Row],[fee]], -bot_orders[[#This Row],[accFillSz]]*bot_orders[[#This Row],[avgPx]])</f>
        <v>5.2781273174000001</v>
      </c>
      <c r="Y3165" s="4">
        <f>IF(bot_orders[[#This Row],[side]]="buy", bot_orders[[#This Row],[accFillSz]] + bot_orders[[#This Row],[fee]], -bot_orders[[#This Row],[accFillSz]])</f>
        <v>-6.6520000000000001</v>
      </c>
      <c r="Z3165" s="4">
        <f>IF(bot_orders[[#This Row],[side]]="sell",bot_orders[[#This Row],[accFillSz]]*bot_orders[[#This Row],[avgPx]]+bot_orders[[#This Row],[fee]], 0)</f>
        <v>5.2781273174000001</v>
      </c>
      <c r="AA3165" s="4">
        <f>IF(bot_orders[[#This Row],[side]]="sell",-bot_orders[[#This Row],[accFillSz]],bot_orders[[#This Row],[accFillSz]]+bot_orders[[#This Row],[fee]])</f>
        <v>-6.6520000000000001</v>
      </c>
      <c r="AB3165">
        <v>0</v>
      </c>
      <c r="AC3165" t="s">
        <v>39</v>
      </c>
      <c r="AD3165">
        <v>0</v>
      </c>
      <c r="AE3165" t="s">
        <v>40</v>
      </c>
      <c r="AF3165" t="s">
        <v>41</v>
      </c>
      <c r="AG3165" t="s">
        <v>42</v>
      </c>
      <c r="AH3165" t="s">
        <v>28</v>
      </c>
      <c r="AI3165">
        <v>-6.6520000000000001</v>
      </c>
      <c r="AJ3165">
        <v>5.2781273200000003</v>
      </c>
    </row>
    <row r="3166" spans="1:36" x14ac:dyDescent="0.3">
      <c r="A3166">
        <v>3796</v>
      </c>
      <c r="B3166" t="s">
        <v>305</v>
      </c>
      <c r="C3166" t="s">
        <v>28</v>
      </c>
      <c r="D3166" t="s">
        <v>29</v>
      </c>
      <c r="E3166" t="s">
        <v>30</v>
      </c>
      <c r="F3166" t="s">
        <v>31</v>
      </c>
      <c r="G3166" t="s">
        <v>1511</v>
      </c>
      <c r="H3166" t="s">
        <v>11788</v>
      </c>
      <c r="I3166" s="4" t="s">
        <v>11789</v>
      </c>
      <c r="J3166" s="1">
        <f>((((bot_orders[[#This Row],[cTime]]/ 1000)+3*3600) / 86400) + DATE(1970,1,1))</f>
        <v>45773.175240787037</v>
      </c>
      <c r="K3166" s="4" t="s">
        <v>11790</v>
      </c>
      <c r="L3166" s="1">
        <f>((((bot_orders[[#This Row],[uTime]]/ 1000)+3*3600) / 86400) + DATE(1970,1,1))</f>
        <v>45773.18338008102</v>
      </c>
      <c r="M3166" t="s">
        <v>34</v>
      </c>
      <c r="N3166" t="s">
        <v>28</v>
      </c>
      <c r="O3166" t="s">
        <v>35</v>
      </c>
      <c r="P3166">
        <v>6.6529999999999996</v>
      </c>
      <c r="Q3166" t="s">
        <v>36</v>
      </c>
      <c r="R3166" t="s">
        <v>37</v>
      </c>
      <c r="S3166">
        <v>0.78779999999999994</v>
      </c>
      <c r="T3166">
        <v>0.78779999999999994</v>
      </c>
      <c r="U3166">
        <v>6.6529999999999996</v>
      </c>
      <c r="V3166">
        <v>-4.1929866999999999E-3</v>
      </c>
      <c r="W3166" t="s">
        <v>38</v>
      </c>
      <c r="X3166" s="4">
        <f>IF(bot_orders[[#This Row],[side]]="sell", bot_orders[[#This Row],[accFillSz]]*bot_orders[[#This Row],[avgPx]] + bot_orders[[#This Row],[fee]], -bot_orders[[#This Row],[accFillSz]]*bot_orders[[#This Row],[avgPx]])</f>
        <v>5.2370404132999999</v>
      </c>
      <c r="Y3166" s="4">
        <f>IF(bot_orders[[#This Row],[side]]="buy", bot_orders[[#This Row],[accFillSz]] + bot_orders[[#This Row],[fee]], -bot_orders[[#This Row],[accFillSz]])</f>
        <v>-6.6529999999999996</v>
      </c>
      <c r="Z3166" s="4">
        <f>IF(bot_orders[[#This Row],[side]]="sell",bot_orders[[#This Row],[accFillSz]]*bot_orders[[#This Row],[avgPx]]+bot_orders[[#This Row],[fee]], 0)</f>
        <v>5.2370404132999999</v>
      </c>
      <c r="AA3166" s="4">
        <f>IF(bot_orders[[#This Row],[side]]="sell",-bot_orders[[#This Row],[accFillSz]],bot_orders[[#This Row],[accFillSz]]+bot_orders[[#This Row],[fee]])</f>
        <v>-6.6529999999999996</v>
      </c>
      <c r="AB3166">
        <v>0</v>
      </c>
      <c r="AC3166" t="s">
        <v>39</v>
      </c>
      <c r="AD3166">
        <v>0</v>
      </c>
      <c r="AE3166" t="s">
        <v>40</v>
      </c>
      <c r="AF3166" t="s">
        <v>41</v>
      </c>
      <c r="AG3166" t="s">
        <v>42</v>
      </c>
      <c r="AH3166" t="s">
        <v>28</v>
      </c>
      <c r="AI3166">
        <v>-6.6529999999999996</v>
      </c>
      <c r="AJ3166">
        <v>5.2370404099999996</v>
      </c>
    </row>
    <row r="3167" spans="1:36" x14ac:dyDescent="0.3">
      <c r="A3167">
        <v>3797</v>
      </c>
      <c r="B3167" t="s">
        <v>305</v>
      </c>
      <c r="C3167" t="s">
        <v>28</v>
      </c>
      <c r="D3167" t="s">
        <v>29</v>
      </c>
      <c r="E3167" t="s">
        <v>30</v>
      </c>
      <c r="F3167" t="s">
        <v>31</v>
      </c>
      <c r="G3167" t="s">
        <v>1522</v>
      </c>
      <c r="H3167" t="s">
        <v>11791</v>
      </c>
      <c r="I3167" s="4" t="s">
        <v>11792</v>
      </c>
      <c r="J3167" s="1">
        <f>((((bot_orders[[#This Row],[cTime]]/ 1000)+3*3600) / 86400) + DATE(1970,1,1))</f>
        <v>45773.17982469908</v>
      </c>
      <c r="K3167" s="4" t="s">
        <v>11793</v>
      </c>
      <c r="L3167" s="1">
        <f>((((bot_orders[[#This Row],[uTime]]/ 1000)+3*3600) / 86400) + DATE(1970,1,1))</f>
        <v>45773.181235532407</v>
      </c>
      <c r="M3167" t="s">
        <v>34</v>
      </c>
      <c r="N3167" t="s">
        <v>28</v>
      </c>
      <c r="O3167" t="s">
        <v>35</v>
      </c>
      <c r="P3167">
        <v>6.6</v>
      </c>
      <c r="Q3167" t="s">
        <v>36</v>
      </c>
      <c r="R3167" t="s">
        <v>37</v>
      </c>
      <c r="S3167">
        <v>0.78149999999999997</v>
      </c>
      <c r="T3167">
        <v>0.78149999999999997</v>
      </c>
      <c r="U3167">
        <v>6.6</v>
      </c>
      <c r="V3167">
        <v>-4.1263200000000002E-3</v>
      </c>
      <c r="W3167" t="s">
        <v>38</v>
      </c>
      <c r="X3167" s="4">
        <f>IF(bot_orders[[#This Row],[side]]="sell", bot_orders[[#This Row],[accFillSz]]*bot_orders[[#This Row],[avgPx]] + bot_orders[[#This Row],[fee]], -bot_orders[[#This Row],[accFillSz]]*bot_orders[[#This Row],[avgPx]])</f>
        <v>5.1537736799999996</v>
      </c>
      <c r="Y3167" s="4">
        <f>IF(bot_orders[[#This Row],[side]]="buy", bot_orders[[#This Row],[accFillSz]] + bot_orders[[#This Row],[fee]], -bot_orders[[#This Row],[accFillSz]])</f>
        <v>-6.6</v>
      </c>
      <c r="Z3167" s="4">
        <f>IF(bot_orders[[#This Row],[side]]="sell",bot_orders[[#This Row],[accFillSz]]*bot_orders[[#This Row],[avgPx]]+bot_orders[[#This Row],[fee]], 0)</f>
        <v>5.1537736799999996</v>
      </c>
      <c r="AA3167" s="4">
        <f>IF(bot_orders[[#This Row],[side]]="sell",-bot_orders[[#This Row],[accFillSz]],bot_orders[[#This Row],[accFillSz]]+bot_orders[[#This Row],[fee]])</f>
        <v>-6.6</v>
      </c>
      <c r="AB3167">
        <v>0</v>
      </c>
      <c r="AC3167" t="s">
        <v>39</v>
      </c>
      <c r="AD3167">
        <v>0</v>
      </c>
      <c r="AE3167" t="s">
        <v>40</v>
      </c>
      <c r="AF3167" t="s">
        <v>41</v>
      </c>
      <c r="AG3167" t="s">
        <v>42</v>
      </c>
      <c r="AH3167" t="s">
        <v>28</v>
      </c>
      <c r="AI3167">
        <v>-6.6</v>
      </c>
      <c r="AJ3167">
        <v>5.1537736799999996</v>
      </c>
    </row>
    <row r="3168" spans="1:36" x14ac:dyDescent="0.3">
      <c r="A3168">
        <v>3798</v>
      </c>
      <c r="B3168" t="s">
        <v>305</v>
      </c>
      <c r="C3168" t="s">
        <v>28</v>
      </c>
      <c r="D3168" t="s">
        <v>29</v>
      </c>
      <c r="E3168" t="s">
        <v>30</v>
      </c>
      <c r="F3168" t="s">
        <v>31</v>
      </c>
      <c r="G3168" t="s">
        <v>1566</v>
      </c>
      <c r="H3168" t="s">
        <v>11794</v>
      </c>
      <c r="I3168" s="4" t="s">
        <v>11795</v>
      </c>
      <c r="J3168" s="1">
        <f>((((bot_orders[[#This Row],[cTime]]/ 1000)+3*3600) / 86400) + DATE(1970,1,1))</f>
        <v>45773.181235567128</v>
      </c>
      <c r="K3168" s="4" t="s">
        <v>11796</v>
      </c>
      <c r="L3168" s="1">
        <f>((((bot_orders[[#This Row],[uTime]]/ 1000)+3*3600) / 86400) + DATE(1970,1,1))</f>
        <v>45773.255688715275</v>
      </c>
      <c r="M3168" t="s">
        <v>34</v>
      </c>
      <c r="N3168" t="s">
        <v>28</v>
      </c>
      <c r="O3168" t="s">
        <v>35</v>
      </c>
      <c r="P3168">
        <v>6.6059999999999999</v>
      </c>
      <c r="Q3168" t="s">
        <v>36</v>
      </c>
      <c r="R3168" t="s">
        <v>55</v>
      </c>
      <c r="S3168">
        <v>0.77529999999999999</v>
      </c>
      <c r="T3168">
        <v>0.77529999999999999</v>
      </c>
      <c r="U3168">
        <v>6.6059999999999999</v>
      </c>
      <c r="V3168">
        <v>-5.2848000000000001E-3</v>
      </c>
      <c r="W3168" t="s">
        <v>39</v>
      </c>
      <c r="X3168" s="4">
        <f>IF(bot_orders[[#This Row],[side]]="sell", bot_orders[[#This Row],[accFillSz]]*bot_orders[[#This Row],[avgPx]] + bot_orders[[#This Row],[fee]], -bot_orders[[#This Row],[accFillSz]]*bot_orders[[#This Row],[avgPx]])</f>
        <v>-5.1216317999999994</v>
      </c>
      <c r="Y3168" s="4">
        <f>IF(bot_orders[[#This Row],[side]]="buy", bot_orders[[#This Row],[accFillSz]] + bot_orders[[#This Row],[fee]], -bot_orders[[#This Row],[accFillSz]])</f>
        <v>6.6007151999999998</v>
      </c>
      <c r="Z3168" s="4">
        <f>IF(bot_orders[[#This Row],[side]]="sell",bot_orders[[#This Row],[accFillSz]]*bot_orders[[#This Row],[avgPx]]+bot_orders[[#This Row],[fee]], 0)</f>
        <v>0</v>
      </c>
      <c r="AA3168" s="4">
        <f>IF(bot_orders[[#This Row],[side]]="sell",-bot_orders[[#This Row],[accFillSz]],bot_orders[[#This Row],[accFillSz]]+bot_orders[[#This Row],[fee]])</f>
        <v>6.6007151999999998</v>
      </c>
      <c r="AB3168">
        <v>0</v>
      </c>
      <c r="AC3168" t="s">
        <v>38</v>
      </c>
      <c r="AD3168">
        <v>0</v>
      </c>
      <c r="AE3168" t="s">
        <v>40</v>
      </c>
      <c r="AF3168" t="s">
        <v>41</v>
      </c>
      <c r="AG3168" t="s">
        <v>42</v>
      </c>
      <c r="AH3168" t="s">
        <v>28</v>
      </c>
      <c r="AI3168">
        <v>6.6007151999999998</v>
      </c>
      <c r="AJ3168">
        <v>-5.1216318000000003</v>
      </c>
    </row>
    <row r="3169" spans="1:36" x14ac:dyDescent="0.3">
      <c r="A3169">
        <v>3799</v>
      </c>
      <c r="B3169" t="s">
        <v>305</v>
      </c>
      <c r="C3169" t="s">
        <v>28</v>
      </c>
      <c r="D3169" t="s">
        <v>29</v>
      </c>
      <c r="E3169" t="s">
        <v>30</v>
      </c>
      <c r="F3169" t="s">
        <v>31</v>
      </c>
      <c r="G3169" t="s">
        <v>1545</v>
      </c>
      <c r="H3169" t="s">
        <v>11797</v>
      </c>
      <c r="I3169" s="4" t="s">
        <v>11798</v>
      </c>
      <c r="J3169" s="1">
        <f>((((bot_orders[[#This Row],[cTime]]/ 1000)+3*3600) / 86400) + DATE(1970,1,1))</f>
        <v>45773.183380104165</v>
      </c>
      <c r="K3169" s="4" t="s">
        <v>11799</v>
      </c>
      <c r="L3169" s="1">
        <f>((((bot_orders[[#This Row],[uTime]]/ 1000)+3*3600) / 86400) + DATE(1970,1,1))</f>
        <v>45773.212493530096</v>
      </c>
      <c r="M3169" t="s">
        <v>34</v>
      </c>
      <c r="N3169" t="s">
        <v>28</v>
      </c>
      <c r="O3169" t="s">
        <v>35</v>
      </c>
      <c r="P3169">
        <v>6.6589999999999998</v>
      </c>
      <c r="Q3169" t="s">
        <v>36</v>
      </c>
      <c r="R3169" t="s">
        <v>55</v>
      </c>
      <c r="S3169">
        <v>0.78149999999999997</v>
      </c>
      <c r="T3169">
        <v>0.78149999999999997</v>
      </c>
      <c r="U3169">
        <v>6.6589999999999998</v>
      </c>
      <c r="V3169">
        <v>-5.3271999999999998E-3</v>
      </c>
      <c r="W3169" t="s">
        <v>39</v>
      </c>
      <c r="X3169" s="4">
        <f>IF(bot_orders[[#This Row],[side]]="sell", bot_orders[[#This Row],[accFillSz]]*bot_orders[[#This Row],[avgPx]] + bot_orders[[#This Row],[fee]], -bot_orders[[#This Row],[accFillSz]]*bot_orders[[#This Row],[avgPx]])</f>
        <v>-5.2040084999999996</v>
      </c>
      <c r="Y3169" s="4">
        <f>IF(bot_orders[[#This Row],[side]]="buy", bot_orders[[#This Row],[accFillSz]] + bot_orders[[#This Row],[fee]], -bot_orders[[#This Row],[accFillSz]])</f>
        <v>6.6536727999999998</v>
      </c>
      <c r="Z3169" s="4">
        <f>IF(bot_orders[[#This Row],[side]]="sell",bot_orders[[#This Row],[accFillSz]]*bot_orders[[#This Row],[avgPx]]+bot_orders[[#This Row],[fee]], 0)</f>
        <v>0</v>
      </c>
      <c r="AA3169" s="4">
        <f>IF(bot_orders[[#This Row],[side]]="sell",-bot_orders[[#This Row],[accFillSz]],bot_orders[[#This Row],[accFillSz]]+bot_orders[[#This Row],[fee]])</f>
        <v>6.6536727999999998</v>
      </c>
      <c r="AB3169">
        <v>0</v>
      </c>
      <c r="AC3169" t="s">
        <v>38</v>
      </c>
      <c r="AD3169">
        <v>0</v>
      </c>
      <c r="AE3169" t="s">
        <v>40</v>
      </c>
      <c r="AF3169" t="s">
        <v>41</v>
      </c>
      <c r="AG3169" t="s">
        <v>42</v>
      </c>
      <c r="AH3169" t="s">
        <v>28</v>
      </c>
      <c r="AI3169">
        <v>6.6536727999999998</v>
      </c>
      <c r="AJ3169">
        <v>-5.2040084999999996</v>
      </c>
    </row>
    <row r="3170" spans="1:36" x14ac:dyDescent="0.3">
      <c r="A3170">
        <v>3800</v>
      </c>
      <c r="B3170" t="s">
        <v>305</v>
      </c>
      <c r="C3170" t="s">
        <v>28</v>
      </c>
      <c r="D3170" t="s">
        <v>29</v>
      </c>
      <c r="E3170" t="s">
        <v>30</v>
      </c>
      <c r="F3170" t="s">
        <v>31</v>
      </c>
      <c r="G3170" t="s">
        <v>1531</v>
      </c>
      <c r="H3170" t="s">
        <v>11800</v>
      </c>
      <c r="I3170" s="4" t="s">
        <v>11801</v>
      </c>
      <c r="J3170" s="1">
        <f>((((bot_orders[[#This Row],[cTime]]/ 1000)+3*3600) / 86400) + DATE(1970,1,1))</f>
        <v>45773.18588149306</v>
      </c>
      <c r="K3170" s="4" t="s">
        <v>11802</v>
      </c>
      <c r="L3170" s="1">
        <f>((((bot_orders[[#This Row],[uTime]]/ 1000)+3*3600) / 86400) + DATE(1970,1,1))</f>
        <v>45773.194741250001</v>
      </c>
      <c r="M3170" t="s">
        <v>34</v>
      </c>
      <c r="N3170" t="s">
        <v>28</v>
      </c>
      <c r="O3170" t="s">
        <v>35</v>
      </c>
      <c r="P3170">
        <v>6.6589999999999998</v>
      </c>
      <c r="Q3170" t="s">
        <v>36</v>
      </c>
      <c r="R3170" t="s">
        <v>55</v>
      </c>
      <c r="S3170">
        <v>0.78779999999999994</v>
      </c>
      <c r="T3170">
        <v>0.78779999999999994</v>
      </c>
      <c r="U3170">
        <v>6.6589999999999998</v>
      </c>
      <c r="V3170">
        <v>-5.3271999999999998E-3</v>
      </c>
      <c r="W3170" t="s">
        <v>39</v>
      </c>
      <c r="X3170" s="4">
        <f>IF(bot_orders[[#This Row],[side]]="sell", bot_orders[[#This Row],[accFillSz]]*bot_orders[[#This Row],[avgPx]] + bot_orders[[#This Row],[fee]], -bot_orders[[#This Row],[accFillSz]]*bot_orders[[#This Row],[avgPx]])</f>
        <v>-5.2459601999999999</v>
      </c>
      <c r="Y3170" s="4">
        <f>IF(bot_orders[[#This Row],[side]]="buy", bot_orders[[#This Row],[accFillSz]] + bot_orders[[#This Row],[fee]], -bot_orders[[#This Row],[accFillSz]])</f>
        <v>6.6536727999999998</v>
      </c>
      <c r="Z3170" s="4">
        <f>IF(bot_orders[[#This Row],[side]]="sell",bot_orders[[#This Row],[accFillSz]]*bot_orders[[#This Row],[avgPx]]+bot_orders[[#This Row],[fee]], 0)</f>
        <v>0</v>
      </c>
      <c r="AA3170" s="4">
        <f>IF(bot_orders[[#This Row],[side]]="sell",-bot_orders[[#This Row],[accFillSz]],bot_orders[[#This Row],[accFillSz]]+bot_orders[[#This Row],[fee]])</f>
        <v>6.6536727999999998</v>
      </c>
      <c r="AB3170">
        <v>0</v>
      </c>
      <c r="AC3170" t="s">
        <v>38</v>
      </c>
      <c r="AD3170">
        <v>0</v>
      </c>
      <c r="AE3170" t="s">
        <v>40</v>
      </c>
      <c r="AF3170" t="s">
        <v>41</v>
      </c>
      <c r="AG3170" t="s">
        <v>42</v>
      </c>
      <c r="AH3170" t="s">
        <v>28</v>
      </c>
      <c r="AI3170">
        <v>6.6536727999999998</v>
      </c>
      <c r="AJ3170">
        <v>-5.2459601999999999</v>
      </c>
    </row>
    <row r="3171" spans="1:36" x14ac:dyDescent="0.3">
      <c r="A3171">
        <v>3801</v>
      </c>
      <c r="B3171" t="s">
        <v>305</v>
      </c>
      <c r="C3171" t="s">
        <v>28</v>
      </c>
      <c r="D3171" t="s">
        <v>29</v>
      </c>
      <c r="E3171" t="s">
        <v>30</v>
      </c>
      <c r="F3171" t="s">
        <v>31</v>
      </c>
      <c r="G3171" t="s">
        <v>1525</v>
      </c>
      <c r="H3171" t="s">
        <v>11803</v>
      </c>
      <c r="I3171" s="4" t="s">
        <v>11804</v>
      </c>
      <c r="J3171" s="1">
        <f>((((bot_orders[[#This Row],[cTime]]/ 1000)+3*3600) / 86400) + DATE(1970,1,1))</f>
        <v>45773.185881562502</v>
      </c>
      <c r="K3171" s="4" t="s">
        <v>11805</v>
      </c>
      <c r="L3171" s="1">
        <f>((((bot_orders[[#This Row],[uTime]]/ 1000)+3*3600) / 86400) + DATE(1970,1,1))</f>
        <v>45773.185913807873</v>
      </c>
      <c r="M3171" t="s">
        <v>34</v>
      </c>
      <c r="N3171" t="s">
        <v>28</v>
      </c>
      <c r="O3171" t="s">
        <v>35</v>
      </c>
      <c r="P3171">
        <v>6.1970000000000001</v>
      </c>
      <c r="Q3171" t="s">
        <v>36</v>
      </c>
      <c r="R3171" t="s">
        <v>55</v>
      </c>
      <c r="S3171">
        <v>0.79410000000000003</v>
      </c>
      <c r="T3171">
        <v>0.79410000000000003</v>
      </c>
      <c r="U3171">
        <v>6.1970000000000001</v>
      </c>
      <c r="V3171">
        <v>-4.9576000000000004E-3</v>
      </c>
      <c r="W3171" t="s">
        <v>39</v>
      </c>
      <c r="X3171" s="4">
        <f>IF(bot_orders[[#This Row],[side]]="sell", bot_orders[[#This Row],[accFillSz]]*bot_orders[[#This Row],[avgPx]] + bot_orders[[#This Row],[fee]], -bot_orders[[#This Row],[accFillSz]]*bot_orders[[#This Row],[avgPx]])</f>
        <v>-4.9210377000000003</v>
      </c>
      <c r="Y3171" s="4">
        <f>IF(bot_orders[[#This Row],[side]]="buy", bot_orders[[#This Row],[accFillSz]] + bot_orders[[#This Row],[fee]], -bot_orders[[#This Row],[accFillSz]])</f>
        <v>6.1920424000000001</v>
      </c>
      <c r="Z3171" s="4">
        <f>IF(bot_orders[[#This Row],[side]]="sell",bot_orders[[#This Row],[accFillSz]]*bot_orders[[#This Row],[avgPx]]+bot_orders[[#This Row],[fee]], 0)</f>
        <v>0</v>
      </c>
      <c r="AA3171" s="4">
        <f>IF(bot_orders[[#This Row],[side]]="sell",-bot_orders[[#This Row],[accFillSz]],bot_orders[[#This Row],[accFillSz]]+bot_orders[[#This Row],[fee]])</f>
        <v>6.1920424000000001</v>
      </c>
      <c r="AB3171">
        <v>0</v>
      </c>
      <c r="AC3171" t="s">
        <v>38</v>
      </c>
      <c r="AD3171">
        <v>0</v>
      </c>
      <c r="AE3171" t="s">
        <v>40</v>
      </c>
      <c r="AF3171" t="s">
        <v>41</v>
      </c>
      <c r="AG3171" t="s">
        <v>42</v>
      </c>
      <c r="AH3171" t="s">
        <v>28</v>
      </c>
      <c r="AI3171">
        <v>6.1920424000000001</v>
      </c>
      <c r="AJ3171">
        <v>-4.9210377000000003</v>
      </c>
    </row>
    <row r="3172" spans="1:36" x14ac:dyDescent="0.3">
      <c r="A3172">
        <v>3802</v>
      </c>
      <c r="B3172" t="s">
        <v>305</v>
      </c>
      <c r="C3172" t="s">
        <v>28</v>
      </c>
      <c r="D3172" t="s">
        <v>29</v>
      </c>
      <c r="E3172" t="s">
        <v>30</v>
      </c>
      <c r="F3172" t="s">
        <v>31</v>
      </c>
      <c r="G3172" t="s">
        <v>1525</v>
      </c>
      <c r="H3172" t="s">
        <v>11806</v>
      </c>
      <c r="I3172" s="4" t="s">
        <v>11807</v>
      </c>
      <c r="J3172" s="1">
        <f>((((bot_orders[[#This Row],[cTime]]/ 1000)+3*3600) / 86400) + DATE(1970,1,1))</f>
        <v>45773.185913831017</v>
      </c>
      <c r="K3172" s="4" t="s">
        <v>11808</v>
      </c>
      <c r="L3172" s="1">
        <f>((((bot_orders[[#This Row],[uTime]]/ 1000)+3*3600) / 86400) + DATE(1970,1,1))</f>
        <v>45773.191442650466</v>
      </c>
      <c r="M3172" t="s">
        <v>34</v>
      </c>
      <c r="N3172" t="s">
        <v>28</v>
      </c>
      <c r="O3172" t="s">
        <v>35</v>
      </c>
      <c r="P3172">
        <v>6.1920000000000002</v>
      </c>
      <c r="Q3172" t="s">
        <v>36</v>
      </c>
      <c r="R3172" t="s">
        <v>37</v>
      </c>
      <c r="S3172">
        <v>0.80049999999999999</v>
      </c>
      <c r="T3172">
        <v>0.80049999999999999</v>
      </c>
      <c r="U3172">
        <v>6.1920000000000002</v>
      </c>
      <c r="V3172">
        <v>-3.9653568E-3</v>
      </c>
      <c r="W3172" t="s">
        <v>38</v>
      </c>
      <c r="X3172" s="4">
        <f>IF(bot_orders[[#This Row],[side]]="sell", bot_orders[[#This Row],[accFillSz]]*bot_orders[[#This Row],[avgPx]] + bot_orders[[#This Row],[fee]], -bot_orders[[#This Row],[accFillSz]]*bot_orders[[#This Row],[avgPx]])</f>
        <v>4.9527306431999998</v>
      </c>
      <c r="Y3172" s="4">
        <f>IF(bot_orders[[#This Row],[side]]="buy", bot_orders[[#This Row],[accFillSz]] + bot_orders[[#This Row],[fee]], -bot_orders[[#This Row],[accFillSz]])</f>
        <v>-6.1920000000000002</v>
      </c>
      <c r="Z3172" s="4">
        <f>IF(bot_orders[[#This Row],[side]]="sell",bot_orders[[#This Row],[accFillSz]]*bot_orders[[#This Row],[avgPx]]+bot_orders[[#This Row],[fee]], 0)</f>
        <v>4.9527306431999998</v>
      </c>
      <c r="AA3172" s="4">
        <f>IF(bot_orders[[#This Row],[side]]="sell",-bot_orders[[#This Row],[accFillSz]],bot_orders[[#This Row],[accFillSz]]+bot_orders[[#This Row],[fee]])</f>
        <v>-6.1920000000000002</v>
      </c>
      <c r="AB3172">
        <v>0</v>
      </c>
      <c r="AC3172" t="s">
        <v>39</v>
      </c>
      <c r="AD3172">
        <v>0</v>
      </c>
      <c r="AE3172" t="s">
        <v>40</v>
      </c>
      <c r="AF3172" t="s">
        <v>41</v>
      </c>
      <c r="AG3172" t="s">
        <v>42</v>
      </c>
      <c r="AH3172" t="s">
        <v>28</v>
      </c>
      <c r="AI3172">
        <v>-6.1920000000000002</v>
      </c>
      <c r="AJ3172">
        <v>4.9527306400000004</v>
      </c>
    </row>
    <row r="3173" spans="1:36" x14ac:dyDescent="0.3">
      <c r="A3173">
        <v>3803</v>
      </c>
      <c r="B3173" t="s">
        <v>305</v>
      </c>
      <c r="C3173" t="s">
        <v>28</v>
      </c>
      <c r="D3173" t="s">
        <v>29</v>
      </c>
      <c r="E3173" t="s">
        <v>30</v>
      </c>
      <c r="F3173" t="s">
        <v>31</v>
      </c>
      <c r="G3173" t="s">
        <v>1529</v>
      </c>
      <c r="H3173" t="s">
        <v>11809</v>
      </c>
      <c r="I3173" s="4" t="s">
        <v>11810</v>
      </c>
      <c r="J3173" s="1">
        <f>((((bot_orders[[#This Row],[cTime]]/ 1000)+3*3600) / 86400) + DATE(1970,1,1))</f>
        <v>45773.191442673611</v>
      </c>
      <c r="K3173" s="4" t="s">
        <v>11811</v>
      </c>
      <c r="L3173" s="1">
        <f>((((bot_orders[[#This Row],[uTime]]/ 1000)+3*3600) / 86400) + DATE(1970,1,1))</f>
        <v>45773.192456087963</v>
      </c>
      <c r="M3173" t="s">
        <v>34</v>
      </c>
      <c r="N3173" t="s">
        <v>28</v>
      </c>
      <c r="O3173" t="s">
        <v>35</v>
      </c>
      <c r="P3173">
        <v>6.1970000000000001</v>
      </c>
      <c r="Q3173" t="s">
        <v>36</v>
      </c>
      <c r="R3173" t="s">
        <v>55</v>
      </c>
      <c r="S3173">
        <v>0.79410000000000003</v>
      </c>
      <c r="T3173">
        <v>0.79410000000000003</v>
      </c>
      <c r="U3173">
        <v>6.1970000000000001</v>
      </c>
      <c r="V3173">
        <v>-4.9576000000000004E-3</v>
      </c>
      <c r="W3173" t="s">
        <v>39</v>
      </c>
      <c r="X3173" s="4">
        <f>IF(bot_orders[[#This Row],[side]]="sell", bot_orders[[#This Row],[accFillSz]]*bot_orders[[#This Row],[avgPx]] + bot_orders[[#This Row],[fee]], -bot_orders[[#This Row],[accFillSz]]*bot_orders[[#This Row],[avgPx]])</f>
        <v>-4.9210377000000003</v>
      </c>
      <c r="Y3173" s="4">
        <f>IF(bot_orders[[#This Row],[side]]="buy", bot_orders[[#This Row],[accFillSz]] + bot_orders[[#This Row],[fee]], -bot_orders[[#This Row],[accFillSz]])</f>
        <v>6.1920424000000001</v>
      </c>
      <c r="Z3173" s="4">
        <f>IF(bot_orders[[#This Row],[side]]="sell",bot_orders[[#This Row],[accFillSz]]*bot_orders[[#This Row],[avgPx]]+bot_orders[[#This Row],[fee]], 0)</f>
        <v>0</v>
      </c>
      <c r="AA3173" s="4">
        <f>IF(bot_orders[[#This Row],[side]]="sell",-bot_orders[[#This Row],[accFillSz]],bot_orders[[#This Row],[accFillSz]]+bot_orders[[#This Row],[fee]])</f>
        <v>6.1920424000000001</v>
      </c>
      <c r="AB3173">
        <v>0</v>
      </c>
      <c r="AC3173" t="s">
        <v>38</v>
      </c>
      <c r="AD3173">
        <v>0</v>
      </c>
      <c r="AE3173" t="s">
        <v>40</v>
      </c>
      <c r="AF3173" t="s">
        <v>41</v>
      </c>
      <c r="AG3173" t="s">
        <v>42</v>
      </c>
      <c r="AH3173" t="s">
        <v>28</v>
      </c>
      <c r="AI3173">
        <v>6.1920424000000001</v>
      </c>
      <c r="AJ3173">
        <v>-4.9210377000000003</v>
      </c>
    </row>
    <row r="3174" spans="1:36" x14ac:dyDescent="0.3">
      <c r="A3174">
        <v>3804</v>
      </c>
      <c r="B3174" t="s">
        <v>305</v>
      </c>
      <c r="C3174" t="s">
        <v>28</v>
      </c>
      <c r="D3174" t="s">
        <v>29</v>
      </c>
      <c r="E3174" t="s">
        <v>30</v>
      </c>
      <c r="F3174" t="s">
        <v>31</v>
      </c>
      <c r="G3174" t="s">
        <v>1527</v>
      </c>
      <c r="H3174" t="s">
        <v>11812</v>
      </c>
      <c r="I3174" s="4" t="s">
        <v>11813</v>
      </c>
      <c r="J3174" s="1">
        <f>((((bot_orders[[#This Row],[cTime]]/ 1000)+3*3600) / 86400) + DATE(1970,1,1))</f>
        <v>45773.191442731477</v>
      </c>
      <c r="K3174" s="4" t="s">
        <v>11814</v>
      </c>
      <c r="L3174" s="1">
        <f>((((bot_orders[[#This Row],[uTime]]/ 1000)+3*3600) / 86400) + DATE(1970,1,1))</f>
        <v>45773.19144357639</v>
      </c>
      <c r="M3174" t="s">
        <v>34</v>
      </c>
      <c r="N3174" t="s">
        <v>28</v>
      </c>
      <c r="O3174" t="s">
        <v>35</v>
      </c>
      <c r="P3174">
        <v>6.1959999999999997</v>
      </c>
      <c r="Q3174" t="s">
        <v>36</v>
      </c>
      <c r="R3174" t="s">
        <v>55</v>
      </c>
      <c r="S3174">
        <v>0.80049999999999999</v>
      </c>
      <c r="T3174">
        <v>0.80049999999999999</v>
      </c>
      <c r="U3174">
        <v>6.1959999999999997</v>
      </c>
      <c r="V3174">
        <v>-4.9567999999999999E-3</v>
      </c>
      <c r="W3174" t="s">
        <v>39</v>
      </c>
      <c r="X3174" s="4">
        <f>IF(bot_orders[[#This Row],[side]]="sell", bot_orders[[#This Row],[accFillSz]]*bot_orders[[#This Row],[avgPx]] + bot_orders[[#This Row],[fee]], -bot_orders[[#This Row],[accFillSz]]*bot_orders[[#This Row],[avgPx]])</f>
        <v>-4.9598979999999999</v>
      </c>
      <c r="Y3174" s="4">
        <f>IF(bot_orders[[#This Row],[side]]="buy", bot_orders[[#This Row],[accFillSz]] + bot_orders[[#This Row],[fee]], -bot_orders[[#This Row],[accFillSz]])</f>
        <v>6.1910431999999993</v>
      </c>
      <c r="Z3174" s="4">
        <f>IF(bot_orders[[#This Row],[side]]="sell",bot_orders[[#This Row],[accFillSz]]*bot_orders[[#This Row],[avgPx]]+bot_orders[[#This Row],[fee]], 0)</f>
        <v>0</v>
      </c>
      <c r="AA3174" s="4">
        <f>IF(bot_orders[[#This Row],[side]]="sell",-bot_orders[[#This Row],[accFillSz]],bot_orders[[#This Row],[accFillSz]]+bot_orders[[#This Row],[fee]])</f>
        <v>6.1910431999999993</v>
      </c>
      <c r="AB3174">
        <v>0</v>
      </c>
      <c r="AC3174" t="s">
        <v>38</v>
      </c>
      <c r="AD3174">
        <v>0</v>
      </c>
      <c r="AE3174" t="s">
        <v>40</v>
      </c>
      <c r="AF3174" t="s">
        <v>41</v>
      </c>
      <c r="AG3174" t="s">
        <v>42</v>
      </c>
      <c r="AH3174" t="s">
        <v>28</v>
      </c>
      <c r="AI3174">
        <v>6.1910432000000002</v>
      </c>
      <c r="AJ3174">
        <v>-4.9598979999999999</v>
      </c>
    </row>
    <row r="3175" spans="1:36" x14ac:dyDescent="0.3">
      <c r="A3175">
        <v>3805</v>
      </c>
      <c r="B3175" t="s">
        <v>305</v>
      </c>
      <c r="C3175" t="s">
        <v>28</v>
      </c>
      <c r="D3175" t="s">
        <v>29</v>
      </c>
      <c r="E3175" t="s">
        <v>30</v>
      </c>
      <c r="F3175" t="s">
        <v>31</v>
      </c>
      <c r="G3175" t="s">
        <v>1529</v>
      </c>
      <c r="H3175" t="s">
        <v>11815</v>
      </c>
      <c r="I3175" s="4" t="s">
        <v>11816</v>
      </c>
      <c r="J3175" s="1">
        <f>((((bot_orders[[#This Row],[cTime]]/ 1000)+3*3600) / 86400) + DATE(1970,1,1))</f>
        <v>45773.192456111108</v>
      </c>
      <c r="K3175" s="4" t="s">
        <v>11817</v>
      </c>
      <c r="L3175" s="1">
        <f>((((bot_orders[[#This Row],[uTime]]/ 1000)+3*3600) / 86400) + DATE(1970,1,1))</f>
        <v>45773.292187905092</v>
      </c>
      <c r="M3175" t="s">
        <v>34</v>
      </c>
      <c r="N3175" t="s">
        <v>28</v>
      </c>
      <c r="O3175" t="s">
        <v>35</v>
      </c>
      <c r="P3175">
        <v>6.1920000000000002</v>
      </c>
      <c r="Q3175" t="s">
        <v>36</v>
      </c>
      <c r="R3175" t="s">
        <v>37</v>
      </c>
      <c r="S3175">
        <v>0.80049999999999999</v>
      </c>
      <c r="T3175">
        <v>0.80049999999999999</v>
      </c>
      <c r="U3175">
        <v>6.1920000000000002</v>
      </c>
      <c r="V3175">
        <v>-3.9653568E-3</v>
      </c>
      <c r="W3175" t="s">
        <v>38</v>
      </c>
      <c r="X3175" s="4">
        <f>IF(bot_orders[[#This Row],[side]]="sell", bot_orders[[#This Row],[accFillSz]]*bot_orders[[#This Row],[avgPx]] + bot_orders[[#This Row],[fee]], -bot_orders[[#This Row],[accFillSz]]*bot_orders[[#This Row],[avgPx]])</f>
        <v>4.9527306431999998</v>
      </c>
      <c r="Y3175" s="4">
        <f>IF(bot_orders[[#This Row],[side]]="buy", bot_orders[[#This Row],[accFillSz]] + bot_orders[[#This Row],[fee]], -bot_orders[[#This Row],[accFillSz]])</f>
        <v>-6.1920000000000002</v>
      </c>
      <c r="Z3175" s="4">
        <f>IF(bot_orders[[#This Row],[side]]="sell",bot_orders[[#This Row],[accFillSz]]*bot_orders[[#This Row],[avgPx]]+bot_orders[[#This Row],[fee]], 0)</f>
        <v>4.9527306431999998</v>
      </c>
      <c r="AA3175" s="4">
        <f>IF(bot_orders[[#This Row],[side]]="sell",-bot_orders[[#This Row],[accFillSz]],bot_orders[[#This Row],[accFillSz]]+bot_orders[[#This Row],[fee]])</f>
        <v>-6.1920000000000002</v>
      </c>
      <c r="AB3175">
        <v>0</v>
      </c>
      <c r="AC3175" t="s">
        <v>39</v>
      </c>
      <c r="AD3175">
        <v>0</v>
      </c>
      <c r="AE3175" t="s">
        <v>40</v>
      </c>
      <c r="AF3175" t="s">
        <v>41</v>
      </c>
      <c r="AG3175" t="s">
        <v>42</v>
      </c>
      <c r="AH3175" t="s">
        <v>28</v>
      </c>
      <c r="AI3175">
        <v>-6.1920000000000002</v>
      </c>
      <c r="AJ3175">
        <v>4.9527306400000004</v>
      </c>
    </row>
    <row r="3176" spans="1:36" x14ac:dyDescent="0.3">
      <c r="A3176">
        <v>3806</v>
      </c>
      <c r="B3176" t="s">
        <v>305</v>
      </c>
      <c r="C3176" t="s">
        <v>28</v>
      </c>
      <c r="D3176" t="s">
        <v>29</v>
      </c>
      <c r="E3176" t="s">
        <v>30</v>
      </c>
      <c r="F3176" t="s">
        <v>31</v>
      </c>
      <c r="G3176" t="s">
        <v>1531</v>
      </c>
      <c r="H3176" t="s">
        <v>11818</v>
      </c>
      <c r="I3176" s="4" t="s">
        <v>11819</v>
      </c>
      <c r="J3176" s="1">
        <f>((((bot_orders[[#This Row],[cTime]]/ 1000)+3*3600) / 86400) + DATE(1970,1,1))</f>
        <v>45773.194741273146</v>
      </c>
      <c r="K3176" s="4" t="s">
        <v>11820</v>
      </c>
      <c r="L3176" s="1">
        <f>((((bot_orders[[#This Row],[uTime]]/ 1000)+3*3600) / 86400) + DATE(1970,1,1))</f>
        <v>45773.196240358797</v>
      </c>
      <c r="M3176" t="s">
        <v>34</v>
      </c>
      <c r="N3176" t="s">
        <v>28</v>
      </c>
      <c r="O3176" t="s">
        <v>35</v>
      </c>
      <c r="P3176">
        <v>6.6529999999999996</v>
      </c>
      <c r="Q3176" t="s">
        <v>36</v>
      </c>
      <c r="R3176" t="s">
        <v>37</v>
      </c>
      <c r="S3176">
        <v>0.79410000000000003</v>
      </c>
      <c r="T3176">
        <v>0.79410000000000003</v>
      </c>
      <c r="U3176">
        <v>6.6529999999999996</v>
      </c>
      <c r="V3176">
        <v>-4.2265178000000002E-3</v>
      </c>
      <c r="W3176" t="s">
        <v>38</v>
      </c>
      <c r="X3176" s="4">
        <f>IF(bot_orders[[#This Row],[side]]="sell", bot_orders[[#This Row],[accFillSz]]*bot_orders[[#This Row],[avgPx]] + bot_orders[[#This Row],[fee]], -bot_orders[[#This Row],[accFillSz]]*bot_orders[[#This Row],[avgPx]])</f>
        <v>5.2789207821999993</v>
      </c>
      <c r="Y3176" s="4">
        <f>IF(bot_orders[[#This Row],[side]]="buy", bot_orders[[#This Row],[accFillSz]] + bot_orders[[#This Row],[fee]], -bot_orders[[#This Row],[accFillSz]])</f>
        <v>-6.6529999999999996</v>
      </c>
      <c r="Z3176" s="4">
        <f>IF(bot_orders[[#This Row],[side]]="sell",bot_orders[[#This Row],[accFillSz]]*bot_orders[[#This Row],[avgPx]]+bot_orders[[#This Row],[fee]], 0)</f>
        <v>5.2789207821999993</v>
      </c>
      <c r="AA3176" s="4">
        <f>IF(bot_orders[[#This Row],[side]]="sell",-bot_orders[[#This Row],[accFillSz]],bot_orders[[#This Row],[accFillSz]]+bot_orders[[#This Row],[fee]])</f>
        <v>-6.6529999999999996</v>
      </c>
      <c r="AB3176">
        <v>0</v>
      </c>
      <c r="AC3176" t="s">
        <v>39</v>
      </c>
      <c r="AD3176">
        <v>0</v>
      </c>
      <c r="AE3176" t="s">
        <v>40</v>
      </c>
      <c r="AF3176" t="s">
        <v>41</v>
      </c>
      <c r="AG3176" t="s">
        <v>42</v>
      </c>
      <c r="AH3176" t="s">
        <v>28</v>
      </c>
      <c r="AI3176">
        <v>-6.6529999999999996</v>
      </c>
      <c r="AJ3176">
        <v>5.27892078</v>
      </c>
    </row>
    <row r="3177" spans="1:36" x14ac:dyDescent="0.3">
      <c r="A3177">
        <v>3807</v>
      </c>
      <c r="B3177" t="s">
        <v>305</v>
      </c>
      <c r="C3177" t="s">
        <v>28</v>
      </c>
      <c r="D3177" t="s">
        <v>29</v>
      </c>
      <c r="E3177" t="s">
        <v>30</v>
      </c>
      <c r="F3177" t="s">
        <v>31</v>
      </c>
      <c r="G3177" t="s">
        <v>1518</v>
      </c>
      <c r="H3177" t="s">
        <v>11821</v>
      </c>
      <c r="I3177" s="4" t="s">
        <v>11822</v>
      </c>
      <c r="J3177" s="1">
        <f>((((bot_orders[[#This Row],[cTime]]/ 1000)+3*3600) / 86400) + DATE(1970,1,1))</f>
        <v>45773.196240393518</v>
      </c>
      <c r="K3177" s="4" t="s">
        <v>11823</v>
      </c>
      <c r="L3177" s="1">
        <f>((((bot_orders[[#This Row],[uTime]]/ 1000)+3*3600) / 86400) + DATE(1970,1,1))</f>
        <v>45773.205179710647</v>
      </c>
      <c r="M3177" t="s">
        <v>34</v>
      </c>
      <c r="N3177" t="s">
        <v>28</v>
      </c>
      <c r="O3177" t="s">
        <v>35</v>
      </c>
      <c r="P3177">
        <v>6.6589999999999998</v>
      </c>
      <c r="Q3177" t="s">
        <v>36</v>
      </c>
      <c r="R3177" t="s">
        <v>55</v>
      </c>
      <c r="S3177">
        <v>0.78779999999999994</v>
      </c>
      <c r="T3177">
        <v>0.78779999999999994</v>
      </c>
      <c r="U3177">
        <v>6.6589999999999998</v>
      </c>
      <c r="V3177">
        <v>-5.3271999999999998E-3</v>
      </c>
      <c r="W3177" t="s">
        <v>39</v>
      </c>
      <c r="X3177" s="4">
        <f>IF(bot_orders[[#This Row],[side]]="sell", bot_orders[[#This Row],[accFillSz]]*bot_orders[[#This Row],[avgPx]] + bot_orders[[#This Row],[fee]], -bot_orders[[#This Row],[accFillSz]]*bot_orders[[#This Row],[avgPx]])</f>
        <v>-5.2459601999999999</v>
      </c>
      <c r="Y3177" s="4">
        <f>IF(bot_orders[[#This Row],[side]]="buy", bot_orders[[#This Row],[accFillSz]] + bot_orders[[#This Row],[fee]], -bot_orders[[#This Row],[accFillSz]])</f>
        <v>6.6536727999999998</v>
      </c>
      <c r="Z3177" s="4">
        <f>IF(bot_orders[[#This Row],[side]]="sell",bot_orders[[#This Row],[accFillSz]]*bot_orders[[#This Row],[avgPx]]+bot_orders[[#This Row],[fee]], 0)</f>
        <v>0</v>
      </c>
      <c r="AA3177" s="4">
        <f>IF(bot_orders[[#This Row],[side]]="sell",-bot_orders[[#This Row],[accFillSz]],bot_orders[[#This Row],[accFillSz]]+bot_orders[[#This Row],[fee]])</f>
        <v>6.6536727999999998</v>
      </c>
      <c r="AB3177">
        <v>0</v>
      </c>
      <c r="AC3177" t="s">
        <v>38</v>
      </c>
      <c r="AD3177">
        <v>0</v>
      </c>
      <c r="AE3177" t="s">
        <v>40</v>
      </c>
      <c r="AF3177" t="s">
        <v>41</v>
      </c>
      <c r="AG3177" t="s">
        <v>42</v>
      </c>
      <c r="AH3177" t="s">
        <v>28</v>
      </c>
      <c r="AI3177">
        <v>6.6536727999999998</v>
      </c>
      <c r="AJ3177">
        <v>-5.2459601999999999</v>
      </c>
    </row>
    <row r="3178" spans="1:36" x14ac:dyDescent="0.3">
      <c r="A3178">
        <v>3808</v>
      </c>
      <c r="B3178" t="s">
        <v>305</v>
      </c>
      <c r="C3178" t="s">
        <v>28</v>
      </c>
      <c r="D3178" t="s">
        <v>29</v>
      </c>
      <c r="E3178" t="s">
        <v>30</v>
      </c>
      <c r="F3178" t="s">
        <v>31</v>
      </c>
      <c r="G3178" t="s">
        <v>1518</v>
      </c>
      <c r="H3178" t="s">
        <v>11824</v>
      </c>
      <c r="I3178" s="4" t="s">
        <v>11825</v>
      </c>
      <c r="J3178" s="1">
        <f>((((bot_orders[[#This Row],[cTime]]/ 1000)+3*3600) / 86400) + DATE(1970,1,1))</f>
        <v>45773.205179745375</v>
      </c>
      <c r="K3178" s="4" t="s">
        <v>11826</v>
      </c>
      <c r="L3178" s="1">
        <f>((((bot_orders[[#This Row],[uTime]]/ 1000)+3*3600) / 86400) + DATE(1970,1,1))</f>
        <v>45773.226935185186</v>
      </c>
      <c r="M3178" t="s">
        <v>34</v>
      </c>
      <c r="N3178" t="s">
        <v>28</v>
      </c>
      <c r="O3178" t="s">
        <v>35</v>
      </c>
      <c r="P3178">
        <v>6.6529999999999996</v>
      </c>
      <c r="Q3178" t="s">
        <v>36</v>
      </c>
      <c r="R3178" t="s">
        <v>37</v>
      </c>
      <c r="S3178">
        <v>0.79410000000000003</v>
      </c>
      <c r="T3178">
        <v>0.79410000000000003</v>
      </c>
      <c r="U3178">
        <v>6.6529999999999996</v>
      </c>
      <c r="V3178">
        <v>-4.2265178000000002E-3</v>
      </c>
      <c r="W3178" t="s">
        <v>38</v>
      </c>
      <c r="X3178" s="4">
        <f>IF(bot_orders[[#This Row],[side]]="sell", bot_orders[[#This Row],[accFillSz]]*bot_orders[[#This Row],[avgPx]] + bot_orders[[#This Row],[fee]], -bot_orders[[#This Row],[accFillSz]]*bot_orders[[#This Row],[avgPx]])</f>
        <v>5.2789207821999993</v>
      </c>
      <c r="Y3178" s="4">
        <f>IF(bot_orders[[#This Row],[side]]="buy", bot_orders[[#This Row],[accFillSz]] + bot_orders[[#This Row],[fee]], -bot_orders[[#This Row],[accFillSz]])</f>
        <v>-6.6529999999999996</v>
      </c>
      <c r="Z3178" s="4">
        <f>IF(bot_orders[[#This Row],[side]]="sell",bot_orders[[#This Row],[accFillSz]]*bot_orders[[#This Row],[avgPx]]+bot_orders[[#This Row],[fee]], 0)</f>
        <v>5.2789207821999993</v>
      </c>
      <c r="AA3178" s="4">
        <f>IF(bot_orders[[#This Row],[side]]="sell",-bot_orders[[#This Row],[accFillSz]],bot_orders[[#This Row],[accFillSz]]+bot_orders[[#This Row],[fee]])</f>
        <v>-6.6529999999999996</v>
      </c>
      <c r="AB3178">
        <v>0</v>
      </c>
      <c r="AC3178" t="s">
        <v>39</v>
      </c>
      <c r="AD3178">
        <v>0</v>
      </c>
      <c r="AE3178" t="s">
        <v>40</v>
      </c>
      <c r="AF3178" t="s">
        <v>41</v>
      </c>
      <c r="AG3178" t="s">
        <v>42</v>
      </c>
      <c r="AH3178" t="s">
        <v>28</v>
      </c>
      <c r="AI3178">
        <v>-6.6529999999999996</v>
      </c>
      <c r="AJ3178">
        <v>5.27892078</v>
      </c>
    </row>
    <row r="3179" spans="1:36" x14ac:dyDescent="0.3">
      <c r="A3179">
        <v>3809</v>
      </c>
      <c r="B3179" t="s">
        <v>305</v>
      </c>
      <c r="C3179" t="s">
        <v>28</v>
      </c>
      <c r="D3179" t="s">
        <v>29</v>
      </c>
      <c r="E3179" t="s">
        <v>30</v>
      </c>
      <c r="F3179" t="s">
        <v>31</v>
      </c>
      <c r="G3179" t="s">
        <v>1545</v>
      </c>
      <c r="H3179" t="s">
        <v>11827</v>
      </c>
      <c r="I3179" s="4" t="s">
        <v>11828</v>
      </c>
      <c r="J3179" s="1">
        <f>((((bot_orders[[#This Row],[cTime]]/ 1000)+3*3600) / 86400) + DATE(1970,1,1))</f>
        <v>45773.212493553241</v>
      </c>
      <c r="K3179" s="4" t="s">
        <v>11829</v>
      </c>
      <c r="L3179" s="1">
        <f>((((bot_orders[[#This Row],[uTime]]/ 1000)+3*3600) / 86400) + DATE(1970,1,1))</f>
        <v>45773.221323599537</v>
      </c>
      <c r="M3179" t="s">
        <v>34</v>
      </c>
      <c r="N3179" t="s">
        <v>28</v>
      </c>
      <c r="O3179" t="s">
        <v>35</v>
      </c>
      <c r="P3179">
        <v>6.6529999999999996</v>
      </c>
      <c r="Q3179" t="s">
        <v>36</v>
      </c>
      <c r="R3179" t="s">
        <v>37</v>
      </c>
      <c r="S3179">
        <v>0.78779999999999994</v>
      </c>
      <c r="T3179">
        <v>0.78779999999999994</v>
      </c>
      <c r="U3179">
        <v>6.6529999999999996</v>
      </c>
      <c r="V3179">
        <v>-4.1929866999999999E-3</v>
      </c>
      <c r="W3179" t="s">
        <v>38</v>
      </c>
      <c r="X3179" s="4">
        <f>IF(bot_orders[[#This Row],[side]]="sell", bot_orders[[#This Row],[accFillSz]]*bot_orders[[#This Row],[avgPx]] + bot_orders[[#This Row],[fee]], -bot_orders[[#This Row],[accFillSz]]*bot_orders[[#This Row],[avgPx]])</f>
        <v>5.2370404132999999</v>
      </c>
      <c r="Y3179" s="4">
        <f>IF(bot_orders[[#This Row],[side]]="buy", bot_orders[[#This Row],[accFillSz]] + bot_orders[[#This Row],[fee]], -bot_orders[[#This Row],[accFillSz]])</f>
        <v>-6.6529999999999996</v>
      </c>
      <c r="Z3179" s="4">
        <f>IF(bot_orders[[#This Row],[side]]="sell",bot_orders[[#This Row],[accFillSz]]*bot_orders[[#This Row],[avgPx]]+bot_orders[[#This Row],[fee]], 0)</f>
        <v>5.2370404132999999</v>
      </c>
      <c r="AA3179" s="4">
        <f>IF(bot_orders[[#This Row],[side]]="sell",-bot_orders[[#This Row],[accFillSz]],bot_orders[[#This Row],[accFillSz]]+bot_orders[[#This Row],[fee]])</f>
        <v>-6.6529999999999996</v>
      </c>
      <c r="AB3179">
        <v>0</v>
      </c>
      <c r="AC3179" t="s">
        <v>39</v>
      </c>
      <c r="AD3179">
        <v>0</v>
      </c>
      <c r="AE3179" t="s">
        <v>40</v>
      </c>
      <c r="AF3179" t="s">
        <v>41</v>
      </c>
      <c r="AG3179" t="s">
        <v>42</v>
      </c>
      <c r="AH3179" t="s">
        <v>28</v>
      </c>
      <c r="AI3179">
        <v>-6.6529999999999996</v>
      </c>
      <c r="AJ3179">
        <v>5.2370404099999996</v>
      </c>
    </row>
    <row r="3180" spans="1:36" x14ac:dyDescent="0.3">
      <c r="A3180">
        <v>3810</v>
      </c>
      <c r="B3180" t="s">
        <v>305</v>
      </c>
      <c r="C3180" t="s">
        <v>28</v>
      </c>
      <c r="D3180" t="s">
        <v>29</v>
      </c>
      <c r="E3180" t="s">
        <v>30</v>
      </c>
      <c r="F3180" t="s">
        <v>31</v>
      </c>
      <c r="G3180" t="s">
        <v>1559</v>
      </c>
      <c r="H3180" t="s">
        <v>11830</v>
      </c>
      <c r="I3180" s="4" t="s">
        <v>11831</v>
      </c>
      <c r="J3180" s="1">
        <f>((((bot_orders[[#This Row],[cTime]]/ 1000)+3*3600) / 86400) + DATE(1970,1,1))</f>
        <v>45773.221323634258</v>
      </c>
      <c r="K3180" s="4" t="s">
        <v>11832</v>
      </c>
      <c r="L3180" s="1">
        <f>((((bot_orders[[#This Row],[uTime]]/ 1000)+3*3600) / 86400) + DATE(1970,1,1))</f>
        <v>45773.250883969908</v>
      </c>
      <c r="M3180" t="s">
        <v>34</v>
      </c>
      <c r="N3180" t="s">
        <v>28</v>
      </c>
      <c r="O3180" t="s">
        <v>35</v>
      </c>
      <c r="P3180">
        <v>6.6589999999999998</v>
      </c>
      <c r="Q3180" t="s">
        <v>36</v>
      </c>
      <c r="R3180" t="s">
        <v>55</v>
      </c>
      <c r="S3180">
        <v>0.78149999999999997</v>
      </c>
      <c r="T3180">
        <v>0.78149999999999997</v>
      </c>
      <c r="U3180">
        <v>6.6589999999999998</v>
      </c>
      <c r="V3180">
        <v>-5.3271999999999998E-3</v>
      </c>
      <c r="W3180" t="s">
        <v>39</v>
      </c>
      <c r="X3180" s="4">
        <f>IF(bot_orders[[#This Row],[side]]="sell", bot_orders[[#This Row],[accFillSz]]*bot_orders[[#This Row],[avgPx]] + bot_orders[[#This Row],[fee]], -bot_orders[[#This Row],[accFillSz]]*bot_orders[[#This Row],[avgPx]])</f>
        <v>-5.2040084999999996</v>
      </c>
      <c r="Y3180" s="4">
        <f>IF(bot_orders[[#This Row],[side]]="buy", bot_orders[[#This Row],[accFillSz]] + bot_orders[[#This Row],[fee]], -bot_orders[[#This Row],[accFillSz]])</f>
        <v>6.6536727999999998</v>
      </c>
      <c r="Z3180" s="4">
        <f>IF(bot_orders[[#This Row],[side]]="sell",bot_orders[[#This Row],[accFillSz]]*bot_orders[[#This Row],[avgPx]]+bot_orders[[#This Row],[fee]], 0)</f>
        <v>0</v>
      </c>
      <c r="AA3180" s="4">
        <f>IF(bot_orders[[#This Row],[side]]="sell",-bot_orders[[#This Row],[accFillSz]],bot_orders[[#This Row],[accFillSz]]+bot_orders[[#This Row],[fee]])</f>
        <v>6.6536727999999998</v>
      </c>
      <c r="AB3180">
        <v>0</v>
      </c>
      <c r="AC3180" t="s">
        <v>38</v>
      </c>
      <c r="AD3180">
        <v>0</v>
      </c>
      <c r="AE3180" t="s">
        <v>40</v>
      </c>
      <c r="AF3180" t="s">
        <v>41</v>
      </c>
      <c r="AG3180" t="s">
        <v>42</v>
      </c>
      <c r="AH3180" t="s">
        <v>28</v>
      </c>
      <c r="AI3180">
        <v>6.6536727999999998</v>
      </c>
      <c r="AJ3180">
        <v>-5.2040084999999996</v>
      </c>
    </row>
    <row r="3181" spans="1:36" x14ac:dyDescent="0.3">
      <c r="A3181">
        <v>3811</v>
      </c>
      <c r="B3181" t="s">
        <v>305</v>
      </c>
      <c r="C3181" t="s">
        <v>28</v>
      </c>
      <c r="D3181" t="s">
        <v>29</v>
      </c>
      <c r="E3181" t="s">
        <v>30</v>
      </c>
      <c r="F3181" t="s">
        <v>31</v>
      </c>
      <c r="G3181" t="s">
        <v>1552</v>
      </c>
      <c r="H3181" t="s">
        <v>11833</v>
      </c>
      <c r="I3181" s="4" t="s">
        <v>11834</v>
      </c>
      <c r="J3181" s="1">
        <f>((((bot_orders[[#This Row],[cTime]]/ 1000)+3*3600) / 86400) + DATE(1970,1,1))</f>
        <v>45773.226935219907</v>
      </c>
      <c r="K3181" s="4" t="s">
        <v>11835</v>
      </c>
      <c r="L3181" s="1">
        <f>((((bot_orders[[#This Row],[uTime]]/ 1000)+3*3600) / 86400) + DATE(1970,1,1))</f>
        <v>45773.232101666668</v>
      </c>
      <c r="M3181" t="s">
        <v>34</v>
      </c>
      <c r="N3181" t="s">
        <v>28</v>
      </c>
      <c r="O3181" t="s">
        <v>35</v>
      </c>
      <c r="P3181">
        <v>6.6589999999999998</v>
      </c>
      <c r="Q3181" t="s">
        <v>36</v>
      </c>
      <c r="R3181" t="s">
        <v>55</v>
      </c>
      <c r="S3181">
        <v>0.78779999999999994</v>
      </c>
      <c r="T3181">
        <v>0.78779999999999994</v>
      </c>
      <c r="U3181">
        <v>6.6589999999999998</v>
      </c>
      <c r="V3181">
        <v>-5.3271999999999998E-3</v>
      </c>
      <c r="W3181" t="s">
        <v>39</v>
      </c>
      <c r="X3181" s="4">
        <f>IF(bot_orders[[#This Row],[side]]="sell", bot_orders[[#This Row],[accFillSz]]*bot_orders[[#This Row],[avgPx]] + bot_orders[[#This Row],[fee]], -bot_orders[[#This Row],[accFillSz]]*bot_orders[[#This Row],[avgPx]])</f>
        <v>-5.2459601999999999</v>
      </c>
      <c r="Y3181" s="4">
        <f>IF(bot_orders[[#This Row],[side]]="buy", bot_orders[[#This Row],[accFillSz]] + bot_orders[[#This Row],[fee]], -bot_orders[[#This Row],[accFillSz]])</f>
        <v>6.6536727999999998</v>
      </c>
      <c r="Z3181" s="4">
        <f>IF(bot_orders[[#This Row],[side]]="sell",bot_orders[[#This Row],[accFillSz]]*bot_orders[[#This Row],[avgPx]]+bot_orders[[#This Row],[fee]], 0)</f>
        <v>0</v>
      </c>
      <c r="AA3181" s="4">
        <f>IF(bot_orders[[#This Row],[side]]="sell",-bot_orders[[#This Row],[accFillSz]],bot_orders[[#This Row],[accFillSz]]+bot_orders[[#This Row],[fee]])</f>
        <v>6.6536727999999998</v>
      </c>
      <c r="AB3181">
        <v>0</v>
      </c>
      <c r="AC3181" t="s">
        <v>38</v>
      </c>
      <c r="AD3181">
        <v>0</v>
      </c>
      <c r="AE3181" t="s">
        <v>40</v>
      </c>
      <c r="AF3181" t="s">
        <v>41</v>
      </c>
      <c r="AG3181" t="s">
        <v>42</v>
      </c>
      <c r="AH3181" t="s">
        <v>28</v>
      </c>
      <c r="AI3181">
        <v>6.6536727999999998</v>
      </c>
      <c r="AJ3181">
        <v>-5.2459601999999999</v>
      </c>
    </row>
    <row r="3182" spans="1:36" x14ac:dyDescent="0.3">
      <c r="A3182">
        <v>3812</v>
      </c>
      <c r="B3182" t="s">
        <v>305</v>
      </c>
      <c r="C3182" t="s">
        <v>28</v>
      </c>
      <c r="D3182" t="s">
        <v>29</v>
      </c>
      <c r="E3182" t="s">
        <v>30</v>
      </c>
      <c r="F3182" t="s">
        <v>31</v>
      </c>
      <c r="G3182" t="s">
        <v>1552</v>
      </c>
      <c r="H3182" t="s">
        <v>11836</v>
      </c>
      <c r="I3182" s="4" t="s">
        <v>11837</v>
      </c>
      <c r="J3182" s="1">
        <f>((((bot_orders[[#This Row],[cTime]]/ 1000)+3*3600) / 86400) + DATE(1970,1,1))</f>
        <v>45773.232101701389</v>
      </c>
      <c r="K3182" s="4" t="s">
        <v>11838</v>
      </c>
      <c r="L3182" s="1">
        <f>((((bot_orders[[#This Row],[uTime]]/ 1000)+3*3600) / 86400) + DATE(1970,1,1))</f>
        <v>45773.283447997688</v>
      </c>
      <c r="M3182" t="s">
        <v>34</v>
      </c>
      <c r="N3182" t="s">
        <v>28</v>
      </c>
      <c r="O3182" t="s">
        <v>35</v>
      </c>
      <c r="P3182">
        <v>6.6529999999999996</v>
      </c>
      <c r="Q3182" t="s">
        <v>36</v>
      </c>
      <c r="R3182" t="s">
        <v>37</v>
      </c>
      <c r="S3182">
        <v>0.79410000000000003</v>
      </c>
      <c r="T3182">
        <v>0.79410000000000003</v>
      </c>
      <c r="U3182">
        <v>6.6529999999999996</v>
      </c>
      <c r="V3182">
        <v>-4.2265178000000002E-3</v>
      </c>
      <c r="W3182" t="s">
        <v>38</v>
      </c>
      <c r="X3182" s="4">
        <f>IF(bot_orders[[#This Row],[side]]="sell", bot_orders[[#This Row],[accFillSz]]*bot_orders[[#This Row],[avgPx]] + bot_orders[[#This Row],[fee]], -bot_orders[[#This Row],[accFillSz]]*bot_orders[[#This Row],[avgPx]])</f>
        <v>5.2789207821999993</v>
      </c>
      <c r="Y3182" s="4">
        <f>IF(bot_orders[[#This Row],[side]]="buy", bot_orders[[#This Row],[accFillSz]] + bot_orders[[#This Row],[fee]], -bot_orders[[#This Row],[accFillSz]])</f>
        <v>-6.6529999999999996</v>
      </c>
      <c r="Z3182" s="4">
        <f>IF(bot_orders[[#This Row],[side]]="sell",bot_orders[[#This Row],[accFillSz]]*bot_orders[[#This Row],[avgPx]]+bot_orders[[#This Row],[fee]], 0)</f>
        <v>5.2789207821999993</v>
      </c>
      <c r="AA3182" s="4">
        <f>IF(bot_orders[[#This Row],[side]]="sell",-bot_orders[[#This Row],[accFillSz]],bot_orders[[#This Row],[accFillSz]]+bot_orders[[#This Row],[fee]])</f>
        <v>-6.6529999999999996</v>
      </c>
      <c r="AB3182">
        <v>0</v>
      </c>
      <c r="AC3182" t="s">
        <v>39</v>
      </c>
      <c r="AD3182">
        <v>0</v>
      </c>
      <c r="AE3182" t="s">
        <v>40</v>
      </c>
      <c r="AF3182" t="s">
        <v>41</v>
      </c>
      <c r="AG3182" t="s">
        <v>42</v>
      </c>
      <c r="AH3182" t="s">
        <v>28</v>
      </c>
      <c r="AI3182">
        <v>-6.6529999999999996</v>
      </c>
      <c r="AJ3182">
        <v>5.27892078</v>
      </c>
    </row>
    <row r="3183" spans="1:36" x14ac:dyDescent="0.3">
      <c r="A3183">
        <v>3813</v>
      </c>
      <c r="B3183" t="s">
        <v>305</v>
      </c>
      <c r="C3183" t="s">
        <v>28</v>
      </c>
      <c r="D3183" t="s">
        <v>29</v>
      </c>
      <c r="E3183" t="s">
        <v>30</v>
      </c>
      <c r="F3183" t="s">
        <v>31</v>
      </c>
      <c r="G3183" t="s">
        <v>1559</v>
      </c>
      <c r="H3183" t="s">
        <v>11839</v>
      </c>
      <c r="I3183" s="4" t="s">
        <v>11840</v>
      </c>
      <c r="J3183" s="1">
        <f>((((bot_orders[[#This Row],[cTime]]/ 1000)+3*3600) / 86400) + DATE(1970,1,1))</f>
        <v>45773.250884004628</v>
      </c>
      <c r="K3183" s="4" t="s">
        <v>11841</v>
      </c>
      <c r="L3183" s="1">
        <f>((((bot_orders[[#This Row],[uTime]]/ 1000)+3*3600) / 86400) + DATE(1970,1,1))</f>
        <v>45773.28098649306</v>
      </c>
      <c r="M3183" t="s">
        <v>34</v>
      </c>
      <c r="N3183" t="s">
        <v>28</v>
      </c>
      <c r="O3183" t="s">
        <v>35</v>
      </c>
      <c r="P3183">
        <v>6.6529999999999996</v>
      </c>
      <c r="Q3183" t="s">
        <v>36</v>
      </c>
      <c r="R3183" t="s">
        <v>37</v>
      </c>
      <c r="S3183">
        <v>0.78779999999999994</v>
      </c>
      <c r="T3183">
        <v>0.78779999999999994</v>
      </c>
      <c r="U3183">
        <v>6.6529999999999996</v>
      </c>
      <c r="V3183">
        <v>-4.1929866999999999E-3</v>
      </c>
      <c r="W3183" t="s">
        <v>38</v>
      </c>
      <c r="X3183" s="4">
        <f>IF(bot_orders[[#This Row],[side]]="sell", bot_orders[[#This Row],[accFillSz]]*bot_orders[[#This Row],[avgPx]] + bot_orders[[#This Row],[fee]], -bot_orders[[#This Row],[accFillSz]]*bot_orders[[#This Row],[avgPx]])</f>
        <v>5.2370404132999999</v>
      </c>
      <c r="Y3183" s="4">
        <f>IF(bot_orders[[#This Row],[side]]="buy", bot_orders[[#This Row],[accFillSz]] + bot_orders[[#This Row],[fee]], -bot_orders[[#This Row],[accFillSz]])</f>
        <v>-6.6529999999999996</v>
      </c>
      <c r="Z3183" s="4">
        <f>IF(bot_orders[[#This Row],[side]]="sell",bot_orders[[#This Row],[accFillSz]]*bot_orders[[#This Row],[avgPx]]+bot_orders[[#This Row],[fee]], 0)</f>
        <v>5.2370404132999999</v>
      </c>
      <c r="AA3183" s="4">
        <f>IF(bot_orders[[#This Row],[side]]="sell",-bot_orders[[#This Row],[accFillSz]],bot_orders[[#This Row],[accFillSz]]+bot_orders[[#This Row],[fee]])</f>
        <v>-6.6529999999999996</v>
      </c>
      <c r="AB3183">
        <v>0</v>
      </c>
      <c r="AC3183" t="s">
        <v>39</v>
      </c>
      <c r="AD3183">
        <v>0</v>
      </c>
      <c r="AE3183" t="s">
        <v>40</v>
      </c>
      <c r="AF3183" t="s">
        <v>41</v>
      </c>
      <c r="AG3183" t="s">
        <v>42</v>
      </c>
      <c r="AH3183" t="s">
        <v>28</v>
      </c>
      <c r="AI3183">
        <v>-6.6529999999999996</v>
      </c>
      <c r="AJ3183">
        <v>5.2370404099999996</v>
      </c>
    </row>
    <row r="3184" spans="1:36" x14ac:dyDescent="0.3">
      <c r="A3184">
        <v>3814</v>
      </c>
      <c r="B3184" t="s">
        <v>305</v>
      </c>
      <c r="C3184" t="s">
        <v>28</v>
      </c>
      <c r="D3184" t="s">
        <v>29</v>
      </c>
      <c r="E3184" t="s">
        <v>30</v>
      </c>
      <c r="F3184" t="s">
        <v>31</v>
      </c>
      <c r="G3184" t="s">
        <v>1566</v>
      </c>
      <c r="H3184" t="s">
        <v>11842</v>
      </c>
      <c r="I3184" s="4" t="s">
        <v>11843</v>
      </c>
      <c r="J3184" s="1">
        <f>((((bot_orders[[#This Row],[cTime]]/ 1000)+3*3600) / 86400) + DATE(1970,1,1))</f>
        <v>45773.255688749996</v>
      </c>
      <c r="K3184" s="4" t="s">
        <v>11844</v>
      </c>
      <c r="L3184" s="1">
        <f>((((bot_orders[[#This Row],[uTime]]/ 1000)+3*3600) / 86400) + DATE(1970,1,1))</f>
        <v>45773.266423680558</v>
      </c>
      <c r="M3184" t="s">
        <v>34</v>
      </c>
      <c r="N3184" t="s">
        <v>28</v>
      </c>
      <c r="O3184" t="s">
        <v>35</v>
      </c>
      <c r="P3184">
        <v>6.6</v>
      </c>
      <c r="Q3184" t="s">
        <v>36</v>
      </c>
      <c r="R3184" t="s">
        <v>37</v>
      </c>
      <c r="S3184">
        <v>0.78149999999999997</v>
      </c>
      <c r="T3184">
        <v>0.78149999999999997</v>
      </c>
      <c r="U3184">
        <v>6.6</v>
      </c>
      <c r="V3184">
        <v>-4.1263200000000002E-3</v>
      </c>
      <c r="W3184" t="s">
        <v>38</v>
      </c>
      <c r="X3184" s="4">
        <f>IF(bot_orders[[#This Row],[side]]="sell", bot_orders[[#This Row],[accFillSz]]*bot_orders[[#This Row],[avgPx]] + bot_orders[[#This Row],[fee]], -bot_orders[[#This Row],[accFillSz]]*bot_orders[[#This Row],[avgPx]])</f>
        <v>5.1537736799999996</v>
      </c>
      <c r="Y3184" s="4">
        <f>IF(bot_orders[[#This Row],[side]]="buy", bot_orders[[#This Row],[accFillSz]] + bot_orders[[#This Row],[fee]], -bot_orders[[#This Row],[accFillSz]])</f>
        <v>-6.6</v>
      </c>
      <c r="Z3184" s="4">
        <f>IF(bot_orders[[#This Row],[side]]="sell",bot_orders[[#This Row],[accFillSz]]*bot_orders[[#This Row],[avgPx]]+bot_orders[[#This Row],[fee]], 0)</f>
        <v>5.1537736799999996</v>
      </c>
      <c r="AA3184" s="4">
        <f>IF(bot_orders[[#This Row],[side]]="sell",-bot_orders[[#This Row],[accFillSz]],bot_orders[[#This Row],[accFillSz]]+bot_orders[[#This Row],[fee]])</f>
        <v>-6.6</v>
      </c>
      <c r="AB3184">
        <v>0</v>
      </c>
      <c r="AC3184" t="s">
        <v>39</v>
      </c>
      <c r="AD3184">
        <v>0</v>
      </c>
      <c r="AE3184" t="s">
        <v>40</v>
      </c>
      <c r="AF3184" t="s">
        <v>41</v>
      </c>
      <c r="AG3184" t="s">
        <v>42</v>
      </c>
      <c r="AH3184" t="s">
        <v>28</v>
      </c>
      <c r="AI3184">
        <v>-6.6</v>
      </c>
      <c r="AJ3184">
        <v>5.1537736799999996</v>
      </c>
    </row>
    <row r="3185" spans="1:36" x14ac:dyDescent="0.3">
      <c r="A3185">
        <v>3815</v>
      </c>
      <c r="B3185" t="s">
        <v>305</v>
      </c>
      <c r="C3185" t="s">
        <v>28</v>
      </c>
      <c r="D3185" t="s">
        <v>29</v>
      </c>
      <c r="E3185" t="s">
        <v>30</v>
      </c>
      <c r="F3185" t="s">
        <v>31</v>
      </c>
      <c r="G3185" t="s">
        <v>1613</v>
      </c>
      <c r="H3185" t="s">
        <v>11845</v>
      </c>
      <c r="I3185" s="4" t="s">
        <v>11846</v>
      </c>
      <c r="J3185" s="1">
        <f>((((bot_orders[[#This Row],[cTime]]/ 1000)+3*3600) / 86400) + DATE(1970,1,1))</f>
        <v>45773.266423703702</v>
      </c>
      <c r="K3185" s="4" t="s">
        <v>11847</v>
      </c>
      <c r="L3185" s="1">
        <f>((((bot_orders[[#This Row],[uTime]]/ 1000)+3*3600) / 86400) + DATE(1970,1,1))</f>
        <v>45773.431468888884</v>
      </c>
      <c r="M3185" t="s">
        <v>34</v>
      </c>
      <c r="N3185" t="s">
        <v>28</v>
      </c>
      <c r="O3185" t="s">
        <v>35</v>
      </c>
      <c r="P3185">
        <v>6.6059999999999999</v>
      </c>
      <c r="Q3185" t="s">
        <v>36</v>
      </c>
      <c r="R3185" t="s">
        <v>55</v>
      </c>
      <c r="S3185">
        <v>0.77529999999999999</v>
      </c>
      <c r="T3185">
        <v>0.77529999999999999</v>
      </c>
      <c r="U3185">
        <v>6.6059999999999999</v>
      </c>
      <c r="V3185">
        <v>-5.2848000000000001E-3</v>
      </c>
      <c r="W3185" t="s">
        <v>39</v>
      </c>
      <c r="X3185" s="4">
        <f>IF(bot_orders[[#This Row],[side]]="sell", bot_orders[[#This Row],[accFillSz]]*bot_orders[[#This Row],[avgPx]] + bot_orders[[#This Row],[fee]], -bot_orders[[#This Row],[accFillSz]]*bot_orders[[#This Row],[avgPx]])</f>
        <v>-5.1216317999999994</v>
      </c>
      <c r="Y3185" s="4">
        <f>IF(bot_orders[[#This Row],[side]]="buy", bot_orders[[#This Row],[accFillSz]] + bot_orders[[#This Row],[fee]], -bot_orders[[#This Row],[accFillSz]])</f>
        <v>6.6007151999999998</v>
      </c>
      <c r="Z3185" s="4">
        <f>IF(bot_orders[[#This Row],[side]]="sell",bot_orders[[#This Row],[accFillSz]]*bot_orders[[#This Row],[avgPx]]+bot_orders[[#This Row],[fee]], 0)</f>
        <v>0</v>
      </c>
      <c r="AA3185" s="4">
        <f>IF(bot_orders[[#This Row],[side]]="sell",-bot_orders[[#This Row],[accFillSz]],bot_orders[[#This Row],[accFillSz]]+bot_orders[[#This Row],[fee]])</f>
        <v>6.6007151999999998</v>
      </c>
      <c r="AB3185">
        <v>0</v>
      </c>
      <c r="AC3185" t="s">
        <v>38</v>
      </c>
      <c r="AD3185">
        <v>0</v>
      </c>
      <c r="AE3185" t="s">
        <v>40</v>
      </c>
      <c r="AF3185" t="s">
        <v>41</v>
      </c>
      <c r="AG3185" t="s">
        <v>42</v>
      </c>
      <c r="AH3185" t="s">
        <v>28</v>
      </c>
      <c r="AI3185">
        <v>6.6007151999999998</v>
      </c>
      <c r="AJ3185">
        <v>-5.1216318000000003</v>
      </c>
    </row>
    <row r="3186" spans="1:36" x14ac:dyDescent="0.3">
      <c r="A3186">
        <v>3816</v>
      </c>
      <c r="B3186" t="s">
        <v>305</v>
      </c>
      <c r="C3186" t="s">
        <v>28</v>
      </c>
      <c r="D3186" t="s">
        <v>29</v>
      </c>
      <c r="E3186" t="s">
        <v>30</v>
      </c>
      <c r="F3186" t="s">
        <v>31</v>
      </c>
      <c r="G3186" t="s">
        <v>1577</v>
      </c>
      <c r="H3186" t="s">
        <v>11848</v>
      </c>
      <c r="I3186" s="4" t="s">
        <v>11849</v>
      </c>
      <c r="J3186" s="1">
        <f>((((bot_orders[[#This Row],[cTime]]/ 1000)+3*3600) / 86400) + DATE(1970,1,1))</f>
        <v>45773.280986516198</v>
      </c>
      <c r="K3186" s="4" t="s">
        <v>11850</v>
      </c>
      <c r="L3186" s="1">
        <f>((((bot_orders[[#This Row],[uTime]]/ 1000)+3*3600) / 86400) + DATE(1970,1,1))</f>
        <v>45773.369225324073</v>
      </c>
      <c r="M3186" t="s">
        <v>34</v>
      </c>
      <c r="N3186" t="s">
        <v>28</v>
      </c>
      <c r="O3186" t="s">
        <v>35</v>
      </c>
      <c r="P3186">
        <v>6.6589999999999998</v>
      </c>
      <c r="Q3186" t="s">
        <v>36</v>
      </c>
      <c r="R3186" t="s">
        <v>55</v>
      </c>
      <c r="S3186">
        <v>0.78149999999999997</v>
      </c>
      <c r="T3186">
        <v>0.78149999999999997</v>
      </c>
      <c r="U3186">
        <v>6.6589999999999998</v>
      </c>
      <c r="V3186">
        <v>-5.3271999999999998E-3</v>
      </c>
      <c r="W3186" t="s">
        <v>39</v>
      </c>
      <c r="X3186" s="4">
        <f>IF(bot_orders[[#This Row],[side]]="sell", bot_orders[[#This Row],[accFillSz]]*bot_orders[[#This Row],[avgPx]] + bot_orders[[#This Row],[fee]], -bot_orders[[#This Row],[accFillSz]]*bot_orders[[#This Row],[avgPx]])</f>
        <v>-5.2040084999999996</v>
      </c>
      <c r="Y3186" s="4">
        <f>IF(bot_orders[[#This Row],[side]]="buy", bot_orders[[#This Row],[accFillSz]] + bot_orders[[#This Row],[fee]], -bot_orders[[#This Row],[accFillSz]])</f>
        <v>6.6536727999999998</v>
      </c>
      <c r="Z3186" s="4">
        <f>IF(bot_orders[[#This Row],[side]]="sell",bot_orders[[#This Row],[accFillSz]]*bot_orders[[#This Row],[avgPx]]+bot_orders[[#This Row],[fee]], 0)</f>
        <v>0</v>
      </c>
      <c r="AA3186" s="4">
        <f>IF(bot_orders[[#This Row],[side]]="sell",-bot_orders[[#This Row],[accFillSz]],bot_orders[[#This Row],[accFillSz]]+bot_orders[[#This Row],[fee]])</f>
        <v>6.6536727999999998</v>
      </c>
      <c r="AB3186">
        <v>0</v>
      </c>
      <c r="AC3186" t="s">
        <v>38</v>
      </c>
      <c r="AD3186">
        <v>0</v>
      </c>
      <c r="AE3186" t="s">
        <v>40</v>
      </c>
      <c r="AF3186" t="s">
        <v>41</v>
      </c>
      <c r="AG3186" t="s">
        <v>42</v>
      </c>
      <c r="AH3186" t="s">
        <v>28</v>
      </c>
      <c r="AI3186">
        <v>6.6536727999999998</v>
      </c>
      <c r="AJ3186">
        <v>-5.2040084999999996</v>
      </c>
    </row>
    <row r="3187" spans="1:36" x14ac:dyDescent="0.3">
      <c r="A3187">
        <v>3817</v>
      </c>
      <c r="B3187" t="s">
        <v>305</v>
      </c>
      <c r="C3187" t="s">
        <v>28</v>
      </c>
      <c r="D3187" t="s">
        <v>29</v>
      </c>
      <c r="E3187" t="s">
        <v>30</v>
      </c>
      <c r="F3187" t="s">
        <v>31</v>
      </c>
      <c r="G3187" t="s">
        <v>1586</v>
      </c>
      <c r="H3187" t="s">
        <v>11851</v>
      </c>
      <c r="I3187" s="4" t="s">
        <v>11852</v>
      </c>
      <c r="J3187" s="1">
        <f>((((bot_orders[[#This Row],[cTime]]/ 1000)+3*3600) / 86400) + DATE(1970,1,1))</f>
        <v>45773.283448020833</v>
      </c>
      <c r="K3187" s="4" t="s">
        <v>11853</v>
      </c>
      <c r="L3187" s="1">
        <f>((((bot_orders[[#This Row],[uTime]]/ 1000)+3*3600) / 86400) + DATE(1970,1,1))</f>
        <v>45773.315279571761</v>
      </c>
      <c r="M3187" t="s">
        <v>34</v>
      </c>
      <c r="N3187" t="s">
        <v>28</v>
      </c>
      <c r="O3187" t="s">
        <v>35</v>
      </c>
      <c r="P3187">
        <v>6.6589999999999998</v>
      </c>
      <c r="Q3187" t="s">
        <v>36</v>
      </c>
      <c r="R3187" t="s">
        <v>55</v>
      </c>
      <c r="S3187">
        <v>0.78779999999999994</v>
      </c>
      <c r="T3187">
        <v>0.78779999999999994</v>
      </c>
      <c r="U3187">
        <v>6.6589999999999998</v>
      </c>
      <c r="V3187">
        <v>-5.3271999999999998E-3</v>
      </c>
      <c r="W3187" t="s">
        <v>39</v>
      </c>
      <c r="X3187" s="4">
        <f>IF(bot_orders[[#This Row],[side]]="sell", bot_orders[[#This Row],[accFillSz]]*bot_orders[[#This Row],[avgPx]] + bot_orders[[#This Row],[fee]], -bot_orders[[#This Row],[accFillSz]]*bot_orders[[#This Row],[avgPx]])</f>
        <v>-5.2459601999999999</v>
      </c>
      <c r="Y3187" s="4">
        <f>IF(bot_orders[[#This Row],[side]]="buy", bot_orders[[#This Row],[accFillSz]] + bot_orders[[#This Row],[fee]], -bot_orders[[#This Row],[accFillSz]])</f>
        <v>6.6536727999999998</v>
      </c>
      <c r="Z3187" s="4">
        <f>IF(bot_orders[[#This Row],[side]]="sell",bot_orders[[#This Row],[accFillSz]]*bot_orders[[#This Row],[avgPx]]+bot_orders[[#This Row],[fee]], 0)</f>
        <v>0</v>
      </c>
      <c r="AA3187" s="4">
        <f>IF(bot_orders[[#This Row],[side]]="sell",-bot_orders[[#This Row],[accFillSz]],bot_orders[[#This Row],[accFillSz]]+bot_orders[[#This Row],[fee]])</f>
        <v>6.6536727999999998</v>
      </c>
      <c r="AB3187">
        <v>0</v>
      </c>
      <c r="AC3187" t="s">
        <v>38</v>
      </c>
      <c r="AD3187">
        <v>0</v>
      </c>
      <c r="AE3187" t="s">
        <v>40</v>
      </c>
      <c r="AF3187" t="s">
        <v>41</v>
      </c>
      <c r="AG3187" t="s">
        <v>42</v>
      </c>
      <c r="AH3187" t="s">
        <v>28</v>
      </c>
      <c r="AI3187">
        <v>6.6536727999999998</v>
      </c>
      <c r="AJ3187">
        <v>-5.2459601999999999</v>
      </c>
    </row>
    <row r="3188" spans="1:36" x14ac:dyDescent="0.3">
      <c r="A3188">
        <v>3818</v>
      </c>
      <c r="B3188" t="s">
        <v>305</v>
      </c>
      <c r="C3188" t="s">
        <v>28</v>
      </c>
      <c r="D3188" t="s">
        <v>29</v>
      </c>
      <c r="E3188" t="s">
        <v>30</v>
      </c>
      <c r="F3188" t="s">
        <v>31</v>
      </c>
      <c r="G3188" t="s">
        <v>1580</v>
      </c>
      <c r="H3188" t="s">
        <v>11854</v>
      </c>
      <c r="I3188" s="4" t="s">
        <v>11855</v>
      </c>
      <c r="J3188" s="1">
        <f>((((bot_orders[[#This Row],[cTime]]/ 1000)+3*3600) / 86400) + DATE(1970,1,1))</f>
        <v>45773.292187928237</v>
      </c>
      <c r="K3188" s="4" t="s">
        <v>11856</v>
      </c>
      <c r="L3188" s="1">
        <f>((((bot_orders[[#This Row],[uTime]]/ 1000)+3*3600) / 86400) + DATE(1970,1,1))</f>
        <v>45773.302555509261</v>
      </c>
      <c r="M3188" t="s">
        <v>34</v>
      </c>
      <c r="N3188" t="s">
        <v>28</v>
      </c>
      <c r="O3188" t="s">
        <v>35</v>
      </c>
      <c r="P3188">
        <v>6.1970000000000001</v>
      </c>
      <c r="Q3188" t="s">
        <v>36</v>
      </c>
      <c r="R3188" t="s">
        <v>55</v>
      </c>
      <c r="S3188">
        <v>0.79410000000000003</v>
      </c>
      <c r="T3188">
        <v>0.79410000000000003</v>
      </c>
      <c r="U3188">
        <v>6.1970000000000001</v>
      </c>
      <c r="V3188">
        <v>-4.9576000000000004E-3</v>
      </c>
      <c r="W3188" t="s">
        <v>39</v>
      </c>
      <c r="X3188" s="4">
        <f>IF(bot_orders[[#This Row],[side]]="sell", bot_orders[[#This Row],[accFillSz]]*bot_orders[[#This Row],[avgPx]] + bot_orders[[#This Row],[fee]], -bot_orders[[#This Row],[accFillSz]]*bot_orders[[#This Row],[avgPx]])</f>
        <v>-4.9210377000000003</v>
      </c>
      <c r="Y3188" s="4">
        <f>IF(bot_orders[[#This Row],[side]]="buy", bot_orders[[#This Row],[accFillSz]] + bot_orders[[#This Row],[fee]], -bot_orders[[#This Row],[accFillSz]])</f>
        <v>6.1920424000000001</v>
      </c>
      <c r="Z3188" s="4">
        <f>IF(bot_orders[[#This Row],[side]]="sell",bot_orders[[#This Row],[accFillSz]]*bot_orders[[#This Row],[avgPx]]+bot_orders[[#This Row],[fee]], 0)</f>
        <v>0</v>
      </c>
      <c r="AA3188" s="4">
        <f>IF(bot_orders[[#This Row],[side]]="sell",-bot_orders[[#This Row],[accFillSz]],bot_orders[[#This Row],[accFillSz]]+bot_orders[[#This Row],[fee]])</f>
        <v>6.1920424000000001</v>
      </c>
      <c r="AB3188">
        <v>0</v>
      </c>
      <c r="AC3188" t="s">
        <v>38</v>
      </c>
      <c r="AD3188">
        <v>0</v>
      </c>
      <c r="AE3188" t="s">
        <v>40</v>
      </c>
      <c r="AF3188" t="s">
        <v>41</v>
      </c>
      <c r="AG3188" t="s">
        <v>42</v>
      </c>
      <c r="AH3188" t="s">
        <v>28</v>
      </c>
      <c r="AI3188">
        <v>6.1920424000000001</v>
      </c>
      <c r="AJ3188">
        <v>-4.9210377000000003</v>
      </c>
    </row>
    <row r="3189" spans="1:36" x14ac:dyDescent="0.3">
      <c r="A3189">
        <v>3819</v>
      </c>
      <c r="B3189" t="s">
        <v>305</v>
      </c>
      <c r="C3189" t="s">
        <v>28</v>
      </c>
      <c r="D3189" t="s">
        <v>29</v>
      </c>
      <c r="E3189" t="s">
        <v>30</v>
      </c>
      <c r="F3189" t="s">
        <v>31</v>
      </c>
      <c r="G3189" t="s">
        <v>1580</v>
      </c>
      <c r="H3189" t="s">
        <v>11857</v>
      </c>
      <c r="I3189" s="4" t="s">
        <v>11858</v>
      </c>
      <c r="J3189" s="1">
        <f>((((bot_orders[[#This Row],[cTime]]/ 1000)+3*3600) / 86400) + DATE(1970,1,1))</f>
        <v>45773.302555543982</v>
      </c>
      <c r="K3189" s="4" t="s">
        <v>11859</v>
      </c>
      <c r="L3189" s="1">
        <f>((((bot_orders[[#This Row],[uTime]]/ 1000)+3*3600) / 86400) + DATE(1970,1,1))</f>
        <v>45773.306012337969</v>
      </c>
      <c r="M3189" t="s">
        <v>34</v>
      </c>
      <c r="N3189" t="s">
        <v>28</v>
      </c>
      <c r="O3189" t="s">
        <v>35</v>
      </c>
      <c r="P3189">
        <v>6.1920000000000002</v>
      </c>
      <c r="Q3189" t="s">
        <v>36</v>
      </c>
      <c r="R3189" t="s">
        <v>37</v>
      </c>
      <c r="S3189">
        <v>0.80049999999999999</v>
      </c>
      <c r="T3189">
        <v>0.80049999999999999</v>
      </c>
      <c r="U3189">
        <v>6.1920000000000002</v>
      </c>
      <c r="V3189">
        <v>-3.9653568E-3</v>
      </c>
      <c r="W3189" t="s">
        <v>38</v>
      </c>
      <c r="X3189" s="4">
        <f>IF(bot_orders[[#This Row],[side]]="sell", bot_orders[[#This Row],[accFillSz]]*bot_orders[[#This Row],[avgPx]] + bot_orders[[#This Row],[fee]], -bot_orders[[#This Row],[accFillSz]]*bot_orders[[#This Row],[avgPx]])</f>
        <v>4.9527306431999998</v>
      </c>
      <c r="Y3189" s="4">
        <f>IF(bot_orders[[#This Row],[side]]="buy", bot_orders[[#This Row],[accFillSz]] + bot_orders[[#This Row],[fee]], -bot_orders[[#This Row],[accFillSz]])</f>
        <v>-6.1920000000000002</v>
      </c>
      <c r="Z3189" s="4">
        <f>IF(bot_orders[[#This Row],[side]]="sell",bot_orders[[#This Row],[accFillSz]]*bot_orders[[#This Row],[avgPx]]+bot_orders[[#This Row],[fee]], 0)</f>
        <v>4.9527306431999998</v>
      </c>
      <c r="AA3189" s="4">
        <f>IF(bot_orders[[#This Row],[side]]="sell",-bot_orders[[#This Row],[accFillSz]],bot_orders[[#This Row],[accFillSz]]+bot_orders[[#This Row],[fee]])</f>
        <v>-6.1920000000000002</v>
      </c>
      <c r="AB3189">
        <v>0</v>
      </c>
      <c r="AC3189" t="s">
        <v>39</v>
      </c>
      <c r="AD3189">
        <v>0</v>
      </c>
      <c r="AE3189" t="s">
        <v>40</v>
      </c>
      <c r="AF3189" t="s">
        <v>41</v>
      </c>
      <c r="AG3189" t="s">
        <v>42</v>
      </c>
      <c r="AH3189" t="s">
        <v>28</v>
      </c>
      <c r="AI3189">
        <v>-6.1920000000000002</v>
      </c>
      <c r="AJ3189">
        <v>4.9527306400000004</v>
      </c>
    </row>
    <row r="3190" spans="1:36" x14ac:dyDescent="0.3">
      <c r="A3190">
        <v>3820</v>
      </c>
      <c r="B3190" t="s">
        <v>305</v>
      </c>
      <c r="C3190" t="s">
        <v>28</v>
      </c>
      <c r="D3190" t="s">
        <v>29</v>
      </c>
      <c r="E3190" t="s">
        <v>30</v>
      </c>
      <c r="F3190" t="s">
        <v>31</v>
      </c>
      <c r="G3190" t="s">
        <v>1583</v>
      </c>
      <c r="H3190" t="s">
        <v>11860</v>
      </c>
      <c r="I3190" s="4" t="s">
        <v>11861</v>
      </c>
      <c r="J3190" s="1">
        <f>((((bot_orders[[#This Row],[cTime]]/ 1000)+3*3600) / 86400) + DATE(1970,1,1))</f>
        <v>45773.306012361107</v>
      </c>
      <c r="K3190" s="4" t="s">
        <v>11862</v>
      </c>
      <c r="L3190" s="1">
        <f>((((bot_orders[[#This Row],[uTime]]/ 1000)+3*3600) / 86400) + DATE(1970,1,1))</f>
        <v>45773.309245821758</v>
      </c>
      <c r="M3190" t="s">
        <v>34</v>
      </c>
      <c r="N3190" t="s">
        <v>28</v>
      </c>
      <c r="O3190" t="s">
        <v>35</v>
      </c>
      <c r="P3190">
        <v>6.1970000000000001</v>
      </c>
      <c r="Q3190" t="s">
        <v>36</v>
      </c>
      <c r="R3190" t="s">
        <v>55</v>
      </c>
      <c r="S3190">
        <v>0.79410000000000003</v>
      </c>
      <c r="T3190">
        <v>0.79410000000000003</v>
      </c>
      <c r="U3190">
        <v>6.1970000000000001</v>
      </c>
      <c r="V3190">
        <v>-4.9576000000000004E-3</v>
      </c>
      <c r="W3190" t="s">
        <v>39</v>
      </c>
      <c r="X3190" s="4">
        <f>IF(bot_orders[[#This Row],[side]]="sell", bot_orders[[#This Row],[accFillSz]]*bot_orders[[#This Row],[avgPx]] + bot_orders[[#This Row],[fee]], -bot_orders[[#This Row],[accFillSz]]*bot_orders[[#This Row],[avgPx]])</f>
        <v>-4.9210377000000003</v>
      </c>
      <c r="Y3190" s="4">
        <f>IF(bot_orders[[#This Row],[side]]="buy", bot_orders[[#This Row],[accFillSz]] + bot_orders[[#This Row],[fee]], -bot_orders[[#This Row],[accFillSz]])</f>
        <v>6.1920424000000001</v>
      </c>
      <c r="Z3190" s="4">
        <f>IF(bot_orders[[#This Row],[side]]="sell",bot_orders[[#This Row],[accFillSz]]*bot_orders[[#This Row],[avgPx]]+bot_orders[[#This Row],[fee]], 0)</f>
        <v>0</v>
      </c>
      <c r="AA3190" s="4">
        <f>IF(bot_orders[[#This Row],[side]]="sell",-bot_orders[[#This Row],[accFillSz]],bot_orders[[#This Row],[accFillSz]]+bot_orders[[#This Row],[fee]])</f>
        <v>6.1920424000000001</v>
      </c>
      <c r="AB3190">
        <v>0</v>
      </c>
      <c r="AC3190" t="s">
        <v>38</v>
      </c>
      <c r="AD3190">
        <v>0</v>
      </c>
      <c r="AE3190" t="s">
        <v>40</v>
      </c>
      <c r="AF3190" t="s">
        <v>41</v>
      </c>
      <c r="AG3190" t="s">
        <v>42</v>
      </c>
      <c r="AH3190" t="s">
        <v>28</v>
      </c>
      <c r="AI3190">
        <v>6.1920424000000001</v>
      </c>
      <c r="AJ3190">
        <v>-4.9210377000000003</v>
      </c>
    </row>
    <row r="3191" spans="1:36" x14ac:dyDescent="0.3">
      <c r="A3191">
        <v>3821</v>
      </c>
      <c r="B3191" t="s">
        <v>305</v>
      </c>
      <c r="C3191" t="s">
        <v>28</v>
      </c>
      <c r="D3191" t="s">
        <v>29</v>
      </c>
      <c r="E3191" t="s">
        <v>30</v>
      </c>
      <c r="F3191" t="s">
        <v>31</v>
      </c>
      <c r="G3191" t="s">
        <v>1586</v>
      </c>
      <c r="H3191" t="s">
        <v>11863</v>
      </c>
      <c r="I3191" s="4" t="s">
        <v>11864</v>
      </c>
      <c r="J3191" s="1">
        <f>((((bot_orders[[#This Row],[cTime]]/ 1000)+3*3600) / 86400) + DATE(1970,1,1))</f>
        <v>45773.315279594914</v>
      </c>
      <c r="K3191" s="4" t="s">
        <v>11865</v>
      </c>
      <c r="L3191" s="1">
        <f>((((bot_orders[[#This Row],[uTime]]/ 1000)+3*3600) / 86400) + DATE(1970,1,1))</f>
        <v>45773.344057418988</v>
      </c>
      <c r="M3191" t="s">
        <v>34</v>
      </c>
      <c r="N3191" t="s">
        <v>28</v>
      </c>
      <c r="O3191" t="s">
        <v>35</v>
      </c>
      <c r="P3191">
        <v>6.6529999999999996</v>
      </c>
      <c r="Q3191" t="s">
        <v>36</v>
      </c>
      <c r="R3191" t="s">
        <v>37</v>
      </c>
      <c r="S3191">
        <v>0.79410000000000003</v>
      </c>
      <c r="T3191">
        <v>0.79410000000000003</v>
      </c>
      <c r="U3191">
        <v>6.6529999999999996</v>
      </c>
      <c r="V3191">
        <v>-4.2265178000000002E-3</v>
      </c>
      <c r="W3191" t="s">
        <v>38</v>
      </c>
      <c r="X3191" s="4">
        <f>IF(bot_orders[[#This Row],[side]]="sell", bot_orders[[#This Row],[accFillSz]]*bot_orders[[#This Row],[avgPx]] + bot_orders[[#This Row],[fee]], -bot_orders[[#This Row],[accFillSz]]*bot_orders[[#This Row],[avgPx]])</f>
        <v>5.2789207821999993</v>
      </c>
      <c r="Y3191" s="4">
        <f>IF(bot_orders[[#This Row],[side]]="buy", bot_orders[[#This Row],[accFillSz]] + bot_orders[[#This Row],[fee]], -bot_orders[[#This Row],[accFillSz]])</f>
        <v>-6.6529999999999996</v>
      </c>
      <c r="Z3191" s="4">
        <f>IF(bot_orders[[#This Row],[side]]="sell",bot_orders[[#This Row],[accFillSz]]*bot_orders[[#This Row],[avgPx]]+bot_orders[[#This Row],[fee]], 0)</f>
        <v>5.2789207821999993</v>
      </c>
      <c r="AA3191" s="4">
        <f>IF(bot_orders[[#This Row],[side]]="sell",-bot_orders[[#This Row],[accFillSz]],bot_orders[[#This Row],[accFillSz]]+bot_orders[[#This Row],[fee]])</f>
        <v>-6.6529999999999996</v>
      </c>
      <c r="AB3191">
        <v>0</v>
      </c>
      <c r="AC3191" t="s">
        <v>39</v>
      </c>
      <c r="AD3191">
        <v>0</v>
      </c>
      <c r="AE3191" t="s">
        <v>40</v>
      </c>
      <c r="AF3191" t="s">
        <v>41</v>
      </c>
      <c r="AG3191" t="s">
        <v>42</v>
      </c>
      <c r="AH3191" t="s">
        <v>28</v>
      </c>
      <c r="AI3191">
        <v>-6.6529999999999996</v>
      </c>
      <c r="AJ3191">
        <v>5.27892078</v>
      </c>
    </row>
    <row r="3192" spans="1:36" x14ac:dyDescent="0.3">
      <c r="A3192">
        <v>3822</v>
      </c>
      <c r="B3192" t="s">
        <v>305</v>
      </c>
      <c r="C3192" t="s">
        <v>28</v>
      </c>
      <c r="D3192" t="s">
        <v>29</v>
      </c>
      <c r="E3192" t="s">
        <v>30</v>
      </c>
      <c r="F3192" t="s">
        <v>31</v>
      </c>
      <c r="G3192" t="s">
        <v>1588</v>
      </c>
      <c r="H3192" t="s">
        <v>11866</v>
      </c>
      <c r="I3192" s="4" t="s">
        <v>11867</v>
      </c>
      <c r="J3192" s="1">
        <f>((((bot_orders[[#This Row],[cTime]]/ 1000)+3*3600) / 86400) + DATE(1970,1,1))</f>
        <v>45773.344057453702</v>
      </c>
      <c r="K3192" s="4" t="s">
        <v>11868</v>
      </c>
      <c r="L3192" s="1">
        <f>((((bot_orders[[#This Row],[uTime]]/ 1000)+3*3600) / 86400) + DATE(1970,1,1))</f>
        <v>45773.345205729172</v>
      </c>
      <c r="M3192" t="s">
        <v>34</v>
      </c>
      <c r="N3192" t="s">
        <v>28</v>
      </c>
      <c r="O3192" t="s">
        <v>35</v>
      </c>
      <c r="P3192">
        <v>6.6589999999999998</v>
      </c>
      <c r="Q3192" t="s">
        <v>36</v>
      </c>
      <c r="R3192" t="s">
        <v>55</v>
      </c>
      <c r="S3192">
        <v>0.78779999999999994</v>
      </c>
      <c r="T3192">
        <v>0.78779999999999994</v>
      </c>
      <c r="U3192">
        <v>6.6589999999999998</v>
      </c>
      <c r="V3192">
        <v>-5.3271999999999998E-3</v>
      </c>
      <c r="W3192" t="s">
        <v>39</v>
      </c>
      <c r="X3192" s="4">
        <f>IF(bot_orders[[#This Row],[side]]="sell", bot_orders[[#This Row],[accFillSz]]*bot_orders[[#This Row],[avgPx]] + bot_orders[[#This Row],[fee]], -bot_orders[[#This Row],[accFillSz]]*bot_orders[[#This Row],[avgPx]])</f>
        <v>-5.2459601999999999</v>
      </c>
      <c r="Y3192" s="4">
        <f>IF(bot_orders[[#This Row],[side]]="buy", bot_orders[[#This Row],[accFillSz]] + bot_orders[[#This Row],[fee]], -bot_orders[[#This Row],[accFillSz]])</f>
        <v>6.6536727999999998</v>
      </c>
      <c r="Z3192" s="4">
        <f>IF(bot_orders[[#This Row],[side]]="sell",bot_orders[[#This Row],[accFillSz]]*bot_orders[[#This Row],[avgPx]]+bot_orders[[#This Row],[fee]], 0)</f>
        <v>0</v>
      </c>
      <c r="AA3192" s="4">
        <f>IF(bot_orders[[#This Row],[side]]="sell",-bot_orders[[#This Row],[accFillSz]],bot_orders[[#This Row],[accFillSz]]+bot_orders[[#This Row],[fee]])</f>
        <v>6.6536727999999998</v>
      </c>
      <c r="AB3192">
        <v>0</v>
      </c>
      <c r="AC3192" t="s">
        <v>38</v>
      </c>
      <c r="AD3192">
        <v>0</v>
      </c>
      <c r="AE3192" t="s">
        <v>40</v>
      </c>
      <c r="AF3192" t="s">
        <v>41</v>
      </c>
      <c r="AG3192" t="s">
        <v>42</v>
      </c>
      <c r="AH3192" t="s">
        <v>28</v>
      </c>
      <c r="AI3192">
        <v>6.6536727999999998</v>
      </c>
      <c r="AJ3192">
        <v>-5.2459601999999999</v>
      </c>
    </row>
    <row r="3193" spans="1:36" x14ac:dyDescent="0.3">
      <c r="A3193">
        <v>3823</v>
      </c>
      <c r="B3193" t="s">
        <v>305</v>
      </c>
      <c r="C3193" t="s">
        <v>28</v>
      </c>
      <c r="D3193" t="s">
        <v>29</v>
      </c>
      <c r="E3193" t="s">
        <v>30</v>
      </c>
      <c r="F3193" t="s">
        <v>31</v>
      </c>
      <c r="G3193" t="s">
        <v>1577</v>
      </c>
      <c r="H3193" t="s">
        <v>11869</v>
      </c>
      <c r="I3193" s="4" t="s">
        <v>11870</v>
      </c>
      <c r="J3193" s="1">
        <f>((((bot_orders[[#This Row],[cTime]]/ 1000)+3*3600) / 86400) + DATE(1970,1,1))</f>
        <v>45773.369225347225</v>
      </c>
      <c r="K3193" s="4" t="s">
        <v>11871</v>
      </c>
      <c r="L3193" s="1">
        <f>((((bot_orders[[#This Row],[uTime]]/ 1000)+3*3600) / 86400) + DATE(1970,1,1))</f>
        <v>45773.378986145835</v>
      </c>
      <c r="M3193" t="s">
        <v>34</v>
      </c>
      <c r="N3193" t="s">
        <v>28</v>
      </c>
      <c r="O3193" t="s">
        <v>35</v>
      </c>
      <c r="P3193">
        <v>6.6529999999999996</v>
      </c>
      <c r="Q3193" t="s">
        <v>36</v>
      </c>
      <c r="R3193" t="s">
        <v>37</v>
      </c>
      <c r="S3193">
        <v>0.78779999999999994</v>
      </c>
      <c r="T3193">
        <v>0.78779999999999994</v>
      </c>
      <c r="U3193">
        <v>6.6529999999999996</v>
      </c>
      <c r="V3193">
        <v>-4.1929866999999999E-3</v>
      </c>
      <c r="W3193" t="s">
        <v>38</v>
      </c>
      <c r="X3193" s="4">
        <f>IF(bot_orders[[#This Row],[side]]="sell", bot_orders[[#This Row],[accFillSz]]*bot_orders[[#This Row],[avgPx]] + bot_orders[[#This Row],[fee]], -bot_orders[[#This Row],[accFillSz]]*bot_orders[[#This Row],[avgPx]])</f>
        <v>5.2370404132999999</v>
      </c>
      <c r="Y3193" s="4">
        <f>IF(bot_orders[[#This Row],[side]]="buy", bot_orders[[#This Row],[accFillSz]] + bot_orders[[#This Row],[fee]], -bot_orders[[#This Row],[accFillSz]])</f>
        <v>-6.6529999999999996</v>
      </c>
      <c r="Z3193" s="4">
        <f>IF(bot_orders[[#This Row],[side]]="sell",bot_orders[[#This Row],[accFillSz]]*bot_orders[[#This Row],[avgPx]]+bot_orders[[#This Row],[fee]], 0)</f>
        <v>5.2370404132999999</v>
      </c>
      <c r="AA3193" s="4">
        <f>IF(bot_orders[[#This Row],[side]]="sell",-bot_orders[[#This Row],[accFillSz]],bot_orders[[#This Row],[accFillSz]]+bot_orders[[#This Row],[fee]])</f>
        <v>-6.6529999999999996</v>
      </c>
      <c r="AB3193">
        <v>0</v>
      </c>
      <c r="AC3193" t="s">
        <v>39</v>
      </c>
      <c r="AD3193">
        <v>0</v>
      </c>
      <c r="AE3193" t="s">
        <v>40</v>
      </c>
      <c r="AF3193" t="s">
        <v>41</v>
      </c>
      <c r="AG3193" t="s">
        <v>42</v>
      </c>
      <c r="AH3193" t="s">
        <v>28</v>
      </c>
      <c r="AI3193">
        <v>-6.6529999999999996</v>
      </c>
      <c r="AJ3193">
        <v>5.2370404099999996</v>
      </c>
    </row>
    <row r="3194" spans="1:36" x14ac:dyDescent="0.3">
      <c r="A3194">
        <v>3824</v>
      </c>
      <c r="B3194" t="s">
        <v>305</v>
      </c>
      <c r="C3194" t="s">
        <v>28</v>
      </c>
      <c r="D3194" t="s">
        <v>29</v>
      </c>
      <c r="E3194" t="s">
        <v>30</v>
      </c>
      <c r="F3194" t="s">
        <v>31</v>
      </c>
      <c r="G3194" t="s">
        <v>1603</v>
      </c>
      <c r="H3194" t="s">
        <v>11872</v>
      </c>
      <c r="I3194" s="4" t="s">
        <v>11873</v>
      </c>
      <c r="J3194" s="1">
        <f>((((bot_orders[[#This Row],[cTime]]/ 1000)+3*3600) / 86400) + DATE(1970,1,1))</f>
        <v>45773.37898616898</v>
      </c>
      <c r="K3194" s="4" t="s">
        <v>11874</v>
      </c>
      <c r="L3194" s="1">
        <f>((((bot_orders[[#This Row],[uTime]]/ 1000)+3*3600) / 86400) + DATE(1970,1,1))</f>
        <v>45773.38775631944</v>
      </c>
      <c r="M3194" t="s">
        <v>34</v>
      </c>
      <c r="N3194" t="s">
        <v>28</v>
      </c>
      <c r="O3194" t="s">
        <v>35</v>
      </c>
      <c r="P3194">
        <v>6.6589999999999998</v>
      </c>
      <c r="Q3194" t="s">
        <v>36</v>
      </c>
      <c r="R3194" t="s">
        <v>55</v>
      </c>
      <c r="S3194">
        <v>0.78149999999999997</v>
      </c>
      <c r="T3194">
        <v>0.78149999999999997</v>
      </c>
      <c r="U3194">
        <v>6.6589999999999998</v>
      </c>
      <c r="V3194">
        <v>-5.3271999999999998E-3</v>
      </c>
      <c r="W3194" t="s">
        <v>39</v>
      </c>
      <c r="X3194" s="4">
        <f>IF(bot_orders[[#This Row],[side]]="sell", bot_orders[[#This Row],[accFillSz]]*bot_orders[[#This Row],[avgPx]] + bot_orders[[#This Row],[fee]], -bot_orders[[#This Row],[accFillSz]]*bot_orders[[#This Row],[avgPx]])</f>
        <v>-5.2040084999999996</v>
      </c>
      <c r="Y3194" s="4">
        <f>IF(bot_orders[[#This Row],[side]]="buy", bot_orders[[#This Row],[accFillSz]] + bot_orders[[#This Row],[fee]], -bot_orders[[#This Row],[accFillSz]])</f>
        <v>6.6536727999999998</v>
      </c>
      <c r="Z3194" s="4">
        <f>IF(bot_orders[[#This Row],[side]]="sell",bot_orders[[#This Row],[accFillSz]]*bot_orders[[#This Row],[avgPx]]+bot_orders[[#This Row],[fee]], 0)</f>
        <v>0</v>
      </c>
      <c r="AA3194" s="4">
        <f>IF(bot_orders[[#This Row],[side]]="sell",-bot_orders[[#This Row],[accFillSz]],bot_orders[[#This Row],[accFillSz]]+bot_orders[[#This Row],[fee]])</f>
        <v>6.6536727999999998</v>
      </c>
      <c r="AB3194">
        <v>0</v>
      </c>
      <c r="AC3194" t="s">
        <v>38</v>
      </c>
      <c r="AD3194">
        <v>0</v>
      </c>
      <c r="AE3194" t="s">
        <v>40</v>
      </c>
      <c r="AF3194" t="s">
        <v>41</v>
      </c>
      <c r="AG3194" t="s">
        <v>42</v>
      </c>
      <c r="AH3194" t="s">
        <v>28</v>
      </c>
      <c r="AI3194">
        <v>6.6536727999999998</v>
      </c>
      <c r="AJ3194">
        <v>-5.2040084999999996</v>
      </c>
    </row>
    <row r="3195" spans="1:36" x14ac:dyDescent="0.3">
      <c r="A3195">
        <v>3825</v>
      </c>
      <c r="B3195" t="s">
        <v>305</v>
      </c>
      <c r="C3195" t="s">
        <v>28</v>
      </c>
      <c r="D3195" t="s">
        <v>29</v>
      </c>
      <c r="E3195" t="s">
        <v>30</v>
      </c>
      <c r="F3195" t="s">
        <v>31</v>
      </c>
      <c r="G3195" t="s">
        <v>1603</v>
      </c>
      <c r="H3195" t="s">
        <v>11875</v>
      </c>
      <c r="I3195" s="4" t="s">
        <v>11876</v>
      </c>
      <c r="J3195" s="1">
        <f>((((bot_orders[[#This Row],[cTime]]/ 1000)+3*3600) / 86400) + DATE(1970,1,1))</f>
        <v>45773.387756354161</v>
      </c>
      <c r="K3195" s="4" t="s">
        <v>11877</v>
      </c>
      <c r="L3195" s="1">
        <f>((((bot_orders[[#This Row],[uTime]]/ 1000)+3*3600) / 86400) + DATE(1970,1,1))</f>
        <v>45773.408826874998</v>
      </c>
      <c r="M3195" t="s">
        <v>34</v>
      </c>
      <c r="N3195" t="s">
        <v>28</v>
      </c>
      <c r="O3195" t="s">
        <v>35</v>
      </c>
      <c r="P3195">
        <v>6.6529999999999996</v>
      </c>
      <c r="Q3195" t="s">
        <v>36</v>
      </c>
      <c r="R3195" t="s">
        <v>37</v>
      </c>
      <c r="S3195">
        <v>0.78779999999999994</v>
      </c>
      <c r="T3195">
        <v>0.78779999999999994</v>
      </c>
      <c r="U3195">
        <v>6.6529999999999996</v>
      </c>
      <c r="V3195">
        <v>-4.1929866999999999E-3</v>
      </c>
      <c r="W3195" t="s">
        <v>38</v>
      </c>
      <c r="X3195" s="4">
        <f>IF(bot_orders[[#This Row],[side]]="sell", bot_orders[[#This Row],[accFillSz]]*bot_orders[[#This Row],[avgPx]] + bot_orders[[#This Row],[fee]], -bot_orders[[#This Row],[accFillSz]]*bot_orders[[#This Row],[avgPx]])</f>
        <v>5.2370404132999999</v>
      </c>
      <c r="Y3195" s="4">
        <f>IF(bot_orders[[#This Row],[side]]="buy", bot_orders[[#This Row],[accFillSz]] + bot_orders[[#This Row],[fee]], -bot_orders[[#This Row],[accFillSz]])</f>
        <v>-6.6529999999999996</v>
      </c>
      <c r="Z3195" s="4">
        <f>IF(bot_orders[[#This Row],[side]]="sell",bot_orders[[#This Row],[accFillSz]]*bot_orders[[#This Row],[avgPx]]+bot_orders[[#This Row],[fee]], 0)</f>
        <v>5.2370404132999999</v>
      </c>
      <c r="AA3195" s="4">
        <f>IF(bot_orders[[#This Row],[side]]="sell",-bot_orders[[#This Row],[accFillSz]],bot_orders[[#This Row],[accFillSz]]+bot_orders[[#This Row],[fee]])</f>
        <v>-6.6529999999999996</v>
      </c>
      <c r="AB3195">
        <v>0</v>
      </c>
      <c r="AC3195" t="s">
        <v>39</v>
      </c>
      <c r="AD3195">
        <v>0</v>
      </c>
      <c r="AE3195" t="s">
        <v>40</v>
      </c>
      <c r="AF3195" t="s">
        <v>41</v>
      </c>
      <c r="AG3195" t="s">
        <v>42</v>
      </c>
      <c r="AH3195" t="s">
        <v>28</v>
      </c>
      <c r="AI3195">
        <v>-6.6529999999999996</v>
      </c>
      <c r="AJ3195">
        <v>5.2370404099999996</v>
      </c>
    </row>
    <row r="3196" spans="1:36" x14ac:dyDescent="0.3">
      <c r="A3196">
        <v>3826</v>
      </c>
      <c r="B3196" t="s">
        <v>305</v>
      </c>
      <c r="C3196" t="s">
        <v>28</v>
      </c>
      <c r="D3196" t="s">
        <v>29</v>
      </c>
      <c r="E3196" t="s">
        <v>30</v>
      </c>
      <c r="F3196" t="s">
        <v>31</v>
      </c>
      <c r="G3196" t="s">
        <v>1573</v>
      </c>
      <c r="H3196" t="s">
        <v>11878</v>
      </c>
      <c r="I3196" s="4" t="s">
        <v>11879</v>
      </c>
      <c r="J3196" s="1">
        <f>((((bot_orders[[#This Row],[cTime]]/ 1000)+3*3600) / 86400) + DATE(1970,1,1))</f>
        <v>45773.408826909726</v>
      </c>
      <c r="K3196" s="4" t="s">
        <v>11880</v>
      </c>
      <c r="L3196" s="1">
        <f>((((bot_orders[[#This Row],[uTime]]/ 1000)+3*3600) / 86400) + DATE(1970,1,1))</f>
        <v>45773.429131192126</v>
      </c>
      <c r="M3196" t="s">
        <v>34</v>
      </c>
      <c r="N3196" t="s">
        <v>28</v>
      </c>
      <c r="O3196" t="s">
        <v>35</v>
      </c>
      <c r="P3196">
        <v>6.6589999999999998</v>
      </c>
      <c r="Q3196" t="s">
        <v>36</v>
      </c>
      <c r="R3196" t="s">
        <v>55</v>
      </c>
      <c r="S3196">
        <v>0.78149999999999997</v>
      </c>
      <c r="T3196">
        <v>0.78149999999999997</v>
      </c>
      <c r="U3196">
        <v>6.6589999999999998</v>
      </c>
      <c r="V3196">
        <v>-5.3271999999999998E-3</v>
      </c>
      <c r="W3196" t="s">
        <v>39</v>
      </c>
      <c r="X3196" s="4">
        <f>IF(bot_orders[[#This Row],[side]]="sell", bot_orders[[#This Row],[accFillSz]]*bot_orders[[#This Row],[avgPx]] + bot_orders[[#This Row],[fee]], -bot_orders[[#This Row],[accFillSz]]*bot_orders[[#This Row],[avgPx]])</f>
        <v>-5.2040084999999996</v>
      </c>
      <c r="Y3196" s="4">
        <f>IF(bot_orders[[#This Row],[side]]="buy", bot_orders[[#This Row],[accFillSz]] + bot_orders[[#This Row],[fee]], -bot_orders[[#This Row],[accFillSz]])</f>
        <v>6.6536727999999998</v>
      </c>
      <c r="Z3196" s="4">
        <f>IF(bot_orders[[#This Row],[side]]="sell",bot_orders[[#This Row],[accFillSz]]*bot_orders[[#This Row],[avgPx]]+bot_orders[[#This Row],[fee]], 0)</f>
        <v>0</v>
      </c>
      <c r="AA3196" s="4">
        <f>IF(bot_orders[[#This Row],[side]]="sell",-bot_orders[[#This Row],[accFillSz]],bot_orders[[#This Row],[accFillSz]]+bot_orders[[#This Row],[fee]])</f>
        <v>6.6536727999999998</v>
      </c>
      <c r="AB3196">
        <v>0</v>
      </c>
      <c r="AC3196" t="s">
        <v>38</v>
      </c>
      <c r="AD3196">
        <v>0</v>
      </c>
      <c r="AE3196" t="s">
        <v>40</v>
      </c>
      <c r="AF3196" t="s">
        <v>41</v>
      </c>
      <c r="AG3196" t="s">
        <v>42</v>
      </c>
      <c r="AH3196" t="s">
        <v>28</v>
      </c>
      <c r="AI3196">
        <v>6.6536727999999998</v>
      </c>
      <c r="AJ3196">
        <v>-5.2040084999999996</v>
      </c>
    </row>
    <row r="3197" spans="1:36" x14ac:dyDescent="0.3">
      <c r="A3197">
        <v>3844</v>
      </c>
      <c r="B3197" t="s">
        <v>305</v>
      </c>
      <c r="C3197" t="s">
        <v>28</v>
      </c>
      <c r="D3197" t="s">
        <v>29</v>
      </c>
      <c r="E3197" t="s">
        <v>30</v>
      </c>
      <c r="F3197" t="s">
        <v>31</v>
      </c>
      <c r="G3197" t="s">
        <v>1620</v>
      </c>
      <c r="H3197" t="s">
        <v>11919</v>
      </c>
      <c r="I3197" s="4" t="s">
        <v>11920</v>
      </c>
      <c r="J3197" s="1">
        <f>((((bot_orders[[#This Row],[cTime]]/ 1000)+3*3600) / 86400) + DATE(1970,1,1))</f>
        <v>45773.43203737268</v>
      </c>
      <c r="K3197" s="4" t="s">
        <v>11921</v>
      </c>
      <c r="L3197" s="1">
        <f>((((bot_orders[[#This Row],[uTime]]/ 1000)+3*3600) / 86400) + DATE(1970,1,1))</f>
        <v>45773.433677534718</v>
      </c>
      <c r="M3197" t="s">
        <v>34</v>
      </c>
      <c r="N3197" t="s">
        <v>28</v>
      </c>
      <c r="O3197" t="s">
        <v>35</v>
      </c>
      <c r="P3197">
        <v>6.601</v>
      </c>
      <c r="Q3197" t="s">
        <v>36</v>
      </c>
      <c r="R3197" t="s">
        <v>37</v>
      </c>
      <c r="S3197">
        <v>0.77529999999999999</v>
      </c>
      <c r="T3197">
        <v>0.77529999999999999</v>
      </c>
      <c r="U3197">
        <v>6.601</v>
      </c>
      <c r="V3197">
        <v>-4.0942041999999998E-3</v>
      </c>
      <c r="W3197" t="s">
        <v>38</v>
      </c>
      <c r="X3197" s="4">
        <f>IF(bot_orders[[#This Row],[side]]="sell", bot_orders[[#This Row],[accFillSz]]*bot_orders[[#This Row],[avgPx]] + bot_orders[[#This Row],[fee]], -bot_orders[[#This Row],[accFillSz]]*bot_orders[[#This Row],[avgPx]])</f>
        <v>5.1136610957999995</v>
      </c>
      <c r="Y3197" s="4">
        <f>IF(bot_orders[[#This Row],[side]]="buy", bot_orders[[#This Row],[accFillSz]] + bot_orders[[#This Row],[fee]], -bot_orders[[#This Row],[accFillSz]])</f>
        <v>-6.601</v>
      </c>
      <c r="Z3197" s="4">
        <f>IF(bot_orders[[#This Row],[side]]="sell",bot_orders[[#This Row],[accFillSz]]*bot_orders[[#This Row],[avgPx]]+bot_orders[[#This Row],[fee]], 0)</f>
        <v>5.1136610957999995</v>
      </c>
      <c r="AA3197" s="4">
        <f>IF(bot_orders[[#This Row],[side]]="sell",-bot_orders[[#This Row],[accFillSz]],bot_orders[[#This Row],[accFillSz]]+bot_orders[[#This Row],[fee]])</f>
        <v>-6.601</v>
      </c>
      <c r="AB3197">
        <v>0</v>
      </c>
      <c r="AC3197" t="s">
        <v>39</v>
      </c>
      <c r="AD3197">
        <v>0</v>
      </c>
      <c r="AE3197" t="s">
        <v>40</v>
      </c>
      <c r="AF3197" t="s">
        <v>41</v>
      </c>
      <c r="AG3197" t="s">
        <v>42</v>
      </c>
      <c r="AH3197" t="s">
        <v>28</v>
      </c>
      <c r="AI3197">
        <v>-6.601</v>
      </c>
      <c r="AJ3197">
        <v>5.1136610999999998</v>
      </c>
    </row>
    <row r="3198" spans="1:36" x14ac:dyDescent="0.3">
      <c r="A3198">
        <v>3849</v>
      </c>
      <c r="B3198" t="s">
        <v>305</v>
      </c>
      <c r="C3198" t="s">
        <v>28</v>
      </c>
      <c r="D3198" t="s">
        <v>29</v>
      </c>
      <c r="E3198" t="s">
        <v>30</v>
      </c>
      <c r="F3198" t="s">
        <v>31</v>
      </c>
      <c r="G3198" t="s">
        <v>1627</v>
      </c>
      <c r="H3198" t="s">
        <v>11935</v>
      </c>
      <c r="I3198" s="4" t="s">
        <v>11936</v>
      </c>
      <c r="J3198" s="1">
        <f>((((bot_orders[[#This Row],[cTime]]/ 1000)+3*3600) / 86400) + DATE(1970,1,1))</f>
        <v>45773.43367755787</v>
      </c>
      <c r="K3198" s="4" t="s">
        <v>11934</v>
      </c>
      <c r="L3198" s="1">
        <f>((((bot_orders[[#This Row],[uTime]]/ 1000)+3*3600) / 86400) + DATE(1970,1,1))</f>
        <v>45773.445440312498</v>
      </c>
      <c r="M3198" t="s">
        <v>34</v>
      </c>
      <c r="N3198" t="s">
        <v>28</v>
      </c>
      <c r="O3198" t="s">
        <v>35</v>
      </c>
      <c r="P3198">
        <v>6.6070000000000002</v>
      </c>
      <c r="Q3198" t="s">
        <v>36</v>
      </c>
      <c r="R3198" t="s">
        <v>55</v>
      </c>
      <c r="S3198">
        <v>0.76910000000000001</v>
      </c>
      <c r="T3198">
        <v>0.76910000000000001</v>
      </c>
      <c r="U3198">
        <v>6.6070000000000002</v>
      </c>
      <c r="V3198">
        <v>-5.2855999999999997E-3</v>
      </c>
      <c r="W3198" t="s">
        <v>39</v>
      </c>
      <c r="X3198" s="4">
        <f>IF(bot_orders[[#This Row],[side]]="sell", bot_orders[[#This Row],[accFillSz]]*bot_orders[[#This Row],[avgPx]] + bot_orders[[#This Row],[fee]], -bot_orders[[#This Row],[accFillSz]]*bot_orders[[#This Row],[avgPx]])</f>
        <v>-5.0814437000000003</v>
      </c>
      <c r="Y3198" s="4">
        <f>IF(bot_orders[[#This Row],[side]]="buy", bot_orders[[#This Row],[accFillSz]] + bot_orders[[#This Row],[fee]], -bot_orders[[#This Row],[accFillSz]])</f>
        <v>6.6017144000000005</v>
      </c>
      <c r="Z3198" s="4">
        <f>IF(bot_orders[[#This Row],[side]]="sell",bot_orders[[#This Row],[accFillSz]]*bot_orders[[#This Row],[avgPx]]+bot_orders[[#This Row],[fee]], 0)</f>
        <v>0</v>
      </c>
      <c r="AA3198" s="4">
        <f>IF(bot_orders[[#This Row],[side]]="sell",-bot_orders[[#This Row],[accFillSz]],bot_orders[[#This Row],[accFillSz]]+bot_orders[[#This Row],[fee]])</f>
        <v>6.6017144000000005</v>
      </c>
      <c r="AB3198">
        <v>0</v>
      </c>
      <c r="AC3198" t="s">
        <v>38</v>
      </c>
      <c r="AD3198">
        <v>0</v>
      </c>
      <c r="AE3198" t="s">
        <v>40</v>
      </c>
      <c r="AF3198" t="s">
        <v>41</v>
      </c>
      <c r="AG3198" t="s">
        <v>42</v>
      </c>
      <c r="AH3198" t="s">
        <v>28</v>
      </c>
      <c r="AI3198">
        <v>6.6017143999999996</v>
      </c>
      <c r="AJ3198">
        <v>-5.0814437000000003</v>
      </c>
    </row>
    <row r="3199" spans="1:36" x14ac:dyDescent="0.3">
      <c r="A3199">
        <v>3853</v>
      </c>
      <c r="B3199" t="s">
        <v>305</v>
      </c>
      <c r="C3199" t="s">
        <v>28</v>
      </c>
      <c r="D3199" t="s">
        <v>29</v>
      </c>
      <c r="E3199" t="s">
        <v>30</v>
      </c>
      <c r="F3199" t="s">
        <v>31</v>
      </c>
      <c r="G3199" t="s">
        <v>1634</v>
      </c>
      <c r="H3199" t="s">
        <v>11947</v>
      </c>
      <c r="I3199" s="4" t="s">
        <v>11948</v>
      </c>
      <c r="J3199" s="1">
        <f>((((bot_orders[[#This Row],[cTime]]/ 1000)+3*3600) / 86400) + DATE(1970,1,1))</f>
        <v>45773.457554004628</v>
      </c>
      <c r="K3199" s="4" t="s">
        <v>11949</v>
      </c>
      <c r="L3199" s="1">
        <f>((((bot_orders[[#This Row],[uTime]]/ 1000)+3*3600) / 86400) + DATE(1970,1,1))</f>
        <v>45773.457554039356</v>
      </c>
      <c r="M3199" t="s">
        <v>34</v>
      </c>
      <c r="N3199" t="s">
        <v>28</v>
      </c>
      <c r="O3199" t="s">
        <v>268</v>
      </c>
      <c r="P3199">
        <v>39.149000000000001</v>
      </c>
      <c r="Q3199" t="s">
        <v>36</v>
      </c>
      <c r="R3199" t="s">
        <v>37</v>
      </c>
      <c r="S3199">
        <v>0</v>
      </c>
      <c r="T3199">
        <v>0.76759999999999995</v>
      </c>
      <c r="U3199">
        <v>39.149000000000001</v>
      </c>
      <c r="V3199">
        <v>-3.0050772399999998E-2</v>
      </c>
      <c r="W3199" t="s">
        <v>38</v>
      </c>
      <c r="X3199" s="4">
        <f>IF(bot_orders[[#This Row],[side]]="sell", bot_orders[[#This Row],[accFillSz]]*bot_orders[[#This Row],[avgPx]] + bot_orders[[#This Row],[fee]], -bot_orders[[#This Row],[accFillSz]]*bot_orders[[#This Row],[avgPx]])</f>
        <v>30.0207216276</v>
      </c>
      <c r="Y3199" s="4">
        <f>IF(bot_orders[[#This Row],[side]]="buy", bot_orders[[#This Row],[accFillSz]] + bot_orders[[#This Row],[fee]], -bot_orders[[#This Row],[accFillSz]])</f>
        <v>-39.149000000000001</v>
      </c>
      <c r="Z3199" s="4">
        <f>IF(bot_orders[[#This Row],[side]]="sell",bot_orders[[#This Row],[accFillSz]]*bot_orders[[#This Row],[avgPx]]+bot_orders[[#This Row],[fee]], 0)</f>
        <v>30.0207216276</v>
      </c>
      <c r="AA3199" s="4">
        <f>IF(bot_orders[[#This Row],[side]]="sell",-bot_orders[[#This Row],[accFillSz]],bot_orders[[#This Row],[accFillSz]]+bot_orders[[#This Row],[fee]])</f>
        <v>-39.149000000000001</v>
      </c>
      <c r="AB3199">
        <v>0</v>
      </c>
      <c r="AC3199" t="s">
        <v>39</v>
      </c>
      <c r="AD3199">
        <v>0</v>
      </c>
      <c r="AE3199" t="s">
        <v>40</v>
      </c>
      <c r="AF3199" t="s">
        <v>41</v>
      </c>
      <c r="AG3199" t="s">
        <v>42</v>
      </c>
      <c r="AH3199" t="s">
        <v>28</v>
      </c>
      <c r="AI3199">
        <v>-39.149000000000001</v>
      </c>
      <c r="AJ3199">
        <v>30.020721630000001</v>
      </c>
    </row>
    <row r="3200" spans="1:36" x14ac:dyDescent="0.3">
      <c r="A3200">
        <v>2316</v>
      </c>
      <c r="B3200" t="s">
        <v>304</v>
      </c>
      <c r="C3200" t="s">
        <v>28</v>
      </c>
      <c r="D3200" t="s">
        <v>29</v>
      </c>
      <c r="E3200" t="s">
        <v>30</v>
      </c>
      <c r="F3200" t="s">
        <v>31</v>
      </c>
      <c r="G3200" t="s">
        <v>68</v>
      </c>
      <c r="H3200" t="s">
        <v>7389</v>
      </c>
      <c r="I3200" s="4" t="s">
        <v>7390</v>
      </c>
      <c r="J3200" s="1">
        <f>((((bot_orders[[#This Row],[cTime]]/ 1000)+3*3600) / 86400) + DATE(1970,1,1))</f>
        <v>45768.86570425926</v>
      </c>
      <c r="K3200" s="4" t="s">
        <v>7391</v>
      </c>
      <c r="L3200" s="1">
        <f>((((bot_orders[[#This Row],[uTime]]/ 1000)+3*3600) / 86400) + DATE(1970,1,1))</f>
        <v>45768.865915752314</v>
      </c>
      <c r="M3200" t="s">
        <v>34</v>
      </c>
      <c r="N3200" t="s">
        <v>28</v>
      </c>
      <c r="O3200" t="s">
        <v>35</v>
      </c>
      <c r="P3200">
        <v>3.7970000000000002</v>
      </c>
      <c r="Q3200" t="s">
        <v>36</v>
      </c>
      <c r="R3200" t="s">
        <v>37</v>
      </c>
      <c r="S3200">
        <v>0.59499999999999997</v>
      </c>
      <c r="T3200">
        <v>0.59499999999999997</v>
      </c>
      <c r="U3200">
        <v>3.7970000000000002</v>
      </c>
      <c r="V3200">
        <v>-1.807372E-3</v>
      </c>
      <c r="W3200" t="s">
        <v>38</v>
      </c>
      <c r="X3200" s="4">
        <f>IF(bot_orders[[#This Row],[side]]="sell", bot_orders[[#This Row],[accFillSz]]*bot_orders[[#This Row],[avgPx]] + bot_orders[[#This Row],[fee]], -bot_orders[[#This Row],[accFillSz]]*bot_orders[[#This Row],[avgPx]])</f>
        <v>2.2574076280000002</v>
      </c>
      <c r="Y3200" s="4">
        <f>IF(bot_orders[[#This Row],[side]]="buy", bot_orders[[#This Row],[accFillSz]] + bot_orders[[#This Row],[fee]], -bot_orders[[#This Row],[accFillSz]])</f>
        <v>-3.7970000000000002</v>
      </c>
      <c r="Z3200" s="4">
        <f>IF(bot_orders[[#This Row],[side]]="sell",bot_orders[[#This Row],[accFillSz]]*bot_orders[[#This Row],[avgPx]]+bot_orders[[#This Row],[fee]], 0)</f>
        <v>2.2574076280000002</v>
      </c>
      <c r="AA3200" s="4">
        <f>IF(bot_orders[[#This Row],[side]]="sell",-bot_orders[[#This Row],[accFillSz]],bot_orders[[#This Row],[accFillSz]]+bot_orders[[#This Row],[fee]])</f>
        <v>-3.7970000000000002</v>
      </c>
      <c r="AB3200">
        <v>0</v>
      </c>
      <c r="AC3200" t="s">
        <v>39</v>
      </c>
      <c r="AD3200">
        <v>0</v>
      </c>
      <c r="AE3200" t="s">
        <v>40</v>
      </c>
      <c r="AF3200" t="s">
        <v>41</v>
      </c>
      <c r="AG3200" t="s">
        <v>42</v>
      </c>
      <c r="AH3200" t="s">
        <v>28</v>
      </c>
      <c r="AI3200">
        <v>-3.7970000000000002</v>
      </c>
      <c r="AJ3200">
        <v>2.2574076299999999</v>
      </c>
    </row>
    <row r="3201" spans="1:36" x14ac:dyDescent="0.3">
      <c r="A3201">
        <v>2317</v>
      </c>
      <c r="B3201" t="s">
        <v>304</v>
      </c>
      <c r="C3201" t="s">
        <v>28</v>
      </c>
      <c r="D3201" t="s">
        <v>29</v>
      </c>
      <c r="E3201" t="s">
        <v>30</v>
      </c>
      <c r="F3201" t="s">
        <v>31</v>
      </c>
      <c r="G3201" t="s">
        <v>64</v>
      </c>
      <c r="H3201" t="s">
        <v>7392</v>
      </c>
      <c r="I3201" s="4" t="s">
        <v>7390</v>
      </c>
      <c r="J3201" s="1">
        <f>((((bot_orders[[#This Row],[cTime]]/ 1000)+3*3600) / 86400) + DATE(1970,1,1))</f>
        <v>45768.86570425926</v>
      </c>
      <c r="K3201" s="4" t="s">
        <v>7393</v>
      </c>
      <c r="L3201" s="1">
        <f>((((bot_orders[[#This Row],[uTime]]/ 1000)+3*3600) / 86400) + DATE(1970,1,1))</f>
        <v>45768.865704293981</v>
      </c>
      <c r="M3201" t="s">
        <v>34</v>
      </c>
      <c r="N3201" t="s">
        <v>28</v>
      </c>
      <c r="O3201" t="s">
        <v>35</v>
      </c>
      <c r="P3201">
        <v>3.7970000000000002</v>
      </c>
      <c r="Q3201" t="s">
        <v>36</v>
      </c>
      <c r="R3201" t="s">
        <v>37</v>
      </c>
      <c r="S3201">
        <v>0.59</v>
      </c>
      <c r="T3201">
        <v>0.59379999999999999</v>
      </c>
      <c r="U3201">
        <v>3.7970000000000002</v>
      </c>
      <c r="V3201">
        <v>-2.2546585999999999E-3</v>
      </c>
      <c r="W3201" t="s">
        <v>38</v>
      </c>
      <c r="X3201" s="4">
        <f>IF(bot_orders[[#This Row],[side]]="sell", bot_orders[[#This Row],[accFillSz]]*bot_orders[[#This Row],[avgPx]] + bot_orders[[#This Row],[fee]], -bot_orders[[#This Row],[accFillSz]]*bot_orders[[#This Row],[avgPx]])</f>
        <v>2.2524039413999999</v>
      </c>
      <c r="Y3201" s="4">
        <f>IF(bot_orders[[#This Row],[side]]="buy", bot_orders[[#This Row],[accFillSz]] + bot_orders[[#This Row],[fee]], -bot_orders[[#This Row],[accFillSz]])</f>
        <v>-3.7970000000000002</v>
      </c>
      <c r="Z3201" s="4">
        <f>IF(bot_orders[[#This Row],[side]]="sell",bot_orders[[#This Row],[accFillSz]]*bot_orders[[#This Row],[avgPx]]+bot_orders[[#This Row],[fee]], 0)</f>
        <v>2.2524039413999999</v>
      </c>
      <c r="AA3201" s="4">
        <f>IF(bot_orders[[#This Row],[side]]="sell",-bot_orders[[#This Row],[accFillSz]],bot_orders[[#This Row],[accFillSz]]+bot_orders[[#This Row],[fee]])</f>
        <v>-3.7970000000000002</v>
      </c>
      <c r="AB3201">
        <v>0</v>
      </c>
      <c r="AC3201" t="s">
        <v>39</v>
      </c>
      <c r="AD3201">
        <v>0</v>
      </c>
      <c r="AE3201" t="s">
        <v>40</v>
      </c>
      <c r="AF3201" t="s">
        <v>41</v>
      </c>
      <c r="AG3201" t="s">
        <v>42</v>
      </c>
      <c r="AH3201" t="s">
        <v>28</v>
      </c>
      <c r="AI3201">
        <v>-3.7970000000000002</v>
      </c>
      <c r="AJ3201">
        <v>2.2524039400000002</v>
      </c>
    </row>
    <row r="3202" spans="1:36" x14ac:dyDescent="0.3">
      <c r="A3202">
        <v>2318</v>
      </c>
      <c r="B3202" t="s">
        <v>304</v>
      </c>
      <c r="C3202" t="s">
        <v>28</v>
      </c>
      <c r="D3202" t="s">
        <v>29</v>
      </c>
      <c r="E3202" t="s">
        <v>30</v>
      </c>
      <c r="F3202" t="s">
        <v>31</v>
      </c>
      <c r="G3202" t="s">
        <v>66</v>
      </c>
      <c r="H3202" t="s">
        <v>7394</v>
      </c>
      <c r="I3202" s="4" t="s">
        <v>7390</v>
      </c>
      <c r="J3202" s="1">
        <f>((((bot_orders[[#This Row],[cTime]]/ 1000)+3*3600) / 86400) + DATE(1970,1,1))</f>
        <v>45768.86570425926</v>
      </c>
      <c r="K3202" s="4" t="s">
        <v>7393</v>
      </c>
      <c r="L3202" s="1">
        <f>((((bot_orders[[#This Row],[uTime]]/ 1000)+3*3600) / 86400) + DATE(1970,1,1))</f>
        <v>45768.865704293981</v>
      </c>
      <c r="M3202" t="s">
        <v>34</v>
      </c>
      <c r="N3202" t="s">
        <v>28</v>
      </c>
      <c r="O3202" t="s">
        <v>35</v>
      </c>
      <c r="P3202">
        <v>3.7970000000000002</v>
      </c>
      <c r="Q3202" t="s">
        <v>36</v>
      </c>
      <c r="R3202" t="s">
        <v>37</v>
      </c>
      <c r="S3202">
        <v>0.58499999999999996</v>
      </c>
      <c r="T3202">
        <v>0.59379999999999999</v>
      </c>
      <c r="U3202">
        <v>3.7970000000000002</v>
      </c>
      <c r="V3202">
        <v>-2.2546585999999999E-3</v>
      </c>
      <c r="W3202" t="s">
        <v>38</v>
      </c>
      <c r="X3202" s="4">
        <f>IF(bot_orders[[#This Row],[side]]="sell", bot_orders[[#This Row],[accFillSz]]*bot_orders[[#This Row],[avgPx]] + bot_orders[[#This Row],[fee]], -bot_orders[[#This Row],[accFillSz]]*bot_orders[[#This Row],[avgPx]])</f>
        <v>2.2524039413999999</v>
      </c>
      <c r="Y3202" s="4">
        <f>IF(bot_orders[[#This Row],[side]]="buy", bot_orders[[#This Row],[accFillSz]] + bot_orders[[#This Row],[fee]], -bot_orders[[#This Row],[accFillSz]])</f>
        <v>-3.7970000000000002</v>
      </c>
      <c r="Z3202" s="4">
        <f>IF(bot_orders[[#This Row],[side]]="sell",bot_orders[[#This Row],[accFillSz]]*bot_orders[[#This Row],[avgPx]]+bot_orders[[#This Row],[fee]], 0)</f>
        <v>2.2524039413999999</v>
      </c>
      <c r="AA3202" s="4">
        <f>IF(bot_orders[[#This Row],[side]]="sell",-bot_orders[[#This Row],[accFillSz]],bot_orders[[#This Row],[accFillSz]]+bot_orders[[#This Row],[fee]])</f>
        <v>-3.7970000000000002</v>
      </c>
      <c r="AB3202">
        <v>0</v>
      </c>
      <c r="AC3202" t="s">
        <v>39</v>
      </c>
      <c r="AD3202">
        <v>0</v>
      </c>
      <c r="AE3202" t="s">
        <v>40</v>
      </c>
      <c r="AF3202" t="s">
        <v>41</v>
      </c>
      <c r="AG3202" t="s">
        <v>42</v>
      </c>
      <c r="AH3202" t="s">
        <v>28</v>
      </c>
      <c r="AI3202">
        <v>-3.7970000000000002</v>
      </c>
      <c r="AJ3202">
        <v>2.2524039400000002</v>
      </c>
    </row>
    <row r="3203" spans="1:36" x14ac:dyDescent="0.3">
      <c r="A3203">
        <v>2319</v>
      </c>
      <c r="B3203" t="s">
        <v>304</v>
      </c>
      <c r="C3203" t="s">
        <v>28</v>
      </c>
      <c r="D3203" t="s">
        <v>29</v>
      </c>
      <c r="E3203" t="s">
        <v>30</v>
      </c>
      <c r="F3203" t="s">
        <v>31</v>
      </c>
      <c r="G3203" t="s">
        <v>68</v>
      </c>
      <c r="H3203" t="s">
        <v>7395</v>
      </c>
      <c r="I3203" s="4" t="s">
        <v>7396</v>
      </c>
      <c r="J3203" s="1">
        <f>((((bot_orders[[#This Row],[cTime]]/ 1000)+3*3600) / 86400) + DATE(1970,1,1))</f>
        <v>45768.865915775459</v>
      </c>
      <c r="K3203" s="4" t="s">
        <v>7397</v>
      </c>
      <c r="L3203" s="1">
        <f>((((bot_orders[[#This Row],[uTime]]/ 1000)+3*3600) / 86400) + DATE(1970,1,1))</f>
        <v>45768.868095243059</v>
      </c>
      <c r="M3203" t="s">
        <v>34</v>
      </c>
      <c r="N3203" t="s">
        <v>28</v>
      </c>
      <c r="O3203" t="s">
        <v>35</v>
      </c>
      <c r="P3203">
        <v>3.7970000000000002</v>
      </c>
      <c r="Q3203" t="s">
        <v>36</v>
      </c>
      <c r="R3203" t="s">
        <v>55</v>
      </c>
      <c r="S3203">
        <v>0.59</v>
      </c>
      <c r="T3203">
        <v>0.59</v>
      </c>
      <c r="U3203">
        <v>3.7970000000000002</v>
      </c>
      <c r="V3203">
        <v>-3.0376000000000001E-3</v>
      </c>
      <c r="W3203" t="s">
        <v>39</v>
      </c>
      <c r="X3203" s="4">
        <f>IF(bot_orders[[#This Row],[side]]="sell", bot_orders[[#This Row],[accFillSz]]*bot_orders[[#This Row],[avgPx]] + bot_orders[[#This Row],[fee]], -bot_orders[[#This Row],[accFillSz]]*bot_orders[[#This Row],[avgPx]])</f>
        <v>-2.2402299999999999</v>
      </c>
      <c r="Y3203" s="4">
        <f>IF(bot_orders[[#This Row],[side]]="buy", bot_orders[[#This Row],[accFillSz]] + bot_orders[[#This Row],[fee]], -bot_orders[[#This Row],[accFillSz]])</f>
        <v>3.7939624000000003</v>
      </c>
      <c r="Z3203" s="4">
        <f>IF(bot_orders[[#This Row],[side]]="sell",bot_orders[[#This Row],[accFillSz]]*bot_orders[[#This Row],[avgPx]]+bot_orders[[#This Row],[fee]], 0)</f>
        <v>0</v>
      </c>
      <c r="AA3203" s="4">
        <f>IF(bot_orders[[#This Row],[side]]="sell",-bot_orders[[#This Row],[accFillSz]],bot_orders[[#This Row],[accFillSz]]+bot_orders[[#This Row],[fee]])</f>
        <v>3.7939624000000003</v>
      </c>
      <c r="AB3203">
        <v>0</v>
      </c>
      <c r="AC3203" t="s">
        <v>38</v>
      </c>
      <c r="AD3203">
        <v>0</v>
      </c>
      <c r="AE3203" t="s">
        <v>40</v>
      </c>
      <c r="AF3203" t="s">
        <v>41</v>
      </c>
      <c r="AG3203" t="s">
        <v>42</v>
      </c>
      <c r="AH3203" t="s">
        <v>28</v>
      </c>
      <c r="AI3203">
        <v>3.7939623999999998</v>
      </c>
      <c r="AJ3203">
        <v>-2.2402299999999999</v>
      </c>
    </row>
    <row r="3204" spans="1:36" x14ac:dyDescent="0.3">
      <c r="A3204">
        <v>2320</v>
      </c>
      <c r="B3204" t="s">
        <v>304</v>
      </c>
      <c r="C3204" t="s">
        <v>28</v>
      </c>
      <c r="D3204" t="s">
        <v>29</v>
      </c>
      <c r="E3204" t="s">
        <v>30</v>
      </c>
      <c r="F3204" t="s">
        <v>31</v>
      </c>
      <c r="G3204" t="s">
        <v>62</v>
      </c>
      <c r="H3204" t="s">
        <v>7398</v>
      </c>
      <c r="I3204" s="4" t="s">
        <v>7399</v>
      </c>
      <c r="J3204" s="1">
        <f>((((bot_orders[[#This Row],[cTime]]/ 1000)+3*3600) / 86400) + DATE(1970,1,1))</f>
        <v>45768.868095266203</v>
      </c>
      <c r="K3204" s="4" t="s">
        <v>7400</v>
      </c>
      <c r="L3204" s="1">
        <f>((((bot_orders[[#This Row],[uTime]]/ 1000)+3*3600) / 86400) + DATE(1970,1,1))</f>
        <v>45768.870861643518</v>
      </c>
      <c r="M3204" t="s">
        <v>34</v>
      </c>
      <c r="N3204" t="s">
        <v>28</v>
      </c>
      <c r="O3204" t="s">
        <v>35</v>
      </c>
      <c r="P3204">
        <v>3.7930000000000001</v>
      </c>
      <c r="Q3204" t="s">
        <v>36</v>
      </c>
      <c r="R3204" t="s">
        <v>37</v>
      </c>
      <c r="S3204">
        <v>0.59499999999999997</v>
      </c>
      <c r="T3204">
        <v>0.59499999999999997</v>
      </c>
      <c r="U3204">
        <v>3.7930000000000001</v>
      </c>
      <c r="V3204">
        <v>-1.805468E-3</v>
      </c>
      <c r="W3204" t="s">
        <v>38</v>
      </c>
      <c r="X3204" s="4">
        <f>IF(bot_orders[[#This Row],[side]]="sell", bot_orders[[#This Row],[accFillSz]]*bot_orders[[#This Row],[avgPx]] + bot_orders[[#This Row],[fee]], -bot_orders[[#This Row],[accFillSz]]*bot_orders[[#This Row],[avgPx]])</f>
        <v>2.255029532</v>
      </c>
      <c r="Y3204" s="4">
        <f>IF(bot_orders[[#This Row],[side]]="buy", bot_orders[[#This Row],[accFillSz]] + bot_orders[[#This Row],[fee]], -bot_orders[[#This Row],[accFillSz]])</f>
        <v>-3.7930000000000001</v>
      </c>
      <c r="Z3204" s="4">
        <f>IF(bot_orders[[#This Row],[side]]="sell",bot_orders[[#This Row],[accFillSz]]*bot_orders[[#This Row],[avgPx]]+bot_orders[[#This Row],[fee]], 0)</f>
        <v>2.255029532</v>
      </c>
      <c r="AA3204" s="4">
        <f>IF(bot_orders[[#This Row],[side]]="sell",-bot_orders[[#This Row],[accFillSz]],bot_orders[[#This Row],[accFillSz]]+bot_orders[[#This Row],[fee]])</f>
        <v>-3.7930000000000001</v>
      </c>
      <c r="AB3204">
        <v>0</v>
      </c>
      <c r="AC3204" t="s">
        <v>39</v>
      </c>
      <c r="AD3204">
        <v>0</v>
      </c>
      <c r="AE3204" t="s">
        <v>40</v>
      </c>
      <c r="AF3204" t="s">
        <v>41</v>
      </c>
      <c r="AG3204" t="s">
        <v>42</v>
      </c>
      <c r="AH3204" t="s">
        <v>28</v>
      </c>
      <c r="AI3204">
        <v>-3.7930000000000001</v>
      </c>
      <c r="AJ3204">
        <v>2.2550295299999998</v>
      </c>
    </row>
    <row r="3205" spans="1:36" x14ac:dyDescent="0.3">
      <c r="A3205">
        <v>2321</v>
      </c>
      <c r="B3205" t="s">
        <v>304</v>
      </c>
      <c r="C3205" t="s">
        <v>28</v>
      </c>
      <c r="D3205" t="s">
        <v>29</v>
      </c>
      <c r="E3205" t="s">
        <v>30</v>
      </c>
      <c r="F3205" t="s">
        <v>31</v>
      </c>
      <c r="G3205" t="s">
        <v>45</v>
      </c>
      <c r="H3205" t="s">
        <v>7401</v>
      </c>
      <c r="I3205" s="4" t="s">
        <v>7402</v>
      </c>
      <c r="J3205" s="1">
        <f>((((bot_orders[[#This Row],[cTime]]/ 1000)+3*3600) / 86400) + DATE(1970,1,1))</f>
        <v>45768.874465300927</v>
      </c>
      <c r="K3205" s="4" t="s">
        <v>7403</v>
      </c>
      <c r="L3205" s="1">
        <f>((((bot_orders[[#This Row],[uTime]]/ 1000)+3*3600) / 86400) + DATE(1970,1,1))</f>
        <v>45768.941222754627</v>
      </c>
      <c r="M3205" t="s">
        <v>34</v>
      </c>
      <c r="N3205" t="s">
        <v>28</v>
      </c>
      <c r="O3205" t="s">
        <v>35</v>
      </c>
      <c r="P3205">
        <v>3.0350000000000001</v>
      </c>
      <c r="Q3205" t="s">
        <v>36</v>
      </c>
      <c r="R3205" t="s">
        <v>37</v>
      </c>
      <c r="S3205">
        <v>0.62</v>
      </c>
      <c r="T3205">
        <v>0.62</v>
      </c>
      <c r="U3205">
        <v>3.0350000000000001</v>
      </c>
      <c r="V3205">
        <v>-1.5053600000000001E-3</v>
      </c>
      <c r="W3205" t="s">
        <v>38</v>
      </c>
      <c r="X3205" s="4">
        <f>IF(bot_orders[[#This Row],[side]]="sell", bot_orders[[#This Row],[accFillSz]]*bot_orders[[#This Row],[avgPx]] + bot_orders[[#This Row],[fee]], -bot_orders[[#This Row],[accFillSz]]*bot_orders[[#This Row],[avgPx]])</f>
        <v>1.8801946400000003</v>
      </c>
      <c r="Y3205" s="4">
        <f>IF(bot_orders[[#This Row],[side]]="buy", bot_orders[[#This Row],[accFillSz]] + bot_orders[[#This Row],[fee]], -bot_orders[[#This Row],[accFillSz]])</f>
        <v>-3.0350000000000001</v>
      </c>
      <c r="Z3205" s="4">
        <f>IF(bot_orders[[#This Row],[side]]="sell",bot_orders[[#This Row],[accFillSz]]*bot_orders[[#This Row],[avgPx]]+bot_orders[[#This Row],[fee]], 0)</f>
        <v>1.8801946400000003</v>
      </c>
      <c r="AA3205" s="4">
        <f>IF(bot_orders[[#This Row],[side]]="sell",-bot_orders[[#This Row],[accFillSz]],bot_orders[[#This Row],[accFillSz]]+bot_orders[[#This Row],[fee]])</f>
        <v>-3.0350000000000001</v>
      </c>
      <c r="AB3205">
        <v>0</v>
      </c>
      <c r="AC3205" t="s">
        <v>39</v>
      </c>
      <c r="AD3205">
        <v>0</v>
      </c>
      <c r="AE3205" t="s">
        <v>40</v>
      </c>
      <c r="AF3205" t="s">
        <v>41</v>
      </c>
      <c r="AG3205" t="s">
        <v>42</v>
      </c>
      <c r="AH3205" t="s">
        <v>28</v>
      </c>
      <c r="AI3205">
        <v>-3.0350000000000001</v>
      </c>
      <c r="AJ3205">
        <v>1.88019464</v>
      </c>
    </row>
    <row r="3206" spans="1:36" x14ac:dyDescent="0.3">
      <c r="A3206">
        <v>2322</v>
      </c>
      <c r="B3206" t="s">
        <v>304</v>
      </c>
      <c r="C3206" t="s">
        <v>28</v>
      </c>
      <c r="D3206" t="s">
        <v>29</v>
      </c>
      <c r="E3206" t="s">
        <v>30</v>
      </c>
      <c r="F3206" t="s">
        <v>31</v>
      </c>
      <c r="G3206" t="s">
        <v>47</v>
      </c>
      <c r="H3206" t="s">
        <v>7404</v>
      </c>
      <c r="I3206" s="4" t="s">
        <v>7402</v>
      </c>
      <c r="J3206" s="1">
        <f>((((bot_orders[[#This Row],[cTime]]/ 1000)+3*3600) / 86400) + DATE(1970,1,1))</f>
        <v>45768.874465300927</v>
      </c>
      <c r="K3206" s="4" t="s">
        <v>7405</v>
      </c>
      <c r="L3206" s="1">
        <f>((((bot_orders[[#This Row],[uTime]]/ 1000)+3*3600) / 86400) + DATE(1970,1,1))</f>
        <v>45768.93603217593</v>
      </c>
      <c r="M3206" t="s">
        <v>34</v>
      </c>
      <c r="N3206" t="s">
        <v>28</v>
      </c>
      <c r="O3206" t="s">
        <v>35</v>
      </c>
      <c r="P3206">
        <v>3.0350000000000001</v>
      </c>
      <c r="Q3206" t="s">
        <v>36</v>
      </c>
      <c r="R3206" t="s">
        <v>37</v>
      </c>
      <c r="S3206">
        <v>0.61599999999999999</v>
      </c>
      <c r="T3206">
        <v>0.61599999999999999</v>
      </c>
      <c r="U3206">
        <v>3.0350000000000001</v>
      </c>
      <c r="V3206">
        <v>-1.495648E-3</v>
      </c>
      <c r="W3206" t="s">
        <v>38</v>
      </c>
      <c r="X3206" s="4">
        <f>IF(bot_orders[[#This Row],[side]]="sell", bot_orders[[#This Row],[accFillSz]]*bot_orders[[#This Row],[avgPx]] + bot_orders[[#This Row],[fee]], -bot_orders[[#This Row],[accFillSz]]*bot_orders[[#This Row],[avgPx]])</f>
        <v>1.8680643520000002</v>
      </c>
      <c r="Y3206" s="4">
        <f>IF(bot_orders[[#This Row],[side]]="buy", bot_orders[[#This Row],[accFillSz]] + bot_orders[[#This Row],[fee]], -bot_orders[[#This Row],[accFillSz]])</f>
        <v>-3.0350000000000001</v>
      </c>
      <c r="Z3206" s="4">
        <f>IF(bot_orders[[#This Row],[side]]="sell",bot_orders[[#This Row],[accFillSz]]*bot_orders[[#This Row],[avgPx]]+bot_orders[[#This Row],[fee]], 0)</f>
        <v>1.8680643520000002</v>
      </c>
      <c r="AA3206" s="4">
        <f>IF(bot_orders[[#This Row],[side]]="sell",-bot_orders[[#This Row],[accFillSz]],bot_orders[[#This Row],[accFillSz]]+bot_orders[[#This Row],[fee]])</f>
        <v>-3.0350000000000001</v>
      </c>
      <c r="AB3206">
        <v>0</v>
      </c>
      <c r="AC3206" t="s">
        <v>39</v>
      </c>
      <c r="AD3206">
        <v>0</v>
      </c>
      <c r="AE3206" t="s">
        <v>40</v>
      </c>
      <c r="AF3206" t="s">
        <v>41</v>
      </c>
      <c r="AG3206" t="s">
        <v>42</v>
      </c>
      <c r="AH3206" t="s">
        <v>28</v>
      </c>
      <c r="AI3206">
        <v>-3.0350000000000001</v>
      </c>
      <c r="AJ3206">
        <v>1.86806435</v>
      </c>
    </row>
    <row r="3207" spans="1:36" x14ac:dyDescent="0.3">
      <c r="A3207">
        <v>2323</v>
      </c>
      <c r="B3207" t="s">
        <v>304</v>
      </c>
      <c r="C3207" t="s">
        <v>28</v>
      </c>
      <c r="D3207" t="s">
        <v>29</v>
      </c>
      <c r="E3207" t="s">
        <v>30</v>
      </c>
      <c r="F3207" t="s">
        <v>31</v>
      </c>
      <c r="G3207" t="s">
        <v>87</v>
      </c>
      <c r="H3207" t="s">
        <v>7406</v>
      </c>
      <c r="I3207" s="4" t="s">
        <v>7402</v>
      </c>
      <c r="J3207" s="1">
        <f>((((bot_orders[[#This Row],[cTime]]/ 1000)+3*3600) / 86400) + DATE(1970,1,1))</f>
        <v>45768.874465300927</v>
      </c>
      <c r="K3207" s="4" t="s">
        <v>7407</v>
      </c>
      <c r="L3207" s="1">
        <f>((((bot_orders[[#This Row],[uTime]]/ 1000)+3*3600) / 86400) + DATE(1970,1,1))</f>
        <v>45768.933638078699</v>
      </c>
      <c r="M3207" t="s">
        <v>34</v>
      </c>
      <c r="N3207" t="s">
        <v>28</v>
      </c>
      <c r="O3207" t="s">
        <v>35</v>
      </c>
      <c r="P3207">
        <v>3.0350000000000001</v>
      </c>
      <c r="Q3207" t="s">
        <v>36</v>
      </c>
      <c r="R3207" t="s">
        <v>37</v>
      </c>
      <c r="S3207">
        <v>0.61199999999999999</v>
      </c>
      <c r="T3207">
        <v>0.61199999999999999</v>
      </c>
      <c r="U3207">
        <v>3.0350000000000001</v>
      </c>
      <c r="V3207">
        <v>-1.485936E-3</v>
      </c>
      <c r="W3207" t="s">
        <v>38</v>
      </c>
      <c r="X3207" s="4">
        <f>IF(bot_orders[[#This Row],[side]]="sell", bot_orders[[#This Row],[accFillSz]]*bot_orders[[#This Row],[avgPx]] + bot_orders[[#This Row],[fee]], -bot_orders[[#This Row],[accFillSz]]*bot_orders[[#This Row],[avgPx]])</f>
        <v>1.8559340640000002</v>
      </c>
      <c r="Y3207" s="4">
        <f>IF(bot_orders[[#This Row],[side]]="buy", bot_orders[[#This Row],[accFillSz]] + bot_orders[[#This Row],[fee]], -bot_orders[[#This Row],[accFillSz]])</f>
        <v>-3.0350000000000001</v>
      </c>
      <c r="Z3207" s="4">
        <f>IF(bot_orders[[#This Row],[side]]="sell",bot_orders[[#This Row],[accFillSz]]*bot_orders[[#This Row],[avgPx]]+bot_orders[[#This Row],[fee]], 0)</f>
        <v>1.8559340640000002</v>
      </c>
      <c r="AA3207" s="4">
        <f>IF(bot_orders[[#This Row],[side]]="sell",-bot_orders[[#This Row],[accFillSz]],bot_orders[[#This Row],[accFillSz]]+bot_orders[[#This Row],[fee]])</f>
        <v>-3.0350000000000001</v>
      </c>
      <c r="AB3207">
        <v>0</v>
      </c>
      <c r="AC3207" t="s">
        <v>39</v>
      </c>
      <c r="AD3207">
        <v>0</v>
      </c>
      <c r="AE3207" t="s">
        <v>40</v>
      </c>
      <c r="AF3207" t="s">
        <v>41</v>
      </c>
      <c r="AG3207" t="s">
        <v>42</v>
      </c>
      <c r="AH3207" t="s">
        <v>28</v>
      </c>
      <c r="AI3207">
        <v>-3.0350000000000001</v>
      </c>
      <c r="AJ3207">
        <v>1.8559340600000001</v>
      </c>
    </row>
    <row r="3208" spans="1:36" x14ac:dyDescent="0.3">
      <c r="A3208">
        <v>2324</v>
      </c>
      <c r="B3208" t="s">
        <v>304</v>
      </c>
      <c r="C3208" t="s">
        <v>28</v>
      </c>
      <c r="D3208" t="s">
        <v>29</v>
      </c>
      <c r="E3208" t="s">
        <v>30</v>
      </c>
      <c r="F3208" t="s">
        <v>31</v>
      </c>
      <c r="G3208" t="s">
        <v>95</v>
      </c>
      <c r="H3208" t="s">
        <v>7408</v>
      </c>
      <c r="I3208" s="4" t="s">
        <v>7402</v>
      </c>
      <c r="J3208" s="1">
        <f>((((bot_orders[[#This Row],[cTime]]/ 1000)+3*3600) / 86400) + DATE(1970,1,1))</f>
        <v>45768.874465300927</v>
      </c>
      <c r="K3208" s="4" t="s">
        <v>7409</v>
      </c>
      <c r="L3208" s="1">
        <f>((((bot_orders[[#This Row],[uTime]]/ 1000)+3*3600) / 86400) + DATE(1970,1,1))</f>
        <v>45768.931544965279</v>
      </c>
      <c r="M3208" t="s">
        <v>34</v>
      </c>
      <c r="N3208" t="s">
        <v>28</v>
      </c>
      <c r="O3208" t="s">
        <v>35</v>
      </c>
      <c r="P3208">
        <v>3.0350000000000001</v>
      </c>
      <c r="Q3208" t="s">
        <v>36</v>
      </c>
      <c r="R3208" t="s">
        <v>37</v>
      </c>
      <c r="S3208">
        <v>0.60799999999999998</v>
      </c>
      <c r="T3208">
        <v>0.60799999999999998</v>
      </c>
      <c r="U3208">
        <v>3.0350000000000001</v>
      </c>
      <c r="V3208">
        <v>-1.4762239999999999E-3</v>
      </c>
      <c r="W3208" t="s">
        <v>38</v>
      </c>
      <c r="X3208" s="4">
        <f>IF(bot_orders[[#This Row],[side]]="sell", bot_orders[[#This Row],[accFillSz]]*bot_orders[[#This Row],[avgPx]] + bot_orders[[#This Row],[fee]], -bot_orders[[#This Row],[accFillSz]]*bot_orders[[#This Row],[avgPx]])</f>
        <v>1.8438037760000001</v>
      </c>
      <c r="Y3208" s="4">
        <f>IF(bot_orders[[#This Row],[side]]="buy", bot_orders[[#This Row],[accFillSz]] + bot_orders[[#This Row],[fee]], -bot_orders[[#This Row],[accFillSz]])</f>
        <v>-3.0350000000000001</v>
      </c>
      <c r="Z3208" s="4">
        <f>IF(bot_orders[[#This Row],[side]]="sell",bot_orders[[#This Row],[accFillSz]]*bot_orders[[#This Row],[avgPx]]+bot_orders[[#This Row],[fee]], 0)</f>
        <v>1.8438037760000001</v>
      </c>
      <c r="AA3208" s="4">
        <f>IF(bot_orders[[#This Row],[side]]="sell",-bot_orders[[#This Row],[accFillSz]],bot_orders[[#This Row],[accFillSz]]+bot_orders[[#This Row],[fee]])</f>
        <v>-3.0350000000000001</v>
      </c>
      <c r="AB3208">
        <v>0</v>
      </c>
      <c r="AC3208" t="s">
        <v>39</v>
      </c>
      <c r="AD3208">
        <v>0</v>
      </c>
      <c r="AE3208" t="s">
        <v>40</v>
      </c>
      <c r="AF3208" t="s">
        <v>41</v>
      </c>
      <c r="AG3208" t="s">
        <v>42</v>
      </c>
      <c r="AH3208" t="s">
        <v>28</v>
      </c>
      <c r="AI3208">
        <v>-3.0350000000000001</v>
      </c>
      <c r="AJ3208">
        <v>1.84380378</v>
      </c>
    </row>
    <row r="3209" spans="1:36" x14ac:dyDescent="0.3">
      <c r="A3209">
        <v>2325</v>
      </c>
      <c r="B3209" t="s">
        <v>304</v>
      </c>
      <c r="C3209" t="s">
        <v>28</v>
      </c>
      <c r="D3209" t="s">
        <v>29</v>
      </c>
      <c r="E3209" t="s">
        <v>30</v>
      </c>
      <c r="F3209" t="s">
        <v>31</v>
      </c>
      <c r="G3209" t="s">
        <v>89</v>
      </c>
      <c r="H3209" t="s">
        <v>7410</v>
      </c>
      <c r="I3209" s="4" t="s">
        <v>7402</v>
      </c>
      <c r="J3209" s="1">
        <f>((((bot_orders[[#This Row],[cTime]]/ 1000)+3*3600) / 86400) + DATE(1970,1,1))</f>
        <v>45768.874465300927</v>
      </c>
      <c r="K3209" s="4" t="s">
        <v>7411</v>
      </c>
      <c r="L3209" s="1">
        <f>((((bot_orders[[#This Row],[uTime]]/ 1000)+3*3600) / 86400) + DATE(1970,1,1))</f>
        <v>45768.930653831019</v>
      </c>
      <c r="M3209" t="s">
        <v>34</v>
      </c>
      <c r="N3209" t="s">
        <v>28</v>
      </c>
      <c r="O3209" t="s">
        <v>35</v>
      </c>
      <c r="P3209">
        <v>3.0350000000000001</v>
      </c>
      <c r="Q3209" t="s">
        <v>36</v>
      </c>
      <c r="R3209" t="s">
        <v>37</v>
      </c>
      <c r="S3209">
        <v>0.60399999999999998</v>
      </c>
      <c r="T3209">
        <v>0.60399999999999998</v>
      </c>
      <c r="U3209">
        <v>3.0350000000000001</v>
      </c>
      <c r="V3209">
        <v>-1.4665119999999999E-3</v>
      </c>
      <c r="W3209" t="s">
        <v>38</v>
      </c>
      <c r="X3209" s="4">
        <f>IF(bot_orders[[#This Row],[side]]="sell", bot_orders[[#This Row],[accFillSz]]*bot_orders[[#This Row],[avgPx]] + bot_orders[[#This Row],[fee]], -bot_orders[[#This Row],[accFillSz]]*bot_orders[[#This Row],[avgPx]])</f>
        <v>1.8316734880000001</v>
      </c>
      <c r="Y3209" s="4">
        <f>IF(bot_orders[[#This Row],[side]]="buy", bot_orders[[#This Row],[accFillSz]] + bot_orders[[#This Row],[fee]], -bot_orders[[#This Row],[accFillSz]])</f>
        <v>-3.0350000000000001</v>
      </c>
      <c r="Z3209" s="4">
        <f>IF(bot_orders[[#This Row],[side]]="sell",bot_orders[[#This Row],[accFillSz]]*bot_orders[[#This Row],[avgPx]]+bot_orders[[#This Row],[fee]], 0)</f>
        <v>1.8316734880000001</v>
      </c>
      <c r="AA3209" s="4">
        <f>IF(bot_orders[[#This Row],[side]]="sell",-bot_orders[[#This Row],[accFillSz]],bot_orders[[#This Row],[accFillSz]]+bot_orders[[#This Row],[fee]])</f>
        <v>-3.0350000000000001</v>
      </c>
      <c r="AB3209">
        <v>0</v>
      </c>
      <c r="AC3209" t="s">
        <v>39</v>
      </c>
      <c r="AD3209">
        <v>0</v>
      </c>
      <c r="AE3209" t="s">
        <v>40</v>
      </c>
      <c r="AF3209" t="s">
        <v>41</v>
      </c>
      <c r="AG3209" t="s">
        <v>42</v>
      </c>
      <c r="AH3209" t="s">
        <v>28</v>
      </c>
      <c r="AI3209">
        <v>-3.0350000000000001</v>
      </c>
      <c r="AJ3209">
        <v>1.83167349</v>
      </c>
    </row>
    <row r="3210" spans="1:36" x14ac:dyDescent="0.3">
      <c r="A3210">
        <v>2326</v>
      </c>
      <c r="B3210" t="s">
        <v>304</v>
      </c>
      <c r="C3210" t="s">
        <v>28</v>
      </c>
      <c r="D3210" t="s">
        <v>29</v>
      </c>
      <c r="E3210" t="s">
        <v>30</v>
      </c>
      <c r="F3210" t="s">
        <v>31</v>
      </c>
      <c r="G3210" t="s">
        <v>73</v>
      </c>
      <c r="H3210" t="s">
        <v>7412</v>
      </c>
      <c r="I3210" s="4" t="s">
        <v>7402</v>
      </c>
      <c r="J3210" s="1">
        <f>((((bot_orders[[#This Row],[cTime]]/ 1000)+3*3600) / 86400) + DATE(1970,1,1))</f>
        <v>45768.874465300927</v>
      </c>
      <c r="K3210" s="4" t="s">
        <v>7413</v>
      </c>
      <c r="L3210" s="1">
        <f>((((bot_orders[[#This Row],[uTime]]/ 1000)+3*3600) / 86400) + DATE(1970,1,1))</f>
        <v>45768.874673865743</v>
      </c>
      <c r="M3210" t="s">
        <v>34</v>
      </c>
      <c r="N3210" t="s">
        <v>28</v>
      </c>
      <c r="O3210" t="s">
        <v>35</v>
      </c>
      <c r="P3210">
        <v>3.0350000000000001</v>
      </c>
      <c r="Q3210" t="s">
        <v>36</v>
      </c>
      <c r="R3210" t="s">
        <v>37</v>
      </c>
      <c r="S3210">
        <v>0.6</v>
      </c>
      <c r="T3210">
        <v>0.6</v>
      </c>
      <c r="U3210">
        <v>3.0350000000000001</v>
      </c>
      <c r="V3210">
        <v>-1.4568000000000001E-3</v>
      </c>
      <c r="W3210" t="s">
        <v>38</v>
      </c>
      <c r="X3210" s="4">
        <f>IF(bot_orders[[#This Row],[side]]="sell", bot_orders[[#This Row],[accFillSz]]*bot_orders[[#This Row],[avgPx]] + bot_orders[[#This Row],[fee]], -bot_orders[[#This Row],[accFillSz]]*bot_orders[[#This Row],[avgPx]])</f>
        <v>1.8195432</v>
      </c>
      <c r="Y3210" s="4">
        <f>IF(bot_orders[[#This Row],[side]]="buy", bot_orders[[#This Row],[accFillSz]] + bot_orders[[#This Row],[fee]], -bot_orders[[#This Row],[accFillSz]])</f>
        <v>-3.0350000000000001</v>
      </c>
      <c r="Z3210" s="4">
        <f>IF(bot_orders[[#This Row],[side]]="sell",bot_orders[[#This Row],[accFillSz]]*bot_orders[[#This Row],[avgPx]]+bot_orders[[#This Row],[fee]], 0)</f>
        <v>1.8195432</v>
      </c>
      <c r="AA3210" s="4">
        <f>IF(bot_orders[[#This Row],[side]]="sell",-bot_orders[[#This Row],[accFillSz]],bot_orders[[#This Row],[accFillSz]]+bot_orders[[#This Row],[fee]])</f>
        <v>-3.0350000000000001</v>
      </c>
      <c r="AB3210">
        <v>0</v>
      </c>
      <c r="AC3210" t="s">
        <v>39</v>
      </c>
      <c r="AD3210">
        <v>0</v>
      </c>
      <c r="AE3210" t="s">
        <v>40</v>
      </c>
      <c r="AF3210" t="s">
        <v>41</v>
      </c>
      <c r="AG3210" t="s">
        <v>42</v>
      </c>
      <c r="AH3210" t="s">
        <v>28</v>
      </c>
      <c r="AI3210">
        <v>-3.0350000000000001</v>
      </c>
      <c r="AJ3210">
        <v>1.8195432</v>
      </c>
    </row>
    <row r="3211" spans="1:36" x14ac:dyDescent="0.3">
      <c r="A3211">
        <v>2327</v>
      </c>
      <c r="B3211" t="s">
        <v>304</v>
      </c>
      <c r="C3211" t="s">
        <v>28</v>
      </c>
      <c r="D3211" t="s">
        <v>29</v>
      </c>
      <c r="E3211" t="s">
        <v>30</v>
      </c>
      <c r="F3211" t="s">
        <v>31</v>
      </c>
      <c r="G3211" t="s">
        <v>51</v>
      </c>
      <c r="H3211" t="s">
        <v>7414</v>
      </c>
      <c r="I3211" s="4" t="s">
        <v>7402</v>
      </c>
      <c r="J3211" s="1">
        <f>((((bot_orders[[#This Row],[cTime]]/ 1000)+3*3600) / 86400) + DATE(1970,1,1))</f>
        <v>45768.874465300927</v>
      </c>
      <c r="K3211" s="4" t="s">
        <v>7415</v>
      </c>
      <c r="L3211" s="1">
        <f>((((bot_orders[[#This Row],[uTime]]/ 1000)+3*3600) / 86400) + DATE(1970,1,1))</f>
        <v>45768.877504328702</v>
      </c>
      <c r="M3211" t="s">
        <v>34</v>
      </c>
      <c r="N3211" t="s">
        <v>28</v>
      </c>
      <c r="O3211" t="s">
        <v>35</v>
      </c>
      <c r="P3211">
        <v>3.0350000000000001</v>
      </c>
      <c r="Q3211" t="s">
        <v>36</v>
      </c>
      <c r="R3211" t="s">
        <v>55</v>
      </c>
      <c r="S3211">
        <v>0.58799999999999997</v>
      </c>
      <c r="T3211">
        <v>0.58799999999999997</v>
      </c>
      <c r="U3211">
        <v>3.0350000000000001</v>
      </c>
      <c r="V3211">
        <v>-2.428E-3</v>
      </c>
      <c r="W3211" t="s">
        <v>39</v>
      </c>
      <c r="X3211" s="4">
        <f>IF(bot_orders[[#This Row],[side]]="sell", bot_orders[[#This Row],[accFillSz]]*bot_orders[[#This Row],[avgPx]] + bot_orders[[#This Row],[fee]], -bot_orders[[#This Row],[accFillSz]]*bot_orders[[#This Row],[avgPx]])</f>
        <v>-1.7845800000000001</v>
      </c>
      <c r="Y3211" s="4">
        <f>IF(bot_orders[[#This Row],[side]]="buy", bot_orders[[#This Row],[accFillSz]] + bot_orders[[#This Row],[fee]], -bot_orders[[#This Row],[accFillSz]])</f>
        <v>3.032572</v>
      </c>
      <c r="Z3211" s="4">
        <f>IF(bot_orders[[#This Row],[side]]="sell",bot_orders[[#This Row],[accFillSz]]*bot_orders[[#This Row],[avgPx]]+bot_orders[[#This Row],[fee]], 0)</f>
        <v>0</v>
      </c>
      <c r="AA3211" s="4">
        <f>IF(bot_orders[[#This Row],[side]]="sell",-bot_orders[[#This Row],[accFillSz]],bot_orders[[#This Row],[accFillSz]]+bot_orders[[#This Row],[fee]])</f>
        <v>3.032572</v>
      </c>
      <c r="AB3211">
        <v>0</v>
      </c>
      <c r="AC3211" t="s">
        <v>38</v>
      </c>
      <c r="AD3211">
        <v>0</v>
      </c>
      <c r="AE3211" t="s">
        <v>40</v>
      </c>
      <c r="AF3211" t="s">
        <v>41</v>
      </c>
      <c r="AG3211" t="s">
        <v>42</v>
      </c>
      <c r="AH3211" t="s">
        <v>28</v>
      </c>
      <c r="AI3211">
        <v>3.032572</v>
      </c>
      <c r="AJ3211">
        <v>-1.7845800000000001</v>
      </c>
    </row>
    <row r="3212" spans="1:36" x14ac:dyDescent="0.3">
      <c r="A3212">
        <v>2328</v>
      </c>
      <c r="B3212" t="s">
        <v>304</v>
      </c>
      <c r="C3212" t="s">
        <v>28</v>
      </c>
      <c r="D3212" t="s">
        <v>29</v>
      </c>
      <c r="E3212" t="s">
        <v>30</v>
      </c>
      <c r="F3212" t="s">
        <v>31</v>
      </c>
      <c r="G3212" t="s">
        <v>78</v>
      </c>
      <c r="H3212" t="s">
        <v>7416</v>
      </c>
      <c r="I3212" s="4" t="s">
        <v>7402</v>
      </c>
      <c r="J3212" s="1">
        <f>((((bot_orders[[#This Row],[cTime]]/ 1000)+3*3600) / 86400) + DATE(1970,1,1))</f>
        <v>45768.874465300927</v>
      </c>
      <c r="K3212" s="4" t="s">
        <v>7417</v>
      </c>
      <c r="L3212" s="1">
        <f>((((bot_orders[[#This Row],[uTime]]/ 1000)+3*3600) / 86400) + DATE(1970,1,1))</f>
        <v>45768.876293761568</v>
      </c>
      <c r="M3212" t="s">
        <v>34</v>
      </c>
      <c r="N3212" t="s">
        <v>28</v>
      </c>
      <c r="O3212" t="s">
        <v>35</v>
      </c>
      <c r="P3212">
        <v>2.4649999999999999</v>
      </c>
      <c r="Q3212" t="s">
        <v>36</v>
      </c>
      <c r="R3212" t="s">
        <v>55</v>
      </c>
      <c r="S3212">
        <v>0.59199999999999997</v>
      </c>
      <c r="T3212">
        <v>0.59199999999999997</v>
      </c>
      <c r="U3212">
        <v>2.4649999999999999</v>
      </c>
      <c r="V3212">
        <v>-1.9719999999999998E-3</v>
      </c>
      <c r="W3212" t="s">
        <v>39</v>
      </c>
      <c r="X3212" s="4">
        <f>IF(bot_orders[[#This Row],[side]]="sell", bot_orders[[#This Row],[accFillSz]]*bot_orders[[#This Row],[avgPx]] + bot_orders[[#This Row],[fee]], -bot_orders[[#This Row],[accFillSz]]*bot_orders[[#This Row],[avgPx]])</f>
        <v>-1.4592799999999999</v>
      </c>
      <c r="Y3212" s="4">
        <f>IF(bot_orders[[#This Row],[side]]="buy", bot_orders[[#This Row],[accFillSz]] + bot_orders[[#This Row],[fee]], -bot_orders[[#This Row],[accFillSz]])</f>
        <v>2.463028</v>
      </c>
      <c r="Z3212" s="4">
        <f>IF(bot_orders[[#This Row],[side]]="sell",bot_orders[[#This Row],[accFillSz]]*bot_orders[[#This Row],[avgPx]]+bot_orders[[#This Row],[fee]], 0)</f>
        <v>0</v>
      </c>
      <c r="AA3212" s="4">
        <f>IF(bot_orders[[#This Row],[side]]="sell",-bot_orders[[#This Row],[accFillSz]],bot_orders[[#This Row],[accFillSz]]+bot_orders[[#This Row],[fee]])</f>
        <v>2.463028</v>
      </c>
      <c r="AB3212">
        <v>0</v>
      </c>
      <c r="AC3212" t="s">
        <v>38</v>
      </c>
      <c r="AD3212">
        <v>0</v>
      </c>
      <c r="AE3212" t="s">
        <v>40</v>
      </c>
      <c r="AF3212" t="s">
        <v>41</v>
      </c>
      <c r="AG3212" t="s">
        <v>42</v>
      </c>
      <c r="AH3212" t="s">
        <v>28</v>
      </c>
      <c r="AI3212">
        <v>2.463028</v>
      </c>
      <c r="AJ3212">
        <v>-1.4592799999999999</v>
      </c>
    </row>
    <row r="3213" spans="1:36" x14ac:dyDescent="0.3">
      <c r="A3213">
        <v>2329</v>
      </c>
      <c r="B3213" t="s">
        <v>304</v>
      </c>
      <c r="C3213" t="s">
        <v>28</v>
      </c>
      <c r="D3213" t="s">
        <v>29</v>
      </c>
      <c r="E3213" t="s">
        <v>30</v>
      </c>
      <c r="F3213" t="s">
        <v>31</v>
      </c>
      <c r="G3213" t="s">
        <v>73</v>
      </c>
      <c r="H3213" t="s">
        <v>7418</v>
      </c>
      <c r="I3213" s="4" t="s">
        <v>7419</v>
      </c>
      <c r="J3213" s="1">
        <f>((((bot_orders[[#This Row],[cTime]]/ 1000)+3*3600) / 86400) + DATE(1970,1,1))</f>
        <v>45768.874673888888</v>
      </c>
      <c r="K3213" s="4" t="s">
        <v>7420</v>
      </c>
      <c r="L3213" s="1">
        <f>((((bot_orders[[#This Row],[uTime]]/ 1000)+3*3600) / 86400) + DATE(1970,1,1))</f>
        <v>45768.875849340278</v>
      </c>
      <c r="M3213" t="s">
        <v>34</v>
      </c>
      <c r="N3213" t="s">
        <v>28</v>
      </c>
      <c r="O3213" t="s">
        <v>35</v>
      </c>
      <c r="P3213">
        <v>3.0350000000000001</v>
      </c>
      <c r="Q3213" t="s">
        <v>36</v>
      </c>
      <c r="R3213" t="s">
        <v>55</v>
      </c>
      <c r="S3213">
        <v>0.59599999999999997</v>
      </c>
      <c r="T3213">
        <v>0.59599999999999997</v>
      </c>
      <c r="U3213">
        <v>3.0350000000000001</v>
      </c>
      <c r="V3213">
        <v>-2.428E-3</v>
      </c>
      <c r="W3213" t="s">
        <v>39</v>
      </c>
      <c r="X3213" s="4">
        <f>IF(bot_orders[[#This Row],[side]]="sell", bot_orders[[#This Row],[accFillSz]]*bot_orders[[#This Row],[avgPx]] + bot_orders[[#This Row],[fee]], -bot_orders[[#This Row],[accFillSz]]*bot_orders[[#This Row],[avgPx]])</f>
        <v>-1.8088599999999999</v>
      </c>
      <c r="Y3213" s="4">
        <f>IF(bot_orders[[#This Row],[side]]="buy", bot_orders[[#This Row],[accFillSz]] + bot_orders[[#This Row],[fee]], -bot_orders[[#This Row],[accFillSz]])</f>
        <v>3.032572</v>
      </c>
      <c r="Z3213" s="4">
        <f>IF(bot_orders[[#This Row],[side]]="sell",bot_orders[[#This Row],[accFillSz]]*bot_orders[[#This Row],[avgPx]]+bot_orders[[#This Row],[fee]], 0)</f>
        <v>0</v>
      </c>
      <c r="AA3213" s="4">
        <f>IF(bot_orders[[#This Row],[side]]="sell",-bot_orders[[#This Row],[accFillSz]],bot_orders[[#This Row],[accFillSz]]+bot_orders[[#This Row],[fee]])</f>
        <v>3.032572</v>
      </c>
      <c r="AB3213">
        <v>0</v>
      </c>
      <c r="AC3213" t="s">
        <v>38</v>
      </c>
      <c r="AD3213">
        <v>0</v>
      </c>
      <c r="AE3213" t="s">
        <v>40</v>
      </c>
      <c r="AF3213" t="s">
        <v>41</v>
      </c>
      <c r="AG3213" t="s">
        <v>42</v>
      </c>
      <c r="AH3213" t="s">
        <v>28</v>
      </c>
      <c r="AI3213">
        <v>3.032572</v>
      </c>
      <c r="AJ3213">
        <v>-1.8088599999999999</v>
      </c>
    </row>
    <row r="3214" spans="1:36" x14ac:dyDescent="0.3">
      <c r="A3214">
        <v>2330</v>
      </c>
      <c r="B3214" t="s">
        <v>304</v>
      </c>
      <c r="C3214" t="s">
        <v>28</v>
      </c>
      <c r="D3214" t="s">
        <v>29</v>
      </c>
      <c r="E3214" t="s">
        <v>30</v>
      </c>
      <c r="F3214" t="s">
        <v>31</v>
      </c>
      <c r="G3214" t="s">
        <v>83</v>
      </c>
      <c r="H3214" t="s">
        <v>7421</v>
      </c>
      <c r="I3214" s="4" t="s">
        <v>7422</v>
      </c>
      <c r="J3214" s="1">
        <f>((((bot_orders[[#This Row],[cTime]]/ 1000)+3*3600) / 86400) + DATE(1970,1,1))</f>
        <v>45768.875849363423</v>
      </c>
      <c r="K3214" s="4" t="s">
        <v>7423</v>
      </c>
      <c r="L3214" s="1">
        <f>((((bot_orders[[#This Row],[uTime]]/ 1000)+3*3600) / 86400) + DATE(1970,1,1))</f>
        <v>45768.929296458329</v>
      </c>
      <c r="M3214" t="s">
        <v>34</v>
      </c>
      <c r="N3214" t="s">
        <v>28</v>
      </c>
      <c r="O3214" t="s">
        <v>35</v>
      </c>
      <c r="P3214">
        <v>3.032</v>
      </c>
      <c r="Q3214" t="s">
        <v>36</v>
      </c>
      <c r="R3214" t="s">
        <v>37</v>
      </c>
      <c r="S3214">
        <v>0.6</v>
      </c>
      <c r="T3214">
        <v>0.6</v>
      </c>
      <c r="U3214">
        <v>3.032</v>
      </c>
      <c r="V3214">
        <v>-1.4553599999999999E-3</v>
      </c>
      <c r="W3214" t="s">
        <v>38</v>
      </c>
      <c r="X3214" s="4">
        <f>IF(bot_orders[[#This Row],[side]]="sell", bot_orders[[#This Row],[accFillSz]]*bot_orders[[#This Row],[avgPx]] + bot_orders[[#This Row],[fee]], -bot_orders[[#This Row],[accFillSz]]*bot_orders[[#This Row],[avgPx]])</f>
        <v>1.8177446399999999</v>
      </c>
      <c r="Y3214" s="4">
        <f>IF(bot_orders[[#This Row],[side]]="buy", bot_orders[[#This Row],[accFillSz]] + bot_orders[[#This Row],[fee]], -bot_orders[[#This Row],[accFillSz]])</f>
        <v>-3.032</v>
      </c>
      <c r="Z3214" s="4">
        <f>IF(bot_orders[[#This Row],[side]]="sell",bot_orders[[#This Row],[accFillSz]]*bot_orders[[#This Row],[avgPx]]+bot_orders[[#This Row],[fee]], 0)</f>
        <v>1.8177446399999999</v>
      </c>
      <c r="AA3214" s="4">
        <f>IF(bot_orders[[#This Row],[side]]="sell",-bot_orders[[#This Row],[accFillSz]],bot_orders[[#This Row],[accFillSz]]+bot_orders[[#This Row],[fee]])</f>
        <v>-3.032</v>
      </c>
      <c r="AB3214">
        <v>0</v>
      </c>
      <c r="AC3214" t="s">
        <v>39</v>
      </c>
      <c r="AD3214">
        <v>0</v>
      </c>
      <c r="AE3214" t="s">
        <v>40</v>
      </c>
      <c r="AF3214" t="s">
        <v>41</v>
      </c>
      <c r="AG3214" t="s">
        <v>42</v>
      </c>
      <c r="AH3214" t="s">
        <v>28</v>
      </c>
      <c r="AI3214">
        <v>-3.032</v>
      </c>
      <c r="AJ3214">
        <v>1.8177446399999999</v>
      </c>
    </row>
    <row r="3215" spans="1:36" x14ac:dyDescent="0.3">
      <c r="A3215">
        <v>2331</v>
      </c>
      <c r="B3215" t="s">
        <v>304</v>
      </c>
      <c r="C3215" t="s">
        <v>28</v>
      </c>
      <c r="D3215" t="s">
        <v>29</v>
      </c>
      <c r="E3215" t="s">
        <v>30</v>
      </c>
      <c r="F3215" t="s">
        <v>31</v>
      </c>
      <c r="G3215" t="s">
        <v>49</v>
      </c>
      <c r="H3215" t="s">
        <v>7424</v>
      </c>
      <c r="I3215" s="4" t="s">
        <v>7425</v>
      </c>
      <c r="J3215" s="1">
        <f>((((bot_orders[[#This Row],[cTime]]/ 1000)+3*3600) / 86400) + DATE(1970,1,1))</f>
        <v>45768.87629378472</v>
      </c>
      <c r="K3215" s="4" t="s">
        <v>7426</v>
      </c>
      <c r="L3215" s="1">
        <f>((((bot_orders[[#This Row],[uTime]]/ 1000)+3*3600) / 86400) + DATE(1970,1,1))</f>
        <v>45768.912588402774</v>
      </c>
      <c r="M3215" t="s">
        <v>34</v>
      </c>
      <c r="N3215" t="s">
        <v>28</v>
      </c>
      <c r="O3215" t="s">
        <v>35</v>
      </c>
      <c r="P3215">
        <v>2.4630000000000001</v>
      </c>
      <c r="Q3215" t="s">
        <v>36</v>
      </c>
      <c r="R3215" t="s">
        <v>37</v>
      </c>
      <c r="S3215">
        <v>0.59599999999999997</v>
      </c>
      <c r="T3215">
        <v>0.59599999999999997</v>
      </c>
      <c r="U3215">
        <v>2.4630000000000001</v>
      </c>
      <c r="V3215">
        <v>-1.1743584E-3</v>
      </c>
      <c r="W3215" t="s">
        <v>38</v>
      </c>
      <c r="X3215" s="4">
        <f>IF(bot_orders[[#This Row],[side]]="sell", bot_orders[[#This Row],[accFillSz]]*bot_orders[[#This Row],[avgPx]] + bot_orders[[#This Row],[fee]], -bot_orders[[#This Row],[accFillSz]]*bot_orders[[#This Row],[avgPx]])</f>
        <v>1.4667736416000001</v>
      </c>
      <c r="Y3215" s="4">
        <f>IF(bot_orders[[#This Row],[side]]="buy", bot_orders[[#This Row],[accFillSz]] + bot_orders[[#This Row],[fee]], -bot_orders[[#This Row],[accFillSz]])</f>
        <v>-2.4630000000000001</v>
      </c>
      <c r="Z3215" s="4">
        <f>IF(bot_orders[[#This Row],[side]]="sell",bot_orders[[#This Row],[accFillSz]]*bot_orders[[#This Row],[avgPx]]+bot_orders[[#This Row],[fee]], 0)</f>
        <v>1.4667736416000001</v>
      </c>
      <c r="AA3215" s="4">
        <f>IF(bot_orders[[#This Row],[side]]="sell",-bot_orders[[#This Row],[accFillSz]],bot_orders[[#This Row],[accFillSz]]+bot_orders[[#This Row],[fee]])</f>
        <v>-2.4630000000000001</v>
      </c>
      <c r="AB3215">
        <v>0</v>
      </c>
      <c r="AC3215" t="s">
        <v>39</v>
      </c>
      <c r="AD3215">
        <v>0</v>
      </c>
      <c r="AE3215" t="s">
        <v>40</v>
      </c>
      <c r="AF3215" t="s">
        <v>41</v>
      </c>
      <c r="AG3215" t="s">
        <v>42</v>
      </c>
      <c r="AH3215" t="s">
        <v>28</v>
      </c>
      <c r="AI3215">
        <v>-2.4630000000000001</v>
      </c>
      <c r="AJ3215">
        <v>1.46677364</v>
      </c>
    </row>
    <row r="3216" spans="1:36" x14ac:dyDescent="0.3">
      <c r="A3216">
        <v>2332</v>
      </c>
      <c r="B3216" t="s">
        <v>304</v>
      </c>
      <c r="C3216" t="s">
        <v>28</v>
      </c>
      <c r="D3216" t="s">
        <v>29</v>
      </c>
      <c r="E3216" t="s">
        <v>30</v>
      </c>
      <c r="F3216" t="s">
        <v>31</v>
      </c>
      <c r="G3216" t="s">
        <v>51</v>
      </c>
      <c r="H3216" t="s">
        <v>7427</v>
      </c>
      <c r="I3216" s="4" t="s">
        <v>7428</v>
      </c>
      <c r="J3216" s="1">
        <f>((((bot_orders[[#This Row],[cTime]]/ 1000)+3*3600) / 86400) + DATE(1970,1,1))</f>
        <v>45768.877504351854</v>
      </c>
      <c r="K3216" s="4" t="s">
        <v>7429</v>
      </c>
      <c r="L3216" s="1">
        <f>((((bot_orders[[#This Row],[uTime]]/ 1000)+3*3600) / 86400) + DATE(1970,1,1))</f>
        <v>45768.879910300922</v>
      </c>
      <c r="M3216" t="s">
        <v>34</v>
      </c>
      <c r="N3216" t="s">
        <v>28</v>
      </c>
      <c r="O3216" t="s">
        <v>35</v>
      </c>
      <c r="P3216">
        <v>3.032</v>
      </c>
      <c r="Q3216" t="s">
        <v>36</v>
      </c>
      <c r="R3216" t="s">
        <v>37</v>
      </c>
      <c r="S3216">
        <v>0.59199999999999997</v>
      </c>
      <c r="T3216">
        <v>0.59199999999999997</v>
      </c>
      <c r="U3216">
        <v>3.032</v>
      </c>
      <c r="V3216">
        <v>-1.4359551999999999E-3</v>
      </c>
      <c r="W3216" t="s">
        <v>38</v>
      </c>
      <c r="X3216" s="4">
        <f>IF(bot_orders[[#This Row],[side]]="sell", bot_orders[[#This Row],[accFillSz]]*bot_orders[[#This Row],[avgPx]] + bot_orders[[#This Row],[fee]], -bot_orders[[#This Row],[accFillSz]]*bot_orders[[#This Row],[avgPx]])</f>
        <v>1.7935080447999998</v>
      </c>
      <c r="Y3216" s="4">
        <f>IF(bot_orders[[#This Row],[side]]="buy", bot_orders[[#This Row],[accFillSz]] + bot_orders[[#This Row],[fee]], -bot_orders[[#This Row],[accFillSz]])</f>
        <v>-3.032</v>
      </c>
      <c r="Z3216" s="4">
        <f>IF(bot_orders[[#This Row],[side]]="sell",bot_orders[[#This Row],[accFillSz]]*bot_orders[[#This Row],[avgPx]]+bot_orders[[#This Row],[fee]], 0)</f>
        <v>1.7935080447999998</v>
      </c>
      <c r="AA3216" s="4">
        <f>IF(bot_orders[[#This Row],[side]]="sell",-bot_orders[[#This Row],[accFillSz]],bot_orders[[#This Row],[accFillSz]]+bot_orders[[#This Row],[fee]])</f>
        <v>-3.032</v>
      </c>
      <c r="AB3216">
        <v>0</v>
      </c>
      <c r="AC3216" t="s">
        <v>39</v>
      </c>
      <c r="AD3216">
        <v>0</v>
      </c>
      <c r="AE3216" t="s">
        <v>40</v>
      </c>
      <c r="AF3216" t="s">
        <v>41</v>
      </c>
      <c r="AG3216" t="s">
        <v>42</v>
      </c>
      <c r="AH3216" t="s">
        <v>28</v>
      </c>
      <c r="AI3216">
        <v>-3.032</v>
      </c>
      <c r="AJ3216">
        <v>1.7935080400000001</v>
      </c>
    </row>
    <row r="3217" spans="1:36" x14ac:dyDescent="0.3">
      <c r="A3217">
        <v>2338</v>
      </c>
      <c r="B3217" t="s">
        <v>304</v>
      </c>
      <c r="C3217" t="s">
        <v>28</v>
      </c>
      <c r="D3217" t="s">
        <v>29</v>
      </c>
      <c r="E3217" t="s">
        <v>30</v>
      </c>
      <c r="F3217" t="s">
        <v>31</v>
      </c>
      <c r="G3217" t="s">
        <v>106</v>
      </c>
      <c r="H3217" t="s">
        <v>7446</v>
      </c>
      <c r="I3217" s="4" t="s">
        <v>7447</v>
      </c>
      <c r="J3217" s="1">
        <f>((((bot_orders[[#This Row],[cTime]]/ 1000)+3*3600) / 86400) + DATE(1970,1,1))</f>
        <v>45768.941753935185</v>
      </c>
      <c r="K3217" s="4" t="s">
        <v>7448</v>
      </c>
      <c r="L3217" s="1">
        <f>((((bot_orders[[#This Row],[uTime]]/ 1000)+3*3600) / 86400) + DATE(1970,1,1))</f>
        <v>45768.942127060189</v>
      </c>
      <c r="M3217" t="s">
        <v>34</v>
      </c>
      <c r="N3217" t="s">
        <v>28</v>
      </c>
      <c r="O3217" t="s">
        <v>35</v>
      </c>
      <c r="P3217">
        <v>3.0230000000000001</v>
      </c>
      <c r="Q3217" t="s">
        <v>36</v>
      </c>
      <c r="R3217" t="s">
        <v>55</v>
      </c>
      <c r="S3217">
        <v>0.622</v>
      </c>
      <c r="T3217">
        <v>0.622</v>
      </c>
      <c r="U3217">
        <v>3.0230000000000001</v>
      </c>
      <c r="V3217">
        <v>-2.4183999999999998E-3</v>
      </c>
      <c r="W3217" t="s">
        <v>39</v>
      </c>
      <c r="X3217" s="4">
        <f>IF(bot_orders[[#This Row],[side]]="sell", bot_orders[[#This Row],[accFillSz]]*bot_orders[[#This Row],[avgPx]] + bot_orders[[#This Row],[fee]], -bot_orders[[#This Row],[accFillSz]]*bot_orders[[#This Row],[avgPx]])</f>
        <v>-1.880306</v>
      </c>
      <c r="Y3217" s="4">
        <f>IF(bot_orders[[#This Row],[side]]="buy", bot_orders[[#This Row],[accFillSz]] + bot_orders[[#This Row],[fee]], -bot_orders[[#This Row],[accFillSz]])</f>
        <v>3.0205816000000003</v>
      </c>
      <c r="Z3217" s="4">
        <f>IF(bot_orders[[#This Row],[side]]="sell",bot_orders[[#This Row],[accFillSz]]*bot_orders[[#This Row],[avgPx]]+bot_orders[[#This Row],[fee]], 0)</f>
        <v>0</v>
      </c>
      <c r="AA3217" s="4">
        <f>IF(bot_orders[[#This Row],[side]]="sell",-bot_orders[[#This Row],[accFillSz]],bot_orders[[#This Row],[accFillSz]]+bot_orders[[#This Row],[fee]])</f>
        <v>3.0205816000000003</v>
      </c>
      <c r="AB3217">
        <v>0</v>
      </c>
      <c r="AC3217" t="s">
        <v>38</v>
      </c>
      <c r="AD3217">
        <v>0</v>
      </c>
      <c r="AE3217" t="s">
        <v>40</v>
      </c>
      <c r="AF3217" t="s">
        <v>41</v>
      </c>
      <c r="AG3217" t="s">
        <v>42</v>
      </c>
      <c r="AH3217" t="s">
        <v>28</v>
      </c>
      <c r="AI3217">
        <v>3.0205815999999999</v>
      </c>
      <c r="AJ3217">
        <v>-1.880306</v>
      </c>
    </row>
    <row r="3218" spans="1:36" x14ac:dyDescent="0.3">
      <c r="A3218">
        <v>2339</v>
      </c>
      <c r="B3218" t="s">
        <v>304</v>
      </c>
      <c r="C3218" t="s">
        <v>28</v>
      </c>
      <c r="D3218" t="s">
        <v>29</v>
      </c>
      <c r="E3218" t="s">
        <v>30</v>
      </c>
      <c r="F3218" t="s">
        <v>31</v>
      </c>
      <c r="G3218" t="s">
        <v>101</v>
      </c>
      <c r="H3218" t="s">
        <v>7449</v>
      </c>
      <c r="I3218" s="4" t="s">
        <v>7447</v>
      </c>
      <c r="J3218" s="1">
        <f>((((bot_orders[[#This Row],[cTime]]/ 1000)+3*3600) / 86400) + DATE(1970,1,1))</f>
        <v>45768.941753935185</v>
      </c>
      <c r="K3218" s="4" t="s">
        <v>7450</v>
      </c>
      <c r="L3218" s="1">
        <f>((((bot_orders[[#This Row],[uTime]]/ 1000)+3*3600) / 86400) + DATE(1970,1,1))</f>
        <v>45768.941753981482</v>
      </c>
      <c r="M3218" t="s">
        <v>34</v>
      </c>
      <c r="N3218" t="s">
        <v>28</v>
      </c>
      <c r="O3218" t="s">
        <v>35</v>
      </c>
      <c r="P3218">
        <v>2.258</v>
      </c>
      <c r="Q3218" t="s">
        <v>36</v>
      </c>
      <c r="R3218" t="s">
        <v>55</v>
      </c>
      <c r="S3218">
        <v>0.626</v>
      </c>
      <c r="T3218">
        <v>0.62319999999999998</v>
      </c>
      <c r="U3218">
        <v>2.258</v>
      </c>
      <c r="V3218">
        <v>-2.258E-3</v>
      </c>
      <c r="W3218" t="s">
        <v>39</v>
      </c>
      <c r="X3218" s="4">
        <f>IF(bot_orders[[#This Row],[side]]="sell", bot_orders[[#This Row],[accFillSz]]*bot_orders[[#This Row],[avgPx]] + bot_orders[[#This Row],[fee]], -bot_orders[[#This Row],[accFillSz]]*bot_orders[[#This Row],[avgPx]])</f>
        <v>-1.4071856</v>
      </c>
      <c r="Y3218" s="4">
        <f>IF(bot_orders[[#This Row],[side]]="buy", bot_orders[[#This Row],[accFillSz]] + bot_orders[[#This Row],[fee]], -bot_orders[[#This Row],[accFillSz]])</f>
        <v>2.2557420000000001</v>
      </c>
      <c r="Z3218" s="4">
        <f>IF(bot_orders[[#This Row],[side]]="sell",bot_orders[[#This Row],[accFillSz]]*bot_orders[[#This Row],[avgPx]]+bot_orders[[#This Row],[fee]], 0)</f>
        <v>0</v>
      </c>
      <c r="AA3218" s="4">
        <f>IF(bot_orders[[#This Row],[side]]="sell",-bot_orders[[#This Row],[accFillSz]],bot_orders[[#This Row],[accFillSz]]+bot_orders[[#This Row],[fee]])</f>
        <v>2.2557420000000001</v>
      </c>
      <c r="AB3218">
        <v>0</v>
      </c>
      <c r="AC3218" t="s">
        <v>38</v>
      </c>
      <c r="AD3218">
        <v>0</v>
      </c>
      <c r="AE3218" t="s">
        <v>40</v>
      </c>
      <c r="AF3218" t="s">
        <v>41</v>
      </c>
      <c r="AG3218" t="s">
        <v>42</v>
      </c>
      <c r="AH3218" t="s">
        <v>28</v>
      </c>
      <c r="AI3218">
        <v>2.2557420000000001</v>
      </c>
      <c r="AJ3218">
        <v>-1.4071856</v>
      </c>
    </row>
    <row r="3219" spans="1:36" x14ac:dyDescent="0.3">
      <c r="A3219">
        <v>2344</v>
      </c>
      <c r="B3219" t="s">
        <v>304</v>
      </c>
      <c r="C3219" t="s">
        <v>28</v>
      </c>
      <c r="D3219" t="s">
        <v>29</v>
      </c>
      <c r="E3219" t="s">
        <v>30</v>
      </c>
      <c r="F3219" t="s">
        <v>31</v>
      </c>
      <c r="G3219" t="s">
        <v>81</v>
      </c>
      <c r="H3219" t="s">
        <v>7465</v>
      </c>
      <c r="I3219" s="4" t="s">
        <v>7466</v>
      </c>
      <c r="J3219" s="1">
        <f>((((bot_orders[[#This Row],[cTime]]/ 1000)+3*3600) / 86400) + DATE(1970,1,1))</f>
        <v>45768.942942893518</v>
      </c>
      <c r="K3219" s="4" t="s">
        <v>7432</v>
      </c>
      <c r="L3219" s="1">
        <f>((((bot_orders[[#This Row],[uTime]]/ 1000)+3*3600) / 86400) + DATE(1970,1,1))</f>
        <v>45769.150056979168</v>
      </c>
      <c r="M3219" t="s">
        <v>34</v>
      </c>
      <c r="N3219" t="s">
        <v>28</v>
      </c>
      <c r="O3219" t="s">
        <v>35</v>
      </c>
      <c r="P3219">
        <v>2.9710000000000001</v>
      </c>
      <c r="Q3219" t="s">
        <v>36</v>
      </c>
      <c r="R3219" t="s">
        <v>55</v>
      </c>
      <c r="S3219">
        <v>0.6</v>
      </c>
      <c r="T3219">
        <v>0.6</v>
      </c>
      <c r="U3219">
        <v>2.9710000000000001</v>
      </c>
      <c r="V3219">
        <v>-2.3768000000000001E-3</v>
      </c>
      <c r="W3219" t="s">
        <v>39</v>
      </c>
      <c r="X3219" s="4">
        <f>IF(bot_orders[[#This Row],[side]]="sell", bot_orders[[#This Row],[accFillSz]]*bot_orders[[#This Row],[avgPx]] + bot_orders[[#This Row],[fee]], -bot_orders[[#This Row],[accFillSz]]*bot_orders[[#This Row],[avgPx]])</f>
        <v>-1.7826</v>
      </c>
      <c r="Y3219" s="4">
        <f>IF(bot_orders[[#This Row],[side]]="buy", bot_orders[[#This Row],[accFillSz]] + bot_orders[[#This Row],[fee]], -bot_orders[[#This Row],[accFillSz]])</f>
        <v>2.9686232000000001</v>
      </c>
      <c r="Z3219" s="4">
        <f>IF(bot_orders[[#This Row],[side]]="sell",bot_orders[[#This Row],[accFillSz]]*bot_orders[[#This Row],[avgPx]]+bot_orders[[#This Row],[fee]], 0)</f>
        <v>0</v>
      </c>
      <c r="AA3219" s="4">
        <f>IF(bot_orders[[#This Row],[side]]="sell",-bot_orders[[#This Row],[accFillSz]],bot_orders[[#This Row],[accFillSz]]+bot_orders[[#This Row],[fee]])</f>
        <v>2.9686232000000001</v>
      </c>
      <c r="AB3219">
        <v>0</v>
      </c>
      <c r="AC3219" t="s">
        <v>38</v>
      </c>
      <c r="AD3219">
        <v>0</v>
      </c>
      <c r="AE3219" t="s">
        <v>40</v>
      </c>
      <c r="AF3219" t="s">
        <v>41</v>
      </c>
      <c r="AG3219" t="s">
        <v>42</v>
      </c>
      <c r="AH3219" t="s">
        <v>28</v>
      </c>
      <c r="AI3219">
        <v>2.9686232000000001</v>
      </c>
      <c r="AJ3219">
        <v>-1.7826</v>
      </c>
    </row>
    <row r="3220" spans="1:36" x14ac:dyDescent="0.3">
      <c r="A3220">
        <v>2345</v>
      </c>
      <c r="B3220" t="s">
        <v>304</v>
      </c>
      <c r="C3220" t="s">
        <v>28</v>
      </c>
      <c r="D3220" t="s">
        <v>29</v>
      </c>
      <c r="E3220" t="s">
        <v>30</v>
      </c>
      <c r="F3220" t="s">
        <v>31</v>
      </c>
      <c r="G3220" t="s">
        <v>150</v>
      </c>
      <c r="H3220" t="s">
        <v>7467</v>
      </c>
      <c r="I3220" s="4" t="s">
        <v>7466</v>
      </c>
      <c r="J3220" s="1">
        <f>((((bot_orders[[#This Row],[cTime]]/ 1000)+3*3600) / 86400) + DATE(1970,1,1))</f>
        <v>45768.942942893518</v>
      </c>
      <c r="K3220" s="4" t="s">
        <v>7468</v>
      </c>
      <c r="L3220" s="1">
        <f>((((bot_orders[[#This Row],[uTime]]/ 1000)+3*3600) / 86400) + DATE(1970,1,1))</f>
        <v>45769.115135405096</v>
      </c>
      <c r="M3220" t="s">
        <v>34</v>
      </c>
      <c r="N3220" t="s">
        <v>28</v>
      </c>
      <c r="O3220" t="s">
        <v>35</v>
      </c>
      <c r="P3220">
        <v>2.9710000000000001</v>
      </c>
      <c r="Q3220" t="s">
        <v>36</v>
      </c>
      <c r="R3220" t="s">
        <v>55</v>
      </c>
      <c r="S3220">
        <v>0.60399999999999998</v>
      </c>
      <c r="T3220">
        <v>0.60399999999999998</v>
      </c>
      <c r="U3220">
        <v>2.9710000000000001</v>
      </c>
      <c r="V3220">
        <v>-2.3768000000000001E-3</v>
      </c>
      <c r="W3220" t="s">
        <v>39</v>
      </c>
      <c r="X3220" s="4">
        <f>IF(bot_orders[[#This Row],[side]]="sell", bot_orders[[#This Row],[accFillSz]]*bot_orders[[#This Row],[avgPx]] + bot_orders[[#This Row],[fee]], -bot_orders[[#This Row],[accFillSz]]*bot_orders[[#This Row],[avgPx]])</f>
        <v>-1.794484</v>
      </c>
      <c r="Y3220" s="4">
        <f>IF(bot_orders[[#This Row],[side]]="buy", bot_orders[[#This Row],[accFillSz]] + bot_orders[[#This Row],[fee]], -bot_orders[[#This Row],[accFillSz]])</f>
        <v>2.9686232000000001</v>
      </c>
      <c r="Z3220" s="4">
        <f>IF(bot_orders[[#This Row],[side]]="sell",bot_orders[[#This Row],[accFillSz]]*bot_orders[[#This Row],[avgPx]]+bot_orders[[#This Row],[fee]], 0)</f>
        <v>0</v>
      </c>
      <c r="AA3220" s="4">
        <f>IF(bot_orders[[#This Row],[side]]="sell",-bot_orders[[#This Row],[accFillSz]],bot_orders[[#This Row],[accFillSz]]+bot_orders[[#This Row],[fee]])</f>
        <v>2.9686232000000001</v>
      </c>
      <c r="AB3220">
        <v>0</v>
      </c>
      <c r="AC3220" t="s">
        <v>38</v>
      </c>
      <c r="AD3220">
        <v>0</v>
      </c>
      <c r="AE3220" t="s">
        <v>40</v>
      </c>
      <c r="AF3220" t="s">
        <v>41</v>
      </c>
      <c r="AG3220" t="s">
        <v>42</v>
      </c>
      <c r="AH3220" t="s">
        <v>28</v>
      </c>
      <c r="AI3220">
        <v>2.9686232000000001</v>
      </c>
      <c r="AJ3220">
        <v>-1.794484</v>
      </c>
    </row>
    <row r="3221" spans="1:36" x14ac:dyDescent="0.3">
      <c r="A3221">
        <v>2346</v>
      </c>
      <c r="B3221" t="s">
        <v>304</v>
      </c>
      <c r="C3221" t="s">
        <v>28</v>
      </c>
      <c r="D3221" t="s">
        <v>29</v>
      </c>
      <c r="E3221" t="s">
        <v>30</v>
      </c>
      <c r="F3221" t="s">
        <v>31</v>
      </c>
      <c r="G3221" t="s">
        <v>147</v>
      </c>
      <c r="H3221" t="s">
        <v>7469</v>
      </c>
      <c r="I3221" s="4" t="s">
        <v>7466</v>
      </c>
      <c r="J3221" s="1">
        <f>((((bot_orders[[#This Row],[cTime]]/ 1000)+3*3600) / 86400) + DATE(1970,1,1))</f>
        <v>45768.942942893518</v>
      </c>
      <c r="K3221" s="4" t="s">
        <v>7470</v>
      </c>
      <c r="L3221" s="1">
        <f>((((bot_orders[[#This Row],[uTime]]/ 1000)+3*3600) / 86400) + DATE(1970,1,1))</f>
        <v>45769.108763032404</v>
      </c>
      <c r="M3221" t="s">
        <v>34</v>
      </c>
      <c r="N3221" t="s">
        <v>28</v>
      </c>
      <c r="O3221" t="s">
        <v>35</v>
      </c>
      <c r="P3221">
        <v>2.9710000000000001</v>
      </c>
      <c r="Q3221" t="s">
        <v>36</v>
      </c>
      <c r="R3221" t="s">
        <v>55</v>
      </c>
      <c r="S3221">
        <v>0.60799999999999998</v>
      </c>
      <c r="T3221">
        <v>0.60799999999999998</v>
      </c>
      <c r="U3221">
        <v>2.9710000000000001</v>
      </c>
      <c r="V3221">
        <v>-2.3768000000000001E-3</v>
      </c>
      <c r="W3221" t="s">
        <v>39</v>
      </c>
      <c r="X3221" s="4">
        <f>IF(bot_orders[[#This Row],[side]]="sell", bot_orders[[#This Row],[accFillSz]]*bot_orders[[#This Row],[avgPx]] + bot_orders[[#This Row],[fee]], -bot_orders[[#This Row],[accFillSz]]*bot_orders[[#This Row],[avgPx]])</f>
        <v>-1.806368</v>
      </c>
      <c r="Y3221" s="4">
        <f>IF(bot_orders[[#This Row],[side]]="buy", bot_orders[[#This Row],[accFillSz]] + bot_orders[[#This Row],[fee]], -bot_orders[[#This Row],[accFillSz]])</f>
        <v>2.9686232000000001</v>
      </c>
      <c r="Z3221" s="4">
        <f>IF(bot_orders[[#This Row],[side]]="sell",bot_orders[[#This Row],[accFillSz]]*bot_orders[[#This Row],[avgPx]]+bot_orders[[#This Row],[fee]], 0)</f>
        <v>0</v>
      </c>
      <c r="AA3221" s="4">
        <f>IF(bot_orders[[#This Row],[side]]="sell",-bot_orders[[#This Row],[accFillSz]],bot_orders[[#This Row],[accFillSz]]+bot_orders[[#This Row],[fee]])</f>
        <v>2.9686232000000001</v>
      </c>
      <c r="AB3221">
        <v>0</v>
      </c>
      <c r="AC3221" t="s">
        <v>38</v>
      </c>
      <c r="AD3221">
        <v>0</v>
      </c>
      <c r="AE3221" t="s">
        <v>40</v>
      </c>
      <c r="AF3221" t="s">
        <v>41</v>
      </c>
      <c r="AG3221" t="s">
        <v>42</v>
      </c>
      <c r="AH3221" t="s">
        <v>28</v>
      </c>
      <c r="AI3221">
        <v>2.9686232000000001</v>
      </c>
      <c r="AJ3221">
        <v>-1.806368</v>
      </c>
    </row>
    <row r="3222" spans="1:36" x14ac:dyDescent="0.3">
      <c r="A3222">
        <v>2347</v>
      </c>
      <c r="B3222" t="s">
        <v>304</v>
      </c>
      <c r="C3222" t="s">
        <v>28</v>
      </c>
      <c r="D3222" t="s">
        <v>29</v>
      </c>
      <c r="E3222" t="s">
        <v>30</v>
      </c>
      <c r="F3222" t="s">
        <v>31</v>
      </c>
      <c r="G3222" t="s">
        <v>133</v>
      </c>
      <c r="H3222" t="s">
        <v>7471</v>
      </c>
      <c r="I3222" s="4" t="s">
        <v>7466</v>
      </c>
      <c r="J3222" s="1">
        <f>((((bot_orders[[#This Row],[cTime]]/ 1000)+3*3600) / 86400) + DATE(1970,1,1))</f>
        <v>45768.942942893518</v>
      </c>
      <c r="K3222" s="4" t="s">
        <v>7472</v>
      </c>
      <c r="L3222" s="1">
        <f>((((bot_orders[[#This Row],[uTime]]/ 1000)+3*3600) / 86400) + DATE(1970,1,1))</f>
        <v>45769.086650798607</v>
      </c>
      <c r="M3222" t="s">
        <v>34</v>
      </c>
      <c r="N3222" t="s">
        <v>28</v>
      </c>
      <c r="O3222" t="s">
        <v>35</v>
      </c>
      <c r="P3222">
        <v>2.9710000000000001</v>
      </c>
      <c r="Q3222" t="s">
        <v>36</v>
      </c>
      <c r="R3222" t="s">
        <v>55</v>
      </c>
      <c r="S3222">
        <v>0.61199999999999999</v>
      </c>
      <c r="T3222">
        <v>0.61199999999999999</v>
      </c>
      <c r="U3222">
        <v>2.9710000000000001</v>
      </c>
      <c r="V3222">
        <v>-2.3768000000000001E-3</v>
      </c>
      <c r="W3222" t="s">
        <v>39</v>
      </c>
      <c r="X3222" s="4">
        <f>IF(bot_orders[[#This Row],[side]]="sell", bot_orders[[#This Row],[accFillSz]]*bot_orders[[#This Row],[avgPx]] + bot_orders[[#This Row],[fee]], -bot_orders[[#This Row],[accFillSz]]*bot_orders[[#This Row],[avgPx]])</f>
        <v>-1.818252</v>
      </c>
      <c r="Y3222" s="4">
        <f>IF(bot_orders[[#This Row],[side]]="buy", bot_orders[[#This Row],[accFillSz]] + bot_orders[[#This Row],[fee]], -bot_orders[[#This Row],[accFillSz]])</f>
        <v>2.9686232000000001</v>
      </c>
      <c r="Z3222" s="4">
        <f>IF(bot_orders[[#This Row],[side]]="sell",bot_orders[[#This Row],[accFillSz]]*bot_orders[[#This Row],[avgPx]]+bot_orders[[#This Row],[fee]], 0)</f>
        <v>0</v>
      </c>
      <c r="AA3222" s="4">
        <f>IF(bot_orders[[#This Row],[side]]="sell",-bot_orders[[#This Row],[accFillSz]],bot_orders[[#This Row],[accFillSz]]+bot_orders[[#This Row],[fee]])</f>
        <v>2.9686232000000001</v>
      </c>
      <c r="AB3222">
        <v>0</v>
      </c>
      <c r="AC3222" t="s">
        <v>38</v>
      </c>
      <c r="AD3222">
        <v>0</v>
      </c>
      <c r="AE3222" t="s">
        <v>40</v>
      </c>
      <c r="AF3222" t="s">
        <v>41</v>
      </c>
      <c r="AG3222" t="s">
        <v>42</v>
      </c>
      <c r="AH3222" t="s">
        <v>28</v>
      </c>
      <c r="AI3222">
        <v>2.9686232000000001</v>
      </c>
      <c r="AJ3222">
        <v>-1.818252</v>
      </c>
    </row>
    <row r="3223" spans="1:36" x14ac:dyDescent="0.3">
      <c r="A3223">
        <v>2348</v>
      </c>
      <c r="B3223" t="s">
        <v>304</v>
      </c>
      <c r="C3223" t="s">
        <v>28</v>
      </c>
      <c r="D3223" t="s">
        <v>29</v>
      </c>
      <c r="E3223" t="s">
        <v>30</v>
      </c>
      <c r="F3223" t="s">
        <v>31</v>
      </c>
      <c r="G3223" t="s">
        <v>128</v>
      </c>
      <c r="H3223" t="s">
        <v>7473</v>
      </c>
      <c r="I3223" s="4" t="s">
        <v>7466</v>
      </c>
      <c r="J3223" s="1">
        <f>((((bot_orders[[#This Row],[cTime]]/ 1000)+3*3600) / 86400) + DATE(1970,1,1))</f>
        <v>45768.942942893518</v>
      </c>
      <c r="K3223" s="4" t="s">
        <v>7474</v>
      </c>
      <c r="L3223" s="1">
        <f>((((bot_orders[[#This Row],[uTime]]/ 1000)+3*3600) / 86400) + DATE(1970,1,1))</f>
        <v>45768.949156921299</v>
      </c>
      <c r="M3223" t="s">
        <v>34</v>
      </c>
      <c r="N3223" t="s">
        <v>28</v>
      </c>
      <c r="O3223" t="s">
        <v>35</v>
      </c>
      <c r="P3223">
        <v>2.9710000000000001</v>
      </c>
      <c r="Q3223" t="s">
        <v>36</v>
      </c>
      <c r="R3223" t="s">
        <v>55</v>
      </c>
      <c r="S3223">
        <v>0.61599999999999999</v>
      </c>
      <c r="T3223">
        <v>0.61599999999999999</v>
      </c>
      <c r="U3223">
        <v>2.9710000000000001</v>
      </c>
      <c r="V3223">
        <v>-2.3768000000000001E-3</v>
      </c>
      <c r="W3223" t="s">
        <v>39</v>
      </c>
      <c r="X3223" s="4">
        <f>IF(bot_orders[[#This Row],[side]]="sell", bot_orders[[#This Row],[accFillSz]]*bot_orders[[#This Row],[avgPx]] + bot_orders[[#This Row],[fee]], -bot_orders[[#This Row],[accFillSz]]*bot_orders[[#This Row],[avgPx]])</f>
        <v>-1.830136</v>
      </c>
      <c r="Y3223" s="4">
        <f>IF(bot_orders[[#This Row],[side]]="buy", bot_orders[[#This Row],[accFillSz]] + bot_orders[[#This Row],[fee]], -bot_orders[[#This Row],[accFillSz]])</f>
        <v>2.9686232000000001</v>
      </c>
      <c r="Z3223" s="4">
        <f>IF(bot_orders[[#This Row],[side]]="sell",bot_orders[[#This Row],[accFillSz]]*bot_orders[[#This Row],[avgPx]]+bot_orders[[#This Row],[fee]], 0)</f>
        <v>0</v>
      </c>
      <c r="AA3223" s="4">
        <f>IF(bot_orders[[#This Row],[side]]="sell",-bot_orders[[#This Row],[accFillSz]],bot_orders[[#This Row],[accFillSz]]+bot_orders[[#This Row],[fee]])</f>
        <v>2.9686232000000001</v>
      </c>
      <c r="AB3223">
        <v>0</v>
      </c>
      <c r="AC3223" t="s">
        <v>38</v>
      </c>
      <c r="AD3223">
        <v>0</v>
      </c>
      <c r="AE3223" t="s">
        <v>40</v>
      </c>
      <c r="AF3223" t="s">
        <v>41</v>
      </c>
      <c r="AG3223" t="s">
        <v>42</v>
      </c>
      <c r="AH3223" t="s">
        <v>28</v>
      </c>
      <c r="AI3223">
        <v>2.9686232000000001</v>
      </c>
      <c r="AJ3223">
        <v>-1.830136</v>
      </c>
    </row>
    <row r="3224" spans="1:36" x14ac:dyDescent="0.3">
      <c r="A3224">
        <v>2349</v>
      </c>
      <c r="B3224" t="s">
        <v>304</v>
      </c>
      <c r="C3224" t="s">
        <v>28</v>
      </c>
      <c r="D3224" t="s">
        <v>29</v>
      </c>
      <c r="E3224" t="s">
        <v>30</v>
      </c>
      <c r="F3224" t="s">
        <v>31</v>
      </c>
      <c r="G3224" t="s">
        <v>125</v>
      </c>
      <c r="H3224" t="s">
        <v>7475</v>
      </c>
      <c r="I3224" s="4" t="s">
        <v>7466</v>
      </c>
      <c r="J3224" s="1">
        <f>((((bot_orders[[#This Row],[cTime]]/ 1000)+3*3600) / 86400) + DATE(1970,1,1))</f>
        <v>45768.942942893518</v>
      </c>
      <c r="K3224" s="4" t="s">
        <v>7457</v>
      </c>
      <c r="L3224" s="1">
        <f>((((bot_orders[[#This Row],[uTime]]/ 1000)+3*3600) / 86400) + DATE(1970,1,1))</f>
        <v>45768.948452997683</v>
      </c>
      <c r="M3224" t="s">
        <v>34</v>
      </c>
      <c r="N3224" t="s">
        <v>28</v>
      </c>
      <c r="O3224" t="s">
        <v>35</v>
      </c>
      <c r="P3224">
        <v>2.9710000000000001</v>
      </c>
      <c r="Q3224" t="s">
        <v>36</v>
      </c>
      <c r="R3224" t="s">
        <v>55</v>
      </c>
      <c r="S3224">
        <v>0.62</v>
      </c>
      <c r="T3224">
        <v>0.62</v>
      </c>
      <c r="U3224">
        <v>2.9710000000000001</v>
      </c>
      <c r="V3224">
        <v>-2.3768000000000001E-3</v>
      </c>
      <c r="W3224" t="s">
        <v>39</v>
      </c>
      <c r="X3224" s="4">
        <f>IF(bot_orders[[#This Row],[side]]="sell", bot_orders[[#This Row],[accFillSz]]*bot_orders[[#This Row],[avgPx]] + bot_orders[[#This Row],[fee]], -bot_orders[[#This Row],[accFillSz]]*bot_orders[[#This Row],[avgPx]])</f>
        <v>-1.84202</v>
      </c>
      <c r="Y3224" s="4">
        <f>IF(bot_orders[[#This Row],[side]]="buy", bot_orders[[#This Row],[accFillSz]] + bot_orders[[#This Row],[fee]], -bot_orders[[#This Row],[accFillSz]])</f>
        <v>2.9686232000000001</v>
      </c>
      <c r="Z3224" s="4">
        <f>IF(bot_orders[[#This Row],[side]]="sell",bot_orders[[#This Row],[accFillSz]]*bot_orders[[#This Row],[avgPx]]+bot_orders[[#This Row],[fee]], 0)</f>
        <v>0</v>
      </c>
      <c r="AA3224" s="4">
        <f>IF(bot_orders[[#This Row],[side]]="sell",-bot_orders[[#This Row],[accFillSz]],bot_orders[[#This Row],[accFillSz]]+bot_orders[[#This Row],[fee]])</f>
        <v>2.9686232000000001</v>
      </c>
      <c r="AB3224">
        <v>0</v>
      </c>
      <c r="AC3224" t="s">
        <v>38</v>
      </c>
      <c r="AD3224">
        <v>0</v>
      </c>
      <c r="AE3224" t="s">
        <v>40</v>
      </c>
      <c r="AF3224" t="s">
        <v>41</v>
      </c>
      <c r="AG3224" t="s">
        <v>42</v>
      </c>
      <c r="AH3224" t="s">
        <v>28</v>
      </c>
      <c r="AI3224">
        <v>2.9686232000000001</v>
      </c>
      <c r="AJ3224">
        <v>-1.84202</v>
      </c>
    </row>
    <row r="3225" spans="1:36" x14ac:dyDescent="0.3">
      <c r="A3225">
        <v>2350</v>
      </c>
      <c r="B3225" t="s">
        <v>304</v>
      </c>
      <c r="C3225" t="s">
        <v>28</v>
      </c>
      <c r="D3225" t="s">
        <v>29</v>
      </c>
      <c r="E3225" t="s">
        <v>30</v>
      </c>
      <c r="F3225" t="s">
        <v>31</v>
      </c>
      <c r="G3225" t="s">
        <v>104</v>
      </c>
      <c r="H3225" t="s">
        <v>7476</v>
      </c>
      <c r="I3225" s="4" t="s">
        <v>7466</v>
      </c>
      <c r="J3225" s="1">
        <f>((((bot_orders[[#This Row],[cTime]]/ 1000)+3*3600) / 86400) + DATE(1970,1,1))</f>
        <v>45768.942942893518</v>
      </c>
      <c r="K3225" s="4" t="s">
        <v>7477</v>
      </c>
      <c r="L3225" s="1">
        <f>((((bot_orders[[#This Row],[uTime]]/ 1000)+3*3600) / 86400) + DATE(1970,1,1))</f>
        <v>45768.942942951384</v>
      </c>
      <c r="M3225" t="s">
        <v>34</v>
      </c>
      <c r="N3225" t="s">
        <v>28</v>
      </c>
      <c r="O3225" t="s">
        <v>35</v>
      </c>
      <c r="P3225">
        <v>2.9710000000000001</v>
      </c>
      <c r="Q3225" t="s">
        <v>36</v>
      </c>
      <c r="R3225" t="s">
        <v>55</v>
      </c>
      <c r="S3225">
        <v>0.624</v>
      </c>
      <c r="T3225">
        <v>0.62380000000000002</v>
      </c>
      <c r="U3225">
        <v>2.9710000000000001</v>
      </c>
      <c r="V3225">
        <v>-2.9710000000000001E-3</v>
      </c>
      <c r="W3225" t="s">
        <v>39</v>
      </c>
      <c r="X3225" s="4">
        <f>IF(bot_orders[[#This Row],[side]]="sell", bot_orders[[#This Row],[accFillSz]]*bot_orders[[#This Row],[avgPx]] + bot_orders[[#This Row],[fee]], -bot_orders[[#This Row],[accFillSz]]*bot_orders[[#This Row],[avgPx]])</f>
        <v>-1.8533098000000001</v>
      </c>
      <c r="Y3225" s="4">
        <f>IF(bot_orders[[#This Row],[side]]="buy", bot_orders[[#This Row],[accFillSz]] + bot_orders[[#This Row],[fee]], -bot_orders[[#This Row],[accFillSz]])</f>
        <v>2.968029</v>
      </c>
      <c r="Z3225" s="4">
        <f>IF(bot_orders[[#This Row],[side]]="sell",bot_orders[[#This Row],[accFillSz]]*bot_orders[[#This Row],[avgPx]]+bot_orders[[#This Row],[fee]], 0)</f>
        <v>0</v>
      </c>
      <c r="AA3225" s="4">
        <f>IF(bot_orders[[#This Row],[side]]="sell",-bot_orders[[#This Row],[accFillSz]],bot_orders[[#This Row],[accFillSz]]+bot_orders[[#This Row],[fee]])</f>
        <v>2.968029</v>
      </c>
      <c r="AB3225">
        <v>0</v>
      </c>
      <c r="AC3225" t="s">
        <v>38</v>
      </c>
      <c r="AD3225">
        <v>0</v>
      </c>
      <c r="AE3225" t="s">
        <v>40</v>
      </c>
      <c r="AF3225" t="s">
        <v>41</v>
      </c>
      <c r="AG3225" t="s">
        <v>42</v>
      </c>
      <c r="AH3225" t="s">
        <v>28</v>
      </c>
      <c r="AI3225">
        <v>2.968029</v>
      </c>
      <c r="AJ3225">
        <v>-1.8533097999999999</v>
      </c>
    </row>
    <row r="3226" spans="1:36" x14ac:dyDescent="0.3">
      <c r="A3226">
        <v>2351</v>
      </c>
      <c r="B3226" t="s">
        <v>304</v>
      </c>
      <c r="C3226" t="s">
        <v>28</v>
      </c>
      <c r="D3226" t="s">
        <v>29</v>
      </c>
      <c r="E3226" t="s">
        <v>30</v>
      </c>
      <c r="F3226" t="s">
        <v>31</v>
      </c>
      <c r="G3226" t="s">
        <v>43</v>
      </c>
      <c r="H3226" t="s">
        <v>7478</v>
      </c>
      <c r="I3226" s="4" t="s">
        <v>7466</v>
      </c>
      <c r="J3226" s="1">
        <f>((((bot_orders[[#This Row],[cTime]]/ 1000)+3*3600) / 86400) + DATE(1970,1,1))</f>
        <v>45768.942942893518</v>
      </c>
      <c r="K3226" s="4" t="s">
        <v>7477</v>
      </c>
      <c r="L3226" s="1">
        <f>((((bot_orders[[#This Row],[uTime]]/ 1000)+3*3600) / 86400) + DATE(1970,1,1))</f>
        <v>45768.942942951384</v>
      </c>
      <c r="M3226" t="s">
        <v>34</v>
      </c>
      <c r="N3226" t="s">
        <v>28</v>
      </c>
      <c r="O3226" t="s">
        <v>35</v>
      </c>
      <c r="P3226">
        <v>2.9710000000000001</v>
      </c>
      <c r="Q3226" t="s">
        <v>36</v>
      </c>
      <c r="R3226" t="s">
        <v>55</v>
      </c>
      <c r="S3226">
        <v>0.628</v>
      </c>
      <c r="T3226">
        <v>0.62380000000000002</v>
      </c>
      <c r="U3226">
        <v>2.9710000000000001</v>
      </c>
      <c r="V3226">
        <v>-2.9710000000000001E-3</v>
      </c>
      <c r="W3226" t="s">
        <v>39</v>
      </c>
      <c r="X3226" s="4">
        <f>IF(bot_orders[[#This Row],[side]]="sell", bot_orders[[#This Row],[accFillSz]]*bot_orders[[#This Row],[avgPx]] + bot_orders[[#This Row],[fee]], -bot_orders[[#This Row],[accFillSz]]*bot_orders[[#This Row],[avgPx]])</f>
        <v>-1.8533098000000001</v>
      </c>
      <c r="Y3226" s="4">
        <f>IF(bot_orders[[#This Row],[side]]="buy", bot_orders[[#This Row],[accFillSz]] + bot_orders[[#This Row],[fee]], -bot_orders[[#This Row],[accFillSz]])</f>
        <v>2.968029</v>
      </c>
      <c r="Z3226" s="4">
        <f>IF(bot_orders[[#This Row],[side]]="sell",bot_orders[[#This Row],[accFillSz]]*bot_orders[[#This Row],[avgPx]]+bot_orders[[#This Row],[fee]], 0)</f>
        <v>0</v>
      </c>
      <c r="AA3226" s="4">
        <f>IF(bot_orders[[#This Row],[side]]="sell",-bot_orders[[#This Row],[accFillSz]],bot_orders[[#This Row],[accFillSz]]+bot_orders[[#This Row],[fee]])</f>
        <v>2.968029</v>
      </c>
      <c r="AB3226">
        <v>0</v>
      </c>
      <c r="AC3226" t="s">
        <v>38</v>
      </c>
      <c r="AD3226">
        <v>0</v>
      </c>
      <c r="AE3226" t="s">
        <v>40</v>
      </c>
      <c r="AF3226" t="s">
        <v>41</v>
      </c>
      <c r="AG3226" t="s">
        <v>42</v>
      </c>
      <c r="AH3226" t="s">
        <v>28</v>
      </c>
      <c r="AI3226">
        <v>2.968029</v>
      </c>
      <c r="AJ3226">
        <v>-1.8533097999999999</v>
      </c>
    </row>
    <row r="3227" spans="1:36" x14ac:dyDescent="0.3">
      <c r="A3227">
        <v>2352</v>
      </c>
      <c r="B3227" t="s">
        <v>304</v>
      </c>
      <c r="C3227" t="s">
        <v>28</v>
      </c>
      <c r="D3227" t="s">
        <v>29</v>
      </c>
      <c r="E3227" t="s">
        <v>30</v>
      </c>
      <c r="F3227" t="s">
        <v>31</v>
      </c>
      <c r="G3227" t="s">
        <v>104</v>
      </c>
      <c r="H3227" t="s">
        <v>7479</v>
      </c>
      <c r="I3227" s="4" t="s">
        <v>7480</v>
      </c>
      <c r="J3227" s="1">
        <f>((((bot_orders[[#This Row],[cTime]]/ 1000)+3*3600) / 86400) + DATE(1970,1,1))</f>
        <v>45768.942942974536</v>
      </c>
      <c r="K3227" s="4" t="s">
        <v>7481</v>
      </c>
      <c r="L3227" s="1">
        <f>((((bot_orders[[#This Row],[uTime]]/ 1000)+3*3600) / 86400) + DATE(1970,1,1))</f>
        <v>45768.943604618049</v>
      </c>
      <c r="M3227" t="s">
        <v>34</v>
      </c>
      <c r="N3227" t="s">
        <v>28</v>
      </c>
      <c r="O3227" t="s">
        <v>35</v>
      </c>
      <c r="P3227">
        <v>2.968</v>
      </c>
      <c r="Q3227" t="s">
        <v>36</v>
      </c>
      <c r="R3227" t="s">
        <v>37</v>
      </c>
      <c r="S3227">
        <v>0.628</v>
      </c>
      <c r="T3227">
        <v>0.628</v>
      </c>
      <c r="U3227">
        <v>2.968</v>
      </c>
      <c r="V3227">
        <v>-1.4911232000000001E-3</v>
      </c>
      <c r="W3227" t="s">
        <v>38</v>
      </c>
      <c r="X3227" s="4">
        <f>IF(bot_orders[[#This Row],[side]]="sell", bot_orders[[#This Row],[accFillSz]]*bot_orders[[#This Row],[avgPx]] + bot_orders[[#This Row],[fee]], -bot_orders[[#This Row],[accFillSz]]*bot_orders[[#This Row],[avgPx]])</f>
        <v>1.8624128767999999</v>
      </c>
      <c r="Y3227" s="4">
        <f>IF(bot_orders[[#This Row],[side]]="buy", bot_orders[[#This Row],[accFillSz]] + bot_orders[[#This Row],[fee]], -bot_orders[[#This Row],[accFillSz]])</f>
        <v>-2.968</v>
      </c>
      <c r="Z3227" s="4">
        <f>IF(bot_orders[[#This Row],[side]]="sell",bot_orders[[#This Row],[accFillSz]]*bot_orders[[#This Row],[avgPx]]+bot_orders[[#This Row],[fee]], 0)</f>
        <v>1.8624128767999999</v>
      </c>
      <c r="AA3227" s="4">
        <f>IF(bot_orders[[#This Row],[side]]="sell",-bot_orders[[#This Row],[accFillSz]],bot_orders[[#This Row],[accFillSz]]+bot_orders[[#This Row],[fee]])</f>
        <v>-2.968</v>
      </c>
      <c r="AB3227">
        <v>0</v>
      </c>
      <c r="AC3227" t="s">
        <v>39</v>
      </c>
      <c r="AD3227">
        <v>0</v>
      </c>
      <c r="AE3227" t="s">
        <v>40</v>
      </c>
      <c r="AF3227" t="s">
        <v>41</v>
      </c>
      <c r="AG3227" t="s">
        <v>42</v>
      </c>
      <c r="AH3227" t="s">
        <v>28</v>
      </c>
      <c r="AI3227">
        <v>-2.968</v>
      </c>
      <c r="AJ3227">
        <v>1.8624128799999999</v>
      </c>
    </row>
    <row r="3228" spans="1:36" x14ac:dyDescent="0.3">
      <c r="A3228">
        <v>2354</v>
      </c>
      <c r="B3228" t="s">
        <v>304</v>
      </c>
      <c r="C3228" t="s">
        <v>28</v>
      </c>
      <c r="D3228" t="s">
        <v>29</v>
      </c>
      <c r="E3228" t="s">
        <v>30</v>
      </c>
      <c r="F3228" t="s">
        <v>31</v>
      </c>
      <c r="G3228" t="s">
        <v>117</v>
      </c>
      <c r="H3228" t="s">
        <v>7486</v>
      </c>
      <c r="I3228" s="4" t="s">
        <v>7487</v>
      </c>
      <c r="J3228" s="1">
        <f>((((bot_orders[[#This Row],[cTime]]/ 1000)+3*3600) / 86400) + DATE(1970,1,1))</f>
        <v>45768.943604641201</v>
      </c>
      <c r="K3228" s="4" t="s">
        <v>7488</v>
      </c>
      <c r="L3228" s="1">
        <f>((((bot_orders[[#This Row],[uTime]]/ 1000)+3*3600) / 86400) + DATE(1970,1,1))</f>
        <v>45768.945164074074</v>
      </c>
      <c r="M3228" t="s">
        <v>34</v>
      </c>
      <c r="N3228" t="s">
        <v>28</v>
      </c>
      <c r="O3228" t="s">
        <v>35</v>
      </c>
      <c r="P3228">
        <v>2.9710000000000001</v>
      </c>
      <c r="Q3228" t="s">
        <v>36</v>
      </c>
      <c r="R3228" t="s">
        <v>55</v>
      </c>
      <c r="S3228">
        <v>0.624</v>
      </c>
      <c r="T3228">
        <v>0.624</v>
      </c>
      <c r="U3228">
        <v>2.9710000000000001</v>
      </c>
      <c r="V3228">
        <v>-2.3768000000000001E-3</v>
      </c>
      <c r="W3228" t="s">
        <v>39</v>
      </c>
      <c r="X3228" s="4">
        <f>IF(bot_orders[[#This Row],[side]]="sell", bot_orders[[#This Row],[accFillSz]]*bot_orders[[#This Row],[avgPx]] + bot_orders[[#This Row],[fee]], -bot_orders[[#This Row],[accFillSz]]*bot_orders[[#This Row],[avgPx]])</f>
        <v>-1.853904</v>
      </c>
      <c r="Y3228" s="4">
        <f>IF(bot_orders[[#This Row],[side]]="buy", bot_orders[[#This Row],[accFillSz]] + bot_orders[[#This Row],[fee]], -bot_orders[[#This Row],[accFillSz]])</f>
        <v>2.9686232000000001</v>
      </c>
      <c r="Z3228" s="4">
        <f>IF(bot_orders[[#This Row],[side]]="sell",bot_orders[[#This Row],[accFillSz]]*bot_orders[[#This Row],[avgPx]]+bot_orders[[#This Row],[fee]], 0)</f>
        <v>0</v>
      </c>
      <c r="AA3228" s="4">
        <f>IF(bot_orders[[#This Row],[side]]="sell",-bot_orders[[#This Row],[accFillSz]],bot_orders[[#This Row],[accFillSz]]+bot_orders[[#This Row],[fee]])</f>
        <v>2.9686232000000001</v>
      </c>
      <c r="AB3228">
        <v>0</v>
      </c>
      <c r="AC3228" t="s">
        <v>38</v>
      </c>
      <c r="AD3228">
        <v>0</v>
      </c>
      <c r="AE3228" t="s">
        <v>40</v>
      </c>
      <c r="AF3228" t="s">
        <v>41</v>
      </c>
      <c r="AG3228" t="s">
        <v>42</v>
      </c>
      <c r="AH3228" t="s">
        <v>28</v>
      </c>
      <c r="AI3228">
        <v>2.9686232000000001</v>
      </c>
      <c r="AJ3228">
        <v>-1.853904</v>
      </c>
    </row>
    <row r="3229" spans="1:36" x14ac:dyDescent="0.3">
      <c r="A3229">
        <v>2356</v>
      </c>
      <c r="B3229" t="s">
        <v>304</v>
      </c>
      <c r="C3229" t="s">
        <v>28</v>
      </c>
      <c r="D3229" t="s">
        <v>29</v>
      </c>
      <c r="E3229" t="s">
        <v>30</v>
      </c>
      <c r="F3229" t="s">
        <v>31</v>
      </c>
      <c r="G3229" t="s">
        <v>117</v>
      </c>
      <c r="H3229" t="s">
        <v>7492</v>
      </c>
      <c r="I3229" s="4" t="s">
        <v>7493</v>
      </c>
      <c r="J3229" s="1">
        <f>((((bot_orders[[#This Row],[cTime]]/ 1000)+3*3600) / 86400) + DATE(1970,1,1))</f>
        <v>45768.945164097226</v>
      </c>
      <c r="K3229" s="4" t="s">
        <v>7494</v>
      </c>
      <c r="L3229" s="1">
        <f>((((bot_orders[[#This Row],[uTime]]/ 1000)+3*3600) / 86400) + DATE(1970,1,1))</f>
        <v>45768.94604782408</v>
      </c>
      <c r="M3229" t="s">
        <v>34</v>
      </c>
      <c r="N3229" t="s">
        <v>28</v>
      </c>
      <c r="O3229" t="s">
        <v>35</v>
      </c>
      <c r="P3229">
        <v>2.968</v>
      </c>
      <c r="Q3229" t="s">
        <v>36</v>
      </c>
      <c r="R3229" t="s">
        <v>37</v>
      </c>
      <c r="S3229">
        <v>0.628</v>
      </c>
      <c r="T3229">
        <v>0.628</v>
      </c>
      <c r="U3229">
        <v>2.968</v>
      </c>
      <c r="V3229">
        <v>-1.4911232000000001E-3</v>
      </c>
      <c r="W3229" t="s">
        <v>38</v>
      </c>
      <c r="X3229" s="4">
        <f>IF(bot_orders[[#This Row],[side]]="sell", bot_orders[[#This Row],[accFillSz]]*bot_orders[[#This Row],[avgPx]] + bot_orders[[#This Row],[fee]], -bot_orders[[#This Row],[accFillSz]]*bot_orders[[#This Row],[avgPx]])</f>
        <v>1.8624128767999999</v>
      </c>
      <c r="Y3229" s="4">
        <f>IF(bot_orders[[#This Row],[side]]="buy", bot_orders[[#This Row],[accFillSz]] + bot_orders[[#This Row],[fee]], -bot_orders[[#This Row],[accFillSz]])</f>
        <v>-2.968</v>
      </c>
      <c r="Z3229" s="4">
        <f>IF(bot_orders[[#This Row],[side]]="sell",bot_orders[[#This Row],[accFillSz]]*bot_orders[[#This Row],[avgPx]]+bot_orders[[#This Row],[fee]], 0)</f>
        <v>1.8624128767999999</v>
      </c>
      <c r="AA3229" s="4">
        <f>IF(bot_orders[[#This Row],[side]]="sell",-bot_orders[[#This Row],[accFillSz]],bot_orders[[#This Row],[accFillSz]]+bot_orders[[#This Row],[fee]])</f>
        <v>-2.968</v>
      </c>
      <c r="AB3229">
        <v>0</v>
      </c>
      <c r="AC3229" t="s">
        <v>39</v>
      </c>
      <c r="AD3229">
        <v>0</v>
      </c>
      <c r="AE3229" t="s">
        <v>40</v>
      </c>
      <c r="AF3229" t="s">
        <v>41</v>
      </c>
      <c r="AG3229" t="s">
        <v>42</v>
      </c>
      <c r="AH3229" t="s">
        <v>28</v>
      </c>
      <c r="AI3229">
        <v>-2.968</v>
      </c>
      <c r="AJ3229">
        <v>1.8624128799999999</v>
      </c>
    </row>
    <row r="3230" spans="1:36" x14ac:dyDescent="0.3">
      <c r="A3230">
        <v>2360</v>
      </c>
      <c r="B3230" t="s">
        <v>304</v>
      </c>
      <c r="C3230" t="s">
        <v>28</v>
      </c>
      <c r="D3230" t="s">
        <v>29</v>
      </c>
      <c r="E3230" t="s">
        <v>30</v>
      </c>
      <c r="F3230" t="s">
        <v>31</v>
      </c>
      <c r="G3230" t="s">
        <v>115</v>
      </c>
      <c r="H3230" t="s">
        <v>7506</v>
      </c>
      <c r="I3230" s="4" t="s">
        <v>7507</v>
      </c>
      <c r="J3230" s="1">
        <f>((((bot_orders[[#This Row],[cTime]]/ 1000)+3*3600) / 86400) + DATE(1970,1,1))</f>
        <v>45768.946047847217</v>
      </c>
      <c r="K3230" s="4" t="s">
        <v>7508</v>
      </c>
      <c r="L3230" s="1">
        <f>((((bot_orders[[#This Row],[uTime]]/ 1000)+3*3600) / 86400) + DATE(1970,1,1))</f>
        <v>45768.947062094907</v>
      </c>
      <c r="M3230" t="s">
        <v>34</v>
      </c>
      <c r="N3230" t="s">
        <v>28</v>
      </c>
      <c r="O3230" t="s">
        <v>35</v>
      </c>
      <c r="P3230">
        <v>2.9710000000000001</v>
      </c>
      <c r="Q3230" t="s">
        <v>36</v>
      </c>
      <c r="R3230" t="s">
        <v>55</v>
      </c>
      <c r="S3230">
        <v>0.624</v>
      </c>
      <c r="T3230">
        <v>0.624</v>
      </c>
      <c r="U3230">
        <v>2.9710000000000001</v>
      </c>
      <c r="V3230">
        <v>-2.3768000000000001E-3</v>
      </c>
      <c r="W3230" t="s">
        <v>39</v>
      </c>
      <c r="X3230" s="4">
        <f>IF(bot_orders[[#This Row],[side]]="sell", bot_orders[[#This Row],[accFillSz]]*bot_orders[[#This Row],[avgPx]] + bot_orders[[#This Row],[fee]], -bot_orders[[#This Row],[accFillSz]]*bot_orders[[#This Row],[avgPx]])</f>
        <v>-1.853904</v>
      </c>
      <c r="Y3230" s="4">
        <f>IF(bot_orders[[#This Row],[side]]="buy", bot_orders[[#This Row],[accFillSz]] + bot_orders[[#This Row],[fee]], -bot_orders[[#This Row],[accFillSz]])</f>
        <v>2.9686232000000001</v>
      </c>
      <c r="Z3230" s="4">
        <f>IF(bot_orders[[#This Row],[side]]="sell",bot_orders[[#This Row],[accFillSz]]*bot_orders[[#This Row],[avgPx]]+bot_orders[[#This Row],[fee]], 0)</f>
        <v>0</v>
      </c>
      <c r="AA3230" s="4">
        <f>IF(bot_orders[[#This Row],[side]]="sell",-bot_orders[[#This Row],[accFillSz]],bot_orders[[#This Row],[accFillSz]]+bot_orders[[#This Row],[fee]])</f>
        <v>2.9686232000000001</v>
      </c>
      <c r="AB3230">
        <v>0</v>
      </c>
      <c r="AC3230" t="s">
        <v>38</v>
      </c>
      <c r="AD3230">
        <v>0</v>
      </c>
      <c r="AE3230" t="s">
        <v>40</v>
      </c>
      <c r="AF3230" t="s">
        <v>41</v>
      </c>
      <c r="AG3230" t="s">
        <v>42</v>
      </c>
      <c r="AH3230" t="s">
        <v>28</v>
      </c>
      <c r="AI3230">
        <v>2.9686232000000001</v>
      </c>
      <c r="AJ3230">
        <v>-1.853904</v>
      </c>
    </row>
    <row r="3231" spans="1:36" x14ac:dyDescent="0.3">
      <c r="A3231">
        <v>2362</v>
      </c>
      <c r="B3231" t="s">
        <v>304</v>
      </c>
      <c r="C3231" t="s">
        <v>28</v>
      </c>
      <c r="D3231" t="s">
        <v>29</v>
      </c>
      <c r="E3231" t="s">
        <v>30</v>
      </c>
      <c r="F3231" t="s">
        <v>31</v>
      </c>
      <c r="G3231" t="s">
        <v>115</v>
      </c>
      <c r="H3231" t="s">
        <v>7512</v>
      </c>
      <c r="I3231" s="4" t="s">
        <v>7513</v>
      </c>
      <c r="J3231" s="1">
        <f>((((bot_orders[[#This Row],[cTime]]/ 1000)+3*3600) / 86400) + DATE(1970,1,1))</f>
        <v>45768.947062118052</v>
      </c>
      <c r="K3231" s="4" t="s">
        <v>7514</v>
      </c>
      <c r="L3231" s="1">
        <f>((((bot_orders[[#This Row],[uTime]]/ 1000)+3*3600) / 86400) + DATE(1970,1,1))</f>
        <v>45768.965336238427</v>
      </c>
      <c r="M3231" t="s">
        <v>34</v>
      </c>
      <c r="N3231" t="s">
        <v>28</v>
      </c>
      <c r="O3231" t="s">
        <v>35</v>
      </c>
      <c r="P3231">
        <v>2.968</v>
      </c>
      <c r="Q3231" t="s">
        <v>36</v>
      </c>
      <c r="R3231" t="s">
        <v>37</v>
      </c>
      <c r="S3231">
        <v>0.628</v>
      </c>
      <c r="T3231">
        <v>0.628</v>
      </c>
      <c r="U3231">
        <v>2.968</v>
      </c>
      <c r="V3231">
        <v>-1.4911232000000001E-3</v>
      </c>
      <c r="W3231" t="s">
        <v>38</v>
      </c>
      <c r="X3231" s="4">
        <f>IF(bot_orders[[#This Row],[side]]="sell", bot_orders[[#This Row],[accFillSz]]*bot_orders[[#This Row],[avgPx]] + bot_orders[[#This Row],[fee]], -bot_orders[[#This Row],[accFillSz]]*bot_orders[[#This Row],[avgPx]])</f>
        <v>1.8624128767999999</v>
      </c>
      <c r="Y3231" s="4">
        <f>IF(bot_orders[[#This Row],[side]]="buy", bot_orders[[#This Row],[accFillSz]] + bot_orders[[#This Row],[fee]], -bot_orders[[#This Row],[accFillSz]])</f>
        <v>-2.968</v>
      </c>
      <c r="Z3231" s="4">
        <f>IF(bot_orders[[#This Row],[side]]="sell",bot_orders[[#This Row],[accFillSz]]*bot_orders[[#This Row],[avgPx]]+bot_orders[[#This Row],[fee]], 0)</f>
        <v>1.8624128767999999</v>
      </c>
      <c r="AA3231" s="4">
        <f>IF(bot_orders[[#This Row],[side]]="sell",-bot_orders[[#This Row],[accFillSz]],bot_orders[[#This Row],[accFillSz]]+bot_orders[[#This Row],[fee]])</f>
        <v>-2.968</v>
      </c>
      <c r="AB3231">
        <v>0</v>
      </c>
      <c r="AC3231" t="s">
        <v>39</v>
      </c>
      <c r="AD3231">
        <v>0</v>
      </c>
      <c r="AE3231" t="s">
        <v>40</v>
      </c>
      <c r="AF3231" t="s">
        <v>41</v>
      </c>
      <c r="AG3231" t="s">
        <v>42</v>
      </c>
      <c r="AH3231" t="s">
        <v>28</v>
      </c>
      <c r="AI3231">
        <v>-2.968</v>
      </c>
      <c r="AJ3231">
        <v>1.8624128799999999</v>
      </c>
    </row>
    <row r="3232" spans="1:36" x14ac:dyDescent="0.3">
      <c r="A3232">
        <v>2365</v>
      </c>
      <c r="B3232" t="s">
        <v>304</v>
      </c>
      <c r="C3232" t="s">
        <v>28</v>
      </c>
      <c r="D3232" t="s">
        <v>29</v>
      </c>
      <c r="E3232" t="s">
        <v>30</v>
      </c>
      <c r="F3232" t="s">
        <v>31</v>
      </c>
      <c r="G3232" t="s">
        <v>125</v>
      </c>
      <c r="H3232" t="s">
        <v>7521</v>
      </c>
      <c r="I3232" s="4" t="s">
        <v>7519</v>
      </c>
      <c r="J3232" s="1">
        <f>((((bot_orders[[#This Row],[cTime]]/ 1000)+3*3600) / 86400) + DATE(1970,1,1))</f>
        <v>45768.948453020836</v>
      </c>
      <c r="K3232" s="4" t="s">
        <v>7522</v>
      </c>
      <c r="L3232" s="1">
        <f>((((bot_orders[[#This Row],[uTime]]/ 1000)+3*3600) / 86400) + DATE(1970,1,1))</f>
        <v>45768.95351122685</v>
      </c>
      <c r="M3232" t="s">
        <v>34</v>
      </c>
      <c r="N3232" t="s">
        <v>28</v>
      </c>
      <c r="O3232" t="s">
        <v>35</v>
      </c>
      <c r="P3232">
        <v>2.968</v>
      </c>
      <c r="Q3232" t="s">
        <v>36</v>
      </c>
      <c r="R3232" t="s">
        <v>37</v>
      </c>
      <c r="S3232">
        <v>0.624</v>
      </c>
      <c r="T3232">
        <v>0.624</v>
      </c>
      <c r="U3232">
        <v>2.968</v>
      </c>
      <c r="V3232">
        <v>-1.4816256000000001E-3</v>
      </c>
      <c r="W3232" t="s">
        <v>38</v>
      </c>
      <c r="X3232" s="4">
        <f>IF(bot_orders[[#This Row],[side]]="sell", bot_orders[[#This Row],[accFillSz]]*bot_orders[[#This Row],[avgPx]] + bot_orders[[#This Row],[fee]], -bot_orders[[#This Row],[accFillSz]]*bot_orders[[#This Row],[avgPx]])</f>
        <v>1.8505503743999998</v>
      </c>
      <c r="Y3232" s="4">
        <f>IF(bot_orders[[#This Row],[side]]="buy", bot_orders[[#This Row],[accFillSz]] + bot_orders[[#This Row],[fee]], -bot_orders[[#This Row],[accFillSz]])</f>
        <v>-2.968</v>
      </c>
      <c r="Z3232" s="4">
        <f>IF(bot_orders[[#This Row],[side]]="sell",bot_orders[[#This Row],[accFillSz]]*bot_orders[[#This Row],[avgPx]]+bot_orders[[#This Row],[fee]], 0)</f>
        <v>1.8505503743999998</v>
      </c>
      <c r="AA3232" s="4">
        <f>IF(bot_orders[[#This Row],[side]]="sell",-bot_orders[[#This Row],[accFillSz]],bot_orders[[#This Row],[accFillSz]]+bot_orders[[#This Row],[fee]])</f>
        <v>-2.968</v>
      </c>
      <c r="AB3232">
        <v>0</v>
      </c>
      <c r="AC3232" t="s">
        <v>39</v>
      </c>
      <c r="AD3232">
        <v>0</v>
      </c>
      <c r="AE3232" t="s">
        <v>40</v>
      </c>
      <c r="AF3232" t="s">
        <v>41</v>
      </c>
      <c r="AG3232" t="s">
        <v>42</v>
      </c>
      <c r="AH3232" t="s">
        <v>28</v>
      </c>
      <c r="AI3232">
        <v>-2.968</v>
      </c>
      <c r="AJ3232">
        <v>1.8505503700000001</v>
      </c>
    </row>
    <row r="3233" spans="1:36" x14ac:dyDescent="0.3">
      <c r="A3233">
        <v>2367</v>
      </c>
      <c r="B3233" t="s">
        <v>304</v>
      </c>
      <c r="C3233" t="s">
        <v>28</v>
      </c>
      <c r="D3233" t="s">
        <v>29</v>
      </c>
      <c r="E3233" t="s">
        <v>30</v>
      </c>
      <c r="F3233" t="s">
        <v>31</v>
      </c>
      <c r="G3233" t="s">
        <v>128</v>
      </c>
      <c r="H3233" t="s">
        <v>7526</v>
      </c>
      <c r="I3233" s="4" t="s">
        <v>7527</v>
      </c>
      <c r="J3233" s="1">
        <f>((((bot_orders[[#This Row],[cTime]]/ 1000)+3*3600) / 86400) + DATE(1970,1,1))</f>
        <v>45768.949156944451</v>
      </c>
      <c r="K3233" s="4" t="s">
        <v>7528</v>
      </c>
      <c r="L3233" s="1">
        <f>((((bot_orders[[#This Row],[uTime]]/ 1000)+3*3600) / 86400) + DATE(1970,1,1))</f>
        <v>45768.950336851849</v>
      </c>
      <c r="M3233" t="s">
        <v>34</v>
      </c>
      <c r="N3233" t="s">
        <v>28</v>
      </c>
      <c r="O3233" t="s">
        <v>35</v>
      </c>
      <c r="P3233">
        <v>2.968</v>
      </c>
      <c r="Q3233" t="s">
        <v>36</v>
      </c>
      <c r="R3233" t="s">
        <v>37</v>
      </c>
      <c r="S3233">
        <v>0.62</v>
      </c>
      <c r="T3233">
        <v>0.62</v>
      </c>
      <c r="U3233">
        <v>2.968</v>
      </c>
      <c r="V3233">
        <v>-1.4721280000000001E-3</v>
      </c>
      <c r="W3233" t="s">
        <v>38</v>
      </c>
      <c r="X3233" s="4">
        <f>IF(bot_orders[[#This Row],[side]]="sell", bot_orders[[#This Row],[accFillSz]]*bot_orders[[#This Row],[avgPx]] + bot_orders[[#This Row],[fee]], -bot_orders[[#This Row],[accFillSz]]*bot_orders[[#This Row],[avgPx]])</f>
        <v>1.8386878719999999</v>
      </c>
      <c r="Y3233" s="4">
        <f>IF(bot_orders[[#This Row],[side]]="buy", bot_orders[[#This Row],[accFillSz]] + bot_orders[[#This Row],[fee]], -bot_orders[[#This Row],[accFillSz]])</f>
        <v>-2.968</v>
      </c>
      <c r="Z3233" s="4">
        <f>IF(bot_orders[[#This Row],[side]]="sell",bot_orders[[#This Row],[accFillSz]]*bot_orders[[#This Row],[avgPx]]+bot_orders[[#This Row],[fee]], 0)</f>
        <v>1.8386878719999999</v>
      </c>
      <c r="AA3233" s="4">
        <f>IF(bot_orders[[#This Row],[side]]="sell",-bot_orders[[#This Row],[accFillSz]],bot_orders[[#This Row],[accFillSz]]+bot_orders[[#This Row],[fee]])</f>
        <v>-2.968</v>
      </c>
      <c r="AB3233">
        <v>0</v>
      </c>
      <c r="AC3233" t="s">
        <v>39</v>
      </c>
      <c r="AD3233">
        <v>0</v>
      </c>
      <c r="AE3233" t="s">
        <v>40</v>
      </c>
      <c r="AF3233" t="s">
        <v>41</v>
      </c>
      <c r="AG3233" t="s">
        <v>42</v>
      </c>
      <c r="AH3233" t="s">
        <v>28</v>
      </c>
      <c r="AI3233">
        <v>-2.968</v>
      </c>
      <c r="AJ3233">
        <v>1.83868787</v>
      </c>
    </row>
    <row r="3234" spans="1:36" x14ac:dyDescent="0.3">
      <c r="A3234">
        <v>2368</v>
      </c>
      <c r="B3234" t="s">
        <v>304</v>
      </c>
      <c r="C3234" t="s">
        <v>28</v>
      </c>
      <c r="D3234" t="s">
        <v>29</v>
      </c>
      <c r="E3234" t="s">
        <v>30</v>
      </c>
      <c r="F3234" t="s">
        <v>31</v>
      </c>
      <c r="G3234" t="s">
        <v>135</v>
      </c>
      <c r="H3234" t="s">
        <v>7529</v>
      </c>
      <c r="I3234" s="4" t="s">
        <v>7530</v>
      </c>
      <c r="J3234" s="1">
        <f>((((bot_orders[[#This Row],[cTime]]/ 1000)+3*3600) / 86400) + DATE(1970,1,1))</f>
        <v>45768.950336875001</v>
      </c>
      <c r="K3234" s="4" t="s">
        <v>7531</v>
      </c>
      <c r="L3234" s="1">
        <f>((((bot_orders[[#This Row],[uTime]]/ 1000)+3*3600) / 86400) + DATE(1970,1,1))</f>
        <v>45769.054505347223</v>
      </c>
      <c r="M3234" t="s">
        <v>34</v>
      </c>
      <c r="N3234" t="s">
        <v>28</v>
      </c>
      <c r="O3234" t="s">
        <v>35</v>
      </c>
      <c r="P3234">
        <v>2.9710000000000001</v>
      </c>
      <c r="Q3234" t="s">
        <v>36</v>
      </c>
      <c r="R3234" t="s">
        <v>55</v>
      </c>
      <c r="S3234">
        <v>0.61599999999999999</v>
      </c>
      <c r="T3234">
        <v>0.61599999999999999</v>
      </c>
      <c r="U3234">
        <v>2.9710000000000001</v>
      </c>
      <c r="V3234">
        <v>-2.3768000000000001E-3</v>
      </c>
      <c r="W3234" t="s">
        <v>39</v>
      </c>
      <c r="X3234" s="4">
        <f>IF(bot_orders[[#This Row],[side]]="sell", bot_orders[[#This Row],[accFillSz]]*bot_orders[[#This Row],[avgPx]] + bot_orders[[#This Row],[fee]], -bot_orders[[#This Row],[accFillSz]]*bot_orders[[#This Row],[avgPx]])</f>
        <v>-1.830136</v>
      </c>
      <c r="Y3234" s="4">
        <f>IF(bot_orders[[#This Row],[side]]="buy", bot_orders[[#This Row],[accFillSz]] + bot_orders[[#This Row],[fee]], -bot_orders[[#This Row],[accFillSz]])</f>
        <v>2.9686232000000001</v>
      </c>
      <c r="Z3234" s="4">
        <f>IF(bot_orders[[#This Row],[side]]="sell",bot_orders[[#This Row],[accFillSz]]*bot_orders[[#This Row],[avgPx]]+bot_orders[[#This Row],[fee]], 0)</f>
        <v>0</v>
      </c>
      <c r="AA3234" s="4">
        <f>IF(bot_orders[[#This Row],[side]]="sell",-bot_orders[[#This Row],[accFillSz]],bot_orders[[#This Row],[accFillSz]]+bot_orders[[#This Row],[fee]])</f>
        <v>2.9686232000000001</v>
      </c>
      <c r="AB3234">
        <v>0</v>
      </c>
      <c r="AC3234" t="s">
        <v>38</v>
      </c>
      <c r="AD3234">
        <v>0</v>
      </c>
      <c r="AE3234" t="s">
        <v>40</v>
      </c>
      <c r="AF3234" t="s">
        <v>41</v>
      </c>
      <c r="AG3234" t="s">
        <v>42</v>
      </c>
      <c r="AH3234" t="s">
        <v>28</v>
      </c>
      <c r="AI3234">
        <v>2.9686232000000001</v>
      </c>
      <c r="AJ3234">
        <v>-1.830136</v>
      </c>
    </row>
    <row r="3235" spans="1:36" x14ac:dyDescent="0.3">
      <c r="A3235">
        <v>2372</v>
      </c>
      <c r="B3235" t="s">
        <v>304</v>
      </c>
      <c r="C3235" t="s">
        <v>28</v>
      </c>
      <c r="D3235" t="s">
        <v>29</v>
      </c>
      <c r="E3235" t="s">
        <v>30</v>
      </c>
      <c r="F3235" t="s">
        <v>31</v>
      </c>
      <c r="G3235" t="s">
        <v>121</v>
      </c>
      <c r="H3235" t="s">
        <v>7543</v>
      </c>
      <c r="I3235" s="4" t="s">
        <v>7544</v>
      </c>
      <c r="J3235" s="1">
        <f>((((bot_orders[[#This Row],[cTime]]/ 1000)+3*3600) / 86400) + DATE(1970,1,1))</f>
        <v>45768.953511250002</v>
      </c>
      <c r="K3235" s="4" t="s">
        <v>7542</v>
      </c>
      <c r="L3235" s="1">
        <f>((((bot_orders[[#This Row],[uTime]]/ 1000)+3*3600) / 86400) + DATE(1970,1,1))</f>
        <v>45768.973043599537</v>
      </c>
      <c r="M3235" t="s">
        <v>34</v>
      </c>
      <c r="N3235" t="s">
        <v>28</v>
      </c>
      <c r="O3235" t="s">
        <v>35</v>
      </c>
      <c r="P3235">
        <v>2.9710000000000001</v>
      </c>
      <c r="Q3235" t="s">
        <v>36</v>
      </c>
      <c r="R3235" t="s">
        <v>55</v>
      </c>
      <c r="S3235">
        <v>0.62</v>
      </c>
      <c r="T3235">
        <v>0.62</v>
      </c>
      <c r="U3235">
        <v>2.9710000000000001</v>
      </c>
      <c r="V3235">
        <v>-2.3768000000000001E-3</v>
      </c>
      <c r="W3235" t="s">
        <v>39</v>
      </c>
      <c r="X3235" s="4">
        <f>IF(bot_orders[[#This Row],[side]]="sell", bot_orders[[#This Row],[accFillSz]]*bot_orders[[#This Row],[avgPx]] + bot_orders[[#This Row],[fee]], -bot_orders[[#This Row],[accFillSz]]*bot_orders[[#This Row],[avgPx]])</f>
        <v>-1.84202</v>
      </c>
      <c r="Y3235" s="4">
        <f>IF(bot_orders[[#This Row],[side]]="buy", bot_orders[[#This Row],[accFillSz]] + bot_orders[[#This Row],[fee]], -bot_orders[[#This Row],[accFillSz]])</f>
        <v>2.9686232000000001</v>
      </c>
      <c r="Z3235" s="4">
        <f>IF(bot_orders[[#This Row],[side]]="sell",bot_orders[[#This Row],[accFillSz]]*bot_orders[[#This Row],[avgPx]]+bot_orders[[#This Row],[fee]], 0)</f>
        <v>0</v>
      </c>
      <c r="AA3235" s="4">
        <f>IF(bot_orders[[#This Row],[side]]="sell",-bot_orders[[#This Row],[accFillSz]],bot_orders[[#This Row],[accFillSz]]+bot_orders[[#This Row],[fee]])</f>
        <v>2.9686232000000001</v>
      </c>
      <c r="AB3235">
        <v>0</v>
      </c>
      <c r="AC3235" t="s">
        <v>38</v>
      </c>
      <c r="AD3235">
        <v>0</v>
      </c>
      <c r="AE3235" t="s">
        <v>40</v>
      </c>
      <c r="AF3235" t="s">
        <v>41</v>
      </c>
      <c r="AG3235" t="s">
        <v>42</v>
      </c>
      <c r="AH3235" t="s">
        <v>28</v>
      </c>
      <c r="AI3235">
        <v>2.9686232000000001</v>
      </c>
      <c r="AJ3235">
        <v>-1.84202</v>
      </c>
    </row>
    <row r="3236" spans="1:36" x14ac:dyDescent="0.3">
      <c r="A3236">
        <v>2378</v>
      </c>
      <c r="B3236" t="s">
        <v>304</v>
      </c>
      <c r="C3236" t="s">
        <v>28</v>
      </c>
      <c r="D3236" t="s">
        <v>29</v>
      </c>
      <c r="E3236" t="s">
        <v>30</v>
      </c>
      <c r="F3236" t="s">
        <v>31</v>
      </c>
      <c r="G3236" t="s">
        <v>123</v>
      </c>
      <c r="H3236" t="s">
        <v>7563</v>
      </c>
      <c r="I3236" s="4" t="s">
        <v>7564</v>
      </c>
      <c r="J3236" s="1">
        <f>((((bot_orders[[#This Row],[cTime]]/ 1000)+3*3600) / 86400) + DATE(1970,1,1))</f>
        <v>45768.965336261579</v>
      </c>
      <c r="K3236" s="4" t="s">
        <v>7565</v>
      </c>
      <c r="L3236" s="1">
        <f>((((bot_orders[[#This Row],[uTime]]/ 1000)+3*3600) / 86400) + DATE(1970,1,1))</f>
        <v>45768.971618287032</v>
      </c>
      <c r="M3236" t="s">
        <v>34</v>
      </c>
      <c r="N3236" t="s">
        <v>28</v>
      </c>
      <c r="O3236" t="s">
        <v>35</v>
      </c>
      <c r="P3236">
        <v>2.9710000000000001</v>
      </c>
      <c r="Q3236" t="s">
        <v>36</v>
      </c>
      <c r="R3236" t="s">
        <v>55</v>
      </c>
      <c r="S3236">
        <v>0.624</v>
      </c>
      <c r="T3236">
        <v>0.624</v>
      </c>
      <c r="U3236">
        <v>2.9710000000000001</v>
      </c>
      <c r="V3236">
        <v>-2.3768000000000001E-3</v>
      </c>
      <c r="W3236" t="s">
        <v>39</v>
      </c>
      <c r="X3236" s="4">
        <f>IF(bot_orders[[#This Row],[side]]="sell", bot_orders[[#This Row],[accFillSz]]*bot_orders[[#This Row],[avgPx]] + bot_orders[[#This Row],[fee]], -bot_orders[[#This Row],[accFillSz]]*bot_orders[[#This Row],[avgPx]])</f>
        <v>-1.853904</v>
      </c>
      <c r="Y3236" s="4">
        <f>IF(bot_orders[[#This Row],[side]]="buy", bot_orders[[#This Row],[accFillSz]] + bot_orders[[#This Row],[fee]], -bot_orders[[#This Row],[accFillSz]])</f>
        <v>2.9686232000000001</v>
      </c>
      <c r="Z3236" s="4">
        <f>IF(bot_orders[[#This Row],[side]]="sell",bot_orders[[#This Row],[accFillSz]]*bot_orders[[#This Row],[avgPx]]+bot_orders[[#This Row],[fee]], 0)</f>
        <v>0</v>
      </c>
      <c r="AA3236" s="4">
        <f>IF(bot_orders[[#This Row],[side]]="sell",-bot_orders[[#This Row],[accFillSz]],bot_orders[[#This Row],[accFillSz]]+bot_orders[[#This Row],[fee]])</f>
        <v>2.9686232000000001</v>
      </c>
      <c r="AB3236">
        <v>0</v>
      </c>
      <c r="AC3236" t="s">
        <v>38</v>
      </c>
      <c r="AD3236">
        <v>0</v>
      </c>
      <c r="AE3236" t="s">
        <v>40</v>
      </c>
      <c r="AF3236" t="s">
        <v>41</v>
      </c>
      <c r="AG3236" t="s">
        <v>42</v>
      </c>
      <c r="AH3236" t="s">
        <v>28</v>
      </c>
      <c r="AI3236">
        <v>2.9686232000000001</v>
      </c>
      <c r="AJ3236">
        <v>-1.853904</v>
      </c>
    </row>
    <row r="3237" spans="1:36" x14ac:dyDescent="0.3">
      <c r="A3237">
        <v>2382</v>
      </c>
      <c r="B3237" t="s">
        <v>304</v>
      </c>
      <c r="C3237" t="s">
        <v>28</v>
      </c>
      <c r="D3237" t="s">
        <v>29</v>
      </c>
      <c r="E3237" t="s">
        <v>30</v>
      </c>
      <c r="F3237" t="s">
        <v>31</v>
      </c>
      <c r="G3237" t="s">
        <v>121</v>
      </c>
      <c r="H3237" t="s">
        <v>7575</v>
      </c>
      <c r="I3237" s="4" t="s">
        <v>7573</v>
      </c>
      <c r="J3237" s="1">
        <f>((((bot_orders[[#This Row],[cTime]]/ 1000)+3*3600) / 86400) + DATE(1970,1,1))</f>
        <v>45768.973043622682</v>
      </c>
      <c r="K3237" s="4" t="s">
        <v>7576</v>
      </c>
      <c r="L3237" s="1">
        <f>((((bot_orders[[#This Row],[uTime]]/ 1000)+3*3600) / 86400) + DATE(1970,1,1))</f>
        <v>45768.983693923612</v>
      </c>
      <c r="M3237" t="s">
        <v>34</v>
      </c>
      <c r="N3237" t="s">
        <v>28</v>
      </c>
      <c r="O3237" t="s">
        <v>35</v>
      </c>
      <c r="P3237">
        <v>2.968</v>
      </c>
      <c r="Q3237" t="s">
        <v>36</v>
      </c>
      <c r="R3237" t="s">
        <v>37</v>
      </c>
      <c r="S3237">
        <v>0.624</v>
      </c>
      <c r="T3237">
        <v>0.624</v>
      </c>
      <c r="U3237">
        <v>2.968</v>
      </c>
      <c r="V3237">
        <v>-1.4816256000000001E-3</v>
      </c>
      <c r="W3237" t="s">
        <v>38</v>
      </c>
      <c r="X3237" s="4">
        <f>IF(bot_orders[[#This Row],[side]]="sell", bot_orders[[#This Row],[accFillSz]]*bot_orders[[#This Row],[avgPx]] + bot_orders[[#This Row],[fee]], -bot_orders[[#This Row],[accFillSz]]*bot_orders[[#This Row],[avgPx]])</f>
        <v>1.8505503743999998</v>
      </c>
      <c r="Y3237" s="4">
        <f>IF(bot_orders[[#This Row],[side]]="buy", bot_orders[[#This Row],[accFillSz]] + bot_orders[[#This Row],[fee]], -bot_orders[[#This Row],[accFillSz]])</f>
        <v>-2.968</v>
      </c>
      <c r="Z3237" s="4">
        <f>IF(bot_orders[[#This Row],[side]]="sell",bot_orders[[#This Row],[accFillSz]]*bot_orders[[#This Row],[avgPx]]+bot_orders[[#This Row],[fee]], 0)</f>
        <v>1.8505503743999998</v>
      </c>
      <c r="AA3237" s="4">
        <f>IF(bot_orders[[#This Row],[side]]="sell",-bot_orders[[#This Row],[accFillSz]],bot_orders[[#This Row],[accFillSz]]+bot_orders[[#This Row],[fee]])</f>
        <v>-2.968</v>
      </c>
      <c r="AB3237">
        <v>0</v>
      </c>
      <c r="AC3237" t="s">
        <v>39</v>
      </c>
      <c r="AD3237">
        <v>0</v>
      </c>
      <c r="AE3237" t="s">
        <v>40</v>
      </c>
      <c r="AF3237" t="s">
        <v>41</v>
      </c>
      <c r="AG3237" t="s">
        <v>42</v>
      </c>
      <c r="AH3237" t="s">
        <v>28</v>
      </c>
      <c r="AI3237">
        <v>-2.968</v>
      </c>
      <c r="AJ3237">
        <v>1.8505503700000001</v>
      </c>
    </row>
    <row r="3238" spans="1:36" x14ac:dyDescent="0.3">
      <c r="A3238">
        <v>2385</v>
      </c>
      <c r="B3238" t="s">
        <v>304</v>
      </c>
      <c r="C3238" t="s">
        <v>28</v>
      </c>
      <c r="D3238" t="s">
        <v>29</v>
      </c>
      <c r="E3238" t="s">
        <v>30</v>
      </c>
      <c r="F3238" t="s">
        <v>31</v>
      </c>
      <c r="G3238" t="s">
        <v>137</v>
      </c>
      <c r="H3238" t="s">
        <v>7584</v>
      </c>
      <c r="I3238" s="4" t="s">
        <v>7585</v>
      </c>
      <c r="J3238" s="1">
        <f>((((bot_orders[[#This Row],[cTime]]/ 1000)+3*3600) / 86400) + DATE(1970,1,1))</f>
        <v>45768.983693946764</v>
      </c>
      <c r="K3238" s="4" t="s">
        <v>7586</v>
      </c>
      <c r="L3238" s="1">
        <f>((((bot_orders[[#This Row],[uTime]]/ 1000)+3*3600) / 86400) + DATE(1970,1,1))</f>
        <v>45769.045000659724</v>
      </c>
      <c r="M3238" t="s">
        <v>34</v>
      </c>
      <c r="N3238" t="s">
        <v>28</v>
      </c>
      <c r="O3238" t="s">
        <v>35</v>
      </c>
      <c r="P3238">
        <v>2.9710000000000001</v>
      </c>
      <c r="Q3238" t="s">
        <v>36</v>
      </c>
      <c r="R3238" t="s">
        <v>55</v>
      </c>
      <c r="S3238">
        <v>0.62</v>
      </c>
      <c r="T3238">
        <v>0.62</v>
      </c>
      <c r="U3238">
        <v>2.9710000000000001</v>
      </c>
      <c r="V3238">
        <v>-2.3768000000000001E-3</v>
      </c>
      <c r="W3238" t="s">
        <v>39</v>
      </c>
      <c r="X3238" s="4">
        <f>IF(bot_orders[[#This Row],[side]]="sell", bot_orders[[#This Row],[accFillSz]]*bot_orders[[#This Row],[avgPx]] + bot_orders[[#This Row],[fee]], -bot_orders[[#This Row],[accFillSz]]*bot_orders[[#This Row],[avgPx]])</f>
        <v>-1.84202</v>
      </c>
      <c r="Y3238" s="4">
        <f>IF(bot_orders[[#This Row],[side]]="buy", bot_orders[[#This Row],[accFillSz]] + bot_orders[[#This Row],[fee]], -bot_orders[[#This Row],[accFillSz]])</f>
        <v>2.9686232000000001</v>
      </c>
      <c r="Z3238" s="4">
        <f>IF(bot_orders[[#This Row],[side]]="sell",bot_orders[[#This Row],[accFillSz]]*bot_orders[[#This Row],[avgPx]]+bot_orders[[#This Row],[fee]], 0)</f>
        <v>0</v>
      </c>
      <c r="AA3238" s="4">
        <f>IF(bot_orders[[#This Row],[side]]="sell",-bot_orders[[#This Row],[accFillSz]],bot_orders[[#This Row],[accFillSz]]+bot_orders[[#This Row],[fee]])</f>
        <v>2.9686232000000001</v>
      </c>
      <c r="AB3238">
        <v>0</v>
      </c>
      <c r="AC3238" t="s">
        <v>38</v>
      </c>
      <c r="AD3238">
        <v>0</v>
      </c>
      <c r="AE3238" t="s">
        <v>40</v>
      </c>
      <c r="AF3238" t="s">
        <v>41</v>
      </c>
      <c r="AG3238" t="s">
        <v>42</v>
      </c>
      <c r="AH3238" t="s">
        <v>28</v>
      </c>
      <c r="AI3238">
        <v>2.9686232000000001</v>
      </c>
      <c r="AJ3238">
        <v>-1.84202</v>
      </c>
    </row>
    <row r="3239" spans="1:36" x14ac:dyDescent="0.3">
      <c r="A3239">
        <v>2397</v>
      </c>
      <c r="B3239" t="s">
        <v>304</v>
      </c>
      <c r="C3239" t="s">
        <v>28</v>
      </c>
      <c r="D3239" t="s">
        <v>29</v>
      </c>
      <c r="E3239" t="s">
        <v>30</v>
      </c>
      <c r="F3239" t="s">
        <v>31</v>
      </c>
      <c r="G3239" t="s">
        <v>135</v>
      </c>
      <c r="H3239" t="s">
        <v>7622</v>
      </c>
      <c r="I3239" s="4" t="s">
        <v>7623</v>
      </c>
      <c r="J3239" s="1">
        <f>((((bot_orders[[#This Row],[cTime]]/ 1000)+3*3600) / 86400) + DATE(1970,1,1))</f>
        <v>45769.054505370368</v>
      </c>
      <c r="K3239" s="4" t="s">
        <v>7624</v>
      </c>
      <c r="L3239" s="1">
        <f>((((bot_orders[[#This Row],[uTime]]/ 1000)+3*3600) / 86400) + DATE(1970,1,1))</f>
        <v>45769.213925671298</v>
      </c>
      <c r="M3239" t="s">
        <v>34</v>
      </c>
      <c r="N3239" t="s">
        <v>28</v>
      </c>
      <c r="O3239" t="s">
        <v>35</v>
      </c>
      <c r="P3239">
        <v>2.968</v>
      </c>
      <c r="Q3239" t="s">
        <v>36</v>
      </c>
      <c r="R3239" t="s">
        <v>37</v>
      </c>
      <c r="S3239">
        <v>0.62</v>
      </c>
      <c r="T3239">
        <v>0.62</v>
      </c>
      <c r="U3239">
        <v>2.968</v>
      </c>
      <c r="V3239">
        <v>-1.4721280000000001E-3</v>
      </c>
      <c r="W3239" t="s">
        <v>38</v>
      </c>
      <c r="X3239" s="4">
        <f>IF(bot_orders[[#This Row],[side]]="sell", bot_orders[[#This Row],[accFillSz]]*bot_orders[[#This Row],[avgPx]] + bot_orders[[#This Row],[fee]], -bot_orders[[#This Row],[accFillSz]]*bot_orders[[#This Row],[avgPx]])</f>
        <v>1.8386878719999999</v>
      </c>
      <c r="Y3239" s="4">
        <f>IF(bot_orders[[#This Row],[side]]="buy", bot_orders[[#This Row],[accFillSz]] + bot_orders[[#This Row],[fee]], -bot_orders[[#This Row],[accFillSz]])</f>
        <v>-2.968</v>
      </c>
      <c r="Z3239" s="4">
        <f>IF(bot_orders[[#This Row],[side]]="sell",bot_orders[[#This Row],[accFillSz]]*bot_orders[[#This Row],[avgPx]]+bot_orders[[#This Row],[fee]], 0)</f>
        <v>1.8386878719999999</v>
      </c>
      <c r="AA3239" s="4">
        <f>IF(bot_orders[[#This Row],[side]]="sell",-bot_orders[[#This Row],[accFillSz]],bot_orders[[#This Row],[accFillSz]]+bot_orders[[#This Row],[fee]])</f>
        <v>-2.968</v>
      </c>
      <c r="AB3239">
        <v>0</v>
      </c>
      <c r="AC3239" t="s">
        <v>39</v>
      </c>
      <c r="AD3239">
        <v>0</v>
      </c>
      <c r="AE3239" t="s">
        <v>40</v>
      </c>
      <c r="AF3239" t="s">
        <v>41</v>
      </c>
      <c r="AG3239" t="s">
        <v>42</v>
      </c>
      <c r="AH3239" t="s">
        <v>28</v>
      </c>
      <c r="AI3239">
        <v>-2.968</v>
      </c>
      <c r="AJ3239">
        <v>1.83868787</v>
      </c>
    </row>
    <row r="3240" spans="1:36" x14ac:dyDescent="0.3">
      <c r="A3240">
        <v>2399</v>
      </c>
      <c r="B3240" t="s">
        <v>304</v>
      </c>
      <c r="C3240" t="s">
        <v>28</v>
      </c>
      <c r="D3240" t="s">
        <v>29</v>
      </c>
      <c r="E3240" t="s">
        <v>30</v>
      </c>
      <c r="F3240" t="s">
        <v>31</v>
      </c>
      <c r="G3240" t="s">
        <v>133</v>
      </c>
      <c r="H3240" t="s">
        <v>7628</v>
      </c>
      <c r="I3240" s="4" t="s">
        <v>7629</v>
      </c>
      <c r="J3240" s="1">
        <f>((((bot_orders[[#This Row],[cTime]]/ 1000)+3*3600) / 86400) + DATE(1970,1,1))</f>
        <v>45769.086650821759</v>
      </c>
      <c r="K3240" s="4" t="s">
        <v>7630</v>
      </c>
      <c r="L3240" s="1">
        <f>((((bot_orders[[#This Row],[uTime]]/ 1000)+3*3600) / 86400) + DATE(1970,1,1))</f>
        <v>45769.10536721065</v>
      </c>
      <c r="M3240" t="s">
        <v>34</v>
      </c>
      <c r="N3240" t="s">
        <v>28</v>
      </c>
      <c r="O3240" t="s">
        <v>35</v>
      </c>
      <c r="P3240">
        <v>2.968</v>
      </c>
      <c r="Q3240" t="s">
        <v>36</v>
      </c>
      <c r="R3240" t="s">
        <v>37</v>
      </c>
      <c r="S3240">
        <v>0.61599999999999999</v>
      </c>
      <c r="T3240">
        <v>0.61599999999999999</v>
      </c>
      <c r="U3240">
        <v>2.968</v>
      </c>
      <c r="V3240">
        <v>-1.4626304000000001E-3</v>
      </c>
      <c r="W3240" t="s">
        <v>38</v>
      </c>
      <c r="X3240" s="4">
        <f>IF(bot_orders[[#This Row],[side]]="sell", bot_orders[[#This Row],[accFillSz]]*bot_orders[[#This Row],[avgPx]] + bot_orders[[#This Row],[fee]], -bot_orders[[#This Row],[accFillSz]]*bot_orders[[#This Row],[avgPx]])</f>
        <v>1.8268253695999999</v>
      </c>
      <c r="Y3240" s="4">
        <f>IF(bot_orders[[#This Row],[side]]="buy", bot_orders[[#This Row],[accFillSz]] + bot_orders[[#This Row],[fee]], -bot_orders[[#This Row],[accFillSz]])</f>
        <v>-2.968</v>
      </c>
      <c r="Z3240" s="4">
        <f>IF(bot_orders[[#This Row],[side]]="sell",bot_orders[[#This Row],[accFillSz]]*bot_orders[[#This Row],[avgPx]]+bot_orders[[#This Row],[fee]], 0)</f>
        <v>1.8268253695999999</v>
      </c>
      <c r="AA3240" s="4">
        <f>IF(bot_orders[[#This Row],[side]]="sell",-bot_orders[[#This Row],[accFillSz]],bot_orders[[#This Row],[accFillSz]]+bot_orders[[#This Row],[fee]])</f>
        <v>-2.968</v>
      </c>
      <c r="AB3240">
        <v>0</v>
      </c>
      <c r="AC3240" t="s">
        <v>39</v>
      </c>
      <c r="AD3240">
        <v>0</v>
      </c>
      <c r="AE3240" t="s">
        <v>40</v>
      </c>
      <c r="AF3240" t="s">
        <v>41</v>
      </c>
      <c r="AG3240" t="s">
        <v>42</v>
      </c>
      <c r="AH3240" t="s">
        <v>28</v>
      </c>
      <c r="AI3240">
        <v>-2.968</v>
      </c>
      <c r="AJ3240">
        <v>1.8268253699999999</v>
      </c>
    </row>
    <row r="3241" spans="1:36" x14ac:dyDescent="0.3">
      <c r="A3241">
        <v>2402</v>
      </c>
      <c r="B3241" t="s">
        <v>304</v>
      </c>
      <c r="C3241" t="s">
        <v>28</v>
      </c>
      <c r="D3241" t="s">
        <v>29</v>
      </c>
      <c r="E3241" t="s">
        <v>30</v>
      </c>
      <c r="F3241" t="s">
        <v>31</v>
      </c>
      <c r="G3241" t="s">
        <v>113</v>
      </c>
      <c r="H3241" t="s">
        <v>7637</v>
      </c>
      <c r="I3241" s="4" t="s">
        <v>7638</v>
      </c>
      <c r="J3241" s="1">
        <f>((((bot_orders[[#This Row],[cTime]]/ 1000)+3*3600) / 86400) + DATE(1970,1,1))</f>
        <v>45769.105367245371</v>
      </c>
      <c r="K3241" s="4" t="s">
        <v>7639</v>
      </c>
      <c r="L3241" s="1">
        <f>((((bot_orders[[#This Row],[uTime]]/ 1000)+3*3600) / 86400) + DATE(1970,1,1))</f>
        <v>45769.106515902778</v>
      </c>
      <c r="M3241" t="s">
        <v>34</v>
      </c>
      <c r="N3241" t="s">
        <v>28</v>
      </c>
      <c r="O3241" t="s">
        <v>35</v>
      </c>
      <c r="P3241">
        <v>2.9710000000000001</v>
      </c>
      <c r="Q3241" t="s">
        <v>36</v>
      </c>
      <c r="R3241" t="s">
        <v>55</v>
      </c>
      <c r="S3241">
        <v>0.61199999999999999</v>
      </c>
      <c r="T3241">
        <v>0.61199999999999999</v>
      </c>
      <c r="U3241">
        <v>2.9710000000000001</v>
      </c>
      <c r="V3241">
        <v>-2.3768000000000001E-3</v>
      </c>
      <c r="W3241" t="s">
        <v>39</v>
      </c>
      <c r="X3241" s="4">
        <f>IF(bot_orders[[#This Row],[side]]="sell", bot_orders[[#This Row],[accFillSz]]*bot_orders[[#This Row],[avgPx]] + bot_orders[[#This Row],[fee]], -bot_orders[[#This Row],[accFillSz]]*bot_orders[[#This Row],[avgPx]])</f>
        <v>-1.818252</v>
      </c>
      <c r="Y3241" s="4">
        <f>IF(bot_orders[[#This Row],[side]]="buy", bot_orders[[#This Row],[accFillSz]] + bot_orders[[#This Row],[fee]], -bot_orders[[#This Row],[accFillSz]])</f>
        <v>2.9686232000000001</v>
      </c>
      <c r="Z3241" s="4">
        <f>IF(bot_orders[[#This Row],[side]]="sell",bot_orders[[#This Row],[accFillSz]]*bot_orders[[#This Row],[avgPx]]+bot_orders[[#This Row],[fee]], 0)</f>
        <v>0</v>
      </c>
      <c r="AA3241" s="4">
        <f>IF(bot_orders[[#This Row],[side]]="sell",-bot_orders[[#This Row],[accFillSz]],bot_orders[[#This Row],[accFillSz]]+bot_orders[[#This Row],[fee]])</f>
        <v>2.9686232000000001</v>
      </c>
      <c r="AB3241">
        <v>0</v>
      </c>
      <c r="AC3241" t="s">
        <v>38</v>
      </c>
      <c r="AD3241">
        <v>0</v>
      </c>
      <c r="AE3241" t="s">
        <v>40</v>
      </c>
      <c r="AF3241" t="s">
        <v>41</v>
      </c>
      <c r="AG3241" t="s">
        <v>42</v>
      </c>
      <c r="AH3241" t="s">
        <v>28</v>
      </c>
      <c r="AI3241">
        <v>2.9686232000000001</v>
      </c>
      <c r="AJ3241">
        <v>-1.818252</v>
      </c>
    </row>
    <row r="3242" spans="1:36" x14ac:dyDescent="0.3">
      <c r="A3242">
        <v>2403</v>
      </c>
      <c r="B3242" t="s">
        <v>304</v>
      </c>
      <c r="C3242" t="s">
        <v>28</v>
      </c>
      <c r="D3242" t="s">
        <v>29</v>
      </c>
      <c r="E3242" t="s">
        <v>30</v>
      </c>
      <c r="F3242" t="s">
        <v>31</v>
      </c>
      <c r="G3242" t="s">
        <v>113</v>
      </c>
      <c r="H3242" t="s">
        <v>7640</v>
      </c>
      <c r="I3242" s="4" t="s">
        <v>7641</v>
      </c>
      <c r="J3242" s="1">
        <f>((((bot_orders[[#This Row],[cTime]]/ 1000)+3*3600) / 86400) + DATE(1970,1,1))</f>
        <v>45769.106515925931</v>
      </c>
      <c r="K3242" s="4" t="s">
        <v>7642</v>
      </c>
      <c r="L3242" s="1">
        <f>((((bot_orders[[#This Row],[uTime]]/ 1000)+3*3600) / 86400) + DATE(1970,1,1))</f>
        <v>45769.181645474535</v>
      </c>
      <c r="M3242" t="s">
        <v>34</v>
      </c>
      <c r="N3242" t="s">
        <v>28</v>
      </c>
      <c r="O3242" t="s">
        <v>35</v>
      </c>
      <c r="P3242">
        <v>2.968</v>
      </c>
      <c r="Q3242" t="s">
        <v>36</v>
      </c>
      <c r="R3242" t="s">
        <v>37</v>
      </c>
      <c r="S3242">
        <v>0.61599999999999999</v>
      </c>
      <c r="T3242">
        <v>0.61599999999999999</v>
      </c>
      <c r="U3242">
        <v>2.968</v>
      </c>
      <c r="V3242">
        <v>-1.4626304000000001E-3</v>
      </c>
      <c r="W3242" t="s">
        <v>38</v>
      </c>
      <c r="X3242" s="4">
        <f>IF(bot_orders[[#This Row],[side]]="sell", bot_orders[[#This Row],[accFillSz]]*bot_orders[[#This Row],[avgPx]] + bot_orders[[#This Row],[fee]], -bot_orders[[#This Row],[accFillSz]]*bot_orders[[#This Row],[avgPx]])</f>
        <v>1.8268253695999999</v>
      </c>
      <c r="Y3242" s="4">
        <f>IF(bot_orders[[#This Row],[side]]="buy", bot_orders[[#This Row],[accFillSz]] + bot_orders[[#This Row],[fee]], -bot_orders[[#This Row],[accFillSz]])</f>
        <v>-2.968</v>
      </c>
      <c r="Z3242" s="4">
        <f>IF(bot_orders[[#This Row],[side]]="sell",bot_orders[[#This Row],[accFillSz]]*bot_orders[[#This Row],[avgPx]]+bot_orders[[#This Row],[fee]], 0)</f>
        <v>1.8268253695999999</v>
      </c>
      <c r="AA3242" s="4">
        <f>IF(bot_orders[[#This Row],[side]]="sell",-bot_orders[[#This Row],[accFillSz]],bot_orders[[#This Row],[accFillSz]]+bot_orders[[#This Row],[fee]])</f>
        <v>-2.968</v>
      </c>
      <c r="AB3242">
        <v>0</v>
      </c>
      <c r="AC3242" t="s">
        <v>39</v>
      </c>
      <c r="AD3242">
        <v>0</v>
      </c>
      <c r="AE3242" t="s">
        <v>40</v>
      </c>
      <c r="AF3242" t="s">
        <v>41</v>
      </c>
      <c r="AG3242" t="s">
        <v>42</v>
      </c>
      <c r="AH3242" t="s">
        <v>28</v>
      </c>
      <c r="AI3242">
        <v>-2.968</v>
      </c>
      <c r="AJ3242">
        <v>1.8268253699999999</v>
      </c>
    </row>
    <row r="3243" spans="1:36" x14ac:dyDescent="0.3">
      <c r="A3243">
        <v>2405</v>
      </c>
      <c r="B3243" t="s">
        <v>304</v>
      </c>
      <c r="C3243" t="s">
        <v>28</v>
      </c>
      <c r="D3243" t="s">
        <v>29</v>
      </c>
      <c r="E3243" t="s">
        <v>30</v>
      </c>
      <c r="F3243" t="s">
        <v>31</v>
      </c>
      <c r="G3243" t="s">
        <v>147</v>
      </c>
      <c r="H3243" t="s">
        <v>7646</v>
      </c>
      <c r="I3243" s="4" t="s">
        <v>7647</v>
      </c>
      <c r="J3243" s="1">
        <f>((((bot_orders[[#This Row],[cTime]]/ 1000)+3*3600) / 86400) + DATE(1970,1,1))</f>
        <v>45769.108763055556</v>
      </c>
      <c r="K3243" s="4" t="s">
        <v>7648</v>
      </c>
      <c r="L3243" s="1">
        <f>((((bot_orders[[#This Row],[uTime]]/ 1000)+3*3600) / 86400) + DATE(1970,1,1))</f>
        <v>45769.179103969902</v>
      </c>
      <c r="M3243" t="s">
        <v>34</v>
      </c>
      <c r="N3243" t="s">
        <v>28</v>
      </c>
      <c r="O3243" t="s">
        <v>35</v>
      </c>
      <c r="P3243">
        <v>2.968</v>
      </c>
      <c r="Q3243" t="s">
        <v>36</v>
      </c>
      <c r="R3243" t="s">
        <v>37</v>
      </c>
      <c r="S3243">
        <v>0.61199999999999999</v>
      </c>
      <c r="T3243">
        <v>0.61199999999999999</v>
      </c>
      <c r="U3243">
        <v>2.968</v>
      </c>
      <c r="V3243">
        <v>-1.4531328E-3</v>
      </c>
      <c r="W3243" t="s">
        <v>38</v>
      </c>
      <c r="X3243" s="4">
        <f>IF(bot_orders[[#This Row],[side]]="sell", bot_orders[[#This Row],[accFillSz]]*bot_orders[[#This Row],[avgPx]] + bot_orders[[#This Row],[fee]], -bot_orders[[#This Row],[accFillSz]]*bot_orders[[#This Row],[avgPx]])</f>
        <v>1.8149628672</v>
      </c>
      <c r="Y3243" s="4">
        <f>IF(bot_orders[[#This Row],[side]]="buy", bot_orders[[#This Row],[accFillSz]] + bot_orders[[#This Row],[fee]], -bot_orders[[#This Row],[accFillSz]])</f>
        <v>-2.968</v>
      </c>
      <c r="Z3243" s="4">
        <f>IF(bot_orders[[#This Row],[side]]="sell",bot_orders[[#This Row],[accFillSz]]*bot_orders[[#This Row],[avgPx]]+bot_orders[[#This Row],[fee]], 0)</f>
        <v>1.8149628672</v>
      </c>
      <c r="AA3243" s="4">
        <f>IF(bot_orders[[#This Row],[side]]="sell",-bot_orders[[#This Row],[accFillSz]],bot_orders[[#This Row],[accFillSz]]+bot_orders[[#This Row],[fee]])</f>
        <v>-2.968</v>
      </c>
      <c r="AB3243">
        <v>0</v>
      </c>
      <c r="AC3243" t="s">
        <v>39</v>
      </c>
      <c r="AD3243">
        <v>0</v>
      </c>
      <c r="AE3243" t="s">
        <v>40</v>
      </c>
      <c r="AF3243" t="s">
        <v>41</v>
      </c>
      <c r="AG3243" t="s">
        <v>42</v>
      </c>
      <c r="AH3243" t="s">
        <v>28</v>
      </c>
      <c r="AI3243">
        <v>-2.968</v>
      </c>
      <c r="AJ3243">
        <v>1.81496287</v>
      </c>
    </row>
    <row r="3244" spans="1:36" x14ac:dyDescent="0.3">
      <c r="A3244">
        <v>2407</v>
      </c>
      <c r="B3244" t="s">
        <v>304</v>
      </c>
      <c r="C3244" t="s">
        <v>28</v>
      </c>
      <c r="D3244" t="s">
        <v>29</v>
      </c>
      <c r="E3244" t="s">
        <v>30</v>
      </c>
      <c r="F3244" t="s">
        <v>31</v>
      </c>
      <c r="G3244" t="s">
        <v>150</v>
      </c>
      <c r="H3244" t="s">
        <v>7652</v>
      </c>
      <c r="I3244" s="4" t="s">
        <v>7653</v>
      </c>
      <c r="J3244" s="1">
        <f>((((bot_orders[[#This Row],[cTime]]/ 1000)+3*3600) / 86400) + DATE(1970,1,1))</f>
        <v>45769.115135428241</v>
      </c>
      <c r="K3244" s="4" t="s">
        <v>7654</v>
      </c>
      <c r="L3244" s="1">
        <f>((((bot_orders[[#This Row],[uTime]]/ 1000)+3*3600) / 86400) + DATE(1970,1,1))</f>
        <v>45769.119988182872</v>
      </c>
      <c r="M3244" t="s">
        <v>34</v>
      </c>
      <c r="N3244" t="s">
        <v>28</v>
      </c>
      <c r="O3244" t="s">
        <v>35</v>
      </c>
      <c r="P3244">
        <v>2.968</v>
      </c>
      <c r="Q3244" t="s">
        <v>36</v>
      </c>
      <c r="R3244" t="s">
        <v>37</v>
      </c>
      <c r="S3244">
        <v>0.60799999999999998</v>
      </c>
      <c r="T3244">
        <v>0.60799999999999998</v>
      </c>
      <c r="U3244">
        <v>2.968</v>
      </c>
      <c r="V3244">
        <v>-1.4436352E-3</v>
      </c>
      <c r="W3244" t="s">
        <v>38</v>
      </c>
      <c r="X3244" s="4">
        <f>IF(bot_orders[[#This Row],[side]]="sell", bot_orders[[#This Row],[accFillSz]]*bot_orders[[#This Row],[avgPx]] + bot_orders[[#This Row],[fee]], -bot_orders[[#This Row],[accFillSz]]*bot_orders[[#This Row],[avgPx]])</f>
        <v>1.8031003647999999</v>
      </c>
      <c r="Y3244" s="4">
        <f>IF(bot_orders[[#This Row],[side]]="buy", bot_orders[[#This Row],[accFillSz]] + bot_orders[[#This Row],[fee]], -bot_orders[[#This Row],[accFillSz]])</f>
        <v>-2.968</v>
      </c>
      <c r="Z3244" s="4">
        <f>IF(bot_orders[[#This Row],[side]]="sell",bot_orders[[#This Row],[accFillSz]]*bot_orders[[#This Row],[avgPx]]+bot_orders[[#This Row],[fee]], 0)</f>
        <v>1.8031003647999999</v>
      </c>
      <c r="AA3244" s="4">
        <f>IF(bot_orders[[#This Row],[side]]="sell",-bot_orders[[#This Row],[accFillSz]],bot_orders[[#This Row],[accFillSz]]+bot_orders[[#This Row],[fee]])</f>
        <v>-2.968</v>
      </c>
      <c r="AB3244">
        <v>0</v>
      </c>
      <c r="AC3244" t="s">
        <v>39</v>
      </c>
      <c r="AD3244">
        <v>0</v>
      </c>
      <c r="AE3244" t="s">
        <v>40</v>
      </c>
      <c r="AF3244" t="s">
        <v>41</v>
      </c>
      <c r="AG3244" t="s">
        <v>42</v>
      </c>
      <c r="AH3244" t="s">
        <v>28</v>
      </c>
      <c r="AI3244">
        <v>-2.968</v>
      </c>
      <c r="AJ3244">
        <v>1.80310036</v>
      </c>
    </row>
    <row r="3245" spans="1:36" x14ac:dyDescent="0.3">
      <c r="A3245">
        <v>2408</v>
      </c>
      <c r="B3245" t="s">
        <v>304</v>
      </c>
      <c r="C3245" t="s">
        <v>28</v>
      </c>
      <c r="D3245" t="s">
        <v>29</v>
      </c>
      <c r="E3245" t="s">
        <v>30</v>
      </c>
      <c r="F3245" t="s">
        <v>31</v>
      </c>
      <c r="G3245" t="s">
        <v>92</v>
      </c>
      <c r="H3245" t="s">
        <v>7655</v>
      </c>
      <c r="I3245" s="4" t="s">
        <v>7656</v>
      </c>
      <c r="J3245" s="1">
        <f>((((bot_orders[[#This Row],[cTime]]/ 1000)+3*3600) / 86400) + DATE(1970,1,1))</f>
        <v>45769.119988206017</v>
      </c>
      <c r="K3245" s="4" t="s">
        <v>7657</v>
      </c>
      <c r="L3245" s="1">
        <f>((((bot_orders[[#This Row],[uTime]]/ 1000)+3*3600) / 86400) + DATE(1970,1,1))</f>
        <v>45769.131245659722</v>
      </c>
      <c r="M3245" t="s">
        <v>34</v>
      </c>
      <c r="N3245" t="s">
        <v>28</v>
      </c>
      <c r="O3245" t="s">
        <v>35</v>
      </c>
      <c r="P3245">
        <v>2.9710000000000001</v>
      </c>
      <c r="Q3245" t="s">
        <v>36</v>
      </c>
      <c r="R3245" t="s">
        <v>55</v>
      </c>
      <c r="S3245">
        <v>0.60399999999999998</v>
      </c>
      <c r="T3245">
        <v>0.60399999999999998</v>
      </c>
      <c r="U3245">
        <v>2.9710000000000001</v>
      </c>
      <c r="V3245">
        <v>-2.3768000000000001E-3</v>
      </c>
      <c r="W3245" t="s">
        <v>39</v>
      </c>
      <c r="X3245" s="4">
        <f>IF(bot_orders[[#This Row],[side]]="sell", bot_orders[[#This Row],[accFillSz]]*bot_orders[[#This Row],[avgPx]] + bot_orders[[#This Row],[fee]], -bot_orders[[#This Row],[accFillSz]]*bot_orders[[#This Row],[avgPx]])</f>
        <v>-1.794484</v>
      </c>
      <c r="Y3245" s="4">
        <f>IF(bot_orders[[#This Row],[side]]="buy", bot_orders[[#This Row],[accFillSz]] + bot_orders[[#This Row],[fee]], -bot_orders[[#This Row],[accFillSz]])</f>
        <v>2.9686232000000001</v>
      </c>
      <c r="Z3245" s="4">
        <f>IF(bot_orders[[#This Row],[side]]="sell",bot_orders[[#This Row],[accFillSz]]*bot_orders[[#This Row],[avgPx]]+bot_orders[[#This Row],[fee]], 0)</f>
        <v>0</v>
      </c>
      <c r="AA3245" s="4">
        <f>IF(bot_orders[[#This Row],[side]]="sell",-bot_orders[[#This Row],[accFillSz]],bot_orders[[#This Row],[accFillSz]]+bot_orders[[#This Row],[fee]])</f>
        <v>2.9686232000000001</v>
      </c>
      <c r="AB3245">
        <v>0</v>
      </c>
      <c r="AC3245" t="s">
        <v>38</v>
      </c>
      <c r="AD3245">
        <v>0</v>
      </c>
      <c r="AE3245" t="s">
        <v>40</v>
      </c>
      <c r="AF3245" t="s">
        <v>41</v>
      </c>
      <c r="AG3245" t="s">
        <v>42</v>
      </c>
      <c r="AH3245" t="s">
        <v>28</v>
      </c>
      <c r="AI3245">
        <v>2.9686232000000001</v>
      </c>
      <c r="AJ3245">
        <v>-1.794484</v>
      </c>
    </row>
    <row r="3246" spans="1:36" x14ac:dyDescent="0.3">
      <c r="A3246">
        <v>2409</v>
      </c>
      <c r="B3246" t="s">
        <v>304</v>
      </c>
      <c r="C3246" t="s">
        <v>28</v>
      </c>
      <c r="D3246" t="s">
        <v>29</v>
      </c>
      <c r="E3246" t="s">
        <v>30</v>
      </c>
      <c r="F3246" t="s">
        <v>31</v>
      </c>
      <c r="G3246" t="s">
        <v>92</v>
      </c>
      <c r="H3246" t="s">
        <v>7658</v>
      </c>
      <c r="I3246" s="4" t="s">
        <v>7659</v>
      </c>
      <c r="J3246" s="1">
        <f>((((bot_orders[[#This Row],[cTime]]/ 1000)+3*3600) / 86400) + DATE(1970,1,1))</f>
        <v>45769.131245682875</v>
      </c>
      <c r="K3246" s="4" t="s">
        <v>7660</v>
      </c>
      <c r="L3246" s="1">
        <f>((((bot_orders[[#This Row],[uTime]]/ 1000)+3*3600) / 86400) + DATE(1970,1,1))</f>
        <v>45769.177521006946</v>
      </c>
      <c r="M3246" t="s">
        <v>34</v>
      </c>
      <c r="N3246" t="s">
        <v>28</v>
      </c>
      <c r="O3246" t="s">
        <v>35</v>
      </c>
      <c r="P3246">
        <v>2.968</v>
      </c>
      <c r="Q3246" t="s">
        <v>36</v>
      </c>
      <c r="R3246" t="s">
        <v>37</v>
      </c>
      <c r="S3246">
        <v>0.60799999999999998</v>
      </c>
      <c r="T3246">
        <v>0.60799999999999998</v>
      </c>
      <c r="U3246">
        <v>2.968</v>
      </c>
      <c r="V3246">
        <v>-1.4436352E-3</v>
      </c>
      <c r="W3246" t="s">
        <v>38</v>
      </c>
      <c r="X3246" s="4">
        <f>IF(bot_orders[[#This Row],[side]]="sell", bot_orders[[#This Row],[accFillSz]]*bot_orders[[#This Row],[avgPx]] + bot_orders[[#This Row],[fee]], -bot_orders[[#This Row],[accFillSz]]*bot_orders[[#This Row],[avgPx]])</f>
        <v>1.8031003647999999</v>
      </c>
      <c r="Y3246" s="4">
        <f>IF(bot_orders[[#This Row],[side]]="buy", bot_orders[[#This Row],[accFillSz]] + bot_orders[[#This Row],[fee]], -bot_orders[[#This Row],[accFillSz]])</f>
        <v>-2.968</v>
      </c>
      <c r="Z3246" s="4">
        <f>IF(bot_orders[[#This Row],[side]]="sell",bot_orders[[#This Row],[accFillSz]]*bot_orders[[#This Row],[avgPx]]+bot_orders[[#This Row],[fee]], 0)</f>
        <v>1.8031003647999999</v>
      </c>
      <c r="AA3246" s="4">
        <f>IF(bot_orders[[#This Row],[side]]="sell",-bot_orders[[#This Row],[accFillSz]],bot_orders[[#This Row],[accFillSz]]+bot_orders[[#This Row],[fee]])</f>
        <v>-2.968</v>
      </c>
      <c r="AB3246">
        <v>0</v>
      </c>
      <c r="AC3246" t="s">
        <v>39</v>
      </c>
      <c r="AD3246">
        <v>0</v>
      </c>
      <c r="AE3246" t="s">
        <v>40</v>
      </c>
      <c r="AF3246" t="s">
        <v>41</v>
      </c>
      <c r="AG3246" t="s">
        <v>42</v>
      </c>
      <c r="AH3246" t="s">
        <v>28</v>
      </c>
      <c r="AI3246">
        <v>-2.968</v>
      </c>
      <c r="AJ3246">
        <v>1.80310036</v>
      </c>
    </row>
    <row r="3247" spans="1:36" x14ac:dyDescent="0.3">
      <c r="A3247">
        <v>2410</v>
      </c>
      <c r="B3247" t="s">
        <v>304</v>
      </c>
      <c r="C3247" t="s">
        <v>28</v>
      </c>
      <c r="D3247" t="s">
        <v>29</v>
      </c>
      <c r="E3247" t="s">
        <v>30</v>
      </c>
      <c r="F3247" t="s">
        <v>31</v>
      </c>
      <c r="G3247" t="s">
        <v>81</v>
      </c>
      <c r="H3247" t="s">
        <v>7661</v>
      </c>
      <c r="I3247" s="4" t="s">
        <v>7662</v>
      </c>
      <c r="J3247" s="1">
        <f>((((bot_orders[[#This Row],[cTime]]/ 1000)+3*3600) / 86400) + DATE(1970,1,1))</f>
        <v>45769.150057002313</v>
      </c>
      <c r="K3247" s="4" t="s">
        <v>7663</v>
      </c>
      <c r="L3247" s="1">
        <f>((((bot_orders[[#This Row],[uTime]]/ 1000)+3*3600) / 86400) + DATE(1970,1,1))</f>
        <v>45769.153444444441</v>
      </c>
      <c r="M3247" t="s">
        <v>34</v>
      </c>
      <c r="N3247" t="s">
        <v>28</v>
      </c>
      <c r="O3247" t="s">
        <v>35</v>
      </c>
      <c r="P3247">
        <v>2.968</v>
      </c>
      <c r="Q3247" t="s">
        <v>36</v>
      </c>
      <c r="R3247" t="s">
        <v>37</v>
      </c>
      <c r="S3247">
        <v>0.60399999999999998</v>
      </c>
      <c r="T3247">
        <v>0.60399999999999998</v>
      </c>
      <c r="U3247">
        <v>2.968</v>
      </c>
      <c r="V3247">
        <v>-1.4341376E-3</v>
      </c>
      <c r="W3247" t="s">
        <v>38</v>
      </c>
      <c r="X3247" s="4">
        <f>IF(bot_orders[[#This Row],[side]]="sell", bot_orders[[#This Row],[accFillSz]]*bot_orders[[#This Row],[avgPx]] + bot_orders[[#This Row],[fee]], -bot_orders[[#This Row],[accFillSz]]*bot_orders[[#This Row],[avgPx]])</f>
        <v>1.7912378623999998</v>
      </c>
      <c r="Y3247" s="4">
        <f>IF(bot_orders[[#This Row],[side]]="buy", bot_orders[[#This Row],[accFillSz]] + bot_orders[[#This Row],[fee]], -bot_orders[[#This Row],[accFillSz]])</f>
        <v>-2.968</v>
      </c>
      <c r="Z3247" s="4">
        <f>IF(bot_orders[[#This Row],[side]]="sell",bot_orders[[#This Row],[accFillSz]]*bot_orders[[#This Row],[avgPx]]+bot_orders[[#This Row],[fee]], 0)</f>
        <v>1.7912378623999998</v>
      </c>
      <c r="AA3247" s="4">
        <f>IF(bot_orders[[#This Row],[side]]="sell",-bot_orders[[#This Row],[accFillSz]],bot_orders[[#This Row],[accFillSz]]+bot_orders[[#This Row],[fee]])</f>
        <v>-2.968</v>
      </c>
      <c r="AB3247">
        <v>0</v>
      </c>
      <c r="AC3247" t="s">
        <v>39</v>
      </c>
      <c r="AD3247">
        <v>0</v>
      </c>
      <c r="AE3247" t="s">
        <v>40</v>
      </c>
      <c r="AF3247" t="s">
        <v>41</v>
      </c>
      <c r="AG3247" t="s">
        <v>42</v>
      </c>
      <c r="AH3247" t="s">
        <v>28</v>
      </c>
      <c r="AI3247">
        <v>-2.968</v>
      </c>
      <c r="AJ3247">
        <v>1.7912378600000001</v>
      </c>
    </row>
    <row r="3248" spans="1:36" x14ac:dyDescent="0.3">
      <c r="A3248">
        <v>2412</v>
      </c>
      <c r="B3248" t="s">
        <v>304</v>
      </c>
      <c r="C3248" t="s">
        <v>28</v>
      </c>
      <c r="D3248" t="s">
        <v>29</v>
      </c>
      <c r="E3248" t="s">
        <v>30</v>
      </c>
      <c r="F3248" t="s">
        <v>31</v>
      </c>
      <c r="G3248" t="s">
        <v>174</v>
      </c>
      <c r="H3248" t="s">
        <v>7666</v>
      </c>
      <c r="I3248" s="4" t="s">
        <v>7667</v>
      </c>
      <c r="J3248" s="1">
        <f>((((bot_orders[[#This Row],[cTime]]/ 1000)+3*3600) / 86400) + DATE(1970,1,1))</f>
        <v>45769.153444467593</v>
      </c>
      <c r="K3248" s="4" t="s">
        <v>7668</v>
      </c>
      <c r="L3248" s="1">
        <f>((((bot_orders[[#This Row],[uTime]]/ 1000)+3*3600) / 86400) + DATE(1970,1,1))</f>
        <v>45769.235961481478</v>
      </c>
      <c r="M3248" t="s">
        <v>34</v>
      </c>
      <c r="N3248" t="s">
        <v>28</v>
      </c>
      <c r="O3248" t="s">
        <v>35</v>
      </c>
      <c r="P3248">
        <v>2.9710000000000001</v>
      </c>
      <c r="Q3248" t="s">
        <v>36</v>
      </c>
      <c r="R3248" t="s">
        <v>55</v>
      </c>
      <c r="S3248">
        <v>0.6</v>
      </c>
      <c r="T3248">
        <v>0.6</v>
      </c>
      <c r="U3248">
        <v>2.9710000000000001</v>
      </c>
      <c r="V3248">
        <v>-2.3768000000000001E-3</v>
      </c>
      <c r="W3248" t="s">
        <v>39</v>
      </c>
      <c r="X3248" s="4">
        <f>IF(bot_orders[[#This Row],[side]]="sell", bot_orders[[#This Row],[accFillSz]]*bot_orders[[#This Row],[avgPx]] + bot_orders[[#This Row],[fee]], -bot_orders[[#This Row],[accFillSz]]*bot_orders[[#This Row],[avgPx]])</f>
        <v>-1.7826</v>
      </c>
      <c r="Y3248" s="4">
        <f>IF(bot_orders[[#This Row],[side]]="buy", bot_orders[[#This Row],[accFillSz]] + bot_orders[[#This Row],[fee]], -bot_orders[[#This Row],[accFillSz]])</f>
        <v>2.9686232000000001</v>
      </c>
      <c r="Z3248" s="4">
        <f>IF(bot_orders[[#This Row],[side]]="sell",bot_orders[[#This Row],[accFillSz]]*bot_orders[[#This Row],[avgPx]]+bot_orders[[#This Row],[fee]], 0)</f>
        <v>0</v>
      </c>
      <c r="AA3248" s="4">
        <f>IF(bot_orders[[#This Row],[side]]="sell",-bot_orders[[#This Row],[accFillSz]],bot_orders[[#This Row],[accFillSz]]+bot_orders[[#This Row],[fee]])</f>
        <v>2.9686232000000001</v>
      </c>
      <c r="AB3248">
        <v>0</v>
      </c>
      <c r="AC3248" t="s">
        <v>38</v>
      </c>
      <c r="AD3248">
        <v>0</v>
      </c>
      <c r="AE3248" t="s">
        <v>40</v>
      </c>
      <c r="AF3248" t="s">
        <v>41</v>
      </c>
      <c r="AG3248" t="s">
        <v>42</v>
      </c>
      <c r="AH3248" t="s">
        <v>28</v>
      </c>
      <c r="AI3248">
        <v>2.9686232000000001</v>
      </c>
      <c r="AJ3248">
        <v>-1.7826</v>
      </c>
    </row>
    <row r="3249" spans="1:36" x14ac:dyDescent="0.3">
      <c r="A3249">
        <v>2414</v>
      </c>
      <c r="B3249" t="s">
        <v>304</v>
      </c>
      <c r="C3249" t="s">
        <v>28</v>
      </c>
      <c r="D3249" t="s">
        <v>29</v>
      </c>
      <c r="E3249" t="s">
        <v>30</v>
      </c>
      <c r="F3249" t="s">
        <v>31</v>
      </c>
      <c r="G3249" t="s">
        <v>153</v>
      </c>
      <c r="H3249" t="s">
        <v>7672</v>
      </c>
      <c r="I3249" s="4" t="s">
        <v>7673</v>
      </c>
      <c r="J3249" s="1">
        <f>((((bot_orders[[#This Row],[cTime]]/ 1000)+3*3600) / 86400) + DATE(1970,1,1))</f>
        <v>45769.177521030091</v>
      </c>
      <c r="K3249" s="4" t="s">
        <v>7674</v>
      </c>
      <c r="L3249" s="1">
        <f>((((bot_orders[[#This Row],[uTime]]/ 1000)+3*3600) / 86400) + DATE(1970,1,1))</f>
        <v>45769.229537650463</v>
      </c>
      <c r="M3249" t="s">
        <v>34</v>
      </c>
      <c r="N3249" t="s">
        <v>28</v>
      </c>
      <c r="O3249" t="s">
        <v>35</v>
      </c>
      <c r="P3249">
        <v>2.9710000000000001</v>
      </c>
      <c r="Q3249" t="s">
        <v>36</v>
      </c>
      <c r="R3249" t="s">
        <v>55</v>
      </c>
      <c r="S3249">
        <v>0.60399999999999998</v>
      </c>
      <c r="T3249">
        <v>0.60399999999999998</v>
      </c>
      <c r="U3249">
        <v>2.9710000000000001</v>
      </c>
      <c r="V3249">
        <v>-2.3768000000000001E-3</v>
      </c>
      <c r="W3249" t="s">
        <v>39</v>
      </c>
      <c r="X3249" s="4">
        <f>IF(bot_orders[[#This Row],[side]]="sell", bot_orders[[#This Row],[accFillSz]]*bot_orders[[#This Row],[avgPx]] + bot_orders[[#This Row],[fee]], -bot_orders[[#This Row],[accFillSz]]*bot_orders[[#This Row],[avgPx]])</f>
        <v>-1.794484</v>
      </c>
      <c r="Y3249" s="4">
        <f>IF(bot_orders[[#This Row],[side]]="buy", bot_orders[[#This Row],[accFillSz]] + bot_orders[[#This Row],[fee]], -bot_orders[[#This Row],[accFillSz]])</f>
        <v>2.9686232000000001</v>
      </c>
      <c r="Z3249" s="4">
        <f>IF(bot_orders[[#This Row],[side]]="sell",bot_orders[[#This Row],[accFillSz]]*bot_orders[[#This Row],[avgPx]]+bot_orders[[#This Row],[fee]], 0)</f>
        <v>0</v>
      </c>
      <c r="AA3249" s="4">
        <f>IF(bot_orders[[#This Row],[side]]="sell",-bot_orders[[#This Row],[accFillSz]],bot_orders[[#This Row],[accFillSz]]+bot_orders[[#This Row],[fee]])</f>
        <v>2.9686232000000001</v>
      </c>
      <c r="AB3249">
        <v>0</v>
      </c>
      <c r="AC3249" t="s">
        <v>38</v>
      </c>
      <c r="AD3249">
        <v>0</v>
      </c>
      <c r="AE3249" t="s">
        <v>40</v>
      </c>
      <c r="AF3249" t="s">
        <v>41</v>
      </c>
      <c r="AG3249" t="s">
        <v>42</v>
      </c>
      <c r="AH3249" t="s">
        <v>28</v>
      </c>
      <c r="AI3249">
        <v>2.9686232000000001</v>
      </c>
      <c r="AJ3249">
        <v>-1.794484</v>
      </c>
    </row>
    <row r="3250" spans="1:36" x14ac:dyDescent="0.3">
      <c r="A3250">
        <v>2416</v>
      </c>
      <c r="B3250" t="s">
        <v>304</v>
      </c>
      <c r="C3250" t="s">
        <v>28</v>
      </c>
      <c r="D3250" t="s">
        <v>29</v>
      </c>
      <c r="E3250" t="s">
        <v>30</v>
      </c>
      <c r="F3250" t="s">
        <v>31</v>
      </c>
      <c r="G3250" t="s">
        <v>155</v>
      </c>
      <c r="H3250" t="s">
        <v>7678</v>
      </c>
      <c r="I3250" s="4" t="s">
        <v>7679</v>
      </c>
      <c r="J3250" s="1">
        <f>((((bot_orders[[#This Row],[cTime]]/ 1000)+3*3600) / 86400) + DATE(1970,1,1))</f>
        <v>45769.179103993054</v>
      </c>
      <c r="K3250" s="4" t="s">
        <v>7680</v>
      </c>
      <c r="L3250" s="1">
        <f>((((bot_orders[[#This Row],[uTime]]/ 1000)+3*3600) / 86400) + DATE(1970,1,1))</f>
        <v>45769.227437453708</v>
      </c>
      <c r="M3250" t="s">
        <v>34</v>
      </c>
      <c r="N3250" t="s">
        <v>28</v>
      </c>
      <c r="O3250" t="s">
        <v>35</v>
      </c>
      <c r="P3250">
        <v>2.9710000000000001</v>
      </c>
      <c r="Q3250" t="s">
        <v>36</v>
      </c>
      <c r="R3250" t="s">
        <v>55</v>
      </c>
      <c r="S3250">
        <v>0.60799999999999998</v>
      </c>
      <c r="T3250">
        <v>0.60799999999999998</v>
      </c>
      <c r="U3250">
        <v>2.9710000000000001</v>
      </c>
      <c r="V3250">
        <v>-2.3768000000000001E-3</v>
      </c>
      <c r="W3250" t="s">
        <v>39</v>
      </c>
      <c r="X3250" s="4">
        <f>IF(bot_orders[[#This Row],[side]]="sell", bot_orders[[#This Row],[accFillSz]]*bot_orders[[#This Row],[avgPx]] + bot_orders[[#This Row],[fee]], -bot_orders[[#This Row],[accFillSz]]*bot_orders[[#This Row],[avgPx]])</f>
        <v>-1.806368</v>
      </c>
      <c r="Y3250" s="4">
        <f>IF(bot_orders[[#This Row],[side]]="buy", bot_orders[[#This Row],[accFillSz]] + bot_orders[[#This Row],[fee]], -bot_orders[[#This Row],[accFillSz]])</f>
        <v>2.9686232000000001</v>
      </c>
      <c r="Z3250" s="4">
        <f>IF(bot_orders[[#This Row],[side]]="sell",bot_orders[[#This Row],[accFillSz]]*bot_orders[[#This Row],[avgPx]]+bot_orders[[#This Row],[fee]], 0)</f>
        <v>0</v>
      </c>
      <c r="AA3250" s="4">
        <f>IF(bot_orders[[#This Row],[side]]="sell",-bot_orders[[#This Row],[accFillSz]],bot_orders[[#This Row],[accFillSz]]+bot_orders[[#This Row],[fee]])</f>
        <v>2.9686232000000001</v>
      </c>
      <c r="AB3250">
        <v>0</v>
      </c>
      <c r="AC3250" t="s">
        <v>38</v>
      </c>
      <c r="AD3250">
        <v>0</v>
      </c>
      <c r="AE3250" t="s">
        <v>40</v>
      </c>
      <c r="AF3250" t="s">
        <v>41</v>
      </c>
      <c r="AG3250" t="s">
        <v>42</v>
      </c>
      <c r="AH3250" t="s">
        <v>28</v>
      </c>
      <c r="AI3250">
        <v>2.9686232000000001</v>
      </c>
      <c r="AJ3250">
        <v>-1.806368</v>
      </c>
    </row>
    <row r="3251" spans="1:36" x14ac:dyDescent="0.3">
      <c r="A3251">
        <v>2418</v>
      </c>
      <c r="B3251" t="s">
        <v>304</v>
      </c>
      <c r="C3251" t="s">
        <v>28</v>
      </c>
      <c r="D3251" t="s">
        <v>29</v>
      </c>
      <c r="E3251" t="s">
        <v>30</v>
      </c>
      <c r="F3251" t="s">
        <v>31</v>
      </c>
      <c r="G3251" t="s">
        <v>76</v>
      </c>
      <c r="H3251" t="s">
        <v>7684</v>
      </c>
      <c r="I3251" s="4" t="s">
        <v>7685</v>
      </c>
      <c r="J3251" s="1">
        <f>((((bot_orders[[#This Row],[cTime]]/ 1000)+3*3600) / 86400) + DATE(1970,1,1))</f>
        <v>45769.181645497687</v>
      </c>
      <c r="K3251" s="4" t="s">
        <v>7686</v>
      </c>
      <c r="L3251" s="1">
        <f>((((bot_orders[[#This Row],[uTime]]/ 1000)+3*3600) / 86400) + DATE(1970,1,1))</f>
        <v>45769.183875196759</v>
      </c>
      <c r="M3251" t="s">
        <v>34</v>
      </c>
      <c r="N3251" t="s">
        <v>28</v>
      </c>
      <c r="O3251" t="s">
        <v>35</v>
      </c>
      <c r="P3251">
        <v>2.9710000000000001</v>
      </c>
      <c r="Q3251" t="s">
        <v>36</v>
      </c>
      <c r="R3251" t="s">
        <v>55</v>
      </c>
      <c r="S3251">
        <v>0.61199999999999999</v>
      </c>
      <c r="T3251">
        <v>0.61199999999999999</v>
      </c>
      <c r="U3251">
        <v>2.9710000000000001</v>
      </c>
      <c r="V3251">
        <v>-2.3768000000000001E-3</v>
      </c>
      <c r="W3251" t="s">
        <v>39</v>
      </c>
      <c r="X3251" s="4">
        <f>IF(bot_orders[[#This Row],[side]]="sell", bot_orders[[#This Row],[accFillSz]]*bot_orders[[#This Row],[avgPx]] + bot_orders[[#This Row],[fee]], -bot_orders[[#This Row],[accFillSz]]*bot_orders[[#This Row],[avgPx]])</f>
        <v>-1.818252</v>
      </c>
      <c r="Y3251" s="4">
        <f>IF(bot_orders[[#This Row],[side]]="buy", bot_orders[[#This Row],[accFillSz]] + bot_orders[[#This Row],[fee]], -bot_orders[[#This Row],[accFillSz]])</f>
        <v>2.9686232000000001</v>
      </c>
      <c r="Z3251" s="4">
        <f>IF(bot_orders[[#This Row],[side]]="sell",bot_orders[[#This Row],[accFillSz]]*bot_orders[[#This Row],[avgPx]]+bot_orders[[#This Row],[fee]], 0)</f>
        <v>0</v>
      </c>
      <c r="AA3251" s="4">
        <f>IF(bot_orders[[#This Row],[side]]="sell",-bot_orders[[#This Row],[accFillSz]],bot_orders[[#This Row],[accFillSz]]+bot_orders[[#This Row],[fee]])</f>
        <v>2.9686232000000001</v>
      </c>
      <c r="AB3251">
        <v>0</v>
      </c>
      <c r="AC3251" t="s">
        <v>38</v>
      </c>
      <c r="AD3251">
        <v>0</v>
      </c>
      <c r="AE3251" t="s">
        <v>40</v>
      </c>
      <c r="AF3251" t="s">
        <v>41</v>
      </c>
      <c r="AG3251" t="s">
        <v>42</v>
      </c>
      <c r="AH3251" t="s">
        <v>28</v>
      </c>
      <c r="AI3251">
        <v>2.9686232000000001</v>
      </c>
      <c r="AJ3251">
        <v>-1.818252</v>
      </c>
    </row>
    <row r="3252" spans="1:36" x14ac:dyDescent="0.3">
      <c r="A3252">
        <v>2419</v>
      </c>
      <c r="B3252" t="s">
        <v>304</v>
      </c>
      <c r="C3252" t="s">
        <v>28</v>
      </c>
      <c r="D3252" t="s">
        <v>29</v>
      </c>
      <c r="E3252" t="s">
        <v>30</v>
      </c>
      <c r="F3252" t="s">
        <v>31</v>
      </c>
      <c r="G3252" t="s">
        <v>76</v>
      </c>
      <c r="H3252" t="s">
        <v>7687</v>
      </c>
      <c r="I3252" s="4" t="s">
        <v>7688</v>
      </c>
      <c r="J3252" s="1">
        <f>((((bot_orders[[#This Row],[cTime]]/ 1000)+3*3600) / 86400) + DATE(1970,1,1))</f>
        <v>45769.183875219911</v>
      </c>
      <c r="K3252" s="4" t="s">
        <v>7689</v>
      </c>
      <c r="L3252" s="1">
        <f>((((bot_orders[[#This Row],[uTime]]/ 1000)+3*3600) / 86400) + DATE(1970,1,1))</f>
        <v>45769.208862245374</v>
      </c>
      <c r="M3252" t="s">
        <v>34</v>
      </c>
      <c r="N3252" t="s">
        <v>28</v>
      </c>
      <c r="O3252" t="s">
        <v>35</v>
      </c>
      <c r="P3252">
        <v>2.968</v>
      </c>
      <c r="Q3252" t="s">
        <v>36</v>
      </c>
      <c r="R3252" t="s">
        <v>37</v>
      </c>
      <c r="S3252">
        <v>0.61599999999999999</v>
      </c>
      <c r="T3252">
        <v>0.61599999999999999</v>
      </c>
      <c r="U3252">
        <v>2.968</v>
      </c>
      <c r="V3252">
        <v>-1.4626304000000001E-3</v>
      </c>
      <c r="W3252" t="s">
        <v>38</v>
      </c>
      <c r="X3252" s="4">
        <f>IF(bot_orders[[#This Row],[side]]="sell", bot_orders[[#This Row],[accFillSz]]*bot_orders[[#This Row],[avgPx]] + bot_orders[[#This Row],[fee]], -bot_orders[[#This Row],[accFillSz]]*bot_orders[[#This Row],[avgPx]])</f>
        <v>1.8268253695999999</v>
      </c>
      <c r="Y3252" s="4">
        <f>IF(bot_orders[[#This Row],[side]]="buy", bot_orders[[#This Row],[accFillSz]] + bot_orders[[#This Row],[fee]], -bot_orders[[#This Row],[accFillSz]])</f>
        <v>-2.968</v>
      </c>
      <c r="Z3252" s="4">
        <f>IF(bot_orders[[#This Row],[side]]="sell",bot_orders[[#This Row],[accFillSz]]*bot_orders[[#This Row],[avgPx]]+bot_orders[[#This Row],[fee]], 0)</f>
        <v>1.8268253695999999</v>
      </c>
      <c r="AA3252" s="4">
        <f>IF(bot_orders[[#This Row],[side]]="sell",-bot_orders[[#This Row],[accFillSz]],bot_orders[[#This Row],[accFillSz]]+bot_orders[[#This Row],[fee]])</f>
        <v>-2.968</v>
      </c>
      <c r="AB3252">
        <v>0</v>
      </c>
      <c r="AC3252" t="s">
        <v>39</v>
      </c>
      <c r="AD3252">
        <v>0</v>
      </c>
      <c r="AE3252" t="s">
        <v>40</v>
      </c>
      <c r="AF3252" t="s">
        <v>41</v>
      </c>
      <c r="AG3252" t="s">
        <v>42</v>
      </c>
      <c r="AH3252" t="s">
        <v>28</v>
      </c>
      <c r="AI3252">
        <v>-2.968</v>
      </c>
      <c r="AJ3252">
        <v>1.8268253699999999</v>
      </c>
    </row>
    <row r="3253" spans="1:36" x14ac:dyDescent="0.3">
      <c r="A3253">
        <v>2422</v>
      </c>
      <c r="B3253" t="s">
        <v>304</v>
      </c>
      <c r="C3253" t="s">
        <v>28</v>
      </c>
      <c r="D3253" t="s">
        <v>29</v>
      </c>
      <c r="E3253" t="s">
        <v>30</v>
      </c>
      <c r="F3253" t="s">
        <v>31</v>
      </c>
      <c r="G3253" t="s">
        <v>165</v>
      </c>
      <c r="H3253" t="s">
        <v>7696</v>
      </c>
      <c r="I3253" s="4" t="s">
        <v>7697</v>
      </c>
      <c r="J3253" s="1">
        <f>((((bot_orders[[#This Row],[cTime]]/ 1000)+3*3600) / 86400) + DATE(1970,1,1))</f>
        <v>45769.208862268519</v>
      </c>
      <c r="K3253" s="4" t="s">
        <v>7698</v>
      </c>
      <c r="L3253" s="1">
        <f>((((bot_orders[[#This Row],[uTime]]/ 1000)+3*3600) / 86400) + DATE(1970,1,1))</f>
        <v>45769.220792534717</v>
      </c>
      <c r="M3253" t="s">
        <v>34</v>
      </c>
      <c r="N3253" t="s">
        <v>28</v>
      </c>
      <c r="O3253" t="s">
        <v>35</v>
      </c>
      <c r="P3253">
        <v>2.9710000000000001</v>
      </c>
      <c r="Q3253" t="s">
        <v>36</v>
      </c>
      <c r="R3253" t="s">
        <v>55</v>
      </c>
      <c r="S3253">
        <v>0.61199999999999999</v>
      </c>
      <c r="T3253">
        <v>0.61199999999999999</v>
      </c>
      <c r="U3253">
        <v>2.9710000000000001</v>
      </c>
      <c r="V3253">
        <v>-2.3768000000000001E-3</v>
      </c>
      <c r="W3253" t="s">
        <v>39</v>
      </c>
      <c r="X3253" s="4">
        <f>IF(bot_orders[[#This Row],[side]]="sell", bot_orders[[#This Row],[accFillSz]]*bot_orders[[#This Row],[avgPx]] + bot_orders[[#This Row],[fee]], -bot_orders[[#This Row],[accFillSz]]*bot_orders[[#This Row],[avgPx]])</f>
        <v>-1.818252</v>
      </c>
      <c r="Y3253" s="4">
        <f>IF(bot_orders[[#This Row],[side]]="buy", bot_orders[[#This Row],[accFillSz]] + bot_orders[[#This Row],[fee]], -bot_orders[[#This Row],[accFillSz]])</f>
        <v>2.9686232000000001</v>
      </c>
      <c r="Z3253" s="4">
        <f>IF(bot_orders[[#This Row],[side]]="sell",bot_orders[[#This Row],[accFillSz]]*bot_orders[[#This Row],[avgPx]]+bot_orders[[#This Row],[fee]], 0)</f>
        <v>0</v>
      </c>
      <c r="AA3253" s="4">
        <f>IF(bot_orders[[#This Row],[side]]="sell",-bot_orders[[#This Row],[accFillSz]],bot_orders[[#This Row],[accFillSz]]+bot_orders[[#This Row],[fee]])</f>
        <v>2.9686232000000001</v>
      </c>
      <c r="AB3253">
        <v>0</v>
      </c>
      <c r="AC3253" t="s">
        <v>38</v>
      </c>
      <c r="AD3253">
        <v>0</v>
      </c>
      <c r="AE3253" t="s">
        <v>40</v>
      </c>
      <c r="AF3253" t="s">
        <v>41</v>
      </c>
      <c r="AG3253" t="s">
        <v>42</v>
      </c>
      <c r="AH3253" t="s">
        <v>28</v>
      </c>
      <c r="AI3253">
        <v>2.9686232000000001</v>
      </c>
      <c r="AJ3253">
        <v>-1.818252</v>
      </c>
    </row>
    <row r="3254" spans="1:36" x14ac:dyDescent="0.3">
      <c r="A3254">
        <v>2424</v>
      </c>
      <c r="B3254" t="s">
        <v>304</v>
      </c>
      <c r="C3254" t="s">
        <v>28</v>
      </c>
      <c r="D3254" t="s">
        <v>29</v>
      </c>
      <c r="E3254" t="s">
        <v>30</v>
      </c>
      <c r="F3254" t="s">
        <v>31</v>
      </c>
      <c r="G3254" t="s">
        <v>160</v>
      </c>
      <c r="H3254" t="s">
        <v>7702</v>
      </c>
      <c r="I3254" s="4" t="s">
        <v>7703</v>
      </c>
      <c r="J3254" s="1">
        <f>((((bot_orders[[#This Row],[cTime]]/ 1000)+3*3600) / 86400) + DATE(1970,1,1))</f>
        <v>45769.21392569445</v>
      </c>
      <c r="K3254" s="4" t="s">
        <v>7704</v>
      </c>
      <c r="L3254" s="1">
        <f>((((bot_orders[[#This Row],[uTime]]/ 1000)+3*3600) / 86400) + DATE(1970,1,1))</f>
        <v>45769.217442905094</v>
      </c>
      <c r="M3254" t="s">
        <v>34</v>
      </c>
      <c r="N3254" t="s">
        <v>28</v>
      </c>
      <c r="O3254" t="s">
        <v>35</v>
      </c>
      <c r="P3254">
        <v>2.9710000000000001</v>
      </c>
      <c r="Q3254" t="s">
        <v>36</v>
      </c>
      <c r="R3254" t="s">
        <v>55</v>
      </c>
      <c r="S3254">
        <v>0.61599999999999999</v>
      </c>
      <c r="T3254">
        <v>0.61599999999999999</v>
      </c>
      <c r="U3254">
        <v>2.9710000000000001</v>
      </c>
      <c r="V3254">
        <v>-2.3768000000000001E-3</v>
      </c>
      <c r="W3254" t="s">
        <v>39</v>
      </c>
      <c r="X3254" s="4">
        <f>IF(bot_orders[[#This Row],[side]]="sell", bot_orders[[#This Row],[accFillSz]]*bot_orders[[#This Row],[avgPx]] + bot_orders[[#This Row],[fee]], -bot_orders[[#This Row],[accFillSz]]*bot_orders[[#This Row],[avgPx]])</f>
        <v>-1.830136</v>
      </c>
      <c r="Y3254" s="4">
        <f>IF(bot_orders[[#This Row],[side]]="buy", bot_orders[[#This Row],[accFillSz]] + bot_orders[[#This Row],[fee]], -bot_orders[[#This Row],[accFillSz]])</f>
        <v>2.9686232000000001</v>
      </c>
      <c r="Z3254" s="4">
        <f>IF(bot_orders[[#This Row],[side]]="sell",bot_orders[[#This Row],[accFillSz]]*bot_orders[[#This Row],[avgPx]]+bot_orders[[#This Row],[fee]], 0)</f>
        <v>0</v>
      </c>
      <c r="AA3254" s="4">
        <f>IF(bot_orders[[#This Row],[side]]="sell",-bot_orders[[#This Row],[accFillSz]],bot_orders[[#This Row],[accFillSz]]+bot_orders[[#This Row],[fee]])</f>
        <v>2.9686232000000001</v>
      </c>
      <c r="AB3254">
        <v>0</v>
      </c>
      <c r="AC3254" t="s">
        <v>38</v>
      </c>
      <c r="AD3254">
        <v>0</v>
      </c>
      <c r="AE3254" t="s">
        <v>40</v>
      </c>
      <c r="AF3254" t="s">
        <v>41</v>
      </c>
      <c r="AG3254" t="s">
        <v>42</v>
      </c>
      <c r="AH3254" t="s">
        <v>28</v>
      </c>
      <c r="AI3254">
        <v>2.9686232000000001</v>
      </c>
      <c r="AJ3254">
        <v>-1.830136</v>
      </c>
    </row>
    <row r="3255" spans="1:36" x14ac:dyDescent="0.3">
      <c r="A3255">
        <v>2429</v>
      </c>
      <c r="B3255" t="s">
        <v>304</v>
      </c>
      <c r="C3255" t="s">
        <v>28</v>
      </c>
      <c r="D3255" t="s">
        <v>29</v>
      </c>
      <c r="E3255" t="s">
        <v>30</v>
      </c>
      <c r="F3255" t="s">
        <v>31</v>
      </c>
      <c r="G3255" t="s">
        <v>143</v>
      </c>
      <c r="H3255" t="s">
        <v>7717</v>
      </c>
      <c r="I3255" s="4" t="s">
        <v>7718</v>
      </c>
      <c r="J3255" s="1">
        <f>((((bot_orders[[#This Row],[cTime]]/ 1000)+3*3600) / 86400) + DATE(1970,1,1))</f>
        <v>45769.573294548609</v>
      </c>
      <c r="K3255" s="4" t="s">
        <v>7719</v>
      </c>
      <c r="L3255" s="1">
        <f>((((bot_orders[[#This Row],[uTime]]/ 1000)+3*3600) / 86400) + DATE(1970,1,1))</f>
        <v>45769.625790277772</v>
      </c>
      <c r="M3255" t="s">
        <v>34</v>
      </c>
      <c r="N3255" t="s">
        <v>28</v>
      </c>
      <c r="O3255" t="s">
        <v>35</v>
      </c>
      <c r="P3255">
        <v>3.0059999999999998</v>
      </c>
      <c r="Q3255" t="s">
        <v>36</v>
      </c>
      <c r="R3255" t="s">
        <v>37</v>
      </c>
      <c r="S3255">
        <v>0.59699999999999998</v>
      </c>
      <c r="T3255">
        <v>0.59699999999999998</v>
      </c>
      <c r="U3255">
        <v>3.0059999999999998</v>
      </c>
      <c r="V3255">
        <v>-1.4356656E-3</v>
      </c>
      <c r="W3255" t="s">
        <v>38</v>
      </c>
      <c r="X3255" s="4">
        <f>IF(bot_orders[[#This Row],[side]]="sell", bot_orders[[#This Row],[accFillSz]]*bot_orders[[#This Row],[avgPx]] + bot_orders[[#This Row],[fee]], -bot_orders[[#This Row],[accFillSz]]*bot_orders[[#This Row],[avgPx]])</f>
        <v>1.7931463343999998</v>
      </c>
      <c r="Y3255" s="4">
        <f>IF(bot_orders[[#This Row],[side]]="buy", bot_orders[[#This Row],[accFillSz]] + bot_orders[[#This Row],[fee]], -bot_orders[[#This Row],[accFillSz]])</f>
        <v>-3.0059999999999998</v>
      </c>
      <c r="Z3255" s="4">
        <f>IF(bot_orders[[#This Row],[side]]="sell",bot_orders[[#This Row],[accFillSz]]*bot_orders[[#This Row],[avgPx]]+bot_orders[[#This Row],[fee]], 0)</f>
        <v>1.7931463343999998</v>
      </c>
      <c r="AA3255" s="4">
        <f>IF(bot_orders[[#This Row],[side]]="sell",-bot_orders[[#This Row],[accFillSz]],bot_orders[[#This Row],[accFillSz]]+bot_orders[[#This Row],[fee]])</f>
        <v>-3.0059999999999998</v>
      </c>
      <c r="AB3255">
        <v>0</v>
      </c>
      <c r="AC3255" t="s">
        <v>39</v>
      </c>
      <c r="AD3255">
        <v>0</v>
      </c>
      <c r="AE3255" t="s">
        <v>40</v>
      </c>
      <c r="AF3255" t="s">
        <v>41</v>
      </c>
      <c r="AG3255" t="s">
        <v>42</v>
      </c>
      <c r="AH3255" t="s">
        <v>28</v>
      </c>
      <c r="AI3255">
        <v>-3.0059999999999998</v>
      </c>
      <c r="AJ3255">
        <v>1.7931463299999999</v>
      </c>
    </row>
    <row r="3256" spans="1:36" x14ac:dyDescent="0.3">
      <c r="A3256">
        <v>2430</v>
      </c>
      <c r="B3256" t="s">
        <v>304</v>
      </c>
      <c r="C3256" t="s">
        <v>28</v>
      </c>
      <c r="D3256" t="s">
        <v>29</v>
      </c>
      <c r="E3256" t="s">
        <v>30</v>
      </c>
      <c r="F3256" t="s">
        <v>31</v>
      </c>
      <c r="G3256" t="s">
        <v>178</v>
      </c>
      <c r="H3256" t="s">
        <v>7720</v>
      </c>
      <c r="I3256" s="4" t="s">
        <v>7718</v>
      </c>
      <c r="J3256" s="1">
        <f>((((bot_orders[[#This Row],[cTime]]/ 1000)+3*3600) / 86400) + DATE(1970,1,1))</f>
        <v>45769.573294548609</v>
      </c>
      <c r="K3256" s="4" t="s">
        <v>7721</v>
      </c>
      <c r="L3256" s="1">
        <f>((((bot_orders[[#This Row],[uTime]]/ 1000)+3*3600) / 86400) + DATE(1970,1,1))</f>
        <v>45769.601732129624</v>
      </c>
      <c r="M3256" t="s">
        <v>34</v>
      </c>
      <c r="N3256" t="s">
        <v>28</v>
      </c>
      <c r="O3256" t="s">
        <v>35</v>
      </c>
      <c r="P3256">
        <v>3.0059999999999998</v>
      </c>
      <c r="Q3256" t="s">
        <v>36</v>
      </c>
      <c r="R3256" t="s">
        <v>37</v>
      </c>
      <c r="S3256">
        <v>0.59299999999999997</v>
      </c>
      <c r="T3256">
        <v>0.59299999999999997</v>
      </c>
      <c r="U3256">
        <v>3.0059999999999998</v>
      </c>
      <c r="V3256">
        <v>-1.4260464E-3</v>
      </c>
      <c r="W3256" t="s">
        <v>38</v>
      </c>
      <c r="X3256" s="4">
        <f>IF(bot_orders[[#This Row],[side]]="sell", bot_orders[[#This Row],[accFillSz]]*bot_orders[[#This Row],[avgPx]] + bot_orders[[#This Row],[fee]], -bot_orders[[#This Row],[accFillSz]]*bot_orders[[#This Row],[avgPx]])</f>
        <v>1.7811319535999999</v>
      </c>
      <c r="Y3256" s="4">
        <f>IF(bot_orders[[#This Row],[side]]="buy", bot_orders[[#This Row],[accFillSz]] + bot_orders[[#This Row],[fee]], -bot_orders[[#This Row],[accFillSz]])</f>
        <v>-3.0059999999999998</v>
      </c>
      <c r="Z3256" s="4">
        <f>IF(bot_orders[[#This Row],[side]]="sell",bot_orders[[#This Row],[accFillSz]]*bot_orders[[#This Row],[avgPx]]+bot_orders[[#This Row],[fee]], 0)</f>
        <v>1.7811319535999999</v>
      </c>
      <c r="AA3256" s="4">
        <f>IF(bot_orders[[#This Row],[side]]="sell",-bot_orders[[#This Row],[accFillSz]],bot_orders[[#This Row],[accFillSz]]+bot_orders[[#This Row],[fee]])</f>
        <v>-3.0059999999999998</v>
      </c>
      <c r="AB3256">
        <v>0</v>
      </c>
      <c r="AC3256" t="s">
        <v>39</v>
      </c>
      <c r="AD3256">
        <v>0</v>
      </c>
      <c r="AE3256" t="s">
        <v>40</v>
      </c>
      <c r="AF3256" t="s">
        <v>41</v>
      </c>
      <c r="AG3256" t="s">
        <v>42</v>
      </c>
      <c r="AH3256" t="s">
        <v>28</v>
      </c>
      <c r="AI3256">
        <v>-3.0059999999999998</v>
      </c>
      <c r="AJ3256">
        <v>1.78113195</v>
      </c>
    </row>
    <row r="3257" spans="1:36" x14ac:dyDescent="0.3">
      <c r="A3257">
        <v>2431</v>
      </c>
      <c r="B3257" t="s">
        <v>304</v>
      </c>
      <c r="C3257" t="s">
        <v>28</v>
      </c>
      <c r="D3257" t="s">
        <v>29</v>
      </c>
      <c r="E3257" t="s">
        <v>30</v>
      </c>
      <c r="F3257" t="s">
        <v>31</v>
      </c>
      <c r="G3257" t="s">
        <v>145</v>
      </c>
      <c r="H3257" t="s">
        <v>7722</v>
      </c>
      <c r="I3257" s="4" t="s">
        <v>7718</v>
      </c>
      <c r="J3257" s="1">
        <f>((((bot_orders[[#This Row],[cTime]]/ 1000)+3*3600) / 86400) + DATE(1970,1,1))</f>
        <v>45769.573294548609</v>
      </c>
      <c r="K3257" s="4" t="s">
        <v>7723</v>
      </c>
      <c r="L3257" s="1">
        <f>((((bot_orders[[#This Row],[uTime]]/ 1000)+3*3600) / 86400) + DATE(1970,1,1))</f>
        <v>45769.575645266203</v>
      </c>
      <c r="M3257" t="s">
        <v>34</v>
      </c>
      <c r="N3257" t="s">
        <v>28</v>
      </c>
      <c r="O3257" t="s">
        <v>35</v>
      </c>
      <c r="P3257">
        <v>2.7610000000000001</v>
      </c>
      <c r="Q3257" t="s">
        <v>36</v>
      </c>
      <c r="R3257" t="s">
        <v>37</v>
      </c>
      <c r="S3257">
        <v>0.58899999999999997</v>
      </c>
      <c r="T3257">
        <v>0.58899999999999997</v>
      </c>
      <c r="U3257">
        <v>2.7610000000000001</v>
      </c>
      <c r="V3257">
        <v>-1.3009832E-3</v>
      </c>
      <c r="W3257" t="s">
        <v>38</v>
      </c>
      <c r="X3257" s="4">
        <f>IF(bot_orders[[#This Row],[side]]="sell", bot_orders[[#This Row],[accFillSz]]*bot_orders[[#This Row],[avgPx]] + bot_orders[[#This Row],[fee]], -bot_orders[[#This Row],[accFillSz]]*bot_orders[[#This Row],[avgPx]])</f>
        <v>1.6249280168</v>
      </c>
      <c r="Y3257" s="4">
        <f>IF(bot_orders[[#This Row],[side]]="buy", bot_orders[[#This Row],[accFillSz]] + bot_orders[[#This Row],[fee]], -bot_orders[[#This Row],[accFillSz]])</f>
        <v>-2.7610000000000001</v>
      </c>
      <c r="Z3257" s="4">
        <f>IF(bot_orders[[#This Row],[side]]="sell",bot_orders[[#This Row],[accFillSz]]*bot_orders[[#This Row],[avgPx]]+bot_orders[[#This Row],[fee]], 0)</f>
        <v>1.6249280168</v>
      </c>
      <c r="AA3257" s="4">
        <f>IF(bot_orders[[#This Row],[side]]="sell",-bot_orders[[#This Row],[accFillSz]],bot_orders[[#This Row],[accFillSz]]+bot_orders[[#This Row],[fee]])</f>
        <v>-2.7610000000000001</v>
      </c>
      <c r="AB3257">
        <v>0</v>
      </c>
      <c r="AC3257" t="s">
        <v>39</v>
      </c>
      <c r="AD3257">
        <v>0</v>
      </c>
      <c r="AE3257" t="s">
        <v>40</v>
      </c>
      <c r="AF3257" t="s">
        <v>41</v>
      </c>
      <c r="AG3257" t="s">
        <v>42</v>
      </c>
      <c r="AH3257" t="s">
        <v>28</v>
      </c>
      <c r="AI3257">
        <v>-2.7610000000000001</v>
      </c>
      <c r="AJ3257">
        <v>1.62492802</v>
      </c>
    </row>
    <row r="3258" spans="1:36" x14ac:dyDescent="0.3">
      <c r="A3258">
        <v>2432</v>
      </c>
      <c r="B3258" t="s">
        <v>304</v>
      </c>
      <c r="C3258" t="s">
        <v>28</v>
      </c>
      <c r="D3258" t="s">
        <v>29</v>
      </c>
      <c r="E3258" t="s">
        <v>30</v>
      </c>
      <c r="F3258" t="s">
        <v>31</v>
      </c>
      <c r="G3258" t="s">
        <v>111</v>
      </c>
      <c r="H3258" t="s">
        <v>7724</v>
      </c>
      <c r="I3258" s="4" t="s">
        <v>7725</v>
      </c>
      <c r="J3258" s="1">
        <f>((((bot_orders[[#This Row],[cTime]]/ 1000)+3*3600) / 86400) + DATE(1970,1,1))</f>
        <v>45769.626690347221</v>
      </c>
      <c r="K3258" s="4" t="s">
        <v>7726</v>
      </c>
      <c r="L3258" s="1">
        <f>((((bot_orders[[#This Row],[uTime]]/ 1000)+3*3600) / 86400) + DATE(1970,1,1))</f>
        <v>45769.626690405094</v>
      </c>
      <c r="M3258" t="s">
        <v>34</v>
      </c>
      <c r="N3258" t="s">
        <v>28</v>
      </c>
      <c r="O3258" t="s">
        <v>35</v>
      </c>
      <c r="P3258">
        <v>2.9910000000000001</v>
      </c>
      <c r="Q3258" t="s">
        <v>36</v>
      </c>
      <c r="R3258" t="s">
        <v>55</v>
      </c>
      <c r="S3258">
        <v>0.59799999999999998</v>
      </c>
      <c r="T3258">
        <v>0.59609999999999996</v>
      </c>
      <c r="U3258">
        <v>2.9910000000000001</v>
      </c>
      <c r="V3258">
        <v>-2.9910000000000002E-3</v>
      </c>
      <c r="W3258" t="s">
        <v>39</v>
      </c>
      <c r="X3258" s="4">
        <f>IF(bot_orders[[#This Row],[side]]="sell", bot_orders[[#This Row],[accFillSz]]*bot_orders[[#This Row],[avgPx]] + bot_orders[[#This Row],[fee]], -bot_orders[[#This Row],[accFillSz]]*bot_orders[[#This Row],[avgPx]])</f>
        <v>-1.7829351</v>
      </c>
      <c r="Y3258" s="4">
        <f>IF(bot_orders[[#This Row],[side]]="buy", bot_orders[[#This Row],[accFillSz]] + bot_orders[[#This Row],[fee]], -bot_orders[[#This Row],[accFillSz]])</f>
        <v>2.9880089999999999</v>
      </c>
      <c r="Z3258" s="4">
        <f>IF(bot_orders[[#This Row],[side]]="sell",bot_orders[[#This Row],[accFillSz]]*bot_orders[[#This Row],[avgPx]]+bot_orders[[#This Row],[fee]], 0)</f>
        <v>0</v>
      </c>
      <c r="AA3258" s="4">
        <f>IF(bot_orders[[#This Row],[side]]="sell",-bot_orders[[#This Row],[accFillSz]],bot_orders[[#This Row],[accFillSz]]+bot_orders[[#This Row],[fee]])</f>
        <v>2.9880089999999999</v>
      </c>
      <c r="AB3258">
        <v>0</v>
      </c>
      <c r="AC3258" t="s">
        <v>38</v>
      </c>
      <c r="AD3258">
        <v>0</v>
      </c>
      <c r="AE3258" t="s">
        <v>40</v>
      </c>
      <c r="AF3258" t="s">
        <v>41</v>
      </c>
      <c r="AG3258" t="s">
        <v>42</v>
      </c>
      <c r="AH3258" t="s">
        <v>28</v>
      </c>
      <c r="AI3258">
        <v>2.9880089999999999</v>
      </c>
      <c r="AJ3258">
        <v>-1.7829351</v>
      </c>
    </row>
    <row r="3259" spans="1:36" x14ac:dyDescent="0.3">
      <c r="A3259">
        <v>2433</v>
      </c>
      <c r="B3259" t="s">
        <v>304</v>
      </c>
      <c r="C3259" t="s">
        <v>28</v>
      </c>
      <c r="D3259" t="s">
        <v>29</v>
      </c>
      <c r="E3259" t="s">
        <v>30</v>
      </c>
      <c r="F3259" t="s">
        <v>31</v>
      </c>
      <c r="G3259" t="s">
        <v>111</v>
      </c>
      <c r="H3259" t="s">
        <v>7727</v>
      </c>
      <c r="I3259" s="4" t="s">
        <v>7728</v>
      </c>
      <c r="J3259" s="1">
        <f>((((bot_orders[[#This Row],[cTime]]/ 1000)+3*3600) / 86400) + DATE(1970,1,1))</f>
        <v>45769.626690428238</v>
      </c>
      <c r="K3259" s="4" t="s">
        <v>7729</v>
      </c>
      <c r="L3259" s="1">
        <f>((((bot_orders[[#This Row],[uTime]]/ 1000)+3*3600) / 86400) + DATE(1970,1,1))</f>
        <v>45769.664301562501</v>
      </c>
      <c r="M3259" t="s">
        <v>34</v>
      </c>
      <c r="N3259" t="s">
        <v>28</v>
      </c>
      <c r="O3259" t="s">
        <v>35</v>
      </c>
      <c r="P3259">
        <v>2.988</v>
      </c>
      <c r="Q3259" t="s">
        <v>36</v>
      </c>
      <c r="R3259" t="s">
        <v>37</v>
      </c>
      <c r="S3259">
        <v>0.60199999999999998</v>
      </c>
      <c r="T3259">
        <v>0.60199999999999998</v>
      </c>
      <c r="U3259">
        <v>2.988</v>
      </c>
      <c r="V3259">
        <v>-1.4390207999999999E-3</v>
      </c>
      <c r="W3259" t="s">
        <v>38</v>
      </c>
      <c r="X3259" s="4">
        <f>IF(bot_orders[[#This Row],[side]]="sell", bot_orders[[#This Row],[accFillSz]]*bot_orders[[#This Row],[avgPx]] + bot_orders[[#This Row],[fee]], -bot_orders[[#This Row],[accFillSz]]*bot_orders[[#This Row],[avgPx]])</f>
        <v>1.7973369792</v>
      </c>
      <c r="Y3259" s="4">
        <f>IF(bot_orders[[#This Row],[side]]="buy", bot_orders[[#This Row],[accFillSz]] + bot_orders[[#This Row],[fee]], -bot_orders[[#This Row],[accFillSz]])</f>
        <v>-2.988</v>
      </c>
      <c r="Z3259" s="4">
        <f>IF(bot_orders[[#This Row],[side]]="sell",bot_orders[[#This Row],[accFillSz]]*bot_orders[[#This Row],[avgPx]]+bot_orders[[#This Row],[fee]], 0)</f>
        <v>1.7973369792</v>
      </c>
      <c r="AA3259" s="4">
        <f>IF(bot_orders[[#This Row],[side]]="sell",-bot_orders[[#This Row],[accFillSz]],bot_orders[[#This Row],[accFillSz]]+bot_orders[[#This Row],[fee]])</f>
        <v>-2.988</v>
      </c>
      <c r="AB3259">
        <v>0</v>
      </c>
      <c r="AC3259" t="s">
        <v>39</v>
      </c>
      <c r="AD3259">
        <v>0</v>
      </c>
      <c r="AE3259" t="s">
        <v>40</v>
      </c>
      <c r="AF3259" t="s">
        <v>41</v>
      </c>
      <c r="AG3259" t="s">
        <v>42</v>
      </c>
      <c r="AH3259" t="s">
        <v>28</v>
      </c>
      <c r="AI3259">
        <v>-2.988</v>
      </c>
      <c r="AJ3259">
        <v>1.7973369800000001</v>
      </c>
    </row>
    <row r="3260" spans="1:36" x14ac:dyDescent="0.3">
      <c r="A3260">
        <v>2435</v>
      </c>
      <c r="B3260" t="s">
        <v>304</v>
      </c>
      <c r="C3260" t="s">
        <v>28</v>
      </c>
      <c r="D3260" t="s">
        <v>29</v>
      </c>
      <c r="E3260" t="s">
        <v>30</v>
      </c>
      <c r="F3260" t="s">
        <v>31</v>
      </c>
      <c r="G3260" t="s">
        <v>168</v>
      </c>
      <c r="H3260" t="s">
        <v>7733</v>
      </c>
      <c r="I3260" s="4" t="s">
        <v>7734</v>
      </c>
      <c r="J3260" s="1">
        <f>((((bot_orders[[#This Row],[cTime]]/ 1000)+3*3600) / 86400) + DATE(1970,1,1))</f>
        <v>45769.668004293984</v>
      </c>
      <c r="K3260" s="4" t="s">
        <v>7735</v>
      </c>
      <c r="L3260" s="1">
        <f>((((bot_orders[[#This Row],[uTime]]/ 1000)+3*3600) / 86400) + DATE(1970,1,1))</f>
        <v>45769.758254849541</v>
      </c>
      <c r="M3260" t="s">
        <v>34</v>
      </c>
      <c r="N3260" t="s">
        <v>28</v>
      </c>
      <c r="O3260" t="s">
        <v>35</v>
      </c>
      <c r="P3260">
        <v>2.98</v>
      </c>
      <c r="Q3260" t="s">
        <v>36</v>
      </c>
      <c r="R3260" t="s">
        <v>37</v>
      </c>
      <c r="S3260">
        <v>0.62</v>
      </c>
      <c r="T3260">
        <v>0.62</v>
      </c>
      <c r="U3260">
        <v>2.98</v>
      </c>
      <c r="V3260">
        <v>-1.4780800000000001E-3</v>
      </c>
      <c r="W3260" t="s">
        <v>38</v>
      </c>
      <c r="X3260" s="4">
        <f>IF(bot_orders[[#This Row],[side]]="sell", bot_orders[[#This Row],[accFillSz]]*bot_orders[[#This Row],[avgPx]] + bot_orders[[#This Row],[fee]], -bot_orders[[#This Row],[accFillSz]]*bot_orders[[#This Row],[avgPx]])</f>
        <v>1.8461219199999999</v>
      </c>
      <c r="Y3260" s="4">
        <f>IF(bot_orders[[#This Row],[side]]="buy", bot_orders[[#This Row],[accFillSz]] + bot_orders[[#This Row],[fee]], -bot_orders[[#This Row],[accFillSz]])</f>
        <v>-2.98</v>
      </c>
      <c r="Z3260" s="4">
        <f>IF(bot_orders[[#This Row],[side]]="sell",bot_orders[[#This Row],[accFillSz]]*bot_orders[[#This Row],[avgPx]]+bot_orders[[#This Row],[fee]], 0)</f>
        <v>1.8461219199999999</v>
      </c>
      <c r="AA3260" s="4">
        <f>IF(bot_orders[[#This Row],[side]]="sell",-bot_orders[[#This Row],[accFillSz]],bot_orders[[#This Row],[accFillSz]]+bot_orders[[#This Row],[fee]])</f>
        <v>-2.98</v>
      </c>
      <c r="AB3260">
        <v>0</v>
      </c>
      <c r="AC3260" t="s">
        <v>39</v>
      </c>
      <c r="AD3260">
        <v>0</v>
      </c>
      <c r="AE3260" t="s">
        <v>40</v>
      </c>
      <c r="AF3260" t="s">
        <v>41</v>
      </c>
      <c r="AG3260" t="s">
        <v>42</v>
      </c>
      <c r="AH3260" t="s">
        <v>28</v>
      </c>
      <c r="AI3260">
        <v>-2.98</v>
      </c>
      <c r="AJ3260">
        <v>1.8461219200000001</v>
      </c>
    </row>
    <row r="3261" spans="1:36" x14ac:dyDescent="0.3">
      <c r="A3261">
        <v>2436</v>
      </c>
      <c r="B3261" t="s">
        <v>304</v>
      </c>
      <c r="C3261" t="s">
        <v>28</v>
      </c>
      <c r="D3261" t="s">
        <v>29</v>
      </c>
      <c r="E3261" t="s">
        <v>30</v>
      </c>
      <c r="F3261" t="s">
        <v>31</v>
      </c>
      <c r="G3261" t="s">
        <v>192</v>
      </c>
      <c r="H3261" t="s">
        <v>7736</v>
      </c>
      <c r="I3261" s="4" t="s">
        <v>7734</v>
      </c>
      <c r="J3261" s="1">
        <f>((((bot_orders[[#This Row],[cTime]]/ 1000)+3*3600) / 86400) + DATE(1970,1,1))</f>
        <v>45769.668004293984</v>
      </c>
      <c r="K3261" s="4" t="s">
        <v>7737</v>
      </c>
      <c r="L3261" s="1">
        <f>((((bot_orders[[#This Row],[uTime]]/ 1000)+3*3600) / 86400) + DATE(1970,1,1))</f>
        <v>45769.677790405098</v>
      </c>
      <c r="M3261" t="s">
        <v>34</v>
      </c>
      <c r="N3261" t="s">
        <v>28</v>
      </c>
      <c r="O3261" t="s">
        <v>35</v>
      </c>
      <c r="P3261">
        <v>2.98</v>
      </c>
      <c r="Q3261" t="s">
        <v>36</v>
      </c>
      <c r="R3261" t="s">
        <v>37</v>
      </c>
      <c r="S3261">
        <v>0.61599999999999999</v>
      </c>
      <c r="T3261">
        <v>0.61599999999999999</v>
      </c>
      <c r="U3261">
        <v>2.98</v>
      </c>
      <c r="V3261">
        <v>-1.468544E-3</v>
      </c>
      <c r="W3261" t="s">
        <v>38</v>
      </c>
      <c r="X3261" s="4">
        <f>IF(bot_orders[[#This Row],[side]]="sell", bot_orders[[#This Row],[accFillSz]]*bot_orders[[#This Row],[avgPx]] + bot_orders[[#This Row],[fee]], -bot_orders[[#This Row],[accFillSz]]*bot_orders[[#This Row],[avgPx]])</f>
        <v>1.834211456</v>
      </c>
      <c r="Y3261" s="4">
        <f>IF(bot_orders[[#This Row],[side]]="buy", bot_orders[[#This Row],[accFillSz]] + bot_orders[[#This Row],[fee]], -bot_orders[[#This Row],[accFillSz]])</f>
        <v>-2.98</v>
      </c>
      <c r="Z3261" s="4">
        <f>IF(bot_orders[[#This Row],[side]]="sell",bot_orders[[#This Row],[accFillSz]]*bot_orders[[#This Row],[avgPx]]+bot_orders[[#This Row],[fee]], 0)</f>
        <v>1.834211456</v>
      </c>
      <c r="AA3261" s="4">
        <f>IF(bot_orders[[#This Row],[side]]="sell",-bot_orders[[#This Row],[accFillSz]],bot_orders[[#This Row],[accFillSz]]+bot_orders[[#This Row],[fee]])</f>
        <v>-2.98</v>
      </c>
      <c r="AB3261">
        <v>0</v>
      </c>
      <c r="AC3261" t="s">
        <v>39</v>
      </c>
      <c r="AD3261">
        <v>0</v>
      </c>
      <c r="AE3261" t="s">
        <v>40</v>
      </c>
      <c r="AF3261" t="s">
        <v>41</v>
      </c>
      <c r="AG3261" t="s">
        <v>42</v>
      </c>
      <c r="AH3261" t="s">
        <v>28</v>
      </c>
      <c r="AI3261">
        <v>-2.98</v>
      </c>
      <c r="AJ3261">
        <v>1.8342114599999999</v>
      </c>
    </row>
    <row r="3262" spans="1:36" x14ac:dyDescent="0.3">
      <c r="A3262">
        <v>2437</v>
      </c>
      <c r="B3262" t="s">
        <v>304</v>
      </c>
      <c r="C3262" t="s">
        <v>28</v>
      </c>
      <c r="D3262" t="s">
        <v>29</v>
      </c>
      <c r="E3262" t="s">
        <v>30</v>
      </c>
      <c r="F3262" t="s">
        <v>31</v>
      </c>
      <c r="G3262" t="s">
        <v>196</v>
      </c>
      <c r="H3262" t="s">
        <v>7738</v>
      </c>
      <c r="I3262" s="4" t="s">
        <v>7734</v>
      </c>
      <c r="J3262" s="1">
        <f>((((bot_orders[[#This Row],[cTime]]/ 1000)+3*3600) / 86400) + DATE(1970,1,1))</f>
        <v>45769.668004293984</v>
      </c>
      <c r="K3262" s="4" t="s">
        <v>7732</v>
      </c>
      <c r="L3262" s="1">
        <f>((((bot_orders[[#This Row],[uTime]]/ 1000)+3*3600) / 86400) + DATE(1970,1,1))</f>
        <v>45769.712301192129</v>
      </c>
      <c r="M3262" t="s">
        <v>34</v>
      </c>
      <c r="N3262" t="s">
        <v>28</v>
      </c>
      <c r="O3262" t="s">
        <v>35</v>
      </c>
      <c r="P3262">
        <v>2.98</v>
      </c>
      <c r="Q3262" t="s">
        <v>36</v>
      </c>
      <c r="R3262" t="s">
        <v>55</v>
      </c>
      <c r="S3262">
        <v>0.6</v>
      </c>
      <c r="T3262">
        <v>0.6</v>
      </c>
      <c r="U3262">
        <v>2.98</v>
      </c>
      <c r="V3262">
        <v>-2.3839999999999998E-3</v>
      </c>
      <c r="W3262" t="s">
        <v>39</v>
      </c>
      <c r="X3262" s="4">
        <f>IF(bot_orders[[#This Row],[side]]="sell", bot_orders[[#This Row],[accFillSz]]*bot_orders[[#This Row],[avgPx]] + bot_orders[[#This Row],[fee]], -bot_orders[[#This Row],[accFillSz]]*bot_orders[[#This Row],[avgPx]])</f>
        <v>-1.788</v>
      </c>
      <c r="Y3262" s="4">
        <f>IF(bot_orders[[#This Row],[side]]="buy", bot_orders[[#This Row],[accFillSz]] + bot_orders[[#This Row],[fee]], -bot_orders[[#This Row],[accFillSz]])</f>
        <v>2.9776159999999998</v>
      </c>
      <c r="Z3262" s="4">
        <f>IF(bot_orders[[#This Row],[side]]="sell",bot_orders[[#This Row],[accFillSz]]*bot_orders[[#This Row],[avgPx]]+bot_orders[[#This Row],[fee]], 0)</f>
        <v>0</v>
      </c>
      <c r="AA3262" s="4">
        <f>IF(bot_orders[[#This Row],[side]]="sell",-bot_orders[[#This Row],[accFillSz]],bot_orders[[#This Row],[accFillSz]]+bot_orders[[#This Row],[fee]])</f>
        <v>2.9776159999999998</v>
      </c>
      <c r="AB3262">
        <v>0</v>
      </c>
      <c r="AC3262" t="s">
        <v>38</v>
      </c>
      <c r="AD3262">
        <v>0</v>
      </c>
      <c r="AE3262" t="s">
        <v>40</v>
      </c>
      <c r="AF3262" t="s">
        <v>41</v>
      </c>
      <c r="AG3262" t="s">
        <v>42</v>
      </c>
      <c r="AH3262" t="s">
        <v>28</v>
      </c>
      <c r="AI3262">
        <v>2.9776159999999998</v>
      </c>
      <c r="AJ3262">
        <v>-1.788</v>
      </c>
    </row>
    <row r="3263" spans="1:36" x14ac:dyDescent="0.3">
      <c r="A3263">
        <v>2438</v>
      </c>
      <c r="B3263" t="s">
        <v>304</v>
      </c>
      <c r="C3263" t="s">
        <v>28</v>
      </c>
      <c r="D3263" t="s">
        <v>29</v>
      </c>
      <c r="E3263" t="s">
        <v>30</v>
      </c>
      <c r="F3263" t="s">
        <v>31</v>
      </c>
      <c r="G3263" t="s">
        <v>32</v>
      </c>
      <c r="H3263" t="s">
        <v>7739</v>
      </c>
      <c r="I3263" s="4" t="s">
        <v>7734</v>
      </c>
      <c r="J3263" s="1">
        <f>((((bot_orders[[#This Row],[cTime]]/ 1000)+3*3600) / 86400) + DATE(1970,1,1))</f>
        <v>45769.668004293984</v>
      </c>
      <c r="K3263" s="4" t="s">
        <v>7740</v>
      </c>
      <c r="L3263" s="1">
        <f>((((bot_orders[[#This Row],[uTime]]/ 1000)+3*3600) / 86400) + DATE(1970,1,1))</f>
        <v>45769.668012962968</v>
      </c>
      <c r="M3263" t="s">
        <v>34</v>
      </c>
      <c r="N3263" t="s">
        <v>28</v>
      </c>
      <c r="O3263" t="s">
        <v>35</v>
      </c>
      <c r="P3263">
        <v>2.98</v>
      </c>
      <c r="Q3263" t="s">
        <v>36</v>
      </c>
      <c r="R3263" t="s">
        <v>55</v>
      </c>
      <c r="S3263">
        <v>0.60399999999999998</v>
      </c>
      <c r="T3263">
        <v>0.60399999999999998</v>
      </c>
      <c r="U3263">
        <v>2.98</v>
      </c>
      <c r="V3263">
        <v>-2.3839999999999998E-3</v>
      </c>
      <c r="W3263" t="s">
        <v>39</v>
      </c>
      <c r="X3263" s="4">
        <f>IF(bot_orders[[#This Row],[side]]="sell", bot_orders[[#This Row],[accFillSz]]*bot_orders[[#This Row],[avgPx]] + bot_orders[[#This Row],[fee]], -bot_orders[[#This Row],[accFillSz]]*bot_orders[[#This Row],[avgPx]])</f>
        <v>-1.79992</v>
      </c>
      <c r="Y3263" s="4">
        <f>IF(bot_orders[[#This Row],[side]]="buy", bot_orders[[#This Row],[accFillSz]] + bot_orders[[#This Row],[fee]], -bot_orders[[#This Row],[accFillSz]])</f>
        <v>2.9776159999999998</v>
      </c>
      <c r="Z3263" s="4">
        <f>IF(bot_orders[[#This Row],[side]]="sell",bot_orders[[#This Row],[accFillSz]]*bot_orders[[#This Row],[avgPx]]+bot_orders[[#This Row],[fee]], 0)</f>
        <v>0</v>
      </c>
      <c r="AA3263" s="4">
        <f>IF(bot_orders[[#This Row],[side]]="sell",-bot_orders[[#This Row],[accFillSz]],bot_orders[[#This Row],[accFillSz]]+bot_orders[[#This Row],[fee]])</f>
        <v>2.9776159999999998</v>
      </c>
      <c r="AB3263">
        <v>0</v>
      </c>
      <c r="AC3263" t="s">
        <v>38</v>
      </c>
      <c r="AD3263">
        <v>0</v>
      </c>
      <c r="AE3263" t="s">
        <v>40</v>
      </c>
      <c r="AF3263" t="s">
        <v>41</v>
      </c>
      <c r="AG3263" t="s">
        <v>42</v>
      </c>
      <c r="AH3263" t="s">
        <v>28</v>
      </c>
      <c r="AI3263">
        <v>2.9776159999999998</v>
      </c>
      <c r="AJ3263">
        <v>-1.79992</v>
      </c>
    </row>
    <row r="3264" spans="1:36" x14ac:dyDescent="0.3">
      <c r="A3264">
        <v>2439</v>
      </c>
      <c r="B3264" t="s">
        <v>304</v>
      </c>
      <c r="C3264" t="s">
        <v>28</v>
      </c>
      <c r="D3264" t="s">
        <v>29</v>
      </c>
      <c r="E3264" t="s">
        <v>30</v>
      </c>
      <c r="F3264" t="s">
        <v>31</v>
      </c>
      <c r="G3264" t="s">
        <v>183</v>
      </c>
      <c r="H3264" t="s">
        <v>7741</v>
      </c>
      <c r="I3264" s="4" t="s">
        <v>7734</v>
      </c>
      <c r="J3264" s="1">
        <f>((((bot_orders[[#This Row],[cTime]]/ 1000)+3*3600) / 86400) + DATE(1970,1,1))</f>
        <v>45769.668004293984</v>
      </c>
      <c r="K3264" s="4" t="s">
        <v>7742</v>
      </c>
      <c r="L3264" s="1">
        <f>((((bot_orders[[#This Row],[uTime]]/ 1000)+3*3600) / 86400) + DATE(1970,1,1))</f>
        <v>45769.668004340274</v>
      </c>
      <c r="M3264" t="s">
        <v>34</v>
      </c>
      <c r="N3264" t="s">
        <v>28</v>
      </c>
      <c r="O3264" t="s">
        <v>35</v>
      </c>
      <c r="P3264">
        <v>2.9260000000000002</v>
      </c>
      <c r="Q3264" t="s">
        <v>36</v>
      </c>
      <c r="R3264" t="s">
        <v>55</v>
      </c>
      <c r="S3264">
        <v>0.60799999999999998</v>
      </c>
      <c r="T3264">
        <v>0.60429999999999995</v>
      </c>
      <c r="U3264">
        <v>2.9260000000000002</v>
      </c>
      <c r="V3264">
        <v>-2.9260000000000002E-3</v>
      </c>
      <c r="W3264" t="s">
        <v>39</v>
      </c>
      <c r="X3264" s="4">
        <f>IF(bot_orders[[#This Row],[side]]="sell", bot_orders[[#This Row],[accFillSz]]*bot_orders[[#This Row],[avgPx]] + bot_orders[[#This Row],[fee]], -bot_orders[[#This Row],[accFillSz]]*bot_orders[[#This Row],[avgPx]])</f>
        <v>-1.7681818</v>
      </c>
      <c r="Y3264" s="4">
        <f>IF(bot_orders[[#This Row],[side]]="buy", bot_orders[[#This Row],[accFillSz]] + bot_orders[[#This Row],[fee]], -bot_orders[[#This Row],[accFillSz]])</f>
        <v>2.9230740000000002</v>
      </c>
      <c r="Z3264" s="4">
        <f>IF(bot_orders[[#This Row],[side]]="sell",bot_orders[[#This Row],[accFillSz]]*bot_orders[[#This Row],[avgPx]]+bot_orders[[#This Row],[fee]], 0)</f>
        <v>0</v>
      </c>
      <c r="AA3264" s="4">
        <f>IF(bot_orders[[#This Row],[side]]="sell",-bot_orders[[#This Row],[accFillSz]],bot_orders[[#This Row],[accFillSz]]+bot_orders[[#This Row],[fee]])</f>
        <v>2.9230740000000002</v>
      </c>
      <c r="AB3264">
        <v>0</v>
      </c>
      <c r="AC3264" t="s">
        <v>38</v>
      </c>
      <c r="AD3264">
        <v>0</v>
      </c>
      <c r="AE3264" t="s">
        <v>40</v>
      </c>
      <c r="AF3264" t="s">
        <v>41</v>
      </c>
      <c r="AG3264" t="s">
        <v>42</v>
      </c>
      <c r="AH3264" t="s">
        <v>28</v>
      </c>
      <c r="AI3264">
        <v>2.9230740000000002</v>
      </c>
      <c r="AJ3264">
        <v>-1.7681818</v>
      </c>
    </row>
    <row r="3265" spans="1:36" x14ac:dyDescent="0.3">
      <c r="A3265">
        <v>2440</v>
      </c>
      <c r="B3265" t="s">
        <v>304</v>
      </c>
      <c r="C3265" t="s">
        <v>28</v>
      </c>
      <c r="D3265" t="s">
        <v>29</v>
      </c>
      <c r="E3265" t="s">
        <v>30</v>
      </c>
      <c r="F3265" t="s">
        <v>31</v>
      </c>
      <c r="G3265" t="s">
        <v>187</v>
      </c>
      <c r="H3265" t="s">
        <v>7743</v>
      </c>
      <c r="I3265" s="4" t="s">
        <v>7744</v>
      </c>
      <c r="J3265" s="1">
        <f>((((bot_orders[[#This Row],[cTime]]/ 1000)+3*3600) / 86400) + DATE(1970,1,1))</f>
        <v>45769.668004363426</v>
      </c>
      <c r="K3265" s="4" t="s">
        <v>7745</v>
      </c>
      <c r="L3265" s="1">
        <f>((((bot_orders[[#This Row],[uTime]]/ 1000)+3*3600) / 86400) + DATE(1970,1,1))</f>
        <v>45769.670465393516</v>
      </c>
      <c r="M3265" t="s">
        <v>34</v>
      </c>
      <c r="N3265" t="s">
        <v>28</v>
      </c>
      <c r="O3265" t="s">
        <v>35</v>
      </c>
      <c r="P3265">
        <v>2.923</v>
      </c>
      <c r="Q3265" t="s">
        <v>36</v>
      </c>
      <c r="R3265" t="s">
        <v>37</v>
      </c>
      <c r="S3265">
        <v>0.61199999999999999</v>
      </c>
      <c r="T3265">
        <v>0.61199999999999999</v>
      </c>
      <c r="U3265">
        <v>2.923</v>
      </c>
      <c r="V3265">
        <v>-1.4311008000000001E-3</v>
      </c>
      <c r="W3265" t="s">
        <v>38</v>
      </c>
      <c r="X3265" s="4">
        <f>IF(bot_orders[[#This Row],[side]]="sell", bot_orders[[#This Row],[accFillSz]]*bot_orders[[#This Row],[avgPx]] + bot_orders[[#This Row],[fee]], -bot_orders[[#This Row],[accFillSz]]*bot_orders[[#This Row],[avgPx]])</f>
        <v>1.7874448991999998</v>
      </c>
      <c r="Y3265" s="4">
        <f>IF(bot_orders[[#This Row],[side]]="buy", bot_orders[[#This Row],[accFillSz]] + bot_orders[[#This Row],[fee]], -bot_orders[[#This Row],[accFillSz]])</f>
        <v>-2.923</v>
      </c>
      <c r="Z3265" s="4">
        <f>IF(bot_orders[[#This Row],[side]]="sell",bot_orders[[#This Row],[accFillSz]]*bot_orders[[#This Row],[avgPx]]+bot_orders[[#This Row],[fee]], 0)</f>
        <v>1.7874448991999998</v>
      </c>
      <c r="AA3265" s="4">
        <f>IF(bot_orders[[#This Row],[side]]="sell",-bot_orders[[#This Row],[accFillSz]],bot_orders[[#This Row],[accFillSz]]+bot_orders[[#This Row],[fee]])</f>
        <v>-2.923</v>
      </c>
      <c r="AB3265">
        <v>0</v>
      </c>
      <c r="AC3265" t="s">
        <v>39</v>
      </c>
      <c r="AD3265">
        <v>0</v>
      </c>
      <c r="AE3265" t="s">
        <v>40</v>
      </c>
      <c r="AF3265" t="s">
        <v>41</v>
      </c>
      <c r="AG3265" t="s">
        <v>42</v>
      </c>
      <c r="AH3265" t="s">
        <v>28</v>
      </c>
      <c r="AI3265">
        <v>-2.923</v>
      </c>
      <c r="AJ3265">
        <v>1.7874448999999999</v>
      </c>
    </row>
    <row r="3266" spans="1:36" x14ac:dyDescent="0.3">
      <c r="A3266">
        <v>2441</v>
      </c>
      <c r="B3266" t="s">
        <v>304</v>
      </c>
      <c r="C3266" t="s">
        <v>28</v>
      </c>
      <c r="D3266" t="s">
        <v>29</v>
      </c>
      <c r="E3266" t="s">
        <v>30</v>
      </c>
      <c r="F3266" t="s">
        <v>31</v>
      </c>
      <c r="G3266" t="s">
        <v>32</v>
      </c>
      <c r="H3266" t="s">
        <v>7746</v>
      </c>
      <c r="I3266" s="4" t="s">
        <v>7747</v>
      </c>
      <c r="J3266" s="1">
        <f>((((bot_orders[[#This Row],[cTime]]/ 1000)+3*3600) / 86400) + DATE(1970,1,1))</f>
        <v>45769.668012986112</v>
      </c>
      <c r="K3266" s="4" t="s">
        <v>7748</v>
      </c>
      <c r="L3266" s="1">
        <f>((((bot_orders[[#This Row],[uTime]]/ 1000)+3*3600) / 86400) + DATE(1970,1,1))</f>
        <v>45769.669433437499</v>
      </c>
      <c r="M3266" t="s">
        <v>34</v>
      </c>
      <c r="N3266" t="s">
        <v>28</v>
      </c>
      <c r="O3266" t="s">
        <v>35</v>
      </c>
      <c r="P3266">
        <v>2.9769999999999999</v>
      </c>
      <c r="Q3266" t="s">
        <v>36</v>
      </c>
      <c r="R3266" t="s">
        <v>37</v>
      </c>
      <c r="S3266">
        <v>0.60799999999999998</v>
      </c>
      <c r="T3266">
        <v>0.60799999999999998</v>
      </c>
      <c r="U3266">
        <v>2.9769999999999999</v>
      </c>
      <c r="V3266">
        <v>-1.4480128000000001E-3</v>
      </c>
      <c r="W3266" t="s">
        <v>38</v>
      </c>
      <c r="X3266" s="4">
        <f>IF(bot_orders[[#This Row],[side]]="sell", bot_orders[[#This Row],[accFillSz]]*bot_orders[[#This Row],[avgPx]] + bot_orders[[#This Row],[fee]], -bot_orders[[#This Row],[accFillSz]]*bot_orders[[#This Row],[avgPx]])</f>
        <v>1.8085679871999998</v>
      </c>
      <c r="Y3266" s="4">
        <f>IF(bot_orders[[#This Row],[side]]="buy", bot_orders[[#This Row],[accFillSz]] + bot_orders[[#This Row],[fee]], -bot_orders[[#This Row],[accFillSz]])</f>
        <v>-2.9769999999999999</v>
      </c>
      <c r="Z3266" s="4">
        <f>IF(bot_orders[[#This Row],[side]]="sell",bot_orders[[#This Row],[accFillSz]]*bot_orders[[#This Row],[avgPx]]+bot_orders[[#This Row],[fee]], 0)</f>
        <v>1.8085679871999998</v>
      </c>
      <c r="AA3266" s="4">
        <f>IF(bot_orders[[#This Row],[side]]="sell",-bot_orders[[#This Row],[accFillSz]],bot_orders[[#This Row],[accFillSz]]+bot_orders[[#This Row],[fee]])</f>
        <v>-2.9769999999999999</v>
      </c>
      <c r="AB3266">
        <v>0</v>
      </c>
      <c r="AC3266" t="s">
        <v>39</v>
      </c>
      <c r="AD3266">
        <v>0</v>
      </c>
      <c r="AE3266" t="s">
        <v>40</v>
      </c>
      <c r="AF3266" t="s">
        <v>41</v>
      </c>
      <c r="AG3266" t="s">
        <v>42</v>
      </c>
      <c r="AH3266" t="s">
        <v>28</v>
      </c>
      <c r="AI3266">
        <v>-2.9769999999999999</v>
      </c>
      <c r="AJ3266">
        <v>1.80856799</v>
      </c>
    </row>
    <row r="3267" spans="1:36" x14ac:dyDescent="0.3">
      <c r="A3267">
        <v>2442</v>
      </c>
      <c r="B3267" t="s">
        <v>304</v>
      </c>
      <c r="C3267" t="s">
        <v>28</v>
      </c>
      <c r="D3267" t="s">
        <v>29</v>
      </c>
      <c r="E3267" t="s">
        <v>30</v>
      </c>
      <c r="F3267" t="s">
        <v>31</v>
      </c>
      <c r="G3267" t="s">
        <v>198</v>
      </c>
      <c r="H3267" t="s">
        <v>7749</v>
      </c>
      <c r="I3267" s="4" t="s">
        <v>7750</v>
      </c>
      <c r="J3267" s="1">
        <f>((((bot_orders[[#This Row],[cTime]]/ 1000)+3*3600) / 86400) + DATE(1970,1,1))</f>
        <v>45769.669433472227</v>
      </c>
      <c r="K3267" s="4" t="s">
        <v>7751</v>
      </c>
      <c r="L3267" s="1">
        <f>((((bot_orders[[#This Row],[uTime]]/ 1000)+3*3600) / 86400) + DATE(1970,1,1))</f>
        <v>45769.705630381941</v>
      </c>
      <c r="M3267" t="s">
        <v>34</v>
      </c>
      <c r="N3267" t="s">
        <v>28</v>
      </c>
      <c r="O3267" t="s">
        <v>35</v>
      </c>
      <c r="P3267">
        <v>2.98</v>
      </c>
      <c r="Q3267" t="s">
        <v>36</v>
      </c>
      <c r="R3267" t="s">
        <v>55</v>
      </c>
      <c r="S3267">
        <v>0.60399999999999998</v>
      </c>
      <c r="T3267">
        <v>0.60399999999999998</v>
      </c>
      <c r="U3267">
        <v>2.98</v>
      </c>
      <c r="V3267">
        <v>-2.3839999999999998E-3</v>
      </c>
      <c r="W3267" t="s">
        <v>39</v>
      </c>
      <c r="X3267" s="4">
        <f>IF(bot_orders[[#This Row],[side]]="sell", bot_orders[[#This Row],[accFillSz]]*bot_orders[[#This Row],[avgPx]] + bot_orders[[#This Row],[fee]], -bot_orders[[#This Row],[accFillSz]]*bot_orders[[#This Row],[avgPx]])</f>
        <v>-1.79992</v>
      </c>
      <c r="Y3267" s="4">
        <f>IF(bot_orders[[#This Row],[side]]="buy", bot_orders[[#This Row],[accFillSz]] + bot_orders[[#This Row],[fee]], -bot_orders[[#This Row],[accFillSz]])</f>
        <v>2.9776159999999998</v>
      </c>
      <c r="Z3267" s="4">
        <f>IF(bot_orders[[#This Row],[side]]="sell",bot_orders[[#This Row],[accFillSz]]*bot_orders[[#This Row],[avgPx]]+bot_orders[[#This Row],[fee]], 0)</f>
        <v>0</v>
      </c>
      <c r="AA3267" s="4">
        <f>IF(bot_orders[[#This Row],[side]]="sell",-bot_orders[[#This Row],[accFillSz]],bot_orders[[#This Row],[accFillSz]]+bot_orders[[#This Row],[fee]])</f>
        <v>2.9776159999999998</v>
      </c>
      <c r="AB3267">
        <v>0</v>
      </c>
      <c r="AC3267" t="s">
        <v>38</v>
      </c>
      <c r="AD3267">
        <v>0</v>
      </c>
      <c r="AE3267" t="s">
        <v>40</v>
      </c>
      <c r="AF3267" t="s">
        <v>41</v>
      </c>
      <c r="AG3267" t="s">
        <v>42</v>
      </c>
      <c r="AH3267" t="s">
        <v>28</v>
      </c>
      <c r="AI3267">
        <v>2.9776159999999998</v>
      </c>
      <c r="AJ3267">
        <v>-1.79992</v>
      </c>
    </row>
    <row r="3268" spans="1:36" x14ac:dyDescent="0.3">
      <c r="A3268">
        <v>2445</v>
      </c>
      <c r="B3268" t="s">
        <v>304</v>
      </c>
      <c r="C3268" t="s">
        <v>28</v>
      </c>
      <c r="D3268" t="s">
        <v>29</v>
      </c>
      <c r="E3268" t="s">
        <v>30</v>
      </c>
      <c r="F3268" t="s">
        <v>31</v>
      </c>
      <c r="G3268" t="s">
        <v>192</v>
      </c>
      <c r="H3268" t="s">
        <v>7758</v>
      </c>
      <c r="I3268" s="4" t="s">
        <v>7759</v>
      </c>
      <c r="J3268" s="1">
        <f>((((bot_orders[[#This Row],[cTime]]/ 1000)+3*3600) / 86400) + DATE(1970,1,1))</f>
        <v>45769.677790497684</v>
      </c>
      <c r="K3268" s="4" t="s">
        <v>7760</v>
      </c>
      <c r="L3268" s="1">
        <f>((((bot_orders[[#This Row],[uTime]]/ 1000)+3*3600) / 86400) + DATE(1970,1,1))</f>
        <v>45769.681697094908</v>
      </c>
      <c r="M3268" t="s">
        <v>34</v>
      </c>
      <c r="N3268" t="s">
        <v>28</v>
      </c>
      <c r="O3268" t="s">
        <v>35</v>
      </c>
      <c r="P3268">
        <v>2.98</v>
      </c>
      <c r="Q3268" t="s">
        <v>36</v>
      </c>
      <c r="R3268" t="s">
        <v>55</v>
      </c>
      <c r="S3268">
        <v>0.61199999999999999</v>
      </c>
      <c r="T3268">
        <v>0.61199999999999999</v>
      </c>
      <c r="U3268">
        <v>2.98</v>
      </c>
      <c r="V3268">
        <v>-2.3839999999999998E-3</v>
      </c>
      <c r="W3268" t="s">
        <v>39</v>
      </c>
      <c r="X3268" s="4">
        <f>IF(bot_orders[[#This Row],[side]]="sell", bot_orders[[#This Row],[accFillSz]]*bot_orders[[#This Row],[avgPx]] + bot_orders[[#This Row],[fee]], -bot_orders[[#This Row],[accFillSz]]*bot_orders[[#This Row],[avgPx]])</f>
        <v>-1.82376</v>
      </c>
      <c r="Y3268" s="4">
        <f>IF(bot_orders[[#This Row],[side]]="buy", bot_orders[[#This Row],[accFillSz]] + bot_orders[[#This Row],[fee]], -bot_orders[[#This Row],[accFillSz]])</f>
        <v>2.9776159999999998</v>
      </c>
      <c r="Z3268" s="4">
        <f>IF(bot_orders[[#This Row],[side]]="sell",bot_orders[[#This Row],[accFillSz]]*bot_orders[[#This Row],[avgPx]]+bot_orders[[#This Row],[fee]], 0)</f>
        <v>0</v>
      </c>
      <c r="AA3268" s="4">
        <f>IF(bot_orders[[#This Row],[side]]="sell",-bot_orders[[#This Row],[accFillSz]],bot_orders[[#This Row],[accFillSz]]+bot_orders[[#This Row],[fee]])</f>
        <v>2.9776159999999998</v>
      </c>
      <c r="AB3268">
        <v>0</v>
      </c>
      <c r="AC3268" t="s">
        <v>38</v>
      </c>
      <c r="AD3268">
        <v>0</v>
      </c>
      <c r="AE3268" t="s">
        <v>40</v>
      </c>
      <c r="AF3268" t="s">
        <v>41</v>
      </c>
      <c r="AG3268" t="s">
        <v>42</v>
      </c>
      <c r="AH3268" t="s">
        <v>28</v>
      </c>
      <c r="AI3268">
        <v>2.9776159999999998</v>
      </c>
      <c r="AJ3268">
        <v>-1.82376</v>
      </c>
    </row>
    <row r="3269" spans="1:36" x14ac:dyDescent="0.3">
      <c r="A3269">
        <v>2446</v>
      </c>
      <c r="B3269" t="s">
        <v>304</v>
      </c>
      <c r="C3269" t="s">
        <v>28</v>
      </c>
      <c r="D3269" t="s">
        <v>29</v>
      </c>
      <c r="E3269" t="s">
        <v>30</v>
      </c>
      <c r="F3269" t="s">
        <v>31</v>
      </c>
      <c r="G3269" t="s">
        <v>190</v>
      </c>
      <c r="H3269" t="s">
        <v>7761</v>
      </c>
      <c r="I3269" s="4" t="s">
        <v>7762</v>
      </c>
      <c r="J3269" s="1">
        <f>((((bot_orders[[#This Row],[cTime]]/ 1000)+3*3600) / 86400) + DATE(1970,1,1))</f>
        <v>45769.681697118052</v>
      </c>
      <c r="K3269" s="4" t="s">
        <v>7763</v>
      </c>
      <c r="L3269" s="1">
        <f>((((bot_orders[[#This Row],[uTime]]/ 1000)+3*3600) / 86400) + DATE(1970,1,1))</f>
        <v>45769.68174078704</v>
      </c>
      <c r="M3269" t="s">
        <v>34</v>
      </c>
      <c r="N3269" t="s">
        <v>28</v>
      </c>
      <c r="O3269" t="s">
        <v>35</v>
      </c>
      <c r="P3269">
        <v>2.9769999999999999</v>
      </c>
      <c r="Q3269" t="s">
        <v>36</v>
      </c>
      <c r="R3269" t="s">
        <v>37</v>
      </c>
      <c r="S3269">
        <v>0.61599999999999999</v>
      </c>
      <c r="T3269">
        <v>0.61599999999999999</v>
      </c>
      <c r="U3269">
        <v>2.9769999999999999</v>
      </c>
      <c r="V3269">
        <v>-1.4670656E-3</v>
      </c>
      <c r="W3269" t="s">
        <v>38</v>
      </c>
      <c r="X3269" s="4">
        <f>IF(bot_orders[[#This Row],[side]]="sell", bot_orders[[#This Row],[accFillSz]]*bot_orders[[#This Row],[avgPx]] + bot_orders[[#This Row],[fee]], -bot_orders[[#This Row],[accFillSz]]*bot_orders[[#This Row],[avgPx]])</f>
        <v>1.8323649343999999</v>
      </c>
      <c r="Y3269" s="4">
        <f>IF(bot_orders[[#This Row],[side]]="buy", bot_orders[[#This Row],[accFillSz]] + bot_orders[[#This Row],[fee]], -bot_orders[[#This Row],[accFillSz]])</f>
        <v>-2.9769999999999999</v>
      </c>
      <c r="Z3269" s="4">
        <f>IF(bot_orders[[#This Row],[side]]="sell",bot_orders[[#This Row],[accFillSz]]*bot_orders[[#This Row],[avgPx]]+bot_orders[[#This Row],[fee]], 0)</f>
        <v>1.8323649343999999</v>
      </c>
      <c r="AA3269" s="4">
        <f>IF(bot_orders[[#This Row],[side]]="sell",-bot_orders[[#This Row],[accFillSz]],bot_orders[[#This Row],[accFillSz]]+bot_orders[[#This Row],[fee]])</f>
        <v>-2.9769999999999999</v>
      </c>
      <c r="AB3269">
        <v>0</v>
      </c>
      <c r="AC3269" t="s">
        <v>39</v>
      </c>
      <c r="AD3269">
        <v>0</v>
      </c>
      <c r="AE3269" t="s">
        <v>40</v>
      </c>
      <c r="AF3269" t="s">
        <v>41</v>
      </c>
      <c r="AG3269" t="s">
        <v>42</v>
      </c>
      <c r="AH3269" t="s">
        <v>28</v>
      </c>
      <c r="AI3269">
        <v>-2.9769999999999999</v>
      </c>
      <c r="AJ3269">
        <v>1.83236493</v>
      </c>
    </row>
    <row r="3270" spans="1:36" x14ac:dyDescent="0.3">
      <c r="A3270">
        <v>2447</v>
      </c>
      <c r="B3270" t="s">
        <v>304</v>
      </c>
      <c r="C3270" t="s">
        <v>28</v>
      </c>
      <c r="D3270" t="s">
        <v>29</v>
      </c>
      <c r="E3270" t="s">
        <v>30</v>
      </c>
      <c r="F3270" t="s">
        <v>31</v>
      </c>
      <c r="G3270" t="s">
        <v>190</v>
      </c>
      <c r="H3270" t="s">
        <v>7764</v>
      </c>
      <c r="I3270" s="4" t="s">
        <v>7765</v>
      </c>
      <c r="J3270" s="1">
        <f>((((bot_orders[[#This Row],[cTime]]/ 1000)+3*3600) / 86400) + DATE(1970,1,1))</f>
        <v>45769.681740821761</v>
      </c>
      <c r="K3270" s="4" t="s">
        <v>7766</v>
      </c>
      <c r="L3270" s="1">
        <f>((((bot_orders[[#This Row],[uTime]]/ 1000)+3*3600) / 86400) + DATE(1970,1,1))</f>
        <v>45769.682044375004</v>
      </c>
      <c r="M3270" t="s">
        <v>34</v>
      </c>
      <c r="N3270" t="s">
        <v>28</v>
      </c>
      <c r="O3270" t="s">
        <v>35</v>
      </c>
      <c r="P3270">
        <v>2.98</v>
      </c>
      <c r="Q3270" t="s">
        <v>36</v>
      </c>
      <c r="R3270" t="s">
        <v>55</v>
      </c>
      <c r="S3270">
        <v>0.61199999999999999</v>
      </c>
      <c r="T3270">
        <v>0.61199999999999999</v>
      </c>
      <c r="U3270">
        <v>2.98</v>
      </c>
      <c r="V3270">
        <v>-2.3839999999999998E-3</v>
      </c>
      <c r="W3270" t="s">
        <v>39</v>
      </c>
      <c r="X3270" s="4">
        <f>IF(bot_orders[[#This Row],[side]]="sell", bot_orders[[#This Row],[accFillSz]]*bot_orders[[#This Row],[avgPx]] + bot_orders[[#This Row],[fee]], -bot_orders[[#This Row],[accFillSz]]*bot_orders[[#This Row],[avgPx]])</f>
        <v>-1.82376</v>
      </c>
      <c r="Y3270" s="4">
        <f>IF(bot_orders[[#This Row],[side]]="buy", bot_orders[[#This Row],[accFillSz]] + bot_orders[[#This Row],[fee]], -bot_orders[[#This Row],[accFillSz]])</f>
        <v>2.9776159999999998</v>
      </c>
      <c r="Z3270" s="4">
        <f>IF(bot_orders[[#This Row],[side]]="sell",bot_orders[[#This Row],[accFillSz]]*bot_orders[[#This Row],[avgPx]]+bot_orders[[#This Row],[fee]], 0)</f>
        <v>0</v>
      </c>
      <c r="AA3270" s="4">
        <f>IF(bot_orders[[#This Row],[side]]="sell",-bot_orders[[#This Row],[accFillSz]],bot_orders[[#This Row],[accFillSz]]+bot_orders[[#This Row],[fee]])</f>
        <v>2.9776159999999998</v>
      </c>
      <c r="AB3270">
        <v>0</v>
      </c>
      <c r="AC3270" t="s">
        <v>38</v>
      </c>
      <c r="AD3270">
        <v>0</v>
      </c>
      <c r="AE3270" t="s">
        <v>40</v>
      </c>
      <c r="AF3270" t="s">
        <v>41</v>
      </c>
      <c r="AG3270" t="s">
        <v>42</v>
      </c>
      <c r="AH3270" t="s">
        <v>28</v>
      </c>
      <c r="AI3270">
        <v>2.9776159999999998</v>
      </c>
      <c r="AJ3270">
        <v>-1.82376</v>
      </c>
    </row>
    <row r="3271" spans="1:36" x14ac:dyDescent="0.3">
      <c r="A3271">
        <v>2448</v>
      </c>
      <c r="B3271" t="s">
        <v>304</v>
      </c>
      <c r="C3271" t="s">
        <v>28</v>
      </c>
      <c r="D3271" t="s">
        <v>29</v>
      </c>
      <c r="E3271" t="s">
        <v>30</v>
      </c>
      <c r="F3271" t="s">
        <v>31</v>
      </c>
      <c r="G3271" t="s">
        <v>170</v>
      </c>
      <c r="H3271" t="s">
        <v>7767</v>
      </c>
      <c r="I3271" s="4" t="s">
        <v>7768</v>
      </c>
      <c r="J3271" s="1">
        <f>((((bot_orders[[#This Row],[cTime]]/ 1000)+3*3600) / 86400) + DATE(1970,1,1))</f>
        <v>45769.682044398149</v>
      </c>
      <c r="K3271" s="4" t="s">
        <v>7769</v>
      </c>
      <c r="L3271" s="1">
        <f>((((bot_orders[[#This Row],[uTime]]/ 1000)+3*3600) / 86400) + DATE(1970,1,1))</f>
        <v>45769.753271516201</v>
      </c>
      <c r="M3271" t="s">
        <v>34</v>
      </c>
      <c r="N3271" t="s">
        <v>28</v>
      </c>
      <c r="O3271" t="s">
        <v>35</v>
      </c>
      <c r="P3271">
        <v>2.9769999999999999</v>
      </c>
      <c r="Q3271" t="s">
        <v>36</v>
      </c>
      <c r="R3271" t="s">
        <v>37</v>
      </c>
      <c r="S3271">
        <v>0.61599999999999999</v>
      </c>
      <c r="T3271">
        <v>0.61599999999999999</v>
      </c>
      <c r="U3271">
        <v>2.9769999999999999</v>
      </c>
      <c r="V3271">
        <v>-1.4670656E-3</v>
      </c>
      <c r="W3271" t="s">
        <v>38</v>
      </c>
      <c r="X3271" s="4">
        <f>IF(bot_orders[[#This Row],[side]]="sell", bot_orders[[#This Row],[accFillSz]]*bot_orders[[#This Row],[avgPx]] + bot_orders[[#This Row],[fee]], -bot_orders[[#This Row],[accFillSz]]*bot_orders[[#This Row],[avgPx]])</f>
        <v>1.8323649343999999</v>
      </c>
      <c r="Y3271" s="4">
        <f>IF(bot_orders[[#This Row],[side]]="buy", bot_orders[[#This Row],[accFillSz]] + bot_orders[[#This Row],[fee]], -bot_orders[[#This Row],[accFillSz]])</f>
        <v>-2.9769999999999999</v>
      </c>
      <c r="Z3271" s="4">
        <f>IF(bot_orders[[#This Row],[side]]="sell",bot_orders[[#This Row],[accFillSz]]*bot_orders[[#This Row],[avgPx]]+bot_orders[[#This Row],[fee]], 0)</f>
        <v>1.8323649343999999</v>
      </c>
      <c r="AA3271" s="4">
        <f>IF(bot_orders[[#This Row],[side]]="sell",-bot_orders[[#This Row],[accFillSz]],bot_orders[[#This Row],[accFillSz]]+bot_orders[[#This Row],[fee]])</f>
        <v>-2.9769999999999999</v>
      </c>
      <c r="AB3271">
        <v>0</v>
      </c>
      <c r="AC3271" t="s">
        <v>39</v>
      </c>
      <c r="AD3271">
        <v>0</v>
      </c>
      <c r="AE3271" t="s">
        <v>40</v>
      </c>
      <c r="AF3271" t="s">
        <v>41</v>
      </c>
      <c r="AG3271" t="s">
        <v>42</v>
      </c>
      <c r="AH3271" t="s">
        <v>28</v>
      </c>
      <c r="AI3271">
        <v>-2.9769999999999999</v>
      </c>
      <c r="AJ3271">
        <v>1.83236493</v>
      </c>
    </row>
    <row r="3272" spans="1:36" x14ac:dyDescent="0.3">
      <c r="A3272">
        <v>2451</v>
      </c>
      <c r="B3272" t="s">
        <v>304</v>
      </c>
      <c r="C3272" t="s">
        <v>28</v>
      </c>
      <c r="D3272" t="s">
        <v>29</v>
      </c>
      <c r="E3272" t="s">
        <v>30</v>
      </c>
      <c r="F3272" t="s">
        <v>31</v>
      </c>
      <c r="G3272" t="s">
        <v>198</v>
      </c>
      <c r="H3272" t="s">
        <v>7776</v>
      </c>
      <c r="I3272" s="4" t="s">
        <v>7777</v>
      </c>
      <c r="J3272" s="1">
        <f>((((bot_orders[[#This Row],[cTime]]/ 1000)+3*3600) / 86400) + DATE(1970,1,1))</f>
        <v>45769.705630405093</v>
      </c>
      <c r="K3272" s="4" t="s">
        <v>7778</v>
      </c>
      <c r="L3272" s="1">
        <f>((((bot_orders[[#This Row],[uTime]]/ 1000)+3*3600) / 86400) + DATE(1970,1,1))</f>
        <v>45769.739152662034</v>
      </c>
      <c r="M3272" t="s">
        <v>34</v>
      </c>
      <c r="N3272" t="s">
        <v>28</v>
      </c>
      <c r="O3272" t="s">
        <v>35</v>
      </c>
      <c r="P3272">
        <v>2.9769999999999999</v>
      </c>
      <c r="Q3272" t="s">
        <v>36</v>
      </c>
      <c r="R3272" t="s">
        <v>37</v>
      </c>
      <c r="S3272">
        <v>0.60799999999999998</v>
      </c>
      <c r="T3272">
        <v>0.60799999999999998</v>
      </c>
      <c r="U3272">
        <v>2.9769999999999999</v>
      </c>
      <c r="V3272">
        <v>-1.4480128000000001E-3</v>
      </c>
      <c r="W3272" t="s">
        <v>38</v>
      </c>
      <c r="X3272" s="4">
        <f>IF(bot_orders[[#This Row],[side]]="sell", bot_orders[[#This Row],[accFillSz]]*bot_orders[[#This Row],[avgPx]] + bot_orders[[#This Row],[fee]], -bot_orders[[#This Row],[accFillSz]]*bot_orders[[#This Row],[avgPx]])</f>
        <v>1.8085679871999998</v>
      </c>
      <c r="Y3272" s="4">
        <f>IF(bot_orders[[#This Row],[side]]="buy", bot_orders[[#This Row],[accFillSz]] + bot_orders[[#This Row],[fee]], -bot_orders[[#This Row],[accFillSz]])</f>
        <v>-2.9769999999999999</v>
      </c>
      <c r="Z3272" s="4">
        <f>IF(bot_orders[[#This Row],[side]]="sell",bot_orders[[#This Row],[accFillSz]]*bot_orders[[#This Row],[avgPx]]+bot_orders[[#This Row],[fee]], 0)</f>
        <v>1.8085679871999998</v>
      </c>
      <c r="AA3272" s="4">
        <f>IF(bot_orders[[#This Row],[side]]="sell",-bot_orders[[#This Row],[accFillSz]],bot_orders[[#This Row],[accFillSz]]+bot_orders[[#This Row],[fee]])</f>
        <v>-2.9769999999999999</v>
      </c>
      <c r="AB3272">
        <v>0</v>
      </c>
      <c r="AC3272" t="s">
        <v>39</v>
      </c>
      <c r="AD3272">
        <v>0</v>
      </c>
      <c r="AE3272" t="s">
        <v>40</v>
      </c>
      <c r="AF3272" t="s">
        <v>41</v>
      </c>
      <c r="AG3272" t="s">
        <v>42</v>
      </c>
      <c r="AH3272" t="s">
        <v>28</v>
      </c>
      <c r="AI3272">
        <v>-2.9769999999999999</v>
      </c>
      <c r="AJ3272">
        <v>1.80856799</v>
      </c>
    </row>
    <row r="3273" spans="1:36" x14ac:dyDescent="0.3">
      <c r="A3273">
        <v>2453</v>
      </c>
      <c r="B3273" t="s">
        <v>304</v>
      </c>
      <c r="C3273" t="s">
        <v>28</v>
      </c>
      <c r="D3273" t="s">
        <v>29</v>
      </c>
      <c r="E3273" t="s">
        <v>30</v>
      </c>
      <c r="F3273" t="s">
        <v>31</v>
      </c>
      <c r="G3273" t="s">
        <v>196</v>
      </c>
      <c r="H3273" t="s">
        <v>7782</v>
      </c>
      <c r="I3273" s="4" t="s">
        <v>7780</v>
      </c>
      <c r="J3273" s="1">
        <f>((((bot_orders[[#This Row],[cTime]]/ 1000)+3*3600) / 86400) + DATE(1970,1,1))</f>
        <v>45769.712301215273</v>
      </c>
      <c r="K3273" s="4" t="s">
        <v>7783</v>
      </c>
      <c r="L3273" s="1">
        <f>((((bot_orders[[#This Row],[uTime]]/ 1000)+3*3600) / 86400) + DATE(1970,1,1))</f>
        <v>45769.715777662037</v>
      </c>
      <c r="M3273" t="s">
        <v>34</v>
      </c>
      <c r="N3273" t="s">
        <v>28</v>
      </c>
      <c r="O3273" t="s">
        <v>35</v>
      </c>
      <c r="P3273">
        <v>2.9769999999999999</v>
      </c>
      <c r="Q3273" t="s">
        <v>36</v>
      </c>
      <c r="R3273" t="s">
        <v>37</v>
      </c>
      <c r="S3273">
        <v>0.60399999999999998</v>
      </c>
      <c r="T3273">
        <v>0.60399999999999998</v>
      </c>
      <c r="U3273">
        <v>2.9769999999999999</v>
      </c>
      <c r="V3273">
        <v>-1.4384864E-3</v>
      </c>
      <c r="W3273" t="s">
        <v>38</v>
      </c>
      <c r="X3273" s="4">
        <f>IF(bot_orders[[#This Row],[side]]="sell", bot_orders[[#This Row],[accFillSz]]*bot_orders[[#This Row],[avgPx]] + bot_orders[[#This Row],[fee]], -bot_orders[[#This Row],[accFillSz]]*bot_orders[[#This Row],[avgPx]])</f>
        <v>1.7966695135999997</v>
      </c>
      <c r="Y3273" s="4">
        <f>IF(bot_orders[[#This Row],[side]]="buy", bot_orders[[#This Row],[accFillSz]] + bot_orders[[#This Row],[fee]], -bot_orders[[#This Row],[accFillSz]])</f>
        <v>-2.9769999999999999</v>
      </c>
      <c r="Z3273" s="4">
        <f>IF(bot_orders[[#This Row],[side]]="sell",bot_orders[[#This Row],[accFillSz]]*bot_orders[[#This Row],[avgPx]]+bot_orders[[#This Row],[fee]], 0)</f>
        <v>1.7966695135999997</v>
      </c>
      <c r="AA3273" s="4">
        <f>IF(bot_orders[[#This Row],[side]]="sell",-bot_orders[[#This Row],[accFillSz]],bot_orders[[#This Row],[accFillSz]]+bot_orders[[#This Row],[fee]])</f>
        <v>-2.9769999999999999</v>
      </c>
      <c r="AB3273">
        <v>0</v>
      </c>
      <c r="AC3273" t="s">
        <v>39</v>
      </c>
      <c r="AD3273">
        <v>0</v>
      </c>
      <c r="AE3273" t="s">
        <v>40</v>
      </c>
      <c r="AF3273" t="s">
        <v>41</v>
      </c>
      <c r="AG3273" t="s">
        <v>42</v>
      </c>
      <c r="AH3273" t="s">
        <v>28</v>
      </c>
      <c r="AI3273">
        <v>-2.9769999999999999</v>
      </c>
      <c r="AJ3273">
        <v>1.7966695100000001</v>
      </c>
    </row>
    <row r="3274" spans="1:36" x14ac:dyDescent="0.3">
      <c r="A3274">
        <v>2454</v>
      </c>
      <c r="B3274" t="s">
        <v>304</v>
      </c>
      <c r="C3274" t="s">
        <v>28</v>
      </c>
      <c r="D3274" t="s">
        <v>29</v>
      </c>
      <c r="E3274" t="s">
        <v>30</v>
      </c>
      <c r="F3274" t="s">
        <v>31</v>
      </c>
      <c r="G3274" t="s">
        <v>194</v>
      </c>
      <c r="H3274" t="s">
        <v>7784</v>
      </c>
      <c r="I3274" s="4" t="s">
        <v>7785</v>
      </c>
      <c r="J3274" s="1">
        <f>((((bot_orders[[#This Row],[cTime]]/ 1000)+3*3600) / 86400) + DATE(1970,1,1))</f>
        <v>45769.715777685182</v>
      </c>
      <c r="K3274" s="4" t="s">
        <v>7786</v>
      </c>
      <c r="L3274" s="1">
        <f>((((bot_orders[[#This Row],[uTime]]/ 1000)+3*3600) / 86400) + DATE(1970,1,1))</f>
        <v>45769.722269074075</v>
      </c>
      <c r="M3274" t="s">
        <v>34</v>
      </c>
      <c r="N3274" t="s">
        <v>28</v>
      </c>
      <c r="O3274" t="s">
        <v>35</v>
      </c>
      <c r="P3274">
        <v>2.98</v>
      </c>
      <c r="Q3274" t="s">
        <v>36</v>
      </c>
      <c r="R3274" t="s">
        <v>55</v>
      </c>
      <c r="S3274">
        <v>0.6</v>
      </c>
      <c r="T3274">
        <v>0.6</v>
      </c>
      <c r="U3274">
        <v>2.98</v>
      </c>
      <c r="V3274">
        <v>-2.3839999999999998E-3</v>
      </c>
      <c r="W3274" t="s">
        <v>39</v>
      </c>
      <c r="X3274" s="4">
        <f>IF(bot_orders[[#This Row],[side]]="sell", bot_orders[[#This Row],[accFillSz]]*bot_orders[[#This Row],[avgPx]] + bot_orders[[#This Row],[fee]], -bot_orders[[#This Row],[accFillSz]]*bot_orders[[#This Row],[avgPx]])</f>
        <v>-1.788</v>
      </c>
      <c r="Y3274" s="4">
        <f>IF(bot_orders[[#This Row],[side]]="buy", bot_orders[[#This Row],[accFillSz]] + bot_orders[[#This Row],[fee]], -bot_orders[[#This Row],[accFillSz]])</f>
        <v>2.9776159999999998</v>
      </c>
      <c r="Z3274" s="4">
        <f>IF(bot_orders[[#This Row],[side]]="sell",bot_orders[[#This Row],[accFillSz]]*bot_orders[[#This Row],[avgPx]]+bot_orders[[#This Row],[fee]], 0)</f>
        <v>0</v>
      </c>
      <c r="AA3274" s="4">
        <f>IF(bot_orders[[#This Row],[side]]="sell",-bot_orders[[#This Row],[accFillSz]],bot_orders[[#This Row],[accFillSz]]+bot_orders[[#This Row],[fee]])</f>
        <v>2.9776159999999998</v>
      </c>
      <c r="AB3274">
        <v>0</v>
      </c>
      <c r="AC3274" t="s">
        <v>38</v>
      </c>
      <c r="AD3274">
        <v>0</v>
      </c>
      <c r="AE3274" t="s">
        <v>40</v>
      </c>
      <c r="AF3274" t="s">
        <v>41</v>
      </c>
      <c r="AG3274" t="s">
        <v>42</v>
      </c>
      <c r="AH3274" t="s">
        <v>28</v>
      </c>
      <c r="AI3274">
        <v>2.9776159999999998</v>
      </c>
      <c r="AJ3274">
        <v>-1.788</v>
      </c>
    </row>
    <row r="3275" spans="1:36" x14ac:dyDescent="0.3">
      <c r="A3275">
        <v>2455</v>
      </c>
      <c r="B3275" t="s">
        <v>304</v>
      </c>
      <c r="C3275" t="s">
        <v>28</v>
      </c>
      <c r="D3275" t="s">
        <v>29</v>
      </c>
      <c r="E3275" t="s">
        <v>30</v>
      </c>
      <c r="F3275" t="s">
        <v>31</v>
      </c>
      <c r="G3275" t="s">
        <v>194</v>
      </c>
      <c r="H3275" t="s">
        <v>7787</v>
      </c>
      <c r="I3275" s="4" t="s">
        <v>7788</v>
      </c>
      <c r="J3275" s="1">
        <f>((((bot_orders[[#This Row],[cTime]]/ 1000)+3*3600) / 86400) + DATE(1970,1,1))</f>
        <v>45769.722269097227</v>
      </c>
      <c r="K3275" s="4" t="s">
        <v>7789</v>
      </c>
      <c r="L3275" s="1">
        <f>((((bot_orders[[#This Row],[uTime]]/ 1000)+3*3600) / 86400) + DATE(1970,1,1))</f>
        <v>45769.73329348379</v>
      </c>
      <c r="M3275" t="s">
        <v>34</v>
      </c>
      <c r="N3275" t="s">
        <v>28</v>
      </c>
      <c r="O3275" t="s">
        <v>35</v>
      </c>
      <c r="P3275">
        <v>2.9769999999999999</v>
      </c>
      <c r="Q3275" t="s">
        <v>36</v>
      </c>
      <c r="R3275" t="s">
        <v>37</v>
      </c>
      <c r="S3275">
        <v>0.60399999999999998</v>
      </c>
      <c r="T3275">
        <v>0.60399999999999998</v>
      </c>
      <c r="U3275">
        <v>2.9769999999999999</v>
      </c>
      <c r="V3275">
        <v>-1.4384864E-3</v>
      </c>
      <c r="W3275" t="s">
        <v>38</v>
      </c>
      <c r="X3275" s="4">
        <f>IF(bot_orders[[#This Row],[side]]="sell", bot_orders[[#This Row],[accFillSz]]*bot_orders[[#This Row],[avgPx]] + bot_orders[[#This Row],[fee]], -bot_orders[[#This Row],[accFillSz]]*bot_orders[[#This Row],[avgPx]])</f>
        <v>1.7966695135999997</v>
      </c>
      <c r="Y3275" s="4">
        <f>IF(bot_orders[[#This Row],[side]]="buy", bot_orders[[#This Row],[accFillSz]] + bot_orders[[#This Row],[fee]], -bot_orders[[#This Row],[accFillSz]])</f>
        <v>-2.9769999999999999</v>
      </c>
      <c r="Z3275" s="4">
        <f>IF(bot_orders[[#This Row],[side]]="sell",bot_orders[[#This Row],[accFillSz]]*bot_orders[[#This Row],[avgPx]]+bot_orders[[#This Row],[fee]], 0)</f>
        <v>1.7966695135999997</v>
      </c>
      <c r="AA3275" s="4">
        <f>IF(bot_orders[[#This Row],[side]]="sell",-bot_orders[[#This Row],[accFillSz]],bot_orders[[#This Row],[accFillSz]]+bot_orders[[#This Row],[fee]])</f>
        <v>-2.9769999999999999</v>
      </c>
      <c r="AB3275">
        <v>0</v>
      </c>
      <c r="AC3275" t="s">
        <v>39</v>
      </c>
      <c r="AD3275">
        <v>0</v>
      </c>
      <c r="AE3275" t="s">
        <v>40</v>
      </c>
      <c r="AF3275" t="s">
        <v>41</v>
      </c>
      <c r="AG3275" t="s">
        <v>42</v>
      </c>
      <c r="AH3275" t="s">
        <v>28</v>
      </c>
      <c r="AI3275">
        <v>-2.9769999999999999</v>
      </c>
      <c r="AJ3275">
        <v>1.7966695100000001</v>
      </c>
    </row>
    <row r="3276" spans="1:36" x14ac:dyDescent="0.3">
      <c r="A3276">
        <v>2456</v>
      </c>
      <c r="B3276" t="s">
        <v>304</v>
      </c>
      <c r="C3276" t="s">
        <v>28</v>
      </c>
      <c r="D3276" t="s">
        <v>29</v>
      </c>
      <c r="E3276" t="s">
        <v>30</v>
      </c>
      <c r="F3276" t="s">
        <v>31</v>
      </c>
      <c r="G3276" t="s">
        <v>60</v>
      </c>
      <c r="H3276" t="s">
        <v>7790</v>
      </c>
      <c r="I3276" s="4" t="s">
        <v>7791</v>
      </c>
      <c r="J3276" s="1">
        <f>((((bot_orders[[#This Row],[cTime]]/ 1000)+3*3600) / 86400) + DATE(1970,1,1))</f>
        <v>45769.733293506943</v>
      </c>
      <c r="K3276" s="4" t="s">
        <v>7792</v>
      </c>
      <c r="L3276" s="1">
        <f>((((bot_orders[[#This Row],[uTime]]/ 1000)+3*3600) / 86400) + DATE(1970,1,1))</f>
        <v>45769.783947476855</v>
      </c>
      <c r="M3276" t="s">
        <v>34</v>
      </c>
      <c r="N3276" t="s">
        <v>28</v>
      </c>
      <c r="O3276" t="s">
        <v>35</v>
      </c>
      <c r="P3276">
        <v>2.98</v>
      </c>
      <c r="Q3276" t="s">
        <v>36</v>
      </c>
      <c r="R3276" t="s">
        <v>55</v>
      </c>
      <c r="S3276">
        <v>0.6</v>
      </c>
      <c r="T3276">
        <v>0.6</v>
      </c>
      <c r="U3276">
        <v>2.98</v>
      </c>
      <c r="V3276">
        <v>-2.3839999999999998E-3</v>
      </c>
      <c r="W3276" t="s">
        <v>39</v>
      </c>
      <c r="X3276" s="4">
        <f>IF(bot_orders[[#This Row],[side]]="sell", bot_orders[[#This Row],[accFillSz]]*bot_orders[[#This Row],[avgPx]] + bot_orders[[#This Row],[fee]], -bot_orders[[#This Row],[accFillSz]]*bot_orders[[#This Row],[avgPx]])</f>
        <v>-1.788</v>
      </c>
      <c r="Y3276" s="4">
        <f>IF(bot_orders[[#This Row],[side]]="buy", bot_orders[[#This Row],[accFillSz]] + bot_orders[[#This Row],[fee]], -bot_orders[[#This Row],[accFillSz]])</f>
        <v>2.9776159999999998</v>
      </c>
      <c r="Z3276" s="4">
        <f>IF(bot_orders[[#This Row],[side]]="sell",bot_orders[[#This Row],[accFillSz]]*bot_orders[[#This Row],[avgPx]]+bot_orders[[#This Row],[fee]], 0)</f>
        <v>0</v>
      </c>
      <c r="AA3276" s="4">
        <f>IF(bot_orders[[#This Row],[side]]="sell",-bot_orders[[#This Row],[accFillSz]],bot_orders[[#This Row],[accFillSz]]+bot_orders[[#This Row],[fee]])</f>
        <v>2.9776159999999998</v>
      </c>
      <c r="AB3276">
        <v>0</v>
      </c>
      <c r="AC3276" t="s">
        <v>38</v>
      </c>
      <c r="AD3276">
        <v>0</v>
      </c>
      <c r="AE3276" t="s">
        <v>40</v>
      </c>
      <c r="AF3276" t="s">
        <v>41</v>
      </c>
      <c r="AG3276" t="s">
        <v>42</v>
      </c>
      <c r="AH3276" t="s">
        <v>28</v>
      </c>
      <c r="AI3276">
        <v>2.9776159999999998</v>
      </c>
      <c r="AJ3276">
        <v>-1.788</v>
      </c>
    </row>
    <row r="3277" spans="1:36" x14ac:dyDescent="0.3">
      <c r="A3277">
        <v>2458</v>
      </c>
      <c r="B3277" t="s">
        <v>304</v>
      </c>
      <c r="C3277" t="s">
        <v>28</v>
      </c>
      <c r="D3277" t="s">
        <v>29</v>
      </c>
      <c r="E3277" t="s">
        <v>30</v>
      </c>
      <c r="F3277" t="s">
        <v>31</v>
      </c>
      <c r="G3277" t="s">
        <v>163</v>
      </c>
      <c r="H3277" t="s">
        <v>7795</v>
      </c>
      <c r="I3277" s="4" t="s">
        <v>7796</v>
      </c>
      <c r="J3277" s="1">
        <f>((((bot_orders[[#This Row],[cTime]]/ 1000)+3*3600) / 86400) + DATE(1970,1,1))</f>
        <v>45769.739152685186</v>
      </c>
      <c r="K3277" s="4" t="s">
        <v>7797</v>
      </c>
      <c r="L3277" s="1">
        <f>((((bot_orders[[#This Row],[uTime]]/ 1000)+3*3600) / 86400) + DATE(1970,1,1))</f>
        <v>45769.772720590277</v>
      </c>
      <c r="M3277" t="s">
        <v>34</v>
      </c>
      <c r="N3277" t="s">
        <v>28</v>
      </c>
      <c r="O3277" t="s">
        <v>35</v>
      </c>
      <c r="P3277">
        <v>2.98</v>
      </c>
      <c r="Q3277" t="s">
        <v>36</v>
      </c>
      <c r="R3277" t="s">
        <v>55</v>
      </c>
      <c r="S3277">
        <v>0.60399999999999998</v>
      </c>
      <c r="T3277">
        <v>0.60399999999999998</v>
      </c>
      <c r="U3277">
        <v>2.98</v>
      </c>
      <c r="V3277">
        <v>-2.3839999999999998E-3</v>
      </c>
      <c r="W3277" t="s">
        <v>39</v>
      </c>
      <c r="X3277" s="4">
        <f>IF(bot_orders[[#This Row],[side]]="sell", bot_orders[[#This Row],[accFillSz]]*bot_orders[[#This Row],[avgPx]] + bot_orders[[#This Row],[fee]], -bot_orders[[#This Row],[accFillSz]]*bot_orders[[#This Row],[avgPx]])</f>
        <v>-1.79992</v>
      </c>
      <c r="Y3277" s="4">
        <f>IF(bot_orders[[#This Row],[side]]="buy", bot_orders[[#This Row],[accFillSz]] + bot_orders[[#This Row],[fee]], -bot_orders[[#This Row],[accFillSz]])</f>
        <v>2.9776159999999998</v>
      </c>
      <c r="Z3277" s="4">
        <f>IF(bot_orders[[#This Row],[side]]="sell",bot_orders[[#This Row],[accFillSz]]*bot_orders[[#This Row],[avgPx]]+bot_orders[[#This Row],[fee]], 0)</f>
        <v>0</v>
      </c>
      <c r="AA3277" s="4">
        <f>IF(bot_orders[[#This Row],[side]]="sell",-bot_orders[[#This Row],[accFillSz]],bot_orders[[#This Row],[accFillSz]]+bot_orders[[#This Row],[fee]])</f>
        <v>2.9776159999999998</v>
      </c>
      <c r="AB3277">
        <v>0</v>
      </c>
      <c r="AC3277" t="s">
        <v>38</v>
      </c>
      <c r="AD3277">
        <v>0</v>
      </c>
      <c r="AE3277" t="s">
        <v>40</v>
      </c>
      <c r="AF3277" t="s">
        <v>41</v>
      </c>
      <c r="AG3277" t="s">
        <v>42</v>
      </c>
      <c r="AH3277" t="s">
        <v>28</v>
      </c>
      <c r="AI3277">
        <v>2.9776159999999998</v>
      </c>
      <c r="AJ3277">
        <v>-1.79992</v>
      </c>
    </row>
    <row r="3278" spans="1:36" x14ac:dyDescent="0.3">
      <c r="A3278">
        <v>2463</v>
      </c>
      <c r="B3278" t="s">
        <v>304</v>
      </c>
      <c r="C3278" t="s">
        <v>28</v>
      </c>
      <c r="D3278" t="s">
        <v>29</v>
      </c>
      <c r="E3278" t="s">
        <v>30</v>
      </c>
      <c r="F3278" t="s">
        <v>31</v>
      </c>
      <c r="G3278" t="s">
        <v>170</v>
      </c>
      <c r="H3278" t="s">
        <v>7810</v>
      </c>
      <c r="I3278" s="4" t="s">
        <v>7811</v>
      </c>
      <c r="J3278" s="1">
        <f>((((bot_orders[[#This Row],[cTime]]/ 1000)+3*3600) / 86400) + DATE(1970,1,1))</f>
        <v>45769.753271539354</v>
      </c>
      <c r="K3278" s="4" t="s">
        <v>7812</v>
      </c>
      <c r="L3278" s="1">
        <f>((((bot_orders[[#This Row],[uTime]]/ 1000)+3*3600) / 86400) + DATE(1970,1,1))</f>
        <v>45769.76524364583</v>
      </c>
      <c r="M3278" t="s">
        <v>34</v>
      </c>
      <c r="N3278" t="s">
        <v>28</v>
      </c>
      <c r="O3278" t="s">
        <v>35</v>
      </c>
      <c r="P3278">
        <v>2.98</v>
      </c>
      <c r="Q3278" t="s">
        <v>36</v>
      </c>
      <c r="R3278" t="s">
        <v>55</v>
      </c>
      <c r="S3278">
        <v>0.61199999999999999</v>
      </c>
      <c r="T3278">
        <v>0.61199999999999999</v>
      </c>
      <c r="U3278">
        <v>2.98</v>
      </c>
      <c r="V3278">
        <v>-2.3839999999999998E-3</v>
      </c>
      <c r="W3278" t="s">
        <v>39</v>
      </c>
      <c r="X3278" s="4">
        <f>IF(bot_orders[[#This Row],[side]]="sell", bot_orders[[#This Row],[accFillSz]]*bot_orders[[#This Row],[avgPx]] + bot_orders[[#This Row],[fee]], -bot_orders[[#This Row],[accFillSz]]*bot_orders[[#This Row],[avgPx]])</f>
        <v>-1.82376</v>
      </c>
      <c r="Y3278" s="4">
        <f>IF(bot_orders[[#This Row],[side]]="buy", bot_orders[[#This Row],[accFillSz]] + bot_orders[[#This Row],[fee]], -bot_orders[[#This Row],[accFillSz]])</f>
        <v>2.9776159999999998</v>
      </c>
      <c r="Z3278" s="4">
        <f>IF(bot_orders[[#This Row],[side]]="sell",bot_orders[[#This Row],[accFillSz]]*bot_orders[[#This Row],[avgPx]]+bot_orders[[#This Row],[fee]], 0)</f>
        <v>0</v>
      </c>
      <c r="AA3278" s="4">
        <f>IF(bot_orders[[#This Row],[side]]="sell",-bot_orders[[#This Row],[accFillSz]],bot_orders[[#This Row],[accFillSz]]+bot_orders[[#This Row],[fee]])</f>
        <v>2.9776159999999998</v>
      </c>
      <c r="AB3278">
        <v>0</v>
      </c>
      <c r="AC3278" t="s">
        <v>38</v>
      </c>
      <c r="AD3278">
        <v>0</v>
      </c>
      <c r="AE3278" t="s">
        <v>40</v>
      </c>
      <c r="AF3278" t="s">
        <v>41</v>
      </c>
      <c r="AG3278" t="s">
        <v>42</v>
      </c>
      <c r="AH3278" t="s">
        <v>28</v>
      </c>
      <c r="AI3278">
        <v>2.9776159999999998</v>
      </c>
      <c r="AJ3278">
        <v>-1.82376</v>
      </c>
    </row>
    <row r="3279" spans="1:36" x14ac:dyDescent="0.3">
      <c r="A3279">
        <v>2465</v>
      </c>
      <c r="B3279" t="s">
        <v>304</v>
      </c>
      <c r="C3279" t="s">
        <v>28</v>
      </c>
      <c r="D3279" t="s">
        <v>29</v>
      </c>
      <c r="E3279" t="s">
        <v>30</v>
      </c>
      <c r="F3279" t="s">
        <v>31</v>
      </c>
      <c r="G3279" t="s">
        <v>168</v>
      </c>
      <c r="H3279" t="s">
        <v>7816</v>
      </c>
      <c r="I3279" s="4" t="s">
        <v>7817</v>
      </c>
      <c r="J3279" s="1">
        <f>((((bot_orders[[#This Row],[cTime]]/ 1000)+3*3600) / 86400) + DATE(1970,1,1))</f>
        <v>45769.758254884262</v>
      </c>
      <c r="K3279" s="4" t="s">
        <v>7818</v>
      </c>
      <c r="L3279" s="1">
        <f>((((bot_orders[[#This Row],[uTime]]/ 1000)+3*3600) / 86400) + DATE(1970,1,1))</f>
        <v>45769.763483125003</v>
      </c>
      <c r="M3279" t="s">
        <v>34</v>
      </c>
      <c r="N3279" t="s">
        <v>28</v>
      </c>
      <c r="O3279" t="s">
        <v>35</v>
      </c>
      <c r="P3279">
        <v>2.98</v>
      </c>
      <c r="Q3279" t="s">
        <v>36</v>
      </c>
      <c r="R3279" t="s">
        <v>55</v>
      </c>
      <c r="S3279">
        <v>0.61599999999999999</v>
      </c>
      <c r="T3279">
        <v>0.61599999999999999</v>
      </c>
      <c r="U3279">
        <v>2.98</v>
      </c>
      <c r="V3279">
        <v>-2.3839999999999998E-3</v>
      </c>
      <c r="W3279" t="s">
        <v>39</v>
      </c>
      <c r="X3279" s="4">
        <f>IF(bot_orders[[#This Row],[side]]="sell", bot_orders[[#This Row],[accFillSz]]*bot_orders[[#This Row],[avgPx]] + bot_orders[[#This Row],[fee]], -bot_orders[[#This Row],[accFillSz]]*bot_orders[[#This Row],[avgPx]])</f>
        <v>-1.83568</v>
      </c>
      <c r="Y3279" s="4">
        <f>IF(bot_orders[[#This Row],[side]]="buy", bot_orders[[#This Row],[accFillSz]] + bot_orders[[#This Row],[fee]], -bot_orders[[#This Row],[accFillSz]])</f>
        <v>2.9776159999999998</v>
      </c>
      <c r="Z3279" s="4">
        <f>IF(bot_orders[[#This Row],[side]]="sell",bot_orders[[#This Row],[accFillSz]]*bot_orders[[#This Row],[avgPx]]+bot_orders[[#This Row],[fee]], 0)</f>
        <v>0</v>
      </c>
      <c r="AA3279" s="4">
        <f>IF(bot_orders[[#This Row],[side]]="sell",-bot_orders[[#This Row],[accFillSz]],bot_orders[[#This Row],[accFillSz]]+bot_orders[[#This Row],[fee]])</f>
        <v>2.9776159999999998</v>
      </c>
      <c r="AB3279">
        <v>0</v>
      </c>
      <c r="AC3279" t="s">
        <v>38</v>
      </c>
      <c r="AD3279">
        <v>0</v>
      </c>
      <c r="AE3279" t="s">
        <v>40</v>
      </c>
      <c r="AF3279" t="s">
        <v>41</v>
      </c>
      <c r="AG3279" t="s">
        <v>42</v>
      </c>
      <c r="AH3279" t="s">
        <v>28</v>
      </c>
      <c r="AI3279">
        <v>2.9776159999999998</v>
      </c>
      <c r="AJ3279">
        <v>-1.83568</v>
      </c>
    </row>
    <row r="3280" spans="1:36" x14ac:dyDescent="0.3">
      <c r="A3280">
        <v>2469</v>
      </c>
      <c r="B3280" t="s">
        <v>304</v>
      </c>
      <c r="C3280" t="s">
        <v>28</v>
      </c>
      <c r="D3280" t="s">
        <v>29</v>
      </c>
      <c r="E3280" t="s">
        <v>30</v>
      </c>
      <c r="F3280" t="s">
        <v>31</v>
      </c>
      <c r="G3280" t="s">
        <v>56</v>
      </c>
      <c r="H3280" t="s">
        <v>7829</v>
      </c>
      <c r="I3280" s="4" t="s">
        <v>7830</v>
      </c>
      <c r="J3280" s="1">
        <f>((((bot_orders[[#This Row],[cTime]]/ 1000)+3*3600) / 86400) + DATE(1970,1,1))</f>
        <v>45769.765243668982</v>
      </c>
      <c r="K3280" s="4" t="s">
        <v>7831</v>
      </c>
      <c r="L3280" s="1">
        <f>((((bot_orders[[#This Row],[uTime]]/ 1000)+3*3600) / 86400) + DATE(1970,1,1))</f>
        <v>45769.896608599534</v>
      </c>
      <c r="M3280" t="s">
        <v>34</v>
      </c>
      <c r="N3280" t="s">
        <v>28</v>
      </c>
      <c r="O3280" t="s">
        <v>35</v>
      </c>
      <c r="P3280">
        <v>2.9769999999999999</v>
      </c>
      <c r="Q3280" t="s">
        <v>36</v>
      </c>
      <c r="R3280" t="s">
        <v>37</v>
      </c>
      <c r="S3280">
        <v>0.61599999999999999</v>
      </c>
      <c r="T3280">
        <v>0.61599999999999999</v>
      </c>
      <c r="U3280">
        <v>2.9769999999999999</v>
      </c>
      <c r="V3280">
        <v>-1.4670656E-3</v>
      </c>
      <c r="W3280" t="s">
        <v>38</v>
      </c>
      <c r="X3280" s="4">
        <f>IF(bot_orders[[#This Row],[side]]="sell", bot_orders[[#This Row],[accFillSz]]*bot_orders[[#This Row],[avgPx]] + bot_orders[[#This Row],[fee]], -bot_orders[[#This Row],[accFillSz]]*bot_orders[[#This Row],[avgPx]])</f>
        <v>1.8323649343999999</v>
      </c>
      <c r="Y3280" s="4">
        <f>IF(bot_orders[[#This Row],[side]]="buy", bot_orders[[#This Row],[accFillSz]] + bot_orders[[#This Row],[fee]], -bot_orders[[#This Row],[accFillSz]])</f>
        <v>-2.9769999999999999</v>
      </c>
      <c r="Z3280" s="4">
        <f>IF(bot_orders[[#This Row],[side]]="sell",bot_orders[[#This Row],[accFillSz]]*bot_orders[[#This Row],[avgPx]]+bot_orders[[#This Row],[fee]], 0)</f>
        <v>1.8323649343999999</v>
      </c>
      <c r="AA3280" s="4">
        <f>IF(bot_orders[[#This Row],[side]]="sell",-bot_orders[[#This Row],[accFillSz]],bot_orders[[#This Row],[accFillSz]]+bot_orders[[#This Row],[fee]])</f>
        <v>-2.9769999999999999</v>
      </c>
      <c r="AB3280">
        <v>0</v>
      </c>
      <c r="AC3280" t="s">
        <v>39</v>
      </c>
      <c r="AD3280">
        <v>0</v>
      </c>
      <c r="AE3280" t="s">
        <v>40</v>
      </c>
      <c r="AF3280" t="s">
        <v>41</v>
      </c>
      <c r="AG3280" t="s">
        <v>42</v>
      </c>
      <c r="AH3280" t="s">
        <v>28</v>
      </c>
      <c r="AI3280">
        <v>-2.9769999999999999</v>
      </c>
      <c r="AJ3280">
        <v>1.83236493</v>
      </c>
    </row>
    <row r="3281" spans="1:36" x14ac:dyDescent="0.3">
      <c r="A3281">
        <v>2472</v>
      </c>
      <c r="B3281" t="s">
        <v>304</v>
      </c>
      <c r="C3281" t="s">
        <v>28</v>
      </c>
      <c r="D3281" t="s">
        <v>29</v>
      </c>
      <c r="E3281" t="s">
        <v>30</v>
      </c>
      <c r="F3281" t="s">
        <v>31</v>
      </c>
      <c r="G3281" t="s">
        <v>163</v>
      </c>
      <c r="H3281" t="s">
        <v>7838</v>
      </c>
      <c r="I3281" s="4" t="s">
        <v>7839</v>
      </c>
      <c r="J3281" s="1">
        <f>((((bot_orders[[#This Row],[cTime]]/ 1000)+3*3600) / 86400) + DATE(1970,1,1))</f>
        <v>45769.772720624998</v>
      </c>
      <c r="K3281" s="4" t="s">
        <v>7840</v>
      </c>
      <c r="L3281" s="1">
        <f>((((bot_orders[[#This Row],[uTime]]/ 1000)+3*3600) / 86400) + DATE(1970,1,1))</f>
        <v>45769.80630034722</v>
      </c>
      <c r="M3281" t="s">
        <v>34</v>
      </c>
      <c r="N3281" t="s">
        <v>28</v>
      </c>
      <c r="O3281" t="s">
        <v>35</v>
      </c>
      <c r="P3281">
        <v>2.9769999999999999</v>
      </c>
      <c r="Q3281" t="s">
        <v>36</v>
      </c>
      <c r="R3281" t="s">
        <v>37</v>
      </c>
      <c r="S3281">
        <v>0.60799999999999998</v>
      </c>
      <c r="T3281">
        <v>0.60799999999999998</v>
      </c>
      <c r="U3281">
        <v>2.9769999999999999</v>
      </c>
      <c r="V3281">
        <v>-1.4480128000000001E-3</v>
      </c>
      <c r="W3281" t="s">
        <v>38</v>
      </c>
      <c r="X3281" s="4">
        <f>IF(bot_orders[[#This Row],[side]]="sell", bot_orders[[#This Row],[accFillSz]]*bot_orders[[#This Row],[avgPx]] + bot_orders[[#This Row],[fee]], -bot_orders[[#This Row],[accFillSz]]*bot_orders[[#This Row],[avgPx]])</f>
        <v>1.8085679871999998</v>
      </c>
      <c r="Y3281" s="4">
        <f>IF(bot_orders[[#This Row],[side]]="buy", bot_orders[[#This Row],[accFillSz]] + bot_orders[[#This Row],[fee]], -bot_orders[[#This Row],[accFillSz]])</f>
        <v>-2.9769999999999999</v>
      </c>
      <c r="Z3281" s="4">
        <f>IF(bot_orders[[#This Row],[side]]="sell",bot_orders[[#This Row],[accFillSz]]*bot_orders[[#This Row],[avgPx]]+bot_orders[[#This Row],[fee]], 0)</f>
        <v>1.8085679871999998</v>
      </c>
      <c r="AA3281" s="4">
        <f>IF(bot_orders[[#This Row],[side]]="sell",-bot_orders[[#This Row],[accFillSz]],bot_orders[[#This Row],[accFillSz]]+bot_orders[[#This Row],[fee]])</f>
        <v>-2.9769999999999999</v>
      </c>
      <c r="AB3281">
        <v>0</v>
      </c>
      <c r="AC3281" t="s">
        <v>39</v>
      </c>
      <c r="AD3281">
        <v>0</v>
      </c>
      <c r="AE3281" t="s">
        <v>40</v>
      </c>
      <c r="AF3281" t="s">
        <v>41</v>
      </c>
      <c r="AG3281" t="s">
        <v>42</v>
      </c>
      <c r="AH3281" t="s">
        <v>28</v>
      </c>
      <c r="AI3281">
        <v>-2.9769999999999999</v>
      </c>
      <c r="AJ3281">
        <v>1.80856799</v>
      </c>
    </row>
    <row r="3282" spans="1:36" x14ac:dyDescent="0.3">
      <c r="A3282">
        <v>2473</v>
      </c>
      <c r="B3282" t="s">
        <v>304</v>
      </c>
      <c r="C3282" t="s">
        <v>28</v>
      </c>
      <c r="D3282" t="s">
        <v>29</v>
      </c>
      <c r="E3282" t="s">
        <v>30</v>
      </c>
      <c r="F3282" t="s">
        <v>31</v>
      </c>
      <c r="G3282" t="s">
        <v>60</v>
      </c>
      <c r="H3282" t="s">
        <v>7841</v>
      </c>
      <c r="I3282" s="4" t="s">
        <v>7842</v>
      </c>
      <c r="J3282" s="1">
        <f>((((bot_orders[[#This Row],[cTime]]/ 1000)+3*3600) / 86400) + DATE(1970,1,1))</f>
        <v>45769.783947511576</v>
      </c>
      <c r="K3282" s="4" t="s">
        <v>7843</v>
      </c>
      <c r="L3282" s="1">
        <f>((((bot_orders[[#This Row],[uTime]]/ 1000)+3*3600) / 86400) + DATE(1970,1,1))</f>
        <v>45769.79132282408</v>
      </c>
      <c r="M3282" t="s">
        <v>34</v>
      </c>
      <c r="N3282" t="s">
        <v>28</v>
      </c>
      <c r="O3282" t="s">
        <v>35</v>
      </c>
      <c r="P3282">
        <v>2.9769999999999999</v>
      </c>
      <c r="Q3282" t="s">
        <v>36</v>
      </c>
      <c r="R3282" t="s">
        <v>37</v>
      </c>
      <c r="S3282">
        <v>0.60399999999999998</v>
      </c>
      <c r="T3282">
        <v>0.60399999999999998</v>
      </c>
      <c r="U3282">
        <v>2.9769999999999999</v>
      </c>
      <c r="V3282">
        <v>-1.4384864E-3</v>
      </c>
      <c r="W3282" t="s">
        <v>38</v>
      </c>
      <c r="X3282" s="4">
        <f>IF(bot_orders[[#This Row],[side]]="sell", bot_orders[[#This Row],[accFillSz]]*bot_orders[[#This Row],[avgPx]] + bot_orders[[#This Row],[fee]], -bot_orders[[#This Row],[accFillSz]]*bot_orders[[#This Row],[avgPx]])</f>
        <v>1.7966695135999997</v>
      </c>
      <c r="Y3282" s="4">
        <f>IF(bot_orders[[#This Row],[side]]="buy", bot_orders[[#This Row],[accFillSz]] + bot_orders[[#This Row],[fee]], -bot_orders[[#This Row],[accFillSz]])</f>
        <v>-2.9769999999999999</v>
      </c>
      <c r="Z3282" s="4">
        <f>IF(bot_orders[[#This Row],[side]]="sell",bot_orders[[#This Row],[accFillSz]]*bot_orders[[#This Row],[avgPx]]+bot_orders[[#This Row],[fee]], 0)</f>
        <v>1.7966695135999997</v>
      </c>
      <c r="AA3282" s="4">
        <f>IF(bot_orders[[#This Row],[side]]="sell",-bot_orders[[#This Row],[accFillSz]],bot_orders[[#This Row],[accFillSz]]+bot_orders[[#This Row],[fee]])</f>
        <v>-2.9769999999999999</v>
      </c>
      <c r="AB3282">
        <v>0</v>
      </c>
      <c r="AC3282" t="s">
        <v>39</v>
      </c>
      <c r="AD3282">
        <v>0</v>
      </c>
      <c r="AE3282" t="s">
        <v>40</v>
      </c>
      <c r="AF3282" t="s">
        <v>41</v>
      </c>
      <c r="AG3282" t="s">
        <v>42</v>
      </c>
      <c r="AH3282" t="s">
        <v>28</v>
      </c>
      <c r="AI3282">
        <v>-2.9769999999999999</v>
      </c>
      <c r="AJ3282">
        <v>1.7966695100000001</v>
      </c>
    </row>
    <row r="3283" spans="1:36" x14ac:dyDescent="0.3">
      <c r="A3283">
        <v>2475</v>
      </c>
      <c r="B3283" t="s">
        <v>304</v>
      </c>
      <c r="C3283" t="s">
        <v>28</v>
      </c>
      <c r="D3283" t="s">
        <v>29</v>
      </c>
      <c r="E3283" t="s">
        <v>30</v>
      </c>
      <c r="F3283" t="s">
        <v>31</v>
      </c>
      <c r="G3283" t="s">
        <v>58</v>
      </c>
      <c r="H3283" t="s">
        <v>7846</v>
      </c>
      <c r="I3283" s="4" t="s">
        <v>7847</v>
      </c>
      <c r="J3283" s="1">
        <f>((((bot_orders[[#This Row],[cTime]]/ 1000)+3*3600) / 86400) + DATE(1970,1,1))</f>
        <v>45769.791322847217</v>
      </c>
      <c r="K3283" s="4" t="s">
        <v>7848</v>
      </c>
      <c r="L3283" s="1">
        <f>((((bot_orders[[#This Row],[uTime]]/ 1000)+3*3600) / 86400) + DATE(1970,1,1))</f>
        <v>45769.794375578698</v>
      </c>
      <c r="M3283" t="s">
        <v>34</v>
      </c>
      <c r="N3283" t="s">
        <v>28</v>
      </c>
      <c r="O3283" t="s">
        <v>35</v>
      </c>
      <c r="P3283">
        <v>2.98</v>
      </c>
      <c r="Q3283" t="s">
        <v>36</v>
      </c>
      <c r="R3283" t="s">
        <v>55</v>
      </c>
      <c r="S3283">
        <v>0.6</v>
      </c>
      <c r="T3283">
        <v>0.6</v>
      </c>
      <c r="U3283">
        <v>2.98</v>
      </c>
      <c r="V3283">
        <v>-2.3839999999999998E-3</v>
      </c>
      <c r="W3283" t="s">
        <v>39</v>
      </c>
      <c r="X3283" s="4">
        <f>IF(bot_orders[[#This Row],[side]]="sell", bot_orders[[#This Row],[accFillSz]]*bot_orders[[#This Row],[avgPx]] + bot_orders[[#This Row],[fee]], -bot_orders[[#This Row],[accFillSz]]*bot_orders[[#This Row],[avgPx]])</f>
        <v>-1.788</v>
      </c>
      <c r="Y3283" s="4">
        <f>IF(bot_orders[[#This Row],[side]]="buy", bot_orders[[#This Row],[accFillSz]] + bot_orders[[#This Row],[fee]], -bot_orders[[#This Row],[accFillSz]])</f>
        <v>2.9776159999999998</v>
      </c>
      <c r="Z3283" s="4">
        <f>IF(bot_orders[[#This Row],[side]]="sell",bot_orders[[#This Row],[accFillSz]]*bot_orders[[#This Row],[avgPx]]+bot_orders[[#This Row],[fee]], 0)</f>
        <v>0</v>
      </c>
      <c r="AA3283" s="4">
        <f>IF(bot_orders[[#This Row],[side]]="sell",-bot_orders[[#This Row],[accFillSz]],bot_orders[[#This Row],[accFillSz]]+bot_orders[[#This Row],[fee]])</f>
        <v>2.9776159999999998</v>
      </c>
      <c r="AB3283">
        <v>0</v>
      </c>
      <c r="AC3283" t="s">
        <v>38</v>
      </c>
      <c r="AD3283">
        <v>0</v>
      </c>
      <c r="AE3283" t="s">
        <v>40</v>
      </c>
      <c r="AF3283" t="s">
        <v>41</v>
      </c>
      <c r="AG3283" t="s">
        <v>42</v>
      </c>
      <c r="AH3283" t="s">
        <v>28</v>
      </c>
      <c r="AI3283">
        <v>2.9776159999999998</v>
      </c>
      <c r="AJ3283">
        <v>-1.788</v>
      </c>
    </row>
    <row r="3284" spans="1:36" x14ac:dyDescent="0.3">
      <c r="A3284">
        <v>2478</v>
      </c>
      <c r="B3284" t="s">
        <v>304</v>
      </c>
      <c r="C3284" t="s">
        <v>28</v>
      </c>
      <c r="D3284" t="s">
        <v>29</v>
      </c>
      <c r="E3284" t="s">
        <v>30</v>
      </c>
      <c r="F3284" t="s">
        <v>31</v>
      </c>
      <c r="G3284" t="s">
        <v>58</v>
      </c>
      <c r="H3284" t="s">
        <v>7854</v>
      </c>
      <c r="I3284" s="4" t="s">
        <v>7852</v>
      </c>
      <c r="J3284" s="1">
        <f>((((bot_orders[[#This Row],[cTime]]/ 1000)+3*3600) / 86400) + DATE(1970,1,1))</f>
        <v>45769.79437560185</v>
      </c>
      <c r="K3284" s="4" t="s">
        <v>7855</v>
      </c>
      <c r="L3284" s="1">
        <f>((((bot_orders[[#This Row],[uTime]]/ 1000)+3*3600) / 86400) + DATE(1970,1,1))</f>
        <v>45769.796622557871</v>
      </c>
      <c r="M3284" t="s">
        <v>34</v>
      </c>
      <c r="N3284" t="s">
        <v>28</v>
      </c>
      <c r="O3284" t="s">
        <v>35</v>
      </c>
      <c r="P3284">
        <v>2.9769999999999999</v>
      </c>
      <c r="Q3284" t="s">
        <v>36</v>
      </c>
      <c r="R3284" t="s">
        <v>37</v>
      </c>
      <c r="S3284">
        <v>0.60399999999999998</v>
      </c>
      <c r="T3284">
        <v>0.60399999999999998</v>
      </c>
      <c r="U3284">
        <v>2.9769999999999999</v>
      </c>
      <c r="V3284">
        <v>-1.4384864E-3</v>
      </c>
      <c r="W3284" t="s">
        <v>38</v>
      </c>
      <c r="X3284" s="4">
        <f>IF(bot_orders[[#This Row],[side]]="sell", bot_orders[[#This Row],[accFillSz]]*bot_orders[[#This Row],[avgPx]] + bot_orders[[#This Row],[fee]], -bot_orders[[#This Row],[accFillSz]]*bot_orders[[#This Row],[avgPx]])</f>
        <v>1.7966695135999997</v>
      </c>
      <c r="Y3284" s="4">
        <f>IF(bot_orders[[#This Row],[side]]="buy", bot_orders[[#This Row],[accFillSz]] + bot_orders[[#This Row],[fee]], -bot_orders[[#This Row],[accFillSz]])</f>
        <v>-2.9769999999999999</v>
      </c>
      <c r="Z3284" s="4">
        <f>IF(bot_orders[[#This Row],[side]]="sell",bot_orders[[#This Row],[accFillSz]]*bot_orders[[#This Row],[avgPx]]+bot_orders[[#This Row],[fee]], 0)</f>
        <v>1.7966695135999997</v>
      </c>
      <c r="AA3284" s="4">
        <f>IF(bot_orders[[#This Row],[side]]="sell",-bot_orders[[#This Row],[accFillSz]],bot_orders[[#This Row],[accFillSz]]+bot_orders[[#This Row],[fee]])</f>
        <v>-2.9769999999999999</v>
      </c>
      <c r="AB3284">
        <v>0</v>
      </c>
      <c r="AC3284" t="s">
        <v>39</v>
      </c>
      <c r="AD3284">
        <v>0</v>
      </c>
      <c r="AE3284" t="s">
        <v>40</v>
      </c>
      <c r="AF3284" t="s">
        <v>41</v>
      </c>
      <c r="AG3284" t="s">
        <v>42</v>
      </c>
      <c r="AH3284" t="s">
        <v>28</v>
      </c>
      <c r="AI3284">
        <v>-2.9769999999999999</v>
      </c>
      <c r="AJ3284">
        <v>1.7966695100000001</v>
      </c>
    </row>
    <row r="3285" spans="1:36" x14ac:dyDescent="0.3">
      <c r="A3285">
        <v>2482</v>
      </c>
      <c r="B3285" t="s">
        <v>304</v>
      </c>
      <c r="C3285" t="s">
        <v>28</v>
      </c>
      <c r="D3285" t="s">
        <v>29</v>
      </c>
      <c r="E3285" t="s">
        <v>30</v>
      </c>
      <c r="F3285" t="s">
        <v>31</v>
      </c>
      <c r="G3285" t="s">
        <v>56</v>
      </c>
      <c r="H3285" t="s">
        <v>7865</v>
      </c>
      <c r="I3285" s="4" t="s">
        <v>7866</v>
      </c>
      <c r="J3285" s="1">
        <f>((((bot_orders[[#This Row],[cTime]]/ 1000)+3*3600) / 86400) + DATE(1970,1,1))</f>
        <v>45769.896608634255</v>
      </c>
      <c r="K3285" s="4" t="s">
        <v>7867</v>
      </c>
      <c r="L3285" s="1">
        <f>((((bot_orders[[#This Row],[uTime]]/ 1000)+3*3600) / 86400) + DATE(1970,1,1))</f>
        <v>45769.929812499999</v>
      </c>
      <c r="M3285" t="s">
        <v>34</v>
      </c>
      <c r="N3285" t="s">
        <v>28</v>
      </c>
      <c r="O3285" t="s">
        <v>35</v>
      </c>
      <c r="P3285">
        <v>2.98</v>
      </c>
      <c r="Q3285" t="s">
        <v>36</v>
      </c>
      <c r="R3285" t="s">
        <v>55</v>
      </c>
      <c r="S3285">
        <v>0.61199999999999999</v>
      </c>
      <c r="T3285">
        <v>0.61199999999999999</v>
      </c>
      <c r="U3285">
        <v>2.98</v>
      </c>
      <c r="V3285">
        <v>-2.3839999999999998E-3</v>
      </c>
      <c r="W3285" t="s">
        <v>39</v>
      </c>
      <c r="X3285" s="4">
        <f>IF(bot_orders[[#This Row],[side]]="sell", bot_orders[[#This Row],[accFillSz]]*bot_orders[[#This Row],[avgPx]] + bot_orders[[#This Row],[fee]], -bot_orders[[#This Row],[accFillSz]]*bot_orders[[#This Row],[avgPx]])</f>
        <v>-1.82376</v>
      </c>
      <c r="Y3285" s="4">
        <f>IF(bot_orders[[#This Row],[side]]="buy", bot_orders[[#This Row],[accFillSz]] + bot_orders[[#This Row],[fee]], -bot_orders[[#This Row],[accFillSz]])</f>
        <v>2.9776159999999998</v>
      </c>
      <c r="Z3285" s="4">
        <f>IF(bot_orders[[#This Row],[side]]="sell",bot_orders[[#This Row],[accFillSz]]*bot_orders[[#This Row],[avgPx]]+bot_orders[[#This Row],[fee]], 0)</f>
        <v>0</v>
      </c>
      <c r="AA3285" s="4">
        <f>IF(bot_orders[[#This Row],[side]]="sell",-bot_orders[[#This Row],[accFillSz]],bot_orders[[#This Row],[accFillSz]]+bot_orders[[#This Row],[fee]])</f>
        <v>2.9776159999999998</v>
      </c>
      <c r="AB3285">
        <v>0</v>
      </c>
      <c r="AC3285" t="s">
        <v>38</v>
      </c>
      <c r="AD3285">
        <v>0</v>
      </c>
      <c r="AE3285" t="s">
        <v>40</v>
      </c>
      <c r="AF3285" t="s">
        <v>41</v>
      </c>
      <c r="AG3285" t="s">
        <v>42</v>
      </c>
      <c r="AH3285" t="s">
        <v>28</v>
      </c>
      <c r="AI3285">
        <v>2.9776159999999998</v>
      </c>
      <c r="AJ3285">
        <v>-1.82376</v>
      </c>
    </row>
    <row r="3286" spans="1:36" x14ac:dyDescent="0.3">
      <c r="A3286">
        <v>2484</v>
      </c>
      <c r="B3286" t="s">
        <v>304</v>
      </c>
      <c r="C3286" t="s">
        <v>28</v>
      </c>
      <c r="D3286" t="s">
        <v>29</v>
      </c>
      <c r="E3286" t="s">
        <v>30</v>
      </c>
      <c r="F3286" t="s">
        <v>31</v>
      </c>
      <c r="G3286" t="s">
        <v>213</v>
      </c>
      <c r="H3286" t="s">
        <v>7871</v>
      </c>
      <c r="I3286" s="4" t="s">
        <v>7872</v>
      </c>
      <c r="J3286" s="1">
        <f>((((bot_orders[[#This Row],[cTime]]/ 1000)+3*3600) / 86400) + DATE(1970,1,1))</f>
        <v>45769.960815844912</v>
      </c>
      <c r="K3286" s="4" t="s">
        <v>7873</v>
      </c>
      <c r="L3286" s="1">
        <f>((((bot_orders[[#This Row],[uTime]]/ 1000)+3*3600) / 86400) + DATE(1970,1,1))</f>
        <v>45770.034626099536</v>
      </c>
      <c r="M3286" t="s">
        <v>34</v>
      </c>
      <c r="N3286" t="s">
        <v>28</v>
      </c>
      <c r="O3286" t="s">
        <v>35</v>
      </c>
      <c r="P3286">
        <v>1.9970000000000001</v>
      </c>
      <c r="Q3286" t="s">
        <v>36</v>
      </c>
      <c r="R3286" t="s">
        <v>37</v>
      </c>
      <c r="S3286">
        <v>0.63190000000000002</v>
      </c>
      <c r="T3286">
        <v>0.63190000000000002</v>
      </c>
      <c r="U3286">
        <v>1.9970000000000001</v>
      </c>
      <c r="V3286">
        <v>-1.0095233999999999E-3</v>
      </c>
      <c r="W3286" t="s">
        <v>38</v>
      </c>
      <c r="X3286" s="4">
        <f>IF(bot_orders[[#This Row],[side]]="sell", bot_orders[[#This Row],[accFillSz]]*bot_orders[[#This Row],[avgPx]] + bot_orders[[#This Row],[fee]], -bot_orders[[#This Row],[accFillSz]]*bot_orders[[#This Row],[avgPx]])</f>
        <v>1.2608947766</v>
      </c>
      <c r="Y3286" s="4">
        <f>IF(bot_orders[[#This Row],[side]]="buy", bot_orders[[#This Row],[accFillSz]] + bot_orders[[#This Row],[fee]], -bot_orders[[#This Row],[accFillSz]])</f>
        <v>-1.9970000000000001</v>
      </c>
      <c r="Z3286" s="4">
        <f>IF(bot_orders[[#This Row],[side]]="sell",bot_orders[[#This Row],[accFillSz]]*bot_orders[[#This Row],[avgPx]]+bot_orders[[#This Row],[fee]], 0)</f>
        <v>1.2608947766</v>
      </c>
      <c r="AA3286" s="4">
        <f>IF(bot_orders[[#This Row],[side]]="sell",-bot_orders[[#This Row],[accFillSz]],bot_orders[[#This Row],[accFillSz]]+bot_orders[[#This Row],[fee]])</f>
        <v>-1.9970000000000001</v>
      </c>
      <c r="AB3286">
        <v>0</v>
      </c>
      <c r="AC3286" t="s">
        <v>39</v>
      </c>
      <c r="AD3286">
        <v>0</v>
      </c>
      <c r="AE3286" t="s">
        <v>40</v>
      </c>
      <c r="AF3286" t="s">
        <v>41</v>
      </c>
      <c r="AG3286" t="s">
        <v>42</v>
      </c>
      <c r="AH3286" t="s">
        <v>28</v>
      </c>
      <c r="AI3286">
        <v>-1.9970000000000001</v>
      </c>
      <c r="AJ3286">
        <v>1.2608947800000001</v>
      </c>
    </row>
    <row r="3287" spans="1:36" x14ac:dyDescent="0.3">
      <c r="A3287">
        <v>2485</v>
      </c>
      <c r="B3287" t="s">
        <v>304</v>
      </c>
      <c r="C3287" t="s">
        <v>28</v>
      </c>
      <c r="D3287" t="s">
        <v>29</v>
      </c>
      <c r="E3287" t="s">
        <v>30</v>
      </c>
      <c r="F3287" t="s">
        <v>31</v>
      </c>
      <c r="G3287" t="s">
        <v>215</v>
      </c>
      <c r="H3287" t="s">
        <v>7874</v>
      </c>
      <c r="I3287" s="4" t="s">
        <v>7872</v>
      </c>
      <c r="J3287" s="1">
        <f>((((bot_orders[[#This Row],[cTime]]/ 1000)+3*3600) / 86400) + DATE(1970,1,1))</f>
        <v>45769.960815844912</v>
      </c>
      <c r="K3287" s="4" t="s">
        <v>7875</v>
      </c>
      <c r="L3287" s="1">
        <f>((((bot_orders[[#This Row],[uTime]]/ 1000)+3*3600) / 86400) + DATE(1970,1,1))</f>
        <v>45770.034596527781</v>
      </c>
      <c r="M3287" t="s">
        <v>34</v>
      </c>
      <c r="N3287" t="s">
        <v>28</v>
      </c>
      <c r="O3287" t="s">
        <v>35</v>
      </c>
      <c r="P3287">
        <v>1.9970000000000001</v>
      </c>
      <c r="Q3287" t="s">
        <v>36</v>
      </c>
      <c r="R3287" t="s">
        <v>37</v>
      </c>
      <c r="S3287">
        <v>0.62929999999999997</v>
      </c>
      <c r="T3287">
        <v>0.62929999999999997</v>
      </c>
      <c r="U3287">
        <v>1.9970000000000001</v>
      </c>
      <c r="V3287">
        <v>-1.0053696999999999E-3</v>
      </c>
      <c r="W3287" t="s">
        <v>38</v>
      </c>
      <c r="X3287" s="4">
        <f>IF(bot_orders[[#This Row],[side]]="sell", bot_orders[[#This Row],[accFillSz]]*bot_orders[[#This Row],[avgPx]] + bot_orders[[#This Row],[fee]], -bot_orders[[#This Row],[accFillSz]]*bot_orders[[#This Row],[avgPx]])</f>
        <v>1.2557067303</v>
      </c>
      <c r="Y3287" s="4">
        <f>IF(bot_orders[[#This Row],[side]]="buy", bot_orders[[#This Row],[accFillSz]] + bot_orders[[#This Row],[fee]], -bot_orders[[#This Row],[accFillSz]])</f>
        <v>-1.9970000000000001</v>
      </c>
      <c r="Z3287" s="4">
        <f>IF(bot_orders[[#This Row],[side]]="sell",bot_orders[[#This Row],[accFillSz]]*bot_orders[[#This Row],[avgPx]]+bot_orders[[#This Row],[fee]], 0)</f>
        <v>1.2557067303</v>
      </c>
      <c r="AA3287" s="4">
        <f>IF(bot_orders[[#This Row],[side]]="sell",-bot_orders[[#This Row],[accFillSz]],bot_orders[[#This Row],[accFillSz]]+bot_orders[[#This Row],[fee]])</f>
        <v>-1.9970000000000001</v>
      </c>
      <c r="AB3287">
        <v>0</v>
      </c>
      <c r="AC3287" t="s">
        <v>39</v>
      </c>
      <c r="AD3287">
        <v>0</v>
      </c>
      <c r="AE3287" t="s">
        <v>40</v>
      </c>
      <c r="AF3287" t="s">
        <v>41</v>
      </c>
      <c r="AG3287" t="s">
        <v>42</v>
      </c>
      <c r="AH3287" t="s">
        <v>28</v>
      </c>
      <c r="AI3287">
        <v>-1.9970000000000001</v>
      </c>
      <c r="AJ3287">
        <v>1.25570673</v>
      </c>
    </row>
    <row r="3288" spans="1:36" x14ac:dyDescent="0.3">
      <c r="A3288">
        <v>2486</v>
      </c>
      <c r="B3288" t="s">
        <v>304</v>
      </c>
      <c r="C3288" t="s">
        <v>28</v>
      </c>
      <c r="D3288" t="s">
        <v>29</v>
      </c>
      <c r="E3288" t="s">
        <v>30</v>
      </c>
      <c r="F3288" t="s">
        <v>31</v>
      </c>
      <c r="G3288" t="s">
        <v>217</v>
      </c>
      <c r="H3288" t="s">
        <v>7876</v>
      </c>
      <c r="I3288" s="4" t="s">
        <v>7872</v>
      </c>
      <c r="J3288" s="1">
        <f>((((bot_orders[[#This Row],[cTime]]/ 1000)+3*3600) / 86400) + DATE(1970,1,1))</f>
        <v>45769.960815844912</v>
      </c>
      <c r="K3288" s="4" t="s">
        <v>7877</v>
      </c>
      <c r="L3288" s="1">
        <f>((((bot_orders[[#This Row],[uTime]]/ 1000)+3*3600) / 86400) + DATE(1970,1,1))</f>
        <v>45770.034529884259</v>
      </c>
      <c r="M3288" t="s">
        <v>34</v>
      </c>
      <c r="N3288" t="s">
        <v>28</v>
      </c>
      <c r="O3288" t="s">
        <v>35</v>
      </c>
      <c r="P3288">
        <v>1.9970000000000001</v>
      </c>
      <c r="Q3288" t="s">
        <v>36</v>
      </c>
      <c r="R3288" t="s">
        <v>37</v>
      </c>
      <c r="S3288">
        <v>0.62660000000000005</v>
      </c>
      <c r="T3288">
        <v>0.62660000000000005</v>
      </c>
      <c r="U3288">
        <v>1.9970000000000001</v>
      </c>
      <c r="V3288">
        <v>-1.0010562E-3</v>
      </c>
      <c r="W3288" t="s">
        <v>38</v>
      </c>
      <c r="X3288" s="4">
        <f>IF(bot_orders[[#This Row],[side]]="sell", bot_orders[[#This Row],[accFillSz]]*bot_orders[[#This Row],[avgPx]] + bot_orders[[#This Row],[fee]], -bot_orders[[#This Row],[accFillSz]]*bot_orders[[#This Row],[avgPx]])</f>
        <v>1.2503191438000001</v>
      </c>
      <c r="Y3288" s="4">
        <f>IF(bot_orders[[#This Row],[side]]="buy", bot_orders[[#This Row],[accFillSz]] + bot_orders[[#This Row],[fee]], -bot_orders[[#This Row],[accFillSz]])</f>
        <v>-1.9970000000000001</v>
      </c>
      <c r="Z3288" s="4">
        <f>IF(bot_orders[[#This Row],[side]]="sell",bot_orders[[#This Row],[accFillSz]]*bot_orders[[#This Row],[avgPx]]+bot_orders[[#This Row],[fee]], 0)</f>
        <v>1.2503191438000001</v>
      </c>
      <c r="AA3288" s="4">
        <f>IF(bot_orders[[#This Row],[side]]="sell",-bot_orders[[#This Row],[accFillSz]],bot_orders[[#This Row],[accFillSz]]+bot_orders[[#This Row],[fee]])</f>
        <v>-1.9970000000000001</v>
      </c>
      <c r="AB3288">
        <v>0</v>
      </c>
      <c r="AC3288" t="s">
        <v>39</v>
      </c>
      <c r="AD3288">
        <v>0</v>
      </c>
      <c r="AE3288" t="s">
        <v>40</v>
      </c>
      <c r="AF3288" t="s">
        <v>41</v>
      </c>
      <c r="AG3288" t="s">
        <v>42</v>
      </c>
      <c r="AH3288" t="s">
        <v>28</v>
      </c>
      <c r="AI3288">
        <v>-1.9970000000000001</v>
      </c>
      <c r="AJ3288">
        <v>1.25031914</v>
      </c>
    </row>
    <row r="3289" spans="1:36" x14ac:dyDescent="0.3">
      <c r="A3289">
        <v>2487</v>
      </c>
      <c r="B3289" t="s">
        <v>304</v>
      </c>
      <c r="C3289" t="s">
        <v>28</v>
      </c>
      <c r="D3289" t="s">
        <v>29</v>
      </c>
      <c r="E3289" t="s">
        <v>30</v>
      </c>
      <c r="F3289" t="s">
        <v>31</v>
      </c>
      <c r="G3289" t="s">
        <v>219</v>
      </c>
      <c r="H3289" t="s">
        <v>7878</v>
      </c>
      <c r="I3289" s="4" t="s">
        <v>7872</v>
      </c>
      <c r="J3289" s="1">
        <f>((((bot_orders[[#This Row],[cTime]]/ 1000)+3*3600) / 86400) + DATE(1970,1,1))</f>
        <v>45769.960815844912</v>
      </c>
      <c r="K3289" s="4" t="s">
        <v>7879</v>
      </c>
      <c r="L3289" s="1">
        <f>((((bot_orders[[#This Row],[uTime]]/ 1000)+3*3600) / 86400) + DATE(1970,1,1))</f>
        <v>45770.034431817126</v>
      </c>
      <c r="M3289" t="s">
        <v>34</v>
      </c>
      <c r="N3289" t="s">
        <v>28</v>
      </c>
      <c r="O3289" t="s">
        <v>35</v>
      </c>
      <c r="P3289">
        <v>1.9970000000000001</v>
      </c>
      <c r="Q3289" t="s">
        <v>36</v>
      </c>
      <c r="R3289" t="s">
        <v>37</v>
      </c>
      <c r="S3289">
        <v>0.62390000000000001</v>
      </c>
      <c r="T3289">
        <v>0.62390000000000001</v>
      </c>
      <c r="U3289">
        <v>1.9970000000000001</v>
      </c>
      <c r="V3289">
        <v>-9.967426000000001E-4</v>
      </c>
      <c r="W3289" t="s">
        <v>38</v>
      </c>
      <c r="X3289" s="4">
        <f>IF(bot_orders[[#This Row],[side]]="sell", bot_orders[[#This Row],[accFillSz]]*bot_orders[[#This Row],[avgPx]] + bot_orders[[#This Row],[fee]], -bot_orders[[#This Row],[accFillSz]]*bot_orders[[#This Row],[avgPx]])</f>
        <v>1.2449315574000002</v>
      </c>
      <c r="Y3289" s="4">
        <f>IF(bot_orders[[#This Row],[side]]="buy", bot_orders[[#This Row],[accFillSz]] + bot_orders[[#This Row],[fee]], -bot_orders[[#This Row],[accFillSz]])</f>
        <v>-1.9970000000000001</v>
      </c>
      <c r="Z3289" s="4">
        <f>IF(bot_orders[[#This Row],[side]]="sell",bot_orders[[#This Row],[accFillSz]]*bot_orders[[#This Row],[avgPx]]+bot_orders[[#This Row],[fee]], 0)</f>
        <v>1.2449315574000002</v>
      </c>
      <c r="AA3289" s="4">
        <f>IF(bot_orders[[#This Row],[side]]="sell",-bot_orders[[#This Row],[accFillSz]],bot_orders[[#This Row],[accFillSz]]+bot_orders[[#This Row],[fee]])</f>
        <v>-1.9970000000000001</v>
      </c>
      <c r="AB3289">
        <v>0</v>
      </c>
      <c r="AC3289" t="s">
        <v>39</v>
      </c>
      <c r="AD3289">
        <v>0</v>
      </c>
      <c r="AE3289" t="s">
        <v>40</v>
      </c>
      <c r="AF3289" t="s">
        <v>41</v>
      </c>
      <c r="AG3289" t="s">
        <v>42</v>
      </c>
      <c r="AH3289" t="s">
        <v>28</v>
      </c>
      <c r="AI3289">
        <v>-1.9970000000000001</v>
      </c>
      <c r="AJ3289">
        <v>1.2449315599999999</v>
      </c>
    </row>
    <row r="3290" spans="1:36" x14ac:dyDescent="0.3">
      <c r="A3290">
        <v>2488</v>
      </c>
      <c r="B3290" t="s">
        <v>304</v>
      </c>
      <c r="C3290" t="s">
        <v>28</v>
      </c>
      <c r="D3290" t="s">
        <v>29</v>
      </c>
      <c r="E3290" t="s">
        <v>30</v>
      </c>
      <c r="F3290" t="s">
        <v>31</v>
      </c>
      <c r="G3290" t="s">
        <v>243</v>
      </c>
      <c r="H3290" t="s">
        <v>7880</v>
      </c>
      <c r="I3290" s="4" t="s">
        <v>7872</v>
      </c>
      <c r="J3290" s="1">
        <f>((((bot_orders[[#This Row],[cTime]]/ 1000)+3*3600) / 86400) + DATE(1970,1,1))</f>
        <v>45769.960815844912</v>
      </c>
      <c r="K3290" s="4" t="s">
        <v>7881</v>
      </c>
      <c r="L3290" s="1">
        <f>((((bot_orders[[#This Row],[uTime]]/ 1000)+3*3600) / 86400) + DATE(1970,1,1))</f>
        <v>45770.034348113426</v>
      </c>
      <c r="M3290" t="s">
        <v>34</v>
      </c>
      <c r="N3290" t="s">
        <v>28</v>
      </c>
      <c r="O3290" t="s">
        <v>35</v>
      </c>
      <c r="P3290">
        <v>1.9970000000000001</v>
      </c>
      <c r="Q3290" t="s">
        <v>36</v>
      </c>
      <c r="R3290" t="s">
        <v>37</v>
      </c>
      <c r="S3290">
        <v>0.62129999999999996</v>
      </c>
      <c r="T3290">
        <v>0.62129999999999996</v>
      </c>
      <c r="U3290">
        <v>1.9970000000000001</v>
      </c>
      <c r="V3290">
        <v>-9.9258890000000007E-4</v>
      </c>
      <c r="W3290" t="s">
        <v>38</v>
      </c>
      <c r="X3290" s="4">
        <f>IF(bot_orders[[#This Row],[side]]="sell", bot_orders[[#This Row],[accFillSz]]*bot_orders[[#This Row],[avgPx]] + bot_orders[[#This Row],[fee]], -bot_orders[[#This Row],[accFillSz]]*bot_orders[[#This Row],[avgPx]])</f>
        <v>1.2397435110999999</v>
      </c>
      <c r="Y3290" s="4">
        <f>IF(bot_orders[[#This Row],[side]]="buy", bot_orders[[#This Row],[accFillSz]] + bot_orders[[#This Row],[fee]], -bot_orders[[#This Row],[accFillSz]])</f>
        <v>-1.9970000000000001</v>
      </c>
      <c r="Z3290" s="4">
        <f>IF(bot_orders[[#This Row],[side]]="sell",bot_orders[[#This Row],[accFillSz]]*bot_orders[[#This Row],[avgPx]]+bot_orders[[#This Row],[fee]], 0)</f>
        <v>1.2397435110999999</v>
      </c>
      <c r="AA3290" s="4">
        <f>IF(bot_orders[[#This Row],[side]]="sell",-bot_orders[[#This Row],[accFillSz]],bot_orders[[#This Row],[accFillSz]]+bot_orders[[#This Row],[fee]])</f>
        <v>-1.9970000000000001</v>
      </c>
      <c r="AB3290">
        <v>0</v>
      </c>
      <c r="AC3290" t="s">
        <v>39</v>
      </c>
      <c r="AD3290">
        <v>0</v>
      </c>
      <c r="AE3290" t="s">
        <v>40</v>
      </c>
      <c r="AF3290" t="s">
        <v>41</v>
      </c>
      <c r="AG3290" t="s">
        <v>42</v>
      </c>
      <c r="AH3290" t="s">
        <v>28</v>
      </c>
      <c r="AI3290">
        <v>-1.9970000000000001</v>
      </c>
      <c r="AJ3290">
        <v>1.23974351</v>
      </c>
    </row>
    <row r="3291" spans="1:36" x14ac:dyDescent="0.3">
      <c r="A3291">
        <v>2489</v>
      </c>
      <c r="B3291" t="s">
        <v>304</v>
      </c>
      <c r="C3291" t="s">
        <v>28</v>
      </c>
      <c r="D3291" t="s">
        <v>29</v>
      </c>
      <c r="E3291" t="s">
        <v>30</v>
      </c>
      <c r="F3291" t="s">
        <v>31</v>
      </c>
      <c r="G3291" t="s">
        <v>221</v>
      </c>
      <c r="H3291" t="s">
        <v>7882</v>
      </c>
      <c r="I3291" s="4" t="s">
        <v>7872</v>
      </c>
      <c r="J3291" s="1">
        <f>((((bot_orders[[#This Row],[cTime]]/ 1000)+3*3600) / 86400) + DATE(1970,1,1))</f>
        <v>45769.960815844912</v>
      </c>
      <c r="K3291" s="4" t="s">
        <v>7883</v>
      </c>
      <c r="L3291" s="1">
        <f>((((bot_orders[[#This Row],[uTime]]/ 1000)+3*3600) / 86400) + DATE(1970,1,1))</f>
        <v>45770.031456712961</v>
      </c>
      <c r="M3291" t="s">
        <v>34</v>
      </c>
      <c r="N3291" t="s">
        <v>28</v>
      </c>
      <c r="O3291" t="s">
        <v>35</v>
      </c>
      <c r="P3291">
        <v>1.9970000000000001</v>
      </c>
      <c r="Q3291" t="s">
        <v>36</v>
      </c>
      <c r="R3291" t="s">
        <v>37</v>
      </c>
      <c r="S3291">
        <v>0.61860000000000004</v>
      </c>
      <c r="T3291">
        <v>0.61860000000000004</v>
      </c>
      <c r="U3291">
        <v>1.9970000000000001</v>
      </c>
      <c r="V3291">
        <v>-9.8827539999999997E-4</v>
      </c>
      <c r="W3291" t="s">
        <v>38</v>
      </c>
      <c r="X3291" s="4">
        <f>IF(bot_orders[[#This Row],[side]]="sell", bot_orders[[#This Row],[accFillSz]]*bot_orders[[#This Row],[avgPx]] + bot_orders[[#This Row],[fee]], -bot_orders[[#This Row],[accFillSz]]*bot_orders[[#This Row],[avgPx]])</f>
        <v>1.2343559246000002</v>
      </c>
      <c r="Y3291" s="4">
        <f>IF(bot_orders[[#This Row],[side]]="buy", bot_orders[[#This Row],[accFillSz]] + bot_orders[[#This Row],[fee]], -bot_orders[[#This Row],[accFillSz]])</f>
        <v>-1.9970000000000001</v>
      </c>
      <c r="Z3291" s="4">
        <f>IF(bot_orders[[#This Row],[side]]="sell",bot_orders[[#This Row],[accFillSz]]*bot_orders[[#This Row],[avgPx]]+bot_orders[[#This Row],[fee]], 0)</f>
        <v>1.2343559246000002</v>
      </c>
      <c r="AA3291" s="4">
        <f>IF(bot_orders[[#This Row],[side]]="sell",-bot_orders[[#This Row],[accFillSz]],bot_orders[[#This Row],[accFillSz]]+bot_orders[[#This Row],[fee]])</f>
        <v>-1.9970000000000001</v>
      </c>
      <c r="AB3291">
        <v>0</v>
      </c>
      <c r="AC3291" t="s">
        <v>39</v>
      </c>
      <c r="AD3291">
        <v>0</v>
      </c>
      <c r="AE3291" t="s">
        <v>40</v>
      </c>
      <c r="AF3291" t="s">
        <v>41</v>
      </c>
      <c r="AG3291" t="s">
        <v>42</v>
      </c>
      <c r="AH3291" t="s">
        <v>28</v>
      </c>
      <c r="AI3291">
        <v>-1.9970000000000001</v>
      </c>
      <c r="AJ3291">
        <v>1.2343559200000001</v>
      </c>
    </row>
    <row r="3292" spans="1:36" x14ac:dyDescent="0.3">
      <c r="A3292">
        <v>2490</v>
      </c>
      <c r="B3292" t="s">
        <v>304</v>
      </c>
      <c r="C3292" t="s">
        <v>28</v>
      </c>
      <c r="D3292" t="s">
        <v>29</v>
      </c>
      <c r="E3292" t="s">
        <v>30</v>
      </c>
      <c r="F3292" t="s">
        <v>31</v>
      </c>
      <c r="G3292" t="s">
        <v>232</v>
      </c>
      <c r="H3292" t="s">
        <v>7884</v>
      </c>
      <c r="I3292" s="4" t="s">
        <v>7872</v>
      </c>
      <c r="J3292" s="1">
        <f>((((bot_orders[[#This Row],[cTime]]/ 1000)+3*3600) / 86400) + DATE(1970,1,1))</f>
        <v>45769.960815844912</v>
      </c>
      <c r="K3292" s="4" t="s">
        <v>7885</v>
      </c>
      <c r="L3292" s="1">
        <f>((((bot_orders[[#This Row],[uTime]]/ 1000)+3*3600) / 86400) + DATE(1970,1,1))</f>
        <v>45770.015767037039</v>
      </c>
      <c r="M3292" t="s">
        <v>34</v>
      </c>
      <c r="N3292" t="s">
        <v>28</v>
      </c>
      <c r="O3292" t="s">
        <v>35</v>
      </c>
      <c r="P3292">
        <v>1.9970000000000001</v>
      </c>
      <c r="Q3292" t="s">
        <v>36</v>
      </c>
      <c r="R3292" t="s">
        <v>37</v>
      </c>
      <c r="S3292">
        <v>0.6159</v>
      </c>
      <c r="T3292">
        <v>0.6159</v>
      </c>
      <c r="U3292">
        <v>1.9970000000000001</v>
      </c>
      <c r="V3292">
        <v>-9.8396180000000005E-4</v>
      </c>
      <c r="W3292" t="s">
        <v>38</v>
      </c>
      <c r="X3292" s="4">
        <f>IF(bot_orders[[#This Row],[side]]="sell", bot_orders[[#This Row],[accFillSz]]*bot_orders[[#This Row],[avgPx]] + bot_orders[[#This Row],[fee]], -bot_orders[[#This Row],[accFillSz]]*bot_orders[[#This Row],[avgPx]])</f>
        <v>1.2289683382000001</v>
      </c>
      <c r="Y3292" s="4">
        <f>IF(bot_orders[[#This Row],[side]]="buy", bot_orders[[#This Row],[accFillSz]] + bot_orders[[#This Row],[fee]], -bot_orders[[#This Row],[accFillSz]])</f>
        <v>-1.9970000000000001</v>
      </c>
      <c r="Z3292" s="4">
        <f>IF(bot_orders[[#This Row],[side]]="sell",bot_orders[[#This Row],[accFillSz]]*bot_orders[[#This Row],[avgPx]]+bot_orders[[#This Row],[fee]], 0)</f>
        <v>1.2289683382000001</v>
      </c>
      <c r="AA3292" s="4">
        <f>IF(bot_orders[[#This Row],[side]]="sell",-bot_orders[[#This Row],[accFillSz]],bot_orders[[#This Row],[accFillSz]]+bot_orders[[#This Row],[fee]])</f>
        <v>-1.9970000000000001</v>
      </c>
      <c r="AB3292">
        <v>0</v>
      </c>
      <c r="AC3292" t="s">
        <v>39</v>
      </c>
      <c r="AD3292">
        <v>0</v>
      </c>
      <c r="AE3292" t="s">
        <v>40</v>
      </c>
      <c r="AF3292" t="s">
        <v>41</v>
      </c>
      <c r="AG3292" t="s">
        <v>42</v>
      </c>
      <c r="AH3292" t="s">
        <v>28</v>
      </c>
      <c r="AI3292">
        <v>-1.9970000000000001</v>
      </c>
      <c r="AJ3292">
        <v>1.22896834</v>
      </c>
    </row>
    <row r="3293" spans="1:36" x14ac:dyDescent="0.3">
      <c r="A3293">
        <v>2491</v>
      </c>
      <c r="B3293" t="s">
        <v>304</v>
      </c>
      <c r="C3293" t="s">
        <v>28</v>
      </c>
      <c r="D3293" t="s">
        <v>29</v>
      </c>
      <c r="E3293" t="s">
        <v>30</v>
      </c>
      <c r="F3293" t="s">
        <v>31</v>
      </c>
      <c r="G3293" t="s">
        <v>203</v>
      </c>
      <c r="H3293" t="s">
        <v>7886</v>
      </c>
      <c r="I3293" s="4" t="s">
        <v>7872</v>
      </c>
      <c r="J3293" s="1">
        <f>((((bot_orders[[#This Row],[cTime]]/ 1000)+3*3600) / 86400) + DATE(1970,1,1))</f>
        <v>45769.960815844912</v>
      </c>
      <c r="K3293" s="4" t="s">
        <v>7887</v>
      </c>
      <c r="L3293" s="1">
        <f>((((bot_orders[[#This Row],[uTime]]/ 1000)+3*3600) / 86400) + DATE(1970,1,1))</f>
        <v>45769.963489131944</v>
      </c>
      <c r="M3293" t="s">
        <v>34</v>
      </c>
      <c r="N3293" t="s">
        <v>28</v>
      </c>
      <c r="O3293" t="s">
        <v>35</v>
      </c>
      <c r="P3293">
        <v>1.9970000000000001</v>
      </c>
      <c r="Q3293" t="s">
        <v>36</v>
      </c>
      <c r="R3293" t="s">
        <v>37</v>
      </c>
      <c r="S3293">
        <v>0.61329999999999996</v>
      </c>
      <c r="T3293">
        <v>0.61329999999999996</v>
      </c>
      <c r="U3293">
        <v>1.9970000000000001</v>
      </c>
      <c r="V3293">
        <v>-9.7980810000000002E-4</v>
      </c>
      <c r="W3293" t="s">
        <v>38</v>
      </c>
      <c r="X3293" s="4">
        <f>IF(bot_orders[[#This Row],[side]]="sell", bot_orders[[#This Row],[accFillSz]]*bot_orders[[#This Row],[avgPx]] + bot_orders[[#This Row],[fee]], -bot_orders[[#This Row],[accFillSz]]*bot_orders[[#This Row],[avgPx]])</f>
        <v>1.2237802918999998</v>
      </c>
      <c r="Y3293" s="4">
        <f>IF(bot_orders[[#This Row],[side]]="buy", bot_orders[[#This Row],[accFillSz]] + bot_orders[[#This Row],[fee]], -bot_orders[[#This Row],[accFillSz]])</f>
        <v>-1.9970000000000001</v>
      </c>
      <c r="Z3293" s="4">
        <f>IF(bot_orders[[#This Row],[side]]="sell",bot_orders[[#This Row],[accFillSz]]*bot_orders[[#This Row],[avgPx]]+bot_orders[[#This Row],[fee]], 0)</f>
        <v>1.2237802918999998</v>
      </c>
      <c r="AA3293" s="4">
        <f>IF(bot_orders[[#This Row],[side]]="sell",-bot_orders[[#This Row],[accFillSz]],bot_orders[[#This Row],[accFillSz]]+bot_orders[[#This Row],[fee]])</f>
        <v>-1.9970000000000001</v>
      </c>
      <c r="AB3293">
        <v>0</v>
      </c>
      <c r="AC3293" t="s">
        <v>39</v>
      </c>
      <c r="AD3293">
        <v>0</v>
      </c>
      <c r="AE3293" t="s">
        <v>40</v>
      </c>
      <c r="AF3293" t="s">
        <v>41</v>
      </c>
      <c r="AG3293" t="s">
        <v>42</v>
      </c>
      <c r="AH3293" t="s">
        <v>28</v>
      </c>
      <c r="AI3293">
        <v>-1.9970000000000001</v>
      </c>
      <c r="AJ3293">
        <v>1.2237802900000001</v>
      </c>
    </row>
    <row r="3294" spans="1:36" x14ac:dyDescent="0.3">
      <c r="A3294">
        <v>2492</v>
      </c>
      <c r="B3294" t="s">
        <v>304</v>
      </c>
      <c r="C3294" t="s">
        <v>28</v>
      </c>
      <c r="D3294" t="s">
        <v>29</v>
      </c>
      <c r="E3294" t="s">
        <v>30</v>
      </c>
      <c r="F3294" t="s">
        <v>31</v>
      </c>
      <c r="G3294" t="s">
        <v>227</v>
      </c>
      <c r="H3294" t="s">
        <v>7888</v>
      </c>
      <c r="I3294" s="4" t="s">
        <v>7872</v>
      </c>
      <c r="J3294" s="1">
        <f>((((bot_orders[[#This Row],[cTime]]/ 1000)+3*3600) / 86400) + DATE(1970,1,1))</f>
        <v>45769.960815844912</v>
      </c>
      <c r="K3294" s="4" t="s">
        <v>7889</v>
      </c>
      <c r="L3294" s="1">
        <f>((((bot_orders[[#This Row],[uTime]]/ 1000)+3*3600) / 86400) + DATE(1970,1,1))</f>
        <v>45769.996192708335</v>
      </c>
      <c r="M3294" t="s">
        <v>34</v>
      </c>
      <c r="N3294" t="s">
        <v>28</v>
      </c>
      <c r="O3294" t="s">
        <v>35</v>
      </c>
      <c r="P3294">
        <v>1.9970000000000001</v>
      </c>
      <c r="Q3294" t="s">
        <v>36</v>
      </c>
      <c r="R3294" t="s">
        <v>55</v>
      </c>
      <c r="S3294">
        <v>0.6079</v>
      </c>
      <c r="T3294">
        <v>0.6079</v>
      </c>
      <c r="U3294">
        <v>1.9970000000000001</v>
      </c>
      <c r="V3294">
        <v>-1.5976E-3</v>
      </c>
      <c r="W3294" t="s">
        <v>39</v>
      </c>
      <c r="X3294" s="4">
        <f>IF(bot_orders[[#This Row],[side]]="sell", bot_orders[[#This Row],[accFillSz]]*bot_orders[[#This Row],[avgPx]] + bot_orders[[#This Row],[fee]], -bot_orders[[#This Row],[accFillSz]]*bot_orders[[#This Row],[avgPx]])</f>
        <v>-1.2139763000000001</v>
      </c>
      <c r="Y3294" s="4">
        <f>IF(bot_orders[[#This Row],[side]]="buy", bot_orders[[#This Row],[accFillSz]] + bot_orders[[#This Row],[fee]], -bot_orders[[#This Row],[accFillSz]])</f>
        <v>1.9954024000000001</v>
      </c>
      <c r="Z3294" s="4">
        <f>IF(bot_orders[[#This Row],[side]]="sell",bot_orders[[#This Row],[accFillSz]]*bot_orders[[#This Row],[avgPx]]+bot_orders[[#This Row],[fee]], 0)</f>
        <v>0</v>
      </c>
      <c r="AA3294" s="4">
        <f>IF(bot_orders[[#This Row],[side]]="sell",-bot_orders[[#This Row],[accFillSz]],bot_orders[[#This Row],[accFillSz]]+bot_orders[[#This Row],[fee]])</f>
        <v>1.9954024000000001</v>
      </c>
      <c r="AB3294">
        <v>0</v>
      </c>
      <c r="AC3294" t="s">
        <v>38</v>
      </c>
      <c r="AD3294">
        <v>0</v>
      </c>
      <c r="AE3294" t="s">
        <v>40</v>
      </c>
      <c r="AF3294" t="s">
        <v>41</v>
      </c>
      <c r="AG3294" t="s">
        <v>42</v>
      </c>
      <c r="AH3294" t="s">
        <v>28</v>
      </c>
      <c r="AI3294">
        <v>1.9954023999999999</v>
      </c>
      <c r="AJ3294">
        <v>-1.2139762999999999</v>
      </c>
    </row>
    <row r="3295" spans="1:36" x14ac:dyDescent="0.3">
      <c r="A3295">
        <v>2493</v>
      </c>
      <c r="B3295" t="s">
        <v>304</v>
      </c>
      <c r="C3295" t="s">
        <v>28</v>
      </c>
      <c r="D3295" t="s">
        <v>29</v>
      </c>
      <c r="E3295" t="s">
        <v>30</v>
      </c>
      <c r="F3295" t="s">
        <v>31</v>
      </c>
      <c r="G3295" t="s">
        <v>205</v>
      </c>
      <c r="H3295" t="s">
        <v>7890</v>
      </c>
      <c r="I3295" s="4" t="s">
        <v>7872</v>
      </c>
      <c r="J3295" s="1">
        <f>((((bot_orders[[#This Row],[cTime]]/ 1000)+3*3600) / 86400) + DATE(1970,1,1))</f>
        <v>45769.960815844912</v>
      </c>
      <c r="K3295" s="4" t="s">
        <v>7891</v>
      </c>
      <c r="L3295" s="1">
        <f>((((bot_orders[[#This Row],[uTime]]/ 1000)+3*3600) / 86400) + DATE(1970,1,1))</f>
        <v>45769.960815902778</v>
      </c>
      <c r="M3295" t="s">
        <v>34</v>
      </c>
      <c r="N3295" t="s">
        <v>28</v>
      </c>
      <c r="O3295" t="s">
        <v>35</v>
      </c>
      <c r="P3295">
        <v>1.0960000000000001</v>
      </c>
      <c r="Q3295" t="s">
        <v>36</v>
      </c>
      <c r="R3295" t="s">
        <v>55</v>
      </c>
      <c r="S3295">
        <v>0.61060000000000003</v>
      </c>
      <c r="T3295">
        <v>0.61029999999999995</v>
      </c>
      <c r="U3295">
        <v>1.0960000000000001</v>
      </c>
      <c r="V3295">
        <v>-1.096E-3</v>
      </c>
      <c r="W3295" t="s">
        <v>39</v>
      </c>
      <c r="X3295" s="4">
        <f>IF(bot_orders[[#This Row],[side]]="sell", bot_orders[[#This Row],[accFillSz]]*bot_orders[[#This Row],[avgPx]] + bot_orders[[#This Row],[fee]], -bot_orders[[#This Row],[accFillSz]]*bot_orders[[#This Row],[avgPx]])</f>
        <v>-0.66888879999999995</v>
      </c>
      <c r="Y3295" s="4">
        <f>IF(bot_orders[[#This Row],[side]]="buy", bot_orders[[#This Row],[accFillSz]] + bot_orders[[#This Row],[fee]], -bot_orders[[#This Row],[accFillSz]])</f>
        <v>1.0949040000000001</v>
      </c>
      <c r="Z3295" s="4">
        <f>IF(bot_orders[[#This Row],[side]]="sell",bot_orders[[#This Row],[accFillSz]]*bot_orders[[#This Row],[avgPx]]+bot_orders[[#This Row],[fee]], 0)</f>
        <v>0</v>
      </c>
      <c r="AA3295" s="4">
        <f>IF(bot_orders[[#This Row],[side]]="sell",-bot_orders[[#This Row],[accFillSz]],bot_orders[[#This Row],[accFillSz]]+bot_orders[[#This Row],[fee]])</f>
        <v>1.0949040000000001</v>
      </c>
      <c r="AB3295">
        <v>0</v>
      </c>
      <c r="AC3295" t="s">
        <v>38</v>
      </c>
      <c r="AD3295">
        <v>0</v>
      </c>
      <c r="AE3295" t="s">
        <v>40</v>
      </c>
      <c r="AF3295" t="s">
        <v>41</v>
      </c>
      <c r="AG3295" t="s">
        <v>42</v>
      </c>
      <c r="AH3295" t="s">
        <v>28</v>
      </c>
      <c r="AI3295">
        <v>1.0949040000000001</v>
      </c>
      <c r="AJ3295">
        <v>-0.66888879999999995</v>
      </c>
    </row>
    <row r="3296" spans="1:36" x14ac:dyDescent="0.3">
      <c r="A3296">
        <v>2494</v>
      </c>
      <c r="B3296" t="s">
        <v>304</v>
      </c>
      <c r="C3296" t="s">
        <v>28</v>
      </c>
      <c r="D3296" t="s">
        <v>29</v>
      </c>
      <c r="E3296" t="s">
        <v>30</v>
      </c>
      <c r="F3296" t="s">
        <v>31</v>
      </c>
      <c r="G3296" t="s">
        <v>203</v>
      </c>
      <c r="H3296" t="s">
        <v>7892</v>
      </c>
      <c r="I3296" s="4" t="s">
        <v>7893</v>
      </c>
      <c r="J3296" s="1">
        <f>((((bot_orders[[#This Row],[cTime]]/ 1000)+3*3600) / 86400) + DATE(1970,1,1))</f>
        <v>45769.963489166665</v>
      </c>
      <c r="K3296" s="4" t="s">
        <v>7894</v>
      </c>
      <c r="L3296" s="1">
        <f>((((bot_orders[[#This Row],[uTime]]/ 1000)+3*3600) / 86400) + DATE(1970,1,1))</f>
        <v>45769.976618749999</v>
      </c>
      <c r="M3296" t="s">
        <v>34</v>
      </c>
      <c r="N3296" t="s">
        <v>28</v>
      </c>
      <c r="O3296" t="s">
        <v>35</v>
      </c>
      <c r="P3296">
        <v>1.9970000000000001</v>
      </c>
      <c r="Q3296" t="s">
        <v>36</v>
      </c>
      <c r="R3296" t="s">
        <v>55</v>
      </c>
      <c r="S3296">
        <v>0.61060000000000003</v>
      </c>
      <c r="T3296">
        <v>0.61060000000000003</v>
      </c>
      <c r="U3296">
        <v>1.9970000000000001</v>
      </c>
      <c r="V3296">
        <v>-1.5976E-3</v>
      </c>
      <c r="W3296" t="s">
        <v>39</v>
      </c>
      <c r="X3296" s="4">
        <f>IF(bot_orders[[#This Row],[side]]="sell", bot_orders[[#This Row],[accFillSz]]*bot_orders[[#This Row],[avgPx]] + bot_orders[[#This Row],[fee]], -bot_orders[[#This Row],[accFillSz]]*bot_orders[[#This Row],[avgPx]])</f>
        <v>-1.2193682000000001</v>
      </c>
      <c r="Y3296" s="4">
        <f>IF(bot_orders[[#This Row],[side]]="buy", bot_orders[[#This Row],[accFillSz]] + bot_orders[[#This Row],[fee]], -bot_orders[[#This Row],[accFillSz]])</f>
        <v>1.9954024000000001</v>
      </c>
      <c r="Z3296" s="4">
        <f>IF(bot_orders[[#This Row],[side]]="sell",bot_orders[[#This Row],[accFillSz]]*bot_orders[[#This Row],[avgPx]]+bot_orders[[#This Row],[fee]], 0)</f>
        <v>0</v>
      </c>
      <c r="AA3296" s="4">
        <f>IF(bot_orders[[#This Row],[side]]="sell",-bot_orders[[#This Row],[accFillSz]],bot_orders[[#This Row],[accFillSz]]+bot_orders[[#This Row],[fee]])</f>
        <v>1.9954024000000001</v>
      </c>
      <c r="AB3296">
        <v>0</v>
      </c>
      <c r="AC3296" t="s">
        <v>38</v>
      </c>
      <c r="AD3296">
        <v>0</v>
      </c>
      <c r="AE3296" t="s">
        <v>40</v>
      </c>
      <c r="AF3296" t="s">
        <v>41</v>
      </c>
      <c r="AG3296" t="s">
        <v>42</v>
      </c>
      <c r="AH3296" t="s">
        <v>28</v>
      </c>
      <c r="AI3296">
        <v>1.9954023999999999</v>
      </c>
      <c r="AJ3296">
        <v>-1.2193681999999999</v>
      </c>
    </row>
    <row r="3297" spans="1:36" x14ac:dyDescent="0.3">
      <c r="A3297">
        <v>2495</v>
      </c>
      <c r="B3297" t="s">
        <v>304</v>
      </c>
      <c r="C3297" t="s">
        <v>28</v>
      </c>
      <c r="D3297" t="s">
        <v>29</v>
      </c>
      <c r="E3297" t="s">
        <v>30</v>
      </c>
      <c r="F3297" t="s">
        <v>31</v>
      </c>
      <c r="G3297" t="s">
        <v>223</v>
      </c>
      <c r="H3297" t="s">
        <v>7895</v>
      </c>
      <c r="I3297" s="4" t="s">
        <v>7896</v>
      </c>
      <c r="J3297" s="1">
        <f>((((bot_orders[[#This Row],[cTime]]/ 1000)+3*3600) / 86400) + DATE(1970,1,1))</f>
        <v>45769.976618773144</v>
      </c>
      <c r="K3297" s="4" t="s">
        <v>7897</v>
      </c>
      <c r="L3297" s="1">
        <f>((((bot_orders[[#This Row],[uTime]]/ 1000)+3*3600) / 86400) + DATE(1970,1,1))</f>
        <v>45770.015348356479</v>
      </c>
      <c r="M3297" t="s">
        <v>34</v>
      </c>
      <c r="N3297" t="s">
        <v>28</v>
      </c>
      <c r="O3297" t="s">
        <v>35</v>
      </c>
      <c r="P3297">
        <v>1.9950000000000001</v>
      </c>
      <c r="Q3297" t="s">
        <v>36</v>
      </c>
      <c r="R3297" t="s">
        <v>37</v>
      </c>
      <c r="S3297">
        <v>0.61329999999999996</v>
      </c>
      <c r="T3297">
        <v>0.61329999999999996</v>
      </c>
      <c r="U3297">
        <v>1.9950000000000001</v>
      </c>
      <c r="V3297">
        <v>-9.7882679999999997E-4</v>
      </c>
      <c r="W3297" t="s">
        <v>38</v>
      </c>
      <c r="X3297" s="4">
        <f>IF(bot_orders[[#This Row],[side]]="sell", bot_orders[[#This Row],[accFillSz]]*bot_orders[[#This Row],[avgPx]] + bot_orders[[#This Row],[fee]], -bot_orders[[#This Row],[accFillSz]]*bot_orders[[#This Row],[avgPx]])</f>
        <v>1.2225546732000001</v>
      </c>
      <c r="Y3297" s="4">
        <f>IF(bot_orders[[#This Row],[side]]="buy", bot_orders[[#This Row],[accFillSz]] + bot_orders[[#This Row],[fee]], -bot_orders[[#This Row],[accFillSz]])</f>
        <v>-1.9950000000000001</v>
      </c>
      <c r="Z3297" s="4">
        <f>IF(bot_orders[[#This Row],[side]]="sell",bot_orders[[#This Row],[accFillSz]]*bot_orders[[#This Row],[avgPx]]+bot_orders[[#This Row],[fee]], 0)</f>
        <v>1.2225546732000001</v>
      </c>
      <c r="AA3297" s="4">
        <f>IF(bot_orders[[#This Row],[side]]="sell",-bot_orders[[#This Row],[accFillSz]],bot_orders[[#This Row],[accFillSz]]+bot_orders[[#This Row],[fee]])</f>
        <v>-1.9950000000000001</v>
      </c>
      <c r="AB3297">
        <v>0</v>
      </c>
      <c r="AC3297" t="s">
        <v>39</v>
      </c>
      <c r="AD3297">
        <v>0</v>
      </c>
      <c r="AE3297" t="s">
        <v>40</v>
      </c>
      <c r="AF3297" t="s">
        <v>41</v>
      </c>
      <c r="AG3297" t="s">
        <v>42</v>
      </c>
      <c r="AH3297" t="s">
        <v>28</v>
      </c>
      <c r="AI3297">
        <v>-1.9950000000000001</v>
      </c>
      <c r="AJ3297">
        <v>1.2225546700000001</v>
      </c>
    </row>
    <row r="3298" spans="1:36" x14ac:dyDescent="0.3">
      <c r="A3298">
        <v>2496</v>
      </c>
      <c r="B3298" t="s">
        <v>304</v>
      </c>
      <c r="C3298" t="s">
        <v>28</v>
      </c>
      <c r="D3298" t="s">
        <v>29</v>
      </c>
      <c r="E3298" t="s">
        <v>30</v>
      </c>
      <c r="F3298" t="s">
        <v>31</v>
      </c>
      <c r="G3298" t="s">
        <v>227</v>
      </c>
      <c r="H3298" t="s">
        <v>7898</v>
      </c>
      <c r="I3298" s="4" t="s">
        <v>7899</v>
      </c>
      <c r="J3298" s="1">
        <f>((((bot_orders[[#This Row],[cTime]]/ 1000)+3*3600) / 86400) + DATE(1970,1,1))</f>
        <v>45769.996192743056</v>
      </c>
      <c r="K3298" s="4" t="s">
        <v>7900</v>
      </c>
      <c r="L3298" s="1">
        <f>((((bot_orders[[#This Row],[uTime]]/ 1000)+3*3600) / 86400) + DATE(1970,1,1))</f>
        <v>45770.013996585651</v>
      </c>
      <c r="M3298" t="s">
        <v>34</v>
      </c>
      <c r="N3298" t="s">
        <v>28</v>
      </c>
      <c r="O3298" t="s">
        <v>35</v>
      </c>
      <c r="P3298">
        <v>1.9950000000000001</v>
      </c>
      <c r="Q3298" t="s">
        <v>36</v>
      </c>
      <c r="R3298" t="s">
        <v>37</v>
      </c>
      <c r="S3298">
        <v>0.61060000000000003</v>
      </c>
      <c r="T3298">
        <v>0.61060000000000003</v>
      </c>
      <c r="U3298">
        <v>1.9950000000000001</v>
      </c>
      <c r="V3298">
        <v>-9.7451760000000004E-4</v>
      </c>
      <c r="W3298" t="s">
        <v>38</v>
      </c>
      <c r="X3298" s="4">
        <f>IF(bot_orders[[#This Row],[side]]="sell", bot_orders[[#This Row],[accFillSz]]*bot_orders[[#This Row],[avgPx]] + bot_orders[[#This Row],[fee]], -bot_orders[[#This Row],[accFillSz]]*bot_orders[[#This Row],[avgPx]])</f>
        <v>1.2171724824000001</v>
      </c>
      <c r="Y3298" s="4">
        <f>IF(bot_orders[[#This Row],[side]]="buy", bot_orders[[#This Row],[accFillSz]] + bot_orders[[#This Row],[fee]], -bot_orders[[#This Row],[accFillSz]])</f>
        <v>-1.9950000000000001</v>
      </c>
      <c r="Z3298" s="4">
        <f>IF(bot_orders[[#This Row],[side]]="sell",bot_orders[[#This Row],[accFillSz]]*bot_orders[[#This Row],[avgPx]]+bot_orders[[#This Row],[fee]], 0)</f>
        <v>1.2171724824000001</v>
      </c>
      <c r="AA3298" s="4">
        <f>IF(bot_orders[[#This Row],[side]]="sell",-bot_orders[[#This Row],[accFillSz]],bot_orders[[#This Row],[accFillSz]]+bot_orders[[#This Row],[fee]])</f>
        <v>-1.9950000000000001</v>
      </c>
      <c r="AB3298">
        <v>0</v>
      </c>
      <c r="AC3298" t="s">
        <v>39</v>
      </c>
      <c r="AD3298">
        <v>0</v>
      </c>
      <c r="AE3298" t="s">
        <v>40</v>
      </c>
      <c r="AF3298" t="s">
        <v>41</v>
      </c>
      <c r="AG3298" t="s">
        <v>42</v>
      </c>
      <c r="AH3298" t="s">
        <v>28</v>
      </c>
      <c r="AI3298">
        <v>-1.9950000000000001</v>
      </c>
      <c r="AJ3298">
        <v>1.2171724799999999</v>
      </c>
    </row>
    <row r="3299" spans="1:36" x14ac:dyDescent="0.3">
      <c r="A3299">
        <v>2497</v>
      </c>
      <c r="B3299" t="s">
        <v>304</v>
      </c>
      <c r="C3299" t="s">
        <v>28</v>
      </c>
      <c r="D3299" t="s">
        <v>29</v>
      </c>
      <c r="E3299" t="s">
        <v>30</v>
      </c>
      <c r="F3299" t="s">
        <v>31</v>
      </c>
      <c r="G3299" t="s">
        <v>230</v>
      </c>
      <c r="H3299" t="s">
        <v>7901</v>
      </c>
      <c r="I3299" s="4" t="s">
        <v>7902</v>
      </c>
      <c r="J3299" s="1">
        <f>((((bot_orders[[#This Row],[cTime]]/ 1000)+3*3600) / 86400) + DATE(1970,1,1))</f>
        <v>45770.013996620371</v>
      </c>
      <c r="K3299" s="4" t="s">
        <v>7903</v>
      </c>
      <c r="L3299" s="1">
        <f>((((bot_orders[[#This Row],[uTime]]/ 1000)+3*3600) / 86400) + DATE(1970,1,1))</f>
        <v>45770.02038386574</v>
      </c>
      <c r="M3299" t="s">
        <v>34</v>
      </c>
      <c r="N3299" t="s">
        <v>28</v>
      </c>
      <c r="O3299" t="s">
        <v>35</v>
      </c>
      <c r="P3299">
        <v>1.9970000000000001</v>
      </c>
      <c r="Q3299" t="s">
        <v>36</v>
      </c>
      <c r="R3299" t="s">
        <v>55</v>
      </c>
      <c r="S3299">
        <v>0.6079</v>
      </c>
      <c r="T3299">
        <v>0.6079</v>
      </c>
      <c r="U3299">
        <v>1.9970000000000001</v>
      </c>
      <c r="V3299">
        <v>-1.5976E-3</v>
      </c>
      <c r="W3299" t="s">
        <v>39</v>
      </c>
      <c r="X3299" s="4">
        <f>IF(bot_orders[[#This Row],[side]]="sell", bot_orders[[#This Row],[accFillSz]]*bot_orders[[#This Row],[avgPx]] + bot_orders[[#This Row],[fee]], -bot_orders[[#This Row],[accFillSz]]*bot_orders[[#This Row],[avgPx]])</f>
        <v>-1.2139763000000001</v>
      </c>
      <c r="Y3299" s="4">
        <f>IF(bot_orders[[#This Row],[side]]="buy", bot_orders[[#This Row],[accFillSz]] + bot_orders[[#This Row],[fee]], -bot_orders[[#This Row],[accFillSz]])</f>
        <v>1.9954024000000001</v>
      </c>
      <c r="Z3299" s="4">
        <f>IF(bot_orders[[#This Row],[side]]="sell",bot_orders[[#This Row],[accFillSz]]*bot_orders[[#This Row],[avgPx]]+bot_orders[[#This Row],[fee]], 0)</f>
        <v>0</v>
      </c>
      <c r="AA3299" s="4">
        <f>IF(bot_orders[[#This Row],[side]]="sell",-bot_orders[[#This Row],[accFillSz]],bot_orders[[#This Row],[accFillSz]]+bot_orders[[#This Row],[fee]])</f>
        <v>1.9954024000000001</v>
      </c>
      <c r="AB3299">
        <v>0</v>
      </c>
      <c r="AC3299" t="s">
        <v>38</v>
      </c>
      <c r="AD3299">
        <v>0</v>
      </c>
      <c r="AE3299" t="s">
        <v>40</v>
      </c>
      <c r="AF3299" t="s">
        <v>41</v>
      </c>
      <c r="AG3299" t="s">
        <v>42</v>
      </c>
      <c r="AH3299" t="s">
        <v>28</v>
      </c>
      <c r="AI3299">
        <v>1.9954023999999999</v>
      </c>
      <c r="AJ3299">
        <v>-1.2139762999999999</v>
      </c>
    </row>
    <row r="3300" spans="1:36" x14ac:dyDescent="0.3">
      <c r="A3300">
        <v>2498</v>
      </c>
      <c r="B3300" t="s">
        <v>304</v>
      </c>
      <c r="C3300" t="s">
        <v>28</v>
      </c>
      <c r="D3300" t="s">
        <v>29</v>
      </c>
      <c r="E3300" t="s">
        <v>30</v>
      </c>
      <c r="F3300" t="s">
        <v>31</v>
      </c>
      <c r="G3300" t="s">
        <v>223</v>
      </c>
      <c r="H3300" t="s">
        <v>7904</v>
      </c>
      <c r="I3300" s="4" t="s">
        <v>7905</v>
      </c>
      <c r="J3300" s="1">
        <f>((((bot_orders[[#This Row],[cTime]]/ 1000)+3*3600) / 86400) + DATE(1970,1,1))</f>
        <v>45770.015348379631</v>
      </c>
      <c r="K3300" s="4" t="s">
        <v>7906</v>
      </c>
      <c r="L3300" s="1">
        <f>((((bot_orders[[#This Row],[uTime]]/ 1000)+3*3600) / 86400) + DATE(1970,1,1))</f>
        <v>45770.01856733796</v>
      </c>
      <c r="M3300" t="s">
        <v>34</v>
      </c>
      <c r="N3300" t="s">
        <v>28</v>
      </c>
      <c r="O3300" t="s">
        <v>35</v>
      </c>
      <c r="P3300">
        <v>1.9970000000000001</v>
      </c>
      <c r="Q3300" t="s">
        <v>36</v>
      </c>
      <c r="R3300" t="s">
        <v>55</v>
      </c>
      <c r="S3300">
        <v>0.61060000000000003</v>
      </c>
      <c r="T3300">
        <v>0.61060000000000003</v>
      </c>
      <c r="U3300">
        <v>1.9970000000000001</v>
      </c>
      <c r="V3300">
        <v>-1.5976E-3</v>
      </c>
      <c r="W3300" t="s">
        <v>39</v>
      </c>
      <c r="X3300" s="4">
        <f>IF(bot_orders[[#This Row],[side]]="sell", bot_orders[[#This Row],[accFillSz]]*bot_orders[[#This Row],[avgPx]] + bot_orders[[#This Row],[fee]], -bot_orders[[#This Row],[accFillSz]]*bot_orders[[#This Row],[avgPx]])</f>
        <v>-1.2193682000000001</v>
      </c>
      <c r="Y3300" s="4">
        <f>IF(bot_orders[[#This Row],[side]]="buy", bot_orders[[#This Row],[accFillSz]] + bot_orders[[#This Row],[fee]], -bot_orders[[#This Row],[accFillSz]])</f>
        <v>1.9954024000000001</v>
      </c>
      <c r="Z3300" s="4">
        <f>IF(bot_orders[[#This Row],[side]]="sell",bot_orders[[#This Row],[accFillSz]]*bot_orders[[#This Row],[avgPx]]+bot_orders[[#This Row],[fee]], 0)</f>
        <v>0</v>
      </c>
      <c r="AA3300" s="4">
        <f>IF(bot_orders[[#This Row],[side]]="sell",-bot_orders[[#This Row],[accFillSz]],bot_orders[[#This Row],[accFillSz]]+bot_orders[[#This Row],[fee]])</f>
        <v>1.9954024000000001</v>
      </c>
      <c r="AB3300">
        <v>0</v>
      </c>
      <c r="AC3300" t="s">
        <v>38</v>
      </c>
      <c r="AD3300">
        <v>0</v>
      </c>
      <c r="AE3300" t="s">
        <v>40</v>
      </c>
      <c r="AF3300" t="s">
        <v>41</v>
      </c>
      <c r="AG3300" t="s">
        <v>42</v>
      </c>
      <c r="AH3300" t="s">
        <v>28</v>
      </c>
      <c r="AI3300">
        <v>1.9954023999999999</v>
      </c>
      <c r="AJ3300">
        <v>-1.2193681999999999</v>
      </c>
    </row>
    <row r="3301" spans="1:36" x14ac:dyDescent="0.3">
      <c r="A3301">
        <v>2500</v>
      </c>
      <c r="B3301" t="s">
        <v>304</v>
      </c>
      <c r="C3301" t="s">
        <v>28</v>
      </c>
      <c r="D3301" t="s">
        <v>29</v>
      </c>
      <c r="E3301" t="s">
        <v>30</v>
      </c>
      <c r="F3301" t="s">
        <v>31</v>
      </c>
      <c r="G3301" t="s">
        <v>232</v>
      </c>
      <c r="H3301" t="s">
        <v>7910</v>
      </c>
      <c r="I3301" s="4" t="s">
        <v>7911</v>
      </c>
      <c r="J3301" s="1">
        <f>((((bot_orders[[#This Row],[cTime]]/ 1000)+3*3600) / 86400) + DATE(1970,1,1))</f>
        <v>45770.01576707176</v>
      </c>
      <c r="K3301" s="4" t="s">
        <v>7912</v>
      </c>
      <c r="L3301" s="1">
        <f>((((bot_orders[[#This Row],[uTime]]/ 1000)+3*3600) / 86400) + DATE(1970,1,1))</f>
        <v>45770.0165427662</v>
      </c>
      <c r="M3301" t="s">
        <v>34</v>
      </c>
      <c r="N3301" t="s">
        <v>28</v>
      </c>
      <c r="O3301" t="s">
        <v>35</v>
      </c>
      <c r="P3301">
        <v>1.9970000000000001</v>
      </c>
      <c r="Q3301" t="s">
        <v>36</v>
      </c>
      <c r="R3301" t="s">
        <v>55</v>
      </c>
      <c r="S3301">
        <v>0.61329999999999996</v>
      </c>
      <c r="T3301">
        <v>0.61329999999999996</v>
      </c>
      <c r="U3301">
        <v>1.9970000000000001</v>
      </c>
      <c r="V3301">
        <v>-1.5976E-3</v>
      </c>
      <c r="W3301" t="s">
        <v>39</v>
      </c>
      <c r="X3301" s="4">
        <f>IF(bot_orders[[#This Row],[side]]="sell", bot_orders[[#This Row],[accFillSz]]*bot_orders[[#This Row],[avgPx]] + bot_orders[[#This Row],[fee]], -bot_orders[[#This Row],[accFillSz]]*bot_orders[[#This Row],[avgPx]])</f>
        <v>-1.2247600999999999</v>
      </c>
      <c r="Y3301" s="4">
        <f>IF(bot_orders[[#This Row],[side]]="buy", bot_orders[[#This Row],[accFillSz]] + bot_orders[[#This Row],[fee]], -bot_orders[[#This Row],[accFillSz]])</f>
        <v>1.9954024000000001</v>
      </c>
      <c r="Z3301" s="4">
        <f>IF(bot_orders[[#This Row],[side]]="sell",bot_orders[[#This Row],[accFillSz]]*bot_orders[[#This Row],[avgPx]]+bot_orders[[#This Row],[fee]], 0)</f>
        <v>0</v>
      </c>
      <c r="AA3301" s="4">
        <f>IF(bot_orders[[#This Row],[side]]="sell",-bot_orders[[#This Row],[accFillSz]],bot_orders[[#This Row],[accFillSz]]+bot_orders[[#This Row],[fee]])</f>
        <v>1.9954024000000001</v>
      </c>
      <c r="AB3301">
        <v>0</v>
      </c>
      <c r="AC3301" t="s">
        <v>38</v>
      </c>
      <c r="AD3301">
        <v>0</v>
      </c>
      <c r="AE3301" t="s">
        <v>40</v>
      </c>
      <c r="AF3301" t="s">
        <v>41</v>
      </c>
      <c r="AG3301" t="s">
        <v>42</v>
      </c>
      <c r="AH3301" t="s">
        <v>28</v>
      </c>
      <c r="AI3301">
        <v>1.9954023999999999</v>
      </c>
      <c r="AJ3301">
        <v>-1.2247600999999999</v>
      </c>
    </row>
    <row r="3302" spans="1:36" x14ac:dyDescent="0.3">
      <c r="A3302">
        <v>2501</v>
      </c>
      <c r="B3302" t="s">
        <v>304</v>
      </c>
      <c r="C3302" t="s">
        <v>28</v>
      </c>
      <c r="D3302" t="s">
        <v>29</v>
      </c>
      <c r="E3302" t="s">
        <v>30</v>
      </c>
      <c r="F3302" t="s">
        <v>31</v>
      </c>
      <c r="G3302" t="s">
        <v>240</v>
      </c>
      <c r="H3302" t="s">
        <v>7913</v>
      </c>
      <c r="I3302" s="4" t="s">
        <v>7914</v>
      </c>
      <c r="J3302" s="1">
        <f>((((bot_orders[[#This Row],[cTime]]/ 1000)+3*3600) / 86400) + DATE(1970,1,1))</f>
        <v>45770.016542800928</v>
      </c>
      <c r="K3302" s="4" t="s">
        <v>7915</v>
      </c>
      <c r="L3302" s="1">
        <f>((((bot_orders[[#This Row],[uTime]]/ 1000)+3*3600) / 86400) + DATE(1970,1,1))</f>
        <v>45770.027201087963</v>
      </c>
      <c r="M3302" t="s">
        <v>34</v>
      </c>
      <c r="N3302" t="s">
        <v>28</v>
      </c>
      <c r="O3302" t="s">
        <v>35</v>
      </c>
      <c r="P3302">
        <v>1.9950000000000001</v>
      </c>
      <c r="Q3302" t="s">
        <v>36</v>
      </c>
      <c r="R3302" t="s">
        <v>37</v>
      </c>
      <c r="S3302">
        <v>0.6159</v>
      </c>
      <c r="T3302">
        <v>0.6159</v>
      </c>
      <c r="U3302">
        <v>1.9950000000000001</v>
      </c>
      <c r="V3302">
        <v>-9.8297639999999991E-4</v>
      </c>
      <c r="W3302" t="s">
        <v>38</v>
      </c>
      <c r="X3302" s="4">
        <f>IF(bot_orders[[#This Row],[side]]="sell", bot_orders[[#This Row],[accFillSz]]*bot_orders[[#This Row],[avgPx]] + bot_orders[[#This Row],[fee]], -bot_orders[[#This Row],[accFillSz]]*bot_orders[[#This Row],[avgPx]])</f>
        <v>1.2277375236000001</v>
      </c>
      <c r="Y3302" s="4">
        <f>IF(bot_orders[[#This Row],[side]]="buy", bot_orders[[#This Row],[accFillSz]] + bot_orders[[#This Row],[fee]], -bot_orders[[#This Row],[accFillSz]])</f>
        <v>-1.9950000000000001</v>
      </c>
      <c r="Z3302" s="4">
        <f>IF(bot_orders[[#This Row],[side]]="sell",bot_orders[[#This Row],[accFillSz]]*bot_orders[[#This Row],[avgPx]]+bot_orders[[#This Row],[fee]], 0)</f>
        <v>1.2277375236000001</v>
      </c>
      <c r="AA3302" s="4">
        <f>IF(bot_orders[[#This Row],[side]]="sell",-bot_orders[[#This Row],[accFillSz]],bot_orders[[#This Row],[accFillSz]]+bot_orders[[#This Row],[fee]])</f>
        <v>-1.9950000000000001</v>
      </c>
      <c r="AB3302">
        <v>0</v>
      </c>
      <c r="AC3302" t="s">
        <v>39</v>
      </c>
      <c r="AD3302">
        <v>0</v>
      </c>
      <c r="AE3302" t="s">
        <v>40</v>
      </c>
      <c r="AF3302" t="s">
        <v>41</v>
      </c>
      <c r="AG3302" t="s">
        <v>42</v>
      </c>
      <c r="AH3302" t="s">
        <v>28</v>
      </c>
      <c r="AI3302">
        <v>-1.9950000000000001</v>
      </c>
      <c r="AJ3302">
        <v>1.22773752</v>
      </c>
    </row>
    <row r="3303" spans="1:36" x14ac:dyDescent="0.3">
      <c r="A3303">
        <v>2502</v>
      </c>
      <c r="B3303" t="s">
        <v>304</v>
      </c>
      <c r="C3303" t="s">
        <v>28</v>
      </c>
      <c r="D3303" t="s">
        <v>29</v>
      </c>
      <c r="E3303" t="s">
        <v>30</v>
      </c>
      <c r="F3303" t="s">
        <v>31</v>
      </c>
      <c r="G3303" t="s">
        <v>235</v>
      </c>
      <c r="H3303" t="s">
        <v>7916</v>
      </c>
      <c r="I3303" s="4" t="s">
        <v>7917</v>
      </c>
      <c r="J3303" s="1">
        <f>((((bot_orders[[#This Row],[cTime]]/ 1000)+3*3600) / 86400) + DATE(1970,1,1))</f>
        <v>45770.018567361112</v>
      </c>
      <c r="K3303" s="4" t="s">
        <v>7918</v>
      </c>
      <c r="L3303" s="1">
        <f>((((bot_orders[[#This Row],[uTime]]/ 1000)+3*3600) / 86400) + DATE(1970,1,1))</f>
        <v>45770.021482025462</v>
      </c>
      <c r="M3303" t="s">
        <v>34</v>
      </c>
      <c r="N3303" t="s">
        <v>28</v>
      </c>
      <c r="O3303" t="s">
        <v>35</v>
      </c>
      <c r="P3303">
        <v>1.9950000000000001</v>
      </c>
      <c r="Q3303" t="s">
        <v>36</v>
      </c>
      <c r="R3303" t="s">
        <v>37</v>
      </c>
      <c r="S3303">
        <v>0.61329999999999996</v>
      </c>
      <c r="T3303">
        <v>0.61329999999999996</v>
      </c>
      <c r="U3303">
        <v>1.9950000000000001</v>
      </c>
      <c r="V3303">
        <v>-9.7882679999999997E-4</v>
      </c>
      <c r="W3303" t="s">
        <v>38</v>
      </c>
      <c r="X3303" s="4">
        <f>IF(bot_orders[[#This Row],[side]]="sell", bot_orders[[#This Row],[accFillSz]]*bot_orders[[#This Row],[avgPx]] + bot_orders[[#This Row],[fee]], -bot_orders[[#This Row],[accFillSz]]*bot_orders[[#This Row],[avgPx]])</f>
        <v>1.2225546732000001</v>
      </c>
      <c r="Y3303" s="4">
        <f>IF(bot_orders[[#This Row],[side]]="buy", bot_orders[[#This Row],[accFillSz]] + bot_orders[[#This Row],[fee]], -bot_orders[[#This Row],[accFillSz]])</f>
        <v>-1.9950000000000001</v>
      </c>
      <c r="Z3303" s="4">
        <f>IF(bot_orders[[#This Row],[side]]="sell",bot_orders[[#This Row],[accFillSz]]*bot_orders[[#This Row],[avgPx]]+bot_orders[[#This Row],[fee]], 0)</f>
        <v>1.2225546732000001</v>
      </c>
      <c r="AA3303" s="4">
        <f>IF(bot_orders[[#This Row],[side]]="sell",-bot_orders[[#This Row],[accFillSz]],bot_orders[[#This Row],[accFillSz]]+bot_orders[[#This Row],[fee]])</f>
        <v>-1.9950000000000001</v>
      </c>
      <c r="AB3303">
        <v>0</v>
      </c>
      <c r="AC3303" t="s">
        <v>39</v>
      </c>
      <c r="AD3303">
        <v>0</v>
      </c>
      <c r="AE3303" t="s">
        <v>40</v>
      </c>
      <c r="AF3303" t="s">
        <v>41</v>
      </c>
      <c r="AG3303" t="s">
        <v>42</v>
      </c>
      <c r="AH3303" t="s">
        <v>28</v>
      </c>
      <c r="AI3303">
        <v>-1.9950000000000001</v>
      </c>
      <c r="AJ3303">
        <v>1.2225546700000001</v>
      </c>
    </row>
    <row r="3304" spans="1:36" x14ac:dyDescent="0.3">
      <c r="A3304">
        <v>2504</v>
      </c>
      <c r="B3304" t="s">
        <v>304</v>
      </c>
      <c r="C3304" t="s">
        <v>28</v>
      </c>
      <c r="D3304" t="s">
        <v>29</v>
      </c>
      <c r="E3304" t="s">
        <v>30</v>
      </c>
      <c r="F3304" t="s">
        <v>31</v>
      </c>
      <c r="G3304" t="s">
        <v>230</v>
      </c>
      <c r="H3304" t="s">
        <v>7922</v>
      </c>
      <c r="I3304" s="4" t="s">
        <v>7923</v>
      </c>
      <c r="J3304" s="1">
        <f>((((bot_orders[[#This Row],[cTime]]/ 1000)+3*3600) / 86400) + DATE(1970,1,1))</f>
        <v>45770.020383900461</v>
      </c>
      <c r="K3304" s="4" t="s">
        <v>7924</v>
      </c>
      <c r="L3304" s="1">
        <f>((((bot_orders[[#This Row],[uTime]]/ 1000)+3*3600) / 86400) + DATE(1970,1,1))</f>
        <v>45770.021004895832</v>
      </c>
      <c r="M3304" t="s">
        <v>34</v>
      </c>
      <c r="N3304" t="s">
        <v>28</v>
      </c>
      <c r="O3304" t="s">
        <v>35</v>
      </c>
      <c r="P3304">
        <v>1.9950000000000001</v>
      </c>
      <c r="Q3304" t="s">
        <v>36</v>
      </c>
      <c r="R3304" t="s">
        <v>37</v>
      </c>
      <c r="S3304">
        <v>0.61060000000000003</v>
      </c>
      <c r="T3304">
        <v>0.61060000000000003</v>
      </c>
      <c r="U3304">
        <v>1.9950000000000001</v>
      </c>
      <c r="V3304">
        <v>-9.7451760000000004E-4</v>
      </c>
      <c r="W3304" t="s">
        <v>38</v>
      </c>
      <c r="X3304" s="4">
        <f>IF(bot_orders[[#This Row],[side]]="sell", bot_orders[[#This Row],[accFillSz]]*bot_orders[[#This Row],[avgPx]] + bot_orders[[#This Row],[fee]], -bot_orders[[#This Row],[accFillSz]]*bot_orders[[#This Row],[avgPx]])</f>
        <v>1.2171724824000001</v>
      </c>
      <c r="Y3304" s="4">
        <f>IF(bot_orders[[#This Row],[side]]="buy", bot_orders[[#This Row],[accFillSz]] + bot_orders[[#This Row],[fee]], -bot_orders[[#This Row],[accFillSz]])</f>
        <v>-1.9950000000000001</v>
      </c>
      <c r="Z3304" s="4">
        <f>IF(bot_orders[[#This Row],[side]]="sell",bot_orders[[#This Row],[accFillSz]]*bot_orders[[#This Row],[avgPx]]+bot_orders[[#This Row],[fee]], 0)</f>
        <v>1.2171724824000001</v>
      </c>
      <c r="AA3304" s="4">
        <f>IF(bot_orders[[#This Row],[side]]="sell",-bot_orders[[#This Row],[accFillSz]],bot_orders[[#This Row],[accFillSz]]+bot_orders[[#This Row],[fee]])</f>
        <v>-1.9950000000000001</v>
      </c>
      <c r="AB3304">
        <v>0</v>
      </c>
      <c r="AC3304" t="s">
        <v>39</v>
      </c>
      <c r="AD3304">
        <v>0</v>
      </c>
      <c r="AE3304" t="s">
        <v>40</v>
      </c>
      <c r="AF3304" t="s">
        <v>41</v>
      </c>
      <c r="AG3304" t="s">
        <v>42</v>
      </c>
      <c r="AH3304" t="s">
        <v>28</v>
      </c>
      <c r="AI3304">
        <v>-1.9950000000000001</v>
      </c>
      <c r="AJ3304">
        <v>1.2171724799999999</v>
      </c>
    </row>
    <row r="3305" spans="1:36" x14ac:dyDescent="0.3">
      <c r="A3305">
        <v>2509</v>
      </c>
      <c r="B3305" t="s">
        <v>304</v>
      </c>
      <c r="C3305" t="s">
        <v>28</v>
      </c>
      <c r="D3305" t="s">
        <v>29</v>
      </c>
      <c r="E3305" t="s">
        <v>30</v>
      </c>
      <c r="F3305" t="s">
        <v>31</v>
      </c>
      <c r="G3305" t="s">
        <v>217</v>
      </c>
      <c r="H3305" t="s">
        <v>7937</v>
      </c>
      <c r="I3305" s="4" t="s">
        <v>7938</v>
      </c>
      <c r="J3305" s="1">
        <f>((((bot_orders[[#This Row],[cTime]]/ 1000)+3*3600) / 86400) + DATE(1970,1,1))</f>
        <v>45770.034529907411</v>
      </c>
      <c r="K3305" s="4" t="s">
        <v>7939</v>
      </c>
      <c r="L3305" s="1">
        <f>((((bot_orders[[#This Row],[uTime]]/ 1000)+3*3600) / 86400) + DATE(1970,1,1))</f>
        <v>45770.035393530095</v>
      </c>
      <c r="M3305" t="s">
        <v>34</v>
      </c>
      <c r="N3305" t="s">
        <v>28</v>
      </c>
      <c r="O3305" t="s">
        <v>35</v>
      </c>
      <c r="P3305">
        <v>1.9970000000000001</v>
      </c>
      <c r="Q3305" t="s">
        <v>36</v>
      </c>
      <c r="R3305" t="s">
        <v>55</v>
      </c>
      <c r="S3305">
        <v>0.62390000000000001</v>
      </c>
      <c r="T3305">
        <v>0.62390000000000001</v>
      </c>
      <c r="U3305">
        <v>1.9970000000000001</v>
      </c>
      <c r="V3305">
        <v>-1.5976E-3</v>
      </c>
      <c r="W3305" t="s">
        <v>39</v>
      </c>
      <c r="X3305" s="4">
        <f>IF(bot_orders[[#This Row],[side]]="sell", bot_orders[[#This Row],[accFillSz]]*bot_orders[[#This Row],[avgPx]] + bot_orders[[#This Row],[fee]], -bot_orders[[#This Row],[accFillSz]]*bot_orders[[#This Row],[avgPx]])</f>
        <v>-1.2459283000000001</v>
      </c>
      <c r="Y3305" s="4">
        <f>IF(bot_orders[[#This Row],[side]]="buy", bot_orders[[#This Row],[accFillSz]] + bot_orders[[#This Row],[fee]], -bot_orders[[#This Row],[accFillSz]])</f>
        <v>1.9954024000000001</v>
      </c>
      <c r="Z3305" s="4">
        <f>IF(bot_orders[[#This Row],[side]]="sell",bot_orders[[#This Row],[accFillSz]]*bot_orders[[#This Row],[avgPx]]+bot_orders[[#This Row],[fee]], 0)</f>
        <v>0</v>
      </c>
      <c r="AA3305" s="4">
        <f>IF(bot_orders[[#This Row],[side]]="sell",-bot_orders[[#This Row],[accFillSz]],bot_orders[[#This Row],[accFillSz]]+bot_orders[[#This Row],[fee]])</f>
        <v>1.9954024000000001</v>
      </c>
      <c r="AB3305">
        <v>0</v>
      </c>
      <c r="AC3305" t="s">
        <v>38</v>
      </c>
      <c r="AD3305">
        <v>0</v>
      </c>
      <c r="AE3305" t="s">
        <v>40</v>
      </c>
      <c r="AF3305" t="s">
        <v>41</v>
      </c>
      <c r="AG3305" t="s">
        <v>42</v>
      </c>
      <c r="AH3305" t="s">
        <v>28</v>
      </c>
      <c r="AI3305">
        <v>1.9954023999999999</v>
      </c>
      <c r="AJ3305">
        <v>-1.2459283000000001</v>
      </c>
    </row>
    <row r="3306" spans="1:36" x14ac:dyDescent="0.3">
      <c r="A3306">
        <v>2511</v>
      </c>
      <c r="B3306" t="s">
        <v>304</v>
      </c>
      <c r="C3306" t="s">
        <v>28</v>
      </c>
      <c r="D3306" t="s">
        <v>29</v>
      </c>
      <c r="E3306" t="s">
        <v>30</v>
      </c>
      <c r="F3306" t="s">
        <v>31</v>
      </c>
      <c r="G3306" t="s">
        <v>215</v>
      </c>
      <c r="H3306" t="s">
        <v>7944</v>
      </c>
      <c r="I3306" s="4" t="s">
        <v>7945</v>
      </c>
      <c r="J3306" s="1">
        <f>((((bot_orders[[#This Row],[cTime]]/ 1000)+3*3600) / 86400) + DATE(1970,1,1))</f>
        <v>45770.034596550926</v>
      </c>
      <c r="K3306" s="4" t="s">
        <v>7946</v>
      </c>
      <c r="L3306" s="1">
        <f>((((bot_orders[[#This Row],[uTime]]/ 1000)+3*3600) / 86400) + DATE(1970,1,1))</f>
        <v>45770.034817094907</v>
      </c>
      <c r="M3306" t="s">
        <v>34</v>
      </c>
      <c r="N3306" t="s">
        <v>28</v>
      </c>
      <c r="O3306" t="s">
        <v>35</v>
      </c>
      <c r="P3306">
        <v>1.9970000000000001</v>
      </c>
      <c r="Q3306" t="s">
        <v>36</v>
      </c>
      <c r="R3306" t="s">
        <v>55</v>
      </c>
      <c r="S3306">
        <v>0.62660000000000005</v>
      </c>
      <c r="T3306">
        <v>0.62660000000000005</v>
      </c>
      <c r="U3306">
        <v>1.9970000000000001</v>
      </c>
      <c r="V3306">
        <v>-1.5976E-3</v>
      </c>
      <c r="W3306" t="s">
        <v>39</v>
      </c>
      <c r="X3306" s="4">
        <f>IF(bot_orders[[#This Row],[side]]="sell", bot_orders[[#This Row],[accFillSz]]*bot_orders[[#This Row],[avgPx]] + bot_orders[[#This Row],[fee]], -bot_orders[[#This Row],[accFillSz]]*bot_orders[[#This Row],[avgPx]])</f>
        <v>-1.2513202000000001</v>
      </c>
      <c r="Y3306" s="4">
        <f>IF(bot_orders[[#This Row],[side]]="buy", bot_orders[[#This Row],[accFillSz]] + bot_orders[[#This Row],[fee]], -bot_orders[[#This Row],[accFillSz]])</f>
        <v>1.9954024000000001</v>
      </c>
      <c r="Z3306" s="4">
        <f>IF(bot_orders[[#This Row],[side]]="sell",bot_orders[[#This Row],[accFillSz]]*bot_orders[[#This Row],[avgPx]]+bot_orders[[#This Row],[fee]], 0)</f>
        <v>0</v>
      </c>
      <c r="AA3306" s="4">
        <f>IF(bot_orders[[#This Row],[side]]="sell",-bot_orders[[#This Row],[accFillSz]],bot_orders[[#This Row],[accFillSz]]+bot_orders[[#This Row],[fee]])</f>
        <v>1.9954024000000001</v>
      </c>
      <c r="AB3306">
        <v>0</v>
      </c>
      <c r="AC3306" t="s">
        <v>38</v>
      </c>
      <c r="AD3306">
        <v>0</v>
      </c>
      <c r="AE3306" t="s">
        <v>40</v>
      </c>
      <c r="AF3306" t="s">
        <v>41</v>
      </c>
      <c r="AG3306" t="s">
        <v>42</v>
      </c>
      <c r="AH3306" t="s">
        <v>28</v>
      </c>
      <c r="AI3306">
        <v>1.9954023999999999</v>
      </c>
      <c r="AJ3306">
        <v>-1.2513202000000001</v>
      </c>
    </row>
    <row r="3307" spans="1:36" x14ac:dyDescent="0.3">
      <c r="A3307">
        <v>2514</v>
      </c>
      <c r="B3307" t="s">
        <v>304</v>
      </c>
      <c r="C3307" t="s">
        <v>28</v>
      </c>
      <c r="D3307" t="s">
        <v>29</v>
      </c>
      <c r="E3307" t="s">
        <v>30</v>
      </c>
      <c r="F3307" t="s">
        <v>31</v>
      </c>
      <c r="G3307" t="s">
        <v>213</v>
      </c>
      <c r="H3307" t="s">
        <v>7954</v>
      </c>
      <c r="I3307" s="4" t="s">
        <v>7955</v>
      </c>
      <c r="J3307" s="1">
        <f>((((bot_orders[[#This Row],[cTime]]/ 1000)+3*3600) / 86400) + DATE(1970,1,1))</f>
        <v>45770.03462612268</v>
      </c>
      <c r="K3307" s="4" t="s">
        <v>7956</v>
      </c>
      <c r="L3307" s="1">
        <f>((((bot_orders[[#This Row],[uTime]]/ 1000)+3*3600) / 86400) + DATE(1970,1,1))</f>
        <v>45770.034645381944</v>
      </c>
      <c r="M3307" t="s">
        <v>34</v>
      </c>
      <c r="N3307" t="s">
        <v>28</v>
      </c>
      <c r="O3307" t="s">
        <v>35</v>
      </c>
      <c r="P3307">
        <v>1.9970000000000001</v>
      </c>
      <c r="Q3307" t="s">
        <v>36</v>
      </c>
      <c r="R3307" t="s">
        <v>55</v>
      </c>
      <c r="S3307">
        <v>0.62929999999999997</v>
      </c>
      <c r="T3307">
        <v>0.62929999999999997</v>
      </c>
      <c r="U3307">
        <v>1.9970000000000001</v>
      </c>
      <c r="V3307">
        <v>-1.5976E-3</v>
      </c>
      <c r="W3307" t="s">
        <v>39</v>
      </c>
      <c r="X3307" s="4">
        <f>IF(bot_orders[[#This Row],[side]]="sell", bot_orders[[#This Row],[accFillSz]]*bot_orders[[#This Row],[avgPx]] + bot_orders[[#This Row],[fee]], -bot_orders[[#This Row],[accFillSz]]*bot_orders[[#This Row],[avgPx]])</f>
        <v>-1.2567121000000001</v>
      </c>
      <c r="Y3307" s="4">
        <f>IF(bot_orders[[#This Row],[side]]="buy", bot_orders[[#This Row],[accFillSz]] + bot_orders[[#This Row],[fee]], -bot_orders[[#This Row],[accFillSz]])</f>
        <v>1.9954024000000001</v>
      </c>
      <c r="Z3307" s="4">
        <f>IF(bot_orders[[#This Row],[side]]="sell",bot_orders[[#This Row],[accFillSz]]*bot_orders[[#This Row],[avgPx]]+bot_orders[[#This Row],[fee]], 0)</f>
        <v>0</v>
      </c>
      <c r="AA3307" s="4">
        <f>IF(bot_orders[[#This Row],[side]]="sell",-bot_orders[[#This Row],[accFillSz]],bot_orders[[#This Row],[accFillSz]]+bot_orders[[#This Row],[fee]])</f>
        <v>1.9954024000000001</v>
      </c>
      <c r="AB3307">
        <v>0</v>
      </c>
      <c r="AC3307" t="s">
        <v>38</v>
      </c>
      <c r="AD3307">
        <v>0</v>
      </c>
      <c r="AE3307" t="s">
        <v>40</v>
      </c>
      <c r="AF3307" t="s">
        <v>41</v>
      </c>
      <c r="AG3307" t="s">
        <v>42</v>
      </c>
      <c r="AH3307" t="s">
        <v>28</v>
      </c>
      <c r="AI3307">
        <v>1.9954023999999999</v>
      </c>
      <c r="AJ3307">
        <v>-1.2567121000000001</v>
      </c>
    </row>
    <row r="3308" spans="1:36" x14ac:dyDescent="0.3">
      <c r="A3308">
        <v>2518</v>
      </c>
      <c r="B3308" t="s">
        <v>304</v>
      </c>
      <c r="C3308" t="s">
        <v>28</v>
      </c>
      <c r="D3308" t="s">
        <v>29</v>
      </c>
      <c r="E3308" t="s">
        <v>30</v>
      </c>
      <c r="F3308" t="s">
        <v>31</v>
      </c>
      <c r="G3308" t="s">
        <v>53</v>
      </c>
      <c r="H3308" t="s">
        <v>7966</v>
      </c>
      <c r="I3308" s="4" t="s">
        <v>7967</v>
      </c>
      <c r="J3308" s="1">
        <f>((((bot_orders[[#This Row],[cTime]]/ 1000)+3*3600) / 86400) + DATE(1970,1,1))</f>
        <v>45770.034817118052</v>
      </c>
      <c r="K3308" s="4" t="s">
        <v>7968</v>
      </c>
      <c r="L3308" s="1">
        <f>((((bot_orders[[#This Row],[uTime]]/ 1000)+3*3600) / 86400) + DATE(1970,1,1))</f>
        <v>45770.034834745369</v>
      </c>
      <c r="M3308" t="s">
        <v>34</v>
      </c>
      <c r="N3308" t="s">
        <v>28</v>
      </c>
      <c r="O3308" t="s">
        <v>35</v>
      </c>
      <c r="P3308">
        <v>1.9950000000000001</v>
      </c>
      <c r="Q3308" t="s">
        <v>36</v>
      </c>
      <c r="R3308" t="s">
        <v>37</v>
      </c>
      <c r="S3308">
        <v>0.62929999999999997</v>
      </c>
      <c r="T3308">
        <v>0.62929999999999997</v>
      </c>
      <c r="U3308">
        <v>1.9950000000000001</v>
      </c>
      <c r="V3308">
        <v>-1.0043628E-3</v>
      </c>
      <c r="W3308" t="s">
        <v>38</v>
      </c>
      <c r="X3308" s="4">
        <f>IF(bot_orders[[#This Row],[side]]="sell", bot_orders[[#This Row],[accFillSz]]*bot_orders[[#This Row],[avgPx]] + bot_orders[[#This Row],[fee]], -bot_orders[[#This Row],[accFillSz]]*bot_orders[[#This Row],[avgPx]])</f>
        <v>1.2544491372</v>
      </c>
      <c r="Y3308" s="4">
        <f>IF(bot_orders[[#This Row],[side]]="buy", bot_orders[[#This Row],[accFillSz]] + bot_orders[[#This Row],[fee]], -bot_orders[[#This Row],[accFillSz]])</f>
        <v>-1.9950000000000001</v>
      </c>
      <c r="Z3308" s="4">
        <f>IF(bot_orders[[#This Row],[side]]="sell",bot_orders[[#This Row],[accFillSz]]*bot_orders[[#This Row],[avgPx]]+bot_orders[[#This Row],[fee]], 0)</f>
        <v>1.2544491372</v>
      </c>
      <c r="AA3308" s="4">
        <f>IF(bot_orders[[#This Row],[side]]="sell",-bot_orders[[#This Row],[accFillSz]],bot_orders[[#This Row],[accFillSz]]+bot_orders[[#This Row],[fee]])</f>
        <v>-1.9950000000000001</v>
      </c>
      <c r="AB3308">
        <v>0</v>
      </c>
      <c r="AC3308" t="s">
        <v>39</v>
      </c>
      <c r="AD3308">
        <v>0</v>
      </c>
      <c r="AE3308" t="s">
        <v>40</v>
      </c>
      <c r="AF3308" t="s">
        <v>41</v>
      </c>
      <c r="AG3308" t="s">
        <v>42</v>
      </c>
      <c r="AH3308" t="s">
        <v>28</v>
      </c>
      <c r="AI3308">
        <v>-1.9950000000000001</v>
      </c>
      <c r="AJ3308">
        <v>1.25444914</v>
      </c>
    </row>
    <row r="3309" spans="1:36" x14ac:dyDescent="0.3">
      <c r="A3309">
        <v>2519</v>
      </c>
      <c r="B3309" t="s">
        <v>304</v>
      </c>
      <c r="C3309" t="s">
        <v>28</v>
      </c>
      <c r="D3309" t="s">
        <v>29</v>
      </c>
      <c r="E3309" t="s">
        <v>30</v>
      </c>
      <c r="F3309" t="s">
        <v>31</v>
      </c>
      <c r="G3309" t="s">
        <v>53</v>
      </c>
      <c r="H3309" t="s">
        <v>7969</v>
      </c>
      <c r="I3309" s="4" t="s">
        <v>7970</v>
      </c>
      <c r="J3309" s="1">
        <f>((((bot_orders[[#This Row],[cTime]]/ 1000)+3*3600) / 86400) + DATE(1970,1,1))</f>
        <v>45770.034834768521</v>
      </c>
      <c r="K3309" s="4" t="s">
        <v>7971</v>
      </c>
      <c r="L3309" s="1">
        <f>((((bot_orders[[#This Row],[uTime]]/ 1000)+3*3600) / 86400) + DATE(1970,1,1))</f>
        <v>45770.034906319444</v>
      </c>
      <c r="M3309" t="s">
        <v>34</v>
      </c>
      <c r="N3309" t="s">
        <v>28</v>
      </c>
      <c r="O3309" t="s">
        <v>35</v>
      </c>
      <c r="P3309">
        <v>1.9970000000000001</v>
      </c>
      <c r="Q3309" t="s">
        <v>36</v>
      </c>
      <c r="R3309" t="s">
        <v>55</v>
      </c>
      <c r="S3309">
        <v>0.62660000000000005</v>
      </c>
      <c r="T3309">
        <v>0.62660000000000005</v>
      </c>
      <c r="U3309">
        <v>1.9970000000000001</v>
      </c>
      <c r="V3309">
        <v>-1.5976E-3</v>
      </c>
      <c r="W3309" t="s">
        <v>39</v>
      </c>
      <c r="X3309" s="4">
        <f>IF(bot_orders[[#This Row],[side]]="sell", bot_orders[[#This Row],[accFillSz]]*bot_orders[[#This Row],[avgPx]] + bot_orders[[#This Row],[fee]], -bot_orders[[#This Row],[accFillSz]]*bot_orders[[#This Row],[avgPx]])</f>
        <v>-1.2513202000000001</v>
      </c>
      <c r="Y3309" s="4">
        <f>IF(bot_orders[[#This Row],[side]]="buy", bot_orders[[#This Row],[accFillSz]] + bot_orders[[#This Row],[fee]], -bot_orders[[#This Row],[accFillSz]])</f>
        <v>1.9954024000000001</v>
      </c>
      <c r="Z3309" s="4">
        <f>IF(bot_orders[[#This Row],[side]]="sell",bot_orders[[#This Row],[accFillSz]]*bot_orders[[#This Row],[avgPx]]+bot_orders[[#This Row],[fee]], 0)</f>
        <v>0</v>
      </c>
      <c r="AA3309" s="4">
        <f>IF(bot_orders[[#This Row],[side]]="sell",-bot_orders[[#This Row],[accFillSz]],bot_orders[[#This Row],[accFillSz]]+bot_orders[[#This Row],[fee]])</f>
        <v>1.9954024000000001</v>
      </c>
      <c r="AB3309">
        <v>0</v>
      </c>
      <c r="AC3309" t="s">
        <v>38</v>
      </c>
      <c r="AD3309">
        <v>0</v>
      </c>
      <c r="AE3309" t="s">
        <v>40</v>
      </c>
      <c r="AF3309" t="s">
        <v>41</v>
      </c>
      <c r="AG3309" t="s">
        <v>42</v>
      </c>
      <c r="AH3309" t="s">
        <v>28</v>
      </c>
      <c r="AI3309">
        <v>1.9954023999999999</v>
      </c>
      <c r="AJ3309">
        <v>-1.2513202000000001</v>
      </c>
    </row>
    <row r="3310" spans="1:36" x14ac:dyDescent="0.3">
      <c r="A3310">
        <v>2525</v>
      </c>
      <c r="B3310" t="s">
        <v>304</v>
      </c>
      <c r="C3310" t="s">
        <v>28</v>
      </c>
      <c r="D3310" t="s">
        <v>29</v>
      </c>
      <c r="E3310" t="s">
        <v>30</v>
      </c>
      <c r="F3310" t="s">
        <v>31</v>
      </c>
      <c r="G3310" t="s">
        <v>252</v>
      </c>
      <c r="H3310" t="s">
        <v>7986</v>
      </c>
      <c r="I3310" s="4" t="s">
        <v>7987</v>
      </c>
      <c r="J3310" s="1">
        <f>((((bot_orders[[#This Row],[cTime]]/ 1000)+3*3600) / 86400) + DATE(1970,1,1))</f>
        <v>45770.035909016209</v>
      </c>
      <c r="K3310" s="4" t="s">
        <v>7988</v>
      </c>
      <c r="L3310" s="1">
        <f>((((bot_orders[[#This Row],[uTime]]/ 1000)+3*3600) / 86400) + DATE(1970,1,1))</f>
        <v>45770.035909062499</v>
      </c>
      <c r="M3310" t="s">
        <v>34</v>
      </c>
      <c r="N3310" t="s">
        <v>28</v>
      </c>
      <c r="O3310" t="s">
        <v>35</v>
      </c>
      <c r="P3310">
        <v>1.984</v>
      </c>
      <c r="Q3310" t="s">
        <v>36</v>
      </c>
      <c r="R3310" t="s">
        <v>55</v>
      </c>
      <c r="S3310">
        <v>0.62329999999999997</v>
      </c>
      <c r="T3310">
        <v>0.62160000000000004</v>
      </c>
      <c r="U3310">
        <v>1.984</v>
      </c>
      <c r="V3310">
        <v>-1.9840000000000001E-3</v>
      </c>
      <c r="W3310" t="s">
        <v>39</v>
      </c>
      <c r="X3310" s="4">
        <f>IF(bot_orders[[#This Row],[side]]="sell", bot_orders[[#This Row],[accFillSz]]*bot_orders[[#This Row],[avgPx]] + bot_orders[[#This Row],[fee]], -bot_orders[[#This Row],[accFillSz]]*bot_orders[[#This Row],[avgPx]])</f>
        <v>-1.2332544000000001</v>
      </c>
      <c r="Y3310" s="4">
        <f>IF(bot_orders[[#This Row],[side]]="buy", bot_orders[[#This Row],[accFillSz]] + bot_orders[[#This Row],[fee]], -bot_orders[[#This Row],[accFillSz]])</f>
        <v>1.982016</v>
      </c>
      <c r="Z3310" s="4">
        <f>IF(bot_orders[[#This Row],[side]]="sell",bot_orders[[#This Row],[accFillSz]]*bot_orders[[#This Row],[avgPx]]+bot_orders[[#This Row],[fee]], 0)</f>
        <v>0</v>
      </c>
      <c r="AA3310" s="4">
        <f>IF(bot_orders[[#This Row],[side]]="sell",-bot_orders[[#This Row],[accFillSz]],bot_orders[[#This Row],[accFillSz]]+bot_orders[[#This Row],[fee]])</f>
        <v>1.982016</v>
      </c>
      <c r="AB3310">
        <v>0</v>
      </c>
      <c r="AC3310" t="s">
        <v>38</v>
      </c>
      <c r="AD3310">
        <v>0</v>
      </c>
      <c r="AE3310" t="s">
        <v>40</v>
      </c>
      <c r="AF3310" t="s">
        <v>41</v>
      </c>
      <c r="AG3310" t="s">
        <v>42</v>
      </c>
      <c r="AH3310" t="s">
        <v>28</v>
      </c>
      <c r="AI3310">
        <v>1.982016</v>
      </c>
      <c r="AJ3310">
        <v>-1.2332544000000001</v>
      </c>
    </row>
    <row r="3311" spans="1:36" x14ac:dyDescent="0.3">
      <c r="A3311">
        <v>2526</v>
      </c>
      <c r="B3311" t="s">
        <v>304</v>
      </c>
      <c r="C3311" t="s">
        <v>28</v>
      </c>
      <c r="D3311" t="s">
        <v>29</v>
      </c>
      <c r="E3311" t="s">
        <v>30</v>
      </c>
      <c r="F3311" t="s">
        <v>31</v>
      </c>
      <c r="G3311" t="s">
        <v>255</v>
      </c>
      <c r="H3311" t="s">
        <v>7989</v>
      </c>
      <c r="I3311" s="4" t="s">
        <v>7987</v>
      </c>
      <c r="J3311" s="1">
        <f>((((bot_orders[[#This Row],[cTime]]/ 1000)+3*3600) / 86400) + DATE(1970,1,1))</f>
        <v>45770.035909016209</v>
      </c>
      <c r="K3311" s="4" t="s">
        <v>7988</v>
      </c>
      <c r="L3311" s="1">
        <f>((((bot_orders[[#This Row],[uTime]]/ 1000)+3*3600) / 86400) + DATE(1970,1,1))</f>
        <v>45770.035909062499</v>
      </c>
      <c r="M3311" t="s">
        <v>34</v>
      </c>
      <c r="N3311" t="s">
        <v>28</v>
      </c>
      <c r="O3311" t="s">
        <v>35</v>
      </c>
      <c r="P3311">
        <v>1.984</v>
      </c>
      <c r="Q3311" t="s">
        <v>36</v>
      </c>
      <c r="R3311" t="s">
        <v>55</v>
      </c>
      <c r="S3311">
        <v>0.62590000000000001</v>
      </c>
      <c r="T3311">
        <v>0.62160000000000004</v>
      </c>
      <c r="U3311">
        <v>1.984</v>
      </c>
      <c r="V3311">
        <v>-1.9840000000000001E-3</v>
      </c>
      <c r="W3311" t="s">
        <v>39</v>
      </c>
      <c r="X3311" s="4">
        <f>IF(bot_orders[[#This Row],[side]]="sell", bot_orders[[#This Row],[accFillSz]]*bot_orders[[#This Row],[avgPx]] + bot_orders[[#This Row],[fee]], -bot_orders[[#This Row],[accFillSz]]*bot_orders[[#This Row],[avgPx]])</f>
        <v>-1.2332544000000001</v>
      </c>
      <c r="Y3311" s="4">
        <f>IF(bot_orders[[#This Row],[side]]="buy", bot_orders[[#This Row],[accFillSz]] + bot_orders[[#This Row],[fee]], -bot_orders[[#This Row],[accFillSz]])</f>
        <v>1.982016</v>
      </c>
      <c r="Z3311" s="4">
        <f>IF(bot_orders[[#This Row],[side]]="sell",bot_orders[[#This Row],[accFillSz]]*bot_orders[[#This Row],[avgPx]]+bot_orders[[#This Row],[fee]], 0)</f>
        <v>0</v>
      </c>
      <c r="AA3311" s="4">
        <f>IF(bot_orders[[#This Row],[side]]="sell",-bot_orders[[#This Row],[accFillSz]],bot_orders[[#This Row],[accFillSz]]+bot_orders[[#This Row],[fee]])</f>
        <v>1.982016</v>
      </c>
      <c r="AB3311">
        <v>0</v>
      </c>
      <c r="AC3311" t="s">
        <v>38</v>
      </c>
      <c r="AD3311">
        <v>0</v>
      </c>
      <c r="AE3311" t="s">
        <v>40</v>
      </c>
      <c r="AF3311" t="s">
        <v>41</v>
      </c>
      <c r="AG3311" t="s">
        <v>42</v>
      </c>
      <c r="AH3311" t="s">
        <v>28</v>
      </c>
      <c r="AI3311">
        <v>1.982016</v>
      </c>
      <c r="AJ3311">
        <v>-1.2332544000000001</v>
      </c>
    </row>
    <row r="3312" spans="1:36" x14ac:dyDescent="0.3">
      <c r="A3312">
        <v>2527</v>
      </c>
      <c r="B3312" t="s">
        <v>304</v>
      </c>
      <c r="C3312" t="s">
        <v>28</v>
      </c>
      <c r="D3312" t="s">
        <v>29</v>
      </c>
      <c r="E3312" t="s">
        <v>30</v>
      </c>
      <c r="F3312" t="s">
        <v>31</v>
      </c>
      <c r="G3312" t="s">
        <v>258</v>
      </c>
      <c r="H3312" t="s">
        <v>7990</v>
      </c>
      <c r="I3312" s="4" t="s">
        <v>7987</v>
      </c>
      <c r="J3312" s="1">
        <f>((((bot_orders[[#This Row],[cTime]]/ 1000)+3*3600) / 86400) + DATE(1970,1,1))</f>
        <v>45770.035909016209</v>
      </c>
      <c r="K3312" s="4" t="s">
        <v>7988</v>
      </c>
      <c r="L3312" s="1">
        <f>((((bot_orders[[#This Row],[uTime]]/ 1000)+3*3600) / 86400) + DATE(1970,1,1))</f>
        <v>45770.035909062499</v>
      </c>
      <c r="M3312" t="s">
        <v>34</v>
      </c>
      <c r="N3312" t="s">
        <v>28</v>
      </c>
      <c r="O3312" t="s">
        <v>35</v>
      </c>
      <c r="P3312">
        <v>1.984</v>
      </c>
      <c r="Q3312" t="s">
        <v>36</v>
      </c>
      <c r="R3312" t="s">
        <v>55</v>
      </c>
      <c r="S3312">
        <v>0.62860000000000005</v>
      </c>
      <c r="T3312">
        <v>0.62160000000000004</v>
      </c>
      <c r="U3312">
        <v>1.984</v>
      </c>
      <c r="V3312">
        <v>-1.9840000000000001E-3</v>
      </c>
      <c r="W3312" t="s">
        <v>39</v>
      </c>
      <c r="X3312" s="4">
        <f>IF(bot_orders[[#This Row],[side]]="sell", bot_orders[[#This Row],[accFillSz]]*bot_orders[[#This Row],[avgPx]] + bot_orders[[#This Row],[fee]], -bot_orders[[#This Row],[accFillSz]]*bot_orders[[#This Row],[avgPx]])</f>
        <v>-1.2332544000000001</v>
      </c>
      <c r="Y3312" s="4">
        <f>IF(bot_orders[[#This Row],[side]]="buy", bot_orders[[#This Row],[accFillSz]] + bot_orders[[#This Row],[fee]], -bot_orders[[#This Row],[accFillSz]])</f>
        <v>1.982016</v>
      </c>
      <c r="Z3312" s="4">
        <f>IF(bot_orders[[#This Row],[side]]="sell",bot_orders[[#This Row],[accFillSz]]*bot_orders[[#This Row],[avgPx]]+bot_orders[[#This Row],[fee]], 0)</f>
        <v>0</v>
      </c>
      <c r="AA3312" s="4">
        <f>IF(bot_orders[[#This Row],[side]]="sell",-bot_orders[[#This Row],[accFillSz]],bot_orders[[#This Row],[accFillSz]]+bot_orders[[#This Row],[fee]])</f>
        <v>1.982016</v>
      </c>
      <c r="AB3312">
        <v>0</v>
      </c>
      <c r="AC3312" t="s">
        <v>38</v>
      </c>
      <c r="AD3312">
        <v>0</v>
      </c>
      <c r="AE3312" t="s">
        <v>40</v>
      </c>
      <c r="AF3312" t="s">
        <v>41</v>
      </c>
      <c r="AG3312" t="s">
        <v>42</v>
      </c>
      <c r="AH3312" t="s">
        <v>28</v>
      </c>
      <c r="AI3312">
        <v>1.982016</v>
      </c>
      <c r="AJ3312">
        <v>-1.2332544000000001</v>
      </c>
    </row>
    <row r="3313" spans="1:36" x14ac:dyDescent="0.3">
      <c r="A3313">
        <v>2528</v>
      </c>
      <c r="B3313" t="s">
        <v>304</v>
      </c>
      <c r="C3313" t="s">
        <v>28</v>
      </c>
      <c r="D3313" t="s">
        <v>29</v>
      </c>
      <c r="E3313" t="s">
        <v>30</v>
      </c>
      <c r="F3313" t="s">
        <v>31</v>
      </c>
      <c r="G3313" t="s">
        <v>250</v>
      </c>
      <c r="H3313" t="s">
        <v>7991</v>
      </c>
      <c r="I3313" s="4" t="s">
        <v>7987</v>
      </c>
      <c r="J3313" s="1">
        <f>((((bot_orders[[#This Row],[cTime]]/ 1000)+3*3600) / 86400) + DATE(1970,1,1))</f>
        <v>45770.035909016209</v>
      </c>
      <c r="K3313" s="4" t="s">
        <v>7988</v>
      </c>
      <c r="L3313" s="1">
        <f>((((bot_orders[[#This Row],[uTime]]/ 1000)+3*3600) / 86400) + DATE(1970,1,1))</f>
        <v>45770.035909062499</v>
      </c>
      <c r="M3313" t="s">
        <v>34</v>
      </c>
      <c r="N3313" t="s">
        <v>28</v>
      </c>
      <c r="O3313" t="s">
        <v>35</v>
      </c>
      <c r="P3313">
        <v>1.899</v>
      </c>
      <c r="Q3313" t="s">
        <v>36</v>
      </c>
      <c r="R3313" t="s">
        <v>55</v>
      </c>
      <c r="S3313">
        <v>0.63129999999999997</v>
      </c>
      <c r="T3313">
        <v>0.62160000000000004</v>
      </c>
      <c r="U3313">
        <v>1.899</v>
      </c>
      <c r="V3313">
        <v>-1.8990000000000001E-3</v>
      </c>
      <c r="W3313" t="s">
        <v>39</v>
      </c>
      <c r="X3313" s="4">
        <f>IF(bot_orders[[#This Row],[side]]="sell", bot_orders[[#This Row],[accFillSz]]*bot_orders[[#This Row],[avgPx]] + bot_orders[[#This Row],[fee]], -bot_orders[[#This Row],[accFillSz]]*bot_orders[[#This Row],[avgPx]])</f>
        <v>-1.1804184000000002</v>
      </c>
      <c r="Y3313" s="4">
        <f>IF(bot_orders[[#This Row],[side]]="buy", bot_orders[[#This Row],[accFillSz]] + bot_orders[[#This Row],[fee]], -bot_orders[[#This Row],[accFillSz]])</f>
        <v>1.8971009999999999</v>
      </c>
      <c r="Z3313" s="4">
        <f>IF(bot_orders[[#This Row],[side]]="sell",bot_orders[[#This Row],[accFillSz]]*bot_orders[[#This Row],[avgPx]]+bot_orders[[#This Row],[fee]], 0)</f>
        <v>0</v>
      </c>
      <c r="AA3313" s="4">
        <f>IF(bot_orders[[#This Row],[side]]="sell",-bot_orders[[#This Row],[accFillSz]],bot_orders[[#This Row],[accFillSz]]+bot_orders[[#This Row],[fee]])</f>
        <v>1.8971009999999999</v>
      </c>
      <c r="AB3313">
        <v>0</v>
      </c>
      <c r="AC3313" t="s">
        <v>38</v>
      </c>
      <c r="AD3313">
        <v>0</v>
      </c>
      <c r="AE3313" t="s">
        <v>40</v>
      </c>
      <c r="AF3313" t="s">
        <v>41</v>
      </c>
      <c r="AG3313" t="s">
        <v>42</v>
      </c>
      <c r="AH3313" t="s">
        <v>28</v>
      </c>
      <c r="AI3313">
        <v>1.8971009999999999</v>
      </c>
      <c r="AJ3313">
        <v>-1.1804184</v>
      </c>
    </row>
    <row r="3314" spans="1:36" x14ac:dyDescent="0.3">
      <c r="A3314">
        <v>2529</v>
      </c>
      <c r="B3314" t="s">
        <v>304</v>
      </c>
      <c r="C3314" t="s">
        <v>28</v>
      </c>
      <c r="D3314" t="s">
        <v>29</v>
      </c>
      <c r="E3314" t="s">
        <v>30</v>
      </c>
      <c r="F3314" t="s">
        <v>31</v>
      </c>
      <c r="G3314" t="s">
        <v>252</v>
      </c>
      <c r="H3314" t="s">
        <v>7992</v>
      </c>
      <c r="I3314" s="4" t="s">
        <v>7993</v>
      </c>
      <c r="J3314" s="1">
        <f>((((bot_orders[[#This Row],[cTime]]/ 1000)+3*3600) / 86400) + DATE(1970,1,1))</f>
        <v>45770.03590909722</v>
      </c>
      <c r="K3314" s="4" t="s">
        <v>7994</v>
      </c>
      <c r="L3314" s="1">
        <f>((((bot_orders[[#This Row],[uTime]]/ 1000)+3*3600) / 86400) + DATE(1970,1,1))</f>
        <v>45770.036695752315</v>
      </c>
      <c r="M3314" t="s">
        <v>34</v>
      </c>
      <c r="N3314" t="s">
        <v>28</v>
      </c>
      <c r="O3314" t="s">
        <v>35</v>
      </c>
      <c r="P3314">
        <v>1.982</v>
      </c>
      <c r="Q3314" t="s">
        <v>36</v>
      </c>
      <c r="R3314" t="s">
        <v>37</v>
      </c>
      <c r="S3314">
        <v>0.62590000000000001</v>
      </c>
      <c r="T3314">
        <v>0.62590000000000001</v>
      </c>
      <c r="U3314">
        <v>1.982</v>
      </c>
      <c r="V3314">
        <v>-9.9242699999999994E-4</v>
      </c>
      <c r="W3314" t="s">
        <v>38</v>
      </c>
      <c r="X3314" s="4">
        <f>IF(bot_orders[[#This Row],[side]]="sell", bot_orders[[#This Row],[accFillSz]]*bot_orders[[#This Row],[avgPx]] + bot_orders[[#This Row],[fee]], -bot_orders[[#This Row],[accFillSz]]*bot_orders[[#This Row],[avgPx]])</f>
        <v>1.239541373</v>
      </c>
      <c r="Y3314" s="4">
        <f>IF(bot_orders[[#This Row],[side]]="buy", bot_orders[[#This Row],[accFillSz]] + bot_orders[[#This Row],[fee]], -bot_orders[[#This Row],[accFillSz]])</f>
        <v>-1.982</v>
      </c>
      <c r="Z3314" s="4">
        <f>IF(bot_orders[[#This Row],[side]]="sell",bot_orders[[#This Row],[accFillSz]]*bot_orders[[#This Row],[avgPx]]+bot_orders[[#This Row],[fee]], 0)</f>
        <v>1.239541373</v>
      </c>
      <c r="AA3314" s="4">
        <f>IF(bot_orders[[#This Row],[side]]="sell",-bot_orders[[#This Row],[accFillSz]],bot_orders[[#This Row],[accFillSz]]+bot_orders[[#This Row],[fee]])</f>
        <v>-1.982</v>
      </c>
      <c r="AB3314">
        <v>0</v>
      </c>
      <c r="AC3314" t="s">
        <v>39</v>
      </c>
      <c r="AD3314">
        <v>0</v>
      </c>
      <c r="AE3314" t="s">
        <v>40</v>
      </c>
      <c r="AF3314" t="s">
        <v>41</v>
      </c>
      <c r="AG3314" t="s">
        <v>42</v>
      </c>
      <c r="AH3314" t="s">
        <v>28</v>
      </c>
      <c r="AI3314">
        <v>-1.982</v>
      </c>
      <c r="AJ3314">
        <v>1.23954137</v>
      </c>
    </row>
    <row r="3315" spans="1:36" x14ac:dyDescent="0.3">
      <c r="A3315">
        <v>2530</v>
      </c>
      <c r="B3315" t="s">
        <v>304</v>
      </c>
      <c r="C3315" t="s">
        <v>28</v>
      </c>
      <c r="D3315" t="s">
        <v>29</v>
      </c>
      <c r="E3315" t="s">
        <v>30</v>
      </c>
      <c r="F3315" t="s">
        <v>31</v>
      </c>
      <c r="G3315" t="s">
        <v>255</v>
      </c>
      <c r="H3315" t="s">
        <v>7995</v>
      </c>
      <c r="I3315" s="4" t="s">
        <v>7993</v>
      </c>
      <c r="J3315" s="1">
        <f>((((bot_orders[[#This Row],[cTime]]/ 1000)+3*3600) / 86400) + DATE(1970,1,1))</f>
        <v>45770.03590909722</v>
      </c>
      <c r="K3315" s="4" t="s">
        <v>7996</v>
      </c>
      <c r="L3315" s="1">
        <f>((((bot_orders[[#This Row],[uTime]]/ 1000)+3*3600) / 86400) + DATE(1970,1,1))</f>
        <v>45770.036698368058</v>
      </c>
      <c r="M3315" t="s">
        <v>34</v>
      </c>
      <c r="N3315" t="s">
        <v>28</v>
      </c>
      <c r="O3315" t="s">
        <v>35</v>
      </c>
      <c r="P3315">
        <v>1.982</v>
      </c>
      <c r="Q3315" t="s">
        <v>36</v>
      </c>
      <c r="R3315" t="s">
        <v>37</v>
      </c>
      <c r="S3315">
        <v>0.62860000000000005</v>
      </c>
      <c r="T3315">
        <v>0.62860000000000005</v>
      </c>
      <c r="U3315">
        <v>1.982</v>
      </c>
      <c r="V3315">
        <v>-9.9670820000000008E-4</v>
      </c>
      <c r="W3315" t="s">
        <v>38</v>
      </c>
      <c r="X3315" s="4">
        <f>IF(bot_orders[[#This Row],[side]]="sell", bot_orders[[#This Row],[accFillSz]]*bot_orders[[#This Row],[avgPx]] + bot_orders[[#This Row],[fee]], -bot_orders[[#This Row],[accFillSz]]*bot_orders[[#This Row],[avgPx]])</f>
        <v>1.2448884918000001</v>
      </c>
      <c r="Y3315" s="4">
        <f>IF(bot_orders[[#This Row],[side]]="buy", bot_orders[[#This Row],[accFillSz]] + bot_orders[[#This Row],[fee]], -bot_orders[[#This Row],[accFillSz]])</f>
        <v>-1.982</v>
      </c>
      <c r="Z3315" s="4">
        <f>IF(bot_orders[[#This Row],[side]]="sell",bot_orders[[#This Row],[accFillSz]]*bot_orders[[#This Row],[avgPx]]+bot_orders[[#This Row],[fee]], 0)</f>
        <v>1.2448884918000001</v>
      </c>
      <c r="AA3315" s="4">
        <f>IF(bot_orders[[#This Row],[side]]="sell",-bot_orders[[#This Row],[accFillSz]],bot_orders[[#This Row],[accFillSz]]+bot_orders[[#This Row],[fee]])</f>
        <v>-1.982</v>
      </c>
      <c r="AB3315">
        <v>0</v>
      </c>
      <c r="AC3315" t="s">
        <v>39</v>
      </c>
      <c r="AD3315">
        <v>0</v>
      </c>
      <c r="AE3315" t="s">
        <v>40</v>
      </c>
      <c r="AF3315" t="s">
        <v>41</v>
      </c>
      <c r="AG3315" t="s">
        <v>42</v>
      </c>
      <c r="AH3315" t="s">
        <v>28</v>
      </c>
      <c r="AI3315">
        <v>-1.982</v>
      </c>
      <c r="AJ3315">
        <v>1.2448884899999999</v>
      </c>
    </row>
    <row r="3316" spans="1:36" x14ac:dyDescent="0.3">
      <c r="A3316">
        <v>2531</v>
      </c>
      <c r="B3316" t="s">
        <v>304</v>
      </c>
      <c r="C3316" t="s">
        <v>28</v>
      </c>
      <c r="D3316" t="s">
        <v>29</v>
      </c>
      <c r="E3316" t="s">
        <v>30</v>
      </c>
      <c r="F3316" t="s">
        <v>31</v>
      </c>
      <c r="G3316" t="s">
        <v>258</v>
      </c>
      <c r="H3316" t="s">
        <v>7997</v>
      </c>
      <c r="I3316" s="4" t="s">
        <v>7993</v>
      </c>
      <c r="J3316" s="1">
        <f>((((bot_orders[[#This Row],[cTime]]/ 1000)+3*3600) / 86400) + DATE(1970,1,1))</f>
        <v>45770.03590909722</v>
      </c>
      <c r="K3316" s="4" t="s">
        <v>7998</v>
      </c>
      <c r="L3316" s="1">
        <f>((((bot_orders[[#This Row],[uTime]]/ 1000)+3*3600) / 86400) + DATE(1970,1,1))</f>
        <v>45770.037128206022</v>
      </c>
      <c r="M3316" t="s">
        <v>34</v>
      </c>
      <c r="N3316" t="s">
        <v>28</v>
      </c>
      <c r="O3316" t="s">
        <v>35</v>
      </c>
      <c r="P3316">
        <v>1.982</v>
      </c>
      <c r="Q3316" t="s">
        <v>36</v>
      </c>
      <c r="R3316" t="s">
        <v>37</v>
      </c>
      <c r="S3316">
        <v>0.63129999999999997</v>
      </c>
      <c r="T3316">
        <v>0.63129999999999997</v>
      </c>
      <c r="U3316">
        <v>1.982</v>
      </c>
      <c r="V3316">
        <v>-1.0009893E-3</v>
      </c>
      <c r="W3316" t="s">
        <v>38</v>
      </c>
      <c r="X3316" s="4">
        <f>IF(bot_orders[[#This Row],[side]]="sell", bot_orders[[#This Row],[accFillSz]]*bot_orders[[#This Row],[avgPx]] + bot_orders[[#This Row],[fee]], -bot_orders[[#This Row],[accFillSz]]*bot_orders[[#This Row],[avgPx]])</f>
        <v>1.2502356106999999</v>
      </c>
      <c r="Y3316" s="4">
        <f>IF(bot_orders[[#This Row],[side]]="buy", bot_orders[[#This Row],[accFillSz]] + bot_orders[[#This Row],[fee]], -bot_orders[[#This Row],[accFillSz]])</f>
        <v>-1.982</v>
      </c>
      <c r="Z3316" s="4">
        <f>IF(bot_orders[[#This Row],[side]]="sell",bot_orders[[#This Row],[accFillSz]]*bot_orders[[#This Row],[avgPx]]+bot_orders[[#This Row],[fee]], 0)</f>
        <v>1.2502356106999999</v>
      </c>
      <c r="AA3316" s="4">
        <f>IF(bot_orders[[#This Row],[side]]="sell",-bot_orders[[#This Row],[accFillSz]],bot_orders[[#This Row],[accFillSz]]+bot_orders[[#This Row],[fee]])</f>
        <v>-1.982</v>
      </c>
      <c r="AB3316">
        <v>0</v>
      </c>
      <c r="AC3316" t="s">
        <v>39</v>
      </c>
      <c r="AD3316">
        <v>0</v>
      </c>
      <c r="AE3316" t="s">
        <v>40</v>
      </c>
      <c r="AF3316" t="s">
        <v>41</v>
      </c>
      <c r="AG3316" t="s">
        <v>42</v>
      </c>
      <c r="AH3316" t="s">
        <v>28</v>
      </c>
      <c r="AI3316">
        <v>-1.982</v>
      </c>
      <c r="AJ3316">
        <v>1.2502356100000001</v>
      </c>
    </row>
    <row r="3317" spans="1:36" x14ac:dyDescent="0.3">
      <c r="A3317">
        <v>2533</v>
      </c>
      <c r="B3317" t="s">
        <v>304</v>
      </c>
      <c r="C3317" t="s">
        <v>28</v>
      </c>
      <c r="D3317" t="s">
        <v>29</v>
      </c>
      <c r="E3317" t="s">
        <v>30</v>
      </c>
      <c r="F3317" t="s">
        <v>31</v>
      </c>
      <c r="G3317" t="s">
        <v>928</v>
      </c>
      <c r="H3317" t="s">
        <v>8003</v>
      </c>
      <c r="I3317" s="4" t="s">
        <v>8004</v>
      </c>
      <c r="J3317" s="1">
        <f>((((bot_orders[[#This Row],[cTime]]/ 1000)+3*3600) / 86400) + DATE(1970,1,1))</f>
        <v>45770.036698402779</v>
      </c>
      <c r="K3317" s="4" t="s">
        <v>8005</v>
      </c>
      <c r="L3317" s="1">
        <f>((((bot_orders[[#This Row],[uTime]]/ 1000)+3*3600) / 86400) + DATE(1970,1,1))</f>
        <v>45770.039003252314</v>
      </c>
      <c r="M3317" t="s">
        <v>34</v>
      </c>
      <c r="N3317" t="s">
        <v>28</v>
      </c>
      <c r="O3317" t="s">
        <v>35</v>
      </c>
      <c r="P3317">
        <v>1.984</v>
      </c>
      <c r="Q3317" t="s">
        <v>36</v>
      </c>
      <c r="R3317" t="s">
        <v>55</v>
      </c>
      <c r="S3317">
        <v>0.62590000000000001</v>
      </c>
      <c r="T3317">
        <v>0.62590000000000001</v>
      </c>
      <c r="U3317">
        <v>1.984</v>
      </c>
      <c r="V3317">
        <v>-1.5872E-3</v>
      </c>
      <c r="W3317" t="s">
        <v>39</v>
      </c>
      <c r="X3317" s="4">
        <f>IF(bot_orders[[#This Row],[side]]="sell", bot_orders[[#This Row],[accFillSz]]*bot_orders[[#This Row],[avgPx]] + bot_orders[[#This Row],[fee]], -bot_orders[[#This Row],[accFillSz]]*bot_orders[[#This Row],[avgPx]])</f>
        <v>-1.2417856</v>
      </c>
      <c r="Y3317" s="4">
        <f>IF(bot_orders[[#This Row],[side]]="buy", bot_orders[[#This Row],[accFillSz]] + bot_orders[[#This Row],[fee]], -bot_orders[[#This Row],[accFillSz]])</f>
        <v>1.9824128000000001</v>
      </c>
      <c r="Z3317" s="4">
        <f>IF(bot_orders[[#This Row],[side]]="sell",bot_orders[[#This Row],[accFillSz]]*bot_orders[[#This Row],[avgPx]]+bot_orders[[#This Row],[fee]], 0)</f>
        <v>0</v>
      </c>
      <c r="AA3317" s="4">
        <f>IF(bot_orders[[#This Row],[side]]="sell",-bot_orders[[#This Row],[accFillSz]],bot_orders[[#This Row],[accFillSz]]+bot_orders[[#This Row],[fee]])</f>
        <v>1.9824128000000001</v>
      </c>
      <c r="AB3317">
        <v>0</v>
      </c>
      <c r="AC3317" t="s">
        <v>38</v>
      </c>
      <c r="AD3317">
        <v>0</v>
      </c>
      <c r="AE3317" t="s">
        <v>40</v>
      </c>
      <c r="AF3317" t="s">
        <v>41</v>
      </c>
      <c r="AG3317" t="s">
        <v>42</v>
      </c>
      <c r="AH3317" t="s">
        <v>28</v>
      </c>
      <c r="AI3317">
        <v>1.9824128000000001</v>
      </c>
      <c r="AJ3317">
        <v>-1.2417856</v>
      </c>
    </row>
    <row r="3318" spans="1:36" x14ac:dyDescent="0.3">
      <c r="A3318">
        <v>2538</v>
      </c>
      <c r="B3318" t="s">
        <v>304</v>
      </c>
      <c r="C3318" t="s">
        <v>28</v>
      </c>
      <c r="D3318" t="s">
        <v>29</v>
      </c>
      <c r="E3318" t="s">
        <v>30</v>
      </c>
      <c r="F3318" t="s">
        <v>31</v>
      </c>
      <c r="G3318" t="s">
        <v>248</v>
      </c>
      <c r="H3318" t="s">
        <v>8018</v>
      </c>
      <c r="I3318" s="4" t="s">
        <v>8019</v>
      </c>
      <c r="J3318" s="1">
        <f>((((bot_orders[[#This Row],[cTime]]/ 1000)+3*3600) / 86400) + DATE(1970,1,1))</f>
        <v>45770.037128240743</v>
      </c>
      <c r="K3318" s="4" t="s">
        <v>8020</v>
      </c>
      <c r="L3318" s="1">
        <f>((((bot_orders[[#This Row],[uTime]]/ 1000)+3*3600) / 86400) + DATE(1970,1,1))</f>
        <v>45770.037365162032</v>
      </c>
      <c r="M3318" t="s">
        <v>34</v>
      </c>
      <c r="N3318" t="s">
        <v>28</v>
      </c>
      <c r="O3318" t="s">
        <v>35</v>
      </c>
      <c r="P3318">
        <v>1.984</v>
      </c>
      <c r="Q3318" t="s">
        <v>36</v>
      </c>
      <c r="R3318" t="s">
        <v>55</v>
      </c>
      <c r="S3318">
        <v>0.62860000000000005</v>
      </c>
      <c r="T3318">
        <v>0.62860000000000005</v>
      </c>
      <c r="U3318">
        <v>1.984</v>
      </c>
      <c r="V3318">
        <v>-1.5872E-3</v>
      </c>
      <c r="W3318" t="s">
        <v>39</v>
      </c>
      <c r="X3318" s="4">
        <f>IF(bot_orders[[#This Row],[side]]="sell", bot_orders[[#This Row],[accFillSz]]*bot_orders[[#This Row],[avgPx]] + bot_orders[[#This Row],[fee]], -bot_orders[[#This Row],[accFillSz]]*bot_orders[[#This Row],[avgPx]])</f>
        <v>-1.2471424</v>
      </c>
      <c r="Y3318" s="4">
        <f>IF(bot_orders[[#This Row],[side]]="buy", bot_orders[[#This Row],[accFillSz]] + bot_orders[[#This Row],[fee]], -bot_orders[[#This Row],[accFillSz]])</f>
        <v>1.9824128000000001</v>
      </c>
      <c r="Z3318" s="4">
        <f>IF(bot_orders[[#This Row],[side]]="sell",bot_orders[[#This Row],[accFillSz]]*bot_orders[[#This Row],[avgPx]]+bot_orders[[#This Row],[fee]], 0)</f>
        <v>0</v>
      </c>
      <c r="AA3318" s="4">
        <f>IF(bot_orders[[#This Row],[side]]="sell",-bot_orders[[#This Row],[accFillSz]],bot_orders[[#This Row],[accFillSz]]+bot_orders[[#This Row],[fee]])</f>
        <v>1.9824128000000001</v>
      </c>
      <c r="AB3318">
        <v>0</v>
      </c>
      <c r="AC3318" t="s">
        <v>38</v>
      </c>
      <c r="AD3318">
        <v>0</v>
      </c>
      <c r="AE3318" t="s">
        <v>40</v>
      </c>
      <c r="AF3318" t="s">
        <v>41</v>
      </c>
      <c r="AG3318" t="s">
        <v>42</v>
      </c>
      <c r="AH3318" t="s">
        <v>28</v>
      </c>
      <c r="AI3318">
        <v>1.9824128000000001</v>
      </c>
      <c r="AJ3318">
        <v>-1.2471424</v>
      </c>
    </row>
    <row r="3319" spans="1:36" x14ac:dyDescent="0.3">
      <c r="A3319">
        <v>2539</v>
      </c>
      <c r="B3319" t="s">
        <v>304</v>
      </c>
      <c r="C3319" t="s">
        <v>28</v>
      </c>
      <c r="D3319" t="s">
        <v>29</v>
      </c>
      <c r="E3319" t="s">
        <v>30</v>
      </c>
      <c r="F3319" t="s">
        <v>31</v>
      </c>
      <c r="G3319" t="s">
        <v>248</v>
      </c>
      <c r="H3319" t="s">
        <v>8021</v>
      </c>
      <c r="I3319" s="4" t="s">
        <v>8022</v>
      </c>
      <c r="J3319" s="1">
        <f>((((bot_orders[[#This Row],[cTime]]/ 1000)+3*3600) / 86400) + DATE(1970,1,1))</f>
        <v>45770.037365196753</v>
      </c>
      <c r="K3319" s="4" t="s">
        <v>8023</v>
      </c>
      <c r="L3319" s="1">
        <f>((((bot_orders[[#This Row],[uTime]]/ 1000)+3*3600) / 86400) + DATE(1970,1,1))</f>
        <v>45770.038065578701</v>
      </c>
      <c r="M3319" t="s">
        <v>34</v>
      </c>
      <c r="N3319" t="s">
        <v>28</v>
      </c>
      <c r="O3319" t="s">
        <v>35</v>
      </c>
      <c r="P3319">
        <v>1.982</v>
      </c>
      <c r="Q3319" t="s">
        <v>36</v>
      </c>
      <c r="R3319" t="s">
        <v>37</v>
      </c>
      <c r="S3319">
        <v>0.63129999999999997</v>
      </c>
      <c r="T3319">
        <v>0.63129999999999997</v>
      </c>
      <c r="U3319">
        <v>1.982</v>
      </c>
      <c r="V3319">
        <v>-1.0009893E-3</v>
      </c>
      <c r="W3319" t="s">
        <v>38</v>
      </c>
      <c r="X3319" s="4">
        <f>IF(bot_orders[[#This Row],[side]]="sell", bot_orders[[#This Row],[accFillSz]]*bot_orders[[#This Row],[avgPx]] + bot_orders[[#This Row],[fee]], -bot_orders[[#This Row],[accFillSz]]*bot_orders[[#This Row],[avgPx]])</f>
        <v>1.2502356106999999</v>
      </c>
      <c r="Y3319" s="4">
        <f>IF(bot_orders[[#This Row],[side]]="buy", bot_orders[[#This Row],[accFillSz]] + bot_orders[[#This Row],[fee]], -bot_orders[[#This Row],[accFillSz]])</f>
        <v>-1.982</v>
      </c>
      <c r="Z3319" s="4">
        <f>IF(bot_orders[[#This Row],[side]]="sell",bot_orders[[#This Row],[accFillSz]]*bot_orders[[#This Row],[avgPx]]+bot_orders[[#This Row],[fee]], 0)</f>
        <v>1.2502356106999999</v>
      </c>
      <c r="AA3319" s="4">
        <f>IF(bot_orders[[#This Row],[side]]="sell",-bot_orders[[#This Row],[accFillSz]],bot_orders[[#This Row],[accFillSz]]+bot_orders[[#This Row],[fee]])</f>
        <v>-1.982</v>
      </c>
      <c r="AB3319">
        <v>0</v>
      </c>
      <c r="AC3319" t="s">
        <v>39</v>
      </c>
      <c r="AD3319">
        <v>0</v>
      </c>
      <c r="AE3319" t="s">
        <v>40</v>
      </c>
      <c r="AF3319" t="s">
        <v>41</v>
      </c>
      <c r="AG3319" t="s">
        <v>42</v>
      </c>
      <c r="AH3319" t="s">
        <v>28</v>
      </c>
      <c r="AI3319">
        <v>-1.982</v>
      </c>
      <c r="AJ3319">
        <v>1.2502356100000001</v>
      </c>
    </row>
    <row r="3320" spans="1:36" x14ac:dyDescent="0.3">
      <c r="A3320">
        <v>2542</v>
      </c>
      <c r="B3320" t="s">
        <v>304</v>
      </c>
      <c r="C3320" t="s">
        <v>28</v>
      </c>
      <c r="D3320" t="s">
        <v>29</v>
      </c>
      <c r="E3320" t="s">
        <v>30</v>
      </c>
      <c r="F3320" t="s">
        <v>31</v>
      </c>
      <c r="G3320" t="s">
        <v>915</v>
      </c>
      <c r="H3320" t="s">
        <v>8031</v>
      </c>
      <c r="I3320" s="4" t="s">
        <v>8032</v>
      </c>
      <c r="J3320" s="1">
        <f>((((bot_orders[[#This Row],[cTime]]/ 1000)+3*3600) / 86400) + DATE(1970,1,1))</f>
        <v>45770.038065613422</v>
      </c>
      <c r="K3320" s="4" t="s">
        <v>8033</v>
      </c>
      <c r="L3320" s="1">
        <f>((((bot_orders[[#This Row],[uTime]]/ 1000)+3*3600) / 86400) + DATE(1970,1,1))</f>
        <v>45770.038782581018</v>
      </c>
      <c r="M3320" t="s">
        <v>34</v>
      </c>
      <c r="N3320" t="s">
        <v>28</v>
      </c>
      <c r="O3320" t="s">
        <v>35</v>
      </c>
      <c r="P3320">
        <v>1.984</v>
      </c>
      <c r="Q3320" t="s">
        <v>36</v>
      </c>
      <c r="R3320" t="s">
        <v>55</v>
      </c>
      <c r="S3320">
        <v>0.62860000000000005</v>
      </c>
      <c r="T3320">
        <v>0.62860000000000005</v>
      </c>
      <c r="U3320">
        <v>1.984</v>
      </c>
      <c r="V3320">
        <v>-1.5872E-3</v>
      </c>
      <c r="W3320" t="s">
        <v>39</v>
      </c>
      <c r="X3320" s="4">
        <f>IF(bot_orders[[#This Row],[side]]="sell", bot_orders[[#This Row],[accFillSz]]*bot_orders[[#This Row],[avgPx]] + bot_orders[[#This Row],[fee]], -bot_orders[[#This Row],[accFillSz]]*bot_orders[[#This Row],[avgPx]])</f>
        <v>-1.2471424</v>
      </c>
      <c r="Y3320" s="4">
        <f>IF(bot_orders[[#This Row],[side]]="buy", bot_orders[[#This Row],[accFillSz]] + bot_orders[[#This Row],[fee]], -bot_orders[[#This Row],[accFillSz]])</f>
        <v>1.9824128000000001</v>
      </c>
      <c r="Z3320" s="4">
        <f>IF(bot_orders[[#This Row],[side]]="sell",bot_orders[[#This Row],[accFillSz]]*bot_orders[[#This Row],[avgPx]]+bot_orders[[#This Row],[fee]], 0)</f>
        <v>0</v>
      </c>
      <c r="AA3320" s="4">
        <f>IF(bot_orders[[#This Row],[side]]="sell",-bot_orders[[#This Row],[accFillSz]],bot_orders[[#This Row],[accFillSz]]+bot_orders[[#This Row],[fee]])</f>
        <v>1.9824128000000001</v>
      </c>
      <c r="AB3320">
        <v>0</v>
      </c>
      <c r="AC3320" t="s">
        <v>38</v>
      </c>
      <c r="AD3320">
        <v>0</v>
      </c>
      <c r="AE3320" t="s">
        <v>40</v>
      </c>
      <c r="AF3320" t="s">
        <v>41</v>
      </c>
      <c r="AG3320" t="s">
        <v>42</v>
      </c>
      <c r="AH3320" t="s">
        <v>28</v>
      </c>
      <c r="AI3320">
        <v>1.9824128000000001</v>
      </c>
      <c r="AJ3320">
        <v>-1.2471424</v>
      </c>
    </row>
    <row r="3321" spans="1:36" x14ac:dyDescent="0.3">
      <c r="A3321">
        <v>2543</v>
      </c>
      <c r="B3321" t="s">
        <v>304</v>
      </c>
      <c r="C3321" t="s">
        <v>28</v>
      </c>
      <c r="D3321" t="s">
        <v>29</v>
      </c>
      <c r="E3321" t="s">
        <v>30</v>
      </c>
      <c r="F3321" t="s">
        <v>31</v>
      </c>
      <c r="G3321" t="s">
        <v>915</v>
      </c>
      <c r="H3321" t="s">
        <v>8034</v>
      </c>
      <c r="I3321" s="4" t="s">
        <v>8035</v>
      </c>
      <c r="J3321" s="1">
        <f>((((bot_orders[[#This Row],[cTime]]/ 1000)+3*3600) / 86400) + DATE(1970,1,1))</f>
        <v>45770.038782615738</v>
      </c>
      <c r="K3321" s="4" t="s">
        <v>8036</v>
      </c>
      <c r="L3321" s="1">
        <f>((((bot_orders[[#This Row],[uTime]]/ 1000)+3*3600) / 86400) + DATE(1970,1,1))</f>
        <v>45770.043375069443</v>
      </c>
      <c r="M3321" t="s">
        <v>34</v>
      </c>
      <c r="N3321" t="s">
        <v>28</v>
      </c>
      <c r="O3321" t="s">
        <v>35</v>
      </c>
      <c r="P3321">
        <v>1.982</v>
      </c>
      <c r="Q3321" t="s">
        <v>36</v>
      </c>
      <c r="R3321" t="s">
        <v>37</v>
      </c>
      <c r="S3321">
        <v>0.63129999999999997</v>
      </c>
      <c r="T3321">
        <v>0.63129999999999997</v>
      </c>
      <c r="U3321">
        <v>1.982</v>
      </c>
      <c r="V3321">
        <v>-1.0009893E-3</v>
      </c>
      <c r="W3321" t="s">
        <v>38</v>
      </c>
      <c r="X3321" s="4">
        <f>IF(bot_orders[[#This Row],[side]]="sell", bot_orders[[#This Row],[accFillSz]]*bot_orders[[#This Row],[avgPx]] + bot_orders[[#This Row],[fee]], -bot_orders[[#This Row],[accFillSz]]*bot_orders[[#This Row],[avgPx]])</f>
        <v>1.2502356106999999</v>
      </c>
      <c r="Y3321" s="4">
        <f>IF(bot_orders[[#This Row],[side]]="buy", bot_orders[[#This Row],[accFillSz]] + bot_orders[[#This Row],[fee]], -bot_orders[[#This Row],[accFillSz]])</f>
        <v>-1.982</v>
      </c>
      <c r="Z3321" s="4">
        <f>IF(bot_orders[[#This Row],[side]]="sell",bot_orders[[#This Row],[accFillSz]]*bot_orders[[#This Row],[avgPx]]+bot_orders[[#This Row],[fee]], 0)</f>
        <v>1.2502356106999999</v>
      </c>
      <c r="AA3321" s="4">
        <f>IF(bot_orders[[#This Row],[side]]="sell",-bot_orders[[#This Row],[accFillSz]],bot_orders[[#This Row],[accFillSz]]+bot_orders[[#This Row],[fee]])</f>
        <v>-1.982</v>
      </c>
      <c r="AB3321">
        <v>0</v>
      </c>
      <c r="AC3321" t="s">
        <v>39</v>
      </c>
      <c r="AD3321">
        <v>0</v>
      </c>
      <c r="AE3321" t="s">
        <v>40</v>
      </c>
      <c r="AF3321" t="s">
        <v>41</v>
      </c>
      <c r="AG3321" t="s">
        <v>42</v>
      </c>
      <c r="AH3321" t="s">
        <v>28</v>
      </c>
      <c r="AI3321">
        <v>-1.982</v>
      </c>
      <c r="AJ3321">
        <v>1.2502356100000001</v>
      </c>
    </row>
    <row r="3322" spans="1:36" x14ac:dyDescent="0.3">
      <c r="A3322">
        <v>2545</v>
      </c>
      <c r="B3322" t="s">
        <v>304</v>
      </c>
      <c r="C3322" t="s">
        <v>28</v>
      </c>
      <c r="D3322" t="s">
        <v>29</v>
      </c>
      <c r="E3322" t="s">
        <v>30</v>
      </c>
      <c r="F3322" t="s">
        <v>31</v>
      </c>
      <c r="G3322" t="s">
        <v>928</v>
      </c>
      <c r="H3322" t="s">
        <v>8040</v>
      </c>
      <c r="I3322" s="4" t="s">
        <v>8041</v>
      </c>
      <c r="J3322" s="1">
        <f>((((bot_orders[[#This Row],[cTime]]/ 1000)+3*3600) / 86400) + DATE(1970,1,1))</f>
        <v>45770.039003275466</v>
      </c>
      <c r="K3322" s="4" t="s">
        <v>8042</v>
      </c>
      <c r="L3322" s="1">
        <f>((((bot_orders[[#This Row],[uTime]]/ 1000)+3*3600) / 86400) + DATE(1970,1,1))</f>
        <v>45770.041089363425</v>
      </c>
      <c r="M3322" t="s">
        <v>34</v>
      </c>
      <c r="N3322" t="s">
        <v>28</v>
      </c>
      <c r="O3322" t="s">
        <v>35</v>
      </c>
      <c r="P3322">
        <v>1.982</v>
      </c>
      <c r="Q3322" t="s">
        <v>36</v>
      </c>
      <c r="R3322" t="s">
        <v>37</v>
      </c>
      <c r="S3322">
        <v>0.62860000000000005</v>
      </c>
      <c r="T3322">
        <v>0.62860000000000005</v>
      </c>
      <c r="U3322">
        <v>1.982</v>
      </c>
      <c r="V3322">
        <v>-9.9670820000000008E-4</v>
      </c>
      <c r="W3322" t="s">
        <v>38</v>
      </c>
      <c r="X3322" s="4">
        <f>IF(bot_orders[[#This Row],[side]]="sell", bot_orders[[#This Row],[accFillSz]]*bot_orders[[#This Row],[avgPx]] + bot_orders[[#This Row],[fee]], -bot_orders[[#This Row],[accFillSz]]*bot_orders[[#This Row],[avgPx]])</f>
        <v>1.2448884918000001</v>
      </c>
      <c r="Y3322" s="4">
        <f>IF(bot_orders[[#This Row],[side]]="buy", bot_orders[[#This Row],[accFillSz]] + bot_orders[[#This Row],[fee]], -bot_orders[[#This Row],[accFillSz]])</f>
        <v>-1.982</v>
      </c>
      <c r="Z3322" s="4">
        <f>IF(bot_orders[[#This Row],[side]]="sell",bot_orders[[#This Row],[accFillSz]]*bot_orders[[#This Row],[avgPx]]+bot_orders[[#This Row],[fee]], 0)</f>
        <v>1.2448884918000001</v>
      </c>
      <c r="AA3322" s="4">
        <f>IF(bot_orders[[#This Row],[side]]="sell",-bot_orders[[#This Row],[accFillSz]],bot_orders[[#This Row],[accFillSz]]+bot_orders[[#This Row],[fee]])</f>
        <v>-1.982</v>
      </c>
      <c r="AB3322">
        <v>0</v>
      </c>
      <c r="AC3322" t="s">
        <v>39</v>
      </c>
      <c r="AD3322">
        <v>0</v>
      </c>
      <c r="AE3322" t="s">
        <v>40</v>
      </c>
      <c r="AF3322" t="s">
        <v>41</v>
      </c>
      <c r="AG3322" t="s">
        <v>42</v>
      </c>
      <c r="AH3322" t="s">
        <v>28</v>
      </c>
      <c r="AI3322">
        <v>-1.982</v>
      </c>
      <c r="AJ3322">
        <v>1.2448884899999999</v>
      </c>
    </row>
    <row r="3323" spans="1:36" x14ac:dyDescent="0.3">
      <c r="A3323">
        <v>2552</v>
      </c>
      <c r="B3323" t="s">
        <v>304</v>
      </c>
      <c r="C3323" t="s">
        <v>28</v>
      </c>
      <c r="D3323" t="s">
        <v>29</v>
      </c>
      <c r="E3323" t="s">
        <v>30</v>
      </c>
      <c r="F3323" t="s">
        <v>31</v>
      </c>
      <c r="G3323" t="s">
        <v>911</v>
      </c>
      <c r="H3323" t="s">
        <v>8061</v>
      </c>
      <c r="I3323" s="4" t="s">
        <v>8062</v>
      </c>
      <c r="J3323" s="1">
        <f>((((bot_orders[[#This Row],[cTime]]/ 1000)+3*3600) / 86400) + DATE(1970,1,1))</f>
        <v>45770.043375127316</v>
      </c>
      <c r="K3323" s="4" t="s">
        <v>8063</v>
      </c>
      <c r="L3323" s="1">
        <f>((((bot_orders[[#This Row],[uTime]]/ 1000)+3*3600) / 86400) + DATE(1970,1,1))</f>
        <v>45770.046227777777</v>
      </c>
      <c r="M3323" t="s">
        <v>34</v>
      </c>
      <c r="N3323" t="s">
        <v>28</v>
      </c>
      <c r="O3323" t="s">
        <v>35</v>
      </c>
      <c r="P3323">
        <v>1.984</v>
      </c>
      <c r="Q3323" t="s">
        <v>36</v>
      </c>
      <c r="R3323" t="s">
        <v>55</v>
      </c>
      <c r="S3323">
        <v>0.62860000000000005</v>
      </c>
      <c r="T3323">
        <v>0.62860000000000005</v>
      </c>
      <c r="U3323">
        <v>1.984</v>
      </c>
      <c r="V3323">
        <v>-1.5872E-3</v>
      </c>
      <c r="W3323" t="s">
        <v>39</v>
      </c>
      <c r="X3323" s="4">
        <f>IF(bot_orders[[#This Row],[side]]="sell", bot_orders[[#This Row],[accFillSz]]*bot_orders[[#This Row],[avgPx]] + bot_orders[[#This Row],[fee]], -bot_orders[[#This Row],[accFillSz]]*bot_orders[[#This Row],[avgPx]])</f>
        <v>-1.2471424</v>
      </c>
      <c r="Y3323" s="4">
        <f>IF(bot_orders[[#This Row],[side]]="buy", bot_orders[[#This Row],[accFillSz]] + bot_orders[[#This Row],[fee]], -bot_orders[[#This Row],[accFillSz]])</f>
        <v>1.9824128000000001</v>
      </c>
      <c r="Z3323" s="4">
        <f>IF(bot_orders[[#This Row],[side]]="sell",bot_orders[[#This Row],[accFillSz]]*bot_orders[[#This Row],[avgPx]]+bot_orders[[#This Row],[fee]], 0)</f>
        <v>0</v>
      </c>
      <c r="AA3323" s="4">
        <f>IF(bot_orders[[#This Row],[side]]="sell",-bot_orders[[#This Row],[accFillSz]],bot_orders[[#This Row],[accFillSz]]+bot_orders[[#This Row],[fee]])</f>
        <v>1.9824128000000001</v>
      </c>
      <c r="AB3323">
        <v>0</v>
      </c>
      <c r="AC3323" t="s">
        <v>38</v>
      </c>
      <c r="AD3323">
        <v>0</v>
      </c>
      <c r="AE3323" t="s">
        <v>40</v>
      </c>
      <c r="AF3323" t="s">
        <v>41</v>
      </c>
      <c r="AG3323" t="s">
        <v>42</v>
      </c>
      <c r="AH3323" t="s">
        <v>28</v>
      </c>
      <c r="AI3323">
        <v>1.9824128000000001</v>
      </c>
      <c r="AJ3323">
        <v>-1.2471424</v>
      </c>
    </row>
    <row r="3324" spans="1:36" x14ac:dyDescent="0.3">
      <c r="A3324">
        <v>2555</v>
      </c>
      <c r="B3324" t="s">
        <v>304</v>
      </c>
      <c r="C3324" t="s">
        <v>28</v>
      </c>
      <c r="D3324" t="s">
        <v>29</v>
      </c>
      <c r="E3324" t="s">
        <v>30</v>
      </c>
      <c r="F3324" t="s">
        <v>31</v>
      </c>
      <c r="G3324" t="s">
        <v>911</v>
      </c>
      <c r="H3324" t="s">
        <v>8071</v>
      </c>
      <c r="I3324" s="4" t="s">
        <v>8072</v>
      </c>
      <c r="J3324" s="1">
        <f>((((bot_orders[[#This Row],[cTime]]/ 1000)+3*3600) / 86400) + DATE(1970,1,1))</f>
        <v>45770.046227800922</v>
      </c>
      <c r="K3324" s="4" t="s">
        <v>8073</v>
      </c>
      <c r="L3324" s="1">
        <f>((((bot_orders[[#This Row],[uTime]]/ 1000)+3*3600) / 86400) + DATE(1970,1,1))</f>
        <v>45770.05310193287</v>
      </c>
      <c r="M3324" t="s">
        <v>34</v>
      </c>
      <c r="N3324" t="s">
        <v>28</v>
      </c>
      <c r="O3324" t="s">
        <v>35</v>
      </c>
      <c r="P3324">
        <v>1.982</v>
      </c>
      <c r="Q3324" t="s">
        <v>36</v>
      </c>
      <c r="R3324" t="s">
        <v>37</v>
      </c>
      <c r="S3324">
        <v>0.63129999999999997</v>
      </c>
      <c r="T3324">
        <v>0.63129999999999997</v>
      </c>
      <c r="U3324">
        <v>1.982</v>
      </c>
      <c r="V3324">
        <v>-1.0009893E-3</v>
      </c>
      <c r="W3324" t="s">
        <v>38</v>
      </c>
      <c r="X3324" s="4">
        <f>IF(bot_orders[[#This Row],[side]]="sell", bot_orders[[#This Row],[accFillSz]]*bot_orders[[#This Row],[avgPx]] + bot_orders[[#This Row],[fee]], -bot_orders[[#This Row],[accFillSz]]*bot_orders[[#This Row],[avgPx]])</f>
        <v>1.2502356106999999</v>
      </c>
      <c r="Y3324" s="4">
        <f>IF(bot_orders[[#This Row],[side]]="buy", bot_orders[[#This Row],[accFillSz]] + bot_orders[[#This Row],[fee]], -bot_orders[[#This Row],[accFillSz]])</f>
        <v>-1.982</v>
      </c>
      <c r="Z3324" s="4">
        <f>IF(bot_orders[[#This Row],[side]]="sell",bot_orders[[#This Row],[accFillSz]]*bot_orders[[#This Row],[avgPx]]+bot_orders[[#This Row],[fee]], 0)</f>
        <v>1.2502356106999999</v>
      </c>
      <c r="AA3324" s="4">
        <f>IF(bot_orders[[#This Row],[side]]="sell",-bot_orders[[#This Row],[accFillSz]],bot_orders[[#This Row],[accFillSz]]+bot_orders[[#This Row],[fee]])</f>
        <v>-1.982</v>
      </c>
      <c r="AB3324">
        <v>0</v>
      </c>
      <c r="AC3324" t="s">
        <v>39</v>
      </c>
      <c r="AD3324">
        <v>0</v>
      </c>
      <c r="AE3324" t="s">
        <v>40</v>
      </c>
      <c r="AF3324" t="s">
        <v>41</v>
      </c>
      <c r="AG3324" t="s">
        <v>42</v>
      </c>
      <c r="AH3324" t="s">
        <v>28</v>
      </c>
      <c r="AI3324">
        <v>-1.982</v>
      </c>
      <c r="AJ3324">
        <v>1.2502356100000001</v>
      </c>
    </row>
    <row r="3325" spans="1:36" x14ac:dyDescent="0.3">
      <c r="A3325">
        <v>2557</v>
      </c>
      <c r="B3325" t="s">
        <v>304</v>
      </c>
      <c r="C3325" t="s">
        <v>28</v>
      </c>
      <c r="D3325" t="s">
        <v>29</v>
      </c>
      <c r="E3325" t="s">
        <v>30</v>
      </c>
      <c r="F3325" t="s">
        <v>31</v>
      </c>
      <c r="G3325" t="s">
        <v>1005</v>
      </c>
      <c r="H3325" t="s">
        <v>8077</v>
      </c>
      <c r="I3325" s="4" t="s">
        <v>8078</v>
      </c>
      <c r="J3325" s="1">
        <f>((((bot_orders[[#This Row],[cTime]]/ 1000)+3*3600) / 86400) + DATE(1970,1,1))</f>
        <v>45770.054708055555</v>
      </c>
      <c r="K3325" s="4" t="s">
        <v>8079</v>
      </c>
      <c r="L3325" s="1">
        <f>((((bot_orders[[#This Row],[uTime]]/ 1000)+3*3600) / 86400) + DATE(1970,1,1))</f>
        <v>45770.126751180556</v>
      </c>
      <c r="M3325" t="s">
        <v>34</v>
      </c>
      <c r="N3325" t="s">
        <v>28</v>
      </c>
      <c r="O3325" t="s">
        <v>35</v>
      </c>
      <c r="P3325">
        <v>1.972</v>
      </c>
      <c r="Q3325" t="s">
        <v>36</v>
      </c>
      <c r="R3325" t="s">
        <v>37</v>
      </c>
      <c r="S3325">
        <v>0.64929999999999999</v>
      </c>
      <c r="T3325">
        <v>0.64929999999999999</v>
      </c>
      <c r="U3325">
        <v>1.972</v>
      </c>
      <c r="V3325">
        <v>-1.0243356999999999E-3</v>
      </c>
      <c r="W3325" t="s">
        <v>38</v>
      </c>
      <c r="X3325" s="4">
        <f>IF(bot_orders[[#This Row],[side]]="sell", bot_orders[[#This Row],[accFillSz]]*bot_orders[[#This Row],[avgPx]] + bot_orders[[#This Row],[fee]], -bot_orders[[#This Row],[accFillSz]]*bot_orders[[#This Row],[avgPx]])</f>
        <v>1.2793952642999999</v>
      </c>
      <c r="Y3325" s="4">
        <f>IF(bot_orders[[#This Row],[side]]="buy", bot_orders[[#This Row],[accFillSz]] + bot_orders[[#This Row],[fee]], -bot_orders[[#This Row],[accFillSz]])</f>
        <v>-1.972</v>
      </c>
      <c r="Z3325" s="4">
        <f>IF(bot_orders[[#This Row],[side]]="sell",bot_orders[[#This Row],[accFillSz]]*bot_orders[[#This Row],[avgPx]]+bot_orders[[#This Row],[fee]], 0)</f>
        <v>1.2793952642999999</v>
      </c>
      <c r="AA3325" s="4">
        <f>IF(bot_orders[[#This Row],[side]]="sell",-bot_orders[[#This Row],[accFillSz]],bot_orders[[#This Row],[accFillSz]]+bot_orders[[#This Row],[fee]])</f>
        <v>-1.972</v>
      </c>
      <c r="AB3325">
        <v>0</v>
      </c>
      <c r="AC3325" t="s">
        <v>39</v>
      </c>
      <c r="AD3325">
        <v>0</v>
      </c>
      <c r="AE3325" t="s">
        <v>40</v>
      </c>
      <c r="AF3325" t="s">
        <v>41</v>
      </c>
      <c r="AG3325" t="s">
        <v>42</v>
      </c>
      <c r="AH3325" t="s">
        <v>28</v>
      </c>
      <c r="AI3325">
        <v>-1.972</v>
      </c>
      <c r="AJ3325">
        <v>1.27939526</v>
      </c>
    </row>
    <row r="3326" spans="1:36" x14ac:dyDescent="0.3">
      <c r="A3326">
        <v>2558</v>
      </c>
      <c r="B3326" t="s">
        <v>304</v>
      </c>
      <c r="C3326" t="s">
        <v>28</v>
      </c>
      <c r="D3326" t="s">
        <v>29</v>
      </c>
      <c r="E3326" t="s">
        <v>30</v>
      </c>
      <c r="F3326" t="s">
        <v>31</v>
      </c>
      <c r="G3326" t="s">
        <v>865</v>
      </c>
      <c r="H3326" t="s">
        <v>8080</v>
      </c>
      <c r="I3326" s="4" t="s">
        <v>8078</v>
      </c>
      <c r="J3326" s="1">
        <f>((((bot_orders[[#This Row],[cTime]]/ 1000)+3*3600) / 86400) + DATE(1970,1,1))</f>
        <v>45770.054708055555</v>
      </c>
      <c r="K3326" s="4" t="s">
        <v>8079</v>
      </c>
      <c r="L3326" s="1">
        <f>((((bot_orders[[#This Row],[uTime]]/ 1000)+3*3600) / 86400) + DATE(1970,1,1))</f>
        <v>45770.126751180556</v>
      </c>
      <c r="M3326" t="s">
        <v>34</v>
      </c>
      <c r="N3326" t="s">
        <v>28</v>
      </c>
      <c r="O3326" t="s">
        <v>35</v>
      </c>
      <c r="P3326">
        <v>1.972</v>
      </c>
      <c r="Q3326" t="s">
        <v>36</v>
      </c>
      <c r="R3326" t="s">
        <v>37</v>
      </c>
      <c r="S3326">
        <v>0.64659999999999995</v>
      </c>
      <c r="T3326">
        <v>0.64659999999999995</v>
      </c>
      <c r="U3326">
        <v>1.972</v>
      </c>
      <c r="V3326">
        <v>-1.0200762E-3</v>
      </c>
      <c r="W3326" t="s">
        <v>38</v>
      </c>
      <c r="X3326" s="4">
        <f>IF(bot_orders[[#This Row],[side]]="sell", bot_orders[[#This Row],[accFillSz]]*bot_orders[[#This Row],[avgPx]] + bot_orders[[#This Row],[fee]], -bot_orders[[#This Row],[accFillSz]]*bot_orders[[#This Row],[avgPx]])</f>
        <v>1.2740751237999999</v>
      </c>
      <c r="Y3326" s="4">
        <f>IF(bot_orders[[#This Row],[side]]="buy", bot_orders[[#This Row],[accFillSz]] + bot_orders[[#This Row],[fee]], -bot_orders[[#This Row],[accFillSz]])</f>
        <v>-1.972</v>
      </c>
      <c r="Z3326" s="4">
        <f>IF(bot_orders[[#This Row],[side]]="sell",bot_orders[[#This Row],[accFillSz]]*bot_orders[[#This Row],[avgPx]]+bot_orders[[#This Row],[fee]], 0)</f>
        <v>1.2740751237999999</v>
      </c>
      <c r="AA3326" s="4">
        <f>IF(bot_orders[[#This Row],[side]]="sell",-bot_orders[[#This Row],[accFillSz]],bot_orders[[#This Row],[accFillSz]]+bot_orders[[#This Row],[fee]])</f>
        <v>-1.972</v>
      </c>
      <c r="AB3326">
        <v>0</v>
      </c>
      <c r="AC3326" t="s">
        <v>39</v>
      </c>
      <c r="AD3326">
        <v>0</v>
      </c>
      <c r="AE3326" t="s">
        <v>40</v>
      </c>
      <c r="AF3326" t="s">
        <v>41</v>
      </c>
      <c r="AG3326" t="s">
        <v>42</v>
      </c>
      <c r="AH3326" t="s">
        <v>28</v>
      </c>
      <c r="AI3326">
        <v>-1.972</v>
      </c>
      <c r="AJ3326">
        <v>1.27407512</v>
      </c>
    </row>
    <row r="3327" spans="1:36" x14ac:dyDescent="0.3">
      <c r="A3327">
        <v>2559</v>
      </c>
      <c r="B3327" t="s">
        <v>304</v>
      </c>
      <c r="C3327" t="s">
        <v>28</v>
      </c>
      <c r="D3327" t="s">
        <v>29</v>
      </c>
      <c r="E3327" t="s">
        <v>30</v>
      </c>
      <c r="F3327" t="s">
        <v>31</v>
      </c>
      <c r="G3327" t="s">
        <v>995</v>
      </c>
      <c r="H3327" t="s">
        <v>8081</v>
      </c>
      <c r="I3327" s="4" t="s">
        <v>8078</v>
      </c>
      <c r="J3327" s="1">
        <f>((((bot_orders[[#This Row],[cTime]]/ 1000)+3*3600) / 86400) + DATE(1970,1,1))</f>
        <v>45770.054708055555</v>
      </c>
      <c r="K3327" s="4" t="s">
        <v>8082</v>
      </c>
      <c r="L3327" s="1">
        <f>((((bot_orders[[#This Row],[uTime]]/ 1000)+3*3600) / 86400) + DATE(1970,1,1))</f>
        <v>45770.125524444447</v>
      </c>
      <c r="M3327" t="s">
        <v>34</v>
      </c>
      <c r="N3327" t="s">
        <v>28</v>
      </c>
      <c r="O3327" t="s">
        <v>35</v>
      </c>
      <c r="P3327">
        <v>1.972</v>
      </c>
      <c r="Q3327" t="s">
        <v>36</v>
      </c>
      <c r="R3327" t="s">
        <v>37</v>
      </c>
      <c r="S3327">
        <v>0.64390000000000003</v>
      </c>
      <c r="T3327">
        <v>0.64390000000000003</v>
      </c>
      <c r="U3327">
        <v>1.972</v>
      </c>
      <c r="V3327">
        <v>-1.0158166000000001E-3</v>
      </c>
      <c r="W3327" t="s">
        <v>38</v>
      </c>
      <c r="X3327" s="4">
        <f>IF(bot_orders[[#This Row],[side]]="sell", bot_orders[[#This Row],[accFillSz]]*bot_orders[[#This Row],[avgPx]] + bot_orders[[#This Row],[fee]], -bot_orders[[#This Row],[accFillSz]]*bot_orders[[#This Row],[avgPx]])</f>
        <v>1.2687549834</v>
      </c>
      <c r="Y3327" s="4">
        <f>IF(bot_orders[[#This Row],[side]]="buy", bot_orders[[#This Row],[accFillSz]] + bot_orders[[#This Row],[fee]], -bot_orders[[#This Row],[accFillSz]])</f>
        <v>-1.972</v>
      </c>
      <c r="Z3327" s="4">
        <f>IF(bot_orders[[#This Row],[side]]="sell",bot_orders[[#This Row],[accFillSz]]*bot_orders[[#This Row],[avgPx]]+bot_orders[[#This Row],[fee]], 0)</f>
        <v>1.2687549834</v>
      </c>
      <c r="AA3327" s="4">
        <f>IF(bot_orders[[#This Row],[side]]="sell",-bot_orders[[#This Row],[accFillSz]],bot_orders[[#This Row],[accFillSz]]+bot_orders[[#This Row],[fee]])</f>
        <v>-1.972</v>
      </c>
      <c r="AB3327">
        <v>0</v>
      </c>
      <c r="AC3327" t="s">
        <v>39</v>
      </c>
      <c r="AD3327">
        <v>0</v>
      </c>
      <c r="AE3327" t="s">
        <v>40</v>
      </c>
      <c r="AF3327" t="s">
        <v>41</v>
      </c>
      <c r="AG3327" t="s">
        <v>42</v>
      </c>
      <c r="AH3327" t="s">
        <v>28</v>
      </c>
      <c r="AI3327">
        <v>-1.972</v>
      </c>
      <c r="AJ3327">
        <v>1.26875498</v>
      </c>
    </row>
    <row r="3328" spans="1:36" x14ac:dyDescent="0.3">
      <c r="A3328">
        <v>2560</v>
      </c>
      <c r="B3328" t="s">
        <v>304</v>
      </c>
      <c r="C3328" t="s">
        <v>28</v>
      </c>
      <c r="D3328" t="s">
        <v>29</v>
      </c>
      <c r="E3328" t="s">
        <v>30</v>
      </c>
      <c r="F3328" t="s">
        <v>31</v>
      </c>
      <c r="G3328" t="s">
        <v>1318</v>
      </c>
      <c r="H3328" t="s">
        <v>8083</v>
      </c>
      <c r="I3328" s="4" t="s">
        <v>8078</v>
      </c>
      <c r="J3328" s="1">
        <f>((((bot_orders[[#This Row],[cTime]]/ 1000)+3*3600) / 86400) + DATE(1970,1,1))</f>
        <v>45770.054708055555</v>
      </c>
      <c r="K3328" s="4" t="s">
        <v>8084</v>
      </c>
      <c r="L3328" s="1">
        <f>((((bot_orders[[#This Row],[uTime]]/ 1000)+3*3600) / 86400) + DATE(1970,1,1))</f>
        <v>45770.614680416664</v>
      </c>
      <c r="M3328" t="s">
        <v>34</v>
      </c>
      <c r="N3328" t="s">
        <v>28</v>
      </c>
      <c r="O3328" t="s">
        <v>35</v>
      </c>
      <c r="P3328">
        <v>1.972</v>
      </c>
      <c r="Q3328" t="s">
        <v>36</v>
      </c>
      <c r="R3328" t="s">
        <v>55</v>
      </c>
      <c r="S3328">
        <v>0.62</v>
      </c>
      <c r="T3328">
        <v>0.62</v>
      </c>
      <c r="U3328">
        <v>1.972</v>
      </c>
      <c r="V3328">
        <v>-1.5776E-3</v>
      </c>
      <c r="W3328" t="s">
        <v>39</v>
      </c>
      <c r="X3328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328" s="4">
        <f>IF(bot_orders[[#This Row],[side]]="buy", bot_orders[[#This Row],[accFillSz]] + bot_orders[[#This Row],[fee]], -bot_orders[[#This Row],[accFillSz]])</f>
        <v>1.9704223999999999</v>
      </c>
      <c r="Z3328" s="4">
        <f>IF(bot_orders[[#This Row],[side]]="sell",bot_orders[[#This Row],[accFillSz]]*bot_orders[[#This Row],[avgPx]]+bot_orders[[#This Row],[fee]], 0)</f>
        <v>0</v>
      </c>
      <c r="AA3328" s="4">
        <f>IF(bot_orders[[#This Row],[side]]="sell",-bot_orders[[#This Row],[accFillSz]],bot_orders[[#This Row],[accFillSz]]+bot_orders[[#This Row],[fee]])</f>
        <v>1.9704223999999999</v>
      </c>
      <c r="AB3328">
        <v>0</v>
      </c>
      <c r="AC3328" t="s">
        <v>38</v>
      </c>
      <c r="AD3328">
        <v>0</v>
      </c>
      <c r="AE3328" t="s">
        <v>40</v>
      </c>
      <c r="AF3328" t="s">
        <v>41</v>
      </c>
      <c r="AG3328" t="s">
        <v>42</v>
      </c>
      <c r="AH3328" t="s">
        <v>28</v>
      </c>
      <c r="AI3328">
        <v>1.9704223999999999</v>
      </c>
      <c r="AJ3328">
        <v>-1.2226399999999999</v>
      </c>
    </row>
    <row r="3329" spans="1:36" x14ac:dyDescent="0.3">
      <c r="A3329">
        <v>2561</v>
      </c>
      <c r="B3329" t="s">
        <v>304</v>
      </c>
      <c r="C3329" t="s">
        <v>28</v>
      </c>
      <c r="D3329" t="s">
        <v>29</v>
      </c>
      <c r="E3329" t="s">
        <v>30</v>
      </c>
      <c r="F3329" t="s">
        <v>31</v>
      </c>
      <c r="G3329" t="s">
        <v>1322</v>
      </c>
      <c r="H3329" t="s">
        <v>8085</v>
      </c>
      <c r="I3329" s="4" t="s">
        <v>8078</v>
      </c>
      <c r="J3329" s="1">
        <f>((((bot_orders[[#This Row],[cTime]]/ 1000)+3*3600) / 86400) + DATE(1970,1,1))</f>
        <v>45770.054708055555</v>
      </c>
      <c r="K3329" s="4" t="s">
        <v>8086</v>
      </c>
      <c r="L3329" s="1">
        <f>((((bot_orders[[#This Row],[uTime]]/ 1000)+3*3600) / 86400) + DATE(1970,1,1))</f>
        <v>45770.614679039354</v>
      </c>
      <c r="M3329" t="s">
        <v>34</v>
      </c>
      <c r="N3329" t="s">
        <v>28</v>
      </c>
      <c r="O3329" t="s">
        <v>35</v>
      </c>
      <c r="P3329">
        <v>1.972</v>
      </c>
      <c r="Q3329" t="s">
        <v>36</v>
      </c>
      <c r="R3329" t="s">
        <v>55</v>
      </c>
      <c r="S3329">
        <v>0.62260000000000004</v>
      </c>
      <c r="T3329">
        <v>0.62260000000000004</v>
      </c>
      <c r="U3329">
        <v>1.972</v>
      </c>
      <c r="V3329">
        <v>-1.5776E-3</v>
      </c>
      <c r="W3329" t="s">
        <v>39</v>
      </c>
      <c r="X3329" s="4">
        <f>IF(bot_orders[[#This Row],[side]]="sell", bot_orders[[#This Row],[accFillSz]]*bot_orders[[#This Row],[avgPx]] + bot_orders[[#This Row],[fee]], -bot_orders[[#This Row],[accFillSz]]*bot_orders[[#This Row],[avgPx]])</f>
        <v>-1.2277672000000002</v>
      </c>
      <c r="Y3329" s="4">
        <f>IF(bot_orders[[#This Row],[side]]="buy", bot_orders[[#This Row],[accFillSz]] + bot_orders[[#This Row],[fee]], -bot_orders[[#This Row],[accFillSz]])</f>
        <v>1.9704223999999999</v>
      </c>
      <c r="Z3329" s="4">
        <f>IF(bot_orders[[#This Row],[side]]="sell",bot_orders[[#This Row],[accFillSz]]*bot_orders[[#This Row],[avgPx]]+bot_orders[[#This Row],[fee]], 0)</f>
        <v>0</v>
      </c>
      <c r="AA3329" s="4">
        <f>IF(bot_orders[[#This Row],[side]]="sell",-bot_orders[[#This Row],[accFillSz]],bot_orders[[#This Row],[accFillSz]]+bot_orders[[#This Row],[fee]])</f>
        <v>1.9704223999999999</v>
      </c>
      <c r="AB3329">
        <v>0</v>
      </c>
      <c r="AC3329" t="s">
        <v>38</v>
      </c>
      <c r="AD3329">
        <v>0</v>
      </c>
      <c r="AE3329" t="s">
        <v>40</v>
      </c>
      <c r="AF3329" t="s">
        <v>41</v>
      </c>
      <c r="AG3329" t="s">
        <v>42</v>
      </c>
      <c r="AH3329" t="s">
        <v>28</v>
      </c>
      <c r="AI3329">
        <v>1.9704223999999999</v>
      </c>
      <c r="AJ3329">
        <v>-1.2277671999999999</v>
      </c>
    </row>
    <row r="3330" spans="1:36" x14ac:dyDescent="0.3">
      <c r="A3330">
        <v>2562</v>
      </c>
      <c r="B3330" t="s">
        <v>304</v>
      </c>
      <c r="C3330" t="s">
        <v>28</v>
      </c>
      <c r="D3330" t="s">
        <v>29</v>
      </c>
      <c r="E3330" t="s">
        <v>30</v>
      </c>
      <c r="F3330" t="s">
        <v>31</v>
      </c>
      <c r="G3330" t="s">
        <v>1188</v>
      </c>
      <c r="H3330" t="s">
        <v>8087</v>
      </c>
      <c r="I3330" s="4" t="s">
        <v>8078</v>
      </c>
      <c r="J3330" s="1">
        <f>((((bot_orders[[#This Row],[cTime]]/ 1000)+3*3600) / 86400) + DATE(1970,1,1))</f>
        <v>45770.054708055555</v>
      </c>
      <c r="K3330" s="4" t="s">
        <v>8088</v>
      </c>
      <c r="L3330" s="1">
        <f>((((bot_orders[[#This Row],[uTime]]/ 1000)+3*3600) / 86400) + DATE(1970,1,1))</f>
        <v>45770.402283391202</v>
      </c>
      <c r="M3330" t="s">
        <v>34</v>
      </c>
      <c r="N3330" t="s">
        <v>28</v>
      </c>
      <c r="O3330" t="s">
        <v>35</v>
      </c>
      <c r="P3330">
        <v>1.972</v>
      </c>
      <c r="Q3330" t="s">
        <v>36</v>
      </c>
      <c r="R3330" t="s">
        <v>55</v>
      </c>
      <c r="S3330">
        <v>0.62529999999999997</v>
      </c>
      <c r="T3330">
        <v>0.62529999999999997</v>
      </c>
      <c r="U3330">
        <v>1.972</v>
      </c>
      <c r="V3330">
        <v>-1.5776E-3</v>
      </c>
      <c r="W3330" t="s">
        <v>39</v>
      </c>
      <c r="X3330" s="4">
        <f>IF(bot_orders[[#This Row],[side]]="sell", bot_orders[[#This Row],[accFillSz]]*bot_orders[[#This Row],[avgPx]] + bot_orders[[#This Row],[fee]], -bot_orders[[#This Row],[accFillSz]]*bot_orders[[#This Row],[avgPx]])</f>
        <v>-1.2330915999999998</v>
      </c>
      <c r="Y3330" s="4">
        <f>IF(bot_orders[[#This Row],[side]]="buy", bot_orders[[#This Row],[accFillSz]] + bot_orders[[#This Row],[fee]], -bot_orders[[#This Row],[accFillSz]])</f>
        <v>1.9704223999999999</v>
      </c>
      <c r="Z3330" s="4">
        <f>IF(bot_orders[[#This Row],[side]]="sell",bot_orders[[#This Row],[accFillSz]]*bot_orders[[#This Row],[avgPx]]+bot_orders[[#This Row],[fee]], 0)</f>
        <v>0</v>
      </c>
      <c r="AA3330" s="4">
        <f>IF(bot_orders[[#This Row],[side]]="sell",-bot_orders[[#This Row],[accFillSz]],bot_orders[[#This Row],[accFillSz]]+bot_orders[[#This Row],[fee]])</f>
        <v>1.9704223999999999</v>
      </c>
      <c r="AB3330">
        <v>0</v>
      </c>
      <c r="AC3330" t="s">
        <v>38</v>
      </c>
      <c r="AD3330">
        <v>0</v>
      </c>
      <c r="AE3330" t="s">
        <v>40</v>
      </c>
      <c r="AF3330" t="s">
        <v>41</v>
      </c>
      <c r="AG3330" t="s">
        <v>42</v>
      </c>
      <c r="AH3330" t="s">
        <v>28</v>
      </c>
      <c r="AI3330">
        <v>1.9704223999999999</v>
      </c>
      <c r="AJ3330">
        <v>-1.2330916000000001</v>
      </c>
    </row>
    <row r="3331" spans="1:36" x14ac:dyDescent="0.3">
      <c r="A3331">
        <v>2563</v>
      </c>
      <c r="B3331" t="s">
        <v>304</v>
      </c>
      <c r="C3331" t="s">
        <v>28</v>
      </c>
      <c r="D3331" t="s">
        <v>29</v>
      </c>
      <c r="E3331" t="s">
        <v>30</v>
      </c>
      <c r="F3331" t="s">
        <v>31</v>
      </c>
      <c r="G3331" t="s">
        <v>963</v>
      </c>
      <c r="H3331" t="s">
        <v>8089</v>
      </c>
      <c r="I3331" s="4" t="s">
        <v>8078</v>
      </c>
      <c r="J3331" s="1">
        <f>((((bot_orders[[#This Row],[cTime]]/ 1000)+3*3600) / 86400) + DATE(1970,1,1))</f>
        <v>45770.054708055555</v>
      </c>
      <c r="K3331" s="4" t="s">
        <v>8090</v>
      </c>
      <c r="L3331" s="1">
        <f>((((bot_orders[[#This Row],[uTime]]/ 1000)+3*3600) / 86400) + DATE(1970,1,1))</f>
        <v>45770.066151944447</v>
      </c>
      <c r="M3331" t="s">
        <v>34</v>
      </c>
      <c r="N3331" t="s">
        <v>28</v>
      </c>
      <c r="O3331" t="s">
        <v>35</v>
      </c>
      <c r="P3331">
        <v>1.972</v>
      </c>
      <c r="Q3331" t="s">
        <v>36</v>
      </c>
      <c r="R3331" t="s">
        <v>55</v>
      </c>
      <c r="S3331">
        <v>0.62790000000000001</v>
      </c>
      <c r="T3331">
        <v>0.62790000000000001</v>
      </c>
      <c r="U3331">
        <v>1.972</v>
      </c>
      <c r="V3331">
        <v>-1.5776E-3</v>
      </c>
      <c r="W3331" t="s">
        <v>39</v>
      </c>
      <c r="X3331" s="4">
        <f>IF(bot_orders[[#This Row],[side]]="sell", bot_orders[[#This Row],[accFillSz]]*bot_orders[[#This Row],[avgPx]] + bot_orders[[#This Row],[fee]], -bot_orders[[#This Row],[accFillSz]]*bot_orders[[#This Row],[avgPx]])</f>
        <v>-1.2382188000000001</v>
      </c>
      <c r="Y3331" s="4">
        <f>IF(bot_orders[[#This Row],[side]]="buy", bot_orders[[#This Row],[accFillSz]] + bot_orders[[#This Row],[fee]], -bot_orders[[#This Row],[accFillSz]])</f>
        <v>1.9704223999999999</v>
      </c>
      <c r="Z3331" s="4">
        <f>IF(bot_orders[[#This Row],[side]]="sell",bot_orders[[#This Row],[accFillSz]]*bot_orders[[#This Row],[avgPx]]+bot_orders[[#This Row],[fee]], 0)</f>
        <v>0</v>
      </c>
      <c r="AA3331" s="4">
        <f>IF(bot_orders[[#This Row],[side]]="sell",-bot_orders[[#This Row],[accFillSz]],bot_orders[[#This Row],[accFillSz]]+bot_orders[[#This Row],[fee]])</f>
        <v>1.9704223999999999</v>
      </c>
      <c r="AB3331">
        <v>0</v>
      </c>
      <c r="AC3331" t="s">
        <v>38</v>
      </c>
      <c r="AD3331">
        <v>0</v>
      </c>
      <c r="AE3331" t="s">
        <v>40</v>
      </c>
      <c r="AF3331" t="s">
        <v>41</v>
      </c>
      <c r="AG3331" t="s">
        <v>42</v>
      </c>
      <c r="AH3331" t="s">
        <v>28</v>
      </c>
      <c r="AI3331">
        <v>1.9704223999999999</v>
      </c>
      <c r="AJ3331">
        <v>-1.2382188000000001</v>
      </c>
    </row>
    <row r="3332" spans="1:36" x14ac:dyDescent="0.3">
      <c r="A3332">
        <v>2564</v>
      </c>
      <c r="B3332" t="s">
        <v>304</v>
      </c>
      <c r="C3332" t="s">
        <v>28</v>
      </c>
      <c r="D3332" t="s">
        <v>29</v>
      </c>
      <c r="E3332" t="s">
        <v>30</v>
      </c>
      <c r="F3332" t="s">
        <v>31</v>
      </c>
      <c r="G3332" t="s">
        <v>967</v>
      </c>
      <c r="H3332" t="s">
        <v>8091</v>
      </c>
      <c r="I3332" s="4" t="s">
        <v>8078</v>
      </c>
      <c r="J3332" s="1">
        <f>((((bot_orders[[#This Row],[cTime]]/ 1000)+3*3600) / 86400) + DATE(1970,1,1))</f>
        <v>45770.054708055555</v>
      </c>
      <c r="K3332" s="4" t="s">
        <v>8092</v>
      </c>
      <c r="L3332" s="1">
        <f>((((bot_orders[[#This Row],[uTime]]/ 1000)+3*3600) / 86400) + DATE(1970,1,1))</f>
        <v>45770.057365659726</v>
      </c>
      <c r="M3332" t="s">
        <v>34</v>
      </c>
      <c r="N3332" t="s">
        <v>28</v>
      </c>
      <c r="O3332" t="s">
        <v>35</v>
      </c>
      <c r="P3332">
        <v>1.972</v>
      </c>
      <c r="Q3332" t="s">
        <v>36</v>
      </c>
      <c r="R3332" t="s">
        <v>55</v>
      </c>
      <c r="S3332">
        <v>0.63060000000000005</v>
      </c>
      <c r="T3332">
        <v>0.63060000000000005</v>
      </c>
      <c r="U3332">
        <v>1.972</v>
      </c>
      <c r="V3332">
        <v>-1.5776E-3</v>
      </c>
      <c r="W3332" t="s">
        <v>39</v>
      </c>
      <c r="X3332" s="4">
        <f>IF(bot_orders[[#This Row],[side]]="sell", bot_orders[[#This Row],[accFillSz]]*bot_orders[[#This Row],[avgPx]] + bot_orders[[#This Row],[fee]], -bot_orders[[#This Row],[accFillSz]]*bot_orders[[#This Row],[avgPx]])</f>
        <v>-1.2435432000000002</v>
      </c>
      <c r="Y3332" s="4">
        <f>IF(bot_orders[[#This Row],[side]]="buy", bot_orders[[#This Row],[accFillSz]] + bot_orders[[#This Row],[fee]], -bot_orders[[#This Row],[accFillSz]])</f>
        <v>1.9704223999999999</v>
      </c>
      <c r="Z3332" s="4">
        <f>IF(bot_orders[[#This Row],[side]]="sell",bot_orders[[#This Row],[accFillSz]]*bot_orders[[#This Row],[avgPx]]+bot_orders[[#This Row],[fee]], 0)</f>
        <v>0</v>
      </c>
      <c r="AA3332" s="4">
        <f>IF(bot_orders[[#This Row],[side]]="sell",-bot_orders[[#This Row],[accFillSz]],bot_orders[[#This Row],[accFillSz]]+bot_orders[[#This Row],[fee]])</f>
        <v>1.9704223999999999</v>
      </c>
      <c r="AB3332">
        <v>0</v>
      </c>
      <c r="AC3332" t="s">
        <v>38</v>
      </c>
      <c r="AD3332">
        <v>0</v>
      </c>
      <c r="AE3332" t="s">
        <v>40</v>
      </c>
      <c r="AF3332" t="s">
        <v>41</v>
      </c>
      <c r="AG3332" t="s">
        <v>42</v>
      </c>
      <c r="AH3332" t="s">
        <v>28</v>
      </c>
      <c r="AI3332">
        <v>1.9704223999999999</v>
      </c>
      <c r="AJ3332">
        <v>-1.2435432</v>
      </c>
    </row>
    <row r="3333" spans="1:36" x14ac:dyDescent="0.3">
      <c r="A3333">
        <v>2565</v>
      </c>
      <c r="B3333" t="s">
        <v>304</v>
      </c>
      <c r="C3333" t="s">
        <v>28</v>
      </c>
      <c r="D3333" t="s">
        <v>29</v>
      </c>
      <c r="E3333" t="s">
        <v>30</v>
      </c>
      <c r="F3333" t="s">
        <v>31</v>
      </c>
      <c r="G3333" t="s">
        <v>949</v>
      </c>
      <c r="H3333" t="s">
        <v>8093</v>
      </c>
      <c r="I3333" s="4" t="s">
        <v>8078</v>
      </c>
      <c r="J3333" s="1">
        <f>((((bot_orders[[#This Row],[cTime]]/ 1000)+3*3600) / 86400) + DATE(1970,1,1))</f>
        <v>45770.054708055555</v>
      </c>
      <c r="K3333" s="4" t="s">
        <v>8094</v>
      </c>
      <c r="L3333" s="1">
        <f>((((bot_orders[[#This Row],[uTime]]/ 1000)+3*3600) / 86400) + DATE(1970,1,1))</f>
        <v>45770.056262222221</v>
      </c>
      <c r="M3333" t="s">
        <v>34</v>
      </c>
      <c r="N3333" t="s">
        <v>28</v>
      </c>
      <c r="O3333" t="s">
        <v>35</v>
      </c>
      <c r="P3333">
        <v>1.972</v>
      </c>
      <c r="Q3333" t="s">
        <v>36</v>
      </c>
      <c r="R3333" t="s">
        <v>55</v>
      </c>
      <c r="S3333">
        <v>0.63329999999999997</v>
      </c>
      <c r="T3333">
        <v>0.63329999999999997</v>
      </c>
      <c r="U3333">
        <v>1.972</v>
      </c>
      <c r="V3333">
        <v>-1.5776E-3</v>
      </c>
      <c r="W3333" t="s">
        <v>39</v>
      </c>
      <c r="X3333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333" s="4">
        <f>IF(bot_orders[[#This Row],[side]]="buy", bot_orders[[#This Row],[accFillSz]] + bot_orders[[#This Row],[fee]], -bot_orders[[#This Row],[accFillSz]])</f>
        <v>1.9704223999999999</v>
      </c>
      <c r="Z3333" s="4">
        <f>IF(bot_orders[[#This Row],[side]]="sell",bot_orders[[#This Row],[accFillSz]]*bot_orders[[#This Row],[avgPx]]+bot_orders[[#This Row],[fee]], 0)</f>
        <v>0</v>
      </c>
      <c r="AA3333" s="4">
        <f>IF(bot_orders[[#This Row],[side]]="sell",-bot_orders[[#This Row],[accFillSz]],bot_orders[[#This Row],[accFillSz]]+bot_orders[[#This Row],[fee]])</f>
        <v>1.9704223999999999</v>
      </c>
      <c r="AB3333">
        <v>0</v>
      </c>
      <c r="AC3333" t="s">
        <v>38</v>
      </c>
      <c r="AD3333">
        <v>0</v>
      </c>
      <c r="AE3333" t="s">
        <v>40</v>
      </c>
      <c r="AF3333" t="s">
        <v>41</v>
      </c>
      <c r="AG3333" t="s">
        <v>42</v>
      </c>
      <c r="AH3333" t="s">
        <v>28</v>
      </c>
      <c r="AI3333">
        <v>1.9704223999999999</v>
      </c>
      <c r="AJ3333">
        <v>-1.2488676000000001</v>
      </c>
    </row>
    <row r="3334" spans="1:36" x14ac:dyDescent="0.3">
      <c r="A3334">
        <v>2566</v>
      </c>
      <c r="B3334" t="s">
        <v>304</v>
      </c>
      <c r="C3334" t="s">
        <v>28</v>
      </c>
      <c r="D3334" t="s">
        <v>29</v>
      </c>
      <c r="E3334" t="s">
        <v>30</v>
      </c>
      <c r="F3334" t="s">
        <v>31</v>
      </c>
      <c r="G3334" t="s">
        <v>907</v>
      </c>
      <c r="H3334" t="s">
        <v>8095</v>
      </c>
      <c r="I3334" s="4" t="s">
        <v>8078</v>
      </c>
      <c r="J3334" s="1">
        <f>((((bot_orders[[#This Row],[cTime]]/ 1000)+3*3600) / 86400) + DATE(1970,1,1))</f>
        <v>45770.054708055555</v>
      </c>
      <c r="K3334" s="4" t="s">
        <v>8096</v>
      </c>
      <c r="L3334" s="1">
        <f>((((bot_orders[[#This Row],[uTime]]/ 1000)+3*3600) / 86400) + DATE(1970,1,1))</f>
        <v>45770.054708113428</v>
      </c>
      <c r="M3334" t="s">
        <v>34</v>
      </c>
      <c r="N3334" t="s">
        <v>28</v>
      </c>
      <c r="O3334" t="s">
        <v>35</v>
      </c>
      <c r="P3334">
        <v>1.972</v>
      </c>
      <c r="Q3334" t="s">
        <v>36</v>
      </c>
      <c r="R3334" t="s">
        <v>55</v>
      </c>
      <c r="S3334">
        <v>0.63590000000000002</v>
      </c>
      <c r="T3334">
        <v>0.63360000000000005</v>
      </c>
      <c r="U3334">
        <v>1.972</v>
      </c>
      <c r="V3334">
        <v>-1.9719999999999998E-3</v>
      </c>
      <c r="W3334" t="s">
        <v>39</v>
      </c>
      <c r="X3334" s="4">
        <f>IF(bot_orders[[#This Row],[side]]="sell", bot_orders[[#This Row],[accFillSz]]*bot_orders[[#This Row],[avgPx]] + bot_orders[[#This Row],[fee]], -bot_orders[[#This Row],[accFillSz]]*bot_orders[[#This Row],[avgPx]])</f>
        <v>-1.2494592</v>
      </c>
      <c r="Y3334" s="4">
        <f>IF(bot_orders[[#This Row],[side]]="buy", bot_orders[[#This Row],[accFillSz]] + bot_orders[[#This Row],[fee]], -bot_orders[[#This Row],[accFillSz]])</f>
        <v>1.9700279999999999</v>
      </c>
      <c r="Z3334" s="4">
        <f>IF(bot_orders[[#This Row],[side]]="sell",bot_orders[[#This Row],[accFillSz]]*bot_orders[[#This Row],[avgPx]]+bot_orders[[#This Row],[fee]], 0)</f>
        <v>0</v>
      </c>
      <c r="AA3334" s="4">
        <f>IF(bot_orders[[#This Row],[side]]="sell",-bot_orders[[#This Row],[accFillSz]],bot_orders[[#This Row],[accFillSz]]+bot_orders[[#This Row],[fee]])</f>
        <v>1.9700279999999999</v>
      </c>
      <c r="AB3334">
        <v>0</v>
      </c>
      <c r="AC3334" t="s">
        <v>38</v>
      </c>
      <c r="AD3334">
        <v>0</v>
      </c>
      <c r="AE3334" t="s">
        <v>40</v>
      </c>
      <c r="AF3334" t="s">
        <v>41</v>
      </c>
      <c r="AG3334" t="s">
        <v>42</v>
      </c>
      <c r="AH3334" t="s">
        <v>28</v>
      </c>
      <c r="AI3334">
        <v>1.9700279999999999</v>
      </c>
      <c r="AJ3334">
        <v>-1.2494592</v>
      </c>
    </row>
    <row r="3335" spans="1:36" x14ac:dyDescent="0.3">
      <c r="A3335">
        <v>2567</v>
      </c>
      <c r="B3335" t="s">
        <v>304</v>
      </c>
      <c r="C3335" t="s">
        <v>28</v>
      </c>
      <c r="D3335" t="s">
        <v>29</v>
      </c>
      <c r="E3335" t="s">
        <v>30</v>
      </c>
      <c r="F3335" t="s">
        <v>31</v>
      </c>
      <c r="G3335" t="s">
        <v>953</v>
      </c>
      <c r="H3335" t="s">
        <v>8097</v>
      </c>
      <c r="I3335" s="4" t="s">
        <v>8078</v>
      </c>
      <c r="J3335" s="1">
        <f>((((bot_orders[[#This Row],[cTime]]/ 1000)+3*3600) / 86400) + DATE(1970,1,1))</f>
        <v>45770.054708055555</v>
      </c>
      <c r="K3335" s="4" t="s">
        <v>8096</v>
      </c>
      <c r="L3335" s="1">
        <f>((((bot_orders[[#This Row],[uTime]]/ 1000)+3*3600) / 86400) + DATE(1970,1,1))</f>
        <v>45770.054708113428</v>
      </c>
      <c r="M3335" t="s">
        <v>34</v>
      </c>
      <c r="N3335" t="s">
        <v>28</v>
      </c>
      <c r="O3335" t="s">
        <v>35</v>
      </c>
      <c r="P3335">
        <v>1.921</v>
      </c>
      <c r="Q3335" t="s">
        <v>36</v>
      </c>
      <c r="R3335" t="s">
        <v>55</v>
      </c>
      <c r="S3335">
        <v>0.63859999999999995</v>
      </c>
      <c r="T3335">
        <v>0.63360000000000005</v>
      </c>
      <c r="U3335">
        <v>1.921</v>
      </c>
      <c r="V3335">
        <v>-1.921E-3</v>
      </c>
      <c r="W3335" t="s">
        <v>39</v>
      </c>
      <c r="X3335" s="4">
        <f>IF(bot_orders[[#This Row],[side]]="sell", bot_orders[[#This Row],[accFillSz]]*bot_orders[[#This Row],[avgPx]] + bot_orders[[#This Row],[fee]], -bot_orders[[#This Row],[accFillSz]]*bot_orders[[#This Row],[avgPx]])</f>
        <v>-1.2171456</v>
      </c>
      <c r="Y3335" s="4">
        <f>IF(bot_orders[[#This Row],[side]]="buy", bot_orders[[#This Row],[accFillSz]] + bot_orders[[#This Row],[fee]], -bot_orders[[#This Row],[accFillSz]])</f>
        <v>1.919079</v>
      </c>
      <c r="Z3335" s="4">
        <f>IF(bot_orders[[#This Row],[side]]="sell",bot_orders[[#This Row],[accFillSz]]*bot_orders[[#This Row],[avgPx]]+bot_orders[[#This Row],[fee]], 0)</f>
        <v>0</v>
      </c>
      <c r="AA3335" s="4">
        <f>IF(bot_orders[[#This Row],[side]]="sell",-bot_orders[[#This Row],[accFillSz]],bot_orders[[#This Row],[accFillSz]]+bot_orders[[#This Row],[fee]])</f>
        <v>1.919079</v>
      </c>
      <c r="AB3335">
        <v>0</v>
      </c>
      <c r="AC3335" t="s">
        <v>38</v>
      </c>
      <c r="AD3335">
        <v>0</v>
      </c>
      <c r="AE3335" t="s">
        <v>40</v>
      </c>
      <c r="AF3335" t="s">
        <v>41</v>
      </c>
      <c r="AG3335" t="s">
        <v>42</v>
      </c>
      <c r="AH3335" t="s">
        <v>28</v>
      </c>
      <c r="AI3335">
        <v>1.919079</v>
      </c>
      <c r="AJ3335">
        <v>-1.2171456</v>
      </c>
    </row>
    <row r="3336" spans="1:36" x14ac:dyDescent="0.3">
      <c r="A3336">
        <v>2568</v>
      </c>
      <c r="B3336" t="s">
        <v>304</v>
      </c>
      <c r="C3336" t="s">
        <v>28</v>
      </c>
      <c r="D3336" t="s">
        <v>29</v>
      </c>
      <c r="E3336" t="s">
        <v>30</v>
      </c>
      <c r="F3336" t="s">
        <v>31</v>
      </c>
      <c r="G3336" t="s">
        <v>907</v>
      </c>
      <c r="H3336" t="s">
        <v>8098</v>
      </c>
      <c r="I3336" s="4" t="s">
        <v>8099</v>
      </c>
      <c r="J3336" s="1">
        <f>((((bot_orders[[#This Row],[cTime]]/ 1000)+3*3600) / 86400) + DATE(1970,1,1))</f>
        <v>45770.054708136573</v>
      </c>
      <c r="K3336" s="4" t="s">
        <v>8100</v>
      </c>
      <c r="L3336" s="1">
        <f>((((bot_orders[[#This Row],[uTime]]/ 1000)+3*3600) / 86400) + DATE(1970,1,1))</f>
        <v>45770.089171886575</v>
      </c>
      <c r="M3336" t="s">
        <v>34</v>
      </c>
      <c r="N3336" t="s">
        <v>28</v>
      </c>
      <c r="O3336" t="s">
        <v>35</v>
      </c>
      <c r="P3336">
        <v>1.97</v>
      </c>
      <c r="Q3336" t="s">
        <v>36</v>
      </c>
      <c r="R3336" t="s">
        <v>37</v>
      </c>
      <c r="S3336">
        <v>0.63859999999999995</v>
      </c>
      <c r="T3336">
        <v>0.63859999999999995</v>
      </c>
      <c r="U3336">
        <v>1.97</v>
      </c>
      <c r="V3336">
        <v>-1.0064335999999999E-3</v>
      </c>
      <c r="W3336" t="s">
        <v>38</v>
      </c>
      <c r="X3336" s="4">
        <f>IF(bot_orders[[#This Row],[side]]="sell", bot_orders[[#This Row],[accFillSz]]*bot_orders[[#This Row],[avgPx]] + bot_orders[[#This Row],[fee]], -bot_orders[[#This Row],[accFillSz]]*bot_orders[[#This Row],[avgPx]])</f>
        <v>1.2570355663999999</v>
      </c>
      <c r="Y3336" s="4">
        <f>IF(bot_orders[[#This Row],[side]]="buy", bot_orders[[#This Row],[accFillSz]] + bot_orders[[#This Row],[fee]], -bot_orders[[#This Row],[accFillSz]])</f>
        <v>-1.97</v>
      </c>
      <c r="Z3336" s="4">
        <f>IF(bot_orders[[#This Row],[side]]="sell",bot_orders[[#This Row],[accFillSz]]*bot_orders[[#This Row],[avgPx]]+bot_orders[[#This Row],[fee]], 0)</f>
        <v>1.2570355663999999</v>
      </c>
      <c r="AA3336" s="4">
        <f>IF(bot_orders[[#This Row],[side]]="sell",-bot_orders[[#This Row],[accFillSz]],bot_orders[[#This Row],[accFillSz]]+bot_orders[[#This Row],[fee]])</f>
        <v>-1.97</v>
      </c>
      <c r="AB3336">
        <v>0</v>
      </c>
      <c r="AC3336" t="s">
        <v>39</v>
      </c>
      <c r="AD3336">
        <v>0</v>
      </c>
      <c r="AE3336" t="s">
        <v>40</v>
      </c>
      <c r="AF3336" t="s">
        <v>41</v>
      </c>
      <c r="AG3336" t="s">
        <v>42</v>
      </c>
      <c r="AH3336" t="s">
        <v>28</v>
      </c>
      <c r="AI3336">
        <v>-1.97</v>
      </c>
      <c r="AJ3336">
        <v>1.25703557</v>
      </c>
    </row>
    <row r="3337" spans="1:36" x14ac:dyDescent="0.3">
      <c r="A3337">
        <v>2569</v>
      </c>
      <c r="B3337" t="s">
        <v>304</v>
      </c>
      <c r="C3337" t="s">
        <v>28</v>
      </c>
      <c r="D3337" t="s">
        <v>29</v>
      </c>
      <c r="E3337" t="s">
        <v>30</v>
      </c>
      <c r="F3337" t="s">
        <v>31</v>
      </c>
      <c r="G3337" t="s">
        <v>869</v>
      </c>
      <c r="H3337" t="s">
        <v>8101</v>
      </c>
      <c r="I3337" s="4" t="s">
        <v>8099</v>
      </c>
      <c r="J3337" s="1">
        <f>((((bot_orders[[#This Row],[cTime]]/ 1000)+3*3600) / 86400) + DATE(1970,1,1))</f>
        <v>45770.054708136573</v>
      </c>
      <c r="K3337" s="4" t="s">
        <v>8102</v>
      </c>
      <c r="L3337" s="1">
        <f>((((bot_orders[[#This Row],[uTime]]/ 1000)+3*3600) / 86400) + DATE(1970,1,1))</f>
        <v>45770.122320219903</v>
      </c>
      <c r="M3337" t="s">
        <v>34</v>
      </c>
      <c r="N3337" t="s">
        <v>28</v>
      </c>
      <c r="O3337" t="s">
        <v>35</v>
      </c>
      <c r="P3337">
        <v>1.919</v>
      </c>
      <c r="Q3337" t="s">
        <v>36</v>
      </c>
      <c r="R3337" t="s">
        <v>37</v>
      </c>
      <c r="S3337">
        <v>0.64129999999999998</v>
      </c>
      <c r="T3337">
        <v>0.64129999999999998</v>
      </c>
      <c r="U3337">
        <v>1.919</v>
      </c>
      <c r="V3337">
        <v>-9.8452380000000001E-4</v>
      </c>
      <c r="W3337" t="s">
        <v>38</v>
      </c>
      <c r="X3337" s="4">
        <f>IF(bot_orders[[#This Row],[side]]="sell", bot_orders[[#This Row],[accFillSz]]*bot_orders[[#This Row],[avgPx]] + bot_orders[[#This Row],[fee]], -bot_orders[[#This Row],[accFillSz]]*bot_orders[[#This Row],[avgPx]])</f>
        <v>1.2296701762</v>
      </c>
      <c r="Y3337" s="4">
        <f>IF(bot_orders[[#This Row],[side]]="buy", bot_orders[[#This Row],[accFillSz]] + bot_orders[[#This Row],[fee]], -bot_orders[[#This Row],[accFillSz]])</f>
        <v>-1.919</v>
      </c>
      <c r="Z3337" s="4">
        <f>IF(bot_orders[[#This Row],[side]]="sell",bot_orders[[#This Row],[accFillSz]]*bot_orders[[#This Row],[avgPx]]+bot_orders[[#This Row],[fee]], 0)</f>
        <v>1.2296701762</v>
      </c>
      <c r="AA3337" s="4">
        <f>IF(bot_orders[[#This Row],[side]]="sell",-bot_orders[[#This Row],[accFillSz]],bot_orders[[#This Row],[accFillSz]]+bot_orders[[#This Row],[fee]])</f>
        <v>-1.919</v>
      </c>
      <c r="AB3337">
        <v>0</v>
      </c>
      <c r="AC3337" t="s">
        <v>39</v>
      </c>
      <c r="AD3337">
        <v>0</v>
      </c>
      <c r="AE3337" t="s">
        <v>40</v>
      </c>
      <c r="AF3337" t="s">
        <v>41</v>
      </c>
      <c r="AG3337" t="s">
        <v>42</v>
      </c>
      <c r="AH3337" t="s">
        <v>28</v>
      </c>
      <c r="AI3337">
        <v>-1.919</v>
      </c>
      <c r="AJ3337">
        <v>1.2296701800000001</v>
      </c>
    </row>
    <row r="3338" spans="1:36" x14ac:dyDescent="0.3">
      <c r="A3338">
        <v>2583</v>
      </c>
      <c r="B3338" t="s">
        <v>304</v>
      </c>
      <c r="C3338" t="s">
        <v>28</v>
      </c>
      <c r="D3338" t="s">
        <v>29</v>
      </c>
      <c r="E3338" t="s">
        <v>30</v>
      </c>
      <c r="F3338" t="s">
        <v>31</v>
      </c>
      <c r="G3338" t="s">
        <v>949</v>
      </c>
      <c r="H3338" t="s">
        <v>8136</v>
      </c>
      <c r="I3338" s="4" t="s">
        <v>8137</v>
      </c>
      <c r="J3338" s="1">
        <f>((((bot_orders[[#This Row],[cTime]]/ 1000)+3*3600) / 86400) + DATE(1970,1,1))</f>
        <v>45770.056262245373</v>
      </c>
      <c r="K3338" s="4" t="s">
        <v>8138</v>
      </c>
      <c r="L3338" s="1">
        <f>((((bot_orders[[#This Row],[uTime]]/ 1000)+3*3600) / 86400) + DATE(1970,1,1))</f>
        <v>45770.087443391203</v>
      </c>
      <c r="M3338" t="s">
        <v>34</v>
      </c>
      <c r="N3338" t="s">
        <v>28</v>
      </c>
      <c r="O3338" t="s">
        <v>35</v>
      </c>
      <c r="P3338">
        <v>1.97</v>
      </c>
      <c r="Q3338" t="s">
        <v>36</v>
      </c>
      <c r="R3338" t="s">
        <v>37</v>
      </c>
      <c r="S3338">
        <v>0.63590000000000002</v>
      </c>
      <c r="T3338">
        <v>0.63590000000000002</v>
      </c>
      <c r="U3338">
        <v>1.97</v>
      </c>
      <c r="V3338">
        <v>-1.0021784E-3</v>
      </c>
      <c r="W3338" t="s">
        <v>38</v>
      </c>
      <c r="X3338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338" s="4">
        <f>IF(bot_orders[[#This Row],[side]]="buy", bot_orders[[#This Row],[accFillSz]] + bot_orders[[#This Row],[fee]], -bot_orders[[#This Row],[accFillSz]])</f>
        <v>-1.97</v>
      </c>
      <c r="Z3338" s="4">
        <f>IF(bot_orders[[#This Row],[side]]="sell",bot_orders[[#This Row],[accFillSz]]*bot_orders[[#This Row],[avgPx]]+bot_orders[[#This Row],[fee]], 0)</f>
        <v>1.2517208216</v>
      </c>
      <c r="AA3338" s="4">
        <f>IF(bot_orders[[#This Row],[side]]="sell",-bot_orders[[#This Row],[accFillSz]],bot_orders[[#This Row],[accFillSz]]+bot_orders[[#This Row],[fee]])</f>
        <v>-1.97</v>
      </c>
      <c r="AB3338">
        <v>0</v>
      </c>
      <c r="AC3338" t="s">
        <v>39</v>
      </c>
      <c r="AD3338">
        <v>0</v>
      </c>
      <c r="AE3338" t="s">
        <v>40</v>
      </c>
      <c r="AF3338" t="s">
        <v>41</v>
      </c>
      <c r="AG3338" t="s">
        <v>42</v>
      </c>
      <c r="AH3338" t="s">
        <v>28</v>
      </c>
      <c r="AI3338">
        <v>-1.97</v>
      </c>
      <c r="AJ3338">
        <v>1.2517208200000001</v>
      </c>
    </row>
    <row r="3339" spans="1:36" x14ac:dyDescent="0.3">
      <c r="A3339">
        <v>2585</v>
      </c>
      <c r="B3339" t="s">
        <v>304</v>
      </c>
      <c r="C3339" t="s">
        <v>28</v>
      </c>
      <c r="D3339" t="s">
        <v>29</v>
      </c>
      <c r="E3339" t="s">
        <v>30</v>
      </c>
      <c r="F3339" t="s">
        <v>31</v>
      </c>
      <c r="G3339" t="s">
        <v>967</v>
      </c>
      <c r="H3339" t="s">
        <v>8142</v>
      </c>
      <c r="I3339" s="4" t="s">
        <v>8143</v>
      </c>
      <c r="J3339" s="1">
        <f>((((bot_orders[[#This Row],[cTime]]/ 1000)+3*3600) / 86400) + DATE(1970,1,1))</f>
        <v>45770.057365694447</v>
      </c>
      <c r="K3339" s="4" t="s">
        <v>8144</v>
      </c>
      <c r="L3339" s="1">
        <f>((((bot_orders[[#This Row],[uTime]]/ 1000)+3*3600) / 86400) + DATE(1970,1,1))</f>
        <v>45770.058484895839</v>
      </c>
      <c r="M3339" t="s">
        <v>34</v>
      </c>
      <c r="N3339" t="s">
        <v>28</v>
      </c>
      <c r="O3339" t="s">
        <v>35</v>
      </c>
      <c r="P3339">
        <v>1.97</v>
      </c>
      <c r="Q3339" t="s">
        <v>36</v>
      </c>
      <c r="R3339" t="s">
        <v>37</v>
      </c>
      <c r="S3339">
        <v>0.63329999999999997</v>
      </c>
      <c r="T3339">
        <v>0.63329999999999997</v>
      </c>
      <c r="U3339">
        <v>1.97</v>
      </c>
      <c r="V3339">
        <v>-9.9808079999999999E-4</v>
      </c>
      <c r="W3339" t="s">
        <v>38</v>
      </c>
      <c r="X3339" s="4">
        <f>IF(bot_orders[[#This Row],[side]]="sell", bot_orders[[#This Row],[accFillSz]]*bot_orders[[#This Row],[avgPx]] + bot_orders[[#This Row],[fee]], -bot_orders[[#This Row],[accFillSz]]*bot_orders[[#This Row],[avgPx]])</f>
        <v>1.2466029191999999</v>
      </c>
      <c r="Y3339" s="4">
        <f>IF(bot_orders[[#This Row],[side]]="buy", bot_orders[[#This Row],[accFillSz]] + bot_orders[[#This Row],[fee]], -bot_orders[[#This Row],[accFillSz]])</f>
        <v>-1.97</v>
      </c>
      <c r="Z3339" s="4">
        <f>IF(bot_orders[[#This Row],[side]]="sell",bot_orders[[#This Row],[accFillSz]]*bot_orders[[#This Row],[avgPx]]+bot_orders[[#This Row],[fee]], 0)</f>
        <v>1.2466029191999999</v>
      </c>
      <c r="AA3339" s="4">
        <f>IF(bot_orders[[#This Row],[side]]="sell",-bot_orders[[#This Row],[accFillSz]],bot_orders[[#This Row],[accFillSz]]+bot_orders[[#This Row],[fee]])</f>
        <v>-1.97</v>
      </c>
      <c r="AB3339">
        <v>0</v>
      </c>
      <c r="AC3339" t="s">
        <v>39</v>
      </c>
      <c r="AD3339">
        <v>0</v>
      </c>
      <c r="AE3339" t="s">
        <v>40</v>
      </c>
      <c r="AF3339" t="s">
        <v>41</v>
      </c>
      <c r="AG3339" t="s">
        <v>42</v>
      </c>
      <c r="AH3339" t="s">
        <v>28</v>
      </c>
      <c r="AI3339">
        <v>-1.97</v>
      </c>
      <c r="AJ3339">
        <v>1.2466029199999999</v>
      </c>
    </row>
    <row r="3340" spans="1:36" x14ac:dyDescent="0.3">
      <c r="A3340">
        <v>2586</v>
      </c>
      <c r="B3340" t="s">
        <v>304</v>
      </c>
      <c r="C3340" t="s">
        <v>28</v>
      </c>
      <c r="D3340" t="s">
        <v>29</v>
      </c>
      <c r="E3340" t="s">
        <v>30</v>
      </c>
      <c r="F3340" t="s">
        <v>31</v>
      </c>
      <c r="G3340" t="s">
        <v>974</v>
      </c>
      <c r="H3340" t="s">
        <v>8145</v>
      </c>
      <c r="I3340" s="4" t="s">
        <v>8146</v>
      </c>
      <c r="J3340" s="1">
        <f>((((bot_orders[[#This Row],[cTime]]/ 1000)+3*3600) / 86400) + DATE(1970,1,1))</f>
        <v>45770.05848493056</v>
      </c>
      <c r="K3340" s="4" t="s">
        <v>8147</v>
      </c>
      <c r="L3340" s="1">
        <f>((((bot_orders[[#This Row],[uTime]]/ 1000)+3*3600) / 86400) + DATE(1970,1,1))</f>
        <v>45770.063148703703</v>
      </c>
      <c r="M3340" t="s">
        <v>34</v>
      </c>
      <c r="N3340" t="s">
        <v>28</v>
      </c>
      <c r="O3340" t="s">
        <v>35</v>
      </c>
      <c r="P3340">
        <v>1.972</v>
      </c>
      <c r="Q3340" t="s">
        <v>36</v>
      </c>
      <c r="R3340" t="s">
        <v>55</v>
      </c>
      <c r="S3340">
        <v>0.63060000000000005</v>
      </c>
      <c r="T3340">
        <v>0.63060000000000005</v>
      </c>
      <c r="U3340">
        <v>1.972</v>
      </c>
      <c r="V3340">
        <v>-1.5776E-3</v>
      </c>
      <c r="W3340" t="s">
        <v>39</v>
      </c>
      <c r="X3340" s="4">
        <f>IF(bot_orders[[#This Row],[side]]="sell", bot_orders[[#This Row],[accFillSz]]*bot_orders[[#This Row],[avgPx]] + bot_orders[[#This Row],[fee]], -bot_orders[[#This Row],[accFillSz]]*bot_orders[[#This Row],[avgPx]])</f>
        <v>-1.2435432000000002</v>
      </c>
      <c r="Y3340" s="4">
        <f>IF(bot_orders[[#This Row],[side]]="buy", bot_orders[[#This Row],[accFillSz]] + bot_orders[[#This Row],[fee]], -bot_orders[[#This Row],[accFillSz]])</f>
        <v>1.9704223999999999</v>
      </c>
      <c r="Z3340" s="4">
        <f>IF(bot_orders[[#This Row],[side]]="sell",bot_orders[[#This Row],[accFillSz]]*bot_orders[[#This Row],[avgPx]]+bot_orders[[#This Row],[fee]], 0)</f>
        <v>0</v>
      </c>
      <c r="AA3340" s="4">
        <f>IF(bot_orders[[#This Row],[side]]="sell",-bot_orders[[#This Row],[accFillSz]],bot_orders[[#This Row],[accFillSz]]+bot_orders[[#This Row],[fee]])</f>
        <v>1.9704223999999999</v>
      </c>
      <c r="AB3340">
        <v>0</v>
      </c>
      <c r="AC3340" t="s">
        <v>38</v>
      </c>
      <c r="AD3340">
        <v>0</v>
      </c>
      <c r="AE3340" t="s">
        <v>40</v>
      </c>
      <c r="AF3340" t="s">
        <v>41</v>
      </c>
      <c r="AG3340" t="s">
        <v>42</v>
      </c>
      <c r="AH3340" t="s">
        <v>28</v>
      </c>
      <c r="AI3340">
        <v>1.9704223999999999</v>
      </c>
      <c r="AJ3340">
        <v>-1.2435432</v>
      </c>
    </row>
    <row r="3341" spans="1:36" x14ac:dyDescent="0.3">
      <c r="A3341">
        <v>2587</v>
      </c>
      <c r="B3341" t="s">
        <v>304</v>
      </c>
      <c r="C3341" t="s">
        <v>28</v>
      </c>
      <c r="D3341" t="s">
        <v>29</v>
      </c>
      <c r="E3341" t="s">
        <v>30</v>
      </c>
      <c r="F3341" t="s">
        <v>31</v>
      </c>
      <c r="G3341" t="s">
        <v>974</v>
      </c>
      <c r="H3341" t="s">
        <v>8148</v>
      </c>
      <c r="I3341" s="4" t="s">
        <v>8149</v>
      </c>
      <c r="J3341" s="1">
        <f>((((bot_orders[[#This Row],[cTime]]/ 1000)+3*3600) / 86400) + DATE(1970,1,1))</f>
        <v>45770.063148726855</v>
      </c>
      <c r="K3341" s="4" t="s">
        <v>8150</v>
      </c>
      <c r="L3341" s="1">
        <f>((((bot_orders[[#This Row],[uTime]]/ 1000)+3*3600) / 86400) + DATE(1970,1,1))</f>
        <v>45770.084573495376</v>
      </c>
      <c r="M3341" t="s">
        <v>34</v>
      </c>
      <c r="N3341" t="s">
        <v>28</v>
      </c>
      <c r="O3341" t="s">
        <v>35</v>
      </c>
      <c r="P3341">
        <v>1.97</v>
      </c>
      <c r="Q3341" t="s">
        <v>36</v>
      </c>
      <c r="R3341" t="s">
        <v>37</v>
      </c>
      <c r="S3341">
        <v>0.63329999999999997</v>
      </c>
      <c r="T3341">
        <v>0.63329999999999997</v>
      </c>
      <c r="U3341">
        <v>1.97</v>
      </c>
      <c r="V3341">
        <v>-9.9808079999999999E-4</v>
      </c>
      <c r="W3341" t="s">
        <v>38</v>
      </c>
      <c r="X3341" s="4">
        <f>IF(bot_orders[[#This Row],[side]]="sell", bot_orders[[#This Row],[accFillSz]]*bot_orders[[#This Row],[avgPx]] + bot_orders[[#This Row],[fee]], -bot_orders[[#This Row],[accFillSz]]*bot_orders[[#This Row],[avgPx]])</f>
        <v>1.2466029191999999</v>
      </c>
      <c r="Y3341" s="4">
        <f>IF(bot_orders[[#This Row],[side]]="buy", bot_orders[[#This Row],[accFillSz]] + bot_orders[[#This Row],[fee]], -bot_orders[[#This Row],[accFillSz]])</f>
        <v>-1.97</v>
      </c>
      <c r="Z3341" s="4">
        <f>IF(bot_orders[[#This Row],[side]]="sell",bot_orders[[#This Row],[accFillSz]]*bot_orders[[#This Row],[avgPx]]+bot_orders[[#This Row],[fee]], 0)</f>
        <v>1.2466029191999999</v>
      </c>
      <c r="AA3341" s="4">
        <f>IF(bot_orders[[#This Row],[side]]="sell",-bot_orders[[#This Row],[accFillSz]],bot_orders[[#This Row],[accFillSz]]+bot_orders[[#This Row],[fee]])</f>
        <v>-1.97</v>
      </c>
      <c r="AB3341">
        <v>0</v>
      </c>
      <c r="AC3341" t="s">
        <v>39</v>
      </c>
      <c r="AD3341">
        <v>0</v>
      </c>
      <c r="AE3341" t="s">
        <v>40</v>
      </c>
      <c r="AF3341" t="s">
        <v>41</v>
      </c>
      <c r="AG3341" t="s">
        <v>42</v>
      </c>
      <c r="AH3341" t="s">
        <v>28</v>
      </c>
      <c r="AI3341">
        <v>-1.97</v>
      </c>
      <c r="AJ3341">
        <v>1.2466029199999999</v>
      </c>
    </row>
    <row r="3342" spans="1:36" x14ac:dyDescent="0.3">
      <c r="A3342">
        <v>2590</v>
      </c>
      <c r="B3342" t="s">
        <v>304</v>
      </c>
      <c r="C3342" t="s">
        <v>28</v>
      </c>
      <c r="D3342" t="s">
        <v>29</v>
      </c>
      <c r="E3342" t="s">
        <v>30</v>
      </c>
      <c r="F3342" t="s">
        <v>31</v>
      </c>
      <c r="G3342" t="s">
        <v>963</v>
      </c>
      <c r="H3342" t="s">
        <v>8156</v>
      </c>
      <c r="I3342" s="4" t="s">
        <v>8157</v>
      </c>
      <c r="J3342" s="1">
        <f>((((bot_orders[[#This Row],[cTime]]/ 1000)+3*3600) / 86400) + DATE(1970,1,1))</f>
        <v>45770.066151967592</v>
      </c>
      <c r="K3342" s="4" t="s">
        <v>8158</v>
      </c>
      <c r="L3342" s="1">
        <f>((((bot_orders[[#This Row],[uTime]]/ 1000)+3*3600) / 86400) + DATE(1970,1,1))</f>
        <v>45770.080454039358</v>
      </c>
      <c r="M3342" t="s">
        <v>34</v>
      </c>
      <c r="N3342" t="s">
        <v>28</v>
      </c>
      <c r="O3342" t="s">
        <v>35</v>
      </c>
      <c r="P3342">
        <v>1.97</v>
      </c>
      <c r="Q3342" t="s">
        <v>36</v>
      </c>
      <c r="R3342" t="s">
        <v>37</v>
      </c>
      <c r="S3342">
        <v>0.63060000000000005</v>
      </c>
      <c r="T3342">
        <v>0.63060000000000005</v>
      </c>
      <c r="U3342">
        <v>1.97</v>
      </c>
      <c r="V3342">
        <v>-9.9382560000000003E-4</v>
      </c>
      <c r="W3342" t="s">
        <v>38</v>
      </c>
      <c r="X3342" s="4">
        <f>IF(bot_orders[[#This Row],[side]]="sell", bot_orders[[#This Row],[accFillSz]]*bot_orders[[#This Row],[avgPx]] + bot_orders[[#This Row],[fee]], -bot_orders[[#This Row],[accFillSz]]*bot_orders[[#This Row],[avgPx]])</f>
        <v>1.2412881744000002</v>
      </c>
      <c r="Y3342" s="4">
        <f>IF(bot_orders[[#This Row],[side]]="buy", bot_orders[[#This Row],[accFillSz]] + bot_orders[[#This Row],[fee]], -bot_orders[[#This Row],[accFillSz]])</f>
        <v>-1.97</v>
      </c>
      <c r="Z3342" s="4">
        <f>IF(bot_orders[[#This Row],[side]]="sell",bot_orders[[#This Row],[accFillSz]]*bot_orders[[#This Row],[avgPx]]+bot_orders[[#This Row],[fee]], 0)</f>
        <v>1.2412881744000002</v>
      </c>
      <c r="AA3342" s="4">
        <f>IF(bot_orders[[#This Row],[side]]="sell",-bot_orders[[#This Row],[accFillSz]],bot_orders[[#This Row],[accFillSz]]+bot_orders[[#This Row],[fee]])</f>
        <v>-1.97</v>
      </c>
      <c r="AB3342">
        <v>0</v>
      </c>
      <c r="AC3342" t="s">
        <v>39</v>
      </c>
      <c r="AD3342">
        <v>0</v>
      </c>
      <c r="AE3342" t="s">
        <v>40</v>
      </c>
      <c r="AF3342" t="s">
        <v>41</v>
      </c>
      <c r="AG3342" t="s">
        <v>42</v>
      </c>
      <c r="AH3342" t="s">
        <v>28</v>
      </c>
      <c r="AI3342">
        <v>-1.97</v>
      </c>
      <c r="AJ3342">
        <v>1.24128817</v>
      </c>
    </row>
    <row r="3343" spans="1:36" x14ac:dyDescent="0.3">
      <c r="A3343">
        <v>2591</v>
      </c>
      <c r="B3343" t="s">
        <v>304</v>
      </c>
      <c r="C3343" t="s">
        <v>28</v>
      </c>
      <c r="D3343" t="s">
        <v>29</v>
      </c>
      <c r="E3343" t="s">
        <v>30</v>
      </c>
      <c r="F3343" t="s">
        <v>31</v>
      </c>
      <c r="G3343" t="s">
        <v>1136</v>
      </c>
      <c r="H3343" t="s">
        <v>8159</v>
      </c>
      <c r="I3343" s="4" t="s">
        <v>8160</v>
      </c>
      <c r="J3343" s="1">
        <f>((((bot_orders[[#This Row],[cTime]]/ 1000)+3*3600) / 86400) + DATE(1970,1,1))</f>
        <v>45770.080454074079</v>
      </c>
      <c r="K3343" s="4" t="s">
        <v>8161</v>
      </c>
      <c r="L3343" s="1">
        <f>((((bot_orders[[#This Row],[uTime]]/ 1000)+3*3600) / 86400) + DATE(1970,1,1))</f>
        <v>45770.396412708331</v>
      </c>
      <c r="M3343" t="s">
        <v>34</v>
      </c>
      <c r="N3343" t="s">
        <v>28</v>
      </c>
      <c r="O3343" t="s">
        <v>35</v>
      </c>
      <c r="P3343">
        <v>1.972</v>
      </c>
      <c r="Q3343" t="s">
        <v>36</v>
      </c>
      <c r="R3343" t="s">
        <v>55</v>
      </c>
      <c r="S3343">
        <v>0.62790000000000001</v>
      </c>
      <c r="T3343">
        <v>0.62790000000000001</v>
      </c>
      <c r="U3343">
        <v>1.972</v>
      </c>
      <c r="V3343">
        <v>-1.5776E-3</v>
      </c>
      <c r="W3343" t="s">
        <v>39</v>
      </c>
      <c r="X3343" s="4">
        <f>IF(bot_orders[[#This Row],[side]]="sell", bot_orders[[#This Row],[accFillSz]]*bot_orders[[#This Row],[avgPx]] + bot_orders[[#This Row],[fee]], -bot_orders[[#This Row],[accFillSz]]*bot_orders[[#This Row],[avgPx]])</f>
        <v>-1.2382188000000001</v>
      </c>
      <c r="Y3343" s="4">
        <f>IF(bot_orders[[#This Row],[side]]="buy", bot_orders[[#This Row],[accFillSz]] + bot_orders[[#This Row],[fee]], -bot_orders[[#This Row],[accFillSz]])</f>
        <v>1.9704223999999999</v>
      </c>
      <c r="Z3343" s="4">
        <f>IF(bot_orders[[#This Row],[side]]="sell",bot_orders[[#This Row],[accFillSz]]*bot_orders[[#This Row],[avgPx]]+bot_orders[[#This Row],[fee]], 0)</f>
        <v>0</v>
      </c>
      <c r="AA3343" s="4">
        <f>IF(bot_orders[[#This Row],[side]]="sell",-bot_orders[[#This Row],[accFillSz]],bot_orders[[#This Row],[accFillSz]]+bot_orders[[#This Row],[fee]])</f>
        <v>1.9704223999999999</v>
      </c>
      <c r="AB3343">
        <v>0</v>
      </c>
      <c r="AC3343" t="s">
        <v>38</v>
      </c>
      <c r="AD3343">
        <v>0</v>
      </c>
      <c r="AE3343" t="s">
        <v>40</v>
      </c>
      <c r="AF3343" t="s">
        <v>41</v>
      </c>
      <c r="AG3343" t="s">
        <v>42</v>
      </c>
      <c r="AH3343" t="s">
        <v>28</v>
      </c>
      <c r="AI3343">
        <v>1.9704223999999999</v>
      </c>
      <c r="AJ3343">
        <v>-1.2382188000000001</v>
      </c>
    </row>
    <row r="3344" spans="1:36" x14ac:dyDescent="0.3">
      <c r="A3344">
        <v>2593</v>
      </c>
      <c r="B3344" t="s">
        <v>304</v>
      </c>
      <c r="C3344" t="s">
        <v>28</v>
      </c>
      <c r="D3344" t="s">
        <v>29</v>
      </c>
      <c r="E3344" t="s">
        <v>30</v>
      </c>
      <c r="F3344" t="s">
        <v>31</v>
      </c>
      <c r="G3344" t="s">
        <v>1079</v>
      </c>
      <c r="H3344" t="s">
        <v>8166</v>
      </c>
      <c r="I3344" s="4" t="s">
        <v>8167</v>
      </c>
      <c r="J3344" s="1">
        <f>((((bot_orders[[#This Row],[cTime]]/ 1000)+3*3600) / 86400) + DATE(1970,1,1))</f>
        <v>45770.084573530097</v>
      </c>
      <c r="K3344" s="4" t="s">
        <v>8168</v>
      </c>
      <c r="L3344" s="1">
        <f>((((bot_orders[[#This Row],[uTime]]/ 1000)+3*3600) / 86400) + DATE(1970,1,1))</f>
        <v>45770.207724108797</v>
      </c>
      <c r="M3344" t="s">
        <v>34</v>
      </c>
      <c r="N3344" t="s">
        <v>28</v>
      </c>
      <c r="O3344" t="s">
        <v>35</v>
      </c>
      <c r="P3344">
        <v>1.972</v>
      </c>
      <c r="Q3344" t="s">
        <v>36</v>
      </c>
      <c r="R3344" t="s">
        <v>55</v>
      </c>
      <c r="S3344">
        <v>0.63060000000000005</v>
      </c>
      <c r="T3344">
        <v>0.63060000000000005</v>
      </c>
      <c r="U3344">
        <v>1.972</v>
      </c>
      <c r="V3344">
        <v>-1.5776E-3</v>
      </c>
      <c r="W3344" t="s">
        <v>39</v>
      </c>
      <c r="X3344" s="4">
        <f>IF(bot_orders[[#This Row],[side]]="sell", bot_orders[[#This Row],[accFillSz]]*bot_orders[[#This Row],[avgPx]] + bot_orders[[#This Row],[fee]], -bot_orders[[#This Row],[accFillSz]]*bot_orders[[#This Row],[avgPx]])</f>
        <v>-1.2435432000000002</v>
      </c>
      <c r="Y3344" s="4">
        <f>IF(bot_orders[[#This Row],[side]]="buy", bot_orders[[#This Row],[accFillSz]] + bot_orders[[#This Row],[fee]], -bot_orders[[#This Row],[accFillSz]])</f>
        <v>1.9704223999999999</v>
      </c>
      <c r="Z3344" s="4">
        <f>IF(bot_orders[[#This Row],[side]]="sell",bot_orders[[#This Row],[accFillSz]]*bot_orders[[#This Row],[avgPx]]+bot_orders[[#This Row],[fee]], 0)</f>
        <v>0</v>
      </c>
      <c r="AA3344" s="4">
        <f>IF(bot_orders[[#This Row],[side]]="sell",-bot_orders[[#This Row],[accFillSz]],bot_orders[[#This Row],[accFillSz]]+bot_orders[[#This Row],[fee]])</f>
        <v>1.9704223999999999</v>
      </c>
      <c r="AB3344">
        <v>0</v>
      </c>
      <c r="AC3344" t="s">
        <v>38</v>
      </c>
      <c r="AD3344">
        <v>0</v>
      </c>
      <c r="AE3344" t="s">
        <v>40</v>
      </c>
      <c r="AF3344" t="s">
        <v>41</v>
      </c>
      <c r="AG3344" t="s">
        <v>42</v>
      </c>
      <c r="AH3344" t="s">
        <v>28</v>
      </c>
      <c r="AI3344">
        <v>1.9704223999999999</v>
      </c>
      <c r="AJ3344">
        <v>-1.2435432</v>
      </c>
    </row>
    <row r="3345" spans="1:36" x14ac:dyDescent="0.3">
      <c r="A3345">
        <v>2596</v>
      </c>
      <c r="B3345" t="s">
        <v>304</v>
      </c>
      <c r="C3345" t="s">
        <v>28</v>
      </c>
      <c r="D3345" t="s">
        <v>29</v>
      </c>
      <c r="E3345" t="s">
        <v>30</v>
      </c>
      <c r="F3345" t="s">
        <v>31</v>
      </c>
      <c r="G3345" t="s">
        <v>941</v>
      </c>
      <c r="H3345" t="s">
        <v>8175</v>
      </c>
      <c r="I3345" s="4" t="s">
        <v>8176</v>
      </c>
      <c r="J3345" s="1">
        <f>((((bot_orders[[#This Row],[cTime]]/ 1000)+3*3600) / 86400) + DATE(1970,1,1))</f>
        <v>45770.087443425924</v>
      </c>
      <c r="K3345" s="4" t="s">
        <v>8177</v>
      </c>
      <c r="L3345" s="1">
        <f>((((bot_orders[[#This Row],[uTime]]/ 1000)+3*3600) / 86400) + DATE(1970,1,1))</f>
        <v>45770.09538697917</v>
      </c>
      <c r="M3345" t="s">
        <v>34</v>
      </c>
      <c r="N3345" t="s">
        <v>28</v>
      </c>
      <c r="O3345" t="s">
        <v>35</v>
      </c>
      <c r="P3345">
        <v>1.972</v>
      </c>
      <c r="Q3345" t="s">
        <v>36</v>
      </c>
      <c r="R3345" t="s">
        <v>55</v>
      </c>
      <c r="S3345">
        <v>0.63329999999999997</v>
      </c>
      <c r="T3345">
        <v>0.63329999999999997</v>
      </c>
      <c r="U3345">
        <v>1.972</v>
      </c>
      <c r="V3345">
        <v>-1.5776E-3</v>
      </c>
      <c r="W3345" t="s">
        <v>39</v>
      </c>
      <c r="X3345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345" s="4">
        <f>IF(bot_orders[[#This Row],[side]]="buy", bot_orders[[#This Row],[accFillSz]] + bot_orders[[#This Row],[fee]], -bot_orders[[#This Row],[accFillSz]])</f>
        <v>1.9704223999999999</v>
      </c>
      <c r="Z3345" s="4">
        <f>IF(bot_orders[[#This Row],[side]]="sell",bot_orders[[#This Row],[accFillSz]]*bot_orders[[#This Row],[avgPx]]+bot_orders[[#This Row],[fee]], 0)</f>
        <v>0</v>
      </c>
      <c r="AA3345" s="4">
        <f>IF(bot_orders[[#This Row],[side]]="sell",-bot_orders[[#This Row],[accFillSz]],bot_orders[[#This Row],[accFillSz]]+bot_orders[[#This Row],[fee]])</f>
        <v>1.9704223999999999</v>
      </c>
      <c r="AB3345">
        <v>0</v>
      </c>
      <c r="AC3345" t="s">
        <v>38</v>
      </c>
      <c r="AD3345">
        <v>0</v>
      </c>
      <c r="AE3345" t="s">
        <v>40</v>
      </c>
      <c r="AF3345" t="s">
        <v>41</v>
      </c>
      <c r="AG3345" t="s">
        <v>42</v>
      </c>
      <c r="AH3345" t="s">
        <v>28</v>
      </c>
      <c r="AI3345">
        <v>1.9704223999999999</v>
      </c>
      <c r="AJ3345">
        <v>-1.2488676000000001</v>
      </c>
    </row>
    <row r="3346" spans="1:36" x14ac:dyDescent="0.3">
      <c r="A3346">
        <v>2598</v>
      </c>
      <c r="B3346" t="s">
        <v>304</v>
      </c>
      <c r="C3346" t="s">
        <v>28</v>
      </c>
      <c r="D3346" t="s">
        <v>29</v>
      </c>
      <c r="E3346" t="s">
        <v>30</v>
      </c>
      <c r="F3346" t="s">
        <v>31</v>
      </c>
      <c r="G3346" t="s">
        <v>945</v>
      </c>
      <c r="H3346" t="s">
        <v>8182</v>
      </c>
      <c r="I3346" s="4" t="s">
        <v>8183</v>
      </c>
      <c r="J3346" s="1">
        <f>((((bot_orders[[#This Row],[cTime]]/ 1000)+3*3600) / 86400) + DATE(1970,1,1))</f>
        <v>45770.089171921296</v>
      </c>
      <c r="K3346" s="4" t="s">
        <v>8184</v>
      </c>
      <c r="L3346" s="1">
        <f>((((bot_orders[[#This Row],[uTime]]/ 1000)+3*3600) / 86400) + DATE(1970,1,1))</f>
        <v>45770.094659305556</v>
      </c>
      <c r="M3346" t="s">
        <v>34</v>
      </c>
      <c r="N3346" t="s">
        <v>28</v>
      </c>
      <c r="O3346" t="s">
        <v>35</v>
      </c>
      <c r="P3346">
        <v>1.972</v>
      </c>
      <c r="Q3346" t="s">
        <v>36</v>
      </c>
      <c r="R3346" t="s">
        <v>55</v>
      </c>
      <c r="S3346">
        <v>0.63590000000000002</v>
      </c>
      <c r="T3346">
        <v>0.63590000000000002</v>
      </c>
      <c r="U3346">
        <v>1.972</v>
      </c>
      <c r="V3346">
        <v>-1.5776E-3</v>
      </c>
      <c r="W3346" t="s">
        <v>39</v>
      </c>
      <c r="X3346" s="4">
        <f>IF(bot_orders[[#This Row],[side]]="sell", bot_orders[[#This Row],[accFillSz]]*bot_orders[[#This Row],[avgPx]] + bot_orders[[#This Row],[fee]], -bot_orders[[#This Row],[accFillSz]]*bot_orders[[#This Row],[avgPx]])</f>
        <v>-1.2539948000000001</v>
      </c>
      <c r="Y3346" s="4">
        <f>IF(bot_orders[[#This Row],[side]]="buy", bot_orders[[#This Row],[accFillSz]] + bot_orders[[#This Row],[fee]], -bot_orders[[#This Row],[accFillSz]])</f>
        <v>1.9704223999999999</v>
      </c>
      <c r="Z3346" s="4">
        <f>IF(bot_orders[[#This Row],[side]]="sell",bot_orders[[#This Row],[accFillSz]]*bot_orders[[#This Row],[avgPx]]+bot_orders[[#This Row],[fee]], 0)</f>
        <v>0</v>
      </c>
      <c r="AA3346" s="4">
        <f>IF(bot_orders[[#This Row],[side]]="sell",-bot_orders[[#This Row],[accFillSz]],bot_orders[[#This Row],[accFillSz]]+bot_orders[[#This Row],[fee]])</f>
        <v>1.9704223999999999</v>
      </c>
      <c r="AB3346">
        <v>0</v>
      </c>
      <c r="AC3346" t="s">
        <v>38</v>
      </c>
      <c r="AD3346">
        <v>0</v>
      </c>
      <c r="AE3346" t="s">
        <v>40</v>
      </c>
      <c r="AF3346" t="s">
        <v>41</v>
      </c>
      <c r="AG3346" t="s">
        <v>42</v>
      </c>
      <c r="AH3346" t="s">
        <v>28</v>
      </c>
      <c r="AI3346">
        <v>1.9704223999999999</v>
      </c>
      <c r="AJ3346">
        <v>-1.2539948000000001</v>
      </c>
    </row>
    <row r="3347" spans="1:36" x14ac:dyDescent="0.3">
      <c r="A3347">
        <v>2599</v>
      </c>
      <c r="B3347" t="s">
        <v>304</v>
      </c>
      <c r="C3347" t="s">
        <v>28</v>
      </c>
      <c r="D3347" t="s">
        <v>29</v>
      </c>
      <c r="E3347" t="s">
        <v>30</v>
      </c>
      <c r="F3347" t="s">
        <v>31</v>
      </c>
      <c r="G3347" t="s">
        <v>945</v>
      </c>
      <c r="H3347" t="s">
        <v>8185</v>
      </c>
      <c r="I3347" s="4" t="s">
        <v>8186</v>
      </c>
      <c r="J3347" s="1">
        <f>((((bot_orders[[#This Row],[cTime]]/ 1000)+3*3600) / 86400) + DATE(1970,1,1))</f>
        <v>45770.094659340277</v>
      </c>
      <c r="K3347" s="4" t="s">
        <v>8187</v>
      </c>
      <c r="L3347" s="1">
        <f>((((bot_orders[[#This Row],[uTime]]/ 1000)+3*3600) / 86400) + DATE(1970,1,1))</f>
        <v>45770.116430601855</v>
      </c>
      <c r="M3347" t="s">
        <v>34</v>
      </c>
      <c r="N3347" t="s">
        <v>28</v>
      </c>
      <c r="O3347" t="s">
        <v>35</v>
      </c>
      <c r="P3347">
        <v>1.97</v>
      </c>
      <c r="Q3347" t="s">
        <v>36</v>
      </c>
      <c r="R3347" t="s">
        <v>37</v>
      </c>
      <c r="S3347">
        <v>0.63859999999999995</v>
      </c>
      <c r="T3347">
        <v>0.63859999999999995</v>
      </c>
      <c r="U3347">
        <v>1.97</v>
      </c>
      <c r="V3347">
        <v>-1.0064335999999999E-3</v>
      </c>
      <c r="W3347" t="s">
        <v>38</v>
      </c>
      <c r="X3347" s="4">
        <f>IF(bot_orders[[#This Row],[side]]="sell", bot_orders[[#This Row],[accFillSz]]*bot_orders[[#This Row],[avgPx]] + bot_orders[[#This Row],[fee]], -bot_orders[[#This Row],[accFillSz]]*bot_orders[[#This Row],[avgPx]])</f>
        <v>1.2570355663999999</v>
      </c>
      <c r="Y3347" s="4">
        <f>IF(bot_orders[[#This Row],[side]]="buy", bot_orders[[#This Row],[accFillSz]] + bot_orders[[#This Row],[fee]], -bot_orders[[#This Row],[accFillSz]])</f>
        <v>-1.97</v>
      </c>
      <c r="Z3347" s="4">
        <f>IF(bot_orders[[#This Row],[side]]="sell",bot_orders[[#This Row],[accFillSz]]*bot_orders[[#This Row],[avgPx]]+bot_orders[[#This Row],[fee]], 0)</f>
        <v>1.2570355663999999</v>
      </c>
      <c r="AA3347" s="4">
        <f>IF(bot_orders[[#This Row],[side]]="sell",-bot_orders[[#This Row],[accFillSz]],bot_orders[[#This Row],[accFillSz]]+bot_orders[[#This Row],[fee]])</f>
        <v>-1.97</v>
      </c>
      <c r="AB3347">
        <v>0</v>
      </c>
      <c r="AC3347" t="s">
        <v>39</v>
      </c>
      <c r="AD3347">
        <v>0</v>
      </c>
      <c r="AE3347" t="s">
        <v>40</v>
      </c>
      <c r="AF3347" t="s">
        <v>41</v>
      </c>
      <c r="AG3347" t="s">
        <v>42</v>
      </c>
      <c r="AH3347" t="s">
        <v>28</v>
      </c>
      <c r="AI3347">
        <v>-1.97</v>
      </c>
      <c r="AJ3347">
        <v>1.25703557</v>
      </c>
    </row>
    <row r="3348" spans="1:36" x14ac:dyDescent="0.3">
      <c r="A3348">
        <v>2601</v>
      </c>
      <c r="B3348" t="s">
        <v>304</v>
      </c>
      <c r="C3348" t="s">
        <v>28</v>
      </c>
      <c r="D3348" t="s">
        <v>29</v>
      </c>
      <c r="E3348" t="s">
        <v>30</v>
      </c>
      <c r="F3348" t="s">
        <v>31</v>
      </c>
      <c r="G3348" t="s">
        <v>941</v>
      </c>
      <c r="H3348" t="s">
        <v>8191</v>
      </c>
      <c r="I3348" s="4" t="s">
        <v>8192</v>
      </c>
      <c r="J3348" s="1">
        <f>((((bot_orders[[#This Row],[cTime]]/ 1000)+3*3600) / 86400) + DATE(1970,1,1))</f>
        <v>45770.095387002315</v>
      </c>
      <c r="K3348" s="4" t="s">
        <v>8193</v>
      </c>
      <c r="L3348" s="1">
        <f>((((bot_orders[[#This Row],[uTime]]/ 1000)+3*3600) / 86400) + DATE(1970,1,1))</f>
        <v>45770.101648958334</v>
      </c>
      <c r="M3348" t="s">
        <v>34</v>
      </c>
      <c r="N3348" t="s">
        <v>28</v>
      </c>
      <c r="O3348" t="s">
        <v>35</v>
      </c>
      <c r="P3348">
        <v>1.97</v>
      </c>
      <c r="Q3348" t="s">
        <v>36</v>
      </c>
      <c r="R3348" t="s">
        <v>37</v>
      </c>
      <c r="S3348">
        <v>0.63590000000000002</v>
      </c>
      <c r="T3348">
        <v>0.63590000000000002</v>
      </c>
      <c r="U3348">
        <v>1.97</v>
      </c>
      <c r="V3348">
        <v>-1.0021784E-3</v>
      </c>
      <c r="W3348" t="s">
        <v>38</v>
      </c>
      <c r="X3348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348" s="4">
        <f>IF(bot_orders[[#This Row],[side]]="buy", bot_orders[[#This Row],[accFillSz]] + bot_orders[[#This Row],[fee]], -bot_orders[[#This Row],[accFillSz]])</f>
        <v>-1.97</v>
      </c>
      <c r="Z3348" s="4">
        <f>IF(bot_orders[[#This Row],[side]]="sell",bot_orders[[#This Row],[accFillSz]]*bot_orders[[#This Row],[avgPx]]+bot_orders[[#This Row],[fee]], 0)</f>
        <v>1.2517208216</v>
      </c>
      <c r="AA3348" s="4">
        <f>IF(bot_orders[[#This Row],[side]]="sell",-bot_orders[[#This Row],[accFillSz]],bot_orders[[#This Row],[accFillSz]]+bot_orders[[#This Row],[fee]])</f>
        <v>-1.97</v>
      </c>
      <c r="AB3348">
        <v>0</v>
      </c>
      <c r="AC3348" t="s">
        <v>39</v>
      </c>
      <c r="AD3348">
        <v>0</v>
      </c>
      <c r="AE3348" t="s">
        <v>40</v>
      </c>
      <c r="AF3348" t="s">
        <v>41</v>
      </c>
      <c r="AG3348" t="s">
        <v>42</v>
      </c>
      <c r="AH3348" t="s">
        <v>28</v>
      </c>
      <c r="AI3348">
        <v>-1.97</v>
      </c>
      <c r="AJ3348">
        <v>1.2517208200000001</v>
      </c>
    </row>
    <row r="3349" spans="1:36" x14ac:dyDescent="0.3">
      <c r="A3349">
        <v>2604</v>
      </c>
      <c r="B3349" t="s">
        <v>304</v>
      </c>
      <c r="C3349" t="s">
        <v>28</v>
      </c>
      <c r="D3349" t="s">
        <v>29</v>
      </c>
      <c r="E3349" t="s">
        <v>30</v>
      </c>
      <c r="F3349" t="s">
        <v>31</v>
      </c>
      <c r="G3349" t="s">
        <v>875</v>
      </c>
      <c r="H3349" t="s">
        <v>8201</v>
      </c>
      <c r="I3349" s="4" t="s">
        <v>8202</v>
      </c>
      <c r="J3349" s="1">
        <f>((((bot_orders[[#This Row],[cTime]]/ 1000)+3*3600) / 86400) + DATE(1970,1,1))</f>
        <v>45770.101648981479</v>
      </c>
      <c r="K3349" s="4" t="s">
        <v>8203</v>
      </c>
      <c r="L3349" s="1">
        <f>((((bot_orders[[#This Row],[uTime]]/ 1000)+3*3600) / 86400) + DATE(1970,1,1))</f>
        <v>45770.105773831019</v>
      </c>
      <c r="M3349" t="s">
        <v>34</v>
      </c>
      <c r="N3349" t="s">
        <v>28</v>
      </c>
      <c r="O3349" t="s">
        <v>35</v>
      </c>
      <c r="P3349">
        <v>1.972</v>
      </c>
      <c r="Q3349" t="s">
        <v>36</v>
      </c>
      <c r="R3349" t="s">
        <v>55</v>
      </c>
      <c r="S3349">
        <v>0.63329999999999997</v>
      </c>
      <c r="T3349">
        <v>0.63329999999999997</v>
      </c>
      <c r="U3349">
        <v>1.972</v>
      </c>
      <c r="V3349">
        <v>-1.5776E-3</v>
      </c>
      <c r="W3349" t="s">
        <v>39</v>
      </c>
      <c r="X3349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349" s="4">
        <f>IF(bot_orders[[#This Row],[side]]="buy", bot_orders[[#This Row],[accFillSz]] + bot_orders[[#This Row],[fee]], -bot_orders[[#This Row],[accFillSz]])</f>
        <v>1.9704223999999999</v>
      </c>
      <c r="Z3349" s="4">
        <f>IF(bot_orders[[#This Row],[side]]="sell",bot_orders[[#This Row],[accFillSz]]*bot_orders[[#This Row],[avgPx]]+bot_orders[[#This Row],[fee]], 0)</f>
        <v>0</v>
      </c>
      <c r="AA3349" s="4">
        <f>IF(bot_orders[[#This Row],[side]]="sell",-bot_orders[[#This Row],[accFillSz]],bot_orders[[#This Row],[accFillSz]]+bot_orders[[#This Row],[fee]])</f>
        <v>1.9704223999999999</v>
      </c>
      <c r="AB3349">
        <v>0</v>
      </c>
      <c r="AC3349" t="s">
        <v>38</v>
      </c>
      <c r="AD3349">
        <v>0</v>
      </c>
      <c r="AE3349" t="s">
        <v>40</v>
      </c>
      <c r="AF3349" t="s">
        <v>41</v>
      </c>
      <c r="AG3349" t="s">
        <v>42</v>
      </c>
      <c r="AH3349" t="s">
        <v>28</v>
      </c>
      <c r="AI3349">
        <v>1.9704223999999999</v>
      </c>
      <c r="AJ3349">
        <v>-1.2488676000000001</v>
      </c>
    </row>
    <row r="3350" spans="1:36" x14ac:dyDescent="0.3">
      <c r="A3350">
        <v>2607</v>
      </c>
      <c r="B3350" t="s">
        <v>304</v>
      </c>
      <c r="C3350" t="s">
        <v>28</v>
      </c>
      <c r="D3350" t="s">
        <v>29</v>
      </c>
      <c r="E3350" t="s">
        <v>30</v>
      </c>
      <c r="F3350" t="s">
        <v>31</v>
      </c>
      <c r="G3350" t="s">
        <v>875</v>
      </c>
      <c r="H3350" t="s">
        <v>8211</v>
      </c>
      <c r="I3350" s="4" t="s">
        <v>8212</v>
      </c>
      <c r="J3350" s="1">
        <f>((((bot_orders[[#This Row],[cTime]]/ 1000)+3*3600) / 86400) + DATE(1970,1,1))</f>
        <v>45770.105773854171</v>
      </c>
      <c r="K3350" s="4" t="s">
        <v>8213</v>
      </c>
      <c r="L3350" s="1">
        <f>((((bot_orders[[#This Row],[uTime]]/ 1000)+3*3600) / 86400) + DATE(1970,1,1))</f>
        <v>45770.106991215274</v>
      </c>
      <c r="M3350" t="s">
        <v>34</v>
      </c>
      <c r="N3350" t="s">
        <v>28</v>
      </c>
      <c r="O3350" t="s">
        <v>35</v>
      </c>
      <c r="P3350">
        <v>1.97</v>
      </c>
      <c r="Q3350" t="s">
        <v>36</v>
      </c>
      <c r="R3350" t="s">
        <v>37</v>
      </c>
      <c r="S3350">
        <v>0.63590000000000002</v>
      </c>
      <c r="T3350">
        <v>0.63590000000000002</v>
      </c>
      <c r="U3350">
        <v>1.97</v>
      </c>
      <c r="V3350">
        <v>-1.0021784E-3</v>
      </c>
      <c r="W3350" t="s">
        <v>38</v>
      </c>
      <c r="X3350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350" s="4">
        <f>IF(bot_orders[[#This Row],[side]]="buy", bot_orders[[#This Row],[accFillSz]] + bot_orders[[#This Row],[fee]], -bot_orders[[#This Row],[accFillSz]])</f>
        <v>-1.97</v>
      </c>
      <c r="Z3350" s="4">
        <f>IF(bot_orders[[#This Row],[side]]="sell",bot_orders[[#This Row],[accFillSz]]*bot_orders[[#This Row],[avgPx]]+bot_orders[[#This Row],[fee]], 0)</f>
        <v>1.2517208216</v>
      </c>
      <c r="AA3350" s="4">
        <f>IF(bot_orders[[#This Row],[side]]="sell",-bot_orders[[#This Row],[accFillSz]],bot_orders[[#This Row],[accFillSz]]+bot_orders[[#This Row],[fee]])</f>
        <v>-1.97</v>
      </c>
      <c r="AB3350">
        <v>0</v>
      </c>
      <c r="AC3350" t="s">
        <v>39</v>
      </c>
      <c r="AD3350">
        <v>0</v>
      </c>
      <c r="AE3350" t="s">
        <v>40</v>
      </c>
      <c r="AF3350" t="s">
        <v>41</v>
      </c>
      <c r="AG3350" t="s">
        <v>42</v>
      </c>
      <c r="AH3350" t="s">
        <v>28</v>
      </c>
      <c r="AI3350">
        <v>-1.97</v>
      </c>
      <c r="AJ3350">
        <v>1.2517208200000001</v>
      </c>
    </row>
    <row r="3351" spans="1:36" x14ac:dyDescent="0.3">
      <c r="A3351">
        <v>2608</v>
      </c>
      <c r="B3351" t="s">
        <v>304</v>
      </c>
      <c r="C3351" t="s">
        <v>28</v>
      </c>
      <c r="D3351" t="s">
        <v>29</v>
      </c>
      <c r="E3351" t="s">
        <v>30</v>
      </c>
      <c r="F3351" t="s">
        <v>31</v>
      </c>
      <c r="G3351" t="s">
        <v>872</v>
      </c>
      <c r="H3351" t="s">
        <v>8214</v>
      </c>
      <c r="I3351" s="4" t="s">
        <v>8215</v>
      </c>
      <c r="J3351" s="1">
        <f>((((bot_orders[[#This Row],[cTime]]/ 1000)+3*3600) / 86400) + DATE(1970,1,1))</f>
        <v>45770.106991249995</v>
      </c>
      <c r="K3351" s="4" t="s">
        <v>8216</v>
      </c>
      <c r="L3351" s="1">
        <f>((((bot_orders[[#This Row],[uTime]]/ 1000)+3*3600) / 86400) + DATE(1970,1,1))</f>
        <v>45770.107677557869</v>
      </c>
      <c r="M3351" t="s">
        <v>34</v>
      </c>
      <c r="N3351" t="s">
        <v>28</v>
      </c>
      <c r="O3351" t="s">
        <v>35</v>
      </c>
      <c r="P3351">
        <v>1.972</v>
      </c>
      <c r="Q3351" t="s">
        <v>36</v>
      </c>
      <c r="R3351" t="s">
        <v>55</v>
      </c>
      <c r="S3351">
        <v>0.63329999999999997</v>
      </c>
      <c r="T3351">
        <v>0.63329999999999997</v>
      </c>
      <c r="U3351">
        <v>1.972</v>
      </c>
      <c r="V3351">
        <v>-1.5776E-3</v>
      </c>
      <c r="W3351" t="s">
        <v>39</v>
      </c>
      <c r="X3351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351" s="4">
        <f>IF(bot_orders[[#This Row],[side]]="buy", bot_orders[[#This Row],[accFillSz]] + bot_orders[[#This Row],[fee]], -bot_orders[[#This Row],[accFillSz]])</f>
        <v>1.9704223999999999</v>
      </c>
      <c r="Z3351" s="4">
        <f>IF(bot_orders[[#This Row],[side]]="sell",bot_orders[[#This Row],[accFillSz]]*bot_orders[[#This Row],[avgPx]]+bot_orders[[#This Row],[fee]], 0)</f>
        <v>0</v>
      </c>
      <c r="AA3351" s="4">
        <f>IF(bot_orders[[#This Row],[side]]="sell",-bot_orders[[#This Row],[accFillSz]],bot_orders[[#This Row],[accFillSz]]+bot_orders[[#This Row],[fee]])</f>
        <v>1.9704223999999999</v>
      </c>
      <c r="AB3351">
        <v>0</v>
      </c>
      <c r="AC3351" t="s">
        <v>38</v>
      </c>
      <c r="AD3351">
        <v>0</v>
      </c>
      <c r="AE3351" t="s">
        <v>40</v>
      </c>
      <c r="AF3351" t="s">
        <v>41</v>
      </c>
      <c r="AG3351" t="s">
        <v>42</v>
      </c>
      <c r="AH3351" t="s">
        <v>28</v>
      </c>
      <c r="AI3351">
        <v>1.9704223999999999</v>
      </c>
      <c r="AJ3351">
        <v>-1.2488676000000001</v>
      </c>
    </row>
    <row r="3352" spans="1:36" x14ac:dyDescent="0.3">
      <c r="A3352">
        <v>2609</v>
      </c>
      <c r="B3352" t="s">
        <v>304</v>
      </c>
      <c r="C3352" t="s">
        <v>28</v>
      </c>
      <c r="D3352" t="s">
        <v>29</v>
      </c>
      <c r="E3352" t="s">
        <v>30</v>
      </c>
      <c r="F3352" t="s">
        <v>31</v>
      </c>
      <c r="G3352" t="s">
        <v>872</v>
      </c>
      <c r="H3352" t="s">
        <v>8217</v>
      </c>
      <c r="I3352" s="4" t="s">
        <v>8218</v>
      </c>
      <c r="J3352" s="1">
        <f>((((bot_orders[[#This Row],[cTime]]/ 1000)+3*3600) / 86400) + DATE(1970,1,1))</f>
        <v>45770.10767759259</v>
      </c>
      <c r="K3352" s="4" t="s">
        <v>8219</v>
      </c>
      <c r="L3352" s="1">
        <f>((((bot_orders[[#This Row],[uTime]]/ 1000)+3*3600) / 86400) + DATE(1970,1,1))</f>
        <v>45770.109468252311</v>
      </c>
      <c r="M3352" t="s">
        <v>34</v>
      </c>
      <c r="N3352" t="s">
        <v>28</v>
      </c>
      <c r="O3352" t="s">
        <v>35</v>
      </c>
      <c r="P3352">
        <v>1.97</v>
      </c>
      <c r="Q3352" t="s">
        <v>36</v>
      </c>
      <c r="R3352" t="s">
        <v>37</v>
      </c>
      <c r="S3352">
        <v>0.63590000000000002</v>
      </c>
      <c r="T3352">
        <v>0.63590000000000002</v>
      </c>
      <c r="U3352">
        <v>1.97</v>
      </c>
      <c r="V3352">
        <v>-1.0021784E-3</v>
      </c>
      <c r="W3352" t="s">
        <v>38</v>
      </c>
      <c r="X3352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352" s="4">
        <f>IF(bot_orders[[#This Row],[side]]="buy", bot_orders[[#This Row],[accFillSz]] + bot_orders[[#This Row],[fee]], -bot_orders[[#This Row],[accFillSz]])</f>
        <v>-1.97</v>
      </c>
      <c r="Z3352" s="4">
        <f>IF(bot_orders[[#This Row],[side]]="sell",bot_orders[[#This Row],[accFillSz]]*bot_orders[[#This Row],[avgPx]]+bot_orders[[#This Row],[fee]], 0)</f>
        <v>1.2517208216</v>
      </c>
      <c r="AA3352" s="4">
        <f>IF(bot_orders[[#This Row],[side]]="sell",-bot_orders[[#This Row],[accFillSz]],bot_orders[[#This Row],[accFillSz]]+bot_orders[[#This Row],[fee]])</f>
        <v>-1.97</v>
      </c>
      <c r="AB3352">
        <v>0</v>
      </c>
      <c r="AC3352" t="s">
        <v>39</v>
      </c>
      <c r="AD3352">
        <v>0</v>
      </c>
      <c r="AE3352" t="s">
        <v>40</v>
      </c>
      <c r="AF3352" t="s">
        <v>41</v>
      </c>
      <c r="AG3352" t="s">
        <v>42</v>
      </c>
      <c r="AH3352" t="s">
        <v>28</v>
      </c>
      <c r="AI3352">
        <v>-1.97</v>
      </c>
      <c r="AJ3352">
        <v>1.2517208200000001</v>
      </c>
    </row>
    <row r="3353" spans="1:36" x14ac:dyDescent="0.3">
      <c r="A3353">
        <v>2610</v>
      </c>
      <c r="B3353" t="s">
        <v>304</v>
      </c>
      <c r="C3353" t="s">
        <v>28</v>
      </c>
      <c r="D3353" t="s">
        <v>29</v>
      </c>
      <c r="E3353" t="s">
        <v>30</v>
      </c>
      <c r="F3353" t="s">
        <v>31</v>
      </c>
      <c r="G3353" t="s">
        <v>1045</v>
      </c>
      <c r="H3353" t="s">
        <v>8220</v>
      </c>
      <c r="I3353" s="4" t="s">
        <v>8221</v>
      </c>
      <c r="J3353" s="1">
        <f>((((bot_orders[[#This Row],[cTime]]/ 1000)+3*3600) / 86400) + DATE(1970,1,1))</f>
        <v>45770.109468275463</v>
      </c>
      <c r="K3353" s="4" t="s">
        <v>8222</v>
      </c>
      <c r="L3353" s="1">
        <f>((((bot_orders[[#This Row],[uTime]]/ 1000)+3*3600) / 86400) + DATE(1970,1,1))</f>
        <v>45770.153652233799</v>
      </c>
      <c r="M3353" t="s">
        <v>34</v>
      </c>
      <c r="N3353" t="s">
        <v>28</v>
      </c>
      <c r="O3353" t="s">
        <v>35</v>
      </c>
      <c r="P3353">
        <v>1.972</v>
      </c>
      <c r="Q3353" t="s">
        <v>36</v>
      </c>
      <c r="R3353" t="s">
        <v>55</v>
      </c>
      <c r="S3353">
        <v>0.63329999999999997</v>
      </c>
      <c r="T3353">
        <v>0.63329999999999997</v>
      </c>
      <c r="U3353">
        <v>1.972</v>
      </c>
      <c r="V3353">
        <v>-1.5776E-3</v>
      </c>
      <c r="W3353" t="s">
        <v>39</v>
      </c>
      <c r="X3353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353" s="4">
        <f>IF(bot_orders[[#This Row],[side]]="buy", bot_orders[[#This Row],[accFillSz]] + bot_orders[[#This Row],[fee]], -bot_orders[[#This Row],[accFillSz]])</f>
        <v>1.9704223999999999</v>
      </c>
      <c r="Z3353" s="4">
        <f>IF(bot_orders[[#This Row],[side]]="sell",bot_orders[[#This Row],[accFillSz]]*bot_orders[[#This Row],[avgPx]]+bot_orders[[#This Row],[fee]], 0)</f>
        <v>0</v>
      </c>
      <c r="AA3353" s="4">
        <f>IF(bot_orders[[#This Row],[side]]="sell",-bot_orders[[#This Row],[accFillSz]],bot_orders[[#This Row],[accFillSz]]+bot_orders[[#This Row],[fee]])</f>
        <v>1.9704223999999999</v>
      </c>
      <c r="AB3353">
        <v>0</v>
      </c>
      <c r="AC3353" t="s">
        <v>38</v>
      </c>
      <c r="AD3353">
        <v>0</v>
      </c>
      <c r="AE3353" t="s">
        <v>40</v>
      </c>
      <c r="AF3353" t="s">
        <v>41</v>
      </c>
      <c r="AG3353" t="s">
        <v>42</v>
      </c>
      <c r="AH3353" t="s">
        <v>28</v>
      </c>
      <c r="AI3353">
        <v>1.9704223999999999</v>
      </c>
      <c r="AJ3353">
        <v>-1.2488676000000001</v>
      </c>
    </row>
    <row r="3354" spans="1:36" x14ac:dyDescent="0.3">
      <c r="A3354">
        <v>2612</v>
      </c>
      <c r="B3354" t="s">
        <v>304</v>
      </c>
      <c r="C3354" t="s">
        <v>28</v>
      </c>
      <c r="D3354" t="s">
        <v>29</v>
      </c>
      <c r="E3354" t="s">
        <v>30</v>
      </c>
      <c r="F3354" t="s">
        <v>31</v>
      </c>
      <c r="G3354" t="s">
        <v>1029</v>
      </c>
      <c r="H3354" t="s">
        <v>8227</v>
      </c>
      <c r="I3354" s="4" t="s">
        <v>8228</v>
      </c>
      <c r="J3354" s="1">
        <f>((((bot_orders[[#This Row],[cTime]]/ 1000)+3*3600) / 86400) + DATE(1970,1,1))</f>
        <v>45770.116430624999</v>
      </c>
      <c r="K3354" s="4" t="s">
        <v>8229</v>
      </c>
      <c r="L3354" s="1">
        <f>((((bot_orders[[#This Row],[uTime]]/ 1000)+3*3600) / 86400) + DATE(1970,1,1))</f>
        <v>45770.133932407407</v>
      </c>
      <c r="M3354" t="s">
        <v>34</v>
      </c>
      <c r="N3354" t="s">
        <v>28</v>
      </c>
      <c r="O3354" t="s">
        <v>35</v>
      </c>
      <c r="P3354">
        <v>1.972</v>
      </c>
      <c r="Q3354" t="s">
        <v>36</v>
      </c>
      <c r="R3354" t="s">
        <v>55</v>
      </c>
      <c r="S3354">
        <v>0.63590000000000002</v>
      </c>
      <c r="T3354">
        <v>0.63590000000000002</v>
      </c>
      <c r="U3354">
        <v>1.972</v>
      </c>
      <c r="V3354">
        <v>-1.5776E-3</v>
      </c>
      <c r="W3354" t="s">
        <v>39</v>
      </c>
      <c r="X3354" s="4">
        <f>IF(bot_orders[[#This Row],[side]]="sell", bot_orders[[#This Row],[accFillSz]]*bot_orders[[#This Row],[avgPx]] + bot_orders[[#This Row],[fee]], -bot_orders[[#This Row],[accFillSz]]*bot_orders[[#This Row],[avgPx]])</f>
        <v>-1.2539948000000001</v>
      </c>
      <c r="Y3354" s="4">
        <f>IF(bot_orders[[#This Row],[side]]="buy", bot_orders[[#This Row],[accFillSz]] + bot_orders[[#This Row],[fee]], -bot_orders[[#This Row],[accFillSz]])</f>
        <v>1.9704223999999999</v>
      </c>
      <c r="Z3354" s="4">
        <f>IF(bot_orders[[#This Row],[side]]="sell",bot_orders[[#This Row],[accFillSz]]*bot_orders[[#This Row],[avgPx]]+bot_orders[[#This Row],[fee]], 0)</f>
        <v>0</v>
      </c>
      <c r="AA3354" s="4">
        <f>IF(bot_orders[[#This Row],[side]]="sell",-bot_orders[[#This Row],[accFillSz]],bot_orders[[#This Row],[accFillSz]]+bot_orders[[#This Row],[fee]])</f>
        <v>1.9704223999999999</v>
      </c>
      <c r="AB3354">
        <v>0</v>
      </c>
      <c r="AC3354" t="s">
        <v>38</v>
      </c>
      <c r="AD3354">
        <v>0</v>
      </c>
      <c r="AE3354" t="s">
        <v>40</v>
      </c>
      <c r="AF3354" t="s">
        <v>41</v>
      </c>
      <c r="AG3354" t="s">
        <v>42</v>
      </c>
      <c r="AH3354" t="s">
        <v>28</v>
      </c>
      <c r="AI3354">
        <v>1.9704223999999999</v>
      </c>
      <c r="AJ3354">
        <v>-1.2539948000000001</v>
      </c>
    </row>
    <row r="3355" spans="1:36" x14ac:dyDescent="0.3">
      <c r="A3355">
        <v>2617</v>
      </c>
      <c r="B3355" t="s">
        <v>304</v>
      </c>
      <c r="C3355" t="s">
        <v>28</v>
      </c>
      <c r="D3355" t="s">
        <v>29</v>
      </c>
      <c r="E3355" t="s">
        <v>30</v>
      </c>
      <c r="F3355" t="s">
        <v>31</v>
      </c>
      <c r="G3355" t="s">
        <v>988</v>
      </c>
      <c r="H3355" t="s">
        <v>8241</v>
      </c>
      <c r="I3355" s="4" t="s">
        <v>8242</v>
      </c>
      <c r="J3355" s="1">
        <f>((((bot_orders[[#This Row],[cTime]]/ 1000)+3*3600) / 86400) + DATE(1970,1,1))</f>
        <v>45770.122320254632</v>
      </c>
      <c r="K3355" s="4" t="s">
        <v>8243</v>
      </c>
      <c r="L3355" s="1">
        <f>((((bot_orders[[#This Row],[uTime]]/ 1000)+3*3600) / 86400) + DATE(1970,1,1))</f>
        <v>45770.12234858796</v>
      </c>
      <c r="M3355" t="s">
        <v>34</v>
      </c>
      <c r="N3355" t="s">
        <v>28</v>
      </c>
      <c r="O3355" t="s">
        <v>35</v>
      </c>
      <c r="P3355">
        <v>1.972</v>
      </c>
      <c r="Q3355" t="s">
        <v>36</v>
      </c>
      <c r="R3355" t="s">
        <v>55</v>
      </c>
      <c r="S3355">
        <v>0.63859999999999995</v>
      </c>
      <c r="T3355">
        <v>0.63859999999999995</v>
      </c>
      <c r="U3355">
        <v>1.972</v>
      </c>
      <c r="V3355">
        <v>-1.5776E-3</v>
      </c>
      <c r="W3355" t="s">
        <v>39</v>
      </c>
      <c r="X3355" s="4">
        <f>IF(bot_orders[[#This Row],[side]]="sell", bot_orders[[#This Row],[accFillSz]]*bot_orders[[#This Row],[avgPx]] + bot_orders[[#This Row],[fee]], -bot_orders[[#This Row],[accFillSz]]*bot_orders[[#This Row],[avgPx]])</f>
        <v>-1.2593192</v>
      </c>
      <c r="Y3355" s="4">
        <f>IF(bot_orders[[#This Row],[side]]="buy", bot_orders[[#This Row],[accFillSz]] + bot_orders[[#This Row],[fee]], -bot_orders[[#This Row],[accFillSz]])</f>
        <v>1.9704223999999999</v>
      </c>
      <c r="Z3355" s="4">
        <f>IF(bot_orders[[#This Row],[side]]="sell",bot_orders[[#This Row],[accFillSz]]*bot_orders[[#This Row],[avgPx]]+bot_orders[[#This Row],[fee]], 0)</f>
        <v>0</v>
      </c>
      <c r="AA3355" s="4">
        <f>IF(bot_orders[[#This Row],[side]]="sell",-bot_orders[[#This Row],[accFillSz]],bot_orders[[#This Row],[accFillSz]]+bot_orders[[#This Row],[fee]])</f>
        <v>1.9704223999999999</v>
      </c>
      <c r="AB3355">
        <v>0</v>
      </c>
      <c r="AC3355" t="s">
        <v>38</v>
      </c>
      <c r="AD3355">
        <v>0</v>
      </c>
      <c r="AE3355" t="s">
        <v>40</v>
      </c>
      <c r="AF3355" t="s">
        <v>41</v>
      </c>
      <c r="AG3355" t="s">
        <v>42</v>
      </c>
      <c r="AH3355" t="s">
        <v>28</v>
      </c>
      <c r="AI3355">
        <v>1.9704223999999999</v>
      </c>
      <c r="AJ3355">
        <v>-1.2593192</v>
      </c>
    </row>
    <row r="3356" spans="1:36" x14ac:dyDescent="0.3">
      <c r="A3356">
        <v>2618</v>
      </c>
      <c r="B3356" t="s">
        <v>304</v>
      </c>
      <c r="C3356" t="s">
        <v>28</v>
      </c>
      <c r="D3356" t="s">
        <v>29</v>
      </c>
      <c r="E3356" t="s">
        <v>30</v>
      </c>
      <c r="F3356" t="s">
        <v>31</v>
      </c>
      <c r="G3356" t="s">
        <v>988</v>
      </c>
      <c r="H3356" t="s">
        <v>8244</v>
      </c>
      <c r="I3356" s="4" t="s">
        <v>8245</v>
      </c>
      <c r="J3356" s="1">
        <f>((((bot_orders[[#This Row],[cTime]]/ 1000)+3*3600) / 86400) + DATE(1970,1,1))</f>
        <v>45770.122348611112</v>
      </c>
      <c r="K3356" s="4" t="s">
        <v>8246</v>
      </c>
      <c r="L3356" s="1">
        <f>((((bot_orders[[#This Row],[uTime]]/ 1000)+3*3600) / 86400) + DATE(1970,1,1))</f>
        <v>45770.124554212962</v>
      </c>
      <c r="M3356" t="s">
        <v>34</v>
      </c>
      <c r="N3356" t="s">
        <v>28</v>
      </c>
      <c r="O3356" t="s">
        <v>35</v>
      </c>
      <c r="P3356">
        <v>1.97</v>
      </c>
      <c r="Q3356" t="s">
        <v>36</v>
      </c>
      <c r="R3356" t="s">
        <v>37</v>
      </c>
      <c r="S3356">
        <v>0.64129999999999998</v>
      </c>
      <c r="T3356">
        <v>0.64129999999999998</v>
      </c>
      <c r="U3356">
        <v>1.97</v>
      </c>
      <c r="V3356">
        <v>-1.0106888000000001E-3</v>
      </c>
      <c r="W3356" t="s">
        <v>38</v>
      </c>
      <c r="X3356" s="4">
        <f>IF(bot_orders[[#This Row],[side]]="sell", bot_orders[[#This Row],[accFillSz]]*bot_orders[[#This Row],[avgPx]] + bot_orders[[#This Row],[fee]], -bot_orders[[#This Row],[accFillSz]]*bot_orders[[#This Row],[avgPx]])</f>
        <v>1.2623503111999999</v>
      </c>
      <c r="Y3356" s="4">
        <f>IF(bot_orders[[#This Row],[side]]="buy", bot_orders[[#This Row],[accFillSz]] + bot_orders[[#This Row],[fee]], -bot_orders[[#This Row],[accFillSz]])</f>
        <v>-1.97</v>
      </c>
      <c r="Z3356" s="4">
        <f>IF(bot_orders[[#This Row],[side]]="sell",bot_orders[[#This Row],[accFillSz]]*bot_orders[[#This Row],[avgPx]]+bot_orders[[#This Row],[fee]], 0)</f>
        <v>1.2623503111999999</v>
      </c>
      <c r="AA3356" s="4">
        <f>IF(bot_orders[[#This Row],[side]]="sell",-bot_orders[[#This Row],[accFillSz]],bot_orders[[#This Row],[accFillSz]]+bot_orders[[#This Row],[fee]])</f>
        <v>-1.97</v>
      </c>
      <c r="AB3356">
        <v>0</v>
      </c>
      <c r="AC3356" t="s">
        <v>39</v>
      </c>
      <c r="AD3356">
        <v>0</v>
      </c>
      <c r="AE3356" t="s">
        <v>40</v>
      </c>
      <c r="AF3356" t="s">
        <v>41</v>
      </c>
      <c r="AG3356" t="s">
        <v>42</v>
      </c>
      <c r="AH3356" t="s">
        <v>28</v>
      </c>
      <c r="AI3356">
        <v>-1.97</v>
      </c>
      <c r="AJ3356">
        <v>1.26235031</v>
      </c>
    </row>
    <row r="3357" spans="1:36" x14ac:dyDescent="0.3">
      <c r="A3357">
        <v>2619</v>
      </c>
      <c r="B3357" t="s">
        <v>304</v>
      </c>
      <c r="C3357" t="s">
        <v>28</v>
      </c>
      <c r="D3357" t="s">
        <v>29</v>
      </c>
      <c r="E3357" t="s">
        <v>30</v>
      </c>
      <c r="F3357" t="s">
        <v>31</v>
      </c>
      <c r="G3357" t="s">
        <v>1026</v>
      </c>
      <c r="H3357" t="s">
        <v>8247</v>
      </c>
      <c r="I3357" s="4" t="s">
        <v>8248</v>
      </c>
      <c r="J3357" s="1">
        <f>((((bot_orders[[#This Row],[cTime]]/ 1000)+3*3600) / 86400) + DATE(1970,1,1))</f>
        <v>45770.124554236114</v>
      </c>
      <c r="K3357" s="4" t="s">
        <v>8249</v>
      </c>
      <c r="L3357" s="1">
        <f>((((bot_orders[[#This Row],[uTime]]/ 1000)+3*3600) / 86400) + DATE(1970,1,1))</f>
        <v>45770.130243622683</v>
      </c>
      <c r="M3357" t="s">
        <v>34</v>
      </c>
      <c r="N3357" t="s">
        <v>28</v>
      </c>
      <c r="O3357" t="s">
        <v>35</v>
      </c>
      <c r="P3357">
        <v>1.972</v>
      </c>
      <c r="Q3357" t="s">
        <v>36</v>
      </c>
      <c r="R3357" t="s">
        <v>55</v>
      </c>
      <c r="S3357">
        <v>0.63859999999999995</v>
      </c>
      <c r="T3357">
        <v>0.63859999999999995</v>
      </c>
      <c r="U3357">
        <v>1.972</v>
      </c>
      <c r="V3357">
        <v>-1.5776E-3</v>
      </c>
      <c r="W3357" t="s">
        <v>39</v>
      </c>
      <c r="X3357" s="4">
        <f>IF(bot_orders[[#This Row],[side]]="sell", bot_orders[[#This Row],[accFillSz]]*bot_orders[[#This Row],[avgPx]] + bot_orders[[#This Row],[fee]], -bot_orders[[#This Row],[accFillSz]]*bot_orders[[#This Row],[avgPx]])</f>
        <v>-1.2593192</v>
      </c>
      <c r="Y3357" s="4">
        <f>IF(bot_orders[[#This Row],[side]]="buy", bot_orders[[#This Row],[accFillSz]] + bot_orders[[#This Row],[fee]], -bot_orders[[#This Row],[accFillSz]])</f>
        <v>1.9704223999999999</v>
      </c>
      <c r="Z3357" s="4">
        <f>IF(bot_orders[[#This Row],[side]]="sell",bot_orders[[#This Row],[accFillSz]]*bot_orders[[#This Row],[avgPx]]+bot_orders[[#This Row],[fee]], 0)</f>
        <v>0</v>
      </c>
      <c r="AA3357" s="4">
        <f>IF(bot_orders[[#This Row],[side]]="sell",-bot_orders[[#This Row],[accFillSz]],bot_orders[[#This Row],[accFillSz]]+bot_orders[[#This Row],[fee]])</f>
        <v>1.9704223999999999</v>
      </c>
      <c r="AB3357">
        <v>0</v>
      </c>
      <c r="AC3357" t="s">
        <v>38</v>
      </c>
      <c r="AD3357">
        <v>0</v>
      </c>
      <c r="AE3357" t="s">
        <v>40</v>
      </c>
      <c r="AF3357" t="s">
        <v>41</v>
      </c>
      <c r="AG3357" t="s">
        <v>42</v>
      </c>
      <c r="AH3357" t="s">
        <v>28</v>
      </c>
      <c r="AI3357">
        <v>1.9704223999999999</v>
      </c>
      <c r="AJ3357">
        <v>-1.2593192</v>
      </c>
    </row>
    <row r="3358" spans="1:36" x14ac:dyDescent="0.3">
      <c r="A3358">
        <v>2621</v>
      </c>
      <c r="B3358" t="s">
        <v>304</v>
      </c>
      <c r="C3358" t="s">
        <v>28</v>
      </c>
      <c r="D3358" t="s">
        <v>29</v>
      </c>
      <c r="E3358" t="s">
        <v>30</v>
      </c>
      <c r="F3358" t="s">
        <v>31</v>
      </c>
      <c r="G3358" t="s">
        <v>995</v>
      </c>
      <c r="H3358" t="s">
        <v>8254</v>
      </c>
      <c r="I3358" s="4" t="s">
        <v>8255</v>
      </c>
      <c r="J3358" s="1">
        <f>((((bot_orders[[#This Row],[cTime]]/ 1000)+3*3600) / 86400) + DATE(1970,1,1))</f>
        <v>45770.125524467592</v>
      </c>
      <c r="K3358" s="4" t="s">
        <v>8256</v>
      </c>
      <c r="L3358" s="1">
        <f>((((bot_orders[[#This Row],[uTime]]/ 1000)+3*3600) / 86400) + DATE(1970,1,1))</f>
        <v>45770.126262905091</v>
      </c>
      <c r="M3358" t="s">
        <v>34</v>
      </c>
      <c r="N3358" t="s">
        <v>28</v>
      </c>
      <c r="O3358" t="s">
        <v>35</v>
      </c>
      <c r="P3358">
        <v>1.972</v>
      </c>
      <c r="Q3358" t="s">
        <v>36</v>
      </c>
      <c r="R3358" t="s">
        <v>55</v>
      </c>
      <c r="S3358">
        <v>0.64129999999999998</v>
      </c>
      <c r="T3358">
        <v>0.64129999999999998</v>
      </c>
      <c r="U3358">
        <v>1.972</v>
      </c>
      <c r="V3358">
        <v>-1.5776E-3</v>
      </c>
      <c r="W3358" t="s">
        <v>39</v>
      </c>
      <c r="X3358" s="4">
        <f>IF(bot_orders[[#This Row],[side]]="sell", bot_orders[[#This Row],[accFillSz]]*bot_orders[[#This Row],[avgPx]] + bot_orders[[#This Row],[fee]], -bot_orders[[#This Row],[accFillSz]]*bot_orders[[#This Row],[avgPx]])</f>
        <v>-1.2646435999999999</v>
      </c>
      <c r="Y3358" s="4">
        <f>IF(bot_orders[[#This Row],[side]]="buy", bot_orders[[#This Row],[accFillSz]] + bot_orders[[#This Row],[fee]], -bot_orders[[#This Row],[accFillSz]])</f>
        <v>1.9704223999999999</v>
      </c>
      <c r="Z3358" s="4">
        <f>IF(bot_orders[[#This Row],[side]]="sell",bot_orders[[#This Row],[accFillSz]]*bot_orders[[#This Row],[avgPx]]+bot_orders[[#This Row],[fee]], 0)</f>
        <v>0</v>
      </c>
      <c r="AA3358" s="4">
        <f>IF(bot_orders[[#This Row],[side]]="sell",-bot_orders[[#This Row],[accFillSz]],bot_orders[[#This Row],[accFillSz]]+bot_orders[[#This Row],[fee]])</f>
        <v>1.9704223999999999</v>
      </c>
      <c r="AB3358">
        <v>0</v>
      </c>
      <c r="AC3358" t="s">
        <v>38</v>
      </c>
      <c r="AD3358">
        <v>0</v>
      </c>
      <c r="AE3358" t="s">
        <v>40</v>
      </c>
      <c r="AF3358" t="s">
        <v>41</v>
      </c>
      <c r="AG3358" t="s">
        <v>42</v>
      </c>
      <c r="AH3358" t="s">
        <v>28</v>
      </c>
      <c r="AI3358">
        <v>1.9704223999999999</v>
      </c>
      <c r="AJ3358">
        <v>-1.2646436000000001</v>
      </c>
    </row>
    <row r="3359" spans="1:36" x14ac:dyDescent="0.3">
      <c r="A3359">
        <v>2627</v>
      </c>
      <c r="B3359" t="s">
        <v>304</v>
      </c>
      <c r="C3359" t="s">
        <v>28</v>
      </c>
      <c r="D3359" t="s">
        <v>29</v>
      </c>
      <c r="E3359" t="s">
        <v>30</v>
      </c>
      <c r="F3359" t="s">
        <v>31</v>
      </c>
      <c r="G3359" t="s">
        <v>984</v>
      </c>
      <c r="H3359" t="s">
        <v>8271</v>
      </c>
      <c r="I3359" s="4" t="s">
        <v>8272</v>
      </c>
      <c r="J3359" s="1">
        <f>((((bot_orders[[#This Row],[cTime]]/ 1000)+3*3600) / 86400) + DATE(1970,1,1))</f>
        <v>45770.126262939812</v>
      </c>
      <c r="K3359" s="4" t="s">
        <v>8079</v>
      </c>
      <c r="L3359" s="1">
        <f>((((bot_orders[[#This Row],[uTime]]/ 1000)+3*3600) / 86400) + DATE(1970,1,1))</f>
        <v>45770.126751180556</v>
      </c>
      <c r="M3359" t="s">
        <v>34</v>
      </c>
      <c r="N3359" t="s">
        <v>28</v>
      </c>
      <c r="O3359" t="s">
        <v>35</v>
      </c>
      <c r="P3359">
        <v>1.97</v>
      </c>
      <c r="Q3359" t="s">
        <v>36</v>
      </c>
      <c r="R3359" t="s">
        <v>37</v>
      </c>
      <c r="S3359">
        <v>0.64390000000000003</v>
      </c>
      <c r="T3359">
        <v>0.64390000000000003</v>
      </c>
      <c r="U3359">
        <v>1.97</v>
      </c>
      <c r="V3359">
        <v>-1.0147864000000001E-3</v>
      </c>
      <c r="W3359" t="s">
        <v>38</v>
      </c>
      <c r="X3359" s="4">
        <f>IF(bot_orders[[#This Row],[side]]="sell", bot_orders[[#This Row],[accFillSz]]*bot_orders[[#This Row],[avgPx]] + bot_orders[[#This Row],[fee]], -bot_orders[[#This Row],[accFillSz]]*bot_orders[[#This Row],[avgPx]])</f>
        <v>1.2674682135999999</v>
      </c>
      <c r="Y3359" s="4">
        <f>IF(bot_orders[[#This Row],[side]]="buy", bot_orders[[#This Row],[accFillSz]] + bot_orders[[#This Row],[fee]], -bot_orders[[#This Row],[accFillSz]])</f>
        <v>-1.97</v>
      </c>
      <c r="Z3359" s="4">
        <f>IF(bot_orders[[#This Row],[side]]="sell",bot_orders[[#This Row],[accFillSz]]*bot_orders[[#This Row],[avgPx]]+bot_orders[[#This Row],[fee]], 0)</f>
        <v>1.2674682135999999</v>
      </c>
      <c r="AA3359" s="4">
        <f>IF(bot_orders[[#This Row],[side]]="sell",-bot_orders[[#This Row],[accFillSz]],bot_orders[[#This Row],[accFillSz]]+bot_orders[[#This Row],[fee]])</f>
        <v>-1.97</v>
      </c>
      <c r="AB3359">
        <v>0</v>
      </c>
      <c r="AC3359" t="s">
        <v>39</v>
      </c>
      <c r="AD3359">
        <v>0</v>
      </c>
      <c r="AE3359" t="s">
        <v>40</v>
      </c>
      <c r="AF3359" t="s">
        <v>41</v>
      </c>
      <c r="AG3359" t="s">
        <v>42</v>
      </c>
      <c r="AH3359" t="s">
        <v>28</v>
      </c>
      <c r="AI3359">
        <v>-1.97</v>
      </c>
      <c r="AJ3359">
        <v>1.2674682100000001</v>
      </c>
    </row>
    <row r="3360" spans="1:36" x14ac:dyDescent="0.3">
      <c r="A3360">
        <v>2631</v>
      </c>
      <c r="B3360" t="s">
        <v>304</v>
      </c>
      <c r="C3360" t="s">
        <v>28</v>
      </c>
      <c r="D3360" t="s">
        <v>29</v>
      </c>
      <c r="E3360" t="s">
        <v>30</v>
      </c>
      <c r="F3360" t="s">
        <v>31</v>
      </c>
      <c r="G3360" t="s">
        <v>984</v>
      </c>
      <c r="H3360" t="s">
        <v>8281</v>
      </c>
      <c r="I3360" s="4" t="s">
        <v>8279</v>
      </c>
      <c r="J3360" s="1">
        <f>((((bot_orders[[#This Row],[cTime]]/ 1000)+3*3600) / 86400) + DATE(1970,1,1))</f>
        <v>45770.126751203701</v>
      </c>
      <c r="K3360" s="4" t="s">
        <v>8282</v>
      </c>
      <c r="L3360" s="1">
        <f>((((bot_orders[[#This Row],[uTime]]/ 1000)+3*3600) / 86400) + DATE(1970,1,1))</f>
        <v>45770.126751342592</v>
      </c>
      <c r="M3360" t="s">
        <v>34</v>
      </c>
      <c r="N3360" t="s">
        <v>28</v>
      </c>
      <c r="O3360" t="s">
        <v>35</v>
      </c>
      <c r="P3360">
        <v>1.972</v>
      </c>
      <c r="Q3360" t="s">
        <v>36</v>
      </c>
      <c r="R3360" t="s">
        <v>55</v>
      </c>
      <c r="S3360">
        <v>0.64129999999999998</v>
      </c>
      <c r="T3360">
        <v>0.64129999999999998</v>
      </c>
      <c r="U3360">
        <v>1.972</v>
      </c>
      <c r="V3360">
        <v>-1.5776E-3</v>
      </c>
      <c r="W3360" t="s">
        <v>39</v>
      </c>
      <c r="X3360" s="4">
        <f>IF(bot_orders[[#This Row],[side]]="sell", bot_orders[[#This Row],[accFillSz]]*bot_orders[[#This Row],[avgPx]] + bot_orders[[#This Row],[fee]], -bot_orders[[#This Row],[accFillSz]]*bot_orders[[#This Row],[avgPx]])</f>
        <v>-1.2646435999999999</v>
      </c>
      <c r="Y3360" s="4">
        <f>IF(bot_orders[[#This Row],[side]]="buy", bot_orders[[#This Row],[accFillSz]] + bot_orders[[#This Row],[fee]], -bot_orders[[#This Row],[accFillSz]])</f>
        <v>1.9704223999999999</v>
      </c>
      <c r="Z3360" s="4">
        <f>IF(bot_orders[[#This Row],[side]]="sell",bot_orders[[#This Row],[accFillSz]]*bot_orders[[#This Row],[avgPx]]+bot_orders[[#This Row],[fee]], 0)</f>
        <v>0</v>
      </c>
      <c r="AA3360" s="4">
        <f>IF(bot_orders[[#This Row],[side]]="sell",-bot_orders[[#This Row],[accFillSz]],bot_orders[[#This Row],[accFillSz]]+bot_orders[[#This Row],[fee]])</f>
        <v>1.9704223999999999</v>
      </c>
      <c r="AB3360">
        <v>0</v>
      </c>
      <c r="AC3360" t="s">
        <v>38</v>
      </c>
      <c r="AD3360">
        <v>0</v>
      </c>
      <c r="AE3360" t="s">
        <v>40</v>
      </c>
      <c r="AF3360" t="s">
        <v>41</v>
      </c>
      <c r="AG3360" t="s">
        <v>42</v>
      </c>
      <c r="AH3360" t="s">
        <v>28</v>
      </c>
      <c r="AI3360">
        <v>1.9704223999999999</v>
      </c>
      <c r="AJ3360">
        <v>-1.2646436000000001</v>
      </c>
    </row>
    <row r="3361" spans="1:36" x14ac:dyDescent="0.3">
      <c r="A3361">
        <v>2636</v>
      </c>
      <c r="B3361" t="s">
        <v>304</v>
      </c>
      <c r="C3361" t="s">
        <v>28</v>
      </c>
      <c r="D3361" t="s">
        <v>29</v>
      </c>
      <c r="E3361" t="s">
        <v>30</v>
      </c>
      <c r="F3361" t="s">
        <v>31</v>
      </c>
      <c r="G3361" t="s">
        <v>865</v>
      </c>
      <c r="H3361" t="s">
        <v>8290</v>
      </c>
      <c r="I3361" s="4" t="s">
        <v>8279</v>
      </c>
      <c r="J3361" s="1">
        <f>((((bot_orders[[#This Row],[cTime]]/ 1000)+3*3600) / 86400) + DATE(1970,1,1))</f>
        <v>45770.126751203701</v>
      </c>
      <c r="K3361" s="4" t="s">
        <v>8287</v>
      </c>
      <c r="L3361" s="1">
        <f>((((bot_orders[[#This Row],[uTime]]/ 1000)+3*3600) / 86400) + DATE(1970,1,1))</f>
        <v>45770.126751250005</v>
      </c>
      <c r="M3361" t="s">
        <v>34</v>
      </c>
      <c r="N3361" t="s">
        <v>28</v>
      </c>
      <c r="O3361" t="s">
        <v>35</v>
      </c>
      <c r="P3361">
        <v>1.972</v>
      </c>
      <c r="Q3361" t="s">
        <v>36</v>
      </c>
      <c r="R3361" t="s">
        <v>55</v>
      </c>
      <c r="S3361">
        <v>0.64390000000000003</v>
      </c>
      <c r="T3361">
        <v>0.6431</v>
      </c>
      <c r="U3361">
        <v>1.972</v>
      </c>
      <c r="V3361">
        <v>-1.9719999999999998E-3</v>
      </c>
      <c r="W3361" t="s">
        <v>39</v>
      </c>
      <c r="X3361" s="4">
        <f>IF(bot_orders[[#This Row],[side]]="sell", bot_orders[[#This Row],[accFillSz]]*bot_orders[[#This Row],[avgPx]] + bot_orders[[#This Row],[fee]], -bot_orders[[#This Row],[accFillSz]]*bot_orders[[#This Row],[avgPx]])</f>
        <v>-1.2681932</v>
      </c>
      <c r="Y3361" s="4">
        <f>IF(bot_orders[[#This Row],[side]]="buy", bot_orders[[#This Row],[accFillSz]] + bot_orders[[#This Row],[fee]], -bot_orders[[#This Row],[accFillSz]])</f>
        <v>1.9700279999999999</v>
      </c>
      <c r="Z3361" s="4">
        <f>IF(bot_orders[[#This Row],[side]]="sell",bot_orders[[#This Row],[accFillSz]]*bot_orders[[#This Row],[avgPx]]+bot_orders[[#This Row],[fee]], 0)</f>
        <v>0</v>
      </c>
      <c r="AA3361" s="4">
        <f>IF(bot_orders[[#This Row],[side]]="sell",-bot_orders[[#This Row],[accFillSz]],bot_orders[[#This Row],[accFillSz]]+bot_orders[[#This Row],[fee]])</f>
        <v>1.9700279999999999</v>
      </c>
      <c r="AB3361">
        <v>0</v>
      </c>
      <c r="AC3361" t="s">
        <v>38</v>
      </c>
      <c r="AD3361">
        <v>0</v>
      </c>
      <c r="AE3361" t="s">
        <v>40</v>
      </c>
      <c r="AF3361" t="s">
        <v>41</v>
      </c>
      <c r="AG3361" t="s">
        <v>42</v>
      </c>
      <c r="AH3361" t="s">
        <v>28</v>
      </c>
      <c r="AI3361">
        <v>1.9700279999999999</v>
      </c>
      <c r="AJ3361">
        <v>-1.2681932</v>
      </c>
    </row>
    <row r="3362" spans="1:36" x14ac:dyDescent="0.3">
      <c r="A3362">
        <v>2637</v>
      </c>
      <c r="B3362" t="s">
        <v>304</v>
      </c>
      <c r="C3362" t="s">
        <v>28</v>
      </c>
      <c r="D3362" t="s">
        <v>29</v>
      </c>
      <c r="E3362" t="s">
        <v>30</v>
      </c>
      <c r="F3362" t="s">
        <v>31</v>
      </c>
      <c r="G3362" t="s">
        <v>1005</v>
      </c>
      <c r="H3362" t="s">
        <v>8291</v>
      </c>
      <c r="I3362" s="4" t="s">
        <v>8292</v>
      </c>
      <c r="J3362" s="1">
        <f>((((bot_orders[[#This Row],[cTime]]/ 1000)+3*3600) / 86400) + DATE(1970,1,1))</f>
        <v>45770.126751215277</v>
      </c>
      <c r="K3362" s="4" t="s">
        <v>8287</v>
      </c>
      <c r="L3362" s="1">
        <f>((((bot_orders[[#This Row],[uTime]]/ 1000)+3*3600) / 86400) + DATE(1970,1,1))</f>
        <v>45770.126751250005</v>
      </c>
      <c r="M3362" t="s">
        <v>34</v>
      </c>
      <c r="N3362" t="s">
        <v>28</v>
      </c>
      <c r="O3362" t="s">
        <v>35</v>
      </c>
      <c r="P3362">
        <v>1.972</v>
      </c>
      <c r="Q3362" t="s">
        <v>36</v>
      </c>
      <c r="R3362" t="s">
        <v>55</v>
      </c>
      <c r="S3362">
        <v>0.64659999999999995</v>
      </c>
      <c r="T3362">
        <v>0.6431</v>
      </c>
      <c r="U3362">
        <v>1.972</v>
      </c>
      <c r="V3362">
        <v>-1.9719999999999998E-3</v>
      </c>
      <c r="W3362" t="s">
        <v>39</v>
      </c>
      <c r="X3362" s="4">
        <f>IF(bot_orders[[#This Row],[side]]="sell", bot_orders[[#This Row],[accFillSz]]*bot_orders[[#This Row],[avgPx]] + bot_orders[[#This Row],[fee]], -bot_orders[[#This Row],[accFillSz]]*bot_orders[[#This Row],[avgPx]])</f>
        <v>-1.2681932</v>
      </c>
      <c r="Y3362" s="4">
        <f>IF(bot_orders[[#This Row],[side]]="buy", bot_orders[[#This Row],[accFillSz]] + bot_orders[[#This Row],[fee]], -bot_orders[[#This Row],[accFillSz]])</f>
        <v>1.9700279999999999</v>
      </c>
      <c r="Z3362" s="4">
        <f>IF(bot_orders[[#This Row],[side]]="sell",bot_orders[[#This Row],[accFillSz]]*bot_orders[[#This Row],[avgPx]]+bot_orders[[#This Row],[fee]], 0)</f>
        <v>0</v>
      </c>
      <c r="AA3362" s="4">
        <f>IF(bot_orders[[#This Row],[side]]="sell",-bot_orders[[#This Row],[accFillSz]],bot_orders[[#This Row],[accFillSz]]+bot_orders[[#This Row],[fee]])</f>
        <v>1.9700279999999999</v>
      </c>
      <c r="AB3362">
        <v>0</v>
      </c>
      <c r="AC3362" t="s">
        <v>38</v>
      </c>
      <c r="AD3362">
        <v>0</v>
      </c>
      <c r="AE3362" t="s">
        <v>40</v>
      </c>
      <c r="AF3362" t="s">
        <v>41</v>
      </c>
      <c r="AG3362" t="s">
        <v>42</v>
      </c>
      <c r="AH3362" t="s">
        <v>28</v>
      </c>
      <c r="AI3362">
        <v>1.9700279999999999</v>
      </c>
      <c r="AJ3362">
        <v>-1.2681932</v>
      </c>
    </row>
    <row r="3363" spans="1:36" x14ac:dyDescent="0.3">
      <c r="A3363">
        <v>2639</v>
      </c>
      <c r="B3363" t="s">
        <v>304</v>
      </c>
      <c r="C3363" t="s">
        <v>28</v>
      </c>
      <c r="D3363" t="s">
        <v>29</v>
      </c>
      <c r="E3363" t="s">
        <v>30</v>
      </c>
      <c r="F3363" t="s">
        <v>31</v>
      </c>
      <c r="G3363" t="s">
        <v>1033</v>
      </c>
      <c r="H3363" t="s">
        <v>8297</v>
      </c>
      <c r="I3363" s="4" t="s">
        <v>8295</v>
      </c>
      <c r="J3363" s="1">
        <f>((((bot_orders[[#This Row],[cTime]]/ 1000)+3*3600) / 86400) + DATE(1970,1,1))</f>
        <v>45770.126751273143</v>
      </c>
      <c r="K3363" s="4" t="s">
        <v>8298</v>
      </c>
      <c r="L3363" s="1">
        <f>((((bot_orders[[#This Row],[uTime]]/ 1000)+3*3600) / 86400) + DATE(1970,1,1))</f>
        <v>45770.141799999998</v>
      </c>
      <c r="M3363" t="s">
        <v>34</v>
      </c>
      <c r="N3363" t="s">
        <v>28</v>
      </c>
      <c r="O3363" t="s">
        <v>35</v>
      </c>
      <c r="P3363">
        <v>1.97</v>
      </c>
      <c r="Q3363" t="s">
        <v>36</v>
      </c>
      <c r="R3363" t="s">
        <v>37</v>
      </c>
      <c r="S3363">
        <v>0.64659999999999995</v>
      </c>
      <c r="T3363">
        <v>0.64659999999999995</v>
      </c>
      <c r="U3363">
        <v>1.97</v>
      </c>
      <c r="V3363">
        <v>-1.0190416E-3</v>
      </c>
      <c r="W3363" t="s">
        <v>38</v>
      </c>
      <c r="X3363" s="4">
        <f>IF(bot_orders[[#This Row],[side]]="sell", bot_orders[[#This Row],[accFillSz]]*bot_orders[[#This Row],[avgPx]] + bot_orders[[#This Row],[fee]], -bot_orders[[#This Row],[accFillSz]]*bot_orders[[#This Row],[avgPx]])</f>
        <v>1.2727829583999999</v>
      </c>
      <c r="Y3363" s="4">
        <f>IF(bot_orders[[#This Row],[side]]="buy", bot_orders[[#This Row],[accFillSz]] + bot_orders[[#This Row],[fee]], -bot_orders[[#This Row],[accFillSz]])</f>
        <v>-1.97</v>
      </c>
      <c r="Z3363" s="4">
        <f>IF(bot_orders[[#This Row],[side]]="sell",bot_orders[[#This Row],[accFillSz]]*bot_orders[[#This Row],[avgPx]]+bot_orders[[#This Row],[fee]], 0)</f>
        <v>1.2727829583999999</v>
      </c>
      <c r="AA3363" s="4">
        <f>IF(bot_orders[[#This Row],[side]]="sell",-bot_orders[[#This Row],[accFillSz]],bot_orders[[#This Row],[accFillSz]]+bot_orders[[#This Row],[fee]])</f>
        <v>-1.97</v>
      </c>
      <c r="AB3363">
        <v>0</v>
      </c>
      <c r="AC3363" t="s">
        <v>39</v>
      </c>
      <c r="AD3363">
        <v>0</v>
      </c>
      <c r="AE3363" t="s">
        <v>40</v>
      </c>
      <c r="AF3363" t="s">
        <v>41</v>
      </c>
      <c r="AG3363" t="s">
        <v>42</v>
      </c>
      <c r="AH3363" t="s">
        <v>28</v>
      </c>
      <c r="AI3363">
        <v>-1.97</v>
      </c>
      <c r="AJ3363">
        <v>1.27278296</v>
      </c>
    </row>
    <row r="3364" spans="1:36" x14ac:dyDescent="0.3">
      <c r="A3364">
        <v>2641</v>
      </c>
      <c r="B3364" t="s">
        <v>304</v>
      </c>
      <c r="C3364" t="s">
        <v>28</v>
      </c>
      <c r="D3364" t="s">
        <v>29</v>
      </c>
      <c r="E3364" t="s">
        <v>30</v>
      </c>
      <c r="F3364" t="s">
        <v>31</v>
      </c>
      <c r="G3364" t="s">
        <v>1012</v>
      </c>
      <c r="H3364" t="s">
        <v>8302</v>
      </c>
      <c r="I3364" s="4" t="s">
        <v>8303</v>
      </c>
      <c r="J3364" s="1">
        <f>((((bot_orders[[#This Row],[cTime]]/ 1000)+3*3600) / 86400) + DATE(1970,1,1))</f>
        <v>45770.12675137732</v>
      </c>
      <c r="K3364" s="4" t="s">
        <v>8304</v>
      </c>
      <c r="L3364" s="1">
        <f>((((bot_orders[[#This Row],[uTime]]/ 1000)+3*3600) / 86400) + DATE(1970,1,1))</f>
        <v>45770.127649074071</v>
      </c>
      <c r="M3364" t="s">
        <v>34</v>
      </c>
      <c r="N3364" t="s">
        <v>28</v>
      </c>
      <c r="O3364" t="s">
        <v>35</v>
      </c>
      <c r="P3364">
        <v>1.97</v>
      </c>
      <c r="Q3364" t="s">
        <v>36</v>
      </c>
      <c r="R3364" t="s">
        <v>37</v>
      </c>
      <c r="S3364">
        <v>0.64390000000000003</v>
      </c>
      <c r="T3364">
        <v>0.64390000000000003</v>
      </c>
      <c r="U3364">
        <v>1.97</v>
      </c>
      <c r="V3364">
        <v>-1.0147864000000001E-3</v>
      </c>
      <c r="W3364" t="s">
        <v>38</v>
      </c>
      <c r="X3364" s="4">
        <f>IF(bot_orders[[#This Row],[side]]="sell", bot_orders[[#This Row],[accFillSz]]*bot_orders[[#This Row],[avgPx]] + bot_orders[[#This Row],[fee]], -bot_orders[[#This Row],[accFillSz]]*bot_orders[[#This Row],[avgPx]])</f>
        <v>1.2674682135999999</v>
      </c>
      <c r="Y3364" s="4">
        <f>IF(bot_orders[[#This Row],[side]]="buy", bot_orders[[#This Row],[accFillSz]] + bot_orders[[#This Row],[fee]], -bot_orders[[#This Row],[accFillSz]])</f>
        <v>-1.97</v>
      </c>
      <c r="Z3364" s="4">
        <f>IF(bot_orders[[#This Row],[side]]="sell",bot_orders[[#This Row],[accFillSz]]*bot_orders[[#This Row],[avgPx]]+bot_orders[[#This Row],[fee]], 0)</f>
        <v>1.2674682135999999</v>
      </c>
      <c r="AA3364" s="4">
        <f>IF(bot_orders[[#This Row],[side]]="sell",-bot_orders[[#This Row],[accFillSz]],bot_orders[[#This Row],[accFillSz]]+bot_orders[[#This Row],[fee]])</f>
        <v>-1.97</v>
      </c>
      <c r="AB3364">
        <v>0</v>
      </c>
      <c r="AC3364" t="s">
        <v>39</v>
      </c>
      <c r="AD3364">
        <v>0</v>
      </c>
      <c r="AE3364" t="s">
        <v>40</v>
      </c>
      <c r="AF3364" t="s">
        <v>41</v>
      </c>
      <c r="AG3364" t="s">
        <v>42</v>
      </c>
      <c r="AH3364" t="s">
        <v>28</v>
      </c>
      <c r="AI3364">
        <v>-1.97</v>
      </c>
      <c r="AJ3364">
        <v>1.2674682100000001</v>
      </c>
    </row>
    <row r="3365" spans="1:36" x14ac:dyDescent="0.3">
      <c r="A3365">
        <v>2645</v>
      </c>
      <c r="B3365" t="s">
        <v>304</v>
      </c>
      <c r="C3365" t="s">
        <v>28</v>
      </c>
      <c r="D3365" t="s">
        <v>29</v>
      </c>
      <c r="E3365" t="s">
        <v>30</v>
      </c>
      <c r="F3365" t="s">
        <v>31</v>
      </c>
      <c r="G3365" t="s">
        <v>1012</v>
      </c>
      <c r="H3365" t="s">
        <v>8314</v>
      </c>
      <c r="I3365" s="4" t="s">
        <v>8315</v>
      </c>
      <c r="J3365" s="1">
        <f>((((bot_orders[[#This Row],[cTime]]/ 1000)+3*3600) / 86400) + DATE(1970,1,1))</f>
        <v>45770.127649097223</v>
      </c>
      <c r="K3365" s="4" t="s">
        <v>8316</v>
      </c>
      <c r="L3365" s="1">
        <f>((((bot_orders[[#This Row],[uTime]]/ 1000)+3*3600) / 86400) + DATE(1970,1,1))</f>
        <v>45770.128143425929</v>
      </c>
      <c r="M3365" t="s">
        <v>34</v>
      </c>
      <c r="N3365" t="s">
        <v>28</v>
      </c>
      <c r="O3365" t="s">
        <v>35</v>
      </c>
      <c r="P3365">
        <v>1.972</v>
      </c>
      <c r="Q3365" t="s">
        <v>36</v>
      </c>
      <c r="R3365" t="s">
        <v>55</v>
      </c>
      <c r="S3365">
        <v>0.64129999999999998</v>
      </c>
      <c r="T3365">
        <v>0.64129999999999998</v>
      </c>
      <c r="U3365">
        <v>1.972</v>
      </c>
      <c r="V3365">
        <v>-1.5776E-3</v>
      </c>
      <c r="W3365" t="s">
        <v>39</v>
      </c>
      <c r="X3365" s="4">
        <f>IF(bot_orders[[#This Row],[side]]="sell", bot_orders[[#This Row],[accFillSz]]*bot_orders[[#This Row],[avgPx]] + bot_orders[[#This Row],[fee]], -bot_orders[[#This Row],[accFillSz]]*bot_orders[[#This Row],[avgPx]])</f>
        <v>-1.2646435999999999</v>
      </c>
      <c r="Y3365" s="4">
        <f>IF(bot_orders[[#This Row],[side]]="buy", bot_orders[[#This Row],[accFillSz]] + bot_orders[[#This Row],[fee]], -bot_orders[[#This Row],[accFillSz]])</f>
        <v>1.9704223999999999</v>
      </c>
      <c r="Z3365" s="4">
        <f>IF(bot_orders[[#This Row],[side]]="sell",bot_orders[[#This Row],[accFillSz]]*bot_orders[[#This Row],[avgPx]]+bot_orders[[#This Row],[fee]], 0)</f>
        <v>0</v>
      </c>
      <c r="AA3365" s="4">
        <f>IF(bot_orders[[#This Row],[side]]="sell",-bot_orders[[#This Row],[accFillSz]],bot_orders[[#This Row],[accFillSz]]+bot_orders[[#This Row],[fee]])</f>
        <v>1.9704223999999999</v>
      </c>
      <c r="AB3365">
        <v>0</v>
      </c>
      <c r="AC3365" t="s">
        <v>38</v>
      </c>
      <c r="AD3365">
        <v>0</v>
      </c>
      <c r="AE3365" t="s">
        <v>40</v>
      </c>
      <c r="AF3365" t="s">
        <v>41</v>
      </c>
      <c r="AG3365" t="s">
        <v>42</v>
      </c>
      <c r="AH3365" t="s">
        <v>28</v>
      </c>
      <c r="AI3365">
        <v>1.9704223999999999</v>
      </c>
      <c r="AJ3365">
        <v>-1.2646436000000001</v>
      </c>
    </row>
    <row r="3366" spans="1:36" x14ac:dyDescent="0.3">
      <c r="A3366">
        <v>2646</v>
      </c>
      <c r="B3366" t="s">
        <v>304</v>
      </c>
      <c r="C3366" t="s">
        <v>28</v>
      </c>
      <c r="D3366" t="s">
        <v>29</v>
      </c>
      <c r="E3366" t="s">
        <v>30</v>
      </c>
      <c r="F3366" t="s">
        <v>31</v>
      </c>
      <c r="G3366" t="s">
        <v>1031</v>
      </c>
      <c r="H3366" t="s">
        <v>8317</v>
      </c>
      <c r="I3366" s="4" t="s">
        <v>8318</v>
      </c>
      <c r="J3366" s="1">
        <f>((((bot_orders[[#This Row],[cTime]]/ 1000)+3*3600) / 86400) + DATE(1970,1,1))</f>
        <v>45770.128143449074</v>
      </c>
      <c r="K3366" s="4" t="s">
        <v>8319</v>
      </c>
      <c r="L3366" s="1">
        <f>((((bot_orders[[#This Row],[uTime]]/ 1000)+3*3600) / 86400) + DATE(1970,1,1))</f>
        <v>45770.137554606481</v>
      </c>
      <c r="M3366" t="s">
        <v>34</v>
      </c>
      <c r="N3366" t="s">
        <v>28</v>
      </c>
      <c r="O3366" t="s">
        <v>35</v>
      </c>
      <c r="P3366">
        <v>1.97</v>
      </c>
      <c r="Q3366" t="s">
        <v>36</v>
      </c>
      <c r="R3366" t="s">
        <v>37</v>
      </c>
      <c r="S3366">
        <v>0.64390000000000003</v>
      </c>
      <c r="T3366">
        <v>0.64390000000000003</v>
      </c>
      <c r="U3366">
        <v>1.97</v>
      </c>
      <c r="V3366">
        <v>-1.0147864000000001E-3</v>
      </c>
      <c r="W3366" t="s">
        <v>38</v>
      </c>
      <c r="X3366" s="4">
        <f>IF(bot_orders[[#This Row],[side]]="sell", bot_orders[[#This Row],[accFillSz]]*bot_orders[[#This Row],[avgPx]] + bot_orders[[#This Row],[fee]], -bot_orders[[#This Row],[accFillSz]]*bot_orders[[#This Row],[avgPx]])</f>
        <v>1.2674682135999999</v>
      </c>
      <c r="Y3366" s="4">
        <f>IF(bot_orders[[#This Row],[side]]="buy", bot_orders[[#This Row],[accFillSz]] + bot_orders[[#This Row],[fee]], -bot_orders[[#This Row],[accFillSz]])</f>
        <v>-1.97</v>
      </c>
      <c r="Z3366" s="4">
        <f>IF(bot_orders[[#This Row],[side]]="sell",bot_orders[[#This Row],[accFillSz]]*bot_orders[[#This Row],[avgPx]]+bot_orders[[#This Row],[fee]], 0)</f>
        <v>1.2674682135999999</v>
      </c>
      <c r="AA3366" s="4">
        <f>IF(bot_orders[[#This Row],[side]]="sell",-bot_orders[[#This Row],[accFillSz]],bot_orders[[#This Row],[accFillSz]]+bot_orders[[#This Row],[fee]])</f>
        <v>-1.97</v>
      </c>
      <c r="AB3366">
        <v>0</v>
      </c>
      <c r="AC3366" t="s">
        <v>39</v>
      </c>
      <c r="AD3366">
        <v>0</v>
      </c>
      <c r="AE3366" t="s">
        <v>40</v>
      </c>
      <c r="AF3366" t="s">
        <v>41</v>
      </c>
      <c r="AG3366" t="s">
        <v>42</v>
      </c>
      <c r="AH3366" t="s">
        <v>28</v>
      </c>
      <c r="AI3366">
        <v>-1.97</v>
      </c>
      <c r="AJ3366">
        <v>1.2674682100000001</v>
      </c>
    </row>
    <row r="3367" spans="1:36" x14ac:dyDescent="0.3">
      <c r="A3367">
        <v>2648</v>
      </c>
      <c r="B3367" t="s">
        <v>304</v>
      </c>
      <c r="C3367" t="s">
        <v>28</v>
      </c>
      <c r="D3367" t="s">
        <v>29</v>
      </c>
      <c r="E3367" t="s">
        <v>30</v>
      </c>
      <c r="F3367" t="s">
        <v>31</v>
      </c>
      <c r="G3367" t="s">
        <v>1026</v>
      </c>
      <c r="H3367" t="s">
        <v>8323</v>
      </c>
      <c r="I3367" s="4" t="s">
        <v>8324</v>
      </c>
      <c r="J3367" s="1">
        <f>((((bot_orders[[#This Row],[cTime]]/ 1000)+3*3600) / 86400) + DATE(1970,1,1))</f>
        <v>45770.130243645835</v>
      </c>
      <c r="K3367" s="4" t="s">
        <v>8325</v>
      </c>
      <c r="L3367" s="1">
        <f>((((bot_orders[[#This Row],[uTime]]/ 1000)+3*3600) / 86400) + DATE(1970,1,1))</f>
        <v>45770.136440196758</v>
      </c>
      <c r="M3367" t="s">
        <v>34</v>
      </c>
      <c r="N3367" t="s">
        <v>28</v>
      </c>
      <c r="O3367" t="s">
        <v>35</v>
      </c>
      <c r="P3367">
        <v>1.97</v>
      </c>
      <c r="Q3367" t="s">
        <v>36</v>
      </c>
      <c r="R3367" t="s">
        <v>37</v>
      </c>
      <c r="S3367">
        <v>0.64129999999999998</v>
      </c>
      <c r="T3367">
        <v>0.64129999999999998</v>
      </c>
      <c r="U3367">
        <v>1.97</v>
      </c>
      <c r="V3367">
        <v>-1.0106888000000001E-3</v>
      </c>
      <c r="W3367" t="s">
        <v>38</v>
      </c>
      <c r="X3367" s="4">
        <f>IF(bot_orders[[#This Row],[side]]="sell", bot_orders[[#This Row],[accFillSz]]*bot_orders[[#This Row],[avgPx]] + bot_orders[[#This Row],[fee]], -bot_orders[[#This Row],[accFillSz]]*bot_orders[[#This Row],[avgPx]])</f>
        <v>1.2623503111999999</v>
      </c>
      <c r="Y3367" s="4">
        <f>IF(bot_orders[[#This Row],[side]]="buy", bot_orders[[#This Row],[accFillSz]] + bot_orders[[#This Row],[fee]], -bot_orders[[#This Row],[accFillSz]])</f>
        <v>-1.97</v>
      </c>
      <c r="Z3367" s="4">
        <f>IF(bot_orders[[#This Row],[side]]="sell",bot_orders[[#This Row],[accFillSz]]*bot_orders[[#This Row],[avgPx]]+bot_orders[[#This Row],[fee]], 0)</f>
        <v>1.2623503111999999</v>
      </c>
      <c r="AA3367" s="4">
        <f>IF(bot_orders[[#This Row],[side]]="sell",-bot_orders[[#This Row],[accFillSz]],bot_orders[[#This Row],[accFillSz]]+bot_orders[[#This Row],[fee]])</f>
        <v>-1.97</v>
      </c>
      <c r="AB3367">
        <v>0</v>
      </c>
      <c r="AC3367" t="s">
        <v>39</v>
      </c>
      <c r="AD3367">
        <v>0</v>
      </c>
      <c r="AE3367" t="s">
        <v>40</v>
      </c>
      <c r="AF3367" t="s">
        <v>41</v>
      </c>
      <c r="AG3367" t="s">
        <v>42</v>
      </c>
      <c r="AH3367" t="s">
        <v>28</v>
      </c>
      <c r="AI3367">
        <v>-1.97</v>
      </c>
      <c r="AJ3367">
        <v>1.26235031</v>
      </c>
    </row>
    <row r="3368" spans="1:36" x14ac:dyDescent="0.3">
      <c r="A3368">
        <v>2650</v>
      </c>
      <c r="B3368" t="s">
        <v>304</v>
      </c>
      <c r="C3368" t="s">
        <v>28</v>
      </c>
      <c r="D3368" t="s">
        <v>29</v>
      </c>
      <c r="E3368" t="s">
        <v>30</v>
      </c>
      <c r="F3368" t="s">
        <v>31</v>
      </c>
      <c r="G3368" t="s">
        <v>1029</v>
      </c>
      <c r="H3368" t="s">
        <v>8329</v>
      </c>
      <c r="I3368" s="4" t="s">
        <v>8330</v>
      </c>
      <c r="J3368" s="1">
        <f>((((bot_orders[[#This Row],[cTime]]/ 1000)+3*3600) / 86400) + DATE(1970,1,1))</f>
        <v>45770.133932430559</v>
      </c>
      <c r="K3368" s="4" t="s">
        <v>8331</v>
      </c>
      <c r="L3368" s="1">
        <f>((((bot_orders[[#This Row],[uTime]]/ 1000)+3*3600) / 86400) + DATE(1970,1,1))</f>
        <v>45770.13598042824</v>
      </c>
      <c r="M3368" t="s">
        <v>34</v>
      </c>
      <c r="N3368" t="s">
        <v>28</v>
      </c>
      <c r="O3368" t="s">
        <v>35</v>
      </c>
      <c r="P3368">
        <v>1.97</v>
      </c>
      <c r="Q3368" t="s">
        <v>36</v>
      </c>
      <c r="R3368" t="s">
        <v>37</v>
      </c>
      <c r="S3368">
        <v>0.63859999999999995</v>
      </c>
      <c r="T3368">
        <v>0.63859999999999995</v>
      </c>
      <c r="U3368">
        <v>1.97</v>
      </c>
      <c r="V3368">
        <v>-1.0064335999999999E-3</v>
      </c>
      <c r="W3368" t="s">
        <v>38</v>
      </c>
      <c r="X3368" s="4">
        <f>IF(bot_orders[[#This Row],[side]]="sell", bot_orders[[#This Row],[accFillSz]]*bot_orders[[#This Row],[avgPx]] + bot_orders[[#This Row],[fee]], -bot_orders[[#This Row],[accFillSz]]*bot_orders[[#This Row],[avgPx]])</f>
        <v>1.2570355663999999</v>
      </c>
      <c r="Y3368" s="4">
        <f>IF(bot_orders[[#This Row],[side]]="buy", bot_orders[[#This Row],[accFillSz]] + bot_orders[[#This Row],[fee]], -bot_orders[[#This Row],[accFillSz]])</f>
        <v>-1.97</v>
      </c>
      <c r="Z3368" s="4">
        <f>IF(bot_orders[[#This Row],[side]]="sell",bot_orders[[#This Row],[accFillSz]]*bot_orders[[#This Row],[avgPx]]+bot_orders[[#This Row],[fee]], 0)</f>
        <v>1.2570355663999999</v>
      </c>
      <c r="AA3368" s="4">
        <f>IF(bot_orders[[#This Row],[side]]="sell",-bot_orders[[#This Row],[accFillSz]],bot_orders[[#This Row],[accFillSz]]+bot_orders[[#This Row],[fee]])</f>
        <v>-1.97</v>
      </c>
      <c r="AB3368">
        <v>0</v>
      </c>
      <c r="AC3368" t="s">
        <v>39</v>
      </c>
      <c r="AD3368">
        <v>0</v>
      </c>
      <c r="AE3368" t="s">
        <v>40</v>
      </c>
      <c r="AF3368" t="s">
        <v>41</v>
      </c>
      <c r="AG3368" t="s">
        <v>42</v>
      </c>
      <c r="AH3368" t="s">
        <v>28</v>
      </c>
      <c r="AI3368">
        <v>-1.97</v>
      </c>
      <c r="AJ3368">
        <v>1.25703557</v>
      </c>
    </row>
    <row r="3369" spans="1:36" x14ac:dyDescent="0.3">
      <c r="A3369">
        <v>2651</v>
      </c>
      <c r="B3369" t="s">
        <v>304</v>
      </c>
      <c r="C3369" t="s">
        <v>28</v>
      </c>
      <c r="D3369" t="s">
        <v>29</v>
      </c>
      <c r="E3369" t="s">
        <v>30</v>
      </c>
      <c r="F3369" t="s">
        <v>31</v>
      </c>
      <c r="G3369" t="s">
        <v>1042</v>
      </c>
      <c r="H3369" t="s">
        <v>8332</v>
      </c>
      <c r="I3369" s="4" t="s">
        <v>8333</v>
      </c>
      <c r="J3369" s="1">
        <f>((((bot_orders[[#This Row],[cTime]]/ 1000)+3*3600) / 86400) + DATE(1970,1,1))</f>
        <v>45770.135980462961</v>
      </c>
      <c r="K3369" s="4" t="s">
        <v>8334</v>
      </c>
      <c r="L3369" s="1">
        <f>((((bot_orders[[#This Row],[uTime]]/ 1000)+3*3600) / 86400) + DATE(1970,1,1))</f>
        <v>45770.150856527776</v>
      </c>
      <c r="M3369" t="s">
        <v>34</v>
      </c>
      <c r="N3369" t="s">
        <v>28</v>
      </c>
      <c r="O3369" t="s">
        <v>35</v>
      </c>
      <c r="P3369">
        <v>1.972</v>
      </c>
      <c r="Q3369" t="s">
        <v>36</v>
      </c>
      <c r="R3369" t="s">
        <v>55</v>
      </c>
      <c r="S3369">
        <v>0.63590000000000002</v>
      </c>
      <c r="T3369">
        <v>0.63590000000000002</v>
      </c>
      <c r="U3369">
        <v>1.972</v>
      </c>
      <c r="V3369">
        <v>-1.5776E-3</v>
      </c>
      <c r="W3369" t="s">
        <v>39</v>
      </c>
      <c r="X3369" s="4">
        <f>IF(bot_orders[[#This Row],[side]]="sell", bot_orders[[#This Row],[accFillSz]]*bot_orders[[#This Row],[avgPx]] + bot_orders[[#This Row],[fee]], -bot_orders[[#This Row],[accFillSz]]*bot_orders[[#This Row],[avgPx]])</f>
        <v>-1.2539948000000001</v>
      </c>
      <c r="Y3369" s="4">
        <f>IF(bot_orders[[#This Row],[side]]="buy", bot_orders[[#This Row],[accFillSz]] + bot_orders[[#This Row],[fee]], -bot_orders[[#This Row],[accFillSz]])</f>
        <v>1.9704223999999999</v>
      </c>
      <c r="Z3369" s="4">
        <f>IF(bot_orders[[#This Row],[side]]="sell",bot_orders[[#This Row],[accFillSz]]*bot_orders[[#This Row],[avgPx]]+bot_orders[[#This Row],[fee]], 0)</f>
        <v>0</v>
      </c>
      <c r="AA3369" s="4">
        <f>IF(bot_orders[[#This Row],[side]]="sell",-bot_orders[[#This Row],[accFillSz]],bot_orders[[#This Row],[accFillSz]]+bot_orders[[#This Row],[fee]])</f>
        <v>1.9704223999999999</v>
      </c>
      <c r="AB3369">
        <v>0</v>
      </c>
      <c r="AC3369" t="s">
        <v>38</v>
      </c>
      <c r="AD3369">
        <v>0</v>
      </c>
      <c r="AE3369" t="s">
        <v>40</v>
      </c>
      <c r="AF3369" t="s">
        <v>41</v>
      </c>
      <c r="AG3369" t="s">
        <v>42</v>
      </c>
      <c r="AH3369" t="s">
        <v>28</v>
      </c>
      <c r="AI3369">
        <v>1.9704223999999999</v>
      </c>
      <c r="AJ3369">
        <v>-1.2539948000000001</v>
      </c>
    </row>
    <row r="3370" spans="1:36" x14ac:dyDescent="0.3">
      <c r="A3370">
        <v>2653</v>
      </c>
      <c r="B3370" t="s">
        <v>304</v>
      </c>
      <c r="C3370" t="s">
        <v>28</v>
      </c>
      <c r="D3370" t="s">
        <v>29</v>
      </c>
      <c r="E3370" t="s">
        <v>30</v>
      </c>
      <c r="F3370" t="s">
        <v>31</v>
      </c>
      <c r="G3370" t="s">
        <v>1048</v>
      </c>
      <c r="H3370" t="s">
        <v>8339</v>
      </c>
      <c r="I3370" s="4" t="s">
        <v>8340</v>
      </c>
      <c r="J3370" s="1">
        <f>((((bot_orders[[#This Row],[cTime]]/ 1000)+3*3600) / 86400) + DATE(1970,1,1))</f>
        <v>45770.136440231479</v>
      </c>
      <c r="K3370" s="4" t="s">
        <v>8341</v>
      </c>
      <c r="L3370" s="1">
        <f>((((bot_orders[[#This Row],[uTime]]/ 1000)+3*3600) / 86400) + DATE(1970,1,1))</f>
        <v>45770.147665717595</v>
      </c>
      <c r="M3370" t="s">
        <v>34</v>
      </c>
      <c r="N3370" t="s">
        <v>28</v>
      </c>
      <c r="O3370" t="s">
        <v>35</v>
      </c>
      <c r="P3370">
        <v>1.972</v>
      </c>
      <c r="Q3370" t="s">
        <v>36</v>
      </c>
      <c r="R3370" t="s">
        <v>55</v>
      </c>
      <c r="S3370">
        <v>0.63859999999999995</v>
      </c>
      <c r="T3370">
        <v>0.63859999999999995</v>
      </c>
      <c r="U3370">
        <v>1.972</v>
      </c>
      <c r="V3370">
        <v>-1.5776E-3</v>
      </c>
      <c r="W3370" t="s">
        <v>39</v>
      </c>
      <c r="X3370" s="4">
        <f>IF(bot_orders[[#This Row],[side]]="sell", bot_orders[[#This Row],[accFillSz]]*bot_orders[[#This Row],[avgPx]] + bot_orders[[#This Row],[fee]], -bot_orders[[#This Row],[accFillSz]]*bot_orders[[#This Row],[avgPx]])</f>
        <v>-1.2593192</v>
      </c>
      <c r="Y3370" s="4">
        <f>IF(bot_orders[[#This Row],[side]]="buy", bot_orders[[#This Row],[accFillSz]] + bot_orders[[#This Row],[fee]], -bot_orders[[#This Row],[accFillSz]])</f>
        <v>1.9704223999999999</v>
      </c>
      <c r="Z3370" s="4">
        <f>IF(bot_orders[[#This Row],[side]]="sell",bot_orders[[#This Row],[accFillSz]]*bot_orders[[#This Row],[avgPx]]+bot_orders[[#This Row],[fee]], 0)</f>
        <v>0</v>
      </c>
      <c r="AA3370" s="4">
        <f>IF(bot_orders[[#This Row],[side]]="sell",-bot_orders[[#This Row],[accFillSz]],bot_orders[[#This Row],[accFillSz]]+bot_orders[[#This Row],[fee]])</f>
        <v>1.9704223999999999</v>
      </c>
      <c r="AB3370">
        <v>0</v>
      </c>
      <c r="AC3370" t="s">
        <v>38</v>
      </c>
      <c r="AD3370">
        <v>0</v>
      </c>
      <c r="AE3370" t="s">
        <v>40</v>
      </c>
      <c r="AF3370" t="s">
        <v>41</v>
      </c>
      <c r="AG3370" t="s">
        <v>42</v>
      </c>
      <c r="AH3370" t="s">
        <v>28</v>
      </c>
      <c r="AI3370">
        <v>1.9704223999999999</v>
      </c>
      <c r="AJ3370">
        <v>-1.2593192</v>
      </c>
    </row>
    <row r="3371" spans="1:36" x14ac:dyDescent="0.3">
      <c r="A3371">
        <v>2655</v>
      </c>
      <c r="B3371" t="s">
        <v>304</v>
      </c>
      <c r="C3371" t="s">
        <v>28</v>
      </c>
      <c r="D3371" t="s">
        <v>29</v>
      </c>
      <c r="E3371" t="s">
        <v>30</v>
      </c>
      <c r="F3371" t="s">
        <v>31</v>
      </c>
      <c r="G3371" t="s">
        <v>1031</v>
      </c>
      <c r="H3371" t="s">
        <v>8346</v>
      </c>
      <c r="I3371" s="4" t="s">
        <v>8347</v>
      </c>
      <c r="J3371" s="1">
        <f>((((bot_orders[[#This Row],[cTime]]/ 1000)+3*3600) / 86400) + DATE(1970,1,1))</f>
        <v>45770.137554641202</v>
      </c>
      <c r="K3371" s="4" t="s">
        <v>8348</v>
      </c>
      <c r="L3371" s="1">
        <f>((((bot_orders[[#This Row],[uTime]]/ 1000)+3*3600) / 86400) + DATE(1970,1,1))</f>
        <v>45770.143099710651</v>
      </c>
      <c r="M3371" t="s">
        <v>34</v>
      </c>
      <c r="N3371" t="s">
        <v>28</v>
      </c>
      <c r="O3371" t="s">
        <v>35</v>
      </c>
      <c r="P3371">
        <v>1.972</v>
      </c>
      <c r="Q3371" t="s">
        <v>36</v>
      </c>
      <c r="R3371" t="s">
        <v>55</v>
      </c>
      <c r="S3371">
        <v>0.64129999999999998</v>
      </c>
      <c r="T3371">
        <v>0.64129999999999998</v>
      </c>
      <c r="U3371">
        <v>1.972</v>
      </c>
      <c r="V3371">
        <v>-1.5776E-3</v>
      </c>
      <c r="W3371" t="s">
        <v>39</v>
      </c>
      <c r="X3371" s="4">
        <f>IF(bot_orders[[#This Row],[side]]="sell", bot_orders[[#This Row],[accFillSz]]*bot_orders[[#This Row],[avgPx]] + bot_orders[[#This Row],[fee]], -bot_orders[[#This Row],[accFillSz]]*bot_orders[[#This Row],[avgPx]])</f>
        <v>-1.2646435999999999</v>
      </c>
      <c r="Y3371" s="4">
        <f>IF(bot_orders[[#This Row],[side]]="buy", bot_orders[[#This Row],[accFillSz]] + bot_orders[[#This Row],[fee]], -bot_orders[[#This Row],[accFillSz]])</f>
        <v>1.9704223999999999</v>
      </c>
      <c r="Z3371" s="4">
        <f>IF(bot_orders[[#This Row],[side]]="sell",bot_orders[[#This Row],[accFillSz]]*bot_orders[[#This Row],[avgPx]]+bot_orders[[#This Row],[fee]], 0)</f>
        <v>0</v>
      </c>
      <c r="AA3371" s="4">
        <f>IF(bot_orders[[#This Row],[side]]="sell",-bot_orders[[#This Row],[accFillSz]],bot_orders[[#This Row],[accFillSz]]+bot_orders[[#This Row],[fee]])</f>
        <v>1.9704223999999999</v>
      </c>
      <c r="AB3371">
        <v>0</v>
      </c>
      <c r="AC3371" t="s">
        <v>38</v>
      </c>
      <c r="AD3371">
        <v>0</v>
      </c>
      <c r="AE3371" t="s">
        <v>40</v>
      </c>
      <c r="AF3371" t="s">
        <v>41</v>
      </c>
      <c r="AG3371" t="s">
        <v>42</v>
      </c>
      <c r="AH3371" t="s">
        <v>28</v>
      </c>
      <c r="AI3371">
        <v>1.9704223999999999</v>
      </c>
      <c r="AJ3371">
        <v>-1.2646436000000001</v>
      </c>
    </row>
    <row r="3372" spans="1:36" x14ac:dyDescent="0.3">
      <c r="A3372">
        <v>2658</v>
      </c>
      <c r="B3372" t="s">
        <v>304</v>
      </c>
      <c r="C3372" t="s">
        <v>28</v>
      </c>
      <c r="D3372" t="s">
        <v>29</v>
      </c>
      <c r="E3372" t="s">
        <v>30</v>
      </c>
      <c r="F3372" t="s">
        <v>31</v>
      </c>
      <c r="G3372" t="s">
        <v>1033</v>
      </c>
      <c r="H3372" t="s">
        <v>8356</v>
      </c>
      <c r="I3372" s="4" t="s">
        <v>8357</v>
      </c>
      <c r="J3372" s="1">
        <f>((((bot_orders[[#This Row],[cTime]]/ 1000)+3*3600) / 86400) + DATE(1970,1,1))</f>
        <v>45770.141800034718</v>
      </c>
      <c r="K3372" s="4" t="s">
        <v>8358</v>
      </c>
      <c r="L3372" s="1">
        <f>((((bot_orders[[#This Row],[uTime]]/ 1000)+3*3600) / 86400) + DATE(1970,1,1))</f>
        <v>45770.142490555554</v>
      </c>
      <c r="M3372" t="s">
        <v>34</v>
      </c>
      <c r="N3372" t="s">
        <v>28</v>
      </c>
      <c r="O3372" t="s">
        <v>35</v>
      </c>
      <c r="P3372">
        <v>1.972</v>
      </c>
      <c r="Q3372" t="s">
        <v>36</v>
      </c>
      <c r="R3372" t="s">
        <v>55</v>
      </c>
      <c r="S3372">
        <v>0.64390000000000003</v>
      </c>
      <c r="T3372">
        <v>0.64390000000000003</v>
      </c>
      <c r="U3372">
        <v>1.972</v>
      </c>
      <c r="V3372">
        <v>-1.5776E-3</v>
      </c>
      <c r="W3372" t="s">
        <v>39</v>
      </c>
      <c r="X3372" s="4">
        <f>IF(bot_orders[[#This Row],[side]]="sell", bot_orders[[#This Row],[accFillSz]]*bot_orders[[#This Row],[avgPx]] + bot_orders[[#This Row],[fee]], -bot_orders[[#This Row],[accFillSz]]*bot_orders[[#This Row],[avgPx]])</f>
        <v>-1.2697708000000001</v>
      </c>
      <c r="Y3372" s="4">
        <f>IF(bot_orders[[#This Row],[side]]="buy", bot_orders[[#This Row],[accFillSz]] + bot_orders[[#This Row],[fee]], -bot_orders[[#This Row],[accFillSz]])</f>
        <v>1.9704223999999999</v>
      </c>
      <c r="Z3372" s="4">
        <f>IF(bot_orders[[#This Row],[side]]="sell",bot_orders[[#This Row],[accFillSz]]*bot_orders[[#This Row],[avgPx]]+bot_orders[[#This Row],[fee]], 0)</f>
        <v>0</v>
      </c>
      <c r="AA3372" s="4">
        <f>IF(bot_orders[[#This Row],[side]]="sell",-bot_orders[[#This Row],[accFillSz]],bot_orders[[#This Row],[accFillSz]]+bot_orders[[#This Row],[fee]])</f>
        <v>1.9704223999999999</v>
      </c>
      <c r="AB3372">
        <v>0</v>
      </c>
      <c r="AC3372" t="s">
        <v>38</v>
      </c>
      <c r="AD3372">
        <v>0</v>
      </c>
      <c r="AE3372" t="s">
        <v>40</v>
      </c>
      <c r="AF3372" t="s">
        <v>41</v>
      </c>
      <c r="AG3372" t="s">
        <v>42</v>
      </c>
      <c r="AH3372" t="s">
        <v>28</v>
      </c>
      <c r="AI3372">
        <v>1.9704223999999999</v>
      </c>
      <c r="AJ3372">
        <v>-1.2697708000000001</v>
      </c>
    </row>
    <row r="3373" spans="1:36" x14ac:dyDescent="0.3">
      <c r="A3373">
        <v>2661</v>
      </c>
      <c r="B3373" t="s">
        <v>304</v>
      </c>
      <c r="C3373" t="s">
        <v>28</v>
      </c>
      <c r="D3373" t="s">
        <v>29</v>
      </c>
      <c r="E3373" t="s">
        <v>30</v>
      </c>
      <c r="F3373" t="s">
        <v>31</v>
      </c>
      <c r="G3373" t="s">
        <v>1063</v>
      </c>
      <c r="H3373" t="s">
        <v>8365</v>
      </c>
      <c r="I3373" s="4" t="s">
        <v>8366</v>
      </c>
      <c r="J3373" s="1">
        <f>((((bot_orders[[#This Row],[cTime]]/ 1000)+3*3600) / 86400) + DATE(1970,1,1))</f>
        <v>45770.143099745372</v>
      </c>
      <c r="K3373" s="4" t="s">
        <v>8367</v>
      </c>
      <c r="L3373" s="1">
        <f>((((bot_orders[[#This Row],[uTime]]/ 1000)+3*3600) / 86400) + DATE(1970,1,1))</f>
        <v>45770.173795115741</v>
      </c>
      <c r="M3373" t="s">
        <v>34</v>
      </c>
      <c r="N3373" t="s">
        <v>28</v>
      </c>
      <c r="O3373" t="s">
        <v>35</v>
      </c>
      <c r="P3373">
        <v>1.97</v>
      </c>
      <c r="Q3373" t="s">
        <v>36</v>
      </c>
      <c r="R3373" t="s">
        <v>37</v>
      </c>
      <c r="S3373">
        <v>0.64390000000000003</v>
      </c>
      <c r="T3373">
        <v>0.64390000000000003</v>
      </c>
      <c r="U3373">
        <v>1.97</v>
      </c>
      <c r="V3373">
        <v>-1.0147864000000001E-3</v>
      </c>
      <c r="W3373" t="s">
        <v>38</v>
      </c>
      <c r="X3373" s="4">
        <f>IF(bot_orders[[#This Row],[side]]="sell", bot_orders[[#This Row],[accFillSz]]*bot_orders[[#This Row],[avgPx]] + bot_orders[[#This Row],[fee]], -bot_orders[[#This Row],[accFillSz]]*bot_orders[[#This Row],[avgPx]])</f>
        <v>1.2674682135999999</v>
      </c>
      <c r="Y3373" s="4">
        <f>IF(bot_orders[[#This Row],[side]]="buy", bot_orders[[#This Row],[accFillSz]] + bot_orders[[#This Row],[fee]], -bot_orders[[#This Row],[accFillSz]])</f>
        <v>-1.97</v>
      </c>
      <c r="Z3373" s="4">
        <f>IF(bot_orders[[#This Row],[side]]="sell",bot_orders[[#This Row],[accFillSz]]*bot_orders[[#This Row],[avgPx]]+bot_orders[[#This Row],[fee]], 0)</f>
        <v>1.2674682135999999</v>
      </c>
      <c r="AA3373" s="4">
        <f>IF(bot_orders[[#This Row],[side]]="sell",-bot_orders[[#This Row],[accFillSz]],bot_orders[[#This Row],[accFillSz]]+bot_orders[[#This Row],[fee]])</f>
        <v>-1.97</v>
      </c>
      <c r="AB3373">
        <v>0</v>
      </c>
      <c r="AC3373" t="s">
        <v>39</v>
      </c>
      <c r="AD3373">
        <v>0</v>
      </c>
      <c r="AE3373" t="s">
        <v>40</v>
      </c>
      <c r="AF3373" t="s">
        <v>41</v>
      </c>
      <c r="AG3373" t="s">
        <v>42</v>
      </c>
      <c r="AH3373" t="s">
        <v>28</v>
      </c>
      <c r="AI3373">
        <v>-1.97</v>
      </c>
      <c r="AJ3373">
        <v>1.2674682100000001</v>
      </c>
    </row>
    <row r="3374" spans="1:36" x14ac:dyDescent="0.3">
      <c r="A3374">
        <v>2664</v>
      </c>
      <c r="B3374" t="s">
        <v>304</v>
      </c>
      <c r="C3374" t="s">
        <v>28</v>
      </c>
      <c r="D3374" t="s">
        <v>29</v>
      </c>
      <c r="E3374" t="s">
        <v>30</v>
      </c>
      <c r="F3374" t="s">
        <v>31</v>
      </c>
      <c r="G3374" t="s">
        <v>1048</v>
      </c>
      <c r="H3374" t="s">
        <v>8374</v>
      </c>
      <c r="I3374" s="4" t="s">
        <v>8375</v>
      </c>
      <c r="J3374" s="1">
        <f>((((bot_orders[[#This Row],[cTime]]/ 1000)+3*3600) / 86400) + DATE(1970,1,1))</f>
        <v>45770.14766574074</v>
      </c>
      <c r="K3374" s="4" t="s">
        <v>8376</v>
      </c>
      <c r="L3374" s="1">
        <f>((((bot_orders[[#This Row],[uTime]]/ 1000)+3*3600) / 86400) + DATE(1970,1,1))</f>
        <v>45770.170850729162</v>
      </c>
      <c r="M3374" t="s">
        <v>34</v>
      </c>
      <c r="N3374" t="s">
        <v>28</v>
      </c>
      <c r="O3374" t="s">
        <v>35</v>
      </c>
      <c r="P3374">
        <v>1.97</v>
      </c>
      <c r="Q3374" t="s">
        <v>36</v>
      </c>
      <c r="R3374" t="s">
        <v>37</v>
      </c>
      <c r="S3374">
        <v>0.64129999999999998</v>
      </c>
      <c r="T3374">
        <v>0.64129999999999998</v>
      </c>
      <c r="U3374">
        <v>1.97</v>
      </c>
      <c r="V3374">
        <v>-1.0106888000000001E-3</v>
      </c>
      <c r="W3374" t="s">
        <v>38</v>
      </c>
      <c r="X3374" s="4">
        <f>IF(bot_orders[[#This Row],[side]]="sell", bot_orders[[#This Row],[accFillSz]]*bot_orders[[#This Row],[avgPx]] + bot_orders[[#This Row],[fee]], -bot_orders[[#This Row],[accFillSz]]*bot_orders[[#This Row],[avgPx]])</f>
        <v>1.2623503111999999</v>
      </c>
      <c r="Y3374" s="4">
        <f>IF(bot_orders[[#This Row],[side]]="buy", bot_orders[[#This Row],[accFillSz]] + bot_orders[[#This Row],[fee]], -bot_orders[[#This Row],[accFillSz]])</f>
        <v>-1.97</v>
      </c>
      <c r="Z3374" s="4">
        <f>IF(bot_orders[[#This Row],[side]]="sell",bot_orders[[#This Row],[accFillSz]]*bot_orders[[#This Row],[avgPx]]+bot_orders[[#This Row],[fee]], 0)</f>
        <v>1.2623503111999999</v>
      </c>
      <c r="AA3374" s="4">
        <f>IF(bot_orders[[#This Row],[side]]="sell",-bot_orders[[#This Row],[accFillSz]],bot_orders[[#This Row],[accFillSz]]+bot_orders[[#This Row],[fee]])</f>
        <v>-1.97</v>
      </c>
      <c r="AB3374">
        <v>0</v>
      </c>
      <c r="AC3374" t="s">
        <v>39</v>
      </c>
      <c r="AD3374">
        <v>0</v>
      </c>
      <c r="AE3374" t="s">
        <v>40</v>
      </c>
      <c r="AF3374" t="s">
        <v>41</v>
      </c>
      <c r="AG3374" t="s">
        <v>42</v>
      </c>
      <c r="AH3374" t="s">
        <v>28</v>
      </c>
      <c r="AI3374">
        <v>-1.97</v>
      </c>
      <c r="AJ3374">
        <v>1.26235031</v>
      </c>
    </row>
    <row r="3375" spans="1:36" x14ac:dyDescent="0.3">
      <c r="A3375">
        <v>2666</v>
      </c>
      <c r="B3375" t="s">
        <v>304</v>
      </c>
      <c r="C3375" t="s">
        <v>28</v>
      </c>
      <c r="D3375" t="s">
        <v>29</v>
      </c>
      <c r="E3375" t="s">
        <v>30</v>
      </c>
      <c r="F3375" t="s">
        <v>31</v>
      </c>
      <c r="G3375" t="s">
        <v>1042</v>
      </c>
      <c r="H3375" t="s">
        <v>8380</v>
      </c>
      <c r="I3375" s="4" t="s">
        <v>8381</v>
      </c>
      <c r="J3375" s="1">
        <f>((((bot_orders[[#This Row],[cTime]]/ 1000)+3*3600) / 86400) + DATE(1970,1,1))</f>
        <v>45770.150856550928</v>
      </c>
      <c r="K3375" s="4" t="s">
        <v>8382</v>
      </c>
      <c r="L3375" s="1">
        <f>((((bot_orders[[#This Row],[uTime]]/ 1000)+3*3600) / 86400) + DATE(1970,1,1))</f>
        <v>45770.163709097222</v>
      </c>
      <c r="M3375" t="s">
        <v>34</v>
      </c>
      <c r="N3375" t="s">
        <v>28</v>
      </c>
      <c r="O3375" t="s">
        <v>35</v>
      </c>
      <c r="P3375">
        <v>1.97</v>
      </c>
      <c r="Q3375" t="s">
        <v>36</v>
      </c>
      <c r="R3375" t="s">
        <v>37</v>
      </c>
      <c r="S3375">
        <v>0.63859999999999995</v>
      </c>
      <c r="T3375">
        <v>0.63859999999999995</v>
      </c>
      <c r="U3375">
        <v>1.97</v>
      </c>
      <c r="V3375">
        <v>-1.0064335999999999E-3</v>
      </c>
      <c r="W3375" t="s">
        <v>38</v>
      </c>
      <c r="X3375" s="4">
        <f>IF(bot_orders[[#This Row],[side]]="sell", bot_orders[[#This Row],[accFillSz]]*bot_orders[[#This Row],[avgPx]] + bot_orders[[#This Row],[fee]], -bot_orders[[#This Row],[accFillSz]]*bot_orders[[#This Row],[avgPx]])</f>
        <v>1.2570355663999999</v>
      </c>
      <c r="Y3375" s="4">
        <f>IF(bot_orders[[#This Row],[side]]="buy", bot_orders[[#This Row],[accFillSz]] + bot_orders[[#This Row],[fee]], -bot_orders[[#This Row],[accFillSz]])</f>
        <v>-1.97</v>
      </c>
      <c r="Z3375" s="4">
        <f>IF(bot_orders[[#This Row],[side]]="sell",bot_orders[[#This Row],[accFillSz]]*bot_orders[[#This Row],[avgPx]]+bot_orders[[#This Row],[fee]], 0)</f>
        <v>1.2570355663999999</v>
      </c>
      <c r="AA3375" s="4">
        <f>IF(bot_orders[[#This Row],[side]]="sell",-bot_orders[[#This Row],[accFillSz]],bot_orders[[#This Row],[accFillSz]]+bot_orders[[#This Row],[fee]])</f>
        <v>-1.97</v>
      </c>
      <c r="AB3375">
        <v>0</v>
      </c>
      <c r="AC3375" t="s">
        <v>39</v>
      </c>
      <c r="AD3375">
        <v>0</v>
      </c>
      <c r="AE3375" t="s">
        <v>40</v>
      </c>
      <c r="AF3375" t="s">
        <v>41</v>
      </c>
      <c r="AG3375" t="s">
        <v>42</v>
      </c>
      <c r="AH3375" t="s">
        <v>28</v>
      </c>
      <c r="AI3375">
        <v>-1.97</v>
      </c>
      <c r="AJ3375">
        <v>1.25703557</v>
      </c>
    </row>
    <row r="3376" spans="1:36" x14ac:dyDescent="0.3">
      <c r="A3376">
        <v>2669</v>
      </c>
      <c r="B3376" t="s">
        <v>304</v>
      </c>
      <c r="C3376" t="s">
        <v>28</v>
      </c>
      <c r="D3376" t="s">
        <v>29</v>
      </c>
      <c r="E3376" t="s">
        <v>30</v>
      </c>
      <c r="F3376" t="s">
        <v>31</v>
      </c>
      <c r="G3376" t="s">
        <v>1045</v>
      </c>
      <c r="H3376" t="s">
        <v>8388</v>
      </c>
      <c r="I3376" s="4" t="s">
        <v>8389</v>
      </c>
      <c r="J3376" s="1">
        <f>((((bot_orders[[#This Row],[cTime]]/ 1000)+3*3600) / 86400) + DATE(1970,1,1))</f>
        <v>45770.15365226852</v>
      </c>
      <c r="K3376" s="4" t="s">
        <v>8390</v>
      </c>
      <c r="L3376" s="1">
        <f>((((bot_orders[[#This Row],[uTime]]/ 1000)+3*3600) / 86400) + DATE(1970,1,1))</f>
        <v>45770.162883275465</v>
      </c>
      <c r="M3376" t="s">
        <v>34</v>
      </c>
      <c r="N3376" t="s">
        <v>28</v>
      </c>
      <c r="O3376" t="s">
        <v>35</v>
      </c>
      <c r="P3376">
        <v>1.97</v>
      </c>
      <c r="Q3376" t="s">
        <v>36</v>
      </c>
      <c r="R3376" t="s">
        <v>37</v>
      </c>
      <c r="S3376">
        <v>0.63590000000000002</v>
      </c>
      <c r="T3376">
        <v>0.63590000000000002</v>
      </c>
      <c r="U3376">
        <v>1.97</v>
      </c>
      <c r="V3376">
        <v>-1.0021784E-3</v>
      </c>
      <c r="W3376" t="s">
        <v>38</v>
      </c>
      <c r="X3376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376" s="4">
        <f>IF(bot_orders[[#This Row],[side]]="buy", bot_orders[[#This Row],[accFillSz]] + bot_orders[[#This Row],[fee]], -bot_orders[[#This Row],[accFillSz]])</f>
        <v>-1.97</v>
      </c>
      <c r="Z3376" s="4">
        <f>IF(bot_orders[[#This Row],[side]]="sell",bot_orders[[#This Row],[accFillSz]]*bot_orders[[#This Row],[avgPx]]+bot_orders[[#This Row],[fee]], 0)</f>
        <v>1.2517208216</v>
      </c>
      <c r="AA3376" s="4">
        <f>IF(bot_orders[[#This Row],[side]]="sell",-bot_orders[[#This Row],[accFillSz]],bot_orders[[#This Row],[accFillSz]]+bot_orders[[#This Row],[fee]])</f>
        <v>-1.97</v>
      </c>
      <c r="AB3376">
        <v>0</v>
      </c>
      <c r="AC3376" t="s">
        <v>39</v>
      </c>
      <c r="AD3376">
        <v>0</v>
      </c>
      <c r="AE3376" t="s">
        <v>40</v>
      </c>
      <c r="AF3376" t="s">
        <v>41</v>
      </c>
      <c r="AG3376" t="s">
        <v>42</v>
      </c>
      <c r="AH3376" t="s">
        <v>28</v>
      </c>
      <c r="AI3376">
        <v>-1.97</v>
      </c>
      <c r="AJ3376">
        <v>1.2517208200000001</v>
      </c>
    </row>
    <row r="3377" spans="1:36" x14ac:dyDescent="0.3">
      <c r="A3377">
        <v>2672</v>
      </c>
      <c r="B3377" t="s">
        <v>304</v>
      </c>
      <c r="C3377" t="s">
        <v>28</v>
      </c>
      <c r="D3377" t="s">
        <v>29</v>
      </c>
      <c r="E3377" t="s">
        <v>30</v>
      </c>
      <c r="F3377" t="s">
        <v>31</v>
      </c>
      <c r="G3377" t="s">
        <v>1083</v>
      </c>
      <c r="H3377" t="s">
        <v>8398</v>
      </c>
      <c r="I3377" s="4" t="s">
        <v>8399</v>
      </c>
      <c r="J3377" s="1">
        <f>((((bot_orders[[#This Row],[cTime]]/ 1000)+3*3600) / 86400) + DATE(1970,1,1))</f>
        <v>45770.162883298617</v>
      </c>
      <c r="K3377" s="4" t="s">
        <v>8400</v>
      </c>
      <c r="L3377" s="1">
        <f>((((bot_orders[[#This Row],[uTime]]/ 1000)+3*3600) / 86400) + DATE(1970,1,1))</f>
        <v>45770.202465833339</v>
      </c>
      <c r="M3377" t="s">
        <v>34</v>
      </c>
      <c r="N3377" t="s">
        <v>28</v>
      </c>
      <c r="O3377" t="s">
        <v>35</v>
      </c>
      <c r="P3377">
        <v>1.972</v>
      </c>
      <c r="Q3377" t="s">
        <v>36</v>
      </c>
      <c r="R3377" t="s">
        <v>55</v>
      </c>
      <c r="S3377">
        <v>0.63329999999999997</v>
      </c>
      <c r="T3377">
        <v>0.63329999999999997</v>
      </c>
      <c r="U3377">
        <v>1.972</v>
      </c>
      <c r="V3377">
        <v>-1.5776E-3</v>
      </c>
      <c r="W3377" t="s">
        <v>39</v>
      </c>
      <c r="X3377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377" s="4">
        <f>IF(bot_orders[[#This Row],[side]]="buy", bot_orders[[#This Row],[accFillSz]] + bot_orders[[#This Row],[fee]], -bot_orders[[#This Row],[accFillSz]])</f>
        <v>1.9704223999999999</v>
      </c>
      <c r="Z3377" s="4">
        <f>IF(bot_orders[[#This Row],[side]]="sell",bot_orders[[#This Row],[accFillSz]]*bot_orders[[#This Row],[avgPx]]+bot_orders[[#This Row],[fee]], 0)</f>
        <v>0</v>
      </c>
      <c r="AA3377" s="4">
        <f>IF(bot_orders[[#This Row],[side]]="sell",-bot_orders[[#This Row],[accFillSz]],bot_orders[[#This Row],[accFillSz]]+bot_orders[[#This Row],[fee]])</f>
        <v>1.9704223999999999</v>
      </c>
      <c r="AB3377">
        <v>0</v>
      </c>
      <c r="AC3377" t="s">
        <v>38</v>
      </c>
      <c r="AD3377">
        <v>0</v>
      </c>
      <c r="AE3377" t="s">
        <v>40</v>
      </c>
      <c r="AF3377" t="s">
        <v>41</v>
      </c>
      <c r="AG3377" t="s">
        <v>42</v>
      </c>
      <c r="AH3377" t="s">
        <v>28</v>
      </c>
      <c r="AI3377">
        <v>1.9704223999999999</v>
      </c>
      <c r="AJ3377">
        <v>-1.2488676000000001</v>
      </c>
    </row>
    <row r="3378" spans="1:36" x14ac:dyDescent="0.3">
      <c r="A3378">
        <v>2674</v>
      </c>
      <c r="B3378" t="s">
        <v>304</v>
      </c>
      <c r="C3378" t="s">
        <v>28</v>
      </c>
      <c r="D3378" t="s">
        <v>29</v>
      </c>
      <c r="E3378" t="s">
        <v>30</v>
      </c>
      <c r="F3378" t="s">
        <v>31</v>
      </c>
      <c r="G3378" t="s">
        <v>1023</v>
      </c>
      <c r="H3378" t="s">
        <v>8405</v>
      </c>
      <c r="I3378" s="4" t="s">
        <v>8406</v>
      </c>
      <c r="J3378" s="1">
        <f>((((bot_orders[[#This Row],[cTime]]/ 1000)+3*3600) / 86400) + DATE(1970,1,1))</f>
        <v>45770.163709131943</v>
      </c>
      <c r="K3378" s="4" t="s">
        <v>8407</v>
      </c>
      <c r="L3378" s="1">
        <f>((((bot_orders[[#This Row],[uTime]]/ 1000)+3*3600) / 86400) + DATE(1970,1,1))</f>
        <v>45770.200258067125</v>
      </c>
      <c r="M3378" t="s">
        <v>34</v>
      </c>
      <c r="N3378" t="s">
        <v>28</v>
      </c>
      <c r="O3378" t="s">
        <v>35</v>
      </c>
      <c r="P3378">
        <v>1.972</v>
      </c>
      <c r="Q3378" t="s">
        <v>36</v>
      </c>
      <c r="R3378" t="s">
        <v>55</v>
      </c>
      <c r="S3378">
        <v>0.63590000000000002</v>
      </c>
      <c r="T3378">
        <v>0.63590000000000002</v>
      </c>
      <c r="U3378">
        <v>1.972</v>
      </c>
      <c r="V3378">
        <v>-1.5776E-3</v>
      </c>
      <c r="W3378" t="s">
        <v>39</v>
      </c>
      <c r="X3378" s="4">
        <f>IF(bot_orders[[#This Row],[side]]="sell", bot_orders[[#This Row],[accFillSz]]*bot_orders[[#This Row],[avgPx]] + bot_orders[[#This Row],[fee]], -bot_orders[[#This Row],[accFillSz]]*bot_orders[[#This Row],[avgPx]])</f>
        <v>-1.2539948000000001</v>
      </c>
      <c r="Y3378" s="4">
        <f>IF(bot_orders[[#This Row],[side]]="buy", bot_orders[[#This Row],[accFillSz]] + bot_orders[[#This Row],[fee]], -bot_orders[[#This Row],[accFillSz]])</f>
        <v>1.9704223999999999</v>
      </c>
      <c r="Z3378" s="4">
        <f>IF(bot_orders[[#This Row],[side]]="sell",bot_orders[[#This Row],[accFillSz]]*bot_orders[[#This Row],[avgPx]]+bot_orders[[#This Row],[fee]], 0)</f>
        <v>0</v>
      </c>
      <c r="AA3378" s="4">
        <f>IF(bot_orders[[#This Row],[side]]="sell",-bot_orders[[#This Row],[accFillSz]],bot_orders[[#This Row],[accFillSz]]+bot_orders[[#This Row],[fee]])</f>
        <v>1.9704223999999999</v>
      </c>
      <c r="AB3378">
        <v>0</v>
      </c>
      <c r="AC3378" t="s">
        <v>38</v>
      </c>
      <c r="AD3378">
        <v>0</v>
      </c>
      <c r="AE3378" t="s">
        <v>40</v>
      </c>
      <c r="AF3378" t="s">
        <v>41</v>
      </c>
      <c r="AG3378" t="s">
        <v>42</v>
      </c>
      <c r="AH3378" t="s">
        <v>28</v>
      </c>
      <c r="AI3378">
        <v>1.9704223999999999</v>
      </c>
      <c r="AJ3378">
        <v>-1.2539948000000001</v>
      </c>
    </row>
    <row r="3379" spans="1:36" x14ac:dyDescent="0.3">
      <c r="A3379">
        <v>2679</v>
      </c>
      <c r="B3379" t="s">
        <v>304</v>
      </c>
      <c r="C3379" t="s">
        <v>28</v>
      </c>
      <c r="D3379" t="s">
        <v>29</v>
      </c>
      <c r="E3379" t="s">
        <v>30</v>
      </c>
      <c r="F3379" t="s">
        <v>31</v>
      </c>
      <c r="G3379" t="s">
        <v>1059</v>
      </c>
      <c r="H3379" t="s">
        <v>8421</v>
      </c>
      <c r="I3379" s="4" t="s">
        <v>8422</v>
      </c>
      <c r="J3379" s="1">
        <f>((((bot_orders[[#This Row],[cTime]]/ 1000)+3*3600) / 86400) + DATE(1970,1,1))</f>
        <v>45770.17085076389</v>
      </c>
      <c r="K3379" s="4" t="s">
        <v>8423</v>
      </c>
      <c r="L3379" s="1">
        <f>((((bot_orders[[#This Row],[uTime]]/ 1000)+3*3600) / 86400) + DATE(1970,1,1))</f>
        <v>45770.181151122684</v>
      </c>
      <c r="M3379" t="s">
        <v>34</v>
      </c>
      <c r="N3379" t="s">
        <v>28</v>
      </c>
      <c r="O3379" t="s">
        <v>35</v>
      </c>
      <c r="P3379">
        <v>1.972</v>
      </c>
      <c r="Q3379" t="s">
        <v>36</v>
      </c>
      <c r="R3379" t="s">
        <v>55</v>
      </c>
      <c r="S3379">
        <v>0.63859999999999995</v>
      </c>
      <c r="T3379">
        <v>0.63859999999999995</v>
      </c>
      <c r="U3379">
        <v>1.972</v>
      </c>
      <c r="V3379">
        <v>-1.5776E-3</v>
      </c>
      <c r="W3379" t="s">
        <v>39</v>
      </c>
      <c r="X3379" s="4">
        <f>IF(bot_orders[[#This Row],[side]]="sell", bot_orders[[#This Row],[accFillSz]]*bot_orders[[#This Row],[avgPx]] + bot_orders[[#This Row],[fee]], -bot_orders[[#This Row],[accFillSz]]*bot_orders[[#This Row],[avgPx]])</f>
        <v>-1.2593192</v>
      </c>
      <c r="Y3379" s="4">
        <f>IF(bot_orders[[#This Row],[side]]="buy", bot_orders[[#This Row],[accFillSz]] + bot_orders[[#This Row],[fee]], -bot_orders[[#This Row],[accFillSz]])</f>
        <v>1.9704223999999999</v>
      </c>
      <c r="Z3379" s="4">
        <f>IF(bot_orders[[#This Row],[side]]="sell",bot_orders[[#This Row],[accFillSz]]*bot_orders[[#This Row],[avgPx]]+bot_orders[[#This Row],[fee]], 0)</f>
        <v>0</v>
      </c>
      <c r="AA3379" s="4">
        <f>IF(bot_orders[[#This Row],[side]]="sell",-bot_orders[[#This Row],[accFillSz]],bot_orders[[#This Row],[accFillSz]]+bot_orders[[#This Row],[fee]])</f>
        <v>1.9704223999999999</v>
      </c>
      <c r="AB3379">
        <v>0</v>
      </c>
      <c r="AC3379" t="s">
        <v>38</v>
      </c>
      <c r="AD3379">
        <v>0</v>
      </c>
      <c r="AE3379" t="s">
        <v>40</v>
      </c>
      <c r="AF3379" t="s">
        <v>41</v>
      </c>
      <c r="AG3379" t="s">
        <v>42</v>
      </c>
      <c r="AH3379" t="s">
        <v>28</v>
      </c>
      <c r="AI3379">
        <v>1.9704223999999999</v>
      </c>
      <c r="AJ3379">
        <v>-1.2593192</v>
      </c>
    </row>
    <row r="3380" spans="1:36" x14ac:dyDescent="0.3">
      <c r="A3380">
        <v>2681</v>
      </c>
      <c r="B3380" t="s">
        <v>304</v>
      </c>
      <c r="C3380" t="s">
        <v>28</v>
      </c>
      <c r="D3380" t="s">
        <v>29</v>
      </c>
      <c r="E3380" t="s">
        <v>30</v>
      </c>
      <c r="F3380" t="s">
        <v>31</v>
      </c>
      <c r="G3380" t="s">
        <v>1063</v>
      </c>
      <c r="H3380" t="s">
        <v>8428</v>
      </c>
      <c r="I3380" s="4" t="s">
        <v>8429</v>
      </c>
      <c r="J3380" s="1">
        <f>((((bot_orders[[#This Row],[cTime]]/ 1000)+3*3600) / 86400) + DATE(1970,1,1))</f>
        <v>45770.173795138893</v>
      </c>
      <c r="K3380" s="4" t="s">
        <v>8430</v>
      </c>
      <c r="L3380" s="1">
        <f>((((bot_orders[[#This Row],[uTime]]/ 1000)+3*3600) / 86400) + DATE(1970,1,1))</f>
        <v>45770.179826249994</v>
      </c>
      <c r="M3380" t="s">
        <v>34</v>
      </c>
      <c r="N3380" t="s">
        <v>28</v>
      </c>
      <c r="O3380" t="s">
        <v>35</v>
      </c>
      <c r="P3380">
        <v>1.972</v>
      </c>
      <c r="Q3380" t="s">
        <v>36</v>
      </c>
      <c r="R3380" t="s">
        <v>55</v>
      </c>
      <c r="S3380">
        <v>0.64129999999999998</v>
      </c>
      <c r="T3380">
        <v>0.64129999999999998</v>
      </c>
      <c r="U3380">
        <v>1.972</v>
      </c>
      <c r="V3380">
        <v>-1.5776E-3</v>
      </c>
      <c r="W3380" t="s">
        <v>39</v>
      </c>
      <c r="X3380" s="4">
        <f>IF(bot_orders[[#This Row],[side]]="sell", bot_orders[[#This Row],[accFillSz]]*bot_orders[[#This Row],[avgPx]] + bot_orders[[#This Row],[fee]], -bot_orders[[#This Row],[accFillSz]]*bot_orders[[#This Row],[avgPx]])</f>
        <v>-1.2646435999999999</v>
      </c>
      <c r="Y3380" s="4">
        <f>IF(bot_orders[[#This Row],[side]]="buy", bot_orders[[#This Row],[accFillSz]] + bot_orders[[#This Row],[fee]], -bot_orders[[#This Row],[accFillSz]])</f>
        <v>1.9704223999999999</v>
      </c>
      <c r="Z3380" s="4">
        <f>IF(bot_orders[[#This Row],[side]]="sell",bot_orders[[#This Row],[accFillSz]]*bot_orders[[#This Row],[avgPx]]+bot_orders[[#This Row],[fee]], 0)</f>
        <v>0</v>
      </c>
      <c r="AA3380" s="4">
        <f>IF(bot_orders[[#This Row],[side]]="sell",-bot_orders[[#This Row],[accFillSz]],bot_orders[[#This Row],[accFillSz]]+bot_orders[[#This Row],[fee]])</f>
        <v>1.9704223999999999</v>
      </c>
      <c r="AB3380">
        <v>0</v>
      </c>
      <c r="AC3380" t="s">
        <v>38</v>
      </c>
      <c r="AD3380">
        <v>0</v>
      </c>
      <c r="AE3380" t="s">
        <v>40</v>
      </c>
      <c r="AF3380" t="s">
        <v>41</v>
      </c>
      <c r="AG3380" t="s">
        <v>42</v>
      </c>
      <c r="AH3380" t="s">
        <v>28</v>
      </c>
      <c r="AI3380">
        <v>1.9704223999999999</v>
      </c>
      <c r="AJ3380">
        <v>-1.2646436000000001</v>
      </c>
    </row>
    <row r="3381" spans="1:36" x14ac:dyDescent="0.3">
      <c r="A3381">
        <v>2684</v>
      </c>
      <c r="B3381" t="s">
        <v>304</v>
      </c>
      <c r="C3381" t="s">
        <v>28</v>
      </c>
      <c r="D3381" t="s">
        <v>29</v>
      </c>
      <c r="E3381" t="s">
        <v>30</v>
      </c>
      <c r="F3381" t="s">
        <v>31</v>
      </c>
      <c r="G3381" t="s">
        <v>1099</v>
      </c>
      <c r="H3381" t="s">
        <v>8438</v>
      </c>
      <c r="I3381" s="4" t="s">
        <v>8439</v>
      </c>
      <c r="J3381" s="1">
        <f>((((bot_orders[[#This Row],[cTime]]/ 1000)+3*3600) / 86400) + DATE(1970,1,1))</f>
        <v>45770.179826273146</v>
      </c>
      <c r="K3381" s="4" t="s">
        <v>8440</v>
      </c>
      <c r="L3381" s="1">
        <f>((((bot_orders[[#This Row],[uTime]]/ 1000)+3*3600) / 86400) + DATE(1970,1,1))</f>
        <v>45770.332753414346</v>
      </c>
      <c r="M3381" t="s">
        <v>34</v>
      </c>
      <c r="N3381" t="s">
        <v>28</v>
      </c>
      <c r="O3381" t="s">
        <v>35</v>
      </c>
      <c r="P3381">
        <v>1.97</v>
      </c>
      <c r="Q3381" t="s">
        <v>36</v>
      </c>
      <c r="R3381" t="s">
        <v>37</v>
      </c>
      <c r="S3381">
        <v>0.64390000000000003</v>
      </c>
      <c r="T3381">
        <v>0.64390000000000003</v>
      </c>
      <c r="U3381">
        <v>1.97</v>
      </c>
      <c r="V3381">
        <v>-1.0147864000000001E-3</v>
      </c>
      <c r="W3381" t="s">
        <v>38</v>
      </c>
      <c r="X3381" s="4">
        <f>IF(bot_orders[[#This Row],[side]]="sell", bot_orders[[#This Row],[accFillSz]]*bot_orders[[#This Row],[avgPx]] + bot_orders[[#This Row],[fee]], -bot_orders[[#This Row],[accFillSz]]*bot_orders[[#This Row],[avgPx]])</f>
        <v>1.2674682135999999</v>
      </c>
      <c r="Y3381" s="4">
        <f>IF(bot_orders[[#This Row],[side]]="buy", bot_orders[[#This Row],[accFillSz]] + bot_orders[[#This Row],[fee]], -bot_orders[[#This Row],[accFillSz]])</f>
        <v>-1.97</v>
      </c>
      <c r="Z3381" s="4">
        <f>IF(bot_orders[[#This Row],[side]]="sell",bot_orders[[#This Row],[accFillSz]]*bot_orders[[#This Row],[avgPx]]+bot_orders[[#This Row],[fee]], 0)</f>
        <v>1.2674682135999999</v>
      </c>
      <c r="AA3381" s="4">
        <f>IF(bot_orders[[#This Row],[side]]="sell",-bot_orders[[#This Row],[accFillSz]],bot_orders[[#This Row],[accFillSz]]+bot_orders[[#This Row],[fee]])</f>
        <v>-1.97</v>
      </c>
      <c r="AB3381">
        <v>0</v>
      </c>
      <c r="AC3381" t="s">
        <v>39</v>
      </c>
      <c r="AD3381">
        <v>0</v>
      </c>
      <c r="AE3381" t="s">
        <v>40</v>
      </c>
      <c r="AF3381" t="s">
        <v>41</v>
      </c>
      <c r="AG3381" t="s">
        <v>42</v>
      </c>
      <c r="AH3381" t="s">
        <v>28</v>
      </c>
      <c r="AI3381">
        <v>-1.97</v>
      </c>
      <c r="AJ3381">
        <v>1.2674682100000001</v>
      </c>
    </row>
    <row r="3382" spans="1:36" x14ac:dyDescent="0.3">
      <c r="A3382">
        <v>2687</v>
      </c>
      <c r="B3382" t="s">
        <v>304</v>
      </c>
      <c r="C3382" t="s">
        <v>28</v>
      </c>
      <c r="D3382" t="s">
        <v>29</v>
      </c>
      <c r="E3382" t="s">
        <v>30</v>
      </c>
      <c r="F3382" t="s">
        <v>31</v>
      </c>
      <c r="G3382" t="s">
        <v>1059</v>
      </c>
      <c r="H3382" t="s">
        <v>8447</v>
      </c>
      <c r="I3382" s="4" t="s">
        <v>8448</v>
      </c>
      <c r="J3382" s="1">
        <f>((((bot_orders[[#This Row],[cTime]]/ 1000)+3*3600) / 86400) + DATE(1970,1,1))</f>
        <v>45770.181151145836</v>
      </c>
      <c r="K3382" s="4" t="s">
        <v>8449</v>
      </c>
      <c r="L3382" s="1">
        <f>((((bot_orders[[#This Row],[uTime]]/ 1000)+3*3600) / 86400) + DATE(1970,1,1))</f>
        <v>45770.185677986112</v>
      </c>
      <c r="M3382" t="s">
        <v>34</v>
      </c>
      <c r="N3382" t="s">
        <v>28</v>
      </c>
      <c r="O3382" t="s">
        <v>35</v>
      </c>
      <c r="P3382">
        <v>1.97</v>
      </c>
      <c r="Q3382" t="s">
        <v>36</v>
      </c>
      <c r="R3382" t="s">
        <v>37</v>
      </c>
      <c r="S3382">
        <v>0.64129999999999998</v>
      </c>
      <c r="T3382">
        <v>0.64129999999999998</v>
      </c>
      <c r="U3382">
        <v>1.97</v>
      </c>
      <c r="V3382">
        <v>-1.0106888000000001E-3</v>
      </c>
      <c r="W3382" t="s">
        <v>38</v>
      </c>
      <c r="X3382" s="4">
        <f>IF(bot_orders[[#This Row],[side]]="sell", bot_orders[[#This Row],[accFillSz]]*bot_orders[[#This Row],[avgPx]] + bot_orders[[#This Row],[fee]], -bot_orders[[#This Row],[accFillSz]]*bot_orders[[#This Row],[avgPx]])</f>
        <v>1.2623503111999999</v>
      </c>
      <c r="Y3382" s="4">
        <f>IF(bot_orders[[#This Row],[side]]="buy", bot_orders[[#This Row],[accFillSz]] + bot_orders[[#This Row],[fee]], -bot_orders[[#This Row],[accFillSz]])</f>
        <v>-1.97</v>
      </c>
      <c r="Z3382" s="4">
        <f>IF(bot_orders[[#This Row],[side]]="sell",bot_orders[[#This Row],[accFillSz]]*bot_orders[[#This Row],[avgPx]]+bot_orders[[#This Row],[fee]], 0)</f>
        <v>1.2623503111999999</v>
      </c>
      <c r="AA3382" s="4">
        <f>IF(bot_orders[[#This Row],[side]]="sell",-bot_orders[[#This Row],[accFillSz]],bot_orders[[#This Row],[accFillSz]]+bot_orders[[#This Row],[fee]])</f>
        <v>-1.97</v>
      </c>
      <c r="AB3382">
        <v>0</v>
      </c>
      <c r="AC3382" t="s">
        <v>39</v>
      </c>
      <c r="AD3382">
        <v>0</v>
      </c>
      <c r="AE3382" t="s">
        <v>40</v>
      </c>
      <c r="AF3382" t="s">
        <v>41</v>
      </c>
      <c r="AG3382" t="s">
        <v>42</v>
      </c>
      <c r="AH3382" t="s">
        <v>28</v>
      </c>
      <c r="AI3382">
        <v>-1.97</v>
      </c>
      <c r="AJ3382">
        <v>1.26235031</v>
      </c>
    </row>
    <row r="3383" spans="1:36" x14ac:dyDescent="0.3">
      <c r="A3383">
        <v>2690</v>
      </c>
      <c r="B3383" t="s">
        <v>304</v>
      </c>
      <c r="C3383" t="s">
        <v>28</v>
      </c>
      <c r="D3383" t="s">
        <v>29</v>
      </c>
      <c r="E3383" t="s">
        <v>30</v>
      </c>
      <c r="F3383" t="s">
        <v>31</v>
      </c>
      <c r="G3383" t="s">
        <v>1055</v>
      </c>
      <c r="H3383" t="s">
        <v>8457</v>
      </c>
      <c r="I3383" s="4" t="s">
        <v>8458</v>
      </c>
      <c r="J3383" s="1">
        <f>((((bot_orders[[#This Row],[cTime]]/ 1000)+3*3600) / 86400) + DATE(1970,1,1))</f>
        <v>45770.185678020833</v>
      </c>
      <c r="K3383" s="4" t="s">
        <v>8459</v>
      </c>
      <c r="L3383" s="1">
        <f>((((bot_orders[[#This Row],[uTime]]/ 1000)+3*3600) / 86400) + DATE(1970,1,1))</f>
        <v>45770.190996053236</v>
      </c>
      <c r="M3383" t="s">
        <v>34</v>
      </c>
      <c r="N3383" t="s">
        <v>28</v>
      </c>
      <c r="O3383" t="s">
        <v>35</v>
      </c>
      <c r="P3383">
        <v>1.972</v>
      </c>
      <c r="Q3383" t="s">
        <v>36</v>
      </c>
      <c r="R3383" t="s">
        <v>55</v>
      </c>
      <c r="S3383">
        <v>0.63859999999999995</v>
      </c>
      <c r="T3383">
        <v>0.63859999999999995</v>
      </c>
      <c r="U3383">
        <v>1.972</v>
      </c>
      <c r="V3383">
        <v>-1.5776E-3</v>
      </c>
      <c r="W3383" t="s">
        <v>39</v>
      </c>
      <c r="X3383" s="4">
        <f>IF(bot_orders[[#This Row],[side]]="sell", bot_orders[[#This Row],[accFillSz]]*bot_orders[[#This Row],[avgPx]] + bot_orders[[#This Row],[fee]], -bot_orders[[#This Row],[accFillSz]]*bot_orders[[#This Row],[avgPx]])</f>
        <v>-1.2593192</v>
      </c>
      <c r="Y3383" s="4">
        <f>IF(bot_orders[[#This Row],[side]]="buy", bot_orders[[#This Row],[accFillSz]] + bot_orders[[#This Row],[fee]], -bot_orders[[#This Row],[accFillSz]])</f>
        <v>1.9704223999999999</v>
      </c>
      <c r="Z3383" s="4">
        <f>IF(bot_orders[[#This Row],[side]]="sell",bot_orders[[#This Row],[accFillSz]]*bot_orders[[#This Row],[avgPx]]+bot_orders[[#This Row],[fee]], 0)</f>
        <v>0</v>
      </c>
      <c r="AA3383" s="4">
        <f>IF(bot_orders[[#This Row],[side]]="sell",-bot_orders[[#This Row],[accFillSz]],bot_orders[[#This Row],[accFillSz]]+bot_orders[[#This Row],[fee]])</f>
        <v>1.9704223999999999</v>
      </c>
      <c r="AB3383">
        <v>0</v>
      </c>
      <c r="AC3383" t="s">
        <v>38</v>
      </c>
      <c r="AD3383">
        <v>0</v>
      </c>
      <c r="AE3383" t="s">
        <v>40</v>
      </c>
      <c r="AF3383" t="s">
        <v>41</v>
      </c>
      <c r="AG3383" t="s">
        <v>42</v>
      </c>
      <c r="AH3383" t="s">
        <v>28</v>
      </c>
      <c r="AI3383">
        <v>1.9704223999999999</v>
      </c>
      <c r="AJ3383">
        <v>-1.2593192</v>
      </c>
    </row>
    <row r="3384" spans="1:36" x14ac:dyDescent="0.3">
      <c r="A3384">
        <v>2693</v>
      </c>
      <c r="B3384" t="s">
        <v>304</v>
      </c>
      <c r="C3384" t="s">
        <v>28</v>
      </c>
      <c r="D3384" t="s">
        <v>29</v>
      </c>
      <c r="E3384" t="s">
        <v>30</v>
      </c>
      <c r="F3384" t="s">
        <v>31</v>
      </c>
      <c r="G3384" t="s">
        <v>1055</v>
      </c>
      <c r="H3384" t="s">
        <v>8467</v>
      </c>
      <c r="I3384" s="4" t="s">
        <v>8468</v>
      </c>
      <c r="J3384" s="1">
        <f>((((bot_orders[[#This Row],[cTime]]/ 1000)+3*3600) / 86400) + DATE(1970,1,1))</f>
        <v>45770.190996076388</v>
      </c>
      <c r="K3384" s="4" t="s">
        <v>8469</v>
      </c>
      <c r="L3384" s="1">
        <f>((((bot_orders[[#This Row],[uTime]]/ 1000)+3*3600) / 86400) + DATE(1970,1,1))</f>
        <v>45770.301013113422</v>
      </c>
      <c r="M3384" t="s">
        <v>34</v>
      </c>
      <c r="N3384" t="s">
        <v>28</v>
      </c>
      <c r="O3384" t="s">
        <v>35</v>
      </c>
      <c r="P3384">
        <v>1.97</v>
      </c>
      <c r="Q3384" t="s">
        <v>36</v>
      </c>
      <c r="R3384" t="s">
        <v>37</v>
      </c>
      <c r="S3384">
        <v>0.64129999999999998</v>
      </c>
      <c r="T3384">
        <v>0.64129999999999998</v>
      </c>
      <c r="U3384">
        <v>1.97</v>
      </c>
      <c r="V3384">
        <v>-1.0106888000000001E-3</v>
      </c>
      <c r="W3384" t="s">
        <v>38</v>
      </c>
      <c r="X3384" s="4">
        <f>IF(bot_orders[[#This Row],[side]]="sell", bot_orders[[#This Row],[accFillSz]]*bot_orders[[#This Row],[avgPx]] + bot_orders[[#This Row],[fee]], -bot_orders[[#This Row],[accFillSz]]*bot_orders[[#This Row],[avgPx]])</f>
        <v>1.2623503111999999</v>
      </c>
      <c r="Y3384" s="4">
        <f>IF(bot_orders[[#This Row],[side]]="buy", bot_orders[[#This Row],[accFillSz]] + bot_orders[[#This Row],[fee]], -bot_orders[[#This Row],[accFillSz]])</f>
        <v>-1.97</v>
      </c>
      <c r="Z3384" s="4">
        <f>IF(bot_orders[[#This Row],[side]]="sell",bot_orders[[#This Row],[accFillSz]]*bot_orders[[#This Row],[avgPx]]+bot_orders[[#This Row],[fee]], 0)</f>
        <v>1.2623503111999999</v>
      </c>
      <c r="AA3384" s="4">
        <f>IF(bot_orders[[#This Row],[side]]="sell",-bot_orders[[#This Row],[accFillSz]],bot_orders[[#This Row],[accFillSz]]+bot_orders[[#This Row],[fee]])</f>
        <v>-1.97</v>
      </c>
      <c r="AB3384">
        <v>0</v>
      </c>
      <c r="AC3384" t="s">
        <v>39</v>
      </c>
      <c r="AD3384">
        <v>0</v>
      </c>
      <c r="AE3384" t="s">
        <v>40</v>
      </c>
      <c r="AF3384" t="s">
        <v>41</v>
      </c>
      <c r="AG3384" t="s">
        <v>42</v>
      </c>
      <c r="AH3384" t="s">
        <v>28</v>
      </c>
      <c r="AI3384">
        <v>-1.97</v>
      </c>
      <c r="AJ3384">
        <v>1.26235031</v>
      </c>
    </row>
    <row r="3385" spans="1:36" x14ac:dyDescent="0.3">
      <c r="A3385">
        <v>2695</v>
      </c>
      <c r="B3385" t="s">
        <v>304</v>
      </c>
      <c r="C3385" t="s">
        <v>28</v>
      </c>
      <c r="D3385" t="s">
        <v>29</v>
      </c>
      <c r="E3385" t="s">
        <v>30</v>
      </c>
      <c r="F3385" t="s">
        <v>31</v>
      </c>
      <c r="G3385" t="s">
        <v>1023</v>
      </c>
      <c r="H3385" t="s">
        <v>8473</v>
      </c>
      <c r="I3385" s="4" t="s">
        <v>8474</v>
      </c>
      <c r="J3385" s="1">
        <f>((((bot_orders[[#This Row],[cTime]]/ 1000)+3*3600) / 86400) + DATE(1970,1,1))</f>
        <v>45770.200258090277</v>
      </c>
      <c r="K3385" s="4" t="s">
        <v>8475</v>
      </c>
      <c r="L3385" s="1">
        <f>((((bot_orders[[#This Row],[uTime]]/ 1000)+3*3600) / 86400) + DATE(1970,1,1))</f>
        <v>45770.242845706016</v>
      </c>
      <c r="M3385" t="s">
        <v>34</v>
      </c>
      <c r="N3385" t="s">
        <v>28</v>
      </c>
      <c r="O3385" t="s">
        <v>35</v>
      </c>
      <c r="P3385">
        <v>1.97</v>
      </c>
      <c r="Q3385" t="s">
        <v>36</v>
      </c>
      <c r="R3385" t="s">
        <v>37</v>
      </c>
      <c r="S3385">
        <v>0.63859999999999995</v>
      </c>
      <c r="T3385">
        <v>0.63859999999999995</v>
      </c>
      <c r="U3385">
        <v>1.97</v>
      </c>
      <c r="V3385">
        <v>-1.0064335999999999E-3</v>
      </c>
      <c r="W3385" t="s">
        <v>38</v>
      </c>
      <c r="X3385" s="4">
        <f>IF(bot_orders[[#This Row],[side]]="sell", bot_orders[[#This Row],[accFillSz]]*bot_orders[[#This Row],[avgPx]] + bot_orders[[#This Row],[fee]], -bot_orders[[#This Row],[accFillSz]]*bot_orders[[#This Row],[avgPx]])</f>
        <v>1.2570355663999999</v>
      </c>
      <c r="Y3385" s="4">
        <f>IF(bot_orders[[#This Row],[side]]="buy", bot_orders[[#This Row],[accFillSz]] + bot_orders[[#This Row],[fee]], -bot_orders[[#This Row],[accFillSz]])</f>
        <v>-1.97</v>
      </c>
      <c r="Z3385" s="4">
        <f>IF(bot_orders[[#This Row],[side]]="sell",bot_orders[[#This Row],[accFillSz]]*bot_orders[[#This Row],[avgPx]]+bot_orders[[#This Row],[fee]], 0)</f>
        <v>1.2570355663999999</v>
      </c>
      <c r="AA3385" s="4">
        <f>IF(bot_orders[[#This Row],[side]]="sell",-bot_orders[[#This Row],[accFillSz]],bot_orders[[#This Row],[accFillSz]]+bot_orders[[#This Row],[fee]])</f>
        <v>-1.97</v>
      </c>
      <c r="AB3385">
        <v>0</v>
      </c>
      <c r="AC3385" t="s">
        <v>39</v>
      </c>
      <c r="AD3385">
        <v>0</v>
      </c>
      <c r="AE3385" t="s">
        <v>40</v>
      </c>
      <c r="AF3385" t="s">
        <v>41</v>
      </c>
      <c r="AG3385" t="s">
        <v>42</v>
      </c>
      <c r="AH3385" t="s">
        <v>28</v>
      </c>
      <c r="AI3385">
        <v>-1.97</v>
      </c>
      <c r="AJ3385">
        <v>1.25703557</v>
      </c>
    </row>
    <row r="3386" spans="1:36" x14ac:dyDescent="0.3">
      <c r="A3386">
        <v>2698</v>
      </c>
      <c r="B3386" t="s">
        <v>304</v>
      </c>
      <c r="C3386" t="s">
        <v>28</v>
      </c>
      <c r="D3386" t="s">
        <v>29</v>
      </c>
      <c r="E3386" t="s">
        <v>30</v>
      </c>
      <c r="F3386" t="s">
        <v>31</v>
      </c>
      <c r="G3386" t="s">
        <v>1083</v>
      </c>
      <c r="H3386" t="s">
        <v>8481</v>
      </c>
      <c r="I3386" s="4" t="s">
        <v>8482</v>
      </c>
      <c r="J3386" s="1">
        <f>((((bot_orders[[#This Row],[cTime]]/ 1000)+3*3600) / 86400) + DATE(1970,1,1))</f>
        <v>45770.20246586806</v>
      </c>
      <c r="K3386" s="4" t="s">
        <v>8483</v>
      </c>
      <c r="L3386" s="1">
        <f>((((bot_orders[[#This Row],[uTime]]/ 1000)+3*3600) / 86400) + DATE(1970,1,1))</f>
        <v>45770.223172881946</v>
      </c>
      <c r="M3386" t="s">
        <v>34</v>
      </c>
      <c r="N3386" t="s">
        <v>28</v>
      </c>
      <c r="O3386" t="s">
        <v>35</v>
      </c>
      <c r="P3386">
        <v>1.97</v>
      </c>
      <c r="Q3386" t="s">
        <v>36</v>
      </c>
      <c r="R3386" t="s">
        <v>37</v>
      </c>
      <c r="S3386">
        <v>0.63590000000000002</v>
      </c>
      <c r="T3386">
        <v>0.63590000000000002</v>
      </c>
      <c r="U3386">
        <v>1.97</v>
      </c>
      <c r="V3386">
        <v>-1.0021784E-3</v>
      </c>
      <c r="W3386" t="s">
        <v>38</v>
      </c>
      <c r="X3386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386" s="4">
        <f>IF(bot_orders[[#This Row],[side]]="buy", bot_orders[[#This Row],[accFillSz]] + bot_orders[[#This Row],[fee]], -bot_orders[[#This Row],[accFillSz]])</f>
        <v>-1.97</v>
      </c>
      <c r="Z3386" s="4">
        <f>IF(bot_orders[[#This Row],[side]]="sell",bot_orders[[#This Row],[accFillSz]]*bot_orders[[#This Row],[avgPx]]+bot_orders[[#This Row],[fee]], 0)</f>
        <v>1.2517208216</v>
      </c>
      <c r="AA3386" s="4">
        <f>IF(bot_orders[[#This Row],[side]]="sell",-bot_orders[[#This Row],[accFillSz]],bot_orders[[#This Row],[accFillSz]]+bot_orders[[#This Row],[fee]])</f>
        <v>-1.97</v>
      </c>
      <c r="AB3386">
        <v>0</v>
      </c>
      <c r="AC3386" t="s">
        <v>39</v>
      </c>
      <c r="AD3386">
        <v>0</v>
      </c>
      <c r="AE3386" t="s">
        <v>40</v>
      </c>
      <c r="AF3386" t="s">
        <v>41</v>
      </c>
      <c r="AG3386" t="s">
        <v>42</v>
      </c>
      <c r="AH3386" t="s">
        <v>28</v>
      </c>
      <c r="AI3386">
        <v>-1.97</v>
      </c>
      <c r="AJ3386">
        <v>1.2517208200000001</v>
      </c>
    </row>
    <row r="3387" spans="1:36" x14ac:dyDescent="0.3">
      <c r="A3387">
        <v>2700</v>
      </c>
      <c r="B3387" t="s">
        <v>304</v>
      </c>
      <c r="C3387" t="s">
        <v>28</v>
      </c>
      <c r="D3387" t="s">
        <v>29</v>
      </c>
      <c r="E3387" t="s">
        <v>30</v>
      </c>
      <c r="F3387" t="s">
        <v>31</v>
      </c>
      <c r="G3387" t="s">
        <v>1079</v>
      </c>
      <c r="H3387" t="s">
        <v>8487</v>
      </c>
      <c r="I3387" s="4" t="s">
        <v>8488</v>
      </c>
      <c r="J3387" s="1">
        <f>((((bot_orders[[#This Row],[cTime]]/ 1000)+3*3600) / 86400) + DATE(1970,1,1))</f>
        <v>45770.207724143518</v>
      </c>
      <c r="K3387" s="4" t="s">
        <v>8489</v>
      </c>
      <c r="L3387" s="1">
        <f>((((bot_orders[[#This Row],[uTime]]/ 1000)+3*3600) / 86400) + DATE(1970,1,1))</f>
        <v>45770.211784976855</v>
      </c>
      <c r="M3387" t="s">
        <v>34</v>
      </c>
      <c r="N3387" t="s">
        <v>28</v>
      </c>
      <c r="O3387" t="s">
        <v>35</v>
      </c>
      <c r="P3387">
        <v>1.97</v>
      </c>
      <c r="Q3387" t="s">
        <v>36</v>
      </c>
      <c r="R3387" t="s">
        <v>37</v>
      </c>
      <c r="S3387">
        <v>0.63329999999999997</v>
      </c>
      <c r="T3387">
        <v>0.63329999999999997</v>
      </c>
      <c r="U3387">
        <v>1.97</v>
      </c>
      <c r="V3387">
        <v>-9.9808079999999999E-4</v>
      </c>
      <c r="W3387" t="s">
        <v>38</v>
      </c>
      <c r="X3387" s="4">
        <f>IF(bot_orders[[#This Row],[side]]="sell", bot_orders[[#This Row],[accFillSz]]*bot_orders[[#This Row],[avgPx]] + bot_orders[[#This Row],[fee]], -bot_orders[[#This Row],[accFillSz]]*bot_orders[[#This Row],[avgPx]])</f>
        <v>1.2466029191999999</v>
      </c>
      <c r="Y3387" s="4">
        <f>IF(bot_orders[[#This Row],[side]]="buy", bot_orders[[#This Row],[accFillSz]] + bot_orders[[#This Row],[fee]], -bot_orders[[#This Row],[accFillSz]])</f>
        <v>-1.97</v>
      </c>
      <c r="Z3387" s="4">
        <f>IF(bot_orders[[#This Row],[side]]="sell",bot_orders[[#This Row],[accFillSz]]*bot_orders[[#This Row],[avgPx]]+bot_orders[[#This Row],[fee]], 0)</f>
        <v>1.2466029191999999</v>
      </c>
      <c r="AA3387" s="4">
        <f>IF(bot_orders[[#This Row],[side]]="sell",-bot_orders[[#This Row],[accFillSz]],bot_orders[[#This Row],[accFillSz]]+bot_orders[[#This Row],[fee]])</f>
        <v>-1.97</v>
      </c>
      <c r="AB3387">
        <v>0</v>
      </c>
      <c r="AC3387" t="s">
        <v>39</v>
      </c>
      <c r="AD3387">
        <v>0</v>
      </c>
      <c r="AE3387" t="s">
        <v>40</v>
      </c>
      <c r="AF3387" t="s">
        <v>41</v>
      </c>
      <c r="AG3387" t="s">
        <v>42</v>
      </c>
      <c r="AH3387" t="s">
        <v>28</v>
      </c>
      <c r="AI3387">
        <v>-1.97</v>
      </c>
      <c r="AJ3387">
        <v>1.2466029199999999</v>
      </c>
    </row>
    <row r="3388" spans="1:36" x14ac:dyDescent="0.3">
      <c r="A3388">
        <v>2701</v>
      </c>
      <c r="B3388" t="s">
        <v>304</v>
      </c>
      <c r="C3388" t="s">
        <v>28</v>
      </c>
      <c r="D3388" t="s">
        <v>29</v>
      </c>
      <c r="E3388" t="s">
        <v>30</v>
      </c>
      <c r="F3388" t="s">
        <v>31</v>
      </c>
      <c r="G3388" t="s">
        <v>1139</v>
      </c>
      <c r="H3388" t="s">
        <v>8490</v>
      </c>
      <c r="I3388" s="4" t="s">
        <v>8491</v>
      </c>
      <c r="J3388" s="1">
        <f>((((bot_orders[[#This Row],[cTime]]/ 1000)+3*3600) / 86400) + DATE(1970,1,1))</f>
        <v>45770.211785</v>
      </c>
      <c r="K3388" s="4" t="s">
        <v>8492</v>
      </c>
      <c r="L3388" s="1">
        <f>((((bot_orders[[#This Row],[uTime]]/ 1000)+3*3600) / 86400) + DATE(1970,1,1))</f>
        <v>45770.38891277778</v>
      </c>
      <c r="M3388" t="s">
        <v>34</v>
      </c>
      <c r="N3388" t="s">
        <v>28</v>
      </c>
      <c r="O3388" t="s">
        <v>35</v>
      </c>
      <c r="P3388">
        <v>1.972</v>
      </c>
      <c r="Q3388" t="s">
        <v>36</v>
      </c>
      <c r="R3388" t="s">
        <v>55</v>
      </c>
      <c r="S3388">
        <v>0.63060000000000005</v>
      </c>
      <c r="T3388">
        <v>0.63060000000000005</v>
      </c>
      <c r="U3388">
        <v>1.972</v>
      </c>
      <c r="V3388">
        <v>-1.5776E-3</v>
      </c>
      <c r="W3388" t="s">
        <v>39</v>
      </c>
      <c r="X3388" s="4">
        <f>IF(bot_orders[[#This Row],[side]]="sell", bot_orders[[#This Row],[accFillSz]]*bot_orders[[#This Row],[avgPx]] + bot_orders[[#This Row],[fee]], -bot_orders[[#This Row],[accFillSz]]*bot_orders[[#This Row],[avgPx]])</f>
        <v>-1.2435432000000002</v>
      </c>
      <c r="Y3388" s="4">
        <f>IF(bot_orders[[#This Row],[side]]="buy", bot_orders[[#This Row],[accFillSz]] + bot_orders[[#This Row],[fee]], -bot_orders[[#This Row],[accFillSz]])</f>
        <v>1.9704223999999999</v>
      </c>
      <c r="Z3388" s="4">
        <f>IF(bot_orders[[#This Row],[side]]="sell",bot_orders[[#This Row],[accFillSz]]*bot_orders[[#This Row],[avgPx]]+bot_orders[[#This Row],[fee]], 0)</f>
        <v>0</v>
      </c>
      <c r="AA3388" s="4">
        <f>IF(bot_orders[[#This Row],[side]]="sell",-bot_orders[[#This Row],[accFillSz]],bot_orders[[#This Row],[accFillSz]]+bot_orders[[#This Row],[fee]])</f>
        <v>1.9704223999999999</v>
      </c>
      <c r="AB3388">
        <v>0</v>
      </c>
      <c r="AC3388" t="s">
        <v>38</v>
      </c>
      <c r="AD3388">
        <v>0</v>
      </c>
      <c r="AE3388" t="s">
        <v>40</v>
      </c>
      <c r="AF3388" t="s">
        <v>41</v>
      </c>
      <c r="AG3388" t="s">
        <v>42</v>
      </c>
      <c r="AH3388" t="s">
        <v>28</v>
      </c>
      <c r="AI3388">
        <v>1.9704223999999999</v>
      </c>
      <c r="AJ3388">
        <v>-1.2435432</v>
      </c>
    </row>
    <row r="3389" spans="1:36" x14ac:dyDescent="0.3">
      <c r="A3389">
        <v>2705</v>
      </c>
      <c r="B3389" t="s">
        <v>304</v>
      </c>
      <c r="C3389" t="s">
        <v>28</v>
      </c>
      <c r="D3389" t="s">
        <v>29</v>
      </c>
      <c r="E3389" t="s">
        <v>30</v>
      </c>
      <c r="F3389" t="s">
        <v>31</v>
      </c>
      <c r="G3389" t="s">
        <v>1020</v>
      </c>
      <c r="H3389" t="s">
        <v>8504</v>
      </c>
      <c r="I3389" s="4" t="s">
        <v>8505</v>
      </c>
      <c r="J3389" s="1">
        <f>((((bot_orders[[#This Row],[cTime]]/ 1000)+3*3600) / 86400) + DATE(1970,1,1))</f>
        <v>45770.223172905091</v>
      </c>
      <c r="K3389" s="4" t="s">
        <v>8506</v>
      </c>
      <c r="L3389" s="1">
        <f>((((bot_orders[[#This Row],[uTime]]/ 1000)+3*3600) / 86400) + DATE(1970,1,1))</f>
        <v>45770.22936917824</v>
      </c>
      <c r="M3389" t="s">
        <v>34</v>
      </c>
      <c r="N3389" t="s">
        <v>28</v>
      </c>
      <c r="O3389" t="s">
        <v>35</v>
      </c>
      <c r="P3389">
        <v>1.972</v>
      </c>
      <c r="Q3389" t="s">
        <v>36</v>
      </c>
      <c r="R3389" t="s">
        <v>55</v>
      </c>
      <c r="S3389">
        <v>0.63329999999999997</v>
      </c>
      <c r="T3389">
        <v>0.63329999999999997</v>
      </c>
      <c r="U3389">
        <v>1.972</v>
      </c>
      <c r="V3389">
        <v>-1.5776E-3</v>
      </c>
      <c r="W3389" t="s">
        <v>39</v>
      </c>
      <c r="X3389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389" s="4">
        <f>IF(bot_orders[[#This Row],[side]]="buy", bot_orders[[#This Row],[accFillSz]] + bot_orders[[#This Row],[fee]], -bot_orders[[#This Row],[accFillSz]])</f>
        <v>1.9704223999999999</v>
      </c>
      <c r="Z3389" s="4">
        <f>IF(bot_orders[[#This Row],[side]]="sell",bot_orders[[#This Row],[accFillSz]]*bot_orders[[#This Row],[avgPx]]+bot_orders[[#This Row],[fee]], 0)</f>
        <v>0</v>
      </c>
      <c r="AA3389" s="4">
        <f>IF(bot_orders[[#This Row],[side]]="sell",-bot_orders[[#This Row],[accFillSz]],bot_orders[[#This Row],[accFillSz]]+bot_orders[[#This Row],[fee]])</f>
        <v>1.9704223999999999</v>
      </c>
      <c r="AB3389">
        <v>0</v>
      </c>
      <c r="AC3389" t="s">
        <v>38</v>
      </c>
      <c r="AD3389">
        <v>0</v>
      </c>
      <c r="AE3389" t="s">
        <v>40</v>
      </c>
      <c r="AF3389" t="s">
        <v>41</v>
      </c>
      <c r="AG3389" t="s">
        <v>42</v>
      </c>
      <c r="AH3389" t="s">
        <v>28</v>
      </c>
      <c r="AI3389">
        <v>1.9704223999999999</v>
      </c>
      <c r="AJ3389">
        <v>-1.2488676000000001</v>
      </c>
    </row>
    <row r="3390" spans="1:36" x14ac:dyDescent="0.3">
      <c r="A3390">
        <v>2708</v>
      </c>
      <c r="B3390" t="s">
        <v>304</v>
      </c>
      <c r="C3390" t="s">
        <v>28</v>
      </c>
      <c r="D3390" t="s">
        <v>29</v>
      </c>
      <c r="E3390" t="s">
        <v>30</v>
      </c>
      <c r="F3390" t="s">
        <v>31</v>
      </c>
      <c r="G3390" t="s">
        <v>1020</v>
      </c>
      <c r="H3390" t="s">
        <v>8514</v>
      </c>
      <c r="I3390" s="4" t="s">
        <v>8515</v>
      </c>
      <c r="J3390" s="1">
        <f>((((bot_orders[[#This Row],[cTime]]/ 1000)+3*3600) / 86400) + DATE(1970,1,1))</f>
        <v>45770.229369212961</v>
      </c>
      <c r="K3390" s="4" t="s">
        <v>8516</v>
      </c>
      <c r="L3390" s="1">
        <f>((((bot_orders[[#This Row],[uTime]]/ 1000)+3*3600) / 86400) + DATE(1970,1,1))</f>
        <v>45770.237853773149</v>
      </c>
      <c r="M3390" t="s">
        <v>34</v>
      </c>
      <c r="N3390" t="s">
        <v>28</v>
      </c>
      <c r="O3390" t="s">
        <v>35</v>
      </c>
      <c r="P3390">
        <v>1.97</v>
      </c>
      <c r="Q3390" t="s">
        <v>36</v>
      </c>
      <c r="R3390" t="s">
        <v>37</v>
      </c>
      <c r="S3390">
        <v>0.63590000000000002</v>
      </c>
      <c r="T3390">
        <v>0.63590000000000002</v>
      </c>
      <c r="U3390">
        <v>1.97</v>
      </c>
      <c r="V3390">
        <v>-1.0021784E-3</v>
      </c>
      <c r="W3390" t="s">
        <v>38</v>
      </c>
      <c r="X3390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390" s="4">
        <f>IF(bot_orders[[#This Row],[side]]="buy", bot_orders[[#This Row],[accFillSz]] + bot_orders[[#This Row],[fee]], -bot_orders[[#This Row],[accFillSz]])</f>
        <v>-1.97</v>
      </c>
      <c r="Z3390" s="4">
        <f>IF(bot_orders[[#This Row],[side]]="sell",bot_orders[[#This Row],[accFillSz]]*bot_orders[[#This Row],[avgPx]]+bot_orders[[#This Row],[fee]], 0)</f>
        <v>1.2517208216</v>
      </c>
      <c r="AA3390" s="4">
        <f>IF(bot_orders[[#This Row],[side]]="sell",-bot_orders[[#This Row],[accFillSz]],bot_orders[[#This Row],[accFillSz]]+bot_orders[[#This Row],[fee]])</f>
        <v>-1.97</v>
      </c>
      <c r="AB3390">
        <v>0</v>
      </c>
      <c r="AC3390" t="s">
        <v>39</v>
      </c>
      <c r="AD3390">
        <v>0</v>
      </c>
      <c r="AE3390" t="s">
        <v>40</v>
      </c>
      <c r="AF3390" t="s">
        <v>41</v>
      </c>
      <c r="AG3390" t="s">
        <v>42</v>
      </c>
      <c r="AH3390" t="s">
        <v>28</v>
      </c>
      <c r="AI3390">
        <v>-1.97</v>
      </c>
      <c r="AJ3390">
        <v>1.2517208200000001</v>
      </c>
    </row>
    <row r="3391" spans="1:36" x14ac:dyDescent="0.3">
      <c r="A3391">
        <v>2711</v>
      </c>
      <c r="B3391" t="s">
        <v>304</v>
      </c>
      <c r="C3391" t="s">
        <v>28</v>
      </c>
      <c r="D3391" t="s">
        <v>29</v>
      </c>
      <c r="E3391" t="s">
        <v>30</v>
      </c>
      <c r="F3391" t="s">
        <v>31</v>
      </c>
      <c r="G3391" t="s">
        <v>1175</v>
      </c>
      <c r="H3391" t="s">
        <v>8524</v>
      </c>
      <c r="I3391" s="4" t="s">
        <v>8525</v>
      </c>
      <c r="J3391" s="1">
        <f>((((bot_orders[[#This Row],[cTime]]/ 1000)+3*3600) / 86400) + DATE(1970,1,1))</f>
        <v>45770.23785380787</v>
      </c>
      <c r="K3391" s="4" t="s">
        <v>8526</v>
      </c>
      <c r="L3391" s="1">
        <f>((((bot_orders[[#This Row],[uTime]]/ 1000)+3*3600) / 86400) + DATE(1970,1,1))</f>
        <v>45770.388869907401</v>
      </c>
      <c r="M3391" t="s">
        <v>34</v>
      </c>
      <c r="N3391" t="s">
        <v>28</v>
      </c>
      <c r="O3391" t="s">
        <v>35</v>
      </c>
      <c r="P3391">
        <v>1.972</v>
      </c>
      <c r="Q3391" t="s">
        <v>36</v>
      </c>
      <c r="R3391" t="s">
        <v>55</v>
      </c>
      <c r="S3391">
        <v>0.63329999999999997</v>
      </c>
      <c r="T3391">
        <v>0.63329999999999997</v>
      </c>
      <c r="U3391">
        <v>1.972</v>
      </c>
      <c r="V3391">
        <v>-1.5776E-3</v>
      </c>
      <c r="W3391" t="s">
        <v>39</v>
      </c>
      <c r="X3391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391" s="4">
        <f>IF(bot_orders[[#This Row],[side]]="buy", bot_orders[[#This Row],[accFillSz]] + bot_orders[[#This Row],[fee]], -bot_orders[[#This Row],[accFillSz]])</f>
        <v>1.9704223999999999</v>
      </c>
      <c r="Z3391" s="4">
        <f>IF(bot_orders[[#This Row],[side]]="sell",bot_orders[[#This Row],[accFillSz]]*bot_orders[[#This Row],[avgPx]]+bot_orders[[#This Row],[fee]], 0)</f>
        <v>0</v>
      </c>
      <c r="AA3391" s="4">
        <f>IF(bot_orders[[#This Row],[side]]="sell",-bot_orders[[#This Row],[accFillSz]],bot_orders[[#This Row],[accFillSz]]+bot_orders[[#This Row],[fee]])</f>
        <v>1.9704223999999999</v>
      </c>
      <c r="AB3391">
        <v>0</v>
      </c>
      <c r="AC3391" t="s">
        <v>38</v>
      </c>
      <c r="AD3391">
        <v>0</v>
      </c>
      <c r="AE3391" t="s">
        <v>40</v>
      </c>
      <c r="AF3391" t="s">
        <v>41</v>
      </c>
      <c r="AG3391" t="s">
        <v>42</v>
      </c>
      <c r="AH3391" t="s">
        <v>28</v>
      </c>
      <c r="AI3391">
        <v>1.9704223999999999</v>
      </c>
      <c r="AJ3391">
        <v>-1.2488676000000001</v>
      </c>
    </row>
    <row r="3392" spans="1:36" x14ac:dyDescent="0.3">
      <c r="A3392">
        <v>2713</v>
      </c>
      <c r="B3392" t="s">
        <v>304</v>
      </c>
      <c r="C3392" t="s">
        <v>28</v>
      </c>
      <c r="D3392" t="s">
        <v>29</v>
      </c>
      <c r="E3392" t="s">
        <v>30</v>
      </c>
      <c r="F3392" t="s">
        <v>31</v>
      </c>
      <c r="G3392" t="s">
        <v>1016</v>
      </c>
      <c r="H3392" t="s">
        <v>8531</v>
      </c>
      <c r="I3392" s="4" t="s">
        <v>8532</v>
      </c>
      <c r="J3392" s="1">
        <f>((((bot_orders[[#This Row],[cTime]]/ 1000)+3*3600) / 86400) + DATE(1970,1,1))</f>
        <v>45770.242845729168</v>
      </c>
      <c r="K3392" s="4" t="s">
        <v>8533</v>
      </c>
      <c r="L3392" s="1">
        <f>((((bot_orders[[#This Row],[uTime]]/ 1000)+3*3600) / 86400) + DATE(1970,1,1))</f>
        <v>45770.272228402777</v>
      </c>
      <c r="M3392" t="s">
        <v>34</v>
      </c>
      <c r="N3392" t="s">
        <v>28</v>
      </c>
      <c r="O3392" t="s">
        <v>35</v>
      </c>
      <c r="P3392">
        <v>1.972</v>
      </c>
      <c r="Q3392" t="s">
        <v>36</v>
      </c>
      <c r="R3392" t="s">
        <v>55</v>
      </c>
      <c r="S3392">
        <v>0.63590000000000002</v>
      </c>
      <c r="T3392">
        <v>0.63590000000000002</v>
      </c>
      <c r="U3392">
        <v>1.972</v>
      </c>
      <c r="V3392">
        <v>-1.5776E-3</v>
      </c>
      <c r="W3392" t="s">
        <v>39</v>
      </c>
      <c r="X3392" s="4">
        <f>IF(bot_orders[[#This Row],[side]]="sell", bot_orders[[#This Row],[accFillSz]]*bot_orders[[#This Row],[avgPx]] + bot_orders[[#This Row],[fee]], -bot_orders[[#This Row],[accFillSz]]*bot_orders[[#This Row],[avgPx]])</f>
        <v>-1.2539948000000001</v>
      </c>
      <c r="Y3392" s="4">
        <f>IF(bot_orders[[#This Row],[side]]="buy", bot_orders[[#This Row],[accFillSz]] + bot_orders[[#This Row],[fee]], -bot_orders[[#This Row],[accFillSz]])</f>
        <v>1.9704223999999999</v>
      </c>
      <c r="Z3392" s="4">
        <f>IF(bot_orders[[#This Row],[side]]="sell",bot_orders[[#This Row],[accFillSz]]*bot_orders[[#This Row],[avgPx]]+bot_orders[[#This Row],[fee]], 0)</f>
        <v>0</v>
      </c>
      <c r="AA3392" s="4">
        <f>IF(bot_orders[[#This Row],[side]]="sell",-bot_orders[[#This Row],[accFillSz]],bot_orders[[#This Row],[accFillSz]]+bot_orders[[#This Row],[fee]])</f>
        <v>1.9704223999999999</v>
      </c>
      <c r="AB3392">
        <v>0</v>
      </c>
      <c r="AC3392" t="s">
        <v>38</v>
      </c>
      <c r="AD3392">
        <v>0</v>
      </c>
      <c r="AE3392" t="s">
        <v>40</v>
      </c>
      <c r="AF3392" t="s">
        <v>41</v>
      </c>
      <c r="AG3392" t="s">
        <v>42</v>
      </c>
      <c r="AH3392" t="s">
        <v>28</v>
      </c>
      <c r="AI3392">
        <v>1.9704223999999999</v>
      </c>
      <c r="AJ3392">
        <v>-1.2539948000000001</v>
      </c>
    </row>
    <row r="3393" spans="1:36" x14ac:dyDescent="0.3">
      <c r="A3393">
        <v>2717</v>
      </c>
      <c r="B3393" t="s">
        <v>304</v>
      </c>
      <c r="C3393" t="s">
        <v>28</v>
      </c>
      <c r="D3393" t="s">
        <v>29</v>
      </c>
      <c r="E3393" t="s">
        <v>30</v>
      </c>
      <c r="F3393" t="s">
        <v>31</v>
      </c>
      <c r="G3393" t="s">
        <v>1016</v>
      </c>
      <c r="H3393" t="s">
        <v>8544</v>
      </c>
      <c r="I3393" s="4" t="s">
        <v>8545</v>
      </c>
      <c r="J3393" s="1">
        <f>((((bot_orders[[#This Row],[cTime]]/ 1000)+3*3600) / 86400) + DATE(1970,1,1))</f>
        <v>45770.272228437498</v>
      </c>
      <c r="K3393" s="4" t="s">
        <v>8546</v>
      </c>
      <c r="L3393" s="1">
        <f>((((bot_orders[[#This Row],[uTime]]/ 1000)+3*3600) / 86400) + DATE(1970,1,1))</f>
        <v>45770.274910196764</v>
      </c>
      <c r="M3393" t="s">
        <v>34</v>
      </c>
      <c r="N3393" t="s">
        <v>28</v>
      </c>
      <c r="O3393" t="s">
        <v>35</v>
      </c>
      <c r="P3393">
        <v>1.97</v>
      </c>
      <c r="Q3393" t="s">
        <v>36</v>
      </c>
      <c r="R3393" t="s">
        <v>37</v>
      </c>
      <c r="S3393">
        <v>0.63859999999999995</v>
      </c>
      <c r="T3393">
        <v>0.63859999999999995</v>
      </c>
      <c r="U3393">
        <v>1.97</v>
      </c>
      <c r="V3393">
        <v>-1.0064335999999999E-3</v>
      </c>
      <c r="W3393" t="s">
        <v>38</v>
      </c>
      <c r="X3393" s="4">
        <f>IF(bot_orders[[#This Row],[side]]="sell", bot_orders[[#This Row],[accFillSz]]*bot_orders[[#This Row],[avgPx]] + bot_orders[[#This Row],[fee]], -bot_orders[[#This Row],[accFillSz]]*bot_orders[[#This Row],[avgPx]])</f>
        <v>1.2570355663999999</v>
      </c>
      <c r="Y3393" s="4">
        <f>IF(bot_orders[[#This Row],[side]]="buy", bot_orders[[#This Row],[accFillSz]] + bot_orders[[#This Row],[fee]], -bot_orders[[#This Row],[accFillSz]])</f>
        <v>-1.97</v>
      </c>
      <c r="Z3393" s="4">
        <f>IF(bot_orders[[#This Row],[side]]="sell",bot_orders[[#This Row],[accFillSz]]*bot_orders[[#This Row],[avgPx]]+bot_orders[[#This Row],[fee]], 0)</f>
        <v>1.2570355663999999</v>
      </c>
      <c r="AA3393" s="4">
        <f>IF(bot_orders[[#This Row],[side]]="sell",-bot_orders[[#This Row],[accFillSz]],bot_orders[[#This Row],[accFillSz]]+bot_orders[[#This Row],[fee]])</f>
        <v>-1.97</v>
      </c>
      <c r="AB3393">
        <v>0</v>
      </c>
      <c r="AC3393" t="s">
        <v>39</v>
      </c>
      <c r="AD3393">
        <v>0</v>
      </c>
      <c r="AE3393" t="s">
        <v>40</v>
      </c>
      <c r="AF3393" t="s">
        <v>41</v>
      </c>
      <c r="AG3393" t="s">
        <v>42</v>
      </c>
      <c r="AH3393" t="s">
        <v>28</v>
      </c>
      <c r="AI3393">
        <v>-1.97</v>
      </c>
      <c r="AJ3393">
        <v>1.25703557</v>
      </c>
    </row>
    <row r="3394" spans="1:36" x14ac:dyDescent="0.3">
      <c r="A3394">
        <v>2718</v>
      </c>
      <c r="B3394" t="s">
        <v>304</v>
      </c>
      <c r="C3394" t="s">
        <v>28</v>
      </c>
      <c r="D3394" t="s">
        <v>29</v>
      </c>
      <c r="E3394" t="s">
        <v>30</v>
      </c>
      <c r="F3394" t="s">
        <v>31</v>
      </c>
      <c r="G3394" t="s">
        <v>1103</v>
      </c>
      <c r="H3394" t="s">
        <v>8547</v>
      </c>
      <c r="I3394" s="4" t="s">
        <v>8548</v>
      </c>
      <c r="J3394" s="1">
        <f>((((bot_orders[[#This Row],[cTime]]/ 1000)+3*3600) / 86400) + DATE(1970,1,1))</f>
        <v>45770.274910231485</v>
      </c>
      <c r="K3394" s="4" t="s">
        <v>8549</v>
      </c>
      <c r="L3394" s="1">
        <f>((((bot_orders[[#This Row],[uTime]]/ 1000)+3*3600) / 86400) + DATE(1970,1,1))</f>
        <v>45770.312957361108</v>
      </c>
      <c r="M3394" t="s">
        <v>34</v>
      </c>
      <c r="N3394" t="s">
        <v>28</v>
      </c>
      <c r="O3394" t="s">
        <v>35</v>
      </c>
      <c r="P3394">
        <v>1.972</v>
      </c>
      <c r="Q3394" t="s">
        <v>36</v>
      </c>
      <c r="R3394" t="s">
        <v>55</v>
      </c>
      <c r="S3394">
        <v>0.63590000000000002</v>
      </c>
      <c r="T3394">
        <v>0.63590000000000002</v>
      </c>
      <c r="U3394">
        <v>1.972</v>
      </c>
      <c r="V3394">
        <v>-1.5776E-3</v>
      </c>
      <c r="W3394" t="s">
        <v>39</v>
      </c>
      <c r="X3394" s="4">
        <f>IF(bot_orders[[#This Row],[side]]="sell", bot_orders[[#This Row],[accFillSz]]*bot_orders[[#This Row],[avgPx]] + bot_orders[[#This Row],[fee]], -bot_orders[[#This Row],[accFillSz]]*bot_orders[[#This Row],[avgPx]])</f>
        <v>-1.2539948000000001</v>
      </c>
      <c r="Y3394" s="4">
        <f>IF(bot_orders[[#This Row],[side]]="buy", bot_orders[[#This Row],[accFillSz]] + bot_orders[[#This Row],[fee]], -bot_orders[[#This Row],[accFillSz]])</f>
        <v>1.9704223999999999</v>
      </c>
      <c r="Z3394" s="4">
        <f>IF(bot_orders[[#This Row],[side]]="sell",bot_orders[[#This Row],[accFillSz]]*bot_orders[[#This Row],[avgPx]]+bot_orders[[#This Row],[fee]], 0)</f>
        <v>0</v>
      </c>
      <c r="AA3394" s="4">
        <f>IF(bot_orders[[#This Row],[side]]="sell",-bot_orders[[#This Row],[accFillSz]],bot_orders[[#This Row],[accFillSz]]+bot_orders[[#This Row],[fee]])</f>
        <v>1.9704223999999999</v>
      </c>
      <c r="AB3394">
        <v>0</v>
      </c>
      <c r="AC3394" t="s">
        <v>38</v>
      </c>
      <c r="AD3394">
        <v>0</v>
      </c>
      <c r="AE3394" t="s">
        <v>40</v>
      </c>
      <c r="AF3394" t="s">
        <v>41</v>
      </c>
      <c r="AG3394" t="s">
        <v>42</v>
      </c>
      <c r="AH3394" t="s">
        <v>28</v>
      </c>
      <c r="AI3394">
        <v>1.9704223999999999</v>
      </c>
      <c r="AJ3394">
        <v>-1.2539948000000001</v>
      </c>
    </row>
    <row r="3395" spans="1:36" x14ac:dyDescent="0.3">
      <c r="A3395">
        <v>2722</v>
      </c>
      <c r="B3395" t="s">
        <v>304</v>
      </c>
      <c r="C3395" t="s">
        <v>28</v>
      </c>
      <c r="D3395" t="s">
        <v>29</v>
      </c>
      <c r="E3395" t="s">
        <v>30</v>
      </c>
      <c r="F3395" t="s">
        <v>31</v>
      </c>
      <c r="G3395" t="s">
        <v>1107</v>
      </c>
      <c r="H3395" t="s">
        <v>8561</v>
      </c>
      <c r="I3395" s="4" t="s">
        <v>8562</v>
      </c>
      <c r="J3395" s="1">
        <f>((((bot_orders[[#This Row],[cTime]]/ 1000)+3*3600) / 86400) + DATE(1970,1,1))</f>
        <v>45770.30101314815</v>
      </c>
      <c r="K3395" s="4" t="s">
        <v>8563</v>
      </c>
      <c r="L3395" s="1">
        <f>((((bot_orders[[#This Row],[uTime]]/ 1000)+3*3600) / 86400) + DATE(1970,1,1))</f>
        <v>45770.30936013889</v>
      </c>
      <c r="M3395" t="s">
        <v>34</v>
      </c>
      <c r="N3395" t="s">
        <v>28</v>
      </c>
      <c r="O3395" t="s">
        <v>35</v>
      </c>
      <c r="P3395">
        <v>1.972</v>
      </c>
      <c r="Q3395" t="s">
        <v>36</v>
      </c>
      <c r="R3395" t="s">
        <v>55</v>
      </c>
      <c r="S3395">
        <v>0.63859999999999995</v>
      </c>
      <c r="T3395">
        <v>0.63859999999999995</v>
      </c>
      <c r="U3395">
        <v>1.972</v>
      </c>
      <c r="V3395">
        <v>-1.5776E-3</v>
      </c>
      <c r="W3395" t="s">
        <v>39</v>
      </c>
      <c r="X3395" s="4">
        <f>IF(bot_orders[[#This Row],[side]]="sell", bot_orders[[#This Row],[accFillSz]]*bot_orders[[#This Row],[avgPx]] + bot_orders[[#This Row],[fee]], -bot_orders[[#This Row],[accFillSz]]*bot_orders[[#This Row],[avgPx]])</f>
        <v>-1.2593192</v>
      </c>
      <c r="Y3395" s="4">
        <f>IF(bot_orders[[#This Row],[side]]="buy", bot_orders[[#This Row],[accFillSz]] + bot_orders[[#This Row],[fee]], -bot_orders[[#This Row],[accFillSz]])</f>
        <v>1.9704223999999999</v>
      </c>
      <c r="Z3395" s="4">
        <f>IF(bot_orders[[#This Row],[side]]="sell",bot_orders[[#This Row],[accFillSz]]*bot_orders[[#This Row],[avgPx]]+bot_orders[[#This Row],[fee]], 0)</f>
        <v>0</v>
      </c>
      <c r="AA3395" s="4">
        <f>IF(bot_orders[[#This Row],[side]]="sell",-bot_orders[[#This Row],[accFillSz]],bot_orders[[#This Row],[accFillSz]]+bot_orders[[#This Row],[fee]])</f>
        <v>1.9704223999999999</v>
      </c>
      <c r="AB3395">
        <v>0</v>
      </c>
      <c r="AC3395" t="s">
        <v>38</v>
      </c>
      <c r="AD3395">
        <v>0</v>
      </c>
      <c r="AE3395" t="s">
        <v>40</v>
      </c>
      <c r="AF3395" t="s">
        <v>41</v>
      </c>
      <c r="AG3395" t="s">
        <v>42</v>
      </c>
      <c r="AH3395" t="s">
        <v>28</v>
      </c>
      <c r="AI3395">
        <v>1.9704223999999999</v>
      </c>
      <c r="AJ3395">
        <v>-1.2593192</v>
      </c>
    </row>
    <row r="3396" spans="1:36" x14ac:dyDescent="0.3">
      <c r="A3396">
        <v>2723</v>
      </c>
      <c r="B3396" t="s">
        <v>304</v>
      </c>
      <c r="C3396" t="s">
        <v>28</v>
      </c>
      <c r="D3396" t="s">
        <v>29</v>
      </c>
      <c r="E3396" t="s">
        <v>30</v>
      </c>
      <c r="F3396" t="s">
        <v>31</v>
      </c>
      <c r="G3396" t="s">
        <v>1107</v>
      </c>
      <c r="H3396" t="s">
        <v>8564</v>
      </c>
      <c r="I3396" s="4" t="s">
        <v>8565</v>
      </c>
      <c r="J3396" s="1">
        <f>((((bot_orders[[#This Row],[cTime]]/ 1000)+3*3600) / 86400) + DATE(1970,1,1))</f>
        <v>45770.309360162035</v>
      </c>
      <c r="K3396" s="4" t="s">
        <v>8566</v>
      </c>
      <c r="L3396" s="1">
        <f>((((bot_orders[[#This Row],[uTime]]/ 1000)+3*3600) / 86400) + DATE(1970,1,1))</f>
        <v>45770.332052245372</v>
      </c>
      <c r="M3396" t="s">
        <v>34</v>
      </c>
      <c r="N3396" t="s">
        <v>28</v>
      </c>
      <c r="O3396" t="s">
        <v>35</v>
      </c>
      <c r="P3396">
        <v>1.97</v>
      </c>
      <c r="Q3396" t="s">
        <v>36</v>
      </c>
      <c r="R3396" t="s">
        <v>37</v>
      </c>
      <c r="S3396">
        <v>0.64129999999999998</v>
      </c>
      <c r="T3396">
        <v>0.64129999999999998</v>
      </c>
      <c r="U3396">
        <v>1.97</v>
      </c>
      <c r="V3396">
        <v>-1.0106888000000001E-3</v>
      </c>
      <c r="W3396" t="s">
        <v>38</v>
      </c>
      <c r="X3396" s="4">
        <f>IF(bot_orders[[#This Row],[side]]="sell", bot_orders[[#This Row],[accFillSz]]*bot_orders[[#This Row],[avgPx]] + bot_orders[[#This Row],[fee]], -bot_orders[[#This Row],[accFillSz]]*bot_orders[[#This Row],[avgPx]])</f>
        <v>1.2623503111999999</v>
      </c>
      <c r="Y3396" s="4">
        <f>IF(bot_orders[[#This Row],[side]]="buy", bot_orders[[#This Row],[accFillSz]] + bot_orders[[#This Row],[fee]], -bot_orders[[#This Row],[accFillSz]])</f>
        <v>-1.97</v>
      </c>
      <c r="Z3396" s="4">
        <f>IF(bot_orders[[#This Row],[side]]="sell",bot_orders[[#This Row],[accFillSz]]*bot_orders[[#This Row],[avgPx]]+bot_orders[[#This Row],[fee]], 0)</f>
        <v>1.2623503111999999</v>
      </c>
      <c r="AA3396" s="4">
        <f>IF(bot_orders[[#This Row],[side]]="sell",-bot_orders[[#This Row],[accFillSz]],bot_orders[[#This Row],[accFillSz]]+bot_orders[[#This Row],[fee]])</f>
        <v>-1.97</v>
      </c>
      <c r="AB3396">
        <v>0</v>
      </c>
      <c r="AC3396" t="s">
        <v>39</v>
      </c>
      <c r="AD3396">
        <v>0</v>
      </c>
      <c r="AE3396" t="s">
        <v>40</v>
      </c>
      <c r="AF3396" t="s">
        <v>41</v>
      </c>
      <c r="AG3396" t="s">
        <v>42</v>
      </c>
      <c r="AH3396" t="s">
        <v>28</v>
      </c>
      <c r="AI3396">
        <v>-1.97</v>
      </c>
      <c r="AJ3396">
        <v>1.26235031</v>
      </c>
    </row>
    <row r="3397" spans="1:36" x14ac:dyDescent="0.3">
      <c r="A3397">
        <v>2725</v>
      </c>
      <c r="B3397" t="s">
        <v>304</v>
      </c>
      <c r="C3397" t="s">
        <v>28</v>
      </c>
      <c r="D3397" t="s">
        <v>29</v>
      </c>
      <c r="E3397" t="s">
        <v>30</v>
      </c>
      <c r="F3397" t="s">
        <v>31</v>
      </c>
      <c r="G3397" t="s">
        <v>1103</v>
      </c>
      <c r="H3397" t="s">
        <v>8570</v>
      </c>
      <c r="I3397" s="4" t="s">
        <v>8571</v>
      </c>
      <c r="J3397" s="1">
        <f>((((bot_orders[[#This Row],[cTime]]/ 1000)+3*3600) / 86400) + DATE(1970,1,1))</f>
        <v>45770.31295738426</v>
      </c>
      <c r="K3397" s="4" t="s">
        <v>8572</v>
      </c>
      <c r="L3397" s="1">
        <f>((((bot_orders[[#This Row],[uTime]]/ 1000)+3*3600) / 86400) + DATE(1970,1,1))</f>
        <v>45770.318506319447</v>
      </c>
      <c r="M3397" t="s">
        <v>34</v>
      </c>
      <c r="N3397" t="s">
        <v>28</v>
      </c>
      <c r="O3397" t="s">
        <v>35</v>
      </c>
      <c r="P3397">
        <v>1.97</v>
      </c>
      <c r="Q3397" t="s">
        <v>36</v>
      </c>
      <c r="R3397" t="s">
        <v>37</v>
      </c>
      <c r="S3397">
        <v>0.63859999999999995</v>
      </c>
      <c r="T3397">
        <v>0.63859999999999995</v>
      </c>
      <c r="U3397">
        <v>1.97</v>
      </c>
      <c r="V3397">
        <v>-1.0064335999999999E-3</v>
      </c>
      <c r="W3397" t="s">
        <v>38</v>
      </c>
      <c r="X3397" s="4">
        <f>IF(bot_orders[[#This Row],[side]]="sell", bot_orders[[#This Row],[accFillSz]]*bot_orders[[#This Row],[avgPx]] + bot_orders[[#This Row],[fee]], -bot_orders[[#This Row],[accFillSz]]*bot_orders[[#This Row],[avgPx]])</f>
        <v>1.2570355663999999</v>
      </c>
      <c r="Y3397" s="4">
        <f>IF(bot_orders[[#This Row],[side]]="buy", bot_orders[[#This Row],[accFillSz]] + bot_orders[[#This Row],[fee]], -bot_orders[[#This Row],[accFillSz]])</f>
        <v>-1.97</v>
      </c>
      <c r="Z3397" s="4">
        <f>IF(bot_orders[[#This Row],[side]]="sell",bot_orders[[#This Row],[accFillSz]]*bot_orders[[#This Row],[avgPx]]+bot_orders[[#This Row],[fee]], 0)</f>
        <v>1.2570355663999999</v>
      </c>
      <c r="AA3397" s="4">
        <f>IF(bot_orders[[#This Row],[side]]="sell",-bot_orders[[#This Row],[accFillSz]],bot_orders[[#This Row],[accFillSz]]+bot_orders[[#This Row],[fee]])</f>
        <v>-1.97</v>
      </c>
      <c r="AB3397">
        <v>0</v>
      </c>
      <c r="AC3397" t="s">
        <v>39</v>
      </c>
      <c r="AD3397">
        <v>0</v>
      </c>
      <c r="AE3397" t="s">
        <v>40</v>
      </c>
      <c r="AF3397" t="s">
        <v>41</v>
      </c>
      <c r="AG3397" t="s">
        <v>42</v>
      </c>
      <c r="AH3397" t="s">
        <v>28</v>
      </c>
      <c r="AI3397">
        <v>-1.97</v>
      </c>
      <c r="AJ3397">
        <v>1.25703557</v>
      </c>
    </row>
    <row r="3398" spans="1:36" x14ac:dyDescent="0.3">
      <c r="A3398">
        <v>2729</v>
      </c>
      <c r="B3398" t="s">
        <v>304</v>
      </c>
      <c r="C3398" t="s">
        <v>28</v>
      </c>
      <c r="D3398" t="s">
        <v>29</v>
      </c>
      <c r="E3398" t="s">
        <v>30</v>
      </c>
      <c r="F3398" t="s">
        <v>31</v>
      </c>
      <c r="G3398" t="s">
        <v>1168</v>
      </c>
      <c r="H3398" t="s">
        <v>8583</v>
      </c>
      <c r="I3398" s="4" t="s">
        <v>8584</v>
      </c>
      <c r="J3398" s="1">
        <f>((((bot_orders[[#This Row],[cTime]]/ 1000)+3*3600) / 86400) + DATE(1970,1,1))</f>
        <v>45770.318506342592</v>
      </c>
      <c r="K3398" s="4" t="s">
        <v>8585</v>
      </c>
      <c r="L3398" s="1">
        <f>((((bot_orders[[#This Row],[uTime]]/ 1000)+3*3600) / 86400) + DATE(1970,1,1))</f>
        <v>45770.366403842592</v>
      </c>
      <c r="M3398" t="s">
        <v>34</v>
      </c>
      <c r="N3398" t="s">
        <v>28</v>
      </c>
      <c r="O3398" t="s">
        <v>35</v>
      </c>
      <c r="P3398">
        <v>1.972</v>
      </c>
      <c r="Q3398" t="s">
        <v>36</v>
      </c>
      <c r="R3398" t="s">
        <v>55</v>
      </c>
      <c r="S3398">
        <v>0.63590000000000002</v>
      </c>
      <c r="T3398">
        <v>0.63590000000000002</v>
      </c>
      <c r="U3398">
        <v>1.972</v>
      </c>
      <c r="V3398">
        <v>-1.5776E-3</v>
      </c>
      <c r="W3398" t="s">
        <v>39</v>
      </c>
      <c r="X3398" s="4">
        <f>IF(bot_orders[[#This Row],[side]]="sell", bot_orders[[#This Row],[accFillSz]]*bot_orders[[#This Row],[avgPx]] + bot_orders[[#This Row],[fee]], -bot_orders[[#This Row],[accFillSz]]*bot_orders[[#This Row],[avgPx]])</f>
        <v>-1.2539948000000001</v>
      </c>
      <c r="Y3398" s="4">
        <f>IF(bot_orders[[#This Row],[side]]="buy", bot_orders[[#This Row],[accFillSz]] + bot_orders[[#This Row],[fee]], -bot_orders[[#This Row],[accFillSz]])</f>
        <v>1.9704223999999999</v>
      </c>
      <c r="Z3398" s="4">
        <f>IF(bot_orders[[#This Row],[side]]="sell",bot_orders[[#This Row],[accFillSz]]*bot_orders[[#This Row],[avgPx]]+bot_orders[[#This Row],[fee]], 0)</f>
        <v>0</v>
      </c>
      <c r="AA3398" s="4">
        <f>IF(bot_orders[[#This Row],[side]]="sell",-bot_orders[[#This Row],[accFillSz]],bot_orders[[#This Row],[accFillSz]]+bot_orders[[#This Row],[fee]])</f>
        <v>1.9704223999999999</v>
      </c>
      <c r="AB3398">
        <v>0</v>
      </c>
      <c r="AC3398" t="s">
        <v>38</v>
      </c>
      <c r="AD3398">
        <v>0</v>
      </c>
      <c r="AE3398" t="s">
        <v>40</v>
      </c>
      <c r="AF3398" t="s">
        <v>41</v>
      </c>
      <c r="AG3398" t="s">
        <v>42</v>
      </c>
      <c r="AH3398" t="s">
        <v>28</v>
      </c>
      <c r="AI3398">
        <v>1.9704223999999999</v>
      </c>
      <c r="AJ3398">
        <v>-1.2539948000000001</v>
      </c>
    </row>
    <row r="3399" spans="1:36" x14ac:dyDescent="0.3">
      <c r="A3399">
        <v>2732</v>
      </c>
      <c r="B3399" t="s">
        <v>304</v>
      </c>
      <c r="C3399" t="s">
        <v>28</v>
      </c>
      <c r="D3399" t="s">
        <v>29</v>
      </c>
      <c r="E3399" t="s">
        <v>30</v>
      </c>
      <c r="F3399" t="s">
        <v>31</v>
      </c>
      <c r="G3399" t="s">
        <v>1145</v>
      </c>
      <c r="H3399" t="s">
        <v>8593</v>
      </c>
      <c r="I3399" s="4" t="s">
        <v>8594</v>
      </c>
      <c r="J3399" s="1">
        <f>((((bot_orders[[#This Row],[cTime]]/ 1000)+3*3600) / 86400) + DATE(1970,1,1))</f>
        <v>45770.332052280093</v>
      </c>
      <c r="K3399" s="4" t="s">
        <v>8595</v>
      </c>
      <c r="L3399" s="1">
        <f>((((bot_orders[[#This Row],[uTime]]/ 1000)+3*3600) / 86400) + DATE(1970,1,1))</f>
        <v>45770.353511145833</v>
      </c>
      <c r="M3399" t="s">
        <v>34</v>
      </c>
      <c r="N3399" t="s">
        <v>28</v>
      </c>
      <c r="O3399" t="s">
        <v>35</v>
      </c>
      <c r="P3399">
        <v>1.972</v>
      </c>
      <c r="Q3399" t="s">
        <v>36</v>
      </c>
      <c r="R3399" t="s">
        <v>55</v>
      </c>
      <c r="S3399">
        <v>0.63859999999999995</v>
      </c>
      <c r="T3399">
        <v>0.63859999999999995</v>
      </c>
      <c r="U3399">
        <v>1.972</v>
      </c>
      <c r="V3399">
        <v>-1.5776E-3</v>
      </c>
      <c r="W3399" t="s">
        <v>39</v>
      </c>
      <c r="X3399" s="4">
        <f>IF(bot_orders[[#This Row],[side]]="sell", bot_orders[[#This Row],[accFillSz]]*bot_orders[[#This Row],[avgPx]] + bot_orders[[#This Row],[fee]], -bot_orders[[#This Row],[accFillSz]]*bot_orders[[#This Row],[avgPx]])</f>
        <v>-1.2593192</v>
      </c>
      <c r="Y3399" s="4">
        <f>IF(bot_orders[[#This Row],[side]]="buy", bot_orders[[#This Row],[accFillSz]] + bot_orders[[#This Row],[fee]], -bot_orders[[#This Row],[accFillSz]])</f>
        <v>1.9704223999999999</v>
      </c>
      <c r="Z3399" s="4">
        <f>IF(bot_orders[[#This Row],[side]]="sell",bot_orders[[#This Row],[accFillSz]]*bot_orders[[#This Row],[avgPx]]+bot_orders[[#This Row],[fee]], 0)</f>
        <v>0</v>
      </c>
      <c r="AA3399" s="4">
        <f>IF(bot_orders[[#This Row],[side]]="sell",-bot_orders[[#This Row],[accFillSz]],bot_orders[[#This Row],[accFillSz]]+bot_orders[[#This Row],[fee]])</f>
        <v>1.9704223999999999</v>
      </c>
      <c r="AB3399">
        <v>0</v>
      </c>
      <c r="AC3399" t="s">
        <v>38</v>
      </c>
      <c r="AD3399">
        <v>0</v>
      </c>
      <c r="AE3399" t="s">
        <v>40</v>
      </c>
      <c r="AF3399" t="s">
        <v>41</v>
      </c>
      <c r="AG3399" t="s">
        <v>42</v>
      </c>
      <c r="AH3399" t="s">
        <v>28</v>
      </c>
      <c r="AI3399">
        <v>1.9704223999999999</v>
      </c>
      <c r="AJ3399">
        <v>-1.2593192</v>
      </c>
    </row>
    <row r="3400" spans="1:36" x14ac:dyDescent="0.3">
      <c r="A3400">
        <v>2734</v>
      </c>
      <c r="B3400" t="s">
        <v>304</v>
      </c>
      <c r="C3400" t="s">
        <v>28</v>
      </c>
      <c r="D3400" t="s">
        <v>29</v>
      </c>
      <c r="E3400" t="s">
        <v>30</v>
      </c>
      <c r="F3400" t="s">
        <v>31</v>
      </c>
      <c r="G3400" t="s">
        <v>1099</v>
      </c>
      <c r="H3400" t="s">
        <v>8600</v>
      </c>
      <c r="I3400" s="4" t="s">
        <v>8601</v>
      </c>
      <c r="J3400" s="1">
        <f>((((bot_orders[[#This Row],[cTime]]/ 1000)+3*3600) / 86400) + DATE(1970,1,1))</f>
        <v>45770.332753437498</v>
      </c>
      <c r="K3400" s="4" t="s">
        <v>8602</v>
      </c>
      <c r="L3400" s="1">
        <f>((((bot_orders[[#This Row],[uTime]]/ 1000)+3*3600) / 86400) + DATE(1970,1,1))</f>
        <v>45770.336093078702</v>
      </c>
      <c r="M3400" t="s">
        <v>34</v>
      </c>
      <c r="N3400" t="s">
        <v>28</v>
      </c>
      <c r="O3400" t="s">
        <v>35</v>
      </c>
      <c r="P3400">
        <v>1.972</v>
      </c>
      <c r="Q3400" t="s">
        <v>36</v>
      </c>
      <c r="R3400" t="s">
        <v>55</v>
      </c>
      <c r="S3400">
        <v>0.64129999999999998</v>
      </c>
      <c r="T3400">
        <v>0.64129999999999998</v>
      </c>
      <c r="U3400">
        <v>1.972</v>
      </c>
      <c r="V3400">
        <v>-1.5776E-3</v>
      </c>
      <c r="W3400" t="s">
        <v>39</v>
      </c>
      <c r="X3400" s="4">
        <f>IF(bot_orders[[#This Row],[side]]="sell", bot_orders[[#This Row],[accFillSz]]*bot_orders[[#This Row],[avgPx]] + bot_orders[[#This Row],[fee]], -bot_orders[[#This Row],[accFillSz]]*bot_orders[[#This Row],[avgPx]])</f>
        <v>-1.2646435999999999</v>
      </c>
      <c r="Y3400" s="4">
        <f>IF(bot_orders[[#This Row],[side]]="buy", bot_orders[[#This Row],[accFillSz]] + bot_orders[[#This Row],[fee]], -bot_orders[[#This Row],[accFillSz]])</f>
        <v>1.9704223999999999</v>
      </c>
      <c r="Z3400" s="4">
        <f>IF(bot_orders[[#This Row],[side]]="sell",bot_orders[[#This Row],[accFillSz]]*bot_orders[[#This Row],[avgPx]]+bot_orders[[#This Row],[fee]], 0)</f>
        <v>0</v>
      </c>
      <c r="AA3400" s="4">
        <f>IF(bot_orders[[#This Row],[side]]="sell",-bot_orders[[#This Row],[accFillSz]],bot_orders[[#This Row],[accFillSz]]+bot_orders[[#This Row],[fee]])</f>
        <v>1.9704223999999999</v>
      </c>
      <c r="AB3400">
        <v>0</v>
      </c>
      <c r="AC3400" t="s">
        <v>38</v>
      </c>
      <c r="AD3400">
        <v>0</v>
      </c>
      <c r="AE3400" t="s">
        <v>40</v>
      </c>
      <c r="AF3400" t="s">
        <v>41</v>
      </c>
      <c r="AG3400" t="s">
        <v>42</v>
      </c>
      <c r="AH3400" t="s">
        <v>28</v>
      </c>
      <c r="AI3400">
        <v>1.9704223999999999</v>
      </c>
      <c r="AJ3400">
        <v>-1.2646436000000001</v>
      </c>
    </row>
    <row r="3401" spans="1:36" x14ac:dyDescent="0.3">
      <c r="A3401">
        <v>2735</v>
      </c>
      <c r="B3401" t="s">
        <v>304</v>
      </c>
      <c r="C3401" t="s">
        <v>28</v>
      </c>
      <c r="D3401" t="s">
        <v>29</v>
      </c>
      <c r="E3401" t="s">
        <v>30</v>
      </c>
      <c r="F3401" t="s">
        <v>31</v>
      </c>
      <c r="G3401" t="s">
        <v>1148</v>
      </c>
      <c r="H3401" t="s">
        <v>8603</v>
      </c>
      <c r="I3401" s="4" t="s">
        <v>8604</v>
      </c>
      <c r="J3401" s="1">
        <f>((((bot_orders[[#This Row],[cTime]]/ 1000)+3*3600) / 86400) + DATE(1970,1,1))</f>
        <v>45770.336093148144</v>
      </c>
      <c r="K3401" s="4" t="s">
        <v>8605</v>
      </c>
      <c r="L3401" s="1">
        <f>((((bot_orders[[#This Row],[uTime]]/ 1000)+3*3600) / 86400) + DATE(1970,1,1))</f>
        <v>45770.340666053235</v>
      </c>
      <c r="M3401" t="s">
        <v>34</v>
      </c>
      <c r="N3401" t="s">
        <v>28</v>
      </c>
      <c r="O3401" t="s">
        <v>35</v>
      </c>
      <c r="P3401">
        <v>1.97</v>
      </c>
      <c r="Q3401" t="s">
        <v>36</v>
      </c>
      <c r="R3401" t="s">
        <v>37</v>
      </c>
      <c r="S3401">
        <v>0.64390000000000003</v>
      </c>
      <c r="T3401">
        <v>0.64390000000000003</v>
      </c>
      <c r="U3401">
        <v>1.97</v>
      </c>
      <c r="V3401">
        <v>-1.0147864000000001E-3</v>
      </c>
      <c r="W3401" t="s">
        <v>38</v>
      </c>
      <c r="X3401" s="4">
        <f>IF(bot_orders[[#This Row],[side]]="sell", bot_orders[[#This Row],[accFillSz]]*bot_orders[[#This Row],[avgPx]] + bot_orders[[#This Row],[fee]], -bot_orders[[#This Row],[accFillSz]]*bot_orders[[#This Row],[avgPx]])</f>
        <v>1.2674682135999999</v>
      </c>
      <c r="Y3401" s="4">
        <f>IF(bot_orders[[#This Row],[side]]="buy", bot_orders[[#This Row],[accFillSz]] + bot_orders[[#This Row],[fee]], -bot_orders[[#This Row],[accFillSz]])</f>
        <v>-1.97</v>
      </c>
      <c r="Z3401" s="4">
        <f>IF(bot_orders[[#This Row],[side]]="sell",bot_orders[[#This Row],[accFillSz]]*bot_orders[[#This Row],[avgPx]]+bot_orders[[#This Row],[fee]], 0)</f>
        <v>1.2674682135999999</v>
      </c>
      <c r="AA3401" s="4">
        <f>IF(bot_orders[[#This Row],[side]]="sell",-bot_orders[[#This Row],[accFillSz]],bot_orders[[#This Row],[accFillSz]]+bot_orders[[#This Row],[fee]])</f>
        <v>-1.97</v>
      </c>
      <c r="AB3401">
        <v>0</v>
      </c>
      <c r="AC3401" t="s">
        <v>39</v>
      </c>
      <c r="AD3401">
        <v>0</v>
      </c>
      <c r="AE3401" t="s">
        <v>40</v>
      </c>
      <c r="AF3401" t="s">
        <v>41</v>
      </c>
      <c r="AG3401" t="s">
        <v>42</v>
      </c>
      <c r="AH3401" t="s">
        <v>28</v>
      </c>
      <c r="AI3401">
        <v>-1.97</v>
      </c>
      <c r="AJ3401">
        <v>1.2674682100000001</v>
      </c>
    </row>
    <row r="3402" spans="1:36" x14ac:dyDescent="0.3">
      <c r="A3402">
        <v>2738</v>
      </c>
      <c r="B3402" t="s">
        <v>304</v>
      </c>
      <c r="C3402" t="s">
        <v>28</v>
      </c>
      <c r="D3402" t="s">
        <v>29</v>
      </c>
      <c r="E3402" t="s">
        <v>30</v>
      </c>
      <c r="F3402" t="s">
        <v>31</v>
      </c>
      <c r="G3402" t="s">
        <v>1148</v>
      </c>
      <c r="H3402" t="s">
        <v>8613</v>
      </c>
      <c r="I3402" s="4" t="s">
        <v>8614</v>
      </c>
      <c r="J3402" s="1">
        <f>((((bot_orders[[#This Row],[cTime]]/ 1000)+3*3600) / 86400) + DATE(1970,1,1))</f>
        <v>45770.340666087963</v>
      </c>
      <c r="K3402" s="4" t="s">
        <v>8615</v>
      </c>
      <c r="L3402" s="1">
        <f>((((bot_orders[[#This Row],[uTime]]/ 1000)+3*3600) / 86400) + DATE(1970,1,1))</f>
        <v>45770.345712025461</v>
      </c>
      <c r="M3402" t="s">
        <v>34</v>
      </c>
      <c r="N3402" t="s">
        <v>28</v>
      </c>
      <c r="O3402" t="s">
        <v>35</v>
      </c>
      <c r="P3402">
        <v>1.972</v>
      </c>
      <c r="Q3402" t="s">
        <v>36</v>
      </c>
      <c r="R3402" t="s">
        <v>55</v>
      </c>
      <c r="S3402">
        <v>0.64129999999999998</v>
      </c>
      <c r="T3402">
        <v>0.64129999999999998</v>
      </c>
      <c r="U3402">
        <v>1.972</v>
      </c>
      <c r="V3402">
        <v>-1.5776E-3</v>
      </c>
      <c r="W3402" t="s">
        <v>39</v>
      </c>
      <c r="X3402" s="4">
        <f>IF(bot_orders[[#This Row],[side]]="sell", bot_orders[[#This Row],[accFillSz]]*bot_orders[[#This Row],[avgPx]] + bot_orders[[#This Row],[fee]], -bot_orders[[#This Row],[accFillSz]]*bot_orders[[#This Row],[avgPx]])</f>
        <v>-1.2646435999999999</v>
      </c>
      <c r="Y3402" s="4">
        <f>IF(bot_orders[[#This Row],[side]]="buy", bot_orders[[#This Row],[accFillSz]] + bot_orders[[#This Row],[fee]], -bot_orders[[#This Row],[accFillSz]])</f>
        <v>1.9704223999999999</v>
      </c>
      <c r="Z3402" s="4">
        <f>IF(bot_orders[[#This Row],[side]]="sell",bot_orders[[#This Row],[accFillSz]]*bot_orders[[#This Row],[avgPx]]+bot_orders[[#This Row],[fee]], 0)</f>
        <v>0</v>
      </c>
      <c r="AA3402" s="4">
        <f>IF(bot_orders[[#This Row],[side]]="sell",-bot_orders[[#This Row],[accFillSz]],bot_orders[[#This Row],[accFillSz]]+bot_orders[[#This Row],[fee]])</f>
        <v>1.9704223999999999</v>
      </c>
      <c r="AB3402">
        <v>0</v>
      </c>
      <c r="AC3402" t="s">
        <v>38</v>
      </c>
      <c r="AD3402">
        <v>0</v>
      </c>
      <c r="AE3402" t="s">
        <v>40</v>
      </c>
      <c r="AF3402" t="s">
        <v>41</v>
      </c>
      <c r="AG3402" t="s">
        <v>42</v>
      </c>
      <c r="AH3402" t="s">
        <v>28</v>
      </c>
      <c r="AI3402">
        <v>1.9704223999999999</v>
      </c>
      <c r="AJ3402">
        <v>-1.2646436000000001</v>
      </c>
    </row>
    <row r="3403" spans="1:36" x14ac:dyDescent="0.3">
      <c r="A3403">
        <v>2739</v>
      </c>
      <c r="B3403" t="s">
        <v>304</v>
      </c>
      <c r="C3403" t="s">
        <v>28</v>
      </c>
      <c r="D3403" t="s">
        <v>29</v>
      </c>
      <c r="E3403" t="s">
        <v>30</v>
      </c>
      <c r="F3403" t="s">
        <v>31</v>
      </c>
      <c r="G3403" t="s">
        <v>1133</v>
      </c>
      <c r="H3403" t="s">
        <v>8616</v>
      </c>
      <c r="I3403" s="4" t="s">
        <v>8617</v>
      </c>
      <c r="J3403" s="1">
        <f>((((bot_orders[[#This Row],[cTime]]/ 1000)+3*3600) / 86400) + DATE(1970,1,1))</f>
        <v>45770.345712048613</v>
      </c>
      <c r="K3403" s="4" t="s">
        <v>8618</v>
      </c>
      <c r="L3403" s="1">
        <f>((((bot_orders[[#This Row],[uTime]]/ 1000)+3*3600) / 86400) + DATE(1970,1,1))</f>
        <v>45770.509267546295</v>
      </c>
      <c r="M3403" t="s">
        <v>34</v>
      </c>
      <c r="N3403" t="s">
        <v>28</v>
      </c>
      <c r="O3403" t="s">
        <v>35</v>
      </c>
      <c r="P3403">
        <v>1.97</v>
      </c>
      <c r="Q3403" t="s">
        <v>36</v>
      </c>
      <c r="R3403" t="s">
        <v>37</v>
      </c>
      <c r="S3403">
        <v>0.64390000000000003</v>
      </c>
      <c r="T3403">
        <v>0.64390000000000003</v>
      </c>
      <c r="U3403">
        <v>1.97</v>
      </c>
      <c r="V3403">
        <v>-1.0147864000000001E-3</v>
      </c>
      <c r="W3403" t="s">
        <v>38</v>
      </c>
      <c r="X3403" s="4">
        <f>IF(bot_orders[[#This Row],[side]]="sell", bot_orders[[#This Row],[accFillSz]]*bot_orders[[#This Row],[avgPx]] + bot_orders[[#This Row],[fee]], -bot_orders[[#This Row],[accFillSz]]*bot_orders[[#This Row],[avgPx]])</f>
        <v>1.2674682135999999</v>
      </c>
      <c r="Y3403" s="4">
        <f>IF(bot_orders[[#This Row],[side]]="buy", bot_orders[[#This Row],[accFillSz]] + bot_orders[[#This Row],[fee]], -bot_orders[[#This Row],[accFillSz]])</f>
        <v>-1.97</v>
      </c>
      <c r="Z3403" s="4">
        <f>IF(bot_orders[[#This Row],[side]]="sell",bot_orders[[#This Row],[accFillSz]]*bot_orders[[#This Row],[avgPx]]+bot_orders[[#This Row],[fee]], 0)</f>
        <v>1.2674682135999999</v>
      </c>
      <c r="AA3403" s="4">
        <f>IF(bot_orders[[#This Row],[side]]="sell",-bot_orders[[#This Row],[accFillSz]],bot_orders[[#This Row],[accFillSz]]+bot_orders[[#This Row],[fee]])</f>
        <v>-1.97</v>
      </c>
      <c r="AB3403">
        <v>0</v>
      </c>
      <c r="AC3403" t="s">
        <v>39</v>
      </c>
      <c r="AD3403">
        <v>0</v>
      </c>
      <c r="AE3403" t="s">
        <v>40</v>
      </c>
      <c r="AF3403" t="s">
        <v>41</v>
      </c>
      <c r="AG3403" t="s">
        <v>42</v>
      </c>
      <c r="AH3403" t="s">
        <v>28</v>
      </c>
      <c r="AI3403">
        <v>-1.97</v>
      </c>
      <c r="AJ3403">
        <v>1.2674682100000001</v>
      </c>
    </row>
    <row r="3404" spans="1:36" x14ac:dyDescent="0.3">
      <c r="A3404">
        <v>2741</v>
      </c>
      <c r="B3404" t="s">
        <v>304</v>
      </c>
      <c r="C3404" t="s">
        <v>28</v>
      </c>
      <c r="D3404" t="s">
        <v>29</v>
      </c>
      <c r="E3404" t="s">
        <v>30</v>
      </c>
      <c r="F3404" t="s">
        <v>31</v>
      </c>
      <c r="G3404" t="s">
        <v>1145</v>
      </c>
      <c r="H3404" t="s">
        <v>8622</v>
      </c>
      <c r="I3404" s="4" t="s">
        <v>8623</v>
      </c>
      <c r="J3404" s="1">
        <f>((((bot_orders[[#This Row],[cTime]]/ 1000)+3*3600) / 86400) + DATE(1970,1,1))</f>
        <v>45770.353511168985</v>
      </c>
      <c r="K3404" s="4" t="s">
        <v>8621</v>
      </c>
      <c r="L3404" s="1">
        <f>((((bot_orders[[#This Row],[uTime]]/ 1000)+3*3600) / 86400) + DATE(1970,1,1))</f>
        <v>45770.358126689811</v>
      </c>
      <c r="M3404" t="s">
        <v>34</v>
      </c>
      <c r="N3404" t="s">
        <v>28</v>
      </c>
      <c r="O3404" t="s">
        <v>35</v>
      </c>
      <c r="P3404">
        <v>1.97</v>
      </c>
      <c r="Q3404" t="s">
        <v>36</v>
      </c>
      <c r="R3404" t="s">
        <v>37</v>
      </c>
      <c r="S3404">
        <v>0.64129999999999998</v>
      </c>
      <c r="T3404">
        <v>0.64129999999999998</v>
      </c>
      <c r="U3404">
        <v>1.97</v>
      </c>
      <c r="V3404">
        <v>-1.0106888000000001E-3</v>
      </c>
      <c r="W3404" t="s">
        <v>38</v>
      </c>
      <c r="X3404" s="4">
        <f>IF(bot_orders[[#This Row],[side]]="sell", bot_orders[[#This Row],[accFillSz]]*bot_orders[[#This Row],[avgPx]] + bot_orders[[#This Row],[fee]], -bot_orders[[#This Row],[accFillSz]]*bot_orders[[#This Row],[avgPx]])</f>
        <v>1.2623503111999999</v>
      </c>
      <c r="Y3404" s="4">
        <f>IF(bot_orders[[#This Row],[side]]="buy", bot_orders[[#This Row],[accFillSz]] + bot_orders[[#This Row],[fee]], -bot_orders[[#This Row],[accFillSz]])</f>
        <v>-1.97</v>
      </c>
      <c r="Z3404" s="4">
        <f>IF(bot_orders[[#This Row],[side]]="sell",bot_orders[[#This Row],[accFillSz]]*bot_orders[[#This Row],[avgPx]]+bot_orders[[#This Row],[fee]], 0)</f>
        <v>1.2623503111999999</v>
      </c>
      <c r="AA3404" s="4">
        <f>IF(bot_orders[[#This Row],[side]]="sell",-bot_orders[[#This Row],[accFillSz]],bot_orders[[#This Row],[accFillSz]]+bot_orders[[#This Row],[fee]])</f>
        <v>-1.97</v>
      </c>
      <c r="AB3404">
        <v>0</v>
      </c>
      <c r="AC3404" t="s">
        <v>39</v>
      </c>
      <c r="AD3404">
        <v>0</v>
      </c>
      <c r="AE3404" t="s">
        <v>40</v>
      </c>
      <c r="AF3404" t="s">
        <v>41</v>
      </c>
      <c r="AG3404" t="s">
        <v>42</v>
      </c>
      <c r="AH3404" t="s">
        <v>28</v>
      </c>
      <c r="AI3404">
        <v>-1.97</v>
      </c>
      <c r="AJ3404">
        <v>1.26235031</v>
      </c>
    </row>
    <row r="3405" spans="1:36" x14ac:dyDescent="0.3">
      <c r="A3405">
        <v>2745</v>
      </c>
      <c r="B3405" t="s">
        <v>304</v>
      </c>
      <c r="C3405" t="s">
        <v>28</v>
      </c>
      <c r="D3405" t="s">
        <v>29</v>
      </c>
      <c r="E3405" t="s">
        <v>30</v>
      </c>
      <c r="F3405" t="s">
        <v>31</v>
      </c>
      <c r="G3405" t="s">
        <v>1142</v>
      </c>
      <c r="H3405" t="s">
        <v>8635</v>
      </c>
      <c r="I3405" s="4" t="s">
        <v>8633</v>
      </c>
      <c r="J3405" s="1">
        <f>((((bot_orders[[#This Row],[cTime]]/ 1000)+3*3600) / 86400) + DATE(1970,1,1))</f>
        <v>45770.358126712963</v>
      </c>
      <c r="K3405" s="4" t="s">
        <v>8636</v>
      </c>
      <c r="L3405" s="1">
        <f>((((bot_orders[[#This Row],[uTime]]/ 1000)+3*3600) / 86400) + DATE(1970,1,1))</f>
        <v>45770.362822708332</v>
      </c>
      <c r="M3405" t="s">
        <v>34</v>
      </c>
      <c r="N3405" t="s">
        <v>28</v>
      </c>
      <c r="O3405" t="s">
        <v>35</v>
      </c>
      <c r="P3405">
        <v>1.972</v>
      </c>
      <c r="Q3405" t="s">
        <v>36</v>
      </c>
      <c r="R3405" t="s">
        <v>55</v>
      </c>
      <c r="S3405">
        <v>0.63859999999999995</v>
      </c>
      <c r="T3405">
        <v>0.63859999999999995</v>
      </c>
      <c r="U3405">
        <v>1.972</v>
      </c>
      <c r="V3405">
        <v>-1.5776E-3</v>
      </c>
      <c r="W3405" t="s">
        <v>39</v>
      </c>
      <c r="X3405" s="4">
        <f>IF(bot_orders[[#This Row],[side]]="sell", bot_orders[[#This Row],[accFillSz]]*bot_orders[[#This Row],[avgPx]] + bot_orders[[#This Row],[fee]], -bot_orders[[#This Row],[accFillSz]]*bot_orders[[#This Row],[avgPx]])</f>
        <v>-1.2593192</v>
      </c>
      <c r="Y3405" s="4">
        <f>IF(bot_orders[[#This Row],[side]]="buy", bot_orders[[#This Row],[accFillSz]] + bot_orders[[#This Row],[fee]], -bot_orders[[#This Row],[accFillSz]])</f>
        <v>1.9704223999999999</v>
      </c>
      <c r="Z3405" s="4">
        <f>IF(bot_orders[[#This Row],[side]]="sell",bot_orders[[#This Row],[accFillSz]]*bot_orders[[#This Row],[avgPx]]+bot_orders[[#This Row],[fee]], 0)</f>
        <v>0</v>
      </c>
      <c r="AA3405" s="4">
        <f>IF(bot_orders[[#This Row],[side]]="sell",-bot_orders[[#This Row],[accFillSz]],bot_orders[[#This Row],[accFillSz]]+bot_orders[[#This Row],[fee]])</f>
        <v>1.9704223999999999</v>
      </c>
      <c r="AB3405">
        <v>0</v>
      </c>
      <c r="AC3405" t="s">
        <v>38</v>
      </c>
      <c r="AD3405">
        <v>0</v>
      </c>
      <c r="AE3405" t="s">
        <v>40</v>
      </c>
      <c r="AF3405" t="s">
        <v>41</v>
      </c>
      <c r="AG3405" t="s">
        <v>42</v>
      </c>
      <c r="AH3405" t="s">
        <v>28</v>
      </c>
      <c r="AI3405">
        <v>1.9704223999999999</v>
      </c>
      <c r="AJ3405">
        <v>-1.2593192</v>
      </c>
    </row>
    <row r="3406" spans="1:36" x14ac:dyDescent="0.3">
      <c r="A3406">
        <v>2747</v>
      </c>
      <c r="B3406" t="s">
        <v>304</v>
      </c>
      <c r="C3406" t="s">
        <v>28</v>
      </c>
      <c r="D3406" t="s">
        <v>29</v>
      </c>
      <c r="E3406" t="s">
        <v>30</v>
      </c>
      <c r="F3406" t="s">
        <v>31</v>
      </c>
      <c r="G3406" t="s">
        <v>1142</v>
      </c>
      <c r="H3406" t="s">
        <v>8640</v>
      </c>
      <c r="I3406" s="4" t="s">
        <v>8641</v>
      </c>
      <c r="J3406" s="1">
        <f>((((bot_orders[[#This Row],[cTime]]/ 1000)+3*3600) / 86400) + DATE(1970,1,1))</f>
        <v>45770.36282274306</v>
      </c>
      <c r="K3406" s="4" t="s">
        <v>8642</v>
      </c>
      <c r="L3406" s="1">
        <f>((((bot_orders[[#This Row],[uTime]]/ 1000)+3*3600) / 86400) + DATE(1970,1,1))</f>
        <v>45770.505911840279</v>
      </c>
      <c r="M3406" t="s">
        <v>34</v>
      </c>
      <c r="N3406" t="s">
        <v>28</v>
      </c>
      <c r="O3406" t="s">
        <v>35</v>
      </c>
      <c r="P3406">
        <v>1.97</v>
      </c>
      <c r="Q3406" t="s">
        <v>36</v>
      </c>
      <c r="R3406" t="s">
        <v>37</v>
      </c>
      <c r="S3406">
        <v>0.64129999999999998</v>
      </c>
      <c r="T3406">
        <v>0.64129999999999998</v>
      </c>
      <c r="U3406">
        <v>1.97</v>
      </c>
      <c r="V3406">
        <v>-1.0106888000000001E-3</v>
      </c>
      <c r="W3406" t="s">
        <v>38</v>
      </c>
      <c r="X3406" s="4">
        <f>IF(bot_orders[[#This Row],[side]]="sell", bot_orders[[#This Row],[accFillSz]]*bot_orders[[#This Row],[avgPx]] + bot_orders[[#This Row],[fee]], -bot_orders[[#This Row],[accFillSz]]*bot_orders[[#This Row],[avgPx]])</f>
        <v>1.2623503111999999</v>
      </c>
      <c r="Y3406" s="4">
        <f>IF(bot_orders[[#This Row],[side]]="buy", bot_orders[[#This Row],[accFillSz]] + bot_orders[[#This Row],[fee]], -bot_orders[[#This Row],[accFillSz]])</f>
        <v>-1.97</v>
      </c>
      <c r="Z3406" s="4">
        <f>IF(bot_orders[[#This Row],[side]]="sell",bot_orders[[#This Row],[accFillSz]]*bot_orders[[#This Row],[avgPx]]+bot_orders[[#This Row],[fee]], 0)</f>
        <v>1.2623503111999999</v>
      </c>
      <c r="AA3406" s="4">
        <f>IF(bot_orders[[#This Row],[side]]="sell",-bot_orders[[#This Row],[accFillSz]],bot_orders[[#This Row],[accFillSz]]+bot_orders[[#This Row],[fee]])</f>
        <v>-1.97</v>
      </c>
      <c r="AB3406">
        <v>0</v>
      </c>
      <c r="AC3406" t="s">
        <v>39</v>
      </c>
      <c r="AD3406">
        <v>0</v>
      </c>
      <c r="AE3406" t="s">
        <v>40</v>
      </c>
      <c r="AF3406" t="s">
        <v>41</v>
      </c>
      <c r="AG3406" t="s">
        <v>42</v>
      </c>
      <c r="AH3406" t="s">
        <v>28</v>
      </c>
      <c r="AI3406">
        <v>-1.97</v>
      </c>
      <c r="AJ3406">
        <v>1.26235031</v>
      </c>
    </row>
    <row r="3407" spans="1:36" x14ac:dyDescent="0.3">
      <c r="A3407">
        <v>2749</v>
      </c>
      <c r="B3407" t="s">
        <v>304</v>
      </c>
      <c r="C3407" t="s">
        <v>28</v>
      </c>
      <c r="D3407" t="s">
        <v>29</v>
      </c>
      <c r="E3407" t="s">
        <v>30</v>
      </c>
      <c r="F3407" t="s">
        <v>31</v>
      </c>
      <c r="G3407" t="s">
        <v>1168</v>
      </c>
      <c r="H3407" t="s">
        <v>8646</v>
      </c>
      <c r="I3407" s="4" t="s">
        <v>8647</v>
      </c>
      <c r="J3407" s="1">
        <f>((((bot_orders[[#This Row],[cTime]]/ 1000)+3*3600) / 86400) + DATE(1970,1,1))</f>
        <v>45770.366403877313</v>
      </c>
      <c r="K3407" s="4" t="s">
        <v>8648</v>
      </c>
      <c r="L3407" s="1">
        <f>((((bot_orders[[#This Row],[uTime]]/ 1000)+3*3600) / 86400) + DATE(1970,1,1))</f>
        <v>45770.501068333331</v>
      </c>
      <c r="M3407" t="s">
        <v>34</v>
      </c>
      <c r="N3407" t="s">
        <v>28</v>
      </c>
      <c r="O3407" t="s">
        <v>35</v>
      </c>
      <c r="P3407">
        <v>1.97</v>
      </c>
      <c r="Q3407" t="s">
        <v>36</v>
      </c>
      <c r="R3407" t="s">
        <v>37</v>
      </c>
      <c r="S3407">
        <v>0.63859999999999995</v>
      </c>
      <c r="T3407">
        <v>0.63859999999999995</v>
      </c>
      <c r="U3407">
        <v>1.97</v>
      </c>
      <c r="V3407">
        <v>-1.0064335999999999E-3</v>
      </c>
      <c r="W3407" t="s">
        <v>38</v>
      </c>
      <c r="X3407" s="4">
        <f>IF(bot_orders[[#This Row],[side]]="sell", bot_orders[[#This Row],[accFillSz]]*bot_orders[[#This Row],[avgPx]] + bot_orders[[#This Row],[fee]], -bot_orders[[#This Row],[accFillSz]]*bot_orders[[#This Row],[avgPx]])</f>
        <v>1.2570355663999999</v>
      </c>
      <c r="Y3407" s="4">
        <f>IF(bot_orders[[#This Row],[side]]="buy", bot_orders[[#This Row],[accFillSz]] + bot_orders[[#This Row],[fee]], -bot_orders[[#This Row],[accFillSz]])</f>
        <v>-1.97</v>
      </c>
      <c r="Z3407" s="4">
        <f>IF(bot_orders[[#This Row],[side]]="sell",bot_orders[[#This Row],[accFillSz]]*bot_orders[[#This Row],[avgPx]]+bot_orders[[#This Row],[fee]], 0)</f>
        <v>1.2570355663999999</v>
      </c>
      <c r="AA3407" s="4">
        <f>IF(bot_orders[[#This Row],[side]]="sell",-bot_orders[[#This Row],[accFillSz]],bot_orders[[#This Row],[accFillSz]]+bot_orders[[#This Row],[fee]])</f>
        <v>-1.97</v>
      </c>
      <c r="AB3407">
        <v>0</v>
      </c>
      <c r="AC3407" t="s">
        <v>39</v>
      </c>
      <c r="AD3407">
        <v>0</v>
      </c>
      <c r="AE3407" t="s">
        <v>40</v>
      </c>
      <c r="AF3407" t="s">
        <v>41</v>
      </c>
      <c r="AG3407" t="s">
        <v>42</v>
      </c>
      <c r="AH3407" t="s">
        <v>28</v>
      </c>
      <c r="AI3407">
        <v>-1.97</v>
      </c>
      <c r="AJ3407">
        <v>1.25703557</v>
      </c>
    </row>
    <row r="3408" spans="1:36" x14ac:dyDescent="0.3">
      <c r="A3408">
        <v>2754</v>
      </c>
      <c r="B3408" t="s">
        <v>304</v>
      </c>
      <c r="C3408" t="s">
        <v>28</v>
      </c>
      <c r="D3408" t="s">
        <v>29</v>
      </c>
      <c r="E3408" t="s">
        <v>30</v>
      </c>
      <c r="F3408" t="s">
        <v>31</v>
      </c>
      <c r="G3408" t="s">
        <v>1175</v>
      </c>
      <c r="H3408" t="s">
        <v>8662</v>
      </c>
      <c r="I3408" s="4" t="s">
        <v>8663</v>
      </c>
      <c r="J3408" s="1">
        <f>((((bot_orders[[#This Row],[cTime]]/ 1000)+3*3600) / 86400) + DATE(1970,1,1))</f>
        <v>45770.38886994213</v>
      </c>
      <c r="K3408" s="4" t="s">
        <v>8664</v>
      </c>
      <c r="L3408" s="1">
        <f>((((bot_orders[[#This Row],[uTime]]/ 1000)+3*3600) / 86400) + DATE(1970,1,1))</f>
        <v>45770.438796770832</v>
      </c>
      <c r="M3408" t="s">
        <v>34</v>
      </c>
      <c r="N3408" t="s">
        <v>28</v>
      </c>
      <c r="O3408" t="s">
        <v>35</v>
      </c>
      <c r="P3408">
        <v>1.97</v>
      </c>
      <c r="Q3408" t="s">
        <v>36</v>
      </c>
      <c r="R3408" t="s">
        <v>37</v>
      </c>
      <c r="S3408">
        <v>0.63590000000000002</v>
      </c>
      <c r="T3408">
        <v>0.63590000000000002</v>
      </c>
      <c r="U3408">
        <v>1.97</v>
      </c>
      <c r="V3408">
        <v>-1.0021784E-3</v>
      </c>
      <c r="W3408" t="s">
        <v>38</v>
      </c>
      <c r="X3408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408" s="4">
        <f>IF(bot_orders[[#This Row],[side]]="buy", bot_orders[[#This Row],[accFillSz]] + bot_orders[[#This Row],[fee]], -bot_orders[[#This Row],[accFillSz]])</f>
        <v>-1.97</v>
      </c>
      <c r="Z3408" s="4">
        <f>IF(bot_orders[[#This Row],[side]]="sell",bot_orders[[#This Row],[accFillSz]]*bot_orders[[#This Row],[avgPx]]+bot_orders[[#This Row],[fee]], 0)</f>
        <v>1.2517208216</v>
      </c>
      <c r="AA3408" s="4">
        <f>IF(bot_orders[[#This Row],[side]]="sell",-bot_orders[[#This Row],[accFillSz]],bot_orders[[#This Row],[accFillSz]]+bot_orders[[#This Row],[fee]])</f>
        <v>-1.97</v>
      </c>
      <c r="AB3408">
        <v>0</v>
      </c>
      <c r="AC3408" t="s">
        <v>39</v>
      </c>
      <c r="AD3408">
        <v>0</v>
      </c>
      <c r="AE3408" t="s">
        <v>40</v>
      </c>
      <c r="AF3408" t="s">
        <v>41</v>
      </c>
      <c r="AG3408" t="s">
        <v>42</v>
      </c>
      <c r="AH3408" t="s">
        <v>28</v>
      </c>
      <c r="AI3408">
        <v>-1.97</v>
      </c>
      <c r="AJ3408">
        <v>1.2517208200000001</v>
      </c>
    </row>
    <row r="3409" spans="1:36" x14ac:dyDescent="0.3">
      <c r="A3409">
        <v>2756</v>
      </c>
      <c r="B3409" t="s">
        <v>304</v>
      </c>
      <c r="C3409" t="s">
        <v>28</v>
      </c>
      <c r="D3409" t="s">
        <v>29</v>
      </c>
      <c r="E3409" t="s">
        <v>30</v>
      </c>
      <c r="F3409" t="s">
        <v>31</v>
      </c>
      <c r="G3409" t="s">
        <v>1139</v>
      </c>
      <c r="H3409" t="s">
        <v>8668</v>
      </c>
      <c r="I3409" s="4" t="s">
        <v>8669</v>
      </c>
      <c r="J3409" s="1">
        <f>((((bot_orders[[#This Row],[cTime]]/ 1000)+3*3600) / 86400) + DATE(1970,1,1))</f>
        <v>45770.388912800925</v>
      </c>
      <c r="K3409" s="4" t="s">
        <v>8670</v>
      </c>
      <c r="L3409" s="1">
        <f>((((bot_orders[[#This Row],[uTime]]/ 1000)+3*3600) / 86400) + DATE(1970,1,1))</f>
        <v>45770.408022997683</v>
      </c>
      <c r="M3409" t="s">
        <v>34</v>
      </c>
      <c r="N3409" t="s">
        <v>28</v>
      </c>
      <c r="O3409" t="s">
        <v>35</v>
      </c>
      <c r="P3409">
        <v>1.97</v>
      </c>
      <c r="Q3409" t="s">
        <v>36</v>
      </c>
      <c r="R3409" t="s">
        <v>37</v>
      </c>
      <c r="S3409">
        <v>0.63329999999999997</v>
      </c>
      <c r="T3409">
        <v>0.63329999999999997</v>
      </c>
      <c r="U3409">
        <v>1.97</v>
      </c>
      <c r="V3409">
        <v>-9.9808079999999999E-4</v>
      </c>
      <c r="W3409" t="s">
        <v>38</v>
      </c>
      <c r="X3409" s="4">
        <f>IF(bot_orders[[#This Row],[side]]="sell", bot_orders[[#This Row],[accFillSz]]*bot_orders[[#This Row],[avgPx]] + bot_orders[[#This Row],[fee]], -bot_orders[[#This Row],[accFillSz]]*bot_orders[[#This Row],[avgPx]])</f>
        <v>1.2466029191999999</v>
      </c>
      <c r="Y3409" s="4">
        <f>IF(bot_orders[[#This Row],[side]]="buy", bot_orders[[#This Row],[accFillSz]] + bot_orders[[#This Row],[fee]], -bot_orders[[#This Row],[accFillSz]])</f>
        <v>-1.97</v>
      </c>
      <c r="Z3409" s="4">
        <f>IF(bot_orders[[#This Row],[side]]="sell",bot_orders[[#This Row],[accFillSz]]*bot_orders[[#This Row],[avgPx]]+bot_orders[[#This Row],[fee]], 0)</f>
        <v>1.2466029191999999</v>
      </c>
      <c r="AA3409" s="4">
        <f>IF(bot_orders[[#This Row],[side]]="sell",-bot_orders[[#This Row],[accFillSz]],bot_orders[[#This Row],[accFillSz]]+bot_orders[[#This Row],[fee]])</f>
        <v>-1.97</v>
      </c>
      <c r="AB3409">
        <v>0</v>
      </c>
      <c r="AC3409" t="s">
        <v>39</v>
      </c>
      <c r="AD3409">
        <v>0</v>
      </c>
      <c r="AE3409" t="s">
        <v>40</v>
      </c>
      <c r="AF3409" t="s">
        <v>41</v>
      </c>
      <c r="AG3409" t="s">
        <v>42</v>
      </c>
      <c r="AH3409" t="s">
        <v>28</v>
      </c>
      <c r="AI3409">
        <v>-1.97</v>
      </c>
      <c r="AJ3409">
        <v>1.2466029199999999</v>
      </c>
    </row>
    <row r="3410" spans="1:36" x14ac:dyDescent="0.3">
      <c r="A3410">
        <v>2761</v>
      </c>
      <c r="B3410" t="s">
        <v>304</v>
      </c>
      <c r="C3410" t="s">
        <v>28</v>
      </c>
      <c r="D3410" t="s">
        <v>29</v>
      </c>
      <c r="E3410" t="s">
        <v>30</v>
      </c>
      <c r="F3410" t="s">
        <v>31</v>
      </c>
      <c r="G3410" t="s">
        <v>1136</v>
      </c>
      <c r="H3410" t="s">
        <v>8683</v>
      </c>
      <c r="I3410" s="4" t="s">
        <v>8684</v>
      </c>
      <c r="J3410" s="1">
        <f>((((bot_orders[[#This Row],[cTime]]/ 1000)+3*3600) / 86400) + DATE(1970,1,1))</f>
        <v>45770.396412731483</v>
      </c>
      <c r="K3410" s="4" t="s">
        <v>8685</v>
      </c>
      <c r="L3410" s="1">
        <f>((((bot_orders[[#This Row],[uTime]]/ 1000)+3*3600) / 86400) + DATE(1970,1,1))</f>
        <v>45770.405468067125</v>
      </c>
      <c r="M3410" t="s">
        <v>34</v>
      </c>
      <c r="N3410" t="s">
        <v>28</v>
      </c>
      <c r="O3410" t="s">
        <v>35</v>
      </c>
      <c r="P3410">
        <v>1.97</v>
      </c>
      <c r="Q3410" t="s">
        <v>36</v>
      </c>
      <c r="R3410" t="s">
        <v>37</v>
      </c>
      <c r="S3410">
        <v>0.63060000000000005</v>
      </c>
      <c r="T3410">
        <v>0.63060000000000005</v>
      </c>
      <c r="U3410">
        <v>1.97</v>
      </c>
      <c r="V3410">
        <v>-9.9382560000000003E-4</v>
      </c>
      <c r="W3410" t="s">
        <v>38</v>
      </c>
      <c r="X3410" s="4">
        <f>IF(bot_orders[[#This Row],[side]]="sell", bot_orders[[#This Row],[accFillSz]]*bot_orders[[#This Row],[avgPx]] + bot_orders[[#This Row],[fee]], -bot_orders[[#This Row],[accFillSz]]*bot_orders[[#This Row],[avgPx]])</f>
        <v>1.2412881744000002</v>
      </c>
      <c r="Y3410" s="4">
        <f>IF(bot_orders[[#This Row],[side]]="buy", bot_orders[[#This Row],[accFillSz]] + bot_orders[[#This Row],[fee]], -bot_orders[[#This Row],[accFillSz]])</f>
        <v>-1.97</v>
      </c>
      <c r="Z3410" s="4">
        <f>IF(bot_orders[[#This Row],[side]]="sell",bot_orders[[#This Row],[accFillSz]]*bot_orders[[#This Row],[avgPx]]+bot_orders[[#This Row],[fee]], 0)</f>
        <v>1.2412881744000002</v>
      </c>
      <c r="AA3410" s="4">
        <f>IF(bot_orders[[#This Row],[side]]="sell",-bot_orders[[#This Row],[accFillSz]],bot_orders[[#This Row],[accFillSz]]+bot_orders[[#This Row],[fee]])</f>
        <v>-1.97</v>
      </c>
      <c r="AB3410">
        <v>0</v>
      </c>
      <c r="AC3410" t="s">
        <v>39</v>
      </c>
      <c r="AD3410">
        <v>0</v>
      </c>
      <c r="AE3410" t="s">
        <v>40</v>
      </c>
      <c r="AF3410" t="s">
        <v>41</v>
      </c>
      <c r="AG3410" t="s">
        <v>42</v>
      </c>
      <c r="AH3410" t="s">
        <v>28</v>
      </c>
      <c r="AI3410">
        <v>-1.97</v>
      </c>
      <c r="AJ3410">
        <v>1.24128817</v>
      </c>
    </row>
    <row r="3411" spans="1:36" x14ac:dyDescent="0.3">
      <c r="A3411">
        <v>2762</v>
      </c>
      <c r="B3411" t="s">
        <v>304</v>
      </c>
      <c r="C3411" t="s">
        <v>28</v>
      </c>
      <c r="D3411" t="s">
        <v>29</v>
      </c>
      <c r="E3411" t="s">
        <v>30</v>
      </c>
      <c r="F3411" t="s">
        <v>31</v>
      </c>
      <c r="G3411" t="s">
        <v>1188</v>
      </c>
      <c r="H3411" t="s">
        <v>8686</v>
      </c>
      <c r="I3411" s="4" t="s">
        <v>8687</v>
      </c>
      <c r="J3411" s="1">
        <f>((((bot_orders[[#This Row],[cTime]]/ 1000)+3*3600) / 86400) + DATE(1970,1,1))</f>
        <v>45770.402283425923</v>
      </c>
      <c r="K3411" s="4" t="s">
        <v>8688</v>
      </c>
      <c r="L3411" s="1">
        <f>((((bot_orders[[#This Row],[uTime]]/ 1000)+3*3600) / 86400) + DATE(1970,1,1))</f>
        <v>45770.40411476852</v>
      </c>
      <c r="M3411" t="s">
        <v>34</v>
      </c>
      <c r="N3411" t="s">
        <v>28</v>
      </c>
      <c r="O3411" t="s">
        <v>35</v>
      </c>
      <c r="P3411">
        <v>1.97</v>
      </c>
      <c r="Q3411" t="s">
        <v>36</v>
      </c>
      <c r="R3411" t="s">
        <v>37</v>
      </c>
      <c r="S3411">
        <v>0.62790000000000001</v>
      </c>
      <c r="T3411">
        <v>0.62790000000000001</v>
      </c>
      <c r="U3411">
        <v>1.97</v>
      </c>
      <c r="V3411">
        <v>-9.8957040000000008E-4</v>
      </c>
      <c r="W3411" t="s">
        <v>38</v>
      </c>
      <c r="X3411" s="4">
        <f>IF(bot_orders[[#This Row],[side]]="sell", bot_orders[[#This Row],[accFillSz]]*bot_orders[[#This Row],[avgPx]] + bot_orders[[#This Row],[fee]], -bot_orders[[#This Row],[accFillSz]]*bot_orders[[#This Row],[avgPx]])</f>
        <v>1.2359734296</v>
      </c>
      <c r="Y3411" s="4">
        <f>IF(bot_orders[[#This Row],[side]]="buy", bot_orders[[#This Row],[accFillSz]] + bot_orders[[#This Row],[fee]], -bot_orders[[#This Row],[accFillSz]])</f>
        <v>-1.97</v>
      </c>
      <c r="Z3411" s="4">
        <f>IF(bot_orders[[#This Row],[side]]="sell",bot_orders[[#This Row],[accFillSz]]*bot_orders[[#This Row],[avgPx]]+bot_orders[[#This Row],[fee]], 0)</f>
        <v>1.2359734296</v>
      </c>
      <c r="AA3411" s="4">
        <f>IF(bot_orders[[#This Row],[side]]="sell",-bot_orders[[#This Row],[accFillSz]],bot_orders[[#This Row],[accFillSz]]+bot_orders[[#This Row],[fee]])</f>
        <v>-1.97</v>
      </c>
      <c r="AB3411">
        <v>0</v>
      </c>
      <c r="AC3411" t="s">
        <v>39</v>
      </c>
      <c r="AD3411">
        <v>0</v>
      </c>
      <c r="AE3411" t="s">
        <v>40</v>
      </c>
      <c r="AF3411" t="s">
        <v>41</v>
      </c>
      <c r="AG3411" t="s">
        <v>42</v>
      </c>
      <c r="AH3411" t="s">
        <v>28</v>
      </c>
      <c r="AI3411">
        <v>-1.97</v>
      </c>
      <c r="AJ3411">
        <v>1.23597343</v>
      </c>
    </row>
    <row r="3412" spans="1:36" x14ac:dyDescent="0.3">
      <c r="A3412">
        <v>2764</v>
      </c>
      <c r="B3412" t="s">
        <v>304</v>
      </c>
      <c r="C3412" t="s">
        <v>28</v>
      </c>
      <c r="D3412" t="s">
        <v>29</v>
      </c>
      <c r="E3412" t="s">
        <v>30</v>
      </c>
      <c r="F3412" t="s">
        <v>31</v>
      </c>
      <c r="G3412" t="s">
        <v>1304</v>
      </c>
      <c r="H3412" t="s">
        <v>8692</v>
      </c>
      <c r="I3412" s="4" t="s">
        <v>8693</v>
      </c>
      <c r="J3412" s="1">
        <f>((((bot_orders[[#This Row],[cTime]]/ 1000)+3*3600) / 86400) + DATE(1970,1,1))</f>
        <v>45770.404114803241</v>
      </c>
      <c r="K3412" s="4" t="s">
        <v>8694</v>
      </c>
      <c r="L3412" s="1">
        <f>((((bot_orders[[#This Row],[uTime]]/ 1000)+3*3600) / 86400) + DATE(1970,1,1))</f>
        <v>45770.614347893519</v>
      </c>
      <c r="M3412" t="s">
        <v>34</v>
      </c>
      <c r="N3412" t="s">
        <v>28</v>
      </c>
      <c r="O3412" t="s">
        <v>35</v>
      </c>
      <c r="P3412">
        <v>1.972</v>
      </c>
      <c r="Q3412" t="s">
        <v>36</v>
      </c>
      <c r="R3412" t="s">
        <v>55</v>
      </c>
      <c r="S3412">
        <v>0.62529999999999997</v>
      </c>
      <c r="T3412">
        <v>0.62529999999999997</v>
      </c>
      <c r="U3412">
        <v>1.972</v>
      </c>
      <c r="V3412">
        <v>-1.5776E-3</v>
      </c>
      <c r="W3412" t="s">
        <v>39</v>
      </c>
      <c r="X3412" s="4">
        <f>IF(bot_orders[[#This Row],[side]]="sell", bot_orders[[#This Row],[accFillSz]]*bot_orders[[#This Row],[avgPx]] + bot_orders[[#This Row],[fee]], -bot_orders[[#This Row],[accFillSz]]*bot_orders[[#This Row],[avgPx]])</f>
        <v>-1.2330915999999998</v>
      </c>
      <c r="Y3412" s="4">
        <f>IF(bot_orders[[#This Row],[side]]="buy", bot_orders[[#This Row],[accFillSz]] + bot_orders[[#This Row],[fee]], -bot_orders[[#This Row],[accFillSz]])</f>
        <v>1.9704223999999999</v>
      </c>
      <c r="Z3412" s="4">
        <f>IF(bot_orders[[#This Row],[side]]="sell",bot_orders[[#This Row],[accFillSz]]*bot_orders[[#This Row],[avgPx]]+bot_orders[[#This Row],[fee]], 0)</f>
        <v>0</v>
      </c>
      <c r="AA3412" s="4">
        <f>IF(bot_orders[[#This Row],[side]]="sell",-bot_orders[[#This Row],[accFillSz]],bot_orders[[#This Row],[accFillSz]]+bot_orders[[#This Row],[fee]])</f>
        <v>1.9704223999999999</v>
      </c>
      <c r="AB3412">
        <v>0</v>
      </c>
      <c r="AC3412" t="s">
        <v>38</v>
      </c>
      <c r="AD3412">
        <v>0</v>
      </c>
      <c r="AE3412" t="s">
        <v>40</v>
      </c>
      <c r="AF3412" t="s">
        <v>41</v>
      </c>
      <c r="AG3412" t="s">
        <v>42</v>
      </c>
      <c r="AH3412" t="s">
        <v>28</v>
      </c>
      <c r="AI3412">
        <v>1.9704223999999999</v>
      </c>
      <c r="AJ3412">
        <v>-1.2330916000000001</v>
      </c>
    </row>
    <row r="3413" spans="1:36" x14ac:dyDescent="0.3">
      <c r="A3413">
        <v>2766</v>
      </c>
      <c r="B3413" t="s">
        <v>304</v>
      </c>
      <c r="C3413" t="s">
        <v>28</v>
      </c>
      <c r="D3413" t="s">
        <v>29</v>
      </c>
      <c r="E3413" t="s">
        <v>30</v>
      </c>
      <c r="F3413" t="s">
        <v>31</v>
      </c>
      <c r="G3413" t="s">
        <v>1273</v>
      </c>
      <c r="H3413" t="s">
        <v>8698</v>
      </c>
      <c r="I3413" s="4" t="s">
        <v>8699</v>
      </c>
      <c r="J3413" s="1">
        <f>((((bot_orders[[#This Row],[cTime]]/ 1000)+3*3600) / 86400) + DATE(1970,1,1))</f>
        <v>45770.405468101853</v>
      </c>
      <c r="K3413" s="4" t="s">
        <v>8700</v>
      </c>
      <c r="L3413" s="1">
        <f>((((bot_orders[[#This Row],[uTime]]/ 1000)+3*3600) / 86400) + DATE(1970,1,1))</f>
        <v>45770.547870451388</v>
      </c>
      <c r="M3413" t="s">
        <v>34</v>
      </c>
      <c r="N3413" t="s">
        <v>28</v>
      </c>
      <c r="O3413" t="s">
        <v>35</v>
      </c>
      <c r="P3413">
        <v>1.972</v>
      </c>
      <c r="Q3413" t="s">
        <v>36</v>
      </c>
      <c r="R3413" t="s">
        <v>55</v>
      </c>
      <c r="S3413">
        <v>0.62790000000000001</v>
      </c>
      <c r="T3413">
        <v>0.62790000000000001</v>
      </c>
      <c r="U3413">
        <v>1.972</v>
      </c>
      <c r="V3413">
        <v>-1.5776E-3</v>
      </c>
      <c r="W3413" t="s">
        <v>39</v>
      </c>
      <c r="X3413" s="4">
        <f>IF(bot_orders[[#This Row],[side]]="sell", bot_orders[[#This Row],[accFillSz]]*bot_orders[[#This Row],[avgPx]] + bot_orders[[#This Row],[fee]], -bot_orders[[#This Row],[accFillSz]]*bot_orders[[#This Row],[avgPx]])</f>
        <v>-1.2382188000000001</v>
      </c>
      <c r="Y3413" s="4">
        <f>IF(bot_orders[[#This Row],[side]]="buy", bot_orders[[#This Row],[accFillSz]] + bot_orders[[#This Row],[fee]], -bot_orders[[#This Row],[accFillSz]])</f>
        <v>1.9704223999999999</v>
      </c>
      <c r="Z3413" s="4">
        <f>IF(bot_orders[[#This Row],[side]]="sell",bot_orders[[#This Row],[accFillSz]]*bot_orders[[#This Row],[avgPx]]+bot_orders[[#This Row],[fee]], 0)</f>
        <v>0</v>
      </c>
      <c r="AA3413" s="4">
        <f>IF(bot_orders[[#This Row],[side]]="sell",-bot_orders[[#This Row],[accFillSz]],bot_orders[[#This Row],[accFillSz]]+bot_orders[[#This Row],[fee]])</f>
        <v>1.9704223999999999</v>
      </c>
      <c r="AB3413">
        <v>0</v>
      </c>
      <c r="AC3413" t="s">
        <v>38</v>
      </c>
      <c r="AD3413">
        <v>0</v>
      </c>
      <c r="AE3413" t="s">
        <v>40</v>
      </c>
      <c r="AF3413" t="s">
        <v>41</v>
      </c>
      <c r="AG3413" t="s">
        <v>42</v>
      </c>
      <c r="AH3413" t="s">
        <v>28</v>
      </c>
      <c r="AI3413">
        <v>1.9704223999999999</v>
      </c>
      <c r="AJ3413">
        <v>-1.2382188000000001</v>
      </c>
    </row>
    <row r="3414" spans="1:36" x14ac:dyDescent="0.3">
      <c r="A3414">
        <v>2768</v>
      </c>
      <c r="B3414" t="s">
        <v>304</v>
      </c>
      <c r="C3414" t="s">
        <v>28</v>
      </c>
      <c r="D3414" t="s">
        <v>29</v>
      </c>
      <c r="E3414" t="s">
        <v>30</v>
      </c>
      <c r="F3414" t="s">
        <v>31</v>
      </c>
      <c r="G3414" t="s">
        <v>1199</v>
      </c>
      <c r="H3414" t="s">
        <v>8705</v>
      </c>
      <c r="I3414" s="4" t="s">
        <v>8706</v>
      </c>
      <c r="J3414" s="1">
        <f>((((bot_orders[[#This Row],[cTime]]/ 1000)+3*3600) / 86400) + DATE(1970,1,1))</f>
        <v>45770.408023032403</v>
      </c>
      <c r="K3414" s="4" t="s">
        <v>8707</v>
      </c>
      <c r="L3414" s="1">
        <f>((((bot_orders[[#This Row],[uTime]]/ 1000)+3*3600) / 86400) + DATE(1970,1,1))</f>
        <v>45770.410579270829</v>
      </c>
      <c r="M3414" t="s">
        <v>34</v>
      </c>
      <c r="N3414" t="s">
        <v>28</v>
      </c>
      <c r="O3414" t="s">
        <v>35</v>
      </c>
      <c r="P3414">
        <v>1.972</v>
      </c>
      <c r="Q3414" t="s">
        <v>36</v>
      </c>
      <c r="R3414" t="s">
        <v>55</v>
      </c>
      <c r="S3414">
        <v>0.63060000000000005</v>
      </c>
      <c r="T3414">
        <v>0.63060000000000005</v>
      </c>
      <c r="U3414">
        <v>1.972</v>
      </c>
      <c r="V3414">
        <v>-1.5776E-3</v>
      </c>
      <c r="W3414" t="s">
        <v>39</v>
      </c>
      <c r="X3414" s="4">
        <f>IF(bot_orders[[#This Row],[side]]="sell", bot_orders[[#This Row],[accFillSz]]*bot_orders[[#This Row],[avgPx]] + bot_orders[[#This Row],[fee]], -bot_orders[[#This Row],[accFillSz]]*bot_orders[[#This Row],[avgPx]])</f>
        <v>-1.2435432000000002</v>
      </c>
      <c r="Y3414" s="4">
        <f>IF(bot_orders[[#This Row],[side]]="buy", bot_orders[[#This Row],[accFillSz]] + bot_orders[[#This Row],[fee]], -bot_orders[[#This Row],[accFillSz]])</f>
        <v>1.9704223999999999</v>
      </c>
      <c r="Z3414" s="4">
        <f>IF(bot_orders[[#This Row],[side]]="sell",bot_orders[[#This Row],[accFillSz]]*bot_orders[[#This Row],[avgPx]]+bot_orders[[#This Row],[fee]], 0)</f>
        <v>0</v>
      </c>
      <c r="AA3414" s="4">
        <f>IF(bot_orders[[#This Row],[side]]="sell",-bot_orders[[#This Row],[accFillSz]],bot_orders[[#This Row],[accFillSz]]+bot_orders[[#This Row],[fee]])</f>
        <v>1.9704223999999999</v>
      </c>
      <c r="AB3414">
        <v>0</v>
      </c>
      <c r="AC3414" t="s">
        <v>38</v>
      </c>
      <c r="AD3414">
        <v>0</v>
      </c>
      <c r="AE3414" t="s">
        <v>40</v>
      </c>
      <c r="AF3414" t="s">
        <v>41</v>
      </c>
      <c r="AG3414" t="s">
        <v>42</v>
      </c>
      <c r="AH3414" t="s">
        <v>28</v>
      </c>
      <c r="AI3414">
        <v>1.9704223999999999</v>
      </c>
      <c r="AJ3414">
        <v>-1.2435432</v>
      </c>
    </row>
    <row r="3415" spans="1:36" x14ac:dyDescent="0.3">
      <c r="A3415">
        <v>2769</v>
      </c>
      <c r="B3415" t="s">
        <v>304</v>
      </c>
      <c r="C3415" t="s">
        <v>28</v>
      </c>
      <c r="D3415" t="s">
        <v>29</v>
      </c>
      <c r="E3415" t="s">
        <v>30</v>
      </c>
      <c r="F3415" t="s">
        <v>31</v>
      </c>
      <c r="G3415" t="s">
        <v>1199</v>
      </c>
      <c r="H3415" t="s">
        <v>8708</v>
      </c>
      <c r="I3415" s="4" t="s">
        <v>8709</v>
      </c>
      <c r="J3415" s="1">
        <f>((((bot_orders[[#This Row],[cTime]]/ 1000)+3*3600) / 86400) + DATE(1970,1,1))</f>
        <v>45770.410579293981</v>
      </c>
      <c r="K3415" s="4" t="s">
        <v>8710</v>
      </c>
      <c r="L3415" s="1">
        <f>((((bot_orders[[#This Row],[uTime]]/ 1000)+3*3600) / 86400) + DATE(1970,1,1))</f>
        <v>45770.41862762731</v>
      </c>
      <c r="M3415" t="s">
        <v>34</v>
      </c>
      <c r="N3415" t="s">
        <v>28</v>
      </c>
      <c r="O3415" t="s">
        <v>35</v>
      </c>
      <c r="P3415">
        <v>1.97</v>
      </c>
      <c r="Q3415" t="s">
        <v>36</v>
      </c>
      <c r="R3415" t="s">
        <v>37</v>
      </c>
      <c r="S3415">
        <v>0.63329999999999997</v>
      </c>
      <c r="T3415">
        <v>0.63329999999999997</v>
      </c>
      <c r="U3415">
        <v>1.97</v>
      </c>
      <c r="V3415">
        <v>-9.9808079999999999E-4</v>
      </c>
      <c r="W3415" t="s">
        <v>38</v>
      </c>
      <c r="X3415" s="4">
        <f>IF(bot_orders[[#This Row],[side]]="sell", bot_orders[[#This Row],[accFillSz]]*bot_orders[[#This Row],[avgPx]] + bot_orders[[#This Row],[fee]], -bot_orders[[#This Row],[accFillSz]]*bot_orders[[#This Row],[avgPx]])</f>
        <v>1.2466029191999999</v>
      </c>
      <c r="Y3415" s="4">
        <f>IF(bot_orders[[#This Row],[side]]="buy", bot_orders[[#This Row],[accFillSz]] + bot_orders[[#This Row],[fee]], -bot_orders[[#This Row],[accFillSz]])</f>
        <v>-1.97</v>
      </c>
      <c r="Z3415" s="4">
        <f>IF(bot_orders[[#This Row],[side]]="sell",bot_orders[[#This Row],[accFillSz]]*bot_orders[[#This Row],[avgPx]]+bot_orders[[#This Row],[fee]], 0)</f>
        <v>1.2466029191999999</v>
      </c>
      <c r="AA3415" s="4">
        <f>IF(bot_orders[[#This Row],[side]]="sell",-bot_orders[[#This Row],[accFillSz]],bot_orders[[#This Row],[accFillSz]]+bot_orders[[#This Row],[fee]])</f>
        <v>-1.97</v>
      </c>
      <c r="AB3415">
        <v>0</v>
      </c>
      <c r="AC3415" t="s">
        <v>39</v>
      </c>
      <c r="AD3415">
        <v>0</v>
      </c>
      <c r="AE3415" t="s">
        <v>40</v>
      </c>
      <c r="AF3415" t="s">
        <v>41</v>
      </c>
      <c r="AG3415" t="s">
        <v>42</v>
      </c>
      <c r="AH3415" t="s">
        <v>28</v>
      </c>
      <c r="AI3415">
        <v>-1.97</v>
      </c>
      <c r="AJ3415">
        <v>1.2466029199999999</v>
      </c>
    </row>
    <row r="3416" spans="1:36" x14ac:dyDescent="0.3">
      <c r="A3416">
        <v>2772</v>
      </c>
      <c r="B3416" t="s">
        <v>304</v>
      </c>
      <c r="C3416" t="s">
        <v>28</v>
      </c>
      <c r="D3416" t="s">
        <v>29</v>
      </c>
      <c r="E3416" t="s">
        <v>30</v>
      </c>
      <c r="F3416" t="s">
        <v>31</v>
      </c>
      <c r="G3416" t="s">
        <v>1206</v>
      </c>
      <c r="H3416" t="s">
        <v>8718</v>
      </c>
      <c r="I3416" s="4" t="s">
        <v>8719</v>
      </c>
      <c r="J3416" s="1">
        <f>((((bot_orders[[#This Row],[cTime]]/ 1000)+3*3600) / 86400) + DATE(1970,1,1))</f>
        <v>45770.418627650462</v>
      </c>
      <c r="K3416" s="4" t="s">
        <v>8720</v>
      </c>
      <c r="L3416" s="1">
        <f>((((bot_orders[[#This Row],[uTime]]/ 1000)+3*3600) / 86400) + DATE(1970,1,1))</f>
        <v>45770.424324641208</v>
      </c>
      <c r="M3416" t="s">
        <v>34</v>
      </c>
      <c r="N3416" t="s">
        <v>28</v>
      </c>
      <c r="O3416" t="s">
        <v>35</v>
      </c>
      <c r="P3416">
        <v>1.972</v>
      </c>
      <c r="Q3416" t="s">
        <v>36</v>
      </c>
      <c r="R3416" t="s">
        <v>55</v>
      </c>
      <c r="S3416">
        <v>0.63060000000000005</v>
      </c>
      <c r="T3416">
        <v>0.63060000000000005</v>
      </c>
      <c r="U3416">
        <v>1.972</v>
      </c>
      <c r="V3416">
        <v>-1.5776E-3</v>
      </c>
      <c r="W3416" t="s">
        <v>39</v>
      </c>
      <c r="X3416" s="4">
        <f>IF(bot_orders[[#This Row],[side]]="sell", bot_orders[[#This Row],[accFillSz]]*bot_orders[[#This Row],[avgPx]] + bot_orders[[#This Row],[fee]], -bot_orders[[#This Row],[accFillSz]]*bot_orders[[#This Row],[avgPx]])</f>
        <v>-1.2435432000000002</v>
      </c>
      <c r="Y3416" s="4">
        <f>IF(bot_orders[[#This Row],[side]]="buy", bot_orders[[#This Row],[accFillSz]] + bot_orders[[#This Row],[fee]], -bot_orders[[#This Row],[accFillSz]])</f>
        <v>1.9704223999999999</v>
      </c>
      <c r="Z3416" s="4">
        <f>IF(bot_orders[[#This Row],[side]]="sell",bot_orders[[#This Row],[accFillSz]]*bot_orders[[#This Row],[avgPx]]+bot_orders[[#This Row],[fee]], 0)</f>
        <v>0</v>
      </c>
      <c r="AA3416" s="4">
        <f>IF(bot_orders[[#This Row],[side]]="sell",-bot_orders[[#This Row],[accFillSz]],bot_orders[[#This Row],[accFillSz]]+bot_orders[[#This Row],[fee]])</f>
        <v>1.9704223999999999</v>
      </c>
      <c r="AB3416">
        <v>0</v>
      </c>
      <c r="AC3416" t="s">
        <v>38</v>
      </c>
      <c r="AD3416">
        <v>0</v>
      </c>
      <c r="AE3416" t="s">
        <v>40</v>
      </c>
      <c r="AF3416" t="s">
        <v>41</v>
      </c>
      <c r="AG3416" t="s">
        <v>42</v>
      </c>
      <c r="AH3416" t="s">
        <v>28</v>
      </c>
      <c r="AI3416">
        <v>1.9704223999999999</v>
      </c>
      <c r="AJ3416">
        <v>-1.2435432</v>
      </c>
    </row>
    <row r="3417" spans="1:36" x14ac:dyDescent="0.3">
      <c r="A3417">
        <v>2773</v>
      </c>
      <c r="B3417" t="s">
        <v>304</v>
      </c>
      <c r="C3417" t="s">
        <v>28</v>
      </c>
      <c r="D3417" t="s">
        <v>29</v>
      </c>
      <c r="E3417" t="s">
        <v>30</v>
      </c>
      <c r="F3417" t="s">
        <v>31</v>
      </c>
      <c r="G3417" t="s">
        <v>1206</v>
      </c>
      <c r="H3417" t="s">
        <v>8721</v>
      </c>
      <c r="I3417" s="4" t="s">
        <v>8722</v>
      </c>
      <c r="J3417" s="1">
        <f>((((bot_orders[[#This Row],[cTime]]/ 1000)+3*3600) / 86400) + DATE(1970,1,1))</f>
        <v>45770.424324675929</v>
      </c>
      <c r="K3417" s="4" t="s">
        <v>8723</v>
      </c>
      <c r="L3417" s="1">
        <f>((((bot_orders[[#This Row],[uTime]]/ 1000)+3*3600) / 86400) + DATE(1970,1,1))</f>
        <v>45770.435756145831</v>
      </c>
      <c r="M3417" t="s">
        <v>34</v>
      </c>
      <c r="N3417" t="s">
        <v>28</v>
      </c>
      <c r="O3417" t="s">
        <v>35</v>
      </c>
      <c r="P3417">
        <v>1.97</v>
      </c>
      <c r="Q3417" t="s">
        <v>36</v>
      </c>
      <c r="R3417" t="s">
        <v>37</v>
      </c>
      <c r="S3417">
        <v>0.63329999999999997</v>
      </c>
      <c r="T3417">
        <v>0.63329999999999997</v>
      </c>
      <c r="U3417">
        <v>1.97</v>
      </c>
      <c r="V3417">
        <v>-9.9808079999999999E-4</v>
      </c>
      <c r="W3417" t="s">
        <v>38</v>
      </c>
      <c r="X3417" s="4">
        <f>IF(bot_orders[[#This Row],[side]]="sell", bot_orders[[#This Row],[accFillSz]]*bot_orders[[#This Row],[avgPx]] + bot_orders[[#This Row],[fee]], -bot_orders[[#This Row],[accFillSz]]*bot_orders[[#This Row],[avgPx]])</f>
        <v>1.2466029191999999</v>
      </c>
      <c r="Y3417" s="4">
        <f>IF(bot_orders[[#This Row],[side]]="buy", bot_orders[[#This Row],[accFillSz]] + bot_orders[[#This Row],[fee]], -bot_orders[[#This Row],[accFillSz]])</f>
        <v>-1.97</v>
      </c>
      <c r="Z3417" s="4">
        <f>IF(bot_orders[[#This Row],[side]]="sell",bot_orders[[#This Row],[accFillSz]]*bot_orders[[#This Row],[avgPx]]+bot_orders[[#This Row],[fee]], 0)</f>
        <v>1.2466029191999999</v>
      </c>
      <c r="AA3417" s="4">
        <f>IF(bot_orders[[#This Row],[side]]="sell",-bot_orders[[#This Row],[accFillSz]],bot_orders[[#This Row],[accFillSz]]+bot_orders[[#This Row],[fee]])</f>
        <v>-1.97</v>
      </c>
      <c r="AB3417">
        <v>0</v>
      </c>
      <c r="AC3417" t="s">
        <v>39</v>
      </c>
      <c r="AD3417">
        <v>0</v>
      </c>
      <c r="AE3417" t="s">
        <v>40</v>
      </c>
      <c r="AF3417" t="s">
        <v>41</v>
      </c>
      <c r="AG3417" t="s">
        <v>42</v>
      </c>
      <c r="AH3417" t="s">
        <v>28</v>
      </c>
      <c r="AI3417">
        <v>-1.97</v>
      </c>
      <c r="AJ3417">
        <v>1.2466029199999999</v>
      </c>
    </row>
    <row r="3418" spans="1:36" x14ac:dyDescent="0.3">
      <c r="A3418">
        <v>2774</v>
      </c>
      <c r="B3418" t="s">
        <v>304</v>
      </c>
      <c r="C3418" t="s">
        <v>28</v>
      </c>
      <c r="D3418" t="s">
        <v>29</v>
      </c>
      <c r="E3418" t="s">
        <v>30</v>
      </c>
      <c r="F3418" t="s">
        <v>31</v>
      </c>
      <c r="G3418" t="s">
        <v>1161</v>
      </c>
      <c r="H3418" t="s">
        <v>8724</v>
      </c>
      <c r="I3418" s="4" t="s">
        <v>8725</v>
      </c>
      <c r="J3418" s="1">
        <f>((((bot_orders[[#This Row],[cTime]]/ 1000)+3*3600) / 86400) + DATE(1970,1,1))</f>
        <v>45770.435756180552</v>
      </c>
      <c r="K3418" s="4" t="s">
        <v>8726</v>
      </c>
      <c r="L3418" s="1">
        <f>((((bot_orders[[#This Row],[uTime]]/ 1000)+3*3600) / 86400) + DATE(1970,1,1))</f>
        <v>45770.545833958327</v>
      </c>
      <c r="M3418" t="s">
        <v>34</v>
      </c>
      <c r="N3418" t="s">
        <v>28</v>
      </c>
      <c r="O3418" t="s">
        <v>35</v>
      </c>
      <c r="P3418">
        <v>1.972</v>
      </c>
      <c r="Q3418" t="s">
        <v>36</v>
      </c>
      <c r="R3418" t="s">
        <v>55</v>
      </c>
      <c r="S3418">
        <v>0.63060000000000005</v>
      </c>
      <c r="T3418">
        <v>0.63060000000000005</v>
      </c>
      <c r="U3418">
        <v>1.972</v>
      </c>
      <c r="V3418">
        <v>-1.5776E-3</v>
      </c>
      <c r="W3418" t="s">
        <v>39</v>
      </c>
      <c r="X3418" s="4">
        <f>IF(bot_orders[[#This Row],[side]]="sell", bot_orders[[#This Row],[accFillSz]]*bot_orders[[#This Row],[avgPx]] + bot_orders[[#This Row],[fee]], -bot_orders[[#This Row],[accFillSz]]*bot_orders[[#This Row],[avgPx]])</f>
        <v>-1.2435432000000002</v>
      </c>
      <c r="Y3418" s="4">
        <f>IF(bot_orders[[#This Row],[side]]="buy", bot_orders[[#This Row],[accFillSz]] + bot_orders[[#This Row],[fee]], -bot_orders[[#This Row],[accFillSz]])</f>
        <v>1.9704223999999999</v>
      </c>
      <c r="Z3418" s="4">
        <f>IF(bot_orders[[#This Row],[side]]="sell",bot_orders[[#This Row],[accFillSz]]*bot_orders[[#This Row],[avgPx]]+bot_orders[[#This Row],[fee]], 0)</f>
        <v>0</v>
      </c>
      <c r="AA3418" s="4">
        <f>IF(bot_orders[[#This Row],[side]]="sell",-bot_orders[[#This Row],[accFillSz]],bot_orders[[#This Row],[accFillSz]]+bot_orders[[#This Row],[fee]])</f>
        <v>1.9704223999999999</v>
      </c>
      <c r="AB3418">
        <v>0</v>
      </c>
      <c r="AC3418" t="s">
        <v>38</v>
      </c>
      <c r="AD3418">
        <v>0</v>
      </c>
      <c r="AE3418" t="s">
        <v>40</v>
      </c>
      <c r="AF3418" t="s">
        <v>41</v>
      </c>
      <c r="AG3418" t="s">
        <v>42</v>
      </c>
      <c r="AH3418" t="s">
        <v>28</v>
      </c>
      <c r="AI3418">
        <v>1.9704223999999999</v>
      </c>
      <c r="AJ3418">
        <v>-1.2435432</v>
      </c>
    </row>
    <row r="3419" spans="1:36" x14ac:dyDescent="0.3">
      <c r="A3419">
        <v>2777</v>
      </c>
      <c r="B3419" t="s">
        <v>304</v>
      </c>
      <c r="C3419" t="s">
        <v>28</v>
      </c>
      <c r="D3419" t="s">
        <v>29</v>
      </c>
      <c r="E3419" t="s">
        <v>30</v>
      </c>
      <c r="F3419" t="s">
        <v>31</v>
      </c>
      <c r="G3419" t="s">
        <v>1195</v>
      </c>
      <c r="H3419" t="s">
        <v>8733</v>
      </c>
      <c r="I3419" s="4" t="s">
        <v>8734</v>
      </c>
      <c r="J3419" s="1">
        <f>((((bot_orders[[#This Row],[cTime]]/ 1000)+3*3600) / 86400) + DATE(1970,1,1))</f>
        <v>45770.438796805553</v>
      </c>
      <c r="K3419" s="4" t="s">
        <v>8735</v>
      </c>
      <c r="L3419" s="1">
        <f>((((bot_orders[[#This Row],[uTime]]/ 1000)+3*3600) / 86400) + DATE(1970,1,1))</f>
        <v>45770.446404814815</v>
      </c>
      <c r="M3419" t="s">
        <v>34</v>
      </c>
      <c r="N3419" t="s">
        <v>28</v>
      </c>
      <c r="O3419" t="s">
        <v>35</v>
      </c>
      <c r="P3419">
        <v>1.972</v>
      </c>
      <c r="Q3419" t="s">
        <v>36</v>
      </c>
      <c r="R3419" t="s">
        <v>55</v>
      </c>
      <c r="S3419">
        <v>0.63329999999999997</v>
      </c>
      <c r="T3419">
        <v>0.63329999999999997</v>
      </c>
      <c r="U3419">
        <v>1.972</v>
      </c>
      <c r="V3419">
        <v>-1.5776E-3</v>
      </c>
      <c r="W3419" t="s">
        <v>39</v>
      </c>
      <c r="X3419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419" s="4">
        <f>IF(bot_orders[[#This Row],[side]]="buy", bot_orders[[#This Row],[accFillSz]] + bot_orders[[#This Row],[fee]], -bot_orders[[#This Row],[accFillSz]])</f>
        <v>1.9704223999999999</v>
      </c>
      <c r="Z3419" s="4">
        <f>IF(bot_orders[[#This Row],[side]]="sell",bot_orders[[#This Row],[accFillSz]]*bot_orders[[#This Row],[avgPx]]+bot_orders[[#This Row],[fee]], 0)</f>
        <v>0</v>
      </c>
      <c r="AA3419" s="4">
        <f>IF(bot_orders[[#This Row],[side]]="sell",-bot_orders[[#This Row],[accFillSz]],bot_orders[[#This Row],[accFillSz]]+bot_orders[[#This Row],[fee]])</f>
        <v>1.9704223999999999</v>
      </c>
      <c r="AB3419">
        <v>0</v>
      </c>
      <c r="AC3419" t="s">
        <v>38</v>
      </c>
      <c r="AD3419">
        <v>0</v>
      </c>
      <c r="AE3419" t="s">
        <v>40</v>
      </c>
      <c r="AF3419" t="s">
        <v>41</v>
      </c>
      <c r="AG3419" t="s">
        <v>42</v>
      </c>
      <c r="AH3419" t="s">
        <v>28</v>
      </c>
      <c r="AI3419">
        <v>1.9704223999999999</v>
      </c>
      <c r="AJ3419">
        <v>-1.2488676000000001</v>
      </c>
    </row>
    <row r="3420" spans="1:36" x14ac:dyDescent="0.3">
      <c r="A3420">
        <v>2778</v>
      </c>
      <c r="B3420" t="s">
        <v>304</v>
      </c>
      <c r="C3420" t="s">
        <v>28</v>
      </c>
      <c r="D3420" t="s">
        <v>29</v>
      </c>
      <c r="E3420" t="s">
        <v>30</v>
      </c>
      <c r="F3420" t="s">
        <v>31</v>
      </c>
      <c r="G3420" t="s">
        <v>1195</v>
      </c>
      <c r="H3420" t="s">
        <v>8736</v>
      </c>
      <c r="I3420" s="4" t="s">
        <v>8737</v>
      </c>
      <c r="J3420" s="1">
        <f>((((bot_orders[[#This Row],[cTime]]/ 1000)+3*3600) / 86400) + DATE(1970,1,1))</f>
        <v>45770.44640483796</v>
      </c>
      <c r="K3420" s="4" t="s">
        <v>8738</v>
      </c>
      <c r="L3420" s="1">
        <f>((((bot_orders[[#This Row],[uTime]]/ 1000)+3*3600) / 86400) + DATE(1970,1,1))</f>
        <v>45770.457215092596</v>
      </c>
      <c r="M3420" t="s">
        <v>34</v>
      </c>
      <c r="N3420" t="s">
        <v>28</v>
      </c>
      <c r="O3420" t="s">
        <v>35</v>
      </c>
      <c r="P3420">
        <v>1.97</v>
      </c>
      <c r="Q3420" t="s">
        <v>36</v>
      </c>
      <c r="R3420" t="s">
        <v>37</v>
      </c>
      <c r="S3420">
        <v>0.63590000000000002</v>
      </c>
      <c r="T3420">
        <v>0.63590000000000002</v>
      </c>
      <c r="U3420">
        <v>1.97</v>
      </c>
      <c r="V3420">
        <v>-1.0021784E-3</v>
      </c>
      <c r="W3420" t="s">
        <v>38</v>
      </c>
      <c r="X3420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420" s="4">
        <f>IF(bot_orders[[#This Row],[side]]="buy", bot_orders[[#This Row],[accFillSz]] + bot_orders[[#This Row],[fee]], -bot_orders[[#This Row],[accFillSz]])</f>
        <v>-1.97</v>
      </c>
      <c r="Z3420" s="4">
        <f>IF(bot_orders[[#This Row],[side]]="sell",bot_orders[[#This Row],[accFillSz]]*bot_orders[[#This Row],[avgPx]]+bot_orders[[#This Row],[fee]], 0)</f>
        <v>1.2517208216</v>
      </c>
      <c r="AA3420" s="4">
        <f>IF(bot_orders[[#This Row],[side]]="sell",-bot_orders[[#This Row],[accFillSz]],bot_orders[[#This Row],[accFillSz]]+bot_orders[[#This Row],[fee]])</f>
        <v>-1.97</v>
      </c>
      <c r="AB3420">
        <v>0</v>
      </c>
      <c r="AC3420" t="s">
        <v>39</v>
      </c>
      <c r="AD3420">
        <v>0</v>
      </c>
      <c r="AE3420" t="s">
        <v>40</v>
      </c>
      <c r="AF3420" t="s">
        <v>41</v>
      </c>
      <c r="AG3420" t="s">
        <v>42</v>
      </c>
      <c r="AH3420" t="s">
        <v>28</v>
      </c>
      <c r="AI3420">
        <v>-1.97</v>
      </c>
      <c r="AJ3420">
        <v>1.2517208200000001</v>
      </c>
    </row>
    <row r="3421" spans="1:36" x14ac:dyDescent="0.3">
      <c r="A3421">
        <v>2781</v>
      </c>
      <c r="B3421" t="s">
        <v>304</v>
      </c>
      <c r="C3421" t="s">
        <v>28</v>
      </c>
      <c r="D3421" t="s">
        <v>29</v>
      </c>
      <c r="E3421" t="s">
        <v>30</v>
      </c>
      <c r="F3421" t="s">
        <v>31</v>
      </c>
      <c r="G3421" t="s">
        <v>1216</v>
      </c>
      <c r="H3421" t="s">
        <v>8746</v>
      </c>
      <c r="I3421" s="4" t="s">
        <v>8747</v>
      </c>
      <c r="J3421" s="1">
        <f>((((bot_orders[[#This Row],[cTime]]/ 1000)+3*3600) / 86400) + DATE(1970,1,1))</f>
        <v>45770.457215115741</v>
      </c>
      <c r="K3421" s="4" t="s">
        <v>8748</v>
      </c>
      <c r="L3421" s="1">
        <f>((((bot_orders[[#This Row],[uTime]]/ 1000)+3*3600) / 86400) + DATE(1970,1,1))</f>
        <v>45770.462740902774</v>
      </c>
      <c r="M3421" t="s">
        <v>34</v>
      </c>
      <c r="N3421" t="s">
        <v>28</v>
      </c>
      <c r="O3421" t="s">
        <v>35</v>
      </c>
      <c r="P3421">
        <v>1.972</v>
      </c>
      <c r="Q3421" t="s">
        <v>36</v>
      </c>
      <c r="R3421" t="s">
        <v>55</v>
      </c>
      <c r="S3421">
        <v>0.63329999999999997</v>
      </c>
      <c r="T3421">
        <v>0.63329999999999997</v>
      </c>
      <c r="U3421">
        <v>1.972</v>
      </c>
      <c r="V3421">
        <v>-1.5776E-3</v>
      </c>
      <c r="W3421" t="s">
        <v>39</v>
      </c>
      <c r="X3421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421" s="4">
        <f>IF(bot_orders[[#This Row],[side]]="buy", bot_orders[[#This Row],[accFillSz]] + bot_orders[[#This Row],[fee]], -bot_orders[[#This Row],[accFillSz]])</f>
        <v>1.9704223999999999</v>
      </c>
      <c r="Z3421" s="4">
        <f>IF(bot_orders[[#This Row],[side]]="sell",bot_orders[[#This Row],[accFillSz]]*bot_orders[[#This Row],[avgPx]]+bot_orders[[#This Row],[fee]], 0)</f>
        <v>0</v>
      </c>
      <c r="AA3421" s="4">
        <f>IF(bot_orders[[#This Row],[side]]="sell",-bot_orders[[#This Row],[accFillSz]],bot_orders[[#This Row],[accFillSz]]+bot_orders[[#This Row],[fee]])</f>
        <v>1.9704223999999999</v>
      </c>
      <c r="AB3421">
        <v>0</v>
      </c>
      <c r="AC3421" t="s">
        <v>38</v>
      </c>
      <c r="AD3421">
        <v>0</v>
      </c>
      <c r="AE3421" t="s">
        <v>40</v>
      </c>
      <c r="AF3421" t="s">
        <v>41</v>
      </c>
      <c r="AG3421" t="s">
        <v>42</v>
      </c>
      <c r="AH3421" t="s">
        <v>28</v>
      </c>
      <c r="AI3421">
        <v>1.9704223999999999</v>
      </c>
      <c r="AJ3421">
        <v>-1.2488676000000001</v>
      </c>
    </row>
    <row r="3422" spans="1:36" x14ac:dyDescent="0.3">
      <c r="A3422">
        <v>2784</v>
      </c>
      <c r="B3422" t="s">
        <v>304</v>
      </c>
      <c r="C3422" t="s">
        <v>28</v>
      </c>
      <c r="D3422" t="s">
        <v>29</v>
      </c>
      <c r="E3422" t="s">
        <v>30</v>
      </c>
      <c r="F3422" t="s">
        <v>31</v>
      </c>
      <c r="G3422" t="s">
        <v>1216</v>
      </c>
      <c r="H3422" t="s">
        <v>8756</v>
      </c>
      <c r="I3422" s="4" t="s">
        <v>8757</v>
      </c>
      <c r="J3422" s="1">
        <f>((((bot_orders[[#This Row],[cTime]]/ 1000)+3*3600) / 86400) + DATE(1970,1,1))</f>
        <v>45770.462740960647</v>
      </c>
      <c r="K3422" s="4" t="s">
        <v>8758</v>
      </c>
      <c r="L3422" s="1">
        <f>((((bot_orders[[#This Row],[uTime]]/ 1000)+3*3600) / 86400) + DATE(1970,1,1))</f>
        <v>45770.468140162033</v>
      </c>
      <c r="M3422" t="s">
        <v>34</v>
      </c>
      <c r="N3422" t="s">
        <v>28</v>
      </c>
      <c r="O3422" t="s">
        <v>35</v>
      </c>
      <c r="P3422">
        <v>1.97</v>
      </c>
      <c r="Q3422" t="s">
        <v>36</v>
      </c>
      <c r="R3422" t="s">
        <v>37</v>
      </c>
      <c r="S3422">
        <v>0.63590000000000002</v>
      </c>
      <c r="T3422">
        <v>0.63590000000000002</v>
      </c>
      <c r="U3422">
        <v>1.97</v>
      </c>
      <c r="V3422">
        <v>-1.0021784E-3</v>
      </c>
      <c r="W3422" t="s">
        <v>38</v>
      </c>
      <c r="X3422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422" s="4">
        <f>IF(bot_orders[[#This Row],[side]]="buy", bot_orders[[#This Row],[accFillSz]] + bot_orders[[#This Row],[fee]], -bot_orders[[#This Row],[accFillSz]])</f>
        <v>-1.97</v>
      </c>
      <c r="Z3422" s="4">
        <f>IF(bot_orders[[#This Row],[side]]="sell",bot_orders[[#This Row],[accFillSz]]*bot_orders[[#This Row],[avgPx]]+bot_orders[[#This Row],[fee]], 0)</f>
        <v>1.2517208216</v>
      </c>
      <c r="AA3422" s="4">
        <f>IF(bot_orders[[#This Row],[side]]="sell",-bot_orders[[#This Row],[accFillSz]],bot_orders[[#This Row],[accFillSz]]+bot_orders[[#This Row],[fee]])</f>
        <v>-1.97</v>
      </c>
      <c r="AB3422">
        <v>0</v>
      </c>
      <c r="AC3422" t="s">
        <v>39</v>
      </c>
      <c r="AD3422">
        <v>0</v>
      </c>
      <c r="AE3422" t="s">
        <v>40</v>
      </c>
      <c r="AF3422" t="s">
        <v>41</v>
      </c>
      <c r="AG3422" t="s">
        <v>42</v>
      </c>
      <c r="AH3422" t="s">
        <v>28</v>
      </c>
      <c r="AI3422">
        <v>-1.97</v>
      </c>
      <c r="AJ3422">
        <v>1.2517208200000001</v>
      </c>
    </row>
    <row r="3423" spans="1:36" x14ac:dyDescent="0.3">
      <c r="A3423">
        <v>2787</v>
      </c>
      <c r="B3423" t="s">
        <v>304</v>
      </c>
      <c r="C3423" t="s">
        <v>28</v>
      </c>
      <c r="D3423" t="s">
        <v>29</v>
      </c>
      <c r="E3423" t="s">
        <v>30</v>
      </c>
      <c r="F3423" t="s">
        <v>31</v>
      </c>
      <c r="G3423" t="s">
        <v>1223</v>
      </c>
      <c r="H3423" t="s">
        <v>8766</v>
      </c>
      <c r="I3423" s="4" t="s">
        <v>8767</v>
      </c>
      <c r="J3423" s="1">
        <f>((((bot_orders[[#This Row],[cTime]]/ 1000)+3*3600) / 86400) + DATE(1970,1,1))</f>
        <v>45770.468140196754</v>
      </c>
      <c r="K3423" s="4" t="s">
        <v>8765</v>
      </c>
      <c r="L3423" s="1">
        <f>((((bot_orders[[#This Row],[uTime]]/ 1000)+3*3600) / 86400) + DATE(1970,1,1))</f>
        <v>45770.479818969907</v>
      </c>
      <c r="M3423" t="s">
        <v>34</v>
      </c>
      <c r="N3423" t="s">
        <v>28</v>
      </c>
      <c r="O3423" t="s">
        <v>35</v>
      </c>
      <c r="P3423">
        <v>1.972</v>
      </c>
      <c r="Q3423" t="s">
        <v>36</v>
      </c>
      <c r="R3423" t="s">
        <v>55</v>
      </c>
      <c r="S3423">
        <v>0.63329999999999997</v>
      </c>
      <c r="T3423">
        <v>0.63329999999999997</v>
      </c>
      <c r="U3423">
        <v>1.972</v>
      </c>
      <c r="V3423">
        <v>-1.5776E-3</v>
      </c>
      <c r="W3423" t="s">
        <v>39</v>
      </c>
      <c r="X3423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423" s="4">
        <f>IF(bot_orders[[#This Row],[side]]="buy", bot_orders[[#This Row],[accFillSz]] + bot_orders[[#This Row],[fee]], -bot_orders[[#This Row],[accFillSz]])</f>
        <v>1.9704223999999999</v>
      </c>
      <c r="Z3423" s="4">
        <f>IF(bot_orders[[#This Row],[side]]="sell",bot_orders[[#This Row],[accFillSz]]*bot_orders[[#This Row],[avgPx]]+bot_orders[[#This Row],[fee]], 0)</f>
        <v>0</v>
      </c>
      <c r="AA3423" s="4">
        <f>IF(bot_orders[[#This Row],[side]]="sell",-bot_orders[[#This Row],[accFillSz]],bot_orders[[#This Row],[accFillSz]]+bot_orders[[#This Row],[fee]])</f>
        <v>1.9704223999999999</v>
      </c>
      <c r="AB3423">
        <v>0</v>
      </c>
      <c r="AC3423" t="s">
        <v>38</v>
      </c>
      <c r="AD3423">
        <v>0</v>
      </c>
      <c r="AE3423" t="s">
        <v>40</v>
      </c>
      <c r="AF3423" t="s">
        <v>41</v>
      </c>
      <c r="AG3423" t="s">
        <v>42</v>
      </c>
      <c r="AH3423" t="s">
        <v>28</v>
      </c>
      <c r="AI3423">
        <v>1.9704223999999999</v>
      </c>
      <c r="AJ3423">
        <v>-1.2488676000000001</v>
      </c>
    </row>
    <row r="3424" spans="1:36" x14ac:dyDescent="0.3">
      <c r="A3424">
        <v>2788</v>
      </c>
      <c r="B3424" t="s">
        <v>304</v>
      </c>
      <c r="C3424" t="s">
        <v>28</v>
      </c>
      <c r="D3424" t="s">
        <v>29</v>
      </c>
      <c r="E3424" t="s">
        <v>30</v>
      </c>
      <c r="F3424" t="s">
        <v>31</v>
      </c>
      <c r="G3424" t="s">
        <v>1223</v>
      </c>
      <c r="H3424" t="s">
        <v>8768</v>
      </c>
      <c r="I3424" s="4" t="s">
        <v>8769</v>
      </c>
      <c r="J3424" s="1">
        <f>((((bot_orders[[#This Row],[cTime]]/ 1000)+3*3600) / 86400) + DATE(1970,1,1))</f>
        <v>45770.479818993059</v>
      </c>
      <c r="K3424" s="4" t="s">
        <v>8770</v>
      </c>
      <c r="L3424" s="1">
        <f>((((bot_orders[[#This Row],[uTime]]/ 1000)+3*3600) / 86400) + DATE(1970,1,1))</f>
        <v>45770.491679699073</v>
      </c>
      <c r="M3424" t="s">
        <v>34</v>
      </c>
      <c r="N3424" t="s">
        <v>28</v>
      </c>
      <c r="O3424" t="s">
        <v>35</v>
      </c>
      <c r="P3424">
        <v>1.97</v>
      </c>
      <c r="Q3424" t="s">
        <v>36</v>
      </c>
      <c r="R3424" t="s">
        <v>37</v>
      </c>
      <c r="S3424">
        <v>0.63590000000000002</v>
      </c>
      <c r="T3424">
        <v>0.63590000000000002</v>
      </c>
      <c r="U3424">
        <v>1.97</v>
      </c>
      <c r="V3424">
        <v>-1.0021784E-3</v>
      </c>
      <c r="W3424" t="s">
        <v>38</v>
      </c>
      <c r="X3424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424" s="4">
        <f>IF(bot_orders[[#This Row],[side]]="buy", bot_orders[[#This Row],[accFillSz]] + bot_orders[[#This Row],[fee]], -bot_orders[[#This Row],[accFillSz]])</f>
        <v>-1.97</v>
      </c>
      <c r="Z3424" s="4">
        <f>IF(bot_orders[[#This Row],[side]]="sell",bot_orders[[#This Row],[accFillSz]]*bot_orders[[#This Row],[avgPx]]+bot_orders[[#This Row],[fee]], 0)</f>
        <v>1.2517208216</v>
      </c>
      <c r="AA3424" s="4">
        <f>IF(bot_orders[[#This Row],[side]]="sell",-bot_orders[[#This Row],[accFillSz]],bot_orders[[#This Row],[accFillSz]]+bot_orders[[#This Row],[fee]])</f>
        <v>-1.97</v>
      </c>
      <c r="AB3424">
        <v>0</v>
      </c>
      <c r="AC3424" t="s">
        <v>39</v>
      </c>
      <c r="AD3424">
        <v>0</v>
      </c>
      <c r="AE3424" t="s">
        <v>40</v>
      </c>
      <c r="AF3424" t="s">
        <v>41</v>
      </c>
      <c r="AG3424" t="s">
        <v>42</v>
      </c>
      <c r="AH3424" t="s">
        <v>28</v>
      </c>
      <c r="AI3424">
        <v>-1.97</v>
      </c>
      <c r="AJ3424">
        <v>1.2517208200000001</v>
      </c>
    </row>
    <row r="3425" spans="1:36" x14ac:dyDescent="0.3">
      <c r="A3425">
        <v>2791</v>
      </c>
      <c r="B3425" t="s">
        <v>304</v>
      </c>
      <c r="C3425" t="s">
        <v>28</v>
      </c>
      <c r="D3425" t="s">
        <v>29</v>
      </c>
      <c r="E3425" t="s">
        <v>30</v>
      </c>
      <c r="F3425" t="s">
        <v>31</v>
      </c>
      <c r="G3425" t="s">
        <v>1247</v>
      </c>
      <c r="H3425" t="s">
        <v>8778</v>
      </c>
      <c r="I3425" s="4" t="s">
        <v>8779</v>
      </c>
      <c r="J3425" s="1">
        <f>((((bot_orders[[#This Row],[cTime]]/ 1000)+3*3600) / 86400) + DATE(1970,1,1))</f>
        <v>45770.491679722225</v>
      </c>
      <c r="K3425" s="4" t="s">
        <v>8780</v>
      </c>
      <c r="L3425" s="1">
        <f>((((bot_orders[[#This Row],[uTime]]/ 1000)+3*3600) / 86400) + DATE(1970,1,1))</f>
        <v>45770.544317708336</v>
      </c>
      <c r="M3425" t="s">
        <v>34</v>
      </c>
      <c r="N3425" t="s">
        <v>28</v>
      </c>
      <c r="O3425" t="s">
        <v>35</v>
      </c>
      <c r="P3425">
        <v>1.972</v>
      </c>
      <c r="Q3425" t="s">
        <v>36</v>
      </c>
      <c r="R3425" t="s">
        <v>55</v>
      </c>
      <c r="S3425">
        <v>0.63329999999999997</v>
      </c>
      <c r="T3425">
        <v>0.63329999999999997</v>
      </c>
      <c r="U3425">
        <v>1.972</v>
      </c>
      <c r="V3425">
        <v>-1.5776E-3</v>
      </c>
      <c r="W3425" t="s">
        <v>39</v>
      </c>
      <c r="X3425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425" s="4">
        <f>IF(bot_orders[[#This Row],[side]]="buy", bot_orders[[#This Row],[accFillSz]] + bot_orders[[#This Row],[fee]], -bot_orders[[#This Row],[accFillSz]])</f>
        <v>1.9704223999999999</v>
      </c>
      <c r="Z3425" s="4">
        <f>IF(bot_orders[[#This Row],[side]]="sell",bot_orders[[#This Row],[accFillSz]]*bot_orders[[#This Row],[avgPx]]+bot_orders[[#This Row],[fee]], 0)</f>
        <v>0</v>
      </c>
      <c r="AA3425" s="4">
        <f>IF(bot_orders[[#This Row],[side]]="sell",-bot_orders[[#This Row],[accFillSz]],bot_orders[[#This Row],[accFillSz]]+bot_orders[[#This Row],[fee]])</f>
        <v>1.9704223999999999</v>
      </c>
      <c r="AB3425">
        <v>0</v>
      </c>
      <c r="AC3425" t="s">
        <v>38</v>
      </c>
      <c r="AD3425">
        <v>0</v>
      </c>
      <c r="AE3425" t="s">
        <v>40</v>
      </c>
      <c r="AF3425" t="s">
        <v>41</v>
      </c>
      <c r="AG3425" t="s">
        <v>42</v>
      </c>
      <c r="AH3425" t="s">
        <v>28</v>
      </c>
      <c r="AI3425">
        <v>1.9704223999999999</v>
      </c>
      <c r="AJ3425">
        <v>-1.2488676000000001</v>
      </c>
    </row>
    <row r="3426" spans="1:36" x14ac:dyDescent="0.3">
      <c r="A3426">
        <v>2793</v>
      </c>
      <c r="B3426" t="s">
        <v>304</v>
      </c>
      <c r="C3426" t="s">
        <v>28</v>
      </c>
      <c r="D3426" t="s">
        <v>29</v>
      </c>
      <c r="E3426" t="s">
        <v>30</v>
      </c>
      <c r="F3426" t="s">
        <v>31</v>
      </c>
      <c r="G3426" t="s">
        <v>1251</v>
      </c>
      <c r="H3426" t="s">
        <v>8785</v>
      </c>
      <c r="I3426" s="4" t="s">
        <v>8786</v>
      </c>
      <c r="J3426" s="1">
        <f>((((bot_orders[[#This Row],[cTime]]/ 1000)+3*3600) / 86400) + DATE(1970,1,1))</f>
        <v>45770.501068368059</v>
      </c>
      <c r="K3426" s="4" t="s">
        <v>8787</v>
      </c>
      <c r="L3426" s="1">
        <f>((((bot_orders[[#This Row],[uTime]]/ 1000)+3*3600) / 86400) + DATE(1970,1,1))</f>
        <v>45770.542464282407</v>
      </c>
      <c r="M3426" t="s">
        <v>34</v>
      </c>
      <c r="N3426" t="s">
        <v>28</v>
      </c>
      <c r="O3426" t="s">
        <v>35</v>
      </c>
      <c r="P3426">
        <v>1.972</v>
      </c>
      <c r="Q3426" t="s">
        <v>36</v>
      </c>
      <c r="R3426" t="s">
        <v>55</v>
      </c>
      <c r="S3426">
        <v>0.63590000000000002</v>
      </c>
      <c r="T3426">
        <v>0.63590000000000002</v>
      </c>
      <c r="U3426">
        <v>1.972</v>
      </c>
      <c r="V3426">
        <v>-1.5776E-3</v>
      </c>
      <c r="W3426" t="s">
        <v>39</v>
      </c>
      <c r="X3426" s="4">
        <f>IF(bot_orders[[#This Row],[side]]="sell", bot_orders[[#This Row],[accFillSz]]*bot_orders[[#This Row],[avgPx]] + bot_orders[[#This Row],[fee]], -bot_orders[[#This Row],[accFillSz]]*bot_orders[[#This Row],[avgPx]])</f>
        <v>-1.2539948000000001</v>
      </c>
      <c r="Y3426" s="4">
        <f>IF(bot_orders[[#This Row],[side]]="buy", bot_orders[[#This Row],[accFillSz]] + bot_orders[[#This Row],[fee]], -bot_orders[[#This Row],[accFillSz]])</f>
        <v>1.9704223999999999</v>
      </c>
      <c r="Z3426" s="4">
        <f>IF(bot_orders[[#This Row],[side]]="sell",bot_orders[[#This Row],[accFillSz]]*bot_orders[[#This Row],[avgPx]]+bot_orders[[#This Row],[fee]], 0)</f>
        <v>0</v>
      </c>
      <c r="AA3426" s="4">
        <f>IF(bot_orders[[#This Row],[side]]="sell",-bot_orders[[#This Row],[accFillSz]],bot_orders[[#This Row],[accFillSz]]+bot_orders[[#This Row],[fee]])</f>
        <v>1.9704223999999999</v>
      </c>
      <c r="AB3426">
        <v>0</v>
      </c>
      <c r="AC3426" t="s">
        <v>38</v>
      </c>
      <c r="AD3426">
        <v>0</v>
      </c>
      <c r="AE3426" t="s">
        <v>40</v>
      </c>
      <c r="AF3426" t="s">
        <v>41</v>
      </c>
      <c r="AG3426" t="s">
        <v>42</v>
      </c>
      <c r="AH3426" t="s">
        <v>28</v>
      </c>
      <c r="AI3426">
        <v>1.9704223999999999</v>
      </c>
      <c r="AJ3426">
        <v>-1.2539948000000001</v>
      </c>
    </row>
    <row r="3427" spans="1:36" x14ac:dyDescent="0.3">
      <c r="A3427">
        <v>2796</v>
      </c>
      <c r="B3427" t="s">
        <v>304</v>
      </c>
      <c r="C3427" t="s">
        <v>28</v>
      </c>
      <c r="D3427" t="s">
        <v>29</v>
      </c>
      <c r="E3427" t="s">
        <v>30</v>
      </c>
      <c r="F3427" t="s">
        <v>31</v>
      </c>
      <c r="G3427" t="s">
        <v>1130</v>
      </c>
      <c r="H3427" t="s">
        <v>8795</v>
      </c>
      <c r="I3427" s="4" t="s">
        <v>8796</v>
      </c>
      <c r="J3427" s="1">
        <f>((((bot_orders[[#This Row],[cTime]]/ 1000)+3*3600) / 86400) + DATE(1970,1,1))</f>
        <v>45770.505911863424</v>
      </c>
      <c r="K3427" s="4" t="s">
        <v>8797</v>
      </c>
      <c r="L3427" s="1">
        <f>((((bot_orders[[#This Row],[uTime]]/ 1000)+3*3600) / 86400) + DATE(1970,1,1))</f>
        <v>45770.540652303243</v>
      </c>
      <c r="M3427" t="s">
        <v>34</v>
      </c>
      <c r="N3427" t="s">
        <v>28</v>
      </c>
      <c r="O3427" t="s">
        <v>35</v>
      </c>
      <c r="P3427">
        <v>1.972</v>
      </c>
      <c r="Q3427" t="s">
        <v>36</v>
      </c>
      <c r="R3427" t="s">
        <v>55</v>
      </c>
      <c r="S3427">
        <v>0.63859999999999995</v>
      </c>
      <c r="T3427">
        <v>0.63859999999999995</v>
      </c>
      <c r="U3427">
        <v>1.972</v>
      </c>
      <c r="V3427">
        <v>-1.5776E-3</v>
      </c>
      <c r="W3427" t="s">
        <v>39</v>
      </c>
      <c r="X3427" s="4">
        <f>IF(bot_orders[[#This Row],[side]]="sell", bot_orders[[#This Row],[accFillSz]]*bot_orders[[#This Row],[avgPx]] + bot_orders[[#This Row],[fee]], -bot_orders[[#This Row],[accFillSz]]*bot_orders[[#This Row],[avgPx]])</f>
        <v>-1.2593192</v>
      </c>
      <c r="Y3427" s="4">
        <f>IF(bot_orders[[#This Row],[side]]="buy", bot_orders[[#This Row],[accFillSz]] + bot_orders[[#This Row],[fee]], -bot_orders[[#This Row],[accFillSz]])</f>
        <v>1.9704223999999999</v>
      </c>
      <c r="Z3427" s="4">
        <f>IF(bot_orders[[#This Row],[side]]="sell",bot_orders[[#This Row],[accFillSz]]*bot_orders[[#This Row],[avgPx]]+bot_orders[[#This Row],[fee]], 0)</f>
        <v>0</v>
      </c>
      <c r="AA3427" s="4">
        <f>IF(bot_orders[[#This Row],[side]]="sell",-bot_orders[[#This Row],[accFillSz]],bot_orders[[#This Row],[accFillSz]]+bot_orders[[#This Row],[fee]])</f>
        <v>1.9704223999999999</v>
      </c>
      <c r="AB3427">
        <v>0</v>
      </c>
      <c r="AC3427" t="s">
        <v>38</v>
      </c>
      <c r="AD3427">
        <v>0</v>
      </c>
      <c r="AE3427" t="s">
        <v>40</v>
      </c>
      <c r="AF3427" t="s">
        <v>41</v>
      </c>
      <c r="AG3427" t="s">
        <v>42</v>
      </c>
      <c r="AH3427" t="s">
        <v>28</v>
      </c>
      <c r="AI3427">
        <v>1.9704223999999999</v>
      </c>
      <c r="AJ3427">
        <v>-1.2593192</v>
      </c>
    </row>
    <row r="3428" spans="1:36" x14ac:dyDescent="0.3">
      <c r="A3428">
        <v>2798</v>
      </c>
      <c r="B3428" t="s">
        <v>304</v>
      </c>
      <c r="C3428" t="s">
        <v>28</v>
      </c>
      <c r="D3428" t="s">
        <v>29</v>
      </c>
      <c r="E3428" t="s">
        <v>30</v>
      </c>
      <c r="F3428" t="s">
        <v>31</v>
      </c>
      <c r="G3428" t="s">
        <v>1133</v>
      </c>
      <c r="H3428" t="s">
        <v>8802</v>
      </c>
      <c r="I3428" s="4" t="s">
        <v>8803</v>
      </c>
      <c r="J3428" s="1">
        <f>((((bot_orders[[#This Row],[cTime]]/ 1000)+3*3600) / 86400) + DATE(1970,1,1))</f>
        <v>45770.509267581016</v>
      </c>
      <c r="K3428" s="4" t="s">
        <v>8804</v>
      </c>
      <c r="L3428" s="1">
        <f>((((bot_orders[[#This Row],[uTime]]/ 1000)+3*3600) / 86400) + DATE(1970,1,1))</f>
        <v>45770.510435254633</v>
      </c>
      <c r="M3428" t="s">
        <v>34</v>
      </c>
      <c r="N3428" t="s">
        <v>28</v>
      </c>
      <c r="O3428" t="s">
        <v>35</v>
      </c>
      <c r="P3428">
        <v>1.972</v>
      </c>
      <c r="Q3428" t="s">
        <v>36</v>
      </c>
      <c r="R3428" t="s">
        <v>55</v>
      </c>
      <c r="S3428">
        <v>0.64129999999999998</v>
      </c>
      <c r="T3428">
        <v>0.64129999999999998</v>
      </c>
      <c r="U3428">
        <v>1.972</v>
      </c>
      <c r="V3428">
        <v>-1.5776E-3</v>
      </c>
      <c r="W3428" t="s">
        <v>39</v>
      </c>
      <c r="X3428" s="4">
        <f>IF(bot_orders[[#This Row],[side]]="sell", bot_orders[[#This Row],[accFillSz]]*bot_orders[[#This Row],[avgPx]] + bot_orders[[#This Row],[fee]], -bot_orders[[#This Row],[accFillSz]]*bot_orders[[#This Row],[avgPx]])</f>
        <v>-1.2646435999999999</v>
      </c>
      <c r="Y3428" s="4">
        <f>IF(bot_orders[[#This Row],[side]]="buy", bot_orders[[#This Row],[accFillSz]] + bot_orders[[#This Row],[fee]], -bot_orders[[#This Row],[accFillSz]])</f>
        <v>1.9704223999999999</v>
      </c>
      <c r="Z3428" s="4">
        <f>IF(bot_orders[[#This Row],[side]]="sell",bot_orders[[#This Row],[accFillSz]]*bot_orders[[#This Row],[avgPx]]+bot_orders[[#This Row],[fee]], 0)</f>
        <v>0</v>
      </c>
      <c r="AA3428" s="4">
        <f>IF(bot_orders[[#This Row],[side]]="sell",-bot_orders[[#This Row],[accFillSz]],bot_orders[[#This Row],[accFillSz]]+bot_orders[[#This Row],[fee]])</f>
        <v>1.9704223999999999</v>
      </c>
      <c r="AB3428">
        <v>0</v>
      </c>
      <c r="AC3428" t="s">
        <v>38</v>
      </c>
      <c r="AD3428">
        <v>0</v>
      </c>
      <c r="AE3428" t="s">
        <v>40</v>
      </c>
      <c r="AF3428" t="s">
        <v>41</v>
      </c>
      <c r="AG3428" t="s">
        <v>42</v>
      </c>
      <c r="AH3428" t="s">
        <v>28</v>
      </c>
      <c r="AI3428">
        <v>1.9704223999999999</v>
      </c>
      <c r="AJ3428">
        <v>-1.2646436000000001</v>
      </c>
    </row>
    <row r="3429" spans="1:36" x14ac:dyDescent="0.3">
      <c r="A3429">
        <v>2799</v>
      </c>
      <c r="B3429" t="s">
        <v>304</v>
      </c>
      <c r="C3429" t="s">
        <v>28</v>
      </c>
      <c r="D3429" t="s">
        <v>29</v>
      </c>
      <c r="E3429" t="s">
        <v>30</v>
      </c>
      <c r="F3429" t="s">
        <v>31</v>
      </c>
      <c r="G3429" t="s">
        <v>1233</v>
      </c>
      <c r="H3429" t="s">
        <v>8805</v>
      </c>
      <c r="I3429" s="4" t="s">
        <v>8806</v>
      </c>
      <c r="J3429" s="1">
        <f>((((bot_orders[[#This Row],[cTime]]/ 1000)+3*3600) / 86400) + DATE(1970,1,1))</f>
        <v>45770.510435277778</v>
      </c>
      <c r="K3429" s="4" t="s">
        <v>8807</v>
      </c>
      <c r="L3429" s="1">
        <f>((((bot_orders[[#This Row],[uTime]]/ 1000)+3*3600) / 86400) + DATE(1970,1,1))</f>
        <v>45770.5327774537</v>
      </c>
      <c r="M3429" t="s">
        <v>34</v>
      </c>
      <c r="N3429" t="s">
        <v>28</v>
      </c>
      <c r="O3429" t="s">
        <v>35</v>
      </c>
      <c r="P3429">
        <v>1.97</v>
      </c>
      <c r="Q3429" t="s">
        <v>36</v>
      </c>
      <c r="R3429" t="s">
        <v>37</v>
      </c>
      <c r="S3429">
        <v>0.64390000000000003</v>
      </c>
      <c r="T3429">
        <v>0.64390000000000003</v>
      </c>
      <c r="U3429">
        <v>1.97</v>
      </c>
      <c r="V3429">
        <v>-1.0147864000000001E-3</v>
      </c>
      <c r="W3429" t="s">
        <v>38</v>
      </c>
      <c r="X3429" s="4">
        <f>IF(bot_orders[[#This Row],[side]]="sell", bot_orders[[#This Row],[accFillSz]]*bot_orders[[#This Row],[avgPx]] + bot_orders[[#This Row],[fee]], -bot_orders[[#This Row],[accFillSz]]*bot_orders[[#This Row],[avgPx]])</f>
        <v>1.2674682135999999</v>
      </c>
      <c r="Y3429" s="4">
        <f>IF(bot_orders[[#This Row],[side]]="buy", bot_orders[[#This Row],[accFillSz]] + bot_orders[[#This Row],[fee]], -bot_orders[[#This Row],[accFillSz]])</f>
        <v>-1.97</v>
      </c>
      <c r="Z3429" s="4">
        <f>IF(bot_orders[[#This Row],[side]]="sell",bot_orders[[#This Row],[accFillSz]]*bot_orders[[#This Row],[avgPx]]+bot_orders[[#This Row],[fee]], 0)</f>
        <v>1.2674682135999999</v>
      </c>
      <c r="AA3429" s="4">
        <f>IF(bot_orders[[#This Row],[side]]="sell",-bot_orders[[#This Row],[accFillSz]],bot_orders[[#This Row],[accFillSz]]+bot_orders[[#This Row],[fee]])</f>
        <v>-1.97</v>
      </c>
      <c r="AB3429">
        <v>0</v>
      </c>
      <c r="AC3429" t="s">
        <v>39</v>
      </c>
      <c r="AD3429">
        <v>0</v>
      </c>
      <c r="AE3429" t="s">
        <v>40</v>
      </c>
      <c r="AF3429" t="s">
        <v>41</v>
      </c>
      <c r="AG3429" t="s">
        <v>42</v>
      </c>
      <c r="AH3429" t="s">
        <v>28</v>
      </c>
      <c r="AI3429">
        <v>-1.97</v>
      </c>
      <c r="AJ3429">
        <v>1.2674682100000001</v>
      </c>
    </row>
    <row r="3430" spans="1:36" x14ac:dyDescent="0.3">
      <c r="A3430">
        <v>2802</v>
      </c>
      <c r="B3430" t="s">
        <v>304</v>
      </c>
      <c r="C3430" t="s">
        <v>28</v>
      </c>
      <c r="D3430" t="s">
        <v>29</v>
      </c>
      <c r="E3430" t="s">
        <v>30</v>
      </c>
      <c r="F3430" t="s">
        <v>31</v>
      </c>
      <c r="G3430" t="s">
        <v>1233</v>
      </c>
      <c r="H3430" t="s">
        <v>8815</v>
      </c>
      <c r="I3430" s="4" t="s">
        <v>8816</v>
      </c>
      <c r="J3430" s="1">
        <f>((((bot_orders[[#This Row],[cTime]]/ 1000)+3*3600) / 86400) + DATE(1970,1,1))</f>
        <v>45770.532777488421</v>
      </c>
      <c r="K3430" s="4" t="s">
        <v>8817</v>
      </c>
      <c r="L3430" s="1">
        <f>((((bot_orders[[#This Row],[uTime]]/ 1000)+3*3600) / 86400) + DATE(1970,1,1))</f>
        <v>45770.53729216435</v>
      </c>
      <c r="M3430" t="s">
        <v>34</v>
      </c>
      <c r="N3430" t="s">
        <v>28</v>
      </c>
      <c r="O3430" t="s">
        <v>35</v>
      </c>
      <c r="P3430">
        <v>1.972</v>
      </c>
      <c r="Q3430" t="s">
        <v>36</v>
      </c>
      <c r="R3430" t="s">
        <v>55</v>
      </c>
      <c r="S3430">
        <v>0.64129999999999998</v>
      </c>
      <c r="T3430">
        <v>0.64129999999999998</v>
      </c>
      <c r="U3430">
        <v>1.972</v>
      </c>
      <c r="V3430">
        <v>-1.5776E-3</v>
      </c>
      <c r="W3430" t="s">
        <v>39</v>
      </c>
      <c r="X3430" s="4">
        <f>IF(bot_orders[[#This Row],[side]]="sell", bot_orders[[#This Row],[accFillSz]]*bot_orders[[#This Row],[avgPx]] + bot_orders[[#This Row],[fee]], -bot_orders[[#This Row],[accFillSz]]*bot_orders[[#This Row],[avgPx]])</f>
        <v>-1.2646435999999999</v>
      </c>
      <c r="Y3430" s="4">
        <f>IF(bot_orders[[#This Row],[side]]="buy", bot_orders[[#This Row],[accFillSz]] + bot_orders[[#This Row],[fee]], -bot_orders[[#This Row],[accFillSz]])</f>
        <v>1.9704223999999999</v>
      </c>
      <c r="Z3430" s="4">
        <f>IF(bot_orders[[#This Row],[side]]="sell",bot_orders[[#This Row],[accFillSz]]*bot_orders[[#This Row],[avgPx]]+bot_orders[[#This Row],[fee]], 0)</f>
        <v>0</v>
      </c>
      <c r="AA3430" s="4">
        <f>IF(bot_orders[[#This Row],[side]]="sell",-bot_orders[[#This Row],[accFillSz]],bot_orders[[#This Row],[accFillSz]]+bot_orders[[#This Row],[fee]])</f>
        <v>1.9704223999999999</v>
      </c>
      <c r="AB3430">
        <v>0</v>
      </c>
      <c r="AC3430" t="s">
        <v>38</v>
      </c>
      <c r="AD3430">
        <v>0</v>
      </c>
      <c r="AE3430" t="s">
        <v>40</v>
      </c>
      <c r="AF3430" t="s">
        <v>41</v>
      </c>
      <c r="AG3430" t="s">
        <v>42</v>
      </c>
      <c r="AH3430" t="s">
        <v>28</v>
      </c>
      <c r="AI3430">
        <v>1.9704223999999999</v>
      </c>
      <c r="AJ3430">
        <v>-1.2646436000000001</v>
      </c>
    </row>
    <row r="3431" spans="1:36" x14ac:dyDescent="0.3">
      <c r="A3431">
        <v>2804</v>
      </c>
      <c r="B3431" t="s">
        <v>304</v>
      </c>
      <c r="C3431" t="s">
        <v>28</v>
      </c>
      <c r="D3431" t="s">
        <v>29</v>
      </c>
      <c r="E3431" t="s">
        <v>30</v>
      </c>
      <c r="F3431" t="s">
        <v>31</v>
      </c>
      <c r="G3431" t="s">
        <v>1247</v>
      </c>
      <c r="H3431" t="s">
        <v>8821</v>
      </c>
      <c r="I3431" s="4" t="s">
        <v>8822</v>
      </c>
      <c r="J3431" s="1">
        <f>((((bot_orders[[#This Row],[cTime]]/ 1000)+3*3600) / 86400) + DATE(1970,1,1))</f>
        <v>45770.544317743057</v>
      </c>
      <c r="K3431" s="4" t="s">
        <v>8823</v>
      </c>
      <c r="L3431" s="1">
        <f>((((bot_orders[[#This Row],[uTime]]/ 1000)+3*3600) / 86400) + DATE(1970,1,1))</f>
        <v>45770.678237569446</v>
      </c>
      <c r="M3431" t="s">
        <v>34</v>
      </c>
      <c r="N3431" t="s">
        <v>28</v>
      </c>
      <c r="O3431" t="s">
        <v>35</v>
      </c>
      <c r="P3431">
        <v>1.97</v>
      </c>
      <c r="Q3431" t="s">
        <v>36</v>
      </c>
      <c r="R3431" t="s">
        <v>37</v>
      </c>
      <c r="S3431">
        <v>0.63590000000000002</v>
      </c>
      <c r="T3431">
        <v>0.63590000000000002</v>
      </c>
      <c r="U3431">
        <v>1.97</v>
      </c>
      <c r="V3431">
        <v>-1.0021784E-3</v>
      </c>
      <c r="W3431" t="s">
        <v>38</v>
      </c>
      <c r="X3431" s="4">
        <f>IF(bot_orders[[#This Row],[side]]="sell", bot_orders[[#This Row],[accFillSz]]*bot_orders[[#This Row],[avgPx]] + bot_orders[[#This Row],[fee]], -bot_orders[[#This Row],[accFillSz]]*bot_orders[[#This Row],[avgPx]])</f>
        <v>1.2517208216</v>
      </c>
      <c r="Y3431" s="4">
        <f>IF(bot_orders[[#This Row],[side]]="buy", bot_orders[[#This Row],[accFillSz]] + bot_orders[[#This Row],[fee]], -bot_orders[[#This Row],[accFillSz]])</f>
        <v>-1.97</v>
      </c>
      <c r="Z3431" s="4">
        <f>IF(bot_orders[[#This Row],[side]]="sell",bot_orders[[#This Row],[accFillSz]]*bot_orders[[#This Row],[avgPx]]+bot_orders[[#This Row],[fee]], 0)</f>
        <v>1.2517208216</v>
      </c>
      <c r="AA3431" s="4">
        <f>IF(bot_orders[[#This Row],[side]]="sell",-bot_orders[[#This Row],[accFillSz]],bot_orders[[#This Row],[accFillSz]]+bot_orders[[#This Row],[fee]])</f>
        <v>-1.97</v>
      </c>
      <c r="AB3431">
        <v>0</v>
      </c>
      <c r="AC3431" t="s">
        <v>39</v>
      </c>
      <c r="AD3431">
        <v>0</v>
      </c>
      <c r="AE3431" t="s">
        <v>40</v>
      </c>
      <c r="AF3431" t="s">
        <v>41</v>
      </c>
      <c r="AG3431" t="s">
        <v>42</v>
      </c>
      <c r="AH3431" t="s">
        <v>28</v>
      </c>
      <c r="AI3431">
        <v>-1.97</v>
      </c>
      <c r="AJ3431">
        <v>1.2517208200000001</v>
      </c>
    </row>
    <row r="3432" spans="1:36" x14ac:dyDescent="0.3">
      <c r="A3432">
        <v>2806</v>
      </c>
      <c r="B3432" t="s">
        <v>304</v>
      </c>
      <c r="C3432" t="s">
        <v>28</v>
      </c>
      <c r="D3432" t="s">
        <v>29</v>
      </c>
      <c r="E3432" t="s">
        <v>30</v>
      </c>
      <c r="F3432" t="s">
        <v>31</v>
      </c>
      <c r="G3432" t="s">
        <v>1161</v>
      </c>
      <c r="H3432" t="s">
        <v>8827</v>
      </c>
      <c r="I3432" s="4" t="s">
        <v>8828</v>
      </c>
      <c r="J3432" s="1">
        <f>((((bot_orders[[#This Row],[cTime]]/ 1000)+3*3600) / 86400) + DATE(1970,1,1))</f>
        <v>45770.54583398148</v>
      </c>
      <c r="K3432" s="4" t="s">
        <v>8829</v>
      </c>
      <c r="L3432" s="1">
        <f>((((bot_orders[[#This Row],[uTime]]/ 1000)+3*3600) / 86400) + DATE(1970,1,1))</f>
        <v>45770.560093506945</v>
      </c>
      <c r="M3432" t="s">
        <v>34</v>
      </c>
      <c r="N3432" t="s">
        <v>28</v>
      </c>
      <c r="O3432" t="s">
        <v>35</v>
      </c>
      <c r="P3432">
        <v>1.97</v>
      </c>
      <c r="Q3432" t="s">
        <v>36</v>
      </c>
      <c r="R3432" t="s">
        <v>37</v>
      </c>
      <c r="S3432">
        <v>0.63329999999999997</v>
      </c>
      <c r="T3432">
        <v>0.63329999999999997</v>
      </c>
      <c r="U3432">
        <v>1.97</v>
      </c>
      <c r="V3432">
        <v>-9.9808079999999999E-4</v>
      </c>
      <c r="W3432" t="s">
        <v>38</v>
      </c>
      <c r="X3432" s="4">
        <f>IF(bot_orders[[#This Row],[side]]="sell", bot_orders[[#This Row],[accFillSz]]*bot_orders[[#This Row],[avgPx]] + bot_orders[[#This Row],[fee]], -bot_orders[[#This Row],[accFillSz]]*bot_orders[[#This Row],[avgPx]])</f>
        <v>1.2466029191999999</v>
      </c>
      <c r="Y3432" s="4">
        <f>IF(bot_orders[[#This Row],[side]]="buy", bot_orders[[#This Row],[accFillSz]] + bot_orders[[#This Row],[fee]], -bot_orders[[#This Row],[accFillSz]])</f>
        <v>-1.97</v>
      </c>
      <c r="Z3432" s="4">
        <f>IF(bot_orders[[#This Row],[side]]="sell",bot_orders[[#This Row],[accFillSz]]*bot_orders[[#This Row],[avgPx]]+bot_orders[[#This Row],[fee]], 0)</f>
        <v>1.2466029191999999</v>
      </c>
      <c r="AA3432" s="4">
        <f>IF(bot_orders[[#This Row],[side]]="sell",-bot_orders[[#This Row],[accFillSz]],bot_orders[[#This Row],[accFillSz]]+bot_orders[[#This Row],[fee]])</f>
        <v>-1.97</v>
      </c>
      <c r="AB3432">
        <v>0</v>
      </c>
      <c r="AC3432" t="s">
        <v>39</v>
      </c>
      <c r="AD3432">
        <v>0</v>
      </c>
      <c r="AE3432" t="s">
        <v>40</v>
      </c>
      <c r="AF3432" t="s">
        <v>41</v>
      </c>
      <c r="AG3432" t="s">
        <v>42</v>
      </c>
      <c r="AH3432" t="s">
        <v>28</v>
      </c>
      <c r="AI3432">
        <v>-1.97</v>
      </c>
      <c r="AJ3432">
        <v>1.2466029199999999</v>
      </c>
    </row>
    <row r="3433" spans="1:36" x14ac:dyDescent="0.3">
      <c r="A3433">
        <v>2809</v>
      </c>
      <c r="B3433" t="s">
        <v>304</v>
      </c>
      <c r="C3433" t="s">
        <v>28</v>
      </c>
      <c r="D3433" t="s">
        <v>29</v>
      </c>
      <c r="E3433" t="s">
        <v>30</v>
      </c>
      <c r="F3433" t="s">
        <v>31</v>
      </c>
      <c r="G3433" t="s">
        <v>1273</v>
      </c>
      <c r="H3433" t="s">
        <v>8836</v>
      </c>
      <c r="I3433" s="4" t="s">
        <v>8837</v>
      </c>
      <c r="J3433" s="1">
        <f>((((bot_orders[[#This Row],[cTime]]/ 1000)+3*3600) / 86400) + DATE(1970,1,1))</f>
        <v>45770.547870474533</v>
      </c>
      <c r="K3433" s="4" t="s">
        <v>8838</v>
      </c>
      <c r="L3433" s="1">
        <f>((((bot_orders[[#This Row],[uTime]]/ 1000)+3*3600) / 86400) + DATE(1970,1,1))</f>
        <v>45770.553731168984</v>
      </c>
      <c r="M3433" t="s">
        <v>34</v>
      </c>
      <c r="N3433" t="s">
        <v>28</v>
      </c>
      <c r="O3433" t="s">
        <v>35</v>
      </c>
      <c r="P3433">
        <v>1.97</v>
      </c>
      <c r="Q3433" t="s">
        <v>36</v>
      </c>
      <c r="R3433" t="s">
        <v>37</v>
      </c>
      <c r="S3433">
        <v>0.63060000000000005</v>
      </c>
      <c r="T3433">
        <v>0.63060000000000005</v>
      </c>
      <c r="U3433">
        <v>1.97</v>
      </c>
      <c r="V3433">
        <v>-9.9382560000000003E-4</v>
      </c>
      <c r="W3433" t="s">
        <v>38</v>
      </c>
      <c r="X3433" s="4">
        <f>IF(bot_orders[[#This Row],[side]]="sell", bot_orders[[#This Row],[accFillSz]]*bot_orders[[#This Row],[avgPx]] + bot_orders[[#This Row],[fee]], -bot_orders[[#This Row],[accFillSz]]*bot_orders[[#This Row],[avgPx]])</f>
        <v>1.2412881744000002</v>
      </c>
      <c r="Y3433" s="4">
        <f>IF(bot_orders[[#This Row],[side]]="buy", bot_orders[[#This Row],[accFillSz]] + bot_orders[[#This Row],[fee]], -bot_orders[[#This Row],[accFillSz]])</f>
        <v>-1.97</v>
      </c>
      <c r="Z3433" s="4">
        <f>IF(bot_orders[[#This Row],[side]]="sell",bot_orders[[#This Row],[accFillSz]]*bot_orders[[#This Row],[avgPx]]+bot_orders[[#This Row],[fee]], 0)</f>
        <v>1.2412881744000002</v>
      </c>
      <c r="AA3433" s="4">
        <f>IF(bot_orders[[#This Row],[side]]="sell",-bot_orders[[#This Row],[accFillSz]],bot_orders[[#This Row],[accFillSz]]+bot_orders[[#This Row],[fee]])</f>
        <v>-1.97</v>
      </c>
      <c r="AB3433">
        <v>0</v>
      </c>
      <c r="AC3433" t="s">
        <v>39</v>
      </c>
      <c r="AD3433">
        <v>0</v>
      </c>
      <c r="AE3433" t="s">
        <v>40</v>
      </c>
      <c r="AF3433" t="s">
        <v>41</v>
      </c>
      <c r="AG3433" t="s">
        <v>42</v>
      </c>
      <c r="AH3433" t="s">
        <v>28</v>
      </c>
      <c r="AI3433">
        <v>-1.97</v>
      </c>
      <c r="AJ3433">
        <v>1.24128817</v>
      </c>
    </row>
    <row r="3434" spans="1:36" x14ac:dyDescent="0.3">
      <c r="A3434">
        <v>2810</v>
      </c>
      <c r="B3434" t="s">
        <v>304</v>
      </c>
      <c r="C3434" t="s">
        <v>28</v>
      </c>
      <c r="D3434" t="s">
        <v>29</v>
      </c>
      <c r="E3434" t="s">
        <v>30</v>
      </c>
      <c r="F3434" t="s">
        <v>31</v>
      </c>
      <c r="G3434" t="s">
        <v>1157</v>
      </c>
      <c r="H3434" t="s">
        <v>8839</v>
      </c>
      <c r="I3434" s="4" t="s">
        <v>8840</v>
      </c>
      <c r="J3434" s="1">
        <f>((((bot_orders[[#This Row],[cTime]]/ 1000)+3*3600) / 86400) + DATE(1970,1,1))</f>
        <v>45770.553731192129</v>
      </c>
      <c r="K3434" s="4" t="s">
        <v>8841</v>
      </c>
      <c r="L3434" s="1">
        <f>((((bot_orders[[#This Row],[uTime]]/ 1000)+3*3600) / 86400) + DATE(1970,1,1))</f>
        <v>45770.59348880787</v>
      </c>
      <c r="M3434" t="s">
        <v>34</v>
      </c>
      <c r="N3434" t="s">
        <v>28</v>
      </c>
      <c r="O3434" t="s">
        <v>35</v>
      </c>
      <c r="P3434">
        <v>1.972</v>
      </c>
      <c r="Q3434" t="s">
        <v>36</v>
      </c>
      <c r="R3434" t="s">
        <v>55</v>
      </c>
      <c r="S3434">
        <v>0.62790000000000001</v>
      </c>
      <c r="T3434">
        <v>0.62790000000000001</v>
      </c>
      <c r="U3434">
        <v>1.972</v>
      </c>
      <c r="V3434">
        <v>-1.5776E-3</v>
      </c>
      <c r="W3434" t="s">
        <v>39</v>
      </c>
      <c r="X3434" s="4">
        <f>IF(bot_orders[[#This Row],[side]]="sell", bot_orders[[#This Row],[accFillSz]]*bot_orders[[#This Row],[avgPx]] + bot_orders[[#This Row],[fee]], -bot_orders[[#This Row],[accFillSz]]*bot_orders[[#This Row],[avgPx]])</f>
        <v>-1.2382188000000001</v>
      </c>
      <c r="Y3434" s="4">
        <f>IF(bot_orders[[#This Row],[side]]="buy", bot_orders[[#This Row],[accFillSz]] + bot_orders[[#This Row],[fee]], -bot_orders[[#This Row],[accFillSz]])</f>
        <v>1.9704223999999999</v>
      </c>
      <c r="Z3434" s="4">
        <f>IF(bot_orders[[#This Row],[side]]="sell",bot_orders[[#This Row],[accFillSz]]*bot_orders[[#This Row],[avgPx]]+bot_orders[[#This Row],[fee]], 0)</f>
        <v>0</v>
      </c>
      <c r="AA3434" s="4">
        <f>IF(bot_orders[[#This Row],[side]]="sell",-bot_orders[[#This Row],[accFillSz]],bot_orders[[#This Row],[accFillSz]]+bot_orders[[#This Row],[fee]])</f>
        <v>1.9704223999999999</v>
      </c>
      <c r="AB3434">
        <v>0</v>
      </c>
      <c r="AC3434" t="s">
        <v>38</v>
      </c>
      <c r="AD3434">
        <v>0</v>
      </c>
      <c r="AE3434" t="s">
        <v>40</v>
      </c>
      <c r="AF3434" t="s">
        <v>41</v>
      </c>
      <c r="AG3434" t="s">
        <v>42</v>
      </c>
      <c r="AH3434" t="s">
        <v>28</v>
      </c>
      <c r="AI3434">
        <v>1.9704223999999999</v>
      </c>
      <c r="AJ3434">
        <v>-1.2382188000000001</v>
      </c>
    </row>
    <row r="3435" spans="1:36" x14ac:dyDescent="0.3">
      <c r="A3435">
        <v>2812</v>
      </c>
      <c r="B3435" t="s">
        <v>304</v>
      </c>
      <c r="C3435" t="s">
        <v>28</v>
      </c>
      <c r="D3435" t="s">
        <v>29</v>
      </c>
      <c r="E3435" t="s">
        <v>30</v>
      </c>
      <c r="F3435" t="s">
        <v>31</v>
      </c>
      <c r="G3435" t="s">
        <v>1287</v>
      </c>
      <c r="H3435" t="s">
        <v>8846</v>
      </c>
      <c r="I3435" s="4" t="s">
        <v>8847</v>
      </c>
      <c r="J3435" s="1">
        <f>((((bot_orders[[#This Row],[cTime]]/ 1000)+3*3600) / 86400) + DATE(1970,1,1))</f>
        <v>45770.560093541666</v>
      </c>
      <c r="K3435" s="4" t="s">
        <v>8848</v>
      </c>
      <c r="L3435" s="1">
        <f>((((bot_orders[[#This Row],[uTime]]/ 1000)+3*3600) / 86400) + DATE(1970,1,1))</f>
        <v>45770.578187951389</v>
      </c>
      <c r="M3435" t="s">
        <v>34</v>
      </c>
      <c r="N3435" t="s">
        <v>28</v>
      </c>
      <c r="O3435" t="s">
        <v>35</v>
      </c>
      <c r="P3435">
        <v>1.972</v>
      </c>
      <c r="Q3435" t="s">
        <v>36</v>
      </c>
      <c r="R3435" t="s">
        <v>55</v>
      </c>
      <c r="S3435">
        <v>0.63060000000000005</v>
      </c>
      <c r="T3435">
        <v>0.63060000000000005</v>
      </c>
      <c r="U3435">
        <v>1.972</v>
      </c>
      <c r="V3435">
        <v>-1.5776E-3</v>
      </c>
      <c r="W3435" t="s">
        <v>39</v>
      </c>
      <c r="X3435" s="4">
        <f>IF(bot_orders[[#This Row],[side]]="sell", bot_orders[[#This Row],[accFillSz]]*bot_orders[[#This Row],[avgPx]] + bot_orders[[#This Row],[fee]], -bot_orders[[#This Row],[accFillSz]]*bot_orders[[#This Row],[avgPx]])</f>
        <v>-1.2435432000000002</v>
      </c>
      <c r="Y3435" s="4">
        <f>IF(bot_orders[[#This Row],[side]]="buy", bot_orders[[#This Row],[accFillSz]] + bot_orders[[#This Row],[fee]], -bot_orders[[#This Row],[accFillSz]])</f>
        <v>1.9704223999999999</v>
      </c>
      <c r="Z3435" s="4">
        <f>IF(bot_orders[[#This Row],[side]]="sell",bot_orders[[#This Row],[accFillSz]]*bot_orders[[#This Row],[avgPx]]+bot_orders[[#This Row],[fee]], 0)</f>
        <v>0</v>
      </c>
      <c r="AA3435" s="4">
        <f>IF(bot_orders[[#This Row],[side]]="sell",-bot_orders[[#This Row],[accFillSz]],bot_orders[[#This Row],[accFillSz]]+bot_orders[[#This Row],[fee]])</f>
        <v>1.9704223999999999</v>
      </c>
      <c r="AB3435">
        <v>0</v>
      </c>
      <c r="AC3435" t="s">
        <v>38</v>
      </c>
      <c r="AD3435">
        <v>0</v>
      </c>
      <c r="AE3435" t="s">
        <v>40</v>
      </c>
      <c r="AF3435" t="s">
        <v>41</v>
      </c>
      <c r="AG3435" t="s">
        <v>42</v>
      </c>
      <c r="AH3435" t="s">
        <v>28</v>
      </c>
      <c r="AI3435">
        <v>1.9704223999999999</v>
      </c>
      <c r="AJ3435">
        <v>-1.2435432</v>
      </c>
    </row>
    <row r="3436" spans="1:36" x14ac:dyDescent="0.3">
      <c r="A3436">
        <v>2816</v>
      </c>
      <c r="B3436" t="s">
        <v>304</v>
      </c>
      <c r="C3436" t="s">
        <v>28</v>
      </c>
      <c r="D3436" t="s">
        <v>29</v>
      </c>
      <c r="E3436" t="s">
        <v>30</v>
      </c>
      <c r="F3436" t="s">
        <v>31</v>
      </c>
      <c r="G3436" t="s">
        <v>1287</v>
      </c>
      <c r="H3436" t="s">
        <v>8859</v>
      </c>
      <c r="I3436" s="4" t="s">
        <v>8860</v>
      </c>
      <c r="J3436" s="1">
        <f>((((bot_orders[[#This Row],[cTime]]/ 1000)+3*3600) / 86400) + DATE(1970,1,1))</f>
        <v>45770.57818798611</v>
      </c>
      <c r="K3436" s="4" t="s">
        <v>8861</v>
      </c>
      <c r="L3436" s="1">
        <f>((((bot_orders[[#This Row],[uTime]]/ 1000)+3*3600) / 86400) + DATE(1970,1,1))</f>
        <v>45770.581603726852</v>
      </c>
      <c r="M3436" t="s">
        <v>34</v>
      </c>
      <c r="N3436" t="s">
        <v>28</v>
      </c>
      <c r="O3436" t="s">
        <v>35</v>
      </c>
      <c r="P3436">
        <v>1.97</v>
      </c>
      <c r="Q3436" t="s">
        <v>36</v>
      </c>
      <c r="R3436" t="s">
        <v>37</v>
      </c>
      <c r="S3436">
        <v>0.63329999999999997</v>
      </c>
      <c r="T3436">
        <v>0.63329999999999997</v>
      </c>
      <c r="U3436">
        <v>1.97</v>
      </c>
      <c r="V3436">
        <v>-9.9808079999999999E-4</v>
      </c>
      <c r="W3436" t="s">
        <v>38</v>
      </c>
      <c r="X3436" s="4">
        <f>IF(bot_orders[[#This Row],[side]]="sell", bot_orders[[#This Row],[accFillSz]]*bot_orders[[#This Row],[avgPx]] + bot_orders[[#This Row],[fee]], -bot_orders[[#This Row],[accFillSz]]*bot_orders[[#This Row],[avgPx]])</f>
        <v>1.2466029191999999</v>
      </c>
      <c r="Y3436" s="4">
        <f>IF(bot_orders[[#This Row],[side]]="buy", bot_orders[[#This Row],[accFillSz]] + bot_orders[[#This Row],[fee]], -bot_orders[[#This Row],[accFillSz]])</f>
        <v>-1.97</v>
      </c>
      <c r="Z3436" s="4">
        <f>IF(bot_orders[[#This Row],[side]]="sell",bot_orders[[#This Row],[accFillSz]]*bot_orders[[#This Row],[avgPx]]+bot_orders[[#This Row],[fee]], 0)</f>
        <v>1.2466029191999999</v>
      </c>
      <c r="AA3436" s="4">
        <f>IF(bot_orders[[#This Row],[side]]="sell",-bot_orders[[#This Row],[accFillSz]],bot_orders[[#This Row],[accFillSz]]+bot_orders[[#This Row],[fee]])</f>
        <v>-1.97</v>
      </c>
      <c r="AB3436">
        <v>0</v>
      </c>
      <c r="AC3436" t="s">
        <v>39</v>
      </c>
      <c r="AD3436">
        <v>0</v>
      </c>
      <c r="AE3436" t="s">
        <v>40</v>
      </c>
      <c r="AF3436" t="s">
        <v>41</v>
      </c>
      <c r="AG3436" t="s">
        <v>42</v>
      </c>
      <c r="AH3436" t="s">
        <v>28</v>
      </c>
      <c r="AI3436">
        <v>-1.97</v>
      </c>
      <c r="AJ3436">
        <v>1.2466029199999999</v>
      </c>
    </row>
    <row r="3437" spans="1:36" x14ac:dyDescent="0.3">
      <c r="A3437">
        <v>2820</v>
      </c>
      <c r="B3437" t="s">
        <v>304</v>
      </c>
      <c r="C3437" t="s">
        <v>28</v>
      </c>
      <c r="D3437" t="s">
        <v>29</v>
      </c>
      <c r="E3437" t="s">
        <v>30</v>
      </c>
      <c r="F3437" t="s">
        <v>31</v>
      </c>
      <c r="G3437" t="s">
        <v>1280</v>
      </c>
      <c r="H3437" t="s">
        <v>8872</v>
      </c>
      <c r="I3437" s="4" t="s">
        <v>8873</v>
      </c>
      <c r="J3437" s="1">
        <f>((((bot_orders[[#This Row],[cTime]]/ 1000)+3*3600) / 86400) + DATE(1970,1,1))</f>
        <v>45770.581603761573</v>
      </c>
      <c r="K3437" s="4" t="s">
        <v>8874</v>
      </c>
      <c r="L3437" s="1">
        <f>((((bot_orders[[#This Row],[uTime]]/ 1000)+3*3600) / 86400) + DATE(1970,1,1))</f>
        <v>45770.585339224534</v>
      </c>
      <c r="M3437" t="s">
        <v>34</v>
      </c>
      <c r="N3437" t="s">
        <v>28</v>
      </c>
      <c r="O3437" t="s">
        <v>35</v>
      </c>
      <c r="P3437">
        <v>1.972</v>
      </c>
      <c r="Q3437" t="s">
        <v>36</v>
      </c>
      <c r="R3437" t="s">
        <v>55</v>
      </c>
      <c r="S3437">
        <v>0.63060000000000005</v>
      </c>
      <c r="T3437">
        <v>0.63060000000000005</v>
      </c>
      <c r="U3437">
        <v>1.972</v>
      </c>
      <c r="V3437">
        <v>-1.5776E-3</v>
      </c>
      <c r="W3437" t="s">
        <v>39</v>
      </c>
      <c r="X3437" s="4">
        <f>IF(bot_orders[[#This Row],[side]]="sell", bot_orders[[#This Row],[accFillSz]]*bot_orders[[#This Row],[avgPx]] + bot_orders[[#This Row],[fee]], -bot_orders[[#This Row],[accFillSz]]*bot_orders[[#This Row],[avgPx]])</f>
        <v>-1.2435432000000002</v>
      </c>
      <c r="Y3437" s="4">
        <f>IF(bot_orders[[#This Row],[side]]="buy", bot_orders[[#This Row],[accFillSz]] + bot_orders[[#This Row],[fee]], -bot_orders[[#This Row],[accFillSz]])</f>
        <v>1.9704223999999999</v>
      </c>
      <c r="Z3437" s="4">
        <f>IF(bot_orders[[#This Row],[side]]="sell",bot_orders[[#This Row],[accFillSz]]*bot_orders[[#This Row],[avgPx]]+bot_orders[[#This Row],[fee]], 0)</f>
        <v>0</v>
      </c>
      <c r="AA3437" s="4">
        <f>IF(bot_orders[[#This Row],[side]]="sell",-bot_orders[[#This Row],[accFillSz]],bot_orders[[#This Row],[accFillSz]]+bot_orders[[#This Row],[fee]])</f>
        <v>1.9704223999999999</v>
      </c>
      <c r="AB3437">
        <v>0</v>
      </c>
      <c r="AC3437" t="s">
        <v>38</v>
      </c>
      <c r="AD3437">
        <v>0</v>
      </c>
      <c r="AE3437" t="s">
        <v>40</v>
      </c>
      <c r="AF3437" t="s">
        <v>41</v>
      </c>
      <c r="AG3437" t="s">
        <v>42</v>
      </c>
      <c r="AH3437" t="s">
        <v>28</v>
      </c>
      <c r="AI3437">
        <v>1.9704223999999999</v>
      </c>
      <c r="AJ3437">
        <v>-1.2435432</v>
      </c>
    </row>
    <row r="3438" spans="1:36" x14ac:dyDescent="0.3">
      <c r="A3438">
        <v>2824</v>
      </c>
      <c r="B3438" t="s">
        <v>304</v>
      </c>
      <c r="C3438" t="s">
        <v>28</v>
      </c>
      <c r="D3438" t="s">
        <v>29</v>
      </c>
      <c r="E3438" t="s">
        <v>30</v>
      </c>
      <c r="F3438" t="s">
        <v>31</v>
      </c>
      <c r="G3438" t="s">
        <v>1280</v>
      </c>
      <c r="H3438" t="s">
        <v>8885</v>
      </c>
      <c r="I3438" s="4" t="s">
        <v>8886</v>
      </c>
      <c r="J3438" s="1">
        <f>((((bot_orders[[#This Row],[cTime]]/ 1000)+3*3600) / 86400) + DATE(1970,1,1))</f>
        <v>45770.585339259254</v>
      </c>
      <c r="K3438" s="4" t="s">
        <v>8887</v>
      </c>
      <c r="L3438" s="1">
        <f>((((bot_orders[[#This Row],[uTime]]/ 1000)+3*3600) / 86400) + DATE(1970,1,1))</f>
        <v>45770.672452337967</v>
      </c>
      <c r="M3438" t="s">
        <v>34</v>
      </c>
      <c r="N3438" t="s">
        <v>28</v>
      </c>
      <c r="O3438" t="s">
        <v>35</v>
      </c>
      <c r="P3438">
        <v>1.97</v>
      </c>
      <c r="Q3438" t="s">
        <v>36</v>
      </c>
      <c r="R3438" t="s">
        <v>37</v>
      </c>
      <c r="S3438">
        <v>0.63329999999999997</v>
      </c>
      <c r="T3438">
        <v>0.63329999999999997</v>
      </c>
      <c r="U3438">
        <v>1.97</v>
      </c>
      <c r="V3438">
        <v>-9.9808079999999999E-4</v>
      </c>
      <c r="W3438" t="s">
        <v>38</v>
      </c>
      <c r="X3438" s="4">
        <f>IF(bot_orders[[#This Row],[side]]="sell", bot_orders[[#This Row],[accFillSz]]*bot_orders[[#This Row],[avgPx]] + bot_orders[[#This Row],[fee]], -bot_orders[[#This Row],[accFillSz]]*bot_orders[[#This Row],[avgPx]])</f>
        <v>1.2466029191999999</v>
      </c>
      <c r="Y3438" s="4">
        <f>IF(bot_orders[[#This Row],[side]]="buy", bot_orders[[#This Row],[accFillSz]] + bot_orders[[#This Row],[fee]], -bot_orders[[#This Row],[accFillSz]])</f>
        <v>-1.97</v>
      </c>
      <c r="Z3438" s="4">
        <f>IF(bot_orders[[#This Row],[side]]="sell",bot_orders[[#This Row],[accFillSz]]*bot_orders[[#This Row],[avgPx]]+bot_orders[[#This Row],[fee]], 0)</f>
        <v>1.2466029191999999</v>
      </c>
      <c r="AA3438" s="4">
        <f>IF(bot_orders[[#This Row],[side]]="sell",-bot_orders[[#This Row],[accFillSz]],bot_orders[[#This Row],[accFillSz]]+bot_orders[[#This Row],[fee]])</f>
        <v>-1.97</v>
      </c>
      <c r="AB3438">
        <v>0</v>
      </c>
      <c r="AC3438" t="s">
        <v>39</v>
      </c>
      <c r="AD3438">
        <v>0</v>
      </c>
      <c r="AE3438" t="s">
        <v>40</v>
      </c>
      <c r="AF3438" t="s">
        <v>41</v>
      </c>
      <c r="AG3438" t="s">
        <v>42</v>
      </c>
      <c r="AH3438" t="s">
        <v>28</v>
      </c>
      <c r="AI3438">
        <v>-1.97</v>
      </c>
      <c r="AJ3438">
        <v>1.2466029199999999</v>
      </c>
    </row>
    <row r="3439" spans="1:36" x14ac:dyDescent="0.3">
      <c r="A3439">
        <v>2829</v>
      </c>
      <c r="B3439" t="s">
        <v>304</v>
      </c>
      <c r="C3439" t="s">
        <v>28</v>
      </c>
      <c r="D3439" t="s">
        <v>29</v>
      </c>
      <c r="E3439" t="s">
        <v>30</v>
      </c>
      <c r="F3439" t="s">
        <v>31</v>
      </c>
      <c r="G3439" t="s">
        <v>1157</v>
      </c>
      <c r="H3439" t="s">
        <v>8901</v>
      </c>
      <c r="I3439" s="4" t="s">
        <v>8902</v>
      </c>
      <c r="J3439" s="1">
        <f>((((bot_orders[[#This Row],[cTime]]/ 1000)+3*3600) / 86400) + DATE(1970,1,1))</f>
        <v>45770.593488831015</v>
      </c>
      <c r="K3439" s="4" t="s">
        <v>8903</v>
      </c>
      <c r="L3439" s="1">
        <f>((((bot_orders[[#This Row],[uTime]]/ 1000)+3*3600) / 86400) + DATE(1970,1,1))</f>
        <v>45770.598353541667</v>
      </c>
      <c r="M3439" t="s">
        <v>34</v>
      </c>
      <c r="N3439" t="s">
        <v>28</v>
      </c>
      <c r="O3439" t="s">
        <v>35</v>
      </c>
      <c r="P3439">
        <v>1.97</v>
      </c>
      <c r="Q3439" t="s">
        <v>36</v>
      </c>
      <c r="R3439" t="s">
        <v>37</v>
      </c>
      <c r="S3439">
        <v>0.63060000000000005</v>
      </c>
      <c r="T3439">
        <v>0.63060000000000005</v>
      </c>
      <c r="U3439">
        <v>1.97</v>
      </c>
      <c r="V3439">
        <v>-9.9382560000000003E-4</v>
      </c>
      <c r="W3439" t="s">
        <v>38</v>
      </c>
      <c r="X3439" s="4">
        <f>IF(bot_orders[[#This Row],[side]]="sell", bot_orders[[#This Row],[accFillSz]]*bot_orders[[#This Row],[avgPx]] + bot_orders[[#This Row],[fee]], -bot_orders[[#This Row],[accFillSz]]*bot_orders[[#This Row],[avgPx]])</f>
        <v>1.2412881744000002</v>
      </c>
      <c r="Y3439" s="4">
        <f>IF(bot_orders[[#This Row],[side]]="buy", bot_orders[[#This Row],[accFillSz]] + bot_orders[[#This Row],[fee]], -bot_orders[[#This Row],[accFillSz]])</f>
        <v>-1.97</v>
      </c>
      <c r="Z3439" s="4">
        <f>IF(bot_orders[[#This Row],[side]]="sell",bot_orders[[#This Row],[accFillSz]]*bot_orders[[#This Row],[avgPx]]+bot_orders[[#This Row],[fee]], 0)</f>
        <v>1.2412881744000002</v>
      </c>
      <c r="AA3439" s="4">
        <f>IF(bot_orders[[#This Row],[side]]="sell",-bot_orders[[#This Row],[accFillSz]],bot_orders[[#This Row],[accFillSz]]+bot_orders[[#This Row],[fee]])</f>
        <v>-1.97</v>
      </c>
      <c r="AB3439">
        <v>0</v>
      </c>
      <c r="AC3439" t="s">
        <v>39</v>
      </c>
      <c r="AD3439">
        <v>0</v>
      </c>
      <c r="AE3439" t="s">
        <v>40</v>
      </c>
      <c r="AF3439" t="s">
        <v>41</v>
      </c>
      <c r="AG3439" t="s">
        <v>42</v>
      </c>
      <c r="AH3439" t="s">
        <v>28</v>
      </c>
      <c r="AI3439">
        <v>-1.97</v>
      </c>
      <c r="AJ3439">
        <v>1.24128817</v>
      </c>
    </row>
    <row r="3440" spans="1:36" x14ac:dyDescent="0.3">
      <c r="A3440">
        <v>2830</v>
      </c>
      <c r="B3440" t="s">
        <v>304</v>
      </c>
      <c r="C3440" t="s">
        <v>28</v>
      </c>
      <c r="D3440" t="s">
        <v>29</v>
      </c>
      <c r="E3440" t="s">
        <v>30</v>
      </c>
      <c r="F3440" t="s">
        <v>31</v>
      </c>
      <c r="G3440" t="s">
        <v>1308</v>
      </c>
      <c r="H3440" t="s">
        <v>8904</v>
      </c>
      <c r="I3440" s="4" t="s">
        <v>8905</v>
      </c>
      <c r="J3440" s="1">
        <f>((((bot_orders[[#This Row],[cTime]]/ 1000)+3*3600) / 86400) + DATE(1970,1,1))</f>
        <v>45770.598353576388</v>
      </c>
      <c r="K3440" s="4" t="s">
        <v>8906</v>
      </c>
      <c r="L3440" s="1">
        <f>((((bot_orders[[#This Row],[uTime]]/ 1000)+3*3600) / 86400) + DATE(1970,1,1))</f>
        <v>45770.604920011574</v>
      </c>
      <c r="M3440" t="s">
        <v>34</v>
      </c>
      <c r="N3440" t="s">
        <v>28</v>
      </c>
      <c r="O3440" t="s">
        <v>35</v>
      </c>
      <c r="P3440">
        <v>1.972</v>
      </c>
      <c r="Q3440" t="s">
        <v>36</v>
      </c>
      <c r="R3440" t="s">
        <v>55</v>
      </c>
      <c r="S3440">
        <v>0.62790000000000001</v>
      </c>
      <c r="T3440">
        <v>0.62790000000000001</v>
      </c>
      <c r="U3440">
        <v>1.972</v>
      </c>
      <c r="V3440">
        <v>-1.5776E-3</v>
      </c>
      <c r="W3440" t="s">
        <v>39</v>
      </c>
      <c r="X3440" s="4">
        <f>IF(bot_orders[[#This Row],[side]]="sell", bot_orders[[#This Row],[accFillSz]]*bot_orders[[#This Row],[avgPx]] + bot_orders[[#This Row],[fee]], -bot_orders[[#This Row],[accFillSz]]*bot_orders[[#This Row],[avgPx]])</f>
        <v>-1.2382188000000001</v>
      </c>
      <c r="Y3440" s="4">
        <f>IF(bot_orders[[#This Row],[side]]="buy", bot_orders[[#This Row],[accFillSz]] + bot_orders[[#This Row],[fee]], -bot_orders[[#This Row],[accFillSz]])</f>
        <v>1.9704223999999999</v>
      </c>
      <c r="Z3440" s="4">
        <f>IF(bot_orders[[#This Row],[side]]="sell",bot_orders[[#This Row],[accFillSz]]*bot_orders[[#This Row],[avgPx]]+bot_orders[[#This Row],[fee]], 0)</f>
        <v>0</v>
      </c>
      <c r="AA3440" s="4">
        <f>IF(bot_orders[[#This Row],[side]]="sell",-bot_orders[[#This Row],[accFillSz]],bot_orders[[#This Row],[accFillSz]]+bot_orders[[#This Row],[fee]])</f>
        <v>1.9704223999999999</v>
      </c>
      <c r="AB3440">
        <v>0</v>
      </c>
      <c r="AC3440" t="s">
        <v>38</v>
      </c>
      <c r="AD3440">
        <v>0</v>
      </c>
      <c r="AE3440" t="s">
        <v>40</v>
      </c>
      <c r="AF3440" t="s">
        <v>41</v>
      </c>
      <c r="AG3440" t="s">
        <v>42</v>
      </c>
      <c r="AH3440" t="s">
        <v>28</v>
      </c>
      <c r="AI3440">
        <v>1.9704223999999999</v>
      </c>
      <c r="AJ3440">
        <v>-1.2382188000000001</v>
      </c>
    </row>
    <row r="3441" spans="1:36" x14ac:dyDescent="0.3">
      <c r="A3441">
        <v>2831</v>
      </c>
      <c r="B3441" t="s">
        <v>304</v>
      </c>
      <c r="C3441" t="s">
        <v>28</v>
      </c>
      <c r="D3441" t="s">
        <v>29</v>
      </c>
      <c r="E3441" t="s">
        <v>30</v>
      </c>
      <c r="F3441" t="s">
        <v>31</v>
      </c>
      <c r="G3441" t="s">
        <v>1308</v>
      </c>
      <c r="H3441" t="s">
        <v>8907</v>
      </c>
      <c r="I3441" s="4" t="s">
        <v>8908</v>
      </c>
      <c r="J3441" s="1">
        <f>((((bot_orders[[#This Row],[cTime]]/ 1000)+3*3600) / 86400) + DATE(1970,1,1))</f>
        <v>45770.604920034719</v>
      </c>
      <c r="K3441" s="4" t="s">
        <v>8909</v>
      </c>
      <c r="L3441" s="1">
        <f>((((bot_orders[[#This Row],[uTime]]/ 1000)+3*3600) / 86400) + DATE(1970,1,1))</f>
        <v>45770.633703819447</v>
      </c>
      <c r="M3441" t="s">
        <v>34</v>
      </c>
      <c r="N3441" t="s">
        <v>28</v>
      </c>
      <c r="O3441" t="s">
        <v>35</v>
      </c>
      <c r="P3441">
        <v>1.97</v>
      </c>
      <c r="Q3441" t="s">
        <v>36</v>
      </c>
      <c r="R3441" t="s">
        <v>37</v>
      </c>
      <c r="S3441">
        <v>0.63060000000000005</v>
      </c>
      <c r="T3441">
        <v>0.63060000000000005</v>
      </c>
      <c r="U3441">
        <v>1.97</v>
      </c>
      <c r="V3441">
        <v>-9.9382560000000003E-4</v>
      </c>
      <c r="W3441" t="s">
        <v>38</v>
      </c>
      <c r="X3441" s="4">
        <f>IF(bot_orders[[#This Row],[side]]="sell", bot_orders[[#This Row],[accFillSz]]*bot_orders[[#This Row],[avgPx]] + bot_orders[[#This Row],[fee]], -bot_orders[[#This Row],[accFillSz]]*bot_orders[[#This Row],[avgPx]])</f>
        <v>1.2412881744000002</v>
      </c>
      <c r="Y3441" s="4">
        <f>IF(bot_orders[[#This Row],[side]]="buy", bot_orders[[#This Row],[accFillSz]] + bot_orders[[#This Row],[fee]], -bot_orders[[#This Row],[accFillSz]])</f>
        <v>-1.97</v>
      </c>
      <c r="Z3441" s="4">
        <f>IF(bot_orders[[#This Row],[side]]="sell",bot_orders[[#This Row],[accFillSz]]*bot_orders[[#This Row],[avgPx]]+bot_orders[[#This Row],[fee]], 0)</f>
        <v>1.2412881744000002</v>
      </c>
      <c r="AA3441" s="4">
        <f>IF(bot_orders[[#This Row],[side]]="sell",-bot_orders[[#This Row],[accFillSz]],bot_orders[[#This Row],[accFillSz]]+bot_orders[[#This Row],[fee]])</f>
        <v>-1.97</v>
      </c>
      <c r="AB3441">
        <v>0</v>
      </c>
      <c r="AC3441" t="s">
        <v>39</v>
      </c>
      <c r="AD3441">
        <v>0</v>
      </c>
      <c r="AE3441" t="s">
        <v>40</v>
      </c>
      <c r="AF3441" t="s">
        <v>41</v>
      </c>
      <c r="AG3441" t="s">
        <v>42</v>
      </c>
      <c r="AH3441" t="s">
        <v>28</v>
      </c>
      <c r="AI3441">
        <v>-1.97</v>
      </c>
      <c r="AJ3441">
        <v>1.24128817</v>
      </c>
    </row>
    <row r="3442" spans="1:36" x14ac:dyDescent="0.3">
      <c r="A3442">
        <v>2832</v>
      </c>
      <c r="B3442" t="s">
        <v>304</v>
      </c>
      <c r="C3442" t="s">
        <v>28</v>
      </c>
      <c r="D3442" t="s">
        <v>29</v>
      </c>
      <c r="E3442" t="s">
        <v>30</v>
      </c>
      <c r="F3442" t="s">
        <v>31</v>
      </c>
      <c r="G3442" t="s">
        <v>1304</v>
      </c>
      <c r="H3442" t="s">
        <v>8910</v>
      </c>
      <c r="I3442" s="4" t="s">
        <v>8911</v>
      </c>
      <c r="J3442" s="1">
        <f>((((bot_orders[[#This Row],[cTime]]/ 1000)+3*3600) / 86400) + DATE(1970,1,1))</f>
        <v>45770.61434792824</v>
      </c>
      <c r="K3442" s="4" t="s">
        <v>8912</v>
      </c>
      <c r="L3442" s="1">
        <f>((((bot_orders[[#This Row],[uTime]]/ 1000)+3*3600) / 86400) + DATE(1970,1,1))</f>
        <v>45770.626023807868</v>
      </c>
      <c r="M3442" t="s">
        <v>34</v>
      </c>
      <c r="N3442" t="s">
        <v>28</v>
      </c>
      <c r="O3442" t="s">
        <v>35</v>
      </c>
      <c r="P3442">
        <v>1.97</v>
      </c>
      <c r="Q3442" t="s">
        <v>36</v>
      </c>
      <c r="R3442" t="s">
        <v>37</v>
      </c>
      <c r="S3442">
        <v>0.62790000000000001</v>
      </c>
      <c r="T3442">
        <v>0.62790000000000001</v>
      </c>
      <c r="U3442">
        <v>1.97</v>
      </c>
      <c r="V3442">
        <v>-9.8957040000000008E-4</v>
      </c>
      <c r="W3442" t="s">
        <v>38</v>
      </c>
      <c r="X3442" s="4">
        <f>IF(bot_orders[[#This Row],[side]]="sell", bot_orders[[#This Row],[accFillSz]]*bot_orders[[#This Row],[avgPx]] + bot_orders[[#This Row],[fee]], -bot_orders[[#This Row],[accFillSz]]*bot_orders[[#This Row],[avgPx]])</f>
        <v>1.2359734296</v>
      </c>
      <c r="Y3442" s="4">
        <f>IF(bot_orders[[#This Row],[side]]="buy", bot_orders[[#This Row],[accFillSz]] + bot_orders[[#This Row],[fee]], -bot_orders[[#This Row],[accFillSz]])</f>
        <v>-1.97</v>
      </c>
      <c r="Z3442" s="4">
        <f>IF(bot_orders[[#This Row],[side]]="sell",bot_orders[[#This Row],[accFillSz]]*bot_orders[[#This Row],[avgPx]]+bot_orders[[#This Row],[fee]], 0)</f>
        <v>1.2359734296</v>
      </c>
      <c r="AA3442" s="4">
        <f>IF(bot_orders[[#This Row],[side]]="sell",-bot_orders[[#This Row],[accFillSz]],bot_orders[[#This Row],[accFillSz]]+bot_orders[[#This Row],[fee]])</f>
        <v>-1.97</v>
      </c>
      <c r="AB3442">
        <v>0</v>
      </c>
      <c r="AC3442" t="s">
        <v>39</v>
      </c>
      <c r="AD3442">
        <v>0</v>
      </c>
      <c r="AE3442" t="s">
        <v>40</v>
      </c>
      <c r="AF3442" t="s">
        <v>41</v>
      </c>
      <c r="AG3442" t="s">
        <v>42</v>
      </c>
      <c r="AH3442" t="s">
        <v>28</v>
      </c>
      <c r="AI3442">
        <v>-1.97</v>
      </c>
      <c r="AJ3442">
        <v>1.23597343</v>
      </c>
    </row>
    <row r="3443" spans="1:36" x14ac:dyDescent="0.3">
      <c r="A3443">
        <v>2834</v>
      </c>
      <c r="B3443" t="s">
        <v>304</v>
      </c>
      <c r="C3443" t="s">
        <v>28</v>
      </c>
      <c r="D3443" t="s">
        <v>29</v>
      </c>
      <c r="E3443" t="s">
        <v>30</v>
      </c>
      <c r="F3443" t="s">
        <v>31</v>
      </c>
      <c r="G3443" t="s">
        <v>1322</v>
      </c>
      <c r="H3443" t="s">
        <v>8916</v>
      </c>
      <c r="I3443" s="4" t="s">
        <v>8917</v>
      </c>
      <c r="J3443" s="1">
        <f>((((bot_orders[[#This Row],[cTime]]/ 1000)+3*3600) / 86400) + DATE(1970,1,1))</f>
        <v>45770.614679062499</v>
      </c>
      <c r="K3443" s="4" t="s">
        <v>8918</v>
      </c>
      <c r="L3443" s="1">
        <f>((((bot_orders[[#This Row],[uTime]]/ 1000)+3*3600) / 86400) + DATE(1970,1,1))</f>
        <v>45770.615992465275</v>
      </c>
      <c r="M3443" t="s">
        <v>34</v>
      </c>
      <c r="N3443" t="s">
        <v>28</v>
      </c>
      <c r="O3443" t="s">
        <v>35</v>
      </c>
      <c r="P3443">
        <v>1.97</v>
      </c>
      <c r="Q3443" t="s">
        <v>36</v>
      </c>
      <c r="R3443" t="s">
        <v>37</v>
      </c>
      <c r="S3443">
        <v>0.62529999999999997</v>
      </c>
      <c r="T3443">
        <v>0.62529999999999997</v>
      </c>
      <c r="U3443">
        <v>1.97</v>
      </c>
      <c r="V3443">
        <v>-9.854728000000001E-4</v>
      </c>
      <c r="W3443" t="s">
        <v>38</v>
      </c>
      <c r="X3443" s="4">
        <f>IF(bot_orders[[#This Row],[side]]="sell", bot_orders[[#This Row],[accFillSz]]*bot_orders[[#This Row],[avgPx]] + bot_orders[[#This Row],[fee]], -bot_orders[[#This Row],[accFillSz]]*bot_orders[[#This Row],[avgPx]])</f>
        <v>1.2308555271999999</v>
      </c>
      <c r="Y3443" s="4">
        <f>IF(bot_orders[[#This Row],[side]]="buy", bot_orders[[#This Row],[accFillSz]] + bot_orders[[#This Row],[fee]], -bot_orders[[#This Row],[accFillSz]])</f>
        <v>-1.97</v>
      </c>
      <c r="Z3443" s="4">
        <f>IF(bot_orders[[#This Row],[side]]="sell",bot_orders[[#This Row],[accFillSz]]*bot_orders[[#This Row],[avgPx]]+bot_orders[[#This Row],[fee]], 0)</f>
        <v>1.2308555271999999</v>
      </c>
      <c r="AA3443" s="4">
        <f>IF(bot_orders[[#This Row],[side]]="sell",-bot_orders[[#This Row],[accFillSz]],bot_orders[[#This Row],[accFillSz]]+bot_orders[[#This Row],[fee]])</f>
        <v>-1.97</v>
      </c>
      <c r="AB3443">
        <v>0</v>
      </c>
      <c r="AC3443" t="s">
        <v>39</v>
      </c>
      <c r="AD3443">
        <v>0</v>
      </c>
      <c r="AE3443" t="s">
        <v>40</v>
      </c>
      <c r="AF3443" t="s">
        <v>41</v>
      </c>
      <c r="AG3443" t="s">
        <v>42</v>
      </c>
      <c r="AH3443" t="s">
        <v>28</v>
      </c>
      <c r="AI3443">
        <v>-1.97</v>
      </c>
      <c r="AJ3443">
        <v>1.2308555299999999</v>
      </c>
    </row>
    <row r="3444" spans="1:36" x14ac:dyDescent="0.3">
      <c r="A3444">
        <v>2835</v>
      </c>
      <c r="B3444" t="s">
        <v>304</v>
      </c>
      <c r="C3444" t="s">
        <v>28</v>
      </c>
      <c r="D3444" t="s">
        <v>29</v>
      </c>
      <c r="E3444" t="s">
        <v>30</v>
      </c>
      <c r="F3444" t="s">
        <v>31</v>
      </c>
      <c r="G3444" t="s">
        <v>1318</v>
      </c>
      <c r="H3444" t="s">
        <v>8919</v>
      </c>
      <c r="I3444" s="4" t="s">
        <v>8920</v>
      </c>
      <c r="J3444" s="1">
        <f>((((bot_orders[[#This Row],[cTime]]/ 1000)+3*3600) / 86400) + DATE(1970,1,1))</f>
        <v>45770.614680439816</v>
      </c>
      <c r="K3444" s="4" t="s">
        <v>8921</v>
      </c>
      <c r="L3444" s="1">
        <f>((((bot_orders[[#This Row],[uTime]]/ 1000)+3*3600) / 86400) + DATE(1970,1,1))</f>
        <v>45770.614682372689</v>
      </c>
      <c r="M3444" t="s">
        <v>34</v>
      </c>
      <c r="N3444" t="s">
        <v>28</v>
      </c>
      <c r="O3444" t="s">
        <v>35</v>
      </c>
      <c r="P3444">
        <v>1.97</v>
      </c>
      <c r="Q3444" t="s">
        <v>36</v>
      </c>
      <c r="R3444" t="s">
        <v>37</v>
      </c>
      <c r="S3444">
        <v>0.62260000000000004</v>
      </c>
      <c r="T3444">
        <v>0.62260000000000004</v>
      </c>
      <c r="U3444">
        <v>1.97</v>
      </c>
      <c r="V3444">
        <v>-9.8121759999999993E-4</v>
      </c>
      <c r="W3444" t="s">
        <v>38</v>
      </c>
      <c r="X3444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44" s="4">
        <f>IF(bot_orders[[#This Row],[side]]="buy", bot_orders[[#This Row],[accFillSz]] + bot_orders[[#This Row],[fee]], -bot_orders[[#This Row],[accFillSz]])</f>
        <v>-1.97</v>
      </c>
      <c r="Z3444" s="4">
        <f>IF(bot_orders[[#This Row],[side]]="sell",bot_orders[[#This Row],[accFillSz]]*bot_orders[[#This Row],[avgPx]]+bot_orders[[#This Row],[fee]], 0)</f>
        <v>1.2255407824000002</v>
      </c>
      <c r="AA3444" s="4">
        <f>IF(bot_orders[[#This Row],[side]]="sell",-bot_orders[[#This Row],[accFillSz]],bot_orders[[#This Row],[accFillSz]]+bot_orders[[#This Row],[fee]])</f>
        <v>-1.97</v>
      </c>
      <c r="AB3444">
        <v>0</v>
      </c>
      <c r="AC3444" t="s">
        <v>39</v>
      </c>
      <c r="AD3444">
        <v>0</v>
      </c>
      <c r="AE3444" t="s">
        <v>40</v>
      </c>
      <c r="AF3444" t="s">
        <v>41</v>
      </c>
      <c r="AG3444" t="s">
        <v>42</v>
      </c>
      <c r="AH3444" t="s">
        <v>28</v>
      </c>
      <c r="AI3444">
        <v>-1.97</v>
      </c>
      <c r="AJ3444">
        <v>1.22554078</v>
      </c>
    </row>
    <row r="3445" spans="1:36" x14ac:dyDescent="0.3">
      <c r="A3445">
        <v>2836</v>
      </c>
      <c r="B3445" t="s">
        <v>304</v>
      </c>
      <c r="C3445" t="s">
        <v>28</v>
      </c>
      <c r="D3445" t="s">
        <v>29</v>
      </c>
      <c r="E3445" t="s">
        <v>30</v>
      </c>
      <c r="F3445" t="s">
        <v>31</v>
      </c>
      <c r="G3445" t="s">
        <v>1269</v>
      </c>
      <c r="H3445" t="s">
        <v>8922</v>
      </c>
      <c r="I3445" s="4" t="s">
        <v>8923</v>
      </c>
      <c r="J3445" s="1">
        <f>((((bot_orders[[#This Row],[cTime]]/ 1000)+3*3600) / 86400) + DATE(1970,1,1))</f>
        <v>45770.614682395833</v>
      </c>
      <c r="K3445" s="4" t="s">
        <v>8924</v>
      </c>
      <c r="L3445" s="1">
        <f>((((bot_orders[[#This Row],[uTime]]/ 1000)+3*3600) / 86400) + DATE(1970,1,1))</f>
        <v>45770.620754432872</v>
      </c>
      <c r="M3445" t="s">
        <v>34</v>
      </c>
      <c r="N3445" t="s">
        <v>28</v>
      </c>
      <c r="O3445" t="s">
        <v>35</v>
      </c>
      <c r="P3445">
        <v>1.972</v>
      </c>
      <c r="Q3445" t="s">
        <v>36</v>
      </c>
      <c r="R3445" t="s">
        <v>55</v>
      </c>
      <c r="S3445">
        <v>0.62</v>
      </c>
      <c r="T3445">
        <v>0.62</v>
      </c>
      <c r="U3445">
        <v>1.972</v>
      </c>
      <c r="V3445">
        <v>-1.5776E-3</v>
      </c>
      <c r="W3445" t="s">
        <v>39</v>
      </c>
      <c r="X3445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45" s="4">
        <f>IF(bot_orders[[#This Row],[side]]="buy", bot_orders[[#This Row],[accFillSz]] + bot_orders[[#This Row],[fee]], -bot_orders[[#This Row],[accFillSz]])</f>
        <v>1.9704223999999999</v>
      </c>
      <c r="Z3445" s="4">
        <f>IF(bot_orders[[#This Row],[side]]="sell",bot_orders[[#This Row],[accFillSz]]*bot_orders[[#This Row],[avgPx]]+bot_orders[[#This Row],[fee]], 0)</f>
        <v>0</v>
      </c>
      <c r="AA3445" s="4">
        <f>IF(bot_orders[[#This Row],[side]]="sell",-bot_orders[[#This Row],[accFillSz]],bot_orders[[#This Row],[accFillSz]]+bot_orders[[#This Row],[fee]])</f>
        <v>1.9704223999999999</v>
      </c>
      <c r="AB3445">
        <v>0</v>
      </c>
      <c r="AC3445" t="s">
        <v>38</v>
      </c>
      <c r="AD3445">
        <v>0</v>
      </c>
      <c r="AE3445" t="s">
        <v>40</v>
      </c>
      <c r="AF3445" t="s">
        <v>41</v>
      </c>
      <c r="AG3445" t="s">
        <v>42</v>
      </c>
      <c r="AH3445" t="s">
        <v>28</v>
      </c>
      <c r="AI3445">
        <v>1.9704223999999999</v>
      </c>
      <c r="AJ3445">
        <v>-1.2226399999999999</v>
      </c>
    </row>
    <row r="3446" spans="1:36" x14ac:dyDescent="0.3">
      <c r="A3446">
        <v>2837</v>
      </c>
      <c r="B3446" t="s">
        <v>304</v>
      </c>
      <c r="C3446" t="s">
        <v>28</v>
      </c>
      <c r="D3446" t="s">
        <v>29</v>
      </c>
      <c r="E3446" t="s">
        <v>30</v>
      </c>
      <c r="F3446" t="s">
        <v>31</v>
      </c>
      <c r="G3446" t="s">
        <v>1294</v>
      </c>
      <c r="H3446" t="s">
        <v>8925</v>
      </c>
      <c r="I3446" s="4" t="s">
        <v>8926</v>
      </c>
      <c r="J3446" s="1">
        <f>((((bot_orders[[#This Row],[cTime]]/ 1000)+3*3600) / 86400) + DATE(1970,1,1))</f>
        <v>45770.615992499996</v>
      </c>
      <c r="K3446" s="4" t="s">
        <v>8927</v>
      </c>
      <c r="L3446" s="1">
        <f>((((bot_orders[[#This Row],[uTime]]/ 1000)+3*3600) / 86400) + DATE(1970,1,1))</f>
        <v>45770.618230879627</v>
      </c>
      <c r="M3446" t="s">
        <v>34</v>
      </c>
      <c r="N3446" t="s">
        <v>28</v>
      </c>
      <c r="O3446" t="s">
        <v>35</v>
      </c>
      <c r="P3446">
        <v>1.972</v>
      </c>
      <c r="Q3446" t="s">
        <v>36</v>
      </c>
      <c r="R3446" t="s">
        <v>55</v>
      </c>
      <c r="S3446">
        <v>0.62260000000000004</v>
      </c>
      <c r="T3446">
        <v>0.62260000000000004</v>
      </c>
      <c r="U3446">
        <v>1.972</v>
      </c>
      <c r="V3446">
        <v>-1.5776E-3</v>
      </c>
      <c r="W3446" t="s">
        <v>39</v>
      </c>
      <c r="X3446" s="4">
        <f>IF(bot_orders[[#This Row],[side]]="sell", bot_orders[[#This Row],[accFillSz]]*bot_orders[[#This Row],[avgPx]] + bot_orders[[#This Row],[fee]], -bot_orders[[#This Row],[accFillSz]]*bot_orders[[#This Row],[avgPx]])</f>
        <v>-1.2277672000000002</v>
      </c>
      <c r="Y3446" s="4">
        <f>IF(bot_orders[[#This Row],[side]]="buy", bot_orders[[#This Row],[accFillSz]] + bot_orders[[#This Row],[fee]], -bot_orders[[#This Row],[accFillSz]])</f>
        <v>1.9704223999999999</v>
      </c>
      <c r="Z3446" s="4">
        <f>IF(bot_orders[[#This Row],[side]]="sell",bot_orders[[#This Row],[accFillSz]]*bot_orders[[#This Row],[avgPx]]+bot_orders[[#This Row],[fee]], 0)</f>
        <v>0</v>
      </c>
      <c r="AA3446" s="4">
        <f>IF(bot_orders[[#This Row],[side]]="sell",-bot_orders[[#This Row],[accFillSz]],bot_orders[[#This Row],[accFillSz]]+bot_orders[[#This Row],[fee]])</f>
        <v>1.9704223999999999</v>
      </c>
      <c r="AB3446">
        <v>0</v>
      </c>
      <c r="AC3446" t="s">
        <v>38</v>
      </c>
      <c r="AD3446">
        <v>0</v>
      </c>
      <c r="AE3446" t="s">
        <v>40</v>
      </c>
      <c r="AF3446" t="s">
        <v>41</v>
      </c>
      <c r="AG3446" t="s">
        <v>42</v>
      </c>
      <c r="AH3446" t="s">
        <v>28</v>
      </c>
      <c r="AI3446">
        <v>1.9704223999999999</v>
      </c>
      <c r="AJ3446">
        <v>-1.2277671999999999</v>
      </c>
    </row>
    <row r="3447" spans="1:36" x14ac:dyDescent="0.3">
      <c r="A3447">
        <v>2838</v>
      </c>
      <c r="B3447" t="s">
        <v>304</v>
      </c>
      <c r="C3447" t="s">
        <v>28</v>
      </c>
      <c r="D3447" t="s">
        <v>29</v>
      </c>
      <c r="E3447" t="s">
        <v>30</v>
      </c>
      <c r="F3447" t="s">
        <v>31</v>
      </c>
      <c r="G3447" t="s">
        <v>1294</v>
      </c>
      <c r="H3447" t="s">
        <v>8928</v>
      </c>
      <c r="I3447" s="4" t="s">
        <v>8929</v>
      </c>
      <c r="J3447" s="1">
        <f>((((bot_orders[[#This Row],[cTime]]/ 1000)+3*3600) / 86400) + DATE(1970,1,1))</f>
        <v>45770.618230914348</v>
      </c>
      <c r="K3447" s="4" t="s">
        <v>8930</v>
      </c>
      <c r="L3447" s="1">
        <f>((((bot_orders[[#This Row],[uTime]]/ 1000)+3*3600) / 86400) + DATE(1970,1,1))</f>
        <v>45770.624372349535</v>
      </c>
      <c r="M3447" t="s">
        <v>34</v>
      </c>
      <c r="N3447" t="s">
        <v>28</v>
      </c>
      <c r="O3447" t="s">
        <v>35</v>
      </c>
      <c r="P3447">
        <v>1.97</v>
      </c>
      <c r="Q3447" t="s">
        <v>36</v>
      </c>
      <c r="R3447" t="s">
        <v>37</v>
      </c>
      <c r="S3447">
        <v>0.62529999999999997</v>
      </c>
      <c r="T3447">
        <v>0.62529999999999997</v>
      </c>
      <c r="U3447">
        <v>1.97</v>
      </c>
      <c r="V3447">
        <v>-9.854728000000001E-4</v>
      </c>
      <c r="W3447" t="s">
        <v>38</v>
      </c>
      <c r="X3447" s="4">
        <f>IF(bot_orders[[#This Row],[side]]="sell", bot_orders[[#This Row],[accFillSz]]*bot_orders[[#This Row],[avgPx]] + bot_orders[[#This Row],[fee]], -bot_orders[[#This Row],[accFillSz]]*bot_orders[[#This Row],[avgPx]])</f>
        <v>1.2308555271999999</v>
      </c>
      <c r="Y3447" s="4">
        <f>IF(bot_orders[[#This Row],[side]]="buy", bot_orders[[#This Row],[accFillSz]] + bot_orders[[#This Row],[fee]], -bot_orders[[#This Row],[accFillSz]])</f>
        <v>-1.97</v>
      </c>
      <c r="Z3447" s="4">
        <f>IF(bot_orders[[#This Row],[side]]="sell",bot_orders[[#This Row],[accFillSz]]*bot_orders[[#This Row],[avgPx]]+bot_orders[[#This Row],[fee]], 0)</f>
        <v>1.2308555271999999</v>
      </c>
      <c r="AA3447" s="4">
        <f>IF(bot_orders[[#This Row],[side]]="sell",-bot_orders[[#This Row],[accFillSz]],bot_orders[[#This Row],[accFillSz]]+bot_orders[[#This Row],[fee]])</f>
        <v>-1.97</v>
      </c>
      <c r="AB3447">
        <v>0</v>
      </c>
      <c r="AC3447" t="s">
        <v>39</v>
      </c>
      <c r="AD3447">
        <v>0</v>
      </c>
      <c r="AE3447" t="s">
        <v>40</v>
      </c>
      <c r="AF3447" t="s">
        <v>41</v>
      </c>
      <c r="AG3447" t="s">
        <v>42</v>
      </c>
      <c r="AH3447" t="s">
        <v>28</v>
      </c>
      <c r="AI3447">
        <v>-1.97</v>
      </c>
      <c r="AJ3447">
        <v>1.2308555299999999</v>
      </c>
    </row>
    <row r="3448" spans="1:36" x14ac:dyDescent="0.3">
      <c r="A3448">
        <v>2839</v>
      </c>
      <c r="B3448" t="s">
        <v>304</v>
      </c>
      <c r="C3448" t="s">
        <v>28</v>
      </c>
      <c r="D3448" t="s">
        <v>29</v>
      </c>
      <c r="E3448" t="s">
        <v>30</v>
      </c>
      <c r="F3448" t="s">
        <v>31</v>
      </c>
      <c r="G3448" t="s">
        <v>1269</v>
      </c>
      <c r="H3448" t="s">
        <v>8931</v>
      </c>
      <c r="I3448" s="4" t="s">
        <v>8932</v>
      </c>
      <c r="J3448" s="1">
        <f>((((bot_orders[[#This Row],[cTime]]/ 1000)+3*3600) / 86400) + DATE(1970,1,1))</f>
        <v>45770.620754456017</v>
      </c>
      <c r="K3448" s="4" t="s">
        <v>8933</v>
      </c>
      <c r="L3448" s="1">
        <f>((((bot_orders[[#This Row],[uTime]]/ 1000)+3*3600) / 86400) + DATE(1970,1,1))</f>
        <v>45770.622120532411</v>
      </c>
      <c r="M3448" t="s">
        <v>34</v>
      </c>
      <c r="N3448" t="s">
        <v>28</v>
      </c>
      <c r="O3448" t="s">
        <v>35</v>
      </c>
      <c r="P3448">
        <v>1.97</v>
      </c>
      <c r="Q3448" t="s">
        <v>36</v>
      </c>
      <c r="R3448" t="s">
        <v>37</v>
      </c>
      <c r="S3448">
        <v>0.62260000000000004</v>
      </c>
      <c r="T3448">
        <v>0.62260000000000004</v>
      </c>
      <c r="U3448">
        <v>1.97</v>
      </c>
      <c r="V3448">
        <v>-9.8121759999999993E-4</v>
      </c>
      <c r="W3448" t="s">
        <v>38</v>
      </c>
      <c r="X3448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48" s="4">
        <f>IF(bot_orders[[#This Row],[side]]="buy", bot_orders[[#This Row],[accFillSz]] + bot_orders[[#This Row],[fee]], -bot_orders[[#This Row],[accFillSz]])</f>
        <v>-1.97</v>
      </c>
      <c r="Z3448" s="4">
        <f>IF(bot_orders[[#This Row],[side]]="sell",bot_orders[[#This Row],[accFillSz]]*bot_orders[[#This Row],[avgPx]]+bot_orders[[#This Row],[fee]], 0)</f>
        <v>1.2255407824000002</v>
      </c>
      <c r="AA3448" s="4">
        <f>IF(bot_orders[[#This Row],[side]]="sell",-bot_orders[[#This Row],[accFillSz]],bot_orders[[#This Row],[accFillSz]]+bot_orders[[#This Row],[fee]])</f>
        <v>-1.97</v>
      </c>
      <c r="AB3448">
        <v>0</v>
      </c>
      <c r="AC3448" t="s">
        <v>39</v>
      </c>
      <c r="AD3448">
        <v>0</v>
      </c>
      <c r="AE3448" t="s">
        <v>40</v>
      </c>
      <c r="AF3448" t="s">
        <v>41</v>
      </c>
      <c r="AG3448" t="s">
        <v>42</v>
      </c>
      <c r="AH3448" t="s">
        <v>28</v>
      </c>
      <c r="AI3448">
        <v>-1.97</v>
      </c>
      <c r="AJ3448">
        <v>1.22554078</v>
      </c>
    </row>
    <row r="3449" spans="1:36" x14ac:dyDescent="0.3">
      <c r="A3449">
        <v>2840</v>
      </c>
      <c r="B3449" t="s">
        <v>304</v>
      </c>
      <c r="C3449" t="s">
        <v>28</v>
      </c>
      <c r="D3449" t="s">
        <v>29</v>
      </c>
      <c r="E3449" t="s">
        <v>30</v>
      </c>
      <c r="F3449" t="s">
        <v>31</v>
      </c>
      <c r="G3449" t="s">
        <v>1373</v>
      </c>
      <c r="H3449" t="s">
        <v>8934</v>
      </c>
      <c r="I3449" s="4" t="s">
        <v>8935</v>
      </c>
      <c r="J3449" s="1">
        <f>((((bot_orders[[#This Row],[cTime]]/ 1000)+3*3600) / 86400) + DATE(1970,1,1))</f>
        <v>45770.622120555556</v>
      </c>
      <c r="K3449" s="4" t="s">
        <v>8936</v>
      </c>
      <c r="L3449" s="1">
        <f>((((bot_orders[[#This Row],[uTime]]/ 1000)+3*3600) / 86400) + DATE(1970,1,1))</f>
        <v>45770.691913668983</v>
      </c>
      <c r="M3449" t="s">
        <v>34</v>
      </c>
      <c r="N3449" t="s">
        <v>28</v>
      </c>
      <c r="O3449" t="s">
        <v>35</v>
      </c>
      <c r="P3449">
        <v>1.972</v>
      </c>
      <c r="Q3449" t="s">
        <v>36</v>
      </c>
      <c r="R3449" t="s">
        <v>55</v>
      </c>
      <c r="S3449">
        <v>0.62</v>
      </c>
      <c r="T3449">
        <v>0.62</v>
      </c>
      <c r="U3449">
        <v>1.972</v>
      </c>
      <c r="V3449">
        <v>-1.5776E-3</v>
      </c>
      <c r="W3449" t="s">
        <v>39</v>
      </c>
      <c r="X3449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49" s="4">
        <f>IF(bot_orders[[#This Row],[side]]="buy", bot_orders[[#This Row],[accFillSz]] + bot_orders[[#This Row],[fee]], -bot_orders[[#This Row],[accFillSz]])</f>
        <v>1.9704223999999999</v>
      </c>
      <c r="Z3449" s="4">
        <f>IF(bot_orders[[#This Row],[side]]="sell",bot_orders[[#This Row],[accFillSz]]*bot_orders[[#This Row],[avgPx]]+bot_orders[[#This Row],[fee]], 0)</f>
        <v>0</v>
      </c>
      <c r="AA3449" s="4">
        <f>IF(bot_orders[[#This Row],[side]]="sell",-bot_orders[[#This Row],[accFillSz]],bot_orders[[#This Row],[accFillSz]]+bot_orders[[#This Row],[fee]])</f>
        <v>1.9704223999999999</v>
      </c>
      <c r="AB3449">
        <v>0</v>
      </c>
      <c r="AC3449" t="s">
        <v>38</v>
      </c>
      <c r="AD3449">
        <v>0</v>
      </c>
      <c r="AE3449" t="s">
        <v>40</v>
      </c>
      <c r="AF3449" t="s">
        <v>41</v>
      </c>
      <c r="AG3449" t="s">
        <v>42</v>
      </c>
      <c r="AH3449" t="s">
        <v>28</v>
      </c>
      <c r="AI3449">
        <v>1.9704223999999999</v>
      </c>
      <c r="AJ3449">
        <v>-1.2226399999999999</v>
      </c>
    </row>
    <row r="3450" spans="1:36" x14ac:dyDescent="0.3">
      <c r="A3450">
        <v>2841</v>
      </c>
      <c r="B3450" t="s">
        <v>304</v>
      </c>
      <c r="C3450" t="s">
        <v>28</v>
      </c>
      <c r="D3450" t="s">
        <v>29</v>
      </c>
      <c r="E3450" t="s">
        <v>30</v>
      </c>
      <c r="F3450" t="s">
        <v>31</v>
      </c>
      <c r="G3450" t="s">
        <v>1362</v>
      </c>
      <c r="H3450" t="s">
        <v>8937</v>
      </c>
      <c r="I3450" s="4" t="s">
        <v>8938</v>
      </c>
      <c r="J3450" s="1">
        <f>((((bot_orders[[#This Row],[cTime]]/ 1000)+3*3600) / 86400) + DATE(1970,1,1))</f>
        <v>45770.62437237268</v>
      </c>
      <c r="K3450" s="4" t="s">
        <v>8939</v>
      </c>
      <c r="L3450" s="1">
        <f>((((bot_orders[[#This Row],[uTime]]/ 1000)+3*3600) / 86400) + DATE(1970,1,1))</f>
        <v>45770.691811990742</v>
      </c>
      <c r="M3450" t="s">
        <v>34</v>
      </c>
      <c r="N3450" t="s">
        <v>28</v>
      </c>
      <c r="O3450" t="s">
        <v>35</v>
      </c>
      <c r="P3450">
        <v>1.972</v>
      </c>
      <c r="Q3450" t="s">
        <v>36</v>
      </c>
      <c r="R3450" t="s">
        <v>55</v>
      </c>
      <c r="S3450">
        <v>0.62260000000000004</v>
      </c>
      <c r="T3450">
        <v>0.62260000000000004</v>
      </c>
      <c r="U3450">
        <v>1.972</v>
      </c>
      <c r="V3450">
        <v>-1.5776E-3</v>
      </c>
      <c r="W3450" t="s">
        <v>39</v>
      </c>
      <c r="X3450" s="4">
        <f>IF(bot_orders[[#This Row],[side]]="sell", bot_orders[[#This Row],[accFillSz]]*bot_orders[[#This Row],[avgPx]] + bot_orders[[#This Row],[fee]], -bot_orders[[#This Row],[accFillSz]]*bot_orders[[#This Row],[avgPx]])</f>
        <v>-1.2277672000000002</v>
      </c>
      <c r="Y3450" s="4">
        <f>IF(bot_orders[[#This Row],[side]]="buy", bot_orders[[#This Row],[accFillSz]] + bot_orders[[#This Row],[fee]], -bot_orders[[#This Row],[accFillSz]])</f>
        <v>1.9704223999999999</v>
      </c>
      <c r="Z3450" s="4">
        <f>IF(bot_orders[[#This Row],[side]]="sell",bot_orders[[#This Row],[accFillSz]]*bot_orders[[#This Row],[avgPx]]+bot_orders[[#This Row],[fee]], 0)</f>
        <v>0</v>
      </c>
      <c r="AA3450" s="4">
        <f>IF(bot_orders[[#This Row],[side]]="sell",-bot_orders[[#This Row],[accFillSz]],bot_orders[[#This Row],[accFillSz]]+bot_orders[[#This Row],[fee]])</f>
        <v>1.9704223999999999</v>
      </c>
      <c r="AB3450">
        <v>0</v>
      </c>
      <c r="AC3450" t="s">
        <v>38</v>
      </c>
      <c r="AD3450">
        <v>0</v>
      </c>
      <c r="AE3450" t="s">
        <v>40</v>
      </c>
      <c r="AF3450" t="s">
        <v>41</v>
      </c>
      <c r="AG3450" t="s">
        <v>42</v>
      </c>
      <c r="AH3450" t="s">
        <v>28</v>
      </c>
      <c r="AI3450">
        <v>1.9704223999999999</v>
      </c>
      <c r="AJ3450">
        <v>-1.2277671999999999</v>
      </c>
    </row>
    <row r="3451" spans="1:36" x14ac:dyDescent="0.3">
      <c r="A3451">
        <v>2842</v>
      </c>
      <c r="B3451" t="s">
        <v>304</v>
      </c>
      <c r="C3451" t="s">
        <v>28</v>
      </c>
      <c r="D3451" t="s">
        <v>29</v>
      </c>
      <c r="E3451" t="s">
        <v>30</v>
      </c>
      <c r="F3451" t="s">
        <v>31</v>
      </c>
      <c r="G3451" t="s">
        <v>1348</v>
      </c>
      <c r="H3451" t="s">
        <v>8940</v>
      </c>
      <c r="I3451" s="4" t="s">
        <v>8941</v>
      </c>
      <c r="J3451" s="1">
        <f>((((bot_orders[[#This Row],[cTime]]/ 1000)+3*3600) / 86400) + DATE(1970,1,1))</f>
        <v>45770.626023842589</v>
      </c>
      <c r="K3451" s="4" t="s">
        <v>8942</v>
      </c>
      <c r="L3451" s="1">
        <f>((((bot_orders[[#This Row],[uTime]]/ 1000)+3*3600) / 86400) + DATE(1970,1,1))</f>
        <v>45770.691608599533</v>
      </c>
      <c r="M3451" t="s">
        <v>34</v>
      </c>
      <c r="N3451" t="s">
        <v>28</v>
      </c>
      <c r="O3451" t="s">
        <v>35</v>
      </c>
      <c r="P3451">
        <v>1.972</v>
      </c>
      <c r="Q3451" t="s">
        <v>36</v>
      </c>
      <c r="R3451" t="s">
        <v>55</v>
      </c>
      <c r="S3451">
        <v>0.62529999999999997</v>
      </c>
      <c r="T3451">
        <v>0.62529999999999997</v>
      </c>
      <c r="U3451">
        <v>1.972</v>
      </c>
      <c r="V3451">
        <v>-1.5776E-3</v>
      </c>
      <c r="W3451" t="s">
        <v>39</v>
      </c>
      <c r="X3451" s="4">
        <f>IF(bot_orders[[#This Row],[side]]="sell", bot_orders[[#This Row],[accFillSz]]*bot_orders[[#This Row],[avgPx]] + bot_orders[[#This Row],[fee]], -bot_orders[[#This Row],[accFillSz]]*bot_orders[[#This Row],[avgPx]])</f>
        <v>-1.2330915999999998</v>
      </c>
      <c r="Y3451" s="4">
        <f>IF(bot_orders[[#This Row],[side]]="buy", bot_orders[[#This Row],[accFillSz]] + bot_orders[[#This Row],[fee]], -bot_orders[[#This Row],[accFillSz]])</f>
        <v>1.9704223999999999</v>
      </c>
      <c r="Z3451" s="4">
        <f>IF(bot_orders[[#This Row],[side]]="sell",bot_orders[[#This Row],[accFillSz]]*bot_orders[[#This Row],[avgPx]]+bot_orders[[#This Row],[fee]], 0)</f>
        <v>0</v>
      </c>
      <c r="AA3451" s="4">
        <f>IF(bot_orders[[#This Row],[side]]="sell",-bot_orders[[#This Row],[accFillSz]],bot_orders[[#This Row],[accFillSz]]+bot_orders[[#This Row],[fee]])</f>
        <v>1.9704223999999999</v>
      </c>
      <c r="AB3451">
        <v>0</v>
      </c>
      <c r="AC3451" t="s">
        <v>38</v>
      </c>
      <c r="AD3451">
        <v>0</v>
      </c>
      <c r="AE3451" t="s">
        <v>40</v>
      </c>
      <c r="AF3451" t="s">
        <v>41</v>
      </c>
      <c r="AG3451" t="s">
        <v>42</v>
      </c>
      <c r="AH3451" t="s">
        <v>28</v>
      </c>
      <c r="AI3451">
        <v>1.9704223999999999</v>
      </c>
      <c r="AJ3451">
        <v>-1.2330916000000001</v>
      </c>
    </row>
    <row r="3452" spans="1:36" x14ac:dyDescent="0.3">
      <c r="A3452">
        <v>2844</v>
      </c>
      <c r="B3452" t="s">
        <v>304</v>
      </c>
      <c r="C3452" t="s">
        <v>28</v>
      </c>
      <c r="D3452" t="s">
        <v>29</v>
      </c>
      <c r="E3452" t="s">
        <v>30</v>
      </c>
      <c r="F3452" t="s">
        <v>31</v>
      </c>
      <c r="G3452" t="s">
        <v>1265</v>
      </c>
      <c r="H3452" t="s">
        <v>8946</v>
      </c>
      <c r="I3452" s="4" t="s">
        <v>8947</v>
      </c>
      <c r="J3452" s="1">
        <f>((((bot_orders[[#This Row],[cTime]]/ 1000)+3*3600) / 86400) + DATE(1970,1,1))</f>
        <v>45770.633703842592</v>
      </c>
      <c r="K3452" s="4" t="s">
        <v>8948</v>
      </c>
      <c r="L3452" s="1">
        <f>((((bot_orders[[#This Row],[uTime]]/ 1000)+3*3600) / 86400) + DATE(1970,1,1))</f>
        <v>45770.653871481481</v>
      </c>
      <c r="M3452" t="s">
        <v>34</v>
      </c>
      <c r="N3452" t="s">
        <v>28</v>
      </c>
      <c r="O3452" t="s">
        <v>35</v>
      </c>
      <c r="P3452">
        <v>1.972</v>
      </c>
      <c r="Q3452" t="s">
        <v>36</v>
      </c>
      <c r="R3452" t="s">
        <v>55</v>
      </c>
      <c r="S3452">
        <v>0.62790000000000001</v>
      </c>
      <c r="T3452">
        <v>0.62790000000000001</v>
      </c>
      <c r="U3452">
        <v>1.972</v>
      </c>
      <c r="V3452">
        <v>-1.5776E-3</v>
      </c>
      <c r="W3452" t="s">
        <v>39</v>
      </c>
      <c r="X3452" s="4">
        <f>IF(bot_orders[[#This Row],[side]]="sell", bot_orders[[#This Row],[accFillSz]]*bot_orders[[#This Row],[avgPx]] + bot_orders[[#This Row],[fee]], -bot_orders[[#This Row],[accFillSz]]*bot_orders[[#This Row],[avgPx]])</f>
        <v>-1.2382188000000001</v>
      </c>
      <c r="Y3452" s="4">
        <f>IF(bot_orders[[#This Row],[side]]="buy", bot_orders[[#This Row],[accFillSz]] + bot_orders[[#This Row],[fee]], -bot_orders[[#This Row],[accFillSz]])</f>
        <v>1.9704223999999999</v>
      </c>
      <c r="Z3452" s="4">
        <f>IF(bot_orders[[#This Row],[side]]="sell",bot_orders[[#This Row],[accFillSz]]*bot_orders[[#This Row],[avgPx]]+bot_orders[[#This Row],[fee]], 0)</f>
        <v>0</v>
      </c>
      <c r="AA3452" s="4">
        <f>IF(bot_orders[[#This Row],[side]]="sell",-bot_orders[[#This Row],[accFillSz]],bot_orders[[#This Row],[accFillSz]]+bot_orders[[#This Row],[fee]])</f>
        <v>1.9704223999999999</v>
      </c>
      <c r="AB3452">
        <v>0</v>
      </c>
      <c r="AC3452" t="s">
        <v>38</v>
      </c>
      <c r="AD3452">
        <v>0</v>
      </c>
      <c r="AE3452" t="s">
        <v>40</v>
      </c>
      <c r="AF3452" t="s">
        <v>41</v>
      </c>
      <c r="AG3452" t="s">
        <v>42</v>
      </c>
      <c r="AH3452" t="s">
        <v>28</v>
      </c>
      <c r="AI3452">
        <v>1.9704223999999999</v>
      </c>
      <c r="AJ3452">
        <v>-1.2382188000000001</v>
      </c>
    </row>
    <row r="3453" spans="1:36" x14ac:dyDescent="0.3">
      <c r="A3453">
        <v>2845</v>
      </c>
      <c r="B3453" t="s">
        <v>304</v>
      </c>
      <c r="C3453" t="s">
        <v>28</v>
      </c>
      <c r="D3453" t="s">
        <v>29</v>
      </c>
      <c r="E3453" t="s">
        <v>30</v>
      </c>
      <c r="F3453" t="s">
        <v>31</v>
      </c>
      <c r="G3453" t="s">
        <v>1265</v>
      </c>
      <c r="H3453" t="s">
        <v>8949</v>
      </c>
      <c r="I3453" s="4" t="s">
        <v>8950</v>
      </c>
      <c r="J3453" s="1">
        <f>((((bot_orders[[#This Row],[cTime]]/ 1000)+3*3600) / 86400) + DATE(1970,1,1))</f>
        <v>45770.653871504634</v>
      </c>
      <c r="K3453" s="4" t="s">
        <v>8951</v>
      </c>
      <c r="L3453" s="1">
        <f>((((bot_orders[[#This Row],[uTime]]/ 1000)+3*3600) / 86400) + DATE(1970,1,1))</f>
        <v>45770.660779641199</v>
      </c>
      <c r="M3453" t="s">
        <v>34</v>
      </c>
      <c r="N3453" t="s">
        <v>28</v>
      </c>
      <c r="O3453" t="s">
        <v>35</v>
      </c>
      <c r="P3453">
        <v>1.97</v>
      </c>
      <c r="Q3453" t="s">
        <v>36</v>
      </c>
      <c r="R3453" t="s">
        <v>37</v>
      </c>
      <c r="S3453">
        <v>0.63060000000000005</v>
      </c>
      <c r="T3453">
        <v>0.63060000000000005</v>
      </c>
      <c r="U3453">
        <v>1.97</v>
      </c>
      <c r="V3453">
        <v>-9.9382560000000003E-4</v>
      </c>
      <c r="W3453" t="s">
        <v>38</v>
      </c>
      <c r="X3453" s="4">
        <f>IF(bot_orders[[#This Row],[side]]="sell", bot_orders[[#This Row],[accFillSz]]*bot_orders[[#This Row],[avgPx]] + bot_orders[[#This Row],[fee]], -bot_orders[[#This Row],[accFillSz]]*bot_orders[[#This Row],[avgPx]])</f>
        <v>1.2412881744000002</v>
      </c>
      <c r="Y3453" s="4">
        <f>IF(bot_orders[[#This Row],[side]]="buy", bot_orders[[#This Row],[accFillSz]] + bot_orders[[#This Row],[fee]], -bot_orders[[#This Row],[accFillSz]])</f>
        <v>-1.97</v>
      </c>
      <c r="Z3453" s="4">
        <f>IF(bot_orders[[#This Row],[side]]="sell",bot_orders[[#This Row],[accFillSz]]*bot_orders[[#This Row],[avgPx]]+bot_orders[[#This Row],[fee]], 0)</f>
        <v>1.2412881744000002</v>
      </c>
      <c r="AA3453" s="4">
        <f>IF(bot_orders[[#This Row],[side]]="sell",-bot_orders[[#This Row],[accFillSz]],bot_orders[[#This Row],[accFillSz]]+bot_orders[[#This Row],[fee]])</f>
        <v>-1.97</v>
      </c>
      <c r="AB3453">
        <v>0</v>
      </c>
      <c r="AC3453" t="s">
        <v>39</v>
      </c>
      <c r="AD3453">
        <v>0</v>
      </c>
      <c r="AE3453" t="s">
        <v>40</v>
      </c>
      <c r="AF3453" t="s">
        <v>41</v>
      </c>
      <c r="AG3453" t="s">
        <v>42</v>
      </c>
      <c r="AH3453" t="s">
        <v>28</v>
      </c>
      <c r="AI3453">
        <v>-1.97</v>
      </c>
      <c r="AJ3453">
        <v>1.24128817</v>
      </c>
    </row>
    <row r="3454" spans="1:36" x14ac:dyDescent="0.3">
      <c r="A3454">
        <v>2846</v>
      </c>
      <c r="B3454" t="s">
        <v>304</v>
      </c>
      <c r="C3454" t="s">
        <v>28</v>
      </c>
      <c r="D3454" t="s">
        <v>29</v>
      </c>
      <c r="E3454" t="s">
        <v>30</v>
      </c>
      <c r="F3454" t="s">
        <v>31</v>
      </c>
      <c r="G3454" t="s">
        <v>1352</v>
      </c>
      <c r="H3454" t="s">
        <v>8952</v>
      </c>
      <c r="I3454" s="4" t="s">
        <v>8953</v>
      </c>
      <c r="J3454" s="1">
        <f>((((bot_orders[[#This Row],[cTime]]/ 1000)+3*3600) / 86400) + DATE(1970,1,1))</f>
        <v>45770.660779664351</v>
      </c>
      <c r="K3454" s="4" t="s">
        <v>8954</v>
      </c>
      <c r="L3454" s="1">
        <f>((((bot_orders[[#This Row],[uTime]]/ 1000)+3*3600) / 86400) + DATE(1970,1,1))</f>
        <v>45770.691153125001</v>
      </c>
      <c r="M3454" t="s">
        <v>34</v>
      </c>
      <c r="N3454" t="s">
        <v>28</v>
      </c>
      <c r="O3454" t="s">
        <v>35</v>
      </c>
      <c r="P3454">
        <v>1.972</v>
      </c>
      <c r="Q3454" t="s">
        <v>36</v>
      </c>
      <c r="R3454" t="s">
        <v>55</v>
      </c>
      <c r="S3454">
        <v>0.62790000000000001</v>
      </c>
      <c r="T3454">
        <v>0.62790000000000001</v>
      </c>
      <c r="U3454">
        <v>1.972</v>
      </c>
      <c r="V3454">
        <v>-1.5776E-3</v>
      </c>
      <c r="W3454" t="s">
        <v>39</v>
      </c>
      <c r="X3454" s="4">
        <f>IF(bot_orders[[#This Row],[side]]="sell", bot_orders[[#This Row],[accFillSz]]*bot_orders[[#This Row],[avgPx]] + bot_orders[[#This Row],[fee]], -bot_orders[[#This Row],[accFillSz]]*bot_orders[[#This Row],[avgPx]])</f>
        <v>-1.2382188000000001</v>
      </c>
      <c r="Y3454" s="4">
        <f>IF(bot_orders[[#This Row],[side]]="buy", bot_orders[[#This Row],[accFillSz]] + bot_orders[[#This Row],[fee]], -bot_orders[[#This Row],[accFillSz]])</f>
        <v>1.9704223999999999</v>
      </c>
      <c r="Z3454" s="4">
        <f>IF(bot_orders[[#This Row],[side]]="sell",bot_orders[[#This Row],[accFillSz]]*bot_orders[[#This Row],[avgPx]]+bot_orders[[#This Row],[fee]], 0)</f>
        <v>0</v>
      </c>
      <c r="AA3454" s="4">
        <f>IF(bot_orders[[#This Row],[side]]="sell",-bot_orders[[#This Row],[accFillSz]],bot_orders[[#This Row],[accFillSz]]+bot_orders[[#This Row],[fee]])</f>
        <v>1.9704223999999999</v>
      </c>
      <c r="AB3454">
        <v>0</v>
      </c>
      <c r="AC3454" t="s">
        <v>38</v>
      </c>
      <c r="AD3454">
        <v>0</v>
      </c>
      <c r="AE3454" t="s">
        <v>40</v>
      </c>
      <c r="AF3454" t="s">
        <v>41</v>
      </c>
      <c r="AG3454" t="s">
        <v>42</v>
      </c>
      <c r="AH3454" t="s">
        <v>28</v>
      </c>
      <c r="AI3454">
        <v>1.9704223999999999</v>
      </c>
      <c r="AJ3454">
        <v>-1.2382188000000001</v>
      </c>
    </row>
    <row r="3455" spans="1:36" x14ac:dyDescent="0.3">
      <c r="A3455">
        <v>2848</v>
      </c>
      <c r="B3455" t="s">
        <v>304</v>
      </c>
      <c r="C3455" t="s">
        <v>28</v>
      </c>
      <c r="D3455" t="s">
        <v>29</v>
      </c>
      <c r="E3455" t="s">
        <v>30</v>
      </c>
      <c r="F3455" t="s">
        <v>31</v>
      </c>
      <c r="G3455" t="s">
        <v>1261</v>
      </c>
      <c r="H3455" t="s">
        <v>8959</v>
      </c>
      <c r="I3455" s="4" t="s">
        <v>8960</v>
      </c>
      <c r="J3455" s="1">
        <f>((((bot_orders[[#This Row],[cTime]]/ 1000)+3*3600) / 86400) + DATE(1970,1,1))</f>
        <v>45770.672452372688</v>
      </c>
      <c r="K3455" s="4" t="s">
        <v>8961</v>
      </c>
      <c r="L3455" s="1">
        <f>((((bot_orders[[#This Row],[uTime]]/ 1000)+3*3600) / 86400) + DATE(1970,1,1))</f>
        <v>45770.685100891205</v>
      </c>
      <c r="M3455" t="s">
        <v>34</v>
      </c>
      <c r="N3455" t="s">
        <v>28</v>
      </c>
      <c r="O3455" t="s">
        <v>35</v>
      </c>
      <c r="P3455">
        <v>1.972</v>
      </c>
      <c r="Q3455" t="s">
        <v>36</v>
      </c>
      <c r="R3455" t="s">
        <v>55</v>
      </c>
      <c r="S3455">
        <v>0.63060000000000005</v>
      </c>
      <c r="T3455">
        <v>0.63060000000000005</v>
      </c>
      <c r="U3455">
        <v>1.972</v>
      </c>
      <c r="V3455">
        <v>-1.5776E-3</v>
      </c>
      <c r="W3455" t="s">
        <v>39</v>
      </c>
      <c r="X3455" s="4">
        <f>IF(bot_orders[[#This Row],[side]]="sell", bot_orders[[#This Row],[accFillSz]]*bot_orders[[#This Row],[avgPx]] + bot_orders[[#This Row],[fee]], -bot_orders[[#This Row],[accFillSz]]*bot_orders[[#This Row],[avgPx]])</f>
        <v>-1.2435432000000002</v>
      </c>
      <c r="Y3455" s="4">
        <f>IF(bot_orders[[#This Row],[side]]="buy", bot_orders[[#This Row],[accFillSz]] + bot_orders[[#This Row],[fee]], -bot_orders[[#This Row],[accFillSz]])</f>
        <v>1.9704223999999999</v>
      </c>
      <c r="Z3455" s="4">
        <f>IF(bot_orders[[#This Row],[side]]="sell",bot_orders[[#This Row],[accFillSz]]*bot_orders[[#This Row],[avgPx]]+bot_orders[[#This Row],[fee]], 0)</f>
        <v>0</v>
      </c>
      <c r="AA3455" s="4">
        <f>IF(bot_orders[[#This Row],[side]]="sell",-bot_orders[[#This Row],[accFillSz]],bot_orders[[#This Row],[accFillSz]]+bot_orders[[#This Row],[fee]])</f>
        <v>1.9704223999999999</v>
      </c>
      <c r="AB3455">
        <v>0</v>
      </c>
      <c r="AC3455" t="s">
        <v>38</v>
      </c>
      <c r="AD3455">
        <v>0</v>
      </c>
      <c r="AE3455" t="s">
        <v>40</v>
      </c>
      <c r="AF3455" t="s">
        <v>41</v>
      </c>
      <c r="AG3455" t="s">
        <v>42</v>
      </c>
      <c r="AH3455" t="s">
        <v>28</v>
      </c>
      <c r="AI3455">
        <v>1.9704223999999999</v>
      </c>
      <c r="AJ3455">
        <v>-1.2435432</v>
      </c>
    </row>
    <row r="3456" spans="1:36" x14ac:dyDescent="0.3">
      <c r="A3456">
        <v>2851</v>
      </c>
      <c r="B3456" t="s">
        <v>304</v>
      </c>
      <c r="C3456" t="s">
        <v>28</v>
      </c>
      <c r="D3456" t="s">
        <v>29</v>
      </c>
      <c r="E3456" t="s">
        <v>30</v>
      </c>
      <c r="F3456" t="s">
        <v>31</v>
      </c>
      <c r="G3456" t="s">
        <v>1335</v>
      </c>
      <c r="H3456" t="s">
        <v>8969</v>
      </c>
      <c r="I3456" s="4" t="s">
        <v>8970</v>
      </c>
      <c r="J3456" s="1">
        <f>((((bot_orders[[#This Row],[cTime]]/ 1000)+3*3600) / 86400) + DATE(1970,1,1))</f>
        <v>45770.678237581014</v>
      </c>
      <c r="K3456" s="4" t="s">
        <v>8971</v>
      </c>
      <c r="L3456" s="1">
        <f>((((bot_orders[[#This Row],[uTime]]/ 1000)+3*3600) / 86400) + DATE(1970,1,1))</f>
        <v>45770.680250671299</v>
      </c>
      <c r="M3456" t="s">
        <v>34</v>
      </c>
      <c r="N3456" t="s">
        <v>28</v>
      </c>
      <c r="O3456" t="s">
        <v>35</v>
      </c>
      <c r="P3456">
        <v>1.972</v>
      </c>
      <c r="Q3456" t="s">
        <v>36</v>
      </c>
      <c r="R3456" t="s">
        <v>55</v>
      </c>
      <c r="S3456">
        <v>0.63329999999999997</v>
      </c>
      <c r="T3456">
        <v>0.63329999999999997</v>
      </c>
      <c r="U3456">
        <v>1.972</v>
      </c>
      <c r="V3456">
        <v>-1.5776E-3</v>
      </c>
      <c r="W3456" t="s">
        <v>39</v>
      </c>
      <c r="X3456" s="4">
        <f>IF(bot_orders[[#This Row],[side]]="sell", bot_orders[[#This Row],[accFillSz]]*bot_orders[[#This Row],[avgPx]] + bot_orders[[#This Row],[fee]], -bot_orders[[#This Row],[accFillSz]]*bot_orders[[#This Row],[avgPx]])</f>
        <v>-1.2488675999999999</v>
      </c>
      <c r="Y3456" s="4">
        <f>IF(bot_orders[[#This Row],[side]]="buy", bot_orders[[#This Row],[accFillSz]] + bot_orders[[#This Row],[fee]], -bot_orders[[#This Row],[accFillSz]])</f>
        <v>1.9704223999999999</v>
      </c>
      <c r="Z3456" s="4">
        <f>IF(bot_orders[[#This Row],[side]]="sell",bot_orders[[#This Row],[accFillSz]]*bot_orders[[#This Row],[avgPx]]+bot_orders[[#This Row],[fee]], 0)</f>
        <v>0</v>
      </c>
      <c r="AA3456" s="4">
        <f>IF(bot_orders[[#This Row],[side]]="sell",-bot_orders[[#This Row],[accFillSz]],bot_orders[[#This Row],[accFillSz]]+bot_orders[[#This Row],[fee]])</f>
        <v>1.9704223999999999</v>
      </c>
      <c r="AB3456">
        <v>0</v>
      </c>
      <c r="AC3456" t="s">
        <v>38</v>
      </c>
      <c r="AD3456">
        <v>0</v>
      </c>
      <c r="AE3456" t="s">
        <v>40</v>
      </c>
      <c r="AF3456" t="s">
        <v>41</v>
      </c>
      <c r="AG3456" t="s">
        <v>42</v>
      </c>
      <c r="AH3456" t="s">
        <v>28</v>
      </c>
      <c r="AI3456">
        <v>1.9704223999999999</v>
      </c>
      <c r="AJ3456">
        <v>-1.2488676000000001</v>
      </c>
    </row>
    <row r="3457" spans="1:36" x14ac:dyDescent="0.3">
      <c r="A3457">
        <v>2852</v>
      </c>
      <c r="B3457" t="s">
        <v>304</v>
      </c>
      <c r="C3457" t="s">
        <v>28</v>
      </c>
      <c r="D3457" t="s">
        <v>29</v>
      </c>
      <c r="E3457" t="s">
        <v>30</v>
      </c>
      <c r="F3457" t="s">
        <v>31</v>
      </c>
      <c r="G3457" t="s">
        <v>1261</v>
      </c>
      <c r="H3457" t="s">
        <v>8972</v>
      </c>
      <c r="I3457" s="4" t="s">
        <v>8973</v>
      </c>
      <c r="J3457" s="1">
        <f>((((bot_orders[[#This Row],[cTime]]/ 1000)+3*3600) / 86400) + DATE(1970,1,1))</f>
        <v>45770.685100902774</v>
      </c>
      <c r="K3457" s="4" t="s">
        <v>8974</v>
      </c>
      <c r="L3457" s="1">
        <f>((((bot_orders[[#This Row],[uTime]]/ 1000)+3*3600) / 86400) + DATE(1970,1,1))</f>
        <v>45770.688660127315</v>
      </c>
      <c r="M3457" t="s">
        <v>34</v>
      </c>
      <c r="N3457" t="s">
        <v>28</v>
      </c>
      <c r="O3457" t="s">
        <v>35</v>
      </c>
      <c r="P3457">
        <v>1.97</v>
      </c>
      <c r="Q3457" t="s">
        <v>36</v>
      </c>
      <c r="R3457" t="s">
        <v>37</v>
      </c>
      <c r="S3457">
        <v>0.63329999999999997</v>
      </c>
      <c r="T3457">
        <v>0.63329999999999997</v>
      </c>
      <c r="U3457">
        <v>1.97</v>
      </c>
      <c r="V3457">
        <v>-9.9808079999999999E-4</v>
      </c>
      <c r="W3457" t="s">
        <v>38</v>
      </c>
      <c r="X3457" s="4">
        <f>IF(bot_orders[[#This Row],[side]]="sell", bot_orders[[#This Row],[accFillSz]]*bot_orders[[#This Row],[avgPx]] + bot_orders[[#This Row],[fee]], -bot_orders[[#This Row],[accFillSz]]*bot_orders[[#This Row],[avgPx]])</f>
        <v>1.2466029191999999</v>
      </c>
      <c r="Y3457" s="4">
        <f>IF(bot_orders[[#This Row],[side]]="buy", bot_orders[[#This Row],[accFillSz]] + bot_orders[[#This Row],[fee]], -bot_orders[[#This Row],[accFillSz]])</f>
        <v>-1.97</v>
      </c>
      <c r="Z3457" s="4">
        <f>IF(bot_orders[[#This Row],[side]]="sell",bot_orders[[#This Row],[accFillSz]]*bot_orders[[#This Row],[avgPx]]+bot_orders[[#This Row],[fee]], 0)</f>
        <v>1.2466029191999999</v>
      </c>
      <c r="AA3457" s="4">
        <f>IF(bot_orders[[#This Row],[side]]="sell",-bot_orders[[#This Row],[accFillSz]],bot_orders[[#This Row],[accFillSz]]+bot_orders[[#This Row],[fee]])</f>
        <v>-1.97</v>
      </c>
      <c r="AB3457">
        <v>0</v>
      </c>
      <c r="AC3457" t="s">
        <v>39</v>
      </c>
      <c r="AD3457">
        <v>0</v>
      </c>
      <c r="AE3457" t="s">
        <v>40</v>
      </c>
      <c r="AF3457" t="s">
        <v>41</v>
      </c>
      <c r="AG3457" t="s">
        <v>42</v>
      </c>
      <c r="AH3457" t="s">
        <v>28</v>
      </c>
      <c r="AI3457">
        <v>-1.97</v>
      </c>
      <c r="AJ3457">
        <v>1.2466029199999999</v>
      </c>
    </row>
    <row r="3458" spans="1:36" x14ac:dyDescent="0.3">
      <c r="A3458">
        <v>2856</v>
      </c>
      <c r="B3458" t="s">
        <v>304</v>
      </c>
      <c r="C3458" t="s">
        <v>28</v>
      </c>
      <c r="D3458" t="s">
        <v>29</v>
      </c>
      <c r="E3458" t="s">
        <v>30</v>
      </c>
      <c r="F3458" t="s">
        <v>31</v>
      </c>
      <c r="G3458" t="s">
        <v>1243</v>
      </c>
      <c r="H3458" t="s">
        <v>8985</v>
      </c>
      <c r="I3458" s="4" t="s">
        <v>8986</v>
      </c>
      <c r="J3458" s="1">
        <f>((((bot_orders[[#This Row],[cTime]]/ 1000)+3*3600) / 86400) + DATE(1970,1,1))</f>
        <v>45770.688660150467</v>
      </c>
      <c r="K3458" s="4" t="s">
        <v>8987</v>
      </c>
      <c r="L3458" s="1">
        <f>((((bot_orders[[#This Row],[uTime]]/ 1000)+3*3600) / 86400) + DATE(1970,1,1))</f>
        <v>45770.690956840277</v>
      </c>
      <c r="M3458" t="s">
        <v>34</v>
      </c>
      <c r="N3458" t="s">
        <v>28</v>
      </c>
      <c r="O3458" t="s">
        <v>35</v>
      </c>
      <c r="P3458">
        <v>1.972</v>
      </c>
      <c r="Q3458" t="s">
        <v>36</v>
      </c>
      <c r="R3458" t="s">
        <v>55</v>
      </c>
      <c r="S3458">
        <v>0.63060000000000005</v>
      </c>
      <c r="T3458">
        <v>0.63060000000000005</v>
      </c>
      <c r="U3458">
        <v>1.972</v>
      </c>
      <c r="V3458">
        <v>-1.5776E-3</v>
      </c>
      <c r="W3458" t="s">
        <v>39</v>
      </c>
      <c r="X3458" s="4">
        <f>IF(bot_orders[[#This Row],[side]]="sell", bot_orders[[#This Row],[accFillSz]]*bot_orders[[#This Row],[avgPx]] + bot_orders[[#This Row],[fee]], -bot_orders[[#This Row],[accFillSz]]*bot_orders[[#This Row],[avgPx]])</f>
        <v>-1.2435432000000002</v>
      </c>
      <c r="Y3458" s="4">
        <f>IF(bot_orders[[#This Row],[side]]="buy", bot_orders[[#This Row],[accFillSz]] + bot_orders[[#This Row],[fee]], -bot_orders[[#This Row],[accFillSz]])</f>
        <v>1.9704223999999999</v>
      </c>
      <c r="Z3458" s="4">
        <f>IF(bot_orders[[#This Row],[side]]="sell",bot_orders[[#This Row],[accFillSz]]*bot_orders[[#This Row],[avgPx]]+bot_orders[[#This Row],[fee]], 0)</f>
        <v>0</v>
      </c>
      <c r="AA3458" s="4">
        <f>IF(bot_orders[[#This Row],[side]]="sell",-bot_orders[[#This Row],[accFillSz]],bot_orders[[#This Row],[accFillSz]]+bot_orders[[#This Row],[fee]])</f>
        <v>1.9704223999999999</v>
      </c>
      <c r="AB3458">
        <v>0</v>
      </c>
      <c r="AC3458" t="s">
        <v>38</v>
      </c>
      <c r="AD3458">
        <v>0</v>
      </c>
      <c r="AE3458" t="s">
        <v>40</v>
      </c>
      <c r="AF3458" t="s">
        <v>41</v>
      </c>
      <c r="AG3458" t="s">
        <v>42</v>
      </c>
      <c r="AH3458" t="s">
        <v>28</v>
      </c>
      <c r="AI3458">
        <v>1.9704223999999999</v>
      </c>
      <c r="AJ3458">
        <v>-1.2435432</v>
      </c>
    </row>
    <row r="3459" spans="1:36" x14ac:dyDescent="0.3">
      <c r="A3459">
        <v>2857</v>
      </c>
      <c r="B3459" t="s">
        <v>304</v>
      </c>
      <c r="C3459" t="s">
        <v>28</v>
      </c>
      <c r="D3459" t="s">
        <v>29</v>
      </c>
      <c r="E3459" t="s">
        <v>30</v>
      </c>
      <c r="F3459" t="s">
        <v>31</v>
      </c>
      <c r="G3459" t="s">
        <v>1352</v>
      </c>
      <c r="H3459" t="s">
        <v>8988</v>
      </c>
      <c r="I3459" s="4" t="s">
        <v>8989</v>
      </c>
      <c r="J3459" s="1">
        <f>((((bot_orders[[#This Row],[cTime]]/ 1000)+3*3600) / 86400) + DATE(1970,1,1))</f>
        <v>45770.691153136577</v>
      </c>
      <c r="K3459" s="4" t="s">
        <v>8990</v>
      </c>
      <c r="L3459" s="1">
        <f>((((bot_orders[[#This Row],[uTime]]/ 1000)+3*3600) / 86400) + DATE(1970,1,1))</f>
        <v>45770.890171134262</v>
      </c>
      <c r="M3459" t="s">
        <v>34</v>
      </c>
      <c r="N3459" t="s">
        <v>28</v>
      </c>
      <c r="O3459" t="s">
        <v>35</v>
      </c>
      <c r="P3459">
        <v>1.97</v>
      </c>
      <c r="Q3459" t="s">
        <v>36</v>
      </c>
      <c r="R3459" t="s">
        <v>37</v>
      </c>
      <c r="S3459">
        <v>0.63060000000000005</v>
      </c>
      <c r="T3459">
        <v>0.63060000000000005</v>
      </c>
      <c r="U3459">
        <v>1.97</v>
      </c>
      <c r="V3459">
        <v>-9.9382560000000003E-4</v>
      </c>
      <c r="W3459" t="s">
        <v>38</v>
      </c>
      <c r="X3459" s="4">
        <f>IF(bot_orders[[#This Row],[side]]="sell", bot_orders[[#This Row],[accFillSz]]*bot_orders[[#This Row],[avgPx]] + bot_orders[[#This Row],[fee]], -bot_orders[[#This Row],[accFillSz]]*bot_orders[[#This Row],[avgPx]])</f>
        <v>1.2412881744000002</v>
      </c>
      <c r="Y3459" s="4">
        <f>IF(bot_orders[[#This Row],[side]]="buy", bot_orders[[#This Row],[accFillSz]] + bot_orders[[#This Row],[fee]], -bot_orders[[#This Row],[accFillSz]])</f>
        <v>-1.97</v>
      </c>
      <c r="Z3459" s="4">
        <f>IF(bot_orders[[#This Row],[side]]="sell",bot_orders[[#This Row],[accFillSz]]*bot_orders[[#This Row],[avgPx]]+bot_orders[[#This Row],[fee]], 0)</f>
        <v>1.2412881744000002</v>
      </c>
      <c r="AA3459" s="4">
        <f>IF(bot_orders[[#This Row],[side]]="sell",-bot_orders[[#This Row],[accFillSz]],bot_orders[[#This Row],[accFillSz]]+bot_orders[[#This Row],[fee]])</f>
        <v>-1.97</v>
      </c>
      <c r="AB3459">
        <v>0</v>
      </c>
      <c r="AC3459" t="s">
        <v>39</v>
      </c>
      <c r="AD3459">
        <v>0</v>
      </c>
      <c r="AE3459" t="s">
        <v>40</v>
      </c>
      <c r="AF3459" t="s">
        <v>41</v>
      </c>
      <c r="AG3459" t="s">
        <v>42</v>
      </c>
      <c r="AH3459" t="s">
        <v>28</v>
      </c>
      <c r="AI3459">
        <v>-1.97</v>
      </c>
      <c r="AJ3459">
        <v>1.24128817</v>
      </c>
    </row>
    <row r="3460" spans="1:36" x14ac:dyDescent="0.3">
      <c r="A3460">
        <v>2858</v>
      </c>
      <c r="B3460" t="s">
        <v>304</v>
      </c>
      <c r="C3460" t="s">
        <v>28</v>
      </c>
      <c r="D3460" t="s">
        <v>29</v>
      </c>
      <c r="E3460" t="s">
        <v>30</v>
      </c>
      <c r="F3460" t="s">
        <v>31</v>
      </c>
      <c r="G3460" t="s">
        <v>1348</v>
      </c>
      <c r="H3460" t="s">
        <v>8991</v>
      </c>
      <c r="I3460" s="4" t="s">
        <v>8992</v>
      </c>
      <c r="J3460" s="1">
        <f>((((bot_orders[[#This Row],[cTime]]/ 1000)+3*3600) / 86400) + DATE(1970,1,1))</f>
        <v>45770.691608611116</v>
      </c>
      <c r="K3460" s="4" t="s">
        <v>8993</v>
      </c>
      <c r="L3460" s="1">
        <f>((((bot_orders[[#This Row],[uTime]]/ 1000)+3*3600) / 86400) + DATE(1970,1,1))</f>
        <v>45770.693089027773</v>
      </c>
      <c r="M3460" t="s">
        <v>34</v>
      </c>
      <c r="N3460" t="s">
        <v>28</v>
      </c>
      <c r="O3460" t="s">
        <v>35</v>
      </c>
      <c r="P3460">
        <v>1.97</v>
      </c>
      <c r="Q3460" t="s">
        <v>36</v>
      </c>
      <c r="R3460" t="s">
        <v>37</v>
      </c>
      <c r="S3460">
        <v>0.62790000000000001</v>
      </c>
      <c r="T3460">
        <v>0.62790000000000001</v>
      </c>
      <c r="U3460">
        <v>1.97</v>
      </c>
      <c r="V3460">
        <v>-9.8957040000000008E-4</v>
      </c>
      <c r="W3460" t="s">
        <v>38</v>
      </c>
      <c r="X3460" s="4">
        <f>IF(bot_orders[[#This Row],[side]]="sell", bot_orders[[#This Row],[accFillSz]]*bot_orders[[#This Row],[avgPx]] + bot_orders[[#This Row],[fee]], -bot_orders[[#This Row],[accFillSz]]*bot_orders[[#This Row],[avgPx]])</f>
        <v>1.2359734296</v>
      </c>
      <c r="Y3460" s="4">
        <f>IF(bot_orders[[#This Row],[side]]="buy", bot_orders[[#This Row],[accFillSz]] + bot_orders[[#This Row],[fee]], -bot_orders[[#This Row],[accFillSz]])</f>
        <v>-1.97</v>
      </c>
      <c r="Z3460" s="4">
        <f>IF(bot_orders[[#This Row],[side]]="sell",bot_orders[[#This Row],[accFillSz]]*bot_orders[[#This Row],[avgPx]]+bot_orders[[#This Row],[fee]], 0)</f>
        <v>1.2359734296</v>
      </c>
      <c r="AA3460" s="4">
        <f>IF(bot_orders[[#This Row],[side]]="sell",-bot_orders[[#This Row],[accFillSz]],bot_orders[[#This Row],[accFillSz]]+bot_orders[[#This Row],[fee]])</f>
        <v>-1.97</v>
      </c>
      <c r="AB3460">
        <v>0</v>
      </c>
      <c r="AC3460" t="s">
        <v>39</v>
      </c>
      <c r="AD3460">
        <v>0</v>
      </c>
      <c r="AE3460" t="s">
        <v>40</v>
      </c>
      <c r="AF3460" t="s">
        <v>41</v>
      </c>
      <c r="AG3460" t="s">
        <v>42</v>
      </c>
      <c r="AH3460" t="s">
        <v>28</v>
      </c>
      <c r="AI3460">
        <v>-1.97</v>
      </c>
      <c r="AJ3460">
        <v>1.23597343</v>
      </c>
    </row>
    <row r="3461" spans="1:36" x14ac:dyDescent="0.3">
      <c r="A3461">
        <v>2860</v>
      </c>
      <c r="B3461" t="s">
        <v>304</v>
      </c>
      <c r="C3461" t="s">
        <v>28</v>
      </c>
      <c r="D3461" t="s">
        <v>29</v>
      </c>
      <c r="E3461" t="s">
        <v>30</v>
      </c>
      <c r="F3461" t="s">
        <v>31</v>
      </c>
      <c r="G3461" t="s">
        <v>1362</v>
      </c>
      <c r="H3461" t="s">
        <v>8997</v>
      </c>
      <c r="I3461" s="4" t="s">
        <v>8998</v>
      </c>
      <c r="J3461" s="1">
        <f>((((bot_orders[[#This Row],[cTime]]/ 1000)+3*3600) / 86400) + DATE(1970,1,1))</f>
        <v>45770.691812002318</v>
      </c>
      <c r="K3461" s="4" t="s">
        <v>8999</v>
      </c>
      <c r="L3461" s="1">
        <f>((((bot_orders[[#This Row],[uTime]]/ 1000)+3*3600) / 86400) + DATE(1970,1,1))</f>
        <v>45770.693033668984</v>
      </c>
      <c r="M3461" t="s">
        <v>34</v>
      </c>
      <c r="N3461" t="s">
        <v>28</v>
      </c>
      <c r="O3461" t="s">
        <v>35</v>
      </c>
      <c r="P3461">
        <v>1.97</v>
      </c>
      <c r="Q3461" t="s">
        <v>36</v>
      </c>
      <c r="R3461" t="s">
        <v>37</v>
      </c>
      <c r="S3461">
        <v>0.62529999999999997</v>
      </c>
      <c r="T3461">
        <v>0.62529999999999997</v>
      </c>
      <c r="U3461">
        <v>1.97</v>
      </c>
      <c r="V3461">
        <v>-9.854728000000001E-4</v>
      </c>
      <c r="W3461" t="s">
        <v>38</v>
      </c>
      <c r="X3461" s="4">
        <f>IF(bot_orders[[#This Row],[side]]="sell", bot_orders[[#This Row],[accFillSz]]*bot_orders[[#This Row],[avgPx]] + bot_orders[[#This Row],[fee]], -bot_orders[[#This Row],[accFillSz]]*bot_orders[[#This Row],[avgPx]])</f>
        <v>1.2308555271999999</v>
      </c>
      <c r="Y3461" s="4">
        <f>IF(bot_orders[[#This Row],[side]]="buy", bot_orders[[#This Row],[accFillSz]] + bot_orders[[#This Row],[fee]], -bot_orders[[#This Row],[accFillSz]])</f>
        <v>-1.97</v>
      </c>
      <c r="Z3461" s="4">
        <f>IF(bot_orders[[#This Row],[side]]="sell",bot_orders[[#This Row],[accFillSz]]*bot_orders[[#This Row],[avgPx]]+bot_orders[[#This Row],[fee]], 0)</f>
        <v>1.2308555271999999</v>
      </c>
      <c r="AA3461" s="4">
        <f>IF(bot_orders[[#This Row],[side]]="sell",-bot_orders[[#This Row],[accFillSz]],bot_orders[[#This Row],[accFillSz]]+bot_orders[[#This Row],[fee]])</f>
        <v>-1.97</v>
      </c>
      <c r="AB3461">
        <v>0</v>
      </c>
      <c r="AC3461" t="s">
        <v>39</v>
      </c>
      <c r="AD3461">
        <v>0</v>
      </c>
      <c r="AE3461" t="s">
        <v>40</v>
      </c>
      <c r="AF3461" t="s">
        <v>41</v>
      </c>
      <c r="AG3461" t="s">
        <v>42</v>
      </c>
      <c r="AH3461" t="s">
        <v>28</v>
      </c>
      <c r="AI3461">
        <v>-1.97</v>
      </c>
      <c r="AJ3461">
        <v>1.2308555299999999</v>
      </c>
    </row>
    <row r="3462" spans="1:36" x14ac:dyDescent="0.3">
      <c r="A3462">
        <v>2861</v>
      </c>
      <c r="B3462" t="s">
        <v>304</v>
      </c>
      <c r="C3462" t="s">
        <v>28</v>
      </c>
      <c r="D3462" t="s">
        <v>29</v>
      </c>
      <c r="E3462" t="s">
        <v>30</v>
      </c>
      <c r="F3462" t="s">
        <v>31</v>
      </c>
      <c r="G3462" t="s">
        <v>1373</v>
      </c>
      <c r="H3462" t="s">
        <v>9000</v>
      </c>
      <c r="I3462" s="4" t="s">
        <v>9001</v>
      </c>
      <c r="J3462" s="1">
        <f>((((bot_orders[[#This Row],[cTime]]/ 1000)+3*3600) / 86400) + DATE(1970,1,1))</f>
        <v>45770.691913680552</v>
      </c>
      <c r="K3462" s="4" t="s">
        <v>9002</v>
      </c>
      <c r="L3462" s="1">
        <f>((((bot_orders[[#This Row],[uTime]]/ 1000)+3*3600) / 86400) + DATE(1970,1,1))</f>
        <v>45770.692046018521</v>
      </c>
      <c r="M3462" t="s">
        <v>34</v>
      </c>
      <c r="N3462" t="s">
        <v>28</v>
      </c>
      <c r="O3462" t="s">
        <v>35</v>
      </c>
      <c r="P3462">
        <v>1.97</v>
      </c>
      <c r="Q3462" t="s">
        <v>36</v>
      </c>
      <c r="R3462" t="s">
        <v>37</v>
      </c>
      <c r="S3462">
        <v>0.62260000000000004</v>
      </c>
      <c r="T3462">
        <v>0.62260000000000004</v>
      </c>
      <c r="U3462">
        <v>1.97</v>
      </c>
      <c r="V3462">
        <v>-9.8121759999999993E-4</v>
      </c>
      <c r="W3462" t="s">
        <v>38</v>
      </c>
      <c r="X3462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62" s="4">
        <f>IF(bot_orders[[#This Row],[side]]="buy", bot_orders[[#This Row],[accFillSz]] + bot_orders[[#This Row],[fee]], -bot_orders[[#This Row],[accFillSz]])</f>
        <v>-1.97</v>
      </c>
      <c r="Z3462" s="4">
        <f>IF(bot_orders[[#This Row],[side]]="sell",bot_orders[[#This Row],[accFillSz]]*bot_orders[[#This Row],[avgPx]]+bot_orders[[#This Row],[fee]], 0)</f>
        <v>1.2255407824000002</v>
      </c>
      <c r="AA3462" s="4">
        <f>IF(bot_orders[[#This Row],[side]]="sell",-bot_orders[[#This Row],[accFillSz]],bot_orders[[#This Row],[accFillSz]]+bot_orders[[#This Row],[fee]])</f>
        <v>-1.97</v>
      </c>
      <c r="AB3462">
        <v>0</v>
      </c>
      <c r="AC3462" t="s">
        <v>39</v>
      </c>
      <c r="AD3462">
        <v>0</v>
      </c>
      <c r="AE3462" t="s">
        <v>40</v>
      </c>
      <c r="AF3462" t="s">
        <v>41</v>
      </c>
      <c r="AG3462" t="s">
        <v>42</v>
      </c>
      <c r="AH3462" t="s">
        <v>28</v>
      </c>
      <c r="AI3462">
        <v>-1.97</v>
      </c>
      <c r="AJ3462">
        <v>1.22554078</v>
      </c>
    </row>
    <row r="3463" spans="1:36" x14ac:dyDescent="0.3">
      <c r="A3463">
        <v>2862</v>
      </c>
      <c r="B3463" t="s">
        <v>304</v>
      </c>
      <c r="C3463" t="s">
        <v>28</v>
      </c>
      <c r="D3463" t="s">
        <v>29</v>
      </c>
      <c r="E3463" t="s">
        <v>30</v>
      </c>
      <c r="F3463" t="s">
        <v>31</v>
      </c>
      <c r="G3463" t="s">
        <v>1380</v>
      </c>
      <c r="H3463" t="s">
        <v>9003</v>
      </c>
      <c r="I3463" s="4" t="s">
        <v>9004</v>
      </c>
      <c r="J3463" s="1">
        <f>((((bot_orders[[#This Row],[cTime]]/ 1000)+3*3600) / 86400) + DATE(1970,1,1))</f>
        <v>45770.692046041673</v>
      </c>
      <c r="K3463" s="4" t="s">
        <v>9005</v>
      </c>
      <c r="L3463" s="1">
        <f>((((bot_orders[[#This Row],[uTime]]/ 1000)+3*3600) / 86400) + DATE(1970,1,1))</f>
        <v>45770.692677210653</v>
      </c>
      <c r="M3463" t="s">
        <v>34</v>
      </c>
      <c r="N3463" t="s">
        <v>28</v>
      </c>
      <c r="O3463" t="s">
        <v>35</v>
      </c>
      <c r="P3463">
        <v>1.972</v>
      </c>
      <c r="Q3463" t="s">
        <v>36</v>
      </c>
      <c r="R3463" t="s">
        <v>55</v>
      </c>
      <c r="S3463">
        <v>0.62</v>
      </c>
      <c r="T3463">
        <v>0.62</v>
      </c>
      <c r="U3463">
        <v>1.972</v>
      </c>
      <c r="V3463">
        <v>-1.5776E-3</v>
      </c>
      <c r="W3463" t="s">
        <v>39</v>
      </c>
      <c r="X3463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63" s="4">
        <f>IF(bot_orders[[#This Row],[side]]="buy", bot_orders[[#This Row],[accFillSz]] + bot_orders[[#This Row],[fee]], -bot_orders[[#This Row],[accFillSz]])</f>
        <v>1.9704223999999999</v>
      </c>
      <c r="Z3463" s="4">
        <f>IF(bot_orders[[#This Row],[side]]="sell",bot_orders[[#This Row],[accFillSz]]*bot_orders[[#This Row],[avgPx]]+bot_orders[[#This Row],[fee]], 0)</f>
        <v>0</v>
      </c>
      <c r="AA3463" s="4">
        <f>IF(bot_orders[[#This Row],[side]]="sell",-bot_orders[[#This Row],[accFillSz]],bot_orders[[#This Row],[accFillSz]]+bot_orders[[#This Row],[fee]])</f>
        <v>1.9704223999999999</v>
      </c>
      <c r="AB3463">
        <v>0</v>
      </c>
      <c r="AC3463" t="s">
        <v>38</v>
      </c>
      <c r="AD3463">
        <v>0</v>
      </c>
      <c r="AE3463" t="s">
        <v>40</v>
      </c>
      <c r="AF3463" t="s">
        <v>41</v>
      </c>
      <c r="AG3463" t="s">
        <v>42</v>
      </c>
      <c r="AH3463" t="s">
        <v>28</v>
      </c>
      <c r="AI3463">
        <v>1.9704223999999999</v>
      </c>
      <c r="AJ3463">
        <v>-1.2226399999999999</v>
      </c>
    </row>
    <row r="3464" spans="1:36" x14ac:dyDescent="0.3">
      <c r="A3464">
        <v>2863</v>
      </c>
      <c r="B3464" t="s">
        <v>304</v>
      </c>
      <c r="C3464" t="s">
        <v>28</v>
      </c>
      <c r="D3464" t="s">
        <v>29</v>
      </c>
      <c r="E3464" t="s">
        <v>30</v>
      </c>
      <c r="F3464" t="s">
        <v>31</v>
      </c>
      <c r="G3464" t="s">
        <v>1380</v>
      </c>
      <c r="H3464" t="s">
        <v>9006</v>
      </c>
      <c r="I3464" s="4" t="s">
        <v>9007</v>
      </c>
      <c r="J3464" s="1">
        <f>((((bot_orders[[#This Row],[cTime]]/ 1000)+3*3600) / 86400) + DATE(1970,1,1))</f>
        <v>45770.692677222221</v>
      </c>
      <c r="K3464" s="4" t="s">
        <v>9008</v>
      </c>
      <c r="L3464" s="1">
        <f>((((bot_orders[[#This Row],[uTime]]/ 1000)+3*3600) / 86400) + DATE(1970,1,1))</f>
        <v>45770.692928993056</v>
      </c>
      <c r="M3464" t="s">
        <v>34</v>
      </c>
      <c r="N3464" t="s">
        <v>28</v>
      </c>
      <c r="O3464" t="s">
        <v>35</v>
      </c>
      <c r="P3464">
        <v>1.97</v>
      </c>
      <c r="Q3464" t="s">
        <v>36</v>
      </c>
      <c r="R3464" t="s">
        <v>37</v>
      </c>
      <c r="S3464">
        <v>0.62260000000000004</v>
      </c>
      <c r="T3464">
        <v>0.62260000000000004</v>
      </c>
      <c r="U3464">
        <v>1.97</v>
      </c>
      <c r="V3464">
        <v>-9.8121759999999993E-4</v>
      </c>
      <c r="W3464" t="s">
        <v>38</v>
      </c>
      <c r="X3464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64" s="4">
        <f>IF(bot_orders[[#This Row],[side]]="buy", bot_orders[[#This Row],[accFillSz]] + bot_orders[[#This Row],[fee]], -bot_orders[[#This Row],[accFillSz]])</f>
        <v>-1.97</v>
      </c>
      <c r="Z3464" s="4">
        <f>IF(bot_orders[[#This Row],[side]]="sell",bot_orders[[#This Row],[accFillSz]]*bot_orders[[#This Row],[avgPx]]+bot_orders[[#This Row],[fee]], 0)</f>
        <v>1.2255407824000002</v>
      </c>
      <c r="AA3464" s="4">
        <f>IF(bot_orders[[#This Row],[side]]="sell",-bot_orders[[#This Row],[accFillSz]],bot_orders[[#This Row],[accFillSz]]+bot_orders[[#This Row],[fee]])</f>
        <v>-1.97</v>
      </c>
      <c r="AB3464">
        <v>0</v>
      </c>
      <c r="AC3464" t="s">
        <v>39</v>
      </c>
      <c r="AD3464">
        <v>0</v>
      </c>
      <c r="AE3464" t="s">
        <v>40</v>
      </c>
      <c r="AF3464" t="s">
        <v>41</v>
      </c>
      <c r="AG3464" t="s">
        <v>42</v>
      </c>
      <c r="AH3464" t="s">
        <v>28</v>
      </c>
      <c r="AI3464">
        <v>-1.97</v>
      </c>
      <c r="AJ3464">
        <v>1.22554078</v>
      </c>
    </row>
    <row r="3465" spans="1:36" x14ac:dyDescent="0.3">
      <c r="A3465">
        <v>2865</v>
      </c>
      <c r="B3465" t="s">
        <v>304</v>
      </c>
      <c r="C3465" t="s">
        <v>28</v>
      </c>
      <c r="D3465" t="s">
        <v>29</v>
      </c>
      <c r="E3465" t="s">
        <v>30</v>
      </c>
      <c r="F3465" t="s">
        <v>31</v>
      </c>
      <c r="G3465" t="s">
        <v>1394</v>
      </c>
      <c r="H3465" t="s">
        <v>9012</v>
      </c>
      <c r="I3465" s="4" t="s">
        <v>9013</v>
      </c>
      <c r="J3465" s="1">
        <f>((((bot_orders[[#This Row],[cTime]]/ 1000)+3*3600) / 86400) + DATE(1970,1,1))</f>
        <v>45770.692929004625</v>
      </c>
      <c r="K3465" s="4" t="s">
        <v>9014</v>
      </c>
      <c r="L3465" s="1">
        <f>((((bot_orders[[#This Row],[uTime]]/ 1000)+3*3600) / 86400) + DATE(1970,1,1))</f>
        <v>45770.694461087958</v>
      </c>
      <c r="M3465" t="s">
        <v>34</v>
      </c>
      <c r="N3465" t="s">
        <v>28</v>
      </c>
      <c r="O3465" t="s">
        <v>35</v>
      </c>
      <c r="P3465">
        <v>1.972</v>
      </c>
      <c r="Q3465" t="s">
        <v>36</v>
      </c>
      <c r="R3465" t="s">
        <v>55</v>
      </c>
      <c r="S3465">
        <v>0.62</v>
      </c>
      <c r="T3465">
        <v>0.62</v>
      </c>
      <c r="U3465">
        <v>1.972</v>
      </c>
      <c r="V3465">
        <v>-1.5776E-3</v>
      </c>
      <c r="W3465" t="s">
        <v>39</v>
      </c>
      <c r="X3465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65" s="4">
        <f>IF(bot_orders[[#This Row],[side]]="buy", bot_orders[[#This Row],[accFillSz]] + bot_orders[[#This Row],[fee]], -bot_orders[[#This Row],[accFillSz]])</f>
        <v>1.9704223999999999</v>
      </c>
      <c r="Z3465" s="4">
        <f>IF(bot_orders[[#This Row],[side]]="sell",bot_orders[[#This Row],[accFillSz]]*bot_orders[[#This Row],[avgPx]]+bot_orders[[#This Row],[fee]], 0)</f>
        <v>0</v>
      </c>
      <c r="AA3465" s="4">
        <f>IF(bot_orders[[#This Row],[side]]="sell",-bot_orders[[#This Row],[accFillSz]],bot_orders[[#This Row],[accFillSz]]+bot_orders[[#This Row],[fee]])</f>
        <v>1.9704223999999999</v>
      </c>
      <c r="AB3465">
        <v>0</v>
      </c>
      <c r="AC3465" t="s">
        <v>38</v>
      </c>
      <c r="AD3465">
        <v>0</v>
      </c>
      <c r="AE3465" t="s">
        <v>40</v>
      </c>
      <c r="AF3465" t="s">
        <v>41</v>
      </c>
      <c r="AG3465" t="s">
        <v>42</v>
      </c>
      <c r="AH3465" t="s">
        <v>28</v>
      </c>
      <c r="AI3465">
        <v>1.9704223999999999</v>
      </c>
      <c r="AJ3465">
        <v>-1.2226399999999999</v>
      </c>
    </row>
    <row r="3466" spans="1:36" x14ac:dyDescent="0.3">
      <c r="A3466">
        <v>2867</v>
      </c>
      <c r="B3466" t="s">
        <v>304</v>
      </c>
      <c r="C3466" t="s">
        <v>28</v>
      </c>
      <c r="D3466" t="s">
        <v>29</v>
      </c>
      <c r="E3466" t="s">
        <v>30</v>
      </c>
      <c r="F3466" t="s">
        <v>31</v>
      </c>
      <c r="G3466" t="s">
        <v>1398</v>
      </c>
      <c r="H3466" t="s">
        <v>9018</v>
      </c>
      <c r="I3466" s="4" t="s">
        <v>9019</v>
      </c>
      <c r="J3466" s="1">
        <f>((((bot_orders[[#This Row],[cTime]]/ 1000)+3*3600) / 86400) + DATE(1970,1,1))</f>
        <v>45770.693033692129</v>
      </c>
      <c r="K3466" s="4" t="s">
        <v>9020</v>
      </c>
      <c r="L3466" s="1">
        <f>((((bot_orders[[#This Row],[uTime]]/ 1000)+3*3600) / 86400) + DATE(1970,1,1))</f>
        <v>45770.693893067131</v>
      </c>
      <c r="M3466" t="s">
        <v>34</v>
      </c>
      <c r="N3466" t="s">
        <v>28</v>
      </c>
      <c r="O3466" t="s">
        <v>35</v>
      </c>
      <c r="P3466">
        <v>1.972</v>
      </c>
      <c r="Q3466" t="s">
        <v>36</v>
      </c>
      <c r="R3466" t="s">
        <v>55</v>
      </c>
      <c r="S3466">
        <v>0.62260000000000004</v>
      </c>
      <c r="T3466">
        <v>0.62260000000000004</v>
      </c>
      <c r="U3466">
        <v>1.972</v>
      </c>
      <c r="V3466">
        <v>-1.5776E-3</v>
      </c>
      <c r="W3466" t="s">
        <v>39</v>
      </c>
      <c r="X3466" s="4">
        <f>IF(bot_orders[[#This Row],[side]]="sell", bot_orders[[#This Row],[accFillSz]]*bot_orders[[#This Row],[avgPx]] + bot_orders[[#This Row],[fee]], -bot_orders[[#This Row],[accFillSz]]*bot_orders[[#This Row],[avgPx]])</f>
        <v>-1.2277672000000002</v>
      </c>
      <c r="Y3466" s="4">
        <f>IF(bot_orders[[#This Row],[side]]="buy", bot_orders[[#This Row],[accFillSz]] + bot_orders[[#This Row],[fee]], -bot_orders[[#This Row],[accFillSz]])</f>
        <v>1.9704223999999999</v>
      </c>
      <c r="Z3466" s="4">
        <f>IF(bot_orders[[#This Row],[side]]="sell",bot_orders[[#This Row],[accFillSz]]*bot_orders[[#This Row],[avgPx]]+bot_orders[[#This Row],[fee]], 0)</f>
        <v>0</v>
      </c>
      <c r="AA3466" s="4">
        <f>IF(bot_orders[[#This Row],[side]]="sell",-bot_orders[[#This Row],[accFillSz]],bot_orders[[#This Row],[accFillSz]]+bot_orders[[#This Row],[fee]])</f>
        <v>1.9704223999999999</v>
      </c>
      <c r="AB3466">
        <v>0</v>
      </c>
      <c r="AC3466" t="s">
        <v>38</v>
      </c>
      <c r="AD3466">
        <v>0</v>
      </c>
      <c r="AE3466" t="s">
        <v>40</v>
      </c>
      <c r="AF3466" t="s">
        <v>41</v>
      </c>
      <c r="AG3466" t="s">
        <v>42</v>
      </c>
      <c r="AH3466" t="s">
        <v>28</v>
      </c>
      <c r="AI3466">
        <v>1.9704223999999999</v>
      </c>
      <c r="AJ3466">
        <v>-1.2277671999999999</v>
      </c>
    </row>
    <row r="3467" spans="1:36" x14ac:dyDescent="0.3">
      <c r="A3467">
        <v>2868</v>
      </c>
      <c r="B3467" t="s">
        <v>304</v>
      </c>
      <c r="C3467" t="s">
        <v>28</v>
      </c>
      <c r="D3467" t="s">
        <v>29</v>
      </c>
      <c r="E3467" t="s">
        <v>30</v>
      </c>
      <c r="F3467" t="s">
        <v>31</v>
      </c>
      <c r="G3467" t="s">
        <v>1387</v>
      </c>
      <c r="H3467" t="s">
        <v>9021</v>
      </c>
      <c r="I3467" s="4" t="s">
        <v>9022</v>
      </c>
      <c r="J3467" s="1">
        <f>((((bot_orders[[#This Row],[cTime]]/ 1000)+3*3600) / 86400) + DATE(1970,1,1))</f>
        <v>45770.693089097222</v>
      </c>
      <c r="K3467" s="4" t="s">
        <v>9023</v>
      </c>
      <c r="L3467" s="1">
        <f>((((bot_orders[[#This Row],[uTime]]/ 1000)+3*3600) / 86400) + DATE(1970,1,1))</f>
        <v>45770.693796238425</v>
      </c>
      <c r="M3467" t="s">
        <v>34</v>
      </c>
      <c r="N3467" t="s">
        <v>28</v>
      </c>
      <c r="O3467" t="s">
        <v>35</v>
      </c>
      <c r="P3467">
        <v>1.972</v>
      </c>
      <c r="Q3467" t="s">
        <v>36</v>
      </c>
      <c r="R3467" t="s">
        <v>55</v>
      </c>
      <c r="S3467">
        <v>0.62529999999999997</v>
      </c>
      <c r="T3467">
        <v>0.62529999999999997</v>
      </c>
      <c r="U3467">
        <v>1.972</v>
      </c>
      <c r="V3467">
        <v>-1.5776E-3</v>
      </c>
      <c r="W3467" t="s">
        <v>39</v>
      </c>
      <c r="X3467" s="4">
        <f>IF(bot_orders[[#This Row],[side]]="sell", bot_orders[[#This Row],[accFillSz]]*bot_orders[[#This Row],[avgPx]] + bot_orders[[#This Row],[fee]], -bot_orders[[#This Row],[accFillSz]]*bot_orders[[#This Row],[avgPx]])</f>
        <v>-1.2330915999999998</v>
      </c>
      <c r="Y3467" s="4">
        <f>IF(bot_orders[[#This Row],[side]]="buy", bot_orders[[#This Row],[accFillSz]] + bot_orders[[#This Row],[fee]], -bot_orders[[#This Row],[accFillSz]])</f>
        <v>1.9704223999999999</v>
      </c>
      <c r="Z3467" s="4">
        <f>IF(bot_orders[[#This Row],[side]]="sell",bot_orders[[#This Row],[accFillSz]]*bot_orders[[#This Row],[avgPx]]+bot_orders[[#This Row],[fee]], 0)</f>
        <v>0</v>
      </c>
      <c r="AA3467" s="4">
        <f>IF(bot_orders[[#This Row],[side]]="sell",-bot_orders[[#This Row],[accFillSz]],bot_orders[[#This Row],[accFillSz]]+bot_orders[[#This Row],[fee]])</f>
        <v>1.9704223999999999</v>
      </c>
      <c r="AB3467">
        <v>0</v>
      </c>
      <c r="AC3467" t="s">
        <v>38</v>
      </c>
      <c r="AD3467">
        <v>0</v>
      </c>
      <c r="AE3467" t="s">
        <v>40</v>
      </c>
      <c r="AF3467" t="s">
        <v>41</v>
      </c>
      <c r="AG3467" t="s">
        <v>42</v>
      </c>
      <c r="AH3467" t="s">
        <v>28</v>
      </c>
      <c r="AI3467">
        <v>1.9704223999999999</v>
      </c>
      <c r="AJ3467">
        <v>-1.2330916000000001</v>
      </c>
    </row>
    <row r="3468" spans="1:36" x14ac:dyDescent="0.3">
      <c r="A3468">
        <v>2869</v>
      </c>
      <c r="B3468" t="s">
        <v>304</v>
      </c>
      <c r="C3468" t="s">
        <v>28</v>
      </c>
      <c r="D3468" t="s">
        <v>29</v>
      </c>
      <c r="E3468" t="s">
        <v>30</v>
      </c>
      <c r="F3468" t="s">
        <v>31</v>
      </c>
      <c r="G3468" t="s">
        <v>1387</v>
      </c>
      <c r="H3468" t="s">
        <v>9024</v>
      </c>
      <c r="I3468" s="4" t="s">
        <v>9025</v>
      </c>
      <c r="J3468" s="1">
        <f>((((bot_orders[[#This Row],[cTime]]/ 1000)+3*3600) / 86400) + DATE(1970,1,1))</f>
        <v>45770.693796261578</v>
      </c>
      <c r="K3468" s="4" t="s">
        <v>9026</v>
      </c>
      <c r="L3468" s="1">
        <f>((((bot_orders[[#This Row],[uTime]]/ 1000)+3*3600) / 86400) + DATE(1970,1,1))</f>
        <v>45770.711732175929</v>
      </c>
      <c r="M3468" t="s">
        <v>34</v>
      </c>
      <c r="N3468" t="s">
        <v>28</v>
      </c>
      <c r="O3468" t="s">
        <v>35</v>
      </c>
      <c r="P3468">
        <v>1.97</v>
      </c>
      <c r="Q3468" t="s">
        <v>36</v>
      </c>
      <c r="R3468" t="s">
        <v>37</v>
      </c>
      <c r="S3468">
        <v>0.62790000000000001</v>
      </c>
      <c r="T3468">
        <v>0.62790000000000001</v>
      </c>
      <c r="U3468">
        <v>1.97</v>
      </c>
      <c r="V3468">
        <v>-9.8957040000000008E-4</v>
      </c>
      <c r="W3468" t="s">
        <v>38</v>
      </c>
      <c r="X3468" s="4">
        <f>IF(bot_orders[[#This Row],[side]]="sell", bot_orders[[#This Row],[accFillSz]]*bot_orders[[#This Row],[avgPx]] + bot_orders[[#This Row],[fee]], -bot_orders[[#This Row],[accFillSz]]*bot_orders[[#This Row],[avgPx]])</f>
        <v>1.2359734296</v>
      </c>
      <c r="Y3468" s="4">
        <f>IF(bot_orders[[#This Row],[side]]="buy", bot_orders[[#This Row],[accFillSz]] + bot_orders[[#This Row],[fee]], -bot_orders[[#This Row],[accFillSz]])</f>
        <v>-1.97</v>
      </c>
      <c r="Z3468" s="4">
        <f>IF(bot_orders[[#This Row],[side]]="sell",bot_orders[[#This Row],[accFillSz]]*bot_orders[[#This Row],[avgPx]]+bot_orders[[#This Row],[fee]], 0)</f>
        <v>1.2359734296</v>
      </c>
      <c r="AA3468" s="4">
        <f>IF(bot_orders[[#This Row],[side]]="sell",-bot_orders[[#This Row],[accFillSz]],bot_orders[[#This Row],[accFillSz]]+bot_orders[[#This Row],[fee]])</f>
        <v>-1.97</v>
      </c>
      <c r="AB3468">
        <v>0</v>
      </c>
      <c r="AC3468" t="s">
        <v>39</v>
      </c>
      <c r="AD3468">
        <v>0</v>
      </c>
      <c r="AE3468" t="s">
        <v>40</v>
      </c>
      <c r="AF3468" t="s">
        <v>41</v>
      </c>
      <c r="AG3468" t="s">
        <v>42</v>
      </c>
      <c r="AH3468" t="s">
        <v>28</v>
      </c>
      <c r="AI3468">
        <v>-1.97</v>
      </c>
      <c r="AJ3468">
        <v>1.23597343</v>
      </c>
    </row>
    <row r="3469" spans="1:36" x14ac:dyDescent="0.3">
      <c r="A3469">
        <v>2870</v>
      </c>
      <c r="B3469" t="s">
        <v>304</v>
      </c>
      <c r="C3469" t="s">
        <v>28</v>
      </c>
      <c r="D3469" t="s">
        <v>29</v>
      </c>
      <c r="E3469" t="s">
        <v>30</v>
      </c>
      <c r="F3469" t="s">
        <v>31</v>
      </c>
      <c r="G3469" t="s">
        <v>1398</v>
      </c>
      <c r="H3469" t="s">
        <v>9027</v>
      </c>
      <c r="I3469" s="4" t="s">
        <v>9028</v>
      </c>
      <c r="J3469" s="1">
        <f>((((bot_orders[[#This Row],[cTime]]/ 1000)+3*3600) / 86400) + DATE(1970,1,1))</f>
        <v>45770.693893090276</v>
      </c>
      <c r="K3469" s="4" t="s">
        <v>9029</v>
      </c>
      <c r="L3469" s="1">
        <f>((((bot_orders[[#This Row],[uTime]]/ 1000)+3*3600) / 86400) + DATE(1970,1,1))</f>
        <v>45770.697200219904</v>
      </c>
      <c r="M3469" t="s">
        <v>34</v>
      </c>
      <c r="N3469" t="s">
        <v>28</v>
      </c>
      <c r="O3469" t="s">
        <v>35</v>
      </c>
      <c r="P3469">
        <v>1.97</v>
      </c>
      <c r="Q3469" t="s">
        <v>36</v>
      </c>
      <c r="R3469" t="s">
        <v>37</v>
      </c>
      <c r="S3469">
        <v>0.62529999999999997</v>
      </c>
      <c r="T3469">
        <v>0.62529999999999997</v>
      </c>
      <c r="U3469">
        <v>1.97</v>
      </c>
      <c r="V3469">
        <v>-9.854728000000001E-4</v>
      </c>
      <c r="W3469" t="s">
        <v>38</v>
      </c>
      <c r="X3469" s="4">
        <f>IF(bot_orders[[#This Row],[side]]="sell", bot_orders[[#This Row],[accFillSz]]*bot_orders[[#This Row],[avgPx]] + bot_orders[[#This Row],[fee]], -bot_orders[[#This Row],[accFillSz]]*bot_orders[[#This Row],[avgPx]])</f>
        <v>1.2308555271999999</v>
      </c>
      <c r="Y3469" s="4">
        <f>IF(bot_orders[[#This Row],[side]]="buy", bot_orders[[#This Row],[accFillSz]] + bot_orders[[#This Row],[fee]], -bot_orders[[#This Row],[accFillSz]])</f>
        <v>-1.97</v>
      </c>
      <c r="Z3469" s="4">
        <f>IF(bot_orders[[#This Row],[side]]="sell",bot_orders[[#This Row],[accFillSz]]*bot_orders[[#This Row],[avgPx]]+bot_orders[[#This Row],[fee]], 0)</f>
        <v>1.2308555271999999</v>
      </c>
      <c r="AA3469" s="4">
        <f>IF(bot_orders[[#This Row],[side]]="sell",-bot_orders[[#This Row],[accFillSz]],bot_orders[[#This Row],[accFillSz]]+bot_orders[[#This Row],[fee]])</f>
        <v>-1.97</v>
      </c>
      <c r="AB3469">
        <v>0</v>
      </c>
      <c r="AC3469" t="s">
        <v>39</v>
      </c>
      <c r="AD3469">
        <v>0</v>
      </c>
      <c r="AE3469" t="s">
        <v>40</v>
      </c>
      <c r="AF3469" t="s">
        <v>41</v>
      </c>
      <c r="AG3469" t="s">
        <v>42</v>
      </c>
      <c r="AH3469" t="s">
        <v>28</v>
      </c>
      <c r="AI3469">
        <v>-1.97</v>
      </c>
      <c r="AJ3469">
        <v>1.2308555299999999</v>
      </c>
    </row>
    <row r="3470" spans="1:36" x14ac:dyDescent="0.3">
      <c r="A3470">
        <v>2871</v>
      </c>
      <c r="B3470" t="s">
        <v>304</v>
      </c>
      <c r="C3470" t="s">
        <v>28</v>
      </c>
      <c r="D3470" t="s">
        <v>29</v>
      </c>
      <c r="E3470" t="s">
        <v>30</v>
      </c>
      <c r="F3470" t="s">
        <v>31</v>
      </c>
      <c r="G3470" t="s">
        <v>1394</v>
      </c>
      <c r="H3470" t="s">
        <v>9030</v>
      </c>
      <c r="I3470" s="4" t="s">
        <v>9031</v>
      </c>
      <c r="J3470" s="1">
        <f>((((bot_orders[[#This Row],[cTime]]/ 1000)+3*3600) / 86400) + DATE(1970,1,1))</f>
        <v>45770.694461099534</v>
      </c>
      <c r="K3470" s="4" t="s">
        <v>9032</v>
      </c>
      <c r="L3470" s="1">
        <f>((((bot_orders[[#This Row],[uTime]]/ 1000)+3*3600) / 86400) + DATE(1970,1,1))</f>
        <v>45770.694599178241</v>
      </c>
      <c r="M3470" t="s">
        <v>34</v>
      </c>
      <c r="N3470" t="s">
        <v>28</v>
      </c>
      <c r="O3470" t="s">
        <v>35</v>
      </c>
      <c r="P3470">
        <v>1.97</v>
      </c>
      <c r="Q3470" t="s">
        <v>36</v>
      </c>
      <c r="R3470" t="s">
        <v>37</v>
      </c>
      <c r="S3470">
        <v>0.62260000000000004</v>
      </c>
      <c r="T3470">
        <v>0.62260000000000004</v>
      </c>
      <c r="U3470">
        <v>1.97</v>
      </c>
      <c r="V3470">
        <v>-9.8121759999999993E-4</v>
      </c>
      <c r="W3470" t="s">
        <v>38</v>
      </c>
      <c r="X3470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70" s="4">
        <f>IF(bot_orders[[#This Row],[side]]="buy", bot_orders[[#This Row],[accFillSz]] + bot_orders[[#This Row],[fee]], -bot_orders[[#This Row],[accFillSz]])</f>
        <v>-1.97</v>
      </c>
      <c r="Z3470" s="4">
        <f>IF(bot_orders[[#This Row],[side]]="sell",bot_orders[[#This Row],[accFillSz]]*bot_orders[[#This Row],[avgPx]]+bot_orders[[#This Row],[fee]], 0)</f>
        <v>1.2255407824000002</v>
      </c>
      <c r="AA3470" s="4">
        <f>IF(bot_orders[[#This Row],[side]]="sell",-bot_orders[[#This Row],[accFillSz]],bot_orders[[#This Row],[accFillSz]]+bot_orders[[#This Row],[fee]])</f>
        <v>-1.97</v>
      </c>
      <c r="AB3470">
        <v>0</v>
      </c>
      <c r="AC3470" t="s">
        <v>39</v>
      </c>
      <c r="AD3470">
        <v>0</v>
      </c>
      <c r="AE3470" t="s">
        <v>40</v>
      </c>
      <c r="AF3470" t="s">
        <v>41</v>
      </c>
      <c r="AG3470" t="s">
        <v>42</v>
      </c>
      <c r="AH3470" t="s">
        <v>28</v>
      </c>
      <c r="AI3470">
        <v>-1.97</v>
      </c>
      <c r="AJ3470">
        <v>1.22554078</v>
      </c>
    </row>
    <row r="3471" spans="1:36" x14ac:dyDescent="0.3">
      <c r="A3471">
        <v>2872</v>
      </c>
      <c r="B3471" t="s">
        <v>304</v>
      </c>
      <c r="C3471" t="s">
        <v>28</v>
      </c>
      <c r="D3471" t="s">
        <v>29</v>
      </c>
      <c r="E3471" t="s">
        <v>30</v>
      </c>
      <c r="F3471" t="s">
        <v>31</v>
      </c>
      <c r="G3471" t="s">
        <v>1124</v>
      </c>
      <c r="H3471" t="s">
        <v>9033</v>
      </c>
      <c r="I3471" s="4" t="s">
        <v>9034</v>
      </c>
      <c r="J3471" s="1">
        <f>((((bot_orders[[#This Row],[cTime]]/ 1000)+3*3600) / 86400) + DATE(1970,1,1))</f>
        <v>45770.694599201393</v>
      </c>
      <c r="K3471" s="4" t="s">
        <v>9035</v>
      </c>
      <c r="L3471" s="1">
        <f>((((bot_orders[[#This Row],[uTime]]/ 1000)+3*3600) / 86400) + DATE(1970,1,1))</f>
        <v>45770.705010914353</v>
      </c>
      <c r="M3471" t="s">
        <v>34</v>
      </c>
      <c r="N3471" t="s">
        <v>28</v>
      </c>
      <c r="O3471" t="s">
        <v>35</v>
      </c>
      <c r="P3471">
        <v>1.972</v>
      </c>
      <c r="Q3471" t="s">
        <v>36</v>
      </c>
      <c r="R3471" t="s">
        <v>55</v>
      </c>
      <c r="S3471">
        <v>0.62</v>
      </c>
      <c r="T3471">
        <v>0.62</v>
      </c>
      <c r="U3471">
        <v>1.972</v>
      </c>
      <c r="V3471">
        <v>-1.5776E-3</v>
      </c>
      <c r="W3471" t="s">
        <v>39</v>
      </c>
      <c r="X3471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71" s="4">
        <f>IF(bot_orders[[#This Row],[side]]="buy", bot_orders[[#This Row],[accFillSz]] + bot_orders[[#This Row],[fee]], -bot_orders[[#This Row],[accFillSz]])</f>
        <v>1.9704223999999999</v>
      </c>
      <c r="Z3471" s="4">
        <f>IF(bot_orders[[#This Row],[side]]="sell",bot_orders[[#This Row],[accFillSz]]*bot_orders[[#This Row],[avgPx]]+bot_orders[[#This Row],[fee]], 0)</f>
        <v>0</v>
      </c>
      <c r="AA3471" s="4">
        <f>IF(bot_orders[[#This Row],[side]]="sell",-bot_orders[[#This Row],[accFillSz]],bot_orders[[#This Row],[accFillSz]]+bot_orders[[#This Row],[fee]])</f>
        <v>1.9704223999999999</v>
      </c>
      <c r="AB3471">
        <v>0</v>
      </c>
      <c r="AC3471" t="s">
        <v>38</v>
      </c>
      <c r="AD3471">
        <v>0</v>
      </c>
      <c r="AE3471" t="s">
        <v>40</v>
      </c>
      <c r="AF3471" t="s">
        <v>41</v>
      </c>
      <c r="AG3471" t="s">
        <v>42</v>
      </c>
      <c r="AH3471" t="s">
        <v>28</v>
      </c>
      <c r="AI3471">
        <v>1.9704223999999999</v>
      </c>
      <c r="AJ3471">
        <v>-1.2226399999999999</v>
      </c>
    </row>
    <row r="3472" spans="1:36" x14ac:dyDescent="0.3">
      <c r="A3472">
        <v>2873</v>
      </c>
      <c r="B3472" t="s">
        <v>304</v>
      </c>
      <c r="C3472" t="s">
        <v>28</v>
      </c>
      <c r="D3472" t="s">
        <v>29</v>
      </c>
      <c r="E3472" t="s">
        <v>30</v>
      </c>
      <c r="F3472" t="s">
        <v>31</v>
      </c>
      <c r="G3472" t="s">
        <v>1369</v>
      </c>
      <c r="H3472" t="s">
        <v>9036</v>
      </c>
      <c r="I3472" s="4" t="s">
        <v>9037</v>
      </c>
      <c r="J3472" s="1">
        <f>((((bot_orders[[#This Row],[cTime]]/ 1000)+3*3600) / 86400) + DATE(1970,1,1))</f>
        <v>45770.69720023148</v>
      </c>
      <c r="K3472" s="4" t="s">
        <v>9038</v>
      </c>
      <c r="L3472" s="1">
        <f>((((bot_orders[[#This Row],[uTime]]/ 1000)+3*3600) / 86400) + DATE(1970,1,1))</f>
        <v>45770.697827673612</v>
      </c>
      <c r="M3472" t="s">
        <v>34</v>
      </c>
      <c r="N3472" t="s">
        <v>28</v>
      </c>
      <c r="O3472" t="s">
        <v>35</v>
      </c>
      <c r="P3472">
        <v>1.972</v>
      </c>
      <c r="Q3472" t="s">
        <v>36</v>
      </c>
      <c r="R3472" t="s">
        <v>55</v>
      </c>
      <c r="S3472">
        <v>0.62260000000000004</v>
      </c>
      <c r="T3472">
        <v>0.62260000000000004</v>
      </c>
      <c r="U3472">
        <v>1.972</v>
      </c>
      <c r="V3472">
        <v>-1.5776E-3</v>
      </c>
      <c r="W3472" t="s">
        <v>39</v>
      </c>
      <c r="X3472" s="4">
        <f>IF(bot_orders[[#This Row],[side]]="sell", bot_orders[[#This Row],[accFillSz]]*bot_orders[[#This Row],[avgPx]] + bot_orders[[#This Row],[fee]], -bot_orders[[#This Row],[accFillSz]]*bot_orders[[#This Row],[avgPx]])</f>
        <v>-1.2277672000000002</v>
      </c>
      <c r="Y3472" s="4">
        <f>IF(bot_orders[[#This Row],[side]]="buy", bot_orders[[#This Row],[accFillSz]] + bot_orders[[#This Row],[fee]], -bot_orders[[#This Row],[accFillSz]])</f>
        <v>1.9704223999999999</v>
      </c>
      <c r="Z3472" s="4">
        <f>IF(bot_orders[[#This Row],[side]]="sell",bot_orders[[#This Row],[accFillSz]]*bot_orders[[#This Row],[avgPx]]+bot_orders[[#This Row],[fee]], 0)</f>
        <v>0</v>
      </c>
      <c r="AA3472" s="4">
        <f>IF(bot_orders[[#This Row],[side]]="sell",-bot_orders[[#This Row],[accFillSz]],bot_orders[[#This Row],[accFillSz]]+bot_orders[[#This Row],[fee]])</f>
        <v>1.9704223999999999</v>
      </c>
      <c r="AB3472">
        <v>0</v>
      </c>
      <c r="AC3472" t="s">
        <v>38</v>
      </c>
      <c r="AD3472">
        <v>0</v>
      </c>
      <c r="AE3472" t="s">
        <v>40</v>
      </c>
      <c r="AF3472" t="s">
        <v>41</v>
      </c>
      <c r="AG3472" t="s">
        <v>42</v>
      </c>
      <c r="AH3472" t="s">
        <v>28</v>
      </c>
      <c r="AI3472">
        <v>1.9704223999999999</v>
      </c>
      <c r="AJ3472">
        <v>-1.2277671999999999</v>
      </c>
    </row>
    <row r="3473" spans="1:36" x14ac:dyDescent="0.3">
      <c r="A3473">
        <v>2874</v>
      </c>
      <c r="B3473" t="s">
        <v>304</v>
      </c>
      <c r="C3473" t="s">
        <v>28</v>
      </c>
      <c r="D3473" t="s">
        <v>29</v>
      </c>
      <c r="E3473" t="s">
        <v>30</v>
      </c>
      <c r="F3473" t="s">
        <v>31</v>
      </c>
      <c r="G3473" t="s">
        <v>1369</v>
      </c>
      <c r="H3473" t="s">
        <v>9039</v>
      </c>
      <c r="I3473" s="4" t="s">
        <v>9040</v>
      </c>
      <c r="J3473" s="1">
        <f>((((bot_orders[[#This Row],[cTime]]/ 1000)+3*3600) / 86400) + DATE(1970,1,1))</f>
        <v>45770.697827685188</v>
      </c>
      <c r="K3473" s="4" t="s">
        <v>9041</v>
      </c>
      <c r="L3473" s="1">
        <f>((((bot_orders[[#This Row],[uTime]]/ 1000)+3*3600) / 86400) + DATE(1970,1,1))</f>
        <v>45770.698787037036</v>
      </c>
      <c r="M3473" t="s">
        <v>34</v>
      </c>
      <c r="N3473" t="s">
        <v>28</v>
      </c>
      <c r="O3473" t="s">
        <v>35</v>
      </c>
      <c r="P3473">
        <v>1.97</v>
      </c>
      <c r="Q3473" t="s">
        <v>36</v>
      </c>
      <c r="R3473" t="s">
        <v>37</v>
      </c>
      <c r="S3473">
        <v>0.62529999999999997</v>
      </c>
      <c r="T3473">
        <v>0.62529999999999997</v>
      </c>
      <c r="U3473">
        <v>1.97</v>
      </c>
      <c r="V3473">
        <v>-9.854728000000001E-4</v>
      </c>
      <c r="W3473" t="s">
        <v>38</v>
      </c>
      <c r="X3473" s="4">
        <f>IF(bot_orders[[#This Row],[side]]="sell", bot_orders[[#This Row],[accFillSz]]*bot_orders[[#This Row],[avgPx]] + bot_orders[[#This Row],[fee]], -bot_orders[[#This Row],[accFillSz]]*bot_orders[[#This Row],[avgPx]])</f>
        <v>1.2308555271999999</v>
      </c>
      <c r="Y3473" s="4">
        <f>IF(bot_orders[[#This Row],[side]]="buy", bot_orders[[#This Row],[accFillSz]] + bot_orders[[#This Row],[fee]], -bot_orders[[#This Row],[accFillSz]])</f>
        <v>-1.97</v>
      </c>
      <c r="Z3473" s="4">
        <f>IF(bot_orders[[#This Row],[side]]="sell",bot_orders[[#This Row],[accFillSz]]*bot_orders[[#This Row],[avgPx]]+bot_orders[[#This Row],[fee]], 0)</f>
        <v>1.2308555271999999</v>
      </c>
      <c r="AA3473" s="4">
        <f>IF(bot_orders[[#This Row],[side]]="sell",-bot_orders[[#This Row],[accFillSz]],bot_orders[[#This Row],[accFillSz]]+bot_orders[[#This Row],[fee]])</f>
        <v>-1.97</v>
      </c>
      <c r="AB3473">
        <v>0</v>
      </c>
      <c r="AC3473" t="s">
        <v>39</v>
      </c>
      <c r="AD3473">
        <v>0</v>
      </c>
      <c r="AE3473" t="s">
        <v>40</v>
      </c>
      <c r="AF3473" t="s">
        <v>41</v>
      </c>
      <c r="AG3473" t="s">
        <v>42</v>
      </c>
      <c r="AH3473" t="s">
        <v>28</v>
      </c>
      <c r="AI3473">
        <v>-1.97</v>
      </c>
      <c r="AJ3473">
        <v>1.2308555299999999</v>
      </c>
    </row>
    <row r="3474" spans="1:36" x14ac:dyDescent="0.3">
      <c r="A3474">
        <v>2875</v>
      </c>
      <c r="B3474" t="s">
        <v>304</v>
      </c>
      <c r="C3474" t="s">
        <v>28</v>
      </c>
      <c r="D3474" t="s">
        <v>29</v>
      </c>
      <c r="E3474" t="s">
        <v>30</v>
      </c>
      <c r="F3474" t="s">
        <v>31</v>
      </c>
      <c r="G3474" t="s">
        <v>1405</v>
      </c>
      <c r="H3474" t="s">
        <v>9042</v>
      </c>
      <c r="I3474" s="4" t="s">
        <v>9043</v>
      </c>
      <c r="J3474" s="1">
        <f>((((bot_orders[[#This Row],[cTime]]/ 1000)+3*3600) / 86400) + DATE(1970,1,1))</f>
        <v>45770.698787048612</v>
      </c>
      <c r="K3474" s="4" t="s">
        <v>9044</v>
      </c>
      <c r="L3474" s="1">
        <f>((((bot_orders[[#This Row],[uTime]]/ 1000)+3*3600) / 86400) + DATE(1970,1,1))</f>
        <v>45770.70201202546</v>
      </c>
      <c r="M3474" t="s">
        <v>34</v>
      </c>
      <c r="N3474" t="s">
        <v>28</v>
      </c>
      <c r="O3474" t="s">
        <v>35</v>
      </c>
      <c r="P3474">
        <v>1.972</v>
      </c>
      <c r="Q3474" t="s">
        <v>36</v>
      </c>
      <c r="R3474" t="s">
        <v>55</v>
      </c>
      <c r="S3474">
        <v>0.62260000000000004</v>
      </c>
      <c r="T3474">
        <v>0.62260000000000004</v>
      </c>
      <c r="U3474">
        <v>1.972</v>
      </c>
      <c r="V3474">
        <v>-1.5776E-3</v>
      </c>
      <c r="W3474" t="s">
        <v>39</v>
      </c>
      <c r="X3474" s="4">
        <f>IF(bot_orders[[#This Row],[side]]="sell", bot_orders[[#This Row],[accFillSz]]*bot_orders[[#This Row],[avgPx]] + bot_orders[[#This Row],[fee]], -bot_orders[[#This Row],[accFillSz]]*bot_orders[[#This Row],[avgPx]])</f>
        <v>-1.2277672000000002</v>
      </c>
      <c r="Y3474" s="4">
        <f>IF(bot_orders[[#This Row],[side]]="buy", bot_orders[[#This Row],[accFillSz]] + bot_orders[[#This Row],[fee]], -bot_orders[[#This Row],[accFillSz]])</f>
        <v>1.9704223999999999</v>
      </c>
      <c r="Z3474" s="4">
        <f>IF(bot_orders[[#This Row],[side]]="sell",bot_orders[[#This Row],[accFillSz]]*bot_orders[[#This Row],[avgPx]]+bot_orders[[#This Row],[fee]], 0)</f>
        <v>0</v>
      </c>
      <c r="AA3474" s="4">
        <f>IF(bot_orders[[#This Row],[side]]="sell",-bot_orders[[#This Row],[accFillSz]],bot_orders[[#This Row],[accFillSz]]+bot_orders[[#This Row],[fee]])</f>
        <v>1.9704223999999999</v>
      </c>
      <c r="AB3474">
        <v>0</v>
      </c>
      <c r="AC3474" t="s">
        <v>38</v>
      </c>
      <c r="AD3474">
        <v>0</v>
      </c>
      <c r="AE3474" t="s">
        <v>40</v>
      </c>
      <c r="AF3474" t="s">
        <v>41</v>
      </c>
      <c r="AG3474" t="s">
        <v>42</v>
      </c>
      <c r="AH3474" t="s">
        <v>28</v>
      </c>
      <c r="AI3474">
        <v>1.9704223999999999</v>
      </c>
      <c r="AJ3474">
        <v>-1.2277671999999999</v>
      </c>
    </row>
    <row r="3475" spans="1:36" x14ac:dyDescent="0.3">
      <c r="A3475">
        <v>2876</v>
      </c>
      <c r="B3475" t="s">
        <v>304</v>
      </c>
      <c r="C3475" t="s">
        <v>28</v>
      </c>
      <c r="D3475" t="s">
        <v>29</v>
      </c>
      <c r="E3475" t="s">
        <v>30</v>
      </c>
      <c r="F3475" t="s">
        <v>31</v>
      </c>
      <c r="G3475" t="s">
        <v>1405</v>
      </c>
      <c r="H3475" t="s">
        <v>9045</v>
      </c>
      <c r="I3475" s="4" t="s">
        <v>9046</v>
      </c>
      <c r="J3475" s="1">
        <f>((((bot_orders[[#This Row],[cTime]]/ 1000)+3*3600) / 86400) + DATE(1970,1,1))</f>
        <v>45770.702012037036</v>
      </c>
      <c r="K3475" s="4" t="s">
        <v>9047</v>
      </c>
      <c r="L3475" s="1">
        <f>((((bot_orders[[#This Row],[uTime]]/ 1000)+3*3600) / 86400) + DATE(1970,1,1))</f>
        <v>45770.702798344908</v>
      </c>
      <c r="M3475" t="s">
        <v>34</v>
      </c>
      <c r="N3475" t="s">
        <v>28</v>
      </c>
      <c r="O3475" t="s">
        <v>35</v>
      </c>
      <c r="P3475">
        <v>1.97</v>
      </c>
      <c r="Q3475" t="s">
        <v>36</v>
      </c>
      <c r="R3475" t="s">
        <v>37</v>
      </c>
      <c r="S3475">
        <v>0.62529999999999997</v>
      </c>
      <c r="T3475">
        <v>0.62529999999999997</v>
      </c>
      <c r="U3475">
        <v>1.97</v>
      </c>
      <c r="V3475">
        <v>-9.854728000000001E-4</v>
      </c>
      <c r="W3475" t="s">
        <v>38</v>
      </c>
      <c r="X3475" s="4">
        <f>IF(bot_orders[[#This Row],[side]]="sell", bot_orders[[#This Row],[accFillSz]]*bot_orders[[#This Row],[avgPx]] + bot_orders[[#This Row],[fee]], -bot_orders[[#This Row],[accFillSz]]*bot_orders[[#This Row],[avgPx]])</f>
        <v>1.2308555271999999</v>
      </c>
      <c r="Y3475" s="4">
        <f>IF(bot_orders[[#This Row],[side]]="buy", bot_orders[[#This Row],[accFillSz]] + bot_orders[[#This Row],[fee]], -bot_orders[[#This Row],[accFillSz]])</f>
        <v>-1.97</v>
      </c>
      <c r="Z3475" s="4">
        <f>IF(bot_orders[[#This Row],[side]]="sell",bot_orders[[#This Row],[accFillSz]]*bot_orders[[#This Row],[avgPx]]+bot_orders[[#This Row],[fee]], 0)</f>
        <v>1.2308555271999999</v>
      </c>
      <c r="AA3475" s="4">
        <f>IF(bot_orders[[#This Row],[side]]="sell",-bot_orders[[#This Row],[accFillSz]],bot_orders[[#This Row],[accFillSz]]+bot_orders[[#This Row],[fee]])</f>
        <v>-1.97</v>
      </c>
      <c r="AB3475">
        <v>0</v>
      </c>
      <c r="AC3475" t="s">
        <v>39</v>
      </c>
      <c r="AD3475">
        <v>0</v>
      </c>
      <c r="AE3475" t="s">
        <v>40</v>
      </c>
      <c r="AF3475" t="s">
        <v>41</v>
      </c>
      <c r="AG3475" t="s">
        <v>42</v>
      </c>
      <c r="AH3475" t="s">
        <v>28</v>
      </c>
      <c r="AI3475">
        <v>-1.97</v>
      </c>
      <c r="AJ3475">
        <v>1.2308555299999999</v>
      </c>
    </row>
    <row r="3476" spans="1:36" x14ac:dyDescent="0.3">
      <c r="A3476">
        <v>2877</v>
      </c>
      <c r="B3476" t="s">
        <v>304</v>
      </c>
      <c r="C3476" t="s">
        <v>28</v>
      </c>
      <c r="D3476" t="s">
        <v>29</v>
      </c>
      <c r="E3476" t="s">
        <v>30</v>
      </c>
      <c r="F3476" t="s">
        <v>31</v>
      </c>
      <c r="G3476" t="s">
        <v>1127</v>
      </c>
      <c r="H3476" t="s">
        <v>9048</v>
      </c>
      <c r="I3476" s="4" t="s">
        <v>9049</v>
      </c>
      <c r="J3476" s="1">
        <f>((((bot_orders[[#This Row],[cTime]]/ 1000)+3*3600) / 86400) + DATE(1970,1,1))</f>
        <v>45770.70279836806</v>
      </c>
      <c r="K3476" s="4" t="s">
        <v>9050</v>
      </c>
      <c r="L3476" s="1">
        <f>((((bot_orders[[#This Row],[uTime]]/ 1000)+3*3600) / 86400) + DATE(1970,1,1))</f>
        <v>45770.703200509262</v>
      </c>
      <c r="M3476" t="s">
        <v>34</v>
      </c>
      <c r="N3476" t="s">
        <v>28</v>
      </c>
      <c r="O3476" t="s">
        <v>35</v>
      </c>
      <c r="P3476">
        <v>1.972</v>
      </c>
      <c r="Q3476" t="s">
        <v>36</v>
      </c>
      <c r="R3476" t="s">
        <v>55</v>
      </c>
      <c r="S3476">
        <v>0.62260000000000004</v>
      </c>
      <c r="T3476">
        <v>0.62260000000000004</v>
      </c>
      <c r="U3476">
        <v>1.972</v>
      </c>
      <c r="V3476">
        <v>-1.5776E-3</v>
      </c>
      <c r="W3476" t="s">
        <v>39</v>
      </c>
      <c r="X3476" s="4">
        <f>IF(bot_orders[[#This Row],[side]]="sell", bot_orders[[#This Row],[accFillSz]]*bot_orders[[#This Row],[avgPx]] + bot_orders[[#This Row],[fee]], -bot_orders[[#This Row],[accFillSz]]*bot_orders[[#This Row],[avgPx]])</f>
        <v>-1.2277672000000002</v>
      </c>
      <c r="Y3476" s="4">
        <f>IF(bot_orders[[#This Row],[side]]="buy", bot_orders[[#This Row],[accFillSz]] + bot_orders[[#This Row],[fee]], -bot_orders[[#This Row],[accFillSz]])</f>
        <v>1.9704223999999999</v>
      </c>
      <c r="Z3476" s="4">
        <f>IF(bot_orders[[#This Row],[side]]="sell",bot_orders[[#This Row],[accFillSz]]*bot_orders[[#This Row],[avgPx]]+bot_orders[[#This Row],[fee]], 0)</f>
        <v>0</v>
      </c>
      <c r="AA3476" s="4">
        <f>IF(bot_orders[[#This Row],[side]]="sell",-bot_orders[[#This Row],[accFillSz]],bot_orders[[#This Row],[accFillSz]]+bot_orders[[#This Row],[fee]])</f>
        <v>1.9704223999999999</v>
      </c>
      <c r="AB3476">
        <v>0</v>
      </c>
      <c r="AC3476" t="s">
        <v>38</v>
      </c>
      <c r="AD3476">
        <v>0</v>
      </c>
      <c r="AE3476" t="s">
        <v>40</v>
      </c>
      <c r="AF3476" t="s">
        <v>41</v>
      </c>
      <c r="AG3476" t="s">
        <v>42</v>
      </c>
      <c r="AH3476" t="s">
        <v>28</v>
      </c>
      <c r="AI3476">
        <v>1.9704223999999999</v>
      </c>
      <c r="AJ3476">
        <v>-1.2277671999999999</v>
      </c>
    </row>
    <row r="3477" spans="1:36" x14ac:dyDescent="0.3">
      <c r="A3477">
        <v>2878</v>
      </c>
      <c r="B3477" t="s">
        <v>304</v>
      </c>
      <c r="C3477" t="s">
        <v>28</v>
      </c>
      <c r="D3477" t="s">
        <v>29</v>
      </c>
      <c r="E3477" t="s">
        <v>30</v>
      </c>
      <c r="F3477" t="s">
        <v>31</v>
      </c>
      <c r="G3477" t="s">
        <v>1127</v>
      </c>
      <c r="H3477" t="s">
        <v>9051</v>
      </c>
      <c r="I3477" s="4" t="s">
        <v>9052</v>
      </c>
      <c r="J3477" s="1">
        <f>((((bot_orders[[#This Row],[cTime]]/ 1000)+3*3600) / 86400) + DATE(1970,1,1))</f>
        <v>45770.703244236109</v>
      </c>
      <c r="K3477" s="4" t="s">
        <v>9053</v>
      </c>
      <c r="L3477" s="1">
        <f>((((bot_orders[[#This Row],[uTime]]/ 1000)+3*3600) / 86400) + DATE(1970,1,1))</f>
        <v>45770.710620462967</v>
      </c>
      <c r="M3477" t="s">
        <v>34</v>
      </c>
      <c r="N3477" t="s">
        <v>28</v>
      </c>
      <c r="O3477" t="s">
        <v>35</v>
      </c>
      <c r="P3477">
        <v>1.97</v>
      </c>
      <c r="Q3477" t="s">
        <v>36</v>
      </c>
      <c r="R3477" t="s">
        <v>37</v>
      </c>
      <c r="S3477">
        <v>0.62529999999999997</v>
      </c>
      <c r="T3477">
        <v>0.62529999999999997</v>
      </c>
      <c r="U3477">
        <v>1.97</v>
      </c>
      <c r="V3477">
        <v>-9.854728000000001E-4</v>
      </c>
      <c r="W3477" t="s">
        <v>38</v>
      </c>
      <c r="X3477" s="4">
        <f>IF(bot_orders[[#This Row],[side]]="sell", bot_orders[[#This Row],[accFillSz]]*bot_orders[[#This Row],[avgPx]] + bot_orders[[#This Row],[fee]], -bot_orders[[#This Row],[accFillSz]]*bot_orders[[#This Row],[avgPx]])</f>
        <v>1.2308555271999999</v>
      </c>
      <c r="Y3477" s="4">
        <f>IF(bot_orders[[#This Row],[side]]="buy", bot_orders[[#This Row],[accFillSz]] + bot_orders[[#This Row],[fee]], -bot_orders[[#This Row],[accFillSz]])</f>
        <v>-1.97</v>
      </c>
      <c r="Z3477" s="4">
        <f>IF(bot_orders[[#This Row],[side]]="sell",bot_orders[[#This Row],[accFillSz]]*bot_orders[[#This Row],[avgPx]]+bot_orders[[#This Row],[fee]], 0)</f>
        <v>1.2308555271999999</v>
      </c>
      <c r="AA3477" s="4">
        <f>IF(bot_orders[[#This Row],[side]]="sell",-bot_orders[[#This Row],[accFillSz]],bot_orders[[#This Row],[accFillSz]]+bot_orders[[#This Row],[fee]])</f>
        <v>-1.97</v>
      </c>
      <c r="AB3477">
        <v>0</v>
      </c>
      <c r="AC3477" t="s">
        <v>39</v>
      </c>
      <c r="AD3477">
        <v>0</v>
      </c>
      <c r="AE3477" t="s">
        <v>40</v>
      </c>
      <c r="AF3477" t="s">
        <v>41</v>
      </c>
      <c r="AG3477" t="s">
        <v>42</v>
      </c>
      <c r="AH3477" t="s">
        <v>28</v>
      </c>
      <c r="AI3477">
        <v>-1.97</v>
      </c>
      <c r="AJ3477">
        <v>1.2308555299999999</v>
      </c>
    </row>
    <row r="3478" spans="1:36" x14ac:dyDescent="0.3">
      <c r="A3478">
        <v>2879</v>
      </c>
      <c r="B3478" t="s">
        <v>304</v>
      </c>
      <c r="C3478" t="s">
        <v>28</v>
      </c>
      <c r="D3478" t="s">
        <v>29</v>
      </c>
      <c r="E3478" t="s">
        <v>30</v>
      </c>
      <c r="F3478" t="s">
        <v>31</v>
      </c>
      <c r="G3478" t="s">
        <v>1124</v>
      </c>
      <c r="H3478" t="s">
        <v>9054</v>
      </c>
      <c r="I3478" s="4" t="s">
        <v>9055</v>
      </c>
      <c r="J3478" s="1">
        <f>((((bot_orders[[#This Row],[cTime]]/ 1000)+3*3600) / 86400) + DATE(1970,1,1))</f>
        <v>45770.705010937498</v>
      </c>
      <c r="K3478" s="4" t="s">
        <v>9056</v>
      </c>
      <c r="L3478" s="1">
        <f>((((bot_orders[[#This Row],[uTime]]/ 1000)+3*3600) / 86400) + DATE(1970,1,1))</f>
        <v>45770.709923009257</v>
      </c>
      <c r="M3478" t="s">
        <v>34</v>
      </c>
      <c r="N3478" t="s">
        <v>28</v>
      </c>
      <c r="O3478" t="s">
        <v>35</v>
      </c>
      <c r="P3478">
        <v>1.97</v>
      </c>
      <c r="Q3478" t="s">
        <v>36</v>
      </c>
      <c r="R3478" t="s">
        <v>37</v>
      </c>
      <c r="S3478">
        <v>0.62260000000000004</v>
      </c>
      <c r="T3478">
        <v>0.62260000000000004</v>
      </c>
      <c r="U3478">
        <v>1.97</v>
      </c>
      <c r="V3478">
        <v>-9.8121759999999993E-4</v>
      </c>
      <c r="W3478" t="s">
        <v>38</v>
      </c>
      <c r="X3478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78" s="4">
        <f>IF(bot_orders[[#This Row],[side]]="buy", bot_orders[[#This Row],[accFillSz]] + bot_orders[[#This Row],[fee]], -bot_orders[[#This Row],[accFillSz]])</f>
        <v>-1.97</v>
      </c>
      <c r="Z3478" s="4">
        <f>IF(bot_orders[[#This Row],[side]]="sell",bot_orders[[#This Row],[accFillSz]]*bot_orders[[#This Row],[avgPx]]+bot_orders[[#This Row],[fee]], 0)</f>
        <v>1.2255407824000002</v>
      </c>
      <c r="AA3478" s="4">
        <f>IF(bot_orders[[#This Row],[side]]="sell",-bot_orders[[#This Row],[accFillSz]],bot_orders[[#This Row],[accFillSz]]+bot_orders[[#This Row],[fee]])</f>
        <v>-1.97</v>
      </c>
      <c r="AB3478">
        <v>0</v>
      </c>
      <c r="AC3478" t="s">
        <v>39</v>
      </c>
      <c r="AD3478">
        <v>0</v>
      </c>
      <c r="AE3478" t="s">
        <v>40</v>
      </c>
      <c r="AF3478" t="s">
        <v>41</v>
      </c>
      <c r="AG3478" t="s">
        <v>42</v>
      </c>
      <c r="AH3478" t="s">
        <v>28</v>
      </c>
      <c r="AI3478">
        <v>-1.97</v>
      </c>
      <c r="AJ3478">
        <v>1.22554078</v>
      </c>
    </row>
    <row r="3479" spans="1:36" x14ac:dyDescent="0.3">
      <c r="A3479">
        <v>2883</v>
      </c>
      <c r="B3479" t="s">
        <v>304</v>
      </c>
      <c r="C3479" t="s">
        <v>28</v>
      </c>
      <c r="D3479" t="s">
        <v>29</v>
      </c>
      <c r="E3479" t="s">
        <v>30</v>
      </c>
      <c r="F3479" t="s">
        <v>31</v>
      </c>
      <c r="G3479" t="s">
        <v>1118</v>
      </c>
      <c r="H3479" t="s">
        <v>9066</v>
      </c>
      <c r="I3479" s="4" t="s">
        <v>9067</v>
      </c>
      <c r="J3479" s="1">
        <f>((((bot_orders[[#This Row],[cTime]]/ 1000)+3*3600) / 86400) + DATE(1970,1,1))</f>
        <v>45770.709923032409</v>
      </c>
      <c r="K3479" s="4" t="s">
        <v>9068</v>
      </c>
      <c r="L3479" s="1">
        <f>((((bot_orders[[#This Row],[uTime]]/ 1000)+3*3600) / 86400) + DATE(1970,1,1))</f>
        <v>45770.719967824072</v>
      </c>
      <c r="M3479" t="s">
        <v>34</v>
      </c>
      <c r="N3479" t="s">
        <v>28</v>
      </c>
      <c r="O3479" t="s">
        <v>35</v>
      </c>
      <c r="P3479">
        <v>1.972</v>
      </c>
      <c r="Q3479" t="s">
        <v>36</v>
      </c>
      <c r="R3479" t="s">
        <v>55</v>
      </c>
      <c r="S3479">
        <v>0.62</v>
      </c>
      <c r="T3479">
        <v>0.62</v>
      </c>
      <c r="U3479">
        <v>1.972</v>
      </c>
      <c r="V3479">
        <v>-1.5776E-3</v>
      </c>
      <c r="W3479" t="s">
        <v>39</v>
      </c>
      <c r="X3479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79" s="4">
        <f>IF(bot_orders[[#This Row],[side]]="buy", bot_orders[[#This Row],[accFillSz]] + bot_orders[[#This Row],[fee]], -bot_orders[[#This Row],[accFillSz]])</f>
        <v>1.9704223999999999</v>
      </c>
      <c r="Z3479" s="4">
        <f>IF(bot_orders[[#This Row],[side]]="sell",bot_orders[[#This Row],[accFillSz]]*bot_orders[[#This Row],[avgPx]]+bot_orders[[#This Row],[fee]], 0)</f>
        <v>0</v>
      </c>
      <c r="AA3479" s="4">
        <f>IF(bot_orders[[#This Row],[side]]="sell",-bot_orders[[#This Row],[accFillSz]],bot_orders[[#This Row],[accFillSz]]+bot_orders[[#This Row],[fee]])</f>
        <v>1.9704223999999999</v>
      </c>
      <c r="AB3479">
        <v>0</v>
      </c>
      <c r="AC3479" t="s">
        <v>38</v>
      </c>
      <c r="AD3479">
        <v>0</v>
      </c>
      <c r="AE3479" t="s">
        <v>40</v>
      </c>
      <c r="AF3479" t="s">
        <v>41</v>
      </c>
      <c r="AG3479" t="s">
        <v>42</v>
      </c>
      <c r="AH3479" t="s">
        <v>28</v>
      </c>
      <c r="AI3479">
        <v>1.9704223999999999</v>
      </c>
      <c r="AJ3479">
        <v>-1.2226399999999999</v>
      </c>
    </row>
    <row r="3480" spans="1:36" x14ac:dyDescent="0.3">
      <c r="A3480">
        <v>2885</v>
      </c>
      <c r="B3480" t="s">
        <v>304</v>
      </c>
      <c r="C3480" t="s">
        <v>28</v>
      </c>
      <c r="D3480" t="s">
        <v>29</v>
      </c>
      <c r="E3480" t="s">
        <v>30</v>
      </c>
      <c r="F3480" t="s">
        <v>31</v>
      </c>
      <c r="G3480" t="s">
        <v>1121</v>
      </c>
      <c r="H3480" t="s">
        <v>9072</v>
      </c>
      <c r="I3480" s="4" t="s">
        <v>9073</v>
      </c>
      <c r="J3480" s="1">
        <f>((((bot_orders[[#This Row],[cTime]]/ 1000)+3*3600) / 86400) + DATE(1970,1,1))</f>
        <v>45770.710620486105</v>
      </c>
      <c r="K3480" s="4" t="s">
        <v>9074</v>
      </c>
      <c r="L3480" s="1">
        <f>((((bot_orders[[#This Row],[uTime]]/ 1000)+3*3600) / 86400) + DATE(1970,1,1))</f>
        <v>45770.719278182871</v>
      </c>
      <c r="M3480" t="s">
        <v>34</v>
      </c>
      <c r="N3480" t="s">
        <v>28</v>
      </c>
      <c r="O3480" t="s">
        <v>35</v>
      </c>
      <c r="P3480">
        <v>1.972</v>
      </c>
      <c r="Q3480" t="s">
        <v>36</v>
      </c>
      <c r="R3480" t="s">
        <v>55</v>
      </c>
      <c r="S3480">
        <v>0.62260000000000004</v>
      </c>
      <c r="T3480">
        <v>0.62260000000000004</v>
      </c>
      <c r="U3480">
        <v>1.972</v>
      </c>
      <c r="V3480">
        <v>-1.5776E-3</v>
      </c>
      <c r="W3480" t="s">
        <v>39</v>
      </c>
      <c r="X3480" s="4">
        <f>IF(bot_orders[[#This Row],[side]]="sell", bot_orders[[#This Row],[accFillSz]]*bot_orders[[#This Row],[avgPx]] + bot_orders[[#This Row],[fee]], -bot_orders[[#This Row],[accFillSz]]*bot_orders[[#This Row],[avgPx]])</f>
        <v>-1.2277672000000002</v>
      </c>
      <c r="Y3480" s="4">
        <f>IF(bot_orders[[#This Row],[side]]="buy", bot_orders[[#This Row],[accFillSz]] + bot_orders[[#This Row],[fee]], -bot_orders[[#This Row],[accFillSz]])</f>
        <v>1.9704223999999999</v>
      </c>
      <c r="Z3480" s="4">
        <f>IF(bot_orders[[#This Row],[side]]="sell",bot_orders[[#This Row],[accFillSz]]*bot_orders[[#This Row],[avgPx]]+bot_orders[[#This Row],[fee]], 0)</f>
        <v>0</v>
      </c>
      <c r="AA3480" s="4">
        <f>IF(bot_orders[[#This Row],[side]]="sell",-bot_orders[[#This Row],[accFillSz]],bot_orders[[#This Row],[accFillSz]]+bot_orders[[#This Row],[fee]])</f>
        <v>1.9704223999999999</v>
      </c>
      <c r="AB3480">
        <v>0</v>
      </c>
      <c r="AC3480" t="s">
        <v>38</v>
      </c>
      <c r="AD3480">
        <v>0</v>
      </c>
      <c r="AE3480" t="s">
        <v>40</v>
      </c>
      <c r="AF3480" t="s">
        <v>41</v>
      </c>
      <c r="AG3480" t="s">
        <v>42</v>
      </c>
      <c r="AH3480" t="s">
        <v>28</v>
      </c>
      <c r="AI3480">
        <v>1.9704223999999999</v>
      </c>
      <c r="AJ3480">
        <v>-1.2277671999999999</v>
      </c>
    </row>
    <row r="3481" spans="1:36" x14ac:dyDescent="0.3">
      <c r="A3481">
        <v>2886</v>
      </c>
      <c r="B3481" t="s">
        <v>304</v>
      </c>
      <c r="C3481" t="s">
        <v>28</v>
      </c>
      <c r="D3481" t="s">
        <v>29</v>
      </c>
      <c r="E3481" t="s">
        <v>30</v>
      </c>
      <c r="F3481" t="s">
        <v>31</v>
      </c>
      <c r="G3481" t="s">
        <v>1419</v>
      </c>
      <c r="H3481" t="s">
        <v>9075</v>
      </c>
      <c r="I3481" s="4" t="s">
        <v>9076</v>
      </c>
      <c r="J3481" s="1">
        <f>((((bot_orders[[#This Row],[cTime]]/ 1000)+3*3600) / 86400) + DATE(1970,1,1))</f>
        <v>45770.711732199074</v>
      </c>
      <c r="K3481" s="4" t="s">
        <v>9077</v>
      </c>
      <c r="L3481" s="1">
        <f>((((bot_orders[[#This Row],[uTime]]/ 1000)+3*3600) / 86400) + DATE(1970,1,1))</f>
        <v>45770.713670196761</v>
      </c>
      <c r="M3481" t="s">
        <v>34</v>
      </c>
      <c r="N3481" t="s">
        <v>28</v>
      </c>
      <c r="O3481" t="s">
        <v>35</v>
      </c>
      <c r="P3481">
        <v>1.972</v>
      </c>
      <c r="Q3481" t="s">
        <v>36</v>
      </c>
      <c r="R3481" t="s">
        <v>55</v>
      </c>
      <c r="S3481">
        <v>0.62529999999999997</v>
      </c>
      <c r="T3481">
        <v>0.62529999999999997</v>
      </c>
      <c r="U3481">
        <v>1.972</v>
      </c>
      <c r="V3481">
        <v>-1.5776E-3</v>
      </c>
      <c r="W3481" t="s">
        <v>39</v>
      </c>
      <c r="X3481" s="4">
        <f>IF(bot_orders[[#This Row],[side]]="sell", bot_orders[[#This Row],[accFillSz]]*bot_orders[[#This Row],[avgPx]] + bot_orders[[#This Row],[fee]], -bot_orders[[#This Row],[accFillSz]]*bot_orders[[#This Row],[avgPx]])</f>
        <v>-1.2330915999999998</v>
      </c>
      <c r="Y3481" s="4">
        <f>IF(bot_orders[[#This Row],[side]]="buy", bot_orders[[#This Row],[accFillSz]] + bot_orders[[#This Row],[fee]], -bot_orders[[#This Row],[accFillSz]])</f>
        <v>1.9704223999999999</v>
      </c>
      <c r="Z3481" s="4">
        <f>IF(bot_orders[[#This Row],[side]]="sell",bot_orders[[#This Row],[accFillSz]]*bot_orders[[#This Row],[avgPx]]+bot_orders[[#This Row],[fee]], 0)</f>
        <v>0</v>
      </c>
      <c r="AA3481" s="4">
        <f>IF(bot_orders[[#This Row],[side]]="sell",-bot_orders[[#This Row],[accFillSz]],bot_orders[[#This Row],[accFillSz]]+bot_orders[[#This Row],[fee]])</f>
        <v>1.9704223999999999</v>
      </c>
      <c r="AB3481">
        <v>0</v>
      </c>
      <c r="AC3481" t="s">
        <v>38</v>
      </c>
      <c r="AD3481">
        <v>0</v>
      </c>
      <c r="AE3481" t="s">
        <v>40</v>
      </c>
      <c r="AF3481" t="s">
        <v>41</v>
      </c>
      <c r="AG3481" t="s">
        <v>42</v>
      </c>
      <c r="AH3481" t="s">
        <v>28</v>
      </c>
      <c r="AI3481">
        <v>1.9704223999999999</v>
      </c>
      <c r="AJ3481">
        <v>-1.2330916000000001</v>
      </c>
    </row>
    <row r="3482" spans="1:36" x14ac:dyDescent="0.3">
      <c r="A3482">
        <v>2887</v>
      </c>
      <c r="B3482" t="s">
        <v>304</v>
      </c>
      <c r="C3482" t="s">
        <v>28</v>
      </c>
      <c r="D3482" t="s">
        <v>29</v>
      </c>
      <c r="E3482" t="s">
        <v>30</v>
      </c>
      <c r="F3482" t="s">
        <v>31</v>
      </c>
      <c r="G3482" t="s">
        <v>1419</v>
      </c>
      <c r="H3482" t="s">
        <v>9078</v>
      </c>
      <c r="I3482" s="4" t="s">
        <v>9079</v>
      </c>
      <c r="J3482" s="1">
        <f>((((bot_orders[[#This Row],[cTime]]/ 1000)+3*3600) / 86400) + DATE(1970,1,1))</f>
        <v>45770.713670219906</v>
      </c>
      <c r="K3482" s="4" t="s">
        <v>9080</v>
      </c>
      <c r="L3482" s="1">
        <f>((((bot_orders[[#This Row],[uTime]]/ 1000)+3*3600) / 86400) + DATE(1970,1,1))</f>
        <v>45770.716886458336</v>
      </c>
      <c r="M3482" t="s">
        <v>34</v>
      </c>
      <c r="N3482" t="s">
        <v>28</v>
      </c>
      <c r="O3482" t="s">
        <v>35</v>
      </c>
      <c r="P3482">
        <v>1.97</v>
      </c>
      <c r="Q3482" t="s">
        <v>36</v>
      </c>
      <c r="R3482" t="s">
        <v>37</v>
      </c>
      <c r="S3482">
        <v>0.62790000000000001</v>
      </c>
      <c r="T3482">
        <v>0.62790000000000001</v>
      </c>
      <c r="U3482">
        <v>1.97</v>
      </c>
      <c r="V3482">
        <v>-9.8957040000000008E-4</v>
      </c>
      <c r="W3482" t="s">
        <v>38</v>
      </c>
      <c r="X3482" s="4">
        <f>IF(bot_orders[[#This Row],[side]]="sell", bot_orders[[#This Row],[accFillSz]]*bot_orders[[#This Row],[avgPx]] + bot_orders[[#This Row],[fee]], -bot_orders[[#This Row],[accFillSz]]*bot_orders[[#This Row],[avgPx]])</f>
        <v>1.2359734296</v>
      </c>
      <c r="Y3482" s="4">
        <f>IF(bot_orders[[#This Row],[side]]="buy", bot_orders[[#This Row],[accFillSz]] + bot_orders[[#This Row],[fee]], -bot_orders[[#This Row],[accFillSz]])</f>
        <v>-1.97</v>
      </c>
      <c r="Z3482" s="4">
        <f>IF(bot_orders[[#This Row],[side]]="sell",bot_orders[[#This Row],[accFillSz]]*bot_orders[[#This Row],[avgPx]]+bot_orders[[#This Row],[fee]], 0)</f>
        <v>1.2359734296</v>
      </c>
      <c r="AA3482" s="4">
        <f>IF(bot_orders[[#This Row],[side]]="sell",-bot_orders[[#This Row],[accFillSz]],bot_orders[[#This Row],[accFillSz]]+bot_orders[[#This Row],[fee]])</f>
        <v>-1.97</v>
      </c>
      <c r="AB3482">
        <v>0</v>
      </c>
      <c r="AC3482" t="s">
        <v>39</v>
      </c>
      <c r="AD3482">
        <v>0</v>
      </c>
      <c r="AE3482" t="s">
        <v>40</v>
      </c>
      <c r="AF3482" t="s">
        <v>41</v>
      </c>
      <c r="AG3482" t="s">
        <v>42</v>
      </c>
      <c r="AH3482" t="s">
        <v>28</v>
      </c>
      <c r="AI3482">
        <v>-1.97</v>
      </c>
      <c r="AJ3482">
        <v>1.23597343</v>
      </c>
    </row>
    <row r="3483" spans="1:36" x14ac:dyDescent="0.3">
      <c r="A3483">
        <v>2888</v>
      </c>
      <c r="B3483" t="s">
        <v>304</v>
      </c>
      <c r="C3483" t="s">
        <v>28</v>
      </c>
      <c r="D3483" t="s">
        <v>29</v>
      </c>
      <c r="E3483" t="s">
        <v>30</v>
      </c>
      <c r="F3483" t="s">
        <v>31</v>
      </c>
      <c r="G3483" t="s">
        <v>1415</v>
      </c>
      <c r="H3483" t="s">
        <v>9081</v>
      </c>
      <c r="I3483" s="4" t="s">
        <v>9082</v>
      </c>
      <c r="J3483" s="1">
        <f>((((bot_orders[[#This Row],[cTime]]/ 1000)+3*3600) / 86400) + DATE(1970,1,1))</f>
        <v>45770.716886481481</v>
      </c>
      <c r="K3483" s="4" t="s">
        <v>9083</v>
      </c>
      <c r="L3483" s="1">
        <f>((((bot_orders[[#This Row],[uTime]]/ 1000)+3*3600) / 86400) + DATE(1970,1,1))</f>
        <v>45770.718153437498</v>
      </c>
      <c r="M3483" t="s">
        <v>34</v>
      </c>
      <c r="N3483" t="s">
        <v>28</v>
      </c>
      <c r="O3483" t="s">
        <v>35</v>
      </c>
      <c r="P3483">
        <v>1.972</v>
      </c>
      <c r="Q3483" t="s">
        <v>36</v>
      </c>
      <c r="R3483" t="s">
        <v>55</v>
      </c>
      <c r="S3483">
        <v>0.62529999999999997</v>
      </c>
      <c r="T3483">
        <v>0.62529999999999997</v>
      </c>
      <c r="U3483">
        <v>1.972</v>
      </c>
      <c r="V3483">
        <v>-1.5776E-3</v>
      </c>
      <c r="W3483" t="s">
        <v>39</v>
      </c>
      <c r="X3483" s="4">
        <f>IF(bot_orders[[#This Row],[side]]="sell", bot_orders[[#This Row],[accFillSz]]*bot_orders[[#This Row],[avgPx]] + bot_orders[[#This Row],[fee]], -bot_orders[[#This Row],[accFillSz]]*bot_orders[[#This Row],[avgPx]])</f>
        <v>-1.2330915999999998</v>
      </c>
      <c r="Y3483" s="4">
        <f>IF(bot_orders[[#This Row],[side]]="buy", bot_orders[[#This Row],[accFillSz]] + bot_orders[[#This Row],[fee]], -bot_orders[[#This Row],[accFillSz]])</f>
        <v>1.9704223999999999</v>
      </c>
      <c r="Z3483" s="4">
        <f>IF(bot_orders[[#This Row],[side]]="sell",bot_orders[[#This Row],[accFillSz]]*bot_orders[[#This Row],[avgPx]]+bot_orders[[#This Row],[fee]], 0)</f>
        <v>0</v>
      </c>
      <c r="AA3483" s="4">
        <f>IF(bot_orders[[#This Row],[side]]="sell",-bot_orders[[#This Row],[accFillSz]],bot_orders[[#This Row],[accFillSz]]+bot_orders[[#This Row],[fee]])</f>
        <v>1.9704223999999999</v>
      </c>
      <c r="AB3483">
        <v>0</v>
      </c>
      <c r="AC3483" t="s">
        <v>38</v>
      </c>
      <c r="AD3483">
        <v>0</v>
      </c>
      <c r="AE3483" t="s">
        <v>40</v>
      </c>
      <c r="AF3483" t="s">
        <v>41</v>
      </c>
      <c r="AG3483" t="s">
        <v>42</v>
      </c>
      <c r="AH3483" t="s">
        <v>28</v>
      </c>
      <c r="AI3483">
        <v>1.9704223999999999</v>
      </c>
      <c r="AJ3483">
        <v>-1.2330916000000001</v>
      </c>
    </row>
    <row r="3484" spans="1:36" x14ac:dyDescent="0.3">
      <c r="A3484">
        <v>2889</v>
      </c>
      <c r="B3484" t="s">
        <v>304</v>
      </c>
      <c r="C3484" t="s">
        <v>28</v>
      </c>
      <c r="D3484" t="s">
        <v>29</v>
      </c>
      <c r="E3484" t="s">
        <v>30</v>
      </c>
      <c r="F3484" t="s">
        <v>31</v>
      </c>
      <c r="G3484" t="s">
        <v>1415</v>
      </c>
      <c r="H3484" t="s">
        <v>9084</v>
      </c>
      <c r="I3484" s="4" t="s">
        <v>9085</v>
      </c>
      <c r="J3484" s="1">
        <f>((((bot_orders[[#This Row],[cTime]]/ 1000)+3*3600) / 86400) + DATE(1970,1,1))</f>
        <v>45770.71815346065</v>
      </c>
      <c r="K3484" s="4" t="s">
        <v>9086</v>
      </c>
      <c r="L3484" s="1">
        <f>((((bot_orders[[#This Row],[uTime]]/ 1000)+3*3600) / 86400) + DATE(1970,1,1))</f>
        <v>45770.882348946761</v>
      </c>
      <c r="M3484" t="s">
        <v>34</v>
      </c>
      <c r="N3484" t="s">
        <v>28</v>
      </c>
      <c r="O3484" t="s">
        <v>35</v>
      </c>
      <c r="P3484">
        <v>1.97</v>
      </c>
      <c r="Q3484" t="s">
        <v>36</v>
      </c>
      <c r="R3484" t="s">
        <v>37</v>
      </c>
      <c r="S3484">
        <v>0.62790000000000001</v>
      </c>
      <c r="T3484">
        <v>0.62790000000000001</v>
      </c>
      <c r="U3484">
        <v>1.97</v>
      </c>
      <c r="V3484">
        <v>-9.8957040000000008E-4</v>
      </c>
      <c r="W3484" t="s">
        <v>38</v>
      </c>
      <c r="X3484" s="4">
        <f>IF(bot_orders[[#This Row],[side]]="sell", bot_orders[[#This Row],[accFillSz]]*bot_orders[[#This Row],[avgPx]] + bot_orders[[#This Row],[fee]], -bot_orders[[#This Row],[accFillSz]]*bot_orders[[#This Row],[avgPx]])</f>
        <v>1.2359734296</v>
      </c>
      <c r="Y3484" s="4">
        <f>IF(bot_orders[[#This Row],[side]]="buy", bot_orders[[#This Row],[accFillSz]] + bot_orders[[#This Row],[fee]], -bot_orders[[#This Row],[accFillSz]])</f>
        <v>-1.97</v>
      </c>
      <c r="Z3484" s="4">
        <f>IF(bot_orders[[#This Row],[side]]="sell",bot_orders[[#This Row],[accFillSz]]*bot_orders[[#This Row],[avgPx]]+bot_orders[[#This Row],[fee]], 0)</f>
        <v>1.2359734296</v>
      </c>
      <c r="AA3484" s="4">
        <f>IF(bot_orders[[#This Row],[side]]="sell",-bot_orders[[#This Row],[accFillSz]],bot_orders[[#This Row],[accFillSz]]+bot_orders[[#This Row],[fee]])</f>
        <v>-1.97</v>
      </c>
      <c r="AB3484">
        <v>0</v>
      </c>
      <c r="AC3484" t="s">
        <v>39</v>
      </c>
      <c r="AD3484">
        <v>0</v>
      </c>
      <c r="AE3484" t="s">
        <v>40</v>
      </c>
      <c r="AF3484" t="s">
        <v>41</v>
      </c>
      <c r="AG3484" t="s">
        <v>42</v>
      </c>
      <c r="AH3484" t="s">
        <v>28</v>
      </c>
      <c r="AI3484">
        <v>-1.97</v>
      </c>
      <c r="AJ3484">
        <v>1.23597343</v>
      </c>
    </row>
    <row r="3485" spans="1:36" x14ac:dyDescent="0.3">
      <c r="A3485">
        <v>2890</v>
      </c>
      <c r="B3485" t="s">
        <v>304</v>
      </c>
      <c r="C3485" t="s">
        <v>28</v>
      </c>
      <c r="D3485" t="s">
        <v>29</v>
      </c>
      <c r="E3485" t="s">
        <v>30</v>
      </c>
      <c r="F3485" t="s">
        <v>31</v>
      </c>
      <c r="G3485" t="s">
        <v>1121</v>
      </c>
      <c r="H3485" t="s">
        <v>9087</v>
      </c>
      <c r="I3485" s="4" t="s">
        <v>9088</v>
      </c>
      <c r="J3485" s="1">
        <f>((((bot_orders[[#This Row],[cTime]]/ 1000)+3*3600) / 86400) + DATE(1970,1,1))</f>
        <v>45770.719278206016</v>
      </c>
      <c r="K3485" s="4" t="s">
        <v>9089</v>
      </c>
      <c r="L3485" s="1">
        <f>((((bot_orders[[#This Row],[uTime]]/ 1000)+3*3600) / 86400) + DATE(1970,1,1))</f>
        <v>45770.837081481484</v>
      </c>
      <c r="M3485" t="s">
        <v>34</v>
      </c>
      <c r="N3485" t="s">
        <v>28</v>
      </c>
      <c r="O3485" t="s">
        <v>35</v>
      </c>
      <c r="P3485">
        <v>1.97</v>
      </c>
      <c r="Q3485" t="s">
        <v>36</v>
      </c>
      <c r="R3485" t="s">
        <v>37</v>
      </c>
      <c r="S3485">
        <v>0.62529999999999997</v>
      </c>
      <c r="T3485">
        <v>0.62529999999999997</v>
      </c>
      <c r="U3485">
        <v>1.97</v>
      </c>
      <c r="V3485">
        <v>-9.854728000000001E-4</v>
      </c>
      <c r="W3485" t="s">
        <v>38</v>
      </c>
      <c r="X3485" s="4">
        <f>IF(bot_orders[[#This Row],[side]]="sell", bot_orders[[#This Row],[accFillSz]]*bot_orders[[#This Row],[avgPx]] + bot_orders[[#This Row],[fee]], -bot_orders[[#This Row],[accFillSz]]*bot_orders[[#This Row],[avgPx]])</f>
        <v>1.2308555271999999</v>
      </c>
      <c r="Y3485" s="4">
        <f>IF(bot_orders[[#This Row],[side]]="buy", bot_orders[[#This Row],[accFillSz]] + bot_orders[[#This Row],[fee]], -bot_orders[[#This Row],[accFillSz]])</f>
        <v>-1.97</v>
      </c>
      <c r="Z3485" s="4">
        <f>IF(bot_orders[[#This Row],[side]]="sell",bot_orders[[#This Row],[accFillSz]]*bot_orders[[#This Row],[avgPx]]+bot_orders[[#This Row],[fee]], 0)</f>
        <v>1.2308555271999999</v>
      </c>
      <c r="AA3485" s="4">
        <f>IF(bot_orders[[#This Row],[side]]="sell",-bot_orders[[#This Row],[accFillSz]],bot_orders[[#This Row],[accFillSz]]+bot_orders[[#This Row],[fee]])</f>
        <v>-1.97</v>
      </c>
      <c r="AB3485">
        <v>0</v>
      </c>
      <c r="AC3485" t="s">
        <v>39</v>
      </c>
      <c r="AD3485">
        <v>0</v>
      </c>
      <c r="AE3485" t="s">
        <v>40</v>
      </c>
      <c r="AF3485" t="s">
        <v>41</v>
      </c>
      <c r="AG3485" t="s">
        <v>42</v>
      </c>
      <c r="AH3485" t="s">
        <v>28</v>
      </c>
      <c r="AI3485">
        <v>-1.97</v>
      </c>
      <c r="AJ3485">
        <v>1.2308555299999999</v>
      </c>
    </row>
    <row r="3486" spans="1:36" x14ac:dyDescent="0.3">
      <c r="A3486">
        <v>2891</v>
      </c>
      <c r="B3486" t="s">
        <v>304</v>
      </c>
      <c r="C3486" t="s">
        <v>28</v>
      </c>
      <c r="D3486" t="s">
        <v>29</v>
      </c>
      <c r="E3486" t="s">
        <v>30</v>
      </c>
      <c r="F3486" t="s">
        <v>31</v>
      </c>
      <c r="G3486" t="s">
        <v>1118</v>
      </c>
      <c r="H3486" t="s">
        <v>9090</v>
      </c>
      <c r="I3486" s="4" t="s">
        <v>9091</v>
      </c>
      <c r="J3486" s="1">
        <f>((((bot_orders[[#This Row],[cTime]]/ 1000)+3*3600) / 86400) + DATE(1970,1,1))</f>
        <v>45770.719967847224</v>
      </c>
      <c r="K3486" s="4" t="s">
        <v>9092</v>
      </c>
      <c r="L3486" s="1">
        <f>((((bot_orders[[#This Row],[uTime]]/ 1000)+3*3600) / 86400) + DATE(1970,1,1))</f>
        <v>45770.725990601852</v>
      </c>
      <c r="M3486" t="s">
        <v>34</v>
      </c>
      <c r="N3486" t="s">
        <v>28</v>
      </c>
      <c r="O3486" t="s">
        <v>35</v>
      </c>
      <c r="P3486">
        <v>1.97</v>
      </c>
      <c r="Q3486" t="s">
        <v>36</v>
      </c>
      <c r="R3486" t="s">
        <v>37</v>
      </c>
      <c r="S3486">
        <v>0.62260000000000004</v>
      </c>
      <c r="T3486">
        <v>0.62260000000000004</v>
      </c>
      <c r="U3486">
        <v>1.97</v>
      </c>
      <c r="V3486">
        <v>-9.8121759999999993E-4</v>
      </c>
      <c r="W3486" t="s">
        <v>38</v>
      </c>
      <c r="X3486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86" s="4">
        <f>IF(bot_orders[[#This Row],[side]]="buy", bot_orders[[#This Row],[accFillSz]] + bot_orders[[#This Row],[fee]], -bot_orders[[#This Row],[accFillSz]])</f>
        <v>-1.97</v>
      </c>
      <c r="Z3486" s="4">
        <f>IF(bot_orders[[#This Row],[side]]="sell",bot_orders[[#This Row],[accFillSz]]*bot_orders[[#This Row],[avgPx]]+bot_orders[[#This Row],[fee]], 0)</f>
        <v>1.2255407824000002</v>
      </c>
      <c r="AA3486" s="4">
        <f>IF(bot_orders[[#This Row],[side]]="sell",-bot_orders[[#This Row],[accFillSz]],bot_orders[[#This Row],[accFillSz]]+bot_orders[[#This Row],[fee]])</f>
        <v>-1.97</v>
      </c>
      <c r="AB3486">
        <v>0</v>
      </c>
      <c r="AC3486" t="s">
        <v>39</v>
      </c>
      <c r="AD3486">
        <v>0</v>
      </c>
      <c r="AE3486" t="s">
        <v>40</v>
      </c>
      <c r="AF3486" t="s">
        <v>41</v>
      </c>
      <c r="AG3486" t="s">
        <v>42</v>
      </c>
      <c r="AH3486" t="s">
        <v>28</v>
      </c>
      <c r="AI3486">
        <v>-1.97</v>
      </c>
      <c r="AJ3486">
        <v>1.22554078</v>
      </c>
    </row>
    <row r="3487" spans="1:36" x14ac:dyDescent="0.3">
      <c r="A3487">
        <v>2895</v>
      </c>
      <c r="B3487" t="s">
        <v>304</v>
      </c>
      <c r="C3487" t="s">
        <v>28</v>
      </c>
      <c r="D3487" t="s">
        <v>29</v>
      </c>
      <c r="E3487" t="s">
        <v>30</v>
      </c>
      <c r="F3487" t="s">
        <v>31</v>
      </c>
      <c r="G3487" t="s">
        <v>1115</v>
      </c>
      <c r="H3487" t="s">
        <v>9102</v>
      </c>
      <c r="I3487" s="4" t="s">
        <v>9103</v>
      </c>
      <c r="J3487" s="1">
        <f>((((bot_orders[[#This Row],[cTime]]/ 1000)+3*3600) / 86400) + DATE(1970,1,1))</f>
        <v>45770.725990624996</v>
      </c>
      <c r="K3487" s="4" t="s">
        <v>9104</v>
      </c>
      <c r="L3487" s="1">
        <f>((((bot_orders[[#This Row],[uTime]]/ 1000)+3*3600) / 86400) + DATE(1970,1,1))</f>
        <v>45770.730088888886</v>
      </c>
      <c r="M3487" t="s">
        <v>34</v>
      </c>
      <c r="N3487" t="s">
        <v>28</v>
      </c>
      <c r="O3487" t="s">
        <v>35</v>
      </c>
      <c r="P3487">
        <v>1.972</v>
      </c>
      <c r="Q3487" t="s">
        <v>36</v>
      </c>
      <c r="R3487" t="s">
        <v>55</v>
      </c>
      <c r="S3487">
        <v>0.62</v>
      </c>
      <c r="T3487">
        <v>0.62</v>
      </c>
      <c r="U3487">
        <v>1.972</v>
      </c>
      <c r="V3487">
        <v>-1.5776E-3</v>
      </c>
      <c r="W3487" t="s">
        <v>39</v>
      </c>
      <c r="X3487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87" s="4">
        <f>IF(bot_orders[[#This Row],[side]]="buy", bot_orders[[#This Row],[accFillSz]] + bot_orders[[#This Row],[fee]], -bot_orders[[#This Row],[accFillSz]])</f>
        <v>1.9704223999999999</v>
      </c>
      <c r="Z3487" s="4">
        <f>IF(bot_orders[[#This Row],[side]]="sell",bot_orders[[#This Row],[accFillSz]]*bot_orders[[#This Row],[avgPx]]+bot_orders[[#This Row],[fee]], 0)</f>
        <v>0</v>
      </c>
      <c r="AA3487" s="4">
        <f>IF(bot_orders[[#This Row],[side]]="sell",-bot_orders[[#This Row],[accFillSz]],bot_orders[[#This Row],[accFillSz]]+bot_orders[[#This Row],[fee]])</f>
        <v>1.9704223999999999</v>
      </c>
      <c r="AB3487">
        <v>0</v>
      </c>
      <c r="AC3487" t="s">
        <v>38</v>
      </c>
      <c r="AD3487">
        <v>0</v>
      </c>
      <c r="AE3487" t="s">
        <v>40</v>
      </c>
      <c r="AF3487" t="s">
        <v>41</v>
      </c>
      <c r="AG3487" t="s">
        <v>42</v>
      </c>
      <c r="AH3487" t="s">
        <v>28</v>
      </c>
      <c r="AI3487">
        <v>1.9704223999999999</v>
      </c>
      <c r="AJ3487">
        <v>-1.2226399999999999</v>
      </c>
    </row>
    <row r="3488" spans="1:36" x14ac:dyDescent="0.3">
      <c r="A3488">
        <v>2896</v>
      </c>
      <c r="B3488" t="s">
        <v>304</v>
      </c>
      <c r="C3488" t="s">
        <v>28</v>
      </c>
      <c r="D3488" t="s">
        <v>29</v>
      </c>
      <c r="E3488" t="s">
        <v>30</v>
      </c>
      <c r="F3488" t="s">
        <v>31</v>
      </c>
      <c r="G3488" t="s">
        <v>1115</v>
      </c>
      <c r="H3488" t="s">
        <v>9105</v>
      </c>
      <c r="I3488" s="4" t="s">
        <v>9106</v>
      </c>
      <c r="J3488" s="1">
        <f>((((bot_orders[[#This Row],[cTime]]/ 1000)+3*3600) / 86400) + DATE(1970,1,1))</f>
        <v>45770.730088912038</v>
      </c>
      <c r="K3488" s="4" t="s">
        <v>9107</v>
      </c>
      <c r="L3488" s="1">
        <f>((((bot_orders[[#This Row],[uTime]]/ 1000)+3*3600) / 86400) + DATE(1970,1,1))</f>
        <v>45770.738636377311</v>
      </c>
      <c r="M3488" t="s">
        <v>34</v>
      </c>
      <c r="N3488" t="s">
        <v>28</v>
      </c>
      <c r="O3488" t="s">
        <v>35</v>
      </c>
      <c r="P3488">
        <v>1.97</v>
      </c>
      <c r="Q3488" t="s">
        <v>36</v>
      </c>
      <c r="R3488" t="s">
        <v>37</v>
      </c>
      <c r="S3488">
        <v>0.62260000000000004</v>
      </c>
      <c r="T3488">
        <v>0.62260000000000004</v>
      </c>
      <c r="U3488">
        <v>1.97</v>
      </c>
      <c r="V3488">
        <v>-9.8121759999999993E-4</v>
      </c>
      <c r="W3488" t="s">
        <v>38</v>
      </c>
      <c r="X3488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88" s="4">
        <f>IF(bot_orders[[#This Row],[side]]="buy", bot_orders[[#This Row],[accFillSz]] + bot_orders[[#This Row],[fee]], -bot_orders[[#This Row],[accFillSz]])</f>
        <v>-1.97</v>
      </c>
      <c r="Z3488" s="4">
        <f>IF(bot_orders[[#This Row],[side]]="sell",bot_orders[[#This Row],[accFillSz]]*bot_orders[[#This Row],[avgPx]]+bot_orders[[#This Row],[fee]], 0)</f>
        <v>1.2255407824000002</v>
      </c>
      <c r="AA3488" s="4">
        <f>IF(bot_orders[[#This Row],[side]]="sell",-bot_orders[[#This Row],[accFillSz]],bot_orders[[#This Row],[accFillSz]]+bot_orders[[#This Row],[fee]])</f>
        <v>-1.97</v>
      </c>
      <c r="AB3488">
        <v>0</v>
      </c>
      <c r="AC3488" t="s">
        <v>39</v>
      </c>
      <c r="AD3488">
        <v>0</v>
      </c>
      <c r="AE3488" t="s">
        <v>40</v>
      </c>
      <c r="AF3488" t="s">
        <v>41</v>
      </c>
      <c r="AG3488" t="s">
        <v>42</v>
      </c>
      <c r="AH3488" t="s">
        <v>28</v>
      </c>
      <c r="AI3488">
        <v>-1.97</v>
      </c>
      <c r="AJ3488">
        <v>1.22554078</v>
      </c>
    </row>
    <row r="3489" spans="1:36" x14ac:dyDescent="0.3">
      <c r="A3489">
        <v>2897</v>
      </c>
      <c r="B3489" t="s">
        <v>304</v>
      </c>
      <c r="C3489" t="s">
        <v>28</v>
      </c>
      <c r="D3489" t="s">
        <v>29</v>
      </c>
      <c r="E3489" t="s">
        <v>30</v>
      </c>
      <c r="F3489" t="s">
        <v>31</v>
      </c>
      <c r="G3489" t="s">
        <v>1111</v>
      </c>
      <c r="H3489" t="s">
        <v>9108</v>
      </c>
      <c r="I3489" s="4" t="s">
        <v>9109</v>
      </c>
      <c r="J3489" s="1">
        <f>((((bot_orders[[#This Row],[cTime]]/ 1000)+3*3600) / 86400) + DATE(1970,1,1))</f>
        <v>45770.738636400463</v>
      </c>
      <c r="K3489" s="4" t="s">
        <v>9110</v>
      </c>
      <c r="L3489" s="1">
        <f>((((bot_orders[[#This Row],[uTime]]/ 1000)+3*3600) / 86400) + DATE(1970,1,1))</f>
        <v>45770.741098553241</v>
      </c>
      <c r="M3489" t="s">
        <v>34</v>
      </c>
      <c r="N3489" t="s">
        <v>28</v>
      </c>
      <c r="O3489" t="s">
        <v>35</v>
      </c>
      <c r="P3489">
        <v>1.972</v>
      </c>
      <c r="Q3489" t="s">
        <v>36</v>
      </c>
      <c r="R3489" t="s">
        <v>55</v>
      </c>
      <c r="S3489">
        <v>0.62</v>
      </c>
      <c r="T3489">
        <v>0.62</v>
      </c>
      <c r="U3489">
        <v>1.972</v>
      </c>
      <c r="V3489">
        <v>-1.5776E-3</v>
      </c>
      <c r="W3489" t="s">
        <v>39</v>
      </c>
      <c r="X3489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89" s="4">
        <f>IF(bot_orders[[#This Row],[side]]="buy", bot_orders[[#This Row],[accFillSz]] + bot_orders[[#This Row],[fee]], -bot_orders[[#This Row],[accFillSz]])</f>
        <v>1.9704223999999999</v>
      </c>
      <c r="Z3489" s="4">
        <f>IF(bot_orders[[#This Row],[side]]="sell",bot_orders[[#This Row],[accFillSz]]*bot_orders[[#This Row],[avgPx]]+bot_orders[[#This Row],[fee]], 0)</f>
        <v>0</v>
      </c>
      <c r="AA3489" s="4">
        <f>IF(bot_orders[[#This Row],[side]]="sell",-bot_orders[[#This Row],[accFillSz]],bot_orders[[#This Row],[accFillSz]]+bot_orders[[#This Row],[fee]])</f>
        <v>1.9704223999999999</v>
      </c>
      <c r="AB3489">
        <v>0</v>
      </c>
      <c r="AC3489" t="s">
        <v>38</v>
      </c>
      <c r="AD3489">
        <v>0</v>
      </c>
      <c r="AE3489" t="s">
        <v>40</v>
      </c>
      <c r="AF3489" t="s">
        <v>41</v>
      </c>
      <c r="AG3489" t="s">
        <v>42</v>
      </c>
      <c r="AH3489" t="s">
        <v>28</v>
      </c>
      <c r="AI3489">
        <v>1.9704223999999999</v>
      </c>
      <c r="AJ3489">
        <v>-1.2226399999999999</v>
      </c>
    </row>
    <row r="3490" spans="1:36" x14ac:dyDescent="0.3">
      <c r="A3490">
        <v>2898</v>
      </c>
      <c r="B3490" t="s">
        <v>304</v>
      </c>
      <c r="C3490" t="s">
        <v>28</v>
      </c>
      <c r="D3490" t="s">
        <v>29</v>
      </c>
      <c r="E3490" t="s">
        <v>30</v>
      </c>
      <c r="F3490" t="s">
        <v>31</v>
      </c>
      <c r="G3490" t="s">
        <v>1111</v>
      </c>
      <c r="H3490" t="s">
        <v>9111</v>
      </c>
      <c r="I3490" s="4" t="s">
        <v>9112</v>
      </c>
      <c r="J3490" s="1">
        <f>((((bot_orders[[#This Row],[cTime]]/ 1000)+3*3600) / 86400) + DATE(1970,1,1))</f>
        <v>45770.741098576385</v>
      </c>
      <c r="K3490" s="4" t="s">
        <v>9113</v>
      </c>
      <c r="L3490" s="1">
        <f>((((bot_orders[[#This Row],[uTime]]/ 1000)+3*3600) / 86400) + DATE(1970,1,1))</f>
        <v>45770.741225775462</v>
      </c>
      <c r="M3490" t="s">
        <v>34</v>
      </c>
      <c r="N3490" t="s">
        <v>28</v>
      </c>
      <c r="O3490" t="s">
        <v>35</v>
      </c>
      <c r="P3490">
        <v>1.97</v>
      </c>
      <c r="Q3490" t="s">
        <v>36</v>
      </c>
      <c r="R3490" t="s">
        <v>37</v>
      </c>
      <c r="S3490">
        <v>0.62260000000000004</v>
      </c>
      <c r="T3490">
        <v>0.62260000000000004</v>
      </c>
      <c r="U3490">
        <v>1.97</v>
      </c>
      <c r="V3490">
        <v>-9.8121759999999993E-4</v>
      </c>
      <c r="W3490" t="s">
        <v>38</v>
      </c>
      <c r="X3490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90" s="4">
        <f>IF(bot_orders[[#This Row],[side]]="buy", bot_orders[[#This Row],[accFillSz]] + bot_orders[[#This Row],[fee]], -bot_orders[[#This Row],[accFillSz]])</f>
        <v>-1.97</v>
      </c>
      <c r="Z3490" s="4">
        <f>IF(bot_orders[[#This Row],[side]]="sell",bot_orders[[#This Row],[accFillSz]]*bot_orders[[#This Row],[avgPx]]+bot_orders[[#This Row],[fee]], 0)</f>
        <v>1.2255407824000002</v>
      </c>
      <c r="AA3490" s="4">
        <f>IF(bot_orders[[#This Row],[side]]="sell",-bot_orders[[#This Row],[accFillSz]],bot_orders[[#This Row],[accFillSz]]+bot_orders[[#This Row],[fee]])</f>
        <v>-1.97</v>
      </c>
      <c r="AB3490">
        <v>0</v>
      </c>
      <c r="AC3490" t="s">
        <v>39</v>
      </c>
      <c r="AD3490">
        <v>0</v>
      </c>
      <c r="AE3490" t="s">
        <v>40</v>
      </c>
      <c r="AF3490" t="s">
        <v>41</v>
      </c>
      <c r="AG3490" t="s">
        <v>42</v>
      </c>
      <c r="AH3490" t="s">
        <v>28</v>
      </c>
      <c r="AI3490">
        <v>-1.97</v>
      </c>
      <c r="AJ3490">
        <v>1.22554078</v>
      </c>
    </row>
    <row r="3491" spans="1:36" x14ac:dyDescent="0.3">
      <c r="A3491">
        <v>2899</v>
      </c>
      <c r="B3491" t="s">
        <v>304</v>
      </c>
      <c r="C3491" t="s">
        <v>28</v>
      </c>
      <c r="D3491" t="s">
        <v>29</v>
      </c>
      <c r="E3491" t="s">
        <v>30</v>
      </c>
      <c r="F3491" t="s">
        <v>31</v>
      </c>
      <c r="G3491" t="s">
        <v>1429</v>
      </c>
      <c r="H3491" t="s">
        <v>9114</v>
      </c>
      <c r="I3491" s="4" t="s">
        <v>9115</v>
      </c>
      <c r="J3491" s="1">
        <f>((((bot_orders[[#This Row],[cTime]]/ 1000)+3*3600) / 86400) + DATE(1970,1,1))</f>
        <v>45770.741225798614</v>
      </c>
      <c r="K3491" s="4" t="s">
        <v>9116</v>
      </c>
      <c r="L3491" s="1">
        <f>((((bot_orders[[#This Row],[uTime]]/ 1000)+3*3600) / 86400) + DATE(1970,1,1))</f>
        <v>45770.743228900465</v>
      </c>
      <c r="M3491" t="s">
        <v>34</v>
      </c>
      <c r="N3491" t="s">
        <v>28</v>
      </c>
      <c r="O3491" t="s">
        <v>35</v>
      </c>
      <c r="P3491">
        <v>1.972</v>
      </c>
      <c r="Q3491" t="s">
        <v>36</v>
      </c>
      <c r="R3491" t="s">
        <v>55</v>
      </c>
      <c r="S3491">
        <v>0.62</v>
      </c>
      <c r="T3491">
        <v>0.62</v>
      </c>
      <c r="U3491">
        <v>1.972</v>
      </c>
      <c r="V3491">
        <v>-1.5776E-3</v>
      </c>
      <c r="W3491" t="s">
        <v>39</v>
      </c>
      <c r="X3491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91" s="4">
        <f>IF(bot_orders[[#This Row],[side]]="buy", bot_orders[[#This Row],[accFillSz]] + bot_orders[[#This Row],[fee]], -bot_orders[[#This Row],[accFillSz]])</f>
        <v>1.9704223999999999</v>
      </c>
      <c r="Z3491" s="4">
        <f>IF(bot_orders[[#This Row],[side]]="sell",bot_orders[[#This Row],[accFillSz]]*bot_orders[[#This Row],[avgPx]]+bot_orders[[#This Row],[fee]], 0)</f>
        <v>0</v>
      </c>
      <c r="AA3491" s="4">
        <f>IF(bot_orders[[#This Row],[side]]="sell",-bot_orders[[#This Row],[accFillSz]],bot_orders[[#This Row],[accFillSz]]+bot_orders[[#This Row],[fee]])</f>
        <v>1.9704223999999999</v>
      </c>
      <c r="AB3491">
        <v>0</v>
      </c>
      <c r="AC3491" t="s">
        <v>38</v>
      </c>
      <c r="AD3491">
        <v>0</v>
      </c>
      <c r="AE3491" t="s">
        <v>40</v>
      </c>
      <c r="AF3491" t="s">
        <v>41</v>
      </c>
      <c r="AG3491" t="s">
        <v>42</v>
      </c>
      <c r="AH3491" t="s">
        <v>28</v>
      </c>
      <c r="AI3491">
        <v>1.9704223999999999</v>
      </c>
      <c r="AJ3491">
        <v>-1.2226399999999999</v>
      </c>
    </row>
    <row r="3492" spans="1:36" x14ac:dyDescent="0.3">
      <c r="A3492">
        <v>2900</v>
      </c>
      <c r="B3492" t="s">
        <v>304</v>
      </c>
      <c r="C3492" t="s">
        <v>28</v>
      </c>
      <c r="D3492" t="s">
        <v>29</v>
      </c>
      <c r="E3492" t="s">
        <v>30</v>
      </c>
      <c r="F3492" t="s">
        <v>31</v>
      </c>
      <c r="G3492" t="s">
        <v>1429</v>
      </c>
      <c r="H3492" t="s">
        <v>9117</v>
      </c>
      <c r="I3492" s="4" t="s">
        <v>9118</v>
      </c>
      <c r="J3492" s="1">
        <f>((((bot_orders[[#This Row],[cTime]]/ 1000)+3*3600) / 86400) + DATE(1970,1,1))</f>
        <v>45770.743228923617</v>
      </c>
      <c r="K3492" s="4" t="s">
        <v>9119</v>
      </c>
      <c r="L3492" s="1">
        <f>((((bot_orders[[#This Row],[uTime]]/ 1000)+3*3600) / 86400) + DATE(1970,1,1))</f>
        <v>45770.818767789351</v>
      </c>
      <c r="M3492" t="s">
        <v>34</v>
      </c>
      <c r="N3492" t="s">
        <v>28</v>
      </c>
      <c r="O3492" t="s">
        <v>35</v>
      </c>
      <c r="P3492">
        <v>1.97</v>
      </c>
      <c r="Q3492" t="s">
        <v>36</v>
      </c>
      <c r="R3492" t="s">
        <v>37</v>
      </c>
      <c r="S3492">
        <v>0.62260000000000004</v>
      </c>
      <c r="T3492">
        <v>0.62260000000000004</v>
      </c>
      <c r="U3492">
        <v>1.97</v>
      </c>
      <c r="V3492">
        <v>-9.8121759999999993E-4</v>
      </c>
      <c r="W3492" t="s">
        <v>38</v>
      </c>
      <c r="X3492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92" s="4">
        <f>IF(bot_orders[[#This Row],[side]]="buy", bot_orders[[#This Row],[accFillSz]] + bot_orders[[#This Row],[fee]], -bot_orders[[#This Row],[accFillSz]])</f>
        <v>-1.97</v>
      </c>
      <c r="Z3492" s="4">
        <f>IF(bot_orders[[#This Row],[side]]="sell",bot_orders[[#This Row],[accFillSz]]*bot_orders[[#This Row],[avgPx]]+bot_orders[[#This Row],[fee]], 0)</f>
        <v>1.2255407824000002</v>
      </c>
      <c r="AA3492" s="4">
        <f>IF(bot_orders[[#This Row],[side]]="sell",-bot_orders[[#This Row],[accFillSz]],bot_orders[[#This Row],[accFillSz]]+bot_orders[[#This Row],[fee]])</f>
        <v>-1.97</v>
      </c>
      <c r="AB3492">
        <v>0</v>
      </c>
      <c r="AC3492" t="s">
        <v>39</v>
      </c>
      <c r="AD3492">
        <v>0</v>
      </c>
      <c r="AE3492" t="s">
        <v>40</v>
      </c>
      <c r="AF3492" t="s">
        <v>41</v>
      </c>
      <c r="AG3492" t="s">
        <v>42</v>
      </c>
      <c r="AH3492" t="s">
        <v>28</v>
      </c>
      <c r="AI3492">
        <v>-1.97</v>
      </c>
      <c r="AJ3492">
        <v>1.22554078</v>
      </c>
    </row>
    <row r="3493" spans="1:36" x14ac:dyDescent="0.3">
      <c r="A3493">
        <v>2909</v>
      </c>
      <c r="B3493" t="s">
        <v>304</v>
      </c>
      <c r="C3493" t="s">
        <v>28</v>
      </c>
      <c r="D3493" t="s">
        <v>29</v>
      </c>
      <c r="E3493" t="s">
        <v>30</v>
      </c>
      <c r="F3493" t="s">
        <v>31</v>
      </c>
      <c r="G3493" t="s">
        <v>1437</v>
      </c>
      <c r="H3493" t="s">
        <v>9144</v>
      </c>
      <c r="I3493" s="4" t="s">
        <v>9145</v>
      </c>
      <c r="J3493" s="1">
        <f>((((bot_orders[[#This Row],[cTime]]/ 1000)+3*3600) / 86400) + DATE(1970,1,1))</f>
        <v>45770.818767800927</v>
      </c>
      <c r="K3493" s="4" t="s">
        <v>9146</v>
      </c>
      <c r="L3493" s="1">
        <f>((((bot_orders[[#This Row],[uTime]]/ 1000)+3*3600) / 86400) + DATE(1970,1,1))</f>
        <v>45770.819890381943</v>
      </c>
      <c r="M3493" t="s">
        <v>34</v>
      </c>
      <c r="N3493" t="s">
        <v>28</v>
      </c>
      <c r="O3493" t="s">
        <v>35</v>
      </c>
      <c r="P3493">
        <v>1.972</v>
      </c>
      <c r="Q3493" t="s">
        <v>36</v>
      </c>
      <c r="R3493" t="s">
        <v>55</v>
      </c>
      <c r="S3493">
        <v>0.62</v>
      </c>
      <c r="T3493">
        <v>0.62</v>
      </c>
      <c r="U3493">
        <v>1.972</v>
      </c>
      <c r="V3493">
        <v>-1.5776E-3</v>
      </c>
      <c r="W3493" t="s">
        <v>39</v>
      </c>
      <c r="X3493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93" s="4">
        <f>IF(bot_orders[[#This Row],[side]]="buy", bot_orders[[#This Row],[accFillSz]] + bot_orders[[#This Row],[fee]], -bot_orders[[#This Row],[accFillSz]])</f>
        <v>1.9704223999999999</v>
      </c>
      <c r="Z3493" s="4">
        <f>IF(bot_orders[[#This Row],[side]]="sell",bot_orders[[#This Row],[accFillSz]]*bot_orders[[#This Row],[avgPx]]+bot_orders[[#This Row],[fee]], 0)</f>
        <v>0</v>
      </c>
      <c r="AA3493" s="4">
        <f>IF(bot_orders[[#This Row],[side]]="sell",-bot_orders[[#This Row],[accFillSz]],bot_orders[[#This Row],[accFillSz]]+bot_orders[[#This Row],[fee]])</f>
        <v>1.9704223999999999</v>
      </c>
      <c r="AB3493">
        <v>0</v>
      </c>
      <c r="AC3493" t="s">
        <v>38</v>
      </c>
      <c r="AD3493">
        <v>0</v>
      </c>
      <c r="AE3493" t="s">
        <v>40</v>
      </c>
      <c r="AF3493" t="s">
        <v>41</v>
      </c>
      <c r="AG3493" t="s">
        <v>42</v>
      </c>
      <c r="AH3493" t="s">
        <v>28</v>
      </c>
      <c r="AI3493">
        <v>1.9704223999999999</v>
      </c>
      <c r="AJ3493">
        <v>-1.2226399999999999</v>
      </c>
    </row>
    <row r="3494" spans="1:36" x14ac:dyDescent="0.3">
      <c r="A3494">
        <v>2910</v>
      </c>
      <c r="B3494" t="s">
        <v>304</v>
      </c>
      <c r="C3494" t="s">
        <v>28</v>
      </c>
      <c r="D3494" t="s">
        <v>29</v>
      </c>
      <c r="E3494" t="s">
        <v>30</v>
      </c>
      <c r="F3494" t="s">
        <v>31</v>
      </c>
      <c r="G3494" t="s">
        <v>1437</v>
      </c>
      <c r="H3494" t="s">
        <v>9147</v>
      </c>
      <c r="I3494" s="4" t="s">
        <v>9148</v>
      </c>
      <c r="J3494" s="1">
        <f>((((bot_orders[[#This Row],[cTime]]/ 1000)+3*3600) / 86400) + DATE(1970,1,1))</f>
        <v>45770.819890405095</v>
      </c>
      <c r="K3494" s="4" t="s">
        <v>9149</v>
      </c>
      <c r="L3494" s="1">
        <f>((((bot_orders[[#This Row],[uTime]]/ 1000)+3*3600) / 86400) + DATE(1970,1,1))</f>
        <v>45770.833424699071</v>
      </c>
      <c r="M3494" t="s">
        <v>34</v>
      </c>
      <c r="N3494" t="s">
        <v>28</v>
      </c>
      <c r="O3494" t="s">
        <v>35</v>
      </c>
      <c r="P3494">
        <v>1.97</v>
      </c>
      <c r="Q3494" t="s">
        <v>36</v>
      </c>
      <c r="R3494" t="s">
        <v>37</v>
      </c>
      <c r="S3494">
        <v>0.62260000000000004</v>
      </c>
      <c r="T3494">
        <v>0.62260000000000004</v>
      </c>
      <c r="U3494">
        <v>1.97</v>
      </c>
      <c r="V3494">
        <v>-9.8121759999999993E-4</v>
      </c>
      <c r="W3494" t="s">
        <v>38</v>
      </c>
      <c r="X3494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94" s="4">
        <f>IF(bot_orders[[#This Row],[side]]="buy", bot_orders[[#This Row],[accFillSz]] + bot_orders[[#This Row],[fee]], -bot_orders[[#This Row],[accFillSz]])</f>
        <v>-1.97</v>
      </c>
      <c r="Z3494" s="4">
        <f>IF(bot_orders[[#This Row],[side]]="sell",bot_orders[[#This Row],[accFillSz]]*bot_orders[[#This Row],[avgPx]]+bot_orders[[#This Row],[fee]], 0)</f>
        <v>1.2255407824000002</v>
      </c>
      <c r="AA3494" s="4">
        <f>IF(bot_orders[[#This Row],[side]]="sell",-bot_orders[[#This Row],[accFillSz]],bot_orders[[#This Row],[accFillSz]]+bot_orders[[#This Row],[fee]])</f>
        <v>-1.97</v>
      </c>
      <c r="AB3494">
        <v>0</v>
      </c>
      <c r="AC3494" t="s">
        <v>39</v>
      </c>
      <c r="AD3494">
        <v>0</v>
      </c>
      <c r="AE3494" t="s">
        <v>40</v>
      </c>
      <c r="AF3494" t="s">
        <v>41</v>
      </c>
      <c r="AG3494" t="s">
        <v>42</v>
      </c>
      <c r="AH3494" t="s">
        <v>28</v>
      </c>
      <c r="AI3494">
        <v>-1.97</v>
      </c>
      <c r="AJ3494">
        <v>1.22554078</v>
      </c>
    </row>
    <row r="3495" spans="1:36" x14ac:dyDescent="0.3">
      <c r="A3495">
        <v>2911</v>
      </c>
      <c r="B3495" t="s">
        <v>304</v>
      </c>
      <c r="C3495" t="s">
        <v>28</v>
      </c>
      <c r="D3495" t="s">
        <v>29</v>
      </c>
      <c r="E3495" t="s">
        <v>30</v>
      </c>
      <c r="F3495" t="s">
        <v>31</v>
      </c>
      <c r="G3495" t="s">
        <v>1442</v>
      </c>
      <c r="H3495" t="s">
        <v>9150</v>
      </c>
      <c r="I3495" s="4" t="s">
        <v>9151</v>
      </c>
      <c r="J3495" s="1">
        <f>((((bot_orders[[#This Row],[cTime]]/ 1000)+3*3600) / 86400) + DATE(1970,1,1))</f>
        <v>45770.833424710647</v>
      </c>
      <c r="K3495" s="4" t="s">
        <v>9152</v>
      </c>
      <c r="L3495" s="1">
        <f>((((bot_orders[[#This Row],[uTime]]/ 1000)+3*3600) / 86400) + DATE(1970,1,1))</f>
        <v>45770.862014444443</v>
      </c>
      <c r="M3495" t="s">
        <v>34</v>
      </c>
      <c r="N3495" t="s">
        <v>28</v>
      </c>
      <c r="O3495" t="s">
        <v>35</v>
      </c>
      <c r="P3495">
        <v>1.972</v>
      </c>
      <c r="Q3495" t="s">
        <v>36</v>
      </c>
      <c r="R3495" t="s">
        <v>55</v>
      </c>
      <c r="S3495">
        <v>0.62</v>
      </c>
      <c r="T3495">
        <v>0.62</v>
      </c>
      <c r="U3495">
        <v>1.972</v>
      </c>
      <c r="V3495">
        <v>-1.5776E-3</v>
      </c>
      <c r="W3495" t="s">
        <v>39</v>
      </c>
      <c r="X3495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95" s="4">
        <f>IF(bot_orders[[#This Row],[side]]="buy", bot_orders[[#This Row],[accFillSz]] + bot_orders[[#This Row],[fee]], -bot_orders[[#This Row],[accFillSz]])</f>
        <v>1.9704223999999999</v>
      </c>
      <c r="Z3495" s="4">
        <f>IF(bot_orders[[#This Row],[side]]="sell",bot_orders[[#This Row],[accFillSz]]*bot_orders[[#This Row],[avgPx]]+bot_orders[[#This Row],[fee]], 0)</f>
        <v>0</v>
      </c>
      <c r="AA3495" s="4">
        <f>IF(bot_orders[[#This Row],[side]]="sell",-bot_orders[[#This Row],[accFillSz]],bot_orders[[#This Row],[accFillSz]]+bot_orders[[#This Row],[fee]])</f>
        <v>1.9704223999999999</v>
      </c>
      <c r="AB3495">
        <v>0</v>
      </c>
      <c r="AC3495" t="s">
        <v>38</v>
      </c>
      <c r="AD3495">
        <v>0</v>
      </c>
      <c r="AE3495" t="s">
        <v>40</v>
      </c>
      <c r="AF3495" t="s">
        <v>41</v>
      </c>
      <c r="AG3495" t="s">
        <v>42</v>
      </c>
      <c r="AH3495" t="s">
        <v>28</v>
      </c>
      <c r="AI3495">
        <v>1.9704223999999999</v>
      </c>
      <c r="AJ3495">
        <v>-1.2226399999999999</v>
      </c>
    </row>
    <row r="3496" spans="1:36" x14ac:dyDescent="0.3">
      <c r="A3496">
        <v>2913</v>
      </c>
      <c r="B3496" t="s">
        <v>304</v>
      </c>
      <c r="C3496" t="s">
        <v>28</v>
      </c>
      <c r="D3496" t="s">
        <v>29</v>
      </c>
      <c r="E3496" t="s">
        <v>30</v>
      </c>
      <c r="F3496" t="s">
        <v>31</v>
      </c>
      <c r="G3496" t="s">
        <v>1440</v>
      </c>
      <c r="H3496" t="s">
        <v>9156</v>
      </c>
      <c r="I3496" s="4" t="s">
        <v>9157</v>
      </c>
      <c r="J3496" s="1">
        <f>((((bot_orders[[#This Row],[cTime]]/ 1000)+3*3600) / 86400) + DATE(1970,1,1))</f>
        <v>45770.837081504629</v>
      </c>
      <c r="K3496" s="4" t="s">
        <v>9158</v>
      </c>
      <c r="L3496" s="1">
        <f>((((bot_orders[[#This Row],[uTime]]/ 1000)+3*3600) / 86400) + DATE(1970,1,1))</f>
        <v>45770.857625312499</v>
      </c>
      <c r="M3496" t="s">
        <v>34</v>
      </c>
      <c r="N3496" t="s">
        <v>28</v>
      </c>
      <c r="O3496" t="s">
        <v>35</v>
      </c>
      <c r="P3496">
        <v>1.972</v>
      </c>
      <c r="Q3496" t="s">
        <v>36</v>
      </c>
      <c r="R3496" t="s">
        <v>55</v>
      </c>
      <c r="S3496">
        <v>0.62260000000000004</v>
      </c>
      <c r="T3496">
        <v>0.62260000000000004</v>
      </c>
      <c r="U3496">
        <v>1.972</v>
      </c>
      <c r="V3496">
        <v>-1.5776E-3</v>
      </c>
      <c r="W3496" t="s">
        <v>39</v>
      </c>
      <c r="X3496" s="4">
        <f>IF(bot_orders[[#This Row],[side]]="sell", bot_orders[[#This Row],[accFillSz]]*bot_orders[[#This Row],[avgPx]] + bot_orders[[#This Row],[fee]], -bot_orders[[#This Row],[accFillSz]]*bot_orders[[#This Row],[avgPx]])</f>
        <v>-1.2277672000000002</v>
      </c>
      <c r="Y3496" s="4">
        <f>IF(bot_orders[[#This Row],[side]]="buy", bot_orders[[#This Row],[accFillSz]] + bot_orders[[#This Row],[fee]], -bot_orders[[#This Row],[accFillSz]])</f>
        <v>1.9704223999999999</v>
      </c>
      <c r="Z3496" s="4">
        <f>IF(bot_orders[[#This Row],[side]]="sell",bot_orders[[#This Row],[accFillSz]]*bot_orders[[#This Row],[avgPx]]+bot_orders[[#This Row],[fee]], 0)</f>
        <v>0</v>
      </c>
      <c r="AA3496" s="4">
        <f>IF(bot_orders[[#This Row],[side]]="sell",-bot_orders[[#This Row],[accFillSz]],bot_orders[[#This Row],[accFillSz]]+bot_orders[[#This Row],[fee]])</f>
        <v>1.9704223999999999</v>
      </c>
      <c r="AB3496">
        <v>0</v>
      </c>
      <c r="AC3496" t="s">
        <v>38</v>
      </c>
      <c r="AD3496">
        <v>0</v>
      </c>
      <c r="AE3496" t="s">
        <v>40</v>
      </c>
      <c r="AF3496" t="s">
        <v>41</v>
      </c>
      <c r="AG3496" t="s">
        <v>42</v>
      </c>
      <c r="AH3496" t="s">
        <v>28</v>
      </c>
      <c r="AI3496">
        <v>1.9704223999999999</v>
      </c>
      <c r="AJ3496">
        <v>-1.2277671999999999</v>
      </c>
    </row>
    <row r="3497" spans="1:36" x14ac:dyDescent="0.3">
      <c r="A3497">
        <v>2914</v>
      </c>
      <c r="B3497" t="s">
        <v>304</v>
      </c>
      <c r="C3497" t="s">
        <v>28</v>
      </c>
      <c r="D3497" t="s">
        <v>29</v>
      </c>
      <c r="E3497" t="s">
        <v>30</v>
      </c>
      <c r="F3497" t="s">
        <v>31</v>
      </c>
      <c r="G3497" t="s">
        <v>1440</v>
      </c>
      <c r="H3497" t="s">
        <v>9159</v>
      </c>
      <c r="I3497" s="4" t="s">
        <v>9160</v>
      </c>
      <c r="J3497" s="1">
        <f>((((bot_orders[[#This Row],[cTime]]/ 1000)+3*3600) / 86400) + DATE(1970,1,1))</f>
        <v>45770.857625335644</v>
      </c>
      <c r="K3497" s="4" t="s">
        <v>9161</v>
      </c>
      <c r="L3497" s="1">
        <f>((((bot_orders[[#This Row],[uTime]]/ 1000)+3*3600) / 86400) + DATE(1970,1,1))</f>
        <v>45770.879168969906</v>
      </c>
      <c r="M3497" t="s">
        <v>34</v>
      </c>
      <c r="N3497" t="s">
        <v>28</v>
      </c>
      <c r="O3497" t="s">
        <v>35</v>
      </c>
      <c r="P3497">
        <v>1.97</v>
      </c>
      <c r="Q3497" t="s">
        <v>36</v>
      </c>
      <c r="R3497" t="s">
        <v>37</v>
      </c>
      <c r="S3497">
        <v>0.62529999999999997</v>
      </c>
      <c r="T3497">
        <v>0.62529999999999997</v>
      </c>
      <c r="U3497">
        <v>1.97</v>
      </c>
      <c r="V3497">
        <v>-9.854728000000001E-4</v>
      </c>
      <c r="W3497" t="s">
        <v>38</v>
      </c>
      <c r="X3497" s="4">
        <f>IF(bot_orders[[#This Row],[side]]="sell", bot_orders[[#This Row],[accFillSz]]*bot_orders[[#This Row],[avgPx]] + bot_orders[[#This Row],[fee]], -bot_orders[[#This Row],[accFillSz]]*bot_orders[[#This Row],[avgPx]])</f>
        <v>1.2308555271999999</v>
      </c>
      <c r="Y3497" s="4">
        <f>IF(bot_orders[[#This Row],[side]]="buy", bot_orders[[#This Row],[accFillSz]] + bot_orders[[#This Row],[fee]], -bot_orders[[#This Row],[accFillSz]])</f>
        <v>-1.97</v>
      </c>
      <c r="Z3497" s="4">
        <f>IF(bot_orders[[#This Row],[side]]="sell",bot_orders[[#This Row],[accFillSz]]*bot_orders[[#This Row],[avgPx]]+bot_orders[[#This Row],[fee]], 0)</f>
        <v>1.2308555271999999</v>
      </c>
      <c r="AA3497" s="4">
        <f>IF(bot_orders[[#This Row],[side]]="sell",-bot_orders[[#This Row],[accFillSz]],bot_orders[[#This Row],[accFillSz]]+bot_orders[[#This Row],[fee]])</f>
        <v>-1.97</v>
      </c>
      <c r="AB3497">
        <v>0</v>
      </c>
      <c r="AC3497" t="s">
        <v>39</v>
      </c>
      <c r="AD3497">
        <v>0</v>
      </c>
      <c r="AE3497" t="s">
        <v>40</v>
      </c>
      <c r="AF3497" t="s">
        <v>41</v>
      </c>
      <c r="AG3497" t="s">
        <v>42</v>
      </c>
      <c r="AH3497" t="s">
        <v>28</v>
      </c>
      <c r="AI3497">
        <v>-1.97</v>
      </c>
      <c r="AJ3497">
        <v>1.2308555299999999</v>
      </c>
    </row>
    <row r="3498" spans="1:36" x14ac:dyDescent="0.3">
      <c r="A3498">
        <v>2915</v>
      </c>
      <c r="B3498" t="s">
        <v>304</v>
      </c>
      <c r="C3498" t="s">
        <v>28</v>
      </c>
      <c r="D3498" t="s">
        <v>29</v>
      </c>
      <c r="E3498" t="s">
        <v>30</v>
      </c>
      <c r="F3498" t="s">
        <v>31</v>
      </c>
      <c r="G3498" t="s">
        <v>1442</v>
      </c>
      <c r="H3498" t="s">
        <v>9162</v>
      </c>
      <c r="I3498" s="4" t="s">
        <v>9163</v>
      </c>
      <c r="J3498" s="1">
        <f>((((bot_orders[[#This Row],[cTime]]/ 1000)+3*3600) / 86400) + DATE(1970,1,1))</f>
        <v>45770.862014467595</v>
      </c>
      <c r="K3498" s="4" t="s">
        <v>9164</v>
      </c>
      <c r="L3498" s="1">
        <f>((((bot_orders[[#This Row],[uTime]]/ 1000)+3*3600) / 86400) + DATE(1970,1,1))</f>
        <v>45770.87505923611</v>
      </c>
      <c r="M3498" t="s">
        <v>34</v>
      </c>
      <c r="N3498" t="s">
        <v>28</v>
      </c>
      <c r="O3498" t="s">
        <v>35</v>
      </c>
      <c r="P3498">
        <v>1.97</v>
      </c>
      <c r="Q3498" t="s">
        <v>36</v>
      </c>
      <c r="R3498" t="s">
        <v>37</v>
      </c>
      <c r="S3498">
        <v>0.62260000000000004</v>
      </c>
      <c r="T3498">
        <v>0.62260000000000004</v>
      </c>
      <c r="U3498">
        <v>1.97</v>
      </c>
      <c r="V3498">
        <v>-9.8121759999999993E-4</v>
      </c>
      <c r="W3498" t="s">
        <v>38</v>
      </c>
      <c r="X3498" s="4">
        <f>IF(bot_orders[[#This Row],[side]]="sell", bot_orders[[#This Row],[accFillSz]]*bot_orders[[#This Row],[avgPx]] + bot_orders[[#This Row],[fee]], -bot_orders[[#This Row],[accFillSz]]*bot_orders[[#This Row],[avgPx]])</f>
        <v>1.2255407824000002</v>
      </c>
      <c r="Y3498" s="4">
        <f>IF(bot_orders[[#This Row],[side]]="buy", bot_orders[[#This Row],[accFillSz]] + bot_orders[[#This Row],[fee]], -bot_orders[[#This Row],[accFillSz]])</f>
        <v>-1.97</v>
      </c>
      <c r="Z3498" s="4">
        <f>IF(bot_orders[[#This Row],[side]]="sell",bot_orders[[#This Row],[accFillSz]]*bot_orders[[#This Row],[avgPx]]+bot_orders[[#This Row],[fee]], 0)</f>
        <v>1.2255407824000002</v>
      </c>
      <c r="AA3498" s="4">
        <f>IF(bot_orders[[#This Row],[side]]="sell",-bot_orders[[#This Row],[accFillSz]],bot_orders[[#This Row],[accFillSz]]+bot_orders[[#This Row],[fee]])</f>
        <v>-1.97</v>
      </c>
      <c r="AB3498">
        <v>0</v>
      </c>
      <c r="AC3498" t="s">
        <v>39</v>
      </c>
      <c r="AD3498">
        <v>0</v>
      </c>
      <c r="AE3498" t="s">
        <v>40</v>
      </c>
      <c r="AF3498" t="s">
        <v>41</v>
      </c>
      <c r="AG3498" t="s">
        <v>42</v>
      </c>
      <c r="AH3498" t="s">
        <v>28</v>
      </c>
      <c r="AI3498">
        <v>-1.97</v>
      </c>
      <c r="AJ3498">
        <v>1.22554078</v>
      </c>
    </row>
    <row r="3499" spans="1:36" x14ac:dyDescent="0.3">
      <c r="A3499">
        <v>2917</v>
      </c>
      <c r="B3499" t="s">
        <v>304</v>
      </c>
      <c r="C3499" t="s">
        <v>28</v>
      </c>
      <c r="D3499" t="s">
        <v>29</v>
      </c>
      <c r="E3499" t="s">
        <v>30</v>
      </c>
      <c r="F3499" t="s">
        <v>31</v>
      </c>
      <c r="G3499" t="s">
        <v>1452</v>
      </c>
      <c r="H3499" t="s">
        <v>9167</v>
      </c>
      <c r="I3499" s="4" t="s">
        <v>9168</v>
      </c>
      <c r="J3499" s="1">
        <f>((((bot_orders[[#This Row],[cTime]]/ 1000)+3*3600) / 86400) + DATE(1970,1,1))</f>
        <v>45770.875059259255</v>
      </c>
      <c r="K3499" s="4" t="s">
        <v>9169</v>
      </c>
      <c r="L3499" s="1">
        <f>((((bot_orders[[#This Row],[uTime]]/ 1000)+3*3600) / 86400) + DATE(1970,1,1))</f>
        <v>45770.924530520831</v>
      </c>
      <c r="M3499" t="s">
        <v>34</v>
      </c>
      <c r="N3499" t="s">
        <v>28</v>
      </c>
      <c r="O3499" t="s">
        <v>35</v>
      </c>
      <c r="P3499">
        <v>1.972</v>
      </c>
      <c r="Q3499" t="s">
        <v>36</v>
      </c>
      <c r="R3499" t="s">
        <v>55</v>
      </c>
      <c r="S3499">
        <v>0.62</v>
      </c>
      <c r="T3499">
        <v>0.62</v>
      </c>
      <c r="U3499">
        <v>1.972</v>
      </c>
      <c r="V3499">
        <v>-1.5776E-3</v>
      </c>
      <c r="W3499" t="s">
        <v>39</v>
      </c>
      <c r="X3499" s="4">
        <f>IF(bot_orders[[#This Row],[side]]="sell", bot_orders[[#This Row],[accFillSz]]*bot_orders[[#This Row],[avgPx]] + bot_orders[[#This Row],[fee]], -bot_orders[[#This Row],[accFillSz]]*bot_orders[[#This Row],[avgPx]])</f>
        <v>-1.2226399999999999</v>
      </c>
      <c r="Y3499" s="4">
        <f>IF(bot_orders[[#This Row],[side]]="buy", bot_orders[[#This Row],[accFillSz]] + bot_orders[[#This Row],[fee]], -bot_orders[[#This Row],[accFillSz]])</f>
        <v>1.9704223999999999</v>
      </c>
      <c r="Z3499" s="4">
        <f>IF(bot_orders[[#This Row],[side]]="sell",bot_orders[[#This Row],[accFillSz]]*bot_orders[[#This Row],[avgPx]]+bot_orders[[#This Row],[fee]], 0)</f>
        <v>0</v>
      </c>
      <c r="AA3499" s="4">
        <f>IF(bot_orders[[#This Row],[side]]="sell",-bot_orders[[#This Row],[accFillSz]],bot_orders[[#This Row],[accFillSz]]+bot_orders[[#This Row],[fee]])</f>
        <v>1.9704223999999999</v>
      </c>
      <c r="AB3499">
        <v>0</v>
      </c>
      <c r="AC3499" t="s">
        <v>38</v>
      </c>
      <c r="AD3499">
        <v>0</v>
      </c>
      <c r="AE3499" t="s">
        <v>40</v>
      </c>
      <c r="AF3499" t="s">
        <v>41</v>
      </c>
      <c r="AG3499" t="s">
        <v>42</v>
      </c>
      <c r="AH3499" t="s">
        <v>28</v>
      </c>
      <c r="AI3499">
        <v>1.9704223999999999</v>
      </c>
      <c r="AJ3499">
        <v>-1.2226399999999999</v>
      </c>
    </row>
    <row r="3500" spans="1:36" x14ac:dyDescent="0.3">
      <c r="A3500">
        <v>2919</v>
      </c>
      <c r="B3500" t="s">
        <v>304</v>
      </c>
      <c r="C3500" t="s">
        <v>28</v>
      </c>
      <c r="D3500" t="s">
        <v>29</v>
      </c>
      <c r="E3500" t="s">
        <v>30</v>
      </c>
      <c r="F3500" t="s">
        <v>31</v>
      </c>
      <c r="G3500" t="s">
        <v>1448</v>
      </c>
      <c r="H3500" t="s">
        <v>9173</v>
      </c>
      <c r="I3500" s="4" t="s">
        <v>9174</v>
      </c>
      <c r="J3500" s="1">
        <f>((((bot_orders[[#This Row],[cTime]]/ 1000)+3*3600) / 86400) + DATE(1970,1,1))</f>
        <v>45770.879168993051</v>
      </c>
      <c r="K3500" s="4" t="s">
        <v>9175</v>
      </c>
      <c r="L3500" s="1">
        <f>((((bot_orders[[#This Row],[uTime]]/ 1000)+3*3600) / 86400) + DATE(1970,1,1))</f>
        <v>45770.905649479166</v>
      </c>
      <c r="M3500" t="s">
        <v>34</v>
      </c>
      <c r="N3500" t="s">
        <v>28</v>
      </c>
      <c r="O3500" t="s">
        <v>35</v>
      </c>
      <c r="P3500">
        <v>1.972</v>
      </c>
      <c r="Q3500" t="s">
        <v>36</v>
      </c>
      <c r="R3500" t="s">
        <v>55</v>
      </c>
      <c r="S3500">
        <v>0.62260000000000004</v>
      </c>
      <c r="T3500">
        <v>0.62260000000000004</v>
      </c>
      <c r="U3500">
        <v>1.972</v>
      </c>
      <c r="V3500">
        <v>-1.5776E-3</v>
      </c>
      <c r="W3500" t="s">
        <v>39</v>
      </c>
      <c r="X3500" s="4">
        <f>IF(bot_orders[[#This Row],[side]]="sell", bot_orders[[#This Row],[accFillSz]]*bot_orders[[#This Row],[avgPx]] + bot_orders[[#This Row],[fee]], -bot_orders[[#This Row],[accFillSz]]*bot_orders[[#This Row],[avgPx]])</f>
        <v>-1.2277672000000002</v>
      </c>
      <c r="Y3500" s="4">
        <f>IF(bot_orders[[#This Row],[side]]="buy", bot_orders[[#This Row],[accFillSz]] + bot_orders[[#This Row],[fee]], -bot_orders[[#This Row],[accFillSz]])</f>
        <v>1.9704223999999999</v>
      </c>
      <c r="Z3500" s="4">
        <f>IF(bot_orders[[#This Row],[side]]="sell",bot_orders[[#This Row],[accFillSz]]*bot_orders[[#This Row],[avgPx]]+bot_orders[[#This Row],[fee]], 0)</f>
        <v>0</v>
      </c>
      <c r="AA3500" s="4">
        <f>IF(bot_orders[[#This Row],[side]]="sell",-bot_orders[[#This Row],[accFillSz]],bot_orders[[#This Row],[accFillSz]]+bot_orders[[#This Row],[fee]])</f>
        <v>1.9704223999999999</v>
      </c>
      <c r="AB3500">
        <v>0</v>
      </c>
      <c r="AC3500" t="s">
        <v>38</v>
      </c>
      <c r="AD3500">
        <v>0</v>
      </c>
      <c r="AE3500" t="s">
        <v>40</v>
      </c>
      <c r="AF3500" t="s">
        <v>41</v>
      </c>
      <c r="AG3500" t="s">
        <v>42</v>
      </c>
      <c r="AH3500" t="s">
        <v>28</v>
      </c>
      <c r="AI3500">
        <v>1.9704223999999999</v>
      </c>
      <c r="AJ3500">
        <v>-1.2277671999999999</v>
      </c>
    </row>
    <row r="3501" spans="1:36" x14ac:dyDescent="0.3">
      <c r="A3501">
        <v>2920</v>
      </c>
      <c r="B3501" t="s">
        <v>304</v>
      </c>
      <c r="C3501" t="s">
        <v>28</v>
      </c>
      <c r="D3501" t="s">
        <v>29</v>
      </c>
      <c r="E3501" t="s">
        <v>30</v>
      </c>
      <c r="F3501" t="s">
        <v>31</v>
      </c>
      <c r="G3501" t="s">
        <v>1446</v>
      </c>
      <c r="H3501" t="s">
        <v>9176</v>
      </c>
      <c r="I3501" s="4" t="s">
        <v>9177</v>
      </c>
      <c r="J3501" s="1">
        <f>((((bot_orders[[#This Row],[cTime]]/ 1000)+3*3600) / 86400) + DATE(1970,1,1))</f>
        <v>45770.88234895833</v>
      </c>
      <c r="K3501" s="4" t="s">
        <v>9178</v>
      </c>
      <c r="L3501" s="1">
        <f>((((bot_orders[[#This Row],[uTime]]/ 1000)+3*3600) / 86400) + DATE(1970,1,1))</f>
        <v>45770.896088981477</v>
      </c>
      <c r="M3501" t="s">
        <v>34</v>
      </c>
      <c r="N3501" t="s">
        <v>28</v>
      </c>
      <c r="O3501" t="s">
        <v>35</v>
      </c>
      <c r="P3501">
        <v>1.972</v>
      </c>
      <c r="Q3501" t="s">
        <v>36</v>
      </c>
      <c r="R3501" t="s">
        <v>55</v>
      </c>
      <c r="S3501">
        <v>0.62529999999999997</v>
      </c>
      <c r="T3501">
        <v>0.62529999999999997</v>
      </c>
      <c r="U3501">
        <v>1.972</v>
      </c>
      <c r="V3501">
        <v>-1.5776E-3</v>
      </c>
      <c r="W3501" t="s">
        <v>39</v>
      </c>
      <c r="X3501" s="4">
        <f>IF(bot_orders[[#This Row],[side]]="sell", bot_orders[[#This Row],[accFillSz]]*bot_orders[[#This Row],[avgPx]] + bot_orders[[#This Row],[fee]], -bot_orders[[#This Row],[accFillSz]]*bot_orders[[#This Row],[avgPx]])</f>
        <v>-1.2330915999999998</v>
      </c>
      <c r="Y3501" s="4">
        <f>IF(bot_orders[[#This Row],[side]]="buy", bot_orders[[#This Row],[accFillSz]] + bot_orders[[#This Row],[fee]], -bot_orders[[#This Row],[accFillSz]])</f>
        <v>1.9704223999999999</v>
      </c>
      <c r="Z3501" s="4">
        <f>IF(bot_orders[[#This Row],[side]]="sell",bot_orders[[#This Row],[accFillSz]]*bot_orders[[#This Row],[avgPx]]+bot_orders[[#This Row],[fee]], 0)</f>
        <v>0</v>
      </c>
      <c r="AA3501" s="4">
        <f>IF(bot_orders[[#This Row],[side]]="sell",-bot_orders[[#This Row],[accFillSz]],bot_orders[[#This Row],[accFillSz]]+bot_orders[[#This Row],[fee]])</f>
        <v>1.9704223999999999</v>
      </c>
      <c r="AB3501">
        <v>0</v>
      </c>
      <c r="AC3501" t="s">
        <v>38</v>
      </c>
      <c r="AD3501">
        <v>0</v>
      </c>
      <c r="AE3501" t="s">
        <v>40</v>
      </c>
      <c r="AF3501" t="s">
        <v>41</v>
      </c>
      <c r="AG3501" t="s">
        <v>42</v>
      </c>
      <c r="AH3501" t="s">
        <v>28</v>
      </c>
      <c r="AI3501">
        <v>1.9704223999999999</v>
      </c>
      <c r="AJ3501">
        <v>-1.2330916000000001</v>
      </c>
    </row>
    <row r="3502" spans="1:36" x14ac:dyDescent="0.3">
      <c r="A3502">
        <v>2922</v>
      </c>
      <c r="B3502" t="s">
        <v>304</v>
      </c>
      <c r="C3502" t="s">
        <v>28</v>
      </c>
      <c r="D3502" t="s">
        <v>29</v>
      </c>
      <c r="E3502" t="s">
        <v>30</v>
      </c>
      <c r="F3502" t="s">
        <v>31</v>
      </c>
      <c r="G3502" t="s">
        <v>1444</v>
      </c>
      <c r="H3502" t="s">
        <v>9182</v>
      </c>
      <c r="I3502" s="4" t="s">
        <v>9183</v>
      </c>
      <c r="J3502" s="1">
        <f>((((bot_orders[[#This Row],[cTime]]/ 1000)+3*3600) / 86400) + DATE(1970,1,1))</f>
        <v>45770.890171157407</v>
      </c>
      <c r="K3502" s="4" t="s">
        <v>9184</v>
      </c>
      <c r="L3502" s="1">
        <f>((((bot_orders[[#This Row],[uTime]]/ 1000)+3*3600) / 86400) + DATE(1970,1,1))</f>
        <v>45770.891777337965</v>
      </c>
      <c r="M3502" t="s">
        <v>34</v>
      </c>
      <c r="N3502" t="s">
        <v>28</v>
      </c>
      <c r="O3502" t="s">
        <v>35</v>
      </c>
      <c r="P3502">
        <v>1.972</v>
      </c>
      <c r="Q3502" t="s">
        <v>36</v>
      </c>
      <c r="R3502" t="s">
        <v>55</v>
      </c>
      <c r="S3502">
        <v>0.62790000000000001</v>
      </c>
      <c r="T3502">
        <v>0.62790000000000001</v>
      </c>
      <c r="U3502">
        <v>1.972</v>
      </c>
      <c r="V3502">
        <v>-1.5776E-3</v>
      </c>
      <c r="W3502" t="s">
        <v>39</v>
      </c>
      <c r="X3502" s="4">
        <f>IF(bot_orders[[#This Row],[side]]="sell", bot_orders[[#This Row],[accFillSz]]*bot_orders[[#This Row],[avgPx]] + bot_orders[[#This Row],[fee]], -bot_orders[[#This Row],[accFillSz]]*bot_orders[[#This Row],[avgPx]])</f>
        <v>-1.2382188000000001</v>
      </c>
      <c r="Y3502" s="4">
        <f>IF(bot_orders[[#This Row],[side]]="buy", bot_orders[[#This Row],[accFillSz]] + bot_orders[[#This Row],[fee]], -bot_orders[[#This Row],[accFillSz]])</f>
        <v>1.9704223999999999</v>
      </c>
      <c r="Z3502" s="4">
        <f>IF(bot_orders[[#This Row],[side]]="sell",bot_orders[[#This Row],[accFillSz]]*bot_orders[[#This Row],[avgPx]]+bot_orders[[#This Row],[fee]], 0)</f>
        <v>0</v>
      </c>
      <c r="AA3502" s="4">
        <f>IF(bot_orders[[#This Row],[side]]="sell",-bot_orders[[#This Row],[accFillSz]],bot_orders[[#This Row],[accFillSz]]+bot_orders[[#This Row],[fee]])</f>
        <v>1.9704223999999999</v>
      </c>
      <c r="AB3502">
        <v>0</v>
      </c>
      <c r="AC3502" t="s">
        <v>38</v>
      </c>
      <c r="AD3502">
        <v>0</v>
      </c>
      <c r="AE3502" t="s">
        <v>40</v>
      </c>
      <c r="AF3502" t="s">
        <v>41</v>
      </c>
      <c r="AG3502" t="s">
        <v>42</v>
      </c>
      <c r="AH3502" t="s">
        <v>28</v>
      </c>
      <c r="AI3502">
        <v>1.9704223999999999</v>
      </c>
      <c r="AJ3502">
        <v>-1.2382188000000001</v>
      </c>
    </row>
    <row r="3503" spans="1:36" x14ac:dyDescent="0.3">
      <c r="A3503">
        <v>2924</v>
      </c>
      <c r="B3503" t="s">
        <v>304</v>
      </c>
      <c r="C3503" t="s">
        <v>28</v>
      </c>
      <c r="D3503" t="s">
        <v>29</v>
      </c>
      <c r="E3503" t="s">
        <v>30</v>
      </c>
      <c r="F3503" t="s">
        <v>31</v>
      </c>
      <c r="G3503" t="s">
        <v>1448</v>
      </c>
      <c r="H3503" t="s">
        <v>9188</v>
      </c>
      <c r="I3503" s="4" t="s">
        <v>9189</v>
      </c>
      <c r="J3503" s="1">
        <f>((((bot_orders[[#This Row],[cTime]]/ 1000)+3*3600) / 86400) + DATE(1970,1,1))</f>
        <v>45770.905649490742</v>
      </c>
      <c r="K3503" s="4" t="s">
        <v>9190</v>
      </c>
      <c r="L3503" s="1">
        <f>((((bot_orders[[#This Row],[uTime]]/ 1000)+3*3600) / 86400) + DATE(1970,1,1))</f>
        <v>45770.908471284725</v>
      </c>
      <c r="M3503" t="s">
        <v>34</v>
      </c>
      <c r="N3503" t="s">
        <v>28</v>
      </c>
      <c r="O3503" t="s">
        <v>35</v>
      </c>
      <c r="P3503">
        <v>1.97</v>
      </c>
      <c r="Q3503" t="s">
        <v>36</v>
      </c>
      <c r="R3503" t="s">
        <v>37</v>
      </c>
      <c r="S3503">
        <v>0.62529999999999997</v>
      </c>
      <c r="T3503">
        <v>0.62529999999999997</v>
      </c>
      <c r="U3503">
        <v>1.97</v>
      </c>
      <c r="V3503">
        <v>-9.854728000000001E-4</v>
      </c>
      <c r="W3503" t="s">
        <v>38</v>
      </c>
      <c r="X3503" s="4">
        <f>IF(bot_orders[[#This Row],[side]]="sell", bot_orders[[#This Row],[accFillSz]]*bot_orders[[#This Row],[avgPx]] + bot_orders[[#This Row],[fee]], -bot_orders[[#This Row],[accFillSz]]*bot_orders[[#This Row],[avgPx]])</f>
        <v>1.2308555271999999</v>
      </c>
      <c r="Y3503" s="4">
        <f>IF(bot_orders[[#This Row],[side]]="buy", bot_orders[[#This Row],[accFillSz]] + bot_orders[[#This Row],[fee]], -bot_orders[[#This Row],[accFillSz]])</f>
        <v>-1.97</v>
      </c>
      <c r="Z3503" s="4">
        <f>IF(bot_orders[[#This Row],[side]]="sell",bot_orders[[#This Row],[accFillSz]]*bot_orders[[#This Row],[avgPx]]+bot_orders[[#This Row],[fee]], 0)</f>
        <v>1.2308555271999999</v>
      </c>
      <c r="AA3503" s="4">
        <f>IF(bot_orders[[#This Row],[side]]="sell",-bot_orders[[#This Row],[accFillSz]],bot_orders[[#This Row],[accFillSz]]+bot_orders[[#This Row],[fee]])</f>
        <v>-1.97</v>
      </c>
      <c r="AB3503">
        <v>0</v>
      </c>
      <c r="AC3503" t="s">
        <v>39</v>
      </c>
      <c r="AD3503">
        <v>0</v>
      </c>
      <c r="AE3503" t="s">
        <v>40</v>
      </c>
      <c r="AF3503" t="s">
        <v>41</v>
      </c>
      <c r="AG3503" t="s">
        <v>42</v>
      </c>
      <c r="AH3503" t="s">
        <v>28</v>
      </c>
      <c r="AI3503">
        <v>-1.97</v>
      </c>
      <c r="AJ3503">
        <v>1.2308555299999999</v>
      </c>
    </row>
    <row r="3504" spans="1:36" x14ac:dyDescent="0.3">
      <c r="A3504">
        <v>2925</v>
      </c>
      <c r="B3504" t="s">
        <v>304</v>
      </c>
      <c r="C3504" t="s">
        <v>28</v>
      </c>
      <c r="D3504" t="s">
        <v>29</v>
      </c>
      <c r="E3504" t="s">
        <v>30</v>
      </c>
      <c r="F3504" t="s">
        <v>31</v>
      </c>
      <c r="G3504" t="s">
        <v>1450</v>
      </c>
      <c r="H3504" t="s">
        <v>9191</v>
      </c>
      <c r="I3504" s="4" t="s">
        <v>9192</v>
      </c>
      <c r="J3504" s="1">
        <f>((((bot_orders[[#This Row],[cTime]]/ 1000)+3*3600) / 86400) + DATE(1970,1,1))</f>
        <v>45770.90847130787</v>
      </c>
      <c r="K3504" s="4" t="s">
        <v>9193</v>
      </c>
      <c r="L3504" s="1">
        <f>((((bot_orders[[#This Row],[uTime]]/ 1000)+3*3600) / 86400) + DATE(1970,1,1))</f>
        <v>45770.919938321764</v>
      </c>
      <c r="M3504" t="s">
        <v>34</v>
      </c>
      <c r="N3504" t="s">
        <v>28</v>
      </c>
      <c r="O3504" t="s">
        <v>35</v>
      </c>
      <c r="P3504">
        <v>1.972</v>
      </c>
      <c r="Q3504" t="s">
        <v>36</v>
      </c>
      <c r="R3504" t="s">
        <v>55</v>
      </c>
      <c r="S3504">
        <v>0.62260000000000004</v>
      </c>
      <c r="T3504">
        <v>0.62260000000000004</v>
      </c>
      <c r="U3504">
        <v>1.972</v>
      </c>
      <c r="V3504">
        <v>-1.5776E-3</v>
      </c>
      <c r="W3504" t="s">
        <v>39</v>
      </c>
      <c r="X3504" s="4">
        <f>IF(bot_orders[[#This Row],[side]]="sell", bot_orders[[#This Row],[accFillSz]]*bot_orders[[#This Row],[avgPx]] + bot_orders[[#This Row],[fee]], -bot_orders[[#This Row],[accFillSz]]*bot_orders[[#This Row],[avgPx]])</f>
        <v>-1.2277672000000002</v>
      </c>
      <c r="Y3504" s="4">
        <f>IF(bot_orders[[#This Row],[side]]="buy", bot_orders[[#This Row],[accFillSz]] + bot_orders[[#This Row],[fee]], -bot_orders[[#This Row],[accFillSz]])</f>
        <v>1.9704223999999999</v>
      </c>
      <c r="Z3504" s="4">
        <f>IF(bot_orders[[#This Row],[side]]="sell",bot_orders[[#This Row],[accFillSz]]*bot_orders[[#This Row],[avgPx]]+bot_orders[[#This Row],[fee]], 0)</f>
        <v>0</v>
      </c>
      <c r="AA3504" s="4">
        <f>IF(bot_orders[[#This Row],[side]]="sell",-bot_orders[[#This Row],[accFillSz]],bot_orders[[#This Row],[accFillSz]]+bot_orders[[#This Row],[fee]])</f>
        <v>1.9704223999999999</v>
      </c>
      <c r="AB3504">
        <v>0</v>
      </c>
      <c r="AC3504" t="s">
        <v>38</v>
      </c>
      <c r="AD3504">
        <v>0</v>
      </c>
      <c r="AE3504" t="s">
        <v>40</v>
      </c>
      <c r="AF3504" t="s">
        <v>41</v>
      </c>
      <c r="AG3504" t="s">
        <v>42</v>
      </c>
      <c r="AH3504" t="s">
        <v>28</v>
      </c>
      <c r="AI3504">
        <v>1.9704223999999999</v>
      </c>
      <c r="AJ3504">
        <v>-1.2277671999999999</v>
      </c>
    </row>
    <row r="3505" spans="1:36" x14ac:dyDescent="0.3">
      <c r="A3505">
        <v>2943</v>
      </c>
      <c r="B3505" t="s">
        <v>304</v>
      </c>
      <c r="C3505" t="s">
        <v>28</v>
      </c>
      <c r="D3505" t="s">
        <v>29</v>
      </c>
      <c r="E3505" t="s">
        <v>30</v>
      </c>
      <c r="F3505" t="s">
        <v>31</v>
      </c>
      <c r="G3505" t="s">
        <v>2964</v>
      </c>
      <c r="H3505" t="s">
        <v>9246</v>
      </c>
      <c r="I3505" s="4" t="s">
        <v>9247</v>
      </c>
      <c r="J3505" s="1">
        <f>((((bot_orders[[#This Row],[cTime]]/ 1000)+3*3600) / 86400) + DATE(1970,1,1))</f>
        <v>45770.964044722219</v>
      </c>
      <c r="K3505" s="4" t="s">
        <v>9197</v>
      </c>
      <c r="L3505" s="1">
        <f>((((bot_orders[[#This Row],[uTime]]/ 1000)+3*3600) / 86400) + DATE(1970,1,1))</f>
        <v>45771.691484664349</v>
      </c>
      <c r="M3505" t="s">
        <v>34</v>
      </c>
      <c r="N3505" t="s">
        <v>28</v>
      </c>
      <c r="O3505" t="s">
        <v>35</v>
      </c>
      <c r="P3505">
        <v>2.0150000000000001</v>
      </c>
      <c r="Q3505" t="s">
        <v>36</v>
      </c>
      <c r="R3505" t="s">
        <v>37</v>
      </c>
      <c r="S3505">
        <v>0.66</v>
      </c>
      <c r="T3505">
        <v>0.66</v>
      </c>
      <c r="U3505">
        <v>2.0150000000000001</v>
      </c>
      <c r="V3505">
        <v>-1.0639200000000001E-3</v>
      </c>
      <c r="W3505" t="s">
        <v>38</v>
      </c>
      <c r="X3505" s="4">
        <f>IF(bot_orders[[#This Row],[side]]="sell", bot_orders[[#This Row],[accFillSz]]*bot_orders[[#This Row],[avgPx]] + bot_orders[[#This Row],[fee]], -bot_orders[[#This Row],[accFillSz]]*bot_orders[[#This Row],[avgPx]])</f>
        <v>1.3288360800000001</v>
      </c>
      <c r="Y3505" s="4">
        <f>IF(bot_orders[[#This Row],[side]]="buy", bot_orders[[#This Row],[accFillSz]] + bot_orders[[#This Row],[fee]], -bot_orders[[#This Row],[accFillSz]])</f>
        <v>-2.0150000000000001</v>
      </c>
      <c r="Z3505" s="4">
        <f>IF(bot_orders[[#This Row],[side]]="sell",bot_orders[[#This Row],[accFillSz]]*bot_orders[[#This Row],[avgPx]]+bot_orders[[#This Row],[fee]], 0)</f>
        <v>1.3288360800000001</v>
      </c>
      <c r="AA3505" s="4">
        <f>IF(bot_orders[[#This Row],[side]]="sell",-bot_orders[[#This Row],[accFillSz]],bot_orders[[#This Row],[accFillSz]]+bot_orders[[#This Row],[fee]])</f>
        <v>-2.0150000000000001</v>
      </c>
      <c r="AB3505">
        <v>0</v>
      </c>
      <c r="AC3505" t="s">
        <v>39</v>
      </c>
      <c r="AD3505">
        <v>0</v>
      </c>
      <c r="AE3505" t="s">
        <v>40</v>
      </c>
      <c r="AF3505" t="s">
        <v>41</v>
      </c>
      <c r="AG3505" t="s">
        <v>42</v>
      </c>
      <c r="AH3505" t="s">
        <v>28</v>
      </c>
      <c r="AI3505">
        <v>-2.0150000000000001</v>
      </c>
      <c r="AJ3505">
        <v>1.3288360800000001</v>
      </c>
    </row>
    <row r="3506" spans="1:36" x14ac:dyDescent="0.3">
      <c r="A3506">
        <v>2944</v>
      </c>
      <c r="B3506" t="s">
        <v>304</v>
      </c>
      <c r="C3506" t="s">
        <v>28</v>
      </c>
      <c r="D3506" t="s">
        <v>29</v>
      </c>
      <c r="E3506" t="s">
        <v>30</v>
      </c>
      <c r="F3506" t="s">
        <v>31</v>
      </c>
      <c r="G3506" t="s">
        <v>2940</v>
      </c>
      <c r="H3506" t="s">
        <v>9248</v>
      </c>
      <c r="I3506" s="4" t="s">
        <v>9247</v>
      </c>
      <c r="J3506" s="1">
        <f>((((bot_orders[[#This Row],[cTime]]/ 1000)+3*3600) / 86400) + DATE(1970,1,1))</f>
        <v>45770.964044722219</v>
      </c>
      <c r="K3506" s="4" t="s">
        <v>9200</v>
      </c>
      <c r="L3506" s="1">
        <f>((((bot_orders[[#This Row],[uTime]]/ 1000)+3*3600) / 86400) + DATE(1970,1,1))</f>
        <v>45771.689930266206</v>
      </c>
      <c r="M3506" t="s">
        <v>34</v>
      </c>
      <c r="N3506" t="s">
        <v>28</v>
      </c>
      <c r="O3506" t="s">
        <v>35</v>
      </c>
      <c r="P3506">
        <v>2.0150000000000001</v>
      </c>
      <c r="Q3506" t="s">
        <v>36</v>
      </c>
      <c r="R3506" t="s">
        <v>37</v>
      </c>
      <c r="S3506">
        <v>0.65659999999999996</v>
      </c>
      <c r="T3506">
        <v>0.65659999999999996</v>
      </c>
      <c r="U3506">
        <v>2.0150000000000001</v>
      </c>
      <c r="V3506">
        <v>-1.0584392000000001E-3</v>
      </c>
      <c r="W3506" t="s">
        <v>38</v>
      </c>
      <c r="X3506" s="4">
        <f>IF(bot_orders[[#This Row],[side]]="sell", bot_orders[[#This Row],[accFillSz]]*bot_orders[[#This Row],[avgPx]] + bot_orders[[#This Row],[fee]], -bot_orders[[#This Row],[accFillSz]]*bot_orders[[#This Row],[avgPx]])</f>
        <v>1.3219905608</v>
      </c>
      <c r="Y3506" s="4">
        <f>IF(bot_orders[[#This Row],[side]]="buy", bot_orders[[#This Row],[accFillSz]] + bot_orders[[#This Row],[fee]], -bot_orders[[#This Row],[accFillSz]])</f>
        <v>-2.0150000000000001</v>
      </c>
      <c r="Z3506" s="4">
        <f>IF(bot_orders[[#This Row],[side]]="sell",bot_orders[[#This Row],[accFillSz]]*bot_orders[[#This Row],[avgPx]]+bot_orders[[#This Row],[fee]], 0)</f>
        <v>1.3219905608</v>
      </c>
      <c r="AA3506" s="4">
        <f>IF(bot_orders[[#This Row],[side]]="sell",-bot_orders[[#This Row],[accFillSz]],bot_orders[[#This Row],[accFillSz]]+bot_orders[[#This Row],[fee]])</f>
        <v>-2.0150000000000001</v>
      </c>
      <c r="AB3506">
        <v>0</v>
      </c>
      <c r="AC3506" t="s">
        <v>39</v>
      </c>
      <c r="AD3506">
        <v>0</v>
      </c>
      <c r="AE3506" t="s">
        <v>40</v>
      </c>
      <c r="AF3506" t="s">
        <v>41</v>
      </c>
      <c r="AG3506" t="s">
        <v>42</v>
      </c>
      <c r="AH3506" t="s">
        <v>28</v>
      </c>
      <c r="AI3506">
        <v>-2.0150000000000001</v>
      </c>
      <c r="AJ3506">
        <v>1.3219905599999999</v>
      </c>
    </row>
    <row r="3507" spans="1:36" x14ac:dyDescent="0.3">
      <c r="A3507">
        <v>2945</v>
      </c>
      <c r="B3507" t="s">
        <v>304</v>
      </c>
      <c r="C3507" t="s">
        <v>28</v>
      </c>
      <c r="D3507" t="s">
        <v>29</v>
      </c>
      <c r="E3507" t="s">
        <v>30</v>
      </c>
      <c r="F3507" t="s">
        <v>31</v>
      </c>
      <c r="G3507" t="s">
        <v>2952</v>
      </c>
      <c r="H3507" t="s">
        <v>9249</v>
      </c>
      <c r="I3507" s="4" t="s">
        <v>9247</v>
      </c>
      <c r="J3507" s="1">
        <f>((((bot_orders[[#This Row],[cTime]]/ 1000)+3*3600) / 86400) + DATE(1970,1,1))</f>
        <v>45770.964044722219</v>
      </c>
      <c r="K3507" s="4" t="s">
        <v>9250</v>
      </c>
      <c r="L3507" s="1">
        <f>((((bot_orders[[#This Row],[uTime]]/ 1000)+3*3600) / 86400) + DATE(1970,1,1))</f>
        <v>45771.686274074076</v>
      </c>
      <c r="M3507" t="s">
        <v>34</v>
      </c>
      <c r="N3507" t="s">
        <v>28</v>
      </c>
      <c r="O3507" t="s">
        <v>35</v>
      </c>
      <c r="P3507">
        <v>2.0150000000000001</v>
      </c>
      <c r="Q3507" t="s">
        <v>36</v>
      </c>
      <c r="R3507" t="s">
        <v>37</v>
      </c>
      <c r="S3507">
        <v>0.65329999999999999</v>
      </c>
      <c r="T3507">
        <v>0.65329999999999999</v>
      </c>
      <c r="U3507">
        <v>2.0150000000000001</v>
      </c>
      <c r="V3507">
        <v>-1.0531195999999999E-3</v>
      </c>
      <c r="W3507" t="s">
        <v>38</v>
      </c>
      <c r="X3507" s="4">
        <f>IF(bot_orders[[#This Row],[side]]="sell", bot_orders[[#This Row],[accFillSz]]*bot_orders[[#This Row],[avgPx]] + bot_orders[[#This Row],[fee]], -bot_orders[[#This Row],[accFillSz]]*bot_orders[[#This Row],[avgPx]])</f>
        <v>1.3153463804000001</v>
      </c>
      <c r="Y3507" s="4">
        <f>IF(bot_orders[[#This Row],[side]]="buy", bot_orders[[#This Row],[accFillSz]] + bot_orders[[#This Row],[fee]], -bot_orders[[#This Row],[accFillSz]])</f>
        <v>-2.0150000000000001</v>
      </c>
      <c r="Z3507" s="4">
        <f>IF(bot_orders[[#This Row],[side]]="sell",bot_orders[[#This Row],[accFillSz]]*bot_orders[[#This Row],[avgPx]]+bot_orders[[#This Row],[fee]], 0)</f>
        <v>1.3153463804000001</v>
      </c>
      <c r="AA3507" s="4">
        <f>IF(bot_orders[[#This Row],[side]]="sell",-bot_orders[[#This Row],[accFillSz]],bot_orders[[#This Row],[accFillSz]]+bot_orders[[#This Row],[fee]])</f>
        <v>-2.0150000000000001</v>
      </c>
      <c r="AB3507">
        <v>0</v>
      </c>
      <c r="AC3507" t="s">
        <v>39</v>
      </c>
      <c r="AD3507">
        <v>0</v>
      </c>
      <c r="AE3507" t="s">
        <v>40</v>
      </c>
      <c r="AF3507" t="s">
        <v>41</v>
      </c>
      <c r="AG3507" t="s">
        <v>42</v>
      </c>
      <c r="AH3507" t="s">
        <v>28</v>
      </c>
      <c r="AI3507">
        <v>-2.0150000000000001</v>
      </c>
      <c r="AJ3507">
        <v>1.31534638</v>
      </c>
    </row>
    <row r="3508" spans="1:36" x14ac:dyDescent="0.3">
      <c r="A3508">
        <v>2946</v>
      </c>
      <c r="B3508" t="s">
        <v>304</v>
      </c>
      <c r="C3508" t="s">
        <v>28</v>
      </c>
      <c r="D3508" t="s">
        <v>29</v>
      </c>
      <c r="E3508" t="s">
        <v>30</v>
      </c>
      <c r="F3508" t="s">
        <v>31</v>
      </c>
      <c r="G3508" t="s">
        <v>2947</v>
      </c>
      <c r="H3508" t="s">
        <v>9251</v>
      </c>
      <c r="I3508" s="4" t="s">
        <v>9247</v>
      </c>
      <c r="J3508" s="1">
        <f>((((bot_orders[[#This Row],[cTime]]/ 1000)+3*3600) / 86400) + DATE(1970,1,1))</f>
        <v>45770.964044722219</v>
      </c>
      <c r="K3508" s="4" t="s">
        <v>9252</v>
      </c>
      <c r="L3508" s="1">
        <f>((((bot_orders[[#This Row],[uTime]]/ 1000)+3*3600) / 86400) + DATE(1970,1,1))</f>
        <v>45771.678816944448</v>
      </c>
      <c r="M3508" t="s">
        <v>34</v>
      </c>
      <c r="N3508" t="s">
        <v>28</v>
      </c>
      <c r="O3508" t="s">
        <v>35</v>
      </c>
      <c r="P3508">
        <v>2.0150000000000001</v>
      </c>
      <c r="Q3508" t="s">
        <v>36</v>
      </c>
      <c r="R3508" t="s">
        <v>37</v>
      </c>
      <c r="S3508">
        <v>0.64990000000000003</v>
      </c>
      <c r="T3508">
        <v>0.64990000000000003</v>
      </c>
      <c r="U3508">
        <v>2.0150000000000001</v>
      </c>
      <c r="V3508">
        <v>-1.0476388000000001E-3</v>
      </c>
      <c r="W3508" t="s">
        <v>38</v>
      </c>
      <c r="X3508" s="4">
        <f>IF(bot_orders[[#This Row],[side]]="sell", bot_orders[[#This Row],[accFillSz]]*bot_orders[[#This Row],[avgPx]] + bot_orders[[#This Row],[fee]], -bot_orders[[#This Row],[accFillSz]]*bot_orders[[#This Row],[avgPx]])</f>
        <v>1.3085008612000002</v>
      </c>
      <c r="Y3508" s="4">
        <f>IF(bot_orders[[#This Row],[side]]="buy", bot_orders[[#This Row],[accFillSz]] + bot_orders[[#This Row],[fee]], -bot_orders[[#This Row],[accFillSz]])</f>
        <v>-2.0150000000000001</v>
      </c>
      <c r="Z3508" s="4">
        <f>IF(bot_orders[[#This Row],[side]]="sell",bot_orders[[#This Row],[accFillSz]]*bot_orders[[#This Row],[avgPx]]+bot_orders[[#This Row],[fee]], 0)</f>
        <v>1.3085008612000002</v>
      </c>
      <c r="AA3508" s="4">
        <f>IF(bot_orders[[#This Row],[side]]="sell",-bot_orders[[#This Row],[accFillSz]],bot_orders[[#This Row],[accFillSz]]+bot_orders[[#This Row],[fee]])</f>
        <v>-2.0150000000000001</v>
      </c>
      <c r="AB3508">
        <v>0</v>
      </c>
      <c r="AC3508" t="s">
        <v>39</v>
      </c>
      <c r="AD3508">
        <v>0</v>
      </c>
      <c r="AE3508" t="s">
        <v>40</v>
      </c>
      <c r="AF3508" t="s">
        <v>41</v>
      </c>
      <c r="AG3508" t="s">
        <v>42</v>
      </c>
      <c r="AH3508" t="s">
        <v>28</v>
      </c>
      <c r="AI3508">
        <v>-2.0150000000000001</v>
      </c>
      <c r="AJ3508">
        <v>1.3085008600000001</v>
      </c>
    </row>
    <row r="3509" spans="1:36" x14ac:dyDescent="0.3">
      <c r="A3509">
        <v>2947</v>
      </c>
      <c r="B3509" t="s">
        <v>304</v>
      </c>
      <c r="C3509" t="s">
        <v>28</v>
      </c>
      <c r="D3509" t="s">
        <v>29</v>
      </c>
      <c r="E3509" t="s">
        <v>30</v>
      </c>
      <c r="F3509" t="s">
        <v>31</v>
      </c>
      <c r="G3509" t="s">
        <v>2933</v>
      </c>
      <c r="H3509" t="s">
        <v>9253</v>
      </c>
      <c r="I3509" s="4" t="s">
        <v>9247</v>
      </c>
      <c r="J3509" s="1">
        <f>((((bot_orders[[#This Row],[cTime]]/ 1000)+3*3600) / 86400) + DATE(1970,1,1))</f>
        <v>45770.964044722219</v>
      </c>
      <c r="K3509" s="4" t="s">
        <v>9254</v>
      </c>
      <c r="L3509" s="1">
        <f>((((bot_orders[[#This Row],[uTime]]/ 1000)+3*3600) / 86400) + DATE(1970,1,1))</f>
        <v>45771.678175717592</v>
      </c>
      <c r="M3509" t="s">
        <v>34</v>
      </c>
      <c r="N3509" t="s">
        <v>28</v>
      </c>
      <c r="O3509" t="s">
        <v>35</v>
      </c>
      <c r="P3509">
        <v>2.0150000000000001</v>
      </c>
      <c r="Q3509" t="s">
        <v>36</v>
      </c>
      <c r="R3509" t="s">
        <v>37</v>
      </c>
      <c r="S3509">
        <v>0.64659999999999995</v>
      </c>
      <c r="T3509">
        <v>0.64659999999999995</v>
      </c>
      <c r="U3509">
        <v>2.0150000000000001</v>
      </c>
      <c r="V3509">
        <v>-1.0423192E-3</v>
      </c>
      <c r="W3509" t="s">
        <v>38</v>
      </c>
      <c r="X3509" s="4">
        <f>IF(bot_orders[[#This Row],[side]]="sell", bot_orders[[#This Row],[accFillSz]]*bot_orders[[#This Row],[avgPx]] + bot_orders[[#This Row],[fee]], -bot_orders[[#This Row],[accFillSz]]*bot_orders[[#This Row],[avgPx]])</f>
        <v>1.3018566808000001</v>
      </c>
      <c r="Y3509" s="4">
        <f>IF(bot_orders[[#This Row],[side]]="buy", bot_orders[[#This Row],[accFillSz]] + bot_orders[[#This Row],[fee]], -bot_orders[[#This Row],[accFillSz]])</f>
        <v>-2.0150000000000001</v>
      </c>
      <c r="Z3509" s="4">
        <f>IF(bot_orders[[#This Row],[side]]="sell",bot_orders[[#This Row],[accFillSz]]*bot_orders[[#This Row],[avgPx]]+bot_orders[[#This Row],[fee]], 0)</f>
        <v>1.3018566808000001</v>
      </c>
      <c r="AA3509" s="4">
        <f>IF(bot_orders[[#This Row],[side]]="sell",-bot_orders[[#This Row],[accFillSz]],bot_orders[[#This Row],[accFillSz]]+bot_orders[[#This Row],[fee]])</f>
        <v>-2.0150000000000001</v>
      </c>
      <c r="AB3509">
        <v>0</v>
      </c>
      <c r="AC3509" t="s">
        <v>39</v>
      </c>
      <c r="AD3509">
        <v>0</v>
      </c>
      <c r="AE3509" t="s">
        <v>40</v>
      </c>
      <c r="AF3509" t="s">
        <v>41</v>
      </c>
      <c r="AG3509" t="s">
        <v>42</v>
      </c>
      <c r="AH3509" t="s">
        <v>28</v>
      </c>
      <c r="AI3509">
        <v>-2.0150000000000001</v>
      </c>
      <c r="AJ3509">
        <v>1.30185668</v>
      </c>
    </row>
    <row r="3510" spans="1:36" x14ac:dyDescent="0.3">
      <c r="A3510">
        <v>2948</v>
      </c>
      <c r="B3510" t="s">
        <v>304</v>
      </c>
      <c r="C3510" t="s">
        <v>28</v>
      </c>
      <c r="D3510" t="s">
        <v>29</v>
      </c>
      <c r="E3510" t="s">
        <v>30</v>
      </c>
      <c r="F3510" t="s">
        <v>31</v>
      </c>
      <c r="G3510" t="s">
        <v>2896</v>
      </c>
      <c r="H3510" t="s">
        <v>9255</v>
      </c>
      <c r="I3510" s="4" t="s">
        <v>9247</v>
      </c>
      <c r="J3510" s="1">
        <f>((((bot_orders[[#This Row],[cTime]]/ 1000)+3*3600) / 86400) + DATE(1970,1,1))</f>
        <v>45770.964044722219</v>
      </c>
      <c r="K3510" s="4" t="s">
        <v>9256</v>
      </c>
      <c r="L3510" s="1">
        <f>((((bot_orders[[#This Row],[uTime]]/ 1000)+3*3600) / 86400) + DATE(1970,1,1))</f>
        <v>45771.676291261574</v>
      </c>
      <c r="M3510" t="s">
        <v>34</v>
      </c>
      <c r="N3510" t="s">
        <v>28</v>
      </c>
      <c r="O3510" t="s">
        <v>35</v>
      </c>
      <c r="P3510">
        <v>2.0150000000000001</v>
      </c>
      <c r="Q3510" t="s">
        <v>36</v>
      </c>
      <c r="R3510" t="s">
        <v>37</v>
      </c>
      <c r="S3510">
        <v>0.64329999999999998</v>
      </c>
      <c r="T3510">
        <v>0.64329999999999998</v>
      </c>
      <c r="U3510">
        <v>2.0150000000000001</v>
      </c>
      <c r="V3510">
        <v>-1.0369996E-3</v>
      </c>
      <c r="W3510" t="s">
        <v>38</v>
      </c>
      <c r="X3510" s="4">
        <f>IF(bot_orders[[#This Row],[side]]="sell", bot_orders[[#This Row],[accFillSz]]*bot_orders[[#This Row],[avgPx]] + bot_orders[[#This Row],[fee]], -bot_orders[[#This Row],[accFillSz]]*bot_orders[[#This Row],[avgPx]])</f>
        <v>1.2952125004000001</v>
      </c>
      <c r="Y3510" s="4">
        <f>IF(bot_orders[[#This Row],[side]]="buy", bot_orders[[#This Row],[accFillSz]] + bot_orders[[#This Row],[fee]], -bot_orders[[#This Row],[accFillSz]])</f>
        <v>-2.0150000000000001</v>
      </c>
      <c r="Z3510" s="4">
        <f>IF(bot_orders[[#This Row],[side]]="sell",bot_orders[[#This Row],[accFillSz]]*bot_orders[[#This Row],[avgPx]]+bot_orders[[#This Row],[fee]], 0)</f>
        <v>1.2952125004000001</v>
      </c>
      <c r="AA3510" s="4">
        <f>IF(bot_orders[[#This Row],[side]]="sell",-bot_orders[[#This Row],[accFillSz]],bot_orders[[#This Row],[accFillSz]]+bot_orders[[#This Row],[fee]])</f>
        <v>-2.0150000000000001</v>
      </c>
      <c r="AB3510">
        <v>0</v>
      </c>
      <c r="AC3510" t="s">
        <v>39</v>
      </c>
      <c r="AD3510">
        <v>0</v>
      </c>
      <c r="AE3510" t="s">
        <v>40</v>
      </c>
      <c r="AF3510" t="s">
        <v>41</v>
      </c>
      <c r="AG3510" t="s">
        <v>42</v>
      </c>
      <c r="AH3510" t="s">
        <v>28</v>
      </c>
      <c r="AI3510">
        <v>-2.0150000000000001</v>
      </c>
      <c r="AJ3510">
        <v>1.2952125000000001</v>
      </c>
    </row>
    <row r="3511" spans="1:36" x14ac:dyDescent="0.3">
      <c r="A3511">
        <v>2949</v>
      </c>
      <c r="B3511" t="s">
        <v>304</v>
      </c>
      <c r="C3511" t="s">
        <v>28</v>
      </c>
      <c r="D3511" t="s">
        <v>29</v>
      </c>
      <c r="E3511" t="s">
        <v>30</v>
      </c>
      <c r="F3511" t="s">
        <v>31</v>
      </c>
      <c r="G3511" t="s">
        <v>2929</v>
      </c>
      <c r="H3511" t="s">
        <v>9257</v>
      </c>
      <c r="I3511" s="4" t="s">
        <v>9247</v>
      </c>
      <c r="J3511" s="1">
        <f>((((bot_orders[[#This Row],[cTime]]/ 1000)+3*3600) / 86400) + DATE(1970,1,1))</f>
        <v>45770.964044722219</v>
      </c>
      <c r="K3511" s="4" t="s">
        <v>9258</v>
      </c>
      <c r="L3511" s="1">
        <f>((((bot_orders[[#This Row],[uTime]]/ 1000)+3*3600) / 86400) + DATE(1970,1,1))</f>
        <v>45771.674097361116</v>
      </c>
      <c r="M3511" t="s">
        <v>34</v>
      </c>
      <c r="N3511" t="s">
        <v>28</v>
      </c>
      <c r="O3511" t="s">
        <v>35</v>
      </c>
      <c r="P3511">
        <v>2.0150000000000001</v>
      </c>
      <c r="Q3511" t="s">
        <v>36</v>
      </c>
      <c r="R3511" t="s">
        <v>37</v>
      </c>
      <c r="S3511">
        <v>0.63990000000000002</v>
      </c>
      <c r="T3511">
        <v>0.63990000000000002</v>
      </c>
      <c r="U3511">
        <v>2.0150000000000001</v>
      </c>
      <c r="V3511">
        <v>-1.0315188E-3</v>
      </c>
      <c r="W3511" t="s">
        <v>38</v>
      </c>
      <c r="X3511" s="4">
        <f>IF(bot_orders[[#This Row],[side]]="sell", bot_orders[[#This Row],[accFillSz]]*bot_orders[[#This Row],[avgPx]] + bot_orders[[#This Row],[fee]], -bot_orders[[#This Row],[accFillSz]]*bot_orders[[#This Row],[avgPx]])</f>
        <v>1.2883669812</v>
      </c>
      <c r="Y3511" s="4">
        <f>IF(bot_orders[[#This Row],[side]]="buy", bot_orders[[#This Row],[accFillSz]] + bot_orders[[#This Row],[fee]], -bot_orders[[#This Row],[accFillSz]])</f>
        <v>-2.0150000000000001</v>
      </c>
      <c r="Z3511" s="4">
        <f>IF(bot_orders[[#This Row],[side]]="sell",bot_orders[[#This Row],[accFillSz]]*bot_orders[[#This Row],[avgPx]]+bot_orders[[#This Row],[fee]], 0)</f>
        <v>1.2883669812</v>
      </c>
      <c r="AA3511" s="4">
        <f>IF(bot_orders[[#This Row],[side]]="sell",-bot_orders[[#This Row],[accFillSz]],bot_orders[[#This Row],[accFillSz]]+bot_orders[[#This Row],[fee]])</f>
        <v>-2.0150000000000001</v>
      </c>
      <c r="AB3511">
        <v>0</v>
      </c>
      <c r="AC3511" t="s">
        <v>39</v>
      </c>
      <c r="AD3511">
        <v>0</v>
      </c>
      <c r="AE3511" t="s">
        <v>40</v>
      </c>
      <c r="AF3511" t="s">
        <v>41</v>
      </c>
      <c r="AG3511" t="s">
        <v>42</v>
      </c>
      <c r="AH3511" t="s">
        <v>28</v>
      </c>
      <c r="AI3511">
        <v>-2.0150000000000001</v>
      </c>
      <c r="AJ3511">
        <v>1.2883669799999999</v>
      </c>
    </row>
    <row r="3512" spans="1:36" x14ac:dyDescent="0.3">
      <c r="A3512">
        <v>2950</v>
      </c>
      <c r="B3512" t="s">
        <v>304</v>
      </c>
      <c r="C3512" t="s">
        <v>28</v>
      </c>
      <c r="D3512" t="s">
        <v>29</v>
      </c>
      <c r="E3512" t="s">
        <v>30</v>
      </c>
      <c r="F3512" t="s">
        <v>31</v>
      </c>
      <c r="G3512" t="s">
        <v>2922</v>
      </c>
      <c r="H3512" t="s">
        <v>9259</v>
      </c>
      <c r="I3512" s="4" t="s">
        <v>9247</v>
      </c>
      <c r="J3512" s="1">
        <f>((((bot_orders[[#This Row],[cTime]]/ 1000)+3*3600) / 86400) + DATE(1970,1,1))</f>
        <v>45770.964044722219</v>
      </c>
      <c r="K3512" s="4" t="s">
        <v>9260</v>
      </c>
      <c r="L3512" s="1">
        <f>((((bot_orders[[#This Row],[uTime]]/ 1000)+3*3600) / 86400) + DATE(1970,1,1))</f>
        <v>45771.66470822916</v>
      </c>
      <c r="M3512" t="s">
        <v>34</v>
      </c>
      <c r="N3512" t="s">
        <v>28</v>
      </c>
      <c r="O3512" t="s">
        <v>35</v>
      </c>
      <c r="P3512">
        <v>2.0150000000000001</v>
      </c>
      <c r="Q3512" t="s">
        <v>36</v>
      </c>
      <c r="R3512" t="s">
        <v>37</v>
      </c>
      <c r="S3512">
        <v>0.63660000000000005</v>
      </c>
      <c r="T3512">
        <v>0.63660000000000005</v>
      </c>
      <c r="U3512">
        <v>2.0150000000000001</v>
      </c>
      <c r="V3512">
        <v>-1.0261992000000001E-3</v>
      </c>
      <c r="W3512" t="s">
        <v>38</v>
      </c>
      <c r="X3512" s="4">
        <f>IF(bot_orders[[#This Row],[side]]="sell", bot_orders[[#This Row],[accFillSz]]*bot_orders[[#This Row],[avgPx]] + bot_orders[[#This Row],[fee]], -bot_orders[[#This Row],[accFillSz]]*bot_orders[[#This Row],[avgPx]])</f>
        <v>1.2817228008000001</v>
      </c>
      <c r="Y3512" s="4">
        <f>IF(bot_orders[[#This Row],[side]]="buy", bot_orders[[#This Row],[accFillSz]] + bot_orders[[#This Row],[fee]], -bot_orders[[#This Row],[accFillSz]])</f>
        <v>-2.0150000000000001</v>
      </c>
      <c r="Z3512" s="4">
        <f>IF(bot_orders[[#This Row],[side]]="sell",bot_orders[[#This Row],[accFillSz]]*bot_orders[[#This Row],[avgPx]]+bot_orders[[#This Row],[fee]], 0)</f>
        <v>1.2817228008000001</v>
      </c>
      <c r="AA3512" s="4">
        <f>IF(bot_orders[[#This Row],[side]]="sell",-bot_orders[[#This Row],[accFillSz]],bot_orders[[#This Row],[accFillSz]]+bot_orders[[#This Row],[fee]])</f>
        <v>-2.0150000000000001</v>
      </c>
      <c r="AB3512">
        <v>0</v>
      </c>
      <c r="AC3512" t="s">
        <v>39</v>
      </c>
      <c r="AD3512">
        <v>0</v>
      </c>
      <c r="AE3512" t="s">
        <v>40</v>
      </c>
      <c r="AF3512" t="s">
        <v>41</v>
      </c>
      <c r="AG3512" t="s">
        <v>42</v>
      </c>
      <c r="AH3512" t="s">
        <v>28</v>
      </c>
      <c r="AI3512">
        <v>-2.0150000000000001</v>
      </c>
      <c r="AJ3512">
        <v>1.2817228000000001</v>
      </c>
    </row>
    <row r="3513" spans="1:36" x14ac:dyDescent="0.3">
      <c r="A3513">
        <v>2951</v>
      </c>
      <c r="B3513" t="s">
        <v>304</v>
      </c>
      <c r="C3513" t="s">
        <v>28</v>
      </c>
      <c r="D3513" t="s">
        <v>29</v>
      </c>
      <c r="E3513" t="s">
        <v>30</v>
      </c>
      <c r="F3513" t="s">
        <v>31</v>
      </c>
      <c r="G3513" t="s">
        <v>1522</v>
      </c>
      <c r="H3513" t="s">
        <v>9261</v>
      </c>
      <c r="I3513" s="4" t="s">
        <v>9247</v>
      </c>
      <c r="J3513" s="1">
        <f>((((bot_orders[[#This Row],[cTime]]/ 1000)+3*3600) / 86400) + DATE(1970,1,1))</f>
        <v>45770.964044722219</v>
      </c>
      <c r="K3513" s="4" t="s">
        <v>9262</v>
      </c>
      <c r="L3513" s="1">
        <f>((((bot_orders[[#This Row],[uTime]]/ 1000)+3*3600) / 86400) + DATE(1970,1,1))</f>
        <v>45771.16518604166</v>
      </c>
      <c r="M3513" t="s">
        <v>34</v>
      </c>
      <c r="N3513" t="s">
        <v>28</v>
      </c>
      <c r="O3513" t="s">
        <v>35</v>
      </c>
      <c r="P3513">
        <v>2.0150000000000001</v>
      </c>
      <c r="Q3513" t="s">
        <v>36</v>
      </c>
      <c r="R3513" t="s">
        <v>37</v>
      </c>
      <c r="S3513">
        <v>0.63329999999999997</v>
      </c>
      <c r="T3513">
        <v>0.63329999999999997</v>
      </c>
      <c r="U3513">
        <v>2.0150000000000001</v>
      </c>
      <c r="V3513">
        <v>-1.0208795999999999E-3</v>
      </c>
      <c r="W3513" t="s">
        <v>38</v>
      </c>
      <c r="X3513" s="4">
        <f>IF(bot_orders[[#This Row],[side]]="sell", bot_orders[[#This Row],[accFillSz]]*bot_orders[[#This Row],[avgPx]] + bot_orders[[#This Row],[fee]], -bot_orders[[#This Row],[accFillSz]]*bot_orders[[#This Row],[avgPx]])</f>
        <v>1.2750786204</v>
      </c>
      <c r="Y3513" s="4">
        <f>IF(bot_orders[[#This Row],[side]]="buy", bot_orders[[#This Row],[accFillSz]] + bot_orders[[#This Row],[fee]], -bot_orders[[#This Row],[accFillSz]])</f>
        <v>-2.0150000000000001</v>
      </c>
      <c r="Z3513" s="4">
        <f>IF(bot_orders[[#This Row],[side]]="sell",bot_orders[[#This Row],[accFillSz]]*bot_orders[[#This Row],[avgPx]]+bot_orders[[#This Row],[fee]], 0)</f>
        <v>1.2750786204</v>
      </c>
      <c r="AA3513" s="4">
        <f>IF(bot_orders[[#This Row],[side]]="sell",-bot_orders[[#This Row],[accFillSz]],bot_orders[[#This Row],[accFillSz]]+bot_orders[[#This Row],[fee]])</f>
        <v>-2.0150000000000001</v>
      </c>
      <c r="AB3513">
        <v>0</v>
      </c>
      <c r="AC3513" t="s">
        <v>39</v>
      </c>
      <c r="AD3513">
        <v>0</v>
      </c>
      <c r="AE3513" t="s">
        <v>40</v>
      </c>
      <c r="AF3513" t="s">
        <v>41</v>
      </c>
      <c r="AG3513" t="s">
        <v>42</v>
      </c>
      <c r="AH3513" t="s">
        <v>28</v>
      </c>
      <c r="AI3513">
        <v>-2.0150000000000001</v>
      </c>
      <c r="AJ3513">
        <v>1.2750786199999999</v>
      </c>
    </row>
    <row r="3514" spans="1:36" x14ac:dyDescent="0.3">
      <c r="A3514">
        <v>2952</v>
      </c>
      <c r="B3514" t="s">
        <v>304</v>
      </c>
      <c r="C3514" t="s">
        <v>28</v>
      </c>
      <c r="D3514" t="s">
        <v>29</v>
      </c>
      <c r="E3514" t="s">
        <v>30</v>
      </c>
      <c r="F3514" t="s">
        <v>31</v>
      </c>
      <c r="G3514" t="s">
        <v>1511</v>
      </c>
      <c r="H3514" t="s">
        <v>9263</v>
      </c>
      <c r="I3514" s="4" t="s">
        <v>9247</v>
      </c>
      <c r="J3514" s="1">
        <f>((((bot_orders[[#This Row],[cTime]]/ 1000)+3*3600) / 86400) + DATE(1970,1,1))</f>
        <v>45770.964044722219</v>
      </c>
      <c r="K3514" s="4" t="s">
        <v>9264</v>
      </c>
      <c r="L3514" s="1">
        <f>((((bot_orders[[#This Row],[uTime]]/ 1000)+3*3600) / 86400) + DATE(1970,1,1))</f>
        <v>45771.161189282408</v>
      </c>
      <c r="M3514" t="s">
        <v>34</v>
      </c>
      <c r="N3514" t="s">
        <v>28</v>
      </c>
      <c r="O3514" t="s">
        <v>35</v>
      </c>
      <c r="P3514">
        <v>2.0150000000000001</v>
      </c>
      <c r="Q3514" t="s">
        <v>36</v>
      </c>
      <c r="R3514" t="s">
        <v>37</v>
      </c>
      <c r="S3514">
        <v>0.62990000000000002</v>
      </c>
      <c r="T3514">
        <v>0.62990000000000002</v>
      </c>
      <c r="U3514">
        <v>2.0150000000000001</v>
      </c>
      <c r="V3514">
        <v>-1.0153988000000001E-3</v>
      </c>
      <c r="W3514" t="s">
        <v>38</v>
      </c>
      <c r="X3514" s="4">
        <f>IF(bot_orders[[#This Row],[side]]="sell", bot_orders[[#This Row],[accFillSz]]*bot_orders[[#This Row],[avgPx]] + bot_orders[[#This Row],[fee]], -bot_orders[[#This Row],[accFillSz]]*bot_orders[[#This Row],[avgPx]])</f>
        <v>1.2682331012000001</v>
      </c>
      <c r="Y3514" s="4">
        <f>IF(bot_orders[[#This Row],[side]]="buy", bot_orders[[#This Row],[accFillSz]] + bot_orders[[#This Row],[fee]], -bot_orders[[#This Row],[accFillSz]])</f>
        <v>-2.0150000000000001</v>
      </c>
      <c r="Z3514" s="4">
        <f>IF(bot_orders[[#This Row],[side]]="sell",bot_orders[[#This Row],[accFillSz]]*bot_orders[[#This Row],[avgPx]]+bot_orders[[#This Row],[fee]], 0)</f>
        <v>1.2682331012000001</v>
      </c>
      <c r="AA3514" s="4">
        <f>IF(bot_orders[[#This Row],[side]]="sell",-bot_orders[[#This Row],[accFillSz]],bot_orders[[#This Row],[accFillSz]]+bot_orders[[#This Row],[fee]])</f>
        <v>-2.0150000000000001</v>
      </c>
      <c r="AB3514">
        <v>0</v>
      </c>
      <c r="AC3514" t="s">
        <v>39</v>
      </c>
      <c r="AD3514">
        <v>0</v>
      </c>
      <c r="AE3514" t="s">
        <v>40</v>
      </c>
      <c r="AF3514" t="s">
        <v>41</v>
      </c>
      <c r="AG3514" t="s">
        <v>42</v>
      </c>
      <c r="AH3514" t="s">
        <v>28</v>
      </c>
      <c r="AI3514">
        <v>-2.0150000000000001</v>
      </c>
      <c r="AJ3514">
        <v>1.2682331</v>
      </c>
    </row>
    <row r="3515" spans="1:36" x14ac:dyDescent="0.3">
      <c r="A3515">
        <v>2953</v>
      </c>
      <c r="B3515" t="s">
        <v>304</v>
      </c>
      <c r="C3515" t="s">
        <v>28</v>
      </c>
      <c r="D3515" t="s">
        <v>29</v>
      </c>
      <c r="E3515" t="s">
        <v>30</v>
      </c>
      <c r="F3515" t="s">
        <v>31</v>
      </c>
      <c r="G3515" t="s">
        <v>1504</v>
      </c>
      <c r="H3515" t="s">
        <v>9265</v>
      </c>
      <c r="I3515" s="4" t="s">
        <v>9247</v>
      </c>
      <c r="J3515" s="1">
        <f>((((bot_orders[[#This Row],[cTime]]/ 1000)+3*3600) / 86400) + DATE(1970,1,1))</f>
        <v>45770.964044722219</v>
      </c>
      <c r="K3515" s="4" t="s">
        <v>9266</v>
      </c>
      <c r="L3515" s="1">
        <f>((((bot_orders[[#This Row],[uTime]]/ 1000)+3*3600) / 86400) + DATE(1970,1,1))</f>
        <v>45771.15310949074</v>
      </c>
      <c r="M3515" t="s">
        <v>34</v>
      </c>
      <c r="N3515" t="s">
        <v>28</v>
      </c>
      <c r="O3515" t="s">
        <v>35</v>
      </c>
      <c r="P3515">
        <v>2.0150000000000001</v>
      </c>
      <c r="Q3515" t="s">
        <v>36</v>
      </c>
      <c r="R3515" t="s">
        <v>37</v>
      </c>
      <c r="S3515">
        <v>0.62660000000000005</v>
      </c>
      <c r="T3515">
        <v>0.62660000000000005</v>
      </c>
      <c r="U3515">
        <v>2.0150000000000001</v>
      </c>
      <c r="V3515">
        <v>-1.0100791999999999E-3</v>
      </c>
      <c r="W3515" t="s">
        <v>38</v>
      </c>
      <c r="X3515" s="4">
        <f>IF(bot_orders[[#This Row],[side]]="sell", bot_orders[[#This Row],[accFillSz]]*bot_orders[[#This Row],[avgPx]] + bot_orders[[#This Row],[fee]], -bot_orders[[#This Row],[accFillSz]]*bot_orders[[#This Row],[avgPx]])</f>
        <v>1.2615889208000002</v>
      </c>
      <c r="Y3515" s="4">
        <f>IF(bot_orders[[#This Row],[side]]="buy", bot_orders[[#This Row],[accFillSz]] + bot_orders[[#This Row],[fee]], -bot_orders[[#This Row],[accFillSz]])</f>
        <v>-2.0150000000000001</v>
      </c>
      <c r="Z3515" s="4">
        <f>IF(bot_orders[[#This Row],[side]]="sell",bot_orders[[#This Row],[accFillSz]]*bot_orders[[#This Row],[avgPx]]+bot_orders[[#This Row],[fee]], 0)</f>
        <v>1.2615889208000002</v>
      </c>
      <c r="AA3515" s="4">
        <f>IF(bot_orders[[#This Row],[side]]="sell",-bot_orders[[#This Row],[accFillSz]],bot_orders[[#This Row],[accFillSz]]+bot_orders[[#This Row],[fee]])</f>
        <v>-2.0150000000000001</v>
      </c>
      <c r="AB3515">
        <v>0</v>
      </c>
      <c r="AC3515" t="s">
        <v>39</v>
      </c>
      <c r="AD3515">
        <v>0</v>
      </c>
      <c r="AE3515" t="s">
        <v>40</v>
      </c>
      <c r="AF3515" t="s">
        <v>41</v>
      </c>
      <c r="AG3515" t="s">
        <v>42</v>
      </c>
      <c r="AH3515" t="s">
        <v>28</v>
      </c>
      <c r="AI3515">
        <v>-2.0150000000000001</v>
      </c>
      <c r="AJ3515">
        <v>1.2615889199999999</v>
      </c>
    </row>
    <row r="3516" spans="1:36" x14ac:dyDescent="0.3">
      <c r="A3516">
        <v>2954</v>
      </c>
      <c r="B3516" t="s">
        <v>304</v>
      </c>
      <c r="C3516" t="s">
        <v>28</v>
      </c>
      <c r="D3516" t="s">
        <v>29</v>
      </c>
      <c r="E3516" t="s">
        <v>30</v>
      </c>
      <c r="F3516" t="s">
        <v>31</v>
      </c>
      <c r="G3516" t="s">
        <v>1483</v>
      </c>
      <c r="H3516" t="s">
        <v>9267</v>
      </c>
      <c r="I3516" s="4" t="s">
        <v>9247</v>
      </c>
      <c r="J3516" s="1">
        <f>((((bot_orders[[#This Row],[cTime]]/ 1000)+3*3600) / 86400) + DATE(1970,1,1))</f>
        <v>45770.964044722219</v>
      </c>
      <c r="K3516" s="4" t="s">
        <v>9236</v>
      </c>
      <c r="L3516" s="1">
        <f>((((bot_orders[[#This Row],[uTime]]/ 1000)+3*3600) / 86400) + DATE(1970,1,1))</f>
        <v>45770.971739803237</v>
      </c>
      <c r="M3516" t="s">
        <v>34</v>
      </c>
      <c r="N3516" t="s">
        <v>28</v>
      </c>
      <c r="O3516" t="s">
        <v>35</v>
      </c>
      <c r="P3516">
        <v>2.0150000000000001</v>
      </c>
      <c r="Q3516" t="s">
        <v>36</v>
      </c>
      <c r="R3516" t="s">
        <v>37</v>
      </c>
      <c r="S3516">
        <v>0.62329999999999997</v>
      </c>
      <c r="T3516">
        <v>0.62329999999999997</v>
      </c>
      <c r="U3516">
        <v>2.0150000000000001</v>
      </c>
      <c r="V3516">
        <v>-1.0047596E-3</v>
      </c>
      <c r="W3516" t="s">
        <v>38</v>
      </c>
      <c r="X3516" s="4">
        <f>IF(bot_orders[[#This Row],[side]]="sell", bot_orders[[#This Row],[accFillSz]]*bot_orders[[#This Row],[avgPx]] + bot_orders[[#This Row],[fee]], -bot_orders[[#This Row],[accFillSz]]*bot_orders[[#This Row],[avgPx]])</f>
        <v>1.2549447404</v>
      </c>
      <c r="Y3516" s="4">
        <f>IF(bot_orders[[#This Row],[side]]="buy", bot_orders[[#This Row],[accFillSz]] + bot_orders[[#This Row],[fee]], -bot_orders[[#This Row],[accFillSz]])</f>
        <v>-2.0150000000000001</v>
      </c>
      <c r="Z3516" s="4">
        <f>IF(bot_orders[[#This Row],[side]]="sell",bot_orders[[#This Row],[accFillSz]]*bot_orders[[#This Row],[avgPx]]+bot_orders[[#This Row],[fee]], 0)</f>
        <v>1.2549447404</v>
      </c>
      <c r="AA3516" s="4">
        <f>IF(bot_orders[[#This Row],[side]]="sell",-bot_orders[[#This Row],[accFillSz]],bot_orders[[#This Row],[accFillSz]]+bot_orders[[#This Row],[fee]])</f>
        <v>-2.0150000000000001</v>
      </c>
      <c r="AB3516">
        <v>0</v>
      </c>
      <c r="AC3516" t="s">
        <v>39</v>
      </c>
      <c r="AD3516">
        <v>0</v>
      </c>
      <c r="AE3516" t="s">
        <v>40</v>
      </c>
      <c r="AF3516" t="s">
        <v>41</v>
      </c>
      <c r="AG3516" t="s">
        <v>42</v>
      </c>
      <c r="AH3516" t="s">
        <v>28</v>
      </c>
      <c r="AI3516">
        <v>-2.0150000000000001</v>
      </c>
      <c r="AJ3516">
        <v>1.25494474</v>
      </c>
    </row>
    <row r="3517" spans="1:36" x14ac:dyDescent="0.3">
      <c r="A3517">
        <v>2955</v>
      </c>
      <c r="B3517" t="s">
        <v>304</v>
      </c>
      <c r="C3517" t="s">
        <v>28</v>
      </c>
      <c r="D3517" t="s">
        <v>29</v>
      </c>
      <c r="E3517" t="s">
        <v>30</v>
      </c>
      <c r="F3517" t="s">
        <v>31</v>
      </c>
      <c r="G3517" t="s">
        <v>1476</v>
      </c>
      <c r="H3517" t="s">
        <v>9268</v>
      </c>
      <c r="I3517" s="4" t="s">
        <v>9247</v>
      </c>
      <c r="J3517" s="1">
        <f>((((bot_orders[[#This Row],[cTime]]/ 1000)+3*3600) / 86400) + DATE(1970,1,1))</f>
        <v>45770.964044722219</v>
      </c>
      <c r="K3517" s="4" t="s">
        <v>9269</v>
      </c>
      <c r="L3517" s="1">
        <f>((((bot_orders[[#This Row],[uTime]]/ 1000)+3*3600) / 86400) + DATE(1970,1,1))</f>
        <v>45770.968891840283</v>
      </c>
      <c r="M3517" t="s">
        <v>34</v>
      </c>
      <c r="N3517" t="s">
        <v>28</v>
      </c>
      <c r="O3517" t="s">
        <v>35</v>
      </c>
      <c r="P3517">
        <v>2.0150000000000001</v>
      </c>
      <c r="Q3517" t="s">
        <v>36</v>
      </c>
      <c r="R3517" t="s">
        <v>37</v>
      </c>
      <c r="S3517">
        <v>0.61990000000000001</v>
      </c>
      <c r="T3517">
        <v>0.61990000000000001</v>
      </c>
      <c r="U3517">
        <v>2.0150000000000001</v>
      </c>
      <c r="V3517">
        <v>-9.9927879999999998E-4</v>
      </c>
      <c r="W3517" t="s">
        <v>38</v>
      </c>
      <c r="X3517" s="4">
        <f>IF(bot_orders[[#This Row],[side]]="sell", bot_orders[[#This Row],[accFillSz]]*bot_orders[[#This Row],[avgPx]] + bot_orders[[#This Row],[fee]], -bot_orders[[#This Row],[accFillSz]]*bot_orders[[#This Row],[avgPx]])</f>
        <v>1.2480992212000002</v>
      </c>
      <c r="Y3517" s="4">
        <f>IF(bot_orders[[#This Row],[side]]="buy", bot_orders[[#This Row],[accFillSz]] + bot_orders[[#This Row],[fee]], -bot_orders[[#This Row],[accFillSz]])</f>
        <v>-2.0150000000000001</v>
      </c>
      <c r="Z3517" s="4">
        <f>IF(bot_orders[[#This Row],[side]]="sell",bot_orders[[#This Row],[accFillSz]]*bot_orders[[#This Row],[avgPx]]+bot_orders[[#This Row],[fee]], 0)</f>
        <v>1.2480992212000002</v>
      </c>
      <c r="AA3517" s="4">
        <f>IF(bot_orders[[#This Row],[side]]="sell",-bot_orders[[#This Row],[accFillSz]],bot_orders[[#This Row],[accFillSz]]+bot_orders[[#This Row],[fee]])</f>
        <v>-2.0150000000000001</v>
      </c>
      <c r="AB3517">
        <v>0</v>
      </c>
      <c r="AC3517" t="s">
        <v>39</v>
      </c>
      <c r="AD3517">
        <v>0</v>
      </c>
      <c r="AE3517" t="s">
        <v>40</v>
      </c>
      <c r="AF3517" t="s">
        <v>41</v>
      </c>
      <c r="AG3517" t="s">
        <v>42</v>
      </c>
      <c r="AH3517" t="s">
        <v>28</v>
      </c>
      <c r="AI3517">
        <v>-2.0150000000000001</v>
      </c>
      <c r="AJ3517">
        <v>1.2480992200000001</v>
      </c>
    </row>
    <row r="3518" spans="1:36" x14ac:dyDescent="0.3">
      <c r="A3518">
        <v>2956</v>
      </c>
      <c r="B3518" t="s">
        <v>304</v>
      </c>
      <c r="C3518" t="s">
        <v>28</v>
      </c>
      <c r="D3518" t="s">
        <v>29</v>
      </c>
      <c r="E3518" t="s">
        <v>30</v>
      </c>
      <c r="F3518" t="s">
        <v>31</v>
      </c>
      <c r="G3518" t="s">
        <v>1454</v>
      </c>
      <c r="H3518" t="s">
        <v>9270</v>
      </c>
      <c r="I3518" s="4" t="s">
        <v>9247</v>
      </c>
      <c r="J3518" s="1">
        <f>((((bot_orders[[#This Row],[cTime]]/ 1000)+3*3600) / 86400) + DATE(1970,1,1))</f>
        <v>45770.964044722219</v>
      </c>
      <c r="K3518" s="4" t="s">
        <v>9271</v>
      </c>
      <c r="L3518" s="1">
        <f>((((bot_orders[[#This Row],[uTime]]/ 1000)+3*3600) / 86400) + DATE(1970,1,1))</f>
        <v>45770.964044768516</v>
      </c>
      <c r="M3518" t="s">
        <v>34</v>
      </c>
      <c r="N3518" t="s">
        <v>28</v>
      </c>
      <c r="O3518" t="s">
        <v>35</v>
      </c>
      <c r="P3518">
        <v>2.0150000000000001</v>
      </c>
      <c r="Q3518" t="s">
        <v>36</v>
      </c>
      <c r="R3518" t="s">
        <v>37</v>
      </c>
      <c r="S3518">
        <v>0.61660000000000004</v>
      </c>
      <c r="T3518">
        <v>0.61870000000000003</v>
      </c>
      <c r="U3518">
        <v>2.0150000000000001</v>
      </c>
      <c r="V3518">
        <v>-1.2466805E-3</v>
      </c>
      <c r="W3518" t="s">
        <v>38</v>
      </c>
      <c r="X3518" s="4">
        <f>IF(bot_orders[[#This Row],[side]]="sell", bot_orders[[#This Row],[accFillSz]]*bot_orders[[#This Row],[avgPx]] + bot_orders[[#This Row],[fee]], -bot_orders[[#This Row],[accFillSz]]*bot_orders[[#This Row],[avgPx]])</f>
        <v>1.2454338195000001</v>
      </c>
      <c r="Y3518" s="4">
        <f>IF(bot_orders[[#This Row],[side]]="buy", bot_orders[[#This Row],[accFillSz]] + bot_orders[[#This Row],[fee]], -bot_orders[[#This Row],[accFillSz]])</f>
        <v>-2.0150000000000001</v>
      </c>
      <c r="Z3518" s="4">
        <f>IF(bot_orders[[#This Row],[side]]="sell",bot_orders[[#This Row],[accFillSz]]*bot_orders[[#This Row],[avgPx]]+bot_orders[[#This Row],[fee]], 0)</f>
        <v>1.2454338195000001</v>
      </c>
      <c r="AA3518" s="4">
        <f>IF(bot_orders[[#This Row],[side]]="sell",-bot_orders[[#This Row],[accFillSz]],bot_orders[[#This Row],[accFillSz]]+bot_orders[[#This Row],[fee]])</f>
        <v>-2.0150000000000001</v>
      </c>
      <c r="AB3518">
        <v>0</v>
      </c>
      <c r="AC3518" t="s">
        <v>39</v>
      </c>
      <c r="AD3518">
        <v>0</v>
      </c>
      <c r="AE3518" t="s">
        <v>40</v>
      </c>
      <c r="AF3518" t="s">
        <v>41</v>
      </c>
      <c r="AG3518" t="s">
        <v>42</v>
      </c>
      <c r="AH3518" t="s">
        <v>28</v>
      </c>
      <c r="AI3518">
        <v>-2.0150000000000001</v>
      </c>
      <c r="AJ3518">
        <v>1.2454338199999999</v>
      </c>
    </row>
    <row r="3519" spans="1:36" x14ac:dyDescent="0.3">
      <c r="A3519">
        <v>2957</v>
      </c>
      <c r="B3519" t="s">
        <v>304</v>
      </c>
      <c r="C3519" t="s">
        <v>28</v>
      </c>
      <c r="D3519" t="s">
        <v>29</v>
      </c>
      <c r="E3519" t="s">
        <v>30</v>
      </c>
      <c r="F3519" t="s">
        <v>31</v>
      </c>
      <c r="G3519" t="s">
        <v>1433</v>
      </c>
      <c r="H3519" t="s">
        <v>9272</v>
      </c>
      <c r="I3519" s="4" t="s">
        <v>9247</v>
      </c>
      <c r="J3519" s="1">
        <f>((((bot_orders[[#This Row],[cTime]]/ 1000)+3*3600) / 86400) + DATE(1970,1,1))</f>
        <v>45770.964044722219</v>
      </c>
      <c r="K3519" s="4" t="s">
        <v>9271</v>
      </c>
      <c r="L3519" s="1">
        <f>((((bot_orders[[#This Row],[uTime]]/ 1000)+3*3600) / 86400) + DATE(1970,1,1))</f>
        <v>45770.964044768516</v>
      </c>
      <c r="M3519" t="s">
        <v>34</v>
      </c>
      <c r="N3519" t="s">
        <v>28</v>
      </c>
      <c r="O3519" t="s">
        <v>35</v>
      </c>
      <c r="P3519">
        <v>1.6319999999999999</v>
      </c>
      <c r="Q3519" t="s">
        <v>36</v>
      </c>
      <c r="R3519" t="s">
        <v>37</v>
      </c>
      <c r="S3519">
        <v>0.61329999999999996</v>
      </c>
      <c r="T3519">
        <v>0.61870000000000003</v>
      </c>
      <c r="U3519">
        <v>1.6319999999999999</v>
      </c>
      <c r="V3519">
        <v>-1.0097184000000001E-3</v>
      </c>
      <c r="W3519" t="s">
        <v>38</v>
      </c>
      <c r="X3519" s="4">
        <f>IF(bot_orders[[#This Row],[side]]="sell", bot_orders[[#This Row],[accFillSz]]*bot_orders[[#This Row],[avgPx]] + bot_orders[[#This Row],[fee]], -bot_orders[[#This Row],[accFillSz]]*bot_orders[[#This Row],[avgPx]])</f>
        <v>1.0087086815999999</v>
      </c>
      <c r="Y3519" s="4">
        <f>IF(bot_orders[[#This Row],[side]]="buy", bot_orders[[#This Row],[accFillSz]] + bot_orders[[#This Row],[fee]], -bot_orders[[#This Row],[accFillSz]])</f>
        <v>-1.6319999999999999</v>
      </c>
      <c r="Z3519" s="4">
        <f>IF(bot_orders[[#This Row],[side]]="sell",bot_orders[[#This Row],[accFillSz]]*bot_orders[[#This Row],[avgPx]]+bot_orders[[#This Row],[fee]], 0)</f>
        <v>1.0087086815999999</v>
      </c>
      <c r="AA3519" s="4">
        <f>IF(bot_orders[[#This Row],[side]]="sell",-bot_orders[[#This Row],[accFillSz]],bot_orders[[#This Row],[accFillSz]]+bot_orders[[#This Row],[fee]])</f>
        <v>-1.6319999999999999</v>
      </c>
      <c r="AB3519">
        <v>0</v>
      </c>
      <c r="AC3519" t="s">
        <v>39</v>
      </c>
      <c r="AD3519">
        <v>0</v>
      </c>
      <c r="AE3519" t="s">
        <v>40</v>
      </c>
      <c r="AF3519" t="s">
        <v>41</v>
      </c>
      <c r="AG3519" t="s">
        <v>42</v>
      </c>
      <c r="AH3519" t="s">
        <v>28</v>
      </c>
      <c r="AI3519">
        <v>-1.6319999999999999</v>
      </c>
      <c r="AJ3519">
        <v>1.00870868</v>
      </c>
    </row>
    <row r="3520" spans="1:36" x14ac:dyDescent="0.3">
      <c r="A3520">
        <v>2958</v>
      </c>
      <c r="B3520" t="s">
        <v>304</v>
      </c>
      <c r="C3520" t="s">
        <v>28</v>
      </c>
      <c r="D3520" t="s">
        <v>29</v>
      </c>
      <c r="E3520" t="s">
        <v>30</v>
      </c>
      <c r="F3520" t="s">
        <v>31</v>
      </c>
      <c r="G3520" t="s">
        <v>1454</v>
      </c>
      <c r="H3520" t="s">
        <v>9273</v>
      </c>
      <c r="I3520" s="4" t="s">
        <v>9274</v>
      </c>
      <c r="J3520" s="1">
        <f>((((bot_orders[[#This Row],[cTime]]/ 1000)+3*3600) / 86400) + DATE(1970,1,1))</f>
        <v>45770.964044791668</v>
      </c>
      <c r="K3520" s="4" t="s">
        <v>9275</v>
      </c>
      <c r="L3520" s="1">
        <f>((((bot_orders[[#This Row],[uTime]]/ 1000)+3*3600) / 86400) + DATE(1970,1,1))</f>
        <v>45771.273468344909</v>
      </c>
      <c r="M3520" t="s">
        <v>34</v>
      </c>
      <c r="N3520" t="s">
        <v>28</v>
      </c>
      <c r="O3520" t="s">
        <v>35</v>
      </c>
      <c r="P3520">
        <v>2.0150000000000001</v>
      </c>
      <c r="Q3520" t="s">
        <v>36</v>
      </c>
      <c r="R3520" t="s">
        <v>55</v>
      </c>
      <c r="S3520">
        <v>0.61329999999999996</v>
      </c>
      <c r="T3520">
        <v>0.61329999999999996</v>
      </c>
      <c r="U3520">
        <v>2.0150000000000001</v>
      </c>
      <c r="V3520">
        <v>-1.6119999999999999E-3</v>
      </c>
      <c r="W3520" t="s">
        <v>39</v>
      </c>
      <c r="X3520" s="4">
        <f>IF(bot_orders[[#This Row],[side]]="sell", bot_orders[[#This Row],[accFillSz]]*bot_orders[[#This Row],[avgPx]] + bot_orders[[#This Row],[fee]], -bot_orders[[#This Row],[accFillSz]]*bot_orders[[#This Row],[avgPx]])</f>
        <v>-1.2357994999999999</v>
      </c>
      <c r="Y3520" s="4">
        <f>IF(bot_orders[[#This Row],[side]]="buy", bot_orders[[#This Row],[accFillSz]] + bot_orders[[#This Row],[fee]], -bot_orders[[#This Row],[accFillSz]])</f>
        <v>2.013388</v>
      </c>
      <c r="Z3520" s="4">
        <f>IF(bot_orders[[#This Row],[side]]="sell",bot_orders[[#This Row],[accFillSz]]*bot_orders[[#This Row],[avgPx]]+bot_orders[[#This Row],[fee]], 0)</f>
        <v>0</v>
      </c>
      <c r="AA3520" s="4">
        <f>IF(bot_orders[[#This Row],[side]]="sell",-bot_orders[[#This Row],[accFillSz]],bot_orders[[#This Row],[accFillSz]]+bot_orders[[#This Row],[fee]])</f>
        <v>2.013388</v>
      </c>
      <c r="AB3520">
        <v>0</v>
      </c>
      <c r="AC3520" t="s">
        <v>38</v>
      </c>
      <c r="AD3520">
        <v>0</v>
      </c>
      <c r="AE3520" t="s">
        <v>40</v>
      </c>
      <c r="AF3520" t="s">
        <v>41</v>
      </c>
      <c r="AG3520" t="s">
        <v>42</v>
      </c>
      <c r="AH3520" t="s">
        <v>28</v>
      </c>
      <c r="AI3520">
        <v>2.013388</v>
      </c>
      <c r="AJ3520">
        <v>-1.2357994999999999</v>
      </c>
    </row>
    <row r="3521" spans="1:36" x14ac:dyDescent="0.3">
      <c r="A3521">
        <v>2959</v>
      </c>
      <c r="B3521" t="s">
        <v>304</v>
      </c>
      <c r="C3521" t="s">
        <v>28</v>
      </c>
      <c r="D3521" t="s">
        <v>29</v>
      </c>
      <c r="E3521" t="s">
        <v>30</v>
      </c>
      <c r="F3521" t="s">
        <v>31</v>
      </c>
      <c r="G3521" t="s">
        <v>1433</v>
      </c>
      <c r="H3521" t="s">
        <v>9276</v>
      </c>
      <c r="I3521" s="4" t="s">
        <v>9274</v>
      </c>
      <c r="J3521" s="1">
        <f>((((bot_orders[[#This Row],[cTime]]/ 1000)+3*3600) / 86400) + DATE(1970,1,1))</f>
        <v>45770.964044791668</v>
      </c>
      <c r="K3521" s="4" t="s">
        <v>9134</v>
      </c>
      <c r="L3521" s="1">
        <f>((((bot_orders[[#This Row],[uTime]]/ 1000)+3*3600) / 86400) + DATE(1970,1,1))</f>
        <v>45771.274616736111</v>
      </c>
      <c r="M3521" t="s">
        <v>34</v>
      </c>
      <c r="N3521" t="s">
        <v>28</v>
      </c>
      <c r="O3521" t="s">
        <v>35</v>
      </c>
      <c r="P3521">
        <v>2.0150000000000001</v>
      </c>
      <c r="Q3521" t="s">
        <v>36</v>
      </c>
      <c r="R3521" t="s">
        <v>55</v>
      </c>
      <c r="S3521">
        <v>0.61</v>
      </c>
      <c r="T3521">
        <v>0.61</v>
      </c>
      <c r="U3521">
        <v>2.0150000000000001</v>
      </c>
      <c r="V3521">
        <v>-1.6119999999999999E-3</v>
      </c>
      <c r="W3521" t="s">
        <v>39</v>
      </c>
      <c r="X3521" s="4">
        <f>IF(bot_orders[[#This Row],[side]]="sell", bot_orders[[#This Row],[accFillSz]]*bot_orders[[#This Row],[avgPx]] + bot_orders[[#This Row],[fee]], -bot_orders[[#This Row],[accFillSz]]*bot_orders[[#This Row],[avgPx]])</f>
        <v>-1.22915</v>
      </c>
      <c r="Y3521" s="4">
        <f>IF(bot_orders[[#This Row],[side]]="buy", bot_orders[[#This Row],[accFillSz]] + bot_orders[[#This Row],[fee]], -bot_orders[[#This Row],[accFillSz]])</f>
        <v>2.013388</v>
      </c>
      <c r="Z3521" s="4">
        <f>IF(bot_orders[[#This Row],[side]]="sell",bot_orders[[#This Row],[accFillSz]]*bot_orders[[#This Row],[avgPx]]+bot_orders[[#This Row],[fee]], 0)</f>
        <v>0</v>
      </c>
      <c r="AA3521" s="4">
        <f>IF(bot_orders[[#This Row],[side]]="sell",-bot_orders[[#This Row],[accFillSz]],bot_orders[[#This Row],[accFillSz]]+bot_orders[[#This Row],[fee]])</f>
        <v>2.013388</v>
      </c>
      <c r="AB3521">
        <v>0</v>
      </c>
      <c r="AC3521" t="s">
        <v>38</v>
      </c>
      <c r="AD3521">
        <v>0</v>
      </c>
      <c r="AE3521" t="s">
        <v>40</v>
      </c>
      <c r="AF3521" t="s">
        <v>41</v>
      </c>
      <c r="AG3521" t="s">
        <v>42</v>
      </c>
      <c r="AH3521" t="s">
        <v>28</v>
      </c>
      <c r="AI3521">
        <v>2.013388</v>
      </c>
      <c r="AJ3521">
        <v>-1.22915</v>
      </c>
    </row>
    <row r="3522" spans="1:36" x14ac:dyDescent="0.3">
      <c r="A3522">
        <v>2960</v>
      </c>
      <c r="B3522" t="s">
        <v>304</v>
      </c>
      <c r="C3522" t="s">
        <v>28</v>
      </c>
      <c r="D3522" t="s">
        <v>29</v>
      </c>
      <c r="E3522" t="s">
        <v>30</v>
      </c>
      <c r="F3522" t="s">
        <v>31</v>
      </c>
      <c r="G3522" t="s">
        <v>1476</v>
      </c>
      <c r="H3522" t="s">
        <v>9277</v>
      </c>
      <c r="I3522" s="4" t="s">
        <v>9278</v>
      </c>
      <c r="J3522" s="1">
        <f>((((bot_orders[[#This Row],[cTime]]/ 1000)+3*3600) / 86400) + DATE(1970,1,1))</f>
        <v>45770.96889186342</v>
      </c>
      <c r="K3522" s="4" t="s">
        <v>9279</v>
      </c>
      <c r="L3522" s="1">
        <f>((((bot_orders[[#This Row],[uTime]]/ 1000)+3*3600) / 86400) + DATE(1970,1,1))</f>
        <v>45771.029687569448</v>
      </c>
      <c r="M3522" t="s">
        <v>34</v>
      </c>
      <c r="N3522" t="s">
        <v>28</v>
      </c>
      <c r="O3522" t="s">
        <v>35</v>
      </c>
      <c r="P3522">
        <v>2.0150000000000001</v>
      </c>
      <c r="Q3522" t="s">
        <v>36</v>
      </c>
      <c r="R3522" t="s">
        <v>55</v>
      </c>
      <c r="S3522">
        <v>0.61660000000000004</v>
      </c>
      <c r="T3522">
        <v>0.61660000000000004</v>
      </c>
      <c r="U3522">
        <v>2.0150000000000001</v>
      </c>
      <c r="V3522">
        <v>-1.6119999999999999E-3</v>
      </c>
      <c r="W3522" t="s">
        <v>39</v>
      </c>
      <c r="X3522" s="4">
        <f>IF(bot_orders[[#This Row],[side]]="sell", bot_orders[[#This Row],[accFillSz]]*bot_orders[[#This Row],[avgPx]] + bot_orders[[#This Row],[fee]], -bot_orders[[#This Row],[accFillSz]]*bot_orders[[#This Row],[avgPx]])</f>
        <v>-1.2424490000000001</v>
      </c>
      <c r="Y3522" s="4">
        <f>IF(bot_orders[[#This Row],[side]]="buy", bot_orders[[#This Row],[accFillSz]] + bot_orders[[#This Row],[fee]], -bot_orders[[#This Row],[accFillSz]])</f>
        <v>2.013388</v>
      </c>
      <c r="Z3522" s="4">
        <f>IF(bot_orders[[#This Row],[side]]="sell",bot_orders[[#This Row],[accFillSz]]*bot_orders[[#This Row],[avgPx]]+bot_orders[[#This Row],[fee]], 0)</f>
        <v>0</v>
      </c>
      <c r="AA3522" s="4">
        <f>IF(bot_orders[[#This Row],[side]]="sell",-bot_orders[[#This Row],[accFillSz]],bot_orders[[#This Row],[accFillSz]]+bot_orders[[#This Row],[fee]])</f>
        <v>2.013388</v>
      </c>
      <c r="AB3522">
        <v>0</v>
      </c>
      <c r="AC3522" t="s">
        <v>38</v>
      </c>
      <c r="AD3522">
        <v>0</v>
      </c>
      <c r="AE3522" t="s">
        <v>40</v>
      </c>
      <c r="AF3522" t="s">
        <v>41</v>
      </c>
      <c r="AG3522" t="s">
        <v>42</v>
      </c>
      <c r="AH3522" t="s">
        <v>28</v>
      </c>
      <c r="AI3522">
        <v>2.013388</v>
      </c>
      <c r="AJ3522">
        <v>-1.2424489999999999</v>
      </c>
    </row>
    <row r="3523" spans="1:36" x14ac:dyDescent="0.3">
      <c r="A3523">
        <v>2962</v>
      </c>
      <c r="B3523" t="s">
        <v>304</v>
      </c>
      <c r="C3523" t="s">
        <v>28</v>
      </c>
      <c r="D3523" t="s">
        <v>29</v>
      </c>
      <c r="E3523" t="s">
        <v>30</v>
      </c>
      <c r="F3523" t="s">
        <v>31</v>
      </c>
      <c r="G3523" t="s">
        <v>1483</v>
      </c>
      <c r="H3523" t="s">
        <v>9283</v>
      </c>
      <c r="I3523" s="4" t="s">
        <v>9281</v>
      </c>
      <c r="J3523" s="1">
        <f>((((bot_orders[[#This Row],[cTime]]/ 1000)+3*3600) / 86400) + DATE(1970,1,1))</f>
        <v>45770.971739826389</v>
      </c>
      <c r="K3523" s="4" t="s">
        <v>9284</v>
      </c>
      <c r="L3523" s="1">
        <f>((((bot_orders[[#This Row],[uTime]]/ 1000)+3*3600) / 86400) + DATE(1970,1,1))</f>
        <v>45771.000319583334</v>
      </c>
      <c r="M3523" t="s">
        <v>34</v>
      </c>
      <c r="N3523" t="s">
        <v>28</v>
      </c>
      <c r="O3523" t="s">
        <v>35</v>
      </c>
      <c r="P3523">
        <v>2.0150000000000001</v>
      </c>
      <c r="Q3523" t="s">
        <v>36</v>
      </c>
      <c r="R3523" t="s">
        <v>55</v>
      </c>
      <c r="S3523">
        <v>0.61990000000000001</v>
      </c>
      <c r="T3523">
        <v>0.61990000000000001</v>
      </c>
      <c r="U3523">
        <v>2.0150000000000001</v>
      </c>
      <c r="V3523">
        <v>-1.6119999999999999E-3</v>
      </c>
      <c r="W3523" t="s">
        <v>39</v>
      </c>
      <c r="X3523" s="4">
        <f>IF(bot_orders[[#This Row],[side]]="sell", bot_orders[[#This Row],[accFillSz]]*bot_orders[[#This Row],[avgPx]] + bot_orders[[#This Row],[fee]], -bot_orders[[#This Row],[accFillSz]]*bot_orders[[#This Row],[avgPx]])</f>
        <v>-1.2490985000000001</v>
      </c>
      <c r="Y3523" s="4">
        <f>IF(bot_orders[[#This Row],[side]]="buy", bot_orders[[#This Row],[accFillSz]] + bot_orders[[#This Row],[fee]], -bot_orders[[#This Row],[accFillSz]])</f>
        <v>2.013388</v>
      </c>
      <c r="Z3523" s="4">
        <f>IF(bot_orders[[#This Row],[side]]="sell",bot_orders[[#This Row],[accFillSz]]*bot_orders[[#This Row],[avgPx]]+bot_orders[[#This Row],[fee]], 0)</f>
        <v>0</v>
      </c>
      <c r="AA3523" s="4">
        <f>IF(bot_orders[[#This Row],[side]]="sell",-bot_orders[[#This Row],[accFillSz]],bot_orders[[#This Row],[accFillSz]]+bot_orders[[#This Row],[fee]])</f>
        <v>2.013388</v>
      </c>
      <c r="AB3523">
        <v>0</v>
      </c>
      <c r="AC3523" t="s">
        <v>38</v>
      </c>
      <c r="AD3523">
        <v>0</v>
      </c>
      <c r="AE3523" t="s">
        <v>40</v>
      </c>
      <c r="AF3523" t="s">
        <v>41</v>
      </c>
      <c r="AG3523" t="s">
        <v>42</v>
      </c>
      <c r="AH3523" t="s">
        <v>28</v>
      </c>
      <c r="AI3523">
        <v>2.013388</v>
      </c>
      <c r="AJ3523">
        <v>-1.2490984999999999</v>
      </c>
    </row>
    <row r="3524" spans="1:36" x14ac:dyDescent="0.3">
      <c r="A3524">
        <v>2965</v>
      </c>
      <c r="B3524" t="s">
        <v>304</v>
      </c>
      <c r="C3524" t="s">
        <v>28</v>
      </c>
      <c r="D3524" t="s">
        <v>29</v>
      </c>
      <c r="E3524" t="s">
        <v>30</v>
      </c>
      <c r="F3524" t="s">
        <v>31</v>
      </c>
      <c r="G3524" t="s">
        <v>1497</v>
      </c>
      <c r="H3524" t="s">
        <v>9292</v>
      </c>
      <c r="I3524" s="4" t="s">
        <v>9293</v>
      </c>
      <c r="J3524" s="1">
        <f>((((bot_orders[[#This Row],[cTime]]/ 1000)+3*3600) / 86400) + DATE(1970,1,1))</f>
        <v>45771.000319606479</v>
      </c>
      <c r="K3524" s="4" t="s">
        <v>9294</v>
      </c>
      <c r="L3524" s="1">
        <f>((((bot_orders[[#This Row],[uTime]]/ 1000)+3*3600) / 86400) + DATE(1970,1,1))</f>
        <v>45771.065995937504</v>
      </c>
      <c r="M3524" t="s">
        <v>34</v>
      </c>
      <c r="N3524" t="s">
        <v>28</v>
      </c>
      <c r="O3524" t="s">
        <v>35</v>
      </c>
      <c r="P3524">
        <v>2.0129999999999999</v>
      </c>
      <c r="Q3524" t="s">
        <v>36</v>
      </c>
      <c r="R3524" t="s">
        <v>37</v>
      </c>
      <c r="S3524">
        <v>0.62329999999999997</v>
      </c>
      <c r="T3524">
        <v>0.62329999999999997</v>
      </c>
      <c r="U3524">
        <v>2.0129999999999999</v>
      </c>
      <c r="V3524">
        <v>-1.0037622999999999E-3</v>
      </c>
      <c r="W3524" t="s">
        <v>38</v>
      </c>
      <c r="X3524" s="4">
        <f>IF(bot_orders[[#This Row],[side]]="sell", bot_orders[[#This Row],[accFillSz]]*bot_orders[[#This Row],[avgPx]] + bot_orders[[#This Row],[fee]], -bot_orders[[#This Row],[accFillSz]]*bot_orders[[#This Row],[avgPx]])</f>
        <v>1.2536991376999997</v>
      </c>
      <c r="Y3524" s="4">
        <f>IF(bot_orders[[#This Row],[side]]="buy", bot_orders[[#This Row],[accFillSz]] + bot_orders[[#This Row],[fee]], -bot_orders[[#This Row],[accFillSz]])</f>
        <v>-2.0129999999999999</v>
      </c>
      <c r="Z3524" s="4">
        <f>IF(bot_orders[[#This Row],[side]]="sell",bot_orders[[#This Row],[accFillSz]]*bot_orders[[#This Row],[avgPx]]+bot_orders[[#This Row],[fee]], 0)</f>
        <v>1.2536991376999997</v>
      </c>
      <c r="AA3524" s="4">
        <f>IF(bot_orders[[#This Row],[side]]="sell",-bot_orders[[#This Row],[accFillSz]],bot_orders[[#This Row],[accFillSz]]+bot_orders[[#This Row],[fee]])</f>
        <v>-2.0129999999999999</v>
      </c>
      <c r="AB3524">
        <v>0</v>
      </c>
      <c r="AC3524" t="s">
        <v>39</v>
      </c>
      <c r="AD3524">
        <v>0</v>
      </c>
      <c r="AE3524" t="s">
        <v>40</v>
      </c>
      <c r="AF3524" t="s">
        <v>41</v>
      </c>
      <c r="AG3524" t="s">
        <v>42</v>
      </c>
      <c r="AH3524" t="s">
        <v>28</v>
      </c>
      <c r="AI3524">
        <v>-2.0129999999999999</v>
      </c>
      <c r="AJ3524">
        <v>1.2536991399999999</v>
      </c>
    </row>
    <row r="3525" spans="1:36" x14ac:dyDescent="0.3">
      <c r="A3525">
        <v>2967</v>
      </c>
      <c r="B3525" t="s">
        <v>304</v>
      </c>
      <c r="C3525" t="s">
        <v>28</v>
      </c>
      <c r="D3525" t="s">
        <v>29</v>
      </c>
      <c r="E3525" t="s">
        <v>30</v>
      </c>
      <c r="F3525" t="s">
        <v>31</v>
      </c>
      <c r="G3525" t="s">
        <v>1490</v>
      </c>
      <c r="H3525" t="s">
        <v>9298</v>
      </c>
      <c r="I3525" s="4" t="s">
        <v>9299</v>
      </c>
      <c r="J3525" s="1">
        <f>((((bot_orders[[#This Row],[cTime]]/ 1000)+3*3600) / 86400) + DATE(1970,1,1))</f>
        <v>45771.029687581016</v>
      </c>
      <c r="K3525" s="4" t="s">
        <v>9300</v>
      </c>
      <c r="L3525" s="1">
        <f>((((bot_orders[[#This Row],[uTime]]/ 1000)+3*3600) / 86400) + DATE(1970,1,1))</f>
        <v>45771.037486712958</v>
      </c>
      <c r="M3525" t="s">
        <v>34</v>
      </c>
      <c r="N3525" t="s">
        <v>28</v>
      </c>
      <c r="O3525" t="s">
        <v>35</v>
      </c>
      <c r="P3525">
        <v>2.0129999999999999</v>
      </c>
      <c r="Q3525" t="s">
        <v>36</v>
      </c>
      <c r="R3525" t="s">
        <v>37</v>
      </c>
      <c r="S3525">
        <v>0.61990000000000001</v>
      </c>
      <c r="T3525">
        <v>0.61990000000000001</v>
      </c>
      <c r="U3525">
        <v>2.0129999999999999</v>
      </c>
      <c r="V3525">
        <v>-9.9828700000000005E-4</v>
      </c>
      <c r="W3525" t="s">
        <v>38</v>
      </c>
      <c r="X3525" s="4">
        <f>IF(bot_orders[[#This Row],[side]]="sell", bot_orders[[#This Row],[accFillSz]]*bot_orders[[#This Row],[avgPx]] + bot_orders[[#This Row],[fee]], -bot_orders[[#This Row],[accFillSz]]*bot_orders[[#This Row],[avgPx]])</f>
        <v>1.2468604129999998</v>
      </c>
      <c r="Y3525" s="4">
        <f>IF(bot_orders[[#This Row],[side]]="buy", bot_orders[[#This Row],[accFillSz]] + bot_orders[[#This Row],[fee]], -bot_orders[[#This Row],[accFillSz]])</f>
        <v>-2.0129999999999999</v>
      </c>
      <c r="Z3525" s="4">
        <f>IF(bot_orders[[#This Row],[side]]="sell",bot_orders[[#This Row],[accFillSz]]*bot_orders[[#This Row],[avgPx]]+bot_orders[[#This Row],[fee]], 0)</f>
        <v>1.2468604129999998</v>
      </c>
      <c r="AA3525" s="4">
        <f>IF(bot_orders[[#This Row],[side]]="sell",-bot_orders[[#This Row],[accFillSz]],bot_orders[[#This Row],[accFillSz]]+bot_orders[[#This Row],[fee]])</f>
        <v>-2.0129999999999999</v>
      </c>
      <c r="AB3525">
        <v>0</v>
      </c>
      <c r="AC3525" t="s">
        <v>39</v>
      </c>
      <c r="AD3525">
        <v>0</v>
      </c>
      <c r="AE3525" t="s">
        <v>40</v>
      </c>
      <c r="AF3525" t="s">
        <v>41</v>
      </c>
      <c r="AG3525" t="s">
        <v>42</v>
      </c>
      <c r="AH3525" t="s">
        <v>28</v>
      </c>
      <c r="AI3525">
        <v>-2.0129999999999999</v>
      </c>
      <c r="AJ3525">
        <v>1.24686041</v>
      </c>
    </row>
    <row r="3526" spans="1:36" x14ac:dyDescent="0.3">
      <c r="A3526">
        <v>2968</v>
      </c>
      <c r="B3526" t="s">
        <v>304</v>
      </c>
      <c r="C3526" t="s">
        <v>28</v>
      </c>
      <c r="D3526" t="s">
        <v>29</v>
      </c>
      <c r="E3526" t="s">
        <v>30</v>
      </c>
      <c r="F3526" t="s">
        <v>31</v>
      </c>
      <c r="G3526" t="s">
        <v>1490</v>
      </c>
      <c r="H3526" t="s">
        <v>9301</v>
      </c>
      <c r="I3526" s="4" t="s">
        <v>9302</v>
      </c>
      <c r="J3526" s="1">
        <f>((((bot_orders[[#This Row],[cTime]]/ 1000)+3*3600) / 86400) + DATE(1970,1,1))</f>
        <v>45771.03748673611</v>
      </c>
      <c r="K3526" s="4" t="s">
        <v>9303</v>
      </c>
      <c r="L3526" s="1">
        <f>((((bot_orders[[#This Row],[uTime]]/ 1000)+3*3600) / 86400) + DATE(1970,1,1))</f>
        <v>45771.272287094907</v>
      </c>
      <c r="M3526" t="s">
        <v>34</v>
      </c>
      <c r="N3526" t="s">
        <v>28</v>
      </c>
      <c r="O3526" t="s">
        <v>35</v>
      </c>
      <c r="P3526">
        <v>2.0150000000000001</v>
      </c>
      <c r="Q3526" t="s">
        <v>36</v>
      </c>
      <c r="R3526" t="s">
        <v>55</v>
      </c>
      <c r="S3526">
        <v>0.61660000000000004</v>
      </c>
      <c r="T3526">
        <v>0.61660000000000004</v>
      </c>
      <c r="U3526">
        <v>2.0150000000000001</v>
      </c>
      <c r="V3526">
        <v>-1.6119999999999999E-3</v>
      </c>
      <c r="W3526" t="s">
        <v>39</v>
      </c>
      <c r="X3526" s="4">
        <f>IF(bot_orders[[#This Row],[side]]="sell", bot_orders[[#This Row],[accFillSz]]*bot_orders[[#This Row],[avgPx]] + bot_orders[[#This Row],[fee]], -bot_orders[[#This Row],[accFillSz]]*bot_orders[[#This Row],[avgPx]])</f>
        <v>-1.2424490000000001</v>
      </c>
      <c r="Y3526" s="4">
        <f>IF(bot_orders[[#This Row],[side]]="buy", bot_orders[[#This Row],[accFillSz]] + bot_orders[[#This Row],[fee]], -bot_orders[[#This Row],[accFillSz]])</f>
        <v>2.013388</v>
      </c>
      <c r="Z3526" s="4">
        <f>IF(bot_orders[[#This Row],[side]]="sell",bot_orders[[#This Row],[accFillSz]]*bot_orders[[#This Row],[avgPx]]+bot_orders[[#This Row],[fee]], 0)</f>
        <v>0</v>
      </c>
      <c r="AA3526" s="4">
        <f>IF(bot_orders[[#This Row],[side]]="sell",-bot_orders[[#This Row],[accFillSz]],bot_orders[[#This Row],[accFillSz]]+bot_orders[[#This Row],[fee]])</f>
        <v>2.013388</v>
      </c>
      <c r="AB3526">
        <v>0</v>
      </c>
      <c r="AC3526" t="s">
        <v>38</v>
      </c>
      <c r="AD3526">
        <v>0</v>
      </c>
      <c r="AE3526" t="s">
        <v>40</v>
      </c>
      <c r="AF3526" t="s">
        <v>41</v>
      </c>
      <c r="AG3526" t="s">
        <v>42</v>
      </c>
      <c r="AH3526" t="s">
        <v>28</v>
      </c>
      <c r="AI3526">
        <v>2.013388</v>
      </c>
      <c r="AJ3526">
        <v>-1.2424489999999999</v>
      </c>
    </row>
    <row r="3527" spans="1:36" x14ac:dyDescent="0.3">
      <c r="A3527">
        <v>2970</v>
      </c>
      <c r="B3527" t="s">
        <v>304</v>
      </c>
      <c r="C3527" t="s">
        <v>28</v>
      </c>
      <c r="D3527" t="s">
        <v>29</v>
      </c>
      <c r="E3527" t="s">
        <v>30</v>
      </c>
      <c r="F3527" t="s">
        <v>31</v>
      </c>
      <c r="G3527" t="s">
        <v>1497</v>
      </c>
      <c r="H3527" t="s">
        <v>9307</v>
      </c>
      <c r="I3527" s="4" t="s">
        <v>9308</v>
      </c>
      <c r="J3527" s="1">
        <f>((((bot_orders[[#This Row],[cTime]]/ 1000)+3*3600) / 86400) + DATE(1970,1,1))</f>
        <v>45771.065995960649</v>
      </c>
      <c r="K3527" s="4" t="s">
        <v>9306</v>
      </c>
      <c r="L3527" s="1">
        <f>((((bot_orders[[#This Row],[uTime]]/ 1000)+3*3600) / 86400) + DATE(1970,1,1))</f>
        <v>45771.181520578699</v>
      </c>
      <c r="M3527" t="s">
        <v>34</v>
      </c>
      <c r="N3527" t="s">
        <v>28</v>
      </c>
      <c r="O3527" t="s">
        <v>35</v>
      </c>
      <c r="P3527">
        <v>2.0150000000000001</v>
      </c>
      <c r="Q3527" t="s">
        <v>36</v>
      </c>
      <c r="R3527" t="s">
        <v>55</v>
      </c>
      <c r="S3527">
        <v>0.61990000000000001</v>
      </c>
      <c r="T3527">
        <v>0.61990000000000001</v>
      </c>
      <c r="U3527">
        <v>2.0150000000000001</v>
      </c>
      <c r="V3527">
        <v>-1.6119999999999999E-3</v>
      </c>
      <c r="W3527" t="s">
        <v>39</v>
      </c>
      <c r="X3527" s="4">
        <f>IF(bot_orders[[#This Row],[side]]="sell", bot_orders[[#This Row],[accFillSz]]*bot_orders[[#This Row],[avgPx]] + bot_orders[[#This Row],[fee]], -bot_orders[[#This Row],[accFillSz]]*bot_orders[[#This Row],[avgPx]])</f>
        <v>-1.2490985000000001</v>
      </c>
      <c r="Y3527" s="4">
        <f>IF(bot_orders[[#This Row],[side]]="buy", bot_orders[[#This Row],[accFillSz]] + bot_orders[[#This Row],[fee]], -bot_orders[[#This Row],[accFillSz]])</f>
        <v>2.013388</v>
      </c>
      <c r="Z3527" s="4">
        <f>IF(bot_orders[[#This Row],[side]]="sell",bot_orders[[#This Row],[accFillSz]]*bot_orders[[#This Row],[avgPx]]+bot_orders[[#This Row],[fee]], 0)</f>
        <v>0</v>
      </c>
      <c r="AA3527" s="4">
        <f>IF(bot_orders[[#This Row],[side]]="sell",-bot_orders[[#This Row],[accFillSz]],bot_orders[[#This Row],[accFillSz]]+bot_orders[[#This Row],[fee]])</f>
        <v>2.013388</v>
      </c>
      <c r="AB3527">
        <v>0</v>
      </c>
      <c r="AC3527" t="s">
        <v>38</v>
      </c>
      <c r="AD3527">
        <v>0</v>
      </c>
      <c r="AE3527" t="s">
        <v>40</v>
      </c>
      <c r="AF3527" t="s">
        <v>41</v>
      </c>
      <c r="AG3527" t="s">
        <v>42</v>
      </c>
      <c r="AH3527" t="s">
        <v>28</v>
      </c>
      <c r="AI3527">
        <v>2.013388</v>
      </c>
      <c r="AJ3527">
        <v>-1.2490984999999999</v>
      </c>
    </row>
    <row r="3528" spans="1:36" x14ac:dyDescent="0.3">
      <c r="A3528">
        <v>2973</v>
      </c>
      <c r="B3528" t="s">
        <v>304</v>
      </c>
      <c r="C3528" t="s">
        <v>28</v>
      </c>
      <c r="D3528" t="s">
        <v>29</v>
      </c>
      <c r="E3528" t="s">
        <v>30</v>
      </c>
      <c r="F3528" t="s">
        <v>31</v>
      </c>
      <c r="G3528" t="s">
        <v>1504</v>
      </c>
      <c r="H3528" t="s">
        <v>9315</v>
      </c>
      <c r="I3528" s="4" t="s">
        <v>9316</v>
      </c>
      <c r="J3528" s="1">
        <f>((((bot_orders[[#This Row],[cTime]]/ 1000)+3*3600) / 86400) + DATE(1970,1,1))</f>
        <v>45771.153109502317</v>
      </c>
      <c r="K3528" s="4" t="s">
        <v>9314</v>
      </c>
      <c r="L3528" s="1">
        <f>((((bot_orders[[#This Row],[uTime]]/ 1000)+3*3600) / 86400) + DATE(1970,1,1))</f>
        <v>45771.178775277775</v>
      </c>
      <c r="M3528" t="s">
        <v>34</v>
      </c>
      <c r="N3528" t="s">
        <v>28</v>
      </c>
      <c r="O3528" t="s">
        <v>35</v>
      </c>
      <c r="P3528">
        <v>2.0150000000000001</v>
      </c>
      <c r="Q3528" t="s">
        <v>36</v>
      </c>
      <c r="R3528" t="s">
        <v>55</v>
      </c>
      <c r="S3528">
        <v>0.62329999999999997</v>
      </c>
      <c r="T3528">
        <v>0.62329999999999997</v>
      </c>
      <c r="U3528">
        <v>2.0150000000000001</v>
      </c>
      <c r="V3528">
        <v>-1.6119999999999999E-3</v>
      </c>
      <c r="W3528" t="s">
        <v>39</v>
      </c>
      <c r="X3528" s="4">
        <f>IF(bot_orders[[#This Row],[side]]="sell", bot_orders[[#This Row],[accFillSz]]*bot_orders[[#This Row],[avgPx]] + bot_orders[[#This Row],[fee]], -bot_orders[[#This Row],[accFillSz]]*bot_orders[[#This Row],[avgPx]])</f>
        <v>-1.2559495000000001</v>
      </c>
      <c r="Y3528" s="4">
        <f>IF(bot_orders[[#This Row],[side]]="buy", bot_orders[[#This Row],[accFillSz]] + bot_orders[[#This Row],[fee]], -bot_orders[[#This Row],[accFillSz]])</f>
        <v>2.013388</v>
      </c>
      <c r="Z3528" s="4">
        <f>IF(bot_orders[[#This Row],[side]]="sell",bot_orders[[#This Row],[accFillSz]]*bot_orders[[#This Row],[avgPx]]+bot_orders[[#This Row],[fee]], 0)</f>
        <v>0</v>
      </c>
      <c r="AA3528" s="4">
        <f>IF(bot_orders[[#This Row],[side]]="sell",-bot_orders[[#This Row],[accFillSz]],bot_orders[[#This Row],[accFillSz]]+bot_orders[[#This Row],[fee]])</f>
        <v>2.013388</v>
      </c>
      <c r="AB3528">
        <v>0</v>
      </c>
      <c r="AC3528" t="s">
        <v>38</v>
      </c>
      <c r="AD3528">
        <v>0</v>
      </c>
      <c r="AE3528" t="s">
        <v>40</v>
      </c>
      <c r="AF3528" t="s">
        <v>41</v>
      </c>
      <c r="AG3528" t="s">
        <v>42</v>
      </c>
      <c r="AH3528" t="s">
        <v>28</v>
      </c>
      <c r="AI3528">
        <v>2.013388</v>
      </c>
      <c r="AJ3528">
        <v>-1.2559495000000001</v>
      </c>
    </row>
    <row r="3529" spans="1:36" x14ac:dyDescent="0.3">
      <c r="A3529">
        <v>2976</v>
      </c>
      <c r="B3529" t="s">
        <v>304</v>
      </c>
      <c r="C3529" t="s">
        <v>28</v>
      </c>
      <c r="D3529" t="s">
        <v>29</v>
      </c>
      <c r="E3529" t="s">
        <v>30</v>
      </c>
      <c r="F3529" t="s">
        <v>31</v>
      </c>
      <c r="G3529" t="s">
        <v>1511</v>
      </c>
      <c r="H3529" t="s">
        <v>9322</v>
      </c>
      <c r="I3529" s="4" t="s">
        <v>9323</v>
      </c>
      <c r="J3529" s="1">
        <f>((((bot_orders[[#This Row],[cTime]]/ 1000)+3*3600) / 86400) + DATE(1970,1,1))</f>
        <v>45771.161189293984</v>
      </c>
      <c r="K3529" s="4" t="s">
        <v>9321</v>
      </c>
      <c r="L3529" s="1">
        <f>((((bot_orders[[#This Row],[uTime]]/ 1000)+3*3600) / 86400) + DATE(1970,1,1))</f>
        <v>45771.176147442129</v>
      </c>
      <c r="M3529" t="s">
        <v>34</v>
      </c>
      <c r="N3529" t="s">
        <v>28</v>
      </c>
      <c r="O3529" t="s">
        <v>35</v>
      </c>
      <c r="P3529">
        <v>2.0150000000000001</v>
      </c>
      <c r="Q3529" t="s">
        <v>36</v>
      </c>
      <c r="R3529" t="s">
        <v>55</v>
      </c>
      <c r="S3529">
        <v>0.62660000000000005</v>
      </c>
      <c r="T3529">
        <v>0.62660000000000005</v>
      </c>
      <c r="U3529">
        <v>2.0150000000000001</v>
      </c>
      <c r="V3529">
        <v>-1.6119999999999999E-3</v>
      </c>
      <c r="W3529" t="s">
        <v>39</v>
      </c>
      <c r="X3529" s="4">
        <f>IF(bot_orders[[#This Row],[side]]="sell", bot_orders[[#This Row],[accFillSz]]*bot_orders[[#This Row],[avgPx]] + bot_orders[[#This Row],[fee]], -bot_orders[[#This Row],[accFillSz]]*bot_orders[[#This Row],[avgPx]])</f>
        <v>-1.2625990000000002</v>
      </c>
      <c r="Y3529" s="4">
        <f>IF(bot_orders[[#This Row],[side]]="buy", bot_orders[[#This Row],[accFillSz]] + bot_orders[[#This Row],[fee]], -bot_orders[[#This Row],[accFillSz]])</f>
        <v>2.013388</v>
      </c>
      <c r="Z3529" s="4">
        <f>IF(bot_orders[[#This Row],[side]]="sell",bot_orders[[#This Row],[accFillSz]]*bot_orders[[#This Row],[avgPx]]+bot_orders[[#This Row],[fee]], 0)</f>
        <v>0</v>
      </c>
      <c r="AA3529" s="4">
        <f>IF(bot_orders[[#This Row],[side]]="sell",-bot_orders[[#This Row],[accFillSz]],bot_orders[[#This Row],[accFillSz]]+bot_orders[[#This Row],[fee]])</f>
        <v>2.013388</v>
      </c>
      <c r="AB3529">
        <v>0</v>
      </c>
      <c r="AC3529" t="s">
        <v>38</v>
      </c>
      <c r="AD3529">
        <v>0</v>
      </c>
      <c r="AE3529" t="s">
        <v>40</v>
      </c>
      <c r="AF3529" t="s">
        <v>41</v>
      </c>
      <c r="AG3529" t="s">
        <v>42</v>
      </c>
      <c r="AH3529" t="s">
        <v>28</v>
      </c>
      <c r="AI3529">
        <v>2.013388</v>
      </c>
      <c r="AJ3529">
        <v>-1.262599</v>
      </c>
    </row>
    <row r="3530" spans="1:36" x14ac:dyDescent="0.3">
      <c r="A3530">
        <v>2978</v>
      </c>
      <c r="B3530" t="s">
        <v>304</v>
      </c>
      <c r="C3530" t="s">
        <v>28</v>
      </c>
      <c r="D3530" t="s">
        <v>29</v>
      </c>
      <c r="E3530" t="s">
        <v>30</v>
      </c>
      <c r="F3530" t="s">
        <v>31</v>
      </c>
      <c r="G3530" t="s">
        <v>1522</v>
      </c>
      <c r="H3530" t="s">
        <v>9327</v>
      </c>
      <c r="I3530" s="4" t="s">
        <v>9328</v>
      </c>
      <c r="J3530" s="1">
        <f>((((bot_orders[[#This Row],[cTime]]/ 1000)+3*3600) / 86400) + DATE(1970,1,1))</f>
        <v>45771.165186053244</v>
      </c>
      <c r="K3530" s="4" t="s">
        <v>9329</v>
      </c>
      <c r="L3530" s="1">
        <f>((((bot_orders[[#This Row],[uTime]]/ 1000)+3*3600) / 86400) + DATE(1970,1,1))</f>
        <v>45771.170767905089</v>
      </c>
      <c r="M3530" t="s">
        <v>34</v>
      </c>
      <c r="N3530" t="s">
        <v>28</v>
      </c>
      <c r="O3530" t="s">
        <v>35</v>
      </c>
      <c r="P3530">
        <v>2.0150000000000001</v>
      </c>
      <c r="Q3530" t="s">
        <v>36</v>
      </c>
      <c r="R3530" t="s">
        <v>55</v>
      </c>
      <c r="S3530">
        <v>0.62990000000000002</v>
      </c>
      <c r="T3530">
        <v>0.62990000000000002</v>
      </c>
      <c r="U3530">
        <v>2.0150000000000001</v>
      </c>
      <c r="V3530">
        <v>-1.6119999999999999E-3</v>
      </c>
      <c r="W3530" t="s">
        <v>39</v>
      </c>
      <c r="X3530" s="4">
        <f>IF(bot_orders[[#This Row],[side]]="sell", bot_orders[[#This Row],[accFillSz]]*bot_orders[[#This Row],[avgPx]] + bot_orders[[#This Row],[fee]], -bot_orders[[#This Row],[accFillSz]]*bot_orders[[#This Row],[avgPx]])</f>
        <v>-1.2692485</v>
      </c>
      <c r="Y3530" s="4">
        <f>IF(bot_orders[[#This Row],[side]]="buy", bot_orders[[#This Row],[accFillSz]] + bot_orders[[#This Row],[fee]], -bot_orders[[#This Row],[accFillSz]])</f>
        <v>2.013388</v>
      </c>
      <c r="Z3530" s="4">
        <f>IF(bot_orders[[#This Row],[side]]="sell",bot_orders[[#This Row],[accFillSz]]*bot_orders[[#This Row],[avgPx]]+bot_orders[[#This Row],[fee]], 0)</f>
        <v>0</v>
      </c>
      <c r="AA3530" s="4">
        <f>IF(bot_orders[[#This Row],[side]]="sell",-bot_orders[[#This Row],[accFillSz]],bot_orders[[#This Row],[accFillSz]]+bot_orders[[#This Row],[fee]])</f>
        <v>2.013388</v>
      </c>
      <c r="AB3530">
        <v>0</v>
      </c>
      <c r="AC3530" t="s">
        <v>38</v>
      </c>
      <c r="AD3530">
        <v>0</v>
      </c>
      <c r="AE3530" t="s">
        <v>40</v>
      </c>
      <c r="AF3530" t="s">
        <v>41</v>
      </c>
      <c r="AG3530" t="s">
        <v>42</v>
      </c>
      <c r="AH3530" t="s">
        <v>28</v>
      </c>
      <c r="AI3530">
        <v>2.013388</v>
      </c>
      <c r="AJ3530">
        <v>-1.2692485</v>
      </c>
    </row>
    <row r="3531" spans="1:36" x14ac:dyDescent="0.3">
      <c r="A3531">
        <v>2979</v>
      </c>
      <c r="B3531" t="s">
        <v>304</v>
      </c>
      <c r="C3531" t="s">
        <v>28</v>
      </c>
      <c r="D3531" t="s">
        <v>29</v>
      </c>
      <c r="E3531" t="s">
        <v>30</v>
      </c>
      <c r="F3531" t="s">
        <v>31</v>
      </c>
      <c r="G3531" t="s">
        <v>2853</v>
      </c>
      <c r="H3531" t="s">
        <v>9330</v>
      </c>
      <c r="I3531" s="4" t="s">
        <v>9331</v>
      </c>
      <c r="J3531" s="1">
        <f>((((bot_orders[[#This Row],[cTime]]/ 1000)+3*3600) / 86400) + DATE(1970,1,1))</f>
        <v>45771.170767928241</v>
      </c>
      <c r="K3531" s="4" t="s">
        <v>9332</v>
      </c>
      <c r="L3531" s="1">
        <f>((((bot_orders[[#This Row],[uTime]]/ 1000)+3*3600) / 86400) + DATE(1970,1,1))</f>
        <v>45771.61172040509</v>
      </c>
      <c r="M3531" t="s">
        <v>34</v>
      </c>
      <c r="N3531" t="s">
        <v>28</v>
      </c>
      <c r="O3531" t="s">
        <v>35</v>
      </c>
      <c r="P3531">
        <v>2.0129999999999999</v>
      </c>
      <c r="Q3531" t="s">
        <v>36</v>
      </c>
      <c r="R3531" t="s">
        <v>37</v>
      </c>
      <c r="S3531">
        <v>0.63329999999999997</v>
      </c>
      <c r="T3531">
        <v>0.63329999999999997</v>
      </c>
      <c r="U3531">
        <v>2.0129999999999999</v>
      </c>
      <c r="V3531">
        <v>-1.0198663E-3</v>
      </c>
      <c r="W3531" t="s">
        <v>38</v>
      </c>
      <c r="X3531" s="4">
        <f>IF(bot_orders[[#This Row],[side]]="sell", bot_orders[[#This Row],[accFillSz]]*bot_orders[[#This Row],[avgPx]] + bot_orders[[#This Row],[fee]], -bot_orders[[#This Row],[accFillSz]]*bot_orders[[#This Row],[avgPx]])</f>
        <v>1.2738130336999998</v>
      </c>
      <c r="Y3531" s="4">
        <f>IF(bot_orders[[#This Row],[side]]="buy", bot_orders[[#This Row],[accFillSz]] + bot_orders[[#This Row],[fee]], -bot_orders[[#This Row],[accFillSz]])</f>
        <v>-2.0129999999999999</v>
      </c>
      <c r="Z3531" s="4">
        <f>IF(bot_orders[[#This Row],[side]]="sell",bot_orders[[#This Row],[accFillSz]]*bot_orders[[#This Row],[avgPx]]+bot_orders[[#This Row],[fee]], 0)</f>
        <v>1.2738130336999998</v>
      </c>
      <c r="AA3531" s="4">
        <f>IF(bot_orders[[#This Row],[side]]="sell",-bot_orders[[#This Row],[accFillSz]],bot_orders[[#This Row],[accFillSz]]+bot_orders[[#This Row],[fee]])</f>
        <v>-2.0129999999999999</v>
      </c>
      <c r="AB3531">
        <v>0</v>
      </c>
      <c r="AC3531" t="s">
        <v>39</v>
      </c>
      <c r="AD3531">
        <v>0</v>
      </c>
      <c r="AE3531" t="s">
        <v>40</v>
      </c>
      <c r="AF3531" t="s">
        <v>41</v>
      </c>
      <c r="AG3531" t="s">
        <v>42</v>
      </c>
      <c r="AH3531" t="s">
        <v>28</v>
      </c>
      <c r="AI3531">
        <v>-2.0129999999999999</v>
      </c>
      <c r="AJ3531">
        <v>1.2738130299999999</v>
      </c>
    </row>
    <row r="3532" spans="1:36" x14ac:dyDescent="0.3">
      <c r="A3532">
        <v>2981</v>
      </c>
      <c r="B3532" t="s">
        <v>304</v>
      </c>
      <c r="C3532" t="s">
        <v>28</v>
      </c>
      <c r="D3532" t="s">
        <v>29</v>
      </c>
      <c r="E3532" t="s">
        <v>30</v>
      </c>
      <c r="F3532" t="s">
        <v>31</v>
      </c>
      <c r="G3532" t="s">
        <v>1529</v>
      </c>
      <c r="H3532" t="s">
        <v>9337</v>
      </c>
      <c r="I3532" s="4" t="s">
        <v>9338</v>
      </c>
      <c r="J3532" s="1">
        <f>((((bot_orders[[#This Row],[cTime]]/ 1000)+3*3600) / 86400) + DATE(1970,1,1))</f>
        <v>45771.176147465274</v>
      </c>
      <c r="K3532" s="4" t="s">
        <v>9339</v>
      </c>
      <c r="L3532" s="1">
        <f>((((bot_orders[[#This Row],[uTime]]/ 1000)+3*3600) / 86400) + DATE(1970,1,1))</f>
        <v>45771.188697129634</v>
      </c>
      <c r="M3532" t="s">
        <v>34</v>
      </c>
      <c r="N3532" t="s">
        <v>28</v>
      </c>
      <c r="O3532" t="s">
        <v>35</v>
      </c>
      <c r="P3532">
        <v>2.0129999999999999</v>
      </c>
      <c r="Q3532" t="s">
        <v>36</v>
      </c>
      <c r="R3532" t="s">
        <v>37</v>
      </c>
      <c r="S3532">
        <v>0.62990000000000002</v>
      </c>
      <c r="T3532">
        <v>0.62990000000000002</v>
      </c>
      <c r="U3532">
        <v>2.0129999999999999</v>
      </c>
      <c r="V3532">
        <v>-1.0143909999999999E-3</v>
      </c>
      <c r="W3532" t="s">
        <v>38</v>
      </c>
      <c r="X3532" s="4">
        <f>IF(bot_orders[[#This Row],[side]]="sell", bot_orders[[#This Row],[accFillSz]]*bot_orders[[#This Row],[avgPx]] + bot_orders[[#This Row],[fee]], -bot_orders[[#This Row],[accFillSz]]*bot_orders[[#This Row],[avgPx]])</f>
        <v>1.2669743089999999</v>
      </c>
      <c r="Y3532" s="4">
        <f>IF(bot_orders[[#This Row],[side]]="buy", bot_orders[[#This Row],[accFillSz]] + bot_orders[[#This Row],[fee]], -bot_orders[[#This Row],[accFillSz]])</f>
        <v>-2.0129999999999999</v>
      </c>
      <c r="Z3532" s="4">
        <f>IF(bot_orders[[#This Row],[side]]="sell",bot_orders[[#This Row],[accFillSz]]*bot_orders[[#This Row],[avgPx]]+bot_orders[[#This Row],[fee]], 0)</f>
        <v>1.2669743089999999</v>
      </c>
      <c r="AA3532" s="4">
        <f>IF(bot_orders[[#This Row],[side]]="sell",-bot_orders[[#This Row],[accFillSz]],bot_orders[[#This Row],[accFillSz]]+bot_orders[[#This Row],[fee]])</f>
        <v>-2.0129999999999999</v>
      </c>
      <c r="AB3532">
        <v>0</v>
      </c>
      <c r="AC3532" t="s">
        <v>39</v>
      </c>
      <c r="AD3532">
        <v>0</v>
      </c>
      <c r="AE3532" t="s">
        <v>40</v>
      </c>
      <c r="AF3532" t="s">
        <v>41</v>
      </c>
      <c r="AG3532" t="s">
        <v>42</v>
      </c>
      <c r="AH3532" t="s">
        <v>28</v>
      </c>
      <c r="AI3532">
        <v>-2.0129999999999999</v>
      </c>
      <c r="AJ3532">
        <v>1.2669743099999999</v>
      </c>
    </row>
    <row r="3533" spans="1:36" x14ac:dyDescent="0.3">
      <c r="A3533">
        <v>2984</v>
      </c>
      <c r="B3533" t="s">
        <v>304</v>
      </c>
      <c r="C3533" t="s">
        <v>28</v>
      </c>
      <c r="D3533" t="s">
        <v>29</v>
      </c>
      <c r="E3533" t="s">
        <v>30</v>
      </c>
      <c r="F3533" t="s">
        <v>31</v>
      </c>
      <c r="G3533" t="s">
        <v>1527</v>
      </c>
      <c r="H3533" t="s">
        <v>9345</v>
      </c>
      <c r="I3533" s="4" t="s">
        <v>9346</v>
      </c>
      <c r="J3533" s="1">
        <f>((((bot_orders[[#This Row],[cTime]]/ 1000)+3*3600) / 86400) + DATE(1970,1,1))</f>
        <v>45771.178775300927</v>
      </c>
      <c r="K3533" s="4" t="s">
        <v>9347</v>
      </c>
      <c r="L3533" s="1">
        <f>((((bot_orders[[#This Row],[uTime]]/ 1000)+3*3600) / 86400) + DATE(1970,1,1))</f>
        <v>45771.185708391204</v>
      </c>
      <c r="M3533" t="s">
        <v>34</v>
      </c>
      <c r="N3533" t="s">
        <v>28</v>
      </c>
      <c r="O3533" t="s">
        <v>35</v>
      </c>
      <c r="P3533">
        <v>2.0129999999999999</v>
      </c>
      <c r="Q3533" t="s">
        <v>36</v>
      </c>
      <c r="R3533" t="s">
        <v>37</v>
      </c>
      <c r="S3533">
        <v>0.62660000000000005</v>
      </c>
      <c r="T3533">
        <v>0.62660000000000005</v>
      </c>
      <c r="U3533">
        <v>2.0129999999999999</v>
      </c>
      <c r="V3533">
        <v>-1.0090766E-3</v>
      </c>
      <c r="W3533" t="s">
        <v>38</v>
      </c>
      <c r="X3533" s="4">
        <f>IF(bot_orders[[#This Row],[side]]="sell", bot_orders[[#This Row],[accFillSz]]*bot_orders[[#This Row],[avgPx]] + bot_orders[[#This Row],[fee]], -bot_orders[[#This Row],[accFillSz]]*bot_orders[[#This Row],[avgPx]])</f>
        <v>1.2603367234</v>
      </c>
      <c r="Y3533" s="4">
        <f>IF(bot_orders[[#This Row],[side]]="buy", bot_orders[[#This Row],[accFillSz]] + bot_orders[[#This Row],[fee]], -bot_orders[[#This Row],[accFillSz]])</f>
        <v>-2.0129999999999999</v>
      </c>
      <c r="Z3533" s="4">
        <f>IF(bot_orders[[#This Row],[side]]="sell",bot_orders[[#This Row],[accFillSz]]*bot_orders[[#This Row],[avgPx]]+bot_orders[[#This Row],[fee]], 0)</f>
        <v>1.2603367234</v>
      </c>
      <c r="AA3533" s="4">
        <f>IF(bot_orders[[#This Row],[side]]="sell",-bot_orders[[#This Row],[accFillSz]],bot_orders[[#This Row],[accFillSz]]+bot_orders[[#This Row],[fee]])</f>
        <v>-2.0129999999999999</v>
      </c>
      <c r="AB3533">
        <v>0</v>
      </c>
      <c r="AC3533" t="s">
        <v>39</v>
      </c>
      <c r="AD3533">
        <v>0</v>
      </c>
      <c r="AE3533" t="s">
        <v>40</v>
      </c>
      <c r="AF3533" t="s">
        <v>41</v>
      </c>
      <c r="AG3533" t="s">
        <v>42</v>
      </c>
      <c r="AH3533" t="s">
        <v>28</v>
      </c>
      <c r="AI3533">
        <v>-2.0129999999999999</v>
      </c>
      <c r="AJ3533">
        <v>1.26033672</v>
      </c>
    </row>
    <row r="3534" spans="1:36" x14ac:dyDescent="0.3">
      <c r="A3534">
        <v>2986</v>
      </c>
      <c r="B3534" t="s">
        <v>304</v>
      </c>
      <c r="C3534" t="s">
        <v>28</v>
      </c>
      <c r="D3534" t="s">
        <v>29</v>
      </c>
      <c r="E3534" t="s">
        <v>30</v>
      </c>
      <c r="F3534" t="s">
        <v>31</v>
      </c>
      <c r="G3534" t="s">
        <v>1525</v>
      </c>
      <c r="H3534" t="s">
        <v>9351</v>
      </c>
      <c r="I3534" s="4" t="s">
        <v>9352</v>
      </c>
      <c r="J3534" s="1">
        <f>((((bot_orders[[#This Row],[cTime]]/ 1000)+3*3600) / 86400) + DATE(1970,1,1))</f>
        <v>45771.181520601851</v>
      </c>
      <c r="K3534" s="4" t="s">
        <v>9353</v>
      </c>
      <c r="L3534" s="1">
        <f>((((bot_orders[[#This Row],[uTime]]/ 1000)+3*3600) / 86400) + DATE(1970,1,1))</f>
        <v>45771.183018692129</v>
      </c>
      <c r="M3534" t="s">
        <v>34</v>
      </c>
      <c r="N3534" t="s">
        <v>28</v>
      </c>
      <c r="O3534" t="s">
        <v>35</v>
      </c>
      <c r="P3534">
        <v>2.0129999999999999</v>
      </c>
      <c r="Q3534" t="s">
        <v>36</v>
      </c>
      <c r="R3534" t="s">
        <v>37</v>
      </c>
      <c r="S3534">
        <v>0.62329999999999997</v>
      </c>
      <c r="T3534">
        <v>0.62329999999999997</v>
      </c>
      <c r="U3534">
        <v>2.0129999999999999</v>
      </c>
      <c r="V3534">
        <v>-1.0037622999999999E-3</v>
      </c>
      <c r="W3534" t="s">
        <v>38</v>
      </c>
      <c r="X3534" s="4">
        <f>IF(bot_orders[[#This Row],[side]]="sell", bot_orders[[#This Row],[accFillSz]]*bot_orders[[#This Row],[avgPx]] + bot_orders[[#This Row],[fee]], -bot_orders[[#This Row],[accFillSz]]*bot_orders[[#This Row],[avgPx]])</f>
        <v>1.2536991376999997</v>
      </c>
      <c r="Y3534" s="4">
        <f>IF(bot_orders[[#This Row],[side]]="buy", bot_orders[[#This Row],[accFillSz]] + bot_orders[[#This Row],[fee]], -bot_orders[[#This Row],[accFillSz]])</f>
        <v>-2.0129999999999999</v>
      </c>
      <c r="Z3534" s="4">
        <f>IF(bot_orders[[#This Row],[side]]="sell",bot_orders[[#This Row],[accFillSz]]*bot_orders[[#This Row],[avgPx]]+bot_orders[[#This Row],[fee]], 0)</f>
        <v>1.2536991376999997</v>
      </c>
      <c r="AA3534" s="4">
        <f>IF(bot_orders[[#This Row],[side]]="sell",-bot_orders[[#This Row],[accFillSz]],bot_orders[[#This Row],[accFillSz]]+bot_orders[[#This Row],[fee]])</f>
        <v>-2.0129999999999999</v>
      </c>
      <c r="AB3534">
        <v>0</v>
      </c>
      <c r="AC3534" t="s">
        <v>39</v>
      </c>
      <c r="AD3534">
        <v>0</v>
      </c>
      <c r="AE3534" t="s">
        <v>40</v>
      </c>
      <c r="AF3534" t="s">
        <v>41</v>
      </c>
      <c r="AG3534" t="s">
        <v>42</v>
      </c>
      <c r="AH3534" t="s">
        <v>28</v>
      </c>
      <c r="AI3534">
        <v>-2.0129999999999999</v>
      </c>
      <c r="AJ3534">
        <v>1.2536991399999999</v>
      </c>
    </row>
    <row r="3535" spans="1:36" x14ac:dyDescent="0.3">
      <c r="A3535">
        <v>2989</v>
      </c>
      <c r="B3535" t="s">
        <v>304</v>
      </c>
      <c r="C3535" t="s">
        <v>28</v>
      </c>
      <c r="D3535" t="s">
        <v>29</v>
      </c>
      <c r="E3535" t="s">
        <v>30</v>
      </c>
      <c r="F3535" t="s">
        <v>31</v>
      </c>
      <c r="G3535" t="s">
        <v>1525</v>
      </c>
      <c r="H3535" t="s">
        <v>9360</v>
      </c>
      <c r="I3535" s="4" t="s">
        <v>9361</v>
      </c>
      <c r="J3535" s="1">
        <f>((((bot_orders[[#This Row],[cTime]]/ 1000)+3*3600) / 86400) + DATE(1970,1,1))</f>
        <v>45771.183018715281</v>
      </c>
      <c r="K3535" s="4" t="s">
        <v>9362</v>
      </c>
      <c r="L3535" s="1">
        <f>((((bot_orders[[#This Row],[uTime]]/ 1000)+3*3600) / 86400) + DATE(1970,1,1))</f>
        <v>45771.249466435183</v>
      </c>
      <c r="M3535" t="s">
        <v>34</v>
      </c>
      <c r="N3535" t="s">
        <v>28</v>
      </c>
      <c r="O3535" t="s">
        <v>35</v>
      </c>
      <c r="P3535">
        <v>2.0150000000000001</v>
      </c>
      <c r="Q3535" t="s">
        <v>36</v>
      </c>
      <c r="R3535" t="s">
        <v>55</v>
      </c>
      <c r="S3535">
        <v>0.61990000000000001</v>
      </c>
      <c r="T3535">
        <v>0.61990000000000001</v>
      </c>
      <c r="U3535">
        <v>2.0150000000000001</v>
      </c>
      <c r="V3535">
        <v>-1.6119999999999999E-3</v>
      </c>
      <c r="W3535" t="s">
        <v>39</v>
      </c>
      <c r="X3535" s="4">
        <f>IF(bot_orders[[#This Row],[side]]="sell", bot_orders[[#This Row],[accFillSz]]*bot_orders[[#This Row],[avgPx]] + bot_orders[[#This Row],[fee]], -bot_orders[[#This Row],[accFillSz]]*bot_orders[[#This Row],[avgPx]])</f>
        <v>-1.2490985000000001</v>
      </c>
      <c r="Y3535" s="4">
        <f>IF(bot_orders[[#This Row],[side]]="buy", bot_orders[[#This Row],[accFillSz]] + bot_orders[[#This Row],[fee]], -bot_orders[[#This Row],[accFillSz]])</f>
        <v>2.013388</v>
      </c>
      <c r="Z3535" s="4">
        <f>IF(bot_orders[[#This Row],[side]]="sell",bot_orders[[#This Row],[accFillSz]]*bot_orders[[#This Row],[avgPx]]+bot_orders[[#This Row],[fee]], 0)</f>
        <v>0</v>
      </c>
      <c r="AA3535" s="4">
        <f>IF(bot_orders[[#This Row],[side]]="sell",-bot_orders[[#This Row],[accFillSz]],bot_orders[[#This Row],[accFillSz]]+bot_orders[[#This Row],[fee]])</f>
        <v>2.013388</v>
      </c>
      <c r="AB3535">
        <v>0</v>
      </c>
      <c r="AC3535" t="s">
        <v>38</v>
      </c>
      <c r="AD3535">
        <v>0</v>
      </c>
      <c r="AE3535" t="s">
        <v>40</v>
      </c>
      <c r="AF3535" t="s">
        <v>41</v>
      </c>
      <c r="AG3535" t="s">
        <v>42</v>
      </c>
      <c r="AH3535" t="s">
        <v>28</v>
      </c>
      <c r="AI3535">
        <v>2.013388</v>
      </c>
      <c r="AJ3535">
        <v>-1.2490984999999999</v>
      </c>
    </row>
    <row r="3536" spans="1:36" x14ac:dyDescent="0.3">
      <c r="A3536">
        <v>2991</v>
      </c>
      <c r="B3536" t="s">
        <v>304</v>
      </c>
      <c r="C3536" t="s">
        <v>28</v>
      </c>
      <c r="D3536" t="s">
        <v>29</v>
      </c>
      <c r="E3536" t="s">
        <v>30</v>
      </c>
      <c r="F3536" t="s">
        <v>31</v>
      </c>
      <c r="G3536" t="s">
        <v>1527</v>
      </c>
      <c r="H3536" t="s">
        <v>9366</v>
      </c>
      <c r="I3536" s="4" t="s">
        <v>9367</v>
      </c>
      <c r="J3536" s="1">
        <f>((((bot_orders[[#This Row],[cTime]]/ 1000)+3*3600) / 86400) + DATE(1970,1,1))</f>
        <v>45771.185708414356</v>
      </c>
      <c r="K3536" s="4" t="s">
        <v>9368</v>
      </c>
      <c r="L3536" s="1">
        <f>((((bot_orders[[#This Row],[uTime]]/ 1000)+3*3600) / 86400) + DATE(1970,1,1))</f>
        <v>45771.241725196756</v>
      </c>
      <c r="M3536" t="s">
        <v>34</v>
      </c>
      <c r="N3536" t="s">
        <v>28</v>
      </c>
      <c r="O3536" t="s">
        <v>35</v>
      </c>
      <c r="P3536">
        <v>2.0150000000000001</v>
      </c>
      <c r="Q3536" t="s">
        <v>36</v>
      </c>
      <c r="R3536" t="s">
        <v>55</v>
      </c>
      <c r="S3536">
        <v>0.62329999999999997</v>
      </c>
      <c r="T3536">
        <v>0.62329999999999997</v>
      </c>
      <c r="U3536">
        <v>2.0150000000000001</v>
      </c>
      <c r="V3536">
        <v>-1.6119999999999999E-3</v>
      </c>
      <c r="W3536" t="s">
        <v>39</v>
      </c>
      <c r="X3536" s="4">
        <f>IF(bot_orders[[#This Row],[side]]="sell", bot_orders[[#This Row],[accFillSz]]*bot_orders[[#This Row],[avgPx]] + bot_orders[[#This Row],[fee]], -bot_orders[[#This Row],[accFillSz]]*bot_orders[[#This Row],[avgPx]])</f>
        <v>-1.2559495000000001</v>
      </c>
      <c r="Y3536" s="4">
        <f>IF(bot_orders[[#This Row],[side]]="buy", bot_orders[[#This Row],[accFillSz]] + bot_orders[[#This Row],[fee]], -bot_orders[[#This Row],[accFillSz]])</f>
        <v>2.013388</v>
      </c>
      <c r="Z3536" s="4">
        <f>IF(bot_orders[[#This Row],[side]]="sell",bot_orders[[#This Row],[accFillSz]]*bot_orders[[#This Row],[avgPx]]+bot_orders[[#This Row],[fee]], 0)</f>
        <v>0</v>
      </c>
      <c r="AA3536" s="4">
        <f>IF(bot_orders[[#This Row],[side]]="sell",-bot_orders[[#This Row],[accFillSz]],bot_orders[[#This Row],[accFillSz]]+bot_orders[[#This Row],[fee]])</f>
        <v>2.013388</v>
      </c>
      <c r="AB3536">
        <v>0</v>
      </c>
      <c r="AC3536" t="s">
        <v>38</v>
      </c>
      <c r="AD3536">
        <v>0</v>
      </c>
      <c r="AE3536" t="s">
        <v>40</v>
      </c>
      <c r="AF3536" t="s">
        <v>41</v>
      </c>
      <c r="AG3536" t="s">
        <v>42</v>
      </c>
      <c r="AH3536" t="s">
        <v>28</v>
      </c>
      <c r="AI3536">
        <v>2.013388</v>
      </c>
      <c r="AJ3536">
        <v>-1.2559495000000001</v>
      </c>
    </row>
    <row r="3537" spans="1:36" x14ac:dyDescent="0.3">
      <c r="A3537">
        <v>2994</v>
      </c>
      <c r="B3537" t="s">
        <v>304</v>
      </c>
      <c r="C3537" t="s">
        <v>28</v>
      </c>
      <c r="D3537" t="s">
        <v>29</v>
      </c>
      <c r="E3537" t="s">
        <v>30</v>
      </c>
      <c r="F3537" t="s">
        <v>31</v>
      </c>
      <c r="G3537" t="s">
        <v>1529</v>
      </c>
      <c r="H3537" t="s">
        <v>9374</v>
      </c>
      <c r="I3537" s="4" t="s">
        <v>9375</v>
      </c>
      <c r="J3537" s="1">
        <f>((((bot_orders[[#This Row],[cTime]]/ 1000)+3*3600) / 86400) + DATE(1970,1,1))</f>
        <v>45771.188697141202</v>
      </c>
      <c r="K3537" s="4" t="s">
        <v>9373</v>
      </c>
      <c r="L3537" s="1">
        <f>((((bot_orders[[#This Row],[uTime]]/ 1000)+3*3600) / 86400) + DATE(1970,1,1))</f>
        <v>45771.199478553244</v>
      </c>
      <c r="M3537" t="s">
        <v>34</v>
      </c>
      <c r="N3537" t="s">
        <v>28</v>
      </c>
      <c r="O3537" t="s">
        <v>35</v>
      </c>
      <c r="P3537">
        <v>2.0150000000000001</v>
      </c>
      <c r="Q3537" t="s">
        <v>36</v>
      </c>
      <c r="R3537" t="s">
        <v>55</v>
      </c>
      <c r="S3537">
        <v>0.62660000000000005</v>
      </c>
      <c r="T3537">
        <v>0.62660000000000005</v>
      </c>
      <c r="U3537">
        <v>2.0150000000000001</v>
      </c>
      <c r="V3537">
        <v>-1.6119999999999999E-3</v>
      </c>
      <c r="W3537" t="s">
        <v>39</v>
      </c>
      <c r="X3537" s="4">
        <f>IF(bot_orders[[#This Row],[side]]="sell", bot_orders[[#This Row],[accFillSz]]*bot_orders[[#This Row],[avgPx]] + bot_orders[[#This Row],[fee]], -bot_orders[[#This Row],[accFillSz]]*bot_orders[[#This Row],[avgPx]])</f>
        <v>-1.2625990000000002</v>
      </c>
      <c r="Y3537" s="4">
        <f>IF(bot_orders[[#This Row],[side]]="buy", bot_orders[[#This Row],[accFillSz]] + bot_orders[[#This Row],[fee]], -bot_orders[[#This Row],[accFillSz]])</f>
        <v>2.013388</v>
      </c>
      <c r="Z3537" s="4">
        <f>IF(bot_orders[[#This Row],[side]]="sell",bot_orders[[#This Row],[accFillSz]]*bot_orders[[#This Row],[avgPx]]+bot_orders[[#This Row],[fee]], 0)</f>
        <v>0</v>
      </c>
      <c r="AA3537" s="4">
        <f>IF(bot_orders[[#This Row],[side]]="sell",-bot_orders[[#This Row],[accFillSz]],bot_orders[[#This Row],[accFillSz]]+bot_orders[[#This Row],[fee]])</f>
        <v>2.013388</v>
      </c>
      <c r="AB3537">
        <v>0</v>
      </c>
      <c r="AC3537" t="s">
        <v>38</v>
      </c>
      <c r="AD3537">
        <v>0</v>
      </c>
      <c r="AE3537" t="s">
        <v>40</v>
      </c>
      <c r="AF3537" t="s">
        <v>41</v>
      </c>
      <c r="AG3537" t="s">
        <v>42</v>
      </c>
      <c r="AH3537" t="s">
        <v>28</v>
      </c>
      <c r="AI3537">
        <v>2.013388</v>
      </c>
      <c r="AJ3537">
        <v>-1.262599</v>
      </c>
    </row>
    <row r="3538" spans="1:36" x14ac:dyDescent="0.3">
      <c r="A3538">
        <v>2995</v>
      </c>
      <c r="B3538" t="s">
        <v>304</v>
      </c>
      <c r="C3538" t="s">
        <v>28</v>
      </c>
      <c r="D3538" t="s">
        <v>29</v>
      </c>
      <c r="E3538" t="s">
        <v>30</v>
      </c>
      <c r="F3538" t="s">
        <v>31</v>
      </c>
      <c r="G3538" t="s">
        <v>1531</v>
      </c>
      <c r="H3538" t="s">
        <v>9376</v>
      </c>
      <c r="I3538" s="4" t="s">
        <v>9377</v>
      </c>
      <c r="J3538" s="1">
        <f>((((bot_orders[[#This Row],[cTime]]/ 1000)+3*3600) / 86400) + DATE(1970,1,1))</f>
        <v>45771.199478564813</v>
      </c>
      <c r="K3538" s="4" t="s">
        <v>9378</v>
      </c>
      <c r="L3538" s="1">
        <f>((((bot_orders[[#This Row],[uTime]]/ 1000)+3*3600) / 86400) + DATE(1970,1,1))</f>
        <v>45771.216827013894</v>
      </c>
      <c r="M3538" t="s">
        <v>34</v>
      </c>
      <c r="N3538" t="s">
        <v>28</v>
      </c>
      <c r="O3538" t="s">
        <v>35</v>
      </c>
      <c r="P3538">
        <v>2.0129999999999999</v>
      </c>
      <c r="Q3538" t="s">
        <v>36</v>
      </c>
      <c r="R3538" t="s">
        <v>37</v>
      </c>
      <c r="S3538">
        <v>0.62990000000000002</v>
      </c>
      <c r="T3538">
        <v>0.62990000000000002</v>
      </c>
      <c r="U3538">
        <v>2.0129999999999999</v>
      </c>
      <c r="V3538">
        <v>-1.0143909999999999E-3</v>
      </c>
      <c r="W3538" t="s">
        <v>38</v>
      </c>
      <c r="X3538" s="4">
        <f>IF(bot_orders[[#This Row],[side]]="sell", bot_orders[[#This Row],[accFillSz]]*bot_orders[[#This Row],[avgPx]] + bot_orders[[#This Row],[fee]], -bot_orders[[#This Row],[accFillSz]]*bot_orders[[#This Row],[avgPx]])</f>
        <v>1.2669743089999999</v>
      </c>
      <c r="Y3538" s="4">
        <f>IF(bot_orders[[#This Row],[side]]="buy", bot_orders[[#This Row],[accFillSz]] + bot_orders[[#This Row],[fee]], -bot_orders[[#This Row],[accFillSz]])</f>
        <v>-2.0129999999999999</v>
      </c>
      <c r="Z3538" s="4">
        <f>IF(bot_orders[[#This Row],[side]]="sell",bot_orders[[#This Row],[accFillSz]]*bot_orders[[#This Row],[avgPx]]+bot_orders[[#This Row],[fee]], 0)</f>
        <v>1.2669743089999999</v>
      </c>
      <c r="AA3538" s="4">
        <f>IF(bot_orders[[#This Row],[side]]="sell",-bot_orders[[#This Row],[accFillSz]],bot_orders[[#This Row],[accFillSz]]+bot_orders[[#This Row],[fee]])</f>
        <v>-2.0129999999999999</v>
      </c>
      <c r="AB3538">
        <v>0</v>
      </c>
      <c r="AC3538" t="s">
        <v>39</v>
      </c>
      <c r="AD3538">
        <v>0</v>
      </c>
      <c r="AE3538" t="s">
        <v>40</v>
      </c>
      <c r="AF3538" t="s">
        <v>41</v>
      </c>
      <c r="AG3538" t="s">
        <v>42</v>
      </c>
      <c r="AH3538" t="s">
        <v>28</v>
      </c>
      <c r="AI3538">
        <v>-2.0129999999999999</v>
      </c>
      <c r="AJ3538">
        <v>1.2669743099999999</v>
      </c>
    </row>
    <row r="3539" spans="1:36" x14ac:dyDescent="0.3">
      <c r="A3539">
        <v>2998</v>
      </c>
      <c r="B3539" t="s">
        <v>304</v>
      </c>
      <c r="C3539" t="s">
        <v>28</v>
      </c>
      <c r="D3539" t="s">
        <v>29</v>
      </c>
      <c r="E3539" t="s">
        <v>30</v>
      </c>
      <c r="F3539" t="s">
        <v>31</v>
      </c>
      <c r="G3539" t="s">
        <v>1531</v>
      </c>
      <c r="H3539" t="s">
        <v>9385</v>
      </c>
      <c r="I3539" s="4" t="s">
        <v>9386</v>
      </c>
      <c r="J3539" s="1">
        <f>((((bot_orders[[#This Row],[cTime]]/ 1000)+3*3600) / 86400) + DATE(1970,1,1))</f>
        <v>45771.216827025462</v>
      </c>
      <c r="K3539" s="4" t="s">
        <v>9387</v>
      </c>
      <c r="L3539" s="1">
        <f>((((bot_orders[[#This Row],[uTime]]/ 1000)+3*3600) / 86400) + DATE(1970,1,1))</f>
        <v>45771.238157500004</v>
      </c>
      <c r="M3539" t="s">
        <v>34</v>
      </c>
      <c r="N3539" t="s">
        <v>28</v>
      </c>
      <c r="O3539" t="s">
        <v>35</v>
      </c>
      <c r="P3539">
        <v>2.0150000000000001</v>
      </c>
      <c r="Q3539" t="s">
        <v>36</v>
      </c>
      <c r="R3539" t="s">
        <v>55</v>
      </c>
      <c r="S3539">
        <v>0.62660000000000005</v>
      </c>
      <c r="T3539">
        <v>0.62660000000000005</v>
      </c>
      <c r="U3539">
        <v>2.0150000000000001</v>
      </c>
      <c r="V3539">
        <v>-1.6119999999999999E-3</v>
      </c>
      <c r="W3539" t="s">
        <v>39</v>
      </c>
      <c r="X3539" s="4">
        <f>IF(bot_orders[[#This Row],[side]]="sell", bot_orders[[#This Row],[accFillSz]]*bot_orders[[#This Row],[avgPx]] + bot_orders[[#This Row],[fee]], -bot_orders[[#This Row],[accFillSz]]*bot_orders[[#This Row],[avgPx]])</f>
        <v>-1.2625990000000002</v>
      </c>
      <c r="Y3539" s="4">
        <f>IF(bot_orders[[#This Row],[side]]="buy", bot_orders[[#This Row],[accFillSz]] + bot_orders[[#This Row],[fee]], -bot_orders[[#This Row],[accFillSz]])</f>
        <v>2.013388</v>
      </c>
      <c r="Z3539" s="4">
        <f>IF(bot_orders[[#This Row],[side]]="sell",bot_orders[[#This Row],[accFillSz]]*bot_orders[[#This Row],[avgPx]]+bot_orders[[#This Row],[fee]], 0)</f>
        <v>0</v>
      </c>
      <c r="AA3539" s="4">
        <f>IF(bot_orders[[#This Row],[side]]="sell",-bot_orders[[#This Row],[accFillSz]],bot_orders[[#This Row],[accFillSz]]+bot_orders[[#This Row],[fee]])</f>
        <v>2.013388</v>
      </c>
      <c r="AB3539">
        <v>0</v>
      </c>
      <c r="AC3539" t="s">
        <v>38</v>
      </c>
      <c r="AD3539">
        <v>0</v>
      </c>
      <c r="AE3539" t="s">
        <v>40</v>
      </c>
      <c r="AF3539" t="s">
        <v>41</v>
      </c>
      <c r="AG3539" t="s">
        <v>42</v>
      </c>
      <c r="AH3539" t="s">
        <v>28</v>
      </c>
      <c r="AI3539">
        <v>2.013388</v>
      </c>
      <c r="AJ3539">
        <v>-1.262599</v>
      </c>
    </row>
    <row r="3540" spans="1:36" x14ac:dyDescent="0.3">
      <c r="A3540">
        <v>2999</v>
      </c>
      <c r="B3540" t="s">
        <v>304</v>
      </c>
      <c r="C3540" t="s">
        <v>28</v>
      </c>
      <c r="D3540" t="s">
        <v>29</v>
      </c>
      <c r="E3540" t="s">
        <v>30</v>
      </c>
      <c r="F3540" t="s">
        <v>31</v>
      </c>
      <c r="G3540" t="s">
        <v>1588</v>
      </c>
      <c r="H3540" t="s">
        <v>9388</v>
      </c>
      <c r="I3540" s="4" t="s">
        <v>9389</v>
      </c>
      <c r="J3540" s="1">
        <f>((((bot_orders[[#This Row],[cTime]]/ 1000)+3*3600) / 86400) + DATE(1970,1,1))</f>
        <v>45771.238157523148</v>
      </c>
      <c r="K3540" s="4" t="s">
        <v>9390</v>
      </c>
      <c r="L3540" s="1">
        <f>((((bot_orders[[#This Row],[uTime]]/ 1000)+3*3600) / 86400) + DATE(1970,1,1))</f>
        <v>45771.401821203704</v>
      </c>
      <c r="M3540" t="s">
        <v>34</v>
      </c>
      <c r="N3540" t="s">
        <v>28</v>
      </c>
      <c r="O3540" t="s">
        <v>35</v>
      </c>
      <c r="P3540">
        <v>2.0129999999999999</v>
      </c>
      <c r="Q3540" t="s">
        <v>36</v>
      </c>
      <c r="R3540" t="s">
        <v>37</v>
      </c>
      <c r="S3540">
        <v>0.62990000000000002</v>
      </c>
      <c r="T3540">
        <v>0.62990000000000002</v>
      </c>
      <c r="U3540">
        <v>2.0129999999999999</v>
      </c>
      <c r="V3540">
        <v>-1.0143909999999999E-3</v>
      </c>
      <c r="W3540" t="s">
        <v>38</v>
      </c>
      <c r="X3540" s="4">
        <f>IF(bot_orders[[#This Row],[side]]="sell", bot_orders[[#This Row],[accFillSz]]*bot_orders[[#This Row],[avgPx]] + bot_orders[[#This Row],[fee]], -bot_orders[[#This Row],[accFillSz]]*bot_orders[[#This Row],[avgPx]])</f>
        <v>1.2669743089999999</v>
      </c>
      <c r="Y3540" s="4">
        <f>IF(bot_orders[[#This Row],[side]]="buy", bot_orders[[#This Row],[accFillSz]] + bot_orders[[#This Row],[fee]], -bot_orders[[#This Row],[accFillSz]])</f>
        <v>-2.0129999999999999</v>
      </c>
      <c r="Z3540" s="4">
        <f>IF(bot_orders[[#This Row],[side]]="sell",bot_orders[[#This Row],[accFillSz]]*bot_orders[[#This Row],[avgPx]]+bot_orders[[#This Row],[fee]], 0)</f>
        <v>1.2669743089999999</v>
      </c>
      <c r="AA3540" s="4">
        <f>IF(bot_orders[[#This Row],[side]]="sell",-bot_orders[[#This Row],[accFillSz]],bot_orders[[#This Row],[accFillSz]]+bot_orders[[#This Row],[fee]])</f>
        <v>-2.0129999999999999</v>
      </c>
      <c r="AB3540">
        <v>0</v>
      </c>
      <c r="AC3540" t="s">
        <v>39</v>
      </c>
      <c r="AD3540">
        <v>0</v>
      </c>
      <c r="AE3540" t="s">
        <v>40</v>
      </c>
      <c r="AF3540" t="s">
        <v>41</v>
      </c>
      <c r="AG3540" t="s">
        <v>42</v>
      </c>
      <c r="AH3540" t="s">
        <v>28</v>
      </c>
      <c r="AI3540">
        <v>-2.0129999999999999</v>
      </c>
      <c r="AJ3540">
        <v>1.2669743099999999</v>
      </c>
    </row>
    <row r="3541" spans="1:36" x14ac:dyDescent="0.3">
      <c r="A3541">
        <v>3002</v>
      </c>
      <c r="B3541" t="s">
        <v>304</v>
      </c>
      <c r="C3541" t="s">
        <v>28</v>
      </c>
      <c r="D3541" t="s">
        <v>29</v>
      </c>
      <c r="E3541" t="s">
        <v>30</v>
      </c>
      <c r="F3541" t="s">
        <v>31</v>
      </c>
      <c r="G3541" t="s">
        <v>1586</v>
      </c>
      <c r="H3541" t="s">
        <v>9397</v>
      </c>
      <c r="I3541" s="4" t="s">
        <v>9398</v>
      </c>
      <c r="J3541" s="1">
        <f>((((bot_orders[[#This Row],[cTime]]/ 1000)+3*3600) / 86400) + DATE(1970,1,1))</f>
        <v>45771.241725219908</v>
      </c>
      <c r="K3541" s="4" t="s">
        <v>9399</v>
      </c>
      <c r="L3541" s="1">
        <f>((((bot_orders[[#This Row],[uTime]]/ 1000)+3*3600) / 86400) + DATE(1970,1,1))</f>
        <v>45771.398093275464</v>
      </c>
      <c r="M3541" t="s">
        <v>34</v>
      </c>
      <c r="N3541" t="s">
        <v>28</v>
      </c>
      <c r="O3541" t="s">
        <v>35</v>
      </c>
      <c r="P3541">
        <v>2.0129999999999999</v>
      </c>
      <c r="Q3541" t="s">
        <v>36</v>
      </c>
      <c r="R3541" t="s">
        <v>37</v>
      </c>
      <c r="S3541">
        <v>0.62660000000000005</v>
      </c>
      <c r="T3541">
        <v>0.62660000000000005</v>
      </c>
      <c r="U3541">
        <v>2.0129999999999999</v>
      </c>
      <c r="V3541">
        <v>-1.0090766E-3</v>
      </c>
      <c r="W3541" t="s">
        <v>38</v>
      </c>
      <c r="X3541" s="4">
        <f>IF(bot_orders[[#This Row],[side]]="sell", bot_orders[[#This Row],[accFillSz]]*bot_orders[[#This Row],[avgPx]] + bot_orders[[#This Row],[fee]], -bot_orders[[#This Row],[accFillSz]]*bot_orders[[#This Row],[avgPx]])</f>
        <v>1.2603367234</v>
      </c>
      <c r="Y3541" s="4">
        <f>IF(bot_orders[[#This Row],[side]]="buy", bot_orders[[#This Row],[accFillSz]] + bot_orders[[#This Row],[fee]], -bot_orders[[#This Row],[accFillSz]])</f>
        <v>-2.0129999999999999</v>
      </c>
      <c r="Z3541" s="4">
        <f>IF(bot_orders[[#This Row],[side]]="sell",bot_orders[[#This Row],[accFillSz]]*bot_orders[[#This Row],[avgPx]]+bot_orders[[#This Row],[fee]], 0)</f>
        <v>1.2603367234</v>
      </c>
      <c r="AA3541" s="4">
        <f>IF(bot_orders[[#This Row],[side]]="sell",-bot_orders[[#This Row],[accFillSz]],bot_orders[[#This Row],[accFillSz]]+bot_orders[[#This Row],[fee]])</f>
        <v>-2.0129999999999999</v>
      </c>
      <c r="AB3541">
        <v>0</v>
      </c>
      <c r="AC3541" t="s">
        <v>39</v>
      </c>
      <c r="AD3541">
        <v>0</v>
      </c>
      <c r="AE3541" t="s">
        <v>40</v>
      </c>
      <c r="AF3541" t="s">
        <v>41</v>
      </c>
      <c r="AG3541" t="s">
        <v>42</v>
      </c>
      <c r="AH3541" t="s">
        <v>28</v>
      </c>
      <c r="AI3541">
        <v>-2.0129999999999999</v>
      </c>
      <c r="AJ3541">
        <v>1.26033672</v>
      </c>
    </row>
    <row r="3542" spans="1:36" x14ac:dyDescent="0.3">
      <c r="A3542">
        <v>3004</v>
      </c>
      <c r="B3542" t="s">
        <v>304</v>
      </c>
      <c r="C3542" t="s">
        <v>28</v>
      </c>
      <c r="D3542" t="s">
        <v>29</v>
      </c>
      <c r="E3542" t="s">
        <v>30</v>
      </c>
      <c r="F3542" t="s">
        <v>31</v>
      </c>
      <c r="G3542" t="s">
        <v>1583</v>
      </c>
      <c r="H3542" t="s">
        <v>9404</v>
      </c>
      <c r="I3542" s="4" t="s">
        <v>9405</v>
      </c>
      <c r="J3542" s="1">
        <f>((((bot_orders[[#This Row],[cTime]]/ 1000)+3*3600) / 86400) + DATE(1970,1,1))</f>
        <v>45771.249466446759</v>
      </c>
      <c r="K3542" s="4" t="s">
        <v>9406</v>
      </c>
      <c r="L3542" s="1">
        <f>((((bot_orders[[#This Row],[uTime]]/ 1000)+3*3600) / 86400) + DATE(1970,1,1))</f>
        <v>45771.391036157409</v>
      </c>
      <c r="M3542" t="s">
        <v>34</v>
      </c>
      <c r="N3542" t="s">
        <v>28</v>
      </c>
      <c r="O3542" t="s">
        <v>35</v>
      </c>
      <c r="P3542">
        <v>2.0129999999999999</v>
      </c>
      <c r="Q3542" t="s">
        <v>36</v>
      </c>
      <c r="R3542" t="s">
        <v>37</v>
      </c>
      <c r="S3542">
        <v>0.62329999999999997</v>
      </c>
      <c r="T3542">
        <v>0.62329999999999997</v>
      </c>
      <c r="U3542">
        <v>2.0129999999999999</v>
      </c>
      <c r="V3542">
        <v>-1.0037622999999999E-3</v>
      </c>
      <c r="W3542" t="s">
        <v>38</v>
      </c>
      <c r="X3542" s="4">
        <f>IF(bot_orders[[#This Row],[side]]="sell", bot_orders[[#This Row],[accFillSz]]*bot_orders[[#This Row],[avgPx]] + bot_orders[[#This Row],[fee]], -bot_orders[[#This Row],[accFillSz]]*bot_orders[[#This Row],[avgPx]])</f>
        <v>1.2536991376999997</v>
      </c>
      <c r="Y3542" s="4">
        <f>IF(bot_orders[[#This Row],[side]]="buy", bot_orders[[#This Row],[accFillSz]] + bot_orders[[#This Row],[fee]], -bot_orders[[#This Row],[accFillSz]])</f>
        <v>-2.0129999999999999</v>
      </c>
      <c r="Z3542" s="4">
        <f>IF(bot_orders[[#This Row],[side]]="sell",bot_orders[[#This Row],[accFillSz]]*bot_orders[[#This Row],[avgPx]]+bot_orders[[#This Row],[fee]], 0)</f>
        <v>1.2536991376999997</v>
      </c>
      <c r="AA3542" s="4">
        <f>IF(bot_orders[[#This Row],[side]]="sell",-bot_orders[[#This Row],[accFillSz]],bot_orders[[#This Row],[accFillSz]]+bot_orders[[#This Row],[fee]])</f>
        <v>-2.0129999999999999</v>
      </c>
      <c r="AB3542">
        <v>0</v>
      </c>
      <c r="AC3542" t="s">
        <v>39</v>
      </c>
      <c r="AD3542">
        <v>0</v>
      </c>
      <c r="AE3542" t="s">
        <v>40</v>
      </c>
      <c r="AF3542" t="s">
        <v>41</v>
      </c>
      <c r="AG3542" t="s">
        <v>42</v>
      </c>
      <c r="AH3542" t="s">
        <v>28</v>
      </c>
      <c r="AI3542">
        <v>-2.0129999999999999</v>
      </c>
      <c r="AJ3542">
        <v>1.2536991399999999</v>
      </c>
    </row>
    <row r="3543" spans="1:36" x14ac:dyDescent="0.3">
      <c r="A3543">
        <v>3007</v>
      </c>
      <c r="B3543" t="s">
        <v>304</v>
      </c>
      <c r="C3543" t="s">
        <v>28</v>
      </c>
      <c r="D3543" t="s">
        <v>29</v>
      </c>
      <c r="E3543" t="s">
        <v>30</v>
      </c>
      <c r="F3543" t="s">
        <v>31</v>
      </c>
      <c r="G3543" t="s">
        <v>1566</v>
      </c>
      <c r="H3543" t="s">
        <v>9413</v>
      </c>
      <c r="I3543" s="4" t="s">
        <v>9414</v>
      </c>
      <c r="J3543" s="1">
        <f>((((bot_orders[[#This Row],[cTime]]/ 1000)+3*3600) / 86400) + DATE(1970,1,1))</f>
        <v>45771.272287118059</v>
      </c>
      <c r="K3543" s="4" t="s">
        <v>9415</v>
      </c>
      <c r="L3543" s="1">
        <f>((((bot_orders[[#This Row],[uTime]]/ 1000)+3*3600) / 86400) + DATE(1970,1,1))</f>
        <v>45771.336297361107</v>
      </c>
      <c r="M3543" t="s">
        <v>34</v>
      </c>
      <c r="N3543" t="s">
        <v>28</v>
      </c>
      <c r="O3543" t="s">
        <v>35</v>
      </c>
      <c r="P3543">
        <v>2.0129999999999999</v>
      </c>
      <c r="Q3543" t="s">
        <v>36</v>
      </c>
      <c r="R3543" t="s">
        <v>37</v>
      </c>
      <c r="S3543">
        <v>0.61990000000000001</v>
      </c>
      <c r="T3543">
        <v>0.61990000000000001</v>
      </c>
      <c r="U3543">
        <v>2.0129999999999999</v>
      </c>
      <c r="V3543">
        <v>-9.9828700000000005E-4</v>
      </c>
      <c r="W3543" t="s">
        <v>38</v>
      </c>
      <c r="X3543" s="4">
        <f>IF(bot_orders[[#This Row],[side]]="sell", bot_orders[[#This Row],[accFillSz]]*bot_orders[[#This Row],[avgPx]] + bot_orders[[#This Row],[fee]], -bot_orders[[#This Row],[accFillSz]]*bot_orders[[#This Row],[avgPx]])</f>
        <v>1.2468604129999998</v>
      </c>
      <c r="Y3543" s="4">
        <f>IF(bot_orders[[#This Row],[side]]="buy", bot_orders[[#This Row],[accFillSz]] + bot_orders[[#This Row],[fee]], -bot_orders[[#This Row],[accFillSz]])</f>
        <v>-2.0129999999999999</v>
      </c>
      <c r="Z3543" s="4">
        <f>IF(bot_orders[[#This Row],[side]]="sell",bot_orders[[#This Row],[accFillSz]]*bot_orders[[#This Row],[avgPx]]+bot_orders[[#This Row],[fee]], 0)</f>
        <v>1.2468604129999998</v>
      </c>
      <c r="AA3543" s="4">
        <f>IF(bot_orders[[#This Row],[side]]="sell",-bot_orders[[#This Row],[accFillSz]],bot_orders[[#This Row],[accFillSz]]+bot_orders[[#This Row],[fee]])</f>
        <v>-2.0129999999999999</v>
      </c>
      <c r="AB3543">
        <v>0</v>
      </c>
      <c r="AC3543" t="s">
        <v>39</v>
      </c>
      <c r="AD3543">
        <v>0</v>
      </c>
      <c r="AE3543" t="s">
        <v>40</v>
      </c>
      <c r="AF3543" t="s">
        <v>41</v>
      </c>
      <c r="AG3543" t="s">
        <v>42</v>
      </c>
      <c r="AH3543" t="s">
        <v>28</v>
      </c>
      <c r="AI3543">
        <v>-2.0129999999999999</v>
      </c>
      <c r="AJ3543">
        <v>1.24686041</v>
      </c>
    </row>
    <row r="3544" spans="1:36" x14ac:dyDescent="0.3">
      <c r="A3544">
        <v>3009</v>
      </c>
      <c r="B3544" t="s">
        <v>304</v>
      </c>
      <c r="C3544" t="s">
        <v>28</v>
      </c>
      <c r="D3544" t="s">
        <v>29</v>
      </c>
      <c r="E3544" t="s">
        <v>30</v>
      </c>
      <c r="F3544" t="s">
        <v>31</v>
      </c>
      <c r="G3544" t="s">
        <v>1559</v>
      </c>
      <c r="H3544" t="s">
        <v>9419</v>
      </c>
      <c r="I3544" s="4" t="s">
        <v>9420</v>
      </c>
      <c r="J3544" s="1">
        <f>((((bot_orders[[#This Row],[cTime]]/ 1000)+3*3600) / 86400) + DATE(1970,1,1))</f>
        <v>45771.273468356478</v>
      </c>
      <c r="K3544" s="4" t="s">
        <v>9421</v>
      </c>
      <c r="L3544" s="1">
        <f>((((bot_orders[[#This Row],[uTime]]/ 1000)+3*3600) / 86400) + DATE(1970,1,1))</f>
        <v>45771.332495000002</v>
      </c>
      <c r="M3544" t="s">
        <v>34</v>
      </c>
      <c r="N3544" t="s">
        <v>28</v>
      </c>
      <c r="O3544" t="s">
        <v>35</v>
      </c>
      <c r="P3544">
        <v>2.0129999999999999</v>
      </c>
      <c r="Q3544" t="s">
        <v>36</v>
      </c>
      <c r="R3544" t="s">
        <v>37</v>
      </c>
      <c r="S3544">
        <v>0.61660000000000004</v>
      </c>
      <c r="T3544">
        <v>0.61660000000000004</v>
      </c>
      <c r="U3544">
        <v>2.0129999999999999</v>
      </c>
      <c r="V3544">
        <v>-9.9297259999999994E-4</v>
      </c>
      <c r="W3544" t="s">
        <v>38</v>
      </c>
      <c r="X3544" s="4">
        <f>IF(bot_orders[[#This Row],[side]]="sell", bot_orders[[#This Row],[accFillSz]]*bot_orders[[#This Row],[avgPx]] + bot_orders[[#This Row],[fee]], -bot_orders[[#This Row],[accFillSz]]*bot_orders[[#This Row],[avgPx]])</f>
        <v>1.2402228274</v>
      </c>
      <c r="Y3544" s="4">
        <f>IF(bot_orders[[#This Row],[side]]="buy", bot_orders[[#This Row],[accFillSz]] + bot_orders[[#This Row],[fee]], -bot_orders[[#This Row],[accFillSz]])</f>
        <v>-2.0129999999999999</v>
      </c>
      <c r="Z3544" s="4">
        <f>IF(bot_orders[[#This Row],[side]]="sell",bot_orders[[#This Row],[accFillSz]]*bot_orders[[#This Row],[avgPx]]+bot_orders[[#This Row],[fee]], 0)</f>
        <v>1.2402228274</v>
      </c>
      <c r="AA3544" s="4">
        <f>IF(bot_orders[[#This Row],[side]]="sell",-bot_orders[[#This Row],[accFillSz]],bot_orders[[#This Row],[accFillSz]]+bot_orders[[#This Row],[fee]])</f>
        <v>-2.0129999999999999</v>
      </c>
      <c r="AB3544">
        <v>0</v>
      </c>
      <c r="AC3544" t="s">
        <v>39</v>
      </c>
      <c r="AD3544">
        <v>0</v>
      </c>
      <c r="AE3544" t="s">
        <v>40</v>
      </c>
      <c r="AF3544" t="s">
        <v>41</v>
      </c>
      <c r="AG3544" t="s">
        <v>42</v>
      </c>
      <c r="AH3544" t="s">
        <v>28</v>
      </c>
      <c r="AI3544">
        <v>-2.0129999999999999</v>
      </c>
      <c r="AJ3544">
        <v>1.24022283</v>
      </c>
    </row>
    <row r="3545" spans="1:36" x14ac:dyDescent="0.3">
      <c r="A3545">
        <v>3010</v>
      </c>
      <c r="B3545" t="s">
        <v>304</v>
      </c>
      <c r="C3545" t="s">
        <v>28</v>
      </c>
      <c r="D3545" t="s">
        <v>29</v>
      </c>
      <c r="E3545" t="s">
        <v>30</v>
      </c>
      <c r="F3545" t="s">
        <v>31</v>
      </c>
      <c r="G3545" t="s">
        <v>1518</v>
      </c>
      <c r="H3545" t="s">
        <v>9422</v>
      </c>
      <c r="I3545" s="4" t="s">
        <v>9423</v>
      </c>
      <c r="J3545" s="1">
        <f>((((bot_orders[[#This Row],[cTime]]/ 1000)+3*3600) / 86400) + DATE(1970,1,1))</f>
        <v>45771.274616747687</v>
      </c>
      <c r="K3545" s="4" t="s">
        <v>9424</v>
      </c>
      <c r="L3545" s="1">
        <f>((((bot_orders[[#This Row],[uTime]]/ 1000)+3*3600) / 86400) + DATE(1970,1,1))</f>
        <v>45771.292849803242</v>
      </c>
      <c r="M3545" t="s">
        <v>34</v>
      </c>
      <c r="N3545" t="s">
        <v>28</v>
      </c>
      <c r="O3545" t="s">
        <v>35</v>
      </c>
      <c r="P3545">
        <v>2.0129999999999999</v>
      </c>
      <c r="Q3545" t="s">
        <v>36</v>
      </c>
      <c r="R3545" t="s">
        <v>37</v>
      </c>
      <c r="S3545">
        <v>0.61329999999999996</v>
      </c>
      <c r="T3545">
        <v>0.61329999999999996</v>
      </c>
      <c r="U3545">
        <v>2.0129999999999999</v>
      </c>
      <c r="V3545">
        <v>-9.8765830000000008E-4</v>
      </c>
      <c r="W3545" t="s">
        <v>38</v>
      </c>
      <c r="X3545" s="4">
        <f>IF(bot_orders[[#This Row],[side]]="sell", bot_orders[[#This Row],[accFillSz]]*bot_orders[[#This Row],[avgPx]] + bot_orders[[#This Row],[fee]], -bot_orders[[#This Row],[accFillSz]]*bot_orders[[#This Row],[avgPx]])</f>
        <v>1.2335852416999999</v>
      </c>
      <c r="Y3545" s="4">
        <f>IF(bot_orders[[#This Row],[side]]="buy", bot_orders[[#This Row],[accFillSz]] + bot_orders[[#This Row],[fee]], -bot_orders[[#This Row],[accFillSz]])</f>
        <v>-2.0129999999999999</v>
      </c>
      <c r="Z3545" s="4">
        <f>IF(bot_orders[[#This Row],[side]]="sell",bot_orders[[#This Row],[accFillSz]]*bot_orders[[#This Row],[avgPx]]+bot_orders[[#This Row],[fee]], 0)</f>
        <v>1.2335852416999999</v>
      </c>
      <c r="AA3545" s="4">
        <f>IF(bot_orders[[#This Row],[side]]="sell",-bot_orders[[#This Row],[accFillSz]],bot_orders[[#This Row],[accFillSz]]+bot_orders[[#This Row],[fee]])</f>
        <v>-2.0129999999999999</v>
      </c>
      <c r="AB3545">
        <v>0</v>
      </c>
      <c r="AC3545" t="s">
        <v>39</v>
      </c>
      <c r="AD3545">
        <v>0</v>
      </c>
      <c r="AE3545" t="s">
        <v>40</v>
      </c>
      <c r="AF3545" t="s">
        <v>41</v>
      </c>
      <c r="AG3545" t="s">
        <v>42</v>
      </c>
      <c r="AH3545" t="s">
        <v>28</v>
      </c>
      <c r="AI3545">
        <v>-2.0129999999999999</v>
      </c>
      <c r="AJ3545">
        <v>1.23358524</v>
      </c>
    </row>
    <row r="3546" spans="1:36" x14ac:dyDescent="0.3">
      <c r="A3546">
        <v>3012</v>
      </c>
      <c r="B3546" t="s">
        <v>304</v>
      </c>
      <c r="C3546" t="s">
        <v>28</v>
      </c>
      <c r="D3546" t="s">
        <v>29</v>
      </c>
      <c r="E3546" t="s">
        <v>30</v>
      </c>
      <c r="F3546" t="s">
        <v>31</v>
      </c>
      <c r="G3546" t="s">
        <v>1518</v>
      </c>
      <c r="H3546" t="s">
        <v>9427</v>
      </c>
      <c r="I3546" s="4" t="s">
        <v>9428</v>
      </c>
      <c r="J3546" s="1">
        <f>((((bot_orders[[#This Row],[cTime]]/ 1000)+3*3600) / 86400) + DATE(1970,1,1))</f>
        <v>45771.292849826386</v>
      </c>
      <c r="K3546" s="4" t="s">
        <v>9429</v>
      </c>
      <c r="L3546" s="1">
        <f>((((bot_orders[[#This Row],[uTime]]/ 1000)+3*3600) / 86400) + DATE(1970,1,1))</f>
        <v>45771.299595532408</v>
      </c>
      <c r="M3546" t="s">
        <v>34</v>
      </c>
      <c r="N3546" t="s">
        <v>28</v>
      </c>
      <c r="O3546" t="s">
        <v>35</v>
      </c>
      <c r="P3546">
        <v>2.0150000000000001</v>
      </c>
      <c r="Q3546" t="s">
        <v>36</v>
      </c>
      <c r="R3546" t="s">
        <v>55</v>
      </c>
      <c r="S3546">
        <v>0.61</v>
      </c>
      <c r="T3546">
        <v>0.61</v>
      </c>
      <c r="U3546">
        <v>2.0150000000000001</v>
      </c>
      <c r="V3546">
        <v>-1.6119999999999999E-3</v>
      </c>
      <c r="W3546" t="s">
        <v>39</v>
      </c>
      <c r="X3546" s="4">
        <f>IF(bot_orders[[#This Row],[side]]="sell", bot_orders[[#This Row],[accFillSz]]*bot_orders[[#This Row],[avgPx]] + bot_orders[[#This Row],[fee]], -bot_orders[[#This Row],[accFillSz]]*bot_orders[[#This Row],[avgPx]])</f>
        <v>-1.22915</v>
      </c>
      <c r="Y3546" s="4">
        <f>IF(bot_orders[[#This Row],[side]]="buy", bot_orders[[#This Row],[accFillSz]] + bot_orders[[#This Row],[fee]], -bot_orders[[#This Row],[accFillSz]])</f>
        <v>2.013388</v>
      </c>
      <c r="Z3546" s="4">
        <f>IF(bot_orders[[#This Row],[side]]="sell",bot_orders[[#This Row],[accFillSz]]*bot_orders[[#This Row],[avgPx]]+bot_orders[[#This Row],[fee]], 0)</f>
        <v>0</v>
      </c>
      <c r="AA3546" s="4">
        <f>IF(bot_orders[[#This Row],[side]]="sell",-bot_orders[[#This Row],[accFillSz]],bot_orders[[#This Row],[accFillSz]]+bot_orders[[#This Row],[fee]])</f>
        <v>2.013388</v>
      </c>
      <c r="AB3546">
        <v>0</v>
      </c>
      <c r="AC3546" t="s">
        <v>38</v>
      </c>
      <c r="AD3546">
        <v>0</v>
      </c>
      <c r="AE3546" t="s">
        <v>40</v>
      </c>
      <c r="AF3546" t="s">
        <v>41</v>
      </c>
      <c r="AG3546" t="s">
        <v>42</v>
      </c>
      <c r="AH3546" t="s">
        <v>28</v>
      </c>
      <c r="AI3546">
        <v>2.013388</v>
      </c>
      <c r="AJ3546">
        <v>-1.22915</v>
      </c>
    </row>
    <row r="3547" spans="1:36" x14ac:dyDescent="0.3">
      <c r="A3547">
        <v>3013</v>
      </c>
      <c r="B3547" t="s">
        <v>304</v>
      </c>
      <c r="C3547" t="s">
        <v>28</v>
      </c>
      <c r="D3547" t="s">
        <v>29</v>
      </c>
      <c r="E3547" t="s">
        <v>30</v>
      </c>
      <c r="F3547" t="s">
        <v>31</v>
      </c>
      <c r="G3547" t="s">
        <v>1545</v>
      </c>
      <c r="H3547" t="s">
        <v>9430</v>
      </c>
      <c r="I3547" s="4" t="s">
        <v>9431</v>
      </c>
      <c r="J3547" s="1">
        <f>((((bot_orders[[#This Row],[cTime]]/ 1000)+3*3600) / 86400) + DATE(1970,1,1))</f>
        <v>45771.299595555553</v>
      </c>
      <c r="K3547" s="4" t="s">
        <v>9432</v>
      </c>
      <c r="L3547" s="1">
        <f>((((bot_orders[[#This Row],[uTime]]/ 1000)+3*3600) / 86400) + DATE(1970,1,1))</f>
        <v>45771.306742766203</v>
      </c>
      <c r="M3547" t="s">
        <v>34</v>
      </c>
      <c r="N3547" t="s">
        <v>28</v>
      </c>
      <c r="O3547" t="s">
        <v>35</v>
      </c>
      <c r="P3547">
        <v>2.0129999999999999</v>
      </c>
      <c r="Q3547" t="s">
        <v>36</v>
      </c>
      <c r="R3547" t="s">
        <v>37</v>
      </c>
      <c r="S3547">
        <v>0.61329999999999996</v>
      </c>
      <c r="T3547">
        <v>0.61329999999999996</v>
      </c>
      <c r="U3547">
        <v>2.0129999999999999</v>
      </c>
      <c r="V3547">
        <v>-9.8765830000000008E-4</v>
      </c>
      <c r="W3547" t="s">
        <v>38</v>
      </c>
      <c r="X3547" s="4">
        <f>IF(bot_orders[[#This Row],[side]]="sell", bot_orders[[#This Row],[accFillSz]]*bot_orders[[#This Row],[avgPx]] + bot_orders[[#This Row],[fee]], -bot_orders[[#This Row],[accFillSz]]*bot_orders[[#This Row],[avgPx]])</f>
        <v>1.2335852416999999</v>
      </c>
      <c r="Y3547" s="4">
        <f>IF(bot_orders[[#This Row],[side]]="buy", bot_orders[[#This Row],[accFillSz]] + bot_orders[[#This Row],[fee]], -bot_orders[[#This Row],[accFillSz]])</f>
        <v>-2.0129999999999999</v>
      </c>
      <c r="Z3547" s="4">
        <f>IF(bot_orders[[#This Row],[side]]="sell",bot_orders[[#This Row],[accFillSz]]*bot_orders[[#This Row],[avgPx]]+bot_orders[[#This Row],[fee]], 0)</f>
        <v>1.2335852416999999</v>
      </c>
      <c r="AA3547" s="4">
        <f>IF(bot_orders[[#This Row],[side]]="sell",-bot_orders[[#This Row],[accFillSz]],bot_orders[[#This Row],[accFillSz]]+bot_orders[[#This Row],[fee]])</f>
        <v>-2.0129999999999999</v>
      </c>
      <c r="AB3547">
        <v>0</v>
      </c>
      <c r="AC3547" t="s">
        <v>39</v>
      </c>
      <c r="AD3547">
        <v>0</v>
      </c>
      <c r="AE3547" t="s">
        <v>40</v>
      </c>
      <c r="AF3547" t="s">
        <v>41</v>
      </c>
      <c r="AG3547" t="s">
        <v>42</v>
      </c>
      <c r="AH3547" t="s">
        <v>28</v>
      </c>
      <c r="AI3547">
        <v>-2.0129999999999999</v>
      </c>
      <c r="AJ3547">
        <v>1.23358524</v>
      </c>
    </row>
    <row r="3548" spans="1:36" x14ac:dyDescent="0.3">
      <c r="A3548">
        <v>3014</v>
      </c>
      <c r="B3548" t="s">
        <v>304</v>
      </c>
      <c r="C3548" t="s">
        <v>28</v>
      </c>
      <c r="D3548" t="s">
        <v>29</v>
      </c>
      <c r="E3548" t="s">
        <v>30</v>
      </c>
      <c r="F3548" t="s">
        <v>31</v>
      </c>
      <c r="G3548" t="s">
        <v>1545</v>
      </c>
      <c r="H3548" t="s">
        <v>9433</v>
      </c>
      <c r="I3548" s="4" t="s">
        <v>9434</v>
      </c>
      <c r="J3548" s="1">
        <f>((((bot_orders[[#This Row],[cTime]]/ 1000)+3*3600) / 86400) + DATE(1970,1,1))</f>
        <v>45771.306742835644</v>
      </c>
      <c r="K3548" s="4" t="s">
        <v>9435</v>
      </c>
      <c r="L3548" s="1">
        <f>((((bot_orders[[#This Row],[uTime]]/ 1000)+3*3600) / 86400) + DATE(1970,1,1))</f>
        <v>45771.31629638889</v>
      </c>
      <c r="M3548" t="s">
        <v>34</v>
      </c>
      <c r="N3548" t="s">
        <v>28</v>
      </c>
      <c r="O3548" t="s">
        <v>35</v>
      </c>
      <c r="P3548">
        <v>2.0150000000000001</v>
      </c>
      <c r="Q3548" t="s">
        <v>36</v>
      </c>
      <c r="R3548" t="s">
        <v>55</v>
      </c>
      <c r="S3548">
        <v>0.61</v>
      </c>
      <c r="T3548">
        <v>0.61</v>
      </c>
      <c r="U3548">
        <v>2.0150000000000001</v>
      </c>
      <c r="V3548">
        <v>-1.6119999999999999E-3</v>
      </c>
      <c r="W3548" t="s">
        <v>39</v>
      </c>
      <c r="X3548" s="4">
        <f>IF(bot_orders[[#This Row],[side]]="sell", bot_orders[[#This Row],[accFillSz]]*bot_orders[[#This Row],[avgPx]] + bot_orders[[#This Row],[fee]], -bot_orders[[#This Row],[accFillSz]]*bot_orders[[#This Row],[avgPx]])</f>
        <v>-1.22915</v>
      </c>
      <c r="Y3548" s="4">
        <f>IF(bot_orders[[#This Row],[side]]="buy", bot_orders[[#This Row],[accFillSz]] + bot_orders[[#This Row],[fee]], -bot_orders[[#This Row],[accFillSz]])</f>
        <v>2.013388</v>
      </c>
      <c r="Z3548" s="4">
        <f>IF(bot_orders[[#This Row],[side]]="sell",bot_orders[[#This Row],[accFillSz]]*bot_orders[[#This Row],[avgPx]]+bot_orders[[#This Row],[fee]], 0)</f>
        <v>0</v>
      </c>
      <c r="AA3548" s="4">
        <f>IF(bot_orders[[#This Row],[side]]="sell",-bot_orders[[#This Row],[accFillSz]],bot_orders[[#This Row],[accFillSz]]+bot_orders[[#This Row],[fee]])</f>
        <v>2.013388</v>
      </c>
      <c r="AB3548">
        <v>0</v>
      </c>
      <c r="AC3548" t="s">
        <v>38</v>
      </c>
      <c r="AD3548">
        <v>0</v>
      </c>
      <c r="AE3548" t="s">
        <v>40</v>
      </c>
      <c r="AF3548" t="s">
        <v>41</v>
      </c>
      <c r="AG3548" t="s">
        <v>42</v>
      </c>
      <c r="AH3548" t="s">
        <v>28</v>
      </c>
      <c r="AI3548">
        <v>2.013388</v>
      </c>
      <c r="AJ3548">
        <v>-1.22915</v>
      </c>
    </row>
    <row r="3549" spans="1:36" x14ac:dyDescent="0.3">
      <c r="A3549">
        <v>3015</v>
      </c>
      <c r="B3549" t="s">
        <v>304</v>
      </c>
      <c r="C3549" t="s">
        <v>28</v>
      </c>
      <c r="D3549" t="s">
        <v>29</v>
      </c>
      <c r="E3549" t="s">
        <v>30</v>
      </c>
      <c r="F3549" t="s">
        <v>31</v>
      </c>
      <c r="G3549" t="s">
        <v>1552</v>
      </c>
      <c r="H3549" t="s">
        <v>9436</v>
      </c>
      <c r="I3549" s="4" t="s">
        <v>9437</v>
      </c>
      <c r="J3549" s="1">
        <f>((((bot_orders[[#This Row],[cTime]]/ 1000)+3*3600) / 86400) + DATE(1970,1,1))</f>
        <v>45771.316296412042</v>
      </c>
      <c r="K3549" s="4" t="s">
        <v>9438</v>
      </c>
      <c r="L3549" s="1">
        <f>((((bot_orders[[#This Row],[uTime]]/ 1000)+3*3600) / 86400) + DATE(1970,1,1))</f>
        <v>45771.327763333335</v>
      </c>
      <c r="M3549" t="s">
        <v>34</v>
      </c>
      <c r="N3549" t="s">
        <v>28</v>
      </c>
      <c r="O3549" t="s">
        <v>35</v>
      </c>
      <c r="P3549">
        <v>2.0129999999999999</v>
      </c>
      <c r="Q3549" t="s">
        <v>36</v>
      </c>
      <c r="R3549" t="s">
        <v>37</v>
      </c>
      <c r="S3549">
        <v>0.61329999999999996</v>
      </c>
      <c r="T3549">
        <v>0.61329999999999996</v>
      </c>
      <c r="U3549">
        <v>2.0129999999999999</v>
      </c>
      <c r="V3549">
        <v>-9.8765830000000008E-4</v>
      </c>
      <c r="W3549" t="s">
        <v>38</v>
      </c>
      <c r="X3549" s="4">
        <f>IF(bot_orders[[#This Row],[side]]="sell", bot_orders[[#This Row],[accFillSz]]*bot_orders[[#This Row],[avgPx]] + bot_orders[[#This Row],[fee]], -bot_orders[[#This Row],[accFillSz]]*bot_orders[[#This Row],[avgPx]])</f>
        <v>1.2335852416999999</v>
      </c>
      <c r="Y3549" s="4">
        <f>IF(bot_orders[[#This Row],[side]]="buy", bot_orders[[#This Row],[accFillSz]] + bot_orders[[#This Row],[fee]], -bot_orders[[#This Row],[accFillSz]])</f>
        <v>-2.0129999999999999</v>
      </c>
      <c r="Z3549" s="4">
        <f>IF(bot_orders[[#This Row],[side]]="sell",bot_orders[[#This Row],[accFillSz]]*bot_orders[[#This Row],[avgPx]]+bot_orders[[#This Row],[fee]], 0)</f>
        <v>1.2335852416999999</v>
      </c>
      <c r="AA3549" s="4">
        <f>IF(bot_orders[[#This Row],[side]]="sell",-bot_orders[[#This Row],[accFillSz]],bot_orders[[#This Row],[accFillSz]]+bot_orders[[#This Row],[fee]])</f>
        <v>-2.0129999999999999</v>
      </c>
      <c r="AB3549">
        <v>0</v>
      </c>
      <c r="AC3549" t="s">
        <v>39</v>
      </c>
      <c r="AD3549">
        <v>0</v>
      </c>
      <c r="AE3549" t="s">
        <v>40</v>
      </c>
      <c r="AF3549" t="s">
        <v>41</v>
      </c>
      <c r="AG3549" t="s">
        <v>42</v>
      </c>
      <c r="AH3549" t="s">
        <v>28</v>
      </c>
      <c r="AI3549">
        <v>-2.0129999999999999</v>
      </c>
      <c r="AJ3549">
        <v>1.23358524</v>
      </c>
    </row>
    <row r="3550" spans="1:36" x14ac:dyDescent="0.3">
      <c r="A3550">
        <v>3016</v>
      </c>
      <c r="B3550" t="s">
        <v>304</v>
      </c>
      <c r="C3550" t="s">
        <v>28</v>
      </c>
      <c r="D3550" t="s">
        <v>29</v>
      </c>
      <c r="E3550" t="s">
        <v>30</v>
      </c>
      <c r="F3550" t="s">
        <v>31</v>
      </c>
      <c r="G3550" t="s">
        <v>1552</v>
      </c>
      <c r="H3550" t="s">
        <v>9439</v>
      </c>
      <c r="I3550" s="4" t="s">
        <v>9440</v>
      </c>
      <c r="J3550" s="1">
        <f>((((bot_orders[[#This Row],[cTime]]/ 1000)+3*3600) / 86400) + DATE(1970,1,1))</f>
        <v>45771.327763344903</v>
      </c>
      <c r="K3550" s="4" t="s">
        <v>9441</v>
      </c>
      <c r="L3550" s="1">
        <f>((((bot_orders[[#This Row],[uTime]]/ 1000)+3*3600) / 86400) + DATE(1970,1,1))</f>
        <v>45771.479633263887</v>
      </c>
      <c r="M3550" t="s">
        <v>34</v>
      </c>
      <c r="N3550" t="s">
        <v>28</v>
      </c>
      <c r="O3550" t="s">
        <v>35</v>
      </c>
      <c r="P3550">
        <v>2.0150000000000001</v>
      </c>
      <c r="Q3550" t="s">
        <v>36</v>
      </c>
      <c r="R3550" t="s">
        <v>55</v>
      </c>
      <c r="S3550">
        <v>0.61</v>
      </c>
      <c r="T3550">
        <v>0.61</v>
      </c>
      <c r="U3550">
        <v>2.0150000000000001</v>
      </c>
      <c r="V3550">
        <v>-1.6119999999999999E-3</v>
      </c>
      <c r="W3550" t="s">
        <v>39</v>
      </c>
      <c r="X3550" s="4">
        <f>IF(bot_orders[[#This Row],[side]]="sell", bot_orders[[#This Row],[accFillSz]]*bot_orders[[#This Row],[avgPx]] + bot_orders[[#This Row],[fee]], -bot_orders[[#This Row],[accFillSz]]*bot_orders[[#This Row],[avgPx]])</f>
        <v>-1.22915</v>
      </c>
      <c r="Y3550" s="4">
        <f>IF(bot_orders[[#This Row],[side]]="buy", bot_orders[[#This Row],[accFillSz]] + bot_orders[[#This Row],[fee]], -bot_orders[[#This Row],[accFillSz]])</f>
        <v>2.013388</v>
      </c>
      <c r="Z3550" s="4">
        <f>IF(bot_orders[[#This Row],[side]]="sell",bot_orders[[#This Row],[accFillSz]]*bot_orders[[#This Row],[avgPx]]+bot_orders[[#This Row],[fee]], 0)</f>
        <v>0</v>
      </c>
      <c r="AA3550" s="4">
        <f>IF(bot_orders[[#This Row],[side]]="sell",-bot_orders[[#This Row],[accFillSz]],bot_orders[[#This Row],[accFillSz]]+bot_orders[[#This Row],[fee]])</f>
        <v>2.013388</v>
      </c>
      <c r="AB3550">
        <v>0</v>
      </c>
      <c r="AC3550" t="s">
        <v>38</v>
      </c>
      <c r="AD3550">
        <v>0</v>
      </c>
      <c r="AE3550" t="s">
        <v>40</v>
      </c>
      <c r="AF3550" t="s">
        <v>41</v>
      </c>
      <c r="AG3550" t="s">
        <v>42</v>
      </c>
      <c r="AH3550" t="s">
        <v>28</v>
      </c>
      <c r="AI3550">
        <v>2.013388</v>
      </c>
      <c r="AJ3550">
        <v>-1.22915</v>
      </c>
    </row>
    <row r="3551" spans="1:36" x14ac:dyDescent="0.3">
      <c r="A3551">
        <v>3018</v>
      </c>
      <c r="B3551" t="s">
        <v>304</v>
      </c>
      <c r="C3551" t="s">
        <v>28</v>
      </c>
      <c r="D3551" t="s">
        <v>29</v>
      </c>
      <c r="E3551" t="s">
        <v>30</v>
      </c>
      <c r="F3551" t="s">
        <v>31</v>
      </c>
      <c r="G3551" t="s">
        <v>1559</v>
      </c>
      <c r="H3551" t="s">
        <v>9445</v>
      </c>
      <c r="I3551" s="4" t="s">
        <v>9446</v>
      </c>
      <c r="J3551" s="1">
        <f>((((bot_orders[[#This Row],[cTime]]/ 1000)+3*3600) / 86400) + DATE(1970,1,1))</f>
        <v>45771.332495023147</v>
      </c>
      <c r="K3551" s="4" t="s">
        <v>9447</v>
      </c>
      <c r="L3551" s="1">
        <f>((((bot_orders[[#This Row],[uTime]]/ 1000)+3*3600) / 86400) + DATE(1970,1,1))</f>
        <v>45771.47812182871</v>
      </c>
      <c r="M3551" t="s">
        <v>34</v>
      </c>
      <c r="N3551" t="s">
        <v>28</v>
      </c>
      <c r="O3551" t="s">
        <v>35</v>
      </c>
      <c r="P3551">
        <v>2.0150000000000001</v>
      </c>
      <c r="Q3551" t="s">
        <v>36</v>
      </c>
      <c r="R3551" t="s">
        <v>55</v>
      </c>
      <c r="S3551">
        <v>0.61329999999999996</v>
      </c>
      <c r="T3551">
        <v>0.61329999999999996</v>
      </c>
      <c r="U3551">
        <v>2.0150000000000001</v>
      </c>
      <c r="V3551">
        <v>-1.6119999999999999E-3</v>
      </c>
      <c r="W3551" t="s">
        <v>39</v>
      </c>
      <c r="X3551" s="4">
        <f>IF(bot_orders[[#This Row],[side]]="sell", bot_orders[[#This Row],[accFillSz]]*bot_orders[[#This Row],[avgPx]] + bot_orders[[#This Row],[fee]], -bot_orders[[#This Row],[accFillSz]]*bot_orders[[#This Row],[avgPx]])</f>
        <v>-1.2357994999999999</v>
      </c>
      <c r="Y3551" s="4">
        <f>IF(bot_orders[[#This Row],[side]]="buy", bot_orders[[#This Row],[accFillSz]] + bot_orders[[#This Row],[fee]], -bot_orders[[#This Row],[accFillSz]])</f>
        <v>2.013388</v>
      </c>
      <c r="Z3551" s="4">
        <f>IF(bot_orders[[#This Row],[side]]="sell",bot_orders[[#This Row],[accFillSz]]*bot_orders[[#This Row],[avgPx]]+bot_orders[[#This Row],[fee]], 0)</f>
        <v>0</v>
      </c>
      <c r="AA3551" s="4">
        <f>IF(bot_orders[[#This Row],[side]]="sell",-bot_orders[[#This Row],[accFillSz]],bot_orders[[#This Row],[accFillSz]]+bot_orders[[#This Row],[fee]])</f>
        <v>2.013388</v>
      </c>
      <c r="AB3551">
        <v>0</v>
      </c>
      <c r="AC3551" t="s">
        <v>38</v>
      </c>
      <c r="AD3551">
        <v>0</v>
      </c>
      <c r="AE3551" t="s">
        <v>40</v>
      </c>
      <c r="AF3551" t="s">
        <v>41</v>
      </c>
      <c r="AG3551" t="s">
        <v>42</v>
      </c>
      <c r="AH3551" t="s">
        <v>28</v>
      </c>
      <c r="AI3551">
        <v>2.013388</v>
      </c>
      <c r="AJ3551">
        <v>-1.2357994999999999</v>
      </c>
    </row>
    <row r="3552" spans="1:36" x14ac:dyDescent="0.3">
      <c r="A3552">
        <v>3020</v>
      </c>
      <c r="B3552" t="s">
        <v>304</v>
      </c>
      <c r="C3552" t="s">
        <v>28</v>
      </c>
      <c r="D3552" t="s">
        <v>29</v>
      </c>
      <c r="E3552" t="s">
        <v>30</v>
      </c>
      <c r="F3552" t="s">
        <v>31</v>
      </c>
      <c r="G3552" t="s">
        <v>1566</v>
      </c>
      <c r="H3552" t="s">
        <v>9451</v>
      </c>
      <c r="I3552" s="4" t="s">
        <v>9452</v>
      </c>
      <c r="J3552" s="1">
        <f>((((bot_orders[[#This Row],[cTime]]/ 1000)+3*3600) / 86400) + DATE(1970,1,1))</f>
        <v>45771.336297372683</v>
      </c>
      <c r="K3552" s="4" t="s">
        <v>9453</v>
      </c>
      <c r="L3552" s="1">
        <f>((((bot_orders[[#This Row],[uTime]]/ 1000)+3*3600) / 86400) + DATE(1970,1,1))</f>
        <v>45771.351520312499</v>
      </c>
      <c r="M3552" t="s">
        <v>34</v>
      </c>
      <c r="N3552" t="s">
        <v>28</v>
      </c>
      <c r="O3552" t="s">
        <v>35</v>
      </c>
      <c r="P3552">
        <v>2.0150000000000001</v>
      </c>
      <c r="Q3552" t="s">
        <v>36</v>
      </c>
      <c r="R3552" t="s">
        <v>55</v>
      </c>
      <c r="S3552">
        <v>0.61660000000000004</v>
      </c>
      <c r="T3552">
        <v>0.61660000000000004</v>
      </c>
      <c r="U3552">
        <v>2.0150000000000001</v>
      </c>
      <c r="V3552">
        <v>-1.6119999999999999E-3</v>
      </c>
      <c r="W3552" t="s">
        <v>39</v>
      </c>
      <c r="X3552" s="4">
        <f>IF(bot_orders[[#This Row],[side]]="sell", bot_orders[[#This Row],[accFillSz]]*bot_orders[[#This Row],[avgPx]] + bot_orders[[#This Row],[fee]], -bot_orders[[#This Row],[accFillSz]]*bot_orders[[#This Row],[avgPx]])</f>
        <v>-1.2424490000000001</v>
      </c>
      <c r="Y3552" s="4">
        <f>IF(bot_orders[[#This Row],[side]]="buy", bot_orders[[#This Row],[accFillSz]] + bot_orders[[#This Row],[fee]], -bot_orders[[#This Row],[accFillSz]])</f>
        <v>2.013388</v>
      </c>
      <c r="Z3552" s="4">
        <f>IF(bot_orders[[#This Row],[side]]="sell",bot_orders[[#This Row],[accFillSz]]*bot_orders[[#This Row],[avgPx]]+bot_orders[[#This Row],[fee]], 0)</f>
        <v>0</v>
      </c>
      <c r="AA3552" s="4">
        <f>IF(bot_orders[[#This Row],[side]]="sell",-bot_orders[[#This Row],[accFillSz]],bot_orders[[#This Row],[accFillSz]]+bot_orders[[#This Row],[fee]])</f>
        <v>2.013388</v>
      </c>
      <c r="AB3552">
        <v>0</v>
      </c>
      <c r="AC3552" t="s">
        <v>38</v>
      </c>
      <c r="AD3552">
        <v>0</v>
      </c>
      <c r="AE3552" t="s">
        <v>40</v>
      </c>
      <c r="AF3552" t="s">
        <v>41</v>
      </c>
      <c r="AG3552" t="s">
        <v>42</v>
      </c>
      <c r="AH3552" t="s">
        <v>28</v>
      </c>
      <c r="AI3552">
        <v>2.013388</v>
      </c>
      <c r="AJ3552">
        <v>-1.2424489999999999</v>
      </c>
    </row>
    <row r="3553" spans="1:36" x14ac:dyDescent="0.3">
      <c r="A3553">
        <v>3021</v>
      </c>
      <c r="B3553" t="s">
        <v>304</v>
      </c>
      <c r="C3553" t="s">
        <v>28</v>
      </c>
      <c r="D3553" t="s">
        <v>29</v>
      </c>
      <c r="E3553" t="s">
        <v>30</v>
      </c>
      <c r="F3553" t="s">
        <v>31</v>
      </c>
      <c r="G3553" t="s">
        <v>1580</v>
      </c>
      <c r="H3553" t="s">
        <v>9454</v>
      </c>
      <c r="I3553" s="4" t="s">
        <v>9455</v>
      </c>
      <c r="J3553" s="1">
        <f>((((bot_orders[[#This Row],[cTime]]/ 1000)+3*3600) / 86400) + DATE(1970,1,1))</f>
        <v>45771.351520324075</v>
      </c>
      <c r="K3553" s="4" t="s">
        <v>9456</v>
      </c>
      <c r="L3553" s="1">
        <f>((((bot_orders[[#This Row],[uTime]]/ 1000)+3*3600) / 86400) + DATE(1970,1,1))</f>
        <v>45771.354427048609</v>
      </c>
      <c r="M3553" t="s">
        <v>34</v>
      </c>
      <c r="N3553" t="s">
        <v>28</v>
      </c>
      <c r="O3553" t="s">
        <v>35</v>
      </c>
      <c r="P3553">
        <v>2.0129999999999999</v>
      </c>
      <c r="Q3553" t="s">
        <v>36</v>
      </c>
      <c r="R3553" t="s">
        <v>37</v>
      </c>
      <c r="S3553">
        <v>0.61990000000000001</v>
      </c>
      <c r="T3553">
        <v>0.61990000000000001</v>
      </c>
      <c r="U3553">
        <v>2.0129999999999999</v>
      </c>
      <c r="V3553">
        <v>-9.9828700000000005E-4</v>
      </c>
      <c r="W3553" t="s">
        <v>38</v>
      </c>
      <c r="X3553" s="4">
        <f>IF(bot_orders[[#This Row],[side]]="sell", bot_orders[[#This Row],[accFillSz]]*bot_orders[[#This Row],[avgPx]] + bot_orders[[#This Row],[fee]], -bot_orders[[#This Row],[accFillSz]]*bot_orders[[#This Row],[avgPx]])</f>
        <v>1.2468604129999998</v>
      </c>
      <c r="Y3553" s="4">
        <f>IF(bot_orders[[#This Row],[side]]="buy", bot_orders[[#This Row],[accFillSz]] + bot_orders[[#This Row],[fee]], -bot_orders[[#This Row],[accFillSz]])</f>
        <v>-2.0129999999999999</v>
      </c>
      <c r="Z3553" s="4">
        <f>IF(bot_orders[[#This Row],[side]]="sell",bot_orders[[#This Row],[accFillSz]]*bot_orders[[#This Row],[avgPx]]+bot_orders[[#This Row],[fee]], 0)</f>
        <v>1.2468604129999998</v>
      </c>
      <c r="AA3553" s="4">
        <f>IF(bot_orders[[#This Row],[side]]="sell",-bot_orders[[#This Row],[accFillSz]],bot_orders[[#This Row],[accFillSz]]+bot_orders[[#This Row],[fee]])</f>
        <v>-2.0129999999999999</v>
      </c>
      <c r="AB3553">
        <v>0</v>
      </c>
      <c r="AC3553" t="s">
        <v>39</v>
      </c>
      <c r="AD3553">
        <v>0</v>
      </c>
      <c r="AE3553" t="s">
        <v>40</v>
      </c>
      <c r="AF3553" t="s">
        <v>41</v>
      </c>
      <c r="AG3553" t="s">
        <v>42</v>
      </c>
      <c r="AH3553" t="s">
        <v>28</v>
      </c>
      <c r="AI3553">
        <v>-2.0129999999999999</v>
      </c>
      <c r="AJ3553">
        <v>1.24686041</v>
      </c>
    </row>
    <row r="3554" spans="1:36" x14ac:dyDescent="0.3">
      <c r="A3554">
        <v>3022</v>
      </c>
      <c r="B3554" t="s">
        <v>304</v>
      </c>
      <c r="C3554" t="s">
        <v>28</v>
      </c>
      <c r="D3554" t="s">
        <v>29</v>
      </c>
      <c r="E3554" t="s">
        <v>30</v>
      </c>
      <c r="F3554" t="s">
        <v>31</v>
      </c>
      <c r="G3554" t="s">
        <v>1580</v>
      </c>
      <c r="H3554" t="s">
        <v>9457</v>
      </c>
      <c r="I3554" s="4" t="s">
        <v>9458</v>
      </c>
      <c r="J3554" s="1">
        <f>((((bot_orders[[#This Row],[cTime]]/ 1000)+3*3600) / 86400) + DATE(1970,1,1))</f>
        <v>45771.354427060185</v>
      </c>
      <c r="K3554" s="4" t="s">
        <v>9459</v>
      </c>
      <c r="L3554" s="1">
        <f>((((bot_orders[[#This Row],[uTime]]/ 1000)+3*3600) / 86400) + DATE(1970,1,1))</f>
        <v>45771.445466979167</v>
      </c>
      <c r="M3554" t="s">
        <v>34</v>
      </c>
      <c r="N3554" t="s">
        <v>28</v>
      </c>
      <c r="O3554" t="s">
        <v>35</v>
      </c>
      <c r="P3554">
        <v>2.0150000000000001</v>
      </c>
      <c r="Q3554" t="s">
        <v>36</v>
      </c>
      <c r="R3554" t="s">
        <v>55</v>
      </c>
      <c r="S3554">
        <v>0.61660000000000004</v>
      </c>
      <c r="T3554">
        <v>0.61660000000000004</v>
      </c>
      <c r="U3554">
        <v>2.0150000000000001</v>
      </c>
      <c r="V3554">
        <v>-1.6119999999999999E-3</v>
      </c>
      <c r="W3554" t="s">
        <v>39</v>
      </c>
      <c r="X3554" s="4">
        <f>IF(bot_orders[[#This Row],[side]]="sell", bot_orders[[#This Row],[accFillSz]]*bot_orders[[#This Row],[avgPx]] + bot_orders[[#This Row],[fee]], -bot_orders[[#This Row],[accFillSz]]*bot_orders[[#This Row],[avgPx]])</f>
        <v>-1.2424490000000001</v>
      </c>
      <c r="Y3554" s="4">
        <f>IF(bot_orders[[#This Row],[side]]="buy", bot_orders[[#This Row],[accFillSz]] + bot_orders[[#This Row],[fee]], -bot_orders[[#This Row],[accFillSz]])</f>
        <v>2.013388</v>
      </c>
      <c r="Z3554" s="4">
        <f>IF(bot_orders[[#This Row],[side]]="sell",bot_orders[[#This Row],[accFillSz]]*bot_orders[[#This Row],[avgPx]]+bot_orders[[#This Row],[fee]], 0)</f>
        <v>0</v>
      </c>
      <c r="AA3554" s="4">
        <f>IF(bot_orders[[#This Row],[side]]="sell",-bot_orders[[#This Row],[accFillSz]],bot_orders[[#This Row],[accFillSz]]+bot_orders[[#This Row],[fee]])</f>
        <v>2.013388</v>
      </c>
      <c r="AB3554">
        <v>0</v>
      </c>
      <c r="AC3554" t="s">
        <v>38</v>
      </c>
      <c r="AD3554">
        <v>0</v>
      </c>
      <c r="AE3554" t="s">
        <v>40</v>
      </c>
      <c r="AF3554" t="s">
        <v>41</v>
      </c>
      <c r="AG3554" t="s">
        <v>42</v>
      </c>
      <c r="AH3554" t="s">
        <v>28</v>
      </c>
      <c r="AI3554">
        <v>2.013388</v>
      </c>
      <c r="AJ3554">
        <v>-1.2424489999999999</v>
      </c>
    </row>
    <row r="3555" spans="1:36" x14ac:dyDescent="0.3">
      <c r="A3555">
        <v>3024</v>
      </c>
      <c r="B3555" t="s">
        <v>304</v>
      </c>
      <c r="C3555" t="s">
        <v>28</v>
      </c>
      <c r="D3555" t="s">
        <v>29</v>
      </c>
      <c r="E3555" t="s">
        <v>30</v>
      </c>
      <c r="F3555" t="s">
        <v>31</v>
      </c>
      <c r="G3555" t="s">
        <v>1583</v>
      </c>
      <c r="H3555" t="s">
        <v>9463</v>
      </c>
      <c r="I3555" s="4" t="s">
        <v>9464</v>
      </c>
      <c r="J3555" s="1">
        <f>((((bot_orders[[#This Row],[cTime]]/ 1000)+3*3600) / 86400) + DATE(1970,1,1))</f>
        <v>45771.391036168978</v>
      </c>
      <c r="K3555" s="4" t="s">
        <v>9465</v>
      </c>
      <c r="L3555" s="1">
        <f>((((bot_orders[[#This Row],[uTime]]/ 1000)+3*3600) / 86400) + DATE(1970,1,1))</f>
        <v>45771.442651574078</v>
      </c>
      <c r="M3555" t="s">
        <v>34</v>
      </c>
      <c r="N3555" t="s">
        <v>28</v>
      </c>
      <c r="O3555" t="s">
        <v>35</v>
      </c>
      <c r="P3555">
        <v>2.0150000000000001</v>
      </c>
      <c r="Q3555" t="s">
        <v>36</v>
      </c>
      <c r="R3555" t="s">
        <v>55</v>
      </c>
      <c r="S3555">
        <v>0.61990000000000001</v>
      </c>
      <c r="T3555">
        <v>0.61990000000000001</v>
      </c>
      <c r="U3555">
        <v>2.0150000000000001</v>
      </c>
      <c r="V3555">
        <v>-1.6119999999999999E-3</v>
      </c>
      <c r="W3555" t="s">
        <v>39</v>
      </c>
      <c r="X3555" s="4">
        <f>IF(bot_orders[[#This Row],[side]]="sell", bot_orders[[#This Row],[accFillSz]]*bot_orders[[#This Row],[avgPx]] + bot_orders[[#This Row],[fee]], -bot_orders[[#This Row],[accFillSz]]*bot_orders[[#This Row],[avgPx]])</f>
        <v>-1.2490985000000001</v>
      </c>
      <c r="Y3555" s="4">
        <f>IF(bot_orders[[#This Row],[side]]="buy", bot_orders[[#This Row],[accFillSz]] + bot_orders[[#This Row],[fee]], -bot_orders[[#This Row],[accFillSz]])</f>
        <v>2.013388</v>
      </c>
      <c r="Z3555" s="4">
        <f>IF(bot_orders[[#This Row],[side]]="sell",bot_orders[[#This Row],[accFillSz]]*bot_orders[[#This Row],[avgPx]]+bot_orders[[#This Row],[fee]], 0)</f>
        <v>0</v>
      </c>
      <c r="AA3555" s="4">
        <f>IF(bot_orders[[#This Row],[side]]="sell",-bot_orders[[#This Row],[accFillSz]],bot_orders[[#This Row],[accFillSz]]+bot_orders[[#This Row],[fee]])</f>
        <v>2.013388</v>
      </c>
      <c r="AB3555">
        <v>0</v>
      </c>
      <c r="AC3555" t="s">
        <v>38</v>
      </c>
      <c r="AD3555">
        <v>0</v>
      </c>
      <c r="AE3555" t="s">
        <v>40</v>
      </c>
      <c r="AF3555" t="s">
        <v>41</v>
      </c>
      <c r="AG3555" t="s">
        <v>42</v>
      </c>
      <c r="AH3555" t="s">
        <v>28</v>
      </c>
      <c r="AI3555">
        <v>2.013388</v>
      </c>
      <c r="AJ3555">
        <v>-1.2490984999999999</v>
      </c>
    </row>
    <row r="3556" spans="1:36" x14ac:dyDescent="0.3">
      <c r="A3556">
        <v>3027</v>
      </c>
      <c r="B3556" t="s">
        <v>304</v>
      </c>
      <c r="C3556" t="s">
        <v>28</v>
      </c>
      <c r="D3556" t="s">
        <v>29</v>
      </c>
      <c r="E3556" t="s">
        <v>30</v>
      </c>
      <c r="F3556" t="s">
        <v>31</v>
      </c>
      <c r="G3556" t="s">
        <v>1586</v>
      </c>
      <c r="H3556" t="s">
        <v>9472</v>
      </c>
      <c r="I3556" s="4" t="s">
        <v>9473</v>
      </c>
      <c r="J3556" s="1">
        <f>((((bot_orders[[#This Row],[cTime]]/ 1000)+3*3600) / 86400) + DATE(1970,1,1))</f>
        <v>45771.398093298609</v>
      </c>
      <c r="K3556" s="4" t="s">
        <v>9474</v>
      </c>
      <c r="L3556" s="1">
        <f>((((bot_orders[[#This Row],[uTime]]/ 1000)+3*3600) / 86400) + DATE(1970,1,1))</f>
        <v>45771.414375578708</v>
      </c>
      <c r="M3556" t="s">
        <v>34</v>
      </c>
      <c r="N3556" t="s">
        <v>28</v>
      </c>
      <c r="O3556" t="s">
        <v>35</v>
      </c>
      <c r="P3556">
        <v>2.0150000000000001</v>
      </c>
      <c r="Q3556" t="s">
        <v>36</v>
      </c>
      <c r="R3556" t="s">
        <v>55</v>
      </c>
      <c r="S3556">
        <v>0.62329999999999997</v>
      </c>
      <c r="T3556">
        <v>0.62329999999999997</v>
      </c>
      <c r="U3556">
        <v>2.0150000000000001</v>
      </c>
      <c r="V3556">
        <v>-1.6119999999999999E-3</v>
      </c>
      <c r="W3556" t="s">
        <v>39</v>
      </c>
      <c r="X3556" s="4">
        <f>IF(bot_orders[[#This Row],[side]]="sell", bot_orders[[#This Row],[accFillSz]]*bot_orders[[#This Row],[avgPx]] + bot_orders[[#This Row],[fee]], -bot_orders[[#This Row],[accFillSz]]*bot_orders[[#This Row],[avgPx]])</f>
        <v>-1.2559495000000001</v>
      </c>
      <c r="Y3556" s="4">
        <f>IF(bot_orders[[#This Row],[side]]="buy", bot_orders[[#This Row],[accFillSz]] + bot_orders[[#This Row],[fee]], -bot_orders[[#This Row],[accFillSz]])</f>
        <v>2.013388</v>
      </c>
      <c r="Z3556" s="4">
        <f>IF(bot_orders[[#This Row],[side]]="sell",bot_orders[[#This Row],[accFillSz]]*bot_orders[[#This Row],[avgPx]]+bot_orders[[#This Row],[fee]], 0)</f>
        <v>0</v>
      </c>
      <c r="AA3556" s="4">
        <f>IF(bot_orders[[#This Row],[side]]="sell",-bot_orders[[#This Row],[accFillSz]],bot_orders[[#This Row],[accFillSz]]+bot_orders[[#This Row],[fee]])</f>
        <v>2.013388</v>
      </c>
      <c r="AB3556">
        <v>0</v>
      </c>
      <c r="AC3556" t="s">
        <v>38</v>
      </c>
      <c r="AD3556">
        <v>0</v>
      </c>
      <c r="AE3556" t="s">
        <v>40</v>
      </c>
      <c r="AF3556" t="s">
        <v>41</v>
      </c>
      <c r="AG3556" t="s">
        <v>42</v>
      </c>
      <c r="AH3556" t="s">
        <v>28</v>
      </c>
      <c r="AI3556">
        <v>2.013388</v>
      </c>
      <c r="AJ3556">
        <v>-1.2559495000000001</v>
      </c>
    </row>
    <row r="3557" spans="1:36" x14ac:dyDescent="0.3">
      <c r="A3557">
        <v>3030</v>
      </c>
      <c r="B3557" t="s">
        <v>304</v>
      </c>
      <c r="C3557" t="s">
        <v>28</v>
      </c>
      <c r="D3557" t="s">
        <v>29</v>
      </c>
      <c r="E3557" t="s">
        <v>30</v>
      </c>
      <c r="F3557" t="s">
        <v>31</v>
      </c>
      <c r="G3557" t="s">
        <v>1588</v>
      </c>
      <c r="H3557" t="s">
        <v>9480</v>
      </c>
      <c r="I3557" s="4" t="s">
        <v>9478</v>
      </c>
      <c r="J3557" s="1">
        <f>((((bot_orders[[#This Row],[cTime]]/ 1000)+3*3600) / 86400) + DATE(1970,1,1))</f>
        <v>45771.401821215273</v>
      </c>
      <c r="K3557" s="4" t="s">
        <v>9481</v>
      </c>
      <c r="L3557" s="1">
        <f>((((bot_orders[[#This Row],[uTime]]/ 1000)+3*3600) / 86400) + DATE(1970,1,1))</f>
        <v>45771.406090069446</v>
      </c>
      <c r="M3557" t="s">
        <v>34</v>
      </c>
      <c r="N3557" t="s">
        <v>28</v>
      </c>
      <c r="O3557" t="s">
        <v>35</v>
      </c>
      <c r="P3557">
        <v>2.0150000000000001</v>
      </c>
      <c r="Q3557" t="s">
        <v>36</v>
      </c>
      <c r="R3557" t="s">
        <v>55</v>
      </c>
      <c r="S3557">
        <v>0.62660000000000005</v>
      </c>
      <c r="T3557">
        <v>0.62660000000000005</v>
      </c>
      <c r="U3557">
        <v>2.0150000000000001</v>
      </c>
      <c r="V3557">
        <v>-1.6119999999999999E-3</v>
      </c>
      <c r="W3557" t="s">
        <v>39</v>
      </c>
      <c r="X3557" s="4">
        <f>IF(bot_orders[[#This Row],[side]]="sell", bot_orders[[#This Row],[accFillSz]]*bot_orders[[#This Row],[avgPx]] + bot_orders[[#This Row],[fee]], -bot_orders[[#This Row],[accFillSz]]*bot_orders[[#This Row],[avgPx]])</f>
        <v>-1.2625990000000002</v>
      </c>
      <c r="Y3557" s="4">
        <f>IF(bot_orders[[#This Row],[side]]="buy", bot_orders[[#This Row],[accFillSz]] + bot_orders[[#This Row],[fee]], -bot_orders[[#This Row],[accFillSz]])</f>
        <v>2.013388</v>
      </c>
      <c r="Z3557" s="4">
        <f>IF(bot_orders[[#This Row],[side]]="sell",bot_orders[[#This Row],[accFillSz]]*bot_orders[[#This Row],[avgPx]]+bot_orders[[#This Row],[fee]], 0)</f>
        <v>0</v>
      </c>
      <c r="AA3557" s="4">
        <f>IF(bot_orders[[#This Row],[side]]="sell",-bot_orders[[#This Row],[accFillSz]],bot_orders[[#This Row],[accFillSz]]+bot_orders[[#This Row],[fee]])</f>
        <v>2.013388</v>
      </c>
      <c r="AB3557">
        <v>0</v>
      </c>
      <c r="AC3557" t="s">
        <v>38</v>
      </c>
      <c r="AD3557">
        <v>0</v>
      </c>
      <c r="AE3557" t="s">
        <v>40</v>
      </c>
      <c r="AF3557" t="s">
        <v>41</v>
      </c>
      <c r="AG3557" t="s">
        <v>42</v>
      </c>
      <c r="AH3557" t="s">
        <v>28</v>
      </c>
      <c r="AI3557">
        <v>2.013388</v>
      </c>
      <c r="AJ3557">
        <v>-1.262599</v>
      </c>
    </row>
    <row r="3558" spans="1:36" x14ac:dyDescent="0.3">
      <c r="A3558">
        <v>3031</v>
      </c>
      <c r="B3558" t="s">
        <v>304</v>
      </c>
      <c r="C3558" t="s">
        <v>28</v>
      </c>
      <c r="D3558" t="s">
        <v>29</v>
      </c>
      <c r="E3558" t="s">
        <v>30</v>
      </c>
      <c r="F3558" t="s">
        <v>31</v>
      </c>
      <c r="G3558" t="s">
        <v>2889</v>
      </c>
      <c r="H3558" t="s">
        <v>9482</v>
      </c>
      <c r="I3558" s="4" t="s">
        <v>9483</v>
      </c>
      <c r="J3558" s="1">
        <f>((((bot_orders[[#This Row],[cTime]]/ 1000)+3*3600) / 86400) + DATE(1970,1,1))</f>
        <v>45771.406090081015</v>
      </c>
      <c r="K3558" s="4" t="s">
        <v>9484</v>
      </c>
      <c r="L3558" s="1">
        <f>((((bot_orders[[#This Row],[uTime]]/ 1000)+3*3600) / 86400) + DATE(1970,1,1))</f>
        <v>45771.609126319439</v>
      </c>
      <c r="M3558" t="s">
        <v>34</v>
      </c>
      <c r="N3558" t="s">
        <v>28</v>
      </c>
      <c r="O3558" t="s">
        <v>35</v>
      </c>
      <c r="P3558">
        <v>2.0129999999999999</v>
      </c>
      <c r="Q3558" t="s">
        <v>36</v>
      </c>
      <c r="R3558" t="s">
        <v>37</v>
      </c>
      <c r="S3558">
        <v>0.62990000000000002</v>
      </c>
      <c r="T3558">
        <v>0.62990000000000002</v>
      </c>
      <c r="U3558">
        <v>2.0129999999999999</v>
      </c>
      <c r="V3558">
        <v>-1.0143909999999999E-3</v>
      </c>
      <c r="W3558" t="s">
        <v>38</v>
      </c>
      <c r="X3558" s="4">
        <f>IF(bot_orders[[#This Row],[side]]="sell", bot_orders[[#This Row],[accFillSz]]*bot_orders[[#This Row],[avgPx]] + bot_orders[[#This Row],[fee]], -bot_orders[[#This Row],[accFillSz]]*bot_orders[[#This Row],[avgPx]])</f>
        <v>1.2669743089999999</v>
      </c>
      <c r="Y3558" s="4">
        <f>IF(bot_orders[[#This Row],[side]]="buy", bot_orders[[#This Row],[accFillSz]] + bot_orders[[#This Row],[fee]], -bot_orders[[#This Row],[accFillSz]])</f>
        <v>-2.0129999999999999</v>
      </c>
      <c r="Z3558" s="4">
        <f>IF(bot_orders[[#This Row],[side]]="sell",bot_orders[[#This Row],[accFillSz]]*bot_orders[[#This Row],[avgPx]]+bot_orders[[#This Row],[fee]], 0)</f>
        <v>1.2669743089999999</v>
      </c>
      <c r="AA3558" s="4">
        <f>IF(bot_orders[[#This Row],[side]]="sell",-bot_orders[[#This Row],[accFillSz]],bot_orders[[#This Row],[accFillSz]]+bot_orders[[#This Row],[fee]])</f>
        <v>-2.0129999999999999</v>
      </c>
      <c r="AB3558">
        <v>0</v>
      </c>
      <c r="AC3558" t="s">
        <v>39</v>
      </c>
      <c r="AD3558">
        <v>0</v>
      </c>
      <c r="AE3558" t="s">
        <v>40</v>
      </c>
      <c r="AF3558" t="s">
        <v>41</v>
      </c>
      <c r="AG3558" t="s">
        <v>42</v>
      </c>
      <c r="AH3558" t="s">
        <v>28</v>
      </c>
      <c r="AI3558">
        <v>-2.0129999999999999</v>
      </c>
      <c r="AJ3558">
        <v>1.2669743099999999</v>
      </c>
    </row>
    <row r="3559" spans="1:36" x14ac:dyDescent="0.3">
      <c r="A3559">
        <v>3034</v>
      </c>
      <c r="B3559" t="s">
        <v>304</v>
      </c>
      <c r="C3559" t="s">
        <v>28</v>
      </c>
      <c r="D3559" t="s">
        <v>29</v>
      </c>
      <c r="E3559" t="s">
        <v>30</v>
      </c>
      <c r="F3559" t="s">
        <v>31</v>
      </c>
      <c r="G3559" t="s">
        <v>1577</v>
      </c>
      <c r="H3559" t="s">
        <v>9491</v>
      </c>
      <c r="I3559" s="4" t="s">
        <v>9492</v>
      </c>
      <c r="J3559" s="1">
        <f>((((bot_orders[[#This Row],[cTime]]/ 1000)+3*3600) / 86400) + DATE(1970,1,1))</f>
        <v>45771.414375601853</v>
      </c>
      <c r="K3559" s="4" t="s">
        <v>9493</v>
      </c>
      <c r="L3559" s="1">
        <f>((((bot_orders[[#This Row],[uTime]]/ 1000)+3*3600) / 86400) + DATE(1970,1,1))</f>
        <v>45771.425928865741</v>
      </c>
      <c r="M3559" t="s">
        <v>34</v>
      </c>
      <c r="N3559" t="s">
        <v>28</v>
      </c>
      <c r="O3559" t="s">
        <v>35</v>
      </c>
      <c r="P3559">
        <v>2.0129999999999999</v>
      </c>
      <c r="Q3559" t="s">
        <v>36</v>
      </c>
      <c r="R3559" t="s">
        <v>37</v>
      </c>
      <c r="S3559">
        <v>0.62660000000000005</v>
      </c>
      <c r="T3559">
        <v>0.62660000000000005</v>
      </c>
      <c r="U3559">
        <v>2.0129999999999999</v>
      </c>
      <c r="V3559">
        <v>-1.0090766E-3</v>
      </c>
      <c r="W3559" t="s">
        <v>38</v>
      </c>
      <c r="X3559" s="4">
        <f>IF(bot_orders[[#This Row],[side]]="sell", bot_orders[[#This Row],[accFillSz]]*bot_orders[[#This Row],[avgPx]] + bot_orders[[#This Row],[fee]], -bot_orders[[#This Row],[accFillSz]]*bot_orders[[#This Row],[avgPx]])</f>
        <v>1.2603367234</v>
      </c>
      <c r="Y3559" s="4">
        <f>IF(bot_orders[[#This Row],[side]]="buy", bot_orders[[#This Row],[accFillSz]] + bot_orders[[#This Row],[fee]], -bot_orders[[#This Row],[accFillSz]])</f>
        <v>-2.0129999999999999</v>
      </c>
      <c r="Z3559" s="4">
        <f>IF(bot_orders[[#This Row],[side]]="sell",bot_orders[[#This Row],[accFillSz]]*bot_orders[[#This Row],[avgPx]]+bot_orders[[#This Row],[fee]], 0)</f>
        <v>1.2603367234</v>
      </c>
      <c r="AA3559" s="4">
        <f>IF(bot_orders[[#This Row],[side]]="sell",-bot_orders[[#This Row],[accFillSz]],bot_orders[[#This Row],[accFillSz]]+bot_orders[[#This Row],[fee]])</f>
        <v>-2.0129999999999999</v>
      </c>
      <c r="AB3559">
        <v>0</v>
      </c>
      <c r="AC3559" t="s">
        <v>39</v>
      </c>
      <c r="AD3559">
        <v>0</v>
      </c>
      <c r="AE3559" t="s">
        <v>40</v>
      </c>
      <c r="AF3559" t="s">
        <v>41</v>
      </c>
      <c r="AG3559" t="s">
        <v>42</v>
      </c>
      <c r="AH3559" t="s">
        <v>28</v>
      </c>
      <c r="AI3559">
        <v>-2.0129999999999999</v>
      </c>
      <c r="AJ3559">
        <v>1.26033672</v>
      </c>
    </row>
    <row r="3560" spans="1:36" x14ac:dyDescent="0.3">
      <c r="A3560">
        <v>3037</v>
      </c>
      <c r="B3560" t="s">
        <v>304</v>
      </c>
      <c r="C3560" t="s">
        <v>28</v>
      </c>
      <c r="D3560" t="s">
        <v>29</v>
      </c>
      <c r="E3560" t="s">
        <v>30</v>
      </c>
      <c r="F3560" t="s">
        <v>31</v>
      </c>
      <c r="G3560" t="s">
        <v>1577</v>
      </c>
      <c r="H3560" t="s">
        <v>9501</v>
      </c>
      <c r="I3560" s="4" t="s">
        <v>9502</v>
      </c>
      <c r="J3560" s="1">
        <f>((((bot_orders[[#This Row],[cTime]]/ 1000)+3*3600) / 86400) + DATE(1970,1,1))</f>
        <v>45771.425928877317</v>
      </c>
      <c r="K3560" s="4" t="s">
        <v>9503</v>
      </c>
      <c r="L3560" s="1">
        <f>((((bot_orders[[#This Row],[uTime]]/ 1000)+3*3600) / 86400) + DATE(1970,1,1))</f>
        <v>45771.432441620374</v>
      </c>
      <c r="M3560" t="s">
        <v>34</v>
      </c>
      <c r="N3560" t="s">
        <v>28</v>
      </c>
      <c r="O3560" t="s">
        <v>35</v>
      </c>
      <c r="P3560">
        <v>2.0150000000000001</v>
      </c>
      <c r="Q3560" t="s">
        <v>36</v>
      </c>
      <c r="R3560" t="s">
        <v>55</v>
      </c>
      <c r="S3560">
        <v>0.62329999999999997</v>
      </c>
      <c r="T3560">
        <v>0.62329999999999997</v>
      </c>
      <c r="U3560">
        <v>2.0150000000000001</v>
      </c>
      <c r="V3560">
        <v>-1.6119999999999999E-3</v>
      </c>
      <c r="W3560" t="s">
        <v>39</v>
      </c>
      <c r="X3560" s="4">
        <f>IF(bot_orders[[#This Row],[side]]="sell", bot_orders[[#This Row],[accFillSz]]*bot_orders[[#This Row],[avgPx]] + bot_orders[[#This Row],[fee]], -bot_orders[[#This Row],[accFillSz]]*bot_orders[[#This Row],[avgPx]])</f>
        <v>-1.2559495000000001</v>
      </c>
      <c r="Y3560" s="4">
        <f>IF(bot_orders[[#This Row],[side]]="buy", bot_orders[[#This Row],[accFillSz]] + bot_orders[[#This Row],[fee]], -bot_orders[[#This Row],[accFillSz]])</f>
        <v>2.013388</v>
      </c>
      <c r="Z3560" s="4">
        <f>IF(bot_orders[[#This Row],[side]]="sell",bot_orders[[#This Row],[accFillSz]]*bot_orders[[#This Row],[avgPx]]+bot_orders[[#This Row],[fee]], 0)</f>
        <v>0</v>
      </c>
      <c r="AA3560" s="4">
        <f>IF(bot_orders[[#This Row],[side]]="sell",-bot_orders[[#This Row],[accFillSz]],bot_orders[[#This Row],[accFillSz]]+bot_orders[[#This Row],[fee]])</f>
        <v>2.013388</v>
      </c>
      <c r="AB3560">
        <v>0</v>
      </c>
      <c r="AC3560" t="s">
        <v>38</v>
      </c>
      <c r="AD3560">
        <v>0</v>
      </c>
      <c r="AE3560" t="s">
        <v>40</v>
      </c>
      <c r="AF3560" t="s">
        <v>41</v>
      </c>
      <c r="AG3560" t="s">
        <v>42</v>
      </c>
      <c r="AH3560" t="s">
        <v>28</v>
      </c>
      <c r="AI3560">
        <v>2.013388</v>
      </c>
      <c r="AJ3560">
        <v>-1.2559495000000001</v>
      </c>
    </row>
    <row r="3561" spans="1:36" x14ac:dyDescent="0.3">
      <c r="A3561">
        <v>3038</v>
      </c>
      <c r="B3561" t="s">
        <v>304</v>
      </c>
      <c r="C3561" t="s">
        <v>28</v>
      </c>
      <c r="D3561" t="s">
        <v>29</v>
      </c>
      <c r="E3561" t="s">
        <v>30</v>
      </c>
      <c r="F3561" t="s">
        <v>31</v>
      </c>
      <c r="G3561" t="s">
        <v>2882</v>
      </c>
      <c r="H3561" t="s">
        <v>9504</v>
      </c>
      <c r="I3561" s="4" t="s">
        <v>9505</v>
      </c>
      <c r="J3561" s="1">
        <f>((((bot_orders[[#This Row],[cTime]]/ 1000)+3*3600) / 86400) + DATE(1970,1,1))</f>
        <v>45771.432441631943</v>
      </c>
      <c r="K3561" s="4" t="s">
        <v>9506</v>
      </c>
      <c r="L3561" s="1">
        <f>((((bot_orders[[#This Row],[uTime]]/ 1000)+3*3600) / 86400) + DATE(1970,1,1))</f>
        <v>45771.599316967593</v>
      </c>
      <c r="M3561" t="s">
        <v>34</v>
      </c>
      <c r="N3561" t="s">
        <v>28</v>
      </c>
      <c r="O3561" t="s">
        <v>35</v>
      </c>
      <c r="P3561">
        <v>2.0129999999999999</v>
      </c>
      <c r="Q3561" t="s">
        <v>36</v>
      </c>
      <c r="R3561" t="s">
        <v>37</v>
      </c>
      <c r="S3561">
        <v>0.62660000000000005</v>
      </c>
      <c r="T3561">
        <v>0.62660000000000005</v>
      </c>
      <c r="U3561">
        <v>2.0129999999999999</v>
      </c>
      <c r="V3561">
        <v>-1.0090766E-3</v>
      </c>
      <c r="W3561" t="s">
        <v>38</v>
      </c>
      <c r="X3561" s="4">
        <f>IF(bot_orders[[#This Row],[side]]="sell", bot_orders[[#This Row],[accFillSz]]*bot_orders[[#This Row],[avgPx]] + bot_orders[[#This Row],[fee]], -bot_orders[[#This Row],[accFillSz]]*bot_orders[[#This Row],[avgPx]])</f>
        <v>1.2603367234</v>
      </c>
      <c r="Y3561" s="4">
        <f>IF(bot_orders[[#This Row],[side]]="buy", bot_orders[[#This Row],[accFillSz]] + bot_orders[[#This Row],[fee]], -bot_orders[[#This Row],[accFillSz]])</f>
        <v>-2.0129999999999999</v>
      </c>
      <c r="Z3561" s="4">
        <f>IF(bot_orders[[#This Row],[side]]="sell",bot_orders[[#This Row],[accFillSz]]*bot_orders[[#This Row],[avgPx]]+bot_orders[[#This Row],[fee]], 0)</f>
        <v>1.2603367234</v>
      </c>
      <c r="AA3561" s="4">
        <f>IF(bot_orders[[#This Row],[side]]="sell",-bot_orders[[#This Row],[accFillSz]],bot_orders[[#This Row],[accFillSz]]+bot_orders[[#This Row],[fee]])</f>
        <v>-2.0129999999999999</v>
      </c>
      <c r="AB3561">
        <v>0</v>
      </c>
      <c r="AC3561" t="s">
        <v>39</v>
      </c>
      <c r="AD3561">
        <v>0</v>
      </c>
      <c r="AE3561" t="s">
        <v>40</v>
      </c>
      <c r="AF3561" t="s">
        <v>41</v>
      </c>
      <c r="AG3561" t="s">
        <v>42</v>
      </c>
      <c r="AH3561" t="s">
        <v>28</v>
      </c>
      <c r="AI3561">
        <v>-2.0129999999999999</v>
      </c>
      <c r="AJ3561">
        <v>1.26033672</v>
      </c>
    </row>
    <row r="3562" spans="1:36" x14ac:dyDescent="0.3">
      <c r="A3562">
        <v>3041</v>
      </c>
      <c r="B3562" t="s">
        <v>304</v>
      </c>
      <c r="C3562" t="s">
        <v>28</v>
      </c>
      <c r="D3562" t="s">
        <v>29</v>
      </c>
      <c r="E3562" t="s">
        <v>30</v>
      </c>
      <c r="F3562" t="s">
        <v>31</v>
      </c>
      <c r="G3562" t="s">
        <v>1648</v>
      </c>
      <c r="H3562" t="s">
        <v>9514</v>
      </c>
      <c r="I3562" s="4" t="s">
        <v>9515</v>
      </c>
      <c r="J3562" s="1">
        <f>((((bot_orders[[#This Row],[cTime]]/ 1000)+3*3600) / 86400) + DATE(1970,1,1))</f>
        <v>45771.442651585647</v>
      </c>
      <c r="K3562" s="4" t="s">
        <v>9516</v>
      </c>
      <c r="L3562" s="1">
        <f>((((bot_orders[[#This Row],[uTime]]/ 1000)+3*3600) / 86400) + DATE(1970,1,1))</f>
        <v>45771.595235243061</v>
      </c>
      <c r="M3562" t="s">
        <v>34</v>
      </c>
      <c r="N3562" t="s">
        <v>28</v>
      </c>
      <c r="O3562" t="s">
        <v>35</v>
      </c>
      <c r="P3562">
        <v>2.0129999999999999</v>
      </c>
      <c r="Q3562" t="s">
        <v>36</v>
      </c>
      <c r="R3562" t="s">
        <v>37</v>
      </c>
      <c r="S3562">
        <v>0.62329999999999997</v>
      </c>
      <c r="T3562">
        <v>0.62329999999999997</v>
      </c>
      <c r="U3562">
        <v>2.0129999999999999</v>
      </c>
      <c r="V3562">
        <v>-1.0037622999999999E-3</v>
      </c>
      <c r="W3562" t="s">
        <v>38</v>
      </c>
      <c r="X3562" s="4">
        <f>IF(bot_orders[[#This Row],[side]]="sell", bot_orders[[#This Row],[accFillSz]]*bot_orders[[#This Row],[avgPx]] + bot_orders[[#This Row],[fee]], -bot_orders[[#This Row],[accFillSz]]*bot_orders[[#This Row],[avgPx]])</f>
        <v>1.2536991376999997</v>
      </c>
      <c r="Y3562" s="4">
        <f>IF(bot_orders[[#This Row],[side]]="buy", bot_orders[[#This Row],[accFillSz]] + bot_orders[[#This Row],[fee]], -bot_orders[[#This Row],[accFillSz]])</f>
        <v>-2.0129999999999999</v>
      </c>
      <c r="Z3562" s="4">
        <f>IF(bot_orders[[#This Row],[side]]="sell",bot_orders[[#This Row],[accFillSz]]*bot_orders[[#This Row],[avgPx]]+bot_orders[[#This Row],[fee]], 0)</f>
        <v>1.2536991376999997</v>
      </c>
      <c r="AA3562" s="4">
        <f>IF(bot_orders[[#This Row],[side]]="sell",-bot_orders[[#This Row],[accFillSz]],bot_orders[[#This Row],[accFillSz]]+bot_orders[[#This Row],[fee]])</f>
        <v>-2.0129999999999999</v>
      </c>
      <c r="AB3562">
        <v>0</v>
      </c>
      <c r="AC3562" t="s">
        <v>39</v>
      </c>
      <c r="AD3562">
        <v>0</v>
      </c>
      <c r="AE3562" t="s">
        <v>40</v>
      </c>
      <c r="AF3562" t="s">
        <v>41</v>
      </c>
      <c r="AG3562" t="s">
        <v>42</v>
      </c>
      <c r="AH3562" t="s">
        <v>28</v>
      </c>
      <c r="AI3562">
        <v>-2.0129999999999999</v>
      </c>
      <c r="AJ3562">
        <v>1.2536991399999999</v>
      </c>
    </row>
    <row r="3563" spans="1:36" x14ac:dyDescent="0.3">
      <c r="A3563">
        <v>3043</v>
      </c>
      <c r="B3563" t="s">
        <v>304</v>
      </c>
      <c r="C3563" t="s">
        <v>28</v>
      </c>
      <c r="D3563" t="s">
        <v>29</v>
      </c>
      <c r="E3563" t="s">
        <v>30</v>
      </c>
      <c r="F3563" t="s">
        <v>31</v>
      </c>
      <c r="G3563" t="s">
        <v>1603</v>
      </c>
      <c r="H3563" t="s">
        <v>9520</v>
      </c>
      <c r="I3563" s="4" t="s">
        <v>9521</v>
      </c>
      <c r="J3563" s="1">
        <f>((((bot_orders[[#This Row],[cTime]]/ 1000)+3*3600) / 86400) + DATE(1970,1,1))</f>
        <v>45771.445466990743</v>
      </c>
      <c r="K3563" s="4" t="s">
        <v>9522</v>
      </c>
      <c r="L3563" s="1">
        <f>((((bot_orders[[#This Row],[uTime]]/ 1000)+3*3600) / 86400) + DATE(1970,1,1))</f>
        <v>45771.462311099531</v>
      </c>
      <c r="M3563" t="s">
        <v>34</v>
      </c>
      <c r="N3563" t="s">
        <v>28</v>
      </c>
      <c r="O3563" t="s">
        <v>35</v>
      </c>
      <c r="P3563">
        <v>2.0129999999999999</v>
      </c>
      <c r="Q3563" t="s">
        <v>36</v>
      </c>
      <c r="R3563" t="s">
        <v>37</v>
      </c>
      <c r="S3563">
        <v>0.61990000000000001</v>
      </c>
      <c r="T3563">
        <v>0.61990000000000001</v>
      </c>
      <c r="U3563">
        <v>2.0129999999999999</v>
      </c>
      <c r="V3563">
        <v>-9.9828700000000005E-4</v>
      </c>
      <c r="W3563" t="s">
        <v>38</v>
      </c>
      <c r="X3563" s="4">
        <f>IF(bot_orders[[#This Row],[side]]="sell", bot_orders[[#This Row],[accFillSz]]*bot_orders[[#This Row],[avgPx]] + bot_orders[[#This Row],[fee]], -bot_orders[[#This Row],[accFillSz]]*bot_orders[[#This Row],[avgPx]])</f>
        <v>1.2468604129999998</v>
      </c>
      <c r="Y3563" s="4">
        <f>IF(bot_orders[[#This Row],[side]]="buy", bot_orders[[#This Row],[accFillSz]] + bot_orders[[#This Row],[fee]], -bot_orders[[#This Row],[accFillSz]])</f>
        <v>-2.0129999999999999</v>
      </c>
      <c r="Z3563" s="4">
        <f>IF(bot_orders[[#This Row],[side]]="sell",bot_orders[[#This Row],[accFillSz]]*bot_orders[[#This Row],[avgPx]]+bot_orders[[#This Row],[fee]], 0)</f>
        <v>1.2468604129999998</v>
      </c>
      <c r="AA3563" s="4">
        <f>IF(bot_orders[[#This Row],[side]]="sell",-bot_orders[[#This Row],[accFillSz]],bot_orders[[#This Row],[accFillSz]]+bot_orders[[#This Row],[fee]])</f>
        <v>-2.0129999999999999</v>
      </c>
      <c r="AB3563">
        <v>0</v>
      </c>
      <c r="AC3563" t="s">
        <v>39</v>
      </c>
      <c r="AD3563">
        <v>0</v>
      </c>
      <c r="AE3563" t="s">
        <v>40</v>
      </c>
      <c r="AF3563" t="s">
        <v>41</v>
      </c>
      <c r="AG3563" t="s">
        <v>42</v>
      </c>
      <c r="AH3563" t="s">
        <v>28</v>
      </c>
      <c r="AI3563">
        <v>-2.0129999999999999</v>
      </c>
      <c r="AJ3563">
        <v>1.24686041</v>
      </c>
    </row>
    <row r="3564" spans="1:36" x14ac:dyDescent="0.3">
      <c r="A3564">
        <v>3046</v>
      </c>
      <c r="B3564" t="s">
        <v>304</v>
      </c>
      <c r="C3564" t="s">
        <v>28</v>
      </c>
      <c r="D3564" t="s">
        <v>29</v>
      </c>
      <c r="E3564" t="s">
        <v>30</v>
      </c>
      <c r="F3564" t="s">
        <v>31</v>
      </c>
      <c r="G3564" t="s">
        <v>1603</v>
      </c>
      <c r="H3564" t="s">
        <v>9529</v>
      </c>
      <c r="I3564" s="4" t="s">
        <v>9530</v>
      </c>
      <c r="J3564" s="1">
        <f>((((bot_orders[[#This Row],[cTime]]/ 1000)+3*3600) / 86400) + DATE(1970,1,1))</f>
        <v>45771.462311111114</v>
      </c>
      <c r="K3564" s="4" t="s">
        <v>9531</v>
      </c>
      <c r="L3564" s="1">
        <f>((((bot_orders[[#This Row],[uTime]]/ 1000)+3*3600) / 86400) + DATE(1970,1,1))</f>
        <v>45771.464006643524</v>
      </c>
      <c r="M3564" t="s">
        <v>34</v>
      </c>
      <c r="N3564" t="s">
        <v>28</v>
      </c>
      <c r="O3564" t="s">
        <v>35</v>
      </c>
      <c r="P3564">
        <v>2.0150000000000001</v>
      </c>
      <c r="Q3564" t="s">
        <v>36</v>
      </c>
      <c r="R3564" t="s">
        <v>55</v>
      </c>
      <c r="S3564">
        <v>0.61660000000000004</v>
      </c>
      <c r="T3564">
        <v>0.61660000000000004</v>
      </c>
      <c r="U3564">
        <v>2.0150000000000001</v>
      </c>
      <c r="V3564">
        <v>-1.6119999999999999E-3</v>
      </c>
      <c r="W3564" t="s">
        <v>39</v>
      </c>
      <c r="X3564" s="4">
        <f>IF(bot_orders[[#This Row],[side]]="sell", bot_orders[[#This Row],[accFillSz]]*bot_orders[[#This Row],[avgPx]] + bot_orders[[#This Row],[fee]], -bot_orders[[#This Row],[accFillSz]]*bot_orders[[#This Row],[avgPx]])</f>
        <v>-1.2424490000000001</v>
      </c>
      <c r="Y3564" s="4">
        <f>IF(bot_orders[[#This Row],[side]]="buy", bot_orders[[#This Row],[accFillSz]] + bot_orders[[#This Row],[fee]], -bot_orders[[#This Row],[accFillSz]])</f>
        <v>2.013388</v>
      </c>
      <c r="Z3564" s="4">
        <f>IF(bot_orders[[#This Row],[side]]="sell",bot_orders[[#This Row],[accFillSz]]*bot_orders[[#This Row],[avgPx]]+bot_orders[[#This Row],[fee]], 0)</f>
        <v>0</v>
      </c>
      <c r="AA3564" s="4">
        <f>IF(bot_orders[[#This Row],[side]]="sell",-bot_orders[[#This Row],[accFillSz]],bot_orders[[#This Row],[accFillSz]]+bot_orders[[#This Row],[fee]])</f>
        <v>2.013388</v>
      </c>
      <c r="AB3564">
        <v>0</v>
      </c>
      <c r="AC3564" t="s">
        <v>38</v>
      </c>
      <c r="AD3564">
        <v>0</v>
      </c>
      <c r="AE3564" t="s">
        <v>40</v>
      </c>
      <c r="AF3564" t="s">
        <v>41</v>
      </c>
      <c r="AG3564" t="s">
        <v>42</v>
      </c>
      <c r="AH3564" t="s">
        <v>28</v>
      </c>
      <c r="AI3564">
        <v>2.013388</v>
      </c>
      <c r="AJ3564">
        <v>-1.2424489999999999</v>
      </c>
    </row>
    <row r="3565" spans="1:36" x14ac:dyDescent="0.3">
      <c r="A3565">
        <v>3047</v>
      </c>
      <c r="B3565" t="s">
        <v>304</v>
      </c>
      <c r="C3565" t="s">
        <v>28</v>
      </c>
      <c r="D3565" t="s">
        <v>29</v>
      </c>
      <c r="E3565" t="s">
        <v>30</v>
      </c>
      <c r="F3565" t="s">
        <v>31</v>
      </c>
      <c r="G3565" t="s">
        <v>1573</v>
      </c>
      <c r="H3565" t="s">
        <v>9532</v>
      </c>
      <c r="I3565" s="4" t="s">
        <v>9533</v>
      </c>
      <c r="J3565" s="1">
        <f>((((bot_orders[[#This Row],[cTime]]/ 1000)+3*3600) / 86400) + DATE(1970,1,1))</f>
        <v>45771.464006666669</v>
      </c>
      <c r="K3565" s="4" t="s">
        <v>9534</v>
      </c>
      <c r="L3565" s="1">
        <f>((((bot_orders[[#This Row],[uTime]]/ 1000)+3*3600) / 86400) + DATE(1970,1,1))</f>
        <v>45771.470565798612</v>
      </c>
      <c r="M3565" t="s">
        <v>34</v>
      </c>
      <c r="N3565" t="s">
        <v>28</v>
      </c>
      <c r="O3565" t="s">
        <v>35</v>
      </c>
      <c r="P3565">
        <v>2.0129999999999999</v>
      </c>
      <c r="Q3565" t="s">
        <v>36</v>
      </c>
      <c r="R3565" t="s">
        <v>37</v>
      </c>
      <c r="S3565">
        <v>0.61990000000000001</v>
      </c>
      <c r="T3565">
        <v>0.61990000000000001</v>
      </c>
      <c r="U3565">
        <v>2.0129999999999999</v>
      </c>
      <c r="V3565">
        <v>-9.9828700000000005E-4</v>
      </c>
      <c r="W3565" t="s">
        <v>38</v>
      </c>
      <c r="X3565" s="4">
        <f>IF(bot_orders[[#This Row],[side]]="sell", bot_orders[[#This Row],[accFillSz]]*bot_orders[[#This Row],[avgPx]] + bot_orders[[#This Row],[fee]], -bot_orders[[#This Row],[accFillSz]]*bot_orders[[#This Row],[avgPx]])</f>
        <v>1.2468604129999998</v>
      </c>
      <c r="Y3565" s="4">
        <f>IF(bot_orders[[#This Row],[side]]="buy", bot_orders[[#This Row],[accFillSz]] + bot_orders[[#This Row],[fee]], -bot_orders[[#This Row],[accFillSz]])</f>
        <v>-2.0129999999999999</v>
      </c>
      <c r="Z3565" s="4">
        <f>IF(bot_orders[[#This Row],[side]]="sell",bot_orders[[#This Row],[accFillSz]]*bot_orders[[#This Row],[avgPx]]+bot_orders[[#This Row],[fee]], 0)</f>
        <v>1.2468604129999998</v>
      </c>
      <c r="AA3565" s="4">
        <f>IF(bot_orders[[#This Row],[side]]="sell",-bot_orders[[#This Row],[accFillSz]],bot_orders[[#This Row],[accFillSz]]+bot_orders[[#This Row],[fee]])</f>
        <v>-2.0129999999999999</v>
      </c>
      <c r="AB3565">
        <v>0</v>
      </c>
      <c r="AC3565" t="s">
        <v>39</v>
      </c>
      <c r="AD3565">
        <v>0</v>
      </c>
      <c r="AE3565" t="s">
        <v>40</v>
      </c>
      <c r="AF3565" t="s">
        <v>41</v>
      </c>
      <c r="AG3565" t="s">
        <v>42</v>
      </c>
      <c r="AH3565" t="s">
        <v>28</v>
      </c>
      <c r="AI3565">
        <v>-2.0129999999999999</v>
      </c>
      <c r="AJ3565">
        <v>1.24686041</v>
      </c>
    </row>
    <row r="3566" spans="1:36" x14ac:dyDescent="0.3">
      <c r="A3566">
        <v>3048</v>
      </c>
      <c r="B3566" t="s">
        <v>304</v>
      </c>
      <c r="C3566" t="s">
        <v>28</v>
      </c>
      <c r="D3566" t="s">
        <v>29</v>
      </c>
      <c r="E3566" t="s">
        <v>30</v>
      </c>
      <c r="F3566" t="s">
        <v>31</v>
      </c>
      <c r="G3566" t="s">
        <v>1573</v>
      </c>
      <c r="H3566" t="s">
        <v>9535</v>
      </c>
      <c r="I3566" s="4" t="s">
        <v>9536</v>
      </c>
      <c r="J3566" s="1">
        <f>((((bot_orders[[#This Row],[cTime]]/ 1000)+3*3600) / 86400) + DATE(1970,1,1))</f>
        <v>45771.470565810188</v>
      </c>
      <c r="K3566" s="4" t="s">
        <v>9537</v>
      </c>
      <c r="L3566" s="1">
        <f>((((bot_orders[[#This Row],[uTime]]/ 1000)+3*3600) / 86400) + DATE(1970,1,1))</f>
        <v>45771.471776817125</v>
      </c>
      <c r="M3566" t="s">
        <v>34</v>
      </c>
      <c r="N3566" t="s">
        <v>28</v>
      </c>
      <c r="O3566" t="s">
        <v>35</v>
      </c>
      <c r="P3566">
        <v>2.0150000000000001</v>
      </c>
      <c r="Q3566" t="s">
        <v>36</v>
      </c>
      <c r="R3566" t="s">
        <v>55</v>
      </c>
      <c r="S3566">
        <v>0.61660000000000004</v>
      </c>
      <c r="T3566">
        <v>0.61660000000000004</v>
      </c>
      <c r="U3566">
        <v>2.0150000000000001</v>
      </c>
      <c r="V3566">
        <v>-1.6119999999999999E-3</v>
      </c>
      <c r="W3566" t="s">
        <v>39</v>
      </c>
      <c r="X3566" s="4">
        <f>IF(bot_orders[[#This Row],[side]]="sell", bot_orders[[#This Row],[accFillSz]]*bot_orders[[#This Row],[avgPx]] + bot_orders[[#This Row],[fee]], -bot_orders[[#This Row],[accFillSz]]*bot_orders[[#This Row],[avgPx]])</f>
        <v>-1.2424490000000001</v>
      </c>
      <c r="Y3566" s="4">
        <f>IF(bot_orders[[#This Row],[side]]="buy", bot_orders[[#This Row],[accFillSz]] + bot_orders[[#This Row],[fee]], -bot_orders[[#This Row],[accFillSz]])</f>
        <v>2.013388</v>
      </c>
      <c r="Z3566" s="4">
        <f>IF(bot_orders[[#This Row],[side]]="sell",bot_orders[[#This Row],[accFillSz]]*bot_orders[[#This Row],[avgPx]]+bot_orders[[#This Row],[fee]], 0)</f>
        <v>0</v>
      </c>
      <c r="AA3566" s="4">
        <f>IF(bot_orders[[#This Row],[side]]="sell",-bot_orders[[#This Row],[accFillSz]],bot_orders[[#This Row],[accFillSz]]+bot_orders[[#This Row],[fee]])</f>
        <v>2.013388</v>
      </c>
      <c r="AB3566">
        <v>0</v>
      </c>
      <c r="AC3566" t="s">
        <v>38</v>
      </c>
      <c r="AD3566">
        <v>0</v>
      </c>
      <c r="AE3566" t="s">
        <v>40</v>
      </c>
      <c r="AF3566" t="s">
        <v>41</v>
      </c>
      <c r="AG3566" t="s">
        <v>42</v>
      </c>
      <c r="AH3566" t="s">
        <v>28</v>
      </c>
      <c r="AI3566">
        <v>2.013388</v>
      </c>
      <c r="AJ3566">
        <v>-1.2424489999999999</v>
      </c>
    </row>
    <row r="3567" spans="1:36" x14ac:dyDescent="0.3">
      <c r="A3567">
        <v>3049</v>
      </c>
      <c r="B3567" t="s">
        <v>304</v>
      </c>
      <c r="C3567" t="s">
        <v>28</v>
      </c>
      <c r="D3567" t="s">
        <v>29</v>
      </c>
      <c r="E3567" t="s">
        <v>30</v>
      </c>
      <c r="F3567" t="s">
        <v>31</v>
      </c>
      <c r="G3567" t="s">
        <v>1634</v>
      </c>
      <c r="H3567" t="s">
        <v>9538</v>
      </c>
      <c r="I3567" s="4" t="s">
        <v>9539</v>
      </c>
      <c r="J3567" s="1">
        <f>((((bot_orders[[#This Row],[cTime]]/ 1000)+3*3600) / 86400) + DATE(1970,1,1))</f>
        <v>45771.471776828701</v>
      </c>
      <c r="K3567" s="4" t="s">
        <v>9540</v>
      </c>
      <c r="L3567" s="1">
        <f>((((bot_orders[[#This Row],[uTime]]/ 1000)+3*3600) / 86400) + DATE(1970,1,1))</f>
        <v>45771.51081670139</v>
      </c>
      <c r="M3567" t="s">
        <v>34</v>
      </c>
      <c r="N3567" t="s">
        <v>28</v>
      </c>
      <c r="O3567" t="s">
        <v>35</v>
      </c>
      <c r="P3567">
        <v>2.0129999999999999</v>
      </c>
      <c r="Q3567" t="s">
        <v>36</v>
      </c>
      <c r="R3567" t="s">
        <v>37</v>
      </c>
      <c r="S3567">
        <v>0.61990000000000001</v>
      </c>
      <c r="T3567">
        <v>0.61990000000000001</v>
      </c>
      <c r="U3567">
        <v>2.0129999999999999</v>
      </c>
      <c r="V3567">
        <v>-9.9828700000000005E-4</v>
      </c>
      <c r="W3567" t="s">
        <v>38</v>
      </c>
      <c r="X3567" s="4">
        <f>IF(bot_orders[[#This Row],[side]]="sell", bot_orders[[#This Row],[accFillSz]]*bot_orders[[#This Row],[avgPx]] + bot_orders[[#This Row],[fee]], -bot_orders[[#This Row],[accFillSz]]*bot_orders[[#This Row],[avgPx]])</f>
        <v>1.2468604129999998</v>
      </c>
      <c r="Y3567" s="4">
        <f>IF(bot_orders[[#This Row],[side]]="buy", bot_orders[[#This Row],[accFillSz]] + bot_orders[[#This Row],[fee]], -bot_orders[[#This Row],[accFillSz]])</f>
        <v>-2.0129999999999999</v>
      </c>
      <c r="Z3567" s="4">
        <f>IF(bot_orders[[#This Row],[side]]="sell",bot_orders[[#This Row],[accFillSz]]*bot_orders[[#This Row],[avgPx]]+bot_orders[[#This Row],[fee]], 0)</f>
        <v>1.2468604129999998</v>
      </c>
      <c r="AA3567" s="4">
        <f>IF(bot_orders[[#This Row],[side]]="sell",-bot_orders[[#This Row],[accFillSz]],bot_orders[[#This Row],[accFillSz]]+bot_orders[[#This Row],[fee]])</f>
        <v>-2.0129999999999999</v>
      </c>
      <c r="AB3567">
        <v>0</v>
      </c>
      <c r="AC3567" t="s">
        <v>39</v>
      </c>
      <c r="AD3567">
        <v>0</v>
      </c>
      <c r="AE3567" t="s">
        <v>40</v>
      </c>
      <c r="AF3567" t="s">
        <v>41</v>
      </c>
      <c r="AG3567" t="s">
        <v>42</v>
      </c>
      <c r="AH3567" t="s">
        <v>28</v>
      </c>
      <c r="AI3567">
        <v>-2.0129999999999999</v>
      </c>
      <c r="AJ3567">
        <v>1.24686041</v>
      </c>
    </row>
    <row r="3568" spans="1:36" x14ac:dyDescent="0.3">
      <c r="A3568">
        <v>3051</v>
      </c>
      <c r="B3568" t="s">
        <v>304</v>
      </c>
      <c r="C3568" t="s">
        <v>28</v>
      </c>
      <c r="D3568" t="s">
        <v>29</v>
      </c>
      <c r="E3568" t="s">
        <v>30</v>
      </c>
      <c r="F3568" t="s">
        <v>31</v>
      </c>
      <c r="G3568" t="s">
        <v>1627</v>
      </c>
      <c r="H3568" t="s">
        <v>9544</v>
      </c>
      <c r="I3568" s="4" t="s">
        <v>9545</v>
      </c>
      <c r="J3568" s="1">
        <f>((((bot_orders[[#This Row],[cTime]]/ 1000)+3*3600) / 86400) + DATE(1970,1,1))</f>
        <v>45771.478121840279</v>
      </c>
      <c r="K3568" s="4" t="s">
        <v>9546</v>
      </c>
      <c r="L3568" s="1">
        <f>((((bot_orders[[#This Row],[uTime]]/ 1000)+3*3600) / 86400) + DATE(1970,1,1))</f>
        <v>45771.504000034722</v>
      </c>
      <c r="M3568" t="s">
        <v>34</v>
      </c>
      <c r="N3568" t="s">
        <v>28</v>
      </c>
      <c r="O3568" t="s">
        <v>35</v>
      </c>
      <c r="P3568">
        <v>2.0129999999999999</v>
      </c>
      <c r="Q3568" t="s">
        <v>36</v>
      </c>
      <c r="R3568" t="s">
        <v>37</v>
      </c>
      <c r="S3568">
        <v>0.61660000000000004</v>
      </c>
      <c r="T3568">
        <v>0.61660000000000004</v>
      </c>
      <c r="U3568">
        <v>2.0129999999999999</v>
      </c>
      <c r="V3568">
        <v>-9.9297259999999994E-4</v>
      </c>
      <c r="W3568" t="s">
        <v>38</v>
      </c>
      <c r="X3568" s="4">
        <f>IF(bot_orders[[#This Row],[side]]="sell", bot_orders[[#This Row],[accFillSz]]*bot_orders[[#This Row],[avgPx]] + bot_orders[[#This Row],[fee]], -bot_orders[[#This Row],[accFillSz]]*bot_orders[[#This Row],[avgPx]])</f>
        <v>1.2402228274</v>
      </c>
      <c r="Y3568" s="4">
        <f>IF(bot_orders[[#This Row],[side]]="buy", bot_orders[[#This Row],[accFillSz]] + bot_orders[[#This Row],[fee]], -bot_orders[[#This Row],[accFillSz]])</f>
        <v>-2.0129999999999999</v>
      </c>
      <c r="Z3568" s="4">
        <f>IF(bot_orders[[#This Row],[side]]="sell",bot_orders[[#This Row],[accFillSz]]*bot_orders[[#This Row],[avgPx]]+bot_orders[[#This Row],[fee]], 0)</f>
        <v>1.2402228274</v>
      </c>
      <c r="AA3568" s="4">
        <f>IF(bot_orders[[#This Row],[side]]="sell",-bot_orders[[#This Row],[accFillSz]],bot_orders[[#This Row],[accFillSz]]+bot_orders[[#This Row],[fee]])</f>
        <v>-2.0129999999999999</v>
      </c>
      <c r="AB3568">
        <v>0</v>
      </c>
      <c r="AC3568" t="s">
        <v>39</v>
      </c>
      <c r="AD3568">
        <v>0</v>
      </c>
      <c r="AE3568" t="s">
        <v>40</v>
      </c>
      <c r="AF3568" t="s">
        <v>41</v>
      </c>
      <c r="AG3568" t="s">
        <v>42</v>
      </c>
      <c r="AH3568" t="s">
        <v>28</v>
      </c>
      <c r="AI3568">
        <v>-2.0129999999999999</v>
      </c>
      <c r="AJ3568">
        <v>1.24022283</v>
      </c>
    </row>
    <row r="3569" spans="1:36" x14ac:dyDescent="0.3">
      <c r="A3569">
        <v>3052</v>
      </c>
      <c r="B3569" t="s">
        <v>304</v>
      </c>
      <c r="C3569" t="s">
        <v>28</v>
      </c>
      <c r="D3569" t="s">
        <v>29</v>
      </c>
      <c r="E3569" t="s">
        <v>30</v>
      </c>
      <c r="F3569" t="s">
        <v>31</v>
      </c>
      <c r="G3569" t="s">
        <v>1613</v>
      </c>
      <c r="H3569" t="s">
        <v>9547</v>
      </c>
      <c r="I3569" s="4" t="s">
        <v>9548</v>
      </c>
      <c r="J3569" s="1">
        <f>((((bot_orders[[#This Row],[cTime]]/ 1000)+3*3600) / 86400) + DATE(1970,1,1))</f>
        <v>45771.479633275463</v>
      </c>
      <c r="K3569" s="4" t="s">
        <v>9549</v>
      </c>
      <c r="L3569" s="1">
        <f>((((bot_orders[[#This Row],[uTime]]/ 1000)+3*3600) / 86400) + DATE(1970,1,1))</f>
        <v>45771.480860833333</v>
      </c>
      <c r="M3569" t="s">
        <v>34</v>
      </c>
      <c r="N3569" t="s">
        <v>28</v>
      </c>
      <c r="O3569" t="s">
        <v>35</v>
      </c>
      <c r="P3569">
        <v>2.0129999999999999</v>
      </c>
      <c r="Q3569" t="s">
        <v>36</v>
      </c>
      <c r="R3569" t="s">
        <v>37</v>
      </c>
      <c r="S3569">
        <v>0.61329999999999996</v>
      </c>
      <c r="T3569">
        <v>0.61329999999999996</v>
      </c>
      <c r="U3569">
        <v>2.0129999999999999</v>
      </c>
      <c r="V3569">
        <v>-9.8765830000000008E-4</v>
      </c>
      <c r="W3569" t="s">
        <v>38</v>
      </c>
      <c r="X3569" s="4">
        <f>IF(bot_orders[[#This Row],[side]]="sell", bot_orders[[#This Row],[accFillSz]]*bot_orders[[#This Row],[avgPx]] + bot_orders[[#This Row],[fee]], -bot_orders[[#This Row],[accFillSz]]*bot_orders[[#This Row],[avgPx]])</f>
        <v>1.2335852416999999</v>
      </c>
      <c r="Y3569" s="4">
        <f>IF(bot_orders[[#This Row],[side]]="buy", bot_orders[[#This Row],[accFillSz]] + bot_orders[[#This Row],[fee]], -bot_orders[[#This Row],[accFillSz]])</f>
        <v>-2.0129999999999999</v>
      </c>
      <c r="Z3569" s="4">
        <f>IF(bot_orders[[#This Row],[side]]="sell",bot_orders[[#This Row],[accFillSz]]*bot_orders[[#This Row],[avgPx]]+bot_orders[[#This Row],[fee]], 0)</f>
        <v>1.2335852416999999</v>
      </c>
      <c r="AA3569" s="4">
        <f>IF(bot_orders[[#This Row],[side]]="sell",-bot_orders[[#This Row],[accFillSz]],bot_orders[[#This Row],[accFillSz]]+bot_orders[[#This Row],[fee]])</f>
        <v>-2.0129999999999999</v>
      </c>
      <c r="AB3569">
        <v>0</v>
      </c>
      <c r="AC3569" t="s">
        <v>39</v>
      </c>
      <c r="AD3569">
        <v>0</v>
      </c>
      <c r="AE3569" t="s">
        <v>40</v>
      </c>
      <c r="AF3569" t="s">
        <v>41</v>
      </c>
      <c r="AG3569" t="s">
        <v>42</v>
      </c>
      <c r="AH3569" t="s">
        <v>28</v>
      </c>
      <c r="AI3569">
        <v>-2.0129999999999999</v>
      </c>
      <c r="AJ3569">
        <v>1.23358524</v>
      </c>
    </row>
    <row r="3570" spans="1:36" x14ac:dyDescent="0.3">
      <c r="A3570">
        <v>3054</v>
      </c>
      <c r="B3570" t="s">
        <v>304</v>
      </c>
      <c r="C3570" t="s">
        <v>28</v>
      </c>
      <c r="D3570" t="s">
        <v>29</v>
      </c>
      <c r="E3570" t="s">
        <v>30</v>
      </c>
      <c r="F3570" t="s">
        <v>31</v>
      </c>
      <c r="G3570" t="s">
        <v>1613</v>
      </c>
      <c r="H3570" t="s">
        <v>9553</v>
      </c>
      <c r="I3570" s="4" t="s">
        <v>9554</v>
      </c>
      <c r="J3570" s="1">
        <f>((((bot_orders[[#This Row],[cTime]]/ 1000)+3*3600) / 86400) + DATE(1970,1,1))</f>
        <v>45771.480860856478</v>
      </c>
      <c r="K3570" s="4" t="s">
        <v>9555</v>
      </c>
      <c r="L3570" s="1">
        <f>((((bot_orders[[#This Row],[uTime]]/ 1000)+3*3600) / 86400) + DATE(1970,1,1))</f>
        <v>45771.488743321759</v>
      </c>
      <c r="M3570" t="s">
        <v>34</v>
      </c>
      <c r="N3570" t="s">
        <v>28</v>
      </c>
      <c r="O3570" t="s">
        <v>35</v>
      </c>
      <c r="P3570">
        <v>2.0150000000000001</v>
      </c>
      <c r="Q3570" t="s">
        <v>36</v>
      </c>
      <c r="R3570" t="s">
        <v>55</v>
      </c>
      <c r="S3570">
        <v>0.61</v>
      </c>
      <c r="T3570">
        <v>0.61</v>
      </c>
      <c r="U3570">
        <v>2.0150000000000001</v>
      </c>
      <c r="V3570">
        <v>-1.6119999999999999E-3</v>
      </c>
      <c r="W3570" t="s">
        <v>39</v>
      </c>
      <c r="X3570" s="4">
        <f>IF(bot_orders[[#This Row],[side]]="sell", bot_orders[[#This Row],[accFillSz]]*bot_orders[[#This Row],[avgPx]] + bot_orders[[#This Row],[fee]], -bot_orders[[#This Row],[accFillSz]]*bot_orders[[#This Row],[avgPx]])</f>
        <v>-1.22915</v>
      </c>
      <c r="Y3570" s="4">
        <f>IF(bot_orders[[#This Row],[side]]="buy", bot_orders[[#This Row],[accFillSz]] + bot_orders[[#This Row],[fee]], -bot_orders[[#This Row],[accFillSz]])</f>
        <v>2.013388</v>
      </c>
      <c r="Z3570" s="4">
        <f>IF(bot_orders[[#This Row],[side]]="sell",bot_orders[[#This Row],[accFillSz]]*bot_orders[[#This Row],[avgPx]]+bot_orders[[#This Row],[fee]], 0)</f>
        <v>0</v>
      </c>
      <c r="AA3570" s="4">
        <f>IF(bot_orders[[#This Row],[side]]="sell",-bot_orders[[#This Row],[accFillSz]],bot_orders[[#This Row],[accFillSz]]+bot_orders[[#This Row],[fee]])</f>
        <v>2.013388</v>
      </c>
      <c r="AB3570">
        <v>0</v>
      </c>
      <c r="AC3570" t="s">
        <v>38</v>
      </c>
      <c r="AD3570">
        <v>0</v>
      </c>
      <c r="AE3570" t="s">
        <v>40</v>
      </c>
      <c r="AF3570" t="s">
        <v>41</v>
      </c>
      <c r="AG3570" t="s">
        <v>42</v>
      </c>
      <c r="AH3570" t="s">
        <v>28</v>
      </c>
      <c r="AI3570">
        <v>2.013388</v>
      </c>
      <c r="AJ3570">
        <v>-1.22915</v>
      </c>
    </row>
    <row r="3571" spans="1:36" x14ac:dyDescent="0.3">
      <c r="A3571">
        <v>3056</v>
      </c>
      <c r="B3571" t="s">
        <v>304</v>
      </c>
      <c r="C3571" t="s">
        <v>28</v>
      </c>
      <c r="D3571" t="s">
        <v>29</v>
      </c>
      <c r="E3571" t="s">
        <v>30</v>
      </c>
      <c r="F3571" t="s">
        <v>31</v>
      </c>
      <c r="G3571" t="s">
        <v>1620</v>
      </c>
      <c r="H3571" t="s">
        <v>9559</v>
      </c>
      <c r="I3571" s="4" t="s">
        <v>9560</v>
      </c>
      <c r="J3571" s="1">
        <f>((((bot_orders[[#This Row],[cTime]]/ 1000)+3*3600) / 86400) + DATE(1970,1,1))</f>
        <v>45771.488743344904</v>
      </c>
      <c r="K3571" s="4" t="s">
        <v>9561</v>
      </c>
      <c r="L3571" s="1">
        <f>((((bot_orders[[#This Row],[uTime]]/ 1000)+3*3600) / 86400) + DATE(1970,1,1))</f>
        <v>45771.496895891207</v>
      </c>
      <c r="M3571" t="s">
        <v>34</v>
      </c>
      <c r="N3571" t="s">
        <v>28</v>
      </c>
      <c r="O3571" t="s">
        <v>35</v>
      </c>
      <c r="P3571">
        <v>2.0129999999999999</v>
      </c>
      <c r="Q3571" t="s">
        <v>36</v>
      </c>
      <c r="R3571" t="s">
        <v>37</v>
      </c>
      <c r="S3571">
        <v>0.61329999999999996</v>
      </c>
      <c r="T3571">
        <v>0.61329999999999996</v>
      </c>
      <c r="U3571">
        <v>2.0129999999999999</v>
      </c>
      <c r="V3571">
        <v>-9.8765830000000008E-4</v>
      </c>
      <c r="W3571" t="s">
        <v>38</v>
      </c>
      <c r="X3571" s="4">
        <f>IF(bot_orders[[#This Row],[side]]="sell", bot_orders[[#This Row],[accFillSz]]*bot_orders[[#This Row],[avgPx]] + bot_orders[[#This Row],[fee]], -bot_orders[[#This Row],[accFillSz]]*bot_orders[[#This Row],[avgPx]])</f>
        <v>1.2335852416999999</v>
      </c>
      <c r="Y3571" s="4">
        <f>IF(bot_orders[[#This Row],[side]]="buy", bot_orders[[#This Row],[accFillSz]] + bot_orders[[#This Row],[fee]], -bot_orders[[#This Row],[accFillSz]])</f>
        <v>-2.0129999999999999</v>
      </c>
      <c r="Z3571" s="4">
        <f>IF(bot_orders[[#This Row],[side]]="sell",bot_orders[[#This Row],[accFillSz]]*bot_orders[[#This Row],[avgPx]]+bot_orders[[#This Row],[fee]], 0)</f>
        <v>1.2335852416999999</v>
      </c>
      <c r="AA3571" s="4">
        <f>IF(bot_orders[[#This Row],[side]]="sell",-bot_orders[[#This Row],[accFillSz]],bot_orders[[#This Row],[accFillSz]]+bot_orders[[#This Row],[fee]])</f>
        <v>-2.0129999999999999</v>
      </c>
      <c r="AB3571">
        <v>0</v>
      </c>
      <c r="AC3571" t="s">
        <v>39</v>
      </c>
      <c r="AD3571">
        <v>0</v>
      </c>
      <c r="AE3571" t="s">
        <v>40</v>
      </c>
      <c r="AF3571" t="s">
        <v>41</v>
      </c>
      <c r="AG3571" t="s">
        <v>42</v>
      </c>
      <c r="AH3571" t="s">
        <v>28</v>
      </c>
      <c r="AI3571">
        <v>-2.0129999999999999</v>
      </c>
      <c r="AJ3571">
        <v>1.23358524</v>
      </c>
    </row>
    <row r="3572" spans="1:36" x14ac:dyDescent="0.3">
      <c r="A3572">
        <v>3058</v>
      </c>
      <c r="B3572" t="s">
        <v>304</v>
      </c>
      <c r="C3572" t="s">
        <v>28</v>
      </c>
      <c r="D3572" t="s">
        <v>29</v>
      </c>
      <c r="E3572" t="s">
        <v>30</v>
      </c>
      <c r="F3572" t="s">
        <v>31</v>
      </c>
      <c r="G3572" t="s">
        <v>1627</v>
      </c>
      <c r="H3572" t="s">
        <v>9565</v>
      </c>
      <c r="I3572" s="4" t="s">
        <v>9566</v>
      </c>
      <c r="J3572" s="1">
        <f>((((bot_orders[[#This Row],[cTime]]/ 1000)+3*3600) / 86400) + DATE(1970,1,1))</f>
        <v>45771.504000057874</v>
      </c>
      <c r="K3572" s="4" t="s">
        <v>9567</v>
      </c>
      <c r="L3572" s="1">
        <f>((((bot_orders[[#This Row],[uTime]]/ 1000)+3*3600) / 86400) + DATE(1970,1,1))</f>
        <v>45771.547494687504</v>
      </c>
      <c r="M3572" t="s">
        <v>34</v>
      </c>
      <c r="N3572" t="s">
        <v>28</v>
      </c>
      <c r="O3572" t="s">
        <v>35</v>
      </c>
      <c r="P3572">
        <v>2.0150000000000001</v>
      </c>
      <c r="Q3572" t="s">
        <v>36</v>
      </c>
      <c r="R3572" t="s">
        <v>55</v>
      </c>
      <c r="S3572">
        <v>0.61329999999999996</v>
      </c>
      <c r="T3572">
        <v>0.61329999999999996</v>
      </c>
      <c r="U3572">
        <v>2.0150000000000001</v>
      </c>
      <c r="V3572">
        <v>-1.6119999999999999E-3</v>
      </c>
      <c r="W3572" t="s">
        <v>39</v>
      </c>
      <c r="X3572" s="4">
        <f>IF(bot_orders[[#This Row],[side]]="sell", bot_orders[[#This Row],[accFillSz]]*bot_orders[[#This Row],[avgPx]] + bot_orders[[#This Row],[fee]], -bot_orders[[#This Row],[accFillSz]]*bot_orders[[#This Row],[avgPx]])</f>
        <v>-1.2357994999999999</v>
      </c>
      <c r="Y3572" s="4">
        <f>IF(bot_orders[[#This Row],[side]]="buy", bot_orders[[#This Row],[accFillSz]] + bot_orders[[#This Row],[fee]], -bot_orders[[#This Row],[accFillSz]])</f>
        <v>2.013388</v>
      </c>
      <c r="Z3572" s="4">
        <f>IF(bot_orders[[#This Row],[side]]="sell",bot_orders[[#This Row],[accFillSz]]*bot_orders[[#This Row],[avgPx]]+bot_orders[[#This Row],[fee]], 0)</f>
        <v>0</v>
      </c>
      <c r="AA3572" s="4">
        <f>IF(bot_orders[[#This Row],[side]]="sell",-bot_orders[[#This Row],[accFillSz]],bot_orders[[#This Row],[accFillSz]]+bot_orders[[#This Row],[fee]])</f>
        <v>2.013388</v>
      </c>
      <c r="AB3572">
        <v>0</v>
      </c>
      <c r="AC3572" t="s">
        <v>38</v>
      </c>
      <c r="AD3572">
        <v>0</v>
      </c>
      <c r="AE3572" t="s">
        <v>40</v>
      </c>
      <c r="AF3572" t="s">
        <v>41</v>
      </c>
      <c r="AG3572" t="s">
        <v>42</v>
      </c>
      <c r="AH3572" t="s">
        <v>28</v>
      </c>
      <c r="AI3572">
        <v>2.013388</v>
      </c>
      <c r="AJ3572">
        <v>-1.2357994999999999</v>
      </c>
    </row>
    <row r="3573" spans="1:36" x14ac:dyDescent="0.3">
      <c r="A3573">
        <v>3060</v>
      </c>
      <c r="B3573" t="s">
        <v>304</v>
      </c>
      <c r="C3573" t="s">
        <v>28</v>
      </c>
      <c r="D3573" t="s">
        <v>29</v>
      </c>
      <c r="E3573" t="s">
        <v>30</v>
      </c>
      <c r="F3573" t="s">
        <v>31</v>
      </c>
      <c r="G3573" t="s">
        <v>1634</v>
      </c>
      <c r="H3573" t="s">
        <v>9571</v>
      </c>
      <c r="I3573" s="4" t="s">
        <v>9572</v>
      </c>
      <c r="J3573" s="1">
        <f>((((bot_orders[[#This Row],[cTime]]/ 1000)+3*3600) / 86400) + DATE(1970,1,1))</f>
        <v>45771.510816724534</v>
      </c>
      <c r="K3573" s="4" t="s">
        <v>9573</v>
      </c>
      <c r="L3573" s="1">
        <f>((((bot_orders[[#This Row],[uTime]]/ 1000)+3*3600) / 86400) + DATE(1970,1,1))</f>
        <v>45771.526447361117</v>
      </c>
      <c r="M3573" t="s">
        <v>34</v>
      </c>
      <c r="N3573" t="s">
        <v>28</v>
      </c>
      <c r="O3573" t="s">
        <v>35</v>
      </c>
      <c r="P3573">
        <v>2.0150000000000001</v>
      </c>
      <c r="Q3573" t="s">
        <v>36</v>
      </c>
      <c r="R3573" t="s">
        <v>55</v>
      </c>
      <c r="S3573">
        <v>0.61660000000000004</v>
      </c>
      <c r="T3573">
        <v>0.61660000000000004</v>
      </c>
      <c r="U3573">
        <v>2.0150000000000001</v>
      </c>
      <c r="V3573">
        <v>-1.6119999999999999E-3</v>
      </c>
      <c r="W3573" t="s">
        <v>39</v>
      </c>
      <c r="X3573" s="4">
        <f>IF(bot_orders[[#This Row],[side]]="sell", bot_orders[[#This Row],[accFillSz]]*bot_orders[[#This Row],[avgPx]] + bot_orders[[#This Row],[fee]], -bot_orders[[#This Row],[accFillSz]]*bot_orders[[#This Row],[avgPx]])</f>
        <v>-1.2424490000000001</v>
      </c>
      <c r="Y3573" s="4">
        <f>IF(bot_orders[[#This Row],[side]]="buy", bot_orders[[#This Row],[accFillSz]] + bot_orders[[#This Row],[fee]], -bot_orders[[#This Row],[accFillSz]])</f>
        <v>2.013388</v>
      </c>
      <c r="Z3573" s="4">
        <f>IF(bot_orders[[#This Row],[side]]="sell",bot_orders[[#This Row],[accFillSz]]*bot_orders[[#This Row],[avgPx]]+bot_orders[[#This Row],[fee]], 0)</f>
        <v>0</v>
      </c>
      <c r="AA3573" s="4">
        <f>IF(bot_orders[[#This Row],[side]]="sell",-bot_orders[[#This Row],[accFillSz]],bot_orders[[#This Row],[accFillSz]]+bot_orders[[#This Row],[fee]])</f>
        <v>2.013388</v>
      </c>
      <c r="AB3573">
        <v>0</v>
      </c>
      <c r="AC3573" t="s">
        <v>38</v>
      </c>
      <c r="AD3573">
        <v>0</v>
      </c>
      <c r="AE3573" t="s">
        <v>40</v>
      </c>
      <c r="AF3573" t="s">
        <v>41</v>
      </c>
      <c r="AG3573" t="s">
        <v>42</v>
      </c>
      <c r="AH3573" t="s">
        <v>28</v>
      </c>
      <c r="AI3573">
        <v>2.013388</v>
      </c>
      <c r="AJ3573">
        <v>-1.2424489999999999</v>
      </c>
    </row>
    <row r="3574" spans="1:36" x14ac:dyDescent="0.3">
      <c r="A3574">
        <v>3061</v>
      </c>
      <c r="B3574" t="s">
        <v>304</v>
      </c>
      <c r="C3574" t="s">
        <v>28</v>
      </c>
      <c r="D3574" t="s">
        <v>29</v>
      </c>
      <c r="E3574" t="s">
        <v>30</v>
      </c>
      <c r="F3574" t="s">
        <v>31</v>
      </c>
      <c r="G3574" t="s">
        <v>1597</v>
      </c>
      <c r="H3574" t="s">
        <v>9574</v>
      </c>
      <c r="I3574" s="4" t="s">
        <v>9575</v>
      </c>
      <c r="J3574" s="1">
        <f>((((bot_orders[[#This Row],[cTime]]/ 1000)+3*3600) / 86400) + DATE(1970,1,1))</f>
        <v>45771.526447372686</v>
      </c>
      <c r="K3574" s="4" t="s">
        <v>9576</v>
      </c>
      <c r="L3574" s="1">
        <f>((((bot_orders[[#This Row],[uTime]]/ 1000)+3*3600) / 86400) + DATE(1970,1,1))</f>
        <v>45771.59140863426</v>
      </c>
      <c r="M3574" t="s">
        <v>34</v>
      </c>
      <c r="N3574" t="s">
        <v>28</v>
      </c>
      <c r="O3574" t="s">
        <v>35</v>
      </c>
      <c r="P3574">
        <v>2.0129999999999999</v>
      </c>
      <c r="Q3574" t="s">
        <v>36</v>
      </c>
      <c r="R3574" t="s">
        <v>37</v>
      </c>
      <c r="S3574">
        <v>0.61990000000000001</v>
      </c>
      <c r="T3574">
        <v>0.61990000000000001</v>
      </c>
      <c r="U3574">
        <v>2.0129999999999999</v>
      </c>
      <c r="V3574">
        <v>-9.9828700000000005E-4</v>
      </c>
      <c r="W3574" t="s">
        <v>38</v>
      </c>
      <c r="X3574" s="4">
        <f>IF(bot_orders[[#This Row],[side]]="sell", bot_orders[[#This Row],[accFillSz]]*bot_orders[[#This Row],[avgPx]] + bot_orders[[#This Row],[fee]], -bot_orders[[#This Row],[accFillSz]]*bot_orders[[#This Row],[avgPx]])</f>
        <v>1.2468604129999998</v>
      </c>
      <c r="Y3574" s="4">
        <f>IF(bot_orders[[#This Row],[side]]="buy", bot_orders[[#This Row],[accFillSz]] + bot_orders[[#This Row],[fee]], -bot_orders[[#This Row],[accFillSz]])</f>
        <v>-2.0129999999999999</v>
      </c>
      <c r="Z3574" s="4">
        <f>IF(bot_orders[[#This Row],[side]]="sell",bot_orders[[#This Row],[accFillSz]]*bot_orders[[#This Row],[avgPx]]+bot_orders[[#This Row],[fee]], 0)</f>
        <v>1.2468604129999998</v>
      </c>
      <c r="AA3574" s="4">
        <f>IF(bot_orders[[#This Row],[side]]="sell",-bot_orders[[#This Row],[accFillSz]],bot_orders[[#This Row],[accFillSz]]+bot_orders[[#This Row],[fee]])</f>
        <v>-2.0129999999999999</v>
      </c>
      <c r="AB3574">
        <v>0</v>
      </c>
      <c r="AC3574" t="s">
        <v>39</v>
      </c>
      <c r="AD3574">
        <v>0</v>
      </c>
      <c r="AE3574" t="s">
        <v>40</v>
      </c>
      <c r="AF3574" t="s">
        <v>41</v>
      </c>
      <c r="AG3574" t="s">
        <v>42</v>
      </c>
      <c r="AH3574" t="s">
        <v>28</v>
      </c>
      <c r="AI3574">
        <v>-2.0129999999999999</v>
      </c>
      <c r="AJ3574">
        <v>1.24686041</v>
      </c>
    </row>
    <row r="3575" spans="1:36" x14ac:dyDescent="0.3">
      <c r="A3575">
        <v>3063</v>
      </c>
      <c r="B3575" t="s">
        <v>304</v>
      </c>
      <c r="C3575" t="s">
        <v>28</v>
      </c>
      <c r="D3575" t="s">
        <v>29</v>
      </c>
      <c r="E3575" t="s">
        <v>30</v>
      </c>
      <c r="F3575" t="s">
        <v>31</v>
      </c>
      <c r="G3575" t="s">
        <v>1641</v>
      </c>
      <c r="H3575" t="s">
        <v>9580</v>
      </c>
      <c r="I3575" s="4" t="s">
        <v>9581</v>
      </c>
      <c r="J3575" s="1">
        <f>((((bot_orders[[#This Row],[cTime]]/ 1000)+3*3600) / 86400) + DATE(1970,1,1))</f>
        <v>45771.547494710649</v>
      </c>
      <c r="K3575" s="4" t="s">
        <v>9582</v>
      </c>
      <c r="L3575" s="1">
        <f>((((bot_orders[[#This Row],[uTime]]/ 1000)+3*3600) / 86400) + DATE(1970,1,1))</f>
        <v>45771.589713703703</v>
      </c>
      <c r="M3575" t="s">
        <v>34</v>
      </c>
      <c r="N3575" t="s">
        <v>28</v>
      </c>
      <c r="O3575" t="s">
        <v>35</v>
      </c>
      <c r="P3575">
        <v>2.0129999999999999</v>
      </c>
      <c r="Q3575" t="s">
        <v>36</v>
      </c>
      <c r="R3575" t="s">
        <v>37</v>
      </c>
      <c r="S3575">
        <v>0.61660000000000004</v>
      </c>
      <c r="T3575">
        <v>0.61660000000000004</v>
      </c>
      <c r="U3575">
        <v>2.0129999999999999</v>
      </c>
      <c r="V3575">
        <v>-9.9297259999999994E-4</v>
      </c>
      <c r="W3575" t="s">
        <v>38</v>
      </c>
      <c r="X3575" s="4">
        <f>IF(bot_orders[[#This Row],[side]]="sell", bot_orders[[#This Row],[accFillSz]]*bot_orders[[#This Row],[avgPx]] + bot_orders[[#This Row],[fee]], -bot_orders[[#This Row],[accFillSz]]*bot_orders[[#This Row],[avgPx]])</f>
        <v>1.2402228274</v>
      </c>
      <c r="Y3575" s="4">
        <f>IF(bot_orders[[#This Row],[side]]="buy", bot_orders[[#This Row],[accFillSz]] + bot_orders[[#This Row],[fee]], -bot_orders[[#This Row],[accFillSz]])</f>
        <v>-2.0129999999999999</v>
      </c>
      <c r="Z3575" s="4">
        <f>IF(bot_orders[[#This Row],[side]]="sell",bot_orders[[#This Row],[accFillSz]]*bot_orders[[#This Row],[avgPx]]+bot_orders[[#This Row],[fee]], 0)</f>
        <v>1.2402228274</v>
      </c>
      <c r="AA3575" s="4">
        <f>IF(bot_orders[[#This Row],[side]]="sell",-bot_orders[[#This Row],[accFillSz]],bot_orders[[#This Row],[accFillSz]]+bot_orders[[#This Row],[fee]])</f>
        <v>-2.0129999999999999</v>
      </c>
      <c r="AB3575">
        <v>0</v>
      </c>
      <c r="AC3575" t="s">
        <v>39</v>
      </c>
      <c r="AD3575">
        <v>0</v>
      </c>
      <c r="AE3575" t="s">
        <v>40</v>
      </c>
      <c r="AF3575" t="s">
        <v>41</v>
      </c>
      <c r="AG3575" t="s">
        <v>42</v>
      </c>
      <c r="AH3575" t="s">
        <v>28</v>
      </c>
      <c r="AI3575">
        <v>-2.0129999999999999</v>
      </c>
      <c r="AJ3575">
        <v>1.24022283</v>
      </c>
    </row>
    <row r="3576" spans="1:36" x14ac:dyDescent="0.3">
      <c r="A3576">
        <v>3065</v>
      </c>
      <c r="B3576" t="s">
        <v>304</v>
      </c>
      <c r="C3576" t="s">
        <v>28</v>
      </c>
      <c r="D3576" t="s">
        <v>29</v>
      </c>
      <c r="E3576" t="s">
        <v>30</v>
      </c>
      <c r="F3576" t="s">
        <v>31</v>
      </c>
      <c r="G3576" t="s">
        <v>1597</v>
      </c>
      <c r="H3576" t="s">
        <v>9586</v>
      </c>
      <c r="I3576" s="4" t="s">
        <v>9587</v>
      </c>
      <c r="J3576" s="1">
        <f>((((bot_orders[[#This Row],[cTime]]/ 1000)+3*3600) / 86400) + DATE(1970,1,1))</f>
        <v>45771.591408657405</v>
      </c>
      <c r="K3576" s="4" t="s">
        <v>9588</v>
      </c>
      <c r="L3576" s="1">
        <f>((((bot_orders[[#This Row],[uTime]]/ 1000)+3*3600) / 86400) + DATE(1970,1,1))</f>
        <v>45771.629066620371</v>
      </c>
      <c r="M3576" t="s">
        <v>34</v>
      </c>
      <c r="N3576" t="s">
        <v>28</v>
      </c>
      <c r="O3576" t="s">
        <v>35</v>
      </c>
      <c r="P3576">
        <v>2.0150000000000001</v>
      </c>
      <c r="Q3576" t="s">
        <v>36</v>
      </c>
      <c r="R3576" t="s">
        <v>55</v>
      </c>
      <c r="S3576">
        <v>0.61660000000000004</v>
      </c>
      <c r="T3576">
        <v>0.61660000000000004</v>
      </c>
      <c r="U3576">
        <v>2.0150000000000001</v>
      </c>
      <c r="V3576">
        <v>-1.6119999999999999E-3</v>
      </c>
      <c r="W3576" t="s">
        <v>39</v>
      </c>
      <c r="X3576" s="4">
        <f>IF(bot_orders[[#This Row],[side]]="sell", bot_orders[[#This Row],[accFillSz]]*bot_orders[[#This Row],[avgPx]] + bot_orders[[#This Row],[fee]], -bot_orders[[#This Row],[accFillSz]]*bot_orders[[#This Row],[avgPx]])</f>
        <v>-1.2424490000000001</v>
      </c>
      <c r="Y3576" s="4">
        <f>IF(bot_orders[[#This Row],[side]]="buy", bot_orders[[#This Row],[accFillSz]] + bot_orders[[#This Row],[fee]], -bot_orders[[#This Row],[accFillSz]])</f>
        <v>2.013388</v>
      </c>
      <c r="Z3576" s="4">
        <f>IF(bot_orders[[#This Row],[side]]="sell",bot_orders[[#This Row],[accFillSz]]*bot_orders[[#This Row],[avgPx]]+bot_orders[[#This Row],[fee]], 0)</f>
        <v>0</v>
      </c>
      <c r="AA3576" s="4">
        <f>IF(bot_orders[[#This Row],[side]]="sell",-bot_orders[[#This Row],[accFillSz]],bot_orders[[#This Row],[accFillSz]]+bot_orders[[#This Row],[fee]])</f>
        <v>2.013388</v>
      </c>
      <c r="AB3576">
        <v>0</v>
      </c>
      <c r="AC3576" t="s">
        <v>38</v>
      </c>
      <c r="AD3576">
        <v>0</v>
      </c>
      <c r="AE3576" t="s">
        <v>40</v>
      </c>
      <c r="AF3576" t="s">
        <v>41</v>
      </c>
      <c r="AG3576" t="s">
        <v>42</v>
      </c>
      <c r="AH3576" t="s">
        <v>28</v>
      </c>
      <c r="AI3576">
        <v>2.013388</v>
      </c>
      <c r="AJ3576">
        <v>-1.2424489999999999</v>
      </c>
    </row>
    <row r="3577" spans="1:36" x14ac:dyDescent="0.3">
      <c r="A3577">
        <v>3067</v>
      </c>
      <c r="B3577" t="s">
        <v>304</v>
      </c>
      <c r="C3577" t="s">
        <v>28</v>
      </c>
      <c r="D3577" t="s">
        <v>29</v>
      </c>
      <c r="E3577" t="s">
        <v>30</v>
      </c>
      <c r="F3577" t="s">
        <v>31</v>
      </c>
      <c r="G3577" t="s">
        <v>1648</v>
      </c>
      <c r="H3577" t="s">
        <v>9592</v>
      </c>
      <c r="I3577" s="4" t="s">
        <v>9593</v>
      </c>
      <c r="J3577" s="1">
        <f>((((bot_orders[[#This Row],[cTime]]/ 1000)+3*3600) / 86400) + DATE(1970,1,1))</f>
        <v>45771.595235266199</v>
      </c>
      <c r="K3577" s="4" t="s">
        <v>9594</v>
      </c>
      <c r="L3577" s="1">
        <f>((((bot_orders[[#This Row],[uTime]]/ 1000)+3*3600) / 86400) + DATE(1970,1,1))</f>
        <v>45771.628272037036</v>
      </c>
      <c r="M3577" t="s">
        <v>34</v>
      </c>
      <c r="N3577" t="s">
        <v>28</v>
      </c>
      <c r="O3577" t="s">
        <v>35</v>
      </c>
      <c r="P3577">
        <v>2.0150000000000001</v>
      </c>
      <c r="Q3577" t="s">
        <v>36</v>
      </c>
      <c r="R3577" t="s">
        <v>55</v>
      </c>
      <c r="S3577">
        <v>0.61990000000000001</v>
      </c>
      <c r="T3577">
        <v>0.61990000000000001</v>
      </c>
      <c r="U3577">
        <v>2.0150000000000001</v>
      </c>
      <c r="V3577">
        <v>-1.6119999999999999E-3</v>
      </c>
      <c r="W3577" t="s">
        <v>39</v>
      </c>
      <c r="X3577" s="4">
        <f>IF(bot_orders[[#This Row],[side]]="sell", bot_orders[[#This Row],[accFillSz]]*bot_orders[[#This Row],[avgPx]] + bot_orders[[#This Row],[fee]], -bot_orders[[#This Row],[accFillSz]]*bot_orders[[#This Row],[avgPx]])</f>
        <v>-1.2490985000000001</v>
      </c>
      <c r="Y3577" s="4">
        <f>IF(bot_orders[[#This Row],[side]]="buy", bot_orders[[#This Row],[accFillSz]] + bot_orders[[#This Row],[fee]], -bot_orders[[#This Row],[accFillSz]])</f>
        <v>2.013388</v>
      </c>
      <c r="Z3577" s="4">
        <f>IF(bot_orders[[#This Row],[side]]="sell",bot_orders[[#This Row],[accFillSz]]*bot_orders[[#This Row],[avgPx]]+bot_orders[[#This Row],[fee]], 0)</f>
        <v>0</v>
      </c>
      <c r="AA3577" s="4">
        <f>IF(bot_orders[[#This Row],[side]]="sell",-bot_orders[[#This Row],[accFillSz]],bot_orders[[#This Row],[accFillSz]]+bot_orders[[#This Row],[fee]])</f>
        <v>2.013388</v>
      </c>
      <c r="AB3577">
        <v>0</v>
      </c>
      <c r="AC3577" t="s">
        <v>38</v>
      </c>
      <c r="AD3577">
        <v>0</v>
      </c>
      <c r="AE3577" t="s">
        <v>40</v>
      </c>
      <c r="AF3577" t="s">
        <v>41</v>
      </c>
      <c r="AG3577" t="s">
        <v>42</v>
      </c>
      <c r="AH3577" t="s">
        <v>28</v>
      </c>
      <c r="AI3577">
        <v>2.013388</v>
      </c>
      <c r="AJ3577">
        <v>-1.2490984999999999</v>
      </c>
    </row>
    <row r="3578" spans="1:36" x14ac:dyDescent="0.3">
      <c r="A3578">
        <v>3069</v>
      </c>
      <c r="B3578" t="s">
        <v>304</v>
      </c>
      <c r="C3578" t="s">
        <v>28</v>
      </c>
      <c r="D3578" t="s">
        <v>29</v>
      </c>
      <c r="E3578" t="s">
        <v>30</v>
      </c>
      <c r="F3578" t="s">
        <v>31</v>
      </c>
      <c r="G3578" t="s">
        <v>2882</v>
      </c>
      <c r="H3578" t="s">
        <v>9598</v>
      </c>
      <c r="I3578" s="4" t="s">
        <v>9599</v>
      </c>
      <c r="J3578" s="1">
        <f>((((bot_orders[[#This Row],[cTime]]/ 1000)+3*3600) / 86400) + DATE(1970,1,1))</f>
        <v>45771.599316979162</v>
      </c>
      <c r="K3578" s="4" t="s">
        <v>9600</v>
      </c>
      <c r="L3578" s="1">
        <f>((((bot_orders[[#This Row],[uTime]]/ 1000)+3*3600) / 86400) + DATE(1970,1,1))</f>
        <v>45771.620943425922</v>
      </c>
      <c r="M3578" t="s">
        <v>34</v>
      </c>
      <c r="N3578" t="s">
        <v>28</v>
      </c>
      <c r="O3578" t="s">
        <v>35</v>
      </c>
      <c r="P3578">
        <v>2.0150000000000001</v>
      </c>
      <c r="Q3578" t="s">
        <v>36</v>
      </c>
      <c r="R3578" t="s">
        <v>55</v>
      </c>
      <c r="S3578">
        <v>0.62329999999999997</v>
      </c>
      <c r="T3578">
        <v>0.62329999999999997</v>
      </c>
      <c r="U3578">
        <v>2.0150000000000001</v>
      </c>
      <c r="V3578">
        <v>-1.6119999999999999E-3</v>
      </c>
      <c r="W3578" t="s">
        <v>39</v>
      </c>
      <c r="X3578" s="4">
        <f>IF(bot_orders[[#This Row],[side]]="sell", bot_orders[[#This Row],[accFillSz]]*bot_orders[[#This Row],[avgPx]] + bot_orders[[#This Row],[fee]], -bot_orders[[#This Row],[accFillSz]]*bot_orders[[#This Row],[avgPx]])</f>
        <v>-1.2559495000000001</v>
      </c>
      <c r="Y3578" s="4">
        <f>IF(bot_orders[[#This Row],[side]]="buy", bot_orders[[#This Row],[accFillSz]] + bot_orders[[#This Row],[fee]], -bot_orders[[#This Row],[accFillSz]])</f>
        <v>2.013388</v>
      </c>
      <c r="Z3578" s="4">
        <f>IF(bot_orders[[#This Row],[side]]="sell",bot_orders[[#This Row],[accFillSz]]*bot_orders[[#This Row],[avgPx]]+bot_orders[[#This Row],[fee]], 0)</f>
        <v>0</v>
      </c>
      <c r="AA3578" s="4">
        <f>IF(bot_orders[[#This Row],[side]]="sell",-bot_orders[[#This Row],[accFillSz]],bot_orders[[#This Row],[accFillSz]]+bot_orders[[#This Row],[fee]])</f>
        <v>2.013388</v>
      </c>
      <c r="AB3578">
        <v>0</v>
      </c>
      <c r="AC3578" t="s">
        <v>38</v>
      </c>
      <c r="AD3578">
        <v>0</v>
      </c>
      <c r="AE3578" t="s">
        <v>40</v>
      </c>
      <c r="AF3578" t="s">
        <v>41</v>
      </c>
      <c r="AG3578" t="s">
        <v>42</v>
      </c>
      <c r="AH3578" t="s">
        <v>28</v>
      </c>
      <c r="AI3578">
        <v>2.013388</v>
      </c>
      <c r="AJ3578">
        <v>-1.2559495000000001</v>
      </c>
    </row>
    <row r="3579" spans="1:36" x14ac:dyDescent="0.3">
      <c r="A3579">
        <v>3073</v>
      </c>
      <c r="B3579" t="s">
        <v>304</v>
      </c>
      <c r="C3579" t="s">
        <v>28</v>
      </c>
      <c r="D3579" t="s">
        <v>29</v>
      </c>
      <c r="E3579" t="s">
        <v>30</v>
      </c>
      <c r="F3579" t="s">
        <v>31</v>
      </c>
      <c r="G3579" t="s">
        <v>2889</v>
      </c>
      <c r="H3579" t="s">
        <v>9609</v>
      </c>
      <c r="I3579" s="4" t="s">
        <v>9610</v>
      </c>
      <c r="J3579" s="1">
        <f>((((bot_orders[[#This Row],[cTime]]/ 1000)+3*3600) / 86400) + DATE(1970,1,1))</f>
        <v>45771.609126331023</v>
      </c>
      <c r="K3579" s="4" t="s">
        <v>9611</v>
      </c>
      <c r="L3579" s="1">
        <f>((((bot_orders[[#This Row],[uTime]]/ 1000)+3*3600) / 86400) + DATE(1970,1,1))</f>
        <v>45771.619590127317</v>
      </c>
      <c r="M3579" t="s">
        <v>34</v>
      </c>
      <c r="N3579" t="s">
        <v>28</v>
      </c>
      <c r="O3579" t="s">
        <v>35</v>
      </c>
      <c r="P3579">
        <v>2.0150000000000001</v>
      </c>
      <c r="Q3579" t="s">
        <v>36</v>
      </c>
      <c r="R3579" t="s">
        <v>55</v>
      </c>
      <c r="S3579">
        <v>0.62660000000000005</v>
      </c>
      <c r="T3579">
        <v>0.62660000000000005</v>
      </c>
      <c r="U3579">
        <v>2.0150000000000001</v>
      </c>
      <c r="V3579">
        <v>-1.6119999999999999E-3</v>
      </c>
      <c r="W3579" t="s">
        <v>39</v>
      </c>
      <c r="X3579" s="4">
        <f>IF(bot_orders[[#This Row],[side]]="sell", bot_orders[[#This Row],[accFillSz]]*bot_orders[[#This Row],[avgPx]] + bot_orders[[#This Row],[fee]], -bot_orders[[#This Row],[accFillSz]]*bot_orders[[#This Row],[avgPx]])</f>
        <v>-1.2625990000000002</v>
      </c>
      <c r="Y3579" s="4">
        <f>IF(bot_orders[[#This Row],[side]]="buy", bot_orders[[#This Row],[accFillSz]] + bot_orders[[#This Row],[fee]], -bot_orders[[#This Row],[accFillSz]])</f>
        <v>2.013388</v>
      </c>
      <c r="Z3579" s="4">
        <f>IF(bot_orders[[#This Row],[side]]="sell",bot_orders[[#This Row],[accFillSz]]*bot_orders[[#This Row],[avgPx]]+bot_orders[[#This Row],[fee]], 0)</f>
        <v>0</v>
      </c>
      <c r="AA3579" s="4">
        <f>IF(bot_orders[[#This Row],[side]]="sell",-bot_orders[[#This Row],[accFillSz]],bot_orders[[#This Row],[accFillSz]]+bot_orders[[#This Row],[fee]])</f>
        <v>2.013388</v>
      </c>
      <c r="AB3579">
        <v>0</v>
      </c>
      <c r="AC3579" t="s">
        <v>38</v>
      </c>
      <c r="AD3579">
        <v>0</v>
      </c>
      <c r="AE3579" t="s">
        <v>40</v>
      </c>
      <c r="AF3579" t="s">
        <v>41</v>
      </c>
      <c r="AG3579" t="s">
        <v>42</v>
      </c>
      <c r="AH3579" t="s">
        <v>28</v>
      </c>
      <c r="AI3579">
        <v>2.013388</v>
      </c>
      <c r="AJ3579">
        <v>-1.262599</v>
      </c>
    </row>
    <row r="3580" spans="1:36" x14ac:dyDescent="0.3">
      <c r="A3580">
        <v>3075</v>
      </c>
      <c r="B3580" t="s">
        <v>304</v>
      </c>
      <c r="C3580" t="s">
        <v>28</v>
      </c>
      <c r="D3580" t="s">
        <v>29</v>
      </c>
      <c r="E3580" t="s">
        <v>30</v>
      </c>
      <c r="F3580" t="s">
        <v>31</v>
      </c>
      <c r="G3580" t="s">
        <v>2853</v>
      </c>
      <c r="H3580" t="s">
        <v>9615</v>
      </c>
      <c r="I3580" s="4" t="s">
        <v>9616</v>
      </c>
      <c r="J3580" s="1">
        <f>((((bot_orders[[#This Row],[cTime]]/ 1000)+3*3600) / 86400) + DATE(1970,1,1))</f>
        <v>45771.611720428242</v>
      </c>
      <c r="K3580" s="4" t="s">
        <v>9617</v>
      </c>
      <c r="L3580" s="1">
        <f>((((bot_orders[[#This Row],[uTime]]/ 1000)+3*3600) / 86400) + DATE(1970,1,1))</f>
        <v>45771.61920155093</v>
      </c>
      <c r="M3580" t="s">
        <v>34</v>
      </c>
      <c r="N3580" t="s">
        <v>28</v>
      </c>
      <c r="O3580" t="s">
        <v>35</v>
      </c>
      <c r="P3580">
        <v>2.0150000000000001</v>
      </c>
      <c r="Q3580" t="s">
        <v>36</v>
      </c>
      <c r="R3580" t="s">
        <v>55</v>
      </c>
      <c r="S3580">
        <v>0.62990000000000002</v>
      </c>
      <c r="T3580">
        <v>0.62990000000000002</v>
      </c>
      <c r="U3580">
        <v>2.0150000000000001</v>
      </c>
      <c r="V3580">
        <v>-1.6119999999999999E-3</v>
      </c>
      <c r="W3580" t="s">
        <v>39</v>
      </c>
      <c r="X3580" s="4">
        <f>IF(bot_orders[[#This Row],[side]]="sell", bot_orders[[#This Row],[accFillSz]]*bot_orders[[#This Row],[avgPx]] + bot_orders[[#This Row],[fee]], -bot_orders[[#This Row],[accFillSz]]*bot_orders[[#This Row],[avgPx]])</f>
        <v>-1.2692485</v>
      </c>
      <c r="Y3580" s="4">
        <f>IF(bot_orders[[#This Row],[side]]="buy", bot_orders[[#This Row],[accFillSz]] + bot_orders[[#This Row],[fee]], -bot_orders[[#This Row],[accFillSz]])</f>
        <v>2.013388</v>
      </c>
      <c r="Z3580" s="4">
        <f>IF(bot_orders[[#This Row],[side]]="sell",bot_orders[[#This Row],[accFillSz]]*bot_orders[[#This Row],[avgPx]]+bot_orders[[#This Row],[fee]], 0)</f>
        <v>0</v>
      </c>
      <c r="AA3580" s="4">
        <f>IF(bot_orders[[#This Row],[side]]="sell",-bot_orders[[#This Row],[accFillSz]],bot_orders[[#This Row],[accFillSz]]+bot_orders[[#This Row],[fee]])</f>
        <v>2.013388</v>
      </c>
      <c r="AB3580">
        <v>0</v>
      </c>
      <c r="AC3580" t="s">
        <v>38</v>
      </c>
      <c r="AD3580">
        <v>0</v>
      </c>
      <c r="AE3580" t="s">
        <v>40</v>
      </c>
      <c r="AF3580" t="s">
        <v>41</v>
      </c>
      <c r="AG3580" t="s">
        <v>42</v>
      </c>
      <c r="AH3580" t="s">
        <v>28</v>
      </c>
      <c r="AI3580">
        <v>2.013388</v>
      </c>
      <c r="AJ3580">
        <v>-1.2692485</v>
      </c>
    </row>
    <row r="3581" spans="1:36" x14ac:dyDescent="0.3">
      <c r="A3581">
        <v>3076</v>
      </c>
      <c r="B3581" t="s">
        <v>304</v>
      </c>
      <c r="C3581" t="s">
        <v>28</v>
      </c>
      <c r="D3581" t="s">
        <v>29</v>
      </c>
      <c r="E3581" t="s">
        <v>30</v>
      </c>
      <c r="F3581" t="s">
        <v>31</v>
      </c>
      <c r="G3581" t="s">
        <v>2916</v>
      </c>
      <c r="H3581" t="s">
        <v>9618</v>
      </c>
      <c r="I3581" s="4" t="s">
        <v>9619</v>
      </c>
      <c r="J3581" s="1">
        <f>((((bot_orders[[#This Row],[cTime]]/ 1000)+3*3600) / 86400) + DATE(1970,1,1))</f>
        <v>45771.619201562498</v>
      </c>
      <c r="K3581" s="4" t="s">
        <v>9620</v>
      </c>
      <c r="L3581" s="1">
        <f>((((bot_orders[[#This Row],[uTime]]/ 1000)+3*3600) / 86400) + DATE(1970,1,1))</f>
        <v>45771.653956006943</v>
      </c>
      <c r="M3581" t="s">
        <v>34</v>
      </c>
      <c r="N3581" t="s">
        <v>28</v>
      </c>
      <c r="O3581" t="s">
        <v>35</v>
      </c>
      <c r="P3581">
        <v>2.0129999999999999</v>
      </c>
      <c r="Q3581" t="s">
        <v>36</v>
      </c>
      <c r="R3581" t="s">
        <v>37</v>
      </c>
      <c r="S3581">
        <v>0.63329999999999997</v>
      </c>
      <c r="T3581">
        <v>0.63329999999999997</v>
      </c>
      <c r="U3581">
        <v>2.0129999999999999</v>
      </c>
      <c r="V3581">
        <v>-1.0198663E-3</v>
      </c>
      <c r="W3581" t="s">
        <v>38</v>
      </c>
      <c r="X3581" s="4">
        <f>IF(bot_orders[[#This Row],[side]]="sell", bot_orders[[#This Row],[accFillSz]]*bot_orders[[#This Row],[avgPx]] + bot_orders[[#This Row],[fee]], -bot_orders[[#This Row],[accFillSz]]*bot_orders[[#This Row],[avgPx]])</f>
        <v>1.2738130336999998</v>
      </c>
      <c r="Y3581" s="4">
        <f>IF(bot_orders[[#This Row],[side]]="buy", bot_orders[[#This Row],[accFillSz]] + bot_orders[[#This Row],[fee]], -bot_orders[[#This Row],[accFillSz]])</f>
        <v>-2.0129999999999999</v>
      </c>
      <c r="Z3581" s="4">
        <f>IF(bot_orders[[#This Row],[side]]="sell",bot_orders[[#This Row],[accFillSz]]*bot_orders[[#This Row],[avgPx]]+bot_orders[[#This Row],[fee]], 0)</f>
        <v>1.2738130336999998</v>
      </c>
      <c r="AA3581" s="4">
        <f>IF(bot_orders[[#This Row],[side]]="sell",-bot_orders[[#This Row],[accFillSz]],bot_orders[[#This Row],[accFillSz]]+bot_orders[[#This Row],[fee]])</f>
        <v>-2.0129999999999999</v>
      </c>
      <c r="AB3581">
        <v>0</v>
      </c>
      <c r="AC3581" t="s">
        <v>39</v>
      </c>
      <c r="AD3581">
        <v>0</v>
      </c>
      <c r="AE3581" t="s">
        <v>40</v>
      </c>
      <c r="AF3581" t="s">
        <v>41</v>
      </c>
      <c r="AG3581" t="s">
        <v>42</v>
      </c>
      <c r="AH3581" t="s">
        <v>28</v>
      </c>
      <c r="AI3581">
        <v>-2.0129999999999999</v>
      </c>
      <c r="AJ3581">
        <v>1.2738130299999999</v>
      </c>
    </row>
    <row r="3582" spans="1:36" x14ac:dyDescent="0.3">
      <c r="A3582">
        <v>3078</v>
      </c>
      <c r="B3582" t="s">
        <v>304</v>
      </c>
      <c r="C3582" t="s">
        <v>28</v>
      </c>
      <c r="D3582" t="s">
        <v>29</v>
      </c>
      <c r="E3582" t="s">
        <v>30</v>
      </c>
      <c r="F3582" t="s">
        <v>31</v>
      </c>
      <c r="G3582" t="s">
        <v>2903</v>
      </c>
      <c r="H3582" t="s">
        <v>9625</v>
      </c>
      <c r="I3582" s="4" t="s">
        <v>9626</v>
      </c>
      <c r="J3582" s="1">
        <f>((((bot_orders[[#This Row],[cTime]]/ 1000)+3*3600) / 86400) + DATE(1970,1,1))</f>
        <v>45771.619590138886</v>
      </c>
      <c r="K3582" s="4" t="s">
        <v>9627</v>
      </c>
      <c r="L3582" s="1">
        <f>((((bot_orders[[#This Row],[uTime]]/ 1000)+3*3600) / 86400) + DATE(1970,1,1))</f>
        <v>45771.652876643522</v>
      </c>
      <c r="M3582" t="s">
        <v>34</v>
      </c>
      <c r="N3582" t="s">
        <v>28</v>
      </c>
      <c r="O3582" t="s">
        <v>35</v>
      </c>
      <c r="P3582">
        <v>2.0129999999999999</v>
      </c>
      <c r="Q3582" t="s">
        <v>36</v>
      </c>
      <c r="R3582" t="s">
        <v>37</v>
      </c>
      <c r="S3582">
        <v>0.62990000000000002</v>
      </c>
      <c r="T3582">
        <v>0.62990000000000002</v>
      </c>
      <c r="U3582">
        <v>2.0129999999999999</v>
      </c>
      <c r="V3582">
        <v>-1.0143909999999999E-3</v>
      </c>
      <c r="W3582" t="s">
        <v>38</v>
      </c>
      <c r="X3582" s="4">
        <f>IF(bot_orders[[#This Row],[side]]="sell", bot_orders[[#This Row],[accFillSz]]*bot_orders[[#This Row],[avgPx]] + bot_orders[[#This Row],[fee]], -bot_orders[[#This Row],[accFillSz]]*bot_orders[[#This Row],[avgPx]])</f>
        <v>1.2669743089999999</v>
      </c>
      <c r="Y3582" s="4">
        <f>IF(bot_orders[[#This Row],[side]]="buy", bot_orders[[#This Row],[accFillSz]] + bot_orders[[#This Row],[fee]], -bot_orders[[#This Row],[accFillSz]])</f>
        <v>-2.0129999999999999</v>
      </c>
      <c r="Z3582" s="4">
        <f>IF(bot_orders[[#This Row],[side]]="sell",bot_orders[[#This Row],[accFillSz]]*bot_orders[[#This Row],[avgPx]]+bot_orders[[#This Row],[fee]], 0)</f>
        <v>1.2669743089999999</v>
      </c>
      <c r="AA3582" s="4">
        <f>IF(bot_orders[[#This Row],[side]]="sell",-bot_orders[[#This Row],[accFillSz]],bot_orders[[#This Row],[accFillSz]]+bot_orders[[#This Row],[fee]])</f>
        <v>-2.0129999999999999</v>
      </c>
      <c r="AB3582">
        <v>0</v>
      </c>
      <c r="AC3582" t="s">
        <v>39</v>
      </c>
      <c r="AD3582">
        <v>0</v>
      </c>
      <c r="AE3582" t="s">
        <v>40</v>
      </c>
      <c r="AF3582" t="s">
        <v>41</v>
      </c>
      <c r="AG3582" t="s">
        <v>42</v>
      </c>
      <c r="AH3582" t="s">
        <v>28</v>
      </c>
      <c r="AI3582">
        <v>-2.0129999999999999</v>
      </c>
      <c r="AJ3582">
        <v>1.2669743099999999</v>
      </c>
    </row>
    <row r="3583" spans="1:36" x14ac:dyDescent="0.3">
      <c r="A3583">
        <v>3081</v>
      </c>
      <c r="B3583" t="s">
        <v>304</v>
      </c>
      <c r="C3583" t="s">
        <v>28</v>
      </c>
      <c r="D3583" t="s">
        <v>29</v>
      </c>
      <c r="E3583" t="s">
        <v>30</v>
      </c>
      <c r="F3583" t="s">
        <v>31</v>
      </c>
      <c r="G3583" t="s">
        <v>2906</v>
      </c>
      <c r="H3583" t="s">
        <v>9634</v>
      </c>
      <c r="I3583" s="4" t="s">
        <v>9635</v>
      </c>
      <c r="J3583" s="1">
        <f>((((bot_orders[[#This Row],[cTime]]/ 1000)+3*3600) / 86400) + DATE(1970,1,1))</f>
        <v>45771.620943437505</v>
      </c>
      <c r="K3583" s="4" t="s">
        <v>9636</v>
      </c>
      <c r="L3583" s="1">
        <f>((((bot_orders[[#This Row],[uTime]]/ 1000)+3*3600) / 86400) + DATE(1970,1,1))</f>
        <v>45771.646969467591</v>
      </c>
      <c r="M3583" t="s">
        <v>34</v>
      </c>
      <c r="N3583" t="s">
        <v>28</v>
      </c>
      <c r="O3583" t="s">
        <v>35</v>
      </c>
      <c r="P3583">
        <v>2.0129999999999999</v>
      </c>
      <c r="Q3583" t="s">
        <v>36</v>
      </c>
      <c r="R3583" t="s">
        <v>37</v>
      </c>
      <c r="S3583">
        <v>0.62660000000000005</v>
      </c>
      <c r="T3583">
        <v>0.62660000000000005</v>
      </c>
      <c r="U3583">
        <v>2.0129999999999999</v>
      </c>
      <c r="V3583">
        <v>-1.0090766E-3</v>
      </c>
      <c r="W3583" t="s">
        <v>38</v>
      </c>
      <c r="X3583" s="4">
        <f>IF(bot_orders[[#This Row],[side]]="sell", bot_orders[[#This Row],[accFillSz]]*bot_orders[[#This Row],[avgPx]] + bot_orders[[#This Row],[fee]], -bot_orders[[#This Row],[accFillSz]]*bot_orders[[#This Row],[avgPx]])</f>
        <v>1.2603367234</v>
      </c>
      <c r="Y3583" s="4">
        <f>IF(bot_orders[[#This Row],[side]]="buy", bot_orders[[#This Row],[accFillSz]] + bot_orders[[#This Row],[fee]], -bot_orders[[#This Row],[accFillSz]])</f>
        <v>-2.0129999999999999</v>
      </c>
      <c r="Z3583" s="4">
        <f>IF(bot_orders[[#This Row],[side]]="sell",bot_orders[[#This Row],[accFillSz]]*bot_orders[[#This Row],[avgPx]]+bot_orders[[#This Row],[fee]], 0)</f>
        <v>1.2603367234</v>
      </c>
      <c r="AA3583" s="4">
        <f>IF(bot_orders[[#This Row],[side]]="sell",-bot_orders[[#This Row],[accFillSz]],bot_orders[[#This Row],[accFillSz]]+bot_orders[[#This Row],[fee]])</f>
        <v>-2.0129999999999999</v>
      </c>
      <c r="AB3583">
        <v>0</v>
      </c>
      <c r="AC3583" t="s">
        <v>39</v>
      </c>
      <c r="AD3583">
        <v>0</v>
      </c>
      <c r="AE3583" t="s">
        <v>40</v>
      </c>
      <c r="AF3583" t="s">
        <v>41</v>
      </c>
      <c r="AG3583" t="s">
        <v>42</v>
      </c>
      <c r="AH3583" t="s">
        <v>28</v>
      </c>
      <c r="AI3583">
        <v>-2.0129999999999999</v>
      </c>
      <c r="AJ3583">
        <v>1.26033672</v>
      </c>
    </row>
    <row r="3584" spans="1:36" x14ac:dyDescent="0.3">
      <c r="A3584">
        <v>3086</v>
      </c>
      <c r="B3584" t="s">
        <v>304</v>
      </c>
      <c r="C3584" t="s">
        <v>28</v>
      </c>
      <c r="D3584" t="s">
        <v>29</v>
      </c>
      <c r="E3584" t="s">
        <v>30</v>
      </c>
      <c r="F3584" t="s">
        <v>31</v>
      </c>
      <c r="G3584" t="s">
        <v>2911</v>
      </c>
      <c r="H3584" t="s">
        <v>9652</v>
      </c>
      <c r="I3584" s="4" t="s">
        <v>9653</v>
      </c>
      <c r="J3584" s="1">
        <f>((((bot_orders[[#This Row],[cTime]]/ 1000)+3*3600) / 86400) + DATE(1970,1,1))</f>
        <v>45771.628272048605</v>
      </c>
      <c r="K3584" s="4" t="s">
        <v>9654</v>
      </c>
      <c r="L3584" s="1">
        <f>((((bot_orders[[#This Row],[uTime]]/ 1000)+3*3600) / 86400) + DATE(1970,1,1))</f>
        <v>45771.641674062499</v>
      </c>
      <c r="M3584" t="s">
        <v>34</v>
      </c>
      <c r="N3584" t="s">
        <v>28</v>
      </c>
      <c r="O3584" t="s">
        <v>35</v>
      </c>
      <c r="P3584">
        <v>2.0129999999999999</v>
      </c>
      <c r="Q3584" t="s">
        <v>36</v>
      </c>
      <c r="R3584" t="s">
        <v>37</v>
      </c>
      <c r="S3584">
        <v>0.62329999999999997</v>
      </c>
      <c r="T3584">
        <v>0.62329999999999997</v>
      </c>
      <c r="U3584">
        <v>2.0129999999999999</v>
      </c>
      <c r="V3584">
        <v>-1.0037622999999999E-3</v>
      </c>
      <c r="W3584" t="s">
        <v>38</v>
      </c>
      <c r="X3584" s="4">
        <f>IF(bot_orders[[#This Row],[side]]="sell", bot_orders[[#This Row],[accFillSz]]*bot_orders[[#This Row],[avgPx]] + bot_orders[[#This Row],[fee]], -bot_orders[[#This Row],[accFillSz]]*bot_orders[[#This Row],[avgPx]])</f>
        <v>1.2536991376999997</v>
      </c>
      <c r="Y3584" s="4">
        <f>IF(bot_orders[[#This Row],[side]]="buy", bot_orders[[#This Row],[accFillSz]] + bot_orders[[#This Row],[fee]], -bot_orders[[#This Row],[accFillSz]])</f>
        <v>-2.0129999999999999</v>
      </c>
      <c r="Z3584" s="4">
        <f>IF(bot_orders[[#This Row],[side]]="sell",bot_orders[[#This Row],[accFillSz]]*bot_orders[[#This Row],[avgPx]]+bot_orders[[#This Row],[fee]], 0)</f>
        <v>1.2536991376999997</v>
      </c>
      <c r="AA3584" s="4">
        <f>IF(bot_orders[[#This Row],[side]]="sell",-bot_orders[[#This Row],[accFillSz]],bot_orders[[#This Row],[accFillSz]]+bot_orders[[#This Row],[fee]])</f>
        <v>-2.0129999999999999</v>
      </c>
      <c r="AB3584">
        <v>0</v>
      </c>
      <c r="AC3584" t="s">
        <v>39</v>
      </c>
      <c r="AD3584">
        <v>0</v>
      </c>
      <c r="AE3584" t="s">
        <v>40</v>
      </c>
      <c r="AF3584" t="s">
        <v>41</v>
      </c>
      <c r="AG3584" t="s">
        <v>42</v>
      </c>
      <c r="AH3584" t="s">
        <v>28</v>
      </c>
      <c r="AI3584">
        <v>-2.0129999999999999</v>
      </c>
      <c r="AJ3584">
        <v>1.2536991399999999</v>
      </c>
    </row>
    <row r="3585" spans="1:36" x14ac:dyDescent="0.3">
      <c r="A3585">
        <v>3088</v>
      </c>
      <c r="B3585" t="s">
        <v>304</v>
      </c>
      <c r="C3585" t="s">
        <v>28</v>
      </c>
      <c r="D3585" t="s">
        <v>29</v>
      </c>
      <c r="E3585" t="s">
        <v>30</v>
      </c>
      <c r="F3585" t="s">
        <v>31</v>
      </c>
      <c r="G3585" t="s">
        <v>2908</v>
      </c>
      <c r="H3585" t="s">
        <v>9658</v>
      </c>
      <c r="I3585" s="4" t="s">
        <v>9659</v>
      </c>
      <c r="J3585" s="1">
        <f>((((bot_orders[[#This Row],[cTime]]/ 1000)+3*3600) / 86400) + DATE(1970,1,1))</f>
        <v>45771.629066643523</v>
      </c>
      <c r="K3585" s="4" t="s">
        <v>9660</v>
      </c>
      <c r="L3585" s="1">
        <f>((((bot_orders[[#This Row],[uTime]]/ 1000)+3*3600) / 86400) + DATE(1970,1,1))</f>
        <v>45771.637398784718</v>
      </c>
      <c r="M3585" t="s">
        <v>34</v>
      </c>
      <c r="N3585" t="s">
        <v>28</v>
      </c>
      <c r="O3585" t="s">
        <v>35</v>
      </c>
      <c r="P3585">
        <v>2.0129999999999999</v>
      </c>
      <c r="Q3585" t="s">
        <v>36</v>
      </c>
      <c r="R3585" t="s">
        <v>37</v>
      </c>
      <c r="S3585">
        <v>0.61990000000000001</v>
      </c>
      <c r="T3585">
        <v>0.61990000000000001</v>
      </c>
      <c r="U3585">
        <v>2.0129999999999999</v>
      </c>
      <c r="V3585">
        <v>-9.9828700000000005E-4</v>
      </c>
      <c r="W3585" t="s">
        <v>38</v>
      </c>
      <c r="X3585" s="4">
        <f>IF(bot_orders[[#This Row],[side]]="sell", bot_orders[[#This Row],[accFillSz]]*bot_orders[[#This Row],[avgPx]] + bot_orders[[#This Row],[fee]], -bot_orders[[#This Row],[accFillSz]]*bot_orders[[#This Row],[avgPx]])</f>
        <v>1.2468604129999998</v>
      </c>
      <c r="Y3585" s="4">
        <f>IF(bot_orders[[#This Row],[side]]="buy", bot_orders[[#This Row],[accFillSz]] + bot_orders[[#This Row],[fee]], -bot_orders[[#This Row],[accFillSz]])</f>
        <v>-2.0129999999999999</v>
      </c>
      <c r="Z3585" s="4">
        <f>IF(bot_orders[[#This Row],[side]]="sell",bot_orders[[#This Row],[accFillSz]]*bot_orders[[#This Row],[avgPx]]+bot_orders[[#This Row],[fee]], 0)</f>
        <v>1.2468604129999998</v>
      </c>
      <c r="AA3585" s="4">
        <f>IF(bot_orders[[#This Row],[side]]="sell",-bot_orders[[#This Row],[accFillSz]],bot_orders[[#This Row],[accFillSz]]+bot_orders[[#This Row],[fee]])</f>
        <v>-2.0129999999999999</v>
      </c>
      <c r="AB3585">
        <v>0</v>
      </c>
      <c r="AC3585" t="s">
        <v>39</v>
      </c>
      <c r="AD3585">
        <v>0</v>
      </c>
      <c r="AE3585" t="s">
        <v>40</v>
      </c>
      <c r="AF3585" t="s">
        <v>41</v>
      </c>
      <c r="AG3585" t="s">
        <v>42</v>
      </c>
      <c r="AH3585" t="s">
        <v>28</v>
      </c>
      <c r="AI3585">
        <v>-2.0129999999999999</v>
      </c>
      <c r="AJ3585">
        <v>1.24686041</v>
      </c>
    </row>
    <row r="3586" spans="1:36" x14ac:dyDescent="0.3">
      <c r="A3586">
        <v>3091</v>
      </c>
      <c r="B3586" t="s">
        <v>304</v>
      </c>
      <c r="C3586" t="s">
        <v>28</v>
      </c>
      <c r="D3586" t="s">
        <v>29</v>
      </c>
      <c r="E3586" t="s">
        <v>30</v>
      </c>
      <c r="F3586" t="s">
        <v>31</v>
      </c>
      <c r="G3586" t="s">
        <v>2916</v>
      </c>
      <c r="H3586" t="s">
        <v>9667</v>
      </c>
      <c r="I3586" s="4" t="s">
        <v>9668</v>
      </c>
      <c r="J3586" s="1">
        <f>((((bot_orders[[#This Row],[cTime]]/ 1000)+3*3600) / 86400) + DATE(1970,1,1))</f>
        <v>45771.653956018519</v>
      </c>
      <c r="K3586" s="4" t="s">
        <v>9669</v>
      </c>
      <c r="L3586" s="1">
        <f>((((bot_orders[[#This Row],[uTime]]/ 1000)+3*3600) / 86400) + DATE(1970,1,1))</f>
        <v>45771.65538034722</v>
      </c>
      <c r="M3586" t="s">
        <v>34</v>
      </c>
      <c r="N3586" t="s">
        <v>28</v>
      </c>
      <c r="O3586" t="s">
        <v>35</v>
      </c>
      <c r="P3586">
        <v>2.0150000000000001</v>
      </c>
      <c r="Q3586" t="s">
        <v>36</v>
      </c>
      <c r="R3586" t="s">
        <v>55</v>
      </c>
      <c r="S3586">
        <v>0.62990000000000002</v>
      </c>
      <c r="T3586">
        <v>0.62990000000000002</v>
      </c>
      <c r="U3586">
        <v>2.0150000000000001</v>
      </c>
      <c r="V3586">
        <v>-1.6119999999999999E-3</v>
      </c>
      <c r="W3586" t="s">
        <v>39</v>
      </c>
      <c r="X3586" s="4">
        <f>IF(bot_orders[[#This Row],[side]]="sell", bot_orders[[#This Row],[accFillSz]]*bot_orders[[#This Row],[avgPx]] + bot_orders[[#This Row],[fee]], -bot_orders[[#This Row],[accFillSz]]*bot_orders[[#This Row],[avgPx]])</f>
        <v>-1.2692485</v>
      </c>
      <c r="Y3586" s="4">
        <f>IF(bot_orders[[#This Row],[side]]="buy", bot_orders[[#This Row],[accFillSz]] + bot_orders[[#This Row],[fee]], -bot_orders[[#This Row],[accFillSz]])</f>
        <v>2.013388</v>
      </c>
      <c r="Z3586" s="4">
        <f>IF(bot_orders[[#This Row],[side]]="sell",bot_orders[[#This Row],[accFillSz]]*bot_orders[[#This Row],[avgPx]]+bot_orders[[#This Row],[fee]], 0)</f>
        <v>0</v>
      </c>
      <c r="AA3586" s="4">
        <f>IF(bot_orders[[#This Row],[side]]="sell",-bot_orders[[#This Row],[accFillSz]],bot_orders[[#This Row],[accFillSz]]+bot_orders[[#This Row],[fee]])</f>
        <v>2.013388</v>
      </c>
      <c r="AB3586">
        <v>0</v>
      </c>
      <c r="AC3586" t="s">
        <v>38</v>
      </c>
      <c r="AD3586">
        <v>0</v>
      </c>
      <c r="AE3586" t="s">
        <v>40</v>
      </c>
      <c r="AF3586" t="s">
        <v>41</v>
      </c>
      <c r="AG3586" t="s">
        <v>42</v>
      </c>
      <c r="AH3586" t="s">
        <v>28</v>
      </c>
      <c r="AI3586">
        <v>2.013388</v>
      </c>
      <c r="AJ3586">
        <v>-1.2692485</v>
      </c>
    </row>
    <row r="3587" spans="1:36" x14ac:dyDescent="0.3">
      <c r="A3587">
        <v>3092</v>
      </c>
      <c r="B3587" t="s">
        <v>304</v>
      </c>
      <c r="C3587" t="s">
        <v>28</v>
      </c>
      <c r="D3587" t="s">
        <v>29</v>
      </c>
      <c r="E3587" t="s">
        <v>30</v>
      </c>
      <c r="F3587" t="s">
        <v>31</v>
      </c>
      <c r="G3587" t="s">
        <v>2900</v>
      </c>
      <c r="H3587" t="s">
        <v>9670</v>
      </c>
      <c r="I3587" s="4" t="s">
        <v>9671</v>
      </c>
      <c r="J3587" s="1">
        <f>((((bot_orders[[#This Row],[cTime]]/ 1000)+3*3600) / 86400) + DATE(1970,1,1))</f>
        <v>45771.655380370372</v>
      </c>
      <c r="K3587" s="4" t="s">
        <v>9672</v>
      </c>
      <c r="L3587" s="1">
        <f>((((bot_orders[[#This Row],[uTime]]/ 1000)+3*3600) / 86400) + DATE(1970,1,1))</f>
        <v>45771.660073888888</v>
      </c>
      <c r="M3587" t="s">
        <v>34</v>
      </c>
      <c r="N3587" t="s">
        <v>28</v>
      </c>
      <c r="O3587" t="s">
        <v>35</v>
      </c>
      <c r="P3587">
        <v>2.0129999999999999</v>
      </c>
      <c r="Q3587" t="s">
        <v>36</v>
      </c>
      <c r="R3587" t="s">
        <v>37</v>
      </c>
      <c r="S3587">
        <v>0.63329999999999997</v>
      </c>
      <c r="T3587">
        <v>0.63329999999999997</v>
      </c>
      <c r="U3587">
        <v>2.0129999999999999</v>
      </c>
      <c r="V3587">
        <v>-1.0198663E-3</v>
      </c>
      <c r="W3587" t="s">
        <v>38</v>
      </c>
      <c r="X3587" s="4">
        <f>IF(bot_orders[[#This Row],[side]]="sell", bot_orders[[#This Row],[accFillSz]]*bot_orders[[#This Row],[avgPx]] + bot_orders[[#This Row],[fee]], -bot_orders[[#This Row],[accFillSz]]*bot_orders[[#This Row],[avgPx]])</f>
        <v>1.2738130336999998</v>
      </c>
      <c r="Y3587" s="4">
        <f>IF(bot_orders[[#This Row],[side]]="buy", bot_orders[[#This Row],[accFillSz]] + bot_orders[[#This Row],[fee]], -bot_orders[[#This Row],[accFillSz]])</f>
        <v>-2.0129999999999999</v>
      </c>
      <c r="Z3587" s="4">
        <f>IF(bot_orders[[#This Row],[side]]="sell",bot_orders[[#This Row],[accFillSz]]*bot_orders[[#This Row],[avgPx]]+bot_orders[[#This Row],[fee]], 0)</f>
        <v>1.2738130336999998</v>
      </c>
      <c r="AA3587" s="4">
        <f>IF(bot_orders[[#This Row],[side]]="sell",-bot_orders[[#This Row],[accFillSz]],bot_orders[[#This Row],[accFillSz]]+bot_orders[[#This Row],[fee]])</f>
        <v>-2.0129999999999999</v>
      </c>
      <c r="AB3587">
        <v>0</v>
      </c>
      <c r="AC3587" t="s">
        <v>39</v>
      </c>
      <c r="AD3587">
        <v>0</v>
      </c>
      <c r="AE3587" t="s">
        <v>40</v>
      </c>
      <c r="AF3587" t="s">
        <v>41</v>
      </c>
      <c r="AG3587" t="s">
        <v>42</v>
      </c>
      <c r="AH3587" t="s">
        <v>28</v>
      </c>
      <c r="AI3587">
        <v>-2.0129999999999999</v>
      </c>
      <c r="AJ3587">
        <v>1.2738130299999999</v>
      </c>
    </row>
    <row r="3588" spans="1:36" x14ac:dyDescent="0.3">
      <c r="A3588">
        <v>3095</v>
      </c>
      <c r="B3588" t="s">
        <v>304</v>
      </c>
      <c r="C3588" t="s">
        <v>28</v>
      </c>
      <c r="D3588" t="s">
        <v>29</v>
      </c>
      <c r="E3588" t="s">
        <v>30</v>
      </c>
      <c r="F3588" t="s">
        <v>31</v>
      </c>
      <c r="G3588" t="s">
        <v>2947</v>
      </c>
      <c r="H3588" t="s">
        <v>9680</v>
      </c>
      <c r="I3588" s="4" t="s">
        <v>9681</v>
      </c>
      <c r="J3588" s="1">
        <f>((((bot_orders[[#This Row],[cTime]]/ 1000)+3*3600) / 86400) + DATE(1970,1,1))</f>
        <v>45771.678816967593</v>
      </c>
      <c r="K3588" s="4" t="s">
        <v>9682</v>
      </c>
      <c r="L3588" s="1">
        <f>((((bot_orders[[#This Row],[uTime]]/ 1000)+3*3600) / 86400) + DATE(1970,1,1))</f>
        <v>45771.680176030095</v>
      </c>
      <c r="M3588" t="s">
        <v>34</v>
      </c>
      <c r="N3588" t="s">
        <v>28</v>
      </c>
      <c r="O3588" t="s">
        <v>35</v>
      </c>
      <c r="P3588">
        <v>2.0150000000000001</v>
      </c>
      <c r="Q3588" t="s">
        <v>36</v>
      </c>
      <c r="R3588" t="s">
        <v>55</v>
      </c>
      <c r="S3588">
        <v>0.64659999999999995</v>
      </c>
      <c r="T3588">
        <v>0.64659999999999995</v>
      </c>
      <c r="U3588">
        <v>2.0150000000000001</v>
      </c>
      <c r="V3588">
        <v>-1.6119999999999999E-3</v>
      </c>
      <c r="W3588" t="s">
        <v>39</v>
      </c>
      <c r="X3588" s="4">
        <f>IF(bot_orders[[#This Row],[side]]="sell", bot_orders[[#This Row],[accFillSz]]*bot_orders[[#This Row],[avgPx]] + bot_orders[[#This Row],[fee]], -bot_orders[[#This Row],[accFillSz]]*bot_orders[[#This Row],[avgPx]])</f>
        <v>-1.302899</v>
      </c>
      <c r="Y3588" s="4">
        <f>IF(bot_orders[[#This Row],[side]]="buy", bot_orders[[#This Row],[accFillSz]] + bot_orders[[#This Row],[fee]], -bot_orders[[#This Row],[accFillSz]])</f>
        <v>2.013388</v>
      </c>
      <c r="Z3588" s="4">
        <f>IF(bot_orders[[#This Row],[side]]="sell",bot_orders[[#This Row],[accFillSz]]*bot_orders[[#This Row],[avgPx]]+bot_orders[[#This Row],[fee]], 0)</f>
        <v>0</v>
      </c>
      <c r="AA3588" s="4">
        <f>IF(bot_orders[[#This Row],[side]]="sell",-bot_orders[[#This Row],[accFillSz]],bot_orders[[#This Row],[accFillSz]]+bot_orders[[#This Row],[fee]])</f>
        <v>2.013388</v>
      </c>
      <c r="AB3588">
        <v>0</v>
      </c>
      <c r="AC3588" t="s">
        <v>38</v>
      </c>
      <c r="AD3588">
        <v>0</v>
      </c>
      <c r="AE3588" t="s">
        <v>40</v>
      </c>
      <c r="AF3588" t="s">
        <v>41</v>
      </c>
      <c r="AG3588" t="s">
        <v>42</v>
      </c>
      <c r="AH3588" t="s">
        <v>28</v>
      </c>
      <c r="AI3588">
        <v>2.013388</v>
      </c>
      <c r="AJ3588">
        <v>-1.302899</v>
      </c>
    </row>
    <row r="3589" spans="1:36" x14ac:dyDescent="0.3">
      <c r="A3589">
        <v>3099</v>
      </c>
      <c r="B3589" t="s">
        <v>304</v>
      </c>
      <c r="C3589" t="s">
        <v>28</v>
      </c>
      <c r="D3589" t="s">
        <v>29</v>
      </c>
      <c r="E3589" t="s">
        <v>30</v>
      </c>
      <c r="F3589" t="s">
        <v>31</v>
      </c>
      <c r="G3589" t="s">
        <v>2950</v>
      </c>
      <c r="H3589" t="s">
        <v>9692</v>
      </c>
      <c r="I3589" s="4" t="s">
        <v>9693</v>
      </c>
      <c r="J3589" s="1">
        <f>((((bot_orders[[#This Row],[cTime]]/ 1000)+3*3600) / 86400) + DATE(1970,1,1))</f>
        <v>45771.680176041671</v>
      </c>
      <c r="K3589" s="4" t="s">
        <v>9694</v>
      </c>
      <c r="L3589" s="1">
        <f>((((bot_orders[[#This Row],[uTime]]/ 1000)+3*3600) / 86400) + DATE(1970,1,1))</f>
        <v>45771.685922175922</v>
      </c>
      <c r="M3589" t="s">
        <v>34</v>
      </c>
      <c r="N3589" t="s">
        <v>28</v>
      </c>
      <c r="O3589" t="s">
        <v>35</v>
      </c>
      <c r="P3589">
        <v>2.0129999999999999</v>
      </c>
      <c r="Q3589" t="s">
        <v>36</v>
      </c>
      <c r="R3589" t="s">
        <v>37</v>
      </c>
      <c r="S3589">
        <v>0.64990000000000003</v>
      </c>
      <c r="T3589">
        <v>0.64990000000000003</v>
      </c>
      <c r="U3589">
        <v>2.0129999999999999</v>
      </c>
      <c r="V3589">
        <v>-1.0465990000000001E-3</v>
      </c>
      <c r="W3589" t="s">
        <v>38</v>
      </c>
      <c r="X3589" s="4">
        <f>IF(bot_orders[[#This Row],[side]]="sell", bot_orders[[#This Row],[accFillSz]]*bot_orders[[#This Row],[avgPx]] + bot_orders[[#This Row],[fee]], -bot_orders[[#This Row],[accFillSz]]*bot_orders[[#This Row],[avgPx]])</f>
        <v>1.3072021010000001</v>
      </c>
      <c r="Y3589" s="4">
        <f>IF(bot_orders[[#This Row],[side]]="buy", bot_orders[[#This Row],[accFillSz]] + bot_orders[[#This Row],[fee]], -bot_orders[[#This Row],[accFillSz]])</f>
        <v>-2.0129999999999999</v>
      </c>
      <c r="Z3589" s="4">
        <f>IF(bot_orders[[#This Row],[side]]="sell",bot_orders[[#This Row],[accFillSz]]*bot_orders[[#This Row],[avgPx]]+bot_orders[[#This Row],[fee]], 0)</f>
        <v>1.3072021010000001</v>
      </c>
      <c r="AA3589" s="4">
        <f>IF(bot_orders[[#This Row],[side]]="sell",-bot_orders[[#This Row],[accFillSz]],bot_orders[[#This Row],[accFillSz]]+bot_orders[[#This Row],[fee]])</f>
        <v>-2.0129999999999999</v>
      </c>
      <c r="AB3589">
        <v>0</v>
      </c>
      <c r="AC3589" t="s">
        <v>39</v>
      </c>
      <c r="AD3589">
        <v>0</v>
      </c>
      <c r="AE3589" t="s">
        <v>40</v>
      </c>
      <c r="AF3589" t="s">
        <v>41</v>
      </c>
      <c r="AG3589" t="s">
        <v>42</v>
      </c>
      <c r="AH3589" t="s">
        <v>28</v>
      </c>
      <c r="AI3589">
        <v>-2.0129999999999999</v>
      </c>
      <c r="AJ3589">
        <v>1.3072021</v>
      </c>
    </row>
    <row r="3590" spans="1:36" x14ac:dyDescent="0.3">
      <c r="A3590">
        <v>3103</v>
      </c>
      <c r="B3590" t="s">
        <v>304</v>
      </c>
      <c r="C3590" t="s">
        <v>28</v>
      </c>
      <c r="D3590" t="s">
        <v>29</v>
      </c>
      <c r="E3590" t="s">
        <v>30</v>
      </c>
      <c r="F3590" t="s">
        <v>31</v>
      </c>
      <c r="G3590" t="s">
        <v>2952</v>
      </c>
      <c r="H3590" t="s">
        <v>9704</v>
      </c>
      <c r="I3590" s="4" t="s">
        <v>9705</v>
      </c>
      <c r="J3590" s="1">
        <f>((((bot_orders[[#This Row],[cTime]]/ 1000)+3*3600) / 86400) + DATE(1970,1,1))</f>
        <v>45771.686274085645</v>
      </c>
      <c r="K3590" s="4" t="s">
        <v>9706</v>
      </c>
      <c r="L3590" s="1">
        <f>((((bot_orders[[#This Row],[uTime]]/ 1000)+3*3600) / 86400) + DATE(1970,1,1))</f>
        <v>45771.686904780094</v>
      </c>
      <c r="M3590" t="s">
        <v>34</v>
      </c>
      <c r="N3590" t="s">
        <v>28</v>
      </c>
      <c r="O3590" t="s">
        <v>35</v>
      </c>
      <c r="P3590">
        <v>2.0150000000000001</v>
      </c>
      <c r="Q3590" t="s">
        <v>36</v>
      </c>
      <c r="R3590" t="s">
        <v>55</v>
      </c>
      <c r="S3590">
        <v>0.64990000000000003</v>
      </c>
      <c r="T3590">
        <v>0.64990000000000003</v>
      </c>
      <c r="U3590">
        <v>2.0150000000000001</v>
      </c>
      <c r="V3590">
        <v>-1.6119999999999999E-3</v>
      </c>
      <c r="W3590" t="s">
        <v>39</v>
      </c>
      <c r="X3590" s="4">
        <f>IF(bot_orders[[#This Row],[side]]="sell", bot_orders[[#This Row],[accFillSz]]*bot_orders[[#This Row],[avgPx]] + bot_orders[[#This Row],[fee]], -bot_orders[[#This Row],[accFillSz]]*bot_orders[[#This Row],[avgPx]])</f>
        <v>-1.3095485000000002</v>
      </c>
      <c r="Y3590" s="4">
        <f>IF(bot_orders[[#This Row],[side]]="buy", bot_orders[[#This Row],[accFillSz]] + bot_orders[[#This Row],[fee]], -bot_orders[[#This Row],[accFillSz]])</f>
        <v>2.013388</v>
      </c>
      <c r="Z3590" s="4">
        <f>IF(bot_orders[[#This Row],[side]]="sell",bot_orders[[#This Row],[accFillSz]]*bot_orders[[#This Row],[avgPx]]+bot_orders[[#This Row],[fee]], 0)</f>
        <v>0</v>
      </c>
      <c r="AA3590" s="4">
        <f>IF(bot_orders[[#This Row],[side]]="sell",-bot_orders[[#This Row],[accFillSz]],bot_orders[[#This Row],[accFillSz]]+bot_orders[[#This Row],[fee]])</f>
        <v>2.013388</v>
      </c>
      <c r="AB3590">
        <v>0</v>
      </c>
      <c r="AC3590" t="s">
        <v>38</v>
      </c>
      <c r="AD3590">
        <v>0</v>
      </c>
      <c r="AE3590" t="s">
        <v>40</v>
      </c>
      <c r="AF3590" t="s">
        <v>41</v>
      </c>
      <c r="AG3590" t="s">
        <v>42</v>
      </c>
      <c r="AH3590" t="s">
        <v>28</v>
      </c>
      <c r="AI3590">
        <v>2.013388</v>
      </c>
      <c r="AJ3590">
        <v>-1.3095485</v>
      </c>
    </row>
    <row r="3591" spans="1:36" x14ac:dyDescent="0.3">
      <c r="A3591">
        <v>3104</v>
      </c>
      <c r="B3591" t="s">
        <v>304</v>
      </c>
      <c r="C3591" t="s">
        <v>28</v>
      </c>
      <c r="D3591" t="s">
        <v>29</v>
      </c>
      <c r="E3591" t="s">
        <v>30</v>
      </c>
      <c r="F3591" t="s">
        <v>31</v>
      </c>
      <c r="G3591" t="s">
        <v>2944</v>
      </c>
      <c r="H3591" t="s">
        <v>9707</v>
      </c>
      <c r="I3591" s="4" t="s">
        <v>9708</v>
      </c>
      <c r="J3591" s="1">
        <f>((((bot_orders[[#This Row],[cTime]]/ 1000)+3*3600) / 86400) + DATE(1970,1,1))</f>
        <v>45771.68690479167</v>
      </c>
      <c r="K3591" s="4" t="s">
        <v>9709</v>
      </c>
      <c r="L3591" s="1">
        <f>((((bot_orders[[#This Row],[uTime]]/ 1000)+3*3600) / 86400) + DATE(1970,1,1))</f>
        <v>45771.687584340281</v>
      </c>
      <c r="M3591" t="s">
        <v>34</v>
      </c>
      <c r="N3591" t="s">
        <v>28</v>
      </c>
      <c r="O3591" t="s">
        <v>35</v>
      </c>
      <c r="P3591">
        <v>2.0129999999999999</v>
      </c>
      <c r="Q3591" t="s">
        <v>36</v>
      </c>
      <c r="R3591" t="s">
        <v>37</v>
      </c>
      <c r="S3591">
        <v>0.65329999999999999</v>
      </c>
      <c r="T3591">
        <v>0.65329999999999999</v>
      </c>
      <c r="U3591">
        <v>2.0129999999999999</v>
      </c>
      <c r="V3591">
        <v>-1.0520743E-3</v>
      </c>
      <c r="W3591" t="s">
        <v>38</v>
      </c>
      <c r="X3591" s="4">
        <f>IF(bot_orders[[#This Row],[side]]="sell", bot_orders[[#This Row],[accFillSz]]*bot_orders[[#This Row],[avgPx]] + bot_orders[[#This Row],[fee]], -bot_orders[[#This Row],[accFillSz]]*bot_orders[[#This Row],[avgPx]])</f>
        <v>1.3140408257</v>
      </c>
      <c r="Y3591" s="4">
        <f>IF(bot_orders[[#This Row],[side]]="buy", bot_orders[[#This Row],[accFillSz]] + bot_orders[[#This Row],[fee]], -bot_orders[[#This Row],[accFillSz]])</f>
        <v>-2.0129999999999999</v>
      </c>
      <c r="Z3591" s="4">
        <f>IF(bot_orders[[#This Row],[side]]="sell",bot_orders[[#This Row],[accFillSz]]*bot_orders[[#This Row],[avgPx]]+bot_orders[[#This Row],[fee]], 0)</f>
        <v>1.3140408257</v>
      </c>
      <c r="AA3591" s="4">
        <f>IF(bot_orders[[#This Row],[side]]="sell",-bot_orders[[#This Row],[accFillSz]],bot_orders[[#This Row],[accFillSz]]+bot_orders[[#This Row],[fee]])</f>
        <v>-2.0129999999999999</v>
      </c>
      <c r="AB3591">
        <v>0</v>
      </c>
      <c r="AC3591" t="s">
        <v>39</v>
      </c>
      <c r="AD3591">
        <v>0</v>
      </c>
      <c r="AE3591" t="s">
        <v>40</v>
      </c>
      <c r="AF3591" t="s">
        <v>41</v>
      </c>
      <c r="AG3591" t="s">
        <v>42</v>
      </c>
      <c r="AH3591" t="s">
        <v>28</v>
      </c>
      <c r="AI3591">
        <v>-2.0129999999999999</v>
      </c>
      <c r="AJ3591">
        <v>1.3140408299999999</v>
      </c>
    </row>
    <row r="3592" spans="1:36" x14ac:dyDescent="0.3">
      <c r="A3592">
        <v>3167</v>
      </c>
      <c r="B3592" t="s">
        <v>304</v>
      </c>
      <c r="C3592" t="s">
        <v>28</v>
      </c>
      <c r="D3592" t="s">
        <v>29</v>
      </c>
      <c r="E3592" t="s">
        <v>30</v>
      </c>
      <c r="F3592" t="s">
        <v>31</v>
      </c>
      <c r="G3592" t="s">
        <v>3223</v>
      </c>
      <c r="H3592" t="s">
        <v>9897</v>
      </c>
      <c r="I3592" s="4" t="s">
        <v>9898</v>
      </c>
      <c r="J3592" s="1">
        <f>((((bot_orders[[#This Row],[cTime]]/ 1000)+3*3600) / 86400) + DATE(1970,1,1))</f>
        <v>45771.768465625006</v>
      </c>
      <c r="K3592" s="4" t="s">
        <v>9899</v>
      </c>
      <c r="L3592" s="1">
        <f>((((bot_orders[[#This Row],[uTime]]/ 1000)+3*3600) / 86400) + DATE(1970,1,1))</f>
        <v>45772.247816979172</v>
      </c>
      <c r="M3592" t="s">
        <v>34</v>
      </c>
      <c r="N3592" t="s">
        <v>28</v>
      </c>
      <c r="O3592" t="s">
        <v>35</v>
      </c>
      <c r="P3592">
        <v>1.895</v>
      </c>
      <c r="Q3592" t="s">
        <v>36</v>
      </c>
      <c r="R3592" t="s">
        <v>55</v>
      </c>
      <c r="S3592">
        <v>0.67330000000000001</v>
      </c>
      <c r="T3592">
        <v>0.67330000000000001</v>
      </c>
      <c r="U3592">
        <v>1.895</v>
      </c>
      <c r="V3592">
        <v>-1.516E-3</v>
      </c>
      <c r="W3592" t="s">
        <v>39</v>
      </c>
      <c r="X3592" s="4">
        <f>IF(bot_orders[[#This Row],[side]]="sell", bot_orders[[#This Row],[accFillSz]]*bot_orders[[#This Row],[avgPx]] + bot_orders[[#This Row],[fee]], -bot_orders[[#This Row],[accFillSz]]*bot_orders[[#This Row],[avgPx]])</f>
        <v>-1.2759035000000001</v>
      </c>
      <c r="Y3592" s="4">
        <f>IF(bot_orders[[#This Row],[side]]="buy", bot_orders[[#This Row],[accFillSz]] + bot_orders[[#This Row],[fee]], -bot_orders[[#This Row],[accFillSz]])</f>
        <v>1.8934839999999999</v>
      </c>
      <c r="Z3592" s="4">
        <f>IF(bot_orders[[#This Row],[side]]="sell",bot_orders[[#This Row],[accFillSz]]*bot_orders[[#This Row],[avgPx]]+bot_orders[[#This Row],[fee]], 0)</f>
        <v>0</v>
      </c>
      <c r="AA3592" s="4">
        <f>IF(bot_orders[[#This Row],[side]]="sell",-bot_orders[[#This Row],[accFillSz]],bot_orders[[#This Row],[accFillSz]]+bot_orders[[#This Row],[fee]])</f>
        <v>1.8934839999999999</v>
      </c>
      <c r="AB3592">
        <v>0</v>
      </c>
      <c r="AC3592" t="s">
        <v>38</v>
      </c>
      <c r="AD3592">
        <v>0</v>
      </c>
      <c r="AE3592" t="s">
        <v>40</v>
      </c>
      <c r="AF3592" t="s">
        <v>41</v>
      </c>
      <c r="AG3592" t="s">
        <v>42</v>
      </c>
      <c r="AH3592" t="s">
        <v>28</v>
      </c>
      <c r="AI3592">
        <v>1.8934839999999999</v>
      </c>
      <c r="AJ3592">
        <v>-1.2759035000000001</v>
      </c>
    </row>
    <row r="3593" spans="1:36" x14ac:dyDescent="0.3">
      <c r="A3593">
        <v>3168</v>
      </c>
      <c r="B3593" t="s">
        <v>304</v>
      </c>
      <c r="C3593" t="s">
        <v>28</v>
      </c>
      <c r="D3593" t="s">
        <v>29</v>
      </c>
      <c r="E3593" t="s">
        <v>30</v>
      </c>
      <c r="F3593" t="s">
        <v>31</v>
      </c>
      <c r="G3593" t="s">
        <v>3230</v>
      </c>
      <c r="H3593" t="s">
        <v>9900</v>
      </c>
      <c r="I3593" s="4" t="s">
        <v>9898</v>
      </c>
      <c r="J3593" s="1">
        <f>((((bot_orders[[#This Row],[cTime]]/ 1000)+3*3600) / 86400) + DATE(1970,1,1))</f>
        <v>45771.768465625006</v>
      </c>
      <c r="K3593" s="4" t="s">
        <v>9901</v>
      </c>
      <c r="L3593" s="1">
        <f>((((bot_orders[[#This Row],[uTime]]/ 1000)+3*3600) / 86400) + DATE(1970,1,1))</f>
        <v>45772.237469363426</v>
      </c>
      <c r="M3593" t="s">
        <v>34</v>
      </c>
      <c r="N3593" t="s">
        <v>28</v>
      </c>
      <c r="O3593" t="s">
        <v>35</v>
      </c>
      <c r="P3593">
        <v>1.895</v>
      </c>
      <c r="Q3593" t="s">
        <v>36</v>
      </c>
      <c r="R3593" t="s">
        <v>55</v>
      </c>
      <c r="S3593">
        <v>0.67659999999999998</v>
      </c>
      <c r="T3593">
        <v>0.67659999999999998</v>
      </c>
      <c r="U3593">
        <v>1.895</v>
      </c>
      <c r="V3593">
        <v>-1.516E-3</v>
      </c>
      <c r="W3593" t="s">
        <v>39</v>
      </c>
      <c r="X3593" s="4">
        <f>IF(bot_orders[[#This Row],[side]]="sell", bot_orders[[#This Row],[accFillSz]]*bot_orders[[#This Row],[avgPx]] + bot_orders[[#This Row],[fee]], -bot_orders[[#This Row],[accFillSz]]*bot_orders[[#This Row],[avgPx]])</f>
        <v>-1.282157</v>
      </c>
      <c r="Y3593" s="4">
        <f>IF(bot_orders[[#This Row],[side]]="buy", bot_orders[[#This Row],[accFillSz]] + bot_orders[[#This Row],[fee]], -bot_orders[[#This Row],[accFillSz]])</f>
        <v>1.8934839999999999</v>
      </c>
      <c r="Z3593" s="4">
        <f>IF(bot_orders[[#This Row],[side]]="sell",bot_orders[[#This Row],[accFillSz]]*bot_orders[[#This Row],[avgPx]]+bot_orders[[#This Row],[fee]], 0)</f>
        <v>0</v>
      </c>
      <c r="AA3593" s="4">
        <f>IF(bot_orders[[#This Row],[side]]="sell",-bot_orders[[#This Row],[accFillSz]],bot_orders[[#This Row],[accFillSz]]+bot_orders[[#This Row],[fee]])</f>
        <v>1.8934839999999999</v>
      </c>
      <c r="AB3593">
        <v>0</v>
      </c>
      <c r="AC3593" t="s">
        <v>38</v>
      </c>
      <c r="AD3593">
        <v>0</v>
      </c>
      <c r="AE3593" t="s">
        <v>40</v>
      </c>
      <c r="AF3593" t="s">
        <v>41</v>
      </c>
      <c r="AG3593" t="s">
        <v>42</v>
      </c>
      <c r="AH3593" t="s">
        <v>28</v>
      </c>
      <c r="AI3593">
        <v>1.8934839999999999</v>
      </c>
      <c r="AJ3593">
        <v>-1.282157</v>
      </c>
    </row>
    <row r="3594" spans="1:36" x14ac:dyDescent="0.3">
      <c r="A3594">
        <v>3169</v>
      </c>
      <c r="B3594" t="s">
        <v>304</v>
      </c>
      <c r="C3594" t="s">
        <v>28</v>
      </c>
      <c r="D3594" t="s">
        <v>29</v>
      </c>
      <c r="E3594" t="s">
        <v>30</v>
      </c>
      <c r="F3594" t="s">
        <v>31</v>
      </c>
      <c r="G3594" t="s">
        <v>3227</v>
      </c>
      <c r="H3594" t="s">
        <v>9902</v>
      </c>
      <c r="I3594" s="4" t="s">
        <v>9898</v>
      </c>
      <c r="J3594" s="1">
        <f>((((bot_orders[[#This Row],[cTime]]/ 1000)+3*3600) / 86400) + DATE(1970,1,1))</f>
        <v>45771.768465625006</v>
      </c>
      <c r="K3594" s="4" t="s">
        <v>9903</v>
      </c>
      <c r="L3594" s="1">
        <f>((((bot_orders[[#This Row],[uTime]]/ 1000)+3*3600) / 86400) + DATE(1970,1,1))</f>
        <v>45772.232060335649</v>
      </c>
      <c r="M3594" t="s">
        <v>34</v>
      </c>
      <c r="N3594" t="s">
        <v>28</v>
      </c>
      <c r="O3594" t="s">
        <v>35</v>
      </c>
      <c r="P3594">
        <v>1.895</v>
      </c>
      <c r="Q3594" t="s">
        <v>36</v>
      </c>
      <c r="R3594" t="s">
        <v>55</v>
      </c>
      <c r="S3594">
        <v>0.67989999999999995</v>
      </c>
      <c r="T3594">
        <v>0.67989999999999995</v>
      </c>
      <c r="U3594">
        <v>1.895</v>
      </c>
      <c r="V3594">
        <v>-1.516E-3</v>
      </c>
      <c r="W3594" t="s">
        <v>39</v>
      </c>
      <c r="X3594" s="4">
        <f>IF(bot_orders[[#This Row],[side]]="sell", bot_orders[[#This Row],[accFillSz]]*bot_orders[[#This Row],[avgPx]] + bot_orders[[#This Row],[fee]], -bot_orders[[#This Row],[accFillSz]]*bot_orders[[#This Row],[avgPx]])</f>
        <v>-1.2884104999999999</v>
      </c>
      <c r="Y3594" s="4">
        <f>IF(bot_orders[[#This Row],[side]]="buy", bot_orders[[#This Row],[accFillSz]] + bot_orders[[#This Row],[fee]], -bot_orders[[#This Row],[accFillSz]])</f>
        <v>1.8934839999999999</v>
      </c>
      <c r="Z3594" s="4">
        <f>IF(bot_orders[[#This Row],[side]]="sell",bot_orders[[#This Row],[accFillSz]]*bot_orders[[#This Row],[avgPx]]+bot_orders[[#This Row],[fee]], 0)</f>
        <v>0</v>
      </c>
      <c r="AA3594" s="4">
        <f>IF(bot_orders[[#This Row],[side]]="sell",-bot_orders[[#This Row],[accFillSz]],bot_orders[[#This Row],[accFillSz]]+bot_orders[[#This Row],[fee]])</f>
        <v>1.8934839999999999</v>
      </c>
      <c r="AB3594">
        <v>0</v>
      </c>
      <c r="AC3594" t="s">
        <v>38</v>
      </c>
      <c r="AD3594">
        <v>0</v>
      </c>
      <c r="AE3594" t="s">
        <v>40</v>
      </c>
      <c r="AF3594" t="s">
        <v>41</v>
      </c>
      <c r="AG3594" t="s">
        <v>42</v>
      </c>
      <c r="AH3594" t="s">
        <v>28</v>
      </c>
      <c r="AI3594">
        <v>1.8934839999999999</v>
      </c>
      <c r="AJ3594">
        <v>-1.2884104999999999</v>
      </c>
    </row>
    <row r="3595" spans="1:36" x14ac:dyDescent="0.3">
      <c r="A3595">
        <v>3170</v>
      </c>
      <c r="B3595" t="s">
        <v>304</v>
      </c>
      <c r="C3595" t="s">
        <v>28</v>
      </c>
      <c r="D3595" t="s">
        <v>29</v>
      </c>
      <c r="E3595" t="s">
        <v>30</v>
      </c>
      <c r="F3595" t="s">
        <v>31</v>
      </c>
      <c r="G3595" t="s">
        <v>3058</v>
      </c>
      <c r="H3595" t="s">
        <v>9904</v>
      </c>
      <c r="I3595" s="4" t="s">
        <v>9898</v>
      </c>
      <c r="J3595" s="1">
        <f>((((bot_orders[[#This Row],[cTime]]/ 1000)+3*3600) / 86400) + DATE(1970,1,1))</f>
        <v>45771.768465625006</v>
      </c>
      <c r="K3595" s="4" t="s">
        <v>9905</v>
      </c>
      <c r="L3595" s="1">
        <f>((((bot_orders[[#This Row],[uTime]]/ 1000)+3*3600) / 86400) + DATE(1970,1,1))</f>
        <v>45771.870447453708</v>
      </c>
      <c r="M3595" t="s">
        <v>34</v>
      </c>
      <c r="N3595" t="s">
        <v>28</v>
      </c>
      <c r="O3595" t="s">
        <v>35</v>
      </c>
      <c r="P3595">
        <v>1.895</v>
      </c>
      <c r="Q3595" t="s">
        <v>36</v>
      </c>
      <c r="R3595" t="s">
        <v>55</v>
      </c>
      <c r="S3595">
        <v>0.68330000000000002</v>
      </c>
      <c r="T3595">
        <v>0.68330000000000002</v>
      </c>
      <c r="U3595">
        <v>1.895</v>
      </c>
      <c r="V3595">
        <v>-1.516E-3</v>
      </c>
      <c r="W3595" t="s">
        <v>39</v>
      </c>
      <c r="X3595" s="4">
        <f>IF(bot_orders[[#This Row],[side]]="sell", bot_orders[[#This Row],[accFillSz]]*bot_orders[[#This Row],[avgPx]] + bot_orders[[#This Row],[fee]], -bot_orders[[#This Row],[accFillSz]]*bot_orders[[#This Row],[avgPx]])</f>
        <v>-1.2948535000000001</v>
      </c>
      <c r="Y3595" s="4">
        <f>IF(bot_orders[[#This Row],[side]]="buy", bot_orders[[#This Row],[accFillSz]] + bot_orders[[#This Row],[fee]], -bot_orders[[#This Row],[accFillSz]])</f>
        <v>1.8934839999999999</v>
      </c>
      <c r="Z3595" s="4">
        <f>IF(bot_orders[[#This Row],[side]]="sell",bot_orders[[#This Row],[accFillSz]]*bot_orders[[#This Row],[avgPx]]+bot_orders[[#This Row],[fee]], 0)</f>
        <v>0</v>
      </c>
      <c r="AA3595" s="4">
        <f>IF(bot_orders[[#This Row],[side]]="sell",-bot_orders[[#This Row],[accFillSz]],bot_orders[[#This Row],[accFillSz]]+bot_orders[[#This Row],[fee]])</f>
        <v>1.8934839999999999</v>
      </c>
      <c r="AB3595">
        <v>0</v>
      </c>
      <c r="AC3595" t="s">
        <v>38</v>
      </c>
      <c r="AD3595">
        <v>0</v>
      </c>
      <c r="AE3595" t="s">
        <v>40</v>
      </c>
      <c r="AF3595" t="s">
        <v>41</v>
      </c>
      <c r="AG3595" t="s">
        <v>42</v>
      </c>
      <c r="AH3595" t="s">
        <v>28</v>
      </c>
      <c r="AI3595">
        <v>1.8934839999999999</v>
      </c>
      <c r="AJ3595">
        <v>-1.2948535000000001</v>
      </c>
    </row>
    <row r="3596" spans="1:36" x14ac:dyDescent="0.3">
      <c r="A3596">
        <v>3171</v>
      </c>
      <c r="B3596" t="s">
        <v>304</v>
      </c>
      <c r="C3596" t="s">
        <v>28</v>
      </c>
      <c r="D3596" t="s">
        <v>29</v>
      </c>
      <c r="E3596" t="s">
        <v>30</v>
      </c>
      <c r="F3596" t="s">
        <v>31</v>
      </c>
      <c r="G3596" t="s">
        <v>3062</v>
      </c>
      <c r="H3596" t="s">
        <v>9906</v>
      </c>
      <c r="I3596" s="4" t="s">
        <v>9898</v>
      </c>
      <c r="J3596" s="1">
        <f>((((bot_orders[[#This Row],[cTime]]/ 1000)+3*3600) / 86400) + DATE(1970,1,1))</f>
        <v>45771.768465625006</v>
      </c>
      <c r="K3596" s="4" t="s">
        <v>9907</v>
      </c>
      <c r="L3596" s="1">
        <f>((((bot_orders[[#This Row],[uTime]]/ 1000)+3*3600) / 86400) + DATE(1970,1,1))</f>
        <v>45771.862500636576</v>
      </c>
      <c r="M3596" t="s">
        <v>34</v>
      </c>
      <c r="N3596" t="s">
        <v>28</v>
      </c>
      <c r="O3596" t="s">
        <v>35</v>
      </c>
      <c r="P3596">
        <v>1.895</v>
      </c>
      <c r="Q3596" t="s">
        <v>36</v>
      </c>
      <c r="R3596" t="s">
        <v>55</v>
      </c>
      <c r="S3596">
        <v>0.68659999999999999</v>
      </c>
      <c r="T3596">
        <v>0.68659999999999999</v>
      </c>
      <c r="U3596">
        <v>1.895</v>
      </c>
      <c r="V3596">
        <v>-1.516E-3</v>
      </c>
      <c r="W3596" t="s">
        <v>39</v>
      </c>
      <c r="X3596" s="4">
        <f>IF(bot_orders[[#This Row],[side]]="sell", bot_orders[[#This Row],[accFillSz]]*bot_orders[[#This Row],[avgPx]] + bot_orders[[#This Row],[fee]], -bot_orders[[#This Row],[accFillSz]]*bot_orders[[#This Row],[avgPx]])</f>
        <v>-1.301107</v>
      </c>
      <c r="Y3596" s="4">
        <f>IF(bot_orders[[#This Row],[side]]="buy", bot_orders[[#This Row],[accFillSz]] + bot_orders[[#This Row],[fee]], -bot_orders[[#This Row],[accFillSz]])</f>
        <v>1.8934839999999999</v>
      </c>
      <c r="Z3596" s="4">
        <f>IF(bot_orders[[#This Row],[side]]="sell",bot_orders[[#This Row],[accFillSz]]*bot_orders[[#This Row],[avgPx]]+bot_orders[[#This Row],[fee]], 0)</f>
        <v>0</v>
      </c>
      <c r="AA3596" s="4">
        <f>IF(bot_orders[[#This Row],[side]]="sell",-bot_orders[[#This Row],[accFillSz]],bot_orders[[#This Row],[accFillSz]]+bot_orders[[#This Row],[fee]])</f>
        <v>1.8934839999999999</v>
      </c>
      <c r="AB3596">
        <v>0</v>
      </c>
      <c r="AC3596" t="s">
        <v>38</v>
      </c>
      <c r="AD3596">
        <v>0</v>
      </c>
      <c r="AE3596" t="s">
        <v>40</v>
      </c>
      <c r="AF3596" t="s">
        <v>41</v>
      </c>
      <c r="AG3596" t="s">
        <v>42</v>
      </c>
      <c r="AH3596" t="s">
        <v>28</v>
      </c>
      <c r="AI3596">
        <v>1.8934839999999999</v>
      </c>
      <c r="AJ3596">
        <v>-1.301107</v>
      </c>
    </row>
    <row r="3597" spans="1:36" x14ac:dyDescent="0.3">
      <c r="A3597">
        <v>3172</v>
      </c>
      <c r="B3597" t="s">
        <v>304</v>
      </c>
      <c r="C3597" t="s">
        <v>28</v>
      </c>
      <c r="D3597" t="s">
        <v>29</v>
      </c>
      <c r="E3597" t="s">
        <v>30</v>
      </c>
      <c r="F3597" t="s">
        <v>31</v>
      </c>
      <c r="G3597" t="s">
        <v>3040</v>
      </c>
      <c r="H3597" t="s">
        <v>9908</v>
      </c>
      <c r="I3597" s="4" t="s">
        <v>9898</v>
      </c>
      <c r="J3597" s="1">
        <f>((((bot_orders[[#This Row],[cTime]]/ 1000)+3*3600) / 86400) + DATE(1970,1,1))</f>
        <v>45771.768465625006</v>
      </c>
      <c r="K3597" s="4" t="s">
        <v>9909</v>
      </c>
      <c r="L3597" s="1">
        <f>((((bot_orders[[#This Row],[uTime]]/ 1000)+3*3600) / 86400) + DATE(1970,1,1))</f>
        <v>45771.83991678241</v>
      </c>
      <c r="M3597" t="s">
        <v>34</v>
      </c>
      <c r="N3597" t="s">
        <v>28</v>
      </c>
      <c r="O3597" t="s">
        <v>35</v>
      </c>
      <c r="P3597">
        <v>1.895</v>
      </c>
      <c r="Q3597" t="s">
        <v>36</v>
      </c>
      <c r="R3597" t="s">
        <v>55</v>
      </c>
      <c r="S3597">
        <v>0.68989999999999996</v>
      </c>
      <c r="T3597">
        <v>0.68989999999999996</v>
      </c>
      <c r="U3597">
        <v>1.895</v>
      </c>
      <c r="V3597">
        <v>-1.516E-3</v>
      </c>
      <c r="W3597" t="s">
        <v>39</v>
      </c>
      <c r="X3597" s="4">
        <f>IF(bot_orders[[#This Row],[side]]="sell", bot_orders[[#This Row],[accFillSz]]*bot_orders[[#This Row],[avgPx]] + bot_orders[[#This Row],[fee]], -bot_orders[[#This Row],[accFillSz]]*bot_orders[[#This Row],[avgPx]])</f>
        <v>-1.3073604999999999</v>
      </c>
      <c r="Y3597" s="4">
        <f>IF(bot_orders[[#This Row],[side]]="buy", bot_orders[[#This Row],[accFillSz]] + bot_orders[[#This Row],[fee]], -bot_orders[[#This Row],[accFillSz]])</f>
        <v>1.8934839999999999</v>
      </c>
      <c r="Z3597" s="4">
        <f>IF(bot_orders[[#This Row],[side]]="sell",bot_orders[[#This Row],[accFillSz]]*bot_orders[[#This Row],[avgPx]]+bot_orders[[#This Row],[fee]], 0)</f>
        <v>0</v>
      </c>
      <c r="AA3597" s="4">
        <f>IF(bot_orders[[#This Row],[side]]="sell",-bot_orders[[#This Row],[accFillSz]],bot_orders[[#This Row],[accFillSz]]+bot_orders[[#This Row],[fee]])</f>
        <v>1.8934839999999999</v>
      </c>
      <c r="AB3597">
        <v>0</v>
      </c>
      <c r="AC3597" t="s">
        <v>38</v>
      </c>
      <c r="AD3597">
        <v>0</v>
      </c>
      <c r="AE3597" t="s">
        <v>40</v>
      </c>
      <c r="AF3597" t="s">
        <v>41</v>
      </c>
      <c r="AG3597" t="s">
        <v>42</v>
      </c>
      <c r="AH3597" t="s">
        <v>28</v>
      </c>
      <c r="AI3597">
        <v>1.8934839999999999</v>
      </c>
      <c r="AJ3597">
        <v>-1.3073604999999999</v>
      </c>
    </row>
    <row r="3598" spans="1:36" x14ac:dyDescent="0.3">
      <c r="A3598">
        <v>3173</v>
      </c>
      <c r="B3598" t="s">
        <v>304</v>
      </c>
      <c r="C3598" t="s">
        <v>28</v>
      </c>
      <c r="D3598" t="s">
        <v>29</v>
      </c>
      <c r="E3598" t="s">
        <v>30</v>
      </c>
      <c r="F3598" t="s">
        <v>31</v>
      </c>
      <c r="G3598" t="s">
        <v>3054</v>
      </c>
      <c r="H3598" t="s">
        <v>9910</v>
      </c>
      <c r="I3598" s="4" t="s">
        <v>9898</v>
      </c>
      <c r="J3598" s="1">
        <f>((((bot_orders[[#This Row],[cTime]]/ 1000)+3*3600) / 86400) + DATE(1970,1,1))</f>
        <v>45771.768465625006</v>
      </c>
      <c r="K3598" s="4" t="s">
        <v>9911</v>
      </c>
      <c r="L3598" s="1">
        <f>((((bot_orders[[#This Row],[uTime]]/ 1000)+3*3600) / 86400) + DATE(1970,1,1))</f>
        <v>45771.839377025462</v>
      </c>
      <c r="M3598" t="s">
        <v>34</v>
      </c>
      <c r="N3598" t="s">
        <v>28</v>
      </c>
      <c r="O3598" t="s">
        <v>35</v>
      </c>
      <c r="P3598">
        <v>1.895</v>
      </c>
      <c r="Q3598" t="s">
        <v>36</v>
      </c>
      <c r="R3598" t="s">
        <v>55</v>
      </c>
      <c r="S3598">
        <v>0.69330000000000003</v>
      </c>
      <c r="T3598">
        <v>0.69330000000000003</v>
      </c>
      <c r="U3598">
        <v>1.895</v>
      </c>
      <c r="V3598">
        <v>-1.516E-3</v>
      </c>
      <c r="W3598" t="s">
        <v>39</v>
      </c>
      <c r="X3598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598" s="4">
        <f>IF(bot_orders[[#This Row],[side]]="buy", bot_orders[[#This Row],[accFillSz]] + bot_orders[[#This Row],[fee]], -bot_orders[[#This Row],[accFillSz]])</f>
        <v>1.8934839999999999</v>
      </c>
      <c r="Z3598" s="4">
        <f>IF(bot_orders[[#This Row],[side]]="sell",bot_orders[[#This Row],[accFillSz]]*bot_orders[[#This Row],[avgPx]]+bot_orders[[#This Row],[fee]], 0)</f>
        <v>0</v>
      </c>
      <c r="AA3598" s="4">
        <f>IF(bot_orders[[#This Row],[side]]="sell",-bot_orders[[#This Row],[accFillSz]],bot_orders[[#This Row],[accFillSz]]+bot_orders[[#This Row],[fee]])</f>
        <v>1.8934839999999999</v>
      </c>
      <c r="AB3598">
        <v>0</v>
      </c>
      <c r="AC3598" t="s">
        <v>38</v>
      </c>
      <c r="AD3598">
        <v>0</v>
      </c>
      <c r="AE3598" t="s">
        <v>40</v>
      </c>
      <c r="AF3598" t="s">
        <v>41</v>
      </c>
      <c r="AG3598" t="s">
        <v>42</v>
      </c>
      <c r="AH3598" t="s">
        <v>28</v>
      </c>
      <c r="AI3598">
        <v>1.8934839999999999</v>
      </c>
      <c r="AJ3598">
        <v>-1.3138034999999999</v>
      </c>
    </row>
    <row r="3599" spans="1:36" x14ac:dyDescent="0.3">
      <c r="A3599">
        <v>3174</v>
      </c>
      <c r="B3599" t="s">
        <v>304</v>
      </c>
      <c r="C3599" t="s">
        <v>28</v>
      </c>
      <c r="D3599" t="s">
        <v>29</v>
      </c>
      <c r="E3599" t="s">
        <v>30</v>
      </c>
      <c r="F3599" t="s">
        <v>31</v>
      </c>
      <c r="G3599" t="s">
        <v>2971</v>
      </c>
      <c r="H3599" t="s">
        <v>9912</v>
      </c>
      <c r="I3599" s="4" t="s">
        <v>9898</v>
      </c>
      <c r="J3599" s="1">
        <f>((((bot_orders[[#This Row],[cTime]]/ 1000)+3*3600) / 86400) + DATE(1970,1,1))</f>
        <v>45771.768465625006</v>
      </c>
      <c r="K3599" s="4" t="s">
        <v>9913</v>
      </c>
      <c r="L3599" s="1">
        <f>((((bot_orders[[#This Row],[uTime]]/ 1000)+3*3600) / 86400) + DATE(1970,1,1))</f>
        <v>45771.779931064812</v>
      </c>
      <c r="M3599" t="s">
        <v>34</v>
      </c>
      <c r="N3599" t="s">
        <v>28</v>
      </c>
      <c r="O3599" t="s">
        <v>35</v>
      </c>
      <c r="P3599">
        <v>1.895</v>
      </c>
      <c r="Q3599" t="s">
        <v>36</v>
      </c>
      <c r="R3599" t="s">
        <v>55</v>
      </c>
      <c r="S3599">
        <v>0.6966</v>
      </c>
      <c r="T3599">
        <v>0.6966</v>
      </c>
      <c r="U3599">
        <v>1.895</v>
      </c>
      <c r="V3599">
        <v>-1.516E-3</v>
      </c>
      <c r="W3599" t="s">
        <v>39</v>
      </c>
      <c r="X3599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599" s="4">
        <f>IF(bot_orders[[#This Row],[side]]="buy", bot_orders[[#This Row],[accFillSz]] + bot_orders[[#This Row],[fee]], -bot_orders[[#This Row],[accFillSz]])</f>
        <v>1.8934839999999999</v>
      </c>
      <c r="Z3599" s="4">
        <f>IF(bot_orders[[#This Row],[side]]="sell",bot_orders[[#This Row],[accFillSz]]*bot_orders[[#This Row],[avgPx]]+bot_orders[[#This Row],[fee]], 0)</f>
        <v>0</v>
      </c>
      <c r="AA3599" s="4">
        <f>IF(bot_orders[[#This Row],[side]]="sell",-bot_orders[[#This Row],[accFillSz]],bot_orders[[#This Row],[accFillSz]]+bot_orders[[#This Row],[fee]])</f>
        <v>1.8934839999999999</v>
      </c>
      <c r="AB3599">
        <v>0</v>
      </c>
      <c r="AC3599" t="s">
        <v>38</v>
      </c>
      <c r="AD3599">
        <v>0</v>
      </c>
      <c r="AE3599" t="s">
        <v>40</v>
      </c>
      <c r="AF3599" t="s">
        <v>41</v>
      </c>
      <c r="AG3599" t="s">
        <v>42</v>
      </c>
      <c r="AH3599" t="s">
        <v>28</v>
      </c>
      <c r="AI3599">
        <v>1.8934839999999999</v>
      </c>
      <c r="AJ3599">
        <v>-1.320057</v>
      </c>
    </row>
    <row r="3600" spans="1:36" x14ac:dyDescent="0.3">
      <c r="A3600">
        <v>3175</v>
      </c>
      <c r="B3600" t="s">
        <v>304</v>
      </c>
      <c r="C3600" t="s">
        <v>28</v>
      </c>
      <c r="D3600" t="s">
        <v>29</v>
      </c>
      <c r="E3600" t="s">
        <v>30</v>
      </c>
      <c r="F3600" t="s">
        <v>31</v>
      </c>
      <c r="G3600" t="s">
        <v>2974</v>
      </c>
      <c r="H3600" t="s">
        <v>9914</v>
      </c>
      <c r="I3600" s="4" t="s">
        <v>9898</v>
      </c>
      <c r="J3600" s="1">
        <f>((((bot_orders[[#This Row],[cTime]]/ 1000)+3*3600) / 86400) + DATE(1970,1,1))</f>
        <v>45771.768465625006</v>
      </c>
      <c r="K3600" s="4" t="s">
        <v>9915</v>
      </c>
      <c r="L3600" s="1">
        <f>((((bot_orders[[#This Row],[uTime]]/ 1000)+3*3600) / 86400) + DATE(1970,1,1))</f>
        <v>45771.7793078588</v>
      </c>
      <c r="M3600" t="s">
        <v>34</v>
      </c>
      <c r="N3600" t="s">
        <v>28</v>
      </c>
      <c r="O3600" t="s">
        <v>35</v>
      </c>
      <c r="P3600">
        <v>1.895</v>
      </c>
      <c r="Q3600" t="s">
        <v>36</v>
      </c>
      <c r="R3600" t="s">
        <v>55</v>
      </c>
      <c r="S3600">
        <v>0.69989999999999997</v>
      </c>
      <c r="T3600">
        <v>0.69989999999999997</v>
      </c>
      <c r="U3600">
        <v>1.895</v>
      </c>
      <c r="V3600">
        <v>-1.516E-3</v>
      </c>
      <c r="W3600" t="s">
        <v>39</v>
      </c>
      <c r="X3600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600" s="4">
        <f>IF(bot_orders[[#This Row],[side]]="buy", bot_orders[[#This Row],[accFillSz]] + bot_orders[[#This Row],[fee]], -bot_orders[[#This Row],[accFillSz]])</f>
        <v>1.8934839999999999</v>
      </c>
      <c r="Z3600" s="4">
        <f>IF(bot_orders[[#This Row],[side]]="sell",bot_orders[[#This Row],[accFillSz]]*bot_orders[[#This Row],[avgPx]]+bot_orders[[#This Row],[fee]], 0)</f>
        <v>0</v>
      </c>
      <c r="AA3600" s="4">
        <f>IF(bot_orders[[#This Row],[side]]="sell",-bot_orders[[#This Row],[accFillSz]],bot_orders[[#This Row],[accFillSz]]+bot_orders[[#This Row],[fee]])</f>
        <v>1.8934839999999999</v>
      </c>
      <c r="AB3600">
        <v>0</v>
      </c>
      <c r="AC3600" t="s">
        <v>38</v>
      </c>
      <c r="AD3600">
        <v>0</v>
      </c>
      <c r="AE3600" t="s">
        <v>40</v>
      </c>
      <c r="AF3600" t="s">
        <v>41</v>
      </c>
      <c r="AG3600" t="s">
        <v>42</v>
      </c>
      <c r="AH3600" t="s">
        <v>28</v>
      </c>
      <c r="AI3600">
        <v>1.8934839999999999</v>
      </c>
      <c r="AJ3600">
        <v>-1.3263104999999999</v>
      </c>
    </row>
    <row r="3601" spans="1:36" x14ac:dyDescent="0.3">
      <c r="A3601">
        <v>3176</v>
      </c>
      <c r="B3601" t="s">
        <v>304</v>
      </c>
      <c r="C3601" t="s">
        <v>28</v>
      </c>
      <c r="D3601" t="s">
        <v>29</v>
      </c>
      <c r="E3601" t="s">
        <v>30</v>
      </c>
      <c r="F3601" t="s">
        <v>31</v>
      </c>
      <c r="G3601" t="s">
        <v>2958</v>
      </c>
      <c r="H3601" t="s">
        <v>9916</v>
      </c>
      <c r="I3601" s="4" t="s">
        <v>9898</v>
      </c>
      <c r="J3601" s="1">
        <f>((((bot_orders[[#This Row],[cTime]]/ 1000)+3*3600) / 86400) + DATE(1970,1,1))</f>
        <v>45771.768465625006</v>
      </c>
      <c r="K3601" s="4" t="s">
        <v>9917</v>
      </c>
      <c r="L3601" s="1">
        <f>((((bot_orders[[#This Row],[uTime]]/ 1000)+3*3600) / 86400) + DATE(1970,1,1))</f>
        <v>45771.772703449074</v>
      </c>
      <c r="M3601" t="s">
        <v>34</v>
      </c>
      <c r="N3601" t="s">
        <v>28</v>
      </c>
      <c r="O3601" t="s">
        <v>35</v>
      </c>
      <c r="P3601">
        <v>1.895</v>
      </c>
      <c r="Q3601" t="s">
        <v>36</v>
      </c>
      <c r="R3601" t="s">
        <v>55</v>
      </c>
      <c r="S3601">
        <v>0.70330000000000004</v>
      </c>
      <c r="T3601">
        <v>0.70330000000000004</v>
      </c>
      <c r="U3601">
        <v>1.895</v>
      </c>
      <c r="V3601">
        <v>-1.516E-3</v>
      </c>
      <c r="W3601" t="s">
        <v>39</v>
      </c>
      <c r="X3601" s="4">
        <f>IF(bot_orders[[#This Row],[side]]="sell", bot_orders[[#This Row],[accFillSz]]*bot_orders[[#This Row],[avgPx]] + bot_orders[[#This Row],[fee]], -bot_orders[[#This Row],[accFillSz]]*bot_orders[[#This Row],[avgPx]])</f>
        <v>-1.3327535000000001</v>
      </c>
      <c r="Y3601" s="4">
        <f>IF(bot_orders[[#This Row],[side]]="buy", bot_orders[[#This Row],[accFillSz]] + bot_orders[[#This Row],[fee]], -bot_orders[[#This Row],[accFillSz]])</f>
        <v>1.8934839999999999</v>
      </c>
      <c r="Z3601" s="4">
        <f>IF(bot_orders[[#This Row],[side]]="sell",bot_orders[[#This Row],[accFillSz]]*bot_orders[[#This Row],[avgPx]]+bot_orders[[#This Row],[fee]], 0)</f>
        <v>0</v>
      </c>
      <c r="AA3601" s="4">
        <f>IF(bot_orders[[#This Row],[side]]="sell",-bot_orders[[#This Row],[accFillSz]],bot_orders[[#This Row],[accFillSz]]+bot_orders[[#This Row],[fee]])</f>
        <v>1.8934839999999999</v>
      </c>
      <c r="AB3601">
        <v>0</v>
      </c>
      <c r="AC3601" t="s">
        <v>38</v>
      </c>
      <c r="AD3601">
        <v>0</v>
      </c>
      <c r="AE3601" t="s">
        <v>40</v>
      </c>
      <c r="AF3601" t="s">
        <v>41</v>
      </c>
      <c r="AG3601" t="s">
        <v>42</v>
      </c>
      <c r="AH3601" t="s">
        <v>28</v>
      </c>
      <c r="AI3601">
        <v>1.8934839999999999</v>
      </c>
      <c r="AJ3601">
        <v>-1.3327534999999999</v>
      </c>
    </row>
    <row r="3602" spans="1:36" x14ac:dyDescent="0.3">
      <c r="A3602">
        <v>3177</v>
      </c>
      <c r="B3602" t="s">
        <v>304</v>
      </c>
      <c r="C3602" t="s">
        <v>28</v>
      </c>
      <c r="D3602" t="s">
        <v>29</v>
      </c>
      <c r="E3602" t="s">
        <v>30</v>
      </c>
      <c r="F3602" t="s">
        <v>31</v>
      </c>
      <c r="G3602" t="s">
        <v>2961</v>
      </c>
      <c r="H3602" t="s">
        <v>9918</v>
      </c>
      <c r="I3602" s="4" t="s">
        <v>9898</v>
      </c>
      <c r="J3602" s="1">
        <f>((((bot_orders[[#This Row],[cTime]]/ 1000)+3*3600) / 86400) + DATE(1970,1,1))</f>
        <v>45771.768465625006</v>
      </c>
      <c r="K3602" s="4" t="s">
        <v>9919</v>
      </c>
      <c r="L3602" s="1">
        <f>((((bot_orders[[#This Row],[uTime]]/ 1000)+3*3600) / 86400) + DATE(1970,1,1))</f>
        <v>45771.772383344913</v>
      </c>
      <c r="M3602" t="s">
        <v>34</v>
      </c>
      <c r="N3602" t="s">
        <v>28</v>
      </c>
      <c r="O3602" t="s">
        <v>35</v>
      </c>
      <c r="P3602">
        <v>1.8819999999999999</v>
      </c>
      <c r="Q3602" t="s">
        <v>36</v>
      </c>
      <c r="R3602" t="s">
        <v>55</v>
      </c>
      <c r="S3602">
        <v>0.70660000000000001</v>
      </c>
      <c r="T3602">
        <v>0.70660000000000001</v>
      </c>
      <c r="U3602">
        <v>1.8819999999999999</v>
      </c>
      <c r="V3602">
        <v>-1.5056E-3</v>
      </c>
      <c r="W3602" t="s">
        <v>39</v>
      </c>
      <c r="X3602" s="4">
        <f>IF(bot_orders[[#This Row],[side]]="sell", bot_orders[[#This Row],[accFillSz]]*bot_orders[[#This Row],[avgPx]] + bot_orders[[#This Row],[fee]], -bot_orders[[#This Row],[accFillSz]]*bot_orders[[#This Row],[avgPx]])</f>
        <v>-1.3298212</v>
      </c>
      <c r="Y3602" s="4">
        <f>IF(bot_orders[[#This Row],[side]]="buy", bot_orders[[#This Row],[accFillSz]] + bot_orders[[#This Row],[fee]], -bot_orders[[#This Row],[accFillSz]])</f>
        <v>1.8804943999999999</v>
      </c>
      <c r="Z3602" s="4">
        <f>IF(bot_orders[[#This Row],[side]]="sell",bot_orders[[#This Row],[accFillSz]]*bot_orders[[#This Row],[avgPx]]+bot_orders[[#This Row],[fee]], 0)</f>
        <v>0</v>
      </c>
      <c r="AA3602" s="4">
        <f>IF(bot_orders[[#This Row],[side]]="sell",-bot_orders[[#This Row],[accFillSz]],bot_orders[[#This Row],[accFillSz]]+bot_orders[[#This Row],[fee]])</f>
        <v>1.8804943999999999</v>
      </c>
      <c r="AB3602">
        <v>0</v>
      </c>
      <c r="AC3602" t="s">
        <v>38</v>
      </c>
      <c r="AD3602">
        <v>0</v>
      </c>
      <c r="AE3602" t="s">
        <v>40</v>
      </c>
      <c r="AF3602" t="s">
        <v>41</v>
      </c>
      <c r="AG3602" t="s">
        <v>42</v>
      </c>
      <c r="AH3602" t="s">
        <v>28</v>
      </c>
      <c r="AI3602">
        <v>1.8804943999999999</v>
      </c>
      <c r="AJ3602">
        <v>-1.3298212</v>
      </c>
    </row>
    <row r="3603" spans="1:36" x14ac:dyDescent="0.3">
      <c r="A3603">
        <v>3193</v>
      </c>
      <c r="B3603" t="s">
        <v>304</v>
      </c>
      <c r="C3603" t="s">
        <v>28</v>
      </c>
      <c r="D3603" t="s">
        <v>29</v>
      </c>
      <c r="E3603" t="s">
        <v>30</v>
      </c>
      <c r="F3603" t="s">
        <v>31</v>
      </c>
      <c r="G3603" t="s">
        <v>2992</v>
      </c>
      <c r="H3603" t="s">
        <v>9960</v>
      </c>
      <c r="I3603" s="4" t="s">
        <v>9961</v>
      </c>
      <c r="J3603" s="1">
        <f>((((bot_orders[[#This Row],[cTime]]/ 1000)+3*3600) / 86400) + DATE(1970,1,1))</f>
        <v>45771.772383368057</v>
      </c>
      <c r="K3603" s="4" t="s">
        <v>9962</v>
      </c>
      <c r="L3603" s="1">
        <f>((((bot_orders[[#This Row],[uTime]]/ 1000)+3*3600) / 86400) + DATE(1970,1,1))</f>
        <v>45771.799132615743</v>
      </c>
      <c r="M3603" t="s">
        <v>34</v>
      </c>
      <c r="N3603" t="s">
        <v>28</v>
      </c>
      <c r="O3603" t="s">
        <v>35</v>
      </c>
      <c r="P3603">
        <v>1.88</v>
      </c>
      <c r="Q3603" t="s">
        <v>36</v>
      </c>
      <c r="R3603" t="s">
        <v>37</v>
      </c>
      <c r="S3603">
        <v>0.71</v>
      </c>
      <c r="T3603">
        <v>0.71</v>
      </c>
      <c r="U3603">
        <v>1.88</v>
      </c>
      <c r="V3603">
        <v>-1.06784E-3</v>
      </c>
      <c r="W3603" t="s">
        <v>38</v>
      </c>
      <c r="X3603" s="4">
        <f>IF(bot_orders[[#This Row],[side]]="sell", bot_orders[[#This Row],[accFillSz]]*bot_orders[[#This Row],[avgPx]] + bot_orders[[#This Row],[fee]], -bot_orders[[#This Row],[accFillSz]]*bot_orders[[#This Row],[avgPx]])</f>
        <v>1.3337321599999998</v>
      </c>
      <c r="Y3603" s="4">
        <f>IF(bot_orders[[#This Row],[side]]="buy", bot_orders[[#This Row],[accFillSz]] + bot_orders[[#This Row],[fee]], -bot_orders[[#This Row],[accFillSz]])</f>
        <v>-1.88</v>
      </c>
      <c r="Z3603" s="4">
        <f>IF(bot_orders[[#This Row],[side]]="sell",bot_orders[[#This Row],[accFillSz]]*bot_orders[[#This Row],[avgPx]]+bot_orders[[#This Row],[fee]], 0)</f>
        <v>1.3337321599999998</v>
      </c>
      <c r="AA3603" s="4">
        <f>IF(bot_orders[[#This Row],[side]]="sell",-bot_orders[[#This Row],[accFillSz]],bot_orders[[#This Row],[accFillSz]]+bot_orders[[#This Row],[fee]])</f>
        <v>-1.88</v>
      </c>
      <c r="AB3603">
        <v>0</v>
      </c>
      <c r="AC3603" t="s">
        <v>39</v>
      </c>
      <c r="AD3603">
        <v>0</v>
      </c>
      <c r="AE3603" t="s">
        <v>40</v>
      </c>
      <c r="AF3603" t="s">
        <v>41</v>
      </c>
      <c r="AG3603" t="s">
        <v>42</v>
      </c>
      <c r="AH3603" t="s">
        <v>28</v>
      </c>
      <c r="AI3603">
        <v>-1.88</v>
      </c>
      <c r="AJ3603">
        <v>1.3337321600000001</v>
      </c>
    </row>
    <row r="3604" spans="1:36" x14ac:dyDescent="0.3">
      <c r="A3604">
        <v>3196</v>
      </c>
      <c r="B3604" t="s">
        <v>304</v>
      </c>
      <c r="C3604" t="s">
        <v>28</v>
      </c>
      <c r="D3604" t="s">
        <v>29</v>
      </c>
      <c r="E3604" t="s">
        <v>30</v>
      </c>
      <c r="F3604" t="s">
        <v>31</v>
      </c>
      <c r="G3604" t="s">
        <v>2958</v>
      </c>
      <c r="H3604" t="s">
        <v>9967</v>
      </c>
      <c r="I3604" s="4" t="s">
        <v>9941</v>
      </c>
      <c r="J3604" s="1">
        <f>((((bot_orders[[#This Row],[cTime]]/ 1000)+3*3600) / 86400) + DATE(1970,1,1))</f>
        <v>45771.772703472219</v>
      </c>
      <c r="K3604" s="4" t="s">
        <v>9968</v>
      </c>
      <c r="L3604" s="1">
        <f>((((bot_orders[[#This Row],[uTime]]/ 1000)+3*3600) / 86400) + DATE(1970,1,1))</f>
        <v>45771.772962361109</v>
      </c>
      <c r="M3604" t="s">
        <v>34</v>
      </c>
      <c r="N3604" t="s">
        <v>28</v>
      </c>
      <c r="O3604" t="s">
        <v>35</v>
      </c>
      <c r="P3604">
        <v>1.893</v>
      </c>
      <c r="Q3604" t="s">
        <v>36</v>
      </c>
      <c r="R3604" t="s">
        <v>37</v>
      </c>
      <c r="S3604">
        <v>0.70660000000000001</v>
      </c>
      <c r="T3604">
        <v>0.70660000000000001</v>
      </c>
      <c r="U3604">
        <v>1.893</v>
      </c>
      <c r="V3604">
        <v>-1.070075E-3</v>
      </c>
      <c r="W3604" t="s">
        <v>38</v>
      </c>
      <c r="X3604" s="4">
        <f>IF(bot_orders[[#This Row],[side]]="sell", bot_orders[[#This Row],[accFillSz]]*bot_orders[[#This Row],[avgPx]] + bot_orders[[#This Row],[fee]], -bot_orders[[#This Row],[accFillSz]]*bot_orders[[#This Row],[avgPx]])</f>
        <v>1.3365237250000002</v>
      </c>
      <c r="Y3604" s="4">
        <f>IF(bot_orders[[#This Row],[side]]="buy", bot_orders[[#This Row],[accFillSz]] + bot_orders[[#This Row],[fee]], -bot_orders[[#This Row],[accFillSz]])</f>
        <v>-1.893</v>
      </c>
      <c r="Z3604" s="4">
        <f>IF(bot_orders[[#This Row],[side]]="sell",bot_orders[[#This Row],[accFillSz]]*bot_orders[[#This Row],[avgPx]]+bot_orders[[#This Row],[fee]], 0)</f>
        <v>1.3365237250000002</v>
      </c>
      <c r="AA3604" s="4">
        <f>IF(bot_orders[[#This Row],[side]]="sell",-bot_orders[[#This Row],[accFillSz]],bot_orders[[#This Row],[accFillSz]]+bot_orders[[#This Row],[fee]])</f>
        <v>-1.893</v>
      </c>
      <c r="AB3604">
        <v>0</v>
      </c>
      <c r="AC3604" t="s">
        <v>39</v>
      </c>
      <c r="AD3604">
        <v>0</v>
      </c>
      <c r="AE3604" t="s">
        <v>40</v>
      </c>
      <c r="AF3604" t="s">
        <v>41</v>
      </c>
      <c r="AG3604" t="s">
        <v>42</v>
      </c>
      <c r="AH3604" t="s">
        <v>28</v>
      </c>
      <c r="AI3604">
        <v>-1.893</v>
      </c>
      <c r="AJ3604">
        <v>1.3365237299999999</v>
      </c>
    </row>
    <row r="3605" spans="1:36" x14ac:dyDescent="0.3">
      <c r="A3605">
        <v>3199</v>
      </c>
      <c r="B3605" t="s">
        <v>304</v>
      </c>
      <c r="C3605" t="s">
        <v>28</v>
      </c>
      <c r="D3605" t="s">
        <v>29</v>
      </c>
      <c r="E3605" t="s">
        <v>30</v>
      </c>
      <c r="F3605" t="s">
        <v>31</v>
      </c>
      <c r="G3605" t="s">
        <v>2954</v>
      </c>
      <c r="H3605" t="s">
        <v>9976</v>
      </c>
      <c r="I3605" s="4" t="s">
        <v>9977</v>
      </c>
      <c r="J3605" s="1">
        <f>((((bot_orders[[#This Row],[cTime]]/ 1000)+3*3600) / 86400) + DATE(1970,1,1))</f>
        <v>45771.772962372685</v>
      </c>
      <c r="K3605" s="4" t="s">
        <v>9978</v>
      </c>
      <c r="L3605" s="1">
        <f>((((bot_orders[[#This Row],[uTime]]/ 1000)+3*3600) / 86400) + DATE(1970,1,1))</f>
        <v>45771.774525636574</v>
      </c>
      <c r="M3605" t="s">
        <v>34</v>
      </c>
      <c r="N3605" t="s">
        <v>28</v>
      </c>
      <c r="O3605" t="s">
        <v>35</v>
      </c>
      <c r="P3605">
        <v>1.895</v>
      </c>
      <c r="Q3605" t="s">
        <v>36</v>
      </c>
      <c r="R3605" t="s">
        <v>55</v>
      </c>
      <c r="S3605">
        <v>0.70330000000000004</v>
      </c>
      <c r="T3605">
        <v>0.70330000000000004</v>
      </c>
      <c r="U3605">
        <v>1.895</v>
      </c>
      <c r="V3605">
        <v>-1.516E-3</v>
      </c>
      <c r="W3605" t="s">
        <v>39</v>
      </c>
      <c r="X3605" s="4">
        <f>IF(bot_orders[[#This Row],[side]]="sell", bot_orders[[#This Row],[accFillSz]]*bot_orders[[#This Row],[avgPx]] + bot_orders[[#This Row],[fee]], -bot_orders[[#This Row],[accFillSz]]*bot_orders[[#This Row],[avgPx]])</f>
        <v>-1.3327535000000001</v>
      </c>
      <c r="Y3605" s="4">
        <f>IF(bot_orders[[#This Row],[side]]="buy", bot_orders[[#This Row],[accFillSz]] + bot_orders[[#This Row],[fee]], -bot_orders[[#This Row],[accFillSz]])</f>
        <v>1.8934839999999999</v>
      </c>
      <c r="Z3605" s="4">
        <f>IF(bot_orders[[#This Row],[side]]="sell",bot_orders[[#This Row],[accFillSz]]*bot_orders[[#This Row],[avgPx]]+bot_orders[[#This Row],[fee]], 0)</f>
        <v>0</v>
      </c>
      <c r="AA3605" s="4">
        <f>IF(bot_orders[[#This Row],[side]]="sell",-bot_orders[[#This Row],[accFillSz]],bot_orders[[#This Row],[accFillSz]]+bot_orders[[#This Row],[fee]])</f>
        <v>1.8934839999999999</v>
      </c>
      <c r="AB3605">
        <v>0</v>
      </c>
      <c r="AC3605" t="s">
        <v>38</v>
      </c>
      <c r="AD3605">
        <v>0</v>
      </c>
      <c r="AE3605" t="s">
        <v>40</v>
      </c>
      <c r="AF3605" t="s">
        <v>41</v>
      </c>
      <c r="AG3605" t="s">
        <v>42</v>
      </c>
      <c r="AH3605" t="s">
        <v>28</v>
      </c>
      <c r="AI3605">
        <v>1.8934839999999999</v>
      </c>
      <c r="AJ3605">
        <v>-1.3327534999999999</v>
      </c>
    </row>
    <row r="3606" spans="1:36" x14ac:dyDescent="0.3">
      <c r="A3606">
        <v>3200</v>
      </c>
      <c r="B3606" t="s">
        <v>304</v>
      </c>
      <c r="C3606" t="s">
        <v>28</v>
      </c>
      <c r="D3606" t="s">
        <v>29</v>
      </c>
      <c r="E3606" t="s">
        <v>30</v>
      </c>
      <c r="F3606" t="s">
        <v>31</v>
      </c>
      <c r="G3606" t="s">
        <v>2954</v>
      </c>
      <c r="H3606" t="s">
        <v>9979</v>
      </c>
      <c r="I3606" s="4" t="s">
        <v>9980</v>
      </c>
      <c r="J3606" s="1">
        <f>((((bot_orders[[#This Row],[cTime]]/ 1000)+3*3600) / 86400) + DATE(1970,1,1))</f>
        <v>45771.774525659726</v>
      </c>
      <c r="K3606" s="4" t="s">
        <v>9981</v>
      </c>
      <c r="L3606" s="1">
        <f>((((bot_orders[[#This Row],[uTime]]/ 1000)+3*3600) / 86400) + DATE(1970,1,1))</f>
        <v>45771.776939629635</v>
      </c>
      <c r="M3606" t="s">
        <v>34</v>
      </c>
      <c r="N3606" t="s">
        <v>28</v>
      </c>
      <c r="O3606" t="s">
        <v>35</v>
      </c>
      <c r="P3606">
        <v>1.893</v>
      </c>
      <c r="Q3606" t="s">
        <v>36</v>
      </c>
      <c r="R3606" t="s">
        <v>37</v>
      </c>
      <c r="S3606">
        <v>0.70660000000000001</v>
      </c>
      <c r="T3606">
        <v>0.70660000000000001</v>
      </c>
      <c r="U3606">
        <v>1.893</v>
      </c>
      <c r="V3606">
        <v>-1.070075E-3</v>
      </c>
      <c r="W3606" t="s">
        <v>38</v>
      </c>
      <c r="X3606" s="4">
        <f>IF(bot_orders[[#This Row],[side]]="sell", bot_orders[[#This Row],[accFillSz]]*bot_orders[[#This Row],[avgPx]] + bot_orders[[#This Row],[fee]], -bot_orders[[#This Row],[accFillSz]]*bot_orders[[#This Row],[avgPx]])</f>
        <v>1.3365237250000002</v>
      </c>
      <c r="Y3606" s="4">
        <f>IF(bot_orders[[#This Row],[side]]="buy", bot_orders[[#This Row],[accFillSz]] + bot_orders[[#This Row],[fee]], -bot_orders[[#This Row],[accFillSz]])</f>
        <v>-1.893</v>
      </c>
      <c r="Z3606" s="4">
        <f>IF(bot_orders[[#This Row],[side]]="sell",bot_orders[[#This Row],[accFillSz]]*bot_orders[[#This Row],[avgPx]]+bot_orders[[#This Row],[fee]], 0)</f>
        <v>1.3365237250000002</v>
      </c>
      <c r="AA3606" s="4">
        <f>IF(bot_orders[[#This Row],[side]]="sell",-bot_orders[[#This Row],[accFillSz]],bot_orders[[#This Row],[accFillSz]]+bot_orders[[#This Row],[fee]])</f>
        <v>-1.893</v>
      </c>
      <c r="AB3606">
        <v>0</v>
      </c>
      <c r="AC3606" t="s">
        <v>39</v>
      </c>
      <c r="AD3606">
        <v>0</v>
      </c>
      <c r="AE3606" t="s">
        <v>40</v>
      </c>
      <c r="AF3606" t="s">
        <v>41</v>
      </c>
      <c r="AG3606" t="s">
        <v>42</v>
      </c>
      <c r="AH3606" t="s">
        <v>28</v>
      </c>
      <c r="AI3606">
        <v>-1.893</v>
      </c>
      <c r="AJ3606">
        <v>1.3365237299999999</v>
      </c>
    </row>
    <row r="3607" spans="1:36" x14ac:dyDescent="0.3">
      <c r="A3607">
        <v>3203</v>
      </c>
      <c r="B3607" t="s">
        <v>304</v>
      </c>
      <c r="C3607" t="s">
        <v>28</v>
      </c>
      <c r="D3607" t="s">
        <v>29</v>
      </c>
      <c r="E3607" t="s">
        <v>30</v>
      </c>
      <c r="F3607" t="s">
        <v>31</v>
      </c>
      <c r="G3607" t="s">
        <v>2977</v>
      </c>
      <c r="H3607" t="s">
        <v>9989</v>
      </c>
      <c r="I3607" s="4" t="s">
        <v>9990</v>
      </c>
      <c r="J3607" s="1">
        <f>((((bot_orders[[#This Row],[cTime]]/ 1000)+3*3600) / 86400) + DATE(1970,1,1))</f>
        <v>45771.776939652773</v>
      </c>
      <c r="K3607" s="4" t="s">
        <v>9991</v>
      </c>
      <c r="L3607" s="1">
        <f>((((bot_orders[[#This Row],[uTime]]/ 1000)+3*3600) / 86400) + DATE(1970,1,1))</f>
        <v>45771.777115787037</v>
      </c>
      <c r="M3607" t="s">
        <v>34</v>
      </c>
      <c r="N3607" t="s">
        <v>28</v>
      </c>
      <c r="O3607" t="s">
        <v>35</v>
      </c>
      <c r="P3607">
        <v>1.895</v>
      </c>
      <c r="Q3607" t="s">
        <v>36</v>
      </c>
      <c r="R3607" t="s">
        <v>55</v>
      </c>
      <c r="S3607">
        <v>0.70330000000000004</v>
      </c>
      <c r="T3607">
        <v>0.70330000000000004</v>
      </c>
      <c r="U3607">
        <v>1.895</v>
      </c>
      <c r="V3607">
        <v>-1.516E-3</v>
      </c>
      <c r="W3607" t="s">
        <v>39</v>
      </c>
      <c r="X3607" s="4">
        <f>IF(bot_orders[[#This Row],[side]]="sell", bot_orders[[#This Row],[accFillSz]]*bot_orders[[#This Row],[avgPx]] + bot_orders[[#This Row],[fee]], -bot_orders[[#This Row],[accFillSz]]*bot_orders[[#This Row],[avgPx]])</f>
        <v>-1.3327535000000001</v>
      </c>
      <c r="Y3607" s="4">
        <f>IF(bot_orders[[#This Row],[side]]="buy", bot_orders[[#This Row],[accFillSz]] + bot_orders[[#This Row],[fee]], -bot_orders[[#This Row],[accFillSz]])</f>
        <v>1.8934839999999999</v>
      </c>
      <c r="Z3607" s="4">
        <f>IF(bot_orders[[#This Row],[side]]="sell",bot_orders[[#This Row],[accFillSz]]*bot_orders[[#This Row],[avgPx]]+bot_orders[[#This Row],[fee]], 0)</f>
        <v>0</v>
      </c>
      <c r="AA3607" s="4">
        <f>IF(bot_orders[[#This Row],[side]]="sell",-bot_orders[[#This Row],[accFillSz]],bot_orders[[#This Row],[accFillSz]]+bot_orders[[#This Row],[fee]])</f>
        <v>1.8934839999999999</v>
      </c>
      <c r="AB3607">
        <v>0</v>
      </c>
      <c r="AC3607" t="s">
        <v>38</v>
      </c>
      <c r="AD3607">
        <v>0</v>
      </c>
      <c r="AE3607" t="s">
        <v>40</v>
      </c>
      <c r="AF3607" t="s">
        <v>41</v>
      </c>
      <c r="AG3607" t="s">
        <v>42</v>
      </c>
      <c r="AH3607" t="s">
        <v>28</v>
      </c>
      <c r="AI3607">
        <v>1.8934839999999999</v>
      </c>
      <c r="AJ3607">
        <v>-1.3327534999999999</v>
      </c>
    </row>
    <row r="3608" spans="1:36" x14ac:dyDescent="0.3">
      <c r="A3608">
        <v>3204</v>
      </c>
      <c r="B3608" t="s">
        <v>304</v>
      </c>
      <c r="C3608" t="s">
        <v>28</v>
      </c>
      <c r="D3608" t="s">
        <v>29</v>
      </c>
      <c r="E3608" t="s">
        <v>30</v>
      </c>
      <c r="F3608" t="s">
        <v>31</v>
      </c>
      <c r="G3608" t="s">
        <v>2977</v>
      </c>
      <c r="H3608" t="s">
        <v>9992</v>
      </c>
      <c r="I3608" s="4" t="s">
        <v>9993</v>
      </c>
      <c r="J3608" s="1">
        <f>((((bot_orders[[#This Row],[cTime]]/ 1000)+3*3600) / 86400) + DATE(1970,1,1))</f>
        <v>45771.777115798614</v>
      </c>
      <c r="K3608" s="4" t="s">
        <v>9994</v>
      </c>
      <c r="L3608" s="1">
        <f>((((bot_orders[[#This Row],[uTime]]/ 1000)+3*3600) / 86400) + DATE(1970,1,1))</f>
        <v>45771.798843159719</v>
      </c>
      <c r="M3608" t="s">
        <v>34</v>
      </c>
      <c r="N3608" t="s">
        <v>28</v>
      </c>
      <c r="O3608" t="s">
        <v>35</v>
      </c>
      <c r="P3608">
        <v>1.893</v>
      </c>
      <c r="Q3608" t="s">
        <v>36</v>
      </c>
      <c r="R3608" t="s">
        <v>37</v>
      </c>
      <c r="S3608">
        <v>0.70660000000000001</v>
      </c>
      <c r="T3608">
        <v>0.70660000000000001</v>
      </c>
      <c r="U3608">
        <v>1.893</v>
      </c>
      <c r="V3608">
        <v>-1.070075E-3</v>
      </c>
      <c r="W3608" t="s">
        <v>38</v>
      </c>
      <c r="X3608" s="4">
        <f>IF(bot_orders[[#This Row],[side]]="sell", bot_orders[[#This Row],[accFillSz]]*bot_orders[[#This Row],[avgPx]] + bot_orders[[#This Row],[fee]], -bot_orders[[#This Row],[accFillSz]]*bot_orders[[#This Row],[avgPx]])</f>
        <v>1.3365237250000002</v>
      </c>
      <c r="Y3608" s="4">
        <f>IF(bot_orders[[#This Row],[side]]="buy", bot_orders[[#This Row],[accFillSz]] + bot_orders[[#This Row],[fee]], -bot_orders[[#This Row],[accFillSz]])</f>
        <v>-1.893</v>
      </c>
      <c r="Z3608" s="4">
        <f>IF(bot_orders[[#This Row],[side]]="sell",bot_orders[[#This Row],[accFillSz]]*bot_orders[[#This Row],[avgPx]]+bot_orders[[#This Row],[fee]], 0)</f>
        <v>1.3365237250000002</v>
      </c>
      <c r="AA3608" s="4">
        <f>IF(bot_orders[[#This Row],[side]]="sell",-bot_orders[[#This Row],[accFillSz]],bot_orders[[#This Row],[accFillSz]]+bot_orders[[#This Row],[fee]])</f>
        <v>-1.893</v>
      </c>
      <c r="AB3608">
        <v>0</v>
      </c>
      <c r="AC3608" t="s">
        <v>39</v>
      </c>
      <c r="AD3608">
        <v>0</v>
      </c>
      <c r="AE3608" t="s">
        <v>40</v>
      </c>
      <c r="AF3608" t="s">
        <v>41</v>
      </c>
      <c r="AG3608" t="s">
        <v>42</v>
      </c>
      <c r="AH3608" t="s">
        <v>28</v>
      </c>
      <c r="AI3608">
        <v>-1.893</v>
      </c>
      <c r="AJ3608">
        <v>1.3365237299999999</v>
      </c>
    </row>
    <row r="3609" spans="1:36" x14ac:dyDescent="0.3">
      <c r="A3609">
        <v>3206</v>
      </c>
      <c r="B3609" t="s">
        <v>304</v>
      </c>
      <c r="C3609" t="s">
        <v>28</v>
      </c>
      <c r="D3609" t="s">
        <v>29</v>
      </c>
      <c r="E3609" t="s">
        <v>30</v>
      </c>
      <c r="F3609" t="s">
        <v>31</v>
      </c>
      <c r="G3609" t="s">
        <v>2974</v>
      </c>
      <c r="H3609" t="s">
        <v>9998</v>
      </c>
      <c r="I3609" s="4" t="s">
        <v>9999</v>
      </c>
      <c r="J3609" s="1">
        <f>((((bot_orders[[#This Row],[cTime]]/ 1000)+3*3600) / 86400) + DATE(1970,1,1))</f>
        <v>45771.779307881945</v>
      </c>
      <c r="K3609" s="4" t="s">
        <v>10000</v>
      </c>
      <c r="L3609" s="1">
        <f>((((bot_orders[[#This Row],[uTime]]/ 1000)+3*3600) / 86400) + DATE(1970,1,1))</f>
        <v>45771.783426678245</v>
      </c>
      <c r="M3609" t="s">
        <v>34</v>
      </c>
      <c r="N3609" t="s">
        <v>28</v>
      </c>
      <c r="O3609" t="s">
        <v>35</v>
      </c>
      <c r="P3609">
        <v>1.893</v>
      </c>
      <c r="Q3609" t="s">
        <v>36</v>
      </c>
      <c r="R3609" t="s">
        <v>37</v>
      </c>
      <c r="S3609">
        <v>0.70330000000000004</v>
      </c>
      <c r="T3609">
        <v>0.70330000000000004</v>
      </c>
      <c r="U3609">
        <v>1.893</v>
      </c>
      <c r="V3609">
        <v>-1.0650774999999999E-3</v>
      </c>
      <c r="W3609" t="s">
        <v>38</v>
      </c>
      <c r="X3609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609" s="4">
        <f>IF(bot_orders[[#This Row],[side]]="buy", bot_orders[[#This Row],[accFillSz]] + bot_orders[[#This Row],[fee]], -bot_orders[[#This Row],[accFillSz]])</f>
        <v>-1.893</v>
      </c>
      <c r="Z3609" s="4">
        <f>IF(bot_orders[[#This Row],[side]]="sell",bot_orders[[#This Row],[accFillSz]]*bot_orders[[#This Row],[avgPx]]+bot_orders[[#This Row],[fee]], 0)</f>
        <v>1.3302818224999999</v>
      </c>
      <c r="AA3609" s="4">
        <f>IF(bot_orders[[#This Row],[side]]="sell",-bot_orders[[#This Row],[accFillSz]],bot_orders[[#This Row],[accFillSz]]+bot_orders[[#This Row],[fee]])</f>
        <v>-1.893</v>
      </c>
      <c r="AB3609">
        <v>0</v>
      </c>
      <c r="AC3609" t="s">
        <v>39</v>
      </c>
      <c r="AD3609">
        <v>0</v>
      </c>
      <c r="AE3609" t="s">
        <v>40</v>
      </c>
      <c r="AF3609" t="s">
        <v>41</v>
      </c>
      <c r="AG3609" t="s">
        <v>42</v>
      </c>
      <c r="AH3609" t="s">
        <v>28</v>
      </c>
      <c r="AI3609">
        <v>-1.893</v>
      </c>
      <c r="AJ3609">
        <v>1.3302818199999999</v>
      </c>
    </row>
    <row r="3610" spans="1:36" x14ac:dyDescent="0.3">
      <c r="A3610">
        <v>3209</v>
      </c>
      <c r="B3610" t="s">
        <v>304</v>
      </c>
      <c r="C3610" t="s">
        <v>28</v>
      </c>
      <c r="D3610" t="s">
        <v>29</v>
      </c>
      <c r="E3610" t="s">
        <v>30</v>
      </c>
      <c r="F3610" t="s">
        <v>31</v>
      </c>
      <c r="G3610" t="s">
        <v>2971</v>
      </c>
      <c r="H3610" t="s">
        <v>10006</v>
      </c>
      <c r="I3610" s="4" t="s">
        <v>10007</v>
      </c>
      <c r="J3610" s="1">
        <f>((((bot_orders[[#This Row],[cTime]]/ 1000)+3*3600) / 86400) + DATE(1970,1,1))</f>
        <v>45771.779931076395</v>
      </c>
      <c r="K3610" s="4" t="s">
        <v>10008</v>
      </c>
      <c r="L3610" s="1">
        <f>((((bot_orders[[#This Row],[uTime]]/ 1000)+3*3600) / 86400) + DATE(1970,1,1))</f>
        <v>45771.781114386569</v>
      </c>
      <c r="M3610" t="s">
        <v>34</v>
      </c>
      <c r="N3610" t="s">
        <v>28</v>
      </c>
      <c r="O3610" t="s">
        <v>35</v>
      </c>
      <c r="P3610">
        <v>1.893</v>
      </c>
      <c r="Q3610" t="s">
        <v>36</v>
      </c>
      <c r="R3610" t="s">
        <v>37</v>
      </c>
      <c r="S3610">
        <v>0.69989999999999997</v>
      </c>
      <c r="T3610">
        <v>0.69989999999999997</v>
      </c>
      <c r="U3610">
        <v>1.893</v>
      </c>
      <c r="V3610">
        <v>-1.0599285999999999E-3</v>
      </c>
      <c r="W3610" t="s">
        <v>38</v>
      </c>
      <c r="X3610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10" s="4">
        <f>IF(bot_orders[[#This Row],[side]]="buy", bot_orders[[#This Row],[accFillSz]] + bot_orders[[#This Row],[fee]], -bot_orders[[#This Row],[accFillSz]])</f>
        <v>-1.893</v>
      </c>
      <c r="Z3610" s="4">
        <f>IF(bot_orders[[#This Row],[side]]="sell",bot_orders[[#This Row],[accFillSz]]*bot_orders[[#This Row],[avgPx]]+bot_orders[[#This Row],[fee]], 0)</f>
        <v>1.3238507714000001</v>
      </c>
      <c r="AA3610" s="4">
        <f>IF(bot_orders[[#This Row],[side]]="sell",-bot_orders[[#This Row],[accFillSz]],bot_orders[[#This Row],[accFillSz]]+bot_orders[[#This Row],[fee]])</f>
        <v>-1.893</v>
      </c>
      <c r="AB3610">
        <v>0</v>
      </c>
      <c r="AC3610" t="s">
        <v>39</v>
      </c>
      <c r="AD3610">
        <v>0</v>
      </c>
      <c r="AE3610" t="s">
        <v>40</v>
      </c>
      <c r="AF3610" t="s">
        <v>41</v>
      </c>
      <c r="AG3610" t="s">
        <v>42</v>
      </c>
      <c r="AH3610" t="s">
        <v>28</v>
      </c>
      <c r="AI3610">
        <v>-1.893</v>
      </c>
      <c r="AJ3610">
        <v>1.32385077</v>
      </c>
    </row>
    <row r="3611" spans="1:36" x14ac:dyDescent="0.3">
      <c r="A3611">
        <v>3210</v>
      </c>
      <c r="B3611" t="s">
        <v>304</v>
      </c>
      <c r="C3611" t="s">
        <v>28</v>
      </c>
      <c r="D3611" t="s">
        <v>29</v>
      </c>
      <c r="E3611" t="s">
        <v>30</v>
      </c>
      <c r="F3611" t="s">
        <v>31</v>
      </c>
      <c r="G3611" t="s">
        <v>3007</v>
      </c>
      <c r="H3611" t="s">
        <v>10009</v>
      </c>
      <c r="I3611" s="4" t="s">
        <v>10010</v>
      </c>
      <c r="J3611" s="1">
        <f>((((bot_orders[[#This Row],[cTime]]/ 1000)+3*3600) / 86400) + DATE(1970,1,1))</f>
        <v>45771.781114409721</v>
      </c>
      <c r="K3611" s="4" t="s">
        <v>10011</v>
      </c>
      <c r="L3611" s="1">
        <f>((((bot_orders[[#This Row],[uTime]]/ 1000)+3*3600) / 86400) + DATE(1970,1,1))</f>
        <v>45771.785476817131</v>
      </c>
      <c r="M3611" t="s">
        <v>34</v>
      </c>
      <c r="N3611" t="s">
        <v>28</v>
      </c>
      <c r="O3611" t="s">
        <v>35</v>
      </c>
      <c r="P3611">
        <v>1.895</v>
      </c>
      <c r="Q3611" t="s">
        <v>36</v>
      </c>
      <c r="R3611" t="s">
        <v>55</v>
      </c>
      <c r="S3611">
        <v>0.6966</v>
      </c>
      <c r="T3611">
        <v>0.6966</v>
      </c>
      <c r="U3611">
        <v>1.895</v>
      </c>
      <c r="V3611">
        <v>-1.516E-3</v>
      </c>
      <c r="W3611" t="s">
        <v>39</v>
      </c>
      <c r="X3611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611" s="4">
        <f>IF(bot_orders[[#This Row],[side]]="buy", bot_orders[[#This Row],[accFillSz]] + bot_orders[[#This Row],[fee]], -bot_orders[[#This Row],[accFillSz]])</f>
        <v>1.8934839999999999</v>
      </c>
      <c r="Z3611" s="4">
        <f>IF(bot_orders[[#This Row],[side]]="sell",bot_orders[[#This Row],[accFillSz]]*bot_orders[[#This Row],[avgPx]]+bot_orders[[#This Row],[fee]], 0)</f>
        <v>0</v>
      </c>
      <c r="AA3611" s="4">
        <f>IF(bot_orders[[#This Row],[side]]="sell",-bot_orders[[#This Row],[accFillSz]],bot_orders[[#This Row],[accFillSz]]+bot_orders[[#This Row],[fee]])</f>
        <v>1.8934839999999999</v>
      </c>
      <c r="AB3611">
        <v>0</v>
      </c>
      <c r="AC3611" t="s">
        <v>38</v>
      </c>
      <c r="AD3611">
        <v>0</v>
      </c>
      <c r="AE3611" t="s">
        <v>40</v>
      </c>
      <c r="AF3611" t="s">
        <v>41</v>
      </c>
      <c r="AG3611" t="s">
        <v>42</v>
      </c>
      <c r="AH3611" t="s">
        <v>28</v>
      </c>
      <c r="AI3611">
        <v>1.8934839999999999</v>
      </c>
      <c r="AJ3611">
        <v>-1.320057</v>
      </c>
    </row>
    <row r="3612" spans="1:36" x14ac:dyDescent="0.3">
      <c r="A3612">
        <v>3212</v>
      </c>
      <c r="B3612" t="s">
        <v>304</v>
      </c>
      <c r="C3612" t="s">
        <v>28</v>
      </c>
      <c r="D3612" t="s">
        <v>29</v>
      </c>
      <c r="E3612" t="s">
        <v>30</v>
      </c>
      <c r="F3612" t="s">
        <v>31</v>
      </c>
      <c r="G3612" t="s">
        <v>2980</v>
      </c>
      <c r="H3612" t="s">
        <v>10016</v>
      </c>
      <c r="I3612" s="4" t="s">
        <v>10017</v>
      </c>
      <c r="J3612" s="1">
        <f>((((bot_orders[[#This Row],[cTime]]/ 1000)+3*3600) / 86400) + DATE(1970,1,1))</f>
        <v>45771.783426689813</v>
      </c>
      <c r="K3612" s="4" t="s">
        <v>10018</v>
      </c>
      <c r="L3612" s="1">
        <f>((((bot_orders[[#This Row],[uTime]]/ 1000)+3*3600) / 86400) + DATE(1970,1,1))</f>
        <v>45771.785054456021</v>
      </c>
      <c r="M3612" t="s">
        <v>34</v>
      </c>
      <c r="N3612" t="s">
        <v>28</v>
      </c>
      <c r="O3612" t="s">
        <v>35</v>
      </c>
      <c r="P3612">
        <v>1.895</v>
      </c>
      <c r="Q3612" t="s">
        <v>36</v>
      </c>
      <c r="R3612" t="s">
        <v>55</v>
      </c>
      <c r="S3612">
        <v>0.69989999999999997</v>
      </c>
      <c r="T3612">
        <v>0.69989999999999997</v>
      </c>
      <c r="U3612">
        <v>1.895</v>
      </c>
      <c r="V3612">
        <v>-1.516E-3</v>
      </c>
      <c r="W3612" t="s">
        <v>39</v>
      </c>
      <c r="X3612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612" s="4">
        <f>IF(bot_orders[[#This Row],[side]]="buy", bot_orders[[#This Row],[accFillSz]] + bot_orders[[#This Row],[fee]], -bot_orders[[#This Row],[accFillSz]])</f>
        <v>1.8934839999999999</v>
      </c>
      <c r="Z3612" s="4">
        <f>IF(bot_orders[[#This Row],[side]]="sell",bot_orders[[#This Row],[accFillSz]]*bot_orders[[#This Row],[avgPx]]+bot_orders[[#This Row],[fee]], 0)</f>
        <v>0</v>
      </c>
      <c r="AA3612" s="4">
        <f>IF(bot_orders[[#This Row],[side]]="sell",-bot_orders[[#This Row],[accFillSz]],bot_orders[[#This Row],[accFillSz]]+bot_orders[[#This Row],[fee]])</f>
        <v>1.8934839999999999</v>
      </c>
      <c r="AB3612">
        <v>0</v>
      </c>
      <c r="AC3612" t="s">
        <v>38</v>
      </c>
      <c r="AD3612">
        <v>0</v>
      </c>
      <c r="AE3612" t="s">
        <v>40</v>
      </c>
      <c r="AF3612" t="s">
        <v>41</v>
      </c>
      <c r="AG3612" t="s">
        <v>42</v>
      </c>
      <c r="AH3612" t="s">
        <v>28</v>
      </c>
      <c r="AI3612">
        <v>1.8934839999999999</v>
      </c>
      <c r="AJ3612">
        <v>-1.3263104999999999</v>
      </c>
    </row>
    <row r="3613" spans="1:36" x14ac:dyDescent="0.3">
      <c r="A3613">
        <v>3214</v>
      </c>
      <c r="B3613" t="s">
        <v>304</v>
      </c>
      <c r="C3613" t="s">
        <v>28</v>
      </c>
      <c r="D3613" t="s">
        <v>29</v>
      </c>
      <c r="E3613" t="s">
        <v>30</v>
      </c>
      <c r="F3613" t="s">
        <v>31</v>
      </c>
      <c r="G3613" t="s">
        <v>2980</v>
      </c>
      <c r="H3613" t="s">
        <v>10022</v>
      </c>
      <c r="I3613" s="4" t="s">
        <v>10023</v>
      </c>
      <c r="J3613" s="1">
        <f>((((bot_orders[[#This Row],[cTime]]/ 1000)+3*3600) / 86400) + DATE(1970,1,1))</f>
        <v>45771.785054467589</v>
      </c>
      <c r="K3613" s="4" t="s">
        <v>10024</v>
      </c>
      <c r="L3613" s="1">
        <f>((((bot_orders[[#This Row],[uTime]]/ 1000)+3*3600) / 86400) + DATE(1970,1,1))</f>
        <v>45771.794148067129</v>
      </c>
      <c r="M3613" t="s">
        <v>34</v>
      </c>
      <c r="N3613" t="s">
        <v>28</v>
      </c>
      <c r="O3613" t="s">
        <v>35</v>
      </c>
      <c r="P3613">
        <v>1.893</v>
      </c>
      <c r="Q3613" t="s">
        <v>36</v>
      </c>
      <c r="R3613" t="s">
        <v>37</v>
      </c>
      <c r="S3613">
        <v>0.70330000000000004</v>
      </c>
      <c r="T3613">
        <v>0.70330000000000004</v>
      </c>
      <c r="U3613">
        <v>1.893</v>
      </c>
      <c r="V3613">
        <v>-1.0650774999999999E-3</v>
      </c>
      <c r="W3613" t="s">
        <v>38</v>
      </c>
      <c r="X3613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613" s="4">
        <f>IF(bot_orders[[#This Row],[side]]="buy", bot_orders[[#This Row],[accFillSz]] + bot_orders[[#This Row],[fee]], -bot_orders[[#This Row],[accFillSz]])</f>
        <v>-1.893</v>
      </c>
      <c r="Z3613" s="4">
        <f>IF(bot_orders[[#This Row],[side]]="sell",bot_orders[[#This Row],[accFillSz]]*bot_orders[[#This Row],[avgPx]]+bot_orders[[#This Row],[fee]], 0)</f>
        <v>1.3302818224999999</v>
      </c>
      <c r="AA3613" s="4">
        <f>IF(bot_orders[[#This Row],[side]]="sell",-bot_orders[[#This Row],[accFillSz]],bot_orders[[#This Row],[accFillSz]]+bot_orders[[#This Row],[fee]])</f>
        <v>-1.893</v>
      </c>
      <c r="AB3613">
        <v>0</v>
      </c>
      <c r="AC3613" t="s">
        <v>39</v>
      </c>
      <c r="AD3613">
        <v>0</v>
      </c>
      <c r="AE3613" t="s">
        <v>40</v>
      </c>
      <c r="AF3613" t="s">
        <v>41</v>
      </c>
      <c r="AG3613" t="s">
        <v>42</v>
      </c>
      <c r="AH3613" t="s">
        <v>28</v>
      </c>
      <c r="AI3613">
        <v>-1.893</v>
      </c>
      <c r="AJ3613">
        <v>1.3302818199999999</v>
      </c>
    </row>
    <row r="3614" spans="1:36" x14ac:dyDescent="0.3">
      <c r="A3614">
        <v>3217</v>
      </c>
      <c r="B3614" t="s">
        <v>304</v>
      </c>
      <c r="C3614" t="s">
        <v>28</v>
      </c>
      <c r="D3614" t="s">
        <v>29</v>
      </c>
      <c r="E3614" t="s">
        <v>30</v>
      </c>
      <c r="F3614" t="s">
        <v>31</v>
      </c>
      <c r="G3614" t="s">
        <v>3007</v>
      </c>
      <c r="H3614" t="s">
        <v>10031</v>
      </c>
      <c r="I3614" s="4" t="s">
        <v>10032</v>
      </c>
      <c r="J3614" s="1">
        <f>((((bot_orders[[#This Row],[cTime]]/ 1000)+3*3600) / 86400) + DATE(1970,1,1))</f>
        <v>45771.785476828707</v>
      </c>
      <c r="K3614" s="4" t="s">
        <v>10033</v>
      </c>
      <c r="L3614" s="1">
        <f>((((bot_orders[[#This Row],[uTime]]/ 1000)+3*3600) / 86400) + DATE(1970,1,1))</f>
        <v>45771.78677658565</v>
      </c>
      <c r="M3614" t="s">
        <v>34</v>
      </c>
      <c r="N3614" t="s">
        <v>28</v>
      </c>
      <c r="O3614" t="s">
        <v>35</v>
      </c>
      <c r="P3614">
        <v>1.893</v>
      </c>
      <c r="Q3614" t="s">
        <v>36</v>
      </c>
      <c r="R3614" t="s">
        <v>37</v>
      </c>
      <c r="S3614">
        <v>0.69989999999999997</v>
      </c>
      <c r="T3614">
        <v>0.69989999999999997</v>
      </c>
      <c r="U3614">
        <v>1.893</v>
      </c>
      <c r="V3614">
        <v>-1.0599285999999999E-3</v>
      </c>
      <c r="W3614" t="s">
        <v>38</v>
      </c>
      <c r="X3614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14" s="4">
        <f>IF(bot_orders[[#This Row],[side]]="buy", bot_orders[[#This Row],[accFillSz]] + bot_orders[[#This Row],[fee]], -bot_orders[[#This Row],[accFillSz]])</f>
        <v>-1.893</v>
      </c>
      <c r="Z3614" s="4">
        <f>IF(bot_orders[[#This Row],[side]]="sell",bot_orders[[#This Row],[accFillSz]]*bot_orders[[#This Row],[avgPx]]+bot_orders[[#This Row],[fee]], 0)</f>
        <v>1.3238507714000001</v>
      </c>
      <c r="AA3614" s="4">
        <f>IF(bot_orders[[#This Row],[side]]="sell",-bot_orders[[#This Row],[accFillSz]],bot_orders[[#This Row],[accFillSz]]+bot_orders[[#This Row],[fee]])</f>
        <v>-1.893</v>
      </c>
      <c r="AB3614">
        <v>0</v>
      </c>
      <c r="AC3614" t="s">
        <v>39</v>
      </c>
      <c r="AD3614">
        <v>0</v>
      </c>
      <c r="AE3614" t="s">
        <v>40</v>
      </c>
      <c r="AF3614" t="s">
        <v>41</v>
      </c>
      <c r="AG3614" t="s">
        <v>42</v>
      </c>
      <c r="AH3614" t="s">
        <v>28</v>
      </c>
      <c r="AI3614">
        <v>-1.893</v>
      </c>
      <c r="AJ3614">
        <v>1.32385077</v>
      </c>
    </row>
    <row r="3615" spans="1:36" x14ac:dyDescent="0.3">
      <c r="A3615">
        <v>3220</v>
      </c>
      <c r="B3615" t="s">
        <v>304</v>
      </c>
      <c r="C3615" t="s">
        <v>28</v>
      </c>
      <c r="D3615" t="s">
        <v>29</v>
      </c>
      <c r="E3615" t="s">
        <v>30</v>
      </c>
      <c r="F3615" t="s">
        <v>31</v>
      </c>
      <c r="G3615" t="s">
        <v>3000</v>
      </c>
      <c r="H3615" t="s">
        <v>10041</v>
      </c>
      <c r="I3615" s="4" t="s">
        <v>10042</v>
      </c>
      <c r="J3615" s="1">
        <f>((((bot_orders[[#This Row],[cTime]]/ 1000)+3*3600) / 86400) + DATE(1970,1,1))</f>
        <v>45771.786776608802</v>
      </c>
      <c r="K3615" s="4" t="s">
        <v>10043</v>
      </c>
      <c r="L3615" s="1">
        <f>((((bot_orders[[#This Row],[uTime]]/ 1000)+3*3600) / 86400) + DATE(1970,1,1))</f>
        <v>45771.789549166671</v>
      </c>
      <c r="M3615" t="s">
        <v>34</v>
      </c>
      <c r="N3615" t="s">
        <v>28</v>
      </c>
      <c r="O3615" t="s">
        <v>35</v>
      </c>
      <c r="P3615">
        <v>1.895</v>
      </c>
      <c r="Q3615" t="s">
        <v>36</v>
      </c>
      <c r="R3615" t="s">
        <v>55</v>
      </c>
      <c r="S3615">
        <v>0.6966</v>
      </c>
      <c r="T3615">
        <v>0.6966</v>
      </c>
      <c r="U3615">
        <v>1.895</v>
      </c>
      <c r="V3615">
        <v>-1.516E-3</v>
      </c>
      <c r="W3615" t="s">
        <v>39</v>
      </c>
      <c r="X3615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615" s="4">
        <f>IF(bot_orders[[#This Row],[side]]="buy", bot_orders[[#This Row],[accFillSz]] + bot_orders[[#This Row],[fee]], -bot_orders[[#This Row],[accFillSz]])</f>
        <v>1.8934839999999999</v>
      </c>
      <c r="Z3615" s="4">
        <f>IF(bot_orders[[#This Row],[side]]="sell",bot_orders[[#This Row],[accFillSz]]*bot_orders[[#This Row],[avgPx]]+bot_orders[[#This Row],[fee]], 0)</f>
        <v>0</v>
      </c>
      <c r="AA3615" s="4">
        <f>IF(bot_orders[[#This Row],[side]]="sell",-bot_orders[[#This Row],[accFillSz]],bot_orders[[#This Row],[accFillSz]]+bot_orders[[#This Row],[fee]])</f>
        <v>1.8934839999999999</v>
      </c>
      <c r="AB3615">
        <v>0</v>
      </c>
      <c r="AC3615" t="s">
        <v>38</v>
      </c>
      <c r="AD3615">
        <v>0</v>
      </c>
      <c r="AE3615" t="s">
        <v>40</v>
      </c>
      <c r="AF3615" t="s">
        <v>41</v>
      </c>
      <c r="AG3615" t="s">
        <v>42</v>
      </c>
      <c r="AH3615" t="s">
        <v>28</v>
      </c>
      <c r="AI3615">
        <v>1.8934839999999999</v>
      </c>
      <c r="AJ3615">
        <v>-1.320057</v>
      </c>
    </row>
    <row r="3616" spans="1:36" x14ac:dyDescent="0.3">
      <c r="A3616">
        <v>3223</v>
      </c>
      <c r="B3616" t="s">
        <v>304</v>
      </c>
      <c r="C3616" t="s">
        <v>28</v>
      </c>
      <c r="D3616" t="s">
        <v>29</v>
      </c>
      <c r="E3616" t="s">
        <v>30</v>
      </c>
      <c r="F3616" t="s">
        <v>31</v>
      </c>
      <c r="G3616" t="s">
        <v>3000</v>
      </c>
      <c r="H3616" t="s">
        <v>10051</v>
      </c>
      <c r="I3616" s="4" t="s">
        <v>10052</v>
      </c>
      <c r="J3616" s="1">
        <f>((((bot_orders[[#This Row],[cTime]]/ 1000)+3*3600) / 86400) + DATE(1970,1,1))</f>
        <v>45771.789549189809</v>
      </c>
      <c r="K3616" s="4" t="s">
        <v>10053</v>
      </c>
      <c r="L3616" s="1">
        <f>((((bot_orders[[#This Row],[uTime]]/ 1000)+3*3600) / 86400) + DATE(1970,1,1))</f>
        <v>45771.79352309028</v>
      </c>
      <c r="M3616" t="s">
        <v>34</v>
      </c>
      <c r="N3616" t="s">
        <v>28</v>
      </c>
      <c r="O3616" t="s">
        <v>35</v>
      </c>
      <c r="P3616">
        <v>1.893</v>
      </c>
      <c r="Q3616" t="s">
        <v>36</v>
      </c>
      <c r="R3616" t="s">
        <v>37</v>
      </c>
      <c r="S3616">
        <v>0.69989999999999997</v>
      </c>
      <c r="T3616">
        <v>0.69989999999999997</v>
      </c>
      <c r="U3616">
        <v>1.893</v>
      </c>
      <c r="V3616">
        <v>-1.0599285999999999E-3</v>
      </c>
      <c r="W3616" t="s">
        <v>38</v>
      </c>
      <c r="X3616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16" s="4">
        <f>IF(bot_orders[[#This Row],[side]]="buy", bot_orders[[#This Row],[accFillSz]] + bot_orders[[#This Row],[fee]], -bot_orders[[#This Row],[accFillSz]])</f>
        <v>-1.893</v>
      </c>
      <c r="Z3616" s="4">
        <f>IF(bot_orders[[#This Row],[side]]="sell",bot_orders[[#This Row],[accFillSz]]*bot_orders[[#This Row],[avgPx]]+bot_orders[[#This Row],[fee]], 0)</f>
        <v>1.3238507714000001</v>
      </c>
      <c r="AA3616" s="4">
        <f>IF(bot_orders[[#This Row],[side]]="sell",-bot_orders[[#This Row],[accFillSz]],bot_orders[[#This Row],[accFillSz]]+bot_orders[[#This Row],[fee]])</f>
        <v>-1.893</v>
      </c>
      <c r="AB3616">
        <v>0</v>
      </c>
      <c r="AC3616" t="s">
        <v>39</v>
      </c>
      <c r="AD3616">
        <v>0</v>
      </c>
      <c r="AE3616" t="s">
        <v>40</v>
      </c>
      <c r="AF3616" t="s">
        <v>41</v>
      </c>
      <c r="AG3616" t="s">
        <v>42</v>
      </c>
      <c r="AH3616" t="s">
        <v>28</v>
      </c>
      <c r="AI3616">
        <v>-1.893</v>
      </c>
      <c r="AJ3616">
        <v>1.32385077</v>
      </c>
    </row>
    <row r="3617" spans="1:36" x14ac:dyDescent="0.3">
      <c r="A3617">
        <v>3226</v>
      </c>
      <c r="B3617" t="s">
        <v>304</v>
      </c>
      <c r="C3617" t="s">
        <v>28</v>
      </c>
      <c r="D3617" t="s">
        <v>29</v>
      </c>
      <c r="E3617" t="s">
        <v>30</v>
      </c>
      <c r="F3617" t="s">
        <v>31</v>
      </c>
      <c r="G3617" t="s">
        <v>3043</v>
      </c>
      <c r="H3617" t="s">
        <v>10061</v>
      </c>
      <c r="I3617" s="4" t="s">
        <v>10062</v>
      </c>
      <c r="J3617" s="1">
        <f>((((bot_orders[[#This Row],[cTime]]/ 1000)+3*3600) / 86400) + DATE(1970,1,1))</f>
        <v>45771.793523113425</v>
      </c>
      <c r="K3617" s="4" t="s">
        <v>10060</v>
      </c>
      <c r="L3617" s="1">
        <f>((((bot_orders[[#This Row],[uTime]]/ 1000)+3*3600) / 86400) + DATE(1970,1,1))</f>
        <v>45771.834861886571</v>
      </c>
      <c r="M3617" t="s">
        <v>34</v>
      </c>
      <c r="N3617" t="s">
        <v>28</v>
      </c>
      <c r="O3617" t="s">
        <v>35</v>
      </c>
      <c r="P3617">
        <v>1.895</v>
      </c>
      <c r="Q3617" t="s">
        <v>36</v>
      </c>
      <c r="R3617" t="s">
        <v>55</v>
      </c>
      <c r="S3617">
        <v>0.6966</v>
      </c>
      <c r="T3617">
        <v>0.6966</v>
      </c>
      <c r="U3617">
        <v>1.895</v>
      </c>
      <c r="V3617">
        <v>-1.516E-3</v>
      </c>
      <c r="W3617" t="s">
        <v>39</v>
      </c>
      <c r="X3617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617" s="4">
        <f>IF(bot_orders[[#This Row],[side]]="buy", bot_orders[[#This Row],[accFillSz]] + bot_orders[[#This Row],[fee]], -bot_orders[[#This Row],[accFillSz]])</f>
        <v>1.8934839999999999</v>
      </c>
      <c r="Z3617" s="4">
        <f>IF(bot_orders[[#This Row],[side]]="sell",bot_orders[[#This Row],[accFillSz]]*bot_orders[[#This Row],[avgPx]]+bot_orders[[#This Row],[fee]], 0)</f>
        <v>0</v>
      </c>
      <c r="AA3617" s="4">
        <f>IF(bot_orders[[#This Row],[side]]="sell",-bot_orders[[#This Row],[accFillSz]],bot_orders[[#This Row],[accFillSz]]+bot_orders[[#This Row],[fee]])</f>
        <v>1.8934839999999999</v>
      </c>
      <c r="AB3617">
        <v>0</v>
      </c>
      <c r="AC3617" t="s">
        <v>38</v>
      </c>
      <c r="AD3617">
        <v>0</v>
      </c>
      <c r="AE3617" t="s">
        <v>40</v>
      </c>
      <c r="AF3617" t="s">
        <v>41</v>
      </c>
      <c r="AG3617" t="s">
        <v>42</v>
      </c>
      <c r="AH3617" t="s">
        <v>28</v>
      </c>
      <c r="AI3617">
        <v>1.8934839999999999</v>
      </c>
      <c r="AJ3617">
        <v>-1.320057</v>
      </c>
    </row>
    <row r="3618" spans="1:36" x14ac:dyDescent="0.3">
      <c r="A3618">
        <v>3228</v>
      </c>
      <c r="B3618" t="s">
        <v>304</v>
      </c>
      <c r="C3618" t="s">
        <v>28</v>
      </c>
      <c r="D3618" t="s">
        <v>29</v>
      </c>
      <c r="E3618" t="s">
        <v>30</v>
      </c>
      <c r="F3618" t="s">
        <v>31</v>
      </c>
      <c r="G3618" t="s">
        <v>2996</v>
      </c>
      <c r="H3618" t="s">
        <v>10067</v>
      </c>
      <c r="I3618" s="4" t="s">
        <v>10068</v>
      </c>
      <c r="J3618" s="1">
        <f>((((bot_orders[[#This Row],[cTime]]/ 1000)+3*3600) / 86400) + DATE(1970,1,1))</f>
        <v>45771.794148090281</v>
      </c>
      <c r="K3618" s="4" t="s">
        <v>10069</v>
      </c>
      <c r="L3618" s="1">
        <f>((((bot_orders[[#This Row],[uTime]]/ 1000)+3*3600) / 86400) + DATE(1970,1,1))</f>
        <v>45771.795892071765</v>
      </c>
      <c r="M3618" t="s">
        <v>34</v>
      </c>
      <c r="N3618" t="s">
        <v>28</v>
      </c>
      <c r="O3618" t="s">
        <v>35</v>
      </c>
      <c r="P3618">
        <v>1.895</v>
      </c>
      <c r="Q3618" t="s">
        <v>36</v>
      </c>
      <c r="R3618" t="s">
        <v>55</v>
      </c>
      <c r="S3618">
        <v>0.69989999999999997</v>
      </c>
      <c r="T3618">
        <v>0.69989999999999997</v>
      </c>
      <c r="U3618">
        <v>1.895</v>
      </c>
      <c r="V3618">
        <v>-1.516E-3</v>
      </c>
      <c r="W3618" t="s">
        <v>39</v>
      </c>
      <c r="X3618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618" s="4">
        <f>IF(bot_orders[[#This Row],[side]]="buy", bot_orders[[#This Row],[accFillSz]] + bot_orders[[#This Row],[fee]], -bot_orders[[#This Row],[accFillSz]])</f>
        <v>1.8934839999999999</v>
      </c>
      <c r="Z3618" s="4">
        <f>IF(bot_orders[[#This Row],[side]]="sell",bot_orders[[#This Row],[accFillSz]]*bot_orders[[#This Row],[avgPx]]+bot_orders[[#This Row],[fee]], 0)</f>
        <v>0</v>
      </c>
      <c r="AA3618" s="4">
        <f>IF(bot_orders[[#This Row],[side]]="sell",-bot_orders[[#This Row],[accFillSz]],bot_orders[[#This Row],[accFillSz]]+bot_orders[[#This Row],[fee]])</f>
        <v>1.8934839999999999</v>
      </c>
      <c r="AB3618">
        <v>0</v>
      </c>
      <c r="AC3618" t="s">
        <v>38</v>
      </c>
      <c r="AD3618">
        <v>0</v>
      </c>
      <c r="AE3618" t="s">
        <v>40</v>
      </c>
      <c r="AF3618" t="s">
        <v>41</v>
      </c>
      <c r="AG3618" t="s">
        <v>42</v>
      </c>
      <c r="AH3618" t="s">
        <v>28</v>
      </c>
      <c r="AI3618">
        <v>1.8934839999999999</v>
      </c>
      <c r="AJ3618">
        <v>-1.3263104999999999</v>
      </c>
    </row>
    <row r="3619" spans="1:36" x14ac:dyDescent="0.3">
      <c r="A3619">
        <v>3230</v>
      </c>
      <c r="B3619" t="s">
        <v>304</v>
      </c>
      <c r="C3619" t="s">
        <v>28</v>
      </c>
      <c r="D3619" t="s">
        <v>29</v>
      </c>
      <c r="E3619" t="s">
        <v>30</v>
      </c>
      <c r="F3619" t="s">
        <v>31</v>
      </c>
      <c r="G3619" t="s">
        <v>2996</v>
      </c>
      <c r="H3619" t="s">
        <v>10073</v>
      </c>
      <c r="I3619" s="4" t="s">
        <v>10074</v>
      </c>
      <c r="J3619" s="1">
        <f>((((bot_orders[[#This Row],[cTime]]/ 1000)+3*3600) / 86400) + DATE(1970,1,1))</f>
        <v>45771.795892083333</v>
      </c>
      <c r="K3619" s="4" t="s">
        <v>10075</v>
      </c>
      <c r="L3619" s="1">
        <f>((((bot_orders[[#This Row],[uTime]]/ 1000)+3*3600) / 86400) + DATE(1970,1,1))</f>
        <v>45771.796988634262</v>
      </c>
      <c r="M3619" t="s">
        <v>34</v>
      </c>
      <c r="N3619" t="s">
        <v>28</v>
      </c>
      <c r="O3619" t="s">
        <v>35</v>
      </c>
      <c r="P3619">
        <v>1.893</v>
      </c>
      <c r="Q3619" t="s">
        <v>36</v>
      </c>
      <c r="R3619" t="s">
        <v>37</v>
      </c>
      <c r="S3619">
        <v>0.70330000000000004</v>
      </c>
      <c r="T3619">
        <v>0.70330000000000004</v>
      </c>
      <c r="U3619">
        <v>1.893</v>
      </c>
      <c r="V3619">
        <v>-1.0650774999999999E-3</v>
      </c>
      <c r="W3619" t="s">
        <v>38</v>
      </c>
      <c r="X3619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619" s="4">
        <f>IF(bot_orders[[#This Row],[side]]="buy", bot_orders[[#This Row],[accFillSz]] + bot_orders[[#This Row],[fee]], -bot_orders[[#This Row],[accFillSz]])</f>
        <v>-1.893</v>
      </c>
      <c r="Z3619" s="4">
        <f>IF(bot_orders[[#This Row],[side]]="sell",bot_orders[[#This Row],[accFillSz]]*bot_orders[[#This Row],[avgPx]]+bot_orders[[#This Row],[fee]], 0)</f>
        <v>1.3302818224999999</v>
      </c>
      <c r="AA3619" s="4">
        <f>IF(bot_orders[[#This Row],[side]]="sell",-bot_orders[[#This Row],[accFillSz]],bot_orders[[#This Row],[accFillSz]]+bot_orders[[#This Row],[fee]])</f>
        <v>-1.893</v>
      </c>
      <c r="AB3619">
        <v>0</v>
      </c>
      <c r="AC3619" t="s">
        <v>39</v>
      </c>
      <c r="AD3619">
        <v>0</v>
      </c>
      <c r="AE3619" t="s">
        <v>40</v>
      </c>
      <c r="AF3619" t="s">
        <v>41</v>
      </c>
      <c r="AG3619" t="s">
        <v>42</v>
      </c>
      <c r="AH3619" t="s">
        <v>28</v>
      </c>
      <c r="AI3619">
        <v>-1.893</v>
      </c>
      <c r="AJ3619">
        <v>1.3302818199999999</v>
      </c>
    </row>
    <row r="3620" spans="1:36" x14ac:dyDescent="0.3">
      <c r="A3620">
        <v>3233</v>
      </c>
      <c r="B3620" t="s">
        <v>304</v>
      </c>
      <c r="C3620" t="s">
        <v>28</v>
      </c>
      <c r="D3620" t="s">
        <v>29</v>
      </c>
      <c r="E3620" t="s">
        <v>30</v>
      </c>
      <c r="F3620" t="s">
        <v>31</v>
      </c>
      <c r="G3620" t="s">
        <v>3049</v>
      </c>
      <c r="H3620" t="s">
        <v>10083</v>
      </c>
      <c r="I3620" s="4" t="s">
        <v>10084</v>
      </c>
      <c r="J3620" s="1">
        <f>((((bot_orders[[#This Row],[cTime]]/ 1000)+3*3600) / 86400) + DATE(1970,1,1))</f>
        <v>45771.796988657406</v>
      </c>
      <c r="K3620" s="4" t="s">
        <v>10082</v>
      </c>
      <c r="L3620" s="1">
        <f>((((bot_orders[[#This Row],[uTime]]/ 1000)+3*3600) / 86400) + DATE(1970,1,1))</f>
        <v>45771.833112881941</v>
      </c>
      <c r="M3620" t="s">
        <v>34</v>
      </c>
      <c r="N3620" t="s">
        <v>28</v>
      </c>
      <c r="O3620" t="s">
        <v>35</v>
      </c>
      <c r="P3620">
        <v>1.895</v>
      </c>
      <c r="Q3620" t="s">
        <v>36</v>
      </c>
      <c r="R3620" t="s">
        <v>55</v>
      </c>
      <c r="S3620">
        <v>0.69989999999999997</v>
      </c>
      <c r="T3620">
        <v>0.69989999999999997</v>
      </c>
      <c r="U3620">
        <v>1.895</v>
      </c>
      <c r="V3620">
        <v>-1.516E-3</v>
      </c>
      <c r="W3620" t="s">
        <v>39</v>
      </c>
      <c r="X3620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620" s="4">
        <f>IF(bot_orders[[#This Row],[side]]="buy", bot_orders[[#This Row],[accFillSz]] + bot_orders[[#This Row],[fee]], -bot_orders[[#This Row],[accFillSz]])</f>
        <v>1.8934839999999999</v>
      </c>
      <c r="Z3620" s="4">
        <f>IF(bot_orders[[#This Row],[side]]="sell",bot_orders[[#This Row],[accFillSz]]*bot_orders[[#This Row],[avgPx]]+bot_orders[[#This Row],[fee]], 0)</f>
        <v>0</v>
      </c>
      <c r="AA3620" s="4">
        <f>IF(bot_orders[[#This Row],[side]]="sell",-bot_orders[[#This Row],[accFillSz]],bot_orders[[#This Row],[accFillSz]]+bot_orders[[#This Row],[fee]])</f>
        <v>1.8934839999999999</v>
      </c>
      <c r="AB3620">
        <v>0</v>
      </c>
      <c r="AC3620" t="s">
        <v>38</v>
      </c>
      <c r="AD3620">
        <v>0</v>
      </c>
      <c r="AE3620" t="s">
        <v>40</v>
      </c>
      <c r="AF3620" t="s">
        <v>41</v>
      </c>
      <c r="AG3620" t="s">
        <v>42</v>
      </c>
      <c r="AH3620" t="s">
        <v>28</v>
      </c>
      <c r="AI3620">
        <v>1.8934839999999999</v>
      </c>
      <c r="AJ3620">
        <v>-1.3263104999999999</v>
      </c>
    </row>
    <row r="3621" spans="1:36" x14ac:dyDescent="0.3">
      <c r="A3621">
        <v>3235</v>
      </c>
      <c r="B3621" t="s">
        <v>304</v>
      </c>
      <c r="C3621" t="s">
        <v>28</v>
      </c>
      <c r="D3621" t="s">
        <v>29</v>
      </c>
      <c r="E3621" t="s">
        <v>30</v>
      </c>
      <c r="F3621" t="s">
        <v>31</v>
      </c>
      <c r="G3621" t="s">
        <v>3046</v>
      </c>
      <c r="H3621" t="s">
        <v>10089</v>
      </c>
      <c r="I3621" s="4" t="s">
        <v>10090</v>
      </c>
      <c r="J3621" s="1">
        <f>((((bot_orders[[#This Row],[cTime]]/ 1000)+3*3600) / 86400) + DATE(1970,1,1))</f>
        <v>45771.798843182871</v>
      </c>
      <c r="K3621" s="4" t="s">
        <v>10091</v>
      </c>
      <c r="L3621" s="1">
        <f>((((bot_orders[[#This Row],[uTime]]/ 1000)+3*3600) / 86400) + DATE(1970,1,1))</f>
        <v>45771.82717113426</v>
      </c>
      <c r="M3621" t="s">
        <v>34</v>
      </c>
      <c r="N3621" t="s">
        <v>28</v>
      </c>
      <c r="O3621" t="s">
        <v>35</v>
      </c>
      <c r="P3621">
        <v>1.895</v>
      </c>
      <c r="Q3621" t="s">
        <v>36</v>
      </c>
      <c r="R3621" t="s">
        <v>55</v>
      </c>
      <c r="S3621">
        <v>0.70330000000000004</v>
      </c>
      <c r="T3621">
        <v>0.70330000000000004</v>
      </c>
      <c r="U3621">
        <v>1.895</v>
      </c>
      <c r="V3621">
        <v>-1.516E-3</v>
      </c>
      <c r="W3621" t="s">
        <v>39</v>
      </c>
      <c r="X3621" s="4">
        <f>IF(bot_orders[[#This Row],[side]]="sell", bot_orders[[#This Row],[accFillSz]]*bot_orders[[#This Row],[avgPx]] + bot_orders[[#This Row],[fee]], -bot_orders[[#This Row],[accFillSz]]*bot_orders[[#This Row],[avgPx]])</f>
        <v>-1.3327535000000001</v>
      </c>
      <c r="Y3621" s="4">
        <f>IF(bot_orders[[#This Row],[side]]="buy", bot_orders[[#This Row],[accFillSz]] + bot_orders[[#This Row],[fee]], -bot_orders[[#This Row],[accFillSz]])</f>
        <v>1.8934839999999999</v>
      </c>
      <c r="Z3621" s="4">
        <f>IF(bot_orders[[#This Row],[side]]="sell",bot_orders[[#This Row],[accFillSz]]*bot_orders[[#This Row],[avgPx]]+bot_orders[[#This Row],[fee]], 0)</f>
        <v>0</v>
      </c>
      <c r="AA3621" s="4">
        <f>IF(bot_orders[[#This Row],[side]]="sell",-bot_orders[[#This Row],[accFillSz]],bot_orders[[#This Row],[accFillSz]]+bot_orders[[#This Row],[fee]])</f>
        <v>1.8934839999999999</v>
      </c>
      <c r="AB3621">
        <v>0</v>
      </c>
      <c r="AC3621" t="s">
        <v>38</v>
      </c>
      <c r="AD3621">
        <v>0</v>
      </c>
      <c r="AE3621" t="s">
        <v>40</v>
      </c>
      <c r="AF3621" t="s">
        <v>41</v>
      </c>
      <c r="AG3621" t="s">
        <v>42</v>
      </c>
      <c r="AH3621" t="s">
        <v>28</v>
      </c>
      <c r="AI3621">
        <v>1.8934839999999999</v>
      </c>
      <c r="AJ3621">
        <v>-1.3327534999999999</v>
      </c>
    </row>
    <row r="3622" spans="1:36" x14ac:dyDescent="0.3">
      <c r="A3622">
        <v>3236</v>
      </c>
      <c r="B3622" t="s">
        <v>304</v>
      </c>
      <c r="C3622" t="s">
        <v>28</v>
      </c>
      <c r="D3622" t="s">
        <v>29</v>
      </c>
      <c r="E3622" t="s">
        <v>30</v>
      </c>
      <c r="F3622" t="s">
        <v>31</v>
      </c>
      <c r="G3622" t="s">
        <v>2967</v>
      </c>
      <c r="H3622" t="s">
        <v>10092</v>
      </c>
      <c r="I3622" s="4" t="s">
        <v>10093</v>
      </c>
      <c r="J3622" s="1">
        <f>((((bot_orders[[#This Row],[cTime]]/ 1000)+3*3600) / 86400) + DATE(1970,1,1))</f>
        <v>45771.799132627319</v>
      </c>
      <c r="K3622" s="4" t="s">
        <v>10094</v>
      </c>
      <c r="L3622" s="1">
        <f>((((bot_orders[[#This Row],[uTime]]/ 1000)+3*3600) / 86400) + DATE(1970,1,1))</f>
        <v>45771.8088684838</v>
      </c>
      <c r="M3622" t="s">
        <v>34</v>
      </c>
      <c r="N3622" t="s">
        <v>28</v>
      </c>
      <c r="O3622" t="s">
        <v>35</v>
      </c>
      <c r="P3622">
        <v>1.895</v>
      </c>
      <c r="Q3622" t="s">
        <v>36</v>
      </c>
      <c r="R3622" t="s">
        <v>55</v>
      </c>
      <c r="S3622">
        <v>0.70660000000000001</v>
      </c>
      <c r="T3622">
        <v>0.70660000000000001</v>
      </c>
      <c r="U3622">
        <v>1.895</v>
      </c>
      <c r="V3622">
        <v>-1.516E-3</v>
      </c>
      <c r="W3622" t="s">
        <v>39</v>
      </c>
      <c r="X3622" s="4">
        <f>IF(bot_orders[[#This Row],[side]]="sell", bot_orders[[#This Row],[accFillSz]]*bot_orders[[#This Row],[avgPx]] + bot_orders[[#This Row],[fee]], -bot_orders[[#This Row],[accFillSz]]*bot_orders[[#This Row],[avgPx]])</f>
        <v>-1.3390070000000001</v>
      </c>
      <c r="Y3622" s="4">
        <f>IF(bot_orders[[#This Row],[side]]="buy", bot_orders[[#This Row],[accFillSz]] + bot_orders[[#This Row],[fee]], -bot_orders[[#This Row],[accFillSz]])</f>
        <v>1.8934839999999999</v>
      </c>
      <c r="Z3622" s="4">
        <f>IF(bot_orders[[#This Row],[side]]="sell",bot_orders[[#This Row],[accFillSz]]*bot_orders[[#This Row],[avgPx]]+bot_orders[[#This Row],[fee]], 0)</f>
        <v>0</v>
      </c>
      <c r="AA3622" s="4">
        <f>IF(bot_orders[[#This Row],[side]]="sell",-bot_orders[[#This Row],[accFillSz]],bot_orders[[#This Row],[accFillSz]]+bot_orders[[#This Row],[fee]])</f>
        <v>1.8934839999999999</v>
      </c>
      <c r="AB3622">
        <v>0</v>
      </c>
      <c r="AC3622" t="s">
        <v>38</v>
      </c>
      <c r="AD3622">
        <v>0</v>
      </c>
      <c r="AE3622" t="s">
        <v>40</v>
      </c>
      <c r="AF3622" t="s">
        <v>41</v>
      </c>
      <c r="AG3622" t="s">
        <v>42</v>
      </c>
      <c r="AH3622" t="s">
        <v>28</v>
      </c>
      <c r="AI3622">
        <v>1.8934839999999999</v>
      </c>
      <c r="AJ3622">
        <v>-1.3390070000000001</v>
      </c>
    </row>
    <row r="3623" spans="1:36" x14ac:dyDescent="0.3">
      <c r="A3623">
        <v>3248</v>
      </c>
      <c r="B3623" t="s">
        <v>304</v>
      </c>
      <c r="C3623" t="s">
        <v>28</v>
      </c>
      <c r="D3623" t="s">
        <v>29</v>
      </c>
      <c r="E3623" t="s">
        <v>30</v>
      </c>
      <c r="F3623" t="s">
        <v>31</v>
      </c>
      <c r="G3623" t="s">
        <v>2967</v>
      </c>
      <c r="H3623" t="s">
        <v>10130</v>
      </c>
      <c r="I3623" s="4" t="s">
        <v>10131</v>
      </c>
      <c r="J3623" s="1">
        <f>((((bot_orders[[#This Row],[cTime]]/ 1000)+3*3600) / 86400) + DATE(1970,1,1))</f>
        <v>45771.808868506945</v>
      </c>
      <c r="K3623" s="4" t="s">
        <v>10132</v>
      </c>
      <c r="L3623" s="1">
        <f>((((bot_orders[[#This Row],[uTime]]/ 1000)+3*3600) / 86400) + DATE(1970,1,1))</f>
        <v>45771.8111731713</v>
      </c>
      <c r="M3623" t="s">
        <v>34</v>
      </c>
      <c r="N3623" t="s">
        <v>28</v>
      </c>
      <c r="O3623" t="s">
        <v>35</v>
      </c>
      <c r="P3623">
        <v>1.893</v>
      </c>
      <c r="Q3623" t="s">
        <v>36</v>
      </c>
      <c r="R3623" t="s">
        <v>37</v>
      </c>
      <c r="S3623">
        <v>0.71</v>
      </c>
      <c r="T3623">
        <v>0.71</v>
      </c>
      <c r="U3623">
        <v>1.893</v>
      </c>
      <c r="V3623">
        <v>-1.0752240000000001E-3</v>
      </c>
      <c r="W3623" t="s">
        <v>38</v>
      </c>
      <c r="X3623" s="4">
        <f>IF(bot_orders[[#This Row],[side]]="sell", bot_orders[[#This Row],[accFillSz]]*bot_orders[[#This Row],[avgPx]] + bot_orders[[#This Row],[fee]], -bot_orders[[#This Row],[accFillSz]]*bot_orders[[#This Row],[avgPx]])</f>
        <v>1.3429547759999998</v>
      </c>
      <c r="Y3623" s="4">
        <f>IF(bot_orders[[#This Row],[side]]="buy", bot_orders[[#This Row],[accFillSz]] + bot_orders[[#This Row],[fee]], -bot_orders[[#This Row],[accFillSz]])</f>
        <v>-1.893</v>
      </c>
      <c r="Z3623" s="4">
        <f>IF(bot_orders[[#This Row],[side]]="sell",bot_orders[[#This Row],[accFillSz]]*bot_orders[[#This Row],[avgPx]]+bot_orders[[#This Row],[fee]], 0)</f>
        <v>1.3429547759999998</v>
      </c>
      <c r="AA3623" s="4">
        <f>IF(bot_orders[[#This Row],[side]]="sell",-bot_orders[[#This Row],[accFillSz]],bot_orders[[#This Row],[accFillSz]]+bot_orders[[#This Row],[fee]])</f>
        <v>-1.893</v>
      </c>
      <c r="AB3623">
        <v>0</v>
      </c>
      <c r="AC3623" t="s">
        <v>39</v>
      </c>
      <c r="AD3623">
        <v>0</v>
      </c>
      <c r="AE3623" t="s">
        <v>40</v>
      </c>
      <c r="AF3623" t="s">
        <v>41</v>
      </c>
      <c r="AG3623" t="s">
        <v>42</v>
      </c>
      <c r="AH3623" t="s">
        <v>28</v>
      </c>
      <c r="AI3623">
        <v>-1.893</v>
      </c>
      <c r="AJ3623">
        <v>1.3429547799999999</v>
      </c>
    </row>
    <row r="3624" spans="1:36" x14ac:dyDescent="0.3">
      <c r="A3624">
        <v>3251</v>
      </c>
      <c r="B3624" t="s">
        <v>304</v>
      </c>
      <c r="C3624" t="s">
        <v>28</v>
      </c>
      <c r="D3624" t="s">
        <v>29</v>
      </c>
      <c r="E3624" t="s">
        <v>30</v>
      </c>
      <c r="F3624" t="s">
        <v>31</v>
      </c>
      <c r="G3624" t="s">
        <v>3021</v>
      </c>
      <c r="H3624" t="s">
        <v>10140</v>
      </c>
      <c r="I3624" s="4" t="s">
        <v>10141</v>
      </c>
      <c r="J3624" s="1">
        <f>((((bot_orders[[#This Row],[cTime]]/ 1000)+3*3600) / 86400) + DATE(1970,1,1))</f>
        <v>45771.811173194445</v>
      </c>
      <c r="K3624" s="4" t="s">
        <v>10142</v>
      </c>
      <c r="L3624" s="1">
        <f>((((bot_orders[[#This Row],[uTime]]/ 1000)+3*3600) / 86400) + DATE(1970,1,1))</f>
        <v>45771.814714918983</v>
      </c>
      <c r="M3624" t="s">
        <v>34</v>
      </c>
      <c r="N3624" t="s">
        <v>28</v>
      </c>
      <c r="O3624" t="s">
        <v>35</v>
      </c>
      <c r="P3624">
        <v>1.895</v>
      </c>
      <c r="Q3624" t="s">
        <v>36</v>
      </c>
      <c r="R3624" t="s">
        <v>55</v>
      </c>
      <c r="S3624">
        <v>0.70660000000000001</v>
      </c>
      <c r="T3624">
        <v>0.70660000000000001</v>
      </c>
      <c r="U3624">
        <v>1.895</v>
      </c>
      <c r="V3624">
        <v>-1.516E-3</v>
      </c>
      <c r="W3624" t="s">
        <v>39</v>
      </c>
      <c r="X3624" s="4">
        <f>IF(bot_orders[[#This Row],[side]]="sell", bot_orders[[#This Row],[accFillSz]]*bot_orders[[#This Row],[avgPx]] + bot_orders[[#This Row],[fee]], -bot_orders[[#This Row],[accFillSz]]*bot_orders[[#This Row],[avgPx]])</f>
        <v>-1.3390070000000001</v>
      </c>
      <c r="Y3624" s="4">
        <f>IF(bot_orders[[#This Row],[side]]="buy", bot_orders[[#This Row],[accFillSz]] + bot_orders[[#This Row],[fee]], -bot_orders[[#This Row],[accFillSz]])</f>
        <v>1.8934839999999999</v>
      </c>
      <c r="Z3624" s="4">
        <f>IF(bot_orders[[#This Row],[side]]="sell",bot_orders[[#This Row],[accFillSz]]*bot_orders[[#This Row],[avgPx]]+bot_orders[[#This Row],[fee]], 0)</f>
        <v>0</v>
      </c>
      <c r="AA3624" s="4">
        <f>IF(bot_orders[[#This Row],[side]]="sell",-bot_orders[[#This Row],[accFillSz]],bot_orders[[#This Row],[accFillSz]]+bot_orders[[#This Row],[fee]])</f>
        <v>1.8934839999999999</v>
      </c>
      <c r="AB3624">
        <v>0</v>
      </c>
      <c r="AC3624" t="s">
        <v>38</v>
      </c>
      <c r="AD3624">
        <v>0</v>
      </c>
      <c r="AE3624" t="s">
        <v>40</v>
      </c>
      <c r="AF3624" t="s">
        <v>41</v>
      </c>
      <c r="AG3624" t="s">
        <v>42</v>
      </c>
      <c r="AH3624" t="s">
        <v>28</v>
      </c>
      <c r="AI3624">
        <v>1.8934839999999999</v>
      </c>
      <c r="AJ3624">
        <v>-1.3390070000000001</v>
      </c>
    </row>
    <row r="3625" spans="1:36" x14ac:dyDescent="0.3">
      <c r="A3625">
        <v>3254</v>
      </c>
      <c r="B3625" t="s">
        <v>304</v>
      </c>
      <c r="C3625" t="s">
        <v>28</v>
      </c>
      <c r="D3625" t="s">
        <v>29</v>
      </c>
      <c r="E3625" t="s">
        <v>30</v>
      </c>
      <c r="F3625" t="s">
        <v>31</v>
      </c>
      <c r="G3625" t="s">
        <v>3021</v>
      </c>
      <c r="H3625" t="s">
        <v>10150</v>
      </c>
      <c r="I3625" s="4" t="s">
        <v>10151</v>
      </c>
      <c r="J3625" s="1">
        <f>((((bot_orders[[#This Row],[cTime]]/ 1000)+3*3600) / 86400) + DATE(1970,1,1))</f>
        <v>45771.814714942127</v>
      </c>
      <c r="K3625" s="4" t="s">
        <v>10152</v>
      </c>
      <c r="L3625" s="1">
        <f>((((bot_orders[[#This Row],[uTime]]/ 1000)+3*3600) / 86400) + DATE(1970,1,1))</f>
        <v>45771.815612326391</v>
      </c>
      <c r="M3625" t="s">
        <v>34</v>
      </c>
      <c r="N3625" t="s">
        <v>28</v>
      </c>
      <c r="O3625" t="s">
        <v>35</v>
      </c>
      <c r="P3625">
        <v>1.893</v>
      </c>
      <c r="Q3625" t="s">
        <v>36</v>
      </c>
      <c r="R3625" t="s">
        <v>37</v>
      </c>
      <c r="S3625">
        <v>0.71</v>
      </c>
      <c r="T3625">
        <v>0.71</v>
      </c>
      <c r="U3625">
        <v>1.893</v>
      </c>
      <c r="V3625">
        <v>-1.0752240000000001E-3</v>
      </c>
      <c r="W3625" t="s">
        <v>38</v>
      </c>
      <c r="X3625" s="4">
        <f>IF(bot_orders[[#This Row],[side]]="sell", bot_orders[[#This Row],[accFillSz]]*bot_orders[[#This Row],[avgPx]] + bot_orders[[#This Row],[fee]], -bot_orders[[#This Row],[accFillSz]]*bot_orders[[#This Row],[avgPx]])</f>
        <v>1.3429547759999998</v>
      </c>
      <c r="Y3625" s="4">
        <f>IF(bot_orders[[#This Row],[side]]="buy", bot_orders[[#This Row],[accFillSz]] + bot_orders[[#This Row],[fee]], -bot_orders[[#This Row],[accFillSz]])</f>
        <v>-1.893</v>
      </c>
      <c r="Z3625" s="4">
        <f>IF(bot_orders[[#This Row],[side]]="sell",bot_orders[[#This Row],[accFillSz]]*bot_orders[[#This Row],[avgPx]]+bot_orders[[#This Row],[fee]], 0)</f>
        <v>1.3429547759999998</v>
      </c>
      <c r="AA3625" s="4">
        <f>IF(bot_orders[[#This Row],[side]]="sell",-bot_orders[[#This Row],[accFillSz]],bot_orders[[#This Row],[accFillSz]]+bot_orders[[#This Row],[fee]])</f>
        <v>-1.893</v>
      </c>
      <c r="AB3625">
        <v>0</v>
      </c>
      <c r="AC3625" t="s">
        <v>39</v>
      </c>
      <c r="AD3625">
        <v>0</v>
      </c>
      <c r="AE3625" t="s">
        <v>40</v>
      </c>
      <c r="AF3625" t="s">
        <v>41</v>
      </c>
      <c r="AG3625" t="s">
        <v>42</v>
      </c>
      <c r="AH3625" t="s">
        <v>28</v>
      </c>
      <c r="AI3625">
        <v>-1.893</v>
      </c>
      <c r="AJ3625">
        <v>1.3429547799999999</v>
      </c>
    </row>
    <row r="3626" spans="1:36" x14ac:dyDescent="0.3">
      <c r="A3626">
        <v>3257</v>
      </c>
      <c r="B3626" t="s">
        <v>304</v>
      </c>
      <c r="C3626" t="s">
        <v>28</v>
      </c>
      <c r="D3626" t="s">
        <v>29</v>
      </c>
      <c r="E3626" t="s">
        <v>30</v>
      </c>
      <c r="F3626" t="s">
        <v>31</v>
      </c>
      <c r="G3626" t="s">
        <v>3018</v>
      </c>
      <c r="H3626" t="s">
        <v>10160</v>
      </c>
      <c r="I3626" s="4" t="s">
        <v>10161</v>
      </c>
      <c r="J3626" s="1">
        <f>((((bot_orders[[#This Row],[cTime]]/ 1000)+3*3600) / 86400) + DATE(1970,1,1))</f>
        <v>45771.815612337959</v>
      </c>
      <c r="K3626" s="4" t="s">
        <v>10162</v>
      </c>
      <c r="L3626" s="1">
        <f>((((bot_orders[[#This Row],[uTime]]/ 1000)+3*3600) / 86400) + DATE(1970,1,1))</f>
        <v>45771.818051840281</v>
      </c>
      <c r="M3626" t="s">
        <v>34</v>
      </c>
      <c r="N3626" t="s">
        <v>28</v>
      </c>
      <c r="O3626" t="s">
        <v>35</v>
      </c>
      <c r="P3626">
        <v>1.895</v>
      </c>
      <c r="Q3626" t="s">
        <v>36</v>
      </c>
      <c r="R3626" t="s">
        <v>55</v>
      </c>
      <c r="S3626">
        <v>0.70660000000000001</v>
      </c>
      <c r="T3626">
        <v>0.70660000000000001</v>
      </c>
      <c r="U3626">
        <v>1.895</v>
      </c>
      <c r="V3626">
        <v>-1.516E-3</v>
      </c>
      <c r="W3626" t="s">
        <v>39</v>
      </c>
      <c r="X3626" s="4">
        <f>IF(bot_orders[[#This Row],[side]]="sell", bot_orders[[#This Row],[accFillSz]]*bot_orders[[#This Row],[avgPx]] + bot_orders[[#This Row],[fee]], -bot_orders[[#This Row],[accFillSz]]*bot_orders[[#This Row],[avgPx]])</f>
        <v>-1.3390070000000001</v>
      </c>
      <c r="Y3626" s="4">
        <f>IF(bot_orders[[#This Row],[side]]="buy", bot_orders[[#This Row],[accFillSz]] + bot_orders[[#This Row],[fee]], -bot_orders[[#This Row],[accFillSz]])</f>
        <v>1.8934839999999999</v>
      </c>
      <c r="Z3626" s="4">
        <f>IF(bot_orders[[#This Row],[side]]="sell",bot_orders[[#This Row],[accFillSz]]*bot_orders[[#This Row],[avgPx]]+bot_orders[[#This Row],[fee]], 0)</f>
        <v>0</v>
      </c>
      <c r="AA3626" s="4">
        <f>IF(bot_orders[[#This Row],[side]]="sell",-bot_orders[[#This Row],[accFillSz]],bot_orders[[#This Row],[accFillSz]]+bot_orders[[#This Row],[fee]])</f>
        <v>1.8934839999999999</v>
      </c>
      <c r="AB3626">
        <v>0</v>
      </c>
      <c r="AC3626" t="s">
        <v>38</v>
      </c>
      <c r="AD3626">
        <v>0</v>
      </c>
      <c r="AE3626" t="s">
        <v>40</v>
      </c>
      <c r="AF3626" t="s">
        <v>41</v>
      </c>
      <c r="AG3626" t="s">
        <v>42</v>
      </c>
      <c r="AH3626" t="s">
        <v>28</v>
      </c>
      <c r="AI3626">
        <v>1.8934839999999999</v>
      </c>
      <c r="AJ3626">
        <v>-1.3390070000000001</v>
      </c>
    </row>
    <row r="3627" spans="1:36" x14ac:dyDescent="0.3">
      <c r="A3627">
        <v>3258</v>
      </c>
      <c r="B3627" t="s">
        <v>304</v>
      </c>
      <c r="C3627" t="s">
        <v>28</v>
      </c>
      <c r="D3627" t="s">
        <v>29</v>
      </c>
      <c r="E3627" t="s">
        <v>30</v>
      </c>
      <c r="F3627" t="s">
        <v>31</v>
      </c>
      <c r="G3627" t="s">
        <v>3018</v>
      </c>
      <c r="H3627" t="s">
        <v>10163</v>
      </c>
      <c r="I3627" s="4" t="s">
        <v>10164</v>
      </c>
      <c r="J3627" s="1">
        <f>((((bot_orders[[#This Row],[cTime]]/ 1000)+3*3600) / 86400) + DATE(1970,1,1))</f>
        <v>45771.818051863425</v>
      </c>
      <c r="K3627" s="4" t="s">
        <v>10165</v>
      </c>
      <c r="L3627" s="1">
        <f>((((bot_orders[[#This Row],[uTime]]/ 1000)+3*3600) / 86400) + DATE(1970,1,1))</f>
        <v>45771.820659259261</v>
      </c>
      <c r="M3627" t="s">
        <v>34</v>
      </c>
      <c r="N3627" t="s">
        <v>28</v>
      </c>
      <c r="O3627" t="s">
        <v>35</v>
      </c>
      <c r="P3627">
        <v>1.893</v>
      </c>
      <c r="Q3627" t="s">
        <v>36</v>
      </c>
      <c r="R3627" t="s">
        <v>37</v>
      </c>
      <c r="S3627">
        <v>0.71</v>
      </c>
      <c r="T3627">
        <v>0.71</v>
      </c>
      <c r="U3627">
        <v>1.893</v>
      </c>
      <c r="V3627">
        <v>-1.0752240000000001E-3</v>
      </c>
      <c r="W3627" t="s">
        <v>38</v>
      </c>
      <c r="X3627" s="4">
        <f>IF(bot_orders[[#This Row],[side]]="sell", bot_orders[[#This Row],[accFillSz]]*bot_orders[[#This Row],[avgPx]] + bot_orders[[#This Row],[fee]], -bot_orders[[#This Row],[accFillSz]]*bot_orders[[#This Row],[avgPx]])</f>
        <v>1.3429547759999998</v>
      </c>
      <c r="Y3627" s="4">
        <f>IF(bot_orders[[#This Row],[side]]="buy", bot_orders[[#This Row],[accFillSz]] + bot_orders[[#This Row],[fee]], -bot_orders[[#This Row],[accFillSz]])</f>
        <v>-1.893</v>
      </c>
      <c r="Z3627" s="4">
        <f>IF(bot_orders[[#This Row],[side]]="sell",bot_orders[[#This Row],[accFillSz]]*bot_orders[[#This Row],[avgPx]]+bot_orders[[#This Row],[fee]], 0)</f>
        <v>1.3429547759999998</v>
      </c>
      <c r="AA3627" s="4">
        <f>IF(bot_orders[[#This Row],[side]]="sell",-bot_orders[[#This Row],[accFillSz]],bot_orders[[#This Row],[accFillSz]]+bot_orders[[#This Row],[fee]])</f>
        <v>-1.893</v>
      </c>
      <c r="AB3627">
        <v>0</v>
      </c>
      <c r="AC3627" t="s">
        <v>39</v>
      </c>
      <c r="AD3627">
        <v>0</v>
      </c>
      <c r="AE3627" t="s">
        <v>40</v>
      </c>
      <c r="AF3627" t="s">
        <v>41</v>
      </c>
      <c r="AG3627" t="s">
        <v>42</v>
      </c>
      <c r="AH3627" t="s">
        <v>28</v>
      </c>
      <c r="AI3627">
        <v>-1.893</v>
      </c>
      <c r="AJ3627">
        <v>1.3429547799999999</v>
      </c>
    </row>
    <row r="3628" spans="1:36" x14ac:dyDescent="0.3">
      <c r="A3628">
        <v>3260</v>
      </c>
      <c r="B3628" t="s">
        <v>304</v>
      </c>
      <c r="C3628" t="s">
        <v>28</v>
      </c>
      <c r="D3628" t="s">
        <v>29</v>
      </c>
      <c r="E3628" t="s">
        <v>30</v>
      </c>
      <c r="F3628" t="s">
        <v>31</v>
      </c>
      <c r="G3628" t="s">
        <v>3014</v>
      </c>
      <c r="H3628" t="s">
        <v>10168</v>
      </c>
      <c r="I3628" s="4" t="s">
        <v>10169</v>
      </c>
      <c r="J3628" s="1">
        <f>((((bot_orders[[#This Row],[cTime]]/ 1000)+3*3600) / 86400) + DATE(1970,1,1))</f>
        <v>45771.820659282406</v>
      </c>
      <c r="K3628" s="4" t="s">
        <v>10170</v>
      </c>
      <c r="L3628" s="1">
        <f>((((bot_orders[[#This Row],[uTime]]/ 1000)+3*3600) / 86400) + DATE(1970,1,1))</f>
        <v>45771.823221562503</v>
      </c>
      <c r="M3628" t="s">
        <v>34</v>
      </c>
      <c r="N3628" t="s">
        <v>28</v>
      </c>
      <c r="O3628" t="s">
        <v>35</v>
      </c>
      <c r="P3628">
        <v>1.895</v>
      </c>
      <c r="Q3628" t="s">
        <v>36</v>
      </c>
      <c r="R3628" t="s">
        <v>55</v>
      </c>
      <c r="S3628">
        <v>0.70660000000000001</v>
      </c>
      <c r="T3628">
        <v>0.70660000000000001</v>
      </c>
      <c r="U3628">
        <v>1.895</v>
      </c>
      <c r="V3628">
        <v>-1.516E-3</v>
      </c>
      <c r="W3628" t="s">
        <v>39</v>
      </c>
      <c r="X3628" s="4">
        <f>IF(bot_orders[[#This Row],[side]]="sell", bot_orders[[#This Row],[accFillSz]]*bot_orders[[#This Row],[avgPx]] + bot_orders[[#This Row],[fee]], -bot_orders[[#This Row],[accFillSz]]*bot_orders[[#This Row],[avgPx]])</f>
        <v>-1.3390070000000001</v>
      </c>
      <c r="Y3628" s="4">
        <f>IF(bot_orders[[#This Row],[side]]="buy", bot_orders[[#This Row],[accFillSz]] + bot_orders[[#This Row],[fee]], -bot_orders[[#This Row],[accFillSz]])</f>
        <v>1.8934839999999999</v>
      </c>
      <c r="Z3628" s="4">
        <f>IF(bot_orders[[#This Row],[side]]="sell",bot_orders[[#This Row],[accFillSz]]*bot_orders[[#This Row],[avgPx]]+bot_orders[[#This Row],[fee]], 0)</f>
        <v>0</v>
      </c>
      <c r="AA3628" s="4">
        <f>IF(bot_orders[[#This Row],[side]]="sell",-bot_orders[[#This Row],[accFillSz]],bot_orders[[#This Row],[accFillSz]]+bot_orders[[#This Row],[fee]])</f>
        <v>1.8934839999999999</v>
      </c>
      <c r="AB3628">
        <v>0</v>
      </c>
      <c r="AC3628" t="s">
        <v>38</v>
      </c>
      <c r="AD3628">
        <v>0</v>
      </c>
      <c r="AE3628" t="s">
        <v>40</v>
      </c>
      <c r="AF3628" t="s">
        <v>41</v>
      </c>
      <c r="AG3628" t="s">
        <v>42</v>
      </c>
      <c r="AH3628" t="s">
        <v>28</v>
      </c>
      <c r="AI3628">
        <v>1.8934839999999999</v>
      </c>
      <c r="AJ3628">
        <v>-1.3390070000000001</v>
      </c>
    </row>
    <row r="3629" spans="1:36" x14ac:dyDescent="0.3">
      <c r="A3629">
        <v>3262</v>
      </c>
      <c r="B3629" t="s">
        <v>304</v>
      </c>
      <c r="C3629" t="s">
        <v>28</v>
      </c>
      <c r="D3629" t="s">
        <v>29</v>
      </c>
      <c r="E3629" t="s">
        <v>30</v>
      </c>
      <c r="F3629" t="s">
        <v>31</v>
      </c>
      <c r="G3629" t="s">
        <v>3014</v>
      </c>
      <c r="H3629" t="s">
        <v>10174</v>
      </c>
      <c r="I3629" s="4" t="s">
        <v>10175</v>
      </c>
      <c r="J3629" s="1">
        <f>((((bot_orders[[#This Row],[cTime]]/ 1000)+3*3600) / 86400) + DATE(1970,1,1))</f>
        <v>45771.823221585648</v>
      </c>
      <c r="K3629" s="4" t="s">
        <v>10176</v>
      </c>
      <c r="L3629" s="1">
        <f>((((bot_orders[[#This Row],[uTime]]/ 1000)+3*3600) / 86400) + DATE(1970,1,1))</f>
        <v>45772.093175358794</v>
      </c>
      <c r="M3629" t="s">
        <v>34</v>
      </c>
      <c r="N3629" t="s">
        <v>28</v>
      </c>
      <c r="O3629" t="s">
        <v>35</v>
      </c>
      <c r="P3629">
        <v>1.893</v>
      </c>
      <c r="Q3629" t="s">
        <v>36</v>
      </c>
      <c r="R3629" t="s">
        <v>37</v>
      </c>
      <c r="S3629">
        <v>0.71</v>
      </c>
      <c r="T3629">
        <v>0.71</v>
      </c>
      <c r="U3629">
        <v>1.893</v>
      </c>
      <c r="V3629">
        <v>-1.0752240000000001E-3</v>
      </c>
      <c r="W3629" t="s">
        <v>38</v>
      </c>
      <c r="X3629" s="4">
        <f>IF(bot_orders[[#This Row],[side]]="sell", bot_orders[[#This Row],[accFillSz]]*bot_orders[[#This Row],[avgPx]] + bot_orders[[#This Row],[fee]], -bot_orders[[#This Row],[accFillSz]]*bot_orders[[#This Row],[avgPx]])</f>
        <v>1.3429547759999998</v>
      </c>
      <c r="Y3629" s="4">
        <f>IF(bot_orders[[#This Row],[side]]="buy", bot_orders[[#This Row],[accFillSz]] + bot_orders[[#This Row],[fee]], -bot_orders[[#This Row],[accFillSz]])</f>
        <v>-1.893</v>
      </c>
      <c r="Z3629" s="4">
        <f>IF(bot_orders[[#This Row],[side]]="sell",bot_orders[[#This Row],[accFillSz]]*bot_orders[[#This Row],[avgPx]]+bot_orders[[#This Row],[fee]], 0)</f>
        <v>1.3429547759999998</v>
      </c>
      <c r="AA3629" s="4">
        <f>IF(bot_orders[[#This Row],[side]]="sell",-bot_orders[[#This Row],[accFillSz]],bot_orders[[#This Row],[accFillSz]]+bot_orders[[#This Row],[fee]])</f>
        <v>-1.893</v>
      </c>
      <c r="AB3629">
        <v>0</v>
      </c>
      <c r="AC3629" t="s">
        <v>39</v>
      </c>
      <c r="AD3629">
        <v>0</v>
      </c>
      <c r="AE3629" t="s">
        <v>40</v>
      </c>
      <c r="AF3629" t="s">
        <v>41</v>
      </c>
      <c r="AG3629" t="s">
        <v>42</v>
      </c>
      <c r="AH3629" t="s">
        <v>28</v>
      </c>
      <c r="AI3629">
        <v>-1.893</v>
      </c>
      <c r="AJ3629">
        <v>1.3429547799999999</v>
      </c>
    </row>
    <row r="3630" spans="1:36" x14ac:dyDescent="0.3">
      <c r="A3630">
        <v>3266</v>
      </c>
      <c r="B3630" t="s">
        <v>304</v>
      </c>
      <c r="C3630" t="s">
        <v>28</v>
      </c>
      <c r="D3630" t="s">
        <v>29</v>
      </c>
      <c r="E3630" t="s">
        <v>30</v>
      </c>
      <c r="F3630" t="s">
        <v>31</v>
      </c>
      <c r="G3630" t="s">
        <v>3046</v>
      </c>
      <c r="H3630" t="s">
        <v>10187</v>
      </c>
      <c r="I3630" s="4" t="s">
        <v>10188</v>
      </c>
      <c r="J3630" s="1">
        <f>((((bot_orders[[#This Row],[cTime]]/ 1000)+3*3600) / 86400) + DATE(1970,1,1))</f>
        <v>45771.827171157405</v>
      </c>
      <c r="K3630" s="4" t="s">
        <v>10189</v>
      </c>
      <c r="L3630" s="1">
        <f>((((bot_orders[[#This Row],[uTime]]/ 1000)+3*3600) / 86400) + DATE(1970,1,1))</f>
        <v>45772.049352280097</v>
      </c>
      <c r="M3630" t="s">
        <v>34</v>
      </c>
      <c r="N3630" t="s">
        <v>28</v>
      </c>
      <c r="O3630" t="s">
        <v>35</v>
      </c>
      <c r="P3630">
        <v>1.893</v>
      </c>
      <c r="Q3630" t="s">
        <v>36</v>
      </c>
      <c r="R3630" t="s">
        <v>37</v>
      </c>
      <c r="S3630">
        <v>0.70660000000000001</v>
      </c>
      <c r="T3630">
        <v>0.70660000000000001</v>
      </c>
      <c r="U3630">
        <v>1.893</v>
      </c>
      <c r="V3630">
        <v>-1.070075E-3</v>
      </c>
      <c r="W3630" t="s">
        <v>38</v>
      </c>
      <c r="X3630" s="4">
        <f>IF(bot_orders[[#This Row],[side]]="sell", bot_orders[[#This Row],[accFillSz]]*bot_orders[[#This Row],[avgPx]] + bot_orders[[#This Row],[fee]], -bot_orders[[#This Row],[accFillSz]]*bot_orders[[#This Row],[avgPx]])</f>
        <v>1.3365237250000002</v>
      </c>
      <c r="Y3630" s="4">
        <f>IF(bot_orders[[#This Row],[side]]="buy", bot_orders[[#This Row],[accFillSz]] + bot_orders[[#This Row],[fee]], -bot_orders[[#This Row],[accFillSz]])</f>
        <v>-1.893</v>
      </c>
      <c r="Z3630" s="4">
        <f>IF(bot_orders[[#This Row],[side]]="sell",bot_orders[[#This Row],[accFillSz]]*bot_orders[[#This Row],[avgPx]]+bot_orders[[#This Row],[fee]], 0)</f>
        <v>1.3365237250000002</v>
      </c>
      <c r="AA3630" s="4">
        <f>IF(bot_orders[[#This Row],[side]]="sell",-bot_orders[[#This Row],[accFillSz]],bot_orders[[#This Row],[accFillSz]]+bot_orders[[#This Row],[fee]])</f>
        <v>-1.893</v>
      </c>
      <c r="AB3630">
        <v>0</v>
      </c>
      <c r="AC3630" t="s">
        <v>39</v>
      </c>
      <c r="AD3630">
        <v>0</v>
      </c>
      <c r="AE3630" t="s">
        <v>40</v>
      </c>
      <c r="AF3630" t="s">
        <v>41</v>
      </c>
      <c r="AG3630" t="s">
        <v>42</v>
      </c>
      <c r="AH3630" t="s">
        <v>28</v>
      </c>
      <c r="AI3630">
        <v>-1.893</v>
      </c>
      <c r="AJ3630">
        <v>1.3365237299999999</v>
      </c>
    </row>
    <row r="3631" spans="1:36" x14ac:dyDescent="0.3">
      <c r="A3631">
        <v>3268</v>
      </c>
      <c r="B3631" t="s">
        <v>304</v>
      </c>
      <c r="C3631" t="s">
        <v>28</v>
      </c>
      <c r="D3631" t="s">
        <v>29</v>
      </c>
      <c r="E3631" t="s">
        <v>30</v>
      </c>
      <c r="F3631" t="s">
        <v>31</v>
      </c>
      <c r="G3631" t="s">
        <v>3049</v>
      </c>
      <c r="H3631" t="s">
        <v>10193</v>
      </c>
      <c r="I3631" s="4" t="s">
        <v>10194</v>
      </c>
      <c r="J3631" s="1">
        <f>((((bot_orders[[#This Row],[cTime]]/ 1000)+3*3600) / 86400) + DATE(1970,1,1))</f>
        <v>45771.833112893517</v>
      </c>
      <c r="K3631" s="4" t="s">
        <v>10195</v>
      </c>
      <c r="L3631" s="1">
        <f>((((bot_orders[[#This Row],[uTime]]/ 1000)+3*3600) / 86400) + DATE(1970,1,1))</f>
        <v>45771.987836886576</v>
      </c>
      <c r="M3631" t="s">
        <v>34</v>
      </c>
      <c r="N3631" t="s">
        <v>28</v>
      </c>
      <c r="O3631" t="s">
        <v>35</v>
      </c>
      <c r="P3631">
        <v>1.893</v>
      </c>
      <c r="Q3631" t="s">
        <v>36</v>
      </c>
      <c r="R3631" t="s">
        <v>37</v>
      </c>
      <c r="S3631">
        <v>0.70330000000000004</v>
      </c>
      <c r="T3631">
        <v>0.70330000000000004</v>
      </c>
      <c r="U3631">
        <v>1.893</v>
      </c>
      <c r="V3631">
        <v>-1.0650774999999999E-3</v>
      </c>
      <c r="W3631" t="s">
        <v>38</v>
      </c>
      <c r="X3631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631" s="4">
        <f>IF(bot_orders[[#This Row],[side]]="buy", bot_orders[[#This Row],[accFillSz]] + bot_orders[[#This Row],[fee]], -bot_orders[[#This Row],[accFillSz]])</f>
        <v>-1.893</v>
      </c>
      <c r="Z3631" s="4">
        <f>IF(bot_orders[[#This Row],[side]]="sell",bot_orders[[#This Row],[accFillSz]]*bot_orders[[#This Row],[avgPx]]+bot_orders[[#This Row],[fee]], 0)</f>
        <v>1.3302818224999999</v>
      </c>
      <c r="AA3631" s="4">
        <f>IF(bot_orders[[#This Row],[side]]="sell",-bot_orders[[#This Row],[accFillSz]],bot_orders[[#This Row],[accFillSz]]+bot_orders[[#This Row],[fee]])</f>
        <v>-1.893</v>
      </c>
      <c r="AB3631">
        <v>0</v>
      </c>
      <c r="AC3631" t="s">
        <v>39</v>
      </c>
      <c r="AD3631">
        <v>0</v>
      </c>
      <c r="AE3631" t="s">
        <v>40</v>
      </c>
      <c r="AF3631" t="s">
        <v>41</v>
      </c>
      <c r="AG3631" t="s">
        <v>42</v>
      </c>
      <c r="AH3631" t="s">
        <v>28</v>
      </c>
      <c r="AI3631">
        <v>-1.893</v>
      </c>
      <c r="AJ3631">
        <v>1.3302818199999999</v>
      </c>
    </row>
    <row r="3632" spans="1:36" x14ac:dyDescent="0.3">
      <c r="A3632">
        <v>3271</v>
      </c>
      <c r="B3632" t="s">
        <v>304</v>
      </c>
      <c r="C3632" t="s">
        <v>28</v>
      </c>
      <c r="D3632" t="s">
        <v>29</v>
      </c>
      <c r="E3632" t="s">
        <v>30</v>
      </c>
      <c r="F3632" t="s">
        <v>31</v>
      </c>
      <c r="G3632" t="s">
        <v>3043</v>
      </c>
      <c r="H3632" t="s">
        <v>10201</v>
      </c>
      <c r="I3632" s="4" t="s">
        <v>10202</v>
      </c>
      <c r="J3632" s="1">
        <f>((((bot_orders[[#This Row],[cTime]]/ 1000)+3*3600) / 86400) + DATE(1970,1,1))</f>
        <v>45771.834861909723</v>
      </c>
      <c r="K3632" s="4" t="s">
        <v>10203</v>
      </c>
      <c r="L3632" s="1">
        <f>((((bot_orders[[#This Row],[uTime]]/ 1000)+3*3600) / 86400) + DATE(1970,1,1))</f>
        <v>45771.853585115736</v>
      </c>
      <c r="M3632" t="s">
        <v>34</v>
      </c>
      <c r="N3632" t="s">
        <v>28</v>
      </c>
      <c r="O3632" t="s">
        <v>35</v>
      </c>
      <c r="P3632">
        <v>1.893</v>
      </c>
      <c r="Q3632" t="s">
        <v>36</v>
      </c>
      <c r="R3632" t="s">
        <v>37</v>
      </c>
      <c r="S3632">
        <v>0.69989999999999997</v>
      </c>
      <c r="T3632">
        <v>0.69989999999999997</v>
      </c>
      <c r="U3632">
        <v>1.893</v>
      </c>
      <c r="V3632">
        <v>-1.0599285999999999E-3</v>
      </c>
      <c r="W3632" t="s">
        <v>38</v>
      </c>
      <c r="X3632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32" s="4">
        <f>IF(bot_orders[[#This Row],[side]]="buy", bot_orders[[#This Row],[accFillSz]] + bot_orders[[#This Row],[fee]], -bot_orders[[#This Row],[accFillSz]])</f>
        <v>-1.893</v>
      </c>
      <c r="Z3632" s="4">
        <f>IF(bot_orders[[#This Row],[side]]="sell",bot_orders[[#This Row],[accFillSz]]*bot_orders[[#This Row],[avgPx]]+bot_orders[[#This Row],[fee]], 0)</f>
        <v>1.3238507714000001</v>
      </c>
      <c r="AA3632" s="4">
        <f>IF(bot_orders[[#This Row],[side]]="sell",-bot_orders[[#This Row],[accFillSz]],bot_orders[[#This Row],[accFillSz]]+bot_orders[[#This Row],[fee]])</f>
        <v>-1.893</v>
      </c>
      <c r="AB3632">
        <v>0</v>
      </c>
      <c r="AC3632" t="s">
        <v>39</v>
      </c>
      <c r="AD3632">
        <v>0</v>
      </c>
      <c r="AE3632" t="s">
        <v>40</v>
      </c>
      <c r="AF3632" t="s">
        <v>41</v>
      </c>
      <c r="AG3632" t="s">
        <v>42</v>
      </c>
      <c r="AH3632" t="s">
        <v>28</v>
      </c>
      <c r="AI3632">
        <v>-1.893</v>
      </c>
      <c r="AJ3632">
        <v>1.32385077</v>
      </c>
    </row>
    <row r="3633" spans="1:36" x14ac:dyDescent="0.3">
      <c r="A3633">
        <v>3275</v>
      </c>
      <c r="B3633" t="s">
        <v>304</v>
      </c>
      <c r="C3633" t="s">
        <v>28</v>
      </c>
      <c r="D3633" t="s">
        <v>29</v>
      </c>
      <c r="E3633" t="s">
        <v>30</v>
      </c>
      <c r="F3633" t="s">
        <v>31</v>
      </c>
      <c r="G3633" t="s">
        <v>3054</v>
      </c>
      <c r="H3633" t="s">
        <v>10213</v>
      </c>
      <c r="I3633" s="4" t="s">
        <v>10214</v>
      </c>
      <c r="J3633" s="1">
        <f>((((bot_orders[[#This Row],[cTime]]/ 1000)+3*3600) / 86400) + DATE(1970,1,1))</f>
        <v>45771.839377048615</v>
      </c>
      <c r="K3633" s="4" t="s">
        <v>10215</v>
      </c>
      <c r="L3633" s="1">
        <f>((((bot_orders[[#This Row],[uTime]]/ 1000)+3*3600) / 86400) + DATE(1970,1,1))</f>
        <v>45771.845708263892</v>
      </c>
      <c r="M3633" t="s">
        <v>34</v>
      </c>
      <c r="N3633" t="s">
        <v>28</v>
      </c>
      <c r="O3633" t="s">
        <v>35</v>
      </c>
      <c r="P3633">
        <v>1.893</v>
      </c>
      <c r="Q3633" t="s">
        <v>36</v>
      </c>
      <c r="R3633" t="s">
        <v>37</v>
      </c>
      <c r="S3633">
        <v>0.6966</v>
      </c>
      <c r="T3633">
        <v>0.6966</v>
      </c>
      <c r="U3633">
        <v>1.893</v>
      </c>
      <c r="V3633">
        <v>-1.0549310000000001E-3</v>
      </c>
      <c r="W3633" t="s">
        <v>38</v>
      </c>
      <c r="X3633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633" s="4">
        <f>IF(bot_orders[[#This Row],[side]]="buy", bot_orders[[#This Row],[accFillSz]] + bot_orders[[#This Row],[fee]], -bot_orders[[#This Row],[accFillSz]])</f>
        <v>-1.893</v>
      </c>
      <c r="Z3633" s="4">
        <f>IF(bot_orders[[#This Row],[side]]="sell",bot_orders[[#This Row],[accFillSz]]*bot_orders[[#This Row],[avgPx]]+bot_orders[[#This Row],[fee]], 0)</f>
        <v>1.3176088689999998</v>
      </c>
      <c r="AA3633" s="4">
        <f>IF(bot_orders[[#This Row],[side]]="sell",-bot_orders[[#This Row],[accFillSz]],bot_orders[[#This Row],[accFillSz]]+bot_orders[[#This Row],[fee]])</f>
        <v>-1.893</v>
      </c>
      <c r="AB3633">
        <v>0</v>
      </c>
      <c r="AC3633" t="s">
        <v>39</v>
      </c>
      <c r="AD3633">
        <v>0</v>
      </c>
      <c r="AE3633" t="s">
        <v>40</v>
      </c>
      <c r="AF3633" t="s">
        <v>41</v>
      </c>
      <c r="AG3633" t="s">
        <v>42</v>
      </c>
      <c r="AH3633" t="s">
        <v>28</v>
      </c>
      <c r="AI3633">
        <v>-1.893</v>
      </c>
      <c r="AJ3633">
        <v>1.3176088699999999</v>
      </c>
    </row>
    <row r="3634" spans="1:36" x14ac:dyDescent="0.3">
      <c r="A3634">
        <v>3278</v>
      </c>
      <c r="B3634" t="s">
        <v>304</v>
      </c>
      <c r="C3634" t="s">
        <v>28</v>
      </c>
      <c r="D3634" t="s">
        <v>29</v>
      </c>
      <c r="E3634" t="s">
        <v>30</v>
      </c>
      <c r="F3634" t="s">
        <v>31</v>
      </c>
      <c r="G3634" t="s">
        <v>3040</v>
      </c>
      <c r="H3634" t="s">
        <v>10221</v>
      </c>
      <c r="I3634" s="4" t="s">
        <v>10222</v>
      </c>
      <c r="J3634" s="1">
        <f>((((bot_orders[[#This Row],[cTime]]/ 1000)+3*3600) / 86400) + DATE(1970,1,1))</f>
        <v>45771.839916793979</v>
      </c>
      <c r="K3634" s="4" t="s">
        <v>10223</v>
      </c>
      <c r="L3634" s="1">
        <f>((((bot_orders[[#This Row],[uTime]]/ 1000)+3*3600) / 86400) + DATE(1970,1,1))</f>
        <v>45771.844948043981</v>
      </c>
      <c r="M3634" t="s">
        <v>34</v>
      </c>
      <c r="N3634" t="s">
        <v>28</v>
      </c>
      <c r="O3634" t="s">
        <v>35</v>
      </c>
      <c r="P3634">
        <v>1.893</v>
      </c>
      <c r="Q3634" t="s">
        <v>36</v>
      </c>
      <c r="R3634" t="s">
        <v>37</v>
      </c>
      <c r="S3634">
        <v>0.69330000000000003</v>
      </c>
      <c r="T3634">
        <v>0.69330000000000003</v>
      </c>
      <c r="U3634">
        <v>1.893</v>
      </c>
      <c r="V3634">
        <v>-1.0499335E-3</v>
      </c>
      <c r="W3634" t="s">
        <v>38</v>
      </c>
      <c r="X3634" s="4">
        <f>IF(bot_orders[[#This Row],[side]]="sell", bot_orders[[#This Row],[accFillSz]]*bot_orders[[#This Row],[avgPx]] + bot_orders[[#This Row],[fee]], -bot_orders[[#This Row],[accFillSz]]*bot_orders[[#This Row],[avgPx]])</f>
        <v>1.3113669665000001</v>
      </c>
      <c r="Y3634" s="4">
        <f>IF(bot_orders[[#This Row],[side]]="buy", bot_orders[[#This Row],[accFillSz]] + bot_orders[[#This Row],[fee]], -bot_orders[[#This Row],[accFillSz]])</f>
        <v>-1.893</v>
      </c>
      <c r="Z3634" s="4">
        <f>IF(bot_orders[[#This Row],[side]]="sell",bot_orders[[#This Row],[accFillSz]]*bot_orders[[#This Row],[avgPx]]+bot_orders[[#This Row],[fee]], 0)</f>
        <v>1.3113669665000001</v>
      </c>
      <c r="AA3634" s="4">
        <f>IF(bot_orders[[#This Row],[side]]="sell",-bot_orders[[#This Row],[accFillSz]],bot_orders[[#This Row],[accFillSz]]+bot_orders[[#This Row],[fee]])</f>
        <v>-1.893</v>
      </c>
      <c r="AB3634">
        <v>0</v>
      </c>
      <c r="AC3634" t="s">
        <v>39</v>
      </c>
      <c r="AD3634">
        <v>0</v>
      </c>
      <c r="AE3634" t="s">
        <v>40</v>
      </c>
      <c r="AF3634" t="s">
        <v>41</v>
      </c>
      <c r="AG3634" t="s">
        <v>42</v>
      </c>
      <c r="AH3634" t="s">
        <v>28</v>
      </c>
      <c r="AI3634">
        <v>-1.893</v>
      </c>
      <c r="AJ3634">
        <v>1.3113669699999999</v>
      </c>
    </row>
    <row r="3635" spans="1:36" x14ac:dyDescent="0.3">
      <c r="A3635">
        <v>3281</v>
      </c>
      <c r="B3635" t="s">
        <v>304</v>
      </c>
      <c r="C3635" t="s">
        <v>28</v>
      </c>
      <c r="D3635" t="s">
        <v>29</v>
      </c>
      <c r="E3635" t="s">
        <v>30</v>
      </c>
      <c r="F3635" t="s">
        <v>31</v>
      </c>
      <c r="G3635" t="s">
        <v>3034</v>
      </c>
      <c r="H3635" t="s">
        <v>10231</v>
      </c>
      <c r="I3635" s="4" t="s">
        <v>10232</v>
      </c>
      <c r="J3635" s="1">
        <f>((((bot_orders[[#This Row],[cTime]]/ 1000)+3*3600) / 86400) + DATE(1970,1,1))</f>
        <v>45771.844948078702</v>
      </c>
      <c r="K3635" s="4" t="s">
        <v>10230</v>
      </c>
      <c r="L3635" s="1">
        <f>((((bot_orders[[#This Row],[uTime]]/ 1000)+3*3600) / 86400) + DATE(1970,1,1))</f>
        <v>45771.848100995368</v>
      </c>
      <c r="M3635" t="s">
        <v>34</v>
      </c>
      <c r="N3635" t="s">
        <v>28</v>
      </c>
      <c r="O3635" t="s">
        <v>35</v>
      </c>
      <c r="P3635">
        <v>1.895</v>
      </c>
      <c r="Q3635" t="s">
        <v>36</v>
      </c>
      <c r="R3635" t="s">
        <v>55</v>
      </c>
      <c r="S3635">
        <v>0.68989999999999996</v>
      </c>
      <c r="T3635">
        <v>0.68989999999999996</v>
      </c>
      <c r="U3635">
        <v>1.895</v>
      </c>
      <c r="V3635">
        <v>-1.516E-3</v>
      </c>
      <c r="W3635" t="s">
        <v>39</v>
      </c>
      <c r="X3635" s="4">
        <f>IF(bot_orders[[#This Row],[side]]="sell", bot_orders[[#This Row],[accFillSz]]*bot_orders[[#This Row],[avgPx]] + bot_orders[[#This Row],[fee]], -bot_orders[[#This Row],[accFillSz]]*bot_orders[[#This Row],[avgPx]])</f>
        <v>-1.3073604999999999</v>
      </c>
      <c r="Y3635" s="4">
        <f>IF(bot_orders[[#This Row],[side]]="buy", bot_orders[[#This Row],[accFillSz]] + bot_orders[[#This Row],[fee]], -bot_orders[[#This Row],[accFillSz]])</f>
        <v>1.8934839999999999</v>
      </c>
      <c r="Z3635" s="4">
        <f>IF(bot_orders[[#This Row],[side]]="sell",bot_orders[[#This Row],[accFillSz]]*bot_orders[[#This Row],[avgPx]]+bot_orders[[#This Row],[fee]], 0)</f>
        <v>0</v>
      </c>
      <c r="AA3635" s="4">
        <f>IF(bot_orders[[#This Row],[side]]="sell",-bot_orders[[#This Row],[accFillSz]],bot_orders[[#This Row],[accFillSz]]+bot_orders[[#This Row],[fee]])</f>
        <v>1.8934839999999999</v>
      </c>
      <c r="AB3635">
        <v>0</v>
      </c>
      <c r="AC3635" t="s">
        <v>38</v>
      </c>
      <c r="AD3635">
        <v>0</v>
      </c>
      <c r="AE3635" t="s">
        <v>40</v>
      </c>
      <c r="AF3635" t="s">
        <v>41</v>
      </c>
      <c r="AG3635" t="s">
        <v>42</v>
      </c>
      <c r="AH3635" t="s">
        <v>28</v>
      </c>
      <c r="AI3635">
        <v>1.8934839999999999</v>
      </c>
      <c r="AJ3635">
        <v>-1.3073604999999999</v>
      </c>
    </row>
    <row r="3636" spans="1:36" x14ac:dyDescent="0.3">
      <c r="A3636">
        <v>3282</v>
      </c>
      <c r="B3636" t="s">
        <v>304</v>
      </c>
      <c r="C3636" t="s">
        <v>28</v>
      </c>
      <c r="D3636" t="s">
        <v>29</v>
      </c>
      <c r="E3636" t="s">
        <v>30</v>
      </c>
      <c r="F3636" t="s">
        <v>31</v>
      </c>
      <c r="G3636" t="s">
        <v>3037</v>
      </c>
      <c r="H3636" t="s">
        <v>10233</v>
      </c>
      <c r="I3636" s="4" t="s">
        <v>10234</v>
      </c>
      <c r="J3636" s="1">
        <f>((((bot_orders[[#This Row],[cTime]]/ 1000)+3*3600) / 86400) + DATE(1970,1,1))</f>
        <v>45771.845708287037</v>
      </c>
      <c r="K3636" s="4" t="s">
        <v>10235</v>
      </c>
      <c r="L3636" s="1">
        <f>((((bot_orders[[#This Row],[uTime]]/ 1000)+3*3600) / 86400) + DATE(1970,1,1))</f>
        <v>45771.846123090276</v>
      </c>
      <c r="M3636" t="s">
        <v>34</v>
      </c>
      <c r="N3636" t="s">
        <v>28</v>
      </c>
      <c r="O3636" t="s">
        <v>35</v>
      </c>
      <c r="P3636">
        <v>1.895</v>
      </c>
      <c r="Q3636" t="s">
        <v>36</v>
      </c>
      <c r="R3636" t="s">
        <v>55</v>
      </c>
      <c r="S3636">
        <v>0.69330000000000003</v>
      </c>
      <c r="T3636">
        <v>0.69330000000000003</v>
      </c>
      <c r="U3636">
        <v>1.895</v>
      </c>
      <c r="V3636">
        <v>-1.516E-3</v>
      </c>
      <c r="W3636" t="s">
        <v>39</v>
      </c>
      <c r="X3636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636" s="4">
        <f>IF(bot_orders[[#This Row],[side]]="buy", bot_orders[[#This Row],[accFillSz]] + bot_orders[[#This Row],[fee]], -bot_orders[[#This Row],[accFillSz]])</f>
        <v>1.8934839999999999</v>
      </c>
      <c r="Z3636" s="4">
        <f>IF(bot_orders[[#This Row],[side]]="sell",bot_orders[[#This Row],[accFillSz]]*bot_orders[[#This Row],[avgPx]]+bot_orders[[#This Row],[fee]], 0)</f>
        <v>0</v>
      </c>
      <c r="AA3636" s="4">
        <f>IF(bot_orders[[#This Row],[side]]="sell",-bot_orders[[#This Row],[accFillSz]],bot_orders[[#This Row],[accFillSz]]+bot_orders[[#This Row],[fee]])</f>
        <v>1.8934839999999999</v>
      </c>
      <c r="AB3636">
        <v>0</v>
      </c>
      <c r="AC3636" t="s">
        <v>38</v>
      </c>
      <c r="AD3636">
        <v>0</v>
      </c>
      <c r="AE3636" t="s">
        <v>40</v>
      </c>
      <c r="AF3636" t="s">
        <v>41</v>
      </c>
      <c r="AG3636" t="s">
        <v>42</v>
      </c>
      <c r="AH3636" t="s">
        <v>28</v>
      </c>
      <c r="AI3636">
        <v>1.8934839999999999</v>
      </c>
      <c r="AJ3636">
        <v>-1.3138034999999999</v>
      </c>
    </row>
    <row r="3637" spans="1:36" x14ac:dyDescent="0.3">
      <c r="A3637">
        <v>3284</v>
      </c>
      <c r="B3637" t="s">
        <v>304</v>
      </c>
      <c r="C3637" t="s">
        <v>28</v>
      </c>
      <c r="D3637" t="s">
        <v>29</v>
      </c>
      <c r="E3637" t="s">
        <v>30</v>
      </c>
      <c r="F3637" t="s">
        <v>31</v>
      </c>
      <c r="G3637" t="s">
        <v>3037</v>
      </c>
      <c r="H3637" t="s">
        <v>10239</v>
      </c>
      <c r="I3637" s="4" t="s">
        <v>10240</v>
      </c>
      <c r="J3637" s="1">
        <f>((((bot_orders[[#This Row],[cTime]]/ 1000)+3*3600) / 86400) + DATE(1970,1,1))</f>
        <v>45771.846123101852</v>
      </c>
      <c r="K3637" s="4" t="s">
        <v>10241</v>
      </c>
      <c r="L3637" s="1">
        <f>((((bot_orders[[#This Row],[uTime]]/ 1000)+3*3600) / 86400) + DATE(1970,1,1))</f>
        <v>45771.852836412036</v>
      </c>
      <c r="M3637" t="s">
        <v>34</v>
      </c>
      <c r="N3637" t="s">
        <v>28</v>
      </c>
      <c r="O3637" t="s">
        <v>35</v>
      </c>
      <c r="P3637">
        <v>1.893</v>
      </c>
      <c r="Q3637" t="s">
        <v>36</v>
      </c>
      <c r="R3637" t="s">
        <v>37</v>
      </c>
      <c r="S3637">
        <v>0.6966</v>
      </c>
      <c r="T3637">
        <v>0.6966</v>
      </c>
      <c r="U3637">
        <v>1.893</v>
      </c>
      <c r="V3637">
        <v>-1.0549310000000001E-3</v>
      </c>
      <c r="W3637" t="s">
        <v>38</v>
      </c>
      <c r="X3637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637" s="4">
        <f>IF(bot_orders[[#This Row],[side]]="buy", bot_orders[[#This Row],[accFillSz]] + bot_orders[[#This Row],[fee]], -bot_orders[[#This Row],[accFillSz]])</f>
        <v>-1.893</v>
      </c>
      <c r="Z3637" s="4">
        <f>IF(bot_orders[[#This Row],[side]]="sell",bot_orders[[#This Row],[accFillSz]]*bot_orders[[#This Row],[avgPx]]+bot_orders[[#This Row],[fee]], 0)</f>
        <v>1.3176088689999998</v>
      </c>
      <c r="AA3637" s="4">
        <f>IF(bot_orders[[#This Row],[side]]="sell",-bot_orders[[#This Row],[accFillSz]],bot_orders[[#This Row],[accFillSz]]+bot_orders[[#This Row],[fee]])</f>
        <v>-1.893</v>
      </c>
      <c r="AB3637">
        <v>0</v>
      </c>
      <c r="AC3637" t="s">
        <v>39</v>
      </c>
      <c r="AD3637">
        <v>0</v>
      </c>
      <c r="AE3637" t="s">
        <v>40</v>
      </c>
      <c r="AF3637" t="s">
        <v>41</v>
      </c>
      <c r="AG3637" t="s">
        <v>42</v>
      </c>
      <c r="AH3637" t="s">
        <v>28</v>
      </c>
      <c r="AI3637">
        <v>-1.893</v>
      </c>
      <c r="AJ3637">
        <v>1.3176088699999999</v>
      </c>
    </row>
    <row r="3638" spans="1:36" x14ac:dyDescent="0.3">
      <c r="A3638">
        <v>3286</v>
      </c>
      <c r="B3638" t="s">
        <v>304</v>
      </c>
      <c r="C3638" t="s">
        <v>28</v>
      </c>
      <c r="D3638" t="s">
        <v>29</v>
      </c>
      <c r="E3638" t="s">
        <v>30</v>
      </c>
      <c r="F3638" t="s">
        <v>31</v>
      </c>
      <c r="G3638" t="s">
        <v>3034</v>
      </c>
      <c r="H3638" t="s">
        <v>10244</v>
      </c>
      <c r="I3638" s="4" t="s">
        <v>10245</v>
      </c>
      <c r="J3638" s="1">
        <f>((((bot_orders[[#This Row],[cTime]]/ 1000)+3*3600) / 86400) + DATE(1970,1,1))</f>
        <v>45771.848101018521</v>
      </c>
      <c r="K3638" s="4" t="s">
        <v>10246</v>
      </c>
      <c r="L3638" s="1">
        <f>((((bot_orders[[#This Row],[uTime]]/ 1000)+3*3600) / 86400) + DATE(1970,1,1))</f>
        <v>45771.850998055554</v>
      </c>
      <c r="M3638" t="s">
        <v>34</v>
      </c>
      <c r="N3638" t="s">
        <v>28</v>
      </c>
      <c r="O3638" t="s">
        <v>35</v>
      </c>
      <c r="P3638">
        <v>1.893</v>
      </c>
      <c r="Q3638" t="s">
        <v>36</v>
      </c>
      <c r="R3638" t="s">
        <v>37</v>
      </c>
      <c r="S3638">
        <v>0.69330000000000003</v>
      </c>
      <c r="T3638">
        <v>0.69330000000000003</v>
      </c>
      <c r="U3638">
        <v>1.893</v>
      </c>
      <c r="V3638">
        <v>-1.0499335E-3</v>
      </c>
      <c r="W3638" t="s">
        <v>38</v>
      </c>
      <c r="X3638" s="4">
        <f>IF(bot_orders[[#This Row],[side]]="sell", bot_orders[[#This Row],[accFillSz]]*bot_orders[[#This Row],[avgPx]] + bot_orders[[#This Row],[fee]], -bot_orders[[#This Row],[accFillSz]]*bot_orders[[#This Row],[avgPx]])</f>
        <v>1.3113669665000001</v>
      </c>
      <c r="Y3638" s="4">
        <f>IF(bot_orders[[#This Row],[side]]="buy", bot_orders[[#This Row],[accFillSz]] + bot_orders[[#This Row],[fee]], -bot_orders[[#This Row],[accFillSz]])</f>
        <v>-1.893</v>
      </c>
      <c r="Z3638" s="4">
        <f>IF(bot_orders[[#This Row],[side]]="sell",bot_orders[[#This Row],[accFillSz]]*bot_orders[[#This Row],[avgPx]]+bot_orders[[#This Row],[fee]], 0)</f>
        <v>1.3113669665000001</v>
      </c>
      <c r="AA3638" s="4">
        <f>IF(bot_orders[[#This Row],[side]]="sell",-bot_orders[[#This Row],[accFillSz]],bot_orders[[#This Row],[accFillSz]]+bot_orders[[#This Row],[fee]])</f>
        <v>-1.893</v>
      </c>
      <c r="AB3638">
        <v>0</v>
      </c>
      <c r="AC3638" t="s">
        <v>39</v>
      </c>
      <c r="AD3638">
        <v>0</v>
      </c>
      <c r="AE3638" t="s">
        <v>40</v>
      </c>
      <c r="AF3638" t="s">
        <v>41</v>
      </c>
      <c r="AG3638" t="s">
        <v>42</v>
      </c>
      <c r="AH3638" t="s">
        <v>28</v>
      </c>
      <c r="AI3638">
        <v>-1.893</v>
      </c>
      <c r="AJ3638">
        <v>1.3113669699999999</v>
      </c>
    </row>
    <row r="3639" spans="1:36" x14ac:dyDescent="0.3">
      <c r="A3639">
        <v>3290</v>
      </c>
      <c r="B3639" t="s">
        <v>304</v>
      </c>
      <c r="C3639" t="s">
        <v>28</v>
      </c>
      <c r="D3639" t="s">
        <v>29</v>
      </c>
      <c r="E3639" t="s">
        <v>30</v>
      </c>
      <c r="F3639" t="s">
        <v>31</v>
      </c>
      <c r="G3639" t="s">
        <v>3065</v>
      </c>
      <c r="H3639" t="s">
        <v>10255</v>
      </c>
      <c r="I3639" s="4" t="s">
        <v>10256</v>
      </c>
      <c r="J3639" s="1">
        <f>((((bot_orders[[#This Row],[cTime]]/ 1000)+3*3600) / 86400) + DATE(1970,1,1))</f>
        <v>45771.850998078706</v>
      </c>
      <c r="K3639" s="4" t="s">
        <v>10254</v>
      </c>
      <c r="L3639" s="1">
        <f>((((bot_orders[[#This Row],[uTime]]/ 1000)+3*3600) / 86400) + DATE(1970,1,1))</f>
        <v>45771.85717938657</v>
      </c>
      <c r="M3639" t="s">
        <v>34</v>
      </c>
      <c r="N3639" t="s">
        <v>28</v>
      </c>
      <c r="O3639" t="s">
        <v>35</v>
      </c>
      <c r="P3639">
        <v>1.895</v>
      </c>
      <c r="Q3639" t="s">
        <v>36</v>
      </c>
      <c r="R3639" t="s">
        <v>55</v>
      </c>
      <c r="S3639">
        <v>0.68989999999999996</v>
      </c>
      <c r="T3639">
        <v>0.68989999999999996</v>
      </c>
      <c r="U3639">
        <v>1.895</v>
      </c>
      <c r="V3639">
        <v>-1.516E-3</v>
      </c>
      <c r="W3639" t="s">
        <v>39</v>
      </c>
      <c r="X3639" s="4">
        <f>IF(bot_orders[[#This Row],[side]]="sell", bot_orders[[#This Row],[accFillSz]]*bot_orders[[#This Row],[avgPx]] + bot_orders[[#This Row],[fee]], -bot_orders[[#This Row],[accFillSz]]*bot_orders[[#This Row],[avgPx]])</f>
        <v>-1.3073604999999999</v>
      </c>
      <c r="Y3639" s="4">
        <f>IF(bot_orders[[#This Row],[side]]="buy", bot_orders[[#This Row],[accFillSz]] + bot_orders[[#This Row],[fee]], -bot_orders[[#This Row],[accFillSz]])</f>
        <v>1.8934839999999999</v>
      </c>
      <c r="Z3639" s="4">
        <f>IF(bot_orders[[#This Row],[side]]="sell",bot_orders[[#This Row],[accFillSz]]*bot_orders[[#This Row],[avgPx]]+bot_orders[[#This Row],[fee]], 0)</f>
        <v>0</v>
      </c>
      <c r="AA3639" s="4">
        <f>IF(bot_orders[[#This Row],[side]]="sell",-bot_orders[[#This Row],[accFillSz]],bot_orders[[#This Row],[accFillSz]]+bot_orders[[#This Row],[fee]])</f>
        <v>1.8934839999999999</v>
      </c>
      <c r="AB3639">
        <v>0</v>
      </c>
      <c r="AC3639" t="s">
        <v>38</v>
      </c>
      <c r="AD3639">
        <v>0</v>
      </c>
      <c r="AE3639" t="s">
        <v>40</v>
      </c>
      <c r="AF3639" t="s">
        <v>41</v>
      </c>
      <c r="AG3639" t="s">
        <v>42</v>
      </c>
      <c r="AH3639" t="s">
        <v>28</v>
      </c>
      <c r="AI3639">
        <v>1.8934839999999999</v>
      </c>
      <c r="AJ3639">
        <v>-1.3073604999999999</v>
      </c>
    </row>
    <row r="3640" spans="1:36" x14ac:dyDescent="0.3">
      <c r="A3640">
        <v>3292</v>
      </c>
      <c r="B3640" t="s">
        <v>304</v>
      </c>
      <c r="C3640" t="s">
        <v>28</v>
      </c>
      <c r="D3640" t="s">
        <v>29</v>
      </c>
      <c r="E3640" t="s">
        <v>30</v>
      </c>
      <c r="F3640" t="s">
        <v>31</v>
      </c>
      <c r="G3640" t="s">
        <v>3068</v>
      </c>
      <c r="H3640" t="s">
        <v>10259</v>
      </c>
      <c r="I3640" s="4" t="s">
        <v>10260</v>
      </c>
      <c r="J3640" s="1">
        <f>((((bot_orders[[#This Row],[cTime]]/ 1000)+3*3600) / 86400) + DATE(1970,1,1))</f>
        <v>45771.852836435188</v>
      </c>
      <c r="K3640" s="4" t="s">
        <v>10261</v>
      </c>
      <c r="L3640" s="1">
        <f>((((bot_orders[[#This Row],[uTime]]/ 1000)+3*3600) / 86400) + DATE(1970,1,1))</f>
        <v>45771.855398020838</v>
      </c>
      <c r="M3640" t="s">
        <v>34</v>
      </c>
      <c r="N3640" t="s">
        <v>28</v>
      </c>
      <c r="O3640" t="s">
        <v>35</v>
      </c>
      <c r="P3640">
        <v>1.895</v>
      </c>
      <c r="Q3640" t="s">
        <v>36</v>
      </c>
      <c r="R3640" t="s">
        <v>55</v>
      </c>
      <c r="S3640">
        <v>0.69330000000000003</v>
      </c>
      <c r="T3640">
        <v>0.69330000000000003</v>
      </c>
      <c r="U3640">
        <v>1.895</v>
      </c>
      <c r="V3640">
        <v>-1.516E-3</v>
      </c>
      <c r="W3640" t="s">
        <v>39</v>
      </c>
      <c r="X3640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640" s="4">
        <f>IF(bot_orders[[#This Row],[side]]="buy", bot_orders[[#This Row],[accFillSz]] + bot_orders[[#This Row],[fee]], -bot_orders[[#This Row],[accFillSz]])</f>
        <v>1.8934839999999999</v>
      </c>
      <c r="Z3640" s="4">
        <f>IF(bot_orders[[#This Row],[side]]="sell",bot_orders[[#This Row],[accFillSz]]*bot_orders[[#This Row],[avgPx]]+bot_orders[[#This Row],[fee]], 0)</f>
        <v>0</v>
      </c>
      <c r="AA3640" s="4">
        <f>IF(bot_orders[[#This Row],[side]]="sell",-bot_orders[[#This Row],[accFillSz]],bot_orders[[#This Row],[accFillSz]]+bot_orders[[#This Row],[fee]])</f>
        <v>1.8934839999999999</v>
      </c>
      <c r="AB3640">
        <v>0</v>
      </c>
      <c r="AC3640" t="s">
        <v>38</v>
      </c>
      <c r="AD3640">
        <v>0</v>
      </c>
      <c r="AE3640" t="s">
        <v>40</v>
      </c>
      <c r="AF3640" t="s">
        <v>41</v>
      </c>
      <c r="AG3640" t="s">
        <v>42</v>
      </c>
      <c r="AH3640" t="s">
        <v>28</v>
      </c>
      <c r="AI3640">
        <v>1.8934839999999999</v>
      </c>
      <c r="AJ3640">
        <v>-1.3138034999999999</v>
      </c>
    </row>
    <row r="3641" spans="1:36" x14ac:dyDescent="0.3">
      <c r="A3641">
        <v>3296</v>
      </c>
      <c r="B3641" t="s">
        <v>304</v>
      </c>
      <c r="C3641" t="s">
        <v>28</v>
      </c>
      <c r="D3641" t="s">
        <v>29</v>
      </c>
      <c r="E3641" t="s">
        <v>30</v>
      </c>
      <c r="F3641" t="s">
        <v>31</v>
      </c>
      <c r="G3641" t="s">
        <v>3030</v>
      </c>
      <c r="H3641" t="s">
        <v>10271</v>
      </c>
      <c r="I3641" s="4" t="s">
        <v>10272</v>
      </c>
      <c r="J3641" s="1">
        <f>((((bot_orders[[#This Row],[cTime]]/ 1000)+3*3600) / 86400) + DATE(1970,1,1))</f>
        <v>45771.853585138888</v>
      </c>
      <c r="K3641" s="4" t="s">
        <v>10273</v>
      </c>
      <c r="L3641" s="1">
        <f>((((bot_orders[[#This Row],[uTime]]/ 1000)+3*3600) / 86400) + DATE(1970,1,1))</f>
        <v>45771.853962349531</v>
      </c>
      <c r="M3641" t="s">
        <v>34</v>
      </c>
      <c r="N3641" t="s">
        <v>28</v>
      </c>
      <c r="O3641" t="s">
        <v>35</v>
      </c>
      <c r="P3641">
        <v>1.895</v>
      </c>
      <c r="Q3641" t="s">
        <v>36</v>
      </c>
      <c r="R3641" t="s">
        <v>55</v>
      </c>
      <c r="S3641">
        <v>0.6966</v>
      </c>
      <c r="T3641">
        <v>0.6966</v>
      </c>
      <c r="U3641">
        <v>1.895</v>
      </c>
      <c r="V3641">
        <v>-1.516E-3</v>
      </c>
      <c r="W3641" t="s">
        <v>39</v>
      </c>
      <c r="X3641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641" s="4">
        <f>IF(bot_orders[[#This Row],[side]]="buy", bot_orders[[#This Row],[accFillSz]] + bot_orders[[#This Row],[fee]], -bot_orders[[#This Row],[accFillSz]])</f>
        <v>1.8934839999999999</v>
      </c>
      <c r="Z3641" s="4">
        <f>IF(bot_orders[[#This Row],[side]]="sell",bot_orders[[#This Row],[accFillSz]]*bot_orders[[#This Row],[avgPx]]+bot_orders[[#This Row],[fee]], 0)</f>
        <v>0</v>
      </c>
      <c r="AA3641" s="4">
        <f>IF(bot_orders[[#This Row],[side]]="sell",-bot_orders[[#This Row],[accFillSz]],bot_orders[[#This Row],[accFillSz]]+bot_orders[[#This Row],[fee]])</f>
        <v>1.8934839999999999</v>
      </c>
      <c r="AB3641">
        <v>0</v>
      </c>
      <c r="AC3641" t="s">
        <v>38</v>
      </c>
      <c r="AD3641">
        <v>0</v>
      </c>
      <c r="AE3641" t="s">
        <v>40</v>
      </c>
      <c r="AF3641" t="s">
        <v>41</v>
      </c>
      <c r="AG3641" t="s">
        <v>42</v>
      </c>
      <c r="AH3641" t="s">
        <v>28</v>
      </c>
      <c r="AI3641">
        <v>1.8934839999999999</v>
      </c>
      <c r="AJ3641">
        <v>-1.320057</v>
      </c>
    </row>
    <row r="3642" spans="1:36" x14ac:dyDescent="0.3">
      <c r="A3642">
        <v>3297</v>
      </c>
      <c r="B3642" t="s">
        <v>304</v>
      </c>
      <c r="C3642" t="s">
        <v>28</v>
      </c>
      <c r="D3642" t="s">
        <v>29</v>
      </c>
      <c r="E3642" t="s">
        <v>30</v>
      </c>
      <c r="F3642" t="s">
        <v>31</v>
      </c>
      <c r="G3642" t="s">
        <v>3030</v>
      </c>
      <c r="H3642" t="s">
        <v>10274</v>
      </c>
      <c r="I3642" s="4" t="s">
        <v>10275</v>
      </c>
      <c r="J3642" s="1">
        <f>((((bot_orders[[#This Row],[cTime]]/ 1000)+3*3600) / 86400) + DATE(1970,1,1))</f>
        <v>45771.853962372683</v>
      </c>
      <c r="K3642" s="4" t="s">
        <v>10276</v>
      </c>
      <c r="L3642" s="1">
        <f>((((bot_orders[[#This Row],[uTime]]/ 1000)+3*3600) / 86400) + DATE(1970,1,1))</f>
        <v>45771.981108842592</v>
      </c>
      <c r="M3642" t="s">
        <v>34</v>
      </c>
      <c r="N3642" t="s">
        <v>28</v>
      </c>
      <c r="O3642" t="s">
        <v>35</v>
      </c>
      <c r="P3642">
        <v>1.893</v>
      </c>
      <c r="Q3642" t="s">
        <v>36</v>
      </c>
      <c r="R3642" t="s">
        <v>37</v>
      </c>
      <c r="S3642">
        <v>0.69989999999999997</v>
      </c>
      <c r="T3642">
        <v>0.69989999999999997</v>
      </c>
      <c r="U3642">
        <v>1.893</v>
      </c>
      <c r="V3642">
        <v>-1.0599285999999999E-3</v>
      </c>
      <c r="W3642" t="s">
        <v>38</v>
      </c>
      <c r="X3642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42" s="4">
        <f>IF(bot_orders[[#This Row],[side]]="buy", bot_orders[[#This Row],[accFillSz]] + bot_orders[[#This Row],[fee]], -bot_orders[[#This Row],[accFillSz]])</f>
        <v>-1.893</v>
      </c>
      <c r="Z3642" s="4">
        <f>IF(bot_orders[[#This Row],[side]]="sell",bot_orders[[#This Row],[accFillSz]]*bot_orders[[#This Row],[avgPx]]+bot_orders[[#This Row],[fee]], 0)</f>
        <v>1.3238507714000001</v>
      </c>
      <c r="AA3642" s="4">
        <f>IF(bot_orders[[#This Row],[side]]="sell",-bot_orders[[#This Row],[accFillSz]],bot_orders[[#This Row],[accFillSz]]+bot_orders[[#This Row],[fee]])</f>
        <v>-1.893</v>
      </c>
      <c r="AB3642">
        <v>0</v>
      </c>
      <c r="AC3642" t="s">
        <v>39</v>
      </c>
      <c r="AD3642">
        <v>0</v>
      </c>
      <c r="AE3642" t="s">
        <v>40</v>
      </c>
      <c r="AF3642" t="s">
        <v>41</v>
      </c>
      <c r="AG3642" t="s">
        <v>42</v>
      </c>
      <c r="AH3642" t="s">
        <v>28</v>
      </c>
      <c r="AI3642">
        <v>-1.893</v>
      </c>
      <c r="AJ3642">
        <v>1.32385077</v>
      </c>
    </row>
    <row r="3643" spans="1:36" x14ac:dyDescent="0.3">
      <c r="A3643">
        <v>3299</v>
      </c>
      <c r="B3643" t="s">
        <v>304</v>
      </c>
      <c r="C3643" t="s">
        <v>28</v>
      </c>
      <c r="D3643" t="s">
        <v>29</v>
      </c>
      <c r="E3643" t="s">
        <v>30</v>
      </c>
      <c r="F3643" t="s">
        <v>31</v>
      </c>
      <c r="G3643" t="s">
        <v>3068</v>
      </c>
      <c r="H3643" t="s">
        <v>10280</v>
      </c>
      <c r="I3643" s="4" t="s">
        <v>10281</v>
      </c>
      <c r="J3643" s="1">
        <f>((((bot_orders[[#This Row],[cTime]]/ 1000)+3*3600) / 86400) + DATE(1970,1,1))</f>
        <v>45771.855398043983</v>
      </c>
      <c r="K3643" s="4" t="s">
        <v>10282</v>
      </c>
      <c r="L3643" s="1">
        <f>((((bot_orders[[#This Row],[uTime]]/ 1000)+3*3600) / 86400) + DATE(1970,1,1))</f>
        <v>45771.911951655093</v>
      </c>
      <c r="M3643" t="s">
        <v>34</v>
      </c>
      <c r="N3643" t="s">
        <v>28</v>
      </c>
      <c r="O3643" t="s">
        <v>35</v>
      </c>
      <c r="P3643">
        <v>1.893</v>
      </c>
      <c r="Q3643" t="s">
        <v>36</v>
      </c>
      <c r="R3643" t="s">
        <v>37</v>
      </c>
      <c r="S3643">
        <v>0.6966</v>
      </c>
      <c r="T3643">
        <v>0.6966</v>
      </c>
      <c r="U3643">
        <v>1.893</v>
      </c>
      <c r="V3643">
        <v>-1.0549310000000001E-3</v>
      </c>
      <c r="W3643" t="s">
        <v>38</v>
      </c>
      <c r="X3643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643" s="4">
        <f>IF(bot_orders[[#This Row],[side]]="buy", bot_orders[[#This Row],[accFillSz]] + bot_orders[[#This Row],[fee]], -bot_orders[[#This Row],[accFillSz]])</f>
        <v>-1.893</v>
      </c>
      <c r="Z3643" s="4">
        <f>IF(bot_orders[[#This Row],[side]]="sell",bot_orders[[#This Row],[accFillSz]]*bot_orders[[#This Row],[avgPx]]+bot_orders[[#This Row],[fee]], 0)</f>
        <v>1.3176088689999998</v>
      </c>
      <c r="AA3643" s="4">
        <f>IF(bot_orders[[#This Row],[side]]="sell",-bot_orders[[#This Row],[accFillSz]],bot_orders[[#This Row],[accFillSz]]+bot_orders[[#This Row],[fee]])</f>
        <v>-1.893</v>
      </c>
      <c r="AB3643">
        <v>0</v>
      </c>
      <c r="AC3643" t="s">
        <v>39</v>
      </c>
      <c r="AD3643">
        <v>0</v>
      </c>
      <c r="AE3643" t="s">
        <v>40</v>
      </c>
      <c r="AF3643" t="s">
        <v>41</v>
      </c>
      <c r="AG3643" t="s">
        <v>42</v>
      </c>
      <c r="AH3643" t="s">
        <v>28</v>
      </c>
      <c r="AI3643">
        <v>-1.893</v>
      </c>
      <c r="AJ3643">
        <v>1.3176088699999999</v>
      </c>
    </row>
    <row r="3644" spans="1:36" x14ac:dyDescent="0.3">
      <c r="A3644">
        <v>3302</v>
      </c>
      <c r="B3644" t="s">
        <v>304</v>
      </c>
      <c r="C3644" t="s">
        <v>28</v>
      </c>
      <c r="D3644" t="s">
        <v>29</v>
      </c>
      <c r="E3644" t="s">
        <v>30</v>
      </c>
      <c r="F3644" t="s">
        <v>31</v>
      </c>
      <c r="G3644" t="s">
        <v>3065</v>
      </c>
      <c r="H3644" t="s">
        <v>10288</v>
      </c>
      <c r="I3644" s="4" t="s">
        <v>10289</v>
      </c>
      <c r="J3644" s="1">
        <f>((((bot_orders[[#This Row],[cTime]]/ 1000)+3*3600) / 86400) + DATE(1970,1,1))</f>
        <v>45771.857179398146</v>
      </c>
      <c r="K3644" s="4" t="s">
        <v>10290</v>
      </c>
      <c r="L3644" s="1">
        <f>((((bot_orders[[#This Row],[uTime]]/ 1000)+3*3600) / 86400) + DATE(1970,1,1))</f>
        <v>45771.885522488425</v>
      </c>
      <c r="M3644" t="s">
        <v>34</v>
      </c>
      <c r="N3644" t="s">
        <v>28</v>
      </c>
      <c r="O3644" t="s">
        <v>35</v>
      </c>
      <c r="P3644">
        <v>1.893</v>
      </c>
      <c r="Q3644" t="s">
        <v>36</v>
      </c>
      <c r="R3644" t="s">
        <v>37</v>
      </c>
      <c r="S3644">
        <v>0.69330000000000003</v>
      </c>
      <c r="T3644">
        <v>0.69330000000000003</v>
      </c>
      <c r="U3644">
        <v>1.893</v>
      </c>
      <c r="V3644">
        <v>-1.0499335E-3</v>
      </c>
      <c r="W3644" t="s">
        <v>38</v>
      </c>
      <c r="X3644" s="4">
        <f>IF(bot_orders[[#This Row],[side]]="sell", bot_orders[[#This Row],[accFillSz]]*bot_orders[[#This Row],[avgPx]] + bot_orders[[#This Row],[fee]], -bot_orders[[#This Row],[accFillSz]]*bot_orders[[#This Row],[avgPx]])</f>
        <v>1.3113669665000001</v>
      </c>
      <c r="Y3644" s="4">
        <f>IF(bot_orders[[#This Row],[side]]="buy", bot_orders[[#This Row],[accFillSz]] + bot_orders[[#This Row],[fee]], -bot_orders[[#This Row],[accFillSz]])</f>
        <v>-1.893</v>
      </c>
      <c r="Z3644" s="4">
        <f>IF(bot_orders[[#This Row],[side]]="sell",bot_orders[[#This Row],[accFillSz]]*bot_orders[[#This Row],[avgPx]]+bot_orders[[#This Row],[fee]], 0)</f>
        <v>1.3113669665000001</v>
      </c>
      <c r="AA3644" s="4">
        <f>IF(bot_orders[[#This Row],[side]]="sell",-bot_orders[[#This Row],[accFillSz]],bot_orders[[#This Row],[accFillSz]]+bot_orders[[#This Row],[fee]])</f>
        <v>-1.893</v>
      </c>
      <c r="AB3644">
        <v>0</v>
      </c>
      <c r="AC3644" t="s">
        <v>39</v>
      </c>
      <c r="AD3644">
        <v>0</v>
      </c>
      <c r="AE3644" t="s">
        <v>40</v>
      </c>
      <c r="AF3644" t="s">
        <v>41</v>
      </c>
      <c r="AG3644" t="s">
        <v>42</v>
      </c>
      <c r="AH3644" t="s">
        <v>28</v>
      </c>
      <c r="AI3644">
        <v>-1.893</v>
      </c>
      <c r="AJ3644">
        <v>1.3113669699999999</v>
      </c>
    </row>
    <row r="3645" spans="1:36" x14ac:dyDescent="0.3">
      <c r="A3645">
        <v>3305</v>
      </c>
      <c r="B3645" t="s">
        <v>304</v>
      </c>
      <c r="C3645" t="s">
        <v>28</v>
      </c>
      <c r="D3645" t="s">
        <v>29</v>
      </c>
      <c r="E3645" t="s">
        <v>30</v>
      </c>
      <c r="F3645" t="s">
        <v>31</v>
      </c>
      <c r="G3645" t="s">
        <v>3062</v>
      </c>
      <c r="H3645" t="s">
        <v>10297</v>
      </c>
      <c r="I3645" s="4" t="s">
        <v>10298</v>
      </c>
      <c r="J3645" s="1">
        <f>((((bot_orders[[#This Row],[cTime]]/ 1000)+3*3600) / 86400) + DATE(1970,1,1))</f>
        <v>45771.862500659721</v>
      </c>
      <c r="K3645" s="4" t="s">
        <v>10299</v>
      </c>
      <c r="L3645" s="1">
        <f>((((bot_orders[[#This Row],[uTime]]/ 1000)+3*3600) / 86400) + DATE(1970,1,1))</f>
        <v>45771.880410891201</v>
      </c>
      <c r="M3645" t="s">
        <v>34</v>
      </c>
      <c r="N3645" t="s">
        <v>28</v>
      </c>
      <c r="O3645" t="s">
        <v>35</v>
      </c>
      <c r="P3645">
        <v>1.893</v>
      </c>
      <c r="Q3645" t="s">
        <v>36</v>
      </c>
      <c r="R3645" t="s">
        <v>37</v>
      </c>
      <c r="S3645">
        <v>0.68989999999999996</v>
      </c>
      <c r="T3645">
        <v>0.68989999999999996</v>
      </c>
      <c r="U3645">
        <v>1.893</v>
      </c>
      <c r="V3645">
        <v>-1.0447846E-3</v>
      </c>
      <c r="W3645" t="s">
        <v>38</v>
      </c>
      <c r="X3645" s="4">
        <f>IF(bot_orders[[#This Row],[side]]="sell", bot_orders[[#This Row],[accFillSz]]*bot_orders[[#This Row],[avgPx]] + bot_orders[[#This Row],[fee]], -bot_orders[[#This Row],[accFillSz]]*bot_orders[[#This Row],[avgPx]])</f>
        <v>1.3049359154</v>
      </c>
      <c r="Y3645" s="4">
        <f>IF(bot_orders[[#This Row],[side]]="buy", bot_orders[[#This Row],[accFillSz]] + bot_orders[[#This Row],[fee]], -bot_orders[[#This Row],[accFillSz]])</f>
        <v>-1.893</v>
      </c>
      <c r="Z3645" s="4">
        <f>IF(bot_orders[[#This Row],[side]]="sell",bot_orders[[#This Row],[accFillSz]]*bot_orders[[#This Row],[avgPx]]+bot_orders[[#This Row],[fee]], 0)</f>
        <v>1.3049359154</v>
      </c>
      <c r="AA3645" s="4">
        <f>IF(bot_orders[[#This Row],[side]]="sell",-bot_orders[[#This Row],[accFillSz]],bot_orders[[#This Row],[accFillSz]]+bot_orders[[#This Row],[fee]])</f>
        <v>-1.893</v>
      </c>
      <c r="AB3645">
        <v>0</v>
      </c>
      <c r="AC3645" t="s">
        <v>39</v>
      </c>
      <c r="AD3645">
        <v>0</v>
      </c>
      <c r="AE3645" t="s">
        <v>40</v>
      </c>
      <c r="AF3645" t="s">
        <v>41</v>
      </c>
      <c r="AG3645" t="s">
        <v>42</v>
      </c>
      <c r="AH3645" t="s">
        <v>28</v>
      </c>
      <c r="AI3645">
        <v>-1.893</v>
      </c>
      <c r="AJ3645">
        <v>1.3049359199999999</v>
      </c>
    </row>
    <row r="3646" spans="1:36" x14ac:dyDescent="0.3">
      <c r="A3646">
        <v>3307</v>
      </c>
      <c r="B3646" t="s">
        <v>304</v>
      </c>
      <c r="C3646" t="s">
        <v>28</v>
      </c>
      <c r="D3646" t="s">
        <v>29</v>
      </c>
      <c r="E3646" t="s">
        <v>30</v>
      </c>
      <c r="F3646" t="s">
        <v>31</v>
      </c>
      <c r="G3646" t="s">
        <v>3058</v>
      </c>
      <c r="H3646" t="s">
        <v>10302</v>
      </c>
      <c r="I3646" s="4" t="s">
        <v>10303</v>
      </c>
      <c r="J3646" s="1">
        <f>((((bot_orders[[#This Row],[cTime]]/ 1000)+3*3600) / 86400) + DATE(1970,1,1))</f>
        <v>45771.870447476853</v>
      </c>
      <c r="K3646" s="4" t="s">
        <v>10304</v>
      </c>
      <c r="L3646" s="1">
        <f>((((bot_orders[[#This Row],[uTime]]/ 1000)+3*3600) / 86400) + DATE(1970,1,1))</f>
        <v>45771.873530659723</v>
      </c>
      <c r="M3646" t="s">
        <v>34</v>
      </c>
      <c r="N3646" t="s">
        <v>28</v>
      </c>
      <c r="O3646" t="s">
        <v>35</v>
      </c>
      <c r="P3646">
        <v>1.893</v>
      </c>
      <c r="Q3646" t="s">
        <v>36</v>
      </c>
      <c r="R3646" t="s">
        <v>37</v>
      </c>
      <c r="S3646">
        <v>0.68659999999999999</v>
      </c>
      <c r="T3646">
        <v>0.68659999999999999</v>
      </c>
      <c r="U3646">
        <v>1.893</v>
      </c>
      <c r="V3646">
        <v>-1.0397869999999999E-3</v>
      </c>
      <c r="W3646" t="s">
        <v>38</v>
      </c>
      <c r="X3646" s="4">
        <f>IF(bot_orders[[#This Row],[side]]="sell", bot_orders[[#This Row],[accFillSz]]*bot_orders[[#This Row],[avgPx]] + bot_orders[[#This Row],[fee]], -bot_orders[[#This Row],[accFillSz]]*bot_orders[[#This Row],[avgPx]])</f>
        <v>1.298694013</v>
      </c>
      <c r="Y3646" s="4">
        <f>IF(bot_orders[[#This Row],[side]]="buy", bot_orders[[#This Row],[accFillSz]] + bot_orders[[#This Row],[fee]], -bot_orders[[#This Row],[accFillSz]])</f>
        <v>-1.893</v>
      </c>
      <c r="Z3646" s="4">
        <f>IF(bot_orders[[#This Row],[side]]="sell",bot_orders[[#This Row],[accFillSz]]*bot_orders[[#This Row],[avgPx]]+bot_orders[[#This Row],[fee]], 0)</f>
        <v>1.298694013</v>
      </c>
      <c r="AA3646" s="4">
        <f>IF(bot_orders[[#This Row],[side]]="sell",-bot_orders[[#This Row],[accFillSz]],bot_orders[[#This Row],[accFillSz]]+bot_orders[[#This Row],[fee]])</f>
        <v>-1.893</v>
      </c>
      <c r="AB3646">
        <v>0</v>
      </c>
      <c r="AC3646" t="s">
        <v>39</v>
      </c>
      <c r="AD3646">
        <v>0</v>
      </c>
      <c r="AE3646" t="s">
        <v>40</v>
      </c>
      <c r="AF3646" t="s">
        <v>41</v>
      </c>
      <c r="AG3646" t="s">
        <v>42</v>
      </c>
      <c r="AH3646" t="s">
        <v>28</v>
      </c>
      <c r="AI3646">
        <v>-1.893</v>
      </c>
      <c r="AJ3646">
        <v>1.29869401</v>
      </c>
    </row>
    <row r="3647" spans="1:36" x14ac:dyDescent="0.3">
      <c r="A3647">
        <v>3311</v>
      </c>
      <c r="B3647" t="s">
        <v>304</v>
      </c>
      <c r="C3647" t="s">
        <v>28</v>
      </c>
      <c r="D3647" t="s">
        <v>29</v>
      </c>
      <c r="E3647" t="s">
        <v>30</v>
      </c>
      <c r="F3647" t="s">
        <v>31</v>
      </c>
      <c r="G3647" t="s">
        <v>3197</v>
      </c>
      <c r="H3647" t="s">
        <v>10314</v>
      </c>
      <c r="I3647" s="4" t="s">
        <v>10315</v>
      </c>
      <c r="J3647" s="1">
        <f>((((bot_orders[[#This Row],[cTime]]/ 1000)+3*3600) / 86400) + DATE(1970,1,1))</f>
        <v>45771.873530682875</v>
      </c>
      <c r="K3647" s="4" t="s">
        <v>10316</v>
      </c>
      <c r="L3647" s="1">
        <f>((((bot_orders[[#This Row],[uTime]]/ 1000)+3*3600) / 86400) + DATE(1970,1,1))</f>
        <v>45772.229761759256</v>
      </c>
      <c r="M3647" t="s">
        <v>34</v>
      </c>
      <c r="N3647" t="s">
        <v>28</v>
      </c>
      <c r="O3647" t="s">
        <v>35</v>
      </c>
      <c r="P3647">
        <v>1.895</v>
      </c>
      <c r="Q3647" t="s">
        <v>36</v>
      </c>
      <c r="R3647" t="s">
        <v>55</v>
      </c>
      <c r="S3647">
        <v>0.68330000000000002</v>
      </c>
      <c r="T3647">
        <v>0.68330000000000002</v>
      </c>
      <c r="U3647">
        <v>1.895</v>
      </c>
      <c r="V3647">
        <v>-1.516E-3</v>
      </c>
      <c r="W3647" t="s">
        <v>39</v>
      </c>
      <c r="X3647" s="4">
        <f>IF(bot_orders[[#This Row],[side]]="sell", bot_orders[[#This Row],[accFillSz]]*bot_orders[[#This Row],[avgPx]] + bot_orders[[#This Row],[fee]], -bot_orders[[#This Row],[accFillSz]]*bot_orders[[#This Row],[avgPx]])</f>
        <v>-1.2948535000000001</v>
      </c>
      <c r="Y3647" s="4">
        <f>IF(bot_orders[[#This Row],[side]]="buy", bot_orders[[#This Row],[accFillSz]] + bot_orders[[#This Row],[fee]], -bot_orders[[#This Row],[accFillSz]])</f>
        <v>1.8934839999999999</v>
      </c>
      <c r="Z3647" s="4">
        <f>IF(bot_orders[[#This Row],[side]]="sell",bot_orders[[#This Row],[accFillSz]]*bot_orders[[#This Row],[avgPx]]+bot_orders[[#This Row],[fee]], 0)</f>
        <v>0</v>
      </c>
      <c r="AA3647" s="4">
        <f>IF(bot_orders[[#This Row],[side]]="sell",-bot_orders[[#This Row],[accFillSz]],bot_orders[[#This Row],[accFillSz]]+bot_orders[[#This Row],[fee]])</f>
        <v>1.8934839999999999</v>
      </c>
      <c r="AB3647">
        <v>0</v>
      </c>
      <c r="AC3647" t="s">
        <v>38</v>
      </c>
      <c r="AD3647">
        <v>0</v>
      </c>
      <c r="AE3647" t="s">
        <v>40</v>
      </c>
      <c r="AF3647" t="s">
        <v>41</v>
      </c>
      <c r="AG3647" t="s">
        <v>42</v>
      </c>
      <c r="AH3647" t="s">
        <v>28</v>
      </c>
      <c r="AI3647">
        <v>1.8934839999999999</v>
      </c>
      <c r="AJ3647">
        <v>-1.2948535000000001</v>
      </c>
    </row>
    <row r="3648" spans="1:36" x14ac:dyDescent="0.3">
      <c r="A3648">
        <v>3313</v>
      </c>
      <c r="B3648" t="s">
        <v>304</v>
      </c>
      <c r="C3648" t="s">
        <v>28</v>
      </c>
      <c r="D3648" t="s">
        <v>29</v>
      </c>
      <c r="E3648" t="s">
        <v>30</v>
      </c>
      <c r="F3648" t="s">
        <v>31</v>
      </c>
      <c r="G3648" t="s">
        <v>3089</v>
      </c>
      <c r="H3648" t="s">
        <v>10321</v>
      </c>
      <c r="I3648" s="4" t="s">
        <v>10322</v>
      </c>
      <c r="J3648" s="1">
        <f>((((bot_orders[[#This Row],[cTime]]/ 1000)+3*3600) / 86400) + DATE(1970,1,1))</f>
        <v>45771.880410914353</v>
      </c>
      <c r="K3648" s="4" t="s">
        <v>10320</v>
      </c>
      <c r="L3648" s="1">
        <f>((((bot_orders[[#This Row],[uTime]]/ 1000)+3*3600) / 86400) + DATE(1970,1,1))</f>
        <v>45771.889602453703</v>
      </c>
      <c r="M3648" t="s">
        <v>34</v>
      </c>
      <c r="N3648" t="s">
        <v>28</v>
      </c>
      <c r="O3648" t="s">
        <v>35</v>
      </c>
      <c r="P3648">
        <v>1.895</v>
      </c>
      <c r="Q3648" t="s">
        <v>36</v>
      </c>
      <c r="R3648" t="s">
        <v>55</v>
      </c>
      <c r="S3648">
        <v>0.68659999999999999</v>
      </c>
      <c r="T3648">
        <v>0.68659999999999999</v>
      </c>
      <c r="U3648">
        <v>1.895</v>
      </c>
      <c r="V3648">
        <v>-1.516E-3</v>
      </c>
      <c r="W3648" t="s">
        <v>39</v>
      </c>
      <c r="X3648" s="4">
        <f>IF(bot_orders[[#This Row],[side]]="sell", bot_orders[[#This Row],[accFillSz]]*bot_orders[[#This Row],[avgPx]] + bot_orders[[#This Row],[fee]], -bot_orders[[#This Row],[accFillSz]]*bot_orders[[#This Row],[avgPx]])</f>
        <v>-1.301107</v>
      </c>
      <c r="Y3648" s="4">
        <f>IF(bot_orders[[#This Row],[side]]="buy", bot_orders[[#This Row],[accFillSz]] + bot_orders[[#This Row],[fee]], -bot_orders[[#This Row],[accFillSz]])</f>
        <v>1.8934839999999999</v>
      </c>
      <c r="Z3648" s="4">
        <f>IF(bot_orders[[#This Row],[side]]="sell",bot_orders[[#This Row],[accFillSz]]*bot_orders[[#This Row],[avgPx]]+bot_orders[[#This Row],[fee]], 0)</f>
        <v>0</v>
      </c>
      <c r="AA3648" s="4">
        <f>IF(bot_orders[[#This Row],[side]]="sell",-bot_orders[[#This Row],[accFillSz]],bot_orders[[#This Row],[accFillSz]]+bot_orders[[#This Row],[fee]])</f>
        <v>1.8934839999999999</v>
      </c>
      <c r="AB3648">
        <v>0</v>
      </c>
      <c r="AC3648" t="s">
        <v>38</v>
      </c>
      <c r="AD3648">
        <v>0</v>
      </c>
      <c r="AE3648" t="s">
        <v>40</v>
      </c>
      <c r="AF3648" t="s">
        <v>41</v>
      </c>
      <c r="AG3648" t="s">
        <v>42</v>
      </c>
      <c r="AH3648" t="s">
        <v>28</v>
      </c>
      <c r="AI3648">
        <v>1.8934839999999999</v>
      </c>
      <c r="AJ3648">
        <v>-1.301107</v>
      </c>
    </row>
    <row r="3649" spans="1:36" x14ac:dyDescent="0.3">
      <c r="A3649">
        <v>3316</v>
      </c>
      <c r="B3649" t="s">
        <v>304</v>
      </c>
      <c r="C3649" t="s">
        <v>28</v>
      </c>
      <c r="D3649" t="s">
        <v>29</v>
      </c>
      <c r="E3649" t="s">
        <v>30</v>
      </c>
      <c r="F3649" t="s">
        <v>31</v>
      </c>
      <c r="G3649" t="s">
        <v>3093</v>
      </c>
      <c r="H3649" t="s">
        <v>10330</v>
      </c>
      <c r="I3649" s="4" t="s">
        <v>10331</v>
      </c>
      <c r="J3649" s="1">
        <f>((((bot_orders[[#This Row],[cTime]]/ 1000)+3*3600) / 86400) + DATE(1970,1,1))</f>
        <v>45771.885522500001</v>
      </c>
      <c r="K3649" s="4" t="s">
        <v>10332</v>
      </c>
      <c r="L3649" s="1">
        <f>((((bot_orders[[#This Row],[uTime]]/ 1000)+3*3600) / 86400) + DATE(1970,1,1))</f>
        <v>45771.886997187496</v>
      </c>
      <c r="M3649" t="s">
        <v>34</v>
      </c>
      <c r="N3649" t="s">
        <v>28</v>
      </c>
      <c r="O3649" t="s">
        <v>35</v>
      </c>
      <c r="P3649">
        <v>1.895</v>
      </c>
      <c r="Q3649" t="s">
        <v>36</v>
      </c>
      <c r="R3649" t="s">
        <v>55</v>
      </c>
      <c r="S3649">
        <v>0.68989999999999996</v>
      </c>
      <c r="T3649">
        <v>0.68989999999999996</v>
      </c>
      <c r="U3649">
        <v>1.895</v>
      </c>
      <c r="V3649">
        <v>-1.516E-3</v>
      </c>
      <c r="W3649" t="s">
        <v>39</v>
      </c>
      <c r="X3649" s="4">
        <f>IF(bot_orders[[#This Row],[side]]="sell", bot_orders[[#This Row],[accFillSz]]*bot_orders[[#This Row],[avgPx]] + bot_orders[[#This Row],[fee]], -bot_orders[[#This Row],[accFillSz]]*bot_orders[[#This Row],[avgPx]])</f>
        <v>-1.3073604999999999</v>
      </c>
      <c r="Y3649" s="4">
        <f>IF(bot_orders[[#This Row],[side]]="buy", bot_orders[[#This Row],[accFillSz]] + bot_orders[[#This Row],[fee]], -bot_orders[[#This Row],[accFillSz]])</f>
        <v>1.8934839999999999</v>
      </c>
      <c r="Z3649" s="4">
        <f>IF(bot_orders[[#This Row],[side]]="sell",bot_orders[[#This Row],[accFillSz]]*bot_orders[[#This Row],[avgPx]]+bot_orders[[#This Row],[fee]], 0)</f>
        <v>0</v>
      </c>
      <c r="AA3649" s="4">
        <f>IF(bot_orders[[#This Row],[side]]="sell",-bot_orders[[#This Row],[accFillSz]],bot_orders[[#This Row],[accFillSz]]+bot_orders[[#This Row],[fee]])</f>
        <v>1.8934839999999999</v>
      </c>
      <c r="AB3649">
        <v>0</v>
      </c>
      <c r="AC3649" t="s">
        <v>38</v>
      </c>
      <c r="AD3649">
        <v>0</v>
      </c>
      <c r="AE3649" t="s">
        <v>40</v>
      </c>
      <c r="AF3649" t="s">
        <v>41</v>
      </c>
      <c r="AG3649" t="s">
        <v>42</v>
      </c>
      <c r="AH3649" t="s">
        <v>28</v>
      </c>
      <c r="AI3649">
        <v>1.8934839999999999</v>
      </c>
      <c r="AJ3649">
        <v>-1.3073604999999999</v>
      </c>
    </row>
    <row r="3650" spans="1:36" x14ac:dyDescent="0.3">
      <c r="A3650">
        <v>3317</v>
      </c>
      <c r="B3650" t="s">
        <v>304</v>
      </c>
      <c r="C3650" t="s">
        <v>28</v>
      </c>
      <c r="D3650" t="s">
        <v>29</v>
      </c>
      <c r="E3650" t="s">
        <v>30</v>
      </c>
      <c r="F3650" t="s">
        <v>31</v>
      </c>
      <c r="G3650" t="s">
        <v>3093</v>
      </c>
      <c r="H3650" t="s">
        <v>10333</v>
      </c>
      <c r="I3650" s="4" t="s">
        <v>10334</v>
      </c>
      <c r="J3650" s="1">
        <f>((((bot_orders[[#This Row],[cTime]]/ 1000)+3*3600) / 86400) + DATE(1970,1,1))</f>
        <v>45771.886997210648</v>
      </c>
      <c r="K3650" s="4" t="s">
        <v>10335</v>
      </c>
      <c r="L3650" s="1">
        <f>((((bot_orders[[#This Row],[uTime]]/ 1000)+3*3600) / 86400) + DATE(1970,1,1))</f>
        <v>45771.91146278935</v>
      </c>
      <c r="M3650" t="s">
        <v>34</v>
      </c>
      <c r="N3650" t="s">
        <v>28</v>
      </c>
      <c r="O3650" t="s">
        <v>35</v>
      </c>
      <c r="P3650">
        <v>1.893</v>
      </c>
      <c r="Q3650" t="s">
        <v>36</v>
      </c>
      <c r="R3650" t="s">
        <v>37</v>
      </c>
      <c r="S3650">
        <v>0.69330000000000003</v>
      </c>
      <c r="T3650">
        <v>0.69330000000000003</v>
      </c>
      <c r="U3650">
        <v>1.893</v>
      </c>
      <c r="V3650">
        <v>-1.0499335E-3</v>
      </c>
      <c r="W3650" t="s">
        <v>38</v>
      </c>
      <c r="X3650" s="4">
        <f>IF(bot_orders[[#This Row],[side]]="sell", bot_orders[[#This Row],[accFillSz]]*bot_orders[[#This Row],[avgPx]] + bot_orders[[#This Row],[fee]], -bot_orders[[#This Row],[accFillSz]]*bot_orders[[#This Row],[avgPx]])</f>
        <v>1.3113669665000001</v>
      </c>
      <c r="Y3650" s="4">
        <f>IF(bot_orders[[#This Row],[side]]="buy", bot_orders[[#This Row],[accFillSz]] + bot_orders[[#This Row],[fee]], -bot_orders[[#This Row],[accFillSz]])</f>
        <v>-1.893</v>
      </c>
      <c r="Z3650" s="4">
        <f>IF(bot_orders[[#This Row],[side]]="sell",bot_orders[[#This Row],[accFillSz]]*bot_orders[[#This Row],[avgPx]]+bot_orders[[#This Row],[fee]], 0)</f>
        <v>1.3113669665000001</v>
      </c>
      <c r="AA3650" s="4">
        <f>IF(bot_orders[[#This Row],[side]]="sell",-bot_orders[[#This Row],[accFillSz]],bot_orders[[#This Row],[accFillSz]]+bot_orders[[#This Row],[fee]])</f>
        <v>-1.893</v>
      </c>
      <c r="AB3650">
        <v>0</v>
      </c>
      <c r="AC3650" t="s">
        <v>39</v>
      </c>
      <c r="AD3650">
        <v>0</v>
      </c>
      <c r="AE3650" t="s">
        <v>40</v>
      </c>
      <c r="AF3650" t="s">
        <v>41</v>
      </c>
      <c r="AG3650" t="s">
        <v>42</v>
      </c>
      <c r="AH3650" t="s">
        <v>28</v>
      </c>
      <c r="AI3650">
        <v>-1.893</v>
      </c>
      <c r="AJ3650">
        <v>1.3113669699999999</v>
      </c>
    </row>
    <row r="3651" spans="1:36" x14ac:dyDescent="0.3">
      <c r="A3651">
        <v>3320</v>
      </c>
      <c r="B3651" t="s">
        <v>304</v>
      </c>
      <c r="C3651" t="s">
        <v>28</v>
      </c>
      <c r="D3651" t="s">
        <v>29</v>
      </c>
      <c r="E3651" t="s">
        <v>30</v>
      </c>
      <c r="F3651" t="s">
        <v>31</v>
      </c>
      <c r="G3651" t="s">
        <v>3089</v>
      </c>
      <c r="H3651" t="s">
        <v>10342</v>
      </c>
      <c r="I3651" s="4" t="s">
        <v>10343</v>
      </c>
      <c r="J3651" s="1">
        <f>((((bot_orders[[#This Row],[cTime]]/ 1000)+3*3600) / 86400) + DATE(1970,1,1))</f>
        <v>45771.889602476847</v>
      </c>
      <c r="K3651" s="4" t="s">
        <v>10344</v>
      </c>
      <c r="L3651" s="1">
        <f>((((bot_orders[[#This Row],[uTime]]/ 1000)+3*3600) / 86400) + DATE(1970,1,1))</f>
        <v>45771.902581805552</v>
      </c>
      <c r="M3651" t="s">
        <v>34</v>
      </c>
      <c r="N3651" t="s">
        <v>28</v>
      </c>
      <c r="O3651" t="s">
        <v>35</v>
      </c>
      <c r="P3651">
        <v>1.893</v>
      </c>
      <c r="Q3651" t="s">
        <v>36</v>
      </c>
      <c r="R3651" t="s">
        <v>37</v>
      </c>
      <c r="S3651">
        <v>0.68989999999999996</v>
      </c>
      <c r="T3651">
        <v>0.68989999999999996</v>
      </c>
      <c r="U3651">
        <v>1.893</v>
      </c>
      <c r="V3651">
        <v>-1.0447846E-3</v>
      </c>
      <c r="W3651" t="s">
        <v>38</v>
      </c>
      <c r="X3651" s="4">
        <f>IF(bot_orders[[#This Row],[side]]="sell", bot_orders[[#This Row],[accFillSz]]*bot_orders[[#This Row],[avgPx]] + bot_orders[[#This Row],[fee]], -bot_orders[[#This Row],[accFillSz]]*bot_orders[[#This Row],[avgPx]])</f>
        <v>1.3049359154</v>
      </c>
      <c r="Y3651" s="4">
        <f>IF(bot_orders[[#This Row],[side]]="buy", bot_orders[[#This Row],[accFillSz]] + bot_orders[[#This Row],[fee]], -bot_orders[[#This Row],[accFillSz]])</f>
        <v>-1.893</v>
      </c>
      <c r="Z3651" s="4">
        <f>IF(bot_orders[[#This Row],[side]]="sell",bot_orders[[#This Row],[accFillSz]]*bot_orders[[#This Row],[avgPx]]+bot_orders[[#This Row],[fee]], 0)</f>
        <v>1.3049359154</v>
      </c>
      <c r="AA3651" s="4">
        <f>IF(bot_orders[[#This Row],[side]]="sell",-bot_orders[[#This Row],[accFillSz]],bot_orders[[#This Row],[accFillSz]]+bot_orders[[#This Row],[fee]])</f>
        <v>-1.893</v>
      </c>
      <c r="AB3651">
        <v>0</v>
      </c>
      <c r="AC3651" t="s">
        <v>39</v>
      </c>
      <c r="AD3651">
        <v>0</v>
      </c>
      <c r="AE3651" t="s">
        <v>40</v>
      </c>
      <c r="AF3651" t="s">
        <v>41</v>
      </c>
      <c r="AG3651" t="s">
        <v>42</v>
      </c>
      <c r="AH3651" t="s">
        <v>28</v>
      </c>
      <c r="AI3651">
        <v>-1.893</v>
      </c>
      <c r="AJ3651">
        <v>1.3049359199999999</v>
      </c>
    </row>
    <row r="3652" spans="1:36" x14ac:dyDescent="0.3">
      <c r="A3652">
        <v>3323</v>
      </c>
      <c r="B3652" t="s">
        <v>304</v>
      </c>
      <c r="C3652" t="s">
        <v>28</v>
      </c>
      <c r="D3652" t="s">
        <v>29</v>
      </c>
      <c r="E3652" t="s">
        <v>30</v>
      </c>
      <c r="F3652" t="s">
        <v>31</v>
      </c>
      <c r="G3652" t="s">
        <v>3201</v>
      </c>
      <c r="H3652" t="s">
        <v>10351</v>
      </c>
      <c r="I3652" s="4" t="s">
        <v>10352</v>
      </c>
      <c r="J3652" s="1">
        <f>((((bot_orders[[#This Row],[cTime]]/ 1000)+3*3600) / 86400) + DATE(1970,1,1))</f>
        <v>45771.902581828705</v>
      </c>
      <c r="K3652" s="4" t="s">
        <v>10353</v>
      </c>
      <c r="L3652" s="1">
        <f>((((bot_orders[[#This Row],[uTime]]/ 1000)+3*3600) / 86400) + DATE(1970,1,1))</f>
        <v>45772.225835601857</v>
      </c>
      <c r="M3652" t="s">
        <v>34</v>
      </c>
      <c r="N3652" t="s">
        <v>28</v>
      </c>
      <c r="O3652" t="s">
        <v>35</v>
      </c>
      <c r="P3652">
        <v>1.895</v>
      </c>
      <c r="Q3652" t="s">
        <v>36</v>
      </c>
      <c r="R3652" t="s">
        <v>55</v>
      </c>
      <c r="S3652">
        <v>0.68659999999999999</v>
      </c>
      <c r="T3652">
        <v>0.68659999999999999</v>
      </c>
      <c r="U3652">
        <v>1.895</v>
      </c>
      <c r="V3652">
        <v>-1.516E-3</v>
      </c>
      <c r="W3652" t="s">
        <v>39</v>
      </c>
      <c r="X3652" s="4">
        <f>IF(bot_orders[[#This Row],[side]]="sell", bot_orders[[#This Row],[accFillSz]]*bot_orders[[#This Row],[avgPx]] + bot_orders[[#This Row],[fee]], -bot_orders[[#This Row],[accFillSz]]*bot_orders[[#This Row],[avgPx]])</f>
        <v>-1.301107</v>
      </c>
      <c r="Y3652" s="4">
        <f>IF(bot_orders[[#This Row],[side]]="buy", bot_orders[[#This Row],[accFillSz]] + bot_orders[[#This Row],[fee]], -bot_orders[[#This Row],[accFillSz]])</f>
        <v>1.8934839999999999</v>
      </c>
      <c r="Z3652" s="4">
        <f>IF(bot_orders[[#This Row],[side]]="sell",bot_orders[[#This Row],[accFillSz]]*bot_orders[[#This Row],[avgPx]]+bot_orders[[#This Row],[fee]], 0)</f>
        <v>0</v>
      </c>
      <c r="AA3652" s="4">
        <f>IF(bot_orders[[#This Row],[side]]="sell",-bot_orders[[#This Row],[accFillSz]],bot_orders[[#This Row],[accFillSz]]+bot_orders[[#This Row],[fee]])</f>
        <v>1.8934839999999999</v>
      </c>
      <c r="AB3652">
        <v>0</v>
      </c>
      <c r="AC3652" t="s">
        <v>38</v>
      </c>
      <c r="AD3652">
        <v>0</v>
      </c>
      <c r="AE3652" t="s">
        <v>40</v>
      </c>
      <c r="AF3652" t="s">
        <v>41</v>
      </c>
      <c r="AG3652" t="s">
        <v>42</v>
      </c>
      <c r="AH3652" t="s">
        <v>28</v>
      </c>
      <c r="AI3652">
        <v>1.8934839999999999</v>
      </c>
      <c r="AJ3652">
        <v>-1.301107</v>
      </c>
    </row>
    <row r="3653" spans="1:36" x14ac:dyDescent="0.3">
      <c r="A3653">
        <v>3326</v>
      </c>
      <c r="B3653" t="s">
        <v>304</v>
      </c>
      <c r="C3653" t="s">
        <v>28</v>
      </c>
      <c r="D3653" t="s">
        <v>29</v>
      </c>
      <c r="E3653" t="s">
        <v>30</v>
      </c>
      <c r="F3653" t="s">
        <v>31</v>
      </c>
      <c r="G3653" t="s">
        <v>3110</v>
      </c>
      <c r="H3653" t="s">
        <v>10361</v>
      </c>
      <c r="I3653" s="4" t="s">
        <v>10362</v>
      </c>
      <c r="J3653" s="1">
        <f>((((bot_orders[[#This Row],[cTime]]/ 1000)+3*3600) / 86400) + DATE(1970,1,1))</f>
        <v>45771.911462812503</v>
      </c>
      <c r="K3653" s="4" t="s">
        <v>10363</v>
      </c>
      <c r="L3653" s="1">
        <f>((((bot_orders[[#This Row],[uTime]]/ 1000)+3*3600) / 86400) + DATE(1970,1,1))</f>
        <v>45771.924792881946</v>
      </c>
      <c r="M3653" t="s">
        <v>34</v>
      </c>
      <c r="N3653" t="s">
        <v>28</v>
      </c>
      <c r="O3653" t="s">
        <v>35</v>
      </c>
      <c r="P3653">
        <v>1.895</v>
      </c>
      <c r="Q3653" t="s">
        <v>36</v>
      </c>
      <c r="R3653" t="s">
        <v>55</v>
      </c>
      <c r="S3653">
        <v>0.68989999999999996</v>
      </c>
      <c r="T3653">
        <v>0.68989999999999996</v>
      </c>
      <c r="U3653">
        <v>1.895</v>
      </c>
      <c r="V3653">
        <v>-1.516E-3</v>
      </c>
      <c r="W3653" t="s">
        <v>39</v>
      </c>
      <c r="X3653" s="4">
        <f>IF(bot_orders[[#This Row],[side]]="sell", bot_orders[[#This Row],[accFillSz]]*bot_orders[[#This Row],[avgPx]] + bot_orders[[#This Row],[fee]], -bot_orders[[#This Row],[accFillSz]]*bot_orders[[#This Row],[avgPx]])</f>
        <v>-1.3073604999999999</v>
      </c>
      <c r="Y3653" s="4">
        <f>IF(bot_orders[[#This Row],[side]]="buy", bot_orders[[#This Row],[accFillSz]] + bot_orders[[#This Row],[fee]], -bot_orders[[#This Row],[accFillSz]])</f>
        <v>1.8934839999999999</v>
      </c>
      <c r="Z3653" s="4">
        <f>IF(bot_orders[[#This Row],[side]]="sell",bot_orders[[#This Row],[accFillSz]]*bot_orders[[#This Row],[avgPx]]+bot_orders[[#This Row],[fee]], 0)</f>
        <v>0</v>
      </c>
      <c r="AA3653" s="4">
        <f>IF(bot_orders[[#This Row],[side]]="sell",-bot_orders[[#This Row],[accFillSz]],bot_orders[[#This Row],[accFillSz]]+bot_orders[[#This Row],[fee]])</f>
        <v>1.8934839999999999</v>
      </c>
      <c r="AB3653">
        <v>0</v>
      </c>
      <c r="AC3653" t="s">
        <v>38</v>
      </c>
      <c r="AD3653">
        <v>0</v>
      </c>
      <c r="AE3653" t="s">
        <v>40</v>
      </c>
      <c r="AF3653" t="s">
        <v>41</v>
      </c>
      <c r="AG3653" t="s">
        <v>42</v>
      </c>
      <c r="AH3653" t="s">
        <v>28</v>
      </c>
      <c r="AI3653">
        <v>1.8934839999999999</v>
      </c>
      <c r="AJ3653">
        <v>-1.3073604999999999</v>
      </c>
    </row>
    <row r="3654" spans="1:36" x14ac:dyDescent="0.3">
      <c r="A3654">
        <v>3328</v>
      </c>
      <c r="B3654" t="s">
        <v>304</v>
      </c>
      <c r="C3654" t="s">
        <v>28</v>
      </c>
      <c r="D3654" t="s">
        <v>29</v>
      </c>
      <c r="E3654" t="s">
        <v>30</v>
      </c>
      <c r="F3654" t="s">
        <v>31</v>
      </c>
      <c r="G3654" t="s">
        <v>3103</v>
      </c>
      <c r="H3654" t="s">
        <v>10368</v>
      </c>
      <c r="I3654" s="4" t="s">
        <v>10369</v>
      </c>
      <c r="J3654" s="1">
        <f>((((bot_orders[[#This Row],[cTime]]/ 1000)+3*3600) / 86400) + DATE(1970,1,1))</f>
        <v>45771.911951666669</v>
      </c>
      <c r="K3654" s="4" t="s">
        <v>10370</v>
      </c>
      <c r="L3654" s="1">
        <f>((((bot_orders[[#This Row],[uTime]]/ 1000)+3*3600) / 86400) + DATE(1970,1,1))</f>
        <v>45771.917534687498</v>
      </c>
      <c r="M3654" t="s">
        <v>34</v>
      </c>
      <c r="N3654" t="s">
        <v>28</v>
      </c>
      <c r="O3654" t="s">
        <v>35</v>
      </c>
      <c r="P3654">
        <v>1.895</v>
      </c>
      <c r="Q3654" t="s">
        <v>36</v>
      </c>
      <c r="R3654" t="s">
        <v>55</v>
      </c>
      <c r="S3654">
        <v>0.69330000000000003</v>
      </c>
      <c r="T3654">
        <v>0.69330000000000003</v>
      </c>
      <c r="U3654">
        <v>1.895</v>
      </c>
      <c r="V3654">
        <v>-1.516E-3</v>
      </c>
      <c r="W3654" t="s">
        <v>39</v>
      </c>
      <c r="X3654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654" s="4">
        <f>IF(bot_orders[[#This Row],[side]]="buy", bot_orders[[#This Row],[accFillSz]] + bot_orders[[#This Row],[fee]], -bot_orders[[#This Row],[accFillSz]])</f>
        <v>1.8934839999999999</v>
      </c>
      <c r="Z3654" s="4">
        <f>IF(bot_orders[[#This Row],[side]]="sell",bot_orders[[#This Row],[accFillSz]]*bot_orders[[#This Row],[avgPx]]+bot_orders[[#This Row],[fee]], 0)</f>
        <v>0</v>
      </c>
      <c r="AA3654" s="4">
        <f>IF(bot_orders[[#This Row],[side]]="sell",-bot_orders[[#This Row],[accFillSz]],bot_orders[[#This Row],[accFillSz]]+bot_orders[[#This Row],[fee]])</f>
        <v>1.8934839999999999</v>
      </c>
      <c r="AB3654">
        <v>0</v>
      </c>
      <c r="AC3654" t="s">
        <v>38</v>
      </c>
      <c r="AD3654">
        <v>0</v>
      </c>
      <c r="AE3654" t="s">
        <v>40</v>
      </c>
      <c r="AF3654" t="s">
        <v>41</v>
      </c>
      <c r="AG3654" t="s">
        <v>42</v>
      </c>
      <c r="AH3654" t="s">
        <v>28</v>
      </c>
      <c r="AI3654">
        <v>1.8934839999999999</v>
      </c>
      <c r="AJ3654">
        <v>-1.3138034999999999</v>
      </c>
    </row>
    <row r="3655" spans="1:36" x14ac:dyDescent="0.3">
      <c r="A3655">
        <v>3329</v>
      </c>
      <c r="B3655" t="s">
        <v>304</v>
      </c>
      <c r="C3655" t="s">
        <v>28</v>
      </c>
      <c r="D3655" t="s">
        <v>29</v>
      </c>
      <c r="E3655" t="s">
        <v>30</v>
      </c>
      <c r="F3655" t="s">
        <v>31</v>
      </c>
      <c r="G3655" t="s">
        <v>3103</v>
      </c>
      <c r="H3655" t="s">
        <v>10371</v>
      </c>
      <c r="I3655" s="4" t="s">
        <v>10372</v>
      </c>
      <c r="J3655" s="1">
        <f>((((bot_orders[[#This Row],[cTime]]/ 1000)+3*3600) / 86400) + DATE(1970,1,1))</f>
        <v>45771.917534699074</v>
      </c>
      <c r="K3655" s="4" t="s">
        <v>10373</v>
      </c>
      <c r="L3655" s="1">
        <f>((((bot_orders[[#This Row],[uTime]]/ 1000)+3*3600) / 86400) + DATE(1970,1,1))</f>
        <v>45771.941498229164</v>
      </c>
      <c r="M3655" t="s">
        <v>34</v>
      </c>
      <c r="N3655" t="s">
        <v>28</v>
      </c>
      <c r="O3655" t="s">
        <v>35</v>
      </c>
      <c r="P3655">
        <v>1.893</v>
      </c>
      <c r="Q3655" t="s">
        <v>36</v>
      </c>
      <c r="R3655" t="s">
        <v>37</v>
      </c>
      <c r="S3655">
        <v>0.6966</v>
      </c>
      <c r="T3655">
        <v>0.6966</v>
      </c>
      <c r="U3655">
        <v>1.893</v>
      </c>
      <c r="V3655">
        <v>-1.0549310000000001E-3</v>
      </c>
      <c r="W3655" t="s">
        <v>38</v>
      </c>
      <c r="X3655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655" s="4">
        <f>IF(bot_orders[[#This Row],[side]]="buy", bot_orders[[#This Row],[accFillSz]] + bot_orders[[#This Row],[fee]], -bot_orders[[#This Row],[accFillSz]])</f>
        <v>-1.893</v>
      </c>
      <c r="Z3655" s="4">
        <f>IF(bot_orders[[#This Row],[side]]="sell",bot_orders[[#This Row],[accFillSz]]*bot_orders[[#This Row],[avgPx]]+bot_orders[[#This Row],[fee]], 0)</f>
        <v>1.3176088689999998</v>
      </c>
      <c r="AA3655" s="4">
        <f>IF(bot_orders[[#This Row],[side]]="sell",-bot_orders[[#This Row],[accFillSz]],bot_orders[[#This Row],[accFillSz]]+bot_orders[[#This Row],[fee]])</f>
        <v>-1.893</v>
      </c>
      <c r="AB3655">
        <v>0</v>
      </c>
      <c r="AC3655" t="s">
        <v>39</v>
      </c>
      <c r="AD3655">
        <v>0</v>
      </c>
      <c r="AE3655" t="s">
        <v>40</v>
      </c>
      <c r="AF3655" t="s">
        <v>41</v>
      </c>
      <c r="AG3655" t="s">
        <v>42</v>
      </c>
      <c r="AH3655" t="s">
        <v>28</v>
      </c>
      <c r="AI3655">
        <v>-1.893</v>
      </c>
      <c r="AJ3655">
        <v>1.3176088699999999</v>
      </c>
    </row>
    <row r="3656" spans="1:36" x14ac:dyDescent="0.3">
      <c r="A3656">
        <v>3331</v>
      </c>
      <c r="B3656" t="s">
        <v>304</v>
      </c>
      <c r="C3656" t="s">
        <v>28</v>
      </c>
      <c r="D3656" t="s">
        <v>29</v>
      </c>
      <c r="E3656" t="s">
        <v>30</v>
      </c>
      <c r="F3656" t="s">
        <v>31</v>
      </c>
      <c r="G3656" t="s">
        <v>3110</v>
      </c>
      <c r="H3656" t="s">
        <v>10377</v>
      </c>
      <c r="I3656" s="4" t="s">
        <v>10378</v>
      </c>
      <c r="J3656" s="1">
        <f>((((bot_orders[[#This Row],[cTime]]/ 1000)+3*3600) / 86400) + DATE(1970,1,1))</f>
        <v>45771.924792893522</v>
      </c>
      <c r="K3656" s="4" t="s">
        <v>10379</v>
      </c>
      <c r="L3656" s="1">
        <f>((((bot_orders[[#This Row],[uTime]]/ 1000)+3*3600) / 86400) + DATE(1970,1,1))</f>
        <v>45771.933291099536</v>
      </c>
      <c r="M3656" t="s">
        <v>34</v>
      </c>
      <c r="N3656" t="s">
        <v>28</v>
      </c>
      <c r="O3656" t="s">
        <v>35</v>
      </c>
      <c r="P3656">
        <v>1.893</v>
      </c>
      <c r="Q3656" t="s">
        <v>36</v>
      </c>
      <c r="R3656" t="s">
        <v>37</v>
      </c>
      <c r="S3656">
        <v>0.69330000000000003</v>
      </c>
      <c r="T3656">
        <v>0.69330000000000003</v>
      </c>
      <c r="U3656">
        <v>1.893</v>
      </c>
      <c r="V3656">
        <v>-1.0499335E-3</v>
      </c>
      <c r="W3656" t="s">
        <v>38</v>
      </c>
      <c r="X3656" s="4">
        <f>IF(bot_orders[[#This Row],[side]]="sell", bot_orders[[#This Row],[accFillSz]]*bot_orders[[#This Row],[avgPx]] + bot_orders[[#This Row],[fee]], -bot_orders[[#This Row],[accFillSz]]*bot_orders[[#This Row],[avgPx]])</f>
        <v>1.3113669665000001</v>
      </c>
      <c r="Y3656" s="4">
        <f>IF(bot_orders[[#This Row],[side]]="buy", bot_orders[[#This Row],[accFillSz]] + bot_orders[[#This Row],[fee]], -bot_orders[[#This Row],[accFillSz]])</f>
        <v>-1.893</v>
      </c>
      <c r="Z3656" s="4">
        <f>IF(bot_orders[[#This Row],[side]]="sell",bot_orders[[#This Row],[accFillSz]]*bot_orders[[#This Row],[avgPx]]+bot_orders[[#This Row],[fee]], 0)</f>
        <v>1.3113669665000001</v>
      </c>
      <c r="AA3656" s="4">
        <f>IF(bot_orders[[#This Row],[side]]="sell",-bot_orders[[#This Row],[accFillSz]],bot_orders[[#This Row],[accFillSz]]+bot_orders[[#This Row],[fee]])</f>
        <v>-1.893</v>
      </c>
      <c r="AB3656">
        <v>0</v>
      </c>
      <c r="AC3656" t="s">
        <v>39</v>
      </c>
      <c r="AD3656">
        <v>0</v>
      </c>
      <c r="AE3656" t="s">
        <v>40</v>
      </c>
      <c r="AF3656" t="s">
        <v>41</v>
      </c>
      <c r="AG3656" t="s">
        <v>42</v>
      </c>
      <c r="AH3656" t="s">
        <v>28</v>
      </c>
      <c r="AI3656">
        <v>-1.893</v>
      </c>
      <c r="AJ3656">
        <v>1.3113669699999999</v>
      </c>
    </row>
    <row r="3657" spans="1:36" x14ac:dyDescent="0.3">
      <c r="A3657">
        <v>3335</v>
      </c>
      <c r="B3657" t="s">
        <v>304</v>
      </c>
      <c r="C3657" t="s">
        <v>28</v>
      </c>
      <c r="D3657" t="s">
        <v>29</v>
      </c>
      <c r="E3657" t="s">
        <v>30</v>
      </c>
      <c r="F3657" t="s">
        <v>31</v>
      </c>
      <c r="G3657" t="s">
        <v>3219</v>
      </c>
      <c r="H3657" t="s">
        <v>10390</v>
      </c>
      <c r="I3657" s="4" t="s">
        <v>10391</v>
      </c>
      <c r="J3657" s="1">
        <f>((((bot_orders[[#This Row],[cTime]]/ 1000)+3*3600) / 86400) + DATE(1970,1,1))</f>
        <v>45771.933291122681</v>
      </c>
      <c r="K3657" s="4" t="s">
        <v>10389</v>
      </c>
      <c r="L3657" s="1">
        <f>((((bot_orders[[#This Row],[uTime]]/ 1000)+3*3600) / 86400) + DATE(1970,1,1))</f>
        <v>45772.214573784717</v>
      </c>
      <c r="M3657" t="s">
        <v>34</v>
      </c>
      <c r="N3657" t="s">
        <v>28</v>
      </c>
      <c r="O3657" t="s">
        <v>35</v>
      </c>
      <c r="P3657">
        <v>1.895</v>
      </c>
      <c r="Q3657" t="s">
        <v>36</v>
      </c>
      <c r="R3657" t="s">
        <v>55</v>
      </c>
      <c r="S3657">
        <v>0.68989999999999996</v>
      </c>
      <c r="T3657">
        <v>0.68989999999999996</v>
      </c>
      <c r="U3657">
        <v>1.895</v>
      </c>
      <c r="V3657">
        <v>-1.516E-3</v>
      </c>
      <c r="W3657" t="s">
        <v>39</v>
      </c>
      <c r="X3657" s="4">
        <f>IF(bot_orders[[#This Row],[side]]="sell", bot_orders[[#This Row],[accFillSz]]*bot_orders[[#This Row],[avgPx]] + bot_orders[[#This Row],[fee]], -bot_orders[[#This Row],[accFillSz]]*bot_orders[[#This Row],[avgPx]])</f>
        <v>-1.3073604999999999</v>
      </c>
      <c r="Y3657" s="4">
        <f>IF(bot_orders[[#This Row],[side]]="buy", bot_orders[[#This Row],[accFillSz]] + bot_orders[[#This Row],[fee]], -bot_orders[[#This Row],[accFillSz]])</f>
        <v>1.8934839999999999</v>
      </c>
      <c r="Z3657" s="4">
        <f>IF(bot_orders[[#This Row],[side]]="sell",bot_orders[[#This Row],[accFillSz]]*bot_orders[[#This Row],[avgPx]]+bot_orders[[#This Row],[fee]], 0)</f>
        <v>0</v>
      </c>
      <c r="AA3657" s="4">
        <f>IF(bot_orders[[#This Row],[side]]="sell",-bot_orders[[#This Row],[accFillSz]],bot_orders[[#This Row],[accFillSz]]+bot_orders[[#This Row],[fee]])</f>
        <v>1.8934839999999999</v>
      </c>
      <c r="AB3657">
        <v>0</v>
      </c>
      <c r="AC3657" t="s">
        <v>38</v>
      </c>
      <c r="AD3657">
        <v>0</v>
      </c>
      <c r="AE3657" t="s">
        <v>40</v>
      </c>
      <c r="AF3657" t="s">
        <v>41</v>
      </c>
      <c r="AG3657" t="s">
        <v>42</v>
      </c>
      <c r="AH3657" t="s">
        <v>28</v>
      </c>
      <c r="AI3657">
        <v>1.8934839999999999</v>
      </c>
      <c r="AJ3657">
        <v>-1.3073604999999999</v>
      </c>
    </row>
    <row r="3658" spans="1:36" x14ac:dyDescent="0.3">
      <c r="A3658">
        <v>3337</v>
      </c>
      <c r="B3658" t="s">
        <v>304</v>
      </c>
      <c r="C3658" t="s">
        <v>28</v>
      </c>
      <c r="D3658" t="s">
        <v>29</v>
      </c>
      <c r="E3658" t="s">
        <v>30</v>
      </c>
      <c r="F3658" t="s">
        <v>31</v>
      </c>
      <c r="G3658" t="s">
        <v>3121</v>
      </c>
      <c r="H3658" t="s">
        <v>10396</v>
      </c>
      <c r="I3658" s="4" t="s">
        <v>10397</v>
      </c>
      <c r="J3658" s="1">
        <f>((((bot_orders[[#This Row],[cTime]]/ 1000)+3*3600) / 86400) + DATE(1970,1,1))</f>
        <v>45771.941498252316</v>
      </c>
      <c r="K3658" s="4" t="s">
        <v>10398</v>
      </c>
      <c r="L3658" s="1">
        <f>((((bot_orders[[#This Row],[uTime]]/ 1000)+3*3600) / 86400) + DATE(1970,1,1))</f>
        <v>45771.972856840279</v>
      </c>
      <c r="M3658" t="s">
        <v>34</v>
      </c>
      <c r="N3658" t="s">
        <v>28</v>
      </c>
      <c r="O3658" t="s">
        <v>35</v>
      </c>
      <c r="P3658">
        <v>1.895</v>
      </c>
      <c r="Q3658" t="s">
        <v>36</v>
      </c>
      <c r="R3658" t="s">
        <v>55</v>
      </c>
      <c r="S3658">
        <v>0.69330000000000003</v>
      </c>
      <c r="T3658">
        <v>0.69330000000000003</v>
      </c>
      <c r="U3658">
        <v>1.895</v>
      </c>
      <c r="V3658">
        <v>-1.516E-3</v>
      </c>
      <c r="W3658" t="s">
        <v>39</v>
      </c>
      <c r="X3658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658" s="4">
        <f>IF(bot_orders[[#This Row],[side]]="buy", bot_orders[[#This Row],[accFillSz]] + bot_orders[[#This Row],[fee]], -bot_orders[[#This Row],[accFillSz]])</f>
        <v>1.8934839999999999</v>
      </c>
      <c r="Z3658" s="4">
        <f>IF(bot_orders[[#This Row],[side]]="sell",bot_orders[[#This Row],[accFillSz]]*bot_orders[[#This Row],[avgPx]]+bot_orders[[#This Row],[fee]], 0)</f>
        <v>0</v>
      </c>
      <c r="AA3658" s="4">
        <f>IF(bot_orders[[#This Row],[side]]="sell",-bot_orders[[#This Row],[accFillSz]],bot_orders[[#This Row],[accFillSz]]+bot_orders[[#This Row],[fee]])</f>
        <v>1.8934839999999999</v>
      </c>
      <c r="AB3658">
        <v>0</v>
      </c>
      <c r="AC3658" t="s">
        <v>38</v>
      </c>
      <c r="AD3658">
        <v>0</v>
      </c>
      <c r="AE3658" t="s">
        <v>40</v>
      </c>
      <c r="AF3658" t="s">
        <v>41</v>
      </c>
      <c r="AG3658" t="s">
        <v>42</v>
      </c>
      <c r="AH3658" t="s">
        <v>28</v>
      </c>
      <c r="AI3658">
        <v>1.8934839999999999</v>
      </c>
      <c r="AJ3658">
        <v>-1.3138034999999999</v>
      </c>
    </row>
    <row r="3659" spans="1:36" x14ac:dyDescent="0.3">
      <c r="A3659">
        <v>3339</v>
      </c>
      <c r="B3659" t="s">
        <v>304</v>
      </c>
      <c r="C3659" t="s">
        <v>28</v>
      </c>
      <c r="D3659" t="s">
        <v>29</v>
      </c>
      <c r="E3659" t="s">
        <v>30</v>
      </c>
      <c r="F3659" t="s">
        <v>31</v>
      </c>
      <c r="G3659" t="s">
        <v>3121</v>
      </c>
      <c r="H3659" t="s">
        <v>10401</v>
      </c>
      <c r="I3659" s="4" t="s">
        <v>10402</v>
      </c>
      <c r="J3659" s="1">
        <f>((((bot_orders[[#This Row],[cTime]]/ 1000)+3*3600) / 86400) + DATE(1970,1,1))</f>
        <v>45771.972856863424</v>
      </c>
      <c r="K3659" s="4" t="s">
        <v>10403</v>
      </c>
      <c r="L3659" s="1">
        <f>((((bot_orders[[#This Row],[uTime]]/ 1000)+3*3600) / 86400) + DATE(1970,1,1))</f>
        <v>45771.974949895834</v>
      </c>
      <c r="M3659" t="s">
        <v>34</v>
      </c>
      <c r="N3659" t="s">
        <v>28</v>
      </c>
      <c r="O3659" t="s">
        <v>35</v>
      </c>
      <c r="P3659">
        <v>1.893</v>
      </c>
      <c r="Q3659" t="s">
        <v>36</v>
      </c>
      <c r="R3659" t="s">
        <v>37</v>
      </c>
      <c r="S3659">
        <v>0.6966</v>
      </c>
      <c r="T3659">
        <v>0.6966</v>
      </c>
      <c r="U3659">
        <v>1.893</v>
      </c>
      <c r="V3659">
        <v>-1.0549310000000001E-3</v>
      </c>
      <c r="W3659" t="s">
        <v>38</v>
      </c>
      <c r="X3659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659" s="4">
        <f>IF(bot_orders[[#This Row],[side]]="buy", bot_orders[[#This Row],[accFillSz]] + bot_orders[[#This Row],[fee]], -bot_orders[[#This Row],[accFillSz]])</f>
        <v>-1.893</v>
      </c>
      <c r="Z3659" s="4">
        <f>IF(bot_orders[[#This Row],[side]]="sell",bot_orders[[#This Row],[accFillSz]]*bot_orders[[#This Row],[avgPx]]+bot_orders[[#This Row],[fee]], 0)</f>
        <v>1.3176088689999998</v>
      </c>
      <c r="AA3659" s="4">
        <f>IF(bot_orders[[#This Row],[side]]="sell",-bot_orders[[#This Row],[accFillSz]],bot_orders[[#This Row],[accFillSz]]+bot_orders[[#This Row],[fee]])</f>
        <v>-1.893</v>
      </c>
      <c r="AB3659">
        <v>0</v>
      </c>
      <c r="AC3659" t="s">
        <v>39</v>
      </c>
      <c r="AD3659">
        <v>0</v>
      </c>
      <c r="AE3659" t="s">
        <v>40</v>
      </c>
      <c r="AF3659" t="s">
        <v>41</v>
      </c>
      <c r="AG3659" t="s">
        <v>42</v>
      </c>
      <c r="AH3659" t="s">
        <v>28</v>
      </c>
      <c r="AI3659">
        <v>-1.893</v>
      </c>
      <c r="AJ3659">
        <v>1.3176088699999999</v>
      </c>
    </row>
    <row r="3660" spans="1:36" x14ac:dyDescent="0.3">
      <c r="A3660">
        <v>3341</v>
      </c>
      <c r="B3660" t="s">
        <v>304</v>
      </c>
      <c r="C3660" t="s">
        <v>28</v>
      </c>
      <c r="D3660" t="s">
        <v>29</v>
      </c>
      <c r="E3660" t="s">
        <v>30</v>
      </c>
      <c r="F3660" t="s">
        <v>31</v>
      </c>
      <c r="G3660" t="s">
        <v>3204</v>
      </c>
      <c r="H3660" t="s">
        <v>10406</v>
      </c>
      <c r="I3660" s="4" t="s">
        <v>10407</v>
      </c>
      <c r="J3660" s="1">
        <f>((((bot_orders[[#This Row],[cTime]]/ 1000)+3*3600) / 86400) + DATE(1970,1,1))</f>
        <v>45771.974949918978</v>
      </c>
      <c r="K3660" s="4" t="s">
        <v>10408</v>
      </c>
      <c r="L3660" s="1">
        <f>((((bot_orders[[#This Row],[uTime]]/ 1000)+3*3600) / 86400) + DATE(1970,1,1))</f>
        <v>45772.208574085649</v>
      </c>
      <c r="M3660" t="s">
        <v>34</v>
      </c>
      <c r="N3660" t="s">
        <v>28</v>
      </c>
      <c r="O3660" t="s">
        <v>35</v>
      </c>
      <c r="P3660">
        <v>1.895</v>
      </c>
      <c r="Q3660" t="s">
        <v>36</v>
      </c>
      <c r="R3660" t="s">
        <v>55</v>
      </c>
      <c r="S3660">
        <v>0.69330000000000003</v>
      </c>
      <c r="T3660">
        <v>0.69330000000000003</v>
      </c>
      <c r="U3660">
        <v>1.895</v>
      </c>
      <c r="V3660">
        <v>-1.516E-3</v>
      </c>
      <c r="W3660" t="s">
        <v>39</v>
      </c>
      <c r="X3660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660" s="4">
        <f>IF(bot_orders[[#This Row],[side]]="buy", bot_orders[[#This Row],[accFillSz]] + bot_orders[[#This Row],[fee]], -bot_orders[[#This Row],[accFillSz]])</f>
        <v>1.8934839999999999</v>
      </c>
      <c r="Z3660" s="4">
        <f>IF(bot_orders[[#This Row],[side]]="sell",bot_orders[[#This Row],[accFillSz]]*bot_orders[[#This Row],[avgPx]]+bot_orders[[#This Row],[fee]], 0)</f>
        <v>0</v>
      </c>
      <c r="AA3660" s="4">
        <f>IF(bot_orders[[#This Row],[side]]="sell",-bot_orders[[#This Row],[accFillSz]],bot_orders[[#This Row],[accFillSz]]+bot_orders[[#This Row],[fee]])</f>
        <v>1.8934839999999999</v>
      </c>
      <c r="AB3660">
        <v>0</v>
      </c>
      <c r="AC3660" t="s">
        <v>38</v>
      </c>
      <c r="AD3660">
        <v>0</v>
      </c>
      <c r="AE3660" t="s">
        <v>40</v>
      </c>
      <c r="AF3660" t="s">
        <v>41</v>
      </c>
      <c r="AG3660" t="s">
        <v>42</v>
      </c>
      <c r="AH3660" t="s">
        <v>28</v>
      </c>
      <c r="AI3660">
        <v>1.8934839999999999</v>
      </c>
      <c r="AJ3660">
        <v>-1.3138034999999999</v>
      </c>
    </row>
    <row r="3661" spans="1:36" x14ac:dyDescent="0.3">
      <c r="A3661">
        <v>3343</v>
      </c>
      <c r="B3661" t="s">
        <v>304</v>
      </c>
      <c r="C3661" t="s">
        <v>28</v>
      </c>
      <c r="D3661" t="s">
        <v>29</v>
      </c>
      <c r="E3661" t="s">
        <v>30</v>
      </c>
      <c r="F3661" t="s">
        <v>31</v>
      </c>
      <c r="G3661" t="s">
        <v>3132</v>
      </c>
      <c r="H3661" t="s">
        <v>10413</v>
      </c>
      <c r="I3661" s="4" t="s">
        <v>10414</v>
      </c>
      <c r="J3661" s="1">
        <f>((((bot_orders[[#This Row],[cTime]]/ 1000)+3*3600) / 86400) + DATE(1970,1,1))</f>
        <v>45771.981108865744</v>
      </c>
      <c r="K3661" s="4" t="s">
        <v>10415</v>
      </c>
      <c r="L3661" s="1">
        <f>((((bot_orders[[#This Row],[uTime]]/ 1000)+3*3600) / 86400) + DATE(1970,1,1))</f>
        <v>45771.992002847226</v>
      </c>
      <c r="M3661" t="s">
        <v>34</v>
      </c>
      <c r="N3661" t="s">
        <v>28</v>
      </c>
      <c r="O3661" t="s">
        <v>35</v>
      </c>
      <c r="P3661">
        <v>1.895</v>
      </c>
      <c r="Q3661" t="s">
        <v>36</v>
      </c>
      <c r="R3661" t="s">
        <v>55</v>
      </c>
      <c r="S3661">
        <v>0.6966</v>
      </c>
      <c r="T3661">
        <v>0.6966</v>
      </c>
      <c r="U3661">
        <v>1.895</v>
      </c>
      <c r="V3661">
        <v>-1.516E-3</v>
      </c>
      <c r="W3661" t="s">
        <v>39</v>
      </c>
      <c r="X3661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661" s="4">
        <f>IF(bot_orders[[#This Row],[side]]="buy", bot_orders[[#This Row],[accFillSz]] + bot_orders[[#This Row],[fee]], -bot_orders[[#This Row],[accFillSz]])</f>
        <v>1.8934839999999999</v>
      </c>
      <c r="Z3661" s="4">
        <f>IF(bot_orders[[#This Row],[side]]="sell",bot_orders[[#This Row],[accFillSz]]*bot_orders[[#This Row],[avgPx]]+bot_orders[[#This Row],[fee]], 0)</f>
        <v>0</v>
      </c>
      <c r="AA3661" s="4">
        <f>IF(bot_orders[[#This Row],[side]]="sell",-bot_orders[[#This Row],[accFillSz]],bot_orders[[#This Row],[accFillSz]]+bot_orders[[#This Row],[fee]])</f>
        <v>1.8934839999999999</v>
      </c>
      <c r="AB3661">
        <v>0</v>
      </c>
      <c r="AC3661" t="s">
        <v>38</v>
      </c>
      <c r="AD3661">
        <v>0</v>
      </c>
      <c r="AE3661" t="s">
        <v>40</v>
      </c>
      <c r="AF3661" t="s">
        <v>41</v>
      </c>
      <c r="AG3661" t="s">
        <v>42</v>
      </c>
      <c r="AH3661" t="s">
        <v>28</v>
      </c>
      <c r="AI3661">
        <v>1.8934839999999999</v>
      </c>
      <c r="AJ3661">
        <v>-1.320057</v>
      </c>
    </row>
    <row r="3662" spans="1:36" x14ac:dyDescent="0.3">
      <c r="A3662">
        <v>3345</v>
      </c>
      <c r="B3662" t="s">
        <v>304</v>
      </c>
      <c r="C3662" t="s">
        <v>28</v>
      </c>
      <c r="D3662" t="s">
        <v>29</v>
      </c>
      <c r="E3662" t="s">
        <v>30</v>
      </c>
      <c r="F3662" t="s">
        <v>31</v>
      </c>
      <c r="G3662" t="s">
        <v>3074</v>
      </c>
      <c r="H3662" t="s">
        <v>10420</v>
      </c>
      <c r="I3662" s="4" t="s">
        <v>10421</v>
      </c>
      <c r="J3662" s="1">
        <f>((((bot_orders[[#This Row],[cTime]]/ 1000)+3*3600) / 86400) + DATE(1970,1,1))</f>
        <v>45771.98783690972</v>
      </c>
      <c r="K3662" s="4" t="s">
        <v>10422</v>
      </c>
      <c r="L3662" s="1">
        <f>((((bot_orders[[#This Row],[uTime]]/ 1000)+3*3600) / 86400) + DATE(1970,1,1))</f>
        <v>45771.991943125002</v>
      </c>
      <c r="M3662" t="s">
        <v>34</v>
      </c>
      <c r="N3662" t="s">
        <v>28</v>
      </c>
      <c r="O3662" t="s">
        <v>35</v>
      </c>
      <c r="P3662">
        <v>1.895</v>
      </c>
      <c r="Q3662" t="s">
        <v>36</v>
      </c>
      <c r="R3662" t="s">
        <v>55</v>
      </c>
      <c r="S3662">
        <v>0.69989999999999997</v>
      </c>
      <c r="T3662">
        <v>0.69989999999999997</v>
      </c>
      <c r="U3662">
        <v>1.895</v>
      </c>
      <c r="V3662">
        <v>-1.516E-3</v>
      </c>
      <c r="W3662" t="s">
        <v>39</v>
      </c>
      <c r="X3662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662" s="4">
        <f>IF(bot_orders[[#This Row],[side]]="buy", bot_orders[[#This Row],[accFillSz]] + bot_orders[[#This Row],[fee]], -bot_orders[[#This Row],[accFillSz]])</f>
        <v>1.8934839999999999</v>
      </c>
      <c r="Z3662" s="4">
        <f>IF(bot_orders[[#This Row],[side]]="sell",bot_orders[[#This Row],[accFillSz]]*bot_orders[[#This Row],[avgPx]]+bot_orders[[#This Row],[fee]], 0)</f>
        <v>0</v>
      </c>
      <c r="AA3662" s="4">
        <f>IF(bot_orders[[#This Row],[side]]="sell",-bot_orders[[#This Row],[accFillSz]],bot_orders[[#This Row],[accFillSz]]+bot_orders[[#This Row],[fee]])</f>
        <v>1.8934839999999999</v>
      </c>
      <c r="AB3662">
        <v>0</v>
      </c>
      <c r="AC3662" t="s">
        <v>38</v>
      </c>
      <c r="AD3662">
        <v>0</v>
      </c>
      <c r="AE3662" t="s">
        <v>40</v>
      </c>
      <c r="AF3662" t="s">
        <v>41</v>
      </c>
      <c r="AG3662" t="s">
        <v>42</v>
      </c>
      <c r="AH3662" t="s">
        <v>28</v>
      </c>
      <c r="AI3662">
        <v>1.8934839999999999</v>
      </c>
      <c r="AJ3662">
        <v>-1.3263104999999999</v>
      </c>
    </row>
    <row r="3663" spans="1:36" x14ac:dyDescent="0.3">
      <c r="A3663">
        <v>3347</v>
      </c>
      <c r="B3663" t="s">
        <v>304</v>
      </c>
      <c r="C3663" t="s">
        <v>28</v>
      </c>
      <c r="D3663" t="s">
        <v>29</v>
      </c>
      <c r="E3663" t="s">
        <v>30</v>
      </c>
      <c r="F3663" t="s">
        <v>31</v>
      </c>
      <c r="G3663" t="s">
        <v>3074</v>
      </c>
      <c r="H3663" t="s">
        <v>10426</v>
      </c>
      <c r="I3663" s="4" t="s">
        <v>10427</v>
      </c>
      <c r="J3663" s="1">
        <f>((((bot_orders[[#This Row],[cTime]]/ 1000)+3*3600) / 86400) + DATE(1970,1,1))</f>
        <v>45771.991943136571</v>
      </c>
      <c r="K3663" s="4" t="s">
        <v>10428</v>
      </c>
      <c r="L3663" s="1">
        <f>((((bot_orders[[#This Row],[uTime]]/ 1000)+3*3600) / 86400) + DATE(1970,1,1))</f>
        <v>45772.048797303243</v>
      </c>
      <c r="M3663" t="s">
        <v>34</v>
      </c>
      <c r="N3663" t="s">
        <v>28</v>
      </c>
      <c r="O3663" t="s">
        <v>35</v>
      </c>
      <c r="P3663">
        <v>1.893</v>
      </c>
      <c r="Q3663" t="s">
        <v>36</v>
      </c>
      <c r="R3663" t="s">
        <v>37</v>
      </c>
      <c r="S3663">
        <v>0.70330000000000004</v>
      </c>
      <c r="T3663">
        <v>0.70330000000000004</v>
      </c>
      <c r="U3663">
        <v>1.893</v>
      </c>
      <c r="V3663">
        <v>-1.0650774999999999E-3</v>
      </c>
      <c r="W3663" t="s">
        <v>38</v>
      </c>
      <c r="X3663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663" s="4">
        <f>IF(bot_orders[[#This Row],[side]]="buy", bot_orders[[#This Row],[accFillSz]] + bot_orders[[#This Row],[fee]], -bot_orders[[#This Row],[accFillSz]])</f>
        <v>-1.893</v>
      </c>
      <c r="Z3663" s="4">
        <f>IF(bot_orders[[#This Row],[side]]="sell",bot_orders[[#This Row],[accFillSz]]*bot_orders[[#This Row],[avgPx]]+bot_orders[[#This Row],[fee]], 0)</f>
        <v>1.3302818224999999</v>
      </c>
      <c r="AA3663" s="4">
        <f>IF(bot_orders[[#This Row],[side]]="sell",-bot_orders[[#This Row],[accFillSz]],bot_orders[[#This Row],[accFillSz]]+bot_orders[[#This Row],[fee]])</f>
        <v>-1.893</v>
      </c>
      <c r="AB3663">
        <v>0</v>
      </c>
      <c r="AC3663" t="s">
        <v>39</v>
      </c>
      <c r="AD3663">
        <v>0</v>
      </c>
      <c r="AE3663" t="s">
        <v>40</v>
      </c>
      <c r="AF3663" t="s">
        <v>41</v>
      </c>
      <c r="AG3663" t="s">
        <v>42</v>
      </c>
      <c r="AH3663" t="s">
        <v>28</v>
      </c>
      <c r="AI3663">
        <v>-1.893</v>
      </c>
      <c r="AJ3663">
        <v>1.3302818199999999</v>
      </c>
    </row>
    <row r="3664" spans="1:36" x14ac:dyDescent="0.3">
      <c r="A3664">
        <v>3349</v>
      </c>
      <c r="B3664" t="s">
        <v>304</v>
      </c>
      <c r="C3664" t="s">
        <v>28</v>
      </c>
      <c r="D3664" t="s">
        <v>29</v>
      </c>
      <c r="E3664" t="s">
        <v>30</v>
      </c>
      <c r="F3664" t="s">
        <v>31</v>
      </c>
      <c r="G3664" t="s">
        <v>3132</v>
      </c>
      <c r="H3664" t="s">
        <v>10432</v>
      </c>
      <c r="I3664" s="4" t="s">
        <v>10433</v>
      </c>
      <c r="J3664" s="1">
        <f>((((bot_orders[[#This Row],[cTime]]/ 1000)+3*3600) / 86400) + DATE(1970,1,1))</f>
        <v>45771.992002870371</v>
      </c>
      <c r="K3664" s="4" t="s">
        <v>10434</v>
      </c>
      <c r="L3664" s="1">
        <f>((((bot_orders[[#This Row],[uTime]]/ 1000)+3*3600) / 86400) + DATE(1970,1,1))</f>
        <v>45771.99511160879</v>
      </c>
      <c r="M3664" t="s">
        <v>34</v>
      </c>
      <c r="N3664" t="s">
        <v>28</v>
      </c>
      <c r="O3664" t="s">
        <v>35</v>
      </c>
      <c r="P3664">
        <v>1.893</v>
      </c>
      <c r="Q3664" t="s">
        <v>36</v>
      </c>
      <c r="R3664" t="s">
        <v>37</v>
      </c>
      <c r="S3664">
        <v>0.69989999999999997</v>
      </c>
      <c r="T3664">
        <v>0.69989999999999997</v>
      </c>
      <c r="U3664">
        <v>1.893</v>
      </c>
      <c r="V3664">
        <v>-1.0599285999999999E-3</v>
      </c>
      <c r="W3664" t="s">
        <v>38</v>
      </c>
      <c r="X3664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64" s="4">
        <f>IF(bot_orders[[#This Row],[side]]="buy", bot_orders[[#This Row],[accFillSz]] + bot_orders[[#This Row],[fee]], -bot_orders[[#This Row],[accFillSz]])</f>
        <v>-1.893</v>
      </c>
      <c r="Z3664" s="4">
        <f>IF(bot_orders[[#This Row],[side]]="sell",bot_orders[[#This Row],[accFillSz]]*bot_orders[[#This Row],[avgPx]]+bot_orders[[#This Row],[fee]], 0)</f>
        <v>1.3238507714000001</v>
      </c>
      <c r="AA3664" s="4">
        <f>IF(bot_orders[[#This Row],[side]]="sell",-bot_orders[[#This Row],[accFillSz]],bot_orders[[#This Row],[accFillSz]]+bot_orders[[#This Row],[fee]])</f>
        <v>-1.893</v>
      </c>
      <c r="AB3664">
        <v>0</v>
      </c>
      <c r="AC3664" t="s">
        <v>39</v>
      </c>
      <c r="AD3664">
        <v>0</v>
      </c>
      <c r="AE3664" t="s">
        <v>40</v>
      </c>
      <c r="AF3664" t="s">
        <v>41</v>
      </c>
      <c r="AG3664" t="s">
        <v>42</v>
      </c>
      <c r="AH3664" t="s">
        <v>28</v>
      </c>
      <c r="AI3664">
        <v>-1.893</v>
      </c>
      <c r="AJ3664">
        <v>1.32385077</v>
      </c>
    </row>
    <row r="3665" spans="1:36" x14ac:dyDescent="0.3">
      <c r="A3665">
        <v>3352</v>
      </c>
      <c r="B3665" t="s">
        <v>304</v>
      </c>
      <c r="C3665" t="s">
        <v>28</v>
      </c>
      <c r="D3665" t="s">
        <v>29</v>
      </c>
      <c r="E3665" t="s">
        <v>30</v>
      </c>
      <c r="F3665" t="s">
        <v>31</v>
      </c>
      <c r="G3665" t="s">
        <v>3128</v>
      </c>
      <c r="H3665" t="s">
        <v>10442</v>
      </c>
      <c r="I3665" s="4" t="s">
        <v>10443</v>
      </c>
      <c r="J3665" s="1">
        <f>((((bot_orders[[#This Row],[cTime]]/ 1000)+3*3600) / 86400) + DATE(1970,1,1))</f>
        <v>45771.995111631943</v>
      </c>
      <c r="K3665" s="4" t="s">
        <v>10444</v>
      </c>
      <c r="L3665" s="1">
        <f>((((bot_orders[[#This Row],[uTime]]/ 1000)+3*3600) / 86400) + DATE(1970,1,1))</f>
        <v>45772.002164247686</v>
      </c>
      <c r="M3665" t="s">
        <v>34</v>
      </c>
      <c r="N3665" t="s">
        <v>28</v>
      </c>
      <c r="O3665" t="s">
        <v>35</v>
      </c>
      <c r="P3665">
        <v>1.895</v>
      </c>
      <c r="Q3665" t="s">
        <v>36</v>
      </c>
      <c r="R3665" t="s">
        <v>55</v>
      </c>
      <c r="S3665">
        <v>0.6966</v>
      </c>
      <c r="T3665">
        <v>0.6966</v>
      </c>
      <c r="U3665">
        <v>1.895</v>
      </c>
      <c r="V3665">
        <v>-1.516E-3</v>
      </c>
      <c r="W3665" t="s">
        <v>39</v>
      </c>
      <c r="X3665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665" s="4">
        <f>IF(bot_orders[[#This Row],[side]]="buy", bot_orders[[#This Row],[accFillSz]] + bot_orders[[#This Row],[fee]], -bot_orders[[#This Row],[accFillSz]])</f>
        <v>1.8934839999999999</v>
      </c>
      <c r="Z3665" s="4">
        <f>IF(bot_orders[[#This Row],[side]]="sell",bot_orders[[#This Row],[accFillSz]]*bot_orders[[#This Row],[avgPx]]+bot_orders[[#This Row],[fee]], 0)</f>
        <v>0</v>
      </c>
      <c r="AA3665" s="4">
        <f>IF(bot_orders[[#This Row],[side]]="sell",-bot_orders[[#This Row],[accFillSz]],bot_orders[[#This Row],[accFillSz]]+bot_orders[[#This Row],[fee]])</f>
        <v>1.8934839999999999</v>
      </c>
      <c r="AB3665">
        <v>0</v>
      </c>
      <c r="AC3665" t="s">
        <v>38</v>
      </c>
      <c r="AD3665">
        <v>0</v>
      </c>
      <c r="AE3665" t="s">
        <v>40</v>
      </c>
      <c r="AF3665" t="s">
        <v>41</v>
      </c>
      <c r="AG3665" t="s">
        <v>42</v>
      </c>
      <c r="AH3665" t="s">
        <v>28</v>
      </c>
      <c r="AI3665">
        <v>1.8934839999999999</v>
      </c>
      <c r="AJ3665">
        <v>-1.320057</v>
      </c>
    </row>
    <row r="3666" spans="1:36" x14ac:dyDescent="0.3">
      <c r="A3666">
        <v>3363</v>
      </c>
      <c r="B3666" t="s">
        <v>304</v>
      </c>
      <c r="C3666" t="s">
        <v>28</v>
      </c>
      <c r="D3666" t="s">
        <v>29</v>
      </c>
      <c r="E3666" t="s">
        <v>30</v>
      </c>
      <c r="F3666" t="s">
        <v>31</v>
      </c>
      <c r="G3666" t="s">
        <v>3128</v>
      </c>
      <c r="H3666" t="s">
        <v>10467</v>
      </c>
      <c r="I3666" s="4" t="s">
        <v>10468</v>
      </c>
      <c r="J3666" s="1">
        <f>((((bot_orders[[#This Row],[cTime]]/ 1000)+3*3600) / 86400) + DATE(1970,1,1))</f>
        <v>45772.002164259262</v>
      </c>
      <c r="K3666" s="4" t="s">
        <v>10469</v>
      </c>
      <c r="L3666" s="1">
        <f>((((bot_orders[[#This Row],[uTime]]/ 1000)+3*3600) / 86400) + DATE(1970,1,1))</f>
        <v>45772.005959525464</v>
      </c>
      <c r="M3666" t="s">
        <v>34</v>
      </c>
      <c r="N3666" t="s">
        <v>28</v>
      </c>
      <c r="O3666" t="s">
        <v>35</v>
      </c>
      <c r="P3666">
        <v>1.893</v>
      </c>
      <c r="Q3666" t="s">
        <v>36</v>
      </c>
      <c r="R3666" t="s">
        <v>37</v>
      </c>
      <c r="S3666">
        <v>0.69989999999999997</v>
      </c>
      <c r="T3666">
        <v>0.69989999999999997</v>
      </c>
      <c r="U3666">
        <v>1.893</v>
      </c>
      <c r="V3666">
        <v>-1.0599285999999999E-3</v>
      </c>
      <c r="W3666" t="s">
        <v>38</v>
      </c>
      <c r="X3666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66" s="4">
        <f>IF(bot_orders[[#This Row],[side]]="buy", bot_orders[[#This Row],[accFillSz]] + bot_orders[[#This Row],[fee]], -bot_orders[[#This Row],[accFillSz]])</f>
        <v>-1.893</v>
      </c>
      <c r="Z3666" s="4">
        <f>IF(bot_orders[[#This Row],[side]]="sell",bot_orders[[#This Row],[accFillSz]]*bot_orders[[#This Row],[avgPx]]+bot_orders[[#This Row],[fee]], 0)</f>
        <v>1.3238507714000001</v>
      </c>
      <c r="AA3666" s="4">
        <f>IF(bot_orders[[#This Row],[side]]="sell",-bot_orders[[#This Row],[accFillSz]],bot_orders[[#This Row],[accFillSz]]+bot_orders[[#This Row],[fee]])</f>
        <v>-1.893</v>
      </c>
      <c r="AB3666">
        <v>0</v>
      </c>
      <c r="AC3666" t="s">
        <v>39</v>
      </c>
      <c r="AD3666">
        <v>0</v>
      </c>
      <c r="AE3666" t="s">
        <v>40</v>
      </c>
      <c r="AF3666" t="s">
        <v>41</v>
      </c>
      <c r="AG3666" t="s">
        <v>42</v>
      </c>
      <c r="AH3666" t="s">
        <v>28</v>
      </c>
      <c r="AI3666">
        <v>-1.893</v>
      </c>
      <c r="AJ3666">
        <v>1.32385077</v>
      </c>
    </row>
    <row r="3667" spans="1:36" x14ac:dyDescent="0.3">
      <c r="A3667">
        <v>3366</v>
      </c>
      <c r="B3667" t="s">
        <v>304</v>
      </c>
      <c r="C3667" t="s">
        <v>28</v>
      </c>
      <c r="D3667" t="s">
        <v>29</v>
      </c>
      <c r="E3667" t="s">
        <v>30</v>
      </c>
      <c r="F3667" t="s">
        <v>31</v>
      </c>
      <c r="G3667" t="s">
        <v>3149</v>
      </c>
      <c r="H3667" t="s">
        <v>10477</v>
      </c>
      <c r="I3667" s="4" t="s">
        <v>10478</v>
      </c>
      <c r="J3667" s="1">
        <f>((((bot_orders[[#This Row],[cTime]]/ 1000)+3*3600) / 86400) + DATE(1970,1,1))</f>
        <v>45772.005959548609</v>
      </c>
      <c r="K3667" s="4" t="s">
        <v>10479</v>
      </c>
      <c r="L3667" s="1">
        <f>((((bot_orders[[#This Row],[uTime]]/ 1000)+3*3600) / 86400) + DATE(1970,1,1))</f>
        <v>45772.01822327546</v>
      </c>
      <c r="M3667" t="s">
        <v>34</v>
      </c>
      <c r="N3667" t="s">
        <v>28</v>
      </c>
      <c r="O3667" t="s">
        <v>35</v>
      </c>
      <c r="P3667">
        <v>1.895</v>
      </c>
      <c r="Q3667" t="s">
        <v>36</v>
      </c>
      <c r="R3667" t="s">
        <v>55</v>
      </c>
      <c r="S3667">
        <v>0.6966</v>
      </c>
      <c r="T3667">
        <v>0.6966</v>
      </c>
      <c r="U3667">
        <v>1.895</v>
      </c>
      <c r="V3667">
        <v>-1.516E-3</v>
      </c>
      <c r="W3667" t="s">
        <v>39</v>
      </c>
      <c r="X3667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667" s="4">
        <f>IF(bot_orders[[#This Row],[side]]="buy", bot_orders[[#This Row],[accFillSz]] + bot_orders[[#This Row],[fee]], -bot_orders[[#This Row],[accFillSz]])</f>
        <v>1.8934839999999999</v>
      </c>
      <c r="Z3667" s="4">
        <f>IF(bot_orders[[#This Row],[side]]="sell",bot_orders[[#This Row],[accFillSz]]*bot_orders[[#This Row],[avgPx]]+bot_orders[[#This Row],[fee]], 0)</f>
        <v>0</v>
      </c>
      <c r="AA3667" s="4">
        <f>IF(bot_orders[[#This Row],[side]]="sell",-bot_orders[[#This Row],[accFillSz]],bot_orders[[#This Row],[accFillSz]]+bot_orders[[#This Row],[fee]])</f>
        <v>1.8934839999999999</v>
      </c>
      <c r="AB3667">
        <v>0</v>
      </c>
      <c r="AC3667" t="s">
        <v>38</v>
      </c>
      <c r="AD3667">
        <v>0</v>
      </c>
      <c r="AE3667" t="s">
        <v>40</v>
      </c>
      <c r="AF3667" t="s">
        <v>41</v>
      </c>
      <c r="AG3667" t="s">
        <v>42</v>
      </c>
      <c r="AH3667" t="s">
        <v>28</v>
      </c>
      <c r="AI3667">
        <v>1.8934839999999999</v>
      </c>
      <c r="AJ3667">
        <v>-1.320057</v>
      </c>
    </row>
    <row r="3668" spans="1:36" x14ac:dyDescent="0.3">
      <c r="A3668">
        <v>3367</v>
      </c>
      <c r="B3668" t="s">
        <v>304</v>
      </c>
      <c r="C3668" t="s">
        <v>28</v>
      </c>
      <c r="D3668" t="s">
        <v>29</v>
      </c>
      <c r="E3668" t="s">
        <v>30</v>
      </c>
      <c r="F3668" t="s">
        <v>31</v>
      </c>
      <c r="G3668" t="s">
        <v>3149</v>
      </c>
      <c r="H3668" t="s">
        <v>10480</v>
      </c>
      <c r="I3668" s="4" t="s">
        <v>10481</v>
      </c>
      <c r="J3668" s="1">
        <f>((((bot_orders[[#This Row],[cTime]]/ 1000)+3*3600) / 86400) + DATE(1970,1,1))</f>
        <v>45772.018223298612</v>
      </c>
      <c r="K3668" s="4" t="s">
        <v>10482</v>
      </c>
      <c r="L3668" s="1">
        <f>((((bot_orders[[#This Row],[uTime]]/ 1000)+3*3600) / 86400) + DATE(1970,1,1))</f>
        <v>45772.041745393522</v>
      </c>
      <c r="M3668" t="s">
        <v>34</v>
      </c>
      <c r="N3668" t="s">
        <v>28</v>
      </c>
      <c r="O3668" t="s">
        <v>35</v>
      </c>
      <c r="P3668">
        <v>1.893</v>
      </c>
      <c r="Q3668" t="s">
        <v>36</v>
      </c>
      <c r="R3668" t="s">
        <v>37</v>
      </c>
      <c r="S3668">
        <v>0.69989999999999997</v>
      </c>
      <c r="T3668">
        <v>0.69989999999999997</v>
      </c>
      <c r="U3668">
        <v>1.893</v>
      </c>
      <c r="V3668">
        <v>-1.0599285999999999E-3</v>
      </c>
      <c r="W3668" t="s">
        <v>38</v>
      </c>
      <c r="X3668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68" s="4">
        <f>IF(bot_orders[[#This Row],[side]]="buy", bot_orders[[#This Row],[accFillSz]] + bot_orders[[#This Row],[fee]], -bot_orders[[#This Row],[accFillSz]])</f>
        <v>-1.893</v>
      </c>
      <c r="Z3668" s="4">
        <f>IF(bot_orders[[#This Row],[side]]="sell",bot_orders[[#This Row],[accFillSz]]*bot_orders[[#This Row],[avgPx]]+bot_orders[[#This Row],[fee]], 0)</f>
        <v>1.3238507714000001</v>
      </c>
      <c r="AA3668" s="4">
        <f>IF(bot_orders[[#This Row],[side]]="sell",-bot_orders[[#This Row],[accFillSz]],bot_orders[[#This Row],[accFillSz]]+bot_orders[[#This Row],[fee]])</f>
        <v>-1.893</v>
      </c>
      <c r="AB3668">
        <v>0</v>
      </c>
      <c r="AC3668" t="s">
        <v>39</v>
      </c>
      <c r="AD3668">
        <v>0</v>
      </c>
      <c r="AE3668" t="s">
        <v>40</v>
      </c>
      <c r="AF3668" t="s">
        <v>41</v>
      </c>
      <c r="AG3668" t="s">
        <v>42</v>
      </c>
      <c r="AH3668" t="s">
        <v>28</v>
      </c>
      <c r="AI3668">
        <v>-1.893</v>
      </c>
      <c r="AJ3668">
        <v>1.32385077</v>
      </c>
    </row>
    <row r="3669" spans="1:36" x14ac:dyDescent="0.3">
      <c r="A3669">
        <v>3370</v>
      </c>
      <c r="B3669" t="s">
        <v>304</v>
      </c>
      <c r="C3669" t="s">
        <v>28</v>
      </c>
      <c r="D3669" t="s">
        <v>29</v>
      </c>
      <c r="E3669" t="s">
        <v>30</v>
      </c>
      <c r="F3669" t="s">
        <v>31</v>
      </c>
      <c r="G3669" t="s">
        <v>3117</v>
      </c>
      <c r="H3669" t="s">
        <v>10490</v>
      </c>
      <c r="I3669" s="4" t="s">
        <v>10491</v>
      </c>
      <c r="J3669" s="1">
        <f>((((bot_orders[[#This Row],[cTime]]/ 1000)+3*3600) / 86400) + DATE(1970,1,1))</f>
        <v>45772.041745416667</v>
      </c>
      <c r="K3669" s="4" t="s">
        <v>10492</v>
      </c>
      <c r="L3669" s="1">
        <f>((((bot_orders[[#This Row],[uTime]]/ 1000)+3*3600) / 86400) + DATE(1970,1,1))</f>
        <v>45772.043391724539</v>
      </c>
      <c r="M3669" t="s">
        <v>34</v>
      </c>
      <c r="N3669" t="s">
        <v>28</v>
      </c>
      <c r="O3669" t="s">
        <v>35</v>
      </c>
      <c r="P3669">
        <v>1.895</v>
      </c>
      <c r="Q3669" t="s">
        <v>36</v>
      </c>
      <c r="R3669" t="s">
        <v>55</v>
      </c>
      <c r="S3669">
        <v>0.6966</v>
      </c>
      <c r="T3669">
        <v>0.6966</v>
      </c>
      <c r="U3669">
        <v>1.895</v>
      </c>
      <c r="V3669">
        <v>-1.516E-3</v>
      </c>
      <c r="W3669" t="s">
        <v>39</v>
      </c>
      <c r="X3669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669" s="4">
        <f>IF(bot_orders[[#This Row],[side]]="buy", bot_orders[[#This Row],[accFillSz]] + bot_orders[[#This Row],[fee]], -bot_orders[[#This Row],[accFillSz]])</f>
        <v>1.8934839999999999</v>
      </c>
      <c r="Z3669" s="4">
        <f>IF(bot_orders[[#This Row],[side]]="sell",bot_orders[[#This Row],[accFillSz]]*bot_orders[[#This Row],[avgPx]]+bot_orders[[#This Row],[fee]], 0)</f>
        <v>0</v>
      </c>
      <c r="AA3669" s="4">
        <f>IF(bot_orders[[#This Row],[side]]="sell",-bot_orders[[#This Row],[accFillSz]],bot_orders[[#This Row],[accFillSz]]+bot_orders[[#This Row],[fee]])</f>
        <v>1.8934839999999999</v>
      </c>
      <c r="AB3669">
        <v>0</v>
      </c>
      <c r="AC3669" t="s">
        <v>38</v>
      </c>
      <c r="AD3669">
        <v>0</v>
      </c>
      <c r="AE3669" t="s">
        <v>40</v>
      </c>
      <c r="AF3669" t="s">
        <v>41</v>
      </c>
      <c r="AG3669" t="s">
        <v>42</v>
      </c>
      <c r="AH3669" t="s">
        <v>28</v>
      </c>
      <c r="AI3669">
        <v>1.8934839999999999</v>
      </c>
      <c r="AJ3669">
        <v>-1.320057</v>
      </c>
    </row>
    <row r="3670" spans="1:36" x14ac:dyDescent="0.3">
      <c r="A3670">
        <v>3371</v>
      </c>
      <c r="B3670" t="s">
        <v>304</v>
      </c>
      <c r="C3670" t="s">
        <v>28</v>
      </c>
      <c r="D3670" t="s">
        <v>29</v>
      </c>
      <c r="E3670" t="s">
        <v>30</v>
      </c>
      <c r="F3670" t="s">
        <v>31</v>
      </c>
      <c r="G3670" t="s">
        <v>3117</v>
      </c>
      <c r="H3670" t="s">
        <v>10493</v>
      </c>
      <c r="I3670" s="4" t="s">
        <v>10494</v>
      </c>
      <c r="J3670" s="1">
        <f>((((bot_orders[[#This Row],[cTime]]/ 1000)+3*3600) / 86400) + DATE(1970,1,1))</f>
        <v>45772.043391747684</v>
      </c>
      <c r="K3670" s="4" t="s">
        <v>10495</v>
      </c>
      <c r="L3670" s="1">
        <f>((((bot_orders[[#This Row],[uTime]]/ 1000)+3*3600) / 86400) + DATE(1970,1,1))</f>
        <v>45772.045778356478</v>
      </c>
      <c r="M3670" t="s">
        <v>34</v>
      </c>
      <c r="N3670" t="s">
        <v>28</v>
      </c>
      <c r="O3670" t="s">
        <v>35</v>
      </c>
      <c r="P3670">
        <v>1.893</v>
      </c>
      <c r="Q3670" t="s">
        <v>36</v>
      </c>
      <c r="R3670" t="s">
        <v>37</v>
      </c>
      <c r="S3670">
        <v>0.69989999999999997</v>
      </c>
      <c r="T3670">
        <v>0.69989999999999997</v>
      </c>
      <c r="U3670">
        <v>1.893</v>
      </c>
      <c r="V3670">
        <v>-1.0599285999999999E-3</v>
      </c>
      <c r="W3670" t="s">
        <v>38</v>
      </c>
      <c r="X3670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70" s="4">
        <f>IF(bot_orders[[#This Row],[side]]="buy", bot_orders[[#This Row],[accFillSz]] + bot_orders[[#This Row],[fee]], -bot_orders[[#This Row],[accFillSz]])</f>
        <v>-1.893</v>
      </c>
      <c r="Z3670" s="4">
        <f>IF(bot_orders[[#This Row],[side]]="sell",bot_orders[[#This Row],[accFillSz]]*bot_orders[[#This Row],[avgPx]]+bot_orders[[#This Row],[fee]], 0)</f>
        <v>1.3238507714000001</v>
      </c>
      <c r="AA3670" s="4">
        <f>IF(bot_orders[[#This Row],[side]]="sell",-bot_orders[[#This Row],[accFillSz]],bot_orders[[#This Row],[accFillSz]]+bot_orders[[#This Row],[fee]])</f>
        <v>-1.893</v>
      </c>
      <c r="AB3670">
        <v>0</v>
      </c>
      <c r="AC3670" t="s">
        <v>39</v>
      </c>
      <c r="AD3670">
        <v>0</v>
      </c>
      <c r="AE3670" t="s">
        <v>40</v>
      </c>
      <c r="AF3670" t="s">
        <v>41</v>
      </c>
      <c r="AG3670" t="s">
        <v>42</v>
      </c>
      <c r="AH3670" t="s">
        <v>28</v>
      </c>
      <c r="AI3670">
        <v>-1.893</v>
      </c>
      <c r="AJ3670">
        <v>1.32385077</v>
      </c>
    </row>
    <row r="3671" spans="1:36" x14ac:dyDescent="0.3">
      <c r="A3671">
        <v>3374</v>
      </c>
      <c r="B3671" t="s">
        <v>304</v>
      </c>
      <c r="C3671" t="s">
        <v>28</v>
      </c>
      <c r="D3671" t="s">
        <v>29</v>
      </c>
      <c r="E3671" t="s">
        <v>30</v>
      </c>
      <c r="F3671" t="s">
        <v>31</v>
      </c>
      <c r="G3671" t="s">
        <v>3207</v>
      </c>
      <c r="H3671" t="s">
        <v>10503</v>
      </c>
      <c r="I3671" s="4" t="s">
        <v>10504</v>
      </c>
      <c r="J3671" s="1">
        <f>((((bot_orders[[#This Row],[cTime]]/ 1000)+3*3600) / 86400) + DATE(1970,1,1))</f>
        <v>45772.04577837963</v>
      </c>
      <c r="K3671" s="4" t="s">
        <v>10505</v>
      </c>
      <c r="L3671" s="1">
        <f>((((bot_orders[[#This Row],[uTime]]/ 1000)+3*3600) / 86400) + DATE(1970,1,1))</f>
        <v>45772.17003335648</v>
      </c>
      <c r="M3671" t="s">
        <v>34</v>
      </c>
      <c r="N3671" t="s">
        <v>28</v>
      </c>
      <c r="O3671" t="s">
        <v>35</v>
      </c>
      <c r="P3671">
        <v>1.895</v>
      </c>
      <c r="Q3671" t="s">
        <v>36</v>
      </c>
      <c r="R3671" t="s">
        <v>55</v>
      </c>
      <c r="S3671">
        <v>0.6966</v>
      </c>
      <c r="T3671">
        <v>0.6966</v>
      </c>
      <c r="U3671">
        <v>1.895</v>
      </c>
      <c r="V3671">
        <v>-1.516E-3</v>
      </c>
      <c r="W3671" t="s">
        <v>39</v>
      </c>
      <c r="X3671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671" s="4">
        <f>IF(bot_orders[[#This Row],[side]]="buy", bot_orders[[#This Row],[accFillSz]] + bot_orders[[#This Row],[fee]], -bot_orders[[#This Row],[accFillSz]])</f>
        <v>1.8934839999999999</v>
      </c>
      <c r="Z3671" s="4">
        <f>IF(bot_orders[[#This Row],[side]]="sell",bot_orders[[#This Row],[accFillSz]]*bot_orders[[#This Row],[avgPx]]+bot_orders[[#This Row],[fee]], 0)</f>
        <v>0</v>
      </c>
      <c r="AA3671" s="4">
        <f>IF(bot_orders[[#This Row],[side]]="sell",-bot_orders[[#This Row],[accFillSz]],bot_orders[[#This Row],[accFillSz]]+bot_orders[[#This Row],[fee]])</f>
        <v>1.8934839999999999</v>
      </c>
      <c r="AB3671">
        <v>0</v>
      </c>
      <c r="AC3671" t="s">
        <v>38</v>
      </c>
      <c r="AD3671">
        <v>0</v>
      </c>
      <c r="AE3671" t="s">
        <v>40</v>
      </c>
      <c r="AF3671" t="s">
        <v>41</v>
      </c>
      <c r="AG3671" t="s">
        <v>42</v>
      </c>
      <c r="AH3671" t="s">
        <v>28</v>
      </c>
      <c r="AI3671">
        <v>1.8934839999999999</v>
      </c>
      <c r="AJ3671">
        <v>-1.320057</v>
      </c>
    </row>
    <row r="3672" spans="1:36" x14ac:dyDescent="0.3">
      <c r="A3672">
        <v>3376</v>
      </c>
      <c r="B3672" t="s">
        <v>304</v>
      </c>
      <c r="C3672" t="s">
        <v>28</v>
      </c>
      <c r="D3672" t="s">
        <v>29</v>
      </c>
      <c r="E3672" t="s">
        <v>30</v>
      </c>
      <c r="F3672" t="s">
        <v>31</v>
      </c>
      <c r="G3672" t="s">
        <v>3177</v>
      </c>
      <c r="H3672" t="s">
        <v>10510</v>
      </c>
      <c r="I3672" s="4" t="s">
        <v>10511</v>
      </c>
      <c r="J3672" s="1">
        <f>((((bot_orders[[#This Row],[cTime]]/ 1000)+3*3600) / 86400) + DATE(1970,1,1))</f>
        <v>45772.048797326388</v>
      </c>
      <c r="K3672" s="4" t="s">
        <v>10509</v>
      </c>
      <c r="L3672" s="1">
        <f>((((bot_orders[[#This Row],[uTime]]/ 1000)+3*3600) / 86400) + DATE(1970,1,1))</f>
        <v>45772.13575306713</v>
      </c>
      <c r="M3672" t="s">
        <v>34</v>
      </c>
      <c r="N3672" t="s">
        <v>28</v>
      </c>
      <c r="O3672" t="s">
        <v>35</v>
      </c>
      <c r="P3672">
        <v>1.895</v>
      </c>
      <c r="Q3672" t="s">
        <v>36</v>
      </c>
      <c r="R3672" t="s">
        <v>55</v>
      </c>
      <c r="S3672">
        <v>0.69989999999999997</v>
      </c>
      <c r="T3672">
        <v>0.69989999999999997</v>
      </c>
      <c r="U3672">
        <v>1.895</v>
      </c>
      <c r="V3672">
        <v>-1.516E-3</v>
      </c>
      <c r="W3672" t="s">
        <v>39</v>
      </c>
      <c r="X3672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672" s="4">
        <f>IF(bot_orders[[#This Row],[side]]="buy", bot_orders[[#This Row],[accFillSz]] + bot_orders[[#This Row],[fee]], -bot_orders[[#This Row],[accFillSz]])</f>
        <v>1.8934839999999999</v>
      </c>
      <c r="Z3672" s="4">
        <f>IF(bot_orders[[#This Row],[side]]="sell",bot_orders[[#This Row],[accFillSz]]*bot_orders[[#This Row],[avgPx]]+bot_orders[[#This Row],[fee]], 0)</f>
        <v>0</v>
      </c>
      <c r="AA3672" s="4">
        <f>IF(bot_orders[[#This Row],[side]]="sell",-bot_orders[[#This Row],[accFillSz]],bot_orders[[#This Row],[accFillSz]]+bot_orders[[#This Row],[fee]])</f>
        <v>1.8934839999999999</v>
      </c>
      <c r="AB3672">
        <v>0</v>
      </c>
      <c r="AC3672" t="s">
        <v>38</v>
      </c>
      <c r="AD3672">
        <v>0</v>
      </c>
      <c r="AE3672" t="s">
        <v>40</v>
      </c>
      <c r="AF3672" t="s">
        <v>41</v>
      </c>
      <c r="AG3672" t="s">
        <v>42</v>
      </c>
      <c r="AH3672" t="s">
        <v>28</v>
      </c>
      <c r="AI3672">
        <v>1.8934839999999999</v>
      </c>
      <c r="AJ3672">
        <v>-1.3263104999999999</v>
      </c>
    </row>
    <row r="3673" spans="1:36" x14ac:dyDescent="0.3">
      <c r="A3673">
        <v>3379</v>
      </c>
      <c r="B3673" t="s">
        <v>304</v>
      </c>
      <c r="C3673" t="s">
        <v>28</v>
      </c>
      <c r="D3673" t="s">
        <v>29</v>
      </c>
      <c r="E3673" t="s">
        <v>30</v>
      </c>
      <c r="F3673" t="s">
        <v>31</v>
      </c>
      <c r="G3673" t="s">
        <v>3163</v>
      </c>
      <c r="H3673" t="s">
        <v>10519</v>
      </c>
      <c r="I3673" s="4" t="s">
        <v>10520</v>
      </c>
      <c r="J3673" s="1">
        <f>((((bot_orders[[#This Row],[cTime]]/ 1000)+3*3600) / 86400) + DATE(1970,1,1))</f>
        <v>45772.049352303242</v>
      </c>
      <c r="K3673" s="4" t="s">
        <v>10521</v>
      </c>
      <c r="L3673" s="1">
        <f>((((bot_orders[[#This Row],[uTime]]/ 1000)+3*3600) / 86400) + DATE(1970,1,1))</f>
        <v>45772.076186956023</v>
      </c>
      <c r="M3673" t="s">
        <v>34</v>
      </c>
      <c r="N3673" t="s">
        <v>28</v>
      </c>
      <c r="O3673" t="s">
        <v>35</v>
      </c>
      <c r="P3673">
        <v>1.895</v>
      </c>
      <c r="Q3673" t="s">
        <v>36</v>
      </c>
      <c r="R3673" t="s">
        <v>55</v>
      </c>
      <c r="S3673">
        <v>0.70330000000000004</v>
      </c>
      <c r="T3673">
        <v>0.70330000000000004</v>
      </c>
      <c r="U3673">
        <v>1.895</v>
      </c>
      <c r="V3673">
        <v>-1.516E-3</v>
      </c>
      <c r="W3673" t="s">
        <v>39</v>
      </c>
      <c r="X3673" s="4">
        <f>IF(bot_orders[[#This Row],[side]]="sell", bot_orders[[#This Row],[accFillSz]]*bot_orders[[#This Row],[avgPx]] + bot_orders[[#This Row],[fee]], -bot_orders[[#This Row],[accFillSz]]*bot_orders[[#This Row],[avgPx]])</f>
        <v>-1.3327535000000001</v>
      </c>
      <c r="Y3673" s="4">
        <f>IF(bot_orders[[#This Row],[side]]="buy", bot_orders[[#This Row],[accFillSz]] + bot_orders[[#This Row],[fee]], -bot_orders[[#This Row],[accFillSz]])</f>
        <v>1.8934839999999999</v>
      </c>
      <c r="Z3673" s="4">
        <f>IF(bot_orders[[#This Row],[side]]="sell",bot_orders[[#This Row],[accFillSz]]*bot_orders[[#This Row],[avgPx]]+bot_orders[[#This Row],[fee]], 0)</f>
        <v>0</v>
      </c>
      <c r="AA3673" s="4">
        <f>IF(bot_orders[[#This Row],[side]]="sell",-bot_orders[[#This Row],[accFillSz]],bot_orders[[#This Row],[accFillSz]]+bot_orders[[#This Row],[fee]])</f>
        <v>1.8934839999999999</v>
      </c>
      <c r="AB3673">
        <v>0</v>
      </c>
      <c r="AC3673" t="s">
        <v>38</v>
      </c>
      <c r="AD3673">
        <v>0</v>
      </c>
      <c r="AE3673" t="s">
        <v>40</v>
      </c>
      <c r="AF3673" t="s">
        <v>41</v>
      </c>
      <c r="AG3673" t="s">
        <v>42</v>
      </c>
      <c r="AH3673" t="s">
        <v>28</v>
      </c>
      <c r="AI3673">
        <v>1.8934839999999999</v>
      </c>
      <c r="AJ3673">
        <v>-1.3327534999999999</v>
      </c>
    </row>
    <row r="3674" spans="1:36" x14ac:dyDescent="0.3">
      <c r="A3674">
        <v>3380</v>
      </c>
      <c r="B3674" t="s">
        <v>304</v>
      </c>
      <c r="C3674" t="s">
        <v>28</v>
      </c>
      <c r="D3674" t="s">
        <v>29</v>
      </c>
      <c r="E3674" t="s">
        <v>30</v>
      </c>
      <c r="F3674" t="s">
        <v>31</v>
      </c>
      <c r="G3674" t="s">
        <v>3163</v>
      </c>
      <c r="H3674" t="s">
        <v>10522</v>
      </c>
      <c r="I3674" s="4" t="s">
        <v>10523</v>
      </c>
      <c r="J3674" s="1">
        <f>((((bot_orders[[#This Row],[cTime]]/ 1000)+3*3600) / 86400) + DATE(1970,1,1))</f>
        <v>45772.076186967592</v>
      </c>
      <c r="K3674" s="4" t="s">
        <v>10524</v>
      </c>
      <c r="L3674" s="1">
        <f>((((bot_orders[[#This Row],[uTime]]/ 1000)+3*3600) / 86400) + DATE(1970,1,1))</f>
        <v>45772.090518055556</v>
      </c>
      <c r="M3674" t="s">
        <v>34</v>
      </c>
      <c r="N3674" t="s">
        <v>28</v>
      </c>
      <c r="O3674" t="s">
        <v>35</v>
      </c>
      <c r="P3674">
        <v>1.893</v>
      </c>
      <c r="Q3674" t="s">
        <v>36</v>
      </c>
      <c r="R3674" t="s">
        <v>37</v>
      </c>
      <c r="S3674">
        <v>0.70660000000000001</v>
      </c>
      <c r="T3674">
        <v>0.70660000000000001</v>
      </c>
      <c r="U3674">
        <v>1.893</v>
      </c>
      <c r="V3674">
        <v>-1.070075E-3</v>
      </c>
      <c r="W3674" t="s">
        <v>38</v>
      </c>
      <c r="X3674" s="4">
        <f>IF(bot_orders[[#This Row],[side]]="sell", bot_orders[[#This Row],[accFillSz]]*bot_orders[[#This Row],[avgPx]] + bot_orders[[#This Row],[fee]], -bot_orders[[#This Row],[accFillSz]]*bot_orders[[#This Row],[avgPx]])</f>
        <v>1.3365237250000002</v>
      </c>
      <c r="Y3674" s="4">
        <f>IF(bot_orders[[#This Row],[side]]="buy", bot_orders[[#This Row],[accFillSz]] + bot_orders[[#This Row],[fee]], -bot_orders[[#This Row],[accFillSz]])</f>
        <v>-1.893</v>
      </c>
      <c r="Z3674" s="4">
        <f>IF(bot_orders[[#This Row],[side]]="sell",bot_orders[[#This Row],[accFillSz]]*bot_orders[[#This Row],[avgPx]]+bot_orders[[#This Row],[fee]], 0)</f>
        <v>1.3365237250000002</v>
      </c>
      <c r="AA3674" s="4">
        <f>IF(bot_orders[[#This Row],[side]]="sell",-bot_orders[[#This Row],[accFillSz]],bot_orders[[#This Row],[accFillSz]]+bot_orders[[#This Row],[fee]])</f>
        <v>-1.893</v>
      </c>
      <c r="AB3674">
        <v>0</v>
      </c>
      <c r="AC3674" t="s">
        <v>39</v>
      </c>
      <c r="AD3674">
        <v>0</v>
      </c>
      <c r="AE3674" t="s">
        <v>40</v>
      </c>
      <c r="AF3674" t="s">
        <v>41</v>
      </c>
      <c r="AG3674" t="s">
        <v>42</v>
      </c>
      <c r="AH3674" t="s">
        <v>28</v>
      </c>
      <c r="AI3674">
        <v>-1.893</v>
      </c>
      <c r="AJ3674">
        <v>1.3365237299999999</v>
      </c>
    </row>
    <row r="3675" spans="1:36" x14ac:dyDescent="0.3">
      <c r="A3675">
        <v>3383</v>
      </c>
      <c r="B3675" t="s">
        <v>304</v>
      </c>
      <c r="C3675" t="s">
        <v>28</v>
      </c>
      <c r="D3675" t="s">
        <v>29</v>
      </c>
      <c r="E3675" t="s">
        <v>30</v>
      </c>
      <c r="F3675" t="s">
        <v>31</v>
      </c>
      <c r="G3675" t="s">
        <v>3159</v>
      </c>
      <c r="H3675" t="s">
        <v>10532</v>
      </c>
      <c r="I3675" s="4" t="s">
        <v>10533</v>
      </c>
      <c r="J3675" s="1">
        <f>((((bot_orders[[#This Row],[cTime]]/ 1000)+3*3600) / 86400) + DATE(1970,1,1))</f>
        <v>45772.090518078709</v>
      </c>
      <c r="K3675" s="4" t="s">
        <v>10534</v>
      </c>
      <c r="L3675" s="1">
        <f>((((bot_orders[[#This Row],[uTime]]/ 1000)+3*3600) / 86400) + DATE(1970,1,1))</f>
        <v>45772.132242708336</v>
      </c>
      <c r="M3675" t="s">
        <v>34</v>
      </c>
      <c r="N3675" t="s">
        <v>28</v>
      </c>
      <c r="O3675" t="s">
        <v>35</v>
      </c>
      <c r="P3675">
        <v>1.895</v>
      </c>
      <c r="Q3675" t="s">
        <v>36</v>
      </c>
      <c r="R3675" t="s">
        <v>55</v>
      </c>
      <c r="S3675">
        <v>0.70330000000000004</v>
      </c>
      <c r="T3675">
        <v>0.70330000000000004</v>
      </c>
      <c r="U3675">
        <v>1.895</v>
      </c>
      <c r="V3675">
        <v>-1.516E-3</v>
      </c>
      <c r="W3675" t="s">
        <v>39</v>
      </c>
      <c r="X3675" s="4">
        <f>IF(bot_orders[[#This Row],[side]]="sell", bot_orders[[#This Row],[accFillSz]]*bot_orders[[#This Row],[avgPx]] + bot_orders[[#This Row],[fee]], -bot_orders[[#This Row],[accFillSz]]*bot_orders[[#This Row],[avgPx]])</f>
        <v>-1.3327535000000001</v>
      </c>
      <c r="Y3675" s="4">
        <f>IF(bot_orders[[#This Row],[side]]="buy", bot_orders[[#This Row],[accFillSz]] + bot_orders[[#This Row],[fee]], -bot_orders[[#This Row],[accFillSz]])</f>
        <v>1.8934839999999999</v>
      </c>
      <c r="Z3675" s="4">
        <f>IF(bot_orders[[#This Row],[side]]="sell",bot_orders[[#This Row],[accFillSz]]*bot_orders[[#This Row],[avgPx]]+bot_orders[[#This Row],[fee]], 0)</f>
        <v>0</v>
      </c>
      <c r="AA3675" s="4">
        <f>IF(bot_orders[[#This Row],[side]]="sell",-bot_orders[[#This Row],[accFillSz]],bot_orders[[#This Row],[accFillSz]]+bot_orders[[#This Row],[fee]])</f>
        <v>1.8934839999999999</v>
      </c>
      <c r="AB3675">
        <v>0</v>
      </c>
      <c r="AC3675" t="s">
        <v>38</v>
      </c>
      <c r="AD3675">
        <v>0</v>
      </c>
      <c r="AE3675" t="s">
        <v>40</v>
      </c>
      <c r="AF3675" t="s">
        <v>41</v>
      </c>
      <c r="AG3675" t="s">
        <v>42</v>
      </c>
      <c r="AH3675" t="s">
        <v>28</v>
      </c>
      <c r="AI3675">
        <v>1.8934839999999999</v>
      </c>
      <c r="AJ3675">
        <v>-1.3327534999999999</v>
      </c>
    </row>
    <row r="3676" spans="1:36" x14ac:dyDescent="0.3">
      <c r="A3676">
        <v>3385</v>
      </c>
      <c r="B3676" t="s">
        <v>304</v>
      </c>
      <c r="C3676" t="s">
        <v>28</v>
      </c>
      <c r="D3676" t="s">
        <v>29</v>
      </c>
      <c r="E3676" t="s">
        <v>30</v>
      </c>
      <c r="F3676" t="s">
        <v>31</v>
      </c>
      <c r="G3676" t="s">
        <v>3139</v>
      </c>
      <c r="H3676" t="s">
        <v>10539</v>
      </c>
      <c r="I3676" s="4" t="s">
        <v>10540</v>
      </c>
      <c r="J3676" s="1">
        <f>((((bot_orders[[#This Row],[cTime]]/ 1000)+3*3600) / 86400) + DATE(1970,1,1))</f>
        <v>45772.093175381946</v>
      </c>
      <c r="K3676" s="4" t="s">
        <v>10538</v>
      </c>
      <c r="L3676" s="1">
        <f>((((bot_orders[[#This Row],[uTime]]/ 1000)+3*3600) / 86400) + DATE(1970,1,1))</f>
        <v>45772.105437106482</v>
      </c>
      <c r="M3676" t="s">
        <v>34</v>
      </c>
      <c r="N3676" t="s">
        <v>28</v>
      </c>
      <c r="O3676" t="s">
        <v>35</v>
      </c>
      <c r="P3676">
        <v>1.895</v>
      </c>
      <c r="Q3676" t="s">
        <v>36</v>
      </c>
      <c r="R3676" t="s">
        <v>55</v>
      </c>
      <c r="S3676">
        <v>0.70660000000000001</v>
      </c>
      <c r="T3676">
        <v>0.70660000000000001</v>
      </c>
      <c r="U3676">
        <v>1.895</v>
      </c>
      <c r="V3676">
        <v>-1.516E-3</v>
      </c>
      <c r="W3676" t="s">
        <v>39</v>
      </c>
      <c r="X3676" s="4">
        <f>IF(bot_orders[[#This Row],[side]]="sell", bot_orders[[#This Row],[accFillSz]]*bot_orders[[#This Row],[avgPx]] + bot_orders[[#This Row],[fee]], -bot_orders[[#This Row],[accFillSz]]*bot_orders[[#This Row],[avgPx]])</f>
        <v>-1.3390070000000001</v>
      </c>
      <c r="Y3676" s="4">
        <f>IF(bot_orders[[#This Row],[side]]="buy", bot_orders[[#This Row],[accFillSz]] + bot_orders[[#This Row],[fee]], -bot_orders[[#This Row],[accFillSz]])</f>
        <v>1.8934839999999999</v>
      </c>
      <c r="Z3676" s="4">
        <f>IF(bot_orders[[#This Row],[side]]="sell",bot_orders[[#This Row],[accFillSz]]*bot_orders[[#This Row],[avgPx]]+bot_orders[[#This Row],[fee]], 0)</f>
        <v>0</v>
      </c>
      <c r="AA3676" s="4">
        <f>IF(bot_orders[[#This Row],[side]]="sell",-bot_orders[[#This Row],[accFillSz]],bot_orders[[#This Row],[accFillSz]]+bot_orders[[#This Row],[fee]])</f>
        <v>1.8934839999999999</v>
      </c>
      <c r="AB3676">
        <v>0</v>
      </c>
      <c r="AC3676" t="s">
        <v>38</v>
      </c>
      <c r="AD3676">
        <v>0</v>
      </c>
      <c r="AE3676" t="s">
        <v>40</v>
      </c>
      <c r="AF3676" t="s">
        <v>41</v>
      </c>
      <c r="AG3676" t="s">
        <v>42</v>
      </c>
      <c r="AH3676" t="s">
        <v>28</v>
      </c>
      <c r="AI3676">
        <v>1.8934839999999999</v>
      </c>
      <c r="AJ3676">
        <v>-1.3390070000000001</v>
      </c>
    </row>
    <row r="3677" spans="1:36" x14ac:dyDescent="0.3">
      <c r="A3677">
        <v>3391</v>
      </c>
      <c r="B3677" t="s">
        <v>304</v>
      </c>
      <c r="C3677" t="s">
        <v>28</v>
      </c>
      <c r="D3677" t="s">
        <v>29</v>
      </c>
      <c r="E3677" t="s">
        <v>30</v>
      </c>
      <c r="F3677" t="s">
        <v>31</v>
      </c>
      <c r="G3677" t="s">
        <v>3139</v>
      </c>
      <c r="H3677" t="s">
        <v>10558</v>
      </c>
      <c r="I3677" s="4" t="s">
        <v>10559</v>
      </c>
      <c r="J3677" s="1">
        <f>((((bot_orders[[#This Row],[cTime]]/ 1000)+3*3600) / 86400) + DATE(1970,1,1))</f>
        <v>45772.105437129627</v>
      </c>
      <c r="K3677" s="4" t="s">
        <v>10560</v>
      </c>
      <c r="L3677" s="1">
        <f>((((bot_orders[[#This Row],[uTime]]/ 1000)+3*3600) / 86400) + DATE(1970,1,1))</f>
        <v>45772.105580706018</v>
      </c>
      <c r="M3677" t="s">
        <v>34</v>
      </c>
      <c r="N3677" t="s">
        <v>28</v>
      </c>
      <c r="O3677" t="s">
        <v>35</v>
      </c>
      <c r="P3677">
        <v>1.893</v>
      </c>
      <c r="Q3677" t="s">
        <v>36</v>
      </c>
      <c r="R3677" t="s">
        <v>37</v>
      </c>
      <c r="S3677">
        <v>0.71</v>
      </c>
      <c r="T3677">
        <v>0.71</v>
      </c>
      <c r="U3677">
        <v>1.893</v>
      </c>
      <c r="V3677">
        <v>-1.0752240000000001E-3</v>
      </c>
      <c r="W3677" t="s">
        <v>38</v>
      </c>
      <c r="X3677" s="4">
        <f>IF(bot_orders[[#This Row],[side]]="sell", bot_orders[[#This Row],[accFillSz]]*bot_orders[[#This Row],[avgPx]] + bot_orders[[#This Row],[fee]], -bot_orders[[#This Row],[accFillSz]]*bot_orders[[#This Row],[avgPx]])</f>
        <v>1.3429547759999998</v>
      </c>
      <c r="Y3677" s="4">
        <f>IF(bot_orders[[#This Row],[side]]="buy", bot_orders[[#This Row],[accFillSz]] + bot_orders[[#This Row],[fee]], -bot_orders[[#This Row],[accFillSz]])</f>
        <v>-1.893</v>
      </c>
      <c r="Z3677" s="4">
        <f>IF(bot_orders[[#This Row],[side]]="sell",bot_orders[[#This Row],[accFillSz]]*bot_orders[[#This Row],[avgPx]]+bot_orders[[#This Row],[fee]], 0)</f>
        <v>1.3429547759999998</v>
      </c>
      <c r="AA3677" s="4">
        <f>IF(bot_orders[[#This Row],[side]]="sell",-bot_orders[[#This Row],[accFillSz]],bot_orders[[#This Row],[accFillSz]]+bot_orders[[#This Row],[fee]])</f>
        <v>-1.893</v>
      </c>
      <c r="AB3677">
        <v>0</v>
      </c>
      <c r="AC3677" t="s">
        <v>39</v>
      </c>
      <c r="AD3677">
        <v>0</v>
      </c>
      <c r="AE3677" t="s">
        <v>40</v>
      </c>
      <c r="AF3677" t="s">
        <v>41</v>
      </c>
      <c r="AG3677" t="s">
        <v>42</v>
      </c>
      <c r="AH3677" t="s">
        <v>28</v>
      </c>
      <c r="AI3677">
        <v>-1.893</v>
      </c>
      <c r="AJ3677">
        <v>1.3429547799999999</v>
      </c>
    </row>
    <row r="3678" spans="1:36" x14ac:dyDescent="0.3">
      <c r="A3678">
        <v>3394</v>
      </c>
      <c r="B3678" t="s">
        <v>304</v>
      </c>
      <c r="C3678" t="s">
        <v>28</v>
      </c>
      <c r="D3678" t="s">
        <v>29</v>
      </c>
      <c r="E3678" t="s">
        <v>30</v>
      </c>
      <c r="F3678" t="s">
        <v>31</v>
      </c>
      <c r="G3678" t="s">
        <v>3170</v>
      </c>
      <c r="H3678" t="s">
        <v>10567</v>
      </c>
      <c r="I3678" s="4" t="s">
        <v>10568</v>
      </c>
      <c r="J3678" s="1">
        <f>((((bot_orders[[#This Row],[cTime]]/ 1000)+3*3600) / 86400) + DATE(1970,1,1))</f>
        <v>45772.10558072917</v>
      </c>
      <c r="K3678" s="4" t="s">
        <v>10569</v>
      </c>
      <c r="L3678" s="1">
        <f>((((bot_orders[[#This Row],[uTime]]/ 1000)+3*3600) / 86400) + DATE(1970,1,1))</f>
        <v>45772.132208877316</v>
      </c>
      <c r="M3678" t="s">
        <v>34</v>
      </c>
      <c r="N3678" t="s">
        <v>28</v>
      </c>
      <c r="O3678" t="s">
        <v>35</v>
      </c>
      <c r="P3678">
        <v>1.895</v>
      </c>
      <c r="Q3678" t="s">
        <v>36</v>
      </c>
      <c r="R3678" t="s">
        <v>55</v>
      </c>
      <c r="S3678">
        <v>0.70660000000000001</v>
      </c>
      <c r="T3678">
        <v>0.70660000000000001</v>
      </c>
      <c r="U3678">
        <v>1.895</v>
      </c>
      <c r="V3678">
        <v>-1.516E-3</v>
      </c>
      <c r="W3678" t="s">
        <v>39</v>
      </c>
      <c r="X3678" s="4">
        <f>IF(bot_orders[[#This Row],[side]]="sell", bot_orders[[#This Row],[accFillSz]]*bot_orders[[#This Row],[avgPx]] + bot_orders[[#This Row],[fee]], -bot_orders[[#This Row],[accFillSz]]*bot_orders[[#This Row],[avgPx]])</f>
        <v>-1.3390070000000001</v>
      </c>
      <c r="Y3678" s="4">
        <f>IF(bot_orders[[#This Row],[side]]="buy", bot_orders[[#This Row],[accFillSz]] + bot_orders[[#This Row],[fee]], -bot_orders[[#This Row],[accFillSz]])</f>
        <v>1.8934839999999999</v>
      </c>
      <c r="Z3678" s="4">
        <f>IF(bot_orders[[#This Row],[side]]="sell",bot_orders[[#This Row],[accFillSz]]*bot_orders[[#This Row],[avgPx]]+bot_orders[[#This Row],[fee]], 0)</f>
        <v>0</v>
      </c>
      <c r="AA3678" s="4">
        <f>IF(bot_orders[[#This Row],[side]]="sell",-bot_orders[[#This Row],[accFillSz]],bot_orders[[#This Row],[accFillSz]]+bot_orders[[#This Row],[fee]])</f>
        <v>1.8934839999999999</v>
      </c>
      <c r="AB3678">
        <v>0</v>
      </c>
      <c r="AC3678" t="s">
        <v>38</v>
      </c>
      <c r="AD3678">
        <v>0</v>
      </c>
      <c r="AE3678" t="s">
        <v>40</v>
      </c>
      <c r="AF3678" t="s">
        <v>41</v>
      </c>
      <c r="AG3678" t="s">
        <v>42</v>
      </c>
      <c r="AH3678" t="s">
        <v>28</v>
      </c>
      <c r="AI3678">
        <v>1.8934839999999999</v>
      </c>
      <c r="AJ3678">
        <v>-1.3390070000000001</v>
      </c>
    </row>
    <row r="3679" spans="1:36" x14ac:dyDescent="0.3">
      <c r="A3679">
        <v>3399</v>
      </c>
      <c r="B3679" t="s">
        <v>304</v>
      </c>
      <c r="C3679" t="s">
        <v>28</v>
      </c>
      <c r="D3679" t="s">
        <v>29</v>
      </c>
      <c r="E3679" t="s">
        <v>30</v>
      </c>
      <c r="F3679" t="s">
        <v>31</v>
      </c>
      <c r="G3679" t="s">
        <v>3170</v>
      </c>
      <c r="H3679" t="s">
        <v>10583</v>
      </c>
      <c r="I3679" s="4" t="s">
        <v>10584</v>
      </c>
      <c r="J3679" s="1">
        <f>((((bot_orders[[#This Row],[cTime]]/ 1000)+3*3600) / 86400) + DATE(1970,1,1))</f>
        <v>45772.132208900468</v>
      </c>
      <c r="K3679" s="4" t="s">
        <v>10585</v>
      </c>
      <c r="L3679" s="1">
        <f>((((bot_orders[[#This Row],[uTime]]/ 1000)+3*3600) / 86400) + DATE(1970,1,1))</f>
        <v>45772.629791053245</v>
      </c>
      <c r="M3679" t="s">
        <v>34</v>
      </c>
      <c r="N3679" t="s">
        <v>28</v>
      </c>
      <c r="O3679" t="s">
        <v>35</v>
      </c>
      <c r="P3679">
        <v>1.893</v>
      </c>
      <c r="Q3679" t="s">
        <v>36</v>
      </c>
      <c r="R3679" t="s">
        <v>37</v>
      </c>
      <c r="S3679">
        <v>0.71</v>
      </c>
      <c r="T3679">
        <v>0.71</v>
      </c>
      <c r="U3679">
        <v>1.893</v>
      </c>
      <c r="V3679">
        <v>-1.0752240000000001E-3</v>
      </c>
      <c r="W3679" t="s">
        <v>38</v>
      </c>
      <c r="X3679" s="4">
        <f>IF(bot_orders[[#This Row],[side]]="sell", bot_orders[[#This Row],[accFillSz]]*bot_orders[[#This Row],[avgPx]] + bot_orders[[#This Row],[fee]], -bot_orders[[#This Row],[accFillSz]]*bot_orders[[#This Row],[avgPx]])</f>
        <v>1.3429547759999998</v>
      </c>
      <c r="Y3679" s="4">
        <f>IF(bot_orders[[#This Row],[side]]="buy", bot_orders[[#This Row],[accFillSz]] + bot_orders[[#This Row],[fee]], -bot_orders[[#This Row],[accFillSz]])</f>
        <v>-1.893</v>
      </c>
      <c r="Z3679" s="4">
        <f>IF(bot_orders[[#This Row],[side]]="sell",bot_orders[[#This Row],[accFillSz]]*bot_orders[[#This Row],[avgPx]]+bot_orders[[#This Row],[fee]], 0)</f>
        <v>1.3429547759999998</v>
      </c>
      <c r="AA3679" s="4">
        <f>IF(bot_orders[[#This Row],[side]]="sell",-bot_orders[[#This Row],[accFillSz]],bot_orders[[#This Row],[accFillSz]]+bot_orders[[#This Row],[fee]])</f>
        <v>-1.893</v>
      </c>
      <c r="AB3679">
        <v>0</v>
      </c>
      <c r="AC3679" t="s">
        <v>39</v>
      </c>
      <c r="AD3679">
        <v>0</v>
      </c>
      <c r="AE3679" t="s">
        <v>40</v>
      </c>
      <c r="AF3679" t="s">
        <v>41</v>
      </c>
      <c r="AG3679" t="s">
        <v>42</v>
      </c>
      <c r="AH3679" t="s">
        <v>28</v>
      </c>
      <c r="AI3679">
        <v>-1.893</v>
      </c>
      <c r="AJ3679">
        <v>1.3429547799999999</v>
      </c>
    </row>
    <row r="3680" spans="1:36" x14ac:dyDescent="0.3">
      <c r="A3680">
        <v>3402</v>
      </c>
      <c r="B3680" t="s">
        <v>304</v>
      </c>
      <c r="C3680" t="s">
        <v>28</v>
      </c>
      <c r="D3680" t="s">
        <v>29</v>
      </c>
      <c r="E3680" t="s">
        <v>30</v>
      </c>
      <c r="F3680" t="s">
        <v>31</v>
      </c>
      <c r="G3680" t="s">
        <v>3159</v>
      </c>
      <c r="H3680" t="s">
        <v>10592</v>
      </c>
      <c r="I3680" s="4" t="s">
        <v>10593</v>
      </c>
      <c r="J3680" s="1">
        <f>((((bot_orders[[#This Row],[cTime]]/ 1000)+3*3600) / 86400) + DATE(1970,1,1))</f>
        <v>45772.132242731481</v>
      </c>
      <c r="K3680" s="4" t="s">
        <v>10594</v>
      </c>
      <c r="L3680" s="1">
        <f>((((bot_orders[[#This Row],[uTime]]/ 1000)+3*3600) / 86400) + DATE(1970,1,1))</f>
        <v>45772.536677048614</v>
      </c>
      <c r="M3680" t="s">
        <v>34</v>
      </c>
      <c r="N3680" t="s">
        <v>28</v>
      </c>
      <c r="O3680" t="s">
        <v>35</v>
      </c>
      <c r="P3680">
        <v>1.893</v>
      </c>
      <c r="Q3680" t="s">
        <v>36</v>
      </c>
      <c r="R3680" t="s">
        <v>37</v>
      </c>
      <c r="S3680">
        <v>0.70660000000000001</v>
      </c>
      <c r="T3680">
        <v>0.70660000000000001</v>
      </c>
      <c r="U3680">
        <v>1.893</v>
      </c>
      <c r="V3680">
        <v>-1.070075E-3</v>
      </c>
      <c r="W3680" t="s">
        <v>38</v>
      </c>
      <c r="X3680" s="4">
        <f>IF(bot_orders[[#This Row],[side]]="sell", bot_orders[[#This Row],[accFillSz]]*bot_orders[[#This Row],[avgPx]] + bot_orders[[#This Row],[fee]], -bot_orders[[#This Row],[accFillSz]]*bot_orders[[#This Row],[avgPx]])</f>
        <v>1.3365237250000002</v>
      </c>
      <c r="Y3680" s="4">
        <f>IF(bot_orders[[#This Row],[side]]="buy", bot_orders[[#This Row],[accFillSz]] + bot_orders[[#This Row],[fee]], -bot_orders[[#This Row],[accFillSz]])</f>
        <v>-1.893</v>
      </c>
      <c r="Z3680" s="4">
        <f>IF(bot_orders[[#This Row],[side]]="sell",bot_orders[[#This Row],[accFillSz]]*bot_orders[[#This Row],[avgPx]]+bot_orders[[#This Row],[fee]], 0)</f>
        <v>1.3365237250000002</v>
      </c>
      <c r="AA3680" s="4">
        <f>IF(bot_orders[[#This Row],[side]]="sell",-bot_orders[[#This Row],[accFillSz]],bot_orders[[#This Row],[accFillSz]]+bot_orders[[#This Row],[fee]])</f>
        <v>-1.893</v>
      </c>
      <c r="AB3680">
        <v>0</v>
      </c>
      <c r="AC3680" t="s">
        <v>39</v>
      </c>
      <c r="AD3680">
        <v>0</v>
      </c>
      <c r="AE3680" t="s">
        <v>40</v>
      </c>
      <c r="AF3680" t="s">
        <v>41</v>
      </c>
      <c r="AG3680" t="s">
        <v>42</v>
      </c>
      <c r="AH3680" t="s">
        <v>28</v>
      </c>
      <c r="AI3680">
        <v>-1.893</v>
      </c>
      <c r="AJ3680">
        <v>1.3365237299999999</v>
      </c>
    </row>
    <row r="3681" spans="1:36" x14ac:dyDescent="0.3">
      <c r="A3681">
        <v>3404</v>
      </c>
      <c r="B3681" t="s">
        <v>304</v>
      </c>
      <c r="C3681" t="s">
        <v>28</v>
      </c>
      <c r="D3681" t="s">
        <v>29</v>
      </c>
      <c r="E3681" t="s">
        <v>30</v>
      </c>
      <c r="F3681" t="s">
        <v>31</v>
      </c>
      <c r="G3681" t="s">
        <v>3177</v>
      </c>
      <c r="H3681" t="s">
        <v>10598</v>
      </c>
      <c r="I3681" s="4" t="s">
        <v>10599</v>
      </c>
      <c r="J3681" s="1">
        <f>((((bot_orders[[#This Row],[cTime]]/ 1000)+3*3600) / 86400) + DATE(1970,1,1))</f>
        <v>45772.135753090275</v>
      </c>
      <c r="K3681" s="4" t="s">
        <v>10600</v>
      </c>
      <c r="L3681" s="1">
        <f>((((bot_orders[[#This Row],[uTime]]/ 1000)+3*3600) / 86400) + DATE(1970,1,1))</f>
        <v>45772.144935127319</v>
      </c>
      <c r="M3681" t="s">
        <v>34</v>
      </c>
      <c r="N3681" t="s">
        <v>28</v>
      </c>
      <c r="O3681" t="s">
        <v>35</v>
      </c>
      <c r="P3681">
        <v>1.893</v>
      </c>
      <c r="Q3681" t="s">
        <v>36</v>
      </c>
      <c r="R3681" t="s">
        <v>37</v>
      </c>
      <c r="S3681">
        <v>0.70330000000000004</v>
      </c>
      <c r="T3681">
        <v>0.70330000000000004</v>
      </c>
      <c r="U3681">
        <v>1.893</v>
      </c>
      <c r="V3681">
        <v>-1.0650774999999999E-3</v>
      </c>
      <c r="W3681" t="s">
        <v>38</v>
      </c>
      <c r="X3681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681" s="4">
        <f>IF(bot_orders[[#This Row],[side]]="buy", bot_orders[[#This Row],[accFillSz]] + bot_orders[[#This Row],[fee]], -bot_orders[[#This Row],[accFillSz]])</f>
        <v>-1.893</v>
      </c>
      <c r="Z3681" s="4">
        <f>IF(bot_orders[[#This Row],[side]]="sell",bot_orders[[#This Row],[accFillSz]]*bot_orders[[#This Row],[avgPx]]+bot_orders[[#This Row],[fee]], 0)</f>
        <v>1.3302818224999999</v>
      </c>
      <c r="AA3681" s="4">
        <f>IF(bot_orders[[#This Row],[side]]="sell",-bot_orders[[#This Row],[accFillSz]],bot_orders[[#This Row],[accFillSz]]+bot_orders[[#This Row],[fee]])</f>
        <v>-1.893</v>
      </c>
      <c r="AB3681">
        <v>0</v>
      </c>
      <c r="AC3681" t="s">
        <v>39</v>
      </c>
      <c r="AD3681">
        <v>0</v>
      </c>
      <c r="AE3681" t="s">
        <v>40</v>
      </c>
      <c r="AF3681" t="s">
        <v>41</v>
      </c>
      <c r="AG3681" t="s">
        <v>42</v>
      </c>
      <c r="AH3681" t="s">
        <v>28</v>
      </c>
      <c r="AI3681">
        <v>-1.893</v>
      </c>
      <c r="AJ3681">
        <v>1.3302818199999999</v>
      </c>
    </row>
    <row r="3682" spans="1:36" x14ac:dyDescent="0.3">
      <c r="A3682">
        <v>3410</v>
      </c>
      <c r="B3682" t="s">
        <v>304</v>
      </c>
      <c r="C3682" t="s">
        <v>28</v>
      </c>
      <c r="D3682" t="s">
        <v>29</v>
      </c>
      <c r="E3682" t="s">
        <v>30</v>
      </c>
      <c r="F3682" t="s">
        <v>31</v>
      </c>
      <c r="G3682" t="s">
        <v>3071</v>
      </c>
      <c r="H3682" t="s">
        <v>10617</v>
      </c>
      <c r="I3682" s="4" t="s">
        <v>10618</v>
      </c>
      <c r="J3682" s="1">
        <f>((((bot_orders[[#This Row],[cTime]]/ 1000)+3*3600) / 86400) + DATE(1970,1,1))</f>
        <v>45772.144935150463</v>
      </c>
      <c r="K3682" s="4" t="s">
        <v>10619</v>
      </c>
      <c r="L3682" s="1">
        <f>((((bot_orders[[#This Row],[uTime]]/ 1000)+3*3600) / 86400) + DATE(1970,1,1))</f>
        <v>45772.146551446756</v>
      </c>
      <c r="M3682" t="s">
        <v>34</v>
      </c>
      <c r="N3682" t="s">
        <v>28</v>
      </c>
      <c r="O3682" t="s">
        <v>35</v>
      </c>
      <c r="P3682">
        <v>1.895</v>
      </c>
      <c r="Q3682" t="s">
        <v>36</v>
      </c>
      <c r="R3682" t="s">
        <v>55</v>
      </c>
      <c r="S3682">
        <v>0.69989999999999997</v>
      </c>
      <c r="T3682">
        <v>0.69989999999999997</v>
      </c>
      <c r="U3682">
        <v>1.895</v>
      </c>
      <c r="V3682">
        <v>-1.516E-3</v>
      </c>
      <c r="W3682" t="s">
        <v>39</v>
      </c>
      <c r="X3682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682" s="4">
        <f>IF(bot_orders[[#This Row],[side]]="buy", bot_orders[[#This Row],[accFillSz]] + bot_orders[[#This Row],[fee]], -bot_orders[[#This Row],[accFillSz]])</f>
        <v>1.8934839999999999</v>
      </c>
      <c r="Z3682" s="4">
        <f>IF(bot_orders[[#This Row],[side]]="sell",bot_orders[[#This Row],[accFillSz]]*bot_orders[[#This Row],[avgPx]]+bot_orders[[#This Row],[fee]], 0)</f>
        <v>0</v>
      </c>
      <c r="AA3682" s="4">
        <f>IF(bot_orders[[#This Row],[side]]="sell",-bot_orders[[#This Row],[accFillSz]],bot_orders[[#This Row],[accFillSz]]+bot_orders[[#This Row],[fee]])</f>
        <v>1.8934839999999999</v>
      </c>
      <c r="AB3682">
        <v>0</v>
      </c>
      <c r="AC3682" t="s">
        <v>38</v>
      </c>
      <c r="AD3682">
        <v>0</v>
      </c>
      <c r="AE3682" t="s">
        <v>40</v>
      </c>
      <c r="AF3682" t="s">
        <v>41</v>
      </c>
      <c r="AG3682" t="s">
        <v>42</v>
      </c>
      <c r="AH3682" t="s">
        <v>28</v>
      </c>
      <c r="AI3682">
        <v>1.8934839999999999</v>
      </c>
      <c r="AJ3682">
        <v>-1.3263104999999999</v>
      </c>
    </row>
    <row r="3683" spans="1:36" x14ac:dyDescent="0.3">
      <c r="A3683">
        <v>3411</v>
      </c>
      <c r="B3683" t="s">
        <v>304</v>
      </c>
      <c r="C3683" t="s">
        <v>28</v>
      </c>
      <c r="D3683" t="s">
        <v>29</v>
      </c>
      <c r="E3683" t="s">
        <v>30</v>
      </c>
      <c r="F3683" t="s">
        <v>31</v>
      </c>
      <c r="G3683" t="s">
        <v>3071</v>
      </c>
      <c r="H3683" t="s">
        <v>10620</v>
      </c>
      <c r="I3683" s="4" t="s">
        <v>10621</v>
      </c>
      <c r="J3683" s="1">
        <f>((((bot_orders[[#This Row],[cTime]]/ 1000)+3*3600) / 86400) + DATE(1970,1,1))</f>
        <v>45772.146551469908</v>
      </c>
      <c r="K3683" s="4" t="s">
        <v>10622</v>
      </c>
      <c r="L3683" s="1">
        <f>((((bot_orders[[#This Row],[uTime]]/ 1000)+3*3600) / 86400) + DATE(1970,1,1))</f>
        <v>45772.149639456024</v>
      </c>
      <c r="M3683" t="s">
        <v>34</v>
      </c>
      <c r="N3683" t="s">
        <v>28</v>
      </c>
      <c r="O3683" t="s">
        <v>35</v>
      </c>
      <c r="P3683">
        <v>1.893</v>
      </c>
      <c r="Q3683" t="s">
        <v>36</v>
      </c>
      <c r="R3683" t="s">
        <v>37</v>
      </c>
      <c r="S3683">
        <v>0.70330000000000004</v>
      </c>
      <c r="T3683">
        <v>0.70330000000000004</v>
      </c>
      <c r="U3683">
        <v>1.893</v>
      </c>
      <c r="V3683">
        <v>-1.0650774999999999E-3</v>
      </c>
      <c r="W3683" t="s">
        <v>38</v>
      </c>
      <c r="X3683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683" s="4">
        <f>IF(bot_orders[[#This Row],[side]]="buy", bot_orders[[#This Row],[accFillSz]] + bot_orders[[#This Row],[fee]], -bot_orders[[#This Row],[accFillSz]])</f>
        <v>-1.893</v>
      </c>
      <c r="Z3683" s="4">
        <f>IF(bot_orders[[#This Row],[side]]="sell",bot_orders[[#This Row],[accFillSz]]*bot_orders[[#This Row],[avgPx]]+bot_orders[[#This Row],[fee]], 0)</f>
        <v>1.3302818224999999</v>
      </c>
      <c r="AA3683" s="4">
        <f>IF(bot_orders[[#This Row],[side]]="sell",-bot_orders[[#This Row],[accFillSz]],bot_orders[[#This Row],[accFillSz]]+bot_orders[[#This Row],[fee]])</f>
        <v>-1.893</v>
      </c>
      <c r="AB3683">
        <v>0</v>
      </c>
      <c r="AC3683" t="s">
        <v>39</v>
      </c>
      <c r="AD3683">
        <v>0</v>
      </c>
      <c r="AE3683" t="s">
        <v>40</v>
      </c>
      <c r="AF3683" t="s">
        <v>41</v>
      </c>
      <c r="AG3683" t="s">
        <v>42</v>
      </c>
      <c r="AH3683" t="s">
        <v>28</v>
      </c>
      <c r="AI3683">
        <v>-1.893</v>
      </c>
      <c r="AJ3683">
        <v>1.3302818199999999</v>
      </c>
    </row>
    <row r="3684" spans="1:36" x14ac:dyDescent="0.3">
      <c r="A3684">
        <v>3414</v>
      </c>
      <c r="B3684" t="s">
        <v>304</v>
      </c>
      <c r="C3684" t="s">
        <v>28</v>
      </c>
      <c r="D3684" t="s">
        <v>29</v>
      </c>
      <c r="E3684" t="s">
        <v>30</v>
      </c>
      <c r="F3684" t="s">
        <v>31</v>
      </c>
      <c r="G3684" t="s">
        <v>3190</v>
      </c>
      <c r="H3684" t="s">
        <v>10630</v>
      </c>
      <c r="I3684" s="4" t="s">
        <v>10631</v>
      </c>
      <c r="J3684" s="1">
        <f>((((bot_orders[[#This Row],[cTime]]/ 1000)+3*3600) / 86400) + DATE(1970,1,1))</f>
        <v>45772.149639479168</v>
      </c>
      <c r="K3684" s="4" t="s">
        <v>10632</v>
      </c>
      <c r="L3684" s="1">
        <f>((((bot_orders[[#This Row],[uTime]]/ 1000)+3*3600) / 86400) + DATE(1970,1,1))</f>
        <v>45772.157284490742</v>
      </c>
      <c r="M3684" t="s">
        <v>34</v>
      </c>
      <c r="N3684" t="s">
        <v>28</v>
      </c>
      <c r="O3684" t="s">
        <v>35</v>
      </c>
      <c r="P3684">
        <v>1.895</v>
      </c>
      <c r="Q3684" t="s">
        <v>36</v>
      </c>
      <c r="R3684" t="s">
        <v>55</v>
      </c>
      <c r="S3684">
        <v>0.69989999999999997</v>
      </c>
      <c r="T3684">
        <v>0.69989999999999997</v>
      </c>
      <c r="U3684">
        <v>1.895</v>
      </c>
      <c r="V3684">
        <v>-1.516E-3</v>
      </c>
      <c r="W3684" t="s">
        <v>39</v>
      </c>
      <c r="X3684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684" s="4">
        <f>IF(bot_orders[[#This Row],[side]]="buy", bot_orders[[#This Row],[accFillSz]] + bot_orders[[#This Row],[fee]], -bot_orders[[#This Row],[accFillSz]])</f>
        <v>1.8934839999999999</v>
      </c>
      <c r="Z3684" s="4">
        <f>IF(bot_orders[[#This Row],[side]]="sell",bot_orders[[#This Row],[accFillSz]]*bot_orders[[#This Row],[avgPx]]+bot_orders[[#This Row],[fee]], 0)</f>
        <v>0</v>
      </c>
      <c r="AA3684" s="4">
        <f>IF(bot_orders[[#This Row],[side]]="sell",-bot_orders[[#This Row],[accFillSz]],bot_orders[[#This Row],[accFillSz]]+bot_orders[[#This Row],[fee]])</f>
        <v>1.8934839999999999</v>
      </c>
      <c r="AB3684">
        <v>0</v>
      </c>
      <c r="AC3684" t="s">
        <v>38</v>
      </c>
      <c r="AD3684">
        <v>0</v>
      </c>
      <c r="AE3684" t="s">
        <v>40</v>
      </c>
      <c r="AF3684" t="s">
        <v>41</v>
      </c>
      <c r="AG3684" t="s">
        <v>42</v>
      </c>
      <c r="AH3684" t="s">
        <v>28</v>
      </c>
      <c r="AI3684">
        <v>1.8934839999999999</v>
      </c>
      <c r="AJ3684">
        <v>-1.3263104999999999</v>
      </c>
    </row>
    <row r="3685" spans="1:36" x14ac:dyDescent="0.3">
      <c r="A3685">
        <v>3415</v>
      </c>
      <c r="B3685" t="s">
        <v>304</v>
      </c>
      <c r="C3685" t="s">
        <v>28</v>
      </c>
      <c r="D3685" t="s">
        <v>29</v>
      </c>
      <c r="E3685" t="s">
        <v>30</v>
      </c>
      <c r="F3685" t="s">
        <v>31</v>
      </c>
      <c r="G3685" t="s">
        <v>3190</v>
      </c>
      <c r="H3685" t="s">
        <v>10633</v>
      </c>
      <c r="I3685" s="4" t="s">
        <v>10634</v>
      </c>
      <c r="J3685" s="1">
        <f>((((bot_orders[[#This Row],[cTime]]/ 1000)+3*3600) / 86400) + DATE(1970,1,1))</f>
        <v>45772.157284513887</v>
      </c>
      <c r="K3685" s="4" t="s">
        <v>10635</v>
      </c>
      <c r="L3685" s="1">
        <f>((((bot_orders[[#This Row],[uTime]]/ 1000)+3*3600) / 86400) + DATE(1970,1,1))</f>
        <v>45772.174657685187</v>
      </c>
      <c r="M3685" t="s">
        <v>34</v>
      </c>
      <c r="N3685" t="s">
        <v>28</v>
      </c>
      <c r="O3685" t="s">
        <v>35</v>
      </c>
      <c r="P3685">
        <v>1.893</v>
      </c>
      <c r="Q3685" t="s">
        <v>36</v>
      </c>
      <c r="R3685" t="s">
        <v>37</v>
      </c>
      <c r="S3685">
        <v>0.70330000000000004</v>
      </c>
      <c r="T3685">
        <v>0.70330000000000004</v>
      </c>
      <c r="U3685">
        <v>1.893</v>
      </c>
      <c r="V3685">
        <v>-1.0650774999999999E-3</v>
      </c>
      <c r="W3685" t="s">
        <v>38</v>
      </c>
      <c r="X3685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685" s="4">
        <f>IF(bot_orders[[#This Row],[side]]="buy", bot_orders[[#This Row],[accFillSz]] + bot_orders[[#This Row],[fee]], -bot_orders[[#This Row],[accFillSz]])</f>
        <v>-1.893</v>
      </c>
      <c r="Z3685" s="4">
        <f>IF(bot_orders[[#This Row],[side]]="sell",bot_orders[[#This Row],[accFillSz]]*bot_orders[[#This Row],[avgPx]]+bot_orders[[#This Row],[fee]], 0)</f>
        <v>1.3302818224999999</v>
      </c>
      <c r="AA3685" s="4">
        <f>IF(bot_orders[[#This Row],[side]]="sell",-bot_orders[[#This Row],[accFillSz]],bot_orders[[#This Row],[accFillSz]]+bot_orders[[#This Row],[fee]])</f>
        <v>-1.893</v>
      </c>
      <c r="AB3685">
        <v>0</v>
      </c>
      <c r="AC3685" t="s">
        <v>39</v>
      </c>
      <c r="AD3685">
        <v>0</v>
      </c>
      <c r="AE3685" t="s">
        <v>40</v>
      </c>
      <c r="AF3685" t="s">
        <v>41</v>
      </c>
      <c r="AG3685" t="s">
        <v>42</v>
      </c>
      <c r="AH3685" t="s">
        <v>28</v>
      </c>
      <c r="AI3685">
        <v>-1.893</v>
      </c>
      <c r="AJ3685">
        <v>1.3302818199999999</v>
      </c>
    </row>
    <row r="3686" spans="1:36" x14ac:dyDescent="0.3">
      <c r="A3686">
        <v>3417</v>
      </c>
      <c r="B3686" t="s">
        <v>304</v>
      </c>
      <c r="C3686" t="s">
        <v>28</v>
      </c>
      <c r="D3686" t="s">
        <v>29</v>
      </c>
      <c r="E3686" t="s">
        <v>30</v>
      </c>
      <c r="F3686" t="s">
        <v>31</v>
      </c>
      <c r="G3686" t="s">
        <v>3207</v>
      </c>
      <c r="H3686" t="s">
        <v>10639</v>
      </c>
      <c r="I3686" s="4" t="s">
        <v>10640</v>
      </c>
      <c r="J3686" s="1">
        <f>((((bot_orders[[#This Row],[cTime]]/ 1000)+3*3600) / 86400) + DATE(1970,1,1))</f>
        <v>45772.170033379633</v>
      </c>
      <c r="K3686" s="4" t="s">
        <v>10641</v>
      </c>
      <c r="L3686" s="1">
        <f>((((bot_orders[[#This Row],[uTime]]/ 1000)+3*3600) / 86400) + DATE(1970,1,1))</f>
        <v>45772.173105891205</v>
      </c>
      <c r="M3686" t="s">
        <v>34</v>
      </c>
      <c r="N3686" t="s">
        <v>28</v>
      </c>
      <c r="O3686" t="s">
        <v>35</v>
      </c>
      <c r="P3686">
        <v>1.893</v>
      </c>
      <c r="Q3686" t="s">
        <v>36</v>
      </c>
      <c r="R3686" t="s">
        <v>37</v>
      </c>
      <c r="S3686">
        <v>0.69989999999999997</v>
      </c>
      <c r="T3686">
        <v>0.69989999999999997</v>
      </c>
      <c r="U3686">
        <v>1.893</v>
      </c>
      <c r="V3686">
        <v>-1.0599285999999999E-3</v>
      </c>
      <c r="W3686" t="s">
        <v>38</v>
      </c>
      <c r="X3686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86" s="4">
        <f>IF(bot_orders[[#This Row],[side]]="buy", bot_orders[[#This Row],[accFillSz]] + bot_orders[[#This Row],[fee]], -bot_orders[[#This Row],[accFillSz]])</f>
        <v>-1.893</v>
      </c>
      <c r="Z3686" s="4">
        <f>IF(bot_orders[[#This Row],[side]]="sell",bot_orders[[#This Row],[accFillSz]]*bot_orders[[#This Row],[avgPx]]+bot_orders[[#This Row],[fee]], 0)</f>
        <v>1.3238507714000001</v>
      </c>
      <c r="AA3686" s="4">
        <f>IF(bot_orders[[#This Row],[side]]="sell",-bot_orders[[#This Row],[accFillSz]],bot_orders[[#This Row],[accFillSz]]+bot_orders[[#This Row],[fee]])</f>
        <v>-1.893</v>
      </c>
      <c r="AB3686">
        <v>0</v>
      </c>
      <c r="AC3686" t="s">
        <v>39</v>
      </c>
      <c r="AD3686">
        <v>0</v>
      </c>
      <c r="AE3686" t="s">
        <v>40</v>
      </c>
      <c r="AF3686" t="s">
        <v>41</v>
      </c>
      <c r="AG3686" t="s">
        <v>42</v>
      </c>
      <c r="AH3686" t="s">
        <v>28</v>
      </c>
      <c r="AI3686">
        <v>-1.893</v>
      </c>
      <c r="AJ3686">
        <v>1.32385077</v>
      </c>
    </row>
    <row r="3687" spans="1:36" x14ac:dyDescent="0.3">
      <c r="A3687">
        <v>3420</v>
      </c>
      <c r="B3687" t="s">
        <v>304</v>
      </c>
      <c r="C3687" t="s">
        <v>28</v>
      </c>
      <c r="D3687" t="s">
        <v>29</v>
      </c>
      <c r="E3687" t="s">
        <v>30</v>
      </c>
      <c r="F3687" t="s">
        <v>31</v>
      </c>
      <c r="G3687" t="s">
        <v>3212</v>
      </c>
      <c r="H3687" t="s">
        <v>10649</v>
      </c>
      <c r="I3687" s="4" t="s">
        <v>10650</v>
      </c>
      <c r="J3687" s="1">
        <f>((((bot_orders[[#This Row],[cTime]]/ 1000)+3*3600) / 86400) + DATE(1970,1,1))</f>
        <v>45772.173105914349</v>
      </c>
      <c r="K3687" s="4" t="s">
        <v>10651</v>
      </c>
      <c r="L3687" s="1">
        <f>((((bot_orders[[#This Row],[uTime]]/ 1000)+3*3600) / 86400) + DATE(1970,1,1))</f>
        <v>45772.179743078705</v>
      </c>
      <c r="M3687" t="s">
        <v>34</v>
      </c>
      <c r="N3687" t="s">
        <v>28</v>
      </c>
      <c r="O3687" t="s">
        <v>35</v>
      </c>
      <c r="P3687">
        <v>1.895</v>
      </c>
      <c r="Q3687" t="s">
        <v>36</v>
      </c>
      <c r="R3687" t="s">
        <v>55</v>
      </c>
      <c r="S3687">
        <v>0.6966</v>
      </c>
      <c r="T3687">
        <v>0.6966</v>
      </c>
      <c r="U3687">
        <v>1.895</v>
      </c>
      <c r="V3687">
        <v>-1.516E-3</v>
      </c>
      <c r="W3687" t="s">
        <v>39</v>
      </c>
      <c r="X3687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687" s="4">
        <f>IF(bot_orders[[#This Row],[side]]="buy", bot_orders[[#This Row],[accFillSz]] + bot_orders[[#This Row],[fee]], -bot_orders[[#This Row],[accFillSz]])</f>
        <v>1.8934839999999999</v>
      </c>
      <c r="Z3687" s="4">
        <f>IF(bot_orders[[#This Row],[side]]="sell",bot_orders[[#This Row],[accFillSz]]*bot_orders[[#This Row],[avgPx]]+bot_orders[[#This Row],[fee]], 0)</f>
        <v>0</v>
      </c>
      <c r="AA3687" s="4">
        <f>IF(bot_orders[[#This Row],[side]]="sell",-bot_orders[[#This Row],[accFillSz]],bot_orders[[#This Row],[accFillSz]]+bot_orders[[#This Row],[fee]])</f>
        <v>1.8934839999999999</v>
      </c>
      <c r="AB3687">
        <v>0</v>
      </c>
      <c r="AC3687" t="s">
        <v>38</v>
      </c>
      <c r="AD3687">
        <v>0</v>
      </c>
      <c r="AE3687" t="s">
        <v>40</v>
      </c>
      <c r="AF3687" t="s">
        <v>41</v>
      </c>
      <c r="AG3687" t="s">
        <v>42</v>
      </c>
      <c r="AH3687" t="s">
        <v>28</v>
      </c>
      <c r="AI3687">
        <v>1.8934839999999999</v>
      </c>
      <c r="AJ3687">
        <v>-1.320057</v>
      </c>
    </row>
    <row r="3688" spans="1:36" x14ac:dyDescent="0.3">
      <c r="A3688">
        <v>3422</v>
      </c>
      <c r="B3688" t="s">
        <v>304</v>
      </c>
      <c r="C3688" t="s">
        <v>28</v>
      </c>
      <c r="D3688" t="s">
        <v>29</v>
      </c>
      <c r="E3688" t="s">
        <v>30</v>
      </c>
      <c r="F3688" t="s">
        <v>31</v>
      </c>
      <c r="G3688" t="s">
        <v>3210</v>
      </c>
      <c r="H3688" t="s">
        <v>10656</v>
      </c>
      <c r="I3688" s="4" t="s">
        <v>10657</v>
      </c>
      <c r="J3688" s="1">
        <f>((((bot_orders[[#This Row],[cTime]]/ 1000)+3*3600) / 86400) + DATE(1970,1,1))</f>
        <v>45772.17465770834</v>
      </c>
      <c r="K3688" s="4" t="s">
        <v>10658</v>
      </c>
      <c r="L3688" s="1">
        <f>((((bot_orders[[#This Row],[uTime]]/ 1000)+3*3600) / 86400) + DATE(1970,1,1))</f>
        <v>45772.176901932864</v>
      </c>
      <c r="M3688" t="s">
        <v>34</v>
      </c>
      <c r="N3688" t="s">
        <v>28</v>
      </c>
      <c r="O3688" t="s">
        <v>35</v>
      </c>
      <c r="P3688">
        <v>1.895</v>
      </c>
      <c r="Q3688" t="s">
        <v>36</v>
      </c>
      <c r="R3688" t="s">
        <v>55</v>
      </c>
      <c r="S3688">
        <v>0.69989999999999997</v>
      </c>
      <c r="T3688">
        <v>0.69989999999999997</v>
      </c>
      <c r="U3688">
        <v>1.895</v>
      </c>
      <c r="V3688">
        <v>-1.516E-3</v>
      </c>
      <c r="W3688" t="s">
        <v>39</v>
      </c>
      <c r="X3688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688" s="4">
        <f>IF(bot_orders[[#This Row],[side]]="buy", bot_orders[[#This Row],[accFillSz]] + bot_orders[[#This Row],[fee]], -bot_orders[[#This Row],[accFillSz]])</f>
        <v>1.8934839999999999</v>
      </c>
      <c r="Z3688" s="4">
        <f>IF(bot_orders[[#This Row],[side]]="sell",bot_orders[[#This Row],[accFillSz]]*bot_orders[[#This Row],[avgPx]]+bot_orders[[#This Row],[fee]], 0)</f>
        <v>0</v>
      </c>
      <c r="AA3688" s="4">
        <f>IF(bot_orders[[#This Row],[side]]="sell",-bot_orders[[#This Row],[accFillSz]],bot_orders[[#This Row],[accFillSz]]+bot_orders[[#This Row],[fee]])</f>
        <v>1.8934839999999999</v>
      </c>
      <c r="AB3688">
        <v>0</v>
      </c>
      <c r="AC3688" t="s">
        <v>38</v>
      </c>
      <c r="AD3688">
        <v>0</v>
      </c>
      <c r="AE3688" t="s">
        <v>40</v>
      </c>
      <c r="AF3688" t="s">
        <v>41</v>
      </c>
      <c r="AG3688" t="s">
        <v>42</v>
      </c>
      <c r="AH3688" t="s">
        <v>28</v>
      </c>
      <c r="AI3688">
        <v>1.8934839999999999</v>
      </c>
      <c r="AJ3688">
        <v>-1.3263104999999999</v>
      </c>
    </row>
    <row r="3689" spans="1:36" x14ac:dyDescent="0.3">
      <c r="A3689">
        <v>3423</v>
      </c>
      <c r="B3689" t="s">
        <v>304</v>
      </c>
      <c r="C3689" t="s">
        <v>28</v>
      </c>
      <c r="D3689" t="s">
        <v>29</v>
      </c>
      <c r="E3689" t="s">
        <v>30</v>
      </c>
      <c r="F3689" t="s">
        <v>31</v>
      </c>
      <c r="G3689" t="s">
        <v>3210</v>
      </c>
      <c r="H3689" t="s">
        <v>10659</v>
      </c>
      <c r="I3689" s="4" t="s">
        <v>10660</v>
      </c>
      <c r="J3689" s="1">
        <f>((((bot_orders[[#This Row],[cTime]]/ 1000)+3*3600) / 86400) + DATE(1970,1,1))</f>
        <v>45772.176901956016</v>
      </c>
      <c r="K3689" s="4" t="s">
        <v>10661</v>
      </c>
      <c r="L3689" s="1">
        <f>((((bot_orders[[#This Row],[uTime]]/ 1000)+3*3600) / 86400) + DATE(1970,1,1))</f>
        <v>45772.524149027784</v>
      </c>
      <c r="M3689" t="s">
        <v>34</v>
      </c>
      <c r="N3689" t="s">
        <v>28</v>
      </c>
      <c r="O3689" t="s">
        <v>35</v>
      </c>
      <c r="P3689">
        <v>1.893</v>
      </c>
      <c r="Q3689" t="s">
        <v>36</v>
      </c>
      <c r="R3689" t="s">
        <v>37</v>
      </c>
      <c r="S3689">
        <v>0.70330000000000004</v>
      </c>
      <c r="T3689">
        <v>0.70330000000000004</v>
      </c>
      <c r="U3689">
        <v>1.893</v>
      </c>
      <c r="V3689">
        <v>-1.0650774999999999E-3</v>
      </c>
      <c r="W3689" t="s">
        <v>38</v>
      </c>
      <c r="X3689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689" s="4">
        <f>IF(bot_orders[[#This Row],[side]]="buy", bot_orders[[#This Row],[accFillSz]] + bot_orders[[#This Row],[fee]], -bot_orders[[#This Row],[accFillSz]])</f>
        <v>-1.893</v>
      </c>
      <c r="Z3689" s="4">
        <f>IF(bot_orders[[#This Row],[side]]="sell",bot_orders[[#This Row],[accFillSz]]*bot_orders[[#This Row],[avgPx]]+bot_orders[[#This Row],[fee]], 0)</f>
        <v>1.3302818224999999</v>
      </c>
      <c r="AA3689" s="4">
        <f>IF(bot_orders[[#This Row],[side]]="sell",-bot_orders[[#This Row],[accFillSz]],bot_orders[[#This Row],[accFillSz]]+bot_orders[[#This Row],[fee]])</f>
        <v>-1.893</v>
      </c>
      <c r="AB3689">
        <v>0</v>
      </c>
      <c r="AC3689" t="s">
        <v>39</v>
      </c>
      <c r="AD3689">
        <v>0</v>
      </c>
      <c r="AE3689" t="s">
        <v>40</v>
      </c>
      <c r="AF3689" t="s">
        <v>41</v>
      </c>
      <c r="AG3689" t="s">
        <v>42</v>
      </c>
      <c r="AH3689" t="s">
        <v>28</v>
      </c>
      <c r="AI3689">
        <v>-1.893</v>
      </c>
      <c r="AJ3689">
        <v>1.3302818199999999</v>
      </c>
    </row>
    <row r="3690" spans="1:36" x14ac:dyDescent="0.3">
      <c r="A3690">
        <v>3425</v>
      </c>
      <c r="B3690" t="s">
        <v>304</v>
      </c>
      <c r="C3690" t="s">
        <v>28</v>
      </c>
      <c r="D3690" t="s">
        <v>29</v>
      </c>
      <c r="E3690" t="s">
        <v>30</v>
      </c>
      <c r="F3690" t="s">
        <v>31</v>
      </c>
      <c r="G3690" t="s">
        <v>3212</v>
      </c>
      <c r="H3690" t="s">
        <v>10665</v>
      </c>
      <c r="I3690" s="4" t="s">
        <v>10666</v>
      </c>
      <c r="J3690" s="1">
        <f>((((bot_orders[[#This Row],[cTime]]/ 1000)+3*3600) / 86400) + DATE(1970,1,1))</f>
        <v>45772.179743101849</v>
      </c>
      <c r="K3690" s="4" t="s">
        <v>10667</v>
      </c>
      <c r="L3690" s="1">
        <f>((((bot_orders[[#This Row],[uTime]]/ 1000)+3*3600) / 86400) + DATE(1970,1,1))</f>
        <v>45772.190626249998</v>
      </c>
      <c r="M3690" t="s">
        <v>34</v>
      </c>
      <c r="N3690" t="s">
        <v>28</v>
      </c>
      <c r="O3690" t="s">
        <v>35</v>
      </c>
      <c r="P3690">
        <v>1.893</v>
      </c>
      <c r="Q3690" t="s">
        <v>36</v>
      </c>
      <c r="R3690" t="s">
        <v>37</v>
      </c>
      <c r="S3690">
        <v>0.69989999999999997</v>
      </c>
      <c r="T3690">
        <v>0.69989999999999997</v>
      </c>
      <c r="U3690">
        <v>1.893</v>
      </c>
      <c r="V3690">
        <v>-1.0599285999999999E-3</v>
      </c>
      <c r="W3690" t="s">
        <v>38</v>
      </c>
      <c r="X3690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90" s="4">
        <f>IF(bot_orders[[#This Row],[side]]="buy", bot_orders[[#This Row],[accFillSz]] + bot_orders[[#This Row],[fee]], -bot_orders[[#This Row],[accFillSz]])</f>
        <v>-1.893</v>
      </c>
      <c r="Z3690" s="4">
        <f>IF(bot_orders[[#This Row],[side]]="sell",bot_orders[[#This Row],[accFillSz]]*bot_orders[[#This Row],[avgPx]]+bot_orders[[#This Row],[fee]], 0)</f>
        <v>1.3238507714000001</v>
      </c>
      <c r="AA3690" s="4">
        <f>IF(bot_orders[[#This Row],[side]]="sell",-bot_orders[[#This Row],[accFillSz]],bot_orders[[#This Row],[accFillSz]]+bot_orders[[#This Row],[fee]])</f>
        <v>-1.893</v>
      </c>
      <c r="AB3690">
        <v>0</v>
      </c>
      <c r="AC3690" t="s">
        <v>39</v>
      </c>
      <c r="AD3690">
        <v>0</v>
      </c>
      <c r="AE3690" t="s">
        <v>40</v>
      </c>
      <c r="AF3690" t="s">
        <v>41</v>
      </c>
      <c r="AG3690" t="s">
        <v>42</v>
      </c>
      <c r="AH3690" t="s">
        <v>28</v>
      </c>
      <c r="AI3690">
        <v>-1.893</v>
      </c>
      <c r="AJ3690">
        <v>1.32385077</v>
      </c>
    </row>
    <row r="3691" spans="1:36" x14ac:dyDescent="0.3">
      <c r="A3691">
        <v>3428</v>
      </c>
      <c r="B3691" t="s">
        <v>304</v>
      </c>
      <c r="C3691" t="s">
        <v>28</v>
      </c>
      <c r="D3691" t="s">
        <v>29</v>
      </c>
      <c r="E3691" t="s">
        <v>30</v>
      </c>
      <c r="F3691" t="s">
        <v>31</v>
      </c>
      <c r="G3691" t="s">
        <v>3214</v>
      </c>
      <c r="H3691" t="s">
        <v>10675</v>
      </c>
      <c r="I3691" s="4" t="s">
        <v>10676</v>
      </c>
      <c r="J3691" s="1">
        <f>((((bot_orders[[#This Row],[cTime]]/ 1000)+3*3600) / 86400) + DATE(1970,1,1))</f>
        <v>45772.19062627315</v>
      </c>
      <c r="K3691" s="4" t="s">
        <v>10677</v>
      </c>
      <c r="L3691" s="1">
        <f>((((bot_orders[[#This Row],[uTime]]/ 1000)+3*3600) / 86400) + DATE(1970,1,1))</f>
        <v>45772.200815266202</v>
      </c>
      <c r="M3691" t="s">
        <v>34</v>
      </c>
      <c r="N3691" t="s">
        <v>28</v>
      </c>
      <c r="O3691" t="s">
        <v>35</v>
      </c>
      <c r="P3691">
        <v>1.895</v>
      </c>
      <c r="Q3691" t="s">
        <v>36</v>
      </c>
      <c r="R3691" t="s">
        <v>55</v>
      </c>
      <c r="S3691">
        <v>0.6966</v>
      </c>
      <c r="T3691">
        <v>0.6966</v>
      </c>
      <c r="U3691">
        <v>1.895</v>
      </c>
      <c r="V3691">
        <v>-1.516E-3</v>
      </c>
      <c r="W3691" t="s">
        <v>39</v>
      </c>
      <c r="X3691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691" s="4">
        <f>IF(bot_orders[[#This Row],[side]]="buy", bot_orders[[#This Row],[accFillSz]] + bot_orders[[#This Row],[fee]], -bot_orders[[#This Row],[accFillSz]])</f>
        <v>1.8934839999999999</v>
      </c>
      <c r="Z3691" s="4">
        <f>IF(bot_orders[[#This Row],[side]]="sell",bot_orders[[#This Row],[accFillSz]]*bot_orders[[#This Row],[avgPx]]+bot_orders[[#This Row],[fee]], 0)</f>
        <v>0</v>
      </c>
      <c r="AA3691" s="4">
        <f>IF(bot_orders[[#This Row],[side]]="sell",-bot_orders[[#This Row],[accFillSz]],bot_orders[[#This Row],[accFillSz]]+bot_orders[[#This Row],[fee]])</f>
        <v>1.8934839999999999</v>
      </c>
      <c r="AB3691">
        <v>0</v>
      </c>
      <c r="AC3691" t="s">
        <v>38</v>
      </c>
      <c r="AD3691">
        <v>0</v>
      </c>
      <c r="AE3691" t="s">
        <v>40</v>
      </c>
      <c r="AF3691" t="s">
        <v>41</v>
      </c>
      <c r="AG3691" t="s">
        <v>42</v>
      </c>
      <c r="AH3691" t="s">
        <v>28</v>
      </c>
      <c r="AI3691">
        <v>1.8934839999999999</v>
      </c>
      <c r="AJ3691">
        <v>-1.320057</v>
      </c>
    </row>
    <row r="3692" spans="1:36" x14ac:dyDescent="0.3">
      <c r="A3692">
        <v>3429</v>
      </c>
      <c r="B3692" t="s">
        <v>304</v>
      </c>
      <c r="C3692" t="s">
        <v>28</v>
      </c>
      <c r="D3692" t="s">
        <v>29</v>
      </c>
      <c r="E3692" t="s">
        <v>30</v>
      </c>
      <c r="F3692" t="s">
        <v>31</v>
      </c>
      <c r="G3692" t="s">
        <v>3214</v>
      </c>
      <c r="H3692" t="s">
        <v>10678</v>
      </c>
      <c r="I3692" s="4" t="s">
        <v>10679</v>
      </c>
      <c r="J3692" s="1">
        <f>((((bot_orders[[#This Row],[cTime]]/ 1000)+3*3600) / 86400) + DATE(1970,1,1))</f>
        <v>45772.200815289354</v>
      </c>
      <c r="K3692" s="4" t="s">
        <v>10680</v>
      </c>
      <c r="L3692" s="1">
        <f>((((bot_orders[[#This Row],[uTime]]/ 1000)+3*3600) / 86400) + DATE(1970,1,1))</f>
        <v>45772.499861979166</v>
      </c>
      <c r="M3692" t="s">
        <v>34</v>
      </c>
      <c r="N3692" t="s">
        <v>28</v>
      </c>
      <c r="O3692" t="s">
        <v>35</v>
      </c>
      <c r="P3692">
        <v>1.893</v>
      </c>
      <c r="Q3692" t="s">
        <v>36</v>
      </c>
      <c r="R3692" t="s">
        <v>37</v>
      </c>
      <c r="S3692">
        <v>0.69989999999999997</v>
      </c>
      <c r="T3692">
        <v>0.69989999999999997</v>
      </c>
      <c r="U3692">
        <v>1.893</v>
      </c>
      <c r="V3692">
        <v>-1.0599285999999999E-3</v>
      </c>
      <c r="W3692" t="s">
        <v>38</v>
      </c>
      <c r="X3692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692" s="4">
        <f>IF(bot_orders[[#This Row],[side]]="buy", bot_orders[[#This Row],[accFillSz]] + bot_orders[[#This Row],[fee]], -bot_orders[[#This Row],[accFillSz]])</f>
        <v>-1.893</v>
      </c>
      <c r="Z3692" s="4">
        <f>IF(bot_orders[[#This Row],[side]]="sell",bot_orders[[#This Row],[accFillSz]]*bot_orders[[#This Row],[avgPx]]+bot_orders[[#This Row],[fee]], 0)</f>
        <v>1.3238507714000001</v>
      </c>
      <c r="AA3692" s="4">
        <f>IF(bot_orders[[#This Row],[side]]="sell",-bot_orders[[#This Row],[accFillSz]],bot_orders[[#This Row],[accFillSz]]+bot_orders[[#This Row],[fee]])</f>
        <v>-1.893</v>
      </c>
      <c r="AB3692">
        <v>0</v>
      </c>
      <c r="AC3692" t="s">
        <v>39</v>
      </c>
      <c r="AD3692">
        <v>0</v>
      </c>
      <c r="AE3692" t="s">
        <v>40</v>
      </c>
      <c r="AF3692" t="s">
        <v>41</v>
      </c>
      <c r="AG3692" t="s">
        <v>42</v>
      </c>
      <c r="AH3692" t="s">
        <v>28</v>
      </c>
      <c r="AI3692">
        <v>-1.893</v>
      </c>
      <c r="AJ3692">
        <v>1.32385077</v>
      </c>
    </row>
    <row r="3693" spans="1:36" x14ac:dyDescent="0.3">
      <c r="A3693">
        <v>3431</v>
      </c>
      <c r="B3693" t="s">
        <v>304</v>
      </c>
      <c r="C3693" t="s">
        <v>28</v>
      </c>
      <c r="D3693" t="s">
        <v>29</v>
      </c>
      <c r="E3693" t="s">
        <v>30</v>
      </c>
      <c r="F3693" t="s">
        <v>31</v>
      </c>
      <c r="G3693" t="s">
        <v>3204</v>
      </c>
      <c r="H3693" t="s">
        <v>10684</v>
      </c>
      <c r="I3693" s="4" t="s">
        <v>10685</v>
      </c>
      <c r="J3693" s="1">
        <f>((((bot_orders[[#This Row],[cTime]]/ 1000)+3*3600) / 86400) + DATE(1970,1,1))</f>
        <v>45772.208574108794</v>
      </c>
      <c r="K3693" s="4" t="s">
        <v>10686</v>
      </c>
      <c r="L3693" s="1">
        <f>((((bot_orders[[#This Row],[uTime]]/ 1000)+3*3600) / 86400) + DATE(1970,1,1))</f>
        <v>45772.344388240745</v>
      </c>
      <c r="M3693" t="s">
        <v>34</v>
      </c>
      <c r="N3693" t="s">
        <v>28</v>
      </c>
      <c r="O3693" t="s">
        <v>35</v>
      </c>
      <c r="P3693">
        <v>1.893</v>
      </c>
      <c r="Q3693" t="s">
        <v>36</v>
      </c>
      <c r="R3693" t="s">
        <v>37</v>
      </c>
      <c r="S3693">
        <v>0.6966</v>
      </c>
      <c r="T3693">
        <v>0.6966</v>
      </c>
      <c r="U3693">
        <v>1.893</v>
      </c>
      <c r="V3693">
        <v>-1.0549310000000001E-3</v>
      </c>
      <c r="W3693" t="s">
        <v>38</v>
      </c>
      <c r="X3693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693" s="4">
        <f>IF(bot_orders[[#This Row],[side]]="buy", bot_orders[[#This Row],[accFillSz]] + bot_orders[[#This Row],[fee]], -bot_orders[[#This Row],[accFillSz]])</f>
        <v>-1.893</v>
      </c>
      <c r="Z3693" s="4">
        <f>IF(bot_orders[[#This Row],[side]]="sell",bot_orders[[#This Row],[accFillSz]]*bot_orders[[#This Row],[avgPx]]+bot_orders[[#This Row],[fee]], 0)</f>
        <v>1.3176088689999998</v>
      </c>
      <c r="AA3693" s="4">
        <f>IF(bot_orders[[#This Row],[side]]="sell",-bot_orders[[#This Row],[accFillSz]],bot_orders[[#This Row],[accFillSz]]+bot_orders[[#This Row],[fee]])</f>
        <v>-1.893</v>
      </c>
      <c r="AB3693">
        <v>0</v>
      </c>
      <c r="AC3693" t="s">
        <v>39</v>
      </c>
      <c r="AD3693">
        <v>0</v>
      </c>
      <c r="AE3693" t="s">
        <v>40</v>
      </c>
      <c r="AF3693" t="s">
        <v>41</v>
      </c>
      <c r="AG3693" t="s">
        <v>42</v>
      </c>
      <c r="AH3693" t="s">
        <v>28</v>
      </c>
      <c r="AI3693">
        <v>-1.893</v>
      </c>
      <c r="AJ3693">
        <v>1.3176088699999999</v>
      </c>
    </row>
    <row r="3694" spans="1:36" x14ac:dyDescent="0.3">
      <c r="A3694">
        <v>3434</v>
      </c>
      <c r="B3694" t="s">
        <v>304</v>
      </c>
      <c r="C3694" t="s">
        <v>28</v>
      </c>
      <c r="D3694" t="s">
        <v>29</v>
      </c>
      <c r="E3694" t="s">
        <v>30</v>
      </c>
      <c r="F3694" t="s">
        <v>31</v>
      </c>
      <c r="G3694" t="s">
        <v>3219</v>
      </c>
      <c r="H3694" t="s">
        <v>10693</v>
      </c>
      <c r="I3694" s="4" t="s">
        <v>10694</v>
      </c>
      <c r="J3694" s="1">
        <f>((((bot_orders[[#This Row],[cTime]]/ 1000)+3*3600) / 86400) + DATE(1970,1,1))</f>
        <v>45772.214573807869</v>
      </c>
      <c r="K3694" s="4" t="s">
        <v>10695</v>
      </c>
      <c r="L3694" s="1">
        <f>((((bot_orders[[#This Row],[uTime]]/ 1000)+3*3600) / 86400) + DATE(1970,1,1))</f>
        <v>45772.342787638889</v>
      </c>
      <c r="M3694" t="s">
        <v>34</v>
      </c>
      <c r="N3694" t="s">
        <v>28</v>
      </c>
      <c r="O3694" t="s">
        <v>35</v>
      </c>
      <c r="P3694">
        <v>1.893</v>
      </c>
      <c r="Q3694" t="s">
        <v>36</v>
      </c>
      <c r="R3694" t="s">
        <v>37</v>
      </c>
      <c r="S3694">
        <v>0.69330000000000003</v>
      </c>
      <c r="T3694">
        <v>0.69330000000000003</v>
      </c>
      <c r="U3694">
        <v>1.893</v>
      </c>
      <c r="V3694">
        <v>-1.0499335E-3</v>
      </c>
      <c r="W3694" t="s">
        <v>38</v>
      </c>
      <c r="X3694" s="4">
        <f>IF(bot_orders[[#This Row],[side]]="sell", bot_orders[[#This Row],[accFillSz]]*bot_orders[[#This Row],[avgPx]] + bot_orders[[#This Row],[fee]], -bot_orders[[#This Row],[accFillSz]]*bot_orders[[#This Row],[avgPx]])</f>
        <v>1.3113669665000001</v>
      </c>
      <c r="Y3694" s="4">
        <f>IF(bot_orders[[#This Row],[side]]="buy", bot_orders[[#This Row],[accFillSz]] + bot_orders[[#This Row],[fee]], -bot_orders[[#This Row],[accFillSz]])</f>
        <v>-1.893</v>
      </c>
      <c r="Z3694" s="4">
        <f>IF(bot_orders[[#This Row],[side]]="sell",bot_orders[[#This Row],[accFillSz]]*bot_orders[[#This Row],[avgPx]]+bot_orders[[#This Row],[fee]], 0)</f>
        <v>1.3113669665000001</v>
      </c>
      <c r="AA3694" s="4">
        <f>IF(bot_orders[[#This Row],[side]]="sell",-bot_orders[[#This Row],[accFillSz]],bot_orders[[#This Row],[accFillSz]]+bot_orders[[#This Row],[fee]])</f>
        <v>-1.893</v>
      </c>
      <c r="AB3694">
        <v>0</v>
      </c>
      <c r="AC3694" t="s">
        <v>39</v>
      </c>
      <c r="AD3694">
        <v>0</v>
      </c>
      <c r="AE3694" t="s">
        <v>40</v>
      </c>
      <c r="AF3694" t="s">
        <v>41</v>
      </c>
      <c r="AG3694" t="s">
        <v>42</v>
      </c>
      <c r="AH3694" t="s">
        <v>28</v>
      </c>
      <c r="AI3694">
        <v>-1.893</v>
      </c>
      <c r="AJ3694">
        <v>1.3113669699999999</v>
      </c>
    </row>
    <row r="3695" spans="1:36" x14ac:dyDescent="0.3">
      <c r="A3695">
        <v>3437</v>
      </c>
      <c r="B3695" t="s">
        <v>304</v>
      </c>
      <c r="C3695" t="s">
        <v>28</v>
      </c>
      <c r="D3695" t="s">
        <v>29</v>
      </c>
      <c r="E3695" t="s">
        <v>30</v>
      </c>
      <c r="F3695" t="s">
        <v>31</v>
      </c>
      <c r="G3695" t="s">
        <v>3201</v>
      </c>
      <c r="H3695" t="s">
        <v>10700</v>
      </c>
      <c r="I3695" s="4" t="s">
        <v>10701</v>
      </c>
      <c r="J3695" s="1">
        <f>((((bot_orders[[#This Row],[cTime]]/ 1000)+3*3600) / 86400) + DATE(1970,1,1))</f>
        <v>45772.225835624995</v>
      </c>
      <c r="K3695" s="4" t="s">
        <v>10702</v>
      </c>
      <c r="L3695" s="1">
        <f>((((bot_orders[[#This Row],[uTime]]/ 1000)+3*3600) / 86400) + DATE(1970,1,1))</f>
        <v>45772.285959606481</v>
      </c>
      <c r="M3695" t="s">
        <v>34</v>
      </c>
      <c r="N3695" t="s">
        <v>28</v>
      </c>
      <c r="O3695" t="s">
        <v>35</v>
      </c>
      <c r="P3695">
        <v>1.893</v>
      </c>
      <c r="Q3695" t="s">
        <v>36</v>
      </c>
      <c r="R3695" t="s">
        <v>37</v>
      </c>
      <c r="S3695">
        <v>0.68989999999999996</v>
      </c>
      <c r="T3695">
        <v>0.68989999999999996</v>
      </c>
      <c r="U3695">
        <v>1.893</v>
      </c>
      <c r="V3695">
        <v>-1.0447846E-3</v>
      </c>
      <c r="W3695" t="s">
        <v>38</v>
      </c>
      <c r="X3695" s="4">
        <f>IF(bot_orders[[#This Row],[side]]="sell", bot_orders[[#This Row],[accFillSz]]*bot_orders[[#This Row],[avgPx]] + bot_orders[[#This Row],[fee]], -bot_orders[[#This Row],[accFillSz]]*bot_orders[[#This Row],[avgPx]])</f>
        <v>1.3049359154</v>
      </c>
      <c r="Y3695" s="4">
        <f>IF(bot_orders[[#This Row],[side]]="buy", bot_orders[[#This Row],[accFillSz]] + bot_orders[[#This Row],[fee]], -bot_orders[[#This Row],[accFillSz]])</f>
        <v>-1.893</v>
      </c>
      <c r="Z3695" s="4">
        <f>IF(bot_orders[[#This Row],[side]]="sell",bot_orders[[#This Row],[accFillSz]]*bot_orders[[#This Row],[avgPx]]+bot_orders[[#This Row],[fee]], 0)</f>
        <v>1.3049359154</v>
      </c>
      <c r="AA3695" s="4">
        <f>IF(bot_orders[[#This Row],[side]]="sell",-bot_orders[[#This Row],[accFillSz]],bot_orders[[#This Row],[accFillSz]]+bot_orders[[#This Row],[fee]])</f>
        <v>-1.893</v>
      </c>
      <c r="AB3695">
        <v>0</v>
      </c>
      <c r="AC3695" t="s">
        <v>39</v>
      </c>
      <c r="AD3695">
        <v>0</v>
      </c>
      <c r="AE3695" t="s">
        <v>40</v>
      </c>
      <c r="AF3695" t="s">
        <v>41</v>
      </c>
      <c r="AG3695" t="s">
        <v>42</v>
      </c>
      <c r="AH3695" t="s">
        <v>28</v>
      </c>
      <c r="AI3695">
        <v>-1.893</v>
      </c>
      <c r="AJ3695">
        <v>1.3049359199999999</v>
      </c>
    </row>
    <row r="3696" spans="1:36" x14ac:dyDescent="0.3">
      <c r="A3696">
        <v>3439</v>
      </c>
      <c r="B3696" t="s">
        <v>304</v>
      </c>
      <c r="C3696" t="s">
        <v>28</v>
      </c>
      <c r="D3696" t="s">
        <v>29</v>
      </c>
      <c r="E3696" t="s">
        <v>30</v>
      </c>
      <c r="F3696" t="s">
        <v>31</v>
      </c>
      <c r="G3696" t="s">
        <v>3197</v>
      </c>
      <c r="H3696" t="s">
        <v>10706</v>
      </c>
      <c r="I3696" s="4" t="s">
        <v>10707</v>
      </c>
      <c r="J3696" s="1">
        <f>((((bot_orders[[#This Row],[cTime]]/ 1000)+3*3600) / 86400) + DATE(1970,1,1))</f>
        <v>45772.229761782408</v>
      </c>
      <c r="K3696" s="4" t="s">
        <v>10708</v>
      </c>
      <c r="L3696" s="1">
        <f>((((bot_orders[[#This Row],[uTime]]/ 1000)+3*3600) / 86400) + DATE(1970,1,1))</f>
        <v>45772.282635902782</v>
      </c>
      <c r="M3696" t="s">
        <v>34</v>
      </c>
      <c r="N3696" t="s">
        <v>28</v>
      </c>
      <c r="O3696" t="s">
        <v>35</v>
      </c>
      <c r="P3696">
        <v>1.893</v>
      </c>
      <c r="Q3696" t="s">
        <v>36</v>
      </c>
      <c r="R3696" t="s">
        <v>37</v>
      </c>
      <c r="S3696">
        <v>0.68659999999999999</v>
      </c>
      <c r="T3696">
        <v>0.68659999999999999</v>
      </c>
      <c r="U3696">
        <v>1.893</v>
      </c>
      <c r="V3696">
        <v>-1.0397869999999999E-3</v>
      </c>
      <c r="W3696" t="s">
        <v>38</v>
      </c>
      <c r="X3696" s="4">
        <f>IF(bot_orders[[#This Row],[side]]="sell", bot_orders[[#This Row],[accFillSz]]*bot_orders[[#This Row],[avgPx]] + bot_orders[[#This Row],[fee]], -bot_orders[[#This Row],[accFillSz]]*bot_orders[[#This Row],[avgPx]])</f>
        <v>1.298694013</v>
      </c>
      <c r="Y3696" s="4">
        <f>IF(bot_orders[[#This Row],[side]]="buy", bot_orders[[#This Row],[accFillSz]] + bot_orders[[#This Row],[fee]], -bot_orders[[#This Row],[accFillSz]])</f>
        <v>-1.893</v>
      </c>
      <c r="Z3696" s="4">
        <f>IF(bot_orders[[#This Row],[side]]="sell",bot_orders[[#This Row],[accFillSz]]*bot_orders[[#This Row],[avgPx]]+bot_orders[[#This Row],[fee]], 0)</f>
        <v>1.298694013</v>
      </c>
      <c r="AA3696" s="4">
        <f>IF(bot_orders[[#This Row],[side]]="sell",-bot_orders[[#This Row],[accFillSz]],bot_orders[[#This Row],[accFillSz]]+bot_orders[[#This Row],[fee]])</f>
        <v>-1.893</v>
      </c>
      <c r="AB3696">
        <v>0</v>
      </c>
      <c r="AC3696" t="s">
        <v>39</v>
      </c>
      <c r="AD3696">
        <v>0</v>
      </c>
      <c r="AE3696" t="s">
        <v>40</v>
      </c>
      <c r="AF3696" t="s">
        <v>41</v>
      </c>
      <c r="AG3696" t="s">
        <v>42</v>
      </c>
      <c r="AH3696" t="s">
        <v>28</v>
      </c>
      <c r="AI3696">
        <v>-1.893</v>
      </c>
      <c r="AJ3696">
        <v>1.29869401</v>
      </c>
    </row>
    <row r="3697" spans="1:36" x14ac:dyDescent="0.3">
      <c r="A3697">
        <v>3443</v>
      </c>
      <c r="B3697" t="s">
        <v>304</v>
      </c>
      <c r="C3697" t="s">
        <v>28</v>
      </c>
      <c r="D3697" t="s">
        <v>29</v>
      </c>
      <c r="E3697" t="s">
        <v>30</v>
      </c>
      <c r="F3697" t="s">
        <v>31</v>
      </c>
      <c r="G3697" t="s">
        <v>3227</v>
      </c>
      <c r="H3697" t="s">
        <v>10718</v>
      </c>
      <c r="I3697" s="4" t="s">
        <v>10719</v>
      </c>
      <c r="J3697" s="1">
        <f>((((bot_orders[[#This Row],[cTime]]/ 1000)+3*3600) / 86400) + DATE(1970,1,1))</f>
        <v>45772.232060358801</v>
      </c>
      <c r="K3697" s="4" t="s">
        <v>10720</v>
      </c>
      <c r="L3697" s="1">
        <f>((((bot_orders[[#This Row],[uTime]]/ 1000)+3*3600) / 86400) + DATE(1970,1,1))</f>
        <v>45772.255521134255</v>
      </c>
      <c r="M3697" t="s">
        <v>34</v>
      </c>
      <c r="N3697" t="s">
        <v>28</v>
      </c>
      <c r="O3697" t="s">
        <v>35</v>
      </c>
      <c r="P3697">
        <v>1.893</v>
      </c>
      <c r="Q3697" t="s">
        <v>36</v>
      </c>
      <c r="R3697" t="s">
        <v>37</v>
      </c>
      <c r="S3697">
        <v>0.68330000000000002</v>
      </c>
      <c r="T3697">
        <v>0.68330000000000002</v>
      </c>
      <c r="U3697">
        <v>1.893</v>
      </c>
      <c r="V3697">
        <v>-1.0347895000000001E-3</v>
      </c>
      <c r="W3697" t="s">
        <v>38</v>
      </c>
      <c r="X3697" s="4">
        <f>IF(bot_orders[[#This Row],[side]]="sell", bot_orders[[#This Row],[accFillSz]]*bot_orders[[#This Row],[avgPx]] + bot_orders[[#This Row],[fee]], -bot_orders[[#This Row],[accFillSz]]*bot_orders[[#This Row],[avgPx]])</f>
        <v>1.2924521105</v>
      </c>
      <c r="Y3697" s="4">
        <f>IF(bot_orders[[#This Row],[side]]="buy", bot_orders[[#This Row],[accFillSz]] + bot_orders[[#This Row],[fee]], -bot_orders[[#This Row],[accFillSz]])</f>
        <v>-1.893</v>
      </c>
      <c r="Z3697" s="4">
        <f>IF(bot_orders[[#This Row],[side]]="sell",bot_orders[[#This Row],[accFillSz]]*bot_orders[[#This Row],[avgPx]]+bot_orders[[#This Row],[fee]], 0)</f>
        <v>1.2924521105</v>
      </c>
      <c r="AA3697" s="4">
        <f>IF(bot_orders[[#This Row],[side]]="sell",-bot_orders[[#This Row],[accFillSz]],bot_orders[[#This Row],[accFillSz]]+bot_orders[[#This Row],[fee]])</f>
        <v>-1.893</v>
      </c>
      <c r="AB3697">
        <v>0</v>
      </c>
      <c r="AC3697" t="s">
        <v>39</v>
      </c>
      <c r="AD3697">
        <v>0</v>
      </c>
      <c r="AE3697" t="s">
        <v>40</v>
      </c>
      <c r="AF3697" t="s">
        <v>41</v>
      </c>
      <c r="AG3697" t="s">
        <v>42</v>
      </c>
      <c r="AH3697" t="s">
        <v>28</v>
      </c>
      <c r="AI3697">
        <v>-1.893</v>
      </c>
      <c r="AJ3697">
        <v>1.2924521099999999</v>
      </c>
    </row>
    <row r="3698" spans="1:36" x14ac:dyDescent="0.3">
      <c r="A3698">
        <v>3444</v>
      </c>
      <c r="B3698" t="s">
        <v>304</v>
      </c>
      <c r="C3698" t="s">
        <v>28</v>
      </c>
      <c r="D3698" t="s">
        <v>29</v>
      </c>
      <c r="E3698" t="s">
        <v>30</v>
      </c>
      <c r="F3698" t="s">
        <v>31</v>
      </c>
      <c r="G3698" t="s">
        <v>3230</v>
      </c>
      <c r="H3698" t="s">
        <v>10721</v>
      </c>
      <c r="I3698" s="4" t="s">
        <v>10722</v>
      </c>
      <c r="J3698" s="1">
        <f>((((bot_orders[[#This Row],[cTime]]/ 1000)+3*3600) / 86400) + DATE(1970,1,1))</f>
        <v>45772.237469386571</v>
      </c>
      <c r="K3698" s="4" t="s">
        <v>10723</v>
      </c>
      <c r="L3698" s="1">
        <f>((((bot_orders[[#This Row],[uTime]]/ 1000)+3*3600) / 86400) + DATE(1970,1,1))</f>
        <v>45772.240497199076</v>
      </c>
      <c r="M3698" t="s">
        <v>34</v>
      </c>
      <c r="N3698" t="s">
        <v>28</v>
      </c>
      <c r="O3698" t="s">
        <v>35</v>
      </c>
      <c r="P3698">
        <v>1.893</v>
      </c>
      <c r="Q3698" t="s">
        <v>36</v>
      </c>
      <c r="R3698" t="s">
        <v>37</v>
      </c>
      <c r="S3698">
        <v>0.67989999999999995</v>
      </c>
      <c r="T3698">
        <v>0.67989999999999995</v>
      </c>
      <c r="U3698">
        <v>1.893</v>
      </c>
      <c r="V3698">
        <v>-1.0296406000000001E-3</v>
      </c>
      <c r="W3698" t="s">
        <v>38</v>
      </c>
      <c r="X3698" s="4">
        <f>IF(bot_orders[[#This Row],[side]]="sell", bot_orders[[#This Row],[accFillSz]]*bot_orders[[#This Row],[avgPx]] + bot_orders[[#This Row],[fee]], -bot_orders[[#This Row],[accFillSz]]*bot_orders[[#This Row],[avgPx]])</f>
        <v>1.2860210593999999</v>
      </c>
      <c r="Y3698" s="4">
        <f>IF(bot_orders[[#This Row],[side]]="buy", bot_orders[[#This Row],[accFillSz]] + bot_orders[[#This Row],[fee]], -bot_orders[[#This Row],[accFillSz]])</f>
        <v>-1.893</v>
      </c>
      <c r="Z3698" s="4">
        <f>IF(bot_orders[[#This Row],[side]]="sell",bot_orders[[#This Row],[accFillSz]]*bot_orders[[#This Row],[avgPx]]+bot_orders[[#This Row],[fee]], 0)</f>
        <v>1.2860210593999999</v>
      </c>
      <c r="AA3698" s="4">
        <f>IF(bot_orders[[#This Row],[side]]="sell",-bot_orders[[#This Row],[accFillSz]],bot_orders[[#This Row],[accFillSz]]+bot_orders[[#This Row],[fee]])</f>
        <v>-1.893</v>
      </c>
      <c r="AB3698">
        <v>0</v>
      </c>
      <c r="AC3698" t="s">
        <v>39</v>
      </c>
      <c r="AD3698">
        <v>0</v>
      </c>
      <c r="AE3698" t="s">
        <v>40</v>
      </c>
      <c r="AF3698" t="s">
        <v>41</v>
      </c>
      <c r="AG3698" t="s">
        <v>42</v>
      </c>
      <c r="AH3698" t="s">
        <v>28</v>
      </c>
      <c r="AI3698">
        <v>-1.893</v>
      </c>
      <c r="AJ3698">
        <v>1.2860210599999999</v>
      </c>
    </row>
    <row r="3699" spans="1:36" x14ac:dyDescent="0.3">
      <c r="A3699">
        <v>3445</v>
      </c>
      <c r="B3699" t="s">
        <v>304</v>
      </c>
      <c r="C3699" t="s">
        <v>28</v>
      </c>
      <c r="D3699" t="s">
        <v>29</v>
      </c>
      <c r="E3699" t="s">
        <v>30</v>
      </c>
      <c r="F3699" t="s">
        <v>31</v>
      </c>
      <c r="G3699" t="s">
        <v>3232</v>
      </c>
      <c r="H3699" t="s">
        <v>10724</v>
      </c>
      <c r="I3699" s="4" t="s">
        <v>10725</v>
      </c>
      <c r="J3699" s="1">
        <f>((((bot_orders[[#This Row],[cTime]]/ 1000)+3*3600) / 86400) + DATE(1970,1,1))</f>
        <v>45772.240497222221</v>
      </c>
      <c r="K3699" s="4" t="s">
        <v>10726</v>
      </c>
      <c r="L3699" s="1">
        <f>((((bot_orders[[#This Row],[uTime]]/ 1000)+3*3600) / 86400) + DATE(1970,1,1))</f>
        <v>45772.242428506943</v>
      </c>
      <c r="M3699" t="s">
        <v>34</v>
      </c>
      <c r="N3699" t="s">
        <v>28</v>
      </c>
      <c r="O3699" t="s">
        <v>35</v>
      </c>
      <c r="P3699">
        <v>1.895</v>
      </c>
      <c r="Q3699" t="s">
        <v>36</v>
      </c>
      <c r="R3699" t="s">
        <v>55</v>
      </c>
      <c r="S3699">
        <v>0.67659999999999998</v>
      </c>
      <c r="T3699">
        <v>0.67659999999999998</v>
      </c>
      <c r="U3699">
        <v>1.895</v>
      </c>
      <c r="V3699">
        <v>-1.516E-3</v>
      </c>
      <c r="W3699" t="s">
        <v>39</v>
      </c>
      <c r="X3699" s="4">
        <f>IF(bot_orders[[#This Row],[side]]="sell", bot_orders[[#This Row],[accFillSz]]*bot_orders[[#This Row],[avgPx]] + bot_orders[[#This Row],[fee]], -bot_orders[[#This Row],[accFillSz]]*bot_orders[[#This Row],[avgPx]])</f>
        <v>-1.282157</v>
      </c>
      <c r="Y3699" s="4">
        <f>IF(bot_orders[[#This Row],[side]]="buy", bot_orders[[#This Row],[accFillSz]] + bot_orders[[#This Row],[fee]], -bot_orders[[#This Row],[accFillSz]])</f>
        <v>1.8934839999999999</v>
      </c>
      <c r="Z3699" s="4">
        <f>IF(bot_orders[[#This Row],[side]]="sell",bot_orders[[#This Row],[accFillSz]]*bot_orders[[#This Row],[avgPx]]+bot_orders[[#This Row],[fee]], 0)</f>
        <v>0</v>
      </c>
      <c r="AA3699" s="4">
        <f>IF(bot_orders[[#This Row],[side]]="sell",-bot_orders[[#This Row],[accFillSz]],bot_orders[[#This Row],[accFillSz]]+bot_orders[[#This Row],[fee]])</f>
        <v>1.8934839999999999</v>
      </c>
      <c r="AB3699">
        <v>0</v>
      </c>
      <c r="AC3699" t="s">
        <v>38</v>
      </c>
      <c r="AD3699">
        <v>0</v>
      </c>
      <c r="AE3699" t="s">
        <v>40</v>
      </c>
      <c r="AF3699" t="s">
        <v>41</v>
      </c>
      <c r="AG3699" t="s">
        <v>42</v>
      </c>
      <c r="AH3699" t="s">
        <v>28</v>
      </c>
      <c r="AI3699">
        <v>1.8934839999999999</v>
      </c>
      <c r="AJ3699">
        <v>-1.282157</v>
      </c>
    </row>
    <row r="3700" spans="1:36" x14ac:dyDescent="0.3">
      <c r="A3700">
        <v>3446</v>
      </c>
      <c r="B3700" t="s">
        <v>304</v>
      </c>
      <c r="C3700" t="s">
        <v>28</v>
      </c>
      <c r="D3700" t="s">
        <v>29</v>
      </c>
      <c r="E3700" t="s">
        <v>30</v>
      </c>
      <c r="F3700" t="s">
        <v>31</v>
      </c>
      <c r="G3700" t="s">
        <v>3232</v>
      </c>
      <c r="H3700" t="s">
        <v>10727</v>
      </c>
      <c r="I3700" s="4" t="s">
        <v>10728</v>
      </c>
      <c r="J3700" s="1">
        <f>((((bot_orders[[#This Row],[cTime]]/ 1000)+3*3600) / 86400) + DATE(1970,1,1))</f>
        <v>45772.242428518519</v>
      </c>
      <c r="K3700" s="4" t="s">
        <v>10729</v>
      </c>
      <c r="L3700" s="1">
        <f>((((bot_orders[[#This Row],[uTime]]/ 1000)+3*3600) / 86400) + DATE(1970,1,1))</f>
        <v>45772.254203472228</v>
      </c>
      <c r="M3700" t="s">
        <v>34</v>
      </c>
      <c r="N3700" t="s">
        <v>28</v>
      </c>
      <c r="O3700" t="s">
        <v>35</v>
      </c>
      <c r="P3700">
        <v>1.893</v>
      </c>
      <c r="Q3700" t="s">
        <v>36</v>
      </c>
      <c r="R3700" t="s">
        <v>37</v>
      </c>
      <c r="S3700">
        <v>0.67989999999999995</v>
      </c>
      <c r="T3700">
        <v>0.67989999999999995</v>
      </c>
      <c r="U3700">
        <v>1.893</v>
      </c>
      <c r="V3700">
        <v>-1.0296406000000001E-3</v>
      </c>
      <c r="W3700" t="s">
        <v>38</v>
      </c>
      <c r="X3700" s="4">
        <f>IF(bot_orders[[#This Row],[side]]="sell", bot_orders[[#This Row],[accFillSz]]*bot_orders[[#This Row],[avgPx]] + bot_orders[[#This Row],[fee]], -bot_orders[[#This Row],[accFillSz]]*bot_orders[[#This Row],[avgPx]])</f>
        <v>1.2860210593999999</v>
      </c>
      <c r="Y3700" s="4">
        <f>IF(bot_orders[[#This Row],[side]]="buy", bot_orders[[#This Row],[accFillSz]] + bot_orders[[#This Row],[fee]], -bot_orders[[#This Row],[accFillSz]])</f>
        <v>-1.893</v>
      </c>
      <c r="Z3700" s="4">
        <f>IF(bot_orders[[#This Row],[side]]="sell",bot_orders[[#This Row],[accFillSz]]*bot_orders[[#This Row],[avgPx]]+bot_orders[[#This Row],[fee]], 0)</f>
        <v>1.2860210593999999</v>
      </c>
      <c r="AA3700" s="4">
        <f>IF(bot_orders[[#This Row],[side]]="sell",-bot_orders[[#This Row],[accFillSz]],bot_orders[[#This Row],[accFillSz]]+bot_orders[[#This Row],[fee]])</f>
        <v>-1.893</v>
      </c>
      <c r="AB3700">
        <v>0</v>
      </c>
      <c r="AC3700" t="s">
        <v>39</v>
      </c>
      <c r="AD3700">
        <v>0</v>
      </c>
      <c r="AE3700" t="s">
        <v>40</v>
      </c>
      <c r="AF3700" t="s">
        <v>41</v>
      </c>
      <c r="AG3700" t="s">
        <v>42</v>
      </c>
      <c r="AH3700" t="s">
        <v>28</v>
      </c>
      <c r="AI3700">
        <v>-1.893</v>
      </c>
      <c r="AJ3700">
        <v>1.2860210599999999</v>
      </c>
    </row>
    <row r="3701" spans="1:36" x14ac:dyDescent="0.3">
      <c r="A3701">
        <v>3447</v>
      </c>
      <c r="B3701" t="s">
        <v>304</v>
      </c>
      <c r="C3701" t="s">
        <v>28</v>
      </c>
      <c r="D3701" t="s">
        <v>29</v>
      </c>
      <c r="E3701" t="s">
        <v>30</v>
      </c>
      <c r="F3701" t="s">
        <v>31</v>
      </c>
      <c r="G3701" t="s">
        <v>3223</v>
      </c>
      <c r="H3701" t="s">
        <v>10730</v>
      </c>
      <c r="I3701" s="4" t="s">
        <v>10731</v>
      </c>
      <c r="J3701" s="1">
        <f>((((bot_orders[[#This Row],[cTime]]/ 1000)+3*3600) / 86400) + DATE(1970,1,1))</f>
        <v>45772.24781700231</v>
      </c>
      <c r="K3701" s="4" t="s">
        <v>10732</v>
      </c>
      <c r="L3701" s="1">
        <f>((((bot_orders[[#This Row],[uTime]]/ 1000)+3*3600) / 86400) + DATE(1970,1,1))</f>
        <v>45772.254096365737</v>
      </c>
      <c r="M3701" t="s">
        <v>34</v>
      </c>
      <c r="N3701" t="s">
        <v>28</v>
      </c>
      <c r="O3701" t="s">
        <v>35</v>
      </c>
      <c r="P3701">
        <v>1.893</v>
      </c>
      <c r="Q3701" t="s">
        <v>36</v>
      </c>
      <c r="R3701" t="s">
        <v>37</v>
      </c>
      <c r="S3701">
        <v>0.67659999999999998</v>
      </c>
      <c r="T3701">
        <v>0.67659999999999998</v>
      </c>
      <c r="U3701">
        <v>1.893</v>
      </c>
      <c r="V3701">
        <v>-1.024643E-3</v>
      </c>
      <c r="W3701" t="s">
        <v>38</v>
      </c>
      <c r="X3701" s="4">
        <f>IF(bot_orders[[#This Row],[side]]="sell", bot_orders[[#This Row],[accFillSz]]*bot_orders[[#This Row],[avgPx]] + bot_orders[[#This Row],[fee]], -bot_orders[[#This Row],[accFillSz]]*bot_orders[[#This Row],[avgPx]])</f>
        <v>1.2797791569999999</v>
      </c>
      <c r="Y3701" s="4">
        <f>IF(bot_orders[[#This Row],[side]]="buy", bot_orders[[#This Row],[accFillSz]] + bot_orders[[#This Row],[fee]], -bot_orders[[#This Row],[accFillSz]])</f>
        <v>-1.893</v>
      </c>
      <c r="Z3701" s="4">
        <f>IF(bot_orders[[#This Row],[side]]="sell",bot_orders[[#This Row],[accFillSz]]*bot_orders[[#This Row],[avgPx]]+bot_orders[[#This Row],[fee]], 0)</f>
        <v>1.2797791569999999</v>
      </c>
      <c r="AA3701" s="4">
        <f>IF(bot_orders[[#This Row],[side]]="sell",-bot_orders[[#This Row],[accFillSz]],bot_orders[[#This Row],[accFillSz]]+bot_orders[[#This Row],[fee]])</f>
        <v>-1.893</v>
      </c>
      <c r="AB3701">
        <v>0</v>
      </c>
      <c r="AC3701" t="s">
        <v>39</v>
      </c>
      <c r="AD3701">
        <v>0</v>
      </c>
      <c r="AE3701" t="s">
        <v>40</v>
      </c>
      <c r="AF3701" t="s">
        <v>41</v>
      </c>
      <c r="AG3701" t="s">
        <v>42</v>
      </c>
      <c r="AH3701" t="s">
        <v>28</v>
      </c>
      <c r="AI3701">
        <v>-1.893</v>
      </c>
      <c r="AJ3701">
        <v>1.2797791599999999</v>
      </c>
    </row>
    <row r="3702" spans="1:36" x14ac:dyDescent="0.3">
      <c r="A3702">
        <v>3449</v>
      </c>
      <c r="B3702" t="s">
        <v>304</v>
      </c>
      <c r="C3702" t="s">
        <v>28</v>
      </c>
      <c r="D3702" t="s">
        <v>29</v>
      </c>
      <c r="E3702" t="s">
        <v>30</v>
      </c>
      <c r="F3702" t="s">
        <v>31</v>
      </c>
      <c r="G3702" t="s">
        <v>3249</v>
      </c>
      <c r="H3702" t="s">
        <v>10737</v>
      </c>
      <c r="I3702" s="4" t="s">
        <v>10738</v>
      </c>
      <c r="J3702" s="1">
        <f>((((bot_orders[[#This Row],[cTime]]/ 1000)+3*3600) / 86400) + DATE(1970,1,1))</f>
        <v>45772.255521145831</v>
      </c>
      <c r="K3702" s="4" t="s">
        <v>10739</v>
      </c>
      <c r="L3702" s="1">
        <f>((((bot_orders[[#This Row],[uTime]]/ 1000)+3*3600) / 86400) + DATE(1970,1,1))</f>
        <v>45772.263256192135</v>
      </c>
      <c r="M3702" t="s">
        <v>34</v>
      </c>
      <c r="N3702" t="s">
        <v>28</v>
      </c>
      <c r="O3702" t="s">
        <v>35</v>
      </c>
      <c r="P3702">
        <v>1.895</v>
      </c>
      <c r="Q3702" t="s">
        <v>36</v>
      </c>
      <c r="R3702" t="s">
        <v>55</v>
      </c>
      <c r="S3702">
        <v>0.67989999999999995</v>
      </c>
      <c r="T3702">
        <v>0.67989999999999995</v>
      </c>
      <c r="U3702">
        <v>1.895</v>
      </c>
      <c r="V3702">
        <v>-1.516E-3</v>
      </c>
      <c r="W3702" t="s">
        <v>39</v>
      </c>
      <c r="X3702" s="4">
        <f>IF(bot_orders[[#This Row],[side]]="sell", bot_orders[[#This Row],[accFillSz]]*bot_orders[[#This Row],[avgPx]] + bot_orders[[#This Row],[fee]], -bot_orders[[#This Row],[accFillSz]]*bot_orders[[#This Row],[avgPx]])</f>
        <v>-1.2884104999999999</v>
      </c>
      <c r="Y3702" s="4">
        <f>IF(bot_orders[[#This Row],[side]]="buy", bot_orders[[#This Row],[accFillSz]] + bot_orders[[#This Row],[fee]], -bot_orders[[#This Row],[accFillSz]])</f>
        <v>1.8934839999999999</v>
      </c>
      <c r="Z3702" s="4">
        <f>IF(bot_orders[[#This Row],[side]]="sell",bot_orders[[#This Row],[accFillSz]]*bot_orders[[#This Row],[avgPx]]+bot_orders[[#This Row],[fee]], 0)</f>
        <v>0</v>
      </c>
      <c r="AA3702" s="4">
        <f>IF(bot_orders[[#This Row],[side]]="sell",-bot_orders[[#This Row],[accFillSz]],bot_orders[[#This Row],[accFillSz]]+bot_orders[[#This Row],[fee]])</f>
        <v>1.8934839999999999</v>
      </c>
      <c r="AB3702">
        <v>0</v>
      </c>
      <c r="AC3702" t="s">
        <v>38</v>
      </c>
      <c r="AD3702">
        <v>0</v>
      </c>
      <c r="AE3702" t="s">
        <v>40</v>
      </c>
      <c r="AF3702" t="s">
        <v>41</v>
      </c>
      <c r="AG3702" t="s">
        <v>42</v>
      </c>
      <c r="AH3702" t="s">
        <v>28</v>
      </c>
      <c r="AI3702">
        <v>1.8934839999999999</v>
      </c>
      <c r="AJ3702">
        <v>-1.2884104999999999</v>
      </c>
    </row>
    <row r="3703" spans="1:36" x14ac:dyDescent="0.3">
      <c r="A3703">
        <v>3451</v>
      </c>
      <c r="B3703" t="s">
        <v>304</v>
      </c>
      <c r="C3703" t="s">
        <v>28</v>
      </c>
      <c r="D3703" t="s">
        <v>29</v>
      </c>
      <c r="E3703" t="s">
        <v>30</v>
      </c>
      <c r="F3703" t="s">
        <v>31</v>
      </c>
      <c r="G3703" t="s">
        <v>3249</v>
      </c>
      <c r="H3703" t="s">
        <v>10743</v>
      </c>
      <c r="I3703" s="4" t="s">
        <v>10744</v>
      </c>
      <c r="J3703" s="1">
        <f>((((bot_orders[[#This Row],[cTime]]/ 1000)+3*3600) / 86400) + DATE(1970,1,1))</f>
        <v>45772.263256215272</v>
      </c>
      <c r="K3703" s="4" t="s">
        <v>10742</v>
      </c>
      <c r="L3703" s="1">
        <f>((((bot_orders[[#This Row],[uTime]]/ 1000)+3*3600) / 86400) + DATE(1970,1,1))</f>
        <v>45772.273700914353</v>
      </c>
      <c r="M3703" t="s">
        <v>34</v>
      </c>
      <c r="N3703" t="s">
        <v>28</v>
      </c>
      <c r="O3703" t="s">
        <v>35</v>
      </c>
      <c r="P3703">
        <v>1.893</v>
      </c>
      <c r="Q3703" t="s">
        <v>36</v>
      </c>
      <c r="R3703" t="s">
        <v>37</v>
      </c>
      <c r="S3703">
        <v>0.68330000000000002</v>
      </c>
      <c r="T3703">
        <v>0.68330000000000002</v>
      </c>
      <c r="U3703">
        <v>1.893</v>
      </c>
      <c r="V3703">
        <v>-1.0347895000000001E-3</v>
      </c>
      <c r="W3703" t="s">
        <v>38</v>
      </c>
      <c r="X3703" s="4">
        <f>IF(bot_orders[[#This Row],[side]]="sell", bot_orders[[#This Row],[accFillSz]]*bot_orders[[#This Row],[avgPx]] + bot_orders[[#This Row],[fee]], -bot_orders[[#This Row],[accFillSz]]*bot_orders[[#This Row],[avgPx]])</f>
        <v>1.2924521105</v>
      </c>
      <c r="Y3703" s="4">
        <f>IF(bot_orders[[#This Row],[side]]="buy", bot_orders[[#This Row],[accFillSz]] + bot_orders[[#This Row],[fee]], -bot_orders[[#This Row],[accFillSz]])</f>
        <v>-1.893</v>
      </c>
      <c r="Z3703" s="4">
        <f>IF(bot_orders[[#This Row],[side]]="sell",bot_orders[[#This Row],[accFillSz]]*bot_orders[[#This Row],[avgPx]]+bot_orders[[#This Row],[fee]], 0)</f>
        <v>1.2924521105</v>
      </c>
      <c r="AA3703" s="4">
        <f>IF(bot_orders[[#This Row],[side]]="sell",-bot_orders[[#This Row],[accFillSz]],bot_orders[[#This Row],[accFillSz]]+bot_orders[[#This Row],[fee]])</f>
        <v>-1.893</v>
      </c>
      <c r="AB3703">
        <v>0</v>
      </c>
      <c r="AC3703" t="s">
        <v>39</v>
      </c>
      <c r="AD3703">
        <v>0</v>
      </c>
      <c r="AE3703" t="s">
        <v>40</v>
      </c>
      <c r="AF3703" t="s">
        <v>41</v>
      </c>
      <c r="AG3703" t="s">
        <v>42</v>
      </c>
      <c r="AH3703" t="s">
        <v>28</v>
      </c>
      <c r="AI3703">
        <v>-1.893</v>
      </c>
      <c r="AJ3703">
        <v>1.2924521099999999</v>
      </c>
    </row>
    <row r="3704" spans="1:36" x14ac:dyDescent="0.3">
      <c r="A3704">
        <v>3453</v>
      </c>
      <c r="B3704" t="s">
        <v>304</v>
      </c>
      <c r="C3704" t="s">
        <v>28</v>
      </c>
      <c r="D3704" t="s">
        <v>29</v>
      </c>
      <c r="E3704" t="s">
        <v>30</v>
      </c>
      <c r="F3704" t="s">
        <v>31</v>
      </c>
      <c r="G3704" t="s">
        <v>3256</v>
      </c>
      <c r="H3704" t="s">
        <v>10749</v>
      </c>
      <c r="I3704" s="4" t="s">
        <v>10747</v>
      </c>
      <c r="J3704" s="1">
        <f>((((bot_orders[[#This Row],[cTime]]/ 1000)+3*3600) / 86400) + DATE(1970,1,1))</f>
        <v>45772.273700937498</v>
      </c>
      <c r="K3704" s="4" t="s">
        <v>10750</v>
      </c>
      <c r="L3704" s="1">
        <f>((((bot_orders[[#This Row],[uTime]]/ 1000)+3*3600) / 86400) + DATE(1970,1,1))</f>
        <v>45772.281366712967</v>
      </c>
      <c r="M3704" t="s">
        <v>34</v>
      </c>
      <c r="N3704" t="s">
        <v>28</v>
      </c>
      <c r="O3704" t="s">
        <v>35</v>
      </c>
      <c r="P3704">
        <v>1.895</v>
      </c>
      <c r="Q3704" t="s">
        <v>36</v>
      </c>
      <c r="R3704" t="s">
        <v>55</v>
      </c>
      <c r="S3704">
        <v>0.67989999999999995</v>
      </c>
      <c r="T3704">
        <v>0.67989999999999995</v>
      </c>
      <c r="U3704">
        <v>1.895</v>
      </c>
      <c r="V3704">
        <v>-1.516E-3</v>
      </c>
      <c r="W3704" t="s">
        <v>39</v>
      </c>
      <c r="X3704" s="4">
        <f>IF(bot_orders[[#This Row],[side]]="sell", bot_orders[[#This Row],[accFillSz]]*bot_orders[[#This Row],[avgPx]] + bot_orders[[#This Row],[fee]], -bot_orders[[#This Row],[accFillSz]]*bot_orders[[#This Row],[avgPx]])</f>
        <v>-1.2884104999999999</v>
      </c>
      <c r="Y3704" s="4">
        <f>IF(bot_orders[[#This Row],[side]]="buy", bot_orders[[#This Row],[accFillSz]] + bot_orders[[#This Row],[fee]], -bot_orders[[#This Row],[accFillSz]])</f>
        <v>1.8934839999999999</v>
      </c>
      <c r="Z3704" s="4">
        <f>IF(bot_orders[[#This Row],[side]]="sell",bot_orders[[#This Row],[accFillSz]]*bot_orders[[#This Row],[avgPx]]+bot_orders[[#This Row],[fee]], 0)</f>
        <v>0</v>
      </c>
      <c r="AA3704" s="4">
        <f>IF(bot_orders[[#This Row],[side]]="sell",-bot_orders[[#This Row],[accFillSz]],bot_orders[[#This Row],[accFillSz]]+bot_orders[[#This Row],[fee]])</f>
        <v>1.8934839999999999</v>
      </c>
      <c r="AB3704">
        <v>0</v>
      </c>
      <c r="AC3704" t="s">
        <v>38</v>
      </c>
      <c r="AD3704">
        <v>0</v>
      </c>
      <c r="AE3704" t="s">
        <v>40</v>
      </c>
      <c r="AF3704" t="s">
        <v>41</v>
      </c>
      <c r="AG3704" t="s">
        <v>42</v>
      </c>
      <c r="AH3704" t="s">
        <v>28</v>
      </c>
      <c r="AI3704">
        <v>1.8934839999999999</v>
      </c>
      <c r="AJ3704">
        <v>-1.2884104999999999</v>
      </c>
    </row>
    <row r="3705" spans="1:36" x14ac:dyDescent="0.3">
      <c r="A3705">
        <v>3455</v>
      </c>
      <c r="B3705" t="s">
        <v>304</v>
      </c>
      <c r="C3705" t="s">
        <v>28</v>
      </c>
      <c r="D3705" t="s">
        <v>29</v>
      </c>
      <c r="E3705" t="s">
        <v>30</v>
      </c>
      <c r="F3705" t="s">
        <v>31</v>
      </c>
      <c r="G3705" t="s">
        <v>3256</v>
      </c>
      <c r="H3705" t="s">
        <v>10754</v>
      </c>
      <c r="I3705" s="4" t="s">
        <v>10755</v>
      </c>
      <c r="J3705" s="1">
        <f>((((bot_orders[[#This Row],[cTime]]/ 1000)+3*3600) / 86400) + DATE(1970,1,1))</f>
        <v>45772.281366736112</v>
      </c>
      <c r="K3705" s="4" t="s">
        <v>10753</v>
      </c>
      <c r="L3705" s="1">
        <f>((((bot_orders[[#This Row],[uTime]]/ 1000)+3*3600) / 86400) + DATE(1970,1,1))</f>
        <v>45772.281816168979</v>
      </c>
      <c r="M3705" t="s">
        <v>34</v>
      </c>
      <c r="N3705" t="s">
        <v>28</v>
      </c>
      <c r="O3705" t="s">
        <v>35</v>
      </c>
      <c r="P3705">
        <v>1.893</v>
      </c>
      <c r="Q3705" t="s">
        <v>36</v>
      </c>
      <c r="R3705" t="s">
        <v>37</v>
      </c>
      <c r="S3705">
        <v>0.68330000000000002</v>
      </c>
      <c r="T3705">
        <v>0.68330000000000002</v>
      </c>
      <c r="U3705">
        <v>1.893</v>
      </c>
      <c r="V3705">
        <v>-1.0347895000000001E-3</v>
      </c>
      <c r="W3705" t="s">
        <v>38</v>
      </c>
      <c r="X3705" s="4">
        <f>IF(bot_orders[[#This Row],[side]]="sell", bot_orders[[#This Row],[accFillSz]]*bot_orders[[#This Row],[avgPx]] + bot_orders[[#This Row],[fee]], -bot_orders[[#This Row],[accFillSz]]*bot_orders[[#This Row],[avgPx]])</f>
        <v>1.2924521105</v>
      </c>
      <c r="Y3705" s="4">
        <f>IF(bot_orders[[#This Row],[side]]="buy", bot_orders[[#This Row],[accFillSz]] + bot_orders[[#This Row],[fee]], -bot_orders[[#This Row],[accFillSz]])</f>
        <v>-1.893</v>
      </c>
      <c r="Z3705" s="4">
        <f>IF(bot_orders[[#This Row],[side]]="sell",bot_orders[[#This Row],[accFillSz]]*bot_orders[[#This Row],[avgPx]]+bot_orders[[#This Row],[fee]], 0)</f>
        <v>1.2924521105</v>
      </c>
      <c r="AA3705" s="4">
        <f>IF(bot_orders[[#This Row],[side]]="sell",-bot_orders[[#This Row],[accFillSz]],bot_orders[[#This Row],[accFillSz]]+bot_orders[[#This Row],[fee]])</f>
        <v>-1.893</v>
      </c>
      <c r="AB3705">
        <v>0</v>
      </c>
      <c r="AC3705" t="s">
        <v>39</v>
      </c>
      <c r="AD3705">
        <v>0</v>
      </c>
      <c r="AE3705" t="s">
        <v>40</v>
      </c>
      <c r="AF3705" t="s">
        <v>41</v>
      </c>
      <c r="AG3705" t="s">
        <v>42</v>
      </c>
      <c r="AH3705" t="s">
        <v>28</v>
      </c>
      <c r="AI3705">
        <v>-1.893</v>
      </c>
      <c r="AJ3705">
        <v>1.2924521099999999</v>
      </c>
    </row>
    <row r="3706" spans="1:36" x14ac:dyDescent="0.3">
      <c r="A3706">
        <v>3456</v>
      </c>
      <c r="B3706" t="s">
        <v>304</v>
      </c>
      <c r="C3706" t="s">
        <v>28</v>
      </c>
      <c r="D3706" t="s">
        <v>29</v>
      </c>
      <c r="E3706" t="s">
        <v>30</v>
      </c>
      <c r="F3706" t="s">
        <v>31</v>
      </c>
      <c r="G3706" t="s">
        <v>3348</v>
      </c>
      <c r="H3706" t="s">
        <v>10756</v>
      </c>
      <c r="I3706" s="4" t="s">
        <v>10757</v>
      </c>
      <c r="J3706" s="1">
        <f>((((bot_orders[[#This Row],[cTime]]/ 1000)+3*3600) / 86400) + DATE(1970,1,1))</f>
        <v>45772.281816192131</v>
      </c>
      <c r="K3706" s="4" t="s">
        <v>10758</v>
      </c>
      <c r="L3706" s="1">
        <f>((((bot_orders[[#This Row],[uTime]]/ 1000)+3*3600) / 86400) + DATE(1970,1,1))</f>
        <v>45772.467116747684</v>
      </c>
      <c r="M3706" t="s">
        <v>34</v>
      </c>
      <c r="N3706" t="s">
        <v>28</v>
      </c>
      <c r="O3706" t="s">
        <v>35</v>
      </c>
      <c r="P3706">
        <v>1.895</v>
      </c>
      <c r="Q3706" t="s">
        <v>36</v>
      </c>
      <c r="R3706" t="s">
        <v>55</v>
      </c>
      <c r="S3706">
        <v>0.67989999999999995</v>
      </c>
      <c r="T3706">
        <v>0.67989999999999995</v>
      </c>
      <c r="U3706">
        <v>1.895</v>
      </c>
      <c r="V3706">
        <v>-1.516E-3</v>
      </c>
      <c r="W3706" t="s">
        <v>39</v>
      </c>
      <c r="X3706" s="4">
        <f>IF(bot_orders[[#This Row],[side]]="sell", bot_orders[[#This Row],[accFillSz]]*bot_orders[[#This Row],[avgPx]] + bot_orders[[#This Row],[fee]], -bot_orders[[#This Row],[accFillSz]]*bot_orders[[#This Row],[avgPx]])</f>
        <v>-1.2884104999999999</v>
      </c>
      <c r="Y3706" s="4">
        <f>IF(bot_orders[[#This Row],[side]]="buy", bot_orders[[#This Row],[accFillSz]] + bot_orders[[#This Row],[fee]], -bot_orders[[#This Row],[accFillSz]])</f>
        <v>1.8934839999999999</v>
      </c>
      <c r="Z3706" s="4">
        <f>IF(bot_orders[[#This Row],[side]]="sell",bot_orders[[#This Row],[accFillSz]]*bot_orders[[#This Row],[avgPx]]+bot_orders[[#This Row],[fee]], 0)</f>
        <v>0</v>
      </c>
      <c r="AA3706" s="4">
        <f>IF(bot_orders[[#This Row],[side]]="sell",-bot_orders[[#This Row],[accFillSz]],bot_orders[[#This Row],[accFillSz]]+bot_orders[[#This Row],[fee]])</f>
        <v>1.8934839999999999</v>
      </c>
      <c r="AB3706">
        <v>0</v>
      </c>
      <c r="AC3706" t="s">
        <v>38</v>
      </c>
      <c r="AD3706">
        <v>0</v>
      </c>
      <c r="AE3706" t="s">
        <v>40</v>
      </c>
      <c r="AF3706" t="s">
        <v>41</v>
      </c>
      <c r="AG3706" t="s">
        <v>42</v>
      </c>
      <c r="AH3706" t="s">
        <v>28</v>
      </c>
      <c r="AI3706">
        <v>1.8934839999999999</v>
      </c>
      <c r="AJ3706">
        <v>-1.2884104999999999</v>
      </c>
    </row>
    <row r="3707" spans="1:36" x14ac:dyDescent="0.3">
      <c r="A3707">
        <v>3459</v>
      </c>
      <c r="B3707" t="s">
        <v>304</v>
      </c>
      <c r="C3707" t="s">
        <v>28</v>
      </c>
      <c r="D3707" t="s">
        <v>29</v>
      </c>
      <c r="E3707" t="s">
        <v>30</v>
      </c>
      <c r="F3707" t="s">
        <v>31</v>
      </c>
      <c r="G3707" t="s">
        <v>3245</v>
      </c>
      <c r="H3707" t="s">
        <v>10765</v>
      </c>
      <c r="I3707" s="4" t="s">
        <v>10766</v>
      </c>
      <c r="J3707" s="1">
        <f>((((bot_orders[[#This Row],[cTime]]/ 1000)+3*3600) / 86400) + DATE(1970,1,1))</f>
        <v>45772.282635925927</v>
      </c>
      <c r="K3707" s="4" t="s">
        <v>10767</v>
      </c>
      <c r="L3707" s="1">
        <f>((((bot_orders[[#This Row],[uTime]]/ 1000)+3*3600) / 86400) + DATE(1970,1,1))</f>
        <v>45772.292182141202</v>
      </c>
      <c r="M3707" t="s">
        <v>34</v>
      </c>
      <c r="N3707" t="s">
        <v>28</v>
      </c>
      <c r="O3707" t="s">
        <v>35</v>
      </c>
      <c r="P3707">
        <v>1.895</v>
      </c>
      <c r="Q3707" t="s">
        <v>36</v>
      </c>
      <c r="R3707" t="s">
        <v>55</v>
      </c>
      <c r="S3707">
        <v>0.68330000000000002</v>
      </c>
      <c r="T3707">
        <v>0.68330000000000002</v>
      </c>
      <c r="U3707">
        <v>1.895</v>
      </c>
      <c r="V3707">
        <v>-1.516E-3</v>
      </c>
      <c r="W3707" t="s">
        <v>39</v>
      </c>
      <c r="X3707" s="4">
        <f>IF(bot_orders[[#This Row],[side]]="sell", bot_orders[[#This Row],[accFillSz]]*bot_orders[[#This Row],[avgPx]] + bot_orders[[#This Row],[fee]], -bot_orders[[#This Row],[accFillSz]]*bot_orders[[#This Row],[avgPx]])</f>
        <v>-1.2948535000000001</v>
      </c>
      <c r="Y3707" s="4">
        <f>IF(bot_orders[[#This Row],[side]]="buy", bot_orders[[#This Row],[accFillSz]] + bot_orders[[#This Row],[fee]], -bot_orders[[#This Row],[accFillSz]])</f>
        <v>1.8934839999999999</v>
      </c>
      <c r="Z3707" s="4">
        <f>IF(bot_orders[[#This Row],[side]]="sell",bot_orders[[#This Row],[accFillSz]]*bot_orders[[#This Row],[avgPx]]+bot_orders[[#This Row],[fee]], 0)</f>
        <v>0</v>
      </c>
      <c r="AA3707" s="4">
        <f>IF(bot_orders[[#This Row],[side]]="sell",-bot_orders[[#This Row],[accFillSz]],bot_orders[[#This Row],[accFillSz]]+bot_orders[[#This Row],[fee]])</f>
        <v>1.8934839999999999</v>
      </c>
      <c r="AB3707">
        <v>0</v>
      </c>
      <c r="AC3707" t="s">
        <v>38</v>
      </c>
      <c r="AD3707">
        <v>0</v>
      </c>
      <c r="AE3707" t="s">
        <v>40</v>
      </c>
      <c r="AF3707" t="s">
        <v>41</v>
      </c>
      <c r="AG3707" t="s">
        <v>42</v>
      </c>
      <c r="AH3707" t="s">
        <v>28</v>
      </c>
      <c r="AI3707">
        <v>1.8934839999999999</v>
      </c>
      <c r="AJ3707">
        <v>-1.2948535000000001</v>
      </c>
    </row>
    <row r="3708" spans="1:36" x14ac:dyDescent="0.3">
      <c r="A3708">
        <v>3462</v>
      </c>
      <c r="B3708" t="s">
        <v>304</v>
      </c>
      <c r="C3708" t="s">
        <v>28</v>
      </c>
      <c r="D3708" t="s">
        <v>29</v>
      </c>
      <c r="E3708" t="s">
        <v>30</v>
      </c>
      <c r="F3708" t="s">
        <v>31</v>
      </c>
      <c r="G3708" t="s">
        <v>3263</v>
      </c>
      <c r="H3708" t="s">
        <v>10775</v>
      </c>
      <c r="I3708" s="4" t="s">
        <v>10776</v>
      </c>
      <c r="J3708" s="1">
        <f>((((bot_orders[[#This Row],[cTime]]/ 1000)+3*3600) / 86400) + DATE(1970,1,1))</f>
        <v>45772.285959629633</v>
      </c>
      <c r="K3708" s="4" t="s">
        <v>10777</v>
      </c>
      <c r="L3708" s="1">
        <f>((((bot_orders[[#This Row],[uTime]]/ 1000)+3*3600) / 86400) + DATE(1970,1,1))</f>
        <v>45772.289648749997</v>
      </c>
      <c r="M3708" t="s">
        <v>34</v>
      </c>
      <c r="N3708" t="s">
        <v>28</v>
      </c>
      <c r="O3708" t="s">
        <v>35</v>
      </c>
      <c r="P3708">
        <v>1.895</v>
      </c>
      <c r="Q3708" t="s">
        <v>36</v>
      </c>
      <c r="R3708" t="s">
        <v>55</v>
      </c>
      <c r="S3708">
        <v>0.68659999999999999</v>
      </c>
      <c r="T3708">
        <v>0.68659999999999999</v>
      </c>
      <c r="U3708">
        <v>1.895</v>
      </c>
      <c r="V3708">
        <v>-1.516E-3</v>
      </c>
      <c r="W3708" t="s">
        <v>39</v>
      </c>
      <c r="X3708" s="4">
        <f>IF(bot_orders[[#This Row],[side]]="sell", bot_orders[[#This Row],[accFillSz]]*bot_orders[[#This Row],[avgPx]] + bot_orders[[#This Row],[fee]], -bot_orders[[#This Row],[accFillSz]]*bot_orders[[#This Row],[avgPx]])</f>
        <v>-1.301107</v>
      </c>
      <c r="Y3708" s="4">
        <f>IF(bot_orders[[#This Row],[side]]="buy", bot_orders[[#This Row],[accFillSz]] + bot_orders[[#This Row],[fee]], -bot_orders[[#This Row],[accFillSz]])</f>
        <v>1.8934839999999999</v>
      </c>
      <c r="Z3708" s="4">
        <f>IF(bot_orders[[#This Row],[side]]="sell",bot_orders[[#This Row],[accFillSz]]*bot_orders[[#This Row],[avgPx]]+bot_orders[[#This Row],[fee]], 0)</f>
        <v>0</v>
      </c>
      <c r="AA3708" s="4">
        <f>IF(bot_orders[[#This Row],[side]]="sell",-bot_orders[[#This Row],[accFillSz]],bot_orders[[#This Row],[accFillSz]]+bot_orders[[#This Row],[fee]])</f>
        <v>1.8934839999999999</v>
      </c>
      <c r="AB3708">
        <v>0</v>
      </c>
      <c r="AC3708" t="s">
        <v>38</v>
      </c>
      <c r="AD3708">
        <v>0</v>
      </c>
      <c r="AE3708" t="s">
        <v>40</v>
      </c>
      <c r="AF3708" t="s">
        <v>41</v>
      </c>
      <c r="AG3708" t="s">
        <v>42</v>
      </c>
      <c r="AH3708" t="s">
        <v>28</v>
      </c>
      <c r="AI3708">
        <v>1.8934839999999999</v>
      </c>
      <c r="AJ3708">
        <v>-1.301107</v>
      </c>
    </row>
    <row r="3709" spans="1:36" x14ac:dyDescent="0.3">
      <c r="A3709">
        <v>3463</v>
      </c>
      <c r="B3709" t="s">
        <v>304</v>
      </c>
      <c r="C3709" t="s">
        <v>28</v>
      </c>
      <c r="D3709" t="s">
        <v>29</v>
      </c>
      <c r="E3709" t="s">
        <v>30</v>
      </c>
      <c r="F3709" t="s">
        <v>31</v>
      </c>
      <c r="G3709" t="s">
        <v>3263</v>
      </c>
      <c r="H3709" t="s">
        <v>10778</v>
      </c>
      <c r="I3709" s="4" t="s">
        <v>10779</v>
      </c>
      <c r="J3709" s="1">
        <f>((((bot_orders[[#This Row],[cTime]]/ 1000)+3*3600) / 86400) + DATE(1970,1,1))</f>
        <v>45772.289648773149</v>
      </c>
      <c r="K3709" s="4" t="s">
        <v>10780</v>
      </c>
      <c r="L3709" s="1">
        <f>((((bot_orders[[#This Row],[uTime]]/ 1000)+3*3600) / 86400) + DATE(1970,1,1))</f>
        <v>45772.298340277775</v>
      </c>
      <c r="M3709" t="s">
        <v>34</v>
      </c>
      <c r="N3709" t="s">
        <v>28</v>
      </c>
      <c r="O3709" t="s">
        <v>35</v>
      </c>
      <c r="P3709">
        <v>1.893</v>
      </c>
      <c r="Q3709" t="s">
        <v>36</v>
      </c>
      <c r="R3709" t="s">
        <v>37</v>
      </c>
      <c r="S3709">
        <v>0.68989999999999996</v>
      </c>
      <c r="T3709">
        <v>0.68989999999999996</v>
      </c>
      <c r="U3709">
        <v>1.893</v>
      </c>
      <c r="V3709">
        <v>-1.0447846E-3</v>
      </c>
      <c r="W3709" t="s">
        <v>38</v>
      </c>
      <c r="X3709" s="4">
        <f>IF(bot_orders[[#This Row],[side]]="sell", bot_orders[[#This Row],[accFillSz]]*bot_orders[[#This Row],[avgPx]] + bot_orders[[#This Row],[fee]], -bot_orders[[#This Row],[accFillSz]]*bot_orders[[#This Row],[avgPx]])</f>
        <v>1.3049359154</v>
      </c>
      <c r="Y3709" s="4">
        <f>IF(bot_orders[[#This Row],[side]]="buy", bot_orders[[#This Row],[accFillSz]] + bot_orders[[#This Row],[fee]], -bot_orders[[#This Row],[accFillSz]])</f>
        <v>-1.893</v>
      </c>
      <c r="Z3709" s="4">
        <f>IF(bot_orders[[#This Row],[side]]="sell",bot_orders[[#This Row],[accFillSz]]*bot_orders[[#This Row],[avgPx]]+bot_orders[[#This Row],[fee]], 0)</f>
        <v>1.3049359154</v>
      </c>
      <c r="AA3709" s="4">
        <f>IF(bot_orders[[#This Row],[side]]="sell",-bot_orders[[#This Row],[accFillSz]],bot_orders[[#This Row],[accFillSz]]+bot_orders[[#This Row],[fee]])</f>
        <v>-1.893</v>
      </c>
      <c r="AB3709">
        <v>0</v>
      </c>
      <c r="AC3709" t="s">
        <v>39</v>
      </c>
      <c r="AD3709">
        <v>0</v>
      </c>
      <c r="AE3709" t="s">
        <v>40</v>
      </c>
      <c r="AF3709" t="s">
        <v>41</v>
      </c>
      <c r="AG3709" t="s">
        <v>42</v>
      </c>
      <c r="AH3709" t="s">
        <v>28</v>
      </c>
      <c r="AI3709">
        <v>-1.893</v>
      </c>
      <c r="AJ3709">
        <v>1.3049359199999999</v>
      </c>
    </row>
    <row r="3710" spans="1:36" x14ac:dyDescent="0.3">
      <c r="A3710">
        <v>3465</v>
      </c>
      <c r="B3710" t="s">
        <v>304</v>
      </c>
      <c r="C3710" t="s">
        <v>28</v>
      </c>
      <c r="D3710" t="s">
        <v>29</v>
      </c>
      <c r="E3710" t="s">
        <v>30</v>
      </c>
      <c r="F3710" t="s">
        <v>31</v>
      </c>
      <c r="G3710" t="s">
        <v>3245</v>
      </c>
      <c r="H3710" t="s">
        <v>10783</v>
      </c>
      <c r="I3710" s="4" t="s">
        <v>10784</v>
      </c>
      <c r="J3710" s="1">
        <f>((((bot_orders[[#This Row],[cTime]]/ 1000)+3*3600) / 86400) + DATE(1970,1,1))</f>
        <v>45772.292182164354</v>
      </c>
      <c r="K3710" s="4" t="s">
        <v>10785</v>
      </c>
      <c r="L3710" s="1">
        <f>((((bot_orders[[#This Row],[uTime]]/ 1000)+3*3600) / 86400) + DATE(1970,1,1))</f>
        <v>45772.296127453708</v>
      </c>
      <c r="M3710" t="s">
        <v>34</v>
      </c>
      <c r="N3710" t="s">
        <v>28</v>
      </c>
      <c r="O3710" t="s">
        <v>35</v>
      </c>
      <c r="P3710">
        <v>1.893</v>
      </c>
      <c r="Q3710" t="s">
        <v>36</v>
      </c>
      <c r="R3710" t="s">
        <v>37</v>
      </c>
      <c r="S3710">
        <v>0.68659999999999999</v>
      </c>
      <c r="T3710">
        <v>0.68659999999999999</v>
      </c>
      <c r="U3710">
        <v>1.893</v>
      </c>
      <c r="V3710">
        <v>-1.0397869999999999E-3</v>
      </c>
      <c r="W3710" t="s">
        <v>38</v>
      </c>
      <c r="X3710" s="4">
        <f>IF(bot_orders[[#This Row],[side]]="sell", bot_orders[[#This Row],[accFillSz]]*bot_orders[[#This Row],[avgPx]] + bot_orders[[#This Row],[fee]], -bot_orders[[#This Row],[accFillSz]]*bot_orders[[#This Row],[avgPx]])</f>
        <v>1.298694013</v>
      </c>
      <c r="Y3710" s="4">
        <f>IF(bot_orders[[#This Row],[side]]="buy", bot_orders[[#This Row],[accFillSz]] + bot_orders[[#This Row],[fee]], -bot_orders[[#This Row],[accFillSz]])</f>
        <v>-1.893</v>
      </c>
      <c r="Z3710" s="4">
        <f>IF(bot_orders[[#This Row],[side]]="sell",bot_orders[[#This Row],[accFillSz]]*bot_orders[[#This Row],[avgPx]]+bot_orders[[#This Row],[fee]], 0)</f>
        <v>1.298694013</v>
      </c>
      <c r="AA3710" s="4">
        <f>IF(bot_orders[[#This Row],[side]]="sell",-bot_orders[[#This Row],[accFillSz]],bot_orders[[#This Row],[accFillSz]]+bot_orders[[#This Row],[fee]])</f>
        <v>-1.893</v>
      </c>
      <c r="AB3710">
        <v>0</v>
      </c>
      <c r="AC3710" t="s">
        <v>39</v>
      </c>
      <c r="AD3710">
        <v>0</v>
      </c>
      <c r="AE3710" t="s">
        <v>40</v>
      </c>
      <c r="AF3710" t="s">
        <v>41</v>
      </c>
      <c r="AG3710" t="s">
        <v>42</v>
      </c>
      <c r="AH3710" t="s">
        <v>28</v>
      </c>
      <c r="AI3710">
        <v>-1.893</v>
      </c>
      <c r="AJ3710">
        <v>1.29869401</v>
      </c>
    </row>
    <row r="3711" spans="1:36" x14ac:dyDescent="0.3">
      <c r="A3711">
        <v>3468</v>
      </c>
      <c r="B3711" t="s">
        <v>304</v>
      </c>
      <c r="C3711" t="s">
        <v>28</v>
      </c>
      <c r="D3711" t="s">
        <v>29</v>
      </c>
      <c r="E3711" t="s">
        <v>30</v>
      </c>
      <c r="F3711" t="s">
        <v>31</v>
      </c>
      <c r="G3711" t="s">
        <v>3324</v>
      </c>
      <c r="H3711" t="s">
        <v>10793</v>
      </c>
      <c r="I3711" s="4" t="s">
        <v>10794</v>
      </c>
      <c r="J3711" s="1">
        <f>((((bot_orders[[#This Row],[cTime]]/ 1000)+3*3600) / 86400) + DATE(1970,1,1))</f>
        <v>45772.296127476853</v>
      </c>
      <c r="K3711" s="4" t="s">
        <v>10792</v>
      </c>
      <c r="L3711" s="1">
        <f>((((bot_orders[[#This Row],[uTime]]/ 1000)+3*3600) / 86400) + DATE(1970,1,1))</f>
        <v>45772.461401064815</v>
      </c>
      <c r="M3711" t="s">
        <v>34</v>
      </c>
      <c r="N3711" t="s">
        <v>28</v>
      </c>
      <c r="O3711" t="s">
        <v>35</v>
      </c>
      <c r="P3711">
        <v>1.895</v>
      </c>
      <c r="Q3711" t="s">
        <v>36</v>
      </c>
      <c r="R3711" t="s">
        <v>55</v>
      </c>
      <c r="S3711">
        <v>0.68330000000000002</v>
      </c>
      <c r="T3711">
        <v>0.68330000000000002</v>
      </c>
      <c r="U3711">
        <v>1.895</v>
      </c>
      <c r="V3711">
        <v>-1.516E-3</v>
      </c>
      <c r="W3711" t="s">
        <v>39</v>
      </c>
      <c r="X3711" s="4">
        <f>IF(bot_orders[[#This Row],[side]]="sell", bot_orders[[#This Row],[accFillSz]]*bot_orders[[#This Row],[avgPx]] + bot_orders[[#This Row],[fee]], -bot_orders[[#This Row],[accFillSz]]*bot_orders[[#This Row],[avgPx]])</f>
        <v>-1.2948535000000001</v>
      </c>
      <c r="Y3711" s="4">
        <f>IF(bot_orders[[#This Row],[side]]="buy", bot_orders[[#This Row],[accFillSz]] + bot_orders[[#This Row],[fee]], -bot_orders[[#This Row],[accFillSz]])</f>
        <v>1.8934839999999999</v>
      </c>
      <c r="Z3711" s="4">
        <f>IF(bot_orders[[#This Row],[side]]="sell",bot_orders[[#This Row],[accFillSz]]*bot_orders[[#This Row],[avgPx]]+bot_orders[[#This Row],[fee]], 0)</f>
        <v>0</v>
      </c>
      <c r="AA3711" s="4">
        <f>IF(bot_orders[[#This Row],[side]]="sell",-bot_orders[[#This Row],[accFillSz]],bot_orders[[#This Row],[accFillSz]]+bot_orders[[#This Row],[fee]])</f>
        <v>1.8934839999999999</v>
      </c>
      <c r="AB3711">
        <v>0</v>
      </c>
      <c r="AC3711" t="s">
        <v>38</v>
      </c>
      <c r="AD3711">
        <v>0</v>
      </c>
      <c r="AE3711" t="s">
        <v>40</v>
      </c>
      <c r="AF3711" t="s">
        <v>41</v>
      </c>
      <c r="AG3711" t="s">
        <v>42</v>
      </c>
      <c r="AH3711" t="s">
        <v>28</v>
      </c>
      <c r="AI3711">
        <v>1.8934839999999999</v>
      </c>
      <c r="AJ3711">
        <v>-1.2948535000000001</v>
      </c>
    </row>
    <row r="3712" spans="1:36" x14ac:dyDescent="0.3">
      <c r="A3712">
        <v>3470</v>
      </c>
      <c r="B3712" t="s">
        <v>304</v>
      </c>
      <c r="C3712" t="s">
        <v>28</v>
      </c>
      <c r="D3712" t="s">
        <v>29</v>
      </c>
      <c r="E3712" t="s">
        <v>30</v>
      </c>
      <c r="F3712" t="s">
        <v>31</v>
      </c>
      <c r="G3712" t="s">
        <v>3280</v>
      </c>
      <c r="H3712" t="s">
        <v>10799</v>
      </c>
      <c r="I3712" s="4" t="s">
        <v>10797</v>
      </c>
      <c r="J3712" s="1">
        <f>((((bot_orders[[#This Row],[cTime]]/ 1000)+3*3600) / 86400) + DATE(1970,1,1))</f>
        <v>45772.298340300928</v>
      </c>
      <c r="K3712" s="4" t="s">
        <v>10800</v>
      </c>
      <c r="L3712" s="1">
        <f>((((bot_orders[[#This Row],[uTime]]/ 1000)+3*3600) / 86400) + DATE(1970,1,1))</f>
        <v>45772.313097418984</v>
      </c>
      <c r="M3712" t="s">
        <v>34</v>
      </c>
      <c r="N3712" t="s">
        <v>28</v>
      </c>
      <c r="O3712" t="s">
        <v>35</v>
      </c>
      <c r="P3712">
        <v>1.895</v>
      </c>
      <c r="Q3712" t="s">
        <v>36</v>
      </c>
      <c r="R3712" t="s">
        <v>55</v>
      </c>
      <c r="S3712">
        <v>0.68659999999999999</v>
      </c>
      <c r="T3712">
        <v>0.68659999999999999</v>
      </c>
      <c r="U3712">
        <v>1.895</v>
      </c>
      <c r="V3712">
        <v>-1.516E-3</v>
      </c>
      <c r="W3712" t="s">
        <v>39</v>
      </c>
      <c r="X3712" s="4">
        <f>IF(bot_orders[[#This Row],[side]]="sell", bot_orders[[#This Row],[accFillSz]]*bot_orders[[#This Row],[avgPx]] + bot_orders[[#This Row],[fee]], -bot_orders[[#This Row],[accFillSz]]*bot_orders[[#This Row],[avgPx]])</f>
        <v>-1.301107</v>
      </c>
      <c r="Y3712" s="4">
        <f>IF(bot_orders[[#This Row],[side]]="buy", bot_orders[[#This Row],[accFillSz]] + bot_orders[[#This Row],[fee]], -bot_orders[[#This Row],[accFillSz]])</f>
        <v>1.8934839999999999</v>
      </c>
      <c r="Z3712" s="4">
        <f>IF(bot_orders[[#This Row],[side]]="sell",bot_orders[[#This Row],[accFillSz]]*bot_orders[[#This Row],[avgPx]]+bot_orders[[#This Row],[fee]], 0)</f>
        <v>0</v>
      </c>
      <c r="AA3712" s="4">
        <f>IF(bot_orders[[#This Row],[side]]="sell",-bot_orders[[#This Row],[accFillSz]],bot_orders[[#This Row],[accFillSz]]+bot_orders[[#This Row],[fee]])</f>
        <v>1.8934839999999999</v>
      </c>
      <c r="AB3712">
        <v>0</v>
      </c>
      <c r="AC3712" t="s">
        <v>38</v>
      </c>
      <c r="AD3712">
        <v>0</v>
      </c>
      <c r="AE3712" t="s">
        <v>40</v>
      </c>
      <c r="AF3712" t="s">
        <v>41</v>
      </c>
      <c r="AG3712" t="s">
        <v>42</v>
      </c>
      <c r="AH3712" t="s">
        <v>28</v>
      </c>
      <c r="AI3712">
        <v>1.8934839999999999</v>
      </c>
      <c r="AJ3712">
        <v>-1.301107</v>
      </c>
    </row>
    <row r="3713" spans="1:36" x14ac:dyDescent="0.3">
      <c r="A3713">
        <v>3471</v>
      </c>
      <c r="B3713" t="s">
        <v>304</v>
      </c>
      <c r="C3713" t="s">
        <v>28</v>
      </c>
      <c r="D3713" t="s">
        <v>29</v>
      </c>
      <c r="E3713" t="s">
        <v>30</v>
      </c>
      <c r="F3713" t="s">
        <v>31</v>
      </c>
      <c r="G3713" t="s">
        <v>3280</v>
      </c>
      <c r="H3713" t="s">
        <v>10801</v>
      </c>
      <c r="I3713" s="4" t="s">
        <v>10802</v>
      </c>
      <c r="J3713" s="1">
        <f>((((bot_orders[[#This Row],[cTime]]/ 1000)+3*3600) / 86400) + DATE(1970,1,1))</f>
        <v>45772.313097442129</v>
      </c>
      <c r="K3713" s="4" t="s">
        <v>10803</v>
      </c>
      <c r="L3713" s="1">
        <f>((((bot_orders[[#This Row],[uTime]]/ 1000)+3*3600) / 86400) + DATE(1970,1,1))</f>
        <v>45772.318569293988</v>
      </c>
      <c r="M3713" t="s">
        <v>34</v>
      </c>
      <c r="N3713" t="s">
        <v>28</v>
      </c>
      <c r="O3713" t="s">
        <v>35</v>
      </c>
      <c r="P3713">
        <v>1.893</v>
      </c>
      <c r="Q3713" t="s">
        <v>36</v>
      </c>
      <c r="R3713" t="s">
        <v>37</v>
      </c>
      <c r="S3713">
        <v>0.68989999999999996</v>
      </c>
      <c r="T3713">
        <v>0.68989999999999996</v>
      </c>
      <c r="U3713">
        <v>1.893</v>
      </c>
      <c r="V3713">
        <v>-1.0447846E-3</v>
      </c>
      <c r="W3713" t="s">
        <v>38</v>
      </c>
      <c r="X3713" s="4">
        <f>IF(bot_orders[[#This Row],[side]]="sell", bot_orders[[#This Row],[accFillSz]]*bot_orders[[#This Row],[avgPx]] + bot_orders[[#This Row],[fee]], -bot_orders[[#This Row],[accFillSz]]*bot_orders[[#This Row],[avgPx]])</f>
        <v>1.3049359154</v>
      </c>
      <c r="Y3713" s="4">
        <f>IF(bot_orders[[#This Row],[side]]="buy", bot_orders[[#This Row],[accFillSz]] + bot_orders[[#This Row],[fee]], -bot_orders[[#This Row],[accFillSz]])</f>
        <v>-1.893</v>
      </c>
      <c r="Z3713" s="4">
        <f>IF(bot_orders[[#This Row],[side]]="sell",bot_orders[[#This Row],[accFillSz]]*bot_orders[[#This Row],[avgPx]]+bot_orders[[#This Row],[fee]], 0)</f>
        <v>1.3049359154</v>
      </c>
      <c r="AA3713" s="4">
        <f>IF(bot_orders[[#This Row],[side]]="sell",-bot_orders[[#This Row],[accFillSz]],bot_orders[[#This Row],[accFillSz]]+bot_orders[[#This Row],[fee]])</f>
        <v>-1.893</v>
      </c>
      <c r="AB3713">
        <v>0</v>
      </c>
      <c r="AC3713" t="s">
        <v>39</v>
      </c>
      <c r="AD3713">
        <v>0</v>
      </c>
      <c r="AE3713" t="s">
        <v>40</v>
      </c>
      <c r="AF3713" t="s">
        <v>41</v>
      </c>
      <c r="AG3713" t="s">
        <v>42</v>
      </c>
      <c r="AH3713" t="s">
        <v>28</v>
      </c>
      <c r="AI3713">
        <v>-1.893</v>
      </c>
      <c r="AJ3713">
        <v>1.3049359199999999</v>
      </c>
    </row>
    <row r="3714" spans="1:36" x14ac:dyDescent="0.3">
      <c r="A3714">
        <v>3474</v>
      </c>
      <c r="B3714" t="s">
        <v>304</v>
      </c>
      <c r="C3714" t="s">
        <v>28</v>
      </c>
      <c r="D3714" t="s">
        <v>29</v>
      </c>
      <c r="E3714" t="s">
        <v>30</v>
      </c>
      <c r="F3714" t="s">
        <v>31</v>
      </c>
      <c r="G3714" t="s">
        <v>3277</v>
      </c>
      <c r="H3714" t="s">
        <v>10811</v>
      </c>
      <c r="I3714" s="4" t="s">
        <v>10812</v>
      </c>
      <c r="J3714" s="1">
        <f>((((bot_orders[[#This Row],[cTime]]/ 1000)+3*3600) / 86400) + DATE(1970,1,1))</f>
        <v>45772.318569317125</v>
      </c>
      <c r="K3714" s="4" t="s">
        <v>10813</v>
      </c>
      <c r="L3714" s="1">
        <f>((((bot_orders[[#This Row],[uTime]]/ 1000)+3*3600) / 86400) + DATE(1970,1,1))</f>
        <v>45772.321558078707</v>
      </c>
      <c r="M3714" t="s">
        <v>34</v>
      </c>
      <c r="N3714" t="s">
        <v>28</v>
      </c>
      <c r="O3714" t="s">
        <v>35</v>
      </c>
      <c r="P3714">
        <v>1.895</v>
      </c>
      <c r="Q3714" t="s">
        <v>36</v>
      </c>
      <c r="R3714" t="s">
        <v>55</v>
      </c>
      <c r="S3714">
        <v>0.68659999999999999</v>
      </c>
      <c r="T3714">
        <v>0.68659999999999999</v>
      </c>
      <c r="U3714">
        <v>1.895</v>
      </c>
      <c r="V3714">
        <v>-1.516E-3</v>
      </c>
      <c r="W3714" t="s">
        <v>39</v>
      </c>
      <c r="X3714" s="4">
        <f>IF(bot_orders[[#This Row],[side]]="sell", bot_orders[[#This Row],[accFillSz]]*bot_orders[[#This Row],[avgPx]] + bot_orders[[#This Row],[fee]], -bot_orders[[#This Row],[accFillSz]]*bot_orders[[#This Row],[avgPx]])</f>
        <v>-1.301107</v>
      </c>
      <c r="Y3714" s="4">
        <f>IF(bot_orders[[#This Row],[side]]="buy", bot_orders[[#This Row],[accFillSz]] + bot_orders[[#This Row],[fee]], -bot_orders[[#This Row],[accFillSz]])</f>
        <v>1.8934839999999999</v>
      </c>
      <c r="Z3714" s="4">
        <f>IF(bot_orders[[#This Row],[side]]="sell",bot_orders[[#This Row],[accFillSz]]*bot_orders[[#This Row],[avgPx]]+bot_orders[[#This Row],[fee]], 0)</f>
        <v>0</v>
      </c>
      <c r="AA3714" s="4">
        <f>IF(bot_orders[[#This Row],[side]]="sell",-bot_orders[[#This Row],[accFillSz]],bot_orders[[#This Row],[accFillSz]]+bot_orders[[#This Row],[fee]])</f>
        <v>1.8934839999999999</v>
      </c>
      <c r="AB3714">
        <v>0</v>
      </c>
      <c r="AC3714" t="s">
        <v>38</v>
      </c>
      <c r="AD3714">
        <v>0</v>
      </c>
      <c r="AE3714" t="s">
        <v>40</v>
      </c>
      <c r="AF3714" t="s">
        <v>41</v>
      </c>
      <c r="AG3714" t="s">
        <v>42</v>
      </c>
      <c r="AH3714" t="s">
        <v>28</v>
      </c>
      <c r="AI3714">
        <v>1.8934839999999999</v>
      </c>
      <c r="AJ3714">
        <v>-1.301107</v>
      </c>
    </row>
    <row r="3715" spans="1:36" x14ac:dyDescent="0.3">
      <c r="A3715">
        <v>3475</v>
      </c>
      <c r="B3715" t="s">
        <v>304</v>
      </c>
      <c r="C3715" t="s">
        <v>28</v>
      </c>
      <c r="D3715" t="s">
        <v>29</v>
      </c>
      <c r="E3715" t="s">
        <v>30</v>
      </c>
      <c r="F3715" t="s">
        <v>31</v>
      </c>
      <c r="G3715" t="s">
        <v>3277</v>
      </c>
      <c r="H3715" t="s">
        <v>10814</v>
      </c>
      <c r="I3715" s="4" t="s">
        <v>10815</v>
      </c>
      <c r="J3715" s="1">
        <f>((((bot_orders[[#This Row],[cTime]]/ 1000)+3*3600) / 86400) + DATE(1970,1,1))</f>
        <v>45772.321558101852</v>
      </c>
      <c r="K3715" s="4" t="s">
        <v>10816</v>
      </c>
      <c r="L3715" s="1">
        <f>((((bot_orders[[#This Row],[uTime]]/ 1000)+3*3600) / 86400) + DATE(1970,1,1))</f>
        <v>45772.335801597219</v>
      </c>
      <c r="M3715" t="s">
        <v>34</v>
      </c>
      <c r="N3715" t="s">
        <v>28</v>
      </c>
      <c r="O3715" t="s">
        <v>35</v>
      </c>
      <c r="P3715">
        <v>1.893</v>
      </c>
      <c r="Q3715" t="s">
        <v>36</v>
      </c>
      <c r="R3715" t="s">
        <v>37</v>
      </c>
      <c r="S3715">
        <v>0.68989999999999996</v>
      </c>
      <c r="T3715">
        <v>0.68989999999999996</v>
      </c>
      <c r="U3715">
        <v>1.893</v>
      </c>
      <c r="V3715">
        <v>-1.0447846E-3</v>
      </c>
      <c r="W3715" t="s">
        <v>38</v>
      </c>
      <c r="X3715" s="4">
        <f>IF(bot_orders[[#This Row],[side]]="sell", bot_orders[[#This Row],[accFillSz]]*bot_orders[[#This Row],[avgPx]] + bot_orders[[#This Row],[fee]], -bot_orders[[#This Row],[accFillSz]]*bot_orders[[#This Row],[avgPx]])</f>
        <v>1.3049359154</v>
      </c>
      <c r="Y3715" s="4">
        <f>IF(bot_orders[[#This Row],[side]]="buy", bot_orders[[#This Row],[accFillSz]] + bot_orders[[#This Row],[fee]], -bot_orders[[#This Row],[accFillSz]])</f>
        <v>-1.893</v>
      </c>
      <c r="Z3715" s="4">
        <f>IF(bot_orders[[#This Row],[side]]="sell",bot_orders[[#This Row],[accFillSz]]*bot_orders[[#This Row],[avgPx]]+bot_orders[[#This Row],[fee]], 0)</f>
        <v>1.3049359154</v>
      </c>
      <c r="AA3715" s="4">
        <f>IF(bot_orders[[#This Row],[side]]="sell",-bot_orders[[#This Row],[accFillSz]],bot_orders[[#This Row],[accFillSz]]+bot_orders[[#This Row],[fee]])</f>
        <v>-1.893</v>
      </c>
      <c r="AB3715">
        <v>0</v>
      </c>
      <c r="AC3715" t="s">
        <v>39</v>
      </c>
      <c r="AD3715">
        <v>0</v>
      </c>
      <c r="AE3715" t="s">
        <v>40</v>
      </c>
      <c r="AF3715" t="s">
        <v>41</v>
      </c>
      <c r="AG3715" t="s">
        <v>42</v>
      </c>
      <c r="AH3715" t="s">
        <v>28</v>
      </c>
      <c r="AI3715">
        <v>-1.893</v>
      </c>
      <c r="AJ3715">
        <v>1.3049359199999999</v>
      </c>
    </row>
    <row r="3716" spans="1:36" x14ac:dyDescent="0.3">
      <c r="A3716">
        <v>3478</v>
      </c>
      <c r="B3716" t="s">
        <v>304</v>
      </c>
      <c r="C3716" t="s">
        <v>28</v>
      </c>
      <c r="D3716" t="s">
        <v>29</v>
      </c>
      <c r="E3716" t="s">
        <v>30</v>
      </c>
      <c r="F3716" t="s">
        <v>31</v>
      </c>
      <c r="G3716" t="s">
        <v>3299</v>
      </c>
      <c r="H3716" t="s">
        <v>10824</v>
      </c>
      <c r="I3716" s="4" t="s">
        <v>10825</v>
      </c>
      <c r="J3716" s="1">
        <f>((((bot_orders[[#This Row],[cTime]]/ 1000)+3*3600) / 86400) + DATE(1970,1,1))</f>
        <v>45772.335801608802</v>
      </c>
      <c r="K3716" s="4" t="s">
        <v>10823</v>
      </c>
      <c r="L3716" s="1">
        <f>((((bot_orders[[#This Row],[uTime]]/ 1000)+3*3600) / 86400) + DATE(1970,1,1))</f>
        <v>45772.35336778935</v>
      </c>
      <c r="M3716" t="s">
        <v>34</v>
      </c>
      <c r="N3716" t="s">
        <v>28</v>
      </c>
      <c r="O3716" t="s">
        <v>35</v>
      </c>
      <c r="P3716">
        <v>1.895</v>
      </c>
      <c r="Q3716" t="s">
        <v>36</v>
      </c>
      <c r="R3716" t="s">
        <v>55</v>
      </c>
      <c r="S3716">
        <v>0.68659999999999999</v>
      </c>
      <c r="T3716">
        <v>0.68659999999999999</v>
      </c>
      <c r="U3716">
        <v>1.895</v>
      </c>
      <c r="V3716">
        <v>-1.516E-3</v>
      </c>
      <c r="W3716" t="s">
        <v>39</v>
      </c>
      <c r="X3716" s="4">
        <f>IF(bot_orders[[#This Row],[side]]="sell", bot_orders[[#This Row],[accFillSz]]*bot_orders[[#This Row],[avgPx]] + bot_orders[[#This Row],[fee]], -bot_orders[[#This Row],[accFillSz]]*bot_orders[[#This Row],[avgPx]])</f>
        <v>-1.301107</v>
      </c>
      <c r="Y3716" s="4">
        <f>IF(bot_orders[[#This Row],[side]]="buy", bot_orders[[#This Row],[accFillSz]] + bot_orders[[#This Row],[fee]], -bot_orders[[#This Row],[accFillSz]])</f>
        <v>1.8934839999999999</v>
      </c>
      <c r="Z3716" s="4">
        <f>IF(bot_orders[[#This Row],[side]]="sell",bot_orders[[#This Row],[accFillSz]]*bot_orders[[#This Row],[avgPx]]+bot_orders[[#This Row],[fee]], 0)</f>
        <v>0</v>
      </c>
      <c r="AA3716" s="4">
        <f>IF(bot_orders[[#This Row],[side]]="sell",-bot_orders[[#This Row],[accFillSz]],bot_orders[[#This Row],[accFillSz]]+bot_orders[[#This Row],[fee]])</f>
        <v>1.8934839999999999</v>
      </c>
      <c r="AB3716">
        <v>0</v>
      </c>
      <c r="AC3716" t="s">
        <v>38</v>
      </c>
      <c r="AD3716">
        <v>0</v>
      </c>
      <c r="AE3716" t="s">
        <v>40</v>
      </c>
      <c r="AF3716" t="s">
        <v>41</v>
      </c>
      <c r="AG3716" t="s">
        <v>42</v>
      </c>
      <c r="AH3716" t="s">
        <v>28</v>
      </c>
      <c r="AI3716">
        <v>1.8934839999999999</v>
      </c>
      <c r="AJ3716">
        <v>-1.301107</v>
      </c>
    </row>
    <row r="3717" spans="1:36" x14ac:dyDescent="0.3">
      <c r="A3717">
        <v>3480</v>
      </c>
      <c r="B3717" t="s">
        <v>304</v>
      </c>
      <c r="C3717" t="s">
        <v>28</v>
      </c>
      <c r="D3717" t="s">
        <v>29</v>
      </c>
      <c r="E3717" t="s">
        <v>30</v>
      </c>
      <c r="F3717" t="s">
        <v>31</v>
      </c>
      <c r="G3717" t="s">
        <v>3273</v>
      </c>
      <c r="H3717" t="s">
        <v>10830</v>
      </c>
      <c r="I3717" s="4" t="s">
        <v>10828</v>
      </c>
      <c r="J3717" s="1">
        <f>((((bot_orders[[#This Row],[cTime]]/ 1000)+3*3600) / 86400) + DATE(1970,1,1))</f>
        <v>45772.342787650457</v>
      </c>
      <c r="K3717" s="4" t="s">
        <v>10829</v>
      </c>
      <c r="L3717" s="1">
        <f>((((bot_orders[[#This Row],[uTime]]/ 1000)+3*3600) / 86400) + DATE(1970,1,1))</f>
        <v>45772.349898912042</v>
      </c>
      <c r="M3717" t="s">
        <v>34</v>
      </c>
      <c r="N3717" t="s">
        <v>28</v>
      </c>
      <c r="O3717" t="s">
        <v>35</v>
      </c>
      <c r="P3717">
        <v>1.895</v>
      </c>
      <c r="Q3717" t="s">
        <v>36</v>
      </c>
      <c r="R3717" t="s">
        <v>55</v>
      </c>
      <c r="S3717">
        <v>0.68989999999999996</v>
      </c>
      <c r="T3717">
        <v>0.68989999999999996</v>
      </c>
      <c r="U3717">
        <v>1.895</v>
      </c>
      <c r="V3717">
        <v>-1.516E-3</v>
      </c>
      <c r="W3717" t="s">
        <v>39</v>
      </c>
      <c r="X3717" s="4">
        <f>IF(bot_orders[[#This Row],[side]]="sell", bot_orders[[#This Row],[accFillSz]]*bot_orders[[#This Row],[avgPx]] + bot_orders[[#This Row],[fee]], -bot_orders[[#This Row],[accFillSz]]*bot_orders[[#This Row],[avgPx]])</f>
        <v>-1.3073604999999999</v>
      </c>
      <c r="Y3717" s="4">
        <f>IF(bot_orders[[#This Row],[side]]="buy", bot_orders[[#This Row],[accFillSz]] + bot_orders[[#This Row],[fee]], -bot_orders[[#This Row],[accFillSz]])</f>
        <v>1.8934839999999999</v>
      </c>
      <c r="Z3717" s="4">
        <f>IF(bot_orders[[#This Row],[side]]="sell",bot_orders[[#This Row],[accFillSz]]*bot_orders[[#This Row],[avgPx]]+bot_orders[[#This Row],[fee]], 0)</f>
        <v>0</v>
      </c>
      <c r="AA3717" s="4">
        <f>IF(bot_orders[[#This Row],[side]]="sell",-bot_orders[[#This Row],[accFillSz]],bot_orders[[#This Row],[accFillSz]]+bot_orders[[#This Row],[fee]])</f>
        <v>1.8934839999999999</v>
      </c>
      <c r="AB3717">
        <v>0</v>
      </c>
      <c r="AC3717" t="s">
        <v>38</v>
      </c>
      <c r="AD3717">
        <v>0</v>
      </c>
      <c r="AE3717" t="s">
        <v>40</v>
      </c>
      <c r="AF3717" t="s">
        <v>41</v>
      </c>
      <c r="AG3717" t="s">
        <v>42</v>
      </c>
      <c r="AH3717" t="s">
        <v>28</v>
      </c>
      <c r="AI3717">
        <v>1.8934839999999999</v>
      </c>
      <c r="AJ3717">
        <v>-1.3073604999999999</v>
      </c>
    </row>
    <row r="3718" spans="1:36" x14ac:dyDescent="0.3">
      <c r="A3718">
        <v>3483</v>
      </c>
      <c r="B3718" t="s">
        <v>304</v>
      </c>
      <c r="C3718" t="s">
        <v>28</v>
      </c>
      <c r="D3718" t="s">
        <v>29</v>
      </c>
      <c r="E3718" t="s">
        <v>30</v>
      </c>
      <c r="F3718" t="s">
        <v>31</v>
      </c>
      <c r="G3718" t="s">
        <v>3289</v>
      </c>
      <c r="H3718" t="s">
        <v>10838</v>
      </c>
      <c r="I3718" s="4" t="s">
        <v>10839</v>
      </c>
      <c r="J3718" s="1">
        <f>((((bot_orders[[#This Row],[cTime]]/ 1000)+3*3600) / 86400) + DATE(1970,1,1))</f>
        <v>45772.344388263889</v>
      </c>
      <c r="K3718" s="4" t="s">
        <v>10840</v>
      </c>
      <c r="L3718" s="1">
        <f>((((bot_orders[[#This Row],[uTime]]/ 1000)+3*3600) / 86400) + DATE(1970,1,1))</f>
        <v>45772.34554790509</v>
      </c>
      <c r="M3718" t="s">
        <v>34</v>
      </c>
      <c r="N3718" t="s">
        <v>28</v>
      </c>
      <c r="O3718" t="s">
        <v>35</v>
      </c>
      <c r="P3718">
        <v>1.895</v>
      </c>
      <c r="Q3718" t="s">
        <v>36</v>
      </c>
      <c r="R3718" t="s">
        <v>55</v>
      </c>
      <c r="S3718">
        <v>0.69330000000000003</v>
      </c>
      <c r="T3718">
        <v>0.69330000000000003</v>
      </c>
      <c r="U3718">
        <v>1.895</v>
      </c>
      <c r="V3718">
        <v>-1.516E-3</v>
      </c>
      <c r="W3718" t="s">
        <v>39</v>
      </c>
      <c r="X3718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718" s="4">
        <f>IF(bot_orders[[#This Row],[side]]="buy", bot_orders[[#This Row],[accFillSz]] + bot_orders[[#This Row],[fee]], -bot_orders[[#This Row],[accFillSz]])</f>
        <v>1.8934839999999999</v>
      </c>
      <c r="Z3718" s="4">
        <f>IF(bot_orders[[#This Row],[side]]="sell",bot_orders[[#This Row],[accFillSz]]*bot_orders[[#This Row],[avgPx]]+bot_orders[[#This Row],[fee]], 0)</f>
        <v>0</v>
      </c>
      <c r="AA3718" s="4">
        <f>IF(bot_orders[[#This Row],[side]]="sell",-bot_orders[[#This Row],[accFillSz]],bot_orders[[#This Row],[accFillSz]]+bot_orders[[#This Row],[fee]])</f>
        <v>1.8934839999999999</v>
      </c>
      <c r="AB3718">
        <v>0</v>
      </c>
      <c r="AC3718" t="s">
        <v>38</v>
      </c>
      <c r="AD3718">
        <v>0</v>
      </c>
      <c r="AE3718" t="s">
        <v>40</v>
      </c>
      <c r="AF3718" t="s">
        <v>41</v>
      </c>
      <c r="AG3718" t="s">
        <v>42</v>
      </c>
      <c r="AH3718" t="s">
        <v>28</v>
      </c>
      <c r="AI3718">
        <v>1.8934839999999999</v>
      </c>
      <c r="AJ3718">
        <v>-1.3138034999999999</v>
      </c>
    </row>
    <row r="3719" spans="1:36" x14ac:dyDescent="0.3">
      <c r="A3719">
        <v>3484</v>
      </c>
      <c r="B3719" t="s">
        <v>304</v>
      </c>
      <c r="C3719" t="s">
        <v>28</v>
      </c>
      <c r="D3719" t="s">
        <v>29</v>
      </c>
      <c r="E3719" t="s">
        <v>30</v>
      </c>
      <c r="F3719" t="s">
        <v>31</v>
      </c>
      <c r="G3719" t="s">
        <v>3289</v>
      </c>
      <c r="H3719" t="s">
        <v>10841</v>
      </c>
      <c r="I3719" s="4" t="s">
        <v>10842</v>
      </c>
      <c r="J3719" s="1">
        <f>((((bot_orders[[#This Row],[cTime]]/ 1000)+3*3600) / 86400) + DATE(1970,1,1))</f>
        <v>45772.345547916666</v>
      </c>
      <c r="K3719" s="4" t="s">
        <v>10843</v>
      </c>
      <c r="L3719" s="1">
        <f>((((bot_orders[[#This Row],[uTime]]/ 1000)+3*3600) / 86400) + DATE(1970,1,1))</f>
        <v>45772.384121481482</v>
      </c>
      <c r="M3719" t="s">
        <v>34</v>
      </c>
      <c r="N3719" t="s">
        <v>28</v>
      </c>
      <c r="O3719" t="s">
        <v>35</v>
      </c>
      <c r="P3719">
        <v>1.893</v>
      </c>
      <c r="Q3719" t="s">
        <v>36</v>
      </c>
      <c r="R3719" t="s">
        <v>37</v>
      </c>
      <c r="S3719">
        <v>0.6966</v>
      </c>
      <c r="T3719">
        <v>0.6966</v>
      </c>
      <c r="U3719">
        <v>1.893</v>
      </c>
      <c r="V3719">
        <v>-1.0549310000000001E-3</v>
      </c>
      <c r="W3719" t="s">
        <v>38</v>
      </c>
      <c r="X3719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719" s="4">
        <f>IF(bot_orders[[#This Row],[side]]="buy", bot_orders[[#This Row],[accFillSz]] + bot_orders[[#This Row],[fee]], -bot_orders[[#This Row],[accFillSz]])</f>
        <v>-1.893</v>
      </c>
      <c r="Z3719" s="4">
        <f>IF(bot_orders[[#This Row],[side]]="sell",bot_orders[[#This Row],[accFillSz]]*bot_orders[[#This Row],[avgPx]]+bot_orders[[#This Row],[fee]], 0)</f>
        <v>1.3176088689999998</v>
      </c>
      <c r="AA3719" s="4">
        <f>IF(bot_orders[[#This Row],[side]]="sell",-bot_orders[[#This Row],[accFillSz]],bot_orders[[#This Row],[accFillSz]]+bot_orders[[#This Row],[fee]])</f>
        <v>-1.893</v>
      </c>
      <c r="AB3719">
        <v>0</v>
      </c>
      <c r="AC3719" t="s">
        <v>39</v>
      </c>
      <c r="AD3719">
        <v>0</v>
      </c>
      <c r="AE3719" t="s">
        <v>40</v>
      </c>
      <c r="AF3719" t="s">
        <v>41</v>
      </c>
      <c r="AG3719" t="s">
        <v>42</v>
      </c>
      <c r="AH3719" t="s">
        <v>28</v>
      </c>
      <c r="AI3719">
        <v>-1.893</v>
      </c>
      <c r="AJ3719">
        <v>1.3176088699999999</v>
      </c>
    </row>
    <row r="3720" spans="1:36" x14ac:dyDescent="0.3">
      <c r="A3720">
        <v>3486</v>
      </c>
      <c r="B3720" t="s">
        <v>304</v>
      </c>
      <c r="C3720" t="s">
        <v>28</v>
      </c>
      <c r="D3720" t="s">
        <v>29</v>
      </c>
      <c r="E3720" t="s">
        <v>30</v>
      </c>
      <c r="F3720" t="s">
        <v>31</v>
      </c>
      <c r="G3720" t="s">
        <v>3273</v>
      </c>
      <c r="H3720" t="s">
        <v>10847</v>
      </c>
      <c r="I3720" s="4" t="s">
        <v>10848</v>
      </c>
      <c r="J3720" s="1">
        <f>((((bot_orders[[#This Row],[cTime]]/ 1000)+3*3600) / 86400) + DATE(1970,1,1))</f>
        <v>45772.349898935179</v>
      </c>
      <c r="K3720" s="4" t="s">
        <v>10849</v>
      </c>
      <c r="L3720" s="1">
        <f>((((bot_orders[[#This Row],[uTime]]/ 1000)+3*3600) / 86400) + DATE(1970,1,1))</f>
        <v>45772.379328726849</v>
      </c>
      <c r="M3720" t="s">
        <v>34</v>
      </c>
      <c r="N3720" t="s">
        <v>28</v>
      </c>
      <c r="O3720" t="s">
        <v>35</v>
      </c>
      <c r="P3720">
        <v>1.893</v>
      </c>
      <c r="Q3720" t="s">
        <v>36</v>
      </c>
      <c r="R3720" t="s">
        <v>37</v>
      </c>
      <c r="S3720">
        <v>0.69330000000000003</v>
      </c>
      <c r="T3720">
        <v>0.69330000000000003</v>
      </c>
      <c r="U3720">
        <v>1.893</v>
      </c>
      <c r="V3720">
        <v>-1.0499335E-3</v>
      </c>
      <c r="W3720" t="s">
        <v>38</v>
      </c>
      <c r="X3720" s="4">
        <f>IF(bot_orders[[#This Row],[side]]="sell", bot_orders[[#This Row],[accFillSz]]*bot_orders[[#This Row],[avgPx]] + bot_orders[[#This Row],[fee]], -bot_orders[[#This Row],[accFillSz]]*bot_orders[[#This Row],[avgPx]])</f>
        <v>1.3113669665000001</v>
      </c>
      <c r="Y3720" s="4">
        <f>IF(bot_orders[[#This Row],[side]]="buy", bot_orders[[#This Row],[accFillSz]] + bot_orders[[#This Row],[fee]], -bot_orders[[#This Row],[accFillSz]])</f>
        <v>-1.893</v>
      </c>
      <c r="Z3720" s="4">
        <f>IF(bot_orders[[#This Row],[side]]="sell",bot_orders[[#This Row],[accFillSz]]*bot_orders[[#This Row],[avgPx]]+bot_orders[[#This Row],[fee]], 0)</f>
        <v>1.3113669665000001</v>
      </c>
      <c r="AA3720" s="4">
        <f>IF(bot_orders[[#This Row],[side]]="sell",-bot_orders[[#This Row],[accFillSz]],bot_orders[[#This Row],[accFillSz]]+bot_orders[[#This Row],[fee]])</f>
        <v>-1.893</v>
      </c>
      <c r="AB3720">
        <v>0</v>
      </c>
      <c r="AC3720" t="s">
        <v>39</v>
      </c>
      <c r="AD3720">
        <v>0</v>
      </c>
      <c r="AE3720" t="s">
        <v>40</v>
      </c>
      <c r="AF3720" t="s">
        <v>41</v>
      </c>
      <c r="AG3720" t="s">
        <v>42</v>
      </c>
      <c r="AH3720" t="s">
        <v>28</v>
      </c>
      <c r="AI3720">
        <v>-1.893</v>
      </c>
      <c r="AJ3720">
        <v>1.3113669699999999</v>
      </c>
    </row>
    <row r="3721" spans="1:36" x14ac:dyDescent="0.3">
      <c r="A3721">
        <v>3489</v>
      </c>
      <c r="B3721" t="s">
        <v>304</v>
      </c>
      <c r="C3721" t="s">
        <v>28</v>
      </c>
      <c r="D3721" t="s">
        <v>29</v>
      </c>
      <c r="E3721" t="s">
        <v>30</v>
      </c>
      <c r="F3721" t="s">
        <v>31</v>
      </c>
      <c r="G3721" t="s">
        <v>3299</v>
      </c>
      <c r="H3721" t="s">
        <v>10855</v>
      </c>
      <c r="I3721" s="4" t="s">
        <v>10856</v>
      </c>
      <c r="J3721" s="1">
        <f>((((bot_orders[[#This Row],[cTime]]/ 1000)+3*3600) / 86400) + DATE(1970,1,1))</f>
        <v>45772.353367812502</v>
      </c>
      <c r="K3721" s="4" t="s">
        <v>10857</v>
      </c>
      <c r="L3721" s="1">
        <f>((((bot_orders[[#This Row],[uTime]]/ 1000)+3*3600) / 86400) + DATE(1970,1,1))</f>
        <v>45772.360315729165</v>
      </c>
      <c r="M3721" t="s">
        <v>34</v>
      </c>
      <c r="N3721" t="s">
        <v>28</v>
      </c>
      <c r="O3721" t="s">
        <v>35</v>
      </c>
      <c r="P3721">
        <v>1.893</v>
      </c>
      <c r="Q3721" t="s">
        <v>36</v>
      </c>
      <c r="R3721" t="s">
        <v>37</v>
      </c>
      <c r="S3721">
        <v>0.68989999999999996</v>
      </c>
      <c r="T3721">
        <v>0.68989999999999996</v>
      </c>
      <c r="U3721">
        <v>1.893</v>
      </c>
      <c r="V3721">
        <v>-1.0447846E-3</v>
      </c>
      <c r="W3721" t="s">
        <v>38</v>
      </c>
      <c r="X3721" s="4">
        <f>IF(bot_orders[[#This Row],[side]]="sell", bot_orders[[#This Row],[accFillSz]]*bot_orders[[#This Row],[avgPx]] + bot_orders[[#This Row],[fee]], -bot_orders[[#This Row],[accFillSz]]*bot_orders[[#This Row],[avgPx]])</f>
        <v>1.3049359154</v>
      </c>
      <c r="Y3721" s="4">
        <f>IF(bot_orders[[#This Row],[side]]="buy", bot_orders[[#This Row],[accFillSz]] + bot_orders[[#This Row],[fee]], -bot_orders[[#This Row],[accFillSz]])</f>
        <v>-1.893</v>
      </c>
      <c r="Z3721" s="4">
        <f>IF(bot_orders[[#This Row],[side]]="sell",bot_orders[[#This Row],[accFillSz]]*bot_orders[[#This Row],[avgPx]]+bot_orders[[#This Row],[fee]], 0)</f>
        <v>1.3049359154</v>
      </c>
      <c r="AA3721" s="4">
        <f>IF(bot_orders[[#This Row],[side]]="sell",-bot_orders[[#This Row],[accFillSz]],bot_orders[[#This Row],[accFillSz]]+bot_orders[[#This Row],[fee]])</f>
        <v>-1.893</v>
      </c>
      <c r="AB3721">
        <v>0</v>
      </c>
      <c r="AC3721" t="s">
        <v>39</v>
      </c>
      <c r="AD3721">
        <v>0</v>
      </c>
      <c r="AE3721" t="s">
        <v>40</v>
      </c>
      <c r="AF3721" t="s">
        <v>41</v>
      </c>
      <c r="AG3721" t="s">
        <v>42</v>
      </c>
      <c r="AH3721" t="s">
        <v>28</v>
      </c>
      <c r="AI3721">
        <v>-1.893</v>
      </c>
      <c r="AJ3721">
        <v>1.3049359199999999</v>
      </c>
    </row>
    <row r="3722" spans="1:36" x14ac:dyDescent="0.3">
      <c r="A3722">
        <v>3491</v>
      </c>
      <c r="B3722" t="s">
        <v>304</v>
      </c>
      <c r="C3722" t="s">
        <v>28</v>
      </c>
      <c r="D3722" t="s">
        <v>29</v>
      </c>
      <c r="E3722" t="s">
        <v>30</v>
      </c>
      <c r="F3722" t="s">
        <v>31</v>
      </c>
      <c r="G3722" t="s">
        <v>3328</v>
      </c>
      <c r="H3722" t="s">
        <v>10859</v>
      </c>
      <c r="I3722" s="4" t="s">
        <v>10860</v>
      </c>
      <c r="J3722" s="1">
        <f>((((bot_orders[[#This Row],[cTime]]/ 1000)+3*3600) / 86400) + DATE(1970,1,1))</f>
        <v>45772.360315752318</v>
      </c>
      <c r="K3722" s="4" t="s">
        <v>10861</v>
      </c>
      <c r="L3722" s="1">
        <f>((((bot_orders[[#This Row],[uTime]]/ 1000)+3*3600) / 86400) + DATE(1970,1,1))</f>
        <v>45772.426819583328</v>
      </c>
      <c r="M3722" t="s">
        <v>34</v>
      </c>
      <c r="N3722" t="s">
        <v>28</v>
      </c>
      <c r="O3722" t="s">
        <v>35</v>
      </c>
      <c r="P3722">
        <v>1.895</v>
      </c>
      <c r="Q3722" t="s">
        <v>36</v>
      </c>
      <c r="R3722" t="s">
        <v>55</v>
      </c>
      <c r="S3722">
        <v>0.68659999999999999</v>
      </c>
      <c r="T3722">
        <v>0.68659999999999999</v>
      </c>
      <c r="U3722">
        <v>1.895</v>
      </c>
      <c r="V3722">
        <v>-1.516E-3</v>
      </c>
      <c r="W3722" t="s">
        <v>39</v>
      </c>
      <c r="X3722" s="4">
        <f>IF(bot_orders[[#This Row],[side]]="sell", bot_orders[[#This Row],[accFillSz]]*bot_orders[[#This Row],[avgPx]] + bot_orders[[#This Row],[fee]], -bot_orders[[#This Row],[accFillSz]]*bot_orders[[#This Row],[avgPx]])</f>
        <v>-1.301107</v>
      </c>
      <c r="Y3722" s="4">
        <f>IF(bot_orders[[#This Row],[side]]="buy", bot_orders[[#This Row],[accFillSz]] + bot_orders[[#This Row],[fee]], -bot_orders[[#This Row],[accFillSz]])</f>
        <v>1.8934839999999999</v>
      </c>
      <c r="Z3722" s="4">
        <f>IF(bot_orders[[#This Row],[side]]="sell",bot_orders[[#This Row],[accFillSz]]*bot_orders[[#This Row],[avgPx]]+bot_orders[[#This Row],[fee]], 0)</f>
        <v>0</v>
      </c>
      <c r="AA3722" s="4">
        <f>IF(bot_orders[[#This Row],[side]]="sell",-bot_orders[[#This Row],[accFillSz]],bot_orders[[#This Row],[accFillSz]]+bot_orders[[#This Row],[fee]])</f>
        <v>1.8934839999999999</v>
      </c>
      <c r="AB3722">
        <v>0</v>
      </c>
      <c r="AC3722" t="s">
        <v>38</v>
      </c>
      <c r="AD3722">
        <v>0</v>
      </c>
      <c r="AE3722" t="s">
        <v>40</v>
      </c>
      <c r="AF3722" t="s">
        <v>41</v>
      </c>
      <c r="AG3722" t="s">
        <v>42</v>
      </c>
      <c r="AH3722" t="s">
        <v>28</v>
      </c>
      <c r="AI3722">
        <v>1.8934839999999999</v>
      </c>
      <c r="AJ3722">
        <v>-1.301107</v>
      </c>
    </row>
    <row r="3723" spans="1:36" x14ac:dyDescent="0.3">
      <c r="A3723">
        <v>3495</v>
      </c>
      <c r="B3723" t="s">
        <v>304</v>
      </c>
      <c r="C3723" t="s">
        <v>28</v>
      </c>
      <c r="D3723" t="s">
        <v>29</v>
      </c>
      <c r="E3723" t="s">
        <v>30</v>
      </c>
      <c r="F3723" t="s">
        <v>31</v>
      </c>
      <c r="G3723" t="s">
        <v>3314</v>
      </c>
      <c r="H3723" t="s">
        <v>10872</v>
      </c>
      <c r="I3723" s="4" t="s">
        <v>10873</v>
      </c>
      <c r="J3723" s="1">
        <f>((((bot_orders[[#This Row],[cTime]]/ 1000)+3*3600) / 86400) + DATE(1970,1,1))</f>
        <v>45772.379328750001</v>
      </c>
      <c r="K3723" s="4" t="s">
        <v>10874</v>
      </c>
      <c r="L3723" s="1">
        <f>((((bot_orders[[#This Row],[uTime]]/ 1000)+3*3600) / 86400) + DATE(1970,1,1))</f>
        <v>45772.392234328705</v>
      </c>
      <c r="M3723" t="s">
        <v>34</v>
      </c>
      <c r="N3723" t="s">
        <v>28</v>
      </c>
      <c r="O3723" t="s">
        <v>35</v>
      </c>
      <c r="P3723">
        <v>1.895</v>
      </c>
      <c r="Q3723" t="s">
        <v>36</v>
      </c>
      <c r="R3723" t="s">
        <v>55</v>
      </c>
      <c r="S3723">
        <v>0.68989999999999996</v>
      </c>
      <c r="T3723">
        <v>0.68989999999999996</v>
      </c>
      <c r="U3723">
        <v>1.895</v>
      </c>
      <c r="V3723">
        <v>-1.516E-3</v>
      </c>
      <c r="W3723" t="s">
        <v>39</v>
      </c>
      <c r="X3723" s="4">
        <f>IF(bot_orders[[#This Row],[side]]="sell", bot_orders[[#This Row],[accFillSz]]*bot_orders[[#This Row],[avgPx]] + bot_orders[[#This Row],[fee]], -bot_orders[[#This Row],[accFillSz]]*bot_orders[[#This Row],[avgPx]])</f>
        <v>-1.3073604999999999</v>
      </c>
      <c r="Y3723" s="4">
        <f>IF(bot_orders[[#This Row],[side]]="buy", bot_orders[[#This Row],[accFillSz]] + bot_orders[[#This Row],[fee]], -bot_orders[[#This Row],[accFillSz]])</f>
        <v>1.8934839999999999</v>
      </c>
      <c r="Z3723" s="4">
        <f>IF(bot_orders[[#This Row],[side]]="sell",bot_orders[[#This Row],[accFillSz]]*bot_orders[[#This Row],[avgPx]]+bot_orders[[#This Row],[fee]], 0)</f>
        <v>0</v>
      </c>
      <c r="AA3723" s="4">
        <f>IF(bot_orders[[#This Row],[side]]="sell",-bot_orders[[#This Row],[accFillSz]],bot_orders[[#This Row],[accFillSz]]+bot_orders[[#This Row],[fee]])</f>
        <v>1.8934839999999999</v>
      </c>
      <c r="AB3723">
        <v>0</v>
      </c>
      <c r="AC3723" t="s">
        <v>38</v>
      </c>
      <c r="AD3723">
        <v>0</v>
      </c>
      <c r="AE3723" t="s">
        <v>40</v>
      </c>
      <c r="AF3723" t="s">
        <v>41</v>
      </c>
      <c r="AG3723" t="s">
        <v>42</v>
      </c>
      <c r="AH3723" t="s">
        <v>28</v>
      </c>
      <c r="AI3723">
        <v>1.8934839999999999</v>
      </c>
      <c r="AJ3723">
        <v>-1.3073604999999999</v>
      </c>
    </row>
    <row r="3724" spans="1:36" x14ac:dyDescent="0.3">
      <c r="A3724">
        <v>3497</v>
      </c>
      <c r="B3724" t="s">
        <v>304</v>
      </c>
      <c r="C3724" t="s">
        <v>28</v>
      </c>
      <c r="D3724" t="s">
        <v>29</v>
      </c>
      <c r="E3724" t="s">
        <v>30</v>
      </c>
      <c r="F3724" t="s">
        <v>31</v>
      </c>
      <c r="G3724" t="s">
        <v>3303</v>
      </c>
      <c r="H3724" t="s">
        <v>10879</v>
      </c>
      <c r="I3724" s="4" t="s">
        <v>10880</v>
      </c>
      <c r="J3724" s="1">
        <f>((((bot_orders[[#This Row],[cTime]]/ 1000)+3*3600) / 86400) + DATE(1970,1,1))</f>
        <v>45772.384121504627</v>
      </c>
      <c r="K3724" s="4" t="s">
        <v>10881</v>
      </c>
      <c r="L3724" s="1">
        <f>((((bot_orders[[#This Row],[uTime]]/ 1000)+3*3600) / 86400) + DATE(1970,1,1))</f>
        <v>45772.385186273154</v>
      </c>
      <c r="M3724" t="s">
        <v>34</v>
      </c>
      <c r="N3724" t="s">
        <v>28</v>
      </c>
      <c r="O3724" t="s">
        <v>35</v>
      </c>
      <c r="P3724">
        <v>1.895</v>
      </c>
      <c r="Q3724" t="s">
        <v>36</v>
      </c>
      <c r="R3724" t="s">
        <v>55</v>
      </c>
      <c r="S3724">
        <v>0.69330000000000003</v>
      </c>
      <c r="T3724">
        <v>0.69330000000000003</v>
      </c>
      <c r="U3724">
        <v>1.895</v>
      </c>
      <c r="V3724">
        <v>-1.516E-3</v>
      </c>
      <c r="W3724" t="s">
        <v>39</v>
      </c>
      <c r="X3724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724" s="4">
        <f>IF(bot_orders[[#This Row],[side]]="buy", bot_orders[[#This Row],[accFillSz]] + bot_orders[[#This Row],[fee]], -bot_orders[[#This Row],[accFillSz]])</f>
        <v>1.8934839999999999</v>
      </c>
      <c r="Z3724" s="4">
        <f>IF(bot_orders[[#This Row],[side]]="sell",bot_orders[[#This Row],[accFillSz]]*bot_orders[[#This Row],[avgPx]]+bot_orders[[#This Row],[fee]], 0)</f>
        <v>0</v>
      </c>
      <c r="AA3724" s="4">
        <f>IF(bot_orders[[#This Row],[side]]="sell",-bot_orders[[#This Row],[accFillSz]],bot_orders[[#This Row],[accFillSz]]+bot_orders[[#This Row],[fee]])</f>
        <v>1.8934839999999999</v>
      </c>
      <c r="AB3724">
        <v>0</v>
      </c>
      <c r="AC3724" t="s">
        <v>38</v>
      </c>
      <c r="AD3724">
        <v>0</v>
      </c>
      <c r="AE3724" t="s">
        <v>40</v>
      </c>
      <c r="AF3724" t="s">
        <v>41</v>
      </c>
      <c r="AG3724" t="s">
        <v>42</v>
      </c>
      <c r="AH3724" t="s">
        <v>28</v>
      </c>
      <c r="AI3724">
        <v>1.8934839999999999</v>
      </c>
      <c r="AJ3724">
        <v>-1.3138034999999999</v>
      </c>
    </row>
    <row r="3725" spans="1:36" x14ac:dyDescent="0.3">
      <c r="A3725">
        <v>3498</v>
      </c>
      <c r="B3725" t="s">
        <v>304</v>
      </c>
      <c r="C3725" t="s">
        <v>28</v>
      </c>
      <c r="D3725" t="s">
        <v>29</v>
      </c>
      <c r="E3725" t="s">
        <v>30</v>
      </c>
      <c r="F3725" t="s">
        <v>31</v>
      </c>
      <c r="G3725" t="s">
        <v>3303</v>
      </c>
      <c r="H3725" t="s">
        <v>10882</v>
      </c>
      <c r="I3725" s="4" t="s">
        <v>10883</v>
      </c>
      <c r="J3725" s="1">
        <f>((((bot_orders[[#This Row],[cTime]]/ 1000)+3*3600) / 86400) + DATE(1970,1,1))</f>
        <v>45772.385186284722</v>
      </c>
      <c r="K3725" s="4" t="s">
        <v>10884</v>
      </c>
      <c r="L3725" s="1">
        <f>((((bot_orders[[#This Row],[uTime]]/ 1000)+3*3600) / 86400) + DATE(1970,1,1))</f>
        <v>45772.498936400458</v>
      </c>
      <c r="M3725" t="s">
        <v>34</v>
      </c>
      <c r="N3725" t="s">
        <v>28</v>
      </c>
      <c r="O3725" t="s">
        <v>35</v>
      </c>
      <c r="P3725">
        <v>1.893</v>
      </c>
      <c r="Q3725" t="s">
        <v>36</v>
      </c>
      <c r="R3725" t="s">
        <v>37</v>
      </c>
      <c r="S3725">
        <v>0.6966</v>
      </c>
      <c r="T3725">
        <v>0.6966</v>
      </c>
      <c r="U3725">
        <v>1.893</v>
      </c>
      <c r="V3725">
        <v>-1.0549310000000001E-3</v>
      </c>
      <c r="W3725" t="s">
        <v>38</v>
      </c>
      <c r="X3725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725" s="4">
        <f>IF(bot_orders[[#This Row],[side]]="buy", bot_orders[[#This Row],[accFillSz]] + bot_orders[[#This Row],[fee]], -bot_orders[[#This Row],[accFillSz]])</f>
        <v>-1.893</v>
      </c>
      <c r="Z3725" s="4">
        <f>IF(bot_orders[[#This Row],[side]]="sell",bot_orders[[#This Row],[accFillSz]]*bot_orders[[#This Row],[avgPx]]+bot_orders[[#This Row],[fee]], 0)</f>
        <v>1.3176088689999998</v>
      </c>
      <c r="AA3725" s="4">
        <f>IF(bot_orders[[#This Row],[side]]="sell",-bot_orders[[#This Row],[accFillSz]],bot_orders[[#This Row],[accFillSz]]+bot_orders[[#This Row],[fee]])</f>
        <v>-1.893</v>
      </c>
      <c r="AB3725">
        <v>0</v>
      </c>
      <c r="AC3725" t="s">
        <v>39</v>
      </c>
      <c r="AD3725">
        <v>0</v>
      </c>
      <c r="AE3725" t="s">
        <v>40</v>
      </c>
      <c r="AF3725" t="s">
        <v>41</v>
      </c>
      <c r="AG3725" t="s">
        <v>42</v>
      </c>
      <c r="AH3725" t="s">
        <v>28</v>
      </c>
      <c r="AI3725">
        <v>-1.893</v>
      </c>
      <c r="AJ3725">
        <v>1.3176088699999999</v>
      </c>
    </row>
    <row r="3726" spans="1:36" x14ac:dyDescent="0.3">
      <c r="A3726">
        <v>3500</v>
      </c>
      <c r="B3726" t="s">
        <v>304</v>
      </c>
      <c r="C3726" t="s">
        <v>28</v>
      </c>
      <c r="D3726" t="s">
        <v>29</v>
      </c>
      <c r="E3726" t="s">
        <v>30</v>
      </c>
      <c r="F3726" t="s">
        <v>31</v>
      </c>
      <c r="G3726" t="s">
        <v>3314</v>
      </c>
      <c r="H3726" t="s">
        <v>10888</v>
      </c>
      <c r="I3726" s="4" t="s">
        <v>10889</v>
      </c>
      <c r="J3726" s="1">
        <f>((((bot_orders[[#This Row],[cTime]]/ 1000)+3*3600) / 86400) + DATE(1970,1,1))</f>
        <v>45772.39223435185</v>
      </c>
      <c r="K3726" s="4" t="s">
        <v>10890</v>
      </c>
      <c r="L3726" s="1">
        <f>((((bot_orders[[#This Row],[uTime]]/ 1000)+3*3600) / 86400) + DATE(1970,1,1))</f>
        <v>45772.394567013893</v>
      </c>
      <c r="M3726" t="s">
        <v>34</v>
      </c>
      <c r="N3726" t="s">
        <v>28</v>
      </c>
      <c r="O3726" t="s">
        <v>35</v>
      </c>
      <c r="P3726">
        <v>1.893</v>
      </c>
      <c r="Q3726" t="s">
        <v>36</v>
      </c>
      <c r="R3726" t="s">
        <v>37</v>
      </c>
      <c r="S3726">
        <v>0.69330000000000003</v>
      </c>
      <c r="T3726">
        <v>0.69330000000000003</v>
      </c>
      <c r="U3726">
        <v>1.893</v>
      </c>
      <c r="V3726">
        <v>-1.0499335E-3</v>
      </c>
      <c r="W3726" t="s">
        <v>38</v>
      </c>
      <c r="X3726" s="4">
        <f>IF(bot_orders[[#This Row],[side]]="sell", bot_orders[[#This Row],[accFillSz]]*bot_orders[[#This Row],[avgPx]] + bot_orders[[#This Row],[fee]], -bot_orders[[#This Row],[accFillSz]]*bot_orders[[#This Row],[avgPx]])</f>
        <v>1.3113669665000001</v>
      </c>
      <c r="Y3726" s="4">
        <f>IF(bot_orders[[#This Row],[side]]="buy", bot_orders[[#This Row],[accFillSz]] + bot_orders[[#This Row],[fee]], -bot_orders[[#This Row],[accFillSz]])</f>
        <v>-1.893</v>
      </c>
      <c r="Z3726" s="4">
        <f>IF(bot_orders[[#This Row],[side]]="sell",bot_orders[[#This Row],[accFillSz]]*bot_orders[[#This Row],[avgPx]]+bot_orders[[#This Row],[fee]], 0)</f>
        <v>1.3113669665000001</v>
      </c>
      <c r="AA3726" s="4">
        <f>IF(bot_orders[[#This Row],[side]]="sell",-bot_orders[[#This Row],[accFillSz]],bot_orders[[#This Row],[accFillSz]]+bot_orders[[#This Row],[fee]])</f>
        <v>-1.893</v>
      </c>
      <c r="AB3726">
        <v>0</v>
      </c>
      <c r="AC3726" t="s">
        <v>39</v>
      </c>
      <c r="AD3726">
        <v>0</v>
      </c>
      <c r="AE3726" t="s">
        <v>40</v>
      </c>
      <c r="AF3726" t="s">
        <v>41</v>
      </c>
      <c r="AG3726" t="s">
        <v>42</v>
      </c>
      <c r="AH3726" t="s">
        <v>28</v>
      </c>
      <c r="AI3726">
        <v>-1.893</v>
      </c>
      <c r="AJ3726">
        <v>1.3113669699999999</v>
      </c>
    </row>
    <row r="3727" spans="1:36" x14ac:dyDescent="0.3">
      <c r="A3727">
        <v>3503</v>
      </c>
      <c r="B3727" t="s">
        <v>304</v>
      </c>
      <c r="C3727" t="s">
        <v>28</v>
      </c>
      <c r="D3727" t="s">
        <v>29</v>
      </c>
      <c r="E3727" t="s">
        <v>30</v>
      </c>
      <c r="F3727" t="s">
        <v>31</v>
      </c>
      <c r="G3727" t="s">
        <v>3311</v>
      </c>
      <c r="H3727" t="s">
        <v>10895</v>
      </c>
      <c r="I3727" s="4" t="s">
        <v>10896</v>
      </c>
      <c r="J3727" s="1">
        <f>((((bot_orders[[#This Row],[cTime]]/ 1000)+3*3600) / 86400) + DATE(1970,1,1))</f>
        <v>45772.394567037038</v>
      </c>
      <c r="K3727" s="4" t="s">
        <v>10897</v>
      </c>
      <c r="L3727" s="1">
        <f>((((bot_orders[[#This Row],[uTime]]/ 1000)+3*3600) / 86400) + DATE(1970,1,1))</f>
        <v>45772.414593680558</v>
      </c>
      <c r="M3727" t="s">
        <v>34</v>
      </c>
      <c r="N3727" t="s">
        <v>28</v>
      </c>
      <c r="O3727" t="s">
        <v>35</v>
      </c>
      <c r="P3727">
        <v>1.895</v>
      </c>
      <c r="Q3727" t="s">
        <v>36</v>
      </c>
      <c r="R3727" t="s">
        <v>55</v>
      </c>
      <c r="S3727">
        <v>0.68989999999999996</v>
      </c>
      <c r="T3727">
        <v>0.68989999999999996</v>
      </c>
      <c r="U3727">
        <v>1.895</v>
      </c>
      <c r="V3727">
        <v>-1.516E-3</v>
      </c>
      <c r="W3727" t="s">
        <v>39</v>
      </c>
      <c r="X3727" s="4">
        <f>IF(bot_orders[[#This Row],[side]]="sell", bot_orders[[#This Row],[accFillSz]]*bot_orders[[#This Row],[avgPx]] + bot_orders[[#This Row],[fee]], -bot_orders[[#This Row],[accFillSz]]*bot_orders[[#This Row],[avgPx]])</f>
        <v>-1.3073604999999999</v>
      </c>
      <c r="Y3727" s="4">
        <f>IF(bot_orders[[#This Row],[side]]="buy", bot_orders[[#This Row],[accFillSz]] + bot_orders[[#This Row],[fee]], -bot_orders[[#This Row],[accFillSz]])</f>
        <v>1.8934839999999999</v>
      </c>
      <c r="Z3727" s="4">
        <f>IF(bot_orders[[#This Row],[side]]="sell",bot_orders[[#This Row],[accFillSz]]*bot_orders[[#This Row],[avgPx]]+bot_orders[[#This Row],[fee]], 0)</f>
        <v>0</v>
      </c>
      <c r="AA3727" s="4">
        <f>IF(bot_orders[[#This Row],[side]]="sell",-bot_orders[[#This Row],[accFillSz]],bot_orders[[#This Row],[accFillSz]]+bot_orders[[#This Row],[fee]])</f>
        <v>1.8934839999999999</v>
      </c>
      <c r="AB3727">
        <v>0</v>
      </c>
      <c r="AC3727" t="s">
        <v>38</v>
      </c>
      <c r="AD3727">
        <v>0</v>
      </c>
      <c r="AE3727" t="s">
        <v>40</v>
      </c>
      <c r="AF3727" t="s">
        <v>41</v>
      </c>
      <c r="AG3727" t="s">
        <v>42</v>
      </c>
      <c r="AH3727" t="s">
        <v>28</v>
      </c>
      <c r="AI3727">
        <v>1.8934839999999999</v>
      </c>
      <c r="AJ3727">
        <v>-1.3073604999999999</v>
      </c>
    </row>
    <row r="3728" spans="1:36" x14ac:dyDescent="0.3">
      <c r="A3728">
        <v>3508</v>
      </c>
      <c r="B3728" t="s">
        <v>304</v>
      </c>
      <c r="C3728" t="s">
        <v>28</v>
      </c>
      <c r="D3728" t="s">
        <v>29</v>
      </c>
      <c r="E3728" t="s">
        <v>30</v>
      </c>
      <c r="F3728" t="s">
        <v>31</v>
      </c>
      <c r="G3728" t="s">
        <v>3311</v>
      </c>
      <c r="H3728" t="s">
        <v>10911</v>
      </c>
      <c r="I3728" s="4" t="s">
        <v>10912</v>
      </c>
      <c r="J3728" s="1">
        <f>((((bot_orders[[#This Row],[cTime]]/ 1000)+3*3600) / 86400) + DATE(1970,1,1))</f>
        <v>45772.414593703703</v>
      </c>
      <c r="K3728" s="4" t="s">
        <v>10913</v>
      </c>
      <c r="L3728" s="1">
        <f>((((bot_orders[[#This Row],[uTime]]/ 1000)+3*3600) / 86400) + DATE(1970,1,1))</f>
        <v>45772.420371018517</v>
      </c>
      <c r="M3728" t="s">
        <v>34</v>
      </c>
      <c r="N3728" t="s">
        <v>28</v>
      </c>
      <c r="O3728" t="s">
        <v>35</v>
      </c>
      <c r="P3728">
        <v>1.893</v>
      </c>
      <c r="Q3728" t="s">
        <v>36</v>
      </c>
      <c r="R3728" t="s">
        <v>37</v>
      </c>
      <c r="S3728">
        <v>0.69330000000000003</v>
      </c>
      <c r="T3728">
        <v>0.69330000000000003</v>
      </c>
      <c r="U3728">
        <v>1.893</v>
      </c>
      <c r="V3728">
        <v>-1.0499335E-3</v>
      </c>
      <c r="W3728" t="s">
        <v>38</v>
      </c>
      <c r="X3728" s="4">
        <f>IF(bot_orders[[#This Row],[side]]="sell", bot_orders[[#This Row],[accFillSz]]*bot_orders[[#This Row],[avgPx]] + bot_orders[[#This Row],[fee]], -bot_orders[[#This Row],[accFillSz]]*bot_orders[[#This Row],[avgPx]])</f>
        <v>1.3113669665000001</v>
      </c>
      <c r="Y3728" s="4">
        <f>IF(bot_orders[[#This Row],[side]]="buy", bot_orders[[#This Row],[accFillSz]] + bot_orders[[#This Row],[fee]], -bot_orders[[#This Row],[accFillSz]])</f>
        <v>-1.893</v>
      </c>
      <c r="Z3728" s="4">
        <f>IF(bot_orders[[#This Row],[side]]="sell",bot_orders[[#This Row],[accFillSz]]*bot_orders[[#This Row],[avgPx]]+bot_orders[[#This Row],[fee]], 0)</f>
        <v>1.3113669665000001</v>
      </c>
      <c r="AA3728" s="4">
        <f>IF(bot_orders[[#This Row],[side]]="sell",-bot_orders[[#This Row],[accFillSz]],bot_orders[[#This Row],[accFillSz]]+bot_orders[[#This Row],[fee]])</f>
        <v>-1.893</v>
      </c>
      <c r="AB3728">
        <v>0</v>
      </c>
      <c r="AC3728" t="s">
        <v>39</v>
      </c>
      <c r="AD3728">
        <v>0</v>
      </c>
      <c r="AE3728" t="s">
        <v>40</v>
      </c>
      <c r="AF3728" t="s">
        <v>41</v>
      </c>
      <c r="AG3728" t="s">
        <v>42</v>
      </c>
      <c r="AH3728" t="s">
        <v>28</v>
      </c>
      <c r="AI3728">
        <v>-1.893</v>
      </c>
      <c r="AJ3728">
        <v>1.3113669699999999</v>
      </c>
    </row>
    <row r="3729" spans="1:36" x14ac:dyDescent="0.3">
      <c r="A3729">
        <v>3511</v>
      </c>
      <c r="B3729" t="s">
        <v>304</v>
      </c>
      <c r="C3729" t="s">
        <v>28</v>
      </c>
      <c r="D3729" t="s">
        <v>29</v>
      </c>
      <c r="E3729" t="s">
        <v>30</v>
      </c>
      <c r="F3729" t="s">
        <v>31</v>
      </c>
      <c r="G3729" t="s">
        <v>3317</v>
      </c>
      <c r="H3729" t="s">
        <v>10921</v>
      </c>
      <c r="I3729" s="4" t="s">
        <v>10922</v>
      </c>
      <c r="J3729" s="1">
        <f>((((bot_orders[[#This Row],[cTime]]/ 1000)+3*3600) / 86400) + DATE(1970,1,1))</f>
        <v>45772.420371041662</v>
      </c>
      <c r="K3729" s="4" t="s">
        <v>10923</v>
      </c>
      <c r="L3729" s="1">
        <f>((((bot_orders[[#This Row],[uTime]]/ 1000)+3*3600) / 86400) + DATE(1970,1,1))</f>
        <v>45772.425831956018</v>
      </c>
      <c r="M3729" t="s">
        <v>34</v>
      </c>
      <c r="N3729" t="s">
        <v>28</v>
      </c>
      <c r="O3729" t="s">
        <v>35</v>
      </c>
      <c r="P3729">
        <v>1.895</v>
      </c>
      <c r="Q3729" t="s">
        <v>36</v>
      </c>
      <c r="R3729" t="s">
        <v>55</v>
      </c>
      <c r="S3729">
        <v>0.68989999999999996</v>
      </c>
      <c r="T3729">
        <v>0.68989999999999996</v>
      </c>
      <c r="U3729">
        <v>1.895</v>
      </c>
      <c r="V3729">
        <v>-1.516E-3</v>
      </c>
      <c r="W3729" t="s">
        <v>39</v>
      </c>
      <c r="X3729" s="4">
        <f>IF(bot_orders[[#This Row],[side]]="sell", bot_orders[[#This Row],[accFillSz]]*bot_orders[[#This Row],[avgPx]] + bot_orders[[#This Row],[fee]], -bot_orders[[#This Row],[accFillSz]]*bot_orders[[#This Row],[avgPx]])</f>
        <v>-1.3073604999999999</v>
      </c>
      <c r="Y3729" s="4">
        <f>IF(bot_orders[[#This Row],[side]]="buy", bot_orders[[#This Row],[accFillSz]] + bot_orders[[#This Row],[fee]], -bot_orders[[#This Row],[accFillSz]])</f>
        <v>1.8934839999999999</v>
      </c>
      <c r="Z3729" s="4">
        <f>IF(bot_orders[[#This Row],[side]]="sell",bot_orders[[#This Row],[accFillSz]]*bot_orders[[#This Row],[avgPx]]+bot_orders[[#This Row],[fee]], 0)</f>
        <v>0</v>
      </c>
      <c r="AA3729" s="4">
        <f>IF(bot_orders[[#This Row],[side]]="sell",-bot_orders[[#This Row],[accFillSz]],bot_orders[[#This Row],[accFillSz]]+bot_orders[[#This Row],[fee]])</f>
        <v>1.8934839999999999</v>
      </c>
      <c r="AB3729">
        <v>0</v>
      </c>
      <c r="AC3729" t="s">
        <v>38</v>
      </c>
      <c r="AD3729">
        <v>0</v>
      </c>
      <c r="AE3729" t="s">
        <v>40</v>
      </c>
      <c r="AF3729" t="s">
        <v>41</v>
      </c>
      <c r="AG3729" t="s">
        <v>42</v>
      </c>
      <c r="AH3729" t="s">
        <v>28</v>
      </c>
      <c r="AI3729">
        <v>1.8934839999999999</v>
      </c>
      <c r="AJ3729">
        <v>-1.3073604999999999</v>
      </c>
    </row>
    <row r="3730" spans="1:36" x14ac:dyDescent="0.3">
      <c r="A3730">
        <v>3514</v>
      </c>
      <c r="B3730" t="s">
        <v>304</v>
      </c>
      <c r="C3730" t="s">
        <v>28</v>
      </c>
      <c r="D3730" t="s">
        <v>29</v>
      </c>
      <c r="E3730" t="s">
        <v>30</v>
      </c>
      <c r="F3730" t="s">
        <v>31</v>
      </c>
      <c r="G3730" t="s">
        <v>3317</v>
      </c>
      <c r="H3730" t="s">
        <v>10931</v>
      </c>
      <c r="I3730" s="4" t="s">
        <v>10932</v>
      </c>
      <c r="J3730" s="1">
        <f>((((bot_orders[[#This Row],[cTime]]/ 1000)+3*3600) / 86400) + DATE(1970,1,1))</f>
        <v>45772.42583197917</v>
      </c>
      <c r="K3730" s="4" t="s">
        <v>10933</v>
      </c>
      <c r="L3730" s="1">
        <f>((((bot_orders[[#This Row],[uTime]]/ 1000)+3*3600) / 86400) + DATE(1970,1,1))</f>
        <v>45772.497188090274</v>
      </c>
      <c r="M3730" t="s">
        <v>34</v>
      </c>
      <c r="N3730" t="s">
        <v>28</v>
      </c>
      <c r="O3730" t="s">
        <v>35</v>
      </c>
      <c r="P3730">
        <v>1.893</v>
      </c>
      <c r="Q3730" t="s">
        <v>36</v>
      </c>
      <c r="R3730" t="s">
        <v>37</v>
      </c>
      <c r="S3730">
        <v>0.69330000000000003</v>
      </c>
      <c r="T3730">
        <v>0.69330000000000003</v>
      </c>
      <c r="U3730">
        <v>1.893</v>
      </c>
      <c r="V3730">
        <v>-1.0499335E-3</v>
      </c>
      <c r="W3730" t="s">
        <v>38</v>
      </c>
      <c r="X3730" s="4">
        <f>IF(bot_orders[[#This Row],[side]]="sell", bot_orders[[#This Row],[accFillSz]]*bot_orders[[#This Row],[avgPx]] + bot_orders[[#This Row],[fee]], -bot_orders[[#This Row],[accFillSz]]*bot_orders[[#This Row],[avgPx]])</f>
        <v>1.3113669665000001</v>
      </c>
      <c r="Y3730" s="4">
        <f>IF(bot_orders[[#This Row],[side]]="buy", bot_orders[[#This Row],[accFillSz]] + bot_orders[[#This Row],[fee]], -bot_orders[[#This Row],[accFillSz]])</f>
        <v>-1.893</v>
      </c>
      <c r="Z3730" s="4">
        <f>IF(bot_orders[[#This Row],[side]]="sell",bot_orders[[#This Row],[accFillSz]]*bot_orders[[#This Row],[avgPx]]+bot_orders[[#This Row],[fee]], 0)</f>
        <v>1.3113669665000001</v>
      </c>
      <c r="AA3730" s="4">
        <f>IF(bot_orders[[#This Row],[side]]="sell",-bot_orders[[#This Row],[accFillSz]],bot_orders[[#This Row],[accFillSz]]+bot_orders[[#This Row],[fee]])</f>
        <v>-1.893</v>
      </c>
      <c r="AB3730">
        <v>0</v>
      </c>
      <c r="AC3730" t="s">
        <v>39</v>
      </c>
      <c r="AD3730">
        <v>0</v>
      </c>
      <c r="AE3730" t="s">
        <v>40</v>
      </c>
      <c r="AF3730" t="s">
        <v>41</v>
      </c>
      <c r="AG3730" t="s">
        <v>42</v>
      </c>
      <c r="AH3730" t="s">
        <v>28</v>
      </c>
      <c r="AI3730">
        <v>-1.893</v>
      </c>
      <c r="AJ3730">
        <v>1.3113669699999999</v>
      </c>
    </row>
    <row r="3731" spans="1:36" x14ac:dyDescent="0.3">
      <c r="A3731">
        <v>3517</v>
      </c>
      <c r="B3731" t="s">
        <v>304</v>
      </c>
      <c r="C3731" t="s">
        <v>28</v>
      </c>
      <c r="D3731" t="s">
        <v>29</v>
      </c>
      <c r="E3731" t="s">
        <v>30</v>
      </c>
      <c r="F3731" t="s">
        <v>31</v>
      </c>
      <c r="G3731" t="s">
        <v>3328</v>
      </c>
      <c r="H3731" t="s">
        <v>10939</v>
      </c>
      <c r="I3731" s="4" t="s">
        <v>10940</v>
      </c>
      <c r="J3731" s="1">
        <f>((((bot_orders[[#This Row],[cTime]]/ 1000)+3*3600) / 86400) + DATE(1970,1,1))</f>
        <v>45772.42681960648</v>
      </c>
      <c r="K3731" s="4" t="s">
        <v>10941</v>
      </c>
      <c r="L3731" s="1">
        <f>((((bot_orders[[#This Row],[uTime]]/ 1000)+3*3600) / 86400) + DATE(1970,1,1))</f>
        <v>45772.483204733799</v>
      </c>
      <c r="M3731" t="s">
        <v>34</v>
      </c>
      <c r="N3731" t="s">
        <v>28</v>
      </c>
      <c r="O3731" t="s">
        <v>35</v>
      </c>
      <c r="P3731">
        <v>1.893</v>
      </c>
      <c r="Q3731" t="s">
        <v>36</v>
      </c>
      <c r="R3731" t="s">
        <v>37</v>
      </c>
      <c r="S3731">
        <v>0.68989999999999996</v>
      </c>
      <c r="T3731">
        <v>0.68989999999999996</v>
      </c>
      <c r="U3731">
        <v>1.893</v>
      </c>
      <c r="V3731">
        <v>-1.0447846E-3</v>
      </c>
      <c r="W3731" t="s">
        <v>38</v>
      </c>
      <c r="X3731" s="4">
        <f>IF(bot_orders[[#This Row],[side]]="sell", bot_orders[[#This Row],[accFillSz]]*bot_orders[[#This Row],[avgPx]] + bot_orders[[#This Row],[fee]], -bot_orders[[#This Row],[accFillSz]]*bot_orders[[#This Row],[avgPx]])</f>
        <v>1.3049359154</v>
      </c>
      <c r="Y3731" s="4">
        <f>IF(bot_orders[[#This Row],[side]]="buy", bot_orders[[#This Row],[accFillSz]] + bot_orders[[#This Row],[fee]], -bot_orders[[#This Row],[accFillSz]])</f>
        <v>-1.893</v>
      </c>
      <c r="Z3731" s="4">
        <f>IF(bot_orders[[#This Row],[side]]="sell",bot_orders[[#This Row],[accFillSz]]*bot_orders[[#This Row],[avgPx]]+bot_orders[[#This Row],[fee]], 0)</f>
        <v>1.3049359154</v>
      </c>
      <c r="AA3731" s="4">
        <f>IF(bot_orders[[#This Row],[side]]="sell",-bot_orders[[#This Row],[accFillSz]],bot_orders[[#This Row],[accFillSz]]+bot_orders[[#This Row],[fee]])</f>
        <v>-1.893</v>
      </c>
      <c r="AB3731">
        <v>0</v>
      </c>
      <c r="AC3731" t="s">
        <v>39</v>
      </c>
      <c r="AD3731">
        <v>0</v>
      </c>
      <c r="AE3731" t="s">
        <v>40</v>
      </c>
      <c r="AF3731" t="s">
        <v>41</v>
      </c>
      <c r="AG3731" t="s">
        <v>42</v>
      </c>
      <c r="AH3731" t="s">
        <v>28</v>
      </c>
      <c r="AI3731">
        <v>-1.893</v>
      </c>
      <c r="AJ3731">
        <v>1.3049359199999999</v>
      </c>
    </row>
    <row r="3732" spans="1:36" x14ac:dyDescent="0.3">
      <c r="A3732">
        <v>3519</v>
      </c>
      <c r="B3732" t="s">
        <v>304</v>
      </c>
      <c r="C3732" t="s">
        <v>28</v>
      </c>
      <c r="D3732" t="s">
        <v>29</v>
      </c>
      <c r="E3732" t="s">
        <v>30</v>
      </c>
      <c r="F3732" t="s">
        <v>31</v>
      </c>
      <c r="G3732" t="s">
        <v>3324</v>
      </c>
      <c r="H3732" t="s">
        <v>10945</v>
      </c>
      <c r="I3732" s="4" t="s">
        <v>10946</v>
      </c>
      <c r="J3732" s="1">
        <f>((((bot_orders[[#This Row],[cTime]]/ 1000)+3*3600) / 86400) + DATE(1970,1,1))</f>
        <v>45772.461401076391</v>
      </c>
      <c r="K3732" s="4" t="s">
        <v>10947</v>
      </c>
      <c r="L3732" s="1">
        <f>((((bot_orders[[#This Row],[uTime]]/ 1000)+3*3600) / 86400) + DATE(1970,1,1))</f>
        <v>45772.463195069446</v>
      </c>
      <c r="M3732" t="s">
        <v>34</v>
      </c>
      <c r="N3732" t="s">
        <v>28</v>
      </c>
      <c r="O3732" t="s">
        <v>35</v>
      </c>
      <c r="P3732">
        <v>1.893</v>
      </c>
      <c r="Q3732" t="s">
        <v>36</v>
      </c>
      <c r="R3732" t="s">
        <v>37</v>
      </c>
      <c r="S3732">
        <v>0.68659999999999999</v>
      </c>
      <c r="T3732">
        <v>0.68659999999999999</v>
      </c>
      <c r="U3732">
        <v>1.893</v>
      </c>
      <c r="V3732">
        <v>-1.0397869999999999E-3</v>
      </c>
      <c r="W3732" t="s">
        <v>38</v>
      </c>
      <c r="X3732" s="4">
        <f>IF(bot_orders[[#This Row],[side]]="sell", bot_orders[[#This Row],[accFillSz]]*bot_orders[[#This Row],[avgPx]] + bot_orders[[#This Row],[fee]], -bot_orders[[#This Row],[accFillSz]]*bot_orders[[#This Row],[avgPx]])</f>
        <v>1.298694013</v>
      </c>
      <c r="Y3732" s="4">
        <f>IF(bot_orders[[#This Row],[side]]="buy", bot_orders[[#This Row],[accFillSz]] + bot_orders[[#This Row],[fee]], -bot_orders[[#This Row],[accFillSz]])</f>
        <v>-1.893</v>
      </c>
      <c r="Z3732" s="4">
        <f>IF(bot_orders[[#This Row],[side]]="sell",bot_orders[[#This Row],[accFillSz]]*bot_orders[[#This Row],[avgPx]]+bot_orders[[#This Row],[fee]], 0)</f>
        <v>1.298694013</v>
      </c>
      <c r="AA3732" s="4">
        <f>IF(bot_orders[[#This Row],[side]]="sell",-bot_orders[[#This Row],[accFillSz]],bot_orders[[#This Row],[accFillSz]]+bot_orders[[#This Row],[fee]])</f>
        <v>-1.893</v>
      </c>
      <c r="AB3732">
        <v>0</v>
      </c>
      <c r="AC3732" t="s">
        <v>39</v>
      </c>
      <c r="AD3732">
        <v>0</v>
      </c>
      <c r="AE3732" t="s">
        <v>40</v>
      </c>
      <c r="AF3732" t="s">
        <v>41</v>
      </c>
      <c r="AG3732" t="s">
        <v>42</v>
      </c>
      <c r="AH3732" t="s">
        <v>28</v>
      </c>
      <c r="AI3732">
        <v>-1.893</v>
      </c>
      <c r="AJ3732">
        <v>1.29869401</v>
      </c>
    </row>
    <row r="3733" spans="1:36" x14ac:dyDescent="0.3">
      <c r="A3733">
        <v>3521</v>
      </c>
      <c r="B3733" t="s">
        <v>304</v>
      </c>
      <c r="C3733" t="s">
        <v>28</v>
      </c>
      <c r="D3733" t="s">
        <v>29</v>
      </c>
      <c r="E3733" t="s">
        <v>30</v>
      </c>
      <c r="F3733" t="s">
        <v>31</v>
      </c>
      <c r="G3733" t="s">
        <v>3307</v>
      </c>
      <c r="H3733" t="s">
        <v>10949</v>
      </c>
      <c r="I3733" s="4" t="s">
        <v>10950</v>
      </c>
      <c r="J3733" s="1">
        <f>((((bot_orders[[#This Row],[cTime]]/ 1000)+3*3600) / 86400) + DATE(1970,1,1))</f>
        <v>45772.463195092598</v>
      </c>
      <c r="K3733" s="4" t="s">
        <v>10951</v>
      </c>
      <c r="L3733" s="1">
        <f>((((bot_orders[[#This Row],[uTime]]/ 1000)+3*3600) / 86400) + DATE(1970,1,1))</f>
        <v>45772.465980208333</v>
      </c>
      <c r="M3733" t="s">
        <v>34</v>
      </c>
      <c r="N3733" t="s">
        <v>28</v>
      </c>
      <c r="O3733" t="s">
        <v>35</v>
      </c>
      <c r="P3733">
        <v>1.895</v>
      </c>
      <c r="Q3733" t="s">
        <v>36</v>
      </c>
      <c r="R3733" t="s">
        <v>55</v>
      </c>
      <c r="S3733">
        <v>0.68330000000000002</v>
      </c>
      <c r="T3733">
        <v>0.68330000000000002</v>
      </c>
      <c r="U3733">
        <v>1.895</v>
      </c>
      <c r="V3733">
        <v>-1.516E-3</v>
      </c>
      <c r="W3733" t="s">
        <v>39</v>
      </c>
      <c r="X3733" s="4">
        <f>IF(bot_orders[[#This Row],[side]]="sell", bot_orders[[#This Row],[accFillSz]]*bot_orders[[#This Row],[avgPx]] + bot_orders[[#This Row],[fee]], -bot_orders[[#This Row],[accFillSz]]*bot_orders[[#This Row],[avgPx]])</f>
        <v>-1.2948535000000001</v>
      </c>
      <c r="Y3733" s="4">
        <f>IF(bot_orders[[#This Row],[side]]="buy", bot_orders[[#This Row],[accFillSz]] + bot_orders[[#This Row],[fee]], -bot_orders[[#This Row],[accFillSz]])</f>
        <v>1.8934839999999999</v>
      </c>
      <c r="Z3733" s="4">
        <f>IF(bot_orders[[#This Row],[side]]="sell",bot_orders[[#This Row],[accFillSz]]*bot_orders[[#This Row],[avgPx]]+bot_orders[[#This Row],[fee]], 0)</f>
        <v>0</v>
      </c>
      <c r="AA3733" s="4">
        <f>IF(bot_orders[[#This Row],[side]]="sell",-bot_orders[[#This Row],[accFillSz]],bot_orders[[#This Row],[accFillSz]]+bot_orders[[#This Row],[fee]])</f>
        <v>1.8934839999999999</v>
      </c>
      <c r="AB3733">
        <v>0</v>
      </c>
      <c r="AC3733" t="s">
        <v>38</v>
      </c>
      <c r="AD3733">
        <v>0</v>
      </c>
      <c r="AE3733" t="s">
        <v>40</v>
      </c>
      <c r="AF3733" t="s">
        <v>41</v>
      </c>
      <c r="AG3733" t="s">
        <v>42</v>
      </c>
      <c r="AH3733" t="s">
        <v>28</v>
      </c>
      <c r="AI3733">
        <v>1.8934839999999999</v>
      </c>
      <c r="AJ3733">
        <v>-1.2948535000000001</v>
      </c>
    </row>
    <row r="3734" spans="1:36" x14ac:dyDescent="0.3">
      <c r="A3734">
        <v>3523</v>
      </c>
      <c r="B3734" t="s">
        <v>304</v>
      </c>
      <c r="C3734" t="s">
        <v>28</v>
      </c>
      <c r="D3734" t="s">
        <v>29</v>
      </c>
      <c r="E3734" t="s">
        <v>30</v>
      </c>
      <c r="F3734" t="s">
        <v>31</v>
      </c>
      <c r="G3734" t="s">
        <v>3307</v>
      </c>
      <c r="H3734" t="s">
        <v>10955</v>
      </c>
      <c r="I3734" s="4" t="s">
        <v>10956</v>
      </c>
      <c r="J3734" s="1">
        <f>((((bot_orders[[#This Row],[cTime]]/ 1000)+3*3600) / 86400) + DATE(1970,1,1))</f>
        <v>45772.465980231485</v>
      </c>
      <c r="K3734" s="4" t="s">
        <v>10957</v>
      </c>
      <c r="L3734" s="1">
        <f>((((bot_orders[[#This Row],[uTime]]/ 1000)+3*3600) / 86400) + DATE(1970,1,1))</f>
        <v>45772.475905613421</v>
      </c>
      <c r="M3734" t="s">
        <v>34</v>
      </c>
      <c r="N3734" t="s">
        <v>28</v>
      </c>
      <c r="O3734" t="s">
        <v>35</v>
      </c>
      <c r="P3734">
        <v>1.893</v>
      </c>
      <c r="Q3734" t="s">
        <v>36</v>
      </c>
      <c r="R3734" t="s">
        <v>37</v>
      </c>
      <c r="S3734">
        <v>0.68659999999999999</v>
      </c>
      <c r="T3734">
        <v>0.68659999999999999</v>
      </c>
      <c r="U3734">
        <v>1.893</v>
      </c>
      <c r="V3734">
        <v>-1.0397869999999999E-3</v>
      </c>
      <c r="W3734" t="s">
        <v>38</v>
      </c>
      <c r="X3734" s="4">
        <f>IF(bot_orders[[#This Row],[side]]="sell", bot_orders[[#This Row],[accFillSz]]*bot_orders[[#This Row],[avgPx]] + bot_orders[[#This Row],[fee]], -bot_orders[[#This Row],[accFillSz]]*bot_orders[[#This Row],[avgPx]])</f>
        <v>1.298694013</v>
      </c>
      <c r="Y3734" s="4">
        <f>IF(bot_orders[[#This Row],[side]]="buy", bot_orders[[#This Row],[accFillSz]] + bot_orders[[#This Row],[fee]], -bot_orders[[#This Row],[accFillSz]])</f>
        <v>-1.893</v>
      </c>
      <c r="Z3734" s="4">
        <f>IF(bot_orders[[#This Row],[side]]="sell",bot_orders[[#This Row],[accFillSz]]*bot_orders[[#This Row],[avgPx]]+bot_orders[[#This Row],[fee]], 0)</f>
        <v>1.298694013</v>
      </c>
      <c r="AA3734" s="4">
        <f>IF(bot_orders[[#This Row],[side]]="sell",-bot_orders[[#This Row],[accFillSz]],bot_orders[[#This Row],[accFillSz]]+bot_orders[[#This Row],[fee]])</f>
        <v>-1.893</v>
      </c>
      <c r="AB3734">
        <v>0</v>
      </c>
      <c r="AC3734" t="s">
        <v>39</v>
      </c>
      <c r="AD3734">
        <v>0</v>
      </c>
      <c r="AE3734" t="s">
        <v>40</v>
      </c>
      <c r="AF3734" t="s">
        <v>41</v>
      </c>
      <c r="AG3734" t="s">
        <v>42</v>
      </c>
      <c r="AH3734" t="s">
        <v>28</v>
      </c>
      <c r="AI3734">
        <v>-1.893</v>
      </c>
      <c r="AJ3734">
        <v>1.29869401</v>
      </c>
    </row>
    <row r="3735" spans="1:36" x14ac:dyDescent="0.3">
      <c r="A3735">
        <v>3526</v>
      </c>
      <c r="B3735" t="s">
        <v>304</v>
      </c>
      <c r="C3735" t="s">
        <v>28</v>
      </c>
      <c r="D3735" t="s">
        <v>29</v>
      </c>
      <c r="E3735" t="s">
        <v>30</v>
      </c>
      <c r="F3735" t="s">
        <v>31</v>
      </c>
      <c r="G3735" t="s">
        <v>3348</v>
      </c>
      <c r="H3735" t="s">
        <v>10964</v>
      </c>
      <c r="I3735" s="4" t="s">
        <v>10965</v>
      </c>
      <c r="J3735" s="1">
        <f>((((bot_orders[[#This Row],[cTime]]/ 1000)+3*3600) / 86400) + DATE(1970,1,1))</f>
        <v>45772.467116759261</v>
      </c>
      <c r="K3735" s="4" t="s">
        <v>10966</v>
      </c>
      <c r="L3735" s="1">
        <f>((((bot_orders[[#This Row],[uTime]]/ 1000)+3*3600) / 86400) + DATE(1970,1,1))</f>
        <v>45772.469486030095</v>
      </c>
      <c r="M3735" t="s">
        <v>34</v>
      </c>
      <c r="N3735" t="s">
        <v>28</v>
      </c>
      <c r="O3735" t="s">
        <v>35</v>
      </c>
      <c r="P3735">
        <v>1.893</v>
      </c>
      <c r="Q3735" t="s">
        <v>36</v>
      </c>
      <c r="R3735" t="s">
        <v>37</v>
      </c>
      <c r="S3735">
        <v>0.68330000000000002</v>
      </c>
      <c r="T3735">
        <v>0.68330000000000002</v>
      </c>
      <c r="U3735">
        <v>1.893</v>
      </c>
      <c r="V3735">
        <v>-1.0347895000000001E-3</v>
      </c>
      <c r="W3735" t="s">
        <v>38</v>
      </c>
      <c r="X3735" s="4">
        <f>IF(bot_orders[[#This Row],[side]]="sell", bot_orders[[#This Row],[accFillSz]]*bot_orders[[#This Row],[avgPx]] + bot_orders[[#This Row],[fee]], -bot_orders[[#This Row],[accFillSz]]*bot_orders[[#This Row],[avgPx]])</f>
        <v>1.2924521105</v>
      </c>
      <c r="Y3735" s="4">
        <f>IF(bot_orders[[#This Row],[side]]="buy", bot_orders[[#This Row],[accFillSz]] + bot_orders[[#This Row],[fee]], -bot_orders[[#This Row],[accFillSz]])</f>
        <v>-1.893</v>
      </c>
      <c r="Z3735" s="4">
        <f>IF(bot_orders[[#This Row],[side]]="sell",bot_orders[[#This Row],[accFillSz]]*bot_orders[[#This Row],[avgPx]]+bot_orders[[#This Row],[fee]], 0)</f>
        <v>1.2924521105</v>
      </c>
      <c r="AA3735" s="4">
        <f>IF(bot_orders[[#This Row],[side]]="sell",-bot_orders[[#This Row],[accFillSz]],bot_orders[[#This Row],[accFillSz]]+bot_orders[[#This Row],[fee]])</f>
        <v>-1.893</v>
      </c>
      <c r="AB3735">
        <v>0</v>
      </c>
      <c r="AC3735" t="s">
        <v>39</v>
      </c>
      <c r="AD3735">
        <v>0</v>
      </c>
      <c r="AE3735" t="s">
        <v>40</v>
      </c>
      <c r="AF3735" t="s">
        <v>41</v>
      </c>
      <c r="AG3735" t="s">
        <v>42</v>
      </c>
      <c r="AH3735" t="s">
        <v>28</v>
      </c>
      <c r="AI3735">
        <v>-1.893</v>
      </c>
      <c r="AJ3735">
        <v>1.2924521099999999</v>
      </c>
    </row>
    <row r="3736" spans="1:36" x14ac:dyDescent="0.3">
      <c r="A3736">
        <v>3529</v>
      </c>
      <c r="B3736" t="s">
        <v>304</v>
      </c>
      <c r="C3736" t="s">
        <v>28</v>
      </c>
      <c r="D3736" t="s">
        <v>29</v>
      </c>
      <c r="E3736" t="s">
        <v>30</v>
      </c>
      <c r="F3736" t="s">
        <v>31</v>
      </c>
      <c r="G3736" t="s">
        <v>3351</v>
      </c>
      <c r="H3736" t="s">
        <v>10973</v>
      </c>
      <c r="I3736" s="4" t="s">
        <v>10974</v>
      </c>
      <c r="J3736" s="1">
        <f>((((bot_orders[[#This Row],[cTime]]/ 1000)+3*3600) / 86400) + DATE(1970,1,1))</f>
        <v>45772.483204756943</v>
      </c>
      <c r="K3736" s="4" t="s">
        <v>10975</v>
      </c>
      <c r="L3736" s="1">
        <f>((((bot_orders[[#This Row],[uTime]]/ 1000)+3*3600) / 86400) + DATE(1970,1,1))</f>
        <v>45772.493083344903</v>
      </c>
      <c r="M3736" t="s">
        <v>34</v>
      </c>
      <c r="N3736" t="s">
        <v>28</v>
      </c>
      <c r="O3736" t="s">
        <v>35</v>
      </c>
      <c r="P3736">
        <v>1.895</v>
      </c>
      <c r="Q3736" t="s">
        <v>36</v>
      </c>
      <c r="R3736" t="s">
        <v>55</v>
      </c>
      <c r="S3736">
        <v>0.68659999999999999</v>
      </c>
      <c r="T3736">
        <v>0.68659999999999999</v>
      </c>
      <c r="U3736">
        <v>1.895</v>
      </c>
      <c r="V3736">
        <v>-1.516E-3</v>
      </c>
      <c r="W3736" t="s">
        <v>39</v>
      </c>
      <c r="X3736" s="4">
        <f>IF(bot_orders[[#This Row],[side]]="sell", bot_orders[[#This Row],[accFillSz]]*bot_orders[[#This Row],[avgPx]] + bot_orders[[#This Row],[fee]], -bot_orders[[#This Row],[accFillSz]]*bot_orders[[#This Row],[avgPx]])</f>
        <v>-1.301107</v>
      </c>
      <c r="Y3736" s="4">
        <f>IF(bot_orders[[#This Row],[side]]="buy", bot_orders[[#This Row],[accFillSz]] + bot_orders[[#This Row],[fee]], -bot_orders[[#This Row],[accFillSz]])</f>
        <v>1.8934839999999999</v>
      </c>
      <c r="Z3736" s="4">
        <f>IF(bot_orders[[#This Row],[side]]="sell",bot_orders[[#This Row],[accFillSz]]*bot_orders[[#This Row],[avgPx]]+bot_orders[[#This Row],[fee]], 0)</f>
        <v>0</v>
      </c>
      <c r="AA3736" s="4">
        <f>IF(bot_orders[[#This Row],[side]]="sell",-bot_orders[[#This Row],[accFillSz]],bot_orders[[#This Row],[accFillSz]]+bot_orders[[#This Row],[fee]])</f>
        <v>1.8934839999999999</v>
      </c>
      <c r="AB3736">
        <v>0</v>
      </c>
      <c r="AC3736" t="s">
        <v>38</v>
      </c>
      <c r="AD3736">
        <v>0</v>
      </c>
      <c r="AE3736" t="s">
        <v>40</v>
      </c>
      <c r="AF3736" t="s">
        <v>41</v>
      </c>
      <c r="AG3736" t="s">
        <v>42</v>
      </c>
      <c r="AH3736" t="s">
        <v>28</v>
      </c>
      <c r="AI3736">
        <v>1.8934839999999999</v>
      </c>
      <c r="AJ3736">
        <v>-1.301107</v>
      </c>
    </row>
    <row r="3737" spans="1:36" x14ac:dyDescent="0.3">
      <c r="A3737">
        <v>3530</v>
      </c>
      <c r="B3737" t="s">
        <v>304</v>
      </c>
      <c r="C3737" t="s">
        <v>28</v>
      </c>
      <c r="D3737" t="s">
        <v>29</v>
      </c>
      <c r="E3737" t="s">
        <v>30</v>
      </c>
      <c r="F3737" t="s">
        <v>31</v>
      </c>
      <c r="G3737" t="s">
        <v>3351</v>
      </c>
      <c r="H3737" t="s">
        <v>10976</v>
      </c>
      <c r="I3737" s="4" t="s">
        <v>10977</v>
      </c>
      <c r="J3737" s="1">
        <f>((((bot_orders[[#This Row],[cTime]]/ 1000)+3*3600) / 86400) + DATE(1970,1,1))</f>
        <v>45772.493083356479</v>
      </c>
      <c r="K3737" s="4" t="s">
        <v>10978</v>
      </c>
      <c r="L3737" s="1">
        <f>((((bot_orders[[#This Row],[uTime]]/ 1000)+3*3600) / 86400) + DATE(1970,1,1))</f>
        <v>45772.495889467595</v>
      </c>
      <c r="M3737" t="s">
        <v>34</v>
      </c>
      <c r="N3737" t="s">
        <v>28</v>
      </c>
      <c r="O3737" t="s">
        <v>35</v>
      </c>
      <c r="P3737">
        <v>1.893</v>
      </c>
      <c r="Q3737" t="s">
        <v>36</v>
      </c>
      <c r="R3737" t="s">
        <v>37</v>
      </c>
      <c r="S3737">
        <v>0.68989999999999996</v>
      </c>
      <c r="T3737">
        <v>0.68989999999999996</v>
      </c>
      <c r="U3737">
        <v>1.893</v>
      </c>
      <c r="V3737">
        <v>-1.0447846E-3</v>
      </c>
      <c r="W3737" t="s">
        <v>38</v>
      </c>
      <c r="X3737" s="4">
        <f>IF(bot_orders[[#This Row],[side]]="sell", bot_orders[[#This Row],[accFillSz]]*bot_orders[[#This Row],[avgPx]] + bot_orders[[#This Row],[fee]], -bot_orders[[#This Row],[accFillSz]]*bot_orders[[#This Row],[avgPx]])</f>
        <v>1.3049359154</v>
      </c>
      <c r="Y3737" s="4">
        <f>IF(bot_orders[[#This Row],[side]]="buy", bot_orders[[#This Row],[accFillSz]] + bot_orders[[#This Row],[fee]], -bot_orders[[#This Row],[accFillSz]])</f>
        <v>-1.893</v>
      </c>
      <c r="Z3737" s="4">
        <f>IF(bot_orders[[#This Row],[side]]="sell",bot_orders[[#This Row],[accFillSz]]*bot_orders[[#This Row],[avgPx]]+bot_orders[[#This Row],[fee]], 0)</f>
        <v>1.3049359154</v>
      </c>
      <c r="AA3737" s="4">
        <f>IF(bot_orders[[#This Row],[side]]="sell",-bot_orders[[#This Row],[accFillSz]],bot_orders[[#This Row],[accFillSz]]+bot_orders[[#This Row],[fee]])</f>
        <v>-1.893</v>
      </c>
      <c r="AB3737">
        <v>0</v>
      </c>
      <c r="AC3737" t="s">
        <v>39</v>
      </c>
      <c r="AD3737">
        <v>0</v>
      </c>
      <c r="AE3737" t="s">
        <v>40</v>
      </c>
      <c r="AF3737" t="s">
        <v>41</v>
      </c>
      <c r="AG3737" t="s">
        <v>42</v>
      </c>
      <c r="AH3737" t="s">
        <v>28</v>
      </c>
      <c r="AI3737">
        <v>-1.893</v>
      </c>
      <c r="AJ3737">
        <v>1.3049359199999999</v>
      </c>
    </row>
    <row r="3738" spans="1:36" x14ac:dyDescent="0.3">
      <c r="A3738">
        <v>3536</v>
      </c>
      <c r="B3738" t="s">
        <v>304</v>
      </c>
      <c r="C3738" t="s">
        <v>28</v>
      </c>
      <c r="D3738" t="s">
        <v>29</v>
      </c>
      <c r="E3738" t="s">
        <v>30</v>
      </c>
      <c r="F3738" t="s">
        <v>31</v>
      </c>
      <c r="G3738" t="s">
        <v>3341</v>
      </c>
      <c r="H3738" t="s">
        <v>10997</v>
      </c>
      <c r="I3738" s="4" t="s">
        <v>10998</v>
      </c>
      <c r="J3738" s="1">
        <f>((((bot_orders[[#This Row],[cTime]]/ 1000)+3*3600) / 86400) + DATE(1970,1,1))</f>
        <v>45772.49893642361</v>
      </c>
      <c r="K3738" s="4" t="s">
        <v>10999</v>
      </c>
      <c r="L3738" s="1">
        <f>((((bot_orders[[#This Row],[uTime]]/ 1000)+3*3600) / 86400) + DATE(1970,1,1))</f>
        <v>45772.502769270839</v>
      </c>
      <c r="M3738" t="s">
        <v>34</v>
      </c>
      <c r="N3738" t="s">
        <v>28</v>
      </c>
      <c r="O3738" t="s">
        <v>35</v>
      </c>
      <c r="P3738">
        <v>1.895</v>
      </c>
      <c r="Q3738" t="s">
        <v>36</v>
      </c>
      <c r="R3738" t="s">
        <v>55</v>
      </c>
      <c r="S3738">
        <v>0.69330000000000003</v>
      </c>
      <c r="T3738">
        <v>0.69330000000000003</v>
      </c>
      <c r="U3738">
        <v>1.895</v>
      </c>
      <c r="V3738">
        <v>-1.516E-3</v>
      </c>
      <c r="W3738" t="s">
        <v>39</v>
      </c>
      <c r="X3738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738" s="4">
        <f>IF(bot_orders[[#This Row],[side]]="buy", bot_orders[[#This Row],[accFillSz]] + bot_orders[[#This Row],[fee]], -bot_orders[[#This Row],[accFillSz]])</f>
        <v>1.8934839999999999</v>
      </c>
      <c r="Z3738" s="4">
        <f>IF(bot_orders[[#This Row],[side]]="sell",bot_orders[[#This Row],[accFillSz]]*bot_orders[[#This Row],[avgPx]]+bot_orders[[#This Row],[fee]], 0)</f>
        <v>0</v>
      </c>
      <c r="AA3738" s="4">
        <f>IF(bot_orders[[#This Row],[side]]="sell",-bot_orders[[#This Row],[accFillSz]],bot_orders[[#This Row],[accFillSz]]+bot_orders[[#This Row],[fee]])</f>
        <v>1.8934839999999999</v>
      </c>
      <c r="AB3738">
        <v>0</v>
      </c>
      <c r="AC3738" t="s">
        <v>38</v>
      </c>
      <c r="AD3738">
        <v>0</v>
      </c>
      <c r="AE3738" t="s">
        <v>40</v>
      </c>
      <c r="AF3738" t="s">
        <v>41</v>
      </c>
      <c r="AG3738" t="s">
        <v>42</v>
      </c>
      <c r="AH3738" t="s">
        <v>28</v>
      </c>
      <c r="AI3738">
        <v>1.8934839999999999</v>
      </c>
      <c r="AJ3738">
        <v>-1.3138034999999999</v>
      </c>
    </row>
    <row r="3739" spans="1:36" x14ac:dyDescent="0.3">
      <c r="A3739">
        <v>3539</v>
      </c>
      <c r="B3739" t="s">
        <v>304</v>
      </c>
      <c r="C3739" t="s">
        <v>28</v>
      </c>
      <c r="D3739" t="s">
        <v>29</v>
      </c>
      <c r="E3739" t="s">
        <v>30</v>
      </c>
      <c r="F3739" t="s">
        <v>31</v>
      </c>
      <c r="G3739" t="s">
        <v>3345</v>
      </c>
      <c r="H3739" t="s">
        <v>11006</v>
      </c>
      <c r="I3739" s="4" t="s">
        <v>11007</v>
      </c>
      <c r="J3739" s="1">
        <f>((((bot_orders[[#This Row],[cTime]]/ 1000)+3*3600) / 86400) + DATE(1970,1,1))</f>
        <v>45772.499862002311</v>
      </c>
      <c r="K3739" s="4" t="s">
        <v>11005</v>
      </c>
      <c r="L3739" s="1">
        <f>((((bot_orders[[#This Row],[uTime]]/ 1000)+3*3600) / 86400) + DATE(1970,1,1))</f>
        <v>45772.502344560184</v>
      </c>
      <c r="M3739" t="s">
        <v>34</v>
      </c>
      <c r="N3739" t="s">
        <v>28</v>
      </c>
      <c r="O3739" t="s">
        <v>35</v>
      </c>
      <c r="P3739">
        <v>1.895</v>
      </c>
      <c r="Q3739" t="s">
        <v>36</v>
      </c>
      <c r="R3739" t="s">
        <v>55</v>
      </c>
      <c r="S3739">
        <v>0.6966</v>
      </c>
      <c r="T3739">
        <v>0.6966</v>
      </c>
      <c r="U3739">
        <v>1.895</v>
      </c>
      <c r="V3739">
        <v>-1.516E-3</v>
      </c>
      <c r="W3739" t="s">
        <v>39</v>
      </c>
      <c r="X3739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739" s="4">
        <f>IF(bot_orders[[#This Row],[side]]="buy", bot_orders[[#This Row],[accFillSz]] + bot_orders[[#This Row],[fee]], -bot_orders[[#This Row],[accFillSz]])</f>
        <v>1.8934839999999999</v>
      </c>
      <c r="Z3739" s="4">
        <f>IF(bot_orders[[#This Row],[side]]="sell",bot_orders[[#This Row],[accFillSz]]*bot_orders[[#This Row],[avgPx]]+bot_orders[[#This Row],[fee]], 0)</f>
        <v>0</v>
      </c>
      <c r="AA3739" s="4">
        <f>IF(bot_orders[[#This Row],[side]]="sell",-bot_orders[[#This Row],[accFillSz]],bot_orders[[#This Row],[accFillSz]]+bot_orders[[#This Row],[fee]])</f>
        <v>1.8934839999999999</v>
      </c>
      <c r="AB3739">
        <v>0</v>
      </c>
      <c r="AC3739" t="s">
        <v>38</v>
      </c>
      <c r="AD3739">
        <v>0</v>
      </c>
      <c r="AE3739" t="s">
        <v>40</v>
      </c>
      <c r="AF3739" t="s">
        <v>41</v>
      </c>
      <c r="AG3739" t="s">
        <v>42</v>
      </c>
      <c r="AH3739" t="s">
        <v>28</v>
      </c>
      <c r="AI3739">
        <v>1.8934839999999999</v>
      </c>
      <c r="AJ3739">
        <v>-1.320057</v>
      </c>
    </row>
    <row r="3740" spans="1:36" x14ac:dyDescent="0.3">
      <c r="A3740">
        <v>3540</v>
      </c>
      <c r="B3740" t="s">
        <v>304</v>
      </c>
      <c r="C3740" t="s">
        <v>28</v>
      </c>
      <c r="D3740" t="s">
        <v>29</v>
      </c>
      <c r="E3740" t="s">
        <v>30</v>
      </c>
      <c r="F3740" t="s">
        <v>31</v>
      </c>
      <c r="G3740" t="s">
        <v>3345</v>
      </c>
      <c r="H3740" t="s">
        <v>11008</v>
      </c>
      <c r="I3740" s="4" t="s">
        <v>11009</v>
      </c>
      <c r="J3740" s="1">
        <f>((((bot_orders[[#This Row],[cTime]]/ 1000)+3*3600) / 86400) + DATE(1970,1,1))</f>
        <v>45772.50234457176</v>
      </c>
      <c r="K3740" s="4" t="s">
        <v>11010</v>
      </c>
      <c r="L3740" s="1">
        <f>((((bot_orders[[#This Row],[uTime]]/ 1000)+3*3600) / 86400) + DATE(1970,1,1))</f>
        <v>45772.523541481482</v>
      </c>
      <c r="M3740" t="s">
        <v>34</v>
      </c>
      <c r="N3740" t="s">
        <v>28</v>
      </c>
      <c r="O3740" t="s">
        <v>35</v>
      </c>
      <c r="P3740">
        <v>1.893</v>
      </c>
      <c r="Q3740" t="s">
        <v>36</v>
      </c>
      <c r="R3740" t="s">
        <v>37</v>
      </c>
      <c r="S3740">
        <v>0.69989999999999997</v>
      </c>
      <c r="T3740">
        <v>0.69989999999999997</v>
      </c>
      <c r="U3740">
        <v>1.893</v>
      </c>
      <c r="V3740">
        <v>-1.0599285999999999E-3</v>
      </c>
      <c r="W3740" t="s">
        <v>38</v>
      </c>
      <c r="X3740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740" s="4">
        <f>IF(bot_orders[[#This Row],[side]]="buy", bot_orders[[#This Row],[accFillSz]] + bot_orders[[#This Row],[fee]], -bot_orders[[#This Row],[accFillSz]])</f>
        <v>-1.893</v>
      </c>
      <c r="Z3740" s="4">
        <f>IF(bot_orders[[#This Row],[side]]="sell",bot_orders[[#This Row],[accFillSz]]*bot_orders[[#This Row],[avgPx]]+bot_orders[[#This Row],[fee]], 0)</f>
        <v>1.3238507714000001</v>
      </c>
      <c r="AA3740" s="4">
        <f>IF(bot_orders[[#This Row],[side]]="sell",-bot_orders[[#This Row],[accFillSz]],bot_orders[[#This Row],[accFillSz]]+bot_orders[[#This Row],[fee]])</f>
        <v>-1.893</v>
      </c>
      <c r="AB3740">
        <v>0</v>
      </c>
      <c r="AC3740" t="s">
        <v>39</v>
      </c>
      <c r="AD3740">
        <v>0</v>
      </c>
      <c r="AE3740" t="s">
        <v>40</v>
      </c>
      <c r="AF3740" t="s">
        <v>41</v>
      </c>
      <c r="AG3740" t="s">
        <v>42</v>
      </c>
      <c r="AH3740" t="s">
        <v>28</v>
      </c>
      <c r="AI3740">
        <v>-1.893</v>
      </c>
      <c r="AJ3740">
        <v>1.32385077</v>
      </c>
    </row>
    <row r="3741" spans="1:36" x14ac:dyDescent="0.3">
      <c r="A3741">
        <v>3542</v>
      </c>
      <c r="B3741" t="s">
        <v>304</v>
      </c>
      <c r="C3741" t="s">
        <v>28</v>
      </c>
      <c r="D3741" t="s">
        <v>29</v>
      </c>
      <c r="E3741" t="s">
        <v>30</v>
      </c>
      <c r="F3741" t="s">
        <v>31</v>
      </c>
      <c r="G3741" t="s">
        <v>3341</v>
      </c>
      <c r="H3741" t="s">
        <v>11014</v>
      </c>
      <c r="I3741" s="4" t="s">
        <v>11015</v>
      </c>
      <c r="J3741" s="1">
        <f>((((bot_orders[[#This Row],[cTime]]/ 1000)+3*3600) / 86400) + DATE(1970,1,1))</f>
        <v>45772.502769293977</v>
      </c>
      <c r="K3741" s="4" t="s">
        <v>11016</v>
      </c>
      <c r="L3741" s="1">
        <f>((((bot_orders[[#This Row],[uTime]]/ 1000)+3*3600) / 86400) + DATE(1970,1,1))</f>
        <v>45772.503291608795</v>
      </c>
      <c r="M3741" t="s">
        <v>34</v>
      </c>
      <c r="N3741" t="s">
        <v>28</v>
      </c>
      <c r="O3741" t="s">
        <v>35</v>
      </c>
      <c r="P3741">
        <v>1.893</v>
      </c>
      <c r="Q3741" t="s">
        <v>36</v>
      </c>
      <c r="R3741" t="s">
        <v>37</v>
      </c>
      <c r="S3741">
        <v>0.6966</v>
      </c>
      <c r="T3741">
        <v>0.6966</v>
      </c>
      <c r="U3741">
        <v>1.893</v>
      </c>
      <c r="V3741">
        <v>-1.0549310000000001E-3</v>
      </c>
      <c r="W3741" t="s">
        <v>38</v>
      </c>
      <c r="X3741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741" s="4">
        <f>IF(bot_orders[[#This Row],[side]]="buy", bot_orders[[#This Row],[accFillSz]] + bot_orders[[#This Row],[fee]], -bot_orders[[#This Row],[accFillSz]])</f>
        <v>-1.893</v>
      </c>
      <c r="Z3741" s="4">
        <f>IF(bot_orders[[#This Row],[side]]="sell",bot_orders[[#This Row],[accFillSz]]*bot_orders[[#This Row],[avgPx]]+bot_orders[[#This Row],[fee]], 0)</f>
        <v>1.3176088689999998</v>
      </c>
      <c r="AA3741" s="4">
        <f>IF(bot_orders[[#This Row],[side]]="sell",-bot_orders[[#This Row],[accFillSz]],bot_orders[[#This Row],[accFillSz]]+bot_orders[[#This Row],[fee]])</f>
        <v>-1.893</v>
      </c>
      <c r="AB3741">
        <v>0</v>
      </c>
      <c r="AC3741" t="s">
        <v>39</v>
      </c>
      <c r="AD3741">
        <v>0</v>
      </c>
      <c r="AE3741" t="s">
        <v>40</v>
      </c>
      <c r="AF3741" t="s">
        <v>41</v>
      </c>
      <c r="AG3741" t="s">
        <v>42</v>
      </c>
      <c r="AH3741" t="s">
        <v>28</v>
      </c>
      <c r="AI3741">
        <v>-1.893</v>
      </c>
      <c r="AJ3741">
        <v>1.3176088699999999</v>
      </c>
    </row>
    <row r="3742" spans="1:36" x14ac:dyDescent="0.3">
      <c r="A3742">
        <v>3546</v>
      </c>
      <c r="B3742" t="s">
        <v>304</v>
      </c>
      <c r="C3742" t="s">
        <v>28</v>
      </c>
      <c r="D3742" t="s">
        <v>29</v>
      </c>
      <c r="E3742" t="s">
        <v>30</v>
      </c>
      <c r="F3742" t="s">
        <v>31</v>
      </c>
      <c r="G3742" t="s">
        <v>3353</v>
      </c>
      <c r="H3742" t="s">
        <v>11026</v>
      </c>
      <c r="I3742" s="4" t="s">
        <v>11027</v>
      </c>
      <c r="J3742" s="1">
        <f>((((bot_orders[[#This Row],[cTime]]/ 1000)+3*3600) / 86400) + DATE(1970,1,1))</f>
        <v>45772.503291620371</v>
      </c>
      <c r="K3742" s="4" t="s">
        <v>11028</v>
      </c>
      <c r="L3742" s="1">
        <f>((((bot_orders[[#This Row],[uTime]]/ 1000)+3*3600) / 86400) + DATE(1970,1,1))</f>
        <v>45772.512494837967</v>
      </c>
      <c r="M3742" t="s">
        <v>34</v>
      </c>
      <c r="N3742" t="s">
        <v>28</v>
      </c>
      <c r="O3742" t="s">
        <v>35</v>
      </c>
      <c r="P3742">
        <v>1.895</v>
      </c>
      <c r="Q3742" t="s">
        <v>36</v>
      </c>
      <c r="R3742" t="s">
        <v>55</v>
      </c>
      <c r="S3742">
        <v>0.69330000000000003</v>
      </c>
      <c r="T3742">
        <v>0.69330000000000003</v>
      </c>
      <c r="U3742">
        <v>1.895</v>
      </c>
      <c r="V3742">
        <v>-1.516E-3</v>
      </c>
      <c r="W3742" t="s">
        <v>39</v>
      </c>
      <c r="X3742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742" s="4">
        <f>IF(bot_orders[[#This Row],[side]]="buy", bot_orders[[#This Row],[accFillSz]] + bot_orders[[#This Row],[fee]], -bot_orders[[#This Row],[accFillSz]])</f>
        <v>1.8934839999999999</v>
      </c>
      <c r="Z3742" s="4">
        <f>IF(bot_orders[[#This Row],[side]]="sell",bot_orders[[#This Row],[accFillSz]]*bot_orders[[#This Row],[avgPx]]+bot_orders[[#This Row],[fee]], 0)</f>
        <v>0</v>
      </c>
      <c r="AA3742" s="4">
        <f>IF(bot_orders[[#This Row],[side]]="sell",-bot_orders[[#This Row],[accFillSz]],bot_orders[[#This Row],[accFillSz]]+bot_orders[[#This Row],[fee]])</f>
        <v>1.8934839999999999</v>
      </c>
      <c r="AB3742">
        <v>0</v>
      </c>
      <c r="AC3742" t="s">
        <v>38</v>
      </c>
      <c r="AD3742">
        <v>0</v>
      </c>
      <c r="AE3742" t="s">
        <v>40</v>
      </c>
      <c r="AF3742" t="s">
        <v>41</v>
      </c>
      <c r="AG3742" t="s">
        <v>42</v>
      </c>
      <c r="AH3742" t="s">
        <v>28</v>
      </c>
      <c r="AI3742">
        <v>1.8934839999999999</v>
      </c>
      <c r="AJ3742">
        <v>-1.3138034999999999</v>
      </c>
    </row>
    <row r="3743" spans="1:36" x14ac:dyDescent="0.3">
      <c r="A3743">
        <v>3550</v>
      </c>
      <c r="B3743" t="s">
        <v>304</v>
      </c>
      <c r="C3743" t="s">
        <v>28</v>
      </c>
      <c r="D3743" t="s">
        <v>29</v>
      </c>
      <c r="E3743" t="s">
        <v>30</v>
      </c>
      <c r="F3743" t="s">
        <v>31</v>
      </c>
      <c r="G3743" t="s">
        <v>3353</v>
      </c>
      <c r="H3743" t="s">
        <v>11039</v>
      </c>
      <c r="I3743" s="4" t="s">
        <v>11040</v>
      </c>
      <c r="J3743" s="1">
        <f>((((bot_orders[[#This Row],[cTime]]/ 1000)+3*3600) / 86400) + DATE(1970,1,1))</f>
        <v>45772.512494861112</v>
      </c>
      <c r="K3743" s="4" t="s">
        <v>11041</v>
      </c>
      <c r="L3743" s="1">
        <f>((((bot_orders[[#This Row],[uTime]]/ 1000)+3*3600) / 86400) + DATE(1970,1,1))</f>
        <v>45772.515661145837</v>
      </c>
      <c r="M3743" t="s">
        <v>34</v>
      </c>
      <c r="N3743" t="s">
        <v>28</v>
      </c>
      <c r="O3743" t="s">
        <v>35</v>
      </c>
      <c r="P3743">
        <v>1.893</v>
      </c>
      <c r="Q3743" t="s">
        <v>36</v>
      </c>
      <c r="R3743" t="s">
        <v>37</v>
      </c>
      <c r="S3743">
        <v>0.6966</v>
      </c>
      <c r="T3743">
        <v>0.6966</v>
      </c>
      <c r="U3743">
        <v>1.893</v>
      </c>
      <c r="V3743">
        <v>-1.0549310000000001E-3</v>
      </c>
      <c r="W3743" t="s">
        <v>38</v>
      </c>
      <c r="X3743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743" s="4">
        <f>IF(bot_orders[[#This Row],[side]]="buy", bot_orders[[#This Row],[accFillSz]] + bot_orders[[#This Row],[fee]], -bot_orders[[#This Row],[accFillSz]])</f>
        <v>-1.893</v>
      </c>
      <c r="Z3743" s="4">
        <f>IF(bot_orders[[#This Row],[side]]="sell",bot_orders[[#This Row],[accFillSz]]*bot_orders[[#This Row],[avgPx]]+bot_orders[[#This Row],[fee]], 0)</f>
        <v>1.3176088689999998</v>
      </c>
      <c r="AA3743" s="4">
        <f>IF(bot_orders[[#This Row],[side]]="sell",-bot_orders[[#This Row],[accFillSz]],bot_orders[[#This Row],[accFillSz]]+bot_orders[[#This Row],[fee]])</f>
        <v>-1.893</v>
      </c>
      <c r="AB3743">
        <v>0</v>
      </c>
      <c r="AC3743" t="s">
        <v>39</v>
      </c>
      <c r="AD3743">
        <v>0</v>
      </c>
      <c r="AE3743" t="s">
        <v>40</v>
      </c>
      <c r="AF3743" t="s">
        <v>41</v>
      </c>
      <c r="AG3743" t="s">
        <v>42</v>
      </c>
      <c r="AH3743" t="s">
        <v>28</v>
      </c>
      <c r="AI3743">
        <v>-1.893</v>
      </c>
      <c r="AJ3743">
        <v>1.3176088699999999</v>
      </c>
    </row>
    <row r="3744" spans="1:36" x14ac:dyDescent="0.3">
      <c r="A3744">
        <v>3554</v>
      </c>
      <c r="B3744" t="s">
        <v>304</v>
      </c>
      <c r="C3744" t="s">
        <v>28</v>
      </c>
      <c r="D3744" t="s">
        <v>29</v>
      </c>
      <c r="E3744" t="s">
        <v>30</v>
      </c>
      <c r="F3744" t="s">
        <v>31</v>
      </c>
      <c r="G3744" t="s">
        <v>3366</v>
      </c>
      <c r="H3744" t="s">
        <v>11052</v>
      </c>
      <c r="I3744" s="4" t="s">
        <v>11053</v>
      </c>
      <c r="J3744" s="1">
        <f>((((bot_orders[[#This Row],[cTime]]/ 1000)+3*3600) / 86400) + DATE(1970,1,1))</f>
        <v>45772.515661168982</v>
      </c>
      <c r="K3744" s="4" t="s">
        <v>11054</v>
      </c>
      <c r="L3744" s="1">
        <f>((((bot_orders[[#This Row],[uTime]]/ 1000)+3*3600) / 86400) + DATE(1970,1,1))</f>
        <v>45772.556963888885</v>
      </c>
      <c r="M3744" t="s">
        <v>34</v>
      </c>
      <c r="N3744" t="s">
        <v>28</v>
      </c>
      <c r="O3744" t="s">
        <v>35</v>
      </c>
      <c r="P3744">
        <v>1.895</v>
      </c>
      <c r="Q3744" t="s">
        <v>36</v>
      </c>
      <c r="R3744" t="s">
        <v>55</v>
      </c>
      <c r="S3744">
        <v>0.69330000000000003</v>
      </c>
      <c r="T3744">
        <v>0.69330000000000003</v>
      </c>
      <c r="U3744">
        <v>1.895</v>
      </c>
      <c r="V3744">
        <v>-1.516E-3</v>
      </c>
      <c r="W3744" t="s">
        <v>39</v>
      </c>
      <c r="X3744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744" s="4">
        <f>IF(bot_orders[[#This Row],[side]]="buy", bot_orders[[#This Row],[accFillSz]] + bot_orders[[#This Row],[fee]], -bot_orders[[#This Row],[accFillSz]])</f>
        <v>1.8934839999999999</v>
      </c>
      <c r="Z3744" s="4">
        <f>IF(bot_orders[[#This Row],[side]]="sell",bot_orders[[#This Row],[accFillSz]]*bot_orders[[#This Row],[avgPx]]+bot_orders[[#This Row],[fee]], 0)</f>
        <v>0</v>
      </c>
      <c r="AA3744" s="4">
        <f>IF(bot_orders[[#This Row],[side]]="sell",-bot_orders[[#This Row],[accFillSz]],bot_orders[[#This Row],[accFillSz]]+bot_orders[[#This Row],[fee]])</f>
        <v>1.8934839999999999</v>
      </c>
      <c r="AB3744">
        <v>0</v>
      </c>
      <c r="AC3744" t="s">
        <v>38</v>
      </c>
      <c r="AD3744">
        <v>0</v>
      </c>
      <c r="AE3744" t="s">
        <v>40</v>
      </c>
      <c r="AF3744" t="s">
        <v>41</v>
      </c>
      <c r="AG3744" t="s">
        <v>42</v>
      </c>
      <c r="AH3744" t="s">
        <v>28</v>
      </c>
      <c r="AI3744">
        <v>1.8934839999999999</v>
      </c>
      <c r="AJ3744">
        <v>-1.3138034999999999</v>
      </c>
    </row>
    <row r="3745" spans="1:36" x14ac:dyDescent="0.3">
      <c r="A3745">
        <v>3557</v>
      </c>
      <c r="B3745" t="s">
        <v>304</v>
      </c>
      <c r="C3745" t="s">
        <v>28</v>
      </c>
      <c r="D3745" t="s">
        <v>29</v>
      </c>
      <c r="E3745" t="s">
        <v>30</v>
      </c>
      <c r="F3745" t="s">
        <v>31</v>
      </c>
      <c r="G3745" t="s">
        <v>3369</v>
      </c>
      <c r="H3745" t="s">
        <v>11062</v>
      </c>
      <c r="I3745" s="4" t="s">
        <v>11063</v>
      </c>
      <c r="J3745" s="1">
        <f>((((bot_orders[[#This Row],[cTime]]/ 1000)+3*3600) / 86400) + DATE(1970,1,1))</f>
        <v>45772.523541504634</v>
      </c>
      <c r="K3745" s="4" t="s">
        <v>11064</v>
      </c>
      <c r="L3745" s="1">
        <f>((((bot_orders[[#This Row],[uTime]]/ 1000)+3*3600) / 86400) + DATE(1970,1,1))</f>
        <v>45772.547308969908</v>
      </c>
      <c r="M3745" t="s">
        <v>34</v>
      </c>
      <c r="N3745" t="s">
        <v>28</v>
      </c>
      <c r="O3745" t="s">
        <v>35</v>
      </c>
      <c r="P3745">
        <v>1.895</v>
      </c>
      <c r="Q3745" t="s">
        <v>36</v>
      </c>
      <c r="R3745" t="s">
        <v>55</v>
      </c>
      <c r="S3745">
        <v>0.6966</v>
      </c>
      <c r="T3745">
        <v>0.6966</v>
      </c>
      <c r="U3745">
        <v>1.895</v>
      </c>
      <c r="V3745">
        <v>-1.516E-3</v>
      </c>
      <c r="W3745" t="s">
        <v>39</v>
      </c>
      <c r="X3745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745" s="4">
        <f>IF(bot_orders[[#This Row],[side]]="buy", bot_orders[[#This Row],[accFillSz]] + bot_orders[[#This Row],[fee]], -bot_orders[[#This Row],[accFillSz]])</f>
        <v>1.8934839999999999</v>
      </c>
      <c r="Z3745" s="4">
        <f>IF(bot_orders[[#This Row],[side]]="sell",bot_orders[[#This Row],[accFillSz]]*bot_orders[[#This Row],[avgPx]]+bot_orders[[#This Row],[fee]], 0)</f>
        <v>0</v>
      </c>
      <c r="AA3745" s="4">
        <f>IF(bot_orders[[#This Row],[side]]="sell",-bot_orders[[#This Row],[accFillSz]],bot_orders[[#This Row],[accFillSz]]+bot_orders[[#This Row],[fee]])</f>
        <v>1.8934839999999999</v>
      </c>
      <c r="AB3745">
        <v>0</v>
      </c>
      <c r="AC3745" t="s">
        <v>38</v>
      </c>
      <c r="AD3745">
        <v>0</v>
      </c>
      <c r="AE3745" t="s">
        <v>40</v>
      </c>
      <c r="AF3745" t="s">
        <v>41</v>
      </c>
      <c r="AG3745" t="s">
        <v>42</v>
      </c>
      <c r="AH3745" t="s">
        <v>28</v>
      </c>
      <c r="AI3745">
        <v>1.8934839999999999</v>
      </c>
      <c r="AJ3745">
        <v>-1.320057</v>
      </c>
    </row>
    <row r="3746" spans="1:36" x14ac:dyDescent="0.3">
      <c r="A3746">
        <v>3559</v>
      </c>
      <c r="B3746" t="s">
        <v>304</v>
      </c>
      <c r="C3746" t="s">
        <v>28</v>
      </c>
      <c r="D3746" t="s">
        <v>29</v>
      </c>
      <c r="E3746" t="s">
        <v>30</v>
      </c>
      <c r="F3746" t="s">
        <v>31</v>
      </c>
      <c r="G3746" t="s">
        <v>3381</v>
      </c>
      <c r="H3746" t="s">
        <v>11069</v>
      </c>
      <c r="I3746" s="4" t="s">
        <v>11070</v>
      </c>
      <c r="J3746" s="1">
        <f>((((bot_orders[[#This Row],[cTime]]/ 1000)+3*3600) / 86400) + DATE(1970,1,1))</f>
        <v>45772.524149039353</v>
      </c>
      <c r="K3746" s="4" t="s">
        <v>11071</v>
      </c>
      <c r="L3746" s="1">
        <f>((((bot_orders[[#This Row],[uTime]]/ 1000)+3*3600) / 86400) + DATE(1970,1,1))</f>
        <v>45772.526990150465</v>
      </c>
      <c r="M3746" t="s">
        <v>34</v>
      </c>
      <c r="N3746" t="s">
        <v>28</v>
      </c>
      <c r="O3746" t="s">
        <v>35</v>
      </c>
      <c r="P3746">
        <v>1.895</v>
      </c>
      <c r="Q3746" t="s">
        <v>36</v>
      </c>
      <c r="R3746" t="s">
        <v>55</v>
      </c>
      <c r="S3746">
        <v>0.69989999999999997</v>
      </c>
      <c r="T3746">
        <v>0.69989999999999997</v>
      </c>
      <c r="U3746">
        <v>1.895</v>
      </c>
      <c r="V3746">
        <v>-1.516E-3</v>
      </c>
      <c r="W3746" t="s">
        <v>39</v>
      </c>
      <c r="X3746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746" s="4">
        <f>IF(bot_orders[[#This Row],[side]]="buy", bot_orders[[#This Row],[accFillSz]] + bot_orders[[#This Row],[fee]], -bot_orders[[#This Row],[accFillSz]])</f>
        <v>1.8934839999999999</v>
      </c>
      <c r="Z3746" s="4">
        <f>IF(bot_orders[[#This Row],[side]]="sell",bot_orders[[#This Row],[accFillSz]]*bot_orders[[#This Row],[avgPx]]+bot_orders[[#This Row],[fee]], 0)</f>
        <v>0</v>
      </c>
      <c r="AA3746" s="4">
        <f>IF(bot_orders[[#This Row],[side]]="sell",-bot_orders[[#This Row],[accFillSz]],bot_orders[[#This Row],[accFillSz]]+bot_orders[[#This Row],[fee]])</f>
        <v>1.8934839999999999</v>
      </c>
      <c r="AB3746">
        <v>0</v>
      </c>
      <c r="AC3746" t="s">
        <v>38</v>
      </c>
      <c r="AD3746">
        <v>0</v>
      </c>
      <c r="AE3746" t="s">
        <v>40</v>
      </c>
      <c r="AF3746" t="s">
        <v>41</v>
      </c>
      <c r="AG3746" t="s">
        <v>42</v>
      </c>
      <c r="AH3746" t="s">
        <v>28</v>
      </c>
      <c r="AI3746">
        <v>1.8934839999999999</v>
      </c>
      <c r="AJ3746">
        <v>-1.3263104999999999</v>
      </c>
    </row>
    <row r="3747" spans="1:36" x14ac:dyDescent="0.3">
      <c r="A3747">
        <v>3561</v>
      </c>
      <c r="B3747" t="s">
        <v>304</v>
      </c>
      <c r="C3747" t="s">
        <v>28</v>
      </c>
      <c r="D3747" t="s">
        <v>29</v>
      </c>
      <c r="E3747" t="s">
        <v>30</v>
      </c>
      <c r="F3747" t="s">
        <v>31</v>
      </c>
      <c r="G3747" t="s">
        <v>3381</v>
      </c>
      <c r="H3747" t="s">
        <v>11075</v>
      </c>
      <c r="I3747" s="4" t="s">
        <v>11076</v>
      </c>
      <c r="J3747" s="1">
        <f>((((bot_orders[[#This Row],[cTime]]/ 1000)+3*3600) / 86400) + DATE(1970,1,1))</f>
        <v>45772.52699017361</v>
      </c>
      <c r="K3747" s="4" t="s">
        <v>11077</v>
      </c>
      <c r="L3747" s="1">
        <f>((((bot_orders[[#This Row],[uTime]]/ 1000)+3*3600) / 86400) + DATE(1970,1,1))</f>
        <v>45772.534560868051</v>
      </c>
      <c r="M3747" t="s">
        <v>34</v>
      </c>
      <c r="N3747" t="s">
        <v>28</v>
      </c>
      <c r="O3747" t="s">
        <v>35</v>
      </c>
      <c r="P3747">
        <v>1.893</v>
      </c>
      <c r="Q3747" t="s">
        <v>36</v>
      </c>
      <c r="R3747" t="s">
        <v>37</v>
      </c>
      <c r="S3747">
        <v>0.70330000000000004</v>
      </c>
      <c r="T3747">
        <v>0.70330000000000004</v>
      </c>
      <c r="U3747">
        <v>1.893</v>
      </c>
      <c r="V3747">
        <v>-1.0650774999999999E-3</v>
      </c>
      <c r="W3747" t="s">
        <v>38</v>
      </c>
      <c r="X3747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747" s="4">
        <f>IF(bot_orders[[#This Row],[side]]="buy", bot_orders[[#This Row],[accFillSz]] + bot_orders[[#This Row],[fee]], -bot_orders[[#This Row],[accFillSz]])</f>
        <v>-1.893</v>
      </c>
      <c r="Z3747" s="4">
        <f>IF(bot_orders[[#This Row],[side]]="sell",bot_orders[[#This Row],[accFillSz]]*bot_orders[[#This Row],[avgPx]]+bot_orders[[#This Row],[fee]], 0)</f>
        <v>1.3302818224999999</v>
      </c>
      <c r="AA3747" s="4">
        <f>IF(bot_orders[[#This Row],[side]]="sell",-bot_orders[[#This Row],[accFillSz]],bot_orders[[#This Row],[accFillSz]]+bot_orders[[#This Row],[fee]])</f>
        <v>-1.893</v>
      </c>
      <c r="AB3747">
        <v>0</v>
      </c>
      <c r="AC3747" t="s">
        <v>39</v>
      </c>
      <c r="AD3747">
        <v>0</v>
      </c>
      <c r="AE3747" t="s">
        <v>40</v>
      </c>
      <c r="AF3747" t="s">
        <v>41</v>
      </c>
      <c r="AG3747" t="s">
        <v>42</v>
      </c>
      <c r="AH3747" t="s">
        <v>28</v>
      </c>
      <c r="AI3747">
        <v>-1.893</v>
      </c>
      <c r="AJ3747">
        <v>1.3302818199999999</v>
      </c>
    </row>
    <row r="3748" spans="1:36" x14ac:dyDescent="0.3">
      <c r="A3748">
        <v>3565</v>
      </c>
      <c r="B3748" t="s">
        <v>304</v>
      </c>
      <c r="C3748" t="s">
        <v>28</v>
      </c>
      <c r="D3748" t="s">
        <v>29</v>
      </c>
      <c r="E3748" t="s">
        <v>30</v>
      </c>
      <c r="F3748" t="s">
        <v>31</v>
      </c>
      <c r="G3748" t="s">
        <v>3372</v>
      </c>
      <c r="H3748" t="s">
        <v>11088</v>
      </c>
      <c r="I3748" s="4" t="s">
        <v>11089</v>
      </c>
      <c r="J3748" s="1">
        <f>((((bot_orders[[#This Row],[cTime]]/ 1000)+3*3600) / 86400) + DATE(1970,1,1))</f>
        <v>45772.534560891203</v>
      </c>
      <c r="K3748" s="4" t="s">
        <v>11090</v>
      </c>
      <c r="L3748" s="1">
        <f>((((bot_orders[[#This Row],[uTime]]/ 1000)+3*3600) / 86400) + DATE(1970,1,1))</f>
        <v>45772.542885659728</v>
      </c>
      <c r="M3748" t="s">
        <v>34</v>
      </c>
      <c r="N3748" t="s">
        <v>28</v>
      </c>
      <c r="O3748" t="s">
        <v>35</v>
      </c>
      <c r="P3748">
        <v>1.895</v>
      </c>
      <c r="Q3748" t="s">
        <v>36</v>
      </c>
      <c r="R3748" t="s">
        <v>55</v>
      </c>
      <c r="S3748">
        <v>0.69989999999999997</v>
      </c>
      <c r="T3748">
        <v>0.69989999999999997</v>
      </c>
      <c r="U3748">
        <v>1.895</v>
      </c>
      <c r="V3748">
        <v>-1.516E-3</v>
      </c>
      <c r="W3748" t="s">
        <v>39</v>
      </c>
      <c r="X3748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748" s="4">
        <f>IF(bot_orders[[#This Row],[side]]="buy", bot_orders[[#This Row],[accFillSz]] + bot_orders[[#This Row],[fee]], -bot_orders[[#This Row],[accFillSz]])</f>
        <v>1.8934839999999999</v>
      </c>
      <c r="Z3748" s="4">
        <f>IF(bot_orders[[#This Row],[side]]="sell",bot_orders[[#This Row],[accFillSz]]*bot_orders[[#This Row],[avgPx]]+bot_orders[[#This Row],[fee]], 0)</f>
        <v>0</v>
      </c>
      <c r="AA3748" s="4">
        <f>IF(bot_orders[[#This Row],[side]]="sell",-bot_orders[[#This Row],[accFillSz]],bot_orders[[#This Row],[accFillSz]]+bot_orders[[#This Row],[fee]])</f>
        <v>1.8934839999999999</v>
      </c>
      <c r="AB3748">
        <v>0</v>
      </c>
      <c r="AC3748" t="s">
        <v>38</v>
      </c>
      <c r="AD3748">
        <v>0</v>
      </c>
      <c r="AE3748" t="s">
        <v>40</v>
      </c>
      <c r="AF3748" t="s">
        <v>41</v>
      </c>
      <c r="AG3748" t="s">
        <v>42</v>
      </c>
      <c r="AH3748" t="s">
        <v>28</v>
      </c>
      <c r="AI3748">
        <v>1.8934839999999999</v>
      </c>
      <c r="AJ3748">
        <v>-1.3263104999999999</v>
      </c>
    </row>
    <row r="3749" spans="1:36" x14ac:dyDescent="0.3">
      <c r="A3749">
        <v>3568</v>
      </c>
      <c r="B3749" t="s">
        <v>304</v>
      </c>
      <c r="C3749" t="s">
        <v>28</v>
      </c>
      <c r="D3749" t="s">
        <v>29</v>
      </c>
      <c r="E3749" t="s">
        <v>30</v>
      </c>
      <c r="F3749" t="s">
        <v>31</v>
      </c>
      <c r="G3749" t="s">
        <v>3375</v>
      </c>
      <c r="H3749" t="s">
        <v>11098</v>
      </c>
      <c r="I3749" s="4" t="s">
        <v>11099</v>
      </c>
      <c r="J3749" s="1">
        <f>((((bot_orders[[#This Row],[cTime]]/ 1000)+3*3600) / 86400) + DATE(1970,1,1))</f>
        <v>45772.536677071759</v>
      </c>
      <c r="K3749" s="4" t="s">
        <v>11100</v>
      </c>
      <c r="L3749" s="1">
        <f>((((bot_orders[[#This Row],[uTime]]/ 1000)+3*3600) / 86400) + DATE(1970,1,1))</f>
        <v>45772.541252881943</v>
      </c>
      <c r="M3749" t="s">
        <v>34</v>
      </c>
      <c r="N3749" t="s">
        <v>28</v>
      </c>
      <c r="O3749" t="s">
        <v>35</v>
      </c>
      <c r="P3749">
        <v>1.895</v>
      </c>
      <c r="Q3749" t="s">
        <v>36</v>
      </c>
      <c r="R3749" t="s">
        <v>55</v>
      </c>
      <c r="S3749">
        <v>0.70330000000000004</v>
      </c>
      <c r="T3749">
        <v>0.70330000000000004</v>
      </c>
      <c r="U3749">
        <v>1.895</v>
      </c>
      <c r="V3749">
        <v>-1.516E-3</v>
      </c>
      <c r="W3749" t="s">
        <v>39</v>
      </c>
      <c r="X3749" s="4">
        <f>IF(bot_orders[[#This Row],[side]]="sell", bot_orders[[#This Row],[accFillSz]]*bot_orders[[#This Row],[avgPx]] + bot_orders[[#This Row],[fee]], -bot_orders[[#This Row],[accFillSz]]*bot_orders[[#This Row],[avgPx]])</f>
        <v>-1.3327535000000001</v>
      </c>
      <c r="Y3749" s="4">
        <f>IF(bot_orders[[#This Row],[side]]="buy", bot_orders[[#This Row],[accFillSz]] + bot_orders[[#This Row],[fee]], -bot_orders[[#This Row],[accFillSz]])</f>
        <v>1.8934839999999999</v>
      </c>
      <c r="Z3749" s="4">
        <f>IF(bot_orders[[#This Row],[side]]="sell",bot_orders[[#This Row],[accFillSz]]*bot_orders[[#This Row],[avgPx]]+bot_orders[[#This Row],[fee]], 0)</f>
        <v>0</v>
      </c>
      <c r="AA3749" s="4">
        <f>IF(bot_orders[[#This Row],[side]]="sell",-bot_orders[[#This Row],[accFillSz]],bot_orders[[#This Row],[accFillSz]]+bot_orders[[#This Row],[fee]])</f>
        <v>1.8934839999999999</v>
      </c>
      <c r="AB3749">
        <v>0</v>
      </c>
      <c r="AC3749" t="s">
        <v>38</v>
      </c>
      <c r="AD3749">
        <v>0</v>
      </c>
      <c r="AE3749" t="s">
        <v>40</v>
      </c>
      <c r="AF3749" t="s">
        <v>41</v>
      </c>
      <c r="AG3749" t="s">
        <v>42</v>
      </c>
      <c r="AH3749" t="s">
        <v>28</v>
      </c>
      <c r="AI3749">
        <v>1.8934839999999999</v>
      </c>
      <c r="AJ3749">
        <v>-1.3327534999999999</v>
      </c>
    </row>
    <row r="3750" spans="1:36" x14ac:dyDescent="0.3">
      <c r="A3750">
        <v>3569</v>
      </c>
      <c r="B3750" t="s">
        <v>304</v>
      </c>
      <c r="C3750" t="s">
        <v>28</v>
      </c>
      <c r="D3750" t="s">
        <v>29</v>
      </c>
      <c r="E3750" t="s">
        <v>30</v>
      </c>
      <c r="F3750" t="s">
        <v>31</v>
      </c>
      <c r="G3750" t="s">
        <v>3375</v>
      </c>
      <c r="H3750" t="s">
        <v>11101</v>
      </c>
      <c r="I3750" s="4" t="s">
        <v>11102</v>
      </c>
      <c r="J3750" s="1">
        <f>((((bot_orders[[#This Row],[cTime]]/ 1000)+3*3600) / 86400) + DATE(1970,1,1))</f>
        <v>45772.541252905095</v>
      </c>
      <c r="K3750" s="4" t="s">
        <v>11103</v>
      </c>
      <c r="L3750" s="1">
        <f>((((bot_orders[[#This Row],[uTime]]/ 1000)+3*3600) / 86400) + DATE(1970,1,1))</f>
        <v>45772.623196840279</v>
      </c>
      <c r="M3750" t="s">
        <v>34</v>
      </c>
      <c r="N3750" t="s">
        <v>28</v>
      </c>
      <c r="O3750" t="s">
        <v>35</v>
      </c>
      <c r="P3750">
        <v>1.893</v>
      </c>
      <c r="Q3750" t="s">
        <v>36</v>
      </c>
      <c r="R3750" t="s">
        <v>37</v>
      </c>
      <c r="S3750">
        <v>0.70660000000000001</v>
      </c>
      <c r="T3750">
        <v>0.70660000000000001</v>
      </c>
      <c r="U3750">
        <v>1.893</v>
      </c>
      <c r="V3750">
        <v>-1.070075E-3</v>
      </c>
      <c r="W3750" t="s">
        <v>38</v>
      </c>
      <c r="X3750" s="4">
        <f>IF(bot_orders[[#This Row],[side]]="sell", bot_orders[[#This Row],[accFillSz]]*bot_orders[[#This Row],[avgPx]] + bot_orders[[#This Row],[fee]], -bot_orders[[#This Row],[accFillSz]]*bot_orders[[#This Row],[avgPx]])</f>
        <v>1.3365237250000002</v>
      </c>
      <c r="Y3750" s="4">
        <f>IF(bot_orders[[#This Row],[side]]="buy", bot_orders[[#This Row],[accFillSz]] + bot_orders[[#This Row],[fee]], -bot_orders[[#This Row],[accFillSz]])</f>
        <v>-1.893</v>
      </c>
      <c r="Z3750" s="4">
        <f>IF(bot_orders[[#This Row],[side]]="sell",bot_orders[[#This Row],[accFillSz]]*bot_orders[[#This Row],[avgPx]]+bot_orders[[#This Row],[fee]], 0)</f>
        <v>1.3365237250000002</v>
      </c>
      <c r="AA3750" s="4">
        <f>IF(bot_orders[[#This Row],[side]]="sell",-bot_orders[[#This Row],[accFillSz]],bot_orders[[#This Row],[accFillSz]]+bot_orders[[#This Row],[fee]])</f>
        <v>-1.893</v>
      </c>
      <c r="AB3750">
        <v>0</v>
      </c>
      <c r="AC3750" t="s">
        <v>39</v>
      </c>
      <c r="AD3750">
        <v>0</v>
      </c>
      <c r="AE3750" t="s">
        <v>40</v>
      </c>
      <c r="AF3750" t="s">
        <v>41</v>
      </c>
      <c r="AG3750" t="s">
        <v>42</v>
      </c>
      <c r="AH3750" t="s">
        <v>28</v>
      </c>
      <c r="AI3750">
        <v>-1.893</v>
      </c>
      <c r="AJ3750">
        <v>1.3365237299999999</v>
      </c>
    </row>
    <row r="3751" spans="1:36" x14ac:dyDescent="0.3">
      <c r="A3751">
        <v>3571</v>
      </c>
      <c r="B3751" t="s">
        <v>304</v>
      </c>
      <c r="C3751" t="s">
        <v>28</v>
      </c>
      <c r="D3751" t="s">
        <v>29</v>
      </c>
      <c r="E3751" t="s">
        <v>30</v>
      </c>
      <c r="F3751" t="s">
        <v>31</v>
      </c>
      <c r="G3751" t="s">
        <v>3372</v>
      </c>
      <c r="H3751" t="s">
        <v>11107</v>
      </c>
      <c r="I3751" s="4" t="s">
        <v>11108</v>
      </c>
      <c r="J3751" s="1">
        <f>((((bot_orders[[#This Row],[cTime]]/ 1000)+3*3600) / 86400) + DATE(1970,1,1))</f>
        <v>45772.542885682866</v>
      </c>
      <c r="K3751" s="4" t="s">
        <v>11109</v>
      </c>
      <c r="L3751" s="1">
        <f>((((bot_orders[[#This Row],[uTime]]/ 1000)+3*3600) / 86400) + DATE(1970,1,1))</f>
        <v>45772.583949918982</v>
      </c>
      <c r="M3751" t="s">
        <v>34</v>
      </c>
      <c r="N3751" t="s">
        <v>28</v>
      </c>
      <c r="O3751" t="s">
        <v>35</v>
      </c>
      <c r="P3751">
        <v>1.893</v>
      </c>
      <c r="Q3751" t="s">
        <v>36</v>
      </c>
      <c r="R3751" t="s">
        <v>37</v>
      </c>
      <c r="S3751">
        <v>0.70330000000000004</v>
      </c>
      <c r="T3751">
        <v>0.70330000000000004</v>
      </c>
      <c r="U3751">
        <v>1.893</v>
      </c>
      <c r="V3751">
        <v>-1.0650774999999999E-3</v>
      </c>
      <c r="W3751" t="s">
        <v>38</v>
      </c>
      <c r="X3751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751" s="4">
        <f>IF(bot_orders[[#This Row],[side]]="buy", bot_orders[[#This Row],[accFillSz]] + bot_orders[[#This Row],[fee]], -bot_orders[[#This Row],[accFillSz]])</f>
        <v>-1.893</v>
      </c>
      <c r="Z3751" s="4">
        <f>IF(bot_orders[[#This Row],[side]]="sell",bot_orders[[#This Row],[accFillSz]]*bot_orders[[#This Row],[avgPx]]+bot_orders[[#This Row],[fee]], 0)</f>
        <v>1.3302818224999999</v>
      </c>
      <c r="AA3751" s="4">
        <f>IF(bot_orders[[#This Row],[side]]="sell",-bot_orders[[#This Row],[accFillSz]],bot_orders[[#This Row],[accFillSz]]+bot_orders[[#This Row],[fee]])</f>
        <v>-1.893</v>
      </c>
      <c r="AB3751">
        <v>0</v>
      </c>
      <c r="AC3751" t="s">
        <v>39</v>
      </c>
      <c r="AD3751">
        <v>0</v>
      </c>
      <c r="AE3751" t="s">
        <v>40</v>
      </c>
      <c r="AF3751" t="s">
        <v>41</v>
      </c>
      <c r="AG3751" t="s">
        <v>42</v>
      </c>
      <c r="AH3751" t="s">
        <v>28</v>
      </c>
      <c r="AI3751">
        <v>-1.893</v>
      </c>
      <c r="AJ3751">
        <v>1.3302818199999999</v>
      </c>
    </row>
    <row r="3752" spans="1:36" x14ac:dyDescent="0.3">
      <c r="A3752">
        <v>3574</v>
      </c>
      <c r="B3752" t="s">
        <v>304</v>
      </c>
      <c r="C3752" t="s">
        <v>28</v>
      </c>
      <c r="D3752" t="s">
        <v>29</v>
      </c>
      <c r="E3752" t="s">
        <v>30</v>
      </c>
      <c r="F3752" t="s">
        <v>31</v>
      </c>
      <c r="G3752" t="s">
        <v>3369</v>
      </c>
      <c r="H3752" t="s">
        <v>11116</v>
      </c>
      <c r="I3752" s="4" t="s">
        <v>11117</v>
      </c>
      <c r="J3752" s="1">
        <f>((((bot_orders[[#This Row],[cTime]]/ 1000)+3*3600) / 86400) + DATE(1970,1,1))</f>
        <v>45772.54730899306</v>
      </c>
      <c r="K3752" s="4" t="s">
        <v>11118</v>
      </c>
      <c r="L3752" s="1">
        <f>((((bot_orders[[#This Row],[uTime]]/ 1000)+3*3600) / 86400) + DATE(1970,1,1))</f>
        <v>45772.554308425926</v>
      </c>
      <c r="M3752" t="s">
        <v>34</v>
      </c>
      <c r="N3752" t="s">
        <v>28</v>
      </c>
      <c r="O3752" t="s">
        <v>35</v>
      </c>
      <c r="P3752">
        <v>1.893</v>
      </c>
      <c r="Q3752" t="s">
        <v>36</v>
      </c>
      <c r="R3752" t="s">
        <v>37</v>
      </c>
      <c r="S3752">
        <v>0.69989999999999997</v>
      </c>
      <c r="T3752">
        <v>0.69989999999999997</v>
      </c>
      <c r="U3752">
        <v>1.893</v>
      </c>
      <c r="V3752">
        <v>-1.0599285999999999E-3</v>
      </c>
      <c r="W3752" t="s">
        <v>38</v>
      </c>
      <c r="X3752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752" s="4">
        <f>IF(bot_orders[[#This Row],[side]]="buy", bot_orders[[#This Row],[accFillSz]] + bot_orders[[#This Row],[fee]], -bot_orders[[#This Row],[accFillSz]])</f>
        <v>-1.893</v>
      </c>
      <c r="Z3752" s="4">
        <f>IF(bot_orders[[#This Row],[side]]="sell",bot_orders[[#This Row],[accFillSz]]*bot_orders[[#This Row],[avgPx]]+bot_orders[[#This Row],[fee]], 0)</f>
        <v>1.3238507714000001</v>
      </c>
      <c r="AA3752" s="4">
        <f>IF(bot_orders[[#This Row],[side]]="sell",-bot_orders[[#This Row],[accFillSz]],bot_orders[[#This Row],[accFillSz]]+bot_orders[[#This Row],[fee]])</f>
        <v>-1.893</v>
      </c>
      <c r="AB3752">
        <v>0</v>
      </c>
      <c r="AC3752" t="s">
        <v>39</v>
      </c>
      <c r="AD3752">
        <v>0</v>
      </c>
      <c r="AE3752" t="s">
        <v>40</v>
      </c>
      <c r="AF3752" t="s">
        <v>41</v>
      </c>
      <c r="AG3752" t="s">
        <v>42</v>
      </c>
      <c r="AH3752" t="s">
        <v>28</v>
      </c>
      <c r="AI3752">
        <v>-1.893</v>
      </c>
      <c r="AJ3752">
        <v>1.32385077</v>
      </c>
    </row>
    <row r="3753" spans="1:36" x14ac:dyDescent="0.3">
      <c r="A3753">
        <v>3577</v>
      </c>
      <c r="B3753" t="s">
        <v>304</v>
      </c>
      <c r="C3753" t="s">
        <v>28</v>
      </c>
      <c r="D3753" t="s">
        <v>29</v>
      </c>
      <c r="E3753" t="s">
        <v>30</v>
      </c>
      <c r="F3753" t="s">
        <v>31</v>
      </c>
      <c r="G3753" t="s">
        <v>3391</v>
      </c>
      <c r="H3753" t="s">
        <v>11125</v>
      </c>
      <c r="I3753" s="4" t="s">
        <v>11126</v>
      </c>
      <c r="J3753" s="1">
        <f>((((bot_orders[[#This Row],[cTime]]/ 1000)+3*3600) / 86400) + DATE(1970,1,1))</f>
        <v>45772.554308437502</v>
      </c>
      <c r="K3753" s="4" t="s">
        <v>11124</v>
      </c>
      <c r="L3753" s="1">
        <f>((((bot_orders[[#This Row],[uTime]]/ 1000)+3*3600) / 86400) + DATE(1970,1,1))</f>
        <v>45772.55657537037</v>
      </c>
      <c r="M3753" t="s">
        <v>34</v>
      </c>
      <c r="N3753" t="s">
        <v>28</v>
      </c>
      <c r="O3753" t="s">
        <v>35</v>
      </c>
      <c r="P3753">
        <v>1.895</v>
      </c>
      <c r="Q3753" t="s">
        <v>36</v>
      </c>
      <c r="R3753" t="s">
        <v>55</v>
      </c>
      <c r="S3753">
        <v>0.6966</v>
      </c>
      <c r="T3753">
        <v>0.6966</v>
      </c>
      <c r="U3753">
        <v>1.895</v>
      </c>
      <c r="V3753">
        <v>-1.516E-3</v>
      </c>
      <c r="W3753" t="s">
        <v>39</v>
      </c>
      <c r="X3753" s="4">
        <f>IF(bot_orders[[#This Row],[side]]="sell", bot_orders[[#This Row],[accFillSz]]*bot_orders[[#This Row],[avgPx]] + bot_orders[[#This Row],[fee]], -bot_orders[[#This Row],[accFillSz]]*bot_orders[[#This Row],[avgPx]])</f>
        <v>-1.320057</v>
      </c>
      <c r="Y3753" s="4">
        <f>IF(bot_orders[[#This Row],[side]]="buy", bot_orders[[#This Row],[accFillSz]] + bot_orders[[#This Row],[fee]], -bot_orders[[#This Row],[accFillSz]])</f>
        <v>1.8934839999999999</v>
      </c>
      <c r="Z3753" s="4">
        <f>IF(bot_orders[[#This Row],[side]]="sell",bot_orders[[#This Row],[accFillSz]]*bot_orders[[#This Row],[avgPx]]+bot_orders[[#This Row],[fee]], 0)</f>
        <v>0</v>
      </c>
      <c r="AA3753" s="4">
        <f>IF(bot_orders[[#This Row],[side]]="sell",-bot_orders[[#This Row],[accFillSz]],bot_orders[[#This Row],[accFillSz]]+bot_orders[[#This Row],[fee]])</f>
        <v>1.8934839999999999</v>
      </c>
      <c r="AB3753">
        <v>0</v>
      </c>
      <c r="AC3753" t="s">
        <v>38</v>
      </c>
      <c r="AD3753">
        <v>0</v>
      </c>
      <c r="AE3753" t="s">
        <v>40</v>
      </c>
      <c r="AF3753" t="s">
        <v>41</v>
      </c>
      <c r="AG3753" t="s">
        <v>42</v>
      </c>
      <c r="AH3753" t="s">
        <v>28</v>
      </c>
      <c r="AI3753">
        <v>1.8934839999999999</v>
      </c>
      <c r="AJ3753">
        <v>-1.320057</v>
      </c>
    </row>
    <row r="3754" spans="1:36" x14ac:dyDescent="0.3">
      <c r="A3754">
        <v>3578</v>
      </c>
      <c r="B3754" t="s">
        <v>304</v>
      </c>
      <c r="C3754" t="s">
        <v>28</v>
      </c>
      <c r="D3754" t="s">
        <v>29</v>
      </c>
      <c r="E3754" t="s">
        <v>30</v>
      </c>
      <c r="F3754" t="s">
        <v>31</v>
      </c>
      <c r="G3754" t="s">
        <v>3391</v>
      </c>
      <c r="H3754" t="s">
        <v>11127</v>
      </c>
      <c r="I3754" s="4" t="s">
        <v>11128</v>
      </c>
      <c r="J3754" s="1">
        <f>((((bot_orders[[#This Row],[cTime]]/ 1000)+3*3600) / 86400) + DATE(1970,1,1))</f>
        <v>45772.556575393523</v>
      </c>
      <c r="K3754" s="4" t="s">
        <v>11129</v>
      </c>
      <c r="L3754" s="1">
        <f>((((bot_orders[[#This Row],[uTime]]/ 1000)+3*3600) / 86400) + DATE(1970,1,1))</f>
        <v>45772.577277870369</v>
      </c>
      <c r="M3754" t="s">
        <v>34</v>
      </c>
      <c r="N3754" t="s">
        <v>28</v>
      </c>
      <c r="O3754" t="s">
        <v>35</v>
      </c>
      <c r="P3754">
        <v>1.893</v>
      </c>
      <c r="Q3754" t="s">
        <v>36</v>
      </c>
      <c r="R3754" t="s">
        <v>37</v>
      </c>
      <c r="S3754">
        <v>0.69989999999999997</v>
      </c>
      <c r="T3754">
        <v>0.69989999999999997</v>
      </c>
      <c r="U3754">
        <v>1.893</v>
      </c>
      <c r="V3754">
        <v>-1.0599285999999999E-3</v>
      </c>
      <c r="W3754" t="s">
        <v>38</v>
      </c>
      <c r="X3754" s="4">
        <f>IF(bot_orders[[#This Row],[side]]="sell", bot_orders[[#This Row],[accFillSz]]*bot_orders[[#This Row],[avgPx]] + bot_orders[[#This Row],[fee]], -bot_orders[[#This Row],[accFillSz]]*bot_orders[[#This Row],[avgPx]])</f>
        <v>1.3238507714000001</v>
      </c>
      <c r="Y3754" s="4">
        <f>IF(bot_orders[[#This Row],[side]]="buy", bot_orders[[#This Row],[accFillSz]] + bot_orders[[#This Row],[fee]], -bot_orders[[#This Row],[accFillSz]])</f>
        <v>-1.893</v>
      </c>
      <c r="Z3754" s="4">
        <f>IF(bot_orders[[#This Row],[side]]="sell",bot_orders[[#This Row],[accFillSz]]*bot_orders[[#This Row],[avgPx]]+bot_orders[[#This Row],[fee]], 0)</f>
        <v>1.3238507714000001</v>
      </c>
      <c r="AA3754" s="4">
        <f>IF(bot_orders[[#This Row],[side]]="sell",-bot_orders[[#This Row],[accFillSz]],bot_orders[[#This Row],[accFillSz]]+bot_orders[[#This Row],[fee]])</f>
        <v>-1.893</v>
      </c>
      <c r="AB3754">
        <v>0</v>
      </c>
      <c r="AC3754" t="s">
        <v>39</v>
      </c>
      <c r="AD3754">
        <v>0</v>
      </c>
      <c r="AE3754" t="s">
        <v>40</v>
      </c>
      <c r="AF3754" t="s">
        <v>41</v>
      </c>
      <c r="AG3754" t="s">
        <v>42</v>
      </c>
      <c r="AH3754" t="s">
        <v>28</v>
      </c>
      <c r="AI3754">
        <v>-1.893</v>
      </c>
      <c r="AJ3754">
        <v>1.32385077</v>
      </c>
    </row>
    <row r="3755" spans="1:36" x14ac:dyDescent="0.3">
      <c r="A3755">
        <v>3580</v>
      </c>
      <c r="B3755" t="s">
        <v>304</v>
      </c>
      <c r="C3755" t="s">
        <v>28</v>
      </c>
      <c r="D3755" t="s">
        <v>29</v>
      </c>
      <c r="E3755" t="s">
        <v>30</v>
      </c>
      <c r="F3755" t="s">
        <v>31</v>
      </c>
      <c r="G3755" t="s">
        <v>3366</v>
      </c>
      <c r="H3755" t="s">
        <v>11131</v>
      </c>
      <c r="I3755" s="4" t="s">
        <v>11132</v>
      </c>
      <c r="J3755" s="1">
        <f>((((bot_orders[[#This Row],[cTime]]/ 1000)+3*3600) / 86400) + DATE(1970,1,1))</f>
        <v>45772.556963900468</v>
      </c>
      <c r="K3755" s="4" t="s">
        <v>11133</v>
      </c>
      <c r="L3755" s="1">
        <f>((((bot_orders[[#This Row],[uTime]]/ 1000)+3*3600) / 86400) + DATE(1970,1,1))</f>
        <v>45772.563017731482</v>
      </c>
      <c r="M3755" t="s">
        <v>34</v>
      </c>
      <c r="N3755" t="s">
        <v>28</v>
      </c>
      <c r="O3755" t="s">
        <v>35</v>
      </c>
      <c r="P3755">
        <v>1.893</v>
      </c>
      <c r="Q3755" t="s">
        <v>36</v>
      </c>
      <c r="R3755" t="s">
        <v>37</v>
      </c>
      <c r="S3755">
        <v>0.6966</v>
      </c>
      <c r="T3755">
        <v>0.6966</v>
      </c>
      <c r="U3755">
        <v>1.893</v>
      </c>
      <c r="V3755">
        <v>-1.0549310000000001E-3</v>
      </c>
      <c r="W3755" t="s">
        <v>38</v>
      </c>
      <c r="X3755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755" s="4">
        <f>IF(bot_orders[[#This Row],[side]]="buy", bot_orders[[#This Row],[accFillSz]] + bot_orders[[#This Row],[fee]], -bot_orders[[#This Row],[accFillSz]])</f>
        <v>-1.893</v>
      </c>
      <c r="Z3755" s="4">
        <f>IF(bot_orders[[#This Row],[side]]="sell",bot_orders[[#This Row],[accFillSz]]*bot_orders[[#This Row],[avgPx]]+bot_orders[[#This Row],[fee]], 0)</f>
        <v>1.3176088689999998</v>
      </c>
      <c r="AA3755" s="4">
        <f>IF(bot_orders[[#This Row],[side]]="sell",-bot_orders[[#This Row],[accFillSz]],bot_orders[[#This Row],[accFillSz]]+bot_orders[[#This Row],[fee]])</f>
        <v>-1.893</v>
      </c>
      <c r="AB3755">
        <v>0</v>
      </c>
      <c r="AC3755" t="s">
        <v>39</v>
      </c>
      <c r="AD3755">
        <v>0</v>
      </c>
      <c r="AE3755" t="s">
        <v>40</v>
      </c>
      <c r="AF3755" t="s">
        <v>41</v>
      </c>
      <c r="AG3755" t="s">
        <v>42</v>
      </c>
      <c r="AH3755" t="s">
        <v>28</v>
      </c>
      <c r="AI3755">
        <v>-1.893</v>
      </c>
      <c r="AJ3755">
        <v>1.3176088699999999</v>
      </c>
    </row>
    <row r="3756" spans="1:36" x14ac:dyDescent="0.3">
      <c r="A3756">
        <v>3584</v>
      </c>
      <c r="B3756" t="s">
        <v>304</v>
      </c>
      <c r="C3756" t="s">
        <v>28</v>
      </c>
      <c r="D3756" t="s">
        <v>29</v>
      </c>
      <c r="E3756" t="s">
        <v>30</v>
      </c>
      <c r="F3756" t="s">
        <v>31</v>
      </c>
      <c r="G3756" t="s">
        <v>3363</v>
      </c>
      <c r="H3756" t="s">
        <v>11144</v>
      </c>
      <c r="I3756" s="4" t="s">
        <v>11145</v>
      </c>
      <c r="J3756" s="1">
        <f>((((bot_orders[[#This Row],[cTime]]/ 1000)+3*3600) / 86400) + DATE(1970,1,1))</f>
        <v>45772.563017754626</v>
      </c>
      <c r="K3756" s="4" t="s">
        <v>11146</v>
      </c>
      <c r="L3756" s="1">
        <f>((((bot_orders[[#This Row],[uTime]]/ 1000)+3*3600) / 86400) + DATE(1970,1,1))</f>
        <v>45772.567472719908</v>
      </c>
      <c r="M3756" t="s">
        <v>34</v>
      </c>
      <c r="N3756" t="s">
        <v>28</v>
      </c>
      <c r="O3756" t="s">
        <v>35</v>
      </c>
      <c r="P3756">
        <v>1.895</v>
      </c>
      <c r="Q3756" t="s">
        <v>36</v>
      </c>
      <c r="R3756" t="s">
        <v>55</v>
      </c>
      <c r="S3756">
        <v>0.69330000000000003</v>
      </c>
      <c r="T3756">
        <v>0.69330000000000003</v>
      </c>
      <c r="U3756">
        <v>1.895</v>
      </c>
      <c r="V3756">
        <v>-1.516E-3</v>
      </c>
      <c r="W3756" t="s">
        <v>39</v>
      </c>
      <c r="X3756" s="4">
        <f>IF(bot_orders[[#This Row],[side]]="sell", bot_orders[[#This Row],[accFillSz]]*bot_orders[[#This Row],[avgPx]] + bot_orders[[#This Row],[fee]], -bot_orders[[#This Row],[accFillSz]]*bot_orders[[#This Row],[avgPx]])</f>
        <v>-1.3138035000000001</v>
      </c>
      <c r="Y3756" s="4">
        <f>IF(bot_orders[[#This Row],[side]]="buy", bot_orders[[#This Row],[accFillSz]] + bot_orders[[#This Row],[fee]], -bot_orders[[#This Row],[accFillSz]])</f>
        <v>1.8934839999999999</v>
      </c>
      <c r="Z3756" s="4">
        <f>IF(bot_orders[[#This Row],[side]]="sell",bot_orders[[#This Row],[accFillSz]]*bot_orders[[#This Row],[avgPx]]+bot_orders[[#This Row],[fee]], 0)</f>
        <v>0</v>
      </c>
      <c r="AA3756" s="4">
        <f>IF(bot_orders[[#This Row],[side]]="sell",-bot_orders[[#This Row],[accFillSz]],bot_orders[[#This Row],[accFillSz]]+bot_orders[[#This Row],[fee]])</f>
        <v>1.8934839999999999</v>
      </c>
      <c r="AB3756">
        <v>0</v>
      </c>
      <c r="AC3756" t="s">
        <v>38</v>
      </c>
      <c r="AD3756">
        <v>0</v>
      </c>
      <c r="AE3756" t="s">
        <v>40</v>
      </c>
      <c r="AF3756" t="s">
        <v>41</v>
      </c>
      <c r="AG3756" t="s">
        <v>42</v>
      </c>
      <c r="AH3756" t="s">
        <v>28</v>
      </c>
      <c r="AI3756">
        <v>1.8934839999999999</v>
      </c>
      <c r="AJ3756">
        <v>-1.3138034999999999</v>
      </c>
    </row>
    <row r="3757" spans="1:36" x14ac:dyDescent="0.3">
      <c r="A3757">
        <v>3585</v>
      </c>
      <c r="B3757" t="s">
        <v>304</v>
      </c>
      <c r="C3757" t="s">
        <v>28</v>
      </c>
      <c r="D3757" t="s">
        <v>29</v>
      </c>
      <c r="E3757" t="s">
        <v>30</v>
      </c>
      <c r="F3757" t="s">
        <v>31</v>
      </c>
      <c r="G3757" t="s">
        <v>3363</v>
      </c>
      <c r="H3757" t="s">
        <v>11147</v>
      </c>
      <c r="I3757" s="4" t="s">
        <v>11148</v>
      </c>
      <c r="J3757" s="1">
        <f>((((bot_orders[[#This Row],[cTime]]/ 1000)+3*3600) / 86400) + DATE(1970,1,1))</f>
        <v>45772.567472731484</v>
      </c>
      <c r="K3757" s="4" t="s">
        <v>11149</v>
      </c>
      <c r="L3757" s="1">
        <f>((((bot_orders[[#This Row],[uTime]]/ 1000)+3*3600) / 86400) + DATE(1970,1,1))</f>
        <v>45772.573102395836</v>
      </c>
      <c r="M3757" t="s">
        <v>34</v>
      </c>
      <c r="N3757" t="s">
        <v>28</v>
      </c>
      <c r="O3757" t="s">
        <v>35</v>
      </c>
      <c r="P3757">
        <v>1.893</v>
      </c>
      <c r="Q3757" t="s">
        <v>36</v>
      </c>
      <c r="R3757" t="s">
        <v>37</v>
      </c>
      <c r="S3757">
        <v>0.6966</v>
      </c>
      <c r="T3757">
        <v>0.6966</v>
      </c>
      <c r="U3757">
        <v>1.893</v>
      </c>
      <c r="V3757">
        <v>-1.0549310000000001E-3</v>
      </c>
      <c r="W3757" t="s">
        <v>38</v>
      </c>
      <c r="X3757" s="4">
        <f>IF(bot_orders[[#This Row],[side]]="sell", bot_orders[[#This Row],[accFillSz]]*bot_orders[[#This Row],[avgPx]] + bot_orders[[#This Row],[fee]], -bot_orders[[#This Row],[accFillSz]]*bot_orders[[#This Row],[avgPx]])</f>
        <v>1.3176088689999998</v>
      </c>
      <c r="Y3757" s="4">
        <f>IF(bot_orders[[#This Row],[side]]="buy", bot_orders[[#This Row],[accFillSz]] + bot_orders[[#This Row],[fee]], -bot_orders[[#This Row],[accFillSz]])</f>
        <v>-1.893</v>
      </c>
      <c r="Z3757" s="4">
        <f>IF(bot_orders[[#This Row],[side]]="sell",bot_orders[[#This Row],[accFillSz]]*bot_orders[[#This Row],[avgPx]]+bot_orders[[#This Row],[fee]], 0)</f>
        <v>1.3176088689999998</v>
      </c>
      <c r="AA3757" s="4">
        <f>IF(bot_orders[[#This Row],[side]]="sell",-bot_orders[[#This Row],[accFillSz]],bot_orders[[#This Row],[accFillSz]]+bot_orders[[#This Row],[fee]])</f>
        <v>-1.893</v>
      </c>
      <c r="AB3757">
        <v>0</v>
      </c>
      <c r="AC3757" t="s">
        <v>39</v>
      </c>
      <c r="AD3757">
        <v>0</v>
      </c>
      <c r="AE3757" t="s">
        <v>40</v>
      </c>
      <c r="AF3757" t="s">
        <v>41</v>
      </c>
      <c r="AG3757" t="s">
        <v>42</v>
      </c>
      <c r="AH3757" t="s">
        <v>28</v>
      </c>
      <c r="AI3757">
        <v>-1.893</v>
      </c>
      <c r="AJ3757">
        <v>1.3176088699999999</v>
      </c>
    </row>
    <row r="3758" spans="1:36" x14ac:dyDescent="0.3">
      <c r="A3758">
        <v>3591</v>
      </c>
      <c r="B3758" t="s">
        <v>304</v>
      </c>
      <c r="C3758" t="s">
        <v>28</v>
      </c>
      <c r="D3758" t="s">
        <v>29</v>
      </c>
      <c r="E3758" t="s">
        <v>30</v>
      </c>
      <c r="F3758" t="s">
        <v>31</v>
      </c>
      <c r="G3758" t="s">
        <v>3360</v>
      </c>
      <c r="H3758" t="s">
        <v>11168</v>
      </c>
      <c r="I3758" s="4" t="s">
        <v>11169</v>
      </c>
      <c r="J3758" s="1">
        <f>((((bot_orders[[#This Row],[cTime]]/ 1000)+3*3600) / 86400) + DATE(1970,1,1))</f>
        <v>45772.583949930558</v>
      </c>
      <c r="K3758" s="4" t="s">
        <v>11170</v>
      </c>
      <c r="L3758" s="1">
        <f>((((bot_orders[[#This Row],[uTime]]/ 1000)+3*3600) / 86400) + DATE(1970,1,1))</f>
        <v>45772.585869097224</v>
      </c>
      <c r="M3758" t="s">
        <v>34</v>
      </c>
      <c r="N3758" t="s">
        <v>28</v>
      </c>
      <c r="O3758" t="s">
        <v>35</v>
      </c>
      <c r="P3758">
        <v>1.895</v>
      </c>
      <c r="Q3758" t="s">
        <v>36</v>
      </c>
      <c r="R3758" t="s">
        <v>55</v>
      </c>
      <c r="S3758">
        <v>0.69989999999999997</v>
      </c>
      <c r="T3758">
        <v>0.69989999999999997</v>
      </c>
      <c r="U3758">
        <v>1.895</v>
      </c>
      <c r="V3758">
        <v>-1.516E-3</v>
      </c>
      <c r="W3758" t="s">
        <v>39</v>
      </c>
      <c r="X3758" s="4">
        <f>IF(bot_orders[[#This Row],[side]]="sell", bot_orders[[#This Row],[accFillSz]]*bot_orders[[#This Row],[avgPx]] + bot_orders[[#This Row],[fee]], -bot_orders[[#This Row],[accFillSz]]*bot_orders[[#This Row],[avgPx]])</f>
        <v>-1.3263104999999999</v>
      </c>
      <c r="Y3758" s="4">
        <f>IF(bot_orders[[#This Row],[side]]="buy", bot_orders[[#This Row],[accFillSz]] + bot_orders[[#This Row],[fee]], -bot_orders[[#This Row],[accFillSz]])</f>
        <v>1.8934839999999999</v>
      </c>
      <c r="Z3758" s="4">
        <f>IF(bot_orders[[#This Row],[side]]="sell",bot_orders[[#This Row],[accFillSz]]*bot_orders[[#This Row],[avgPx]]+bot_orders[[#This Row],[fee]], 0)</f>
        <v>0</v>
      </c>
      <c r="AA3758" s="4">
        <f>IF(bot_orders[[#This Row],[side]]="sell",-bot_orders[[#This Row],[accFillSz]],bot_orders[[#This Row],[accFillSz]]+bot_orders[[#This Row],[fee]])</f>
        <v>1.8934839999999999</v>
      </c>
      <c r="AB3758">
        <v>0</v>
      </c>
      <c r="AC3758" t="s">
        <v>38</v>
      </c>
      <c r="AD3758">
        <v>0</v>
      </c>
      <c r="AE3758" t="s">
        <v>40</v>
      </c>
      <c r="AF3758" t="s">
        <v>41</v>
      </c>
      <c r="AG3758" t="s">
        <v>42</v>
      </c>
      <c r="AH3758" t="s">
        <v>28</v>
      </c>
      <c r="AI3758">
        <v>1.8934839999999999</v>
      </c>
      <c r="AJ3758">
        <v>-1.3263104999999999</v>
      </c>
    </row>
    <row r="3759" spans="1:36" x14ac:dyDescent="0.3">
      <c r="A3759">
        <v>3592</v>
      </c>
      <c r="B3759" t="s">
        <v>304</v>
      </c>
      <c r="C3759" t="s">
        <v>28</v>
      </c>
      <c r="D3759" t="s">
        <v>29</v>
      </c>
      <c r="E3759" t="s">
        <v>30</v>
      </c>
      <c r="F3759" t="s">
        <v>31</v>
      </c>
      <c r="G3759" t="s">
        <v>3360</v>
      </c>
      <c r="H3759" t="s">
        <v>11171</v>
      </c>
      <c r="I3759" s="4" t="s">
        <v>11172</v>
      </c>
      <c r="J3759" s="1">
        <f>((((bot_orders[[#This Row],[cTime]]/ 1000)+3*3600) / 86400) + DATE(1970,1,1))</f>
        <v>45772.585869120376</v>
      </c>
      <c r="K3759" s="4" t="s">
        <v>11173</v>
      </c>
      <c r="L3759" s="1">
        <f>((((bot_orders[[#This Row],[uTime]]/ 1000)+3*3600) / 86400) + DATE(1970,1,1))</f>
        <v>45772.597960659725</v>
      </c>
      <c r="M3759" t="s">
        <v>34</v>
      </c>
      <c r="N3759" t="s">
        <v>28</v>
      </c>
      <c r="O3759" t="s">
        <v>35</v>
      </c>
      <c r="P3759">
        <v>1.893</v>
      </c>
      <c r="Q3759" t="s">
        <v>36</v>
      </c>
      <c r="R3759" t="s">
        <v>37</v>
      </c>
      <c r="S3759">
        <v>0.70330000000000004</v>
      </c>
      <c r="T3759">
        <v>0.70330000000000004</v>
      </c>
      <c r="U3759">
        <v>1.893</v>
      </c>
      <c r="V3759">
        <v>-1.0650774999999999E-3</v>
      </c>
      <c r="W3759" t="s">
        <v>38</v>
      </c>
      <c r="X3759" s="4">
        <f>IF(bot_orders[[#This Row],[side]]="sell", bot_orders[[#This Row],[accFillSz]]*bot_orders[[#This Row],[avgPx]] + bot_orders[[#This Row],[fee]], -bot_orders[[#This Row],[accFillSz]]*bot_orders[[#This Row],[avgPx]])</f>
        <v>1.3302818224999999</v>
      </c>
      <c r="Y3759" s="4">
        <f>IF(bot_orders[[#This Row],[side]]="buy", bot_orders[[#This Row],[accFillSz]] + bot_orders[[#This Row],[fee]], -bot_orders[[#This Row],[accFillSz]])</f>
        <v>-1.893</v>
      </c>
      <c r="Z3759" s="4">
        <f>IF(bot_orders[[#This Row],[side]]="sell",bot_orders[[#This Row],[accFillSz]]*bot_orders[[#This Row],[avgPx]]+bot_orders[[#This Row],[fee]], 0)</f>
        <v>1.3302818224999999</v>
      </c>
      <c r="AA3759" s="4">
        <f>IF(bot_orders[[#This Row],[side]]="sell",-bot_orders[[#This Row],[accFillSz]],bot_orders[[#This Row],[accFillSz]]+bot_orders[[#This Row],[fee]])</f>
        <v>-1.893</v>
      </c>
      <c r="AB3759">
        <v>0</v>
      </c>
      <c r="AC3759" t="s">
        <v>39</v>
      </c>
      <c r="AD3759">
        <v>0</v>
      </c>
      <c r="AE3759" t="s">
        <v>40</v>
      </c>
      <c r="AF3759" t="s">
        <v>41</v>
      </c>
      <c r="AG3759" t="s">
        <v>42</v>
      </c>
      <c r="AH3759" t="s">
        <v>28</v>
      </c>
      <c r="AI3759">
        <v>-1.893</v>
      </c>
      <c r="AJ3759">
        <v>1.3302818199999999</v>
      </c>
    </row>
    <row r="3760" spans="1:36" x14ac:dyDescent="0.3">
      <c r="A3760">
        <v>3601</v>
      </c>
      <c r="B3760" t="s">
        <v>304</v>
      </c>
      <c r="C3760" t="s">
        <v>28</v>
      </c>
      <c r="D3760" t="s">
        <v>29</v>
      </c>
      <c r="E3760" t="s">
        <v>30</v>
      </c>
      <c r="F3760" t="s">
        <v>31</v>
      </c>
      <c r="G3760" t="s">
        <v>3433</v>
      </c>
      <c r="H3760" t="s">
        <v>11202</v>
      </c>
      <c r="I3760" s="4" t="s">
        <v>11203</v>
      </c>
      <c r="J3760" s="1">
        <f>((((bot_orders[[#This Row],[cTime]]/ 1000)+3*3600) / 86400) + DATE(1970,1,1))</f>
        <v>45772.635618842593</v>
      </c>
      <c r="K3760" s="4" t="s">
        <v>10985</v>
      </c>
      <c r="L3760" s="1">
        <f>((((bot_orders[[#This Row],[uTime]]/ 1000)+3*3600) / 86400) + DATE(1970,1,1))</f>
        <v>45772.689300439815</v>
      </c>
      <c r="M3760" t="s">
        <v>34</v>
      </c>
      <c r="N3760" t="s">
        <v>28</v>
      </c>
      <c r="O3760" t="s">
        <v>35</v>
      </c>
      <c r="P3760">
        <v>1.901</v>
      </c>
      <c r="Q3760" t="s">
        <v>36</v>
      </c>
      <c r="R3760" t="s">
        <v>55</v>
      </c>
      <c r="S3760">
        <v>0.68659999999999999</v>
      </c>
      <c r="T3760">
        <v>0.68659999999999999</v>
      </c>
      <c r="U3760">
        <v>1.901</v>
      </c>
      <c r="V3760">
        <v>-1.5208000000000001E-3</v>
      </c>
      <c r="W3760" t="s">
        <v>39</v>
      </c>
      <c r="X3760" s="4">
        <f>IF(bot_orders[[#This Row],[side]]="sell", bot_orders[[#This Row],[accFillSz]]*bot_orders[[#This Row],[avgPx]] + bot_orders[[#This Row],[fee]], -bot_orders[[#This Row],[accFillSz]]*bot_orders[[#This Row],[avgPx]])</f>
        <v>-1.3052265999999999</v>
      </c>
      <c r="Y3760" s="4">
        <f>IF(bot_orders[[#This Row],[side]]="buy", bot_orders[[#This Row],[accFillSz]] + bot_orders[[#This Row],[fee]], -bot_orders[[#This Row],[accFillSz]])</f>
        <v>1.8994792</v>
      </c>
      <c r="Z3760" s="4">
        <f>IF(bot_orders[[#This Row],[side]]="sell",bot_orders[[#This Row],[accFillSz]]*bot_orders[[#This Row],[avgPx]]+bot_orders[[#This Row],[fee]], 0)</f>
        <v>0</v>
      </c>
      <c r="AA3760" s="4">
        <f>IF(bot_orders[[#This Row],[side]]="sell",-bot_orders[[#This Row],[accFillSz]],bot_orders[[#This Row],[accFillSz]]+bot_orders[[#This Row],[fee]])</f>
        <v>1.8994792</v>
      </c>
      <c r="AB3760">
        <v>0</v>
      </c>
      <c r="AC3760" t="s">
        <v>38</v>
      </c>
      <c r="AD3760">
        <v>0</v>
      </c>
      <c r="AE3760" t="s">
        <v>40</v>
      </c>
      <c r="AF3760" t="s">
        <v>41</v>
      </c>
      <c r="AG3760" t="s">
        <v>42</v>
      </c>
      <c r="AH3760" t="s">
        <v>28</v>
      </c>
      <c r="AI3760">
        <v>1.8994792</v>
      </c>
      <c r="AJ3760">
        <v>-1.3052265999999999</v>
      </c>
    </row>
    <row r="3761" spans="1:36" x14ac:dyDescent="0.3">
      <c r="A3761">
        <v>3602</v>
      </c>
      <c r="B3761" t="s">
        <v>304</v>
      </c>
      <c r="C3761" t="s">
        <v>28</v>
      </c>
      <c r="D3761" t="s">
        <v>29</v>
      </c>
      <c r="E3761" t="s">
        <v>30</v>
      </c>
      <c r="F3761" t="s">
        <v>31</v>
      </c>
      <c r="G3761" t="s">
        <v>3436</v>
      </c>
      <c r="H3761" t="s">
        <v>11204</v>
      </c>
      <c r="I3761" s="4" t="s">
        <v>11203</v>
      </c>
      <c r="J3761" s="1">
        <f>((((bot_orders[[#This Row],[cTime]]/ 1000)+3*3600) / 86400) + DATE(1970,1,1))</f>
        <v>45772.635618842593</v>
      </c>
      <c r="K3761" s="4" t="s">
        <v>11205</v>
      </c>
      <c r="L3761" s="1">
        <f>((((bot_orders[[#This Row],[uTime]]/ 1000)+3*3600) / 86400) + DATE(1970,1,1))</f>
        <v>45772.687251793977</v>
      </c>
      <c r="M3761" t="s">
        <v>34</v>
      </c>
      <c r="N3761" t="s">
        <v>28</v>
      </c>
      <c r="O3761" t="s">
        <v>35</v>
      </c>
      <c r="P3761">
        <v>1.901</v>
      </c>
      <c r="Q3761" t="s">
        <v>36</v>
      </c>
      <c r="R3761" t="s">
        <v>55</v>
      </c>
      <c r="S3761">
        <v>0.68989999999999996</v>
      </c>
      <c r="T3761">
        <v>0.68989999999999996</v>
      </c>
      <c r="U3761">
        <v>1.901</v>
      </c>
      <c r="V3761">
        <v>-1.5208000000000001E-3</v>
      </c>
      <c r="W3761" t="s">
        <v>39</v>
      </c>
      <c r="X3761" s="4">
        <f>IF(bot_orders[[#This Row],[side]]="sell", bot_orders[[#This Row],[accFillSz]]*bot_orders[[#This Row],[avgPx]] + bot_orders[[#This Row],[fee]], -bot_orders[[#This Row],[accFillSz]]*bot_orders[[#This Row],[avgPx]])</f>
        <v>-1.3114998999999998</v>
      </c>
      <c r="Y3761" s="4">
        <f>IF(bot_orders[[#This Row],[side]]="buy", bot_orders[[#This Row],[accFillSz]] + bot_orders[[#This Row],[fee]], -bot_orders[[#This Row],[accFillSz]])</f>
        <v>1.8994792</v>
      </c>
      <c r="Z3761" s="4">
        <f>IF(bot_orders[[#This Row],[side]]="sell",bot_orders[[#This Row],[accFillSz]]*bot_orders[[#This Row],[avgPx]]+bot_orders[[#This Row],[fee]], 0)</f>
        <v>0</v>
      </c>
      <c r="AA3761" s="4">
        <f>IF(bot_orders[[#This Row],[side]]="sell",-bot_orders[[#This Row],[accFillSz]],bot_orders[[#This Row],[accFillSz]]+bot_orders[[#This Row],[fee]])</f>
        <v>1.8994792</v>
      </c>
      <c r="AB3761">
        <v>0</v>
      </c>
      <c r="AC3761" t="s">
        <v>38</v>
      </c>
      <c r="AD3761">
        <v>0</v>
      </c>
      <c r="AE3761" t="s">
        <v>40</v>
      </c>
      <c r="AF3761" t="s">
        <v>41</v>
      </c>
      <c r="AG3761" t="s">
        <v>42</v>
      </c>
      <c r="AH3761" t="s">
        <v>28</v>
      </c>
      <c r="AI3761">
        <v>1.8994792</v>
      </c>
      <c r="AJ3761">
        <v>-1.3114999000000001</v>
      </c>
    </row>
    <row r="3762" spans="1:36" x14ac:dyDescent="0.3">
      <c r="A3762">
        <v>3603</v>
      </c>
      <c r="B3762" t="s">
        <v>304</v>
      </c>
      <c r="C3762" t="s">
        <v>28</v>
      </c>
      <c r="D3762" t="s">
        <v>29</v>
      </c>
      <c r="E3762" t="s">
        <v>30</v>
      </c>
      <c r="F3762" t="s">
        <v>31</v>
      </c>
      <c r="G3762" t="s">
        <v>3442</v>
      </c>
      <c r="H3762" t="s">
        <v>11206</v>
      </c>
      <c r="I3762" s="4" t="s">
        <v>11203</v>
      </c>
      <c r="J3762" s="1">
        <f>((((bot_orders[[#This Row],[cTime]]/ 1000)+3*3600) / 86400) + DATE(1970,1,1))</f>
        <v>45772.635618842593</v>
      </c>
      <c r="K3762" s="4" t="s">
        <v>11207</v>
      </c>
      <c r="L3762" s="1">
        <f>((((bot_orders[[#This Row],[uTime]]/ 1000)+3*3600) / 86400) + DATE(1970,1,1))</f>
        <v>45772.682722071761</v>
      </c>
      <c r="M3762" t="s">
        <v>34</v>
      </c>
      <c r="N3762" t="s">
        <v>28</v>
      </c>
      <c r="O3762" t="s">
        <v>35</v>
      </c>
      <c r="P3762">
        <v>1.901</v>
      </c>
      <c r="Q3762" t="s">
        <v>36</v>
      </c>
      <c r="R3762" t="s">
        <v>55</v>
      </c>
      <c r="S3762">
        <v>0.69330000000000003</v>
      </c>
      <c r="T3762">
        <v>0.69330000000000003</v>
      </c>
      <c r="U3762">
        <v>1.901</v>
      </c>
      <c r="V3762">
        <v>-1.5208000000000001E-3</v>
      </c>
      <c r="W3762" t="s">
        <v>39</v>
      </c>
      <c r="X3762" s="4">
        <f>IF(bot_orders[[#This Row],[side]]="sell", bot_orders[[#This Row],[accFillSz]]*bot_orders[[#This Row],[avgPx]] + bot_orders[[#This Row],[fee]], -bot_orders[[#This Row],[accFillSz]]*bot_orders[[#This Row],[avgPx]])</f>
        <v>-1.3179633000000002</v>
      </c>
      <c r="Y3762" s="4">
        <f>IF(bot_orders[[#This Row],[side]]="buy", bot_orders[[#This Row],[accFillSz]] + bot_orders[[#This Row],[fee]], -bot_orders[[#This Row],[accFillSz]])</f>
        <v>1.8994792</v>
      </c>
      <c r="Z3762" s="4">
        <f>IF(bot_orders[[#This Row],[side]]="sell",bot_orders[[#This Row],[accFillSz]]*bot_orders[[#This Row],[avgPx]]+bot_orders[[#This Row],[fee]], 0)</f>
        <v>0</v>
      </c>
      <c r="AA3762" s="4">
        <f>IF(bot_orders[[#This Row],[side]]="sell",-bot_orders[[#This Row],[accFillSz]],bot_orders[[#This Row],[accFillSz]]+bot_orders[[#This Row],[fee]])</f>
        <v>1.8994792</v>
      </c>
      <c r="AB3762">
        <v>0</v>
      </c>
      <c r="AC3762" t="s">
        <v>38</v>
      </c>
      <c r="AD3762">
        <v>0</v>
      </c>
      <c r="AE3762" t="s">
        <v>40</v>
      </c>
      <c r="AF3762" t="s">
        <v>41</v>
      </c>
      <c r="AG3762" t="s">
        <v>42</v>
      </c>
      <c r="AH3762" t="s">
        <v>28</v>
      </c>
      <c r="AI3762">
        <v>1.8994792</v>
      </c>
      <c r="AJ3762">
        <v>-1.3179632999999999</v>
      </c>
    </row>
    <row r="3763" spans="1:36" x14ac:dyDescent="0.3">
      <c r="A3763">
        <v>3604</v>
      </c>
      <c r="B3763" t="s">
        <v>304</v>
      </c>
      <c r="C3763" t="s">
        <v>28</v>
      </c>
      <c r="D3763" t="s">
        <v>29</v>
      </c>
      <c r="E3763" t="s">
        <v>30</v>
      </c>
      <c r="F3763" t="s">
        <v>31</v>
      </c>
      <c r="G3763" t="s">
        <v>3439</v>
      </c>
      <c r="H3763" t="s">
        <v>11208</v>
      </c>
      <c r="I3763" s="4" t="s">
        <v>11203</v>
      </c>
      <c r="J3763" s="1">
        <f>((((bot_orders[[#This Row],[cTime]]/ 1000)+3*3600) / 86400) + DATE(1970,1,1))</f>
        <v>45772.635618842593</v>
      </c>
      <c r="K3763" s="4" t="s">
        <v>11209</v>
      </c>
      <c r="L3763" s="1">
        <f>((((bot_orders[[#This Row],[uTime]]/ 1000)+3*3600) / 86400) + DATE(1970,1,1))</f>
        <v>45772.682686284723</v>
      </c>
      <c r="M3763" t="s">
        <v>34</v>
      </c>
      <c r="N3763" t="s">
        <v>28</v>
      </c>
      <c r="O3763" t="s">
        <v>35</v>
      </c>
      <c r="P3763">
        <v>1.901</v>
      </c>
      <c r="Q3763" t="s">
        <v>36</v>
      </c>
      <c r="R3763" t="s">
        <v>55</v>
      </c>
      <c r="S3763">
        <v>0.6966</v>
      </c>
      <c r="T3763">
        <v>0.6966</v>
      </c>
      <c r="U3763">
        <v>1.901</v>
      </c>
      <c r="V3763">
        <v>-1.5208000000000001E-3</v>
      </c>
      <c r="W3763" t="s">
        <v>39</v>
      </c>
      <c r="X3763" s="4">
        <f>IF(bot_orders[[#This Row],[side]]="sell", bot_orders[[#This Row],[accFillSz]]*bot_orders[[#This Row],[avgPx]] + bot_orders[[#This Row],[fee]], -bot_orders[[#This Row],[accFillSz]]*bot_orders[[#This Row],[avgPx]])</f>
        <v>-1.3242366000000001</v>
      </c>
      <c r="Y3763" s="4">
        <f>IF(bot_orders[[#This Row],[side]]="buy", bot_orders[[#This Row],[accFillSz]] + bot_orders[[#This Row],[fee]], -bot_orders[[#This Row],[accFillSz]])</f>
        <v>1.8994792</v>
      </c>
      <c r="Z3763" s="4">
        <f>IF(bot_orders[[#This Row],[side]]="sell",bot_orders[[#This Row],[accFillSz]]*bot_orders[[#This Row],[avgPx]]+bot_orders[[#This Row],[fee]], 0)</f>
        <v>0</v>
      </c>
      <c r="AA3763" s="4">
        <f>IF(bot_orders[[#This Row],[side]]="sell",-bot_orders[[#This Row],[accFillSz]],bot_orders[[#This Row],[accFillSz]]+bot_orders[[#This Row],[fee]])</f>
        <v>1.8994792</v>
      </c>
      <c r="AB3763">
        <v>0</v>
      </c>
      <c r="AC3763" t="s">
        <v>38</v>
      </c>
      <c r="AD3763">
        <v>0</v>
      </c>
      <c r="AE3763" t="s">
        <v>40</v>
      </c>
      <c r="AF3763" t="s">
        <v>41</v>
      </c>
      <c r="AG3763" t="s">
        <v>42</v>
      </c>
      <c r="AH3763" t="s">
        <v>28</v>
      </c>
      <c r="AI3763">
        <v>1.8994792</v>
      </c>
      <c r="AJ3763">
        <v>-1.3242366000000001</v>
      </c>
    </row>
    <row r="3764" spans="1:36" x14ac:dyDescent="0.3">
      <c r="A3764">
        <v>3605</v>
      </c>
      <c r="B3764" t="s">
        <v>304</v>
      </c>
      <c r="C3764" t="s">
        <v>28</v>
      </c>
      <c r="D3764" t="s">
        <v>29</v>
      </c>
      <c r="E3764" t="s">
        <v>30</v>
      </c>
      <c r="F3764" t="s">
        <v>31</v>
      </c>
      <c r="G3764" t="s">
        <v>3427</v>
      </c>
      <c r="H3764" t="s">
        <v>11210</v>
      </c>
      <c r="I3764" s="4" t="s">
        <v>11203</v>
      </c>
      <c r="J3764" s="1">
        <f>((((bot_orders[[#This Row],[cTime]]/ 1000)+3*3600) / 86400) + DATE(1970,1,1))</f>
        <v>45772.635618842593</v>
      </c>
      <c r="K3764" s="4" t="s">
        <v>11211</v>
      </c>
      <c r="L3764" s="1">
        <f>((((bot_orders[[#This Row],[uTime]]/ 1000)+3*3600) / 86400) + DATE(1970,1,1))</f>
        <v>45772.662159641201</v>
      </c>
      <c r="M3764" t="s">
        <v>34</v>
      </c>
      <c r="N3764" t="s">
        <v>28</v>
      </c>
      <c r="O3764" t="s">
        <v>35</v>
      </c>
      <c r="P3764">
        <v>1.901</v>
      </c>
      <c r="Q3764" t="s">
        <v>36</v>
      </c>
      <c r="R3764" t="s">
        <v>55</v>
      </c>
      <c r="S3764">
        <v>0.69989999999999997</v>
      </c>
      <c r="T3764">
        <v>0.69989999999999997</v>
      </c>
      <c r="U3764">
        <v>1.901</v>
      </c>
      <c r="V3764">
        <v>-1.5208000000000001E-3</v>
      </c>
      <c r="W3764" t="s">
        <v>39</v>
      </c>
      <c r="X3764" s="4">
        <f>IF(bot_orders[[#This Row],[side]]="sell", bot_orders[[#This Row],[accFillSz]]*bot_orders[[#This Row],[avgPx]] + bot_orders[[#This Row],[fee]], -bot_orders[[#This Row],[accFillSz]]*bot_orders[[#This Row],[avgPx]])</f>
        <v>-1.3305099</v>
      </c>
      <c r="Y3764" s="4">
        <f>IF(bot_orders[[#This Row],[side]]="buy", bot_orders[[#This Row],[accFillSz]] + bot_orders[[#This Row],[fee]], -bot_orders[[#This Row],[accFillSz]])</f>
        <v>1.8994792</v>
      </c>
      <c r="Z3764" s="4">
        <f>IF(bot_orders[[#This Row],[side]]="sell",bot_orders[[#This Row],[accFillSz]]*bot_orders[[#This Row],[avgPx]]+bot_orders[[#This Row],[fee]], 0)</f>
        <v>0</v>
      </c>
      <c r="AA3764" s="4">
        <f>IF(bot_orders[[#This Row],[side]]="sell",-bot_orders[[#This Row],[accFillSz]],bot_orders[[#This Row],[accFillSz]]+bot_orders[[#This Row],[fee]])</f>
        <v>1.8994792</v>
      </c>
      <c r="AB3764">
        <v>0</v>
      </c>
      <c r="AC3764" t="s">
        <v>38</v>
      </c>
      <c r="AD3764">
        <v>0</v>
      </c>
      <c r="AE3764" t="s">
        <v>40</v>
      </c>
      <c r="AF3764" t="s">
        <v>41</v>
      </c>
      <c r="AG3764" t="s">
        <v>42</v>
      </c>
      <c r="AH3764" t="s">
        <v>28</v>
      </c>
      <c r="AI3764">
        <v>1.8994792</v>
      </c>
      <c r="AJ3764">
        <v>-1.3305099</v>
      </c>
    </row>
    <row r="3765" spans="1:36" x14ac:dyDescent="0.3">
      <c r="A3765">
        <v>3606</v>
      </c>
      <c r="B3765" t="s">
        <v>304</v>
      </c>
      <c r="C3765" t="s">
        <v>28</v>
      </c>
      <c r="D3765" t="s">
        <v>29</v>
      </c>
      <c r="E3765" t="s">
        <v>30</v>
      </c>
      <c r="F3765" t="s">
        <v>31</v>
      </c>
      <c r="G3765" t="s">
        <v>3423</v>
      </c>
      <c r="H3765" t="s">
        <v>11212</v>
      </c>
      <c r="I3765" s="4" t="s">
        <v>11203</v>
      </c>
      <c r="J3765" s="1">
        <f>((((bot_orders[[#This Row],[cTime]]/ 1000)+3*3600) / 86400) + DATE(1970,1,1))</f>
        <v>45772.635618842593</v>
      </c>
      <c r="K3765" s="4" t="s">
        <v>11213</v>
      </c>
      <c r="L3765" s="1">
        <f>((((bot_orders[[#This Row],[uTime]]/ 1000)+3*3600) / 86400) + DATE(1970,1,1))</f>
        <v>45772.648519062495</v>
      </c>
      <c r="M3765" t="s">
        <v>34</v>
      </c>
      <c r="N3765" t="s">
        <v>28</v>
      </c>
      <c r="O3765" t="s">
        <v>35</v>
      </c>
      <c r="P3765">
        <v>1.901</v>
      </c>
      <c r="Q3765" t="s">
        <v>36</v>
      </c>
      <c r="R3765" t="s">
        <v>55</v>
      </c>
      <c r="S3765">
        <v>0.70330000000000004</v>
      </c>
      <c r="T3765">
        <v>0.70330000000000004</v>
      </c>
      <c r="U3765">
        <v>1.901</v>
      </c>
      <c r="V3765">
        <v>-1.5208000000000001E-3</v>
      </c>
      <c r="W3765" t="s">
        <v>39</v>
      </c>
      <c r="X3765" s="4">
        <f>IF(bot_orders[[#This Row],[side]]="sell", bot_orders[[#This Row],[accFillSz]]*bot_orders[[#This Row],[avgPx]] + bot_orders[[#This Row],[fee]], -bot_orders[[#This Row],[accFillSz]]*bot_orders[[#This Row],[avgPx]])</f>
        <v>-1.3369733000000001</v>
      </c>
      <c r="Y3765" s="4">
        <f>IF(bot_orders[[#This Row],[side]]="buy", bot_orders[[#This Row],[accFillSz]] + bot_orders[[#This Row],[fee]], -bot_orders[[#This Row],[accFillSz]])</f>
        <v>1.8994792</v>
      </c>
      <c r="Z3765" s="4">
        <f>IF(bot_orders[[#This Row],[side]]="sell",bot_orders[[#This Row],[accFillSz]]*bot_orders[[#This Row],[avgPx]]+bot_orders[[#This Row],[fee]], 0)</f>
        <v>0</v>
      </c>
      <c r="AA3765" s="4">
        <f>IF(bot_orders[[#This Row],[side]]="sell",-bot_orders[[#This Row],[accFillSz]],bot_orders[[#This Row],[accFillSz]]+bot_orders[[#This Row],[fee]])</f>
        <v>1.8994792</v>
      </c>
      <c r="AB3765">
        <v>0</v>
      </c>
      <c r="AC3765" t="s">
        <v>38</v>
      </c>
      <c r="AD3765">
        <v>0</v>
      </c>
      <c r="AE3765" t="s">
        <v>40</v>
      </c>
      <c r="AF3765" t="s">
        <v>41</v>
      </c>
      <c r="AG3765" t="s">
        <v>42</v>
      </c>
      <c r="AH3765" t="s">
        <v>28</v>
      </c>
      <c r="AI3765">
        <v>1.8994792</v>
      </c>
      <c r="AJ3765">
        <v>-1.3369732999999999</v>
      </c>
    </row>
    <row r="3766" spans="1:36" x14ac:dyDescent="0.3">
      <c r="A3766">
        <v>3607</v>
      </c>
      <c r="B3766" t="s">
        <v>304</v>
      </c>
      <c r="C3766" t="s">
        <v>28</v>
      </c>
      <c r="D3766" t="s">
        <v>29</v>
      </c>
      <c r="E3766" t="s">
        <v>30</v>
      </c>
      <c r="F3766" t="s">
        <v>31</v>
      </c>
      <c r="G3766" t="s">
        <v>3419</v>
      </c>
      <c r="H3766" t="s">
        <v>11214</v>
      </c>
      <c r="I3766" s="4" t="s">
        <v>11203</v>
      </c>
      <c r="J3766" s="1">
        <f>((((bot_orders[[#This Row],[cTime]]/ 1000)+3*3600) / 86400) + DATE(1970,1,1))</f>
        <v>45772.635618842593</v>
      </c>
      <c r="K3766" s="4" t="s">
        <v>11215</v>
      </c>
      <c r="L3766" s="1">
        <f>((((bot_orders[[#This Row],[uTime]]/ 1000)+3*3600) / 86400) + DATE(1970,1,1))</f>
        <v>45772.642982094912</v>
      </c>
      <c r="M3766" t="s">
        <v>34</v>
      </c>
      <c r="N3766" t="s">
        <v>28</v>
      </c>
      <c r="O3766" t="s">
        <v>35</v>
      </c>
      <c r="P3766">
        <v>1.901</v>
      </c>
      <c r="Q3766" t="s">
        <v>36</v>
      </c>
      <c r="R3766" t="s">
        <v>55</v>
      </c>
      <c r="S3766">
        <v>0.70660000000000001</v>
      </c>
      <c r="T3766">
        <v>0.70660000000000001</v>
      </c>
      <c r="U3766">
        <v>1.901</v>
      </c>
      <c r="V3766">
        <v>-1.5208000000000001E-3</v>
      </c>
      <c r="W3766" t="s">
        <v>39</v>
      </c>
      <c r="X3766" s="4">
        <f>IF(bot_orders[[#This Row],[side]]="sell", bot_orders[[#This Row],[accFillSz]]*bot_orders[[#This Row],[avgPx]] + bot_orders[[#This Row],[fee]], -bot_orders[[#This Row],[accFillSz]]*bot_orders[[#This Row],[avgPx]])</f>
        <v>-1.3432466000000001</v>
      </c>
      <c r="Y3766" s="4">
        <f>IF(bot_orders[[#This Row],[side]]="buy", bot_orders[[#This Row],[accFillSz]] + bot_orders[[#This Row],[fee]], -bot_orders[[#This Row],[accFillSz]])</f>
        <v>1.8994792</v>
      </c>
      <c r="Z3766" s="4">
        <f>IF(bot_orders[[#This Row],[side]]="sell",bot_orders[[#This Row],[accFillSz]]*bot_orders[[#This Row],[avgPx]]+bot_orders[[#This Row],[fee]], 0)</f>
        <v>0</v>
      </c>
      <c r="AA3766" s="4">
        <f>IF(bot_orders[[#This Row],[side]]="sell",-bot_orders[[#This Row],[accFillSz]],bot_orders[[#This Row],[accFillSz]]+bot_orders[[#This Row],[fee]])</f>
        <v>1.8994792</v>
      </c>
      <c r="AB3766">
        <v>0</v>
      </c>
      <c r="AC3766" t="s">
        <v>38</v>
      </c>
      <c r="AD3766">
        <v>0</v>
      </c>
      <c r="AE3766" t="s">
        <v>40</v>
      </c>
      <c r="AF3766" t="s">
        <v>41</v>
      </c>
      <c r="AG3766" t="s">
        <v>42</v>
      </c>
      <c r="AH3766" t="s">
        <v>28</v>
      </c>
      <c r="AI3766">
        <v>1.8994792</v>
      </c>
      <c r="AJ3766">
        <v>-1.3432466000000001</v>
      </c>
    </row>
    <row r="3767" spans="1:36" x14ac:dyDescent="0.3">
      <c r="A3767">
        <v>3608</v>
      </c>
      <c r="B3767" t="s">
        <v>304</v>
      </c>
      <c r="C3767" t="s">
        <v>28</v>
      </c>
      <c r="D3767" t="s">
        <v>29</v>
      </c>
      <c r="E3767" t="s">
        <v>30</v>
      </c>
      <c r="F3767" t="s">
        <v>31</v>
      </c>
      <c r="G3767" t="s">
        <v>3405</v>
      </c>
      <c r="H3767" t="s">
        <v>11216</v>
      </c>
      <c r="I3767" s="4" t="s">
        <v>11203</v>
      </c>
      <c r="J3767" s="1">
        <f>((((bot_orders[[#This Row],[cTime]]/ 1000)+3*3600) / 86400) + DATE(1970,1,1))</f>
        <v>45772.635618842593</v>
      </c>
      <c r="K3767" s="4" t="s">
        <v>11217</v>
      </c>
      <c r="L3767" s="1">
        <f>((((bot_orders[[#This Row],[uTime]]/ 1000)+3*3600) / 86400) + DATE(1970,1,1))</f>
        <v>45772.636034687501</v>
      </c>
      <c r="M3767" t="s">
        <v>34</v>
      </c>
      <c r="N3767" t="s">
        <v>28</v>
      </c>
      <c r="O3767" t="s">
        <v>35</v>
      </c>
      <c r="P3767">
        <v>1.901</v>
      </c>
      <c r="Q3767" t="s">
        <v>36</v>
      </c>
      <c r="R3767" t="s">
        <v>55</v>
      </c>
      <c r="S3767">
        <v>0.70989999999999998</v>
      </c>
      <c r="T3767">
        <v>0.70989999999999998</v>
      </c>
      <c r="U3767">
        <v>1.901</v>
      </c>
      <c r="V3767">
        <v>-1.5208000000000001E-3</v>
      </c>
      <c r="W3767" t="s">
        <v>39</v>
      </c>
      <c r="X3767" s="4">
        <f>IF(bot_orders[[#This Row],[side]]="sell", bot_orders[[#This Row],[accFillSz]]*bot_orders[[#This Row],[avgPx]] + bot_orders[[#This Row],[fee]], -bot_orders[[#This Row],[accFillSz]]*bot_orders[[#This Row],[avgPx]])</f>
        <v>-1.3495199</v>
      </c>
      <c r="Y3767" s="4">
        <f>IF(bot_orders[[#This Row],[side]]="buy", bot_orders[[#This Row],[accFillSz]] + bot_orders[[#This Row],[fee]], -bot_orders[[#This Row],[accFillSz]])</f>
        <v>1.8994792</v>
      </c>
      <c r="Z3767" s="4">
        <f>IF(bot_orders[[#This Row],[side]]="sell",bot_orders[[#This Row],[accFillSz]]*bot_orders[[#This Row],[avgPx]]+bot_orders[[#This Row],[fee]], 0)</f>
        <v>0</v>
      </c>
      <c r="AA3767" s="4">
        <f>IF(bot_orders[[#This Row],[side]]="sell",-bot_orders[[#This Row],[accFillSz]],bot_orders[[#This Row],[accFillSz]]+bot_orders[[#This Row],[fee]])</f>
        <v>1.8994792</v>
      </c>
      <c r="AB3767">
        <v>0</v>
      </c>
      <c r="AC3767" t="s">
        <v>38</v>
      </c>
      <c r="AD3767">
        <v>0</v>
      </c>
      <c r="AE3767" t="s">
        <v>40</v>
      </c>
      <c r="AF3767" t="s">
        <v>41</v>
      </c>
      <c r="AG3767" t="s">
        <v>42</v>
      </c>
      <c r="AH3767" t="s">
        <v>28</v>
      </c>
      <c r="AI3767">
        <v>1.8994792</v>
      </c>
      <c r="AJ3767">
        <v>-1.3495199</v>
      </c>
    </row>
    <row r="3768" spans="1:36" x14ac:dyDescent="0.3">
      <c r="A3768">
        <v>3609</v>
      </c>
      <c r="B3768" t="s">
        <v>304</v>
      </c>
      <c r="C3768" t="s">
        <v>28</v>
      </c>
      <c r="D3768" t="s">
        <v>29</v>
      </c>
      <c r="E3768" t="s">
        <v>30</v>
      </c>
      <c r="F3768" t="s">
        <v>31</v>
      </c>
      <c r="G3768" t="s">
        <v>3357</v>
      </c>
      <c r="H3768" t="s">
        <v>11218</v>
      </c>
      <c r="I3768" s="4" t="s">
        <v>11203</v>
      </c>
      <c r="J3768" s="1">
        <f>((((bot_orders[[#This Row],[cTime]]/ 1000)+3*3600) / 86400) + DATE(1970,1,1))</f>
        <v>45772.635618842593</v>
      </c>
      <c r="K3768" s="4" t="s">
        <v>11219</v>
      </c>
      <c r="L3768" s="1">
        <f>((((bot_orders[[#This Row],[uTime]]/ 1000)+3*3600) / 86400) + DATE(1970,1,1))</f>
        <v>45772.63561913195</v>
      </c>
      <c r="M3768" t="s">
        <v>34</v>
      </c>
      <c r="N3768" t="s">
        <v>28</v>
      </c>
      <c r="O3768" t="s">
        <v>35</v>
      </c>
      <c r="P3768">
        <v>1.901</v>
      </c>
      <c r="Q3768" t="s">
        <v>36</v>
      </c>
      <c r="R3768" t="s">
        <v>55</v>
      </c>
      <c r="S3768">
        <v>0.71330000000000005</v>
      </c>
      <c r="T3768">
        <v>0.71109999999999995</v>
      </c>
      <c r="U3768">
        <v>1.901</v>
      </c>
      <c r="V3768">
        <v>-1.9009999999999999E-3</v>
      </c>
      <c r="W3768" t="s">
        <v>39</v>
      </c>
      <c r="X3768" s="4">
        <f>IF(bot_orders[[#This Row],[side]]="sell", bot_orders[[#This Row],[accFillSz]]*bot_orders[[#This Row],[avgPx]] + bot_orders[[#This Row],[fee]], -bot_orders[[#This Row],[accFillSz]]*bot_orders[[#This Row],[avgPx]])</f>
        <v>-1.3518010999999999</v>
      </c>
      <c r="Y3768" s="4">
        <f>IF(bot_orders[[#This Row],[side]]="buy", bot_orders[[#This Row],[accFillSz]] + bot_orders[[#This Row],[fee]], -bot_orders[[#This Row],[accFillSz]])</f>
        <v>1.8990990000000001</v>
      </c>
      <c r="Z3768" s="4">
        <f>IF(bot_orders[[#This Row],[side]]="sell",bot_orders[[#This Row],[accFillSz]]*bot_orders[[#This Row],[avgPx]]+bot_orders[[#This Row],[fee]], 0)</f>
        <v>0</v>
      </c>
      <c r="AA3768" s="4">
        <f>IF(bot_orders[[#This Row],[side]]="sell",-bot_orders[[#This Row],[accFillSz]],bot_orders[[#This Row],[accFillSz]]+bot_orders[[#This Row],[fee]])</f>
        <v>1.8990990000000001</v>
      </c>
      <c r="AB3768">
        <v>0</v>
      </c>
      <c r="AC3768" t="s">
        <v>38</v>
      </c>
      <c r="AD3768">
        <v>0</v>
      </c>
      <c r="AE3768" t="s">
        <v>40</v>
      </c>
      <c r="AF3768" t="s">
        <v>41</v>
      </c>
      <c r="AG3768" t="s">
        <v>42</v>
      </c>
      <c r="AH3768" t="s">
        <v>28</v>
      </c>
      <c r="AI3768">
        <v>1.8990990000000001</v>
      </c>
      <c r="AJ3768">
        <v>-1.3518011000000001</v>
      </c>
    </row>
    <row r="3769" spans="1:36" x14ac:dyDescent="0.3">
      <c r="A3769">
        <v>3610</v>
      </c>
      <c r="B3769" t="s">
        <v>304</v>
      </c>
      <c r="C3769" t="s">
        <v>28</v>
      </c>
      <c r="D3769" t="s">
        <v>29</v>
      </c>
      <c r="E3769" t="s">
        <v>30</v>
      </c>
      <c r="F3769" t="s">
        <v>31</v>
      </c>
      <c r="G3769" t="s">
        <v>3398</v>
      </c>
      <c r="H3769" t="s">
        <v>11220</v>
      </c>
      <c r="I3769" s="4" t="s">
        <v>11203</v>
      </c>
      <c r="J3769" s="1">
        <f>((((bot_orders[[#This Row],[cTime]]/ 1000)+3*3600) / 86400) + DATE(1970,1,1))</f>
        <v>45772.635618842593</v>
      </c>
      <c r="K3769" s="4" t="s">
        <v>11219</v>
      </c>
      <c r="L3769" s="1">
        <f>((((bot_orders[[#This Row],[uTime]]/ 1000)+3*3600) / 86400) + DATE(1970,1,1))</f>
        <v>45772.63561913195</v>
      </c>
      <c r="M3769" t="s">
        <v>34</v>
      </c>
      <c r="N3769" t="s">
        <v>28</v>
      </c>
      <c r="O3769" t="s">
        <v>35</v>
      </c>
      <c r="P3769">
        <v>1.859</v>
      </c>
      <c r="Q3769" t="s">
        <v>36</v>
      </c>
      <c r="R3769" t="s">
        <v>55</v>
      </c>
      <c r="S3769">
        <v>0.71660000000000001</v>
      </c>
      <c r="T3769">
        <v>0.71109999999999995</v>
      </c>
      <c r="U3769">
        <v>1.859</v>
      </c>
      <c r="V3769">
        <v>-1.859E-3</v>
      </c>
      <c r="W3769" t="s">
        <v>39</v>
      </c>
      <c r="X3769" s="4">
        <f>IF(bot_orders[[#This Row],[side]]="sell", bot_orders[[#This Row],[accFillSz]]*bot_orders[[#This Row],[avgPx]] + bot_orders[[#This Row],[fee]], -bot_orders[[#This Row],[accFillSz]]*bot_orders[[#This Row],[avgPx]])</f>
        <v>-1.3219348999999998</v>
      </c>
      <c r="Y3769" s="4">
        <f>IF(bot_orders[[#This Row],[side]]="buy", bot_orders[[#This Row],[accFillSz]] + bot_orders[[#This Row],[fee]], -bot_orders[[#This Row],[accFillSz]])</f>
        <v>1.8571409999999999</v>
      </c>
      <c r="Z3769" s="4">
        <f>IF(bot_orders[[#This Row],[side]]="sell",bot_orders[[#This Row],[accFillSz]]*bot_orders[[#This Row],[avgPx]]+bot_orders[[#This Row],[fee]], 0)</f>
        <v>0</v>
      </c>
      <c r="AA3769" s="4">
        <f>IF(bot_orders[[#This Row],[side]]="sell",-bot_orders[[#This Row],[accFillSz]],bot_orders[[#This Row],[accFillSz]]+bot_orders[[#This Row],[fee]])</f>
        <v>1.8571409999999999</v>
      </c>
      <c r="AB3769">
        <v>0</v>
      </c>
      <c r="AC3769" t="s">
        <v>38</v>
      </c>
      <c r="AD3769">
        <v>0</v>
      </c>
      <c r="AE3769" t="s">
        <v>40</v>
      </c>
      <c r="AF3769" t="s">
        <v>41</v>
      </c>
      <c r="AG3769" t="s">
        <v>42</v>
      </c>
      <c r="AH3769" t="s">
        <v>28</v>
      </c>
      <c r="AI3769">
        <v>1.8571409999999999</v>
      </c>
      <c r="AJ3769">
        <v>-1.3219349</v>
      </c>
    </row>
    <row r="3770" spans="1:36" x14ac:dyDescent="0.3">
      <c r="A3770">
        <v>3611</v>
      </c>
      <c r="B3770" t="s">
        <v>304</v>
      </c>
      <c r="C3770" t="s">
        <v>28</v>
      </c>
      <c r="D3770" t="s">
        <v>29</v>
      </c>
      <c r="E3770" t="s">
        <v>30</v>
      </c>
      <c r="F3770" t="s">
        <v>31</v>
      </c>
      <c r="G3770" t="s">
        <v>3357</v>
      </c>
      <c r="H3770" t="s">
        <v>11221</v>
      </c>
      <c r="I3770" s="4" t="s">
        <v>11222</v>
      </c>
      <c r="J3770" s="1">
        <f>((((bot_orders[[#This Row],[cTime]]/ 1000)+3*3600) / 86400) + DATE(1970,1,1))</f>
        <v>45772.635619155088</v>
      </c>
      <c r="K3770" s="4" t="s">
        <v>11223</v>
      </c>
      <c r="L3770" s="1">
        <f>((((bot_orders[[#This Row],[uTime]]/ 1000)+3*3600) / 86400) + DATE(1970,1,1))</f>
        <v>45773.042642962959</v>
      </c>
      <c r="M3770" t="s">
        <v>34</v>
      </c>
      <c r="N3770" t="s">
        <v>28</v>
      </c>
      <c r="O3770" t="s">
        <v>35</v>
      </c>
      <c r="P3770">
        <v>1.899</v>
      </c>
      <c r="Q3770" t="s">
        <v>36</v>
      </c>
      <c r="R3770" t="s">
        <v>37</v>
      </c>
      <c r="S3770">
        <v>0.71660000000000001</v>
      </c>
      <c r="T3770">
        <v>0.71660000000000001</v>
      </c>
      <c r="U3770">
        <v>1.899</v>
      </c>
      <c r="V3770">
        <v>-1.0886587E-3</v>
      </c>
      <c r="W3770" t="s">
        <v>38</v>
      </c>
      <c r="X3770" s="4">
        <f>IF(bot_orders[[#This Row],[side]]="sell", bot_orders[[#This Row],[accFillSz]]*bot_orders[[#This Row],[avgPx]] + bot_orders[[#This Row],[fee]], -bot_orders[[#This Row],[accFillSz]]*bot_orders[[#This Row],[avgPx]])</f>
        <v>1.3597347413</v>
      </c>
      <c r="Y3770" s="4">
        <f>IF(bot_orders[[#This Row],[side]]="buy", bot_orders[[#This Row],[accFillSz]] + bot_orders[[#This Row],[fee]], -bot_orders[[#This Row],[accFillSz]])</f>
        <v>-1.899</v>
      </c>
      <c r="Z3770" s="4">
        <f>IF(bot_orders[[#This Row],[side]]="sell",bot_orders[[#This Row],[accFillSz]]*bot_orders[[#This Row],[avgPx]]+bot_orders[[#This Row],[fee]], 0)</f>
        <v>1.3597347413</v>
      </c>
      <c r="AA3770" s="4">
        <f>IF(bot_orders[[#This Row],[side]]="sell",-bot_orders[[#This Row],[accFillSz]],bot_orders[[#This Row],[accFillSz]]+bot_orders[[#This Row],[fee]])</f>
        <v>-1.899</v>
      </c>
      <c r="AB3770">
        <v>0</v>
      </c>
      <c r="AC3770" t="s">
        <v>39</v>
      </c>
      <c r="AD3770">
        <v>0</v>
      </c>
      <c r="AE3770" t="s">
        <v>40</v>
      </c>
      <c r="AF3770" t="s">
        <v>41</v>
      </c>
      <c r="AG3770" t="s">
        <v>42</v>
      </c>
      <c r="AH3770" t="s">
        <v>28</v>
      </c>
      <c r="AI3770">
        <v>-1.899</v>
      </c>
      <c r="AJ3770">
        <v>1.3597347399999999</v>
      </c>
    </row>
    <row r="3771" spans="1:36" x14ac:dyDescent="0.3">
      <c r="A3771">
        <v>3612</v>
      </c>
      <c r="B3771" t="s">
        <v>304</v>
      </c>
      <c r="C3771" t="s">
        <v>28</v>
      </c>
      <c r="D3771" t="s">
        <v>29</v>
      </c>
      <c r="E3771" t="s">
        <v>30</v>
      </c>
      <c r="F3771" t="s">
        <v>31</v>
      </c>
      <c r="G3771" t="s">
        <v>3512</v>
      </c>
      <c r="H3771" t="s">
        <v>11224</v>
      </c>
      <c r="I3771" s="4" t="s">
        <v>11222</v>
      </c>
      <c r="J3771" s="1">
        <f>((((bot_orders[[#This Row],[cTime]]/ 1000)+3*3600) / 86400) + DATE(1970,1,1))</f>
        <v>45772.635619155088</v>
      </c>
      <c r="K3771" s="4" t="s">
        <v>9956</v>
      </c>
      <c r="L3771" s="1">
        <f>((((bot_orders[[#This Row],[uTime]]/ 1000)+3*3600) / 86400) + DATE(1970,1,1))</f>
        <v>45773.044382349537</v>
      </c>
      <c r="M3771" t="s">
        <v>34</v>
      </c>
      <c r="N3771" t="s">
        <v>28</v>
      </c>
      <c r="O3771" t="s">
        <v>35</v>
      </c>
      <c r="P3771">
        <v>1.857</v>
      </c>
      <c r="Q3771" t="s">
        <v>36</v>
      </c>
      <c r="R3771" t="s">
        <v>37</v>
      </c>
      <c r="S3771">
        <v>0.72</v>
      </c>
      <c r="T3771">
        <v>0.72</v>
      </c>
      <c r="U3771">
        <v>1.857</v>
      </c>
      <c r="V3771">
        <v>-1.069632E-3</v>
      </c>
      <c r="W3771" t="s">
        <v>38</v>
      </c>
      <c r="X3771" s="4">
        <f>IF(bot_orders[[#This Row],[side]]="sell", bot_orders[[#This Row],[accFillSz]]*bot_orders[[#This Row],[avgPx]] + bot_orders[[#This Row],[fee]], -bot_orders[[#This Row],[accFillSz]]*bot_orders[[#This Row],[avgPx]])</f>
        <v>1.3359703679999999</v>
      </c>
      <c r="Y3771" s="4">
        <f>IF(bot_orders[[#This Row],[side]]="buy", bot_orders[[#This Row],[accFillSz]] + bot_orders[[#This Row],[fee]], -bot_orders[[#This Row],[accFillSz]])</f>
        <v>-1.857</v>
      </c>
      <c r="Z3771" s="4">
        <f>IF(bot_orders[[#This Row],[side]]="sell",bot_orders[[#This Row],[accFillSz]]*bot_orders[[#This Row],[avgPx]]+bot_orders[[#This Row],[fee]], 0)</f>
        <v>1.3359703679999999</v>
      </c>
      <c r="AA3771" s="4">
        <f>IF(bot_orders[[#This Row],[side]]="sell",-bot_orders[[#This Row],[accFillSz]],bot_orders[[#This Row],[accFillSz]]+bot_orders[[#This Row],[fee]])</f>
        <v>-1.857</v>
      </c>
      <c r="AB3771">
        <v>0</v>
      </c>
      <c r="AC3771" t="s">
        <v>39</v>
      </c>
      <c r="AD3771">
        <v>0</v>
      </c>
      <c r="AE3771" t="s">
        <v>40</v>
      </c>
      <c r="AF3771" t="s">
        <v>41</v>
      </c>
      <c r="AG3771" t="s">
        <v>42</v>
      </c>
      <c r="AH3771" t="s">
        <v>28</v>
      </c>
      <c r="AI3771">
        <v>-1.857</v>
      </c>
      <c r="AJ3771">
        <v>1.3359703700000001</v>
      </c>
    </row>
    <row r="3772" spans="1:36" x14ac:dyDescent="0.3">
      <c r="A3772">
        <v>3613</v>
      </c>
      <c r="B3772" t="s">
        <v>304</v>
      </c>
      <c r="C3772" t="s">
        <v>28</v>
      </c>
      <c r="D3772" t="s">
        <v>29</v>
      </c>
      <c r="E3772" t="s">
        <v>30</v>
      </c>
      <c r="F3772" t="s">
        <v>31</v>
      </c>
      <c r="G3772" t="s">
        <v>3405</v>
      </c>
      <c r="H3772" t="s">
        <v>11225</v>
      </c>
      <c r="I3772" s="4" t="s">
        <v>11226</v>
      </c>
      <c r="J3772" s="1">
        <f>((((bot_orders[[#This Row],[cTime]]/ 1000)+3*3600) / 86400) + DATE(1970,1,1))</f>
        <v>45772.636034710646</v>
      </c>
      <c r="K3772" s="4" t="s">
        <v>11227</v>
      </c>
      <c r="L3772" s="1">
        <f>((((bot_orders[[#This Row],[uTime]]/ 1000)+3*3600) / 86400) + DATE(1970,1,1))</f>
        <v>45772.637499722223</v>
      </c>
      <c r="M3772" t="s">
        <v>34</v>
      </c>
      <c r="N3772" t="s">
        <v>28</v>
      </c>
      <c r="O3772" t="s">
        <v>35</v>
      </c>
      <c r="P3772">
        <v>1.899</v>
      </c>
      <c r="Q3772" t="s">
        <v>36</v>
      </c>
      <c r="R3772" t="s">
        <v>37</v>
      </c>
      <c r="S3772">
        <v>0.71330000000000005</v>
      </c>
      <c r="T3772">
        <v>0.71330000000000005</v>
      </c>
      <c r="U3772">
        <v>1.899</v>
      </c>
      <c r="V3772">
        <v>-1.0836454E-3</v>
      </c>
      <c r="W3772" t="s">
        <v>38</v>
      </c>
      <c r="X3772" s="4">
        <f>IF(bot_orders[[#This Row],[side]]="sell", bot_orders[[#This Row],[accFillSz]]*bot_orders[[#This Row],[avgPx]] + bot_orders[[#This Row],[fee]], -bot_orders[[#This Row],[accFillSz]]*bot_orders[[#This Row],[avgPx]])</f>
        <v>1.3534730546</v>
      </c>
      <c r="Y3772" s="4">
        <f>IF(bot_orders[[#This Row],[side]]="buy", bot_orders[[#This Row],[accFillSz]] + bot_orders[[#This Row],[fee]], -bot_orders[[#This Row],[accFillSz]])</f>
        <v>-1.899</v>
      </c>
      <c r="Z3772" s="4">
        <f>IF(bot_orders[[#This Row],[side]]="sell",bot_orders[[#This Row],[accFillSz]]*bot_orders[[#This Row],[avgPx]]+bot_orders[[#This Row],[fee]], 0)</f>
        <v>1.3534730546</v>
      </c>
      <c r="AA3772" s="4">
        <f>IF(bot_orders[[#This Row],[side]]="sell",-bot_orders[[#This Row],[accFillSz]],bot_orders[[#This Row],[accFillSz]]+bot_orders[[#This Row],[fee]])</f>
        <v>-1.899</v>
      </c>
      <c r="AB3772">
        <v>0</v>
      </c>
      <c r="AC3772" t="s">
        <v>39</v>
      </c>
      <c r="AD3772">
        <v>0</v>
      </c>
      <c r="AE3772" t="s">
        <v>40</v>
      </c>
      <c r="AF3772" t="s">
        <v>41</v>
      </c>
      <c r="AG3772" t="s">
        <v>42</v>
      </c>
      <c r="AH3772" t="s">
        <v>28</v>
      </c>
      <c r="AI3772">
        <v>-1.899</v>
      </c>
      <c r="AJ3772">
        <v>1.3534730500000001</v>
      </c>
    </row>
    <row r="3773" spans="1:36" x14ac:dyDescent="0.3">
      <c r="A3773">
        <v>3615</v>
      </c>
      <c r="B3773" t="s">
        <v>304</v>
      </c>
      <c r="C3773" t="s">
        <v>28</v>
      </c>
      <c r="D3773" t="s">
        <v>29</v>
      </c>
      <c r="E3773" t="s">
        <v>30</v>
      </c>
      <c r="F3773" t="s">
        <v>31</v>
      </c>
      <c r="G3773" t="s">
        <v>3412</v>
      </c>
      <c r="H3773" t="s">
        <v>11232</v>
      </c>
      <c r="I3773" s="4" t="s">
        <v>11233</v>
      </c>
      <c r="J3773" s="1">
        <f>((((bot_orders[[#This Row],[cTime]]/ 1000)+3*3600) / 86400) + DATE(1970,1,1))</f>
        <v>45772.637499733799</v>
      </c>
      <c r="K3773" s="4" t="s">
        <v>11234</v>
      </c>
      <c r="L3773" s="1">
        <f>((((bot_orders[[#This Row],[uTime]]/ 1000)+3*3600) / 86400) + DATE(1970,1,1))</f>
        <v>45772.638887777779</v>
      </c>
      <c r="M3773" t="s">
        <v>34</v>
      </c>
      <c r="N3773" t="s">
        <v>28</v>
      </c>
      <c r="O3773" t="s">
        <v>35</v>
      </c>
      <c r="P3773">
        <v>1.901</v>
      </c>
      <c r="Q3773" t="s">
        <v>36</v>
      </c>
      <c r="R3773" t="s">
        <v>55</v>
      </c>
      <c r="S3773">
        <v>0.70989999999999998</v>
      </c>
      <c r="T3773">
        <v>0.70989999999999998</v>
      </c>
      <c r="U3773">
        <v>1.901</v>
      </c>
      <c r="V3773">
        <v>-1.5208000000000001E-3</v>
      </c>
      <c r="W3773" t="s">
        <v>39</v>
      </c>
      <c r="X3773" s="4">
        <f>IF(bot_orders[[#This Row],[side]]="sell", bot_orders[[#This Row],[accFillSz]]*bot_orders[[#This Row],[avgPx]] + bot_orders[[#This Row],[fee]], -bot_orders[[#This Row],[accFillSz]]*bot_orders[[#This Row],[avgPx]])</f>
        <v>-1.3495199</v>
      </c>
      <c r="Y3773" s="4">
        <f>IF(bot_orders[[#This Row],[side]]="buy", bot_orders[[#This Row],[accFillSz]] + bot_orders[[#This Row],[fee]], -bot_orders[[#This Row],[accFillSz]])</f>
        <v>1.8994792</v>
      </c>
      <c r="Z3773" s="4">
        <f>IF(bot_orders[[#This Row],[side]]="sell",bot_orders[[#This Row],[accFillSz]]*bot_orders[[#This Row],[avgPx]]+bot_orders[[#This Row],[fee]], 0)</f>
        <v>0</v>
      </c>
      <c r="AA3773" s="4">
        <f>IF(bot_orders[[#This Row],[side]]="sell",-bot_orders[[#This Row],[accFillSz]],bot_orders[[#This Row],[accFillSz]]+bot_orders[[#This Row],[fee]])</f>
        <v>1.8994792</v>
      </c>
      <c r="AB3773">
        <v>0</v>
      </c>
      <c r="AC3773" t="s">
        <v>38</v>
      </c>
      <c r="AD3773">
        <v>0</v>
      </c>
      <c r="AE3773" t="s">
        <v>40</v>
      </c>
      <c r="AF3773" t="s">
        <v>41</v>
      </c>
      <c r="AG3773" t="s">
        <v>42</v>
      </c>
      <c r="AH3773" t="s">
        <v>28</v>
      </c>
      <c r="AI3773">
        <v>1.8994792</v>
      </c>
      <c r="AJ3773">
        <v>-1.3495199</v>
      </c>
    </row>
    <row r="3774" spans="1:36" x14ac:dyDescent="0.3">
      <c r="A3774">
        <v>3616</v>
      </c>
      <c r="B3774" t="s">
        <v>304</v>
      </c>
      <c r="C3774" t="s">
        <v>28</v>
      </c>
      <c r="D3774" t="s">
        <v>29</v>
      </c>
      <c r="E3774" t="s">
        <v>30</v>
      </c>
      <c r="F3774" t="s">
        <v>31</v>
      </c>
      <c r="G3774" t="s">
        <v>3412</v>
      </c>
      <c r="H3774" t="s">
        <v>11235</v>
      </c>
      <c r="I3774" s="4" t="s">
        <v>11236</v>
      </c>
      <c r="J3774" s="1">
        <f>((((bot_orders[[#This Row],[cTime]]/ 1000)+3*3600) / 86400) + DATE(1970,1,1))</f>
        <v>45772.638887789348</v>
      </c>
      <c r="K3774" s="4" t="s">
        <v>11237</v>
      </c>
      <c r="L3774" s="1">
        <f>((((bot_orders[[#This Row],[uTime]]/ 1000)+3*3600) / 86400) + DATE(1970,1,1))</f>
        <v>45773.026424189811</v>
      </c>
      <c r="M3774" t="s">
        <v>34</v>
      </c>
      <c r="N3774" t="s">
        <v>28</v>
      </c>
      <c r="O3774" t="s">
        <v>35</v>
      </c>
      <c r="P3774">
        <v>1.899</v>
      </c>
      <c r="Q3774" t="s">
        <v>36</v>
      </c>
      <c r="R3774" t="s">
        <v>37</v>
      </c>
      <c r="S3774">
        <v>0.71330000000000005</v>
      </c>
      <c r="T3774">
        <v>0.71330000000000005</v>
      </c>
      <c r="U3774">
        <v>1.899</v>
      </c>
      <c r="V3774">
        <v>-1.0836454E-3</v>
      </c>
      <c r="W3774" t="s">
        <v>38</v>
      </c>
      <c r="X3774" s="4">
        <f>IF(bot_orders[[#This Row],[side]]="sell", bot_orders[[#This Row],[accFillSz]]*bot_orders[[#This Row],[avgPx]] + bot_orders[[#This Row],[fee]], -bot_orders[[#This Row],[accFillSz]]*bot_orders[[#This Row],[avgPx]])</f>
        <v>1.3534730546</v>
      </c>
      <c r="Y3774" s="4">
        <f>IF(bot_orders[[#This Row],[side]]="buy", bot_orders[[#This Row],[accFillSz]] + bot_orders[[#This Row],[fee]], -bot_orders[[#This Row],[accFillSz]])</f>
        <v>-1.899</v>
      </c>
      <c r="Z3774" s="4">
        <f>IF(bot_orders[[#This Row],[side]]="sell",bot_orders[[#This Row],[accFillSz]]*bot_orders[[#This Row],[avgPx]]+bot_orders[[#This Row],[fee]], 0)</f>
        <v>1.3534730546</v>
      </c>
      <c r="AA3774" s="4">
        <f>IF(bot_orders[[#This Row],[side]]="sell",-bot_orders[[#This Row],[accFillSz]],bot_orders[[#This Row],[accFillSz]]+bot_orders[[#This Row],[fee]])</f>
        <v>-1.899</v>
      </c>
      <c r="AB3774">
        <v>0</v>
      </c>
      <c r="AC3774" t="s">
        <v>39</v>
      </c>
      <c r="AD3774">
        <v>0</v>
      </c>
      <c r="AE3774" t="s">
        <v>40</v>
      </c>
      <c r="AF3774" t="s">
        <v>41</v>
      </c>
      <c r="AG3774" t="s">
        <v>42</v>
      </c>
      <c r="AH3774" t="s">
        <v>28</v>
      </c>
      <c r="AI3774">
        <v>-1.899</v>
      </c>
      <c r="AJ3774">
        <v>1.3534730500000001</v>
      </c>
    </row>
    <row r="3775" spans="1:36" x14ac:dyDescent="0.3">
      <c r="A3775">
        <v>3618</v>
      </c>
      <c r="B3775" t="s">
        <v>304</v>
      </c>
      <c r="C3775" t="s">
        <v>28</v>
      </c>
      <c r="D3775" t="s">
        <v>29</v>
      </c>
      <c r="E3775" t="s">
        <v>30</v>
      </c>
      <c r="F3775" t="s">
        <v>31</v>
      </c>
      <c r="G3775" t="s">
        <v>3419</v>
      </c>
      <c r="H3775" t="s">
        <v>11241</v>
      </c>
      <c r="I3775" s="4" t="s">
        <v>11242</v>
      </c>
      <c r="J3775" s="1">
        <f>((((bot_orders[[#This Row],[cTime]]/ 1000)+3*3600) / 86400) + DATE(1970,1,1))</f>
        <v>45772.64298211805</v>
      </c>
      <c r="K3775" s="4" t="s">
        <v>11243</v>
      </c>
      <c r="L3775" s="1">
        <f>((((bot_orders[[#This Row],[uTime]]/ 1000)+3*3600) / 86400) + DATE(1970,1,1))</f>
        <v>45773.001780752311</v>
      </c>
      <c r="M3775" t="s">
        <v>34</v>
      </c>
      <c r="N3775" t="s">
        <v>28</v>
      </c>
      <c r="O3775" t="s">
        <v>35</v>
      </c>
      <c r="P3775">
        <v>1.899</v>
      </c>
      <c r="Q3775" t="s">
        <v>36</v>
      </c>
      <c r="R3775" t="s">
        <v>37</v>
      </c>
      <c r="S3775">
        <v>0.70989999999999998</v>
      </c>
      <c r="T3775">
        <v>0.70989999999999998</v>
      </c>
      <c r="U3775">
        <v>1.899</v>
      </c>
      <c r="V3775">
        <v>-1.0784801E-3</v>
      </c>
      <c r="W3775" t="s">
        <v>38</v>
      </c>
      <c r="X3775" s="4">
        <f>IF(bot_orders[[#This Row],[side]]="sell", bot_orders[[#This Row],[accFillSz]]*bot_orders[[#This Row],[avgPx]] + bot_orders[[#This Row],[fee]], -bot_orders[[#This Row],[accFillSz]]*bot_orders[[#This Row],[avgPx]])</f>
        <v>1.3470216199</v>
      </c>
      <c r="Y3775" s="4">
        <f>IF(bot_orders[[#This Row],[side]]="buy", bot_orders[[#This Row],[accFillSz]] + bot_orders[[#This Row],[fee]], -bot_orders[[#This Row],[accFillSz]])</f>
        <v>-1.899</v>
      </c>
      <c r="Z3775" s="4">
        <f>IF(bot_orders[[#This Row],[side]]="sell",bot_orders[[#This Row],[accFillSz]]*bot_orders[[#This Row],[avgPx]]+bot_orders[[#This Row],[fee]], 0)</f>
        <v>1.3470216199</v>
      </c>
      <c r="AA3775" s="4">
        <f>IF(bot_orders[[#This Row],[side]]="sell",-bot_orders[[#This Row],[accFillSz]],bot_orders[[#This Row],[accFillSz]]+bot_orders[[#This Row],[fee]])</f>
        <v>-1.899</v>
      </c>
      <c r="AB3775">
        <v>0</v>
      </c>
      <c r="AC3775" t="s">
        <v>39</v>
      </c>
      <c r="AD3775">
        <v>0</v>
      </c>
      <c r="AE3775" t="s">
        <v>40</v>
      </c>
      <c r="AF3775" t="s">
        <v>41</v>
      </c>
      <c r="AG3775" t="s">
        <v>42</v>
      </c>
      <c r="AH3775" t="s">
        <v>28</v>
      </c>
      <c r="AI3775">
        <v>-1.899</v>
      </c>
      <c r="AJ3775">
        <v>1.34702162</v>
      </c>
    </row>
    <row r="3776" spans="1:36" x14ac:dyDescent="0.3">
      <c r="A3776">
        <v>3621</v>
      </c>
      <c r="B3776" t="s">
        <v>304</v>
      </c>
      <c r="C3776" t="s">
        <v>28</v>
      </c>
      <c r="D3776" t="s">
        <v>29</v>
      </c>
      <c r="E3776" t="s">
        <v>30</v>
      </c>
      <c r="F3776" t="s">
        <v>31</v>
      </c>
      <c r="G3776" t="s">
        <v>3423</v>
      </c>
      <c r="H3776" t="s">
        <v>11250</v>
      </c>
      <c r="I3776" s="4" t="s">
        <v>11251</v>
      </c>
      <c r="J3776" s="1">
        <f>((((bot_orders[[#This Row],[cTime]]/ 1000)+3*3600) / 86400) + DATE(1970,1,1))</f>
        <v>45772.648519085647</v>
      </c>
      <c r="K3776" s="4" t="s">
        <v>11252</v>
      </c>
      <c r="L3776" s="1">
        <f>((((bot_orders[[#This Row],[uTime]]/ 1000)+3*3600) / 86400) + DATE(1970,1,1))</f>
        <v>45772.656503634258</v>
      </c>
      <c r="M3776" t="s">
        <v>34</v>
      </c>
      <c r="N3776" t="s">
        <v>28</v>
      </c>
      <c r="O3776" t="s">
        <v>35</v>
      </c>
      <c r="P3776">
        <v>1.899</v>
      </c>
      <c r="Q3776" t="s">
        <v>36</v>
      </c>
      <c r="R3776" t="s">
        <v>37</v>
      </c>
      <c r="S3776">
        <v>0.70660000000000001</v>
      </c>
      <c r="T3776">
        <v>0.70660000000000001</v>
      </c>
      <c r="U3776">
        <v>1.899</v>
      </c>
      <c r="V3776">
        <v>-1.0734666999999999E-3</v>
      </c>
      <c r="W3776" t="s">
        <v>38</v>
      </c>
      <c r="X3776" s="4">
        <f>IF(bot_orders[[#This Row],[side]]="sell", bot_orders[[#This Row],[accFillSz]]*bot_orders[[#This Row],[avgPx]] + bot_orders[[#This Row],[fee]], -bot_orders[[#This Row],[accFillSz]]*bot_orders[[#This Row],[avgPx]])</f>
        <v>1.3407599333</v>
      </c>
      <c r="Y3776" s="4">
        <f>IF(bot_orders[[#This Row],[side]]="buy", bot_orders[[#This Row],[accFillSz]] + bot_orders[[#This Row],[fee]], -bot_orders[[#This Row],[accFillSz]])</f>
        <v>-1.899</v>
      </c>
      <c r="Z3776" s="4">
        <f>IF(bot_orders[[#This Row],[side]]="sell",bot_orders[[#This Row],[accFillSz]]*bot_orders[[#This Row],[avgPx]]+bot_orders[[#This Row],[fee]], 0)</f>
        <v>1.3407599333</v>
      </c>
      <c r="AA3776" s="4">
        <f>IF(bot_orders[[#This Row],[side]]="sell",-bot_orders[[#This Row],[accFillSz]],bot_orders[[#This Row],[accFillSz]]+bot_orders[[#This Row],[fee]])</f>
        <v>-1.899</v>
      </c>
      <c r="AB3776">
        <v>0</v>
      </c>
      <c r="AC3776" t="s">
        <v>39</v>
      </c>
      <c r="AD3776">
        <v>0</v>
      </c>
      <c r="AE3776" t="s">
        <v>40</v>
      </c>
      <c r="AF3776" t="s">
        <v>41</v>
      </c>
      <c r="AG3776" t="s">
        <v>42</v>
      </c>
      <c r="AH3776" t="s">
        <v>28</v>
      </c>
      <c r="AI3776">
        <v>-1.899</v>
      </c>
      <c r="AJ3776">
        <v>1.3407599299999999</v>
      </c>
    </row>
    <row r="3777" spans="1:36" x14ac:dyDescent="0.3">
      <c r="A3777">
        <v>3624</v>
      </c>
      <c r="B3777" t="s">
        <v>304</v>
      </c>
      <c r="C3777" t="s">
        <v>28</v>
      </c>
      <c r="D3777" t="s">
        <v>29</v>
      </c>
      <c r="E3777" t="s">
        <v>30</v>
      </c>
      <c r="F3777" t="s">
        <v>31</v>
      </c>
      <c r="G3777" t="s">
        <v>3425</v>
      </c>
      <c r="H3777" t="s">
        <v>11260</v>
      </c>
      <c r="I3777" s="4" t="s">
        <v>11261</v>
      </c>
      <c r="J3777" s="1">
        <f>((((bot_orders[[#This Row],[cTime]]/ 1000)+3*3600) / 86400) + DATE(1970,1,1))</f>
        <v>45772.656503657403</v>
      </c>
      <c r="K3777" s="4" t="s">
        <v>11262</v>
      </c>
      <c r="L3777" s="1">
        <f>((((bot_orders[[#This Row],[uTime]]/ 1000)+3*3600) / 86400) + DATE(1970,1,1))</f>
        <v>45772.659189282407</v>
      </c>
      <c r="M3777" t="s">
        <v>34</v>
      </c>
      <c r="N3777" t="s">
        <v>28</v>
      </c>
      <c r="O3777" t="s">
        <v>35</v>
      </c>
      <c r="P3777">
        <v>1.901</v>
      </c>
      <c r="Q3777" t="s">
        <v>36</v>
      </c>
      <c r="R3777" t="s">
        <v>55</v>
      </c>
      <c r="S3777">
        <v>0.70330000000000004</v>
      </c>
      <c r="T3777">
        <v>0.70330000000000004</v>
      </c>
      <c r="U3777">
        <v>1.901</v>
      </c>
      <c r="V3777">
        <v>-1.5208000000000001E-3</v>
      </c>
      <c r="W3777" t="s">
        <v>39</v>
      </c>
      <c r="X3777" s="4">
        <f>IF(bot_orders[[#This Row],[side]]="sell", bot_orders[[#This Row],[accFillSz]]*bot_orders[[#This Row],[avgPx]] + bot_orders[[#This Row],[fee]], -bot_orders[[#This Row],[accFillSz]]*bot_orders[[#This Row],[avgPx]])</f>
        <v>-1.3369733000000001</v>
      </c>
      <c r="Y3777" s="4">
        <f>IF(bot_orders[[#This Row],[side]]="buy", bot_orders[[#This Row],[accFillSz]] + bot_orders[[#This Row],[fee]], -bot_orders[[#This Row],[accFillSz]])</f>
        <v>1.8994792</v>
      </c>
      <c r="Z3777" s="4">
        <f>IF(bot_orders[[#This Row],[side]]="sell",bot_orders[[#This Row],[accFillSz]]*bot_orders[[#This Row],[avgPx]]+bot_orders[[#This Row],[fee]], 0)</f>
        <v>0</v>
      </c>
      <c r="AA3777" s="4">
        <f>IF(bot_orders[[#This Row],[side]]="sell",-bot_orders[[#This Row],[accFillSz]],bot_orders[[#This Row],[accFillSz]]+bot_orders[[#This Row],[fee]])</f>
        <v>1.8994792</v>
      </c>
      <c r="AB3777">
        <v>0</v>
      </c>
      <c r="AC3777" t="s">
        <v>38</v>
      </c>
      <c r="AD3777">
        <v>0</v>
      </c>
      <c r="AE3777" t="s">
        <v>40</v>
      </c>
      <c r="AF3777" t="s">
        <v>41</v>
      </c>
      <c r="AG3777" t="s">
        <v>42</v>
      </c>
      <c r="AH3777" t="s">
        <v>28</v>
      </c>
      <c r="AI3777">
        <v>1.8994792</v>
      </c>
      <c r="AJ3777">
        <v>-1.3369732999999999</v>
      </c>
    </row>
    <row r="3778" spans="1:36" x14ac:dyDescent="0.3">
      <c r="A3778">
        <v>3625</v>
      </c>
      <c r="B3778" t="s">
        <v>304</v>
      </c>
      <c r="C3778" t="s">
        <v>28</v>
      </c>
      <c r="D3778" t="s">
        <v>29</v>
      </c>
      <c r="E3778" t="s">
        <v>30</v>
      </c>
      <c r="F3778" t="s">
        <v>31</v>
      </c>
      <c r="G3778" t="s">
        <v>3425</v>
      </c>
      <c r="H3778" t="s">
        <v>11263</v>
      </c>
      <c r="I3778" s="4" t="s">
        <v>11264</v>
      </c>
      <c r="J3778" s="1">
        <f>((((bot_orders[[#This Row],[cTime]]/ 1000)+3*3600) / 86400) + DATE(1970,1,1))</f>
        <v>45772.659189293976</v>
      </c>
      <c r="K3778" s="4" t="s">
        <v>11265</v>
      </c>
      <c r="L3778" s="1">
        <f>((((bot_orders[[#This Row],[uTime]]/ 1000)+3*3600) / 86400) + DATE(1970,1,1))</f>
        <v>45772.718697870368</v>
      </c>
      <c r="M3778" t="s">
        <v>34</v>
      </c>
      <c r="N3778" t="s">
        <v>28</v>
      </c>
      <c r="O3778" t="s">
        <v>35</v>
      </c>
      <c r="P3778">
        <v>1.899</v>
      </c>
      <c r="Q3778" t="s">
        <v>36</v>
      </c>
      <c r="R3778" t="s">
        <v>37</v>
      </c>
      <c r="S3778">
        <v>0.70660000000000001</v>
      </c>
      <c r="T3778">
        <v>0.70660000000000001</v>
      </c>
      <c r="U3778">
        <v>1.899</v>
      </c>
      <c r="V3778">
        <v>-1.0734666999999999E-3</v>
      </c>
      <c r="W3778" t="s">
        <v>38</v>
      </c>
      <c r="X3778" s="4">
        <f>IF(bot_orders[[#This Row],[side]]="sell", bot_orders[[#This Row],[accFillSz]]*bot_orders[[#This Row],[avgPx]] + bot_orders[[#This Row],[fee]], -bot_orders[[#This Row],[accFillSz]]*bot_orders[[#This Row],[avgPx]])</f>
        <v>1.3407599333</v>
      </c>
      <c r="Y3778" s="4">
        <f>IF(bot_orders[[#This Row],[side]]="buy", bot_orders[[#This Row],[accFillSz]] + bot_orders[[#This Row],[fee]], -bot_orders[[#This Row],[accFillSz]])</f>
        <v>-1.899</v>
      </c>
      <c r="Z3778" s="4">
        <f>IF(bot_orders[[#This Row],[side]]="sell",bot_orders[[#This Row],[accFillSz]]*bot_orders[[#This Row],[avgPx]]+bot_orders[[#This Row],[fee]], 0)</f>
        <v>1.3407599333</v>
      </c>
      <c r="AA3778" s="4">
        <f>IF(bot_orders[[#This Row],[side]]="sell",-bot_orders[[#This Row],[accFillSz]],bot_orders[[#This Row],[accFillSz]]+bot_orders[[#This Row],[fee]])</f>
        <v>-1.899</v>
      </c>
      <c r="AB3778">
        <v>0</v>
      </c>
      <c r="AC3778" t="s">
        <v>39</v>
      </c>
      <c r="AD3778">
        <v>0</v>
      </c>
      <c r="AE3778" t="s">
        <v>40</v>
      </c>
      <c r="AF3778" t="s">
        <v>41</v>
      </c>
      <c r="AG3778" t="s">
        <v>42</v>
      </c>
      <c r="AH3778" t="s">
        <v>28</v>
      </c>
      <c r="AI3778">
        <v>-1.899</v>
      </c>
      <c r="AJ3778">
        <v>1.3407599299999999</v>
      </c>
    </row>
    <row r="3779" spans="1:36" x14ac:dyDescent="0.3">
      <c r="A3779">
        <v>3627</v>
      </c>
      <c r="B3779" t="s">
        <v>304</v>
      </c>
      <c r="C3779" t="s">
        <v>28</v>
      </c>
      <c r="D3779" t="s">
        <v>29</v>
      </c>
      <c r="E3779" t="s">
        <v>30</v>
      </c>
      <c r="F3779" t="s">
        <v>31</v>
      </c>
      <c r="G3779" t="s">
        <v>3427</v>
      </c>
      <c r="H3779" t="s">
        <v>11269</v>
      </c>
      <c r="I3779" s="4" t="s">
        <v>11270</v>
      </c>
      <c r="J3779" s="1">
        <f>((((bot_orders[[#This Row],[cTime]]/ 1000)+3*3600) / 86400) + DATE(1970,1,1))</f>
        <v>45772.662159675921</v>
      </c>
      <c r="K3779" s="4" t="s">
        <v>11271</v>
      </c>
      <c r="L3779" s="1">
        <f>((((bot_orders[[#This Row],[uTime]]/ 1000)+3*3600) / 86400) + DATE(1970,1,1))</f>
        <v>45772.715680289351</v>
      </c>
      <c r="M3779" t="s">
        <v>34</v>
      </c>
      <c r="N3779" t="s">
        <v>28</v>
      </c>
      <c r="O3779" t="s">
        <v>35</v>
      </c>
      <c r="P3779">
        <v>1.899</v>
      </c>
      <c r="Q3779" t="s">
        <v>36</v>
      </c>
      <c r="R3779" t="s">
        <v>37</v>
      </c>
      <c r="S3779">
        <v>0.70330000000000004</v>
      </c>
      <c r="T3779">
        <v>0.70330000000000004</v>
      </c>
      <c r="U3779">
        <v>1.899</v>
      </c>
      <c r="V3779">
        <v>-1.0684533999999999E-3</v>
      </c>
      <c r="W3779" t="s">
        <v>38</v>
      </c>
      <c r="X3779" s="4">
        <f>IF(bot_orders[[#This Row],[side]]="sell", bot_orders[[#This Row],[accFillSz]]*bot_orders[[#This Row],[avgPx]] + bot_orders[[#This Row],[fee]], -bot_orders[[#This Row],[accFillSz]]*bot_orders[[#This Row],[avgPx]])</f>
        <v>1.3344982465999999</v>
      </c>
      <c r="Y3779" s="4">
        <f>IF(bot_orders[[#This Row],[side]]="buy", bot_orders[[#This Row],[accFillSz]] + bot_orders[[#This Row],[fee]], -bot_orders[[#This Row],[accFillSz]])</f>
        <v>-1.899</v>
      </c>
      <c r="Z3779" s="4">
        <f>IF(bot_orders[[#This Row],[side]]="sell",bot_orders[[#This Row],[accFillSz]]*bot_orders[[#This Row],[avgPx]]+bot_orders[[#This Row],[fee]], 0)</f>
        <v>1.3344982465999999</v>
      </c>
      <c r="AA3779" s="4">
        <f>IF(bot_orders[[#This Row],[side]]="sell",-bot_orders[[#This Row],[accFillSz]],bot_orders[[#This Row],[accFillSz]]+bot_orders[[#This Row],[fee]])</f>
        <v>-1.899</v>
      </c>
      <c r="AB3779">
        <v>0</v>
      </c>
      <c r="AC3779" t="s">
        <v>39</v>
      </c>
      <c r="AD3779">
        <v>0</v>
      </c>
      <c r="AE3779" t="s">
        <v>40</v>
      </c>
      <c r="AF3779" t="s">
        <v>41</v>
      </c>
      <c r="AG3779" t="s">
        <v>42</v>
      </c>
      <c r="AH3779" t="s">
        <v>28</v>
      </c>
      <c r="AI3779">
        <v>-1.899</v>
      </c>
      <c r="AJ3779">
        <v>1.33449825</v>
      </c>
    </row>
    <row r="3780" spans="1:36" x14ac:dyDescent="0.3">
      <c r="A3780">
        <v>3630</v>
      </c>
      <c r="B3780" t="s">
        <v>304</v>
      </c>
      <c r="C3780" t="s">
        <v>28</v>
      </c>
      <c r="D3780" t="s">
        <v>29</v>
      </c>
      <c r="E3780" t="s">
        <v>30</v>
      </c>
      <c r="F3780" t="s">
        <v>31</v>
      </c>
      <c r="G3780" t="s">
        <v>3439</v>
      </c>
      <c r="H3780" t="s">
        <v>11278</v>
      </c>
      <c r="I3780" s="4" t="s">
        <v>11279</v>
      </c>
      <c r="J3780" s="1">
        <f>((((bot_orders[[#This Row],[cTime]]/ 1000)+3*3600) / 86400) + DATE(1970,1,1))</f>
        <v>45772.682686296292</v>
      </c>
      <c r="K3780" s="4" t="s">
        <v>11280</v>
      </c>
      <c r="L3780" s="1">
        <f>((((bot_orders[[#This Row],[uTime]]/ 1000)+3*3600) / 86400) + DATE(1970,1,1))</f>
        <v>45772.709108206021</v>
      </c>
      <c r="M3780" t="s">
        <v>34</v>
      </c>
      <c r="N3780" t="s">
        <v>28</v>
      </c>
      <c r="O3780" t="s">
        <v>35</v>
      </c>
      <c r="P3780">
        <v>1.899</v>
      </c>
      <c r="Q3780" t="s">
        <v>36</v>
      </c>
      <c r="R3780" t="s">
        <v>37</v>
      </c>
      <c r="S3780">
        <v>0.69989999999999997</v>
      </c>
      <c r="T3780">
        <v>0.69989999999999997</v>
      </c>
      <c r="U3780">
        <v>1.899</v>
      </c>
      <c r="V3780">
        <v>-1.0632880999999999E-3</v>
      </c>
      <c r="W3780" t="s">
        <v>38</v>
      </c>
      <c r="X3780" s="4">
        <f>IF(bot_orders[[#This Row],[side]]="sell", bot_orders[[#This Row],[accFillSz]]*bot_orders[[#This Row],[avgPx]] + bot_orders[[#This Row],[fee]], -bot_orders[[#This Row],[accFillSz]]*bot_orders[[#This Row],[avgPx]])</f>
        <v>1.3280468119</v>
      </c>
      <c r="Y3780" s="4">
        <f>IF(bot_orders[[#This Row],[side]]="buy", bot_orders[[#This Row],[accFillSz]] + bot_orders[[#This Row],[fee]], -bot_orders[[#This Row],[accFillSz]])</f>
        <v>-1.899</v>
      </c>
      <c r="Z3780" s="4">
        <f>IF(bot_orders[[#This Row],[side]]="sell",bot_orders[[#This Row],[accFillSz]]*bot_orders[[#This Row],[avgPx]]+bot_orders[[#This Row],[fee]], 0)</f>
        <v>1.3280468119</v>
      </c>
      <c r="AA3780" s="4">
        <f>IF(bot_orders[[#This Row],[side]]="sell",-bot_orders[[#This Row],[accFillSz]],bot_orders[[#This Row],[accFillSz]]+bot_orders[[#This Row],[fee]])</f>
        <v>-1.899</v>
      </c>
      <c r="AB3780">
        <v>0</v>
      </c>
      <c r="AC3780" t="s">
        <v>39</v>
      </c>
      <c r="AD3780">
        <v>0</v>
      </c>
      <c r="AE3780" t="s">
        <v>40</v>
      </c>
      <c r="AF3780" t="s">
        <v>41</v>
      </c>
      <c r="AG3780" t="s">
        <v>42</v>
      </c>
      <c r="AH3780" t="s">
        <v>28</v>
      </c>
      <c r="AI3780">
        <v>-1.899</v>
      </c>
      <c r="AJ3780">
        <v>1.32804681</v>
      </c>
    </row>
    <row r="3781" spans="1:36" x14ac:dyDescent="0.3">
      <c r="A3781">
        <v>3632</v>
      </c>
      <c r="B3781" t="s">
        <v>304</v>
      </c>
      <c r="C3781" t="s">
        <v>28</v>
      </c>
      <c r="D3781" t="s">
        <v>29</v>
      </c>
      <c r="E3781" t="s">
        <v>30</v>
      </c>
      <c r="F3781" t="s">
        <v>31</v>
      </c>
      <c r="G3781" t="s">
        <v>3442</v>
      </c>
      <c r="H3781" t="s">
        <v>11284</v>
      </c>
      <c r="I3781" s="4" t="s">
        <v>11285</v>
      </c>
      <c r="J3781" s="1">
        <f>((((bot_orders[[#This Row],[cTime]]/ 1000)+3*3600) / 86400) + DATE(1970,1,1))</f>
        <v>45772.682722083337</v>
      </c>
      <c r="K3781" s="4" t="s">
        <v>11286</v>
      </c>
      <c r="L3781" s="1">
        <f>((((bot_orders[[#This Row],[uTime]]/ 1000)+3*3600) / 86400) + DATE(1970,1,1))</f>
        <v>45772.693896747689</v>
      </c>
      <c r="M3781" t="s">
        <v>34</v>
      </c>
      <c r="N3781" t="s">
        <v>28</v>
      </c>
      <c r="O3781" t="s">
        <v>35</v>
      </c>
      <c r="P3781">
        <v>1.899</v>
      </c>
      <c r="Q3781" t="s">
        <v>36</v>
      </c>
      <c r="R3781" t="s">
        <v>37</v>
      </c>
      <c r="S3781">
        <v>0.6966</v>
      </c>
      <c r="T3781">
        <v>0.6966</v>
      </c>
      <c r="U3781">
        <v>1.899</v>
      </c>
      <c r="V3781">
        <v>-1.0582746999999999E-3</v>
      </c>
      <c r="W3781" t="s">
        <v>38</v>
      </c>
      <c r="X3781" s="4">
        <f>IF(bot_orders[[#This Row],[side]]="sell", bot_orders[[#This Row],[accFillSz]]*bot_orders[[#This Row],[avgPx]] + bot_orders[[#This Row],[fee]], -bot_orders[[#This Row],[accFillSz]]*bot_orders[[#This Row],[avgPx]])</f>
        <v>1.3217851252999999</v>
      </c>
      <c r="Y3781" s="4">
        <f>IF(bot_orders[[#This Row],[side]]="buy", bot_orders[[#This Row],[accFillSz]] + bot_orders[[#This Row],[fee]], -bot_orders[[#This Row],[accFillSz]])</f>
        <v>-1.899</v>
      </c>
      <c r="Z3781" s="4">
        <f>IF(bot_orders[[#This Row],[side]]="sell",bot_orders[[#This Row],[accFillSz]]*bot_orders[[#This Row],[avgPx]]+bot_orders[[#This Row],[fee]], 0)</f>
        <v>1.3217851252999999</v>
      </c>
      <c r="AA3781" s="4">
        <f>IF(bot_orders[[#This Row],[side]]="sell",-bot_orders[[#This Row],[accFillSz]],bot_orders[[#This Row],[accFillSz]]+bot_orders[[#This Row],[fee]])</f>
        <v>-1.899</v>
      </c>
      <c r="AB3781">
        <v>0</v>
      </c>
      <c r="AC3781" t="s">
        <v>39</v>
      </c>
      <c r="AD3781">
        <v>0</v>
      </c>
      <c r="AE3781" t="s">
        <v>40</v>
      </c>
      <c r="AF3781" t="s">
        <v>41</v>
      </c>
      <c r="AG3781" t="s">
        <v>42</v>
      </c>
      <c r="AH3781" t="s">
        <v>28</v>
      </c>
      <c r="AI3781">
        <v>-1.899</v>
      </c>
      <c r="AJ3781">
        <v>1.3217851300000001</v>
      </c>
    </row>
    <row r="3782" spans="1:36" x14ac:dyDescent="0.3">
      <c r="A3782">
        <v>3635</v>
      </c>
      <c r="B3782" t="s">
        <v>304</v>
      </c>
      <c r="C3782" t="s">
        <v>28</v>
      </c>
      <c r="D3782" t="s">
        <v>29</v>
      </c>
      <c r="E3782" t="s">
        <v>30</v>
      </c>
      <c r="F3782" t="s">
        <v>31</v>
      </c>
      <c r="G3782" t="s">
        <v>3436</v>
      </c>
      <c r="H3782" t="s">
        <v>11293</v>
      </c>
      <c r="I3782" s="4" t="s">
        <v>11294</v>
      </c>
      <c r="J3782" s="1">
        <f>((((bot_orders[[#This Row],[cTime]]/ 1000)+3*3600) / 86400) + DATE(1970,1,1))</f>
        <v>45772.687251817129</v>
      </c>
      <c r="K3782" s="4" t="s">
        <v>11295</v>
      </c>
      <c r="L3782" s="1">
        <f>((((bot_orders[[#This Row],[uTime]]/ 1000)+3*3600) / 86400) + DATE(1970,1,1))</f>
        <v>45772.690836851849</v>
      </c>
      <c r="M3782" t="s">
        <v>34</v>
      </c>
      <c r="N3782" t="s">
        <v>28</v>
      </c>
      <c r="O3782" t="s">
        <v>35</v>
      </c>
      <c r="P3782">
        <v>1.899</v>
      </c>
      <c r="Q3782" t="s">
        <v>36</v>
      </c>
      <c r="R3782" t="s">
        <v>37</v>
      </c>
      <c r="S3782">
        <v>0.69330000000000003</v>
      </c>
      <c r="T3782">
        <v>0.69330000000000003</v>
      </c>
      <c r="U3782">
        <v>1.899</v>
      </c>
      <c r="V3782">
        <v>-1.0532613999999999E-3</v>
      </c>
      <c r="W3782" t="s">
        <v>38</v>
      </c>
      <c r="X3782" s="4">
        <f>IF(bot_orders[[#This Row],[side]]="sell", bot_orders[[#This Row],[accFillSz]]*bot_orders[[#This Row],[avgPx]] + bot_orders[[#This Row],[fee]], -bot_orders[[#This Row],[accFillSz]]*bot_orders[[#This Row],[avgPx]])</f>
        <v>1.3155234386000001</v>
      </c>
      <c r="Y3782" s="4">
        <f>IF(bot_orders[[#This Row],[side]]="buy", bot_orders[[#This Row],[accFillSz]] + bot_orders[[#This Row],[fee]], -bot_orders[[#This Row],[accFillSz]])</f>
        <v>-1.899</v>
      </c>
      <c r="Z3782" s="4">
        <f>IF(bot_orders[[#This Row],[side]]="sell",bot_orders[[#This Row],[accFillSz]]*bot_orders[[#This Row],[avgPx]]+bot_orders[[#This Row],[fee]], 0)</f>
        <v>1.3155234386000001</v>
      </c>
      <c r="AA3782" s="4">
        <f>IF(bot_orders[[#This Row],[side]]="sell",-bot_orders[[#This Row],[accFillSz]],bot_orders[[#This Row],[accFillSz]]+bot_orders[[#This Row],[fee]])</f>
        <v>-1.899</v>
      </c>
      <c r="AB3782">
        <v>0</v>
      </c>
      <c r="AC3782" t="s">
        <v>39</v>
      </c>
      <c r="AD3782">
        <v>0</v>
      </c>
      <c r="AE3782" t="s">
        <v>40</v>
      </c>
      <c r="AF3782" t="s">
        <v>41</v>
      </c>
      <c r="AG3782" t="s">
        <v>42</v>
      </c>
      <c r="AH3782" t="s">
        <v>28</v>
      </c>
      <c r="AI3782">
        <v>-1.899</v>
      </c>
      <c r="AJ3782">
        <v>1.31552344</v>
      </c>
    </row>
    <row r="3783" spans="1:36" x14ac:dyDescent="0.3">
      <c r="A3783">
        <v>3638</v>
      </c>
      <c r="B3783" t="s">
        <v>304</v>
      </c>
      <c r="C3783" t="s">
        <v>28</v>
      </c>
      <c r="D3783" t="s">
        <v>29</v>
      </c>
      <c r="E3783" t="s">
        <v>30</v>
      </c>
      <c r="F3783" t="s">
        <v>31</v>
      </c>
      <c r="G3783" t="s">
        <v>3433</v>
      </c>
      <c r="H3783" t="s">
        <v>11301</v>
      </c>
      <c r="I3783" s="4" t="s">
        <v>11302</v>
      </c>
      <c r="J3783" s="1">
        <f>((((bot_orders[[#This Row],[cTime]]/ 1000)+3*3600) / 86400) + DATE(1970,1,1))</f>
        <v>45772.689300462967</v>
      </c>
      <c r="K3783" s="4" t="s">
        <v>11303</v>
      </c>
      <c r="L3783" s="1">
        <f>((((bot_orders[[#This Row],[uTime]]/ 1000)+3*3600) / 86400) + DATE(1970,1,1))</f>
        <v>45772.690338206019</v>
      </c>
      <c r="M3783" t="s">
        <v>34</v>
      </c>
      <c r="N3783" t="s">
        <v>28</v>
      </c>
      <c r="O3783" t="s">
        <v>35</v>
      </c>
      <c r="P3783">
        <v>1.899</v>
      </c>
      <c r="Q3783" t="s">
        <v>36</v>
      </c>
      <c r="R3783" t="s">
        <v>37</v>
      </c>
      <c r="S3783">
        <v>0.68989999999999996</v>
      </c>
      <c r="T3783">
        <v>0.68989999999999996</v>
      </c>
      <c r="U3783">
        <v>1.899</v>
      </c>
      <c r="V3783">
        <v>-1.0480960999999999E-3</v>
      </c>
      <c r="W3783" t="s">
        <v>38</v>
      </c>
      <c r="X3783" s="4">
        <f>IF(bot_orders[[#This Row],[side]]="sell", bot_orders[[#This Row],[accFillSz]]*bot_orders[[#This Row],[avgPx]] + bot_orders[[#This Row],[fee]], -bot_orders[[#This Row],[accFillSz]]*bot_orders[[#This Row],[avgPx]])</f>
        <v>1.3090720039000001</v>
      </c>
      <c r="Y3783" s="4">
        <f>IF(bot_orders[[#This Row],[side]]="buy", bot_orders[[#This Row],[accFillSz]] + bot_orders[[#This Row],[fee]], -bot_orders[[#This Row],[accFillSz]])</f>
        <v>-1.899</v>
      </c>
      <c r="Z3783" s="4">
        <f>IF(bot_orders[[#This Row],[side]]="sell",bot_orders[[#This Row],[accFillSz]]*bot_orders[[#This Row],[avgPx]]+bot_orders[[#This Row],[fee]], 0)</f>
        <v>1.3090720039000001</v>
      </c>
      <c r="AA3783" s="4">
        <f>IF(bot_orders[[#This Row],[side]]="sell",-bot_orders[[#This Row],[accFillSz]],bot_orders[[#This Row],[accFillSz]]+bot_orders[[#This Row],[fee]])</f>
        <v>-1.899</v>
      </c>
      <c r="AB3783">
        <v>0</v>
      </c>
      <c r="AC3783" t="s">
        <v>39</v>
      </c>
      <c r="AD3783">
        <v>0</v>
      </c>
      <c r="AE3783" t="s">
        <v>40</v>
      </c>
      <c r="AF3783" t="s">
        <v>41</v>
      </c>
      <c r="AG3783" t="s">
        <v>42</v>
      </c>
      <c r="AH3783" t="s">
        <v>28</v>
      </c>
      <c r="AI3783">
        <v>-1.899</v>
      </c>
      <c r="AJ3783">
        <v>1.309072</v>
      </c>
    </row>
    <row r="3784" spans="1:36" x14ac:dyDescent="0.3">
      <c r="A3784">
        <v>3641</v>
      </c>
      <c r="B3784" t="s">
        <v>304</v>
      </c>
      <c r="C3784" t="s">
        <v>28</v>
      </c>
      <c r="D3784" t="s">
        <v>29</v>
      </c>
      <c r="E3784" t="s">
        <v>30</v>
      </c>
      <c r="F3784" t="s">
        <v>31</v>
      </c>
      <c r="G3784" t="s">
        <v>3502</v>
      </c>
      <c r="H3784" t="s">
        <v>11310</v>
      </c>
      <c r="I3784" s="4" t="s">
        <v>11311</v>
      </c>
      <c r="J3784" s="1">
        <f>((((bot_orders[[#This Row],[cTime]]/ 1000)+3*3600) / 86400) + DATE(1970,1,1))</f>
        <v>45772.690836875001</v>
      </c>
      <c r="K3784" s="4" t="s">
        <v>11312</v>
      </c>
      <c r="L3784" s="1">
        <f>((((bot_orders[[#This Row],[uTime]]/ 1000)+3*3600) / 86400) + DATE(1970,1,1))</f>
        <v>45772.861213657408</v>
      </c>
      <c r="M3784" t="s">
        <v>34</v>
      </c>
      <c r="N3784" t="s">
        <v>28</v>
      </c>
      <c r="O3784" t="s">
        <v>35</v>
      </c>
      <c r="P3784">
        <v>1.901</v>
      </c>
      <c r="Q3784" t="s">
        <v>36</v>
      </c>
      <c r="R3784" t="s">
        <v>55</v>
      </c>
      <c r="S3784">
        <v>0.68989999999999996</v>
      </c>
      <c r="T3784">
        <v>0.68989999999999996</v>
      </c>
      <c r="U3784">
        <v>1.901</v>
      </c>
      <c r="V3784">
        <v>-1.5208000000000001E-3</v>
      </c>
      <c r="W3784" t="s">
        <v>39</v>
      </c>
      <c r="X3784" s="4">
        <f>IF(bot_orders[[#This Row],[side]]="sell", bot_orders[[#This Row],[accFillSz]]*bot_orders[[#This Row],[avgPx]] + bot_orders[[#This Row],[fee]], -bot_orders[[#This Row],[accFillSz]]*bot_orders[[#This Row],[avgPx]])</f>
        <v>-1.3114998999999998</v>
      </c>
      <c r="Y3784" s="4">
        <f>IF(bot_orders[[#This Row],[side]]="buy", bot_orders[[#This Row],[accFillSz]] + bot_orders[[#This Row],[fee]], -bot_orders[[#This Row],[accFillSz]])</f>
        <v>1.8994792</v>
      </c>
      <c r="Z3784" s="4">
        <f>IF(bot_orders[[#This Row],[side]]="sell",bot_orders[[#This Row],[accFillSz]]*bot_orders[[#This Row],[avgPx]]+bot_orders[[#This Row],[fee]], 0)</f>
        <v>0</v>
      </c>
      <c r="AA3784" s="4">
        <f>IF(bot_orders[[#This Row],[side]]="sell",-bot_orders[[#This Row],[accFillSz]],bot_orders[[#This Row],[accFillSz]]+bot_orders[[#This Row],[fee]])</f>
        <v>1.8994792</v>
      </c>
      <c r="AB3784">
        <v>0</v>
      </c>
      <c r="AC3784" t="s">
        <v>38</v>
      </c>
      <c r="AD3784">
        <v>0</v>
      </c>
      <c r="AE3784" t="s">
        <v>40</v>
      </c>
      <c r="AF3784" t="s">
        <v>41</v>
      </c>
      <c r="AG3784" t="s">
        <v>42</v>
      </c>
      <c r="AH3784" t="s">
        <v>28</v>
      </c>
      <c r="AI3784">
        <v>1.8994792</v>
      </c>
      <c r="AJ3784">
        <v>-1.3114999000000001</v>
      </c>
    </row>
    <row r="3785" spans="1:36" x14ac:dyDescent="0.3">
      <c r="A3785">
        <v>3643</v>
      </c>
      <c r="B3785" t="s">
        <v>304</v>
      </c>
      <c r="C3785" t="s">
        <v>28</v>
      </c>
      <c r="D3785" t="s">
        <v>29</v>
      </c>
      <c r="E3785" t="s">
        <v>30</v>
      </c>
      <c r="F3785" t="s">
        <v>31</v>
      </c>
      <c r="G3785" t="s">
        <v>3476</v>
      </c>
      <c r="H3785" t="s">
        <v>11317</v>
      </c>
      <c r="I3785" s="4" t="s">
        <v>11318</v>
      </c>
      <c r="J3785" s="1">
        <f>((((bot_orders[[#This Row],[cTime]]/ 1000)+3*3600) / 86400) + DATE(1970,1,1))</f>
        <v>45772.693896759258</v>
      </c>
      <c r="K3785" s="4" t="s">
        <v>11319</v>
      </c>
      <c r="L3785" s="1">
        <f>((((bot_orders[[#This Row],[uTime]]/ 1000)+3*3600) / 86400) + DATE(1970,1,1))</f>
        <v>45772.803435844908</v>
      </c>
      <c r="M3785" t="s">
        <v>34</v>
      </c>
      <c r="N3785" t="s">
        <v>28</v>
      </c>
      <c r="O3785" t="s">
        <v>35</v>
      </c>
      <c r="P3785">
        <v>1.901</v>
      </c>
      <c r="Q3785" t="s">
        <v>36</v>
      </c>
      <c r="R3785" t="s">
        <v>55</v>
      </c>
      <c r="S3785">
        <v>0.69330000000000003</v>
      </c>
      <c r="T3785">
        <v>0.69330000000000003</v>
      </c>
      <c r="U3785">
        <v>1.901</v>
      </c>
      <c r="V3785">
        <v>-1.5208000000000001E-3</v>
      </c>
      <c r="W3785" t="s">
        <v>39</v>
      </c>
      <c r="X3785" s="4">
        <f>IF(bot_orders[[#This Row],[side]]="sell", bot_orders[[#This Row],[accFillSz]]*bot_orders[[#This Row],[avgPx]] + bot_orders[[#This Row],[fee]], -bot_orders[[#This Row],[accFillSz]]*bot_orders[[#This Row],[avgPx]])</f>
        <v>-1.3179633000000002</v>
      </c>
      <c r="Y3785" s="4">
        <f>IF(bot_orders[[#This Row],[side]]="buy", bot_orders[[#This Row],[accFillSz]] + bot_orders[[#This Row],[fee]], -bot_orders[[#This Row],[accFillSz]])</f>
        <v>1.8994792</v>
      </c>
      <c r="Z3785" s="4">
        <f>IF(bot_orders[[#This Row],[side]]="sell",bot_orders[[#This Row],[accFillSz]]*bot_orders[[#This Row],[avgPx]]+bot_orders[[#This Row],[fee]], 0)</f>
        <v>0</v>
      </c>
      <c r="AA3785" s="4">
        <f>IF(bot_orders[[#This Row],[side]]="sell",-bot_orders[[#This Row],[accFillSz]],bot_orders[[#This Row],[accFillSz]]+bot_orders[[#This Row],[fee]])</f>
        <v>1.8994792</v>
      </c>
      <c r="AB3785">
        <v>0</v>
      </c>
      <c r="AC3785" t="s">
        <v>38</v>
      </c>
      <c r="AD3785">
        <v>0</v>
      </c>
      <c r="AE3785" t="s">
        <v>40</v>
      </c>
      <c r="AF3785" t="s">
        <v>41</v>
      </c>
      <c r="AG3785" t="s">
        <v>42</v>
      </c>
      <c r="AH3785" t="s">
        <v>28</v>
      </c>
      <c r="AI3785">
        <v>1.8994792</v>
      </c>
      <c r="AJ3785">
        <v>-1.3179632999999999</v>
      </c>
    </row>
    <row r="3786" spans="1:36" x14ac:dyDescent="0.3">
      <c r="A3786">
        <v>3646</v>
      </c>
      <c r="B3786" t="s">
        <v>304</v>
      </c>
      <c r="C3786" t="s">
        <v>28</v>
      </c>
      <c r="D3786" t="s">
        <v>29</v>
      </c>
      <c r="E3786" t="s">
        <v>30</v>
      </c>
      <c r="F3786" t="s">
        <v>31</v>
      </c>
      <c r="G3786" t="s">
        <v>3448</v>
      </c>
      <c r="H3786" t="s">
        <v>11327</v>
      </c>
      <c r="I3786" s="4" t="s">
        <v>11328</v>
      </c>
      <c r="J3786" s="1">
        <f>((((bot_orders[[#This Row],[cTime]]/ 1000)+3*3600) / 86400) + DATE(1970,1,1))</f>
        <v>45772.70910821759</v>
      </c>
      <c r="K3786" s="4" t="s">
        <v>11329</v>
      </c>
      <c r="L3786" s="1">
        <f>((((bot_orders[[#This Row],[uTime]]/ 1000)+3*3600) / 86400) + DATE(1970,1,1))</f>
        <v>45772.776877731478</v>
      </c>
      <c r="M3786" t="s">
        <v>34</v>
      </c>
      <c r="N3786" t="s">
        <v>28</v>
      </c>
      <c r="O3786" t="s">
        <v>35</v>
      </c>
      <c r="P3786">
        <v>1.901</v>
      </c>
      <c r="Q3786" t="s">
        <v>36</v>
      </c>
      <c r="R3786" t="s">
        <v>55</v>
      </c>
      <c r="S3786">
        <v>0.6966</v>
      </c>
      <c r="T3786">
        <v>0.6966</v>
      </c>
      <c r="U3786">
        <v>1.901</v>
      </c>
      <c r="V3786">
        <v>-1.5208000000000001E-3</v>
      </c>
      <c r="W3786" t="s">
        <v>39</v>
      </c>
      <c r="X3786" s="4">
        <f>IF(bot_orders[[#This Row],[side]]="sell", bot_orders[[#This Row],[accFillSz]]*bot_orders[[#This Row],[avgPx]] + bot_orders[[#This Row],[fee]], -bot_orders[[#This Row],[accFillSz]]*bot_orders[[#This Row],[avgPx]])</f>
        <v>-1.3242366000000001</v>
      </c>
      <c r="Y3786" s="4">
        <f>IF(bot_orders[[#This Row],[side]]="buy", bot_orders[[#This Row],[accFillSz]] + bot_orders[[#This Row],[fee]], -bot_orders[[#This Row],[accFillSz]])</f>
        <v>1.8994792</v>
      </c>
      <c r="Z3786" s="4">
        <f>IF(bot_orders[[#This Row],[side]]="sell",bot_orders[[#This Row],[accFillSz]]*bot_orders[[#This Row],[avgPx]]+bot_orders[[#This Row],[fee]], 0)</f>
        <v>0</v>
      </c>
      <c r="AA3786" s="4">
        <f>IF(bot_orders[[#This Row],[side]]="sell",-bot_orders[[#This Row],[accFillSz]],bot_orders[[#This Row],[accFillSz]]+bot_orders[[#This Row],[fee]])</f>
        <v>1.8994792</v>
      </c>
      <c r="AB3786">
        <v>0</v>
      </c>
      <c r="AC3786" t="s">
        <v>38</v>
      </c>
      <c r="AD3786">
        <v>0</v>
      </c>
      <c r="AE3786" t="s">
        <v>40</v>
      </c>
      <c r="AF3786" t="s">
        <v>41</v>
      </c>
      <c r="AG3786" t="s">
        <v>42</v>
      </c>
      <c r="AH3786" t="s">
        <v>28</v>
      </c>
      <c r="AI3786">
        <v>1.8994792</v>
      </c>
      <c r="AJ3786">
        <v>-1.3242366000000001</v>
      </c>
    </row>
    <row r="3787" spans="1:36" x14ac:dyDescent="0.3">
      <c r="A3787">
        <v>3648</v>
      </c>
      <c r="B3787" t="s">
        <v>304</v>
      </c>
      <c r="C3787" t="s">
        <v>28</v>
      </c>
      <c r="D3787" t="s">
        <v>29</v>
      </c>
      <c r="E3787" t="s">
        <v>30</v>
      </c>
      <c r="F3787" t="s">
        <v>31</v>
      </c>
      <c r="G3787" t="s">
        <v>3451</v>
      </c>
      <c r="H3787" t="s">
        <v>11334</v>
      </c>
      <c r="I3787" s="4" t="s">
        <v>11335</v>
      </c>
      <c r="J3787" s="1">
        <f>((((bot_orders[[#This Row],[cTime]]/ 1000)+3*3600) / 86400) + DATE(1970,1,1))</f>
        <v>45772.715680312496</v>
      </c>
      <c r="K3787" s="4" t="s">
        <v>11336</v>
      </c>
      <c r="L3787" s="1">
        <f>((((bot_orders[[#This Row],[uTime]]/ 1000)+3*3600) / 86400) + DATE(1970,1,1))</f>
        <v>45772.723671631946</v>
      </c>
      <c r="M3787" t="s">
        <v>34</v>
      </c>
      <c r="N3787" t="s">
        <v>28</v>
      </c>
      <c r="O3787" t="s">
        <v>35</v>
      </c>
      <c r="P3787">
        <v>1.901</v>
      </c>
      <c r="Q3787" t="s">
        <v>36</v>
      </c>
      <c r="R3787" t="s">
        <v>55</v>
      </c>
      <c r="S3787">
        <v>0.69989999999999997</v>
      </c>
      <c r="T3787">
        <v>0.69989999999999997</v>
      </c>
      <c r="U3787">
        <v>1.901</v>
      </c>
      <c r="V3787">
        <v>-1.5208000000000001E-3</v>
      </c>
      <c r="W3787" t="s">
        <v>39</v>
      </c>
      <c r="X3787" s="4">
        <f>IF(bot_orders[[#This Row],[side]]="sell", bot_orders[[#This Row],[accFillSz]]*bot_orders[[#This Row],[avgPx]] + bot_orders[[#This Row],[fee]], -bot_orders[[#This Row],[accFillSz]]*bot_orders[[#This Row],[avgPx]])</f>
        <v>-1.3305099</v>
      </c>
      <c r="Y3787" s="4">
        <f>IF(bot_orders[[#This Row],[side]]="buy", bot_orders[[#This Row],[accFillSz]] + bot_orders[[#This Row],[fee]], -bot_orders[[#This Row],[accFillSz]])</f>
        <v>1.8994792</v>
      </c>
      <c r="Z3787" s="4">
        <f>IF(bot_orders[[#This Row],[side]]="sell",bot_orders[[#This Row],[accFillSz]]*bot_orders[[#This Row],[avgPx]]+bot_orders[[#This Row],[fee]], 0)</f>
        <v>0</v>
      </c>
      <c r="AA3787" s="4">
        <f>IF(bot_orders[[#This Row],[side]]="sell",-bot_orders[[#This Row],[accFillSz]],bot_orders[[#This Row],[accFillSz]]+bot_orders[[#This Row],[fee]])</f>
        <v>1.8994792</v>
      </c>
      <c r="AB3787">
        <v>0</v>
      </c>
      <c r="AC3787" t="s">
        <v>38</v>
      </c>
      <c r="AD3787">
        <v>0</v>
      </c>
      <c r="AE3787" t="s">
        <v>40</v>
      </c>
      <c r="AF3787" t="s">
        <v>41</v>
      </c>
      <c r="AG3787" t="s">
        <v>42</v>
      </c>
      <c r="AH3787" t="s">
        <v>28</v>
      </c>
      <c r="AI3787">
        <v>1.8994792</v>
      </c>
      <c r="AJ3787">
        <v>-1.3305099</v>
      </c>
    </row>
    <row r="3788" spans="1:36" x14ac:dyDescent="0.3">
      <c r="A3788">
        <v>3651</v>
      </c>
      <c r="B3788" t="s">
        <v>304</v>
      </c>
      <c r="C3788" t="s">
        <v>28</v>
      </c>
      <c r="D3788" t="s">
        <v>29</v>
      </c>
      <c r="E3788" t="s">
        <v>30</v>
      </c>
      <c r="F3788" t="s">
        <v>31</v>
      </c>
      <c r="G3788" t="s">
        <v>3429</v>
      </c>
      <c r="H3788" t="s">
        <v>11344</v>
      </c>
      <c r="I3788" s="4" t="s">
        <v>11345</v>
      </c>
      <c r="J3788" s="1">
        <f>((((bot_orders[[#This Row],[cTime]]/ 1000)+3*3600) / 86400) + DATE(1970,1,1))</f>
        <v>45772.718697881945</v>
      </c>
      <c r="K3788" s="4" t="s">
        <v>11346</v>
      </c>
      <c r="L3788" s="1">
        <f>((((bot_orders[[#This Row],[uTime]]/ 1000)+3*3600) / 86400) + DATE(1970,1,1))</f>
        <v>45772.720407638888</v>
      </c>
      <c r="M3788" t="s">
        <v>34</v>
      </c>
      <c r="N3788" t="s">
        <v>28</v>
      </c>
      <c r="O3788" t="s">
        <v>35</v>
      </c>
      <c r="P3788">
        <v>1.901</v>
      </c>
      <c r="Q3788" t="s">
        <v>36</v>
      </c>
      <c r="R3788" t="s">
        <v>55</v>
      </c>
      <c r="S3788">
        <v>0.70330000000000004</v>
      </c>
      <c r="T3788">
        <v>0.70330000000000004</v>
      </c>
      <c r="U3788">
        <v>1.901</v>
      </c>
      <c r="V3788">
        <v>-1.5208000000000001E-3</v>
      </c>
      <c r="W3788" t="s">
        <v>39</v>
      </c>
      <c r="X3788" s="4">
        <f>IF(bot_orders[[#This Row],[side]]="sell", bot_orders[[#This Row],[accFillSz]]*bot_orders[[#This Row],[avgPx]] + bot_orders[[#This Row],[fee]], -bot_orders[[#This Row],[accFillSz]]*bot_orders[[#This Row],[avgPx]])</f>
        <v>-1.3369733000000001</v>
      </c>
      <c r="Y3788" s="4">
        <f>IF(bot_orders[[#This Row],[side]]="buy", bot_orders[[#This Row],[accFillSz]] + bot_orders[[#This Row],[fee]], -bot_orders[[#This Row],[accFillSz]])</f>
        <v>1.8994792</v>
      </c>
      <c r="Z3788" s="4">
        <f>IF(bot_orders[[#This Row],[side]]="sell",bot_orders[[#This Row],[accFillSz]]*bot_orders[[#This Row],[avgPx]]+bot_orders[[#This Row],[fee]], 0)</f>
        <v>0</v>
      </c>
      <c r="AA3788" s="4">
        <f>IF(bot_orders[[#This Row],[side]]="sell",-bot_orders[[#This Row],[accFillSz]],bot_orders[[#This Row],[accFillSz]]+bot_orders[[#This Row],[fee]])</f>
        <v>1.8994792</v>
      </c>
      <c r="AB3788">
        <v>0</v>
      </c>
      <c r="AC3788" t="s">
        <v>38</v>
      </c>
      <c r="AD3788">
        <v>0</v>
      </c>
      <c r="AE3788" t="s">
        <v>40</v>
      </c>
      <c r="AF3788" t="s">
        <v>41</v>
      </c>
      <c r="AG3788" t="s">
        <v>42</v>
      </c>
      <c r="AH3788" t="s">
        <v>28</v>
      </c>
      <c r="AI3788">
        <v>1.8994792</v>
      </c>
      <c r="AJ3788">
        <v>-1.3369732999999999</v>
      </c>
    </row>
    <row r="3789" spans="1:36" x14ac:dyDescent="0.3">
      <c r="A3789">
        <v>3652</v>
      </c>
      <c r="B3789" t="s">
        <v>304</v>
      </c>
      <c r="C3789" t="s">
        <v>28</v>
      </c>
      <c r="D3789" t="s">
        <v>29</v>
      </c>
      <c r="E3789" t="s">
        <v>30</v>
      </c>
      <c r="F3789" t="s">
        <v>31</v>
      </c>
      <c r="G3789" t="s">
        <v>3429</v>
      </c>
      <c r="H3789" t="s">
        <v>11347</v>
      </c>
      <c r="I3789" s="4" t="s">
        <v>11348</v>
      </c>
      <c r="J3789" s="1">
        <f>((((bot_orders[[#This Row],[cTime]]/ 1000)+3*3600) / 86400) + DATE(1970,1,1))</f>
        <v>45772.720407650464</v>
      </c>
      <c r="K3789" s="4" t="s">
        <v>11349</v>
      </c>
      <c r="L3789" s="1">
        <f>((((bot_orders[[#This Row],[uTime]]/ 1000)+3*3600) / 86400) + DATE(1970,1,1))</f>
        <v>45772.750208958329</v>
      </c>
      <c r="M3789" t="s">
        <v>34</v>
      </c>
      <c r="N3789" t="s">
        <v>28</v>
      </c>
      <c r="O3789" t="s">
        <v>35</v>
      </c>
      <c r="P3789">
        <v>1.899</v>
      </c>
      <c r="Q3789" t="s">
        <v>36</v>
      </c>
      <c r="R3789" t="s">
        <v>37</v>
      </c>
      <c r="S3789">
        <v>0.70660000000000001</v>
      </c>
      <c r="T3789">
        <v>0.70660000000000001</v>
      </c>
      <c r="U3789">
        <v>1.899</v>
      </c>
      <c r="V3789">
        <v>-1.0734666999999999E-3</v>
      </c>
      <c r="W3789" t="s">
        <v>38</v>
      </c>
      <c r="X3789" s="4">
        <f>IF(bot_orders[[#This Row],[side]]="sell", bot_orders[[#This Row],[accFillSz]]*bot_orders[[#This Row],[avgPx]] + bot_orders[[#This Row],[fee]], -bot_orders[[#This Row],[accFillSz]]*bot_orders[[#This Row],[avgPx]])</f>
        <v>1.3407599333</v>
      </c>
      <c r="Y3789" s="4">
        <f>IF(bot_orders[[#This Row],[side]]="buy", bot_orders[[#This Row],[accFillSz]] + bot_orders[[#This Row],[fee]], -bot_orders[[#This Row],[accFillSz]])</f>
        <v>-1.899</v>
      </c>
      <c r="Z3789" s="4">
        <f>IF(bot_orders[[#This Row],[side]]="sell",bot_orders[[#This Row],[accFillSz]]*bot_orders[[#This Row],[avgPx]]+bot_orders[[#This Row],[fee]], 0)</f>
        <v>1.3407599333</v>
      </c>
      <c r="AA3789" s="4">
        <f>IF(bot_orders[[#This Row],[side]]="sell",-bot_orders[[#This Row],[accFillSz]],bot_orders[[#This Row],[accFillSz]]+bot_orders[[#This Row],[fee]])</f>
        <v>-1.899</v>
      </c>
      <c r="AB3789">
        <v>0</v>
      </c>
      <c r="AC3789" t="s">
        <v>39</v>
      </c>
      <c r="AD3789">
        <v>0</v>
      </c>
      <c r="AE3789" t="s">
        <v>40</v>
      </c>
      <c r="AF3789" t="s">
        <v>41</v>
      </c>
      <c r="AG3789" t="s">
        <v>42</v>
      </c>
      <c r="AH3789" t="s">
        <v>28</v>
      </c>
      <c r="AI3789">
        <v>-1.899</v>
      </c>
      <c r="AJ3789">
        <v>1.3407599299999999</v>
      </c>
    </row>
    <row r="3790" spans="1:36" x14ac:dyDescent="0.3">
      <c r="A3790">
        <v>3654</v>
      </c>
      <c r="B3790" t="s">
        <v>304</v>
      </c>
      <c r="C3790" t="s">
        <v>28</v>
      </c>
      <c r="D3790" t="s">
        <v>29</v>
      </c>
      <c r="E3790" t="s">
        <v>30</v>
      </c>
      <c r="F3790" t="s">
        <v>31</v>
      </c>
      <c r="G3790" t="s">
        <v>3451</v>
      </c>
      <c r="H3790" t="s">
        <v>11353</v>
      </c>
      <c r="I3790" s="4" t="s">
        <v>11354</v>
      </c>
      <c r="J3790" s="1">
        <f>((((bot_orders[[#This Row],[cTime]]/ 1000)+3*3600) / 86400) + DATE(1970,1,1))</f>
        <v>45772.723671643515</v>
      </c>
      <c r="K3790" s="4" t="s">
        <v>11355</v>
      </c>
      <c r="L3790" s="1">
        <f>((((bot_orders[[#This Row],[uTime]]/ 1000)+3*3600) / 86400) + DATE(1970,1,1))</f>
        <v>45772.739418819445</v>
      </c>
      <c r="M3790" t="s">
        <v>34</v>
      </c>
      <c r="N3790" t="s">
        <v>28</v>
      </c>
      <c r="O3790" t="s">
        <v>35</v>
      </c>
      <c r="P3790">
        <v>1.899</v>
      </c>
      <c r="Q3790" t="s">
        <v>36</v>
      </c>
      <c r="R3790" t="s">
        <v>37</v>
      </c>
      <c r="S3790">
        <v>0.70330000000000004</v>
      </c>
      <c r="T3790">
        <v>0.70330000000000004</v>
      </c>
      <c r="U3790">
        <v>1.899</v>
      </c>
      <c r="V3790">
        <v>-1.0684533999999999E-3</v>
      </c>
      <c r="W3790" t="s">
        <v>38</v>
      </c>
      <c r="X3790" s="4">
        <f>IF(bot_orders[[#This Row],[side]]="sell", bot_orders[[#This Row],[accFillSz]]*bot_orders[[#This Row],[avgPx]] + bot_orders[[#This Row],[fee]], -bot_orders[[#This Row],[accFillSz]]*bot_orders[[#This Row],[avgPx]])</f>
        <v>1.3344982465999999</v>
      </c>
      <c r="Y3790" s="4">
        <f>IF(bot_orders[[#This Row],[side]]="buy", bot_orders[[#This Row],[accFillSz]] + bot_orders[[#This Row],[fee]], -bot_orders[[#This Row],[accFillSz]])</f>
        <v>-1.899</v>
      </c>
      <c r="Z3790" s="4">
        <f>IF(bot_orders[[#This Row],[side]]="sell",bot_orders[[#This Row],[accFillSz]]*bot_orders[[#This Row],[avgPx]]+bot_orders[[#This Row],[fee]], 0)</f>
        <v>1.3344982465999999</v>
      </c>
      <c r="AA3790" s="4">
        <f>IF(bot_orders[[#This Row],[side]]="sell",-bot_orders[[#This Row],[accFillSz]],bot_orders[[#This Row],[accFillSz]]+bot_orders[[#This Row],[fee]])</f>
        <v>-1.899</v>
      </c>
      <c r="AB3790">
        <v>0</v>
      </c>
      <c r="AC3790" t="s">
        <v>39</v>
      </c>
      <c r="AD3790">
        <v>0</v>
      </c>
      <c r="AE3790" t="s">
        <v>40</v>
      </c>
      <c r="AF3790" t="s">
        <v>41</v>
      </c>
      <c r="AG3790" t="s">
        <v>42</v>
      </c>
      <c r="AH3790" t="s">
        <v>28</v>
      </c>
      <c r="AI3790">
        <v>-1.899</v>
      </c>
      <c r="AJ3790">
        <v>1.33449825</v>
      </c>
    </row>
    <row r="3791" spans="1:36" x14ac:dyDescent="0.3">
      <c r="A3791">
        <v>3658</v>
      </c>
      <c r="B3791" t="s">
        <v>304</v>
      </c>
      <c r="C3791" t="s">
        <v>28</v>
      </c>
      <c r="D3791" t="s">
        <v>29</v>
      </c>
      <c r="E3791" t="s">
        <v>30</v>
      </c>
      <c r="F3791" t="s">
        <v>31</v>
      </c>
      <c r="G3791" t="s">
        <v>3456</v>
      </c>
      <c r="H3791" t="s">
        <v>11366</v>
      </c>
      <c r="I3791" s="4" t="s">
        <v>11367</v>
      </c>
      <c r="J3791" s="1">
        <f>((((bot_orders[[#This Row],[cTime]]/ 1000)+3*3600) / 86400) + DATE(1970,1,1))</f>
        <v>45772.739418842597</v>
      </c>
      <c r="K3791" s="4" t="s">
        <v>11368</v>
      </c>
      <c r="L3791" s="1">
        <f>((((bot_orders[[#This Row],[uTime]]/ 1000)+3*3600) / 86400) + DATE(1970,1,1))</f>
        <v>45772.7614487963</v>
      </c>
      <c r="M3791" t="s">
        <v>34</v>
      </c>
      <c r="N3791" t="s">
        <v>28</v>
      </c>
      <c r="O3791" t="s">
        <v>35</v>
      </c>
      <c r="P3791">
        <v>1.901</v>
      </c>
      <c r="Q3791" t="s">
        <v>36</v>
      </c>
      <c r="R3791" t="s">
        <v>55</v>
      </c>
      <c r="S3791">
        <v>0.69989999999999997</v>
      </c>
      <c r="T3791">
        <v>0.69989999999999997</v>
      </c>
      <c r="U3791">
        <v>1.901</v>
      </c>
      <c r="V3791">
        <v>-1.5208000000000001E-3</v>
      </c>
      <c r="W3791" t="s">
        <v>39</v>
      </c>
      <c r="X3791" s="4">
        <f>IF(bot_orders[[#This Row],[side]]="sell", bot_orders[[#This Row],[accFillSz]]*bot_orders[[#This Row],[avgPx]] + bot_orders[[#This Row],[fee]], -bot_orders[[#This Row],[accFillSz]]*bot_orders[[#This Row],[avgPx]])</f>
        <v>-1.3305099</v>
      </c>
      <c r="Y3791" s="4">
        <f>IF(bot_orders[[#This Row],[side]]="buy", bot_orders[[#This Row],[accFillSz]] + bot_orders[[#This Row],[fee]], -bot_orders[[#This Row],[accFillSz]])</f>
        <v>1.8994792</v>
      </c>
      <c r="Z3791" s="4">
        <f>IF(bot_orders[[#This Row],[side]]="sell",bot_orders[[#This Row],[accFillSz]]*bot_orders[[#This Row],[avgPx]]+bot_orders[[#This Row],[fee]], 0)</f>
        <v>0</v>
      </c>
      <c r="AA3791" s="4">
        <f>IF(bot_orders[[#This Row],[side]]="sell",-bot_orders[[#This Row],[accFillSz]],bot_orders[[#This Row],[accFillSz]]+bot_orders[[#This Row],[fee]])</f>
        <v>1.8994792</v>
      </c>
      <c r="AB3791">
        <v>0</v>
      </c>
      <c r="AC3791" t="s">
        <v>38</v>
      </c>
      <c r="AD3791">
        <v>0</v>
      </c>
      <c r="AE3791" t="s">
        <v>40</v>
      </c>
      <c r="AF3791" t="s">
        <v>41</v>
      </c>
      <c r="AG3791" t="s">
        <v>42</v>
      </c>
      <c r="AH3791" t="s">
        <v>28</v>
      </c>
      <c r="AI3791">
        <v>1.8994792</v>
      </c>
      <c r="AJ3791">
        <v>-1.3305099</v>
      </c>
    </row>
    <row r="3792" spans="1:36" x14ac:dyDescent="0.3">
      <c r="A3792">
        <v>3661</v>
      </c>
      <c r="B3792" t="s">
        <v>304</v>
      </c>
      <c r="C3792" t="s">
        <v>28</v>
      </c>
      <c r="D3792" t="s">
        <v>29</v>
      </c>
      <c r="E3792" t="s">
        <v>30</v>
      </c>
      <c r="F3792" t="s">
        <v>31</v>
      </c>
      <c r="G3792" t="s">
        <v>3454</v>
      </c>
      <c r="H3792" t="s">
        <v>11376</v>
      </c>
      <c r="I3792" s="4" t="s">
        <v>11377</v>
      </c>
      <c r="J3792" s="1">
        <f>((((bot_orders[[#This Row],[cTime]]/ 1000)+3*3600) / 86400) + DATE(1970,1,1))</f>
        <v>45772.750208981481</v>
      </c>
      <c r="K3792" s="4" t="s">
        <v>11378</v>
      </c>
      <c r="L3792" s="1">
        <f>((((bot_orders[[#This Row],[uTime]]/ 1000)+3*3600) / 86400) + DATE(1970,1,1))</f>
        <v>45772.751985972223</v>
      </c>
      <c r="M3792" t="s">
        <v>34</v>
      </c>
      <c r="N3792" t="s">
        <v>28</v>
      </c>
      <c r="O3792" t="s">
        <v>35</v>
      </c>
      <c r="P3792">
        <v>1.901</v>
      </c>
      <c r="Q3792" t="s">
        <v>36</v>
      </c>
      <c r="R3792" t="s">
        <v>55</v>
      </c>
      <c r="S3792">
        <v>0.70330000000000004</v>
      </c>
      <c r="T3792">
        <v>0.70330000000000004</v>
      </c>
      <c r="U3792">
        <v>1.901</v>
      </c>
      <c r="V3792">
        <v>-1.5208000000000001E-3</v>
      </c>
      <c r="W3792" t="s">
        <v>39</v>
      </c>
      <c r="X3792" s="4">
        <f>IF(bot_orders[[#This Row],[side]]="sell", bot_orders[[#This Row],[accFillSz]]*bot_orders[[#This Row],[avgPx]] + bot_orders[[#This Row],[fee]], -bot_orders[[#This Row],[accFillSz]]*bot_orders[[#This Row],[avgPx]])</f>
        <v>-1.3369733000000001</v>
      </c>
      <c r="Y3792" s="4">
        <f>IF(bot_orders[[#This Row],[side]]="buy", bot_orders[[#This Row],[accFillSz]] + bot_orders[[#This Row],[fee]], -bot_orders[[#This Row],[accFillSz]])</f>
        <v>1.8994792</v>
      </c>
      <c r="Z3792" s="4">
        <f>IF(bot_orders[[#This Row],[side]]="sell",bot_orders[[#This Row],[accFillSz]]*bot_orders[[#This Row],[avgPx]]+bot_orders[[#This Row],[fee]], 0)</f>
        <v>0</v>
      </c>
      <c r="AA3792" s="4">
        <f>IF(bot_orders[[#This Row],[side]]="sell",-bot_orders[[#This Row],[accFillSz]],bot_orders[[#This Row],[accFillSz]]+bot_orders[[#This Row],[fee]])</f>
        <v>1.8994792</v>
      </c>
      <c r="AB3792">
        <v>0</v>
      </c>
      <c r="AC3792" t="s">
        <v>38</v>
      </c>
      <c r="AD3792">
        <v>0</v>
      </c>
      <c r="AE3792" t="s">
        <v>40</v>
      </c>
      <c r="AF3792" t="s">
        <v>41</v>
      </c>
      <c r="AG3792" t="s">
        <v>42</v>
      </c>
      <c r="AH3792" t="s">
        <v>28</v>
      </c>
      <c r="AI3792">
        <v>1.8994792</v>
      </c>
      <c r="AJ3792">
        <v>-1.3369732999999999</v>
      </c>
    </row>
    <row r="3793" spans="1:36" x14ac:dyDescent="0.3">
      <c r="A3793">
        <v>3662</v>
      </c>
      <c r="B3793" t="s">
        <v>304</v>
      </c>
      <c r="C3793" t="s">
        <v>28</v>
      </c>
      <c r="D3793" t="s">
        <v>29</v>
      </c>
      <c r="E3793" t="s">
        <v>30</v>
      </c>
      <c r="F3793" t="s">
        <v>31</v>
      </c>
      <c r="G3793" t="s">
        <v>3454</v>
      </c>
      <c r="H3793" t="s">
        <v>11379</v>
      </c>
      <c r="I3793" s="4" t="s">
        <v>11380</v>
      </c>
      <c r="J3793" s="1">
        <f>((((bot_orders[[#This Row],[cTime]]/ 1000)+3*3600) / 86400) + DATE(1970,1,1))</f>
        <v>45772.751985995368</v>
      </c>
      <c r="K3793" s="4" t="s">
        <v>11381</v>
      </c>
      <c r="L3793" s="1">
        <f>((((bot_orders[[#This Row],[uTime]]/ 1000)+3*3600) / 86400) + DATE(1970,1,1))</f>
        <v>45772.994105520833</v>
      </c>
      <c r="M3793" t="s">
        <v>34</v>
      </c>
      <c r="N3793" t="s">
        <v>28</v>
      </c>
      <c r="O3793" t="s">
        <v>35</v>
      </c>
      <c r="P3793">
        <v>1.899</v>
      </c>
      <c r="Q3793" t="s">
        <v>36</v>
      </c>
      <c r="R3793" t="s">
        <v>37</v>
      </c>
      <c r="S3793">
        <v>0.70660000000000001</v>
      </c>
      <c r="T3793">
        <v>0.70660000000000001</v>
      </c>
      <c r="U3793">
        <v>1.899</v>
      </c>
      <c r="V3793">
        <v>-1.0734666999999999E-3</v>
      </c>
      <c r="W3793" t="s">
        <v>38</v>
      </c>
      <c r="X3793" s="4">
        <f>IF(bot_orders[[#This Row],[side]]="sell", bot_orders[[#This Row],[accFillSz]]*bot_orders[[#This Row],[avgPx]] + bot_orders[[#This Row],[fee]], -bot_orders[[#This Row],[accFillSz]]*bot_orders[[#This Row],[avgPx]])</f>
        <v>1.3407599333</v>
      </c>
      <c r="Y3793" s="4">
        <f>IF(bot_orders[[#This Row],[side]]="buy", bot_orders[[#This Row],[accFillSz]] + bot_orders[[#This Row],[fee]], -bot_orders[[#This Row],[accFillSz]])</f>
        <v>-1.899</v>
      </c>
      <c r="Z3793" s="4">
        <f>IF(bot_orders[[#This Row],[side]]="sell",bot_orders[[#This Row],[accFillSz]]*bot_orders[[#This Row],[avgPx]]+bot_orders[[#This Row],[fee]], 0)</f>
        <v>1.3407599333</v>
      </c>
      <c r="AA3793" s="4">
        <f>IF(bot_orders[[#This Row],[side]]="sell",-bot_orders[[#This Row],[accFillSz]],bot_orders[[#This Row],[accFillSz]]+bot_orders[[#This Row],[fee]])</f>
        <v>-1.899</v>
      </c>
      <c r="AB3793">
        <v>0</v>
      </c>
      <c r="AC3793" t="s">
        <v>39</v>
      </c>
      <c r="AD3793">
        <v>0</v>
      </c>
      <c r="AE3793" t="s">
        <v>40</v>
      </c>
      <c r="AF3793" t="s">
        <v>41</v>
      </c>
      <c r="AG3793" t="s">
        <v>42</v>
      </c>
      <c r="AH3793" t="s">
        <v>28</v>
      </c>
      <c r="AI3793">
        <v>-1.899</v>
      </c>
      <c r="AJ3793">
        <v>1.3407599299999999</v>
      </c>
    </row>
    <row r="3794" spans="1:36" x14ac:dyDescent="0.3">
      <c r="A3794">
        <v>3664</v>
      </c>
      <c r="B3794" t="s">
        <v>304</v>
      </c>
      <c r="C3794" t="s">
        <v>28</v>
      </c>
      <c r="D3794" t="s">
        <v>29</v>
      </c>
      <c r="E3794" t="s">
        <v>30</v>
      </c>
      <c r="F3794" t="s">
        <v>31</v>
      </c>
      <c r="G3794" t="s">
        <v>3456</v>
      </c>
      <c r="H3794" t="s">
        <v>11385</v>
      </c>
      <c r="I3794" s="4" t="s">
        <v>11386</v>
      </c>
      <c r="J3794" s="1">
        <f>((((bot_orders[[#This Row],[cTime]]/ 1000)+3*3600) / 86400) + DATE(1970,1,1))</f>
        <v>45772.761448807869</v>
      </c>
      <c r="K3794" s="4" t="s">
        <v>11387</v>
      </c>
      <c r="L3794" s="1">
        <f>((((bot_orders[[#This Row],[uTime]]/ 1000)+3*3600) / 86400) + DATE(1970,1,1))</f>
        <v>45772.766252800924</v>
      </c>
      <c r="M3794" t="s">
        <v>34</v>
      </c>
      <c r="N3794" t="s">
        <v>28</v>
      </c>
      <c r="O3794" t="s">
        <v>35</v>
      </c>
      <c r="P3794">
        <v>1.899</v>
      </c>
      <c r="Q3794" t="s">
        <v>36</v>
      </c>
      <c r="R3794" t="s">
        <v>37</v>
      </c>
      <c r="S3794">
        <v>0.70330000000000004</v>
      </c>
      <c r="T3794">
        <v>0.70330000000000004</v>
      </c>
      <c r="U3794">
        <v>1.899</v>
      </c>
      <c r="V3794">
        <v>-1.0684533999999999E-3</v>
      </c>
      <c r="W3794" t="s">
        <v>38</v>
      </c>
      <c r="X3794" s="4">
        <f>IF(bot_orders[[#This Row],[side]]="sell", bot_orders[[#This Row],[accFillSz]]*bot_orders[[#This Row],[avgPx]] + bot_orders[[#This Row],[fee]], -bot_orders[[#This Row],[accFillSz]]*bot_orders[[#This Row],[avgPx]])</f>
        <v>1.3344982465999999</v>
      </c>
      <c r="Y3794" s="4">
        <f>IF(bot_orders[[#This Row],[side]]="buy", bot_orders[[#This Row],[accFillSz]] + bot_orders[[#This Row],[fee]], -bot_orders[[#This Row],[accFillSz]])</f>
        <v>-1.899</v>
      </c>
      <c r="Z3794" s="4">
        <f>IF(bot_orders[[#This Row],[side]]="sell",bot_orders[[#This Row],[accFillSz]]*bot_orders[[#This Row],[avgPx]]+bot_orders[[#This Row],[fee]], 0)</f>
        <v>1.3344982465999999</v>
      </c>
      <c r="AA3794" s="4">
        <f>IF(bot_orders[[#This Row],[side]]="sell",-bot_orders[[#This Row],[accFillSz]],bot_orders[[#This Row],[accFillSz]]+bot_orders[[#This Row],[fee]])</f>
        <v>-1.899</v>
      </c>
      <c r="AB3794">
        <v>0</v>
      </c>
      <c r="AC3794" t="s">
        <v>39</v>
      </c>
      <c r="AD3794">
        <v>0</v>
      </c>
      <c r="AE3794" t="s">
        <v>40</v>
      </c>
      <c r="AF3794" t="s">
        <v>41</v>
      </c>
      <c r="AG3794" t="s">
        <v>42</v>
      </c>
      <c r="AH3794" t="s">
        <v>28</v>
      </c>
      <c r="AI3794">
        <v>-1.899</v>
      </c>
      <c r="AJ3794">
        <v>1.33449825</v>
      </c>
    </row>
    <row r="3795" spans="1:36" x14ac:dyDescent="0.3">
      <c r="A3795">
        <v>3668</v>
      </c>
      <c r="B3795" t="s">
        <v>304</v>
      </c>
      <c r="C3795" t="s">
        <v>28</v>
      </c>
      <c r="D3795" t="s">
        <v>29</v>
      </c>
      <c r="E3795" t="s">
        <v>30</v>
      </c>
      <c r="F3795" t="s">
        <v>31</v>
      </c>
      <c r="G3795" t="s">
        <v>3463</v>
      </c>
      <c r="H3795" t="s">
        <v>11398</v>
      </c>
      <c r="I3795" s="4" t="s">
        <v>11399</v>
      </c>
      <c r="J3795" s="1">
        <f>((((bot_orders[[#This Row],[cTime]]/ 1000)+3*3600) / 86400) + DATE(1970,1,1))</f>
        <v>45772.766252824076</v>
      </c>
      <c r="K3795" s="4" t="s">
        <v>11400</v>
      </c>
      <c r="L3795" s="1">
        <f>((((bot_orders[[#This Row],[uTime]]/ 1000)+3*3600) / 86400) + DATE(1970,1,1))</f>
        <v>45772.77503532407</v>
      </c>
      <c r="M3795" t="s">
        <v>34</v>
      </c>
      <c r="N3795" t="s">
        <v>28</v>
      </c>
      <c r="O3795" t="s">
        <v>35</v>
      </c>
      <c r="P3795">
        <v>1.901</v>
      </c>
      <c r="Q3795" t="s">
        <v>36</v>
      </c>
      <c r="R3795" t="s">
        <v>55</v>
      </c>
      <c r="S3795">
        <v>0.69989999999999997</v>
      </c>
      <c r="T3795">
        <v>0.69989999999999997</v>
      </c>
      <c r="U3795">
        <v>1.901</v>
      </c>
      <c r="V3795">
        <v>-1.5208000000000001E-3</v>
      </c>
      <c r="W3795" t="s">
        <v>39</v>
      </c>
      <c r="X3795" s="4">
        <f>IF(bot_orders[[#This Row],[side]]="sell", bot_orders[[#This Row],[accFillSz]]*bot_orders[[#This Row],[avgPx]] + bot_orders[[#This Row],[fee]], -bot_orders[[#This Row],[accFillSz]]*bot_orders[[#This Row],[avgPx]])</f>
        <v>-1.3305099</v>
      </c>
      <c r="Y3795" s="4">
        <f>IF(bot_orders[[#This Row],[side]]="buy", bot_orders[[#This Row],[accFillSz]] + bot_orders[[#This Row],[fee]], -bot_orders[[#This Row],[accFillSz]])</f>
        <v>1.8994792</v>
      </c>
      <c r="Z3795" s="4">
        <f>IF(bot_orders[[#This Row],[side]]="sell",bot_orders[[#This Row],[accFillSz]]*bot_orders[[#This Row],[avgPx]]+bot_orders[[#This Row],[fee]], 0)</f>
        <v>0</v>
      </c>
      <c r="AA3795" s="4">
        <f>IF(bot_orders[[#This Row],[side]]="sell",-bot_orders[[#This Row],[accFillSz]],bot_orders[[#This Row],[accFillSz]]+bot_orders[[#This Row],[fee]])</f>
        <v>1.8994792</v>
      </c>
      <c r="AB3795">
        <v>0</v>
      </c>
      <c r="AC3795" t="s">
        <v>38</v>
      </c>
      <c r="AD3795">
        <v>0</v>
      </c>
      <c r="AE3795" t="s">
        <v>40</v>
      </c>
      <c r="AF3795" t="s">
        <v>41</v>
      </c>
      <c r="AG3795" t="s">
        <v>42</v>
      </c>
      <c r="AH3795" t="s">
        <v>28</v>
      </c>
      <c r="AI3795">
        <v>1.8994792</v>
      </c>
      <c r="AJ3795">
        <v>-1.3305099</v>
      </c>
    </row>
    <row r="3796" spans="1:36" x14ac:dyDescent="0.3">
      <c r="A3796">
        <v>3670</v>
      </c>
      <c r="B3796" t="s">
        <v>304</v>
      </c>
      <c r="C3796" t="s">
        <v>28</v>
      </c>
      <c r="D3796" t="s">
        <v>29</v>
      </c>
      <c r="E3796" t="s">
        <v>30</v>
      </c>
      <c r="F3796" t="s">
        <v>31</v>
      </c>
      <c r="G3796" t="s">
        <v>3463</v>
      </c>
      <c r="H3796" t="s">
        <v>11404</v>
      </c>
      <c r="I3796" s="4" t="s">
        <v>11405</v>
      </c>
      <c r="J3796" s="1">
        <f>((((bot_orders[[#This Row],[cTime]]/ 1000)+3*3600) / 86400) + DATE(1970,1,1))</f>
        <v>45772.775035347222</v>
      </c>
      <c r="K3796" s="4" t="s">
        <v>11406</v>
      </c>
      <c r="L3796" s="1">
        <f>((((bot_orders[[#This Row],[uTime]]/ 1000)+3*3600) / 86400) + DATE(1970,1,1))</f>
        <v>45772.819572222223</v>
      </c>
      <c r="M3796" t="s">
        <v>34</v>
      </c>
      <c r="N3796" t="s">
        <v>28</v>
      </c>
      <c r="O3796" t="s">
        <v>35</v>
      </c>
      <c r="P3796">
        <v>1.899</v>
      </c>
      <c r="Q3796" t="s">
        <v>36</v>
      </c>
      <c r="R3796" t="s">
        <v>37</v>
      </c>
      <c r="S3796">
        <v>0.70330000000000004</v>
      </c>
      <c r="T3796">
        <v>0.70330000000000004</v>
      </c>
      <c r="U3796">
        <v>1.899</v>
      </c>
      <c r="V3796">
        <v>-1.0684533999999999E-3</v>
      </c>
      <c r="W3796" t="s">
        <v>38</v>
      </c>
      <c r="X3796" s="4">
        <f>IF(bot_orders[[#This Row],[side]]="sell", bot_orders[[#This Row],[accFillSz]]*bot_orders[[#This Row],[avgPx]] + bot_orders[[#This Row],[fee]], -bot_orders[[#This Row],[accFillSz]]*bot_orders[[#This Row],[avgPx]])</f>
        <v>1.3344982465999999</v>
      </c>
      <c r="Y3796" s="4">
        <f>IF(bot_orders[[#This Row],[side]]="buy", bot_orders[[#This Row],[accFillSz]] + bot_orders[[#This Row],[fee]], -bot_orders[[#This Row],[accFillSz]])</f>
        <v>-1.899</v>
      </c>
      <c r="Z3796" s="4">
        <f>IF(bot_orders[[#This Row],[side]]="sell",bot_orders[[#This Row],[accFillSz]]*bot_orders[[#This Row],[avgPx]]+bot_orders[[#This Row],[fee]], 0)</f>
        <v>1.3344982465999999</v>
      </c>
      <c r="AA3796" s="4">
        <f>IF(bot_orders[[#This Row],[side]]="sell",-bot_orders[[#This Row],[accFillSz]],bot_orders[[#This Row],[accFillSz]]+bot_orders[[#This Row],[fee]])</f>
        <v>-1.899</v>
      </c>
      <c r="AB3796">
        <v>0</v>
      </c>
      <c r="AC3796" t="s">
        <v>39</v>
      </c>
      <c r="AD3796">
        <v>0</v>
      </c>
      <c r="AE3796" t="s">
        <v>40</v>
      </c>
      <c r="AF3796" t="s">
        <v>41</v>
      </c>
      <c r="AG3796" t="s">
        <v>42</v>
      </c>
      <c r="AH3796" t="s">
        <v>28</v>
      </c>
      <c r="AI3796">
        <v>-1.899</v>
      </c>
      <c r="AJ3796">
        <v>1.33449825</v>
      </c>
    </row>
    <row r="3797" spans="1:36" x14ac:dyDescent="0.3">
      <c r="A3797">
        <v>3673</v>
      </c>
      <c r="B3797" t="s">
        <v>304</v>
      </c>
      <c r="C3797" t="s">
        <v>28</v>
      </c>
      <c r="D3797" t="s">
        <v>29</v>
      </c>
      <c r="E3797" t="s">
        <v>30</v>
      </c>
      <c r="F3797" t="s">
        <v>31</v>
      </c>
      <c r="G3797" t="s">
        <v>3448</v>
      </c>
      <c r="H3797" t="s">
        <v>11413</v>
      </c>
      <c r="I3797" s="4" t="s">
        <v>11414</v>
      </c>
      <c r="J3797" s="1">
        <f>((((bot_orders[[#This Row],[cTime]]/ 1000)+3*3600) / 86400) + DATE(1970,1,1))</f>
        <v>45772.77687775463</v>
      </c>
      <c r="K3797" s="4" t="s">
        <v>11415</v>
      </c>
      <c r="L3797" s="1">
        <f>((((bot_orders[[#This Row],[uTime]]/ 1000)+3*3600) / 86400) + DATE(1970,1,1))</f>
        <v>45772.792052777775</v>
      </c>
      <c r="M3797" t="s">
        <v>34</v>
      </c>
      <c r="N3797" t="s">
        <v>28</v>
      </c>
      <c r="O3797" t="s">
        <v>35</v>
      </c>
      <c r="P3797">
        <v>1.899</v>
      </c>
      <c r="Q3797" t="s">
        <v>36</v>
      </c>
      <c r="R3797" t="s">
        <v>37</v>
      </c>
      <c r="S3797">
        <v>0.69989999999999997</v>
      </c>
      <c r="T3797">
        <v>0.69989999999999997</v>
      </c>
      <c r="U3797">
        <v>1.899</v>
      </c>
      <c r="V3797">
        <v>-1.0632880999999999E-3</v>
      </c>
      <c r="W3797" t="s">
        <v>38</v>
      </c>
      <c r="X3797" s="4">
        <f>IF(bot_orders[[#This Row],[side]]="sell", bot_orders[[#This Row],[accFillSz]]*bot_orders[[#This Row],[avgPx]] + bot_orders[[#This Row],[fee]], -bot_orders[[#This Row],[accFillSz]]*bot_orders[[#This Row],[avgPx]])</f>
        <v>1.3280468119</v>
      </c>
      <c r="Y3797" s="4">
        <f>IF(bot_orders[[#This Row],[side]]="buy", bot_orders[[#This Row],[accFillSz]] + bot_orders[[#This Row],[fee]], -bot_orders[[#This Row],[accFillSz]])</f>
        <v>-1.899</v>
      </c>
      <c r="Z3797" s="4">
        <f>IF(bot_orders[[#This Row],[side]]="sell",bot_orders[[#This Row],[accFillSz]]*bot_orders[[#This Row],[avgPx]]+bot_orders[[#This Row],[fee]], 0)</f>
        <v>1.3280468119</v>
      </c>
      <c r="AA3797" s="4">
        <f>IF(bot_orders[[#This Row],[side]]="sell",-bot_orders[[#This Row],[accFillSz]],bot_orders[[#This Row],[accFillSz]]+bot_orders[[#This Row],[fee]])</f>
        <v>-1.899</v>
      </c>
      <c r="AB3797">
        <v>0</v>
      </c>
      <c r="AC3797" t="s">
        <v>39</v>
      </c>
      <c r="AD3797">
        <v>0</v>
      </c>
      <c r="AE3797" t="s">
        <v>40</v>
      </c>
      <c r="AF3797" t="s">
        <v>41</v>
      </c>
      <c r="AG3797" t="s">
        <v>42</v>
      </c>
      <c r="AH3797" t="s">
        <v>28</v>
      </c>
      <c r="AI3797">
        <v>-1.899</v>
      </c>
      <c r="AJ3797">
        <v>1.32804681</v>
      </c>
    </row>
    <row r="3798" spans="1:36" x14ac:dyDescent="0.3">
      <c r="A3798">
        <v>3676</v>
      </c>
      <c r="B3798" t="s">
        <v>304</v>
      </c>
      <c r="C3798" t="s">
        <v>28</v>
      </c>
      <c r="D3798" t="s">
        <v>29</v>
      </c>
      <c r="E3798" t="s">
        <v>30</v>
      </c>
      <c r="F3798" t="s">
        <v>31</v>
      </c>
      <c r="G3798" t="s">
        <v>3444</v>
      </c>
      <c r="H3798" t="s">
        <v>11423</v>
      </c>
      <c r="I3798" s="4" t="s">
        <v>11424</v>
      </c>
      <c r="J3798" s="1">
        <f>((((bot_orders[[#This Row],[cTime]]/ 1000)+3*3600) / 86400) + DATE(1970,1,1))</f>
        <v>45772.792052800927</v>
      </c>
      <c r="K3798" s="4" t="s">
        <v>11425</v>
      </c>
      <c r="L3798" s="1">
        <f>((((bot_orders[[#This Row],[uTime]]/ 1000)+3*3600) / 86400) + DATE(1970,1,1))</f>
        <v>45772.796242418983</v>
      </c>
      <c r="M3798" t="s">
        <v>34</v>
      </c>
      <c r="N3798" t="s">
        <v>28</v>
      </c>
      <c r="O3798" t="s">
        <v>35</v>
      </c>
      <c r="P3798">
        <v>1.901</v>
      </c>
      <c r="Q3798" t="s">
        <v>36</v>
      </c>
      <c r="R3798" t="s">
        <v>55</v>
      </c>
      <c r="S3798">
        <v>0.6966</v>
      </c>
      <c r="T3798">
        <v>0.6966</v>
      </c>
      <c r="U3798">
        <v>1.901</v>
      </c>
      <c r="V3798">
        <v>-1.5208000000000001E-3</v>
      </c>
      <c r="W3798" t="s">
        <v>39</v>
      </c>
      <c r="X3798" s="4">
        <f>IF(bot_orders[[#This Row],[side]]="sell", bot_orders[[#This Row],[accFillSz]]*bot_orders[[#This Row],[avgPx]] + bot_orders[[#This Row],[fee]], -bot_orders[[#This Row],[accFillSz]]*bot_orders[[#This Row],[avgPx]])</f>
        <v>-1.3242366000000001</v>
      </c>
      <c r="Y3798" s="4">
        <f>IF(bot_orders[[#This Row],[side]]="buy", bot_orders[[#This Row],[accFillSz]] + bot_orders[[#This Row],[fee]], -bot_orders[[#This Row],[accFillSz]])</f>
        <v>1.8994792</v>
      </c>
      <c r="Z3798" s="4">
        <f>IF(bot_orders[[#This Row],[side]]="sell",bot_orders[[#This Row],[accFillSz]]*bot_orders[[#This Row],[avgPx]]+bot_orders[[#This Row],[fee]], 0)</f>
        <v>0</v>
      </c>
      <c r="AA3798" s="4">
        <f>IF(bot_orders[[#This Row],[side]]="sell",-bot_orders[[#This Row],[accFillSz]],bot_orders[[#This Row],[accFillSz]]+bot_orders[[#This Row],[fee]])</f>
        <v>1.8994792</v>
      </c>
      <c r="AB3798">
        <v>0</v>
      </c>
      <c r="AC3798" t="s">
        <v>38</v>
      </c>
      <c r="AD3798">
        <v>0</v>
      </c>
      <c r="AE3798" t="s">
        <v>40</v>
      </c>
      <c r="AF3798" t="s">
        <v>41</v>
      </c>
      <c r="AG3798" t="s">
        <v>42</v>
      </c>
      <c r="AH3798" t="s">
        <v>28</v>
      </c>
      <c r="AI3798">
        <v>1.8994792</v>
      </c>
      <c r="AJ3798">
        <v>-1.3242366000000001</v>
      </c>
    </row>
    <row r="3799" spans="1:36" x14ac:dyDescent="0.3">
      <c r="A3799">
        <v>3677</v>
      </c>
      <c r="B3799" t="s">
        <v>304</v>
      </c>
      <c r="C3799" t="s">
        <v>28</v>
      </c>
      <c r="D3799" t="s">
        <v>29</v>
      </c>
      <c r="E3799" t="s">
        <v>30</v>
      </c>
      <c r="F3799" t="s">
        <v>31</v>
      </c>
      <c r="G3799" t="s">
        <v>3444</v>
      </c>
      <c r="H3799" t="s">
        <v>11426</v>
      </c>
      <c r="I3799" s="4" t="s">
        <v>11427</v>
      </c>
      <c r="J3799" s="1">
        <f>((((bot_orders[[#This Row],[cTime]]/ 1000)+3*3600) / 86400) + DATE(1970,1,1))</f>
        <v>45772.796242442128</v>
      </c>
      <c r="K3799" s="4" t="s">
        <v>11428</v>
      </c>
      <c r="L3799" s="1">
        <f>((((bot_orders[[#This Row],[uTime]]/ 1000)+3*3600) / 86400) + DATE(1970,1,1))</f>
        <v>45772.810948530096</v>
      </c>
      <c r="M3799" t="s">
        <v>34</v>
      </c>
      <c r="N3799" t="s">
        <v>28</v>
      </c>
      <c r="O3799" t="s">
        <v>35</v>
      </c>
      <c r="P3799">
        <v>1.899</v>
      </c>
      <c r="Q3799" t="s">
        <v>36</v>
      </c>
      <c r="R3799" t="s">
        <v>37</v>
      </c>
      <c r="S3799">
        <v>0.69989999999999997</v>
      </c>
      <c r="T3799">
        <v>0.69989999999999997</v>
      </c>
      <c r="U3799">
        <v>1.899</v>
      </c>
      <c r="V3799">
        <v>-1.0632880999999999E-3</v>
      </c>
      <c r="W3799" t="s">
        <v>38</v>
      </c>
      <c r="X3799" s="4">
        <f>IF(bot_orders[[#This Row],[side]]="sell", bot_orders[[#This Row],[accFillSz]]*bot_orders[[#This Row],[avgPx]] + bot_orders[[#This Row],[fee]], -bot_orders[[#This Row],[accFillSz]]*bot_orders[[#This Row],[avgPx]])</f>
        <v>1.3280468119</v>
      </c>
      <c r="Y3799" s="4">
        <f>IF(bot_orders[[#This Row],[side]]="buy", bot_orders[[#This Row],[accFillSz]] + bot_orders[[#This Row],[fee]], -bot_orders[[#This Row],[accFillSz]])</f>
        <v>-1.899</v>
      </c>
      <c r="Z3799" s="4">
        <f>IF(bot_orders[[#This Row],[side]]="sell",bot_orders[[#This Row],[accFillSz]]*bot_orders[[#This Row],[avgPx]]+bot_orders[[#This Row],[fee]], 0)</f>
        <v>1.3280468119</v>
      </c>
      <c r="AA3799" s="4">
        <f>IF(bot_orders[[#This Row],[side]]="sell",-bot_orders[[#This Row],[accFillSz]],bot_orders[[#This Row],[accFillSz]]+bot_orders[[#This Row],[fee]])</f>
        <v>-1.899</v>
      </c>
      <c r="AB3799">
        <v>0</v>
      </c>
      <c r="AC3799" t="s">
        <v>39</v>
      </c>
      <c r="AD3799">
        <v>0</v>
      </c>
      <c r="AE3799" t="s">
        <v>40</v>
      </c>
      <c r="AF3799" t="s">
        <v>41</v>
      </c>
      <c r="AG3799" t="s">
        <v>42</v>
      </c>
      <c r="AH3799" t="s">
        <v>28</v>
      </c>
      <c r="AI3799">
        <v>-1.899</v>
      </c>
      <c r="AJ3799">
        <v>1.32804681</v>
      </c>
    </row>
    <row r="3800" spans="1:36" x14ac:dyDescent="0.3">
      <c r="A3800">
        <v>3679</v>
      </c>
      <c r="B3800" t="s">
        <v>304</v>
      </c>
      <c r="C3800" t="s">
        <v>28</v>
      </c>
      <c r="D3800" t="s">
        <v>29</v>
      </c>
      <c r="E3800" t="s">
        <v>30</v>
      </c>
      <c r="F3800" t="s">
        <v>31</v>
      </c>
      <c r="G3800" t="s">
        <v>3476</v>
      </c>
      <c r="H3800" t="s">
        <v>11432</v>
      </c>
      <c r="I3800" s="4" t="s">
        <v>11433</v>
      </c>
      <c r="J3800" s="1">
        <f>((((bot_orders[[#This Row],[cTime]]/ 1000)+3*3600) / 86400) + DATE(1970,1,1))</f>
        <v>45772.80343586806</v>
      </c>
      <c r="K3800" s="4" t="s">
        <v>11434</v>
      </c>
      <c r="L3800" s="1">
        <f>((((bot_orders[[#This Row],[uTime]]/ 1000)+3*3600) / 86400) + DATE(1970,1,1))</f>
        <v>45772.807461041666</v>
      </c>
      <c r="M3800" t="s">
        <v>34</v>
      </c>
      <c r="N3800" t="s">
        <v>28</v>
      </c>
      <c r="O3800" t="s">
        <v>35</v>
      </c>
      <c r="P3800">
        <v>1.899</v>
      </c>
      <c r="Q3800" t="s">
        <v>36</v>
      </c>
      <c r="R3800" t="s">
        <v>37</v>
      </c>
      <c r="S3800">
        <v>0.6966</v>
      </c>
      <c r="T3800">
        <v>0.6966</v>
      </c>
      <c r="U3800">
        <v>1.899</v>
      </c>
      <c r="V3800">
        <v>-1.0582746999999999E-3</v>
      </c>
      <c r="W3800" t="s">
        <v>38</v>
      </c>
      <c r="X3800" s="4">
        <f>IF(bot_orders[[#This Row],[side]]="sell", bot_orders[[#This Row],[accFillSz]]*bot_orders[[#This Row],[avgPx]] + bot_orders[[#This Row],[fee]], -bot_orders[[#This Row],[accFillSz]]*bot_orders[[#This Row],[avgPx]])</f>
        <v>1.3217851252999999</v>
      </c>
      <c r="Y3800" s="4">
        <f>IF(bot_orders[[#This Row],[side]]="buy", bot_orders[[#This Row],[accFillSz]] + bot_orders[[#This Row],[fee]], -bot_orders[[#This Row],[accFillSz]])</f>
        <v>-1.899</v>
      </c>
      <c r="Z3800" s="4">
        <f>IF(bot_orders[[#This Row],[side]]="sell",bot_orders[[#This Row],[accFillSz]]*bot_orders[[#This Row],[avgPx]]+bot_orders[[#This Row],[fee]], 0)</f>
        <v>1.3217851252999999</v>
      </c>
      <c r="AA3800" s="4">
        <f>IF(bot_orders[[#This Row],[side]]="sell",-bot_orders[[#This Row],[accFillSz]],bot_orders[[#This Row],[accFillSz]]+bot_orders[[#This Row],[fee]])</f>
        <v>-1.899</v>
      </c>
      <c r="AB3800">
        <v>0</v>
      </c>
      <c r="AC3800" t="s">
        <v>39</v>
      </c>
      <c r="AD3800">
        <v>0</v>
      </c>
      <c r="AE3800" t="s">
        <v>40</v>
      </c>
      <c r="AF3800" t="s">
        <v>41</v>
      </c>
      <c r="AG3800" t="s">
        <v>42</v>
      </c>
      <c r="AH3800" t="s">
        <v>28</v>
      </c>
      <c r="AI3800">
        <v>-1.899</v>
      </c>
      <c r="AJ3800">
        <v>1.3217851300000001</v>
      </c>
    </row>
    <row r="3801" spans="1:36" x14ac:dyDescent="0.3">
      <c r="A3801">
        <v>3683</v>
      </c>
      <c r="B3801" t="s">
        <v>304</v>
      </c>
      <c r="C3801" t="s">
        <v>28</v>
      </c>
      <c r="D3801" t="s">
        <v>29</v>
      </c>
      <c r="E3801" t="s">
        <v>30</v>
      </c>
      <c r="F3801" t="s">
        <v>31</v>
      </c>
      <c r="G3801" t="s">
        <v>3490</v>
      </c>
      <c r="H3801" t="s">
        <v>11445</v>
      </c>
      <c r="I3801" s="4" t="s">
        <v>11446</v>
      </c>
      <c r="J3801" s="1">
        <f>((((bot_orders[[#This Row],[cTime]]/ 1000)+3*3600) / 86400) + DATE(1970,1,1))</f>
        <v>45772.807461064818</v>
      </c>
      <c r="K3801" s="4" t="s">
        <v>11447</v>
      </c>
      <c r="L3801" s="1">
        <f>((((bot_orders[[#This Row],[uTime]]/ 1000)+3*3600) / 86400) + DATE(1970,1,1))</f>
        <v>45772.859877418981</v>
      </c>
      <c r="M3801" t="s">
        <v>34</v>
      </c>
      <c r="N3801" t="s">
        <v>28</v>
      </c>
      <c r="O3801" t="s">
        <v>35</v>
      </c>
      <c r="P3801">
        <v>1.901</v>
      </c>
      <c r="Q3801" t="s">
        <v>36</v>
      </c>
      <c r="R3801" t="s">
        <v>55</v>
      </c>
      <c r="S3801">
        <v>0.69330000000000003</v>
      </c>
      <c r="T3801">
        <v>0.69330000000000003</v>
      </c>
      <c r="U3801">
        <v>1.901</v>
      </c>
      <c r="V3801">
        <v>-1.5208000000000001E-3</v>
      </c>
      <c r="W3801" t="s">
        <v>39</v>
      </c>
      <c r="X3801" s="4">
        <f>IF(bot_orders[[#This Row],[side]]="sell", bot_orders[[#This Row],[accFillSz]]*bot_orders[[#This Row],[avgPx]] + bot_orders[[#This Row],[fee]], -bot_orders[[#This Row],[accFillSz]]*bot_orders[[#This Row],[avgPx]])</f>
        <v>-1.3179633000000002</v>
      </c>
      <c r="Y3801" s="4">
        <f>IF(bot_orders[[#This Row],[side]]="buy", bot_orders[[#This Row],[accFillSz]] + bot_orders[[#This Row],[fee]], -bot_orders[[#This Row],[accFillSz]])</f>
        <v>1.8994792</v>
      </c>
      <c r="Z3801" s="4">
        <f>IF(bot_orders[[#This Row],[side]]="sell",bot_orders[[#This Row],[accFillSz]]*bot_orders[[#This Row],[avgPx]]+bot_orders[[#This Row],[fee]], 0)</f>
        <v>0</v>
      </c>
      <c r="AA3801" s="4">
        <f>IF(bot_orders[[#This Row],[side]]="sell",-bot_orders[[#This Row],[accFillSz]],bot_orders[[#This Row],[accFillSz]]+bot_orders[[#This Row],[fee]])</f>
        <v>1.8994792</v>
      </c>
      <c r="AB3801">
        <v>0</v>
      </c>
      <c r="AC3801" t="s">
        <v>38</v>
      </c>
      <c r="AD3801">
        <v>0</v>
      </c>
      <c r="AE3801" t="s">
        <v>40</v>
      </c>
      <c r="AF3801" t="s">
        <v>41</v>
      </c>
      <c r="AG3801" t="s">
        <v>42</v>
      </c>
      <c r="AH3801" t="s">
        <v>28</v>
      </c>
      <c r="AI3801">
        <v>1.8994792</v>
      </c>
      <c r="AJ3801">
        <v>-1.3179632999999999</v>
      </c>
    </row>
    <row r="3802" spans="1:36" x14ac:dyDescent="0.3">
      <c r="A3802">
        <v>3686</v>
      </c>
      <c r="B3802" t="s">
        <v>304</v>
      </c>
      <c r="C3802" t="s">
        <v>28</v>
      </c>
      <c r="D3802" t="s">
        <v>29</v>
      </c>
      <c r="E3802" t="s">
        <v>30</v>
      </c>
      <c r="F3802" t="s">
        <v>31</v>
      </c>
      <c r="G3802" t="s">
        <v>3487</v>
      </c>
      <c r="H3802" t="s">
        <v>11455</v>
      </c>
      <c r="I3802" s="4" t="s">
        <v>11456</v>
      </c>
      <c r="J3802" s="1">
        <f>((((bot_orders[[#This Row],[cTime]]/ 1000)+3*3600) / 86400) + DATE(1970,1,1))</f>
        <v>45772.81094855324</v>
      </c>
      <c r="K3802" s="4" t="s">
        <v>11457</v>
      </c>
      <c r="L3802" s="1">
        <f>((((bot_orders[[#This Row],[uTime]]/ 1000)+3*3600) / 86400) + DATE(1970,1,1))</f>
        <v>45772.824822106486</v>
      </c>
      <c r="M3802" t="s">
        <v>34</v>
      </c>
      <c r="N3802" t="s">
        <v>28</v>
      </c>
      <c r="O3802" t="s">
        <v>35</v>
      </c>
      <c r="P3802">
        <v>1.901</v>
      </c>
      <c r="Q3802" t="s">
        <v>36</v>
      </c>
      <c r="R3802" t="s">
        <v>55</v>
      </c>
      <c r="S3802">
        <v>0.6966</v>
      </c>
      <c r="T3802">
        <v>0.6966</v>
      </c>
      <c r="U3802">
        <v>1.901</v>
      </c>
      <c r="V3802">
        <v>-1.5208000000000001E-3</v>
      </c>
      <c r="W3802" t="s">
        <v>39</v>
      </c>
      <c r="X3802" s="4">
        <f>IF(bot_orders[[#This Row],[side]]="sell", bot_orders[[#This Row],[accFillSz]]*bot_orders[[#This Row],[avgPx]] + bot_orders[[#This Row],[fee]], -bot_orders[[#This Row],[accFillSz]]*bot_orders[[#This Row],[avgPx]])</f>
        <v>-1.3242366000000001</v>
      </c>
      <c r="Y3802" s="4">
        <f>IF(bot_orders[[#This Row],[side]]="buy", bot_orders[[#This Row],[accFillSz]] + bot_orders[[#This Row],[fee]], -bot_orders[[#This Row],[accFillSz]])</f>
        <v>1.8994792</v>
      </c>
      <c r="Z3802" s="4">
        <f>IF(bot_orders[[#This Row],[side]]="sell",bot_orders[[#This Row],[accFillSz]]*bot_orders[[#This Row],[avgPx]]+bot_orders[[#This Row],[fee]], 0)</f>
        <v>0</v>
      </c>
      <c r="AA3802" s="4">
        <f>IF(bot_orders[[#This Row],[side]]="sell",-bot_orders[[#This Row],[accFillSz]],bot_orders[[#This Row],[accFillSz]]+bot_orders[[#This Row],[fee]])</f>
        <v>1.8994792</v>
      </c>
      <c r="AB3802">
        <v>0</v>
      </c>
      <c r="AC3802" t="s">
        <v>38</v>
      </c>
      <c r="AD3802">
        <v>0</v>
      </c>
      <c r="AE3802" t="s">
        <v>40</v>
      </c>
      <c r="AF3802" t="s">
        <v>41</v>
      </c>
      <c r="AG3802" t="s">
        <v>42</v>
      </c>
      <c r="AH3802" t="s">
        <v>28</v>
      </c>
      <c r="AI3802">
        <v>1.8994792</v>
      </c>
      <c r="AJ3802">
        <v>-1.3242366000000001</v>
      </c>
    </row>
    <row r="3803" spans="1:36" x14ac:dyDescent="0.3">
      <c r="A3803">
        <v>3688</v>
      </c>
      <c r="B3803" t="s">
        <v>304</v>
      </c>
      <c r="C3803" t="s">
        <v>28</v>
      </c>
      <c r="D3803" t="s">
        <v>29</v>
      </c>
      <c r="E3803" t="s">
        <v>30</v>
      </c>
      <c r="F3803" t="s">
        <v>31</v>
      </c>
      <c r="G3803" t="s">
        <v>3496</v>
      </c>
      <c r="H3803" t="s">
        <v>11462</v>
      </c>
      <c r="I3803" s="4" t="s">
        <v>11463</v>
      </c>
      <c r="J3803" s="1">
        <f>((((bot_orders[[#This Row],[cTime]]/ 1000)+3*3600) / 86400) + DATE(1970,1,1))</f>
        <v>45772.819572233799</v>
      </c>
      <c r="K3803" s="4" t="s">
        <v>11464</v>
      </c>
      <c r="L3803" s="1">
        <f>((((bot_orders[[#This Row],[uTime]]/ 1000)+3*3600) / 86400) + DATE(1970,1,1))</f>
        <v>45772.823241238424</v>
      </c>
      <c r="M3803" t="s">
        <v>34</v>
      </c>
      <c r="N3803" t="s">
        <v>28</v>
      </c>
      <c r="O3803" t="s">
        <v>35</v>
      </c>
      <c r="P3803">
        <v>1.901</v>
      </c>
      <c r="Q3803" t="s">
        <v>36</v>
      </c>
      <c r="R3803" t="s">
        <v>55</v>
      </c>
      <c r="S3803">
        <v>0.69989999999999997</v>
      </c>
      <c r="T3803">
        <v>0.69989999999999997</v>
      </c>
      <c r="U3803">
        <v>1.901</v>
      </c>
      <c r="V3803">
        <v>-1.5208000000000001E-3</v>
      </c>
      <c r="W3803" t="s">
        <v>39</v>
      </c>
      <c r="X3803" s="4">
        <f>IF(bot_orders[[#This Row],[side]]="sell", bot_orders[[#This Row],[accFillSz]]*bot_orders[[#This Row],[avgPx]] + bot_orders[[#This Row],[fee]], -bot_orders[[#This Row],[accFillSz]]*bot_orders[[#This Row],[avgPx]])</f>
        <v>-1.3305099</v>
      </c>
      <c r="Y3803" s="4">
        <f>IF(bot_orders[[#This Row],[side]]="buy", bot_orders[[#This Row],[accFillSz]] + bot_orders[[#This Row],[fee]], -bot_orders[[#This Row],[accFillSz]])</f>
        <v>1.8994792</v>
      </c>
      <c r="Z3803" s="4">
        <f>IF(bot_orders[[#This Row],[side]]="sell",bot_orders[[#This Row],[accFillSz]]*bot_orders[[#This Row],[avgPx]]+bot_orders[[#This Row],[fee]], 0)</f>
        <v>0</v>
      </c>
      <c r="AA3803" s="4">
        <f>IF(bot_orders[[#This Row],[side]]="sell",-bot_orders[[#This Row],[accFillSz]],bot_orders[[#This Row],[accFillSz]]+bot_orders[[#This Row],[fee]])</f>
        <v>1.8994792</v>
      </c>
      <c r="AB3803">
        <v>0</v>
      </c>
      <c r="AC3803" t="s">
        <v>38</v>
      </c>
      <c r="AD3803">
        <v>0</v>
      </c>
      <c r="AE3803" t="s">
        <v>40</v>
      </c>
      <c r="AF3803" t="s">
        <v>41</v>
      </c>
      <c r="AG3803" t="s">
        <v>42</v>
      </c>
      <c r="AH3803" t="s">
        <v>28</v>
      </c>
      <c r="AI3803">
        <v>1.8994792</v>
      </c>
      <c r="AJ3803">
        <v>-1.3305099</v>
      </c>
    </row>
    <row r="3804" spans="1:36" x14ac:dyDescent="0.3">
      <c r="A3804">
        <v>3689</v>
      </c>
      <c r="B3804" t="s">
        <v>304</v>
      </c>
      <c r="C3804" t="s">
        <v>28</v>
      </c>
      <c r="D3804" t="s">
        <v>29</v>
      </c>
      <c r="E3804" t="s">
        <v>30</v>
      </c>
      <c r="F3804" t="s">
        <v>31</v>
      </c>
      <c r="G3804" t="s">
        <v>3496</v>
      </c>
      <c r="H3804" t="s">
        <v>11465</v>
      </c>
      <c r="I3804" s="4" t="s">
        <v>11466</v>
      </c>
      <c r="J3804" s="1">
        <f>((((bot_orders[[#This Row],[cTime]]/ 1000)+3*3600) / 86400) + DATE(1970,1,1))</f>
        <v>45772.82324125</v>
      </c>
      <c r="K3804" s="4" t="s">
        <v>11467</v>
      </c>
      <c r="L3804" s="1">
        <f>((((bot_orders[[#This Row],[uTime]]/ 1000)+3*3600) / 86400) + DATE(1970,1,1))</f>
        <v>45772.960460231479</v>
      </c>
      <c r="M3804" t="s">
        <v>34</v>
      </c>
      <c r="N3804" t="s">
        <v>28</v>
      </c>
      <c r="O3804" t="s">
        <v>35</v>
      </c>
      <c r="P3804">
        <v>1.899</v>
      </c>
      <c r="Q3804" t="s">
        <v>36</v>
      </c>
      <c r="R3804" t="s">
        <v>37</v>
      </c>
      <c r="S3804">
        <v>0.70330000000000004</v>
      </c>
      <c r="T3804">
        <v>0.70330000000000004</v>
      </c>
      <c r="U3804">
        <v>1.899</v>
      </c>
      <c r="V3804">
        <v>-1.0684533999999999E-3</v>
      </c>
      <c r="W3804" t="s">
        <v>38</v>
      </c>
      <c r="X3804" s="4">
        <f>IF(bot_orders[[#This Row],[side]]="sell", bot_orders[[#This Row],[accFillSz]]*bot_orders[[#This Row],[avgPx]] + bot_orders[[#This Row],[fee]], -bot_orders[[#This Row],[accFillSz]]*bot_orders[[#This Row],[avgPx]])</f>
        <v>1.3344982465999999</v>
      </c>
      <c r="Y3804" s="4">
        <f>IF(bot_orders[[#This Row],[side]]="buy", bot_orders[[#This Row],[accFillSz]] + bot_orders[[#This Row],[fee]], -bot_orders[[#This Row],[accFillSz]])</f>
        <v>-1.899</v>
      </c>
      <c r="Z3804" s="4">
        <f>IF(bot_orders[[#This Row],[side]]="sell",bot_orders[[#This Row],[accFillSz]]*bot_orders[[#This Row],[avgPx]]+bot_orders[[#This Row],[fee]], 0)</f>
        <v>1.3344982465999999</v>
      </c>
      <c r="AA3804" s="4">
        <f>IF(bot_orders[[#This Row],[side]]="sell",-bot_orders[[#This Row],[accFillSz]],bot_orders[[#This Row],[accFillSz]]+bot_orders[[#This Row],[fee]])</f>
        <v>-1.899</v>
      </c>
      <c r="AB3804">
        <v>0</v>
      </c>
      <c r="AC3804" t="s">
        <v>39</v>
      </c>
      <c r="AD3804">
        <v>0</v>
      </c>
      <c r="AE3804" t="s">
        <v>40</v>
      </c>
      <c r="AF3804" t="s">
        <v>41</v>
      </c>
      <c r="AG3804" t="s">
        <v>42</v>
      </c>
      <c r="AH3804" t="s">
        <v>28</v>
      </c>
      <c r="AI3804">
        <v>-1.899</v>
      </c>
      <c r="AJ3804">
        <v>1.33449825</v>
      </c>
    </row>
    <row r="3805" spans="1:36" x14ac:dyDescent="0.3">
      <c r="A3805">
        <v>3691</v>
      </c>
      <c r="B3805" t="s">
        <v>304</v>
      </c>
      <c r="C3805" t="s">
        <v>28</v>
      </c>
      <c r="D3805" t="s">
        <v>29</v>
      </c>
      <c r="E3805" t="s">
        <v>30</v>
      </c>
      <c r="F3805" t="s">
        <v>31</v>
      </c>
      <c r="G3805" t="s">
        <v>3487</v>
      </c>
      <c r="H3805" t="s">
        <v>11471</v>
      </c>
      <c r="I3805" s="4" t="s">
        <v>11472</v>
      </c>
      <c r="J3805" s="1">
        <f>((((bot_orders[[#This Row],[cTime]]/ 1000)+3*3600) / 86400) + DATE(1970,1,1))</f>
        <v>45772.824822129631</v>
      </c>
      <c r="K3805" s="4" t="s">
        <v>11473</v>
      </c>
      <c r="L3805" s="1">
        <f>((((bot_orders[[#This Row],[uTime]]/ 1000)+3*3600) / 86400) + DATE(1970,1,1))</f>
        <v>45772.835981944445</v>
      </c>
      <c r="M3805" t="s">
        <v>34</v>
      </c>
      <c r="N3805" t="s">
        <v>28</v>
      </c>
      <c r="O3805" t="s">
        <v>35</v>
      </c>
      <c r="P3805">
        <v>1.899</v>
      </c>
      <c r="Q3805" t="s">
        <v>36</v>
      </c>
      <c r="R3805" t="s">
        <v>37</v>
      </c>
      <c r="S3805">
        <v>0.69989999999999997</v>
      </c>
      <c r="T3805">
        <v>0.69989999999999997</v>
      </c>
      <c r="U3805">
        <v>1.899</v>
      </c>
      <c r="V3805">
        <v>-1.0632880999999999E-3</v>
      </c>
      <c r="W3805" t="s">
        <v>38</v>
      </c>
      <c r="X3805" s="4">
        <f>IF(bot_orders[[#This Row],[side]]="sell", bot_orders[[#This Row],[accFillSz]]*bot_orders[[#This Row],[avgPx]] + bot_orders[[#This Row],[fee]], -bot_orders[[#This Row],[accFillSz]]*bot_orders[[#This Row],[avgPx]])</f>
        <v>1.3280468119</v>
      </c>
      <c r="Y3805" s="4">
        <f>IF(bot_orders[[#This Row],[side]]="buy", bot_orders[[#This Row],[accFillSz]] + bot_orders[[#This Row],[fee]], -bot_orders[[#This Row],[accFillSz]])</f>
        <v>-1.899</v>
      </c>
      <c r="Z3805" s="4">
        <f>IF(bot_orders[[#This Row],[side]]="sell",bot_orders[[#This Row],[accFillSz]]*bot_orders[[#This Row],[avgPx]]+bot_orders[[#This Row],[fee]], 0)</f>
        <v>1.3280468119</v>
      </c>
      <c r="AA3805" s="4">
        <f>IF(bot_orders[[#This Row],[side]]="sell",-bot_orders[[#This Row],[accFillSz]],bot_orders[[#This Row],[accFillSz]]+bot_orders[[#This Row],[fee]])</f>
        <v>-1.899</v>
      </c>
      <c r="AB3805">
        <v>0</v>
      </c>
      <c r="AC3805" t="s">
        <v>39</v>
      </c>
      <c r="AD3805">
        <v>0</v>
      </c>
      <c r="AE3805" t="s">
        <v>40</v>
      </c>
      <c r="AF3805" t="s">
        <v>41</v>
      </c>
      <c r="AG3805" t="s">
        <v>42</v>
      </c>
      <c r="AH3805" t="s">
        <v>28</v>
      </c>
      <c r="AI3805">
        <v>-1.899</v>
      </c>
      <c r="AJ3805">
        <v>1.32804681</v>
      </c>
    </row>
    <row r="3806" spans="1:36" x14ac:dyDescent="0.3">
      <c r="A3806">
        <v>3694</v>
      </c>
      <c r="B3806" t="s">
        <v>304</v>
      </c>
      <c r="C3806" t="s">
        <v>28</v>
      </c>
      <c r="D3806" t="s">
        <v>29</v>
      </c>
      <c r="E3806" t="s">
        <v>30</v>
      </c>
      <c r="F3806" t="s">
        <v>31</v>
      </c>
      <c r="G3806" t="s">
        <v>3493</v>
      </c>
      <c r="H3806" t="s">
        <v>11481</v>
      </c>
      <c r="I3806" s="4" t="s">
        <v>11482</v>
      </c>
      <c r="J3806" s="1">
        <f>((((bot_orders[[#This Row],[cTime]]/ 1000)+3*3600) / 86400) + DATE(1970,1,1))</f>
        <v>45772.835981967597</v>
      </c>
      <c r="K3806" s="4" t="s">
        <v>11483</v>
      </c>
      <c r="L3806" s="1">
        <f>((((bot_orders[[#This Row],[uTime]]/ 1000)+3*3600) / 86400) + DATE(1970,1,1))</f>
        <v>45772.855210439811</v>
      </c>
      <c r="M3806" t="s">
        <v>34</v>
      </c>
      <c r="N3806" t="s">
        <v>28</v>
      </c>
      <c r="O3806" t="s">
        <v>35</v>
      </c>
      <c r="P3806">
        <v>1.901</v>
      </c>
      <c r="Q3806" t="s">
        <v>36</v>
      </c>
      <c r="R3806" t="s">
        <v>55</v>
      </c>
      <c r="S3806">
        <v>0.6966</v>
      </c>
      <c r="T3806">
        <v>0.6966</v>
      </c>
      <c r="U3806">
        <v>1.901</v>
      </c>
      <c r="V3806">
        <v>-1.5208000000000001E-3</v>
      </c>
      <c r="W3806" t="s">
        <v>39</v>
      </c>
      <c r="X3806" s="4">
        <f>IF(bot_orders[[#This Row],[side]]="sell", bot_orders[[#This Row],[accFillSz]]*bot_orders[[#This Row],[avgPx]] + bot_orders[[#This Row],[fee]], -bot_orders[[#This Row],[accFillSz]]*bot_orders[[#This Row],[avgPx]])</f>
        <v>-1.3242366000000001</v>
      </c>
      <c r="Y3806" s="4">
        <f>IF(bot_orders[[#This Row],[side]]="buy", bot_orders[[#This Row],[accFillSz]] + bot_orders[[#This Row],[fee]], -bot_orders[[#This Row],[accFillSz]])</f>
        <v>1.8994792</v>
      </c>
      <c r="Z3806" s="4">
        <f>IF(bot_orders[[#This Row],[side]]="sell",bot_orders[[#This Row],[accFillSz]]*bot_orders[[#This Row],[avgPx]]+bot_orders[[#This Row],[fee]], 0)</f>
        <v>0</v>
      </c>
      <c r="AA3806" s="4">
        <f>IF(bot_orders[[#This Row],[side]]="sell",-bot_orders[[#This Row],[accFillSz]],bot_orders[[#This Row],[accFillSz]]+bot_orders[[#This Row],[fee]])</f>
        <v>1.8994792</v>
      </c>
      <c r="AB3806">
        <v>0</v>
      </c>
      <c r="AC3806" t="s">
        <v>38</v>
      </c>
      <c r="AD3806">
        <v>0</v>
      </c>
      <c r="AE3806" t="s">
        <v>40</v>
      </c>
      <c r="AF3806" t="s">
        <v>41</v>
      </c>
      <c r="AG3806" t="s">
        <v>42</v>
      </c>
      <c r="AH3806" t="s">
        <v>28</v>
      </c>
      <c r="AI3806">
        <v>1.8994792</v>
      </c>
      <c r="AJ3806">
        <v>-1.3242366000000001</v>
      </c>
    </row>
    <row r="3807" spans="1:36" x14ac:dyDescent="0.3">
      <c r="A3807">
        <v>3695</v>
      </c>
      <c r="B3807" t="s">
        <v>304</v>
      </c>
      <c r="C3807" t="s">
        <v>28</v>
      </c>
      <c r="D3807" t="s">
        <v>29</v>
      </c>
      <c r="E3807" t="s">
        <v>30</v>
      </c>
      <c r="F3807" t="s">
        <v>31</v>
      </c>
      <c r="G3807" t="s">
        <v>3493</v>
      </c>
      <c r="H3807" t="s">
        <v>11484</v>
      </c>
      <c r="I3807" s="4" t="s">
        <v>11485</v>
      </c>
      <c r="J3807" s="1">
        <f>((((bot_orders[[#This Row],[cTime]]/ 1000)+3*3600) / 86400) + DATE(1970,1,1))</f>
        <v>45772.855210462963</v>
      </c>
      <c r="K3807" s="4" t="s">
        <v>11486</v>
      </c>
      <c r="L3807" s="1">
        <f>((((bot_orders[[#This Row],[uTime]]/ 1000)+3*3600) / 86400) + DATE(1970,1,1))</f>
        <v>45772.945697071758</v>
      </c>
      <c r="M3807" t="s">
        <v>34</v>
      </c>
      <c r="N3807" t="s">
        <v>28</v>
      </c>
      <c r="O3807" t="s">
        <v>35</v>
      </c>
      <c r="P3807">
        <v>1.899</v>
      </c>
      <c r="Q3807" t="s">
        <v>36</v>
      </c>
      <c r="R3807" t="s">
        <v>37</v>
      </c>
      <c r="S3807">
        <v>0.69989999999999997</v>
      </c>
      <c r="T3807">
        <v>0.69989999999999997</v>
      </c>
      <c r="U3807">
        <v>1.899</v>
      </c>
      <c r="V3807">
        <v>-1.0632880999999999E-3</v>
      </c>
      <c r="W3807" t="s">
        <v>38</v>
      </c>
      <c r="X3807" s="4">
        <f>IF(bot_orders[[#This Row],[side]]="sell", bot_orders[[#This Row],[accFillSz]]*bot_orders[[#This Row],[avgPx]] + bot_orders[[#This Row],[fee]], -bot_orders[[#This Row],[accFillSz]]*bot_orders[[#This Row],[avgPx]])</f>
        <v>1.3280468119</v>
      </c>
      <c r="Y3807" s="4">
        <f>IF(bot_orders[[#This Row],[side]]="buy", bot_orders[[#This Row],[accFillSz]] + bot_orders[[#This Row],[fee]], -bot_orders[[#This Row],[accFillSz]])</f>
        <v>-1.899</v>
      </c>
      <c r="Z3807" s="4">
        <f>IF(bot_orders[[#This Row],[side]]="sell",bot_orders[[#This Row],[accFillSz]]*bot_orders[[#This Row],[avgPx]]+bot_orders[[#This Row],[fee]], 0)</f>
        <v>1.3280468119</v>
      </c>
      <c r="AA3807" s="4">
        <f>IF(bot_orders[[#This Row],[side]]="sell",-bot_orders[[#This Row],[accFillSz]],bot_orders[[#This Row],[accFillSz]]+bot_orders[[#This Row],[fee]])</f>
        <v>-1.899</v>
      </c>
      <c r="AB3807">
        <v>0</v>
      </c>
      <c r="AC3807" t="s">
        <v>39</v>
      </c>
      <c r="AD3807">
        <v>0</v>
      </c>
      <c r="AE3807" t="s">
        <v>40</v>
      </c>
      <c r="AF3807" t="s">
        <v>41</v>
      </c>
      <c r="AG3807" t="s">
        <v>42</v>
      </c>
      <c r="AH3807" t="s">
        <v>28</v>
      </c>
      <c r="AI3807">
        <v>-1.899</v>
      </c>
      <c r="AJ3807">
        <v>1.32804681</v>
      </c>
    </row>
    <row r="3808" spans="1:36" x14ac:dyDescent="0.3">
      <c r="A3808">
        <v>3697</v>
      </c>
      <c r="B3808" t="s">
        <v>304</v>
      </c>
      <c r="C3808" t="s">
        <v>28</v>
      </c>
      <c r="D3808" t="s">
        <v>29</v>
      </c>
      <c r="E3808" t="s">
        <v>30</v>
      </c>
      <c r="F3808" t="s">
        <v>31</v>
      </c>
      <c r="G3808" t="s">
        <v>3490</v>
      </c>
      <c r="H3808" t="s">
        <v>11490</v>
      </c>
      <c r="I3808" s="4" t="s">
        <v>11491</v>
      </c>
      <c r="J3808" s="1">
        <f>((((bot_orders[[#This Row],[cTime]]/ 1000)+3*3600) / 86400) + DATE(1970,1,1))</f>
        <v>45772.859877442126</v>
      </c>
      <c r="K3808" s="4" t="s">
        <v>11492</v>
      </c>
      <c r="L3808" s="1">
        <f>((((bot_orders[[#This Row],[uTime]]/ 1000)+3*3600) / 86400) + DATE(1970,1,1))</f>
        <v>45772.900632094905</v>
      </c>
      <c r="M3808" t="s">
        <v>34</v>
      </c>
      <c r="N3808" t="s">
        <v>28</v>
      </c>
      <c r="O3808" t="s">
        <v>35</v>
      </c>
      <c r="P3808">
        <v>1.899</v>
      </c>
      <c r="Q3808" t="s">
        <v>36</v>
      </c>
      <c r="R3808" t="s">
        <v>37</v>
      </c>
      <c r="S3808">
        <v>0.6966</v>
      </c>
      <c r="T3808">
        <v>0.6966</v>
      </c>
      <c r="U3808">
        <v>1.899</v>
      </c>
      <c r="V3808">
        <v>-1.0582746999999999E-3</v>
      </c>
      <c r="W3808" t="s">
        <v>38</v>
      </c>
      <c r="X3808" s="4">
        <f>IF(bot_orders[[#This Row],[side]]="sell", bot_orders[[#This Row],[accFillSz]]*bot_orders[[#This Row],[avgPx]] + bot_orders[[#This Row],[fee]], -bot_orders[[#This Row],[accFillSz]]*bot_orders[[#This Row],[avgPx]])</f>
        <v>1.3217851252999999</v>
      </c>
      <c r="Y3808" s="4">
        <f>IF(bot_orders[[#This Row],[side]]="buy", bot_orders[[#This Row],[accFillSz]] + bot_orders[[#This Row],[fee]], -bot_orders[[#This Row],[accFillSz]])</f>
        <v>-1.899</v>
      </c>
      <c r="Z3808" s="4">
        <f>IF(bot_orders[[#This Row],[side]]="sell",bot_orders[[#This Row],[accFillSz]]*bot_orders[[#This Row],[avgPx]]+bot_orders[[#This Row],[fee]], 0)</f>
        <v>1.3217851252999999</v>
      </c>
      <c r="AA3808" s="4">
        <f>IF(bot_orders[[#This Row],[side]]="sell",-bot_orders[[#This Row],[accFillSz]],bot_orders[[#This Row],[accFillSz]]+bot_orders[[#This Row],[fee]])</f>
        <v>-1.899</v>
      </c>
      <c r="AB3808">
        <v>0</v>
      </c>
      <c r="AC3808" t="s">
        <v>39</v>
      </c>
      <c r="AD3808">
        <v>0</v>
      </c>
      <c r="AE3808" t="s">
        <v>40</v>
      </c>
      <c r="AF3808" t="s">
        <v>41</v>
      </c>
      <c r="AG3808" t="s">
        <v>42</v>
      </c>
      <c r="AH3808" t="s">
        <v>28</v>
      </c>
      <c r="AI3808">
        <v>-1.899</v>
      </c>
      <c r="AJ3808">
        <v>1.3217851300000001</v>
      </c>
    </row>
    <row r="3809" spans="1:36" x14ac:dyDescent="0.3">
      <c r="A3809">
        <v>3700</v>
      </c>
      <c r="B3809" t="s">
        <v>304</v>
      </c>
      <c r="C3809" t="s">
        <v>28</v>
      </c>
      <c r="D3809" t="s">
        <v>29</v>
      </c>
      <c r="E3809" t="s">
        <v>30</v>
      </c>
      <c r="F3809" t="s">
        <v>31</v>
      </c>
      <c r="G3809" t="s">
        <v>3502</v>
      </c>
      <c r="H3809" t="s">
        <v>11499</v>
      </c>
      <c r="I3809" s="4" t="s">
        <v>11500</v>
      </c>
      <c r="J3809" s="1">
        <f>((((bot_orders[[#This Row],[cTime]]/ 1000)+3*3600) / 86400) + DATE(1970,1,1))</f>
        <v>45772.86121368056</v>
      </c>
      <c r="K3809" s="4" t="s">
        <v>11501</v>
      </c>
      <c r="L3809" s="1">
        <f>((((bot_orders[[#This Row],[uTime]]/ 1000)+3*3600) / 86400) + DATE(1970,1,1))</f>
        <v>45772.863389548613</v>
      </c>
      <c r="M3809" t="s">
        <v>34</v>
      </c>
      <c r="N3809" t="s">
        <v>28</v>
      </c>
      <c r="O3809" t="s">
        <v>35</v>
      </c>
      <c r="P3809">
        <v>1.899</v>
      </c>
      <c r="Q3809" t="s">
        <v>36</v>
      </c>
      <c r="R3809" t="s">
        <v>37</v>
      </c>
      <c r="S3809">
        <v>0.69330000000000003</v>
      </c>
      <c r="T3809">
        <v>0.69330000000000003</v>
      </c>
      <c r="U3809">
        <v>1.899</v>
      </c>
      <c r="V3809">
        <v>-1.0532613999999999E-3</v>
      </c>
      <c r="W3809" t="s">
        <v>38</v>
      </c>
      <c r="X3809" s="4">
        <f>IF(bot_orders[[#This Row],[side]]="sell", bot_orders[[#This Row],[accFillSz]]*bot_orders[[#This Row],[avgPx]] + bot_orders[[#This Row],[fee]], -bot_orders[[#This Row],[accFillSz]]*bot_orders[[#This Row],[avgPx]])</f>
        <v>1.3155234386000001</v>
      </c>
      <c r="Y3809" s="4">
        <f>IF(bot_orders[[#This Row],[side]]="buy", bot_orders[[#This Row],[accFillSz]] + bot_orders[[#This Row],[fee]], -bot_orders[[#This Row],[accFillSz]])</f>
        <v>-1.899</v>
      </c>
      <c r="Z3809" s="4">
        <f>IF(bot_orders[[#This Row],[side]]="sell",bot_orders[[#This Row],[accFillSz]]*bot_orders[[#This Row],[avgPx]]+bot_orders[[#This Row],[fee]], 0)</f>
        <v>1.3155234386000001</v>
      </c>
      <c r="AA3809" s="4">
        <f>IF(bot_orders[[#This Row],[side]]="sell",-bot_orders[[#This Row],[accFillSz]],bot_orders[[#This Row],[accFillSz]]+bot_orders[[#This Row],[fee]])</f>
        <v>-1.899</v>
      </c>
      <c r="AB3809">
        <v>0</v>
      </c>
      <c r="AC3809" t="s">
        <v>39</v>
      </c>
      <c r="AD3809">
        <v>0</v>
      </c>
      <c r="AE3809" t="s">
        <v>40</v>
      </c>
      <c r="AF3809" t="s">
        <v>41</v>
      </c>
      <c r="AG3809" t="s">
        <v>42</v>
      </c>
      <c r="AH3809" t="s">
        <v>28</v>
      </c>
      <c r="AI3809">
        <v>-1.899</v>
      </c>
      <c r="AJ3809">
        <v>1.31552344</v>
      </c>
    </row>
    <row r="3810" spans="1:36" x14ac:dyDescent="0.3">
      <c r="A3810">
        <v>3703</v>
      </c>
      <c r="B3810" t="s">
        <v>304</v>
      </c>
      <c r="C3810" t="s">
        <v>28</v>
      </c>
      <c r="D3810" t="s">
        <v>29</v>
      </c>
      <c r="E3810" t="s">
        <v>30</v>
      </c>
      <c r="F3810" t="s">
        <v>31</v>
      </c>
      <c r="G3810" t="s">
        <v>3484</v>
      </c>
      <c r="H3810" t="s">
        <v>11509</v>
      </c>
      <c r="I3810" s="4" t="s">
        <v>11510</v>
      </c>
      <c r="J3810" s="1">
        <f>((((bot_orders[[#This Row],[cTime]]/ 1000)+3*3600) / 86400) + DATE(1970,1,1))</f>
        <v>45772.863389571758</v>
      </c>
      <c r="K3810" s="4" t="s">
        <v>11511</v>
      </c>
      <c r="L3810" s="1">
        <f>((((bot_orders[[#This Row],[uTime]]/ 1000)+3*3600) / 86400) + DATE(1970,1,1))</f>
        <v>45772.871212777776</v>
      </c>
      <c r="M3810" t="s">
        <v>34</v>
      </c>
      <c r="N3810" t="s">
        <v>28</v>
      </c>
      <c r="O3810" t="s">
        <v>35</v>
      </c>
      <c r="P3810">
        <v>1.901</v>
      </c>
      <c r="Q3810" t="s">
        <v>36</v>
      </c>
      <c r="R3810" t="s">
        <v>55</v>
      </c>
      <c r="S3810">
        <v>0.68989999999999996</v>
      </c>
      <c r="T3810">
        <v>0.68989999999999996</v>
      </c>
      <c r="U3810">
        <v>1.901</v>
      </c>
      <c r="V3810">
        <v>-1.5208000000000001E-3</v>
      </c>
      <c r="W3810" t="s">
        <v>39</v>
      </c>
      <c r="X3810" s="4">
        <f>IF(bot_orders[[#This Row],[side]]="sell", bot_orders[[#This Row],[accFillSz]]*bot_orders[[#This Row],[avgPx]] + bot_orders[[#This Row],[fee]], -bot_orders[[#This Row],[accFillSz]]*bot_orders[[#This Row],[avgPx]])</f>
        <v>-1.3114998999999998</v>
      </c>
      <c r="Y3810" s="4">
        <f>IF(bot_orders[[#This Row],[side]]="buy", bot_orders[[#This Row],[accFillSz]] + bot_orders[[#This Row],[fee]], -bot_orders[[#This Row],[accFillSz]])</f>
        <v>1.8994792</v>
      </c>
      <c r="Z3810" s="4">
        <f>IF(bot_orders[[#This Row],[side]]="sell",bot_orders[[#This Row],[accFillSz]]*bot_orders[[#This Row],[avgPx]]+bot_orders[[#This Row],[fee]], 0)</f>
        <v>0</v>
      </c>
      <c r="AA3810" s="4">
        <f>IF(bot_orders[[#This Row],[side]]="sell",-bot_orders[[#This Row],[accFillSz]],bot_orders[[#This Row],[accFillSz]]+bot_orders[[#This Row],[fee]])</f>
        <v>1.8994792</v>
      </c>
      <c r="AB3810">
        <v>0</v>
      </c>
      <c r="AC3810" t="s">
        <v>38</v>
      </c>
      <c r="AD3810">
        <v>0</v>
      </c>
      <c r="AE3810" t="s">
        <v>40</v>
      </c>
      <c r="AF3810" t="s">
        <v>41</v>
      </c>
      <c r="AG3810" t="s">
        <v>42</v>
      </c>
      <c r="AH3810" t="s">
        <v>28</v>
      </c>
      <c r="AI3810">
        <v>1.8994792</v>
      </c>
      <c r="AJ3810">
        <v>-1.3114999000000001</v>
      </c>
    </row>
    <row r="3811" spans="1:36" x14ac:dyDescent="0.3">
      <c r="A3811">
        <v>3704</v>
      </c>
      <c r="B3811" t="s">
        <v>304</v>
      </c>
      <c r="C3811" t="s">
        <v>28</v>
      </c>
      <c r="D3811" t="s">
        <v>29</v>
      </c>
      <c r="E3811" t="s">
        <v>30</v>
      </c>
      <c r="F3811" t="s">
        <v>31</v>
      </c>
      <c r="G3811" t="s">
        <v>3484</v>
      </c>
      <c r="H3811" t="s">
        <v>11512</v>
      </c>
      <c r="I3811" s="4" t="s">
        <v>11513</v>
      </c>
      <c r="J3811" s="1">
        <f>((((bot_orders[[#This Row],[cTime]]/ 1000)+3*3600) / 86400) + DATE(1970,1,1))</f>
        <v>45772.871212800921</v>
      </c>
      <c r="K3811" s="4" t="s">
        <v>11514</v>
      </c>
      <c r="L3811" s="1">
        <f>((((bot_orders[[#This Row],[uTime]]/ 1000)+3*3600) / 86400) + DATE(1970,1,1))</f>
        <v>45772.876384236108</v>
      </c>
      <c r="M3811" t="s">
        <v>34</v>
      </c>
      <c r="N3811" t="s">
        <v>28</v>
      </c>
      <c r="O3811" t="s">
        <v>35</v>
      </c>
      <c r="P3811">
        <v>1.899</v>
      </c>
      <c r="Q3811" t="s">
        <v>36</v>
      </c>
      <c r="R3811" t="s">
        <v>37</v>
      </c>
      <c r="S3811">
        <v>0.69330000000000003</v>
      </c>
      <c r="T3811">
        <v>0.69330000000000003</v>
      </c>
      <c r="U3811">
        <v>1.899</v>
      </c>
      <c r="V3811">
        <v>-1.0532613999999999E-3</v>
      </c>
      <c r="W3811" t="s">
        <v>38</v>
      </c>
      <c r="X3811" s="4">
        <f>IF(bot_orders[[#This Row],[side]]="sell", bot_orders[[#This Row],[accFillSz]]*bot_orders[[#This Row],[avgPx]] + bot_orders[[#This Row],[fee]], -bot_orders[[#This Row],[accFillSz]]*bot_orders[[#This Row],[avgPx]])</f>
        <v>1.3155234386000001</v>
      </c>
      <c r="Y3811" s="4">
        <f>IF(bot_orders[[#This Row],[side]]="buy", bot_orders[[#This Row],[accFillSz]] + bot_orders[[#This Row],[fee]], -bot_orders[[#This Row],[accFillSz]])</f>
        <v>-1.899</v>
      </c>
      <c r="Z3811" s="4">
        <f>IF(bot_orders[[#This Row],[side]]="sell",bot_orders[[#This Row],[accFillSz]]*bot_orders[[#This Row],[avgPx]]+bot_orders[[#This Row],[fee]], 0)</f>
        <v>1.3155234386000001</v>
      </c>
      <c r="AA3811" s="4">
        <f>IF(bot_orders[[#This Row],[side]]="sell",-bot_orders[[#This Row],[accFillSz]],bot_orders[[#This Row],[accFillSz]]+bot_orders[[#This Row],[fee]])</f>
        <v>-1.899</v>
      </c>
      <c r="AB3811">
        <v>0</v>
      </c>
      <c r="AC3811" t="s">
        <v>39</v>
      </c>
      <c r="AD3811">
        <v>0</v>
      </c>
      <c r="AE3811" t="s">
        <v>40</v>
      </c>
      <c r="AF3811" t="s">
        <v>41</v>
      </c>
      <c r="AG3811" t="s">
        <v>42</v>
      </c>
      <c r="AH3811" t="s">
        <v>28</v>
      </c>
      <c r="AI3811">
        <v>-1.899</v>
      </c>
      <c r="AJ3811">
        <v>1.31552344</v>
      </c>
    </row>
    <row r="3812" spans="1:36" x14ac:dyDescent="0.3">
      <c r="A3812">
        <v>3707</v>
      </c>
      <c r="B3812" t="s">
        <v>304</v>
      </c>
      <c r="C3812" t="s">
        <v>28</v>
      </c>
      <c r="D3812" t="s">
        <v>29</v>
      </c>
      <c r="E3812" t="s">
        <v>30</v>
      </c>
      <c r="F3812" t="s">
        <v>31</v>
      </c>
      <c r="G3812" t="s">
        <v>3480</v>
      </c>
      <c r="H3812" t="s">
        <v>11522</v>
      </c>
      <c r="I3812" s="4" t="s">
        <v>11523</v>
      </c>
      <c r="J3812" s="1">
        <f>((((bot_orders[[#This Row],[cTime]]/ 1000)+3*3600) / 86400) + DATE(1970,1,1))</f>
        <v>45772.87638425926</v>
      </c>
      <c r="K3812" s="4" t="s">
        <v>11524</v>
      </c>
      <c r="L3812" s="1">
        <f>((((bot_orders[[#This Row],[uTime]]/ 1000)+3*3600) / 86400) + DATE(1970,1,1))</f>
        <v>45772.886166655095</v>
      </c>
      <c r="M3812" t="s">
        <v>34</v>
      </c>
      <c r="N3812" t="s">
        <v>28</v>
      </c>
      <c r="O3812" t="s">
        <v>35</v>
      </c>
      <c r="P3812">
        <v>1.901</v>
      </c>
      <c r="Q3812" t="s">
        <v>36</v>
      </c>
      <c r="R3812" t="s">
        <v>55</v>
      </c>
      <c r="S3812">
        <v>0.68989999999999996</v>
      </c>
      <c r="T3812">
        <v>0.68989999999999996</v>
      </c>
      <c r="U3812">
        <v>1.901</v>
      </c>
      <c r="V3812">
        <v>-1.5208000000000001E-3</v>
      </c>
      <c r="W3812" t="s">
        <v>39</v>
      </c>
      <c r="X3812" s="4">
        <f>IF(bot_orders[[#This Row],[side]]="sell", bot_orders[[#This Row],[accFillSz]]*bot_orders[[#This Row],[avgPx]] + bot_orders[[#This Row],[fee]], -bot_orders[[#This Row],[accFillSz]]*bot_orders[[#This Row],[avgPx]])</f>
        <v>-1.3114998999999998</v>
      </c>
      <c r="Y3812" s="4">
        <f>IF(bot_orders[[#This Row],[side]]="buy", bot_orders[[#This Row],[accFillSz]] + bot_orders[[#This Row],[fee]], -bot_orders[[#This Row],[accFillSz]])</f>
        <v>1.8994792</v>
      </c>
      <c r="Z3812" s="4">
        <f>IF(bot_orders[[#This Row],[side]]="sell",bot_orders[[#This Row],[accFillSz]]*bot_orders[[#This Row],[avgPx]]+bot_orders[[#This Row],[fee]], 0)</f>
        <v>0</v>
      </c>
      <c r="AA3812" s="4">
        <f>IF(bot_orders[[#This Row],[side]]="sell",-bot_orders[[#This Row],[accFillSz]],bot_orders[[#This Row],[accFillSz]]+bot_orders[[#This Row],[fee]])</f>
        <v>1.8994792</v>
      </c>
      <c r="AB3812">
        <v>0</v>
      </c>
      <c r="AC3812" t="s">
        <v>38</v>
      </c>
      <c r="AD3812">
        <v>0</v>
      </c>
      <c r="AE3812" t="s">
        <v>40</v>
      </c>
      <c r="AF3812" t="s">
        <v>41</v>
      </c>
      <c r="AG3812" t="s">
        <v>42</v>
      </c>
      <c r="AH3812" t="s">
        <v>28</v>
      </c>
      <c r="AI3812">
        <v>1.8994792</v>
      </c>
      <c r="AJ3812">
        <v>-1.3114999000000001</v>
      </c>
    </row>
    <row r="3813" spans="1:36" x14ac:dyDescent="0.3">
      <c r="A3813">
        <v>3708</v>
      </c>
      <c r="B3813" t="s">
        <v>304</v>
      </c>
      <c r="C3813" t="s">
        <v>28</v>
      </c>
      <c r="D3813" t="s">
        <v>29</v>
      </c>
      <c r="E3813" t="s">
        <v>30</v>
      </c>
      <c r="F3813" t="s">
        <v>31</v>
      </c>
      <c r="G3813" t="s">
        <v>3480</v>
      </c>
      <c r="H3813" t="s">
        <v>11525</v>
      </c>
      <c r="I3813" s="4" t="s">
        <v>11526</v>
      </c>
      <c r="J3813" s="1">
        <f>((((bot_orders[[#This Row],[cTime]]/ 1000)+3*3600) / 86400) + DATE(1970,1,1))</f>
        <v>45772.886166678247</v>
      </c>
      <c r="K3813" s="4" t="s">
        <v>11527</v>
      </c>
      <c r="L3813" s="1">
        <f>((((bot_orders[[#This Row],[uTime]]/ 1000)+3*3600) / 86400) + DATE(1970,1,1))</f>
        <v>45772.88858186343</v>
      </c>
      <c r="M3813" t="s">
        <v>34</v>
      </c>
      <c r="N3813" t="s">
        <v>28</v>
      </c>
      <c r="O3813" t="s">
        <v>35</v>
      </c>
      <c r="P3813">
        <v>1.899</v>
      </c>
      <c r="Q3813" t="s">
        <v>36</v>
      </c>
      <c r="R3813" t="s">
        <v>37</v>
      </c>
      <c r="S3813">
        <v>0.69330000000000003</v>
      </c>
      <c r="T3813">
        <v>0.69330000000000003</v>
      </c>
      <c r="U3813">
        <v>1.899</v>
      </c>
      <c r="V3813">
        <v>-1.0532613999999999E-3</v>
      </c>
      <c r="W3813" t="s">
        <v>38</v>
      </c>
      <c r="X3813" s="4">
        <f>IF(bot_orders[[#This Row],[side]]="sell", bot_orders[[#This Row],[accFillSz]]*bot_orders[[#This Row],[avgPx]] + bot_orders[[#This Row],[fee]], -bot_orders[[#This Row],[accFillSz]]*bot_orders[[#This Row],[avgPx]])</f>
        <v>1.3155234386000001</v>
      </c>
      <c r="Y3813" s="4">
        <f>IF(bot_orders[[#This Row],[side]]="buy", bot_orders[[#This Row],[accFillSz]] + bot_orders[[#This Row],[fee]], -bot_orders[[#This Row],[accFillSz]])</f>
        <v>-1.899</v>
      </c>
      <c r="Z3813" s="4">
        <f>IF(bot_orders[[#This Row],[side]]="sell",bot_orders[[#This Row],[accFillSz]]*bot_orders[[#This Row],[avgPx]]+bot_orders[[#This Row],[fee]], 0)</f>
        <v>1.3155234386000001</v>
      </c>
      <c r="AA3813" s="4">
        <f>IF(bot_orders[[#This Row],[side]]="sell",-bot_orders[[#This Row],[accFillSz]],bot_orders[[#This Row],[accFillSz]]+bot_orders[[#This Row],[fee]])</f>
        <v>-1.899</v>
      </c>
      <c r="AB3813">
        <v>0</v>
      </c>
      <c r="AC3813" t="s">
        <v>39</v>
      </c>
      <c r="AD3813">
        <v>0</v>
      </c>
      <c r="AE3813" t="s">
        <v>40</v>
      </c>
      <c r="AF3813" t="s">
        <v>41</v>
      </c>
      <c r="AG3813" t="s">
        <v>42</v>
      </c>
      <c r="AH3813" t="s">
        <v>28</v>
      </c>
      <c r="AI3813">
        <v>-1.899</v>
      </c>
      <c r="AJ3813">
        <v>1.31552344</v>
      </c>
    </row>
    <row r="3814" spans="1:36" x14ac:dyDescent="0.3">
      <c r="A3814">
        <v>3711</v>
      </c>
      <c r="B3814" t="s">
        <v>304</v>
      </c>
      <c r="C3814" t="s">
        <v>28</v>
      </c>
      <c r="D3814" t="s">
        <v>29</v>
      </c>
      <c r="E3814" t="s">
        <v>30</v>
      </c>
      <c r="F3814" t="s">
        <v>31</v>
      </c>
      <c r="G3814" t="s">
        <v>3516</v>
      </c>
      <c r="H3814" t="s">
        <v>11535</v>
      </c>
      <c r="I3814" s="4" t="s">
        <v>11536</v>
      </c>
      <c r="J3814" s="1">
        <f>((((bot_orders[[#This Row],[cTime]]/ 1000)+3*3600) / 86400) + DATE(1970,1,1))</f>
        <v>45772.900632118057</v>
      </c>
      <c r="K3814" s="4" t="s">
        <v>11537</v>
      </c>
      <c r="L3814" s="1">
        <f>((((bot_orders[[#This Row],[uTime]]/ 1000)+3*3600) / 86400) + DATE(1970,1,1))</f>
        <v>45772.92465483796</v>
      </c>
      <c r="M3814" t="s">
        <v>34</v>
      </c>
      <c r="N3814" t="s">
        <v>28</v>
      </c>
      <c r="O3814" t="s">
        <v>35</v>
      </c>
      <c r="P3814">
        <v>1.901</v>
      </c>
      <c r="Q3814" t="s">
        <v>36</v>
      </c>
      <c r="R3814" t="s">
        <v>55</v>
      </c>
      <c r="S3814">
        <v>0.69330000000000003</v>
      </c>
      <c r="T3814">
        <v>0.69330000000000003</v>
      </c>
      <c r="U3814">
        <v>1.901</v>
      </c>
      <c r="V3814">
        <v>-1.5208000000000001E-3</v>
      </c>
      <c r="W3814" t="s">
        <v>39</v>
      </c>
      <c r="X3814" s="4">
        <f>IF(bot_orders[[#This Row],[side]]="sell", bot_orders[[#This Row],[accFillSz]]*bot_orders[[#This Row],[avgPx]] + bot_orders[[#This Row],[fee]], -bot_orders[[#This Row],[accFillSz]]*bot_orders[[#This Row],[avgPx]])</f>
        <v>-1.3179633000000002</v>
      </c>
      <c r="Y3814" s="4">
        <f>IF(bot_orders[[#This Row],[side]]="buy", bot_orders[[#This Row],[accFillSz]] + bot_orders[[#This Row],[fee]], -bot_orders[[#This Row],[accFillSz]])</f>
        <v>1.8994792</v>
      </c>
      <c r="Z3814" s="4">
        <f>IF(bot_orders[[#This Row],[side]]="sell",bot_orders[[#This Row],[accFillSz]]*bot_orders[[#This Row],[avgPx]]+bot_orders[[#This Row],[fee]], 0)</f>
        <v>0</v>
      </c>
      <c r="AA3814" s="4">
        <f>IF(bot_orders[[#This Row],[side]]="sell",-bot_orders[[#This Row],[accFillSz]],bot_orders[[#This Row],[accFillSz]]+bot_orders[[#This Row],[fee]])</f>
        <v>1.8994792</v>
      </c>
      <c r="AB3814">
        <v>0</v>
      </c>
      <c r="AC3814" t="s">
        <v>38</v>
      </c>
      <c r="AD3814">
        <v>0</v>
      </c>
      <c r="AE3814" t="s">
        <v>40</v>
      </c>
      <c r="AF3814" t="s">
        <v>41</v>
      </c>
      <c r="AG3814" t="s">
        <v>42</v>
      </c>
      <c r="AH3814" t="s">
        <v>28</v>
      </c>
      <c r="AI3814">
        <v>1.8994792</v>
      </c>
      <c r="AJ3814">
        <v>-1.3179632999999999</v>
      </c>
    </row>
    <row r="3815" spans="1:36" x14ac:dyDescent="0.3">
      <c r="A3815">
        <v>3713</v>
      </c>
      <c r="B3815" t="s">
        <v>304</v>
      </c>
      <c r="C3815" t="s">
        <v>28</v>
      </c>
      <c r="D3815" t="s">
        <v>29</v>
      </c>
      <c r="E3815" t="s">
        <v>30</v>
      </c>
      <c r="F3815" t="s">
        <v>31</v>
      </c>
      <c r="G3815" t="s">
        <v>3516</v>
      </c>
      <c r="H3815" t="s">
        <v>11541</v>
      </c>
      <c r="I3815" s="4" t="s">
        <v>11542</v>
      </c>
      <c r="J3815" s="1">
        <f>((((bot_orders[[#This Row],[cTime]]/ 1000)+3*3600) / 86400) + DATE(1970,1,1))</f>
        <v>45772.924654861112</v>
      </c>
      <c r="K3815" s="4" t="s">
        <v>11543</v>
      </c>
      <c r="L3815" s="1">
        <f>((((bot_orders[[#This Row],[uTime]]/ 1000)+3*3600) / 86400) + DATE(1970,1,1))</f>
        <v>45772.934848240737</v>
      </c>
      <c r="M3815" t="s">
        <v>34</v>
      </c>
      <c r="N3815" t="s">
        <v>28</v>
      </c>
      <c r="O3815" t="s">
        <v>35</v>
      </c>
      <c r="P3815">
        <v>1.899</v>
      </c>
      <c r="Q3815" t="s">
        <v>36</v>
      </c>
      <c r="R3815" t="s">
        <v>37</v>
      </c>
      <c r="S3815">
        <v>0.6966</v>
      </c>
      <c r="T3815">
        <v>0.6966</v>
      </c>
      <c r="U3815">
        <v>1.899</v>
      </c>
      <c r="V3815">
        <v>-1.0582746999999999E-3</v>
      </c>
      <c r="W3815" t="s">
        <v>38</v>
      </c>
      <c r="X3815" s="4">
        <f>IF(bot_orders[[#This Row],[side]]="sell", bot_orders[[#This Row],[accFillSz]]*bot_orders[[#This Row],[avgPx]] + bot_orders[[#This Row],[fee]], -bot_orders[[#This Row],[accFillSz]]*bot_orders[[#This Row],[avgPx]])</f>
        <v>1.3217851252999999</v>
      </c>
      <c r="Y3815" s="4">
        <f>IF(bot_orders[[#This Row],[side]]="buy", bot_orders[[#This Row],[accFillSz]] + bot_orders[[#This Row],[fee]], -bot_orders[[#This Row],[accFillSz]])</f>
        <v>-1.899</v>
      </c>
      <c r="Z3815" s="4">
        <f>IF(bot_orders[[#This Row],[side]]="sell",bot_orders[[#This Row],[accFillSz]]*bot_orders[[#This Row],[avgPx]]+bot_orders[[#This Row],[fee]], 0)</f>
        <v>1.3217851252999999</v>
      </c>
      <c r="AA3815" s="4">
        <f>IF(bot_orders[[#This Row],[side]]="sell",-bot_orders[[#This Row],[accFillSz]],bot_orders[[#This Row],[accFillSz]]+bot_orders[[#This Row],[fee]])</f>
        <v>-1.899</v>
      </c>
      <c r="AB3815">
        <v>0</v>
      </c>
      <c r="AC3815" t="s">
        <v>39</v>
      </c>
      <c r="AD3815">
        <v>0</v>
      </c>
      <c r="AE3815" t="s">
        <v>40</v>
      </c>
      <c r="AF3815" t="s">
        <v>41</v>
      </c>
      <c r="AG3815" t="s">
        <v>42</v>
      </c>
      <c r="AH3815" t="s">
        <v>28</v>
      </c>
      <c r="AI3815">
        <v>-1.899</v>
      </c>
      <c r="AJ3815">
        <v>1.3217851300000001</v>
      </c>
    </row>
    <row r="3816" spans="1:36" x14ac:dyDescent="0.3">
      <c r="A3816">
        <v>3720</v>
      </c>
      <c r="B3816" t="s">
        <v>304</v>
      </c>
      <c r="C3816" t="s">
        <v>28</v>
      </c>
      <c r="D3816" t="s">
        <v>29</v>
      </c>
      <c r="E3816" t="s">
        <v>30</v>
      </c>
      <c r="F3816" t="s">
        <v>31</v>
      </c>
      <c r="G3816" t="s">
        <v>3536</v>
      </c>
      <c r="H3816" t="s">
        <v>11563</v>
      </c>
      <c r="I3816" s="4" t="s">
        <v>11564</v>
      </c>
      <c r="J3816" s="1">
        <f>((((bot_orders[[#This Row],[cTime]]/ 1000)+3*3600) / 86400) + DATE(1970,1,1))</f>
        <v>45773.044382372682</v>
      </c>
      <c r="K3816" s="4" t="s">
        <v>11565</v>
      </c>
      <c r="L3816" s="1">
        <f>((((bot_orders[[#This Row],[uTime]]/ 1000)+3*3600) / 86400) + DATE(1970,1,1))</f>
        <v>45773.048636840278</v>
      </c>
      <c r="M3816" t="s">
        <v>34</v>
      </c>
      <c r="N3816" t="s">
        <v>28</v>
      </c>
      <c r="O3816" t="s">
        <v>35</v>
      </c>
      <c r="P3816">
        <v>1.901</v>
      </c>
      <c r="Q3816" t="s">
        <v>36</v>
      </c>
      <c r="R3816" t="s">
        <v>55</v>
      </c>
      <c r="S3816">
        <v>0.71660000000000001</v>
      </c>
      <c r="T3816">
        <v>0.71660000000000001</v>
      </c>
      <c r="U3816">
        <v>1.901</v>
      </c>
      <c r="V3816">
        <v>-1.5208000000000001E-3</v>
      </c>
      <c r="W3816" t="s">
        <v>39</v>
      </c>
      <c r="X3816" s="4">
        <f>IF(bot_orders[[#This Row],[side]]="sell", bot_orders[[#This Row],[accFillSz]]*bot_orders[[#This Row],[avgPx]] + bot_orders[[#This Row],[fee]], -bot_orders[[#This Row],[accFillSz]]*bot_orders[[#This Row],[avgPx]])</f>
        <v>-1.3622566</v>
      </c>
      <c r="Y3816" s="4">
        <f>IF(bot_orders[[#This Row],[side]]="buy", bot_orders[[#This Row],[accFillSz]] + bot_orders[[#This Row],[fee]], -bot_orders[[#This Row],[accFillSz]])</f>
        <v>1.8994792</v>
      </c>
      <c r="Z3816" s="4">
        <f>IF(bot_orders[[#This Row],[side]]="sell",bot_orders[[#This Row],[accFillSz]]*bot_orders[[#This Row],[avgPx]]+bot_orders[[#This Row],[fee]], 0)</f>
        <v>0</v>
      </c>
      <c r="AA3816" s="4">
        <f>IF(bot_orders[[#This Row],[side]]="sell",-bot_orders[[#This Row],[accFillSz]],bot_orders[[#This Row],[accFillSz]]+bot_orders[[#This Row],[fee]])</f>
        <v>1.8994792</v>
      </c>
      <c r="AB3816">
        <v>0</v>
      </c>
      <c r="AC3816" t="s">
        <v>38</v>
      </c>
      <c r="AD3816">
        <v>0</v>
      </c>
      <c r="AE3816" t="s">
        <v>40</v>
      </c>
      <c r="AF3816" t="s">
        <v>41</v>
      </c>
      <c r="AG3816" t="s">
        <v>42</v>
      </c>
      <c r="AH3816" t="s">
        <v>28</v>
      </c>
      <c r="AI3816">
        <v>1.8994792</v>
      </c>
      <c r="AJ3816">
        <v>-1.3622566</v>
      </c>
    </row>
    <row r="3817" spans="1:36" x14ac:dyDescent="0.3">
      <c r="A3817">
        <v>3722</v>
      </c>
      <c r="B3817" t="s">
        <v>304</v>
      </c>
      <c r="C3817" t="s">
        <v>28</v>
      </c>
      <c r="D3817" t="s">
        <v>29</v>
      </c>
      <c r="E3817" t="s">
        <v>30</v>
      </c>
      <c r="F3817" t="s">
        <v>31</v>
      </c>
      <c r="G3817" t="s">
        <v>3539</v>
      </c>
      <c r="H3817" t="s">
        <v>11569</v>
      </c>
      <c r="I3817" s="4" t="s">
        <v>11570</v>
      </c>
      <c r="J3817" s="1">
        <f>((((bot_orders[[#This Row],[cTime]]/ 1000)+3*3600) / 86400) + DATE(1970,1,1))</f>
        <v>45773.051893611111</v>
      </c>
      <c r="K3817" s="4" t="s">
        <v>11571</v>
      </c>
      <c r="L3817" s="1">
        <f>((((bot_orders[[#This Row],[uTime]]/ 1000)+3*3600) / 86400) + DATE(1970,1,1))</f>
        <v>45773.052436493061</v>
      </c>
      <c r="M3817" t="s">
        <v>34</v>
      </c>
      <c r="N3817" t="s">
        <v>28</v>
      </c>
      <c r="O3817" t="s">
        <v>35</v>
      </c>
      <c r="P3817">
        <v>1.871</v>
      </c>
      <c r="Q3817" t="s">
        <v>36</v>
      </c>
      <c r="R3817" t="s">
        <v>55</v>
      </c>
      <c r="S3817">
        <v>0.71830000000000005</v>
      </c>
      <c r="T3817">
        <v>0.71830000000000005</v>
      </c>
      <c r="U3817">
        <v>1.871</v>
      </c>
      <c r="V3817">
        <v>-1.4968E-3</v>
      </c>
      <c r="W3817" t="s">
        <v>39</v>
      </c>
      <c r="X3817" s="4">
        <f>IF(bot_orders[[#This Row],[side]]="sell", bot_orders[[#This Row],[accFillSz]]*bot_orders[[#This Row],[avgPx]] + bot_orders[[#This Row],[fee]], -bot_orders[[#This Row],[accFillSz]]*bot_orders[[#This Row],[avgPx]])</f>
        <v>-1.3439393000000002</v>
      </c>
      <c r="Y3817" s="4">
        <f>IF(bot_orders[[#This Row],[side]]="buy", bot_orders[[#This Row],[accFillSz]] + bot_orders[[#This Row],[fee]], -bot_orders[[#This Row],[accFillSz]])</f>
        <v>1.8695032</v>
      </c>
      <c r="Z3817" s="4">
        <f>IF(bot_orders[[#This Row],[side]]="sell",bot_orders[[#This Row],[accFillSz]]*bot_orders[[#This Row],[avgPx]]+bot_orders[[#This Row],[fee]], 0)</f>
        <v>0</v>
      </c>
      <c r="AA3817" s="4">
        <f>IF(bot_orders[[#This Row],[side]]="sell",-bot_orders[[#This Row],[accFillSz]],bot_orders[[#This Row],[accFillSz]]+bot_orders[[#This Row],[fee]])</f>
        <v>1.8695032</v>
      </c>
      <c r="AB3817">
        <v>0</v>
      </c>
      <c r="AC3817" t="s">
        <v>38</v>
      </c>
      <c r="AD3817">
        <v>0</v>
      </c>
      <c r="AE3817" t="s">
        <v>40</v>
      </c>
      <c r="AF3817" t="s">
        <v>41</v>
      </c>
      <c r="AG3817" t="s">
        <v>42</v>
      </c>
      <c r="AH3817" t="s">
        <v>28</v>
      </c>
      <c r="AI3817">
        <v>1.8695032</v>
      </c>
      <c r="AJ3817">
        <v>-1.3439392999999999</v>
      </c>
    </row>
    <row r="3818" spans="1:36" x14ac:dyDescent="0.3">
      <c r="A3818">
        <v>3723</v>
      </c>
      <c r="B3818" t="s">
        <v>304</v>
      </c>
      <c r="C3818" t="s">
        <v>28</v>
      </c>
      <c r="D3818" t="s">
        <v>29</v>
      </c>
      <c r="E3818" t="s">
        <v>30</v>
      </c>
      <c r="F3818" t="s">
        <v>31</v>
      </c>
      <c r="G3818" t="s">
        <v>3532</v>
      </c>
      <c r="H3818" t="s">
        <v>11572</v>
      </c>
      <c r="I3818" s="4" t="s">
        <v>11573</v>
      </c>
      <c r="J3818" s="1">
        <f>((((bot_orders[[#This Row],[cTime]]/ 1000)+3*3600) / 86400) + DATE(1970,1,1))</f>
        <v>45773.052436516205</v>
      </c>
      <c r="K3818" s="4" t="s">
        <v>11574</v>
      </c>
      <c r="L3818" s="1">
        <f>((((bot_orders[[#This Row],[uTime]]/ 1000)+3*3600) / 86400) + DATE(1970,1,1))</f>
        <v>45773.054904756944</v>
      </c>
      <c r="M3818" t="s">
        <v>34</v>
      </c>
      <c r="N3818" t="s">
        <v>28</v>
      </c>
      <c r="O3818" t="s">
        <v>35</v>
      </c>
      <c r="P3818">
        <v>1.869</v>
      </c>
      <c r="Q3818" t="s">
        <v>36</v>
      </c>
      <c r="R3818" t="s">
        <v>37</v>
      </c>
      <c r="S3818">
        <v>0.72160000000000002</v>
      </c>
      <c r="T3818">
        <v>0.72160000000000002</v>
      </c>
      <c r="U3818">
        <v>1.869</v>
      </c>
      <c r="V3818">
        <v>-1.0789363000000001E-3</v>
      </c>
      <c r="W3818" t="s">
        <v>38</v>
      </c>
      <c r="X3818" s="4">
        <f>IF(bot_orders[[#This Row],[side]]="sell", bot_orders[[#This Row],[accFillSz]]*bot_orders[[#This Row],[avgPx]] + bot_orders[[#This Row],[fee]], -bot_orders[[#This Row],[accFillSz]]*bot_orders[[#This Row],[avgPx]])</f>
        <v>1.3475914636999999</v>
      </c>
      <c r="Y3818" s="4">
        <f>IF(bot_orders[[#This Row],[side]]="buy", bot_orders[[#This Row],[accFillSz]] + bot_orders[[#This Row],[fee]], -bot_orders[[#This Row],[accFillSz]])</f>
        <v>-1.869</v>
      </c>
      <c r="Z3818" s="4">
        <f>IF(bot_orders[[#This Row],[side]]="sell",bot_orders[[#This Row],[accFillSz]]*bot_orders[[#This Row],[avgPx]]+bot_orders[[#This Row],[fee]], 0)</f>
        <v>1.3475914636999999</v>
      </c>
      <c r="AA3818" s="4">
        <f>IF(bot_orders[[#This Row],[side]]="sell",-bot_orders[[#This Row],[accFillSz]],bot_orders[[#This Row],[accFillSz]]+bot_orders[[#This Row],[fee]])</f>
        <v>-1.869</v>
      </c>
      <c r="AB3818">
        <v>0</v>
      </c>
      <c r="AC3818" t="s">
        <v>39</v>
      </c>
      <c r="AD3818">
        <v>0</v>
      </c>
      <c r="AE3818" t="s">
        <v>40</v>
      </c>
      <c r="AF3818" t="s">
        <v>41</v>
      </c>
      <c r="AG3818" t="s">
        <v>42</v>
      </c>
      <c r="AH3818" t="s">
        <v>28</v>
      </c>
      <c r="AI3818">
        <v>-1.869</v>
      </c>
      <c r="AJ3818">
        <v>1.3475914600000001</v>
      </c>
    </row>
    <row r="3819" spans="1:36" x14ac:dyDescent="0.3">
      <c r="A3819">
        <v>3726</v>
      </c>
      <c r="B3819" t="s">
        <v>304</v>
      </c>
      <c r="C3819" t="s">
        <v>28</v>
      </c>
      <c r="D3819" t="s">
        <v>29</v>
      </c>
      <c r="E3819" t="s">
        <v>30</v>
      </c>
      <c r="F3819" t="s">
        <v>31</v>
      </c>
      <c r="G3819" t="s">
        <v>3570</v>
      </c>
      <c r="H3819" t="s">
        <v>11582</v>
      </c>
      <c r="I3819" s="4" t="s">
        <v>11583</v>
      </c>
      <c r="J3819" s="1">
        <f>((((bot_orders[[#This Row],[cTime]]/ 1000)+3*3600) / 86400) + DATE(1970,1,1))</f>
        <v>45773.055593796293</v>
      </c>
      <c r="K3819" s="4" t="s">
        <v>11584</v>
      </c>
      <c r="L3819" s="1">
        <f>((((bot_orders[[#This Row],[uTime]]/ 1000)+3*3600) / 86400) + DATE(1970,1,1))</f>
        <v>45773.06265994213</v>
      </c>
      <c r="M3819" t="s">
        <v>34</v>
      </c>
      <c r="N3819" t="s">
        <v>28</v>
      </c>
      <c r="O3819" t="s">
        <v>35</v>
      </c>
      <c r="P3819">
        <v>1.8859999999999999</v>
      </c>
      <c r="Q3819" t="s">
        <v>36</v>
      </c>
      <c r="R3819" t="s">
        <v>37</v>
      </c>
      <c r="S3819">
        <v>0.73</v>
      </c>
      <c r="T3819">
        <v>0.73</v>
      </c>
      <c r="U3819">
        <v>1.8859999999999999</v>
      </c>
      <c r="V3819">
        <v>-1.1014239999999999E-3</v>
      </c>
      <c r="W3819" t="s">
        <v>38</v>
      </c>
      <c r="X3819" s="4">
        <f>IF(bot_orders[[#This Row],[side]]="sell", bot_orders[[#This Row],[accFillSz]]*bot_orders[[#This Row],[avgPx]] + bot_orders[[#This Row],[fee]], -bot_orders[[#This Row],[accFillSz]]*bot_orders[[#This Row],[avgPx]])</f>
        <v>1.3756785759999999</v>
      </c>
      <c r="Y3819" s="4">
        <f>IF(bot_orders[[#This Row],[side]]="buy", bot_orders[[#This Row],[accFillSz]] + bot_orders[[#This Row],[fee]], -bot_orders[[#This Row],[accFillSz]])</f>
        <v>-1.8859999999999999</v>
      </c>
      <c r="Z3819" s="4">
        <f>IF(bot_orders[[#This Row],[side]]="sell",bot_orders[[#This Row],[accFillSz]]*bot_orders[[#This Row],[avgPx]]+bot_orders[[#This Row],[fee]], 0)</f>
        <v>1.3756785759999999</v>
      </c>
      <c r="AA3819" s="4">
        <f>IF(bot_orders[[#This Row],[side]]="sell",-bot_orders[[#This Row],[accFillSz]],bot_orders[[#This Row],[accFillSz]]+bot_orders[[#This Row],[fee]])</f>
        <v>-1.8859999999999999</v>
      </c>
      <c r="AB3819">
        <v>0</v>
      </c>
      <c r="AC3819" t="s">
        <v>39</v>
      </c>
      <c r="AD3819">
        <v>0</v>
      </c>
      <c r="AE3819" t="s">
        <v>40</v>
      </c>
      <c r="AF3819" t="s">
        <v>41</v>
      </c>
      <c r="AG3819" t="s">
        <v>42</v>
      </c>
      <c r="AH3819" t="s">
        <v>28</v>
      </c>
      <c r="AI3819">
        <v>-1.8859999999999999</v>
      </c>
      <c r="AJ3819">
        <v>1.37567858</v>
      </c>
    </row>
    <row r="3820" spans="1:36" x14ac:dyDescent="0.3">
      <c r="A3820">
        <v>3727</v>
      </c>
      <c r="B3820" t="s">
        <v>304</v>
      </c>
      <c r="C3820" t="s">
        <v>28</v>
      </c>
      <c r="D3820" t="s">
        <v>29</v>
      </c>
      <c r="E3820" t="s">
        <v>30</v>
      </c>
      <c r="F3820" t="s">
        <v>31</v>
      </c>
      <c r="G3820" t="s">
        <v>3549</v>
      </c>
      <c r="H3820" t="s">
        <v>11585</v>
      </c>
      <c r="I3820" s="4" t="s">
        <v>11583</v>
      </c>
      <c r="J3820" s="1">
        <f>((((bot_orders[[#This Row],[cTime]]/ 1000)+3*3600) / 86400) + DATE(1970,1,1))</f>
        <v>45773.055593796293</v>
      </c>
      <c r="K3820" s="4" t="s">
        <v>11586</v>
      </c>
      <c r="L3820" s="1">
        <f>((((bot_orders[[#This Row],[uTime]]/ 1000)+3*3600) / 86400) + DATE(1970,1,1))</f>
        <v>45773.055594016201</v>
      </c>
      <c r="M3820" t="s">
        <v>34</v>
      </c>
      <c r="N3820" t="s">
        <v>28</v>
      </c>
      <c r="O3820" t="s">
        <v>35</v>
      </c>
      <c r="P3820">
        <v>1.8560000000000001</v>
      </c>
      <c r="Q3820" t="s">
        <v>36</v>
      </c>
      <c r="R3820" t="s">
        <v>55</v>
      </c>
      <c r="S3820">
        <v>0.72330000000000005</v>
      </c>
      <c r="T3820">
        <v>0.72240000000000004</v>
      </c>
      <c r="U3820">
        <v>1.8560000000000001</v>
      </c>
      <c r="V3820">
        <v>-1.856E-3</v>
      </c>
      <c r="W3820" t="s">
        <v>39</v>
      </c>
      <c r="X3820" s="4">
        <f>IF(bot_orders[[#This Row],[side]]="sell", bot_orders[[#This Row],[accFillSz]]*bot_orders[[#This Row],[avgPx]] + bot_orders[[#This Row],[fee]], -bot_orders[[#This Row],[accFillSz]]*bot_orders[[#This Row],[avgPx]])</f>
        <v>-1.3407744000000001</v>
      </c>
      <c r="Y3820" s="4">
        <f>IF(bot_orders[[#This Row],[side]]="buy", bot_orders[[#This Row],[accFillSz]] + bot_orders[[#This Row],[fee]], -bot_orders[[#This Row],[accFillSz]])</f>
        <v>1.854144</v>
      </c>
      <c r="Z3820" s="4">
        <f>IF(bot_orders[[#This Row],[side]]="sell",bot_orders[[#This Row],[accFillSz]]*bot_orders[[#This Row],[avgPx]]+bot_orders[[#This Row],[fee]], 0)</f>
        <v>0</v>
      </c>
      <c r="AA3820" s="4">
        <f>IF(bot_orders[[#This Row],[side]]="sell",-bot_orders[[#This Row],[accFillSz]],bot_orders[[#This Row],[accFillSz]]+bot_orders[[#This Row],[fee]])</f>
        <v>1.854144</v>
      </c>
      <c r="AB3820">
        <v>0</v>
      </c>
      <c r="AC3820" t="s">
        <v>38</v>
      </c>
      <c r="AD3820">
        <v>0</v>
      </c>
      <c r="AE3820" t="s">
        <v>40</v>
      </c>
      <c r="AF3820" t="s">
        <v>41</v>
      </c>
      <c r="AG3820" t="s">
        <v>42</v>
      </c>
      <c r="AH3820" t="s">
        <v>28</v>
      </c>
      <c r="AI3820">
        <v>1.854144</v>
      </c>
      <c r="AJ3820">
        <v>-1.3407743999999999</v>
      </c>
    </row>
    <row r="3821" spans="1:36" x14ac:dyDescent="0.3">
      <c r="A3821">
        <v>3728</v>
      </c>
      <c r="B3821" t="s">
        <v>304</v>
      </c>
      <c r="C3821" t="s">
        <v>28</v>
      </c>
      <c r="D3821" t="s">
        <v>29</v>
      </c>
      <c r="E3821" t="s">
        <v>30</v>
      </c>
      <c r="F3821" t="s">
        <v>31</v>
      </c>
      <c r="G3821" t="s">
        <v>3556</v>
      </c>
      <c r="H3821" t="s">
        <v>11587</v>
      </c>
      <c r="I3821" s="4" t="s">
        <v>11588</v>
      </c>
      <c r="J3821" s="1">
        <f>((((bot_orders[[#This Row],[cTime]]/ 1000)+3*3600) / 86400) + DATE(1970,1,1))</f>
        <v>45773.055594027777</v>
      </c>
      <c r="K3821" s="4" t="s">
        <v>11589</v>
      </c>
      <c r="L3821" s="1">
        <f>((((bot_orders[[#This Row],[uTime]]/ 1000)+3*3600) / 86400) + DATE(1970,1,1))</f>
        <v>45773.059445000006</v>
      </c>
      <c r="M3821" t="s">
        <v>34</v>
      </c>
      <c r="N3821" t="s">
        <v>28</v>
      </c>
      <c r="O3821" t="s">
        <v>35</v>
      </c>
      <c r="P3821">
        <v>1.8540000000000001</v>
      </c>
      <c r="Q3821" t="s">
        <v>36</v>
      </c>
      <c r="R3821" t="s">
        <v>37</v>
      </c>
      <c r="S3821">
        <v>0.72660000000000002</v>
      </c>
      <c r="T3821">
        <v>0.72660000000000002</v>
      </c>
      <c r="U3821">
        <v>1.8540000000000001</v>
      </c>
      <c r="V3821">
        <v>-1.0776931E-3</v>
      </c>
      <c r="W3821" t="s">
        <v>38</v>
      </c>
      <c r="X3821" s="4">
        <f>IF(bot_orders[[#This Row],[side]]="sell", bot_orders[[#This Row],[accFillSz]]*bot_orders[[#This Row],[avgPx]] + bot_orders[[#This Row],[fee]], -bot_orders[[#This Row],[accFillSz]]*bot_orders[[#This Row],[avgPx]])</f>
        <v>1.3460387069000002</v>
      </c>
      <c r="Y3821" s="4">
        <f>IF(bot_orders[[#This Row],[side]]="buy", bot_orders[[#This Row],[accFillSz]] + bot_orders[[#This Row],[fee]], -bot_orders[[#This Row],[accFillSz]])</f>
        <v>-1.8540000000000001</v>
      </c>
      <c r="Z3821" s="4">
        <f>IF(bot_orders[[#This Row],[side]]="sell",bot_orders[[#This Row],[accFillSz]]*bot_orders[[#This Row],[avgPx]]+bot_orders[[#This Row],[fee]], 0)</f>
        <v>1.3460387069000002</v>
      </c>
      <c r="AA3821" s="4">
        <f>IF(bot_orders[[#This Row],[side]]="sell",-bot_orders[[#This Row],[accFillSz]],bot_orders[[#This Row],[accFillSz]]+bot_orders[[#This Row],[fee]])</f>
        <v>-1.8540000000000001</v>
      </c>
      <c r="AB3821">
        <v>0</v>
      </c>
      <c r="AC3821" t="s">
        <v>39</v>
      </c>
      <c r="AD3821">
        <v>0</v>
      </c>
      <c r="AE3821" t="s">
        <v>40</v>
      </c>
      <c r="AF3821" t="s">
        <v>41</v>
      </c>
      <c r="AG3821" t="s">
        <v>42</v>
      </c>
      <c r="AH3821" t="s">
        <v>28</v>
      </c>
      <c r="AI3821">
        <v>-1.8540000000000001</v>
      </c>
      <c r="AJ3821">
        <v>1.34603871</v>
      </c>
    </row>
    <row r="3822" spans="1:36" x14ac:dyDescent="0.3">
      <c r="A3822">
        <v>3738</v>
      </c>
      <c r="B3822" t="s">
        <v>304</v>
      </c>
      <c r="C3822" t="s">
        <v>28</v>
      </c>
      <c r="D3822" t="s">
        <v>29</v>
      </c>
      <c r="E3822" t="s">
        <v>30</v>
      </c>
      <c r="F3822" t="s">
        <v>31</v>
      </c>
      <c r="G3822" t="s">
        <v>3573</v>
      </c>
      <c r="H3822" t="s">
        <v>11618</v>
      </c>
      <c r="I3822" s="4" t="s">
        <v>11619</v>
      </c>
      <c r="J3822" s="1">
        <f>((((bot_orders[[#This Row],[cTime]]/ 1000)+3*3600) / 86400) + DATE(1970,1,1))</f>
        <v>45773.075376898152</v>
      </c>
      <c r="K3822" s="4" t="s">
        <v>11620</v>
      </c>
      <c r="L3822" s="1">
        <f>((((bot_orders[[#This Row],[uTime]]/ 1000)+3*3600) / 86400) + DATE(1970,1,1))</f>
        <v>45773.075376944442</v>
      </c>
      <c r="M3822" t="s">
        <v>34</v>
      </c>
      <c r="N3822" t="s">
        <v>28</v>
      </c>
      <c r="O3822" t="s">
        <v>35</v>
      </c>
      <c r="P3822">
        <v>1.81</v>
      </c>
      <c r="Q3822" t="s">
        <v>36</v>
      </c>
      <c r="R3822" t="s">
        <v>55</v>
      </c>
      <c r="S3822">
        <v>0.73599999999999999</v>
      </c>
      <c r="T3822">
        <v>0.73560000000000003</v>
      </c>
      <c r="U3822">
        <v>1.81</v>
      </c>
      <c r="V3822">
        <v>-1.81E-3</v>
      </c>
      <c r="W3822" t="s">
        <v>39</v>
      </c>
      <c r="X3822" s="4">
        <f>IF(bot_orders[[#This Row],[side]]="sell", bot_orders[[#This Row],[accFillSz]]*bot_orders[[#This Row],[avgPx]] + bot_orders[[#This Row],[fee]], -bot_orders[[#This Row],[accFillSz]]*bot_orders[[#This Row],[avgPx]])</f>
        <v>-1.3314360000000001</v>
      </c>
      <c r="Y3822" s="4">
        <f>IF(bot_orders[[#This Row],[side]]="buy", bot_orders[[#This Row],[accFillSz]] + bot_orders[[#This Row],[fee]], -bot_orders[[#This Row],[accFillSz]])</f>
        <v>1.80819</v>
      </c>
      <c r="Z3822" s="4">
        <f>IF(bot_orders[[#This Row],[side]]="sell",bot_orders[[#This Row],[accFillSz]]*bot_orders[[#This Row],[avgPx]]+bot_orders[[#This Row],[fee]], 0)</f>
        <v>0</v>
      </c>
      <c r="AA3822" s="4">
        <f>IF(bot_orders[[#This Row],[side]]="sell",-bot_orders[[#This Row],[accFillSz]],bot_orders[[#This Row],[accFillSz]]+bot_orders[[#This Row],[fee]])</f>
        <v>1.80819</v>
      </c>
      <c r="AB3822">
        <v>0</v>
      </c>
      <c r="AC3822" t="s">
        <v>38</v>
      </c>
      <c r="AD3822">
        <v>0</v>
      </c>
      <c r="AE3822" t="s">
        <v>40</v>
      </c>
      <c r="AF3822" t="s">
        <v>41</v>
      </c>
      <c r="AG3822" t="s">
        <v>42</v>
      </c>
      <c r="AH3822" t="s">
        <v>28</v>
      </c>
      <c r="AI3822">
        <v>1.80819</v>
      </c>
      <c r="AJ3822">
        <v>-1.3314360000000001</v>
      </c>
    </row>
    <row r="3823" spans="1:36" x14ac:dyDescent="0.3">
      <c r="A3823">
        <v>3739</v>
      </c>
      <c r="B3823" t="s">
        <v>304</v>
      </c>
      <c r="C3823" t="s">
        <v>28</v>
      </c>
      <c r="D3823" t="s">
        <v>29</v>
      </c>
      <c r="E3823" t="s">
        <v>30</v>
      </c>
      <c r="F3823" t="s">
        <v>31</v>
      </c>
      <c r="G3823" t="s">
        <v>3567</v>
      </c>
      <c r="H3823" t="s">
        <v>11621</v>
      </c>
      <c r="I3823" s="4" t="s">
        <v>11622</v>
      </c>
      <c r="J3823" s="1">
        <f>((((bot_orders[[#This Row],[cTime]]/ 1000)+3*3600) / 86400) + DATE(1970,1,1))</f>
        <v>45773.075586631945</v>
      </c>
      <c r="K3823" s="4" t="s">
        <v>11623</v>
      </c>
      <c r="L3823" s="1">
        <f>((((bot_orders[[#This Row],[uTime]]/ 1000)+3*3600) / 86400) + DATE(1970,1,1))</f>
        <v>45773.078971712966</v>
      </c>
      <c r="M3823" t="s">
        <v>34</v>
      </c>
      <c r="N3823" t="s">
        <v>28</v>
      </c>
      <c r="O3823" t="s">
        <v>35</v>
      </c>
      <c r="P3823">
        <v>1.869</v>
      </c>
      <c r="Q3823" t="s">
        <v>36</v>
      </c>
      <c r="R3823" t="s">
        <v>55</v>
      </c>
      <c r="S3823">
        <v>0.72760000000000002</v>
      </c>
      <c r="T3823">
        <v>0.72760000000000002</v>
      </c>
      <c r="U3823">
        <v>1.869</v>
      </c>
      <c r="V3823">
        <v>-1.4951999999999999E-3</v>
      </c>
      <c r="W3823" t="s">
        <v>39</v>
      </c>
      <c r="X3823" s="4">
        <f>IF(bot_orders[[#This Row],[side]]="sell", bot_orders[[#This Row],[accFillSz]]*bot_orders[[#This Row],[avgPx]] + bot_orders[[#This Row],[fee]], -bot_orders[[#This Row],[accFillSz]]*bot_orders[[#This Row],[avgPx]])</f>
        <v>-1.3598844000000001</v>
      </c>
      <c r="Y3823" s="4">
        <f>IF(bot_orders[[#This Row],[side]]="buy", bot_orders[[#This Row],[accFillSz]] + bot_orders[[#This Row],[fee]], -bot_orders[[#This Row],[accFillSz]])</f>
        <v>1.8675048000000001</v>
      </c>
      <c r="Z3823" s="4">
        <f>IF(bot_orders[[#This Row],[side]]="sell",bot_orders[[#This Row],[accFillSz]]*bot_orders[[#This Row],[avgPx]]+bot_orders[[#This Row],[fee]], 0)</f>
        <v>0</v>
      </c>
      <c r="AA3823" s="4">
        <f>IF(bot_orders[[#This Row],[side]]="sell",-bot_orders[[#This Row],[accFillSz]],bot_orders[[#This Row],[accFillSz]]+bot_orders[[#This Row],[fee]])</f>
        <v>1.8675048000000001</v>
      </c>
      <c r="AB3823">
        <v>0</v>
      </c>
      <c r="AC3823" t="s">
        <v>38</v>
      </c>
      <c r="AD3823">
        <v>0</v>
      </c>
      <c r="AE3823" t="s">
        <v>40</v>
      </c>
      <c r="AF3823" t="s">
        <v>41</v>
      </c>
      <c r="AG3823" t="s">
        <v>42</v>
      </c>
      <c r="AH3823" t="s">
        <v>28</v>
      </c>
      <c r="AI3823">
        <v>1.8675048000000001</v>
      </c>
      <c r="AJ3823">
        <v>-1.3598844000000001</v>
      </c>
    </row>
    <row r="3824" spans="1:36" x14ac:dyDescent="0.3">
      <c r="A3824">
        <v>3740</v>
      </c>
      <c r="B3824" t="s">
        <v>304</v>
      </c>
      <c r="C3824" t="s">
        <v>28</v>
      </c>
      <c r="D3824" t="s">
        <v>29</v>
      </c>
      <c r="E3824" t="s">
        <v>30</v>
      </c>
      <c r="F3824" t="s">
        <v>31</v>
      </c>
      <c r="G3824" t="s">
        <v>3577</v>
      </c>
      <c r="H3824" t="s">
        <v>11624</v>
      </c>
      <c r="I3824" s="4" t="s">
        <v>11622</v>
      </c>
      <c r="J3824" s="1">
        <f>((((bot_orders[[#This Row],[cTime]]/ 1000)+3*3600) / 86400) + DATE(1970,1,1))</f>
        <v>45773.075586631945</v>
      </c>
      <c r="K3824" s="4" t="s">
        <v>11625</v>
      </c>
      <c r="L3824" s="1">
        <f>((((bot_orders[[#This Row],[uTime]]/ 1000)+3*3600) / 86400) + DATE(1970,1,1))</f>
        <v>45773.076374513883</v>
      </c>
      <c r="M3824" t="s">
        <v>34</v>
      </c>
      <c r="N3824" t="s">
        <v>28</v>
      </c>
      <c r="O3824" t="s">
        <v>35</v>
      </c>
      <c r="P3824">
        <v>1.869</v>
      </c>
      <c r="Q3824" t="s">
        <v>36</v>
      </c>
      <c r="R3824" t="s">
        <v>55</v>
      </c>
      <c r="S3824">
        <v>0.7319</v>
      </c>
      <c r="T3824">
        <v>0.7319</v>
      </c>
      <c r="U3824">
        <v>1.869</v>
      </c>
      <c r="V3824">
        <v>-1.4951999999999999E-3</v>
      </c>
      <c r="W3824" t="s">
        <v>39</v>
      </c>
      <c r="X3824" s="4">
        <f>IF(bot_orders[[#This Row],[side]]="sell", bot_orders[[#This Row],[accFillSz]]*bot_orders[[#This Row],[avgPx]] + bot_orders[[#This Row],[fee]], -bot_orders[[#This Row],[accFillSz]]*bot_orders[[#This Row],[avgPx]])</f>
        <v>-1.3679211</v>
      </c>
      <c r="Y3824" s="4">
        <f>IF(bot_orders[[#This Row],[side]]="buy", bot_orders[[#This Row],[accFillSz]] + bot_orders[[#This Row],[fee]], -bot_orders[[#This Row],[accFillSz]])</f>
        <v>1.8675048000000001</v>
      </c>
      <c r="Z3824" s="4">
        <f>IF(bot_orders[[#This Row],[side]]="sell",bot_orders[[#This Row],[accFillSz]]*bot_orders[[#This Row],[avgPx]]+bot_orders[[#This Row],[fee]], 0)</f>
        <v>0</v>
      </c>
      <c r="AA3824" s="4">
        <f>IF(bot_orders[[#This Row],[side]]="sell",-bot_orders[[#This Row],[accFillSz]],bot_orders[[#This Row],[accFillSz]]+bot_orders[[#This Row],[fee]])</f>
        <v>1.8675048000000001</v>
      </c>
      <c r="AB3824">
        <v>0</v>
      </c>
      <c r="AC3824" t="s">
        <v>38</v>
      </c>
      <c r="AD3824">
        <v>0</v>
      </c>
      <c r="AE3824" t="s">
        <v>40</v>
      </c>
      <c r="AF3824" t="s">
        <v>41</v>
      </c>
      <c r="AG3824" t="s">
        <v>42</v>
      </c>
      <c r="AH3824" t="s">
        <v>28</v>
      </c>
      <c r="AI3824">
        <v>1.8675048000000001</v>
      </c>
      <c r="AJ3824">
        <v>-1.3679211</v>
      </c>
    </row>
    <row r="3825" spans="1:36" x14ac:dyDescent="0.3">
      <c r="A3825">
        <v>3741</v>
      </c>
      <c r="B3825" t="s">
        <v>304</v>
      </c>
      <c r="C3825" t="s">
        <v>28</v>
      </c>
      <c r="D3825" t="s">
        <v>29</v>
      </c>
      <c r="E3825" t="s">
        <v>30</v>
      </c>
      <c r="F3825" t="s">
        <v>31</v>
      </c>
      <c r="G3825" t="s">
        <v>3575</v>
      </c>
      <c r="H3825" t="s">
        <v>11626</v>
      </c>
      <c r="I3825" s="4" t="s">
        <v>11622</v>
      </c>
      <c r="J3825" s="1">
        <f>((((bot_orders[[#This Row],[cTime]]/ 1000)+3*3600) / 86400) + DATE(1970,1,1))</f>
        <v>45773.075586631945</v>
      </c>
      <c r="K3825" s="4" t="s">
        <v>11627</v>
      </c>
      <c r="L3825" s="1">
        <f>((((bot_orders[[#This Row],[uTime]]/ 1000)+3*3600) / 86400) + DATE(1970,1,1))</f>
        <v>45773.075586678242</v>
      </c>
      <c r="M3825" t="s">
        <v>34</v>
      </c>
      <c r="N3825" t="s">
        <v>28</v>
      </c>
      <c r="O3825" t="s">
        <v>35</v>
      </c>
      <c r="P3825">
        <v>1.869</v>
      </c>
      <c r="Q3825" t="s">
        <v>36</v>
      </c>
      <c r="R3825" t="s">
        <v>55</v>
      </c>
      <c r="S3825">
        <v>0.73629999999999995</v>
      </c>
      <c r="T3825">
        <v>0.73460000000000003</v>
      </c>
      <c r="U3825">
        <v>1.869</v>
      </c>
      <c r="V3825">
        <v>-1.869E-3</v>
      </c>
      <c r="W3825" t="s">
        <v>39</v>
      </c>
      <c r="X3825" s="4">
        <f>IF(bot_orders[[#This Row],[side]]="sell", bot_orders[[#This Row],[accFillSz]]*bot_orders[[#This Row],[avgPx]] + bot_orders[[#This Row],[fee]], -bot_orders[[#This Row],[accFillSz]]*bot_orders[[#This Row],[avgPx]])</f>
        <v>-1.3729674000000001</v>
      </c>
      <c r="Y3825" s="4">
        <f>IF(bot_orders[[#This Row],[side]]="buy", bot_orders[[#This Row],[accFillSz]] + bot_orders[[#This Row],[fee]], -bot_orders[[#This Row],[accFillSz]])</f>
        <v>1.8671310000000001</v>
      </c>
      <c r="Z3825" s="4">
        <f>IF(bot_orders[[#This Row],[side]]="sell",bot_orders[[#This Row],[accFillSz]]*bot_orders[[#This Row],[avgPx]]+bot_orders[[#This Row],[fee]], 0)</f>
        <v>0</v>
      </c>
      <c r="AA3825" s="4">
        <f>IF(bot_orders[[#This Row],[side]]="sell",-bot_orders[[#This Row],[accFillSz]],bot_orders[[#This Row],[accFillSz]]+bot_orders[[#This Row],[fee]])</f>
        <v>1.8671310000000001</v>
      </c>
      <c r="AB3825">
        <v>0</v>
      </c>
      <c r="AC3825" t="s">
        <v>38</v>
      </c>
      <c r="AD3825">
        <v>0</v>
      </c>
      <c r="AE3825" t="s">
        <v>40</v>
      </c>
      <c r="AF3825" t="s">
        <v>41</v>
      </c>
      <c r="AG3825" t="s">
        <v>42</v>
      </c>
      <c r="AH3825" t="s">
        <v>28</v>
      </c>
      <c r="AI3825">
        <v>1.8671310000000001</v>
      </c>
      <c r="AJ3825">
        <v>-1.3729674000000001</v>
      </c>
    </row>
    <row r="3826" spans="1:36" x14ac:dyDescent="0.3">
      <c r="A3826">
        <v>3742</v>
      </c>
      <c r="B3826" t="s">
        <v>304</v>
      </c>
      <c r="C3826" t="s">
        <v>28</v>
      </c>
      <c r="D3826" t="s">
        <v>29</v>
      </c>
      <c r="E3826" t="s">
        <v>30</v>
      </c>
      <c r="F3826" t="s">
        <v>31</v>
      </c>
      <c r="G3826" t="s">
        <v>3575</v>
      </c>
      <c r="H3826" t="s">
        <v>11628</v>
      </c>
      <c r="I3826" s="4" t="s">
        <v>11629</v>
      </c>
      <c r="J3826" s="1">
        <f>((((bot_orders[[#This Row],[cTime]]/ 1000)+3*3600) / 86400) + DATE(1970,1,1))</f>
        <v>45773.075586701394</v>
      </c>
      <c r="K3826" s="4" t="s">
        <v>11630</v>
      </c>
      <c r="L3826" s="1">
        <f>((((bot_orders[[#This Row],[uTime]]/ 1000)+3*3600) / 86400) + DATE(1970,1,1))</f>
        <v>45773.086316168978</v>
      </c>
      <c r="M3826" t="s">
        <v>34</v>
      </c>
      <c r="N3826" t="s">
        <v>28</v>
      </c>
      <c r="O3826" t="s">
        <v>35</v>
      </c>
      <c r="P3826">
        <v>1.867</v>
      </c>
      <c r="Q3826" t="s">
        <v>36</v>
      </c>
      <c r="R3826" t="s">
        <v>37</v>
      </c>
      <c r="S3826">
        <v>0.74060000000000004</v>
      </c>
      <c r="T3826">
        <v>0.74060000000000004</v>
      </c>
      <c r="U3826">
        <v>1.867</v>
      </c>
      <c r="V3826">
        <v>-1.1061602E-3</v>
      </c>
      <c r="W3826" t="s">
        <v>38</v>
      </c>
      <c r="X3826" s="4">
        <f>IF(bot_orders[[#This Row],[side]]="sell", bot_orders[[#This Row],[accFillSz]]*bot_orders[[#This Row],[avgPx]] + bot_orders[[#This Row],[fee]], -bot_orders[[#This Row],[accFillSz]]*bot_orders[[#This Row],[avgPx]])</f>
        <v>1.3815940398000002</v>
      </c>
      <c r="Y3826" s="4">
        <f>IF(bot_orders[[#This Row],[side]]="buy", bot_orders[[#This Row],[accFillSz]] + bot_orders[[#This Row],[fee]], -bot_orders[[#This Row],[accFillSz]])</f>
        <v>-1.867</v>
      </c>
      <c r="Z3826" s="4">
        <f>IF(bot_orders[[#This Row],[side]]="sell",bot_orders[[#This Row],[accFillSz]]*bot_orders[[#This Row],[avgPx]]+bot_orders[[#This Row],[fee]], 0)</f>
        <v>1.3815940398000002</v>
      </c>
      <c r="AA3826" s="4">
        <f>IF(bot_orders[[#This Row],[side]]="sell",-bot_orders[[#This Row],[accFillSz]],bot_orders[[#This Row],[accFillSz]]+bot_orders[[#This Row],[fee]])</f>
        <v>-1.867</v>
      </c>
      <c r="AB3826">
        <v>0</v>
      </c>
      <c r="AC3826" t="s">
        <v>39</v>
      </c>
      <c r="AD3826">
        <v>0</v>
      </c>
      <c r="AE3826" t="s">
        <v>40</v>
      </c>
      <c r="AF3826" t="s">
        <v>41</v>
      </c>
      <c r="AG3826" t="s">
        <v>42</v>
      </c>
      <c r="AH3826" t="s">
        <v>28</v>
      </c>
      <c r="AI3826">
        <v>-1.867</v>
      </c>
      <c r="AJ3826">
        <v>1.38159404</v>
      </c>
    </row>
    <row r="3827" spans="1:36" x14ac:dyDescent="0.3">
      <c r="A3827">
        <v>3747</v>
      </c>
      <c r="B3827" t="s">
        <v>304</v>
      </c>
      <c r="C3827" t="s">
        <v>28</v>
      </c>
      <c r="D3827" t="s">
        <v>29</v>
      </c>
      <c r="E3827" t="s">
        <v>30</v>
      </c>
      <c r="F3827" t="s">
        <v>31</v>
      </c>
      <c r="G3827" t="s">
        <v>3577</v>
      </c>
      <c r="H3827" t="s">
        <v>11644</v>
      </c>
      <c r="I3827" s="4" t="s">
        <v>11645</v>
      </c>
      <c r="J3827" s="1">
        <f>((((bot_orders[[#This Row],[cTime]]/ 1000)+3*3600) / 86400) + DATE(1970,1,1))</f>
        <v>45773.076374537035</v>
      </c>
      <c r="K3827" s="4" t="s">
        <v>11646</v>
      </c>
      <c r="L3827" s="1">
        <f>((((bot_orders[[#This Row],[uTime]]/ 1000)+3*3600) / 86400) + DATE(1970,1,1))</f>
        <v>45773.083866076391</v>
      </c>
      <c r="M3827" t="s">
        <v>34</v>
      </c>
      <c r="N3827" t="s">
        <v>28</v>
      </c>
      <c r="O3827" t="s">
        <v>35</v>
      </c>
      <c r="P3827">
        <v>1.867</v>
      </c>
      <c r="Q3827" t="s">
        <v>36</v>
      </c>
      <c r="R3827" t="s">
        <v>37</v>
      </c>
      <c r="S3827">
        <v>0.73629999999999995</v>
      </c>
      <c r="T3827">
        <v>0.73629999999999995</v>
      </c>
      <c r="U3827">
        <v>1.867</v>
      </c>
      <c r="V3827">
        <v>-1.0997377E-3</v>
      </c>
      <c r="W3827" t="s">
        <v>38</v>
      </c>
      <c r="X3827" s="4">
        <f>IF(bot_orders[[#This Row],[side]]="sell", bot_orders[[#This Row],[accFillSz]]*bot_orders[[#This Row],[avgPx]] + bot_orders[[#This Row],[fee]], -bot_orders[[#This Row],[accFillSz]]*bot_orders[[#This Row],[avgPx]])</f>
        <v>1.3735723623</v>
      </c>
      <c r="Y3827" s="4">
        <f>IF(bot_orders[[#This Row],[side]]="buy", bot_orders[[#This Row],[accFillSz]] + bot_orders[[#This Row],[fee]], -bot_orders[[#This Row],[accFillSz]])</f>
        <v>-1.867</v>
      </c>
      <c r="Z3827" s="4">
        <f>IF(bot_orders[[#This Row],[side]]="sell",bot_orders[[#This Row],[accFillSz]]*bot_orders[[#This Row],[avgPx]]+bot_orders[[#This Row],[fee]], 0)</f>
        <v>1.3735723623</v>
      </c>
      <c r="AA3827" s="4">
        <f>IF(bot_orders[[#This Row],[side]]="sell",-bot_orders[[#This Row],[accFillSz]],bot_orders[[#This Row],[accFillSz]]+bot_orders[[#This Row],[fee]])</f>
        <v>-1.867</v>
      </c>
      <c r="AB3827">
        <v>0</v>
      </c>
      <c r="AC3827" t="s">
        <v>39</v>
      </c>
      <c r="AD3827">
        <v>0</v>
      </c>
      <c r="AE3827" t="s">
        <v>40</v>
      </c>
      <c r="AF3827" t="s">
        <v>41</v>
      </c>
      <c r="AG3827" t="s">
        <v>42</v>
      </c>
      <c r="AH3827" t="s">
        <v>28</v>
      </c>
      <c r="AI3827">
        <v>-1.867</v>
      </c>
      <c r="AJ3827">
        <v>1.37357236</v>
      </c>
    </row>
    <row r="3828" spans="1:36" x14ac:dyDescent="0.3">
      <c r="A3828">
        <v>3749</v>
      </c>
      <c r="B3828" t="s">
        <v>304</v>
      </c>
      <c r="C3828" t="s">
        <v>28</v>
      </c>
      <c r="D3828" t="s">
        <v>29</v>
      </c>
      <c r="E3828" t="s">
        <v>30</v>
      </c>
      <c r="F3828" t="s">
        <v>31</v>
      </c>
      <c r="G3828" t="s">
        <v>3567</v>
      </c>
      <c r="H3828" t="s">
        <v>11650</v>
      </c>
      <c r="I3828" s="4" t="s">
        <v>11651</v>
      </c>
      <c r="J3828" s="1">
        <f>((((bot_orders[[#This Row],[cTime]]/ 1000)+3*3600) / 86400) + DATE(1970,1,1))</f>
        <v>45773.078971736111</v>
      </c>
      <c r="K3828" s="4" t="s">
        <v>11652</v>
      </c>
      <c r="L3828" s="1">
        <f>((((bot_orders[[#This Row],[uTime]]/ 1000)+3*3600) / 86400) + DATE(1970,1,1))</f>
        <v>45773.079582233797</v>
      </c>
      <c r="M3828" t="s">
        <v>34</v>
      </c>
      <c r="N3828" t="s">
        <v>28</v>
      </c>
      <c r="O3828" t="s">
        <v>35</v>
      </c>
      <c r="P3828">
        <v>1.867</v>
      </c>
      <c r="Q3828" t="s">
        <v>36</v>
      </c>
      <c r="R3828" t="s">
        <v>37</v>
      </c>
      <c r="S3828">
        <v>0.7319</v>
      </c>
      <c r="T3828">
        <v>0.7319</v>
      </c>
      <c r="U3828">
        <v>1.867</v>
      </c>
      <c r="V3828">
        <v>-1.0931657999999999E-3</v>
      </c>
      <c r="W3828" t="s">
        <v>38</v>
      </c>
      <c r="X3828" s="4">
        <f>IF(bot_orders[[#This Row],[side]]="sell", bot_orders[[#This Row],[accFillSz]]*bot_orders[[#This Row],[avgPx]] + bot_orders[[#This Row],[fee]], -bot_orders[[#This Row],[accFillSz]]*bot_orders[[#This Row],[avgPx]])</f>
        <v>1.3653641342</v>
      </c>
      <c r="Y3828" s="4">
        <f>IF(bot_orders[[#This Row],[side]]="buy", bot_orders[[#This Row],[accFillSz]] + bot_orders[[#This Row],[fee]], -bot_orders[[#This Row],[accFillSz]])</f>
        <v>-1.867</v>
      </c>
      <c r="Z3828" s="4">
        <f>IF(bot_orders[[#This Row],[side]]="sell",bot_orders[[#This Row],[accFillSz]]*bot_orders[[#This Row],[avgPx]]+bot_orders[[#This Row],[fee]], 0)</f>
        <v>1.3653641342</v>
      </c>
      <c r="AA3828" s="4">
        <f>IF(bot_orders[[#This Row],[side]]="sell",-bot_orders[[#This Row],[accFillSz]],bot_orders[[#This Row],[accFillSz]]+bot_orders[[#This Row],[fee]])</f>
        <v>-1.867</v>
      </c>
      <c r="AB3828">
        <v>0</v>
      </c>
      <c r="AC3828" t="s">
        <v>39</v>
      </c>
      <c r="AD3828">
        <v>0</v>
      </c>
      <c r="AE3828" t="s">
        <v>40</v>
      </c>
      <c r="AF3828" t="s">
        <v>41</v>
      </c>
      <c r="AG3828" t="s">
        <v>42</v>
      </c>
      <c r="AH3828" t="s">
        <v>28</v>
      </c>
      <c r="AI3828">
        <v>-1.867</v>
      </c>
      <c r="AJ3828">
        <v>1.3653641299999999</v>
      </c>
    </row>
    <row r="3829" spans="1:36" x14ac:dyDescent="0.3">
      <c r="A3829">
        <v>3753</v>
      </c>
      <c r="B3829" t="s">
        <v>304</v>
      </c>
      <c r="C3829" t="s">
        <v>28</v>
      </c>
      <c r="D3829" t="s">
        <v>29</v>
      </c>
      <c r="E3829" t="s">
        <v>30</v>
      </c>
      <c r="F3829" t="s">
        <v>31</v>
      </c>
      <c r="G3829" t="s">
        <v>3583</v>
      </c>
      <c r="H3829" t="s">
        <v>11660</v>
      </c>
      <c r="I3829" s="4" t="s">
        <v>11661</v>
      </c>
      <c r="J3829" s="1">
        <f>((((bot_orders[[#This Row],[cTime]]/ 1000)+3*3600) / 86400) + DATE(1970,1,1))</f>
        <v>45773.088062800925</v>
      </c>
      <c r="K3829" s="4" t="s">
        <v>11662</v>
      </c>
      <c r="L3829" s="1">
        <f>((((bot_orders[[#This Row],[uTime]]/ 1000)+3*3600) / 86400) + DATE(1970,1,1))</f>
        <v>45773.118155057869</v>
      </c>
      <c r="M3829" t="s">
        <v>34</v>
      </c>
      <c r="N3829" t="s">
        <v>28</v>
      </c>
      <c r="O3829" t="s">
        <v>35</v>
      </c>
      <c r="P3829">
        <v>1.8660000000000001</v>
      </c>
      <c r="Q3829" t="s">
        <v>36</v>
      </c>
      <c r="R3829" t="s">
        <v>37</v>
      </c>
      <c r="S3829">
        <v>0.75</v>
      </c>
      <c r="T3829">
        <v>0.75</v>
      </c>
      <c r="U3829">
        <v>1.8660000000000001</v>
      </c>
      <c r="V3829">
        <v>-1.1195999999999999E-3</v>
      </c>
      <c r="W3829" t="s">
        <v>38</v>
      </c>
      <c r="X3829" s="4">
        <f>IF(bot_orders[[#This Row],[side]]="sell", bot_orders[[#This Row],[accFillSz]]*bot_orders[[#This Row],[avgPx]] + bot_orders[[#This Row],[fee]], -bot_orders[[#This Row],[accFillSz]]*bot_orders[[#This Row],[avgPx]])</f>
        <v>1.3983804000000002</v>
      </c>
      <c r="Y3829" s="4">
        <f>IF(bot_orders[[#This Row],[side]]="buy", bot_orders[[#This Row],[accFillSz]] + bot_orders[[#This Row],[fee]], -bot_orders[[#This Row],[accFillSz]])</f>
        <v>-1.8660000000000001</v>
      </c>
      <c r="Z3829" s="4">
        <f>IF(bot_orders[[#This Row],[side]]="sell",bot_orders[[#This Row],[accFillSz]]*bot_orders[[#This Row],[avgPx]]+bot_orders[[#This Row],[fee]], 0)</f>
        <v>1.3983804000000002</v>
      </c>
      <c r="AA3829" s="4">
        <f>IF(bot_orders[[#This Row],[side]]="sell",-bot_orders[[#This Row],[accFillSz]],bot_orders[[#This Row],[accFillSz]]+bot_orders[[#This Row],[fee]])</f>
        <v>-1.8660000000000001</v>
      </c>
      <c r="AB3829">
        <v>0</v>
      </c>
      <c r="AC3829" t="s">
        <v>39</v>
      </c>
      <c r="AD3829">
        <v>0</v>
      </c>
      <c r="AE3829" t="s">
        <v>40</v>
      </c>
      <c r="AF3829" t="s">
        <v>41</v>
      </c>
      <c r="AG3829" t="s">
        <v>42</v>
      </c>
      <c r="AH3829" t="s">
        <v>28</v>
      </c>
      <c r="AI3829">
        <v>-1.8660000000000001</v>
      </c>
      <c r="AJ3829">
        <v>1.3983804</v>
      </c>
    </row>
    <row r="3830" spans="1:36" x14ac:dyDescent="0.3">
      <c r="A3830">
        <v>3754</v>
      </c>
      <c r="B3830" t="s">
        <v>304</v>
      </c>
      <c r="C3830" t="s">
        <v>28</v>
      </c>
      <c r="D3830" t="s">
        <v>29</v>
      </c>
      <c r="E3830" t="s">
        <v>30</v>
      </c>
      <c r="F3830" t="s">
        <v>31</v>
      </c>
      <c r="G3830" t="s">
        <v>3563</v>
      </c>
      <c r="H3830" t="s">
        <v>11663</v>
      </c>
      <c r="I3830" s="4" t="s">
        <v>11661</v>
      </c>
      <c r="J3830" s="1">
        <f>((((bot_orders[[#This Row],[cTime]]/ 1000)+3*3600) / 86400) + DATE(1970,1,1))</f>
        <v>45773.088062800925</v>
      </c>
      <c r="K3830" s="4" t="s">
        <v>11664</v>
      </c>
      <c r="L3830" s="1">
        <f>((((bot_orders[[#This Row],[uTime]]/ 1000)+3*3600) / 86400) + DATE(1970,1,1))</f>
        <v>45773.089143206016</v>
      </c>
      <c r="M3830" t="s">
        <v>34</v>
      </c>
      <c r="N3830" t="s">
        <v>28</v>
      </c>
      <c r="O3830" t="s">
        <v>35</v>
      </c>
      <c r="P3830">
        <v>1.8660000000000001</v>
      </c>
      <c r="Q3830" t="s">
        <v>36</v>
      </c>
      <c r="R3830" t="s">
        <v>55</v>
      </c>
      <c r="S3830">
        <v>0.74060000000000004</v>
      </c>
      <c r="T3830">
        <v>0.74060000000000004</v>
      </c>
      <c r="U3830">
        <v>1.8660000000000001</v>
      </c>
      <c r="V3830">
        <v>-1.4928000000000001E-3</v>
      </c>
      <c r="W3830" t="s">
        <v>39</v>
      </c>
      <c r="X3830" s="4">
        <f>IF(bot_orders[[#This Row],[side]]="sell", bot_orders[[#This Row],[accFillSz]]*bot_orders[[#This Row],[avgPx]] + bot_orders[[#This Row],[fee]], -bot_orders[[#This Row],[accFillSz]]*bot_orders[[#This Row],[avgPx]])</f>
        <v>-1.3819596000000001</v>
      </c>
      <c r="Y3830" s="4">
        <f>IF(bot_orders[[#This Row],[side]]="buy", bot_orders[[#This Row],[accFillSz]] + bot_orders[[#This Row],[fee]], -bot_orders[[#This Row],[accFillSz]])</f>
        <v>1.8645072</v>
      </c>
      <c r="Z3830" s="4">
        <f>IF(bot_orders[[#This Row],[side]]="sell",bot_orders[[#This Row],[accFillSz]]*bot_orders[[#This Row],[avgPx]]+bot_orders[[#This Row],[fee]], 0)</f>
        <v>0</v>
      </c>
      <c r="AA3830" s="4">
        <f>IF(bot_orders[[#This Row],[side]]="sell",-bot_orders[[#This Row],[accFillSz]],bot_orders[[#This Row],[accFillSz]]+bot_orders[[#This Row],[fee]])</f>
        <v>1.8645072</v>
      </c>
      <c r="AB3830">
        <v>0</v>
      </c>
      <c r="AC3830" t="s">
        <v>38</v>
      </c>
      <c r="AD3830">
        <v>0</v>
      </c>
      <c r="AE3830" t="s">
        <v>40</v>
      </c>
      <c r="AF3830" t="s">
        <v>41</v>
      </c>
      <c r="AG3830" t="s">
        <v>42</v>
      </c>
      <c r="AH3830" t="s">
        <v>28</v>
      </c>
      <c r="AI3830">
        <v>1.8645072</v>
      </c>
      <c r="AJ3830">
        <v>-1.3819596000000001</v>
      </c>
    </row>
    <row r="3831" spans="1:36" x14ac:dyDescent="0.3">
      <c r="A3831">
        <v>3759</v>
      </c>
      <c r="B3831" t="s">
        <v>304</v>
      </c>
      <c r="C3831" t="s">
        <v>28</v>
      </c>
      <c r="D3831" t="s">
        <v>29</v>
      </c>
      <c r="E3831" t="s">
        <v>30</v>
      </c>
      <c r="F3831" t="s">
        <v>31</v>
      </c>
      <c r="G3831" t="s">
        <v>3563</v>
      </c>
      <c r="H3831" t="s">
        <v>11677</v>
      </c>
      <c r="I3831" s="4" t="s">
        <v>11678</v>
      </c>
      <c r="J3831" s="1">
        <f>((((bot_orders[[#This Row],[cTime]]/ 1000)+3*3600) / 86400) + DATE(1970,1,1))</f>
        <v>45773.089143229168</v>
      </c>
      <c r="K3831" s="4" t="s">
        <v>11679</v>
      </c>
      <c r="L3831" s="1">
        <f>((((bot_orders[[#This Row],[uTime]]/ 1000)+3*3600) / 86400) + DATE(1970,1,1))</f>
        <v>45773.107121736117</v>
      </c>
      <c r="M3831" t="s">
        <v>34</v>
      </c>
      <c r="N3831" t="s">
        <v>28</v>
      </c>
      <c r="O3831" t="s">
        <v>35</v>
      </c>
      <c r="P3831">
        <v>1.8640000000000001</v>
      </c>
      <c r="Q3831" t="s">
        <v>36</v>
      </c>
      <c r="R3831" t="s">
        <v>37</v>
      </c>
      <c r="S3831">
        <v>0.74529999999999996</v>
      </c>
      <c r="T3831">
        <v>0.74529999999999996</v>
      </c>
      <c r="U3831">
        <v>1.8640000000000001</v>
      </c>
      <c r="V3831">
        <v>-1.1113913999999999E-3</v>
      </c>
      <c r="W3831" t="s">
        <v>38</v>
      </c>
      <c r="X3831" s="4">
        <f>IF(bot_orders[[#This Row],[side]]="sell", bot_orders[[#This Row],[accFillSz]]*bot_orders[[#This Row],[avgPx]] + bot_orders[[#This Row],[fee]], -bot_orders[[#This Row],[accFillSz]]*bot_orders[[#This Row],[avgPx]])</f>
        <v>1.3881278086</v>
      </c>
      <c r="Y3831" s="4">
        <f>IF(bot_orders[[#This Row],[side]]="buy", bot_orders[[#This Row],[accFillSz]] + bot_orders[[#This Row],[fee]], -bot_orders[[#This Row],[accFillSz]])</f>
        <v>-1.8640000000000001</v>
      </c>
      <c r="Z3831" s="4">
        <f>IF(bot_orders[[#This Row],[side]]="sell",bot_orders[[#This Row],[accFillSz]]*bot_orders[[#This Row],[avgPx]]+bot_orders[[#This Row],[fee]], 0)</f>
        <v>1.3881278086</v>
      </c>
      <c r="AA3831" s="4">
        <f>IF(bot_orders[[#This Row],[side]]="sell",-bot_orders[[#This Row],[accFillSz]],bot_orders[[#This Row],[accFillSz]]+bot_orders[[#This Row],[fee]])</f>
        <v>-1.8640000000000001</v>
      </c>
      <c r="AB3831">
        <v>0</v>
      </c>
      <c r="AC3831" t="s">
        <v>39</v>
      </c>
      <c r="AD3831">
        <v>0</v>
      </c>
      <c r="AE3831" t="s">
        <v>40</v>
      </c>
      <c r="AF3831" t="s">
        <v>41</v>
      </c>
      <c r="AG3831" t="s">
        <v>42</v>
      </c>
      <c r="AH3831" t="s">
        <v>28</v>
      </c>
      <c r="AI3831">
        <v>-1.8640000000000001</v>
      </c>
      <c r="AJ3831">
        <v>1.3881278100000001</v>
      </c>
    </row>
    <row r="3832" spans="1:36" x14ac:dyDescent="0.3">
      <c r="A3832">
        <v>3761</v>
      </c>
      <c r="B3832" t="s">
        <v>304</v>
      </c>
      <c r="C3832" t="s">
        <v>28</v>
      </c>
      <c r="D3832" t="s">
        <v>29</v>
      </c>
      <c r="E3832" t="s">
        <v>30</v>
      </c>
      <c r="F3832" t="s">
        <v>31</v>
      </c>
      <c r="G3832" t="s">
        <v>3579</v>
      </c>
      <c r="H3832" t="s">
        <v>11683</v>
      </c>
      <c r="I3832" s="4" t="s">
        <v>11684</v>
      </c>
      <c r="J3832" s="1">
        <f>((((bot_orders[[#This Row],[cTime]]/ 1000)+3*3600) / 86400) + DATE(1970,1,1))</f>
        <v>45773.107121759254</v>
      </c>
      <c r="K3832" s="4" t="s">
        <v>11685</v>
      </c>
      <c r="L3832" s="1">
        <f>((((bot_orders[[#This Row],[uTime]]/ 1000)+3*3600) / 86400) + DATE(1970,1,1))</f>
        <v>45773.111899166666</v>
      </c>
      <c r="M3832" t="s">
        <v>34</v>
      </c>
      <c r="N3832" t="s">
        <v>28</v>
      </c>
      <c r="O3832" t="s">
        <v>35</v>
      </c>
      <c r="P3832">
        <v>1.8660000000000001</v>
      </c>
      <c r="Q3832" t="s">
        <v>36</v>
      </c>
      <c r="R3832" t="s">
        <v>55</v>
      </c>
      <c r="S3832">
        <v>0.74060000000000004</v>
      </c>
      <c r="T3832">
        <v>0.74060000000000004</v>
      </c>
      <c r="U3832">
        <v>1.8660000000000001</v>
      </c>
      <c r="V3832">
        <v>-1.4928000000000001E-3</v>
      </c>
      <c r="W3832" t="s">
        <v>39</v>
      </c>
      <c r="X3832" s="4">
        <f>IF(bot_orders[[#This Row],[side]]="sell", bot_orders[[#This Row],[accFillSz]]*bot_orders[[#This Row],[avgPx]] + bot_orders[[#This Row],[fee]], -bot_orders[[#This Row],[accFillSz]]*bot_orders[[#This Row],[avgPx]])</f>
        <v>-1.3819596000000001</v>
      </c>
      <c r="Y3832" s="4">
        <f>IF(bot_orders[[#This Row],[side]]="buy", bot_orders[[#This Row],[accFillSz]] + bot_orders[[#This Row],[fee]], -bot_orders[[#This Row],[accFillSz]])</f>
        <v>1.8645072</v>
      </c>
      <c r="Z3832" s="4">
        <f>IF(bot_orders[[#This Row],[side]]="sell",bot_orders[[#This Row],[accFillSz]]*bot_orders[[#This Row],[avgPx]]+bot_orders[[#This Row],[fee]], 0)</f>
        <v>0</v>
      </c>
      <c r="AA3832" s="4">
        <f>IF(bot_orders[[#This Row],[side]]="sell",-bot_orders[[#This Row],[accFillSz]],bot_orders[[#This Row],[accFillSz]]+bot_orders[[#This Row],[fee]])</f>
        <v>1.8645072</v>
      </c>
      <c r="AB3832">
        <v>0</v>
      </c>
      <c r="AC3832" t="s">
        <v>38</v>
      </c>
      <c r="AD3832">
        <v>0</v>
      </c>
      <c r="AE3832" t="s">
        <v>40</v>
      </c>
      <c r="AF3832" t="s">
        <v>41</v>
      </c>
      <c r="AG3832" t="s">
        <v>42</v>
      </c>
      <c r="AH3832" t="s">
        <v>28</v>
      </c>
      <c r="AI3832">
        <v>1.8645072</v>
      </c>
      <c r="AJ3832">
        <v>-1.3819596000000001</v>
      </c>
    </row>
    <row r="3833" spans="1:36" x14ac:dyDescent="0.3">
      <c r="A3833">
        <v>3762</v>
      </c>
      <c r="B3833" t="s">
        <v>304</v>
      </c>
      <c r="C3833" t="s">
        <v>28</v>
      </c>
      <c r="D3833" t="s">
        <v>29</v>
      </c>
      <c r="E3833" t="s">
        <v>30</v>
      </c>
      <c r="F3833" t="s">
        <v>31</v>
      </c>
      <c r="G3833" t="s">
        <v>3579</v>
      </c>
      <c r="H3833" t="s">
        <v>11686</v>
      </c>
      <c r="I3833" s="4" t="s">
        <v>11687</v>
      </c>
      <c r="J3833" s="1">
        <f>((((bot_orders[[#This Row],[cTime]]/ 1000)+3*3600) / 86400) + DATE(1970,1,1))</f>
        <v>45773.111899189811</v>
      </c>
      <c r="K3833" s="4" t="s">
        <v>11688</v>
      </c>
      <c r="L3833" s="1">
        <f>((((bot_orders[[#This Row],[uTime]]/ 1000)+3*3600) / 86400) + DATE(1970,1,1))</f>
        <v>45773.112548425925</v>
      </c>
      <c r="M3833" t="s">
        <v>34</v>
      </c>
      <c r="N3833" t="s">
        <v>28</v>
      </c>
      <c r="O3833" t="s">
        <v>35</v>
      </c>
      <c r="P3833">
        <v>1.8640000000000001</v>
      </c>
      <c r="Q3833" t="s">
        <v>36</v>
      </c>
      <c r="R3833" t="s">
        <v>37</v>
      </c>
      <c r="S3833">
        <v>0.74529999999999996</v>
      </c>
      <c r="T3833">
        <v>0.74529999999999996</v>
      </c>
      <c r="U3833">
        <v>1.8640000000000001</v>
      </c>
      <c r="V3833">
        <v>-1.1113913999999999E-3</v>
      </c>
      <c r="W3833" t="s">
        <v>38</v>
      </c>
      <c r="X3833" s="4">
        <f>IF(bot_orders[[#This Row],[side]]="sell", bot_orders[[#This Row],[accFillSz]]*bot_orders[[#This Row],[avgPx]] + bot_orders[[#This Row],[fee]], -bot_orders[[#This Row],[accFillSz]]*bot_orders[[#This Row],[avgPx]])</f>
        <v>1.3881278086</v>
      </c>
      <c r="Y3833" s="4">
        <f>IF(bot_orders[[#This Row],[side]]="buy", bot_orders[[#This Row],[accFillSz]] + bot_orders[[#This Row],[fee]], -bot_orders[[#This Row],[accFillSz]])</f>
        <v>-1.8640000000000001</v>
      </c>
      <c r="Z3833" s="4">
        <f>IF(bot_orders[[#This Row],[side]]="sell",bot_orders[[#This Row],[accFillSz]]*bot_orders[[#This Row],[avgPx]]+bot_orders[[#This Row],[fee]], 0)</f>
        <v>1.3881278086</v>
      </c>
      <c r="AA3833" s="4">
        <f>IF(bot_orders[[#This Row],[side]]="sell",-bot_orders[[#This Row],[accFillSz]],bot_orders[[#This Row],[accFillSz]]+bot_orders[[#This Row],[fee]])</f>
        <v>-1.8640000000000001</v>
      </c>
      <c r="AB3833">
        <v>0</v>
      </c>
      <c r="AC3833" t="s">
        <v>39</v>
      </c>
      <c r="AD3833">
        <v>0</v>
      </c>
      <c r="AE3833" t="s">
        <v>40</v>
      </c>
      <c r="AF3833" t="s">
        <v>41</v>
      </c>
      <c r="AG3833" t="s">
        <v>42</v>
      </c>
      <c r="AH3833" t="s">
        <v>28</v>
      </c>
      <c r="AI3833">
        <v>-1.8640000000000001</v>
      </c>
      <c r="AJ3833">
        <v>1.3881278100000001</v>
      </c>
    </row>
    <row r="3834" spans="1:36" x14ac:dyDescent="0.3">
      <c r="A3834">
        <v>3765</v>
      </c>
      <c r="B3834" t="s">
        <v>304</v>
      </c>
      <c r="C3834" t="s">
        <v>28</v>
      </c>
      <c r="D3834" t="s">
        <v>29</v>
      </c>
      <c r="E3834" t="s">
        <v>30</v>
      </c>
      <c r="F3834" t="s">
        <v>31</v>
      </c>
      <c r="G3834" t="s">
        <v>3587</v>
      </c>
      <c r="H3834" t="s">
        <v>11695</v>
      </c>
      <c r="I3834" s="4" t="s">
        <v>11696</v>
      </c>
      <c r="J3834" s="1">
        <f>((((bot_orders[[#This Row],[cTime]]/ 1000)+3*3600) / 86400) + DATE(1970,1,1))</f>
        <v>45773.120114027777</v>
      </c>
      <c r="K3834" s="4" t="s">
        <v>11697</v>
      </c>
      <c r="L3834" s="1">
        <f>((((bot_orders[[#This Row],[uTime]]/ 1000)+3*3600) / 86400) + DATE(1970,1,1))</f>
        <v>45773.125081087965</v>
      </c>
      <c r="M3834" t="s">
        <v>34</v>
      </c>
      <c r="N3834" t="s">
        <v>28</v>
      </c>
      <c r="O3834" t="s">
        <v>35</v>
      </c>
      <c r="P3834">
        <v>1.8440000000000001</v>
      </c>
      <c r="Q3834" t="s">
        <v>36</v>
      </c>
      <c r="R3834" t="s">
        <v>55</v>
      </c>
      <c r="S3834">
        <v>0.75060000000000004</v>
      </c>
      <c r="T3834">
        <v>0.75060000000000004</v>
      </c>
      <c r="U3834">
        <v>1.8440000000000001</v>
      </c>
      <c r="V3834">
        <v>-1.4752000000000001E-3</v>
      </c>
      <c r="W3834" t="s">
        <v>39</v>
      </c>
      <c r="X3834" s="4">
        <f>IF(bot_orders[[#This Row],[side]]="sell", bot_orders[[#This Row],[accFillSz]]*bot_orders[[#This Row],[avgPx]] + bot_orders[[#This Row],[fee]], -bot_orders[[#This Row],[accFillSz]]*bot_orders[[#This Row],[avgPx]])</f>
        <v>-1.3841064000000001</v>
      </c>
      <c r="Y3834" s="4">
        <f>IF(bot_orders[[#This Row],[side]]="buy", bot_orders[[#This Row],[accFillSz]] + bot_orders[[#This Row],[fee]], -bot_orders[[#This Row],[accFillSz]])</f>
        <v>1.8425248000000001</v>
      </c>
      <c r="Z3834" s="4">
        <f>IF(bot_orders[[#This Row],[side]]="sell",bot_orders[[#This Row],[accFillSz]]*bot_orders[[#This Row],[avgPx]]+bot_orders[[#This Row],[fee]], 0)</f>
        <v>0</v>
      </c>
      <c r="AA3834" s="4">
        <f>IF(bot_orders[[#This Row],[side]]="sell",-bot_orders[[#This Row],[accFillSz]],bot_orders[[#This Row],[accFillSz]]+bot_orders[[#This Row],[fee]])</f>
        <v>1.8425248000000001</v>
      </c>
      <c r="AB3834">
        <v>0</v>
      </c>
      <c r="AC3834" t="s">
        <v>38</v>
      </c>
      <c r="AD3834">
        <v>0</v>
      </c>
      <c r="AE3834" t="s">
        <v>40</v>
      </c>
      <c r="AF3834" t="s">
        <v>41</v>
      </c>
      <c r="AG3834" t="s">
        <v>42</v>
      </c>
      <c r="AH3834" t="s">
        <v>28</v>
      </c>
      <c r="AI3834">
        <v>1.8425248000000001</v>
      </c>
      <c r="AJ3834">
        <v>-1.3841064000000001</v>
      </c>
    </row>
    <row r="3835" spans="1:36" x14ac:dyDescent="0.3">
      <c r="A3835">
        <v>3766</v>
      </c>
      <c r="B3835" t="s">
        <v>304</v>
      </c>
      <c r="C3835" t="s">
        <v>28</v>
      </c>
      <c r="D3835" t="s">
        <v>29</v>
      </c>
      <c r="E3835" t="s">
        <v>30</v>
      </c>
      <c r="F3835" t="s">
        <v>31</v>
      </c>
      <c r="G3835" t="s">
        <v>3585</v>
      </c>
      <c r="H3835" t="s">
        <v>11698</v>
      </c>
      <c r="I3835" s="4" t="s">
        <v>11696</v>
      </c>
      <c r="J3835" s="1">
        <f>((((bot_orders[[#This Row],[cTime]]/ 1000)+3*3600) / 86400) + DATE(1970,1,1))</f>
        <v>45773.120114027777</v>
      </c>
      <c r="K3835" s="4" t="s">
        <v>11699</v>
      </c>
      <c r="L3835" s="1">
        <f>((((bot_orders[[#This Row],[uTime]]/ 1000)+3*3600) / 86400) + DATE(1970,1,1))</f>
        <v>45773.120114074074</v>
      </c>
      <c r="M3835" t="s">
        <v>34</v>
      </c>
      <c r="N3835" t="s">
        <v>28</v>
      </c>
      <c r="O3835" t="s">
        <v>35</v>
      </c>
      <c r="P3835">
        <v>1.839</v>
      </c>
      <c r="Q3835" t="s">
        <v>36</v>
      </c>
      <c r="R3835" t="s">
        <v>55</v>
      </c>
      <c r="S3835">
        <v>0.75529999999999997</v>
      </c>
      <c r="T3835">
        <v>0.75239999999999996</v>
      </c>
      <c r="U3835">
        <v>1.839</v>
      </c>
      <c r="V3835">
        <v>-1.8389999999999999E-3</v>
      </c>
      <c r="W3835" t="s">
        <v>39</v>
      </c>
      <c r="X3835" s="4">
        <f>IF(bot_orders[[#This Row],[side]]="sell", bot_orders[[#This Row],[accFillSz]]*bot_orders[[#This Row],[avgPx]] + bot_orders[[#This Row],[fee]], -bot_orders[[#This Row],[accFillSz]]*bot_orders[[#This Row],[avgPx]])</f>
        <v>-1.3836636</v>
      </c>
      <c r="Y3835" s="4">
        <f>IF(bot_orders[[#This Row],[side]]="buy", bot_orders[[#This Row],[accFillSz]] + bot_orders[[#This Row],[fee]], -bot_orders[[#This Row],[accFillSz]])</f>
        <v>1.837161</v>
      </c>
      <c r="Z3835" s="4">
        <f>IF(bot_orders[[#This Row],[side]]="sell",bot_orders[[#This Row],[accFillSz]]*bot_orders[[#This Row],[avgPx]]+bot_orders[[#This Row],[fee]], 0)</f>
        <v>0</v>
      </c>
      <c r="AA3835" s="4">
        <f>IF(bot_orders[[#This Row],[side]]="sell",-bot_orders[[#This Row],[accFillSz]],bot_orders[[#This Row],[accFillSz]]+bot_orders[[#This Row],[fee]])</f>
        <v>1.837161</v>
      </c>
      <c r="AB3835">
        <v>0</v>
      </c>
      <c r="AC3835" t="s">
        <v>38</v>
      </c>
      <c r="AD3835">
        <v>0</v>
      </c>
      <c r="AE3835" t="s">
        <v>40</v>
      </c>
      <c r="AF3835" t="s">
        <v>41</v>
      </c>
      <c r="AG3835" t="s">
        <v>42</v>
      </c>
      <c r="AH3835" t="s">
        <v>28</v>
      </c>
      <c r="AI3835">
        <v>1.837161</v>
      </c>
      <c r="AJ3835">
        <v>-1.3836636</v>
      </c>
    </row>
    <row r="3836" spans="1:36" x14ac:dyDescent="0.3">
      <c r="A3836">
        <v>3767</v>
      </c>
      <c r="B3836" t="s">
        <v>304</v>
      </c>
      <c r="C3836" t="s">
        <v>28</v>
      </c>
      <c r="D3836" t="s">
        <v>29</v>
      </c>
      <c r="E3836" t="s">
        <v>30</v>
      </c>
      <c r="F3836" t="s">
        <v>31</v>
      </c>
      <c r="G3836" t="s">
        <v>3594</v>
      </c>
      <c r="H3836" t="s">
        <v>11700</v>
      </c>
      <c r="I3836" s="4" t="s">
        <v>11701</v>
      </c>
      <c r="J3836" s="1">
        <f>((((bot_orders[[#This Row],[cTime]]/ 1000)+3*3600) / 86400) + DATE(1970,1,1))</f>
        <v>45773.120114097226</v>
      </c>
      <c r="K3836" s="4" t="s">
        <v>11702</v>
      </c>
      <c r="L3836" s="1">
        <f>((((bot_orders[[#This Row],[uTime]]/ 1000)+3*3600) / 86400) + DATE(1970,1,1))</f>
        <v>45773.134573113428</v>
      </c>
      <c r="M3836" t="s">
        <v>34</v>
      </c>
      <c r="N3836" t="s">
        <v>28</v>
      </c>
      <c r="O3836" t="s">
        <v>35</v>
      </c>
      <c r="P3836">
        <v>1.837</v>
      </c>
      <c r="Q3836" t="s">
        <v>36</v>
      </c>
      <c r="R3836" t="s">
        <v>37</v>
      </c>
      <c r="S3836">
        <v>0.76</v>
      </c>
      <c r="T3836">
        <v>0.76</v>
      </c>
      <c r="U3836">
        <v>1.837</v>
      </c>
      <c r="V3836">
        <v>-1.116896E-3</v>
      </c>
      <c r="W3836" t="s">
        <v>38</v>
      </c>
      <c r="X3836" s="4">
        <f>IF(bot_orders[[#This Row],[side]]="sell", bot_orders[[#This Row],[accFillSz]]*bot_orders[[#This Row],[avgPx]] + bot_orders[[#This Row],[fee]], -bot_orders[[#This Row],[accFillSz]]*bot_orders[[#This Row],[avgPx]])</f>
        <v>1.3950031039999999</v>
      </c>
      <c r="Y3836" s="4">
        <f>IF(bot_orders[[#This Row],[side]]="buy", bot_orders[[#This Row],[accFillSz]] + bot_orders[[#This Row],[fee]], -bot_orders[[#This Row],[accFillSz]])</f>
        <v>-1.837</v>
      </c>
      <c r="Z3836" s="4">
        <f>IF(bot_orders[[#This Row],[side]]="sell",bot_orders[[#This Row],[accFillSz]]*bot_orders[[#This Row],[avgPx]]+bot_orders[[#This Row],[fee]], 0)</f>
        <v>1.3950031039999999</v>
      </c>
      <c r="AA3836" s="4">
        <f>IF(bot_orders[[#This Row],[side]]="sell",-bot_orders[[#This Row],[accFillSz]],bot_orders[[#This Row],[accFillSz]]+bot_orders[[#This Row],[fee]])</f>
        <v>-1.837</v>
      </c>
      <c r="AB3836">
        <v>0</v>
      </c>
      <c r="AC3836" t="s">
        <v>39</v>
      </c>
      <c r="AD3836">
        <v>0</v>
      </c>
      <c r="AE3836" t="s">
        <v>40</v>
      </c>
      <c r="AF3836" t="s">
        <v>41</v>
      </c>
      <c r="AG3836" t="s">
        <v>42</v>
      </c>
      <c r="AH3836" t="s">
        <v>28</v>
      </c>
      <c r="AI3836">
        <v>-1.837</v>
      </c>
      <c r="AJ3836">
        <v>1.3950031000000001</v>
      </c>
    </row>
    <row r="3837" spans="1:36" x14ac:dyDescent="0.3">
      <c r="A3837">
        <v>3771</v>
      </c>
      <c r="B3837" t="s">
        <v>304</v>
      </c>
      <c r="C3837" t="s">
        <v>28</v>
      </c>
      <c r="D3837" t="s">
        <v>29</v>
      </c>
      <c r="E3837" t="s">
        <v>30</v>
      </c>
      <c r="F3837" t="s">
        <v>31</v>
      </c>
      <c r="G3837" t="s">
        <v>3587</v>
      </c>
      <c r="H3837" t="s">
        <v>11713</v>
      </c>
      <c r="I3837" s="4" t="s">
        <v>11714</v>
      </c>
      <c r="J3837" s="1">
        <f>((((bot_orders[[#This Row],[cTime]]/ 1000)+3*3600) / 86400) + DATE(1970,1,1))</f>
        <v>45773.125081111109</v>
      </c>
      <c r="K3837" s="4" t="s">
        <v>11715</v>
      </c>
      <c r="L3837" s="1">
        <f>((((bot_orders[[#This Row],[uTime]]/ 1000)+3*3600) / 86400) + DATE(1970,1,1))</f>
        <v>45773.125835706014</v>
      </c>
      <c r="M3837" t="s">
        <v>34</v>
      </c>
      <c r="N3837" t="s">
        <v>28</v>
      </c>
      <c r="O3837" t="s">
        <v>35</v>
      </c>
      <c r="P3837">
        <v>1.8420000000000001</v>
      </c>
      <c r="Q3837" t="s">
        <v>36</v>
      </c>
      <c r="R3837" t="s">
        <v>37</v>
      </c>
      <c r="S3837">
        <v>0.75529999999999997</v>
      </c>
      <c r="T3837">
        <v>0.75529999999999997</v>
      </c>
      <c r="U3837">
        <v>1.8420000000000001</v>
      </c>
      <c r="V3837">
        <v>-1.1130101E-3</v>
      </c>
      <c r="W3837" t="s">
        <v>38</v>
      </c>
      <c r="X3837" s="4">
        <f>IF(bot_orders[[#This Row],[side]]="sell", bot_orders[[#This Row],[accFillSz]]*bot_orders[[#This Row],[avgPx]] + bot_orders[[#This Row],[fee]], -bot_orders[[#This Row],[accFillSz]]*bot_orders[[#This Row],[avgPx]])</f>
        <v>1.3901495898999998</v>
      </c>
      <c r="Y3837" s="4">
        <f>IF(bot_orders[[#This Row],[side]]="buy", bot_orders[[#This Row],[accFillSz]] + bot_orders[[#This Row],[fee]], -bot_orders[[#This Row],[accFillSz]])</f>
        <v>-1.8420000000000001</v>
      </c>
      <c r="Z3837" s="4">
        <f>IF(bot_orders[[#This Row],[side]]="sell",bot_orders[[#This Row],[accFillSz]]*bot_orders[[#This Row],[avgPx]]+bot_orders[[#This Row],[fee]], 0)</f>
        <v>1.3901495898999998</v>
      </c>
      <c r="AA3837" s="4">
        <f>IF(bot_orders[[#This Row],[side]]="sell",-bot_orders[[#This Row],[accFillSz]],bot_orders[[#This Row],[accFillSz]]+bot_orders[[#This Row],[fee]])</f>
        <v>-1.8420000000000001</v>
      </c>
      <c r="AB3837">
        <v>0</v>
      </c>
      <c r="AC3837" t="s">
        <v>39</v>
      </c>
      <c r="AD3837">
        <v>0</v>
      </c>
      <c r="AE3837" t="s">
        <v>40</v>
      </c>
      <c r="AF3837" t="s">
        <v>41</v>
      </c>
      <c r="AG3837" t="s">
        <v>42</v>
      </c>
      <c r="AH3837" t="s">
        <v>28</v>
      </c>
      <c r="AI3837">
        <v>-1.8420000000000001</v>
      </c>
      <c r="AJ3837">
        <v>1.39014959</v>
      </c>
    </row>
    <row r="3838" spans="1:36" x14ac:dyDescent="0.3">
      <c r="A3838">
        <v>3773</v>
      </c>
      <c r="B3838" t="s">
        <v>304</v>
      </c>
      <c r="C3838" t="s">
        <v>28</v>
      </c>
      <c r="D3838" t="s">
        <v>29</v>
      </c>
      <c r="E3838" t="s">
        <v>30</v>
      </c>
      <c r="F3838" t="s">
        <v>31</v>
      </c>
      <c r="G3838" t="s">
        <v>3589</v>
      </c>
      <c r="H3838" t="s">
        <v>11719</v>
      </c>
      <c r="I3838" s="4" t="s">
        <v>11720</v>
      </c>
      <c r="J3838" s="1">
        <f>((((bot_orders[[#This Row],[cTime]]/ 1000)+3*3600) / 86400) + DATE(1970,1,1))</f>
        <v>45773.125835717598</v>
      </c>
      <c r="K3838" s="4" t="s">
        <v>11721</v>
      </c>
      <c r="L3838" s="1">
        <f>((((bot_orders[[#This Row],[uTime]]/ 1000)+3*3600) / 86400) + DATE(1970,1,1))</f>
        <v>45773.127356689816</v>
      </c>
      <c r="M3838" t="s">
        <v>34</v>
      </c>
      <c r="N3838" t="s">
        <v>28</v>
      </c>
      <c r="O3838" t="s">
        <v>35</v>
      </c>
      <c r="P3838">
        <v>1.8440000000000001</v>
      </c>
      <c r="Q3838" t="s">
        <v>36</v>
      </c>
      <c r="R3838" t="s">
        <v>55</v>
      </c>
      <c r="S3838">
        <v>0.75060000000000004</v>
      </c>
      <c r="T3838">
        <v>0.75060000000000004</v>
      </c>
      <c r="U3838">
        <v>1.8440000000000001</v>
      </c>
      <c r="V3838">
        <v>-1.4752000000000001E-3</v>
      </c>
      <c r="W3838" t="s">
        <v>39</v>
      </c>
      <c r="X3838" s="4">
        <f>IF(bot_orders[[#This Row],[side]]="sell", bot_orders[[#This Row],[accFillSz]]*bot_orders[[#This Row],[avgPx]] + bot_orders[[#This Row],[fee]], -bot_orders[[#This Row],[accFillSz]]*bot_orders[[#This Row],[avgPx]])</f>
        <v>-1.3841064000000001</v>
      </c>
      <c r="Y3838" s="4">
        <f>IF(bot_orders[[#This Row],[side]]="buy", bot_orders[[#This Row],[accFillSz]] + bot_orders[[#This Row],[fee]], -bot_orders[[#This Row],[accFillSz]])</f>
        <v>1.8425248000000001</v>
      </c>
      <c r="Z3838" s="4">
        <f>IF(bot_orders[[#This Row],[side]]="sell",bot_orders[[#This Row],[accFillSz]]*bot_orders[[#This Row],[avgPx]]+bot_orders[[#This Row],[fee]], 0)</f>
        <v>0</v>
      </c>
      <c r="AA3838" s="4">
        <f>IF(bot_orders[[#This Row],[side]]="sell",-bot_orders[[#This Row],[accFillSz]],bot_orders[[#This Row],[accFillSz]]+bot_orders[[#This Row],[fee]])</f>
        <v>1.8425248000000001</v>
      </c>
      <c r="AB3838">
        <v>0</v>
      </c>
      <c r="AC3838" t="s">
        <v>38</v>
      </c>
      <c r="AD3838">
        <v>0</v>
      </c>
      <c r="AE3838" t="s">
        <v>40</v>
      </c>
      <c r="AF3838" t="s">
        <v>41</v>
      </c>
      <c r="AG3838" t="s">
        <v>42</v>
      </c>
      <c r="AH3838" t="s">
        <v>28</v>
      </c>
      <c r="AI3838">
        <v>1.8425248000000001</v>
      </c>
      <c r="AJ3838">
        <v>-1.3841064000000001</v>
      </c>
    </row>
    <row r="3839" spans="1:36" x14ac:dyDescent="0.3">
      <c r="A3839">
        <v>3778</v>
      </c>
      <c r="B3839" t="s">
        <v>304</v>
      </c>
      <c r="C3839" t="s">
        <v>28</v>
      </c>
      <c r="D3839" t="s">
        <v>29</v>
      </c>
      <c r="E3839" t="s">
        <v>30</v>
      </c>
      <c r="F3839" t="s">
        <v>31</v>
      </c>
      <c r="G3839" t="s">
        <v>3589</v>
      </c>
      <c r="H3839" t="s">
        <v>11734</v>
      </c>
      <c r="I3839" s="4" t="s">
        <v>11735</v>
      </c>
      <c r="J3839" s="1">
        <f>((((bot_orders[[#This Row],[cTime]]/ 1000)+3*3600) / 86400) + DATE(1970,1,1))</f>
        <v>45773.127356712961</v>
      </c>
      <c r="K3839" s="4" t="s">
        <v>11736</v>
      </c>
      <c r="L3839" s="1">
        <f>((((bot_orders[[#This Row],[uTime]]/ 1000)+3*3600) / 86400) + DATE(1970,1,1))</f>
        <v>45773.132925613427</v>
      </c>
      <c r="M3839" t="s">
        <v>34</v>
      </c>
      <c r="N3839" t="s">
        <v>28</v>
      </c>
      <c r="O3839" t="s">
        <v>35</v>
      </c>
      <c r="P3839">
        <v>1.8420000000000001</v>
      </c>
      <c r="Q3839" t="s">
        <v>36</v>
      </c>
      <c r="R3839" t="s">
        <v>37</v>
      </c>
      <c r="S3839">
        <v>0.75529999999999997</v>
      </c>
      <c r="T3839">
        <v>0.75529999999999997</v>
      </c>
      <c r="U3839">
        <v>1.8420000000000001</v>
      </c>
      <c r="V3839">
        <v>-1.1130101E-3</v>
      </c>
      <c r="W3839" t="s">
        <v>38</v>
      </c>
      <c r="X3839" s="4">
        <f>IF(bot_orders[[#This Row],[side]]="sell", bot_orders[[#This Row],[accFillSz]]*bot_orders[[#This Row],[avgPx]] + bot_orders[[#This Row],[fee]], -bot_orders[[#This Row],[accFillSz]]*bot_orders[[#This Row],[avgPx]])</f>
        <v>1.3901495898999998</v>
      </c>
      <c r="Y3839" s="4">
        <f>IF(bot_orders[[#This Row],[side]]="buy", bot_orders[[#This Row],[accFillSz]] + bot_orders[[#This Row],[fee]], -bot_orders[[#This Row],[accFillSz]])</f>
        <v>-1.8420000000000001</v>
      </c>
      <c r="Z3839" s="4">
        <f>IF(bot_orders[[#This Row],[side]]="sell",bot_orders[[#This Row],[accFillSz]]*bot_orders[[#This Row],[avgPx]]+bot_orders[[#This Row],[fee]], 0)</f>
        <v>1.3901495898999998</v>
      </c>
      <c r="AA3839" s="4">
        <f>IF(bot_orders[[#This Row],[side]]="sell",-bot_orders[[#This Row],[accFillSz]],bot_orders[[#This Row],[accFillSz]]+bot_orders[[#This Row],[fee]])</f>
        <v>-1.8420000000000001</v>
      </c>
      <c r="AB3839">
        <v>0</v>
      </c>
      <c r="AC3839" t="s">
        <v>39</v>
      </c>
      <c r="AD3839">
        <v>0</v>
      </c>
      <c r="AE3839" t="s">
        <v>40</v>
      </c>
      <c r="AF3839" t="s">
        <v>41</v>
      </c>
      <c r="AG3839" t="s">
        <v>42</v>
      </c>
      <c r="AH3839" t="s">
        <v>28</v>
      </c>
      <c r="AI3839">
        <v>-1.8420000000000001</v>
      </c>
      <c r="AJ3839">
        <v>1.39014959</v>
      </c>
    </row>
    <row r="3840" spans="1:36" x14ac:dyDescent="0.3">
      <c r="A3840">
        <v>3779</v>
      </c>
      <c r="B3840" t="s">
        <v>304</v>
      </c>
      <c r="C3840" t="s">
        <v>28</v>
      </c>
      <c r="D3840" t="s">
        <v>29</v>
      </c>
      <c r="E3840" t="s">
        <v>30</v>
      </c>
      <c r="F3840" t="s">
        <v>31</v>
      </c>
      <c r="G3840" t="s">
        <v>3626</v>
      </c>
      <c r="H3840" t="s">
        <v>11737</v>
      </c>
      <c r="I3840" s="4" t="s">
        <v>11738</v>
      </c>
      <c r="J3840" s="1">
        <f>((((bot_orders[[#This Row],[cTime]]/ 1000)+3*3600) / 86400) + DATE(1970,1,1))</f>
        <v>45773.134573136573</v>
      </c>
      <c r="K3840" s="4" t="s">
        <v>11739</v>
      </c>
      <c r="L3840" s="1">
        <f>((((bot_orders[[#This Row],[uTime]]/ 1000)+3*3600) / 86400) + DATE(1970,1,1))</f>
        <v>45773.14903907408</v>
      </c>
      <c r="M3840" t="s">
        <v>34</v>
      </c>
      <c r="N3840" t="s">
        <v>28</v>
      </c>
      <c r="O3840" t="s">
        <v>35</v>
      </c>
      <c r="P3840">
        <v>1.8440000000000001</v>
      </c>
      <c r="Q3840" t="s">
        <v>36</v>
      </c>
      <c r="R3840" t="s">
        <v>55</v>
      </c>
      <c r="S3840">
        <v>0.75529999999999997</v>
      </c>
      <c r="T3840">
        <v>0.75529999999999997</v>
      </c>
      <c r="U3840">
        <v>1.8440000000000001</v>
      </c>
      <c r="V3840">
        <v>-1.4752000000000001E-3</v>
      </c>
      <c r="W3840" t="s">
        <v>39</v>
      </c>
      <c r="X3840" s="4">
        <f>IF(bot_orders[[#This Row],[side]]="sell", bot_orders[[#This Row],[accFillSz]]*bot_orders[[#This Row],[avgPx]] + bot_orders[[#This Row],[fee]], -bot_orders[[#This Row],[accFillSz]]*bot_orders[[#This Row],[avgPx]])</f>
        <v>-1.3927731999999999</v>
      </c>
      <c r="Y3840" s="4">
        <f>IF(bot_orders[[#This Row],[side]]="buy", bot_orders[[#This Row],[accFillSz]] + bot_orders[[#This Row],[fee]], -bot_orders[[#This Row],[accFillSz]])</f>
        <v>1.8425248000000001</v>
      </c>
      <c r="Z3840" s="4">
        <f>IF(bot_orders[[#This Row],[side]]="sell",bot_orders[[#This Row],[accFillSz]]*bot_orders[[#This Row],[avgPx]]+bot_orders[[#This Row],[fee]], 0)</f>
        <v>0</v>
      </c>
      <c r="AA3840" s="4">
        <f>IF(bot_orders[[#This Row],[side]]="sell",-bot_orders[[#This Row],[accFillSz]],bot_orders[[#This Row],[accFillSz]]+bot_orders[[#This Row],[fee]])</f>
        <v>1.8425248000000001</v>
      </c>
      <c r="AB3840">
        <v>0</v>
      </c>
      <c r="AC3840" t="s">
        <v>38</v>
      </c>
      <c r="AD3840">
        <v>0</v>
      </c>
      <c r="AE3840" t="s">
        <v>40</v>
      </c>
      <c r="AF3840" t="s">
        <v>41</v>
      </c>
      <c r="AG3840" t="s">
        <v>42</v>
      </c>
      <c r="AH3840" t="s">
        <v>28</v>
      </c>
      <c r="AI3840">
        <v>1.8425248000000001</v>
      </c>
      <c r="AJ3840">
        <v>-1.3927731999999999</v>
      </c>
    </row>
    <row r="3841" spans="1:36" x14ac:dyDescent="0.3">
      <c r="A3841">
        <v>3784</v>
      </c>
      <c r="B3841" t="s">
        <v>304</v>
      </c>
      <c r="C3841" t="s">
        <v>28</v>
      </c>
      <c r="D3841" t="s">
        <v>29</v>
      </c>
      <c r="E3841" t="s">
        <v>30</v>
      </c>
      <c r="F3841" t="s">
        <v>31</v>
      </c>
      <c r="G3841" t="s">
        <v>3626</v>
      </c>
      <c r="H3841" t="s">
        <v>11752</v>
      </c>
      <c r="I3841" s="4" t="s">
        <v>11753</v>
      </c>
      <c r="J3841" s="1">
        <f>((((bot_orders[[#This Row],[cTime]]/ 1000)+3*3600) / 86400) + DATE(1970,1,1))</f>
        <v>45773.149039097218</v>
      </c>
      <c r="K3841" s="4" t="s">
        <v>11754</v>
      </c>
      <c r="L3841" s="1">
        <f>((((bot_orders[[#This Row],[uTime]]/ 1000)+3*3600) / 86400) + DATE(1970,1,1))</f>
        <v>45773.152925046292</v>
      </c>
      <c r="M3841" t="s">
        <v>34</v>
      </c>
      <c r="N3841" t="s">
        <v>28</v>
      </c>
      <c r="O3841" t="s">
        <v>35</v>
      </c>
      <c r="P3841">
        <v>1.8420000000000001</v>
      </c>
      <c r="Q3841" t="s">
        <v>36</v>
      </c>
      <c r="R3841" t="s">
        <v>37</v>
      </c>
      <c r="S3841">
        <v>0.76</v>
      </c>
      <c r="T3841">
        <v>0.76</v>
      </c>
      <c r="U3841">
        <v>1.8420000000000001</v>
      </c>
      <c r="V3841">
        <v>-1.119936E-3</v>
      </c>
      <c r="W3841" t="s">
        <v>38</v>
      </c>
      <c r="X3841" s="4">
        <f>IF(bot_orders[[#This Row],[side]]="sell", bot_orders[[#This Row],[accFillSz]]*bot_orders[[#This Row],[avgPx]] + bot_orders[[#This Row],[fee]], -bot_orders[[#This Row],[accFillSz]]*bot_orders[[#This Row],[avgPx]])</f>
        <v>1.398800064</v>
      </c>
      <c r="Y3841" s="4">
        <f>IF(bot_orders[[#This Row],[side]]="buy", bot_orders[[#This Row],[accFillSz]] + bot_orders[[#This Row],[fee]], -bot_orders[[#This Row],[accFillSz]])</f>
        <v>-1.8420000000000001</v>
      </c>
      <c r="Z3841" s="4">
        <f>IF(bot_orders[[#This Row],[side]]="sell",bot_orders[[#This Row],[accFillSz]]*bot_orders[[#This Row],[avgPx]]+bot_orders[[#This Row],[fee]], 0)</f>
        <v>1.398800064</v>
      </c>
      <c r="AA3841" s="4">
        <f>IF(bot_orders[[#This Row],[side]]="sell",-bot_orders[[#This Row],[accFillSz]],bot_orders[[#This Row],[accFillSz]]+bot_orders[[#This Row],[fee]])</f>
        <v>-1.8420000000000001</v>
      </c>
      <c r="AB3841">
        <v>0</v>
      </c>
      <c r="AC3841" t="s">
        <v>39</v>
      </c>
      <c r="AD3841">
        <v>0</v>
      </c>
      <c r="AE3841" t="s">
        <v>40</v>
      </c>
      <c r="AF3841" t="s">
        <v>41</v>
      </c>
      <c r="AG3841" t="s">
        <v>42</v>
      </c>
      <c r="AH3841" t="s">
        <v>28</v>
      </c>
      <c r="AI3841">
        <v>-1.8420000000000001</v>
      </c>
      <c r="AJ3841">
        <v>1.3988000599999999</v>
      </c>
    </row>
    <row r="3842" spans="1:36" x14ac:dyDescent="0.3">
      <c r="A3842">
        <v>3827</v>
      </c>
      <c r="B3842" t="s">
        <v>304</v>
      </c>
      <c r="C3842" t="s">
        <v>28</v>
      </c>
      <c r="D3842" t="s">
        <v>29</v>
      </c>
      <c r="E3842" t="s">
        <v>30</v>
      </c>
      <c r="F3842" t="s">
        <v>31</v>
      </c>
      <c r="G3842" t="s">
        <v>3674</v>
      </c>
      <c r="H3842" t="s">
        <v>11881</v>
      </c>
      <c r="I3842" s="4" t="s">
        <v>11882</v>
      </c>
      <c r="J3842" s="1">
        <f>((((bot_orders[[#This Row],[cTime]]/ 1000)+3*3600) / 86400) + DATE(1970,1,1))</f>
        <v>45773.415133055561</v>
      </c>
      <c r="K3842" s="4" t="s">
        <v>11883</v>
      </c>
      <c r="L3842" s="1">
        <f>((((bot_orders[[#This Row],[uTime]]/ 1000)+3*3600) / 86400) + DATE(1970,1,1))</f>
        <v>45773.432037349536</v>
      </c>
      <c r="M3842" t="s">
        <v>34</v>
      </c>
      <c r="N3842" t="s">
        <v>28</v>
      </c>
      <c r="O3842" t="s">
        <v>35</v>
      </c>
      <c r="P3842">
        <v>1.738</v>
      </c>
      <c r="Q3842" t="s">
        <v>36</v>
      </c>
      <c r="R3842" t="s">
        <v>55</v>
      </c>
      <c r="S3842">
        <v>0.76800000000000002</v>
      </c>
      <c r="T3842">
        <v>0.76800000000000002</v>
      </c>
      <c r="U3842">
        <v>1.738</v>
      </c>
      <c r="V3842">
        <v>-1.3904E-3</v>
      </c>
      <c r="W3842" t="s">
        <v>39</v>
      </c>
      <c r="X3842" s="4">
        <f>IF(bot_orders[[#This Row],[side]]="sell", bot_orders[[#This Row],[accFillSz]]*bot_orders[[#This Row],[avgPx]] + bot_orders[[#This Row],[fee]], -bot_orders[[#This Row],[accFillSz]]*bot_orders[[#This Row],[avgPx]])</f>
        <v>-1.334784</v>
      </c>
      <c r="Y3842" s="4">
        <f>IF(bot_orders[[#This Row],[side]]="buy", bot_orders[[#This Row],[accFillSz]] + bot_orders[[#This Row],[fee]], -bot_orders[[#This Row],[accFillSz]])</f>
        <v>1.7366096</v>
      </c>
      <c r="Z3842" s="4">
        <f>IF(bot_orders[[#This Row],[side]]="sell",bot_orders[[#This Row],[accFillSz]]*bot_orders[[#This Row],[avgPx]]+bot_orders[[#This Row],[fee]], 0)</f>
        <v>0</v>
      </c>
      <c r="AA3842" s="4">
        <f>IF(bot_orders[[#This Row],[side]]="sell",-bot_orders[[#This Row],[accFillSz]],bot_orders[[#This Row],[accFillSz]]+bot_orders[[#This Row],[fee]])</f>
        <v>1.7366096</v>
      </c>
      <c r="AB3842">
        <v>0</v>
      </c>
      <c r="AC3842" t="s">
        <v>38</v>
      </c>
      <c r="AD3842">
        <v>0</v>
      </c>
      <c r="AE3842" t="s">
        <v>40</v>
      </c>
      <c r="AF3842" t="s">
        <v>41</v>
      </c>
      <c r="AG3842" t="s">
        <v>42</v>
      </c>
      <c r="AH3842" t="s">
        <v>28</v>
      </c>
      <c r="AI3842">
        <v>1.7366096</v>
      </c>
      <c r="AJ3842">
        <v>-1.334784</v>
      </c>
    </row>
    <row r="3843" spans="1:36" x14ac:dyDescent="0.3">
      <c r="A3843">
        <v>3828</v>
      </c>
      <c r="B3843" t="s">
        <v>304</v>
      </c>
      <c r="C3843" t="s">
        <v>28</v>
      </c>
      <c r="D3843" t="s">
        <v>29</v>
      </c>
      <c r="E3843" t="s">
        <v>30</v>
      </c>
      <c r="F3843" t="s">
        <v>31</v>
      </c>
      <c r="G3843" t="s">
        <v>3663</v>
      </c>
      <c r="H3843" t="s">
        <v>11884</v>
      </c>
      <c r="I3843" s="4" t="s">
        <v>11882</v>
      </c>
      <c r="J3843" s="1">
        <f>((((bot_orders[[#This Row],[cTime]]/ 1000)+3*3600) / 86400) + DATE(1970,1,1))</f>
        <v>45773.415133055561</v>
      </c>
      <c r="K3843" s="4" t="s">
        <v>11885</v>
      </c>
      <c r="L3843" s="1">
        <f>((((bot_orders[[#This Row],[uTime]]/ 1000)+3*3600) / 86400) + DATE(1970,1,1))</f>
        <v>45773.431734108795</v>
      </c>
      <c r="M3843" t="s">
        <v>34</v>
      </c>
      <c r="N3843" t="s">
        <v>28</v>
      </c>
      <c r="O3843" t="s">
        <v>35</v>
      </c>
      <c r="P3843">
        <v>1.738</v>
      </c>
      <c r="Q3843" t="s">
        <v>36</v>
      </c>
      <c r="R3843" t="s">
        <v>55</v>
      </c>
      <c r="S3843">
        <v>0.77200000000000002</v>
      </c>
      <c r="T3843">
        <v>0.77200000000000002</v>
      </c>
      <c r="U3843">
        <v>1.738</v>
      </c>
      <c r="V3843">
        <v>-1.3904E-3</v>
      </c>
      <c r="W3843" t="s">
        <v>39</v>
      </c>
      <c r="X3843" s="4">
        <f>IF(bot_orders[[#This Row],[side]]="sell", bot_orders[[#This Row],[accFillSz]]*bot_orders[[#This Row],[avgPx]] + bot_orders[[#This Row],[fee]], -bot_orders[[#This Row],[accFillSz]]*bot_orders[[#This Row],[avgPx]])</f>
        <v>-1.341736</v>
      </c>
      <c r="Y3843" s="4">
        <f>IF(bot_orders[[#This Row],[side]]="buy", bot_orders[[#This Row],[accFillSz]] + bot_orders[[#This Row],[fee]], -bot_orders[[#This Row],[accFillSz]])</f>
        <v>1.7366096</v>
      </c>
      <c r="Z3843" s="4">
        <f>IF(bot_orders[[#This Row],[side]]="sell",bot_orders[[#This Row],[accFillSz]]*bot_orders[[#This Row],[avgPx]]+bot_orders[[#This Row],[fee]], 0)</f>
        <v>0</v>
      </c>
      <c r="AA3843" s="4">
        <f>IF(bot_orders[[#This Row],[side]]="sell",-bot_orders[[#This Row],[accFillSz]],bot_orders[[#This Row],[accFillSz]]+bot_orders[[#This Row],[fee]])</f>
        <v>1.7366096</v>
      </c>
      <c r="AB3843">
        <v>0</v>
      </c>
      <c r="AC3843" t="s">
        <v>38</v>
      </c>
      <c r="AD3843">
        <v>0</v>
      </c>
      <c r="AE3843" t="s">
        <v>40</v>
      </c>
      <c r="AF3843" t="s">
        <v>41</v>
      </c>
      <c r="AG3843" t="s">
        <v>42</v>
      </c>
      <c r="AH3843" t="s">
        <v>28</v>
      </c>
      <c r="AI3843">
        <v>1.7366096</v>
      </c>
      <c r="AJ3843">
        <v>-1.341736</v>
      </c>
    </row>
    <row r="3844" spans="1:36" x14ac:dyDescent="0.3">
      <c r="A3844">
        <v>3829</v>
      </c>
      <c r="B3844" t="s">
        <v>304</v>
      </c>
      <c r="C3844" t="s">
        <v>28</v>
      </c>
      <c r="D3844" t="s">
        <v>29</v>
      </c>
      <c r="E3844" t="s">
        <v>30</v>
      </c>
      <c r="F3844" t="s">
        <v>31</v>
      </c>
      <c r="G3844" t="s">
        <v>3611</v>
      </c>
      <c r="H3844" t="s">
        <v>11886</v>
      </c>
      <c r="I3844" s="4" t="s">
        <v>11882</v>
      </c>
      <c r="J3844" s="1">
        <f>((((bot_orders[[#This Row],[cTime]]/ 1000)+3*3600) / 86400) + DATE(1970,1,1))</f>
        <v>45773.415133055561</v>
      </c>
      <c r="K3844" s="4" t="s">
        <v>11847</v>
      </c>
      <c r="L3844" s="1">
        <f>((((bot_orders[[#This Row],[uTime]]/ 1000)+3*3600) / 86400) + DATE(1970,1,1))</f>
        <v>45773.431468888884</v>
      </c>
      <c r="M3844" t="s">
        <v>34</v>
      </c>
      <c r="N3844" t="s">
        <v>28</v>
      </c>
      <c r="O3844" t="s">
        <v>35</v>
      </c>
      <c r="P3844">
        <v>1.738</v>
      </c>
      <c r="Q3844" t="s">
        <v>36</v>
      </c>
      <c r="R3844" t="s">
        <v>55</v>
      </c>
      <c r="S3844">
        <v>0.77600000000000002</v>
      </c>
      <c r="T3844">
        <v>0.77600000000000002</v>
      </c>
      <c r="U3844">
        <v>1.738</v>
      </c>
      <c r="V3844">
        <v>-1.3904E-3</v>
      </c>
      <c r="W3844" t="s">
        <v>39</v>
      </c>
      <c r="X3844" s="4">
        <f>IF(bot_orders[[#This Row],[side]]="sell", bot_orders[[#This Row],[accFillSz]]*bot_orders[[#This Row],[avgPx]] + bot_orders[[#This Row],[fee]], -bot_orders[[#This Row],[accFillSz]]*bot_orders[[#This Row],[avgPx]])</f>
        <v>-1.3486880000000001</v>
      </c>
      <c r="Y3844" s="4">
        <f>IF(bot_orders[[#This Row],[side]]="buy", bot_orders[[#This Row],[accFillSz]] + bot_orders[[#This Row],[fee]], -bot_orders[[#This Row],[accFillSz]])</f>
        <v>1.7366096</v>
      </c>
      <c r="Z3844" s="4">
        <f>IF(bot_orders[[#This Row],[side]]="sell",bot_orders[[#This Row],[accFillSz]]*bot_orders[[#This Row],[avgPx]]+bot_orders[[#This Row],[fee]], 0)</f>
        <v>0</v>
      </c>
      <c r="AA3844" s="4">
        <f>IF(bot_orders[[#This Row],[side]]="sell",-bot_orders[[#This Row],[accFillSz]],bot_orders[[#This Row],[accFillSz]]+bot_orders[[#This Row],[fee]])</f>
        <v>1.7366096</v>
      </c>
      <c r="AB3844">
        <v>0</v>
      </c>
      <c r="AC3844" t="s">
        <v>38</v>
      </c>
      <c r="AD3844">
        <v>0</v>
      </c>
      <c r="AE3844" t="s">
        <v>40</v>
      </c>
      <c r="AF3844" t="s">
        <v>41</v>
      </c>
      <c r="AG3844" t="s">
        <v>42</v>
      </c>
      <c r="AH3844" t="s">
        <v>28</v>
      </c>
      <c r="AI3844">
        <v>1.7366096</v>
      </c>
      <c r="AJ3844">
        <v>-1.3486880000000001</v>
      </c>
    </row>
    <row r="3845" spans="1:36" x14ac:dyDescent="0.3">
      <c r="A3845">
        <v>3830</v>
      </c>
      <c r="B3845" t="s">
        <v>304</v>
      </c>
      <c r="C3845" t="s">
        <v>28</v>
      </c>
      <c r="D3845" t="s">
        <v>29</v>
      </c>
      <c r="E3845" t="s">
        <v>30</v>
      </c>
      <c r="F3845" t="s">
        <v>31</v>
      </c>
      <c r="G3845" t="s">
        <v>3614</v>
      </c>
      <c r="H3845" t="s">
        <v>11887</v>
      </c>
      <c r="I3845" s="4" t="s">
        <v>11882</v>
      </c>
      <c r="J3845" s="1">
        <f>((((bot_orders[[#This Row],[cTime]]/ 1000)+3*3600) / 86400) + DATE(1970,1,1))</f>
        <v>45773.415133055561</v>
      </c>
      <c r="K3845" s="4" t="s">
        <v>11888</v>
      </c>
      <c r="L3845" s="1">
        <f>((((bot_orders[[#This Row],[uTime]]/ 1000)+3*3600) / 86400) + DATE(1970,1,1))</f>
        <v>45773.429227962959</v>
      </c>
      <c r="M3845" t="s">
        <v>34</v>
      </c>
      <c r="N3845" t="s">
        <v>28</v>
      </c>
      <c r="O3845" t="s">
        <v>35</v>
      </c>
      <c r="P3845">
        <v>1.738</v>
      </c>
      <c r="Q3845" t="s">
        <v>36</v>
      </c>
      <c r="R3845" t="s">
        <v>55</v>
      </c>
      <c r="S3845">
        <v>0.78</v>
      </c>
      <c r="T3845">
        <v>0.78</v>
      </c>
      <c r="U3845">
        <v>1.738</v>
      </c>
      <c r="V3845">
        <v>-1.3904E-3</v>
      </c>
      <c r="W3845" t="s">
        <v>39</v>
      </c>
      <c r="X3845" s="4">
        <f>IF(bot_orders[[#This Row],[side]]="sell", bot_orders[[#This Row],[accFillSz]]*bot_orders[[#This Row],[avgPx]] + bot_orders[[#This Row],[fee]], -bot_orders[[#This Row],[accFillSz]]*bot_orders[[#This Row],[avgPx]])</f>
        <v>-1.35564</v>
      </c>
      <c r="Y3845" s="4">
        <f>IF(bot_orders[[#This Row],[side]]="buy", bot_orders[[#This Row],[accFillSz]] + bot_orders[[#This Row],[fee]], -bot_orders[[#This Row],[accFillSz]])</f>
        <v>1.7366096</v>
      </c>
      <c r="Z3845" s="4">
        <f>IF(bot_orders[[#This Row],[side]]="sell",bot_orders[[#This Row],[accFillSz]]*bot_orders[[#This Row],[avgPx]]+bot_orders[[#This Row],[fee]], 0)</f>
        <v>0</v>
      </c>
      <c r="AA3845" s="4">
        <f>IF(bot_orders[[#This Row],[side]]="sell",-bot_orders[[#This Row],[accFillSz]],bot_orders[[#This Row],[accFillSz]]+bot_orders[[#This Row],[fee]])</f>
        <v>1.7366096</v>
      </c>
      <c r="AB3845">
        <v>0</v>
      </c>
      <c r="AC3845" t="s">
        <v>38</v>
      </c>
      <c r="AD3845">
        <v>0</v>
      </c>
      <c r="AE3845" t="s">
        <v>40</v>
      </c>
      <c r="AF3845" t="s">
        <v>41</v>
      </c>
      <c r="AG3845" t="s">
        <v>42</v>
      </c>
      <c r="AH3845" t="s">
        <v>28</v>
      </c>
      <c r="AI3845">
        <v>1.7366096</v>
      </c>
      <c r="AJ3845">
        <v>-1.35564</v>
      </c>
    </row>
    <row r="3846" spans="1:36" x14ac:dyDescent="0.3">
      <c r="A3846">
        <v>3831</v>
      </c>
      <c r="B3846" t="s">
        <v>304</v>
      </c>
      <c r="C3846" t="s">
        <v>28</v>
      </c>
      <c r="D3846" t="s">
        <v>29</v>
      </c>
      <c r="E3846" t="s">
        <v>30</v>
      </c>
      <c r="F3846" t="s">
        <v>31</v>
      </c>
      <c r="G3846" t="s">
        <v>3617</v>
      </c>
      <c r="H3846" t="s">
        <v>11889</v>
      </c>
      <c r="I3846" s="4" t="s">
        <v>11882</v>
      </c>
      <c r="J3846" s="1">
        <f>((((bot_orders[[#This Row],[cTime]]/ 1000)+3*3600) / 86400) + DATE(1970,1,1))</f>
        <v>45773.415133055561</v>
      </c>
      <c r="K3846" s="4" t="s">
        <v>11890</v>
      </c>
      <c r="L3846" s="1">
        <f>((((bot_orders[[#This Row],[uTime]]/ 1000)+3*3600) / 86400) + DATE(1970,1,1))</f>
        <v>45773.423440914354</v>
      </c>
      <c r="M3846" t="s">
        <v>34</v>
      </c>
      <c r="N3846" t="s">
        <v>28</v>
      </c>
      <c r="O3846" t="s">
        <v>35</v>
      </c>
      <c r="P3846">
        <v>1.738</v>
      </c>
      <c r="Q3846" t="s">
        <v>36</v>
      </c>
      <c r="R3846" t="s">
        <v>55</v>
      </c>
      <c r="S3846">
        <v>0.78400000000000003</v>
      </c>
      <c r="T3846">
        <v>0.78400000000000003</v>
      </c>
      <c r="U3846">
        <v>1.738</v>
      </c>
      <c r="V3846">
        <v>-1.3904E-3</v>
      </c>
      <c r="W3846" t="s">
        <v>39</v>
      </c>
      <c r="X3846" s="4">
        <f>IF(bot_orders[[#This Row],[side]]="sell", bot_orders[[#This Row],[accFillSz]]*bot_orders[[#This Row],[avgPx]] + bot_orders[[#This Row],[fee]], -bot_orders[[#This Row],[accFillSz]]*bot_orders[[#This Row],[avgPx]])</f>
        <v>-1.362592</v>
      </c>
      <c r="Y3846" s="4">
        <f>IF(bot_orders[[#This Row],[side]]="buy", bot_orders[[#This Row],[accFillSz]] + bot_orders[[#This Row],[fee]], -bot_orders[[#This Row],[accFillSz]])</f>
        <v>1.7366096</v>
      </c>
      <c r="Z3846" s="4">
        <f>IF(bot_orders[[#This Row],[side]]="sell",bot_orders[[#This Row],[accFillSz]]*bot_orders[[#This Row],[avgPx]]+bot_orders[[#This Row],[fee]], 0)</f>
        <v>0</v>
      </c>
      <c r="AA3846" s="4">
        <f>IF(bot_orders[[#This Row],[side]]="sell",-bot_orders[[#This Row],[accFillSz]],bot_orders[[#This Row],[accFillSz]]+bot_orders[[#This Row],[fee]])</f>
        <v>1.7366096</v>
      </c>
      <c r="AB3846">
        <v>0</v>
      </c>
      <c r="AC3846" t="s">
        <v>38</v>
      </c>
      <c r="AD3846">
        <v>0</v>
      </c>
      <c r="AE3846" t="s">
        <v>40</v>
      </c>
      <c r="AF3846" t="s">
        <v>41</v>
      </c>
      <c r="AG3846" t="s">
        <v>42</v>
      </c>
      <c r="AH3846" t="s">
        <v>28</v>
      </c>
      <c r="AI3846">
        <v>1.7366096</v>
      </c>
      <c r="AJ3846">
        <v>-1.362592</v>
      </c>
    </row>
    <row r="3847" spans="1:36" x14ac:dyDescent="0.3">
      <c r="A3847">
        <v>3832</v>
      </c>
      <c r="B3847" t="s">
        <v>304</v>
      </c>
      <c r="C3847" t="s">
        <v>28</v>
      </c>
      <c r="D3847" t="s">
        <v>29</v>
      </c>
      <c r="E3847" t="s">
        <v>30</v>
      </c>
      <c r="F3847" t="s">
        <v>31</v>
      </c>
      <c r="G3847" t="s">
        <v>3629</v>
      </c>
      <c r="H3847" t="s">
        <v>11891</v>
      </c>
      <c r="I3847" s="4" t="s">
        <v>11882</v>
      </c>
      <c r="J3847" s="1">
        <f>((((bot_orders[[#This Row],[cTime]]/ 1000)+3*3600) / 86400) + DATE(1970,1,1))</f>
        <v>45773.415133055561</v>
      </c>
      <c r="K3847" s="4" t="s">
        <v>11892</v>
      </c>
      <c r="L3847" s="1">
        <f>((((bot_orders[[#This Row],[uTime]]/ 1000)+3*3600) / 86400) + DATE(1970,1,1))</f>
        <v>45773.415133101851</v>
      </c>
      <c r="M3847" t="s">
        <v>34</v>
      </c>
      <c r="N3847" t="s">
        <v>28</v>
      </c>
      <c r="O3847" t="s">
        <v>35</v>
      </c>
      <c r="P3847">
        <v>1.738</v>
      </c>
      <c r="Q3847" t="s">
        <v>36</v>
      </c>
      <c r="R3847" t="s">
        <v>55</v>
      </c>
      <c r="S3847">
        <v>0.78800000000000003</v>
      </c>
      <c r="T3847">
        <v>0.78649999999999998</v>
      </c>
      <c r="U3847">
        <v>1.738</v>
      </c>
      <c r="V3847">
        <v>-1.738E-3</v>
      </c>
      <c r="W3847" t="s">
        <v>39</v>
      </c>
      <c r="X3847" s="4">
        <f>IF(bot_orders[[#This Row],[side]]="sell", bot_orders[[#This Row],[accFillSz]]*bot_orders[[#This Row],[avgPx]] + bot_orders[[#This Row],[fee]], -bot_orders[[#This Row],[accFillSz]]*bot_orders[[#This Row],[avgPx]])</f>
        <v>-1.3669369999999998</v>
      </c>
      <c r="Y3847" s="4">
        <f>IF(bot_orders[[#This Row],[side]]="buy", bot_orders[[#This Row],[accFillSz]] + bot_orders[[#This Row],[fee]], -bot_orders[[#This Row],[accFillSz]])</f>
        <v>1.736262</v>
      </c>
      <c r="Z3847" s="4">
        <f>IF(bot_orders[[#This Row],[side]]="sell",bot_orders[[#This Row],[accFillSz]]*bot_orders[[#This Row],[avgPx]]+bot_orders[[#This Row],[fee]], 0)</f>
        <v>0</v>
      </c>
      <c r="AA3847" s="4">
        <f>IF(bot_orders[[#This Row],[side]]="sell",-bot_orders[[#This Row],[accFillSz]],bot_orders[[#This Row],[accFillSz]]+bot_orders[[#This Row],[fee]])</f>
        <v>1.736262</v>
      </c>
      <c r="AB3847">
        <v>0</v>
      </c>
      <c r="AC3847" t="s">
        <v>38</v>
      </c>
      <c r="AD3847">
        <v>0</v>
      </c>
      <c r="AE3847" t="s">
        <v>40</v>
      </c>
      <c r="AF3847" t="s">
        <v>41</v>
      </c>
      <c r="AG3847" t="s">
        <v>42</v>
      </c>
      <c r="AH3847" t="s">
        <v>28</v>
      </c>
      <c r="AI3847">
        <v>1.736262</v>
      </c>
      <c r="AJ3847">
        <v>-1.3669370000000001</v>
      </c>
    </row>
    <row r="3848" spans="1:36" x14ac:dyDescent="0.3">
      <c r="A3848">
        <v>3833</v>
      </c>
      <c r="B3848" t="s">
        <v>304</v>
      </c>
      <c r="C3848" t="s">
        <v>28</v>
      </c>
      <c r="D3848" t="s">
        <v>29</v>
      </c>
      <c r="E3848" t="s">
        <v>30</v>
      </c>
      <c r="F3848" t="s">
        <v>31</v>
      </c>
      <c r="G3848" t="s">
        <v>3623</v>
      </c>
      <c r="H3848" t="s">
        <v>11893</v>
      </c>
      <c r="I3848" s="4" t="s">
        <v>11882</v>
      </c>
      <c r="J3848" s="1">
        <f>((((bot_orders[[#This Row],[cTime]]/ 1000)+3*3600) / 86400) + DATE(1970,1,1))</f>
        <v>45773.415133055561</v>
      </c>
      <c r="K3848" s="4" t="s">
        <v>11892</v>
      </c>
      <c r="L3848" s="1">
        <f>((((bot_orders[[#This Row],[uTime]]/ 1000)+3*3600) / 86400) + DATE(1970,1,1))</f>
        <v>45773.415133101851</v>
      </c>
      <c r="M3848" t="s">
        <v>34</v>
      </c>
      <c r="N3848" t="s">
        <v>28</v>
      </c>
      <c r="O3848" t="s">
        <v>35</v>
      </c>
      <c r="P3848">
        <v>1.738</v>
      </c>
      <c r="Q3848" t="s">
        <v>36</v>
      </c>
      <c r="R3848" t="s">
        <v>55</v>
      </c>
      <c r="S3848">
        <v>0.79200000000000004</v>
      </c>
      <c r="T3848">
        <v>0.78649999999999998</v>
      </c>
      <c r="U3848">
        <v>1.738</v>
      </c>
      <c r="V3848">
        <v>-1.738E-3</v>
      </c>
      <c r="W3848" t="s">
        <v>39</v>
      </c>
      <c r="X3848" s="4">
        <f>IF(bot_orders[[#This Row],[side]]="sell", bot_orders[[#This Row],[accFillSz]]*bot_orders[[#This Row],[avgPx]] + bot_orders[[#This Row],[fee]], -bot_orders[[#This Row],[accFillSz]]*bot_orders[[#This Row],[avgPx]])</f>
        <v>-1.3669369999999998</v>
      </c>
      <c r="Y3848" s="4">
        <f>IF(bot_orders[[#This Row],[side]]="buy", bot_orders[[#This Row],[accFillSz]] + bot_orders[[#This Row],[fee]], -bot_orders[[#This Row],[accFillSz]])</f>
        <v>1.736262</v>
      </c>
      <c r="Z3848" s="4">
        <f>IF(bot_orders[[#This Row],[side]]="sell",bot_orders[[#This Row],[accFillSz]]*bot_orders[[#This Row],[avgPx]]+bot_orders[[#This Row],[fee]], 0)</f>
        <v>0</v>
      </c>
      <c r="AA3848" s="4">
        <f>IF(bot_orders[[#This Row],[side]]="sell",-bot_orders[[#This Row],[accFillSz]],bot_orders[[#This Row],[accFillSz]]+bot_orders[[#This Row],[fee]])</f>
        <v>1.736262</v>
      </c>
      <c r="AB3848">
        <v>0</v>
      </c>
      <c r="AC3848" t="s">
        <v>38</v>
      </c>
      <c r="AD3848">
        <v>0</v>
      </c>
      <c r="AE3848" t="s">
        <v>40</v>
      </c>
      <c r="AF3848" t="s">
        <v>41</v>
      </c>
      <c r="AG3848" t="s">
        <v>42</v>
      </c>
      <c r="AH3848" t="s">
        <v>28</v>
      </c>
      <c r="AI3848">
        <v>1.736262</v>
      </c>
      <c r="AJ3848">
        <v>-1.3669370000000001</v>
      </c>
    </row>
    <row r="3849" spans="1:36" x14ac:dyDescent="0.3">
      <c r="A3849">
        <v>3834</v>
      </c>
      <c r="B3849" t="s">
        <v>304</v>
      </c>
      <c r="C3849" t="s">
        <v>28</v>
      </c>
      <c r="D3849" t="s">
        <v>29</v>
      </c>
      <c r="E3849" t="s">
        <v>30</v>
      </c>
      <c r="F3849" t="s">
        <v>31</v>
      </c>
      <c r="G3849" t="s">
        <v>3620</v>
      </c>
      <c r="H3849" t="s">
        <v>11894</v>
      </c>
      <c r="I3849" s="4" t="s">
        <v>11882</v>
      </c>
      <c r="J3849" s="1">
        <f>((((bot_orders[[#This Row],[cTime]]/ 1000)+3*3600) / 86400) + DATE(1970,1,1))</f>
        <v>45773.415133055561</v>
      </c>
      <c r="K3849" s="4" t="s">
        <v>11892</v>
      </c>
      <c r="L3849" s="1">
        <f>((((bot_orders[[#This Row],[uTime]]/ 1000)+3*3600) / 86400) + DATE(1970,1,1))</f>
        <v>45773.415133101851</v>
      </c>
      <c r="M3849" t="s">
        <v>34</v>
      </c>
      <c r="N3849" t="s">
        <v>28</v>
      </c>
      <c r="O3849" t="s">
        <v>35</v>
      </c>
      <c r="P3849">
        <v>1.7270000000000001</v>
      </c>
      <c r="Q3849" t="s">
        <v>36</v>
      </c>
      <c r="R3849" t="s">
        <v>55</v>
      </c>
      <c r="S3849">
        <v>0.79600000000000004</v>
      </c>
      <c r="T3849">
        <v>0.78649999999999998</v>
      </c>
      <c r="U3849">
        <v>1.7270000000000001</v>
      </c>
      <c r="V3849">
        <v>-1.727E-3</v>
      </c>
      <c r="W3849" t="s">
        <v>39</v>
      </c>
      <c r="X3849" s="4">
        <f>IF(bot_orders[[#This Row],[side]]="sell", bot_orders[[#This Row],[accFillSz]]*bot_orders[[#This Row],[avgPx]] + bot_orders[[#This Row],[fee]], -bot_orders[[#This Row],[accFillSz]]*bot_orders[[#This Row],[avgPx]])</f>
        <v>-1.3582855</v>
      </c>
      <c r="Y3849" s="4">
        <f>IF(bot_orders[[#This Row],[side]]="buy", bot_orders[[#This Row],[accFillSz]] + bot_orders[[#This Row],[fee]], -bot_orders[[#This Row],[accFillSz]])</f>
        <v>1.7252730000000001</v>
      </c>
      <c r="Z3849" s="4">
        <f>IF(bot_orders[[#This Row],[side]]="sell",bot_orders[[#This Row],[accFillSz]]*bot_orders[[#This Row],[avgPx]]+bot_orders[[#This Row],[fee]], 0)</f>
        <v>0</v>
      </c>
      <c r="AA3849" s="4">
        <f>IF(bot_orders[[#This Row],[side]]="sell",-bot_orders[[#This Row],[accFillSz]],bot_orders[[#This Row],[accFillSz]]+bot_orders[[#This Row],[fee]])</f>
        <v>1.7252730000000001</v>
      </c>
      <c r="AB3849">
        <v>0</v>
      </c>
      <c r="AC3849" t="s">
        <v>38</v>
      </c>
      <c r="AD3849">
        <v>0</v>
      </c>
      <c r="AE3849" t="s">
        <v>40</v>
      </c>
      <c r="AF3849" t="s">
        <v>41</v>
      </c>
      <c r="AG3849" t="s">
        <v>42</v>
      </c>
      <c r="AH3849" t="s">
        <v>28</v>
      </c>
      <c r="AI3849">
        <v>1.7252730000000001</v>
      </c>
      <c r="AJ3849">
        <v>-1.3582855</v>
      </c>
    </row>
    <row r="3850" spans="1:36" x14ac:dyDescent="0.3">
      <c r="A3850">
        <v>3841</v>
      </c>
      <c r="B3850" t="s">
        <v>304</v>
      </c>
      <c r="C3850" t="s">
        <v>28</v>
      </c>
      <c r="D3850" t="s">
        <v>29</v>
      </c>
      <c r="E3850" t="s">
        <v>30</v>
      </c>
      <c r="F3850" t="s">
        <v>31</v>
      </c>
      <c r="G3850" t="s">
        <v>3663</v>
      </c>
      <c r="H3850" t="s">
        <v>11911</v>
      </c>
      <c r="I3850" s="4" t="s">
        <v>11912</v>
      </c>
      <c r="J3850" s="1">
        <f>((((bot_orders[[#This Row],[cTime]]/ 1000)+3*3600) / 86400) + DATE(1970,1,1))</f>
        <v>45773.43173413194</v>
      </c>
      <c r="K3850" s="4" t="s">
        <v>11913</v>
      </c>
      <c r="L3850" s="1">
        <f>((((bot_orders[[#This Row],[uTime]]/ 1000)+3*3600) / 86400) + DATE(1970,1,1))</f>
        <v>45773.433677650464</v>
      </c>
      <c r="M3850" t="s">
        <v>34</v>
      </c>
      <c r="N3850" t="s">
        <v>28</v>
      </c>
      <c r="O3850" t="s">
        <v>35</v>
      </c>
      <c r="P3850">
        <v>1.736</v>
      </c>
      <c r="Q3850" t="s">
        <v>36</v>
      </c>
      <c r="R3850" t="s">
        <v>37</v>
      </c>
      <c r="S3850">
        <v>0.77600000000000002</v>
      </c>
      <c r="T3850">
        <v>0.77600000000000002</v>
      </c>
      <c r="U3850">
        <v>1.736</v>
      </c>
      <c r="V3850">
        <v>-1.0777088E-3</v>
      </c>
      <c r="W3850" t="s">
        <v>38</v>
      </c>
      <c r="X3850" s="4">
        <f>IF(bot_orders[[#This Row],[side]]="sell", bot_orders[[#This Row],[accFillSz]]*bot_orders[[#This Row],[avgPx]] + bot_orders[[#This Row],[fee]], -bot_orders[[#This Row],[accFillSz]]*bot_orders[[#This Row],[avgPx]])</f>
        <v>1.3460582912000001</v>
      </c>
      <c r="Y3850" s="4">
        <f>IF(bot_orders[[#This Row],[side]]="buy", bot_orders[[#This Row],[accFillSz]] + bot_orders[[#This Row],[fee]], -bot_orders[[#This Row],[accFillSz]])</f>
        <v>-1.736</v>
      </c>
      <c r="Z3850" s="4">
        <f>IF(bot_orders[[#This Row],[side]]="sell",bot_orders[[#This Row],[accFillSz]]*bot_orders[[#This Row],[avgPx]]+bot_orders[[#This Row],[fee]], 0)</f>
        <v>1.3460582912000001</v>
      </c>
      <c r="AA3850" s="4">
        <f>IF(bot_orders[[#This Row],[side]]="sell",-bot_orders[[#This Row],[accFillSz]],bot_orders[[#This Row],[accFillSz]]+bot_orders[[#This Row],[fee]])</f>
        <v>-1.736</v>
      </c>
      <c r="AB3850">
        <v>0</v>
      </c>
      <c r="AC3850" t="s">
        <v>39</v>
      </c>
      <c r="AD3850">
        <v>0</v>
      </c>
      <c r="AE3850" t="s">
        <v>40</v>
      </c>
      <c r="AF3850" t="s">
        <v>41</v>
      </c>
      <c r="AG3850" t="s">
        <v>42</v>
      </c>
      <c r="AH3850" t="s">
        <v>28</v>
      </c>
      <c r="AI3850">
        <v>-1.736</v>
      </c>
      <c r="AJ3850">
        <v>1.34605829</v>
      </c>
    </row>
    <row r="3851" spans="1:36" x14ac:dyDescent="0.3">
      <c r="A3851">
        <v>3843</v>
      </c>
      <c r="B3851" t="s">
        <v>304</v>
      </c>
      <c r="C3851" t="s">
        <v>28</v>
      </c>
      <c r="D3851" t="s">
        <v>29</v>
      </c>
      <c r="E3851" t="s">
        <v>30</v>
      </c>
      <c r="F3851" t="s">
        <v>31</v>
      </c>
      <c r="G3851" t="s">
        <v>3674</v>
      </c>
      <c r="H3851" t="s">
        <v>11917</v>
      </c>
      <c r="I3851" s="4" t="s">
        <v>11915</v>
      </c>
      <c r="J3851" s="1">
        <f>((((bot_orders[[#This Row],[cTime]]/ 1000)+3*3600) / 86400) + DATE(1970,1,1))</f>
        <v>45773.432037361112</v>
      </c>
      <c r="K3851" s="4" t="s">
        <v>11918</v>
      </c>
      <c r="L3851" s="1">
        <f>((((bot_orders[[#This Row],[uTime]]/ 1000)+3*3600) / 86400) + DATE(1970,1,1))</f>
        <v>45773.432037824074</v>
      </c>
      <c r="M3851" t="s">
        <v>34</v>
      </c>
      <c r="N3851" t="s">
        <v>28</v>
      </c>
      <c r="O3851" t="s">
        <v>35</v>
      </c>
      <c r="P3851">
        <v>1.736</v>
      </c>
      <c r="Q3851" t="s">
        <v>36</v>
      </c>
      <c r="R3851" t="s">
        <v>37</v>
      </c>
      <c r="S3851">
        <v>0.77200000000000002</v>
      </c>
      <c r="T3851">
        <v>0.77200000000000002</v>
      </c>
      <c r="U3851">
        <v>1.736</v>
      </c>
      <c r="V3851">
        <v>-1.0721535999999999E-3</v>
      </c>
      <c r="W3851" t="s">
        <v>38</v>
      </c>
      <c r="X3851" s="4">
        <f>IF(bot_orders[[#This Row],[side]]="sell", bot_orders[[#This Row],[accFillSz]]*bot_orders[[#This Row],[avgPx]] + bot_orders[[#This Row],[fee]], -bot_orders[[#This Row],[accFillSz]]*bot_orders[[#This Row],[avgPx]])</f>
        <v>1.3391198464</v>
      </c>
      <c r="Y3851" s="4">
        <f>IF(bot_orders[[#This Row],[side]]="buy", bot_orders[[#This Row],[accFillSz]] + bot_orders[[#This Row],[fee]], -bot_orders[[#This Row],[accFillSz]])</f>
        <v>-1.736</v>
      </c>
      <c r="Z3851" s="4">
        <f>IF(bot_orders[[#This Row],[side]]="sell",bot_orders[[#This Row],[accFillSz]]*bot_orders[[#This Row],[avgPx]]+bot_orders[[#This Row],[fee]], 0)</f>
        <v>1.3391198464</v>
      </c>
      <c r="AA3851" s="4">
        <f>IF(bot_orders[[#This Row],[side]]="sell",-bot_orders[[#This Row],[accFillSz]],bot_orders[[#This Row],[accFillSz]]+bot_orders[[#This Row],[fee]])</f>
        <v>-1.736</v>
      </c>
      <c r="AB3851">
        <v>0</v>
      </c>
      <c r="AC3851" t="s">
        <v>39</v>
      </c>
      <c r="AD3851">
        <v>0</v>
      </c>
      <c r="AE3851" t="s">
        <v>40</v>
      </c>
      <c r="AF3851" t="s">
        <v>41</v>
      </c>
      <c r="AG3851" t="s">
        <v>42</v>
      </c>
      <c r="AH3851" t="s">
        <v>28</v>
      </c>
      <c r="AI3851">
        <v>-1.736</v>
      </c>
      <c r="AJ3851">
        <v>1.3391198499999999</v>
      </c>
    </row>
    <row r="3852" spans="1:36" x14ac:dyDescent="0.3">
      <c r="A3852">
        <v>3845</v>
      </c>
      <c r="B3852" t="s">
        <v>304</v>
      </c>
      <c r="C3852" t="s">
        <v>28</v>
      </c>
      <c r="D3852" t="s">
        <v>29</v>
      </c>
      <c r="E3852" t="s">
        <v>30</v>
      </c>
      <c r="F3852" t="s">
        <v>31</v>
      </c>
      <c r="G3852" t="s">
        <v>3681</v>
      </c>
      <c r="H3852" t="s">
        <v>11922</v>
      </c>
      <c r="I3852" s="4" t="s">
        <v>11923</v>
      </c>
      <c r="J3852" s="1">
        <f>((((bot_orders[[#This Row],[cTime]]/ 1000)+3*3600) / 86400) + DATE(1970,1,1))</f>
        <v>45773.432037847218</v>
      </c>
      <c r="K3852" s="4" t="s">
        <v>11924</v>
      </c>
      <c r="L3852" s="1">
        <f>((((bot_orders[[#This Row],[uTime]]/ 1000)+3*3600) / 86400) + DATE(1970,1,1))</f>
        <v>45773.43207357639</v>
      </c>
      <c r="M3852" t="s">
        <v>34</v>
      </c>
      <c r="N3852" t="s">
        <v>28</v>
      </c>
      <c r="O3852" t="s">
        <v>35</v>
      </c>
      <c r="P3852">
        <v>1.738</v>
      </c>
      <c r="Q3852" t="s">
        <v>36</v>
      </c>
      <c r="R3852" t="s">
        <v>55</v>
      </c>
      <c r="S3852">
        <v>0.76800000000000002</v>
      </c>
      <c r="T3852">
        <v>0.76800000000000002</v>
      </c>
      <c r="U3852">
        <v>1.738</v>
      </c>
      <c r="V3852">
        <v>-1.3904E-3</v>
      </c>
      <c r="W3852" t="s">
        <v>39</v>
      </c>
      <c r="X3852" s="4">
        <f>IF(bot_orders[[#This Row],[side]]="sell", bot_orders[[#This Row],[accFillSz]]*bot_orders[[#This Row],[avgPx]] + bot_orders[[#This Row],[fee]], -bot_orders[[#This Row],[accFillSz]]*bot_orders[[#This Row],[avgPx]])</f>
        <v>-1.334784</v>
      </c>
      <c r="Y3852" s="4">
        <f>IF(bot_orders[[#This Row],[side]]="buy", bot_orders[[#This Row],[accFillSz]] + bot_orders[[#This Row],[fee]], -bot_orders[[#This Row],[accFillSz]])</f>
        <v>1.7366096</v>
      </c>
      <c r="Z3852" s="4">
        <f>IF(bot_orders[[#This Row],[side]]="sell",bot_orders[[#This Row],[accFillSz]]*bot_orders[[#This Row],[avgPx]]+bot_orders[[#This Row],[fee]], 0)</f>
        <v>0</v>
      </c>
      <c r="AA3852" s="4">
        <f>IF(bot_orders[[#This Row],[side]]="sell",-bot_orders[[#This Row],[accFillSz]],bot_orders[[#This Row],[accFillSz]]+bot_orders[[#This Row],[fee]])</f>
        <v>1.7366096</v>
      </c>
      <c r="AB3852">
        <v>0</v>
      </c>
      <c r="AC3852" t="s">
        <v>38</v>
      </c>
      <c r="AD3852">
        <v>0</v>
      </c>
      <c r="AE3852" t="s">
        <v>40</v>
      </c>
      <c r="AF3852" t="s">
        <v>41</v>
      </c>
      <c r="AG3852" t="s">
        <v>42</v>
      </c>
      <c r="AH3852" t="s">
        <v>28</v>
      </c>
      <c r="AI3852">
        <v>1.7366096</v>
      </c>
      <c r="AJ3852">
        <v>-1.334784</v>
      </c>
    </row>
    <row r="3853" spans="1:36" x14ac:dyDescent="0.3">
      <c r="A3853">
        <v>3846</v>
      </c>
      <c r="B3853" t="s">
        <v>304</v>
      </c>
      <c r="C3853" t="s">
        <v>28</v>
      </c>
      <c r="D3853" t="s">
        <v>29</v>
      </c>
      <c r="E3853" t="s">
        <v>30</v>
      </c>
      <c r="F3853" t="s">
        <v>31</v>
      </c>
      <c r="G3853" t="s">
        <v>3681</v>
      </c>
      <c r="H3853" t="s">
        <v>11925</v>
      </c>
      <c r="I3853" s="4" t="s">
        <v>11926</v>
      </c>
      <c r="J3853" s="1">
        <f>((((bot_orders[[#This Row],[cTime]]/ 1000)+3*3600) / 86400) + DATE(1970,1,1))</f>
        <v>45773.432073599535</v>
      </c>
      <c r="K3853" s="4" t="s">
        <v>11927</v>
      </c>
      <c r="L3853" s="1">
        <f>((((bot_orders[[#This Row],[uTime]]/ 1000)+3*3600) / 86400) + DATE(1970,1,1))</f>
        <v>45773.432129884255</v>
      </c>
      <c r="M3853" t="s">
        <v>34</v>
      </c>
      <c r="N3853" t="s">
        <v>28</v>
      </c>
      <c r="O3853" t="s">
        <v>35</v>
      </c>
      <c r="P3853">
        <v>1.736</v>
      </c>
      <c r="Q3853" t="s">
        <v>36</v>
      </c>
      <c r="R3853" t="s">
        <v>37</v>
      </c>
      <c r="S3853">
        <v>0.77200000000000002</v>
      </c>
      <c r="T3853">
        <v>0.77200000000000002</v>
      </c>
      <c r="U3853">
        <v>1.736</v>
      </c>
      <c r="V3853">
        <v>-1.0721535999999999E-3</v>
      </c>
      <c r="W3853" t="s">
        <v>38</v>
      </c>
      <c r="X3853" s="4">
        <f>IF(bot_orders[[#This Row],[side]]="sell", bot_orders[[#This Row],[accFillSz]]*bot_orders[[#This Row],[avgPx]] + bot_orders[[#This Row],[fee]], -bot_orders[[#This Row],[accFillSz]]*bot_orders[[#This Row],[avgPx]])</f>
        <v>1.3391198464</v>
      </c>
      <c r="Y3853" s="4">
        <f>IF(bot_orders[[#This Row],[side]]="buy", bot_orders[[#This Row],[accFillSz]] + bot_orders[[#This Row],[fee]], -bot_orders[[#This Row],[accFillSz]])</f>
        <v>-1.736</v>
      </c>
      <c r="Z3853" s="4">
        <f>IF(bot_orders[[#This Row],[side]]="sell",bot_orders[[#This Row],[accFillSz]]*bot_orders[[#This Row],[avgPx]]+bot_orders[[#This Row],[fee]], 0)</f>
        <v>1.3391198464</v>
      </c>
      <c r="AA3853" s="4">
        <f>IF(bot_orders[[#This Row],[side]]="sell",-bot_orders[[#This Row],[accFillSz]],bot_orders[[#This Row],[accFillSz]]+bot_orders[[#This Row],[fee]])</f>
        <v>-1.736</v>
      </c>
      <c r="AB3853">
        <v>0</v>
      </c>
      <c r="AC3853" t="s">
        <v>39</v>
      </c>
      <c r="AD3853">
        <v>0</v>
      </c>
      <c r="AE3853" t="s">
        <v>40</v>
      </c>
      <c r="AF3853" t="s">
        <v>41</v>
      </c>
      <c r="AG3853" t="s">
        <v>42</v>
      </c>
      <c r="AH3853" t="s">
        <v>28</v>
      </c>
      <c r="AI3853">
        <v>-1.736</v>
      </c>
      <c r="AJ3853">
        <v>1.3391198499999999</v>
      </c>
    </row>
    <row r="3854" spans="1:36" x14ac:dyDescent="0.3">
      <c r="A3854">
        <v>3847</v>
      </c>
      <c r="B3854" t="s">
        <v>304</v>
      </c>
      <c r="C3854" t="s">
        <v>28</v>
      </c>
      <c r="D3854" t="s">
        <v>29</v>
      </c>
      <c r="E3854" t="s">
        <v>30</v>
      </c>
      <c r="F3854" t="s">
        <v>31</v>
      </c>
      <c r="G3854" t="s">
        <v>3699</v>
      </c>
      <c r="H3854" t="s">
        <v>11928</v>
      </c>
      <c r="I3854" s="4" t="s">
        <v>11929</v>
      </c>
      <c r="J3854" s="1">
        <f>((((bot_orders[[#This Row],[cTime]]/ 1000)+3*3600) / 86400) + DATE(1970,1,1))</f>
        <v>45773.432129907407</v>
      </c>
      <c r="K3854" s="4" t="s">
        <v>11930</v>
      </c>
      <c r="L3854" s="1">
        <f>((((bot_orders[[#This Row],[uTime]]/ 1000)+3*3600) / 86400) + DATE(1970,1,1))</f>
        <v>45773.449158356481</v>
      </c>
      <c r="M3854" t="s">
        <v>34</v>
      </c>
      <c r="N3854" t="s">
        <v>28</v>
      </c>
      <c r="O3854" t="s">
        <v>35</v>
      </c>
      <c r="P3854">
        <v>1.738</v>
      </c>
      <c r="Q3854" t="s">
        <v>36</v>
      </c>
      <c r="R3854" t="s">
        <v>55</v>
      </c>
      <c r="S3854">
        <v>0.76800000000000002</v>
      </c>
      <c r="T3854">
        <v>0.76800000000000002</v>
      </c>
      <c r="U3854">
        <v>1.738</v>
      </c>
      <c r="V3854">
        <v>-1.3904E-3</v>
      </c>
      <c r="W3854" t="s">
        <v>39</v>
      </c>
      <c r="X3854" s="4">
        <f>IF(bot_orders[[#This Row],[side]]="sell", bot_orders[[#This Row],[accFillSz]]*bot_orders[[#This Row],[avgPx]] + bot_orders[[#This Row],[fee]], -bot_orders[[#This Row],[accFillSz]]*bot_orders[[#This Row],[avgPx]])</f>
        <v>-1.334784</v>
      </c>
      <c r="Y3854" s="4">
        <f>IF(bot_orders[[#This Row],[side]]="buy", bot_orders[[#This Row],[accFillSz]] + bot_orders[[#This Row],[fee]], -bot_orders[[#This Row],[accFillSz]])</f>
        <v>1.7366096</v>
      </c>
      <c r="Z3854" s="4">
        <f>IF(bot_orders[[#This Row],[side]]="sell",bot_orders[[#This Row],[accFillSz]]*bot_orders[[#This Row],[avgPx]]+bot_orders[[#This Row],[fee]], 0)</f>
        <v>0</v>
      </c>
      <c r="AA3854" s="4">
        <f>IF(bot_orders[[#This Row],[side]]="sell",-bot_orders[[#This Row],[accFillSz]],bot_orders[[#This Row],[accFillSz]]+bot_orders[[#This Row],[fee]])</f>
        <v>1.7366096</v>
      </c>
      <c r="AB3854">
        <v>0</v>
      </c>
      <c r="AC3854" t="s">
        <v>38</v>
      </c>
      <c r="AD3854">
        <v>0</v>
      </c>
      <c r="AE3854" t="s">
        <v>40</v>
      </c>
      <c r="AF3854" t="s">
        <v>41</v>
      </c>
      <c r="AG3854" t="s">
        <v>42</v>
      </c>
      <c r="AH3854" t="s">
        <v>28</v>
      </c>
      <c r="AI3854">
        <v>1.7366096</v>
      </c>
      <c r="AJ3854">
        <v>-1.334784</v>
      </c>
    </row>
    <row r="3855" spans="1:36" x14ac:dyDescent="0.3">
      <c r="A3855">
        <v>3850</v>
      </c>
      <c r="B3855" t="s">
        <v>304</v>
      </c>
      <c r="C3855" t="s">
        <v>28</v>
      </c>
      <c r="D3855" t="s">
        <v>29</v>
      </c>
      <c r="E3855" t="s">
        <v>30</v>
      </c>
      <c r="F3855" t="s">
        <v>31</v>
      </c>
      <c r="G3855" t="s">
        <v>3670</v>
      </c>
      <c r="H3855" t="s">
        <v>11937</v>
      </c>
      <c r="I3855" s="4" t="s">
        <v>11938</v>
      </c>
      <c r="J3855" s="1">
        <f>((((bot_orders[[#This Row],[cTime]]/ 1000)+3*3600) / 86400) + DATE(1970,1,1))</f>
        <v>45773.433677673609</v>
      </c>
      <c r="K3855" s="4" t="s">
        <v>11939</v>
      </c>
      <c r="L3855" s="1">
        <f>((((bot_orders[[#This Row],[uTime]]/ 1000)+3*3600) / 86400) + DATE(1970,1,1))</f>
        <v>45773.438365104164</v>
      </c>
      <c r="M3855" t="s">
        <v>34</v>
      </c>
      <c r="N3855" t="s">
        <v>28</v>
      </c>
      <c r="O3855" t="s">
        <v>35</v>
      </c>
      <c r="P3855">
        <v>1.738</v>
      </c>
      <c r="Q3855" t="s">
        <v>36</v>
      </c>
      <c r="R3855" t="s">
        <v>55</v>
      </c>
      <c r="S3855">
        <v>0.77200000000000002</v>
      </c>
      <c r="T3855">
        <v>0.77200000000000002</v>
      </c>
      <c r="U3855">
        <v>1.738</v>
      </c>
      <c r="V3855">
        <v>-1.3904E-3</v>
      </c>
      <c r="W3855" t="s">
        <v>39</v>
      </c>
      <c r="X3855" s="4">
        <f>IF(bot_orders[[#This Row],[side]]="sell", bot_orders[[#This Row],[accFillSz]]*bot_orders[[#This Row],[avgPx]] + bot_orders[[#This Row],[fee]], -bot_orders[[#This Row],[accFillSz]]*bot_orders[[#This Row],[avgPx]])</f>
        <v>-1.341736</v>
      </c>
      <c r="Y3855" s="4">
        <f>IF(bot_orders[[#This Row],[side]]="buy", bot_orders[[#This Row],[accFillSz]] + bot_orders[[#This Row],[fee]], -bot_orders[[#This Row],[accFillSz]])</f>
        <v>1.7366096</v>
      </c>
      <c r="Z3855" s="4">
        <f>IF(bot_orders[[#This Row],[side]]="sell",bot_orders[[#This Row],[accFillSz]]*bot_orders[[#This Row],[avgPx]]+bot_orders[[#This Row],[fee]], 0)</f>
        <v>0</v>
      </c>
      <c r="AA3855" s="4">
        <f>IF(bot_orders[[#This Row],[side]]="sell",-bot_orders[[#This Row],[accFillSz]],bot_orders[[#This Row],[accFillSz]]+bot_orders[[#This Row],[fee]])</f>
        <v>1.7366096</v>
      </c>
      <c r="AB3855">
        <v>0</v>
      </c>
      <c r="AC3855" t="s">
        <v>38</v>
      </c>
      <c r="AD3855">
        <v>0</v>
      </c>
      <c r="AE3855" t="s">
        <v>40</v>
      </c>
      <c r="AF3855" t="s">
        <v>41</v>
      </c>
      <c r="AG3855" t="s">
        <v>42</v>
      </c>
      <c r="AH3855" t="s">
        <v>28</v>
      </c>
      <c r="AI3855">
        <v>1.7366096</v>
      </c>
      <c r="AJ3855">
        <v>-1.341736</v>
      </c>
    </row>
    <row r="3856" spans="1:36" x14ac:dyDescent="0.3">
      <c r="A3856">
        <v>3851</v>
      </c>
      <c r="B3856" t="s">
        <v>304</v>
      </c>
      <c r="C3856" t="s">
        <v>28</v>
      </c>
      <c r="D3856" t="s">
        <v>29</v>
      </c>
      <c r="E3856" t="s">
        <v>30</v>
      </c>
      <c r="F3856" t="s">
        <v>31</v>
      </c>
      <c r="G3856" t="s">
        <v>3695</v>
      </c>
      <c r="H3856" t="s">
        <v>11940</v>
      </c>
      <c r="I3856" s="4" t="s">
        <v>11941</v>
      </c>
      <c r="J3856" s="1">
        <f>((((bot_orders[[#This Row],[cTime]]/ 1000)+3*3600) / 86400) + DATE(1970,1,1))</f>
        <v>45773.457055081017</v>
      </c>
      <c r="K3856" s="4" t="s">
        <v>11942</v>
      </c>
      <c r="L3856" s="1">
        <f>((((bot_orders[[#This Row],[uTime]]/ 1000)+3*3600) / 86400) + DATE(1970,1,1))</f>
        <v>45773.457055115738</v>
      </c>
      <c r="M3856" t="s">
        <v>34</v>
      </c>
      <c r="N3856" t="s">
        <v>28</v>
      </c>
      <c r="O3856" t="s">
        <v>268</v>
      </c>
      <c r="P3856">
        <v>13.911</v>
      </c>
      <c r="Q3856" t="s">
        <v>36</v>
      </c>
      <c r="R3856" t="s">
        <v>37</v>
      </c>
      <c r="S3856">
        <v>0</v>
      </c>
      <c r="T3856">
        <v>0.76829999999999998</v>
      </c>
      <c r="U3856">
        <v>13.911</v>
      </c>
      <c r="V3856">
        <v>-1.0687821300000001E-2</v>
      </c>
      <c r="W3856" t="s">
        <v>38</v>
      </c>
      <c r="X3856" s="4">
        <f>IF(bot_orders[[#This Row],[side]]="sell", bot_orders[[#This Row],[accFillSz]]*bot_orders[[#This Row],[avgPx]] + bot_orders[[#This Row],[fee]], -bot_orders[[#This Row],[accFillSz]]*bot_orders[[#This Row],[avgPx]])</f>
        <v>10.6771334787</v>
      </c>
      <c r="Y3856" s="4">
        <f>IF(bot_orders[[#This Row],[side]]="buy", bot_orders[[#This Row],[accFillSz]] + bot_orders[[#This Row],[fee]], -bot_orders[[#This Row],[accFillSz]])</f>
        <v>-13.911</v>
      </c>
      <c r="Z3856" s="4">
        <f>IF(bot_orders[[#This Row],[side]]="sell",bot_orders[[#This Row],[accFillSz]]*bot_orders[[#This Row],[avgPx]]+bot_orders[[#This Row],[fee]], 0)</f>
        <v>10.6771334787</v>
      </c>
      <c r="AA3856" s="4">
        <f>IF(bot_orders[[#This Row],[side]]="sell",-bot_orders[[#This Row],[accFillSz]],bot_orders[[#This Row],[accFillSz]]+bot_orders[[#This Row],[fee]])</f>
        <v>-13.911</v>
      </c>
      <c r="AB3856">
        <v>0</v>
      </c>
      <c r="AC3856" t="s">
        <v>39</v>
      </c>
      <c r="AD3856">
        <v>0</v>
      </c>
      <c r="AE3856" t="s">
        <v>40</v>
      </c>
      <c r="AF3856" t="s">
        <v>41</v>
      </c>
      <c r="AG3856" t="s">
        <v>42</v>
      </c>
      <c r="AH3856" t="s">
        <v>28</v>
      </c>
      <c r="AI3856">
        <v>-13.911</v>
      </c>
      <c r="AJ3856">
        <v>10.67713348</v>
      </c>
    </row>
    <row r="3857" spans="1:36" x14ac:dyDescent="0.3">
      <c r="A3857">
        <v>3854</v>
      </c>
      <c r="B3857" t="s">
        <v>303</v>
      </c>
      <c r="C3857" t="s">
        <v>28</v>
      </c>
      <c r="D3857" t="s">
        <v>29</v>
      </c>
      <c r="E3857" t="s">
        <v>30</v>
      </c>
      <c r="F3857" t="s">
        <v>31</v>
      </c>
      <c r="G3857" t="s">
        <v>62</v>
      </c>
      <c r="H3857" t="s">
        <v>11950</v>
      </c>
      <c r="I3857" s="4" t="s">
        <v>11951</v>
      </c>
      <c r="J3857" s="1">
        <f>((((bot_orders[[#This Row],[cTime]]/ 1000)+3*3600) / 86400) + DATE(1970,1,1))</f>
        <v>45773.469194178237</v>
      </c>
      <c r="K3857" s="4" t="s">
        <v>11952</v>
      </c>
      <c r="L3857" s="1">
        <f>((((bot_orders[[#This Row],[uTime]]/ 1000)+3*3600) / 86400) + DATE(1970,1,1))</f>
        <v>45773.50368436343</v>
      </c>
      <c r="M3857" t="s">
        <v>34</v>
      </c>
      <c r="N3857" t="s">
        <v>28</v>
      </c>
      <c r="O3857" t="s">
        <v>35</v>
      </c>
      <c r="P3857">
        <v>13.294</v>
      </c>
      <c r="Q3857" t="s">
        <v>36</v>
      </c>
      <c r="R3857" t="s">
        <v>55</v>
      </c>
      <c r="S3857">
        <v>0.75960000000000005</v>
      </c>
      <c r="T3857">
        <v>0.75960000000000005</v>
      </c>
      <c r="U3857">
        <v>13.294</v>
      </c>
      <c r="V3857">
        <v>-1.0635199999999999E-2</v>
      </c>
      <c r="W3857" t="s">
        <v>39</v>
      </c>
      <c r="X3857" s="4">
        <f>IF(bot_orders[[#This Row],[side]]="sell", bot_orders[[#This Row],[accFillSz]]*bot_orders[[#This Row],[avgPx]] + bot_orders[[#This Row],[fee]], -bot_orders[[#This Row],[accFillSz]]*bot_orders[[#This Row],[avgPx]])</f>
        <v>-10.098122400000001</v>
      </c>
      <c r="Y3857" s="4">
        <f>IF(bot_orders[[#This Row],[side]]="buy", bot_orders[[#This Row],[accFillSz]] + bot_orders[[#This Row],[fee]], -bot_orders[[#This Row],[accFillSz]])</f>
        <v>13.283364800000001</v>
      </c>
      <c r="Z3857" s="4">
        <f>IF(bot_orders[[#This Row],[side]]="sell",bot_orders[[#This Row],[accFillSz]]*bot_orders[[#This Row],[avgPx]]+bot_orders[[#This Row],[fee]], 0)</f>
        <v>0</v>
      </c>
      <c r="AA3857" s="4">
        <f>IF(bot_orders[[#This Row],[side]]="sell",-bot_orders[[#This Row],[accFillSz]],bot_orders[[#This Row],[accFillSz]]+bot_orders[[#This Row],[fee]])</f>
        <v>13.283364800000001</v>
      </c>
      <c r="AB3857">
        <v>0</v>
      </c>
      <c r="AC3857" t="s">
        <v>38</v>
      </c>
      <c r="AD3857">
        <v>0</v>
      </c>
      <c r="AE3857" t="s">
        <v>40</v>
      </c>
      <c r="AF3857" t="s">
        <v>41</v>
      </c>
      <c r="AG3857" t="s">
        <v>42</v>
      </c>
      <c r="AH3857" t="s">
        <v>28</v>
      </c>
      <c r="AI3857">
        <v>13.283364799999999</v>
      </c>
      <c r="AJ3857">
        <v>-10.098122399999999</v>
      </c>
    </row>
    <row r="3858" spans="1:36" x14ac:dyDescent="0.3">
      <c r="A3858">
        <v>3855</v>
      </c>
      <c r="B3858" t="s">
        <v>303</v>
      </c>
      <c r="C3858" t="s">
        <v>28</v>
      </c>
      <c r="D3858" t="s">
        <v>29</v>
      </c>
      <c r="E3858" t="s">
        <v>30</v>
      </c>
      <c r="F3858" t="s">
        <v>31</v>
      </c>
      <c r="G3858" t="s">
        <v>68</v>
      </c>
      <c r="H3858" t="s">
        <v>11953</v>
      </c>
      <c r="I3858" s="4" t="s">
        <v>11951</v>
      </c>
      <c r="J3858" s="1">
        <f>((((bot_orders[[#This Row],[cTime]]/ 1000)+3*3600) / 86400) + DATE(1970,1,1))</f>
        <v>45773.469194178237</v>
      </c>
      <c r="K3858" s="4" t="s">
        <v>11954</v>
      </c>
      <c r="L3858" s="1">
        <f>((((bot_orders[[#This Row],[uTime]]/ 1000)+3*3600) / 86400) + DATE(1970,1,1))</f>
        <v>45773.496586134264</v>
      </c>
      <c r="M3858" t="s">
        <v>34</v>
      </c>
      <c r="N3858" t="s">
        <v>28</v>
      </c>
      <c r="O3858" t="s">
        <v>35</v>
      </c>
      <c r="P3858">
        <v>13.294</v>
      </c>
      <c r="Q3858" t="s">
        <v>36</v>
      </c>
      <c r="R3858" t="s">
        <v>55</v>
      </c>
      <c r="S3858">
        <v>0.76459999999999995</v>
      </c>
      <c r="T3858">
        <v>0.76459999999999995</v>
      </c>
      <c r="U3858">
        <v>13.294</v>
      </c>
      <c r="V3858">
        <v>-1.0635199999999999E-2</v>
      </c>
      <c r="W3858" t="s">
        <v>39</v>
      </c>
      <c r="X3858" s="4">
        <f>IF(bot_orders[[#This Row],[side]]="sell", bot_orders[[#This Row],[accFillSz]]*bot_orders[[#This Row],[avgPx]] + bot_orders[[#This Row],[fee]], -bot_orders[[#This Row],[accFillSz]]*bot_orders[[#This Row],[avgPx]])</f>
        <v>-10.1645924</v>
      </c>
      <c r="Y3858" s="4">
        <f>IF(bot_orders[[#This Row],[side]]="buy", bot_orders[[#This Row],[accFillSz]] + bot_orders[[#This Row],[fee]], -bot_orders[[#This Row],[accFillSz]])</f>
        <v>13.283364800000001</v>
      </c>
      <c r="Z3858" s="4">
        <f>IF(bot_orders[[#This Row],[side]]="sell",bot_orders[[#This Row],[accFillSz]]*bot_orders[[#This Row],[avgPx]]+bot_orders[[#This Row],[fee]], 0)</f>
        <v>0</v>
      </c>
      <c r="AA3858" s="4">
        <f>IF(bot_orders[[#This Row],[side]]="sell",-bot_orders[[#This Row],[accFillSz]],bot_orders[[#This Row],[accFillSz]]+bot_orders[[#This Row],[fee]])</f>
        <v>13.283364800000001</v>
      </c>
      <c r="AB3858">
        <v>0</v>
      </c>
      <c r="AC3858" t="s">
        <v>38</v>
      </c>
      <c r="AD3858">
        <v>0</v>
      </c>
      <c r="AE3858" t="s">
        <v>40</v>
      </c>
      <c r="AF3858" t="s">
        <v>41</v>
      </c>
      <c r="AG3858" t="s">
        <v>42</v>
      </c>
      <c r="AH3858" t="s">
        <v>28</v>
      </c>
      <c r="AI3858">
        <v>13.283364799999999</v>
      </c>
      <c r="AJ3858">
        <v>-10.1645924</v>
      </c>
    </row>
    <row r="3859" spans="1:36" x14ac:dyDescent="0.3">
      <c r="A3859">
        <v>3856</v>
      </c>
      <c r="B3859" t="s">
        <v>303</v>
      </c>
      <c r="C3859" t="s">
        <v>28</v>
      </c>
      <c r="D3859" t="s">
        <v>29</v>
      </c>
      <c r="E3859" t="s">
        <v>30</v>
      </c>
      <c r="F3859" t="s">
        <v>31</v>
      </c>
      <c r="G3859" t="s">
        <v>66</v>
      </c>
      <c r="H3859" t="s">
        <v>11955</v>
      </c>
      <c r="I3859" s="4" t="s">
        <v>11951</v>
      </c>
      <c r="J3859" s="1">
        <f>((((bot_orders[[#This Row],[cTime]]/ 1000)+3*3600) / 86400) + DATE(1970,1,1))</f>
        <v>45773.469194178237</v>
      </c>
      <c r="K3859" s="4" t="s">
        <v>11956</v>
      </c>
      <c r="L3859" s="1">
        <f>((((bot_orders[[#This Row],[uTime]]/ 1000)+3*3600) / 86400) + DATE(1970,1,1))</f>
        <v>45773.481420937504</v>
      </c>
      <c r="M3859" t="s">
        <v>34</v>
      </c>
      <c r="N3859" t="s">
        <v>28</v>
      </c>
      <c r="O3859" t="s">
        <v>35</v>
      </c>
      <c r="P3859">
        <v>13.294</v>
      </c>
      <c r="Q3859" t="s">
        <v>36</v>
      </c>
      <c r="R3859" t="s">
        <v>55</v>
      </c>
      <c r="S3859">
        <v>0.76970000000000005</v>
      </c>
      <c r="T3859">
        <v>0.76970000000000005</v>
      </c>
      <c r="U3859">
        <v>13.294</v>
      </c>
      <c r="V3859">
        <v>-1.0635199999999999E-2</v>
      </c>
      <c r="W3859" t="s">
        <v>39</v>
      </c>
      <c r="X3859" s="4">
        <f>IF(bot_orders[[#This Row],[side]]="sell", bot_orders[[#This Row],[accFillSz]]*bot_orders[[#This Row],[avgPx]] + bot_orders[[#This Row],[fee]], -bot_orders[[#This Row],[accFillSz]]*bot_orders[[#This Row],[avgPx]])</f>
        <v>-10.2323918</v>
      </c>
      <c r="Y3859" s="4">
        <f>IF(bot_orders[[#This Row],[side]]="buy", bot_orders[[#This Row],[accFillSz]] + bot_orders[[#This Row],[fee]], -bot_orders[[#This Row],[accFillSz]])</f>
        <v>13.283364800000001</v>
      </c>
      <c r="Z3859" s="4">
        <f>IF(bot_orders[[#This Row],[side]]="sell",bot_orders[[#This Row],[accFillSz]]*bot_orders[[#This Row],[avgPx]]+bot_orders[[#This Row],[fee]], 0)</f>
        <v>0</v>
      </c>
      <c r="AA3859" s="4">
        <f>IF(bot_orders[[#This Row],[side]]="sell",-bot_orders[[#This Row],[accFillSz]],bot_orders[[#This Row],[accFillSz]]+bot_orders[[#This Row],[fee]])</f>
        <v>13.283364800000001</v>
      </c>
      <c r="AB3859">
        <v>0</v>
      </c>
      <c r="AC3859" t="s">
        <v>38</v>
      </c>
      <c r="AD3859">
        <v>0</v>
      </c>
      <c r="AE3859" t="s">
        <v>40</v>
      </c>
      <c r="AF3859" t="s">
        <v>41</v>
      </c>
      <c r="AG3859" t="s">
        <v>42</v>
      </c>
      <c r="AH3859" t="s">
        <v>28</v>
      </c>
      <c r="AI3859">
        <v>13.283364799999999</v>
      </c>
      <c r="AJ3859">
        <v>-10.2323918</v>
      </c>
    </row>
    <row r="3860" spans="1:36" x14ac:dyDescent="0.3">
      <c r="A3860">
        <v>3857</v>
      </c>
      <c r="B3860" t="s">
        <v>303</v>
      </c>
      <c r="C3860" t="s">
        <v>28</v>
      </c>
      <c r="D3860" t="s">
        <v>29</v>
      </c>
      <c r="E3860" t="s">
        <v>30</v>
      </c>
      <c r="F3860" t="s">
        <v>31</v>
      </c>
      <c r="G3860" t="s">
        <v>64</v>
      </c>
      <c r="H3860" t="s">
        <v>11957</v>
      </c>
      <c r="I3860" s="4" t="s">
        <v>11951</v>
      </c>
      <c r="J3860" s="1">
        <f>((((bot_orders[[#This Row],[cTime]]/ 1000)+3*3600) / 86400) + DATE(1970,1,1))</f>
        <v>45773.469194178237</v>
      </c>
      <c r="K3860" s="4" t="s">
        <v>11958</v>
      </c>
      <c r="L3860" s="1">
        <f>((((bot_orders[[#This Row],[uTime]]/ 1000)+3*3600) / 86400) + DATE(1970,1,1))</f>
        <v>45773.469194224541</v>
      </c>
      <c r="M3860" t="s">
        <v>34</v>
      </c>
      <c r="N3860" t="s">
        <v>28</v>
      </c>
      <c r="O3860" t="s">
        <v>35</v>
      </c>
      <c r="P3860">
        <v>13.294</v>
      </c>
      <c r="Q3860" t="s">
        <v>36</v>
      </c>
      <c r="R3860" t="s">
        <v>55</v>
      </c>
      <c r="S3860">
        <v>0.77480000000000004</v>
      </c>
      <c r="T3860">
        <v>0.77339999999999998</v>
      </c>
      <c r="U3860">
        <v>13.294</v>
      </c>
      <c r="V3860">
        <v>-1.3294E-2</v>
      </c>
      <c r="W3860" t="s">
        <v>39</v>
      </c>
      <c r="X3860" s="4">
        <f>IF(bot_orders[[#This Row],[side]]="sell", bot_orders[[#This Row],[accFillSz]]*bot_orders[[#This Row],[avgPx]] + bot_orders[[#This Row],[fee]], -bot_orders[[#This Row],[accFillSz]]*bot_orders[[#This Row],[avgPx]])</f>
        <v>-10.281579600000001</v>
      </c>
      <c r="Y3860" s="4">
        <f>IF(bot_orders[[#This Row],[side]]="buy", bot_orders[[#This Row],[accFillSz]] + bot_orders[[#This Row],[fee]], -bot_orders[[#This Row],[accFillSz]])</f>
        <v>13.280706</v>
      </c>
      <c r="Z3860" s="4">
        <f>IF(bot_orders[[#This Row],[side]]="sell",bot_orders[[#This Row],[accFillSz]]*bot_orders[[#This Row],[avgPx]]+bot_orders[[#This Row],[fee]], 0)</f>
        <v>0</v>
      </c>
      <c r="AA3860" s="4">
        <f>IF(bot_orders[[#This Row],[side]]="sell",-bot_orders[[#This Row],[accFillSz]],bot_orders[[#This Row],[accFillSz]]+bot_orders[[#This Row],[fee]])</f>
        <v>13.280706</v>
      </c>
      <c r="AB3860">
        <v>0</v>
      </c>
      <c r="AC3860" t="s">
        <v>38</v>
      </c>
      <c r="AD3860">
        <v>0</v>
      </c>
      <c r="AE3860" t="s">
        <v>40</v>
      </c>
      <c r="AF3860" t="s">
        <v>41</v>
      </c>
      <c r="AG3860" t="s">
        <v>42</v>
      </c>
      <c r="AH3860" t="s">
        <v>28</v>
      </c>
      <c r="AI3860">
        <v>13.280706</v>
      </c>
      <c r="AJ3860">
        <v>-10.281579600000001</v>
      </c>
    </row>
    <row r="3861" spans="1:36" x14ac:dyDescent="0.3">
      <c r="A3861">
        <v>3858</v>
      </c>
      <c r="B3861" t="s">
        <v>303</v>
      </c>
      <c r="C3861" t="s">
        <v>28</v>
      </c>
      <c r="D3861" t="s">
        <v>29</v>
      </c>
      <c r="E3861" t="s">
        <v>30</v>
      </c>
      <c r="F3861" t="s">
        <v>31</v>
      </c>
      <c r="G3861" t="s">
        <v>73</v>
      </c>
      <c r="H3861" t="s">
        <v>11959</v>
      </c>
      <c r="I3861" s="4" t="s">
        <v>11960</v>
      </c>
      <c r="J3861" s="1">
        <f>((((bot_orders[[#This Row],[cTime]]/ 1000)+3*3600) / 86400) + DATE(1970,1,1))</f>
        <v>45773.524130324076</v>
      </c>
      <c r="K3861" s="4" t="s">
        <v>11961</v>
      </c>
      <c r="L3861" s="1">
        <f>((((bot_orders[[#This Row],[uTime]]/ 1000)+3*3600) / 86400) + DATE(1970,1,1))</f>
        <v>45773.524130358797</v>
      </c>
      <c r="M3861" t="s">
        <v>34</v>
      </c>
      <c r="N3861" t="s">
        <v>28</v>
      </c>
      <c r="O3861" t="s">
        <v>268</v>
      </c>
      <c r="P3861">
        <v>53.13</v>
      </c>
      <c r="Q3861" t="s">
        <v>36</v>
      </c>
      <c r="R3861" t="s">
        <v>37</v>
      </c>
      <c r="S3861">
        <v>0</v>
      </c>
      <c r="T3861">
        <v>0.75519999999999998</v>
      </c>
      <c r="U3861">
        <v>53.13</v>
      </c>
      <c r="V3861">
        <v>-4.0123776E-2</v>
      </c>
      <c r="W3861" t="s">
        <v>38</v>
      </c>
      <c r="X3861" s="4">
        <f>IF(bot_orders[[#This Row],[side]]="sell", bot_orders[[#This Row],[accFillSz]]*bot_orders[[#This Row],[avgPx]] + bot_orders[[#This Row],[fee]], -bot_orders[[#This Row],[accFillSz]]*bot_orders[[#This Row],[avgPx]])</f>
        <v>40.083652223999998</v>
      </c>
      <c r="Y3861" s="4">
        <f>IF(bot_orders[[#This Row],[side]]="buy", bot_orders[[#This Row],[accFillSz]] + bot_orders[[#This Row],[fee]], -bot_orders[[#This Row],[accFillSz]])</f>
        <v>-53.13</v>
      </c>
      <c r="Z3861" s="4">
        <f>IF(bot_orders[[#This Row],[side]]="sell",bot_orders[[#This Row],[accFillSz]]*bot_orders[[#This Row],[avgPx]]+bot_orders[[#This Row],[fee]], 0)</f>
        <v>40.083652223999998</v>
      </c>
      <c r="AA3861" s="4">
        <f>IF(bot_orders[[#This Row],[side]]="sell",-bot_orders[[#This Row],[accFillSz]],bot_orders[[#This Row],[accFillSz]]+bot_orders[[#This Row],[fee]])</f>
        <v>-53.13</v>
      </c>
      <c r="AB3861">
        <v>0</v>
      </c>
      <c r="AC3861" t="s">
        <v>39</v>
      </c>
      <c r="AD3861">
        <v>0</v>
      </c>
      <c r="AE3861" t="s">
        <v>40</v>
      </c>
      <c r="AF3861" t="s">
        <v>41</v>
      </c>
      <c r="AG3861" t="s">
        <v>42</v>
      </c>
      <c r="AH3861" t="s">
        <v>28</v>
      </c>
      <c r="AI3861">
        <v>-53.13</v>
      </c>
      <c r="AJ3861">
        <v>40.083652219999998</v>
      </c>
    </row>
    <row r="3862" spans="1:36" x14ac:dyDescent="0.3">
      <c r="A3862">
        <v>3859</v>
      </c>
      <c r="B3862" t="s">
        <v>17980</v>
      </c>
      <c r="C3862" t="s">
        <v>28</v>
      </c>
      <c r="D3862" t="s">
        <v>29</v>
      </c>
      <c r="E3862" t="s">
        <v>30</v>
      </c>
      <c r="F3862" t="s">
        <v>31</v>
      </c>
      <c r="G3862" t="s">
        <v>51</v>
      </c>
      <c r="H3862" t="s">
        <v>18015</v>
      </c>
      <c r="I3862" s="4" t="s">
        <v>18016</v>
      </c>
      <c r="J3862" s="1">
        <f>((((bot_orders[[#This Row],[cTime]]/ 1000)+3*3600) / 86400) + DATE(1970,1,1))</f>
        <v>45773.551705011574</v>
      </c>
      <c r="K3862" s="4" t="s">
        <v>18017</v>
      </c>
      <c r="L3862" s="1">
        <f>((((bot_orders[[#This Row],[uTime]]/ 1000)+3*3600) / 86400) + DATE(1970,1,1))</f>
        <v>45773.640695972223</v>
      </c>
      <c r="M3862" t="s">
        <v>34</v>
      </c>
      <c r="N3862" t="s">
        <v>28</v>
      </c>
      <c r="O3862" t="s">
        <v>35</v>
      </c>
      <c r="P3862">
        <v>2.694</v>
      </c>
      <c r="Q3862" t="s">
        <v>36</v>
      </c>
      <c r="R3862" t="s">
        <v>55</v>
      </c>
      <c r="S3862">
        <v>0.73950000000000005</v>
      </c>
      <c r="T3862">
        <v>0.73950000000000005</v>
      </c>
      <c r="U3862">
        <v>2.694</v>
      </c>
      <c r="V3862">
        <v>-2.1551999999999999E-3</v>
      </c>
      <c r="W3862" t="s">
        <v>39</v>
      </c>
      <c r="X3862" s="4">
        <f>IF(bot_orders[[#This Row],[side]]="sell", bot_orders[[#This Row],[accFillSz]]*bot_orders[[#This Row],[avgPx]] + bot_orders[[#This Row],[fee]], -bot_orders[[#This Row],[accFillSz]]*bot_orders[[#This Row],[avgPx]])</f>
        <v>-1.992213</v>
      </c>
      <c r="Y3862" s="4">
        <f>IF(bot_orders[[#This Row],[side]]="buy", bot_orders[[#This Row],[accFillSz]] + bot_orders[[#This Row],[fee]], -bot_orders[[#This Row],[accFillSz]])</f>
        <v>2.6918448000000001</v>
      </c>
      <c r="Z3862" s="4">
        <f>IF(bot_orders[[#This Row],[side]]="sell",bot_orders[[#This Row],[accFillSz]]*bot_orders[[#This Row],[avgPx]]+bot_orders[[#This Row],[fee]], 0)</f>
        <v>0</v>
      </c>
      <c r="AA3862" s="4">
        <f>IF(bot_orders[[#This Row],[side]]="sell",-bot_orders[[#This Row],[accFillSz]],bot_orders[[#This Row],[accFillSz]]+bot_orders[[#This Row],[fee]])</f>
        <v>2.6918448000000001</v>
      </c>
      <c r="AB3862">
        <v>0</v>
      </c>
      <c r="AC3862" t="s">
        <v>38</v>
      </c>
      <c r="AD3862">
        <v>0</v>
      </c>
      <c r="AE3862" t="s">
        <v>40</v>
      </c>
      <c r="AF3862" t="s">
        <v>41</v>
      </c>
      <c r="AG3862" t="s">
        <v>28</v>
      </c>
      <c r="AH3862" t="s">
        <v>28</v>
      </c>
      <c r="AI3862">
        <v>2.6918448000000001</v>
      </c>
      <c r="AJ3862">
        <v>-1.992213</v>
      </c>
    </row>
    <row r="3863" spans="1:36" x14ac:dyDescent="0.3">
      <c r="A3863">
        <v>3860</v>
      </c>
      <c r="B3863" t="s">
        <v>17980</v>
      </c>
      <c r="C3863" t="s">
        <v>28</v>
      </c>
      <c r="D3863" t="s">
        <v>29</v>
      </c>
      <c r="E3863" t="s">
        <v>30</v>
      </c>
      <c r="F3863" t="s">
        <v>31</v>
      </c>
      <c r="G3863" t="s">
        <v>78</v>
      </c>
      <c r="H3863" t="s">
        <v>18018</v>
      </c>
      <c r="I3863" s="4" t="s">
        <v>18016</v>
      </c>
      <c r="J3863" s="1">
        <f>((((bot_orders[[#This Row],[cTime]]/ 1000)+3*3600) / 86400) + DATE(1970,1,1))</f>
        <v>45773.551705011574</v>
      </c>
      <c r="K3863" s="4" t="s">
        <v>18019</v>
      </c>
      <c r="L3863" s="1">
        <f>((((bot_orders[[#This Row],[uTime]]/ 1000)+3*3600) / 86400) + DATE(1970,1,1))</f>
        <v>45773.619303506945</v>
      </c>
      <c r="M3863" t="s">
        <v>34</v>
      </c>
      <c r="N3863" t="s">
        <v>28</v>
      </c>
      <c r="O3863" t="s">
        <v>35</v>
      </c>
      <c r="P3863">
        <v>2.694</v>
      </c>
      <c r="Q3863" t="s">
        <v>36</v>
      </c>
      <c r="R3863" t="s">
        <v>55</v>
      </c>
      <c r="S3863">
        <v>0.74450000000000005</v>
      </c>
      <c r="T3863">
        <v>0.74450000000000005</v>
      </c>
      <c r="U3863">
        <v>2.694</v>
      </c>
      <c r="V3863">
        <v>-2.1551999999999999E-3</v>
      </c>
      <c r="W3863" t="s">
        <v>39</v>
      </c>
      <c r="X3863" s="4">
        <f>IF(bot_orders[[#This Row],[side]]="sell", bot_orders[[#This Row],[accFillSz]]*bot_orders[[#This Row],[avgPx]] + bot_orders[[#This Row],[fee]], -bot_orders[[#This Row],[accFillSz]]*bot_orders[[#This Row],[avgPx]])</f>
        <v>-2.0056829999999999</v>
      </c>
      <c r="Y3863" s="4">
        <f>IF(bot_orders[[#This Row],[side]]="buy", bot_orders[[#This Row],[accFillSz]] + bot_orders[[#This Row],[fee]], -bot_orders[[#This Row],[accFillSz]])</f>
        <v>2.6918448000000001</v>
      </c>
      <c r="Z3863" s="4">
        <f>IF(bot_orders[[#This Row],[side]]="sell",bot_orders[[#This Row],[accFillSz]]*bot_orders[[#This Row],[avgPx]]+bot_orders[[#This Row],[fee]], 0)</f>
        <v>0</v>
      </c>
      <c r="AA3863" s="4">
        <f>IF(bot_orders[[#This Row],[side]]="sell",-bot_orders[[#This Row],[accFillSz]],bot_orders[[#This Row],[accFillSz]]+bot_orders[[#This Row],[fee]])</f>
        <v>2.6918448000000001</v>
      </c>
      <c r="AB3863">
        <v>0</v>
      </c>
      <c r="AC3863" t="s">
        <v>38</v>
      </c>
      <c r="AD3863">
        <v>0</v>
      </c>
      <c r="AE3863" t="s">
        <v>40</v>
      </c>
      <c r="AF3863" t="s">
        <v>41</v>
      </c>
      <c r="AG3863" t="s">
        <v>28</v>
      </c>
      <c r="AH3863" t="s">
        <v>28</v>
      </c>
      <c r="AI3863">
        <v>2.6918448000000001</v>
      </c>
      <c r="AJ3863">
        <v>-2.0056829999999999</v>
      </c>
    </row>
    <row r="3864" spans="1:36" x14ac:dyDescent="0.3">
      <c r="A3864">
        <v>3861</v>
      </c>
      <c r="B3864" t="s">
        <v>17980</v>
      </c>
      <c r="C3864" t="s">
        <v>28</v>
      </c>
      <c r="D3864" t="s">
        <v>29</v>
      </c>
      <c r="E3864" t="s">
        <v>30</v>
      </c>
      <c r="F3864" t="s">
        <v>31</v>
      </c>
      <c r="G3864" t="s">
        <v>73</v>
      </c>
      <c r="H3864" t="s">
        <v>18020</v>
      </c>
      <c r="I3864" s="4" t="s">
        <v>18016</v>
      </c>
      <c r="J3864" s="1">
        <f>((((bot_orders[[#This Row],[cTime]]/ 1000)+3*3600) / 86400) + DATE(1970,1,1))</f>
        <v>45773.551705011574</v>
      </c>
      <c r="K3864" s="4" t="s">
        <v>18021</v>
      </c>
      <c r="L3864" s="1">
        <f>((((bot_orders[[#This Row],[uTime]]/ 1000)+3*3600) / 86400) + DATE(1970,1,1))</f>
        <v>45773.61194047454</v>
      </c>
      <c r="M3864" t="s">
        <v>34</v>
      </c>
      <c r="N3864" t="s">
        <v>28</v>
      </c>
      <c r="O3864" t="s">
        <v>35</v>
      </c>
      <c r="P3864">
        <v>2.694</v>
      </c>
      <c r="Q3864" t="s">
        <v>36</v>
      </c>
      <c r="R3864" t="s">
        <v>55</v>
      </c>
      <c r="S3864">
        <v>0.74950000000000006</v>
      </c>
      <c r="T3864">
        <v>0.74950000000000006</v>
      </c>
      <c r="U3864">
        <v>2.694</v>
      </c>
      <c r="V3864">
        <v>-2.1551999999999999E-3</v>
      </c>
      <c r="W3864" t="s">
        <v>39</v>
      </c>
      <c r="X3864" s="4">
        <f>IF(bot_orders[[#This Row],[side]]="sell", bot_orders[[#This Row],[accFillSz]]*bot_orders[[#This Row],[avgPx]] + bot_orders[[#This Row],[fee]], -bot_orders[[#This Row],[accFillSz]]*bot_orders[[#This Row],[avgPx]])</f>
        <v>-2.0191530000000002</v>
      </c>
      <c r="Y3864" s="4">
        <f>IF(bot_orders[[#This Row],[side]]="buy", bot_orders[[#This Row],[accFillSz]] + bot_orders[[#This Row],[fee]], -bot_orders[[#This Row],[accFillSz]])</f>
        <v>2.6918448000000001</v>
      </c>
      <c r="Z3864" s="4">
        <f>IF(bot_orders[[#This Row],[side]]="sell",bot_orders[[#This Row],[accFillSz]]*bot_orders[[#This Row],[avgPx]]+bot_orders[[#This Row],[fee]], 0)</f>
        <v>0</v>
      </c>
      <c r="AA3864" s="4">
        <f>IF(bot_orders[[#This Row],[side]]="sell",-bot_orders[[#This Row],[accFillSz]],bot_orders[[#This Row],[accFillSz]]+bot_orders[[#This Row],[fee]])</f>
        <v>2.6918448000000001</v>
      </c>
      <c r="AB3864">
        <v>0</v>
      </c>
      <c r="AC3864" t="s">
        <v>38</v>
      </c>
      <c r="AD3864">
        <v>0</v>
      </c>
      <c r="AE3864" t="s">
        <v>40</v>
      </c>
      <c r="AF3864" t="s">
        <v>41</v>
      </c>
      <c r="AG3864" t="s">
        <v>28</v>
      </c>
      <c r="AH3864" t="s">
        <v>28</v>
      </c>
      <c r="AI3864">
        <v>2.6918448000000001</v>
      </c>
      <c r="AJ3864">
        <v>-2.0191530000000002</v>
      </c>
    </row>
    <row r="3865" spans="1:36" x14ac:dyDescent="0.3">
      <c r="A3865">
        <v>3862</v>
      </c>
      <c r="B3865" t="s">
        <v>17980</v>
      </c>
      <c r="C3865" t="s">
        <v>28</v>
      </c>
      <c r="D3865" t="s">
        <v>29</v>
      </c>
      <c r="E3865" t="s">
        <v>30</v>
      </c>
      <c r="F3865" t="s">
        <v>31</v>
      </c>
      <c r="G3865" t="s">
        <v>62</v>
      </c>
      <c r="H3865" t="s">
        <v>18022</v>
      </c>
      <c r="I3865" s="4" t="s">
        <v>18016</v>
      </c>
      <c r="J3865" s="1">
        <f>((((bot_orders[[#This Row],[cTime]]/ 1000)+3*3600) / 86400) + DATE(1970,1,1))</f>
        <v>45773.551705011574</v>
      </c>
      <c r="K3865" s="4" t="s">
        <v>18023</v>
      </c>
      <c r="L3865" s="1">
        <f>((((bot_orders[[#This Row],[uTime]]/ 1000)+3*3600) / 86400) + DATE(1970,1,1))</f>
        <v>45773.590221342594</v>
      </c>
      <c r="M3865" t="s">
        <v>34</v>
      </c>
      <c r="N3865" t="s">
        <v>28</v>
      </c>
      <c r="O3865" t="s">
        <v>35</v>
      </c>
      <c r="P3865">
        <v>2.694</v>
      </c>
      <c r="Q3865" t="s">
        <v>36</v>
      </c>
      <c r="R3865" t="s">
        <v>55</v>
      </c>
      <c r="S3865">
        <v>0.75460000000000005</v>
      </c>
      <c r="T3865">
        <v>0.75460000000000005</v>
      </c>
      <c r="U3865">
        <v>2.694</v>
      </c>
      <c r="V3865">
        <v>-2.1551999999999999E-3</v>
      </c>
      <c r="W3865" t="s">
        <v>39</v>
      </c>
      <c r="X3865" s="4">
        <f>IF(bot_orders[[#This Row],[side]]="sell", bot_orders[[#This Row],[accFillSz]]*bot_orders[[#This Row],[avgPx]] + bot_orders[[#This Row],[fee]], -bot_orders[[#This Row],[accFillSz]]*bot_orders[[#This Row],[avgPx]])</f>
        <v>-2.0328924000000002</v>
      </c>
      <c r="Y3865" s="4">
        <f>IF(bot_orders[[#This Row],[side]]="buy", bot_orders[[#This Row],[accFillSz]] + bot_orders[[#This Row],[fee]], -bot_orders[[#This Row],[accFillSz]])</f>
        <v>2.6918448000000001</v>
      </c>
      <c r="Z3865" s="4">
        <f>IF(bot_orders[[#This Row],[side]]="sell",bot_orders[[#This Row],[accFillSz]]*bot_orders[[#This Row],[avgPx]]+bot_orders[[#This Row],[fee]], 0)</f>
        <v>0</v>
      </c>
      <c r="AA3865" s="4">
        <f>IF(bot_orders[[#This Row],[side]]="sell",-bot_orders[[#This Row],[accFillSz]],bot_orders[[#This Row],[accFillSz]]+bot_orders[[#This Row],[fee]])</f>
        <v>2.6918448000000001</v>
      </c>
      <c r="AB3865">
        <v>0</v>
      </c>
      <c r="AC3865" t="s">
        <v>38</v>
      </c>
      <c r="AD3865">
        <v>0</v>
      </c>
      <c r="AE3865" t="s">
        <v>40</v>
      </c>
      <c r="AF3865" t="s">
        <v>41</v>
      </c>
      <c r="AG3865" t="s">
        <v>28</v>
      </c>
      <c r="AH3865" t="s">
        <v>28</v>
      </c>
      <c r="AI3865">
        <v>2.6918448000000001</v>
      </c>
      <c r="AJ3865">
        <v>-2.0328924000000002</v>
      </c>
    </row>
    <row r="3866" spans="1:36" x14ac:dyDescent="0.3">
      <c r="A3866">
        <v>3863</v>
      </c>
      <c r="B3866" t="s">
        <v>17980</v>
      </c>
      <c r="C3866" t="s">
        <v>28</v>
      </c>
      <c r="D3866" t="s">
        <v>29</v>
      </c>
      <c r="E3866" t="s">
        <v>30</v>
      </c>
      <c r="F3866" t="s">
        <v>31</v>
      </c>
      <c r="G3866" t="s">
        <v>64</v>
      </c>
      <c r="H3866" t="s">
        <v>18024</v>
      </c>
      <c r="I3866" s="4" t="s">
        <v>18016</v>
      </c>
      <c r="J3866" s="1">
        <f>((((bot_orders[[#This Row],[cTime]]/ 1000)+3*3600) / 86400) + DATE(1970,1,1))</f>
        <v>45773.551705011574</v>
      </c>
      <c r="K3866" s="4" t="s">
        <v>18025</v>
      </c>
      <c r="L3866" s="1">
        <f>((((bot_orders[[#This Row],[uTime]]/ 1000)+3*3600) / 86400) + DATE(1970,1,1))</f>
        <v>45773.551705069447</v>
      </c>
      <c r="M3866" t="s">
        <v>34</v>
      </c>
      <c r="N3866" t="s">
        <v>28</v>
      </c>
      <c r="O3866" t="s">
        <v>35</v>
      </c>
      <c r="P3866">
        <v>2.694</v>
      </c>
      <c r="Q3866" t="s">
        <v>36</v>
      </c>
      <c r="R3866" t="s">
        <v>55</v>
      </c>
      <c r="S3866">
        <v>0.75970000000000004</v>
      </c>
      <c r="T3866">
        <v>0.75900000000000001</v>
      </c>
      <c r="U3866">
        <v>2.694</v>
      </c>
      <c r="V3866">
        <v>-2.6940000000000002E-3</v>
      </c>
      <c r="W3866" t="s">
        <v>39</v>
      </c>
      <c r="X3866" s="4">
        <f>IF(bot_orders[[#This Row],[side]]="sell", bot_orders[[#This Row],[accFillSz]]*bot_orders[[#This Row],[avgPx]] + bot_orders[[#This Row],[fee]], -bot_orders[[#This Row],[accFillSz]]*bot_orders[[#This Row],[avgPx]])</f>
        <v>-2.044746</v>
      </c>
      <c r="Y3866" s="4">
        <f>IF(bot_orders[[#This Row],[side]]="buy", bot_orders[[#This Row],[accFillSz]] + bot_orders[[#This Row],[fee]], -bot_orders[[#This Row],[accFillSz]])</f>
        <v>2.691306</v>
      </c>
      <c r="Z3866" s="4">
        <f>IF(bot_orders[[#This Row],[side]]="sell",bot_orders[[#This Row],[accFillSz]]*bot_orders[[#This Row],[avgPx]]+bot_orders[[#This Row],[fee]], 0)</f>
        <v>0</v>
      </c>
      <c r="AA3866" s="4">
        <f>IF(bot_orders[[#This Row],[side]]="sell",-bot_orders[[#This Row],[accFillSz]],bot_orders[[#This Row],[accFillSz]]+bot_orders[[#This Row],[fee]])</f>
        <v>2.691306</v>
      </c>
      <c r="AB3866">
        <v>0</v>
      </c>
      <c r="AC3866" t="s">
        <v>38</v>
      </c>
      <c r="AD3866">
        <v>0</v>
      </c>
      <c r="AE3866" t="s">
        <v>40</v>
      </c>
      <c r="AF3866" t="s">
        <v>41</v>
      </c>
      <c r="AG3866" t="s">
        <v>28</v>
      </c>
      <c r="AH3866" t="s">
        <v>28</v>
      </c>
      <c r="AI3866">
        <v>2.691306</v>
      </c>
      <c r="AJ3866">
        <v>-2.044746</v>
      </c>
    </row>
    <row r="3867" spans="1:36" x14ac:dyDescent="0.3">
      <c r="A3867">
        <v>3864</v>
      </c>
      <c r="B3867" t="s">
        <v>17980</v>
      </c>
      <c r="C3867" t="s">
        <v>28</v>
      </c>
      <c r="D3867" t="s">
        <v>29</v>
      </c>
      <c r="E3867" t="s">
        <v>30</v>
      </c>
      <c r="F3867" t="s">
        <v>31</v>
      </c>
      <c r="G3867" t="s">
        <v>66</v>
      </c>
      <c r="H3867" t="s">
        <v>18026</v>
      </c>
      <c r="I3867" s="4" t="s">
        <v>18016</v>
      </c>
      <c r="J3867" s="1">
        <f>((((bot_orders[[#This Row],[cTime]]/ 1000)+3*3600) / 86400) + DATE(1970,1,1))</f>
        <v>45773.551705011574</v>
      </c>
      <c r="K3867" s="4" t="s">
        <v>18025</v>
      </c>
      <c r="L3867" s="1">
        <f>((((bot_orders[[#This Row],[uTime]]/ 1000)+3*3600) / 86400) + DATE(1970,1,1))</f>
        <v>45773.551705069447</v>
      </c>
      <c r="M3867" t="s">
        <v>34</v>
      </c>
      <c r="N3867" t="s">
        <v>28</v>
      </c>
      <c r="O3867" t="s">
        <v>35</v>
      </c>
      <c r="P3867">
        <v>2.694</v>
      </c>
      <c r="Q3867" t="s">
        <v>36</v>
      </c>
      <c r="R3867" t="s">
        <v>55</v>
      </c>
      <c r="S3867">
        <v>0.76480000000000004</v>
      </c>
      <c r="T3867">
        <v>0.75900000000000001</v>
      </c>
      <c r="U3867">
        <v>2.694</v>
      </c>
      <c r="V3867">
        <v>-2.6940000000000002E-3</v>
      </c>
      <c r="W3867" t="s">
        <v>39</v>
      </c>
      <c r="X3867" s="4">
        <f>IF(bot_orders[[#This Row],[side]]="sell", bot_orders[[#This Row],[accFillSz]]*bot_orders[[#This Row],[avgPx]] + bot_orders[[#This Row],[fee]], -bot_orders[[#This Row],[accFillSz]]*bot_orders[[#This Row],[avgPx]])</f>
        <v>-2.044746</v>
      </c>
      <c r="Y3867" s="4">
        <f>IF(bot_orders[[#This Row],[side]]="buy", bot_orders[[#This Row],[accFillSz]] + bot_orders[[#This Row],[fee]], -bot_orders[[#This Row],[accFillSz]])</f>
        <v>2.691306</v>
      </c>
      <c r="Z3867" s="4">
        <f>IF(bot_orders[[#This Row],[side]]="sell",bot_orders[[#This Row],[accFillSz]]*bot_orders[[#This Row],[avgPx]]+bot_orders[[#This Row],[fee]], 0)</f>
        <v>0</v>
      </c>
      <c r="AA3867" s="4">
        <f>IF(bot_orders[[#This Row],[side]]="sell",-bot_orders[[#This Row],[accFillSz]],bot_orders[[#This Row],[accFillSz]]+bot_orders[[#This Row],[fee]])</f>
        <v>2.691306</v>
      </c>
      <c r="AB3867">
        <v>0</v>
      </c>
      <c r="AC3867" t="s">
        <v>38</v>
      </c>
      <c r="AD3867">
        <v>0</v>
      </c>
      <c r="AE3867" t="s">
        <v>40</v>
      </c>
      <c r="AF3867" t="s">
        <v>41</v>
      </c>
      <c r="AG3867" t="s">
        <v>28</v>
      </c>
      <c r="AH3867" t="s">
        <v>28</v>
      </c>
      <c r="AI3867">
        <v>2.691306</v>
      </c>
      <c r="AJ3867">
        <v>-2.044746</v>
      </c>
    </row>
    <row r="3868" spans="1:36" x14ac:dyDescent="0.3">
      <c r="A3868">
        <v>3865</v>
      </c>
      <c r="B3868" t="s">
        <v>17980</v>
      </c>
      <c r="C3868" t="s">
        <v>28</v>
      </c>
      <c r="D3868" t="s">
        <v>29</v>
      </c>
      <c r="E3868" t="s">
        <v>30</v>
      </c>
      <c r="F3868" t="s">
        <v>31</v>
      </c>
      <c r="G3868" t="s">
        <v>64</v>
      </c>
      <c r="H3868" t="s">
        <v>18027</v>
      </c>
      <c r="I3868" s="4" t="s">
        <v>18028</v>
      </c>
      <c r="J3868" s="1">
        <f>((((bot_orders[[#This Row],[cTime]]/ 1000)+3*3600) / 86400) + DATE(1970,1,1))</f>
        <v>45773.551705092592</v>
      </c>
      <c r="K3868" s="4" t="s">
        <v>18029</v>
      </c>
      <c r="L3868" s="1">
        <f>((((bot_orders[[#This Row],[uTime]]/ 1000)+3*3600) / 86400) + DATE(1970,1,1))</f>
        <v>45773.555401608799</v>
      </c>
      <c r="M3868" t="s">
        <v>34</v>
      </c>
      <c r="N3868" t="s">
        <v>28</v>
      </c>
      <c r="O3868" t="s">
        <v>35</v>
      </c>
      <c r="P3868">
        <v>2.6909999999999998</v>
      </c>
      <c r="Q3868" t="s">
        <v>36</v>
      </c>
      <c r="R3868" t="s">
        <v>37</v>
      </c>
      <c r="S3868">
        <v>0.76480000000000004</v>
      </c>
      <c r="T3868">
        <v>0.76480000000000004</v>
      </c>
      <c r="U3868">
        <v>2.6909999999999998</v>
      </c>
      <c r="V3868">
        <v>-1.6464614E-3</v>
      </c>
      <c r="W3868" t="s">
        <v>38</v>
      </c>
      <c r="X3868" s="4">
        <f>IF(bot_orders[[#This Row],[side]]="sell", bot_orders[[#This Row],[accFillSz]]*bot_orders[[#This Row],[avgPx]] + bot_orders[[#This Row],[fee]], -bot_orders[[#This Row],[accFillSz]]*bot_orders[[#This Row],[avgPx]])</f>
        <v>2.0564303385999998</v>
      </c>
      <c r="Y3868" s="4">
        <f>IF(bot_orders[[#This Row],[side]]="buy", bot_orders[[#This Row],[accFillSz]] + bot_orders[[#This Row],[fee]], -bot_orders[[#This Row],[accFillSz]])</f>
        <v>-2.6909999999999998</v>
      </c>
      <c r="Z3868" s="4">
        <f>IF(bot_orders[[#This Row],[side]]="sell",bot_orders[[#This Row],[accFillSz]]*bot_orders[[#This Row],[avgPx]]+bot_orders[[#This Row],[fee]], 0)</f>
        <v>2.0564303385999998</v>
      </c>
      <c r="AA3868" s="4">
        <f>IF(bot_orders[[#This Row],[side]]="sell",-bot_orders[[#This Row],[accFillSz]],bot_orders[[#This Row],[accFillSz]]+bot_orders[[#This Row],[fee]])</f>
        <v>-2.6909999999999998</v>
      </c>
      <c r="AB3868">
        <v>0</v>
      </c>
      <c r="AC3868" t="s">
        <v>39</v>
      </c>
      <c r="AD3868">
        <v>0</v>
      </c>
      <c r="AE3868" t="s">
        <v>40</v>
      </c>
      <c r="AF3868" t="s">
        <v>41</v>
      </c>
      <c r="AG3868" t="s">
        <v>28</v>
      </c>
      <c r="AH3868" t="s">
        <v>28</v>
      </c>
      <c r="AI3868">
        <v>-2.6909999999999998</v>
      </c>
      <c r="AJ3868">
        <v>2.0564303399999999</v>
      </c>
    </row>
    <row r="3869" spans="1:36" x14ac:dyDescent="0.3">
      <c r="A3869">
        <v>3866</v>
      </c>
      <c r="B3869" t="s">
        <v>17980</v>
      </c>
      <c r="C3869" t="s">
        <v>28</v>
      </c>
      <c r="D3869" t="s">
        <v>29</v>
      </c>
      <c r="E3869" t="s">
        <v>30</v>
      </c>
      <c r="F3869" t="s">
        <v>31</v>
      </c>
      <c r="G3869" t="s">
        <v>68</v>
      </c>
      <c r="H3869" t="s">
        <v>18030</v>
      </c>
      <c r="I3869" s="4" t="s">
        <v>18031</v>
      </c>
      <c r="J3869" s="1">
        <f>((((bot_orders[[#This Row],[cTime]]/ 1000)+3*3600) / 86400) + DATE(1970,1,1))</f>
        <v>45773.555401631944</v>
      </c>
      <c r="K3869" s="4" t="s">
        <v>18032</v>
      </c>
      <c r="L3869" s="1">
        <f>((((bot_orders[[#This Row],[uTime]]/ 1000)+3*3600) / 86400) + DATE(1970,1,1))</f>
        <v>45773.575769513889</v>
      </c>
      <c r="M3869" t="s">
        <v>34</v>
      </c>
      <c r="N3869" t="s">
        <v>28</v>
      </c>
      <c r="O3869" t="s">
        <v>35</v>
      </c>
      <c r="P3869">
        <v>2.694</v>
      </c>
      <c r="Q3869" t="s">
        <v>36</v>
      </c>
      <c r="R3869" t="s">
        <v>55</v>
      </c>
      <c r="S3869">
        <v>0.75970000000000004</v>
      </c>
      <c r="T3869">
        <v>0.75970000000000004</v>
      </c>
      <c r="U3869">
        <v>2.694</v>
      </c>
      <c r="V3869">
        <v>-2.1551999999999999E-3</v>
      </c>
      <c r="W3869" t="s">
        <v>39</v>
      </c>
      <c r="X3869" s="4">
        <f>IF(bot_orders[[#This Row],[side]]="sell", bot_orders[[#This Row],[accFillSz]]*bot_orders[[#This Row],[avgPx]] + bot_orders[[#This Row],[fee]], -bot_orders[[#This Row],[accFillSz]]*bot_orders[[#This Row],[avgPx]])</f>
        <v>-2.0466318000000001</v>
      </c>
      <c r="Y3869" s="4">
        <f>IF(bot_orders[[#This Row],[side]]="buy", bot_orders[[#This Row],[accFillSz]] + bot_orders[[#This Row],[fee]], -bot_orders[[#This Row],[accFillSz]])</f>
        <v>2.6918448000000001</v>
      </c>
      <c r="Z3869" s="4">
        <f>IF(bot_orders[[#This Row],[side]]="sell",bot_orders[[#This Row],[accFillSz]]*bot_orders[[#This Row],[avgPx]]+bot_orders[[#This Row],[fee]], 0)</f>
        <v>0</v>
      </c>
      <c r="AA3869" s="4">
        <f>IF(bot_orders[[#This Row],[side]]="sell",-bot_orders[[#This Row],[accFillSz]],bot_orders[[#This Row],[accFillSz]]+bot_orders[[#This Row],[fee]])</f>
        <v>2.6918448000000001</v>
      </c>
      <c r="AB3869">
        <v>0</v>
      </c>
      <c r="AC3869" t="s">
        <v>38</v>
      </c>
      <c r="AD3869">
        <v>0</v>
      </c>
      <c r="AE3869" t="s">
        <v>40</v>
      </c>
      <c r="AF3869" t="s">
        <v>41</v>
      </c>
      <c r="AG3869" t="s">
        <v>28</v>
      </c>
      <c r="AH3869" t="s">
        <v>28</v>
      </c>
      <c r="AI3869">
        <v>2.6918448000000001</v>
      </c>
      <c r="AJ3869">
        <v>-2.0466318000000001</v>
      </c>
    </row>
    <row r="3870" spans="1:36" x14ac:dyDescent="0.3">
      <c r="A3870">
        <v>3867</v>
      </c>
      <c r="B3870" t="s">
        <v>17980</v>
      </c>
      <c r="C3870" t="s">
        <v>28</v>
      </c>
      <c r="D3870" t="s">
        <v>29</v>
      </c>
      <c r="E3870" t="s">
        <v>30</v>
      </c>
      <c r="F3870" t="s">
        <v>31</v>
      </c>
      <c r="G3870" t="s">
        <v>51</v>
      </c>
      <c r="H3870" t="s">
        <v>18033</v>
      </c>
      <c r="I3870" s="4" t="s">
        <v>18034</v>
      </c>
      <c r="J3870" s="1">
        <f>((((bot_orders[[#This Row],[cTime]]/ 1000)+3*3600) / 86400) + DATE(1970,1,1))</f>
        <v>45773.640695995375</v>
      </c>
      <c r="K3870" s="4" t="s">
        <v>18035</v>
      </c>
      <c r="L3870" s="1">
        <f>((((bot_orders[[#This Row],[uTime]]/ 1000)+3*3600) / 86400) + DATE(1970,1,1))</f>
        <v>45773.646610983793</v>
      </c>
      <c r="M3870" t="s">
        <v>34</v>
      </c>
      <c r="N3870" t="s">
        <v>28</v>
      </c>
      <c r="O3870" t="s">
        <v>35</v>
      </c>
      <c r="P3870">
        <v>2.6909999999999998</v>
      </c>
      <c r="Q3870" t="s">
        <v>36</v>
      </c>
      <c r="R3870" t="s">
        <v>37</v>
      </c>
      <c r="S3870">
        <v>0.74450000000000005</v>
      </c>
      <c r="T3870">
        <v>0.74450000000000005</v>
      </c>
      <c r="U3870">
        <v>2.6909999999999998</v>
      </c>
      <c r="V3870">
        <v>-1.6027596E-3</v>
      </c>
      <c r="W3870" t="s">
        <v>38</v>
      </c>
      <c r="X3870" s="4">
        <f>IF(bot_orders[[#This Row],[side]]="sell", bot_orders[[#This Row],[accFillSz]]*bot_orders[[#This Row],[avgPx]] + bot_orders[[#This Row],[fee]], -bot_orders[[#This Row],[accFillSz]]*bot_orders[[#This Row],[avgPx]])</f>
        <v>2.0018467404</v>
      </c>
      <c r="Y3870" s="4">
        <f>IF(bot_orders[[#This Row],[side]]="buy", bot_orders[[#This Row],[accFillSz]] + bot_orders[[#This Row],[fee]], -bot_orders[[#This Row],[accFillSz]])</f>
        <v>-2.6909999999999998</v>
      </c>
      <c r="Z3870" s="4">
        <f>IF(bot_orders[[#This Row],[side]]="sell",bot_orders[[#This Row],[accFillSz]]*bot_orders[[#This Row],[avgPx]]+bot_orders[[#This Row],[fee]], 0)</f>
        <v>2.0018467404</v>
      </c>
      <c r="AA3870" s="4">
        <f>IF(bot_orders[[#This Row],[side]]="sell",-bot_orders[[#This Row],[accFillSz]],bot_orders[[#This Row],[accFillSz]]+bot_orders[[#This Row],[fee]])</f>
        <v>-2.6909999999999998</v>
      </c>
      <c r="AB3870">
        <v>0</v>
      </c>
      <c r="AC3870" t="s">
        <v>39</v>
      </c>
      <c r="AD3870">
        <v>0</v>
      </c>
      <c r="AE3870" t="s">
        <v>40</v>
      </c>
      <c r="AF3870" t="s">
        <v>41</v>
      </c>
      <c r="AG3870" t="s">
        <v>28</v>
      </c>
      <c r="AH3870" t="s">
        <v>28</v>
      </c>
      <c r="AI3870">
        <v>-2.6909999999999998</v>
      </c>
      <c r="AJ3870">
        <v>2.00184674</v>
      </c>
    </row>
    <row r="3871" spans="1:36" x14ac:dyDescent="0.3">
      <c r="A3871">
        <v>3868</v>
      </c>
      <c r="B3871" t="s">
        <v>17980</v>
      </c>
      <c r="C3871" t="s">
        <v>28</v>
      </c>
      <c r="D3871" t="s">
        <v>29</v>
      </c>
      <c r="E3871" t="s">
        <v>30</v>
      </c>
      <c r="F3871" t="s">
        <v>31</v>
      </c>
      <c r="G3871" t="s">
        <v>43</v>
      </c>
      <c r="H3871" t="s">
        <v>18036</v>
      </c>
      <c r="I3871" s="4" t="s">
        <v>18037</v>
      </c>
      <c r="J3871" s="1">
        <f>((((bot_orders[[#This Row],[cTime]]/ 1000)+3*3600) / 86400) + DATE(1970,1,1))</f>
        <v>45773.646987384258</v>
      </c>
      <c r="K3871" s="4" t="s">
        <v>18038</v>
      </c>
      <c r="L3871" s="1">
        <f>((((bot_orders[[#This Row],[uTime]]/ 1000)+3*3600) / 86400) + DATE(1970,1,1))</f>
        <v>45773.776505428235</v>
      </c>
      <c r="M3871" t="s">
        <v>34</v>
      </c>
      <c r="N3871" t="s">
        <v>28</v>
      </c>
      <c r="O3871" t="s">
        <v>35</v>
      </c>
      <c r="P3871">
        <v>6.7240000000000002</v>
      </c>
      <c r="Q3871" t="s">
        <v>36</v>
      </c>
      <c r="R3871" t="s">
        <v>37</v>
      </c>
      <c r="S3871">
        <v>0.77</v>
      </c>
      <c r="T3871">
        <v>0.77</v>
      </c>
      <c r="U3871">
        <v>6.7240000000000002</v>
      </c>
      <c r="V3871">
        <v>-4.1419839999999996E-3</v>
      </c>
      <c r="W3871" t="s">
        <v>38</v>
      </c>
      <c r="X3871" s="4">
        <f>IF(bot_orders[[#This Row],[side]]="sell", bot_orders[[#This Row],[accFillSz]]*bot_orders[[#This Row],[avgPx]] + bot_orders[[#This Row],[fee]], -bot_orders[[#This Row],[accFillSz]]*bot_orders[[#This Row],[avgPx]])</f>
        <v>5.1733380159999998</v>
      </c>
      <c r="Y3871" s="4">
        <f>IF(bot_orders[[#This Row],[side]]="buy", bot_orders[[#This Row],[accFillSz]] + bot_orders[[#This Row],[fee]], -bot_orders[[#This Row],[accFillSz]])</f>
        <v>-6.7240000000000002</v>
      </c>
      <c r="Z3871" s="4">
        <f>IF(bot_orders[[#This Row],[side]]="sell",bot_orders[[#This Row],[accFillSz]]*bot_orders[[#This Row],[avgPx]]+bot_orders[[#This Row],[fee]], 0)</f>
        <v>5.1733380159999998</v>
      </c>
      <c r="AA3871" s="4">
        <f>IF(bot_orders[[#This Row],[side]]="sell",-bot_orders[[#This Row],[accFillSz]],bot_orders[[#This Row],[accFillSz]]+bot_orders[[#This Row],[fee]])</f>
        <v>-6.7240000000000002</v>
      </c>
      <c r="AB3871">
        <v>0</v>
      </c>
      <c r="AC3871" t="s">
        <v>39</v>
      </c>
      <c r="AD3871">
        <v>0</v>
      </c>
      <c r="AE3871" t="s">
        <v>40</v>
      </c>
      <c r="AF3871" t="s">
        <v>41</v>
      </c>
      <c r="AG3871" t="s">
        <v>28</v>
      </c>
      <c r="AH3871" t="s">
        <v>28</v>
      </c>
      <c r="AI3871">
        <v>-6.7240000000000002</v>
      </c>
      <c r="AJ3871">
        <v>5.1733380200000001</v>
      </c>
    </row>
    <row r="3872" spans="1:36" x14ac:dyDescent="0.3">
      <c r="A3872">
        <v>3869</v>
      </c>
      <c r="B3872" t="s">
        <v>17980</v>
      </c>
      <c r="C3872" t="s">
        <v>28</v>
      </c>
      <c r="D3872" t="s">
        <v>29</v>
      </c>
      <c r="E3872" t="s">
        <v>30</v>
      </c>
      <c r="F3872" t="s">
        <v>31</v>
      </c>
      <c r="G3872" t="s">
        <v>104</v>
      </c>
      <c r="H3872" t="s">
        <v>18039</v>
      </c>
      <c r="I3872" s="4" t="s">
        <v>18037</v>
      </c>
      <c r="J3872" s="1">
        <f>((((bot_orders[[#This Row],[cTime]]/ 1000)+3*3600) / 86400) + DATE(1970,1,1))</f>
        <v>45773.646987384258</v>
      </c>
      <c r="K3872" s="4" t="s">
        <v>18040</v>
      </c>
      <c r="L3872" s="1">
        <f>((((bot_orders[[#This Row],[uTime]]/ 1000)+3*3600) / 86400) + DATE(1970,1,1))</f>
        <v>45773.767006620372</v>
      </c>
      <c r="M3872" t="s">
        <v>34</v>
      </c>
      <c r="N3872" t="s">
        <v>28</v>
      </c>
      <c r="O3872" t="s">
        <v>35</v>
      </c>
      <c r="P3872">
        <v>6.7240000000000002</v>
      </c>
      <c r="Q3872" t="s">
        <v>36</v>
      </c>
      <c r="R3872" t="s">
        <v>37</v>
      </c>
      <c r="S3872">
        <v>0.76480000000000004</v>
      </c>
      <c r="T3872">
        <v>0.76480000000000004</v>
      </c>
      <c r="U3872">
        <v>6.7240000000000002</v>
      </c>
      <c r="V3872">
        <v>-4.1140122000000003E-3</v>
      </c>
      <c r="W3872" t="s">
        <v>38</v>
      </c>
      <c r="X3872" s="4">
        <f>IF(bot_orders[[#This Row],[side]]="sell", bot_orders[[#This Row],[accFillSz]]*bot_orders[[#This Row],[avgPx]] + bot_orders[[#This Row],[fee]], -bot_orders[[#This Row],[accFillSz]]*bot_orders[[#This Row],[avgPx]])</f>
        <v>5.1384011878000004</v>
      </c>
      <c r="Y3872" s="4">
        <f>IF(bot_orders[[#This Row],[side]]="buy", bot_orders[[#This Row],[accFillSz]] + bot_orders[[#This Row],[fee]], -bot_orders[[#This Row],[accFillSz]])</f>
        <v>-6.7240000000000002</v>
      </c>
      <c r="Z3872" s="4">
        <f>IF(bot_orders[[#This Row],[side]]="sell",bot_orders[[#This Row],[accFillSz]]*bot_orders[[#This Row],[avgPx]]+bot_orders[[#This Row],[fee]], 0)</f>
        <v>5.1384011878000004</v>
      </c>
      <c r="AA3872" s="4">
        <f>IF(bot_orders[[#This Row],[side]]="sell",-bot_orders[[#This Row],[accFillSz]],bot_orders[[#This Row],[accFillSz]]+bot_orders[[#This Row],[fee]])</f>
        <v>-6.7240000000000002</v>
      </c>
      <c r="AB3872">
        <v>0</v>
      </c>
      <c r="AC3872" t="s">
        <v>39</v>
      </c>
      <c r="AD3872">
        <v>0</v>
      </c>
      <c r="AE3872" t="s">
        <v>40</v>
      </c>
      <c r="AF3872" t="s">
        <v>41</v>
      </c>
      <c r="AG3872" t="s">
        <v>28</v>
      </c>
      <c r="AH3872" t="s">
        <v>28</v>
      </c>
      <c r="AI3872">
        <v>-6.7240000000000002</v>
      </c>
      <c r="AJ3872">
        <v>5.1384011899999997</v>
      </c>
    </row>
    <row r="3873" spans="1:36" x14ac:dyDescent="0.3">
      <c r="A3873">
        <v>3870</v>
      </c>
      <c r="B3873" t="s">
        <v>17980</v>
      </c>
      <c r="C3873" t="s">
        <v>28</v>
      </c>
      <c r="D3873" t="s">
        <v>29</v>
      </c>
      <c r="E3873" t="s">
        <v>30</v>
      </c>
      <c r="F3873" t="s">
        <v>31</v>
      </c>
      <c r="G3873" t="s">
        <v>89</v>
      </c>
      <c r="H3873" t="s">
        <v>18041</v>
      </c>
      <c r="I3873" s="4" t="s">
        <v>18037</v>
      </c>
      <c r="J3873" s="1">
        <f>((((bot_orders[[#This Row],[cTime]]/ 1000)+3*3600) / 86400) + DATE(1970,1,1))</f>
        <v>45773.646987384258</v>
      </c>
      <c r="K3873" s="4" t="s">
        <v>18042</v>
      </c>
      <c r="L3873" s="1">
        <f>((((bot_orders[[#This Row],[uTime]]/ 1000)+3*3600) / 86400) + DATE(1970,1,1))</f>
        <v>45773.647100509261</v>
      </c>
      <c r="M3873" t="s">
        <v>34</v>
      </c>
      <c r="N3873" t="s">
        <v>28</v>
      </c>
      <c r="O3873" t="s">
        <v>35</v>
      </c>
      <c r="P3873">
        <v>6.7240000000000002</v>
      </c>
      <c r="Q3873" t="s">
        <v>36</v>
      </c>
      <c r="R3873" t="s">
        <v>55</v>
      </c>
      <c r="S3873">
        <v>0.74450000000000005</v>
      </c>
      <c r="T3873">
        <v>0.74450000000000005</v>
      </c>
      <c r="U3873">
        <v>6.7240000000000002</v>
      </c>
      <c r="V3873">
        <v>-5.3791999999999998E-3</v>
      </c>
      <c r="W3873" t="s">
        <v>39</v>
      </c>
      <c r="X3873" s="4">
        <f>IF(bot_orders[[#This Row],[side]]="sell", bot_orders[[#This Row],[accFillSz]]*bot_orders[[#This Row],[avgPx]] + bot_orders[[#This Row],[fee]], -bot_orders[[#This Row],[accFillSz]]*bot_orders[[#This Row],[avgPx]])</f>
        <v>-5.0060180000000001</v>
      </c>
      <c r="Y3873" s="4">
        <f>IF(bot_orders[[#This Row],[side]]="buy", bot_orders[[#This Row],[accFillSz]] + bot_orders[[#This Row],[fee]], -bot_orders[[#This Row],[accFillSz]])</f>
        <v>6.7186208000000001</v>
      </c>
      <c r="Z3873" s="4">
        <f>IF(bot_orders[[#This Row],[side]]="sell",bot_orders[[#This Row],[accFillSz]]*bot_orders[[#This Row],[avgPx]]+bot_orders[[#This Row],[fee]], 0)</f>
        <v>0</v>
      </c>
      <c r="AA3873" s="4">
        <f>IF(bot_orders[[#This Row],[side]]="sell",-bot_orders[[#This Row],[accFillSz]],bot_orders[[#This Row],[accFillSz]]+bot_orders[[#This Row],[fee]])</f>
        <v>6.7186208000000001</v>
      </c>
      <c r="AB3873">
        <v>0</v>
      </c>
      <c r="AC3873" t="s">
        <v>38</v>
      </c>
      <c r="AD3873">
        <v>0</v>
      </c>
      <c r="AE3873" t="s">
        <v>40</v>
      </c>
      <c r="AF3873" t="s">
        <v>41</v>
      </c>
      <c r="AG3873" t="s">
        <v>28</v>
      </c>
      <c r="AH3873" t="s">
        <v>28</v>
      </c>
      <c r="AI3873">
        <v>6.7186208000000001</v>
      </c>
      <c r="AJ3873">
        <v>-5.0060180000000001</v>
      </c>
    </row>
    <row r="3874" spans="1:36" x14ac:dyDescent="0.3">
      <c r="A3874">
        <v>3871</v>
      </c>
      <c r="B3874" t="s">
        <v>17980</v>
      </c>
      <c r="C3874" t="s">
        <v>28</v>
      </c>
      <c r="D3874" t="s">
        <v>29</v>
      </c>
      <c r="E3874" t="s">
        <v>30</v>
      </c>
      <c r="F3874" t="s">
        <v>31</v>
      </c>
      <c r="G3874" t="s">
        <v>49</v>
      </c>
      <c r="H3874" t="s">
        <v>18043</v>
      </c>
      <c r="I3874" s="4" t="s">
        <v>18037</v>
      </c>
      <c r="J3874" s="1">
        <f>((((bot_orders[[#This Row],[cTime]]/ 1000)+3*3600) / 86400) + DATE(1970,1,1))</f>
        <v>45773.646987384258</v>
      </c>
      <c r="K3874" s="4" t="s">
        <v>18044</v>
      </c>
      <c r="L3874" s="1">
        <f>((((bot_orders[[#This Row],[uTime]]/ 1000)+3*3600) / 86400) + DATE(1970,1,1))</f>
        <v>45773.646987430555</v>
      </c>
      <c r="M3874" t="s">
        <v>34</v>
      </c>
      <c r="N3874" t="s">
        <v>28</v>
      </c>
      <c r="O3874" t="s">
        <v>35</v>
      </c>
      <c r="P3874">
        <v>6.7240000000000002</v>
      </c>
      <c r="Q3874" t="s">
        <v>36</v>
      </c>
      <c r="R3874" t="s">
        <v>55</v>
      </c>
      <c r="S3874">
        <v>0.74950000000000006</v>
      </c>
      <c r="T3874">
        <v>0.745</v>
      </c>
      <c r="U3874">
        <v>6.7240000000000002</v>
      </c>
      <c r="V3874">
        <v>-6.7239999999999999E-3</v>
      </c>
      <c r="W3874" t="s">
        <v>39</v>
      </c>
      <c r="X3874" s="4">
        <f>IF(bot_orders[[#This Row],[side]]="sell", bot_orders[[#This Row],[accFillSz]]*bot_orders[[#This Row],[avgPx]] + bot_orders[[#This Row],[fee]], -bot_orders[[#This Row],[accFillSz]]*bot_orders[[#This Row],[avgPx]])</f>
        <v>-5.0093800000000002</v>
      </c>
      <c r="Y3874" s="4">
        <f>IF(bot_orders[[#This Row],[side]]="buy", bot_orders[[#This Row],[accFillSz]] + bot_orders[[#This Row],[fee]], -bot_orders[[#This Row],[accFillSz]])</f>
        <v>6.717276</v>
      </c>
      <c r="Z3874" s="4">
        <f>IF(bot_orders[[#This Row],[side]]="sell",bot_orders[[#This Row],[accFillSz]]*bot_orders[[#This Row],[avgPx]]+bot_orders[[#This Row],[fee]], 0)</f>
        <v>0</v>
      </c>
      <c r="AA3874" s="4">
        <f>IF(bot_orders[[#This Row],[side]]="sell",-bot_orders[[#This Row],[accFillSz]],bot_orders[[#This Row],[accFillSz]]+bot_orders[[#This Row],[fee]])</f>
        <v>6.717276</v>
      </c>
      <c r="AB3874">
        <v>0</v>
      </c>
      <c r="AC3874" t="s">
        <v>38</v>
      </c>
      <c r="AD3874">
        <v>0</v>
      </c>
      <c r="AE3874" t="s">
        <v>40</v>
      </c>
      <c r="AF3874" t="s">
        <v>41</v>
      </c>
      <c r="AG3874" t="s">
        <v>28</v>
      </c>
      <c r="AH3874" t="s">
        <v>28</v>
      </c>
      <c r="AI3874">
        <v>6.717276</v>
      </c>
      <c r="AJ3874">
        <v>-5.0093800000000002</v>
      </c>
    </row>
    <row r="3875" spans="1:36" x14ac:dyDescent="0.3">
      <c r="A3875">
        <v>3872</v>
      </c>
      <c r="B3875" t="s">
        <v>17980</v>
      </c>
      <c r="C3875" t="s">
        <v>28</v>
      </c>
      <c r="D3875" t="s">
        <v>29</v>
      </c>
      <c r="E3875" t="s">
        <v>30</v>
      </c>
      <c r="F3875" t="s">
        <v>31</v>
      </c>
      <c r="G3875" t="s">
        <v>83</v>
      </c>
      <c r="H3875" t="s">
        <v>18045</v>
      </c>
      <c r="I3875" s="4" t="s">
        <v>18037</v>
      </c>
      <c r="J3875" s="1">
        <f>((((bot_orders[[#This Row],[cTime]]/ 1000)+3*3600) / 86400) + DATE(1970,1,1))</f>
        <v>45773.646987384258</v>
      </c>
      <c r="K3875" s="4" t="s">
        <v>18044</v>
      </c>
      <c r="L3875" s="1">
        <f>((((bot_orders[[#This Row],[uTime]]/ 1000)+3*3600) / 86400) + DATE(1970,1,1))</f>
        <v>45773.646987430555</v>
      </c>
      <c r="M3875" t="s">
        <v>34</v>
      </c>
      <c r="N3875" t="s">
        <v>28</v>
      </c>
      <c r="O3875" t="s">
        <v>35</v>
      </c>
      <c r="P3875">
        <v>6.7240000000000002</v>
      </c>
      <c r="Q3875" t="s">
        <v>36</v>
      </c>
      <c r="R3875" t="s">
        <v>55</v>
      </c>
      <c r="S3875">
        <v>0.75460000000000005</v>
      </c>
      <c r="T3875">
        <v>0.745</v>
      </c>
      <c r="U3875">
        <v>6.7240000000000002</v>
      </c>
      <c r="V3875">
        <v>-6.7239999999999999E-3</v>
      </c>
      <c r="W3875" t="s">
        <v>39</v>
      </c>
      <c r="X3875" s="4">
        <f>IF(bot_orders[[#This Row],[side]]="sell", bot_orders[[#This Row],[accFillSz]]*bot_orders[[#This Row],[avgPx]] + bot_orders[[#This Row],[fee]], -bot_orders[[#This Row],[accFillSz]]*bot_orders[[#This Row],[avgPx]])</f>
        <v>-5.0093800000000002</v>
      </c>
      <c r="Y3875" s="4">
        <f>IF(bot_orders[[#This Row],[side]]="buy", bot_orders[[#This Row],[accFillSz]] + bot_orders[[#This Row],[fee]], -bot_orders[[#This Row],[accFillSz]])</f>
        <v>6.717276</v>
      </c>
      <c r="Z3875" s="4">
        <f>IF(bot_orders[[#This Row],[side]]="sell",bot_orders[[#This Row],[accFillSz]]*bot_orders[[#This Row],[avgPx]]+bot_orders[[#This Row],[fee]], 0)</f>
        <v>0</v>
      </c>
      <c r="AA3875" s="4">
        <f>IF(bot_orders[[#This Row],[side]]="sell",-bot_orders[[#This Row],[accFillSz]],bot_orders[[#This Row],[accFillSz]]+bot_orders[[#This Row],[fee]])</f>
        <v>6.717276</v>
      </c>
      <c r="AB3875">
        <v>0</v>
      </c>
      <c r="AC3875" t="s">
        <v>38</v>
      </c>
      <c r="AD3875">
        <v>0</v>
      </c>
      <c r="AE3875" t="s">
        <v>40</v>
      </c>
      <c r="AF3875" t="s">
        <v>41</v>
      </c>
      <c r="AG3875" t="s">
        <v>28</v>
      </c>
      <c r="AH3875" t="s">
        <v>28</v>
      </c>
      <c r="AI3875">
        <v>6.717276</v>
      </c>
      <c r="AJ3875">
        <v>-5.0093800000000002</v>
      </c>
    </row>
    <row r="3876" spans="1:36" x14ac:dyDescent="0.3">
      <c r="A3876">
        <v>3873</v>
      </c>
      <c r="B3876" t="s">
        <v>17980</v>
      </c>
      <c r="C3876" t="s">
        <v>28</v>
      </c>
      <c r="D3876" t="s">
        <v>29</v>
      </c>
      <c r="E3876" t="s">
        <v>30</v>
      </c>
      <c r="F3876" t="s">
        <v>31</v>
      </c>
      <c r="G3876" t="s">
        <v>49</v>
      </c>
      <c r="H3876" t="s">
        <v>18046</v>
      </c>
      <c r="I3876" s="4" t="s">
        <v>18047</v>
      </c>
      <c r="J3876" s="1">
        <f>((((bot_orders[[#This Row],[cTime]]/ 1000)+3*3600) / 86400) + DATE(1970,1,1))</f>
        <v>45773.6469874537</v>
      </c>
      <c r="K3876" s="4" t="s">
        <v>18048</v>
      </c>
      <c r="L3876" s="1">
        <f>((((bot_orders[[#This Row],[uTime]]/ 1000)+3*3600) / 86400) + DATE(1970,1,1))</f>
        <v>45773.672106979167</v>
      </c>
      <c r="M3876" t="s">
        <v>34</v>
      </c>
      <c r="N3876" t="s">
        <v>28</v>
      </c>
      <c r="O3876" t="s">
        <v>35</v>
      </c>
      <c r="P3876">
        <v>6.7169999999999996</v>
      </c>
      <c r="Q3876" t="s">
        <v>36</v>
      </c>
      <c r="R3876" t="s">
        <v>37</v>
      </c>
      <c r="S3876">
        <v>0.75460000000000005</v>
      </c>
      <c r="T3876">
        <v>0.75460000000000005</v>
      </c>
      <c r="U3876">
        <v>6.7169999999999996</v>
      </c>
      <c r="V3876">
        <v>-4.0549185999999996E-3</v>
      </c>
      <c r="W3876" t="s">
        <v>38</v>
      </c>
      <c r="X3876" s="4">
        <f>IF(bot_orders[[#This Row],[side]]="sell", bot_orders[[#This Row],[accFillSz]]*bot_orders[[#This Row],[avgPx]] + bot_orders[[#This Row],[fee]], -bot_orders[[#This Row],[accFillSz]]*bot_orders[[#This Row],[avgPx]])</f>
        <v>5.0645932814000005</v>
      </c>
      <c r="Y3876" s="4">
        <f>IF(bot_orders[[#This Row],[side]]="buy", bot_orders[[#This Row],[accFillSz]] + bot_orders[[#This Row],[fee]], -bot_orders[[#This Row],[accFillSz]])</f>
        <v>-6.7169999999999996</v>
      </c>
      <c r="Z3876" s="4">
        <f>IF(bot_orders[[#This Row],[side]]="sell",bot_orders[[#This Row],[accFillSz]]*bot_orders[[#This Row],[avgPx]]+bot_orders[[#This Row],[fee]], 0)</f>
        <v>5.0645932814000005</v>
      </c>
      <c r="AA3876" s="4">
        <f>IF(bot_orders[[#This Row],[side]]="sell",-bot_orders[[#This Row],[accFillSz]],bot_orders[[#This Row],[accFillSz]]+bot_orders[[#This Row],[fee]])</f>
        <v>-6.7169999999999996</v>
      </c>
      <c r="AB3876">
        <v>0</v>
      </c>
      <c r="AC3876" t="s">
        <v>39</v>
      </c>
      <c r="AD3876">
        <v>0</v>
      </c>
      <c r="AE3876" t="s">
        <v>40</v>
      </c>
      <c r="AF3876" t="s">
        <v>41</v>
      </c>
      <c r="AG3876" t="s">
        <v>28</v>
      </c>
      <c r="AH3876" t="s">
        <v>28</v>
      </c>
      <c r="AI3876">
        <v>-6.7169999999999996</v>
      </c>
      <c r="AJ3876">
        <v>5.0645932800000004</v>
      </c>
    </row>
    <row r="3877" spans="1:36" x14ac:dyDescent="0.3">
      <c r="A3877">
        <v>3874</v>
      </c>
      <c r="B3877" t="s">
        <v>17980</v>
      </c>
      <c r="C3877" t="s">
        <v>28</v>
      </c>
      <c r="D3877" t="s">
        <v>29</v>
      </c>
      <c r="E3877" t="s">
        <v>30</v>
      </c>
      <c r="F3877" t="s">
        <v>31</v>
      </c>
      <c r="G3877" t="s">
        <v>83</v>
      </c>
      <c r="H3877" t="s">
        <v>18049</v>
      </c>
      <c r="I3877" s="4" t="s">
        <v>18047</v>
      </c>
      <c r="J3877" s="1">
        <f>((((bot_orders[[#This Row],[cTime]]/ 1000)+3*3600) / 86400) + DATE(1970,1,1))</f>
        <v>45773.6469874537</v>
      </c>
      <c r="K3877" s="4" t="s">
        <v>18050</v>
      </c>
      <c r="L3877" s="1">
        <f>((((bot_orders[[#This Row],[uTime]]/ 1000)+3*3600) / 86400) + DATE(1970,1,1))</f>
        <v>45773.673148495371</v>
      </c>
      <c r="M3877" t="s">
        <v>34</v>
      </c>
      <c r="N3877" t="s">
        <v>28</v>
      </c>
      <c r="O3877" t="s">
        <v>35</v>
      </c>
      <c r="P3877">
        <v>6.7169999999999996</v>
      </c>
      <c r="Q3877" t="s">
        <v>36</v>
      </c>
      <c r="R3877" t="s">
        <v>37</v>
      </c>
      <c r="S3877">
        <v>0.75970000000000004</v>
      </c>
      <c r="T3877">
        <v>0.75970000000000004</v>
      </c>
      <c r="U3877">
        <v>6.7169999999999996</v>
      </c>
      <c r="V3877">
        <v>-4.0823239000000004E-3</v>
      </c>
      <c r="W3877" t="s">
        <v>38</v>
      </c>
      <c r="X3877" s="4">
        <f>IF(bot_orders[[#This Row],[side]]="sell", bot_orders[[#This Row],[accFillSz]]*bot_orders[[#This Row],[avgPx]] + bot_orders[[#This Row],[fee]], -bot_orders[[#This Row],[accFillSz]]*bot_orders[[#This Row],[avgPx]])</f>
        <v>5.0988225761000008</v>
      </c>
      <c r="Y3877" s="4">
        <f>IF(bot_orders[[#This Row],[side]]="buy", bot_orders[[#This Row],[accFillSz]] + bot_orders[[#This Row],[fee]], -bot_orders[[#This Row],[accFillSz]])</f>
        <v>-6.7169999999999996</v>
      </c>
      <c r="Z3877" s="4">
        <f>IF(bot_orders[[#This Row],[side]]="sell",bot_orders[[#This Row],[accFillSz]]*bot_orders[[#This Row],[avgPx]]+bot_orders[[#This Row],[fee]], 0)</f>
        <v>5.0988225761000008</v>
      </c>
      <c r="AA3877" s="4">
        <f>IF(bot_orders[[#This Row],[side]]="sell",-bot_orders[[#This Row],[accFillSz]],bot_orders[[#This Row],[accFillSz]]+bot_orders[[#This Row],[fee]])</f>
        <v>-6.7169999999999996</v>
      </c>
      <c r="AB3877">
        <v>0</v>
      </c>
      <c r="AC3877" t="s">
        <v>39</v>
      </c>
      <c r="AD3877">
        <v>0</v>
      </c>
      <c r="AE3877" t="s">
        <v>40</v>
      </c>
      <c r="AF3877" t="s">
        <v>41</v>
      </c>
      <c r="AG3877" t="s">
        <v>28</v>
      </c>
      <c r="AH3877" t="s">
        <v>28</v>
      </c>
      <c r="AI3877">
        <v>-6.7169999999999996</v>
      </c>
      <c r="AJ3877">
        <v>5.0988225800000002</v>
      </c>
    </row>
    <row r="3878" spans="1:36" x14ac:dyDescent="0.3">
      <c r="A3878">
        <v>3875</v>
      </c>
      <c r="B3878" t="s">
        <v>17980</v>
      </c>
      <c r="C3878" t="s">
        <v>28</v>
      </c>
      <c r="D3878" t="s">
        <v>29</v>
      </c>
      <c r="E3878" t="s">
        <v>30</v>
      </c>
      <c r="F3878" t="s">
        <v>31</v>
      </c>
      <c r="G3878" t="s">
        <v>89</v>
      </c>
      <c r="H3878" t="s">
        <v>18051</v>
      </c>
      <c r="I3878" s="4" t="s">
        <v>18052</v>
      </c>
      <c r="J3878" s="1">
        <f>((((bot_orders[[#This Row],[cTime]]/ 1000)+3*3600) / 86400) + DATE(1970,1,1))</f>
        <v>45773.647100532413</v>
      </c>
      <c r="K3878" s="4" t="s">
        <v>18053</v>
      </c>
      <c r="L3878" s="1">
        <f>((((bot_orders[[#This Row],[uTime]]/ 1000)+3*3600) / 86400) + DATE(1970,1,1))</f>
        <v>45773.668997627319</v>
      </c>
      <c r="M3878" t="s">
        <v>34</v>
      </c>
      <c r="N3878" t="s">
        <v>28</v>
      </c>
      <c r="O3878" t="s">
        <v>35</v>
      </c>
      <c r="P3878">
        <v>6.718</v>
      </c>
      <c r="Q3878" t="s">
        <v>36</v>
      </c>
      <c r="R3878" t="s">
        <v>37</v>
      </c>
      <c r="S3878">
        <v>0.74950000000000006</v>
      </c>
      <c r="T3878">
        <v>0.74950000000000006</v>
      </c>
      <c r="U3878">
        <v>6.718</v>
      </c>
      <c r="V3878">
        <v>-4.0281127999999998E-3</v>
      </c>
      <c r="W3878" t="s">
        <v>38</v>
      </c>
      <c r="X3878" s="4">
        <f>IF(bot_orders[[#This Row],[side]]="sell", bot_orders[[#This Row],[accFillSz]]*bot_orders[[#This Row],[avgPx]] + bot_orders[[#This Row],[fee]], -bot_orders[[#This Row],[accFillSz]]*bot_orders[[#This Row],[avgPx]])</f>
        <v>5.0311128871999999</v>
      </c>
      <c r="Y3878" s="4">
        <f>IF(bot_orders[[#This Row],[side]]="buy", bot_orders[[#This Row],[accFillSz]] + bot_orders[[#This Row],[fee]], -bot_orders[[#This Row],[accFillSz]])</f>
        <v>-6.718</v>
      </c>
      <c r="Z3878" s="4">
        <f>IF(bot_orders[[#This Row],[side]]="sell",bot_orders[[#This Row],[accFillSz]]*bot_orders[[#This Row],[avgPx]]+bot_orders[[#This Row],[fee]], 0)</f>
        <v>5.0311128871999999</v>
      </c>
      <c r="AA3878" s="4">
        <f>IF(bot_orders[[#This Row],[side]]="sell",-bot_orders[[#This Row],[accFillSz]],bot_orders[[#This Row],[accFillSz]]+bot_orders[[#This Row],[fee]])</f>
        <v>-6.718</v>
      </c>
      <c r="AB3878">
        <v>0</v>
      </c>
      <c r="AC3878" t="s">
        <v>39</v>
      </c>
      <c r="AD3878">
        <v>0</v>
      </c>
      <c r="AE3878" t="s">
        <v>40</v>
      </c>
      <c r="AF3878" t="s">
        <v>41</v>
      </c>
      <c r="AG3878" t="s">
        <v>28</v>
      </c>
      <c r="AH3878" t="s">
        <v>28</v>
      </c>
      <c r="AI3878">
        <v>-6.718</v>
      </c>
      <c r="AJ3878">
        <v>5.0311128900000002</v>
      </c>
    </row>
    <row r="3879" spans="1:36" x14ac:dyDescent="0.3">
      <c r="A3879">
        <v>3876</v>
      </c>
      <c r="B3879" t="s">
        <v>17980</v>
      </c>
      <c r="C3879" t="s">
        <v>28</v>
      </c>
      <c r="D3879" t="s">
        <v>29</v>
      </c>
      <c r="E3879" t="s">
        <v>30</v>
      </c>
      <c r="F3879" t="s">
        <v>31</v>
      </c>
      <c r="G3879" t="s">
        <v>101</v>
      </c>
      <c r="H3879" t="s">
        <v>18054</v>
      </c>
      <c r="I3879" s="4" t="s">
        <v>18055</v>
      </c>
      <c r="J3879" s="1">
        <f>((((bot_orders[[#This Row],[cTime]]/ 1000)+3*3600) / 86400) + DATE(1970,1,1))</f>
        <v>45773.67210700232</v>
      </c>
      <c r="K3879" s="4" t="s">
        <v>18056</v>
      </c>
      <c r="L3879" s="1">
        <f>((((bot_orders[[#This Row],[uTime]]/ 1000)+3*3600) / 86400) + DATE(1970,1,1))</f>
        <v>45773.730305763893</v>
      </c>
      <c r="M3879" t="s">
        <v>34</v>
      </c>
      <c r="N3879" t="s">
        <v>28</v>
      </c>
      <c r="O3879" t="s">
        <v>35</v>
      </c>
      <c r="P3879">
        <v>6.7240000000000002</v>
      </c>
      <c r="Q3879" t="s">
        <v>36</v>
      </c>
      <c r="R3879" t="s">
        <v>55</v>
      </c>
      <c r="S3879">
        <v>0.74950000000000006</v>
      </c>
      <c r="T3879">
        <v>0.74950000000000006</v>
      </c>
      <c r="U3879">
        <v>6.7240000000000002</v>
      </c>
      <c r="V3879">
        <v>-5.3791999999999998E-3</v>
      </c>
      <c r="W3879" t="s">
        <v>39</v>
      </c>
      <c r="X3879" s="4">
        <f>IF(bot_orders[[#This Row],[side]]="sell", bot_orders[[#This Row],[accFillSz]]*bot_orders[[#This Row],[avgPx]] + bot_orders[[#This Row],[fee]], -bot_orders[[#This Row],[accFillSz]]*bot_orders[[#This Row],[avgPx]])</f>
        <v>-5.039638000000001</v>
      </c>
      <c r="Y3879" s="4">
        <f>IF(bot_orders[[#This Row],[side]]="buy", bot_orders[[#This Row],[accFillSz]] + bot_orders[[#This Row],[fee]], -bot_orders[[#This Row],[accFillSz]])</f>
        <v>6.7186208000000001</v>
      </c>
      <c r="Z3879" s="4">
        <f>IF(bot_orders[[#This Row],[side]]="sell",bot_orders[[#This Row],[accFillSz]]*bot_orders[[#This Row],[avgPx]]+bot_orders[[#This Row],[fee]], 0)</f>
        <v>0</v>
      </c>
      <c r="AA3879" s="4">
        <f>IF(bot_orders[[#This Row],[side]]="sell",-bot_orders[[#This Row],[accFillSz]],bot_orders[[#This Row],[accFillSz]]+bot_orders[[#This Row],[fee]])</f>
        <v>6.7186208000000001</v>
      </c>
      <c r="AB3879">
        <v>0</v>
      </c>
      <c r="AC3879" t="s">
        <v>38</v>
      </c>
      <c r="AD3879">
        <v>0</v>
      </c>
      <c r="AE3879" t="s">
        <v>40</v>
      </c>
      <c r="AF3879" t="s">
        <v>41</v>
      </c>
      <c r="AG3879" t="s">
        <v>28</v>
      </c>
      <c r="AH3879" t="s">
        <v>28</v>
      </c>
      <c r="AI3879">
        <v>6.7186208000000001</v>
      </c>
      <c r="AJ3879">
        <v>-5.0396380000000001</v>
      </c>
    </row>
    <row r="3880" spans="1:36" x14ac:dyDescent="0.3">
      <c r="A3880">
        <v>3877</v>
      </c>
      <c r="B3880" t="s">
        <v>17980</v>
      </c>
      <c r="C3880" t="s">
        <v>28</v>
      </c>
      <c r="D3880" t="s">
        <v>29</v>
      </c>
      <c r="E3880" t="s">
        <v>30</v>
      </c>
      <c r="F3880" t="s">
        <v>31</v>
      </c>
      <c r="G3880" t="s">
        <v>95</v>
      </c>
      <c r="H3880" t="s">
        <v>18057</v>
      </c>
      <c r="I3880" s="4" t="s">
        <v>18058</v>
      </c>
      <c r="J3880" s="1">
        <f>((((bot_orders[[#This Row],[cTime]]/ 1000)+3*3600) / 86400) + DATE(1970,1,1))</f>
        <v>45773.673148530092</v>
      </c>
      <c r="K3880" s="4" t="s">
        <v>18059</v>
      </c>
      <c r="L3880" s="1">
        <f>((((bot_orders[[#This Row],[uTime]]/ 1000)+3*3600) / 86400) + DATE(1970,1,1))</f>
        <v>45773.675013437503</v>
      </c>
      <c r="M3880" t="s">
        <v>34</v>
      </c>
      <c r="N3880" t="s">
        <v>28</v>
      </c>
      <c r="O3880" t="s">
        <v>35</v>
      </c>
      <c r="P3880">
        <v>6.7240000000000002</v>
      </c>
      <c r="Q3880" t="s">
        <v>36</v>
      </c>
      <c r="R3880" t="s">
        <v>55</v>
      </c>
      <c r="S3880">
        <v>0.75460000000000005</v>
      </c>
      <c r="T3880">
        <v>0.75460000000000005</v>
      </c>
      <c r="U3880">
        <v>6.7240000000000002</v>
      </c>
      <c r="V3880">
        <v>-5.3791999999999998E-3</v>
      </c>
      <c r="W3880" t="s">
        <v>39</v>
      </c>
      <c r="X3880" s="4">
        <f>IF(bot_orders[[#This Row],[side]]="sell", bot_orders[[#This Row],[accFillSz]]*bot_orders[[#This Row],[avgPx]] + bot_orders[[#This Row],[fee]], -bot_orders[[#This Row],[accFillSz]]*bot_orders[[#This Row],[avgPx]])</f>
        <v>-5.0739304000000001</v>
      </c>
      <c r="Y3880" s="4">
        <f>IF(bot_orders[[#This Row],[side]]="buy", bot_orders[[#This Row],[accFillSz]] + bot_orders[[#This Row],[fee]], -bot_orders[[#This Row],[accFillSz]])</f>
        <v>6.7186208000000001</v>
      </c>
      <c r="Z3880" s="4">
        <f>IF(bot_orders[[#This Row],[side]]="sell",bot_orders[[#This Row],[accFillSz]]*bot_orders[[#This Row],[avgPx]]+bot_orders[[#This Row],[fee]], 0)</f>
        <v>0</v>
      </c>
      <c r="AA3880" s="4">
        <f>IF(bot_orders[[#This Row],[side]]="sell",-bot_orders[[#This Row],[accFillSz]],bot_orders[[#This Row],[accFillSz]]+bot_orders[[#This Row],[fee]])</f>
        <v>6.7186208000000001</v>
      </c>
      <c r="AB3880">
        <v>0</v>
      </c>
      <c r="AC3880" t="s">
        <v>38</v>
      </c>
      <c r="AD3880">
        <v>0</v>
      </c>
      <c r="AE3880" t="s">
        <v>40</v>
      </c>
      <c r="AF3880" t="s">
        <v>41</v>
      </c>
      <c r="AG3880" t="s">
        <v>28</v>
      </c>
      <c r="AH3880" t="s">
        <v>28</v>
      </c>
      <c r="AI3880">
        <v>6.7186208000000001</v>
      </c>
      <c r="AJ3880">
        <v>-5.0739304000000001</v>
      </c>
    </row>
    <row r="3881" spans="1:36" x14ac:dyDescent="0.3">
      <c r="A3881">
        <v>3878</v>
      </c>
      <c r="B3881" t="s">
        <v>17980</v>
      </c>
      <c r="C3881" t="s">
        <v>28</v>
      </c>
      <c r="D3881" t="s">
        <v>29</v>
      </c>
      <c r="E3881" t="s">
        <v>30</v>
      </c>
      <c r="F3881" t="s">
        <v>31</v>
      </c>
      <c r="G3881" t="s">
        <v>95</v>
      </c>
      <c r="H3881" t="s">
        <v>18060</v>
      </c>
      <c r="I3881" s="4" t="s">
        <v>18061</v>
      </c>
      <c r="J3881" s="1">
        <f>((((bot_orders[[#This Row],[cTime]]/ 1000)+3*3600) / 86400) + DATE(1970,1,1))</f>
        <v>45773.675013460648</v>
      </c>
      <c r="K3881" s="4" t="s">
        <v>18062</v>
      </c>
      <c r="L3881" s="1">
        <f>((((bot_orders[[#This Row],[uTime]]/ 1000)+3*3600) / 86400) + DATE(1970,1,1))</f>
        <v>45773.678294467594</v>
      </c>
      <c r="M3881" t="s">
        <v>34</v>
      </c>
      <c r="N3881" t="s">
        <v>28</v>
      </c>
      <c r="O3881" t="s">
        <v>35</v>
      </c>
      <c r="P3881">
        <v>6.718</v>
      </c>
      <c r="Q3881" t="s">
        <v>36</v>
      </c>
      <c r="R3881" t="s">
        <v>37</v>
      </c>
      <c r="S3881">
        <v>0.75970000000000004</v>
      </c>
      <c r="T3881">
        <v>0.75970000000000004</v>
      </c>
      <c r="U3881">
        <v>6.718</v>
      </c>
      <c r="V3881">
        <v>-4.0829317000000004E-3</v>
      </c>
      <c r="W3881" t="s">
        <v>38</v>
      </c>
      <c r="X3881" s="4">
        <f>IF(bot_orders[[#This Row],[side]]="sell", bot_orders[[#This Row],[accFillSz]]*bot_orders[[#This Row],[avgPx]] + bot_orders[[#This Row],[fee]], -bot_orders[[#This Row],[accFillSz]]*bot_orders[[#This Row],[avgPx]])</f>
        <v>5.0995816682999999</v>
      </c>
      <c r="Y3881" s="4">
        <f>IF(bot_orders[[#This Row],[side]]="buy", bot_orders[[#This Row],[accFillSz]] + bot_orders[[#This Row],[fee]], -bot_orders[[#This Row],[accFillSz]])</f>
        <v>-6.718</v>
      </c>
      <c r="Z3881" s="4">
        <f>IF(bot_orders[[#This Row],[side]]="sell",bot_orders[[#This Row],[accFillSz]]*bot_orders[[#This Row],[avgPx]]+bot_orders[[#This Row],[fee]], 0)</f>
        <v>5.0995816682999999</v>
      </c>
      <c r="AA3881" s="4">
        <f>IF(bot_orders[[#This Row],[side]]="sell",-bot_orders[[#This Row],[accFillSz]],bot_orders[[#This Row],[accFillSz]]+bot_orders[[#This Row],[fee]])</f>
        <v>-6.718</v>
      </c>
      <c r="AB3881">
        <v>0</v>
      </c>
      <c r="AC3881" t="s">
        <v>39</v>
      </c>
      <c r="AD3881">
        <v>0</v>
      </c>
      <c r="AE3881" t="s">
        <v>40</v>
      </c>
      <c r="AF3881" t="s">
        <v>41</v>
      </c>
      <c r="AG3881" t="s">
        <v>28</v>
      </c>
      <c r="AH3881" t="s">
        <v>28</v>
      </c>
      <c r="AI3881">
        <v>-6.718</v>
      </c>
      <c r="AJ3881">
        <v>5.0995816700000001</v>
      </c>
    </row>
    <row r="3882" spans="1:36" x14ac:dyDescent="0.3">
      <c r="A3882">
        <v>3879</v>
      </c>
      <c r="B3882" t="s">
        <v>17980</v>
      </c>
      <c r="C3882" t="s">
        <v>28</v>
      </c>
      <c r="D3882" t="s">
        <v>29</v>
      </c>
      <c r="E3882" t="s">
        <v>30</v>
      </c>
      <c r="F3882" t="s">
        <v>31</v>
      </c>
      <c r="G3882" t="s">
        <v>87</v>
      </c>
      <c r="H3882" t="s">
        <v>18063</v>
      </c>
      <c r="I3882" s="4" t="s">
        <v>18064</v>
      </c>
      <c r="J3882" s="1">
        <f>((((bot_orders[[#This Row],[cTime]]/ 1000)+3*3600) / 86400) + DATE(1970,1,1))</f>
        <v>45773.678294490746</v>
      </c>
      <c r="K3882" s="4" t="s">
        <v>18065</v>
      </c>
      <c r="L3882" s="1">
        <f>((((bot_orders[[#This Row],[uTime]]/ 1000)+3*3600) / 86400) + DATE(1970,1,1))</f>
        <v>45773.688877812499</v>
      </c>
      <c r="M3882" t="s">
        <v>34</v>
      </c>
      <c r="N3882" t="s">
        <v>28</v>
      </c>
      <c r="O3882" t="s">
        <v>35</v>
      </c>
      <c r="P3882">
        <v>6.7240000000000002</v>
      </c>
      <c r="Q3882" t="s">
        <v>36</v>
      </c>
      <c r="R3882" t="s">
        <v>55</v>
      </c>
      <c r="S3882">
        <v>0.75460000000000005</v>
      </c>
      <c r="T3882">
        <v>0.75460000000000005</v>
      </c>
      <c r="U3882">
        <v>6.7240000000000002</v>
      </c>
      <c r="V3882">
        <v>-5.3791999999999998E-3</v>
      </c>
      <c r="W3882" t="s">
        <v>39</v>
      </c>
      <c r="X3882" s="4">
        <f>IF(bot_orders[[#This Row],[side]]="sell", bot_orders[[#This Row],[accFillSz]]*bot_orders[[#This Row],[avgPx]] + bot_orders[[#This Row],[fee]], -bot_orders[[#This Row],[accFillSz]]*bot_orders[[#This Row],[avgPx]])</f>
        <v>-5.0739304000000001</v>
      </c>
      <c r="Y3882" s="4">
        <f>IF(bot_orders[[#This Row],[side]]="buy", bot_orders[[#This Row],[accFillSz]] + bot_orders[[#This Row],[fee]], -bot_orders[[#This Row],[accFillSz]])</f>
        <v>6.7186208000000001</v>
      </c>
      <c r="Z3882" s="4">
        <f>IF(bot_orders[[#This Row],[side]]="sell",bot_orders[[#This Row],[accFillSz]]*bot_orders[[#This Row],[avgPx]]+bot_orders[[#This Row],[fee]], 0)</f>
        <v>0</v>
      </c>
      <c r="AA3882" s="4">
        <f>IF(bot_orders[[#This Row],[side]]="sell",-bot_orders[[#This Row],[accFillSz]],bot_orders[[#This Row],[accFillSz]]+bot_orders[[#This Row],[fee]])</f>
        <v>6.7186208000000001</v>
      </c>
      <c r="AB3882">
        <v>0</v>
      </c>
      <c r="AC3882" t="s">
        <v>38</v>
      </c>
      <c r="AD3882">
        <v>0</v>
      </c>
      <c r="AE3882" t="s">
        <v>40</v>
      </c>
      <c r="AF3882" t="s">
        <v>41</v>
      </c>
      <c r="AG3882" t="s">
        <v>28</v>
      </c>
      <c r="AH3882" t="s">
        <v>28</v>
      </c>
      <c r="AI3882">
        <v>6.7186208000000001</v>
      </c>
      <c r="AJ3882">
        <v>-5.0739304000000001</v>
      </c>
    </row>
    <row r="3883" spans="1:36" x14ac:dyDescent="0.3">
      <c r="A3883">
        <v>3880</v>
      </c>
      <c r="B3883" t="s">
        <v>17980</v>
      </c>
      <c r="C3883" t="s">
        <v>28</v>
      </c>
      <c r="D3883" t="s">
        <v>29</v>
      </c>
      <c r="E3883" t="s">
        <v>30</v>
      </c>
      <c r="F3883" t="s">
        <v>31</v>
      </c>
      <c r="G3883" t="s">
        <v>87</v>
      </c>
      <c r="H3883" t="s">
        <v>18066</v>
      </c>
      <c r="I3883" s="4" t="s">
        <v>18067</v>
      </c>
      <c r="J3883" s="1">
        <f>((((bot_orders[[#This Row],[cTime]]/ 1000)+3*3600) / 86400) + DATE(1970,1,1))</f>
        <v>45773.688877835652</v>
      </c>
      <c r="K3883" s="4" t="s">
        <v>18068</v>
      </c>
      <c r="L3883" s="1">
        <f>((((bot_orders[[#This Row],[uTime]]/ 1000)+3*3600) / 86400) + DATE(1970,1,1))</f>
        <v>45773.692089166667</v>
      </c>
      <c r="M3883" t="s">
        <v>34</v>
      </c>
      <c r="N3883" t="s">
        <v>28</v>
      </c>
      <c r="O3883" t="s">
        <v>35</v>
      </c>
      <c r="P3883">
        <v>6.718</v>
      </c>
      <c r="Q3883" t="s">
        <v>36</v>
      </c>
      <c r="R3883" t="s">
        <v>37</v>
      </c>
      <c r="S3883">
        <v>0.75970000000000004</v>
      </c>
      <c r="T3883">
        <v>0.75970000000000004</v>
      </c>
      <c r="U3883">
        <v>6.718</v>
      </c>
      <c r="V3883">
        <v>-4.0829317000000004E-3</v>
      </c>
      <c r="W3883" t="s">
        <v>38</v>
      </c>
      <c r="X3883" s="4">
        <f>IF(bot_orders[[#This Row],[side]]="sell", bot_orders[[#This Row],[accFillSz]]*bot_orders[[#This Row],[avgPx]] + bot_orders[[#This Row],[fee]], -bot_orders[[#This Row],[accFillSz]]*bot_orders[[#This Row],[avgPx]])</f>
        <v>5.0995816682999999</v>
      </c>
      <c r="Y3883" s="4">
        <f>IF(bot_orders[[#This Row],[side]]="buy", bot_orders[[#This Row],[accFillSz]] + bot_orders[[#This Row],[fee]], -bot_orders[[#This Row],[accFillSz]])</f>
        <v>-6.718</v>
      </c>
      <c r="Z3883" s="4">
        <f>IF(bot_orders[[#This Row],[side]]="sell",bot_orders[[#This Row],[accFillSz]]*bot_orders[[#This Row],[avgPx]]+bot_orders[[#This Row],[fee]], 0)</f>
        <v>5.0995816682999999</v>
      </c>
      <c r="AA3883" s="4">
        <f>IF(bot_orders[[#This Row],[side]]="sell",-bot_orders[[#This Row],[accFillSz]],bot_orders[[#This Row],[accFillSz]]+bot_orders[[#This Row],[fee]])</f>
        <v>-6.718</v>
      </c>
      <c r="AB3883">
        <v>0</v>
      </c>
      <c r="AC3883" t="s">
        <v>39</v>
      </c>
      <c r="AD3883">
        <v>0</v>
      </c>
      <c r="AE3883" t="s">
        <v>40</v>
      </c>
      <c r="AF3883" t="s">
        <v>41</v>
      </c>
      <c r="AG3883" t="s">
        <v>28</v>
      </c>
      <c r="AH3883" t="s">
        <v>28</v>
      </c>
      <c r="AI3883">
        <v>-6.718</v>
      </c>
      <c r="AJ3883">
        <v>5.0995816700000001</v>
      </c>
    </row>
    <row r="3884" spans="1:36" x14ac:dyDescent="0.3">
      <c r="A3884">
        <v>3881</v>
      </c>
      <c r="B3884" t="s">
        <v>17980</v>
      </c>
      <c r="C3884" t="s">
        <v>28</v>
      </c>
      <c r="D3884" t="s">
        <v>29</v>
      </c>
      <c r="E3884" t="s">
        <v>30</v>
      </c>
      <c r="F3884" t="s">
        <v>31</v>
      </c>
      <c r="G3884" t="s">
        <v>47</v>
      </c>
      <c r="H3884" t="s">
        <v>18069</v>
      </c>
      <c r="I3884" s="4" t="s">
        <v>18070</v>
      </c>
      <c r="J3884" s="1">
        <f>((((bot_orders[[#This Row],[cTime]]/ 1000)+3*3600) / 86400) + DATE(1970,1,1))</f>
        <v>45773.692089189819</v>
      </c>
      <c r="K3884" s="4" t="s">
        <v>18071</v>
      </c>
      <c r="L3884" s="1">
        <f>((((bot_orders[[#This Row],[uTime]]/ 1000)+3*3600) / 86400) + DATE(1970,1,1))</f>
        <v>45773.696326898149</v>
      </c>
      <c r="M3884" t="s">
        <v>34</v>
      </c>
      <c r="N3884" t="s">
        <v>28</v>
      </c>
      <c r="O3884" t="s">
        <v>35</v>
      </c>
      <c r="P3884">
        <v>6.7240000000000002</v>
      </c>
      <c r="Q3884" t="s">
        <v>36</v>
      </c>
      <c r="R3884" t="s">
        <v>55</v>
      </c>
      <c r="S3884">
        <v>0.75460000000000005</v>
      </c>
      <c r="T3884">
        <v>0.75460000000000005</v>
      </c>
      <c r="U3884">
        <v>6.7240000000000002</v>
      </c>
      <c r="V3884">
        <v>-5.3791999999999998E-3</v>
      </c>
      <c r="W3884" t="s">
        <v>39</v>
      </c>
      <c r="X3884" s="4">
        <f>IF(bot_orders[[#This Row],[side]]="sell", bot_orders[[#This Row],[accFillSz]]*bot_orders[[#This Row],[avgPx]] + bot_orders[[#This Row],[fee]], -bot_orders[[#This Row],[accFillSz]]*bot_orders[[#This Row],[avgPx]])</f>
        <v>-5.0739304000000001</v>
      </c>
      <c r="Y3884" s="4">
        <f>IF(bot_orders[[#This Row],[side]]="buy", bot_orders[[#This Row],[accFillSz]] + bot_orders[[#This Row],[fee]], -bot_orders[[#This Row],[accFillSz]])</f>
        <v>6.7186208000000001</v>
      </c>
      <c r="Z3884" s="4">
        <f>IF(bot_orders[[#This Row],[side]]="sell",bot_orders[[#This Row],[accFillSz]]*bot_orders[[#This Row],[avgPx]]+bot_orders[[#This Row],[fee]], 0)</f>
        <v>0</v>
      </c>
      <c r="AA3884" s="4">
        <f>IF(bot_orders[[#This Row],[side]]="sell",-bot_orders[[#This Row],[accFillSz]],bot_orders[[#This Row],[accFillSz]]+bot_orders[[#This Row],[fee]])</f>
        <v>6.7186208000000001</v>
      </c>
      <c r="AB3884">
        <v>0</v>
      </c>
      <c r="AC3884" t="s">
        <v>38</v>
      </c>
      <c r="AD3884">
        <v>0</v>
      </c>
      <c r="AE3884" t="s">
        <v>40</v>
      </c>
      <c r="AF3884" t="s">
        <v>41</v>
      </c>
      <c r="AG3884" t="s">
        <v>28</v>
      </c>
      <c r="AH3884" t="s">
        <v>28</v>
      </c>
      <c r="AI3884">
        <v>6.7186208000000001</v>
      </c>
      <c r="AJ3884">
        <v>-5.0739304000000001</v>
      </c>
    </row>
    <row r="3885" spans="1:36" x14ac:dyDescent="0.3">
      <c r="A3885">
        <v>3882</v>
      </c>
      <c r="B3885" t="s">
        <v>17980</v>
      </c>
      <c r="C3885" t="s">
        <v>28</v>
      </c>
      <c r="D3885" t="s">
        <v>29</v>
      </c>
      <c r="E3885" t="s">
        <v>30</v>
      </c>
      <c r="F3885" t="s">
        <v>31</v>
      </c>
      <c r="G3885" t="s">
        <v>47</v>
      </c>
      <c r="H3885" t="s">
        <v>18072</v>
      </c>
      <c r="I3885" s="4" t="s">
        <v>18073</v>
      </c>
      <c r="J3885" s="1">
        <f>((((bot_orders[[#This Row],[cTime]]/ 1000)+3*3600) / 86400) + DATE(1970,1,1))</f>
        <v>45773.696326921294</v>
      </c>
      <c r="K3885" s="4" t="s">
        <v>18074</v>
      </c>
      <c r="L3885" s="1">
        <f>((((bot_orders[[#This Row],[uTime]]/ 1000)+3*3600) / 86400) + DATE(1970,1,1))</f>
        <v>45773.708318738427</v>
      </c>
      <c r="M3885" t="s">
        <v>34</v>
      </c>
      <c r="N3885" t="s">
        <v>28</v>
      </c>
      <c r="O3885" t="s">
        <v>35</v>
      </c>
      <c r="P3885">
        <v>6.718</v>
      </c>
      <c r="Q3885" t="s">
        <v>36</v>
      </c>
      <c r="R3885" t="s">
        <v>37</v>
      </c>
      <c r="S3885">
        <v>0.75970000000000004</v>
      </c>
      <c r="T3885">
        <v>0.75970000000000004</v>
      </c>
      <c r="U3885">
        <v>6.718</v>
      </c>
      <c r="V3885">
        <v>-4.0829317000000004E-3</v>
      </c>
      <c r="W3885" t="s">
        <v>38</v>
      </c>
      <c r="X3885" s="4">
        <f>IF(bot_orders[[#This Row],[side]]="sell", bot_orders[[#This Row],[accFillSz]]*bot_orders[[#This Row],[avgPx]] + bot_orders[[#This Row],[fee]], -bot_orders[[#This Row],[accFillSz]]*bot_orders[[#This Row],[avgPx]])</f>
        <v>5.0995816682999999</v>
      </c>
      <c r="Y3885" s="4">
        <f>IF(bot_orders[[#This Row],[side]]="buy", bot_orders[[#This Row],[accFillSz]] + bot_orders[[#This Row],[fee]], -bot_orders[[#This Row],[accFillSz]])</f>
        <v>-6.718</v>
      </c>
      <c r="Z3885" s="4">
        <f>IF(bot_orders[[#This Row],[side]]="sell",bot_orders[[#This Row],[accFillSz]]*bot_orders[[#This Row],[avgPx]]+bot_orders[[#This Row],[fee]], 0)</f>
        <v>5.0995816682999999</v>
      </c>
      <c r="AA3885" s="4">
        <f>IF(bot_orders[[#This Row],[side]]="sell",-bot_orders[[#This Row],[accFillSz]],bot_orders[[#This Row],[accFillSz]]+bot_orders[[#This Row],[fee]])</f>
        <v>-6.718</v>
      </c>
      <c r="AB3885">
        <v>0</v>
      </c>
      <c r="AC3885" t="s">
        <v>39</v>
      </c>
      <c r="AD3885">
        <v>0</v>
      </c>
      <c r="AE3885" t="s">
        <v>40</v>
      </c>
      <c r="AF3885" t="s">
        <v>41</v>
      </c>
      <c r="AG3885" t="s">
        <v>28</v>
      </c>
      <c r="AH3885" t="s">
        <v>28</v>
      </c>
      <c r="AI3885">
        <v>-6.718</v>
      </c>
      <c r="AJ3885">
        <v>5.0995816700000001</v>
      </c>
    </row>
    <row r="3886" spans="1:36" x14ac:dyDescent="0.3">
      <c r="A3886">
        <v>3883</v>
      </c>
      <c r="B3886" t="s">
        <v>17980</v>
      </c>
      <c r="C3886" t="s">
        <v>28</v>
      </c>
      <c r="D3886" t="s">
        <v>29</v>
      </c>
      <c r="E3886" t="s">
        <v>30</v>
      </c>
      <c r="F3886" t="s">
        <v>31</v>
      </c>
      <c r="G3886" t="s">
        <v>45</v>
      </c>
      <c r="H3886" t="s">
        <v>18075</v>
      </c>
      <c r="I3886" s="4" t="s">
        <v>18076</v>
      </c>
      <c r="J3886" s="1">
        <f>((((bot_orders[[#This Row],[cTime]]/ 1000)+3*3600) / 86400) + DATE(1970,1,1))</f>
        <v>45773.708318761572</v>
      </c>
      <c r="K3886" s="4" t="s">
        <v>18077</v>
      </c>
      <c r="L3886" s="1">
        <f>((((bot_orders[[#This Row],[uTime]]/ 1000)+3*3600) / 86400) + DATE(1970,1,1))</f>
        <v>45773.709242280092</v>
      </c>
      <c r="M3886" t="s">
        <v>34</v>
      </c>
      <c r="N3886" t="s">
        <v>28</v>
      </c>
      <c r="O3886" t="s">
        <v>35</v>
      </c>
      <c r="P3886">
        <v>6.7240000000000002</v>
      </c>
      <c r="Q3886" t="s">
        <v>36</v>
      </c>
      <c r="R3886" t="s">
        <v>55</v>
      </c>
      <c r="S3886">
        <v>0.75460000000000005</v>
      </c>
      <c r="T3886">
        <v>0.75460000000000005</v>
      </c>
      <c r="U3886">
        <v>6.7240000000000002</v>
      </c>
      <c r="V3886">
        <v>-5.3791999999999998E-3</v>
      </c>
      <c r="W3886" t="s">
        <v>39</v>
      </c>
      <c r="X3886" s="4">
        <f>IF(bot_orders[[#This Row],[side]]="sell", bot_orders[[#This Row],[accFillSz]]*bot_orders[[#This Row],[avgPx]] + bot_orders[[#This Row],[fee]], -bot_orders[[#This Row],[accFillSz]]*bot_orders[[#This Row],[avgPx]])</f>
        <v>-5.0739304000000001</v>
      </c>
      <c r="Y3886" s="4">
        <f>IF(bot_orders[[#This Row],[side]]="buy", bot_orders[[#This Row],[accFillSz]] + bot_orders[[#This Row],[fee]], -bot_orders[[#This Row],[accFillSz]])</f>
        <v>6.7186208000000001</v>
      </c>
      <c r="Z3886" s="4">
        <f>IF(bot_orders[[#This Row],[side]]="sell",bot_orders[[#This Row],[accFillSz]]*bot_orders[[#This Row],[avgPx]]+bot_orders[[#This Row],[fee]], 0)</f>
        <v>0</v>
      </c>
      <c r="AA3886" s="4">
        <f>IF(bot_orders[[#This Row],[side]]="sell",-bot_orders[[#This Row],[accFillSz]],bot_orders[[#This Row],[accFillSz]]+bot_orders[[#This Row],[fee]])</f>
        <v>6.7186208000000001</v>
      </c>
      <c r="AB3886">
        <v>0</v>
      </c>
      <c r="AC3886" t="s">
        <v>38</v>
      </c>
      <c r="AD3886">
        <v>0</v>
      </c>
      <c r="AE3886" t="s">
        <v>40</v>
      </c>
      <c r="AF3886" t="s">
        <v>41</v>
      </c>
      <c r="AG3886" t="s">
        <v>28</v>
      </c>
      <c r="AH3886" t="s">
        <v>28</v>
      </c>
      <c r="AI3886">
        <v>6.7186208000000001</v>
      </c>
      <c r="AJ3886">
        <v>-5.0739304000000001</v>
      </c>
    </row>
    <row r="3887" spans="1:36" x14ac:dyDescent="0.3">
      <c r="A3887">
        <v>3884</v>
      </c>
      <c r="B3887" t="s">
        <v>17980</v>
      </c>
      <c r="C3887" t="s">
        <v>28</v>
      </c>
      <c r="D3887" t="s">
        <v>29</v>
      </c>
      <c r="E3887" t="s">
        <v>30</v>
      </c>
      <c r="F3887" t="s">
        <v>31</v>
      </c>
      <c r="G3887" t="s">
        <v>45</v>
      </c>
      <c r="H3887" t="s">
        <v>18078</v>
      </c>
      <c r="I3887" s="4" t="s">
        <v>18079</v>
      </c>
      <c r="J3887" s="1">
        <f>((((bot_orders[[#This Row],[cTime]]/ 1000)+3*3600) / 86400) + DATE(1970,1,1))</f>
        <v>45773.709242303245</v>
      </c>
      <c r="K3887" s="4" t="s">
        <v>18080</v>
      </c>
      <c r="L3887" s="1">
        <f>((((bot_orders[[#This Row],[uTime]]/ 1000)+3*3600) / 86400) + DATE(1970,1,1))</f>
        <v>45773.76137930555</v>
      </c>
      <c r="M3887" t="s">
        <v>34</v>
      </c>
      <c r="N3887" t="s">
        <v>28</v>
      </c>
      <c r="O3887" t="s">
        <v>35</v>
      </c>
      <c r="P3887">
        <v>6.718</v>
      </c>
      <c r="Q3887" t="s">
        <v>36</v>
      </c>
      <c r="R3887" t="s">
        <v>37</v>
      </c>
      <c r="S3887">
        <v>0.75970000000000004</v>
      </c>
      <c r="T3887">
        <v>0.75970000000000004</v>
      </c>
      <c r="U3887">
        <v>6.718</v>
      </c>
      <c r="V3887">
        <v>-4.0829317000000004E-3</v>
      </c>
      <c r="W3887" t="s">
        <v>38</v>
      </c>
      <c r="X3887" s="4">
        <f>IF(bot_orders[[#This Row],[side]]="sell", bot_orders[[#This Row],[accFillSz]]*bot_orders[[#This Row],[avgPx]] + bot_orders[[#This Row],[fee]], -bot_orders[[#This Row],[accFillSz]]*bot_orders[[#This Row],[avgPx]])</f>
        <v>5.0995816682999999</v>
      </c>
      <c r="Y3887" s="4">
        <f>IF(bot_orders[[#This Row],[side]]="buy", bot_orders[[#This Row],[accFillSz]] + bot_orders[[#This Row],[fee]], -bot_orders[[#This Row],[accFillSz]])</f>
        <v>-6.718</v>
      </c>
      <c r="Z3887" s="4">
        <f>IF(bot_orders[[#This Row],[side]]="sell",bot_orders[[#This Row],[accFillSz]]*bot_orders[[#This Row],[avgPx]]+bot_orders[[#This Row],[fee]], 0)</f>
        <v>5.0995816682999999</v>
      </c>
      <c r="AA3887" s="4">
        <f>IF(bot_orders[[#This Row],[side]]="sell",-bot_orders[[#This Row],[accFillSz]],bot_orders[[#This Row],[accFillSz]]+bot_orders[[#This Row],[fee]])</f>
        <v>-6.718</v>
      </c>
      <c r="AB3887">
        <v>0</v>
      </c>
      <c r="AC3887" t="s">
        <v>39</v>
      </c>
      <c r="AD3887">
        <v>0</v>
      </c>
      <c r="AE3887" t="s">
        <v>40</v>
      </c>
      <c r="AF3887" t="s">
        <v>41</v>
      </c>
      <c r="AG3887" t="s">
        <v>28</v>
      </c>
      <c r="AH3887" t="s">
        <v>28</v>
      </c>
      <c r="AI3887">
        <v>-6.718</v>
      </c>
      <c r="AJ3887">
        <v>5.0995816700000001</v>
      </c>
    </row>
    <row r="3888" spans="1:36" x14ac:dyDescent="0.3">
      <c r="A3888">
        <v>3885</v>
      </c>
      <c r="B3888" t="s">
        <v>17980</v>
      </c>
      <c r="C3888" t="s">
        <v>28</v>
      </c>
      <c r="D3888" t="s">
        <v>29</v>
      </c>
      <c r="E3888" t="s">
        <v>30</v>
      </c>
      <c r="F3888" t="s">
        <v>31</v>
      </c>
      <c r="G3888" t="s">
        <v>101</v>
      </c>
      <c r="H3888" t="s">
        <v>18081</v>
      </c>
      <c r="I3888" s="4" t="s">
        <v>18082</v>
      </c>
      <c r="J3888" s="1">
        <f>((((bot_orders[[#This Row],[cTime]]/ 1000)+3*3600) / 86400) + DATE(1970,1,1))</f>
        <v>45773.730305787038</v>
      </c>
      <c r="K3888" s="4" t="s">
        <v>18083</v>
      </c>
      <c r="L3888" s="1">
        <f>((((bot_orders[[#This Row],[uTime]]/ 1000)+3*3600) / 86400) + DATE(1970,1,1))</f>
        <v>45773.737336342587</v>
      </c>
      <c r="M3888" t="s">
        <v>34</v>
      </c>
      <c r="N3888" t="s">
        <v>28</v>
      </c>
      <c r="O3888" t="s">
        <v>35</v>
      </c>
      <c r="P3888">
        <v>6.718</v>
      </c>
      <c r="Q3888" t="s">
        <v>36</v>
      </c>
      <c r="R3888" t="s">
        <v>37</v>
      </c>
      <c r="S3888">
        <v>0.75460000000000005</v>
      </c>
      <c r="T3888">
        <v>0.75460000000000005</v>
      </c>
      <c r="U3888">
        <v>6.718</v>
      </c>
      <c r="V3888">
        <v>-4.0555221999999998E-3</v>
      </c>
      <c r="W3888" t="s">
        <v>38</v>
      </c>
      <c r="X3888" s="4">
        <f>IF(bot_orders[[#This Row],[side]]="sell", bot_orders[[#This Row],[accFillSz]]*bot_orders[[#This Row],[avgPx]] + bot_orders[[#This Row],[fee]], -bot_orders[[#This Row],[accFillSz]]*bot_orders[[#This Row],[avgPx]])</f>
        <v>5.0653472778000008</v>
      </c>
      <c r="Y3888" s="4">
        <f>IF(bot_orders[[#This Row],[side]]="buy", bot_orders[[#This Row],[accFillSz]] + bot_orders[[#This Row],[fee]], -bot_orders[[#This Row],[accFillSz]])</f>
        <v>-6.718</v>
      </c>
      <c r="Z3888" s="4">
        <f>IF(bot_orders[[#This Row],[side]]="sell",bot_orders[[#This Row],[accFillSz]]*bot_orders[[#This Row],[avgPx]]+bot_orders[[#This Row],[fee]], 0)</f>
        <v>5.0653472778000008</v>
      </c>
      <c r="AA3888" s="4">
        <f>IF(bot_orders[[#This Row],[side]]="sell",-bot_orders[[#This Row],[accFillSz]],bot_orders[[#This Row],[accFillSz]]+bot_orders[[#This Row],[fee]])</f>
        <v>-6.718</v>
      </c>
      <c r="AB3888">
        <v>0</v>
      </c>
      <c r="AC3888" t="s">
        <v>39</v>
      </c>
      <c r="AD3888">
        <v>0</v>
      </c>
      <c r="AE3888" t="s">
        <v>40</v>
      </c>
      <c r="AF3888" t="s">
        <v>41</v>
      </c>
      <c r="AG3888" t="s">
        <v>28</v>
      </c>
      <c r="AH3888" t="s">
        <v>28</v>
      </c>
      <c r="AI3888">
        <v>-6.718</v>
      </c>
      <c r="AJ3888">
        <v>5.0653472800000001</v>
      </c>
    </row>
    <row r="3889" spans="1:36" x14ac:dyDescent="0.3">
      <c r="A3889">
        <v>3886</v>
      </c>
      <c r="B3889" t="s">
        <v>17980</v>
      </c>
      <c r="C3889" t="s">
        <v>28</v>
      </c>
      <c r="D3889" t="s">
        <v>29</v>
      </c>
      <c r="E3889" t="s">
        <v>30</v>
      </c>
      <c r="F3889" t="s">
        <v>31</v>
      </c>
      <c r="G3889" t="s">
        <v>106</v>
      </c>
      <c r="H3889" t="s">
        <v>18084</v>
      </c>
      <c r="I3889" s="4" t="s">
        <v>18085</v>
      </c>
      <c r="J3889" s="1">
        <f>((((bot_orders[[#This Row],[cTime]]/ 1000)+3*3600) / 86400) + DATE(1970,1,1))</f>
        <v>45773.737336365739</v>
      </c>
      <c r="K3889" s="4" t="s">
        <v>18086</v>
      </c>
      <c r="L3889" s="1">
        <f>((((bot_orders[[#This Row],[uTime]]/ 1000)+3*3600) / 86400) + DATE(1970,1,1))</f>
        <v>45773.749745289351</v>
      </c>
      <c r="M3889" t="s">
        <v>34</v>
      </c>
      <c r="N3889" t="s">
        <v>28</v>
      </c>
      <c r="O3889" t="s">
        <v>35</v>
      </c>
      <c r="P3889">
        <v>6.7240000000000002</v>
      </c>
      <c r="Q3889" t="s">
        <v>36</v>
      </c>
      <c r="R3889" t="s">
        <v>55</v>
      </c>
      <c r="S3889">
        <v>0.74950000000000006</v>
      </c>
      <c r="T3889">
        <v>0.74950000000000006</v>
      </c>
      <c r="U3889">
        <v>6.7240000000000002</v>
      </c>
      <c r="V3889">
        <v>-5.3791999999999998E-3</v>
      </c>
      <c r="W3889" t="s">
        <v>39</v>
      </c>
      <c r="X3889" s="4">
        <f>IF(bot_orders[[#This Row],[side]]="sell", bot_orders[[#This Row],[accFillSz]]*bot_orders[[#This Row],[avgPx]] + bot_orders[[#This Row],[fee]], -bot_orders[[#This Row],[accFillSz]]*bot_orders[[#This Row],[avgPx]])</f>
        <v>-5.039638000000001</v>
      </c>
      <c r="Y3889" s="4">
        <f>IF(bot_orders[[#This Row],[side]]="buy", bot_orders[[#This Row],[accFillSz]] + bot_orders[[#This Row],[fee]], -bot_orders[[#This Row],[accFillSz]])</f>
        <v>6.7186208000000001</v>
      </c>
      <c r="Z3889" s="4">
        <f>IF(bot_orders[[#This Row],[side]]="sell",bot_orders[[#This Row],[accFillSz]]*bot_orders[[#This Row],[avgPx]]+bot_orders[[#This Row],[fee]], 0)</f>
        <v>0</v>
      </c>
      <c r="AA3889" s="4">
        <f>IF(bot_orders[[#This Row],[side]]="sell",-bot_orders[[#This Row],[accFillSz]],bot_orders[[#This Row],[accFillSz]]+bot_orders[[#This Row],[fee]])</f>
        <v>6.7186208000000001</v>
      </c>
      <c r="AB3889">
        <v>0</v>
      </c>
      <c r="AC3889" t="s">
        <v>38</v>
      </c>
      <c r="AD3889">
        <v>0</v>
      </c>
      <c r="AE3889" t="s">
        <v>40</v>
      </c>
      <c r="AF3889" t="s">
        <v>41</v>
      </c>
      <c r="AG3889" t="s">
        <v>28</v>
      </c>
      <c r="AH3889" t="s">
        <v>28</v>
      </c>
      <c r="AI3889">
        <v>6.7186208000000001</v>
      </c>
      <c r="AJ3889">
        <v>-5.0396380000000001</v>
      </c>
    </row>
    <row r="3890" spans="1:36" x14ac:dyDescent="0.3">
      <c r="A3890">
        <v>3887</v>
      </c>
      <c r="B3890" t="s">
        <v>17980</v>
      </c>
      <c r="C3890" t="s">
        <v>28</v>
      </c>
      <c r="D3890" t="s">
        <v>29</v>
      </c>
      <c r="E3890" t="s">
        <v>30</v>
      </c>
      <c r="F3890" t="s">
        <v>31</v>
      </c>
      <c r="G3890" t="s">
        <v>106</v>
      </c>
      <c r="H3890" t="s">
        <v>18087</v>
      </c>
      <c r="I3890" s="4" t="s">
        <v>18088</v>
      </c>
      <c r="J3890" s="1">
        <f>((((bot_orders[[#This Row],[cTime]]/ 1000)+3*3600) / 86400) + DATE(1970,1,1))</f>
        <v>45773.749745324079</v>
      </c>
      <c r="K3890" s="4" t="s">
        <v>18089</v>
      </c>
      <c r="L3890" s="1">
        <f>((((bot_orders[[#This Row],[uTime]]/ 1000)+3*3600) / 86400) + DATE(1970,1,1))</f>
        <v>45773.755506712958</v>
      </c>
      <c r="M3890" t="s">
        <v>34</v>
      </c>
      <c r="N3890" t="s">
        <v>28</v>
      </c>
      <c r="O3890" t="s">
        <v>35</v>
      </c>
      <c r="P3890">
        <v>6.718</v>
      </c>
      <c r="Q3890" t="s">
        <v>36</v>
      </c>
      <c r="R3890" t="s">
        <v>37</v>
      </c>
      <c r="S3890">
        <v>0.75460000000000005</v>
      </c>
      <c r="T3890">
        <v>0.75460000000000005</v>
      </c>
      <c r="U3890">
        <v>6.718</v>
      </c>
      <c r="V3890">
        <v>-4.0555221999999998E-3</v>
      </c>
      <c r="W3890" t="s">
        <v>38</v>
      </c>
      <c r="X3890" s="4">
        <f>IF(bot_orders[[#This Row],[side]]="sell", bot_orders[[#This Row],[accFillSz]]*bot_orders[[#This Row],[avgPx]] + bot_orders[[#This Row],[fee]], -bot_orders[[#This Row],[accFillSz]]*bot_orders[[#This Row],[avgPx]])</f>
        <v>5.0653472778000008</v>
      </c>
      <c r="Y3890" s="4">
        <f>IF(bot_orders[[#This Row],[side]]="buy", bot_orders[[#This Row],[accFillSz]] + bot_orders[[#This Row],[fee]], -bot_orders[[#This Row],[accFillSz]])</f>
        <v>-6.718</v>
      </c>
      <c r="Z3890" s="4">
        <f>IF(bot_orders[[#This Row],[side]]="sell",bot_orders[[#This Row],[accFillSz]]*bot_orders[[#This Row],[avgPx]]+bot_orders[[#This Row],[fee]], 0)</f>
        <v>5.0653472778000008</v>
      </c>
      <c r="AA3890" s="4">
        <f>IF(bot_orders[[#This Row],[side]]="sell",-bot_orders[[#This Row],[accFillSz]],bot_orders[[#This Row],[accFillSz]]+bot_orders[[#This Row],[fee]])</f>
        <v>-6.718</v>
      </c>
      <c r="AB3890">
        <v>0</v>
      </c>
      <c r="AC3890" t="s">
        <v>39</v>
      </c>
      <c r="AD3890">
        <v>0</v>
      </c>
      <c r="AE3890" t="s">
        <v>40</v>
      </c>
      <c r="AF3890" t="s">
        <v>41</v>
      </c>
      <c r="AG3890" t="s">
        <v>28</v>
      </c>
      <c r="AH3890" t="s">
        <v>28</v>
      </c>
      <c r="AI3890">
        <v>-6.718</v>
      </c>
      <c r="AJ3890">
        <v>5.0653472800000001</v>
      </c>
    </row>
    <row r="3891" spans="1:36" x14ac:dyDescent="0.3">
      <c r="A3891">
        <v>3888</v>
      </c>
      <c r="B3891" t="s">
        <v>17980</v>
      </c>
      <c r="C3891" t="s">
        <v>28</v>
      </c>
      <c r="D3891" t="s">
        <v>29</v>
      </c>
      <c r="E3891" t="s">
        <v>30</v>
      </c>
      <c r="F3891" t="s">
        <v>31</v>
      </c>
      <c r="G3891" t="s">
        <v>240</v>
      </c>
      <c r="H3891" t="s">
        <v>18090</v>
      </c>
      <c r="I3891" s="4" t="s">
        <v>18091</v>
      </c>
      <c r="J3891" s="1">
        <f>((((bot_orders[[#This Row],[cTime]]/ 1000)+3*3600) / 86400) + DATE(1970,1,1))</f>
        <v>45773.75550673611</v>
      </c>
      <c r="K3891" s="4" t="s">
        <v>18092</v>
      </c>
      <c r="L3891" s="1">
        <f>((((bot_orders[[#This Row],[uTime]]/ 1000)+3*3600) / 86400) + DATE(1970,1,1))</f>
        <v>45774.664545474538</v>
      </c>
      <c r="M3891" t="s">
        <v>34</v>
      </c>
      <c r="N3891" t="s">
        <v>28</v>
      </c>
      <c r="O3891" t="s">
        <v>35</v>
      </c>
      <c r="P3891">
        <v>6.7240000000000002</v>
      </c>
      <c r="Q3891" t="s">
        <v>36</v>
      </c>
      <c r="R3891" t="s">
        <v>55</v>
      </c>
      <c r="S3891">
        <v>0.74950000000000006</v>
      </c>
      <c r="T3891">
        <v>0.74950000000000006</v>
      </c>
      <c r="U3891">
        <v>6.7240000000000002</v>
      </c>
      <c r="V3891">
        <v>-5.3791999999999998E-3</v>
      </c>
      <c r="W3891" t="s">
        <v>39</v>
      </c>
      <c r="X3891" s="4">
        <f>IF(bot_orders[[#This Row],[side]]="sell", bot_orders[[#This Row],[accFillSz]]*bot_orders[[#This Row],[avgPx]] + bot_orders[[#This Row],[fee]], -bot_orders[[#This Row],[accFillSz]]*bot_orders[[#This Row],[avgPx]])</f>
        <v>-5.039638000000001</v>
      </c>
      <c r="Y3891" s="4">
        <f>IF(bot_orders[[#This Row],[side]]="buy", bot_orders[[#This Row],[accFillSz]] + bot_orders[[#This Row],[fee]], -bot_orders[[#This Row],[accFillSz]])</f>
        <v>6.7186208000000001</v>
      </c>
      <c r="Z3891" s="4">
        <f>IF(bot_orders[[#This Row],[side]]="sell",bot_orders[[#This Row],[accFillSz]]*bot_orders[[#This Row],[avgPx]]+bot_orders[[#This Row],[fee]], 0)</f>
        <v>0</v>
      </c>
      <c r="AA3891" s="4">
        <f>IF(bot_orders[[#This Row],[side]]="sell",-bot_orders[[#This Row],[accFillSz]],bot_orders[[#This Row],[accFillSz]]+bot_orders[[#This Row],[fee]])</f>
        <v>6.7186208000000001</v>
      </c>
      <c r="AB3891">
        <v>0</v>
      </c>
      <c r="AC3891" t="s">
        <v>38</v>
      </c>
      <c r="AD3891">
        <v>0</v>
      </c>
      <c r="AE3891" t="s">
        <v>40</v>
      </c>
      <c r="AF3891" t="s">
        <v>41</v>
      </c>
      <c r="AG3891" t="s">
        <v>28</v>
      </c>
      <c r="AH3891" t="s">
        <v>28</v>
      </c>
      <c r="AI3891">
        <v>6.7186208000000001</v>
      </c>
      <c r="AJ3891">
        <v>-5.0396380000000001</v>
      </c>
    </row>
    <row r="3892" spans="1:36" x14ac:dyDescent="0.3">
      <c r="A3892">
        <v>3889</v>
      </c>
      <c r="B3892" t="s">
        <v>17980</v>
      </c>
      <c r="C3892" t="s">
        <v>28</v>
      </c>
      <c r="D3892" t="s">
        <v>29</v>
      </c>
      <c r="E3892" t="s">
        <v>30</v>
      </c>
      <c r="F3892" t="s">
        <v>31</v>
      </c>
      <c r="G3892" t="s">
        <v>232</v>
      </c>
      <c r="H3892" t="s">
        <v>18093</v>
      </c>
      <c r="I3892" s="4" t="s">
        <v>18094</v>
      </c>
      <c r="J3892" s="1">
        <f>((((bot_orders[[#This Row],[cTime]]/ 1000)+3*3600) / 86400) + DATE(1970,1,1))</f>
        <v>45773.761379340278</v>
      </c>
      <c r="K3892" s="4" t="s">
        <v>18095</v>
      </c>
      <c r="L3892" s="1">
        <f>((((bot_orders[[#This Row],[uTime]]/ 1000)+3*3600) / 86400) + DATE(1970,1,1))</f>
        <v>45774.647016539355</v>
      </c>
      <c r="M3892" t="s">
        <v>34</v>
      </c>
      <c r="N3892" t="s">
        <v>28</v>
      </c>
      <c r="O3892" t="s">
        <v>35</v>
      </c>
      <c r="P3892">
        <v>6.7240000000000002</v>
      </c>
      <c r="Q3892" t="s">
        <v>36</v>
      </c>
      <c r="R3892" t="s">
        <v>55</v>
      </c>
      <c r="S3892">
        <v>0.75460000000000005</v>
      </c>
      <c r="T3892">
        <v>0.75460000000000005</v>
      </c>
      <c r="U3892">
        <v>6.7240000000000002</v>
      </c>
      <c r="V3892">
        <v>-5.3791999999999998E-3</v>
      </c>
      <c r="W3892" t="s">
        <v>39</v>
      </c>
      <c r="X3892" s="4">
        <f>IF(bot_orders[[#This Row],[side]]="sell", bot_orders[[#This Row],[accFillSz]]*bot_orders[[#This Row],[avgPx]] + bot_orders[[#This Row],[fee]], -bot_orders[[#This Row],[accFillSz]]*bot_orders[[#This Row],[avgPx]])</f>
        <v>-5.0739304000000001</v>
      </c>
      <c r="Y3892" s="4">
        <f>IF(bot_orders[[#This Row],[side]]="buy", bot_orders[[#This Row],[accFillSz]] + bot_orders[[#This Row],[fee]], -bot_orders[[#This Row],[accFillSz]])</f>
        <v>6.7186208000000001</v>
      </c>
      <c r="Z3892" s="4">
        <f>IF(bot_orders[[#This Row],[side]]="sell",bot_orders[[#This Row],[accFillSz]]*bot_orders[[#This Row],[avgPx]]+bot_orders[[#This Row],[fee]], 0)</f>
        <v>0</v>
      </c>
      <c r="AA3892" s="4">
        <f>IF(bot_orders[[#This Row],[side]]="sell",-bot_orders[[#This Row],[accFillSz]],bot_orders[[#This Row],[accFillSz]]+bot_orders[[#This Row],[fee]])</f>
        <v>6.7186208000000001</v>
      </c>
      <c r="AB3892">
        <v>0</v>
      </c>
      <c r="AC3892" t="s">
        <v>38</v>
      </c>
      <c r="AD3892">
        <v>0</v>
      </c>
      <c r="AE3892" t="s">
        <v>40</v>
      </c>
      <c r="AF3892" t="s">
        <v>41</v>
      </c>
      <c r="AG3892" t="s">
        <v>28</v>
      </c>
      <c r="AH3892" t="s">
        <v>28</v>
      </c>
      <c r="AI3892">
        <v>6.7186208000000001</v>
      </c>
      <c r="AJ3892">
        <v>-5.0739304000000001</v>
      </c>
    </row>
    <row r="3893" spans="1:36" x14ac:dyDescent="0.3">
      <c r="A3893">
        <v>3890</v>
      </c>
      <c r="B3893" t="s">
        <v>17980</v>
      </c>
      <c r="C3893" t="s">
        <v>28</v>
      </c>
      <c r="D3893" t="s">
        <v>29</v>
      </c>
      <c r="E3893" t="s">
        <v>30</v>
      </c>
      <c r="F3893" t="s">
        <v>31</v>
      </c>
      <c r="G3893" t="s">
        <v>104</v>
      </c>
      <c r="H3893" t="s">
        <v>18096</v>
      </c>
      <c r="I3893" s="4" t="s">
        <v>18097</v>
      </c>
      <c r="J3893" s="1">
        <f>((((bot_orders[[#This Row],[cTime]]/ 1000)+3*3600) / 86400) + DATE(1970,1,1))</f>
        <v>45773.767006655093</v>
      </c>
      <c r="K3893" s="4" t="s">
        <v>18098</v>
      </c>
      <c r="L3893" s="1">
        <f>((((bot_orders[[#This Row],[uTime]]/ 1000)+3*3600) / 86400) + DATE(1970,1,1))</f>
        <v>45773.821811782407</v>
      </c>
      <c r="M3893" t="s">
        <v>34</v>
      </c>
      <c r="N3893" t="s">
        <v>28</v>
      </c>
      <c r="O3893" t="s">
        <v>35</v>
      </c>
      <c r="P3893">
        <v>6.7240000000000002</v>
      </c>
      <c r="Q3893" t="s">
        <v>36</v>
      </c>
      <c r="R3893" t="s">
        <v>55</v>
      </c>
      <c r="S3893">
        <v>0.75970000000000004</v>
      </c>
      <c r="T3893">
        <v>0.75970000000000004</v>
      </c>
      <c r="U3893">
        <v>6.7240000000000002</v>
      </c>
      <c r="V3893">
        <v>-5.3791999999999998E-3</v>
      </c>
      <c r="W3893" t="s">
        <v>39</v>
      </c>
      <c r="X3893" s="4">
        <f>IF(bot_orders[[#This Row],[side]]="sell", bot_orders[[#This Row],[accFillSz]]*bot_orders[[#This Row],[avgPx]] + bot_orders[[#This Row],[fee]], -bot_orders[[#This Row],[accFillSz]]*bot_orders[[#This Row],[avgPx]])</f>
        <v>-5.1082228000000001</v>
      </c>
      <c r="Y3893" s="4">
        <f>IF(bot_orders[[#This Row],[side]]="buy", bot_orders[[#This Row],[accFillSz]] + bot_orders[[#This Row],[fee]], -bot_orders[[#This Row],[accFillSz]])</f>
        <v>6.7186208000000001</v>
      </c>
      <c r="Z3893" s="4">
        <f>IF(bot_orders[[#This Row],[side]]="sell",bot_orders[[#This Row],[accFillSz]]*bot_orders[[#This Row],[avgPx]]+bot_orders[[#This Row],[fee]], 0)</f>
        <v>0</v>
      </c>
      <c r="AA3893" s="4">
        <f>IF(bot_orders[[#This Row],[side]]="sell",-bot_orders[[#This Row],[accFillSz]],bot_orders[[#This Row],[accFillSz]]+bot_orders[[#This Row],[fee]])</f>
        <v>6.7186208000000001</v>
      </c>
      <c r="AB3893">
        <v>0</v>
      </c>
      <c r="AC3893" t="s">
        <v>38</v>
      </c>
      <c r="AD3893">
        <v>0</v>
      </c>
      <c r="AE3893" t="s">
        <v>40</v>
      </c>
      <c r="AF3893" t="s">
        <v>41</v>
      </c>
      <c r="AG3893" t="s">
        <v>28</v>
      </c>
      <c r="AH3893" t="s">
        <v>28</v>
      </c>
      <c r="AI3893">
        <v>6.7186208000000001</v>
      </c>
      <c r="AJ3893">
        <v>-5.1082228000000001</v>
      </c>
    </row>
    <row r="3894" spans="1:36" x14ac:dyDescent="0.3">
      <c r="A3894">
        <v>3891</v>
      </c>
      <c r="B3894" t="s">
        <v>17980</v>
      </c>
      <c r="C3894" t="s">
        <v>28</v>
      </c>
      <c r="D3894" t="s">
        <v>29</v>
      </c>
      <c r="E3894" t="s">
        <v>30</v>
      </c>
      <c r="F3894" t="s">
        <v>31</v>
      </c>
      <c r="G3894" t="s">
        <v>43</v>
      </c>
      <c r="H3894" t="s">
        <v>18099</v>
      </c>
      <c r="I3894" s="4" t="s">
        <v>18100</v>
      </c>
      <c r="J3894" s="1">
        <f>((((bot_orders[[#This Row],[cTime]]/ 1000)+3*3600) / 86400) + DATE(1970,1,1))</f>
        <v>45773.776505451387</v>
      </c>
      <c r="K3894" s="4" t="s">
        <v>18101</v>
      </c>
      <c r="L3894" s="1">
        <f>((((bot_orders[[#This Row],[uTime]]/ 1000)+3*3600) / 86400) + DATE(1970,1,1))</f>
        <v>45773.820336168981</v>
      </c>
      <c r="M3894" t="s">
        <v>34</v>
      </c>
      <c r="N3894" t="s">
        <v>28</v>
      </c>
      <c r="O3894" t="s">
        <v>35</v>
      </c>
      <c r="P3894">
        <v>6.7240000000000002</v>
      </c>
      <c r="Q3894" t="s">
        <v>36</v>
      </c>
      <c r="R3894" t="s">
        <v>55</v>
      </c>
      <c r="S3894">
        <v>0.76480000000000004</v>
      </c>
      <c r="T3894">
        <v>0.76480000000000004</v>
      </c>
      <c r="U3894">
        <v>6.7240000000000002</v>
      </c>
      <c r="V3894">
        <v>-5.3791999999999998E-3</v>
      </c>
      <c r="W3894" t="s">
        <v>39</v>
      </c>
      <c r="X3894" s="4">
        <f>IF(bot_orders[[#This Row],[side]]="sell", bot_orders[[#This Row],[accFillSz]]*bot_orders[[#This Row],[avgPx]] + bot_orders[[#This Row],[fee]], -bot_orders[[#This Row],[accFillSz]]*bot_orders[[#This Row],[avgPx]])</f>
        <v>-5.1425152000000001</v>
      </c>
      <c r="Y3894" s="4">
        <f>IF(bot_orders[[#This Row],[side]]="buy", bot_orders[[#This Row],[accFillSz]] + bot_orders[[#This Row],[fee]], -bot_orders[[#This Row],[accFillSz]])</f>
        <v>6.7186208000000001</v>
      </c>
      <c r="Z3894" s="4">
        <f>IF(bot_orders[[#This Row],[side]]="sell",bot_orders[[#This Row],[accFillSz]]*bot_orders[[#This Row],[avgPx]]+bot_orders[[#This Row],[fee]], 0)</f>
        <v>0</v>
      </c>
      <c r="AA3894" s="4">
        <f>IF(bot_orders[[#This Row],[side]]="sell",-bot_orders[[#This Row],[accFillSz]],bot_orders[[#This Row],[accFillSz]]+bot_orders[[#This Row],[fee]])</f>
        <v>6.7186208000000001</v>
      </c>
      <c r="AB3894">
        <v>0</v>
      </c>
      <c r="AC3894" t="s">
        <v>38</v>
      </c>
      <c r="AD3894">
        <v>0</v>
      </c>
      <c r="AE3894" t="s">
        <v>40</v>
      </c>
      <c r="AF3894" t="s">
        <v>41</v>
      </c>
      <c r="AG3894" t="s">
        <v>28</v>
      </c>
      <c r="AH3894" t="s">
        <v>28</v>
      </c>
      <c r="AI3894">
        <v>6.7186208000000001</v>
      </c>
      <c r="AJ3894">
        <v>-5.1425152000000001</v>
      </c>
    </row>
    <row r="3895" spans="1:36" x14ac:dyDescent="0.3">
      <c r="A3895">
        <v>3892</v>
      </c>
      <c r="B3895" t="s">
        <v>17980</v>
      </c>
      <c r="C3895" t="s">
        <v>28</v>
      </c>
      <c r="D3895" t="s">
        <v>29</v>
      </c>
      <c r="E3895" t="s">
        <v>30</v>
      </c>
      <c r="F3895" t="s">
        <v>31</v>
      </c>
      <c r="G3895" t="s">
        <v>117</v>
      </c>
      <c r="H3895" t="s">
        <v>18102</v>
      </c>
      <c r="I3895" s="4" t="s">
        <v>18103</v>
      </c>
      <c r="J3895" s="1">
        <f>((((bot_orders[[#This Row],[cTime]]/ 1000)+3*3600) / 86400) + DATE(1970,1,1))</f>
        <v>45773.776505532413</v>
      </c>
      <c r="K3895" s="4" t="s">
        <v>18104</v>
      </c>
      <c r="L3895" s="1">
        <f>((((bot_orders[[#This Row],[uTime]]/ 1000)+3*3600) / 86400) + DATE(1970,1,1))</f>
        <v>45773.776564618056</v>
      </c>
      <c r="M3895" t="s">
        <v>34</v>
      </c>
      <c r="N3895" t="s">
        <v>28</v>
      </c>
      <c r="O3895" t="s">
        <v>35</v>
      </c>
      <c r="P3895">
        <v>6.2869999999999999</v>
      </c>
      <c r="Q3895" t="s">
        <v>36</v>
      </c>
      <c r="R3895" t="s">
        <v>55</v>
      </c>
      <c r="S3895">
        <v>0.77</v>
      </c>
      <c r="T3895">
        <v>0.77</v>
      </c>
      <c r="U3895">
        <v>6.2869999999999999</v>
      </c>
      <c r="V3895">
        <v>-5.0296000000000004E-3</v>
      </c>
      <c r="W3895" t="s">
        <v>39</v>
      </c>
      <c r="X3895" s="4">
        <f>IF(bot_orders[[#This Row],[side]]="sell", bot_orders[[#This Row],[accFillSz]]*bot_orders[[#This Row],[avgPx]] + bot_orders[[#This Row],[fee]], -bot_orders[[#This Row],[accFillSz]]*bot_orders[[#This Row],[avgPx]])</f>
        <v>-4.8409899999999997</v>
      </c>
      <c r="Y3895" s="4">
        <f>IF(bot_orders[[#This Row],[side]]="buy", bot_orders[[#This Row],[accFillSz]] + bot_orders[[#This Row],[fee]], -bot_orders[[#This Row],[accFillSz]])</f>
        <v>6.2819703999999996</v>
      </c>
      <c r="Z3895" s="4">
        <f>IF(bot_orders[[#This Row],[side]]="sell",bot_orders[[#This Row],[accFillSz]]*bot_orders[[#This Row],[avgPx]]+bot_orders[[#This Row],[fee]], 0)</f>
        <v>0</v>
      </c>
      <c r="AA3895" s="4">
        <f>IF(bot_orders[[#This Row],[side]]="sell",-bot_orders[[#This Row],[accFillSz]],bot_orders[[#This Row],[accFillSz]]+bot_orders[[#This Row],[fee]])</f>
        <v>6.2819703999999996</v>
      </c>
      <c r="AB3895">
        <v>0</v>
      </c>
      <c r="AC3895" t="s">
        <v>38</v>
      </c>
      <c r="AD3895">
        <v>0</v>
      </c>
      <c r="AE3895" t="s">
        <v>40</v>
      </c>
      <c r="AF3895" t="s">
        <v>41</v>
      </c>
      <c r="AG3895" t="s">
        <v>28</v>
      </c>
      <c r="AH3895" t="s">
        <v>28</v>
      </c>
      <c r="AI3895">
        <v>6.2819703999999996</v>
      </c>
      <c r="AJ3895">
        <v>-4.8409899999999997</v>
      </c>
    </row>
    <row r="3896" spans="1:36" x14ac:dyDescent="0.3">
      <c r="A3896">
        <v>3893</v>
      </c>
      <c r="B3896" t="s">
        <v>17980</v>
      </c>
      <c r="C3896" t="s">
        <v>28</v>
      </c>
      <c r="D3896" t="s">
        <v>29</v>
      </c>
      <c r="E3896" t="s">
        <v>30</v>
      </c>
      <c r="F3896" t="s">
        <v>31</v>
      </c>
      <c r="G3896" t="s">
        <v>117</v>
      </c>
      <c r="H3896" t="s">
        <v>18105</v>
      </c>
      <c r="I3896" s="4" t="s">
        <v>18106</v>
      </c>
      <c r="J3896" s="1">
        <f>((((bot_orders[[#This Row],[cTime]]/ 1000)+3*3600) / 86400) + DATE(1970,1,1))</f>
        <v>45773.776564641201</v>
      </c>
      <c r="K3896" s="4" t="s">
        <v>18107</v>
      </c>
      <c r="L3896" s="1">
        <f>((((bot_orders[[#This Row],[uTime]]/ 1000)+3*3600) / 86400) + DATE(1970,1,1))</f>
        <v>45773.781220081015</v>
      </c>
      <c r="M3896" t="s">
        <v>34</v>
      </c>
      <c r="N3896" t="s">
        <v>28</v>
      </c>
      <c r="O3896" t="s">
        <v>35</v>
      </c>
      <c r="P3896">
        <v>6.2809999999999997</v>
      </c>
      <c r="Q3896" t="s">
        <v>36</v>
      </c>
      <c r="R3896" t="s">
        <v>37</v>
      </c>
      <c r="S3896">
        <v>0.77510000000000001</v>
      </c>
      <c r="T3896">
        <v>0.77510000000000001</v>
      </c>
      <c r="U3896">
        <v>6.2809999999999997</v>
      </c>
      <c r="V3896">
        <v>-3.8947224999999999E-3</v>
      </c>
      <c r="W3896" t="s">
        <v>38</v>
      </c>
      <c r="X3896" s="4">
        <f>IF(bot_orders[[#This Row],[side]]="sell", bot_orders[[#This Row],[accFillSz]]*bot_orders[[#This Row],[avgPx]] + bot_orders[[#This Row],[fee]], -bot_orders[[#This Row],[accFillSz]]*bot_orders[[#This Row],[avgPx]])</f>
        <v>4.8645083775</v>
      </c>
      <c r="Y3896" s="4">
        <f>IF(bot_orders[[#This Row],[side]]="buy", bot_orders[[#This Row],[accFillSz]] + bot_orders[[#This Row],[fee]], -bot_orders[[#This Row],[accFillSz]])</f>
        <v>-6.2809999999999997</v>
      </c>
      <c r="Z3896" s="4">
        <f>IF(bot_orders[[#This Row],[side]]="sell",bot_orders[[#This Row],[accFillSz]]*bot_orders[[#This Row],[avgPx]]+bot_orders[[#This Row],[fee]], 0)</f>
        <v>4.8645083775</v>
      </c>
      <c r="AA3896" s="4">
        <f>IF(bot_orders[[#This Row],[side]]="sell",-bot_orders[[#This Row],[accFillSz]],bot_orders[[#This Row],[accFillSz]]+bot_orders[[#This Row],[fee]])</f>
        <v>-6.2809999999999997</v>
      </c>
      <c r="AB3896">
        <v>0</v>
      </c>
      <c r="AC3896" t="s">
        <v>39</v>
      </c>
      <c r="AD3896">
        <v>0</v>
      </c>
      <c r="AE3896" t="s">
        <v>40</v>
      </c>
      <c r="AF3896" t="s">
        <v>41</v>
      </c>
      <c r="AG3896" t="s">
        <v>28</v>
      </c>
      <c r="AH3896" t="s">
        <v>28</v>
      </c>
      <c r="AI3896">
        <v>-6.2809999999999997</v>
      </c>
      <c r="AJ3896">
        <v>4.8645083800000002</v>
      </c>
    </row>
    <row r="3897" spans="1:36" x14ac:dyDescent="0.3">
      <c r="A3897">
        <v>3894</v>
      </c>
      <c r="B3897" t="s">
        <v>17980</v>
      </c>
      <c r="C3897" t="s">
        <v>28</v>
      </c>
      <c r="D3897" t="s">
        <v>29</v>
      </c>
      <c r="E3897" t="s">
        <v>30</v>
      </c>
      <c r="F3897" t="s">
        <v>31</v>
      </c>
      <c r="G3897" t="s">
        <v>123</v>
      </c>
      <c r="H3897" t="s">
        <v>18108</v>
      </c>
      <c r="I3897" s="4" t="s">
        <v>18109</v>
      </c>
      <c r="J3897" s="1">
        <f>((((bot_orders[[#This Row],[cTime]]/ 1000)+3*3600) / 86400) + DATE(1970,1,1))</f>
        <v>45773.781220115736</v>
      </c>
      <c r="K3897" s="4" t="s">
        <v>18110</v>
      </c>
      <c r="L3897" s="1">
        <f>((((bot_orders[[#This Row],[uTime]]/ 1000)+3*3600) / 86400) + DATE(1970,1,1))</f>
        <v>45773.79290004629</v>
      </c>
      <c r="M3897" t="s">
        <v>34</v>
      </c>
      <c r="N3897" t="s">
        <v>28</v>
      </c>
      <c r="O3897" t="s">
        <v>35</v>
      </c>
      <c r="P3897">
        <v>6.2869999999999999</v>
      </c>
      <c r="Q3897" t="s">
        <v>36</v>
      </c>
      <c r="R3897" t="s">
        <v>55</v>
      </c>
      <c r="S3897">
        <v>0.77</v>
      </c>
      <c r="T3897">
        <v>0.77</v>
      </c>
      <c r="U3897">
        <v>6.2869999999999999</v>
      </c>
      <c r="V3897">
        <v>-5.0296000000000004E-3</v>
      </c>
      <c r="W3897" t="s">
        <v>39</v>
      </c>
      <c r="X3897" s="4">
        <f>IF(bot_orders[[#This Row],[side]]="sell", bot_orders[[#This Row],[accFillSz]]*bot_orders[[#This Row],[avgPx]] + bot_orders[[#This Row],[fee]], -bot_orders[[#This Row],[accFillSz]]*bot_orders[[#This Row],[avgPx]])</f>
        <v>-4.8409899999999997</v>
      </c>
      <c r="Y3897" s="4">
        <f>IF(bot_orders[[#This Row],[side]]="buy", bot_orders[[#This Row],[accFillSz]] + bot_orders[[#This Row],[fee]], -bot_orders[[#This Row],[accFillSz]])</f>
        <v>6.2819703999999996</v>
      </c>
      <c r="Z3897" s="4">
        <f>IF(bot_orders[[#This Row],[side]]="sell",bot_orders[[#This Row],[accFillSz]]*bot_orders[[#This Row],[avgPx]]+bot_orders[[#This Row],[fee]], 0)</f>
        <v>0</v>
      </c>
      <c r="AA3897" s="4">
        <f>IF(bot_orders[[#This Row],[side]]="sell",-bot_orders[[#This Row],[accFillSz]],bot_orders[[#This Row],[accFillSz]]+bot_orders[[#This Row],[fee]])</f>
        <v>6.2819703999999996</v>
      </c>
      <c r="AB3897">
        <v>0</v>
      </c>
      <c r="AC3897" t="s">
        <v>38</v>
      </c>
      <c r="AD3897">
        <v>0</v>
      </c>
      <c r="AE3897" t="s">
        <v>40</v>
      </c>
      <c r="AF3897" t="s">
        <v>41</v>
      </c>
      <c r="AG3897" t="s">
        <v>28</v>
      </c>
      <c r="AH3897" t="s">
        <v>28</v>
      </c>
      <c r="AI3897">
        <v>6.2819703999999996</v>
      </c>
      <c r="AJ3897">
        <v>-4.8409899999999997</v>
      </c>
    </row>
    <row r="3898" spans="1:36" x14ac:dyDescent="0.3">
      <c r="A3898">
        <v>3895</v>
      </c>
      <c r="B3898" t="s">
        <v>17980</v>
      </c>
      <c r="C3898" t="s">
        <v>28</v>
      </c>
      <c r="D3898" t="s">
        <v>29</v>
      </c>
      <c r="E3898" t="s">
        <v>30</v>
      </c>
      <c r="F3898" t="s">
        <v>31</v>
      </c>
      <c r="G3898" t="s">
        <v>115</v>
      </c>
      <c r="H3898" t="s">
        <v>18111</v>
      </c>
      <c r="I3898" s="4" t="s">
        <v>18112</v>
      </c>
      <c r="J3898" s="1">
        <f>((((bot_orders[[#This Row],[cTime]]/ 1000)+3*3600) / 86400) + DATE(1970,1,1))</f>
        <v>45773.781220196761</v>
      </c>
      <c r="K3898" s="4" t="s">
        <v>18113</v>
      </c>
      <c r="L3898" s="1">
        <f>((((bot_orders[[#This Row],[uTime]]/ 1000)+3*3600) / 86400) + DATE(1970,1,1))</f>
        <v>45773.781220254634</v>
      </c>
      <c r="M3898" t="s">
        <v>34</v>
      </c>
      <c r="N3898" t="s">
        <v>28</v>
      </c>
      <c r="O3898" t="s">
        <v>35</v>
      </c>
      <c r="P3898">
        <v>6.2869999999999999</v>
      </c>
      <c r="Q3898" t="s">
        <v>36</v>
      </c>
      <c r="R3898" t="s">
        <v>55</v>
      </c>
      <c r="S3898">
        <v>0.77510000000000001</v>
      </c>
      <c r="T3898">
        <v>0.77510000000000001</v>
      </c>
      <c r="U3898">
        <v>6.2869999999999999</v>
      </c>
      <c r="V3898">
        <v>-5.7835999999999999E-3</v>
      </c>
      <c r="W3898" t="s">
        <v>39</v>
      </c>
      <c r="X3898" s="4">
        <f>IF(bot_orders[[#This Row],[side]]="sell", bot_orders[[#This Row],[accFillSz]]*bot_orders[[#This Row],[avgPx]] + bot_orders[[#This Row],[fee]], -bot_orders[[#This Row],[accFillSz]]*bot_orders[[#This Row],[avgPx]])</f>
        <v>-4.8730536999999998</v>
      </c>
      <c r="Y3898" s="4">
        <f>IF(bot_orders[[#This Row],[side]]="buy", bot_orders[[#This Row],[accFillSz]] + bot_orders[[#This Row],[fee]], -bot_orders[[#This Row],[accFillSz]])</f>
        <v>6.2812163999999999</v>
      </c>
      <c r="Z3898" s="4">
        <f>IF(bot_orders[[#This Row],[side]]="sell",bot_orders[[#This Row],[accFillSz]]*bot_orders[[#This Row],[avgPx]]+bot_orders[[#This Row],[fee]], 0)</f>
        <v>0</v>
      </c>
      <c r="AA3898" s="4">
        <f>IF(bot_orders[[#This Row],[side]]="sell",-bot_orders[[#This Row],[accFillSz]],bot_orders[[#This Row],[accFillSz]]+bot_orders[[#This Row],[fee]])</f>
        <v>6.2812163999999999</v>
      </c>
      <c r="AB3898">
        <v>0</v>
      </c>
      <c r="AC3898" t="s">
        <v>38</v>
      </c>
      <c r="AD3898">
        <v>0</v>
      </c>
      <c r="AE3898" t="s">
        <v>40</v>
      </c>
      <c r="AF3898" t="s">
        <v>41</v>
      </c>
      <c r="AG3898" t="s">
        <v>28</v>
      </c>
      <c r="AH3898" t="s">
        <v>28</v>
      </c>
      <c r="AI3898">
        <v>6.2812163999999999</v>
      </c>
      <c r="AJ3898">
        <v>-4.8730536999999998</v>
      </c>
    </row>
    <row r="3899" spans="1:36" x14ac:dyDescent="0.3">
      <c r="A3899">
        <v>3896</v>
      </c>
      <c r="B3899" t="s">
        <v>17980</v>
      </c>
      <c r="C3899" t="s">
        <v>28</v>
      </c>
      <c r="D3899" t="s">
        <v>29</v>
      </c>
      <c r="E3899" t="s">
        <v>30</v>
      </c>
      <c r="F3899" t="s">
        <v>31</v>
      </c>
      <c r="G3899" t="s">
        <v>115</v>
      </c>
      <c r="H3899" t="s">
        <v>18114</v>
      </c>
      <c r="I3899" s="4" t="s">
        <v>18115</v>
      </c>
      <c r="J3899" s="1">
        <f>((((bot_orders[[#This Row],[cTime]]/ 1000)+3*3600) / 86400) + DATE(1970,1,1))</f>
        <v>45773.781220277779</v>
      </c>
      <c r="K3899" s="4" t="s">
        <v>18116</v>
      </c>
      <c r="L3899" s="1">
        <f>((((bot_orders[[#This Row],[uTime]]/ 1000)+3*3600) / 86400) + DATE(1970,1,1))</f>
        <v>45773.784823344904</v>
      </c>
      <c r="M3899" t="s">
        <v>34</v>
      </c>
      <c r="N3899" t="s">
        <v>28</v>
      </c>
      <c r="O3899" t="s">
        <v>35</v>
      </c>
      <c r="P3899">
        <v>6.2809999999999997</v>
      </c>
      <c r="Q3899" t="s">
        <v>36</v>
      </c>
      <c r="R3899" t="s">
        <v>37</v>
      </c>
      <c r="S3899">
        <v>0.78029999999999999</v>
      </c>
      <c r="T3899">
        <v>0.78029999999999999</v>
      </c>
      <c r="U3899">
        <v>6.2809999999999997</v>
      </c>
      <c r="V3899">
        <v>-3.9208513999999996E-3</v>
      </c>
      <c r="W3899" t="s">
        <v>38</v>
      </c>
      <c r="X3899" s="4">
        <f>IF(bot_orders[[#This Row],[side]]="sell", bot_orders[[#This Row],[accFillSz]]*bot_orders[[#This Row],[avgPx]] + bot_orders[[#This Row],[fee]], -bot_orders[[#This Row],[accFillSz]]*bot_orders[[#This Row],[avgPx]])</f>
        <v>4.8971434485999996</v>
      </c>
      <c r="Y3899" s="4">
        <f>IF(bot_orders[[#This Row],[side]]="buy", bot_orders[[#This Row],[accFillSz]] + bot_orders[[#This Row],[fee]], -bot_orders[[#This Row],[accFillSz]])</f>
        <v>-6.2809999999999997</v>
      </c>
      <c r="Z3899" s="4">
        <f>IF(bot_orders[[#This Row],[side]]="sell",bot_orders[[#This Row],[accFillSz]]*bot_orders[[#This Row],[avgPx]]+bot_orders[[#This Row],[fee]], 0)</f>
        <v>4.8971434485999996</v>
      </c>
      <c r="AA3899" s="4">
        <f>IF(bot_orders[[#This Row],[side]]="sell",-bot_orders[[#This Row],[accFillSz]],bot_orders[[#This Row],[accFillSz]]+bot_orders[[#This Row],[fee]])</f>
        <v>-6.2809999999999997</v>
      </c>
      <c r="AB3899">
        <v>0</v>
      </c>
      <c r="AC3899" t="s">
        <v>39</v>
      </c>
      <c r="AD3899">
        <v>0</v>
      </c>
      <c r="AE3899" t="s">
        <v>40</v>
      </c>
      <c r="AF3899" t="s">
        <v>41</v>
      </c>
      <c r="AG3899" t="s">
        <v>28</v>
      </c>
      <c r="AH3899" t="s">
        <v>28</v>
      </c>
      <c r="AI3899">
        <v>-6.2809999999999997</v>
      </c>
      <c r="AJ3899">
        <v>4.8971434499999997</v>
      </c>
    </row>
    <row r="3900" spans="1:36" x14ac:dyDescent="0.3">
      <c r="A3900">
        <v>3897</v>
      </c>
      <c r="B3900" t="s">
        <v>17980</v>
      </c>
      <c r="C3900" t="s">
        <v>28</v>
      </c>
      <c r="D3900" t="s">
        <v>29</v>
      </c>
      <c r="E3900" t="s">
        <v>30</v>
      </c>
      <c r="F3900" t="s">
        <v>31</v>
      </c>
      <c r="G3900" t="s">
        <v>128</v>
      </c>
      <c r="H3900" t="s">
        <v>18117</v>
      </c>
      <c r="I3900" s="4" t="s">
        <v>18118</v>
      </c>
      <c r="J3900" s="1">
        <f>((((bot_orders[[#This Row],[cTime]]/ 1000)+3*3600) / 86400) + DATE(1970,1,1))</f>
        <v>45773.784823368056</v>
      </c>
      <c r="K3900" s="4" t="s">
        <v>18119</v>
      </c>
      <c r="L3900" s="1">
        <f>((((bot_orders[[#This Row],[uTime]]/ 1000)+3*3600) / 86400) + DATE(1970,1,1))</f>
        <v>45773.785353078703</v>
      </c>
      <c r="M3900" t="s">
        <v>34</v>
      </c>
      <c r="N3900" t="s">
        <v>28</v>
      </c>
      <c r="O3900" t="s">
        <v>35</v>
      </c>
      <c r="P3900">
        <v>6.2869999999999999</v>
      </c>
      <c r="Q3900" t="s">
        <v>36</v>
      </c>
      <c r="R3900" t="s">
        <v>55</v>
      </c>
      <c r="S3900">
        <v>0.77510000000000001</v>
      </c>
      <c r="T3900">
        <v>0.77510000000000001</v>
      </c>
      <c r="U3900">
        <v>6.2869999999999999</v>
      </c>
      <c r="V3900">
        <v>-5.0296000000000004E-3</v>
      </c>
      <c r="W3900" t="s">
        <v>39</v>
      </c>
      <c r="X3900" s="4">
        <f>IF(bot_orders[[#This Row],[side]]="sell", bot_orders[[#This Row],[accFillSz]]*bot_orders[[#This Row],[avgPx]] + bot_orders[[#This Row],[fee]], -bot_orders[[#This Row],[accFillSz]]*bot_orders[[#This Row],[avgPx]])</f>
        <v>-4.8730536999999998</v>
      </c>
      <c r="Y3900" s="4">
        <f>IF(bot_orders[[#This Row],[side]]="buy", bot_orders[[#This Row],[accFillSz]] + bot_orders[[#This Row],[fee]], -bot_orders[[#This Row],[accFillSz]])</f>
        <v>6.2819703999999996</v>
      </c>
      <c r="Z3900" s="4">
        <f>IF(bot_orders[[#This Row],[side]]="sell",bot_orders[[#This Row],[accFillSz]]*bot_orders[[#This Row],[avgPx]]+bot_orders[[#This Row],[fee]], 0)</f>
        <v>0</v>
      </c>
      <c r="AA3900" s="4">
        <f>IF(bot_orders[[#This Row],[side]]="sell",-bot_orders[[#This Row],[accFillSz]],bot_orders[[#This Row],[accFillSz]]+bot_orders[[#This Row],[fee]])</f>
        <v>6.2819703999999996</v>
      </c>
      <c r="AB3900">
        <v>0</v>
      </c>
      <c r="AC3900" t="s">
        <v>38</v>
      </c>
      <c r="AD3900">
        <v>0</v>
      </c>
      <c r="AE3900" t="s">
        <v>40</v>
      </c>
      <c r="AF3900" t="s">
        <v>41</v>
      </c>
      <c r="AG3900" t="s">
        <v>28</v>
      </c>
      <c r="AH3900" t="s">
        <v>28</v>
      </c>
      <c r="AI3900">
        <v>6.2819703999999996</v>
      </c>
      <c r="AJ3900">
        <v>-4.8730536999999998</v>
      </c>
    </row>
    <row r="3901" spans="1:36" x14ac:dyDescent="0.3">
      <c r="A3901">
        <v>3898</v>
      </c>
      <c r="B3901" t="s">
        <v>17980</v>
      </c>
      <c r="C3901" t="s">
        <v>28</v>
      </c>
      <c r="D3901" t="s">
        <v>29</v>
      </c>
      <c r="E3901" t="s">
        <v>30</v>
      </c>
      <c r="F3901" t="s">
        <v>31</v>
      </c>
      <c r="G3901" t="s">
        <v>125</v>
      </c>
      <c r="H3901" t="s">
        <v>18120</v>
      </c>
      <c r="I3901" s="4" t="s">
        <v>18121</v>
      </c>
      <c r="J3901" s="1">
        <f>((((bot_orders[[#This Row],[cTime]]/ 1000)+3*3600) / 86400) + DATE(1970,1,1))</f>
        <v>45773.78482346065</v>
      </c>
      <c r="K3901" s="4" t="s">
        <v>18122</v>
      </c>
      <c r="L3901" s="1">
        <f>((((bot_orders[[#This Row],[uTime]]/ 1000)+3*3600) / 86400) + DATE(1970,1,1))</f>
        <v>45773.784828506949</v>
      </c>
      <c r="M3901" t="s">
        <v>34</v>
      </c>
      <c r="N3901" t="s">
        <v>28</v>
      </c>
      <c r="O3901" t="s">
        <v>35</v>
      </c>
      <c r="P3901">
        <v>6.2869999999999999</v>
      </c>
      <c r="Q3901" t="s">
        <v>36</v>
      </c>
      <c r="R3901" t="s">
        <v>55</v>
      </c>
      <c r="S3901">
        <v>0.78029999999999999</v>
      </c>
      <c r="T3901">
        <v>0.78029999999999999</v>
      </c>
      <c r="U3901">
        <v>6.2869999999999999</v>
      </c>
      <c r="V3901">
        <v>-5.0296000000000004E-3</v>
      </c>
      <c r="W3901" t="s">
        <v>39</v>
      </c>
      <c r="X3901" s="4">
        <f>IF(bot_orders[[#This Row],[side]]="sell", bot_orders[[#This Row],[accFillSz]]*bot_orders[[#This Row],[avgPx]] + bot_orders[[#This Row],[fee]], -bot_orders[[#This Row],[accFillSz]]*bot_orders[[#This Row],[avgPx]])</f>
        <v>-4.9057461</v>
      </c>
      <c r="Y3901" s="4">
        <f>IF(bot_orders[[#This Row],[side]]="buy", bot_orders[[#This Row],[accFillSz]] + bot_orders[[#This Row],[fee]], -bot_orders[[#This Row],[accFillSz]])</f>
        <v>6.2819703999999996</v>
      </c>
      <c r="Z3901" s="4">
        <f>IF(bot_orders[[#This Row],[side]]="sell",bot_orders[[#This Row],[accFillSz]]*bot_orders[[#This Row],[avgPx]]+bot_orders[[#This Row],[fee]], 0)</f>
        <v>0</v>
      </c>
      <c r="AA3901" s="4">
        <f>IF(bot_orders[[#This Row],[side]]="sell",-bot_orders[[#This Row],[accFillSz]],bot_orders[[#This Row],[accFillSz]]+bot_orders[[#This Row],[fee]])</f>
        <v>6.2819703999999996</v>
      </c>
      <c r="AB3901">
        <v>0</v>
      </c>
      <c r="AC3901" t="s">
        <v>38</v>
      </c>
      <c r="AD3901">
        <v>0</v>
      </c>
      <c r="AE3901" t="s">
        <v>40</v>
      </c>
      <c r="AF3901" t="s">
        <v>41</v>
      </c>
      <c r="AG3901" t="s">
        <v>28</v>
      </c>
      <c r="AH3901" t="s">
        <v>28</v>
      </c>
      <c r="AI3901">
        <v>6.2819703999999996</v>
      </c>
      <c r="AJ3901">
        <v>-4.9057461</v>
      </c>
    </row>
    <row r="3902" spans="1:36" x14ac:dyDescent="0.3">
      <c r="A3902">
        <v>3899</v>
      </c>
      <c r="B3902" t="s">
        <v>17980</v>
      </c>
      <c r="C3902" t="s">
        <v>28</v>
      </c>
      <c r="D3902" t="s">
        <v>29</v>
      </c>
      <c r="E3902" t="s">
        <v>30</v>
      </c>
      <c r="F3902" t="s">
        <v>31</v>
      </c>
      <c r="G3902" t="s">
        <v>125</v>
      </c>
      <c r="H3902" t="s">
        <v>18123</v>
      </c>
      <c r="I3902" s="4" t="s">
        <v>18124</v>
      </c>
      <c r="J3902" s="1">
        <f>((((bot_orders[[#This Row],[cTime]]/ 1000)+3*3600) / 86400) + DATE(1970,1,1))</f>
        <v>45773.784828530093</v>
      </c>
      <c r="K3902" s="4" t="s">
        <v>18125</v>
      </c>
      <c r="L3902" s="1">
        <f>((((bot_orders[[#This Row],[uTime]]/ 1000)+3*3600) / 86400) + DATE(1970,1,1))</f>
        <v>45773.956635995368</v>
      </c>
      <c r="M3902" t="s">
        <v>34</v>
      </c>
      <c r="N3902" t="s">
        <v>28</v>
      </c>
      <c r="O3902" t="s">
        <v>35</v>
      </c>
      <c r="P3902">
        <v>6.2809999999999997</v>
      </c>
      <c r="Q3902" t="s">
        <v>36</v>
      </c>
      <c r="R3902" t="s">
        <v>37</v>
      </c>
      <c r="S3902">
        <v>0.78549999999999998</v>
      </c>
      <c r="T3902">
        <v>0.78549999999999998</v>
      </c>
      <c r="U3902">
        <v>6.2809999999999997</v>
      </c>
      <c r="V3902">
        <v>-3.9469804000000002E-3</v>
      </c>
      <c r="W3902" t="s">
        <v>38</v>
      </c>
      <c r="X3902" s="4">
        <f>IF(bot_orders[[#This Row],[side]]="sell", bot_orders[[#This Row],[accFillSz]]*bot_orders[[#This Row],[avgPx]] + bot_orders[[#This Row],[fee]], -bot_orders[[#This Row],[accFillSz]]*bot_orders[[#This Row],[avgPx]])</f>
        <v>4.9297785195999992</v>
      </c>
      <c r="Y3902" s="4">
        <f>IF(bot_orders[[#This Row],[side]]="buy", bot_orders[[#This Row],[accFillSz]] + bot_orders[[#This Row],[fee]], -bot_orders[[#This Row],[accFillSz]])</f>
        <v>-6.2809999999999997</v>
      </c>
      <c r="Z3902" s="4">
        <f>IF(bot_orders[[#This Row],[side]]="sell",bot_orders[[#This Row],[accFillSz]]*bot_orders[[#This Row],[avgPx]]+bot_orders[[#This Row],[fee]], 0)</f>
        <v>4.9297785195999992</v>
      </c>
      <c r="AA3902" s="4">
        <f>IF(bot_orders[[#This Row],[side]]="sell",-bot_orders[[#This Row],[accFillSz]],bot_orders[[#This Row],[accFillSz]]+bot_orders[[#This Row],[fee]])</f>
        <v>-6.2809999999999997</v>
      </c>
      <c r="AB3902">
        <v>0</v>
      </c>
      <c r="AC3902" t="s">
        <v>39</v>
      </c>
      <c r="AD3902">
        <v>0</v>
      </c>
      <c r="AE3902" t="s">
        <v>40</v>
      </c>
      <c r="AF3902" t="s">
        <v>41</v>
      </c>
      <c r="AG3902" t="s">
        <v>28</v>
      </c>
      <c r="AH3902" t="s">
        <v>28</v>
      </c>
      <c r="AI3902">
        <v>-6.2809999999999997</v>
      </c>
      <c r="AJ3902">
        <v>4.9297785200000002</v>
      </c>
    </row>
    <row r="3903" spans="1:36" x14ac:dyDescent="0.3">
      <c r="A3903">
        <v>3900</v>
      </c>
      <c r="B3903" t="s">
        <v>17980</v>
      </c>
      <c r="C3903" t="s">
        <v>28</v>
      </c>
      <c r="D3903" t="s">
        <v>29</v>
      </c>
      <c r="E3903" t="s">
        <v>30</v>
      </c>
      <c r="F3903" t="s">
        <v>31</v>
      </c>
      <c r="G3903" t="s">
        <v>128</v>
      </c>
      <c r="H3903" t="s">
        <v>18126</v>
      </c>
      <c r="I3903" s="4" t="s">
        <v>18127</v>
      </c>
      <c r="J3903" s="1">
        <f>((((bot_orders[[#This Row],[cTime]]/ 1000)+3*3600) / 86400) + DATE(1970,1,1))</f>
        <v>45773.785353101848</v>
      </c>
      <c r="K3903" s="4" t="s">
        <v>18128</v>
      </c>
      <c r="L3903" s="1">
        <f>((((bot_orders[[#This Row],[uTime]]/ 1000)+3*3600) / 86400) + DATE(1970,1,1))</f>
        <v>45773.87911790509</v>
      </c>
      <c r="M3903" t="s">
        <v>34</v>
      </c>
      <c r="N3903" t="s">
        <v>28</v>
      </c>
      <c r="O3903" t="s">
        <v>35</v>
      </c>
      <c r="P3903">
        <v>6.2809999999999997</v>
      </c>
      <c r="Q3903" t="s">
        <v>36</v>
      </c>
      <c r="R3903" t="s">
        <v>37</v>
      </c>
      <c r="S3903">
        <v>0.78029999999999999</v>
      </c>
      <c r="T3903">
        <v>0.78029999999999999</v>
      </c>
      <c r="U3903">
        <v>6.2809999999999997</v>
      </c>
      <c r="V3903">
        <v>-3.9208513999999996E-3</v>
      </c>
      <c r="W3903" t="s">
        <v>38</v>
      </c>
      <c r="X3903" s="4">
        <f>IF(bot_orders[[#This Row],[side]]="sell", bot_orders[[#This Row],[accFillSz]]*bot_orders[[#This Row],[avgPx]] + bot_orders[[#This Row],[fee]], -bot_orders[[#This Row],[accFillSz]]*bot_orders[[#This Row],[avgPx]])</f>
        <v>4.8971434485999996</v>
      </c>
      <c r="Y3903" s="4">
        <f>IF(bot_orders[[#This Row],[side]]="buy", bot_orders[[#This Row],[accFillSz]] + bot_orders[[#This Row],[fee]], -bot_orders[[#This Row],[accFillSz]])</f>
        <v>-6.2809999999999997</v>
      </c>
      <c r="Z3903" s="4">
        <f>IF(bot_orders[[#This Row],[side]]="sell",bot_orders[[#This Row],[accFillSz]]*bot_orders[[#This Row],[avgPx]]+bot_orders[[#This Row],[fee]], 0)</f>
        <v>4.8971434485999996</v>
      </c>
      <c r="AA3903" s="4">
        <f>IF(bot_orders[[#This Row],[side]]="sell",-bot_orders[[#This Row],[accFillSz]],bot_orders[[#This Row],[accFillSz]]+bot_orders[[#This Row],[fee]])</f>
        <v>-6.2809999999999997</v>
      </c>
      <c r="AB3903">
        <v>0</v>
      </c>
      <c r="AC3903" t="s">
        <v>39</v>
      </c>
      <c r="AD3903">
        <v>0</v>
      </c>
      <c r="AE3903" t="s">
        <v>40</v>
      </c>
      <c r="AF3903" t="s">
        <v>41</v>
      </c>
      <c r="AG3903" t="s">
        <v>28</v>
      </c>
      <c r="AH3903" t="s">
        <v>28</v>
      </c>
      <c r="AI3903">
        <v>-6.2809999999999997</v>
      </c>
      <c r="AJ3903">
        <v>4.8971434499999997</v>
      </c>
    </row>
    <row r="3904" spans="1:36" x14ac:dyDescent="0.3">
      <c r="A3904">
        <v>3901</v>
      </c>
      <c r="B3904" t="s">
        <v>17980</v>
      </c>
      <c r="C3904" t="s">
        <v>28</v>
      </c>
      <c r="D3904" t="s">
        <v>29</v>
      </c>
      <c r="E3904" t="s">
        <v>30</v>
      </c>
      <c r="F3904" t="s">
        <v>31</v>
      </c>
      <c r="G3904" t="s">
        <v>123</v>
      </c>
      <c r="H3904" t="s">
        <v>18129</v>
      </c>
      <c r="I3904" s="4" t="s">
        <v>18130</v>
      </c>
      <c r="J3904" s="1">
        <f>((((bot_orders[[#This Row],[cTime]]/ 1000)+3*3600) / 86400) + DATE(1970,1,1))</f>
        <v>45773.792900069442</v>
      </c>
      <c r="K3904" s="4" t="s">
        <v>18131</v>
      </c>
      <c r="L3904" s="1">
        <f>((((bot_orders[[#This Row],[uTime]]/ 1000)+3*3600) / 86400) + DATE(1970,1,1))</f>
        <v>45773.876689201388</v>
      </c>
      <c r="M3904" t="s">
        <v>34</v>
      </c>
      <c r="N3904" t="s">
        <v>28</v>
      </c>
      <c r="O3904" t="s">
        <v>35</v>
      </c>
      <c r="P3904">
        <v>6.2809999999999997</v>
      </c>
      <c r="Q3904" t="s">
        <v>36</v>
      </c>
      <c r="R3904" t="s">
        <v>37</v>
      </c>
      <c r="S3904">
        <v>0.77510000000000001</v>
      </c>
      <c r="T3904">
        <v>0.77510000000000001</v>
      </c>
      <c r="U3904">
        <v>6.2809999999999997</v>
      </c>
      <c r="V3904">
        <v>-3.8947224999999999E-3</v>
      </c>
      <c r="W3904" t="s">
        <v>38</v>
      </c>
      <c r="X3904" s="4">
        <f>IF(bot_orders[[#This Row],[side]]="sell", bot_orders[[#This Row],[accFillSz]]*bot_orders[[#This Row],[avgPx]] + bot_orders[[#This Row],[fee]], -bot_orders[[#This Row],[accFillSz]]*bot_orders[[#This Row],[avgPx]])</f>
        <v>4.8645083775</v>
      </c>
      <c r="Y3904" s="4">
        <f>IF(bot_orders[[#This Row],[side]]="buy", bot_orders[[#This Row],[accFillSz]] + bot_orders[[#This Row],[fee]], -bot_orders[[#This Row],[accFillSz]])</f>
        <v>-6.2809999999999997</v>
      </c>
      <c r="Z3904" s="4">
        <f>IF(bot_orders[[#This Row],[side]]="sell",bot_orders[[#This Row],[accFillSz]]*bot_orders[[#This Row],[avgPx]]+bot_orders[[#This Row],[fee]], 0)</f>
        <v>4.8645083775</v>
      </c>
      <c r="AA3904" s="4">
        <f>IF(bot_orders[[#This Row],[side]]="sell",-bot_orders[[#This Row],[accFillSz]],bot_orders[[#This Row],[accFillSz]]+bot_orders[[#This Row],[fee]])</f>
        <v>-6.2809999999999997</v>
      </c>
      <c r="AB3904">
        <v>0</v>
      </c>
      <c r="AC3904" t="s">
        <v>39</v>
      </c>
      <c r="AD3904">
        <v>0</v>
      </c>
      <c r="AE3904" t="s">
        <v>40</v>
      </c>
      <c r="AF3904" t="s">
        <v>41</v>
      </c>
      <c r="AG3904" t="s">
        <v>28</v>
      </c>
      <c r="AH3904" t="s">
        <v>28</v>
      </c>
      <c r="AI3904">
        <v>-6.2809999999999997</v>
      </c>
      <c r="AJ3904">
        <v>4.8645083800000002</v>
      </c>
    </row>
    <row r="3905" spans="1:36" x14ac:dyDescent="0.3">
      <c r="A3905">
        <v>3902</v>
      </c>
      <c r="B3905" t="s">
        <v>17980</v>
      </c>
      <c r="C3905" t="s">
        <v>28</v>
      </c>
      <c r="D3905" t="s">
        <v>29</v>
      </c>
      <c r="E3905" t="s">
        <v>30</v>
      </c>
      <c r="F3905" t="s">
        <v>31</v>
      </c>
      <c r="G3905" t="s">
        <v>137</v>
      </c>
      <c r="H3905" t="s">
        <v>18132</v>
      </c>
      <c r="I3905" s="4" t="s">
        <v>18133</v>
      </c>
      <c r="J3905" s="1">
        <f>((((bot_orders[[#This Row],[cTime]]/ 1000)+3*3600) / 86400) + DATE(1970,1,1))</f>
        <v>45773.820336192133</v>
      </c>
      <c r="K3905" s="4" t="s">
        <v>18134</v>
      </c>
      <c r="L3905" s="1">
        <f>((((bot_orders[[#This Row],[uTime]]/ 1000)+3*3600) / 86400) + DATE(1970,1,1))</f>
        <v>45773.836754108794</v>
      </c>
      <c r="M3905" t="s">
        <v>34</v>
      </c>
      <c r="N3905" t="s">
        <v>28</v>
      </c>
      <c r="O3905" t="s">
        <v>35</v>
      </c>
      <c r="P3905">
        <v>6.718</v>
      </c>
      <c r="Q3905" t="s">
        <v>36</v>
      </c>
      <c r="R3905" t="s">
        <v>37</v>
      </c>
      <c r="S3905">
        <v>0.77</v>
      </c>
      <c r="T3905">
        <v>0.77</v>
      </c>
      <c r="U3905">
        <v>6.718</v>
      </c>
      <c r="V3905">
        <v>-4.1382880000000004E-3</v>
      </c>
      <c r="W3905" t="s">
        <v>38</v>
      </c>
      <c r="X3905" s="4">
        <f>IF(bot_orders[[#This Row],[side]]="sell", bot_orders[[#This Row],[accFillSz]]*bot_orders[[#This Row],[avgPx]] + bot_orders[[#This Row],[fee]], -bot_orders[[#This Row],[accFillSz]]*bot_orders[[#This Row],[avgPx]])</f>
        <v>5.168721712</v>
      </c>
      <c r="Y3905" s="4">
        <f>IF(bot_orders[[#This Row],[side]]="buy", bot_orders[[#This Row],[accFillSz]] + bot_orders[[#This Row],[fee]], -bot_orders[[#This Row],[accFillSz]])</f>
        <v>-6.718</v>
      </c>
      <c r="Z3905" s="4">
        <f>IF(bot_orders[[#This Row],[side]]="sell",bot_orders[[#This Row],[accFillSz]]*bot_orders[[#This Row],[avgPx]]+bot_orders[[#This Row],[fee]], 0)</f>
        <v>5.168721712</v>
      </c>
      <c r="AA3905" s="4">
        <f>IF(bot_orders[[#This Row],[side]]="sell",-bot_orders[[#This Row],[accFillSz]],bot_orders[[#This Row],[accFillSz]]+bot_orders[[#This Row],[fee]])</f>
        <v>-6.718</v>
      </c>
      <c r="AB3905">
        <v>0</v>
      </c>
      <c r="AC3905" t="s">
        <v>39</v>
      </c>
      <c r="AD3905">
        <v>0</v>
      </c>
      <c r="AE3905" t="s">
        <v>40</v>
      </c>
      <c r="AF3905" t="s">
        <v>41</v>
      </c>
      <c r="AG3905" t="s">
        <v>28</v>
      </c>
      <c r="AH3905" t="s">
        <v>28</v>
      </c>
      <c r="AI3905">
        <v>-6.718</v>
      </c>
      <c r="AJ3905">
        <v>5.1687217099999998</v>
      </c>
    </row>
    <row r="3906" spans="1:36" x14ac:dyDescent="0.3">
      <c r="A3906">
        <v>3903</v>
      </c>
      <c r="B3906" t="s">
        <v>17980</v>
      </c>
      <c r="C3906" t="s">
        <v>28</v>
      </c>
      <c r="D3906" t="s">
        <v>29</v>
      </c>
      <c r="E3906" t="s">
        <v>30</v>
      </c>
      <c r="F3906" t="s">
        <v>31</v>
      </c>
      <c r="G3906" t="s">
        <v>121</v>
      </c>
      <c r="H3906" t="s">
        <v>18135</v>
      </c>
      <c r="I3906" s="4" t="s">
        <v>18136</v>
      </c>
      <c r="J3906" s="1">
        <f>((((bot_orders[[#This Row],[cTime]]/ 1000)+3*3600) / 86400) + DATE(1970,1,1))</f>
        <v>45773.821811817128</v>
      </c>
      <c r="K3906" s="4" t="s">
        <v>18137</v>
      </c>
      <c r="L3906" s="1">
        <f>((((bot_orders[[#This Row],[uTime]]/ 1000)+3*3600) / 86400) + DATE(1970,1,1))</f>
        <v>45773.82493347222</v>
      </c>
      <c r="M3906" t="s">
        <v>34</v>
      </c>
      <c r="N3906" t="s">
        <v>28</v>
      </c>
      <c r="O3906" t="s">
        <v>35</v>
      </c>
      <c r="P3906">
        <v>6.718</v>
      </c>
      <c r="Q3906" t="s">
        <v>36</v>
      </c>
      <c r="R3906" t="s">
        <v>37</v>
      </c>
      <c r="S3906">
        <v>0.76480000000000004</v>
      </c>
      <c r="T3906">
        <v>0.76480000000000004</v>
      </c>
      <c r="U3906">
        <v>6.718</v>
      </c>
      <c r="V3906">
        <v>-4.1103410999999996E-3</v>
      </c>
      <c r="W3906" t="s">
        <v>38</v>
      </c>
      <c r="X3906" s="4">
        <f>IF(bot_orders[[#This Row],[side]]="sell", bot_orders[[#This Row],[accFillSz]]*bot_orders[[#This Row],[avgPx]] + bot_orders[[#This Row],[fee]], -bot_orders[[#This Row],[accFillSz]]*bot_orders[[#This Row],[avgPx]])</f>
        <v>5.1338160589000008</v>
      </c>
      <c r="Y3906" s="4">
        <f>IF(bot_orders[[#This Row],[side]]="buy", bot_orders[[#This Row],[accFillSz]] + bot_orders[[#This Row],[fee]], -bot_orders[[#This Row],[accFillSz]])</f>
        <v>-6.718</v>
      </c>
      <c r="Z3906" s="4">
        <f>IF(bot_orders[[#This Row],[side]]="sell",bot_orders[[#This Row],[accFillSz]]*bot_orders[[#This Row],[avgPx]]+bot_orders[[#This Row],[fee]], 0)</f>
        <v>5.1338160589000008</v>
      </c>
      <c r="AA3906" s="4">
        <f>IF(bot_orders[[#This Row],[side]]="sell",-bot_orders[[#This Row],[accFillSz]],bot_orders[[#This Row],[accFillSz]]+bot_orders[[#This Row],[fee]])</f>
        <v>-6.718</v>
      </c>
      <c r="AB3906">
        <v>0</v>
      </c>
      <c r="AC3906" t="s">
        <v>39</v>
      </c>
      <c r="AD3906">
        <v>0</v>
      </c>
      <c r="AE3906" t="s">
        <v>40</v>
      </c>
      <c r="AF3906" t="s">
        <v>41</v>
      </c>
      <c r="AG3906" t="s">
        <v>28</v>
      </c>
      <c r="AH3906" t="s">
        <v>28</v>
      </c>
      <c r="AI3906">
        <v>-6.718</v>
      </c>
      <c r="AJ3906">
        <v>5.13381606</v>
      </c>
    </row>
    <row r="3907" spans="1:36" x14ac:dyDescent="0.3">
      <c r="A3907">
        <v>3904</v>
      </c>
      <c r="B3907" t="s">
        <v>17980</v>
      </c>
      <c r="C3907" t="s">
        <v>28</v>
      </c>
      <c r="D3907" t="s">
        <v>29</v>
      </c>
      <c r="E3907" t="s">
        <v>30</v>
      </c>
      <c r="F3907" t="s">
        <v>31</v>
      </c>
      <c r="G3907" t="s">
        <v>121</v>
      </c>
      <c r="H3907" t="s">
        <v>18138</v>
      </c>
      <c r="I3907" s="4" t="s">
        <v>18139</v>
      </c>
      <c r="J3907" s="1">
        <f>((((bot_orders[[#This Row],[cTime]]/ 1000)+3*3600) / 86400) + DATE(1970,1,1))</f>
        <v>45773.824933495373</v>
      </c>
      <c r="K3907" s="4" t="s">
        <v>18140</v>
      </c>
      <c r="L3907" s="1">
        <f>((((bot_orders[[#This Row],[uTime]]/ 1000)+3*3600) / 86400) + DATE(1970,1,1))</f>
        <v>45774.207073726851</v>
      </c>
      <c r="M3907" t="s">
        <v>34</v>
      </c>
      <c r="N3907" t="s">
        <v>28</v>
      </c>
      <c r="O3907" t="s">
        <v>35</v>
      </c>
      <c r="P3907">
        <v>6.7240000000000002</v>
      </c>
      <c r="Q3907" t="s">
        <v>36</v>
      </c>
      <c r="R3907" t="s">
        <v>55</v>
      </c>
      <c r="S3907">
        <v>0.75970000000000004</v>
      </c>
      <c r="T3907">
        <v>0.75970000000000004</v>
      </c>
      <c r="U3907">
        <v>6.7240000000000002</v>
      </c>
      <c r="V3907">
        <v>-5.3791999999999998E-3</v>
      </c>
      <c r="W3907" t="s">
        <v>39</v>
      </c>
      <c r="X3907" s="4">
        <f>IF(bot_orders[[#This Row],[side]]="sell", bot_orders[[#This Row],[accFillSz]]*bot_orders[[#This Row],[avgPx]] + bot_orders[[#This Row],[fee]], -bot_orders[[#This Row],[accFillSz]]*bot_orders[[#This Row],[avgPx]])</f>
        <v>-5.1082228000000001</v>
      </c>
      <c r="Y3907" s="4">
        <f>IF(bot_orders[[#This Row],[side]]="buy", bot_orders[[#This Row],[accFillSz]] + bot_orders[[#This Row],[fee]], -bot_orders[[#This Row],[accFillSz]])</f>
        <v>6.7186208000000001</v>
      </c>
      <c r="Z3907" s="4">
        <f>IF(bot_orders[[#This Row],[side]]="sell",bot_orders[[#This Row],[accFillSz]]*bot_orders[[#This Row],[avgPx]]+bot_orders[[#This Row],[fee]], 0)</f>
        <v>0</v>
      </c>
      <c r="AA3907" s="4">
        <f>IF(bot_orders[[#This Row],[side]]="sell",-bot_orders[[#This Row],[accFillSz]],bot_orders[[#This Row],[accFillSz]]+bot_orders[[#This Row],[fee]])</f>
        <v>6.7186208000000001</v>
      </c>
      <c r="AB3907">
        <v>0</v>
      </c>
      <c r="AC3907" t="s">
        <v>38</v>
      </c>
      <c r="AD3907">
        <v>0</v>
      </c>
      <c r="AE3907" t="s">
        <v>40</v>
      </c>
      <c r="AF3907" t="s">
        <v>41</v>
      </c>
      <c r="AG3907" t="s">
        <v>28</v>
      </c>
      <c r="AH3907" t="s">
        <v>28</v>
      </c>
      <c r="AI3907">
        <v>6.7186208000000001</v>
      </c>
      <c r="AJ3907">
        <v>-5.1082228000000001</v>
      </c>
    </row>
    <row r="3908" spans="1:36" x14ac:dyDescent="0.3">
      <c r="A3908">
        <v>3905</v>
      </c>
      <c r="B3908" t="s">
        <v>17980</v>
      </c>
      <c r="C3908" t="s">
        <v>28</v>
      </c>
      <c r="D3908" t="s">
        <v>29</v>
      </c>
      <c r="E3908" t="s">
        <v>30</v>
      </c>
      <c r="F3908" t="s">
        <v>31</v>
      </c>
      <c r="G3908" t="s">
        <v>137</v>
      </c>
      <c r="H3908" t="s">
        <v>18141</v>
      </c>
      <c r="I3908" s="4" t="s">
        <v>18142</v>
      </c>
      <c r="J3908" s="1">
        <f>((((bot_orders[[#This Row],[cTime]]/ 1000)+3*3600) / 86400) + DATE(1970,1,1))</f>
        <v>45773.836754131946</v>
      </c>
      <c r="K3908" s="4" t="s">
        <v>18143</v>
      </c>
      <c r="L3908" s="1">
        <f>((((bot_orders[[#This Row],[uTime]]/ 1000)+3*3600) / 86400) + DATE(1970,1,1))</f>
        <v>45773.842520682869</v>
      </c>
      <c r="M3908" t="s">
        <v>34</v>
      </c>
      <c r="N3908" t="s">
        <v>28</v>
      </c>
      <c r="O3908" t="s">
        <v>35</v>
      </c>
      <c r="P3908">
        <v>6.7240000000000002</v>
      </c>
      <c r="Q3908" t="s">
        <v>36</v>
      </c>
      <c r="R3908" t="s">
        <v>55</v>
      </c>
      <c r="S3908">
        <v>0.76480000000000004</v>
      </c>
      <c r="T3908">
        <v>0.76480000000000004</v>
      </c>
      <c r="U3908">
        <v>6.7240000000000002</v>
      </c>
      <c r="V3908">
        <v>-5.3791999999999998E-3</v>
      </c>
      <c r="W3908" t="s">
        <v>39</v>
      </c>
      <c r="X3908" s="4">
        <f>IF(bot_orders[[#This Row],[side]]="sell", bot_orders[[#This Row],[accFillSz]]*bot_orders[[#This Row],[avgPx]] + bot_orders[[#This Row],[fee]], -bot_orders[[#This Row],[accFillSz]]*bot_orders[[#This Row],[avgPx]])</f>
        <v>-5.1425152000000001</v>
      </c>
      <c r="Y3908" s="4">
        <f>IF(bot_orders[[#This Row],[side]]="buy", bot_orders[[#This Row],[accFillSz]] + bot_orders[[#This Row],[fee]], -bot_orders[[#This Row],[accFillSz]])</f>
        <v>6.7186208000000001</v>
      </c>
      <c r="Z3908" s="4">
        <f>IF(bot_orders[[#This Row],[side]]="sell",bot_orders[[#This Row],[accFillSz]]*bot_orders[[#This Row],[avgPx]]+bot_orders[[#This Row],[fee]], 0)</f>
        <v>0</v>
      </c>
      <c r="AA3908" s="4">
        <f>IF(bot_orders[[#This Row],[side]]="sell",-bot_orders[[#This Row],[accFillSz]],bot_orders[[#This Row],[accFillSz]]+bot_orders[[#This Row],[fee]])</f>
        <v>6.7186208000000001</v>
      </c>
      <c r="AB3908">
        <v>0</v>
      </c>
      <c r="AC3908" t="s">
        <v>38</v>
      </c>
      <c r="AD3908">
        <v>0</v>
      </c>
      <c r="AE3908" t="s">
        <v>40</v>
      </c>
      <c r="AF3908" t="s">
        <v>41</v>
      </c>
      <c r="AG3908" t="s">
        <v>28</v>
      </c>
      <c r="AH3908" t="s">
        <v>28</v>
      </c>
      <c r="AI3908">
        <v>6.7186208000000001</v>
      </c>
      <c r="AJ3908">
        <v>-5.1425152000000001</v>
      </c>
    </row>
    <row r="3909" spans="1:36" x14ac:dyDescent="0.3">
      <c r="A3909">
        <v>3906</v>
      </c>
      <c r="B3909" t="s">
        <v>17980</v>
      </c>
      <c r="C3909" t="s">
        <v>28</v>
      </c>
      <c r="D3909" t="s">
        <v>29</v>
      </c>
      <c r="E3909" t="s">
        <v>30</v>
      </c>
      <c r="F3909" t="s">
        <v>31</v>
      </c>
      <c r="G3909" t="s">
        <v>135</v>
      </c>
      <c r="H3909" t="s">
        <v>18144</v>
      </c>
      <c r="I3909" s="4" t="s">
        <v>18145</v>
      </c>
      <c r="J3909" s="1">
        <f>((((bot_orders[[#This Row],[cTime]]/ 1000)+3*3600) / 86400) + DATE(1970,1,1))</f>
        <v>45773.842520706021</v>
      </c>
      <c r="K3909" s="4" t="s">
        <v>18146</v>
      </c>
      <c r="L3909" s="1">
        <f>((((bot_orders[[#This Row],[uTime]]/ 1000)+3*3600) / 86400) + DATE(1970,1,1))</f>
        <v>45773.858590659722</v>
      </c>
      <c r="M3909" t="s">
        <v>34</v>
      </c>
      <c r="N3909" t="s">
        <v>28</v>
      </c>
      <c r="O3909" t="s">
        <v>35</v>
      </c>
      <c r="P3909">
        <v>6.718</v>
      </c>
      <c r="Q3909" t="s">
        <v>36</v>
      </c>
      <c r="R3909" t="s">
        <v>37</v>
      </c>
      <c r="S3909">
        <v>0.77</v>
      </c>
      <c r="T3909">
        <v>0.77</v>
      </c>
      <c r="U3909">
        <v>6.718</v>
      </c>
      <c r="V3909">
        <v>-4.1382880000000004E-3</v>
      </c>
      <c r="W3909" t="s">
        <v>38</v>
      </c>
      <c r="X3909" s="4">
        <f>IF(bot_orders[[#This Row],[side]]="sell", bot_orders[[#This Row],[accFillSz]]*bot_orders[[#This Row],[avgPx]] + bot_orders[[#This Row],[fee]], -bot_orders[[#This Row],[accFillSz]]*bot_orders[[#This Row],[avgPx]])</f>
        <v>5.168721712</v>
      </c>
      <c r="Y3909" s="4">
        <f>IF(bot_orders[[#This Row],[side]]="buy", bot_orders[[#This Row],[accFillSz]] + bot_orders[[#This Row],[fee]], -bot_orders[[#This Row],[accFillSz]])</f>
        <v>-6.718</v>
      </c>
      <c r="Z3909" s="4">
        <f>IF(bot_orders[[#This Row],[side]]="sell",bot_orders[[#This Row],[accFillSz]]*bot_orders[[#This Row],[avgPx]]+bot_orders[[#This Row],[fee]], 0)</f>
        <v>5.168721712</v>
      </c>
      <c r="AA3909" s="4">
        <f>IF(bot_orders[[#This Row],[side]]="sell",-bot_orders[[#This Row],[accFillSz]],bot_orders[[#This Row],[accFillSz]]+bot_orders[[#This Row],[fee]])</f>
        <v>-6.718</v>
      </c>
      <c r="AB3909">
        <v>0</v>
      </c>
      <c r="AC3909" t="s">
        <v>39</v>
      </c>
      <c r="AD3909">
        <v>0</v>
      </c>
      <c r="AE3909" t="s">
        <v>40</v>
      </c>
      <c r="AF3909" t="s">
        <v>41</v>
      </c>
      <c r="AG3909" t="s">
        <v>28</v>
      </c>
      <c r="AH3909" t="s">
        <v>28</v>
      </c>
      <c r="AI3909">
        <v>-6.718</v>
      </c>
      <c r="AJ3909">
        <v>5.1687217099999998</v>
      </c>
    </row>
    <row r="3910" spans="1:36" x14ac:dyDescent="0.3">
      <c r="A3910">
        <v>3907</v>
      </c>
      <c r="B3910" t="s">
        <v>17980</v>
      </c>
      <c r="C3910" t="s">
        <v>28</v>
      </c>
      <c r="D3910" t="s">
        <v>29</v>
      </c>
      <c r="E3910" t="s">
        <v>30</v>
      </c>
      <c r="F3910" t="s">
        <v>31</v>
      </c>
      <c r="G3910" t="s">
        <v>135</v>
      </c>
      <c r="H3910" t="s">
        <v>18147</v>
      </c>
      <c r="I3910" s="4" t="s">
        <v>18148</v>
      </c>
      <c r="J3910" s="1">
        <f>((((bot_orders[[#This Row],[cTime]]/ 1000)+3*3600) / 86400) + DATE(1970,1,1))</f>
        <v>45773.85859069445</v>
      </c>
      <c r="K3910" s="4" t="s">
        <v>18149</v>
      </c>
      <c r="L3910" s="1">
        <f>((((bot_orders[[#This Row],[uTime]]/ 1000)+3*3600) / 86400) + DATE(1970,1,1))</f>
        <v>45774.039602326389</v>
      </c>
      <c r="M3910" t="s">
        <v>34</v>
      </c>
      <c r="N3910" t="s">
        <v>28</v>
      </c>
      <c r="O3910" t="s">
        <v>35</v>
      </c>
      <c r="P3910">
        <v>6.7240000000000002</v>
      </c>
      <c r="Q3910" t="s">
        <v>36</v>
      </c>
      <c r="R3910" t="s">
        <v>55</v>
      </c>
      <c r="S3910">
        <v>0.76480000000000004</v>
      </c>
      <c r="T3910">
        <v>0.76480000000000004</v>
      </c>
      <c r="U3910">
        <v>6.7240000000000002</v>
      </c>
      <c r="V3910">
        <v>-5.3791999999999998E-3</v>
      </c>
      <c r="W3910" t="s">
        <v>39</v>
      </c>
      <c r="X3910" s="4">
        <f>IF(bot_orders[[#This Row],[side]]="sell", bot_orders[[#This Row],[accFillSz]]*bot_orders[[#This Row],[avgPx]] + bot_orders[[#This Row],[fee]], -bot_orders[[#This Row],[accFillSz]]*bot_orders[[#This Row],[avgPx]])</f>
        <v>-5.1425152000000001</v>
      </c>
      <c r="Y3910" s="4">
        <f>IF(bot_orders[[#This Row],[side]]="buy", bot_orders[[#This Row],[accFillSz]] + bot_orders[[#This Row],[fee]], -bot_orders[[#This Row],[accFillSz]])</f>
        <v>6.7186208000000001</v>
      </c>
      <c r="Z3910" s="4">
        <f>IF(bot_orders[[#This Row],[side]]="sell",bot_orders[[#This Row],[accFillSz]]*bot_orders[[#This Row],[avgPx]]+bot_orders[[#This Row],[fee]], 0)</f>
        <v>0</v>
      </c>
      <c r="AA3910" s="4">
        <f>IF(bot_orders[[#This Row],[side]]="sell",-bot_orders[[#This Row],[accFillSz]],bot_orders[[#This Row],[accFillSz]]+bot_orders[[#This Row],[fee]])</f>
        <v>6.7186208000000001</v>
      </c>
      <c r="AB3910">
        <v>0</v>
      </c>
      <c r="AC3910" t="s">
        <v>38</v>
      </c>
      <c r="AD3910">
        <v>0</v>
      </c>
      <c r="AE3910" t="s">
        <v>40</v>
      </c>
      <c r="AF3910" t="s">
        <v>41</v>
      </c>
      <c r="AG3910" t="s">
        <v>28</v>
      </c>
      <c r="AH3910" t="s">
        <v>28</v>
      </c>
      <c r="AI3910">
        <v>6.7186208000000001</v>
      </c>
      <c r="AJ3910">
        <v>-5.1425152000000001</v>
      </c>
    </row>
    <row r="3911" spans="1:36" x14ac:dyDescent="0.3">
      <c r="A3911">
        <v>3908</v>
      </c>
      <c r="B3911" t="s">
        <v>17980</v>
      </c>
      <c r="C3911" t="s">
        <v>28</v>
      </c>
      <c r="D3911" t="s">
        <v>29</v>
      </c>
      <c r="E3911" t="s">
        <v>30</v>
      </c>
      <c r="F3911" t="s">
        <v>31</v>
      </c>
      <c r="G3911" t="s">
        <v>113</v>
      </c>
      <c r="H3911" t="s">
        <v>18150</v>
      </c>
      <c r="I3911" s="4" t="s">
        <v>18151</v>
      </c>
      <c r="J3911" s="1">
        <f>((((bot_orders[[#This Row],[cTime]]/ 1000)+3*3600) / 86400) + DATE(1970,1,1))</f>
        <v>45773.876689224533</v>
      </c>
      <c r="K3911" s="4" t="s">
        <v>18152</v>
      </c>
      <c r="L3911" s="1">
        <f>((((bot_orders[[#This Row],[uTime]]/ 1000)+3*3600) / 86400) + DATE(1970,1,1))</f>
        <v>45773.913217708337</v>
      </c>
      <c r="M3911" t="s">
        <v>34</v>
      </c>
      <c r="N3911" t="s">
        <v>28</v>
      </c>
      <c r="O3911" t="s">
        <v>35</v>
      </c>
      <c r="P3911">
        <v>6.2869999999999999</v>
      </c>
      <c r="Q3911" t="s">
        <v>36</v>
      </c>
      <c r="R3911" t="s">
        <v>55</v>
      </c>
      <c r="S3911">
        <v>0.77</v>
      </c>
      <c r="T3911">
        <v>0.77</v>
      </c>
      <c r="U3911">
        <v>6.2869999999999999</v>
      </c>
      <c r="V3911">
        <v>-5.0296000000000004E-3</v>
      </c>
      <c r="W3911" t="s">
        <v>39</v>
      </c>
      <c r="X3911" s="4">
        <f>IF(bot_orders[[#This Row],[side]]="sell", bot_orders[[#This Row],[accFillSz]]*bot_orders[[#This Row],[avgPx]] + bot_orders[[#This Row],[fee]], -bot_orders[[#This Row],[accFillSz]]*bot_orders[[#This Row],[avgPx]])</f>
        <v>-4.8409899999999997</v>
      </c>
      <c r="Y3911" s="4">
        <f>IF(bot_orders[[#This Row],[side]]="buy", bot_orders[[#This Row],[accFillSz]] + bot_orders[[#This Row],[fee]], -bot_orders[[#This Row],[accFillSz]])</f>
        <v>6.2819703999999996</v>
      </c>
      <c r="Z3911" s="4">
        <f>IF(bot_orders[[#This Row],[side]]="sell",bot_orders[[#This Row],[accFillSz]]*bot_orders[[#This Row],[avgPx]]+bot_orders[[#This Row],[fee]], 0)</f>
        <v>0</v>
      </c>
      <c r="AA3911" s="4">
        <f>IF(bot_orders[[#This Row],[side]]="sell",-bot_orders[[#This Row],[accFillSz]],bot_orders[[#This Row],[accFillSz]]+bot_orders[[#This Row],[fee]])</f>
        <v>6.2819703999999996</v>
      </c>
      <c r="AB3911">
        <v>0</v>
      </c>
      <c r="AC3911" t="s">
        <v>38</v>
      </c>
      <c r="AD3911">
        <v>0</v>
      </c>
      <c r="AE3911" t="s">
        <v>40</v>
      </c>
      <c r="AF3911" t="s">
        <v>41</v>
      </c>
      <c r="AG3911" t="s">
        <v>28</v>
      </c>
      <c r="AH3911" t="s">
        <v>28</v>
      </c>
      <c r="AI3911">
        <v>6.2819703999999996</v>
      </c>
      <c r="AJ3911">
        <v>-4.8409899999999997</v>
      </c>
    </row>
    <row r="3912" spans="1:36" x14ac:dyDescent="0.3">
      <c r="A3912">
        <v>3909</v>
      </c>
      <c r="B3912" t="s">
        <v>17980</v>
      </c>
      <c r="C3912" t="s">
        <v>28</v>
      </c>
      <c r="D3912" t="s">
        <v>29</v>
      </c>
      <c r="E3912" t="s">
        <v>30</v>
      </c>
      <c r="F3912" t="s">
        <v>31</v>
      </c>
      <c r="G3912" t="s">
        <v>133</v>
      </c>
      <c r="H3912" t="s">
        <v>18153</v>
      </c>
      <c r="I3912" s="4" t="s">
        <v>18154</v>
      </c>
      <c r="J3912" s="1">
        <f>((((bot_orders[[#This Row],[cTime]]/ 1000)+3*3600) / 86400) + DATE(1970,1,1))</f>
        <v>45773.879117928242</v>
      </c>
      <c r="K3912" s="4" t="s">
        <v>18155</v>
      </c>
      <c r="L3912" s="1">
        <f>((((bot_orders[[#This Row],[uTime]]/ 1000)+3*3600) / 86400) + DATE(1970,1,1))</f>
        <v>45773.885110405092</v>
      </c>
      <c r="M3912" t="s">
        <v>34</v>
      </c>
      <c r="N3912" t="s">
        <v>28</v>
      </c>
      <c r="O3912" t="s">
        <v>35</v>
      </c>
      <c r="P3912">
        <v>6.2869999999999999</v>
      </c>
      <c r="Q3912" t="s">
        <v>36</v>
      </c>
      <c r="R3912" t="s">
        <v>55</v>
      </c>
      <c r="S3912">
        <v>0.77510000000000001</v>
      </c>
      <c r="T3912">
        <v>0.77510000000000001</v>
      </c>
      <c r="U3912">
        <v>6.2869999999999999</v>
      </c>
      <c r="V3912">
        <v>-5.0296000000000004E-3</v>
      </c>
      <c r="W3912" t="s">
        <v>39</v>
      </c>
      <c r="X3912" s="4">
        <f>IF(bot_orders[[#This Row],[side]]="sell", bot_orders[[#This Row],[accFillSz]]*bot_orders[[#This Row],[avgPx]] + bot_orders[[#This Row],[fee]], -bot_orders[[#This Row],[accFillSz]]*bot_orders[[#This Row],[avgPx]])</f>
        <v>-4.8730536999999998</v>
      </c>
      <c r="Y3912" s="4">
        <f>IF(bot_orders[[#This Row],[side]]="buy", bot_orders[[#This Row],[accFillSz]] + bot_orders[[#This Row],[fee]], -bot_orders[[#This Row],[accFillSz]])</f>
        <v>6.2819703999999996</v>
      </c>
      <c r="Z3912" s="4">
        <f>IF(bot_orders[[#This Row],[side]]="sell",bot_orders[[#This Row],[accFillSz]]*bot_orders[[#This Row],[avgPx]]+bot_orders[[#This Row],[fee]], 0)</f>
        <v>0</v>
      </c>
      <c r="AA3912" s="4">
        <f>IF(bot_orders[[#This Row],[side]]="sell",-bot_orders[[#This Row],[accFillSz]],bot_orders[[#This Row],[accFillSz]]+bot_orders[[#This Row],[fee]])</f>
        <v>6.2819703999999996</v>
      </c>
      <c r="AB3912">
        <v>0</v>
      </c>
      <c r="AC3912" t="s">
        <v>38</v>
      </c>
      <c r="AD3912">
        <v>0</v>
      </c>
      <c r="AE3912" t="s">
        <v>40</v>
      </c>
      <c r="AF3912" t="s">
        <v>41</v>
      </c>
      <c r="AG3912" t="s">
        <v>28</v>
      </c>
      <c r="AH3912" t="s">
        <v>28</v>
      </c>
      <c r="AI3912">
        <v>6.2819703999999996</v>
      </c>
      <c r="AJ3912">
        <v>-4.8730536999999998</v>
      </c>
    </row>
    <row r="3913" spans="1:36" x14ac:dyDescent="0.3">
      <c r="A3913">
        <v>3910</v>
      </c>
      <c r="B3913" t="s">
        <v>17980</v>
      </c>
      <c r="C3913" t="s">
        <v>28</v>
      </c>
      <c r="D3913" t="s">
        <v>29</v>
      </c>
      <c r="E3913" t="s">
        <v>30</v>
      </c>
      <c r="F3913" t="s">
        <v>31</v>
      </c>
      <c r="G3913" t="s">
        <v>133</v>
      </c>
      <c r="H3913" t="s">
        <v>18156</v>
      </c>
      <c r="I3913" s="4" t="s">
        <v>18157</v>
      </c>
      <c r="J3913" s="1">
        <f>((((bot_orders[[#This Row],[cTime]]/ 1000)+3*3600) / 86400) + DATE(1970,1,1))</f>
        <v>45773.885110428237</v>
      </c>
      <c r="K3913" s="4" t="s">
        <v>18158</v>
      </c>
      <c r="L3913" s="1">
        <f>((((bot_orders[[#This Row],[uTime]]/ 1000)+3*3600) / 86400) + DATE(1970,1,1))</f>
        <v>45773.955550601851</v>
      </c>
      <c r="M3913" t="s">
        <v>34</v>
      </c>
      <c r="N3913" t="s">
        <v>28</v>
      </c>
      <c r="O3913" t="s">
        <v>35</v>
      </c>
      <c r="P3913">
        <v>6.2809999999999997</v>
      </c>
      <c r="Q3913" t="s">
        <v>36</v>
      </c>
      <c r="R3913" t="s">
        <v>37</v>
      </c>
      <c r="S3913">
        <v>0.78029999999999999</v>
      </c>
      <c r="T3913">
        <v>0.78029999999999999</v>
      </c>
      <c r="U3913">
        <v>6.2809999999999997</v>
      </c>
      <c r="V3913">
        <v>-3.9208513999999996E-3</v>
      </c>
      <c r="W3913" t="s">
        <v>38</v>
      </c>
      <c r="X3913" s="4">
        <f>IF(bot_orders[[#This Row],[side]]="sell", bot_orders[[#This Row],[accFillSz]]*bot_orders[[#This Row],[avgPx]] + bot_orders[[#This Row],[fee]], -bot_orders[[#This Row],[accFillSz]]*bot_orders[[#This Row],[avgPx]])</f>
        <v>4.8971434485999996</v>
      </c>
      <c r="Y3913" s="4">
        <f>IF(bot_orders[[#This Row],[side]]="buy", bot_orders[[#This Row],[accFillSz]] + bot_orders[[#This Row],[fee]], -bot_orders[[#This Row],[accFillSz]])</f>
        <v>-6.2809999999999997</v>
      </c>
      <c r="Z3913" s="4">
        <f>IF(bot_orders[[#This Row],[side]]="sell",bot_orders[[#This Row],[accFillSz]]*bot_orders[[#This Row],[avgPx]]+bot_orders[[#This Row],[fee]], 0)</f>
        <v>4.8971434485999996</v>
      </c>
      <c r="AA3913" s="4">
        <f>IF(bot_orders[[#This Row],[side]]="sell",-bot_orders[[#This Row],[accFillSz]],bot_orders[[#This Row],[accFillSz]]+bot_orders[[#This Row],[fee]])</f>
        <v>-6.2809999999999997</v>
      </c>
      <c r="AB3913">
        <v>0</v>
      </c>
      <c r="AC3913" t="s">
        <v>39</v>
      </c>
      <c r="AD3913">
        <v>0</v>
      </c>
      <c r="AE3913" t="s">
        <v>40</v>
      </c>
      <c r="AF3913" t="s">
        <v>41</v>
      </c>
      <c r="AG3913" t="s">
        <v>28</v>
      </c>
      <c r="AH3913" t="s">
        <v>28</v>
      </c>
      <c r="AI3913">
        <v>-6.2809999999999997</v>
      </c>
      <c r="AJ3913">
        <v>4.8971434499999997</v>
      </c>
    </row>
    <row r="3914" spans="1:36" x14ac:dyDescent="0.3">
      <c r="A3914">
        <v>3911</v>
      </c>
      <c r="B3914" t="s">
        <v>17980</v>
      </c>
      <c r="C3914" t="s">
        <v>28</v>
      </c>
      <c r="D3914" t="s">
        <v>29</v>
      </c>
      <c r="E3914" t="s">
        <v>30</v>
      </c>
      <c r="F3914" t="s">
        <v>31</v>
      </c>
      <c r="G3914" t="s">
        <v>113</v>
      </c>
      <c r="H3914" t="s">
        <v>18159</v>
      </c>
      <c r="I3914" s="4" t="s">
        <v>18160</v>
      </c>
      <c r="J3914" s="1">
        <f>((((bot_orders[[#This Row],[cTime]]/ 1000)+3*3600) / 86400) + DATE(1970,1,1))</f>
        <v>45773.913217731482</v>
      </c>
      <c r="K3914" s="4" t="s">
        <v>18161</v>
      </c>
      <c r="L3914" s="1">
        <f>((((bot_orders[[#This Row],[uTime]]/ 1000)+3*3600) / 86400) + DATE(1970,1,1))</f>
        <v>45773.91927515046</v>
      </c>
      <c r="M3914" t="s">
        <v>34</v>
      </c>
      <c r="N3914" t="s">
        <v>28</v>
      </c>
      <c r="O3914" t="s">
        <v>35</v>
      </c>
      <c r="P3914">
        <v>6.2809999999999997</v>
      </c>
      <c r="Q3914" t="s">
        <v>36</v>
      </c>
      <c r="R3914" t="s">
        <v>37</v>
      </c>
      <c r="S3914">
        <v>0.77510000000000001</v>
      </c>
      <c r="T3914">
        <v>0.77510000000000001</v>
      </c>
      <c r="U3914">
        <v>6.2809999999999997</v>
      </c>
      <c r="V3914">
        <v>-3.8947224999999999E-3</v>
      </c>
      <c r="W3914" t="s">
        <v>38</v>
      </c>
      <c r="X3914" s="4">
        <f>IF(bot_orders[[#This Row],[side]]="sell", bot_orders[[#This Row],[accFillSz]]*bot_orders[[#This Row],[avgPx]] + bot_orders[[#This Row],[fee]], -bot_orders[[#This Row],[accFillSz]]*bot_orders[[#This Row],[avgPx]])</f>
        <v>4.8645083775</v>
      </c>
      <c r="Y3914" s="4">
        <f>IF(bot_orders[[#This Row],[side]]="buy", bot_orders[[#This Row],[accFillSz]] + bot_orders[[#This Row],[fee]], -bot_orders[[#This Row],[accFillSz]])</f>
        <v>-6.2809999999999997</v>
      </c>
      <c r="Z3914" s="4">
        <f>IF(bot_orders[[#This Row],[side]]="sell",bot_orders[[#This Row],[accFillSz]]*bot_orders[[#This Row],[avgPx]]+bot_orders[[#This Row],[fee]], 0)</f>
        <v>4.8645083775</v>
      </c>
      <c r="AA3914" s="4">
        <f>IF(bot_orders[[#This Row],[side]]="sell",-bot_orders[[#This Row],[accFillSz]],bot_orders[[#This Row],[accFillSz]]+bot_orders[[#This Row],[fee]])</f>
        <v>-6.2809999999999997</v>
      </c>
      <c r="AB3914">
        <v>0</v>
      </c>
      <c r="AC3914" t="s">
        <v>39</v>
      </c>
      <c r="AD3914">
        <v>0</v>
      </c>
      <c r="AE3914" t="s">
        <v>40</v>
      </c>
      <c r="AF3914" t="s">
        <v>41</v>
      </c>
      <c r="AG3914" t="s">
        <v>28</v>
      </c>
      <c r="AH3914" t="s">
        <v>28</v>
      </c>
      <c r="AI3914">
        <v>-6.2809999999999997</v>
      </c>
      <c r="AJ3914">
        <v>4.8645083800000002</v>
      </c>
    </row>
    <row r="3915" spans="1:36" x14ac:dyDescent="0.3">
      <c r="A3915">
        <v>3912</v>
      </c>
      <c r="B3915" t="s">
        <v>17980</v>
      </c>
      <c r="C3915" t="s">
        <v>28</v>
      </c>
      <c r="D3915" t="s">
        <v>29</v>
      </c>
      <c r="E3915" t="s">
        <v>30</v>
      </c>
      <c r="F3915" t="s">
        <v>31</v>
      </c>
      <c r="G3915" t="s">
        <v>81</v>
      </c>
      <c r="H3915" t="s">
        <v>18162</v>
      </c>
      <c r="I3915" s="4" t="s">
        <v>18163</v>
      </c>
      <c r="J3915" s="1">
        <f>((((bot_orders[[#This Row],[cTime]]/ 1000)+3*3600) / 86400) + DATE(1970,1,1))</f>
        <v>45773.919275185181</v>
      </c>
      <c r="K3915" s="4" t="s">
        <v>18164</v>
      </c>
      <c r="L3915" s="1">
        <f>((((bot_orders[[#This Row],[uTime]]/ 1000)+3*3600) / 86400) + DATE(1970,1,1))</f>
        <v>45774.035548773143</v>
      </c>
      <c r="M3915" t="s">
        <v>34</v>
      </c>
      <c r="N3915" t="s">
        <v>28</v>
      </c>
      <c r="O3915" t="s">
        <v>35</v>
      </c>
      <c r="P3915">
        <v>6.2869999999999999</v>
      </c>
      <c r="Q3915" t="s">
        <v>36</v>
      </c>
      <c r="R3915" t="s">
        <v>55</v>
      </c>
      <c r="S3915">
        <v>0.77</v>
      </c>
      <c r="T3915">
        <v>0.77</v>
      </c>
      <c r="U3915">
        <v>6.2869999999999999</v>
      </c>
      <c r="V3915">
        <v>-5.0296000000000004E-3</v>
      </c>
      <c r="W3915" t="s">
        <v>39</v>
      </c>
      <c r="X3915" s="4">
        <f>IF(bot_orders[[#This Row],[side]]="sell", bot_orders[[#This Row],[accFillSz]]*bot_orders[[#This Row],[avgPx]] + bot_orders[[#This Row],[fee]], -bot_orders[[#This Row],[accFillSz]]*bot_orders[[#This Row],[avgPx]])</f>
        <v>-4.8409899999999997</v>
      </c>
      <c r="Y3915" s="4">
        <f>IF(bot_orders[[#This Row],[side]]="buy", bot_orders[[#This Row],[accFillSz]] + bot_orders[[#This Row],[fee]], -bot_orders[[#This Row],[accFillSz]])</f>
        <v>6.2819703999999996</v>
      </c>
      <c r="Z3915" s="4">
        <f>IF(bot_orders[[#This Row],[side]]="sell",bot_orders[[#This Row],[accFillSz]]*bot_orders[[#This Row],[avgPx]]+bot_orders[[#This Row],[fee]], 0)</f>
        <v>0</v>
      </c>
      <c r="AA3915" s="4">
        <f>IF(bot_orders[[#This Row],[side]]="sell",-bot_orders[[#This Row],[accFillSz]],bot_orders[[#This Row],[accFillSz]]+bot_orders[[#This Row],[fee]])</f>
        <v>6.2819703999999996</v>
      </c>
      <c r="AB3915">
        <v>0</v>
      </c>
      <c r="AC3915" t="s">
        <v>38</v>
      </c>
      <c r="AD3915">
        <v>0</v>
      </c>
      <c r="AE3915" t="s">
        <v>40</v>
      </c>
      <c r="AF3915" t="s">
        <v>41</v>
      </c>
      <c r="AG3915" t="s">
        <v>28</v>
      </c>
      <c r="AH3915" t="s">
        <v>28</v>
      </c>
      <c r="AI3915">
        <v>6.2819703999999996</v>
      </c>
      <c r="AJ3915">
        <v>-4.8409899999999997</v>
      </c>
    </row>
    <row r="3916" spans="1:36" x14ac:dyDescent="0.3">
      <c r="A3916">
        <v>3913</v>
      </c>
      <c r="B3916" t="s">
        <v>17980</v>
      </c>
      <c r="C3916" t="s">
        <v>28</v>
      </c>
      <c r="D3916" t="s">
        <v>29</v>
      </c>
      <c r="E3916" t="s">
        <v>30</v>
      </c>
      <c r="F3916" t="s">
        <v>31</v>
      </c>
      <c r="G3916" t="s">
        <v>92</v>
      </c>
      <c r="H3916" t="s">
        <v>18165</v>
      </c>
      <c r="I3916" s="4" t="s">
        <v>18166</v>
      </c>
      <c r="J3916" s="1">
        <f>((((bot_orders[[#This Row],[cTime]]/ 1000)+3*3600) / 86400) + DATE(1970,1,1))</f>
        <v>45773.955550625004</v>
      </c>
      <c r="K3916" s="4" t="s">
        <v>18167</v>
      </c>
      <c r="L3916" s="1">
        <f>((((bot_orders[[#This Row],[uTime]]/ 1000)+3*3600) / 86400) + DATE(1970,1,1))</f>
        <v>45773.968416064818</v>
      </c>
      <c r="M3916" t="s">
        <v>34</v>
      </c>
      <c r="N3916" t="s">
        <v>28</v>
      </c>
      <c r="O3916" t="s">
        <v>35</v>
      </c>
      <c r="P3916">
        <v>6.2869999999999999</v>
      </c>
      <c r="Q3916" t="s">
        <v>36</v>
      </c>
      <c r="R3916" t="s">
        <v>55</v>
      </c>
      <c r="S3916">
        <v>0.77510000000000001</v>
      </c>
      <c r="T3916">
        <v>0.77510000000000001</v>
      </c>
      <c r="U3916">
        <v>6.2869999999999999</v>
      </c>
      <c r="V3916">
        <v>-5.0296000000000004E-3</v>
      </c>
      <c r="W3916" t="s">
        <v>39</v>
      </c>
      <c r="X3916" s="4">
        <f>IF(bot_orders[[#This Row],[side]]="sell", bot_orders[[#This Row],[accFillSz]]*bot_orders[[#This Row],[avgPx]] + bot_orders[[#This Row],[fee]], -bot_orders[[#This Row],[accFillSz]]*bot_orders[[#This Row],[avgPx]])</f>
        <v>-4.8730536999999998</v>
      </c>
      <c r="Y3916" s="4">
        <f>IF(bot_orders[[#This Row],[side]]="buy", bot_orders[[#This Row],[accFillSz]] + bot_orders[[#This Row],[fee]], -bot_orders[[#This Row],[accFillSz]])</f>
        <v>6.2819703999999996</v>
      </c>
      <c r="Z3916" s="4">
        <f>IF(bot_orders[[#This Row],[side]]="sell",bot_orders[[#This Row],[accFillSz]]*bot_orders[[#This Row],[avgPx]]+bot_orders[[#This Row],[fee]], 0)</f>
        <v>0</v>
      </c>
      <c r="AA3916" s="4">
        <f>IF(bot_orders[[#This Row],[side]]="sell",-bot_orders[[#This Row],[accFillSz]],bot_orders[[#This Row],[accFillSz]]+bot_orders[[#This Row],[fee]])</f>
        <v>6.2819703999999996</v>
      </c>
      <c r="AB3916">
        <v>0</v>
      </c>
      <c r="AC3916" t="s">
        <v>38</v>
      </c>
      <c r="AD3916">
        <v>0</v>
      </c>
      <c r="AE3916" t="s">
        <v>40</v>
      </c>
      <c r="AF3916" t="s">
        <v>41</v>
      </c>
      <c r="AG3916" t="s">
        <v>28</v>
      </c>
      <c r="AH3916" t="s">
        <v>28</v>
      </c>
      <c r="AI3916">
        <v>6.2819703999999996</v>
      </c>
      <c r="AJ3916">
        <v>-4.8730536999999998</v>
      </c>
    </row>
    <row r="3917" spans="1:36" x14ac:dyDescent="0.3">
      <c r="A3917">
        <v>3914</v>
      </c>
      <c r="B3917" t="s">
        <v>17980</v>
      </c>
      <c r="C3917" t="s">
        <v>28</v>
      </c>
      <c r="D3917" t="s">
        <v>29</v>
      </c>
      <c r="E3917" t="s">
        <v>30</v>
      </c>
      <c r="F3917" t="s">
        <v>31</v>
      </c>
      <c r="G3917" t="s">
        <v>150</v>
      </c>
      <c r="H3917" t="s">
        <v>18168</v>
      </c>
      <c r="I3917" s="4" t="s">
        <v>18169</v>
      </c>
      <c r="J3917" s="1">
        <f>((((bot_orders[[#This Row],[cTime]]/ 1000)+3*3600) / 86400) + DATE(1970,1,1))</f>
        <v>45773.956636030096</v>
      </c>
      <c r="K3917" s="4" t="s">
        <v>18170</v>
      </c>
      <c r="L3917" s="1">
        <f>((((bot_orders[[#This Row],[uTime]]/ 1000)+3*3600) / 86400) + DATE(1970,1,1))</f>
        <v>45773.960116261573</v>
      </c>
      <c r="M3917" t="s">
        <v>34</v>
      </c>
      <c r="N3917" t="s">
        <v>28</v>
      </c>
      <c r="O3917" t="s">
        <v>35</v>
      </c>
      <c r="P3917">
        <v>6.2869999999999999</v>
      </c>
      <c r="Q3917" t="s">
        <v>36</v>
      </c>
      <c r="R3917" t="s">
        <v>55</v>
      </c>
      <c r="S3917">
        <v>0.78029999999999999</v>
      </c>
      <c r="T3917">
        <v>0.78029999999999999</v>
      </c>
      <c r="U3917">
        <v>6.2869999999999999</v>
      </c>
      <c r="V3917">
        <v>-5.0296000000000004E-3</v>
      </c>
      <c r="W3917" t="s">
        <v>39</v>
      </c>
      <c r="X3917" s="4">
        <f>IF(bot_orders[[#This Row],[side]]="sell", bot_orders[[#This Row],[accFillSz]]*bot_orders[[#This Row],[avgPx]] + bot_orders[[#This Row],[fee]], -bot_orders[[#This Row],[accFillSz]]*bot_orders[[#This Row],[avgPx]])</f>
        <v>-4.9057461</v>
      </c>
      <c r="Y3917" s="4">
        <f>IF(bot_orders[[#This Row],[side]]="buy", bot_orders[[#This Row],[accFillSz]] + bot_orders[[#This Row],[fee]], -bot_orders[[#This Row],[accFillSz]])</f>
        <v>6.2819703999999996</v>
      </c>
      <c r="Z3917" s="4">
        <f>IF(bot_orders[[#This Row],[side]]="sell",bot_orders[[#This Row],[accFillSz]]*bot_orders[[#This Row],[avgPx]]+bot_orders[[#This Row],[fee]], 0)</f>
        <v>0</v>
      </c>
      <c r="AA3917" s="4">
        <f>IF(bot_orders[[#This Row],[side]]="sell",-bot_orders[[#This Row],[accFillSz]],bot_orders[[#This Row],[accFillSz]]+bot_orders[[#This Row],[fee]])</f>
        <v>6.2819703999999996</v>
      </c>
      <c r="AB3917">
        <v>0</v>
      </c>
      <c r="AC3917" t="s">
        <v>38</v>
      </c>
      <c r="AD3917">
        <v>0</v>
      </c>
      <c r="AE3917" t="s">
        <v>40</v>
      </c>
      <c r="AF3917" t="s">
        <v>41</v>
      </c>
      <c r="AG3917" t="s">
        <v>28</v>
      </c>
      <c r="AH3917" t="s">
        <v>28</v>
      </c>
      <c r="AI3917">
        <v>6.2819703999999996</v>
      </c>
      <c r="AJ3917">
        <v>-4.9057461</v>
      </c>
    </row>
    <row r="3918" spans="1:36" x14ac:dyDescent="0.3">
      <c r="A3918">
        <v>3915</v>
      </c>
      <c r="B3918" t="s">
        <v>17980</v>
      </c>
      <c r="C3918" t="s">
        <v>28</v>
      </c>
      <c r="D3918" t="s">
        <v>29</v>
      </c>
      <c r="E3918" t="s">
        <v>30</v>
      </c>
      <c r="F3918" t="s">
        <v>31</v>
      </c>
      <c r="G3918" t="s">
        <v>147</v>
      </c>
      <c r="H3918" t="s">
        <v>18171</v>
      </c>
      <c r="I3918" s="4" t="s">
        <v>18172</v>
      </c>
      <c r="J3918" s="1">
        <f>((((bot_orders[[#This Row],[cTime]]/ 1000)+3*3600) / 86400) + DATE(1970,1,1))</f>
        <v>45773.956636087962</v>
      </c>
      <c r="K3918" s="4" t="s">
        <v>18173</v>
      </c>
      <c r="L3918" s="1">
        <f>((((bot_orders[[#This Row],[uTime]]/ 1000)+3*3600) / 86400) + DATE(1970,1,1))</f>
        <v>45773.956636134259</v>
      </c>
      <c r="M3918" t="s">
        <v>34</v>
      </c>
      <c r="N3918" t="s">
        <v>28</v>
      </c>
      <c r="O3918" t="s">
        <v>35</v>
      </c>
      <c r="P3918">
        <v>6.2880000000000003</v>
      </c>
      <c r="Q3918" t="s">
        <v>36</v>
      </c>
      <c r="R3918" t="s">
        <v>55</v>
      </c>
      <c r="S3918">
        <v>0.78549999999999998</v>
      </c>
      <c r="T3918">
        <v>0.78449999999999998</v>
      </c>
      <c r="U3918">
        <v>6.2880000000000003</v>
      </c>
      <c r="V3918">
        <v>-6.2880000000000002E-3</v>
      </c>
      <c r="W3918" t="s">
        <v>39</v>
      </c>
      <c r="X3918" s="4">
        <f>IF(bot_orders[[#This Row],[side]]="sell", bot_orders[[#This Row],[accFillSz]]*bot_orders[[#This Row],[avgPx]] + bot_orders[[#This Row],[fee]], -bot_orders[[#This Row],[accFillSz]]*bot_orders[[#This Row],[avgPx]])</f>
        <v>-4.9329359999999998</v>
      </c>
      <c r="Y3918" s="4">
        <f>IF(bot_orders[[#This Row],[side]]="buy", bot_orders[[#This Row],[accFillSz]] + bot_orders[[#This Row],[fee]], -bot_orders[[#This Row],[accFillSz]])</f>
        <v>6.2817120000000006</v>
      </c>
      <c r="Z3918" s="4">
        <f>IF(bot_orders[[#This Row],[side]]="sell",bot_orders[[#This Row],[accFillSz]]*bot_orders[[#This Row],[avgPx]]+bot_orders[[#This Row],[fee]], 0)</f>
        <v>0</v>
      </c>
      <c r="AA3918" s="4">
        <f>IF(bot_orders[[#This Row],[side]]="sell",-bot_orders[[#This Row],[accFillSz]],bot_orders[[#This Row],[accFillSz]]+bot_orders[[#This Row],[fee]])</f>
        <v>6.2817120000000006</v>
      </c>
      <c r="AB3918">
        <v>0</v>
      </c>
      <c r="AC3918" t="s">
        <v>38</v>
      </c>
      <c r="AD3918">
        <v>0</v>
      </c>
      <c r="AE3918" t="s">
        <v>40</v>
      </c>
      <c r="AF3918" t="s">
        <v>41</v>
      </c>
      <c r="AG3918" t="s">
        <v>28</v>
      </c>
      <c r="AH3918" t="s">
        <v>28</v>
      </c>
      <c r="AI3918">
        <v>6.2817119999999997</v>
      </c>
      <c r="AJ3918">
        <v>-4.9329359999999998</v>
      </c>
    </row>
    <row r="3919" spans="1:36" x14ac:dyDescent="0.3">
      <c r="A3919">
        <v>3916</v>
      </c>
      <c r="B3919" t="s">
        <v>17980</v>
      </c>
      <c r="C3919" t="s">
        <v>28</v>
      </c>
      <c r="D3919" t="s">
        <v>29</v>
      </c>
      <c r="E3919" t="s">
        <v>30</v>
      </c>
      <c r="F3919" t="s">
        <v>31</v>
      </c>
      <c r="G3919" t="s">
        <v>147</v>
      </c>
      <c r="H3919" t="s">
        <v>18174</v>
      </c>
      <c r="I3919" s="4" t="s">
        <v>18175</v>
      </c>
      <c r="J3919" s="1">
        <f>((((bot_orders[[#This Row],[cTime]]/ 1000)+3*3600) / 86400) + DATE(1970,1,1))</f>
        <v>45773.956636157411</v>
      </c>
      <c r="K3919" s="4" t="s">
        <v>18176</v>
      </c>
      <c r="L3919" s="1">
        <f>((((bot_orders[[#This Row],[uTime]]/ 1000)+3*3600) / 86400) + DATE(1970,1,1))</f>
        <v>45774.295028460649</v>
      </c>
      <c r="M3919" t="s">
        <v>34</v>
      </c>
      <c r="N3919" t="s">
        <v>28</v>
      </c>
      <c r="O3919" t="s">
        <v>35</v>
      </c>
      <c r="P3919">
        <v>6.2809999999999997</v>
      </c>
      <c r="Q3919" t="s">
        <v>36</v>
      </c>
      <c r="R3919" t="s">
        <v>37</v>
      </c>
      <c r="S3919">
        <v>0.79069999999999996</v>
      </c>
      <c r="T3919">
        <v>0.79069999999999996</v>
      </c>
      <c r="U3919">
        <v>6.2809999999999997</v>
      </c>
      <c r="V3919">
        <v>-3.9731094E-3</v>
      </c>
      <c r="W3919" t="s">
        <v>38</v>
      </c>
      <c r="X3919" s="4">
        <f>IF(bot_orders[[#This Row],[side]]="sell", bot_orders[[#This Row],[accFillSz]]*bot_orders[[#This Row],[avgPx]] + bot_orders[[#This Row],[fee]], -bot_orders[[#This Row],[accFillSz]]*bot_orders[[#This Row],[avgPx]])</f>
        <v>4.9624135905999989</v>
      </c>
      <c r="Y3919" s="4">
        <f>IF(bot_orders[[#This Row],[side]]="buy", bot_orders[[#This Row],[accFillSz]] + bot_orders[[#This Row],[fee]], -bot_orders[[#This Row],[accFillSz]])</f>
        <v>-6.2809999999999997</v>
      </c>
      <c r="Z3919" s="4">
        <f>IF(bot_orders[[#This Row],[side]]="sell",bot_orders[[#This Row],[accFillSz]]*bot_orders[[#This Row],[avgPx]]+bot_orders[[#This Row],[fee]], 0)</f>
        <v>4.9624135905999989</v>
      </c>
      <c r="AA3919" s="4">
        <f>IF(bot_orders[[#This Row],[side]]="sell",-bot_orders[[#This Row],[accFillSz]],bot_orders[[#This Row],[accFillSz]]+bot_orders[[#This Row],[fee]])</f>
        <v>-6.2809999999999997</v>
      </c>
      <c r="AB3919">
        <v>0</v>
      </c>
      <c r="AC3919" t="s">
        <v>39</v>
      </c>
      <c r="AD3919">
        <v>0</v>
      </c>
      <c r="AE3919" t="s">
        <v>40</v>
      </c>
      <c r="AF3919" t="s">
        <v>41</v>
      </c>
      <c r="AG3919" t="s">
        <v>28</v>
      </c>
      <c r="AH3919" t="s">
        <v>28</v>
      </c>
      <c r="AI3919">
        <v>-6.2809999999999997</v>
      </c>
      <c r="AJ3919">
        <v>4.9624135899999997</v>
      </c>
    </row>
    <row r="3920" spans="1:36" x14ac:dyDescent="0.3">
      <c r="A3920">
        <v>3917</v>
      </c>
      <c r="B3920" t="s">
        <v>17980</v>
      </c>
      <c r="C3920" t="s">
        <v>28</v>
      </c>
      <c r="D3920" t="s">
        <v>29</v>
      </c>
      <c r="E3920" t="s">
        <v>30</v>
      </c>
      <c r="F3920" t="s">
        <v>31</v>
      </c>
      <c r="G3920" t="s">
        <v>150</v>
      </c>
      <c r="H3920" t="s">
        <v>18177</v>
      </c>
      <c r="I3920" s="4" t="s">
        <v>18178</v>
      </c>
      <c r="J3920" s="1">
        <f>((((bot_orders[[#This Row],[cTime]]/ 1000)+3*3600) / 86400) + DATE(1970,1,1))</f>
        <v>45773.960116284725</v>
      </c>
      <c r="K3920" s="4" t="s">
        <v>18179</v>
      </c>
      <c r="L3920" s="1">
        <f>((((bot_orders[[#This Row],[uTime]]/ 1000)+3*3600) / 86400) + DATE(1970,1,1))</f>
        <v>45774.126691134261</v>
      </c>
      <c r="M3920" t="s">
        <v>34</v>
      </c>
      <c r="N3920" t="s">
        <v>28</v>
      </c>
      <c r="O3920" t="s">
        <v>35</v>
      </c>
      <c r="P3920">
        <v>6.2809999999999997</v>
      </c>
      <c r="Q3920" t="s">
        <v>36</v>
      </c>
      <c r="R3920" t="s">
        <v>37</v>
      </c>
      <c r="S3920">
        <v>0.78549999999999998</v>
      </c>
      <c r="T3920">
        <v>0.78549999999999998</v>
      </c>
      <c r="U3920">
        <v>6.2809999999999997</v>
      </c>
      <c r="V3920">
        <v>-3.9469804000000002E-3</v>
      </c>
      <c r="W3920" t="s">
        <v>38</v>
      </c>
      <c r="X3920" s="4">
        <f>IF(bot_orders[[#This Row],[side]]="sell", bot_orders[[#This Row],[accFillSz]]*bot_orders[[#This Row],[avgPx]] + bot_orders[[#This Row],[fee]], -bot_orders[[#This Row],[accFillSz]]*bot_orders[[#This Row],[avgPx]])</f>
        <v>4.9297785195999992</v>
      </c>
      <c r="Y3920" s="4">
        <f>IF(bot_orders[[#This Row],[side]]="buy", bot_orders[[#This Row],[accFillSz]] + bot_orders[[#This Row],[fee]], -bot_orders[[#This Row],[accFillSz]])</f>
        <v>-6.2809999999999997</v>
      </c>
      <c r="Z3920" s="4">
        <f>IF(bot_orders[[#This Row],[side]]="sell",bot_orders[[#This Row],[accFillSz]]*bot_orders[[#This Row],[avgPx]]+bot_orders[[#This Row],[fee]], 0)</f>
        <v>4.9297785195999992</v>
      </c>
      <c r="AA3920" s="4">
        <f>IF(bot_orders[[#This Row],[side]]="sell",-bot_orders[[#This Row],[accFillSz]],bot_orders[[#This Row],[accFillSz]]+bot_orders[[#This Row],[fee]])</f>
        <v>-6.2809999999999997</v>
      </c>
      <c r="AB3920">
        <v>0</v>
      </c>
      <c r="AC3920" t="s">
        <v>39</v>
      </c>
      <c r="AD3920">
        <v>0</v>
      </c>
      <c r="AE3920" t="s">
        <v>40</v>
      </c>
      <c r="AF3920" t="s">
        <v>41</v>
      </c>
      <c r="AG3920" t="s">
        <v>28</v>
      </c>
      <c r="AH3920" t="s">
        <v>28</v>
      </c>
      <c r="AI3920">
        <v>-6.2809999999999997</v>
      </c>
      <c r="AJ3920">
        <v>4.9297785200000002</v>
      </c>
    </row>
    <row r="3921" spans="1:36" x14ac:dyDescent="0.3">
      <c r="A3921">
        <v>3918</v>
      </c>
      <c r="B3921" t="s">
        <v>17980</v>
      </c>
      <c r="C3921" t="s">
        <v>28</v>
      </c>
      <c r="D3921" t="s">
        <v>29</v>
      </c>
      <c r="E3921" t="s">
        <v>30</v>
      </c>
      <c r="F3921" t="s">
        <v>31</v>
      </c>
      <c r="G3921" t="s">
        <v>92</v>
      </c>
      <c r="H3921" t="s">
        <v>18180</v>
      </c>
      <c r="I3921" s="4" t="s">
        <v>18181</v>
      </c>
      <c r="J3921" s="1">
        <f>((((bot_orders[[#This Row],[cTime]]/ 1000)+3*3600) / 86400) + DATE(1970,1,1))</f>
        <v>45773.968416099538</v>
      </c>
      <c r="K3921" s="4" t="s">
        <v>18182</v>
      </c>
      <c r="L3921" s="1">
        <f>((((bot_orders[[#This Row],[uTime]]/ 1000)+3*3600) / 86400) + DATE(1970,1,1))</f>
        <v>45774.091460578704</v>
      </c>
      <c r="M3921" t="s">
        <v>34</v>
      </c>
      <c r="N3921" t="s">
        <v>28</v>
      </c>
      <c r="O3921" t="s">
        <v>35</v>
      </c>
      <c r="P3921">
        <v>6.2809999999999997</v>
      </c>
      <c r="Q3921" t="s">
        <v>36</v>
      </c>
      <c r="R3921" t="s">
        <v>37</v>
      </c>
      <c r="S3921">
        <v>0.78029999999999999</v>
      </c>
      <c r="T3921">
        <v>0.78029999999999999</v>
      </c>
      <c r="U3921">
        <v>6.2809999999999997</v>
      </c>
      <c r="V3921">
        <v>-3.9208513999999996E-3</v>
      </c>
      <c r="W3921" t="s">
        <v>38</v>
      </c>
      <c r="X3921" s="4">
        <f>IF(bot_orders[[#This Row],[side]]="sell", bot_orders[[#This Row],[accFillSz]]*bot_orders[[#This Row],[avgPx]] + bot_orders[[#This Row],[fee]], -bot_orders[[#This Row],[accFillSz]]*bot_orders[[#This Row],[avgPx]])</f>
        <v>4.8971434485999996</v>
      </c>
      <c r="Y3921" s="4">
        <f>IF(bot_orders[[#This Row],[side]]="buy", bot_orders[[#This Row],[accFillSz]] + bot_orders[[#This Row],[fee]], -bot_orders[[#This Row],[accFillSz]])</f>
        <v>-6.2809999999999997</v>
      </c>
      <c r="Z3921" s="4">
        <f>IF(bot_orders[[#This Row],[side]]="sell",bot_orders[[#This Row],[accFillSz]]*bot_orders[[#This Row],[avgPx]]+bot_orders[[#This Row],[fee]], 0)</f>
        <v>4.8971434485999996</v>
      </c>
      <c r="AA3921" s="4">
        <f>IF(bot_orders[[#This Row],[side]]="sell",-bot_orders[[#This Row],[accFillSz]],bot_orders[[#This Row],[accFillSz]]+bot_orders[[#This Row],[fee]])</f>
        <v>-6.2809999999999997</v>
      </c>
      <c r="AB3921">
        <v>0</v>
      </c>
      <c r="AC3921" t="s">
        <v>39</v>
      </c>
      <c r="AD3921">
        <v>0</v>
      </c>
      <c r="AE3921" t="s">
        <v>40</v>
      </c>
      <c r="AF3921" t="s">
        <v>41</v>
      </c>
      <c r="AG3921" t="s">
        <v>28</v>
      </c>
      <c r="AH3921" t="s">
        <v>28</v>
      </c>
      <c r="AI3921">
        <v>-6.2809999999999997</v>
      </c>
      <c r="AJ3921">
        <v>4.8971434499999997</v>
      </c>
    </row>
    <row r="3922" spans="1:36" x14ac:dyDescent="0.3">
      <c r="A3922">
        <v>3934</v>
      </c>
      <c r="B3922" t="s">
        <v>17980</v>
      </c>
      <c r="C3922" t="s">
        <v>28</v>
      </c>
      <c r="D3922" t="s">
        <v>29</v>
      </c>
      <c r="E3922" t="s">
        <v>30</v>
      </c>
      <c r="F3922" t="s">
        <v>31</v>
      </c>
      <c r="G3922" t="s">
        <v>81</v>
      </c>
      <c r="H3922" t="s">
        <v>18183</v>
      </c>
      <c r="I3922" s="4" t="s">
        <v>18184</v>
      </c>
      <c r="J3922" s="1">
        <f>((((bot_orders[[#This Row],[cTime]]/ 1000)+3*3600) / 86400) + DATE(1970,1,1))</f>
        <v>45774.035548807871</v>
      </c>
      <c r="K3922" s="4" t="s">
        <v>18185</v>
      </c>
      <c r="L3922" s="1">
        <f>((((bot_orders[[#This Row],[uTime]]/ 1000)+3*3600) / 86400) + DATE(1970,1,1))</f>
        <v>45774.083941423611</v>
      </c>
      <c r="M3922" t="s">
        <v>34</v>
      </c>
      <c r="N3922" t="s">
        <v>28</v>
      </c>
      <c r="O3922" t="s">
        <v>35</v>
      </c>
      <c r="P3922">
        <v>6.2809999999999997</v>
      </c>
      <c r="Q3922" t="s">
        <v>36</v>
      </c>
      <c r="R3922" t="s">
        <v>37</v>
      </c>
      <c r="S3922">
        <v>0.77510000000000001</v>
      </c>
      <c r="T3922">
        <v>0.77510000000000001</v>
      </c>
      <c r="U3922">
        <v>6.2809999999999997</v>
      </c>
      <c r="V3922">
        <v>-3.8947224999999999E-3</v>
      </c>
      <c r="W3922" t="s">
        <v>38</v>
      </c>
      <c r="X3922" s="4">
        <f>IF(bot_orders[[#This Row],[side]]="sell", bot_orders[[#This Row],[accFillSz]]*bot_orders[[#This Row],[avgPx]] + bot_orders[[#This Row],[fee]], -bot_orders[[#This Row],[accFillSz]]*bot_orders[[#This Row],[avgPx]])</f>
        <v>4.8645083775</v>
      </c>
      <c r="Y3922" s="4">
        <f>IF(bot_orders[[#This Row],[side]]="buy", bot_orders[[#This Row],[accFillSz]] + bot_orders[[#This Row],[fee]], -bot_orders[[#This Row],[accFillSz]])</f>
        <v>-6.2809999999999997</v>
      </c>
      <c r="Z3922" s="4">
        <f>IF(bot_orders[[#This Row],[side]]="sell",bot_orders[[#This Row],[accFillSz]]*bot_orders[[#This Row],[avgPx]]+bot_orders[[#This Row],[fee]], 0)</f>
        <v>4.8645083775</v>
      </c>
      <c r="AA3922" s="4">
        <f>IF(bot_orders[[#This Row],[side]]="sell",-bot_orders[[#This Row],[accFillSz]],bot_orders[[#This Row],[accFillSz]]+bot_orders[[#This Row],[fee]])</f>
        <v>-6.2809999999999997</v>
      </c>
      <c r="AB3922">
        <v>0</v>
      </c>
      <c r="AC3922" t="s">
        <v>39</v>
      </c>
      <c r="AD3922">
        <v>0</v>
      </c>
      <c r="AE3922" t="s">
        <v>40</v>
      </c>
      <c r="AF3922" t="s">
        <v>41</v>
      </c>
      <c r="AG3922" t="s">
        <v>28</v>
      </c>
      <c r="AH3922" t="s">
        <v>28</v>
      </c>
      <c r="AI3922">
        <v>-6.2809999999999997</v>
      </c>
      <c r="AJ3922">
        <v>4.8645083800000002</v>
      </c>
    </row>
    <row r="3923" spans="1:36" x14ac:dyDescent="0.3">
      <c r="A3923">
        <v>3937</v>
      </c>
      <c r="B3923" t="s">
        <v>17980</v>
      </c>
      <c r="C3923" t="s">
        <v>28</v>
      </c>
      <c r="D3923" t="s">
        <v>29</v>
      </c>
      <c r="E3923" t="s">
        <v>30</v>
      </c>
      <c r="F3923" t="s">
        <v>31</v>
      </c>
      <c r="G3923" t="s">
        <v>76</v>
      </c>
      <c r="H3923" t="s">
        <v>18186</v>
      </c>
      <c r="I3923" s="4" t="s">
        <v>18187</v>
      </c>
      <c r="J3923" s="1">
        <f>((((bot_orders[[#This Row],[cTime]]/ 1000)+3*3600) / 86400) + DATE(1970,1,1))</f>
        <v>45774.03960236111</v>
      </c>
      <c r="K3923" s="4" t="s">
        <v>18188</v>
      </c>
      <c r="L3923" s="1">
        <f>((((bot_orders[[#This Row],[uTime]]/ 1000)+3*3600) / 86400) + DATE(1970,1,1))</f>
        <v>45774.04448887732</v>
      </c>
      <c r="M3923" t="s">
        <v>34</v>
      </c>
      <c r="N3923" t="s">
        <v>28</v>
      </c>
      <c r="O3923" t="s">
        <v>35</v>
      </c>
      <c r="P3923">
        <v>6.718</v>
      </c>
      <c r="Q3923" t="s">
        <v>36</v>
      </c>
      <c r="R3923" t="s">
        <v>37</v>
      </c>
      <c r="S3923">
        <v>0.77</v>
      </c>
      <c r="T3923">
        <v>0.77</v>
      </c>
      <c r="U3923">
        <v>6.718</v>
      </c>
      <c r="V3923">
        <v>-4.1382880000000004E-3</v>
      </c>
      <c r="W3923" t="s">
        <v>38</v>
      </c>
      <c r="X3923" s="4">
        <f>IF(bot_orders[[#This Row],[side]]="sell", bot_orders[[#This Row],[accFillSz]]*bot_orders[[#This Row],[avgPx]] + bot_orders[[#This Row],[fee]], -bot_orders[[#This Row],[accFillSz]]*bot_orders[[#This Row],[avgPx]])</f>
        <v>5.168721712</v>
      </c>
      <c r="Y3923" s="4">
        <f>IF(bot_orders[[#This Row],[side]]="buy", bot_orders[[#This Row],[accFillSz]] + bot_orders[[#This Row],[fee]], -bot_orders[[#This Row],[accFillSz]])</f>
        <v>-6.718</v>
      </c>
      <c r="Z3923" s="4">
        <f>IF(bot_orders[[#This Row],[side]]="sell",bot_orders[[#This Row],[accFillSz]]*bot_orders[[#This Row],[avgPx]]+bot_orders[[#This Row],[fee]], 0)</f>
        <v>5.168721712</v>
      </c>
      <c r="AA3923" s="4">
        <f>IF(bot_orders[[#This Row],[side]]="sell",-bot_orders[[#This Row],[accFillSz]],bot_orders[[#This Row],[accFillSz]]+bot_orders[[#This Row],[fee]])</f>
        <v>-6.718</v>
      </c>
      <c r="AB3923">
        <v>0</v>
      </c>
      <c r="AC3923" t="s">
        <v>39</v>
      </c>
      <c r="AD3923">
        <v>0</v>
      </c>
      <c r="AE3923" t="s">
        <v>40</v>
      </c>
      <c r="AF3923" t="s">
        <v>41</v>
      </c>
      <c r="AG3923" t="s">
        <v>28</v>
      </c>
      <c r="AH3923" t="s">
        <v>28</v>
      </c>
      <c r="AI3923">
        <v>-6.718</v>
      </c>
      <c r="AJ3923">
        <v>5.1687217099999998</v>
      </c>
    </row>
    <row r="3924" spans="1:36" x14ac:dyDescent="0.3">
      <c r="A3924">
        <v>3939</v>
      </c>
      <c r="B3924" t="s">
        <v>17980</v>
      </c>
      <c r="C3924" t="s">
        <v>28</v>
      </c>
      <c r="D3924" t="s">
        <v>29</v>
      </c>
      <c r="E3924" t="s">
        <v>30</v>
      </c>
      <c r="F3924" t="s">
        <v>31</v>
      </c>
      <c r="G3924" t="s">
        <v>76</v>
      </c>
      <c r="H3924" t="s">
        <v>18189</v>
      </c>
      <c r="I3924" s="4" t="s">
        <v>18190</v>
      </c>
      <c r="J3924" s="1">
        <f>((((bot_orders[[#This Row],[cTime]]/ 1000)+3*3600) / 86400) + DATE(1970,1,1))</f>
        <v>45774.044488900465</v>
      </c>
      <c r="K3924" s="4" t="s">
        <v>12006</v>
      </c>
      <c r="L3924" s="1">
        <f>((((bot_orders[[#This Row],[uTime]]/ 1000)+3*3600) / 86400) + DATE(1970,1,1))</f>
        <v>45774.1825134838</v>
      </c>
      <c r="M3924" t="s">
        <v>34</v>
      </c>
      <c r="N3924" t="s">
        <v>28</v>
      </c>
      <c r="O3924" t="s">
        <v>35</v>
      </c>
      <c r="P3924">
        <v>6.7240000000000002</v>
      </c>
      <c r="Q3924" t="s">
        <v>36</v>
      </c>
      <c r="R3924" t="s">
        <v>55</v>
      </c>
      <c r="S3924">
        <v>0.76480000000000004</v>
      </c>
      <c r="T3924">
        <v>0.76480000000000004</v>
      </c>
      <c r="U3924">
        <v>6.7240000000000002</v>
      </c>
      <c r="V3924">
        <v>-5.3791999999999998E-3</v>
      </c>
      <c r="W3924" t="s">
        <v>39</v>
      </c>
      <c r="X3924" s="4">
        <f>IF(bot_orders[[#This Row],[side]]="sell", bot_orders[[#This Row],[accFillSz]]*bot_orders[[#This Row],[avgPx]] + bot_orders[[#This Row],[fee]], -bot_orders[[#This Row],[accFillSz]]*bot_orders[[#This Row],[avgPx]])</f>
        <v>-5.1425152000000001</v>
      </c>
      <c r="Y3924" s="4">
        <f>IF(bot_orders[[#This Row],[side]]="buy", bot_orders[[#This Row],[accFillSz]] + bot_orders[[#This Row],[fee]], -bot_orders[[#This Row],[accFillSz]])</f>
        <v>6.7186208000000001</v>
      </c>
      <c r="Z3924" s="4">
        <f>IF(bot_orders[[#This Row],[side]]="sell",bot_orders[[#This Row],[accFillSz]]*bot_orders[[#This Row],[avgPx]]+bot_orders[[#This Row],[fee]], 0)</f>
        <v>0</v>
      </c>
      <c r="AA3924" s="4">
        <f>IF(bot_orders[[#This Row],[side]]="sell",-bot_orders[[#This Row],[accFillSz]],bot_orders[[#This Row],[accFillSz]]+bot_orders[[#This Row],[fee]])</f>
        <v>6.7186208000000001</v>
      </c>
      <c r="AB3924">
        <v>0</v>
      </c>
      <c r="AC3924" t="s">
        <v>38</v>
      </c>
      <c r="AD3924">
        <v>0</v>
      </c>
      <c r="AE3924" t="s">
        <v>40</v>
      </c>
      <c r="AF3924" t="s">
        <v>41</v>
      </c>
      <c r="AG3924" t="s">
        <v>28</v>
      </c>
      <c r="AH3924" t="s">
        <v>28</v>
      </c>
      <c r="AI3924">
        <v>6.7186208000000001</v>
      </c>
      <c r="AJ3924">
        <v>-5.1425152000000001</v>
      </c>
    </row>
    <row r="3925" spans="1:36" x14ac:dyDescent="0.3">
      <c r="A3925">
        <v>3946</v>
      </c>
      <c r="B3925" t="s">
        <v>17980</v>
      </c>
      <c r="C3925" t="s">
        <v>28</v>
      </c>
      <c r="D3925" t="s">
        <v>29</v>
      </c>
      <c r="E3925" t="s">
        <v>30</v>
      </c>
      <c r="F3925" t="s">
        <v>31</v>
      </c>
      <c r="G3925" t="s">
        <v>155</v>
      </c>
      <c r="H3925" t="s">
        <v>18191</v>
      </c>
      <c r="I3925" s="4" t="s">
        <v>18192</v>
      </c>
      <c r="J3925" s="1">
        <f>((((bot_orders[[#This Row],[cTime]]/ 1000)+3*3600) / 86400) + DATE(1970,1,1))</f>
        <v>45774.083941458332</v>
      </c>
      <c r="K3925" s="4" t="s">
        <v>18193</v>
      </c>
      <c r="L3925" s="1">
        <f>((((bot_orders[[#This Row],[uTime]]/ 1000)+3*3600) / 86400) + DATE(1970,1,1))</f>
        <v>45774.147326006947</v>
      </c>
      <c r="M3925" t="s">
        <v>34</v>
      </c>
      <c r="N3925" t="s">
        <v>28</v>
      </c>
      <c r="O3925" t="s">
        <v>35</v>
      </c>
      <c r="P3925">
        <v>6.2869999999999999</v>
      </c>
      <c r="Q3925" t="s">
        <v>36</v>
      </c>
      <c r="R3925" t="s">
        <v>55</v>
      </c>
      <c r="S3925">
        <v>0.77</v>
      </c>
      <c r="T3925">
        <v>0.77</v>
      </c>
      <c r="U3925">
        <v>6.2869999999999999</v>
      </c>
      <c r="V3925">
        <v>-5.0296000000000004E-3</v>
      </c>
      <c r="W3925" t="s">
        <v>39</v>
      </c>
      <c r="X3925" s="4">
        <f>IF(bot_orders[[#This Row],[side]]="sell", bot_orders[[#This Row],[accFillSz]]*bot_orders[[#This Row],[avgPx]] + bot_orders[[#This Row],[fee]], -bot_orders[[#This Row],[accFillSz]]*bot_orders[[#This Row],[avgPx]])</f>
        <v>-4.8409899999999997</v>
      </c>
      <c r="Y3925" s="4">
        <f>IF(bot_orders[[#This Row],[side]]="buy", bot_orders[[#This Row],[accFillSz]] + bot_orders[[#This Row],[fee]], -bot_orders[[#This Row],[accFillSz]])</f>
        <v>6.2819703999999996</v>
      </c>
      <c r="Z3925" s="4">
        <f>IF(bot_orders[[#This Row],[side]]="sell",bot_orders[[#This Row],[accFillSz]]*bot_orders[[#This Row],[avgPx]]+bot_orders[[#This Row],[fee]], 0)</f>
        <v>0</v>
      </c>
      <c r="AA3925" s="4">
        <f>IF(bot_orders[[#This Row],[side]]="sell",-bot_orders[[#This Row],[accFillSz]],bot_orders[[#This Row],[accFillSz]]+bot_orders[[#This Row],[fee]])</f>
        <v>6.2819703999999996</v>
      </c>
      <c r="AB3925">
        <v>0</v>
      </c>
      <c r="AC3925" t="s">
        <v>38</v>
      </c>
      <c r="AD3925">
        <v>0</v>
      </c>
      <c r="AE3925" t="s">
        <v>40</v>
      </c>
      <c r="AF3925" t="s">
        <v>41</v>
      </c>
      <c r="AG3925" t="s">
        <v>28</v>
      </c>
      <c r="AH3925" t="s">
        <v>28</v>
      </c>
      <c r="AI3925">
        <v>6.2819703999999996</v>
      </c>
      <c r="AJ3925">
        <v>-4.8409899999999997</v>
      </c>
    </row>
    <row r="3926" spans="1:36" x14ac:dyDescent="0.3">
      <c r="A3926">
        <v>3953</v>
      </c>
      <c r="B3926" t="s">
        <v>17980</v>
      </c>
      <c r="C3926" t="s">
        <v>28</v>
      </c>
      <c r="D3926" t="s">
        <v>29</v>
      </c>
      <c r="E3926" t="s">
        <v>30</v>
      </c>
      <c r="F3926" t="s">
        <v>31</v>
      </c>
      <c r="G3926" t="s">
        <v>165</v>
      </c>
      <c r="H3926" t="s">
        <v>18194</v>
      </c>
      <c r="I3926" s="4" t="s">
        <v>18195</v>
      </c>
      <c r="J3926" s="1">
        <f>((((bot_orders[[#This Row],[cTime]]/ 1000)+3*3600) / 86400) + DATE(1970,1,1))</f>
        <v>45774.091460601849</v>
      </c>
      <c r="K3926" s="4" t="s">
        <v>18196</v>
      </c>
      <c r="L3926" s="1">
        <f>((((bot_orders[[#This Row],[uTime]]/ 1000)+3*3600) / 86400) + DATE(1970,1,1))</f>
        <v>45774.131509224535</v>
      </c>
      <c r="M3926" t="s">
        <v>34</v>
      </c>
      <c r="N3926" t="s">
        <v>28</v>
      </c>
      <c r="O3926" t="s">
        <v>35</v>
      </c>
      <c r="P3926">
        <v>6.2869999999999999</v>
      </c>
      <c r="Q3926" t="s">
        <v>36</v>
      </c>
      <c r="R3926" t="s">
        <v>55</v>
      </c>
      <c r="S3926">
        <v>0.77510000000000001</v>
      </c>
      <c r="T3926">
        <v>0.77510000000000001</v>
      </c>
      <c r="U3926">
        <v>6.2869999999999999</v>
      </c>
      <c r="V3926">
        <v>-5.0296000000000004E-3</v>
      </c>
      <c r="W3926" t="s">
        <v>39</v>
      </c>
      <c r="X3926" s="4">
        <f>IF(bot_orders[[#This Row],[side]]="sell", bot_orders[[#This Row],[accFillSz]]*bot_orders[[#This Row],[avgPx]] + bot_orders[[#This Row],[fee]], -bot_orders[[#This Row],[accFillSz]]*bot_orders[[#This Row],[avgPx]])</f>
        <v>-4.8730536999999998</v>
      </c>
      <c r="Y3926" s="4">
        <f>IF(bot_orders[[#This Row],[side]]="buy", bot_orders[[#This Row],[accFillSz]] + bot_orders[[#This Row],[fee]], -bot_orders[[#This Row],[accFillSz]])</f>
        <v>6.2819703999999996</v>
      </c>
      <c r="Z3926" s="4">
        <f>IF(bot_orders[[#This Row],[side]]="sell",bot_orders[[#This Row],[accFillSz]]*bot_orders[[#This Row],[avgPx]]+bot_orders[[#This Row],[fee]], 0)</f>
        <v>0</v>
      </c>
      <c r="AA3926" s="4">
        <f>IF(bot_orders[[#This Row],[side]]="sell",-bot_orders[[#This Row],[accFillSz]],bot_orders[[#This Row],[accFillSz]]+bot_orders[[#This Row],[fee]])</f>
        <v>6.2819703999999996</v>
      </c>
      <c r="AB3926">
        <v>0</v>
      </c>
      <c r="AC3926" t="s">
        <v>38</v>
      </c>
      <c r="AD3926">
        <v>0</v>
      </c>
      <c r="AE3926" t="s">
        <v>40</v>
      </c>
      <c r="AF3926" t="s">
        <v>41</v>
      </c>
      <c r="AG3926" t="s">
        <v>28</v>
      </c>
      <c r="AH3926" t="s">
        <v>28</v>
      </c>
      <c r="AI3926">
        <v>6.2819703999999996</v>
      </c>
      <c r="AJ3926">
        <v>-4.8730536999999998</v>
      </c>
    </row>
    <row r="3927" spans="1:36" x14ac:dyDescent="0.3">
      <c r="A3927">
        <v>3959</v>
      </c>
      <c r="B3927" t="s">
        <v>17980</v>
      </c>
      <c r="C3927" t="s">
        <v>28</v>
      </c>
      <c r="D3927" t="s">
        <v>29</v>
      </c>
      <c r="E3927" t="s">
        <v>30</v>
      </c>
      <c r="F3927" t="s">
        <v>31</v>
      </c>
      <c r="G3927" t="s">
        <v>160</v>
      </c>
      <c r="H3927" t="s">
        <v>18197</v>
      </c>
      <c r="I3927" s="4" t="s">
        <v>18198</v>
      </c>
      <c r="J3927" s="1">
        <f>((((bot_orders[[#This Row],[cTime]]/ 1000)+3*3600) / 86400) + DATE(1970,1,1))</f>
        <v>45774.126691168982</v>
      </c>
      <c r="K3927" s="4" t="s">
        <v>18199</v>
      </c>
      <c r="L3927" s="1">
        <f>((((bot_orders[[#This Row],[uTime]]/ 1000)+3*3600) / 86400) + DATE(1970,1,1))</f>
        <v>45774.128487268521</v>
      </c>
      <c r="M3927" t="s">
        <v>34</v>
      </c>
      <c r="N3927" t="s">
        <v>28</v>
      </c>
      <c r="O3927" t="s">
        <v>35</v>
      </c>
      <c r="P3927">
        <v>6.2869999999999999</v>
      </c>
      <c r="Q3927" t="s">
        <v>36</v>
      </c>
      <c r="R3927" t="s">
        <v>55</v>
      </c>
      <c r="S3927">
        <v>0.78029999999999999</v>
      </c>
      <c r="T3927">
        <v>0.78029999999999999</v>
      </c>
      <c r="U3927">
        <v>6.2869999999999999</v>
      </c>
      <c r="V3927">
        <v>-5.0296000000000004E-3</v>
      </c>
      <c r="W3927" t="s">
        <v>39</v>
      </c>
      <c r="X3927" s="4">
        <f>IF(bot_orders[[#This Row],[side]]="sell", bot_orders[[#This Row],[accFillSz]]*bot_orders[[#This Row],[avgPx]] + bot_orders[[#This Row],[fee]], -bot_orders[[#This Row],[accFillSz]]*bot_orders[[#This Row],[avgPx]])</f>
        <v>-4.9057461</v>
      </c>
      <c r="Y3927" s="4">
        <f>IF(bot_orders[[#This Row],[side]]="buy", bot_orders[[#This Row],[accFillSz]] + bot_orders[[#This Row],[fee]], -bot_orders[[#This Row],[accFillSz]])</f>
        <v>6.2819703999999996</v>
      </c>
      <c r="Z3927" s="4">
        <f>IF(bot_orders[[#This Row],[side]]="sell",bot_orders[[#This Row],[accFillSz]]*bot_orders[[#This Row],[avgPx]]+bot_orders[[#This Row],[fee]], 0)</f>
        <v>0</v>
      </c>
      <c r="AA3927" s="4">
        <f>IF(bot_orders[[#This Row],[side]]="sell",-bot_orders[[#This Row],[accFillSz]],bot_orders[[#This Row],[accFillSz]]+bot_orders[[#This Row],[fee]])</f>
        <v>6.2819703999999996</v>
      </c>
      <c r="AB3927">
        <v>0</v>
      </c>
      <c r="AC3927" t="s">
        <v>38</v>
      </c>
      <c r="AD3927">
        <v>0</v>
      </c>
      <c r="AE3927" t="s">
        <v>40</v>
      </c>
      <c r="AF3927" t="s">
        <v>41</v>
      </c>
      <c r="AG3927" t="s">
        <v>28</v>
      </c>
      <c r="AH3927" t="s">
        <v>28</v>
      </c>
      <c r="AI3927">
        <v>6.2819703999999996</v>
      </c>
      <c r="AJ3927">
        <v>-4.9057461</v>
      </c>
    </row>
    <row r="3928" spans="1:36" x14ac:dyDescent="0.3">
      <c r="A3928">
        <v>3964</v>
      </c>
      <c r="B3928" t="s">
        <v>17980</v>
      </c>
      <c r="C3928" t="s">
        <v>28</v>
      </c>
      <c r="D3928" t="s">
        <v>29</v>
      </c>
      <c r="E3928" t="s">
        <v>30</v>
      </c>
      <c r="F3928" t="s">
        <v>31</v>
      </c>
      <c r="G3928" t="s">
        <v>160</v>
      </c>
      <c r="H3928" t="s">
        <v>18200</v>
      </c>
      <c r="I3928" s="4" t="s">
        <v>18201</v>
      </c>
      <c r="J3928" s="1">
        <f>((((bot_orders[[#This Row],[cTime]]/ 1000)+3*3600) / 86400) + DATE(1970,1,1))</f>
        <v>45774.128487291666</v>
      </c>
      <c r="K3928" s="4" t="s">
        <v>18202</v>
      </c>
      <c r="L3928" s="1">
        <f>((((bot_orders[[#This Row],[uTime]]/ 1000)+3*3600) / 86400) + DATE(1970,1,1))</f>
        <v>45774.265006851856</v>
      </c>
      <c r="M3928" t="s">
        <v>34</v>
      </c>
      <c r="N3928" t="s">
        <v>28</v>
      </c>
      <c r="O3928" t="s">
        <v>35</v>
      </c>
      <c r="P3928">
        <v>6.2809999999999997</v>
      </c>
      <c r="Q3928" t="s">
        <v>36</v>
      </c>
      <c r="R3928" t="s">
        <v>37</v>
      </c>
      <c r="S3928">
        <v>0.78549999999999998</v>
      </c>
      <c r="T3928">
        <v>0.78549999999999998</v>
      </c>
      <c r="U3928">
        <v>6.2809999999999997</v>
      </c>
      <c r="V3928">
        <v>-3.9469804000000002E-3</v>
      </c>
      <c r="W3928" t="s">
        <v>38</v>
      </c>
      <c r="X3928" s="4">
        <f>IF(bot_orders[[#This Row],[side]]="sell", bot_orders[[#This Row],[accFillSz]]*bot_orders[[#This Row],[avgPx]] + bot_orders[[#This Row],[fee]], -bot_orders[[#This Row],[accFillSz]]*bot_orders[[#This Row],[avgPx]])</f>
        <v>4.9297785195999992</v>
      </c>
      <c r="Y3928" s="4">
        <f>IF(bot_orders[[#This Row],[side]]="buy", bot_orders[[#This Row],[accFillSz]] + bot_orders[[#This Row],[fee]], -bot_orders[[#This Row],[accFillSz]])</f>
        <v>-6.2809999999999997</v>
      </c>
      <c r="Z3928" s="4">
        <f>IF(bot_orders[[#This Row],[side]]="sell",bot_orders[[#This Row],[accFillSz]]*bot_orders[[#This Row],[avgPx]]+bot_orders[[#This Row],[fee]], 0)</f>
        <v>4.9297785195999992</v>
      </c>
      <c r="AA3928" s="4">
        <f>IF(bot_orders[[#This Row],[side]]="sell",-bot_orders[[#This Row],[accFillSz]],bot_orders[[#This Row],[accFillSz]]+bot_orders[[#This Row],[fee]])</f>
        <v>-6.2809999999999997</v>
      </c>
      <c r="AB3928">
        <v>0</v>
      </c>
      <c r="AC3928" t="s">
        <v>39</v>
      </c>
      <c r="AD3928">
        <v>0</v>
      </c>
      <c r="AE3928" t="s">
        <v>40</v>
      </c>
      <c r="AF3928" t="s">
        <v>41</v>
      </c>
      <c r="AG3928" t="s">
        <v>28</v>
      </c>
      <c r="AH3928" t="s">
        <v>28</v>
      </c>
      <c r="AI3928">
        <v>-6.2809999999999997</v>
      </c>
      <c r="AJ3928">
        <v>4.9297785200000002</v>
      </c>
    </row>
    <row r="3929" spans="1:36" x14ac:dyDescent="0.3">
      <c r="A3929">
        <v>3967</v>
      </c>
      <c r="B3929" t="s">
        <v>17980</v>
      </c>
      <c r="C3929" t="s">
        <v>28</v>
      </c>
      <c r="D3929" t="s">
        <v>29</v>
      </c>
      <c r="E3929" t="s">
        <v>30</v>
      </c>
      <c r="F3929" t="s">
        <v>31</v>
      </c>
      <c r="G3929" t="s">
        <v>165</v>
      </c>
      <c r="H3929" t="s">
        <v>18203</v>
      </c>
      <c r="I3929" s="4" t="s">
        <v>18204</v>
      </c>
      <c r="J3929" s="1">
        <f>((((bot_orders[[#This Row],[cTime]]/ 1000)+3*3600) / 86400) + DATE(1970,1,1))</f>
        <v>45774.131509247687</v>
      </c>
      <c r="K3929" s="4" t="s">
        <v>18205</v>
      </c>
      <c r="L3929" s="1">
        <f>((((bot_orders[[#This Row],[uTime]]/ 1000)+3*3600) / 86400) + DATE(1970,1,1))</f>
        <v>45774.262159108795</v>
      </c>
      <c r="M3929" t="s">
        <v>34</v>
      </c>
      <c r="N3929" t="s">
        <v>28</v>
      </c>
      <c r="O3929" t="s">
        <v>35</v>
      </c>
      <c r="P3929">
        <v>6.2809999999999997</v>
      </c>
      <c r="Q3929" t="s">
        <v>36</v>
      </c>
      <c r="R3929" t="s">
        <v>37</v>
      </c>
      <c r="S3929">
        <v>0.78029999999999999</v>
      </c>
      <c r="T3929">
        <v>0.78029999999999999</v>
      </c>
      <c r="U3929">
        <v>6.2809999999999997</v>
      </c>
      <c r="V3929">
        <v>-3.9208513999999996E-3</v>
      </c>
      <c r="W3929" t="s">
        <v>38</v>
      </c>
      <c r="X3929" s="4">
        <f>IF(bot_orders[[#This Row],[side]]="sell", bot_orders[[#This Row],[accFillSz]]*bot_orders[[#This Row],[avgPx]] + bot_orders[[#This Row],[fee]], -bot_orders[[#This Row],[accFillSz]]*bot_orders[[#This Row],[avgPx]])</f>
        <v>4.8971434485999996</v>
      </c>
      <c r="Y3929" s="4">
        <f>IF(bot_orders[[#This Row],[side]]="buy", bot_orders[[#This Row],[accFillSz]] + bot_orders[[#This Row],[fee]], -bot_orders[[#This Row],[accFillSz]])</f>
        <v>-6.2809999999999997</v>
      </c>
      <c r="Z3929" s="4">
        <f>IF(bot_orders[[#This Row],[side]]="sell",bot_orders[[#This Row],[accFillSz]]*bot_orders[[#This Row],[avgPx]]+bot_orders[[#This Row],[fee]], 0)</f>
        <v>4.8971434485999996</v>
      </c>
      <c r="AA3929" s="4">
        <f>IF(bot_orders[[#This Row],[side]]="sell",-bot_orders[[#This Row],[accFillSz]],bot_orders[[#This Row],[accFillSz]]+bot_orders[[#This Row],[fee]])</f>
        <v>-6.2809999999999997</v>
      </c>
      <c r="AB3929">
        <v>0</v>
      </c>
      <c r="AC3929" t="s">
        <v>39</v>
      </c>
      <c r="AD3929">
        <v>0</v>
      </c>
      <c r="AE3929" t="s">
        <v>40</v>
      </c>
      <c r="AF3929" t="s">
        <v>41</v>
      </c>
      <c r="AG3929" t="s">
        <v>28</v>
      </c>
      <c r="AH3929" t="s">
        <v>28</v>
      </c>
      <c r="AI3929">
        <v>-6.2809999999999997</v>
      </c>
      <c r="AJ3929">
        <v>4.8971434499999997</v>
      </c>
    </row>
    <row r="3930" spans="1:36" x14ac:dyDescent="0.3">
      <c r="A3930">
        <v>3972</v>
      </c>
      <c r="B3930" t="s">
        <v>17980</v>
      </c>
      <c r="C3930" t="s">
        <v>28</v>
      </c>
      <c r="D3930" t="s">
        <v>29</v>
      </c>
      <c r="E3930" t="s">
        <v>30</v>
      </c>
      <c r="F3930" t="s">
        <v>31</v>
      </c>
      <c r="G3930" t="s">
        <v>155</v>
      </c>
      <c r="H3930" t="s">
        <v>18206</v>
      </c>
      <c r="I3930" s="4" t="s">
        <v>18207</v>
      </c>
      <c r="J3930" s="1">
        <f>((((bot_orders[[#This Row],[cTime]]/ 1000)+3*3600) / 86400) + DATE(1970,1,1))</f>
        <v>45774.147326041668</v>
      </c>
      <c r="K3930" s="4" t="s">
        <v>18208</v>
      </c>
      <c r="L3930" s="1">
        <f>((((bot_orders[[#This Row],[uTime]]/ 1000)+3*3600) / 86400) + DATE(1970,1,1))</f>
        <v>45774.152057905092</v>
      </c>
      <c r="M3930" t="s">
        <v>34</v>
      </c>
      <c r="N3930" t="s">
        <v>28</v>
      </c>
      <c r="O3930" t="s">
        <v>35</v>
      </c>
      <c r="P3930">
        <v>6.2809999999999997</v>
      </c>
      <c r="Q3930" t="s">
        <v>36</v>
      </c>
      <c r="R3930" t="s">
        <v>37</v>
      </c>
      <c r="S3930">
        <v>0.77510000000000001</v>
      </c>
      <c r="T3930">
        <v>0.77510000000000001</v>
      </c>
      <c r="U3930">
        <v>6.2809999999999997</v>
      </c>
      <c r="V3930">
        <v>-3.8947224999999999E-3</v>
      </c>
      <c r="W3930" t="s">
        <v>38</v>
      </c>
      <c r="X3930" s="4">
        <f>IF(bot_orders[[#This Row],[side]]="sell", bot_orders[[#This Row],[accFillSz]]*bot_orders[[#This Row],[avgPx]] + bot_orders[[#This Row],[fee]], -bot_orders[[#This Row],[accFillSz]]*bot_orders[[#This Row],[avgPx]])</f>
        <v>4.8645083775</v>
      </c>
      <c r="Y3930" s="4">
        <f>IF(bot_orders[[#This Row],[side]]="buy", bot_orders[[#This Row],[accFillSz]] + bot_orders[[#This Row],[fee]], -bot_orders[[#This Row],[accFillSz]])</f>
        <v>-6.2809999999999997</v>
      </c>
      <c r="Z3930" s="4">
        <f>IF(bot_orders[[#This Row],[side]]="sell",bot_orders[[#This Row],[accFillSz]]*bot_orders[[#This Row],[avgPx]]+bot_orders[[#This Row],[fee]], 0)</f>
        <v>4.8645083775</v>
      </c>
      <c r="AA3930" s="4">
        <f>IF(bot_orders[[#This Row],[side]]="sell",-bot_orders[[#This Row],[accFillSz]],bot_orders[[#This Row],[accFillSz]]+bot_orders[[#This Row],[fee]])</f>
        <v>-6.2809999999999997</v>
      </c>
      <c r="AB3930">
        <v>0</v>
      </c>
      <c r="AC3930" t="s">
        <v>39</v>
      </c>
      <c r="AD3930">
        <v>0</v>
      </c>
      <c r="AE3930" t="s">
        <v>40</v>
      </c>
      <c r="AF3930" t="s">
        <v>41</v>
      </c>
      <c r="AG3930" t="s">
        <v>28</v>
      </c>
      <c r="AH3930" t="s">
        <v>28</v>
      </c>
      <c r="AI3930">
        <v>-6.2809999999999997</v>
      </c>
      <c r="AJ3930">
        <v>4.8645083800000002</v>
      </c>
    </row>
    <row r="3931" spans="1:36" x14ac:dyDescent="0.3">
      <c r="A3931">
        <v>3974</v>
      </c>
      <c r="B3931" t="s">
        <v>17980</v>
      </c>
      <c r="C3931" t="s">
        <v>28</v>
      </c>
      <c r="D3931" t="s">
        <v>29</v>
      </c>
      <c r="E3931" t="s">
        <v>30</v>
      </c>
      <c r="F3931" t="s">
        <v>31</v>
      </c>
      <c r="G3931" t="s">
        <v>153</v>
      </c>
      <c r="H3931" t="s">
        <v>18209</v>
      </c>
      <c r="I3931" s="4" t="s">
        <v>18210</v>
      </c>
      <c r="J3931" s="1">
        <f>((((bot_orders[[#This Row],[cTime]]/ 1000)+3*3600) / 86400) + DATE(1970,1,1))</f>
        <v>45774.152057939813</v>
      </c>
      <c r="K3931" s="4" t="s">
        <v>18211</v>
      </c>
      <c r="L3931" s="1">
        <f>((((bot_orders[[#This Row],[uTime]]/ 1000)+3*3600) / 86400) + DATE(1970,1,1))</f>
        <v>45774.169232858796</v>
      </c>
      <c r="M3931" t="s">
        <v>34</v>
      </c>
      <c r="N3931" t="s">
        <v>28</v>
      </c>
      <c r="O3931" t="s">
        <v>35</v>
      </c>
      <c r="P3931">
        <v>6.2869999999999999</v>
      </c>
      <c r="Q3931" t="s">
        <v>36</v>
      </c>
      <c r="R3931" t="s">
        <v>55</v>
      </c>
      <c r="S3931">
        <v>0.77</v>
      </c>
      <c r="T3931">
        <v>0.77</v>
      </c>
      <c r="U3931">
        <v>6.2869999999999999</v>
      </c>
      <c r="V3931">
        <v>-5.0296000000000004E-3</v>
      </c>
      <c r="W3931" t="s">
        <v>39</v>
      </c>
      <c r="X3931" s="4">
        <f>IF(bot_orders[[#This Row],[side]]="sell", bot_orders[[#This Row],[accFillSz]]*bot_orders[[#This Row],[avgPx]] + bot_orders[[#This Row],[fee]], -bot_orders[[#This Row],[accFillSz]]*bot_orders[[#This Row],[avgPx]])</f>
        <v>-4.8409899999999997</v>
      </c>
      <c r="Y3931" s="4">
        <f>IF(bot_orders[[#This Row],[side]]="buy", bot_orders[[#This Row],[accFillSz]] + bot_orders[[#This Row],[fee]], -bot_orders[[#This Row],[accFillSz]])</f>
        <v>6.2819703999999996</v>
      </c>
      <c r="Z3931" s="4">
        <f>IF(bot_orders[[#This Row],[side]]="sell",bot_orders[[#This Row],[accFillSz]]*bot_orders[[#This Row],[avgPx]]+bot_orders[[#This Row],[fee]], 0)</f>
        <v>0</v>
      </c>
      <c r="AA3931" s="4">
        <f>IF(bot_orders[[#This Row],[side]]="sell",-bot_orders[[#This Row],[accFillSz]],bot_orders[[#This Row],[accFillSz]]+bot_orders[[#This Row],[fee]])</f>
        <v>6.2819703999999996</v>
      </c>
      <c r="AB3931">
        <v>0</v>
      </c>
      <c r="AC3931" t="s">
        <v>38</v>
      </c>
      <c r="AD3931">
        <v>0</v>
      </c>
      <c r="AE3931" t="s">
        <v>40</v>
      </c>
      <c r="AF3931" t="s">
        <v>41</v>
      </c>
      <c r="AG3931" t="s">
        <v>28</v>
      </c>
      <c r="AH3931" t="s">
        <v>28</v>
      </c>
      <c r="AI3931">
        <v>6.2819703999999996</v>
      </c>
      <c r="AJ3931">
        <v>-4.8409899999999997</v>
      </c>
    </row>
    <row r="3932" spans="1:36" x14ac:dyDescent="0.3">
      <c r="A3932">
        <v>3978</v>
      </c>
      <c r="B3932" t="s">
        <v>17980</v>
      </c>
      <c r="C3932" t="s">
        <v>28</v>
      </c>
      <c r="D3932" t="s">
        <v>29</v>
      </c>
      <c r="E3932" t="s">
        <v>30</v>
      </c>
      <c r="F3932" t="s">
        <v>31</v>
      </c>
      <c r="G3932" t="s">
        <v>153</v>
      </c>
      <c r="H3932" t="s">
        <v>18212</v>
      </c>
      <c r="I3932" s="4" t="s">
        <v>18213</v>
      </c>
      <c r="J3932" s="1">
        <f>((((bot_orders[[#This Row],[cTime]]/ 1000)+3*3600) / 86400) + DATE(1970,1,1))</f>
        <v>45774.169232881948</v>
      </c>
      <c r="K3932" s="4" t="s">
        <v>18214</v>
      </c>
      <c r="L3932" s="1">
        <f>((((bot_orders[[#This Row],[uTime]]/ 1000)+3*3600) / 86400) + DATE(1970,1,1))</f>
        <v>45774.176429583335</v>
      </c>
      <c r="M3932" t="s">
        <v>34</v>
      </c>
      <c r="N3932" t="s">
        <v>28</v>
      </c>
      <c r="O3932" t="s">
        <v>35</v>
      </c>
      <c r="P3932">
        <v>6.2809999999999997</v>
      </c>
      <c r="Q3932" t="s">
        <v>36</v>
      </c>
      <c r="R3932" t="s">
        <v>37</v>
      </c>
      <c r="S3932">
        <v>0.77510000000000001</v>
      </c>
      <c r="T3932">
        <v>0.77510000000000001</v>
      </c>
      <c r="U3932">
        <v>6.2809999999999997</v>
      </c>
      <c r="V3932">
        <v>-3.8947224999999999E-3</v>
      </c>
      <c r="W3932" t="s">
        <v>38</v>
      </c>
      <c r="X3932" s="4">
        <f>IF(bot_orders[[#This Row],[side]]="sell", bot_orders[[#This Row],[accFillSz]]*bot_orders[[#This Row],[avgPx]] + bot_orders[[#This Row],[fee]], -bot_orders[[#This Row],[accFillSz]]*bot_orders[[#This Row],[avgPx]])</f>
        <v>4.8645083775</v>
      </c>
      <c r="Y3932" s="4">
        <f>IF(bot_orders[[#This Row],[side]]="buy", bot_orders[[#This Row],[accFillSz]] + bot_orders[[#This Row],[fee]], -bot_orders[[#This Row],[accFillSz]])</f>
        <v>-6.2809999999999997</v>
      </c>
      <c r="Z3932" s="4">
        <f>IF(bot_orders[[#This Row],[side]]="sell",bot_orders[[#This Row],[accFillSz]]*bot_orders[[#This Row],[avgPx]]+bot_orders[[#This Row],[fee]], 0)</f>
        <v>4.8645083775</v>
      </c>
      <c r="AA3932" s="4">
        <f>IF(bot_orders[[#This Row],[side]]="sell",-bot_orders[[#This Row],[accFillSz]],bot_orders[[#This Row],[accFillSz]]+bot_orders[[#This Row],[fee]])</f>
        <v>-6.2809999999999997</v>
      </c>
      <c r="AB3932">
        <v>0</v>
      </c>
      <c r="AC3932" t="s">
        <v>39</v>
      </c>
      <c r="AD3932">
        <v>0</v>
      </c>
      <c r="AE3932" t="s">
        <v>40</v>
      </c>
      <c r="AF3932" t="s">
        <v>41</v>
      </c>
      <c r="AG3932" t="s">
        <v>28</v>
      </c>
      <c r="AH3932" t="s">
        <v>28</v>
      </c>
      <c r="AI3932">
        <v>-6.2809999999999997</v>
      </c>
      <c r="AJ3932">
        <v>4.8645083800000002</v>
      </c>
    </row>
    <row r="3933" spans="1:36" x14ac:dyDescent="0.3">
      <c r="A3933">
        <v>3982</v>
      </c>
      <c r="B3933" t="s">
        <v>17980</v>
      </c>
      <c r="C3933" t="s">
        <v>28</v>
      </c>
      <c r="D3933" t="s">
        <v>29</v>
      </c>
      <c r="E3933" t="s">
        <v>30</v>
      </c>
      <c r="F3933" t="s">
        <v>31</v>
      </c>
      <c r="G3933" t="s">
        <v>174</v>
      </c>
      <c r="H3933" t="s">
        <v>18215</v>
      </c>
      <c r="I3933" s="4" t="s">
        <v>18216</v>
      </c>
      <c r="J3933" s="1">
        <f>((((bot_orders[[#This Row],[cTime]]/ 1000)+3*3600) / 86400) + DATE(1970,1,1))</f>
        <v>45774.176429629631</v>
      </c>
      <c r="K3933" s="4" t="s">
        <v>18217</v>
      </c>
      <c r="L3933" s="1">
        <f>((((bot_orders[[#This Row],[uTime]]/ 1000)+3*3600) / 86400) + DATE(1970,1,1))</f>
        <v>45774.180655127318</v>
      </c>
      <c r="M3933" t="s">
        <v>34</v>
      </c>
      <c r="N3933" t="s">
        <v>28</v>
      </c>
      <c r="O3933" t="s">
        <v>35</v>
      </c>
      <c r="P3933">
        <v>6.2869999999999999</v>
      </c>
      <c r="Q3933" t="s">
        <v>36</v>
      </c>
      <c r="R3933" t="s">
        <v>55</v>
      </c>
      <c r="S3933">
        <v>0.77</v>
      </c>
      <c r="T3933">
        <v>0.77</v>
      </c>
      <c r="U3933">
        <v>6.2869999999999999</v>
      </c>
      <c r="V3933">
        <v>-5.0296000000000004E-3</v>
      </c>
      <c r="W3933" t="s">
        <v>39</v>
      </c>
      <c r="X3933" s="4">
        <f>IF(bot_orders[[#This Row],[side]]="sell", bot_orders[[#This Row],[accFillSz]]*bot_orders[[#This Row],[avgPx]] + bot_orders[[#This Row],[fee]], -bot_orders[[#This Row],[accFillSz]]*bot_orders[[#This Row],[avgPx]])</f>
        <v>-4.8409899999999997</v>
      </c>
      <c r="Y3933" s="4">
        <f>IF(bot_orders[[#This Row],[side]]="buy", bot_orders[[#This Row],[accFillSz]] + bot_orders[[#This Row],[fee]], -bot_orders[[#This Row],[accFillSz]])</f>
        <v>6.2819703999999996</v>
      </c>
      <c r="Z3933" s="4">
        <f>IF(bot_orders[[#This Row],[side]]="sell",bot_orders[[#This Row],[accFillSz]]*bot_orders[[#This Row],[avgPx]]+bot_orders[[#This Row],[fee]], 0)</f>
        <v>0</v>
      </c>
      <c r="AA3933" s="4">
        <f>IF(bot_orders[[#This Row],[side]]="sell",-bot_orders[[#This Row],[accFillSz]],bot_orders[[#This Row],[accFillSz]]+bot_orders[[#This Row],[fee]])</f>
        <v>6.2819703999999996</v>
      </c>
      <c r="AB3933">
        <v>0</v>
      </c>
      <c r="AC3933" t="s">
        <v>38</v>
      </c>
      <c r="AD3933">
        <v>0</v>
      </c>
      <c r="AE3933" t="s">
        <v>40</v>
      </c>
      <c r="AF3933" t="s">
        <v>41</v>
      </c>
      <c r="AG3933" t="s">
        <v>28</v>
      </c>
      <c r="AH3933" t="s">
        <v>28</v>
      </c>
      <c r="AI3933">
        <v>6.2819703999999996</v>
      </c>
      <c r="AJ3933">
        <v>-4.8409899999999997</v>
      </c>
    </row>
    <row r="3934" spans="1:36" x14ac:dyDescent="0.3">
      <c r="A3934">
        <v>3984</v>
      </c>
      <c r="B3934" t="s">
        <v>17980</v>
      </c>
      <c r="C3934" t="s">
        <v>28</v>
      </c>
      <c r="D3934" t="s">
        <v>29</v>
      </c>
      <c r="E3934" t="s">
        <v>30</v>
      </c>
      <c r="F3934" t="s">
        <v>31</v>
      </c>
      <c r="G3934" t="s">
        <v>174</v>
      </c>
      <c r="H3934" t="s">
        <v>18218</v>
      </c>
      <c r="I3934" s="4" t="s">
        <v>18219</v>
      </c>
      <c r="J3934" s="1">
        <f>((((bot_orders[[#This Row],[cTime]]/ 1000)+3*3600) / 86400) + DATE(1970,1,1))</f>
        <v>45774.180655150463</v>
      </c>
      <c r="K3934" s="4" t="s">
        <v>18220</v>
      </c>
      <c r="L3934" s="1">
        <f>((((bot_orders[[#This Row],[uTime]]/ 1000)+3*3600) / 86400) + DATE(1970,1,1))</f>
        <v>45774.23275787037</v>
      </c>
      <c r="M3934" t="s">
        <v>34</v>
      </c>
      <c r="N3934" t="s">
        <v>28</v>
      </c>
      <c r="O3934" t="s">
        <v>35</v>
      </c>
      <c r="P3934">
        <v>6.2809999999999997</v>
      </c>
      <c r="Q3934" t="s">
        <v>36</v>
      </c>
      <c r="R3934" t="s">
        <v>37</v>
      </c>
      <c r="S3934">
        <v>0.77510000000000001</v>
      </c>
      <c r="T3934">
        <v>0.77510000000000001</v>
      </c>
      <c r="U3934">
        <v>6.2809999999999997</v>
      </c>
      <c r="V3934">
        <v>-3.8947224999999999E-3</v>
      </c>
      <c r="W3934" t="s">
        <v>38</v>
      </c>
      <c r="X3934" s="4">
        <f>IF(bot_orders[[#This Row],[side]]="sell", bot_orders[[#This Row],[accFillSz]]*bot_orders[[#This Row],[avgPx]] + bot_orders[[#This Row],[fee]], -bot_orders[[#This Row],[accFillSz]]*bot_orders[[#This Row],[avgPx]])</f>
        <v>4.8645083775</v>
      </c>
      <c r="Y3934" s="4">
        <f>IF(bot_orders[[#This Row],[side]]="buy", bot_orders[[#This Row],[accFillSz]] + bot_orders[[#This Row],[fee]], -bot_orders[[#This Row],[accFillSz]])</f>
        <v>-6.2809999999999997</v>
      </c>
      <c r="Z3934" s="4">
        <f>IF(bot_orders[[#This Row],[side]]="sell",bot_orders[[#This Row],[accFillSz]]*bot_orders[[#This Row],[avgPx]]+bot_orders[[#This Row],[fee]], 0)</f>
        <v>4.8645083775</v>
      </c>
      <c r="AA3934" s="4">
        <f>IF(bot_orders[[#This Row],[side]]="sell",-bot_orders[[#This Row],[accFillSz]],bot_orders[[#This Row],[accFillSz]]+bot_orders[[#This Row],[fee]])</f>
        <v>-6.2809999999999997</v>
      </c>
      <c r="AB3934">
        <v>0</v>
      </c>
      <c r="AC3934" t="s">
        <v>39</v>
      </c>
      <c r="AD3934">
        <v>0</v>
      </c>
      <c r="AE3934" t="s">
        <v>40</v>
      </c>
      <c r="AF3934" t="s">
        <v>41</v>
      </c>
      <c r="AG3934" t="s">
        <v>28</v>
      </c>
      <c r="AH3934" t="s">
        <v>28</v>
      </c>
      <c r="AI3934">
        <v>-6.2809999999999997</v>
      </c>
      <c r="AJ3934">
        <v>4.8645083800000002</v>
      </c>
    </row>
    <row r="3935" spans="1:36" x14ac:dyDescent="0.3">
      <c r="A3935">
        <v>3987</v>
      </c>
      <c r="B3935" t="s">
        <v>17980</v>
      </c>
      <c r="C3935" t="s">
        <v>28</v>
      </c>
      <c r="D3935" t="s">
        <v>29</v>
      </c>
      <c r="E3935" t="s">
        <v>30</v>
      </c>
      <c r="F3935" t="s">
        <v>31</v>
      </c>
      <c r="G3935" t="s">
        <v>145</v>
      </c>
      <c r="H3935" t="s">
        <v>18221</v>
      </c>
      <c r="I3935" s="4" t="s">
        <v>12116</v>
      </c>
      <c r="J3935" s="1">
        <f>((((bot_orders[[#This Row],[cTime]]/ 1000)+3*3600) / 86400) + DATE(1970,1,1))</f>
        <v>45774.182513506945</v>
      </c>
      <c r="K3935" s="4" t="s">
        <v>18222</v>
      </c>
      <c r="L3935" s="1">
        <f>((((bot_orders[[#This Row],[uTime]]/ 1000)+3*3600) / 86400) + DATE(1970,1,1))</f>
        <v>45774.187475925923</v>
      </c>
      <c r="M3935" t="s">
        <v>34</v>
      </c>
      <c r="N3935" t="s">
        <v>28</v>
      </c>
      <c r="O3935" t="s">
        <v>35</v>
      </c>
      <c r="P3935">
        <v>6.718</v>
      </c>
      <c r="Q3935" t="s">
        <v>36</v>
      </c>
      <c r="R3935" t="s">
        <v>37</v>
      </c>
      <c r="S3935">
        <v>0.77</v>
      </c>
      <c r="T3935">
        <v>0.77</v>
      </c>
      <c r="U3935">
        <v>6.718</v>
      </c>
      <c r="V3935">
        <v>-4.1382880000000004E-3</v>
      </c>
      <c r="W3935" t="s">
        <v>38</v>
      </c>
      <c r="X3935" s="4">
        <f>IF(bot_orders[[#This Row],[side]]="sell", bot_orders[[#This Row],[accFillSz]]*bot_orders[[#This Row],[avgPx]] + bot_orders[[#This Row],[fee]], -bot_orders[[#This Row],[accFillSz]]*bot_orders[[#This Row],[avgPx]])</f>
        <v>5.168721712</v>
      </c>
      <c r="Y3935" s="4">
        <f>IF(bot_orders[[#This Row],[side]]="buy", bot_orders[[#This Row],[accFillSz]] + bot_orders[[#This Row],[fee]], -bot_orders[[#This Row],[accFillSz]])</f>
        <v>-6.718</v>
      </c>
      <c r="Z3935" s="4">
        <f>IF(bot_orders[[#This Row],[side]]="sell",bot_orders[[#This Row],[accFillSz]]*bot_orders[[#This Row],[avgPx]]+bot_orders[[#This Row],[fee]], 0)</f>
        <v>5.168721712</v>
      </c>
      <c r="AA3935" s="4">
        <f>IF(bot_orders[[#This Row],[side]]="sell",-bot_orders[[#This Row],[accFillSz]],bot_orders[[#This Row],[accFillSz]]+bot_orders[[#This Row],[fee]])</f>
        <v>-6.718</v>
      </c>
      <c r="AB3935">
        <v>0</v>
      </c>
      <c r="AC3935" t="s">
        <v>39</v>
      </c>
      <c r="AD3935">
        <v>0</v>
      </c>
      <c r="AE3935" t="s">
        <v>40</v>
      </c>
      <c r="AF3935" t="s">
        <v>41</v>
      </c>
      <c r="AG3935" t="s">
        <v>28</v>
      </c>
      <c r="AH3935" t="s">
        <v>28</v>
      </c>
      <c r="AI3935">
        <v>-6.718</v>
      </c>
      <c r="AJ3935">
        <v>5.1687217099999998</v>
      </c>
    </row>
    <row r="3936" spans="1:36" x14ac:dyDescent="0.3">
      <c r="A3936">
        <v>3991</v>
      </c>
      <c r="B3936" t="s">
        <v>17980</v>
      </c>
      <c r="C3936" t="s">
        <v>28</v>
      </c>
      <c r="D3936" t="s">
        <v>29</v>
      </c>
      <c r="E3936" t="s">
        <v>30</v>
      </c>
      <c r="F3936" t="s">
        <v>31</v>
      </c>
      <c r="G3936" t="s">
        <v>145</v>
      </c>
      <c r="H3936" t="s">
        <v>18223</v>
      </c>
      <c r="I3936" s="4" t="s">
        <v>18224</v>
      </c>
      <c r="J3936" s="1">
        <f>((((bot_orders[[#This Row],[cTime]]/ 1000)+3*3600) / 86400) + DATE(1970,1,1))</f>
        <v>45774.187475960651</v>
      </c>
      <c r="K3936" s="4" t="s">
        <v>12126</v>
      </c>
      <c r="L3936" s="1">
        <f>((((bot_orders[[#This Row],[uTime]]/ 1000)+3*3600) / 86400) + DATE(1970,1,1))</f>
        <v>45774.199019664353</v>
      </c>
      <c r="M3936" t="s">
        <v>34</v>
      </c>
      <c r="N3936" t="s">
        <v>28</v>
      </c>
      <c r="O3936" t="s">
        <v>35</v>
      </c>
      <c r="P3936">
        <v>6.7240000000000002</v>
      </c>
      <c r="Q3936" t="s">
        <v>36</v>
      </c>
      <c r="R3936" t="s">
        <v>55</v>
      </c>
      <c r="S3936">
        <v>0.76480000000000004</v>
      </c>
      <c r="T3936">
        <v>0.76480000000000004</v>
      </c>
      <c r="U3936">
        <v>6.7240000000000002</v>
      </c>
      <c r="V3936">
        <v>-5.3791999999999998E-3</v>
      </c>
      <c r="W3936" t="s">
        <v>39</v>
      </c>
      <c r="X3936" s="4">
        <f>IF(bot_orders[[#This Row],[side]]="sell", bot_orders[[#This Row],[accFillSz]]*bot_orders[[#This Row],[avgPx]] + bot_orders[[#This Row],[fee]], -bot_orders[[#This Row],[accFillSz]]*bot_orders[[#This Row],[avgPx]])</f>
        <v>-5.1425152000000001</v>
      </c>
      <c r="Y3936" s="4">
        <f>IF(bot_orders[[#This Row],[side]]="buy", bot_orders[[#This Row],[accFillSz]] + bot_orders[[#This Row],[fee]], -bot_orders[[#This Row],[accFillSz]])</f>
        <v>6.7186208000000001</v>
      </c>
      <c r="Z3936" s="4">
        <f>IF(bot_orders[[#This Row],[side]]="sell",bot_orders[[#This Row],[accFillSz]]*bot_orders[[#This Row],[avgPx]]+bot_orders[[#This Row],[fee]], 0)</f>
        <v>0</v>
      </c>
      <c r="AA3936" s="4">
        <f>IF(bot_orders[[#This Row],[side]]="sell",-bot_orders[[#This Row],[accFillSz]],bot_orders[[#This Row],[accFillSz]]+bot_orders[[#This Row],[fee]])</f>
        <v>6.7186208000000001</v>
      </c>
      <c r="AB3936">
        <v>0</v>
      </c>
      <c r="AC3936" t="s">
        <v>38</v>
      </c>
      <c r="AD3936">
        <v>0</v>
      </c>
      <c r="AE3936" t="s">
        <v>40</v>
      </c>
      <c r="AF3936" t="s">
        <v>41</v>
      </c>
      <c r="AG3936" t="s">
        <v>28</v>
      </c>
      <c r="AH3936" t="s">
        <v>28</v>
      </c>
      <c r="AI3936">
        <v>6.7186208000000001</v>
      </c>
      <c r="AJ3936">
        <v>-5.1425152000000001</v>
      </c>
    </row>
    <row r="3937" spans="1:36" x14ac:dyDescent="0.3">
      <c r="A3937">
        <v>3999</v>
      </c>
      <c r="B3937" t="s">
        <v>17980</v>
      </c>
      <c r="C3937" t="s">
        <v>28</v>
      </c>
      <c r="D3937" t="s">
        <v>29</v>
      </c>
      <c r="E3937" t="s">
        <v>30</v>
      </c>
      <c r="F3937" t="s">
        <v>31</v>
      </c>
      <c r="G3937" t="s">
        <v>143</v>
      </c>
      <c r="H3937" t="s">
        <v>18225</v>
      </c>
      <c r="I3937" s="4" t="s">
        <v>18226</v>
      </c>
      <c r="J3937" s="1">
        <f>((((bot_orders[[#This Row],[cTime]]/ 1000)+3*3600) / 86400) + DATE(1970,1,1))</f>
        <v>45774.199019687498</v>
      </c>
      <c r="K3937" s="4" t="s">
        <v>18227</v>
      </c>
      <c r="L3937" s="1">
        <f>((((bot_orders[[#This Row],[uTime]]/ 1000)+3*3600) / 86400) + DATE(1970,1,1))</f>
        <v>45774.2171643287</v>
      </c>
      <c r="M3937" t="s">
        <v>34</v>
      </c>
      <c r="N3937" t="s">
        <v>28</v>
      </c>
      <c r="O3937" t="s">
        <v>35</v>
      </c>
      <c r="P3937">
        <v>6.718</v>
      </c>
      <c r="Q3937" t="s">
        <v>36</v>
      </c>
      <c r="R3937" t="s">
        <v>37</v>
      </c>
      <c r="S3937">
        <v>0.77</v>
      </c>
      <c r="T3937">
        <v>0.77</v>
      </c>
      <c r="U3937">
        <v>6.718</v>
      </c>
      <c r="V3937">
        <v>-4.1382880000000004E-3</v>
      </c>
      <c r="W3937" t="s">
        <v>38</v>
      </c>
      <c r="X3937" s="4">
        <f>IF(bot_orders[[#This Row],[side]]="sell", bot_orders[[#This Row],[accFillSz]]*bot_orders[[#This Row],[avgPx]] + bot_orders[[#This Row],[fee]], -bot_orders[[#This Row],[accFillSz]]*bot_orders[[#This Row],[avgPx]])</f>
        <v>5.168721712</v>
      </c>
      <c r="Y3937" s="4">
        <f>IF(bot_orders[[#This Row],[side]]="buy", bot_orders[[#This Row],[accFillSz]] + bot_orders[[#This Row],[fee]], -bot_orders[[#This Row],[accFillSz]])</f>
        <v>-6.718</v>
      </c>
      <c r="Z3937" s="4">
        <f>IF(bot_orders[[#This Row],[side]]="sell",bot_orders[[#This Row],[accFillSz]]*bot_orders[[#This Row],[avgPx]]+bot_orders[[#This Row],[fee]], 0)</f>
        <v>5.168721712</v>
      </c>
      <c r="AA3937" s="4">
        <f>IF(bot_orders[[#This Row],[side]]="sell",-bot_orders[[#This Row],[accFillSz]],bot_orders[[#This Row],[accFillSz]]+bot_orders[[#This Row],[fee]])</f>
        <v>-6.718</v>
      </c>
      <c r="AB3937">
        <v>0</v>
      </c>
      <c r="AC3937" t="s">
        <v>39</v>
      </c>
      <c r="AD3937">
        <v>0</v>
      </c>
      <c r="AE3937" t="s">
        <v>40</v>
      </c>
      <c r="AF3937" t="s">
        <v>41</v>
      </c>
      <c r="AG3937" t="s">
        <v>28</v>
      </c>
      <c r="AH3937" t="s">
        <v>28</v>
      </c>
      <c r="AI3937">
        <v>-6.718</v>
      </c>
      <c r="AJ3937">
        <v>5.1687217099999998</v>
      </c>
    </row>
    <row r="3938" spans="1:36" x14ac:dyDescent="0.3">
      <c r="A3938">
        <v>4003</v>
      </c>
      <c r="B3938" t="s">
        <v>17980</v>
      </c>
      <c r="C3938" t="s">
        <v>28</v>
      </c>
      <c r="D3938" t="s">
        <v>29</v>
      </c>
      <c r="E3938" t="s">
        <v>30</v>
      </c>
      <c r="F3938" t="s">
        <v>31</v>
      </c>
      <c r="G3938" t="s">
        <v>178</v>
      </c>
      <c r="H3938" t="s">
        <v>18228</v>
      </c>
      <c r="I3938" s="4" t="s">
        <v>18229</v>
      </c>
      <c r="J3938" s="1">
        <f>((((bot_orders[[#This Row],[cTime]]/ 1000)+3*3600) / 86400) + DATE(1970,1,1))</f>
        <v>45774.207073750003</v>
      </c>
      <c r="K3938" s="4" t="s">
        <v>18230</v>
      </c>
      <c r="L3938" s="1">
        <f>((((bot_orders[[#This Row],[uTime]]/ 1000)+3*3600) / 86400) + DATE(1970,1,1))</f>
        <v>45774.210567789356</v>
      </c>
      <c r="M3938" t="s">
        <v>34</v>
      </c>
      <c r="N3938" t="s">
        <v>28</v>
      </c>
      <c r="O3938" t="s">
        <v>35</v>
      </c>
      <c r="P3938">
        <v>6.718</v>
      </c>
      <c r="Q3938" t="s">
        <v>36</v>
      </c>
      <c r="R3938" t="s">
        <v>37</v>
      </c>
      <c r="S3938">
        <v>0.76480000000000004</v>
      </c>
      <c r="T3938">
        <v>0.76480000000000004</v>
      </c>
      <c r="U3938">
        <v>6.718</v>
      </c>
      <c r="V3938">
        <v>-4.1103410999999996E-3</v>
      </c>
      <c r="W3938" t="s">
        <v>38</v>
      </c>
      <c r="X3938" s="4">
        <f>IF(bot_orders[[#This Row],[side]]="sell", bot_orders[[#This Row],[accFillSz]]*bot_orders[[#This Row],[avgPx]] + bot_orders[[#This Row],[fee]], -bot_orders[[#This Row],[accFillSz]]*bot_orders[[#This Row],[avgPx]])</f>
        <v>5.1338160589000008</v>
      </c>
      <c r="Y3938" s="4">
        <f>IF(bot_orders[[#This Row],[side]]="buy", bot_orders[[#This Row],[accFillSz]] + bot_orders[[#This Row],[fee]], -bot_orders[[#This Row],[accFillSz]])</f>
        <v>-6.718</v>
      </c>
      <c r="Z3938" s="4">
        <f>IF(bot_orders[[#This Row],[side]]="sell",bot_orders[[#This Row],[accFillSz]]*bot_orders[[#This Row],[avgPx]]+bot_orders[[#This Row],[fee]], 0)</f>
        <v>5.1338160589000008</v>
      </c>
      <c r="AA3938" s="4">
        <f>IF(bot_orders[[#This Row],[side]]="sell",-bot_orders[[#This Row],[accFillSz]],bot_orders[[#This Row],[accFillSz]]+bot_orders[[#This Row],[fee]])</f>
        <v>-6.718</v>
      </c>
      <c r="AB3938">
        <v>0</v>
      </c>
      <c r="AC3938" t="s">
        <v>39</v>
      </c>
      <c r="AD3938">
        <v>0</v>
      </c>
      <c r="AE3938" t="s">
        <v>40</v>
      </c>
      <c r="AF3938" t="s">
        <v>41</v>
      </c>
      <c r="AG3938" t="s">
        <v>28</v>
      </c>
      <c r="AH3938" t="s">
        <v>28</v>
      </c>
      <c r="AI3938">
        <v>-6.718</v>
      </c>
      <c r="AJ3938">
        <v>5.13381606</v>
      </c>
    </row>
    <row r="3939" spans="1:36" x14ac:dyDescent="0.3">
      <c r="A3939">
        <v>4006</v>
      </c>
      <c r="B3939" t="s">
        <v>17980</v>
      </c>
      <c r="C3939" t="s">
        <v>28</v>
      </c>
      <c r="D3939" t="s">
        <v>29</v>
      </c>
      <c r="E3939" t="s">
        <v>30</v>
      </c>
      <c r="F3939" t="s">
        <v>31</v>
      </c>
      <c r="G3939" t="s">
        <v>178</v>
      </c>
      <c r="H3939" t="s">
        <v>18231</v>
      </c>
      <c r="I3939" s="4" t="s">
        <v>18232</v>
      </c>
      <c r="J3939" s="1">
        <f>((((bot_orders[[#This Row],[cTime]]/ 1000)+3*3600) / 86400) + DATE(1970,1,1))</f>
        <v>45774.210567812501</v>
      </c>
      <c r="K3939" s="4" t="s">
        <v>18233</v>
      </c>
      <c r="L3939" s="1">
        <f>((((bot_orders[[#This Row],[uTime]]/ 1000)+3*3600) / 86400) + DATE(1970,1,1))</f>
        <v>45774.634676550922</v>
      </c>
      <c r="M3939" t="s">
        <v>34</v>
      </c>
      <c r="N3939" t="s">
        <v>28</v>
      </c>
      <c r="O3939" t="s">
        <v>35</v>
      </c>
      <c r="P3939">
        <v>6.7240000000000002</v>
      </c>
      <c r="Q3939" t="s">
        <v>36</v>
      </c>
      <c r="R3939" t="s">
        <v>55</v>
      </c>
      <c r="S3939">
        <v>0.75970000000000004</v>
      </c>
      <c r="T3939">
        <v>0.75970000000000004</v>
      </c>
      <c r="U3939">
        <v>6.7240000000000002</v>
      </c>
      <c r="V3939">
        <v>-5.3791999999999998E-3</v>
      </c>
      <c r="W3939" t="s">
        <v>39</v>
      </c>
      <c r="X3939" s="4">
        <f>IF(bot_orders[[#This Row],[side]]="sell", bot_orders[[#This Row],[accFillSz]]*bot_orders[[#This Row],[avgPx]] + bot_orders[[#This Row],[fee]], -bot_orders[[#This Row],[accFillSz]]*bot_orders[[#This Row],[avgPx]])</f>
        <v>-5.1082228000000001</v>
      </c>
      <c r="Y3939" s="4">
        <f>IF(bot_orders[[#This Row],[side]]="buy", bot_orders[[#This Row],[accFillSz]] + bot_orders[[#This Row],[fee]], -bot_orders[[#This Row],[accFillSz]])</f>
        <v>6.7186208000000001</v>
      </c>
      <c r="Z3939" s="4">
        <f>IF(bot_orders[[#This Row],[side]]="sell",bot_orders[[#This Row],[accFillSz]]*bot_orders[[#This Row],[avgPx]]+bot_orders[[#This Row],[fee]], 0)</f>
        <v>0</v>
      </c>
      <c r="AA3939" s="4">
        <f>IF(bot_orders[[#This Row],[side]]="sell",-bot_orders[[#This Row],[accFillSz]],bot_orders[[#This Row],[accFillSz]]+bot_orders[[#This Row],[fee]])</f>
        <v>6.7186208000000001</v>
      </c>
      <c r="AB3939">
        <v>0</v>
      </c>
      <c r="AC3939" t="s">
        <v>38</v>
      </c>
      <c r="AD3939">
        <v>0</v>
      </c>
      <c r="AE3939" t="s">
        <v>40</v>
      </c>
      <c r="AF3939" t="s">
        <v>41</v>
      </c>
      <c r="AG3939" t="s">
        <v>28</v>
      </c>
      <c r="AH3939" t="s">
        <v>28</v>
      </c>
      <c r="AI3939">
        <v>6.7186208000000001</v>
      </c>
      <c r="AJ3939">
        <v>-5.1082228000000001</v>
      </c>
    </row>
    <row r="3940" spans="1:36" x14ac:dyDescent="0.3">
      <c r="A3940">
        <v>4011</v>
      </c>
      <c r="B3940" t="s">
        <v>17980</v>
      </c>
      <c r="C3940" t="s">
        <v>28</v>
      </c>
      <c r="D3940" t="s">
        <v>29</v>
      </c>
      <c r="E3940" t="s">
        <v>30</v>
      </c>
      <c r="F3940" t="s">
        <v>31</v>
      </c>
      <c r="G3940" t="s">
        <v>143</v>
      </c>
      <c r="H3940" t="s">
        <v>18234</v>
      </c>
      <c r="I3940" s="4" t="s">
        <v>18235</v>
      </c>
      <c r="J3940" s="1">
        <f>((((bot_orders[[#This Row],[cTime]]/ 1000)+3*3600) / 86400) + DATE(1970,1,1))</f>
        <v>45774.217164351852</v>
      </c>
      <c r="K3940" s="4" t="s">
        <v>18236</v>
      </c>
      <c r="L3940" s="1">
        <f>((((bot_orders[[#This Row],[uTime]]/ 1000)+3*3600) / 86400) + DATE(1970,1,1))</f>
        <v>45774.625528923614</v>
      </c>
      <c r="M3940" t="s">
        <v>34</v>
      </c>
      <c r="N3940" t="s">
        <v>28</v>
      </c>
      <c r="O3940" t="s">
        <v>35</v>
      </c>
      <c r="P3940">
        <v>6.7240000000000002</v>
      </c>
      <c r="Q3940" t="s">
        <v>36</v>
      </c>
      <c r="R3940" t="s">
        <v>55</v>
      </c>
      <c r="S3940">
        <v>0.76480000000000004</v>
      </c>
      <c r="T3940">
        <v>0.76480000000000004</v>
      </c>
      <c r="U3940">
        <v>6.7240000000000002</v>
      </c>
      <c r="V3940">
        <v>-5.3791999999999998E-3</v>
      </c>
      <c r="W3940" t="s">
        <v>39</v>
      </c>
      <c r="X3940" s="4">
        <f>IF(bot_orders[[#This Row],[side]]="sell", bot_orders[[#This Row],[accFillSz]]*bot_orders[[#This Row],[avgPx]] + bot_orders[[#This Row],[fee]], -bot_orders[[#This Row],[accFillSz]]*bot_orders[[#This Row],[avgPx]])</f>
        <v>-5.1425152000000001</v>
      </c>
      <c r="Y3940" s="4">
        <f>IF(bot_orders[[#This Row],[side]]="buy", bot_orders[[#This Row],[accFillSz]] + bot_orders[[#This Row],[fee]], -bot_orders[[#This Row],[accFillSz]])</f>
        <v>6.7186208000000001</v>
      </c>
      <c r="Z3940" s="4">
        <f>IF(bot_orders[[#This Row],[side]]="sell",bot_orders[[#This Row],[accFillSz]]*bot_orders[[#This Row],[avgPx]]+bot_orders[[#This Row],[fee]], 0)</f>
        <v>0</v>
      </c>
      <c r="AA3940" s="4">
        <f>IF(bot_orders[[#This Row],[side]]="sell",-bot_orders[[#This Row],[accFillSz]],bot_orders[[#This Row],[accFillSz]]+bot_orders[[#This Row],[fee]])</f>
        <v>6.7186208000000001</v>
      </c>
      <c r="AB3940">
        <v>0</v>
      </c>
      <c r="AC3940" t="s">
        <v>38</v>
      </c>
      <c r="AD3940">
        <v>0</v>
      </c>
      <c r="AE3940" t="s">
        <v>40</v>
      </c>
      <c r="AF3940" t="s">
        <v>41</v>
      </c>
      <c r="AG3940" t="s">
        <v>28</v>
      </c>
      <c r="AH3940" t="s">
        <v>28</v>
      </c>
      <c r="AI3940">
        <v>6.7186208000000001</v>
      </c>
      <c r="AJ3940">
        <v>-5.1425152000000001</v>
      </c>
    </row>
    <row r="3941" spans="1:36" x14ac:dyDescent="0.3">
      <c r="A3941">
        <v>4018</v>
      </c>
      <c r="B3941" t="s">
        <v>17980</v>
      </c>
      <c r="C3941" t="s">
        <v>28</v>
      </c>
      <c r="D3941" t="s">
        <v>29</v>
      </c>
      <c r="E3941" t="s">
        <v>30</v>
      </c>
      <c r="F3941" t="s">
        <v>31</v>
      </c>
      <c r="G3941" t="s">
        <v>227</v>
      </c>
      <c r="H3941" t="s">
        <v>18237</v>
      </c>
      <c r="I3941" s="4" t="s">
        <v>18238</v>
      </c>
      <c r="J3941" s="1">
        <f>((((bot_orders[[#This Row],[cTime]]/ 1000)+3*3600) / 86400) + DATE(1970,1,1))</f>
        <v>45774.232757905091</v>
      </c>
      <c r="K3941" s="4" t="s">
        <v>18239</v>
      </c>
      <c r="L3941" s="1">
        <f>((((bot_orders[[#This Row],[uTime]]/ 1000)+3*3600) / 86400) + DATE(1970,1,1))</f>
        <v>45774.61676149306</v>
      </c>
      <c r="M3941" t="s">
        <v>34</v>
      </c>
      <c r="N3941" t="s">
        <v>28</v>
      </c>
      <c r="O3941" t="s">
        <v>35</v>
      </c>
      <c r="P3941">
        <v>6.2869999999999999</v>
      </c>
      <c r="Q3941" t="s">
        <v>36</v>
      </c>
      <c r="R3941" t="s">
        <v>55</v>
      </c>
      <c r="S3941">
        <v>0.77</v>
      </c>
      <c r="T3941">
        <v>0.77</v>
      </c>
      <c r="U3941">
        <v>6.2869999999999999</v>
      </c>
      <c r="V3941">
        <v>-5.0296000000000004E-3</v>
      </c>
      <c r="W3941" t="s">
        <v>39</v>
      </c>
      <c r="X3941" s="4">
        <f>IF(bot_orders[[#This Row],[side]]="sell", bot_orders[[#This Row],[accFillSz]]*bot_orders[[#This Row],[avgPx]] + bot_orders[[#This Row],[fee]], -bot_orders[[#This Row],[accFillSz]]*bot_orders[[#This Row],[avgPx]])</f>
        <v>-4.8409899999999997</v>
      </c>
      <c r="Y3941" s="4">
        <f>IF(bot_orders[[#This Row],[side]]="buy", bot_orders[[#This Row],[accFillSz]] + bot_orders[[#This Row],[fee]], -bot_orders[[#This Row],[accFillSz]])</f>
        <v>6.2819703999999996</v>
      </c>
      <c r="Z3941" s="4">
        <f>IF(bot_orders[[#This Row],[side]]="sell",bot_orders[[#This Row],[accFillSz]]*bot_orders[[#This Row],[avgPx]]+bot_orders[[#This Row],[fee]], 0)</f>
        <v>0</v>
      </c>
      <c r="AA3941" s="4">
        <f>IF(bot_orders[[#This Row],[side]]="sell",-bot_orders[[#This Row],[accFillSz]],bot_orders[[#This Row],[accFillSz]]+bot_orders[[#This Row],[fee]])</f>
        <v>6.2819703999999996</v>
      </c>
      <c r="AB3941">
        <v>0</v>
      </c>
      <c r="AC3941" t="s">
        <v>38</v>
      </c>
      <c r="AD3941">
        <v>0</v>
      </c>
      <c r="AE3941" t="s">
        <v>40</v>
      </c>
      <c r="AF3941" t="s">
        <v>41</v>
      </c>
      <c r="AG3941" t="s">
        <v>28</v>
      </c>
      <c r="AH3941" t="s">
        <v>28</v>
      </c>
      <c r="AI3941">
        <v>6.2819703999999996</v>
      </c>
      <c r="AJ3941">
        <v>-4.8409899999999997</v>
      </c>
    </row>
    <row r="3942" spans="1:36" x14ac:dyDescent="0.3">
      <c r="A3942">
        <v>4025</v>
      </c>
      <c r="B3942" t="s">
        <v>17980</v>
      </c>
      <c r="C3942" t="s">
        <v>28</v>
      </c>
      <c r="D3942" t="s">
        <v>29</v>
      </c>
      <c r="E3942" t="s">
        <v>30</v>
      </c>
      <c r="F3942" t="s">
        <v>31</v>
      </c>
      <c r="G3942" t="s">
        <v>198</v>
      </c>
      <c r="H3942" t="s">
        <v>18240</v>
      </c>
      <c r="I3942" s="4" t="s">
        <v>18241</v>
      </c>
      <c r="J3942" s="1">
        <f>((((bot_orders[[#This Row],[cTime]]/ 1000)+3*3600) / 86400) + DATE(1970,1,1))</f>
        <v>45774.262159131948</v>
      </c>
      <c r="K3942" s="4" t="s">
        <v>18242</v>
      </c>
      <c r="L3942" s="1">
        <f>((((bot_orders[[#This Row],[uTime]]/ 1000)+3*3600) / 86400) + DATE(1970,1,1))</f>
        <v>45774.328649745366</v>
      </c>
      <c r="M3942" t="s">
        <v>34</v>
      </c>
      <c r="N3942" t="s">
        <v>28</v>
      </c>
      <c r="O3942" t="s">
        <v>35</v>
      </c>
      <c r="P3942">
        <v>6.2869999999999999</v>
      </c>
      <c r="Q3942" t="s">
        <v>36</v>
      </c>
      <c r="R3942" t="s">
        <v>55</v>
      </c>
      <c r="S3942">
        <v>0.77510000000000001</v>
      </c>
      <c r="T3942">
        <v>0.77510000000000001</v>
      </c>
      <c r="U3942">
        <v>6.2869999999999999</v>
      </c>
      <c r="V3942">
        <v>-5.0296000000000004E-3</v>
      </c>
      <c r="W3942" t="s">
        <v>39</v>
      </c>
      <c r="X3942" s="4">
        <f>IF(bot_orders[[#This Row],[side]]="sell", bot_orders[[#This Row],[accFillSz]]*bot_orders[[#This Row],[avgPx]] + bot_orders[[#This Row],[fee]], -bot_orders[[#This Row],[accFillSz]]*bot_orders[[#This Row],[avgPx]])</f>
        <v>-4.8730536999999998</v>
      </c>
      <c r="Y3942" s="4">
        <f>IF(bot_orders[[#This Row],[side]]="buy", bot_orders[[#This Row],[accFillSz]] + bot_orders[[#This Row],[fee]], -bot_orders[[#This Row],[accFillSz]])</f>
        <v>6.2819703999999996</v>
      </c>
      <c r="Z3942" s="4">
        <f>IF(bot_orders[[#This Row],[side]]="sell",bot_orders[[#This Row],[accFillSz]]*bot_orders[[#This Row],[avgPx]]+bot_orders[[#This Row],[fee]], 0)</f>
        <v>0</v>
      </c>
      <c r="AA3942" s="4">
        <f>IF(bot_orders[[#This Row],[side]]="sell",-bot_orders[[#This Row],[accFillSz]],bot_orders[[#This Row],[accFillSz]]+bot_orders[[#This Row],[fee]])</f>
        <v>6.2819703999999996</v>
      </c>
      <c r="AB3942">
        <v>0</v>
      </c>
      <c r="AC3942" t="s">
        <v>38</v>
      </c>
      <c r="AD3942">
        <v>0</v>
      </c>
      <c r="AE3942" t="s">
        <v>40</v>
      </c>
      <c r="AF3942" t="s">
        <v>41</v>
      </c>
      <c r="AG3942" t="s">
        <v>28</v>
      </c>
      <c r="AH3942" t="s">
        <v>28</v>
      </c>
      <c r="AI3942">
        <v>6.2819703999999996</v>
      </c>
      <c r="AJ3942">
        <v>-4.8730536999999998</v>
      </c>
    </row>
    <row r="3943" spans="1:36" x14ac:dyDescent="0.3">
      <c r="A3943">
        <v>4027</v>
      </c>
      <c r="B3943" t="s">
        <v>17980</v>
      </c>
      <c r="C3943" t="s">
        <v>28</v>
      </c>
      <c r="D3943" t="s">
        <v>29</v>
      </c>
      <c r="E3943" t="s">
        <v>30</v>
      </c>
      <c r="F3943" t="s">
        <v>31</v>
      </c>
      <c r="G3943" t="s">
        <v>190</v>
      </c>
      <c r="H3943" t="s">
        <v>18243</v>
      </c>
      <c r="I3943" s="4" t="s">
        <v>18244</v>
      </c>
      <c r="J3943" s="1">
        <f>((((bot_orders[[#This Row],[cTime]]/ 1000)+3*3600) / 86400) + DATE(1970,1,1))</f>
        <v>45774.265006875001</v>
      </c>
      <c r="K3943" s="4" t="s">
        <v>18245</v>
      </c>
      <c r="L3943" s="1">
        <f>((((bot_orders[[#This Row],[uTime]]/ 1000)+3*3600) / 86400) + DATE(1970,1,1))</f>
        <v>45774.313929039352</v>
      </c>
      <c r="M3943" t="s">
        <v>34</v>
      </c>
      <c r="N3943" t="s">
        <v>28</v>
      </c>
      <c r="O3943" t="s">
        <v>35</v>
      </c>
      <c r="P3943">
        <v>6.2869999999999999</v>
      </c>
      <c r="Q3943" t="s">
        <v>36</v>
      </c>
      <c r="R3943" t="s">
        <v>55</v>
      </c>
      <c r="S3943">
        <v>0.78029999999999999</v>
      </c>
      <c r="T3943">
        <v>0.78029999999999999</v>
      </c>
      <c r="U3943">
        <v>6.2869999999999999</v>
      </c>
      <c r="V3943">
        <v>-5.0296000000000004E-3</v>
      </c>
      <c r="W3943" t="s">
        <v>39</v>
      </c>
      <c r="X3943" s="4">
        <f>IF(bot_orders[[#This Row],[side]]="sell", bot_orders[[#This Row],[accFillSz]]*bot_orders[[#This Row],[avgPx]] + bot_orders[[#This Row],[fee]], -bot_orders[[#This Row],[accFillSz]]*bot_orders[[#This Row],[avgPx]])</f>
        <v>-4.9057461</v>
      </c>
      <c r="Y3943" s="4">
        <f>IF(bot_orders[[#This Row],[side]]="buy", bot_orders[[#This Row],[accFillSz]] + bot_orders[[#This Row],[fee]], -bot_orders[[#This Row],[accFillSz]])</f>
        <v>6.2819703999999996</v>
      </c>
      <c r="Z3943" s="4">
        <f>IF(bot_orders[[#This Row],[side]]="sell",bot_orders[[#This Row],[accFillSz]]*bot_orders[[#This Row],[avgPx]]+bot_orders[[#This Row],[fee]], 0)</f>
        <v>0</v>
      </c>
      <c r="AA3943" s="4">
        <f>IF(bot_orders[[#This Row],[side]]="sell",-bot_orders[[#This Row],[accFillSz]],bot_orders[[#This Row],[accFillSz]]+bot_orders[[#This Row],[fee]])</f>
        <v>6.2819703999999996</v>
      </c>
      <c r="AB3943">
        <v>0</v>
      </c>
      <c r="AC3943" t="s">
        <v>38</v>
      </c>
      <c r="AD3943">
        <v>0</v>
      </c>
      <c r="AE3943" t="s">
        <v>40</v>
      </c>
      <c r="AF3943" t="s">
        <v>41</v>
      </c>
      <c r="AG3943" t="s">
        <v>28</v>
      </c>
      <c r="AH3943" t="s">
        <v>28</v>
      </c>
      <c r="AI3943">
        <v>6.2819703999999996</v>
      </c>
      <c r="AJ3943">
        <v>-4.9057461</v>
      </c>
    </row>
    <row r="3944" spans="1:36" x14ac:dyDescent="0.3">
      <c r="A3944">
        <v>4037</v>
      </c>
      <c r="B3944" t="s">
        <v>17980</v>
      </c>
      <c r="C3944" t="s">
        <v>28</v>
      </c>
      <c r="D3944" t="s">
        <v>29</v>
      </c>
      <c r="E3944" t="s">
        <v>30</v>
      </c>
      <c r="F3944" t="s">
        <v>31</v>
      </c>
      <c r="G3944" t="s">
        <v>192</v>
      </c>
      <c r="H3944" t="s">
        <v>18246</v>
      </c>
      <c r="I3944" s="4" t="s">
        <v>18247</v>
      </c>
      <c r="J3944" s="1">
        <f>((((bot_orders[[#This Row],[cTime]]/ 1000)+3*3600) / 86400) + DATE(1970,1,1))</f>
        <v>45774.295028495369</v>
      </c>
      <c r="K3944" s="4" t="s">
        <v>18248</v>
      </c>
      <c r="L3944" s="1">
        <f>((((bot_orders[[#This Row],[uTime]]/ 1000)+3*3600) / 86400) + DATE(1970,1,1))</f>
        <v>45774.311652905089</v>
      </c>
      <c r="M3944" t="s">
        <v>34</v>
      </c>
      <c r="N3944" t="s">
        <v>28</v>
      </c>
      <c r="O3944" t="s">
        <v>35</v>
      </c>
      <c r="P3944">
        <v>6.2880000000000003</v>
      </c>
      <c r="Q3944" t="s">
        <v>36</v>
      </c>
      <c r="R3944" t="s">
        <v>55</v>
      </c>
      <c r="S3944">
        <v>0.78549999999999998</v>
      </c>
      <c r="T3944">
        <v>0.78549999999999998</v>
      </c>
      <c r="U3944">
        <v>6.2880000000000003</v>
      </c>
      <c r="V3944">
        <v>-5.0304E-3</v>
      </c>
      <c r="W3944" t="s">
        <v>39</v>
      </c>
      <c r="X3944" s="4">
        <f>IF(bot_orders[[#This Row],[side]]="sell", bot_orders[[#This Row],[accFillSz]]*bot_orders[[#This Row],[avgPx]] + bot_orders[[#This Row],[fee]], -bot_orders[[#This Row],[accFillSz]]*bot_orders[[#This Row],[avgPx]])</f>
        <v>-4.9392240000000003</v>
      </c>
      <c r="Y3944" s="4">
        <f>IF(bot_orders[[#This Row],[side]]="buy", bot_orders[[#This Row],[accFillSz]] + bot_orders[[#This Row],[fee]], -bot_orders[[#This Row],[accFillSz]])</f>
        <v>6.2829696000000004</v>
      </c>
      <c r="Z3944" s="4">
        <f>IF(bot_orders[[#This Row],[side]]="sell",bot_orders[[#This Row],[accFillSz]]*bot_orders[[#This Row],[avgPx]]+bot_orders[[#This Row],[fee]], 0)</f>
        <v>0</v>
      </c>
      <c r="AA3944" s="4">
        <f>IF(bot_orders[[#This Row],[side]]="sell",-bot_orders[[#This Row],[accFillSz]],bot_orders[[#This Row],[accFillSz]]+bot_orders[[#This Row],[fee]])</f>
        <v>6.2829696000000004</v>
      </c>
      <c r="AB3944">
        <v>0</v>
      </c>
      <c r="AC3944" t="s">
        <v>38</v>
      </c>
      <c r="AD3944">
        <v>0</v>
      </c>
      <c r="AE3944" t="s">
        <v>40</v>
      </c>
      <c r="AF3944" t="s">
        <v>41</v>
      </c>
      <c r="AG3944" t="s">
        <v>28</v>
      </c>
      <c r="AH3944" t="s">
        <v>28</v>
      </c>
      <c r="AI3944">
        <v>6.2829696000000004</v>
      </c>
      <c r="AJ3944">
        <v>-4.9392240000000003</v>
      </c>
    </row>
    <row r="3945" spans="1:36" x14ac:dyDescent="0.3">
      <c r="A3945">
        <v>4039</v>
      </c>
      <c r="B3945" t="s">
        <v>17980</v>
      </c>
      <c r="C3945" t="s">
        <v>28</v>
      </c>
      <c r="D3945" t="s">
        <v>29</v>
      </c>
      <c r="E3945" t="s">
        <v>30</v>
      </c>
      <c r="F3945" t="s">
        <v>31</v>
      </c>
      <c r="G3945" t="s">
        <v>111</v>
      </c>
      <c r="H3945" t="s">
        <v>18249</v>
      </c>
      <c r="I3945" s="4" t="s">
        <v>18250</v>
      </c>
      <c r="J3945" s="1">
        <f>((((bot_orders[[#This Row],[cTime]]/ 1000)+3*3600) / 86400) + DATE(1970,1,1))</f>
        <v>45774.295028553242</v>
      </c>
      <c r="K3945" s="4" t="s">
        <v>18251</v>
      </c>
      <c r="L3945" s="1">
        <f>((((bot_orders[[#This Row],[uTime]]/ 1000)+3*3600) / 86400) + DATE(1970,1,1))</f>
        <v>45774.295028761568</v>
      </c>
      <c r="M3945" t="s">
        <v>34</v>
      </c>
      <c r="N3945" t="s">
        <v>28</v>
      </c>
      <c r="O3945" t="s">
        <v>35</v>
      </c>
      <c r="P3945">
        <v>6.2880000000000003</v>
      </c>
      <c r="Q3945" t="s">
        <v>36</v>
      </c>
      <c r="R3945" t="s">
        <v>55</v>
      </c>
      <c r="S3945">
        <v>0.79069999999999996</v>
      </c>
      <c r="T3945">
        <v>0.79069999999999996</v>
      </c>
      <c r="U3945">
        <v>6.2880000000000003</v>
      </c>
      <c r="V3945">
        <v>-5.0304E-3</v>
      </c>
      <c r="W3945" t="s">
        <v>39</v>
      </c>
      <c r="X3945" s="4">
        <f>IF(bot_orders[[#This Row],[side]]="sell", bot_orders[[#This Row],[accFillSz]]*bot_orders[[#This Row],[avgPx]] + bot_orders[[#This Row],[fee]], -bot_orders[[#This Row],[accFillSz]]*bot_orders[[#This Row],[avgPx]])</f>
        <v>-4.9719215999999999</v>
      </c>
      <c r="Y3945" s="4">
        <f>IF(bot_orders[[#This Row],[side]]="buy", bot_orders[[#This Row],[accFillSz]] + bot_orders[[#This Row],[fee]], -bot_orders[[#This Row],[accFillSz]])</f>
        <v>6.2829696000000004</v>
      </c>
      <c r="Z3945" s="4">
        <f>IF(bot_orders[[#This Row],[side]]="sell",bot_orders[[#This Row],[accFillSz]]*bot_orders[[#This Row],[avgPx]]+bot_orders[[#This Row],[fee]], 0)</f>
        <v>0</v>
      </c>
      <c r="AA3945" s="4">
        <f>IF(bot_orders[[#This Row],[side]]="sell",-bot_orders[[#This Row],[accFillSz]],bot_orders[[#This Row],[accFillSz]]+bot_orders[[#This Row],[fee]])</f>
        <v>6.2829696000000004</v>
      </c>
      <c r="AB3945">
        <v>0</v>
      </c>
      <c r="AC3945" t="s">
        <v>38</v>
      </c>
      <c r="AD3945">
        <v>0</v>
      </c>
      <c r="AE3945" t="s">
        <v>40</v>
      </c>
      <c r="AF3945" t="s">
        <v>41</v>
      </c>
      <c r="AG3945" t="s">
        <v>28</v>
      </c>
      <c r="AH3945" t="s">
        <v>28</v>
      </c>
      <c r="AI3945">
        <v>6.2829696000000004</v>
      </c>
      <c r="AJ3945">
        <v>-4.9719215999999999</v>
      </c>
    </row>
    <row r="3946" spans="1:36" x14ac:dyDescent="0.3">
      <c r="A3946">
        <v>4041</v>
      </c>
      <c r="B3946" t="s">
        <v>17980</v>
      </c>
      <c r="C3946" t="s">
        <v>28</v>
      </c>
      <c r="D3946" t="s">
        <v>29</v>
      </c>
      <c r="E3946" t="s">
        <v>30</v>
      </c>
      <c r="F3946" t="s">
        <v>31</v>
      </c>
      <c r="G3946" t="s">
        <v>111</v>
      </c>
      <c r="H3946" t="s">
        <v>18252</v>
      </c>
      <c r="I3946" s="4" t="s">
        <v>18253</v>
      </c>
      <c r="J3946" s="1">
        <f>((((bot_orders[[#This Row],[cTime]]/ 1000)+3*3600) / 86400) + DATE(1970,1,1))</f>
        <v>45774.29502878472</v>
      </c>
      <c r="K3946" s="4" t="s">
        <v>18254</v>
      </c>
      <c r="L3946" s="1">
        <f>((((bot_orders[[#This Row],[uTime]]/ 1000)+3*3600) / 86400) + DATE(1970,1,1))</f>
        <v>45774.295648634259</v>
      </c>
      <c r="M3946" t="s">
        <v>34</v>
      </c>
      <c r="N3946" t="s">
        <v>28</v>
      </c>
      <c r="O3946" t="s">
        <v>35</v>
      </c>
      <c r="P3946">
        <v>6.282</v>
      </c>
      <c r="Q3946" t="s">
        <v>36</v>
      </c>
      <c r="R3946" t="s">
        <v>37</v>
      </c>
      <c r="S3946">
        <v>0.79600000000000004</v>
      </c>
      <c r="T3946">
        <v>0.79600000000000004</v>
      </c>
      <c r="U3946">
        <v>6.282</v>
      </c>
      <c r="V3946">
        <v>-4.0003775999999996E-3</v>
      </c>
      <c r="W3946" t="s">
        <v>38</v>
      </c>
      <c r="X3946" s="4">
        <f>IF(bot_orders[[#This Row],[side]]="sell", bot_orders[[#This Row],[accFillSz]]*bot_orders[[#This Row],[avgPx]] + bot_orders[[#This Row],[fee]], -bot_orders[[#This Row],[accFillSz]]*bot_orders[[#This Row],[avgPx]])</f>
        <v>4.9964716224000005</v>
      </c>
      <c r="Y3946" s="4">
        <f>IF(bot_orders[[#This Row],[side]]="buy", bot_orders[[#This Row],[accFillSz]] + bot_orders[[#This Row],[fee]], -bot_orders[[#This Row],[accFillSz]])</f>
        <v>-6.282</v>
      </c>
      <c r="Z3946" s="4">
        <f>IF(bot_orders[[#This Row],[side]]="sell",bot_orders[[#This Row],[accFillSz]]*bot_orders[[#This Row],[avgPx]]+bot_orders[[#This Row],[fee]], 0)</f>
        <v>4.9964716224000005</v>
      </c>
      <c r="AA3946" s="4">
        <f>IF(bot_orders[[#This Row],[side]]="sell",-bot_orders[[#This Row],[accFillSz]],bot_orders[[#This Row],[accFillSz]]+bot_orders[[#This Row],[fee]])</f>
        <v>-6.282</v>
      </c>
      <c r="AB3946">
        <v>0</v>
      </c>
      <c r="AC3946" t="s">
        <v>39</v>
      </c>
      <c r="AD3946">
        <v>0</v>
      </c>
      <c r="AE3946" t="s">
        <v>40</v>
      </c>
      <c r="AF3946" t="s">
        <v>41</v>
      </c>
      <c r="AG3946" t="s">
        <v>28</v>
      </c>
      <c r="AH3946" t="s">
        <v>28</v>
      </c>
      <c r="AI3946">
        <v>-6.282</v>
      </c>
      <c r="AJ3946">
        <v>4.9964716200000003</v>
      </c>
    </row>
    <row r="3947" spans="1:36" x14ac:dyDescent="0.3">
      <c r="A3947">
        <v>4045</v>
      </c>
      <c r="B3947" t="s">
        <v>17980</v>
      </c>
      <c r="C3947" t="s">
        <v>28</v>
      </c>
      <c r="D3947" t="s">
        <v>29</v>
      </c>
      <c r="E3947" t="s">
        <v>30</v>
      </c>
      <c r="F3947" t="s">
        <v>31</v>
      </c>
      <c r="G3947" t="s">
        <v>32</v>
      </c>
      <c r="H3947" t="s">
        <v>18255</v>
      </c>
      <c r="I3947" s="4" t="s">
        <v>18256</v>
      </c>
      <c r="J3947" s="1">
        <f>((((bot_orders[[#This Row],[cTime]]/ 1000)+3*3600) / 86400) + DATE(1970,1,1))</f>
        <v>45774.295648657411</v>
      </c>
      <c r="K3947" s="4" t="s">
        <v>18257</v>
      </c>
      <c r="L3947" s="1">
        <f>((((bot_orders[[#This Row],[uTime]]/ 1000)+3*3600) / 86400) + DATE(1970,1,1))</f>
        <v>45774.303301319444</v>
      </c>
      <c r="M3947" t="s">
        <v>34</v>
      </c>
      <c r="N3947" t="s">
        <v>28</v>
      </c>
      <c r="O3947" t="s">
        <v>35</v>
      </c>
      <c r="P3947">
        <v>6.2880000000000003</v>
      </c>
      <c r="Q3947" t="s">
        <v>36</v>
      </c>
      <c r="R3947" t="s">
        <v>55</v>
      </c>
      <c r="S3947">
        <v>0.79069999999999996</v>
      </c>
      <c r="T3947">
        <v>0.79069999999999996</v>
      </c>
      <c r="U3947">
        <v>6.2880000000000003</v>
      </c>
      <c r="V3947">
        <v>-5.0304E-3</v>
      </c>
      <c r="W3947" t="s">
        <v>39</v>
      </c>
      <c r="X3947" s="4">
        <f>IF(bot_orders[[#This Row],[side]]="sell", bot_orders[[#This Row],[accFillSz]]*bot_orders[[#This Row],[avgPx]] + bot_orders[[#This Row],[fee]], -bot_orders[[#This Row],[accFillSz]]*bot_orders[[#This Row],[avgPx]])</f>
        <v>-4.9719215999999999</v>
      </c>
      <c r="Y3947" s="4">
        <f>IF(bot_orders[[#This Row],[side]]="buy", bot_orders[[#This Row],[accFillSz]] + bot_orders[[#This Row],[fee]], -bot_orders[[#This Row],[accFillSz]])</f>
        <v>6.2829696000000004</v>
      </c>
      <c r="Z3947" s="4">
        <f>IF(bot_orders[[#This Row],[side]]="sell",bot_orders[[#This Row],[accFillSz]]*bot_orders[[#This Row],[avgPx]]+bot_orders[[#This Row],[fee]], 0)</f>
        <v>0</v>
      </c>
      <c r="AA3947" s="4">
        <f>IF(bot_orders[[#This Row],[side]]="sell",-bot_orders[[#This Row],[accFillSz]],bot_orders[[#This Row],[accFillSz]]+bot_orders[[#This Row],[fee]])</f>
        <v>6.2829696000000004</v>
      </c>
      <c r="AB3947">
        <v>0</v>
      </c>
      <c r="AC3947" t="s">
        <v>38</v>
      </c>
      <c r="AD3947">
        <v>0</v>
      </c>
      <c r="AE3947" t="s">
        <v>40</v>
      </c>
      <c r="AF3947" t="s">
        <v>41</v>
      </c>
      <c r="AG3947" t="s">
        <v>28</v>
      </c>
      <c r="AH3947" t="s">
        <v>28</v>
      </c>
      <c r="AI3947">
        <v>6.2829696000000004</v>
      </c>
      <c r="AJ3947">
        <v>-4.9719215999999999</v>
      </c>
    </row>
    <row r="3948" spans="1:36" x14ac:dyDescent="0.3">
      <c r="A3948">
        <v>4046</v>
      </c>
      <c r="B3948" t="s">
        <v>17980</v>
      </c>
      <c r="C3948" t="s">
        <v>28</v>
      </c>
      <c r="D3948" t="s">
        <v>29</v>
      </c>
      <c r="E3948" t="s">
        <v>30</v>
      </c>
      <c r="F3948" t="s">
        <v>31</v>
      </c>
      <c r="G3948" t="s">
        <v>183</v>
      </c>
      <c r="H3948" t="s">
        <v>18258</v>
      </c>
      <c r="I3948" s="4" t="s">
        <v>18259</v>
      </c>
      <c r="J3948" s="1">
        <f>((((bot_orders[[#This Row],[cTime]]/ 1000)+3*3600) / 86400) + DATE(1970,1,1))</f>
        <v>45774.295648726853</v>
      </c>
      <c r="K3948" s="4" t="s">
        <v>18260</v>
      </c>
      <c r="L3948" s="1">
        <f>((((bot_orders[[#This Row],[uTime]]/ 1000)+3*3600) / 86400) + DATE(1970,1,1))</f>
        <v>45774.295675613423</v>
      </c>
      <c r="M3948" t="s">
        <v>34</v>
      </c>
      <c r="N3948" t="s">
        <v>28</v>
      </c>
      <c r="O3948" t="s">
        <v>35</v>
      </c>
      <c r="P3948">
        <v>6.2880000000000003</v>
      </c>
      <c r="Q3948" t="s">
        <v>36</v>
      </c>
      <c r="R3948" t="s">
        <v>55</v>
      </c>
      <c r="S3948">
        <v>0.79600000000000004</v>
      </c>
      <c r="T3948">
        <v>0.79600000000000004</v>
      </c>
      <c r="U3948">
        <v>6.2880000000000003</v>
      </c>
      <c r="V3948">
        <v>-5.0304E-3</v>
      </c>
      <c r="W3948" t="s">
        <v>39</v>
      </c>
      <c r="X3948" s="4">
        <f>IF(bot_orders[[#This Row],[side]]="sell", bot_orders[[#This Row],[accFillSz]]*bot_orders[[#This Row],[avgPx]] + bot_orders[[#This Row],[fee]], -bot_orders[[#This Row],[accFillSz]]*bot_orders[[#This Row],[avgPx]])</f>
        <v>-5.0052480000000008</v>
      </c>
      <c r="Y3948" s="4">
        <f>IF(bot_orders[[#This Row],[side]]="buy", bot_orders[[#This Row],[accFillSz]] + bot_orders[[#This Row],[fee]], -bot_orders[[#This Row],[accFillSz]])</f>
        <v>6.2829696000000004</v>
      </c>
      <c r="Z3948" s="4">
        <f>IF(bot_orders[[#This Row],[side]]="sell",bot_orders[[#This Row],[accFillSz]]*bot_orders[[#This Row],[avgPx]]+bot_orders[[#This Row],[fee]], 0)</f>
        <v>0</v>
      </c>
      <c r="AA3948" s="4">
        <f>IF(bot_orders[[#This Row],[side]]="sell",-bot_orders[[#This Row],[accFillSz]],bot_orders[[#This Row],[accFillSz]]+bot_orders[[#This Row],[fee]])</f>
        <v>6.2829696000000004</v>
      </c>
      <c r="AB3948">
        <v>0</v>
      </c>
      <c r="AC3948" t="s">
        <v>38</v>
      </c>
      <c r="AD3948">
        <v>0</v>
      </c>
      <c r="AE3948" t="s">
        <v>40</v>
      </c>
      <c r="AF3948" t="s">
        <v>41</v>
      </c>
      <c r="AG3948" t="s">
        <v>28</v>
      </c>
      <c r="AH3948" t="s">
        <v>28</v>
      </c>
      <c r="AI3948">
        <v>6.2829696000000004</v>
      </c>
      <c r="AJ3948">
        <v>-5.0052479999999999</v>
      </c>
    </row>
    <row r="3949" spans="1:36" x14ac:dyDescent="0.3">
      <c r="A3949">
        <v>4048</v>
      </c>
      <c r="B3949" t="s">
        <v>17980</v>
      </c>
      <c r="C3949" t="s">
        <v>28</v>
      </c>
      <c r="D3949" t="s">
        <v>29</v>
      </c>
      <c r="E3949" t="s">
        <v>30</v>
      </c>
      <c r="F3949" t="s">
        <v>31</v>
      </c>
      <c r="G3949" t="s">
        <v>32</v>
      </c>
      <c r="H3949" t="s">
        <v>18261</v>
      </c>
      <c r="I3949" s="4" t="s">
        <v>18262</v>
      </c>
      <c r="J3949" s="1">
        <f>((((bot_orders[[#This Row],[cTime]]/ 1000)+3*3600) / 86400) + DATE(1970,1,1))</f>
        <v>45774.303301354172</v>
      </c>
      <c r="K3949" s="4" t="s">
        <v>18263</v>
      </c>
      <c r="L3949" s="1">
        <f>((((bot_orders[[#This Row],[uTime]]/ 1000)+3*3600) / 86400) + DATE(1970,1,1))</f>
        <v>45774.303924490741</v>
      </c>
      <c r="M3949" t="s">
        <v>34</v>
      </c>
      <c r="N3949" t="s">
        <v>28</v>
      </c>
      <c r="O3949" t="s">
        <v>35</v>
      </c>
      <c r="P3949">
        <v>6.282</v>
      </c>
      <c r="Q3949" t="s">
        <v>36</v>
      </c>
      <c r="R3949" t="s">
        <v>37</v>
      </c>
      <c r="S3949">
        <v>0.79600000000000004</v>
      </c>
      <c r="T3949">
        <v>0.79600000000000004</v>
      </c>
      <c r="U3949">
        <v>6.282</v>
      </c>
      <c r="V3949">
        <v>-4.0003775999999996E-3</v>
      </c>
      <c r="W3949" t="s">
        <v>38</v>
      </c>
      <c r="X3949" s="4">
        <f>IF(bot_orders[[#This Row],[side]]="sell", bot_orders[[#This Row],[accFillSz]]*bot_orders[[#This Row],[avgPx]] + bot_orders[[#This Row],[fee]], -bot_orders[[#This Row],[accFillSz]]*bot_orders[[#This Row],[avgPx]])</f>
        <v>4.9964716224000005</v>
      </c>
      <c r="Y3949" s="4">
        <f>IF(bot_orders[[#This Row],[side]]="buy", bot_orders[[#This Row],[accFillSz]] + bot_orders[[#This Row],[fee]], -bot_orders[[#This Row],[accFillSz]])</f>
        <v>-6.282</v>
      </c>
      <c r="Z3949" s="4">
        <f>IF(bot_orders[[#This Row],[side]]="sell",bot_orders[[#This Row],[accFillSz]]*bot_orders[[#This Row],[avgPx]]+bot_orders[[#This Row],[fee]], 0)</f>
        <v>4.9964716224000005</v>
      </c>
      <c r="AA3949" s="4">
        <f>IF(bot_orders[[#This Row],[side]]="sell",-bot_orders[[#This Row],[accFillSz]],bot_orders[[#This Row],[accFillSz]]+bot_orders[[#This Row],[fee]])</f>
        <v>-6.282</v>
      </c>
      <c r="AB3949">
        <v>0</v>
      </c>
      <c r="AC3949" t="s">
        <v>39</v>
      </c>
      <c r="AD3949">
        <v>0</v>
      </c>
      <c r="AE3949" t="s">
        <v>40</v>
      </c>
      <c r="AF3949" t="s">
        <v>41</v>
      </c>
      <c r="AG3949" t="s">
        <v>28</v>
      </c>
      <c r="AH3949" t="s">
        <v>28</v>
      </c>
      <c r="AI3949">
        <v>-6.282</v>
      </c>
      <c r="AJ3949">
        <v>4.9964716200000003</v>
      </c>
    </row>
    <row r="3950" spans="1:36" x14ac:dyDescent="0.3">
      <c r="A3950">
        <v>4052</v>
      </c>
      <c r="B3950" t="s">
        <v>17980</v>
      </c>
      <c r="C3950" t="s">
        <v>28</v>
      </c>
      <c r="D3950" t="s">
        <v>29</v>
      </c>
      <c r="E3950" t="s">
        <v>30</v>
      </c>
      <c r="F3950" t="s">
        <v>31</v>
      </c>
      <c r="G3950" t="s">
        <v>187</v>
      </c>
      <c r="H3950" t="s">
        <v>18264</v>
      </c>
      <c r="I3950" s="4" t="s">
        <v>18265</v>
      </c>
      <c r="J3950" s="1">
        <f>((((bot_orders[[#This Row],[cTime]]/ 1000)+3*3600) / 86400) + DATE(1970,1,1))</f>
        <v>45774.303924525462</v>
      </c>
      <c r="K3950" s="4" t="s">
        <v>18266</v>
      </c>
      <c r="L3950" s="1">
        <f>((((bot_orders[[#This Row],[uTime]]/ 1000)+3*3600) / 86400) + DATE(1970,1,1))</f>
        <v>45774.309383043976</v>
      </c>
      <c r="M3950" t="s">
        <v>34</v>
      </c>
      <c r="N3950" t="s">
        <v>28</v>
      </c>
      <c r="O3950" t="s">
        <v>35</v>
      </c>
      <c r="P3950">
        <v>6.2880000000000003</v>
      </c>
      <c r="Q3950" t="s">
        <v>36</v>
      </c>
      <c r="R3950" t="s">
        <v>55</v>
      </c>
      <c r="S3950">
        <v>0.79069999999999996</v>
      </c>
      <c r="T3950">
        <v>0.79069999999999996</v>
      </c>
      <c r="U3950">
        <v>6.2880000000000003</v>
      </c>
      <c r="V3950">
        <v>-5.0304E-3</v>
      </c>
      <c r="W3950" t="s">
        <v>39</v>
      </c>
      <c r="X3950" s="4">
        <f>IF(bot_orders[[#This Row],[side]]="sell", bot_orders[[#This Row],[accFillSz]]*bot_orders[[#This Row],[avgPx]] + bot_orders[[#This Row],[fee]], -bot_orders[[#This Row],[accFillSz]]*bot_orders[[#This Row],[avgPx]])</f>
        <v>-4.9719215999999999</v>
      </c>
      <c r="Y3950" s="4">
        <f>IF(bot_orders[[#This Row],[side]]="buy", bot_orders[[#This Row],[accFillSz]] + bot_orders[[#This Row],[fee]], -bot_orders[[#This Row],[accFillSz]])</f>
        <v>6.2829696000000004</v>
      </c>
      <c r="Z3950" s="4">
        <f>IF(bot_orders[[#This Row],[side]]="sell",bot_orders[[#This Row],[accFillSz]]*bot_orders[[#This Row],[avgPx]]+bot_orders[[#This Row],[fee]], 0)</f>
        <v>0</v>
      </c>
      <c r="AA3950" s="4">
        <f>IF(bot_orders[[#This Row],[side]]="sell",-bot_orders[[#This Row],[accFillSz]],bot_orders[[#This Row],[accFillSz]]+bot_orders[[#This Row],[fee]])</f>
        <v>6.2829696000000004</v>
      </c>
      <c r="AB3950">
        <v>0</v>
      </c>
      <c r="AC3950" t="s">
        <v>38</v>
      </c>
      <c r="AD3950">
        <v>0</v>
      </c>
      <c r="AE3950" t="s">
        <v>40</v>
      </c>
      <c r="AF3950" t="s">
        <v>41</v>
      </c>
      <c r="AG3950" t="s">
        <v>28</v>
      </c>
      <c r="AH3950" t="s">
        <v>28</v>
      </c>
      <c r="AI3950">
        <v>6.2829696000000004</v>
      </c>
      <c r="AJ3950">
        <v>-4.9719215999999999</v>
      </c>
    </row>
    <row r="3951" spans="1:36" x14ac:dyDescent="0.3">
      <c r="A3951">
        <v>4056</v>
      </c>
      <c r="B3951" t="s">
        <v>17980</v>
      </c>
      <c r="C3951" t="s">
        <v>28</v>
      </c>
      <c r="D3951" t="s">
        <v>29</v>
      </c>
      <c r="E3951" t="s">
        <v>30</v>
      </c>
      <c r="F3951" t="s">
        <v>31</v>
      </c>
      <c r="G3951" t="s">
        <v>187</v>
      </c>
      <c r="H3951" t="s">
        <v>18267</v>
      </c>
      <c r="I3951" s="4" t="s">
        <v>18268</v>
      </c>
      <c r="J3951" s="1">
        <f>((((bot_orders[[#This Row],[cTime]]/ 1000)+3*3600) / 86400) + DATE(1970,1,1))</f>
        <v>45774.309383078704</v>
      </c>
      <c r="K3951" s="4" t="s">
        <v>18269</v>
      </c>
      <c r="L3951" s="1">
        <f>((((bot_orders[[#This Row],[uTime]]/ 1000)+3*3600) / 86400) + DATE(1970,1,1))</f>
        <v>45774.421186087959</v>
      </c>
      <c r="M3951" t="s">
        <v>34</v>
      </c>
      <c r="N3951" t="s">
        <v>28</v>
      </c>
      <c r="O3951" t="s">
        <v>35</v>
      </c>
      <c r="P3951">
        <v>6.282</v>
      </c>
      <c r="Q3951" t="s">
        <v>36</v>
      </c>
      <c r="R3951" t="s">
        <v>37</v>
      </c>
      <c r="S3951">
        <v>0.79600000000000004</v>
      </c>
      <c r="T3951">
        <v>0.79600000000000004</v>
      </c>
      <c r="U3951">
        <v>6.282</v>
      </c>
      <c r="V3951">
        <v>-4.0003775999999996E-3</v>
      </c>
      <c r="W3951" t="s">
        <v>38</v>
      </c>
      <c r="X3951" s="4">
        <f>IF(bot_orders[[#This Row],[side]]="sell", bot_orders[[#This Row],[accFillSz]]*bot_orders[[#This Row],[avgPx]] + bot_orders[[#This Row],[fee]], -bot_orders[[#This Row],[accFillSz]]*bot_orders[[#This Row],[avgPx]])</f>
        <v>4.9964716224000005</v>
      </c>
      <c r="Y3951" s="4">
        <f>IF(bot_orders[[#This Row],[side]]="buy", bot_orders[[#This Row],[accFillSz]] + bot_orders[[#This Row],[fee]], -bot_orders[[#This Row],[accFillSz]])</f>
        <v>-6.282</v>
      </c>
      <c r="Z3951" s="4">
        <f>IF(bot_orders[[#This Row],[side]]="sell",bot_orders[[#This Row],[accFillSz]]*bot_orders[[#This Row],[avgPx]]+bot_orders[[#This Row],[fee]], 0)</f>
        <v>4.9964716224000005</v>
      </c>
      <c r="AA3951" s="4">
        <f>IF(bot_orders[[#This Row],[side]]="sell",-bot_orders[[#This Row],[accFillSz]],bot_orders[[#This Row],[accFillSz]]+bot_orders[[#This Row],[fee]])</f>
        <v>-6.282</v>
      </c>
      <c r="AB3951">
        <v>0</v>
      </c>
      <c r="AC3951" t="s">
        <v>39</v>
      </c>
      <c r="AD3951">
        <v>0</v>
      </c>
      <c r="AE3951" t="s">
        <v>40</v>
      </c>
      <c r="AF3951" t="s">
        <v>41</v>
      </c>
      <c r="AG3951" t="s">
        <v>28</v>
      </c>
      <c r="AH3951" t="s">
        <v>28</v>
      </c>
      <c r="AI3951">
        <v>-6.282</v>
      </c>
      <c r="AJ3951">
        <v>4.9964716200000003</v>
      </c>
    </row>
    <row r="3952" spans="1:36" x14ac:dyDescent="0.3">
      <c r="A3952">
        <v>4059</v>
      </c>
      <c r="B3952" t="s">
        <v>17980</v>
      </c>
      <c r="C3952" t="s">
        <v>28</v>
      </c>
      <c r="D3952" t="s">
        <v>29</v>
      </c>
      <c r="E3952" t="s">
        <v>30</v>
      </c>
      <c r="F3952" t="s">
        <v>31</v>
      </c>
      <c r="G3952" t="s">
        <v>192</v>
      </c>
      <c r="H3952" t="s">
        <v>18270</v>
      </c>
      <c r="I3952" s="4" t="s">
        <v>18271</v>
      </c>
      <c r="J3952" s="1">
        <f>((((bot_orders[[#This Row],[cTime]]/ 1000)+3*3600) / 86400) + DATE(1970,1,1))</f>
        <v>45774.311652928242</v>
      </c>
      <c r="K3952" s="4" t="s">
        <v>18272</v>
      </c>
      <c r="L3952" s="1">
        <f>((((bot_orders[[#This Row],[uTime]]/ 1000)+3*3600) / 86400) + DATE(1970,1,1))</f>
        <v>45774.413808344907</v>
      </c>
      <c r="M3952" t="s">
        <v>34</v>
      </c>
      <c r="N3952" t="s">
        <v>28</v>
      </c>
      <c r="O3952" t="s">
        <v>35</v>
      </c>
      <c r="P3952">
        <v>6.282</v>
      </c>
      <c r="Q3952" t="s">
        <v>36</v>
      </c>
      <c r="R3952" t="s">
        <v>37</v>
      </c>
      <c r="S3952">
        <v>0.79069999999999996</v>
      </c>
      <c r="T3952">
        <v>0.79069999999999996</v>
      </c>
      <c r="U3952">
        <v>6.282</v>
      </c>
      <c r="V3952">
        <v>-3.9737419000000001E-3</v>
      </c>
      <c r="W3952" t="s">
        <v>38</v>
      </c>
      <c r="X3952" s="4">
        <f>IF(bot_orders[[#This Row],[side]]="sell", bot_orders[[#This Row],[accFillSz]]*bot_orders[[#This Row],[avgPx]] + bot_orders[[#This Row],[fee]], -bot_orders[[#This Row],[accFillSz]]*bot_orders[[#This Row],[avgPx]])</f>
        <v>4.9632036580999994</v>
      </c>
      <c r="Y3952" s="4">
        <f>IF(bot_orders[[#This Row],[side]]="buy", bot_orders[[#This Row],[accFillSz]] + bot_orders[[#This Row],[fee]], -bot_orders[[#This Row],[accFillSz]])</f>
        <v>-6.282</v>
      </c>
      <c r="Z3952" s="4">
        <f>IF(bot_orders[[#This Row],[side]]="sell",bot_orders[[#This Row],[accFillSz]]*bot_orders[[#This Row],[avgPx]]+bot_orders[[#This Row],[fee]], 0)</f>
        <v>4.9632036580999994</v>
      </c>
      <c r="AA3952" s="4">
        <f>IF(bot_orders[[#This Row],[side]]="sell",-bot_orders[[#This Row],[accFillSz]],bot_orders[[#This Row],[accFillSz]]+bot_orders[[#This Row],[fee]])</f>
        <v>-6.282</v>
      </c>
      <c r="AB3952">
        <v>0</v>
      </c>
      <c r="AC3952" t="s">
        <v>39</v>
      </c>
      <c r="AD3952">
        <v>0</v>
      </c>
      <c r="AE3952" t="s">
        <v>40</v>
      </c>
      <c r="AF3952" t="s">
        <v>41</v>
      </c>
      <c r="AG3952" t="s">
        <v>28</v>
      </c>
      <c r="AH3952" t="s">
        <v>28</v>
      </c>
      <c r="AI3952">
        <v>-6.282</v>
      </c>
      <c r="AJ3952">
        <v>4.9632036599999996</v>
      </c>
    </row>
    <row r="3953" spans="1:36" x14ac:dyDescent="0.3">
      <c r="A3953">
        <v>4061</v>
      </c>
      <c r="B3953" t="s">
        <v>17980</v>
      </c>
      <c r="C3953" t="s">
        <v>28</v>
      </c>
      <c r="D3953" t="s">
        <v>29</v>
      </c>
      <c r="E3953" t="s">
        <v>30</v>
      </c>
      <c r="F3953" t="s">
        <v>31</v>
      </c>
      <c r="G3953" t="s">
        <v>190</v>
      </c>
      <c r="H3953" t="s">
        <v>18273</v>
      </c>
      <c r="I3953" s="4" t="s">
        <v>18274</v>
      </c>
      <c r="J3953" s="1">
        <f>((((bot_orders[[#This Row],[cTime]]/ 1000)+3*3600) / 86400) + DATE(1970,1,1))</f>
        <v>45774.313929074073</v>
      </c>
      <c r="K3953" s="4" t="s">
        <v>18275</v>
      </c>
      <c r="L3953" s="1">
        <f>((((bot_orders[[#This Row],[uTime]]/ 1000)+3*3600) / 86400) + DATE(1970,1,1))</f>
        <v>45774.391142893524</v>
      </c>
      <c r="M3953" t="s">
        <v>34</v>
      </c>
      <c r="N3953" t="s">
        <v>28</v>
      </c>
      <c r="O3953" t="s">
        <v>35</v>
      </c>
      <c r="P3953">
        <v>6.2809999999999997</v>
      </c>
      <c r="Q3953" t="s">
        <v>36</v>
      </c>
      <c r="R3953" t="s">
        <v>37</v>
      </c>
      <c r="S3953">
        <v>0.78549999999999998</v>
      </c>
      <c r="T3953">
        <v>0.78549999999999998</v>
      </c>
      <c r="U3953">
        <v>6.2809999999999997</v>
      </c>
      <c r="V3953">
        <v>-3.9469804000000002E-3</v>
      </c>
      <c r="W3953" t="s">
        <v>38</v>
      </c>
      <c r="X3953" s="4">
        <f>IF(bot_orders[[#This Row],[side]]="sell", bot_orders[[#This Row],[accFillSz]]*bot_orders[[#This Row],[avgPx]] + bot_orders[[#This Row],[fee]], -bot_orders[[#This Row],[accFillSz]]*bot_orders[[#This Row],[avgPx]])</f>
        <v>4.9297785195999992</v>
      </c>
      <c r="Y3953" s="4">
        <f>IF(bot_orders[[#This Row],[side]]="buy", bot_orders[[#This Row],[accFillSz]] + bot_orders[[#This Row],[fee]], -bot_orders[[#This Row],[accFillSz]])</f>
        <v>-6.2809999999999997</v>
      </c>
      <c r="Z3953" s="4">
        <f>IF(bot_orders[[#This Row],[side]]="sell",bot_orders[[#This Row],[accFillSz]]*bot_orders[[#This Row],[avgPx]]+bot_orders[[#This Row],[fee]], 0)</f>
        <v>4.9297785195999992</v>
      </c>
      <c r="AA3953" s="4">
        <f>IF(bot_orders[[#This Row],[side]]="sell",-bot_orders[[#This Row],[accFillSz]],bot_orders[[#This Row],[accFillSz]]+bot_orders[[#This Row],[fee]])</f>
        <v>-6.2809999999999997</v>
      </c>
      <c r="AB3953">
        <v>0</v>
      </c>
      <c r="AC3953" t="s">
        <v>39</v>
      </c>
      <c r="AD3953">
        <v>0</v>
      </c>
      <c r="AE3953" t="s">
        <v>40</v>
      </c>
      <c r="AF3953" t="s">
        <v>41</v>
      </c>
      <c r="AG3953" t="s">
        <v>28</v>
      </c>
      <c r="AH3953" t="s">
        <v>28</v>
      </c>
      <c r="AI3953">
        <v>-6.2809999999999997</v>
      </c>
      <c r="AJ3953">
        <v>4.9297785200000002</v>
      </c>
    </row>
    <row r="3954" spans="1:36" x14ac:dyDescent="0.3">
      <c r="A3954">
        <v>4066</v>
      </c>
      <c r="B3954" t="s">
        <v>17980</v>
      </c>
      <c r="C3954" t="s">
        <v>28</v>
      </c>
      <c r="D3954" t="s">
        <v>29</v>
      </c>
      <c r="E3954" t="s">
        <v>30</v>
      </c>
      <c r="F3954" t="s">
        <v>31</v>
      </c>
      <c r="G3954" t="s">
        <v>198</v>
      </c>
      <c r="H3954" t="s">
        <v>18276</v>
      </c>
      <c r="I3954" s="4" t="s">
        <v>18277</v>
      </c>
      <c r="J3954" s="1">
        <f>((((bot_orders[[#This Row],[cTime]]/ 1000)+3*3600) / 86400) + DATE(1970,1,1))</f>
        <v>45774.328649768519</v>
      </c>
      <c r="K3954" s="4" t="s">
        <v>18278</v>
      </c>
      <c r="L3954" s="1">
        <f>((((bot_orders[[#This Row],[uTime]]/ 1000)+3*3600) / 86400) + DATE(1970,1,1))</f>
        <v>45774.334618564812</v>
      </c>
      <c r="M3954" t="s">
        <v>34</v>
      </c>
      <c r="N3954" t="s">
        <v>28</v>
      </c>
      <c r="O3954" t="s">
        <v>35</v>
      </c>
      <c r="P3954">
        <v>6.2809999999999997</v>
      </c>
      <c r="Q3954" t="s">
        <v>36</v>
      </c>
      <c r="R3954" t="s">
        <v>37</v>
      </c>
      <c r="S3954">
        <v>0.78029999999999999</v>
      </c>
      <c r="T3954">
        <v>0.78029999999999999</v>
      </c>
      <c r="U3954">
        <v>6.2809999999999997</v>
      </c>
      <c r="V3954">
        <v>-3.9208513999999996E-3</v>
      </c>
      <c r="W3954" t="s">
        <v>38</v>
      </c>
      <c r="X3954" s="4">
        <f>IF(bot_orders[[#This Row],[side]]="sell", bot_orders[[#This Row],[accFillSz]]*bot_orders[[#This Row],[avgPx]] + bot_orders[[#This Row],[fee]], -bot_orders[[#This Row],[accFillSz]]*bot_orders[[#This Row],[avgPx]])</f>
        <v>4.8971434485999996</v>
      </c>
      <c r="Y3954" s="4">
        <f>IF(bot_orders[[#This Row],[side]]="buy", bot_orders[[#This Row],[accFillSz]] + bot_orders[[#This Row],[fee]], -bot_orders[[#This Row],[accFillSz]])</f>
        <v>-6.2809999999999997</v>
      </c>
      <c r="Z3954" s="4">
        <f>IF(bot_orders[[#This Row],[side]]="sell",bot_orders[[#This Row],[accFillSz]]*bot_orders[[#This Row],[avgPx]]+bot_orders[[#This Row],[fee]], 0)</f>
        <v>4.8971434485999996</v>
      </c>
      <c r="AA3954" s="4">
        <f>IF(bot_orders[[#This Row],[side]]="sell",-bot_orders[[#This Row],[accFillSz]],bot_orders[[#This Row],[accFillSz]]+bot_orders[[#This Row],[fee]])</f>
        <v>-6.2809999999999997</v>
      </c>
      <c r="AB3954">
        <v>0</v>
      </c>
      <c r="AC3954" t="s">
        <v>39</v>
      </c>
      <c r="AD3954">
        <v>0</v>
      </c>
      <c r="AE3954" t="s">
        <v>40</v>
      </c>
      <c r="AF3954" t="s">
        <v>41</v>
      </c>
      <c r="AG3954" t="s">
        <v>28</v>
      </c>
      <c r="AH3954" t="s">
        <v>28</v>
      </c>
      <c r="AI3954">
        <v>-6.2809999999999997</v>
      </c>
      <c r="AJ3954">
        <v>4.8971434499999997</v>
      </c>
    </row>
    <row r="3955" spans="1:36" x14ac:dyDescent="0.3">
      <c r="A3955">
        <v>4070</v>
      </c>
      <c r="B3955" t="s">
        <v>17980</v>
      </c>
      <c r="C3955" t="s">
        <v>28</v>
      </c>
      <c r="D3955" t="s">
        <v>29</v>
      </c>
      <c r="E3955" t="s">
        <v>30</v>
      </c>
      <c r="F3955" t="s">
        <v>31</v>
      </c>
      <c r="G3955" t="s">
        <v>196</v>
      </c>
      <c r="H3955" t="s">
        <v>18279</v>
      </c>
      <c r="I3955" s="4" t="s">
        <v>18280</v>
      </c>
      <c r="J3955" s="1">
        <f>((((bot_orders[[#This Row],[cTime]]/ 1000)+3*3600) / 86400) + DATE(1970,1,1))</f>
        <v>45774.334618587964</v>
      </c>
      <c r="K3955" s="4" t="s">
        <v>18281</v>
      </c>
      <c r="L3955" s="1">
        <f>((((bot_orders[[#This Row],[uTime]]/ 1000)+3*3600) / 86400) + DATE(1970,1,1))</f>
        <v>45774.336651215279</v>
      </c>
      <c r="M3955" t="s">
        <v>34</v>
      </c>
      <c r="N3955" t="s">
        <v>28</v>
      </c>
      <c r="O3955" t="s">
        <v>35</v>
      </c>
      <c r="P3955">
        <v>6.2869999999999999</v>
      </c>
      <c r="Q3955" t="s">
        <v>36</v>
      </c>
      <c r="R3955" t="s">
        <v>55</v>
      </c>
      <c r="S3955">
        <v>0.77510000000000001</v>
      </c>
      <c r="T3955">
        <v>0.77510000000000001</v>
      </c>
      <c r="U3955">
        <v>6.2869999999999999</v>
      </c>
      <c r="V3955">
        <v>-5.0296000000000004E-3</v>
      </c>
      <c r="W3955" t="s">
        <v>39</v>
      </c>
      <c r="X3955" s="4">
        <f>IF(bot_orders[[#This Row],[side]]="sell", bot_orders[[#This Row],[accFillSz]]*bot_orders[[#This Row],[avgPx]] + bot_orders[[#This Row],[fee]], -bot_orders[[#This Row],[accFillSz]]*bot_orders[[#This Row],[avgPx]])</f>
        <v>-4.8730536999999998</v>
      </c>
      <c r="Y3955" s="4">
        <f>IF(bot_orders[[#This Row],[side]]="buy", bot_orders[[#This Row],[accFillSz]] + bot_orders[[#This Row],[fee]], -bot_orders[[#This Row],[accFillSz]])</f>
        <v>6.2819703999999996</v>
      </c>
      <c r="Z3955" s="4">
        <f>IF(bot_orders[[#This Row],[side]]="sell",bot_orders[[#This Row],[accFillSz]]*bot_orders[[#This Row],[avgPx]]+bot_orders[[#This Row],[fee]], 0)</f>
        <v>0</v>
      </c>
      <c r="AA3955" s="4">
        <f>IF(bot_orders[[#This Row],[side]]="sell",-bot_orders[[#This Row],[accFillSz]],bot_orders[[#This Row],[accFillSz]]+bot_orders[[#This Row],[fee]])</f>
        <v>6.2819703999999996</v>
      </c>
      <c r="AB3955">
        <v>0</v>
      </c>
      <c r="AC3955" t="s">
        <v>38</v>
      </c>
      <c r="AD3955">
        <v>0</v>
      </c>
      <c r="AE3955" t="s">
        <v>40</v>
      </c>
      <c r="AF3955" t="s">
        <v>41</v>
      </c>
      <c r="AG3955" t="s">
        <v>28</v>
      </c>
      <c r="AH3955" t="s">
        <v>28</v>
      </c>
      <c r="AI3955">
        <v>6.2819703999999996</v>
      </c>
      <c r="AJ3955">
        <v>-4.8730536999999998</v>
      </c>
    </row>
    <row r="3956" spans="1:36" x14ac:dyDescent="0.3">
      <c r="A3956">
        <v>4072</v>
      </c>
      <c r="B3956" t="s">
        <v>17980</v>
      </c>
      <c r="C3956" t="s">
        <v>28</v>
      </c>
      <c r="D3956" t="s">
        <v>29</v>
      </c>
      <c r="E3956" t="s">
        <v>30</v>
      </c>
      <c r="F3956" t="s">
        <v>31</v>
      </c>
      <c r="G3956" t="s">
        <v>196</v>
      </c>
      <c r="H3956" t="s">
        <v>18282</v>
      </c>
      <c r="I3956" s="4" t="s">
        <v>18283</v>
      </c>
      <c r="J3956" s="1">
        <f>((((bot_orders[[#This Row],[cTime]]/ 1000)+3*3600) / 86400) + DATE(1970,1,1))</f>
        <v>45774.336651238424</v>
      </c>
      <c r="K3956" s="4" t="s">
        <v>18284</v>
      </c>
      <c r="L3956" s="1">
        <f>((((bot_orders[[#This Row],[uTime]]/ 1000)+3*3600) / 86400) + DATE(1970,1,1))</f>
        <v>45774.3389431713</v>
      </c>
      <c r="M3956" t="s">
        <v>34</v>
      </c>
      <c r="N3956" t="s">
        <v>28</v>
      </c>
      <c r="O3956" t="s">
        <v>35</v>
      </c>
      <c r="P3956">
        <v>6.2809999999999997</v>
      </c>
      <c r="Q3956" t="s">
        <v>36</v>
      </c>
      <c r="R3956" t="s">
        <v>37</v>
      </c>
      <c r="S3956">
        <v>0.78029999999999999</v>
      </c>
      <c r="T3956">
        <v>0.78029999999999999</v>
      </c>
      <c r="U3956">
        <v>6.2809999999999997</v>
      </c>
      <c r="V3956">
        <v>-3.9208513999999996E-3</v>
      </c>
      <c r="W3956" t="s">
        <v>38</v>
      </c>
      <c r="X3956" s="4">
        <f>IF(bot_orders[[#This Row],[side]]="sell", bot_orders[[#This Row],[accFillSz]]*bot_orders[[#This Row],[avgPx]] + bot_orders[[#This Row],[fee]], -bot_orders[[#This Row],[accFillSz]]*bot_orders[[#This Row],[avgPx]])</f>
        <v>4.8971434485999996</v>
      </c>
      <c r="Y3956" s="4">
        <f>IF(bot_orders[[#This Row],[side]]="buy", bot_orders[[#This Row],[accFillSz]] + bot_orders[[#This Row],[fee]], -bot_orders[[#This Row],[accFillSz]])</f>
        <v>-6.2809999999999997</v>
      </c>
      <c r="Z3956" s="4">
        <f>IF(bot_orders[[#This Row],[side]]="sell",bot_orders[[#This Row],[accFillSz]]*bot_orders[[#This Row],[avgPx]]+bot_orders[[#This Row],[fee]], 0)</f>
        <v>4.8971434485999996</v>
      </c>
      <c r="AA3956" s="4">
        <f>IF(bot_orders[[#This Row],[side]]="sell",-bot_orders[[#This Row],[accFillSz]],bot_orders[[#This Row],[accFillSz]]+bot_orders[[#This Row],[fee]])</f>
        <v>-6.2809999999999997</v>
      </c>
      <c r="AB3956">
        <v>0</v>
      </c>
      <c r="AC3956" t="s">
        <v>39</v>
      </c>
      <c r="AD3956">
        <v>0</v>
      </c>
      <c r="AE3956" t="s">
        <v>40</v>
      </c>
      <c r="AF3956" t="s">
        <v>41</v>
      </c>
      <c r="AG3956" t="s">
        <v>28</v>
      </c>
      <c r="AH3956" t="s">
        <v>28</v>
      </c>
      <c r="AI3956">
        <v>-6.2809999999999997</v>
      </c>
      <c r="AJ3956">
        <v>4.8971434499999997</v>
      </c>
    </row>
    <row r="3957" spans="1:36" x14ac:dyDescent="0.3">
      <c r="A3957">
        <v>4076</v>
      </c>
      <c r="B3957" t="s">
        <v>17980</v>
      </c>
      <c r="C3957" t="s">
        <v>28</v>
      </c>
      <c r="D3957" t="s">
        <v>29</v>
      </c>
      <c r="E3957" t="s">
        <v>30</v>
      </c>
      <c r="F3957" t="s">
        <v>31</v>
      </c>
      <c r="G3957" t="s">
        <v>194</v>
      </c>
      <c r="H3957" t="s">
        <v>18285</v>
      </c>
      <c r="I3957" s="4" t="s">
        <v>18286</v>
      </c>
      <c r="J3957" s="1">
        <f>((((bot_orders[[#This Row],[cTime]]/ 1000)+3*3600) / 86400) + DATE(1970,1,1))</f>
        <v>45774.338943206021</v>
      </c>
      <c r="K3957" s="4" t="s">
        <v>18287</v>
      </c>
      <c r="L3957" s="1">
        <f>((((bot_orders[[#This Row],[uTime]]/ 1000)+3*3600) / 86400) + DATE(1970,1,1))</f>
        <v>45774.352604293977</v>
      </c>
      <c r="M3957" t="s">
        <v>34</v>
      </c>
      <c r="N3957" t="s">
        <v>28</v>
      </c>
      <c r="O3957" t="s">
        <v>35</v>
      </c>
      <c r="P3957">
        <v>6.2869999999999999</v>
      </c>
      <c r="Q3957" t="s">
        <v>36</v>
      </c>
      <c r="R3957" t="s">
        <v>55</v>
      </c>
      <c r="S3957">
        <v>0.77510000000000001</v>
      </c>
      <c r="T3957">
        <v>0.77510000000000001</v>
      </c>
      <c r="U3957">
        <v>6.2869999999999999</v>
      </c>
      <c r="V3957">
        <v>-5.0296000000000004E-3</v>
      </c>
      <c r="W3957" t="s">
        <v>39</v>
      </c>
      <c r="X3957" s="4">
        <f>IF(bot_orders[[#This Row],[side]]="sell", bot_orders[[#This Row],[accFillSz]]*bot_orders[[#This Row],[avgPx]] + bot_orders[[#This Row],[fee]], -bot_orders[[#This Row],[accFillSz]]*bot_orders[[#This Row],[avgPx]])</f>
        <v>-4.8730536999999998</v>
      </c>
      <c r="Y3957" s="4">
        <f>IF(bot_orders[[#This Row],[side]]="buy", bot_orders[[#This Row],[accFillSz]] + bot_orders[[#This Row],[fee]], -bot_orders[[#This Row],[accFillSz]])</f>
        <v>6.2819703999999996</v>
      </c>
      <c r="Z3957" s="4">
        <f>IF(bot_orders[[#This Row],[side]]="sell",bot_orders[[#This Row],[accFillSz]]*bot_orders[[#This Row],[avgPx]]+bot_orders[[#This Row],[fee]], 0)</f>
        <v>0</v>
      </c>
      <c r="AA3957" s="4">
        <f>IF(bot_orders[[#This Row],[side]]="sell",-bot_orders[[#This Row],[accFillSz]],bot_orders[[#This Row],[accFillSz]]+bot_orders[[#This Row],[fee]])</f>
        <v>6.2819703999999996</v>
      </c>
      <c r="AB3957">
        <v>0</v>
      </c>
      <c r="AC3957" t="s">
        <v>38</v>
      </c>
      <c r="AD3957">
        <v>0</v>
      </c>
      <c r="AE3957" t="s">
        <v>40</v>
      </c>
      <c r="AF3957" t="s">
        <v>41</v>
      </c>
      <c r="AG3957" t="s">
        <v>28</v>
      </c>
      <c r="AH3957" t="s">
        <v>28</v>
      </c>
      <c r="AI3957">
        <v>6.2819703999999996</v>
      </c>
      <c r="AJ3957">
        <v>-4.8730536999999998</v>
      </c>
    </row>
    <row r="3958" spans="1:36" x14ac:dyDescent="0.3">
      <c r="A3958">
        <v>4080</v>
      </c>
      <c r="B3958" t="s">
        <v>17980</v>
      </c>
      <c r="C3958" t="s">
        <v>28</v>
      </c>
      <c r="D3958" t="s">
        <v>29</v>
      </c>
      <c r="E3958" t="s">
        <v>30</v>
      </c>
      <c r="F3958" t="s">
        <v>31</v>
      </c>
      <c r="G3958" t="s">
        <v>194</v>
      </c>
      <c r="H3958" t="s">
        <v>18288</v>
      </c>
      <c r="I3958" s="4" t="s">
        <v>18289</v>
      </c>
      <c r="J3958" s="1">
        <f>((((bot_orders[[#This Row],[cTime]]/ 1000)+3*3600) / 86400) + DATE(1970,1,1))</f>
        <v>45774.352604328698</v>
      </c>
      <c r="K3958" s="4" t="s">
        <v>18290</v>
      </c>
      <c r="L3958" s="1">
        <f>((((bot_orders[[#This Row],[uTime]]/ 1000)+3*3600) / 86400) + DATE(1970,1,1))</f>
        <v>45774.355829768516</v>
      </c>
      <c r="M3958" t="s">
        <v>34</v>
      </c>
      <c r="N3958" t="s">
        <v>28</v>
      </c>
      <c r="O3958" t="s">
        <v>35</v>
      </c>
      <c r="P3958">
        <v>6.2809999999999997</v>
      </c>
      <c r="Q3958" t="s">
        <v>36</v>
      </c>
      <c r="R3958" t="s">
        <v>37</v>
      </c>
      <c r="S3958">
        <v>0.78029999999999999</v>
      </c>
      <c r="T3958">
        <v>0.78029999999999999</v>
      </c>
      <c r="U3958">
        <v>6.2809999999999997</v>
      </c>
      <c r="V3958">
        <v>-3.9208513999999996E-3</v>
      </c>
      <c r="W3958" t="s">
        <v>38</v>
      </c>
      <c r="X3958" s="4">
        <f>IF(bot_orders[[#This Row],[side]]="sell", bot_orders[[#This Row],[accFillSz]]*bot_orders[[#This Row],[avgPx]] + bot_orders[[#This Row],[fee]], -bot_orders[[#This Row],[accFillSz]]*bot_orders[[#This Row],[avgPx]])</f>
        <v>4.8971434485999996</v>
      </c>
      <c r="Y3958" s="4">
        <f>IF(bot_orders[[#This Row],[side]]="buy", bot_orders[[#This Row],[accFillSz]] + bot_orders[[#This Row],[fee]], -bot_orders[[#This Row],[accFillSz]])</f>
        <v>-6.2809999999999997</v>
      </c>
      <c r="Z3958" s="4">
        <f>IF(bot_orders[[#This Row],[side]]="sell",bot_orders[[#This Row],[accFillSz]]*bot_orders[[#This Row],[avgPx]]+bot_orders[[#This Row],[fee]], 0)</f>
        <v>4.8971434485999996</v>
      </c>
      <c r="AA3958" s="4">
        <f>IF(bot_orders[[#This Row],[side]]="sell",-bot_orders[[#This Row],[accFillSz]],bot_orders[[#This Row],[accFillSz]]+bot_orders[[#This Row],[fee]])</f>
        <v>-6.2809999999999997</v>
      </c>
      <c r="AB3958">
        <v>0</v>
      </c>
      <c r="AC3958" t="s">
        <v>39</v>
      </c>
      <c r="AD3958">
        <v>0</v>
      </c>
      <c r="AE3958" t="s">
        <v>40</v>
      </c>
      <c r="AF3958" t="s">
        <v>41</v>
      </c>
      <c r="AG3958" t="s">
        <v>28</v>
      </c>
      <c r="AH3958" t="s">
        <v>28</v>
      </c>
      <c r="AI3958">
        <v>-6.2809999999999997</v>
      </c>
      <c r="AJ3958">
        <v>4.8971434499999997</v>
      </c>
    </row>
    <row r="3959" spans="1:36" x14ac:dyDescent="0.3">
      <c r="A3959">
        <v>4082</v>
      </c>
      <c r="B3959" t="s">
        <v>17980</v>
      </c>
      <c r="C3959" t="s">
        <v>28</v>
      </c>
      <c r="D3959" t="s">
        <v>29</v>
      </c>
      <c r="E3959" t="s">
        <v>30</v>
      </c>
      <c r="F3959" t="s">
        <v>31</v>
      </c>
      <c r="G3959" t="s">
        <v>170</v>
      </c>
      <c r="H3959" t="s">
        <v>18291</v>
      </c>
      <c r="I3959" s="4" t="s">
        <v>18292</v>
      </c>
      <c r="J3959" s="1">
        <f>((((bot_orders[[#This Row],[cTime]]/ 1000)+3*3600) / 86400) + DATE(1970,1,1))</f>
        <v>45774.355829803244</v>
      </c>
      <c r="K3959" s="4" t="s">
        <v>18293</v>
      </c>
      <c r="L3959" s="1">
        <f>((((bot_orders[[#This Row],[uTime]]/ 1000)+3*3600) / 86400) + DATE(1970,1,1))</f>
        <v>45774.36255849537</v>
      </c>
      <c r="M3959" t="s">
        <v>34</v>
      </c>
      <c r="N3959" t="s">
        <v>28</v>
      </c>
      <c r="O3959" t="s">
        <v>35</v>
      </c>
      <c r="P3959">
        <v>6.2869999999999999</v>
      </c>
      <c r="Q3959" t="s">
        <v>36</v>
      </c>
      <c r="R3959" t="s">
        <v>55</v>
      </c>
      <c r="S3959">
        <v>0.77510000000000001</v>
      </c>
      <c r="T3959">
        <v>0.77510000000000001</v>
      </c>
      <c r="U3959">
        <v>6.2869999999999999</v>
      </c>
      <c r="V3959">
        <v>-5.0296000000000004E-3</v>
      </c>
      <c r="W3959" t="s">
        <v>39</v>
      </c>
      <c r="X3959" s="4">
        <f>IF(bot_orders[[#This Row],[side]]="sell", bot_orders[[#This Row],[accFillSz]]*bot_orders[[#This Row],[avgPx]] + bot_orders[[#This Row],[fee]], -bot_orders[[#This Row],[accFillSz]]*bot_orders[[#This Row],[avgPx]])</f>
        <v>-4.8730536999999998</v>
      </c>
      <c r="Y3959" s="4">
        <f>IF(bot_orders[[#This Row],[side]]="buy", bot_orders[[#This Row],[accFillSz]] + bot_orders[[#This Row],[fee]], -bot_orders[[#This Row],[accFillSz]])</f>
        <v>6.2819703999999996</v>
      </c>
      <c r="Z3959" s="4">
        <f>IF(bot_orders[[#This Row],[side]]="sell",bot_orders[[#This Row],[accFillSz]]*bot_orders[[#This Row],[avgPx]]+bot_orders[[#This Row],[fee]], 0)</f>
        <v>0</v>
      </c>
      <c r="AA3959" s="4">
        <f>IF(bot_orders[[#This Row],[side]]="sell",-bot_orders[[#This Row],[accFillSz]],bot_orders[[#This Row],[accFillSz]]+bot_orders[[#This Row],[fee]])</f>
        <v>6.2819703999999996</v>
      </c>
      <c r="AB3959">
        <v>0</v>
      </c>
      <c r="AC3959" t="s">
        <v>38</v>
      </c>
      <c r="AD3959">
        <v>0</v>
      </c>
      <c r="AE3959" t="s">
        <v>40</v>
      </c>
      <c r="AF3959" t="s">
        <v>41</v>
      </c>
      <c r="AG3959" t="s">
        <v>28</v>
      </c>
      <c r="AH3959" t="s">
        <v>28</v>
      </c>
      <c r="AI3959">
        <v>6.2819703999999996</v>
      </c>
      <c r="AJ3959">
        <v>-4.8730536999999998</v>
      </c>
    </row>
    <row r="3960" spans="1:36" x14ac:dyDescent="0.3">
      <c r="A3960">
        <v>4084</v>
      </c>
      <c r="B3960" t="s">
        <v>17980</v>
      </c>
      <c r="C3960" t="s">
        <v>28</v>
      </c>
      <c r="D3960" t="s">
        <v>29</v>
      </c>
      <c r="E3960" t="s">
        <v>30</v>
      </c>
      <c r="F3960" t="s">
        <v>31</v>
      </c>
      <c r="G3960" t="s">
        <v>170</v>
      </c>
      <c r="H3960" t="s">
        <v>18294</v>
      </c>
      <c r="I3960" s="4" t="s">
        <v>18295</v>
      </c>
      <c r="J3960" s="1">
        <f>((((bot_orders[[#This Row],[cTime]]/ 1000)+3*3600) / 86400) + DATE(1970,1,1))</f>
        <v>45774.362558518522</v>
      </c>
      <c r="K3960" s="4" t="s">
        <v>18296</v>
      </c>
      <c r="L3960" s="1">
        <f>((((bot_orders[[#This Row],[uTime]]/ 1000)+3*3600) / 86400) + DATE(1970,1,1))</f>
        <v>45774.38867270833</v>
      </c>
      <c r="M3960" t="s">
        <v>34</v>
      </c>
      <c r="N3960" t="s">
        <v>28</v>
      </c>
      <c r="O3960" t="s">
        <v>35</v>
      </c>
      <c r="P3960">
        <v>6.2809999999999997</v>
      </c>
      <c r="Q3960" t="s">
        <v>36</v>
      </c>
      <c r="R3960" t="s">
        <v>37</v>
      </c>
      <c r="S3960">
        <v>0.78029999999999999</v>
      </c>
      <c r="T3960">
        <v>0.78029999999999999</v>
      </c>
      <c r="U3960">
        <v>6.2809999999999997</v>
      </c>
      <c r="V3960">
        <v>-3.9208513999999996E-3</v>
      </c>
      <c r="W3960" t="s">
        <v>38</v>
      </c>
      <c r="X3960" s="4">
        <f>IF(bot_orders[[#This Row],[side]]="sell", bot_orders[[#This Row],[accFillSz]]*bot_orders[[#This Row],[avgPx]] + bot_orders[[#This Row],[fee]], -bot_orders[[#This Row],[accFillSz]]*bot_orders[[#This Row],[avgPx]])</f>
        <v>4.8971434485999996</v>
      </c>
      <c r="Y3960" s="4">
        <f>IF(bot_orders[[#This Row],[side]]="buy", bot_orders[[#This Row],[accFillSz]] + bot_orders[[#This Row],[fee]], -bot_orders[[#This Row],[accFillSz]])</f>
        <v>-6.2809999999999997</v>
      </c>
      <c r="Z3960" s="4">
        <f>IF(bot_orders[[#This Row],[side]]="sell",bot_orders[[#This Row],[accFillSz]]*bot_orders[[#This Row],[avgPx]]+bot_orders[[#This Row],[fee]], 0)</f>
        <v>4.8971434485999996</v>
      </c>
      <c r="AA3960" s="4">
        <f>IF(bot_orders[[#This Row],[side]]="sell",-bot_orders[[#This Row],[accFillSz]],bot_orders[[#This Row],[accFillSz]]+bot_orders[[#This Row],[fee]])</f>
        <v>-6.2809999999999997</v>
      </c>
      <c r="AB3960">
        <v>0</v>
      </c>
      <c r="AC3960" t="s">
        <v>39</v>
      </c>
      <c r="AD3960">
        <v>0</v>
      </c>
      <c r="AE3960" t="s">
        <v>40</v>
      </c>
      <c r="AF3960" t="s">
        <v>41</v>
      </c>
      <c r="AG3960" t="s">
        <v>28</v>
      </c>
      <c r="AH3960" t="s">
        <v>28</v>
      </c>
      <c r="AI3960">
        <v>-6.2809999999999997</v>
      </c>
      <c r="AJ3960">
        <v>4.8971434499999997</v>
      </c>
    </row>
    <row r="3961" spans="1:36" x14ac:dyDescent="0.3">
      <c r="A3961">
        <v>4092</v>
      </c>
      <c r="B3961" t="s">
        <v>17980</v>
      </c>
      <c r="C3961" t="s">
        <v>28</v>
      </c>
      <c r="D3961" t="s">
        <v>29</v>
      </c>
      <c r="E3961" t="s">
        <v>30</v>
      </c>
      <c r="F3961" t="s">
        <v>31</v>
      </c>
      <c r="G3961" t="s">
        <v>203</v>
      </c>
      <c r="H3961" t="s">
        <v>18297</v>
      </c>
      <c r="I3961" s="4" t="s">
        <v>18298</v>
      </c>
      <c r="J3961" s="1">
        <f>((((bot_orders[[#This Row],[cTime]]/ 1000)+3*3600) / 86400) + DATE(1970,1,1))</f>
        <v>45774.388672743051</v>
      </c>
      <c r="K3961" s="4" t="s">
        <v>18299</v>
      </c>
      <c r="L3961" s="1">
        <f>((((bot_orders[[#This Row],[uTime]]/ 1000)+3*3600) / 86400) + DATE(1970,1,1))</f>
        <v>45774.582252650463</v>
      </c>
      <c r="M3961" t="s">
        <v>34</v>
      </c>
      <c r="N3961" t="s">
        <v>28</v>
      </c>
      <c r="O3961" t="s">
        <v>35</v>
      </c>
      <c r="P3961">
        <v>6.2869999999999999</v>
      </c>
      <c r="Q3961" t="s">
        <v>36</v>
      </c>
      <c r="R3961" t="s">
        <v>55</v>
      </c>
      <c r="S3961">
        <v>0.77510000000000001</v>
      </c>
      <c r="T3961">
        <v>0.77510000000000001</v>
      </c>
      <c r="U3961">
        <v>6.2869999999999999</v>
      </c>
      <c r="V3961">
        <v>-5.0296000000000004E-3</v>
      </c>
      <c r="W3961" t="s">
        <v>39</v>
      </c>
      <c r="X3961" s="4">
        <f>IF(bot_orders[[#This Row],[side]]="sell", bot_orders[[#This Row],[accFillSz]]*bot_orders[[#This Row],[avgPx]] + bot_orders[[#This Row],[fee]], -bot_orders[[#This Row],[accFillSz]]*bot_orders[[#This Row],[avgPx]])</f>
        <v>-4.8730536999999998</v>
      </c>
      <c r="Y3961" s="4">
        <f>IF(bot_orders[[#This Row],[side]]="buy", bot_orders[[#This Row],[accFillSz]] + bot_orders[[#This Row],[fee]], -bot_orders[[#This Row],[accFillSz]])</f>
        <v>6.2819703999999996</v>
      </c>
      <c r="Z3961" s="4">
        <f>IF(bot_orders[[#This Row],[side]]="sell",bot_orders[[#This Row],[accFillSz]]*bot_orders[[#This Row],[avgPx]]+bot_orders[[#This Row],[fee]], 0)</f>
        <v>0</v>
      </c>
      <c r="AA3961" s="4">
        <f>IF(bot_orders[[#This Row],[side]]="sell",-bot_orders[[#This Row],[accFillSz]],bot_orders[[#This Row],[accFillSz]]+bot_orders[[#This Row],[fee]])</f>
        <v>6.2819703999999996</v>
      </c>
      <c r="AB3961">
        <v>0</v>
      </c>
      <c r="AC3961" t="s">
        <v>38</v>
      </c>
      <c r="AD3961">
        <v>0</v>
      </c>
      <c r="AE3961" t="s">
        <v>40</v>
      </c>
      <c r="AF3961" t="s">
        <v>41</v>
      </c>
      <c r="AG3961" t="s">
        <v>28</v>
      </c>
      <c r="AH3961" t="s">
        <v>28</v>
      </c>
      <c r="AI3961">
        <v>6.2819703999999996</v>
      </c>
      <c r="AJ3961">
        <v>-4.8730536999999998</v>
      </c>
    </row>
    <row r="3962" spans="1:36" x14ac:dyDescent="0.3">
      <c r="A3962">
        <v>4094</v>
      </c>
      <c r="B3962" t="s">
        <v>17980</v>
      </c>
      <c r="C3962" t="s">
        <v>28</v>
      </c>
      <c r="D3962" t="s">
        <v>29</v>
      </c>
      <c r="E3962" t="s">
        <v>30</v>
      </c>
      <c r="F3962" t="s">
        <v>31</v>
      </c>
      <c r="G3962" t="s">
        <v>56</v>
      </c>
      <c r="H3962" t="s">
        <v>18300</v>
      </c>
      <c r="I3962" s="4" t="s">
        <v>18301</v>
      </c>
      <c r="J3962" s="1">
        <f>((((bot_orders[[#This Row],[cTime]]/ 1000)+3*3600) / 86400) + DATE(1970,1,1))</f>
        <v>45774.391142928245</v>
      </c>
      <c r="K3962" s="4" t="s">
        <v>18302</v>
      </c>
      <c r="L3962" s="1">
        <f>((((bot_orders[[#This Row],[uTime]]/ 1000)+3*3600) / 86400) + DATE(1970,1,1))</f>
        <v>45774.48362082176</v>
      </c>
      <c r="M3962" t="s">
        <v>34</v>
      </c>
      <c r="N3962" t="s">
        <v>28</v>
      </c>
      <c r="O3962" t="s">
        <v>35</v>
      </c>
      <c r="P3962">
        <v>6.2869999999999999</v>
      </c>
      <c r="Q3962" t="s">
        <v>36</v>
      </c>
      <c r="R3962" t="s">
        <v>55</v>
      </c>
      <c r="S3962">
        <v>0.78029999999999999</v>
      </c>
      <c r="T3962">
        <v>0.78029999999999999</v>
      </c>
      <c r="U3962">
        <v>6.2869999999999999</v>
      </c>
      <c r="V3962">
        <v>-5.0296000000000004E-3</v>
      </c>
      <c r="W3962" t="s">
        <v>39</v>
      </c>
      <c r="X3962" s="4">
        <f>IF(bot_orders[[#This Row],[side]]="sell", bot_orders[[#This Row],[accFillSz]]*bot_orders[[#This Row],[avgPx]] + bot_orders[[#This Row],[fee]], -bot_orders[[#This Row],[accFillSz]]*bot_orders[[#This Row],[avgPx]])</f>
        <v>-4.9057461</v>
      </c>
      <c r="Y3962" s="4">
        <f>IF(bot_orders[[#This Row],[side]]="buy", bot_orders[[#This Row],[accFillSz]] + bot_orders[[#This Row],[fee]], -bot_orders[[#This Row],[accFillSz]])</f>
        <v>6.2819703999999996</v>
      </c>
      <c r="Z3962" s="4">
        <f>IF(bot_orders[[#This Row],[side]]="sell",bot_orders[[#This Row],[accFillSz]]*bot_orders[[#This Row],[avgPx]]+bot_orders[[#This Row],[fee]], 0)</f>
        <v>0</v>
      </c>
      <c r="AA3962" s="4">
        <f>IF(bot_orders[[#This Row],[side]]="sell",-bot_orders[[#This Row],[accFillSz]],bot_orders[[#This Row],[accFillSz]]+bot_orders[[#This Row],[fee]])</f>
        <v>6.2819703999999996</v>
      </c>
      <c r="AB3962">
        <v>0</v>
      </c>
      <c r="AC3962" t="s">
        <v>38</v>
      </c>
      <c r="AD3962">
        <v>0</v>
      </c>
      <c r="AE3962" t="s">
        <v>40</v>
      </c>
      <c r="AF3962" t="s">
        <v>41</v>
      </c>
      <c r="AG3962" t="s">
        <v>28</v>
      </c>
      <c r="AH3962" t="s">
        <v>28</v>
      </c>
      <c r="AI3962">
        <v>6.2819703999999996</v>
      </c>
      <c r="AJ3962">
        <v>-4.9057461</v>
      </c>
    </row>
    <row r="3963" spans="1:36" x14ac:dyDescent="0.3">
      <c r="A3963">
        <v>4097</v>
      </c>
      <c r="B3963" t="s">
        <v>17980</v>
      </c>
      <c r="C3963" t="s">
        <v>28</v>
      </c>
      <c r="D3963" t="s">
        <v>29</v>
      </c>
      <c r="E3963" t="s">
        <v>30</v>
      </c>
      <c r="F3963" t="s">
        <v>31</v>
      </c>
      <c r="G3963" t="s">
        <v>60</v>
      </c>
      <c r="H3963" t="s">
        <v>18303</v>
      </c>
      <c r="I3963" s="4" t="s">
        <v>18304</v>
      </c>
      <c r="J3963" s="1">
        <f>((((bot_orders[[#This Row],[cTime]]/ 1000)+3*3600) / 86400) + DATE(1970,1,1))</f>
        <v>45774.413808368059</v>
      </c>
      <c r="K3963" s="4" t="s">
        <v>18305</v>
      </c>
      <c r="L3963" s="1">
        <f>((((bot_orders[[#This Row],[uTime]]/ 1000)+3*3600) / 86400) + DATE(1970,1,1))</f>
        <v>45774.469562534723</v>
      </c>
      <c r="M3963" t="s">
        <v>34</v>
      </c>
      <c r="N3963" t="s">
        <v>28</v>
      </c>
      <c r="O3963" t="s">
        <v>35</v>
      </c>
      <c r="P3963">
        <v>6.2880000000000003</v>
      </c>
      <c r="Q3963" t="s">
        <v>36</v>
      </c>
      <c r="R3963" t="s">
        <v>55</v>
      </c>
      <c r="S3963">
        <v>0.78549999999999998</v>
      </c>
      <c r="T3963">
        <v>0.78549999999999998</v>
      </c>
      <c r="U3963">
        <v>6.2880000000000003</v>
      </c>
      <c r="V3963">
        <v>-5.0304E-3</v>
      </c>
      <c r="W3963" t="s">
        <v>39</v>
      </c>
      <c r="X3963" s="4">
        <f>IF(bot_orders[[#This Row],[side]]="sell", bot_orders[[#This Row],[accFillSz]]*bot_orders[[#This Row],[avgPx]] + bot_orders[[#This Row],[fee]], -bot_orders[[#This Row],[accFillSz]]*bot_orders[[#This Row],[avgPx]])</f>
        <v>-4.9392240000000003</v>
      </c>
      <c r="Y3963" s="4">
        <f>IF(bot_orders[[#This Row],[side]]="buy", bot_orders[[#This Row],[accFillSz]] + bot_orders[[#This Row],[fee]], -bot_orders[[#This Row],[accFillSz]])</f>
        <v>6.2829696000000004</v>
      </c>
      <c r="Z3963" s="4">
        <f>IF(bot_orders[[#This Row],[side]]="sell",bot_orders[[#This Row],[accFillSz]]*bot_orders[[#This Row],[avgPx]]+bot_orders[[#This Row],[fee]], 0)</f>
        <v>0</v>
      </c>
      <c r="AA3963" s="4">
        <f>IF(bot_orders[[#This Row],[side]]="sell",-bot_orders[[#This Row],[accFillSz]],bot_orders[[#This Row],[accFillSz]]+bot_orders[[#This Row],[fee]])</f>
        <v>6.2829696000000004</v>
      </c>
      <c r="AB3963">
        <v>0</v>
      </c>
      <c r="AC3963" t="s">
        <v>38</v>
      </c>
      <c r="AD3963">
        <v>0</v>
      </c>
      <c r="AE3963" t="s">
        <v>40</v>
      </c>
      <c r="AF3963" t="s">
        <v>41</v>
      </c>
      <c r="AG3963" t="s">
        <v>28</v>
      </c>
      <c r="AH3963" t="s">
        <v>28</v>
      </c>
      <c r="AI3963">
        <v>6.2829696000000004</v>
      </c>
      <c r="AJ3963">
        <v>-4.9392240000000003</v>
      </c>
    </row>
    <row r="3964" spans="1:36" x14ac:dyDescent="0.3">
      <c r="A3964">
        <v>4102</v>
      </c>
      <c r="B3964" t="s">
        <v>17980</v>
      </c>
      <c r="C3964" t="s">
        <v>28</v>
      </c>
      <c r="D3964" t="s">
        <v>29</v>
      </c>
      <c r="E3964" t="s">
        <v>30</v>
      </c>
      <c r="F3964" t="s">
        <v>31</v>
      </c>
      <c r="G3964" t="s">
        <v>168</v>
      </c>
      <c r="H3964" t="s">
        <v>18306</v>
      </c>
      <c r="I3964" s="4" t="s">
        <v>18307</v>
      </c>
      <c r="J3964" s="1">
        <f>((((bot_orders[[#This Row],[cTime]]/ 1000)+3*3600) / 86400) + DATE(1970,1,1))</f>
        <v>45774.42118612268</v>
      </c>
      <c r="K3964" s="4" t="s">
        <v>18308</v>
      </c>
      <c r="L3964" s="1">
        <f>((((bot_orders[[#This Row],[uTime]]/ 1000)+3*3600) / 86400) + DATE(1970,1,1))</f>
        <v>45774.427689722223</v>
      </c>
      <c r="M3964" t="s">
        <v>34</v>
      </c>
      <c r="N3964" t="s">
        <v>28</v>
      </c>
      <c r="O3964" t="s">
        <v>35</v>
      </c>
      <c r="P3964">
        <v>6.2880000000000003</v>
      </c>
      <c r="Q3964" t="s">
        <v>36</v>
      </c>
      <c r="R3964" t="s">
        <v>55</v>
      </c>
      <c r="S3964">
        <v>0.79069999999999996</v>
      </c>
      <c r="T3964">
        <v>0.79069999999999996</v>
      </c>
      <c r="U3964">
        <v>6.2880000000000003</v>
      </c>
      <c r="V3964">
        <v>-5.0304E-3</v>
      </c>
      <c r="W3964" t="s">
        <v>39</v>
      </c>
      <c r="X3964" s="4">
        <f>IF(bot_orders[[#This Row],[side]]="sell", bot_orders[[#This Row],[accFillSz]]*bot_orders[[#This Row],[avgPx]] + bot_orders[[#This Row],[fee]], -bot_orders[[#This Row],[accFillSz]]*bot_orders[[#This Row],[avgPx]])</f>
        <v>-4.9719215999999999</v>
      </c>
      <c r="Y3964" s="4">
        <f>IF(bot_orders[[#This Row],[side]]="buy", bot_orders[[#This Row],[accFillSz]] + bot_orders[[#This Row],[fee]], -bot_orders[[#This Row],[accFillSz]])</f>
        <v>6.2829696000000004</v>
      </c>
      <c r="Z3964" s="4">
        <f>IF(bot_orders[[#This Row],[side]]="sell",bot_orders[[#This Row],[accFillSz]]*bot_orders[[#This Row],[avgPx]]+bot_orders[[#This Row],[fee]], 0)</f>
        <v>0</v>
      </c>
      <c r="AA3964" s="4">
        <f>IF(bot_orders[[#This Row],[side]]="sell",-bot_orders[[#This Row],[accFillSz]],bot_orders[[#This Row],[accFillSz]]+bot_orders[[#This Row],[fee]])</f>
        <v>6.2829696000000004</v>
      </c>
      <c r="AB3964">
        <v>0</v>
      </c>
      <c r="AC3964" t="s">
        <v>38</v>
      </c>
      <c r="AD3964">
        <v>0</v>
      </c>
      <c r="AE3964" t="s">
        <v>40</v>
      </c>
      <c r="AF3964" t="s">
        <v>41</v>
      </c>
      <c r="AG3964" t="s">
        <v>28</v>
      </c>
      <c r="AH3964" t="s">
        <v>28</v>
      </c>
      <c r="AI3964">
        <v>6.2829696000000004</v>
      </c>
      <c r="AJ3964">
        <v>-4.9719215999999999</v>
      </c>
    </row>
    <row r="3965" spans="1:36" x14ac:dyDescent="0.3">
      <c r="A3965">
        <v>4104</v>
      </c>
      <c r="B3965" t="s">
        <v>17980</v>
      </c>
      <c r="C3965" t="s">
        <v>28</v>
      </c>
      <c r="D3965" t="s">
        <v>29</v>
      </c>
      <c r="E3965" t="s">
        <v>30</v>
      </c>
      <c r="F3965" t="s">
        <v>31</v>
      </c>
      <c r="G3965" t="s">
        <v>168</v>
      </c>
      <c r="H3965" t="s">
        <v>18309</v>
      </c>
      <c r="I3965" s="4" t="s">
        <v>18310</v>
      </c>
      <c r="J3965" s="1">
        <f>((((bot_orders[[#This Row],[cTime]]/ 1000)+3*3600) / 86400) + DATE(1970,1,1))</f>
        <v>45774.427689745367</v>
      </c>
      <c r="K3965" s="4" t="s">
        <v>18311</v>
      </c>
      <c r="L3965" s="1">
        <f>((((bot_orders[[#This Row],[uTime]]/ 1000)+3*3600) / 86400) + DATE(1970,1,1))</f>
        <v>45774.437006203705</v>
      </c>
      <c r="M3965" t="s">
        <v>34</v>
      </c>
      <c r="N3965" t="s">
        <v>28</v>
      </c>
      <c r="O3965" t="s">
        <v>35</v>
      </c>
      <c r="P3965">
        <v>6.282</v>
      </c>
      <c r="Q3965" t="s">
        <v>36</v>
      </c>
      <c r="R3965" t="s">
        <v>37</v>
      </c>
      <c r="S3965">
        <v>0.79600000000000004</v>
      </c>
      <c r="T3965">
        <v>0.79600000000000004</v>
      </c>
      <c r="U3965">
        <v>6.282</v>
      </c>
      <c r="V3965">
        <v>-4.0003775999999996E-3</v>
      </c>
      <c r="W3965" t="s">
        <v>38</v>
      </c>
      <c r="X3965" s="4">
        <f>IF(bot_orders[[#This Row],[side]]="sell", bot_orders[[#This Row],[accFillSz]]*bot_orders[[#This Row],[avgPx]] + bot_orders[[#This Row],[fee]], -bot_orders[[#This Row],[accFillSz]]*bot_orders[[#This Row],[avgPx]])</f>
        <v>4.9964716224000005</v>
      </c>
      <c r="Y3965" s="4">
        <f>IF(bot_orders[[#This Row],[side]]="buy", bot_orders[[#This Row],[accFillSz]] + bot_orders[[#This Row],[fee]], -bot_orders[[#This Row],[accFillSz]])</f>
        <v>-6.282</v>
      </c>
      <c r="Z3965" s="4">
        <f>IF(bot_orders[[#This Row],[side]]="sell",bot_orders[[#This Row],[accFillSz]]*bot_orders[[#This Row],[avgPx]]+bot_orders[[#This Row],[fee]], 0)</f>
        <v>4.9964716224000005</v>
      </c>
      <c r="AA3965" s="4">
        <f>IF(bot_orders[[#This Row],[side]]="sell",-bot_orders[[#This Row],[accFillSz]],bot_orders[[#This Row],[accFillSz]]+bot_orders[[#This Row],[fee]])</f>
        <v>-6.282</v>
      </c>
      <c r="AB3965">
        <v>0</v>
      </c>
      <c r="AC3965" t="s">
        <v>39</v>
      </c>
      <c r="AD3965">
        <v>0</v>
      </c>
      <c r="AE3965" t="s">
        <v>40</v>
      </c>
      <c r="AF3965" t="s">
        <v>41</v>
      </c>
      <c r="AG3965" t="s">
        <v>28</v>
      </c>
      <c r="AH3965" t="s">
        <v>28</v>
      </c>
      <c r="AI3965">
        <v>-6.282</v>
      </c>
      <c r="AJ3965">
        <v>4.9964716200000003</v>
      </c>
    </row>
    <row r="3966" spans="1:36" x14ac:dyDescent="0.3">
      <c r="A3966">
        <v>4106</v>
      </c>
      <c r="B3966" t="s">
        <v>17980</v>
      </c>
      <c r="C3966" t="s">
        <v>28</v>
      </c>
      <c r="D3966" t="s">
        <v>29</v>
      </c>
      <c r="E3966" t="s">
        <v>30</v>
      </c>
      <c r="F3966" t="s">
        <v>31</v>
      </c>
      <c r="G3966" t="s">
        <v>163</v>
      </c>
      <c r="H3966" t="s">
        <v>18312</v>
      </c>
      <c r="I3966" s="4" t="s">
        <v>18313</v>
      </c>
      <c r="J3966" s="1">
        <f>((((bot_orders[[#This Row],[cTime]]/ 1000)+3*3600) / 86400) + DATE(1970,1,1))</f>
        <v>45774.437006226857</v>
      </c>
      <c r="K3966" s="4" t="s">
        <v>18314</v>
      </c>
      <c r="L3966" s="1">
        <f>((((bot_orders[[#This Row],[uTime]]/ 1000)+3*3600) / 86400) + DATE(1970,1,1))</f>
        <v>45774.442156643519</v>
      </c>
      <c r="M3966" t="s">
        <v>34</v>
      </c>
      <c r="N3966" t="s">
        <v>28</v>
      </c>
      <c r="O3966" t="s">
        <v>35</v>
      </c>
      <c r="P3966">
        <v>6.2880000000000003</v>
      </c>
      <c r="Q3966" t="s">
        <v>36</v>
      </c>
      <c r="R3966" t="s">
        <v>55</v>
      </c>
      <c r="S3966">
        <v>0.79069999999999996</v>
      </c>
      <c r="T3966">
        <v>0.79069999999999996</v>
      </c>
      <c r="U3966">
        <v>6.2880000000000003</v>
      </c>
      <c r="V3966">
        <v>-5.0304E-3</v>
      </c>
      <c r="W3966" t="s">
        <v>39</v>
      </c>
      <c r="X3966" s="4">
        <f>IF(bot_orders[[#This Row],[side]]="sell", bot_orders[[#This Row],[accFillSz]]*bot_orders[[#This Row],[avgPx]] + bot_orders[[#This Row],[fee]], -bot_orders[[#This Row],[accFillSz]]*bot_orders[[#This Row],[avgPx]])</f>
        <v>-4.9719215999999999</v>
      </c>
      <c r="Y3966" s="4">
        <f>IF(bot_orders[[#This Row],[side]]="buy", bot_orders[[#This Row],[accFillSz]] + bot_orders[[#This Row],[fee]], -bot_orders[[#This Row],[accFillSz]])</f>
        <v>6.2829696000000004</v>
      </c>
      <c r="Z3966" s="4">
        <f>IF(bot_orders[[#This Row],[side]]="sell",bot_orders[[#This Row],[accFillSz]]*bot_orders[[#This Row],[avgPx]]+bot_orders[[#This Row],[fee]], 0)</f>
        <v>0</v>
      </c>
      <c r="AA3966" s="4">
        <f>IF(bot_orders[[#This Row],[side]]="sell",-bot_orders[[#This Row],[accFillSz]],bot_orders[[#This Row],[accFillSz]]+bot_orders[[#This Row],[fee]])</f>
        <v>6.2829696000000004</v>
      </c>
      <c r="AB3966">
        <v>0</v>
      </c>
      <c r="AC3966" t="s">
        <v>38</v>
      </c>
      <c r="AD3966">
        <v>0</v>
      </c>
      <c r="AE3966" t="s">
        <v>40</v>
      </c>
      <c r="AF3966" t="s">
        <v>41</v>
      </c>
      <c r="AG3966" t="s">
        <v>28</v>
      </c>
      <c r="AH3966" t="s">
        <v>28</v>
      </c>
      <c r="AI3966">
        <v>6.2829696000000004</v>
      </c>
      <c r="AJ3966">
        <v>-4.9719215999999999</v>
      </c>
    </row>
    <row r="3967" spans="1:36" x14ac:dyDescent="0.3">
      <c r="A3967">
        <v>4111</v>
      </c>
      <c r="B3967" t="s">
        <v>17980</v>
      </c>
      <c r="C3967" t="s">
        <v>28</v>
      </c>
      <c r="D3967" t="s">
        <v>29</v>
      </c>
      <c r="E3967" t="s">
        <v>30</v>
      </c>
      <c r="F3967" t="s">
        <v>31</v>
      </c>
      <c r="G3967" t="s">
        <v>60</v>
      </c>
      <c r="H3967" t="s">
        <v>18315</v>
      </c>
      <c r="I3967" s="4" t="s">
        <v>18316</v>
      </c>
      <c r="J3967" s="1">
        <f>((((bot_orders[[#This Row],[cTime]]/ 1000)+3*3600) / 86400) + DATE(1970,1,1))</f>
        <v>45774.469562557868</v>
      </c>
      <c r="K3967" s="4" t="s">
        <v>18317</v>
      </c>
      <c r="L3967" s="1">
        <f>((((bot_orders[[#This Row],[uTime]]/ 1000)+3*3600) / 86400) + DATE(1970,1,1))</f>
        <v>45774.470475486116</v>
      </c>
      <c r="M3967" t="s">
        <v>34</v>
      </c>
      <c r="N3967" t="s">
        <v>28</v>
      </c>
      <c r="O3967" t="s">
        <v>35</v>
      </c>
      <c r="P3967">
        <v>6.282</v>
      </c>
      <c r="Q3967" t="s">
        <v>36</v>
      </c>
      <c r="R3967" t="s">
        <v>37</v>
      </c>
      <c r="S3967">
        <v>0.79069999999999996</v>
      </c>
      <c r="T3967">
        <v>0.79069999999999996</v>
      </c>
      <c r="U3967">
        <v>6.282</v>
      </c>
      <c r="V3967">
        <v>-3.9737419000000001E-3</v>
      </c>
      <c r="W3967" t="s">
        <v>38</v>
      </c>
      <c r="X3967" s="4">
        <f>IF(bot_orders[[#This Row],[side]]="sell", bot_orders[[#This Row],[accFillSz]]*bot_orders[[#This Row],[avgPx]] + bot_orders[[#This Row],[fee]], -bot_orders[[#This Row],[accFillSz]]*bot_orders[[#This Row],[avgPx]])</f>
        <v>4.9632036580999994</v>
      </c>
      <c r="Y3967" s="4">
        <f>IF(bot_orders[[#This Row],[side]]="buy", bot_orders[[#This Row],[accFillSz]] + bot_orders[[#This Row],[fee]], -bot_orders[[#This Row],[accFillSz]])</f>
        <v>-6.282</v>
      </c>
      <c r="Z3967" s="4">
        <f>IF(bot_orders[[#This Row],[side]]="sell",bot_orders[[#This Row],[accFillSz]]*bot_orders[[#This Row],[avgPx]]+bot_orders[[#This Row],[fee]], 0)</f>
        <v>4.9632036580999994</v>
      </c>
      <c r="AA3967" s="4">
        <f>IF(bot_orders[[#This Row],[side]]="sell",-bot_orders[[#This Row],[accFillSz]],bot_orders[[#This Row],[accFillSz]]+bot_orders[[#This Row],[fee]])</f>
        <v>-6.282</v>
      </c>
      <c r="AB3967">
        <v>0</v>
      </c>
      <c r="AC3967" t="s">
        <v>39</v>
      </c>
      <c r="AD3967">
        <v>0</v>
      </c>
      <c r="AE3967" t="s">
        <v>40</v>
      </c>
      <c r="AF3967" t="s">
        <v>41</v>
      </c>
      <c r="AG3967" t="s">
        <v>28</v>
      </c>
      <c r="AH3967" t="s">
        <v>28</v>
      </c>
      <c r="AI3967">
        <v>-6.282</v>
      </c>
      <c r="AJ3967">
        <v>4.9632036599999996</v>
      </c>
    </row>
    <row r="3968" spans="1:36" x14ac:dyDescent="0.3">
      <c r="A3968">
        <v>4113</v>
      </c>
      <c r="B3968" t="s">
        <v>17980</v>
      </c>
      <c r="C3968" t="s">
        <v>28</v>
      </c>
      <c r="D3968" t="s">
        <v>29</v>
      </c>
      <c r="E3968" t="s">
        <v>30</v>
      </c>
      <c r="F3968" t="s">
        <v>31</v>
      </c>
      <c r="G3968" t="s">
        <v>58</v>
      </c>
      <c r="H3968" t="s">
        <v>18318</v>
      </c>
      <c r="I3968" s="4" t="s">
        <v>18319</v>
      </c>
      <c r="J3968" s="1">
        <f>((((bot_orders[[#This Row],[cTime]]/ 1000)+3*3600) / 86400) + DATE(1970,1,1))</f>
        <v>45774.470475509261</v>
      </c>
      <c r="K3968" s="4" t="s">
        <v>18320</v>
      </c>
      <c r="L3968" s="1">
        <f>((((bot_orders[[#This Row],[uTime]]/ 1000)+3*3600) / 86400) + DATE(1970,1,1))</f>
        <v>45774.475334710645</v>
      </c>
      <c r="M3968" t="s">
        <v>34</v>
      </c>
      <c r="N3968" t="s">
        <v>28</v>
      </c>
      <c r="O3968" t="s">
        <v>35</v>
      </c>
      <c r="P3968">
        <v>6.2880000000000003</v>
      </c>
      <c r="Q3968" t="s">
        <v>36</v>
      </c>
      <c r="R3968" t="s">
        <v>55</v>
      </c>
      <c r="S3968">
        <v>0.78549999999999998</v>
      </c>
      <c r="T3968">
        <v>0.78549999999999998</v>
      </c>
      <c r="U3968">
        <v>6.2880000000000003</v>
      </c>
      <c r="V3968">
        <v>-5.0304E-3</v>
      </c>
      <c r="W3968" t="s">
        <v>39</v>
      </c>
      <c r="X3968" s="4">
        <f>IF(bot_orders[[#This Row],[side]]="sell", bot_orders[[#This Row],[accFillSz]]*bot_orders[[#This Row],[avgPx]] + bot_orders[[#This Row],[fee]], -bot_orders[[#This Row],[accFillSz]]*bot_orders[[#This Row],[avgPx]])</f>
        <v>-4.9392240000000003</v>
      </c>
      <c r="Y3968" s="4">
        <f>IF(bot_orders[[#This Row],[side]]="buy", bot_orders[[#This Row],[accFillSz]] + bot_orders[[#This Row],[fee]], -bot_orders[[#This Row],[accFillSz]])</f>
        <v>6.2829696000000004</v>
      </c>
      <c r="Z3968" s="4">
        <f>IF(bot_orders[[#This Row],[side]]="sell",bot_orders[[#This Row],[accFillSz]]*bot_orders[[#This Row],[avgPx]]+bot_orders[[#This Row],[fee]], 0)</f>
        <v>0</v>
      </c>
      <c r="AA3968" s="4">
        <f>IF(bot_orders[[#This Row],[side]]="sell",-bot_orders[[#This Row],[accFillSz]],bot_orders[[#This Row],[accFillSz]]+bot_orders[[#This Row],[fee]])</f>
        <v>6.2829696000000004</v>
      </c>
      <c r="AB3968">
        <v>0</v>
      </c>
      <c r="AC3968" t="s">
        <v>38</v>
      </c>
      <c r="AD3968">
        <v>0</v>
      </c>
      <c r="AE3968" t="s">
        <v>40</v>
      </c>
      <c r="AF3968" t="s">
        <v>41</v>
      </c>
      <c r="AG3968" t="s">
        <v>28</v>
      </c>
      <c r="AH3968" t="s">
        <v>28</v>
      </c>
      <c r="AI3968">
        <v>6.2829696000000004</v>
      </c>
      <c r="AJ3968">
        <v>-4.9392240000000003</v>
      </c>
    </row>
    <row r="3969" spans="1:36" x14ac:dyDescent="0.3">
      <c r="A3969">
        <v>4117</v>
      </c>
      <c r="B3969" t="s">
        <v>17980</v>
      </c>
      <c r="C3969" t="s">
        <v>28</v>
      </c>
      <c r="D3969" t="s">
        <v>29</v>
      </c>
      <c r="E3969" t="s">
        <v>30</v>
      </c>
      <c r="F3969" t="s">
        <v>31</v>
      </c>
      <c r="G3969" t="s">
        <v>56</v>
      </c>
      <c r="H3969" t="s">
        <v>18321</v>
      </c>
      <c r="I3969" s="4" t="s">
        <v>18322</v>
      </c>
      <c r="J3969" s="1">
        <f>((((bot_orders[[#This Row],[cTime]]/ 1000)+3*3600) / 86400) + DATE(1970,1,1))</f>
        <v>45774.483620856481</v>
      </c>
      <c r="K3969" s="4" t="s">
        <v>18323</v>
      </c>
      <c r="L3969" s="1">
        <f>((((bot_orders[[#This Row],[uTime]]/ 1000)+3*3600) / 86400) + DATE(1970,1,1))</f>
        <v>45774.493479733792</v>
      </c>
      <c r="M3969" t="s">
        <v>34</v>
      </c>
      <c r="N3969" t="s">
        <v>28</v>
      </c>
      <c r="O3969" t="s">
        <v>35</v>
      </c>
      <c r="P3969">
        <v>6.2809999999999997</v>
      </c>
      <c r="Q3969" t="s">
        <v>36</v>
      </c>
      <c r="R3969" t="s">
        <v>37</v>
      </c>
      <c r="S3969">
        <v>0.78549999999999998</v>
      </c>
      <c r="T3969">
        <v>0.78549999999999998</v>
      </c>
      <c r="U3969">
        <v>6.2809999999999997</v>
      </c>
      <c r="V3969">
        <v>-3.9469804000000002E-3</v>
      </c>
      <c r="W3969" t="s">
        <v>38</v>
      </c>
      <c r="X3969" s="4">
        <f>IF(bot_orders[[#This Row],[side]]="sell", bot_orders[[#This Row],[accFillSz]]*bot_orders[[#This Row],[avgPx]] + bot_orders[[#This Row],[fee]], -bot_orders[[#This Row],[accFillSz]]*bot_orders[[#This Row],[avgPx]])</f>
        <v>4.9297785195999992</v>
      </c>
      <c r="Y3969" s="4">
        <f>IF(bot_orders[[#This Row],[side]]="buy", bot_orders[[#This Row],[accFillSz]] + bot_orders[[#This Row],[fee]], -bot_orders[[#This Row],[accFillSz]])</f>
        <v>-6.2809999999999997</v>
      </c>
      <c r="Z3969" s="4">
        <f>IF(bot_orders[[#This Row],[side]]="sell",bot_orders[[#This Row],[accFillSz]]*bot_orders[[#This Row],[avgPx]]+bot_orders[[#This Row],[fee]], 0)</f>
        <v>4.9297785195999992</v>
      </c>
      <c r="AA3969" s="4">
        <f>IF(bot_orders[[#This Row],[side]]="sell",-bot_orders[[#This Row],[accFillSz]],bot_orders[[#This Row],[accFillSz]]+bot_orders[[#This Row],[fee]])</f>
        <v>-6.2809999999999997</v>
      </c>
      <c r="AB3969">
        <v>0</v>
      </c>
      <c r="AC3969" t="s">
        <v>39</v>
      </c>
      <c r="AD3969">
        <v>0</v>
      </c>
      <c r="AE3969" t="s">
        <v>40</v>
      </c>
      <c r="AF3969" t="s">
        <v>41</v>
      </c>
      <c r="AG3969" t="s">
        <v>28</v>
      </c>
      <c r="AH3969" t="s">
        <v>28</v>
      </c>
      <c r="AI3969">
        <v>-6.2809999999999997</v>
      </c>
      <c r="AJ3969">
        <v>4.9297785200000002</v>
      </c>
    </row>
    <row r="3970" spans="1:36" x14ac:dyDescent="0.3">
      <c r="A3970">
        <v>4120</v>
      </c>
      <c r="B3970" t="s">
        <v>17980</v>
      </c>
      <c r="C3970" t="s">
        <v>28</v>
      </c>
      <c r="D3970" t="s">
        <v>29</v>
      </c>
      <c r="E3970" t="s">
        <v>30</v>
      </c>
      <c r="F3970" t="s">
        <v>31</v>
      </c>
      <c r="G3970" t="s">
        <v>205</v>
      </c>
      <c r="H3970" t="s">
        <v>18324</v>
      </c>
      <c r="I3970" s="4" t="s">
        <v>18325</v>
      </c>
      <c r="J3970" s="1">
        <f>((((bot_orders[[#This Row],[cTime]]/ 1000)+3*3600) / 86400) + DATE(1970,1,1))</f>
        <v>45774.493479768513</v>
      </c>
      <c r="K3970" s="4" t="s">
        <v>18326</v>
      </c>
      <c r="L3970" s="1">
        <f>((((bot_orders[[#This Row],[uTime]]/ 1000)+3*3600) / 86400) + DATE(1970,1,1))</f>
        <v>45774.570456597226</v>
      </c>
      <c r="M3970" t="s">
        <v>34</v>
      </c>
      <c r="N3970" t="s">
        <v>28</v>
      </c>
      <c r="O3970" t="s">
        <v>35</v>
      </c>
      <c r="P3970">
        <v>6.2869999999999999</v>
      </c>
      <c r="Q3970" t="s">
        <v>36</v>
      </c>
      <c r="R3970" t="s">
        <v>55</v>
      </c>
      <c r="S3970">
        <v>0.78029999999999999</v>
      </c>
      <c r="T3970">
        <v>0.78029999999999999</v>
      </c>
      <c r="U3970">
        <v>6.2869999999999999</v>
      </c>
      <c r="V3970">
        <v>-5.0296000000000004E-3</v>
      </c>
      <c r="W3970" t="s">
        <v>39</v>
      </c>
      <c r="X3970" s="4">
        <f>IF(bot_orders[[#This Row],[side]]="sell", bot_orders[[#This Row],[accFillSz]]*bot_orders[[#This Row],[avgPx]] + bot_orders[[#This Row],[fee]], -bot_orders[[#This Row],[accFillSz]]*bot_orders[[#This Row],[avgPx]])</f>
        <v>-4.9057461</v>
      </c>
      <c r="Y3970" s="4">
        <f>IF(bot_orders[[#This Row],[side]]="buy", bot_orders[[#This Row],[accFillSz]] + bot_orders[[#This Row],[fee]], -bot_orders[[#This Row],[accFillSz]])</f>
        <v>6.2819703999999996</v>
      </c>
      <c r="Z3970" s="4">
        <f>IF(bot_orders[[#This Row],[side]]="sell",bot_orders[[#This Row],[accFillSz]]*bot_orders[[#This Row],[avgPx]]+bot_orders[[#This Row],[fee]], 0)</f>
        <v>0</v>
      </c>
      <c r="AA3970" s="4">
        <f>IF(bot_orders[[#This Row],[side]]="sell",-bot_orders[[#This Row],[accFillSz]],bot_orders[[#This Row],[accFillSz]]+bot_orders[[#This Row],[fee]])</f>
        <v>6.2819703999999996</v>
      </c>
      <c r="AB3970">
        <v>0</v>
      </c>
      <c r="AC3970" t="s">
        <v>38</v>
      </c>
      <c r="AD3970">
        <v>0</v>
      </c>
      <c r="AE3970" t="s">
        <v>40</v>
      </c>
      <c r="AF3970" t="s">
        <v>41</v>
      </c>
      <c r="AG3970" t="s">
        <v>28</v>
      </c>
      <c r="AH3970" t="s">
        <v>28</v>
      </c>
      <c r="AI3970">
        <v>6.2819703999999996</v>
      </c>
      <c r="AJ3970">
        <v>-4.9057461</v>
      </c>
    </row>
    <row r="3971" spans="1:36" x14ac:dyDescent="0.3">
      <c r="A3971">
        <v>4134</v>
      </c>
      <c r="B3971" t="s">
        <v>17980</v>
      </c>
      <c r="C3971" t="s">
        <v>28</v>
      </c>
      <c r="D3971" t="s">
        <v>29</v>
      </c>
      <c r="E3971" t="s">
        <v>30</v>
      </c>
      <c r="F3971" t="s">
        <v>31</v>
      </c>
      <c r="G3971" t="s">
        <v>223</v>
      </c>
      <c r="H3971" t="s">
        <v>18327</v>
      </c>
      <c r="I3971" s="4" t="s">
        <v>18328</v>
      </c>
      <c r="J3971" s="1">
        <f>((((bot_orders[[#This Row],[cTime]]/ 1000)+3*3600) / 86400) + DATE(1970,1,1))</f>
        <v>45774.634676585643</v>
      </c>
      <c r="K3971" s="4" t="s">
        <v>18329</v>
      </c>
      <c r="L3971" s="1">
        <f>((((bot_orders[[#This Row],[uTime]]/ 1000)+3*3600) / 86400) + DATE(1970,1,1))</f>
        <v>45774.639122499997</v>
      </c>
      <c r="M3971" t="s">
        <v>34</v>
      </c>
      <c r="N3971" t="s">
        <v>28</v>
      </c>
      <c r="O3971" t="s">
        <v>35</v>
      </c>
      <c r="P3971">
        <v>6.718</v>
      </c>
      <c r="Q3971" t="s">
        <v>36</v>
      </c>
      <c r="R3971" t="s">
        <v>37</v>
      </c>
      <c r="S3971">
        <v>0.76480000000000004</v>
      </c>
      <c r="T3971">
        <v>0.76480000000000004</v>
      </c>
      <c r="U3971">
        <v>6.718</v>
      </c>
      <c r="V3971">
        <v>-4.1103410999999996E-3</v>
      </c>
      <c r="W3971" t="s">
        <v>38</v>
      </c>
      <c r="X3971" s="4">
        <f>IF(bot_orders[[#This Row],[side]]="sell", bot_orders[[#This Row],[accFillSz]]*bot_orders[[#This Row],[avgPx]] + bot_orders[[#This Row],[fee]], -bot_orders[[#This Row],[accFillSz]]*bot_orders[[#This Row],[avgPx]])</f>
        <v>5.1338160589000008</v>
      </c>
      <c r="Y3971" s="4">
        <f>IF(bot_orders[[#This Row],[side]]="buy", bot_orders[[#This Row],[accFillSz]] + bot_orders[[#This Row],[fee]], -bot_orders[[#This Row],[accFillSz]])</f>
        <v>-6.718</v>
      </c>
      <c r="Z3971" s="4">
        <f>IF(bot_orders[[#This Row],[side]]="sell",bot_orders[[#This Row],[accFillSz]]*bot_orders[[#This Row],[avgPx]]+bot_orders[[#This Row],[fee]], 0)</f>
        <v>5.1338160589000008</v>
      </c>
      <c r="AA3971" s="4">
        <f>IF(bot_orders[[#This Row],[side]]="sell",-bot_orders[[#This Row],[accFillSz]],bot_orders[[#This Row],[accFillSz]]+bot_orders[[#This Row],[fee]])</f>
        <v>-6.718</v>
      </c>
      <c r="AB3971">
        <v>0</v>
      </c>
      <c r="AC3971" t="s">
        <v>39</v>
      </c>
      <c r="AD3971">
        <v>0</v>
      </c>
      <c r="AE3971" t="s">
        <v>40</v>
      </c>
      <c r="AF3971" t="s">
        <v>41</v>
      </c>
      <c r="AG3971" t="s">
        <v>28</v>
      </c>
      <c r="AH3971" t="s">
        <v>28</v>
      </c>
      <c r="AI3971">
        <v>-6.718</v>
      </c>
      <c r="AJ3971">
        <v>5.13381606</v>
      </c>
    </row>
    <row r="3972" spans="1:36" x14ac:dyDescent="0.3">
      <c r="A3972">
        <v>4136</v>
      </c>
      <c r="B3972" t="s">
        <v>17980</v>
      </c>
      <c r="C3972" t="s">
        <v>28</v>
      </c>
      <c r="D3972" t="s">
        <v>29</v>
      </c>
      <c r="E3972" t="s">
        <v>30</v>
      </c>
      <c r="F3972" t="s">
        <v>31</v>
      </c>
      <c r="G3972" t="s">
        <v>223</v>
      </c>
      <c r="H3972" t="s">
        <v>18330</v>
      </c>
      <c r="I3972" s="4" t="s">
        <v>18331</v>
      </c>
      <c r="J3972" s="1">
        <f>((((bot_orders[[#This Row],[cTime]]/ 1000)+3*3600) / 86400) + DATE(1970,1,1))</f>
        <v>45774.639122534718</v>
      </c>
      <c r="K3972" s="4" t="s">
        <v>18332</v>
      </c>
      <c r="L3972" s="1">
        <f>((((bot_orders[[#This Row],[uTime]]/ 1000)+3*3600) / 86400) + DATE(1970,1,1))</f>
        <v>45774.64255138889</v>
      </c>
      <c r="M3972" t="s">
        <v>34</v>
      </c>
      <c r="N3972" t="s">
        <v>28</v>
      </c>
      <c r="O3972" t="s">
        <v>35</v>
      </c>
      <c r="P3972">
        <v>6.7240000000000002</v>
      </c>
      <c r="Q3972" t="s">
        <v>36</v>
      </c>
      <c r="R3972" t="s">
        <v>55</v>
      </c>
      <c r="S3972">
        <v>0.75970000000000004</v>
      </c>
      <c r="T3972">
        <v>0.75970000000000004</v>
      </c>
      <c r="U3972">
        <v>6.7240000000000002</v>
      </c>
      <c r="V3972">
        <v>-5.3791999999999998E-3</v>
      </c>
      <c r="W3972" t="s">
        <v>39</v>
      </c>
      <c r="X3972" s="4">
        <f>IF(bot_orders[[#This Row],[side]]="sell", bot_orders[[#This Row],[accFillSz]]*bot_orders[[#This Row],[avgPx]] + bot_orders[[#This Row],[fee]], -bot_orders[[#This Row],[accFillSz]]*bot_orders[[#This Row],[avgPx]])</f>
        <v>-5.1082228000000001</v>
      </c>
      <c r="Y3972" s="4">
        <f>IF(bot_orders[[#This Row],[side]]="buy", bot_orders[[#This Row],[accFillSz]] + bot_orders[[#This Row],[fee]], -bot_orders[[#This Row],[accFillSz]])</f>
        <v>6.7186208000000001</v>
      </c>
      <c r="Z3972" s="4">
        <f>IF(bot_orders[[#This Row],[side]]="sell",bot_orders[[#This Row],[accFillSz]]*bot_orders[[#This Row],[avgPx]]+bot_orders[[#This Row],[fee]], 0)</f>
        <v>0</v>
      </c>
      <c r="AA3972" s="4">
        <f>IF(bot_orders[[#This Row],[side]]="sell",-bot_orders[[#This Row],[accFillSz]],bot_orders[[#This Row],[accFillSz]]+bot_orders[[#This Row],[fee]])</f>
        <v>6.7186208000000001</v>
      </c>
      <c r="AB3972">
        <v>0</v>
      </c>
      <c r="AC3972" t="s">
        <v>38</v>
      </c>
      <c r="AD3972">
        <v>0</v>
      </c>
      <c r="AE3972" t="s">
        <v>40</v>
      </c>
      <c r="AF3972" t="s">
        <v>41</v>
      </c>
      <c r="AG3972" t="s">
        <v>28</v>
      </c>
      <c r="AH3972" t="s">
        <v>28</v>
      </c>
      <c r="AI3972">
        <v>6.7186208000000001</v>
      </c>
      <c r="AJ3972">
        <v>-5.1082228000000001</v>
      </c>
    </row>
    <row r="3973" spans="1:36" x14ac:dyDescent="0.3">
      <c r="A3973">
        <v>4138</v>
      </c>
      <c r="B3973" t="s">
        <v>17980</v>
      </c>
      <c r="C3973" t="s">
        <v>28</v>
      </c>
      <c r="D3973" t="s">
        <v>29</v>
      </c>
      <c r="E3973" t="s">
        <v>30</v>
      </c>
      <c r="F3973" t="s">
        <v>31</v>
      </c>
      <c r="G3973" t="s">
        <v>232</v>
      </c>
      <c r="H3973" t="s">
        <v>18333</v>
      </c>
      <c r="I3973" s="4" t="s">
        <v>18334</v>
      </c>
      <c r="J3973" s="1">
        <f>((((bot_orders[[#This Row],[cTime]]/ 1000)+3*3600) / 86400) + DATE(1970,1,1))</f>
        <v>45774.647016574076</v>
      </c>
      <c r="K3973" s="4" t="s">
        <v>18335</v>
      </c>
      <c r="L3973" s="1">
        <f>((((bot_orders[[#This Row],[uTime]]/ 1000)+3*3600) / 86400) + DATE(1970,1,1))</f>
        <v>45774.649830219903</v>
      </c>
      <c r="M3973" t="s">
        <v>34</v>
      </c>
      <c r="N3973" t="s">
        <v>28</v>
      </c>
      <c r="O3973" t="s">
        <v>35</v>
      </c>
      <c r="P3973">
        <v>6.718</v>
      </c>
      <c r="Q3973" t="s">
        <v>36</v>
      </c>
      <c r="R3973" t="s">
        <v>37</v>
      </c>
      <c r="S3973">
        <v>0.75970000000000004</v>
      </c>
      <c r="T3973">
        <v>0.75970000000000004</v>
      </c>
      <c r="U3973">
        <v>6.718</v>
      </c>
      <c r="V3973">
        <v>-4.0829317000000004E-3</v>
      </c>
      <c r="W3973" t="s">
        <v>38</v>
      </c>
      <c r="X3973" s="4">
        <f>IF(bot_orders[[#This Row],[side]]="sell", bot_orders[[#This Row],[accFillSz]]*bot_orders[[#This Row],[avgPx]] + bot_orders[[#This Row],[fee]], -bot_orders[[#This Row],[accFillSz]]*bot_orders[[#This Row],[avgPx]])</f>
        <v>5.0995816682999999</v>
      </c>
      <c r="Y3973" s="4">
        <f>IF(bot_orders[[#This Row],[side]]="buy", bot_orders[[#This Row],[accFillSz]] + bot_orders[[#This Row],[fee]], -bot_orders[[#This Row],[accFillSz]])</f>
        <v>-6.718</v>
      </c>
      <c r="Z3973" s="4">
        <f>IF(bot_orders[[#This Row],[side]]="sell",bot_orders[[#This Row],[accFillSz]]*bot_orders[[#This Row],[avgPx]]+bot_orders[[#This Row],[fee]], 0)</f>
        <v>5.0995816682999999</v>
      </c>
      <c r="AA3973" s="4">
        <f>IF(bot_orders[[#This Row],[side]]="sell",-bot_orders[[#This Row],[accFillSz]],bot_orders[[#This Row],[accFillSz]]+bot_orders[[#This Row],[fee]])</f>
        <v>-6.718</v>
      </c>
      <c r="AB3973">
        <v>0</v>
      </c>
      <c r="AC3973" t="s">
        <v>39</v>
      </c>
      <c r="AD3973">
        <v>0</v>
      </c>
      <c r="AE3973" t="s">
        <v>40</v>
      </c>
      <c r="AF3973" t="s">
        <v>41</v>
      </c>
      <c r="AG3973" t="s">
        <v>28</v>
      </c>
      <c r="AH3973" t="s">
        <v>28</v>
      </c>
      <c r="AI3973">
        <v>-6.718</v>
      </c>
      <c r="AJ3973">
        <v>5.0995816700000001</v>
      </c>
    </row>
    <row r="3974" spans="1:36" x14ac:dyDescent="0.3">
      <c r="A3974">
        <v>4142</v>
      </c>
      <c r="B3974" t="s">
        <v>17980</v>
      </c>
      <c r="C3974" t="s">
        <v>28</v>
      </c>
      <c r="D3974" t="s">
        <v>29</v>
      </c>
      <c r="E3974" t="s">
        <v>30</v>
      </c>
      <c r="F3974" t="s">
        <v>31</v>
      </c>
      <c r="G3974" t="s">
        <v>230</v>
      </c>
      <c r="H3974" t="s">
        <v>18336</v>
      </c>
      <c r="I3974" s="4" t="s">
        <v>18337</v>
      </c>
      <c r="J3974" s="1">
        <f>((((bot_orders[[#This Row],[cTime]]/ 1000)+3*3600) / 86400) + DATE(1970,1,1))</f>
        <v>45774.649830243055</v>
      </c>
      <c r="K3974" s="4" t="s">
        <v>18338</v>
      </c>
      <c r="L3974" s="1">
        <f>((((bot_orders[[#This Row],[uTime]]/ 1000)+3*3600) / 86400) + DATE(1970,1,1))</f>
        <v>45774.652367071758</v>
      </c>
      <c r="M3974" t="s">
        <v>34</v>
      </c>
      <c r="N3974" t="s">
        <v>28</v>
      </c>
      <c r="O3974" t="s">
        <v>35</v>
      </c>
      <c r="P3974">
        <v>6.7240000000000002</v>
      </c>
      <c r="Q3974" t="s">
        <v>36</v>
      </c>
      <c r="R3974" t="s">
        <v>55</v>
      </c>
      <c r="S3974">
        <v>0.75460000000000005</v>
      </c>
      <c r="T3974">
        <v>0.75460000000000005</v>
      </c>
      <c r="U3974">
        <v>6.7240000000000002</v>
      </c>
      <c r="V3974">
        <v>-5.3791999999999998E-3</v>
      </c>
      <c r="W3974" t="s">
        <v>39</v>
      </c>
      <c r="X3974" s="4">
        <f>IF(bot_orders[[#This Row],[side]]="sell", bot_orders[[#This Row],[accFillSz]]*bot_orders[[#This Row],[avgPx]] + bot_orders[[#This Row],[fee]], -bot_orders[[#This Row],[accFillSz]]*bot_orders[[#This Row],[avgPx]])</f>
        <v>-5.0739304000000001</v>
      </c>
      <c r="Y3974" s="4">
        <f>IF(bot_orders[[#This Row],[side]]="buy", bot_orders[[#This Row],[accFillSz]] + bot_orders[[#This Row],[fee]], -bot_orders[[#This Row],[accFillSz]])</f>
        <v>6.7186208000000001</v>
      </c>
      <c r="Z3974" s="4">
        <f>IF(bot_orders[[#This Row],[side]]="sell",bot_orders[[#This Row],[accFillSz]]*bot_orders[[#This Row],[avgPx]]+bot_orders[[#This Row],[fee]], 0)</f>
        <v>0</v>
      </c>
      <c r="AA3974" s="4">
        <f>IF(bot_orders[[#This Row],[side]]="sell",-bot_orders[[#This Row],[accFillSz]],bot_orders[[#This Row],[accFillSz]]+bot_orders[[#This Row],[fee]])</f>
        <v>6.7186208000000001</v>
      </c>
      <c r="AB3974">
        <v>0</v>
      </c>
      <c r="AC3974" t="s">
        <v>38</v>
      </c>
      <c r="AD3974">
        <v>0</v>
      </c>
      <c r="AE3974" t="s">
        <v>40</v>
      </c>
      <c r="AF3974" t="s">
        <v>41</v>
      </c>
      <c r="AG3974" t="s">
        <v>28</v>
      </c>
      <c r="AH3974" t="s">
        <v>28</v>
      </c>
      <c r="AI3974">
        <v>6.7186208000000001</v>
      </c>
      <c r="AJ3974">
        <v>-5.0739304000000001</v>
      </c>
    </row>
    <row r="3975" spans="1:36" x14ac:dyDescent="0.3">
      <c r="A3975">
        <v>4144</v>
      </c>
      <c r="B3975" t="s">
        <v>17980</v>
      </c>
      <c r="C3975" t="s">
        <v>28</v>
      </c>
      <c r="D3975" t="s">
        <v>29</v>
      </c>
      <c r="E3975" t="s">
        <v>30</v>
      </c>
      <c r="F3975" t="s">
        <v>31</v>
      </c>
      <c r="G3975" t="s">
        <v>230</v>
      </c>
      <c r="H3975" t="s">
        <v>18339</v>
      </c>
      <c r="I3975" s="4" t="s">
        <v>18340</v>
      </c>
      <c r="J3975" s="1">
        <f>((((bot_orders[[#This Row],[cTime]]/ 1000)+3*3600) / 86400) + DATE(1970,1,1))</f>
        <v>45774.652367106479</v>
      </c>
      <c r="K3975" s="4" t="s">
        <v>18341</v>
      </c>
      <c r="L3975" s="1">
        <f>((((bot_orders[[#This Row],[uTime]]/ 1000)+3*3600) / 86400) + DATE(1970,1,1))</f>
        <v>45774.657188460653</v>
      </c>
      <c r="M3975" t="s">
        <v>34</v>
      </c>
      <c r="N3975" t="s">
        <v>28</v>
      </c>
      <c r="O3975" t="s">
        <v>35</v>
      </c>
      <c r="P3975">
        <v>6.718</v>
      </c>
      <c r="Q3975" t="s">
        <v>36</v>
      </c>
      <c r="R3975" t="s">
        <v>37</v>
      </c>
      <c r="S3975">
        <v>0.75970000000000004</v>
      </c>
      <c r="T3975">
        <v>0.75970000000000004</v>
      </c>
      <c r="U3975">
        <v>6.718</v>
      </c>
      <c r="V3975">
        <v>-4.0829317000000004E-3</v>
      </c>
      <c r="W3975" t="s">
        <v>38</v>
      </c>
      <c r="X3975" s="4">
        <f>IF(bot_orders[[#This Row],[side]]="sell", bot_orders[[#This Row],[accFillSz]]*bot_orders[[#This Row],[avgPx]] + bot_orders[[#This Row],[fee]], -bot_orders[[#This Row],[accFillSz]]*bot_orders[[#This Row],[avgPx]])</f>
        <v>5.0995816682999999</v>
      </c>
      <c r="Y3975" s="4">
        <f>IF(bot_orders[[#This Row],[side]]="buy", bot_orders[[#This Row],[accFillSz]] + bot_orders[[#This Row],[fee]], -bot_orders[[#This Row],[accFillSz]])</f>
        <v>-6.718</v>
      </c>
      <c r="Z3975" s="4">
        <f>IF(bot_orders[[#This Row],[side]]="sell",bot_orders[[#This Row],[accFillSz]]*bot_orders[[#This Row],[avgPx]]+bot_orders[[#This Row],[fee]], 0)</f>
        <v>5.0995816682999999</v>
      </c>
      <c r="AA3975" s="4">
        <f>IF(bot_orders[[#This Row],[side]]="sell",-bot_orders[[#This Row],[accFillSz]],bot_orders[[#This Row],[accFillSz]]+bot_orders[[#This Row],[fee]])</f>
        <v>-6.718</v>
      </c>
      <c r="AB3975">
        <v>0</v>
      </c>
      <c r="AC3975" t="s">
        <v>39</v>
      </c>
      <c r="AD3975">
        <v>0</v>
      </c>
      <c r="AE3975" t="s">
        <v>40</v>
      </c>
      <c r="AF3975" t="s">
        <v>41</v>
      </c>
      <c r="AG3975" t="s">
        <v>28</v>
      </c>
      <c r="AH3975" t="s">
        <v>28</v>
      </c>
      <c r="AI3975">
        <v>-6.718</v>
      </c>
      <c r="AJ3975">
        <v>5.0995816700000001</v>
      </c>
    </row>
    <row r="3976" spans="1:36" x14ac:dyDescent="0.3">
      <c r="A3976">
        <v>4148</v>
      </c>
      <c r="B3976" t="s">
        <v>17980</v>
      </c>
      <c r="C3976" t="s">
        <v>28</v>
      </c>
      <c r="D3976" t="s">
        <v>29</v>
      </c>
      <c r="E3976" t="s">
        <v>30</v>
      </c>
      <c r="F3976" t="s">
        <v>31</v>
      </c>
      <c r="G3976" t="s">
        <v>235</v>
      </c>
      <c r="H3976" t="s">
        <v>18342</v>
      </c>
      <c r="I3976" s="4" t="s">
        <v>18343</v>
      </c>
      <c r="J3976" s="1">
        <f>((((bot_orders[[#This Row],[cTime]]/ 1000)+3*3600) / 86400) + DATE(1970,1,1))</f>
        <v>45774.657188483798</v>
      </c>
      <c r="K3976" s="4" t="s">
        <v>18344</v>
      </c>
      <c r="L3976" s="1">
        <f>((((bot_orders[[#This Row],[uTime]]/ 1000)+3*3600) / 86400) + DATE(1970,1,1))</f>
        <v>45774.657695428235</v>
      </c>
      <c r="M3976" t="s">
        <v>34</v>
      </c>
      <c r="N3976" t="s">
        <v>28</v>
      </c>
      <c r="O3976" t="s">
        <v>35</v>
      </c>
      <c r="P3976">
        <v>6.7240000000000002</v>
      </c>
      <c r="Q3976" t="s">
        <v>36</v>
      </c>
      <c r="R3976" t="s">
        <v>55</v>
      </c>
      <c r="S3976">
        <v>0.75460000000000005</v>
      </c>
      <c r="T3976">
        <v>0.75460000000000005</v>
      </c>
      <c r="U3976">
        <v>6.7240000000000002</v>
      </c>
      <c r="V3976">
        <v>-5.3791999999999998E-3</v>
      </c>
      <c r="W3976" t="s">
        <v>39</v>
      </c>
      <c r="X3976" s="4">
        <f>IF(bot_orders[[#This Row],[side]]="sell", bot_orders[[#This Row],[accFillSz]]*bot_orders[[#This Row],[avgPx]] + bot_orders[[#This Row],[fee]], -bot_orders[[#This Row],[accFillSz]]*bot_orders[[#This Row],[avgPx]])</f>
        <v>-5.0739304000000001</v>
      </c>
      <c r="Y3976" s="4">
        <f>IF(bot_orders[[#This Row],[side]]="buy", bot_orders[[#This Row],[accFillSz]] + bot_orders[[#This Row],[fee]], -bot_orders[[#This Row],[accFillSz]])</f>
        <v>6.7186208000000001</v>
      </c>
      <c r="Z3976" s="4">
        <f>IF(bot_orders[[#This Row],[side]]="sell",bot_orders[[#This Row],[accFillSz]]*bot_orders[[#This Row],[avgPx]]+bot_orders[[#This Row],[fee]], 0)</f>
        <v>0</v>
      </c>
      <c r="AA3976" s="4">
        <f>IF(bot_orders[[#This Row],[side]]="sell",-bot_orders[[#This Row],[accFillSz]],bot_orders[[#This Row],[accFillSz]]+bot_orders[[#This Row],[fee]])</f>
        <v>6.7186208000000001</v>
      </c>
      <c r="AB3976">
        <v>0</v>
      </c>
      <c r="AC3976" t="s">
        <v>38</v>
      </c>
      <c r="AD3976">
        <v>0</v>
      </c>
      <c r="AE3976" t="s">
        <v>40</v>
      </c>
      <c r="AF3976" t="s">
        <v>41</v>
      </c>
      <c r="AG3976" t="s">
        <v>28</v>
      </c>
      <c r="AH3976" t="s">
        <v>28</v>
      </c>
      <c r="AI3976">
        <v>6.7186208000000001</v>
      </c>
      <c r="AJ3976">
        <v>-5.0739304000000001</v>
      </c>
    </row>
    <row r="3977" spans="1:36" x14ac:dyDescent="0.3">
      <c r="A3977">
        <v>4155</v>
      </c>
      <c r="B3977" t="s">
        <v>17980</v>
      </c>
      <c r="C3977" t="s">
        <v>28</v>
      </c>
      <c r="D3977" t="s">
        <v>29</v>
      </c>
      <c r="E3977" t="s">
        <v>30</v>
      </c>
      <c r="F3977" t="s">
        <v>31</v>
      </c>
      <c r="G3977" t="s">
        <v>240</v>
      </c>
      <c r="H3977" t="s">
        <v>18345</v>
      </c>
      <c r="I3977" s="4" t="s">
        <v>18346</v>
      </c>
      <c r="J3977" s="1">
        <f>((((bot_orders[[#This Row],[cTime]]/ 1000)+3*3600) / 86400) + DATE(1970,1,1))</f>
        <v>45774.664545509266</v>
      </c>
      <c r="K3977" s="4" t="s">
        <v>18347</v>
      </c>
      <c r="L3977" s="1">
        <f>((((bot_orders[[#This Row],[uTime]]/ 1000)+3*3600) / 86400) + DATE(1970,1,1))</f>
        <v>45774.699416388888</v>
      </c>
      <c r="M3977" t="s">
        <v>34</v>
      </c>
      <c r="N3977" t="s">
        <v>28</v>
      </c>
      <c r="O3977" t="s">
        <v>35</v>
      </c>
      <c r="P3977">
        <v>6.718</v>
      </c>
      <c r="Q3977" t="s">
        <v>36</v>
      </c>
      <c r="R3977" t="s">
        <v>37</v>
      </c>
      <c r="S3977">
        <v>0.75460000000000005</v>
      </c>
      <c r="T3977">
        <v>0.75460000000000005</v>
      </c>
      <c r="U3977">
        <v>6.718</v>
      </c>
      <c r="V3977">
        <v>-4.0555221999999998E-3</v>
      </c>
      <c r="W3977" t="s">
        <v>38</v>
      </c>
      <c r="X3977" s="4">
        <f>IF(bot_orders[[#This Row],[side]]="sell", bot_orders[[#This Row],[accFillSz]]*bot_orders[[#This Row],[avgPx]] + bot_orders[[#This Row],[fee]], -bot_orders[[#This Row],[accFillSz]]*bot_orders[[#This Row],[avgPx]])</f>
        <v>5.0653472778000008</v>
      </c>
      <c r="Y3977" s="4">
        <f>IF(bot_orders[[#This Row],[side]]="buy", bot_orders[[#This Row],[accFillSz]] + bot_orders[[#This Row],[fee]], -bot_orders[[#This Row],[accFillSz]])</f>
        <v>-6.718</v>
      </c>
      <c r="Z3977" s="4">
        <f>IF(bot_orders[[#This Row],[side]]="sell",bot_orders[[#This Row],[accFillSz]]*bot_orders[[#This Row],[avgPx]]+bot_orders[[#This Row],[fee]], 0)</f>
        <v>5.0653472778000008</v>
      </c>
      <c r="AA3977" s="4">
        <f>IF(bot_orders[[#This Row],[side]]="sell",-bot_orders[[#This Row],[accFillSz]],bot_orders[[#This Row],[accFillSz]]+bot_orders[[#This Row],[fee]])</f>
        <v>-6.718</v>
      </c>
      <c r="AB3977">
        <v>0</v>
      </c>
      <c r="AC3977" t="s">
        <v>39</v>
      </c>
      <c r="AD3977">
        <v>0</v>
      </c>
      <c r="AE3977" t="s">
        <v>40</v>
      </c>
      <c r="AF3977" t="s">
        <v>41</v>
      </c>
      <c r="AG3977" t="s">
        <v>28</v>
      </c>
      <c r="AH3977" t="s">
        <v>28</v>
      </c>
      <c r="AI3977">
        <v>-6.718</v>
      </c>
      <c r="AJ3977">
        <v>5.0653472800000001</v>
      </c>
    </row>
    <row r="3978" spans="1:36" x14ac:dyDescent="0.3">
      <c r="A3978">
        <v>4156</v>
      </c>
      <c r="B3978" t="s">
        <v>17980</v>
      </c>
      <c r="C3978" t="s">
        <v>28</v>
      </c>
      <c r="D3978" t="s">
        <v>29</v>
      </c>
      <c r="E3978" t="s">
        <v>30</v>
      </c>
      <c r="F3978" t="s">
        <v>31</v>
      </c>
      <c r="G3978" t="s">
        <v>221</v>
      </c>
      <c r="H3978" t="s">
        <v>18348</v>
      </c>
      <c r="I3978" s="4" t="s">
        <v>18349</v>
      </c>
      <c r="J3978" s="1">
        <f>((((bot_orders[[#This Row],[cTime]]/ 1000)+3*3600) / 86400) + DATE(1970,1,1))</f>
        <v>45774.664545555555</v>
      </c>
      <c r="K3978" s="4" t="s">
        <v>18350</v>
      </c>
      <c r="L3978" s="1">
        <f>((((bot_orders[[#This Row],[uTime]]/ 1000)+3*3600) / 86400) + DATE(1970,1,1))</f>
        <v>45774.665354780096</v>
      </c>
      <c r="M3978" t="s">
        <v>34</v>
      </c>
      <c r="N3978" t="s">
        <v>28</v>
      </c>
      <c r="O3978" t="s">
        <v>35</v>
      </c>
      <c r="P3978">
        <v>6.7240000000000002</v>
      </c>
      <c r="Q3978" t="s">
        <v>36</v>
      </c>
      <c r="R3978" t="s">
        <v>55</v>
      </c>
      <c r="S3978">
        <v>0.74439999999999995</v>
      </c>
      <c r="T3978">
        <v>0.74439999999999995</v>
      </c>
      <c r="U3978">
        <v>6.7240000000000002</v>
      </c>
      <c r="V3978">
        <v>-5.3791999999999998E-3</v>
      </c>
      <c r="W3978" t="s">
        <v>39</v>
      </c>
      <c r="X3978" s="4">
        <f>IF(bot_orders[[#This Row],[side]]="sell", bot_orders[[#This Row],[accFillSz]]*bot_orders[[#This Row],[avgPx]] + bot_orders[[#This Row],[fee]], -bot_orders[[#This Row],[accFillSz]]*bot_orders[[#This Row],[avgPx]])</f>
        <v>-5.0053456000000001</v>
      </c>
      <c r="Y3978" s="4">
        <f>IF(bot_orders[[#This Row],[side]]="buy", bot_orders[[#This Row],[accFillSz]] + bot_orders[[#This Row],[fee]], -bot_orders[[#This Row],[accFillSz]])</f>
        <v>6.7186208000000001</v>
      </c>
      <c r="Z3978" s="4">
        <f>IF(bot_orders[[#This Row],[side]]="sell",bot_orders[[#This Row],[accFillSz]]*bot_orders[[#This Row],[avgPx]]+bot_orders[[#This Row],[fee]], 0)</f>
        <v>0</v>
      </c>
      <c r="AA3978" s="4">
        <f>IF(bot_orders[[#This Row],[side]]="sell",-bot_orders[[#This Row],[accFillSz]],bot_orders[[#This Row],[accFillSz]]+bot_orders[[#This Row],[fee]])</f>
        <v>6.7186208000000001</v>
      </c>
      <c r="AB3978">
        <v>0</v>
      </c>
      <c r="AC3978" t="s">
        <v>38</v>
      </c>
      <c r="AD3978">
        <v>0</v>
      </c>
      <c r="AE3978" t="s">
        <v>40</v>
      </c>
      <c r="AF3978" t="s">
        <v>41</v>
      </c>
      <c r="AG3978" t="s">
        <v>28</v>
      </c>
      <c r="AH3978" t="s">
        <v>28</v>
      </c>
      <c r="AI3978">
        <v>6.7186208000000001</v>
      </c>
      <c r="AJ3978">
        <v>-5.0053456000000001</v>
      </c>
    </row>
    <row r="3979" spans="1:36" x14ac:dyDescent="0.3">
      <c r="A3979">
        <v>4159</v>
      </c>
      <c r="B3979" t="s">
        <v>17980</v>
      </c>
      <c r="C3979" t="s">
        <v>28</v>
      </c>
      <c r="D3979" t="s">
        <v>29</v>
      </c>
      <c r="E3979" t="s">
        <v>30</v>
      </c>
      <c r="F3979" t="s">
        <v>31</v>
      </c>
      <c r="G3979" t="s">
        <v>221</v>
      </c>
      <c r="H3979" t="s">
        <v>18351</v>
      </c>
      <c r="I3979" s="4" t="s">
        <v>18352</v>
      </c>
      <c r="J3979" s="1">
        <f>((((bot_orders[[#This Row],[cTime]]/ 1000)+3*3600) / 86400) + DATE(1970,1,1))</f>
        <v>45774.665354803241</v>
      </c>
      <c r="K3979" s="4" t="s">
        <v>18353</v>
      </c>
      <c r="L3979" s="1">
        <f>((((bot_orders[[#This Row],[uTime]]/ 1000)+3*3600) / 86400) + DATE(1970,1,1))</f>
        <v>45774.675174930555</v>
      </c>
      <c r="M3979" t="s">
        <v>34</v>
      </c>
      <c r="N3979" t="s">
        <v>28</v>
      </c>
      <c r="O3979" t="s">
        <v>35</v>
      </c>
      <c r="P3979">
        <v>6.718</v>
      </c>
      <c r="Q3979" t="s">
        <v>36</v>
      </c>
      <c r="R3979" t="s">
        <v>37</v>
      </c>
      <c r="S3979">
        <v>0.74950000000000006</v>
      </c>
      <c r="T3979">
        <v>0.74950000000000006</v>
      </c>
      <c r="U3979">
        <v>6.718</v>
      </c>
      <c r="V3979">
        <v>-4.0281127999999998E-3</v>
      </c>
      <c r="W3979" t="s">
        <v>38</v>
      </c>
      <c r="X3979" s="4">
        <f>IF(bot_orders[[#This Row],[side]]="sell", bot_orders[[#This Row],[accFillSz]]*bot_orders[[#This Row],[avgPx]] + bot_orders[[#This Row],[fee]], -bot_orders[[#This Row],[accFillSz]]*bot_orders[[#This Row],[avgPx]])</f>
        <v>5.0311128871999999</v>
      </c>
      <c r="Y3979" s="4">
        <f>IF(bot_orders[[#This Row],[side]]="buy", bot_orders[[#This Row],[accFillSz]] + bot_orders[[#This Row],[fee]], -bot_orders[[#This Row],[accFillSz]])</f>
        <v>-6.718</v>
      </c>
      <c r="Z3979" s="4">
        <f>IF(bot_orders[[#This Row],[side]]="sell",bot_orders[[#This Row],[accFillSz]]*bot_orders[[#This Row],[avgPx]]+bot_orders[[#This Row],[fee]], 0)</f>
        <v>5.0311128871999999</v>
      </c>
      <c r="AA3979" s="4">
        <f>IF(bot_orders[[#This Row],[side]]="sell",-bot_orders[[#This Row],[accFillSz]],bot_orders[[#This Row],[accFillSz]]+bot_orders[[#This Row],[fee]])</f>
        <v>-6.718</v>
      </c>
      <c r="AB3979">
        <v>0</v>
      </c>
      <c r="AC3979" t="s">
        <v>39</v>
      </c>
      <c r="AD3979">
        <v>0</v>
      </c>
      <c r="AE3979" t="s">
        <v>40</v>
      </c>
      <c r="AF3979" t="s">
        <v>41</v>
      </c>
      <c r="AG3979" t="s">
        <v>28</v>
      </c>
      <c r="AH3979" t="s">
        <v>28</v>
      </c>
      <c r="AI3979">
        <v>-6.718</v>
      </c>
      <c r="AJ3979">
        <v>5.0311128900000002</v>
      </c>
    </row>
    <row r="3980" spans="1:36" x14ac:dyDescent="0.3">
      <c r="A3980">
        <v>4160</v>
      </c>
      <c r="B3980" t="s">
        <v>17980</v>
      </c>
      <c r="C3980" t="s">
        <v>28</v>
      </c>
      <c r="D3980" t="s">
        <v>29</v>
      </c>
      <c r="E3980" t="s">
        <v>30</v>
      </c>
      <c r="F3980" t="s">
        <v>31</v>
      </c>
      <c r="G3980" t="s">
        <v>53</v>
      </c>
      <c r="H3980" t="s">
        <v>18354</v>
      </c>
      <c r="I3980" s="4" t="s">
        <v>18355</v>
      </c>
      <c r="J3980" s="1">
        <f>((((bot_orders[[#This Row],[cTime]]/ 1000)+3*3600) / 86400) + DATE(1970,1,1))</f>
        <v>45774.665354849538</v>
      </c>
      <c r="K3980" s="4" t="s">
        <v>18356</v>
      </c>
      <c r="L3980" s="1">
        <f>((((bot_orders[[#This Row],[uTime]]/ 1000)+3*3600) / 86400) + DATE(1970,1,1))</f>
        <v>45774.828727361106</v>
      </c>
      <c r="M3980" t="s">
        <v>34</v>
      </c>
      <c r="N3980" t="s">
        <v>28</v>
      </c>
      <c r="O3980" t="s">
        <v>35</v>
      </c>
      <c r="P3980">
        <v>6.7240000000000002</v>
      </c>
      <c r="Q3980" t="s">
        <v>36</v>
      </c>
      <c r="R3980" t="s">
        <v>55</v>
      </c>
      <c r="S3980">
        <v>0.73939999999999995</v>
      </c>
      <c r="T3980">
        <v>0.73939999999999995</v>
      </c>
      <c r="U3980">
        <v>6.7240000000000002</v>
      </c>
      <c r="V3980">
        <v>-5.3791999999999998E-3</v>
      </c>
      <c r="W3980" t="s">
        <v>39</v>
      </c>
      <c r="X3980" s="4">
        <f>IF(bot_orders[[#This Row],[side]]="sell", bot_orders[[#This Row],[accFillSz]]*bot_orders[[#This Row],[avgPx]] + bot_orders[[#This Row],[fee]], -bot_orders[[#This Row],[accFillSz]]*bot_orders[[#This Row],[avgPx]])</f>
        <v>-4.9717256000000001</v>
      </c>
      <c r="Y3980" s="4">
        <f>IF(bot_orders[[#This Row],[side]]="buy", bot_orders[[#This Row],[accFillSz]] + bot_orders[[#This Row],[fee]], -bot_orders[[#This Row],[accFillSz]])</f>
        <v>6.7186208000000001</v>
      </c>
      <c r="Z3980" s="4">
        <f>IF(bot_orders[[#This Row],[side]]="sell",bot_orders[[#This Row],[accFillSz]]*bot_orders[[#This Row],[avgPx]]+bot_orders[[#This Row],[fee]], 0)</f>
        <v>0</v>
      </c>
      <c r="AA3980" s="4">
        <f>IF(bot_orders[[#This Row],[side]]="sell",-bot_orders[[#This Row],[accFillSz]],bot_orders[[#This Row],[accFillSz]]+bot_orders[[#This Row],[fee]])</f>
        <v>6.7186208000000001</v>
      </c>
      <c r="AB3980">
        <v>0</v>
      </c>
      <c r="AC3980" t="s">
        <v>38</v>
      </c>
      <c r="AD3980">
        <v>0</v>
      </c>
      <c r="AE3980" t="s">
        <v>40</v>
      </c>
      <c r="AF3980" t="s">
        <v>41</v>
      </c>
      <c r="AG3980" t="s">
        <v>28</v>
      </c>
      <c r="AH3980" t="s">
        <v>28</v>
      </c>
      <c r="AI3980">
        <v>6.7186208000000001</v>
      </c>
      <c r="AJ3980">
        <v>-4.9717256000000001</v>
      </c>
    </row>
    <row r="3981" spans="1:36" x14ac:dyDescent="0.3">
      <c r="A3981">
        <v>4171</v>
      </c>
      <c r="B3981" t="s">
        <v>17980</v>
      </c>
      <c r="C3981" t="s">
        <v>28</v>
      </c>
      <c r="D3981" t="s">
        <v>29</v>
      </c>
      <c r="E3981" t="s">
        <v>30</v>
      </c>
      <c r="F3981" t="s">
        <v>31</v>
      </c>
      <c r="G3981" t="s">
        <v>217</v>
      </c>
      <c r="H3981" t="s">
        <v>18357</v>
      </c>
      <c r="I3981" s="4" t="s">
        <v>18358</v>
      </c>
      <c r="J3981" s="1">
        <f>((((bot_orders[[#This Row],[cTime]]/ 1000)+3*3600) / 86400) + DATE(1970,1,1))</f>
        <v>45774.675174953707</v>
      </c>
      <c r="K3981" s="4" t="s">
        <v>18359</v>
      </c>
      <c r="L3981" s="1">
        <f>((((bot_orders[[#This Row],[uTime]]/ 1000)+3*3600) / 86400) + DATE(1970,1,1))</f>
        <v>45774.750603622684</v>
      </c>
      <c r="M3981" t="s">
        <v>34</v>
      </c>
      <c r="N3981" t="s">
        <v>28</v>
      </c>
      <c r="O3981" t="s">
        <v>35</v>
      </c>
      <c r="P3981">
        <v>6.7240000000000002</v>
      </c>
      <c r="Q3981" t="s">
        <v>36</v>
      </c>
      <c r="R3981" t="s">
        <v>55</v>
      </c>
      <c r="S3981">
        <v>0.74439999999999995</v>
      </c>
      <c r="T3981">
        <v>0.74439999999999995</v>
      </c>
      <c r="U3981">
        <v>6.7240000000000002</v>
      </c>
      <c r="V3981">
        <v>-5.3791999999999998E-3</v>
      </c>
      <c r="W3981" t="s">
        <v>39</v>
      </c>
      <c r="X3981" s="4">
        <f>IF(bot_orders[[#This Row],[side]]="sell", bot_orders[[#This Row],[accFillSz]]*bot_orders[[#This Row],[avgPx]] + bot_orders[[#This Row],[fee]], -bot_orders[[#This Row],[accFillSz]]*bot_orders[[#This Row],[avgPx]])</f>
        <v>-5.0053456000000001</v>
      </c>
      <c r="Y3981" s="4">
        <f>IF(bot_orders[[#This Row],[side]]="buy", bot_orders[[#This Row],[accFillSz]] + bot_orders[[#This Row],[fee]], -bot_orders[[#This Row],[accFillSz]])</f>
        <v>6.7186208000000001</v>
      </c>
      <c r="Z3981" s="4">
        <f>IF(bot_orders[[#This Row],[side]]="sell",bot_orders[[#This Row],[accFillSz]]*bot_orders[[#This Row],[avgPx]]+bot_orders[[#This Row],[fee]], 0)</f>
        <v>0</v>
      </c>
      <c r="AA3981" s="4">
        <f>IF(bot_orders[[#This Row],[side]]="sell",-bot_orders[[#This Row],[accFillSz]],bot_orders[[#This Row],[accFillSz]]+bot_orders[[#This Row],[fee]])</f>
        <v>6.7186208000000001</v>
      </c>
      <c r="AB3981">
        <v>0</v>
      </c>
      <c r="AC3981" t="s">
        <v>38</v>
      </c>
      <c r="AD3981">
        <v>0</v>
      </c>
      <c r="AE3981" t="s">
        <v>40</v>
      </c>
      <c r="AF3981" t="s">
        <v>41</v>
      </c>
      <c r="AG3981" t="s">
        <v>28</v>
      </c>
      <c r="AH3981" t="s">
        <v>28</v>
      </c>
      <c r="AI3981">
        <v>6.7186208000000001</v>
      </c>
      <c r="AJ3981">
        <v>-5.0053456000000001</v>
      </c>
    </row>
    <row r="3982" spans="1:36" x14ac:dyDescent="0.3">
      <c r="A3982">
        <v>4176</v>
      </c>
      <c r="B3982" t="s">
        <v>17980</v>
      </c>
      <c r="C3982" t="s">
        <v>28</v>
      </c>
      <c r="D3982" t="s">
        <v>29</v>
      </c>
      <c r="E3982" t="s">
        <v>30</v>
      </c>
      <c r="F3982" t="s">
        <v>31</v>
      </c>
      <c r="G3982" t="s">
        <v>243</v>
      </c>
      <c r="H3982" t="s">
        <v>18360</v>
      </c>
      <c r="I3982" s="4" t="s">
        <v>18361</v>
      </c>
      <c r="J3982" s="1">
        <f>((((bot_orders[[#This Row],[cTime]]/ 1000)+3*3600) / 86400) + DATE(1970,1,1))</f>
        <v>45774.699416423609</v>
      </c>
      <c r="K3982" s="4" t="s">
        <v>18362</v>
      </c>
      <c r="L3982" s="1">
        <f>((((bot_orders[[#This Row],[uTime]]/ 1000)+3*3600) / 86400) + DATE(1970,1,1))</f>
        <v>45774.718441863428</v>
      </c>
      <c r="M3982" t="s">
        <v>34</v>
      </c>
      <c r="N3982" t="s">
        <v>28</v>
      </c>
      <c r="O3982" t="s">
        <v>35</v>
      </c>
      <c r="P3982">
        <v>6.7240000000000002</v>
      </c>
      <c r="Q3982" t="s">
        <v>36</v>
      </c>
      <c r="R3982" t="s">
        <v>55</v>
      </c>
      <c r="S3982">
        <v>0.74950000000000006</v>
      </c>
      <c r="T3982">
        <v>0.74950000000000006</v>
      </c>
      <c r="U3982">
        <v>6.7240000000000002</v>
      </c>
      <c r="V3982">
        <v>-5.3791999999999998E-3</v>
      </c>
      <c r="W3982" t="s">
        <v>39</v>
      </c>
      <c r="X3982" s="4">
        <f>IF(bot_orders[[#This Row],[side]]="sell", bot_orders[[#This Row],[accFillSz]]*bot_orders[[#This Row],[avgPx]] + bot_orders[[#This Row],[fee]], -bot_orders[[#This Row],[accFillSz]]*bot_orders[[#This Row],[avgPx]])</f>
        <v>-5.039638000000001</v>
      </c>
      <c r="Y3982" s="4">
        <f>IF(bot_orders[[#This Row],[side]]="buy", bot_orders[[#This Row],[accFillSz]] + bot_orders[[#This Row],[fee]], -bot_orders[[#This Row],[accFillSz]])</f>
        <v>6.7186208000000001</v>
      </c>
      <c r="Z3982" s="4">
        <f>IF(bot_orders[[#This Row],[side]]="sell",bot_orders[[#This Row],[accFillSz]]*bot_orders[[#This Row],[avgPx]]+bot_orders[[#This Row],[fee]], 0)</f>
        <v>0</v>
      </c>
      <c r="AA3982" s="4">
        <f>IF(bot_orders[[#This Row],[side]]="sell",-bot_orders[[#This Row],[accFillSz]],bot_orders[[#This Row],[accFillSz]]+bot_orders[[#This Row],[fee]])</f>
        <v>6.7186208000000001</v>
      </c>
      <c r="AB3982">
        <v>0</v>
      </c>
      <c r="AC3982" t="s">
        <v>38</v>
      </c>
      <c r="AD3982">
        <v>0</v>
      </c>
      <c r="AE3982" t="s">
        <v>40</v>
      </c>
      <c r="AF3982" t="s">
        <v>41</v>
      </c>
      <c r="AG3982" t="s">
        <v>28</v>
      </c>
      <c r="AH3982" t="s">
        <v>28</v>
      </c>
      <c r="AI3982">
        <v>6.7186208000000001</v>
      </c>
      <c r="AJ3982">
        <v>-5.0396380000000001</v>
      </c>
    </row>
    <row r="3983" spans="1:36" x14ac:dyDescent="0.3">
      <c r="A3983">
        <v>4180</v>
      </c>
      <c r="B3983" t="s">
        <v>17980</v>
      </c>
      <c r="C3983" t="s">
        <v>28</v>
      </c>
      <c r="D3983" t="s">
        <v>29</v>
      </c>
      <c r="E3983" t="s">
        <v>30</v>
      </c>
      <c r="F3983" t="s">
        <v>31</v>
      </c>
      <c r="G3983" t="s">
        <v>243</v>
      </c>
      <c r="H3983" t="s">
        <v>18363</v>
      </c>
      <c r="I3983" s="4" t="s">
        <v>18364</v>
      </c>
      <c r="J3983" s="1">
        <f>((((bot_orders[[#This Row],[cTime]]/ 1000)+3*3600) / 86400) + DATE(1970,1,1))</f>
        <v>45774.718441886573</v>
      </c>
      <c r="K3983" s="4" t="s">
        <v>18365</v>
      </c>
      <c r="L3983" s="1">
        <f>((((bot_orders[[#This Row],[uTime]]/ 1000)+3*3600) / 86400) + DATE(1970,1,1))</f>
        <v>45774.722189652777</v>
      </c>
      <c r="M3983" t="s">
        <v>34</v>
      </c>
      <c r="N3983" t="s">
        <v>28</v>
      </c>
      <c r="O3983" t="s">
        <v>35</v>
      </c>
      <c r="P3983">
        <v>6.718</v>
      </c>
      <c r="Q3983" t="s">
        <v>36</v>
      </c>
      <c r="R3983" t="s">
        <v>37</v>
      </c>
      <c r="S3983">
        <v>0.75460000000000005</v>
      </c>
      <c r="T3983">
        <v>0.75460000000000005</v>
      </c>
      <c r="U3983">
        <v>6.718</v>
      </c>
      <c r="V3983">
        <v>-4.0555221999999998E-3</v>
      </c>
      <c r="W3983" t="s">
        <v>38</v>
      </c>
      <c r="X3983" s="4">
        <f>IF(bot_orders[[#This Row],[side]]="sell", bot_orders[[#This Row],[accFillSz]]*bot_orders[[#This Row],[avgPx]] + bot_orders[[#This Row],[fee]], -bot_orders[[#This Row],[accFillSz]]*bot_orders[[#This Row],[avgPx]])</f>
        <v>5.0653472778000008</v>
      </c>
      <c r="Y3983" s="4">
        <f>IF(bot_orders[[#This Row],[side]]="buy", bot_orders[[#This Row],[accFillSz]] + bot_orders[[#This Row],[fee]], -bot_orders[[#This Row],[accFillSz]])</f>
        <v>-6.718</v>
      </c>
      <c r="Z3983" s="4">
        <f>IF(bot_orders[[#This Row],[side]]="sell",bot_orders[[#This Row],[accFillSz]]*bot_orders[[#This Row],[avgPx]]+bot_orders[[#This Row],[fee]], 0)</f>
        <v>5.0653472778000008</v>
      </c>
      <c r="AA3983" s="4">
        <f>IF(bot_orders[[#This Row],[side]]="sell",-bot_orders[[#This Row],[accFillSz]],bot_orders[[#This Row],[accFillSz]]+bot_orders[[#This Row],[fee]])</f>
        <v>-6.718</v>
      </c>
      <c r="AB3983">
        <v>0</v>
      </c>
      <c r="AC3983" t="s">
        <v>39</v>
      </c>
      <c r="AD3983">
        <v>0</v>
      </c>
      <c r="AE3983" t="s">
        <v>40</v>
      </c>
      <c r="AF3983" t="s">
        <v>41</v>
      </c>
      <c r="AG3983" t="s">
        <v>28</v>
      </c>
      <c r="AH3983" t="s">
        <v>28</v>
      </c>
      <c r="AI3983">
        <v>-6.718</v>
      </c>
      <c r="AJ3983">
        <v>5.0653472800000001</v>
      </c>
    </row>
    <row r="3984" spans="1:36" x14ac:dyDescent="0.3">
      <c r="A3984">
        <v>4182</v>
      </c>
      <c r="B3984" t="s">
        <v>17980</v>
      </c>
      <c r="C3984" t="s">
        <v>28</v>
      </c>
      <c r="D3984" t="s">
        <v>29</v>
      </c>
      <c r="E3984" t="s">
        <v>30</v>
      </c>
      <c r="F3984" t="s">
        <v>31</v>
      </c>
      <c r="G3984" t="s">
        <v>219</v>
      </c>
      <c r="H3984" t="s">
        <v>18366</v>
      </c>
      <c r="I3984" s="4" t="s">
        <v>18367</v>
      </c>
      <c r="J3984" s="1">
        <f>((((bot_orders[[#This Row],[cTime]]/ 1000)+3*3600) / 86400) + DATE(1970,1,1))</f>
        <v>45774.722189687498</v>
      </c>
      <c r="K3984" s="4" t="s">
        <v>18368</v>
      </c>
      <c r="L3984" s="1">
        <f>((((bot_orders[[#This Row],[uTime]]/ 1000)+3*3600) / 86400) + DATE(1970,1,1))</f>
        <v>45774.73056708333</v>
      </c>
      <c r="M3984" t="s">
        <v>34</v>
      </c>
      <c r="N3984" t="s">
        <v>28</v>
      </c>
      <c r="O3984" t="s">
        <v>35</v>
      </c>
      <c r="P3984">
        <v>6.7240000000000002</v>
      </c>
      <c r="Q3984" t="s">
        <v>36</v>
      </c>
      <c r="R3984" t="s">
        <v>55</v>
      </c>
      <c r="S3984">
        <v>0.74950000000000006</v>
      </c>
      <c r="T3984">
        <v>0.74950000000000006</v>
      </c>
      <c r="U3984">
        <v>6.7240000000000002</v>
      </c>
      <c r="V3984">
        <v>-5.3791999999999998E-3</v>
      </c>
      <c r="W3984" t="s">
        <v>39</v>
      </c>
      <c r="X3984" s="4">
        <f>IF(bot_orders[[#This Row],[side]]="sell", bot_orders[[#This Row],[accFillSz]]*bot_orders[[#This Row],[avgPx]] + bot_orders[[#This Row],[fee]], -bot_orders[[#This Row],[accFillSz]]*bot_orders[[#This Row],[avgPx]])</f>
        <v>-5.039638000000001</v>
      </c>
      <c r="Y3984" s="4">
        <f>IF(bot_orders[[#This Row],[side]]="buy", bot_orders[[#This Row],[accFillSz]] + bot_orders[[#This Row],[fee]], -bot_orders[[#This Row],[accFillSz]])</f>
        <v>6.7186208000000001</v>
      </c>
      <c r="Z3984" s="4">
        <f>IF(bot_orders[[#This Row],[side]]="sell",bot_orders[[#This Row],[accFillSz]]*bot_orders[[#This Row],[avgPx]]+bot_orders[[#This Row],[fee]], 0)</f>
        <v>0</v>
      </c>
      <c r="AA3984" s="4">
        <f>IF(bot_orders[[#This Row],[side]]="sell",-bot_orders[[#This Row],[accFillSz]],bot_orders[[#This Row],[accFillSz]]+bot_orders[[#This Row],[fee]])</f>
        <v>6.7186208000000001</v>
      </c>
      <c r="AB3984">
        <v>0</v>
      </c>
      <c r="AC3984" t="s">
        <v>38</v>
      </c>
      <c r="AD3984">
        <v>0</v>
      </c>
      <c r="AE3984" t="s">
        <v>40</v>
      </c>
      <c r="AF3984" t="s">
        <v>41</v>
      </c>
      <c r="AG3984" t="s">
        <v>28</v>
      </c>
      <c r="AH3984" t="s">
        <v>28</v>
      </c>
      <c r="AI3984">
        <v>6.7186208000000001</v>
      </c>
      <c r="AJ3984">
        <v>-5.0396380000000001</v>
      </c>
    </row>
    <row r="3985" spans="1:36" x14ac:dyDescent="0.3">
      <c r="A3985">
        <v>4184</v>
      </c>
      <c r="B3985" t="s">
        <v>17980</v>
      </c>
      <c r="C3985" t="s">
        <v>28</v>
      </c>
      <c r="D3985" t="s">
        <v>29</v>
      </c>
      <c r="E3985" t="s">
        <v>30</v>
      </c>
      <c r="F3985" t="s">
        <v>31</v>
      </c>
      <c r="G3985" t="s">
        <v>219</v>
      </c>
      <c r="H3985" t="s">
        <v>18369</v>
      </c>
      <c r="I3985" s="4" t="s">
        <v>18370</v>
      </c>
      <c r="J3985" s="1">
        <f>((((bot_orders[[#This Row],[cTime]]/ 1000)+3*3600) / 86400) + DATE(1970,1,1))</f>
        <v>45774.730567106482</v>
      </c>
      <c r="K3985" s="4" t="s">
        <v>18371</v>
      </c>
      <c r="L3985" s="1">
        <f>((((bot_orders[[#This Row],[uTime]]/ 1000)+3*3600) / 86400) + DATE(1970,1,1))</f>
        <v>45774.810303715276</v>
      </c>
      <c r="M3985" t="s">
        <v>34</v>
      </c>
      <c r="N3985" t="s">
        <v>28</v>
      </c>
      <c r="O3985" t="s">
        <v>35</v>
      </c>
      <c r="P3985">
        <v>6.718</v>
      </c>
      <c r="Q3985" t="s">
        <v>36</v>
      </c>
      <c r="R3985" t="s">
        <v>37</v>
      </c>
      <c r="S3985">
        <v>0.75460000000000005</v>
      </c>
      <c r="T3985">
        <v>0.75460000000000005</v>
      </c>
      <c r="U3985">
        <v>6.718</v>
      </c>
      <c r="V3985">
        <v>-4.0555221999999998E-3</v>
      </c>
      <c r="W3985" t="s">
        <v>38</v>
      </c>
      <c r="X3985" s="4">
        <f>IF(bot_orders[[#This Row],[side]]="sell", bot_orders[[#This Row],[accFillSz]]*bot_orders[[#This Row],[avgPx]] + bot_orders[[#This Row],[fee]], -bot_orders[[#This Row],[accFillSz]]*bot_orders[[#This Row],[avgPx]])</f>
        <v>5.0653472778000008</v>
      </c>
      <c r="Y3985" s="4">
        <f>IF(bot_orders[[#This Row],[side]]="buy", bot_orders[[#This Row],[accFillSz]] + bot_orders[[#This Row],[fee]], -bot_orders[[#This Row],[accFillSz]])</f>
        <v>-6.718</v>
      </c>
      <c r="Z3985" s="4">
        <f>IF(bot_orders[[#This Row],[side]]="sell",bot_orders[[#This Row],[accFillSz]]*bot_orders[[#This Row],[avgPx]]+bot_orders[[#This Row],[fee]], 0)</f>
        <v>5.0653472778000008</v>
      </c>
      <c r="AA3985" s="4">
        <f>IF(bot_orders[[#This Row],[side]]="sell",-bot_orders[[#This Row],[accFillSz]],bot_orders[[#This Row],[accFillSz]]+bot_orders[[#This Row],[fee]])</f>
        <v>-6.718</v>
      </c>
      <c r="AB3985">
        <v>0</v>
      </c>
      <c r="AC3985" t="s">
        <v>39</v>
      </c>
      <c r="AD3985">
        <v>0</v>
      </c>
      <c r="AE3985" t="s">
        <v>40</v>
      </c>
      <c r="AF3985" t="s">
        <v>41</v>
      </c>
      <c r="AG3985" t="s">
        <v>28</v>
      </c>
      <c r="AH3985" t="s">
        <v>28</v>
      </c>
      <c r="AI3985">
        <v>-6.718</v>
      </c>
      <c r="AJ3985">
        <v>5.0653472800000001</v>
      </c>
    </row>
    <row r="3986" spans="1:36" x14ac:dyDescent="0.3">
      <c r="A3986">
        <v>4186</v>
      </c>
      <c r="B3986" t="s">
        <v>17980</v>
      </c>
      <c r="C3986" t="s">
        <v>28</v>
      </c>
      <c r="D3986" t="s">
        <v>29</v>
      </c>
      <c r="E3986" t="s">
        <v>30</v>
      </c>
      <c r="F3986" t="s">
        <v>31</v>
      </c>
      <c r="G3986" t="s">
        <v>217</v>
      </c>
      <c r="H3986" t="s">
        <v>18372</v>
      </c>
      <c r="I3986" s="4" t="s">
        <v>18373</v>
      </c>
      <c r="J3986" s="1">
        <f>((((bot_orders[[#This Row],[cTime]]/ 1000)+3*3600) / 86400) + DATE(1970,1,1))</f>
        <v>45774.750603657405</v>
      </c>
      <c r="K3986" s="4" t="s">
        <v>18374</v>
      </c>
      <c r="L3986" s="1">
        <f>((((bot_orders[[#This Row],[uTime]]/ 1000)+3*3600) / 86400) + DATE(1970,1,1))</f>
        <v>45774.804982766203</v>
      </c>
      <c r="M3986" t="s">
        <v>34</v>
      </c>
      <c r="N3986" t="s">
        <v>28</v>
      </c>
      <c r="O3986" t="s">
        <v>35</v>
      </c>
      <c r="P3986">
        <v>6.718</v>
      </c>
      <c r="Q3986" t="s">
        <v>36</v>
      </c>
      <c r="R3986" t="s">
        <v>37</v>
      </c>
      <c r="S3986">
        <v>0.74950000000000006</v>
      </c>
      <c r="T3986">
        <v>0.74950000000000006</v>
      </c>
      <c r="U3986">
        <v>6.718</v>
      </c>
      <c r="V3986">
        <v>-4.0281127999999998E-3</v>
      </c>
      <c r="W3986" t="s">
        <v>38</v>
      </c>
      <c r="X3986" s="4">
        <f>IF(bot_orders[[#This Row],[side]]="sell", bot_orders[[#This Row],[accFillSz]]*bot_orders[[#This Row],[avgPx]] + bot_orders[[#This Row],[fee]], -bot_orders[[#This Row],[accFillSz]]*bot_orders[[#This Row],[avgPx]])</f>
        <v>5.0311128871999999</v>
      </c>
      <c r="Y3986" s="4">
        <f>IF(bot_orders[[#This Row],[side]]="buy", bot_orders[[#This Row],[accFillSz]] + bot_orders[[#This Row],[fee]], -bot_orders[[#This Row],[accFillSz]])</f>
        <v>-6.718</v>
      </c>
      <c r="Z3986" s="4">
        <f>IF(bot_orders[[#This Row],[side]]="sell",bot_orders[[#This Row],[accFillSz]]*bot_orders[[#This Row],[avgPx]]+bot_orders[[#This Row],[fee]], 0)</f>
        <v>5.0311128871999999</v>
      </c>
      <c r="AA3986" s="4">
        <f>IF(bot_orders[[#This Row],[side]]="sell",-bot_orders[[#This Row],[accFillSz]],bot_orders[[#This Row],[accFillSz]]+bot_orders[[#This Row],[fee]])</f>
        <v>-6.718</v>
      </c>
      <c r="AB3986">
        <v>0</v>
      </c>
      <c r="AC3986" t="s">
        <v>39</v>
      </c>
      <c r="AD3986">
        <v>0</v>
      </c>
      <c r="AE3986" t="s">
        <v>40</v>
      </c>
      <c r="AF3986" t="s">
        <v>41</v>
      </c>
      <c r="AG3986" t="s">
        <v>28</v>
      </c>
      <c r="AH3986" t="s">
        <v>28</v>
      </c>
      <c r="AI3986">
        <v>-6.718</v>
      </c>
      <c r="AJ3986">
        <v>5.0311128900000002</v>
      </c>
    </row>
    <row r="3987" spans="1:36" x14ac:dyDescent="0.3">
      <c r="A3987">
        <v>4193</v>
      </c>
      <c r="B3987" t="s">
        <v>17980</v>
      </c>
      <c r="C3987" t="s">
        <v>28</v>
      </c>
      <c r="D3987" t="s">
        <v>29</v>
      </c>
      <c r="E3987" t="s">
        <v>30</v>
      </c>
      <c r="F3987" t="s">
        <v>31</v>
      </c>
      <c r="G3987" t="s">
        <v>213</v>
      </c>
      <c r="H3987" t="s">
        <v>18375</v>
      </c>
      <c r="I3987" s="4" t="s">
        <v>18376</v>
      </c>
      <c r="J3987" s="1">
        <f>((((bot_orders[[#This Row],[cTime]]/ 1000)+3*3600) / 86400) + DATE(1970,1,1))</f>
        <v>45774.804982789356</v>
      </c>
      <c r="K3987" s="4" t="s">
        <v>18377</v>
      </c>
      <c r="L3987" s="1">
        <f>((((bot_orders[[#This Row],[uTime]]/ 1000)+3*3600) / 86400) + DATE(1970,1,1))</f>
        <v>45774.823403738425</v>
      </c>
      <c r="M3987" t="s">
        <v>34</v>
      </c>
      <c r="N3987" t="s">
        <v>28</v>
      </c>
      <c r="O3987" t="s">
        <v>35</v>
      </c>
      <c r="P3987">
        <v>6.7240000000000002</v>
      </c>
      <c r="Q3987" t="s">
        <v>36</v>
      </c>
      <c r="R3987" t="s">
        <v>55</v>
      </c>
      <c r="S3987">
        <v>0.74439999999999995</v>
      </c>
      <c r="T3987">
        <v>0.74439999999999995</v>
      </c>
      <c r="U3987">
        <v>6.7240000000000002</v>
      </c>
      <c r="V3987">
        <v>-5.3791999999999998E-3</v>
      </c>
      <c r="W3987" t="s">
        <v>39</v>
      </c>
      <c r="X3987" s="4">
        <f>IF(bot_orders[[#This Row],[side]]="sell", bot_orders[[#This Row],[accFillSz]]*bot_orders[[#This Row],[avgPx]] + bot_orders[[#This Row],[fee]], -bot_orders[[#This Row],[accFillSz]]*bot_orders[[#This Row],[avgPx]])</f>
        <v>-5.0053456000000001</v>
      </c>
      <c r="Y3987" s="4">
        <f>IF(bot_orders[[#This Row],[side]]="buy", bot_orders[[#This Row],[accFillSz]] + bot_orders[[#This Row],[fee]], -bot_orders[[#This Row],[accFillSz]])</f>
        <v>6.7186208000000001</v>
      </c>
      <c r="Z3987" s="4">
        <f>IF(bot_orders[[#This Row],[side]]="sell",bot_orders[[#This Row],[accFillSz]]*bot_orders[[#This Row],[avgPx]]+bot_orders[[#This Row],[fee]], 0)</f>
        <v>0</v>
      </c>
      <c r="AA3987" s="4">
        <f>IF(bot_orders[[#This Row],[side]]="sell",-bot_orders[[#This Row],[accFillSz]],bot_orders[[#This Row],[accFillSz]]+bot_orders[[#This Row],[fee]])</f>
        <v>6.7186208000000001</v>
      </c>
      <c r="AB3987">
        <v>0</v>
      </c>
      <c r="AC3987" t="s">
        <v>38</v>
      </c>
      <c r="AD3987">
        <v>0</v>
      </c>
      <c r="AE3987" t="s">
        <v>40</v>
      </c>
      <c r="AF3987" t="s">
        <v>41</v>
      </c>
      <c r="AG3987" t="s">
        <v>28</v>
      </c>
      <c r="AH3987" t="s">
        <v>28</v>
      </c>
      <c r="AI3987">
        <v>6.7186208000000001</v>
      </c>
      <c r="AJ3987">
        <v>-5.0053456000000001</v>
      </c>
    </row>
    <row r="3988" spans="1:36" x14ac:dyDescent="0.3">
      <c r="A3988">
        <v>4196</v>
      </c>
      <c r="B3988" t="s">
        <v>17980</v>
      </c>
      <c r="C3988" t="s">
        <v>28</v>
      </c>
      <c r="D3988" t="s">
        <v>29</v>
      </c>
      <c r="E3988" t="s">
        <v>30</v>
      </c>
      <c r="F3988" t="s">
        <v>31</v>
      </c>
      <c r="G3988" t="s">
        <v>215</v>
      </c>
      <c r="H3988" t="s">
        <v>18378</v>
      </c>
      <c r="I3988" s="4" t="s">
        <v>18379</v>
      </c>
      <c r="J3988" s="1">
        <f>((((bot_orders[[#This Row],[cTime]]/ 1000)+3*3600) / 86400) + DATE(1970,1,1))</f>
        <v>45774.810303738428</v>
      </c>
      <c r="K3988" s="4" t="s">
        <v>18380</v>
      </c>
      <c r="L3988" s="1">
        <f>((((bot_orders[[#This Row],[uTime]]/ 1000)+3*3600) / 86400) + DATE(1970,1,1))</f>
        <v>45774.820962951388</v>
      </c>
      <c r="M3988" t="s">
        <v>34</v>
      </c>
      <c r="N3988" t="s">
        <v>28</v>
      </c>
      <c r="O3988" t="s">
        <v>35</v>
      </c>
      <c r="P3988">
        <v>6.7240000000000002</v>
      </c>
      <c r="Q3988" t="s">
        <v>36</v>
      </c>
      <c r="R3988" t="s">
        <v>55</v>
      </c>
      <c r="S3988">
        <v>0.74950000000000006</v>
      </c>
      <c r="T3988">
        <v>0.74950000000000006</v>
      </c>
      <c r="U3988">
        <v>6.7240000000000002</v>
      </c>
      <c r="V3988">
        <v>-5.3791999999999998E-3</v>
      </c>
      <c r="W3988" t="s">
        <v>39</v>
      </c>
      <c r="X3988" s="4">
        <f>IF(bot_orders[[#This Row],[side]]="sell", bot_orders[[#This Row],[accFillSz]]*bot_orders[[#This Row],[avgPx]] + bot_orders[[#This Row],[fee]], -bot_orders[[#This Row],[accFillSz]]*bot_orders[[#This Row],[avgPx]])</f>
        <v>-5.039638000000001</v>
      </c>
      <c r="Y3988" s="4">
        <f>IF(bot_orders[[#This Row],[side]]="buy", bot_orders[[#This Row],[accFillSz]] + bot_orders[[#This Row],[fee]], -bot_orders[[#This Row],[accFillSz]])</f>
        <v>6.7186208000000001</v>
      </c>
      <c r="Z3988" s="4">
        <f>IF(bot_orders[[#This Row],[side]]="sell",bot_orders[[#This Row],[accFillSz]]*bot_orders[[#This Row],[avgPx]]+bot_orders[[#This Row],[fee]], 0)</f>
        <v>0</v>
      </c>
      <c r="AA3988" s="4">
        <f>IF(bot_orders[[#This Row],[side]]="sell",-bot_orders[[#This Row],[accFillSz]],bot_orders[[#This Row],[accFillSz]]+bot_orders[[#This Row],[fee]])</f>
        <v>6.7186208000000001</v>
      </c>
      <c r="AB3988">
        <v>0</v>
      </c>
      <c r="AC3988" t="s">
        <v>38</v>
      </c>
      <c r="AD3988">
        <v>0</v>
      </c>
      <c r="AE3988" t="s">
        <v>40</v>
      </c>
      <c r="AF3988" t="s">
        <v>41</v>
      </c>
      <c r="AG3988" t="s">
        <v>28</v>
      </c>
      <c r="AH3988" t="s">
        <v>28</v>
      </c>
      <c r="AI3988">
        <v>6.7186208000000001</v>
      </c>
      <c r="AJ3988">
        <v>-5.0396380000000001</v>
      </c>
    </row>
    <row r="3989" spans="1:36" x14ac:dyDescent="0.3">
      <c r="A3989">
        <v>4201</v>
      </c>
      <c r="B3989" t="s">
        <v>17980</v>
      </c>
      <c r="C3989" t="s">
        <v>28</v>
      </c>
      <c r="D3989" t="s">
        <v>29</v>
      </c>
      <c r="E3989" t="s">
        <v>30</v>
      </c>
      <c r="F3989" t="s">
        <v>31</v>
      </c>
      <c r="G3989" t="s">
        <v>252</v>
      </c>
      <c r="H3989" t="s">
        <v>18381</v>
      </c>
      <c r="I3989" s="4" t="s">
        <v>18382</v>
      </c>
      <c r="J3989" s="1">
        <f>((((bot_orders[[#This Row],[cTime]]/ 1000)+3*3600) / 86400) + DATE(1970,1,1))</f>
        <v>45774.828727418979</v>
      </c>
      <c r="K3989" s="4" t="s">
        <v>18383</v>
      </c>
      <c r="L3989" s="1">
        <f>((((bot_orders[[#This Row],[uTime]]/ 1000)+3*3600) / 86400) + DATE(1970,1,1))</f>
        <v>45774.829117106477</v>
      </c>
      <c r="M3989" t="s">
        <v>34</v>
      </c>
      <c r="N3989" t="s">
        <v>28</v>
      </c>
      <c r="O3989" t="s">
        <v>35</v>
      </c>
      <c r="P3989">
        <v>6.7240000000000002</v>
      </c>
      <c r="Q3989" t="s">
        <v>36</v>
      </c>
      <c r="R3989" t="s">
        <v>55</v>
      </c>
      <c r="S3989">
        <v>0.73440000000000005</v>
      </c>
      <c r="T3989">
        <v>0.73440000000000005</v>
      </c>
      <c r="U3989">
        <v>6.7240000000000002</v>
      </c>
      <c r="V3989">
        <v>-5.3791999999999998E-3</v>
      </c>
      <c r="W3989" t="s">
        <v>39</v>
      </c>
      <c r="X3989" s="4">
        <f>IF(bot_orders[[#This Row],[side]]="sell", bot_orders[[#This Row],[accFillSz]]*bot_orders[[#This Row],[avgPx]] + bot_orders[[#This Row],[fee]], -bot_orders[[#This Row],[accFillSz]]*bot_orders[[#This Row],[avgPx]])</f>
        <v>-4.9381056000000001</v>
      </c>
      <c r="Y3989" s="4">
        <f>IF(bot_orders[[#This Row],[side]]="buy", bot_orders[[#This Row],[accFillSz]] + bot_orders[[#This Row],[fee]], -bot_orders[[#This Row],[accFillSz]])</f>
        <v>6.7186208000000001</v>
      </c>
      <c r="Z3989" s="4">
        <f>IF(bot_orders[[#This Row],[side]]="sell",bot_orders[[#This Row],[accFillSz]]*bot_orders[[#This Row],[avgPx]]+bot_orders[[#This Row],[fee]], 0)</f>
        <v>0</v>
      </c>
      <c r="AA3989" s="4">
        <f>IF(bot_orders[[#This Row],[side]]="sell",-bot_orders[[#This Row],[accFillSz]],bot_orders[[#This Row],[accFillSz]]+bot_orders[[#This Row],[fee]])</f>
        <v>6.7186208000000001</v>
      </c>
      <c r="AB3989">
        <v>0</v>
      </c>
      <c r="AC3989" t="s">
        <v>38</v>
      </c>
      <c r="AD3989">
        <v>0</v>
      </c>
      <c r="AE3989" t="s">
        <v>40</v>
      </c>
      <c r="AF3989" t="s">
        <v>41</v>
      </c>
      <c r="AG3989" t="s">
        <v>28</v>
      </c>
      <c r="AH3989" t="s">
        <v>28</v>
      </c>
      <c r="AI3989">
        <v>6.7186208000000001</v>
      </c>
      <c r="AJ3989">
        <v>-4.9381056000000001</v>
      </c>
    </row>
    <row r="3990" spans="1:36" x14ac:dyDescent="0.3">
      <c r="A3990">
        <v>4206</v>
      </c>
      <c r="B3990" t="s">
        <v>17980</v>
      </c>
      <c r="C3990" t="s">
        <v>28</v>
      </c>
      <c r="D3990" t="s">
        <v>29</v>
      </c>
      <c r="E3990" t="s">
        <v>30</v>
      </c>
      <c r="F3990" t="s">
        <v>31</v>
      </c>
      <c r="G3990" t="s">
        <v>252</v>
      </c>
      <c r="H3990" t="s">
        <v>18384</v>
      </c>
      <c r="I3990" s="4" t="s">
        <v>18385</v>
      </c>
      <c r="J3990" s="1">
        <f>((((bot_orders[[#This Row],[cTime]]/ 1000)+3*3600) / 86400) + DATE(1970,1,1))</f>
        <v>45774.82911712963</v>
      </c>
      <c r="K3990" s="4" t="s">
        <v>18386</v>
      </c>
      <c r="L3990" s="1">
        <f>((((bot_orders[[#This Row],[uTime]]/ 1000)+3*3600) / 86400) + DATE(1970,1,1))</f>
        <v>45774.906444224536</v>
      </c>
      <c r="M3990" t="s">
        <v>34</v>
      </c>
      <c r="N3990" t="s">
        <v>28</v>
      </c>
      <c r="O3990" t="s">
        <v>35</v>
      </c>
      <c r="P3990">
        <v>6.718</v>
      </c>
      <c r="Q3990" t="s">
        <v>36</v>
      </c>
      <c r="R3990" t="s">
        <v>37</v>
      </c>
      <c r="S3990">
        <v>0.73939999999999995</v>
      </c>
      <c r="T3990">
        <v>0.73939999999999995</v>
      </c>
      <c r="U3990">
        <v>6.718</v>
      </c>
      <c r="V3990">
        <v>-3.9738313999999999E-3</v>
      </c>
      <c r="W3990" t="s">
        <v>38</v>
      </c>
      <c r="X3990" s="4">
        <f>IF(bot_orders[[#This Row],[side]]="sell", bot_orders[[#This Row],[accFillSz]]*bot_orders[[#This Row],[avgPx]] + bot_orders[[#This Row],[fee]], -bot_orders[[#This Row],[accFillSz]]*bot_orders[[#This Row],[avgPx]])</f>
        <v>4.9633153686</v>
      </c>
      <c r="Y3990" s="4">
        <f>IF(bot_orders[[#This Row],[side]]="buy", bot_orders[[#This Row],[accFillSz]] + bot_orders[[#This Row],[fee]], -bot_orders[[#This Row],[accFillSz]])</f>
        <v>-6.718</v>
      </c>
      <c r="Z3990" s="4">
        <f>IF(bot_orders[[#This Row],[side]]="sell",bot_orders[[#This Row],[accFillSz]]*bot_orders[[#This Row],[avgPx]]+bot_orders[[#This Row],[fee]], 0)</f>
        <v>4.9633153686</v>
      </c>
      <c r="AA3990" s="4">
        <f>IF(bot_orders[[#This Row],[side]]="sell",-bot_orders[[#This Row],[accFillSz]],bot_orders[[#This Row],[accFillSz]]+bot_orders[[#This Row],[fee]])</f>
        <v>-6.718</v>
      </c>
      <c r="AB3990">
        <v>0</v>
      </c>
      <c r="AC3990" t="s">
        <v>39</v>
      </c>
      <c r="AD3990">
        <v>0</v>
      </c>
      <c r="AE3990" t="s">
        <v>40</v>
      </c>
      <c r="AF3990" t="s">
        <v>41</v>
      </c>
      <c r="AG3990" t="s">
        <v>28</v>
      </c>
      <c r="AH3990" t="s">
        <v>28</v>
      </c>
      <c r="AI3990">
        <v>-6.718</v>
      </c>
      <c r="AJ3990">
        <v>4.9633153700000001</v>
      </c>
    </row>
    <row r="3991" spans="1:36" x14ac:dyDescent="0.3">
      <c r="A3991">
        <v>4207</v>
      </c>
      <c r="B3991" t="s">
        <v>17980</v>
      </c>
      <c r="C3991" t="s">
        <v>28</v>
      </c>
      <c r="D3991" t="s">
        <v>29</v>
      </c>
      <c r="E3991" t="s">
        <v>30</v>
      </c>
      <c r="F3991" t="s">
        <v>31</v>
      </c>
      <c r="G3991" t="s">
        <v>255</v>
      </c>
      <c r="H3991" t="s">
        <v>18387</v>
      </c>
      <c r="I3991" s="4" t="s">
        <v>18388</v>
      </c>
      <c r="J3991" s="1">
        <f>((((bot_orders[[#This Row],[cTime]]/ 1000)+3*3600) / 86400) + DATE(1970,1,1))</f>
        <v>45774.82911716435</v>
      </c>
      <c r="K3991" s="4" t="s">
        <v>12615</v>
      </c>
      <c r="L3991" s="1">
        <f>((((bot_orders[[#This Row],[uTime]]/ 1000)+3*3600) / 86400) + DATE(1970,1,1))</f>
        <v>45774.829117800924</v>
      </c>
      <c r="M3991" t="s">
        <v>34</v>
      </c>
      <c r="N3991" t="s">
        <v>28</v>
      </c>
      <c r="O3991" t="s">
        <v>35</v>
      </c>
      <c r="P3991">
        <v>6.7240000000000002</v>
      </c>
      <c r="Q3991" t="s">
        <v>36</v>
      </c>
      <c r="R3991" t="s">
        <v>55</v>
      </c>
      <c r="S3991">
        <v>0.72940000000000005</v>
      </c>
      <c r="T3991">
        <v>0.72940000000000005</v>
      </c>
      <c r="U3991">
        <v>6.7240000000000002</v>
      </c>
      <c r="V3991">
        <v>-5.3791999999999998E-3</v>
      </c>
      <c r="W3991" t="s">
        <v>39</v>
      </c>
      <c r="X3991" s="4">
        <f>IF(bot_orders[[#This Row],[side]]="sell", bot_orders[[#This Row],[accFillSz]]*bot_orders[[#This Row],[avgPx]] + bot_orders[[#This Row],[fee]], -bot_orders[[#This Row],[accFillSz]]*bot_orders[[#This Row],[avgPx]])</f>
        <v>-4.9044856000000001</v>
      </c>
      <c r="Y3991" s="4">
        <f>IF(bot_orders[[#This Row],[side]]="buy", bot_orders[[#This Row],[accFillSz]] + bot_orders[[#This Row],[fee]], -bot_orders[[#This Row],[accFillSz]])</f>
        <v>6.7186208000000001</v>
      </c>
      <c r="Z3991" s="4">
        <f>IF(bot_orders[[#This Row],[side]]="sell",bot_orders[[#This Row],[accFillSz]]*bot_orders[[#This Row],[avgPx]]+bot_orders[[#This Row],[fee]], 0)</f>
        <v>0</v>
      </c>
      <c r="AA3991" s="4">
        <f>IF(bot_orders[[#This Row],[side]]="sell",-bot_orders[[#This Row],[accFillSz]],bot_orders[[#This Row],[accFillSz]]+bot_orders[[#This Row],[fee]])</f>
        <v>6.7186208000000001</v>
      </c>
      <c r="AB3991">
        <v>0</v>
      </c>
      <c r="AC3991" t="s">
        <v>38</v>
      </c>
      <c r="AD3991">
        <v>0</v>
      </c>
      <c r="AE3991" t="s">
        <v>40</v>
      </c>
      <c r="AF3991" t="s">
        <v>41</v>
      </c>
      <c r="AG3991" t="s">
        <v>28</v>
      </c>
      <c r="AH3991" t="s">
        <v>28</v>
      </c>
      <c r="AI3991">
        <v>6.7186208000000001</v>
      </c>
      <c r="AJ3991">
        <v>-4.9044856000000001</v>
      </c>
    </row>
    <row r="3992" spans="1:36" x14ac:dyDescent="0.3">
      <c r="A3992">
        <v>4211</v>
      </c>
      <c r="B3992" t="s">
        <v>17980</v>
      </c>
      <c r="C3992" t="s">
        <v>28</v>
      </c>
      <c r="D3992" t="s">
        <v>29</v>
      </c>
      <c r="E3992" t="s">
        <v>30</v>
      </c>
      <c r="F3992" t="s">
        <v>31</v>
      </c>
      <c r="G3992" t="s">
        <v>255</v>
      </c>
      <c r="H3992" t="s">
        <v>18389</v>
      </c>
      <c r="I3992" s="4" t="s">
        <v>18390</v>
      </c>
      <c r="J3992" s="1">
        <f>((((bot_orders[[#This Row],[cTime]]/ 1000)+3*3600) / 86400) + DATE(1970,1,1))</f>
        <v>45774.829117824076</v>
      </c>
      <c r="K3992" s="4" t="s">
        <v>18391</v>
      </c>
      <c r="L3992" s="1">
        <f>((((bot_orders[[#This Row],[uTime]]/ 1000)+3*3600) / 86400) + DATE(1970,1,1))</f>
        <v>45774.837536192135</v>
      </c>
      <c r="M3992" t="s">
        <v>34</v>
      </c>
      <c r="N3992" t="s">
        <v>28</v>
      </c>
      <c r="O3992" t="s">
        <v>35</v>
      </c>
      <c r="P3992">
        <v>6.718</v>
      </c>
      <c r="Q3992" t="s">
        <v>36</v>
      </c>
      <c r="R3992" t="s">
        <v>37</v>
      </c>
      <c r="S3992">
        <v>0.73440000000000005</v>
      </c>
      <c r="T3992">
        <v>0.73440000000000005</v>
      </c>
      <c r="U3992">
        <v>6.718</v>
      </c>
      <c r="V3992">
        <v>-3.9469594E-3</v>
      </c>
      <c r="W3992" t="s">
        <v>38</v>
      </c>
      <c r="X3992" s="4">
        <f>IF(bot_orders[[#This Row],[side]]="sell", bot_orders[[#This Row],[accFillSz]]*bot_orders[[#This Row],[avgPx]] + bot_orders[[#This Row],[fee]], -bot_orders[[#This Row],[accFillSz]]*bot_orders[[#This Row],[avgPx]])</f>
        <v>4.9297522406000001</v>
      </c>
      <c r="Y3992" s="4">
        <f>IF(bot_orders[[#This Row],[side]]="buy", bot_orders[[#This Row],[accFillSz]] + bot_orders[[#This Row],[fee]], -bot_orders[[#This Row],[accFillSz]])</f>
        <v>-6.718</v>
      </c>
      <c r="Z3992" s="4">
        <f>IF(bot_orders[[#This Row],[side]]="sell",bot_orders[[#This Row],[accFillSz]]*bot_orders[[#This Row],[avgPx]]+bot_orders[[#This Row],[fee]], 0)</f>
        <v>4.9297522406000001</v>
      </c>
      <c r="AA3992" s="4">
        <f>IF(bot_orders[[#This Row],[side]]="sell",-bot_orders[[#This Row],[accFillSz]],bot_orders[[#This Row],[accFillSz]]+bot_orders[[#This Row],[fee]])</f>
        <v>-6.718</v>
      </c>
      <c r="AB3992">
        <v>0</v>
      </c>
      <c r="AC3992" t="s">
        <v>39</v>
      </c>
      <c r="AD3992">
        <v>0</v>
      </c>
      <c r="AE3992" t="s">
        <v>40</v>
      </c>
      <c r="AF3992" t="s">
        <v>41</v>
      </c>
      <c r="AG3992" t="s">
        <v>28</v>
      </c>
      <c r="AH3992" t="s">
        <v>28</v>
      </c>
      <c r="AI3992">
        <v>-6.718</v>
      </c>
      <c r="AJ3992">
        <v>4.92975224</v>
      </c>
    </row>
    <row r="3993" spans="1:36" x14ac:dyDescent="0.3">
      <c r="A3993">
        <v>4213</v>
      </c>
      <c r="B3993" t="s">
        <v>17980</v>
      </c>
      <c r="C3993" t="s">
        <v>28</v>
      </c>
      <c r="D3993" t="s">
        <v>29</v>
      </c>
      <c r="E3993" t="s">
        <v>30</v>
      </c>
      <c r="F3993" t="s">
        <v>31</v>
      </c>
      <c r="G3993" t="s">
        <v>258</v>
      </c>
      <c r="H3993" t="s">
        <v>18392</v>
      </c>
      <c r="I3993" s="4" t="s">
        <v>12620</v>
      </c>
      <c r="J3993" s="1">
        <f>((((bot_orders[[#This Row],[cTime]]/ 1000)+3*3600) / 86400) + DATE(1970,1,1))</f>
        <v>45774.829117858797</v>
      </c>
      <c r="K3993" s="4" t="s">
        <v>12627</v>
      </c>
      <c r="L3993" s="1">
        <f>((((bot_orders[[#This Row],[uTime]]/ 1000)+3*3600) / 86400) + DATE(1970,1,1))</f>
        <v>45774.829132881947</v>
      </c>
      <c r="M3993" t="s">
        <v>34</v>
      </c>
      <c r="N3993" t="s">
        <v>28</v>
      </c>
      <c r="O3993" t="s">
        <v>35</v>
      </c>
      <c r="P3993">
        <v>6.7240000000000002</v>
      </c>
      <c r="Q3993" t="s">
        <v>36</v>
      </c>
      <c r="R3993" t="s">
        <v>55</v>
      </c>
      <c r="S3993">
        <v>0.72450000000000003</v>
      </c>
      <c r="T3993">
        <v>0.72450000000000003</v>
      </c>
      <c r="U3993">
        <v>6.7240000000000002</v>
      </c>
      <c r="V3993">
        <v>-5.3791999999999998E-3</v>
      </c>
      <c r="W3993" t="s">
        <v>39</v>
      </c>
      <c r="X3993" s="4">
        <f>IF(bot_orders[[#This Row],[side]]="sell", bot_orders[[#This Row],[accFillSz]]*bot_orders[[#This Row],[avgPx]] + bot_orders[[#This Row],[fee]], -bot_orders[[#This Row],[accFillSz]]*bot_orders[[#This Row],[avgPx]])</f>
        <v>-4.8715380000000001</v>
      </c>
      <c r="Y3993" s="4">
        <f>IF(bot_orders[[#This Row],[side]]="buy", bot_orders[[#This Row],[accFillSz]] + bot_orders[[#This Row],[fee]], -bot_orders[[#This Row],[accFillSz]])</f>
        <v>6.7186208000000001</v>
      </c>
      <c r="Z3993" s="4">
        <f>IF(bot_orders[[#This Row],[side]]="sell",bot_orders[[#This Row],[accFillSz]]*bot_orders[[#This Row],[avgPx]]+bot_orders[[#This Row],[fee]], 0)</f>
        <v>0</v>
      </c>
      <c r="AA3993" s="4">
        <f>IF(bot_orders[[#This Row],[side]]="sell",-bot_orders[[#This Row],[accFillSz]],bot_orders[[#This Row],[accFillSz]]+bot_orders[[#This Row],[fee]])</f>
        <v>6.7186208000000001</v>
      </c>
      <c r="AB3993">
        <v>0</v>
      </c>
      <c r="AC3993" t="s">
        <v>38</v>
      </c>
      <c r="AD3993">
        <v>0</v>
      </c>
      <c r="AE3993" t="s">
        <v>40</v>
      </c>
      <c r="AF3993" t="s">
        <v>41</v>
      </c>
      <c r="AG3993" t="s">
        <v>28</v>
      </c>
      <c r="AH3993" t="s">
        <v>28</v>
      </c>
      <c r="AI3993">
        <v>6.7186208000000001</v>
      </c>
      <c r="AJ3993">
        <v>-4.8715380000000001</v>
      </c>
    </row>
    <row r="3994" spans="1:36" x14ac:dyDescent="0.3">
      <c r="A3994">
        <v>4217</v>
      </c>
      <c r="B3994" t="s">
        <v>17980</v>
      </c>
      <c r="C3994" t="s">
        <v>28</v>
      </c>
      <c r="D3994" t="s">
        <v>29</v>
      </c>
      <c r="E3994" t="s">
        <v>30</v>
      </c>
      <c r="F3994" t="s">
        <v>31</v>
      </c>
      <c r="G3994" t="s">
        <v>258</v>
      </c>
      <c r="H3994" t="s">
        <v>18393</v>
      </c>
      <c r="I3994" s="4" t="s">
        <v>12629</v>
      </c>
      <c r="J3994" s="1">
        <f>((((bot_orders[[#This Row],[cTime]]/ 1000)+3*3600) / 86400) + DATE(1970,1,1))</f>
        <v>45774.829132893516</v>
      </c>
      <c r="K3994" s="4" t="s">
        <v>18394</v>
      </c>
      <c r="L3994" s="1">
        <f>((((bot_orders[[#This Row],[uTime]]/ 1000)+3*3600) / 86400) + DATE(1970,1,1))</f>
        <v>45774.830266747682</v>
      </c>
      <c r="M3994" t="s">
        <v>34</v>
      </c>
      <c r="N3994" t="s">
        <v>28</v>
      </c>
      <c r="O3994" t="s">
        <v>35</v>
      </c>
      <c r="P3994">
        <v>6.718</v>
      </c>
      <c r="Q3994" t="s">
        <v>36</v>
      </c>
      <c r="R3994" t="s">
        <v>37</v>
      </c>
      <c r="S3994">
        <v>0.72940000000000005</v>
      </c>
      <c r="T3994">
        <v>0.72940000000000005</v>
      </c>
      <c r="U3994">
        <v>6.718</v>
      </c>
      <c r="V3994">
        <v>-3.9200874000000002E-3</v>
      </c>
      <c r="W3994" t="s">
        <v>38</v>
      </c>
      <c r="X3994" s="4">
        <f>IF(bot_orders[[#This Row],[side]]="sell", bot_orders[[#This Row],[accFillSz]]*bot_orders[[#This Row],[avgPx]] + bot_orders[[#This Row],[fee]], -bot_orders[[#This Row],[accFillSz]]*bot_orders[[#This Row],[avgPx]])</f>
        <v>4.8961891126000001</v>
      </c>
      <c r="Y3994" s="4">
        <f>IF(bot_orders[[#This Row],[side]]="buy", bot_orders[[#This Row],[accFillSz]] + bot_orders[[#This Row],[fee]], -bot_orders[[#This Row],[accFillSz]])</f>
        <v>-6.718</v>
      </c>
      <c r="Z3994" s="4">
        <f>IF(bot_orders[[#This Row],[side]]="sell",bot_orders[[#This Row],[accFillSz]]*bot_orders[[#This Row],[avgPx]]+bot_orders[[#This Row],[fee]], 0)</f>
        <v>4.8961891126000001</v>
      </c>
      <c r="AA3994" s="4">
        <f>IF(bot_orders[[#This Row],[side]]="sell",-bot_orders[[#This Row],[accFillSz]],bot_orders[[#This Row],[accFillSz]]+bot_orders[[#This Row],[fee]])</f>
        <v>-6.718</v>
      </c>
      <c r="AB3994">
        <v>0</v>
      </c>
      <c r="AC3994" t="s">
        <v>39</v>
      </c>
      <c r="AD3994">
        <v>0</v>
      </c>
      <c r="AE3994" t="s">
        <v>40</v>
      </c>
      <c r="AF3994" t="s">
        <v>41</v>
      </c>
      <c r="AG3994" t="s">
        <v>28</v>
      </c>
      <c r="AH3994" t="s">
        <v>28</v>
      </c>
      <c r="AI3994">
        <v>-6.718</v>
      </c>
      <c r="AJ3994">
        <v>4.8961891099999999</v>
      </c>
    </row>
    <row r="3995" spans="1:36" x14ac:dyDescent="0.3">
      <c r="A3995">
        <v>4219</v>
      </c>
      <c r="B3995" t="s">
        <v>17980</v>
      </c>
      <c r="C3995" t="s">
        <v>28</v>
      </c>
      <c r="D3995" t="s">
        <v>29</v>
      </c>
      <c r="E3995" t="s">
        <v>30</v>
      </c>
      <c r="F3995" t="s">
        <v>31</v>
      </c>
      <c r="G3995" t="s">
        <v>967</v>
      </c>
      <c r="H3995" t="s">
        <v>18395</v>
      </c>
      <c r="I3995" s="4" t="s">
        <v>12632</v>
      </c>
      <c r="J3995" s="1">
        <f>((((bot_orders[[#This Row],[cTime]]/ 1000)+3*3600) / 86400) + DATE(1970,1,1))</f>
        <v>45774.829132928237</v>
      </c>
      <c r="K3995" s="4" t="s">
        <v>18396</v>
      </c>
      <c r="L3995" s="1">
        <f>((((bot_orders[[#This Row],[uTime]]/ 1000)+3*3600) / 86400) + DATE(1970,1,1))</f>
        <v>45775.052773622687</v>
      </c>
      <c r="M3995" t="s">
        <v>34</v>
      </c>
      <c r="N3995" t="s">
        <v>28</v>
      </c>
      <c r="O3995" t="s">
        <v>35</v>
      </c>
      <c r="P3995">
        <v>6.7240000000000002</v>
      </c>
      <c r="Q3995" t="s">
        <v>36</v>
      </c>
      <c r="R3995" t="s">
        <v>55</v>
      </c>
      <c r="S3995">
        <v>0.71960000000000002</v>
      </c>
      <c r="T3995">
        <v>0.71960000000000002</v>
      </c>
      <c r="U3995">
        <v>6.7240000000000002</v>
      </c>
      <c r="V3995">
        <v>-5.3791999999999998E-3</v>
      </c>
      <c r="W3995" t="s">
        <v>39</v>
      </c>
      <c r="X3995" s="4">
        <f>IF(bot_orders[[#This Row],[side]]="sell", bot_orders[[#This Row],[accFillSz]]*bot_orders[[#This Row],[avgPx]] + bot_orders[[#This Row],[fee]], -bot_orders[[#This Row],[accFillSz]]*bot_orders[[#This Row],[avgPx]])</f>
        <v>-4.8385904000000002</v>
      </c>
      <c r="Y3995" s="4">
        <f>IF(bot_orders[[#This Row],[side]]="buy", bot_orders[[#This Row],[accFillSz]] + bot_orders[[#This Row],[fee]], -bot_orders[[#This Row],[accFillSz]])</f>
        <v>6.7186208000000001</v>
      </c>
      <c r="Z3995" s="4">
        <f>IF(bot_orders[[#This Row],[side]]="sell",bot_orders[[#This Row],[accFillSz]]*bot_orders[[#This Row],[avgPx]]+bot_orders[[#This Row],[fee]], 0)</f>
        <v>0</v>
      </c>
      <c r="AA3995" s="4">
        <f>IF(bot_orders[[#This Row],[side]]="sell",-bot_orders[[#This Row],[accFillSz]],bot_orders[[#This Row],[accFillSz]]+bot_orders[[#This Row],[fee]])</f>
        <v>6.7186208000000001</v>
      </c>
      <c r="AB3995">
        <v>0</v>
      </c>
      <c r="AC3995" t="s">
        <v>38</v>
      </c>
      <c r="AD3995">
        <v>0</v>
      </c>
      <c r="AE3995" t="s">
        <v>40</v>
      </c>
      <c r="AF3995" t="s">
        <v>41</v>
      </c>
      <c r="AG3995" t="s">
        <v>28</v>
      </c>
      <c r="AH3995" t="s">
        <v>28</v>
      </c>
      <c r="AI3995">
        <v>6.7186208000000001</v>
      </c>
      <c r="AJ3995">
        <v>-4.8385904000000002</v>
      </c>
    </row>
    <row r="3996" spans="1:36" x14ac:dyDescent="0.3">
      <c r="A3996">
        <v>4225</v>
      </c>
      <c r="B3996" t="s">
        <v>17980</v>
      </c>
      <c r="C3996" t="s">
        <v>28</v>
      </c>
      <c r="D3996" t="s">
        <v>29</v>
      </c>
      <c r="E3996" t="s">
        <v>30</v>
      </c>
      <c r="F3996" t="s">
        <v>31</v>
      </c>
      <c r="G3996" t="s">
        <v>911</v>
      </c>
      <c r="H3996" t="s">
        <v>18397</v>
      </c>
      <c r="I3996" s="4" t="s">
        <v>18398</v>
      </c>
      <c r="J3996" s="1">
        <f>((((bot_orders[[#This Row],[cTime]]/ 1000)+3*3600) / 86400) + DATE(1970,1,1))</f>
        <v>45774.830266770834</v>
      </c>
      <c r="K3996" s="4" t="s">
        <v>12648</v>
      </c>
      <c r="L3996" s="1">
        <f>((((bot_orders[[#This Row],[uTime]]/ 1000)+3*3600) / 86400) + DATE(1970,1,1))</f>
        <v>45774.970186712962</v>
      </c>
      <c r="M3996" t="s">
        <v>34</v>
      </c>
      <c r="N3996" t="s">
        <v>28</v>
      </c>
      <c r="O3996" t="s">
        <v>35</v>
      </c>
      <c r="P3996">
        <v>6.7240000000000002</v>
      </c>
      <c r="Q3996" t="s">
        <v>36</v>
      </c>
      <c r="R3996" t="s">
        <v>55</v>
      </c>
      <c r="S3996">
        <v>0.72450000000000003</v>
      </c>
      <c r="T3996">
        <v>0.72450000000000003</v>
      </c>
      <c r="U3996">
        <v>6.7240000000000002</v>
      </c>
      <c r="V3996">
        <v>-5.3791999999999998E-3</v>
      </c>
      <c r="W3996" t="s">
        <v>39</v>
      </c>
      <c r="X3996" s="4">
        <f>IF(bot_orders[[#This Row],[side]]="sell", bot_orders[[#This Row],[accFillSz]]*bot_orders[[#This Row],[avgPx]] + bot_orders[[#This Row],[fee]], -bot_orders[[#This Row],[accFillSz]]*bot_orders[[#This Row],[avgPx]])</f>
        <v>-4.8715380000000001</v>
      </c>
      <c r="Y3996" s="4">
        <f>IF(bot_orders[[#This Row],[side]]="buy", bot_orders[[#This Row],[accFillSz]] + bot_orders[[#This Row],[fee]], -bot_orders[[#This Row],[accFillSz]])</f>
        <v>6.7186208000000001</v>
      </c>
      <c r="Z3996" s="4">
        <f>IF(bot_orders[[#This Row],[side]]="sell",bot_orders[[#This Row],[accFillSz]]*bot_orders[[#This Row],[avgPx]]+bot_orders[[#This Row],[fee]], 0)</f>
        <v>0</v>
      </c>
      <c r="AA3996" s="4">
        <f>IF(bot_orders[[#This Row],[side]]="sell",-bot_orders[[#This Row],[accFillSz]],bot_orders[[#This Row],[accFillSz]]+bot_orders[[#This Row],[fee]])</f>
        <v>6.7186208000000001</v>
      </c>
      <c r="AB3996">
        <v>0</v>
      </c>
      <c r="AC3996" t="s">
        <v>38</v>
      </c>
      <c r="AD3996">
        <v>0</v>
      </c>
      <c r="AE3996" t="s">
        <v>40</v>
      </c>
      <c r="AF3996" t="s">
        <v>41</v>
      </c>
      <c r="AG3996" t="s">
        <v>28</v>
      </c>
      <c r="AH3996" t="s">
        <v>28</v>
      </c>
      <c r="AI3996">
        <v>6.7186208000000001</v>
      </c>
      <c r="AJ3996">
        <v>-4.8715380000000001</v>
      </c>
    </row>
    <row r="3997" spans="1:36" x14ac:dyDescent="0.3">
      <c r="A3997">
        <v>4234</v>
      </c>
      <c r="B3997" t="s">
        <v>17980</v>
      </c>
      <c r="C3997" t="s">
        <v>28</v>
      </c>
      <c r="D3997" t="s">
        <v>29</v>
      </c>
      <c r="E3997" t="s">
        <v>30</v>
      </c>
      <c r="F3997" t="s">
        <v>31</v>
      </c>
      <c r="G3997" t="s">
        <v>250</v>
      </c>
      <c r="H3997" t="s">
        <v>18399</v>
      </c>
      <c r="I3997" s="4" t="s">
        <v>18400</v>
      </c>
      <c r="J3997" s="1">
        <f>((((bot_orders[[#This Row],[cTime]]/ 1000)+3*3600) / 86400) + DATE(1970,1,1))</f>
        <v>45774.837536215273</v>
      </c>
      <c r="K3997" s="4" t="s">
        <v>12686</v>
      </c>
      <c r="L3997" s="1">
        <f>((((bot_orders[[#This Row],[uTime]]/ 1000)+3*3600) / 86400) + DATE(1970,1,1))</f>
        <v>45774.859653287036</v>
      </c>
      <c r="M3997" t="s">
        <v>34</v>
      </c>
      <c r="N3997" t="s">
        <v>28</v>
      </c>
      <c r="O3997" t="s">
        <v>35</v>
      </c>
      <c r="P3997">
        <v>6.7240000000000002</v>
      </c>
      <c r="Q3997" t="s">
        <v>36</v>
      </c>
      <c r="R3997" t="s">
        <v>55</v>
      </c>
      <c r="S3997">
        <v>0.72940000000000005</v>
      </c>
      <c r="T3997">
        <v>0.72940000000000005</v>
      </c>
      <c r="U3997">
        <v>6.7240000000000002</v>
      </c>
      <c r="V3997">
        <v>-5.3791999999999998E-3</v>
      </c>
      <c r="W3997" t="s">
        <v>39</v>
      </c>
      <c r="X3997" s="4">
        <f>IF(bot_orders[[#This Row],[side]]="sell", bot_orders[[#This Row],[accFillSz]]*bot_orders[[#This Row],[avgPx]] + bot_orders[[#This Row],[fee]], -bot_orders[[#This Row],[accFillSz]]*bot_orders[[#This Row],[avgPx]])</f>
        <v>-4.9044856000000001</v>
      </c>
      <c r="Y3997" s="4">
        <f>IF(bot_orders[[#This Row],[side]]="buy", bot_orders[[#This Row],[accFillSz]] + bot_orders[[#This Row],[fee]], -bot_orders[[#This Row],[accFillSz]])</f>
        <v>6.7186208000000001</v>
      </c>
      <c r="Z3997" s="4">
        <f>IF(bot_orders[[#This Row],[side]]="sell",bot_orders[[#This Row],[accFillSz]]*bot_orders[[#This Row],[avgPx]]+bot_orders[[#This Row],[fee]], 0)</f>
        <v>0</v>
      </c>
      <c r="AA3997" s="4">
        <f>IF(bot_orders[[#This Row],[side]]="sell",-bot_orders[[#This Row],[accFillSz]],bot_orders[[#This Row],[accFillSz]]+bot_orders[[#This Row],[fee]])</f>
        <v>6.7186208000000001</v>
      </c>
      <c r="AB3997">
        <v>0</v>
      </c>
      <c r="AC3997" t="s">
        <v>38</v>
      </c>
      <c r="AD3997">
        <v>0</v>
      </c>
      <c r="AE3997" t="s">
        <v>40</v>
      </c>
      <c r="AF3997" t="s">
        <v>41</v>
      </c>
      <c r="AG3997" t="s">
        <v>28</v>
      </c>
      <c r="AH3997" t="s">
        <v>28</v>
      </c>
      <c r="AI3997">
        <v>6.7186208000000001</v>
      </c>
      <c r="AJ3997">
        <v>-4.9044856000000001</v>
      </c>
    </row>
    <row r="3998" spans="1:36" x14ac:dyDescent="0.3">
      <c r="A3998">
        <v>4240</v>
      </c>
      <c r="B3998" t="s">
        <v>17980</v>
      </c>
      <c r="C3998" t="s">
        <v>28</v>
      </c>
      <c r="D3998" t="s">
        <v>29</v>
      </c>
      <c r="E3998" t="s">
        <v>30</v>
      </c>
      <c r="F3998" t="s">
        <v>31</v>
      </c>
      <c r="G3998" t="s">
        <v>250</v>
      </c>
      <c r="H3998" t="s">
        <v>18401</v>
      </c>
      <c r="I3998" s="4" t="s">
        <v>18402</v>
      </c>
      <c r="J3998" s="1">
        <f>((((bot_orders[[#This Row],[cTime]]/ 1000)+3*3600) / 86400) + DATE(1970,1,1))</f>
        <v>45774.859653310181</v>
      </c>
      <c r="K3998" s="4" t="s">
        <v>18403</v>
      </c>
      <c r="L3998" s="1">
        <f>((((bot_orders[[#This Row],[uTime]]/ 1000)+3*3600) / 86400) + DATE(1970,1,1))</f>
        <v>45774.862702951388</v>
      </c>
      <c r="M3998" t="s">
        <v>34</v>
      </c>
      <c r="N3998" t="s">
        <v>28</v>
      </c>
      <c r="O3998" t="s">
        <v>35</v>
      </c>
      <c r="P3998">
        <v>6.718</v>
      </c>
      <c r="Q3998" t="s">
        <v>36</v>
      </c>
      <c r="R3998" t="s">
        <v>37</v>
      </c>
      <c r="S3998">
        <v>0.73440000000000005</v>
      </c>
      <c r="T3998">
        <v>0.73440000000000005</v>
      </c>
      <c r="U3998">
        <v>6.718</v>
      </c>
      <c r="V3998">
        <v>-3.9469594E-3</v>
      </c>
      <c r="W3998" t="s">
        <v>38</v>
      </c>
      <c r="X3998" s="4">
        <f>IF(bot_orders[[#This Row],[side]]="sell", bot_orders[[#This Row],[accFillSz]]*bot_orders[[#This Row],[avgPx]] + bot_orders[[#This Row],[fee]], -bot_orders[[#This Row],[accFillSz]]*bot_orders[[#This Row],[avgPx]])</f>
        <v>4.9297522406000001</v>
      </c>
      <c r="Y3998" s="4">
        <f>IF(bot_orders[[#This Row],[side]]="buy", bot_orders[[#This Row],[accFillSz]] + bot_orders[[#This Row],[fee]], -bot_orders[[#This Row],[accFillSz]])</f>
        <v>-6.718</v>
      </c>
      <c r="Z3998" s="4">
        <f>IF(bot_orders[[#This Row],[side]]="sell",bot_orders[[#This Row],[accFillSz]]*bot_orders[[#This Row],[avgPx]]+bot_orders[[#This Row],[fee]], 0)</f>
        <v>4.9297522406000001</v>
      </c>
      <c r="AA3998" s="4">
        <f>IF(bot_orders[[#This Row],[side]]="sell",-bot_orders[[#This Row],[accFillSz]],bot_orders[[#This Row],[accFillSz]]+bot_orders[[#This Row],[fee]])</f>
        <v>-6.718</v>
      </c>
      <c r="AB3998">
        <v>0</v>
      </c>
      <c r="AC3998" t="s">
        <v>39</v>
      </c>
      <c r="AD3998">
        <v>0</v>
      </c>
      <c r="AE3998" t="s">
        <v>40</v>
      </c>
      <c r="AF3998" t="s">
        <v>41</v>
      </c>
      <c r="AG3998" t="s">
        <v>28</v>
      </c>
      <c r="AH3998" t="s">
        <v>28</v>
      </c>
      <c r="AI3998">
        <v>-6.718</v>
      </c>
      <c r="AJ3998">
        <v>4.92975224</v>
      </c>
    </row>
    <row r="3999" spans="1:36" x14ac:dyDescent="0.3">
      <c r="A3999">
        <v>4242</v>
      </c>
      <c r="B3999" t="s">
        <v>17980</v>
      </c>
      <c r="C3999" t="s">
        <v>28</v>
      </c>
      <c r="D3999" t="s">
        <v>29</v>
      </c>
      <c r="E3999" t="s">
        <v>30</v>
      </c>
      <c r="F3999" t="s">
        <v>31</v>
      </c>
      <c r="G3999" t="s">
        <v>248</v>
      </c>
      <c r="H3999" t="s">
        <v>18404</v>
      </c>
      <c r="I3999" s="4" t="s">
        <v>18405</v>
      </c>
      <c r="J3999" s="1">
        <f>((((bot_orders[[#This Row],[cTime]]/ 1000)+3*3600) / 86400) + DATE(1970,1,1))</f>
        <v>45774.862702962964</v>
      </c>
      <c r="K3999" s="4" t="s">
        <v>18406</v>
      </c>
      <c r="L3999" s="1">
        <f>((((bot_orders[[#This Row],[uTime]]/ 1000)+3*3600) / 86400) + DATE(1970,1,1))</f>
        <v>45774.882874988427</v>
      </c>
      <c r="M3999" t="s">
        <v>34</v>
      </c>
      <c r="N3999" t="s">
        <v>28</v>
      </c>
      <c r="O3999" t="s">
        <v>35</v>
      </c>
      <c r="P3999">
        <v>6.7240000000000002</v>
      </c>
      <c r="Q3999" t="s">
        <v>36</v>
      </c>
      <c r="R3999" t="s">
        <v>55</v>
      </c>
      <c r="S3999">
        <v>0.72940000000000005</v>
      </c>
      <c r="T3999">
        <v>0.72940000000000005</v>
      </c>
      <c r="U3999">
        <v>6.7240000000000002</v>
      </c>
      <c r="V3999">
        <v>-5.3791999999999998E-3</v>
      </c>
      <c r="W3999" t="s">
        <v>39</v>
      </c>
      <c r="X3999" s="4">
        <f>IF(bot_orders[[#This Row],[side]]="sell", bot_orders[[#This Row],[accFillSz]]*bot_orders[[#This Row],[avgPx]] + bot_orders[[#This Row],[fee]], -bot_orders[[#This Row],[accFillSz]]*bot_orders[[#This Row],[avgPx]])</f>
        <v>-4.9044856000000001</v>
      </c>
      <c r="Y3999" s="4">
        <f>IF(bot_orders[[#This Row],[side]]="buy", bot_orders[[#This Row],[accFillSz]] + bot_orders[[#This Row],[fee]], -bot_orders[[#This Row],[accFillSz]])</f>
        <v>6.7186208000000001</v>
      </c>
      <c r="Z3999" s="4">
        <f>IF(bot_orders[[#This Row],[side]]="sell",bot_orders[[#This Row],[accFillSz]]*bot_orders[[#This Row],[avgPx]]+bot_orders[[#This Row],[fee]], 0)</f>
        <v>0</v>
      </c>
      <c r="AA3999" s="4">
        <f>IF(bot_orders[[#This Row],[side]]="sell",-bot_orders[[#This Row],[accFillSz]],bot_orders[[#This Row],[accFillSz]]+bot_orders[[#This Row],[fee]])</f>
        <v>6.7186208000000001</v>
      </c>
      <c r="AB3999">
        <v>0</v>
      </c>
      <c r="AC3999" t="s">
        <v>38</v>
      </c>
      <c r="AD3999">
        <v>0</v>
      </c>
      <c r="AE3999" t="s">
        <v>40</v>
      </c>
      <c r="AF3999" t="s">
        <v>41</v>
      </c>
      <c r="AG3999" t="s">
        <v>28</v>
      </c>
      <c r="AH3999" t="s">
        <v>28</v>
      </c>
      <c r="AI3999">
        <v>6.7186208000000001</v>
      </c>
      <c r="AJ3999">
        <v>-4.9044856000000001</v>
      </c>
    </row>
    <row r="4000" spans="1:36" x14ac:dyDescent="0.3">
      <c r="A4000">
        <v>4244</v>
      </c>
      <c r="B4000" t="s">
        <v>17980</v>
      </c>
      <c r="C4000" t="s">
        <v>28</v>
      </c>
      <c r="D4000" t="s">
        <v>29</v>
      </c>
      <c r="E4000" t="s">
        <v>30</v>
      </c>
      <c r="F4000" t="s">
        <v>31</v>
      </c>
      <c r="G4000" t="s">
        <v>248</v>
      </c>
      <c r="H4000" t="s">
        <v>18407</v>
      </c>
      <c r="I4000" s="4" t="s">
        <v>18408</v>
      </c>
      <c r="J4000" s="1">
        <f>((((bot_orders[[#This Row],[cTime]]/ 1000)+3*3600) / 86400) + DATE(1970,1,1))</f>
        <v>45774.882875011579</v>
      </c>
      <c r="K4000" s="4" t="s">
        <v>18409</v>
      </c>
      <c r="L4000" s="1">
        <f>((((bot_orders[[#This Row],[uTime]]/ 1000)+3*3600) / 86400) + DATE(1970,1,1))</f>
        <v>45774.901481469904</v>
      </c>
      <c r="M4000" t="s">
        <v>34</v>
      </c>
      <c r="N4000" t="s">
        <v>28</v>
      </c>
      <c r="O4000" t="s">
        <v>35</v>
      </c>
      <c r="P4000">
        <v>6.718</v>
      </c>
      <c r="Q4000" t="s">
        <v>36</v>
      </c>
      <c r="R4000" t="s">
        <v>37</v>
      </c>
      <c r="S4000">
        <v>0.73440000000000005</v>
      </c>
      <c r="T4000">
        <v>0.73440000000000005</v>
      </c>
      <c r="U4000">
        <v>6.718</v>
      </c>
      <c r="V4000">
        <v>-3.9469594E-3</v>
      </c>
      <c r="W4000" t="s">
        <v>38</v>
      </c>
      <c r="X4000" s="4">
        <f>IF(bot_orders[[#This Row],[side]]="sell", bot_orders[[#This Row],[accFillSz]]*bot_orders[[#This Row],[avgPx]] + bot_orders[[#This Row],[fee]], -bot_orders[[#This Row],[accFillSz]]*bot_orders[[#This Row],[avgPx]])</f>
        <v>4.9297522406000001</v>
      </c>
      <c r="Y4000" s="4">
        <f>IF(bot_orders[[#This Row],[side]]="buy", bot_orders[[#This Row],[accFillSz]] + bot_orders[[#This Row],[fee]], -bot_orders[[#This Row],[accFillSz]])</f>
        <v>-6.718</v>
      </c>
      <c r="Z4000" s="4">
        <f>IF(bot_orders[[#This Row],[side]]="sell",bot_orders[[#This Row],[accFillSz]]*bot_orders[[#This Row],[avgPx]]+bot_orders[[#This Row],[fee]], 0)</f>
        <v>4.9297522406000001</v>
      </c>
      <c r="AA4000" s="4">
        <f>IF(bot_orders[[#This Row],[side]]="sell",-bot_orders[[#This Row],[accFillSz]],bot_orders[[#This Row],[accFillSz]]+bot_orders[[#This Row],[fee]])</f>
        <v>-6.718</v>
      </c>
      <c r="AB4000">
        <v>0</v>
      </c>
      <c r="AC4000" t="s">
        <v>39</v>
      </c>
      <c r="AD4000">
        <v>0</v>
      </c>
      <c r="AE4000" t="s">
        <v>40</v>
      </c>
      <c r="AF4000" t="s">
        <v>41</v>
      </c>
      <c r="AG4000" t="s">
        <v>28</v>
      </c>
      <c r="AH4000" t="s">
        <v>28</v>
      </c>
      <c r="AI4000">
        <v>-6.718</v>
      </c>
      <c r="AJ4000">
        <v>4.92975224</v>
      </c>
    </row>
    <row r="4001" spans="1:36" x14ac:dyDescent="0.3">
      <c r="A4001">
        <v>4246</v>
      </c>
      <c r="B4001" t="s">
        <v>17980</v>
      </c>
      <c r="C4001" t="s">
        <v>28</v>
      </c>
      <c r="D4001" t="s">
        <v>29</v>
      </c>
      <c r="E4001" t="s">
        <v>30</v>
      </c>
      <c r="F4001" t="s">
        <v>31</v>
      </c>
      <c r="G4001" t="s">
        <v>928</v>
      </c>
      <c r="H4001" t="s">
        <v>18410</v>
      </c>
      <c r="I4001" s="4" t="s">
        <v>18411</v>
      </c>
      <c r="J4001" s="1">
        <f>((((bot_orders[[#This Row],[cTime]]/ 1000)+3*3600) / 86400) + DATE(1970,1,1))</f>
        <v>45774.901481493056</v>
      </c>
      <c r="K4001" s="4" t="s">
        <v>18412</v>
      </c>
      <c r="L4001" s="1">
        <f>((((bot_orders[[#This Row],[uTime]]/ 1000)+3*3600) / 86400) + DATE(1970,1,1))</f>
        <v>45774.966368020832</v>
      </c>
      <c r="M4001" t="s">
        <v>34</v>
      </c>
      <c r="N4001" t="s">
        <v>28</v>
      </c>
      <c r="O4001" t="s">
        <v>35</v>
      </c>
      <c r="P4001">
        <v>6.7240000000000002</v>
      </c>
      <c r="Q4001" t="s">
        <v>36</v>
      </c>
      <c r="R4001" t="s">
        <v>55</v>
      </c>
      <c r="S4001">
        <v>0.72940000000000005</v>
      </c>
      <c r="T4001">
        <v>0.72940000000000005</v>
      </c>
      <c r="U4001">
        <v>6.7240000000000002</v>
      </c>
      <c r="V4001">
        <v>-5.3791999999999998E-3</v>
      </c>
      <c r="W4001" t="s">
        <v>39</v>
      </c>
      <c r="X4001" s="4">
        <f>IF(bot_orders[[#This Row],[side]]="sell", bot_orders[[#This Row],[accFillSz]]*bot_orders[[#This Row],[avgPx]] + bot_orders[[#This Row],[fee]], -bot_orders[[#This Row],[accFillSz]]*bot_orders[[#This Row],[avgPx]])</f>
        <v>-4.9044856000000001</v>
      </c>
      <c r="Y4001" s="4">
        <f>IF(bot_orders[[#This Row],[side]]="buy", bot_orders[[#This Row],[accFillSz]] + bot_orders[[#This Row],[fee]], -bot_orders[[#This Row],[accFillSz]])</f>
        <v>6.7186208000000001</v>
      </c>
      <c r="Z4001" s="4">
        <f>IF(bot_orders[[#This Row],[side]]="sell",bot_orders[[#This Row],[accFillSz]]*bot_orders[[#This Row],[avgPx]]+bot_orders[[#This Row],[fee]], 0)</f>
        <v>0</v>
      </c>
      <c r="AA4001" s="4">
        <f>IF(bot_orders[[#This Row],[side]]="sell",-bot_orders[[#This Row],[accFillSz]],bot_orders[[#This Row],[accFillSz]]+bot_orders[[#This Row],[fee]])</f>
        <v>6.7186208000000001</v>
      </c>
      <c r="AB4001">
        <v>0</v>
      </c>
      <c r="AC4001" t="s">
        <v>38</v>
      </c>
      <c r="AD4001">
        <v>0</v>
      </c>
      <c r="AE4001" t="s">
        <v>40</v>
      </c>
      <c r="AF4001" t="s">
        <v>41</v>
      </c>
      <c r="AG4001" t="s">
        <v>28</v>
      </c>
      <c r="AH4001" t="s">
        <v>28</v>
      </c>
      <c r="AI4001">
        <v>6.7186208000000001</v>
      </c>
      <c r="AJ4001">
        <v>-4.9044856000000001</v>
      </c>
    </row>
    <row r="4002" spans="1:36" x14ac:dyDescent="0.3">
      <c r="A4002">
        <v>4249</v>
      </c>
      <c r="B4002" t="s">
        <v>17980</v>
      </c>
      <c r="C4002" t="s">
        <v>28</v>
      </c>
      <c r="D4002" t="s">
        <v>29</v>
      </c>
      <c r="E4002" t="s">
        <v>30</v>
      </c>
      <c r="F4002" t="s">
        <v>31</v>
      </c>
      <c r="G4002" t="s">
        <v>915</v>
      </c>
      <c r="H4002" t="s">
        <v>18413</v>
      </c>
      <c r="I4002" s="4" t="s">
        <v>18414</v>
      </c>
      <c r="J4002" s="1">
        <f>((((bot_orders[[#This Row],[cTime]]/ 1000)+3*3600) / 86400) + DATE(1970,1,1))</f>
        <v>45774.906444247681</v>
      </c>
      <c r="K4002" s="4" t="s">
        <v>18415</v>
      </c>
      <c r="L4002" s="1">
        <f>((((bot_orders[[#This Row],[uTime]]/ 1000)+3*3600) / 86400) + DATE(1970,1,1))</f>
        <v>45774.963049502316</v>
      </c>
      <c r="M4002" t="s">
        <v>34</v>
      </c>
      <c r="N4002" t="s">
        <v>28</v>
      </c>
      <c r="O4002" t="s">
        <v>35</v>
      </c>
      <c r="P4002">
        <v>6.7240000000000002</v>
      </c>
      <c r="Q4002" t="s">
        <v>36</v>
      </c>
      <c r="R4002" t="s">
        <v>55</v>
      </c>
      <c r="S4002">
        <v>0.73440000000000005</v>
      </c>
      <c r="T4002">
        <v>0.73440000000000005</v>
      </c>
      <c r="U4002">
        <v>6.7240000000000002</v>
      </c>
      <c r="V4002">
        <v>-5.3791999999999998E-3</v>
      </c>
      <c r="W4002" t="s">
        <v>39</v>
      </c>
      <c r="X4002" s="4">
        <f>IF(bot_orders[[#This Row],[side]]="sell", bot_orders[[#This Row],[accFillSz]]*bot_orders[[#This Row],[avgPx]] + bot_orders[[#This Row],[fee]], -bot_orders[[#This Row],[accFillSz]]*bot_orders[[#This Row],[avgPx]])</f>
        <v>-4.9381056000000001</v>
      </c>
      <c r="Y4002" s="4">
        <f>IF(bot_orders[[#This Row],[side]]="buy", bot_orders[[#This Row],[accFillSz]] + bot_orders[[#This Row],[fee]], -bot_orders[[#This Row],[accFillSz]])</f>
        <v>6.7186208000000001</v>
      </c>
      <c r="Z4002" s="4">
        <f>IF(bot_orders[[#This Row],[side]]="sell",bot_orders[[#This Row],[accFillSz]]*bot_orders[[#This Row],[avgPx]]+bot_orders[[#This Row],[fee]], 0)</f>
        <v>0</v>
      </c>
      <c r="AA4002" s="4">
        <f>IF(bot_orders[[#This Row],[side]]="sell",-bot_orders[[#This Row],[accFillSz]],bot_orders[[#This Row],[accFillSz]]+bot_orders[[#This Row],[fee]])</f>
        <v>6.7186208000000001</v>
      </c>
      <c r="AB4002">
        <v>0</v>
      </c>
      <c r="AC4002" t="s">
        <v>38</v>
      </c>
      <c r="AD4002">
        <v>0</v>
      </c>
      <c r="AE4002" t="s">
        <v>40</v>
      </c>
      <c r="AF4002" t="s">
        <v>41</v>
      </c>
      <c r="AG4002" t="s">
        <v>28</v>
      </c>
      <c r="AH4002" t="s">
        <v>28</v>
      </c>
      <c r="AI4002">
        <v>6.7186208000000001</v>
      </c>
      <c r="AJ4002">
        <v>-4.9381056000000001</v>
      </c>
    </row>
    <row r="4003" spans="1:36" x14ac:dyDescent="0.3">
      <c r="A4003">
        <v>4259</v>
      </c>
      <c r="B4003" t="s">
        <v>17980</v>
      </c>
      <c r="C4003" t="s">
        <v>28</v>
      </c>
      <c r="D4003" t="s">
        <v>29</v>
      </c>
      <c r="E4003" t="s">
        <v>30</v>
      </c>
      <c r="F4003" t="s">
        <v>31</v>
      </c>
      <c r="G4003" t="s">
        <v>911</v>
      </c>
      <c r="H4003" t="s">
        <v>18416</v>
      </c>
      <c r="I4003" s="4" t="s">
        <v>12728</v>
      </c>
      <c r="J4003" s="1">
        <f>((((bot_orders[[#This Row],[cTime]]/ 1000)+3*3600) / 86400) + DATE(1970,1,1))</f>
        <v>45774.970186736115</v>
      </c>
      <c r="K4003" s="4" t="s">
        <v>18417</v>
      </c>
      <c r="L4003" s="1">
        <f>((((bot_orders[[#This Row],[uTime]]/ 1000)+3*3600) / 86400) + DATE(1970,1,1))</f>
        <v>45774.970742881938</v>
      </c>
      <c r="M4003" t="s">
        <v>34</v>
      </c>
      <c r="N4003" t="s">
        <v>28</v>
      </c>
      <c r="O4003" t="s">
        <v>35</v>
      </c>
      <c r="P4003">
        <v>6.718</v>
      </c>
      <c r="Q4003" t="s">
        <v>36</v>
      </c>
      <c r="R4003" t="s">
        <v>37</v>
      </c>
      <c r="S4003">
        <v>0.72940000000000005</v>
      </c>
      <c r="T4003">
        <v>0.72940000000000005</v>
      </c>
      <c r="U4003">
        <v>6.718</v>
      </c>
      <c r="V4003">
        <v>-3.9200874000000002E-3</v>
      </c>
      <c r="W4003" t="s">
        <v>38</v>
      </c>
      <c r="X4003" s="4">
        <f>IF(bot_orders[[#This Row],[side]]="sell", bot_orders[[#This Row],[accFillSz]]*bot_orders[[#This Row],[avgPx]] + bot_orders[[#This Row],[fee]], -bot_orders[[#This Row],[accFillSz]]*bot_orders[[#This Row],[avgPx]])</f>
        <v>4.8961891126000001</v>
      </c>
      <c r="Y4003" s="4">
        <f>IF(bot_orders[[#This Row],[side]]="buy", bot_orders[[#This Row],[accFillSz]] + bot_orders[[#This Row],[fee]], -bot_orders[[#This Row],[accFillSz]])</f>
        <v>-6.718</v>
      </c>
      <c r="Z4003" s="4">
        <f>IF(bot_orders[[#This Row],[side]]="sell",bot_orders[[#This Row],[accFillSz]]*bot_orders[[#This Row],[avgPx]]+bot_orders[[#This Row],[fee]], 0)</f>
        <v>4.8961891126000001</v>
      </c>
      <c r="AA4003" s="4">
        <f>IF(bot_orders[[#This Row],[side]]="sell",-bot_orders[[#This Row],[accFillSz]],bot_orders[[#This Row],[accFillSz]]+bot_orders[[#This Row],[fee]])</f>
        <v>-6.718</v>
      </c>
      <c r="AB4003">
        <v>0</v>
      </c>
      <c r="AC4003" t="s">
        <v>39</v>
      </c>
      <c r="AD4003">
        <v>0</v>
      </c>
      <c r="AE4003" t="s">
        <v>40</v>
      </c>
      <c r="AF4003" t="s">
        <v>41</v>
      </c>
      <c r="AG4003" t="s">
        <v>28</v>
      </c>
      <c r="AH4003" t="s">
        <v>28</v>
      </c>
      <c r="AI4003">
        <v>-6.718</v>
      </c>
      <c r="AJ4003">
        <v>4.8961891099999999</v>
      </c>
    </row>
    <row r="4004" spans="1:36" x14ac:dyDescent="0.3">
      <c r="A4004">
        <v>4261</v>
      </c>
      <c r="B4004" t="s">
        <v>17980</v>
      </c>
      <c r="C4004" t="s">
        <v>28</v>
      </c>
      <c r="D4004" t="s">
        <v>29</v>
      </c>
      <c r="E4004" t="s">
        <v>30</v>
      </c>
      <c r="F4004" t="s">
        <v>31</v>
      </c>
      <c r="G4004" t="s">
        <v>907</v>
      </c>
      <c r="H4004" t="s">
        <v>18418</v>
      </c>
      <c r="I4004" s="4" t="s">
        <v>18419</v>
      </c>
      <c r="J4004" s="1">
        <f>((((bot_orders[[#This Row],[cTime]]/ 1000)+3*3600) / 86400) + DATE(1970,1,1))</f>
        <v>45774.97074290509</v>
      </c>
      <c r="K4004" s="4" t="s">
        <v>18420</v>
      </c>
      <c r="L4004" s="1">
        <f>((((bot_orders[[#This Row],[uTime]]/ 1000)+3*3600) / 86400) + DATE(1970,1,1))</f>
        <v>45774.973684502314</v>
      </c>
      <c r="M4004" t="s">
        <v>34</v>
      </c>
      <c r="N4004" t="s">
        <v>28</v>
      </c>
      <c r="O4004" t="s">
        <v>35</v>
      </c>
      <c r="P4004">
        <v>6.7240000000000002</v>
      </c>
      <c r="Q4004" t="s">
        <v>36</v>
      </c>
      <c r="R4004" t="s">
        <v>55</v>
      </c>
      <c r="S4004">
        <v>0.72450000000000003</v>
      </c>
      <c r="T4004">
        <v>0.72450000000000003</v>
      </c>
      <c r="U4004">
        <v>6.7240000000000002</v>
      </c>
      <c r="V4004">
        <v>-5.3791999999999998E-3</v>
      </c>
      <c r="W4004" t="s">
        <v>39</v>
      </c>
      <c r="X4004" s="4">
        <f>IF(bot_orders[[#This Row],[side]]="sell", bot_orders[[#This Row],[accFillSz]]*bot_orders[[#This Row],[avgPx]] + bot_orders[[#This Row],[fee]], -bot_orders[[#This Row],[accFillSz]]*bot_orders[[#This Row],[avgPx]])</f>
        <v>-4.8715380000000001</v>
      </c>
      <c r="Y4004" s="4">
        <f>IF(bot_orders[[#This Row],[side]]="buy", bot_orders[[#This Row],[accFillSz]] + bot_orders[[#This Row],[fee]], -bot_orders[[#This Row],[accFillSz]])</f>
        <v>6.7186208000000001</v>
      </c>
      <c r="Z4004" s="4">
        <f>IF(bot_orders[[#This Row],[side]]="sell",bot_orders[[#This Row],[accFillSz]]*bot_orders[[#This Row],[avgPx]]+bot_orders[[#This Row],[fee]], 0)</f>
        <v>0</v>
      </c>
      <c r="AA4004" s="4">
        <f>IF(bot_orders[[#This Row],[side]]="sell",-bot_orders[[#This Row],[accFillSz]],bot_orders[[#This Row],[accFillSz]]+bot_orders[[#This Row],[fee]])</f>
        <v>6.7186208000000001</v>
      </c>
      <c r="AB4004">
        <v>0</v>
      </c>
      <c r="AC4004" t="s">
        <v>38</v>
      </c>
      <c r="AD4004">
        <v>0</v>
      </c>
      <c r="AE4004" t="s">
        <v>40</v>
      </c>
      <c r="AF4004" t="s">
        <v>41</v>
      </c>
      <c r="AG4004" t="s">
        <v>28</v>
      </c>
      <c r="AH4004" t="s">
        <v>28</v>
      </c>
      <c r="AI4004">
        <v>6.7186208000000001</v>
      </c>
      <c r="AJ4004">
        <v>-4.8715380000000001</v>
      </c>
    </row>
    <row r="4005" spans="1:36" x14ac:dyDescent="0.3">
      <c r="A4005">
        <v>4264</v>
      </c>
      <c r="B4005" t="s">
        <v>17980</v>
      </c>
      <c r="C4005" t="s">
        <v>28</v>
      </c>
      <c r="D4005" t="s">
        <v>29</v>
      </c>
      <c r="E4005" t="s">
        <v>30</v>
      </c>
      <c r="F4005" t="s">
        <v>31</v>
      </c>
      <c r="G4005" t="s">
        <v>907</v>
      </c>
      <c r="H4005" t="s">
        <v>18421</v>
      </c>
      <c r="I4005" s="4" t="s">
        <v>18422</v>
      </c>
      <c r="J4005" s="1">
        <f>((((bot_orders[[#This Row],[cTime]]/ 1000)+3*3600) / 86400) + DATE(1970,1,1))</f>
        <v>45774.973684525467</v>
      </c>
      <c r="K4005" s="4" t="s">
        <v>18423</v>
      </c>
      <c r="L4005" s="1">
        <f>((((bot_orders[[#This Row],[uTime]]/ 1000)+3*3600) / 86400) + DATE(1970,1,1))</f>
        <v>45774.988324722224</v>
      </c>
      <c r="M4005" t="s">
        <v>34</v>
      </c>
      <c r="N4005" t="s">
        <v>28</v>
      </c>
      <c r="O4005" t="s">
        <v>35</v>
      </c>
      <c r="P4005">
        <v>6.718</v>
      </c>
      <c r="Q4005" t="s">
        <v>36</v>
      </c>
      <c r="R4005" t="s">
        <v>37</v>
      </c>
      <c r="S4005">
        <v>0.72940000000000005</v>
      </c>
      <c r="T4005">
        <v>0.72940000000000005</v>
      </c>
      <c r="U4005">
        <v>6.718</v>
      </c>
      <c r="V4005">
        <v>-3.9200874000000002E-3</v>
      </c>
      <c r="W4005" t="s">
        <v>38</v>
      </c>
      <c r="X4005" s="4">
        <f>IF(bot_orders[[#This Row],[side]]="sell", bot_orders[[#This Row],[accFillSz]]*bot_orders[[#This Row],[avgPx]] + bot_orders[[#This Row],[fee]], -bot_orders[[#This Row],[accFillSz]]*bot_orders[[#This Row],[avgPx]])</f>
        <v>4.8961891126000001</v>
      </c>
      <c r="Y4005" s="4">
        <f>IF(bot_orders[[#This Row],[side]]="buy", bot_orders[[#This Row],[accFillSz]] + bot_orders[[#This Row],[fee]], -bot_orders[[#This Row],[accFillSz]])</f>
        <v>-6.718</v>
      </c>
      <c r="Z4005" s="4">
        <f>IF(bot_orders[[#This Row],[side]]="sell",bot_orders[[#This Row],[accFillSz]]*bot_orders[[#This Row],[avgPx]]+bot_orders[[#This Row],[fee]], 0)</f>
        <v>4.8961891126000001</v>
      </c>
      <c r="AA4005" s="4">
        <f>IF(bot_orders[[#This Row],[side]]="sell",-bot_orders[[#This Row],[accFillSz]],bot_orders[[#This Row],[accFillSz]]+bot_orders[[#This Row],[fee]])</f>
        <v>-6.718</v>
      </c>
      <c r="AB4005">
        <v>0</v>
      </c>
      <c r="AC4005" t="s">
        <v>39</v>
      </c>
      <c r="AD4005">
        <v>0</v>
      </c>
      <c r="AE4005" t="s">
        <v>40</v>
      </c>
      <c r="AF4005" t="s">
        <v>41</v>
      </c>
      <c r="AG4005" t="s">
        <v>28</v>
      </c>
      <c r="AH4005" t="s">
        <v>28</v>
      </c>
      <c r="AI4005">
        <v>-6.718</v>
      </c>
      <c r="AJ4005">
        <v>4.8961891099999999</v>
      </c>
    </row>
    <row r="4006" spans="1:36" x14ac:dyDescent="0.3">
      <c r="A4006">
        <v>4267</v>
      </c>
      <c r="B4006" t="s">
        <v>17980</v>
      </c>
      <c r="C4006" t="s">
        <v>28</v>
      </c>
      <c r="D4006" t="s">
        <v>29</v>
      </c>
      <c r="E4006" t="s">
        <v>30</v>
      </c>
      <c r="F4006" t="s">
        <v>31</v>
      </c>
      <c r="G4006" t="s">
        <v>953</v>
      </c>
      <c r="H4006" t="s">
        <v>18424</v>
      </c>
      <c r="I4006" s="4" t="s">
        <v>18425</v>
      </c>
      <c r="J4006" s="1">
        <f>((((bot_orders[[#This Row],[cTime]]/ 1000)+3*3600) / 86400) + DATE(1970,1,1))</f>
        <v>45774.988324745369</v>
      </c>
      <c r="K4006" s="4" t="s">
        <v>18426</v>
      </c>
      <c r="L4006" s="1">
        <f>((((bot_orders[[#This Row],[uTime]]/ 1000)+3*3600) / 86400) + DATE(1970,1,1))</f>
        <v>45775.007151504629</v>
      </c>
      <c r="M4006" t="s">
        <v>34</v>
      </c>
      <c r="N4006" t="s">
        <v>28</v>
      </c>
      <c r="O4006" t="s">
        <v>35</v>
      </c>
      <c r="P4006">
        <v>6.7240000000000002</v>
      </c>
      <c r="Q4006" t="s">
        <v>36</v>
      </c>
      <c r="R4006" t="s">
        <v>55</v>
      </c>
      <c r="S4006">
        <v>0.72450000000000003</v>
      </c>
      <c r="T4006">
        <v>0.72450000000000003</v>
      </c>
      <c r="U4006">
        <v>6.7240000000000002</v>
      </c>
      <c r="V4006">
        <v>-5.3791999999999998E-3</v>
      </c>
      <c r="W4006" t="s">
        <v>39</v>
      </c>
      <c r="X4006" s="4">
        <f>IF(bot_orders[[#This Row],[side]]="sell", bot_orders[[#This Row],[accFillSz]]*bot_orders[[#This Row],[avgPx]] + bot_orders[[#This Row],[fee]], -bot_orders[[#This Row],[accFillSz]]*bot_orders[[#This Row],[avgPx]])</f>
        <v>-4.8715380000000001</v>
      </c>
      <c r="Y4006" s="4">
        <f>IF(bot_orders[[#This Row],[side]]="buy", bot_orders[[#This Row],[accFillSz]] + bot_orders[[#This Row],[fee]], -bot_orders[[#This Row],[accFillSz]])</f>
        <v>6.7186208000000001</v>
      </c>
      <c r="Z4006" s="4">
        <f>IF(bot_orders[[#This Row],[side]]="sell",bot_orders[[#This Row],[accFillSz]]*bot_orders[[#This Row],[avgPx]]+bot_orders[[#This Row],[fee]], 0)</f>
        <v>0</v>
      </c>
      <c r="AA4006" s="4">
        <f>IF(bot_orders[[#This Row],[side]]="sell",-bot_orders[[#This Row],[accFillSz]],bot_orders[[#This Row],[accFillSz]]+bot_orders[[#This Row],[fee]])</f>
        <v>6.7186208000000001</v>
      </c>
      <c r="AB4006">
        <v>0</v>
      </c>
      <c r="AC4006" t="s">
        <v>38</v>
      </c>
      <c r="AD4006">
        <v>0</v>
      </c>
      <c r="AE4006" t="s">
        <v>40</v>
      </c>
      <c r="AF4006" t="s">
        <v>41</v>
      </c>
      <c r="AG4006" t="s">
        <v>28</v>
      </c>
      <c r="AH4006" t="s">
        <v>28</v>
      </c>
      <c r="AI4006">
        <v>6.7186208000000001</v>
      </c>
      <c r="AJ4006">
        <v>-4.8715380000000001</v>
      </c>
    </row>
    <row r="4007" spans="1:36" x14ac:dyDescent="0.3">
      <c r="A4007">
        <v>4268</v>
      </c>
      <c r="B4007" t="s">
        <v>17980</v>
      </c>
      <c r="C4007" t="s">
        <v>28</v>
      </c>
      <c r="D4007" t="s">
        <v>29</v>
      </c>
      <c r="E4007" t="s">
        <v>30</v>
      </c>
      <c r="F4007" t="s">
        <v>31</v>
      </c>
      <c r="G4007" t="s">
        <v>953</v>
      </c>
      <c r="H4007" t="s">
        <v>18427</v>
      </c>
      <c r="I4007" s="4" t="s">
        <v>18428</v>
      </c>
      <c r="J4007" s="1">
        <f>((((bot_orders[[#This Row],[cTime]]/ 1000)+3*3600) / 86400) + DATE(1970,1,1))</f>
        <v>45775.007151527781</v>
      </c>
      <c r="K4007" s="4" t="s">
        <v>12738</v>
      </c>
      <c r="L4007" s="1">
        <f>((((bot_orders[[#This Row],[uTime]]/ 1000)+3*3600) / 86400) + DATE(1970,1,1))</f>
        <v>45775.028144282405</v>
      </c>
      <c r="M4007" t="s">
        <v>34</v>
      </c>
      <c r="N4007" t="s">
        <v>28</v>
      </c>
      <c r="O4007" t="s">
        <v>35</v>
      </c>
      <c r="P4007">
        <v>6.718</v>
      </c>
      <c r="Q4007" t="s">
        <v>36</v>
      </c>
      <c r="R4007" t="s">
        <v>37</v>
      </c>
      <c r="S4007">
        <v>0.72940000000000005</v>
      </c>
      <c r="T4007">
        <v>0.72940000000000005</v>
      </c>
      <c r="U4007">
        <v>6.718</v>
      </c>
      <c r="V4007">
        <v>-3.9200874000000002E-3</v>
      </c>
      <c r="W4007" t="s">
        <v>38</v>
      </c>
      <c r="X4007" s="4">
        <f>IF(bot_orders[[#This Row],[side]]="sell", bot_orders[[#This Row],[accFillSz]]*bot_orders[[#This Row],[avgPx]] + bot_orders[[#This Row],[fee]], -bot_orders[[#This Row],[accFillSz]]*bot_orders[[#This Row],[avgPx]])</f>
        <v>4.8961891126000001</v>
      </c>
      <c r="Y4007" s="4">
        <f>IF(bot_orders[[#This Row],[side]]="buy", bot_orders[[#This Row],[accFillSz]] + bot_orders[[#This Row],[fee]], -bot_orders[[#This Row],[accFillSz]])</f>
        <v>-6.718</v>
      </c>
      <c r="Z4007" s="4">
        <f>IF(bot_orders[[#This Row],[side]]="sell",bot_orders[[#This Row],[accFillSz]]*bot_orders[[#This Row],[avgPx]]+bot_orders[[#This Row],[fee]], 0)</f>
        <v>4.8961891126000001</v>
      </c>
      <c r="AA4007" s="4">
        <f>IF(bot_orders[[#This Row],[side]]="sell",-bot_orders[[#This Row],[accFillSz]],bot_orders[[#This Row],[accFillSz]]+bot_orders[[#This Row],[fee]])</f>
        <v>-6.718</v>
      </c>
      <c r="AB4007">
        <v>0</v>
      </c>
      <c r="AC4007" t="s">
        <v>39</v>
      </c>
      <c r="AD4007">
        <v>0</v>
      </c>
      <c r="AE4007" t="s">
        <v>40</v>
      </c>
      <c r="AF4007" t="s">
        <v>41</v>
      </c>
      <c r="AG4007" t="s">
        <v>28</v>
      </c>
      <c r="AH4007" t="s">
        <v>28</v>
      </c>
      <c r="AI4007">
        <v>-6.718</v>
      </c>
      <c r="AJ4007">
        <v>4.8961891099999999</v>
      </c>
    </row>
    <row r="4008" spans="1:36" x14ac:dyDescent="0.3">
      <c r="A4008">
        <v>4272</v>
      </c>
      <c r="B4008" t="s">
        <v>17980</v>
      </c>
      <c r="C4008" t="s">
        <v>28</v>
      </c>
      <c r="D4008" t="s">
        <v>29</v>
      </c>
      <c r="E4008" t="s">
        <v>30</v>
      </c>
      <c r="F4008" t="s">
        <v>31</v>
      </c>
      <c r="G4008" t="s">
        <v>949</v>
      </c>
      <c r="H4008" t="s">
        <v>18429</v>
      </c>
      <c r="I4008" s="4" t="s">
        <v>12752</v>
      </c>
      <c r="J4008" s="1">
        <f>((((bot_orders[[#This Row],[cTime]]/ 1000)+3*3600) / 86400) + DATE(1970,1,1))</f>
        <v>45775.028144305557</v>
      </c>
      <c r="K4008" s="4" t="s">
        <v>18430</v>
      </c>
      <c r="L4008" s="1">
        <f>((((bot_orders[[#This Row],[uTime]]/ 1000)+3*3600) / 86400) + DATE(1970,1,1))</f>
        <v>45775.044004826384</v>
      </c>
      <c r="M4008" t="s">
        <v>34</v>
      </c>
      <c r="N4008" t="s">
        <v>28</v>
      </c>
      <c r="O4008" t="s">
        <v>35</v>
      </c>
      <c r="P4008">
        <v>6.7240000000000002</v>
      </c>
      <c r="Q4008" t="s">
        <v>36</v>
      </c>
      <c r="R4008" t="s">
        <v>55</v>
      </c>
      <c r="S4008">
        <v>0.72450000000000003</v>
      </c>
      <c r="T4008">
        <v>0.72450000000000003</v>
      </c>
      <c r="U4008">
        <v>6.7240000000000002</v>
      </c>
      <c r="V4008">
        <v>-5.3791999999999998E-3</v>
      </c>
      <c r="W4008" t="s">
        <v>39</v>
      </c>
      <c r="X4008" s="4">
        <f>IF(bot_orders[[#This Row],[side]]="sell", bot_orders[[#This Row],[accFillSz]]*bot_orders[[#This Row],[avgPx]] + bot_orders[[#This Row],[fee]], -bot_orders[[#This Row],[accFillSz]]*bot_orders[[#This Row],[avgPx]])</f>
        <v>-4.8715380000000001</v>
      </c>
      <c r="Y4008" s="4">
        <f>IF(bot_orders[[#This Row],[side]]="buy", bot_orders[[#This Row],[accFillSz]] + bot_orders[[#This Row],[fee]], -bot_orders[[#This Row],[accFillSz]])</f>
        <v>6.7186208000000001</v>
      </c>
      <c r="Z4008" s="4">
        <f>IF(bot_orders[[#This Row],[side]]="sell",bot_orders[[#This Row],[accFillSz]]*bot_orders[[#This Row],[avgPx]]+bot_orders[[#This Row],[fee]], 0)</f>
        <v>0</v>
      </c>
      <c r="AA4008" s="4">
        <f>IF(bot_orders[[#This Row],[side]]="sell",-bot_orders[[#This Row],[accFillSz]],bot_orders[[#This Row],[accFillSz]]+bot_orders[[#This Row],[fee]])</f>
        <v>6.7186208000000001</v>
      </c>
      <c r="AB4008">
        <v>0</v>
      </c>
      <c r="AC4008" t="s">
        <v>38</v>
      </c>
      <c r="AD4008">
        <v>0</v>
      </c>
      <c r="AE4008" t="s">
        <v>40</v>
      </c>
      <c r="AF4008" t="s">
        <v>41</v>
      </c>
      <c r="AG4008" t="s">
        <v>28</v>
      </c>
      <c r="AH4008" t="s">
        <v>28</v>
      </c>
      <c r="AI4008">
        <v>6.7186208000000001</v>
      </c>
      <c r="AJ4008">
        <v>-4.8715380000000001</v>
      </c>
    </row>
    <row r="4009" spans="1:36" x14ac:dyDescent="0.3">
      <c r="A4009">
        <v>4275</v>
      </c>
      <c r="B4009" t="s">
        <v>17980</v>
      </c>
      <c r="C4009" t="s">
        <v>28</v>
      </c>
      <c r="D4009" t="s">
        <v>29</v>
      </c>
      <c r="E4009" t="s">
        <v>30</v>
      </c>
      <c r="F4009" t="s">
        <v>31</v>
      </c>
      <c r="G4009" t="s">
        <v>967</v>
      </c>
      <c r="H4009" t="s">
        <v>18431</v>
      </c>
      <c r="I4009" s="4" t="s">
        <v>18432</v>
      </c>
      <c r="J4009" s="1">
        <f>((((bot_orders[[#This Row],[cTime]]/ 1000)+3*3600) / 86400) + DATE(1970,1,1))</f>
        <v>45775.052773645832</v>
      </c>
      <c r="K4009" s="4" t="s">
        <v>18433</v>
      </c>
      <c r="L4009" s="1">
        <f>((((bot_orders[[#This Row],[uTime]]/ 1000)+3*3600) / 86400) + DATE(1970,1,1))</f>
        <v>45775.076746435181</v>
      </c>
      <c r="M4009" t="s">
        <v>34</v>
      </c>
      <c r="N4009" t="s">
        <v>28</v>
      </c>
      <c r="O4009" t="s">
        <v>35</v>
      </c>
      <c r="P4009">
        <v>6.718</v>
      </c>
      <c r="Q4009" t="s">
        <v>36</v>
      </c>
      <c r="R4009" t="s">
        <v>37</v>
      </c>
      <c r="S4009">
        <v>0.72450000000000003</v>
      </c>
      <c r="T4009">
        <v>0.72450000000000003</v>
      </c>
      <c r="U4009">
        <v>6.718</v>
      </c>
      <c r="V4009">
        <v>-3.8937528000000002E-3</v>
      </c>
      <c r="W4009" t="s">
        <v>38</v>
      </c>
      <c r="X4009" s="4">
        <f>IF(bot_orders[[#This Row],[side]]="sell", bot_orders[[#This Row],[accFillSz]]*bot_orders[[#This Row],[avgPx]] + bot_orders[[#This Row],[fee]], -bot_orders[[#This Row],[accFillSz]]*bot_orders[[#This Row],[avgPx]])</f>
        <v>4.8632972472000002</v>
      </c>
      <c r="Y4009" s="4">
        <f>IF(bot_orders[[#This Row],[side]]="buy", bot_orders[[#This Row],[accFillSz]] + bot_orders[[#This Row],[fee]], -bot_orders[[#This Row],[accFillSz]])</f>
        <v>-6.718</v>
      </c>
      <c r="Z4009" s="4">
        <f>IF(bot_orders[[#This Row],[side]]="sell",bot_orders[[#This Row],[accFillSz]]*bot_orders[[#This Row],[avgPx]]+bot_orders[[#This Row],[fee]], 0)</f>
        <v>4.8632972472000002</v>
      </c>
      <c r="AA4009" s="4">
        <f>IF(bot_orders[[#This Row],[side]]="sell",-bot_orders[[#This Row],[accFillSz]],bot_orders[[#This Row],[accFillSz]]+bot_orders[[#This Row],[fee]])</f>
        <v>-6.718</v>
      </c>
      <c r="AB4009">
        <v>0</v>
      </c>
      <c r="AC4009" t="s">
        <v>39</v>
      </c>
      <c r="AD4009">
        <v>0</v>
      </c>
      <c r="AE4009" t="s">
        <v>40</v>
      </c>
      <c r="AF4009" t="s">
        <v>41</v>
      </c>
      <c r="AG4009" t="s">
        <v>28</v>
      </c>
      <c r="AH4009" t="s">
        <v>28</v>
      </c>
      <c r="AI4009">
        <v>-6.718</v>
      </c>
      <c r="AJ4009">
        <v>4.8632972499999996</v>
      </c>
    </row>
    <row r="4010" spans="1:36" x14ac:dyDescent="0.3">
      <c r="A4010">
        <v>4276</v>
      </c>
      <c r="B4010" t="s">
        <v>17980</v>
      </c>
      <c r="C4010" t="s">
        <v>28</v>
      </c>
      <c r="D4010" t="s">
        <v>29</v>
      </c>
      <c r="E4010" t="s">
        <v>30</v>
      </c>
      <c r="F4010" t="s">
        <v>31</v>
      </c>
      <c r="G4010" t="s">
        <v>963</v>
      </c>
      <c r="H4010" t="s">
        <v>18434</v>
      </c>
      <c r="I4010" s="4" t="s">
        <v>18435</v>
      </c>
      <c r="J4010" s="1">
        <f>((((bot_orders[[#This Row],[cTime]]/ 1000)+3*3600) / 86400) + DATE(1970,1,1))</f>
        <v>45775.052773692136</v>
      </c>
      <c r="K4010" s="4" t="s">
        <v>18436</v>
      </c>
      <c r="L4010" s="1">
        <f>((((bot_orders[[#This Row],[uTime]]/ 1000)+3*3600) / 86400) + DATE(1970,1,1))</f>
        <v>45775.087873668977</v>
      </c>
      <c r="M4010" t="s">
        <v>34</v>
      </c>
      <c r="N4010" t="s">
        <v>28</v>
      </c>
      <c r="O4010" t="s">
        <v>35</v>
      </c>
      <c r="P4010">
        <v>6.7240000000000002</v>
      </c>
      <c r="Q4010" t="s">
        <v>36</v>
      </c>
      <c r="R4010" t="s">
        <v>55</v>
      </c>
      <c r="S4010">
        <v>0.7147</v>
      </c>
      <c r="T4010">
        <v>0.7147</v>
      </c>
      <c r="U4010">
        <v>6.7240000000000002</v>
      </c>
      <c r="V4010">
        <v>-5.3791999999999998E-3</v>
      </c>
      <c r="W4010" t="s">
        <v>39</v>
      </c>
      <c r="X4010" s="4">
        <f>IF(bot_orders[[#This Row],[side]]="sell", bot_orders[[#This Row],[accFillSz]]*bot_orders[[#This Row],[avgPx]] + bot_orders[[#This Row],[fee]], -bot_orders[[#This Row],[accFillSz]]*bot_orders[[#This Row],[avgPx]])</f>
        <v>-4.8056428000000002</v>
      </c>
      <c r="Y4010" s="4">
        <f>IF(bot_orders[[#This Row],[side]]="buy", bot_orders[[#This Row],[accFillSz]] + bot_orders[[#This Row],[fee]], -bot_orders[[#This Row],[accFillSz]])</f>
        <v>6.7186208000000001</v>
      </c>
      <c r="Z4010" s="4">
        <f>IF(bot_orders[[#This Row],[side]]="sell",bot_orders[[#This Row],[accFillSz]]*bot_orders[[#This Row],[avgPx]]+bot_orders[[#This Row],[fee]], 0)</f>
        <v>0</v>
      </c>
      <c r="AA4010" s="4">
        <f>IF(bot_orders[[#This Row],[side]]="sell",-bot_orders[[#This Row],[accFillSz]],bot_orders[[#This Row],[accFillSz]]+bot_orders[[#This Row],[fee]])</f>
        <v>6.7186208000000001</v>
      </c>
      <c r="AB4010">
        <v>0</v>
      </c>
      <c r="AC4010" t="s">
        <v>38</v>
      </c>
      <c r="AD4010">
        <v>0</v>
      </c>
      <c r="AE4010" t="s">
        <v>40</v>
      </c>
      <c r="AF4010" t="s">
        <v>41</v>
      </c>
      <c r="AG4010" t="s">
        <v>28</v>
      </c>
      <c r="AH4010" t="s">
        <v>28</v>
      </c>
      <c r="AI4010">
        <v>6.7186208000000001</v>
      </c>
      <c r="AJ4010">
        <v>-4.8056428000000002</v>
      </c>
    </row>
    <row r="4011" spans="1:36" x14ac:dyDescent="0.3">
      <c r="A4011">
        <v>4281</v>
      </c>
      <c r="B4011" t="s">
        <v>17980</v>
      </c>
      <c r="C4011" t="s">
        <v>28</v>
      </c>
      <c r="D4011" t="s">
        <v>29</v>
      </c>
      <c r="E4011" t="s">
        <v>30</v>
      </c>
      <c r="F4011" t="s">
        <v>31</v>
      </c>
      <c r="G4011" t="s">
        <v>974</v>
      </c>
      <c r="H4011" t="s">
        <v>18437</v>
      </c>
      <c r="I4011" s="4" t="s">
        <v>18438</v>
      </c>
      <c r="J4011" s="1">
        <f>((((bot_orders[[#This Row],[cTime]]/ 1000)+3*3600) / 86400) + DATE(1970,1,1))</f>
        <v>45775.076746469902</v>
      </c>
      <c r="K4011" s="4" t="s">
        <v>18439</v>
      </c>
      <c r="L4011" s="1">
        <f>((((bot_orders[[#This Row],[uTime]]/ 1000)+3*3600) / 86400) + DATE(1970,1,1))</f>
        <v>45775.083635381947</v>
      </c>
      <c r="M4011" t="s">
        <v>34</v>
      </c>
      <c r="N4011" t="s">
        <v>28</v>
      </c>
      <c r="O4011" t="s">
        <v>35</v>
      </c>
      <c r="P4011">
        <v>6.7240000000000002</v>
      </c>
      <c r="Q4011" t="s">
        <v>36</v>
      </c>
      <c r="R4011" t="s">
        <v>55</v>
      </c>
      <c r="S4011">
        <v>0.71960000000000002</v>
      </c>
      <c r="T4011">
        <v>0.71960000000000002</v>
      </c>
      <c r="U4011">
        <v>6.7240000000000002</v>
      </c>
      <c r="V4011">
        <v>-5.3791999999999998E-3</v>
      </c>
      <c r="W4011" t="s">
        <v>39</v>
      </c>
      <c r="X4011" s="4">
        <f>IF(bot_orders[[#This Row],[side]]="sell", bot_orders[[#This Row],[accFillSz]]*bot_orders[[#This Row],[avgPx]] + bot_orders[[#This Row],[fee]], -bot_orders[[#This Row],[accFillSz]]*bot_orders[[#This Row],[avgPx]])</f>
        <v>-4.8385904000000002</v>
      </c>
      <c r="Y4011" s="4">
        <f>IF(bot_orders[[#This Row],[side]]="buy", bot_orders[[#This Row],[accFillSz]] + bot_orders[[#This Row],[fee]], -bot_orders[[#This Row],[accFillSz]])</f>
        <v>6.7186208000000001</v>
      </c>
      <c r="Z4011" s="4">
        <f>IF(bot_orders[[#This Row],[side]]="sell",bot_orders[[#This Row],[accFillSz]]*bot_orders[[#This Row],[avgPx]]+bot_orders[[#This Row],[fee]], 0)</f>
        <v>0</v>
      </c>
      <c r="AA4011" s="4">
        <f>IF(bot_orders[[#This Row],[side]]="sell",-bot_orders[[#This Row],[accFillSz]],bot_orders[[#This Row],[accFillSz]]+bot_orders[[#This Row],[fee]])</f>
        <v>6.7186208000000001</v>
      </c>
      <c r="AB4011">
        <v>0</v>
      </c>
      <c r="AC4011" t="s">
        <v>38</v>
      </c>
      <c r="AD4011">
        <v>0</v>
      </c>
      <c r="AE4011" t="s">
        <v>40</v>
      </c>
      <c r="AF4011" t="s">
        <v>41</v>
      </c>
      <c r="AG4011" t="s">
        <v>28</v>
      </c>
      <c r="AH4011" t="s">
        <v>28</v>
      </c>
      <c r="AI4011">
        <v>6.7186208000000001</v>
      </c>
      <c r="AJ4011">
        <v>-4.8385904000000002</v>
      </c>
    </row>
    <row r="4012" spans="1:36" x14ac:dyDescent="0.3">
      <c r="A4012">
        <v>4283</v>
      </c>
      <c r="B4012" t="s">
        <v>17980</v>
      </c>
      <c r="C4012" t="s">
        <v>28</v>
      </c>
      <c r="D4012" t="s">
        <v>29</v>
      </c>
      <c r="E4012" t="s">
        <v>30</v>
      </c>
      <c r="F4012" t="s">
        <v>31</v>
      </c>
      <c r="G4012" t="s">
        <v>945</v>
      </c>
      <c r="H4012" t="s">
        <v>18440</v>
      </c>
      <c r="I4012" s="4" t="s">
        <v>18441</v>
      </c>
      <c r="J4012" s="1">
        <f>((((bot_orders[[#This Row],[cTime]]/ 1000)+3*3600) / 86400) + DATE(1970,1,1))</f>
        <v>45775.087873738426</v>
      </c>
      <c r="K4012" s="4" t="s">
        <v>18442</v>
      </c>
      <c r="L4012" s="1">
        <f>((((bot_orders[[#This Row],[uTime]]/ 1000)+3*3600) / 86400) + DATE(1970,1,1))</f>
        <v>45775.126110648147</v>
      </c>
      <c r="M4012" t="s">
        <v>34</v>
      </c>
      <c r="N4012" t="s">
        <v>28</v>
      </c>
      <c r="O4012" t="s">
        <v>35</v>
      </c>
      <c r="P4012">
        <v>6.7240000000000002</v>
      </c>
      <c r="Q4012" t="s">
        <v>36</v>
      </c>
      <c r="R4012" t="s">
        <v>55</v>
      </c>
      <c r="S4012">
        <v>0.70989999999999998</v>
      </c>
      <c r="T4012">
        <v>0.70989999999999998</v>
      </c>
      <c r="U4012">
        <v>6.7240000000000002</v>
      </c>
      <c r="V4012">
        <v>-5.3791999999999998E-3</v>
      </c>
      <c r="W4012" t="s">
        <v>39</v>
      </c>
      <c r="X4012" s="4">
        <f>IF(bot_orders[[#This Row],[side]]="sell", bot_orders[[#This Row],[accFillSz]]*bot_orders[[#This Row],[avgPx]] + bot_orders[[#This Row],[fee]], -bot_orders[[#This Row],[accFillSz]]*bot_orders[[#This Row],[avgPx]])</f>
        <v>-4.7733676000000003</v>
      </c>
      <c r="Y4012" s="4">
        <f>IF(bot_orders[[#This Row],[side]]="buy", bot_orders[[#This Row],[accFillSz]] + bot_orders[[#This Row],[fee]], -bot_orders[[#This Row],[accFillSz]])</f>
        <v>6.7186208000000001</v>
      </c>
      <c r="Z4012" s="4">
        <f>IF(bot_orders[[#This Row],[side]]="sell",bot_orders[[#This Row],[accFillSz]]*bot_orders[[#This Row],[avgPx]]+bot_orders[[#This Row],[fee]], 0)</f>
        <v>0</v>
      </c>
      <c r="AA4012" s="4">
        <f>IF(bot_orders[[#This Row],[side]]="sell",-bot_orders[[#This Row],[accFillSz]],bot_orders[[#This Row],[accFillSz]]+bot_orders[[#This Row],[fee]])</f>
        <v>6.7186208000000001</v>
      </c>
      <c r="AB4012">
        <v>0</v>
      </c>
      <c r="AC4012" t="s">
        <v>38</v>
      </c>
      <c r="AD4012">
        <v>0</v>
      </c>
      <c r="AE4012" t="s">
        <v>40</v>
      </c>
      <c r="AF4012" t="s">
        <v>41</v>
      </c>
      <c r="AG4012" t="s">
        <v>28</v>
      </c>
      <c r="AH4012" t="s">
        <v>28</v>
      </c>
      <c r="AI4012">
        <v>6.7186208000000001</v>
      </c>
      <c r="AJ4012">
        <v>-4.7733676000000003</v>
      </c>
    </row>
    <row r="4013" spans="1:36" x14ac:dyDescent="0.3">
      <c r="A4013">
        <v>4299</v>
      </c>
      <c r="B4013" t="s">
        <v>17980</v>
      </c>
      <c r="C4013" t="s">
        <v>28</v>
      </c>
      <c r="D4013" t="s">
        <v>29</v>
      </c>
      <c r="E4013" t="s">
        <v>30</v>
      </c>
      <c r="F4013" t="s">
        <v>31</v>
      </c>
      <c r="G4013" t="s">
        <v>1029</v>
      </c>
      <c r="H4013" t="s">
        <v>18443</v>
      </c>
      <c r="I4013" s="4" t="s">
        <v>18444</v>
      </c>
      <c r="J4013" s="1">
        <f>((((bot_orders[[#This Row],[cTime]]/ 1000)+3*3600) / 86400) + DATE(1970,1,1))</f>
        <v>45775.128171736113</v>
      </c>
      <c r="K4013" s="4" t="s">
        <v>18445</v>
      </c>
      <c r="L4013" s="1">
        <f>((((bot_orders[[#This Row],[uTime]]/ 1000)+3*3600) / 86400) + DATE(1970,1,1))</f>
        <v>45775.432460925927</v>
      </c>
      <c r="M4013" t="s">
        <v>34</v>
      </c>
      <c r="N4013" t="s">
        <v>28</v>
      </c>
      <c r="O4013" t="s">
        <v>35</v>
      </c>
      <c r="P4013">
        <v>6.7130000000000001</v>
      </c>
      <c r="Q4013" t="s">
        <v>36</v>
      </c>
      <c r="R4013" t="s">
        <v>37</v>
      </c>
      <c r="S4013">
        <v>0.73899999999999999</v>
      </c>
      <c r="T4013">
        <v>0.73899999999999999</v>
      </c>
      <c r="U4013">
        <v>6.7130000000000001</v>
      </c>
      <c r="V4013">
        <v>-3.9687256000000004E-3</v>
      </c>
      <c r="W4013" t="s">
        <v>38</v>
      </c>
      <c r="X4013" s="4">
        <f>IF(bot_orders[[#This Row],[side]]="sell", bot_orders[[#This Row],[accFillSz]]*bot_orders[[#This Row],[avgPx]] + bot_orders[[#This Row],[fee]], -bot_orders[[#This Row],[accFillSz]]*bot_orders[[#This Row],[avgPx]])</f>
        <v>4.9569382743999997</v>
      </c>
      <c r="Y4013" s="4">
        <f>IF(bot_orders[[#This Row],[side]]="buy", bot_orders[[#This Row],[accFillSz]] + bot_orders[[#This Row],[fee]], -bot_orders[[#This Row],[accFillSz]])</f>
        <v>-6.7130000000000001</v>
      </c>
      <c r="Z4013" s="4">
        <f>IF(bot_orders[[#This Row],[side]]="sell",bot_orders[[#This Row],[accFillSz]]*bot_orders[[#This Row],[avgPx]]+bot_orders[[#This Row],[fee]], 0)</f>
        <v>4.9569382743999997</v>
      </c>
      <c r="AA4013" s="4">
        <f>IF(bot_orders[[#This Row],[side]]="sell",-bot_orders[[#This Row],[accFillSz]],bot_orders[[#This Row],[accFillSz]]+bot_orders[[#This Row],[fee]])</f>
        <v>-6.7130000000000001</v>
      </c>
      <c r="AB4013">
        <v>0</v>
      </c>
      <c r="AC4013" t="s">
        <v>39</v>
      </c>
      <c r="AD4013">
        <v>0</v>
      </c>
      <c r="AE4013" t="s">
        <v>40</v>
      </c>
      <c r="AF4013" t="s">
        <v>41</v>
      </c>
      <c r="AG4013" t="s">
        <v>28</v>
      </c>
      <c r="AH4013" t="s">
        <v>28</v>
      </c>
      <c r="AI4013">
        <v>-6.7130000000000001</v>
      </c>
      <c r="AJ4013">
        <v>4.9569382700000002</v>
      </c>
    </row>
    <row r="4014" spans="1:36" x14ac:dyDescent="0.3">
      <c r="A4014">
        <v>4300</v>
      </c>
      <c r="B4014" t="s">
        <v>17980</v>
      </c>
      <c r="C4014" t="s">
        <v>28</v>
      </c>
      <c r="D4014" t="s">
        <v>29</v>
      </c>
      <c r="E4014" t="s">
        <v>30</v>
      </c>
      <c r="F4014" t="s">
        <v>31</v>
      </c>
      <c r="G4014" t="s">
        <v>1026</v>
      </c>
      <c r="H4014" t="s">
        <v>18446</v>
      </c>
      <c r="I4014" s="4" t="s">
        <v>18444</v>
      </c>
      <c r="J4014" s="1">
        <f>((((bot_orders[[#This Row],[cTime]]/ 1000)+3*3600) / 86400) + DATE(1970,1,1))</f>
        <v>45775.128171736113</v>
      </c>
      <c r="K4014" s="4" t="s">
        <v>12788</v>
      </c>
      <c r="L4014" s="1">
        <f>((((bot_orders[[#This Row],[uTime]]/ 1000)+3*3600) / 86400) + DATE(1970,1,1))</f>
        <v>45775.402785520833</v>
      </c>
      <c r="M4014" t="s">
        <v>34</v>
      </c>
      <c r="N4014" t="s">
        <v>28</v>
      </c>
      <c r="O4014" t="s">
        <v>35</v>
      </c>
      <c r="P4014">
        <v>6.7130000000000001</v>
      </c>
      <c r="Q4014" t="s">
        <v>36</v>
      </c>
      <c r="R4014" t="s">
        <v>37</v>
      </c>
      <c r="S4014">
        <v>0.73399999999999999</v>
      </c>
      <c r="T4014">
        <v>0.73399999999999999</v>
      </c>
      <c r="U4014">
        <v>6.7130000000000001</v>
      </c>
      <c r="V4014">
        <v>-3.9418735999999996E-3</v>
      </c>
      <c r="W4014" t="s">
        <v>38</v>
      </c>
      <c r="X4014" s="4">
        <f>IF(bot_orders[[#This Row],[side]]="sell", bot_orders[[#This Row],[accFillSz]]*bot_orders[[#This Row],[avgPx]] + bot_orders[[#This Row],[fee]], -bot_orders[[#This Row],[accFillSz]]*bot_orders[[#This Row],[avgPx]])</f>
        <v>4.9234001264000007</v>
      </c>
      <c r="Y4014" s="4">
        <f>IF(bot_orders[[#This Row],[side]]="buy", bot_orders[[#This Row],[accFillSz]] + bot_orders[[#This Row],[fee]], -bot_orders[[#This Row],[accFillSz]])</f>
        <v>-6.7130000000000001</v>
      </c>
      <c r="Z4014" s="4">
        <f>IF(bot_orders[[#This Row],[side]]="sell",bot_orders[[#This Row],[accFillSz]]*bot_orders[[#This Row],[avgPx]]+bot_orders[[#This Row],[fee]], 0)</f>
        <v>4.9234001264000007</v>
      </c>
      <c r="AA4014" s="4">
        <f>IF(bot_orders[[#This Row],[side]]="sell",-bot_orders[[#This Row],[accFillSz]],bot_orders[[#This Row],[accFillSz]]+bot_orders[[#This Row],[fee]])</f>
        <v>-6.7130000000000001</v>
      </c>
      <c r="AB4014">
        <v>0</v>
      </c>
      <c r="AC4014" t="s">
        <v>39</v>
      </c>
      <c r="AD4014">
        <v>0</v>
      </c>
      <c r="AE4014" t="s">
        <v>40</v>
      </c>
      <c r="AF4014" t="s">
        <v>41</v>
      </c>
      <c r="AG4014" t="s">
        <v>28</v>
      </c>
      <c r="AH4014" t="s">
        <v>28</v>
      </c>
      <c r="AI4014">
        <v>-6.7130000000000001</v>
      </c>
      <c r="AJ4014">
        <v>4.9234001300000001</v>
      </c>
    </row>
    <row r="4015" spans="1:36" x14ac:dyDescent="0.3">
      <c r="A4015">
        <v>4301</v>
      </c>
      <c r="B4015" t="s">
        <v>17980</v>
      </c>
      <c r="C4015" t="s">
        <v>28</v>
      </c>
      <c r="D4015" t="s">
        <v>29</v>
      </c>
      <c r="E4015" t="s">
        <v>30</v>
      </c>
      <c r="F4015" t="s">
        <v>31</v>
      </c>
      <c r="G4015" t="s">
        <v>1005</v>
      </c>
      <c r="H4015" t="s">
        <v>18447</v>
      </c>
      <c r="I4015" s="4" t="s">
        <v>18444</v>
      </c>
      <c r="J4015" s="1">
        <f>((((bot_orders[[#This Row],[cTime]]/ 1000)+3*3600) / 86400) + DATE(1970,1,1))</f>
        <v>45775.128171736113</v>
      </c>
      <c r="K4015" s="4" t="s">
        <v>18448</v>
      </c>
      <c r="L4015" s="1">
        <f>((((bot_orders[[#This Row],[uTime]]/ 1000)+3*3600) / 86400) + DATE(1970,1,1))</f>
        <v>45775.369578715283</v>
      </c>
      <c r="M4015" t="s">
        <v>34</v>
      </c>
      <c r="N4015" t="s">
        <v>28</v>
      </c>
      <c r="O4015" t="s">
        <v>35</v>
      </c>
      <c r="P4015">
        <v>6.7130000000000001</v>
      </c>
      <c r="Q4015" t="s">
        <v>36</v>
      </c>
      <c r="R4015" t="s">
        <v>37</v>
      </c>
      <c r="S4015">
        <v>0.72909999999999997</v>
      </c>
      <c r="T4015">
        <v>0.72909999999999997</v>
      </c>
      <c r="U4015">
        <v>6.7130000000000001</v>
      </c>
      <c r="V4015">
        <v>-3.9155585999999997E-3</v>
      </c>
      <c r="W4015" t="s">
        <v>38</v>
      </c>
      <c r="X4015" s="4">
        <f>IF(bot_orders[[#This Row],[side]]="sell", bot_orders[[#This Row],[accFillSz]]*bot_orders[[#This Row],[avgPx]] + bot_orders[[#This Row],[fee]], -bot_orders[[#This Row],[accFillSz]]*bot_orders[[#This Row],[avgPx]])</f>
        <v>4.8905327413999995</v>
      </c>
      <c r="Y4015" s="4">
        <f>IF(bot_orders[[#This Row],[side]]="buy", bot_orders[[#This Row],[accFillSz]] + bot_orders[[#This Row],[fee]], -bot_orders[[#This Row],[accFillSz]])</f>
        <v>-6.7130000000000001</v>
      </c>
      <c r="Z4015" s="4">
        <f>IF(bot_orders[[#This Row],[side]]="sell",bot_orders[[#This Row],[accFillSz]]*bot_orders[[#This Row],[avgPx]]+bot_orders[[#This Row],[fee]], 0)</f>
        <v>4.8905327413999995</v>
      </c>
      <c r="AA4015" s="4">
        <f>IF(bot_orders[[#This Row],[side]]="sell",-bot_orders[[#This Row],[accFillSz]],bot_orders[[#This Row],[accFillSz]]+bot_orders[[#This Row],[fee]])</f>
        <v>-6.7130000000000001</v>
      </c>
      <c r="AB4015">
        <v>0</v>
      </c>
      <c r="AC4015" t="s">
        <v>39</v>
      </c>
      <c r="AD4015">
        <v>0</v>
      </c>
      <c r="AE4015" t="s">
        <v>40</v>
      </c>
      <c r="AF4015" t="s">
        <v>41</v>
      </c>
      <c r="AG4015" t="s">
        <v>28</v>
      </c>
      <c r="AH4015" t="s">
        <v>28</v>
      </c>
      <c r="AI4015">
        <v>-6.7130000000000001</v>
      </c>
      <c r="AJ4015">
        <v>4.8905327400000003</v>
      </c>
    </row>
    <row r="4016" spans="1:36" x14ac:dyDescent="0.3">
      <c r="A4016">
        <v>4302</v>
      </c>
      <c r="B4016" t="s">
        <v>17980</v>
      </c>
      <c r="C4016" t="s">
        <v>28</v>
      </c>
      <c r="D4016" t="s">
        <v>29</v>
      </c>
      <c r="E4016" t="s">
        <v>30</v>
      </c>
      <c r="F4016" t="s">
        <v>31</v>
      </c>
      <c r="G4016" t="s">
        <v>984</v>
      </c>
      <c r="H4016" t="s">
        <v>18449</v>
      </c>
      <c r="I4016" s="4" t="s">
        <v>18444</v>
      </c>
      <c r="J4016" s="1">
        <f>((((bot_orders[[#This Row],[cTime]]/ 1000)+3*3600) / 86400) + DATE(1970,1,1))</f>
        <v>45775.128171736113</v>
      </c>
      <c r="K4016" s="4" t="s">
        <v>18450</v>
      </c>
      <c r="L4016" s="1">
        <f>((((bot_orders[[#This Row],[uTime]]/ 1000)+3*3600) / 86400) + DATE(1970,1,1))</f>
        <v>45775.341146168983</v>
      </c>
      <c r="M4016" t="s">
        <v>34</v>
      </c>
      <c r="N4016" t="s">
        <v>28</v>
      </c>
      <c r="O4016" t="s">
        <v>35</v>
      </c>
      <c r="P4016">
        <v>6.7130000000000001</v>
      </c>
      <c r="Q4016" t="s">
        <v>36</v>
      </c>
      <c r="R4016" t="s">
        <v>37</v>
      </c>
      <c r="S4016">
        <v>0.72419999999999995</v>
      </c>
      <c r="T4016">
        <v>0.72419999999999995</v>
      </c>
      <c r="U4016">
        <v>6.7130000000000001</v>
      </c>
      <c r="V4016">
        <v>-3.8892436999999999E-3</v>
      </c>
      <c r="W4016" t="s">
        <v>38</v>
      </c>
      <c r="X4016" s="4">
        <f>IF(bot_orders[[#This Row],[side]]="sell", bot_orders[[#This Row],[accFillSz]]*bot_orders[[#This Row],[avgPx]] + bot_orders[[#This Row],[fee]], -bot_orders[[#This Row],[accFillSz]]*bot_orders[[#This Row],[avgPx]])</f>
        <v>4.8576653563000001</v>
      </c>
      <c r="Y4016" s="4">
        <f>IF(bot_orders[[#This Row],[side]]="buy", bot_orders[[#This Row],[accFillSz]] + bot_orders[[#This Row],[fee]], -bot_orders[[#This Row],[accFillSz]])</f>
        <v>-6.7130000000000001</v>
      </c>
      <c r="Z4016" s="4">
        <f>IF(bot_orders[[#This Row],[side]]="sell",bot_orders[[#This Row],[accFillSz]]*bot_orders[[#This Row],[avgPx]]+bot_orders[[#This Row],[fee]], 0)</f>
        <v>4.8576653563000001</v>
      </c>
      <c r="AA4016" s="4">
        <f>IF(bot_orders[[#This Row],[side]]="sell",-bot_orders[[#This Row],[accFillSz]],bot_orders[[#This Row],[accFillSz]]+bot_orders[[#This Row],[fee]])</f>
        <v>-6.7130000000000001</v>
      </c>
      <c r="AB4016">
        <v>0</v>
      </c>
      <c r="AC4016" t="s">
        <v>39</v>
      </c>
      <c r="AD4016">
        <v>0</v>
      </c>
      <c r="AE4016" t="s">
        <v>40</v>
      </c>
      <c r="AF4016" t="s">
        <v>41</v>
      </c>
      <c r="AG4016" t="s">
        <v>28</v>
      </c>
      <c r="AH4016" t="s">
        <v>28</v>
      </c>
      <c r="AI4016">
        <v>-6.7130000000000001</v>
      </c>
      <c r="AJ4016">
        <v>4.8576653600000004</v>
      </c>
    </row>
    <row r="4017" spans="1:36" x14ac:dyDescent="0.3">
      <c r="A4017">
        <v>4303</v>
      </c>
      <c r="B4017" t="s">
        <v>17980</v>
      </c>
      <c r="C4017" t="s">
        <v>28</v>
      </c>
      <c r="D4017" t="s">
        <v>29</v>
      </c>
      <c r="E4017" t="s">
        <v>30</v>
      </c>
      <c r="F4017" t="s">
        <v>31</v>
      </c>
      <c r="G4017" t="s">
        <v>995</v>
      </c>
      <c r="H4017" t="s">
        <v>18451</v>
      </c>
      <c r="I4017" s="4" t="s">
        <v>18444</v>
      </c>
      <c r="J4017" s="1">
        <f>((((bot_orders[[#This Row],[cTime]]/ 1000)+3*3600) / 86400) + DATE(1970,1,1))</f>
        <v>45775.128171736113</v>
      </c>
      <c r="K4017" s="4" t="s">
        <v>18452</v>
      </c>
      <c r="L4017" s="1">
        <f>((((bot_orders[[#This Row],[uTime]]/ 1000)+3*3600) / 86400) + DATE(1970,1,1))</f>
        <v>45775.322244699069</v>
      </c>
      <c r="M4017" t="s">
        <v>34</v>
      </c>
      <c r="N4017" t="s">
        <v>28</v>
      </c>
      <c r="O4017" t="s">
        <v>35</v>
      </c>
      <c r="P4017">
        <v>6.7130000000000001</v>
      </c>
      <c r="Q4017" t="s">
        <v>36</v>
      </c>
      <c r="R4017" t="s">
        <v>37</v>
      </c>
      <c r="S4017">
        <v>0.71930000000000005</v>
      </c>
      <c r="T4017">
        <v>0.71930000000000005</v>
      </c>
      <c r="U4017">
        <v>6.7130000000000001</v>
      </c>
      <c r="V4017">
        <v>-3.8629287000000001E-3</v>
      </c>
      <c r="W4017" t="s">
        <v>38</v>
      </c>
      <c r="X4017" s="4">
        <f>IF(bot_orders[[#This Row],[side]]="sell", bot_orders[[#This Row],[accFillSz]]*bot_orders[[#This Row],[avgPx]] + bot_orders[[#This Row],[fee]], -bot_orders[[#This Row],[accFillSz]]*bot_orders[[#This Row],[avgPx]])</f>
        <v>4.8247979712999998</v>
      </c>
      <c r="Y4017" s="4">
        <f>IF(bot_orders[[#This Row],[side]]="buy", bot_orders[[#This Row],[accFillSz]] + bot_orders[[#This Row],[fee]], -bot_orders[[#This Row],[accFillSz]])</f>
        <v>-6.7130000000000001</v>
      </c>
      <c r="Z4017" s="4">
        <f>IF(bot_orders[[#This Row],[side]]="sell",bot_orders[[#This Row],[accFillSz]]*bot_orders[[#This Row],[avgPx]]+bot_orders[[#This Row],[fee]], 0)</f>
        <v>4.8247979712999998</v>
      </c>
      <c r="AA4017" s="4">
        <f>IF(bot_orders[[#This Row],[side]]="sell",-bot_orders[[#This Row],[accFillSz]],bot_orders[[#This Row],[accFillSz]]+bot_orders[[#This Row],[fee]])</f>
        <v>-6.7130000000000001</v>
      </c>
      <c r="AB4017">
        <v>0</v>
      </c>
      <c r="AC4017" t="s">
        <v>39</v>
      </c>
      <c r="AD4017">
        <v>0</v>
      </c>
      <c r="AE4017" t="s">
        <v>40</v>
      </c>
      <c r="AF4017" t="s">
        <v>41</v>
      </c>
      <c r="AG4017" t="s">
        <v>28</v>
      </c>
      <c r="AH4017" t="s">
        <v>28</v>
      </c>
      <c r="AI4017">
        <v>-6.7130000000000001</v>
      </c>
      <c r="AJ4017">
        <v>4.8247979699999997</v>
      </c>
    </row>
    <row r="4018" spans="1:36" x14ac:dyDescent="0.3">
      <c r="A4018">
        <v>4304</v>
      </c>
      <c r="B4018" t="s">
        <v>17980</v>
      </c>
      <c r="C4018" t="s">
        <v>28</v>
      </c>
      <c r="D4018" t="s">
        <v>29</v>
      </c>
      <c r="E4018" t="s">
        <v>30</v>
      </c>
      <c r="F4018" t="s">
        <v>31</v>
      </c>
      <c r="G4018" t="s">
        <v>988</v>
      </c>
      <c r="H4018" t="s">
        <v>18453</v>
      </c>
      <c r="I4018" s="4" t="s">
        <v>18444</v>
      </c>
      <c r="J4018" s="1">
        <f>((((bot_orders[[#This Row],[cTime]]/ 1000)+3*3600) / 86400) + DATE(1970,1,1))</f>
        <v>45775.128171736113</v>
      </c>
      <c r="K4018" s="4" t="s">
        <v>18454</v>
      </c>
      <c r="L4018" s="1">
        <f>((((bot_orders[[#This Row],[uTime]]/ 1000)+3*3600) / 86400) + DATE(1970,1,1))</f>
        <v>45775.310993449079</v>
      </c>
      <c r="M4018" t="s">
        <v>34</v>
      </c>
      <c r="N4018" t="s">
        <v>28</v>
      </c>
      <c r="O4018" t="s">
        <v>35</v>
      </c>
      <c r="P4018">
        <v>6.7130000000000001</v>
      </c>
      <c r="Q4018" t="s">
        <v>36</v>
      </c>
      <c r="R4018" t="s">
        <v>37</v>
      </c>
      <c r="S4018">
        <v>0.71450000000000002</v>
      </c>
      <c r="T4018">
        <v>0.71450000000000002</v>
      </c>
      <c r="U4018">
        <v>6.7130000000000001</v>
      </c>
      <c r="V4018">
        <v>-3.8371507999999999E-3</v>
      </c>
      <c r="W4018" t="s">
        <v>38</v>
      </c>
      <c r="X4018" s="4">
        <f>IF(bot_orders[[#This Row],[side]]="sell", bot_orders[[#This Row],[accFillSz]]*bot_orders[[#This Row],[avgPx]] + bot_orders[[#This Row],[fee]], -bot_orders[[#This Row],[accFillSz]]*bot_orders[[#This Row],[avgPx]])</f>
        <v>4.7926013491999999</v>
      </c>
      <c r="Y4018" s="4">
        <f>IF(bot_orders[[#This Row],[side]]="buy", bot_orders[[#This Row],[accFillSz]] + bot_orders[[#This Row],[fee]], -bot_orders[[#This Row],[accFillSz]])</f>
        <v>-6.7130000000000001</v>
      </c>
      <c r="Z4018" s="4">
        <f>IF(bot_orders[[#This Row],[side]]="sell",bot_orders[[#This Row],[accFillSz]]*bot_orders[[#This Row],[avgPx]]+bot_orders[[#This Row],[fee]], 0)</f>
        <v>4.7926013491999999</v>
      </c>
      <c r="AA4018" s="4">
        <f>IF(bot_orders[[#This Row],[side]]="sell",-bot_orders[[#This Row],[accFillSz]],bot_orders[[#This Row],[accFillSz]]+bot_orders[[#This Row],[fee]])</f>
        <v>-6.7130000000000001</v>
      </c>
      <c r="AB4018">
        <v>0</v>
      </c>
      <c r="AC4018" t="s">
        <v>39</v>
      </c>
      <c r="AD4018">
        <v>0</v>
      </c>
      <c r="AE4018" t="s">
        <v>40</v>
      </c>
      <c r="AF4018" t="s">
        <v>41</v>
      </c>
      <c r="AG4018" t="s">
        <v>28</v>
      </c>
      <c r="AH4018" t="s">
        <v>28</v>
      </c>
      <c r="AI4018">
        <v>-6.7130000000000001</v>
      </c>
      <c r="AJ4018">
        <v>4.79260135</v>
      </c>
    </row>
    <row r="4019" spans="1:36" x14ac:dyDescent="0.3">
      <c r="A4019">
        <v>4305</v>
      </c>
      <c r="B4019" t="s">
        <v>17980</v>
      </c>
      <c r="C4019" t="s">
        <v>28</v>
      </c>
      <c r="D4019" t="s">
        <v>29</v>
      </c>
      <c r="E4019" t="s">
        <v>30</v>
      </c>
      <c r="F4019" t="s">
        <v>31</v>
      </c>
      <c r="G4019" t="s">
        <v>875</v>
      </c>
      <c r="H4019" t="s">
        <v>18455</v>
      </c>
      <c r="I4019" s="4" t="s">
        <v>18444</v>
      </c>
      <c r="J4019" s="1">
        <f>((((bot_orders[[#This Row],[cTime]]/ 1000)+3*3600) / 86400) + DATE(1970,1,1))</f>
        <v>45775.128171736113</v>
      </c>
      <c r="K4019" s="4" t="s">
        <v>18456</v>
      </c>
      <c r="L4019" s="1">
        <f>((((bot_orders[[#This Row],[uTime]]/ 1000)+3*3600) / 86400) + DATE(1970,1,1))</f>
        <v>45775.141222835649</v>
      </c>
      <c r="M4019" t="s">
        <v>34</v>
      </c>
      <c r="N4019" t="s">
        <v>28</v>
      </c>
      <c r="O4019" t="s">
        <v>35</v>
      </c>
      <c r="P4019">
        <v>6.7130000000000001</v>
      </c>
      <c r="Q4019" t="s">
        <v>36</v>
      </c>
      <c r="R4019" t="s">
        <v>55</v>
      </c>
      <c r="S4019">
        <v>0.70499999999999996</v>
      </c>
      <c r="T4019">
        <v>0.70499999999999996</v>
      </c>
      <c r="U4019">
        <v>6.7130000000000001</v>
      </c>
      <c r="V4019">
        <v>-5.3704E-3</v>
      </c>
      <c r="W4019" t="s">
        <v>39</v>
      </c>
      <c r="X4019" s="4">
        <f>IF(bot_orders[[#This Row],[side]]="sell", bot_orders[[#This Row],[accFillSz]]*bot_orders[[#This Row],[avgPx]] + bot_orders[[#This Row],[fee]], -bot_orders[[#This Row],[accFillSz]]*bot_orders[[#This Row],[avgPx]])</f>
        <v>-4.7326649999999999</v>
      </c>
      <c r="Y4019" s="4">
        <f>IF(bot_orders[[#This Row],[side]]="buy", bot_orders[[#This Row],[accFillSz]] + bot_orders[[#This Row],[fee]], -bot_orders[[#This Row],[accFillSz]])</f>
        <v>6.7076295999999997</v>
      </c>
      <c r="Z4019" s="4">
        <f>IF(bot_orders[[#This Row],[side]]="sell",bot_orders[[#This Row],[accFillSz]]*bot_orders[[#This Row],[avgPx]]+bot_orders[[#This Row],[fee]], 0)</f>
        <v>0</v>
      </c>
      <c r="AA4019" s="4">
        <f>IF(bot_orders[[#This Row],[side]]="sell",-bot_orders[[#This Row],[accFillSz]],bot_orders[[#This Row],[accFillSz]]+bot_orders[[#This Row],[fee]])</f>
        <v>6.7076295999999997</v>
      </c>
      <c r="AB4019">
        <v>0</v>
      </c>
      <c r="AC4019" t="s">
        <v>38</v>
      </c>
      <c r="AD4019">
        <v>0</v>
      </c>
      <c r="AE4019" t="s">
        <v>40</v>
      </c>
      <c r="AF4019" t="s">
        <v>41</v>
      </c>
      <c r="AG4019" t="s">
        <v>28</v>
      </c>
      <c r="AH4019" t="s">
        <v>28</v>
      </c>
      <c r="AI4019">
        <v>6.7076295999999997</v>
      </c>
      <c r="AJ4019">
        <v>-4.7326649999999999</v>
      </c>
    </row>
    <row r="4020" spans="1:36" x14ac:dyDescent="0.3">
      <c r="A4020">
        <v>4306</v>
      </c>
      <c r="B4020" t="s">
        <v>17980</v>
      </c>
      <c r="C4020" t="s">
        <v>28</v>
      </c>
      <c r="D4020" t="s">
        <v>29</v>
      </c>
      <c r="E4020" t="s">
        <v>30</v>
      </c>
      <c r="F4020" t="s">
        <v>31</v>
      </c>
      <c r="G4020" t="s">
        <v>941</v>
      </c>
      <c r="H4020" t="s">
        <v>18457</v>
      </c>
      <c r="I4020" s="4" t="s">
        <v>18444</v>
      </c>
      <c r="J4020" s="1">
        <f>((((bot_orders[[#This Row],[cTime]]/ 1000)+3*3600) / 86400) + DATE(1970,1,1))</f>
        <v>45775.128171736113</v>
      </c>
      <c r="K4020" s="4" t="s">
        <v>12813</v>
      </c>
      <c r="L4020" s="1">
        <f>((((bot_orders[[#This Row],[uTime]]/ 1000)+3*3600) / 86400) + DATE(1970,1,1))</f>
        <v>45775.129987453707</v>
      </c>
      <c r="M4020" t="s">
        <v>34</v>
      </c>
      <c r="N4020" t="s">
        <v>28</v>
      </c>
      <c r="O4020" t="s">
        <v>35</v>
      </c>
      <c r="P4020">
        <v>2.6840000000000002</v>
      </c>
      <c r="Q4020" t="s">
        <v>36</v>
      </c>
      <c r="R4020" t="s">
        <v>55</v>
      </c>
      <c r="S4020">
        <v>0.7097</v>
      </c>
      <c r="T4020">
        <v>0.7097</v>
      </c>
      <c r="U4020">
        <v>2.6840000000000002</v>
      </c>
      <c r="V4020">
        <v>-2.1472000000000002E-3</v>
      </c>
      <c r="W4020" t="s">
        <v>39</v>
      </c>
      <c r="X4020" s="4">
        <f>IF(bot_orders[[#This Row],[side]]="sell", bot_orders[[#This Row],[accFillSz]]*bot_orders[[#This Row],[avgPx]] + bot_orders[[#This Row],[fee]], -bot_orders[[#This Row],[accFillSz]]*bot_orders[[#This Row],[avgPx]])</f>
        <v>-1.9048348000000002</v>
      </c>
      <c r="Y4020" s="4">
        <f>IF(bot_orders[[#This Row],[side]]="buy", bot_orders[[#This Row],[accFillSz]] + bot_orders[[#This Row],[fee]], -bot_orders[[#This Row],[accFillSz]])</f>
        <v>2.6818528000000001</v>
      </c>
      <c r="Z4020" s="4">
        <f>IF(bot_orders[[#This Row],[side]]="sell",bot_orders[[#This Row],[accFillSz]]*bot_orders[[#This Row],[avgPx]]+bot_orders[[#This Row],[fee]], 0)</f>
        <v>0</v>
      </c>
      <c r="AA4020" s="4">
        <f>IF(bot_orders[[#This Row],[side]]="sell",-bot_orders[[#This Row],[accFillSz]],bot_orders[[#This Row],[accFillSz]]+bot_orders[[#This Row],[fee]])</f>
        <v>2.6818528000000001</v>
      </c>
      <c r="AB4020">
        <v>0</v>
      </c>
      <c r="AC4020" t="s">
        <v>38</v>
      </c>
      <c r="AD4020">
        <v>0</v>
      </c>
      <c r="AE4020" t="s">
        <v>40</v>
      </c>
      <c r="AF4020" t="s">
        <v>41</v>
      </c>
      <c r="AG4020" t="s">
        <v>28</v>
      </c>
      <c r="AH4020" t="s">
        <v>28</v>
      </c>
      <c r="AI4020">
        <v>2.6818528000000001</v>
      </c>
      <c r="AJ4020">
        <v>-1.9048347999999999</v>
      </c>
    </row>
    <row r="4021" spans="1:36" x14ac:dyDescent="0.3">
      <c r="A4021">
        <v>4309</v>
      </c>
      <c r="B4021" t="s">
        <v>17980</v>
      </c>
      <c r="C4021" t="s">
        <v>28</v>
      </c>
      <c r="D4021" t="s">
        <v>29</v>
      </c>
      <c r="E4021" t="s">
        <v>30</v>
      </c>
      <c r="F4021" t="s">
        <v>31</v>
      </c>
      <c r="G4021" t="s">
        <v>875</v>
      </c>
      <c r="H4021" t="s">
        <v>18458</v>
      </c>
      <c r="I4021" s="4" t="s">
        <v>18459</v>
      </c>
      <c r="J4021" s="1">
        <f>((((bot_orders[[#This Row],[cTime]]/ 1000)+3*3600) / 86400) + DATE(1970,1,1))</f>
        <v>45775.14122287037</v>
      </c>
      <c r="K4021" s="4" t="s">
        <v>18460</v>
      </c>
      <c r="L4021" s="1">
        <f>((((bot_orders[[#This Row],[uTime]]/ 1000)+3*3600) / 86400) + DATE(1970,1,1))</f>
        <v>45775.146576284722</v>
      </c>
      <c r="M4021" t="s">
        <v>34</v>
      </c>
      <c r="N4021" t="s">
        <v>28</v>
      </c>
      <c r="O4021" t="s">
        <v>35</v>
      </c>
      <c r="P4021">
        <v>6.7069999999999999</v>
      </c>
      <c r="Q4021" t="s">
        <v>36</v>
      </c>
      <c r="R4021" t="s">
        <v>37</v>
      </c>
      <c r="S4021">
        <v>0.7097</v>
      </c>
      <c r="T4021">
        <v>0.7097</v>
      </c>
      <c r="U4021">
        <v>6.7069999999999999</v>
      </c>
      <c r="V4021">
        <v>-3.8079663E-3</v>
      </c>
      <c r="W4021" t="s">
        <v>38</v>
      </c>
      <c r="X4021" s="4">
        <f>IF(bot_orders[[#This Row],[side]]="sell", bot_orders[[#This Row],[accFillSz]]*bot_orders[[#This Row],[avgPx]] + bot_orders[[#This Row],[fee]], -bot_orders[[#This Row],[accFillSz]]*bot_orders[[#This Row],[avgPx]])</f>
        <v>4.7561499336999997</v>
      </c>
      <c r="Y4021" s="4">
        <f>IF(bot_orders[[#This Row],[side]]="buy", bot_orders[[#This Row],[accFillSz]] + bot_orders[[#This Row],[fee]], -bot_orders[[#This Row],[accFillSz]])</f>
        <v>-6.7069999999999999</v>
      </c>
      <c r="Z4021" s="4">
        <f>IF(bot_orders[[#This Row],[side]]="sell",bot_orders[[#This Row],[accFillSz]]*bot_orders[[#This Row],[avgPx]]+bot_orders[[#This Row],[fee]], 0)</f>
        <v>4.7561499336999997</v>
      </c>
      <c r="AA4021" s="4">
        <f>IF(bot_orders[[#This Row],[side]]="sell",-bot_orders[[#This Row],[accFillSz]],bot_orders[[#This Row],[accFillSz]]+bot_orders[[#This Row],[fee]])</f>
        <v>-6.7069999999999999</v>
      </c>
      <c r="AB4021">
        <v>0</v>
      </c>
      <c r="AC4021" t="s">
        <v>39</v>
      </c>
      <c r="AD4021">
        <v>0</v>
      </c>
      <c r="AE4021" t="s">
        <v>40</v>
      </c>
      <c r="AF4021" t="s">
        <v>41</v>
      </c>
      <c r="AG4021" t="s">
        <v>28</v>
      </c>
      <c r="AH4021" t="s">
        <v>28</v>
      </c>
      <c r="AI4021">
        <v>-6.7069999999999999</v>
      </c>
      <c r="AJ4021">
        <v>4.7561499300000003</v>
      </c>
    </row>
    <row r="4022" spans="1:36" x14ac:dyDescent="0.3">
      <c r="A4022">
        <v>4310</v>
      </c>
      <c r="B4022" t="s">
        <v>17980</v>
      </c>
      <c r="C4022" t="s">
        <v>28</v>
      </c>
      <c r="D4022" t="s">
        <v>29</v>
      </c>
      <c r="E4022" t="s">
        <v>30</v>
      </c>
      <c r="F4022" t="s">
        <v>31</v>
      </c>
      <c r="G4022" t="s">
        <v>872</v>
      </c>
      <c r="H4022" t="s">
        <v>18461</v>
      </c>
      <c r="I4022" s="4" t="s">
        <v>18462</v>
      </c>
      <c r="J4022" s="1">
        <f>((((bot_orders[[#This Row],[cTime]]/ 1000)+3*3600) / 86400) + DATE(1970,1,1))</f>
        <v>45775.146576307874</v>
      </c>
      <c r="K4022" s="4" t="s">
        <v>18463</v>
      </c>
      <c r="L4022" s="1">
        <f>((((bot_orders[[#This Row],[uTime]]/ 1000)+3*3600) / 86400) + DATE(1970,1,1))</f>
        <v>45775.165382106483</v>
      </c>
      <c r="M4022" t="s">
        <v>34</v>
      </c>
      <c r="N4022" t="s">
        <v>28</v>
      </c>
      <c r="O4022" t="s">
        <v>35</v>
      </c>
      <c r="P4022">
        <v>6.7130000000000001</v>
      </c>
      <c r="Q4022" t="s">
        <v>36</v>
      </c>
      <c r="R4022" t="s">
        <v>55</v>
      </c>
      <c r="S4022">
        <v>0.70499999999999996</v>
      </c>
      <c r="T4022">
        <v>0.70499999999999996</v>
      </c>
      <c r="U4022">
        <v>6.7130000000000001</v>
      </c>
      <c r="V4022">
        <v>-5.3704E-3</v>
      </c>
      <c r="W4022" t="s">
        <v>39</v>
      </c>
      <c r="X4022" s="4">
        <f>IF(bot_orders[[#This Row],[side]]="sell", bot_orders[[#This Row],[accFillSz]]*bot_orders[[#This Row],[avgPx]] + bot_orders[[#This Row],[fee]], -bot_orders[[#This Row],[accFillSz]]*bot_orders[[#This Row],[avgPx]])</f>
        <v>-4.7326649999999999</v>
      </c>
      <c r="Y4022" s="4">
        <f>IF(bot_orders[[#This Row],[side]]="buy", bot_orders[[#This Row],[accFillSz]] + bot_orders[[#This Row],[fee]], -bot_orders[[#This Row],[accFillSz]])</f>
        <v>6.7076295999999997</v>
      </c>
      <c r="Z4022" s="4">
        <f>IF(bot_orders[[#This Row],[side]]="sell",bot_orders[[#This Row],[accFillSz]]*bot_orders[[#This Row],[avgPx]]+bot_orders[[#This Row],[fee]], 0)</f>
        <v>0</v>
      </c>
      <c r="AA4022" s="4">
        <f>IF(bot_orders[[#This Row],[side]]="sell",-bot_orders[[#This Row],[accFillSz]],bot_orders[[#This Row],[accFillSz]]+bot_orders[[#This Row],[fee]])</f>
        <v>6.7076295999999997</v>
      </c>
      <c r="AB4022">
        <v>0</v>
      </c>
      <c r="AC4022" t="s">
        <v>38</v>
      </c>
      <c r="AD4022">
        <v>0</v>
      </c>
      <c r="AE4022" t="s">
        <v>40</v>
      </c>
      <c r="AF4022" t="s">
        <v>41</v>
      </c>
      <c r="AG4022" t="s">
        <v>28</v>
      </c>
      <c r="AH4022" t="s">
        <v>28</v>
      </c>
      <c r="AI4022">
        <v>6.7076295999999997</v>
      </c>
      <c r="AJ4022">
        <v>-4.7326649999999999</v>
      </c>
    </row>
    <row r="4023" spans="1:36" x14ac:dyDescent="0.3">
      <c r="A4023">
        <v>4313</v>
      </c>
      <c r="B4023" t="s">
        <v>17980</v>
      </c>
      <c r="C4023" t="s">
        <v>28</v>
      </c>
      <c r="D4023" t="s">
        <v>29</v>
      </c>
      <c r="E4023" t="s">
        <v>30</v>
      </c>
      <c r="F4023" t="s">
        <v>31</v>
      </c>
      <c r="G4023" t="s">
        <v>872</v>
      </c>
      <c r="H4023" t="s">
        <v>18464</v>
      </c>
      <c r="I4023" s="4" t="s">
        <v>18465</v>
      </c>
      <c r="J4023" s="1">
        <f>((((bot_orders[[#This Row],[cTime]]/ 1000)+3*3600) / 86400) + DATE(1970,1,1))</f>
        <v>45775.165382129635</v>
      </c>
      <c r="K4023" s="4" t="s">
        <v>18466</v>
      </c>
      <c r="L4023" s="1">
        <f>((((bot_orders[[#This Row],[uTime]]/ 1000)+3*3600) / 86400) + DATE(1970,1,1))</f>
        <v>45775.272610856482</v>
      </c>
      <c r="M4023" t="s">
        <v>34</v>
      </c>
      <c r="N4023" t="s">
        <v>28</v>
      </c>
      <c r="O4023" t="s">
        <v>35</v>
      </c>
      <c r="P4023">
        <v>6.7069999999999999</v>
      </c>
      <c r="Q4023" t="s">
        <v>36</v>
      </c>
      <c r="R4023" t="s">
        <v>37</v>
      </c>
      <c r="S4023">
        <v>0.7097</v>
      </c>
      <c r="T4023">
        <v>0.7097</v>
      </c>
      <c r="U4023">
        <v>6.7069999999999999</v>
      </c>
      <c r="V4023">
        <v>-3.8079663E-3</v>
      </c>
      <c r="W4023" t="s">
        <v>38</v>
      </c>
      <c r="X4023" s="4">
        <f>IF(bot_orders[[#This Row],[side]]="sell", bot_orders[[#This Row],[accFillSz]]*bot_orders[[#This Row],[avgPx]] + bot_orders[[#This Row],[fee]], -bot_orders[[#This Row],[accFillSz]]*bot_orders[[#This Row],[avgPx]])</f>
        <v>4.7561499336999997</v>
      </c>
      <c r="Y4023" s="4">
        <f>IF(bot_orders[[#This Row],[side]]="buy", bot_orders[[#This Row],[accFillSz]] + bot_orders[[#This Row],[fee]], -bot_orders[[#This Row],[accFillSz]])</f>
        <v>-6.7069999999999999</v>
      </c>
      <c r="Z4023" s="4">
        <f>IF(bot_orders[[#This Row],[side]]="sell",bot_orders[[#This Row],[accFillSz]]*bot_orders[[#This Row],[avgPx]]+bot_orders[[#This Row],[fee]], 0)</f>
        <v>4.7561499336999997</v>
      </c>
      <c r="AA4023" s="4">
        <f>IF(bot_orders[[#This Row],[side]]="sell",-bot_orders[[#This Row],[accFillSz]],bot_orders[[#This Row],[accFillSz]]+bot_orders[[#This Row],[fee]])</f>
        <v>-6.7069999999999999</v>
      </c>
      <c r="AB4023">
        <v>0</v>
      </c>
      <c r="AC4023" t="s">
        <v>39</v>
      </c>
      <c r="AD4023">
        <v>0</v>
      </c>
      <c r="AE4023" t="s">
        <v>40</v>
      </c>
      <c r="AF4023" t="s">
        <v>41</v>
      </c>
      <c r="AG4023" t="s">
        <v>28</v>
      </c>
      <c r="AH4023" t="s">
        <v>28</v>
      </c>
      <c r="AI4023">
        <v>-6.7069999999999999</v>
      </c>
      <c r="AJ4023">
        <v>4.7561499300000003</v>
      </c>
    </row>
    <row r="4024" spans="1:36" x14ac:dyDescent="0.3">
      <c r="A4024">
        <v>4314</v>
      </c>
      <c r="B4024" t="s">
        <v>17980</v>
      </c>
      <c r="C4024" t="s">
        <v>28</v>
      </c>
      <c r="D4024" t="s">
        <v>29</v>
      </c>
      <c r="E4024" t="s">
        <v>30</v>
      </c>
      <c r="F4024" t="s">
        <v>31</v>
      </c>
      <c r="G4024" t="s">
        <v>869</v>
      </c>
      <c r="H4024" t="s">
        <v>18467</v>
      </c>
      <c r="I4024" s="4" t="s">
        <v>18468</v>
      </c>
      <c r="J4024" s="1">
        <f>((((bot_orders[[#This Row],[cTime]]/ 1000)+3*3600) / 86400) + DATE(1970,1,1))</f>
        <v>45775.272610879634</v>
      </c>
      <c r="K4024" s="4" t="s">
        <v>18469</v>
      </c>
      <c r="L4024" s="1">
        <f>((((bot_orders[[#This Row],[uTime]]/ 1000)+3*3600) / 86400) + DATE(1970,1,1))</f>
        <v>45775.283687719908</v>
      </c>
      <c r="M4024" t="s">
        <v>34</v>
      </c>
      <c r="N4024" t="s">
        <v>28</v>
      </c>
      <c r="O4024" t="s">
        <v>35</v>
      </c>
      <c r="P4024">
        <v>6.7130000000000001</v>
      </c>
      <c r="Q4024" t="s">
        <v>36</v>
      </c>
      <c r="R4024" t="s">
        <v>55</v>
      </c>
      <c r="S4024">
        <v>0.70499999999999996</v>
      </c>
      <c r="T4024">
        <v>0.70499999999999996</v>
      </c>
      <c r="U4024">
        <v>6.7130000000000001</v>
      </c>
      <c r="V4024">
        <v>-5.3704E-3</v>
      </c>
      <c r="W4024" t="s">
        <v>39</v>
      </c>
      <c r="X4024" s="4">
        <f>IF(bot_orders[[#This Row],[side]]="sell", bot_orders[[#This Row],[accFillSz]]*bot_orders[[#This Row],[avgPx]] + bot_orders[[#This Row],[fee]], -bot_orders[[#This Row],[accFillSz]]*bot_orders[[#This Row],[avgPx]])</f>
        <v>-4.7326649999999999</v>
      </c>
      <c r="Y4024" s="4">
        <f>IF(bot_orders[[#This Row],[side]]="buy", bot_orders[[#This Row],[accFillSz]] + bot_orders[[#This Row],[fee]], -bot_orders[[#This Row],[accFillSz]])</f>
        <v>6.7076295999999997</v>
      </c>
      <c r="Z4024" s="4">
        <f>IF(bot_orders[[#This Row],[side]]="sell",bot_orders[[#This Row],[accFillSz]]*bot_orders[[#This Row],[avgPx]]+bot_orders[[#This Row],[fee]], 0)</f>
        <v>0</v>
      </c>
      <c r="AA4024" s="4">
        <f>IF(bot_orders[[#This Row],[side]]="sell",-bot_orders[[#This Row],[accFillSz]],bot_orders[[#This Row],[accFillSz]]+bot_orders[[#This Row],[fee]])</f>
        <v>6.7076295999999997</v>
      </c>
      <c r="AB4024">
        <v>0</v>
      </c>
      <c r="AC4024" t="s">
        <v>38</v>
      </c>
      <c r="AD4024">
        <v>0</v>
      </c>
      <c r="AE4024" t="s">
        <v>40</v>
      </c>
      <c r="AF4024" t="s">
        <v>41</v>
      </c>
      <c r="AG4024" t="s">
        <v>28</v>
      </c>
      <c r="AH4024" t="s">
        <v>28</v>
      </c>
      <c r="AI4024">
        <v>6.7076295999999997</v>
      </c>
      <c r="AJ4024">
        <v>-4.7326649999999999</v>
      </c>
    </row>
    <row r="4025" spans="1:36" x14ac:dyDescent="0.3">
      <c r="A4025">
        <v>4315</v>
      </c>
      <c r="B4025" t="s">
        <v>17980</v>
      </c>
      <c r="C4025" t="s">
        <v>28</v>
      </c>
      <c r="D4025" t="s">
        <v>29</v>
      </c>
      <c r="E4025" t="s">
        <v>30</v>
      </c>
      <c r="F4025" t="s">
        <v>31</v>
      </c>
      <c r="G4025" t="s">
        <v>869</v>
      </c>
      <c r="H4025" t="s">
        <v>18470</v>
      </c>
      <c r="I4025" s="4" t="s">
        <v>18471</v>
      </c>
      <c r="J4025" s="1">
        <f>((((bot_orders[[#This Row],[cTime]]/ 1000)+3*3600) / 86400) + DATE(1970,1,1))</f>
        <v>45775.283687743053</v>
      </c>
      <c r="K4025" s="4" t="s">
        <v>18472</v>
      </c>
      <c r="L4025" s="1">
        <f>((((bot_orders[[#This Row],[uTime]]/ 1000)+3*3600) / 86400) + DATE(1970,1,1))</f>
        <v>45775.305415462964</v>
      </c>
      <c r="M4025" t="s">
        <v>34</v>
      </c>
      <c r="N4025" t="s">
        <v>28</v>
      </c>
      <c r="O4025" t="s">
        <v>35</v>
      </c>
      <c r="P4025">
        <v>6.7069999999999999</v>
      </c>
      <c r="Q4025" t="s">
        <v>36</v>
      </c>
      <c r="R4025" t="s">
        <v>37</v>
      </c>
      <c r="S4025">
        <v>0.7097</v>
      </c>
      <c r="T4025">
        <v>0.7097</v>
      </c>
      <c r="U4025">
        <v>6.7069999999999999</v>
      </c>
      <c r="V4025">
        <v>-3.8079663E-3</v>
      </c>
      <c r="W4025" t="s">
        <v>38</v>
      </c>
      <c r="X4025" s="4">
        <f>IF(bot_orders[[#This Row],[side]]="sell", bot_orders[[#This Row],[accFillSz]]*bot_orders[[#This Row],[avgPx]] + bot_orders[[#This Row],[fee]], -bot_orders[[#This Row],[accFillSz]]*bot_orders[[#This Row],[avgPx]])</f>
        <v>4.7561499336999997</v>
      </c>
      <c r="Y4025" s="4">
        <f>IF(bot_orders[[#This Row],[side]]="buy", bot_orders[[#This Row],[accFillSz]] + bot_orders[[#This Row],[fee]], -bot_orders[[#This Row],[accFillSz]])</f>
        <v>-6.7069999999999999</v>
      </c>
      <c r="Z4025" s="4">
        <f>IF(bot_orders[[#This Row],[side]]="sell",bot_orders[[#This Row],[accFillSz]]*bot_orders[[#This Row],[avgPx]]+bot_orders[[#This Row],[fee]], 0)</f>
        <v>4.7561499336999997</v>
      </c>
      <c r="AA4025" s="4">
        <f>IF(bot_orders[[#This Row],[side]]="sell",-bot_orders[[#This Row],[accFillSz]],bot_orders[[#This Row],[accFillSz]]+bot_orders[[#This Row],[fee]])</f>
        <v>-6.7069999999999999</v>
      </c>
      <c r="AB4025">
        <v>0</v>
      </c>
      <c r="AC4025" t="s">
        <v>39</v>
      </c>
      <c r="AD4025">
        <v>0</v>
      </c>
      <c r="AE4025" t="s">
        <v>40</v>
      </c>
      <c r="AF4025" t="s">
        <v>41</v>
      </c>
      <c r="AG4025" t="s">
        <v>28</v>
      </c>
      <c r="AH4025" t="s">
        <v>28</v>
      </c>
      <c r="AI4025">
        <v>-6.7069999999999999</v>
      </c>
      <c r="AJ4025">
        <v>4.7561499300000003</v>
      </c>
    </row>
    <row r="4026" spans="1:36" x14ac:dyDescent="0.3">
      <c r="A4026">
        <v>4316</v>
      </c>
      <c r="B4026" t="s">
        <v>17980</v>
      </c>
      <c r="C4026" t="s">
        <v>28</v>
      </c>
      <c r="D4026" t="s">
        <v>29</v>
      </c>
      <c r="E4026" t="s">
        <v>30</v>
      </c>
      <c r="F4026" t="s">
        <v>31</v>
      </c>
      <c r="G4026" t="s">
        <v>1148</v>
      </c>
      <c r="H4026" t="s">
        <v>18473</v>
      </c>
      <c r="I4026" s="4" t="s">
        <v>18474</v>
      </c>
      <c r="J4026" s="1">
        <f>((((bot_orders[[#This Row],[cTime]]/ 1000)+3*3600) / 86400) + DATE(1970,1,1))</f>
        <v>45775.305415486117</v>
      </c>
      <c r="K4026" s="4" t="s">
        <v>18475</v>
      </c>
      <c r="L4026" s="1">
        <f>((((bot_orders[[#This Row],[uTime]]/ 1000)+3*3600) / 86400) + DATE(1970,1,1))</f>
        <v>45775.76966604167</v>
      </c>
      <c r="M4026" t="s">
        <v>34</v>
      </c>
      <c r="N4026" t="s">
        <v>28</v>
      </c>
      <c r="O4026" t="s">
        <v>35</v>
      </c>
      <c r="P4026">
        <v>6.7130000000000001</v>
      </c>
      <c r="Q4026" t="s">
        <v>36</v>
      </c>
      <c r="R4026" t="s">
        <v>55</v>
      </c>
      <c r="S4026">
        <v>0.70499999999999996</v>
      </c>
      <c r="T4026">
        <v>0.70499999999999996</v>
      </c>
      <c r="U4026">
        <v>6.7130000000000001</v>
      </c>
      <c r="V4026">
        <v>-5.3704E-3</v>
      </c>
      <c r="W4026" t="s">
        <v>39</v>
      </c>
      <c r="X4026" s="4">
        <f>IF(bot_orders[[#This Row],[side]]="sell", bot_orders[[#This Row],[accFillSz]]*bot_orders[[#This Row],[avgPx]] + bot_orders[[#This Row],[fee]], -bot_orders[[#This Row],[accFillSz]]*bot_orders[[#This Row],[avgPx]])</f>
        <v>-4.7326649999999999</v>
      </c>
      <c r="Y4026" s="4">
        <f>IF(bot_orders[[#This Row],[side]]="buy", bot_orders[[#This Row],[accFillSz]] + bot_orders[[#This Row],[fee]], -bot_orders[[#This Row],[accFillSz]])</f>
        <v>6.7076295999999997</v>
      </c>
      <c r="Z4026" s="4">
        <f>IF(bot_orders[[#This Row],[side]]="sell",bot_orders[[#This Row],[accFillSz]]*bot_orders[[#This Row],[avgPx]]+bot_orders[[#This Row],[fee]], 0)</f>
        <v>0</v>
      </c>
      <c r="AA4026" s="4">
        <f>IF(bot_orders[[#This Row],[side]]="sell",-bot_orders[[#This Row],[accFillSz]],bot_orders[[#This Row],[accFillSz]]+bot_orders[[#This Row],[fee]])</f>
        <v>6.7076295999999997</v>
      </c>
      <c r="AB4026">
        <v>0</v>
      </c>
      <c r="AC4026" t="s">
        <v>38</v>
      </c>
      <c r="AD4026">
        <v>0</v>
      </c>
      <c r="AE4026" t="s">
        <v>40</v>
      </c>
      <c r="AF4026" t="s">
        <v>41</v>
      </c>
      <c r="AG4026" t="s">
        <v>28</v>
      </c>
      <c r="AH4026" t="s">
        <v>28</v>
      </c>
      <c r="AI4026">
        <v>6.7076295999999997</v>
      </c>
      <c r="AJ4026">
        <v>-4.7326649999999999</v>
      </c>
    </row>
    <row r="4027" spans="1:36" x14ac:dyDescent="0.3">
      <c r="A4027">
        <v>4318</v>
      </c>
      <c r="B4027" t="s">
        <v>17980</v>
      </c>
      <c r="C4027" t="s">
        <v>28</v>
      </c>
      <c r="D4027" t="s">
        <v>29</v>
      </c>
      <c r="E4027" t="s">
        <v>30</v>
      </c>
      <c r="F4027" t="s">
        <v>31</v>
      </c>
      <c r="G4027" t="s">
        <v>988</v>
      </c>
      <c r="H4027" t="s">
        <v>18476</v>
      </c>
      <c r="I4027" s="4" t="s">
        <v>18477</v>
      </c>
      <c r="J4027" s="1">
        <f>((((bot_orders[[#This Row],[cTime]]/ 1000)+3*3600) / 86400) + DATE(1970,1,1))</f>
        <v>45775.310993472223</v>
      </c>
      <c r="K4027" s="4" t="s">
        <v>12825</v>
      </c>
      <c r="L4027" s="1">
        <f>((((bot_orders[[#This Row],[uTime]]/ 1000)+3*3600) / 86400) + DATE(1970,1,1))</f>
        <v>45775.633582037037</v>
      </c>
      <c r="M4027" t="s">
        <v>34</v>
      </c>
      <c r="N4027" t="s">
        <v>28</v>
      </c>
      <c r="O4027" t="s">
        <v>35</v>
      </c>
      <c r="P4027">
        <v>6.7130000000000001</v>
      </c>
      <c r="Q4027" t="s">
        <v>36</v>
      </c>
      <c r="R4027" t="s">
        <v>55</v>
      </c>
      <c r="S4027">
        <v>0.7097</v>
      </c>
      <c r="T4027">
        <v>0.7097</v>
      </c>
      <c r="U4027">
        <v>6.7130000000000001</v>
      </c>
      <c r="V4027">
        <v>-5.3704E-3</v>
      </c>
      <c r="W4027" t="s">
        <v>39</v>
      </c>
      <c r="X4027" s="4">
        <f>IF(bot_orders[[#This Row],[side]]="sell", bot_orders[[#This Row],[accFillSz]]*bot_orders[[#This Row],[avgPx]] + bot_orders[[#This Row],[fee]], -bot_orders[[#This Row],[accFillSz]]*bot_orders[[#This Row],[avgPx]])</f>
        <v>-4.7642160999999996</v>
      </c>
      <c r="Y4027" s="4">
        <f>IF(bot_orders[[#This Row],[side]]="buy", bot_orders[[#This Row],[accFillSz]] + bot_orders[[#This Row],[fee]], -bot_orders[[#This Row],[accFillSz]])</f>
        <v>6.7076295999999997</v>
      </c>
      <c r="Z4027" s="4">
        <f>IF(bot_orders[[#This Row],[side]]="sell",bot_orders[[#This Row],[accFillSz]]*bot_orders[[#This Row],[avgPx]]+bot_orders[[#This Row],[fee]], 0)</f>
        <v>0</v>
      </c>
      <c r="AA4027" s="4">
        <f>IF(bot_orders[[#This Row],[side]]="sell",-bot_orders[[#This Row],[accFillSz]],bot_orders[[#This Row],[accFillSz]]+bot_orders[[#This Row],[fee]])</f>
        <v>6.7076295999999997</v>
      </c>
      <c r="AB4027">
        <v>0</v>
      </c>
      <c r="AC4027" t="s">
        <v>38</v>
      </c>
      <c r="AD4027">
        <v>0</v>
      </c>
      <c r="AE4027" t="s">
        <v>40</v>
      </c>
      <c r="AF4027" t="s">
        <v>41</v>
      </c>
      <c r="AG4027" t="s">
        <v>28</v>
      </c>
      <c r="AH4027" t="s">
        <v>28</v>
      </c>
      <c r="AI4027">
        <v>6.7076295999999997</v>
      </c>
      <c r="AJ4027">
        <v>-4.7642160999999996</v>
      </c>
    </row>
    <row r="4028" spans="1:36" x14ac:dyDescent="0.3">
      <c r="A4028">
        <v>4321</v>
      </c>
      <c r="B4028" t="s">
        <v>17980</v>
      </c>
      <c r="C4028" t="s">
        <v>28</v>
      </c>
      <c r="D4028" t="s">
        <v>29</v>
      </c>
      <c r="E4028" t="s">
        <v>30</v>
      </c>
      <c r="F4028" t="s">
        <v>31</v>
      </c>
      <c r="G4028" t="s">
        <v>995</v>
      </c>
      <c r="H4028" t="s">
        <v>18478</v>
      </c>
      <c r="I4028" s="4" t="s">
        <v>18479</v>
      </c>
      <c r="J4028" s="1">
        <f>((((bot_orders[[#This Row],[cTime]]/ 1000)+3*3600) / 86400) + DATE(1970,1,1))</f>
        <v>45775.322244722222</v>
      </c>
      <c r="K4028" s="4" t="s">
        <v>18480</v>
      </c>
      <c r="L4028" s="1">
        <f>((((bot_orders[[#This Row],[uTime]]/ 1000)+3*3600) / 86400) + DATE(1970,1,1))</f>
        <v>45775.556780115745</v>
      </c>
      <c r="M4028" t="s">
        <v>34</v>
      </c>
      <c r="N4028" t="s">
        <v>28</v>
      </c>
      <c r="O4028" t="s">
        <v>35</v>
      </c>
      <c r="P4028">
        <v>6.7130000000000001</v>
      </c>
      <c r="Q4028" t="s">
        <v>36</v>
      </c>
      <c r="R4028" t="s">
        <v>55</v>
      </c>
      <c r="S4028">
        <v>0.71450000000000002</v>
      </c>
      <c r="T4028">
        <v>0.71450000000000002</v>
      </c>
      <c r="U4028">
        <v>6.7130000000000001</v>
      </c>
      <c r="V4028">
        <v>-5.3704E-3</v>
      </c>
      <c r="W4028" t="s">
        <v>39</v>
      </c>
      <c r="X4028" s="4">
        <f>IF(bot_orders[[#This Row],[side]]="sell", bot_orders[[#This Row],[accFillSz]]*bot_orders[[#This Row],[avgPx]] + bot_orders[[#This Row],[fee]], -bot_orders[[#This Row],[accFillSz]]*bot_orders[[#This Row],[avgPx]])</f>
        <v>-4.7964384999999998</v>
      </c>
      <c r="Y4028" s="4">
        <f>IF(bot_orders[[#This Row],[side]]="buy", bot_orders[[#This Row],[accFillSz]] + bot_orders[[#This Row],[fee]], -bot_orders[[#This Row],[accFillSz]])</f>
        <v>6.7076295999999997</v>
      </c>
      <c r="Z4028" s="4">
        <f>IF(bot_orders[[#This Row],[side]]="sell",bot_orders[[#This Row],[accFillSz]]*bot_orders[[#This Row],[avgPx]]+bot_orders[[#This Row],[fee]], 0)</f>
        <v>0</v>
      </c>
      <c r="AA4028" s="4">
        <f>IF(bot_orders[[#This Row],[side]]="sell",-bot_orders[[#This Row],[accFillSz]],bot_orders[[#This Row],[accFillSz]]+bot_orders[[#This Row],[fee]])</f>
        <v>6.7076295999999997</v>
      </c>
      <c r="AB4028">
        <v>0</v>
      </c>
      <c r="AC4028" t="s">
        <v>38</v>
      </c>
      <c r="AD4028">
        <v>0</v>
      </c>
      <c r="AE4028" t="s">
        <v>40</v>
      </c>
      <c r="AF4028" t="s">
        <v>41</v>
      </c>
      <c r="AG4028" t="s">
        <v>28</v>
      </c>
      <c r="AH4028" t="s">
        <v>28</v>
      </c>
      <c r="AI4028">
        <v>6.7076295999999997</v>
      </c>
      <c r="AJ4028">
        <v>-4.7964384999999998</v>
      </c>
    </row>
    <row r="4029" spans="1:36" x14ac:dyDescent="0.3">
      <c r="A4029">
        <v>4326</v>
      </c>
      <c r="B4029" t="s">
        <v>17980</v>
      </c>
      <c r="C4029" t="s">
        <v>28</v>
      </c>
      <c r="D4029" t="s">
        <v>29</v>
      </c>
      <c r="E4029" t="s">
        <v>30</v>
      </c>
      <c r="F4029" t="s">
        <v>31</v>
      </c>
      <c r="G4029" t="s">
        <v>984</v>
      </c>
      <c r="H4029" t="s">
        <v>18481</v>
      </c>
      <c r="I4029" s="4" t="s">
        <v>18482</v>
      </c>
      <c r="J4029" s="1">
        <f>((((bot_orders[[#This Row],[cTime]]/ 1000)+3*3600) / 86400) + DATE(1970,1,1))</f>
        <v>45775.341146192128</v>
      </c>
      <c r="K4029" s="4" t="s">
        <v>18483</v>
      </c>
      <c r="L4029" s="1">
        <f>((((bot_orders[[#This Row],[uTime]]/ 1000)+3*3600) / 86400) + DATE(1970,1,1))</f>
        <v>45775.345910185191</v>
      </c>
      <c r="M4029" t="s">
        <v>34</v>
      </c>
      <c r="N4029" t="s">
        <v>28</v>
      </c>
      <c r="O4029" t="s">
        <v>35</v>
      </c>
      <c r="P4029">
        <v>6.7130000000000001</v>
      </c>
      <c r="Q4029" t="s">
        <v>36</v>
      </c>
      <c r="R4029" t="s">
        <v>55</v>
      </c>
      <c r="S4029">
        <v>0.71930000000000005</v>
      </c>
      <c r="T4029">
        <v>0.71930000000000005</v>
      </c>
      <c r="U4029">
        <v>6.7130000000000001</v>
      </c>
      <c r="V4029">
        <v>-5.3704E-3</v>
      </c>
      <c r="W4029" t="s">
        <v>39</v>
      </c>
      <c r="X4029" s="4">
        <f>IF(bot_orders[[#This Row],[side]]="sell", bot_orders[[#This Row],[accFillSz]]*bot_orders[[#This Row],[avgPx]] + bot_orders[[#This Row],[fee]], -bot_orders[[#This Row],[accFillSz]]*bot_orders[[#This Row],[avgPx]])</f>
        <v>-4.8286609</v>
      </c>
      <c r="Y4029" s="4">
        <f>IF(bot_orders[[#This Row],[side]]="buy", bot_orders[[#This Row],[accFillSz]] + bot_orders[[#This Row],[fee]], -bot_orders[[#This Row],[accFillSz]])</f>
        <v>6.7076295999999997</v>
      </c>
      <c r="Z4029" s="4">
        <f>IF(bot_orders[[#This Row],[side]]="sell",bot_orders[[#This Row],[accFillSz]]*bot_orders[[#This Row],[avgPx]]+bot_orders[[#This Row],[fee]], 0)</f>
        <v>0</v>
      </c>
      <c r="AA4029" s="4">
        <f>IF(bot_orders[[#This Row],[side]]="sell",-bot_orders[[#This Row],[accFillSz]],bot_orders[[#This Row],[accFillSz]]+bot_orders[[#This Row],[fee]])</f>
        <v>6.7076295999999997</v>
      </c>
      <c r="AB4029">
        <v>0</v>
      </c>
      <c r="AC4029" t="s">
        <v>38</v>
      </c>
      <c r="AD4029">
        <v>0</v>
      </c>
      <c r="AE4029" t="s">
        <v>40</v>
      </c>
      <c r="AF4029" t="s">
        <v>41</v>
      </c>
      <c r="AG4029" t="s">
        <v>28</v>
      </c>
      <c r="AH4029" t="s">
        <v>28</v>
      </c>
      <c r="AI4029">
        <v>6.7076295999999997</v>
      </c>
      <c r="AJ4029">
        <v>-4.8286609</v>
      </c>
    </row>
    <row r="4030" spans="1:36" x14ac:dyDescent="0.3">
      <c r="A4030">
        <v>4328</v>
      </c>
      <c r="B4030" t="s">
        <v>17980</v>
      </c>
      <c r="C4030" t="s">
        <v>28</v>
      </c>
      <c r="D4030" t="s">
        <v>29</v>
      </c>
      <c r="E4030" t="s">
        <v>30</v>
      </c>
      <c r="F4030" t="s">
        <v>31</v>
      </c>
      <c r="G4030" t="s">
        <v>865</v>
      </c>
      <c r="H4030" t="s">
        <v>18484</v>
      </c>
      <c r="I4030" s="4" t="s">
        <v>18485</v>
      </c>
      <c r="J4030" s="1">
        <f>((((bot_orders[[#This Row],[cTime]]/ 1000)+3*3600) / 86400) + DATE(1970,1,1))</f>
        <v>45775.345910208329</v>
      </c>
      <c r="K4030" s="4" t="s">
        <v>18486</v>
      </c>
      <c r="L4030" s="1">
        <f>((((bot_orders[[#This Row],[uTime]]/ 1000)+3*3600) / 86400) + DATE(1970,1,1))</f>
        <v>45775.366306631942</v>
      </c>
      <c r="M4030" t="s">
        <v>34</v>
      </c>
      <c r="N4030" t="s">
        <v>28</v>
      </c>
      <c r="O4030" t="s">
        <v>35</v>
      </c>
      <c r="P4030">
        <v>6.7069999999999999</v>
      </c>
      <c r="Q4030" t="s">
        <v>36</v>
      </c>
      <c r="R4030" t="s">
        <v>37</v>
      </c>
      <c r="S4030">
        <v>0.72419999999999995</v>
      </c>
      <c r="T4030">
        <v>0.72419999999999995</v>
      </c>
      <c r="U4030">
        <v>6.7069999999999999</v>
      </c>
      <c r="V4030">
        <v>-3.8857675000000002E-3</v>
      </c>
      <c r="W4030" t="s">
        <v>38</v>
      </c>
      <c r="X4030" s="4">
        <f>IF(bot_orders[[#This Row],[side]]="sell", bot_orders[[#This Row],[accFillSz]]*bot_orders[[#This Row],[avgPx]] + bot_orders[[#This Row],[fee]], -bot_orders[[#This Row],[accFillSz]]*bot_orders[[#This Row],[avgPx]])</f>
        <v>4.8533236324999995</v>
      </c>
      <c r="Y4030" s="4">
        <f>IF(bot_orders[[#This Row],[side]]="buy", bot_orders[[#This Row],[accFillSz]] + bot_orders[[#This Row],[fee]], -bot_orders[[#This Row],[accFillSz]])</f>
        <v>-6.7069999999999999</v>
      </c>
      <c r="Z4030" s="4">
        <f>IF(bot_orders[[#This Row],[side]]="sell",bot_orders[[#This Row],[accFillSz]]*bot_orders[[#This Row],[avgPx]]+bot_orders[[#This Row],[fee]], 0)</f>
        <v>4.8533236324999995</v>
      </c>
      <c r="AA4030" s="4">
        <f>IF(bot_orders[[#This Row],[side]]="sell",-bot_orders[[#This Row],[accFillSz]],bot_orders[[#This Row],[accFillSz]]+bot_orders[[#This Row],[fee]])</f>
        <v>-6.7069999999999999</v>
      </c>
      <c r="AB4030">
        <v>0</v>
      </c>
      <c r="AC4030" t="s">
        <v>39</v>
      </c>
      <c r="AD4030">
        <v>0</v>
      </c>
      <c r="AE4030" t="s">
        <v>40</v>
      </c>
      <c r="AF4030" t="s">
        <v>41</v>
      </c>
      <c r="AG4030" t="s">
        <v>28</v>
      </c>
      <c r="AH4030" t="s">
        <v>28</v>
      </c>
      <c r="AI4030">
        <v>-6.7069999999999999</v>
      </c>
      <c r="AJ4030">
        <v>4.8533236300000002</v>
      </c>
    </row>
    <row r="4031" spans="1:36" x14ac:dyDescent="0.3">
      <c r="A4031">
        <v>4330</v>
      </c>
      <c r="B4031" t="s">
        <v>17980</v>
      </c>
      <c r="C4031" t="s">
        <v>28</v>
      </c>
      <c r="D4031" t="s">
        <v>29</v>
      </c>
      <c r="E4031" t="s">
        <v>30</v>
      </c>
      <c r="F4031" t="s">
        <v>31</v>
      </c>
      <c r="G4031" t="s">
        <v>865</v>
      </c>
      <c r="H4031" t="s">
        <v>18487</v>
      </c>
      <c r="I4031" s="4" t="s">
        <v>18488</v>
      </c>
      <c r="J4031" s="1">
        <f>((((bot_orders[[#This Row],[cTime]]/ 1000)+3*3600) / 86400) + DATE(1970,1,1))</f>
        <v>45775.366306655094</v>
      </c>
      <c r="K4031" s="4" t="s">
        <v>18489</v>
      </c>
      <c r="L4031" s="1">
        <f>((((bot_orders[[#This Row],[uTime]]/ 1000)+3*3600) / 86400) + DATE(1970,1,1))</f>
        <v>45775.545741423615</v>
      </c>
      <c r="M4031" t="s">
        <v>34</v>
      </c>
      <c r="N4031" t="s">
        <v>28</v>
      </c>
      <c r="O4031" t="s">
        <v>35</v>
      </c>
      <c r="P4031">
        <v>6.7130000000000001</v>
      </c>
      <c r="Q4031" t="s">
        <v>36</v>
      </c>
      <c r="R4031" t="s">
        <v>55</v>
      </c>
      <c r="S4031">
        <v>0.71930000000000005</v>
      </c>
      <c r="T4031">
        <v>0.71930000000000005</v>
      </c>
      <c r="U4031">
        <v>6.7130000000000001</v>
      </c>
      <c r="V4031">
        <v>-5.3704E-3</v>
      </c>
      <c r="W4031" t="s">
        <v>39</v>
      </c>
      <c r="X4031" s="4">
        <f>IF(bot_orders[[#This Row],[side]]="sell", bot_orders[[#This Row],[accFillSz]]*bot_orders[[#This Row],[avgPx]] + bot_orders[[#This Row],[fee]], -bot_orders[[#This Row],[accFillSz]]*bot_orders[[#This Row],[avgPx]])</f>
        <v>-4.8286609</v>
      </c>
      <c r="Y4031" s="4">
        <f>IF(bot_orders[[#This Row],[side]]="buy", bot_orders[[#This Row],[accFillSz]] + bot_orders[[#This Row],[fee]], -bot_orders[[#This Row],[accFillSz]])</f>
        <v>6.7076295999999997</v>
      </c>
      <c r="Z4031" s="4">
        <f>IF(bot_orders[[#This Row],[side]]="sell",bot_orders[[#This Row],[accFillSz]]*bot_orders[[#This Row],[avgPx]]+bot_orders[[#This Row],[fee]], 0)</f>
        <v>0</v>
      </c>
      <c r="AA4031" s="4">
        <f>IF(bot_orders[[#This Row],[side]]="sell",-bot_orders[[#This Row],[accFillSz]],bot_orders[[#This Row],[accFillSz]]+bot_orders[[#This Row],[fee]])</f>
        <v>6.7076295999999997</v>
      </c>
      <c r="AB4031">
        <v>0</v>
      </c>
      <c r="AC4031" t="s">
        <v>38</v>
      </c>
      <c r="AD4031">
        <v>0</v>
      </c>
      <c r="AE4031" t="s">
        <v>40</v>
      </c>
      <c r="AF4031" t="s">
        <v>41</v>
      </c>
      <c r="AG4031" t="s">
        <v>28</v>
      </c>
      <c r="AH4031" t="s">
        <v>28</v>
      </c>
      <c r="AI4031">
        <v>6.7076295999999997</v>
      </c>
      <c r="AJ4031">
        <v>-4.8286609</v>
      </c>
    </row>
    <row r="4032" spans="1:36" x14ac:dyDescent="0.3">
      <c r="A4032">
        <v>4332</v>
      </c>
      <c r="B4032" t="s">
        <v>17980</v>
      </c>
      <c r="C4032" t="s">
        <v>28</v>
      </c>
      <c r="D4032" t="s">
        <v>29</v>
      </c>
      <c r="E4032" t="s">
        <v>30</v>
      </c>
      <c r="F4032" t="s">
        <v>31</v>
      </c>
      <c r="G4032" t="s">
        <v>1005</v>
      </c>
      <c r="H4032" t="s">
        <v>18490</v>
      </c>
      <c r="I4032" s="4" t="s">
        <v>18491</v>
      </c>
      <c r="J4032" s="1">
        <f>((((bot_orders[[#This Row],[cTime]]/ 1000)+3*3600) / 86400) + DATE(1970,1,1))</f>
        <v>45775.36957873842</v>
      </c>
      <c r="K4032" s="4" t="s">
        <v>18492</v>
      </c>
      <c r="L4032" s="1">
        <f>((((bot_orders[[#This Row],[uTime]]/ 1000)+3*3600) / 86400) + DATE(1970,1,1))</f>
        <v>45775.380479756946</v>
      </c>
      <c r="M4032" t="s">
        <v>34</v>
      </c>
      <c r="N4032" t="s">
        <v>28</v>
      </c>
      <c r="O4032" t="s">
        <v>35</v>
      </c>
      <c r="P4032">
        <v>6.7130000000000001</v>
      </c>
      <c r="Q4032" t="s">
        <v>36</v>
      </c>
      <c r="R4032" t="s">
        <v>55</v>
      </c>
      <c r="S4032">
        <v>0.72419999999999995</v>
      </c>
      <c r="T4032">
        <v>0.72419999999999995</v>
      </c>
      <c r="U4032">
        <v>6.7130000000000001</v>
      </c>
      <c r="V4032">
        <v>-5.3704E-3</v>
      </c>
      <c r="W4032" t="s">
        <v>39</v>
      </c>
      <c r="X4032" s="4">
        <f>IF(bot_orders[[#This Row],[side]]="sell", bot_orders[[#This Row],[accFillSz]]*bot_orders[[#This Row],[avgPx]] + bot_orders[[#This Row],[fee]], -bot_orders[[#This Row],[accFillSz]]*bot_orders[[#This Row],[avgPx]])</f>
        <v>-4.8615545999999998</v>
      </c>
      <c r="Y4032" s="4">
        <f>IF(bot_orders[[#This Row],[side]]="buy", bot_orders[[#This Row],[accFillSz]] + bot_orders[[#This Row],[fee]], -bot_orders[[#This Row],[accFillSz]])</f>
        <v>6.7076295999999997</v>
      </c>
      <c r="Z4032" s="4">
        <f>IF(bot_orders[[#This Row],[side]]="sell",bot_orders[[#This Row],[accFillSz]]*bot_orders[[#This Row],[avgPx]]+bot_orders[[#This Row],[fee]], 0)</f>
        <v>0</v>
      </c>
      <c r="AA4032" s="4">
        <f>IF(bot_orders[[#This Row],[side]]="sell",-bot_orders[[#This Row],[accFillSz]],bot_orders[[#This Row],[accFillSz]]+bot_orders[[#This Row],[fee]])</f>
        <v>6.7076295999999997</v>
      </c>
      <c r="AB4032">
        <v>0</v>
      </c>
      <c r="AC4032" t="s">
        <v>38</v>
      </c>
      <c r="AD4032">
        <v>0</v>
      </c>
      <c r="AE4032" t="s">
        <v>40</v>
      </c>
      <c r="AF4032" t="s">
        <v>41</v>
      </c>
      <c r="AG4032" t="s">
        <v>28</v>
      </c>
      <c r="AH4032" t="s">
        <v>28</v>
      </c>
      <c r="AI4032">
        <v>6.7076295999999997</v>
      </c>
      <c r="AJ4032">
        <v>-4.8615545999999998</v>
      </c>
    </row>
    <row r="4033" spans="1:36" x14ac:dyDescent="0.3">
      <c r="A4033">
        <v>4337</v>
      </c>
      <c r="B4033" t="s">
        <v>17980</v>
      </c>
      <c r="C4033" t="s">
        <v>28</v>
      </c>
      <c r="D4033" t="s">
        <v>29</v>
      </c>
      <c r="E4033" t="s">
        <v>30</v>
      </c>
      <c r="F4033" t="s">
        <v>31</v>
      </c>
      <c r="G4033" t="s">
        <v>1012</v>
      </c>
      <c r="H4033" t="s">
        <v>18493</v>
      </c>
      <c r="I4033" s="4" t="s">
        <v>18494</v>
      </c>
      <c r="J4033" s="1">
        <f>((((bot_orders[[#This Row],[cTime]]/ 1000)+3*3600) / 86400) + DATE(1970,1,1))</f>
        <v>45775.380479791667</v>
      </c>
      <c r="K4033" s="4" t="s">
        <v>18495</v>
      </c>
      <c r="L4033" s="1">
        <f>((((bot_orders[[#This Row],[uTime]]/ 1000)+3*3600) / 86400) + DATE(1970,1,1))</f>
        <v>45775.387557685186</v>
      </c>
      <c r="M4033" t="s">
        <v>34</v>
      </c>
      <c r="N4033" t="s">
        <v>28</v>
      </c>
      <c r="O4033" t="s">
        <v>35</v>
      </c>
      <c r="P4033">
        <v>6.7069999999999999</v>
      </c>
      <c r="Q4033" t="s">
        <v>36</v>
      </c>
      <c r="R4033" t="s">
        <v>37</v>
      </c>
      <c r="S4033">
        <v>0.72909999999999997</v>
      </c>
      <c r="T4033">
        <v>0.72909999999999997</v>
      </c>
      <c r="U4033">
        <v>6.7069999999999999</v>
      </c>
      <c r="V4033">
        <v>-3.9120589999999998E-3</v>
      </c>
      <c r="W4033" t="s">
        <v>38</v>
      </c>
      <c r="X4033" s="4">
        <f>IF(bot_orders[[#This Row],[side]]="sell", bot_orders[[#This Row],[accFillSz]]*bot_orders[[#This Row],[avgPx]] + bot_orders[[#This Row],[fee]], -bot_orders[[#This Row],[accFillSz]]*bot_orders[[#This Row],[avgPx]])</f>
        <v>4.8861616409999993</v>
      </c>
      <c r="Y4033" s="4">
        <f>IF(bot_orders[[#This Row],[side]]="buy", bot_orders[[#This Row],[accFillSz]] + bot_orders[[#This Row],[fee]], -bot_orders[[#This Row],[accFillSz]])</f>
        <v>-6.7069999999999999</v>
      </c>
      <c r="Z4033" s="4">
        <f>IF(bot_orders[[#This Row],[side]]="sell",bot_orders[[#This Row],[accFillSz]]*bot_orders[[#This Row],[avgPx]]+bot_orders[[#This Row],[fee]], 0)</f>
        <v>4.8861616409999993</v>
      </c>
      <c r="AA4033" s="4">
        <f>IF(bot_orders[[#This Row],[side]]="sell",-bot_orders[[#This Row],[accFillSz]],bot_orders[[#This Row],[accFillSz]]+bot_orders[[#This Row],[fee]])</f>
        <v>-6.7069999999999999</v>
      </c>
      <c r="AB4033">
        <v>0</v>
      </c>
      <c r="AC4033" t="s">
        <v>39</v>
      </c>
      <c r="AD4033">
        <v>0</v>
      </c>
      <c r="AE4033" t="s">
        <v>40</v>
      </c>
      <c r="AF4033" t="s">
        <v>41</v>
      </c>
      <c r="AG4033" t="s">
        <v>28</v>
      </c>
      <c r="AH4033" t="s">
        <v>28</v>
      </c>
      <c r="AI4033">
        <v>-6.7069999999999999</v>
      </c>
      <c r="AJ4033">
        <v>4.8861616400000001</v>
      </c>
    </row>
    <row r="4034" spans="1:36" x14ac:dyDescent="0.3">
      <c r="A4034">
        <v>4340</v>
      </c>
      <c r="B4034" t="s">
        <v>17980</v>
      </c>
      <c r="C4034" t="s">
        <v>28</v>
      </c>
      <c r="D4034" t="s">
        <v>29</v>
      </c>
      <c r="E4034" t="s">
        <v>30</v>
      </c>
      <c r="F4034" t="s">
        <v>31</v>
      </c>
      <c r="G4034" t="s">
        <v>1012</v>
      </c>
      <c r="H4034" t="s">
        <v>18496</v>
      </c>
      <c r="I4034" s="4" t="s">
        <v>18497</v>
      </c>
      <c r="J4034" s="1">
        <f>((((bot_orders[[#This Row],[cTime]]/ 1000)+3*3600) / 86400) + DATE(1970,1,1))</f>
        <v>45775.387557708338</v>
      </c>
      <c r="K4034" s="4" t="s">
        <v>18498</v>
      </c>
      <c r="L4034" s="1">
        <f>((((bot_orders[[#This Row],[uTime]]/ 1000)+3*3600) / 86400) + DATE(1970,1,1))</f>
        <v>45775.49595640046</v>
      </c>
      <c r="M4034" t="s">
        <v>34</v>
      </c>
      <c r="N4034" t="s">
        <v>28</v>
      </c>
      <c r="O4034" t="s">
        <v>35</v>
      </c>
      <c r="P4034">
        <v>6.7130000000000001</v>
      </c>
      <c r="Q4034" t="s">
        <v>36</v>
      </c>
      <c r="R4034" t="s">
        <v>55</v>
      </c>
      <c r="S4034">
        <v>0.72419999999999995</v>
      </c>
      <c r="T4034">
        <v>0.72419999999999995</v>
      </c>
      <c r="U4034">
        <v>6.7130000000000001</v>
      </c>
      <c r="V4034">
        <v>-5.3704E-3</v>
      </c>
      <c r="W4034" t="s">
        <v>39</v>
      </c>
      <c r="X4034" s="4">
        <f>IF(bot_orders[[#This Row],[side]]="sell", bot_orders[[#This Row],[accFillSz]]*bot_orders[[#This Row],[avgPx]] + bot_orders[[#This Row],[fee]], -bot_orders[[#This Row],[accFillSz]]*bot_orders[[#This Row],[avgPx]])</f>
        <v>-4.8615545999999998</v>
      </c>
      <c r="Y4034" s="4">
        <f>IF(bot_orders[[#This Row],[side]]="buy", bot_orders[[#This Row],[accFillSz]] + bot_orders[[#This Row],[fee]], -bot_orders[[#This Row],[accFillSz]])</f>
        <v>6.7076295999999997</v>
      </c>
      <c r="Z4034" s="4">
        <f>IF(bot_orders[[#This Row],[side]]="sell",bot_orders[[#This Row],[accFillSz]]*bot_orders[[#This Row],[avgPx]]+bot_orders[[#This Row],[fee]], 0)</f>
        <v>0</v>
      </c>
      <c r="AA4034" s="4">
        <f>IF(bot_orders[[#This Row],[side]]="sell",-bot_orders[[#This Row],[accFillSz]],bot_orders[[#This Row],[accFillSz]]+bot_orders[[#This Row],[fee]])</f>
        <v>6.7076295999999997</v>
      </c>
      <c r="AB4034">
        <v>0</v>
      </c>
      <c r="AC4034" t="s">
        <v>38</v>
      </c>
      <c r="AD4034">
        <v>0</v>
      </c>
      <c r="AE4034" t="s">
        <v>40</v>
      </c>
      <c r="AF4034" t="s">
        <v>41</v>
      </c>
      <c r="AG4034" t="s">
        <v>28</v>
      </c>
      <c r="AH4034" t="s">
        <v>28</v>
      </c>
      <c r="AI4034">
        <v>6.7076295999999997</v>
      </c>
      <c r="AJ4034">
        <v>-4.8615545999999998</v>
      </c>
    </row>
    <row r="4035" spans="1:36" x14ac:dyDescent="0.3">
      <c r="A4035">
        <v>4348</v>
      </c>
      <c r="B4035" t="s">
        <v>17980</v>
      </c>
      <c r="C4035" t="s">
        <v>28</v>
      </c>
      <c r="D4035" t="s">
        <v>29</v>
      </c>
      <c r="E4035" t="s">
        <v>30</v>
      </c>
      <c r="F4035" t="s">
        <v>31</v>
      </c>
      <c r="G4035" t="s">
        <v>1026</v>
      </c>
      <c r="H4035" t="s">
        <v>18499</v>
      </c>
      <c r="I4035" s="4" t="s">
        <v>18500</v>
      </c>
      <c r="J4035" s="1">
        <f>((((bot_orders[[#This Row],[cTime]]/ 1000)+3*3600) / 86400) + DATE(1970,1,1))</f>
        <v>45775.402785543978</v>
      </c>
      <c r="K4035" s="4" t="s">
        <v>18501</v>
      </c>
      <c r="L4035" s="1">
        <f>((((bot_orders[[#This Row],[uTime]]/ 1000)+3*3600) / 86400) + DATE(1970,1,1))</f>
        <v>45775.492619641198</v>
      </c>
      <c r="M4035" t="s">
        <v>34</v>
      </c>
      <c r="N4035" t="s">
        <v>28</v>
      </c>
      <c r="O4035" t="s">
        <v>35</v>
      </c>
      <c r="P4035">
        <v>6.7130000000000001</v>
      </c>
      <c r="Q4035" t="s">
        <v>36</v>
      </c>
      <c r="R4035" t="s">
        <v>55</v>
      </c>
      <c r="S4035">
        <v>0.72909999999999997</v>
      </c>
      <c r="T4035">
        <v>0.72909999999999997</v>
      </c>
      <c r="U4035">
        <v>6.7130000000000001</v>
      </c>
      <c r="V4035">
        <v>-5.3704E-3</v>
      </c>
      <c r="W4035" t="s">
        <v>39</v>
      </c>
      <c r="X4035" s="4">
        <f>IF(bot_orders[[#This Row],[side]]="sell", bot_orders[[#This Row],[accFillSz]]*bot_orders[[#This Row],[avgPx]] + bot_orders[[#This Row],[fee]], -bot_orders[[#This Row],[accFillSz]]*bot_orders[[#This Row],[avgPx]])</f>
        <v>-4.8944482999999996</v>
      </c>
      <c r="Y4035" s="4">
        <f>IF(bot_orders[[#This Row],[side]]="buy", bot_orders[[#This Row],[accFillSz]] + bot_orders[[#This Row],[fee]], -bot_orders[[#This Row],[accFillSz]])</f>
        <v>6.7076295999999997</v>
      </c>
      <c r="Z4035" s="4">
        <f>IF(bot_orders[[#This Row],[side]]="sell",bot_orders[[#This Row],[accFillSz]]*bot_orders[[#This Row],[avgPx]]+bot_orders[[#This Row],[fee]], 0)</f>
        <v>0</v>
      </c>
      <c r="AA4035" s="4">
        <f>IF(bot_orders[[#This Row],[side]]="sell",-bot_orders[[#This Row],[accFillSz]],bot_orders[[#This Row],[accFillSz]]+bot_orders[[#This Row],[fee]])</f>
        <v>6.7076295999999997</v>
      </c>
      <c r="AB4035">
        <v>0</v>
      </c>
      <c r="AC4035" t="s">
        <v>38</v>
      </c>
      <c r="AD4035">
        <v>0</v>
      </c>
      <c r="AE4035" t="s">
        <v>40</v>
      </c>
      <c r="AF4035" t="s">
        <v>41</v>
      </c>
      <c r="AG4035" t="s">
        <v>28</v>
      </c>
      <c r="AH4035" t="s">
        <v>28</v>
      </c>
      <c r="AI4035">
        <v>6.7076295999999997</v>
      </c>
      <c r="AJ4035">
        <v>-4.8944482999999996</v>
      </c>
    </row>
    <row r="4036" spans="1:36" x14ac:dyDescent="0.3">
      <c r="A4036">
        <v>4358</v>
      </c>
      <c r="B4036" t="s">
        <v>17980</v>
      </c>
      <c r="C4036" t="s">
        <v>28</v>
      </c>
      <c r="D4036" t="s">
        <v>29</v>
      </c>
      <c r="E4036" t="s">
        <v>30</v>
      </c>
      <c r="F4036" t="s">
        <v>31</v>
      </c>
      <c r="G4036" t="s">
        <v>1029</v>
      </c>
      <c r="H4036" t="s">
        <v>18502</v>
      </c>
      <c r="I4036" s="4" t="s">
        <v>18503</v>
      </c>
      <c r="J4036" s="1">
        <f>((((bot_orders[[#This Row],[cTime]]/ 1000)+3*3600) / 86400) + DATE(1970,1,1))</f>
        <v>45775.432460949072</v>
      </c>
      <c r="K4036" s="4" t="s">
        <v>18504</v>
      </c>
      <c r="L4036" s="1">
        <f>((((bot_orders[[#This Row],[uTime]]/ 1000)+3*3600) / 86400) + DATE(1970,1,1))</f>
        <v>45775.452189826392</v>
      </c>
      <c r="M4036" t="s">
        <v>34</v>
      </c>
      <c r="N4036" t="s">
        <v>28</v>
      </c>
      <c r="O4036" t="s">
        <v>35</v>
      </c>
      <c r="P4036">
        <v>6.7130000000000001</v>
      </c>
      <c r="Q4036" t="s">
        <v>36</v>
      </c>
      <c r="R4036" t="s">
        <v>55</v>
      </c>
      <c r="S4036">
        <v>0.73399999999999999</v>
      </c>
      <c r="T4036">
        <v>0.73399999999999999</v>
      </c>
      <c r="U4036">
        <v>6.7130000000000001</v>
      </c>
      <c r="V4036">
        <v>-5.3704E-3</v>
      </c>
      <c r="W4036" t="s">
        <v>39</v>
      </c>
      <c r="X4036" s="4">
        <f>IF(bot_orders[[#This Row],[side]]="sell", bot_orders[[#This Row],[accFillSz]]*bot_orders[[#This Row],[avgPx]] + bot_orders[[#This Row],[fee]], -bot_orders[[#This Row],[accFillSz]]*bot_orders[[#This Row],[avgPx]])</f>
        <v>-4.9273420000000003</v>
      </c>
      <c r="Y4036" s="4">
        <f>IF(bot_orders[[#This Row],[side]]="buy", bot_orders[[#This Row],[accFillSz]] + bot_orders[[#This Row],[fee]], -bot_orders[[#This Row],[accFillSz]])</f>
        <v>6.7076295999999997</v>
      </c>
      <c r="Z4036" s="4">
        <f>IF(bot_orders[[#This Row],[side]]="sell",bot_orders[[#This Row],[accFillSz]]*bot_orders[[#This Row],[avgPx]]+bot_orders[[#This Row],[fee]], 0)</f>
        <v>0</v>
      </c>
      <c r="AA4036" s="4">
        <f>IF(bot_orders[[#This Row],[side]]="sell",-bot_orders[[#This Row],[accFillSz]],bot_orders[[#This Row],[accFillSz]]+bot_orders[[#This Row],[fee]])</f>
        <v>6.7076295999999997</v>
      </c>
      <c r="AB4036">
        <v>0</v>
      </c>
      <c r="AC4036" t="s">
        <v>38</v>
      </c>
      <c r="AD4036">
        <v>0</v>
      </c>
      <c r="AE4036" t="s">
        <v>40</v>
      </c>
      <c r="AF4036" t="s">
        <v>41</v>
      </c>
      <c r="AG4036" t="s">
        <v>28</v>
      </c>
      <c r="AH4036" t="s">
        <v>28</v>
      </c>
      <c r="AI4036">
        <v>6.7076295999999997</v>
      </c>
      <c r="AJ4036">
        <v>-4.9273420000000003</v>
      </c>
    </row>
    <row r="4037" spans="1:36" x14ac:dyDescent="0.3">
      <c r="A4037">
        <v>4360</v>
      </c>
      <c r="B4037" t="s">
        <v>17980</v>
      </c>
      <c r="C4037" t="s">
        <v>28</v>
      </c>
      <c r="D4037" t="s">
        <v>29</v>
      </c>
      <c r="E4037" t="s">
        <v>30</v>
      </c>
      <c r="F4037" t="s">
        <v>31</v>
      </c>
      <c r="G4037" t="s">
        <v>1031</v>
      </c>
      <c r="H4037" t="s">
        <v>18505</v>
      </c>
      <c r="I4037" s="4" t="s">
        <v>18506</v>
      </c>
      <c r="J4037" s="1">
        <f>((((bot_orders[[#This Row],[cTime]]/ 1000)+3*3600) / 86400) + DATE(1970,1,1))</f>
        <v>45775.452189861113</v>
      </c>
      <c r="K4037" s="4" t="s">
        <v>18507</v>
      </c>
      <c r="L4037" s="1">
        <f>((((bot_orders[[#This Row],[uTime]]/ 1000)+3*3600) / 86400) + DATE(1970,1,1))</f>
        <v>45775.458686412036</v>
      </c>
      <c r="M4037" t="s">
        <v>34</v>
      </c>
      <c r="N4037" t="s">
        <v>28</v>
      </c>
      <c r="O4037" t="s">
        <v>35</v>
      </c>
      <c r="P4037">
        <v>6.7069999999999999</v>
      </c>
      <c r="Q4037" t="s">
        <v>36</v>
      </c>
      <c r="R4037" t="s">
        <v>37</v>
      </c>
      <c r="S4037">
        <v>0.73899999999999999</v>
      </c>
      <c r="T4037">
        <v>0.73899999999999999</v>
      </c>
      <c r="U4037">
        <v>6.7069999999999999</v>
      </c>
      <c r="V4037">
        <v>-3.9651783999999999E-3</v>
      </c>
      <c r="W4037" t="s">
        <v>38</v>
      </c>
      <c r="X4037" s="4">
        <f>IF(bot_orders[[#This Row],[side]]="sell", bot_orders[[#This Row],[accFillSz]]*bot_orders[[#This Row],[avgPx]] + bot_orders[[#This Row],[fee]], -bot_orders[[#This Row],[accFillSz]]*bot_orders[[#This Row],[avgPx]])</f>
        <v>4.9525078216000002</v>
      </c>
      <c r="Y4037" s="4">
        <f>IF(bot_orders[[#This Row],[side]]="buy", bot_orders[[#This Row],[accFillSz]] + bot_orders[[#This Row],[fee]], -bot_orders[[#This Row],[accFillSz]])</f>
        <v>-6.7069999999999999</v>
      </c>
      <c r="Z4037" s="4">
        <f>IF(bot_orders[[#This Row],[side]]="sell",bot_orders[[#This Row],[accFillSz]]*bot_orders[[#This Row],[avgPx]]+bot_orders[[#This Row],[fee]], 0)</f>
        <v>4.9525078216000002</v>
      </c>
      <c r="AA4037" s="4">
        <f>IF(bot_orders[[#This Row],[side]]="sell",-bot_orders[[#This Row],[accFillSz]],bot_orders[[#This Row],[accFillSz]]+bot_orders[[#This Row],[fee]])</f>
        <v>-6.7069999999999999</v>
      </c>
      <c r="AB4037">
        <v>0</v>
      </c>
      <c r="AC4037" t="s">
        <v>39</v>
      </c>
      <c r="AD4037">
        <v>0</v>
      </c>
      <c r="AE4037" t="s">
        <v>40</v>
      </c>
      <c r="AF4037" t="s">
        <v>41</v>
      </c>
      <c r="AG4037" t="s">
        <v>28</v>
      </c>
      <c r="AH4037" t="s">
        <v>28</v>
      </c>
      <c r="AI4037">
        <v>-6.7069999999999999</v>
      </c>
      <c r="AJ4037">
        <v>4.9525078200000001</v>
      </c>
    </row>
    <row r="4038" spans="1:36" x14ac:dyDescent="0.3">
      <c r="A4038">
        <v>4362</v>
      </c>
      <c r="B4038" t="s">
        <v>17980</v>
      </c>
      <c r="C4038" t="s">
        <v>28</v>
      </c>
      <c r="D4038" t="s">
        <v>29</v>
      </c>
      <c r="E4038" t="s">
        <v>30</v>
      </c>
      <c r="F4038" t="s">
        <v>31</v>
      </c>
      <c r="G4038" t="s">
        <v>1031</v>
      </c>
      <c r="H4038" t="s">
        <v>18508</v>
      </c>
      <c r="I4038" s="4" t="s">
        <v>18509</v>
      </c>
      <c r="J4038" s="1">
        <f>((((bot_orders[[#This Row],[cTime]]/ 1000)+3*3600) / 86400) + DATE(1970,1,1))</f>
        <v>45775.458686435188</v>
      </c>
      <c r="K4038" s="4" t="s">
        <v>18510</v>
      </c>
      <c r="L4038" s="1">
        <f>((((bot_orders[[#This Row],[uTime]]/ 1000)+3*3600) / 86400) + DATE(1970,1,1))</f>
        <v>45775.474980879633</v>
      </c>
      <c r="M4038" t="s">
        <v>34</v>
      </c>
      <c r="N4038" t="s">
        <v>28</v>
      </c>
      <c r="O4038" t="s">
        <v>35</v>
      </c>
      <c r="P4038">
        <v>6.7130000000000001</v>
      </c>
      <c r="Q4038" t="s">
        <v>36</v>
      </c>
      <c r="R4038" t="s">
        <v>55</v>
      </c>
      <c r="S4038">
        <v>0.73399999999999999</v>
      </c>
      <c r="T4038">
        <v>0.73399999999999999</v>
      </c>
      <c r="U4038">
        <v>6.7130000000000001</v>
      </c>
      <c r="V4038">
        <v>-5.3704E-3</v>
      </c>
      <c r="W4038" t="s">
        <v>39</v>
      </c>
      <c r="X4038" s="4">
        <f>IF(bot_orders[[#This Row],[side]]="sell", bot_orders[[#This Row],[accFillSz]]*bot_orders[[#This Row],[avgPx]] + bot_orders[[#This Row],[fee]], -bot_orders[[#This Row],[accFillSz]]*bot_orders[[#This Row],[avgPx]])</f>
        <v>-4.9273420000000003</v>
      </c>
      <c r="Y4038" s="4">
        <f>IF(bot_orders[[#This Row],[side]]="buy", bot_orders[[#This Row],[accFillSz]] + bot_orders[[#This Row],[fee]], -bot_orders[[#This Row],[accFillSz]])</f>
        <v>6.7076295999999997</v>
      </c>
      <c r="Z4038" s="4">
        <f>IF(bot_orders[[#This Row],[side]]="sell",bot_orders[[#This Row],[accFillSz]]*bot_orders[[#This Row],[avgPx]]+bot_orders[[#This Row],[fee]], 0)</f>
        <v>0</v>
      </c>
      <c r="AA4038" s="4">
        <f>IF(bot_orders[[#This Row],[side]]="sell",-bot_orders[[#This Row],[accFillSz]],bot_orders[[#This Row],[accFillSz]]+bot_orders[[#This Row],[fee]])</f>
        <v>6.7076295999999997</v>
      </c>
      <c r="AB4038">
        <v>0</v>
      </c>
      <c r="AC4038" t="s">
        <v>38</v>
      </c>
      <c r="AD4038">
        <v>0</v>
      </c>
      <c r="AE4038" t="s">
        <v>40</v>
      </c>
      <c r="AF4038" t="s">
        <v>41</v>
      </c>
      <c r="AG4038" t="s">
        <v>28</v>
      </c>
      <c r="AH4038" t="s">
        <v>28</v>
      </c>
      <c r="AI4038">
        <v>6.7076295999999997</v>
      </c>
      <c r="AJ4038">
        <v>-4.9273420000000003</v>
      </c>
    </row>
    <row r="4039" spans="1:36" x14ac:dyDescent="0.3">
      <c r="A4039">
        <v>4368</v>
      </c>
      <c r="B4039" t="s">
        <v>17980</v>
      </c>
      <c r="C4039" t="s">
        <v>28</v>
      </c>
      <c r="D4039" t="s">
        <v>29</v>
      </c>
      <c r="E4039" t="s">
        <v>30</v>
      </c>
      <c r="F4039" t="s">
        <v>31</v>
      </c>
      <c r="G4039" t="s">
        <v>1055</v>
      </c>
      <c r="H4039" t="s">
        <v>18511</v>
      </c>
      <c r="I4039" s="4" t="s">
        <v>18512</v>
      </c>
      <c r="J4039" s="1">
        <f>((((bot_orders[[#This Row],[cTime]]/ 1000)+3*3600) / 86400) + DATE(1970,1,1))</f>
        <v>45775.49261966435</v>
      </c>
      <c r="K4039" s="4" t="s">
        <v>18513</v>
      </c>
      <c r="L4039" s="1">
        <f>((((bot_orders[[#This Row],[uTime]]/ 1000)+3*3600) / 86400) + DATE(1970,1,1))</f>
        <v>45775.612859467597</v>
      </c>
      <c r="M4039" t="s">
        <v>34</v>
      </c>
      <c r="N4039" t="s">
        <v>28</v>
      </c>
      <c r="O4039" t="s">
        <v>35</v>
      </c>
      <c r="P4039">
        <v>6.7069999999999999</v>
      </c>
      <c r="Q4039" t="s">
        <v>36</v>
      </c>
      <c r="R4039" t="s">
        <v>37</v>
      </c>
      <c r="S4039">
        <v>0.73399999999999999</v>
      </c>
      <c r="T4039">
        <v>0.73399999999999999</v>
      </c>
      <c r="U4039">
        <v>6.7069999999999999</v>
      </c>
      <c r="V4039">
        <v>-3.9383504000000003E-3</v>
      </c>
      <c r="W4039" t="s">
        <v>38</v>
      </c>
      <c r="X4039" s="4">
        <f>IF(bot_orders[[#This Row],[side]]="sell", bot_orders[[#This Row],[accFillSz]]*bot_orders[[#This Row],[avgPx]] + bot_orders[[#This Row],[fee]], -bot_orders[[#This Row],[accFillSz]]*bot_orders[[#This Row],[avgPx]])</f>
        <v>4.918999649599999</v>
      </c>
      <c r="Y4039" s="4">
        <f>IF(bot_orders[[#This Row],[side]]="buy", bot_orders[[#This Row],[accFillSz]] + bot_orders[[#This Row],[fee]], -bot_orders[[#This Row],[accFillSz]])</f>
        <v>-6.7069999999999999</v>
      </c>
      <c r="Z4039" s="4">
        <f>IF(bot_orders[[#This Row],[side]]="sell",bot_orders[[#This Row],[accFillSz]]*bot_orders[[#This Row],[avgPx]]+bot_orders[[#This Row],[fee]], 0)</f>
        <v>4.918999649599999</v>
      </c>
      <c r="AA4039" s="4">
        <f>IF(bot_orders[[#This Row],[side]]="sell",-bot_orders[[#This Row],[accFillSz]],bot_orders[[#This Row],[accFillSz]]+bot_orders[[#This Row],[fee]])</f>
        <v>-6.7069999999999999</v>
      </c>
      <c r="AB4039">
        <v>0</v>
      </c>
      <c r="AC4039" t="s">
        <v>39</v>
      </c>
      <c r="AD4039">
        <v>0</v>
      </c>
      <c r="AE4039" t="s">
        <v>40</v>
      </c>
      <c r="AF4039" t="s">
        <v>41</v>
      </c>
      <c r="AG4039" t="s">
        <v>28</v>
      </c>
      <c r="AH4039" t="s">
        <v>28</v>
      </c>
      <c r="AI4039">
        <v>-6.7069999999999999</v>
      </c>
      <c r="AJ4039">
        <v>4.9189996499999999</v>
      </c>
    </row>
    <row r="4040" spans="1:36" x14ac:dyDescent="0.3">
      <c r="A4040">
        <v>4370</v>
      </c>
      <c r="B4040" t="s">
        <v>17980</v>
      </c>
      <c r="C4040" t="s">
        <v>28</v>
      </c>
      <c r="D4040" t="s">
        <v>29</v>
      </c>
      <c r="E4040" t="s">
        <v>30</v>
      </c>
      <c r="F4040" t="s">
        <v>31</v>
      </c>
      <c r="G4040" t="s">
        <v>1033</v>
      </c>
      <c r="H4040" t="s">
        <v>18514</v>
      </c>
      <c r="I4040" s="4" t="s">
        <v>18515</v>
      </c>
      <c r="J4040" s="1">
        <f>((((bot_orders[[#This Row],[cTime]]/ 1000)+3*3600) / 86400) + DATE(1970,1,1))</f>
        <v>45775.495956423612</v>
      </c>
      <c r="K4040" s="4" t="s">
        <v>12942</v>
      </c>
      <c r="L4040" s="1">
        <f>((((bot_orders[[#This Row],[uTime]]/ 1000)+3*3600) / 86400) + DATE(1970,1,1))</f>
        <v>45775.503068032413</v>
      </c>
      <c r="M4040" t="s">
        <v>34</v>
      </c>
      <c r="N4040" t="s">
        <v>28</v>
      </c>
      <c r="O4040" t="s">
        <v>35</v>
      </c>
      <c r="P4040">
        <v>6.7069999999999999</v>
      </c>
      <c r="Q4040" t="s">
        <v>36</v>
      </c>
      <c r="R4040" t="s">
        <v>37</v>
      </c>
      <c r="S4040">
        <v>0.72909999999999997</v>
      </c>
      <c r="T4040">
        <v>0.72909999999999997</v>
      </c>
      <c r="U4040">
        <v>6.7069999999999999</v>
      </c>
      <c r="V4040">
        <v>-3.9120589999999998E-3</v>
      </c>
      <c r="W4040" t="s">
        <v>38</v>
      </c>
      <c r="X4040" s="4">
        <f>IF(bot_orders[[#This Row],[side]]="sell", bot_orders[[#This Row],[accFillSz]]*bot_orders[[#This Row],[avgPx]] + bot_orders[[#This Row],[fee]], -bot_orders[[#This Row],[accFillSz]]*bot_orders[[#This Row],[avgPx]])</f>
        <v>4.8861616409999993</v>
      </c>
      <c r="Y4040" s="4">
        <f>IF(bot_orders[[#This Row],[side]]="buy", bot_orders[[#This Row],[accFillSz]] + bot_orders[[#This Row],[fee]], -bot_orders[[#This Row],[accFillSz]])</f>
        <v>-6.7069999999999999</v>
      </c>
      <c r="Z4040" s="4">
        <f>IF(bot_orders[[#This Row],[side]]="sell",bot_orders[[#This Row],[accFillSz]]*bot_orders[[#This Row],[avgPx]]+bot_orders[[#This Row],[fee]], 0)</f>
        <v>4.8861616409999993</v>
      </c>
      <c r="AA4040" s="4">
        <f>IF(bot_orders[[#This Row],[side]]="sell",-bot_orders[[#This Row],[accFillSz]],bot_orders[[#This Row],[accFillSz]]+bot_orders[[#This Row],[fee]])</f>
        <v>-6.7069999999999999</v>
      </c>
      <c r="AB4040">
        <v>0</v>
      </c>
      <c r="AC4040" t="s">
        <v>39</v>
      </c>
      <c r="AD4040">
        <v>0</v>
      </c>
      <c r="AE4040" t="s">
        <v>40</v>
      </c>
      <c r="AF4040" t="s">
        <v>41</v>
      </c>
      <c r="AG4040" t="s">
        <v>28</v>
      </c>
      <c r="AH4040" t="s">
        <v>28</v>
      </c>
      <c r="AI4040">
        <v>-6.7069999999999999</v>
      </c>
      <c r="AJ4040">
        <v>4.8861616400000001</v>
      </c>
    </row>
    <row r="4041" spans="1:36" x14ac:dyDescent="0.3">
      <c r="A4041">
        <v>4372</v>
      </c>
      <c r="B4041" t="s">
        <v>17980</v>
      </c>
      <c r="C4041" t="s">
        <v>28</v>
      </c>
      <c r="D4041" t="s">
        <v>29</v>
      </c>
      <c r="E4041" t="s">
        <v>30</v>
      </c>
      <c r="F4041" t="s">
        <v>31</v>
      </c>
      <c r="G4041" t="s">
        <v>1033</v>
      </c>
      <c r="H4041" t="s">
        <v>18516</v>
      </c>
      <c r="I4041" s="4" t="s">
        <v>18517</v>
      </c>
      <c r="J4041" s="1">
        <f>((((bot_orders[[#This Row],[cTime]]/ 1000)+3*3600) / 86400) + DATE(1970,1,1))</f>
        <v>45775.503068067133</v>
      </c>
      <c r="K4041" s="4" t="s">
        <v>18518</v>
      </c>
      <c r="L4041" s="1">
        <f>((((bot_orders[[#This Row],[uTime]]/ 1000)+3*3600) / 86400) + DATE(1970,1,1))</f>
        <v>45775.538788518519</v>
      </c>
      <c r="M4041" t="s">
        <v>34</v>
      </c>
      <c r="N4041" t="s">
        <v>28</v>
      </c>
      <c r="O4041" t="s">
        <v>35</v>
      </c>
      <c r="P4041">
        <v>6.7130000000000001</v>
      </c>
      <c r="Q4041" t="s">
        <v>36</v>
      </c>
      <c r="R4041" t="s">
        <v>55</v>
      </c>
      <c r="S4041">
        <v>0.72419999999999995</v>
      </c>
      <c r="T4041">
        <v>0.72419999999999995</v>
      </c>
      <c r="U4041">
        <v>6.7130000000000001</v>
      </c>
      <c r="V4041">
        <v>-5.3704E-3</v>
      </c>
      <c r="W4041" t="s">
        <v>39</v>
      </c>
      <c r="X4041" s="4">
        <f>IF(bot_orders[[#This Row],[side]]="sell", bot_orders[[#This Row],[accFillSz]]*bot_orders[[#This Row],[avgPx]] + bot_orders[[#This Row],[fee]], -bot_orders[[#This Row],[accFillSz]]*bot_orders[[#This Row],[avgPx]])</f>
        <v>-4.8615545999999998</v>
      </c>
      <c r="Y4041" s="4">
        <f>IF(bot_orders[[#This Row],[side]]="buy", bot_orders[[#This Row],[accFillSz]] + bot_orders[[#This Row],[fee]], -bot_orders[[#This Row],[accFillSz]])</f>
        <v>6.7076295999999997</v>
      </c>
      <c r="Z4041" s="4">
        <f>IF(bot_orders[[#This Row],[side]]="sell",bot_orders[[#This Row],[accFillSz]]*bot_orders[[#This Row],[avgPx]]+bot_orders[[#This Row],[fee]], 0)</f>
        <v>0</v>
      </c>
      <c r="AA4041" s="4">
        <f>IF(bot_orders[[#This Row],[side]]="sell",-bot_orders[[#This Row],[accFillSz]],bot_orders[[#This Row],[accFillSz]]+bot_orders[[#This Row],[fee]])</f>
        <v>6.7076295999999997</v>
      </c>
      <c r="AB4041">
        <v>0</v>
      </c>
      <c r="AC4041" t="s">
        <v>38</v>
      </c>
      <c r="AD4041">
        <v>0</v>
      </c>
      <c r="AE4041" t="s">
        <v>40</v>
      </c>
      <c r="AF4041" t="s">
        <v>41</v>
      </c>
      <c r="AG4041" t="s">
        <v>28</v>
      </c>
      <c r="AH4041" t="s">
        <v>28</v>
      </c>
      <c r="AI4041">
        <v>6.7076295999999997</v>
      </c>
      <c r="AJ4041">
        <v>-4.8615545999999998</v>
      </c>
    </row>
    <row r="4042" spans="1:36" x14ac:dyDescent="0.3">
      <c r="A4042">
        <v>4376</v>
      </c>
      <c r="B4042" t="s">
        <v>17980</v>
      </c>
      <c r="C4042" t="s">
        <v>28</v>
      </c>
      <c r="D4042" t="s">
        <v>29</v>
      </c>
      <c r="E4042" t="s">
        <v>30</v>
      </c>
      <c r="F4042" t="s">
        <v>31</v>
      </c>
      <c r="G4042" t="s">
        <v>1063</v>
      </c>
      <c r="H4042" t="s">
        <v>18519</v>
      </c>
      <c r="I4042" s="4" t="s">
        <v>18520</v>
      </c>
      <c r="J4042" s="1">
        <f>((((bot_orders[[#This Row],[cTime]]/ 1000)+3*3600) / 86400) + DATE(1970,1,1))</f>
        <v>45775.538788541671</v>
      </c>
      <c r="K4042" s="4" t="s">
        <v>18521</v>
      </c>
      <c r="L4042" s="1">
        <f>((((bot_orders[[#This Row],[uTime]]/ 1000)+3*3600) / 86400) + DATE(1970,1,1))</f>
        <v>45775.571702743058</v>
      </c>
      <c r="M4042" t="s">
        <v>34</v>
      </c>
      <c r="N4042" t="s">
        <v>28</v>
      </c>
      <c r="O4042" t="s">
        <v>35</v>
      </c>
      <c r="P4042">
        <v>6.7069999999999999</v>
      </c>
      <c r="Q4042" t="s">
        <v>36</v>
      </c>
      <c r="R4042" t="s">
        <v>37</v>
      </c>
      <c r="S4042">
        <v>0.72909999999999997</v>
      </c>
      <c r="T4042">
        <v>0.72909999999999997</v>
      </c>
      <c r="U4042">
        <v>6.7069999999999999</v>
      </c>
      <c r="V4042">
        <v>-3.9120589999999998E-3</v>
      </c>
      <c r="W4042" t="s">
        <v>38</v>
      </c>
      <c r="X4042" s="4">
        <f>IF(bot_orders[[#This Row],[side]]="sell", bot_orders[[#This Row],[accFillSz]]*bot_orders[[#This Row],[avgPx]] + bot_orders[[#This Row],[fee]], -bot_orders[[#This Row],[accFillSz]]*bot_orders[[#This Row],[avgPx]])</f>
        <v>4.8861616409999993</v>
      </c>
      <c r="Y4042" s="4">
        <f>IF(bot_orders[[#This Row],[side]]="buy", bot_orders[[#This Row],[accFillSz]] + bot_orders[[#This Row],[fee]], -bot_orders[[#This Row],[accFillSz]])</f>
        <v>-6.7069999999999999</v>
      </c>
      <c r="Z4042" s="4">
        <f>IF(bot_orders[[#This Row],[side]]="sell",bot_orders[[#This Row],[accFillSz]]*bot_orders[[#This Row],[avgPx]]+bot_orders[[#This Row],[fee]], 0)</f>
        <v>4.8861616409999993</v>
      </c>
      <c r="AA4042" s="4">
        <f>IF(bot_orders[[#This Row],[side]]="sell",-bot_orders[[#This Row],[accFillSz]],bot_orders[[#This Row],[accFillSz]]+bot_orders[[#This Row],[fee]])</f>
        <v>-6.7069999999999999</v>
      </c>
      <c r="AB4042">
        <v>0</v>
      </c>
      <c r="AC4042" t="s">
        <v>39</v>
      </c>
      <c r="AD4042">
        <v>0</v>
      </c>
      <c r="AE4042" t="s">
        <v>40</v>
      </c>
      <c r="AF4042" t="s">
        <v>41</v>
      </c>
      <c r="AG4042" t="s">
        <v>28</v>
      </c>
      <c r="AH4042" t="s">
        <v>28</v>
      </c>
      <c r="AI4042">
        <v>-6.7069999999999999</v>
      </c>
      <c r="AJ4042">
        <v>4.8861616400000001</v>
      </c>
    </row>
    <row r="4043" spans="1:36" x14ac:dyDescent="0.3">
      <c r="A4043">
        <v>4379</v>
      </c>
      <c r="B4043" t="s">
        <v>17980</v>
      </c>
      <c r="C4043" t="s">
        <v>28</v>
      </c>
      <c r="D4043" t="s">
        <v>29</v>
      </c>
      <c r="E4043" t="s">
        <v>30</v>
      </c>
      <c r="F4043" t="s">
        <v>31</v>
      </c>
      <c r="G4043" t="s">
        <v>1048</v>
      </c>
      <c r="H4043" t="s">
        <v>18522</v>
      </c>
      <c r="I4043" s="4" t="s">
        <v>18523</v>
      </c>
      <c r="J4043" s="1">
        <f>((((bot_orders[[#This Row],[cTime]]/ 1000)+3*3600) / 86400) + DATE(1970,1,1))</f>
        <v>45775.54574144676</v>
      </c>
      <c r="K4043" s="4" t="s">
        <v>18524</v>
      </c>
      <c r="L4043" s="1">
        <f>((((bot_orders[[#This Row],[uTime]]/ 1000)+3*3600) / 86400) + DATE(1970,1,1))</f>
        <v>45775.54957599537</v>
      </c>
      <c r="M4043" t="s">
        <v>34</v>
      </c>
      <c r="N4043" t="s">
        <v>28</v>
      </c>
      <c r="O4043" t="s">
        <v>35</v>
      </c>
      <c r="P4043">
        <v>6.7069999999999999</v>
      </c>
      <c r="Q4043" t="s">
        <v>36</v>
      </c>
      <c r="R4043" t="s">
        <v>37</v>
      </c>
      <c r="S4043">
        <v>0.72419999999999995</v>
      </c>
      <c r="T4043">
        <v>0.72419999999999995</v>
      </c>
      <c r="U4043">
        <v>6.7069999999999999</v>
      </c>
      <c r="V4043">
        <v>-3.8857675000000002E-3</v>
      </c>
      <c r="W4043" t="s">
        <v>38</v>
      </c>
      <c r="X4043" s="4">
        <f>IF(bot_orders[[#This Row],[side]]="sell", bot_orders[[#This Row],[accFillSz]]*bot_orders[[#This Row],[avgPx]] + bot_orders[[#This Row],[fee]], -bot_orders[[#This Row],[accFillSz]]*bot_orders[[#This Row],[avgPx]])</f>
        <v>4.8533236324999995</v>
      </c>
      <c r="Y4043" s="4">
        <f>IF(bot_orders[[#This Row],[side]]="buy", bot_orders[[#This Row],[accFillSz]] + bot_orders[[#This Row],[fee]], -bot_orders[[#This Row],[accFillSz]])</f>
        <v>-6.7069999999999999</v>
      </c>
      <c r="Z4043" s="4">
        <f>IF(bot_orders[[#This Row],[side]]="sell",bot_orders[[#This Row],[accFillSz]]*bot_orders[[#This Row],[avgPx]]+bot_orders[[#This Row],[fee]], 0)</f>
        <v>4.8533236324999995</v>
      </c>
      <c r="AA4043" s="4">
        <f>IF(bot_orders[[#This Row],[side]]="sell",-bot_orders[[#This Row],[accFillSz]],bot_orders[[#This Row],[accFillSz]]+bot_orders[[#This Row],[fee]])</f>
        <v>-6.7069999999999999</v>
      </c>
      <c r="AB4043">
        <v>0</v>
      </c>
      <c r="AC4043" t="s">
        <v>39</v>
      </c>
      <c r="AD4043">
        <v>0</v>
      </c>
      <c r="AE4043" t="s">
        <v>40</v>
      </c>
      <c r="AF4043" t="s">
        <v>41</v>
      </c>
      <c r="AG4043" t="s">
        <v>28</v>
      </c>
      <c r="AH4043" t="s">
        <v>28</v>
      </c>
      <c r="AI4043">
        <v>-6.7069999999999999</v>
      </c>
      <c r="AJ4043">
        <v>4.8533236300000002</v>
      </c>
    </row>
    <row r="4044" spans="1:36" x14ac:dyDescent="0.3">
      <c r="A4044">
        <v>4383</v>
      </c>
      <c r="B4044" t="s">
        <v>17980</v>
      </c>
      <c r="C4044" t="s">
        <v>28</v>
      </c>
      <c r="D4044" t="s">
        <v>29</v>
      </c>
      <c r="E4044" t="s">
        <v>30</v>
      </c>
      <c r="F4044" t="s">
        <v>31</v>
      </c>
      <c r="G4044" t="s">
        <v>1048</v>
      </c>
      <c r="H4044" t="s">
        <v>18525</v>
      </c>
      <c r="I4044" s="4" t="s">
        <v>18526</v>
      </c>
      <c r="J4044" s="1">
        <f>((((bot_orders[[#This Row],[cTime]]/ 1000)+3*3600) / 86400) + DATE(1970,1,1))</f>
        <v>45775.549576030091</v>
      </c>
      <c r="K4044" s="4" t="s">
        <v>18527</v>
      </c>
      <c r="L4044" s="1">
        <f>((((bot_orders[[#This Row],[uTime]]/ 1000)+3*3600) / 86400) + DATE(1970,1,1))</f>
        <v>45775.554017175928</v>
      </c>
      <c r="M4044" t="s">
        <v>34</v>
      </c>
      <c r="N4044" t="s">
        <v>28</v>
      </c>
      <c r="O4044" t="s">
        <v>35</v>
      </c>
      <c r="P4044">
        <v>6.7130000000000001</v>
      </c>
      <c r="Q4044" t="s">
        <v>36</v>
      </c>
      <c r="R4044" t="s">
        <v>55</v>
      </c>
      <c r="S4044">
        <v>0.71930000000000005</v>
      </c>
      <c r="T4044">
        <v>0.71930000000000005</v>
      </c>
      <c r="U4044">
        <v>6.7130000000000001</v>
      </c>
      <c r="V4044">
        <v>-5.3704E-3</v>
      </c>
      <c r="W4044" t="s">
        <v>39</v>
      </c>
      <c r="X4044" s="4">
        <f>IF(bot_orders[[#This Row],[side]]="sell", bot_orders[[#This Row],[accFillSz]]*bot_orders[[#This Row],[avgPx]] + bot_orders[[#This Row],[fee]], -bot_orders[[#This Row],[accFillSz]]*bot_orders[[#This Row],[avgPx]])</f>
        <v>-4.8286609</v>
      </c>
      <c r="Y4044" s="4">
        <f>IF(bot_orders[[#This Row],[side]]="buy", bot_orders[[#This Row],[accFillSz]] + bot_orders[[#This Row],[fee]], -bot_orders[[#This Row],[accFillSz]])</f>
        <v>6.7076295999999997</v>
      </c>
      <c r="Z4044" s="4">
        <f>IF(bot_orders[[#This Row],[side]]="sell",bot_orders[[#This Row],[accFillSz]]*bot_orders[[#This Row],[avgPx]]+bot_orders[[#This Row],[fee]], 0)</f>
        <v>0</v>
      </c>
      <c r="AA4044" s="4">
        <f>IF(bot_orders[[#This Row],[side]]="sell",-bot_orders[[#This Row],[accFillSz]],bot_orders[[#This Row],[accFillSz]]+bot_orders[[#This Row],[fee]])</f>
        <v>6.7076295999999997</v>
      </c>
      <c r="AB4044">
        <v>0</v>
      </c>
      <c r="AC4044" t="s">
        <v>38</v>
      </c>
      <c r="AD4044">
        <v>0</v>
      </c>
      <c r="AE4044" t="s">
        <v>40</v>
      </c>
      <c r="AF4044" t="s">
        <v>41</v>
      </c>
      <c r="AG4044" t="s">
        <v>28</v>
      </c>
      <c r="AH4044" t="s">
        <v>28</v>
      </c>
      <c r="AI4044">
        <v>6.7076295999999997</v>
      </c>
      <c r="AJ4044">
        <v>-4.8286609</v>
      </c>
    </row>
    <row r="4045" spans="1:36" x14ac:dyDescent="0.3">
      <c r="A4045">
        <v>4385</v>
      </c>
      <c r="B4045" t="s">
        <v>17980</v>
      </c>
      <c r="C4045" t="s">
        <v>28</v>
      </c>
      <c r="D4045" t="s">
        <v>29</v>
      </c>
      <c r="E4045" t="s">
        <v>30</v>
      </c>
      <c r="F4045" t="s">
        <v>31</v>
      </c>
      <c r="G4045" t="s">
        <v>1045</v>
      </c>
      <c r="H4045" t="s">
        <v>18528</v>
      </c>
      <c r="I4045" s="4" t="s">
        <v>18529</v>
      </c>
      <c r="J4045" s="1">
        <f>((((bot_orders[[#This Row],[cTime]]/ 1000)+3*3600) / 86400) + DATE(1970,1,1))</f>
        <v>45775.554017199072</v>
      </c>
      <c r="K4045" s="4" t="s">
        <v>18530</v>
      </c>
      <c r="L4045" s="1">
        <f>((((bot_orders[[#This Row],[uTime]]/ 1000)+3*3600) / 86400) + DATE(1970,1,1))</f>
        <v>45775.567804027778</v>
      </c>
      <c r="M4045" t="s">
        <v>34</v>
      </c>
      <c r="N4045" t="s">
        <v>28</v>
      </c>
      <c r="O4045" t="s">
        <v>35</v>
      </c>
      <c r="P4045">
        <v>6.7069999999999999</v>
      </c>
      <c r="Q4045" t="s">
        <v>36</v>
      </c>
      <c r="R4045" t="s">
        <v>37</v>
      </c>
      <c r="S4045">
        <v>0.72419999999999995</v>
      </c>
      <c r="T4045">
        <v>0.72419999999999995</v>
      </c>
      <c r="U4045">
        <v>6.7069999999999999</v>
      </c>
      <c r="V4045">
        <v>-3.8857675000000002E-3</v>
      </c>
      <c r="W4045" t="s">
        <v>38</v>
      </c>
      <c r="X4045" s="4">
        <f>IF(bot_orders[[#This Row],[side]]="sell", bot_orders[[#This Row],[accFillSz]]*bot_orders[[#This Row],[avgPx]] + bot_orders[[#This Row],[fee]], -bot_orders[[#This Row],[accFillSz]]*bot_orders[[#This Row],[avgPx]])</f>
        <v>4.8533236324999995</v>
      </c>
      <c r="Y4045" s="4">
        <f>IF(bot_orders[[#This Row],[side]]="buy", bot_orders[[#This Row],[accFillSz]] + bot_orders[[#This Row],[fee]], -bot_orders[[#This Row],[accFillSz]])</f>
        <v>-6.7069999999999999</v>
      </c>
      <c r="Z4045" s="4">
        <f>IF(bot_orders[[#This Row],[side]]="sell",bot_orders[[#This Row],[accFillSz]]*bot_orders[[#This Row],[avgPx]]+bot_orders[[#This Row],[fee]], 0)</f>
        <v>4.8533236324999995</v>
      </c>
      <c r="AA4045" s="4">
        <f>IF(bot_orders[[#This Row],[side]]="sell",-bot_orders[[#This Row],[accFillSz]],bot_orders[[#This Row],[accFillSz]]+bot_orders[[#This Row],[fee]])</f>
        <v>-6.7069999999999999</v>
      </c>
      <c r="AB4045">
        <v>0</v>
      </c>
      <c r="AC4045" t="s">
        <v>39</v>
      </c>
      <c r="AD4045">
        <v>0</v>
      </c>
      <c r="AE4045" t="s">
        <v>40</v>
      </c>
      <c r="AF4045" t="s">
        <v>41</v>
      </c>
      <c r="AG4045" t="s">
        <v>28</v>
      </c>
      <c r="AH4045" t="s">
        <v>28</v>
      </c>
      <c r="AI4045">
        <v>-6.7069999999999999</v>
      </c>
      <c r="AJ4045">
        <v>4.8533236300000002</v>
      </c>
    </row>
    <row r="4046" spans="1:36" x14ac:dyDescent="0.3">
      <c r="A4046">
        <v>4388</v>
      </c>
      <c r="B4046" t="s">
        <v>17980</v>
      </c>
      <c r="C4046" t="s">
        <v>28</v>
      </c>
      <c r="D4046" t="s">
        <v>29</v>
      </c>
      <c r="E4046" t="s">
        <v>30</v>
      </c>
      <c r="F4046" t="s">
        <v>31</v>
      </c>
      <c r="G4046" t="s">
        <v>1042</v>
      </c>
      <c r="H4046" t="s">
        <v>18531</v>
      </c>
      <c r="I4046" s="4" t="s">
        <v>18532</v>
      </c>
      <c r="J4046" s="1">
        <f>((((bot_orders[[#This Row],[cTime]]/ 1000)+3*3600) / 86400) + DATE(1970,1,1))</f>
        <v>45775.556780138882</v>
      </c>
      <c r="K4046" s="4" t="s">
        <v>18533</v>
      </c>
      <c r="L4046" s="1">
        <f>((((bot_orders[[#This Row],[uTime]]/ 1000)+3*3600) / 86400) + DATE(1970,1,1))</f>
        <v>45775.563347881944</v>
      </c>
      <c r="M4046" t="s">
        <v>34</v>
      </c>
      <c r="N4046" t="s">
        <v>28</v>
      </c>
      <c r="O4046" t="s">
        <v>35</v>
      </c>
      <c r="P4046">
        <v>6.7069999999999999</v>
      </c>
      <c r="Q4046" t="s">
        <v>36</v>
      </c>
      <c r="R4046" t="s">
        <v>37</v>
      </c>
      <c r="S4046">
        <v>0.71930000000000005</v>
      </c>
      <c r="T4046">
        <v>0.71930000000000005</v>
      </c>
      <c r="U4046">
        <v>6.7069999999999999</v>
      </c>
      <c r="V4046">
        <v>-3.8594761000000002E-3</v>
      </c>
      <c r="W4046" t="s">
        <v>38</v>
      </c>
      <c r="X4046" s="4">
        <f>IF(bot_orders[[#This Row],[side]]="sell", bot_orders[[#This Row],[accFillSz]]*bot_orders[[#This Row],[avgPx]] + bot_orders[[#This Row],[fee]], -bot_orders[[#This Row],[accFillSz]]*bot_orders[[#This Row],[avgPx]])</f>
        <v>4.8204856239000007</v>
      </c>
      <c r="Y4046" s="4">
        <f>IF(bot_orders[[#This Row],[side]]="buy", bot_orders[[#This Row],[accFillSz]] + bot_orders[[#This Row],[fee]], -bot_orders[[#This Row],[accFillSz]])</f>
        <v>-6.7069999999999999</v>
      </c>
      <c r="Z4046" s="4">
        <f>IF(bot_orders[[#This Row],[side]]="sell",bot_orders[[#This Row],[accFillSz]]*bot_orders[[#This Row],[avgPx]]+bot_orders[[#This Row],[fee]], 0)</f>
        <v>4.8204856239000007</v>
      </c>
      <c r="AA4046" s="4">
        <f>IF(bot_orders[[#This Row],[side]]="sell",-bot_orders[[#This Row],[accFillSz]],bot_orders[[#This Row],[accFillSz]]+bot_orders[[#This Row],[fee]])</f>
        <v>-6.7069999999999999</v>
      </c>
      <c r="AB4046">
        <v>0</v>
      </c>
      <c r="AC4046" t="s">
        <v>39</v>
      </c>
      <c r="AD4046">
        <v>0</v>
      </c>
      <c r="AE4046" t="s">
        <v>40</v>
      </c>
      <c r="AF4046" t="s">
        <v>41</v>
      </c>
      <c r="AG4046" t="s">
        <v>28</v>
      </c>
      <c r="AH4046" t="s">
        <v>28</v>
      </c>
      <c r="AI4046">
        <v>-6.7069999999999999</v>
      </c>
      <c r="AJ4046">
        <v>4.8204856200000004</v>
      </c>
    </row>
    <row r="4047" spans="1:36" x14ac:dyDescent="0.3">
      <c r="A4047">
        <v>4392</v>
      </c>
      <c r="B4047" t="s">
        <v>17980</v>
      </c>
      <c r="C4047" t="s">
        <v>28</v>
      </c>
      <c r="D4047" t="s">
        <v>29</v>
      </c>
      <c r="E4047" t="s">
        <v>30</v>
      </c>
      <c r="F4047" t="s">
        <v>31</v>
      </c>
      <c r="G4047" t="s">
        <v>1042</v>
      </c>
      <c r="H4047" t="s">
        <v>18534</v>
      </c>
      <c r="I4047" s="4" t="s">
        <v>18535</v>
      </c>
      <c r="J4047" s="1">
        <f>((((bot_orders[[#This Row],[cTime]]/ 1000)+3*3600) / 86400) + DATE(1970,1,1))</f>
        <v>45775.563347905088</v>
      </c>
      <c r="K4047" s="4" t="s">
        <v>18536</v>
      </c>
      <c r="L4047" s="1">
        <f>((((bot_orders[[#This Row],[uTime]]/ 1000)+3*3600) / 86400) + DATE(1970,1,1))</f>
        <v>45775.631424432868</v>
      </c>
      <c r="M4047" t="s">
        <v>34</v>
      </c>
      <c r="N4047" t="s">
        <v>28</v>
      </c>
      <c r="O4047" t="s">
        <v>35</v>
      </c>
      <c r="P4047">
        <v>6.7130000000000001</v>
      </c>
      <c r="Q4047" t="s">
        <v>36</v>
      </c>
      <c r="R4047" t="s">
        <v>55</v>
      </c>
      <c r="S4047">
        <v>0.71450000000000002</v>
      </c>
      <c r="T4047">
        <v>0.71450000000000002</v>
      </c>
      <c r="U4047">
        <v>6.7130000000000001</v>
      </c>
      <c r="V4047">
        <v>-5.3704E-3</v>
      </c>
      <c r="W4047" t="s">
        <v>39</v>
      </c>
      <c r="X4047" s="4">
        <f>IF(bot_orders[[#This Row],[side]]="sell", bot_orders[[#This Row],[accFillSz]]*bot_orders[[#This Row],[avgPx]] + bot_orders[[#This Row],[fee]], -bot_orders[[#This Row],[accFillSz]]*bot_orders[[#This Row],[avgPx]])</f>
        <v>-4.7964384999999998</v>
      </c>
      <c r="Y4047" s="4">
        <f>IF(bot_orders[[#This Row],[side]]="buy", bot_orders[[#This Row],[accFillSz]] + bot_orders[[#This Row],[fee]], -bot_orders[[#This Row],[accFillSz]])</f>
        <v>6.7076295999999997</v>
      </c>
      <c r="Z4047" s="4">
        <f>IF(bot_orders[[#This Row],[side]]="sell",bot_orders[[#This Row],[accFillSz]]*bot_orders[[#This Row],[avgPx]]+bot_orders[[#This Row],[fee]], 0)</f>
        <v>0</v>
      </c>
      <c r="AA4047" s="4">
        <f>IF(bot_orders[[#This Row],[side]]="sell",-bot_orders[[#This Row],[accFillSz]],bot_orders[[#This Row],[accFillSz]]+bot_orders[[#This Row],[fee]])</f>
        <v>6.7076295999999997</v>
      </c>
      <c r="AB4047">
        <v>0</v>
      </c>
      <c r="AC4047" t="s">
        <v>38</v>
      </c>
      <c r="AD4047">
        <v>0</v>
      </c>
      <c r="AE4047" t="s">
        <v>40</v>
      </c>
      <c r="AF4047" t="s">
        <v>41</v>
      </c>
      <c r="AG4047" t="s">
        <v>28</v>
      </c>
      <c r="AH4047" t="s">
        <v>28</v>
      </c>
      <c r="AI4047">
        <v>6.7076295999999997</v>
      </c>
      <c r="AJ4047">
        <v>-4.7964384999999998</v>
      </c>
    </row>
    <row r="4048" spans="1:36" x14ac:dyDescent="0.3">
      <c r="A4048">
        <v>4395</v>
      </c>
      <c r="B4048" t="s">
        <v>17980</v>
      </c>
      <c r="C4048" t="s">
        <v>28</v>
      </c>
      <c r="D4048" t="s">
        <v>29</v>
      </c>
      <c r="E4048" t="s">
        <v>30</v>
      </c>
      <c r="F4048" t="s">
        <v>31</v>
      </c>
      <c r="G4048" t="s">
        <v>1045</v>
      </c>
      <c r="H4048" t="s">
        <v>18537</v>
      </c>
      <c r="I4048" s="4" t="s">
        <v>18538</v>
      </c>
      <c r="J4048" s="1">
        <f>((((bot_orders[[#This Row],[cTime]]/ 1000)+3*3600) / 86400) + DATE(1970,1,1))</f>
        <v>45775.567804050923</v>
      </c>
      <c r="K4048" s="4" t="s">
        <v>18539</v>
      </c>
      <c r="L4048" s="1">
        <f>((((bot_orders[[#This Row],[uTime]]/ 1000)+3*3600) / 86400) + DATE(1970,1,1))</f>
        <v>45775.62647581019</v>
      </c>
      <c r="M4048" t="s">
        <v>34</v>
      </c>
      <c r="N4048" t="s">
        <v>28</v>
      </c>
      <c r="O4048" t="s">
        <v>35</v>
      </c>
      <c r="P4048">
        <v>6.7130000000000001</v>
      </c>
      <c r="Q4048" t="s">
        <v>36</v>
      </c>
      <c r="R4048" t="s">
        <v>55</v>
      </c>
      <c r="S4048">
        <v>0.71930000000000005</v>
      </c>
      <c r="T4048">
        <v>0.71930000000000005</v>
      </c>
      <c r="U4048">
        <v>6.7130000000000001</v>
      </c>
      <c r="V4048">
        <v>-5.3704E-3</v>
      </c>
      <c r="W4048" t="s">
        <v>39</v>
      </c>
      <c r="X4048" s="4">
        <f>IF(bot_orders[[#This Row],[side]]="sell", bot_orders[[#This Row],[accFillSz]]*bot_orders[[#This Row],[avgPx]] + bot_orders[[#This Row],[fee]], -bot_orders[[#This Row],[accFillSz]]*bot_orders[[#This Row],[avgPx]])</f>
        <v>-4.8286609</v>
      </c>
      <c r="Y4048" s="4">
        <f>IF(bot_orders[[#This Row],[side]]="buy", bot_orders[[#This Row],[accFillSz]] + bot_orders[[#This Row],[fee]], -bot_orders[[#This Row],[accFillSz]])</f>
        <v>6.7076295999999997</v>
      </c>
      <c r="Z4048" s="4">
        <f>IF(bot_orders[[#This Row],[side]]="sell",bot_orders[[#This Row],[accFillSz]]*bot_orders[[#This Row],[avgPx]]+bot_orders[[#This Row],[fee]], 0)</f>
        <v>0</v>
      </c>
      <c r="AA4048" s="4">
        <f>IF(bot_orders[[#This Row],[side]]="sell",-bot_orders[[#This Row],[accFillSz]],bot_orders[[#This Row],[accFillSz]]+bot_orders[[#This Row],[fee]])</f>
        <v>6.7076295999999997</v>
      </c>
      <c r="AB4048">
        <v>0</v>
      </c>
      <c r="AC4048" t="s">
        <v>38</v>
      </c>
      <c r="AD4048">
        <v>0</v>
      </c>
      <c r="AE4048" t="s">
        <v>40</v>
      </c>
      <c r="AF4048" t="s">
        <v>41</v>
      </c>
      <c r="AG4048" t="s">
        <v>28</v>
      </c>
      <c r="AH4048" t="s">
        <v>28</v>
      </c>
      <c r="AI4048">
        <v>6.7076295999999997</v>
      </c>
      <c r="AJ4048">
        <v>-4.8286609</v>
      </c>
    </row>
    <row r="4049" spans="1:36" x14ac:dyDescent="0.3">
      <c r="A4049">
        <v>4397</v>
      </c>
      <c r="B4049" t="s">
        <v>17980</v>
      </c>
      <c r="C4049" t="s">
        <v>28</v>
      </c>
      <c r="D4049" t="s">
        <v>29</v>
      </c>
      <c r="E4049" t="s">
        <v>30</v>
      </c>
      <c r="F4049" t="s">
        <v>31</v>
      </c>
      <c r="G4049" t="s">
        <v>1063</v>
      </c>
      <c r="H4049" t="s">
        <v>18540</v>
      </c>
      <c r="I4049" s="4" t="s">
        <v>18541</v>
      </c>
      <c r="J4049" s="1">
        <f>((((bot_orders[[#This Row],[cTime]]/ 1000)+3*3600) / 86400) + DATE(1970,1,1))</f>
        <v>45775.571702766203</v>
      </c>
      <c r="K4049" s="4" t="s">
        <v>18542</v>
      </c>
      <c r="L4049" s="1">
        <f>((((bot_orders[[#This Row],[uTime]]/ 1000)+3*3600) / 86400) + DATE(1970,1,1))</f>
        <v>45775.584344189818</v>
      </c>
      <c r="M4049" t="s">
        <v>34</v>
      </c>
      <c r="N4049" t="s">
        <v>28</v>
      </c>
      <c r="O4049" t="s">
        <v>35</v>
      </c>
      <c r="P4049">
        <v>6.7130000000000001</v>
      </c>
      <c r="Q4049" t="s">
        <v>36</v>
      </c>
      <c r="R4049" t="s">
        <v>55</v>
      </c>
      <c r="S4049">
        <v>0.72419999999999995</v>
      </c>
      <c r="T4049">
        <v>0.72419999999999995</v>
      </c>
      <c r="U4049">
        <v>6.7130000000000001</v>
      </c>
      <c r="V4049">
        <v>-5.3704E-3</v>
      </c>
      <c r="W4049" t="s">
        <v>39</v>
      </c>
      <c r="X4049" s="4">
        <f>IF(bot_orders[[#This Row],[side]]="sell", bot_orders[[#This Row],[accFillSz]]*bot_orders[[#This Row],[avgPx]] + bot_orders[[#This Row],[fee]], -bot_orders[[#This Row],[accFillSz]]*bot_orders[[#This Row],[avgPx]])</f>
        <v>-4.8615545999999998</v>
      </c>
      <c r="Y4049" s="4">
        <f>IF(bot_orders[[#This Row],[side]]="buy", bot_orders[[#This Row],[accFillSz]] + bot_orders[[#This Row],[fee]], -bot_orders[[#This Row],[accFillSz]])</f>
        <v>6.7076295999999997</v>
      </c>
      <c r="Z4049" s="4">
        <f>IF(bot_orders[[#This Row],[side]]="sell",bot_orders[[#This Row],[accFillSz]]*bot_orders[[#This Row],[avgPx]]+bot_orders[[#This Row],[fee]], 0)</f>
        <v>0</v>
      </c>
      <c r="AA4049" s="4">
        <f>IF(bot_orders[[#This Row],[side]]="sell",-bot_orders[[#This Row],[accFillSz]],bot_orders[[#This Row],[accFillSz]]+bot_orders[[#This Row],[fee]])</f>
        <v>6.7076295999999997</v>
      </c>
      <c r="AB4049">
        <v>0</v>
      </c>
      <c r="AC4049" t="s">
        <v>38</v>
      </c>
      <c r="AD4049">
        <v>0</v>
      </c>
      <c r="AE4049" t="s">
        <v>40</v>
      </c>
      <c r="AF4049" t="s">
        <v>41</v>
      </c>
      <c r="AG4049" t="s">
        <v>28</v>
      </c>
      <c r="AH4049" t="s">
        <v>28</v>
      </c>
      <c r="AI4049">
        <v>6.7076295999999997</v>
      </c>
      <c r="AJ4049">
        <v>-4.8615545999999998</v>
      </c>
    </row>
    <row r="4050" spans="1:36" x14ac:dyDescent="0.3">
      <c r="A4050">
        <v>4400</v>
      </c>
      <c r="B4050" t="s">
        <v>17980</v>
      </c>
      <c r="C4050" t="s">
        <v>28</v>
      </c>
      <c r="D4050" t="s">
        <v>29</v>
      </c>
      <c r="E4050" t="s">
        <v>30</v>
      </c>
      <c r="F4050" t="s">
        <v>31</v>
      </c>
      <c r="G4050" t="s">
        <v>1059</v>
      </c>
      <c r="H4050" t="s">
        <v>18543</v>
      </c>
      <c r="I4050" s="4" t="s">
        <v>18544</v>
      </c>
      <c r="J4050" s="1">
        <f>((((bot_orders[[#This Row],[cTime]]/ 1000)+3*3600) / 86400) + DATE(1970,1,1))</f>
        <v>45775.584344212963</v>
      </c>
      <c r="K4050" s="4" t="s">
        <v>18545</v>
      </c>
      <c r="L4050" s="1">
        <f>((((bot_orders[[#This Row],[uTime]]/ 1000)+3*3600) / 86400) + DATE(1970,1,1))</f>
        <v>45775.590117962958</v>
      </c>
      <c r="M4050" t="s">
        <v>34</v>
      </c>
      <c r="N4050" t="s">
        <v>28</v>
      </c>
      <c r="O4050" t="s">
        <v>35</v>
      </c>
      <c r="P4050">
        <v>6.7069999999999999</v>
      </c>
      <c r="Q4050" t="s">
        <v>36</v>
      </c>
      <c r="R4050" t="s">
        <v>37</v>
      </c>
      <c r="S4050">
        <v>0.72909999999999997</v>
      </c>
      <c r="T4050">
        <v>0.72909999999999997</v>
      </c>
      <c r="U4050">
        <v>6.7069999999999999</v>
      </c>
      <c r="V4050">
        <v>-3.9120589999999998E-3</v>
      </c>
      <c r="W4050" t="s">
        <v>38</v>
      </c>
      <c r="X4050" s="4">
        <f>IF(bot_orders[[#This Row],[side]]="sell", bot_orders[[#This Row],[accFillSz]]*bot_orders[[#This Row],[avgPx]] + bot_orders[[#This Row],[fee]], -bot_orders[[#This Row],[accFillSz]]*bot_orders[[#This Row],[avgPx]])</f>
        <v>4.8861616409999993</v>
      </c>
      <c r="Y4050" s="4">
        <f>IF(bot_orders[[#This Row],[side]]="buy", bot_orders[[#This Row],[accFillSz]] + bot_orders[[#This Row],[fee]], -bot_orders[[#This Row],[accFillSz]])</f>
        <v>-6.7069999999999999</v>
      </c>
      <c r="Z4050" s="4">
        <f>IF(bot_orders[[#This Row],[side]]="sell",bot_orders[[#This Row],[accFillSz]]*bot_orders[[#This Row],[avgPx]]+bot_orders[[#This Row],[fee]], 0)</f>
        <v>4.8861616409999993</v>
      </c>
      <c r="AA4050" s="4">
        <f>IF(bot_orders[[#This Row],[side]]="sell",-bot_orders[[#This Row],[accFillSz]],bot_orders[[#This Row],[accFillSz]]+bot_orders[[#This Row],[fee]])</f>
        <v>-6.7069999999999999</v>
      </c>
      <c r="AB4050">
        <v>0</v>
      </c>
      <c r="AC4050" t="s">
        <v>39</v>
      </c>
      <c r="AD4050">
        <v>0</v>
      </c>
      <c r="AE4050" t="s">
        <v>40</v>
      </c>
      <c r="AF4050" t="s">
        <v>41</v>
      </c>
      <c r="AG4050" t="s">
        <v>28</v>
      </c>
      <c r="AH4050" t="s">
        <v>28</v>
      </c>
      <c r="AI4050">
        <v>-6.7069999999999999</v>
      </c>
      <c r="AJ4050">
        <v>4.8861616400000001</v>
      </c>
    </row>
    <row r="4051" spans="1:36" x14ac:dyDescent="0.3">
      <c r="A4051">
        <v>4403</v>
      </c>
      <c r="B4051" t="s">
        <v>17980</v>
      </c>
      <c r="C4051" t="s">
        <v>28</v>
      </c>
      <c r="D4051" t="s">
        <v>29</v>
      </c>
      <c r="E4051" t="s">
        <v>30</v>
      </c>
      <c r="F4051" t="s">
        <v>31</v>
      </c>
      <c r="G4051" t="s">
        <v>1059</v>
      </c>
      <c r="H4051" t="s">
        <v>18546</v>
      </c>
      <c r="I4051" s="4" t="s">
        <v>18547</v>
      </c>
      <c r="J4051" s="1">
        <f>((((bot_orders[[#This Row],[cTime]]/ 1000)+3*3600) / 86400) + DATE(1970,1,1))</f>
        <v>45775.59011798611</v>
      </c>
      <c r="K4051" s="4" t="s">
        <v>18548</v>
      </c>
      <c r="L4051" s="1">
        <f>((((bot_orders[[#This Row],[uTime]]/ 1000)+3*3600) / 86400) + DATE(1970,1,1))</f>
        <v>45775.622653506944</v>
      </c>
      <c r="M4051" t="s">
        <v>34</v>
      </c>
      <c r="N4051" t="s">
        <v>28</v>
      </c>
      <c r="O4051" t="s">
        <v>35</v>
      </c>
      <c r="P4051">
        <v>6.7130000000000001</v>
      </c>
      <c r="Q4051" t="s">
        <v>36</v>
      </c>
      <c r="R4051" t="s">
        <v>55</v>
      </c>
      <c r="S4051">
        <v>0.72419999999999995</v>
      </c>
      <c r="T4051">
        <v>0.72419999999999995</v>
      </c>
      <c r="U4051">
        <v>6.7130000000000001</v>
      </c>
      <c r="V4051">
        <v>-5.3704E-3</v>
      </c>
      <c r="W4051" t="s">
        <v>39</v>
      </c>
      <c r="X4051" s="4">
        <f>IF(bot_orders[[#This Row],[side]]="sell", bot_orders[[#This Row],[accFillSz]]*bot_orders[[#This Row],[avgPx]] + bot_orders[[#This Row],[fee]], -bot_orders[[#This Row],[accFillSz]]*bot_orders[[#This Row],[avgPx]])</f>
        <v>-4.8615545999999998</v>
      </c>
      <c r="Y4051" s="4">
        <f>IF(bot_orders[[#This Row],[side]]="buy", bot_orders[[#This Row],[accFillSz]] + bot_orders[[#This Row],[fee]], -bot_orders[[#This Row],[accFillSz]])</f>
        <v>6.7076295999999997</v>
      </c>
      <c r="Z4051" s="4">
        <f>IF(bot_orders[[#This Row],[side]]="sell",bot_orders[[#This Row],[accFillSz]]*bot_orders[[#This Row],[avgPx]]+bot_orders[[#This Row],[fee]], 0)</f>
        <v>0</v>
      </c>
      <c r="AA4051" s="4">
        <f>IF(bot_orders[[#This Row],[side]]="sell",-bot_orders[[#This Row],[accFillSz]],bot_orders[[#This Row],[accFillSz]]+bot_orders[[#This Row],[fee]])</f>
        <v>6.7076295999999997</v>
      </c>
      <c r="AB4051">
        <v>0</v>
      </c>
      <c r="AC4051" t="s">
        <v>38</v>
      </c>
      <c r="AD4051">
        <v>0</v>
      </c>
      <c r="AE4051" t="s">
        <v>40</v>
      </c>
      <c r="AF4051" t="s">
        <v>41</v>
      </c>
      <c r="AG4051" t="s">
        <v>28</v>
      </c>
      <c r="AH4051" t="s">
        <v>28</v>
      </c>
      <c r="AI4051">
        <v>6.7076295999999997</v>
      </c>
      <c r="AJ4051">
        <v>-4.8615545999999998</v>
      </c>
    </row>
    <row r="4052" spans="1:36" x14ac:dyDescent="0.3">
      <c r="A4052">
        <v>4410</v>
      </c>
      <c r="B4052" t="s">
        <v>17980</v>
      </c>
      <c r="C4052" t="s">
        <v>28</v>
      </c>
      <c r="D4052" t="s">
        <v>29</v>
      </c>
      <c r="E4052" t="s">
        <v>30</v>
      </c>
      <c r="F4052" t="s">
        <v>31</v>
      </c>
      <c r="G4052" t="s">
        <v>1055</v>
      </c>
      <c r="H4052" t="s">
        <v>18549</v>
      </c>
      <c r="I4052" s="4" t="s">
        <v>18550</v>
      </c>
      <c r="J4052" s="1">
        <f>((((bot_orders[[#This Row],[cTime]]/ 1000)+3*3600) / 86400) + DATE(1970,1,1))</f>
        <v>45775.612859490735</v>
      </c>
      <c r="K4052" s="4" t="s">
        <v>13026</v>
      </c>
      <c r="L4052" s="1">
        <f>((((bot_orders[[#This Row],[uTime]]/ 1000)+3*3600) / 86400) + DATE(1970,1,1))</f>
        <v>45775.615757974534</v>
      </c>
      <c r="M4052" t="s">
        <v>34</v>
      </c>
      <c r="N4052" t="s">
        <v>28</v>
      </c>
      <c r="O4052" t="s">
        <v>35</v>
      </c>
      <c r="P4052">
        <v>6.7130000000000001</v>
      </c>
      <c r="Q4052" t="s">
        <v>36</v>
      </c>
      <c r="R4052" t="s">
        <v>55</v>
      </c>
      <c r="S4052">
        <v>0.72909999999999997</v>
      </c>
      <c r="T4052">
        <v>0.72909999999999997</v>
      </c>
      <c r="U4052">
        <v>6.7130000000000001</v>
      </c>
      <c r="V4052">
        <v>-5.3704E-3</v>
      </c>
      <c r="W4052" t="s">
        <v>39</v>
      </c>
      <c r="X4052" s="4">
        <f>IF(bot_orders[[#This Row],[side]]="sell", bot_orders[[#This Row],[accFillSz]]*bot_orders[[#This Row],[avgPx]] + bot_orders[[#This Row],[fee]], -bot_orders[[#This Row],[accFillSz]]*bot_orders[[#This Row],[avgPx]])</f>
        <v>-4.8944482999999996</v>
      </c>
      <c r="Y4052" s="4">
        <f>IF(bot_orders[[#This Row],[side]]="buy", bot_orders[[#This Row],[accFillSz]] + bot_orders[[#This Row],[fee]], -bot_orders[[#This Row],[accFillSz]])</f>
        <v>6.7076295999999997</v>
      </c>
      <c r="Z4052" s="4">
        <f>IF(bot_orders[[#This Row],[side]]="sell",bot_orders[[#This Row],[accFillSz]]*bot_orders[[#This Row],[avgPx]]+bot_orders[[#This Row],[fee]], 0)</f>
        <v>0</v>
      </c>
      <c r="AA4052" s="4">
        <f>IF(bot_orders[[#This Row],[side]]="sell",-bot_orders[[#This Row],[accFillSz]],bot_orders[[#This Row],[accFillSz]]+bot_orders[[#This Row],[fee]])</f>
        <v>6.7076295999999997</v>
      </c>
      <c r="AB4052">
        <v>0</v>
      </c>
      <c r="AC4052" t="s">
        <v>38</v>
      </c>
      <c r="AD4052">
        <v>0</v>
      </c>
      <c r="AE4052" t="s">
        <v>40</v>
      </c>
      <c r="AF4052" t="s">
        <v>41</v>
      </c>
      <c r="AG4052" t="s">
        <v>28</v>
      </c>
      <c r="AH4052" t="s">
        <v>28</v>
      </c>
      <c r="AI4052">
        <v>6.7076295999999997</v>
      </c>
      <c r="AJ4052">
        <v>-4.8944482999999996</v>
      </c>
    </row>
    <row r="4053" spans="1:36" x14ac:dyDescent="0.3">
      <c r="A4053">
        <v>4413</v>
      </c>
      <c r="B4053" t="s">
        <v>17980</v>
      </c>
      <c r="C4053" t="s">
        <v>28</v>
      </c>
      <c r="D4053" t="s">
        <v>29</v>
      </c>
      <c r="E4053" t="s">
        <v>30</v>
      </c>
      <c r="F4053" t="s">
        <v>31</v>
      </c>
      <c r="G4053" t="s">
        <v>1079</v>
      </c>
      <c r="H4053" t="s">
        <v>18551</v>
      </c>
      <c r="I4053" s="4" t="s">
        <v>18552</v>
      </c>
      <c r="J4053" s="1">
        <f>((((bot_orders[[#This Row],[cTime]]/ 1000)+3*3600) / 86400) + DATE(1970,1,1))</f>
        <v>45775.626475844911</v>
      </c>
      <c r="K4053" s="4" t="s">
        <v>18553</v>
      </c>
      <c r="L4053" s="1">
        <f>((((bot_orders[[#This Row],[uTime]]/ 1000)+3*3600) / 86400) + DATE(1970,1,1))</f>
        <v>45775.648534583335</v>
      </c>
      <c r="M4053" t="s">
        <v>34</v>
      </c>
      <c r="N4053" t="s">
        <v>28</v>
      </c>
      <c r="O4053" t="s">
        <v>35</v>
      </c>
      <c r="P4053">
        <v>6.7069999999999999</v>
      </c>
      <c r="Q4053" t="s">
        <v>36</v>
      </c>
      <c r="R4053" t="s">
        <v>37</v>
      </c>
      <c r="S4053">
        <v>0.72419999999999995</v>
      </c>
      <c r="T4053">
        <v>0.72419999999999995</v>
      </c>
      <c r="U4053">
        <v>6.7069999999999999</v>
      </c>
      <c r="V4053">
        <v>-3.8857675000000002E-3</v>
      </c>
      <c r="W4053" t="s">
        <v>38</v>
      </c>
      <c r="X4053" s="4">
        <f>IF(bot_orders[[#This Row],[side]]="sell", bot_orders[[#This Row],[accFillSz]]*bot_orders[[#This Row],[avgPx]] + bot_orders[[#This Row],[fee]], -bot_orders[[#This Row],[accFillSz]]*bot_orders[[#This Row],[avgPx]])</f>
        <v>4.8533236324999995</v>
      </c>
      <c r="Y4053" s="4">
        <f>IF(bot_orders[[#This Row],[side]]="buy", bot_orders[[#This Row],[accFillSz]] + bot_orders[[#This Row],[fee]], -bot_orders[[#This Row],[accFillSz]])</f>
        <v>-6.7069999999999999</v>
      </c>
      <c r="Z4053" s="4">
        <f>IF(bot_orders[[#This Row],[side]]="sell",bot_orders[[#This Row],[accFillSz]]*bot_orders[[#This Row],[avgPx]]+bot_orders[[#This Row],[fee]], 0)</f>
        <v>4.8533236324999995</v>
      </c>
      <c r="AA4053" s="4">
        <f>IF(bot_orders[[#This Row],[side]]="sell",-bot_orders[[#This Row],[accFillSz]],bot_orders[[#This Row],[accFillSz]]+bot_orders[[#This Row],[fee]])</f>
        <v>-6.7069999999999999</v>
      </c>
      <c r="AB4053">
        <v>0</v>
      </c>
      <c r="AC4053" t="s">
        <v>39</v>
      </c>
      <c r="AD4053">
        <v>0</v>
      </c>
      <c r="AE4053" t="s">
        <v>40</v>
      </c>
      <c r="AF4053" t="s">
        <v>41</v>
      </c>
      <c r="AG4053" t="s">
        <v>28</v>
      </c>
      <c r="AH4053" t="s">
        <v>28</v>
      </c>
      <c r="AI4053">
        <v>-6.7069999999999999</v>
      </c>
      <c r="AJ4053">
        <v>4.8533236300000002</v>
      </c>
    </row>
    <row r="4054" spans="1:36" x14ac:dyDescent="0.3">
      <c r="A4054">
        <v>4416</v>
      </c>
      <c r="B4054" t="s">
        <v>17980</v>
      </c>
      <c r="C4054" t="s">
        <v>28</v>
      </c>
      <c r="D4054" t="s">
        <v>29</v>
      </c>
      <c r="E4054" t="s">
        <v>30</v>
      </c>
      <c r="F4054" t="s">
        <v>31</v>
      </c>
      <c r="G4054" t="s">
        <v>1083</v>
      </c>
      <c r="H4054" t="s">
        <v>18554</v>
      </c>
      <c r="I4054" s="4" t="s">
        <v>18555</v>
      </c>
      <c r="J4054" s="1">
        <f>((((bot_orders[[#This Row],[cTime]]/ 1000)+3*3600) / 86400) + DATE(1970,1,1))</f>
        <v>45775.63142445602</v>
      </c>
      <c r="K4054" s="4" t="s">
        <v>18556</v>
      </c>
      <c r="L4054" s="1">
        <f>((((bot_orders[[#This Row],[uTime]]/ 1000)+3*3600) / 86400) + DATE(1970,1,1))</f>
        <v>45775.637535416667</v>
      </c>
      <c r="M4054" t="s">
        <v>34</v>
      </c>
      <c r="N4054" t="s">
        <v>28</v>
      </c>
      <c r="O4054" t="s">
        <v>35</v>
      </c>
      <c r="P4054">
        <v>6.7069999999999999</v>
      </c>
      <c r="Q4054" t="s">
        <v>36</v>
      </c>
      <c r="R4054" t="s">
        <v>37</v>
      </c>
      <c r="S4054">
        <v>0.71930000000000005</v>
      </c>
      <c r="T4054">
        <v>0.71930000000000005</v>
      </c>
      <c r="U4054">
        <v>6.7069999999999999</v>
      </c>
      <c r="V4054">
        <v>-3.8594761000000002E-3</v>
      </c>
      <c r="W4054" t="s">
        <v>38</v>
      </c>
      <c r="X4054" s="4">
        <f>IF(bot_orders[[#This Row],[side]]="sell", bot_orders[[#This Row],[accFillSz]]*bot_orders[[#This Row],[avgPx]] + bot_orders[[#This Row],[fee]], -bot_orders[[#This Row],[accFillSz]]*bot_orders[[#This Row],[avgPx]])</f>
        <v>4.8204856239000007</v>
      </c>
      <c r="Y4054" s="4">
        <f>IF(bot_orders[[#This Row],[side]]="buy", bot_orders[[#This Row],[accFillSz]] + bot_orders[[#This Row],[fee]], -bot_orders[[#This Row],[accFillSz]])</f>
        <v>-6.7069999999999999</v>
      </c>
      <c r="Z4054" s="4">
        <f>IF(bot_orders[[#This Row],[side]]="sell",bot_orders[[#This Row],[accFillSz]]*bot_orders[[#This Row],[avgPx]]+bot_orders[[#This Row],[fee]], 0)</f>
        <v>4.8204856239000007</v>
      </c>
      <c r="AA4054" s="4">
        <f>IF(bot_orders[[#This Row],[side]]="sell",-bot_orders[[#This Row],[accFillSz]],bot_orders[[#This Row],[accFillSz]]+bot_orders[[#This Row],[fee]])</f>
        <v>-6.7069999999999999</v>
      </c>
      <c r="AB4054">
        <v>0</v>
      </c>
      <c r="AC4054" t="s">
        <v>39</v>
      </c>
      <c r="AD4054">
        <v>0</v>
      </c>
      <c r="AE4054" t="s">
        <v>40</v>
      </c>
      <c r="AF4054" t="s">
        <v>41</v>
      </c>
      <c r="AG4054" t="s">
        <v>28</v>
      </c>
      <c r="AH4054" t="s">
        <v>28</v>
      </c>
      <c r="AI4054">
        <v>-6.7069999999999999</v>
      </c>
      <c r="AJ4054">
        <v>4.8204856200000004</v>
      </c>
    </row>
    <row r="4055" spans="1:36" x14ac:dyDescent="0.3">
      <c r="A4055">
        <v>4419</v>
      </c>
      <c r="B4055" t="s">
        <v>17980</v>
      </c>
      <c r="C4055" t="s">
        <v>28</v>
      </c>
      <c r="D4055" t="s">
        <v>29</v>
      </c>
      <c r="E4055" t="s">
        <v>30</v>
      </c>
      <c r="F4055" t="s">
        <v>31</v>
      </c>
      <c r="G4055" t="s">
        <v>1023</v>
      </c>
      <c r="H4055" t="s">
        <v>18557</v>
      </c>
      <c r="I4055" s="4" t="s">
        <v>13043</v>
      </c>
      <c r="J4055" s="1">
        <f>((((bot_orders[[#This Row],[cTime]]/ 1000)+3*3600) / 86400) + DATE(1970,1,1))</f>
        <v>45775.633582060182</v>
      </c>
      <c r="K4055" s="4" t="s">
        <v>18558</v>
      </c>
      <c r="L4055" s="1">
        <f>((((bot_orders[[#This Row],[uTime]]/ 1000)+3*3600) / 86400) + DATE(1970,1,1))</f>
        <v>45775.637497361109</v>
      </c>
      <c r="M4055" t="s">
        <v>34</v>
      </c>
      <c r="N4055" t="s">
        <v>28</v>
      </c>
      <c r="O4055" t="s">
        <v>35</v>
      </c>
      <c r="P4055">
        <v>6.7069999999999999</v>
      </c>
      <c r="Q4055" t="s">
        <v>36</v>
      </c>
      <c r="R4055" t="s">
        <v>37</v>
      </c>
      <c r="S4055">
        <v>0.71450000000000002</v>
      </c>
      <c r="T4055">
        <v>0.71450000000000002</v>
      </c>
      <c r="U4055">
        <v>6.7069999999999999</v>
      </c>
      <c r="V4055">
        <v>-3.8337212000000001E-3</v>
      </c>
      <c r="W4055" t="s">
        <v>38</v>
      </c>
      <c r="X4055" s="4">
        <f>IF(bot_orders[[#This Row],[side]]="sell", bot_orders[[#This Row],[accFillSz]]*bot_orders[[#This Row],[avgPx]] + bot_orders[[#This Row],[fee]], -bot_orders[[#This Row],[accFillSz]]*bot_orders[[#This Row],[avgPx]])</f>
        <v>4.7883177787999998</v>
      </c>
      <c r="Y4055" s="4">
        <f>IF(bot_orders[[#This Row],[side]]="buy", bot_orders[[#This Row],[accFillSz]] + bot_orders[[#This Row],[fee]], -bot_orders[[#This Row],[accFillSz]])</f>
        <v>-6.7069999999999999</v>
      </c>
      <c r="Z4055" s="4">
        <f>IF(bot_orders[[#This Row],[side]]="sell",bot_orders[[#This Row],[accFillSz]]*bot_orders[[#This Row],[avgPx]]+bot_orders[[#This Row],[fee]], 0)</f>
        <v>4.7883177787999998</v>
      </c>
      <c r="AA4055" s="4">
        <f>IF(bot_orders[[#This Row],[side]]="sell",-bot_orders[[#This Row],[accFillSz]],bot_orders[[#This Row],[accFillSz]]+bot_orders[[#This Row],[fee]])</f>
        <v>-6.7069999999999999</v>
      </c>
      <c r="AB4055">
        <v>0</v>
      </c>
      <c r="AC4055" t="s">
        <v>39</v>
      </c>
      <c r="AD4055">
        <v>0</v>
      </c>
      <c r="AE4055" t="s">
        <v>40</v>
      </c>
      <c r="AF4055" t="s">
        <v>41</v>
      </c>
      <c r="AG4055" t="s">
        <v>28</v>
      </c>
      <c r="AH4055" t="s">
        <v>28</v>
      </c>
      <c r="AI4055">
        <v>-6.7069999999999999</v>
      </c>
      <c r="AJ4055">
        <v>4.7883177799999999</v>
      </c>
    </row>
    <row r="4056" spans="1:36" x14ac:dyDescent="0.3">
      <c r="A4056">
        <v>4421</v>
      </c>
      <c r="B4056" t="s">
        <v>17980</v>
      </c>
      <c r="C4056" t="s">
        <v>28</v>
      </c>
      <c r="D4056" t="s">
        <v>29</v>
      </c>
      <c r="E4056" t="s">
        <v>30</v>
      </c>
      <c r="F4056" t="s">
        <v>31</v>
      </c>
      <c r="G4056" t="s">
        <v>1023</v>
      </c>
      <c r="H4056" t="s">
        <v>18559</v>
      </c>
      <c r="I4056" s="4" t="s">
        <v>18560</v>
      </c>
      <c r="J4056" s="1">
        <f>((((bot_orders[[#This Row],[cTime]]/ 1000)+3*3600) / 86400) + DATE(1970,1,1))</f>
        <v>45775.637497384261</v>
      </c>
      <c r="K4056" s="4" t="s">
        <v>18561</v>
      </c>
      <c r="L4056" s="1">
        <f>((((bot_orders[[#This Row],[uTime]]/ 1000)+3*3600) / 86400) + DATE(1970,1,1))</f>
        <v>45775.764957453706</v>
      </c>
      <c r="M4056" t="s">
        <v>34</v>
      </c>
      <c r="N4056" t="s">
        <v>28</v>
      </c>
      <c r="O4056" t="s">
        <v>35</v>
      </c>
      <c r="P4056">
        <v>6.7130000000000001</v>
      </c>
      <c r="Q4056" t="s">
        <v>36</v>
      </c>
      <c r="R4056" t="s">
        <v>55</v>
      </c>
      <c r="S4056">
        <v>0.7097</v>
      </c>
      <c r="T4056">
        <v>0.7097</v>
      </c>
      <c r="U4056">
        <v>6.7130000000000001</v>
      </c>
      <c r="V4056">
        <v>-5.3704E-3</v>
      </c>
      <c r="W4056" t="s">
        <v>39</v>
      </c>
      <c r="X4056" s="4">
        <f>IF(bot_orders[[#This Row],[side]]="sell", bot_orders[[#This Row],[accFillSz]]*bot_orders[[#This Row],[avgPx]] + bot_orders[[#This Row],[fee]], -bot_orders[[#This Row],[accFillSz]]*bot_orders[[#This Row],[avgPx]])</f>
        <v>-4.7642160999999996</v>
      </c>
      <c r="Y4056" s="4">
        <f>IF(bot_orders[[#This Row],[side]]="buy", bot_orders[[#This Row],[accFillSz]] + bot_orders[[#This Row],[fee]], -bot_orders[[#This Row],[accFillSz]])</f>
        <v>6.7076295999999997</v>
      </c>
      <c r="Z4056" s="4">
        <f>IF(bot_orders[[#This Row],[side]]="sell",bot_orders[[#This Row],[accFillSz]]*bot_orders[[#This Row],[avgPx]]+bot_orders[[#This Row],[fee]], 0)</f>
        <v>0</v>
      </c>
      <c r="AA4056" s="4">
        <f>IF(bot_orders[[#This Row],[side]]="sell",-bot_orders[[#This Row],[accFillSz]],bot_orders[[#This Row],[accFillSz]]+bot_orders[[#This Row],[fee]])</f>
        <v>6.7076295999999997</v>
      </c>
      <c r="AB4056">
        <v>0</v>
      </c>
      <c r="AC4056" t="s">
        <v>38</v>
      </c>
      <c r="AD4056">
        <v>0</v>
      </c>
      <c r="AE4056" t="s">
        <v>40</v>
      </c>
      <c r="AF4056" t="s">
        <v>41</v>
      </c>
      <c r="AG4056" t="s">
        <v>28</v>
      </c>
      <c r="AH4056" t="s">
        <v>28</v>
      </c>
      <c r="AI4056">
        <v>6.7076295999999997</v>
      </c>
      <c r="AJ4056">
        <v>-4.7642160999999996</v>
      </c>
    </row>
    <row r="4057" spans="1:36" x14ac:dyDescent="0.3">
      <c r="A4057">
        <v>4424</v>
      </c>
      <c r="B4057" t="s">
        <v>17980</v>
      </c>
      <c r="C4057" t="s">
        <v>28</v>
      </c>
      <c r="D4057" t="s">
        <v>29</v>
      </c>
      <c r="E4057" t="s">
        <v>30</v>
      </c>
      <c r="F4057" t="s">
        <v>31</v>
      </c>
      <c r="G4057" t="s">
        <v>1083</v>
      </c>
      <c r="H4057" t="s">
        <v>18562</v>
      </c>
      <c r="I4057" s="4" t="s">
        <v>18563</v>
      </c>
      <c r="J4057" s="1">
        <f>((((bot_orders[[#This Row],[cTime]]/ 1000)+3*3600) / 86400) + DATE(1970,1,1))</f>
        <v>45775.637535439819</v>
      </c>
      <c r="K4057" s="4" t="s">
        <v>18564</v>
      </c>
      <c r="L4057" s="1">
        <f>((((bot_orders[[#This Row],[uTime]]/ 1000)+3*3600) / 86400) + DATE(1970,1,1))</f>
        <v>45775.70677138889</v>
      </c>
      <c r="M4057" t="s">
        <v>34</v>
      </c>
      <c r="N4057" t="s">
        <v>28</v>
      </c>
      <c r="O4057" t="s">
        <v>35</v>
      </c>
      <c r="P4057">
        <v>6.7130000000000001</v>
      </c>
      <c r="Q4057" t="s">
        <v>36</v>
      </c>
      <c r="R4057" t="s">
        <v>55</v>
      </c>
      <c r="S4057">
        <v>0.71450000000000002</v>
      </c>
      <c r="T4057">
        <v>0.71450000000000002</v>
      </c>
      <c r="U4057">
        <v>6.7130000000000001</v>
      </c>
      <c r="V4057">
        <v>-5.3704E-3</v>
      </c>
      <c r="W4057" t="s">
        <v>39</v>
      </c>
      <c r="X4057" s="4">
        <f>IF(bot_orders[[#This Row],[side]]="sell", bot_orders[[#This Row],[accFillSz]]*bot_orders[[#This Row],[avgPx]] + bot_orders[[#This Row],[fee]], -bot_orders[[#This Row],[accFillSz]]*bot_orders[[#This Row],[avgPx]])</f>
        <v>-4.7964384999999998</v>
      </c>
      <c r="Y4057" s="4">
        <f>IF(bot_orders[[#This Row],[side]]="buy", bot_orders[[#This Row],[accFillSz]] + bot_orders[[#This Row],[fee]], -bot_orders[[#This Row],[accFillSz]])</f>
        <v>6.7076295999999997</v>
      </c>
      <c r="Z4057" s="4">
        <f>IF(bot_orders[[#This Row],[side]]="sell",bot_orders[[#This Row],[accFillSz]]*bot_orders[[#This Row],[avgPx]]+bot_orders[[#This Row],[fee]], 0)</f>
        <v>0</v>
      </c>
      <c r="AA4057" s="4">
        <f>IF(bot_orders[[#This Row],[side]]="sell",-bot_orders[[#This Row],[accFillSz]],bot_orders[[#This Row],[accFillSz]]+bot_orders[[#This Row],[fee]])</f>
        <v>6.7076295999999997</v>
      </c>
      <c r="AB4057">
        <v>0</v>
      </c>
      <c r="AC4057" t="s">
        <v>38</v>
      </c>
      <c r="AD4057">
        <v>0</v>
      </c>
      <c r="AE4057" t="s">
        <v>40</v>
      </c>
      <c r="AF4057" t="s">
        <v>41</v>
      </c>
      <c r="AG4057" t="s">
        <v>28</v>
      </c>
      <c r="AH4057" t="s">
        <v>28</v>
      </c>
      <c r="AI4057">
        <v>6.7076295999999997</v>
      </c>
      <c r="AJ4057">
        <v>-4.7964384999999998</v>
      </c>
    </row>
    <row r="4058" spans="1:36" x14ac:dyDescent="0.3">
      <c r="A4058">
        <v>4435</v>
      </c>
      <c r="B4058" t="s">
        <v>17980</v>
      </c>
      <c r="C4058" t="s">
        <v>28</v>
      </c>
      <c r="D4058" t="s">
        <v>29</v>
      </c>
      <c r="E4058" t="s">
        <v>30</v>
      </c>
      <c r="F4058" t="s">
        <v>31</v>
      </c>
      <c r="G4058" t="s">
        <v>1079</v>
      </c>
      <c r="H4058" t="s">
        <v>18565</v>
      </c>
      <c r="I4058" s="4" t="s">
        <v>18566</v>
      </c>
      <c r="J4058" s="1">
        <f>((((bot_orders[[#This Row],[cTime]]/ 1000)+3*3600) / 86400) + DATE(1970,1,1))</f>
        <v>45775.648534606487</v>
      </c>
      <c r="K4058" s="4" t="s">
        <v>18567</v>
      </c>
      <c r="L4058" s="1">
        <f>((((bot_orders[[#This Row],[uTime]]/ 1000)+3*3600) / 86400) + DATE(1970,1,1))</f>
        <v>45775.668299490739</v>
      </c>
      <c r="M4058" t="s">
        <v>34</v>
      </c>
      <c r="N4058" t="s">
        <v>28</v>
      </c>
      <c r="O4058" t="s">
        <v>35</v>
      </c>
      <c r="P4058">
        <v>6.7130000000000001</v>
      </c>
      <c r="Q4058" t="s">
        <v>36</v>
      </c>
      <c r="R4058" t="s">
        <v>55</v>
      </c>
      <c r="S4058">
        <v>0.71930000000000005</v>
      </c>
      <c r="T4058">
        <v>0.71930000000000005</v>
      </c>
      <c r="U4058">
        <v>6.7130000000000001</v>
      </c>
      <c r="V4058">
        <v>-5.3704E-3</v>
      </c>
      <c r="W4058" t="s">
        <v>39</v>
      </c>
      <c r="X4058" s="4">
        <f>IF(bot_orders[[#This Row],[side]]="sell", bot_orders[[#This Row],[accFillSz]]*bot_orders[[#This Row],[avgPx]] + bot_orders[[#This Row],[fee]], -bot_orders[[#This Row],[accFillSz]]*bot_orders[[#This Row],[avgPx]])</f>
        <v>-4.8286609</v>
      </c>
      <c r="Y4058" s="4">
        <f>IF(bot_orders[[#This Row],[side]]="buy", bot_orders[[#This Row],[accFillSz]] + bot_orders[[#This Row],[fee]], -bot_orders[[#This Row],[accFillSz]])</f>
        <v>6.7076295999999997</v>
      </c>
      <c r="Z4058" s="4">
        <f>IF(bot_orders[[#This Row],[side]]="sell",bot_orders[[#This Row],[accFillSz]]*bot_orders[[#This Row],[avgPx]]+bot_orders[[#This Row],[fee]], 0)</f>
        <v>0</v>
      </c>
      <c r="AA4058" s="4">
        <f>IF(bot_orders[[#This Row],[side]]="sell",-bot_orders[[#This Row],[accFillSz]],bot_orders[[#This Row],[accFillSz]]+bot_orders[[#This Row],[fee]])</f>
        <v>6.7076295999999997</v>
      </c>
      <c r="AB4058">
        <v>0</v>
      </c>
      <c r="AC4058" t="s">
        <v>38</v>
      </c>
      <c r="AD4058">
        <v>0</v>
      </c>
      <c r="AE4058" t="s">
        <v>40</v>
      </c>
      <c r="AF4058" t="s">
        <v>41</v>
      </c>
      <c r="AG4058" t="s">
        <v>28</v>
      </c>
      <c r="AH4058" t="s">
        <v>28</v>
      </c>
      <c r="AI4058">
        <v>6.7076295999999997</v>
      </c>
      <c r="AJ4058">
        <v>-4.8286609</v>
      </c>
    </row>
    <row r="4059" spans="1:36" x14ac:dyDescent="0.3">
      <c r="A4059">
        <v>4439</v>
      </c>
      <c r="B4059" t="s">
        <v>17980</v>
      </c>
      <c r="C4059" t="s">
        <v>28</v>
      </c>
      <c r="D4059" t="s">
        <v>29</v>
      </c>
      <c r="E4059" t="s">
        <v>30</v>
      </c>
      <c r="F4059" t="s">
        <v>31</v>
      </c>
      <c r="G4059" t="s">
        <v>1020</v>
      </c>
      <c r="H4059" t="s">
        <v>18568</v>
      </c>
      <c r="I4059" s="4" t="s">
        <v>18569</v>
      </c>
      <c r="J4059" s="1">
        <f>((((bot_orders[[#This Row],[cTime]]/ 1000)+3*3600) / 86400) + DATE(1970,1,1))</f>
        <v>45775.668299513891</v>
      </c>
      <c r="K4059" s="4" t="s">
        <v>18570</v>
      </c>
      <c r="L4059" s="1">
        <f>((((bot_orders[[#This Row],[uTime]]/ 1000)+3*3600) / 86400) + DATE(1970,1,1))</f>
        <v>45775.670212314813</v>
      </c>
      <c r="M4059" t="s">
        <v>34</v>
      </c>
      <c r="N4059" t="s">
        <v>28</v>
      </c>
      <c r="O4059" t="s">
        <v>35</v>
      </c>
      <c r="P4059">
        <v>6.7069999999999999</v>
      </c>
      <c r="Q4059" t="s">
        <v>36</v>
      </c>
      <c r="R4059" t="s">
        <v>37</v>
      </c>
      <c r="S4059">
        <v>0.72419999999999995</v>
      </c>
      <c r="T4059">
        <v>0.72419999999999995</v>
      </c>
      <c r="U4059">
        <v>6.7069999999999999</v>
      </c>
      <c r="V4059">
        <v>-3.8857675000000002E-3</v>
      </c>
      <c r="W4059" t="s">
        <v>38</v>
      </c>
      <c r="X4059" s="4">
        <f>IF(bot_orders[[#This Row],[side]]="sell", bot_orders[[#This Row],[accFillSz]]*bot_orders[[#This Row],[avgPx]] + bot_orders[[#This Row],[fee]], -bot_orders[[#This Row],[accFillSz]]*bot_orders[[#This Row],[avgPx]])</f>
        <v>4.8533236324999995</v>
      </c>
      <c r="Y4059" s="4">
        <f>IF(bot_orders[[#This Row],[side]]="buy", bot_orders[[#This Row],[accFillSz]] + bot_orders[[#This Row],[fee]], -bot_orders[[#This Row],[accFillSz]])</f>
        <v>-6.7069999999999999</v>
      </c>
      <c r="Z4059" s="4">
        <f>IF(bot_orders[[#This Row],[side]]="sell",bot_orders[[#This Row],[accFillSz]]*bot_orders[[#This Row],[avgPx]]+bot_orders[[#This Row],[fee]], 0)</f>
        <v>4.8533236324999995</v>
      </c>
      <c r="AA4059" s="4">
        <f>IF(bot_orders[[#This Row],[side]]="sell",-bot_orders[[#This Row],[accFillSz]],bot_orders[[#This Row],[accFillSz]]+bot_orders[[#This Row],[fee]])</f>
        <v>-6.7069999999999999</v>
      </c>
      <c r="AB4059">
        <v>0</v>
      </c>
      <c r="AC4059" t="s">
        <v>39</v>
      </c>
      <c r="AD4059">
        <v>0</v>
      </c>
      <c r="AE4059" t="s">
        <v>40</v>
      </c>
      <c r="AF4059" t="s">
        <v>41</v>
      </c>
      <c r="AG4059" t="s">
        <v>28</v>
      </c>
      <c r="AH4059" t="s">
        <v>28</v>
      </c>
      <c r="AI4059">
        <v>-6.7069999999999999</v>
      </c>
      <c r="AJ4059">
        <v>4.8533236300000002</v>
      </c>
    </row>
    <row r="4060" spans="1:36" x14ac:dyDescent="0.3">
      <c r="A4060">
        <v>4441</v>
      </c>
      <c r="B4060" t="s">
        <v>17980</v>
      </c>
      <c r="C4060" t="s">
        <v>28</v>
      </c>
      <c r="D4060" t="s">
        <v>29</v>
      </c>
      <c r="E4060" t="s">
        <v>30</v>
      </c>
      <c r="F4060" t="s">
        <v>31</v>
      </c>
      <c r="G4060" t="s">
        <v>1020</v>
      </c>
      <c r="H4060" t="s">
        <v>18571</v>
      </c>
      <c r="I4060" s="4" t="s">
        <v>18572</v>
      </c>
      <c r="J4060" s="1">
        <f>((((bot_orders[[#This Row],[cTime]]/ 1000)+3*3600) / 86400) + DATE(1970,1,1))</f>
        <v>45775.670212337965</v>
      </c>
      <c r="K4060" s="4" t="s">
        <v>18573</v>
      </c>
      <c r="L4060" s="1">
        <f>((((bot_orders[[#This Row],[uTime]]/ 1000)+3*3600) / 86400) + DATE(1970,1,1))</f>
        <v>45775.674108865744</v>
      </c>
      <c r="M4060" t="s">
        <v>34</v>
      </c>
      <c r="N4060" t="s">
        <v>28</v>
      </c>
      <c r="O4060" t="s">
        <v>35</v>
      </c>
      <c r="P4060">
        <v>6.7130000000000001</v>
      </c>
      <c r="Q4060" t="s">
        <v>36</v>
      </c>
      <c r="R4060" t="s">
        <v>55</v>
      </c>
      <c r="S4060">
        <v>0.71930000000000005</v>
      </c>
      <c r="T4060">
        <v>0.71930000000000005</v>
      </c>
      <c r="U4060">
        <v>6.7130000000000001</v>
      </c>
      <c r="V4060">
        <v>-5.3704E-3</v>
      </c>
      <c r="W4060" t="s">
        <v>39</v>
      </c>
      <c r="X4060" s="4">
        <f>IF(bot_orders[[#This Row],[side]]="sell", bot_orders[[#This Row],[accFillSz]]*bot_orders[[#This Row],[avgPx]] + bot_orders[[#This Row],[fee]], -bot_orders[[#This Row],[accFillSz]]*bot_orders[[#This Row],[avgPx]])</f>
        <v>-4.8286609</v>
      </c>
      <c r="Y4060" s="4">
        <f>IF(bot_orders[[#This Row],[side]]="buy", bot_orders[[#This Row],[accFillSz]] + bot_orders[[#This Row],[fee]], -bot_orders[[#This Row],[accFillSz]])</f>
        <v>6.7076295999999997</v>
      </c>
      <c r="Z4060" s="4">
        <f>IF(bot_orders[[#This Row],[side]]="sell",bot_orders[[#This Row],[accFillSz]]*bot_orders[[#This Row],[avgPx]]+bot_orders[[#This Row],[fee]], 0)</f>
        <v>0</v>
      </c>
      <c r="AA4060" s="4">
        <f>IF(bot_orders[[#This Row],[side]]="sell",-bot_orders[[#This Row],[accFillSz]],bot_orders[[#This Row],[accFillSz]]+bot_orders[[#This Row],[fee]])</f>
        <v>6.7076295999999997</v>
      </c>
      <c r="AB4060">
        <v>0</v>
      </c>
      <c r="AC4060" t="s">
        <v>38</v>
      </c>
      <c r="AD4060">
        <v>0</v>
      </c>
      <c r="AE4060" t="s">
        <v>40</v>
      </c>
      <c r="AF4060" t="s">
        <v>41</v>
      </c>
      <c r="AG4060" t="s">
        <v>28</v>
      </c>
      <c r="AH4060" t="s">
        <v>28</v>
      </c>
      <c r="AI4060">
        <v>6.7076295999999997</v>
      </c>
      <c r="AJ4060">
        <v>-4.8286609</v>
      </c>
    </row>
    <row r="4061" spans="1:36" x14ac:dyDescent="0.3">
      <c r="A4061">
        <v>4445</v>
      </c>
      <c r="B4061" t="s">
        <v>17980</v>
      </c>
      <c r="C4061" t="s">
        <v>28</v>
      </c>
      <c r="D4061" t="s">
        <v>29</v>
      </c>
      <c r="E4061" t="s">
        <v>30</v>
      </c>
      <c r="F4061" t="s">
        <v>31</v>
      </c>
      <c r="G4061" t="s">
        <v>1016</v>
      </c>
      <c r="H4061" t="s">
        <v>18574</v>
      </c>
      <c r="I4061" s="4" t="s">
        <v>18575</v>
      </c>
      <c r="J4061" s="1">
        <f>((((bot_orders[[#This Row],[cTime]]/ 1000)+3*3600) / 86400) + DATE(1970,1,1))</f>
        <v>45775.674108888888</v>
      </c>
      <c r="K4061" s="4" t="s">
        <v>18576</v>
      </c>
      <c r="L4061" s="1">
        <f>((((bot_orders[[#This Row],[uTime]]/ 1000)+3*3600) / 86400) + DATE(1970,1,1))</f>
        <v>45775.679313333334</v>
      </c>
      <c r="M4061" t="s">
        <v>34</v>
      </c>
      <c r="N4061" t="s">
        <v>28</v>
      </c>
      <c r="O4061" t="s">
        <v>35</v>
      </c>
      <c r="P4061">
        <v>6.7069999999999999</v>
      </c>
      <c r="Q4061" t="s">
        <v>36</v>
      </c>
      <c r="R4061" t="s">
        <v>37</v>
      </c>
      <c r="S4061">
        <v>0.72419999999999995</v>
      </c>
      <c r="T4061">
        <v>0.72419999999999995</v>
      </c>
      <c r="U4061">
        <v>6.7069999999999999</v>
      </c>
      <c r="V4061">
        <v>-3.8857675000000002E-3</v>
      </c>
      <c r="W4061" t="s">
        <v>38</v>
      </c>
      <c r="X4061" s="4">
        <f>IF(bot_orders[[#This Row],[side]]="sell", bot_orders[[#This Row],[accFillSz]]*bot_orders[[#This Row],[avgPx]] + bot_orders[[#This Row],[fee]], -bot_orders[[#This Row],[accFillSz]]*bot_orders[[#This Row],[avgPx]])</f>
        <v>4.8533236324999995</v>
      </c>
      <c r="Y4061" s="4">
        <f>IF(bot_orders[[#This Row],[side]]="buy", bot_orders[[#This Row],[accFillSz]] + bot_orders[[#This Row],[fee]], -bot_orders[[#This Row],[accFillSz]])</f>
        <v>-6.7069999999999999</v>
      </c>
      <c r="Z4061" s="4">
        <f>IF(bot_orders[[#This Row],[side]]="sell",bot_orders[[#This Row],[accFillSz]]*bot_orders[[#This Row],[avgPx]]+bot_orders[[#This Row],[fee]], 0)</f>
        <v>4.8533236324999995</v>
      </c>
      <c r="AA4061" s="4">
        <f>IF(bot_orders[[#This Row],[side]]="sell",-bot_orders[[#This Row],[accFillSz]],bot_orders[[#This Row],[accFillSz]]+bot_orders[[#This Row],[fee]])</f>
        <v>-6.7069999999999999</v>
      </c>
      <c r="AB4061">
        <v>0</v>
      </c>
      <c r="AC4061" t="s">
        <v>39</v>
      </c>
      <c r="AD4061">
        <v>0</v>
      </c>
      <c r="AE4061" t="s">
        <v>40</v>
      </c>
      <c r="AF4061" t="s">
        <v>41</v>
      </c>
      <c r="AG4061" t="s">
        <v>28</v>
      </c>
      <c r="AH4061" t="s">
        <v>28</v>
      </c>
      <c r="AI4061">
        <v>-6.7069999999999999</v>
      </c>
      <c r="AJ4061">
        <v>4.8533236300000002</v>
      </c>
    </row>
    <row r="4062" spans="1:36" x14ac:dyDescent="0.3">
      <c r="A4062">
        <v>4447</v>
      </c>
      <c r="B4062" t="s">
        <v>17980</v>
      </c>
      <c r="C4062" t="s">
        <v>28</v>
      </c>
      <c r="D4062" t="s">
        <v>29</v>
      </c>
      <c r="E4062" t="s">
        <v>30</v>
      </c>
      <c r="F4062" t="s">
        <v>31</v>
      </c>
      <c r="G4062" t="s">
        <v>1016</v>
      </c>
      <c r="H4062" t="s">
        <v>18577</v>
      </c>
      <c r="I4062" s="4" t="s">
        <v>18578</v>
      </c>
      <c r="J4062" s="1">
        <f>((((bot_orders[[#This Row],[cTime]]/ 1000)+3*3600) / 86400) + DATE(1970,1,1))</f>
        <v>45775.679313356479</v>
      </c>
      <c r="K4062" s="4" t="s">
        <v>18579</v>
      </c>
      <c r="L4062" s="1">
        <f>((((bot_orders[[#This Row],[uTime]]/ 1000)+3*3600) / 86400) + DATE(1970,1,1))</f>
        <v>45775.704068506944</v>
      </c>
      <c r="M4062" t="s">
        <v>34</v>
      </c>
      <c r="N4062" t="s">
        <v>28</v>
      </c>
      <c r="O4062" t="s">
        <v>35</v>
      </c>
      <c r="P4062">
        <v>6.7130000000000001</v>
      </c>
      <c r="Q4062" t="s">
        <v>36</v>
      </c>
      <c r="R4062" t="s">
        <v>55</v>
      </c>
      <c r="S4062">
        <v>0.71930000000000005</v>
      </c>
      <c r="T4062">
        <v>0.71930000000000005</v>
      </c>
      <c r="U4062">
        <v>6.7130000000000001</v>
      </c>
      <c r="V4062">
        <v>-5.3704E-3</v>
      </c>
      <c r="W4062" t="s">
        <v>39</v>
      </c>
      <c r="X4062" s="4">
        <f>IF(bot_orders[[#This Row],[side]]="sell", bot_orders[[#This Row],[accFillSz]]*bot_orders[[#This Row],[avgPx]] + bot_orders[[#This Row],[fee]], -bot_orders[[#This Row],[accFillSz]]*bot_orders[[#This Row],[avgPx]])</f>
        <v>-4.8286609</v>
      </c>
      <c r="Y4062" s="4">
        <f>IF(bot_orders[[#This Row],[side]]="buy", bot_orders[[#This Row],[accFillSz]] + bot_orders[[#This Row],[fee]], -bot_orders[[#This Row],[accFillSz]])</f>
        <v>6.7076295999999997</v>
      </c>
      <c r="Z4062" s="4">
        <f>IF(bot_orders[[#This Row],[side]]="sell",bot_orders[[#This Row],[accFillSz]]*bot_orders[[#This Row],[avgPx]]+bot_orders[[#This Row],[fee]], 0)</f>
        <v>0</v>
      </c>
      <c r="AA4062" s="4">
        <f>IF(bot_orders[[#This Row],[side]]="sell",-bot_orders[[#This Row],[accFillSz]],bot_orders[[#This Row],[accFillSz]]+bot_orders[[#This Row],[fee]])</f>
        <v>6.7076295999999997</v>
      </c>
      <c r="AB4062">
        <v>0</v>
      </c>
      <c r="AC4062" t="s">
        <v>38</v>
      </c>
      <c r="AD4062">
        <v>0</v>
      </c>
      <c r="AE4062" t="s">
        <v>40</v>
      </c>
      <c r="AF4062" t="s">
        <v>41</v>
      </c>
      <c r="AG4062" t="s">
        <v>28</v>
      </c>
      <c r="AH4062" t="s">
        <v>28</v>
      </c>
      <c r="AI4062">
        <v>6.7076295999999997</v>
      </c>
      <c r="AJ4062">
        <v>-4.8286609</v>
      </c>
    </row>
    <row r="4063" spans="1:36" x14ac:dyDescent="0.3">
      <c r="A4063">
        <v>4453</v>
      </c>
      <c r="B4063" t="s">
        <v>17980</v>
      </c>
      <c r="C4063" t="s">
        <v>28</v>
      </c>
      <c r="D4063" t="s">
        <v>29</v>
      </c>
      <c r="E4063" t="s">
        <v>30</v>
      </c>
      <c r="F4063" t="s">
        <v>31</v>
      </c>
      <c r="G4063" t="s">
        <v>1103</v>
      </c>
      <c r="H4063" t="s">
        <v>18580</v>
      </c>
      <c r="I4063" s="4" t="s">
        <v>18581</v>
      </c>
      <c r="J4063" s="1">
        <f>((((bot_orders[[#This Row],[cTime]]/ 1000)+3*3600) / 86400) + DATE(1970,1,1))</f>
        <v>45775.704068530089</v>
      </c>
      <c r="K4063" s="4" t="s">
        <v>18582</v>
      </c>
      <c r="L4063" s="1">
        <f>((((bot_orders[[#This Row],[uTime]]/ 1000)+3*3600) / 86400) + DATE(1970,1,1))</f>
        <v>45775.720316689811</v>
      </c>
      <c r="M4063" t="s">
        <v>34</v>
      </c>
      <c r="N4063" t="s">
        <v>28</v>
      </c>
      <c r="O4063" t="s">
        <v>35</v>
      </c>
      <c r="P4063">
        <v>6.7069999999999999</v>
      </c>
      <c r="Q4063" t="s">
        <v>36</v>
      </c>
      <c r="R4063" t="s">
        <v>37</v>
      </c>
      <c r="S4063">
        <v>0.72419999999999995</v>
      </c>
      <c r="T4063">
        <v>0.72419999999999995</v>
      </c>
      <c r="U4063">
        <v>6.7069999999999999</v>
      </c>
      <c r="V4063">
        <v>-3.8857675000000002E-3</v>
      </c>
      <c r="W4063" t="s">
        <v>38</v>
      </c>
      <c r="X4063" s="4">
        <f>IF(bot_orders[[#This Row],[side]]="sell", bot_orders[[#This Row],[accFillSz]]*bot_orders[[#This Row],[avgPx]] + bot_orders[[#This Row],[fee]], -bot_orders[[#This Row],[accFillSz]]*bot_orders[[#This Row],[avgPx]])</f>
        <v>4.8533236324999995</v>
      </c>
      <c r="Y4063" s="4">
        <f>IF(bot_orders[[#This Row],[side]]="buy", bot_orders[[#This Row],[accFillSz]] + bot_orders[[#This Row],[fee]], -bot_orders[[#This Row],[accFillSz]])</f>
        <v>-6.7069999999999999</v>
      </c>
      <c r="Z4063" s="4">
        <f>IF(bot_orders[[#This Row],[side]]="sell",bot_orders[[#This Row],[accFillSz]]*bot_orders[[#This Row],[avgPx]]+bot_orders[[#This Row],[fee]], 0)</f>
        <v>4.8533236324999995</v>
      </c>
      <c r="AA4063" s="4">
        <f>IF(bot_orders[[#This Row],[side]]="sell",-bot_orders[[#This Row],[accFillSz]],bot_orders[[#This Row],[accFillSz]]+bot_orders[[#This Row],[fee]])</f>
        <v>-6.7069999999999999</v>
      </c>
      <c r="AB4063">
        <v>0</v>
      </c>
      <c r="AC4063" t="s">
        <v>39</v>
      </c>
      <c r="AD4063">
        <v>0</v>
      </c>
      <c r="AE4063" t="s">
        <v>40</v>
      </c>
      <c r="AF4063" t="s">
        <v>41</v>
      </c>
      <c r="AG4063" t="s">
        <v>28</v>
      </c>
      <c r="AH4063" t="s">
        <v>28</v>
      </c>
      <c r="AI4063">
        <v>-6.7069999999999999</v>
      </c>
      <c r="AJ4063">
        <v>4.8533236300000002</v>
      </c>
    </row>
    <row r="4064" spans="1:36" x14ac:dyDescent="0.3">
      <c r="A4064">
        <v>4456</v>
      </c>
      <c r="B4064" t="s">
        <v>17980</v>
      </c>
      <c r="C4064" t="s">
        <v>28</v>
      </c>
      <c r="D4064" t="s">
        <v>29</v>
      </c>
      <c r="E4064" t="s">
        <v>30</v>
      </c>
      <c r="F4064" t="s">
        <v>31</v>
      </c>
      <c r="G4064" t="s">
        <v>1107</v>
      </c>
      <c r="H4064" t="s">
        <v>18583</v>
      </c>
      <c r="I4064" s="4" t="s">
        <v>18584</v>
      </c>
      <c r="J4064" s="1">
        <f>((((bot_orders[[#This Row],[cTime]]/ 1000)+3*3600) / 86400) + DATE(1970,1,1))</f>
        <v>45775.706771412035</v>
      </c>
      <c r="K4064" s="4" t="s">
        <v>18585</v>
      </c>
      <c r="L4064" s="1">
        <f>((((bot_orders[[#This Row],[uTime]]/ 1000)+3*3600) / 86400) + DATE(1970,1,1))</f>
        <v>45775.710133553242</v>
      </c>
      <c r="M4064" t="s">
        <v>34</v>
      </c>
      <c r="N4064" t="s">
        <v>28</v>
      </c>
      <c r="O4064" t="s">
        <v>35</v>
      </c>
      <c r="P4064">
        <v>6.7069999999999999</v>
      </c>
      <c r="Q4064" t="s">
        <v>36</v>
      </c>
      <c r="R4064" t="s">
        <v>37</v>
      </c>
      <c r="S4064">
        <v>0.71930000000000005</v>
      </c>
      <c r="T4064">
        <v>0.71930000000000005</v>
      </c>
      <c r="U4064">
        <v>6.7069999999999999</v>
      </c>
      <c r="V4064">
        <v>-3.8594761000000002E-3</v>
      </c>
      <c r="W4064" t="s">
        <v>38</v>
      </c>
      <c r="X4064" s="4">
        <f>IF(bot_orders[[#This Row],[side]]="sell", bot_orders[[#This Row],[accFillSz]]*bot_orders[[#This Row],[avgPx]] + bot_orders[[#This Row],[fee]], -bot_orders[[#This Row],[accFillSz]]*bot_orders[[#This Row],[avgPx]])</f>
        <v>4.8204856239000007</v>
      </c>
      <c r="Y4064" s="4">
        <f>IF(bot_orders[[#This Row],[side]]="buy", bot_orders[[#This Row],[accFillSz]] + bot_orders[[#This Row],[fee]], -bot_orders[[#This Row],[accFillSz]])</f>
        <v>-6.7069999999999999</v>
      </c>
      <c r="Z4064" s="4">
        <f>IF(bot_orders[[#This Row],[side]]="sell",bot_orders[[#This Row],[accFillSz]]*bot_orders[[#This Row],[avgPx]]+bot_orders[[#This Row],[fee]], 0)</f>
        <v>4.8204856239000007</v>
      </c>
      <c r="AA4064" s="4">
        <f>IF(bot_orders[[#This Row],[side]]="sell",-bot_orders[[#This Row],[accFillSz]],bot_orders[[#This Row],[accFillSz]]+bot_orders[[#This Row],[fee]])</f>
        <v>-6.7069999999999999</v>
      </c>
      <c r="AB4064">
        <v>0</v>
      </c>
      <c r="AC4064" t="s">
        <v>39</v>
      </c>
      <c r="AD4064">
        <v>0</v>
      </c>
      <c r="AE4064" t="s">
        <v>40</v>
      </c>
      <c r="AF4064" t="s">
        <v>41</v>
      </c>
      <c r="AG4064" t="s">
        <v>28</v>
      </c>
      <c r="AH4064" t="s">
        <v>28</v>
      </c>
      <c r="AI4064">
        <v>-6.7069999999999999</v>
      </c>
      <c r="AJ4064">
        <v>4.8204856200000004</v>
      </c>
    </row>
    <row r="4065" spans="1:36" x14ac:dyDescent="0.3">
      <c r="A4065">
        <v>4458</v>
      </c>
      <c r="B4065" t="s">
        <v>17980</v>
      </c>
      <c r="C4065" t="s">
        <v>28</v>
      </c>
      <c r="D4065" t="s">
        <v>29</v>
      </c>
      <c r="E4065" t="s">
        <v>30</v>
      </c>
      <c r="F4065" t="s">
        <v>31</v>
      </c>
      <c r="G4065" t="s">
        <v>1107</v>
      </c>
      <c r="H4065" t="s">
        <v>18586</v>
      </c>
      <c r="I4065" s="4" t="s">
        <v>18587</v>
      </c>
      <c r="J4065" s="1">
        <f>((((bot_orders[[#This Row],[cTime]]/ 1000)+3*3600) / 86400) + DATE(1970,1,1))</f>
        <v>45775.710133576387</v>
      </c>
      <c r="K4065" s="4" t="s">
        <v>18588</v>
      </c>
      <c r="L4065" s="1">
        <f>((((bot_orders[[#This Row],[uTime]]/ 1000)+3*3600) / 86400) + DATE(1970,1,1))</f>
        <v>45775.731551435179</v>
      </c>
      <c r="M4065" t="s">
        <v>34</v>
      </c>
      <c r="N4065" t="s">
        <v>28</v>
      </c>
      <c r="O4065" t="s">
        <v>35</v>
      </c>
      <c r="P4065">
        <v>6.7130000000000001</v>
      </c>
      <c r="Q4065" t="s">
        <v>36</v>
      </c>
      <c r="R4065" t="s">
        <v>55</v>
      </c>
      <c r="S4065">
        <v>0.71450000000000002</v>
      </c>
      <c r="T4065">
        <v>0.71450000000000002</v>
      </c>
      <c r="U4065">
        <v>6.7130000000000001</v>
      </c>
      <c r="V4065">
        <v>-5.3704E-3</v>
      </c>
      <c r="W4065" t="s">
        <v>39</v>
      </c>
      <c r="X4065" s="4">
        <f>IF(bot_orders[[#This Row],[side]]="sell", bot_orders[[#This Row],[accFillSz]]*bot_orders[[#This Row],[avgPx]] + bot_orders[[#This Row],[fee]], -bot_orders[[#This Row],[accFillSz]]*bot_orders[[#This Row],[avgPx]])</f>
        <v>-4.7964384999999998</v>
      </c>
      <c r="Y4065" s="4">
        <f>IF(bot_orders[[#This Row],[side]]="buy", bot_orders[[#This Row],[accFillSz]] + bot_orders[[#This Row],[fee]], -bot_orders[[#This Row],[accFillSz]])</f>
        <v>6.7076295999999997</v>
      </c>
      <c r="Z4065" s="4">
        <f>IF(bot_orders[[#This Row],[side]]="sell",bot_orders[[#This Row],[accFillSz]]*bot_orders[[#This Row],[avgPx]]+bot_orders[[#This Row],[fee]], 0)</f>
        <v>0</v>
      </c>
      <c r="AA4065" s="4">
        <f>IF(bot_orders[[#This Row],[side]]="sell",-bot_orders[[#This Row],[accFillSz]],bot_orders[[#This Row],[accFillSz]]+bot_orders[[#This Row],[fee]])</f>
        <v>6.7076295999999997</v>
      </c>
      <c r="AB4065">
        <v>0</v>
      </c>
      <c r="AC4065" t="s">
        <v>38</v>
      </c>
      <c r="AD4065">
        <v>0</v>
      </c>
      <c r="AE4065" t="s">
        <v>40</v>
      </c>
      <c r="AF4065" t="s">
        <v>41</v>
      </c>
      <c r="AG4065" t="s">
        <v>28</v>
      </c>
      <c r="AH4065" t="s">
        <v>28</v>
      </c>
      <c r="AI4065">
        <v>6.7076295999999997</v>
      </c>
      <c r="AJ4065">
        <v>-4.7964384999999998</v>
      </c>
    </row>
    <row r="4066" spans="1:36" x14ac:dyDescent="0.3">
      <c r="A4066">
        <v>4461</v>
      </c>
      <c r="B4066" t="s">
        <v>17980</v>
      </c>
      <c r="C4066" t="s">
        <v>28</v>
      </c>
      <c r="D4066" t="s">
        <v>29</v>
      </c>
      <c r="E4066" t="s">
        <v>30</v>
      </c>
      <c r="F4066" t="s">
        <v>31</v>
      </c>
      <c r="G4066" t="s">
        <v>1103</v>
      </c>
      <c r="H4066" t="s">
        <v>18589</v>
      </c>
      <c r="I4066" s="4" t="s">
        <v>18590</v>
      </c>
      <c r="J4066" s="1">
        <f>((((bot_orders[[#This Row],[cTime]]/ 1000)+3*3600) / 86400) + DATE(1970,1,1))</f>
        <v>45775.720316712963</v>
      </c>
      <c r="K4066" s="4" t="s">
        <v>18591</v>
      </c>
      <c r="L4066" s="1">
        <f>((((bot_orders[[#This Row],[uTime]]/ 1000)+3*3600) / 86400) + DATE(1970,1,1))</f>
        <v>45775.729860844905</v>
      </c>
      <c r="M4066" t="s">
        <v>34</v>
      </c>
      <c r="N4066" t="s">
        <v>28</v>
      </c>
      <c r="O4066" t="s">
        <v>35</v>
      </c>
      <c r="P4066">
        <v>6.7130000000000001</v>
      </c>
      <c r="Q4066" t="s">
        <v>36</v>
      </c>
      <c r="R4066" t="s">
        <v>55</v>
      </c>
      <c r="S4066">
        <v>0.71930000000000005</v>
      </c>
      <c r="T4066">
        <v>0.71930000000000005</v>
      </c>
      <c r="U4066">
        <v>6.7130000000000001</v>
      </c>
      <c r="V4066">
        <v>-5.3704E-3</v>
      </c>
      <c r="W4066" t="s">
        <v>39</v>
      </c>
      <c r="X4066" s="4">
        <f>IF(bot_orders[[#This Row],[side]]="sell", bot_orders[[#This Row],[accFillSz]]*bot_orders[[#This Row],[avgPx]] + bot_orders[[#This Row],[fee]], -bot_orders[[#This Row],[accFillSz]]*bot_orders[[#This Row],[avgPx]])</f>
        <v>-4.8286609</v>
      </c>
      <c r="Y4066" s="4">
        <f>IF(bot_orders[[#This Row],[side]]="buy", bot_orders[[#This Row],[accFillSz]] + bot_orders[[#This Row],[fee]], -bot_orders[[#This Row],[accFillSz]])</f>
        <v>6.7076295999999997</v>
      </c>
      <c r="Z4066" s="4">
        <f>IF(bot_orders[[#This Row],[side]]="sell",bot_orders[[#This Row],[accFillSz]]*bot_orders[[#This Row],[avgPx]]+bot_orders[[#This Row],[fee]], 0)</f>
        <v>0</v>
      </c>
      <c r="AA4066" s="4">
        <f>IF(bot_orders[[#This Row],[side]]="sell",-bot_orders[[#This Row],[accFillSz]],bot_orders[[#This Row],[accFillSz]]+bot_orders[[#This Row],[fee]])</f>
        <v>6.7076295999999997</v>
      </c>
      <c r="AB4066">
        <v>0</v>
      </c>
      <c r="AC4066" t="s">
        <v>38</v>
      </c>
      <c r="AD4066">
        <v>0</v>
      </c>
      <c r="AE4066" t="s">
        <v>40</v>
      </c>
      <c r="AF4066" t="s">
        <v>41</v>
      </c>
      <c r="AG4066" t="s">
        <v>28</v>
      </c>
      <c r="AH4066" t="s">
        <v>28</v>
      </c>
      <c r="AI4066">
        <v>6.7076295999999997</v>
      </c>
      <c r="AJ4066">
        <v>-4.8286609</v>
      </c>
    </row>
    <row r="4067" spans="1:36" x14ac:dyDescent="0.3">
      <c r="A4067">
        <v>4464</v>
      </c>
      <c r="B4067" t="s">
        <v>17980</v>
      </c>
      <c r="C4067" t="s">
        <v>28</v>
      </c>
      <c r="D4067" t="s">
        <v>29</v>
      </c>
      <c r="E4067" t="s">
        <v>30</v>
      </c>
      <c r="F4067" t="s">
        <v>31</v>
      </c>
      <c r="G4067" t="s">
        <v>1099</v>
      </c>
      <c r="H4067" t="s">
        <v>18592</v>
      </c>
      <c r="I4067" s="4" t="s">
        <v>18593</v>
      </c>
      <c r="J4067" s="1">
        <f>((((bot_orders[[#This Row],[cTime]]/ 1000)+3*3600) / 86400) + DATE(1970,1,1))</f>
        <v>45775.731551458332</v>
      </c>
      <c r="K4067" s="4" t="s">
        <v>18594</v>
      </c>
      <c r="L4067" s="1">
        <f>((((bot_orders[[#This Row],[uTime]]/ 1000)+3*3600) / 86400) + DATE(1970,1,1))</f>
        <v>45775.734117673608</v>
      </c>
      <c r="M4067" t="s">
        <v>34</v>
      </c>
      <c r="N4067" t="s">
        <v>28</v>
      </c>
      <c r="O4067" t="s">
        <v>35</v>
      </c>
      <c r="P4067">
        <v>6.7069999999999999</v>
      </c>
      <c r="Q4067" t="s">
        <v>36</v>
      </c>
      <c r="R4067" t="s">
        <v>37</v>
      </c>
      <c r="S4067">
        <v>0.71930000000000005</v>
      </c>
      <c r="T4067">
        <v>0.71930000000000005</v>
      </c>
      <c r="U4067">
        <v>6.7069999999999999</v>
      </c>
      <c r="V4067">
        <v>-3.8594761000000002E-3</v>
      </c>
      <c r="W4067" t="s">
        <v>38</v>
      </c>
      <c r="X4067" s="4">
        <f>IF(bot_orders[[#This Row],[side]]="sell", bot_orders[[#This Row],[accFillSz]]*bot_orders[[#This Row],[avgPx]] + bot_orders[[#This Row],[fee]], -bot_orders[[#This Row],[accFillSz]]*bot_orders[[#This Row],[avgPx]])</f>
        <v>4.8204856239000007</v>
      </c>
      <c r="Y4067" s="4">
        <f>IF(bot_orders[[#This Row],[side]]="buy", bot_orders[[#This Row],[accFillSz]] + bot_orders[[#This Row],[fee]], -bot_orders[[#This Row],[accFillSz]])</f>
        <v>-6.7069999999999999</v>
      </c>
      <c r="Z4067" s="4">
        <f>IF(bot_orders[[#This Row],[side]]="sell",bot_orders[[#This Row],[accFillSz]]*bot_orders[[#This Row],[avgPx]]+bot_orders[[#This Row],[fee]], 0)</f>
        <v>4.8204856239000007</v>
      </c>
      <c r="AA4067" s="4">
        <f>IF(bot_orders[[#This Row],[side]]="sell",-bot_orders[[#This Row],[accFillSz]],bot_orders[[#This Row],[accFillSz]]+bot_orders[[#This Row],[fee]])</f>
        <v>-6.7069999999999999</v>
      </c>
      <c r="AB4067">
        <v>0</v>
      </c>
      <c r="AC4067" t="s">
        <v>39</v>
      </c>
      <c r="AD4067">
        <v>0</v>
      </c>
      <c r="AE4067" t="s">
        <v>40</v>
      </c>
      <c r="AF4067" t="s">
        <v>41</v>
      </c>
      <c r="AG4067" t="s">
        <v>28</v>
      </c>
      <c r="AH4067" t="s">
        <v>28</v>
      </c>
      <c r="AI4067">
        <v>-6.7069999999999999</v>
      </c>
      <c r="AJ4067">
        <v>4.8204856200000004</v>
      </c>
    </row>
    <row r="4068" spans="1:36" x14ac:dyDescent="0.3">
      <c r="A4068">
        <v>4466</v>
      </c>
      <c r="B4068" t="s">
        <v>17980</v>
      </c>
      <c r="C4068" t="s">
        <v>28</v>
      </c>
      <c r="D4068" t="s">
        <v>29</v>
      </c>
      <c r="E4068" t="s">
        <v>30</v>
      </c>
      <c r="F4068" t="s">
        <v>31</v>
      </c>
      <c r="G4068" t="s">
        <v>1099</v>
      </c>
      <c r="H4068" t="s">
        <v>18595</v>
      </c>
      <c r="I4068" s="4" t="s">
        <v>18596</v>
      </c>
      <c r="J4068" s="1">
        <f>((((bot_orders[[#This Row],[cTime]]/ 1000)+3*3600) / 86400) + DATE(1970,1,1))</f>
        <v>45775.73411769676</v>
      </c>
      <c r="K4068" s="4" t="s">
        <v>18597</v>
      </c>
      <c r="L4068" s="1">
        <f>((((bot_orders[[#This Row],[uTime]]/ 1000)+3*3600) / 86400) + DATE(1970,1,1))</f>
        <v>45775.743961469911</v>
      </c>
      <c r="M4068" t="s">
        <v>34</v>
      </c>
      <c r="N4068" t="s">
        <v>28</v>
      </c>
      <c r="O4068" t="s">
        <v>35</v>
      </c>
      <c r="P4068">
        <v>6.7130000000000001</v>
      </c>
      <c r="Q4068" t="s">
        <v>36</v>
      </c>
      <c r="R4068" t="s">
        <v>55</v>
      </c>
      <c r="S4068">
        <v>0.71450000000000002</v>
      </c>
      <c r="T4068">
        <v>0.71450000000000002</v>
      </c>
      <c r="U4068">
        <v>6.7130000000000001</v>
      </c>
      <c r="V4068">
        <v>-5.3704E-3</v>
      </c>
      <c r="W4068" t="s">
        <v>39</v>
      </c>
      <c r="X4068" s="4">
        <f>IF(bot_orders[[#This Row],[side]]="sell", bot_orders[[#This Row],[accFillSz]]*bot_orders[[#This Row],[avgPx]] + bot_orders[[#This Row],[fee]], -bot_orders[[#This Row],[accFillSz]]*bot_orders[[#This Row],[avgPx]])</f>
        <v>-4.7964384999999998</v>
      </c>
      <c r="Y4068" s="4">
        <f>IF(bot_orders[[#This Row],[side]]="buy", bot_orders[[#This Row],[accFillSz]] + bot_orders[[#This Row],[fee]], -bot_orders[[#This Row],[accFillSz]])</f>
        <v>6.7076295999999997</v>
      </c>
      <c r="Z4068" s="4">
        <f>IF(bot_orders[[#This Row],[side]]="sell",bot_orders[[#This Row],[accFillSz]]*bot_orders[[#This Row],[avgPx]]+bot_orders[[#This Row],[fee]], 0)</f>
        <v>0</v>
      </c>
      <c r="AA4068" s="4">
        <f>IF(bot_orders[[#This Row],[side]]="sell",-bot_orders[[#This Row],[accFillSz]],bot_orders[[#This Row],[accFillSz]]+bot_orders[[#This Row],[fee]])</f>
        <v>6.7076295999999997</v>
      </c>
      <c r="AB4068">
        <v>0</v>
      </c>
      <c r="AC4068" t="s">
        <v>38</v>
      </c>
      <c r="AD4068">
        <v>0</v>
      </c>
      <c r="AE4068" t="s">
        <v>40</v>
      </c>
      <c r="AF4068" t="s">
        <v>41</v>
      </c>
      <c r="AG4068" t="s">
        <v>28</v>
      </c>
      <c r="AH4068" t="s">
        <v>28</v>
      </c>
      <c r="AI4068">
        <v>6.7076295999999997</v>
      </c>
      <c r="AJ4068">
        <v>-4.7964384999999998</v>
      </c>
    </row>
    <row r="4069" spans="1:36" x14ac:dyDescent="0.3">
      <c r="A4069">
        <v>4469</v>
      </c>
      <c r="B4069" t="s">
        <v>17980</v>
      </c>
      <c r="C4069" t="s">
        <v>28</v>
      </c>
      <c r="D4069" t="s">
        <v>29</v>
      </c>
      <c r="E4069" t="s">
        <v>30</v>
      </c>
      <c r="F4069" t="s">
        <v>31</v>
      </c>
      <c r="G4069" t="s">
        <v>1168</v>
      </c>
      <c r="H4069" t="s">
        <v>18598</v>
      </c>
      <c r="I4069" s="4" t="s">
        <v>18599</v>
      </c>
      <c r="J4069" s="1">
        <f>((((bot_orders[[#This Row],[cTime]]/ 1000)+3*3600) / 86400) + DATE(1970,1,1))</f>
        <v>45775.764957476851</v>
      </c>
      <c r="K4069" s="4" t="s">
        <v>18600</v>
      </c>
      <c r="L4069" s="1">
        <f>((((bot_orders[[#This Row],[uTime]]/ 1000)+3*3600) / 86400) + DATE(1970,1,1))</f>
        <v>45775.822540347224</v>
      </c>
      <c r="M4069" t="s">
        <v>34</v>
      </c>
      <c r="N4069" t="s">
        <v>28</v>
      </c>
      <c r="O4069" t="s">
        <v>35</v>
      </c>
      <c r="P4069">
        <v>6.7069999999999999</v>
      </c>
      <c r="Q4069" t="s">
        <v>36</v>
      </c>
      <c r="R4069" t="s">
        <v>37</v>
      </c>
      <c r="S4069">
        <v>0.71450000000000002</v>
      </c>
      <c r="T4069">
        <v>0.71450000000000002</v>
      </c>
      <c r="U4069">
        <v>6.7069999999999999</v>
      </c>
      <c r="V4069">
        <v>-3.8337212000000001E-3</v>
      </c>
      <c r="W4069" t="s">
        <v>38</v>
      </c>
      <c r="X4069" s="4">
        <f>IF(bot_orders[[#This Row],[side]]="sell", bot_orders[[#This Row],[accFillSz]]*bot_orders[[#This Row],[avgPx]] + bot_orders[[#This Row],[fee]], -bot_orders[[#This Row],[accFillSz]]*bot_orders[[#This Row],[avgPx]])</f>
        <v>4.7883177787999998</v>
      </c>
      <c r="Y4069" s="4">
        <f>IF(bot_orders[[#This Row],[side]]="buy", bot_orders[[#This Row],[accFillSz]] + bot_orders[[#This Row],[fee]], -bot_orders[[#This Row],[accFillSz]])</f>
        <v>-6.7069999999999999</v>
      </c>
      <c r="Z4069" s="4">
        <f>IF(bot_orders[[#This Row],[side]]="sell",bot_orders[[#This Row],[accFillSz]]*bot_orders[[#This Row],[avgPx]]+bot_orders[[#This Row],[fee]], 0)</f>
        <v>4.7883177787999998</v>
      </c>
      <c r="AA4069" s="4">
        <f>IF(bot_orders[[#This Row],[side]]="sell",-bot_orders[[#This Row],[accFillSz]],bot_orders[[#This Row],[accFillSz]]+bot_orders[[#This Row],[fee]])</f>
        <v>-6.7069999999999999</v>
      </c>
      <c r="AB4069">
        <v>0</v>
      </c>
      <c r="AC4069" t="s">
        <v>39</v>
      </c>
      <c r="AD4069">
        <v>0</v>
      </c>
      <c r="AE4069" t="s">
        <v>40</v>
      </c>
      <c r="AF4069" t="s">
        <v>41</v>
      </c>
      <c r="AG4069" t="s">
        <v>28</v>
      </c>
      <c r="AH4069" t="s">
        <v>28</v>
      </c>
      <c r="AI4069">
        <v>-6.7069999999999999</v>
      </c>
      <c r="AJ4069">
        <v>4.7883177799999999</v>
      </c>
    </row>
    <row r="4070" spans="1:36" x14ac:dyDescent="0.3">
      <c r="A4070">
        <v>4471</v>
      </c>
      <c r="B4070" t="s">
        <v>17980</v>
      </c>
      <c r="C4070" t="s">
        <v>28</v>
      </c>
      <c r="D4070" t="s">
        <v>29</v>
      </c>
      <c r="E4070" t="s">
        <v>30</v>
      </c>
      <c r="F4070" t="s">
        <v>31</v>
      </c>
      <c r="G4070" t="s">
        <v>1148</v>
      </c>
      <c r="H4070" t="s">
        <v>18601</v>
      </c>
      <c r="I4070" s="4" t="s">
        <v>18602</v>
      </c>
      <c r="J4070" s="1">
        <f>((((bot_orders[[#This Row],[cTime]]/ 1000)+3*3600) / 86400) + DATE(1970,1,1))</f>
        <v>45775.769666064814</v>
      </c>
      <c r="K4070" s="4" t="s">
        <v>18603</v>
      </c>
      <c r="L4070" s="1">
        <f>((((bot_orders[[#This Row],[uTime]]/ 1000)+3*3600) / 86400) + DATE(1970,1,1))</f>
        <v>45775.773175682873</v>
      </c>
      <c r="M4070" t="s">
        <v>34</v>
      </c>
      <c r="N4070" t="s">
        <v>28</v>
      </c>
      <c r="O4070" t="s">
        <v>35</v>
      </c>
      <c r="P4070">
        <v>6.7069999999999999</v>
      </c>
      <c r="Q4070" t="s">
        <v>36</v>
      </c>
      <c r="R4070" t="s">
        <v>37</v>
      </c>
      <c r="S4070">
        <v>0.7097</v>
      </c>
      <c r="T4070">
        <v>0.7097</v>
      </c>
      <c r="U4070">
        <v>6.7069999999999999</v>
      </c>
      <c r="V4070">
        <v>-3.8079663E-3</v>
      </c>
      <c r="W4070" t="s">
        <v>38</v>
      </c>
      <c r="X4070" s="4">
        <f>IF(bot_orders[[#This Row],[side]]="sell", bot_orders[[#This Row],[accFillSz]]*bot_orders[[#This Row],[avgPx]] + bot_orders[[#This Row],[fee]], -bot_orders[[#This Row],[accFillSz]]*bot_orders[[#This Row],[avgPx]])</f>
        <v>4.7561499336999997</v>
      </c>
      <c r="Y4070" s="4">
        <f>IF(bot_orders[[#This Row],[side]]="buy", bot_orders[[#This Row],[accFillSz]] + bot_orders[[#This Row],[fee]], -bot_orders[[#This Row],[accFillSz]])</f>
        <v>-6.7069999999999999</v>
      </c>
      <c r="Z4070" s="4">
        <f>IF(bot_orders[[#This Row],[side]]="sell",bot_orders[[#This Row],[accFillSz]]*bot_orders[[#This Row],[avgPx]]+bot_orders[[#This Row],[fee]], 0)</f>
        <v>4.7561499336999997</v>
      </c>
      <c r="AA4070" s="4">
        <f>IF(bot_orders[[#This Row],[side]]="sell",-bot_orders[[#This Row],[accFillSz]],bot_orders[[#This Row],[accFillSz]]+bot_orders[[#This Row],[fee]])</f>
        <v>-6.7069999999999999</v>
      </c>
      <c r="AB4070">
        <v>0</v>
      </c>
      <c r="AC4070" t="s">
        <v>39</v>
      </c>
      <c r="AD4070">
        <v>0</v>
      </c>
      <c r="AE4070" t="s">
        <v>40</v>
      </c>
      <c r="AF4070" t="s">
        <v>41</v>
      </c>
      <c r="AG4070" t="s">
        <v>28</v>
      </c>
      <c r="AH4070" t="s">
        <v>28</v>
      </c>
      <c r="AI4070">
        <v>-6.7069999999999999</v>
      </c>
      <c r="AJ4070">
        <v>4.7561499300000003</v>
      </c>
    </row>
    <row r="4071" spans="1:36" x14ac:dyDescent="0.3">
      <c r="A4071">
        <v>4472</v>
      </c>
      <c r="B4071" t="s">
        <v>17980</v>
      </c>
      <c r="C4071" t="s">
        <v>28</v>
      </c>
      <c r="D4071" t="s">
        <v>29</v>
      </c>
      <c r="E4071" t="s">
        <v>30</v>
      </c>
      <c r="F4071" t="s">
        <v>31</v>
      </c>
      <c r="G4071" t="s">
        <v>1145</v>
      </c>
      <c r="H4071" t="s">
        <v>18604</v>
      </c>
      <c r="I4071" s="4" t="s">
        <v>18605</v>
      </c>
      <c r="J4071" s="1">
        <f>((((bot_orders[[#This Row],[cTime]]/ 1000)+3*3600) / 86400) + DATE(1970,1,1))</f>
        <v>45775.773175717593</v>
      </c>
      <c r="K4071" s="4" t="s">
        <v>18606</v>
      </c>
      <c r="L4071" s="1">
        <f>((((bot_orders[[#This Row],[uTime]]/ 1000)+3*3600) / 86400) + DATE(1970,1,1))</f>
        <v>45775.774732951388</v>
      </c>
      <c r="M4071" t="s">
        <v>34</v>
      </c>
      <c r="N4071" t="s">
        <v>28</v>
      </c>
      <c r="O4071" t="s">
        <v>35</v>
      </c>
      <c r="P4071">
        <v>6.7130000000000001</v>
      </c>
      <c r="Q4071" t="s">
        <v>36</v>
      </c>
      <c r="R4071" t="s">
        <v>55</v>
      </c>
      <c r="S4071">
        <v>0.70499999999999996</v>
      </c>
      <c r="T4071">
        <v>0.70499999999999996</v>
      </c>
      <c r="U4071">
        <v>6.7130000000000001</v>
      </c>
      <c r="V4071">
        <v>-5.3704E-3</v>
      </c>
      <c r="W4071" t="s">
        <v>39</v>
      </c>
      <c r="X4071" s="4">
        <f>IF(bot_orders[[#This Row],[side]]="sell", bot_orders[[#This Row],[accFillSz]]*bot_orders[[#This Row],[avgPx]] + bot_orders[[#This Row],[fee]], -bot_orders[[#This Row],[accFillSz]]*bot_orders[[#This Row],[avgPx]])</f>
        <v>-4.7326649999999999</v>
      </c>
      <c r="Y4071" s="4">
        <f>IF(bot_orders[[#This Row],[side]]="buy", bot_orders[[#This Row],[accFillSz]] + bot_orders[[#This Row],[fee]], -bot_orders[[#This Row],[accFillSz]])</f>
        <v>6.7076295999999997</v>
      </c>
      <c r="Z4071" s="4">
        <f>IF(bot_orders[[#This Row],[side]]="sell",bot_orders[[#This Row],[accFillSz]]*bot_orders[[#This Row],[avgPx]]+bot_orders[[#This Row],[fee]], 0)</f>
        <v>0</v>
      </c>
      <c r="AA4071" s="4">
        <f>IF(bot_orders[[#This Row],[side]]="sell",-bot_orders[[#This Row],[accFillSz]],bot_orders[[#This Row],[accFillSz]]+bot_orders[[#This Row],[fee]])</f>
        <v>6.7076295999999997</v>
      </c>
      <c r="AB4071">
        <v>0</v>
      </c>
      <c r="AC4071" t="s">
        <v>38</v>
      </c>
      <c r="AD4071">
        <v>0</v>
      </c>
      <c r="AE4071" t="s">
        <v>40</v>
      </c>
      <c r="AF4071" t="s">
        <v>41</v>
      </c>
      <c r="AG4071" t="s">
        <v>28</v>
      </c>
      <c r="AH4071" t="s">
        <v>28</v>
      </c>
      <c r="AI4071">
        <v>6.7076295999999997</v>
      </c>
      <c r="AJ4071">
        <v>-4.7326649999999999</v>
      </c>
    </row>
    <row r="4072" spans="1:36" x14ac:dyDescent="0.3">
      <c r="A4072">
        <v>4473</v>
      </c>
      <c r="B4072" t="s">
        <v>17980</v>
      </c>
      <c r="C4072" t="s">
        <v>28</v>
      </c>
      <c r="D4072" t="s">
        <v>29</v>
      </c>
      <c r="E4072" t="s">
        <v>30</v>
      </c>
      <c r="F4072" t="s">
        <v>31</v>
      </c>
      <c r="G4072" t="s">
        <v>1145</v>
      </c>
      <c r="H4072" t="s">
        <v>18607</v>
      </c>
      <c r="I4072" s="4" t="s">
        <v>18608</v>
      </c>
      <c r="J4072" s="1">
        <f>((((bot_orders[[#This Row],[cTime]]/ 1000)+3*3600) / 86400) + DATE(1970,1,1))</f>
        <v>45775.774732986116</v>
      </c>
      <c r="K4072" s="4" t="s">
        <v>18609</v>
      </c>
      <c r="L4072" s="1">
        <f>((((bot_orders[[#This Row],[uTime]]/ 1000)+3*3600) / 86400) + DATE(1970,1,1))</f>
        <v>45775.775454780094</v>
      </c>
      <c r="M4072" t="s">
        <v>34</v>
      </c>
      <c r="N4072" t="s">
        <v>28</v>
      </c>
      <c r="O4072" t="s">
        <v>35</v>
      </c>
      <c r="P4072">
        <v>6.7069999999999999</v>
      </c>
      <c r="Q4072" t="s">
        <v>36</v>
      </c>
      <c r="R4072" t="s">
        <v>37</v>
      </c>
      <c r="S4072">
        <v>0.7097</v>
      </c>
      <c r="T4072">
        <v>0.7097</v>
      </c>
      <c r="U4072">
        <v>6.7069999999999999</v>
      </c>
      <c r="V4072">
        <v>-3.8079663E-3</v>
      </c>
      <c r="W4072" t="s">
        <v>38</v>
      </c>
      <c r="X4072" s="4">
        <f>IF(bot_orders[[#This Row],[side]]="sell", bot_orders[[#This Row],[accFillSz]]*bot_orders[[#This Row],[avgPx]] + bot_orders[[#This Row],[fee]], -bot_orders[[#This Row],[accFillSz]]*bot_orders[[#This Row],[avgPx]])</f>
        <v>4.7561499336999997</v>
      </c>
      <c r="Y4072" s="4">
        <f>IF(bot_orders[[#This Row],[side]]="buy", bot_orders[[#This Row],[accFillSz]] + bot_orders[[#This Row],[fee]], -bot_orders[[#This Row],[accFillSz]])</f>
        <v>-6.7069999999999999</v>
      </c>
      <c r="Z4072" s="4">
        <f>IF(bot_orders[[#This Row],[side]]="sell",bot_orders[[#This Row],[accFillSz]]*bot_orders[[#This Row],[avgPx]]+bot_orders[[#This Row],[fee]], 0)</f>
        <v>4.7561499336999997</v>
      </c>
      <c r="AA4072" s="4">
        <f>IF(bot_orders[[#This Row],[side]]="sell",-bot_orders[[#This Row],[accFillSz]],bot_orders[[#This Row],[accFillSz]]+bot_orders[[#This Row],[fee]])</f>
        <v>-6.7069999999999999</v>
      </c>
      <c r="AB4072">
        <v>0</v>
      </c>
      <c r="AC4072" t="s">
        <v>39</v>
      </c>
      <c r="AD4072">
        <v>0</v>
      </c>
      <c r="AE4072" t="s">
        <v>40</v>
      </c>
      <c r="AF4072" t="s">
        <v>41</v>
      </c>
      <c r="AG4072" t="s">
        <v>28</v>
      </c>
      <c r="AH4072" t="s">
        <v>28</v>
      </c>
      <c r="AI4072">
        <v>-6.7069999999999999</v>
      </c>
      <c r="AJ4072">
        <v>4.7561499300000003</v>
      </c>
    </row>
    <row r="4073" spans="1:36" x14ac:dyDescent="0.3">
      <c r="A4073">
        <v>4474</v>
      </c>
      <c r="B4073" t="s">
        <v>17980</v>
      </c>
      <c r="C4073" t="s">
        <v>28</v>
      </c>
      <c r="D4073" t="s">
        <v>29</v>
      </c>
      <c r="E4073" t="s">
        <v>30</v>
      </c>
      <c r="F4073" t="s">
        <v>31</v>
      </c>
      <c r="G4073" t="s">
        <v>1142</v>
      </c>
      <c r="H4073" t="s">
        <v>18610</v>
      </c>
      <c r="I4073" s="4" t="s">
        <v>18611</v>
      </c>
      <c r="J4073" s="1">
        <f>((((bot_orders[[#This Row],[cTime]]/ 1000)+3*3600) / 86400) + DATE(1970,1,1))</f>
        <v>45775.775454803239</v>
      </c>
      <c r="K4073" s="4" t="s">
        <v>18612</v>
      </c>
      <c r="L4073" s="1">
        <f>((((bot_orders[[#This Row],[uTime]]/ 1000)+3*3600) / 86400) + DATE(1970,1,1))</f>
        <v>45775.799673773145</v>
      </c>
      <c r="M4073" t="s">
        <v>34</v>
      </c>
      <c r="N4073" t="s">
        <v>28</v>
      </c>
      <c r="O4073" t="s">
        <v>35</v>
      </c>
      <c r="P4073">
        <v>6.7130000000000001</v>
      </c>
      <c r="Q4073" t="s">
        <v>36</v>
      </c>
      <c r="R4073" t="s">
        <v>55</v>
      </c>
      <c r="S4073">
        <v>0.70499999999999996</v>
      </c>
      <c r="T4073">
        <v>0.70499999999999996</v>
      </c>
      <c r="U4073">
        <v>6.7130000000000001</v>
      </c>
      <c r="V4073">
        <v>-5.3704E-3</v>
      </c>
      <c r="W4073" t="s">
        <v>39</v>
      </c>
      <c r="X4073" s="4">
        <f>IF(bot_orders[[#This Row],[side]]="sell", bot_orders[[#This Row],[accFillSz]]*bot_orders[[#This Row],[avgPx]] + bot_orders[[#This Row],[fee]], -bot_orders[[#This Row],[accFillSz]]*bot_orders[[#This Row],[avgPx]])</f>
        <v>-4.7326649999999999</v>
      </c>
      <c r="Y4073" s="4">
        <f>IF(bot_orders[[#This Row],[side]]="buy", bot_orders[[#This Row],[accFillSz]] + bot_orders[[#This Row],[fee]], -bot_orders[[#This Row],[accFillSz]])</f>
        <v>6.7076295999999997</v>
      </c>
      <c r="Z4073" s="4">
        <f>IF(bot_orders[[#This Row],[side]]="sell",bot_orders[[#This Row],[accFillSz]]*bot_orders[[#This Row],[avgPx]]+bot_orders[[#This Row],[fee]], 0)</f>
        <v>0</v>
      </c>
      <c r="AA4073" s="4">
        <f>IF(bot_orders[[#This Row],[side]]="sell",-bot_orders[[#This Row],[accFillSz]],bot_orders[[#This Row],[accFillSz]]+bot_orders[[#This Row],[fee]])</f>
        <v>6.7076295999999997</v>
      </c>
      <c r="AB4073">
        <v>0</v>
      </c>
      <c r="AC4073" t="s">
        <v>38</v>
      </c>
      <c r="AD4073">
        <v>0</v>
      </c>
      <c r="AE4073" t="s">
        <v>40</v>
      </c>
      <c r="AF4073" t="s">
        <v>41</v>
      </c>
      <c r="AG4073" t="s">
        <v>28</v>
      </c>
      <c r="AH4073" t="s">
        <v>28</v>
      </c>
      <c r="AI4073">
        <v>6.7076295999999997</v>
      </c>
      <c r="AJ4073">
        <v>-4.7326649999999999</v>
      </c>
    </row>
    <row r="4074" spans="1:36" x14ac:dyDescent="0.3">
      <c r="A4074">
        <v>4481</v>
      </c>
      <c r="B4074" t="s">
        <v>17980</v>
      </c>
      <c r="C4074" t="s">
        <v>28</v>
      </c>
      <c r="D4074" t="s">
        <v>29</v>
      </c>
      <c r="E4074" t="s">
        <v>30</v>
      </c>
      <c r="F4074" t="s">
        <v>31</v>
      </c>
      <c r="G4074" t="s">
        <v>1142</v>
      </c>
      <c r="H4074" t="s">
        <v>18613</v>
      </c>
      <c r="I4074" s="4" t="s">
        <v>18614</v>
      </c>
      <c r="J4074" s="1">
        <f>((((bot_orders[[#This Row],[cTime]]/ 1000)+3*3600) / 86400) + DATE(1970,1,1))</f>
        <v>45775.799673796297</v>
      </c>
      <c r="K4074" s="4" t="s">
        <v>18615</v>
      </c>
      <c r="L4074" s="1">
        <f>((((bot_orders[[#This Row],[uTime]]/ 1000)+3*3600) / 86400) + DATE(1970,1,1))</f>
        <v>45775.815737800927</v>
      </c>
      <c r="M4074" t="s">
        <v>34</v>
      </c>
      <c r="N4074" t="s">
        <v>28</v>
      </c>
      <c r="O4074" t="s">
        <v>35</v>
      </c>
      <c r="P4074">
        <v>6.7069999999999999</v>
      </c>
      <c r="Q4074" t="s">
        <v>36</v>
      </c>
      <c r="R4074" t="s">
        <v>37</v>
      </c>
      <c r="S4074">
        <v>0.7097</v>
      </c>
      <c r="T4074">
        <v>0.7097</v>
      </c>
      <c r="U4074">
        <v>6.7069999999999999</v>
      </c>
      <c r="V4074">
        <v>-3.8079663E-3</v>
      </c>
      <c r="W4074" t="s">
        <v>38</v>
      </c>
      <c r="X4074" s="4">
        <f>IF(bot_orders[[#This Row],[side]]="sell", bot_orders[[#This Row],[accFillSz]]*bot_orders[[#This Row],[avgPx]] + bot_orders[[#This Row],[fee]], -bot_orders[[#This Row],[accFillSz]]*bot_orders[[#This Row],[avgPx]])</f>
        <v>4.7561499336999997</v>
      </c>
      <c r="Y4074" s="4">
        <f>IF(bot_orders[[#This Row],[side]]="buy", bot_orders[[#This Row],[accFillSz]] + bot_orders[[#This Row],[fee]], -bot_orders[[#This Row],[accFillSz]])</f>
        <v>-6.7069999999999999</v>
      </c>
      <c r="Z4074" s="4">
        <f>IF(bot_orders[[#This Row],[side]]="sell",bot_orders[[#This Row],[accFillSz]]*bot_orders[[#This Row],[avgPx]]+bot_orders[[#This Row],[fee]], 0)</f>
        <v>4.7561499336999997</v>
      </c>
      <c r="AA4074" s="4">
        <f>IF(bot_orders[[#This Row],[side]]="sell",-bot_orders[[#This Row],[accFillSz]],bot_orders[[#This Row],[accFillSz]]+bot_orders[[#This Row],[fee]])</f>
        <v>-6.7069999999999999</v>
      </c>
      <c r="AB4074">
        <v>0</v>
      </c>
      <c r="AC4074" t="s">
        <v>39</v>
      </c>
      <c r="AD4074">
        <v>0</v>
      </c>
      <c r="AE4074" t="s">
        <v>40</v>
      </c>
      <c r="AF4074" t="s">
        <v>41</v>
      </c>
      <c r="AG4074" t="s">
        <v>28</v>
      </c>
      <c r="AH4074" t="s">
        <v>28</v>
      </c>
      <c r="AI4074">
        <v>-6.7069999999999999</v>
      </c>
      <c r="AJ4074">
        <v>4.7561499300000003</v>
      </c>
    </row>
    <row r="4075" spans="1:36" x14ac:dyDescent="0.3">
      <c r="A4075">
        <v>4483</v>
      </c>
      <c r="B4075" t="s">
        <v>17980</v>
      </c>
      <c r="C4075" t="s">
        <v>28</v>
      </c>
      <c r="D4075" t="s">
        <v>29</v>
      </c>
      <c r="E4075" t="s">
        <v>30</v>
      </c>
      <c r="F4075" t="s">
        <v>31</v>
      </c>
      <c r="G4075" t="s">
        <v>1168</v>
      </c>
      <c r="H4075" t="s">
        <v>18616</v>
      </c>
      <c r="I4075" s="4" t="s">
        <v>18617</v>
      </c>
      <c r="J4075" s="1">
        <f>((((bot_orders[[#This Row],[cTime]]/ 1000)+3*3600) / 86400) + DATE(1970,1,1))</f>
        <v>45775.822540370369</v>
      </c>
      <c r="K4075" s="4" t="s">
        <v>18618</v>
      </c>
      <c r="L4075" s="1">
        <f>((((bot_orders[[#This Row],[uTime]]/ 1000)+3*3600) / 86400) + DATE(1970,1,1))</f>
        <v>45775.826890370372</v>
      </c>
      <c r="M4075" t="s">
        <v>34</v>
      </c>
      <c r="N4075" t="s">
        <v>28</v>
      </c>
      <c r="O4075" t="s">
        <v>35</v>
      </c>
      <c r="P4075">
        <v>6.7130000000000001</v>
      </c>
      <c r="Q4075" t="s">
        <v>36</v>
      </c>
      <c r="R4075" t="s">
        <v>55</v>
      </c>
      <c r="S4075">
        <v>0.7097</v>
      </c>
      <c r="T4075">
        <v>0.7097</v>
      </c>
      <c r="U4075">
        <v>6.7130000000000001</v>
      </c>
      <c r="V4075">
        <v>-5.3704E-3</v>
      </c>
      <c r="W4075" t="s">
        <v>39</v>
      </c>
      <c r="X4075" s="4">
        <f>IF(bot_orders[[#This Row],[side]]="sell", bot_orders[[#This Row],[accFillSz]]*bot_orders[[#This Row],[avgPx]] + bot_orders[[#This Row],[fee]], -bot_orders[[#This Row],[accFillSz]]*bot_orders[[#This Row],[avgPx]])</f>
        <v>-4.7642160999999996</v>
      </c>
      <c r="Y4075" s="4">
        <f>IF(bot_orders[[#This Row],[side]]="buy", bot_orders[[#This Row],[accFillSz]] + bot_orders[[#This Row],[fee]], -bot_orders[[#This Row],[accFillSz]])</f>
        <v>6.7076295999999997</v>
      </c>
      <c r="Z4075" s="4">
        <f>IF(bot_orders[[#This Row],[side]]="sell",bot_orders[[#This Row],[accFillSz]]*bot_orders[[#This Row],[avgPx]]+bot_orders[[#This Row],[fee]], 0)</f>
        <v>0</v>
      </c>
      <c r="AA4075" s="4">
        <f>IF(bot_orders[[#This Row],[side]]="sell",-bot_orders[[#This Row],[accFillSz]],bot_orders[[#This Row],[accFillSz]]+bot_orders[[#This Row],[fee]])</f>
        <v>6.7076295999999997</v>
      </c>
      <c r="AB4075">
        <v>0</v>
      </c>
      <c r="AC4075" t="s">
        <v>38</v>
      </c>
      <c r="AD4075">
        <v>0</v>
      </c>
      <c r="AE4075" t="s">
        <v>40</v>
      </c>
      <c r="AF4075" t="s">
        <v>41</v>
      </c>
      <c r="AG4075" t="s">
        <v>28</v>
      </c>
      <c r="AH4075" t="s">
        <v>28</v>
      </c>
      <c r="AI4075">
        <v>6.7076295999999997</v>
      </c>
      <c r="AJ4075">
        <v>-4.7642160999999996</v>
      </c>
    </row>
    <row r="4076" spans="1:36" x14ac:dyDescent="0.3">
      <c r="A4076">
        <v>4497</v>
      </c>
      <c r="B4076" t="s">
        <v>17980</v>
      </c>
      <c r="C4076" t="s">
        <v>28</v>
      </c>
      <c r="D4076" t="s">
        <v>29</v>
      </c>
      <c r="E4076" t="s">
        <v>30</v>
      </c>
      <c r="F4076" t="s">
        <v>31</v>
      </c>
      <c r="G4076" t="s">
        <v>1308</v>
      </c>
      <c r="H4076" t="s">
        <v>18619</v>
      </c>
      <c r="I4076" s="4" t="s">
        <v>18620</v>
      </c>
      <c r="J4076" s="1">
        <f>((((bot_orders[[#This Row],[cTime]]/ 1000)+3*3600) / 86400) + DATE(1970,1,1))</f>
        <v>45775.832090868054</v>
      </c>
      <c r="K4076" s="4" t="s">
        <v>13179</v>
      </c>
      <c r="L4076" s="1">
        <f>((((bot_orders[[#This Row],[uTime]]/ 1000)+3*3600) / 86400) + DATE(1970,1,1))</f>
        <v>45776.398810451385</v>
      </c>
      <c r="M4076" t="s">
        <v>34</v>
      </c>
      <c r="N4076" t="s">
        <v>28</v>
      </c>
      <c r="O4076" t="s">
        <v>35</v>
      </c>
      <c r="P4076">
        <v>6.774</v>
      </c>
      <c r="Q4076" t="s">
        <v>36</v>
      </c>
      <c r="R4076" t="s">
        <v>37</v>
      </c>
      <c r="S4076">
        <v>0.74039999999999995</v>
      </c>
      <c r="T4076">
        <v>0.74039999999999995</v>
      </c>
      <c r="U4076">
        <v>6.774</v>
      </c>
      <c r="V4076">
        <v>-4.0123757000000001E-3</v>
      </c>
      <c r="W4076" t="s">
        <v>38</v>
      </c>
      <c r="X4076" s="4">
        <f>IF(bot_orders[[#This Row],[side]]="sell", bot_orders[[#This Row],[accFillSz]]*bot_orders[[#This Row],[avgPx]] + bot_orders[[#This Row],[fee]], -bot_orders[[#This Row],[accFillSz]]*bot_orders[[#This Row],[avgPx]])</f>
        <v>5.0114572242999991</v>
      </c>
      <c r="Y4076" s="4">
        <f>IF(bot_orders[[#This Row],[side]]="buy", bot_orders[[#This Row],[accFillSz]] + bot_orders[[#This Row],[fee]], -bot_orders[[#This Row],[accFillSz]])</f>
        <v>-6.774</v>
      </c>
      <c r="Z4076" s="4">
        <f>IF(bot_orders[[#This Row],[side]]="sell",bot_orders[[#This Row],[accFillSz]]*bot_orders[[#This Row],[avgPx]]+bot_orders[[#This Row],[fee]], 0)</f>
        <v>5.0114572242999991</v>
      </c>
      <c r="AA4076" s="4">
        <f>IF(bot_orders[[#This Row],[side]]="sell",-bot_orders[[#This Row],[accFillSz]],bot_orders[[#This Row],[accFillSz]]+bot_orders[[#This Row],[fee]])</f>
        <v>-6.774</v>
      </c>
      <c r="AB4076">
        <v>0</v>
      </c>
      <c r="AC4076" t="s">
        <v>39</v>
      </c>
      <c r="AD4076">
        <v>0</v>
      </c>
      <c r="AE4076" t="s">
        <v>40</v>
      </c>
      <c r="AF4076" t="s">
        <v>41</v>
      </c>
      <c r="AG4076" t="s">
        <v>28</v>
      </c>
      <c r="AH4076" t="s">
        <v>28</v>
      </c>
      <c r="AI4076">
        <v>-6.774</v>
      </c>
      <c r="AJ4076">
        <v>5.0114572199999996</v>
      </c>
    </row>
    <row r="4077" spans="1:36" x14ac:dyDescent="0.3">
      <c r="A4077">
        <v>4498</v>
      </c>
      <c r="B4077" t="s">
        <v>17980</v>
      </c>
      <c r="C4077" t="s">
        <v>28</v>
      </c>
      <c r="D4077" t="s">
        <v>29</v>
      </c>
      <c r="E4077" t="s">
        <v>30</v>
      </c>
      <c r="F4077" t="s">
        <v>31</v>
      </c>
      <c r="G4077" t="s">
        <v>1157</v>
      </c>
      <c r="H4077" t="s">
        <v>18621</v>
      </c>
      <c r="I4077" s="4" t="s">
        <v>18620</v>
      </c>
      <c r="J4077" s="1">
        <f>((((bot_orders[[#This Row],[cTime]]/ 1000)+3*3600) / 86400) + DATE(1970,1,1))</f>
        <v>45775.832090868054</v>
      </c>
      <c r="K4077" s="4" t="s">
        <v>18622</v>
      </c>
      <c r="L4077" s="1">
        <f>((((bot_orders[[#This Row],[uTime]]/ 1000)+3*3600) / 86400) + DATE(1970,1,1))</f>
        <v>45776.382670937499</v>
      </c>
      <c r="M4077" t="s">
        <v>34</v>
      </c>
      <c r="N4077" t="s">
        <v>28</v>
      </c>
      <c r="O4077" t="s">
        <v>35</v>
      </c>
      <c r="P4077">
        <v>6.774</v>
      </c>
      <c r="Q4077" t="s">
        <v>36</v>
      </c>
      <c r="R4077" t="s">
        <v>37</v>
      </c>
      <c r="S4077">
        <v>0.73519999999999996</v>
      </c>
      <c r="T4077">
        <v>0.73519999999999996</v>
      </c>
      <c r="U4077">
        <v>6.774</v>
      </c>
      <c r="V4077">
        <v>-3.9841957999999997E-3</v>
      </c>
      <c r="W4077" t="s">
        <v>38</v>
      </c>
      <c r="X4077" s="4">
        <f>IF(bot_orders[[#This Row],[side]]="sell", bot_orders[[#This Row],[accFillSz]]*bot_orders[[#This Row],[avgPx]] + bot_orders[[#This Row],[fee]], -bot_orders[[#This Row],[accFillSz]]*bot_orders[[#This Row],[avgPx]])</f>
        <v>4.9762606041999993</v>
      </c>
      <c r="Y4077" s="4">
        <f>IF(bot_orders[[#This Row],[side]]="buy", bot_orders[[#This Row],[accFillSz]] + bot_orders[[#This Row],[fee]], -bot_orders[[#This Row],[accFillSz]])</f>
        <v>-6.774</v>
      </c>
      <c r="Z4077" s="4">
        <f>IF(bot_orders[[#This Row],[side]]="sell",bot_orders[[#This Row],[accFillSz]]*bot_orders[[#This Row],[avgPx]]+bot_orders[[#This Row],[fee]], 0)</f>
        <v>4.9762606041999993</v>
      </c>
      <c r="AA4077" s="4">
        <f>IF(bot_orders[[#This Row],[side]]="sell",-bot_orders[[#This Row],[accFillSz]],bot_orders[[#This Row],[accFillSz]]+bot_orders[[#This Row],[fee]])</f>
        <v>-6.774</v>
      </c>
      <c r="AB4077">
        <v>0</v>
      </c>
      <c r="AC4077" t="s">
        <v>39</v>
      </c>
      <c r="AD4077">
        <v>0</v>
      </c>
      <c r="AE4077" t="s">
        <v>40</v>
      </c>
      <c r="AF4077" t="s">
        <v>41</v>
      </c>
      <c r="AG4077" t="s">
        <v>28</v>
      </c>
      <c r="AH4077" t="s">
        <v>28</v>
      </c>
      <c r="AI4077">
        <v>-6.774</v>
      </c>
      <c r="AJ4077">
        <v>4.9762605999999998</v>
      </c>
    </row>
    <row r="4078" spans="1:36" x14ac:dyDescent="0.3">
      <c r="A4078">
        <v>4499</v>
      </c>
      <c r="B4078" t="s">
        <v>17980</v>
      </c>
      <c r="C4078" t="s">
        <v>28</v>
      </c>
      <c r="D4078" t="s">
        <v>29</v>
      </c>
      <c r="E4078" t="s">
        <v>30</v>
      </c>
      <c r="F4078" t="s">
        <v>31</v>
      </c>
      <c r="G4078" t="s">
        <v>1161</v>
      </c>
      <c r="H4078" t="s">
        <v>18623</v>
      </c>
      <c r="I4078" s="4" t="s">
        <v>18620</v>
      </c>
      <c r="J4078" s="1">
        <f>((((bot_orders[[#This Row],[cTime]]/ 1000)+3*3600) / 86400) + DATE(1970,1,1))</f>
        <v>45775.832090868054</v>
      </c>
      <c r="K4078" s="4" t="s">
        <v>18624</v>
      </c>
      <c r="L4078" s="1">
        <f>((((bot_orders[[#This Row],[uTime]]/ 1000)+3*3600) / 86400) + DATE(1970,1,1))</f>
        <v>45776.313756296295</v>
      </c>
      <c r="M4078" t="s">
        <v>34</v>
      </c>
      <c r="N4078" t="s">
        <v>28</v>
      </c>
      <c r="O4078" t="s">
        <v>35</v>
      </c>
      <c r="P4078">
        <v>6.774</v>
      </c>
      <c r="Q4078" t="s">
        <v>36</v>
      </c>
      <c r="R4078" t="s">
        <v>37</v>
      </c>
      <c r="S4078">
        <v>0.73009999999999997</v>
      </c>
      <c r="T4078">
        <v>0.73009999999999997</v>
      </c>
      <c r="U4078">
        <v>6.774</v>
      </c>
      <c r="V4078">
        <v>-3.9565579000000002E-3</v>
      </c>
      <c r="W4078" t="s">
        <v>38</v>
      </c>
      <c r="X4078" s="4">
        <f>IF(bot_orders[[#This Row],[side]]="sell", bot_orders[[#This Row],[accFillSz]]*bot_orders[[#This Row],[avgPx]] + bot_orders[[#This Row],[fee]], -bot_orders[[#This Row],[accFillSz]]*bot_orders[[#This Row],[avgPx]])</f>
        <v>4.9417408421000006</v>
      </c>
      <c r="Y4078" s="4">
        <f>IF(bot_orders[[#This Row],[side]]="buy", bot_orders[[#This Row],[accFillSz]] + bot_orders[[#This Row],[fee]], -bot_orders[[#This Row],[accFillSz]])</f>
        <v>-6.774</v>
      </c>
      <c r="Z4078" s="4">
        <f>IF(bot_orders[[#This Row],[side]]="sell",bot_orders[[#This Row],[accFillSz]]*bot_orders[[#This Row],[avgPx]]+bot_orders[[#This Row],[fee]], 0)</f>
        <v>4.9417408421000006</v>
      </c>
      <c r="AA4078" s="4">
        <f>IF(bot_orders[[#This Row],[side]]="sell",-bot_orders[[#This Row],[accFillSz]],bot_orders[[#This Row],[accFillSz]]+bot_orders[[#This Row],[fee]])</f>
        <v>-6.774</v>
      </c>
      <c r="AB4078">
        <v>0</v>
      </c>
      <c r="AC4078" t="s">
        <v>39</v>
      </c>
      <c r="AD4078">
        <v>0</v>
      </c>
      <c r="AE4078" t="s">
        <v>40</v>
      </c>
      <c r="AF4078" t="s">
        <v>41</v>
      </c>
      <c r="AG4078" t="s">
        <v>28</v>
      </c>
      <c r="AH4078" t="s">
        <v>28</v>
      </c>
      <c r="AI4078">
        <v>-6.774</v>
      </c>
      <c r="AJ4078">
        <v>4.9417408399999996</v>
      </c>
    </row>
    <row r="4079" spans="1:36" x14ac:dyDescent="0.3">
      <c r="A4079">
        <v>4500</v>
      </c>
      <c r="B4079" t="s">
        <v>17980</v>
      </c>
      <c r="C4079" t="s">
        <v>28</v>
      </c>
      <c r="D4079" t="s">
        <v>29</v>
      </c>
      <c r="E4079" t="s">
        <v>30</v>
      </c>
      <c r="F4079" t="s">
        <v>31</v>
      </c>
      <c r="G4079" t="s">
        <v>1199</v>
      </c>
      <c r="H4079" t="s">
        <v>18625</v>
      </c>
      <c r="I4079" s="4" t="s">
        <v>18620</v>
      </c>
      <c r="J4079" s="1">
        <f>((((bot_orders[[#This Row],[cTime]]/ 1000)+3*3600) / 86400) + DATE(1970,1,1))</f>
        <v>45775.832090868054</v>
      </c>
      <c r="K4079" s="4" t="s">
        <v>18626</v>
      </c>
      <c r="L4079" s="1">
        <f>((((bot_orders[[#This Row],[uTime]]/ 1000)+3*3600) / 86400) + DATE(1970,1,1))</f>
        <v>45775.944342488423</v>
      </c>
      <c r="M4079" t="s">
        <v>34</v>
      </c>
      <c r="N4079" t="s">
        <v>28</v>
      </c>
      <c r="O4079" t="s">
        <v>35</v>
      </c>
      <c r="P4079">
        <v>6.774</v>
      </c>
      <c r="Q4079" t="s">
        <v>36</v>
      </c>
      <c r="R4079" t="s">
        <v>37</v>
      </c>
      <c r="S4079">
        <v>0.72499999999999998</v>
      </c>
      <c r="T4079">
        <v>0.72499999999999998</v>
      </c>
      <c r="U4079">
        <v>6.774</v>
      </c>
      <c r="V4079">
        <v>-3.9289199999999998E-3</v>
      </c>
      <c r="W4079" t="s">
        <v>38</v>
      </c>
      <c r="X4079" s="4">
        <f>IF(bot_orders[[#This Row],[side]]="sell", bot_orders[[#This Row],[accFillSz]]*bot_orders[[#This Row],[avgPx]] + bot_orders[[#This Row],[fee]], -bot_orders[[#This Row],[accFillSz]]*bot_orders[[#This Row],[avgPx]])</f>
        <v>4.9072210800000002</v>
      </c>
      <c r="Y4079" s="4">
        <f>IF(bot_orders[[#This Row],[side]]="buy", bot_orders[[#This Row],[accFillSz]] + bot_orders[[#This Row],[fee]], -bot_orders[[#This Row],[accFillSz]])</f>
        <v>-6.774</v>
      </c>
      <c r="Z4079" s="4">
        <f>IF(bot_orders[[#This Row],[side]]="sell",bot_orders[[#This Row],[accFillSz]]*bot_orders[[#This Row],[avgPx]]+bot_orders[[#This Row],[fee]], 0)</f>
        <v>4.9072210800000002</v>
      </c>
      <c r="AA4079" s="4">
        <f>IF(bot_orders[[#This Row],[side]]="sell",-bot_orders[[#This Row],[accFillSz]],bot_orders[[#This Row],[accFillSz]]+bot_orders[[#This Row],[fee]])</f>
        <v>-6.774</v>
      </c>
      <c r="AB4079">
        <v>0</v>
      </c>
      <c r="AC4079" t="s">
        <v>39</v>
      </c>
      <c r="AD4079">
        <v>0</v>
      </c>
      <c r="AE4079" t="s">
        <v>40</v>
      </c>
      <c r="AF4079" t="s">
        <v>41</v>
      </c>
      <c r="AG4079" t="s">
        <v>28</v>
      </c>
      <c r="AH4079" t="s">
        <v>28</v>
      </c>
      <c r="AI4079">
        <v>-6.774</v>
      </c>
      <c r="AJ4079">
        <v>4.9072210800000002</v>
      </c>
    </row>
    <row r="4080" spans="1:36" x14ac:dyDescent="0.3">
      <c r="A4080">
        <v>4501</v>
      </c>
      <c r="B4080" t="s">
        <v>17980</v>
      </c>
      <c r="C4080" t="s">
        <v>28</v>
      </c>
      <c r="D4080" t="s">
        <v>29</v>
      </c>
      <c r="E4080" t="s">
        <v>30</v>
      </c>
      <c r="F4080" t="s">
        <v>31</v>
      </c>
      <c r="G4080" t="s">
        <v>1136</v>
      </c>
      <c r="H4080" t="s">
        <v>18627</v>
      </c>
      <c r="I4080" s="4" t="s">
        <v>18620</v>
      </c>
      <c r="J4080" s="1">
        <f>((((bot_orders[[#This Row],[cTime]]/ 1000)+3*3600) / 86400) + DATE(1970,1,1))</f>
        <v>45775.832090868054</v>
      </c>
      <c r="K4080" s="4" t="s">
        <v>18628</v>
      </c>
      <c r="L4080" s="1">
        <f>((((bot_orders[[#This Row],[uTime]]/ 1000)+3*3600) / 86400) + DATE(1970,1,1))</f>
        <v>45775.872199652775</v>
      </c>
      <c r="M4080" t="s">
        <v>34</v>
      </c>
      <c r="N4080" t="s">
        <v>28</v>
      </c>
      <c r="O4080" t="s">
        <v>35</v>
      </c>
      <c r="P4080">
        <v>6.774</v>
      </c>
      <c r="Q4080" t="s">
        <v>36</v>
      </c>
      <c r="R4080" t="s">
        <v>37</v>
      </c>
      <c r="S4080">
        <v>0.71989999999999998</v>
      </c>
      <c r="T4080">
        <v>0.71989999999999998</v>
      </c>
      <c r="U4080">
        <v>6.774</v>
      </c>
      <c r="V4080">
        <v>-3.9012820999999999E-3</v>
      </c>
      <c r="W4080" t="s">
        <v>38</v>
      </c>
      <c r="X4080" s="4">
        <f>IF(bot_orders[[#This Row],[side]]="sell", bot_orders[[#This Row],[accFillSz]]*bot_orders[[#This Row],[avgPx]] + bot_orders[[#This Row],[fee]], -bot_orders[[#This Row],[accFillSz]]*bot_orders[[#This Row],[avgPx]])</f>
        <v>4.8727013178999998</v>
      </c>
      <c r="Y4080" s="4">
        <f>IF(bot_orders[[#This Row],[side]]="buy", bot_orders[[#This Row],[accFillSz]] + bot_orders[[#This Row],[fee]], -bot_orders[[#This Row],[accFillSz]])</f>
        <v>-6.774</v>
      </c>
      <c r="Z4080" s="4">
        <f>IF(bot_orders[[#This Row],[side]]="sell",bot_orders[[#This Row],[accFillSz]]*bot_orders[[#This Row],[avgPx]]+bot_orders[[#This Row],[fee]], 0)</f>
        <v>4.8727013178999998</v>
      </c>
      <c r="AA4080" s="4">
        <f>IF(bot_orders[[#This Row],[side]]="sell",-bot_orders[[#This Row],[accFillSz]],bot_orders[[#This Row],[accFillSz]]+bot_orders[[#This Row],[fee]])</f>
        <v>-6.774</v>
      </c>
      <c r="AB4080">
        <v>0</v>
      </c>
      <c r="AC4080" t="s">
        <v>39</v>
      </c>
      <c r="AD4080">
        <v>0</v>
      </c>
      <c r="AE4080" t="s">
        <v>40</v>
      </c>
      <c r="AF4080" t="s">
        <v>41</v>
      </c>
      <c r="AG4080" t="s">
        <v>28</v>
      </c>
      <c r="AH4080" t="s">
        <v>28</v>
      </c>
      <c r="AI4080">
        <v>-6.774</v>
      </c>
      <c r="AJ4080">
        <v>4.87270132</v>
      </c>
    </row>
    <row r="4081" spans="1:36" x14ac:dyDescent="0.3">
      <c r="A4081">
        <v>4502</v>
      </c>
      <c r="B4081" t="s">
        <v>17980</v>
      </c>
      <c r="C4081" t="s">
        <v>28</v>
      </c>
      <c r="D4081" t="s">
        <v>29</v>
      </c>
      <c r="E4081" t="s">
        <v>30</v>
      </c>
      <c r="F4081" t="s">
        <v>31</v>
      </c>
      <c r="G4081" t="s">
        <v>1139</v>
      </c>
      <c r="H4081" t="s">
        <v>18629</v>
      </c>
      <c r="I4081" s="4" t="s">
        <v>18620</v>
      </c>
      <c r="J4081" s="1">
        <f>((((bot_orders[[#This Row],[cTime]]/ 1000)+3*3600) / 86400) + DATE(1970,1,1))</f>
        <v>45775.832090868054</v>
      </c>
      <c r="K4081" s="4" t="s">
        <v>18630</v>
      </c>
      <c r="L4081" s="1">
        <f>((((bot_orders[[#This Row],[uTime]]/ 1000)+3*3600) / 86400) + DATE(1970,1,1))</f>
        <v>45775.866098310187</v>
      </c>
      <c r="M4081" t="s">
        <v>34</v>
      </c>
      <c r="N4081" t="s">
        <v>28</v>
      </c>
      <c r="O4081" t="s">
        <v>35</v>
      </c>
      <c r="P4081">
        <v>6.774</v>
      </c>
      <c r="Q4081" t="s">
        <v>36</v>
      </c>
      <c r="R4081" t="s">
        <v>37</v>
      </c>
      <c r="S4081">
        <v>0.71489999999999998</v>
      </c>
      <c r="T4081">
        <v>0.71489999999999998</v>
      </c>
      <c r="U4081">
        <v>6.774</v>
      </c>
      <c r="V4081">
        <v>-3.8741861E-3</v>
      </c>
      <c r="W4081" t="s">
        <v>38</v>
      </c>
      <c r="X4081" s="4">
        <f>IF(bot_orders[[#This Row],[side]]="sell", bot_orders[[#This Row],[accFillSz]]*bot_orders[[#This Row],[avgPx]] + bot_orders[[#This Row],[fee]], -bot_orders[[#This Row],[accFillSz]]*bot_orders[[#This Row],[avgPx]])</f>
        <v>4.8388584138999997</v>
      </c>
      <c r="Y4081" s="4">
        <f>IF(bot_orders[[#This Row],[side]]="buy", bot_orders[[#This Row],[accFillSz]] + bot_orders[[#This Row],[fee]], -bot_orders[[#This Row],[accFillSz]])</f>
        <v>-6.774</v>
      </c>
      <c r="Z4081" s="4">
        <f>IF(bot_orders[[#This Row],[side]]="sell",bot_orders[[#This Row],[accFillSz]]*bot_orders[[#This Row],[avgPx]]+bot_orders[[#This Row],[fee]], 0)</f>
        <v>4.8388584138999997</v>
      </c>
      <c r="AA4081" s="4">
        <f>IF(bot_orders[[#This Row],[side]]="sell",-bot_orders[[#This Row],[accFillSz]],bot_orders[[#This Row],[accFillSz]]+bot_orders[[#This Row],[fee]])</f>
        <v>-6.774</v>
      </c>
      <c r="AB4081">
        <v>0</v>
      </c>
      <c r="AC4081" t="s">
        <v>39</v>
      </c>
      <c r="AD4081">
        <v>0</v>
      </c>
      <c r="AE4081" t="s">
        <v>40</v>
      </c>
      <c r="AF4081" t="s">
        <v>41</v>
      </c>
      <c r="AG4081" t="s">
        <v>28</v>
      </c>
      <c r="AH4081" t="s">
        <v>28</v>
      </c>
      <c r="AI4081">
        <v>-6.774</v>
      </c>
      <c r="AJ4081">
        <v>4.8388584100000003</v>
      </c>
    </row>
    <row r="4082" spans="1:36" x14ac:dyDescent="0.3">
      <c r="A4082">
        <v>4503</v>
      </c>
      <c r="B4082" t="s">
        <v>17980</v>
      </c>
      <c r="C4082" t="s">
        <v>28</v>
      </c>
      <c r="D4082" t="s">
        <v>29</v>
      </c>
      <c r="E4082" t="s">
        <v>30</v>
      </c>
      <c r="F4082" t="s">
        <v>31</v>
      </c>
      <c r="G4082" t="s">
        <v>1175</v>
      </c>
      <c r="H4082" t="s">
        <v>18631</v>
      </c>
      <c r="I4082" s="4" t="s">
        <v>18620</v>
      </c>
      <c r="J4082" s="1">
        <f>((((bot_orders[[#This Row],[cTime]]/ 1000)+3*3600) / 86400) + DATE(1970,1,1))</f>
        <v>45775.832090868054</v>
      </c>
      <c r="K4082" s="4" t="s">
        <v>18632</v>
      </c>
      <c r="L4082" s="1">
        <f>((((bot_orders[[#This Row],[uTime]]/ 1000)+3*3600) / 86400) + DATE(1970,1,1))</f>
        <v>45775.834531793982</v>
      </c>
      <c r="M4082" t="s">
        <v>34</v>
      </c>
      <c r="N4082" t="s">
        <v>28</v>
      </c>
      <c r="O4082" t="s">
        <v>35</v>
      </c>
      <c r="P4082">
        <v>5.883</v>
      </c>
      <c r="Q4082" t="s">
        <v>36</v>
      </c>
      <c r="R4082" t="s">
        <v>37</v>
      </c>
      <c r="S4082">
        <v>0.70989999999999998</v>
      </c>
      <c r="T4082">
        <v>0.70989999999999998</v>
      </c>
      <c r="U4082">
        <v>5.883</v>
      </c>
      <c r="V4082">
        <v>-3.3410734000000001E-3</v>
      </c>
      <c r="W4082" t="s">
        <v>38</v>
      </c>
      <c r="X4082" s="4">
        <f>IF(bot_orders[[#This Row],[side]]="sell", bot_orders[[#This Row],[accFillSz]]*bot_orders[[#This Row],[avgPx]] + bot_orders[[#This Row],[fee]], -bot_orders[[#This Row],[accFillSz]]*bot_orders[[#This Row],[avgPx]])</f>
        <v>4.1730006266000004</v>
      </c>
      <c r="Y4082" s="4">
        <f>IF(bot_orders[[#This Row],[side]]="buy", bot_orders[[#This Row],[accFillSz]] + bot_orders[[#This Row],[fee]], -bot_orders[[#This Row],[accFillSz]])</f>
        <v>-5.883</v>
      </c>
      <c r="Z4082" s="4">
        <f>IF(bot_orders[[#This Row],[side]]="sell",bot_orders[[#This Row],[accFillSz]]*bot_orders[[#This Row],[avgPx]]+bot_orders[[#This Row],[fee]], 0)</f>
        <v>4.1730006266000004</v>
      </c>
      <c r="AA4082" s="4">
        <f>IF(bot_orders[[#This Row],[side]]="sell",-bot_orders[[#This Row],[accFillSz]],bot_orders[[#This Row],[accFillSz]]+bot_orders[[#This Row],[fee]])</f>
        <v>-5.883</v>
      </c>
      <c r="AB4082">
        <v>0</v>
      </c>
      <c r="AC4082" t="s">
        <v>39</v>
      </c>
      <c r="AD4082">
        <v>0</v>
      </c>
      <c r="AE4082" t="s">
        <v>40</v>
      </c>
      <c r="AF4082" t="s">
        <v>41</v>
      </c>
      <c r="AG4082" t="s">
        <v>28</v>
      </c>
      <c r="AH4082" t="s">
        <v>28</v>
      </c>
      <c r="AI4082">
        <v>-5.883</v>
      </c>
      <c r="AJ4082">
        <v>4.1730006299999998</v>
      </c>
    </row>
    <row r="4083" spans="1:36" x14ac:dyDescent="0.3">
      <c r="A4083">
        <v>4508</v>
      </c>
      <c r="B4083" t="s">
        <v>17980</v>
      </c>
      <c r="C4083" t="s">
        <v>28</v>
      </c>
      <c r="D4083" t="s">
        <v>29</v>
      </c>
      <c r="E4083" t="s">
        <v>30</v>
      </c>
      <c r="F4083" t="s">
        <v>31</v>
      </c>
      <c r="G4083" t="s">
        <v>1139</v>
      </c>
      <c r="H4083" t="s">
        <v>18633</v>
      </c>
      <c r="I4083" s="4" t="s">
        <v>18634</v>
      </c>
      <c r="J4083" s="1">
        <f>((((bot_orders[[#This Row],[cTime]]/ 1000)+3*3600) / 86400) + DATE(1970,1,1))</f>
        <v>45775.866098333332</v>
      </c>
      <c r="K4083" s="4" t="s">
        <v>18635</v>
      </c>
      <c r="L4083" s="1">
        <f>((((bot_orders[[#This Row],[uTime]]/ 1000)+3*3600) / 86400) + DATE(1970,1,1))</f>
        <v>45776.017675902782</v>
      </c>
      <c r="M4083" t="s">
        <v>34</v>
      </c>
      <c r="N4083" t="s">
        <v>28</v>
      </c>
      <c r="O4083" t="s">
        <v>35</v>
      </c>
      <c r="P4083">
        <v>6.774</v>
      </c>
      <c r="Q4083" t="s">
        <v>36</v>
      </c>
      <c r="R4083" t="s">
        <v>55</v>
      </c>
      <c r="S4083">
        <v>0.70989999999999998</v>
      </c>
      <c r="T4083">
        <v>0.70989999999999998</v>
      </c>
      <c r="U4083">
        <v>6.774</v>
      </c>
      <c r="V4083">
        <v>-5.4191999999999999E-3</v>
      </c>
      <c r="W4083" t="s">
        <v>39</v>
      </c>
      <c r="X4083" s="4">
        <f>IF(bot_orders[[#This Row],[side]]="sell", bot_orders[[#This Row],[accFillSz]]*bot_orders[[#This Row],[avgPx]] + bot_orders[[#This Row],[fee]], -bot_orders[[#This Row],[accFillSz]]*bot_orders[[#This Row],[avgPx]])</f>
        <v>-4.8088625999999994</v>
      </c>
      <c r="Y4083" s="4">
        <f>IF(bot_orders[[#This Row],[side]]="buy", bot_orders[[#This Row],[accFillSz]] + bot_orders[[#This Row],[fee]], -bot_orders[[#This Row],[accFillSz]])</f>
        <v>6.7685807999999996</v>
      </c>
      <c r="Z4083" s="4">
        <f>IF(bot_orders[[#This Row],[side]]="sell",bot_orders[[#This Row],[accFillSz]]*bot_orders[[#This Row],[avgPx]]+bot_orders[[#This Row],[fee]], 0)</f>
        <v>0</v>
      </c>
      <c r="AA4083" s="4">
        <f>IF(bot_orders[[#This Row],[side]]="sell",-bot_orders[[#This Row],[accFillSz]],bot_orders[[#This Row],[accFillSz]]+bot_orders[[#This Row],[fee]])</f>
        <v>6.7685807999999996</v>
      </c>
      <c r="AB4083">
        <v>0</v>
      </c>
      <c r="AC4083" t="s">
        <v>38</v>
      </c>
      <c r="AD4083">
        <v>0</v>
      </c>
      <c r="AE4083" t="s">
        <v>40</v>
      </c>
      <c r="AF4083" t="s">
        <v>41</v>
      </c>
      <c r="AG4083" t="s">
        <v>28</v>
      </c>
      <c r="AH4083" t="s">
        <v>28</v>
      </c>
      <c r="AI4083">
        <v>6.7685807999999996</v>
      </c>
      <c r="AJ4083">
        <v>-4.8088626000000003</v>
      </c>
    </row>
    <row r="4084" spans="1:36" x14ac:dyDescent="0.3">
      <c r="A4084">
        <v>4511</v>
      </c>
      <c r="B4084" t="s">
        <v>17980</v>
      </c>
      <c r="C4084" t="s">
        <v>28</v>
      </c>
      <c r="D4084" t="s">
        <v>29</v>
      </c>
      <c r="E4084" t="s">
        <v>30</v>
      </c>
      <c r="F4084" t="s">
        <v>31</v>
      </c>
      <c r="G4084" t="s">
        <v>1136</v>
      </c>
      <c r="H4084" t="s">
        <v>18636</v>
      </c>
      <c r="I4084" s="4" t="s">
        <v>18637</v>
      </c>
      <c r="J4084" s="1">
        <f>((((bot_orders[[#This Row],[cTime]]/ 1000)+3*3600) / 86400) + DATE(1970,1,1))</f>
        <v>45775.872199675927</v>
      </c>
      <c r="K4084" s="4" t="s">
        <v>13220</v>
      </c>
      <c r="L4084" s="1">
        <f>((((bot_orders[[#This Row],[uTime]]/ 1000)+3*3600) / 86400) + DATE(1970,1,1))</f>
        <v>45775.883407800924</v>
      </c>
      <c r="M4084" t="s">
        <v>34</v>
      </c>
      <c r="N4084" t="s">
        <v>28</v>
      </c>
      <c r="O4084" t="s">
        <v>35</v>
      </c>
      <c r="P4084">
        <v>6.774</v>
      </c>
      <c r="Q4084" t="s">
        <v>36</v>
      </c>
      <c r="R4084" t="s">
        <v>55</v>
      </c>
      <c r="S4084">
        <v>0.71489999999999998</v>
      </c>
      <c r="T4084">
        <v>0.71489999999999998</v>
      </c>
      <c r="U4084">
        <v>6.774</v>
      </c>
      <c r="V4084">
        <v>-5.4191999999999999E-3</v>
      </c>
      <c r="W4084" t="s">
        <v>39</v>
      </c>
      <c r="X4084" s="4">
        <f>IF(bot_orders[[#This Row],[side]]="sell", bot_orders[[#This Row],[accFillSz]]*bot_orders[[#This Row],[avgPx]] + bot_orders[[#This Row],[fee]], -bot_orders[[#This Row],[accFillSz]]*bot_orders[[#This Row],[avgPx]])</f>
        <v>-4.8427325999999997</v>
      </c>
      <c r="Y4084" s="4">
        <f>IF(bot_orders[[#This Row],[side]]="buy", bot_orders[[#This Row],[accFillSz]] + bot_orders[[#This Row],[fee]], -bot_orders[[#This Row],[accFillSz]])</f>
        <v>6.7685807999999996</v>
      </c>
      <c r="Z4084" s="4">
        <f>IF(bot_orders[[#This Row],[side]]="sell",bot_orders[[#This Row],[accFillSz]]*bot_orders[[#This Row],[avgPx]]+bot_orders[[#This Row],[fee]], 0)</f>
        <v>0</v>
      </c>
      <c r="AA4084" s="4">
        <f>IF(bot_orders[[#This Row],[side]]="sell",-bot_orders[[#This Row],[accFillSz]],bot_orders[[#This Row],[accFillSz]]+bot_orders[[#This Row],[fee]])</f>
        <v>6.7685807999999996</v>
      </c>
      <c r="AB4084">
        <v>0</v>
      </c>
      <c r="AC4084" t="s">
        <v>38</v>
      </c>
      <c r="AD4084">
        <v>0</v>
      </c>
      <c r="AE4084" t="s">
        <v>40</v>
      </c>
      <c r="AF4084" t="s">
        <v>41</v>
      </c>
      <c r="AG4084" t="s">
        <v>28</v>
      </c>
      <c r="AH4084" t="s">
        <v>28</v>
      </c>
      <c r="AI4084">
        <v>6.7685807999999996</v>
      </c>
      <c r="AJ4084">
        <v>-4.8427325999999997</v>
      </c>
    </row>
    <row r="4085" spans="1:36" x14ac:dyDescent="0.3">
      <c r="A4085">
        <v>4513</v>
      </c>
      <c r="B4085" t="s">
        <v>17980</v>
      </c>
      <c r="C4085" t="s">
        <v>28</v>
      </c>
      <c r="D4085" t="s">
        <v>29</v>
      </c>
      <c r="E4085" t="s">
        <v>30</v>
      </c>
      <c r="F4085" t="s">
        <v>31</v>
      </c>
      <c r="G4085" t="s">
        <v>1188</v>
      </c>
      <c r="H4085" t="s">
        <v>18638</v>
      </c>
      <c r="I4085" s="4" t="s">
        <v>13222</v>
      </c>
      <c r="J4085" s="1">
        <f>((((bot_orders[[#This Row],[cTime]]/ 1000)+3*3600) / 86400) + DATE(1970,1,1))</f>
        <v>45775.883407824076</v>
      </c>
      <c r="K4085" s="4" t="s">
        <v>18639</v>
      </c>
      <c r="L4085" s="1">
        <f>((((bot_orders[[#This Row],[uTime]]/ 1000)+3*3600) / 86400) + DATE(1970,1,1))</f>
        <v>45775.918233113422</v>
      </c>
      <c r="M4085" t="s">
        <v>34</v>
      </c>
      <c r="N4085" t="s">
        <v>28</v>
      </c>
      <c r="O4085" t="s">
        <v>35</v>
      </c>
      <c r="P4085">
        <v>6.7679999999999998</v>
      </c>
      <c r="Q4085" t="s">
        <v>36</v>
      </c>
      <c r="R4085" t="s">
        <v>37</v>
      </c>
      <c r="S4085">
        <v>0.71989999999999998</v>
      </c>
      <c r="T4085">
        <v>0.71989999999999998</v>
      </c>
      <c r="U4085">
        <v>6.7679999999999998</v>
      </c>
      <c r="V4085">
        <v>-3.8978265999999998E-3</v>
      </c>
      <c r="W4085" t="s">
        <v>38</v>
      </c>
      <c r="X4085" s="4">
        <f>IF(bot_orders[[#This Row],[side]]="sell", bot_orders[[#This Row],[accFillSz]]*bot_orders[[#This Row],[avgPx]] + bot_orders[[#This Row],[fee]], -bot_orders[[#This Row],[accFillSz]]*bot_orders[[#This Row],[avgPx]])</f>
        <v>4.8683853733999998</v>
      </c>
      <c r="Y4085" s="4">
        <f>IF(bot_orders[[#This Row],[side]]="buy", bot_orders[[#This Row],[accFillSz]] + bot_orders[[#This Row],[fee]], -bot_orders[[#This Row],[accFillSz]])</f>
        <v>-6.7679999999999998</v>
      </c>
      <c r="Z4085" s="4">
        <f>IF(bot_orders[[#This Row],[side]]="sell",bot_orders[[#This Row],[accFillSz]]*bot_orders[[#This Row],[avgPx]]+bot_orders[[#This Row],[fee]], 0)</f>
        <v>4.8683853733999998</v>
      </c>
      <c r="AA4085" s="4">
        <f>IF(bot_orders[[#This Row],[side]]="sell",-bot_orders[[#This Row],[accFillSz]],bot_orders[[#This Row],[accFillSz]]+bot_orders[[#This Row],[fee]])</f>
        <v>-6.7679999999999998</v>
      </c>
      <c r="AB4085">
        <v>0</v>
      </c>
      <c r="AC4085" t="s">
        <v>39</v>
      </c>
      <c r="AD4085">
        <v>0</v>
      </c>
      <c r="AE4085" t="s">
        <v>40</v>
      </c>
      <c r="AF4085" t="s">
        <v>41</v>
      </c>
      <c r="AG4085" t="s">
        <v>28</v>
      </c>
      <c r="AH4085" t="s">
        <v>28</v>
      </c>
      <c r="AI4085">
        <v>-6.7679999999999998</v>
      </c>
      <c r="AJ4085">
        <v>4.8683853700000004</v>
      </c>
    </row>
    <row r="4086" spans="1:36" x14ac:dyDescent="0.3">
      <c r="A4086">
        <v>4517</v>
      </c>
      <c r="B4086" t="s">
        <v>17980</v>
      </c>
      <c r="C4086" t="s">
        <v>28</v>
      </c>
      <c r="D4086" t="s">
        <v>29</v>
      </c>
      <c r="E4086" t="s">
        <v>30</v>
      </c>
      <c r="F4086" t="s">
        <v>31</v>
      </c>
      <c r="G4086" t="s">
        <v>1188</v>
      </c>
      <c r="H4086" t="s">
        <v>18640</v>
      </c>
      <c r="I4086" s="4" t="s">
        <v>18641</v>
      </c>
      <c r="J4086" s="1">
        <f>((((bot_orders[[#This Row],[cTime]]/ 1000)+3*3600) / 86400) + DATE(1970,1,1))</f>
        <v>45775.918233136574</v>
      </c>
      <c r="K4086" s="4" t="s">
        <v>18642</v>
      </c>
      <c r="L4086" s="1">
        <f>((((bot_orders[[#This Row],[uTime]]/ 1000)+3*3600) / 86400) + DATE(1970,1,1))</f>
        <v>45775.995829004627</v>
      </c>
      <c r="M4086" t="s">
        <v>34</v>
      </c>
      <c r="N4086" t="s">
        <v>28</v>
      </c>
      <c r="O4086" t="s">
        <v>35</v>
      </c>
      <c r="P4086">
        <v>6.774</v>
      </c>
      <c r="Q4086" t="s">
        <v>36</v>
      </c>
      <c r="R4086" t="s">
        <v>55</v>
      </c>
      <c r="S4086">
        <v>0.71489999999999998</v>
      </c>
      <c r="T4086">
        <v>0.71489999999999998</v>
      </c>
      <c r="U4086">
        <v>6.774</v>
      </c>
      <c r="V4086">
        <v>-5.4191999999999999E-3</v>
      </c>
      <c r="W4086" t="s">
        <v>39</v>
      </c>
      <c r="X4086" s="4">
        <f>IF(bot_orders[[#This Row],[side]]="sell", bot_orders[[#This Row],[accFillSz]]*bot_orders[[#This Row],[avgPx]] + bot_orders[[#This Row],[fee]], -bot_orders[[#This Row],[accFillSz]]*bot_orders[[#This Row],[avgPx]])</f>
        <v>-4.8427325999999997</v>
      </c>
      <c r="Y4086" s="4">
        <f>IF(bot_orders[[#This Row],[side]]="buy", bot_orders[[#This Row],[accFillSz]] + bot_orders[[#This Row],[fee]], -bot_orders[[#This Row],[accFillSz]])</f>
        <v>6.7685807999999996</v>
      </c>
      <c r="Z4086" s="4">
        <f>IF(bot_orders[[#This Row],[side]]="sell",bot_orders[[#This Row],[accFillSz]]*bot_orders[[#This Row],[avgPx]]+bot_orders[[#This Row],[fee]], 0)</f>
        <v>0</v>
      </c>
      <c r="AA4086" s="4">
        <f>IF(bot_orders[[#This Row],[side]]="sell",-bot_orders[[#This Row],[accFillSz]],bot_orders[[#This Row],[accFillSz]]+bot_orders[[#This Row],[fee]])</f>
        <v>6.7685807999999996</v>
      </c>
      <c r="AB4086">
        <v>0</v>
      </c>
      <c r="AC4086" t="s">
        <v>38</v>
      </c>
      <c r="AD4086">
        <v>0</v>
      </c>
      <c r="AE4086" t="s">
        <v>40</v>
      </c>
      <c r="AF4086" t="s">
        <v>41</v>
      </c>
      <c r="AG4086" t="s">
        <v>28</v>
      </c>
      <c r="AH4086" t="s">
        <v>28</v>
      </c>
      <c r="AI4086">
        <v>6.7685807999999996</v>
      </c>
      <c r="AJ4086">
        <v>-4.8427325999999997</v>
      </c>
    </row>
    <row r="4087" spans="1:36" x14ac:dyDescent="0.3">
      <c r="A4087">
        <v>4522</v>
      </c>
      <c r="B4087" t="s">
        <v>17980</v>
      </c>
      <c r="C4087" t="s">
        <v>28</v>
      </c>
      <c r="D4087" t="s">
        <v>29</v>
      </c>
      <c r="E4087" t="s">
        <v>30</v>
      </c>
      <c r="F4087" t="s">
        <v>31</v>
      </c>
      <c r="G4087" t="s">
        <v>1199</v>
      </c>
      <c r="H4087" t="s">
        <v>18643</v>
      </c>
      <c r="I4087" s="4" t="s">
        <v>18644</v>
      </c>
      <c r="J4087" s="1">
        <f>((((bot_orders[[#This Row],[cTime]]/ 1000)+3*3600) / 86400) + DATE(1970,1,1))</f>
        <v>45775.944342511575</v>
      </c>
      <c r="K4087" s="4" t="s">
        <v>18645</v>
      </c>
      <c r="L4087" s="1">
        <f>((((bot_orders[[#This Row],[uTime]]/ 1000)+3*3600) / 86400) + DATE(1970,1,1))</f>
        <v>45775.989008310185</v>
      </c>
      <c r="M4087" t="s">
        <v>34</v>
      </c>
      <c r="N4087" t="s">
        <v>28</v>
      </c>
      <c r="O4087" t="s">
        <v>35</v>
      </c>
      <c r="P4087">
        <v>6.774</v>
      </c>
      <c r="Q4087" t="s">
        <v>36</v>
      </c>
      <c r="R4087" t="s">
        <v>55</v>
      </c>
      <c r="S4087">
        <v>0.71989999999999998</v>
      </c>
      <c r="T4087">
        <v>0.71989999999999998</v>
      </c>
      <c r="U4087">
        <v>6.774</v>
      </c>
      <c r="V4087">
        <v>-5.4191999999999999E-3</v>
      </c>
      <c r="W4087" t="s">
        <v>39</v>
      </c>
      <c r="X4087" s="4">
        <f>IF(bot_orders[[#This Row],[side]]="sell", bot_orders[[#This Row],[accFillSz]]*bot_orders[[#This Row],[avgPx]] + bot_orders[[#This Row],[fee]], -bot_orders[[#This Row],[accFillSz]]*bot_orders[[#This Row],[avgPx]])</f>
        <v>-4.8766026</v>
      </c>
      <c r="Y4087" s="4">
        <f>IF(bot_orders[[#This Row],[side]]="buy", bot_orders[[#This Row],[accFillSz]] + bot_orders[[#This Row],[fee]], -bot_orders[[#This Row],[accFillSz]])</f>
        <v>6.7685807999999996</v>
      </c>
      <c r="Z4087" s="4">
        <f>IF(bot_orders[[#This Row],[side]]="sell",bot_orders[[#This Row],[accFillSz]]*bot_orders[[#This Row],[avgPx]]+bot_orders[[#This Row],[fee]], 0)</f>
        <v>0</v>
      </c>
      <c r="AA4087" s="4">
        <f>IF(bot_orders[[#This Row],[side]]="sell",-bot_orders[[#This Row],[accFillSz]],bot_orders[[#This Row],[accFillSz]]+bot_orders[[#This Row],[fee]])</f>
        <v>6.7685807999999996</v>
      </c>
      <c r="AB4087">
        <v>0</v>
      </c>
      <c r="AC4087" t="s">
        <v>38</v>
      </c>
      <c r="AD4087">
        <v>0</v>
      </c>
      <c r="AE4087" t="s">
        <v>40</v>
      </c>
      <c r="AF4087" t="s">
        <v>41</v>
      </c>
      <c r="AG4087" t="s">
        <v>28</v>
      </c>
      <c r="AH4087" t="s">
        <v>28</v>
      </c>
      <c r="AI4087">
        <v>6.7685807999999996</v>
      </c>
      <c r="AJ4087">
        <v>-4.8766026</v>
      </c>
    </row>
    <row r="4088" spans="1:36" x14ac:dyDescent="0.3">
      <c r="A4088">
        <v>4526</v>
      </c>
      <c r="B4088" t="s">
        <v>17980</v>
      </c>
      <c r="C4088" t="s">
        <v>28</v>
      </c>
      <c r="D4088" t="s">
        <v>29</v>
      </c>
      <c r="E4088" t="s">
        <v>30</v>
      </c>
      <c r="F4088" t="s">
        <v>31</v>
      </c>
      <c r="G4088" t="s">
        <v>1130</v>
      </c>
      <c r="H4088" t="s">
        <v>18646</v>
      </c>
      <c r="I4088" s="4" t="s">
        <v>18647</v>
      </c>
      <c r="J4088" s="1">
        <f>((((bot_orders[[#This Row],[cTime]]/ 1000)+3*3600) / 86400) + DATE(1970,1,1))</f>
        <v>45775.98900833333</v>
      </c>
      <c r="K4088" s="4" t="s">
        <v>18648</v>
      </c>
      <c r="L4088" s="1">
        <f>((((bot_orders[[#This Row],[uTime]]/ 1000)+3*3600) / 86400) + DATE(1970,1,1))</f>
        <v>45776.267545416667</v>
      </c>
      <c r="M4088" t="s">
        <v>34</v>
      </c>
      <c r="N4088" t="s">
        <v>28</v>
      </c>
      <c r="O4088" t="s">
        <v>35</v>
      </c>
      <c r="P4088">
        <v>6.7679999999999998</v>
      </c>
      <c r="Q4088" t="s">
        <v>36</v>
      </c>
      <c r="R4088" t="s">
        <v>37</v>
      </c>
      <c r="S4088">
        <v>0.72499999999999998</v>
      </c>
      <c r="T4088">
        <v>0.72499999999999998</v>
      </c>
      <c r="U4088">
        <v>6.7679999999999998</v>
      </c>
      <c r="V4088">
        <v>-3.9254399999999997E-3</v>
      </c>
      <c r="W4088" t="s">
        <v>38</v>
      </c>
      <c r="X4088" s="4">
        <f>IF(bot_orders[[#This Row],[side]]="sell", bot_orders[[#This Row],[accFillSz]]*bot_orders[[#This Row],[avgPx]] + bot_orders[[#This Row],[fee]], -bot_orders[[#This Row],[accFillSz]]*bot_orders[[#This Row],[avgPx]])</f>
        <v>4.9028745599999999</v>
      </c>
      <c r="Y4088" s="4">
        <f>IF(bot_orders[[#This Row],[side]]="buy", bot_orders[[#This Row],[accFillSz]] + bot_orders[[#This Row],[fee]], -bot_orders[[#This Row],[accFillSz]])</f>
        <v>-6.7679999999999998</v>
      </c>
      <c r="Z4088" s="4">
        <f>IF(bot_orders[[#This Row],[side]]="sell",bot_orders[[#This Row],[accFillSz]]*bot_orders[[#This Row],[avgPx]]+bot_orders[[#This Row],[fee]], 0)</f>
        <v>4.9028745599999999</v>
      </c>
      <c r="AA4088" s="4">
        <f>IF(bot_orders[[#This Row],[side]]="sell",-bot_orders[[#This Row],[accFillSz]],bot_orders[[#This Row],[accFillSz]]+bot_orders[[#This Row],[fee]])</f>
        <v>-6.7679999999999998</v>
      </c>
      <c r="AB4088">
        <v>0</v>
      </c>
      <c r="AC4088" t="s">
        <v>39</v>
      </c>
      <c r="AD4088">
        <v>0</v>
      </c>
      <c r="AE4088" t="s">
        <v>40</v>
      </c>
      <c r="AF4088" t="s">
        <v>41</v>
      </c>
      <c r="AG4088" t="s">
        <v>28</v>
      </c>
      <c r="AH4088" t="s">
        <v>28</v>
      </c>
      <c r="AI4088">
        <v>-6.7679999999999998</v>
      </c>
      <c r="AJ4088">
        <v>4.9028745599999999</v>
      </c>
    </row>
    <row r="4089" spans="1:36" x14ac:dyDescent="0.3">
      <c r="A4089">
        <v>4529</v>
      </c>
      <c r="B4089" t="s">
        <v>17980</v>
      </c>
      <c r="C4089" t="s">
        <v>28</v>
      </c>
      <c r="D4089" t="s">
        <v>29</v>
      </c>
      <c r="E4089" t="s">
        <v>30</v>
      </c>
      <c r="F4089" t="s">
        <v>31</v>
      </c>
      <c r="G4089" t="s">
        <v>1195</v>
      </c>
      <c r="H4089" t="s">
        <v>18649</v>
      </c>
      <c r="I4089" s="4" t="s">
        <v>18650</v>
      </c>
      <c r="J4089" s="1">
        <f>((((bot_orders[[#This Row],[cTime]]/ 1000)+3*3600) / 86400) + DATE(1970,1,1))</f>
        <v>45775.995829039355</v>
      </c>
      <c r="K4089" s="4" t="s">
        <v>18651</v>
      </c>
      <c r="L4089" s="1">
        <f>((((bot_orders[[#This Row],[uTime]]/ 1000)+3*3600) / 86400) + DATE(1970,1,1))</f>
        <v>45776.174874432865</v>
      </c>
      <c r="M4089" t="s">
        <v>34</v>
      </c>
      <c r="N4089" t="s">
        <v>28</v>
      </c>
      <c r="O4089" t="s">
        <v>35</v>
      </c>
      <c r="P4089">
        <v>6.7679999999999998</v>
      </c>
      <c r="Q4089" t="s">
        <v>36</v>
      </c>
      <c r="R4089" t="s">
        <v>37</v>
      </c>
      <c r="S4089">
        <v>0.71989999999999998</v>
      </c>
      <c r="T4089">
        <v>0.71989999999999998</v>
      </c>
      <c r="U4089">
        <v>6.7679999999999998</v>
      </c>
      <c r="V4089">
        <v>-3.8978265999999998E-3</v>
      </c>
      <c r="W4089" t="s">
        <v>38</v>
      </c>
      <c r="X4089" s="4">
        <f>IF(bot_orders[[#This Row],[side]]="sell", bot_orders[[#This Row],[accFillSz]]*bot_orders[[#This Row],[avgPx]] + bot_orders[[#This Row],[fee]], -bot_orders[[#This Row],[accFillSz]]*bot_orders[[#This Row],[avgPx]])</f>
        <v>4.8683853733999998</v>
      </c>
      <c r="Y4089" s="4">
        <f>IF(bot_orders[[#This Row],[side]]="buy", bot_orders[[#This Row],[accFillSz]] + bot_orders[[#This Row],[fee]], -bot_orders[[#This Row],[accFillSz]])</f>
        <v>-6.7679999999999998</v>
      </c>
      <c r="Z4089" s="4">
        <f>IF(bot_orders[[#This Row],[side]]="sell",bot_orders[[#This Row],[accFillSz]]*bot_orders[[#This Row],[avgPx]]+bot_orders[[#This Row],[fee]], 0)</f>
        <v>4.8683853733999998</v>
      </c>
      <c r="AA4089" s="4">
        <f>IF(bot_orders[[#This Row],[side]]="sell",-bot_orders[[#This Row],[accFillSz]],bot_orders[[#This Row],[accFillSz]]+bot_orders[[#This Row],[fee]])</f>
        <v>-6.7679999999999998</v>
      </c>
      <c r="AB4089">
        <v>0</v>
      </c>
      <c r="AC4089" t="s">
        <v>39</v>
      </c>
      <c r="AD4089">
        <v>0</v>
      </c>
      <c r="AE4089" t="s">
        <v>40</v>
      </c>
      <c r="AF4089" t="s">
        <v>41</v>
      </c>
      <c r="AG4089" t="s">
        <v>28</v>
      </c>
      <c r="AH4089" t="s">
        <v>28</v>
      </c>
      <c r="AI4089">
        <v>-6.7679999999999998</v>
      </c>
      <c r="AJ4089">
        <v>4.8683853700000004</v>
      </c>
    </row>
    <row r="4090" spans="1:36" x14ac:dyDescent="0.3">
      <c r="A4090">
        <v>4533</v>
      </c>
      <c r="B4090" t="s">
        <v>17980</v>
      </c>
      <c r="C4090" t="s">
        <v>28</v>
      </c>
      <c r="D4090" t="s">
        <v>29</v>
      </c>
      <c r="E4090" t="s">
        <v>30</v>
      </c>
      <c r="F4090" t="s">
        <v>31</v>
      </c>
      <c r="G4090" t="s">
        <v>1206</v>
      </c>
      <c r="H4090" t="s">
        <v>18652</v>
      </c>
      <c r="I4090" s="4" t="s">
        <v>18653</v>
      </c>
      <c r="J4090" s="1">
        <f>((((bot_orders[[#This Row],[cTime]]/ 1000)+3*3600) / 86400) + DATE(1970,1,1))</f>
        <v>45776.017675925927</v>
      </c>
      <c r="K4090" s="4" t="s">
        <v>18654</v>
      </c>
      <c r="L4090" s="1">
        <f>((((bot_orders[[#This Row],[uTime]]/ 1000)+3*3600) / 86400) + DATE(1970,1,1))</f>
        <v>45776.036895092591</v>
      </c>
      <c r="M4090" t="s">
        <v>34</v>
      </c>
      <c r="N4090" t="s">
        <v>28</v>
      </c>
      <c r="O4090" t="s">
        <v>35</v>
      </c>
      <c r="P4090">
        <v>6.7679999999999998</v>
      </c>
      <c r="Q4090" t="s">
        <v>36</v>
      </c>
      <c r="R4090" t="s">
        <v>37</v>
      </c>
      <c r="S4090">
        <v>0.71489999999999998</v>
      </c>
      <c r="T4090">
        <v>0.71489999999999998</v>
      </c>
      <c r="U4090">
        <v>6.7679999999999998</v>
      </c>
      <c r="V4090">
        <v>-3.8707545999999999E-3</v>
      </c>
      <c r="W4090" t="s">
        <v>38</v>
      </c>
      <c r="X4090" s="4">
        <f>IF(bot_orders[[#This Row],[side]]="sell", bot_orders[[#This Row],[accFillSz]]*bot_orders[[#This Row],[avgPx]] + bot_orders[[#This Row],[fee]], -bot_orders[[#This Row],[accFillSz]]*bot_orders[[#This Row],[avgPx]])</f>
        <v>4.8345724453999992</v>
      </c>
      <c r="Y4090" s="4">
        <f>IF(bot_orders[[#This Row],[side]]="buy", bot_orders[[#This Row],[accFillSz]] + bot_orders[[#This Row],[fee]], -bot_orders[[#This Row],[accFillSz]])</f>
        <v>-6.7679999999999998</v>
      </c>
      <c r="Z4090" s="4">
        <f>IF(bot_orders[[#This Row],[side]]="sell",bot_orders[[#This Row],[accFillSz]]*bot_orders[[#This Row],[avgPx]]+bot_orders[[#This Row],[fee]], 0)</f>
        <v>4.8345724453999992</v>
      </c>
      <c r="AA4090" s="4">
        <f>IF(bot_orders[[#This Row],[side]]="sell",-bot_orders[[#This Row],[accFillSz]],bot_orders[[#This Row],[accFillSz]]+bot_orders[[#This Row],[fee]])</f>
        <v>-6.7679999999999998</v>
      </c>
      <c r="AB4090">
        <v>0</v>
      </c>
      <c r="AC4090" t="s">
        <v>39</v>
      </c>
      <c r="AD4090">
        <v>0</v>
      </c>
      <c r="AE4090" t="s">
        <v>40</v>
      </c>
      <c r="AF4090" t="s">
        <v>41</v>
      </c>
      <c r="AG4090" t="s">
        <v>28</v>
      </c>
      <c r="AH4090" t="s">
        <v>28</v>
      </c>
      <c r="AI4090">
        <v>-6.7679999999999998</v>
      </c>
      <c r="AJ4090">
        <v>4.8345724499999996</v>
      </c>
    </row>
    <row r="4091" spans="1:36" x14ac:dyDescent="0.3">
      <c r="A4091">
        <v>4534</v>
      </c>
      <c r="B4091" t="s">
        <v>17980</v>
      </c>
      <c r="C4091" t="s">
        <v>28</v>
      </c>
      <c r="D4091" t="s">
        <v>29</v>
      </c>
      <c r="E4091" t="s">
        <v>30</v>
      </c>
      <c r="F4091" t="s">
        <v>31</v>
      </c>
      <c r="G4091" t="s">
        <v>1206</v>
      </c>
      <c r="H4091" t="s">
        <v>18655</v>
      </c>
      <c r="I4091" s="4" t="s">
        <v>18656</v>
      </c>
      <c r="J4091" s="1">
        <f>((((bot_orders[[#This Row],[cTime]]/ 1000)+3*3600) / 86400) + DATE(1970,1,1))</f>
        <v>45776.036895115743</v>
      </c>
      <c r="K4091" s="4" t="s">
        <v>18657</v>
      </c>
      <c r="L4091" s="1">
        <f>((((bot_orders[[#This Row],[uTime]]/ 1000)+3*3600) / 86400) + DATE(1970,1,1))</f>
        <v>45776.203854687497</v>
      </c>
      <c r="M4091" t="s">
        <v>34</v>
      </c>
      <c r="N4091" t="s">
        <v>28</v>
      </c>
      <c r="O4091" t="s">
        <v>35</v>
      </c>
      <c r="P4091">
        <v>6.774</v>
      </c>
      <c r="Q4091" t="s">
        <v>36</v>
      </c>
      <c r="R4091" t="s">
        <v>55</v>
      </c>
      <c r="S4091">
        <v>0.70989999999999998</v>
      </c>
      <c r="T4091">
        <v>0.70989999999999998</v>
      </c>
      <c r="U4091">
        <v>6.774</v>
      </c>
      <c r="V4091">
        <v>-5.4191999999999999E-3</v>
      </c>
      <c r="W4091" t="s">
        <v>39</v>
      </c>
      <c r="X4091" s="4">
        <f>IF(bot_orders[[#This Row],[side]]="sell", bot_orders[[#This Row],[accFillSz]]*bot_orders[[#This Row],[avgPx]] + bot_orders[[#This Row],[fee]], -bot_orders[[#This Row],[accFillSz]]*bot_orders[[#This Row],[avgPx]])</f>
        <v>-4.8088625999999994</v>
      </c>
      <c r="Y4091" s="4">
        <f>IF(bot_orders[[#This Row],[side]]="buy", bot_orders[[#This Row],[accFillSz]] + bot_orders[[#This Row],[fee]], -bot_orders[[#This Row],[accFillSz]])</f>
        <v>6.7685807999999996</v>
      </c>
      <c r="Z4091" s="4">
        <f>IF(bot_orders[[#This Row],[side]]="sell",bot_orders[[#This Row],[accFillSz]]*bot_orders[[#This Row],[avgPx]]+bot_orders[[#This Row],[fee]], 0)</f>
        <v>0</v>
      </c>
      <c r="AA4091" s="4">
        <f>IF(bot_orders[[#This Row],[side]]="sell",-bot_orders[[#This Row],[accFillSz]],bot_orders[[#This Row],[accFillSz]]+bot_orders[[#This Row],[fee]])</f>
        <v>6.7685807999999996</v>
      </c>
      <c r="AB4091">
        <v>0</v>
      </c>
      <c r="AC4091" t="s">
        <v>38</v>
      </c>
      <c r="AD4091">
        <v>0</v>
      </c>
      <c r="AE4091" t="s">
        <v>40</v>
      </c>
      <c r="AF4091" t="s">
        <v>41</v>
      </c>
      <c r="AG4091" t="s">
        <v>28</v>
      </c>
      <c r="AH4091" t="s">
        <v>28</v>
      </c>
      <c r="AI4091">
        <v>6.7685807999999996</v>
      </c>
      <c r="AJ4091">
        <v>-4.8088626000000003</v>
      </c>
    </row>
    <row r="4092" spans="1:36" x14ac:dyDescent="0.3">
      <c r="A4092">
        <v>4549</v>
      </c>
      <c r="B4092" t="s">
        <v>17980</v>
      </c>
      <c r="C4092" t="s">
        <v>28</v>
      </c>
      <c r="D4092" t="s">
        <v>29</v>
      </c>
      <c r="E4092" t="s">
        <v>30</v>
      </c>
      <c r="F4092" t="s">
        <v>31</v>
      </c>
      <c r="G4092" t="s">
        <v>1195</v>
      </c>
      <c r="H4092" t="s">
        <v>18658</v>
      </c>
      <c r="I4092" s="4" t="s">
        <v>18659</v>
      </c>
      <c r="J4092" s="1">
        <f>((((bot_orders[[#This Row],[cTime]]/ 1000)+3*3600) / 86400) + DATE(1970,1,1))</f>
        <v>45776.174874467593</v>
      </c>
      <c r="K4092" s="4" t="s">
        <v>18660</v>
      </c>
      <c r="L4092" s="1">
        <f>((((bot_orders[[#This Row],[uTime]]/ 1000)+3*3600) / 86400) + DATE(1970,1,1))</f>
        <v>45776.177490462964</v>
      </c>
      <c r="M4092" t="s">
        <v>34</v>
      </c>
      <c r="N4092" t="s">
        <v>28</v>
      </c>
      <c r="O4092" t="s">
        <v>35</v>
      </c>
      <c r="P4092">
        <v>6.774</v>
      </c>
      <c r="Q4092" t="s">
        <v>36</v>
      </c>
      <c r="R4092" t="s">
        <v>55</v>
      </c>
      <c r="S4092">
        <v>0.71489999999999998</v>
      </c>
      <c r="T4092">
        <v>0.71489999999999998</v>
      </c>
      <c r="U4092">
        <v>6.774</v>
      </c>
      <c r="V4092">
        <v>-5.4191999999999999E-3</v>
      </c>
      <c r="W4092" t="s">
        <v>39</v>
      </c>
      <c r="X4092" s="4">
        <f>IF(bot_orders[[#This Row],[side]]="sell", bot_orders[[#This Row],[accFillSz]]*bot_orders[[#This Row],[avgPx]] + bot_orders[[#This Row],[fee]], -bot_orders[[#This Row],[accFillSz]]*bot_orders[[#This Row],[avgPx]])</f>
        <v>-4.8427325999999997</v>
      </c>
      <c r="Y4092" s="4">
        <f>IF(bot_orders[[#This Row],[side]]="buy", bot_orders[[#This Row],[accFillSz]] + bot_orders[[#This Row],[fee]], -bot_orders[[#This Row],[accFillSz]])</f>
        <v>6.7685807999999996</v>
      </c>
      <c r="Z4092" s="4">
        <f>IF(bot_orders[[#This Row],[side]]="sell",bot_orders[[#This Row],[accFillSz]]*bot_orders[[#This Row],[avgPx]]+bot_orders[[#This Row],[fee]], 0)</f>
        <v>0</v>
      </c>
      <c r="AA4092" s="4">
        <f>IF(bot_orders[[#This Row],[side]]="sell",-bot_orders[[#This Row],[accFillSz]],bot_orders[[#This Row],[accFillSz]]+bot_orders[[#This Row],[fee]])</f>
        <v>6.7685807999999996</v>
      </c>
      <c r="AB4092">
        <v>0</v>
      </c>
      <c r="AC4092" t="s">
        <v>38</v>
      </c>
      <c r="AD4092">
        <v>0</v>
      </c>
      <c r="AE4092" t="s">
        <v>40</v>
      </c>
      <c r="AF4092" t="s">
        <v>41</v>
      </c>
      <c r="AG4092" t="s">
        <v>28</v>
      </c>
      <c r="AH4092" t="s">
        <v>28</v>
      </c>
      <c r="AI4092">
        <v>6.7685807999999996</v>
      </c>
      <c r="AJ4092">
        <v>-4.8427325999999997</v>
      </c>
    </row>
    <row r="4093" spans="1:36" x14ac:dyDescent="0.3">
      <c r="A4093">
        <v>4551</v>
      </c>
      <c r="B4093" t="s">
        <v>17980</v>
      </c>
      <c r="C4093" t="s">
        <v>28</v>
      </c>
      <c r="D4093" t="s">
        <v>29</v>
      </c>
      <c r="E4093" t="s">
        <v>30</v>
      </c>
      <c r="F4093" t="s">
        <v>31</v>
      </c>
      <c r="G4093" t="s">
        <v>1233</v>
      </c>
      <c r="H4093" t="s">
        <v>18661</v>
      </c>
      <c r="I4093" s="4" t="s">
        <v>18662</v>
      </c>
      <c r="J4093" s="1">
        <f>((((bot_orders[[#This Row],[cTime]]/ 1000)+3*3600) / 86400) + DATE(1970,1,1))</f>
        <v>45776.177490486109</v>
      </c>
      <c r="K4093" s="4" t="s">
        <v>18663</v>
      </c>
      <c r="L4093" s="1">
        <f>((((bot_orders[[#This Row],[uTime]]/ 1000)+3*3600) / 86400) + DATE(1970,1,1))</f>
        <v>45776.26553856481</v>
      </c>
      <c r="M4093" t="s">
        <v>34</v>
      </c>
      <c r="N4093" t="s">
        <v>28</v>
      </c>
      <c r="O4093" t="s">
        <v>35</v>
      </c>
      <c r="P4093">
        <v>6.7679999999999998</v>
      </c>
      <c r="Q4093" t="s">
        <v>36</v>
      </c>
      <c r="R4093" t="s">
        <v>37</v>
      </c>
      <c r="S4093">
        <v>0.71989999999999998</v>
      </c>
      <c r="T4093">
        <v>0.71989999999999998</v>
      </c>
      <c r="U4093">
        <v>6.7679999999999998</v>
      </c>
      <c r="V4093">
        <v>-3.8978265999999998E-3</v>
      </c>
      <c r="W4093" t="s">
        <v>38</v>
      </c>
      <c r="X4093" s="4">
        <f>IF(bot_orders[[#This Row],[side]]="sell", bot_orders[[#This Row],[accFillSz]]*bot_orders[[#This Row],[avgPx]] + bot_orders[[#This Row],[fee]], -bot_orders[[#This Row],[accFillSz]]*bot_orders[[#This Row],[avgPx]])</f>
        <v>4.8683853733999998</v>
      </c>
      <c r="Y4093" s="4">
        <f>IF(bot_orders[[#This Row],[side]]="buy", bot_orders[[#This Row],[accFillSz]] + bot_orders[[#This Row],[fee]], -bot_orders[[#This Row],[accFillSz]])</f>
        <v>-6.7679999999999998</v>
      </c>
      <c r="Z4093" s="4">
        <f>IF(bot_orders[[#This Row],[side]]="sell",bot_orders[[#This Row],[accFillSz]]*bot_orders[[#This Row],[avgPx]]+bot_orders[[#This Row],[fee]], 0)</f>
        <v>4.8683853733999998</v>
      </c>
      <c r="AA4093" s="4">
        <f>IF(bot_orders[[#This Row],[side]]="sell",-bot_orders[[#This Row],[accFillSz]],bot_orders[[#This Row],[accFillSz]]+bot_orders[[#This Row],[fee]])</f>
        <v>-6.7679999999999998</v>
      </c>
      <c r="AB4093">
        <v>0</v>
      </c>
      <c r="AC4093" t="s">
        <v>39</v>
      </c>
      <c r="AD4093">
        <v>0</v>
      </c>
      <c r="AE4093" t="s">
        <v>40</v>
      </c>
      <c r="AF4093" t="s">
        <v>41</v>
      </c>
      <c r="AG4093" t="s">
        <v>28</v>
      </c>
      <c r="AH4093" t="s">
        <v>28</v>
      </c>
      <c r="AI4093">
        <v>-6.7679999999999998</v>
      </c>
      <c r="AJ4093">
        <v>4.8683853700000004</v>
      </c>
    </row>
    <row r="4094" spans="1:36" x14ac:dyDescent="0.3">
      <c r="A4094">
        <v>4557</v>
      </c>
      <c r="B4094" t="s">
        <v>17980</v>
      </c>
      <c r="C4094" t="s">
        <v>28</v>
      </c>
      <c r="D4094" t="s">
        <v>29</v>
      </c>
      <c r="E4094" t="s">
        <v>30</v>
      </c>
      <c r="F4094" t="s">
        <v>31</v>
      </c>
      <c r="G4094" t="s">
        <v>1223</v>
      </c>
      <c r="H4094" t="s">
        <v>18664</v>
      </c>
      <c r="I4094" s="4" t="s">
        <v>18665</v>
      </c>
      <c r="J4094" s="1">
        <f>((((bot_orders[[#This Row],[cTime]]/ 1000)+3*3600) / 86400) + DATE(1970,1,1))</f>
        <v>45776.203854710649</v>
      </c>
      <c r="K4094" s="4" t="s">
        <v>18666</v>
      </c>
      <c r="L4094" s="1">
        <f>((((bot_orders[[#This Row],[uTime]]/ 1000)+3*3600) / 86400) + DATE(1970,1,1))</f>
        <v>45776.232995706014</v>
      </c>
      <c r="M4094" t="s">
        <v>34</v>
      </c>
      <c r="N4094" t="s">
        <v>28</v>
      </c>
      <c r="O4094" t="s">
        <v>35</v>
      </c>
      <c r="P4094">
        <v>6.7679999999999998</v>
      </c>
      <c r="Q4094" t="s">
        <v>36</v>
      </c>
      <c r="R4094" t="s">
        <v>37</v>
      </c>
      <c r="S4094">
        <v>0.71489999999999998</v>
      </c>
      <c r="T4094">
        <v>0.71489999999999998</v>
      </c>
      <c r="U4094">
        <v>6.7679999999999998</v>
      </c>
      <c r="V4094">
        <v>-3.8707545999999999E-3</v>
      </c>
      <c r="W4094" t="s">
        <v>38</v>
      </c>
      <c r="X4094" s="4">
        <f>IF(bot_orders[[#This Row],[side]]="sell", bot_orders[[#This Row],[accFillSz]]*bot_orders[[#This Row],[avgPx]] + bot_orders[[#This Row],[fee]], -bot_orders[[#This Row],[accFillSz]]*bot_orders[[#This Row],[avgPx]])</f>
        <v>4.8345724453999992</v>
      </c>
      <c r="Y4094" s="4">
        <f>IF(bot_orders[[#This Row],[side]]="buy", bot_orders[[#This Row],[accFillSz]] + bot_orders[[#This Row],[fee]], -bot_orders[[#This Row],[accFillSz]])</f>
        <v>-6.7679999999999998</v>
      </c>
      <c r="Z4094" s="4">
        <f>IF(bot_orders[[#This Row],[side]]="sell",bot_orders[[#This Row],[accFillSz]]*bot_orders[[#This Row],[avgPx]]+bot_orders[[#This Row],[fee]], 0)</f>
        <v>4.8345724453999992</v>
      </c>
      <c r="AA4094" s="4">
        <f>IF(bot_orders[[#This Row],[side]]="sell",-bot_orders[[#This Row],[accFillSz]],bot_orders[[#This Row],[accFillSz]]+bot_orders[[#This Row],[fee]])</f>
        <v>-6.7679999999999998</v>
      </c>
      <c r="AB4094">
        <v>0</v>
      </c>
      <c r="AC4094" t="s">
        <v>39</v>
      </c>
      <c r="AD4094">
        <v>0</v>
      </c>
      <c r="AE4094" t="s">
        <v>40</v>
      </c>
      <c r="AF4094" t="s">
        <v>41</v>
      </c>
      <c r="AG4094" t="s">
        <v>28</v>
      </c>
      <c r="AH4094" t="s">
        <v>28</v>
      </c>
      <c r="AI4094">
        <v>-6.7679999999999998</v>
      </c>
      <c r="AJ4094">
        <v>4.8345724499999996</v>
      </c>
    </row>
    <row r="4095" spans="1:36" x14ac:dyDescent="0.3">
      <c r="A4095">
        <v>4560</v>
      </c>
      <c r="B4095" t="s">
        <v>17980</v>
      </c>
      <c r="C4095" t="s">
        <v>28</v>
      </c>
      <c r="D4095" t="s">
        <v>29</v>
      </c>
      <c r="E4095" t="s">
        <v>30</v>
      </c>
      <c r="F4095" t="s">
        <v>31</v>
      </c>
      <c r="G4095" t="s">
        <v>1216</v>
      </c>
      <c r="H4095" t="s">
        <v>18667</v>
      </c>
      <c r="I4095" s="4" t="s">
        <v>18668</v>
      </c>
      <c r="J4095" s="1">
        <f>((((bot_orders[[#This Row],[cTime]]/ 1000)+3*3600) / 86400) + DATE(1970,1,1))</f>
        <v>45776.213379849534</v>
      </c>
      <c r="K4095" s="4" t="s">
        <v>18669</v>
      </c>
      <c r="L4095" s="1">
        <f>((((bot_orders[[#This Row],[uTime]]/ 1000)+3*3600) / 86400) + DATE(1970,1,1))</f>
        <v>45776.228105983799</v>
      </c>
      <c r="M4095" t="s">
        <v>34</v>
      </c>
      <c r="N4095" t="s">
        <v>28</v>
      </c>
      <c r="O4095" t="s">
        <v>35</v>
      </c>
      <c r="P4095">
        <v>6.7679999999999998</v>
      </c>
      <c r="Q4095" t="s">
        <v>36</v>
      </c>
      <c r="R4095" t="s">
        <v>37</v>
      </c>
      <c r="S4095">
        <v>0.70989999999999998</v>
      </c>
      <c r="T4095">
        <v>0.70989999999999998</v>
      </c>
      <c r="U4095">
        <v>6.7679999999999998</v>
      </c>
      <c r="V4095">
        <v>-3.8436825999999999E-3</v>
      </c>
      <c r="W4095" t="s">
        <v>38</v>
      </c>
      <c r="X4095" s="4">
        <f>IF(bot_orders[[#This Row],[side]]="sell", bot_orders[[#This Row],[accFillSz]]*bot_orders[[#This Row],[avgPx]] + bot_orders[[#This Row],[fee]], -bot_orders[[#This Row],[accFillSz]]*bot_orders[[#This Row],[avgPx]])</f>
        <v>4.8007595173999995</v>
      </c>
      <c r="Y4095" s="4">
        <f>IF(bot_orders[[#This Row],[side]]="buy", bot_orders[[#This Row],[accFillSz]] + bot_orders[[#This Row],[fee]], -bot_orders[[#This Row],[accFillSz]])</f>
        <v>-6.7679999999999998</v>
      </c>
      <c r="Z4095" s="4">
        <f>IF(bot_orders[[#This Row],[side]]="sell",bot_orders[[#This Row],[accFillSz]]*bot_orders[[#This Row],[avgPx]]+bot_orders[[#This Row],[fee]], 0)</f>
        <v>4.8007595173999995</v>
      </c>
      <c r="AA4095" s="4">
        <f>IF(bot_orders[[#This Row],[side]]="sell",-bot_orders[[#This Row],[accFillSz]],bot_orders[[#This Row],[accFillSz]]+bot_orders[[#This Row],[fee]])</f>
        <v>-6.7679999999999998</v>
      </c>
      <c r="AB4095">
        <v>0</v>
      </c>
      <c r="AC4095" t="s">
        <v>39</v>
      </c>
      <c r="AD4095">
        <v>0</v>
      </c>
      <c r="AE4095" t="s">
        <v>40</v>
      </c>
      <c r="AF4095" t="s">
        <v>41</v>
      </c>
      <c r="AG4095" t="s">
        <v>28</v>
      </c>
      <c r="AH4095" t="s">
        <v>28</v>
      </c>
      <c r="AI4095">
        <v>-6.7679999999999998</v>
      </c>
      <c r="AJ4095">
        <v>4.8007595199999997</v>
      </c>
    </row>
    <row r="4096" spans="1:36" x14ac:dyDescent="0.3">
      <c r="A4096">
        <v>4562</v>
      </c>
      <c r="B4096" t="s">
        <v>17980</v>
      </c>
      <c r="C4096" t="s">
        <v>28</v>
      </c>
      <c r="D4096" t="s">
        <v>29</v>
      </c>
      <c r="E4096" t="s">
        <v>30</v>
      </c>
      <c r="F4096" t="s">
        <v>31</v>
      </c>
      <c r="G4096" t="s">
        <v>1223</v>
      </c>
      <c r="H4096" t="s">
        <v>18670</v>
      </c>
      <c r="I4096" s="4" t="s">
        <v>18671</v>
      </c>
      <c r="J4096" s="1">
        <f>((((bot_orders[[#This Row],[cTime]]/ 1000)+3*3600) / 86400) + DATE(1970,1,1))</f>
        <v>45776.232995729166</v>
      </c>
      <c r="K4096" s="4" t="s">
        <v>18672</v>
      </c>
      <c r="L4096" s="1">
        <f>((((bot_orders[[#This Row],[uTime]]/ 1000)+3*3600) / 86400) + DATE(1970,1,1))</f>
        <v>45776.243035150459</v>
      </c>
      <c r="M4096" t="s">
        <v>34</v>
      </c>
      <c r="N4096" t="s">
        <v>28</v>
      </c>
      <c r="O4096" t="s">
        <v>35</v>
      </c>
      <c r="P4096">
        <v>6.774</v>
      </c>
      <c r="Q4096" t="s">
        <v>36</v>
      </c>
      <c r="R4096" t="s">
        <v>55</v>
      </c>
      <c r="S4096">
        <v>0.70989999999999998</v>
      </c>
      <c r="T4096">
        <v>0.70989999999999998</v>
      </c>
      <c r="U4096">
        <v>6.774</v>
      </c>
      <c r="V4096">
        <v>-5.4191999999999999E-3</v>
      </c>
      <c r="W4096" t="s">
        <v>39</v>
      </c>
      <c r="X4096" s="4">
        <f>IF(bot_orders[[#This Row],[side]]="sell", bot_orders[[#This Row],[accFillSz]]*bot_orders[[#This Row],[avgPx]] + bot_orders[[#This Row],[fee]], -bot_orders[[#This Row],[accFillSz]]*bot_orders[[#This Row],[avgPx]])</f>
        <v>-4.8088625999999994</v>
      </c>
      <c r="Y4096" s="4">
        <f>IF(bot_orders[[#This Row],[side]]="buy", bot_orders[[#This Row],[accFillSz]] + bot_orders[[#This Row],[fee]], -bot_orders[[#This Row],[accFillSz]])</f>
        <v>6.7685807999999996</v>
      </c>
      <c r="Z4096" s="4">
        <f>IF(bot_orders[[#This Row],[side]]="sell",bot_orders[[#This Row],[accFillSz]]*bot_orders[[#This Row],[avgPx]]+bot_orders[[#This Row],[fee]], 0)</f>
        <v>0</v>
      </c>
      <c r="AA4096" s="4">
        <f>IF(bot_orders[[#This Row],[side]]="sell",-bot_orders[[#This Row],[accFillSz]],bot_orders[[#This Row],[accFillSz]]+bot_orders[[#This Row],[fee]])</f>
        <v>6.7685807999999996</v>
      </c>
      <c r="AB4096">
        <v>0</v>
      </c>
      <c r="AC4096" t="s">
        <v>38</v>
      </c>
      <c r="AD4096">
        <v>0</v>
      </c>
      <c r="AE4096" t="s">
        <v>40</v>
      </c>
      <c r="AF4096" t="s">
        <v>41</v>
      </c>
      <c r="AG4096" t="s">
        <v>28</v>
      </c>
      <c r="AH4096" t="s">
        <v>28</v>
      </c>
      <c r="AI4096">
        <v>6.7685807999999996</v>
      </c>
      <c r="AJ4096">
        <v>-4.8088626000000003</v>
      </c>
    </row>
    <row r="4097" spans="1:36" x14ac:dyDescent="0.3">
      <c r="A4097">
        <v>4565</v>
      </c>
      <c r="B4097" t="s">
        <v>17980</v>
      </c>
      <c r="C4097" t="s">
        <v>28</v>
      </c>
      <c r="D4097" t="s">
        <v>29</v>
      </c>
      <c r="E4097" t="s">
        <v>30</v>
      </c>
      <c r="F4097" t="s">
        <v>31</v>
      </c>
      <c r="G4097" t="s">
        <v>1133</v>
      </c>
      <c r="H4097" t="s">
        <v>18673</v>
      </c>
      <c r="I4097" s="4" t="s">
        <v>18674</v>
      </c>
      <c r="J4097" s="1">
        <f>((((bot_orders[[#This Row],[cTime]]/ 1000)+3*3600) / 86400) + DATE(1970,1,1))</f>
        <v>45776.24303518518</v>
      </c>
      <c r="K4097" s="4" t="s">
        <v>18675</v>
      </c>
      <c r="L4097" s="1">
        <f>((((bot_orders[[#This Row],[uTime]]/ 1000)+3*3600) / 86400) + DATE(1970,1,1))</f>
        <v>45776.257068206018</v>
      </c>
      <c r="M4097" t="s">
        <v>34</v>
      </c>
      <c r="N4097" t="s">
        <v>28</v>
      </c>
      <c r="O4097" t="s">
        <v>35</v>
      </c>
      <c r="P4097">
        <v>6.7679999999999998</v>
      </c>
      <c r="Q4097" t="s">
        <v>36</v>
      </c>
      <c r="R4097" t="s">
        <v>37</v>
      </c>
      <c r="S4097">
        <v>0.71489999999999998</v>
      </c>
      <c r="T4097">
        <v>0.71489999999999998</v>
      </c>
      <c r="U4097">
        <v>6.7679999999999998</v>
      </c>
      <c r="V4097">
        <v>-3.8707545999999999E-3</v>
      </c>
      <c r="W4097" t="s">
        <v>38</v>
      </c>
      <c r="X4097" s="4">
        <f>IF(bot_orders[[#This Row],[side]]="sell", bot_orders[[#This Row],[accFillSz]]*bot_orders[[#This Row],[avgPx]] + bot_orders[[#This Row],[fee]], -bot_orders[[#This Row],[accFillSz]]*bot_orders[[#This Row],[avgPx]])</f>
        <v>4.8345724453999992</v>
      </c>
      <c r="Y4097" s="4">
        <f>IF(bot_orders[[#This Row],[side]]="buy", bot_orders[[#This Row],[accFillSz]] + bot_orders[[#This Row],[fee]], -bot_orders[[#This Row],[accFillSz]])</f>
        <v>-6.7679999999999998</v>
      </c>
      <c r="Z4097" s="4">
        <f>IF(bot_orders[[#This Row],[side]]="sell",bot_orders[[#This Row],[accFillSz]]*bot_orders[[#This Row],[avgPx]]+bot_orders[[#This Row],[fee]], 0)</f>
        <v>4.8345724453999992</v>
      </c>
      <c r="AA4097" s="4">
        <f>IF(bot_orders[[#This Row],[side]]="sell",-bot_orders[[#This Row],[accFillSz]],bot_orders[[#This Row],[accFillSz]]+bot_orders[[#This Row],[fee]])</f>
        <v>-6.7679999999999998</v>
      </c>
      <c r="AB4097">
        <v>0</v>
      </c>
      <c r="AC4097" t="s">
        <v>39</v>
      </c>
      <c r="AD4097">
        <v>0</v>
      </c>
      <c r="AE4097" t="s">
        <v>40</v>
      </c>
      <c r="AF4097" t="s">
        <v>41</v>
      </c>
      <c r="AG4097" t="s">
        <v>28</v>
      </c>
      <c r="AH4097" t="s">
        <v>28</v>
      </c>
      <c r="AI4097">
        <v>-6.7679999999999998</v>
      </c>
      <c r="AJ4097">
        <v>4.8345724499999996</v>
      </c>
    </row>
    <row r="4098" spans="1:36" x14ac:dyDescent="0.3">
      <c r="A4098">
        <v>4569</v>
      </c>
      <c r="B4098" t="s">
        <v>17980</v>
      </c>
      <c r="C4098" t="s">
        <v>28</v>
      </c>
      <c r="D4098" t="s">
        <v>29</v>
      </c>
      <c r="E4098" t="s">
        <v>30</v>
      </c>
      <c r="F4098" t="s">
        <v>31</v>
      </c>
      <c r="G4098" t="s">
        <v>1130</v>
      </c>
      <c r="H4098" t="s">
        <v>18676</v>
      </c>
      <c r="I4098" s="4" t="s">
        <v>18677</v>
      </c>
      <c r="J4098" s="1">
        <f>((((bot_orders[[#This Row],[cTime]]/ 1000)+3*3600) / 86400) + DATE(1970,1,1))</f>
        <v>45776.267545439812</v>
      </c>
      <c r="K4098" s="4" t="s">
        <v>18678</v>
      </c>
      <c r="L4098" s="1">
        <f>((((bot_orders[[#This Row],[uTime]]/ 1000)+3*3600) / 86400) + DATE(1970,1,1))</f>
        <v>45776.272108402773</v>
      </c>
      <c r="M4098" t="s">
        <v>34</v>
      </c>
      <c r="N4098" t="s">
        <v>28</v>
      </c>
      <c r="O4098" t="s">
        <v>35</v>
      </c>
      <c r="P4098">
        <v>6.774</v>
      </c>
      <c r="Q4098" t="s">
        <v>36</v>
      </c>
      <c r="R4098" t="s">
        <v>55</v>
      </c>
      <c r="S4098">
        <v>0.71989999999999998</v>
      </c>
      <c r="T4098">
        <v>0.71989999999999998</v>
      </c>
      <c r="U4098">
        <v>6.774</v>
      </c>
      <c r="V4098">
        <v>-5.4191999999999999E-3</v>
      </c>
      <c r="W4098" t="s">
        <v>39</v>
      </c>
      <c r="X4098" s="4">
        <f>IF(bot_orders[[#This Row],[side]]="sell", bot_orders[[#This Row],[accFillSz]]*bot_orders[[#This Row],[avgPx]] + bot_orders[[#This Row],[fee]], -bot_orders[[#This Row],[accFillSz]]*bot_orders[[#This Row],[avgPx]])</f>
        <v>-4.8766026</v>
      </c>
      <c r="Y4098" s="4">
        <f>IF(bot_orders[[#This Row],[side]]="buy", bot_orders[[#This Row],[accFillSz]] + bot_orders[[#This Row],[fee]], -bot_orders[[#This Row],[accFillSz]])</f>
        <v>6.7685807999999996</v>
      </c>
      <c r="Z4098" s="4">
        <f>IF(bot_orders[[#This Row],[side]]="sell",bot_orders[[#This Row],[accFillSz]]*bot_orders[[#This Row],[avgPx]]+bot_orders[[#This Row],[fee]], 0)</f>
        <v>0</v>
      </c>
      <c r="AA4098" s="4">
        <f>IF(bot_orders[[#This Row],[side]]="sell",-bot_orders[[#This Row],[accFillSz]],bot_orders[[#This Row],[accFillSz]]+bot_orders[[#This Row],[fee]])</f>
        <v>6.7685807999999996</v>
      </c>
      <c r="AB4098">
        <v>0</v>
      </c>
      <c r="AC4098" t="s">
        <v>38</v>
      </c>
      <c r="AD4098">
        <v>0</v>
      </c>
      <c r="AE4098" t="s">
        <v>40</v>
      </c>
      <c r="AF4098" t="s">
        <v>41</v>
      </c>
      <c r="AG4098" t="s">
        <v>28</v>
      </c>
      <c r="AH4098" t="s">
        <v>28</v>
      </c>
      <c r="AI4098">
        <v>6.7685807999999996</v>
      </c>
      <c r="AJ4098">
        <v>-4.8766026</v>
      </c>
    </row>
    <row r="4099" spans="1:36" x14ac:dyDescent="0.3">
      <c r="A4099">
        <v>4573</v>
      </c>
      <c r="B4099" t="s">
        <v>17980</v>
      </c>
      <c r="C4099" t="s">
        <v>28</v>
      </c>
      <c r="D4099" t="s">
        <v>29</v>
      </c>
      <c r="E4099" t="s">
        <v>30</v>
      </c>
      <c r="F4099" t="s">
        <v>31</v>
      </c>
      <c r="G4099" t="s">
        <v>1251</v>
      </c>
      <c r="H4099" t="s">
        <v>18679</v>
      </c>
      <c r="I4099" s="4" t="s">
        <v>18680</v>
      </c>
      <c r="J4099" s="1">
        <f>((((bot_orders[[#This Row],[cTime]]/ 1000)+3*3600) / 86400) + DATE(1970,1,1))</f>
        <v>45776.272108425925</v>
      </c>
      <c r="K4099" s="4" t="s">
        <v>18681</v>
      </c>
      <c r="L4099" s="1">
        <f>((((bot_orders[[#This Row],[uTime]]/ 1000)+3*3600) / 86400) + DATE(1970,1,1))</f>
        <v>45776.286829328703</v>
      </c>
      <c r="M4099" t="s">
        <v>34</v>
      </c>
      <c r="N4099" t="s">
        <v>28</v>
      </c>
      <c r="O4099" t="s">
        <v>35</v>
      </c>
      <c r="P4099">
        <v>6.7679999999999998</v>
      </c>
      <c r="Q4099" t="s">
        <v>36</v>
      </c>
      <c r="R4099" t="s">
        <v>37</v>
      </c>
      <c r="S4099">
        <v>0.72499999999999998</v>
      </c>
      <c r="T4099">
        <v>0.72499999999999998</v>
      </c>
      <c r="U4099">
        <v>6.7679999999999998</v>
      </c>
      <c r="V4099">
        <v>-3.9254399999999997E-3</v>
      </c>
      <c r="W4099" t="s">
        <v>38</v>
      </c>
      <c r="X4099" s="4">
        <f>IF(bot_orders[[#This Row],[side]]="sell", bot_orders[[#This Row],[accFillSz]]*bot_orders[[#This Row],[avgPx]] + bot_orders[[#This Row],[fee]], -bot_orders[[#This Row],[accFillSz]]*bot_orders[[#This Row],[avgPx]])</f>
        <v>4.9028745599999999</v>
      </c>
      <c r="Y4099" s="4">
        <f>IF(bot_orders[[#This Row],[side]]="buy", bot_orders[[#This Row],[accFillSz]] + bot_orders[[#This Row],[fee]], -bot_orders[[#This Row],[accFillSz]])</f>
        <v>-6.7679999999999998</v>
      </c>
      <c r="Z4099" s="4">
        <f>IF(bot_orders[[#This Row],[side]]="sell",bot_orders[[#This Row],[accFillSz]]*bot_orders[[#This Row],[avgPx]]+bot_orders[[#This Row],[fee]], 0)</f>
        <v>4.9028745599999999</v>
      </c>
      <c r="AA4099" s="4">
        <f>IF(bot_orders[[#This Row],[side]]="sell",-bot_orders[[#This Row],[accFillSz]],bot_orders[[#This Row],[accFillSz]]+bot_orders[[#This Row],[fee]])</f>
        <v>-6.7679999999999998</v>
      </c>
      <c r="AB4099">
        <v>0</v>
      </c>
      <c r="AC4099" t="s">
        <v>39</v>
      </c>
      <c r="AD4099">
        <v>0</v>
      </c>
      <c r="AE4099" t="s">
        <v>40</v>
      </c>
      <c r="AF4099" t="s">
        <v>41</v>
      </c>
      <c r="AG4099" t="s">
        <v>28</v>
      </c>
      <c r="AH4099" t="s">
        <v>28</v>
      </c>
      <c r="AI4099">
        <v>-6.7679999999999998</v>
      </c>
      <c r="AJ4099">
        <v>4.9028745599999999</v>
      </c>
    </row>
    <row r="4100" spans="1:36" x14ac:dyDescent="0.3">
      <c r="A4100">
        <v>4577</v>
      </c>
      <c r="B4100" t="s">
        <v>17980</v>
      </c>
      <c r="C4100" t="s">
        <v>28</v>
      </c>
      <c r="D4100" t="s">
        <v>29</v>
      </c>
      <c r="E4100" t="s">
        <v>30</v>
      </c>
      <c r="F4100" t="s">
        <v>31</v>
      </c>
      <c r="G4100" t="s">
        <v>1251</v>
      </c>
      <c r="H4100" t="s">
        <v>18682</v>
      </c>
      <c r="I4100" s="4" t="s">
        <v>18683</v>
      </c>
      <c r="J4100" s="1">
        <f>((((bot_orders[[#This Row],[cTime]]/ 1000)+3*3600) / 86400) + DATE(1970,1,1))</f>
        <v>45776.286829363424</v>
      </c>
      <c r="K4100" s="4" t="s">
        <v>18684</v>
      </c>
      <c r="L4100" s="1">
        <f>((((bot_orders[[#This Row],[uTime]]/ 1000)+3*3600) / 86400) + DATE(1970,1,1))</f>
        <v>45776.292516608795</v>
      </c>
      <c r="M4100" t="s">
        <v>34</v>
      </c>
      <c r="N4100" t="s">
        <v>28</v>
      </c>
      <c r="O4100" t="s">
        <v>35</v>
      </c>
      <c r="P4100">
        <v>6.774</v>
      </c>
      <c r="Q4100" t="s">
        <v>36</v>
      </c>
      <c r="R4100" t="s">
        <v>55</v>
      </c>
      <c r="S4100">
        <v>0.71989999999999998</v>
      </c>
      <c r="T4100">
        <v>0.71989999999999998</v>
      </c>
      <c r="U4100">
        <v>6.774</v>
      </c>
      <c r="V4100">
        <v>-5.4191999999999999E-3</v>
      </c>
      <c r="W4100" t="s">
        <v>39</v>
      </c>
      <c r="X4100" s="4">
        <f>IF(bot_orders[[#This Row],[side]]="sell", bot_orders[[#This Row],[accFillSz]]*bot_orders[[#This Row],[avgPx]] + bot_orders[[#This Row],[fee]], -bot_orders[[#This Row],[accFillSz]]*bot_orders[[#This Row],[avgPx]])</f>
        <v>-4.8766026</v>
      </c>
      <c r="Y4100" s="4">
        <f>IF(bot_orders[[#This Row],[side]]="buy", bot_orders[[#This Row],[accFillSz]] + bot_orders[[#This Row],[fee]], -bot_orders[[#This Row],[accFillSz]])</f>
        <v>6.7685807999999996</v>
      </c>
      <c r="Z4100" s="4">
        <f>IF(bot_orders[[#This Row],[side]]="sell",bot_orders[[#This Row],[accFillSz]]*bot_orders[[#This Row],[avgPx]]+bot_orders[[#This Row],[fee]], 0)</f>
        <v>0</v>
      </c>
      <c r="AA4100" s="4">
        <f>IF(bot_orders[[#This Row],[side]]="sell",-bot_orders[[#This Row],[accFillSz]],bot_orders[[#This Row],[accFillSz]]+bot_orders[[#This Row],[fee]])</f>
        <v>6.7685807999999996</v>
      </c>
      <c r="AB4100">
        <v>0</v>
      </c>
      <c r="AC4100" t="s">
        <v>38</v>
      </c>
      <c r="AD4100">
        <v>0</v>
      </c>
      <c r="AE4100" t="s">
        <v>40</v>
      </c>
      <c r="AF4100" t="s">
        <v>41</v>
      </c>
      <c r="AG4100" t="s">
        <v>28</v>
      </c>
      <c r="AH4100" t="s">
        <v>28</v>
      </c>
      <c r="AI4100">
        <v>6.7685807999999996</v>
      </c>
      <c r="AJ4100">
        <v>-4.8766026</v>
      </c>
    </row>
    <row r="4101" spans="1:36" x14ac:dyDescent="0.3">
      <c r="A4101">
        <v>4579</v>
      </c>
      <c r="B4101" t="s">
        <v>17980</v>
      </c>
      <c r="C4101" t="s">
        <v>28</v>
      </c>
      <c r="D4101" t="s">
        <v>29</v>
      </c>
      <c r="E4101" t="s">
        <v>30</v>
      </c>
      <c r="F4101" t="s">
        <v>31</v>
      </c>
      <c r="G4101" t="s">
        <v>1247</v>
      </c>
      <c r="H4101" t="s">
        <v>18685</v>
      </c>
      <c r="I4101" s="4" t="s">
        <v>18686</v>
      </c>
      <c r="J4101" s="1">
        <f>((((bot_orders[[#This Row],[cTime]]/ 1000)+3*3600) / 86400) + DATE(1970,1,1))</f>
        <v>45776.292516631947</v>
      </c>
      <c r="K4101" s="4" t="s">
        <v>18687</v>
      </c>
      <c r="L4101" s="1">
        <f>((((bot_orders[[#This Row],[uTime]]/ 1000)+3*3600) / 86400) + DATE(1970,1,1))</f>
        <v>45776.306910115745</v>
      </c>
      <c r="M4101" t="s">
        <v>34</v>
      </c>
      <c r="N4101" t="s">
        <v>28</v>
      </c>
      <c r="O4101" t="s">
        <v>35</v>
      </c>
      <c r="P4101">
        <v>6.7679999999999998</v>
      </c>
      <c r="Q4101" t="s">
        <v>36</v>
      </c>
      <c r="R4101" t="s">
        <v>37</v>
      </c>
      <c r="S4101">
        <v>0.72499999999999998</v>
      </c>
      <c r="T4101">
        <v>0.72499999999999998</v>
      </c>
      <c r="U4101">
        <v>6.7679999999999998</v>
      </c>
      <c r="V4101">
        <v>-3.9254399999999997E-3</v>
      </c>
      <c r="W4101" t="s">
        <v>38</v>
      </c>
      <c r="X4101" s="4">
        <f>IF(bot_orders[[#This Row],[side]]="sell", bot_orders[[#This Row],[accFillSz]]*bot_orders[[#This Row],[avgPx]] + bot_orders[[#This Row],[fee]], -bot_orders[[#This Row],[accFillSz]]*bot_orders[[#This Row],[avgPx]])</f>
        <v>4.9028745599999999</v>
      </c>
      <c r="Y4101" s="4">
        <f>IF(bot_orders[[#This Row],[side]]="buy", bot_orders[[#This Row],[accFillSz]] + bot_orders[[#This Row],[fee]], -bot_orders[[#This Row],[accFillSz]])</f>
        <v>-6.7679999999999998</v>
      </c>
      <c r="Z4101" s="4">
        <f>IF(bot_orders[[#This Row],[side]]="sell",bot_orders[[#This Row],[accFillSz]]*bot_orders[[#This Row],[avgPx]]+bot_orders[[#This Row],[fee]], 0)</f>
        <v>4.9028745599999999</v>
      </c>
      <c r="AA4101" s="4">
        <f>IF(bot_orders[[#This Row],[side]]="sell",-bot_orders[[#This Row],[accFillSz]],bot_orders[[#This Row],[accFillSz]]+bot_orders[[#This Row],[fee]])</f>
        <v>-6.7679999999999998</v>
      </c>
      <c r="AB4101">
        <v>0</v>
      </c>
      <c r="AC4101" t="s">
        <v>39</v>
      </c>
      <c r="AD4101">
        <v>0</v>
      </c>
      <c r="AE4101" t="s">
        <v>40</v>
      </c>
      <c r="AF4101" t="s">
        <v>41</v>
      </c>
      <c r="AG4101" t="s">
        <v>28</v>
      </c>
      <c r="AH4101" t="s">
        <v>28</v>
      </c>
      <c r="AI4101">
        <v>-6.7679999999999998</v>
      </c>
      <c r="AJ4101">
        <v>4.9028745599999999</v>
      </c>
    </row>
    <row r="4102" spans="1:36" x14ac:dyDescent="0.3">
      <c r="A4102">
        <v>4581</v>
      </c>
      <c r="B4102" t="s">
        <v>17980</v>
      </c>
      <c r="C4102" t="s">
        <v>28</v>
      </c>
      <c r="D4102" t="s">
        <v>29</v>
      </c>
      <c r="E4102" t="s">
        <v>30</v>
      </c>
      <c r="F4102" t="s">
        <v>31</v>
      </c>
      <c r="G4102" t="s">
        <v>1247</v>
      </c>
      <c r="H4102" t="s">
        <v>18688</v>
      </c>
      <c r="I4102" s="4" t="s">
        <v>18689</v>
      </c>
      <c r="J4102" s="1">
        <f>((((bot_orders[[#This Row],[cTime]]/ 1000)+3*3600) / 86400) + DATE(1970,1,1))</f>
        <v>45776.306910150466</v>
      </c>
      <c r="K4102" s="4" t="s">
        <v>18690</v>
      </c>
      <c r="L4102" s="1">
        <f>((((bot_orders[[#This Row],[uTime]]/ 1000)+3*3600) / 86400) + DATE(1970,1,1))</f>
        <v>45776.323676261571</v>
      </c>
      <c r="M4102" t="s">
        <v>34</v>
      </c>
      <c r="N4102" t="s">
        <v>28</v>
      </c>
      <c r="O4102" t="s">
        <v>35</v>
      </c>
      <c r="P4102">
        <v>6.774</v>
      </c>
      <c r="Q4102" t="s">
        <v>36</v>
      </c>
      <c r="R4102" t="s">
        <v>55</v>
      </c>
      <c r="S4102">
        <v>0.71989999999999998</v>
      </c>
      <c r="T4102">
        <v>0.71989999999999998</v>
      </c>
      <c r="U4102">
        <v>6.774</v>
      </c>
      <c r="V4102">
        <v>-5.4191999999999999E-3</v>
      </c>
      <c r="W4102" t="s">
        <v>39</v>
      </c>
      <c r="X4102" s="4">
        <f>IF(bot_orders[[#This Row],[side]]="sell", bot_orders[[#This Row],[accFillSz]]*bot_orders[[#This Row],[avgPx]] + bot_orders[[#This Row],[fee]], -bot_orders[[#This Row],[accFillSz]]*bot_orders[[#This Row],[avgPx]])</f>
        <v>-4.8766026</v>
      </c>
      <c r="Y4102" s="4">
        <f>IF(bot_orders[[#This Row],[side]]="buy", bot_orders[[#This Row],[accFillSz]] + bot_orders[[#This Row],[fee]], -bot_orders[[#This Row],[accFillSz]])</f>
        <v>6.7685807999999996</v>
      </c>
      <c r="Z4102" s="4">
        <f>IF(bot_orders[[#This Row],[side]]="sell",bot_orders[[#This Row],[accFillSz]]*bot_orders[[#This Row],[avgPx]]+bot_orders[[#This Row],[fee]], 0)</f>
        <v>0</v>
      </c>
      <c r="AA4102" s="4">
        <f>IF(bot_orders[[#This Row],[side]]="sell",-bot_orders[[#This Row],[accFillSz]],bot_orders[[#This Row],[accFillSz]]+bot_orders[[#This Row],[fee]])</f>
        <v>6.7685807999999996</v>
      </c>
      <c r="AB4102">
        <v>0</v>
      </c>
      <c r="AC4102" t="s">
        <v>38</v>
      </c>
      <c r="AD4102">
        <v>0</v>
      </c>
      <c r="AE4102" t="s">
        <v>40</v>
      </c>
      <c r="AF4102" t="s">
        <v>41</v>
      </c>
      <c r="AG4102" t="s">
        <v>28</v>
      </c>
      <c r="AH4102" t="s">
        <v>28</v>
      </c>
      <c r="AI4102">
        <v>6.7685807999999996</v>
      </c>
      <c r="AJ4102">
        <v>-4.8766026</v>
      </c>
    </row>
    <row r="4103" spans="1:36" x14ac:dyDescent="0.3">
      <c r="A4103">
        <v>4583</v>
      </c>
      <c r="B4103" t="s">
        <v>17980</v>
      </c>
      <c r="C4103" t="s">
        <v>28</v>
      </c>
      <c r="D4103" t="s">
        <v>29</v>
      </c>
      <c r="E4103" t="s">
        <v>30</v>
      </c>
      <c r="F4103" t="s">
        <v>31</v>
      </c>
      <c r="G4103" t="s">
        <v>1161</v>
      </c>
      <c r="H4103" t="s">
        <v>18691</v>
      </c>
      <c r="I4103" s="4" t="s">
        <v>18692</v>
      </c>
      <c r="J4103" s="1">
        <f>((((bot_orders[[#This Row],[cTime]]/ 1000)+3*3600) / 86400) + DATE(1970,1,1))</f>
        <v>45776.313756319447</v>
      </c>
      <c r="K4103" s="4" t="s">
        <v>18693</v>
      </c>
      <c r="L4103" s="1">
        <f>((((bot_orders[[#This Row],[uTime]]/ 1000)+3*3600) / 86400) + DATE(1970,1,1))</f>
        <v>45776.320144861107</v>
      </c>
      <c r="M4103" t="s">
        <v>34</v>
      </c>
      <c r="N4103" t="s">
        <v>28</v>
      </c>
      <c r="O4103" t="s">
        <v>35</v>
      </c>
      <c r="P4103">
        <v>6.774</v>
      </c>
      <c r="Q4103" t="s">
        <v>36</v>
      </c>
      <c r="R4103" t="s">
        <v>55</v>
      </c>
      <c r="S4103">
        <v>0.72499999999999998</v>
      </c>
      <c r="T4103">
        <v>0.72499999999999998</v>
      </c>
      <c r="U4103">
        <v>6.774</v>
      </c>
      <c r="V4103">
        <v>-5.4191999999999999E-3</v>
      </c>
      <c r="W4103" t="s">
        <v>39</v>
      </c>
      <c r="X4103" s="4">
        <f>IF(bot_orders[[#This Row],[side]]="sell", bot_orders[[#This Row],[accFillSz]]*bot_orders[[#This Row],[avgPx]] + bot_orders[[#This Row],[fee]], -bot_orders[[#This Row],[accFillSz]]*bot_orders[[#This Row],[avgPx]])</f>
        <v>-4.9111500000000001</v>
      </c>
      <c r="Y4103" s="4">
        <f>IF(bot_orders[[#This Row],[side]]="buy", bot_orders[[#This Row],[accFillSz]] + bot_orders[[#This Row],[fee]], -bot_orders[[#This Row],[accFillSz]])</f>
        <v>6.7685807999999996</v>
      </c>
      <c r="Z4103" s="4">
        <f>IF(bot_orders[[#This Row],[side]]="sell",bot_orders[[#This Row],[accFillSz]]*bot_orders[[#This Row],[avgPx]]+bot_orders[[#This Row],[fee]], 0)</f>
        <v>0</v>
      </c>
      <c r="AA4103" s="4">
        <f>IF(bot_orders[[#This Row],[side]]="sell",-bot_orders[[#This Row],[accFillSz]],bot_orders[[#This Row],[accFillSz]]+bot_orders[[#This Row],[fee]])</f>
        <v>6.7685807999999996</v>
      </c>
      <c r="AB4103">
        <v>0</v>
      </c>
      <c r="AC4103" t="s">
        <v>38</v>
      </c>
      <c r="AD4103">
        <v>0</v>
      </c>
      <c r="AE4103" t="s">
        <v>40</v>
      </c>
      <c r="AF4103" t="s">
        <v>41</v>
      </c>
      <c r="AG4103" t="s">
        <v>28</v>
      </c>
      <c r="AH4103" t="s">
        <v>28</v>
      </c>
      <c r="AI4103">
        <v>6.7685807999999996</v>
      </c>
      <c r="AJ4103">
        <v>-4.9111500000000001</v>
      </c>
    </row>
    <row r="4104" spans="1:36" x14ac:dyDescent="0.3">
      <c r="A4104">
        <v>4586</v>
      </c>
      <c r="B4104" t="s">
        <v>17980</v>
      </c>
      <c r="C4104" t="s">
        <v>28</v>
      </c>
      <c r="D4104" t="s">
        <v>29</v>
      </c>
      <c r="E4104" t="s">
        <v>30</v>
      </c>
      <c r="F4104" t="s">
        <v>31</v>
      </c>
      <c r="G4104" t="s">
        <v>1280</v>
      </c>
      <c r="H4104" t="s">
        <v>18694</v>
      </c>
      <c r="I4104" s="4" t="s">
        <v>18695</v>
      </c>
      <c r="J4104" s="1">
        <f>((((bot_orders[[#This Row],[cTime]]/ 1000)+3*3600) / 86400) + DATE(1970,1,1))</f>
        <v>45776.320144884259</v>
      </c>
      <c r="K4104" s="4" t="s">
        <v>18696</v>
      </c>
      <c r="L4104" s="1">
        <f>((((bot_orders[[#This Row],[uTime]]/ 1000)+3*3600) / 86400) + DATE(1970,1,1))</f>
        <v>45776.378820578706</v>
      </c>
      <c r="M4104" t="s">
        <v>34</v>
      </c>
      <c r="N4104" t="s">
        <v>28</v>
      </c>
      <c r="O4104" t="s">
        <v>35</v>
      </c>
      <c r="P4104">
        <v>6.7679999999999998</v>
      </c>
      <c r="Q4104" t="s">
        <v>36</v>
      </c>
      <c r="R4104" t="s">
        <v>37</v>
      </c>
      <c r="S4104">
        <v>0.73009999999999997</v>
      </c>
      <c r="T4104">
        <v>0.73009999999999997</v>
      </c>
      <c r="U4104">
        <v>6.7679999999999998</v>
      </c>
      <c r="V4104">
        <v>-3.9530533999999999E-3</v>
      </c>
      <c r="W4104" t="s">
        <v>38</v>
      </c>
      <c r="X4104" s="4">
        <f>IF(bot_orders[[#This Row],[side]]="sell", bot_orders[[#This Row],[accFillSz]]*bot_orders[[#This Row],[avgPx]] + bot_orders[[#This Row],[fee]], -bot_orders[[#This Row],[accFillSz]]*bot_orders[[#This Row],[avgPx]])</f>
        <v>4.9373637466</v>
      </c>
      <c r="Y4104" s="4">
        <f>IF(bot_orders[[#This Row],[side]]="buy", bot_orders[[#This Row],[accFillSz]] + bot_orders[[#This Row],[fee]], -bot_orders[[#This Row],[accFillSz]])</f>
        <v>-6.7679999999999998</v>
      </c>
      <c r="Z4104" s="4">
        <f>IF(bot_orders[[#This Row],[side]]="sell",bot_orders[[#This Row],[accFillSz]]*bot_orders[[#This Row],[avgPx]]+bot_orders[[#This Row],[fee]], 0)</f>
        <v>4.9373637466</v>
      </c>
      <c r="AA4104" s="4">
        <f>IF(bot_orders[[#This Row],[side]]="sell",-bot_orders[[#This Row],[accFillSz]],bot_orders[[#This Row],[accFillSz]]+bot_orders[[#This Row],[fee]])</f>
        <v>-6.7679999999999998</v>
      </c>
      <c r="AB4104">
        <v>0</v>
      </c>
      <c r="AC4104" t="s">
        <v>39</v>
      </c>
      <c r="AD4104">
        <v>0</v>
      </c>
      <c r="AE4104" t="s">
        <v>40</v>
      </c>
      <c r="AF4104" t="s">
        <v>41</v>
      </c>
      <c r="AG4104" t="s">
        <v>28</v>
      </c>
      <c r="AH4104" t="s">
        <v>28</v>
      </c>
      <c r="AI4104">
        <v>-6.7679999999999998</v>
      </c>
      <c r="AJ4104">
        <v>4.9373637500000003</v>
      </c>
    </row>
    <row r="4105" spans="1:36" x14ac:dyDescent="0.3">
      <c r="A4105">
        <v>4589</v>
      </c>
      <c r="B4105" t="s">
        <v>17980</v>
      </c>
      <c r="C4105" t="s">
        <v>28</v>
      </c>
      <c r="D4105" t="s">
        <v>29</v>
      </c>
      <c r="E4105" t="s">
        <v>30</v>
      </c>
      <c r="F4105" t="s">
        <v>31</v>
      </c>
      <c r="G4105" t="s">
        <v>1273</v>
      </c>
      <c r="H4105" t="s">
        <v>18697</v>
      </c>
      <c r="I4105" s="4" t="s">
        <v>18698</v>
      </c>
      <c r="J4105" s="1">
        <f>((((bot_orders[[#This Row],[cTime]]/ 1000)+3*3600) / 86400) + DATE(1970,1,1))</f>
        <v>45776.323676284723</v>
      </c>
      <c r="K4105" s="4" t="s">
        <v>18699</v>
      </c>
      <c r="L4105" s="1">
        <f>((((bot_orders[[#This Row],[uTime]]/ 1000)+3*3600) / 86400) + DATE(1970,1,1))</f>
        <v>45776.337662546299</v>
      </c>
      <c r="M4105" t="s">
        <v>34</v>
      </c>
      <c r="N4105" t="s">
        <v>28</v>
      </c>
      <c r="O4105" t="s">
        <v>35</v>
      </c>
      <c r="P4105">
        <v>6.7679999999999998</v>
      </c>
      <c r="Q4105" t="s">
        <v>36</v>
      </c>
      <c r="R4105" t="s">
        <v>37</v>
      </c>
      <c r="S4105">
        <v>0.72499999999999998</v>
      </c>
      <c r="T4105">
        <v>0.72499999999999998</v>
      </c>
      <c r="U4105">
        <v>6.7679999999999998</v>
      </c>
      <c r="V4105">
        <v>-3.9254399999999997E-3</v>
      </c>
      <c r="W4105" t="s">
        <v>38</v>
      </c>
      <c r="X4105" s="4">
        <f>IF(bot_orders[[#This Row],[side]]="sell", bot_orders[[#This Row],[accFillSz]]*bot_orders[[#This Row],[avgPx]] + bot_orders[[#This Row],[fee]], -bot_orders[[#This Row],[accFillSz]]*bot_orders[[#This Row],[avgPx]])</f>
        <v>4.9028745599999999</v>
      </c>
      <c r="Y4105" s="4">
        <f>IF(bot_orders[[#This Row],[side]]="buy", bot_orders[[#This Row],[accFillSz]] + bot_orders[[#This Row],[fee]], -bot_orders[[#This Row],[accFillSz]])</f>
        <v>-6.7679999999999998</v>
      </c>
      <c r="Z4105" s="4">
        <f>IF(bot_orders[[#This Row],[side]]="sell",bot_orders[[#This Row],[accFillSz]]*bot_orders[[#This Row],[avgPx]]+bot_orders[[#This Row],[fee]], 0)</f>
        <v>4.9028745599999999</v>
      </c>
      <c r="AA4105" s="4">
        <f>IF(bot_orders[[#This Row],[side]]="sell",-bot_orders[[#This Row],[accFillSz]],bot_orders[[#This Row],[accFillSz]]+bot_orders[[#This Row],[fee]])</f>
        <v>-6.7679999999999998</v>
      </c>
      <c r="AB4105">
        <v>0</v>
      </c>
      <c r="AC4105" t="s">
        <v>39</v>
      </c>
      <c r="AD4105">
        <v>0</v>
      </c>
      <c r="AE4105" t="s">
        <v>40</v>
      </c>
      <c r="AF4105" t="s">
        <v>41</v>
      </c>
      <c r="AG4105" t="s">
        <v>28</v>
      </c>
      <c r="AH4105" t="s">
        <v>28</v>
      </c>
      <c r="AI4105">
        <v>-6.7679999999999998</v>
      </c>
      <c r="AJ4105">
        <v>4.9028745599999999</v>
      </c>
    </row>
    <row r="4106" spans="1:36" x14ac:dyDescent="0.3">
      <c r="A4106">
        <v>4592</v>
      </c>
      <c r="B4106" t="s">
        <v>17980</v>
      </c>
      <c r="C4106" t="s">
        <v>28</v>
      </c>
      <c r="D4106" t="s">
        <v>29</v>
      </c>
      <c r="E4106" t="s">
        <v>30</v>
      </c>
      <c r="F4106" t="s">
        <v>31</v>
      </c>
      <c r="G4106" t="s">
        <v>1273</v>
      </c>
      <c r="H4106" t="s">
        <v>18700</v>
      </c>
      <c r="I4106" s="4" t="s">
        <v>18701</v>
      </c>
      <c r="J4106" s="1">
        <f>((((bot_orders[[#This Row],[cTime]]/ 1000)+3*3600) / 86400) + DATE(1970,1,1))</f>
        <v>45776.337662569444</v>
      </c>
      <c r="K4106" s="4" t="s">
        <v>18702</v>
      </c>
      <c r="L4106" s="1">
        <f>((((bot_orders[[#This Row],[uTime]]/ 1000)+3*3600) / 86400) + DATE(1970,1,1))</f>
        <v>45776.368146423614</v>
      </c>
      <c r="M4106" t="s">
        <v>34</v>
      </c>
      <c r="N4106" t="s">
        <v>28</v>
      </c>
      <c r="O4106" t="s">
        <v>35</v>
      </c>
      <c r="P4106">
        <v>6.774</v>
      </c>
      <c r="Q4106" t="s">
        <v>36</v>
      </c>
      <c r="R4106" t="s">
        <v>55</v>
      </c>
      <c r="S4106">
        <v>0.71989999999999998</v>
      </c>
      <c r="T4106">
        <v>0.71989999999999998</v>
      </c>
      <c r="U4106">
        <v>6.774</v>
      </c>
      <c r="V4106">
        <v>-5.4191999999999999E-3</v>
      </c>
      <c r="W4106" t="s">
        <v>39</v>
      </c>
      <c r="X4106" s="4">
        <f>IF(bot_orders[[#This Row],[side]]="sell", bot_orders[[#This Row],[accFillSz]]*bot_orders[[#This Row],[avgPx]] + bot_orders[[#This Row],[fee]], -bot_orders[[#This Row],[accFillSz]]*bot_orders[[#This Row],[avgPx]])</f>
        <v>-4.8766026</v>
      </c>
      <c r="Y4106" s="4">
        <f>IF(bot_orders[[#This Row],[side]]="buy", bot_orders[[#This Row],[accFillSz]] + bot_orders[[#This Row],[fee]], -bot_orders[[#This Row],[accFillSz]])</f>
        <v>6.7685807999999996</v>
      </c>
      <c r="Z4106" s="4">
        <f>IF(bot_orders[[#This Row],[side]]="sell",bot_orders[[#This Row],[accFillSz]]*bot_orders[[#This Row],[avgPx]]+bot_orders[[#This Row],[fee]], 0)</f>
        <v>0</v>
      </c>
      <c r="AA4106" s="4">
        <f>IF(bot_orders[[#This Row],[side]]="sell",-bot_orders[[#This Row],[accFillSz]],bot_orders[[#This Row],[accFillSz]]+bot_orders[[#This Row],[fee]])</f>
        <v>6.7685807999999996</v>
      </c>
      <c r="AB4106">
        <v>0</v>
      </c>
      <c r="AC4106" t="s">
        <v>38</v>
      </c>
      <c r="AD4106">
        <v>0</v>
      </c>
      <c r="AE4106" t="s">
        <v>40</v>
      </c>
      <c r="AF4106" t="s">
        <v>41</v>
      </c>
      <c r="AG4106" t="s">
        <v>28</v>
      </c>
      <c r="AH4106" t="s">
        <v>28</v>
      </c>
      <c r="AI4106">
        <v>6.7685807999999996</v>
      </c>
      <c r="AJ4106">
        <v>-4.8766026</v>
      </c>
    </row>
    <row r="4107" spans="1:36" x14ac:dyDescent="0.3">
      <c r="A4107">
        <v>4594</v>
      </c>
      <c r="B4107" t="s">
        <v>17980</v>
      </c>
      <c r="C4107" t="s">
        <v>28</v>
      </c>
      <c r="D4107" t="s">
        <v>29</v>
      </c>
      <c r="E4107" t="s">
        <v>30</v>
      </c>
      <c r="F4107" t="s">
        <v>31</v>
      </c>
      <c r="G4107" t="s">
        <v>1287</v>
      </c>
      <c r="H4107" t="s">
        <v>18703</v>
      </c>
      <c r="I4107" s="4" t="s">
        <v>18704</v>
      </c>
      <c r="J4107" s="1">
        <f>((((bot_orders[[#This Row],[cTime]]/ 1000)+3*3600) / 86400) + DATE(1970,1,1))</f>
        <v>45776.368146446759</v>
      </c>
      <c r="K4107" s="4" t="s">
        <v>18705</v>
      </c>
      <c r="L4107" s="1">
        <f>((((bot_orders[[#This Row],[uTime]]/ 1000)+3*3600) / 86400) + DATE(1970,1,1))</f>
        <v>45776.376802407409</v>
      </c>
      <c r="M4107" t="s">
        <v>34</v>
      </c>
      <c r="N4107" t="s">
        <v>28</v>
      </c>
      <c r="O4107" t="s">
        <v>35</v>
      </c>
      <c r="P4107">
        <v>6.7679999999999998</v>
      </c>
      <c r="Q4107" t="s">
        <v>36</v>
      </c>
      <c r="R4107" t="s">
        <v>37</v>
      </c>
      <c r="S4107">
        <v>0.72499999999999998</v>
      </c>
      <c r="T4107">
        <v>0.72499999999999998</v>
      </c>
      <c r="U4107">
        <v>6.7679999999999998</v>
      </c>
      <c r="V4107">
        <v>-3.9254399999999997E-3</v>
      </c>
      <c r="W4107" t="s">
        <v>38</v>
      </c>
      <c r="X4107" s="4">
        <f>IF(bot_orders[[#This Row],[side]]="sell", bot_orders[[#This Row],[accFillSz]]*bot_orders[[#This Row],[avgPx]] + bot_orders[[#This Row],[fee]], -bot_orders[[#This Row],[accFillSz]]*bot_orders[[#This Row],[avgPx]])</f>
        <v>4.9028745599999999</v>
      </c>
      <c r="Y4107" s="4">
        <f>IF(bot_orders[[#This Row],[side]]="buy", bot_orders[[#This Row],[accFillSz]] + bot_orders[[#This Row],[fee]], -bot_orders[[#This Row],[accFillSz]])</f>
        <v>-6.7679999999999998</v>
      </c>
      <c r="Z4107" s="4">
        <f>IF(bot_orders[[#This Row],[side]]="sell",bot_orders[[#This Row],[accFillSz]]*bot_orders[[#This Row],[avgPx]]+bot_orders[[#This Row],[fee]], 0)</f>
        <v>4.9028745599999999</v>
      </c>
      <c r="AA4107" s="4">
        <f>IF(bot_orders[[#This Row],[side]]="sell",-bot_orders[[#This Row],[accFillSz]],bot_orders[[#This Row],[accFillSz]]+bot_orders[[#This Row],[fee]])</f>
        <v>-6.7679999999999998</v>
      </c>
      <c r="AB4107">
        <v>0</v>
      </c>
      <c r="AC4107" t="s">
        <v>39</v>
      </c>
      <c r="AD4107">
        <v>0</v>
      </c>
      <c r="AE4107" t="s">
        <v>40</v>
      </c>
      <c r="AF4107" t="s">
        <v>41</v>
      </c>
      <c r="AG4107" t="s">
        <v>28</v>
      </c>
      <c r="AH4107" t="s">
        <v>28</v>
      </c>
      <c r="AI4107">
        <v>-6.7679999999999998</v>
      </c>
      <c r="AJ4107">
        <v>4.9028745599999999</v>
      </c>
    </row>
    <row r="4108" spans="1:36" x14ac:dyDescent="0.3">
      <c r="A4108">
        <v>4597</v>
      </c>
      <c r="B4108" t="s">
        <v>17980</v>
      </c>
      <c r="C4108" t="s">
        <v>28</v>
      </c>
      <c r="D4108" t="s">
        <v>29</v>
      </c>
      <c r="E4108" t="s">
        <v>30</v>
      </c>
      <c r="F4108" t="s">
        <v>31</v>
      </c>
      <c r="G4108" t="s">
        <v>1352</v>
      </c>
      <c r="H4108" t="s">
        <v>18706</v>
      </c>
      <c r="I4108" s="4" t="s">
        <v>18707</v>
      </c>
      <c r="J4108" s="1">
        <f>((((bot_orders[[#This Row],[cTime]]/ 1000)+3*3600) / 86400) + DATE(1970,1,1))</f>
        <v>45776.403507048613</v>
      </c>
      <c r="K4108" s="4" t="s">
        <v>18708</v>
      </c>
      <c r="L4108" s="1">
        <f>((((bot_orders[[#This Row],[uTime]]/ 1000)+3*3600) / 86400) + DATE(1970,1,1))</f>
        <v>45776.567998287035</v>
      </c>
      <c r="M4108" t="s">
        <v>34</v>
      </c>
      <c r="N4108" t="s">
        <v>28</v>
      </c>
      <c r="O4108" t="s">
        <v>35</v>
      </c>
      <c r="P4108">
        <v>8.5139999999999993</v>
      </c>
      <c r="Q4108" t="s">
        <v>36</v>
      </c>
      <c r="R4108" t="s">
        <v>55</v>
      </c>
      <c r="S4108">
        <v>0.71989999999999998</v>
      </c>
      <c r="T4108">
        <v>0.71989999999999998</v>
      </c>
      <c r="U4108">
        <v>8.5139999999999993</v>
      </c>
      <c r="V4108">
        <v>-6.8111999999999999E-3</v>
      </c>
      <c r="W4108" t="s">
        <v>39</v>
      </c>
      <c r="X4108" s="4">
        <f>IF(bot_orders[[#This Row],[side]]="sell", bot_orders[[#This Row],[accFillSz]]*bot_orders[[#This Row],[avgPx]] + bot_orders[[#This Row],[fee]], -bot_orders[[#This Row],[accFillSz]]*bot_orders[[#This Row],[avgPx]])</f>
        <v>-6.1292285999999994</v>
      </c>
      <c r="Y4108" s="4">
        <f>IF(bot_orders[[#This Row],[side]]="buy", bot_orders[[#This Row],[accFillSz]] + bot_orders[[#This Row],[fee]], -bot_orders[[#This Row],[accFillSz]])</f>
        <v>8.5071887999999998</v>
      </c>
      <c r="Z4108" s="4">
        <f>IF(bot_orders[[#This Row],[side]]="sell",bot_orders[[#This Row],[accFillSz]]*bot_orders[[#This Row],[avgPx]]+bot_orders[[#This Row],[fee]], 0)</f>
        <v>0</v>
      </c>
      <c r="AA4108" s="4">
        <f>IF(bot_orders[[#This Row],[side]]="sell",-bot_orders[[#This Row],[accFillSz]],bot_orders[[#This Row],[accFillSz]]+bot_orders[[#This Row],[fee]])</f>
        <v>8.5071887999999998</v>
      </c>
      <c r="AB4108">
        <v>0</v>
      </c>
      <c r="AC4108" t="s">
        <v>38</v>
      </c>
      <c r="AD4108">
        <v>0</v>
      </c>
      <c r="AE4108" t="s">
        <v>40</v>
      </c>
      <c r="AF4108" t="s">
        <v>41</v>
      </c>
      <c r="AG4108" t="s">
        <v>28</v>
      </c>
      <c r="AH4108" t="s">
        <v>28</v>
      </c>
      <c r="AI4108">
        <v>8.5071887999999998</v>
      </c>
      <c r="AJ4108">
        <v>-6.1292286000000002</v>
      </c>
    </row>
    <row r="4109" spans="1:36" x14ac:dyDescent="0.3">
      <c r="A4109">
        <v>4598</v>
      </c>
      <c r="B4109" t="s">
        <v>17980</v>
      </c>
      <c r="C4109" t="s">
        <v>28</v>
      </c>
      <c r="D4109" t="s">
        <v>29</v>
      </c>
      <c r="E4109" t="s">
        <v>30</v>
      </c>
      <c r="F4109" t="s">
        <v>31</v>
      </c>
      <c r="G4109" t="s">
        <v>1243</v>
      </c>
      <c r="H4109" t="s">
        <v>18709</v>
      </c>
      <c r="I4109" s="4" t="s">
        <v>18707</v>
      </c>
      <c r="J4109" s="1">
        <f>((((bot_orders[[#This Row],[cTime]]/ 1000)+3*3600) / 86400) + DATE(1970,1,1))</f>
        <v>45776.403507048613</v>
      </c>
      <c r="K4109" s="4" t="s">
        <v>18710</v>
      </c>
      <c r="L4109" s="1">
        <f>((((bot_orders[[#This Row],[uTime]]/ 1000)+3*3600) / 86400) + DATE(1970,1,1))</f>
        <v>45776.558827858797</v>
      </c>
      <c r="M4109" t="s">
        <v>34</v>
      </c>
      <c r="N4109" t="s">
        <v>28</v>
      </c>
      <c r="O4109" t="s">
        <v>35</v>
      </c>
      <c r="P4109">
        <v>8.5139999999999993</v>
      </c>
      <c r="Q4109" t="s">
        <v>36</v>
      </c>
      <c r="R4109" t="s">
        <v>55</v>
      </c>
      <c r="S4109">
        <v>0.72489999999999999</v>
      </c>
      <c r="T4109">
        <v>0.72489999999999999</v>
      </c>
      <c r="U4109">
        <v>8.5139999999999993</v>
      </c>
      <c r="V4109">
        <v>-6.8111999999999999E-3</v>
      </c>
      <c r="W4109" t="s">
        <v>39</v>
      </c>
      <c r="X4109" s="4">
        <f>IF(bot_orders[[#This Row],[side]]="sell", bot_orders[[#This Row],[accFillSz]]*bot_orders[[#This Row],[avgPx]] + bot_orders[[#This Row],[fee]], -bot_orders[[#This Row],[accFillSz]]*bot_orders[[#This Row],[avgPx]])</f>
        <v>-6.1717985999999998</v>
      </c>
      <c r="Y4109" s="4">
        <f>IF(bot_orders[[#This Row],[side]]="buy", bot_orders[[#This Row],[accFillSz]] + bot_orders[[#This Row],[fee]], -bot_orders[[#This Row],[accFillSz]])</f>
        <v>8.5071887999999998</v>
      </c>
      <c r="Z4109" s="4">
        <f>IF(bot_orders[[#This Row],[side]]="sell",bot_orders[[#This Row],[accFillSz]]*bot_orders[[#This Row],[avgPx]]+bot_orders[[#This Row],[fee]], 0)</f>
        <v>0</v>
      </c>
      <c r="AA4109" s="4">
        <f>IF(bot_orders[[#This Row],[side]]="sell",-bot_orders[[#This Row],[accFillSz]],bot_orders[[#This Row],[accFillSz]]+bot_orders[[#This Row],[fee]])</f>
        <v>8.5071887999999998</v>
      </c>
      <c r="AB4109">
        <v>0</v>
      </c>
      <c r="AC4109" t="s">
        <v>38</v>
      </c>
      <c r="AD4109">
        <v>0</v>
      </c>
      <c r="AE4109" t="s">
        <v>40</v>
      </c>
      <c r="AF4109" t="s">
        <v>41</v>
      </c>
      <c r="AG4109" t="s">
        <v>28</v>
      </c>
      <c r="AH4109" t="s">
        <v>28</v>
      </c>
      <c r="AI4109">
        <v>8.5071887999999998</v>
      </c>
      <c r="AJ4109">
        <v>-6.1717985999999998</v>
      </c>
    </row>
    <row r="4110" spans="1:36" x14ac:dyDescent="0.3">
      <c r="A4110">
        <v>4599</v>
      </c>
      <c r="B4110" t="s">
        <v>17980</v>
      </c>
      <c r="C4110" t="s">
        <v>28</v>
      </c>
      <c r="D4110" t="s">
        <v>29</v>
      </c>
      <c r="E4110" t="s">
        <v>30</v>
      </c>
      <c r="F4110" t="s">
        <v>31</v>
      </c>
      <c r="G4110" t="s">
        <v>1335</v>
      </c>
      <c r="H4110" t="s">
        <v>18711</v>
      </c>
      <c r="I4110" s="4" t="s">
        <v>18707</v>
      </c>
      <c r="J4110" s="1">
        <f>((((bot_orders[[#This Row],[cTime]]/ 1000)+3*3600) / 86400) + DATE(1970,1,1))</f>
        <v>45776.403507048613</v>
      </c>
      <c r="K4110" s="4" t="s">
        <v>18712</v>
      </c>
      <c r="L4110" s="1">
        <f>((((bot_orders[[#This Row],[uTime]]/ 1000)+3*3600) / 86400) + DATE(1970,1,1))</f>
        <v>45776.512569907412</v>
      </c>
      <c r="M4110" t="s">
        <v>34</v>
      </c>
      <c r="N4110" t="s">
        <v>28</v>
      </c>
      <c r="O4110" t="s">
        <v>35</v>
      </c>
      <c r="P4110">
        <v>8.5139999999999993</v>
      </c>
      <c r="Q4110" t="s">
        <v>36</v>
      </c>
      <c r="R4110" t="s">
        <v>55</v>
      </c>
      <c r="S4110">
        <v>0.73</v>
      </c>
      <c r="T4110">
        <v>0.73</v>
      </c>
      <c r="U4110">
        <v>8.5139999999999993</v>
      </c>
      <c r="V4110">
        <v>-6.8111999999999999E-3</v>
      </c>
      <c r="W4110" t="s">
        <v>39</v>
      </c>
      <c r="X4110" s="4">
        <f>IF(bot_orders[[#This Row],[side]]="sell", bot_orders[[#This Row],[accFillSz]]*bot_orders[[#This Row],[avgPx]] + bot_orders[[#This Row],[fee]], -bot_orders[[#This Row],[accFillSz]]*bot_orders[[#This Row],[avgPx]])</f>
        <v>-6.2152199999999995</v>
      </c>
      <c r="Y4110" s="4">
        <f>IF(bot_orders[[#This Row],[side]]="buy", bot_orders[[#This Row],[accFillSz]] + bot_orders[[#This Row],[fee]], -bot_orders[[#This Row],[accFillSz]])</f>
        <v>8.5071887999999998</v>
      </c>
      <c r="Z4110" s="4">
        <f>IF(bot_orders[[#This Row],[side]]="sell",bot_orders[[#This Row],[accFillSz]]*bot_orders[[#This Row],[avgPx]]+bot_orders[[#This Row],[fee]], 0)</f>
        <v>0</v>
      </c>
      <c r="AA4110" s="4">
        <f>IF(bot_orders[[#This Row],[side]]="sell",-bot_orders[[#This Row],[accFillSz]],bot_orders[[#This Row],[accFillSz]]+bot_orders[[#This Row],[fee]])</f>
        <v>8.5071887999999998</v>
      </c>
      <c r="AB4110">
        <v>0</v>
      </c>
      <c r="AC4110" t="s">
        <v>38</v>
      </c>
      <c r="AD4110">
        <v>0</v>
      </c>
      <c r="AE4110" t="s">
        <v>40</v>
      </c>
      <c r="AF4110" t="s">
        <v>41</v>
      </c>
      <c r="AG4110" t="s">
        <v>28</v>
      </c>
      <c r="AH4110" t="s">
        <v>28</v>
      </c>
      <c r="AI4110">
        <v>8.5071887999999998</v>
      </c>
      <c r="AJ4110">
        <v>-6.2152200000000004</v>
      </c>
    </row>
    <row r="4111" spans="1:36" x14ac:dyDescent="0.3">
      <c r="A4111">
        <v>4600</v>
      </c>
      <c r="B4111" t="s">
        <v>17980</v>
      </c>
      <c r="C4111" t="s">
        <v>28</v>
      </c>
      <c r="D4111" t="s">
        <v>29</v>
      </c>
      <c r="E4111" t="s">
        <v>30</v>
      </c>
      <c r="F4111" t="s">
        <v>31</v>
      </c>
      <c r="G4111" t="s">
        <v>1294</v>
      </c>
      <c r="H4111" t="s">
        <v>18713</v>
      </c>
      <c r="I4111" s="4" t="s">
        <v>18707</v>
      </c>
      <c r="J4111" s="1">
        <f>((((bot_orders[[#This Row],[cTime]]/ 1000)+3*3600) / 86400) + DATE(1970,1,1))</f>
        <v>45776.403507048613</v>
      </c>
      <c r="K4111" s="4" t="s">
        <v>18714</v>
      </c>
      <c r="L4111" s="1">
        <f>((((bot_orders[[#This Row],[uTime]]/ 1000)+3*3600) / 86400) + DATE(1970,1,1))</f>
        <v>45776.40593331019</v>
      </c>
      <c r="M4111" t="s">
        <v>34</v>
      </c>
      <c r="N4111" t="s">
        <v>28</v>
      </c>
      <c r="O4111" t="s">
        <v>35</v>
      </c>
      <c r="P4111">
        <v>8.5139999999999993</v>
      </c>
      <c r="Q4111" t="s">
        <v>36</v>
      </c>
      <c r="R4111" t="s">
        <v>55</v>
      </c>
      <c r="S4111">
        <v>0.73519999999999996</v>
      </c>
      <c r="T4111">
        <v>0.73519999999999996</v>
      </c>
      <c r="U4111">
        <v>8.5139999999999993</v>
      </c>
      <c r="V4111">
        <v>-6.8111999999999999E-3</v>
      </c>
      <c r="W4111" t="s">
        <v>39</v>
      </c>
      <c r="X4111" s="4">
        <f>IF(bot_orders[[#This Row],[side]]="sell", bot_orders[[#This Row],[accFillSz]]*bot_orders[[#This Row],[avgPx]] + bot_orders[[#This Row],[fee]], -bot_orders[[#This Row],[accFillSz]]*bot_orders[[#This Row],[avgPx]])</f>
        <v>-6.2594927999999994</v>
      </c>
      <c r="Y4111" s="4">
        <f>IF(bot_orders[[#This Row],[side]]="buy", bot_orders[[#This Row],[accFillSz]] + bot_orders[[#This Row],[fee]], -bot_orders[[#This Row],[accFillSz]])</f>
        <v>8.5071887999999998</v>
      </c>
      <c r="Z4111" s="4">
        <f>IF(bot_orders[[#This Row],[side]]="sell",bot_orders[[#This Row],[accFillSz]]*bot_orders[[#This Row],[avgPx]]+bot_orders[[#This Row],[fee]], 0)</f>
        <v>0</v>
      </c>
      <c r="AA4111" s="4">
        <f>IF(bot_orders[[#This Row],[side]]="sell",-bot_orders[[#This Row],[accFillSz]],bot_orders[[#This Row],[accFillSz]]+bot_orders[[#This Row],[fee]])</f>
        <v>8.5071887999999998</v>
      </c>
      <c r="AB4111">
        <v>0</v>
      </c>
      <c r="AC4111" t="s">
        <v>38</v>
      </c>
      <c r="AD4111">
        <v>0</v>
      </c>
      <c r="AE4111" t="s">
        <v>40</v>
      </c>
      <c r="AF4111" t="s">
        <v>41</v>
      </c>
      <c r="AG4111" t="s">
        <v>28</v>
      </c>
      <c r="AH4111" t="s">
        <v>28</v>
      </c>
      <c r="AI4111">
        <v>8.5071887999999998</v>
      </c>
      <c r="AJ4111">
        <v>-6.2594928000000003</v>
      </c>
    </row>
    <row r="4112" spans="1:36" x14ac:dyDescent="0.3">
      <c r="A4112">
        <v>4601</v>
      </c>
      <c r="B4112" t="s">
        <v>17980</v>
      </c>
      <c r="C4112" t="s">
        <v>28</v>
      </c>
      <c r="D4112" t="s">
        <v>29</v>
      </c>
      <c r="E4112" t="s">
        <v>30</v>
      </c>
      <c r="F4112" t="s">
        <v>31</v>
      </c>
      <c r="G4112" t="s">
        <v>1304</v>
      </c>
      <c r="H4112" t="s">
        <v>18715</v>
      </c>
      <c r="I4112" s="4" t="s">
        <v>18707</v>
      </c>
      <c r="J4112" s="1">
        <f>((((bot_orders[[#This Row],[cTime]]/ 1000)+3*3600) / 86400) + DATE(1970,1,1))</f>
        <v>45776.403507048613</v>
      </c>
      <c r="K4112" s="4" t="s">
        <v>18716</v>
      </c>
      <c r="L4112" s="1">
        <f>((((bot_orders[[#This Row],[uTime]]/ 1000)+3*3600) / 86400) + DATE(1970,1,1))</f>
        <v>45776.403507106479</v>
      </c>
      <c r="M4112" t="s">
        <v>34</v>
      </c>
      <c r="N4112" t="s">
        <v>28</v>
      </c>
      <c r="O4112" t="s">
        <v>35</v>
      </c>
      <c r="P4112">
        <v>8.5139999999999993</v>
      </c>
      <c r="Q4112" t="s">
        <v>36</v>
      </c>
      <c r="R4112" t="s">
        <v>55</v>
      </c>
      <c r="S4112">
        <v>0.74039999999999995</v>
      </c>
      <c r="T4112">
        <v>0.73750000000000004</v>
      </c>
      <c r="U4112">
        <v>8.5139999999999993</v>
      </c>
      <c r="V4112">
        <v>-8.5140000000000007E-3</v>
      </c>
      <c r="W4112" t="s">
        <v>39</v>
      </c>
      <c r="X4112" s="4">
        <f>IF(bot_orders[[#This Row],[side]]="sell", bot_orders[[#This Row],[accFillSz]]*bot_orders[[#This Row],[avgPx]] + bot_orders[[#This Row],[fee]], -bot_orders[[#This Row],[accFillSz]]*bot_orders[[#This Row],[avgPx]])</f>
        <v>-6.2790749999999997</v>
      </c>
      <c r="Y4112" s="4">
        <f>IF(bot_orders[[#This Row],[side]]="buy", bot_orders[[#This Row],[accFillSz]] + bot_orders[[#This Row],[fee]], -bot_orders[[#This Row],[accFillSz]])</f>
        <v>8.5054859999999994</v>
      </c>
      <c r="Z4112" s="4">
        <f>IF(bot_orders[[#This Row],[side]]="sell",bot_orders[[#This Row],[accFillSz]]*bot_orders[[#This Row],[avgPx]]+bot_orders[[#This Row],[fee]], 0)</f>
        <v>0</v>
      </c>
      <c r="AA4112" s="4">
        <f>IF(bot_orders[[#This Row],[side]]="sell",-bot_orders[[#This Row],[accFillSz]],bot_orders[[#This Row],[accFillSz]]+bot_orders[[#This Row],[fee]])</f>
        <v>8.5054859999999994</v>
      </c>
      <c r="AB4112">
        <v>0</v>
      </c>
      <c r="AC4112" t="s">
        <v>38</v>
      </c>
      <c r="AD4112">
        <v>0</v>
      </c>
      <c r="AE4112" t="s">
        <v>40</v>
      </c>
      <c r="AF4112" t="s">
        <v>41</v>
      </c>
      <c r="AG4112" t="s">
        <v>28</v>
      </c>
      <c r="AH4112" t="s">
        <v>28</v>
      </c>
      <c r="AI4112">
        <v>8.5054859999999994</v>
      </c>
      <c r="AJ4112">
        <v>-6.2790749999999997</v>
      </c>
    </row>
    <row r="4113" spans="1:36" x14ac:dyDescent="0.3">
      <c r="A4113">
        <v>4602</v>
      </c>
      <c r="B4113" t="s">
        <v>17980</v>
      </c>
      <c r="C4113" t="s">
        <v>28</v>
      </c>
      <c r="D4113" t="s">
        <v>29</v>
      </c>
      <c r="E4113" t="s">
        <v>30</v>
      </c>
      <c r="F4113" t="s">
        <v>31</v>
      </c>
      <c r="G4113" t="s">
        <v>1322</v>
      </c>
      <c r="H4113" t="s">
        <v>18717</v>
      </c>
      <c r="I4113" s="4" t="s">
        <v>18707</v>
      </c>
      <c r="J4113" s="1">
        <f>((((bot_orders[[#This Row],[cTime]]/ 1000)+3*3600) / 86400) + DATE(1970,1,1))</f>
        <v>45776.403507048613</v>
      </c>
      <c r="K4113" s="4" t="s">
        <v>18716</v>
      </c>
      <c r="L4113" s="1">
        <f>((((bot_orders[[#This Row],[uTime]]/ 1000)+3*3600) / 86400) + DATE(1970,1,1))</f>
        <v>45776.403507106479</v>
      </c>
      <c r="M4113" t="s">
        <v>34</v>
      </c>
      <c r="N4113" t="s">
        <v>28</v>
      </c>
      <c r="O4113" t="s">
        <v>35</v>
      </c>
      <c r="P4113">
        <v>8.5139999999999993</v>
      </c>
      <c r="Q4113" t="s">
        <v>36</v>
      </c>
      <c r="R4113" t="s">
        <v>55</v>
      </c>
      <c r="S4113">
        <v>0.74560000000000004</v>
      </c>
      <c r="T4113">
        <v>0.73750000000000004</v>
      </c>
      <c r="U4113">
        <v>8.5139999999999993</v>
      </c>
      <c r="V4113">
        <v>-8.5140000000000007E-3</v>
      </c>
      <c r="W4113" t="s">
        <v>39</v>
      </c>
      <c r="X4113" s="4">
        <f>IF(bot_orders[[#This Row],[side]]="sell", bot_orders[[#This Row],[accFillSz]]*bot_orders[[#This Row],[avgPx]] + bot_orders[[#This Row],[fee]], -bot_orders[[#This Row],[accFillSz]]*bot_orders[[#This Row],[avgPx]])</f>
        <v>-6.2790749999999997</v>
      </c>
      <c r="Y4113" s="4">
        <f>IF(bot_orders[[#This Row],[side]]="buy", bot_orders[[#This Row],[accFillSz]] + bot_orders[[#This Row],[fee]], -bot_orders[[#This Row],[accFillSz]])</f>
        <v>8.5054859999999994</v>
      </c>
      <c r="Z4113" s="4">
        <f>IF(bot_orders[[#This Row],[side]]="sell",bot_orders[[#This Row],[accFillSz]]*bot_orders[[#This Row],[avgPx]]+bot_orders[[#This Row],[fee]], 0)</f>
        <v>0</v>
      </c>
      <c r="AA4113" s="4">
        <f>IF(bot_orders[[#This Row],[side]]="sell",-bot_orders[[#This Row],[accFillSz]],bot_orders[[#This Row],[accFillSz]]+bot_orders[[#This Row],[fee]])</f>
        <v>8.5054859999999994</v>
      </c>
      <c r="AB4113">
        <v>0</v>
      </c>
      <c r="AC4113" t="s">
        <v>38</v>
      </c>
      <c r="AD4113">
        <v>0</v>
      </c>
      <c r="AE4113" t="s">
        <v>40</v>
      </c>
      <c r="AF4113" t="s">
        <v>41</v>
      </c>
      <c r="AG4113" t="s">
        <v>28</v>
      </c>
      <c r="AH4113" t="s">
        <v>28</v>
      </c>
      <c r="AI4113">
        <v>8.5054859999999994</v>
      </c>
      <c r="AJ4113">
        <v>-6.2790749999999997</v>
      </c>
    </row>
    <row r="4114" spans="1:36" x14ac:dyDescent="0.3">
      <c r="A4114">
        <v>4603</v>
      </c>
      <c r="B4114" t="s">
        <v>17980</v>
      </c>
      <c r="C4114" t="s">
        <v>28</v>
      </c>
      <c r="D4114" t="s">
        <v>29</v>
      </c>
      <c r="E4114" t="s">
        <v>30</v>
      </c>
      <c r="F4114" t="s">
        <v>31</v>
      </c>
      <c r="G4114" t="s">
        <v>1318</v>
      </c>
      <c r="H4114" t="s">
        <v>18718</v>
      </c>
      <c r="I4114" s="4" t="s">
        <v>18707</v>
      </c>
      <c r="J4114" s="1">
        <f>((((bot_orders[[#This Row],[cTime]]/ 1000)+3*3600) / 86400) + DATE(1970,1,1))</f>
        <v>45776.403507048613</v>
      </c>
      <c r="K4114" s="4" t="s">
        <v>18716</v>
      </c>
      <c r="L4114" s="1">
        <f>((((bot_orders[[#This Row],[uTime]]/ 1000)+3*3600) / 86400) + DATE(1970,1,1))</f>
        <v>45776.403507106479</v>
      </c>
      <c r="M4114" t="s">
        <v>34</v>
      </c>
      <c r="N4114" t="s">
        <v>28</v>
      </c>
      <c r="O4114" t="s">
        <v>35</v>
      </c>
      <c r="P4114">
        <v>2.8540000000000001</v>
      </c>
      <c r="Q4114" t="s">
        <v>36</v>
      </c>
      <c r="R4114" t="s">
        <v>55</v>
      </c>
      <c r="S4114">
        <v>0.75090000000000001</v>
      </c>
      <c r="T4114">
        <v>0.73750000000000004</v>
      </c>
      <c r="U4114">
        <v>2.8540000000000001</v>
      </c>
      <c r="V4114">
        <v>-2.8540000000000002E-3</v>
      </c>
      <c r="W4114" t="s">
        <v>39</v>
      </c>
      <c r="X4114" s="4">
        <f>IF(bot_orders[[#This Row],[side]]="sell", bot_orders[[#This Row],[accFillSz]]*bot_orders[[#This Row],[avgPx]] + bot_orders[[#This Row],[fee]], -bot_orders[[#This Row],[accFillSz]]*bot_orders[[#This Row],[avgPx]])</f>
        <v>-2.1048250000000004</v>
      </c>
      <c r="Y4114" s="4">
        <f>IF(bot_orders[[#This Row],[side]]="buy", bot_orders[[#This Row],[accFillSz]] + bot_orders[[#This Row],[fee]], -bot_orders[[#This Row],[accFillSz]])</f>
        <v>2.851146</v>
      </c>
      <c r="Z4114" s="4">
        <f>IF(bot_orders[[#This Row],[side]]="sell",bot_orders[[#This Row],[accFillSz]]*bot_orders[[#This Row],[avgPx]]+bot_orders[[#This Row],[fee]], 0)</f>
        <v>0</v>
      </c>
      <c r="AA4114" s="4">
        <f>IF(bot_orders[[#This Row],[side]]="sell",-bot_orders[[#This Row],[accFillSz]],bot_orders[[#This Row],[accFillSz]]+bot_orders[[#This Row],[fee]])</f>
        <v>2.851146</v>
      </c>
      <c r="AB4114">
        <v>0</v>
      </c>
      <c r="AC4114" t="s">
        <v>38</v>
      </c>
      <c r="AD4114">
        <v>0</v>
      </c>
      <c r="AE4114" t="s">
        <v>40</v>
      </c>
      <c r="AF4114" t="s">
        <v>41</v>
      </c>
      <c r="AG4114" t="s">
        <v>28</v>
      </c>
      <c r="AH4114" t="s">
        <v>28</v>
      </c>
      <c r="AI4114">
        <v>2.851146</v>
      </c>
      <c r="AJ4114">
        <v>-2.1048249999999999</v>
      </c>
    </row>
    <row r="4115" spans="1:36" x14ac:dyDescent="0.3">
      <c r="A4115">
        <v>4604</v>
      </c>
      <c r="B4115" t="s">
        <v>17980</v>
      </c>
      <c r="C4115" t="s">
        <v>28</v>
      </c>
      <c r="D4115" t="s">
        <v>29</v>
      </c>
      <c r="E4115" t="s">
        <v>30</v>
      </c>
      <c r="F4115" t="s">
        <v>31</v>
      </c>
      <c r="G4115" t="s">
        <v>1294</v>
      </c>
      <c r="H4115" t="s">
        <v>18719</v>
      </c>
      <c r="I4115" s="4" t="s">
        <v>18720</v>
      </c>
      <c r="J4115" s="1">
        <f>((((bot_orders[[#This Row],[cTime]]/ 1000)+3*3600) / 86400) + DATE(1970,1,1))</f>
        <v>45776.405933333335</v>
      </c>
      <c r="K4115" s="4" t="s">
        <v>18721</v>
      </c>
      <c r="L4115" s="1">
        <f>((((bot_orders[[#This Row],[uTime]]/ 1000)+3*3600) / 86400) + DATE(1970,1,1))</f>
        <v>45776.415354826386</v>
      </c>
      <c r="M4115" t="s">
        <v>34</v>
      </c>
      <c r="N4115" t="s">
        <v>28</v>
      </c>
      <c r="O4115" t="s">
        <v>35</v>
      </c>
      <c r="P4115">
        <v>8.5069999999999997</v>
      </c>
      <c r="Q4115" t="s">
        <v>36</v>
      </c>
      <c r="R4115" t="s">
        <v>37</v>
      </c>
      <c r="S4115">
        <v>0.74039999999999995</v>
      </c>
      <c r="T4115">
        <v>0.74039999999999995</v>
      </c>
      <c r="U4115">
        <v>8.5069999999999997</v>
      </c>
      <c r="V4115">
        <v>-5.0388662000000004E-3</v>
      </c>
      <c r="W4115" t="s">
        <v>38</v>
      </c>
      <c r="X4115" s="4">
        <f>IF(bot_orders[[#This Row],[side]]="sell", bot_orders[[#This Row],[accFillSz]]*bot_orders[[#This Row],[avgPx]] + bot_orders[[#This Row],[fee]], -bot_orders[[#This Row],[accFillSz]]*bot_orders[[#This Row],[avgPx]])</f>
        <v>6.2935439337999997</v>
      </c>
      <c r="Y4115" s="4">
        <f>IF(bot_orders[[#This Row],[side]]="buy", bot_orders[[#This Row],[accFillSz]] + bot_orders[[#This Row],[fee]], -bot_orders[[#This Row],[accFillSz]])</f>
        <v>-8.5069999999999997</v>
      </c>
      <c r="Z4115" s="4">
        <f>IF(bot_orders[[#This Row],[side]]="sell",bot_orders[[#This Row],[accFillSz]]*bot_orders[[#This Row],[avgPx]]+bot_orders[[#This Row],[fee]], 0)</f>
        <v>6.2935439337999997</v>
      </c>
      <c r="AA4115" s="4">
        <f>IF(bot_orders[[#This Row],[side]]="sell",-bot_orders[[#This Row],[accFillSz]],bot_orders[[#This Row],[accFillSz]]+bot_orders[[#This Row],[fee]])</f>
        <v>-8.5069999999999997</v>
      </c>
      <c r="AB4115">
        <v>0</v>
      </c>
      <c r="AC4115" t="s">
        <v>39</v>
      </c>
      <c r="AD4115">
        <v>0</v>
      </c>
      <c r="AE4115" t="s">
        <v>40</v>
      </c>
      <c r="AF4115" t="s">
        <v>41</v>
      </c>
      <c r="AG4115" t="s">
        <v>28</v>
      </c>
      <c r="AH4115" t="s">
        <v>28</v>
      </c>
      <c r="AI4115">
        <v>-8.5069999999999997</v>
      </c>
      <c r="AJ4115">
        <v>6.2935439300000002</v>
      </c>
    </row>
    <row r="4116" spans="1:36" x14ac:dyDescent="0.3">
      <c r="A4116">
        <v>4619</v>
      </c>
      <c r="B4116" t="s">
        <v>17980</v>
      </c>
      <c r="C4116" t="s">
        <v>28</v>
      </c>
      <c r="D4116" t="s">
        <v>29</v>
      </c>
      <c r="E4116" t="s">
        <v>30</v>
      </c>
      <c r="F4116" t="s">
        <v>31</v>
      </c>
      <c r="G4116" t="s">
        <v>1269</v>
      </c>
      <c r="H4116" t="s">
        <v>18722</v>
      </c>
      <c r="I4116" s="4" t="s">
        <v>18723</v>
      </c>
      <c r="J4116" s="1">
        <f>((((bot_orders[[#This Row],[cTime]]/ 1000)+3*3600) / 86400) + DATE(1970,1,1))</f>
        <v>45776.415354849538</v>
      </c>
      <c r="K4116" s="4" t="s">
        <v>18724</v>
      </c>
      <c r="L4116" s="1">
        <f>((((bot_orders[[#This Row],[uTime]]/ 1000)+3*3600) / 86400) + DATE(1970,1,1))</f>
        <v>45776.426675219904</v>
      </c>
      <c r="M4116" t="s">
        <v>34</v>
      </c>
      <c r="N4116" t="s">
        <v>28</v>
      </c>
      <c r="O4116" t="s">
        <v>35</v>
      </c>
      <c r="P4116">
        <v>8.5139999999999993</v>
      </c>
      <c r="Q4116" t="s">
        <v>36</v>
      </c>
      <c r="R4116" t="s">
        <v>55</v>
      </c>
      <c r="S4116">
        <v>0.73519999999999996</v>
      </c>
      <c r="T4116">
        <v>0.73519999999999996</v>
      </c>
      <c r="U4116">
        <v>8.5139999999999993</v>
      </c>
      <c r="V4116">
        <v>-6.8111999999999999E-3</v>
      </c>
      <c r="W4116" t="s">
        <v>39</v>
      </c>
      <c r="X4116" s="4">
        <f>IF(bot_orders[[#This Row],[side]]="sell", bot_orders[[#This Row],[accFillSz]]*bot_orders[[#This Row],[avgPx]] + bot_orders[[#This Row],[fee]], -bot_orders[[#This Row],[accFillSz]]*bot_orders[[#This Row],[avgPx]])</f>
        <v>-6.2594927999999994</v>
      </c>
      <c r="Y4116" s="4">
        <f>IF(bot_orders[[#This Row],[side]]="buy", bot_orders[[#This Row],[accFillSz]] + bot_orders[[#This Row],[fee]], -bot_orders[[#This Row],[accFillSz]])</f>
        <v>8.5071887999999998</v>
      </c>
      <c r="Z4116" s="4">
        <f>IF(bot_orders[[#This Row],[side]]="sell",bot_orders[[#This Row],[accFillSz]]*bot_orders[[#This Row],[avgPx]]+bot_orders[[#This Row],[fee]], 0)</f>
        <v>0</v>
      </c>
      <c r="AA4116" s="4">
        <f>IF(bot_orders[[#This Row],[side]]="sell",-bot_orders[[#This Row],[accFillSz]],bot_orders[[#This Row],[accFillSz]]+bot_orders[[#This Row],[fee]])</f>
        <v>8.5071887999999998</v>
      </c>
      <c r="AB4116">
        <v>0</v>
      </c>
      <c r="AC4116" t="s">
        <v>38</v>
      </c>
      <c r="AD4116">
        <v>0</v>
      </c>
      <c r="AE4116" t="s">
        <v>40</v>
      </c>
      <c r="AF4116" t="s">
        <v>41</v>
      </c>
      <c r="AG4116" t="s">
        <v>28</v>
      </c>
      <c r="AH4116" t="s">
        <v>28</v>
      </c>
      <c r="AI4116">
        <v>8.5071887999999998</v>
      </c>
      <c r="AJ4116">
        <v>-6.2594928000000003</v>
      </c>
    </row>
    <row r="4117" spans="1:36" x14ac:dyDescent="0.3">
      <c r="A4117">
        <v>4621</v>
      </c>
      <c r="B4117" t="s">
        <v>17980</v>
      </c>
      <c r="C4117" t="s">
        <v>28</v>
      </c>
      <c r="D4117" t="s">
        <v>29</v>
      </c>
      <c r="E4117" t="s">
        <v>30</v>
      </c>
      <c r="F4117" t="s">
        <v>31</v>
      </c>
      <c r="G4117" t="s">
        <v>1269</v>
      </c>
      <c r="H4117" t="s">
        <v>18725</v>
      </c>
      <c r="I4117" s="4" t="s">
        <v>18726</v>
      </c>
      <c r="J4117" s="1">
        <f>((((bot_orders[[#This Row],[cTime]]/ 1000)+3*3600) / 86400) + DATE(1970,1,1))</f>
        <v>45776.426675243056</v>
      </c>
      <c r="K4117" s="4" t="s">
        <v>18727</v>
      </c>
      <c r="L4117" s="1">
        <f>((((bot_orders[[#This Row],[uTime]]/ 1000)+3*3600) / 86400) + DATE(1970,1,1))</f>
        <v>45776.439973865738</v>
      </c>
      <c r="M4117" t="s">
        <v>34</v>
      </c>
      <c r="N4117" t="s">
        <v>28</v>
      </c>
      <c r="O4117" t="s">
        <v>35</v>
      </c>
      <c r="P4117">
        <v>8.5069999999999997</v>
      </c>
      <c r="Q4117" t="s">
        <v>36</v>
      </c>
      <c r="R4117" t="s">
        <v>37</v>
      </c>
      <c r="S4117">
        <v>0.74039999999999995</v>
      </c>
      <c r="T4117">
        <v>0.74039999999999995</v>
      </c>
      <c r="U4117">
        <v>8.5069999999999997</v>
      </c>
      <c r="V4117">
        <v>-5.0388662000000004E-3</v>
      </c>
      <c r="W4117" t="s">
        <v>38</v>
      </c>
      <c r="X4117" s="4">
        <f>IF(bot_orders[[#This Row],[side]]="sell", bot_orders[[#This Row],[accFillSz]]*bot_orders[[#This Row],[avgPx]] + bot_orders[[#This Row],[fee]], -bot_orders[[#This Row],[accFillSz]]*bot_orders[[#This Row],[avgPx]])</f>
        <v>6.2935439337999997</v>
      </c>
      <c r="Y4117" s="4">
        <f>IF(bot_orders[[#This Row],[side]]="buy", bot_orders[[#This Row],[accFillSz]] + bot_orders[[#This Row],[fee]], -bot_orders[[#This Row],[accFillSz]])</f>
        <v>-8.5069999999999997</v>
      </c>
      <c r="Z4117" s="4">
        <f>IF(bot_orders[[#This Row],[side]]="sell",bot_orders[[#This Row],[accFillSz]]*bot_orders[[#This Row],[avgPx]]+bot_orders[[#This Row],[fee]], 0)</f>
        <v>6.2935439337999997</v>
      </c>
      <c r="AA4117" s="4">
        <f>IF(bot_orders[[#This Row],[side]]="sell",-bot_orders[[#This Row],[accFillSz]],bot_orders[[#This Row],[accFillSz]]+bot_orders[[#This Row],[fee]])</f>
        <v>-8.5069999999999997</v>
      </c>
      <c r="AB4117">
        <v>0</v>
      </c>
      <c r="AC4117" t="s">
        <v>39</v>
      </c>
      <c r="AD4117">
        <v>0</v>
      </c>
      <c r="AE4117" t="s">
        <v>40</v>
      </c>
      <c r="AF4117" t="s">
        <v>41</v>
      </c>
      <c r="AG4117" t="s">
        <v>28</v>
      </c>
      <c r="AH4117" t="s">
        <v>28</v>
      </c>
      <c r="AI4117">
        <v>-8.5069999999999997</v>
      </c>
      <c r="AJ4117">
        <v>6.2935439300000002</v>
      </c>
    </row>
    <row r="4118" spans="1:36" x14ac:dyDescent="0.3">
      <c r="A4118">
        <v>4625</v>
      </c>
      <c r="B4118" t="s">
        <v>17980</v>
      </c>
      <c r="C4118" t="s">
        <v>28</v>
      </c>
      <c r="D4118" t="s">
        <v>29</v>
      </c>
      <c r="E4118" t="s">
        <v>30</v>
      </c>
      <c r="F4118" t="s">
        <v>31</v>
      </c>
      <c r="G4118" t="s">
        <v>1265</v>
      </c>
      <c r="H4118" t="s">
        <v>18728</v>
      </c>
      <c r="I4118" s="4" t="s">
        <v>18729</v>
      </c>
      <c r="J4118" s="1">
        <f>((((bot_orders[[#This Row],[cTime]]/ 1000)+3*3600) / 86400) + DATE(1970,1,1))</f>
        <v>45776.43997388889</v>
      </c>
      <c r="K4118" s="4" t="s">
        <v>18730</v>
      </c>
      <c r="L4118" s="1">
        <f>((((bot_orders[[#This Row],[uTime]]/ 1000)+3*3600) / 86400) + DATE(1970,1,1))</f>
        <v>45776.480301597228</v>
      </c>
      <c r="M4118" t="s">
        <v>34</v>
      </c>
      <c r="N4118" t="s">
        <v>28</v>
      </c>
      <c r="O4118" t="s">
        <v>35</v>
      </c>
      <c r="P4118">
        <v>8.5139999999999993</v>
      </c>
      <c r="Q4118" t="s">
        <v>36</v>
      </c>
      <c r="R4118" t="s">
        <v>55</v>
      </c>
      <c r="S4118">
        <v>0.73519999999999996</v>
      </c>
      <c r="T4118">
        <v>0.73519999999999996</v>
      </c>
      <c r="U4118">
        <v>8.5139999999999993</v>
      </c>
      <c r="V4118">
        <v>-6.8111999999999999E-3</v>
      </c>
      <c r="W4118" t="s">
        <v>39</v>
      </c>
      <c r="X4118" s="4">
        <f>IF(bot_orders[[#This Row],[side]]="sell", bot_orders[[#This Row],[accFillSz]]*bot_orders[[#This Row],[avgPx]] + bot_orders[[#This Row],[fee]], -bot_orders[[#This Row],[accFillSz]]*bot_orders[[#This Row],[avgPx]])</f>
        <v>-6.2594927999999994</v>
      </c>
      <c r="Y4118" s="4">
        <f>IF(bot_orders[[#This Row],[side]]="buy", bot_orders[[#This Row],[accFillSz]] + bot_orders[[#This Row],[fee]], -bot_orders[[#This Row],[accFillSz]])</f>
        <v>8.5071887999999998</v>
      </c>
      <c r="Z4118" s="4">
        <f>IF(bot_orders[[#This Row],[side]]="sell",bot_orders[[#This Row],[accFillSz]]*bot_orders[[#This Row],[avgPx]]+bot_orders[[#This Row],[fee]], 0)</f>
        <v>0</v>
      </c>
      <c r="AA4118" s="4">
        <f>IF(bot_orders[[#This Row],[side]]="sell",-bot_orders[[#This Row],[accFillSz]],bot_orders[[#This Row],[accFillSz]]+bot_orders[[#This Row],[fee]])</f>
        <v>8.5071887999999998</v>
      </c>
      <c r="AB4118">
        <v>0</v>
      </c>
      <c r="AC4118" t="s">
        <v>38</v>
      </c>
      <c r="AD4118">
        <v>0</v>
      </c>
      <c r="AE4118" t="s">
        <v>40</v>
      </c>
      <c r="AF4118" t="s">
        <v>41</v>
      </c>
      <c r="AG4118" t="s">
        <v>28</v>
      </c>
      <c r="AH4118" t="s">
        <v>28</v>
      </c>
      <c r="AI4118">
        <v>8.5071887999999998</v>
      </c>
      <c r="AJ4118">
        <v>-6.2594928000000003</v>
      </c>
    </row>
    <row r="4119" spans="1:36" x14ac:dyDescent="0.3">
      <c r="A4119">
        <v>4635</v>
      </c>
      <c r="B4119" t="s">
        <v>17980</v>
      </c>
      <c r="C4119" t="s">
        <v>28</v>
      </c>
      <c r="D4119" t="s">
        <v>29</v>
      </c>
      <c r="E4119" t="s">
        <v>30</v>
      </c>
      <c r="F4119" t="s">
        <v>31</v>
      </c>
      <c r="G4119" t="s">
        <v>1335</v>
      </c>
      <c r="H4119" t="s">
        <v>18731</v>
      </c>
      <c r="I4119" s="4" t="s">
        <v>18732</v>
      </c>
      <c r="J4119" s="1">
        <f>((((bot_orders[[#This Row],[cTime]]/ 1000)+3*3600) / 86400) + DATE(1970,1,1))</f>
        <v>45776.512569918981</v>
      </c>
      <c r="K4119" s="4" t="s">
        <v>18733</v>
      </c>
      <c r="L4119" s="1">
        <f>((((bot_orders[[#This Row],[uTime]]/ 1000)+3*3600) / 86400) + DATE(1970,1,1))</f>
        <v>45776.520004085643</v>
      </c>
      <c r="M4119" t="s">
        <v>34</v>
      </c>
      <c r="N4119" t="s">
        <v>28</v>
      </c>
      <c r="O4119" t="s">
        <v>35</v>
      </c>
      <c r="P4119">
        <v>8.5069999999999997</v>
      </c>
      <c r="Q4119" t="s">
        <v>36</v>
      </c>
      <c r="R4119" t="s">
        <v>37</v>
      </c>
      <c r="S4119">
        <v>0.73519999999999996</v>
      </c>
      <c r="T4119">
        <v>0.73519999999999996</v>
      </c>
      <c r="U4119">
        <v>8.5069999999999997</v>
      </c>
      <c r="V4119">
        <v>-5.0034770999999997E-3</v>
      </c>
      <c r="W4119" t="s">
        <v>38</v>
      </c>
      <c r="X4119" s="4">
        <f>IF(bot_orders[[#This Row],[side]]="sell", bot_orders[[#This Row],[accFillSz]]*bot_orders[[#This Row],[avgPx]] + bot_orders[[#This Row],[fee]], -bot_orders[[#This Row],[accFillSz]]*bot_orders[[#This Row],[avgPx]])</f>
        <v>6.2493429228999995</v>
      </c>
      <c r="Y4119" s="4">
        <f>IF(bot_orders[[#This Row],[side]]="buy", bot_orders[[#This Row],[accFillSz]] + bot_orders[[#This Row],[fee]], -bot_orders[[#This Row],[accFillSz]])</f>
        <v>-8.5069999999999997</v>
      </c>
      <c r="Z4119" s="4">
        <f>IF(bot_orders[[#This Row],[side]]="sell",bot_orders[[#This Row],[accFillSz]]*bot_orders[[#This Row],[avgPx]]+bot_orders[[#This Row],[fee]], 0)</f>
        <v>6.2493429228999995</v>
      </c>
      <c r="AA4119" s="4">
        <f>IF(bot_orders[[#This Row],[side]]="sell",-bot_orders[[#This Row],[accFillSz]],bot_orders[[#This Row],[accFillSz]]+bot_orders[[#This Row],[fee]])</f>
        <v>-8.5069999999999997</v>
      </c>
      <c r="AB4119">
        <v>0</v>
      </c>
      <c r="AC4119" t="s">
        <v>39</v>
      </c>
      <c r="AD4119">
        <v>0</v>
      </c>
      <c r="AE4119" t="s">
        <v>40</v>
      </c>
      <c r="AF4119" t="s">
        <v>41</v>
      </c>
      <c r="AG4119" t="s">
        <v>28</v>
      </c>
      <c r="AH4119" t="s">
        <v>28</v>
      </c>
      <c r="AI4119">
        <v>-8.5069999999999997</v>
      </c>
      <c r="AJ4119">
        <v>6.2493429200000001</v>
      </c>
    </row>
    <row r="4120" spans="1:36" x14ac:dyDescent="0.3">
      <c r="A4120">
        <v>4637</v>
      </c>
      <c r="B4120" t="s">
        <v>17980</v>
      </c>
      <c r="C4120" t="s">
        <v>28</v>
      </c>
      <c r="D4120" t="s">
        <v>29</v>
      </c>
      <c r="E4120" t="s">
        <v>30</v>
      </c>
      <c r="F4120" t="s">
        <v>31</v>
      </c>
      <c r="G4120" t="s">
        <v>1261</v>
      </c>
      <c r="H4120" t="s">
        <v>18734</v>
      </c>
      <c r="I4120" s="4" t="s">
        <v>18735</v>
      </c>
      <c r="J4120" s="1">
        <f>((((bot_orders[[#This Row],[cTime]]/ 1000)+3*3600) / 86400) + DATE(1970,1,1))</f>
        <v>45776.520004108796</v>
      </c>
      <c r="K4120" s="4" t="s">
        <v>18736</v>
      </c>
      <c r="L4120" s="1">
        <f>((((bot_orders[[#This Row],[uTime]]/ 1000)+3*3600) / 86400) + DATE(1970,1,1))</f>
        <v>45776.551693425921</v>
      </c>
      <c r="M4120" t="s">
        <v>34</v>
      </c>
      <c r="N4120" t="s">
        <v>28</v>
      </c>
      <c r="O4120" t="s">
        <v>35</v>
      </c>
      <c r="P4120">
        <v>8.5139999999999993</v>
      </c>
      <c r="Q4120" t="s">
        <v>36</v>
      </c>
      <c r="R4120" t="s">
        <v>55</v>
      </c>
      <c r="S4120">
        <v>0.73</v>
      </c>
      <c r="T4120">
        <v>0.73</v>
      </c>
      <c r="U4120">
        <v>8.5139999999999993</v>
      </c>
      <c r="V4120">
        <v>-6.8111999999999999E-3</v>
      </c>
      <c r="W4120" t="s">
        <v>39</v>
      </c>
      <c r="X4120" s="4">
        <f>IF(bot_orders[[#This Row],[side]]="sell", bot_orders[[#This Row],[accFillSz]]*bot_orders[[#This Row],[avgPx]] + bot_orders[[#This Row],[fee]], -bot_orders[[#This Row],[accFillSz]]*bot_orders[[#This Row],[avgPx]])</f>
        <v>-6.2152199999999995</v>
      </c>
      <c r="Y4120" s="4">
        <f>IF(bot_orders[[#This Row],[side]]="buy", bot_orders[[#This Row],[accFillSz]] + bot_orders[[#This Row],[fee]], -bot_orders[[#This Row],[accFillSz]])</f>
        <v>8.5071887999999998</v>
      </c>
      <c r="Z4120" s="4">
        <f>IF(bot_orders[[#This Row],[side]]="sell",bot_orders[[#This Row],[accFillSz]]*bot_orders[[#This Row],[avgPx]]+bot_orders[[#This Row],[fee]], 0)</f>
        <v>0</v>
      </c>
      <c r="AA4120" s="4">
        <f>IF(bot_orders[[#This Row],[side]]="sell",-bot_orders[[#This Row],[accFillSz]],bot_orders[[#This Row],[accFillSz]]+bot_orders[[#This Row],[fee]])</f>
        <v>8.5071887999999998</v>
      </c>
      <c r="AB4120">
        <v>0</v>
      </c>
      <c r="AC4120" t="s">
        <v>38</v>
      </c>
      <c r="AD4120">
        <v>0</v>
      </c>
      <c r="AE4120" t="s">
        <v>40</v>
      </c>
      <c r="AF4120" t="s">
        <v>41</v>
      </c>
      <c r="AG4120" t="s">
        <v>28</v>
      </c>
      <c r="AH4120" t="s">
        <v>28</v>
      </c>
      <c r="AI4120">
        <v>8.5071887999999998</v>
      </c>
      <c r="AJ4120">
        <v>-6.2152200000000004</v>
      </c>
    </row>
    <row r="4121" spans="1:36" x14ac:dyDescent="0.3">
      <c r="A4121">
        <v>4641</v>
      </c>
      <c r="B4121" t="s">
        <v>17980</v>
      </c>
      <c r="C4121" t="s">
        <v>28</v>
      </c>
      <c r="D4121" t="s">
        <v>29</v>
      </c>
      <c r="E4121" t="s">
        <v>30</v>
      </c>
      <c r="F4121" t="s">
        <v>31</v>
      </c>
      <c r="G4121" t="s">
        <v>1352</v>
      </c>
      <c r="H4121" t="s">
        <v>18737</v>
      </c>
      <c r="I4121" s="4" t="s">
        <v>18738</v>
      </c>
      <c r="J4121" s="1">
        <f>((((bot_orders[[#This Row],[cTime]]/ 1000)+3*3600) / 86400) + DATE(1970,1,1))</f>
        <v>45776.567998310187</v>
      </c>
      <c r="K4121" s="4" t="s">
        <v>18739</v>
      </c>
      <c r="L4121" s="1">
        <f>((((bot_orders[[#This Row],[uTime]]/ 1000)+3*3600) / 86400) + DATE(1970,1,1))</f>
        <v>45776.609541157406</v>
      </c>
      <c r="M4121" t="s">
        <v>34</v>
      </c>
      <c r="N4121" t="s">
        <v>28</v>
      </c>
      <c r="O4121" t="s">
        <v>35</v>
      </c>
      <c r="P4121">
        <v>8.5069999999999997</v>
      </c>
      <c r="Q4121" t="s">
        <v>36</v>
      </c>
      <c r="R4121" t="s">
        <v>37</v>
      </c>
      <c r="S4121">
        <v>0.72489999999999999</v>
      </c>
      <c r="T4121">
        <v>0.72489999999999999</v>
      </c>
      <c r="U4121">
        <v>8.5069999999999997</v>
      </c>
      <c r="V4121">
        <v>-4.9333794E-3</v>
      </c>
      <c r="W4121" t="s">
        <v>38</v>
      </c>
      <c r="X4121" s="4">
        <f>IF(bot_orders[[#This Row],[side]]="sell", bot_orders[[#This Row],[accFillSz]]*bot_orders[[#This Row],[avgPx]] + bot_orders[[#This Row],[fee]], -bot_orders[[#This Row],[accFillSz]]*bot_orders[[#This Row],[avgPx]])</f>
        <v>6.1617909205999997</v>
      </c>
      <c r="Y4121" s="4">
        <f>IF(bot_orders[[#This Row],[side]]="buy", bot_orders[[#This Row],[accFillSz]] + bot_orders[[#This Row],[fee]], -bot_orders[[#This Row],[accFillSz]])</f>
        <v>-8.5069999999999997</v>
      </c>
      <c r="Z4121" s="4">
        <f>IF(bot_orders[[#This Row],[side]]="sell",bot_orders[[#This Row],[accFillSz]]*bot_orders[[#This Row],[avgPx]]+bot_orders[[#This Row],[fee]], 0)</f>
        <v>6.1617909205999997</v>
      </c>
      <c r="AA4121" s="4">
        <f>IF(bot_orders[[#This Row],[side]]="sell",-bot_orders[[#This Row],[accFillSz]],bot_orders[[#This Row],[accFillSz]]+bot_orders[[#This Row],[fee]])</f>
        <v>-8.5069999999999997</v>
      </c>
      <c r="AB4121">
        <v>0</v>
      </c>
      <c r="AC4121" t="s">
        <v>39</v>
      </c>
      <c r="AD4121">
        <v>0</v>
      </c>
      <c r="AE4121" t="s">
        <v>40</v>
      </c>
      <c r="AF4121" t="s">
        <v>41</v>
      </c>
      <c r="AG4121" t="s">
        <v>28</v>
      </c>
      <c r="AH4121" t="s">
        <v>28</v>
      </c>
      <c r="AI4121">
        <v>-8.5069999999999997</v>
      </c>
      <c r="AJ4121">
        <v>6.1617909199999996</v>
      </c>
    </row>
    <row r="4122" spans="1:36" x14ac:dyDescent="0.3">
      <c r="A4122">
        <v>4664</v>
      </c>
      <c r="B4122" t="s">
        <v>17980</v>
      </c>
      <c r="C4122" t="s">
        <v>28</v>
      </c>
      <c r="D4122" t="s">
        <v>29</v>
      </c>
      <c r="E4122" t="s">
        <v>30</v>
      </c>
      <c r="F4122" t="s">
        <v>31</v>
      </c>
      <c r="G4122" t="s">
        <v>1348</v>
      </c>
      <c r="H4122" t="s">
        <v>18740</v>
      </c>
      <c r="I4122" s="4" t="s">
        <v>18741</v>
      </c>
      <c r="J4122" s="1">
        <f>((((bot_orders[[#This Row],[cTime]]/ 1000)+3*3600) / 86400) + DATE(1970,1,1))</f>
        <v>45776.609541180558</v>
      </c>
      <c r="K4122" s="4" t="s">
        <v>18742</v>
      </c>
      <c r="L4122" s="1">
        <f>((((bot_orders[[#This Row],[uTime]]/ 1000)+3*3600) / 86400) + DATE(1970,1,1))</f>
        <v>45776.637321388887</v>
      </c>
      <c r="M4122" t="s">
        <v>34</v>
      </c>
      <c r="N4122" t="s">
        <v>28</v>
      </c>
      <c r="O4122" t="s">
        <v>35</v>
      </c>
      <c r="P4122">
        <v>8.5139999999999993</v>
      </c>
      <c r="Q4122" t="s">
        <v>36</v>
      </c>
      <c r="R4122" t="s">
        <v>55</v>
      </c>
      <c r="S4122">
        <v>0.71989999999999998</v>
      </c>
      <c r="T4122">
        <v>0.71989999999999998</v>
      </c>
      <c r="U4122">
        <v>8.5139999999999993</v>
      </c>
      <c r="V4122">
        <v>-6.8111999999999999E-3</v>
      </c>
      <c r="W4122" t="s">
        <v>39</v>
      </c>
      <c r="X4122" s="4">
        <f>IF(bot_orders[[#This Row],[side]]="sell", bot_orders[[#This Row],[accFillSz]]*bot_orders[[#This Row],[avgPx]] + bot_orders[[#This Row],[fee]], -bot_orders[[#This Row],[accFillSz]]*bot_orders[[#This Row],[avgPx]])</f>
        <v>-6.1292285999999994</v>
      </c>
      <c r="Y4122" s="4">
        <f>IF(bot_orders[[#This Row],[side]]="buy", bot_orders[[#This Row],[accFillSz]] + bot_orders[[#This Row],[fee]], -bot_orders[[#This Row],[accFillSz]])</f>
        <v>8.5071887999999998</v>
      </c>
      <c r="Z4122" s="4">
        <f>IF(bot_orders[[#This Row],[side]]="sell",bot_orders[[#This Row],[accFillSz]]*bot_orders[[#This Row],[avgPx]]+bot_orders[[#This Row],[fee]], 0)</f>
        <v>0</v>
      </c>
      <c r="AA4122" s="4">
        <f>IF(bot_orders[[#This Row],[side]]="sell",-bot_orders[[#This Row],[accFillSz]],bot_orders[[#This Row],[accFillSz]]+bot_orders[[#This Row],[fee]])</f>
        <v>8.5071887999999998</v>
      </c>
      <c r="AB4122">
        <v>0</v>
      </c>
      <c r="AC4122" t="s">
        <v>38</v>
      </c>
      <c r="AD4122">
        <v>0</v>
      </c>
      <c r="AE4122" t="s">
        <v>40</v>
      </c>
      <c r="AF4122" t="s">
        <v>41</v>
      </c>
      <c r="AG4122" t="s">
        <v>28</v>
      </c>
      <c r="AH4122" t="s">
        <v>28</v>
      </c>
      <c r="AI4122">
        <v>8.5071887999999998</v>
      </c>
      <c r="AJ4122">
        <v>-6.1292286000000002</v>
      </c>
    </row>
    <row r="4123" spans="1:36" x14ac:dyDescent="0.3">
      <c r="A4123">
        <v>4674</v>
      </c>
      <c r="B4123" t="s">
        <v>17980</v>
      </c>
      <c r="C4123" t="s">
        <v>28</v>
      </c>
      <c r="D4123" t="s">
        <v>29</v>
      </c>
      <c r="E4123" t="s">
        <v>30</v>
      </c>
      <c r="F4123" t="s">
        <v>31</v>
      </c>
      <c r="G4123" t="s">
        <v>1348</v>
      </c>
      <c r="H4123" t="s">
        <v>18743</v>
      </c>
      <c r="I4123" s="4" t="s">
        <v>18744</v>
      </c>
      <c r="J4123" s="1">
        <f>((((bot_orders[[#This Row],[cTime]]/ 1000)+3*3600) / 86400) + DATE(1970,1,1))</f>
        <v>45776.637321412039</v>
      </c>
      <c r="K4123" s="4" t="s">
        <v>18745</v>
      </c>
      <c r="L4123" s="1">
        <f>((((bot_orders[[#This Row],[uTime]]/ 1000)+3*3600) / 86400) + DATE(1970,1,1))</f>
        <v>45776.712072442126</v>
      </c>
      <c r="M4123" t="s">
        <v>34</v>
      </c>
      <c r="N4123" t="s">
        <v>28</v>
      </c>
      <c r="O4123" t="s">
        <v>35</v>
      </c>
      <c r="P4123">
        <v>8.5069999999999997</v>
      </c>
      <c r="Q4123" t="s">
        <v>36</v>
      </c>
      <c r="R4123" t="s">
        <v>37</v>
      </c>
      <c r="S4123">
        <v>0.72489999999999999</v>
      </c>
      <c r="T4123">
        <v>0.72489999999999999</v>
      </c>
      <c r="U4123">
        <v>8.5069999999999997</v>
      </c>
      <c r="V4123">
        <v>-4.9333794E-3</v>
      </c>
      <c r="W4123" t="s">
        <v>38</v>
      </c>
      <c r="X4123" s="4">
        <f>IF(bot_orders[[#This Row],[side]]="sell", bot_orders[[#This Row],[accFillSz]]*bot_orders[[#This Row],[avgPx]] + bot_orders[[#This Row],[fee]], -bot_orders[[#This Row],[accFillSz]]*bot_orders[[#This Row],[avgPx]])</f>
        <v>6.1617909205999997</v>
      </c>
      <c r="Y4123" s="4">
        <f>IF(bot_orders[[#This Row],[side]]="buy", bot_orders[[#This Row],[accFillSz]] + bot_orders[[#This Row],[fee]], -bot_orders[[#This Row],[accFillSz]])</f>
        <v>-8.5069999999999997</v>
      </c>
      <c r="Z4123" s="4">
        <f>IF(bot_orders[[#This Row],[side]]="sell",bot_orders[[#This Row],[accFillSz]]*bot_orders[[#This Row],[avgPx]]+bot_orders[[#This Row],[fee]], 0)</f>
        <v>6.1617909205999997</v>
      </c>
      <c r="AA4123" s="4">
        <f>IF(bot_orders[[#This Row],[side]]="sell",-bot_orders[[#This Row],[accFillSz]],bot_orders[[#This Row],[accFillSz]]+bot_orders[[#This Row],[fee]])</f>
        <v>-8.5069999999999997</v>
      </c>
      <c r="AB4123">
        <v>0</v>
      </c>
      <c r="AC4123" t="s">
        <v>39</v>
      </c>
      <c r="AD4123">
        <v>0</v>
      </c>
      <c r="AE4123" t="s">
        <v>40</v>
      </c>
      <c r="AF4123" t="s">
        <v>41</v>
      </c>
      <c r="AG4123" t="s">
        <v>28</v>
      </c>
      <c r="AH4123" t="s">
        <v>28</v>
      </c>
      <c r="AI4123">
        <v>-8.5069999999999997</v>
      </c>
      <c r="AJ4123">
        <v>6.1617909199999996</v>
      </c>
    </row>
    <row r="4124" spans="1:36" x14ac:dyDescent="0.3">
      <c r="A4124">
        <v>4695</v>
      </c>
      <c r="B4124" t="s">
        <v>17980</v>
      </c>
      <c r="C4124" t="s">
        <v>28</v>
      </c>
      <c r="D4124" t="s">
        <v>29</v>
      </c>
      <c r="E4124" t="s">
        <v>30</v>
      </c>
      <c r="F4124" t="s">
        <v>31</v>
      </c>
      <c r="G4124" t="s">
        <v>1362</v>
      </c>
      <c r="H4124" t="s">
        <v>18746</v>
      </c>
      <c r="I4124" s="4" t="s">
        <v>18747</v>
      </c>
      <c r="J4124" s="1">
        <f>((((bot_orders[[#This Row],[cTime]]/ 1000)+3*3600) / 86400) + DATE(1970,1,1))</f>
        <v>45776.712072465278</v>
      </c>
      <c r="K4124" s="4" t="s">
        <v>18748</v>
      </c>
      <c r="L4124" s="1">
        <f>((((bot_orders[[#This Row],[uTime]]/ 1000)+3*3600) / 86400) + DATE(1970,1,1))</f>
        <v>45776.723310937501</v>
      </c>
      <c r="M4124" t="s">
        <v>34</v>
      </c>
      <c r="N4124" t="s">
        <v>28</v>
      </c>
      <c r="O4124" t="s">
        <v>35</v>
      </c>
      <c r="P4124">
        <v>8.5139999999999993</v>
      </c>
      <c r="Q4124" t="s">
        <v>36</v>
      </c>
      <c r="R4124" t="s">
        <v>55</v>
      </c>
      <c r="S4124">
        <v>0.71989999999999998</v>
      </c>
      <c r="T4124">
        <v>0.71989999999999998</v>
      </c>
      <c r="U4124">
        <v>8.5139999999999993</v>
      </c>
      <c r="V4124">
        <v>-6.8111999999999999E-3</v>
      </c>
      <c r="W4124" t="s">
        <v>39</v>
      </c>
      <c r="X4124" s="4">
        <f>IF(bot_orders[[#This Row],[side]]="sell", bot_orders[[#This Row],[accFillSz]]*bot_orders[[#This Row],[avgPx]] + bot_orders[[#This Row],[fee]], -bot_orders[[#This Row],[accFillSz]]*bot_orders[[#This Row],[avgPx]])</f>
        <v>-6.1292285999999994</v>
      </c>
      <c r="Y4124" s="4">
        <f>IF(bot_orders[[#This Row],[side]]="buy", bot_orders[[#This Row],[accFillSz]] + bot_orders[[#This Row],[fee]], -bot_orders[[#This Row],[accFillSz]])</f>
        <v>8.5071887999999998</v>
      </c>
      <c r="Z4124" s="4">
        <f>IF(bot_orders[[#This Row],[side]]="sell",bot_orders[[#This Row],[accFillSz]]*bot_orders[[#This Row],[avgPx]]+bot_orders[[#This Row],[fee]], 0)</f>
        <v>0</v>
      </c>
      <c r="AA4124" s="4">
        <f>IF(bot_orders[[#This Row],[side]]="sell",-bot_orders[[#This Row],[accFillSz]],bot_orders[[#This Row],[accFillSz]]+bot_orders[[#This Row],[fee]])</f>
        <v>8.5071887999999998</v>
      </c>
      <c r="AB4124">
        <v>0</v>
      </c>
      <c r="AC4124" t="s">
        <v>38</v>
      </c>
      <c r="AD4124">
        <v>0</v>
      </c>
      <c r="AE4124" t="s">
        <v>40</v>
      </c>
      <c r="AF4124" t="s">
        <v>41</v>
      </c>
      <c r="AG4124" t="s">
        <v>28</v>
      </c>
      <c r="AH4124" t="s">
        <v>28</v>
      </c>
      <c r="AI4124">
        <v>8.5071887999999998</v>
      </c>
      <c r="AJ4124">
        <v>-6.1292286000000002</v>
      </c>
    </row>
    <row r="4125" spans="1:36" x14ac:dyDescent="0.3">
      <c r="A4125">
        <v>4703</v>
      </c>
      <c r="B4125" t="s">
        <v>17980</v>
      </c>
      <c r="C4125" t="s">
        <v>28</v>
      </c>
      <c r="D4125" t="s">
        <v>29</v>
      </c>
      <c r="E4125" t="s">
        <v>30</v>
      </c>
      <c r="F4125" t="s">
        <v>31</v>
      </c>
      <c r="G4125" t="s">
        <v>1380</v>
      </c>
      <c r="H4125" t="s">
        <v>18749</v>
      </c>
      <c r="I4125" s="4" t="s">
        <v>18750</v>
      </c>
      <c r="J4125" s="1">
        <f>((((bot_orders[[#This Row],[cTime]]/ 1000)+3*3600) / 86400) + DATE(1970,1,1))</f>
        <v>45776.76208818287</v>
      </c>
      <c r="K4125" s="4" t="s">
        <v>18751</v>
      </c>
      <c r="L4125" s="1">
        <f>((((bot_orders[[#This Row],[uTime]]/ 1000)+3*3600) / 86400) + DATE(1970,1,1))</f>
        <v>45776.815968368057</v>
      </c>
      <c r="M4125" t="s">
        <v>34</v>
      </c>
      <c r="N4125" t="s">
        <v>28</v>
      </c>
      <c r="O4125" t="s">
        <v>35</v>
      </c>
      <c r="P4125">
        <v>8.5869999999999997</v>
      </c>
      <c r="Q4125" t="s">
        <v>36</v>
      </c>
      <c r="R4125" t="s">
        <v>37</v>
      </c>
      <c r="S4125">
        <v>0.72009999999999996</v>
      </c>
      <c r="T4125">
        <v>0.72009999999999996</v>
      </c>
      <c r="U4125">
        <v>8.5869999999999997</v>
      </c>
      <c r="V4125">
        <v>-4.946799E-3</v>
      </c>
      <c r="W4125" t="s">
        <v>38</v>
      </c>
      <c r="X4125" s="4">
        <f>IF(bot_orders[[#This Row],[side]]="sell", bot_orders[[#This Row],[accFillSz]]*bot_orders[[#This Row],[avgPx]] + bot_orders[[#This Row],[fee]], -bot_orders[[#This Row],[accFillSz]]*bot_orders[[#This Row],[avgPx]])</f>
        <v>6.1785519009999996</v>
      </c>
      <c r="Y4125" s="4">
        <f>IF(bot_orders[[#This Row],[side]]="buy", bot_orders[[#This Row],[accFillSz]] + bot_orders[[#This Row],[fee]], -bot_orders[[#This Row],[accFillSz]])</f>
        <v>-8.5869999999999997</v>
      </c>
      <c r="Z4125" s="4">
        <f>IF(bot_orders[[#This Row],[side]]="sell",bot_orders[[#This Row],[accFillSz]]*bot_orders[[#This Row],[avgPx]]+bot_orders[[#This Row],[fee]], 0)</f>
        <v>6.1785519009999996</v>
      </c>
      <c r="AA4125" s="4">
        <f>IF(bot_orders[[#This Row],[side]]="sell",-bot_orders[[#This Row],[accFillSz]],bot_orders[[#This Row],[accFillSz]]+bot_orders[[#This Row],[fee]])</f>
        <v>-8.5869999999999997</v>
      </c>
      <c r="AB4125">
        <v>0</v>
      </c>
      <c r="AC4125" t="s">
        <v>39</v>
      </c>
      <c r="AD4125">
        <v>0</v>
      </c>
      <c r="AE4125" t="s">
        <v>40</v>
      </c>
      <c r="AF4125" t="s">
        <v>41</v>
      </c>
      <c r="AG4125" t="s">
        <v>28</v>
      </c>
      <c r="AH4125" t="s">
        <v>28</v>
      </c>
      <c r="AI4125">
        <v>-8.5869999999999997</v>
      </c>
      <c r="AJ4125">
        <v>6.1785519000000004</v>
      </c>
    </row>
    <row r="4126" spans="1:36" x14ac:dyDescent="0.3">
      <c r="A4126">
        <v>4704</v>
      </c>
      <c r="B4126" t="s">
        <v>17980</v>
      </c>
      <c r="C4126" t="s">
        <v>28</v>
      </c>
      <c r="D4126" t="s">
        <v>29</v>
      </c>
      <c r="E4126" t="s">
        <v>30</v>
      </c>
      <c r="F4126" t="s">
        <v>31</v>
      </c>
      <c r="G4126" t="s">
        <v>1373</v>
      </c>
      <c r="H4126" t="s">
        <v>18752</v>
      </c>
      <c r="I4126" s="4" t="s">
        <v>18750</v>
      </c>
      <c r="J4126" s="1">
        <f>((((bot_orders[[#This Row],[cTime]]/ 1000)+3*3600) / 86400) + DATE(1970,1,1))</f>
        <v>45776.76208818287</v>
      </c>
      <c r="K4126" s="4" t="s">
        <v>18753</v>
      </c>
      <c r="L4126" s="1">
        <f>((((bot_orders[[#This Row],[uTime]]/ 1000)+3*3600) / 86400) + DATE(1970,1,1))</f>
        <v>45776.76808065972</v>
      </c>
      <c r="M4126" t="s">
        <v>34</v>
      </c>
      <c r="N4126" t="s">
        <v>28</v>
      </c>
      <c r="O4126" t="s">
        <v>35</v>
      </c>
      <c r="P4126">
        <v>8.1950000000000003</v>
      </c>
      <c r="Q4126" t="s">
        <v>36</v>
      </c>
      <c r="R4126" t="s">
        <v>37</v>
      </c>
      <c r="S4126">
        <v>0.71499999999999997</v>
      </c>
      <c r="T4126">
        <v>0.71499999999999997</v>
      </c>
      <c r="U4126">
        <v>8.1950000000000003</v>
      </c>
      <c r="V4126">
        <v>-4.6875399999999996E-3</v>
      </c>
      <c r="W4126" t="s">
        <v>38</v>
      </c>
      <c r="X4126" s="4">
        <f>IF(bot_orders[[#This Row],[side]]="sell", bot_orders[[#This Row],[accFillSz]]*bot_orders[[#This Row],[avgPx]] + bot_orders[[#This Row],[fee]], -bot_orders[[#This Row],[accFillSz]]*bot_orders[[#This Row],[avgPx]])</f>
        <v>5.8547374599999999</v>
      </c>
      <c r="Y4126" s="4">
        <f>IF(bot_orders[[#This Row],[side]]="buy", bot_orders[[#This Row],[accFillSz]] + bot_orders[[#This Row],[fee]], -bot_orders[[#This Row],[accFillSz]])</f>
        <v>-8.1950000000000003</v>
      </c>
      <c r="Z4126" s="4">
        <f>IF(bot_orders[[#This Row],[side]]="sell",bot_orders[[#This Row],[accFillSz]]*bot_orders[[#This Row],[avgPx]]+bot_orders[[#This Row],[fee]], 0)</f>
        <v>5.8547374599999999</v>
      </c>
      <c r="AA4126" s="4">
        <f>IF(bot_orders[[#This Row],[side]]="sell",-bot_orders[[#This Row],[accFillSz]],bot_orders[[#This Row],[accFillSz]]+bot_orders[[#This Row],[fee]])</f>
        <v>-8.1950000000000003</v>
      </c>
      <c r="AB4126">
        <v>0</v>
      </c>
      <c r="AC4126" t="s">
        <v>39</v>
      </c>
      <c r="AD4126">
        <v>0</v>
      </c>
      <c r="AE4126" t="s">
        <v>40</v>
      </c>
      <c r="AF4126" t="s">
        <v>41</v>
      </c>
      <c r="AG4126" t="s">
        <v>28</v>
      </c>
      <c r="AH4126" t="s">
        <v>28</v>
      </c>
      <c r="AI4126">
        <v>-8.1950000000000003</v>
      </c>
      <c r="AJ4126">
        <v>5.8547374599999999</v>
      </c>
    </row>
    <row r="4127" spans="1:36" x14ac:dyDescent="0.3">
      <c r="A4127">
        <v>4710</v>
      </c>
      <c r="B4127" t="s">
        <v>17980</v>
      </c>
      <c r="C4127" t="s">
        <v>28</v>
      </c>
      <c r="D4127" t="s">
        <v>29</v>
      </c>
      <c r="E4127" t="s">
        <v>30</v>
      </c>
      <c r="F4127" t="s">
        <v>31</v>
      </c>
      <c r="G4127" t="s">
        <v>1373</v>
      </c>
      <c r="H4127" t="s">
        <v>18754</v>
      </c>
      <c r="I4127" s="4" t="s">
        <v>18755</v>
      </c>
      <c r="J4127" s="1">
        <f>((((bot_orders[[#This Row],[cTime]]/ 1000)+3*3600) / 86400) + DATE(1970,1,1))</f>
        <v>45776.768080682872</v>
      </c>
      <c r="K4127" s="4" t="s">
        <v>13647</v>
      </c>
      <c r="L4127" s="1">
        <f>((((bot_orders[[#This Row],[uTime]]/ 1000)+3*3600) / 86400) + DATE(1970,1,1))</f>
        <v>45776.831887835651</v>
      </c>
      <c r="M4127" t="s">
        <v>34</v>
      </c>
      <c r="N4127" t="s">
        <v>28</v>
      </c>
      <c r="O4127" t="s">
        <v>35</v>
      </c>
      <c r="P4127">
        <v>8.5869999999999997</v>
      </c>
      <c r="Q4127" t="s">
        <v>36</v>
      </c>
      <c r="R4127" t="s">
        <v>55</v>
      </c>
      <c r="S4127">
        <v>0.71</v>
      </c>
      <c r="T4127">
        <v>0.71</v>
      </c>
      <c r="U4127">
        <v>8.5869999999999997</v>
      </c>
      <c r="V4127">
        <v>-6.8696E-3</v>
      </c>
      <c r="W4127" t="s">
        <v>39</v>
      </c>
      <c r="X4127" s="4">
        <f>IF(bot_orders[[#This Row],[side]]="sell", bot_orders[[#This Row],[accFillSz]]*bot_orders[[#This Row],[avgPx]] + bot_orders[[#This Row],[fee]], -bot_orders[[#This Row],[accFillSz]]*bot_orders[[#This Row],[avgPx]])</f>
        <v>-6.0967699999999994</v>
      </c>
      <c r="Y4127" s="4">
        <f>IF(bot_orders[[#This Row],[side]]="buy", bot_orders[[#This Row],[accFillSz]] + bot_orders[[#This Row],[fee]], -bot_orders[[#This Row],[accFillSz]])</f>
        <v>8.5801303999999998</v>
      </c>
      <c r="Z4127" s="4">
        <f>IF(bot_orders[[#This Row],[side]]="sell",bot_orders[[#This Row],[accFillSz]]*bot_orders[[#This Row],[avgPx]]+bot_orders[[#This Row],[fee]], 0)</f>
        <v>0</v>
      </c>
      <c r="AA4127" s="4">
        <f>IF(bot_orders[[#This Row],[side]]="sell",-bot_orders[[#This Row],[accFillSz]],bot_orders[[#This Row],[accFillSz]]+bot_orders[[#This Row],[fee]])</f>
        <v>8.5801303999999998</v>
      </c>
      <c r="AB4127">
        <v>0</v>
      </c>
      <c r="AC4127" t="s">
        <v>38</v>
      </c>
      <c r="AD4127">
        <v>0</v>
      </c>
      <c r="AE4127" t="s">
        <v>40</v>
      </c>
      <c r="AF4127" t="s">
        <v>41</v>
      </c>
      <c r="AG4127" t="s">
        <v>28</v>
      </c>
      <c r="AH4127" t="s">
        <v>28</v>
      </c>
      <c r="AI4127">
        <v>8.5801303999999998</v>
      </c>
      <c r="AJ4127">
        <v>-6.0967700000000002</v>
      </c>
    </row>
    <row r="4128" spans="1:36" x14ac:dyDescent="0.3">
      <c r="A4128">
        <v>4722</v>
      </c>
      <c r="B4128" t="s">
        <v>17980</v>
      </c>
      <c r="C4128" t="s">
        <v>28</v>
      </c>
      <c r="D4128" t="s">
        <v>29</v>
      </c>
      <c r="E4128" t="s">
        <v>30</v>
      </c>
      <c r="F4128" t="s">
        <v>31</v>
      </c>
      <c r="G4128" t="s">
        <v>1380</v>
      </c>
      <c r="H4128" t="s">
        <v>18756</v>
      </c>
      <c r="I4128" s="4" t="s">
        <v>18757</v>
      </c>
      <c r="J4128" s="1">
        <f>((((bot_orders[[#This Row],[cTime]]/ 1000)+3*3600) / 86400) + DATE(1970,1,1))</f>
        <v>45776.815968379626</v>
      </c>
      <c r="K4128" s="4" t="s">
        <v>18758</v>
      </c>
      <c r="L4128" s="1">
        <f>((((bot_orders[[#This Row],[uTime]]/ 1000)+3*3600) / 86400) + DATE(1970,1,1))</f>
        <v>45776.82530921296</v>
      </c>
      <c r="M4128" t="s">
        <v>34</v>
      </c>
      <c r="N4128" t="s">
        <v>28</v>
      </c>
      <c r="O4128" t="s">
        <v>35</v>
      </c>
      <c r="P4128">
        <v>8.5869999999999997</v>
      </c>
      <c r="Q4128" t="s">
        <v>36</v>
      </c>
      <c r="R4128" t="s">
        <v>55</v>
      </c>
      <c r="S4128">
        <v>0.71499999999999997</v>
      </c>
      <c r="T4128">
        <v>0.71499999999999997</v>
      </c>
      <c r="U4128">
        <v>8.5869999999999997</v>
      </c>
      <c r="V4128">
        <v>-6.8696E-3</v>
      </c>
      <c r="W4128" t="s">
        <v>39</v>
      </c>
      <c r="X4128" s="4">
        <f>IF(bot_orders[[#This Row],[side]]="sell", bot_orders[[#This Row],[accFillSz]]*bot_orders[[#This Row],[avgPx]] + bot_orders[[#This Row],[fee]], -bot_orders[[#This Row],[accFillSz]]*bot_orders[[#This Row],[avgPx]])</f>
        <v>-6.1397049999999993</v>
      </c>
      <c r="Y4128" s="4">
        <f>IF(bot_orders[[#This Row],[side]]="buy", bot_orders[[#This Row],[accFillSz]] + bot_orders[[#This Row],[fee]], -bot_orders[[#This Row],[accFillSz]])</f>
        <v>8.5801303999999998</v>
      </c>
      <c r="Z4128" s="4">
        <f>IF(bot_orders[[#This Row],[side]]="sell",bot_orders[[#This Row],[accFillSz]]*bot_orders[[#This Row],[avgPx]]+bot_orders[[#This Row],[fee]], 0)</f>
        <v>0</v>
      </c>
      <c r="AA4128" s="4">
        <f>IF(bot_orders[[#This Row],[side]]="sell",-bot_orders[[#This Row],[accFillSz]],bot_orders[[#This Row],[accFillSz]]+bot_orders[[#This Row],[fee]])</f>
        <v>8.5801303999999998</v>
      </c>
      <c r="AB4128">
        <v>0</v>
      </c>
      <c r="AC4128" t="s">
        <v>38</v>
      </c>
      <c r="AD4128">
        <v>0</v>
      </c>
      <c r="AE4128" t="s">
        <v>40</v>
      </c>
      <c r="AF4128" t="s">
        <v>41</v>
      </c>
      <c r="AG4128" t="s">
        <v>28</v>
      </c>
      <c r="AH4128" t="s">
        <v>28</v>
      </c>
      <c r="AI4128">
        <v>8.5801303999999998</v>
      </c>
      <c r="AJ4128">
        <v>-6.1397050000000002</v>
      </c>
    </row>
    <row r="4129" spans="1:36" x14ac:dyDescent="0.3">
      <c r="A4129">
        <v>4729</v>
      </c>
      <c r="B4129" t="s">
        <v>17980</v>
      </c>
      <c r="C4129" t="s">
        <v>28</v>
      </c>
      <c r="D4129" t="s">
        <v>29</v>
      </c>
      <c r="E4129" t="s">
        <v>30</v>
      </c>
      <c r="F4129" t="s">
        <v>31</v>
      </c>
      <c r="G4129" t="s">
        <v>1398</v>
      </c>
      <c r="H4129" t="s">
        <v>18759</v>
      </c>
      <c r="I4129" s="4" t="s">
        <v>18760</v>
      </c>
      <c r="J4129" s="1">
        <f>((((bot_orders[[#This Row],[cTime]]/ 1000)+3*3600) / 86400) + DATE(1970,1,1))</f>
        <v>45776.837051631941</v>
      </c>
      <c r="K4129" s="4" t="s">
        <v>18761</v>
      </c>
      <c r="L4129" s="1">
        <f>((((bot_orders[[#This Row],[uTime]]/ 1000)+3*3600) / 86400) + DATE(1970,1,1))</f>
        <v>45776.845210474537</v>
      </c>
      <c r="M4129" t="s">
        <v>34</v>
      </c>
      <c r="N4129" t="s">
        <v>28</v>
      </c>
      <c r="O4129" t="s">
        <v>35</v>
      </c>
      <c r="P4129">
        <v>8.5939999999999994</v>
      </c>
      <c r="Q4129" t="s">
        <v>36</v>
      </c>
      <c r="R4129" t="s">
        <v>37</v>
      </c>
      <c r="S4129">
        <v>0.71009999999999995</v>
      </c>
      <c r="T4129">
        <v>0.71009999999999995</v>
      </c>
      <c r="U4129">
        <v>8.5939999999999994</v>
      </c>
      <c r="V4129">
        <v>-4.8820794999999998E-3</v>
      </c>
      <c r="W4129" t="s">
        <v>38</v>
      </c>
      <c r="X4129" s="4">
        <f>IF(bot_orders[[#This Row],[side]]="sell", bot_orders[[#This Row],[accFillSz]]*bot_orders[[#This Row],[avgPx]] + bot_orders[[#This Row],[fee]], -bot_orders[[#This Row],[accFillSz]]*bot_orders[[#This Row],[avgPx]])</f>
        <v>6.0977173204999993</v>
      </c>
      <c r="Y4129" s="4">
        <f>IF(bot_orders[[#This Row],[side]]="buy", bot_orders[[#This Row],[accFillSz]] + bot_orders[[#This Row],[fee]], -bot_orders[[#This Row],[accFillSz]])</f>
        <v>-8.5939999999999994</v>
      </c>
      <c r="Z4129" s="4">
        <f>IF(bot_orders[[#This Row],[side]]="sell",bot_orders[[#This Row],[accFillSz]]*bot_orders[[#This Row],[avgPx]]+bot_orders[[#This Row],[fee]], 0)</f>
        <v>6.0977173204999993</v>
      </c>
      <c r="AA4129" s="4">
        <f>IF(bot_orders[[#This Row],[side]]="sell",-bot_orders[[#This Row],[accFillSz]],bot_orders[[#This Row],[accFillSz]]+bot_orders[[#This Row],[fee]])</f>
        <v>-8.5939999999999994</v>
      </c>
      <c r="AB4129">
        <v>0</v>
      </c>
      <c r="AC4129" t="s">
        <v>39</v>
      </c>
      <c r="AD4129">
        <v>0</v>
      </c>
      <c r="AE4129" t="s">
        <v>40</v>
      </c>
      <c r="AF4129" t="s">
        <v>41</v>
      </c>
      <c r="AG4129" t="s">
        <v>28</v>
      </c>
      <c r="AH4129" t="s">
        <v>28</v>
      </c>
      <c r="AI4129">
        <v>-8.5939999999999994</v>
      </c>
      <c r="AJ4129">
        <v>6.0977173200000001</v>
      </c>
    </row>
    <row r="4130" spans="1:36" x14ac:dyDescent="0.3">
      <c r="A4130">
        <v>4730</v>
      </c>
      <c r="B4130" t="s">
        <v>17980</v>
      </c>
      <c r="C4130" t="s">
        <v>28</v>
      </c>
      <c r="D4130" t="s">
        <v>29</v>
      </c>
      <c r="E4130" t="s">
        <v>30</v>
      </c>
      <c r="F4130" t="s">
        <v>31</v>
      </c>
      <c r="G4130" t="s">
        <v>1387</v>
      </c>
      <c r="H4130" t="s">
        <v>18762</v>
      </c>
      <c r="I4130" s="4" t="s">
        <v>18760</v>
      </c>
      <c r="J4130" s="1">
        <f>((((bot_orders[[#This Row],[cTime]]/ 1000)+3*3600) / 86400) + DATE(1970,1,1))</f>
        <v>45776.837051631941</v>
      </c>
      <c r="K4130" s="4" t="s">
        <v>18763</v>
      </c>
      <c r="L4130" s="1">
        <f>((((bot_orders[[#This Row],[uTime]]/ 1000)+3*3600) / 86400) + DATE(1970,1,1))</f>
        <v>45776.837051678245</v>
      </c>
      <c r="M4130" t="s">
        <v>34</v>
      </c>
      <c r="N4130" t="s">
        <v>28</v>
      </c>
      <c r="O4130" t="s">
        <v>35</v>
      </c>
      <c r="P4130">
        <v>8.4760000000000009</v>
      </c>
      <c r="Q4130" t="s">
        <v>36</v>
      </c>
      <c r="R4130" t="s">
        <v>37</v>
      </c>
      <c r="S4130">
        <v>0.70499999999999996</v>
      </c>
      <c r="T4130">
        <v>0.7056</v>
      </c>
      <c r="U4130">
        <v>8.4760000000000009</v>
      </c>
      <c r="V4130">
        <v>-5.9806655999999998E-3</v>
      </c>
      <c r="W4130" t="s">
        <v>38</v>
      </c>
      <c r="X4130" s="4">
        <f>IF(bot_orders[[#This Row],[side]]="sell", bot_orders[[#This Row],[accFillSz]]*bot_orders[[#This Row],[avgPx]] + bot_orders[[#This Row],[fee]], -bot_orders[[#This Row],[accFillSz]]*bot_orders[[#This Row],[avgPx]])</f>
        <v>5.9746849344000008</v>
      </c>
      <c r="Y4130" s="4">
        <f>IF(bot_orders[[#This Row],[side]]="buy", bot_orders[[#This Row],[accFillSz]] + bot_orders[[#This Row],[fee]], -bot_orders[[#This Row],[accFillSz]])</f>
        <v>-8.4760000000000009</v>
      </c>
      <c r="Z4130" s="4">
        <f>IF(bot_orders[[#This Row],[side]]="sell",bot_orders[[#This Row],[accFillSz]]*bot_orders[[#This Row],[avgPx]]+bot_orders[[#This Row],[fee]], 0)</f>
        <v>5.9746849344000008</v>
      </c>
      <c r="AA4130" s="4">
        <f>IF(bot_orders[[#This Row],[side]]="sell",-bot_orders[[#This Row],[accFillSz]],bot_orders[[#This Row],[accFillSz]]+bot_orders[[#This Row],[fee]])</f>
        <v>-8.4760000000000009</v>
      </c>
      <c r="AB4130">
        <v>0</v>
      </c>
      <c r="AC4130" t="s">
        <v>39</v>
      </c>
      <c r="AD4130">
        <v>0</v>
      </c>
      <c r="AE4130" t="s">
        <v>40</v>
      </c>
      <c r="AF4130" t="s">
        <v>41</v>
      </c>
      <c r="AG4130" t="s">
        <v>28</v>
      </c>
      <c r="AH4130" t="s">
        <v>28</v>
      </c>
      <c r="AI4130">
        <v>-8.4760000000000009</v>
      </c>
      <c r="AJ4130">
        <v>5.9746849299999996</v>
      </c>
    </row>
    <row r="4131" spans="1:36" x14ac:dyDescent="0.3">
      <c r="A4131">
        <v>4731</v>
      </c>
      <c r="B4131" t="s">
        <v>17980</v>
      </c>
      <c r="C4131" t="s">
        <v>28</v>
      </c>
      <c r="D4131" t="s">
        <v>29</v>
      </c>
      <c r="E4131" t="s">
        <v>30</v>
      </c>
      <c r="F4131" t="s">
        <v>31</v>
      </c>
      <c r="G4131" t="s">
        <v>1394</v>
      </c>
      <c r="H4131" t="s">
        <v>18764</v>
      </c>
      <c r="I4131" s="4" t="s">
        <v>18765</v>
      </c>
      <c r="J4131" s="1">
        <f>((((bot_orders[[#This Row],[cTime]]/ 1000)+3*3600) / 86400) + DATE(1970,1,1))</f>
        <v>45776.851937210653</v>
      </c>
      <c r="K4131" s="4" t="s">
        <v>18766</v>
      </c>
      <c r="L4131" s="1">
        <f>((((bot_orders[[#This Row],[uTime]]/ 1000)+3*3600) / 86400) + DATE(1970,1,1))</f>
        <v>45776.851937268519</v>
      </c>
      <c r="M4131" t="s">
        <v>34</v>
      </c>
      <c r="N4131" t="s">
        <v>28</v>
      </c>
      <c r="O4131" t="s">
        <v>35</v>
      </c>
      <c r="P4131">
        <v>8.5730000000000004</v>
      </c>
      <c r="Q4131" t="s">
        <v>36</v>
      </c>
      <c r="R4131" t="s">
        <v>55</v>
      </c>
      <c r="S4131">
        <v>0.71</v>
      </c>
      <c r="T4131">
        <v>0.7097</v>
      </c>
      <c r="U4131">
        <v>8.5730000000000004</v>
      </c>
      <c r="V4131">
        <v>-8.5730000000000008E-3</v>
      </c>
      <c r="W4131" t="s">
        <v>39</v>
      </c>
      <c r="X4131" s="4">
        <f>IF(bot_orders[[#This Row],[side]]="sell", bot_orders[[#This Row],[accFillSz]]*bot_orders[[#This Row],[avgPx]] + bot_orders[[#This Row],[fee]], -bot_orders[[#This Row],[accFillSz]]*bot_orders[[#This Row],[avgPx]])</f>
        <v>-6.0842581000000004</v>
      </c>
      <c r="Y4131" s="4">
        <f>IF(bot_orders[[#This Row],[side]]="buy", bot_orders[[#This Row],[accFillSz]] + bot_orders[[#This Row],[fee]], -bot_orders[[#This Row],[accFillSz]])</f>
        <v>8.5644270000000002</v>
      </c>
      <c r="Z4131" s="4">
        <f>IF(bot_orders[[#This Row],[side]]="sell",bot_orders[[#This Row],[accFillSz]]*bot_orders[[#This Row],[avgPx]]+bot_orders[[#This Row],[fee]], 0)</f>
        <v>0</v>
      </c>
      <c r="AA4131" s="4">
        <f>IF(bot_orders[[#This Row],[side]]="sell",-bot_orders[[#This Row],[accFillSz]],bot_orders[[#This Row],[accFillSz]]+bot_orders[[#This Row],[fee]])</f>
        <v>8.5644270000000002</v>
      </c>
      <c r="AB4131">
        <v>0</v>
      </c>
      <c r="AC4131" t="s">
        <v>38</v>
      </c>
      <c r="AD4131">
        <v>0</v>
      </c>
      <c r="AE4131" t="s">
        <v>40</v>
      </c>
      <c r="AF4131" t="s">
        <v>41</v>
      </c>
      <c r="AG4131" t="s">
        <v>28</v>
      </c>
      <c r="AH4131" t="s">
        <v>28</v>
      </c>
      <c r="AI4131">
        <v>8.5644270000000002</v>
      </c>
      <c r="AJ4131">
        <v>-6.0842580999999996</v>
      </c>
    </row>
    <row r="4132" spans="1:36" x14ac:dyDescent="0.3">
      <c r="A4132">
        <v>4741</v>
      </c>
      <c r="B4132" t="s">
        <v>17980</v>
      </c>
      <c r="C4132" t="s">
        <v>28</v>
      </c>
      <c r="D4132" t="s">
        <v>29</v>
      </c>
      <c r="E4132" t="s">
        <v>30</v>
      </c>
      <c r="F4132" t="s">
        <v>31</v>
      </c>
      <c r="G4132" t="s">
        <v>1369</v>
      </c>
      <c r="H4132" t="s">
        <v>18767</v>
      </c>
      <c r="I4132" s="4" t="s">
        <v>18768</v>
      </c>
      <c r="J4132" s="1">
        <f>((((bot_orders[[#This Row],[cTime]]/ 1000)+3*3600) / 86400) + DATE(1970,1,1))</f>
        <v>45776.895381643517</v>
      </c>
      <c r="K4132" s="4" t="s">
        <v>13715</v>
      </c>
      <c r="L4132" s="1">
        <f>((((bot_orders[[#This Row],[uTime]]/ 1000)+3*3600) / 86400) + DATE(1970,1,1))</f>
        <v>45776.91883865741</v>
      </c>
      <c r="M4132" t="s">
        <v>34</v>
      </c>
      <c r="N4132" t="s">
        <v>28</v>
      </c>
      <c r="O4132" t="s">
        <v>35</v>
      </c>
      <c r="P4132">
        <v>8.5690000000000008</v>
      </c>
      <c r="Q4132" t="s">
        <v>36</v>
      </c>
      <c r="R4132" t="s">
        <v>55</v>
      </c>
      <c r="S4132">
        <v>0.71</v>
      </c>
      <c r="T4132">
        <v>0.71</v>
      </c>
      <c r="U4132">
        <v>8.5690000000000008</v>
      </c>
      <c r="V4132">
        <v>-6.8551999999999997E-3</v>
      </c>
      <c r="W4132" t="s">
        <v>39</v>
      </c>
      <c r="X4132" s="4">
        <f>IF(bot_orders[[#This Row],[side]]="sell", bot_orders[[#This Row],[accFillSz]]*bot_orders[[#This Row],[avgPx]] + bot_orders[[#This Row],[fee]], -bot_orders[[#This Row],[accFillSz]]*bot_orders[[#This Row],[avgPx]])</f>
        <v>-6.08399</v>
      </c>
      <c r="Y4132" s="4">
        <f>IF(bot_orders[[#This Row],[side]]="buy", bot_orders[[#This Row],[accFillSz]] + bot_orders[[#This Row],[fee]], -bot_orders[[#This Row],[accFillSz]])</f>
        <v>8.5621448000000004</v>
      </c>
      <c r="Z4132" s="4">
        <f>IF(bot_orders[[#This Row],[side]]="sell",bot_orders[[#This Row],[accFillSz]]*bot_orders[[#This Row],[avgPx]]+bot_orders[[#This Row],[fee]], 0)</f>
        <v>0</v>
      </c>
      <c r="AA4132" s="4">
        <f>IF(bot_orders[[#This Row],[side]]="sell",-bot_orders[[#This Row],[accFillSz]],bot_orders[[#This Row],[accFillSz]]+bot_orders[[#This Row],[fee]])</f>
        <v>8.5621448000000004</v>
      </c>
      <c r="AB4132">
        <v>0</v>
      </c>
      <c r="AC4132" t="s">
        <v>38</v>
      </c>
      <c r="AD4132">
        <v>0</v>
      </c>
      <c r="AE4132" t="s">
        <v>40</v>
      </c>
      <c r="AF4132" t="s">
        <v>41</v>
      </c>
      <c r="AG4132" t="s">
        <v>28</v>
      </c>
      <c r="AH4132" t="s">
        <v>28</v>
      </c>
      <c r="AI4132">
        <v>8.5621448000000004</v>
      </c>
      <c r="AJ4132">
        <v>-6.08399</v>
      </c>
    </row>
    <row r="4133" spans="1:36" x14ac:dyDescent="0.3">
      <c r="A4133">
        <v>4742</v>
      </c>
      <c r="B4133" t="s">
        <v>17980</v>
      </c>
      <c r="C4133" t="s">
        <v>28</v>
      </c>
      <c r="D4133" t="s">
        <v>29</v>
      </c>
      <c r="E4133" t="s">
        <v>30</v>
      </c>
      <c r="F4133" t="s">
        <v>31</v>
      </c>
      <c r="G4133" t="s">
        <v>3177</v>
      </c>
      <c r="H4133" t="s">
        <v>18769</v>
      </c>
      <c r="I4133" s="4" t="s">
        <v>18770</v>
      </c>
      <c r="J4133" s="1">
        <f>((((bot_orders[[#This Row],[cTime]]/ 1000)+3*3600) / 86400) + DATE(1970,1,1))</f>
        <v>45776.927025300931</v>
      </c>
      <c r="K4133" s="4" t="s">
        <v>18771</v>
      </c>
      <c r="L4133" s="1">
        <f>((((bot_orders[[#This Row],[uTime]]/ 1000)+3*3600) / 86400) + DATE(1970,1,1))</f>
        <v>45786.429762349537</v>
      </c>
      <c r="M4133" t="s">
        <v>34</v>
      </c>
      <c r="N4133" t="s">
        <v>28</v>
      </c>
      <c r="O4133" t="s">
        <v>35</v>
      </c>
      <c r="P4133">
        <v>8.5890000000000004</v>
      </c>
      <c r="Q4133" t="s">
        <v>36</v>
      </c>
      <c r="R4133" t="s">
        <v>37</v>
      </c>
      <c r="S4133">
        <v>0.8</v>
      </c>
      <c r="T4133">
        <v>0.8</v>
      </c>
      <c r="U4133">
        <v>8.5890000000000004</v>
      </c>
      <c r="V4133">
        <v>-5.4969600000000004E-3</v>
      </c>
      <c r="W4133" t="s">
        <v>38</v>
      </c>
      <c r="X4133" s="4">
        <f>IF(bot_orders[[#This Row],[side]]="sell", bot_orders[[#This Row],[accFillSz]]*bot_orders[[#This Row],[avgPx]] + bot_orders[[#This Row],[fee]], -bot_orders[[#This Row],[accFillSz]]*bot_orders[[#This Row],[avgPx]])</f>
        <v>6.8657030400000005</v>
      </c>
      <c r="Y4133" s="4">
        <f>IF(bot_orders[[#This Row],[side]]="buy", bot_orders[[#This Row],[accFillSz]] + bot_orders[[#This Row],[fee]], -bot_orders[[#This Row],[accFillSz]])</f>
        <v>-8.5890000000000004</v>
      </c>
      <c r="Z4133" s="4">
        <f>IF(bot_orders[[#This Row],[side]]="sell",bot_orders[[#This Row],[accFillSz]]*bot_orders[[#This Row],[avgPx]]+bot_orders[[#This Row],[fee]], 0)</f>
        <v>6.8657030400000005</v>
      </c>
      <c r="AA4133" s="4">
        <f>IF(bot_orders[[#This Row],[side]]="sell",-bot_orders[[#This Row],[accFillSz]],bot_orders[[#This Row],[accFillSz]]+bot_orders[[#This Row],[fee]])</f>
        <v>-8.5890000000000004</v>
      </c>
      <c r="AB4133">
        <v>0</v>
      </c>
      <c r="AC4133" t="s">
        <v>39</v>
      </c>
      <c r="AD4133">
        <v>0</v>
      </c>
      <c r="AE4133" t="s">
        <v>40</v>
      </c>
      <c r="AF4133" t="s">
        <v>41</v>
      </c>
      <c r="AG4133" t="s">
        <v>28</v>
      </c>
      <c r="AH4133" t="s">
        <v>28</v>
      </c>
      <c r="AI4133">
        <v>-8.5890000000000004</v>
      </c>
      <c r="AJ4133">
        <v>6.8657030399999996</v>
      </c>
    </row>
    <row r="4134" spans="1:36" x14ac:dyDescent="0.3">
      <c r="A4134">
        <v>4743</v>
      </c>
      <c r="B4134" t="s">
        <v>17980</v>
      </c>
      <c r="C4134" t="s">
        <v>28</v>
      </c>
      <c r="D4134" t="s">
        <v>29</v>
      </c>
      <c r="E4134" t="s">
        <v>30</v>
      </c>
      <c r="F4134" t="s">
        <v>31</v>
      </c>
      <c r="G4134" t="s">
        <v>3159</v>
      </c>
      <c r="H4134" t="s">
        <v>18772</v>
      </c>
      <c r="I4134" s="4" t="s">
        <v>18770</v>
      </c>
      <c r="J4134" s="1">
        <f>((((bot_orders[[#This Row],[cTime]]/ 1000)+3*3600) / 86400) + DATE(1970,1,1))</f>
        <v>45776.927025300931</v>
      </c>
      <c r="K4134" s="4" t="s">
        <v>18773</v>
      </c>
      <c r="L4134" s="1">
        <f>((((bot_orders[[#This Row],[uTime]]/ 1000)+3*3600) / 86400) + DATE(1970,1,1))</f>
        <v>45786.420996377317</v>
      </c>
      <c r="M4134" t="s">
        <v>34</v>
      </c>
      <c r="N4134" t="s">
        <v>28</v>
      </c>
      <c r="O4134" t="s">
        <v>35</v>
      </c>
      <c r="P4134">
        <v>8.5890000000000004</v>
      </c>
      <c r="Q4134" t="s">
        <v>36</v>
      </c>
      <c r="R4134" t="s">
        <v>37</v>
      </c>
      <c r="S4134">
        <v>0.7944</v>
      </c>
      <c r="T4134">
        <v>0.7944</v>
      </c>
      <c r="U4134">
        <v>8.5890000000000004</v>
      </c>
      <c r="V4134">
        <v>-5.4584812999999999E-3</v>
      </c>
      <c r="W4134" t="s">
        <v>38</v>
      </c>
      <c r="X4134" s="4">
        <f>IF(bot_orders[[#This Row],[side]]="sell", bot_orders[[#This Row],[accFillSz]]*bot_orders[[#This Row],[avgPx]] + bot_orders[[#This Row],[fee]], -bot_orders[[#This Row],[accFillSz]]*bot_orders[[#This Row],[avgPx]])</f>
        <v>6.8176431187000004</v>
      </c>
      <c r="Y4134" s="4">
        <f>IF(bot_orders[[#This Row],[side]]="buy", bot_orders[[#This Row],[accFillSz]] + bot_orders[[#This Row],[fee]], -bot_orders[[#This Row],[accFillSz]])</f>
        <v>-8.5890000000000004</v>
      </c>
      <c r="Z4134" s="4">
        <f>IF(bot_orders[[#This Row],[side]]="sell",bot_orders[[#This Row],[accFillSz]]*bot_orders[[#This Row],[avgPx]]+bot_orders[[#This Row],[fee]], 0)</f>
        <v>6.8176431187000004</v>
      </c>
      <c r="AA4134" s="4">
        <f>IF(bot_orders[[#This Row],[side]]="sell",-bot_orders[[#This Row],[accFillSz]],bot_orders[[#This Row],[accFillSz]]+bot_orders[[#This Row],[fee]])</f>
        <v>-8.5890000000000004</v>
      </c>
      <c r="AB4134">
        <v>0</v>
      </c>
      <c r="AC4134" t="s">
        <v>39</v>
      </c>
      <c r="AD4134">
        <v>0</v>
      </c>
      <c r="AE4134" t="s">
        <v>40</v>
      </c>
      <c r="AF4134" t="s">
        <v>41</v>
      </c>
      <c r="AG4134" t="s">
        <v>28</v>
      </c>
      <c r="AH4134" t="s">
        <v>28</v>
      </c>
      <c r="AI4134">
        <v>-8.5890000000000004</v>
      </c>
      <c r="AJ4134">
        <v>6.8176431199999996</v>
      </c>
    </row>
    <row r="4135" spans="1:36" x14ac:dyDescent="0.3">
      <c r="A4135">
        <v>4744</v>
      </c>
      <c r="B4135" t="s">
        <v>17980</v>
      </c>
      <c r="C4135" t="s">
        <v>28</v>
      </c>
      <c r="D4135" t="s">
        <v>29</v>
      </c>
      <c r="E4135" t="s">
        <v>30</v>
      </c>
      <c r="F4135" t="s">
        <v>31</v>
      </c>
      <c r="G4135" t="s">
        <v>3058</v>
      </c>
      <c r="H4135" t="s">
        <v>18774</v>
      </c>
      <c r="I4135" s="4" t="s">
        <v>18770</v>
      </c>
      <c r="J4135" s="1">
        <f>((((bot_orders[[#This Row],[cTime]]/ 1000)+3*3600) / 86400) + DATE(1970,1,1))</f>
        <v>45776.927025300931</v>
      </c>
      <c r="K4135" s="4" t="s">
        <v>18775</v>
      </c>
      <c r="L4135" s="1">
        <f>((((bot_orders[[#This Row],[uTime]]/ 1000)+3*3600) / 86400) + DATE(1970,1,1))</f>
        <v>45786.012685069443</v>
      </c>
      <c r="M4135" t="s">
        <v>34</v>
      </c>
      <c r="N4135" t="s">
        <v>28</v>
      </c>
      <c r="O4135" t="s">
        <v>35</v>
      </c>
      <c r="P4135">
        <v>8.5890000000000004</v>
      </c>
      <c r="Q4135" t="s">
        <v>36</v>
      </c>
      <c r="R4135" t="s">
        <v>37</v>
      </c>
      <c r="S4135">
        <v>0.78879999999999995</v>
      </c>
      <c r="T4135">
        <v>0.78879999999999995</v>
      </c>
      <c r="U4135">
        <v>8.5890000000000004</v>
      </c>
      <c r="V4135">
        <v>-5.4200026000000004E-3</v>
      </c>
      <c r="W4135" t="s">
        <v>38</v>
      </c>
      <c r="X4135" s="4">
        <f>IF(bot_orders[[#This Row],[side]]="sell", bot_orders[[#This Row],[accFillSz]]*bot_orders[[#This Row],[avgPx]] + bot_orders[[#This Row],[fee]], -bot_orders[[#This Row],[accFillSz]]*bot_orders[[#This Row],[avgPx]])</f>
        <v>6.7695831973999994</v>
      </c>
      <c r="Y4135" s="4">
        <f>IF(bot_orders[[#This Row],[side]]="buy", bot_orders[[#This Row],[accFillSz]] + bot_orders[[#This Row],[fee]], -bot_orders[[#This Row],[accFillSz]])</f>
        <v>-8.5890000000000004</v>
      </c>
      <c r="Z4135" s="4">
        <f>IF(bot_orders[[#This Row],[side]]="sell",bot_orders[[#This Row],[accFillSz]]*bot_orders[[#This Row],[avgPx]]+bot_orders[[#This Row],[fee]], 0)</f>
        <v>6.7695831973999994</v>
      </c>
      <c r="AA4135" s="4">
        <f>IF(bot_orders[[#This Row],[side]]="sell",-bot_orders[[#This Row],[accFillSz]],bot_orders[[#This Row],[accFillSz]]+bot_orders[[#This Row],[fee]])</f>
        <v>-8.5890000000000004</v>
      </c>
      <c r="AB4135">
        <v>0</v>
      </c>
      <c r="AC4135" t="s">
        <v>39</v>
      </c>
      <c r="AD4135">
        <v>0</v>
      </c>
      <c r="AE4135" t="s">
        <v>40</v>
      </c>
      <c r="AF4135" t="s">
        <v>41</v>
      </c>
      <c r="AG4135" t="s">
        <v>28</v>
      </c>
      <c r="AH4135" t="s">
        <v>28</v>
      </c>
      <c r="AI4135">
        <v>-8.5890000000000004</v>
      </c>
      <c r="AJ4135">
        <v>6.7695831999999996</v>
      </c>
    </row>
    <row r="4136" spans="1:36" x14ac:dyDescent="0.3">
      <c r="A4136">
        <v>4745</v>
      </c>
      <c r="B4136" t="s">
        <v>17980</v>
      </c>
      <c r="C4136" t="s">
        <v>28</v>
      </c>
      <c r="D4136" t="s">
        <v>29</v>
      </c>
      <c r="E4136" t="s">
        <v>30</v>
      </c>
      <c r="F4136" t="s">
        <v>31</v>
      </c>
      <c r="G4136" t="s">
        <v>1522</v>
      </c>
      <c r="H4136" t="s">
        <v>18776</v>
      </c>
      <c r="I4136" s="4" t="s">
        <v>18770</v>
      </c>
      <c r="J4136" s="1">
        <f>((((bot_orders[[#This Row],[cTime]]/ 1000)+3*3600) / 86400) + DATE(1970,1,1))</f>
        <v>45776.927025300931</v>
      </c>
      <c r="K4136" s="4" t="s">
        <v>13724</v>
      </c>
      <c r="L4136" s="1">
        <f>((((bot_orders[[#This Row],[uTime]]/ 1000)+3*3600) / 86400) + DATE(1970,1,1))</f>
        <v>45778.169733437506</v>
      </c>
      <c r="M4136" t="s">
        <v>34</v>
      </c>
      <c r="N4136" t="s">
        <v>28</v>
      </c>
      <c r="O4136" t="s">
        <v>35</v>
      </c>
      <c r="P4136">
        <v>8.5890000000000004</v>
      </c>
      <c r="Q4136" t="s">
        <v>36</v>
      </c>
      <c r="R4136" t="s">
        <v>37</v>
      </c>
      <c r="S4136">
        <v>0.7833</v>
      </c>
      <c r="T4136">
        <v>0.7833</v>
      </c>
      <c r="U4136">
        <v>8.5890000000000004</v>
      </c>
      <c r="V4136">
        <v>-5.3822109999999996E-3</v>
      </c>
      <c r="W4136" t="s">
        <v>38</v>
      </c>
      <c r="X4136" s="4">
        <f>IF(bot_orders[[#This Row],[side]]="sell", bot_orders[[#This Row],[accFillSz]]*bot_orders[[#This Row],[avgPx]] + bot_orders[[#This Row],[fee]], -bot_orders[[#This Row],[accFillSz]]*bot_orders[[#This Row],[avgPx]])</f>
        <v>6.7223814890000009</v>
      </c>
      <c r="Y4136" s="4">
        <f>IF(bot_orders[[#This Row],[side]]="buy", bot_orders[[#This Row],[accFillSz]] + bot_orders[[#This Row],[fee]], -bot_orders[[#This Row],[accFillSz]])</f>
        <v>-8.5890000000000004</v>
      </c>
      <c r="Z4136" s="4">
        <f>IF(bot_orders[[#This Row],[side]]="sell",bot_orders[[#This Row],[accFillSz]]*bot_orders[[#This Row],[avgPx]]+bot_orders[[#This Row],[fee]], 0)</f>
        <v>6.7223814890000009</v>
      </c>
      <c r="AA4136" s="4">
        <f>IF(bot_orders[[#This Row],[side]]="sell",-bot_orders[[#This Row],[accFillSz]],bot_orders[[#This Row],[accFillSz]]+bot_orders[[#This Row],[fee]])</f>
        <v>-8.5890000000000004</v>
      </c>
      <c r="AB4136">
        <v>0</v>
      </c>
      <c r="AC4136" t="s">
        <v>39</v>
      </c>
      <c r="AD4136">
        <v>0</v>
      </c>
      <c r="AE4136" t="s">
        <v>40</v>
      </c>
      <c r="AF4136" t="s">
        <v>41</v>
      </c>
      <c r="AG4136" t="s">
        <v>28</v>
      </c>
      <c r="AH4136" t="s">
        <v>28</v>
      </c>
      <c r="AI4136">
        <v>-8.5890000000000004</v>
      </c>
      <c r="AJ4136">
        <v>6.7223814900000001</v>
      </c>
    </row>
    <row r="4137" spans="1:36" x14ac:dyDescent="0.3">
      <c r="A4137">
        <v>4746</v>
      </c>
      <c r="B4137" t="s">
        <v>17980</v>
      </c>
      <c r="C4137" t="s">
        <v>28</v>
      </c>
      <c r="D4137" t="s">
        <v>29</v>
      </c>
      <c r="E4137" t="s">
        <v>30</v>
      </c>
      <c r="F4137" t="s">
        <v>31</v>
      </c>
      <c r="G4137" t="s">
        <v>1511</v>
      </c>
      <c r="H4137" t="s">
        <v>18777</v>
      </c>
      <c r="I4137" s="4" t="s">
        <v>18770</v>
      </c>
      <c r="J4137" s="1">
        <f>((((bot_orders[[#This Row],[cTime]]/ 1000)+3*3600) / 86400) + DATE(1970,1,1))</f>
        <v>45776.927025300931</v>
      </c>
      <c r="K4137" s="4" t="s">
        <v>13728</v>
      </c>
      <c r="L4137" s="1">
        <f>((((bot_orders[[#This Row],[uTime]]/ 1000)+3*3600) / 86400) + DATE(1970,1,1))</f>
        <v>45778.166988067125</v>
      </c>
      <c r="M4137" t="s">
        <v>34</v>
      </c>
      <c r="N4137" t="s">
        <v>28</v>
      </c>
      <c r="O4137" t="s">
        <v>35</v>
      </c>
      <c r="P4137">
        <v>8.5890000000000004</v>
      </c>
      <c r="Q4137" t="s">
        <v>36</v>
      </c>
      <c r="R4137" t="s">
        <v>37</v>
      </c>
      <c r="S4137">
        <v>0.77780000000000005</v>
      </c>
      <c r="T4137">
        <v>0.77780000000000005</v>
      </c>
      <c r="U4137">
        <v>8.5890000000000004</v>
      </c>
      <c r="V4137">
        <v>-5.3444193999999997E-3</v>
      </c>
      <c r="W4137" t="s">
        <v>38</v>
      </c>
      <c r="X4137" s="4">
        <f>IF(bot_orders[[#This Row],[side]]="sell", bot_orders[[#This Row],[accFillSz]]*bot_orders[[#This Row],[avgPx]] + bot_orders[[#This Row],[fee]], -bot_orders[[#This Row],[accFillSz]]*bot_orders[[#This Row],[avgPx]])</f>
        <v>6.6751797806000006</v>
      </c>
      <c r="Y4137" s="4">
        <f>IF(bot_orders[[#This Row],[side]]="buy", bot_orders[[#This Row],[accFillSz]] + bot_orders[[#This Row],[fee]], -bot_orders[[#This Row],[accFillSz]])</f>
        <v>-8.5890000000000004</v>
      </c>
      <c r="Z4137" s="4">
        <f>IF(bot_orders[[#This Row],[side]]="sell",bot_orders[[#This Row],[accFillSz]]*bot_orders[[#This Row],[avgPx]]+bot_orders[[#This Row],[fee]], 0)</f>
        <v>6.6751797806000006</v>
      </c>
      <c r="AA4137" s="4">
        <f>IF(bot_orders[[#This Row],[side]]="sell",-bot_orders[[#This Row],[accFillSz]],bot_orders[[#This Row],[accFillSz]]+bot_orders[[#This Row],[fee]])</f>
        <v>-8.5890000000000004</v>
      </c>
      <c r="AB4137">
        <v>0</v>
      </c>
      <c r="AC4137" t="s">
        <v>39</v>
      </c>
      <c r="AD4137">
        <v>0</v>
      </c>
      <c r="AE4137" t="s">
        <v>40</v>
      </c>
      <c r="AF4137" t="s">
        <v>41</v>
      </c>
      <c r="AG4137" t="s">
        <v>28</v>
      </c>
      <c r="AH4137" t="s">
        <v>28</v>
      </c>
      <c r="AI4137">
        <v>-8.5890000000000004</v>
      </c>
      <c r="AJ4137">
        <v>6.6751797799999997</v>
      </c>
    </row>
    <row r="4138" spans="1:36" x14ac:dyDescent="0.3">
      <c r="A4138">
        <v>4747</v>
      </c>
      <c r="B4138" t="s">
        <v>17980</v>
      </c>
      <c r="C4138" t="s">
        <v>28</v>
      </c>
      <c r="D4138" t="s">
        <v>29</v>
      </c>
      <c r="E4138" t="s">
        <v>30</v>
      </c>
      <c r="F4138" t="s">
        <v>31</v>
      </c>
      <c r="G4138" t="s">
        <v>1504</v>
      </c>
      <c r="H4138" t="s">
        <v>18778</v>
      </c>
      <c r="I4138" s="4" t="s">
        <v>18770</v>
      </c>
      <c r="J4138" s="1">
        <f>((((bot_orders[[#This Row],[cTime]]/ 1000)+3*3600) / 86400) + DATE(1970,1,1))</f>
        <v>45776.927025300931</v>
      </c>
      <c r="K4138" s="4" t="s">
        <v>18779</v>
      </c>
      <c r="L4138" s="1">
        <f>((((bot_orders[[#This Row],[uTime]]/ 1000)+3*3600) / 86400) + DATE(1970,1,1))</f>
        <v>45778.165442939819</v>
      </c>
      <c r="M4138" t="s">
        <v>34</v>
      </c>
      <c r="N4138" t="s">
        <v>28</v>
      </c>
      <c r="O4138" t="s">
        <v>35</v>
      </c>
      <c r="P4138">
        <v>8.5890000000000004</v>
      </c>
      <c r="Q4138" t="s">
        <v>36</v>
      </c>
      <c r="R4138" t="s">
        <v>37</v>
      </c>
      <c r="S4138">
        <v>0.77229999999999999</v>
      </c>
      <c r="T4138">
        <v>0.77229999999999999</v>
      </c>
      <c r="U4138">
        <v>8.5890000000000004</v>
      </c>
      <c r="V4138">
        <v>-5.3066277999999998E-3</v>
      </c>
      <c r="W4138" t="s">
        <v>38</v>
      </c>
      <c r="X4138" s="4">
        <f>IF(bot_orders[[#This Row],[side]]="sell", bot_orders[[#This Row],[accFillSz]]*bot_orders[[#This Row],[avgPx]] + bot_orders[[#This Row],[fee]], -bot_orders[[#This Row],[accFillSz]]*bot_orders[[#This Row],[avgPx]])</f>
        <v>6.6279780722000003</v>
      </c>
      <c r="Y4138" s="4">
        <f>IF(bot_orders[[#This Row],[side]]="buy", bot_orders[[#This Row],[accFillSz]] + bot_orders[[#This Row],[fee]], -bot_orders[[#This Row],[accFillSz]])</f>
        <v>-8.5890000000000004</v>
      </c>
      <c r="Z4138" s="4">
        <f>IF(bot_orders[[#This Row],[side]]="sell",bot_orders[[#This Row],[accFillSz]]*bot_orders[[#This Row],[avgPx]]+bot_orders[[#This Row],[fee]], 0)</f>
        <v>6.6279780722000003</v>
      </c>
      <c r="AA4138" s="4">
        <f>IF(bot_orders[[#This Row],[side]]="sell",-bot_orders[[#This Row],[accFillSz]],bot_orders[[#This Row],[accFillSz]]+bot_orders[[#This Row],[fee]])</f>
        <v>-8.5890000000000004</v>
      </c>
      <c r="AB4138">
        <v>0</v>
      </c>
      <c r="AC4138" t="s">
        <v>39</v>
      </c>
      <c r="AD4138">
        <v>0</v>
      </c>
      <c r="AE4138" t="s">
        <v>40</v>
      </c>
      <c r="AF4138" t="s">
        <v>41</v>
      </c>
      <c r="AG4138" t="s">
        <v>28</v>
      </c>
      <c r="AH4138" t="s">
        <v>28</v>
      </c>
      <c r="AI4138">
        <v>-8.5890000000000004</v>
      </c>
      <c r="AJ4138">
        <v>6.6279780700000002</v>
      </c>
    </row>
    <row r="4139" spans="1:36" x14ac:dyDescent="0.3">
      <c r="A4139">
        <v>4748</v>
      </c>
      <c r="B4139" t="s">
        <v>17980</v>
      </c>
      <c r="C4139" t="s">
        <v>28</v>
      </c>
      <c r="D4139" t="s">
        <v>29</v>
      </c>
      <c r="E4139" t="s">
        <v>30</v>
      </c>
      <c r="F4139" t="s">
        <v>31</v>
      </c>
      <c r="G4139" t="s">
        <v>1497</v>
      </c>
      <c r="H4139" t="s">
        <v>18780</v>
      </c>
      <c r="I4139" s="4" t="s">
        <v>18770</v>
      </c>
      <c r="J4139" s="1">
        <f>((((bot_orders[[#This Row],[cTime]]/ 1000)+3*3600) / 86400) + DATE(1970,1,1))</f>
        <v>45776.927025300931</v>
      </c>
      <c r="K4139" s="4" t="s">
        <v>15543</v>
      </c>
      <c r="L4139" s="1">
        <f>((((bot_orders[[#This Row],[uTime]]/ 1000)+3*3600) / 86400) + DATE(1970,1,1))</f>
        <v>45778.160737349535</v>
      </c>
      <c r="M4139" t="s">
        <v>34</v>
      </c>
      <c r="N4139" t="s">
        <v>28</v>
      </c>
      <c r="O4139" t="s">
        <v>35</v>
      </c>
      <c r="P4139">
        <v>8.5890000000000004</v>
      </c>
      <c r="Q4139" t="s">
        <v>36</v>
      </c>
      <c r="R4139" t="s">
        <v>37</v>
      </c>
      <c r="S4139">
        <v>0.76690000000000003</v>
      </c>
      <c r="T4139">
        <v>0.76690000000000003</v>
      </c>
      <c r="U4139">
        <v>8.5890000000000004</v>
      </c>
      <c r="V4139">
        <v>-5.2695232999999996E-3</v>
      </c>
      <c r="W4139" t="s">
        <v>38</v>
      </c>
      <c r="X4139" s="4">
        <f>IF(bot_orders[[#This Row],[side]]="sell", bot_orders[[#This Row],[accFillSz]]*bot_orders[[#This Row],[avgPx]] + bot_orders[[#This Row],[fee]], -bot_orders[[#This Row],[accFillSz]]*bot_orders[[#This Row],[avgPx]])</f>
        <v>6.5816345767000008</v>
      </c>
      <c r="Y4139" s="4">
        <f>IF(bot_orders[[#This Row],[side]]="buy", bot_orders[[#This Row],[accFillSz]] + bot_orders[[#This Row],[fee]], -bot_orders[[#This Row],[accFillSz]])</f>
        <v>-8.5890000000000004</v>
      </c>
      <c r="Z4139" s="4">
        <f>IF(bot_orders[[#This Row],[side]]="sell",bot_orders[[#This Row],[accFillSz]]*bot_orders[[#This Row],[avgPx]]+bot_orders[[#This Row],[fee]], 0)</f>
        <v>6.5816345767000008</v>
      </c>
      <c r="AA4139" s="4">
        <f>IF(bot_orders[[#This Row],[side]]="sell",-bot_orders[[#This Row],[accFillSz]],bot_orders[[#This Row],[accFillSz]]+bot_orders[[#This Row],[fee]])</f>
        <v>-8.5890000000000004</v>
      </c>
      <c r="AB4139">
        <v>0</v>
      </c>
      <c r="AC4139" t="s">
        <v>39</v>
      </c>
      <c r="AD4139">
        <v>0</v>
      </c>
      <c r="AE4139" t="s">
        <v>40</v>
      </c>
      <c r="AF4139" t="s">
        <v>41</v>
      </c>
      <c r="AG4139" t="s">
        <v>28</v>
      </c>
      <c r="AH4139" t="s">
        <v>28</v>
      </c>
      <c r="AI4139">
        <v>-8.5890000000000004</v>
      </c>
      <c r="AJ4139">
        <v>6.5816345800000002</v>
      </c>
    </row>
    <row r="4140" spans="1:36" x14ac:dyDescent="0.3">
      <c r="A4140">
        <v>4749</v>
      </c>
      <c r="B4140" t="s">
        <v>17980</v>
      </c>
      <c r="C4140" t="s">
        <v>28</v>
      </c>
      <c r="D4140" t="s">
        <v>29</v>
      </c>
      <c r="E4140" t="s">
        <v>30</v>
      </c>
      <c r="F4140" t="s">
        <v>31</v>
      </c>
      <c r="G4140" t="s">
        <v>1490</v>
      </c>
      <c r="H4140" t="s">
        <v>18781</v>
      </c>
      <c r="I4140" s="4" t="s">
        <v>18770</v>
      </c>
      <c r="J4140" s="1">
        <f>((((bot_orders[[#This Row],[cTime]]/ 1000)+3*3600) / 86400) + DATE(1970,1,1))</f>
        <v>45776.927025300931</v>
      </c>
      <c r="K4140" s="4" t="s">
        <v>13738</v>
      </c>
      <c r="L4140" s="1">
        <f>((((bot_orders[[#This Row],[uTime]]/ 1000)+3*3600) / 86400) + DATE(1970,1,1))</f>
        <v>45778.157671331021</v>
      </c>
      <c r="M4140" t="s">
        <v>34</v>
      </c>
      <c r="N4140" t="s">
        <v>28</v>
      </c>
      <c r="O4140" t="s">
        <v>35</v>
      </c>
      <c r="P4140">
        <v>8.5890000000000004</v>
      </c>
      <c r="Q4140" t="s">
        <v>36</v>
      </c>
      <c r="R4140" t="s">
        <v>37</v>
      </c>
      <c r="S4140">
        <v>0.76160000000000005</v>
      </c>
      <c r="T4140">
        <v>0.76160000000000005</v>
      </c>
      <c r="U4140">
        <v>8.5890000000000004</v>
      </c>
      <c r="V4140">
        <v>-5.2331058999999999E-3</v>
      </c>
      <c r="W4140" t="s">
        <v>38</v>
      </c>
      <c r="X4140" s="4">
        <f>IF(bot_orders[[#This Row],[side]]="sell", bot_orders[[#This Row],[accFillSz]]*bot_orders[[#This Row],[avgPx]] + bot_orders[[#This Row],[fee]], -bot_orders[[#This Row],[accFillSz]]*bot_orders[[#This Row],[avgPx]])</f>
        <v>6.5361492941000003</v>
      </c>
      <c r="Y4140" s="4">
        <f>IF(bot_orders[[#This Row],[side]]="buy", bot_orders[[#This Row],[accFillSz]] + bot_orders[[#This Row],[fee]], -bot_orders[[#This Row],[accFillSz]])</f>
        <v>-8.5890000000000004</v>
      </c>
      <c r="Z4140" s="4">
        <f>IF(bot_orders[[#This Row],[side]]="sell",bot_orders[[#This Row],[accFillSz]]*bot_orders[[#This Row],[avgPx]]+bot_orders[[#This Row],[fee]], 0)</f>
        <v>6.5361492941000003</v>
      </c>
      <c r="AA4140" s="4">
        <f>IF(bot_orders[[#This Row],[side]]="sell",-bot_orders[[#This Row],[accFillSz]],bot_orders[[#This Row],[accFillSz]]+bot_orders[[#This Row],[fee]])</f>
        <v>-8.5890000000000004</v>
      </c>
      <c r="AB4140">
        <v>0</v>
      </c>
      <c r="AC4140" t="s">
        <v>39</v>
      </c>
      <c r="AD4140">
        <v>0</v>
      </c>
      <c r="AE4140" t="s">
        <v>40</v>
      </c>
      <c r="AF4140" t="s">
        <v>41</v>
      </c>
      <c r="AG4140" t="s">
        <v>28</v>
      </c>
      <c r="AH4140" t="s">
        <v>28</v>
      </c>
      <c r="AI4140">
        <v>-8.5890000000000004</v>
      </c>
      <c r="AJ4140">
        <v>6.53614929</v>
      </c>
    </row>
    <row r="4141" spans="1:36" x14ac:dyDescent="0.3">
      <c r="A4141">
        <v>4750</v>
      </c>
      <c r="B4141" t="s">
        <v>17980</v>
      </c>
      <c r="C4141" t="s">
        <v>28</v>
      </c>
      <c r="D4141" t="s">
        <v>29</v>
      </c>
      <c r="E4141" t="s">
        <v>30</v>
      </c>
      <c r="F4141" t="s">
        <v>31</v>
      </c>
      <c r="G4141" t="s">
        <v>1483</v>
      </c>
      <c r="H4141" t="s">
        <v>18782</v>
      </c>
      <c r="I4141" s="4" t="s">
        <v>18770</v>
      </c>
      <c r="J4141" s="1">
        <f>((((bot_orders[[#This Row],[cTime]]/ 1000)+3*3600) / 86400) + DATE(1970,1,1))</f>
        <v>45776.927025300931</v>
      </c>
      <c r="K4141" s="4" t="s">
        <v>13742</v>
      </c>
      <c r="L4141" s="1">
        <f>((((bot_orders[[#This Row],[uTime]]/ 1000)+3*3600) / 86400) + DATE(1970,1,1))</f>
        <v>45778.154972349541</v>
      </c>
      <c r="M4141" t="s">
        <v>34</v>
      </c>
      <c r="N4141" t="s">
        <v>28</v>
      </c>
      <c r="O4141" t="s">
        <v>35</v>
      </c>
      <c r="P4141">
        <v>8.5890000000000004</v>
      </c>
      <c r="Q4141" t="s">
        <v>36</v>
      </c>
      <c r="R4141" t="s">
        <v>37</v>
      </c>
      <c r="S4141">
        <v>0.75619999999999998</v>
      </c>
      <c r="T4141">
        <v>0.75619999999999998</v>
      </c>
      <c r="U4141">
        <v>8.5890000000000004</v>
      </c>
      <c r="V4141">
        <v>-5.1960013999999997E-3</v>
      </c>
      <c r="W4141" t="s">
        <v>38</v>
      </c>
      <c r="X4141" s="4">
        <f>IF(bot_orders[[#This Row],[side]]="sell", bot_orders[[#This Row],[accFillSz]]*bot_orders[[#This Row],[avgPx]] + bot_orders[[#This Row],[fee]], -bot_orders[[#This Row],[accFillSz]]*bot_orders[[#This Row],[avgPx]])</f>
        <v>6.4898057986</v>
      </c>
      <c r="Y4141" s="4">
        <f>IF(bot_orders[[#This Row],[side]]="buy", bot_orders[[#This Row],[accFillSz]] + bot_orders[[#This Row],[fee]], -bot_orders[[#This Row],[accFillSz]])</f>
        <v>-8.5890000000000004</v>
      </c>
      <c r="Z4141" s="4">
        <f>IF(bot_orders[[#This Row],[side]]="sell",bot_orders[[#This Row],[accFillSz]]*bot_orders[[#This Row],[avgPx]]+bot_orders[[#This Row],[fee]], 0)</f>
        <v>6.4898057986</v>
      </c>
      <c r="AA4141" s="4">
        <f>IF(bot_orders[[#This Row],[side]]="sell",-bot_orders[[#This Row],[accFillSz]],bot_orders[[#This Row],[accFillSz]]+bot_orders[[#This Row],[fee]])</f>
        <v>-8.5890000000000004</v>
      </c>
      <c r="AB4141">
        <v>0</v>
      </c>
      <c r="AC4141" t="s">
        <v>39</v>
      </c>
      <c r="AD4141">
        <v>0</v>
      </c>
      <c r="AE4141" t="s">
        <v>40</v>
      </c>
      <c r="AF4141" t="s">
        <v>41</v>
      </c>
      <c r="AG4141" t="s">
        <v>28</v>
      </c>
      <c r="AH4141" t="s">
        <v>28</v>
      </c>
      <c r="AI4141">
        <v>-8.5890000000000004</v>
      </c>
      <c r="AJ4141">
        <v>6.4898058000000001</v>
      </c>
    </row>
    <row r="4142" spans="1:36" x14ac:dyDescent="0.3">
      <c r="A4142">
        <v>4751</v>
      </c>
      <c r="B4142" t="s">
        <v>17980</v>
      </c>
      <c r="C4142" t="s">
        <v>28</v>
      </c>
      <c r="D4142" t="s">
        <v>29</v>
      </c>
      <c r="E4142" t="s">
        <v>30</v>
      </c>
      <c r="F4142" t="s">
        <v>31</v>
      </c>
      <c r="G4142" t="s">
        <v>1476</v>
      </c>
      <c r="H4142" t="s">
        <v>18783</v>
      </c>
      <c r="I4142" s="4" t="s">
        <v>18770</v>
      </c>
      <c r="J4142" s="1">
        <f>((((bot_orders[[#This Row],[cTime]]/ 1000)+3*3600) / 86400) + DATE(1970,1,1))</f>
        <v>45776.927025300931</v>
      </c>
      <c r="K4142" s="4" t="s">
        <v>18784</v>
      </c>
      <c r="L4142" s="1">
        <f>((((bot_orders[[#This Row],[uTime]]/ 1000)+3*3600) / 86400) + DATE(1970,1,1))</f>
        <v>45778.153669768522</v>
      </c>
      <c r="M4142" t="s">
        <v>34</v>
      </c>
      <c r="N4142" t="s">
        <v>28</v>
      </c>
      <c r="O4142" t="s">
        <v>35</v>
      </c>
      <c r="P4142">
        <v>8.5890000000000004</v>
      </c>
      <c r="Q4142" t="s">
        <v>36</v>
      </c>
      <c r="R4142" t="s">
        <v>37</v>
      </c>
      <c r="S4142">
        <v>0.75090000000000001</v>
      </c>
      <c r="T4142">
        <v>0.75090000000000001</v>
      </c>
      <c r="U4142">
        <v>8.5890000000000004</v>
      </c>
      <c r="V4142">
        <v>-5.1595840999999996E-3</v>
      </c>
      <c r="W4142" t="s">
        <v>38</v>
      </c>
      <c r="X4142" s="4">
        <f>IF(bot_orders[[#This Row],[side]]="sell", bot_orders[[#This Row],[accFillSz]]*bot_orders[[#This Row],[avgPx]] + bot_orders[[#This Row],[fee]], -bot_orders[[#This Row],[accFillSz]]*bot_orders[[#This Row],[avgPx]])</f>
        <v>6.4443205159000003</v>
      </c>
      <c r="Y4142" s="4">
        <f>IF(bot_orders[[#This Row],[side]]="buy", bot_orders[[#This Row],[accFillSz]] + bot_orders[[#This Row],[fee]], -bot_orders[[#This Row],[accFillSz]])</f>
        <v>-8.5890000000000004</v>
      </c>
      <c r="Z4142" s="4">
        <f>IF(bot_orders[[#This Row],[side]]="sell",bot_orders[[#This Row],[accFillSz]]*bot_orders[[#This Row],[avgPx]]+bot_orders[[#This Row],[fee]], 0)</f>
        <v>6.4443205159000003</v>
      </c>
      <c r="AA4142" s="4">
        <f>IF(bot_orders[[#This Row],[side]]="sell",-bot_orders[[#This Row],[accFillSz]],bot_orders[[#This Row],[accFillSz]]+bot_orders[[#This Row],[fee]])</f>
        <v>-8.5890000000000004</v>
      </c>
      <c r="AB4142">
        <v>0</v>
      </c>
      <c r="AC4142" t="s">
        <v>39</v>
      </c>
      <c r="AD4142">
        <v>0</v>
      </c>
      <c r="AE4142" t="s">
        <v>40</v>
      </c>
      <c r="AF4142" t="s">
        <v>41</v>
      </c>
      <c r="AG4142" t="s">
        <v>28</v>
      </c>
      <c r="AH4142" t="s">
        <v>28</v>
      </c>
      <c r="AI4142">
        <v>-8.5890000000000004</v>
      </c>
      <c r="AJ4142">
        <v>6.4443205199999998</v>
      </c>
    </row>
    <row r="4143" spans="1:36" x14ac:dyDescent="0.3">
      <c r="A4143">
        <v>4752</v>
      </c>
      <c r="B4143" t="s">
        <v>17980</v>
      </c>
      <c r="C4143" t="s">
        <v>28</v>
      </c>
      <c r="D4143" t="s">
        <v>29</v>
      </c>
      <c r="E4143" t="s">
        <v>30</v>
      </c>
      <c r="F4143" t="s">
        <v>31</v>
      </c>
      <c r="G4143" t="s">
        <v>1433</v>
      </c>
      <c r="H4143" t="s">
        <v>18785</v>
      </c>
      <c r="I4143" s="4" t="s">
        <v>18770</v>
      </c>
      <c r="J4143" s="1">
        <f>((((bot_orders[[#This Row],[cTime]]/ 1000)+3*3600) / 86400) + DATE(1970,1,1))</f>
        <v>45776.927025300931</v>
      </c>
      <c r="K4143" s="4" t="s">
        <v>15285</v>
      </c>
      <c r="L4143" s="1">
        <f>((((bot_orders[[#This Row],[uTime]]/ 1000)+3*3600) / 86400) + DATE(1970,1,1))</f>
        <v>45778.150602905094</v>
      </c>
      <c r="M4143" t="s">
        <v>34</v>
      </c>
      <c r="N4143" t="s">
        <v>28</v>
      </c>
      <c r="O4143" t="s">
        <v>35</v>
      </c>
      <c r="P4143">
        <v>8.5890000000000004</v>
      </c>
      <c r="Q4143" t="s">
        <v>36</v>
      </c>
      <c r="R4143" t="s">
        <v>37</v>
      </c>
      <c r="S4143">
        <v>0.74570000000000003</v>
      </c>
      <c r="T4143">
        <v>0.74570000000000003</v>
      </c>
      <c r="U4143">
        <v>8.5890000000000004</v>
      </c>
      <c r="V4143">
        <v>-5.1238537999999997E-3</v>
      </c>
      <c r="W4143" t="s">
        <v>38</v>
      </c>
      <c r="X4143" s="4">
        <f>IF(bot_orders[[#This Row],[side]]="sell", bot_orders[[#This Row],[accFillSz]]*bot_orders[[#This Row],[avgPx]] + bot_orders[[#This Row],[fee]], -bot_orders[[#This Row],[accFillSz]]*bot_orders[[#This Row],[avgPx]])</f>
        <v>6.3996934462000006</v>
      </c>
      <c r="Y4143" s="4">
        <f>IF(bot_orders[[#This Row],[side]]="buy", bot_orders[[#This Row],[accFillSz]] + bot_orders[[#This Row],[fee]], -bot_orders[[#This Row],[accFillSz]])</f>
        <v>-8.5890000000000004</v>
      </c>
      <c r="Z4143" s="4">
        <f>IF(bot_orders[[#This Row],[side]]="sell",bot_orders[[#This Row],[accFillSz]]*bot_orders[[#This Row],[avgPx]]+bot_orders[[#This Row],[fee]], 0)</f>
        <v>6.3996934462000006</v>
      </c>
      <c r="AA4143" s="4">
        <f>IF(bot_orders[[#This Row],[side]]="sell",-bot_orders[[#This Row],[accFillSz]],bot_orders[[#This Row],[accFillSz]]+bot_orders[[#This Row],[fee]])</f>
        <v>-8.5890000000000004</v>
      </c>
      <c r="AB4143">
        <v>0</v>
      </c>
      <c r="AC4143" t="s">
        <v>39</v>
      </c>
      <c r="AD4143">
        <v>0</v>
      </c>
      <c r="AE4143" t="s">
        <v>40</v>
      </c>
      <c r="AF4143" t="s">
        <v>41</v>
      </c>
      <c r="AG4143" t="s">
        <v>28</v>
      </c>
      <c r="AH4143" t="s">
        <v>28</v>
      </c>
      <c r="AI4143">
        <v>-8.5890000000000004</v>
      </c>
      <c r="AJ4143">
        <v>6.39969345</v>
      </c>
    </row>
    <row r="4144" spans="1:36" x14ac:dyDescent="0.3">
      <c r="A4144">
        <v>4753</v>
      </c>
      <c r="B4144" t="s">
        <v>17980</v>
      </c>
      <c r="C4144" t="s">
        <v>28</v>
      </c>
      <c r="D4144" t="s">
        <v>29</v>
      </c>
      <c r="E4144" t="s">
        <v>30</v>
      </c>
      <c r="F4144" t="s">
        <v>31</v>
      </c>
      <c r="G4144" t="s">
        <v>1440</v>
      </c>
      <c r="H4144" t="s">
        <v>18786</v>
      </c>
      <c r="I4144" s="4" t="s">
        <v>18770</v>
      </c>
      <c r="J4144" s="1">
        <f>((((bot_orders[[#This Row],[cTime]]/ 1000)+3*3600) / 86400) + DATE(1970,1,1))</f>
        <v>45776.927025300931</v>
      </c>
      <c r="K4144" s="4" t="s">
        <v>18787</v>
      </c>
      <c r="L4144" s="1">
        <f>((((bot_orders[[#This Row],[uTime]]/ 1000)+3*3600) / 86400) + DATE(1970,1,1))</f>
        <v>45777.961480092592</v>
      </c>
      <c r="M4144" t="s">
        <v>34</v>
      </c>
      <c r="N4144" t="s">
        <v>28</v>
      </c>
      <c r="O4144" t="s">
        <v>35</v>
      </c>
      <c r="P4144">
        <v>8.5890000000000004</v>
      </c>
      <c r="Q4144" t="s">
        <v>36</v>
      </c>
      <c r="R4144" t="s">
        <v>37</v>
      </c>
      <c r="S4144">
        <v>0.74050000000000005</v>
      </c>
      <c r="T4144">
        <v>0.74050000000000005</v>
      </c>
      <c r="U4144">
        <v>8.5890000000000004</v>
      </c>
      <c r="V4144">
        <v>-5.0881236000000002E-3</v>
      </c>
      <c r="W4144" t="s">
        <v>38</v>
      </c>
      <c r="X4144" s="4">
        <f>IF(bot_orders[[#This Row],[side]]="sell", bot_orders[[#This Row],[accFillSz]]*bot_orders[[#This Row],[avgPx]] + bot_orders[[#This Row],[fee]], -bot_orders[[#This Row],[accFillSz]]*bot_orders[[#This Row],[avgPx]])</f>
        <v>6.3550663764000008</v>
      </c>
      <c r="Y4144" s="4">
        <f>IF(bot_orders[[#This Row],[side]]="buy", bot_orders[[#This Row],[accFillSz]] + bot_orders[[#This Row],[fee]], -bot_orders[[#This Row],[accFillSz]])</f>
        <v>-8.5890000000000004</v>
      </c>
      <c r="Z4144" s="4">
        <f>IF(bot_orders[[#This Row],[side]]="sell",bot_orders[[#This Row],[accFillSz]]*bot_orders[[#This Row],[avgPx]]+bot_orders[[#This Row],[fee]], 0)</f>
        <v>6.3550663764000008</v>
      </c>
      <c r="AA4144" s="4">
        <f>IF(bot_orders[[#This Row],[side]]="sell",-bot_orders[[#This Row],[accFillSz]],bot_orders[[#This Row],[accFillSz]]+bot_orders[[#This Row],[fee]])</f>
        <v>-8.5890000000000004</v>
      </c>
      <c r="AB4144">
        <v>0</v>
      </c>
      <c r="AC4144" t="s">
        <v>39</v>
      </c>
      <c r="AD4144">
        <v>0</v>
      </c>
      <c r="AE4144" t="s">
        <v>40</v>
      </c>
      <c r="AF4144" t="s">
        <v>41</v>
      </c>
      <c r="AG4144" t="s">
        <v>28</v>
      </c>
      <c r="AH4144" t="s">
        <v>28</v>
      </c>
      <c r="AI4144">
        <v>-8.5890000000000004</v>
      </c>
      <c r="AJ4144">
        <v>6.3550663800000002</v>
      </c>
    </row>
    <row r="4145" spans="1:36" x14ac:dyDescent="0.3">
      <c r="A4145">
        <v>4754</v>
      </c>
      <c r="B4145" t="s">
        <v>17980</v>
      </c>
      <c r="C4145" t="s">
        <v>28</v>
      </c>
      <c r="D4145" t="s">
        <v>29</v>
      </c>
      <c r="E4145" t="s">
        <v>30</v>
      </c>
      <c r="F4145" t="s">
        <v>31</v>
      </c>
      <c r="G4145" t="s">
        <v>1437</v>
      </c>
      <c r="H4145" t="s">
        <v>18788</v>
      </c>
      <c r="I4145" s="4" t="s">
        <v>18770</v>
      </c>
      <c r="J4145" s="1">
        <f>((((bot_orders[[#This Row],[cTime]]/ 1000)+3*3600) / 86400) + DATE(1970,1,1))</f>
        <v>45776.927025300931</v>
      </c>
      <c r="K4145" s="4" t="s">
        <v>18789</v>
      </c>
      <c r="L4145" s="1">
        <f>((((bot_orders[[#This Row],[uTime]]/ 1000)+3*3600) / 86400) + DATE(1970,1,1))</f>
        <v>45777.951457314819</v>
      </c>
      <c r="M4145" t="s">
        <v>34</v>
      </c>
      <c r="N4145" t="s">
        <v>28</v>
      </c>
      <c r="O4145" t="s">
        <v>35</v>
      </c>
      <c r="P4145">
        <v>8.5890000000000004</v>
      </c>
      <c r="Q4145" t="s">
        <v>36</v>
      </c>
      <c r="R4145" t="s">
        <v>37</v>
      </c>
      <c r="S4145">
        <v>0.73529999999999995</v>
      </c>
      <c r="T4145">
        <v>0.73529999999999995</v>
      </c>
      <c r="U4145">
        <v>8.5890000000000004</v>
      </c>
      <c r="V4145">
        <v>-5.0523933999999998E-3</v>
      </c>
      <c r="W4145" t="s">
        <v>38</v>
      </c>
      <c r="X4145" s="4">
        <f>IF(bot_orders[[#This Row],[side]]="sell", bot_orders[[#This Row],[accFillSz]]*bot_orders[[#This Row],[avgPx]] + bot_orders[[#This Row],[fee]], -bot_orders[[#This Row],[accFillSz]]*bot_orders[[#This Row],[avgPx]])</f>
        <v>6.3104393066000002</v>
      </c>
      <c r="Y4145" s="4">
        <f>IF(bot_orders[[#This Row],[side]]="buy", bot_orders[[#This Row],[accFillSz]] + bot_orders[[#This Row],[fee]], -bot_orders[[#This Row],[accFillSz]])</f>
        <v>-8.5890000000000004</v>
      </c>
      <c r="Z4145" s="4">
        <f>IF(bot_orders[[#This Row],[side]]="sell",bot_orders[[#This Row],[accFillSz]]*bot_orders[[#This Row],[avgPx]]+bot_orders[[#This Row],[fee]], 0)</f>
        <v>6.3104393066000002</v>
      </c>
      <c r="AA4145" s="4">
        <f>IF(bot_orders[[#This Row],[side]]="sell",-bot_orders[[#This Row],[accFillSz]],bot_orders[[#This Row],[accFillSz]]+bot_orders[[#This Row],[fee]])</f>
        <v>-8.5890000000000004</v>
      </c>
      <c r="AB4145">
        <v>0</v>
      </c>
      <c r="AC4145" t="s">
        <v>39</v>
      </c>
      <c r="AD4145">
        <v>0</v>
      </c>
      <c r="AE4145" t="s">
        <v>40</v>
      </c>
      <c r="AF4145" t="s">
        <v>41</v>
      </c>
      <c r="AG4145" t="s">
        <v>28</v>
      </c>
      <c r="AH4145" t="s">
        <v>28</v>
      </c>
      <c r="AI4145">
        <v>-8.5890000000000004</v>
      </c>
      <c r="AJ4145">
        <v>6.3104393099999996</v>
      </c>
    </row>
    <row r="4146" spans="1:36" x14ac:dyDescent="0.3">
      <c r="A4146">
        <v>4755</v>
      </c>
      <c r="B4146" t="s">
        <v>17980</v>
      </c>
      <c r="C4146" t="s">
        <v>28</v>
      </c>
      <c r="D4146" t="s">
        <v>29</v>
      </c>
      <c r="E4146" t="s">
        <v>30</v>
      </c>
      <c r="F4146" t="s">
        <v>31</v>
      </c>
      <c r="G4146" t="s">
        <v>1127</v>
      </c>
      <c r="H4146" t="s">
        <v>18790</v>
      </c>
      <c r="I4146" s="4" t="s">
        <v>18770</v>
      </c>
      <c r="J4146" s="1">
        <f>((((bot_orders[[#This Row],[cTime]]/ 1000)+3*3600) / 86400) + DATE(1970,1,1))</f>
        <v>45776.927025300931</v>
      </c>
      <c r="K4146" s="4" t="s">
        <v>18791</v>
      </c>
      <c r="L4146" s="1">
        <f>((((bot_orders[[#This Row],[uTime]]/ 1000)+3*3600) / 86400) + DATE(1970,1,1))</f>
        <v>45777.252985694446</v>
      </c>
      <c r="M4146" t="s">
        <v>34</v>
      </c>
      <c r="N4146" t="s">
        <v>28</v>
      </c>
      <c r="O4146" t="s">
        <v>35</v>
      </c>
      <c r="P4146">
        <v>8.5890000000000004</v>
      </c>
      <c r="Q4146" t="s">
        <v>36</v>
      </c>
      <c r="R4146" t="s">
        <v>37</v>
      </c>
      <c r="S4146">
        <v>0.73009999999999997</v>
      </c>
      <c r="T4146">
        <v>0.73009999999999997</v>
      </c>
      <c r="U4146">
        <v>8.5890000000000004</v>
      </c>
      <c r="V4146">
        <v>-5.0166630999999998E-3</v>
      </c>
      <c r="W4146" t="s">
        <v>38</v>
      </c>
      <c r="X4146" s="4">
        <f>IF(bot_orders[[#This Row],[side]]="sell", bot_orders[[#This Row],[accFillSz]]*bot_orders[[#This Row],[avgPx]] + bot_orders[[#This Row],[fee]], -bot_orders[[#This Row],[accFillSz]]*bot_orders[[#This Row],[avgPx]])</f>
        <v>6.2658122368999996</v>
      </c>
      <c r="Y4146" s="4">
        <f>IF(bot_orders[[#This Row],[side]]="buy", bot_orders[[#This Row],[accFillSz]] + bot_orders[[#This Row],[fee]], -bot_orders[[#This Row],[accFillSz]])</f>
        <v>-8.5890000000000004</v>
      </c>
      <c r="Z4146" s="4">
        <f>IF(bot_orders[[#This Row],[side]]="sell",bot_orders[[#This Row],[accFillSz]]*bot_orders[[#This Row],[avgPx]]+bot_orders[[#This Row],[fee]], 0)</f>
        <v>6.2658122368999996</v>
      </c>
      <c r="AA4146" s="4">
        <f>IF(bot_orders[[#This Row],[side]]="sell",-bot_orders[[#This Row],[accFillSz]],bot_orders[[#This Row],[accFillSz]]+bot_orders[[#This Row],[fee]])</f>
        <v>-8.5890000000000004</v>
      </c>
      <c r="AB4146">
        <v>0</v>
      </c>
      <c r="AC4146" t="s">
        <v>39</v>
      </c>
      <c r="AD4146">
        <v>0</v>
      </c>
      <c r="AE4146" t="s">
        <v>40</v>
      </c>
      <c r="AF4146" t="s">
        <v>41</v>
      </c>
      <c r="AG4146" t="s">
        <v>28</v>
      </c>
      <c r="AH4146" t="s">
        <v>28</v>
      </c>
      <c r="AI4146">
        <v>-8.5890000000000004</v>
      </c>
      <c r="AJ4146">
        <v>6.2658122399999998</v>
      </c>
    </row>
    <row r="4147" spans="1:36" x14ac:dyDescent="0.3">
      <c r="A4147">
        <v>4756</v>
      </c>
      <c r="B4147" t="s">
        <v>17980</v>
      </c>
      <c r="C4147" t="s">
        <v>28</v>
      </c>
      <c r="D4147" t="s">
        <v>29</v>
      </c>
      <c r="E4147" t="s">
        <v>30</v>
      </c>
      <c r="F4147" t="s">
        <v>31</v>
      </c>
      <c r="G4147" t="s">
        <v>1405</v>
      </c>
      <c r="H4147" t="s">
        <v>18792</v>
      </c>
      <c r="I4147" s="4" t="s">
        <v>18770</v>
      </c>
      <c r="J4147" s="1">
        <f>((((bot_orders[[#This Row],[cTime]]/ 1000)+3*3600) / 86400) + DATE(1970,1,1))</f>
        <v>45776.927025300931</v>
      </c>
      <c r="K4147" s="4" t="s">
        <v>18793</v>
      </c>
      <c r="L4147" s="1">
        <f>((((bot_orders[[#This Row],[uTime]]/ 1000)+3*3600) / 86400) + DATE(1970,1,1))</f>
        <v>45777.238868472225</v>
      </c>
      <c r="M4147" t="s">
        <v>34</v>
      </c>
      <c r="N4147" t="s">
        <v>28</v>
      </c>
      <c r="O4147" t="s">
        <v>35</v>
      </c>
      <c r="P4147">
        <v>8.5890000000000004</v>
      </c>
      <c r="Q4147" t="s">
        <v>36</v>
      </c>
      <c r="R4147" t="s">
        <v>37</v>
      </c>
      <c r="S4147">
        <v>0.72499999999999998</v>
      </c>
      <c r="T4147">
        <v>0.72499999999999998</v>
      </c>
      <c r="U4147">
        <v>8.5890000000000004</v>
      </c>
      <c r="V4147">
        <v>-4.98162E-3</v>
      </c>
      <c r="W4147" t="s">
        <v>38</v>
      </c>
      <c r="X4147" s="4">
        <f>IF(bot_orders[[#This Row],[side]]="sell", bot_orders[[#This Row],[accFillSz]]*bot_orders[[#This Row],[avgPx]] + bot_orders[[#This Row],[fee]], -bot_orders[[#This Row],[accFillSz]]*bot_orders[[#This Row],[avgPx]])</f>
        <v>6.2220433800000006</v>
      </c>
      <c r="Y4147" s="4">
        <f>IF(bot_orders[[#This Row],[side]]="buy", bot_orders[[#This Row],[accFillSz]] + bot_orders[[#This Row],[fee]], -bot_orders[[#This Row],[accFillSz]])</f>
        <v>-8.5890000000000004</v>
      </c>
      <c r="Z4147" s="4">
        <f>IF(bot_orders[[#This Row],[side]]="sell",bot_orders[[#This Row],[accFillSz]]*bot_orders[[#This Row],[avgPx]]+bot_orders[[#This Row],[fee]], 0)</f>
        <v>6.2220433800000006</v>
      </c>
      <c r="AA4147" s="4">
        <f>IF(bot_orders[[#This Row],[side]]="sell",-bot_orders[[#This Row],[accFillSz]],bot_orders[[#This Row],[accFillSz]]+bot_orders[[#This Row],[fee]])</f>
        <v>-8.5890000000000004</v>
      </c>
      <c r="AB4147">
        <v>0</v>
      </c>
      <c r="AC4147" t="s">
        <v>39</v>
      </c>
      <c r="AD4147">
        <v>0</v>
      </c>
      <c r="AE4147" t="s">
        <v>40</v>
      </c>
      <c r="AF4147" t="s">
        <v>41</v>
      </c>
      <c r="AG4147" t="s">
        <v>28</v>
      </c>
      <c r="AH4147" t="s">
        <v>28</v>
      </c>
      <c r="AI4147">
        <v>-8.5890000000000004</v>
      </c>
      <c r="AJ4147">
        <v>6.2220433799999997</v>
      </c>
    </row>
    <row r="4148" spans="1:36" x14ac:dyDescent="0.3">
      <c r="A4148">
        <v>4931</v>
      </c>
      <c r="B4148" t="s">
        <v>17980</v>
      </c>
      <c r="C4148" t="s">
        <v>28</v>
      </c>
      <c r="D4148" t="s">
        <v>29</v>
      </c>
      <c r="E4148" t="s">
        <v>30</v>
      </c>
      <c r="F4148" t="s">
        <v>31</v>
      </c>
      <c r="G4148" t="s">
        <v>1405</v>
      </c>
      <c r="H4148" t="s">
        <v>18794</v>
      </c>
      <c r="I4148" s="4" t="s">
        <v>18795</v>
      </c>
      <c r="J4148" s="1">
        <f>((((bot_orders[[#This Row],[cTime]]/ 1000)+3*3600) / 86400) + DATE(1970,1,1))</f>
        <v>45777.238868495369</v>
      </c>
      <c r="K4148" s="4" t="s">
        <v>14156</v>
      </c>
      <c r="L4148" s="1">
        <f>((((bot_orders[[#This Row],[uTime]]/ 1000)+3*3600) / 86400) + DATE(1970,1,1))</f>
        <v>45777.416586250001</v>
      </c>
      <c r="M4148" t="s">
        <v>34</v>
      </c>
      <c r="N4148" t="s">
        <v>28</v>
      </c>
      <c r="O4148" t="s">
        <v>35</v>
      </c>
      <c r="P4148">
        <v>8.5890000000000004</v>
      </c>
      <c r="Q4148" t="s">
        <v>36</v>
      </c>
      <c r="R4148" t="s">
        <v>55</v>
      </c>
      <c r="S4148">
        <v>0.72</v>
      </c>
      <c r="T4148">
        <v>0.72</v>
      </c>
      <c r="U4148">
        <v>8.5890000000000004</v>
      </c>
      <c r="V4148">
        <v>-6.8712000000000001E-3</v>
      </c>
      <c r="W4148" t="s">
        <v>39</v>
      </c>
      <c r="X4148" s="4">
        <f>IF(bot_orders[[#This Row],[side]]="sell", bot_orders[[#This Row],[accFillSz]]*bot_orders[[#This Row],[avgPx]] + bot_orders[[#This Row],[fee]], -bot_orders[[#This Row],[accFillSz]]*bot_orders[[#This Row],[avgPx]])</f>
        <v>-6.1840799999999998</v>
      </c>
      <c r="Y4148" s="4">
        <f>IF(bot_orders[[#This Row],[side]]="buy", bot_orders[[#This Row],[accFillSz]] + bot_orders[[#This Row],[fee]], -bot_orders[[#This Row],[accFillSz]])</f>
        <v>8.5821287999999996</v>
      </c>
      <c r="Z4148" s="4">
        <f>IF(bot_orders[[#This Row],[side]]="sell",bot_orders[[#This Row],[accFillSz]]*bot_orders[[#This Row],[avgPx]]+bot_orders[[#This Row],[fee]], 0)</f>
        <v>0</v>
      </c>
      <c r="AA4148" s="4">
        <f>IF(bot_orders[[#This Row],[side]]="sell",-bot_orders[[#This Row],[accFillSz]],bot_orders[[#This Row],[accFillSz]]+bot_orders[[#This Row],[fee]])</f>
        <v>8.5821287999999996</v>
      </c>
      <c r="AB4148">
        <v>0</v>
      </c>
      <c r="AC4148" t="s">
        <v>38</v>
      </c>
      <c r="AD4148">
        <v>0</v>
      </c>
      <c r="AE4148" t="s">
        <v>40</v>
      </c>
      <c r="AF4148" t="s">
        <v>41</v>
      </c>
      <c r="AG4148" t="s">
        <v>28</v>
      </c>
      <c r="AH4148" t="s">
        <v>28</v>
      </c>
      <c r="AI4148">
        <v>8.5821287999999996</v>
      </c>
      <c r="AJ4148">
        <v>-6.1840799999999998</v>
      </c>
    </row>
    <row r="4149" spans="1:36" x14ac:dyDescent="0.3">
      <c r="A4149">
        <v>4952</v>
      </c>
      <c r="B4149" t="s">
        <v>17980</v>
      </c>
      <c r="C4149" t="s">
        <v>28</v>
      </c>
      <c r="D4149" t="s">
        <v>29</v>
      </c>
      <c r="E4149" t="s">
        <v>30</v>
      </c>
      <c r="F4149" t="s">
        <v>31</v>
      </c>
      <c r="G4149" t="s">
        <v>1127</v>
      </c>
      <c r="H4149" t="s">
        <v>18796</v>
      </c>
      <c r="I4149" s="4" t="s">
        <v>18797</v>
      </c>
      <c r="J4149" s="1">
        <f>((((bot_orders[[#This Row],[cTime]]/ 1000)+3*3600) / 86400) + DATE(1970,1,1))</f>
        <v>45777.252985717598</v>
      </c>
      <c r="K4149" s="4" t="s">
        <v>18798</v>
      </c>
      <c r="L4149" s="1">
        <f>((((bot_orders[[#This Row],[uTime]]/ 1000)+3*3600) / 86400) + DATE(1970,1,1))</f>
        <v>45777.262105787042</v>
      </c>
      <c r="M4149" t="s">
        <v>34</v>
      </c>
      <c r="N4149" t="s">
        <v>28</v>
      </c>
      <c r="O4149" t="s">
        <v>35</v>
      </c>
      <c r="P4149">
        <v>8.5890000000000004</v>
      </c>
      <c r="Q4149" t="s">
        <v>36</v>
      </c>
      <c r="R4149" t="s">
        <v>55</v>
      </c>
      <c r="S4149">
        <v>0.72499999999999998</v>
      </c>
      <c r="T4149">
        <v>0.72499999999999998</v>
      </c>
      <c r="U4149">
        <v>8.5890000000000004</v>
      </c>
      <c r="V4149">
        <v>-6.8712000000000001E-3</v>
      </c>
      <c r="W4149" t="s">
        <v>39</v>
      </c>
      <c r="X4149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149" s="4">
        <f>IF(bot_orders[[#This Row],[side]]="buy", bot_orders[[#This Row],[accFillSz]] + bot_orders[[#This Row],[fee]], -bot_orders[[#This Row],[accFillSz]])</f>
        <v>8.5821287999999996</v>
      </c>
      <c r="Z4149" s="4">
        <f>IF(bot_orders[[#This Row],[side]]="sell",bot_orders[[#This Row],[accFillSz]]*bot_orders[[#This Row],[avgPx]]+bot_orders[[#This Row],[fee]], 0)</f>
        <v>0</v>
      </c>
      <c r="AA4149" s="4">
        <f>IF(bot_orders[[#This Row],[side]]="sell",-bot_orders[[#This Row],[accFillSz]],bot_orders[[#This Row],[accFillSz]]+bot_orders[[#This Row],[fee]])</f>
        <v>8.5821287999999996</v>
      </c>
      <c r="AB4149">
        <v>0</v>
      </c>
      <c r="AC4149" t="s">
        <v>38</v>
      </c>
      <c r="AD4149">
        <v>0</v>
      </c>
      <c r="AE4149" t="s">
        <v>40</v>
      </c>
      <c r="AF4149" t="s">
        <v>41</v>
      </c>
      <c r="AG4149" t="s">
        <v>28</v>
      </c>
      <c r="AH4149" t="s">
        <v>28</v>
      </c>
      <c r="AI4149">
        <v>8.5821287999999996</v>
      </c>
      <c r="AJ4149">
        <v>-6.2270250000000003</v>
      </c>
    </row>
    <row r="4150" spans="1:36" x14ac:dyDescent="0.3">
      <c r="A4150">
        <v>4960</v>
      </c>
      <c r="B4150" t="s">
        <v>17980</v>
      </c>
      <c r="C4150" t="s">
        <v>28</v>
      </c>
      <c r="D4150" t="s">
        <v>29</v>
      </c>
      <c r="E4150" t="s">
        <v>30</v>
      </c>
      <c r="F4150" t="s">
        <v>31</v>
      </c>
      <c r="G4150" t="s">
        <v>1124</v>
      </c>
      <c r="H4150" t="s">
        <v>18799</v>
      </c>
      <c r="I4150" s="4" t="s">
        <v>18800</v>
      </c>
      <c r="J4150" s="1">
        <f>((((bot_orders[[#This Row],[cTime]]/ 1000)+3*3600) / 86400) + DATE(1970,1,1))</f>
        <v>45777.262105798611</v>
      </c>
      <c r="K4150" s="4" t="s">
        <v>18801</v>
      </c>
      <c r="L4150" s="1">
        <f>((((bot_orders[[#This Row],[uTime]]/ 1000)+3*3600) / 86400) + DATE(1970,1,1))</f>
        <v>45777.265660972218</v>
      </c>
      <c r="M4150" t="s">
        <v>34</v>
      </c>
      <c r="N4150" t="s">
        <v>28</v>
      </c>
      <c r="O4150" t="s">
        <v>35</v>
      </c>
      <c r="P4150">
        <v>8.5820000000000007</v>
      </c>
      <c r="Q4150" t="s">
        <v>36</v>
      </c>
      <c r="R4150" t="s">
        <v>37</v>
      </c>
      <c r="S4150">
        <v>0.73009999999999997</v>
      </c>
      <c r="T4150">
        <v>0.73009999999999997</v>
      </c>
      <c r="U4150">
        <v>8.5820000000000007</v>
      </c>
      <c r="V4150">
        <v>-5.0125745999999999E-3</v>
      </c>
      <c r="W4150" t="s">
        <v>38</v>
      </c>
      <c r="X4150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150" s="4">
        <f>IF(bot_orders[[#This Row],[side]]="buy", bot_orders[[#This Row],[accFillSz]] + bot_orders[[#This Row],[fee]], -bot_orders[[#This Row],[accFillSz]])</f>
        <v>-8.5820000000000007</v>
      </c>
      <c r="Z4150" s="4">
        <f>IF(bot_orders[[#This Row],[side]]="sell",bot_orders[[#This Row],[accFillSz]]*bot_orders[[#This Row],[avgPx]]+bot_orders[[#This Row],[fee]], 0)</f>
        <v>6.2607056254</v>
      </c>
      <c r="AA4150" s="4">
        <f>IF(bot_orders[[#This Row],[side]]="sell",-bot_orders[[#This Row],[accFillSz]],bot_orders[[#This Row],[accFillSz]]+bot_orders[[#This Row],[fee]])</f>
        <v>-8.5820000000000007</v>
      </c>
      <c r="AB4150">
        <v>0</v>
      </c>
      <c r="AC4150" t="s">
        <v>39</v>
      </c>
      <c r="AD4150">
        <v>0</v>
      </c>
      <c r="AE4150" t="s">
        <v>40</v>
      </c>
      <c r="AF4150" t="s">
        <v>41</v>
      </c>
      <c r="AG4150" t="s">
        <v>28</v>
      </c>
      <c r="AH4150" t="s">
        <v>28</v>
      </c>
      <c r="AI4150">
        <v>-8.5820000000000007</v>
      </c>
      <c r="AJ4150">
        <v>6.2607056300000004</v>
      </c>
    </row>
    <row r="4151" spans="1:36" x14ac:dyDescent="0.3">
      <c r="A4151">
        <v>4966</v>
      </c>
      <c r="B4151" t="s">
        <v>17980</v>
      </c>
      <c r="C4151" t="s">
        <v>28</v>
      </c>
      <c r="D4151" t="s">
        <v>29</v>
      </c>
      <c r="E4151" t="s">
        <v>30</v>
      </c>
      <c r="F4151" t="s">
        <v>31</v>
      </c>
      <c r="G4151" t="s">
        <v>1124</v>
      </c>
      <c r="H4151" t="s">
        <v>18802</v>
      </c>
      <c r="I4151" s="4" t="s">
        <v>18803</v>
      </c>
      <c r="J4151" s="1">
        <f>((((bot_orders[[#This Row],[cTime]]/ 1000)+3*3600) / 86400) + DATE(1970,1,1))</f>
        <v>45777.26566099537</v>
      </c>
      <c r="K4151" s="4" t="s">
        <v>18804</v>
      </c>
      <c r="L4151" s="1">
        <f>((((bot_orders[[#This Row],[uTime]]/ 1000)+3*3600) / 86400) + DATE(1970,1,1))</f>
        <v>45777.273133993054</v>
      </c>
      <c r="M4151" t="s">
        <v>34</v>
      </c>
      <c r="N4151" t="s">
        <v>28</v>
      </c>
      <c r="O4151" t="s">
        <v>35</v>
      </c>
      <c r="P4151">
        <v>8.5890000000000004</v>
      </c>
      <c r="Q4151" t="s">
        <v>36</v>
      </c>
      <c r="R4151" t="s">
        <v>55</v>
      </c>
      <c r="S4151">
        <v>0.72499999999999998</v>
      </c>
      <c r="T4151">
        <v>0.72499999999999998</v>
      </c>
      <c r="U4151">
        <v>8.5890000000000004</v>
      </c>
      <c r="V4151">
        <v>-6.8712000000000001E-3</v>
      </c>
      <c r="W4151" t="s">
        <v>39</v>
      </c>
      <c r="X4151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151" s="4">
        <f>IF(bot_orders[[#This Row],[side]]="buy", bot_orders[[#This Row],[accFillSz]] + bot_orders[[#This Row],[fee]], -bot_orders[[#This Row],[accFillSz]])</f>
        <v>8.5821287999999996</v>
      </c>
      <c r="Z4151" s="4">
        <f>IF(bot_orders[[#This Row],[side]]="sell",bot_orders[[#This Row],[accFillSz]]*bot_orders[[#This Row],[avgPx]]+bot_orders[[#This Row],[fee]], 0)</f>
        <v>0</v>
      </c>
      <c r="AA4151" s="4">
        <f>IF(bot_orders[[#This Row],[side]]="sell",-bot_orders[[#This Row],[accFillSz]],bot_orders[[#This Row],[accFillSz]]+bot_orders[[#This Row],[fee]])</f>
        <v>8.5821287999999996</v>
      </c>
      <c r="AB4151">
        <v>0</v>
      </c>
      <c r="AC4151" t="s">
        <v>38</v>
      </c>
      <c r="AD4151">
        <v>0</v>
      </c>
      <c r="AE4151" t="s">
        <v>40</v>
      </c>
      <c r="AF4151" t="s">
        <v>41</v>
      </c>
      <c r="AG4151" t="s">
        <v>28</v>
      </c>
      <c r="AH4151" t="s">
        <v>28</v>
      </c>
      <c r="AI4151">
        <v>8.5821287999999996</v>
      </c>
      <c r="AJ4151">
        <v>-6.2270250000000003</v>
      </c>
    </row>
    <row r="4152" spans="1:36" x14ac:dyDescent="0.3">
      <c r="A4152">
        <v>4976</v>
      </c>
      <c r="B4152" t="s">
        <v>17980</v>
      </c>
      <c r="C4152" t="s">
        <v>28</v>
      </c>
      <c r="D4152" t="s">
        <v>29</v>
      </c>
      <c r="E4152" t="s">
        <v>30</v>
      </c>
      <c r="F4152" t="s">
        <v>31</v>
      </c>
      <c r="G4152" t="s">
        <v>1419</v>
      </c>
      <c r="H4152" t="s">
        <v>18805</v>
      </c>
      <c r="I4152" s="4" t="s">
        <v>18806</v>
      </c>
      <c r="J4152" s="1">
        <f>((((bot_orders[[#This Row],[cTime]]/ 1000)+3*3600) / 86400) + DATE(1970,1,1))</f>
        <v>45777.273134016199</v>
      </c>
      <c r="K4152" s="4" t="s">
        <v>14284</v>
      </c>
      <c r="L4152" s="1">
        <f>((((bot_orders[[#This Row],[uTime]]/ 1000)+3*3600) / 86400) + DATE(1970,1,1))</f>
        <v>45777.284675763891</v>
      </c>
      <c r="M4152" t="s">
        <v>34</v>
      </c>
      <c r="N4152" t="s">
        <v>28</v>
      </c>
      <c r="O4152" t="s">
        <v>35</v>
      </c>
      <c r="P4152">
        <v>8.5820000000000007</v>
      </c>
      <c r="Q4152" t="s">
        <v>36</v>
      </c>
      <c r="R4152" t="s">
        <v>37</v>
      </c>
      <c r="S4152">
        <v>0.73009999999999997</v>
      </c>
      <c r="T4152">
        <v>0.73009999999999997</v>
      </c>
      <c r="U4152">
        <v>8.5820000000000007</v>
      </c>
      <c r="V4152">
        <v>-5.0125745999999999E-3</v>
      </c>
      <c r="W4152" t="s">
        <v>38</v>
      </c>
      <c r="X4152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152" s="4">
        <f>IF(bot_orders[[#This Row],[side]]="buy", bot_orders[[#This Row],[accFillSz]] + bot_orders[[#This Row],[fee]], -bot_orders[[#This Row],[accFillSz]])</f>
        <v>-8.5820000000000007</v>
      </c>
      <c r="Z4152" s="4">
        <f>IF(bot_orders[[#This Row],[side]]="sell",bot_orders[[#This Row],[accFillSz]]*bot_orders[[#This Row],[avgPx]]+bot_orders[[#This Row],[fee]], 0)</f>
        <v>6.2607056254</v>
      </c>
      <c r="AA4152" s="4">
        <f>IF(bot_orders[[#This Row],[side]]="sell",-bot_orders[[#This Row],[accFillSz]],bot_orders[[#This Row],[accFillSz]]+bot_orders[[#This Row],[fee]])</f>
        <v>-8.5820000000000007</v>
      </c>
      <c r="AB4152">
        <v>0</v>
      </c>
      <c r="AC4152" t="s">
        <v>39</v>
      </c>
      <c r="AD4152">
        <v>0</v>
      </c>
      <c r="AE4152" t="s">
        <v>40</v>
      </c>
      <c r="AF4152" t="s">
        <v>41</v>
      </c>
      <c r="AG4152" t="s">
        <v>28</v>
      </c>
      <c r="AH4152" t="s">
        <v>28</v>
      </c>
      <c r="AI4152">
        <v>-8.5820000000000007</v>
      </c>
      <c r="AJ4152">
        <v>6.2607056300000004</v>
      </c>
    </row>
    <row r="4153" spans="1:36" x14ac:dyDescent="0.3">
      <c r="A4153">
        <v>4984</v>
      </c>
      <c r="B4153" t="s">
        <v>17980</v>
      </c>
      <c r="C4153" t="s">
        <v>28</v>
      </c>
      <c r="D4153" t="s">
        <v>29</v>
      </c>
      <c r="E4153" t="s">
        <v>30</v>
      </c>
      <c r="F4153" t="s">
        <v>31</v>
      </c>
      <c r="G4153" t="s">
        <v>1419</v>
      </c>
      <c r="H4153" t="s">
        <v>18807</v>
      </c>
      <c r="I4153" s="4" t="s">
        <v>14313</v>
      </c>
      <c r="J4153" s="1">
        <f>((((bot_orders[[#This Row],[cTime]]/ 1000)+3*3600) / 86400) + DATE(1970,1,1))</f>
        <v>45777.284675787036</v>
      </c>
      <c r="K4153" s="4" t="s">
        <v>18808</v>
      </c>
      <c r="L4153" s="1">
        <f>((((bot_orders[[#This Row],[uTime]]/ 1000)+3*3600) / 86400) + DATE(1970,1,1))</f>
        <v>45777.314627500004</v>
      </c>
      <c r="M4153" t="s">
        <v>34</v>
      </c>
      <c r="N4153" t="s">
        <v>28</v>
      </c>
      <c r="O4153" t="s">
        <v>35</v>
      </c>
      <c r="P4153">
        <v>8.5890000000000004</v>
      </c>
      <c r="Q4153" t="s">
        <v>36</v>
      </c>
      <c r="R4153" t="s">
        <v>55</v>
      </c>
      <c r="S4153">
        <v>0.72499999999999998</v>
      </c>
      <c r="T4153">
        <v>0.72499999999999998</v>
      </c>
      <c r="U4153">
        <v>8.5890000000000004</v>
      </c>
      <c r="V4153">
        <v>-6.8712000000000001E-3</v>
      </c>
      <c r="W4153" t="s">
        <v>39</v>
      </c>
      <c r="X4153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153" s="4">
        <f>IF(bot_orders[[#This Row],[side]]="buy", bot_orders[[#This Row],[accFillSz]] + bot_orders[[#This Row],[fee]], -bot_orders[[#This Row],[accFillSz]])</f>
        <v>8.5821287999999996</v>
      </c>
      <c r="Z4153" s="4">
        <f>IF(bot_orders[[#This Row],[side]]="sell",bot_orders[[#This Row],[accFillSz]]*bot_orders[[#This Row],[avgPx]]+bot_orders[[#This Row],[fee]], 0)</f>
        <v>0</v>
      </c>
      <c r="AA4153" s="4">
        <f>IF(bot_orders[[#This Row],[side]]="sell",-bot_orders[[#This Row],[accFillSz]],bot_orders[[#This Row],[accFillSz]]+bot_orders[[#This Row],[fee]])</f>
        <v>8.5821287999999996</v>
      </c>
      <c r="AB4153">
        <v>0</v>
      </c>
      <c r="AC4153" t="s">
        <v>38</v>
      </c>
      <c r="AD4153">
        <v>0</v>
      </c>
      <c r="AE4153" t="s">
        <v>40</v>
      </c>
      <c r="AF4153" t="s">
        <v>41</v>
      </c>
      <c r="AG4153" t="s">
        <v>28</v>
      </c>
      <c r="AH4153" t="s">
        <v>28</v>
      </c>
      <c r="AI4153">
        <v>8.5821287999999996</v>
      </c>
      <c r="AJ4153">
        <v>-6.2270250000000003</v>
      </c>
    </row>
    <row r="4154" spans="1:36" x14ac:dyDescent="0.3">
      <c r="A4154">
        <v>5004</v>
      </c>
      <c r="B4154" t="s">
        <v>17980</v>
      </c>
      <c r="C4154" t="s">
        <v>28</v>
      </c>
      <c r="D4154" t="s">
        <v>29</v>
      </c>
      <c r="E4154" t="s">
        <v>30</v>
      </c>
      <c r="F4154" t="s">
        <v>31</v>
      </c>
      <c r="G4154" t="s">
        <v>1415</v>
      </c>
      <c r="H4154" t="s">
        <v>18809</v>
      </c>
      <c r="I4154" s="4" t="s">
        <v>18810</v>
      </c>
      <c r="J4154" s="1">
        <f>((((bot_orders[[#This Row],[cTime]]/ 1000)+3*3600) / 86400) + DATE(1970,1,1))</f>
        <v>45777.314627523148</v>
      </c>
      <c r="K4154" s="4" t="s">
        <v>18811</v>
      </c>
      <c r="L4154" s="1">
        <f>((((bot_orders[[#This Row],[uTime]]/ 1000)+3*3600) / 86400) + DATE(1970,1,1))</f>
        <v>45777.324465821759</v>
      </c>
      <c r="M4154" t="s">
        <v>34</v>
      </c>
      <c r="N4154" t="s">
        <v>28</v>
      </c>
      <c r="O4154" t="s">
        <v>35</v>
      </c>
      <c r="P4154">
        <v>8.5820000000000007</v>
      </c>
      <c r="Q4154" t="s">
        <v>36</v>
      </c>
      <c r="R4154" t="s">
        <v>37</v>
      </c>
      <c r="S4154">
        <v>0.73009999999999997</v>
      </c>
      <c r="T4154">
        <v>0.73009999999999997</v>
      </c>
      <c r="U4154">
        <v>8.5820000000000007</v>
      </c>
      <c r="V4154">
        <v>-5.0125745999999999E-3</v>
      </c>
      <c r="W4154" t="s">
        <v>38</v>
      </c>
      <c r="X4154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154" s="4">
        <f>IF(bot_orders[[#This Row],[side]]="buy", bot_orders[[#This Row],[accFillSz]] + bot_orders[[#This Row],[fee]], -bot_orders[[#This Row],[accFillSz]])</f>
        <v>-8.5820000000000007</v>
      </c>
      <c r="Z4154" s="4">
        <f>IF(bot_orders[[#This Row],[side]]="sell",bot_orders[[#This Row],[accFillSz]]*bot_orders[[#This Row],[avgPx]]+bot_orders[[#This Row],[fee]], 0)</f>
        <v>6.2607056254</v>
      </c>
      <c r="AA4154" s="4">
        <f>IF(bot_orders[[#This Row],[side]]="sell",-bot_orders[[#This Row],[accFillSz]],bot_orders[[#This Row],[accFillSz]]+bot_orders[[#This Row],[fee]])</f>
        <v>-8.5820000000000007</v>
      </c>
      <c r="AB4154">
        <v>0</v>
      </c>
      <c r="AC4154" t="s">
        <v>39</v>
      </c>
      <c r="AD4154">
        <v>0</v>
      </c>
      <c r="AE4154" t="s">
        <v>40</v>
      </c>
      <c r="AF4154" t="s">
        <v>41</v>
      </c>
      <c r="AG4154" t="s">
        <v>28</v>
      </c>
      <c r="AH4154" t="s">
        <v>28</v>
      </c>
      <c r="AI4154">
        <v>-8.5820000000000007</v>
      </c>
      <c r="AJ4154">
        <v>6.2607056300000004</v>
      </c>
    </row>
    <row r="4155" spans="1:36" x14ac:dyDescent="0.3">
      <c r="A4155">
        <v>5014</v>
      </c>
      <c r="B4155" t="s">
        <v>17980</v>
      </c>
      <c r="C4155" t="s">
        <v>28</v>
      </c>
      <c r="D4155" t="s">
        <v>29</v>
      </c>
      <c r="E4155" t="s">
        <v>30</v>
      </c>
      <c r="F4155" t="s">
        <v>31</v>
      </c>
      <c r="G4155" t="s">
        <v>1415</v>
      </c>
      <c r="H4155" t="s">
        <v>18812</v>
      </c>
      <c r="I4155" s="4" t="s">
        <v>18813</v>
      </c>
      <c r="J4155" s="1">
        <f>((((bot_orders[[#This Row],[cTime]]/ 1000)+3*3600) / 86400) + DATE(1970,1,1))</f>
        <v>45777.324465844911</v>
      </c>
      <c r="K4155" s="4" t="s">
        <v>18814</v>
      </c>
      <c r="L4155" s="1">
        <f>((((bot_orders[[#This Row],[uTime]]/ 1000)+3*3600) / 86400) + DATE(1970,1,1))</f>
        <v>45777.341555081017</v>
      </c>
      <c r="M4155" t="s">
        <v>34</v>
      </c>
      <c r="N4155" t="s">
        <v>28</v>
      </c>
      <c r="O4155" t="s">
        <v>35</v>
      </c>
      <c r="P4155">
        <v>8.5890000000000004</v>
      </c>
      <c r="Q4155" t="s">
        <v>36</v>
      </c>
      <c r="R4155" t="s">
        <v>55</v>
      </c>
      <c r="S4155">
        <v>0.72499999999999998</v>
      </c>
      <c r="T4155">
        <v>0.72499999999999998</v>
      </c>
      <c r="U4155">
        <v>8.5890000000000004</v>
      </c>
      <c r="V4155">
        <v>-6.8712000000000001E-3</v>
      </c>
      <c r="W4155" t="s">
        <v>39</v>
      </c>
      <c r="X4155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155" s="4">
        <f>IF(bot_orders[[#This Row],[side]]="buy", bot_orders[[#This Row],[accFillSz]] + bot_orders[[#This Row],[fee]], -bot_orders[[#This Row],[accFillSz]])</f>
        <v>8.5821287999999996</v>
      </c>
      <c r="Z4155" s="4">
        <f>IF(bot_orders[[#This Row],[side]]="sell",bot_orders[[#This Row],[accFillSz]]*bot_orders[[#This Row],[avgPx]]+bot_orders[[#This Row],[fee]], 0)</f>
        <v>0</v>
      </c>
      <c r="AA4155" s="4">
        <f>IF(bot_orders[[#This Row],[side]]="sell",-bot_orders[[#This Row],[accFillSz]],bot_orders[[#This Row],[accFillSz]]+bot_orders[[#This Row],[fee]])</f>
        <v>8.5821287999999996</v>
      </c>
      <c r="AB4155">
        <v>0</v>
      </c>
      <c r="AC4155" t="s">
        <v>38</v>
      </c>
      <c r="AD4155">
        <v>0</v>
      </c>
      <c r="AE4155" t="s">
        <v>40</v>
      </c>
      <c r="AF4155" t="s">
        <v>41</v>
      </c>
      <c r="AG4155" t="s">
        <v>28</v>
      </c>
      <c r="AH4155" t="s">
        <v>28</v>
      </c>
      <c r="AI4155">
        <v>8.5821287999999996</v>
      </c>
      <c r="AJ4155">
        <v>-6.2270250000000003</v>
      </c>
    </row>
    <row r="4156" spans="1:36" x14ac:dyDescent="0.3">
      <c r="A4156">
        <v>5022</v>
      </c>
      <c r="B4156" t="s">
        <v>17980</v>
      </c>
      <c r="C4156" t="s">
        <v>28</v>
      </c>
      <c r="D4156" t="s">
        <v>29</v>
      </c>
      <c r="E4156" t="s">
        <v>30</v>
      </c>
      <c r="F4156" t="s">
        <v>31</v>
      </c>
      <c r="G4156" t="s">
        <v>1429</v>
      </c>
      <c r="H4156" t="s">
        <v>18815</v>
      </c>
      <c r="I4156" s="4" t="s">
        <v>18816</v>
      </c>
      <c r="J4156" s="1">
        <f>((((bot_orders[[#This Row],[cTime]]/ 1000)+3*3600) / 86400) + DATE(1970,1,1))</f>
        <v>45777.341555104169</v>
      </c>
      <c r="K4156" s="4" t="s">
        <v>18817</v>
      </c>
      <c r="L4156" s="1">
        <f>((((bot_orders[[#This Row],[uTime]]/ 1000)+3*3600) / 86400) + DATE(1970,1,1))</f>
        <v>45777.942793645838</v>
      </c>
      <c r="M4156" t="s">
        <v>34</v>
      </c>
      <c r="N4156" t="s">
        <v>28</v>
      </c>
      <c r="O4156" t="s">
        <v>35</v>
      </c>
      <c r="P4156">
        <v>8.5820000000000007</v>
      </c>
      <c r="Q4156" t="s">
        <v>36</v>
      </c>
      <c r="R4156" t="s">
        <v>37</v>
      </c>
      <c r="S4156">
        <v>0.73009999999999997</v>
      </c>
      <c r="T4156">
        <v>0.73009999999999997</v>
      </c>
      <c r="U4156">
        <v>8.5820000000000007</v>
      </c>
      <c r="V4156">
        <v>-5.0125745999999999E-3</v>
      </c>
      <c r="W4156" t="s">
        <v>38</v>
      </c>
      <c r="X4156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156" s="4">
        <f>IF(bot_orders[[#This Row],[side]]="buy", bot_orders[[#This Row],[accFillSz]] + bot_orders[[#This Row],[fee]], -bot_orders[[#This Row],[accFillSz]])</f>
        <v>-8.5820000000000007</v>
      </c>
      <c r="Z4156" s="4">
        <f>IF(bot_orders[[#This Row],[side]]="sell",bot_orders[[#This Row],[accFillSz]]*bot_orders[[#This Row],[avgPx]]+bot_orders[[#This Row],[fee]], 0)</f>
        <v>6.2607056254</v>
      </c>
      <c r="AA4156" s="4">
        <f>IF(bot_orders[[#This Row],[side]]="sell",-bot_orders[[#This Row],[accFillSz]],bot_orders[[#This Row],[accFillSz]]+bot_orders[[#This Row],[fee]])</f>
        <v>-8.5820000000000007</v>
      </c>
      <c r="AB4156">
        <v>0</v>
      </c>
      <c r="AC4156" t="s">
        <v>39</v>
      </c>
      <c r="AD4156">
        <v>0</v>
      </c>
      <c r="AE4156" t="s">
        <v>40</v>
      </c>
      <c r="AF4156" t="s">
        <v>41</v>
      </c>
      <c r="AG4156" t="s">
        <v>28</v>
      </c>
      <c r="AH4156" t="s">
        <v>28</v>
      </c>
      <c r="AI4156">
        <v>-8.5820000000000007</v>
      </c>
      <c r="AJ4156">
        <v>6.2607056300000004</v>
      </c>
    </row>
    <row r="4157" spans="1:36" x14ac:dyDescent="0.3">
      <c r="A4157">
        <v>5055</v>
      </c>
      <c r="B4157" t="s">
        <v>17980</v>
      </c>
      <c r="C4157" t="s">
        <v>28</v>
      </c>
      <c r="D4157" t="s">
        <v>29</v>
      </c>
      <c r="E4157" t="s">
        <v>30</v>
      </c>
      <c r="F4157" t="s">
        <v>31</v>
      </c>
      <c r="G4157" t="s">
        <v>1121</v>
      </c>
      <c r="H4157" t="s">
        <v>18818</v>
      </c>
      <c r="I4157" s="4" t="s">
        <v>18819</v>
      </c>
      <c r="J4157" s="1">
        <f>((((bot_orders[[#This Row],[cTime]]/ 1000)+3*3600) / 86400) + DATE(1970,1,1))</f>
        <v>45777.416586273146</v>
      </c>
      <c r="K4157" s="4" t="s">
        <v>18820</v>
      </c>
      <c r="L4157" s="1">
        <f>((((bot_orders[[#This Row],[uTime]]/ 1000)+3*3600) / 86400) + DATE(1970,1,1))</f>
        <v>45777.571915659719</v>
      </c>
      <c r="M4157" t="s">
        <v>34</v>
      </c>
      <c r="N4157" t="s">
        <v>28</v>
      </c>
      <c r="O4157" t="s">
        <v>35</v>
      </c>
      <c r="P4157">
        <v>8.5820000000000007</v>
      </c>
      <c r="Q4157" t="s">
        <v>36</v>
      </c>
      <c r="R4157" t="s">
        <v>37</v>
      </c>
      <c r="S4157">
        <v>0.72499999999999998</v>
      </c>
      <c r="T4157">
        <v>0.72499999999999998</v>
      </c>
      <c r="U4157">
        <v>8.5820000000000007</v>
      </c>
      <c r="V4157">
        <v>-4.9775599999999998E-3</v>
      </c>
      <c r="W4157" t="s">
        <v>38</v>
      </c>
      <c r="X4157" s="4">
        <f>IF(bot_orders[[#This Row],[side]]="sell", bot_orders[[#This Row],[accFillSz]]*bot_orders[[#This Row],[avgPx]] + bot_orders[[#This Row],[fee]], -bot_orders[[#This Row],[accFillSz]]*bot_orders[[#This Row],[avgPx]])</f>
        <v>6.2169724400000002</v>
      </c>
      <c r="Y4157" s="4">
        <f>IF(bot_orders[[#This Row],[side]]="buy", bot_orders[[#This Row],[accFillSz]] + bot_orders[[#This Row],[fee]], -bot_orders[[#This Row],[accFillSz]])</f>
        <v>-8.5820000000000007</v>
      </c>
      <c r="Z4157" s="4">
        <f>IF(bot_orders[[#This Row],[side]]="sell",bot_orders[[#This Row],[accFillSz]]*bot_orders[[#This Row],[avgPx]]+bot_orders[[#This Row],[fee]], 0)</f>
        <v>6.2169724400000002</v>
      </c>
      <c r="AA4157" s="4">
        <f>IF(bot_orders[[#This Row],[side]]="sell",-bot_orders[[#This Row],[accFillSz]],bot_orders[[#This Row],[accFillSz]]+bot_orders[[#This Row],[fee]])</f>
        <v>-8.5820000000000007</v>
      </c>
      <c r="AB4157">
        <v>0</v>
      </c>
      <c r="AC4157" t="s">
        <v>39</v>
      </c>
      <c r="AD4157">
        <v>0</v>
      </c>
      <c r="AE4157" t="s">
        <v>40</v>
      </c>
      <c r="AF4157" t="s">
        <v>41</v>
      </c>
      <c r="AG4157" t="s">
        <v>28</v>
      </c>
      <c r="AH4157" t="s">
        <v>28</v>
      </c>
      <c r="AI4157">
        <v>-8.5820000000000007</v>
      </c>
      <c r="AJ4157">
        <v>6.2169724400000002</v>
      </c>
    </row>
    <row r="4158" spans="1:36" x14ac:dyDescent="0.3">
      <c r="A4158">
        <v>5106</v>
      </c>
      <c r="B4158" t="s">
        <v>17980</v>
      </c>
      <c r="C4158" t="s">
        <v>28</v>
      </c>
      <c r="D4158" t="s">
        <v>29</v>
      </c>
      <c r="E4158" t="s">
        <v>30</v>
      </c>
      <c r="F4158" t="s">
        <v>31</v>
      </c>
      <c r="G4158" t="s">
        <v>1121</v>
      </c>
      <c r="H4158" t="s">
        <v>18821</v>
      </c>
      <c r="I4158" s="4" t="s">
        <v>18822</v>
      </c>
      <c r="J4158" s="1">
        <f>((((bot_orders[[#This Row],[cTime]]/ 1000)+3*3600) / 86400) + DATE(1970,1,1))</f>
        <v>45777.571915682871</v>
      </c>
      <c r="K4158" s="4" t="s">
        <v>14640</v>
      </c>
      <c r="L4158" s="1">
        <f>((((bot_orders[[#This Row],[uTime]]/ 1000)+3*3600) / 86400) + DATE(1970,1,1))</f>
        <v>45777.586425995367</v>
      </c>
      <c r="M4158" t="s">
        <v>34</v>
      </c>
      <c r="N4158" t="s">
        <v>28</v>
      </c>
      <c r="O4158" t="s">
        <v>35</v>
      </c>
      <c r="P4158">
        <v>8.5890000000000004</v>
      </c>
      <c r="Q4158" t="s">
        <v>36</v>
      </c>
      <c r="R4158" t="s">
        <v>55</v>
      </c>
      <c r="S4158">
        <v>0.72</v>
      </c>
      <c r="T4158">
        <v>0.72</v>
      </c>
      <c r="U4158">
        <v>8.5890000000000004</v>
      </c>
      <c r="V4158">
        <v>-6.8712000000000001E-3</v>
      </c>
      <c r="W4158" t="s">
        <v>39</v>
      </c>
      <c r="X4158" s="4">
        <f>IF(bot_orders[[#This Row],[side]]="sell", bot_orders[[#This Row],[accFillSz]]*bot_orders[[#This Row],[avgPx]] + bot_orders[[#This Row],[fee]], -bot_orders[[#This Row],[accFillSz]]*bot_orders[[#This Row],[avgPx]])</f>
        <v>-6.1840799999999998</v>
      </c>
      <c r="Y4158" s="4">
        <f>IF(bot_orders[[#This Row],[side]]="buy", bot_orders[[#This Row],[accFillSz]] + bot_orders[[#This Row],[fee]], -bot_orders[[#This Row],[accFillSz]])</f>
        <v>8.5821287999999996</v>
      </c>
      <c r="Z4158" s="4">
        <f>IF(bot_orders[[#This Row],[side]]="sell",bot_orders[[#This Row],[accFillSz]]*bot_orders[[#This Row],[avgPx]]+bot_orders[[#This Row],[fee]], 0)</f>
        <v>0</v>
      </c>
      <c r="AA4158" s="4">
        <f>IF(bot_orders[[#This Row],[side]]="sell",-bot_orders[[#This Row],[accFillSz]],bot_orders[[#This Row],[accFillSz]]+bot_orders[[#This Row],[fee]])</f>
        <v>8.5821287999999996</v>
      </c>
      <c r="AB4158">
        <v>0</v>
      </c>
      <c r="AC4158" t="s">
        <v>38</v>
      </c>
      <c r="AD4158">
        <v>0</v>
      </c>
      <c r="AE4158" t="s">
        <v>40</v>
      </c>
      <c r="AF4158" t="s">
        <v>41</v>
      </c>
      <c r="AG4158" t="s">
        <v>28</v>
      </c>
      <c r="AH4158" t="s">
        <v>28</v>
      </c>
      <c r="AI4158">
        <v>8.5821287999999996</v>
      </c>
      <c r="AJ4158">
        <v>-6.1840799999999998</v>
      </c>
    </row>
    <row r="4159" spans="1:36" x14ac:dyDescent="0.3">
      <c r="A4159">
        <v>5115</v>
      </c>
      <c r="B4159" t="s">
        <v>17980</v>
      </c>
      <c r="C4159" t="s">
        <v>28</v>
      </c>
      <c r="D4159" t="s">
        <v>29</v>
      </c>
      <c r="E4159" t="s">
        <v>30</v>
      </c>
      <c r="F4159" t="s">
        <v>31</v>
      </c>
      <c r="G4159" t="s">
        <v>1118</v>
      </c>
      <c r="H4159" t="s">
        <v>18823</v>
      </c>
      <c r="I4159" s="4" t="s">
        <v>18824</v>
      </c>
      <c r="J4159" s="1">
        <f>((((bot_orders[[#This Row],[cTime]]/ 1000)+3*3600) / 86400) + DATE(1970,1,1))</f>
        <v>45777.586426018519</v>
      </c>
      <c r="K4159" s="4" t="s">
        <v>18825</v>
      </c>
      <c r="L4159" s="1">
        <f>((((bot_orders[[#This Row],[uTime]]/ 1000)+3*3600) / 86400) + DATE(1970,1,1))</f>
        <v>45777.611852222224</v>
      </c>
      <c r="M4159" t="s">
        <v>34</v>
      </c>
      <c r="N4159" t="s">
        <v>28</v>
      </c>
      <c r="O4159" t="s">
        <v>35</v>
      </c>
      <c r="P4159">
        <v>8.5820000000000007</v>
      </c>
      <c r="Q4159" t="s">
        <v>36</v>
      </c>
      <c r="R4159" t="s">
        <v>37</v>
      </c>
      <c r="S4159">
        <v>0.72499999999999998</v>
      </c>
      <c r="T4159">
        <v>0.72499999999999998</v>
      </c>
      <c r="U4159">
        <v>8.5820000000000007</v>
      </c>
      <c r="V4159">
        <v>-4.9775599999999998E-3</v>
      </c>
      <c r="W4159" t="s">
        <v>38</v>
      </c>
      <c r="X4159" s="4">
        <f>IF(bot_orders[[#This Row],[side]]="sell", bot_orders[[#This Row],[accFillSz]]*bot_orders[[#This Row],[avgPx]] + bot_orders[[#This Row],[fee]], -bot_orders[[#This Row],[accFillSz]]*bot_orders[[#This Row],[avgPx]])</f>
        <v>6.2169724400000002</v>
      </c>
      <c r="Y4159" s="4">
        <f>IF(bot_orders[[#This Row],[side]]="buy", bot_orders[[#This Row],[accFillSz]] + bot_orders[[#This Row],[fee]], -bot_orders[[#This Row],[accFillSz]])</f>
        <v>-8.5820000000000007</v>
      </c>
      <c r="Z4159" s="4">
        <f>IF(bot_orders[[#This Row],[side]]="sell",bot_orders[[#This Row],[accFillSz]]*bot_orders[[#This Row],[avgPx]]+bot_orders[[#This Row],[fee]], 0)</f>
        <v>6.2169724400000002</v>
      </c>
      <c r="AA4159" s="4">
        <f>IF(bot_orders[[#This Row],[side]]="sell",-bot_orders[[#This Row],[accFillSz]],bot_orders[[#This Row],[accFillSz]]+bot_orders[[#This Row],[fee]])</f>
        <v>-8.5820000000000007</v>
      </c>
      <c r="AB4159">
        <v>0</v>
      </c>
      <c r="AC4159" t="s">
        <v>39</v>
      </c>
      <c r="AD4159">
        <v>0</v>
      </c>
      <c r="AE4159" t="s">
        <v>40</v>
      </c>
      <c r="AF4159" t="s">
        <v>41</v>
      </c>
      <c r="AG4159" t="s">
        <v>28</v>
      </c>
      <c r="AH4159" t="s">
        <v>28</v>
      </c>
      <c r="AI4159">
        <v>-8.5820000000000007</v>
      </c>
      <c r="AJ4159">
        <v>6.2169724400000002</v>
      </c>
    </row>
    <row r="4160" spans="1:36" x14ac:dyDescent="0.3">
      <c r="A4160">
        <v>5126</v>
      </c>
      <c r="B4160" t="s">
        <v>17980</v>
      </c>
      <c r="C4160" t="s">
        <v>28</v>
      </c>
      <c r="D4160" t="s">
        <v>29</v>
      </c>
      <c r="E4160" t="s">
        <v>30</v>
      </c>
      <c r="F4160" t="s">
        <v>31</v>
      </c>
      <c r="G4160" t="s">
        <v>1118</v>
      </c>
      <c r="H4160" t="s">
        <v>18826</v>
      </c>
      <c r="I4160" s="4" t="s">
        <v>18827</v>
      </c>
      <c r="J4160" s="1">
        <f>((((bot_orders[[#This Row],[cTime]]/ 1000)+3*3600) / 86400) + DATE(1970,1,1))</f>
        <v>45777.611852245369</v>
      </c>
      <c r="K4160" s="4" t="s">
        <v>14692</v>
      </c>
      <c r="L4160" s="1">
        <f>((((bot_orders[[#This Row],[uTime]]/ 1000)+3*3600) / 86400) + DATE(1970,1,1))</f>
        <v>45777.628194942125</v>
      </c>
      <c r="M4160" t="s">
        <v>34</v>
      </c>
      <c r="N4160" t="s">
        <v>28</v>
      </c>
      <c r="O4160" t="s">
        <v>35</v>
      </c>
      <c r="P4160">
        <v>8.5890000000000004</v>
      </c>
      <c r="Q4160" t="s">
        <v>36</v>
      </c>
      <c r="R4160" t="s">
        <v>55</v>
      </c>
      <c r="S4160">
        <v>0.72</v>
      </c>
      <c r="T4160">
        <v>0.72</v>
      </c>
      <c r="U4160">
        <v>8.5890000000000004</v>
      </c>
      <c r="V4160">
        <v>-6.8712000000000001E-3</v>
      </c>
      <c r="W4160" t="s">
        <v>39</v>
      </c>
      <c r="X4160" s="4">
        <f>IF(bot_orders[[#This Row],[side]]="sell", bot_orders[[#This Row],[accFillSz]]*bot_orders[[#This Row],[avgPx]] + bot_orders[[#This Row],[fee]], -bot_orders[[#This Row],[accFillSz]]*bot_orders[[#This Row],[avgPx]])</f>
        <v>-6.1840799999999998</v>
      </c>
      <c r="Y4160" s="4">
        <f>IF(bot_orders[[#This Row],[side]]="buy", bot_orders[[#This Row],[accFillSz]] + bot_orders[[#This Row],[fee]], -bot_orders[[#This Row],[accFillSz]])</f>
        <v>8.5821287999999996</v>
      </c>
      <c r="Z4160" s="4">
        <f>IF(bot_orders[[#This Row],[side]]="sell",bot_orders[[#This Row],[accFillSz]]*bot_orders[[#This Row],[avgPx]]+bot_orders[[#This Row],[fee]], 0)</f>
        <v>0</v>
      </c>
      <c r="AA4160" s="4">
        <f>IF(bot_orders[[#This Row],[side]]="sell",-bot_orders[[#This Row],[accFillSz]],bot_orders[[#This Row],[accFillSz]]+bot_orders[[#This Row],[fee]])</f>
        <v>8.5821287999999996</v>
      </c>
      <c r="AB4160">
        <v>0</v>
      </c>
      <c r="AC4160" t="s">
        <v>38</v>
      </c>
      <c r="AD4160">
        <v>0</v>
      </c>
      <c r="AE4160" t="s">
        <v>40</v>
      </c>
      <c r="AF4160" t="s">
        <v>41</v>
      </c>
      <c r="AG4160" t="s">
        <v>28</v>
      </c>
      <c r="AH4160" t="s">
        <v>28</v>
      </c>
      <c r="AI4160">
        <v>8.5821287999999996</v>
      </c>
      <c r="AJ4160">
        <v>-6.1840799999999998</v>
      </c>
    </row>
    <row r="4161" spans="1:36" x14ac:dyDescent="0.3">
      <c r="A4161">
        <v>5139</v>
      </c>
      <c r="B4161" t="s">
        <v>17980</v>
      </c>
      <c r="C4161" t="s">
        <v>28</v>
      </c>
      <c r="D4161" t="s">
        <v>29</v>
      </c>
      <c r="E4161" t="s">
        <v>30</v>
      </c>
      <c r="F4161" t="s">
        <v>31</v>
      </c>
      <c r="G4161" t="s">
        <v>1115</v>
      </c>
      <c r="H4161" t="s">
        <v>18828</v>
      </c>
      <c r="I4161" s="4" t="s">
        <v>14735</v>
      </c>
      <c r="J4161" s="1">
        <f>((((bot_orders[[#This Row],[cTime]]/ 1000)+3*3600) / 86400) + DATE(1970,1,1))</f>
        <v>45777.628194965277</v>
      </c>
      <c r="K4161" s="4" t="s">
        <v>18829</v>
      </c>
      <c r="L4161" s="1">
        <f>((((bot_orders[[#This Row],[uTime]]/ 1000)+3*3600) / 86400) + DATE(1970,1,1))</f>
        <v>45777.925983553243</v>
      </c>
      <c r="M4161" t="s">
        <v>34</v>
      </c>
      <c r="N4161" t="s">
        <v>28</v>
      </c>
      <c r="O4161" t="s">
        <v>35</v>
      </c>
      <c r="P4161">
        <v>8.5820000000000007</v>
      </c>
      <c r="Q4161" t="s">
        <v>36</v>
      </c>
      <c r="R4161" t="s">
        <v>37</v>
      </c>
      <c r="S4161">
        <v>0.72499999999999998</v>
      </c>
      <c r="T4161">
        <v>0.72499999999999998</v>
      </c>
      <c r="U4161">
        <v>8.5820000000000007</v>
      </c>
      <c r="V4161">
        <v>-4.9775599999999998E-3</v>
      </c>
      <c r="W4161" t="s">
        <v>38</v>
      </c>
      <c r="X4161" s="4">
        <f>IF(bot_orders[[#This Row],[side]]="sell", bot_orders[[#This Row],[accFillSz]]*bot_orders[[#This Row],[avgPx]] + bot_orders[[#This Row],[fee]], -bot_orders[[#This Row],[accFillSz]]*bot_orders[[#This Row],[avgPx]])</f>
        <v>6.2169724400000002</v>
      </c>
      <c r="Y4161" s="4">
        <f>IF(bot_orders[[#This Row],[side]]="buy", bot_orders[[#This Row],[accFillSz]] + bot_orders[[#This Row],[fee]], -bot_orders[[#This Row],[accFillSz]])</f>
        <v>-8.5820000000000007</v>
      </c>
      <c r="Z4161" s="4">
        <f>IF(bot_orders[[#This Row],[side]]="sell",bot_orders[[#This Row],[accFillSz]]*bot_orders[[#This Row],[avgPx]]+bot_orders[[#This Row],[fee]], 0)</f>
        <v>6.2169724400000002</v>
      </c>
      <c r="AA4161" s="4">
        <f>IF(bot_orders[[#This Row],[side]]="sell",-bot_orders[[#This Row],[accFillSz]],bot_orders[[#This Row],[accFillSz]]+bot_orders[[#This Row],[fee]])</f>
        <v>-8.5820000000000007</v>
      </c>
      <c r="AB4161">
        <v>0</v>
      </c>
      <c r="AC4161" t="s">
        <v>39</v>
      </c>
      <c r="AD4161">
        <v>0</v>
      </c>
      <c r="AE4161" t="s">
        <v>40</v>
      </c>
      <c r="AF4161" t="s">
        <v>41</v>
      </c>
      <c r="AG4161" t="s">
        <v>28</v>
      </c>
      <c r="AH4161" t="s">
        <v>28</v>
      </c>
      <c r="AI4161">
        <v>-8.5820000000000007</v>
      </c>
      <c r="AJ4161">
        <v>6.2169724400000002</v>
      </c>
    </row>
    <row r="4162" spans="1:36" x14ac:dyDescent="0.3">
      <c r="A4162">
        <v>5204</v>
      </c>
      <c r="B4162" t="s">
        <v>17980</v>
      </c>
      <c r="C4162" t="s">
        <v>28</v>
      </c>
      <c r="D4162" t="s">
        <v>29</v>
      </c>
      <c r="E4162" t="s">
        <v>30</v>
      </c>
      <c r="F4162" t="s">
        <v>31</v>
      </c>
      <c r="G4162" t="s">
        <v>1115</v>
      </c>
      <c r="H4162" t="s">
        <v>18873</v>
      </c>
      <c r="I4162" s="4" t="s">
        <v>18874</v>
      </c>
      <c r="J4162" s="1">
        <f>((((bot_orders[[#This Row],[cTime]]/ 1000)+3*3600) / 86400) + DATE(1970,1,1))</f>
        <v>45777.925983576388</v>
      </c>
      <c r="K4162" s="4" t="s">
        <v>18875</v>
      </c>
      <c r="L4162" s="1">
        <f>((((bot_orders[[#This Row],[uTime]]/ 1000)+3*3600) / 86400) + DATE(1970,1,1))</f>
        <v>45777.935765451388</v>
      </c>
      <c r="M4162" t="s">
        <v>34</v>
      </c>
      <c r="N4162" t="s">
        <v>28</v>
      </c>
      <c r="O4162" t="s">
        <v>35</v>
      </c>
      <c r="P4162">
        <v>8.5890000000000004</v>
      </c>
      <c r="Q4162" t="s">
        <v>36</v>
      </c>
      <c r="R4162" t="s">
        <v>55</v>
      </c>
      <c r="S4162">
        <v>0.72</v>
      </c>
      <c r="T4162">
        <v>0.72</v>
      </c>
      <c r="U4162">
        <v>8.5890000000000004</v>
      </c>
      <c r="V4162">
        <v>-6.8712000000000001E-3</v>
      </c>
      <c r="W4162" t="s">
        <v>39</v>
      </c>
      <c r="X4162" s="4">
        <f>IF(bot_orders[[#This Row],[side]]="sell", bot_orders[[#This Row],[accFillSz]]*bot_orders[[#This Row],[avgPx]] + bot_orders[[#This Row],[fee]], -bot_orders[[#This Row],[accFillSz]]*bot_orders[[#This Row],[avgPx]])</f>
        <v>-6.1840799999999998</v>
      </c>
      <c r="Y4162" s="4">
        <f>IF(bot_orders[[#This Row],[side]]="buy", bot_orders[[#This Row],[accFillSz]] + bot_orders[[#This Row],[fee]], -bot_orders[[#This Row],[accFillSz]])</f>
        <v>8.5821287999999996</v>
      </c>
      <c r="Z4162" s="4">
        <f>IF(bot_orders[[#This Row],[side]]="sell",bot_orders[[#This Row],[accFillSz]]*bot_orders[[#This Row],[avgPx]]+bot_orders[[#This Row],[fee]], 0)</f>
        <v>0</v>
      </c>
      <c r="AA4162" s="4">
        <f>IF(bot_orders[[#This Row],[side]]="sell",-bot_orders[[#This Row],[accFillSz]],bot_orders[[#This Row],[accFillSz]]+bot_orders[[#This Row],[fee]])</f>
        <v>8.5821287999999996</v>
      </c>
      <c r="AB4162">
        <v>0</v>
      </c>
      <c r="AC4162" t="s">
        <v>38</v>
      </c>
      <c r="AD4162">
        <v>0</v>
      </c>
      <c r="AE4162" t="s">
        <v>40</v>
      </c>
      <c r="AF4162" t="s">
        <v>41</v>
      </c>
      <c r="AG4162" t="s">
        <v>28</v>
      </c>
      <c r="AH4162" t="s">
        <v>28</v>
      </c>
      <c r="AI4162">
        <v>8.5821287999999996</v>
      </c>
      <c r="AJ4162">
        <v>-6.1840799999999998</v>
      </c>
    </row>
    <row r="4163" spans="1:36" x14ac:dyDescent="0.3">
      <c r="A4163">
        <v>5213</v>
      </c>
      <c r="B4163" t="s">
        <v>17980</v>
      </c>
      <c r="C4163" t="s">
        <v>28</v>
      </c>
      <c r="D4163" t="s">
        <v>29</v>
      </c>
      <c r="E4163" t="s">
        <v>30</v>
      </c>
      <c r="F4163" t="s">
        <v>31</v>
      </c>
      <c r="G4163" t="s">
        <v>1111</v>
      </c>
      <c r="H4163" t="s">
        <v>18876</v>
      </c>
      <c r="I4163" s="4" t="s">
        <v>18877</v>
      </c>
      <c r="J4163" s="1">
        <f>((((bot_orders[[#This Row],[cTime]]/ 1000)+3*3600) / 86400) + DATE(1970,1,1))</f>
        <v>45777.93576547454</v>
      </c>
      <c r="K4163" s="4" t="s">
        <v>18878</v>
      </c>
      <c r="L4163" s="1">
        <f>((((bot_orders[[#This Row],[uTime]]/ 1000)+3*3600) / 86400) + DATE(1970,1,1))</f>
        <v>45777.938308356483</v>
      </c>
      <c r="M4163" t="s">
        <v>34</v>
      </c>
      <c r="N4163" t="s">
        <v>28</v>
      </c>
      <c r="O4163" t="s">
        <v>35</v>
      </c>
      <c r="P4163">
        <v>8.5820000000000007</v>
      </c>
      <c r="Q4163" t="s">
        <v>36</v>
      </c>
      <c r="R4163" t="s">
        <v>37</v>
      </c>
      <c r="S4163">
        <v>0.72499999999999998</v>
      </c>
      <c r="T4163">
        <v>0.72499999999999998</v>
      </c>
      <c r="U4163">
        <v>8.5820000000000007</v>
      </c>
      <c r="V4163">
        <v>-4.9775599999999998E-3</v>
      </c>
      <c r="W4163" t="s">
        <v>38</v>
      </c>
      <c r="X4163" s="4">
        <f>IF(bot_orders[[#This Row],[side]]="sell", bot_orders[[#This Row],[accFillSz]]*bot_orders[[#This Row],[avgPx]] + bot_orders[[#This Row],[fee]], -bot_orders[[#This Row],[accFillSz]]*bot_orders[[#This Row],[avgPx]])</f>
        <v>6.2169724400000002</v>
      </c>
      <c r="Y4163" s="4">
        <f>IF(bot_orders[[#This Row],[side]]="buy", bot_orders[[#This Row],[accFillSz]] + bot_orders[[#This Row],[fee]], -bot_orders[[#This Row],[accFillSz]])</f>
        <v>-8.5820000000000007</v>
      </c>
      <c r="Z4163" s="4">
        <f>IF(bot_orders[[#This Row],[side]]="sell",bot_orders[[#This Row],[accFillSz]]*bot_orders[[#This Row],[avgPx]]+bot_orders[[#This Row],[fee]], 0)</f>
        <v>6.2169724400000002</v>
      </c>
      <c r="AA4163" s="4">
        <f>IF(bot_orders[[#This Row],[side]]="sell",-bot_orders[[#This Row],[accFillSz]],bot_orders[[#This Row],[accFillSz]]+bot_orders[[#This Row],[fee]])</f>
        <v>-8.5820000000000007</v>
      </c>
      <c r="AB4163">
        <v>0</v>
      </c>
      <c r="AC4163" t="s">
        <v>39</v>
      </c>
      <c r="AD4163">
        <v>0</v>
      </c>
      <c r="AE4163" t="s">
        <v>40</v>
      </c>
      <c r="AF4163" t="s">
        <v>41</v>
      </c>
      <c r="AG4163" t="s">
        <v>28</v>
      </c>
      <c r="AH4163" t="s">
        <v>28</v>
      </c>
      <c r="AI4163">
        <v>-8.5820000000000007</v>
      </c>
      <c r="AJ4163">
        <v>6.2169724400000002</v>
      </c>
    </row>
    <row r="4164" spans="1:36" x14ac:dyDescent="0.3">
      <c r="A4164">
        <v>5215</v>
      </c>
      <c r="B4164" t="s">
        <v>17980</v>
      </c>
      <c r="C4164" t="s">
        <v>28</v>
      </c>
      <c r="D4164" t="s">
        <v>29</v>
      </c>
      <c r="E4164" t="s">
        <v>30</v>
      </c>
      <c r="F4164" t="s">
        <v>31</v>
      </c>
      <c r="G4164" t="s">
        <v>1111</v>
      </c>
      <c r="H4164" t="s">
        <v>18879</v>
      </c>
      <c r="I4164" s="4" t="s">
        <v>18880</v>
      </c>
      <c r="J4164" s="1">
        <f>((((bot_orders[[#This Row],[cTime]]/ 1000)+3*3600) / 86400) + DATE(1970,1,1))</f>
        <v>45777.938308379627</v>
      </c>
      <c r="K4164" s="4" t="s">
        <v>18881</v>
      </c>
      <c r="L4164" s="1">
        <f>((((bot_orders[[#This Row],[uTime]]/ 1000)+3*3600) / 86400) + DATE(1970,1,1))</f>
        <v>45779.328021770838</v>
      </c>
      <c r="M4164" t="s">
        <v>34</v>
      </c>
      <c r="N4164" t="s">
        <v>28</v>
      </c>
      <c r="O4164" t="s">
        <v>35</v>
      </c>
      <c r="P4164">
        <v>8.5890000000000004</v>
      </c>
      <c r="Q4164" t="s">
        <v>36</v>
      </c>
      <c r="R4164" t="s">
        <v>55</v>
      </c>
      <c r="S4164">
        <v>0.72</v>
      </c>
      <c r="T4164">
        <v>0.72</v>
      </c>
      <c r="U4164">
        <v>8.5890000000000004</v>
      </c>
      <c r="V4164">
        <v>-6.8712000000000001E-3</v>
      </c>
      <c r="W4164" t="s">
        <v>39</v>
      </c>
      <c r="X4164" s="4">
        <f>IF(bot_orders[[#This Row],[side]]="sell", bot_orders[[#This Row],[accFillSz]]*bot_orders[[#This Row],[avgPx]] + bot_orders[[#This Row],[fee]], -bot_orders[[#This Row],[accFillSz]]*bot_orders[[#This Row],[avgPx]])</f>
        <v>-6.1840799999999998</v>
      </c>
      <c r="Y4164" s="4">
        <f>IF(bot_orders[[#This Row],[side]]="buy", bot_orders[[#This Row],[accFillSz]] + bot_orders[[#This Row],[fee]], -bot_orders[[#This Row],[accFillSz]])</f>
        <v>8.5821287999999996</v>
      </c>
      <c r="Z4164" s="4">
        <f>IF(bot_orders[[#This Row],[side]]="sell",bot_orders[[#This Row],[accFillSz]]*bot_orders[[#This Row],[avgPx]]+bot_orders[[#This Row],[fee]], 0)</f>
        <v>0</v>
      </c>
      <c r="AA4164" s="4">
        <f>IF(bot_orders[[#This Row],[side]]="sell",-bot_orders[[#This Row],[accFillSz]],bot_orders[[#This Row],[accFillSz]]+bot_orders[[#This Row],[fee]])</f>
        <v>8.5821287999999996</v>
      </c>
      <c r="AB4164">
        <v>0</v>
      </c>
      <c r="AC4164" t="s">
        <v>38</v>
      </c>
      <c r="AD4164">
        <v>0</v>
      </c>
      <c r="AE4164" t="s">
        <v>40</v>
      </c>
      <c r="AF4164" t="s">
        <v>41</v>
      </c>
      <c r="AG4164" t="s">
        <v>28</v>
      </c>
      <c r="AH4164" t="s">
        <v>28</v>
      </c>
      <c r="AI4164">
        <v>8.5821287999999996</v>
      </c>
      <c r="AJ4164">
        <v>-6.1840799999999998</v>
      </c>
    </row>
    <row r="4165" spans="1:36" x14ac:dyDescent="0.3">
      <c r="A4165">
        <v>5219</v>
      </c>
      <c r="B4165" t="s">
        <v>17980</v>
      </c>
      <c r="C4165" t="s">
        <v>28</v>
      </c>
      <c r="D4165" t="s">
        <v>29</v>
      </c>
      <c r="E4165" t="s">
        <v>30</v>
      </c>
      <c r="F4165" t="s">
        <v>31</v>
      </c>
      <c r="G4165" t="s">
        <v>1429</v>
      </c>
      <c r="H4165" t="s">
        <v>18882</v>
      </c>
      <c r="I4165" s="4" t="s">
        <v>18883</v>
      </c>
      <c r="J4165" s="1">
        <f>((((bot_orders[[#This Row],[cTime]]/ 1000)+3*3600) / 86400) + DATE(1970,1,1))</f>
        <v>45777.942793668975</v>
      </c>
      <c r="K4165" s="4" t="s">
        <v>18884</v>
      </c>
      <c r="L4165" s="1">
        <f>((((bot_orders[[#This Row],[uTime]]/ 1000)+3*3600) / 86400) + DATE(1970,1,1))</f>
        <v>45779.304526030093</v>
      </c>
      <c r="M4165" t="s">
        <v>34</v>
      </c>
      <c r="N4165" t="s">
        <v>28</v>
      </c>
      <c r="O4165" t="s">
        <v>35</v>
      </c>
      <c r="P4165">
        <v>8.5890000000000004</v>
      </c>
      <c r="Q4165" t="s">
        <v>36</v>
      </c>
      <c r="R4165" t="s">
        <v>55</v>
      </c>
      <c r="S4165">
        <v>0.72499999999999998</v>
      </c>
      <c r="T4165">
        <v>0.72499999999999998</v>
      </c>
      <c r="U4165">
        <v>8.5890000000000004</v>
      </c>
      <c r="V4165">
        <v>-6.8712000000000001E-3</v>
      </c>
      <c r="W4165" t="s">
        <v>39</v>
      </c>
      <c r="X4165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165" s="4">
        <f>IF(bot_orders[[#This Row],[side]]="buy", bot_orders[[#This Row],[accFillSz]] + bot_orders[[#This Row],[fee]], -bot_orders[[#This Row],[accFillSz]])</f>
        <v>8.5821287999999996</v>
      </c>
      <c r="Z4165" s="4">
        <f>IF(bot_orders[[#This Row],[side]]="sell",bot_orders[[#This Row],[accFillSz]]*bot_orders[[#This Row],[avgPx]]+bot_orders[[#This Row],[fee]], 0)</f>
        <v>0</v>
      </c>
      <c r="AA4165" s="4">
        <f>IF(bot_orders[[#This Row],[side]]="sell",-bot_orders[[#This Row],[accFillSz]],bot_orders[[#This Row],[accFillSz]]+bot_orders[[#This Row],[fee]])</f>
        <v>8.5821287999999996</v>
      </c>
      <c r="AB4165">
        <v>0</v>
      </c>
      <c r="AC4165" t="s">
        <v>38</v>
      </c>
      <c r="AD4165">
        <v>0</v>
      </c>
      <c r="AE4165" t="s">
        <v>40</v>
      </c>
      <c r="AF4165" t="s">
        <v>41</v>
      </c>
      <c r="AG4165" t="s">
        <v>28</v>
      </c>
      <c r="AH4165" t="s">
        <v>28</v>
      </c>
      <c r="AI4165">
        <v>8.5821287999999996</v>
      </c>
      <c r="AJ4165">
        <v>-6.2270250000000003</v>
      </c>
    </row>
    <row r="4166" spans="1:36" x14ac:dyDescent="0.3">
      <c r="A4166">
        <v>5236</v>
      </c>
      <c r="B4166" t="s">
        <v>17980</v>
      </c>
      <c r="C4166" t="s">
        <v>28</v>
      </c>
      <c r="D4166" t="s">
        <v>29</v>
      </c>
      <c r="E4166" t="s">
        <v>30</v>
      </c>
      <c r="F4166" t="s">
        <v>31</v>
      </c>
      <c r="G4166" t="s">
        <v>1437</v>
      </c>
      <c r="H4166" t="s">
        <v>18885</v>
      </c>
      <c r="I4166" s="4" t="s">
        <v>18886</v>
      </c>
      <c r="J4166" s="1">
        <f>((((bot_orders[[#This Row],[cTime]]/ 1000)+3*3600) / 86400) + DATE(1970,1,1))</f>
        <v>45777.951457326388</v>
      </c>
      <c r="K4166" s="4" t="s">
        <v>18887</v>
      </c>
      <c r="L4166" s="1">
        <f>((((bot_orders[[#This Row],[uTime]]/ 1000)+3*3600) / 86400) + DATE(1970,1,1))</f>
        <v>45778.023125601852</v>
      </c>
      <c r="M4166" t="s">
        <v>34</v>
      </c>
      <c r="N4166" t="s">
        <v>28</v>
      </c>
      <c r="O4166" t="s">
        <v>35</v>
      </c>
      <c r="P4166">
        <v>8.5890000000000004</v>
      </c>
      <c r="Q4166" t="s">
        <v>36</v>
      </c>
      <c r="R4166" t="s">
        <v>55</v>
      </c>
      <c r="S4166">
        <v>0.73009999999999997</v>
      </c>
      <c r="T4166">
        <v>0.73009999999999997</v>
      </c>
      <c r="U4166">
        <v>8.5890000000000004</v>
      </c>
      <c r="V4166">
        <v>-6.8712000000000001E-3</v>
      </c>
      <c r="W4166" t="s">
        <v>39</v>
      </c>
      <c r="X4166" s="4">
        <f>IF(bot_orders[[#This Row],[side]]="sell", bot_orders[[#This Row],[accFillSz]]*bot_orders[[#This Row],[avgPx]] + bot_orders[[#This Row],[fee]], -bot_orders[[#This Row],[accFillSz]]*bot_orders[[#This Row],[avgPx]])</f>
        <v>-6.2708288999999997</v>
      </c>
      <c r="Y4166" s="4">
        <f>IF(bot_orders[[#This Row],[side]]="buy", bot_orders[[#This Row],[accFillSz]] + bot_orders[[#This Row],[fee]], -bot_orders[[#This Row],[accFillSz]])</f>
        <v>8.5821287999999996</v>
      </c>
      <c r="Z4166" s="4">
        <f>IF(bot_orders[[#This Row],[side]]="sell",bot_orders[[#This Row],[accFillSz]]*bot_orders[[#This Row],[avgPx]]+bot_orders[[#This Row],[fee]], 0)</f>
        <v>0</v>
      </c>
      <c r="AA4166" s="4">
        <f>IF(bot_orders[[#This Row],[side]]="sell",-bot_orders[[#This Row],[accFillSz]],bot_orders[[#This Row],[accFillSz]]+bot_orders[[#This Row],[fee]])</f>
        <v>8.5821287999999996</v>
      </c>
      <c r="AB4166">
        <v>0</v>
      </c>
      <c r="AC4166" t="s">
        <v>38</v>
      </c>
      <c r="AD4166">
        <v>0</v>
      </c>
      <c r="AE4166" t="s">
        <v>40</v>
      </c>
      <c r="AF4166" t="s">
        <v>41</v>
      </c>
      <c r="AG4166" t="s">
        <v>28</v>
      </c>
      <c r="AH4166" t="s">
        <v>28</v>
      </c>
      <c r="AI4166">
        <v>8.5821287999999996</v>
      </c>
      <c r="AJ4166">
        <v>-6.2708288999999997</v>
      </c>
    </row>
    <row r="4167" spans="1:36" x14ac:dyDescent="0.3">
      <c r="A4167">
        <v>5241</v>
      </c>
      <c r="B4167" t="s">
        <v>17980</v>
      </c>
      <c r="C4167" t="s">
        <v>28</v>
      </c>
      <c r="D4167" t="s">
        <v>29</v>
      </c>
      <c r="E4167" t="s">
        <v>30</v>
      </c>
      <c r="F4167" t="s">
        <v>31</v>
      </c>
      <c r="G4167" t="s">
        <v>1440</v>
      </c>
      <c r="H4167" t="s">
        <v>18891</v>
      </c>
      <c r="I4167" s="4" t="s">
        <v>18892</v>
      </c>
      <c r="J4167" s="1">
        <f>((((bot_orders[[#This Row],[cTime]]/ 1000)+3*3600) / 86400) + DATE(1970,1,1))</f>
        <v>45777.961480115744</v>
      </c>
      <c r="K4167" s="4" t="s">
        <v>18893</v>
      </c>
      <c r="L4167" s="1">
        <f>((((bot_orders[[#This Row],[uTime]]/ 1000)+3*3600) / 86400) + DATE(1970,1,1))</f>
        <v>45777.963768530099</v>
      </c>
      <c r="M4167" t="s">
        <v>34</v>
      </c>
      <c r="N4167" t="s">
        <v>28</v>
      </c>
      <c r="O4167" t="s">
        <v>35</v>
      </c>
      <c r="P4167">
        <v>8.5890000000000004</v>
      </c>
      <c r="Q4167" t="s">
        <v>36</v>
      </c>
      <c r="R4167" t="s">
        <v>55</v>
      </c>
      <c r="S4167">
        <v>0.73529999999999995</v>
      </c>
      <c r="T4167">
        <v>0.73529999999999995</v>
      </c>
      <c r="U4167">
        <v>8.5890000000000004</v>
      </c>
      <c r="V4167">
        <v>-6.8712000000000001E-3</v>
      </c>
      <c r="W4167" t="s">
        <v>39</v>
      </c>
      <c r="X4167" s="4">
        <f>IF(bot_orders[[#This Row],[side]]="sell", bot_orders[[#This Row],[accFillSz]]*bot_orders[[#This Row],[avgPx]] + bot_orders[[#This Row],[fee]], -bot_orders[[#This Row],[accFillSz]]*bot_orders[[#This Row],[avgPx]])</f>
        <v>-6.3154916999999999</v>
      </c>
      <c r="Y4167" s="4">
        <f>IF(bot_orders[[#This Row],[side]]="buy", bot_orders[[#This Row],[accFillSz]] + bot_orders[[#This Row],[fee]], -bot_orders[[#This Row],[accFillSz]])</f>
        <v>8.5821287999999996</v>
      </c>
      <c r="Z4167" s="4">
        <f>IF(bot_orders[[#This Row],[side]]="sell",bot_orders[[#This Row],[accFillSz]]*bot_orders[[#This Row],[avgPx]]+bot_orders[[#This Row],[fee]], 0)</f>
        <v>0</v>
      </c>
      <c r="AA4167" s="4">
        <f>IF(bot_orders[[#This Row],[side]]="sell",-bot_orders[[#This Row],[accFillSz]],bot_orders[[#This Row],[accFillSz]]+bot_orders[[#This Row],[fee]])</f>
        <v>8.5821287999999996</v>
      </c>
      <c r="AB4167">
        <v>0</v>
      </c>
      <c r="AC4167" t="s">
        <v>38</v>
      </c>
      <c r="AD4167">
        <v>0</v>
      </c>
      <c r="AE4167" t="s">
        <v>40</v>
      </c>
      <c r="AF4167" t="s">
        <v>41</v>
      </c>
      <c r="AG4167" t="s">
        <v>28</v>
      </c>
      <c r="AH4167" t="s">
        <v>28</v>
      </c>
      <c r="AI4167">
        <v>8.5821287999999996</v>
      </c>
      <c r="AJ4167">
        <v>-6.3154916999999999</v>
      </c>
    </row>
    <row r="4168" spans="1:36" x14ac:dyDescent="0.3">
      <c r="A4168">
        <v>5244</v>
      </c>
      <c r="B4168" t="s">
        <v>17980</v>
      </c>
      <c r="C4168" t="s">
        <v>28</v>
      </c>
      <c r="D4168" t="s">
        <v>29</v>
      </c>
      <c r="E4168" t="s">
        <v>30</v>
      </c>
      <c r="F4168" t="s">
        <v>31</v>
      </c>
      <c r="G4168" t="s">
        <v>1442</v>
      </c>
      <c r="H4168" t="s">
        <v>18894</v>
      </c>
      <c r="I4168" s="4" t="s">
        <v>18895</v>
      </c>
      <c r="J4168" s="1">
        <f>((((bot_orders[[#This Row],[cTime]]/ 1000)+3*3600) / 86400) + DATE(1970,1,1))</f>
        <v>45777.963768553236</v>
      </c>
      <c r="K4168" s="4" t="s">
        <v>18896</v>
      </c>
      <c r="L4168" s="1">
        <f>((((bot_orders[[#This Row],[uTime]]/ 1000)+3*3600) / 86400) + DATE(1970,1,1))</f>
        <v>45777.979285474539</v>
      </c>
      <c r="M4168" t="s">
        <v>34</v>
      </c>
      <c r="N4168" t="s">
        <v>28</v>
      </c>
      <c r="O4168" t="s">
        <v>35</v>
      </c>
      <c r="P4168">
        <v>8.5820000000000007</v>
      </c>
      <c r="Q4168" t="s">
        <v>36</v>
      </c>
      <c r="R4168" t="s">
        <v>37</v>
      </c>
      <c r="S4168">
        <v>0.74050000000000005</v>
      </c>
      <c r="T4168">
        <v>0.74050000000000005</v>
      </c>
      <c r="U4168">
        <v>8.5820000000000007</v>
      </c>
      <c r="V4168">
        <v>-5.0839767999999999E-3</v>
      </c>
      <c r="W4168" t="s">
        <v>38</v>
      </c>
      <c r="X4168" s="4">
        <f>IF(bot_orders[[#This Row],[side]]="sell", bot_orders[[#This Row],[accFillSz]]*bot_orders[[#This Row],[avgPx]] + bot_orders[[#This Row],[fee]], -bot_orders[[#This Row],[accFillSz]]*bot_orders[[#This Row],[avgPx]])</f>
        <v>6.3498870232000009</v>
      </c>
      <c r="Y4168" s="4">
        <f>IF(bot_orders[[#This Row],[side]]="buy", bot_orders[[#This Row],[accFillSz]] + bot_orders[[#This Row],[fee]], -bot_orders[[#This Row],[accFillSz]])</f>
        <v>-8.5820000000000007</v>
      </c>
      <c r="Z4168" s="4">
        <f>IF(bot_orders[[#This Row],[side]]="sell",bot_orders[[#This Row],[accFillSz]]*bot_orders[[#This Row],[avgPx]]+bot_orders[[#This Row],[fee]], 0)</f>
        <v>6.3498870232000009</v>
      </c>
      <c r="AA4168" s="4">
        <f>IF(bot_orders[[#This Row],[side]]="sell",-bot_orders[[#This Row],[accFillSz]],bot_orders[[#This Row],[accFillSz]]+bot_orders[[#This Row],[fee]])</f>
        <v>-8.5820000000000007</v>
      </c>
      <c r="AB4168">
        <v>0</v>
      </c>
      <c r="AC4168" t="s">
        <v>39</v>
      </c>
      <c r="AD4168">
        <v>0</v>
      </c>
      <c r="AE4168" t="s">
        <v>40</v>
      </c>
      <c r="AF4168" t="s">
        <v>41</v>
      </c>
      <c r="AG4168" t="s">
        <v>28</v>
      </c>
      <c r="AH4168" t="s">
        <v>28</v>
      </c>
      <c r="AI4168">
        <v>-8.5820000000000007</v>
      </c>
      <c r="AJ4168">
        <v>6.3498870199999997</v>
      </c>
    </row>
    <row r="4169" spans="1:36" x14ac:dyDescent="0.3">
      <c r="A4169">
        <v>5256</v>
      </c>
      <c r="B4169" t="s">
        <v>17980</v>
      </c>
      <c r="C4169" t="s">
        <v>28</v>
      </c>
      <c r="D4169" t="s">
        <v>29</v>
      </c>
      <c r="E4169" t="s">
        <v>30</v>
      </c>
      <c r="F4169" t="s">
        <v>31</v>
      </c>
      <c r="G4169" t="s">
        <v>1442</v>
      </c>
      <c r="H4169" t="s">
        <v>18897</v>
      </c>
      <c r="I4169" s="4" t="s">
        <v>18898</v>
      </c>
      <c r="J4169" s="1">
        <f>((((bot_orders[[#This Row],[cTime]]/ 1000)+3*3600) / 86400) + DATE(1970,1,1))</f>
        <v>45777.979285497684</v>
      </c>
      <c r="K4169" s="4" t="s">
        <v>18899</v>
      </c>
      <c r="L4169" s="1">
        <f>((((bot_orders[[#This Row],[uTime]]/ 1000)+3*3600) / 86400) + DATE(1970,1,1))</f>
        <v>45778.001153460646</v>
      </c>
      <c r="M4169" t="s">
        <v>34</v>
      </c>
      <c r="N4169" t="s">
        <v>28</v>
      </c>
      <c r="O4169" t="s">
        <v>35</v>
      </c>
      <c r="P4169">
        <v>8.5890000000000004</v>
      </c>
      <c r="Q4169" t="s">
        <v>36</v>
      </c>
      <c r="R4169" t="s">
        <v>55</v>
      </c>
      <c r="S4169">
        <v>0.73529999999999995</v>
      </c>
      <c r="T4169">
        <v>0.73529999999999995</v>
      </c>
      <c r="U4169">
        <v>8.5890000000000004</v>
      </c>
      <c r="V4169">
        <v>-6.8712000000000001E-3</v>
      </c>
      <c r="W4169" t="s">
        <v>39</v>
      </c>
      <c r="X4169" s="4">
        <f>IF(bot_orders[[#This Row],[side]]="sell", bot_orders[[#This Row],[accFillSz]]*bot_orders[[#This Row],[avgPx]] + bot_orders[[#This Row],[fee]], -bot_orders[[#This Row],[accFillSz]]*bot_orders[[#This Row],[avgPx]])</f>
        <v>-6.3154916999999999</v>
      </c>
      <c r="Y4169" s="4">
        <f>IF(bot_orders[[#This Row],[side]]="buy", bot_orders[[#This Row],[accFillSz]] + bot_orders[[#This Row],[fee]], -bot_orders[[#This Row],[accFillSz]])</f>
        <v>8.5821287999999996</v>
      </c>
      <c r="Z4169" s="4">
        <f>IF(bot_orders[[#This Row],[side]]="sell",bot_orders[[#This Row],[accFillSz]]*bot_orders[[#This Row],[avgPx]]+bot_orders[[#This Row],[fee]], 0)</f>
        <v>0</v>
      </c>
      <c r="AA4169" s="4">
        <f>IF(bot_orders[[#This Row],[side]]="sell",-bot_orders[[#This Row],[accFillSz]],bot_orders[[#This Row],[accFillSz]]+bot_orders[[#This Row],[fee]])</f>
        <v>8.5821287999999996</v>
      </c>
      <c r="AB4169">
        <v>0</v>
      </c>
      <c r="AC4169" t="s">
        <v>38</v>
      </c>
      <c r="AD4169">
        <v>0</v>
      </c>
      <c r="AE4169" t="s">
        <v>40</v>
      </c>
      <c r="AF4169" t="s">
        <v>41</v>
      </c>
      <c r="AG4169" t="s">
        <v>28</v>
      </c>
      <c r="AH4169" t="s">
        <v>28</v>
      </c>
      <c r="AI4169">
        <v>8.5821287999999996</v>
      </c>
      <c r="AJ4169">
        <v>-6.3154916999999999</v>
      </c>
    </row>
    <row r="4170" spans="1:36" x14ac:dyDescent="0.3">
      <c r="A4170">
        <v>5261</v>
      </c>
      <c r="B4170" t="s">
        <v>17980</v>
      </c>
      <c r="C4170" t="s">
        <v>28</v>
      </c>
      <c r="D4170" t="s">
        <v>29</v>
      </c>
      <c r="E4170" t="s">
        <v>30</v>
      </c>
      <c r="F4170" t="s">
        <v>31</v>
      </c>
      <c r="G4170" t="s">
        <v>1446</v>
      </c>
      <c r="H4170" t="s">
        <v>18900</v>
      </c>
      <c r="I4170" s="4" t="s">
        <v>18901</v>
      </c>
      <c r="J4170" s="1">
        <f>((((bot_orders[[#This Row],[cTime]]/ 1000)+3*3600) / 86400) + DATE(1970,1,1))</f>
        <v>45778.001153483798</v>
      </c>
      <c r="K4170" s="4" t="s">
        <v>18902</v>
      </c>
      <c r="L4170" s="1">
        <f>((((bot_orders[[#This Row],[uTime]]/ 1000)+3*3600) / 86400) + DATE(1970,1,1))</f>
        <v>45778.035912638894</v>
      </c>
      <c r="M4170" t="s">
        <v>34</v>
      </c>
      <c r="N4170" t="s">
        <v>28</v>
      </c>
      <c r="O4170" t="s">
        <v>35</v>
      </c>
      <c r="P4170">
        <v>8.5820000000000007</v>
      </c>
      <c r="Q4170" t="s">
        <v>36</v>
      </c>
      <c r="R4170" t="s">
        <v>37</v>
      </c>
      <c r="S4170">
        <v>0.74050000000000005</v>
      </c>
      <c r="T4170">
        <v>0.74050000000000005</v>
      </c>
      <c r="U4170">
        <v>8.5820000000000007</v>
      </c>
      <c r="V4170">
        <v>-5.0839767999999999E-3</v>
      </c>
      <c r="W4170" t="s">
        <v>38</v>
      </c>
      <c r="X4170" s="4">
        <f>IF(bot_orders[[#This Row],[side]]="sell", bot_orders[[#This Row],[accFillSz]]*bot_orders[[#This Row],[avgPx]] + bot_orders[[#This Row],[fee]], -bot_orders[[#This Row],[accFillSz]]*bot_orders[[#This Row],[avgPx]])</f>
        <v>6.3498870232000009</v>
      </c>
      <c r="Y4170" s="4">
        <f>IF(bot_orders[[#This Row],[side]]="buy", bot_orders[[#This Row],[accFillSz]] + bot_orders[[#This Row],[fee]], -bot_orders[[#This Row],[accFillSz]])</f>
        <v>-8.5820000000000007</v>
      </c>
      <c r="Z4170" s="4">
        <f>IF(bot_orders[[#This Row],[side]]="sell",bot_orders[[#This Row],[accFillSz]]*bot_orders[[#This Row],[avgPx]]+bot_orders[[#This Row],[fee]], 0)</f>
        <v>6.3498870232000009</v>
      </c>
      <c r="AA4170" s="4">
        <f>IF(bot_orders[[#This Row],[side]]="sell",-bot_orders[[#This Row],[accFillSz]],bot_orders[[#This Row],[accFillSz]]+bot_orders[[#This Row],[fee]])</f>
        <v>-8.5820000000000007</v>
      </c>
      <c r="AB4170">
        <v>0</v>
      </c>
      <c r="AC4170" t="s">
        <v>39</v>
      </c>
      <c r="AD4170">
        <v>0</v>
      </c>
      <c r="AE4170" t="s">
        <v>40</v>
      </c>
      <c r="AF4170" t="s">
        <v>41</v>
      </c>
      <c r="AG4170" t="s">
        <v>28</v>
      </c>
      <c r="AH4170" t="s">
        <v>28</v>
      </c>
      <c r="AI4170">
        <v>-8.5820000000000007</v>
      </c>
      <c r="AJ4170">
        <v>6.3498870199999997</v>
      </c>
    </row>
    <row r="4171" spans="1:36" x14ac:dyDescent="0.3">
      <c r="A4171">
        <v>5273</v>
      </c>
      <c r="B4171" t="s">
        <v>17980</v>
      </c>
      <c r="C4171" t="s">
        <v>28</v>
      </c>
      <c r="D4171" t="s">
        <v>29</v>
      </c>
      <c r="E4171" t="s">
        <v>30</v>
      </c>
      <c r="F4171" t="s">
        <v>31</v>
      </c>
      <c r="G4171" t="s">
        <v>1444</v>
      </c>
      <c r="H4171" t="s">
        <v>18903</v>
      </c>
      <c r="I4171" s="4" t="s">
        <v>18904</v>
      </c>
      <c r="J4171" s="1">
        <f>((((bot_orders[[#This Row],[cTime]]/ 1000)+3*3600) / 86400) + DATE(1970,1,1))</f>
        <v>45778.023125624997</v>
      </c>
      <c r="K4171" s="4" t="s">
        <v>15036</v>
      </c>
      <c r="L4171" s="1">
        <f>((((bot_orders[[#This Row],[uTime]]/ 1000)+3*3600) / 86400) + DATE(1970,1,1))</f>
        <v>45778.03404377315</v>
      </c>
      <c r="M4171" t="s">
        <v>34</v>
      </c>
      <c r="N4171" t="s">
        <v>28</v>
      </c>
      <c r="O4171" t="s">
        <v>35</v>
      </c>
      <c r="P4171">
        <v>8.5820000000000007</v>
      </c>
      <c r="Q4171" t="s">
        <v>36</v>
      </c>
      <c r="R4171" t="s">
        <v>37</v>
      </c>
      <c r="S4171">
        <v>0.73529999999999995</v>
      </c>
      <c r="T4171">
        <v>0.73529999999999995</v>
      </c>
      <c r="U4171">
        <v>8.5820000000000007</v>
      </c>
      <c r="V4171">
        <v>-5.0482757000000003E-3</v>
      </c>
      <c r="W4171" t="s">
        <v>38</v>
      </c>
      <c r="X4171" s="4">
        <f>IF(bot_orders[[#This Row],[side]]="sell", bot_orders[[#This Row],[accFillSz]]*bot_orders[[#This Row],[avgPx]] + bot_orders[[#This Row],[fee]], -bot_orders[[#This Row],[accFillSz]]*bot_orders[[#This Row],[avgPx]])</f>
        <v>6.3052963243000004</v>
      </c>
      <c r="Y4171" s="4">
        <f>IF(bot_orders[[#This Row],[side]]="buy", bot_orders[[#This Row],[accFillSz]] + bot_orders[[#This Row],[fee]], -bot_orders[[#This Row],[accFillSz]])</f>
        <v>-8.5820000000000007</v>
      </c>
      <c r="Z4171" s="4">
        <f>IF(bot_orders[[#This Row],[side]]="sell",bot_orders[[#This Row],[accFillSz]]*bot_orders[[#This Row],[avgPx]]+bot_orders[[#This Row],[fee]], 0)</f>
        <v>6.3052963243000004</v>
      </c>
      <c r="AA4171" s="4">
        <f>IF(bot_orders[[#This Row],[side]]="sell",-bot_orders[[#This Row],[accFillSz]],bot_orders[[#This Row],[accFillSz]]+bot_orders[[#This Row],[fee]])</f>
        <v>-8.5820000000000007</v>
      </c>
      <c r="AB4171">
        <v>0</v>
      </c>
      <c r="AC4171" t="s">
        <v>39</v>
      </c>
      <c r="AD4171">
        <v>0</v>
      </c>
      <c r="AE4171" t="s">
        <v>40</v>
      </c>
      <c r="AF4171" t="s">
        <v>41</v>
      </c>
      <c r="AG4171" t="s">
        <v>28</v>
      </c>
      <c r="AH4171" t="s">
        <v>28</v>
      </c>
      <c r="AI4171">
        <v>-8.5820000000000007</v>
      </c>
      <c r="AJ4171">
        <v>6.3052963200000001</v>
      </c>
    </row>
    <row r="4172" spans="1:36" x14ac:dyDescent="0.3">
      <c r="A4172">
        <v>5277</v>
      </c>
      <c r="B4172" t="s">
        <v>17980</v>
      </c>
      <c r="C4172" t="s">
        <v>28</v>
      </c>
      <c r="D4172" t="s">
        <v>29</v>
      </c>
      <c r="E4172" t="s">
        <v>30</v>
      </c>
      <c r="F4172" t="s">
        <v>31</v>
      </c>
      <c r="G4172" t="s">
        <v>1444</v>
      </c>
      <c r="H4172" t="s">
        <v>18905</v>
      </c>
      <c r="I4172" s="4" t="s">
        <v>15049</v>
      </c>
      <c r="J4172" s="1">
        <f>((((bot_orders[[#This Row],[cTime]]/ 1000)+3*3600) / 86400) + DATE(1970,1,1))</f>
        <v>45778.034043796302</v>
      </c>
      <c r="K4172" s="4" t="s">
        <v>18906</v>
      </c>
      <c r="L4172" s="1">
        <f>((((bot_orders[[#This Row],[uTime]]/ 1000)+3*3600) / 86400) + DATE(1970,1,1))</f>
        <v>45779.10713019676</v>
      </c>
      <c r="M4172" t="s">
        <v>34</v>
      </c>
      <c r="N4172" t="s">
        <v>28</v>
      </c>
      <c r="O4172" t="s">
        <v>35</v>
      </c>
      <c r="P4172">
        <v>8.5890000000000004</v>
      </c>
      <c r="Q4172" t="s">
        <v>36</v>
      </c>
      <c r="R4172" t="s">
        <v>55</v>
      </c>
      <c r="S4172">
        <v>0.73009999999999997</v>
      </c>
      <c r="T4172">
        <v>0.73009999999999997</v>
      </c>
      <c r="U4172">
        <v>8.5890000000000004</v>
      </c>
      <c r="V4172">
        <v>-6.8712000000000001E-3</v>
      </c>
      <c r="W4172" t="s">
        <v>39</v>
      </c>
      <c r="X4172" s="4">
        <f>IF(bot_orders[[#This Row],[side]]="sell", bot_orders[[#This Row],[accFillSz]]*bot_orders[[#This Row],[avgPx]] + bot_orders[[#This Row],[fee]], -bot_orders[[#This Row],[accFillSz]]*bot_orders[[#This Row],[avgPx]])</f>
        <v>-6.2708288999999997</v>
      </c>
      <c r="Y4172" s="4">
        <f>IF(bot_orders[[#This Row],[side]]="buy", bot_orders[[#This Row],[accFillSz]] + bot_orders[[#This Row],[fee]], -bot_orders[[#This Row],[accFillSz]])</f>
        <v>8.5821287999999996</v>
      </c>
      <c r="Z4172" s="4">
        <f>IF(bot_orders[[#This Row],[side]]="sell",bot_orders[[#This Row],[accFillSz]]*bot_orders[[#This Row],[avgPx]]+bot_orders[[#This Row],[fee]], 0)</f>
        <v>0</v>
      </c>
      <c r="AA4172" s="4">
        <f>IF(bot_orders[[#This Row],[side]]="sell",-bot_orders[[#This Row],[accFillSz]],bot_orders[[#This Row],[accFillSz]]+bot_orders[[#This Row],[fee]])</f>
        <v>8.5821287999999996</v>
      </c>
      <c r="AB4172">
        <v>0</v>
      </c>
      <c r="AC4172" t="s">
        <v>38</v>
      </c>
      <c r="AD4172">
        <v>0</v>
      </c>
      <c r="AE4172" t="s">
        <v>40</v>
      </c>
      <c r="AF4172" t="s">
        <v>41</v>
      </c>
      <c r="AG4172" t="s">
        <v>28</v>
      </c>
      <c r="AH4172" t="s">
        <v>28</v>
      </c>
      <c r="AI4172">
        <v>8.5821287999999996</v>
      </c>
      <c r="AJ4172">
        <v>-6.2708288999999997</v>
      </c>
    </row>
    <row r="4173" spans="1:36" x14ac:dyDescent="0.3">
      <c r="A4173">
        <v>5281</v>
      </c>
      <c r="B4173" t="s">
        <v>17980</v>
      </c>
      <c r="C4173" t="s">
        <v>28</v>
      </c>
      <c r="D4173" t="s">
        <v>29</v>
      </c>
      <c r="E4173" t="s">
        <v>30</v>
      </c>
      <c r="F4173" t="s">
        <v>31</v>
      </c>
      <c r="G4173" t="s">
        <v>1446</v>
      </c>
      <c r="H4173" t="s">
        <v>18907</v>
      </c>
      <c r="I4173" s="4" t="s">
        <v>18908</v>
      </c>
      <c r="J4173" s="1">
        <f>((((bot_orders[[#This Row],[cTime]]/ 1000)+3*3600) / 86400) + DATE(1970,1,1))</f>
        <v>45778.035912662039</v>
      </c>
      <c r="K4173" s="4" t="s">
        <v>18909</v>
      </c>
      <c r="L4173" s="1">
        <f>((((bot_orders[[#This Row],[uTime]]/ 1000)+3*3600) / 86400) + DATE(1970,1,1))</f>
        <v>45778.038441331024</v>
      </c>
      <c r="M4173" t="s">
        <v>34</v>
      </c>
      <c r="N4173" t="s">
        <v>28</v>
      </c>
      <c r="O4173" t="s">
        <v>35</v>
      </c>
      <c r="P4173">
        <v>8.5890000000000004</v>
      </c>
      <c r="Q4173" t="s">
        <v>36</v>
      </c>
      <c r="R4173" t="s">
        <v>55</v>
      </c>
      <c r="S4173">
        <v>0.73529999999999995</v>
      </c>
      <c r="T4173">
        <v>0.73529999999999995</v>
      </c>
      <c r="U4173">
        <v>8.5890000000000004</v>
      </c>
      <c r="V4173">
        <v>-6.8712000000000001E-3</v>
      </c>
      <c r="W4173" t="s">
        <v>39</v>
      </c>
      <c r="X4173" s="4">
        <f>IF(bot_orders[[#This Row],[side]]="sell", bot_orders[[#This Row],[accFillSz]]*bot_orders[[#This Row],[avgPx]] + bot_orders[[#This Row],[fee]], -bot_orders[[#This Row],[accFillSz]]*bot_orders[[#This Row],[avgPx]])</f>
        <v>-6.3154916999999999</v>
      </c>
      <c r="Y4173" s="4">
        <f>IF(bot_orders[[#This Row],[side]]="buy", bot_orders[[#This Row],[accFillSz]] + bot_orders[[#This Row],[fee]], -bot_orders[[#This Row],[accFillSz]])</f>
        <v>8.5821287999999996</v>
      </c>
      <c r="Z4173" s="4">
        <f>IF(bot_orders[[#This Row],[side]]="sell",bot_orders[[#This Row],[accFillSz]]*bot_orders[[#This Row],[avgPx]]+bot_orders[[#This Row],[fee]], 0)</f>
        <v>0</v>
      </c>
      <c r="AA4173" s="4">
        <f>IF(bot_orders[[#This Row],[side]]="sell",-bot_orders[[#This Row],[accFillSz]],bot_orders[[#This Row],[accFillSz]]+bot_orders[[#This Row],[fee]])</f>
        <v>8.5821287999999996</v>
      </c>
      <c r="AB4173">
        <v>0</v>
      </c>
      <c r="AC4173" t="s">
        <v>38</v>
      </c>
      <c r="AD4173">
        <v>0</v>
      </c>
      <c r="AE4173" t="s">
        <v>40</v>
      </c>
      <c r="AF4173" t="s">
        <v>41</v>
      </c>
      <c r="AG4173" t="s">
        <v>28</v>
      </c>
      <c r="AH4173" t="s">
        <v>28</v>
      </c>
      <c r="AI4173">
        <v>8.5821287999999996</v>
      </c>
      <c r="AJ4173">
        <v>-6.3154916999999999</v>
      </c>
    </row>
    <row r="4174" spans="1:36" x14ac:dyDescent="0.3">
      <c r="A4174">
        <v>5285</v>
      </c>
      <c r="B4174" t="s">
        <v>17980</v>
      </c>
      <c r="C4174" t="s">
        <v>28</v>
      </c>
      <c r="D4174" t="s">
        <v>29</v>
      </c>
      <c r="E4174" t="s">
        <v>30</v>
      </c>
      <c r="F4174" t="s">
        <v>31</v>
      </c>
      <c r="G4174" t="s">
        <v>1448</v>
      </c>
      <c r="H4174" t="s">
        <v>18910</v>
      </c>
      <c r="I4174" s="4" t="s">
        <v>18911</v>
      </c>
      <c r="J4174" s="1">
        <f>((((bot_orders[[#This Row],[cTime]]/ 1000)+3*3600) / 86400) + DATE(1970,1,1))</f>
        <v>45778.038441354161</v>
      </c>
      <c r="K4174" s="4" t="s">
        <v>18912</v>
      </c>
      <c r="L4174" s="1">
        <f>((((bot_orders[[#This Row],[uTime]]/ 1000)+3*3600) / 86400) + DATE(1970,1,1))</f>
        <v>45778.048562951386</v>
      </c>
      <c r="M4174" t="s">
        <v>34</v>
      </c>
      <c r="N4174" t="s">
        <v>28</v>
      </c>
      <c r="O4174" t="s">
        <v>35</v>
      </c>
      <c r="P4174">
        <v>8.5820000000000007</v>
      </c>
      <c r="Q4174" t="s">
        <v>36</v>
      </c>
      <c r="R4174" t="s">
        <v>37</v>
      </c>
      <c r="S4174">
        <v>0.74050000000000005</v>
      </c>
      <c r="T4174">
        <v>0.74050000000000005</v>
      </c>
      <c r="U4174">
        <v>8.5820000000000007</v>
      </c>
      <c r="V4174">
        <v>-5.0839767999999999E-3</v>
      </c>
      <c r="W4174" t="s">
        <v>38</v>
      </c>
      <c r="X4174" s="4">
        <f>IF(bot_orders[[#This Row],[side]]="sell", bot_orders[[#This Row],[accFillSz]]*bot_orders[[#This Row],[avgPx]] + bot_orders[[#This Row],[fee]], -bot_orders[[#This Row],[accFillSz]]*bot_orders[[#This Row],[avgPx]])</f>
        <v>6.3498870232000009</v>
      </c>
      <c r="Y4174" s="4">
        <f>IF(bot_orders[[#This Row],[side]]="buy", bot_orders[[#This Row],[accFillSz]] + bot_orders[[#This Row],[fee]], -bot_orders[[#This Row],[accFillSz]])</f>
        <v>-8.5820000000000007</v>
      </c>
      <c r="Z4174" s="4">
        <f>IF(bot_orders[[#This Row],[side]]="sell",bot_orders[[#This Row],[accFillSz]]*bot_orders[[#This Row],[avgPx]]+bot_orders[[#This Row],[fee]], 0)</f>
        <v>6.3498870232000009</v>
      </c>
      <c r="AA4174" s="4">
        <f>IF(bot_orders[[#This Row],[side]]="sell",-bot_orders[[#This Row],[accFillSz]],bot_orders[[#This Row],[accFillSz]]+bot_orders[[#This Row],[fee]])</f>
        <v>-8.5820000000000007</v>
      </c>
      <c r="AB4174">
        <v>0</v>
      </c>
      <c r="AC4174" t="s">
        <v>39</v>
      </c>
      <c r="AD4174">
        <v>0</v>
      </c>
      <c r="AE4174" t="s">
        <v>40</v>
      </c>
      <c r="AF4174" t="s">
        <v>41</v>
      </c>
      <c r="AG4174" t="s">
        <v>28</v>
      </c>
      <c r="AH4174" t="s">
        <v>28</v>
      </c>
      <c r="AI4174">
        <v>-8.5820000000000007</v>
      </c>
      <c r="AJ4174">
        <v>6.3498870199999997</v>
      </c>
    </row>
    <row r="4175" spans="1:36" x14ac:dyDescent="0.3">
      <c r="A4175">
        <v>5299</v>
      </c>
      <c r="B4175" t="s">
        <v>17980</v>
      </c>
      <c r="C4175" t="s">
        <v>28</v>
      </c>
      <c r="D4175" t="s">
        <v>29</v>
      </c>
      <c r="E4175" t="s">
        <v>30</v>
      </c>
      <c r="F4175" t="s">
        <v>31</v>
      </c>
      <c r="G4175" t="s">
        <v>1448</v>
      </c>
      <c r="H4175" t="s">
        <v>18913</v>
      </c>
      <c r="I4175" s="4" t="s">
        <v>18914</v>
      </c>
      <c r="J4175" s="1">
        <f>((((bot_orders[[#This Row],[cTime]]/ 1000)+3*3600) / 86400) + DATE(1970,1,1))</f>
        <v>45778.048562974538</v>
      </c>
      <c r="K4175" s="4" t="s">
        <v>18915</v>
      </c>
      <c r="L4175" s="1">
        <f>((((bot_orders[[#This Row],[uTime]]/ 1000)+3*3600) / 86400) + DATE(1970,1,1))</f>
        <v>45778.07936398148</v>
      </c>
      <c r="M4175" t="s">
        <v>34</v>
      </c>
      <c r="N4175" t="s">
        <v>28</v>
      </c>
      <c r="O4175" t="s">
        <v>35</v>
      </c>
      <c r="P4175">
        <v>8.5890000000000004</v>
      </c>
      <c r="Q4175" t="s">
        <v>36</v>
      </c>
      <c r="R4175" t="s">
        <v>55</v>
      </c>
      <c r="S4175">
        <v>0.73529999999999995</v>
      </c>
      <c r="T4175">
        <v>0.73529999999999995</v>
      </c>
      <c r="U4175">
        <v>8.5890000000000004</v>
      </c>
      <c r="V4175">
        <v>-6.8712000000000001E-3</v>
      </c>
      <c r="W4175" t="s">
        <v>39</v>
      </c>
      <c r="X4175" s="4">
        <f>IF(bot_orders[[#This Row],[side]]="sell", bot_orders[[#This Row],[accFillSz]]*bot_orders[[#This Row],[avgPx]] + bot_orders[[#This Row],[fee]], -bot_orders[[#This Row],[accFillSz]]*bot_orders[[#This Row],[avgPx]])</f>
        <v>-6.3154916999999999</v>
      </c>
      <c r="Y4175" s="4">
        <f>IF(bot_orders[[#This Row],[side]]="buy", bot_orders[[#This Row],[accFillSz]] + bot_orders[[#This Row],[fee]], -bot_orders[[#This Row],[accFillSz]])</f>
        <v>8.5821287999999996</v>
      </c>
      <c r="Z4175" s="4">
        <f>IF(bot_orders[[#This Row],[side]]="sell",bot_orders[[#This Row],[accFillSz]]*bot_orders[[#This Row],[avgPx]]+bot_orders[[#This Row],[fee]], 0)</f>
        <v>0</v>
      </c>
      <c r="AA4175" s="4">
        <f>IF(bot_orders[[#This Row],[side]]="sell",-bot_orders[[#This Row],[accFillSz]],bot_orders[[#This Row],[accFillSz]]+bot_orders[[#This Row],[fee]])</f>
        <v>8.5821287999999996</v>
      </c>
      <c r="AB4175">
        <v>0</v>
      </c>
      <c r="AC4175" t="s">
        <v>38</v>
      </c>
      <c r="AD4175">
        <v>0</v>
      </c>
      <c r="AE4175" t="s">
        <v>40</v>
      </c>
      <c r="AF4175" t="s">
        <v>41</v>
      </c>
      <c r="AG4175" t="s">
        <v>28</v>
      </c>
      <c r="AH4175" t="s">
        <v>28</v>
      </c>
      <c r="AI4175">
        <v>8.5821287999999996</v>
      </c>
      <c r="AJ4175">
        <v>-6.3154916999999999</v>
      </c>
    </row>
    <row r="4176" spans="1:36" x14ac:dyDescent="0.3">
      <c r="A4176">
        <v>5315</v>
      </c>
      <c r="B4176" t="s">
        <v>17980</v>
      </c>
      <c r="C4176" t="s">
        <v>28</v>
      </c>
      <c r="D4176" t="s">
        <v>29</v>
      </c>
      <c r="E4176" t="s">
        <v>30</v>
      </c>
      <c r="F4176" t="s">
        <v>31</v>
      </c>
      <c r="G4176" t="s">
        <v>1450</v>
      </c>
      <c r="H4176" t="s">
        <v>18916</v>
      </c>
      <c r="I4176" s="4" t="s">
        <v>18917</v>
      </c>
      <c r="J4176" s="1">
        <f>((((bot_orders[[#This Row],[cTime]]/ 1000)+3*3600) / 86400) + DATE(1970,1,1))</f>
        <v>45778.079364004632</v>
      </c>
      <c r="K4176" s="4" t="s">
        <v>15161</v>
      </c>
      <c r="L4176" s="1">
        <f>((((bot_orders[[#This Row],[uTime]]/ 1000)+3*3600) / 86400) + DATE(1970,1,1))</f>
        <v>45778.101442118059</v>
      </c>
      <c r="M4176" t="s">
        <v>34</v>
      </c>
      <c r="N4176" t="s">
        <v>28</v>
      </c>
      <c r="O4176" t="s">
        <v>35</v>
      </c>
      <c r="P4176">
        <v>8.5820000000000007</v>
      </c>
      <c r="Q4176" t="s">
        <v>36</v>
      </c>
      <c r="R4176" t="s">
        <v>37</v>
      </c>
      <c r="S4176">
        <v>0.74050000000000005</v>
      </c>
      <c r="T4176">
        <v>0.74050000000000005</v>
      </c>
      <c r="U4176">
        <v>8.5820000000000007</v>
      </c>
      <c r="V4176">
        <v>-5.0839767999999999E-3</v>
      </c>
      <c r="W4176" t="s">
        <v>38</v>
      </c>
      <c r="X4176" s="4">
        <f>IF(bot_orders[[#This Row],[side]]="sell", bot_orders[[#This Row],[accFillSz]]*bot_orders[[#This Row],[avgPx]] + bot_orders[[#This Row],[fee]], -bot_orders[[#This Row],[accFillSz]]*bot_orders[[#This Row],[avgPx]])</f>
        <v>6.3498870232000009</v>
      </c>
      <c r="Y4176" s="4">
        <f>IF(bot_orders[[#This Row],[side]]="buy", bot_orders[[#This Row],[accFillSz]] + bot_orders[[#This Row],[fee]], -bot_orders[[#This Row],[accFillSz]])</f>
        <v>-8.5820000000000007</v>
      </c>
      <c r="Z4176" s="4">
        <f>IF(bot_orders[[#This Row],[side]]="sell",bot_orders[[#This Row],[accFillSz]]*bot_orders[[#This Row],[avgPx]]+bot_orders[[#This Row],[fee]], 0)</f>
        <v>6.3498870232000009</v>
      </c>
      <c r="AA4176" s="4">
        <f>IF(bot_orders[[#This Row],[side]]="sell",-bot_orders[[#This Row],[accFillSz]],bot_orders[[#This Row],[accFillSz]]+bot_orders[[#This Row],[fee]])</f>
        <v>-8.5820000000000007</v>
      </c>
      <c r="AB4176">
        <v>0</v>
      </c>
      <c r="AC4176" t="s">
        <v>39</v>
      </c>
      <c r="AD4176">
        <v>0</v>
      </c>
      <c r="AE4176" t="s">
        <v>40</v>
      </c>
      <c r="AF4176" t="s">
        <v>41</v>
      </c>
      <c r="AG4176" t="s">
        <v>28</v>
      </c>
      <c r="AH4176" t="s">
        <v>28</v>
      </c>
      <c r="AI4176">
        <v>-8.5820000000000007</v>
      </c>
      <c r="AJ4176">
        <v>6.3498870199999997</v>
      </c>
    </row>
    <row r="4177" spans="1:36" x14ac:dyDescent="0.3">
      <c r="A4177">
        <v>5320</v>
      </c>
      <c r="B4177" t="s">
        <v>17980</v>
      </c>
      <c r="C4177" t="s">
        <v>28</v>
      </c>
      <c r="D4177" t="s">
        <v>29</v>
      </c>
      <c r="E4177" t="s">
        <v>30</v>
      </c>
      <c r="F4177" t="s">
        <v>31</v>
      </c>
      <c r="G4177" t="s">
        <v>1450</v>
      </c>
      <c r="H4177" t="s">
        <v>18918</v>
      </c>
      <c r="I4177" s="4" t="s">
        <v>15147</v>
      </c>
      <c r="J4177" s="1">
        <f>((((bot_orders[[#This Row],[cTime]]/ 1000)+3*3600) / 86400) + DATE(1970,1,1))</f>
        <v>45778.101442141204</v>
      </c>
      <c r="K4177" s="4" t="s">
        <v>18919</v>
      </c>
      <c r="L4177" s="1">
        <f>((((bot_orders[[#This Row],[uTime]]/ 1000)+3*3600) / 86400) + DATE(1970,1,1))</f>
        <v>45778.113192986115</v>
      </c>
      <c r="M4177" t="s">
        <v>34</v>
      </c>
      <c r="N4177" t="s">
        <v>28</v>
      </c>
      <c r="O4177" t="s">
        <v>35</v>
      </c>
      <c r="P4177">
        <v>8.5890000000000004</v>
      </c>
      <c r="Q4177" t="s">
        <v>36</v>
      </c>
      <c r="R4177" t="s">
        <v>55</v>
      </c>
      <c r="S4177">
        <v>0.73529999999999995</v>
      </c>
      <c r="T4177">
        <v>0.73529999999999995</v>
      </c>
      <c r="U4177">
        <v>8.5890000000000004</v>
      </c>
      <c r="V4177">
        <v>-6.8712000000000001E-3</v>
      </c>
      <c r="W4177" t="s">
        <v>39</v>
      </c>
      <c r="X4177" s="4">
        <f>IF(bot_orders[[#This Row],[side]]="sell", bot_orders[[#This Row],[accFillSz]]*bot_orders[[#This Row],[avgPx]] + bot_orders[[#This Row],[fee]], -bot_orders[[#This Row],[accFillSz]]*bot_orders[[#This Row],[avgPx]])</f>
        <v>-6.3154916999999999</v>
      </c>
      <c r="Y4177" s="4">
        <f>IF(bot_orders[[#This Row],[side]]="buy", bot_orders[[#This Row],[accFillSz]] + bot_orders[[#This Row],[fee]], -bot_orders[[#This Row],[accFillSz]])</f>
        <v>8.5821287999999996</v>
      </c>
      <c r="Z4177" s="4">
        <f>IF(bot_orders[[#This Row],[side]]="sell",bot_orders[[#This Row],[accFillSz]]*bot_orders[[#This Row],[avgPx]]+bot_orders[[#This Row],[fee]], 0)</f>
        <v>0</v>
      </c>
      <c r="AA4177" s="4">
        <f>IF(bot_orders[[#This Row],[side]]="sell",-bot_orders[[#This Row],[accFillSz]],bot_orders[[#This Row],[accFillSz]]+bot_orders[[#This Row],[fee]])</f>
        <v>8.5821287999999996</v>
      </c>
      <c r="AB4177">
        <v>0</v>
      </c>
      <c r="AC4177" t="s">
        <v>38</v>
      </c>
      <c r="AD4177">
        <v>0</v>
      </c>
      <c r="AE4177" t="s">
        <v>40</v>
      </c>
      <c r="AF4177" t="s">
        <v>41</v>
      </c>
      <c r="AG4177" t="s">
        <v>28</v>
      </c>
      <c r="AH4177" t="s">
        <v>28</v>
      </c>
      <c r="AI4177">
        <v>8.5821287999999996</v>
      </c>
      <c r="AJ4177">
        <v>-6.3154916999999999</v>
      </c>
    </row>
    <row r="4178" spans="1:36" x14ac:dyDescent="0.3">
      <c r="A4178">
        <v>5332</v>
      </c>
      <c r="B4178" t="s">
        <v>17980</v>
      </c>
      <c r="C4178" t="s">
        <v>28</v>
      </c>
      <c r="D4178" t="s">
        <v>29</v>
      </c>
      <c r="E4178" t="s">
        <v>30</v>
      </c>
      <c r="F4178" t="s">
        <v>31</v>
      </c>
      <c r="G4178" t="s">
        <v>1452</v>
      </c>
      <c r="H4178" t="s">
        <v>18923</v>
      </c>
      <c r="I4178" s="4" t="s">
        <v>18924</v>
      </c>
      <c r="J4178" s="1">
        <f>((((bot_orders[[#This Row],[cTime]]/ 1000)+3*3600) / 86400) + DATE(1970,1,1))</f>
        <v>45778.113192997684</v>
      </c>
      <c r="K4178" s="4" t="s">
        <v>15185</v>
      </c>
      <c r="L4178" s="1">
        <f>((((bot_orders[[#This Row],[uTime]]/ 1000)+3*3600) / 86400) + DATE(1970,1,1))</f>
        <v>45778.123925729167</v>
      </c>
      <c r="M4178" t="s">
        <v>34</v>
      </c>
      <c r="N4178" t="s">
        <v>28</v>
      </c>
      <c r="O4178" t="s">
        <v>35</v>
      </c>
      <c r="P4178">
        <v>8.5820000000000007</v>
      </c>
      <c r="Q4178" t="s">
        <v>36</v>
      </c>
      <c r="R4178" t="s">
        <v>37</v>
      </c>
      <c r="S4178">
        <v>0.74050000000000005</v>
      </c>
      <c r="T4178">
        <v>0.74050000000000005</v>
      </c>
      <c r="U4178">
        <v>8.5820000000000007</v>
      </c>
      <c r="V4178">
        <v>-5.0839767999999999E-3</v>
      </c>
      <c r="W4178" t="s">
        <v>38</v>
      </c>
      <c r="X4178" s="4">
        <f>IF(bot_orders[[#This Row],[side]]="sell", bot_orders[[#This Row],[accFillSz]]*bot_orders[[#This Row],[avgPx]] + bot_orders[[#This Row],[fee]], -bot_orders[[#This Row],[accFillSz]]*bot_orders[[#This Row],[avgPx]])</f>
        <v>6.3498870232000009</v>
      </c>
      <c r="Y4178" s="4">
        <f>IF(bot_orders[[#This Row],[side]]="buy", bot_orders[[#This Row],[accFillSz]] + bot_orders[[#This Row],[fee]], -bot_orders[[#This Row],[accFillSz]])</f>
        <v>-8.5820000000000007</v>
      </c>
      <c r="Z4178" s="4">
        <f>IF(bot_orders[[#This Row],[side]]="sell",bot_orders[[#This Row],[accFillSz]]*bot_orders[[#This Row],[avgPx]]+bot_orders[[#This Row],[fee]], 0)</f>
        <v>6.3498870232000009</v>
      </c>
      <c r="AA4178" s="4">
        <f>IF(bot_orders[[#This Row],[side]]="sell",-bot_orders[[#This Row],[accFillSz]],bot_orders[[#This Row],[accFillSz]]+bot_orders[[#This Row],[fee]])</f>
        <v>-8.5820000000000007</v>
      </c>
      <c r="AB4178">
        <v>0</v>
      </c>
      <c r="AC4178" t="s">
        <v>39</v>
      </c>
      <c r="AD4178">
        <v>0</v>
      </c>
      <c r="AE4178" t="s">
        <v>40</v>
      </c>
      <c r="AF4178" t="s">
        <v>41</v>
      </c>
      <c r="AG4178" t="s">
        <v>28</v>
      </c>
      <c r="AH4178" t="s">
        <v>28</v>
      </c>
      <c r="AI4178">
        <v>-8.5820000000000007</v>
      </c>
      <c r="AJ4178">
        <v>6.3498870199999997</v>
      </c>
    </row>
    <row r="4179" spans="1:36" x14ac:dyDescent="0.3">
      <c r="A4179">
        <v>5336</v>
      </c>
      <c r="B4179" t="s">
        <v>17980</v>
      </c>
      <c r="C4179" t="s">
        <v>28</v>
      </c>
      <c r="D4179" t="s">
        <v>29</v>
      </c>
      <c r="E4179" t="s">
        <v>30</v>
      </c>
      <c r="F4179" t="s">
        <v>31</v>
      </c>
      <c r="G4179" t="s">
        <v>1452</v>
      </c>
      <c r="H4179" t="s">
        <v>18925</v>
      </c>
      <c r="I4179" s="4" t="s">
        <v>15198</v>
      </c>
      <c r="J4179" s="1">
        <f>((((bot_orders[[#This Row],[cTime]]/ 1000)+3*3600) / 86400) + DATE(1970,1,1))</f>
        <v>45778.123925752312</v>
      </c>
      <c r="K4179" s="4" t="s">
        <v>15156</v>
      </c>
      <c r="L4179" s="1">
        <f>((((bot_orders[[#This Row],[uTime]]/ 1000)+3*3600) / 86400) + DATE(1970,1,1))</f>
        <v>45778.133759687495</v>
      </c>
      <c r="M4179" t="s">
        <v>34</v>
      </c>
      <c r="N4179" t="s">
        <v>28</v>
      </c>
      <c r="O4179" t="s">
        <v>35</v>
      </c>
      <c r="P4179">
        <v>8.5890000000000004</v>
      </c>
      <c r="Q4179" t="s">
        <v>36</v>
      </c>
      <c r="R4179" t="s">
        <v>55</v>
      </c>
      <c r="S4179">
        <v>0.73529999999999995</v>
      </c>
      <c r="T4179">
        <v>0.73529999999999995</v>
      </c>
      <c r="U4179">
        <v>8.5890000000000004</v>
      </c>
      <c r="V4179">
        <v>-6.8712000000000001E-3</v>
      </c>
      <c r="W4179" t="s">
        <v>39</v>
      </c>
      <c r="X4179" s="4">
        <f>IF(bot_orders[[#This Row],[side]]="sell", bot_orders[[#This Row],[accFillSz]]*bot_orders[[#This Row],[avgPx]] + bot_orders[[#This Row],[fee]], -bot_orders[[#This Row],[accFillSz]]*bot_orders[[#This Row],[avgPx]])</f>
        <v>-6.3154916999999999</v>
      </c>
      <c r="Y4179" s="4">
        <f>IF(bot_orders[[#This Row],[side]]="buy", bot_orders[[#This Row],[accFillSz]] + bot_orders[[#This Row],[fee]], -bot_orders[[#This Row],[accFillSz]])</f>
        <v>8.5821287999999996</v>
      </c>
      <c r="Z4179" s="4">
        <f>IF(bot_orders[[#This Row],[side]]="sell",bot_orders[[#This Row],[accFillSz]]*bot_orders[[#This Row],[avgPx]]+bot_orders[[#This Row],[fee]], 0)</f>
        <v>0</v>
      </c>
      <c r="AA4179" s="4">
        <f>IF(bot_orders[[#This Row],[side]]="sell",-bot_orders[[#This Row],[accFillSz]],bot_orders[[#This Row],[accFillSz]]+bot_orders[[#This Row],[fee]])</f>
        <v>8.5821287999999996</v>
      </c>
      <c r="AB4179">
        <v>0</v>
      </c>
      <c r="AC4179" t="s">
        <v>38</v>
      </c>
      <c r="AD4179">
        <v>0</v>
      </c>
      <c r="AE4179" t="s">
        <v>40</v>
      </c>
      <c r="AF4179" t="s">
        <v>41</v>
      </c>
      <c r="AG4179" t="s">
        <v>28</v>
      </c>
      <c r="AH4179" t="s">
        <v>28</v>
      </c>
      <c r="AI4179">
        <v>8.5821287999999996</v>
      </c>
      <c r="AJ4179">
        <v>-6.3154916999999999</v>
      </c>
    </row>
    <row r="4180" spans="1:36" x14ac:dyDescent="0.3">
      <c r="A4180">
        <v>5355</v>
      </c>
      <c r="B4180" t="s">
        <v>17980</v>
      </c>
      <c r="C4180" t="s">
        <v>28</v>
      </c>
      <c r="D4180" t="s">
        <v>29</v>
      </c>
      <c r="E4180" t="s">
        <v>30</v>
      </c>
      <c r="F4180" t="s">
        <v>31</v>
      </c>
      <c r="G4180" t="s">
        <v>1454</v>
      </c>
      <c r="H4180" t="s">
        <v>18926</v>
      </c>
      <c r="I4180" s="4" t="s">
        <v>15251</v>
      </c>
      <c r="J4180" s="1">
        <f>((((bot_orders[[#This Row],[cTime]]/ 1000)+3*3600) / 86400) + DATE(1970,1,1))</f>
        <v>45778.133759710647</v>
      </c>
      <c r="K4180" s="4" t="s">
        <v>18927</v>
      </c>
      <c r="L4180" s="1">
        <f>((((bot_orders[[#This Row],[uTime]]/ 1000)+3*3600) / 86400) + DATE(1970,1,1))</f>
        <v>45778.147290335648</v>
      </c>
      <c r="M4180" t="s">
        <v>34</v>
      </c>
      <c r="N4180" t="s">
        <v>28</v>
      </c>
      <c r="O4180" t="s">
        <v>35</v>
      </c>
      <c r="P4180">
        <v>8.5820000000000007</v>
      </c>
      <c r="Q4180" t="s">
        <v>36</v>
      </c>
      <c r="R4180" t="s">
        <v>37</v>
      </c>
      <c r="S4180">
        <v>0.74050000000000005</v>
      </c>
      <c r="T4180">
        <v>0.74050000000000005</v>
      </c>
      <c r="U4180">
        <v>8.5820000000000007</v>
      </c>
      <c r="V4180">
        <v>-5.0839767999999999E-3</v>
      </c>
      <c r="W4180" t="s">
        <v>38</v>
      </c>
      <c r="X4180" s="4">
        <f>IF(bot_orders[[#This Row],[side]]="sell", bot_orders[[#This Row],[accFillSz]]*bot_orders[[#This Row],[avgPx]] + bot_orders[[#This Row],[fee]], -bot_orders[[#This Row],[accFillSz]]*bot_orders[[#This Row],[avgPx]])</f>
        <v>6.3498870232000009</v>
      </c>
      <c r="Y4180" s="4">
        <f>IF(bot_orders[[#This Row],[side]]="buy", bot_orders[[#This Row],[accFillSz]] + bot_orders[[#This Row],[fee]], -bot_orders[[#This Row],[accFillSz]])</f>
        <v>-8.5820000000000007</v>
      </c>
      <c r="Z4180" s="4">
        <f>IF(bot_orders[[#This Row],[side]]="sell",bot_orders[[#This Row],[accFillSz]]*bot_orders[[#This Row],[avgPx]]+bot_orders[[#This Row],[fee]], 0)</f>
        <v>6.3498870232000009</v>
      </c>
      <c r="AA4180" s="4">
        <f>IF(bot_orders[[#This Row],[side]]="sell",-bot_orders[[#This Row],[accFillSz]],bot_orders[[#This Row],[accFillSz]]+bot_orders[[#This Row],[fee]])</f>
        <v>-8.5820000000000007</v>
      </c>
      <c r="AB4180">
        <v>0</v>
      </c>
      <c r="AC4180" t="s">
        <v>39</v>
      </c>
      <c r="AD4180">
        <v>0</v>
      </c>
      <c r="AE4180" t="s">
        <v>40</v>
      </c>
      <c r="AF4180" t="s">
        <v>41</v>
      </c>
      <c r="AG4180" t="s">
        <v>28</v>
      </c>
      <c r="AH4180" t="s">
        <v>28</v>
      </c>
      <c r="AI4180">
        <v>-8.5820000000000007</v>
      </c>
      <c r="AJ4180">
        <v>6.3498870199999997</v>
      </c>
    </row>
    <row r="4181" spans="1:36" x14ac:dyDescent="0.3">
      <c r="A4181">
        <v>5361</v>
      </c>
      <c r="B4181" t="s">
        <v>17980</v>
      </c>
      <c r="C4181" t="s">
        <v>28</v>
      </c>
      <c r="D4181" t="s">
        <v>29</v>
      </c>
      <c r="E4181" t="s">
        <v>30</v>
      </c>
      <c r="F4181" t="s">
        <v>31</v>
      </c>
      <c r="G4181" t="s">
        <v>1454</v>
      </c>
      <c r="H4181" t="s">
        <v>18928</v>
      </c>
      <c r="I4181" s="4" t="s">
        <v>18929</v>
      </c>
      <c r="J4181" s="1">
        <f>((((bot_orders[[#This Row],[cTime]]/ 1000)+3*3600) / 86400) + DATE(1970,1,1))</f>
        <v>45778.1472903588</v>
      </c>
      <c r="K4181" s="4" t="s">
        <v>18930</v>
      </c>
      <c r="L4181" s="1">
        <f>((((bot_orders[[#This Row],[uTime]]/ 1000)+3*3600) / 86400) + DATE(1970,1,1))</f>
        <v>45778.905309050926</v>
      </c>
      <c r="M4181" t="s">
        <v>34</v>
      </c>
      <c r="N4181" t="s">
        <v>28</v>
      </c>
      <c r="O4181" t="s">
        <v>35</v>
      </c>
      <c r="P4181">
        <v>8.5890000000000004</v>
      </c>
      <c r="Q4181" t="s">
        <v>36</v>
      </c>
      <c r="R4181" t="s">
        <v>55</v>
      </c>
      <c r="S4181">
        <v>0.73529999999999995</v>
      </c>
      <c r="T4181">
        <v>0.73529999999999995</v>
      </c>
      <c r="U4181">
        <v>8.5890000000000004</v>
      </c>
      <c r="V4181">
        <v>-6.8712000000000001E-3</v>
      </c>
      <c r="W4181" t="s">
        <v>39</v>
      </c>
      <c r="X4181" s="4">
        <f>IF(bot_orders[[#This Row],[side]]="sell", bot_orders[[#This Row],[accFillSz]]*bot_orders[[#This Row],[avgPx]] + bot_orders[[#This Row],[fee]], -bot_orders[[#This Row],[accFillSz]]*bot_orders[[#This Row],[avgPx]])</f>
        <v>-6.3154916999999999</v>
      </c>
      <c r="Y4181" s="4">
        <f>IF(bot_orders[[#This Row],[side]]="buy", bot_orders[[#This Row],[accFillSz]] + bot_orders[[#This Row],[fee]], -bot_orders[[#This Row],[accFillSz]])</f>
        <v>8.5821287999999996</v>
      </c>
      <c r="Z4181" s="4">
        <f>IF(bot_orders[[#This Row],[side]]="sell",bot_orders[[#This Row],[accFillSz]]*bot_orders[[#This Row],[avgPx]]+bot_orders[[#This Row],[fee]], 0)</f>
        <v>0</v>
      </c>
      <c r="AA4181" s="4">
        <f>IF(bot_orders[[#This Row],[side]]="sell",-bot_orders[[#This Row],[accFillSz]],bot_orders[[#This Row],[accFillSz]]+bot_orders[[#This Row],[fee]])</f>
        <v>8.5821287999999996</v>
      </c>
      <c r="AB4181">
        <v>0</v>
      </c>
      <c r="AC4181" t="s">
        <v>38</v>
      </c>
      <c r="AD4181">
        <v>0</v>
      </c>
      <c r="AE4181" t="s">
        <v>40</v>
      </c>
      <c r="AF4181" t="s">
        <v>41</v>
      </c>
      <c r="AG4181" t="s">
        <v>28</v>
      </c>
      <c r="AH4181" t="s">
        <v>28</v>
      </c>
      <c r="AI4181">
        <v>8.5821287999999996</v>
      </c>
      <c r="AJ4181">
        <v>-6.3154916999999999</v>
      </c>
    </row>
    <row r="4182" spans="1:36" x14ac:dyDescent="0.3">
      <c r="A4182">
        <v>5369</v>
      </c>
      <c r="B4182" t="s">
        <v>17980</v>
      </c>
      <c r="C4182" t="s">
        <v>28</v>
      </c>
      <c r="D4182" t="s">
        <v>29</v>
      </c>
      <c r="E4182" t="s">
        <v>30</v>
      </c>
      <c r="F4182" t="s">
        <v>31</v>
      </c>
      <c r="G4182" t="s">
        <v>1433</v>
      </c>
      <c r="H4182" t="s">
        <v>18931</v>
      </c>
      <c r="I4182" s="4" t="s">
        <v>15287</v>
      </c>
      <c r="J4182" s="1">
        <f>((((bot_orders[[#This Row],[cTime]]/ 1000)+3*3600) / 86400) + DATE(1970,1,1))</f>
        <v>45778.150602928239</v>
      </c>
      <c r="K4182" s="4" t="s">
        <v>18932</v>
      </c>
      <c r="L4182" s="1">
        <f>((((bot_orders[[#This Row],[uTime]]/ 1000)+3*3600) / 86400) + DATE(1970,1,1))</f>
        <v>45778.861492129632</v>
      </c>
      <c r="M4182" t="s">
        <v>34</v>
      </c>
      <c r="N4182" t="s">
        <v>28</v>
      </c>
      <c r="O4182" t="s">
        <v>35</v>
      </c>
      <c r="P4182">
        <v>8.5890000000000004</v>
      </c>
      <c r="Q4182" t="s">
        <v>36</v>
      </c>
      <c r="R4182" t="s">
        <v>55</v>
      </c>
      <c r="S4182">
        <v>0.74050000000000005</v>
      </c>
      <c r="T4182">
        <v>0.74050000000000005</v>
      </c>
      <c r="U4182">
        <v>8.5890000000000004</v>
      </c>
      <c r="V4182">
        <v>-6.8712000000000001E-3</v>
      </c>
      <c r="W4182" t="s">
        <v>39</v>
      </c>
      <c r="X4182" s="4">
        <f>IF(bot_orders[[#This Row],[side]]="sell", bot_orders[[#This Row],[accFillSz]]*bot_orders[[#This Row],[avgPx]] + bot_orders[[#This Row],[fee]], -bot_orders[[#This Row],[accFillSz]]*bot_orders[[#This Row],[avgPx]])</f>
        <v>-6.360154500000001</v>
      </c>
      <c r="Y4182" s="4">
        <f>IF(bot_orders[[#This Row],[side]]="buy", bot_orders[[#This Row],[accFillSz]] + bot_orders[[#This Row],[fee]], -bot_orders[[#This Row],[accFillSz]])</f>
        <v>8.5821287999999996</v>
      </c>
      <c r="Z4182" s="4">
        <f>IF(bot_orders[[#This Row],[side]]="sell",bot_orders[[#This Row],[accFillSz]]*bot_orders[[#This Row],[avgPx]]+bot_orders[[#This Row],[fee]], 0)</f>
        <v>0</v>
      </c>
      <c r="AA4182" s="4">
        <f>IF(bot_orders[[#This Row],[side]]="sell",-bot_orders[[#This Row],[accFillSz]],bot_orders[[#This Row],[accFillSz]]+bot_orders[[#This Row],[fee]])</f>
        <v>8.5821287999999996</v>
      </c>
      <c r="AB4182">
        <v>0</v>
      </c>
      <c r="AC4182" t="s">
        <v>38</v>
      </c>
      <c r="AD4182">
        <v>0</v>
      </c>
      <c r="AE4182" t="s">
        <v>40</v>
      </c>
      <c r="AF4182" t="s">
        <v>41</v>
      </c>
      <c r="AG4182" t="s">
        <v>28</v>
      </c>
      <c r="AH4182" t="s">
        <v>28</v>
      </c>
      <c r="AI4182">
        <v>8.5821287999999996</v>
      </c>
      <c r="AJ4182">
        <v>-6.3601545000000002</v>
      </c>
    </row>
    <row r="4183" spans="1:36" x14ac:dyDescent="0.3">
      <c r="A4183">
        <v>5379</v>
      </c>
      <c r="B4183" t="s">
        <v>17980</v>
      </c>
      <c r="C4183" t="s">
        <v>28</v>
      </c>
      <c r="D4183" t="s">
        <v>29</v>
      </c>
      <c r="E4183" t="s">
        <v>30</v>
      </c>
      <c r="F4183" t="s">
        <v>31</v>
      </c>
      <c r="G4183" t="s">
        <v>1476</v>
      </c>
      <c r="H4183" t="s">
        <v>18933</v>
      </c>
      <c r="I4183" s="4" t="s">
        <v>18934</v>
      </c>
      <c r="J4183" s="1">
        <f>((((bot_orders[[#This Row],[cTime]]/ 1000)+3*3600) / 86400) + DATE(1970,1,1))</f>
        <v>45778.153669791667</v>
      </c>
      <c r="K4183" s="4" t="s">
        <v>18935</v>
      </c>
      <c r="L4183" s="1">
        <f>((((bot_orders[[#This Row],[uTime]]/ 1000)+3*3600) / 86400) + DATE(1970,1,1))</f>
        <v>45778.302837314812</v>
      </c>
      <c r="M4183" t="s">
        <v>34</v>
      </c>
      <c r="N4183" t="s">
        <v>28</v>
      </c>
      <c r="O4183" t="s">
        <v>35</v>
      </c>
      <c r="P4183">
        <v>8.5890000000000004</v>
      </c>
      <c r="Q4183" t="s">
        <v>36</v>
      </c>
      <c r="R4183" t="s">
        <v>55</v>
      </c>
      <c r="S4183">
        <v>0.74570000000000003</v>
      </c>
      <c r="T4183">
        <v>0.74570000000000003</v>
      </c>
      <c r="U4183">
        <v>8.5890000000000004</v>
      </c>
      <c r="V4183">
        <v>-6.8712000000000001E-3</v>
      </c>
      <c r="W4183" t="s">
        <v>39</v>
      </c>
      <c r="X4183" s="4">
        <f>IF(bot_orders[[#This Row],[side]]="sell", bot_orders[[#This Row],[accFillSz]]*bot_orders[[#This Row],[avgPx]] + bot_orders[[#This Row],[fee]], -bot_orders[[#This Row],[accFillSz]]*bot_orders[[#This Row],[avgPx]])</f>
        <v>-6.4048173000000004</v>
      </c>
      <c r="Y4183" s="4">
        <f>IF(bot_orders[[#This Row],[side]]="buy", bot_orders[[#This Row],[accFillSz]] + bot_orders[[#This Row],[fee]], -bot_orders[[#This Row],[accFillSz]])</f>
        <v>8.5821287999999996</v>
      </c>
      <c r="Z4183" s="4">
        <f>IF(bot_orders[[#This Row],[side]]="sell",bot_orders[[#This Row],[accFillSz]]*bot_orders[[#This Row],[avgPx]]+bot_orders[[#This Row],[fee]], 0)</f>
        <v>0</v>
      </c>
      <c r="AA4183" s="4">
        <f>IF(bot_orders[[#This Row],[side]]="sell",-bot_orders[[#This Row],[accFillSz]],bot_orders[[#This Row],[accFillSz]]+bot_orders[[#This Row],[fee]])</f>
        <v>8.5821287999999996</v>
      </c>
      <c r="AB4183">
        <v>0</v>
      </c>
      <c r="AC4183" t="s">
        <v>38</v>
      </c>
      <c r="AD4183">
        <v>0</v>
      </c>
      <c r="AE4183" t="s">
        <v>40</v>
      </c>
      <c r="AF4183" t="s">
        <v>41</v>
      </c>
      <c r="AG4183" t="s">
        <v>28</v>
      </c>
      <c r="AH4183" t="s">
        <v>28</v>
      </c>
      <c r="AI4183">
        <v>8.5821287999999996</v>
      </c>
      <c r="AJ4183">
        <v>-6.4048173000000004</v>
      </c>
    </row>
    <row r="4184" spans="1:36" x14ac:dyDescent="0.3">
      <c r="A4184">
        <v>5414</v>
      </c>
      <c r="B4184" t="s">
        <v>17980</v>
      </c>
      <c r="C4184" t="s">
        <v>28</v>
      </c>
      <c r="D4184" t="s">
        <v>29</v>
      </c>
      <c r="E4184" t="s">
        <v>30</v>
      </c>
      <c r="F4184" t="s">
        <v>31</v>
      </c>
      <c r="G4184" t="s">
        <v>1483</v>
      </c>
      <c r="H4184" t="s">
        <v>18936</v>
      </c>
      <c r="I4184" s="4" t="s">
        <v>18937</v>
      </c>
      <c r="J4184" s="1">
        <f>((((bot_orders[[#This Row],[cTime]]/ 1000)+3*3600) / 86400) + DATE(1970,1,1))</f>
        <v>45778.154972372686</v>
      </c>
      <c r="K4184" s="4" t="s">
        <v>18938</v>
      </c>
      <c r="L4184" s="1">
        <f>((((bot_orders[[#This Row],[uTime]]/ 1000)+3*3600) / 86400) + DATE(1970,1,1))</f>
        <v>45778.2866975</v>
      </c>
      <c r="M4184" t="s">
        <v>34</v>
      </c>
      <c r="N4184" t="s">
        <v>28</v>
      </c>
      <c r="O4184" t="s">
        <v>35</v>
      </c>
      <c r="P4184">
        <v>8.5890000000000004</v>
      </c>
      <c r="Q4184" t="s">
        <v>36</v>
      </c>
      <c r="R4184" t="s">
        <v>55</v>
      </c>
      <c r="S4184">
        <v>0.75090000000000001</v>
      </c>
      <c r="T4184">
        <v>0.75090000000000001</v>
      </c>
      <c r="U4184">
        <v>8.5890000000000004</v>
      </c>
      <c r="V4184">
        <v>-6.8712000000000001E-3</v>
      </c>
      <c r="W4184" t="s">
        <v>39</v>
      </c>
      <c r="X4184" s="4">
        <f>IF(bot_orders[[#This Row],[side]]="sell", bot_orders[[#This Row],[accFillSz]]*bot_orders[[#This Row],[avgPx]] + bot_orders[[#This Row],[fee]], -bot_orders[[#This Row],[accFillSz]]*bot_orders[[#This Row],[avgPx]])</f>
        <v>-6.4494801000000006</v>
      </c>
      <c r="Y4184" s="4">
        <f>IF(bot_orders[[#This Row],[side]]="buy", bot_orders[[#This Row],[accFillSz]] + bot_orders[[#This Row],[fee]], -bot_orders[[#This Row],[accFillSz]])</f>
        <v>8.5821287999999996</v>
      </c>
      <c r="Z4184" s="4">
        <f>IF(bot_orders[[#This Row],[side]]="sell",bot_orders[[#This Row],[accFillSz]]*bot_orders[[#This Row],[avgPx]]+bot_orders[[#This Row],[fee]], 0)</f>
        <v>0</v>
      </c>
      <c r="AA4184" s="4">
        <f>IF(bot_orders[[#This Row],[side]]="sell",-bot_orders[[#This Row],[accFillSz]],bot_orders[[#This Row],[accFillSz]]+bot_orders[[#This Row],[fee]])</f>
        <v>8.5821287999999996</v>
      </c>
      <c r="AB4184">
        <v>0</v>
      </c>
      <c r="AC4184" t="s">
        <v>38</v>
      </c>
      <c r="AD4184">
        <v>0</v>
      </c>
      <c r="AE4184" t="s">
        <v>40</v>
      </c>
      <c r="AF4184" t="s">
        <v>41</v>
      </c>
      <c r="AG4184" t="s">
        <v>28</v>
      </c>
      <c r="AH4184" t="s">
        <v>28</v>
      </c>
      <c r="AI4184">
        <v>8.5821287999999996</v>
      </c>
      <c r="AJ4184">
        <v>-6.4494800999999997</v>
      </c>
    </row>
    <row r="4185" spans="1:36" x14ac:dyDescent="0.3">
      <c r="A4185">
        <v>5450</v>
      </c>
      <c r="B4185" t="s">
        <v>17980</v>
      </c>
      <c r="C4185" t="s">
        <v>28</v>
      </c>
      <c r="D4185" t="s">
        <v>29</v>
      </c>
      <c r="E4185" t="s">
        <v>30</v>
      </c>
      <c r="F4185" t="s">
        <v>31</v>
      </c>
      <c r="G4185" t="s">
        <v>1490</v>
      </c>
      <c r="H4185" t="s">
        <v>18939</v>
      </c>
      <c r="I4185" s="4" t="s">
        <v>15510</v>
      </c>
      <c r="J4185" s="1">
        <f>((((bot_orders[[#This Row],[cTime]]/ 1000)+3*3600) / 86400) + DATE(1970,1,1))</f>
        <v>45778.157671354173</v>
      </c>
      <c r="K4185" s="4" t="s">
        <v>18940</v>
      </c>
      <c r="L4185" s="1">
        <f>((((bot_orders[[#This Row],[uTime]]/ 1000)+3*3600) / 86400) + DATE(1970,1,1))</f>
        <v>45778.247391226847</v>
      </c>
      <c r="M4185" t="s">
        <v>34</v>
      </c>
      <c r="N4185" t="s">
        <v>28</v>
      </c>
      <c r="O4185" t="s">
        <v>35</v>
      </c>
      <c r="P4185">
        <v>8.5890000000000004</v>
      </c>
      <c r="Q4185" t="s">
        <v>36</v>
      </c>
      <c r="R4185" t="s">
        <v>55</v>
      </c>
      <c r="S4185">
        <v>0.75619999999999998</v>
      </c>
      <c r="T4185">
        <v>0.75619999999999998</v>
      </c>
      <c r="U4185">
        <v>8.5890000000000004</v>
      </c>
      <c r="V4185">
        <v>-6.8712000000000001E-3</v>
      </c>
      <c r="W4185" t="s">
        <v>39</v>
      </c>
      <c r="X4185" s="4">
        <f>IF(bot_orders[[#This Row],[side]]="sell", bot_orders[[#This Row],[accFillSz]]*bot_orders[[#This Row],[avgPx]] + bot_orders[[#This Row],[fee]], -bot_orders[[#This Row],[accFillSz]]*bot_orders[[#This Row],[avgPx]])</f>
        <v>-6.4950017999999998</v>
      </c>
      <c r="Y4185" s="4">
        <f>IF(bot_orders[[#This Row],[side]]="buy", bot_orders[[#This Row],[accFillSz]] + bot_orders[[#This Row],[fee]], -bot_orders[[#This Row],[accFillSz]])</f>
        <v>8.5821287999999996</v>
      </c>
      <c r="Z4185" s="4">
        <f>IF(bot_orders[[#This Row],[side]]="sell",bot_orders[[#This Row],[accFillSz]]*bot_orders[[#This Row],[avgPx]]+bot_orders[[#This Row],[fee]], 0)</f>
        <v>0</v>
      </c>
      <c r="AA4185" s="4">
        <f>IF(bot_orders[[#This Row],[side]]="sell",-bot_orders[[#This Row],[accFillSz]],bot_orders[[#This Row],[accFillSz]]+bot_orders[[#This Row],[fee]])</f>
        <v>8.5821287999999996</v>
      </c>
      <c r="AB4185">
        <v>0</v>
      </c>
      <c r="AC4185" t="s">
        <v>38</v>
      </c>
      <c r="AD4185">
        <v>0</v>
      </c>
      <c r="AE4185" t="s">
        <v>40</v>
      </c>
      <c r="AF4185" t="s">
        <v>41</v>
      </c>
      <c r="AG4185" t="s">
        <v>28</v>
      </c>
      <c r="AH4185" t="s">
        <v>28</v>
      </c>
      <c r="AI4185">
        <v>8.5821287999999996</v>
      </c>
      <c r="AJ4185">
        <v>-6.4950017999999998</v>
      </c>
    </row>
    <row r="4186" spans="1:36" x14ac:dyDescent="0.3">
      <c r="A4186">
        <v>5462</v>
      </c>
      <c r="B4186" t="s">
        <v>17980</v>
      </c>
      <c r="C4186" t="s">
        <v>28</v>
      </c>
      <c r="D4186" t="s">
        <v>29</v>
      </c>
      <c r="E4186" t="s">
        <v>30</v>
      </c>
      <c r="F4186" t="s">
        <v>31</v>
      </c>
      <c r="G4186" t="s">
        <v>1497</v>
      </c>
      <c r="H4186" t="s">
        <v>18941</v>
      </c>
      <c r="I4186" s="4" t="s">
        <v>18942</v>
      </c>
      <c r="J4186" s="1">
        <f>((((bot_orders[[#This Row],[cTime]]/ 1000)+3*3600) / 86400) + DATE(1970,1,1))</f>
        <v>45778.160737372687</v>
      </c>
      <c r="K4186" s="4" t="s">
        <v>18943</v>
      </c>
      <c r="L4186" s="1">
        <f>((((bot_orders[[#This Row],[uTime]]/ 1000)+3*3600) / 86400) + DATE(1970,1,1))</f>
        <v>45778.239796956019</v>
      </c>
      <c r="M4186" t="s">
        <v>34</v>
      </c>
      <c r="N4186" t="s">
        <v>28</v>
      </c>
      <c r="O4186" t="s">
        <v>35</v>
      </c>
      <c r="P4186">
        <v>8.5890000000000004</v>
      </c>
      <c r="Q4186" t="s">
        <v>36</v>
      </c>
      <c r="R4186" t="s">
        <v>55</v>
      </c>
      <c r="S4186">
        <v>0.76160000000000005</v>
      </c>
      <c r="T4186">
        <v>0.76160000000000005</v>
      </c>
      <c r="U4186">
        <v>8.5890000000000004</v>
      </c>
      <c r="V4186">
        <v>-6.8712000000000001E-3</v>
      </c>
      <c r="W4186" t="s">
        <v>39</v>
      </c>
      <c r="X4186" s="4">
        <f>IF(bot_orders[[#This Row],[side]]="sell", bot_orders[[#This Row],[accFillSz]]*bot_orders[[#This Row],[avgPx]] + bot_orders[[#This Row],[fee]], -bot_orders[[#This Row],[accFillSz]]*bot_orders[[#This Row],[avgPx]])</f>
        <v>-6.5413824000000007</v>
      </c>
      <c r="Y4186" s="4">
        <f>IF(bot_orders[[#This Row],[side]]="buy", bot_orders[[#This Row],[accFillSz]] + bot_orders[[#This Row],[fee]], -bot_orders[[#This Row],[accFillSz]])</f>
        <v>8.5821287999999996</v>
      </c>
      <c r="Z4186" s="4">
        <f>IF(bot_orders[[#This Row],[side]]="sell",bot_orders[[#This Row],[accFillSz]]*bot_orders[[#This Row],[avgPx]]+bot_orders[[#This Row],[fee]], 0)</f>
        <v>0</v>
      </c>
      <c r="AA4186" s="4">
        <f>IF(bot_orders[[#This Row],[side]]="sell",-bot_orders[[#This Row],[accFillSz]],bot_orders[[#This Row],[accFillSz]]+bot_orders[[#This Row],[fee]])</f>
        <v>8.5821287999999996</v>
      </c>
      <c r="AB4186">
        <v>0</v>
      </c>
      <c r="AC4186" t="s">
        <v>38</v>
      </c>
      <c r="AD4186">
        <v>0</v>
      </c>
      <c r="AE4186" t="s">
        <v>40</v>
      </c>
      <c r="AF4186" t="s">
        <v>41</v>
      </c>
      <c r="AG4186" t="s">
        <v>28</v>
      </c>
      <c r="AH4186" t="s">
        <v>28</v>
      </c>
      <c r="AI4186">
        <v>8.5821287999999996</v>
      </c>
      <c r="AJ4186">
        <v>-6.5413823999999998</v>
      </c>
    </row>
    <row r="4187" spans="1:36" x14ac:dyDescent="0.3">
      <c r="A4187">
        <v>5478</v>
      </c>
      <c r="B4187" t="s">
        <v>17980</v>
      </c>
      <c r="C4187" t="s">
        <v>28</v>
      </c>
      <c r="D4187" t="s">
        <v>29</v>
      </c>
      <c r="E4187" t="s">
        <v>30</v>
      </c>
      <c r="F4187" t="s">
        <v>31</v>
      </c>
      <c r="G4187" t="s">
        <v>1504</v>
      </c>
      <c r="H4187" t="s">
        <v>18944</v>
      </c>
      <c r="I4187" s="4" t="s">
        <v>18945</v>
      </c>
      <c r="J4187" s="1">
        <f>((((bot_orders[[#This Row],[cTime]]/ 1000)+3*3600) / 86400) + DATE(1970,1,1))</f>
        <v>45778.165442962963</v>
      </c>
      <c r="K4187" s="4" t="s">
        <v>18946</v>
      </c>
      <c r="L4187" s="1">
        <f>((((bot_orders[[#This Row],[uTime]]/ 1000)+3*3600) / 86400) + DATE(1970,1,1))</f>
        <v>45778.218297118059</v>
      </c>
      <c r="M4187" t="s">
        <v>34</v>
      </c>
      <c r="N4187" t="s">
        <v>28</v>
      </c>
      <c r="O4187" t="s">
        <v>35</v>
      </c>
      <c r="P4187">
        <v>8.5890000000000004</v>
      </c>
      <c r="Q4187" t="s">
        <v>36</v>
      </c>
      <c r="R4187" t="s">
        <v>55</v>
      </c>
      <c r="S4187">
        <v>0.76690000000000003</v>
      </c>
      <c r="T4187">
        <v>0.76690000000000003</v>
      </c>
      <c r="U4187">
        <v>8.5890000000000004</v>
      </c>
      <c r="V4187">
        <v>-6.8712000000000001E-3</v>
      </c>
      <c r="W4187" t="s">
        <v>39</v>
      </c>
      <c r="X4187" s="4">
        <f>IF(bot_orders[[#This Row],[side]]="sell", bot_orders[[#This Row],[accFillSz]]*bot_orders[[#This Row],[avgPx]] + bot_orders[[#This Row],[fee]], -bot_orders[[#This Row],[accFillSz]]*bot_orders[[#This Row],[avgPx]])</f>
        <v>-6.5869041000000008</v>
      </c>
      <c r="Y4187" s="4">
        <f>IF(bot_orders[[#This Row],[side]]="buy", bot_orders[[#This Row],[accFillSz]] + bot_orders[[#This Row],[fee]], -bot_orders[[#This Row],[accFillSz]])</f>
        <v>8.5821287999999996</v>
      </c>
      <c r="Z4187" s="4">
        <f>IF(bot_orders[[#This Row],[side]]="sell",bot_orders[[#This Row],[accFillSz]]*bot_orders[[#This Row],[avgPx]]+bot_orders[[#This Row],[fee]], 0)</f>
        <v>0</v>
      </c>
      <c r="AA4187" s="4">
        <f>IF(bot_orders[[#This Row],[side]]="sell",-bot_orders[[#This Row],[accFillSz]],bot_orders[[#This Row],[accFillSz]]+bot_orders[[#This Row],[fee]])</f>
        <v>8.5821287999999996</v>
      </c>
      <c r="AB4187">
        <v>0</v>
      </c>
      <c r="AC4187" t="s">
        <v>38</v>
      </c>
      <c r="AD4187">
        <v>0</v>
      </c>
      <c r="AE4187" t="s">
        <v>40</v>
      </c>
      <c r="AF4187" t="s">
        <v>41</v>
      </c>
      <c r="AG4187" t="s">
        <v>28</v>
      </c>
      <c r="AH4187" t="s">
        <v>28</v>
      </c>
      <c r="AI4187">
        <v>8.5821287999999996</v>
      </c>
      <c r="AJ4187">
        <v>-6.5869040999999999</v>
      </c>
    </row>
    <row r="4188" spans="1:36" x14ac:dyDescent="0.3">
      <c r="A4188">
        <v>5493</v>
      </c>
      <c r="B4188" t="s">
        <v>17980</v>
      </c>
      <c r="C4188" t="s">
        <v>28</v>
      </c>
      <c r="D4188" t="s">
        <v>29</v>
      </c>
      <c r="E4188" t="s">
        <v>30</v>
      </c>
      <c r="F4188" t="s">
        <v>31</v>
      </c>
      <c r="G4188" t="s">
        <v>1511</v>
      </c>
      <c r="H4188" t="s">
        <v>18947</v>
      </c>
      <c r="I4188" s="4" t="s">
        <v>15630</v>
      </c>
      <c r="J4188" s="1">
        <f>((((bot_orders[[#This Row],[cTime]]/ 1000)+3*3600) / 86400) + DATE(1970,1,1))</f>
        <v>45778.166988078709</v>
      </c>
      <c r="K4188" s="4" t="s">
        <v>15622</v>
      </c>
      <c r="L4188" s="1">
        <f>((((bot_orders[[#This Row],[uTime]]/ 1000)+3*3600) / 86400) + DATE(1970,1,1))</f>
        <v>45778.196283854166</v>
      </c>
      <c r="M4188" t="s">
        <v>34</v>
      </c>
      <c r="N4188" t="s">
        <v>28</v>
      </c>
      <c r="O4188" t="s">
        <v>35</v>
      </c>
      <c r="P4188">
        <v>8.5890000000000004</v>
      </c>
      <c r="Q4188" t="s">
        <v>36</v>
      </c>
      <c r="R4188" t="s">
        <v>55</v>
      </c>
      <c r="S4188">
        <v>0.77229999999999999</v>
      </c>
      <c r="T4188">
        <v>0.77229999999999999</v>
      </c>
      <c r="U4188">
        <v>8.5890000000000004</v>
      </c>
      <c r="V4188">
        <v>-6.8712000000000001E-3</v>
      </c>
      <c r="W4188" t="s">
        <v>39</v>
      </c>
      <c r="X4188" s="4">
        <f>IF(bot_orders[[#This Row],[side]]="sell", bot_orders[[#This Row],[accFillSz]]*bot_orders[[#This Row],[avgPx]] + bot_orders[[#This Row],[fee]], -bot_orders[[#This Row],[accFillSz]]*bot_orders[[#This Row],[avgPx]])</f>
        <v>-6.6332846999999999</v>
      </c>
      <c r="Y4188" s="4">
        <f>IF(bot_orders[[#This Row],[side]]="buy", bot_orders[[#This Row],[accFillSz]] + bot_orders[[#This Row],[fee]], -bot_orders[[#This Row],[accFillSz]])</f>
        <v>8.5821287999999996</v>
      </c>
      <c r="Z4188" s="4">
        <f>IF(bot_orders[[#This Row],[side]]="sell",bot_orders[[#This Row],[accFillSz]]*bot_orders[[#This Row],[avgPx]]+bot_orders[[#This Row],[fee]], 0)</f>
        <v>0</v>
      </c>
      <c r="AA4188" s="4">
        <f>IF(bot_orders[[#This Row],[side]]="sell",-bot_orders[[#This Row],[accFillSz]],bot_orders[[#This Row],[accFillSz]]+bot_orders[[#This Row],[fee]])</f>
        <v>8.5821287999999996</v>
      </c>
      <c r="AB4188">
        <v>0</v>
      </c>
      <c r="AC4188" t="s">
        <v>38</v>
      </c>
      <c r="AD4188">
        <v>0</v>
      </c>
      <c r="AE4188" t="s">
        <v>40</v>
      </c>
      <c r="AF4188" t="s">
        <v>41</v>
      </c>
      <c r="AG4188" t="s">
        <v>28</v>
      </c>
      <c r="AH4188" t="s">
        <v>28</v>
      </c>
      <c r="AI4188">
        <v>8.5821287999999996</v>
      </c>
      <c r="AJ4188">
        <v>-6.6332846999999999</v>
      </c>
    </row>
    <row r="4189" spans="1:36" x14ac:dyDescent="0.3">
      <c r="A4189">
        <v>5506</v>
      </c>
      <c r="B4189" t="s">
        <v>17980</v>
      </c>
      <c r="C4189" t="s">
        <v>28</v>
      </c>
      <c r="D4189" t="s">
        <v>29</v>
      </c>
      <c r="E4189" t="s">
        <v>30</v>
      </c>
      <c r="F4189" t="s">
        <v>31</v>
      </c>
      <c r="G4189" t="s">
        <v>1522</v>
      </c>
      <c r="H4189" t="s">
        <v>18948</v>
      </c>
      <c r="I4189" s="4" t="s">
        <v>15667</v>
      </c>
      <c r="J4189" s="1">
        <f>((((bot_orders[[#This Row],[cTime]]/ 1000)+3*3600) / 86400) + DATE(1970,1,1))</f>
        <v>45778.169733460643</v>
      </c>
      <c r="K4189" s="4" t="s">
        <v>18949</v>
      </c>
      <c r="L4189" s="1">
        <f>((((bot_orders[[#This Row],[uTime]]/ 1000)+3*3600) / 86400) + DATE(1970,1,1))</f>
        <v>45778.170566712965</v>
      </c>
      <c r="M4189" t="s">
        <v>34</v>
      </c>
      <c r="N4189" t="s">
        <v>28</v>
      </c>
      <c r="O4189" t="s">
        <v>35</v>
      </c>
      <c r="P4189">
        <v>8.5890000000000004</v>
      </c>
      <c r="Q4189" t="s">
        <v>36</v>
      </c>
      <c r="R4189" t="s">
        <v>55</v>
      </c>
      <c r="S4189">
        <v>0.77780000000000005</v>
      </c>
      <c r="T4189">
        <v>0.77780000000000005</v>
      </c>
      <c r="U4189">
        <v>8.5890000000000004</v>
      </c>
      <c r="V4189">
        <v>-6.8712000000000001E-3</v>
      </c>
      <c r="W4189" t="s">
        <v>39</v>
      </c>
      <c r="X4189" s="4">
        <f>IF(bot_orders[[#This Row],[side]]="sell", bot_orders[[#This Row],[accFillSz]]*bot_orders[[#This Row],[avgPx]] + bot_orders[[#This Row],[fee]], -bot_orders[[#This Row],[accFillSz]]*bot_orders[[#This Row],[avgPx]])</f>
        <v>-6.6805242000000007</v>
      </c>
      <c r="Y4189" s="4">
        <f>IF(bot_orders[[#This Row],[side]]="buy", bot_orders[[#This Row],[accFillSz]] + bot_orders[[#This Row],[fee]], -bot_orders[[#This Row],[accFillSz]])</f>
        <v>8.5821287999999996</v>
      </c>
      <c r="Z4189" s="4">
        <f>IF(bot_orders[[#This Row],[side]]="sell",bot_orders[[#This Row],[accFillSz]]*bot_orders[[#This Row],[avgPx]]+bot_orders[[#This Row],[fee]], 0)</f>
        <v>0</v>
      </c>
      <c r="AA4189" s="4">
        <f>IF(bot_orders[[#This Row],[side]]="sell",-bot_orders[[#This Row],[accFillSz]],bot_orders[[#This Row],[accFillSz]]+bot_orders[[#This Row],[fee]])</f>
        <v>8.5821287999999996</v>
      </c>
      <c r="AB4189">
        <v>0</v>
      </c>
      <c r="AC4189" t="s">
        <v>38</v>
      </c>
      <c r="AD4189">
        <v>0</v>
      </c>
      <c r="AE4189" t="s">
        <v>40</v>
      </c>
      <c r="AF4189" t="s">
        <v>41</v>
      </c>
      <c r="AG4189" t="s">
        <v>28</v>
      </c>
      <c r="AH4189" t="s">
        <v>28</v>
      </c>
      <c r="AI4189">
        <v>8.5821287999999996</v>
      </c>
      <c r="AJ4189">
        <v>-6.6805241999999998</v>
      </c>
    </row>
    <row r="4190" spans="1:36" x14ac:dyDescent="0.3">
      <c r="A4190">
        <v>5514</v>
      </c>
      <c r="B4190" t="s">
        <v>17980</v>
      </c>
      <c r="C4190" t="s">
        <v>28</v>
      </c>
      <c r="D4190" t="s">
        <v>29</v>
      </c>
      <c r="E4190" t="s">
        <v>30</v>
      </c>
      <c r="F4190" t="s">
        <v>31</v>
      </c>
      <c r="G4190" t="s">
        <v>1525</v>
      </c>
      <c r="H4190" t="s">
        <v>18950</v>
      </c>
      <c r="I4190" s="4" t="s">
        <v>18951</v>
      </c>
      <c r="J4190" s="1">
        <f>((((bot_orders[[#This Row],[cTime]]/ 1000)+3*3600) / 86400) + DATE(1970,1,1))</f>
        <v>45778.170566724541</v>
      </c>
      <c r="K4190" s="4" t="s">
        <v>18952</v>
      </c>
      <c r="L4190" s="1">
        <f>((((bot_orders[[#This Row],[uTime]]/ 1000)+3*3600) / 86400) + DATE(1970,1,1))</f>
        <v>45778.171592581013</v>
      </c>
      <c r="M4190" t="s">
        <v>34</v>
      </c>
      <c r="N4190" t="s">
        <v>28</v>
      </c>
      <c r="O4190" t="s">
        <v>35</v>
      </c>
      <c r="P4190">
        <v>8.5820000000000007</v>
      </c>
      <c r="Q4190" t="s">
        <v>36</v>
      </c>
      <c r="R4190" t="s">
        <v>37</v>
      </c>
      <c r="S4190">
        <v>0.7833</v>
      </c>
      <c r="T4190">
        <v>0.7833</v>
      </c>
      <c r="U4190">
        <v>8.5820000000000007</v>
      </c>
      <c r="V4190">
        <v>-5.3778245000000004E-3</v>
      </c>
      <c r="W4190" t="s">
        <v>38</v>
      </c>
      <c r="X4190" s="4">
        <f>IF(bot_orders[[#This Row],[side]]="sell", bot_orders[[#This Row],[accFillSz]]*bot_orders[[#This Row],[avgPx]] + bot_orders[[#This Row],[fee]], -bot_orders[[#This Row],[accFillSz]]*bot_orders[[#This Row],[avgPx]])</f>
        <v>6.7169027755000004</v>
      </c>
      <c r="Y4190" s="4">
        <f>IF(bot_orders[[#This Row],[side]]="buy", bot_orders[[#This Row],[accFillSz]] + bot_orders[[#This Row],[fee]], -bot_orders[[#This Row],[accFillSz]])</f>
        <v>-8.5820000000000007</v>
      </c>
      <c r="Z4190" s="4">
        <f>IF(bot_orders[[#This Row],[side]]="sell",bot_orders[[#This Row],[accFillSz]]*bot_orders[[#This Row],[avgPx]]+bot_orders[[#This Row],[fee]], 0)</f>
        <v>6.7169027755000004</v>
      </c>
      <c r="AA4190" s="4">
        <f>IF(bot_orders[[#This Row],[side]]="sell",-bot_orders[[#This Row],[accFillSz]],bot_orders[[#This Row],[accFillSz]]+bot_orders[[#This Row],[fee]])</f>
        <v>-8.5820000000000007</v>
      </c>
      <c r="AB4190">
        <v>0</v>
      </c>
      <c r="AC4190" t="s">
        <v>39</v>
      </c>
      <c r="AD4190">
        <v>0</v>
      </c>
      <c r="AE4190" t="s">
        <v>40</v>
      </c>
      <c r="AF4190" t="s">
        <v>41</v>
      </c>
      <c r="AG4190" t="s">
        <v>28</v>
      </c>
      <c r="AH4190" t="s">
        <v>28</v>
      </c>
      <c r="AI4190">
        <v>-8.5820000000000007</v>
      </c>
      <c r="AJ4190">
        <v>6.7169027799999999</v>
      </c>
    </row>
    <row r="4191" spans="1:36" x14ac:dyDescent="0.3">
      <c r="A4191">
        <v>5519</v>
      </c>
      <c r="B4191" t="s">
        <v>17980</v>
      </c>
      <c r="C4191" t="s">
        <v>28</v>
      </c>
      <c r="D4191" t="s">
        <v>29</v>
      </c>
      <c r="E4191" t="s">
        <v>30</v>
      </c>
      <c r="F4191" t="s">
        <v>31</v>
      </c>
      <c r="G4191" t="s">
        <v>1525</v>
      </c>
      <c r="H4191" t="s">
        <v>18953</v>
      </c>
      <c r="I4191" s="4" t="s">
        <v>18954</v>
      </c>
      <c r="J4191" s="1">
        <f>((((bot_orders[[#This Row],[cTime]]/ 1000)+3*3600) / 86400) + DATE(1970,1,1))</f>
        <v>45778.171592604165</v>
      </c>
      <c r="K4191" s="4" t="s">
        <v>18955</v>
      </c>
      <c r="L4191" s="1">
        <f>((((bot_orders[[#This Row],[uTime]]/ 1000)+3*3600) / 86400) + DATE(1970,1,1))</f>
        <v>45778.186632326389</v>
      </c>
      <c r="M4191" t="s">
        <v>34</v>
      </c>
      <c r="N4191" t="s">
        <v>28</v>
      </c>
      <c r="O4191" t="s">
        <v>35</v>
      </c>
      <c r="P4191">
        <v>8.5890000000000004</v>
      </c>
      <c r="Q4191" t="s">
        <v>36</v>
      </c>
      <c r="R4191" t="s">
        <v>55</v>
      </c>
      <c r="S4191">
        <v>0.77780000000000005</v>
      </c>
      <c r="T4191">
        <v>0.77780000000000005</v>
      </c>
      <c r="U4191">
        <v>8.5890000000000004</v>
      </c>
      <c r="V4191">
        <v>-6.8712000000000001E-3</v>
      </c>
      <c r="W4191" t="s">
        <v>39</v>
      </c>
      <c r="X4191" s="4">
        <f>IF(bot_orders[[#This Row],[side]]="sell", bot_orders[[#This Row],[accFillSz]]*bot_orders[[#This Row],[avgPx]] + bot_orders[[#This Row],[fee]], -bot_orders[[#This Row],[accFillSz]]*bot_orders[[#This Row],[avgPx]])</f>
        <v>-6.6805242000000007</v>
      </c>
      <c r="Y4191" s="4">
        <f>IF(bot_orders[[#This Row],[side]]="buy", bot_orders[[#This Row],[accFillSz]] + bot_orders[[#This Row],[fee]], -bot_orders[[#This Row],[accFillSz]])</f>
        <v>8.5821287999999996</v>
      </c>
      <c r="Z4191" s="4">
        <f>IF(bot_orders[[#This Row],[side]]="sell",bot_orders[[#This Row],[accFillSz]]*bot_orders[[#This Row],[avgPx]]+bot_orders[[#This Row],[fee]], 0)</f>
        <v>0</v>
      </c>
      <c r="AA4191" s="4">
        <f>IF(bot_orders[[#This Row],[side]]="sell",-bot_orders[[#This Row],[accFillSz]],bot_orders[[#This Row],[accFillSz]]+bot_orders[[#This Row],[fee]])</f>
        <v>8.5821287999999996</v>
      </c>
      <c r="AB4191">
        <v>0</v>
      </c>
      <c r="AC4191" t="s">
        <v>38</v>
      </c>
      <c r="AD4191">
        <v>0</v>
      </c>
      <c r="AE4191" t="s">
        <v>40</v>
      </c>
      <c r="AF4191" t="s">
        <v>41</v>
      </c>
      <c r="AG4191" t="s">
        <v>28</v>
      </c>
      <c r="AH4191" t="s">
        <v>28</v>
      </c>
      <c r="AI4191">
        <v>8.5821287999999996</v>
      </c>
      <c r="AJ4191">
        <v>-6.6805241999999998</v>
      </c>
    </row>
    <row r="4192" spans="1:36" x14ac:dyDescent="0.3">
      <c r="A4192">
        <v>5561</v>
      </c>
      <c r="B4192" t="s">
        <v>17980</v>
      </c>
      <c r="C4192" t="s">
        <v>28</v>
      </c>
      <c r="D4192" t="s">
        <v>29</v>
      </c>
      <c r="E4192" t="s">
        <v>30</v>
      </c>
      <c r="F4192" t="s">
        <v>31</v>
      </c>
      <c r="G4192" t="s">
        <v>1527</v>
      </c>
      <c r="H4192" t="s">
        <v>18959</v>
      </c>
      <c r="I4192" s="4" t="s">
        <v>18960</v>
      </c>
      <c r="J4192" s="1">
        <f>((((bot_orders[[#This Row],[cTime]]/ 1000)+3*3600) / 86400) + DATE(1970,1,1))</f>
        <v>45778.186632349534</v>
      </c>
      <c r="K4192" s="4" t="s">
        <v>18961</v>
      </c>
      <c r="L4192" s="1">
        <f>((((bot_orders[[#This Row],[uTime]]/ 1000)+3*3600) / 86400) + DATE(1970,1,1))</f>
        <v>45778.189225127317</v>
      </c>
      <c r="M4192" t="s">
        <v>34</v>
      </c>
      <c r="N4192" t="s">
        <v>28</v>
      </c>
      <c r="O4192" t="s">
        <v>35</v>
      </c>
      <c r="P4192">
        <v>8.5820000000000007</v>
      </c>
      <c r="Q4192" t="s">
        <v>36</v>
      </c>
      <c r="R4192" t="s">
        <v>37</v>
      </c>
      <c r="S4192">
        <v>0.7833</v>
      </c>
      <c r="T4192">
        <v>0.7833</v>
      </c>
      <c r="U4192">
        <v>8.5820000000000007</v>
      </c>
      <c r="V4192">
        <v>-5.3778245000000004E-3</v>
      </c>
      <c r="W4192" t="s">
        <v>38</v>
      </c>
      <c r="X4192" s="4">
        <f>IF(bot_orders[[#This Row],[side]]="sell", bot_orders[[#This Row],[accFillSz]]*bot_orders[[#This Row],[avgPx]] + bot_orders[[#This Row],[fee]], -bot_orders[[#This Row],[accFillSz]]*bot_orders[[#This Row],[avgPx]])</f>
        <v>6.7169027755000004</v>
      </c>
      <c r="Y4192" s="4">
        <f>IF(bot_orders[[#This Row],[side]]="buy", bot_orders[[#This Row],[accFillSz]] + bot_orders[[#This Row],[fee]], -bot_orders[[#This Row],[accFillSz]])</f>
        <v>-8.5820000000000007</v>
      </c>
      <c r="Z4192" s="4">
        <f>IF(bot_orders[[#This Row],[side]]="sell",bot_orders[[#This Row],[accFillSz]]*bot_orders[[#This Row],[avgPx]]+bot_orders[[#This Row],[fee]], 0)</f>
        <v>6.7169027755000004</v>
      </c>
      <c r="AA4192" s="4">
        <f>IF(bot_orders[[#This Row],[side]]="sell",-bot_orders[[#This Row],[accFillSz]],bot_orders[[#This Row],[accFillSz]]+bot_orders[[#This Row],[fee]])</f>
        <v>-8.5820000000000007</v>
      </c>
      <c r="AB4192">
        <v>0</v>
      </c>
      <c r="AC4192" t="s">
        <v>39</v>
      </c>
      <c r="AD4192">
        <v>0</v>
      </c>
      <c r="AE4192" t="s">
        <v>40</v>
      </c>
      <c r="AF4192" t="s">
        <v>41</v>
      </c>
      <c r="AG4192" t="s">
        <v>28</v>
      </c>
      <c r="AH4192" t="s">
        <v>28</v>
      </c>
      <c r="AI4192">
        <v>-8.5820000000000007</v>
      </c>
      <c r="AJ4192">
        <v>6.7169027799999999</v>
      </c>
    </row>
    <row r="4193" spans="1:36" x14ac:dyDescent="0.3">
      <c r="A4193">
        <v>5564</v>
      </c>
      <c r="B4193" t="s">
        <v>17980</v>
      </c>
      <c r="C4193" t="s">
        <v>28</v>
      </c>
      <c r="D4193" t="s">
        <v>29</v>
      </c>
      <c r="E4193" t="s">
        <v>30</v>
      </c>
      <c r="F4193" t="s">
        <v>31</v>
      </c>
      <c r="G4193" t="s">
        <v>1527</v>
      </c>
      <c r="H4193" t="s">
        <v>18962</v>
      </c>
      <c r="I4193" s="4" t="s">
        <v>18963</v>
      </c>
      <c r="J4193" s="1">
        <f>((((bot_orders[[#This Row],[cTime]]/ 1000)+3*3600) / 86400) + DATE(1970,1,1))</f>
        <v>45778.189225162037</v>
      </c>
      <c r="K4193" s="4" t="s">
        <v>18964</v>
      </c>
      <c r="L4193" s="1">
        <f>((((bot_orders[[#This Row],[uTime]]/ 1000)+3*3600) / 86400) + DATE(1970,1,1))</f>
        <v>45778.195391053239</v>
      </c>
      <c r="M4193" t="s">
        <v>34</v>
      </c>
      <c r="N4193" t="s">
        <v>28</v>
      </c>
      <c r="O4193" t="s">
        <v>35</v>
      </c>
      <c r="P4193">
        <v>8.5890000000000004</v>
      </c>
      <c r="Q4193" t="s">
        <v>36</v>
      </c>
      <c r="R4193" t="s">
        <v>55</v>
      </c>
      <c r="S4193">
        <v>0.77780000000000005</v>
      </c>
      <c r="T4193">
        <v>0.77780000000000005</v>
      </c>
      <c r="U4193">
        <v>8.5890000000000004</v>
      </c>
      <c r="V4193">
        <v>-6.8712000000000001E-3</v>
      </c>
      <c r="W4193" t="s">
        <v>39</v>
      </c>
      <c r="X4193" s="4">
        <f>IF(bot_orders[[#This Row],[side]]="sell", bot_orders[[#This Row],[accFillSz]]*bot_orders[[#This Row],[avgPx]] + bot_orders[[#This Row],[fee]], -bot_orders[[#This Row],[accFillSz]]*bot_orders[[#This Row],[avgPx]])</f>
        <v>-6.6805242000000007</v>
      </c>
      <c r="Y4193" s="4">
        <f>IF(bot_orders[[#This Row],[side]]="buy", bot_orders[[#This Row],[accFillSz]] + bot_orders[[#This Row],[fee]], -bot_orders[[#This Row],[accFillSz]])</f>
        <v>8.5821287999999996</v>
      </c>
      <c r="Z4193" s="4">
        <f>IF(bot_orders[[#This Row],[side]]="sell",bot_orders[[#This Row],[accFillSz]]*bot_orders[[#This Row],[avgPx]]+bot_orders[[#This Row],[fee]], 0)</f>
        <v>0</v>
      </c>
      <c r="AA4193" s="4">
        <f>IF(bot_orders[[#This Row],[side]]="sell",-bot_orders[[#This Row],[accFillSz]],bot_orders[[#This Row],[accFillSz]]+bot_orders[[#This Row],[fee]])</f>
        <v>8.5821287999999996</v>
      </c>
      <c r="AB4193">
        <v>0</v>
      </c>
      <c r="AC4193" t="s">
        <v>38</v>
      </c>
      <c r="AD4193">
        <v>0</v>
      </c>
      <c r="AE4193" t="s">
        <v>40</v>
      </c>
      <c r="AF4193" t="s">
        <v>41</v>
      </c>
      <c r="AG4193" t="s">
        <v>28</v>
      </c>
      <c r="AH4193" t="s">
        <v>28</v>
      </c>
      <c r="AI4193">
        <v>8.5821287999999996</v>
      </c>
      <c r="AJ4193">
        <v>-6.6805241999999998</v>
      </c>
    </row>
    <row r="4194" spans="1:36" x14ac:dyDescent="0.3">
      <c r="A4194">
        <v>5575</v>
      </c>
      <c r="B4194" t="s">
        <v>17980</v>
      </c>
      <c r="C4194" t="s">
        <v>28</v>
      </c>
      <c r="D4194" t="s">
        <v>29</v>
      </c>
      <c r="E4194" t="s">
        <v>30</v>
      </c>
      <c r="F4194" t="s">
        <v>31</v>
      </c>
      <c r="G4194" t="s">
        <v>3065</v>
      </c>
      <c r="H4194" t="s">
        <v>18965</v>
      </c>
      <c r="I4194" s="4" t="s">
        <v>18966</v>
      </c>
      <c r="J4194" s="1">
        <f>((((bot_orders[[#This Row],[cTime]]/ 1000)+3*3600) / 86400) + DATE(1970,1,1))</f>
        <v>45778.195391076384</v>
      </c>
      <c r="K4194" s="4" t="s">
        <v>18967</v>
      </c>
      <c r="L4194" s="1">
        <f>((((bot_orders[[#This Row],[uTime]]/ 1000)+3*3600) / 86400) + DATE(1970,1,1))</f>
        <v>45785.988504513887</v>
      </c>
      <c r="M4194" t="s">
        <v>34</v>
      </c>
      <c r="N4194" t="s">
        <v>28</v>
      </c>
      <c r="O4194" t="s">
        <v>35</v>
      </c>
      <c r="P4194">
        <v>8.5820000000000007</v>
      </c>
      <c r="Q4194" t="s">
        <v>36</v>
      </c>
      <c r="R4194" t="s">
        <v>37</v>
      </c>
      <c r="S4194">
        <v>0.7833</v>
      </c>
      <c r="T4194">
        <v>0.7833</v>
      </c>
      <c r="U4194">
        <v>8.5820000000000007</v>
      </c>
      <c r="V4194">
        <v>-5.3778245000000004E-3</v>
      </c>
      <c r="W4194" t="s">
        <v>38</v>
      </c>
      <c r="X4194" s="4">
        <f>IF(bot_orders[[#This Row],[side]]="sell", bot_orders[[#This Row],[accFillSz]]*bot_orders[[#This Row],[avgPx]] + bot_orders[[#This Row],[fee]], -bot_orders[[#This Row],[accFillSz]]*bot_orders[[#This Row],[avgPx]])</f>
        <v>6.7169027755000004</v>
      </c>
      <c r="Y4194" s="4">
        <f>IF(bot_orders[[#This Row],[side]]="buy", bot_orders[[#This Row],[accFillSz]] + bot_orders[[#This Row],[fee]], -bot_orders[[#This Row],[accFillSz]])</f>
        <v>-8.5820000000000007</v>
      </c>
      <c r="Z4194" s="4">
        <f>IF(bot_orders[[#This Row],[side]]="sell",bot_orders[[#This Row],[accFillSz]]*bot_orders[[#This Row],[avgPx]]+bot_orders[[#This Row],[fee]], 0)</f>
        <v>6.7169027755000004</v>
      </c>
      <c r="AA4194" s="4">
        <f>IF(bot_orders[[#This Row],[side]]="sell",-bot_orders[[#This Row],[accFillSz]],bot_orders[[#This Row],[accFillSz]]+bot_orders[[#This Row],[fee]])</f>
        <v>-8.5820000000000007</v>
      </c>
      <c r="AB4194">
        <v>0</v>
      </c>
      <c r="AC4194" t="s">
        <v>39</v>
      </c>
      <c r="AD4194">
        <v>0</v>
      </c>
      <c r="AE4194" t="s">
        <v>40</v>
      </c>
      <c r="AF4194" t="s">
        <v>41</v>
      </c>
      <c r="AG4194" t="s">
        <v>28</v>
      </c>
      <c r="AH4194" t="s">
        <v>28</v>
      </c>
      <c r="AI4194">
        <v>-8.5820000000000007</v>
      </c>
      <c r="AJ4194">
        <v>6.7169027799999999</v>
      </c>
    </row>
    <row r="4195" spans="1:36" x14ac:dyDescent="0.3">
      <c r="A4195">
        <v>5589</v>
      </c>
      <c r="B4195" t="s">
        <v>17980</v>
      </c>
      <c r="C4195" t="s">
        <v>28</v>
      </c>
      <c r="D4195" t="s">
        <v>29</v>
      </c>
      <c r="E4195" t="s">
        <v>30</v>
      </c>
      <c r="F4195" t="s">
        <v>31</v>
      </c>
      <c r="G4195" t="s">
        <v>1529</v>
      </c>
      <c r="H4195" t="s">
        <v>18968</v>
      </c>
      <c r="I4195" s="4" t="s">
        <v>15884</v>
      </c>
      <c r="J4195" s="1">
        <f>((((bot_orders[[#This Row],[cTime]]/ 1000)+3*3600) / 86400) + DATE(1970,1,1))</f>
        <v>45778.196283877318</v>
      </c>
      <c r="K4195" s="4" t="s">
        <v>18969</v>
      </c>
      <c r="L4195" s="1">
        <f>((((bot_orders[[#This Row],[uTime]]/ 1000)+3*3600) / 86400) + DATE(1970,1,1))</f>
        <v>45778.19976059028</v>
      </c>
      <c r="M4195" t="s">
        <v>34</v>
      </c>
      <c r="N4195" t="s">
        <v>28</v>
      </c>
      <c r="O4195" t="s">
        <v>35</v>
      </c>
      <c r="P4195">
        <v>8.5820000000000007</v>
      </c>
      <c r="Q4195" t="s">
        <v>36</v>
      </c>
      <c r="R4195" t="s">
        <v>37</v>
      </c>
      <c r="S4195">
        <v>0.77780000000000005</v>
      </c>
      <c r="T4195">
        <v>0.77780000000000005</v>
      </c>
      <c r="U4195">
        <v>8.5820000000000007</v>
      </c>
      <c r="V4195">
        <v>-5.3400636999999997E-3</v>
      </c>
      <c r="W4195" t="s">
        <v>38</v>
      </c>
      <c r="X4195" s="4">
        <f>IF(bot_orders[[#This Row],[side]]="sell", bot_orders[[#This Row],[accFillSz]]*bot_orders[[#This Row],[avgPx]] + bot_orders[[#This Row],[fee]], -bot_orders[[#This Row],[accFillSz]]*bot_orders[[#This Row],[avgPx]])</f>
        <v>6.6697395363000007</v>
      </c>
      <c r="Y4195" s="4">
        <f>IF(bot_orders[[#This Row],[side]]="buy", bot_orders[[#This Row],[accFillSz]] + bot_orders[[#This Row],[fee]], -bot_orders[[#This Row],[accFillSz]])</f>
        <v>-8.5820000000000007</v>
      </c>
      <c r="Z4195" s="4">
        <f>IF(bot_orders[[#This Row],[side]]="sell",bot_orders[[#This Row],[accFillSz]]*bot_orders[[#This Row],[avgPx]]+bot_orders[[#This Row],[fee]], 0)</f>
        <v>6.6697395363000007</v>
      </c>
      <c r="AA4195" s="4">
        <f>IF(bot_orders[[#This Row],[side]]="sell",-bot_orders[[#This Row],[accFillSz]],bot_orders[[#This Row],[accFillSz]]+bot_orders[[#This Row],[fee]])</f>
        <v>-8.5820000000000007</v>
      </c>
      <c r="AB4195">
        <v>0</v>
      </c>
      <c r="AC4195" t="s">
        <v>39</v>
      </c>
      <c r="AD4195">
        <v>0</v>
      </c>
      <c r="AE4195" t="s">
        <v>40</v>
      </c>
      <c r="AF4195" t="s">
        <v>41</v>
      </c>
      <c r="AG4195" t="s">
        <v>28</v>
      </c>
      <c r="AH4195" t="s">
        <v>28</v>
      </c>
      <c r="AI4195">
        <v>-8.5820000000000007</v>
      </c>
      <c r="AJ4195">
        <v>6.6697395400000001</v>
      </c>
    </row>
    <row r="4196" spans="1:36" x14ac:dyDescent="0.3">
      <c r="A4196">
        <v>5601</v>
      </c>
      <c r="B4196" t="s">
        <v>17980</v>
      </c>
      <c r="C4196" t="s">
        <v>28</v>
      </c>
      <c r="D4196" t="s">
        <v>29</v>
      </c>
      <c r="E4196" t="s">
        <v>30</v>
      </c>
      <c r="F4196" t="s">
        <v>31</v>
      </c>
      <c r="G4196" t="s">
        <v>1529</v>
      </c>
      <c r="H4196" t="s">
        <v>18970</v>
      </c>
      <c r="I4196" s="4" t="s">
        <v>18971</v>
      </c>
      <c r="J4196" s="1">
        <f>((((bot_orders[[#This Row],[cTime]]/ 1000)+3*3600) / 86400) + DATE(1970,1,1))</f>
        <v>45778.199760613425</v>
      </c>
      <c r="K4196" s="4" t="s">
        <v>18972</v>
      </c>
      <c r="L4196" s="1">
        <f>((((bot_orders[[#This Row],[uTime]]/ 1000)+3*3600) / 86400) + DATE(1970,1,1))</f>
        <v>45778.216140289354</v>
      </c>
      <c r="M4196" t="s">
        <v>34</v>
      </c>
      <c r="N4196" t="s">
        <v>28</v>
      </c>
      <c r="O4196" t="s">
        <v>35</v>
      </c>
      <c r="P4196">
        <v>8.5890000000000004</v>
      </c>
      <c r="Q4196" t="s">
        <v>36</v>
      </c>
      <c r="R4196" t="s">
        <v>55</v>
      </c>
      <c r="S4196">
        <v>0.77229999999999999</v>
      </c>
      <c r="T4196">
        <v>0.77229999999999999</v>
      </c>
      <c r="U4196">
        <v>8.5890000000000004</v>
      </c>
      <c r="V4196">
        <v>-6.8712000000000001E-3</v>
      </c>
      <c r="W4196" t="s">
        <v>39</v>
      </c>
      <c r="X4196" s="4">
        <f>IF(bot_orders[[#This Row],[side]]="sell", bot_orders[[#This Row],[accFillSz]]*bot_orders[[#This Row],[avgPx]] + bot_orders[[#This Row],[fee]], -bot_orders[[#This Row],[accFillSz]]*bot_orders[[#This Row],[avgPx]])</f>
        <v>-6.6332846999999999</v>
      </c>
      <c r="Y4196" s="4">
        <f>IF(bot_orders[[#This Row],[side]]="buy", bot_orders[[#This Row],[accFillSz]] + bot_orders[[#This Row],[fee]], -bot_orders[[#This Row],[accFillSz]])</f>
        <v>8.5821287999999996</v>
      </c>
      <c r="Z4196" s="4">
        <f>IF(bot_orders[[#This Row],[side]]="sell",bot_orders[[#This Row],[accFillSz]]*bot_orders[[#This Row],[avgPx]]+bot_orders[[#This Row],[fee]], 0)</f>
        <v>0</v>
      </c>
      <c r="AA4196" s="4">
        <f>IF(bot_orders[[#This Row],[side]]="sell",-bot_orders[[#This Row],[accFillSz]],bot_orders[[#This Row],[accFillSz]]+bot_orders[[#This Row],[fee]])</f>
        <v>8.5821287999999996</v>
      </c>
      <c r="AB4196">
        <v>0</v>
      </c>
      <c r="AC4196" t="s">
        <v>38</v>
      </c>
      <c r="AD4196">
        <v>0</v>
      </c>
      <c r="AE4196" t="s">
        <v>40</v>
      </c>
      <c r="AF4196" t="s">
        <v>41</v>
      </c>
      <c r="AG4196" t="s">
        <v>28</v>
      </c>
      <c r="AH4196" t="s">
        <v>28</v>
      </c>
      <c r="AI4196">
        <v>8.5821287999999996</v>
      </c>
      <c r="AJ4196">
        <v>-6.6332846999999999</v>
      </c>
    </row>
    <row r="4197" spans="1:36" x14ac:dyDescent="0.3">
      <c r="A4197">
        <v>5624</v>
      </c>
      <c r="B4197" t="s">
        <v>17980</v>
      </c>
      <c r="C4197" t="s">
        <v>28</v>
      </c>
      <c r="D4197" t="s">
        <v>29</v>
      </c>
      <c r="E4197" t="s">
        <v>30</v>
      </c>
      <c r="F4197" t="s">
        <v>31</v>
      </c>
      <c r="G4197" t="s">
        <v>1586</v>
      </c>
      <c r="H4197" t="s">
        <v>18973</v>
      </c>
      <c r="I4197" s="4" t="s">
        <v>18974</v>
      </c>
      <c r="J4197" s="1">
        <f>((((bot_orders[[#This Row],[cTime]]/ 1000)+3*3600) / 86400) + DATE(1970,1,1))</f>
        <v>45778.216140312499</v>
      </c>
      <c r="K4197" s="4" t="s">
        <v>15975</v>
      </c>
      <c r="L4197" s="1">
        <f>((((bot_orders[[#This Row],[uTime]]/ 1000)+3*3600) / 86400) + DATE(1970,1,1))</f>
        <v>45778.422467789351</v>
      </c>
      <c r="M4197" t="s">
        <v>34</v>
      </c>
      <c r="N4197" t="s">
        <v>28</v>
      </c>
      <c r="O4197" t="s">
        <v>35</v>
      </c>
      <c r="P4197">
        <v>8.5820000000000007</v>
      </c>
      <c r="Q4197" t="s">
        <v>36</v>
      </c>
      <c r="R4197" t="s">
        <v>37</v>
      </c>
      <c r="S4197">
        <v>0.77780000000000005</v>
      </c>
      <c r="T4197">
        <v>0.77780000000000005</v>
      </c>
      <c r="U4197">
        <v>8.5820000000000007</v>
      </c>
      <c r="V4197">
        <v>-5.3400636999999997E-3</v>
      </c>
      <c r="W4197" t="s">
        <v>38</v>
      </c>
      <c r="X4197" s="4">
        <f>IF(bot_orders[[#This Row],[side]]="sell", bot_orders[[#This Row],[accFillSz]]*bot_orders[[#This Row],[avgPx]] + bot_orders[[#This Row],[fee]], -bot_orders[[#This Row],[accFillSz]]*bot_orders[[#This Row],[avgPx]])</f>
        <v>6.6697395363000007</v>
      </c>
      <c r="Y4197" s="4">
        <f>IF(bot_orders[[#This Row],[side]]="buy", bot_orders[[#This Row],[accFillSz]] + bot_orders[[#This Row],[fee]], -bot_orders[[#This Row],[accFillSz]])</f>
        <v>-8.5820000000000007</v>
      </c>
      <c r="Z4197" s="4">
        <f>IF(bot_orders[[#This Row],[side]]="sell",bot_orders[[#This Row],[accFillSz]]*bot_orders[[#This Row],[avgPx]]+bot_orders[[#This Row],[fee]], 0)</f>
        <v>6.6697395363000007</v>
      </c>
      <c r="AA4197" s="4">
        <f>IF(bot_orders[[#This Row],[side]]="sell",-bot_orders[[#This Row],[accFillSz]],bot_orders[[#This Row],[accFillSz]]+bot_orders[[#This Row],[fee]])</f>
        <v>-8.5820000000000007</v>
      </c>
      <c r="AB4197">
        <v>0</v>
      </c>
      <c r="AC4197" t="s">
        <v>39</v>
      </c>
      <c r="AD4197">
        <v>0</v>
      </c>
      <c r="AE4197" t="s">
        <v>40</v>
      </c>
      <c r="AF4197" t="s">
        <v>41</v>
      </c>
      <c r="AG4197" t="s">
        <v>28</v>
      </c>
      <c r="AH4197" t="s">
        <v>28</v>
      </c>
      <c r="AI4197">
        <v>-8.5820000000000007</v>
      </c>
      <c r="AJ4197">
        <v>6.6697395400000001</v>
      </c>
    </row>
    <row r="4198" spans="1:36" x14ac:dyDescent="0.3">
      <c r="A4198">
        <v>5632</v>
      </c>
      <c r="B4198" t="s">
        <v>17980</v>
      </c>
      <c r="C4198" t="s">
        <v>28</v>
      </c>
      <c r="D4198" t="s">
        <v>29</v>
      </c>
      <c r="E4198" t="s">
        <v>30</v>
      </c>
      <c r="F4198" t="s">
        <v>31</v>
      </c>
      <c r="G4198" t="s">
        <v>1583</v>
      </c>
      <c r="H4198" t="s">
        <v>18975</v>
      </c>
      <c r="I4198" s="4" t="s">
        <v>18976</v>
      </c>
      <c r="J4198" s="1">
        <f>((((bot_orders[[#This Row],[cTime]]/ 1000)+3*3600) / 86400) + DATE(1970,1,1))</f>
        <v>45778.218297141204</v>
      </c>
      <c r="K4198" s="4" t="s">
        <v>18977</v>
      </c>
      <c r="L4198" s="1">
        <f>((((bot_orders[[#This Row],[uTime]]/ 1000)+3*3600) / 86400) + DATE(1970,1,1))</f>
        <v>45778.418833321761</v>
      </c>
      <c r="M4198" t="s">
        <v>34</v>
      </c>
      <c r="N4198" t="s">
        <v>28</v>
      </c>
      <c r="O4198" t="s">
        <v>35</v>
      </c>
      <c r="P4198">
        <v>8.5820000000000007</v>
      </c>
      <c r="Q4198" t="s">
        <v>36</v>
      </c>
      <c r="R4198" t="s">
        <v>37</v>
      </c>
      <c r="S4198">
        <v>0.77229999999999999</v>
      </c>
      <c r="T4198">
        <v>0.77229999999999999</v>
      </c>
      <c r="U4198">
        <v>8.5820000000000007</v>
      </c>
      <c r="V4198">
        <v>-5.3023028999999999E-3</v>
      </c>
      <c r="W4198" t="s">
        <v>38</v>
      </c>
      <c r="X4198" s="4">
        <f>IF(bot_orders[[#This Row],[side]]="sell", bot_orders[[#This Row],[accFillSz]]*bot_orders[[#This Row],[avgPx]] + bot_orders[[#This Row],[fee]], -bot_orders[[#This Row],[accFillSz]]*bot_orders[[#This Row],[avgPx]])</f>
        <v>6.6225762971000011</v>
      </c>
      <c r="Y4198" s="4">
        <f>IF(bot_orders[[#This Row],[side]]="buy", bot_orders[[#This Row],[accFillSz]] + bot_orders[[#This Row],[fee]], -bot_orders[[#This Row],[accFillSz]])</f>
        <v>-8.5820000000000007</v>
      </c>
      <c r="Z4198" s="4">
        <f>IF(bot_orders[[#This Row],[side]]="sell",bot_orders[[#This Row],[accFillSz]]*bot_orders[[#This Row],[avgPx]]+bot_orders[[#This Row],[fee]], 0)</f>
        <v>6.6225762971000011</v>
      </c>
      <c r="AA4198" s="4">
        <f>IF(bot_orders[[#This Row],[side]]="sell",-bot_orders[[#This Row],[accFillSz]],bot_orders[[#This Row],[accFillSz]]+bot_orders[[#This Row],[fee]])</f>
        <v>-8.5820000000000007</v>
      </c>
      <c r="AB4198">
        <v>0</v>
      </c>
      <c r="AC4198" t="s">
        <v>39</v>
      </c>
      <c r="AD4198">
        <v>0</v>
      </c>
      <c r="AE4198" t="s">
        <v>40</v>
      </c>
      <c r="AF4198" t="s">
        <v>41</v>
      </c>
      <c r="AG4198" t="s">
        <v>28</v>
      </c>
      <c r="AH4198" t="s">
        <v>28</v>
      </c>
      <c r="AI4198">
        <v>-8.5820000000000007</v>
      </c>
      <c r="AJ4198">
        <v>6.6225763000000004</v>
      </c>
    </row>
    <row r="4199" spans="1:36" x14ac:dyDescent="0.3">
      <c r="A4199">
        <v>5647</v>
      </c>
      <c r="B4199" t="s">
        <v>17980</v>
      </c>
      <c r="C4199" t="s">
        <v>28</v>
      </c>
      <c r="D4199" t="s">
        <v>29</v>
      </c>
      <c r="E4199" t="s">
        <v>30</v>
      </c>
      <c r="F4199" t="s">
        <v>31</v>
      </c>
      <c r="G4199" t="s">
        <v>1518</v>
      </c>
      <c r="H4199" t="s">
        <v>18978</v>
      </c>
      <c r="I4199" s="4" t="s">
        <v>18979</v>
      </c>
      <c r="J4199" s="1">
        <f>((((bot_orders[[#This Row],[cTime]]/ 1000)+3*3600) / 86400) + DATE(1970,1,1))</f>
        <v>45778.239796979164</v>
      </c>
      <c r="K4199" s="4" t="s">
        <v>18980</v>
      </c>
      <c r="L4199" s="1">
        <f>((((bot_orders[[#This Row],[uTime]]/ 1000)+3*3600) / 86400) + DATE(1970,1,1))</f>
        <v>45778.25606417824</v>
      </c>
      <c r="M4199" t="s">
        <v>34</v>
      </c>
      <c r="N4199" t="s">
        <v>28</v>
      </c>
      <c r="O4199" t="s">
        <v>35</v>
      </c>
      <c r="P4199">
        <v>8.5820000000000007</v>
      </c>
      <c r="Q4199" t="s">
        <v>36</v>
      </c>
      <c r="R4199" t="s">
        <v>37</v>
      </c>
      <c r="S4199">
        <v>0.76690000000000003</v>
      </c>
      <c r="T4199">
        <v>0.76690000000000003</v>
      </c>
      <c r="U4199">
        <v>8.5820000000000007</v>
      </c>
      <c r="V4199">
        <v>-5.2652285999999996E-3</v>
      </c>
      <c r="W4199" t="s">
        <v>38</v>
      </c>
      <c r="X4199" s="4">
        <f>IF(bot_orders[[#This Row],[side]]="sell", bot_orders[[#This Row],[accFillSz]]*bot_orders[[#This Row],[avgPx]] + bot_orders[[#This Row],[fee]], -bot_orders[[#This Row],[accFillSz]]*bot_orders[[#This Row],[avgPx]])</f>
        <v>6.5762705714000012</v>
      </c>
      <c r="Y4199" s="4">
        <f>IF(bot_orders[[#This Row],[side]]="buy", bot_orders[[#This Row],[accFillSz]] + bot_orders[[#This Row],[fee]], -bot_orders[[#This Row],[accFillSz]])</f>
        <v>-8.5820000000000007</v>
      </c>
      <c r="Z4199" s="4">
        <f>IF(bot_orders[[#This Row],[side]]="sell",bot_orders[[#This Row],[accFillSz]]*bot_orders[[#This Row],[avgPx]]+bot_orders[[#This Row],[fee]], 0)</f>
        <v>6.5762705714000012</v>
      </c>
      <c r="AA4199" s="4">
        <f>IF(bot_orders[[#This Row],[side]]="sell",-bot_orders[[#This Row],[accFillSz]],bot_orders[[#This Row],[accFillSz]]+bot_orders[[#This Row],[fee]])</f>
        <v>-8.5820000000000007</v>
      </c>
      <c r="AB4199">
        <v>0</v>
      </c>
      <c r="AC4199" t="s">
        <v>39</v>
      </c>
      <c r="AD4199">
        <v>0</v>
      </c>
      <c r="AE4199" t="s">
        <v>40</v>
      </c>
      <c r="AF4199" t="s">
        <v>41</v>
      </c>
      <c r="AG4199" t="s">
        <v>28</v>
      </c>
      <c r="AH4199" t="s">
        <v>28</v>
      </c>
      <c r="AI4199">
        <v>-8.5820000000000007</v>
      </c>
      <c r="AJ4199">
        <v>6.5762705700000001</v>
      </c>
    </row>
    <row r="4200" spans="1:36" x14ac:dyDescent="0.3">
      <c r="A4200">
        <v>5649</v>
      </c>
      <c r="B4200" t="s">
        <v>17980</v>
      </c>
      <c r="C4200" t="s">
        <v>28</v>
      </c>
      <c r="D4200" t="s">
        <v>29</v>
      </c>
      <c r="E4200" t="s">
        <v>30</v>
      </c>
      <c r="F4200" t="s">
        <v>31</v>
      </c>
      <c r="G4200" t="s">
        <v>1531</v>
      </c>
      <c r="H4200" t="s">
        <v>18981</v>
      </c>
      <c r="I4200" s="4" t="s">
        <v>18982</v>
      </c>
      <c r="J4200" s="1">
        <f>((((bot_orders[[#This Row],[cTime]]/ 1000)+3*3600) / 86400) + DATE(1970,1,1))</f>
        <v>45778.247391249999</v>
      </c>
      <c r="K4200" s="4" t="s">
        <v>16049</v>
      </c>
      <c r="L4200" s="1">
        <f>((((bot_orders[[#This Row],[uTime]]/ 1000)+3*3600) / 86400) + DATE(1970,1,1))</f>
        <v>45778.252651192131</v>
      </c>
      <c r="M4200" t="s">
        <v>34</v>
      </c>
      <c r="N4200" t="s">
        <v>28</v>
      </c>
      <c r="O4200" t="s">
        <v>35</v>
      </c>
      <c r="P4200">
        <v>8.5820000000000007</v>
      </c>
      <c r="Q4200" t="s">
        <v>36</v>
      </c>
      <c r="R4200" t="s">
        <v>37</v>
      </c>
      <c r="S4200">
        <v>0.76160000000000005</v>
      </c>
      <c r="T4200">
        <v>0.76160000000000005</v>
      </c>
      <c r="U4200">
        <v>8.5820000000000007</v>
      </c>
      <c r="V4200">
        <v>-5.2288409999999997E-3</v>
      </c>
      <c r="W4200" t="s">
        <v>38</v>
      </c>
      <c r="X4200" s="4">
        <f>IF(bot_orders[[#This Row],[side]]="sell", bot_orders[[#This Row],[accFillSz]]*bot_orders[[#This Row],[avgPx]] + bot_orders[[#This Row],[fee]], -bot_orders[[#This Row],[accFillSz]]*bot_orders[[#This Row],[avgPx]])</f>
        <v>6.530822359000001</v>
      </c>
      <c r="Y4200" s="4">
        <f>IF(bot_orders[[#This Row],[side]]="buy", bot_orders[[#This Row],[accFillSz]] + bot_orders[[#This Row],[fee]], -bot_orders[[#This Row],[accFillSz]])</f>
        <v>-8.5820000000000007</v>
      </c>
      <c r="Z4200" s="4">
        <f>IF(bot_orders[[#This Row],[side]]="sell",bot_orders[[#This Row],[accFillSz]]*bot_orders[[#This Row],[avgPx]]+bot_orders[[#This Row],[fee]], 0)</f>
        <v>6.530822359000001</v>
      </c>
      <c r="AA4200" s="4">
        <f>IF(bot_orders[[#This Row],[side]]="sell",-bot_orders[[#This Row],[accFillSz]],bot_orders[[#This Row],[accFillSz]]+bot_orders[[#This Row],[fee]])</f>
        <v>-8.5820000000000007</v>
      </c>
      <c r="AB4200">
        <v>0</v>
      </c>
      <c r="AC4200" t="s">
        <v>39</v>
      </c>
      <c r="AD4200">
        <v>0</v>
      </c>
      <c r="AE4200" t="s">
        <v>40</v>
      </c>
      <c r="AF4200" t="s">
        <v>41</v>
      </c>
      <c r="AG4200" t="s">
        <v>28</v>
      </c>
      <c r="AH4200" t="s">
        <v>28</v>
      </c>
      <c r="AI4200">
        <v>-8.5820000000000007</v>
      </c>
      <c r="AJ4200">
        <v>6.5308223600000002</v>
      </c>
    </row>
    <row r="4201" spans="1:36" x14ac:dyDescent="0.3">
      <c r="A4201">
        <v>5651</v>
      </c>
      <c r="B4201" t="s">
        <v>17980</v>
      </c>
      <c r="C4201" t="s">
        <v>28</v>
      </c>
      <c r="D4201" t="s">
        <v>29</v>
      </c>
      <c r="E4201" t="s">
        <v>30</v>
      </c>
      <c r="F4201" t="s">
        <v>31</v>
      </c>
      <c r="G4201" t="s">
        <v>1531</v>
      </c>
      <c r="H4201" t="s">
        <v>18983</v>
      </c>
      <c r="I4201" s="4" t="s">
        <v>18984</v>
      </c>
      <c r="J4201" s="1">
        <f>((((bot_orders[[#This Row],[cTime]]/ 1000)+3*3600) / 86400) + DATE(1970,1,1))</f>
        <v>45778.252651215284</v>
      </c>
      <c r="K4201" s="4" t="s">
        <v>18985</v>
      </c>
      <c r="L4201" s="1">
        <f>((((bot_orders[[#This Row],[uTime]]/ 1000)+3*3600) / 86400) + DATE(1970,1,1))</f>
        <v>45778.279587291661</v>
      </c>
      <c r="M4201" t="s">
        <v>34</v>
      </c>
      <c r="N4201" t="s">
        <v>28</v>
      </c>
      <c r="O4201" t="s">
        <v>35</v>
      </c>
      <c r="P4201">
        <v>8.5890000000000004</v>
      </c>
      <c r="Q4201" t="s">
        <v>36</v>
      </c>
      <c r="R4201" t="s">
        <v>55</v>
      </c>
      <c r="S4201">
        <v>0.75619999999999998</v>
      </c>
      <c r="T4201">
        <v>0.75619999999999998</v>
      </c>
      <c r="U4201">
        <v>8.5890000000000004</v>
      </c>
      <c r="V4201">
        <v>-6.8712000000000001E-3</v>
      </c>
      <c r="W4201" t="s">
        <v>39</v>
      </c>
      <c r="X4201" s="4">
        <f>IF(bot_orders[[#This Row],[side]]="sell", bot_orders[[#This Row],[accFillSz]]*bot_orders[[#This Row],[avgPx]] + bot_orders[[#This Row],[fee]], -bot_orders[[#This Row],[accFillSz]]*bot_orders[[#This Row],[avgPx]])</f>
        <v>-6.4950017999999998</v>
      </c>
      <c r="Y4201" s="4">
        <f>IF(bot_orders[[#This Row],[side]]="buy", bot_orders[[#This Row],[accFillSz]] + bot_orders[[#This Row],[fee]], -bot_orders[[#This Row],[accFillSz]])</f>
        <v>8.5821287999999996</v>
      </c>
      <c r="Z4201" s="4">
        <f>IF(bot_orders[[#This Row],[side]]="sell",bot_orders[[#This Row],[accFillSz]]*bot_orders[[#This Row],[avgPx]]+bot_orders[[#This Row],[fee]], 0)</f>
        <v>0</v>
      </c>
      <c r="AA4201" s="4">
        <f>IF(bot_orders[[#This Row],[side]]="sell",-bot_orders[[#This Row],[accFillSz]],bot_orders[[#This Row],[accFillSz]]+bot_orders[[#This Row],[fee]])</f>
        <v>8.5821287999999996</v>
      </c>
      <c r="AB4201">
        <v>0</v>
      </c>
      <c r="AC4201" t="s">
        <v>38</v>
      </c>
      <c r="AD4201">
        <v>0</v>
      </c>
      <c r="AE4201" t="s">
        <v>40</v>
      </c>
      <c r="AF4201" t="s">
        <v>41</v>
      </c>
      <c r="AG4201" t="s">
        <v>28</v>
      </c>
      <c r="AH4201" t="s">
        <v>28</v>
      </c>
      <c r="AI4201">
        <v>8.5821287999999996</v>
      </c>
      <c r="AJ4201">
        <v>-6.4950017999999998</v>
      </c>
    </row>
    <row r="4202" spans="1:36" x14ac:dyDescent="0.3">
      <c r="A4202">
        <v>5653</v>
      </c>
      <c r="B4202" t="s">
        <v>17980</v>
      </c>
      <c r="C4202" t="s">
        <v>28</v>
      </c>
      <c r="D4202" t="s">
        <v>29</v>
      </c>
      <c r="E4202" t="s">
        <v>30</v>
      </c>
      <c r="F4202" t="s">
        <v>31</v>
      </c>
      <c r="G4202" t="s">
        <v>1518</v>
      </c>
      <c r="H4202" t="s">
        <v>18986</v>
      </c>
      <c r="I4202" s="4" t="s">
        <v>18987</v>
      </c>
      <c r="J4202" s="1">
        <f>((((bot_orders[[#This Row],[cTime]]/ 1000)+3*3600) / 86400) + DATE(1970,1,1))</f>
        <v>45778.256064201385</v>
      </c>
      <c r="K4202" s="4" t="s">
        <v>18988</v>
      </c>
      <c r="L4202" s="1">
        <f>((((bot_orders[[#This Row],[uTime]]/ 1000)+3*3600) / 86400) + DATE(1970,1,1))</f>
        <v>45778.25815199074</v>
      </c>
      <c r="M4202" t="s">
        <v>34</v>
      </c>
      <c r="N4202" t="s">
        <v>28</v>
      </c>
      <c r="O4202" t="s">
        <v>35</v>
      </c>
      <c r="P4202">
        <v>8.5890000000000004</v>
      </c>
      <c r="Q4202" t="s">
        <v>36</v>
      </c>
      <c r="R4202" t="s">
        <v>55</v>
      </c>
      <c r="S4202">
        <v>0.76160000000000005</v>
      </c>
      <c r="T4202">
        <v>0.76160000000000005</v>
      </c>
      <c r="U4202">
        <v>8.5890000000000004</v>
      </c>
      <c r="V4202">
        <v>-6.8712000000000001E-3</v>
      </c>
      <c r="W4202" t="s">
        <v>39</v>
      </c>
      <c r="X4202" s="4">
        <f>IF(bot_orders[[#This Row],[side]]="sell", bot_orders[[#This Row],[accFillSz]]*bot_orders[[#This Row],[avgPx]] + bot_orders[[#This Row],[fee]], -bot_orders[[#This Row],[accFillSz]]*bot_orders[[#This Row],[avgPx]])</f>
        <v>-6.5413824000000007</v>
      </c>
      <c r="Y4202" s="4">
        <f>IF(bot_orders[[#This Row],[side]]="buy", bot_orders[[#This Row],[accFillSz]] + bot_orders[[#This Row],[fee]], -bot_orders[[#This Row],[accFillSz]])</f>
        <v>8.5821287999999996</v>
      </c>
      <c r="Z4202" s="4">
        <f>IF(bot_orders[[#This Row],[side]]="sell",bot_orders[[#This Row],[accFillSz]]*bot_orders[[#This Row],[avgPx]]+bot_orders[[#This Row],[fee]], 0)</f>
        <v>0</v>
      </c>
      <c r="AA4202" s="4">
        <f>IF(bot_orders[[#This Row],[side]]="sell",-bot_orders[[#This Row],[accFillSz]],bot_orders[[#This Row],[accFillSz]]+bot_orders[[#This Row],[fee]])</f>
        <v>8.5821287999999996</v>
      </c>
      <c r="AB4202">
        <v>0</v>
      </c>
      <c r="AC4202" t="s">
        <v>38</v>
      </c>
      <c r="AD4202">
        <v>0</v>
      </c>
      <c r="AE4202" t="s">
        <v>40</v>
      </c>
      <c r="AF4202" t="s">
        <v>41</v>
      </c>
      <c r="AG4202" t="s">
        <v>28</v>
      </c>
      <c r="AH4202" t="s">
        <v>28</v>
      </c>
      <c r="AI4202">
        <v>8.5821287999999996</v>
      </c>
      <c r="AJ4202">
        <v>-6.5413823999999998</v>
      </c>
    </row>
    <row r="4203" spans="1:36" x14ac:dyDescent="0.3">
      <c r="A4203">
        <v>5655</v>
      </c>
      <c r="B4203" t="s">
        <v>17980</v>
      </c>
      <c r="C4203" t="s">
        <v>28</v>
      </c>
      <c r="D4203" t="s">
        <v>29</v>
      </c>
      <c r="E4203" t="s">
        <v>30</v>
      </c>
      <c r="F4203" t="s">
        <v>31</v>
      </c>
      <c r="G4203" t="s">
        <v>1580</v>
      </c>
      <c r="H4203" t="s">
        <v>18989</v>
      </c>
      <c r="I4203" s="4" t="s">
        <v>18990</v>
      </c>
      <c r="J4203" s="1">
        <f>((((bot_orders[[#This Row],[cTime]]/ 1000)+3*3600) / 86400) + DATE(1970,1,1))</f>
        <v>45778.258152013892</v>
      </c>
      <c r="K4203" s="4" t="s">
        <v>18991</v>
      </c>
      <c r="L4203" s="1">
        <f>((((bot_orders[[#This Row],[uTime]]/ 1000)+3*3600) / 86400) + DATE(1970,1,1))</f>
        <v>45778.415059965278</v>
      </c>
      <c r="M4203" t="s">
        <v>34</v>
      </c>
      <c r="N4203" t="s">
        <v>28</v>
      </c>
      <c r="O4203" t="s">
        <v>35</v>
      </c>
      <c r="P4203">
        <v>8.5820000000000007</v>
      </c>
      <c r="Q4203" t="s">
        <v>36</v>
      </c>
      <c r="R4203" t="s">
        <v>37</v>
      </c>
      <c r="S4203">
        <v>0.76690000000000003</v>
      </c>
      <c r="T4203">
        <v>0.76690000000000003</v>
      </c>
      <c r="U4203">
        <v>8.5820000000000007</v>
      </c>
      <c r="V4203">
        <v>-5.2652285999999996E-3</v>
      </c>
      <c r="W4203" t="s">
        <v>38</v>
      </c>
      <c r="X4203" s="4">
        <f>IF(bot_orders[[#This Row],[side]]="sell", bot_orders[[#This Row],[accFillSz]]*bot_orders[[#This Row],[avgPx]] + bot_orders[[#This Row],[fee]], -bot_orders[[#This Row],[accFillSz]]*bot_orders[[#This Row],[avgPx]])</f>
        <v>6.5762705714000012</v>
      </c>
      <c r="Y4203" s="4">
        <f>IF(bot_orders[[#This Row],[side]]="buy", bot_orders[[#This Row],[accFillSz]] + bot_orders[[#This Row],[fee]], -bot_orders[[#This Row],[accFillSz]])</f>
        <v>-8.5820000000000007</v>
      </c>
      <c r="Z4203" s="4">
        <f>IF(bot_orders[[#This Row],[side]]="sell",bot_orders[[#This Row],[accFillSz]]*bot_orders[[#This Row],[avgPx]]+bot_orders[[#This Row],[fee]], 0)</f>
        <v>6.5762705714000012</v>
      </c>
      <c r="AA4203" s="4">
        <f>IF(bot_orders[[#This Row],[side]]="sell",-bot_orders[[#This Row],[accFillSz]],bot_orders[[#This Row],[accFillSz]]+bot_orders[[#This Row],[fee]])</f>
        <v>-8.5820000000000007</v>
      </c>
      <c r="AB4203">
        <v>0</v>
      </c>
      <c r="AC4203" t="s">
        <v>39</v>
      </c>
      <c r="AD4203">
        <v>0</v>
      </c>
      <c r="AE4203" t="s">
        <v>40</v>
      </c>
      <c r="AF4203" t="s">
        <v>41</v>
      </c>
      <c r="AG4203" t="s">
        <v>28</v>
      </c>
      <c r="AH4203" t="s">
        <v>28</v>
      </c>
      <c r="AI4203">
        <v>-8.5820000000000007</v>
      </c>
      <c r="AJ4203">
        <v>6.5762705700000001</v>
      </c>
    </row>
    <row r="4204" spans="1:36" x14ac:dyDescent="0.3">
      <c r="A4204">
        <v>5658</v>
      </c>
      <c r="B4204" t="s">
        <v>17980</v>
      </c>
      <c r="C4204" t="s">
        <v>28</v>
      </c>
      <c r="D4204" t="s">
        <v>29</v>
      </c>
      <c r="E4204" t="s">
        <v>30</v>
      </c>
      <c r="F4204" t="s">
        <v>31</v>
      </c>
      <c r="G4204" t="s">
        <v>1559</v>
      </c>
      <c r="H4204" t="s">
        <v>18995</v>
      </c>
      <c r="I4204" s="4" t="s">
        <v>18996</v>
      </c>
      <c r="J4204" s="1">
        <f>((((bot_orders[[#This Row],[cTime]]/ 1000)+3*3600) / 86400) + DATE(1970,1,1))</f>
        <v>45778.279587314813</v>
      </c>
      <c r="K4204" s="4" t="s">
        <v>18997</v>
      </c>
      <c r="L4204" s="1">
        <f>((((bot_orders[[#This Row],[uTime]]/ 1000)+3*3600) / 86400) + DATE(1970,1,1))</f>
        <v>45778.357748113427</v>
      </c>
      <c r="M4204" t="s">
        <v>34</v>
      </c>
      <c r="N4204" t="s">
        <v>28</v>
      </c>
      <c r="O4204" t="s">
        <v>35</v>
      </c>
      <c r="P4204">
        <v>8.5820000000000007</v>
      </c>
      <c r="Q4204" t="s">
        <v>36</v>
      </c>
      <c r="R4204" t="s">
        <v>37</v>
      </c>
      <c r="S4204">
        <v>0.76160000000000005</v>
      </c>
      <c r="T4204">
        <v>0.76160000000000005</v>
      </c>
      <c r="U4204">
        <v>8.5820000000000007</v>
      </c>
      <c r="V4204">
        <v>-5.2288409999999997E-3</v>
      </c>
      <c r="W4204" t="s">
        <v>38</v>
      </c>
      <c r="X4204" s="4">
        <f>IF(bot_orders[[#This Row],[side]]="sell", bot_orders[[#This Row],[accFillSz]]*bot_orders[[#This Row],[avgPx]] + bot_orders[[#This Row],[fee]], -bot_orders[[#This Row],[accFillSz]]*bot_orders[[#This Row],[avgPx]])</f>
        <v>6.530822359000001</v>
      </c>
      <c r="Y4204" s="4">
        <f>IF(bot_orders[[#This Row],[side]]="buy", bot_orders[[#This Row],[accFillSz]] + bot_orders[[#This Row],[fee]], -bot_orders[[#This Row],[accFillSz]])</f>
        <v>-8.5820000000000007</v>
      </c>
      <c r="Z4204" s="4">
        <f>IF(bot_orders[[#This Row],[side]]="sell",bot_orders[[#This Row],[accFillSz]]*bot_orders[[#This Row],[avgPx]]+bot_orders[[#This Row],[fee]], 0)</f>
        <v>6.530822359000001</v>
      </c>
      <c r="AA4204" s="4">
        <f>IF(bot_orders[[#This Row],[side]]="sell",-bot_orders[[#This Row],[accFillSz]],bot_orders[[#This Row],[accFillSz]]+bot_orders[[#This Row],[fee]])</f>
        <v>-8.5820000000000007</v>
      </c>
      <c r="AB4204">
        <v>0</v>
      </c>
      <c r="AC4204" t="s">
        <v>39</v>
      </c>
      <c r="AD4204">
        <v>0</v>
      </c>
      <c r="AE4204" t="s">
        <v>40</v>
      </c>
      <c r="AF4204" t="s">
        <v>41</v>
      </c>
      <c r="AG4204" t="s">
        <v>28</v>
      </c>
      <c r="AH4204" t="s">
        <v>28</v>
      </c>
      <c r="AI4204">
        <v>-8.5820000000000007</v>
      </c>
      <c r="AJ4204">
        <v>6.5308223600000002</v>
      </c>
    </row>
    <row r="4205" spans="1:36" x14ac:dyDescent="0.3">
      <c r="A4205">
        <v>5661</v>
      </c>
      <c r="B4205" t="s">
        <v>17980</v>
      </c>
      <c r="C4205" t="s">
        <v>28</v>
      </c>
      <c r="D4205" t="s">
        <v>29</v>
      </c>
      <c r="E4205" t="s">
        <v>30</v>
      </c>
      <c r="F4205" t="s">
        <v>31</v>
      </c>
      <c r="G4205" t="s">
        <v>1552</v>
      </c>
      <c r="H4205" t="s">
        <v>18998</v>
      </c>
      <c r="I4205" s="4" t="s">
        <v>18999</v>
      </c>
      <c r="J4205" s="1">
        <f>((((bot_orders[[#This Row],[cTime]]/ 1000)+3*3600) / 86400) + DATE(1970,1,1))</f>
        <v>45778.286697523145</v>
      </c>
      <c r="K4205" s="4" t="s">
        <v>19000</v>
      </c>
      <c r="L4205" s="1">
        <f>((((bot_orders[[#This Row],[uTime]]/ 1000)+3*3600) / 86400) + DATE(1970,1,1))</f>
        <v>45778.320881608801</v>
      </c>
      <c r="M4205" t="s">
        <v>34</v>
      </c>
      <c r="N4205" t="s">
        <v>28</v>
      </c>
      <c r="O4205" t="s">
        <v>35</v>
      </c>
      <c r="P4205">
        <v>8.5820000000000007</v>
      </c>
      <c r="Q4205" t="s">
        <v>36</v>
      </c>
      <c r="R4205" t="s">
        <v>37</v>
      </c>
      <c r="S4205">
        <v>0.75619999999999998</v>
      </c>
      <c r="T4205">
        <v>0.75619999999999998</v>
      </c>
      <c r="U4205">
        <v>8.5820000000000007</v>
      </c>
      <c r="V4205">
        <v>-5.1917667000000002E-3</v>
      </c>
      <c r="W4205" t="s">
        <v>38</v>
      </c>
      <c r="X4205" s="4">
        <f>IF(bot_orders[[#This Row],[side]]="sell", bot_orders[[#This Row],[accFillSz]]*bot_orders[[#This Row],[avgPx]] + bot_orders[[#This Row],[fee]], -bot_orders[[#This Row],[accFillSz]]*bot_orders[[#This Row],[avgPx]])</f>
        <v>6.4845166333000002</v>
      </c>
      <c r="Y4205" s="4">
        <f>IF(bot_orders[[#This Row],[side]]="buy", bot_orders[[#This Row],[accFillSz]] + bot_orders[[#This Row],[fee]], -bot_orders[[#This Row],[accFillSz]])</f>
        <v>-8.5820000000000007</v>
      </c>
      <c r="Z4205" s="4">
        <f>IF(bot_orders[[#This Row],[side]]="sell",bot_orders[[#This Row],[accFillSz]]*bot_orders[[#This Row],[avgPx]]+bot_orders[[#This Row],[fee]], 0)</f>
        <v>6.4845166333000002</v>
      </c>
      <c r="AA4205" s="4">
        <f>IF(bot_orders[[#This Row],[side]]="sell",-bot_orders[[#This Row],[accFillSz]],bot_orders[[#This Row],[accFillSz]]+bot_orders[[#This Row],[fee]])</f>
        <v>-8.5820000000000007</v>
      </c>
      <c r="AB4205">
        <v>0</v>
      </c>
      <c r="AC4205" t="s">
        <v>39</v>
      </c>
      <c r="AD4205">
        <v>0</v>
      </c>
      <c r="AE4205" t="s">
        <v>40</v>
      </c>
      <c r="AF4205" t="s">
        <v>41</v>
      </c>
      <c r="AG4205" t="s">
        <v>28</v>
      </c>
      <c r="AH4205" t="s">
        <v>28</v>
      </c>
      <c r="AI4205">
        <v>-8.5820000000000007</v>
      </c>
      <c r="AJ4205">
        <v>6.4845166299999999</v>
      </c>
    </row>
    <row r="4206" spans="1:36" x14ac:dyDescent="0.3">
      <c r="A4206">
        <v>5664</v>
      </c>
      <c r="B4206" t="s">
        <v>17980</v>
      </c>
      <c r="C4206" t="s">
        <v>28</v>
      </c>
      <c r="D4206" t="s">
        <v>29</v>
      </c>
      <c r="E4206" t="s">
        <v>30</v>
      </c>
      <c r="F4206" t="s">
        <v>31</v>
      </c>
      <c r="G4206" t="s">
        <v>1545</v>
      </c>
      <c r="H4206" t="s">
        <v>19001</v>
      </c>
      <c r="I4206" s="4" t="s">
        <v>19002</v>
      </c>
      <c r="J4206" s="1">
        <f>((((bot_orders[[#This Row],[cTime]]/ 1000)+3*3600) / 86400) + DATE(1970,1,1))</f>
        <v>45778.302837337964</v>
      </c>
      <c r="K4206" s="4" t="s">
        <v>19003</v>
      </c>
      <c r="L4206" s="1">
        <f>((((bot_orders[[#This Row],[uTime]]/ 1000)+3*3600) / 86400) + DATE(1970,1,1))</f>
        <v>45778.307883287038</v>
      </c>
      <c r="M4206" t="s">
        <v>34</v>
      </c>
      <c r="N4206" t="s">
        <v>28</v>
      </c>
      <c r="O4206" t="s">
        <v>35</v>
      </c>
      <c r="P4206">
        <v>8.5820000000000007</v>
      </c>
      <c r="Q4206" t="s">
        <v>36</v>
      </c>
      <c r="R4206" t="s">
        <v>37</v>
      </c>
      <c r="S4206">
        <v>0.75090000000000001</v>
      </c>
      <c r="T4206">
        <v>0.75090000000000001</v>
      </c>
      <c r="U4206">
        <v>8.5820000000000007</v>
      </c>
      <c r="V4206">
        <v>-5.1553789999999999E-3</v>
      </c>
      <c r="W4206" t="s">
        <v>38</v>
      </c>
      <c r="X4206" s="4">
        <f>IF(bot_orders[[#This Row],[side]]="sell", bot_orders[[#This Row],[accFillSz]]*bot_orders[[#This Row],[avgPx]] + bot_orders[[#This Row],[fee]], -bot_orders[[#This Row],[accFillSz]]*bot_orders[[#This Row],[avgPx]])</f>
        <v>6.4390684210000009</v>
      </c>
      <c r="Y4206" s="4">
        <f>IF(bot_orders[[#This Row],[side]]="buy", bot_orders[[#This Row],[accFillSz]] + bot_orders[[#This Row],[fee]], -bot_orders[[#This Row],[accFillSz]])</f>
        <v>-8.5820000000000007</v>
      </c>
      <c r="Z4206" s="4">
        <f>IF(bot_orders[[#This Row],[side]]="sell",bot_orders[[#This Row],[accFillSz]]*bot_orders[[#This Row],[avgPx]]+bot_orders[[#This Row],[fee]], 0)</f>
        <v>6.4390684210000009</v>
      </c>
      <c r="AA4206" s="4">
        <f>IF(bot_orders[[#This Row],[side]]="sell",-bot_orders[[#This Row],[accFillSz]],bot_orders[[#This Row],[accFillSz]]+bot_orders[[#This Row],[fee]])</f>
        <v>-8.5820000000000007</v>
      </c>
      <c r="AB4206">
        <v>0</v>
      </c>
      <c r="AC4206" t="s">
        <v>39</v>
      </c>
      <c r="AD4206">
        <v>0</v>
      </c>
      <c r="AE4206" t="s">
        <v>40</v>
      </c>
      <c r="AF4206" t="s">
        <v>41</v>
      </c>
      <c r="AG4206" t="s">
        <v>28</v>
      </c>
      <c r="AH4206" t="s">
        <v>28</v>
      </c>
      <c r="AI4206">
        <v>-8.5820000000000007</v>
      </c>
      <c r="AJ4206">
        <v>6.4390684199999999</v>
      </c>
    </row>
    <row r="4207" spans="1:36" x14ac:dyDescent="0.3">
      <c r="A4207">
        <v>5666</v>
      </c>
      <c r="B4207" t="s">
        <v>17980</v>
      </c>
      <c r="C4207" t="s">
        <v>28</v>
      </c>
      <c r="D4207" t="s">
        <v>29</v>
      </c>
      <c r="E4207" t="s">
        <v>30</v>
      </c>
      <c r="F4207" t="s">
        <v>31</v>
      </c>
      <c r="G4207" t="s">
        <v>1545</v>
      </c>
      <c r="H4207" t="s">
        <v>19004</v>
      </c>
      <c r="I4207" s="4" t="s">
        <v>19005</v>
      </c>
      <c r="J4207" s="1">
        <f>((((bot_orders[[#This Row],[cTime]]/ 1000)+3*3600) / 86400) + DATE(1970,1,1))</f>
        <v>45778.30788331019</v>
      </c>
      <c r="K4207" s="4" t="s">
        <v>19006</v>
      </c>
      <c r="L4207" s="1">
        <f>((((bot_orders[[#This Row],[uTime]]/ 1000)+3*3600) / 86400) + DATE(1970,1,1))</f>
        <v>45778.85800630787</v>
      </c>
      <c r="M4207" t="s">
        <v>34</v>
      </c>
      <c r="N4207" t="s">
        <v>28</v>
      </c>
      <c r="O4207" t="s">
        <v>35</v>
      </c>
      <c r="P4207">
        <v>8.5890000000000004</v>
      </c>
      <c r="Q4207" t="s">
        <v>36</v>
      </c>
      <c r="R4207" t="s">
        <v>55</v>
      </c>
      <c r="S4207">
        <v>0.74570000000000003</v>
      </c>
      <c r="T4207">
        <v>0.74570000000000003</v>
      </c>
      <c r="U4207">
        <v>8.5890000000000004</v>
      </c>
      <c r="V4207">
        <v>-6.8712000000000001E-3</v>
      </c>
      <c r="W4207" t="s">
        <v>39</v>
      </c>
      <c r="X4207" s="4">
        <f>IF(bot_orders[[#This Row],[side]]="sell", bot_orders[[#This Row],[accFillSz]]*bot_orders[[#This Row],[avgPx]] + bot_orders[[#This Row],[fee]], -bot_orders[[#This Row],[accFillSz]]*bot_orders[[#This Row],[avgPx]])</f>
        <v>-6.4048173000000004</v>
      </c>
      <c r="Y4207" s="4">
        <f>IF(bot_orders[[#This Row],[side]]="buy", bot_orders[[#This Row],[accFillSz]] + bot_orders[[#This Row],[fee]], -bot_orders[[#This Row],[accFillSz]])</f>
        <v>8.5821287999999996</v>
      </c>
      <c r="Z4207" s="4">
        <f>IF(bot_orders[[#This Row],[side]]="sell",bot_orders[[#This Row],[accFillSz]]*bot_orders[[#This Row],[avgPx]]+bot_orders[[#This Row],[fee]], 0)</f>
        <v>0</v>
      </c>
      <c r="AA4207" s="4">
        <f>IF(bot_orders[[#This Row],[side]]="sell",-bot_orders[[#This Row],[accFillSz]],bot_orders[[#This Row],[accFillSz]]+bot_orders[[#This Row],[fee]])</f>
        <v>8.5821287999999996</v>
      </c>
      <c r="AB4207">
        <v>0</v>
      </c>
      <c r="AC4207" t="s">
        <v>38</v>
      </c>
      <c r="AD4207">
        <v>0</v>
      </c>
      <c r="AE4207" t="s">
        <v>40</v>
      </c>
      <c r="AF4207" t="s">
        <v>41</v>
      </c>
      <c r="AG4207" t="s">
        <v>28</v>
      </c>
      <c r="AH4207" t="s">
        <v>28</v>
      </c>
      <c r="AI4207">
        <v>8.5821287999999996</v>
      </c>
      <c r="AJ4207">
        <v>-6.4048173000000004</v>
      </c>
    </row>
    <row r="4208" spans="1:36" x14ac:dyDescent="0.3">
      <c r="A4208">
        <v>5669</v>
      </c>
      <c r="B4208" t="s">
        <v>17980</v>
      </c>
      <c r="C4208" t="s">
        <v>28</v>
      </c>
      <c r="D4208" t="s">
        <v>29</v>
      </c>
      <c r="E4208" t="s">
        <v>30</v>
      </c>
      <c r="F4208" t="s">
        <v>31</v>
      </c>
      <c r="G4208" t="s">
        <v>1552</v>
      </c>
      <c r="H4208" t="s">
        <v>19007</v>
      </c>
      <c r="I4208" s="4" t="s">
        <v>19008</v>
      </c>
      <c r="J4208" s="1">
        <f>((((bot_orders[[#This Row],[cTime]]/ 1000)+3*3600) / 86400) + DATE(1970,1,1))</f>
        <v>45778.320881631946</v>
      </c>
      <c r="K4208" s="4" t="s">
        <v>19009</v>
      </c>
      <c r="L4208" s="1">
        <f>((((bot_orders[[#This Row],[uTime]]/ 1000)+3*3600) / 86400) + DATE(1970,1,1))</f>
        <v>45778.715844282407</v>
      </c>
      <c r="M4208" t="s">
        <v>34</v>
      </c>
      <c r="N4208" t="s">
        <v>28</v>
      </c>
      <c r="O4208" t="s">
        <v>35</v>
      </c>
      <c r="P4208">
        <v>8.5890000000000004</v>
      </c>
      <c r="Q4208" t="s">
        <v>36</v>
      </c>
      <c r="R4208" t="s">
        <v>55</v>
      </c>
      <c r="S4208">
        <v>0.75090000000000001</v>
      </c>
      <c r="T4208">
        <v>0.75090000000000001</v>
      </c>
      <c r="U4208">
        <v>8.5890000000000004</v>
      </c>
      <c r="V4208">
        <v>-6.8712000000000001E-3</v>
      </c>
      <c r="W4208" t="s">
        <v>39</v>
      </c>
      <c r="X4208" s="4">
        <f>IF(bot_orders[[#This Row],[side]]="sell", bot_orders[[#This Row],[accFillSz]]*bot_orders[[#This Row],[avgPx]] + bot_orders[[#This Row],[fee]], -bot_orders[[#This Row],[accFillSz]]*bot_orders[[#This Row],[avgPx]])</f>
        <v>-6.4494801000000006</v>
      </c>
      <c r="Y4208" s="4">
        <f>IF(bot_orders[[#This Row],[side]]="buy", bot_orders[[#This Row],[accFillSz]] + bot_orders[[#This Row],[fee]], -bot_orders[[#This Row],[accFillSz]])</f>
        <v>8.5821287999999996</v>
      </c>
      <c r="Z4208" s="4">
        <f>IF(bot_orders[[#This Row],[side]]="sell",bot_orders[[#This Row],[accFillSz]]*bot_orders[[#This Row],[avgPx]]+bot_orders[[#This Row],[fee]], 0)</f>
        <v>0</v>
      </c>
      <c r="AA4208" s="4">
        <f>IF(bot_orders[[#This Row],[side]]="sell",-bot_orders[[#This Row],[accFillSz]],bot_orders[[#This Row],[accFillSz]]+bot_orders[[#This Row],[fee]])</f>
        <v>8.5821287999999996</v>
      </c>
      <c r="AB4208">
        <v>0</v>
      </c>
      <c r="AC4208" t="s">
        <v>38</v>
      </c>
      <c r="AD4208">
        <v>0</v>
      </c>
      <c r="AE4208" t="s">
        <v>40</v>
      </c>
      <c r="AF4208" t="s">
        <v>41</v>
      </c>
      <c r="AG4208" t="s">
        <v>28</v>
      </c>
      <c r="AH4208" t="s">
        <v>28</v>
      </c>
      <c r="AI4208">
        <v>8.5821287999999996</v>
      </c>
      <c r="AJ4208">
        <v>-6.4494800999999997</v>
      </c>
    </row>
    <row r="4209" spans="1:36" x14ac:dyDescent="0.3">
      <c r="A4209">
        <v>5674</v>
      </c>
      <c r="B4209" t="s">
        <v>17980</v>
      </c>
      <c r="C4209" t="s">
        <v>28</v>
      </c>
      <c r="D4209" t="s">
        <v>29</v>
      </c>
      <c r="E4209" t="s">
        <v>30</v>
      </c>
      <c r="F4209" t="s">
        <v>31</v>
      </c>
      <c r="G4209" t="s">
        <v>1559</v>
      </c>
      <c r="H4209" t="s">
        <v>19013</v>
      </c>
      <c r="I4209" s="4" t="s">
        <v>19014</v>
      </c>
      <c r="J4209" s="1">
        <f>((((bot_orders[[#This Row],[cTime]]/ 1000)+3*3600) / 86400) + DATE(1970,1,1))</f>
        <v>45778.357748136572</v>
      </c>
      <c r="K4209" s="4" t="s">
        <v>19015</v>
      </c>
      <c r="L4209" s="1">
        <f>((((bot_orders[[#This Row],[uTime]]/ 1000)+3*3600) / 86400) + DATE(1970,1,1))</f>
        <v>45778.387303784722</v>
      </c>
      <c r="M4209" t="s">
        <v>34</v>
      </c>
      <c r="N4209" t="s">
        <v>28</v>
      </c>
      <c r="O4209" t="s">
        <v>35</v>
      </c>
      <c r="P4209">
        <v>8.5890000000000004</v>
      </c>
      <c r="Q4209" t="s">
        <v>36</v>
      </c>
      <c r="R4209" t="s">
        <v>55</v>
      </c>
      <c r="S4209">
        <v>0.75619999999999998</v>
      </c>
      <c r="T4209">
        <v>0.75619999999999998</v>
      </c>
      <c r="U4209">
        <v>8.5890000000000004</v>
      </c>
      <c r="V4209">
        <v>-6.8712000000000001E-3</v>
      </c>
      <c r="W4209" t="s">
        <v>39</v>
      </c>
      <c r="X4209" s="4">
        <f>IF(bot_orders[[#This Row],[side]]="sell", bot_orders[[#This Row],[accFillSz]]*bot_orders[[#This Row],[avgPx]] + bot_orders[[#This Row],[fee]], -bot_orders[[#This Row],[accFillSz]]*bot_orders[[#This Row],[avgPx]])</f>
        <v>-6.4950017999999998</v>
      </c>
      <c r="Y4209" s="4">
        <f>IF(bot_orders[[#This Row],[side]]="buy", bot_orders[[#This Row],[accFillSz]] + bot_orders[[#This Row],[fee]], -bot_orders[[#This Row],[accFillSz]])</f>
        <v>8.5821287999999996</v>
      </c>
      <c r="Z4209" s="4">
        <f>IF(bot_orders[[#This Row],[side]]="sell",bot_orders[[#This Row],[accFillSz]]*bot_orders[[#This Row],[avgPx]]+bot_orders[[#This Row],[fee]], 0)</f>
        <v>0</v>
      </c>
      <c r="AA4209" s="4">
        <f>IF(bot_orders[[#This Row],[side]]="sell",-bot_orders[[#This Row],[accFillSz]],bot_orders[[#This Row],[accFillSz]]+bot_orders[[#This Row],[fee]])</f>
        <v>8.5821287999999996</v>
      </c>
      <c r="AB4209">
        <v>0</v>
      </c>
      <c r="AC4209" t="s">
        <v>38</v>
      </c>
      <c r="AD4209">
        <v>0</v>
      </c>
      <c r="AE4209" t="s">
        <v>40</v>
      </c>
      <c r="AF4209" t="s">
        <v>41</v>
      </c>
      <c r="AG4209" t="s">
        <v>28</v>
      </c>
      <c r="AH4209" t="s">
        <v>28</v>
      </c>
      <c r="AI4209">
        <v>8.5821287999999996</v>
      </c>
      <c r="AJ4209">
        <v>-6.4950017999999998</v>
      </c>
    </row>
    <row r="4210" spans="1:36" x14ac:dyDescent="0.3">
      <c r="A4210">
        <v>5679</v>
      </c>
      <c r="B4210" t="s">
        <v>17980</v>
      </c>
      <c r="C4210" t="s">
        <v>28</v>
      </c>
      <c r="D4210" t="s">
        <v>29</v>
      </c>
      <c r="E4210" t="s">
        <v>30</v>
      </c>
      <c r="F4210" t="s">
        <v>31</v>
      </c>
      <c r="G4210" t="s">
        <v>1566</v>
      </c>
      <c r="H4210" t="s">
        <v>19016</v>
      </c>
      <c r="I4210" s="4" t="s">
        <v>19017</v>
      </c>
      <c r="J4210" s="1">
        <f>((((bot_orders[[#This Row],[cTime]]/ 1000)+3*3600) / 86400) + DATE(1970,1,1))</f>
        <v>45778.387303807875</v>
      </c>
      <c r="K4210" s="4" t="s">
        <v>19018</v>
      </c>
      <c r="L4210" s="1">
        <f>((((bot_orders[[#This Row],[uTime]]/ 1000)+3*3600) / 86400) + DATE(1970,1,1))</f>
        <v>45778.411425729166</v>
      </c>
      <c r="M4210" t="s">
        <v>34</v>
      </c>
      <c r="N4210" t="s">
        <v>28</v>
      </c>
      <c r="O4210" t="s">
        <v>35</v>
      </c>
      <c r="P4210">
        <v>8.5820000000000007</v>
      </c>
      <c r="Q4210" t="s">
        <v>36</v>
      </c>
      <c r="R4210" t="s">
        <v>37</v>
      </c>
      <c r="S4210">
        <v>0.76160000000000005</v>
      </c>
      <c r="T4210">
        <v>0.76160000000000005</v>
      </c>
      <c r="U4210">
        <v>8.5820000000000007</v>
      </c>
      <c r="V4210">
        <v>-5.2288409999999997E-3</v>
      </c>
      <c r="W4210" t="s">
        <v>38</v>
      </c>
      <c r="X4210" s="4">
        <f>IF(bot_orders[[#This Row],[side]]="sell", bot_orders[[#This Row],[accFillSz]]*bot_orders[[#This Row],[avgPx]] + bot_orders[[#This Row],[fee]], -bot_orders[[#This Row],[accFillSz]]*bot_orders[[#This Row],[avgPx]])</f>
        <v>6.530822359000001</v>
      </c>
      <c r="Y4210" s="4">
        <f>IF(bot_orders[[#This Row],[side]]="buy", bot_orders[[#This Row],[accFillSz]] + bot_orders[[#This Row],[fee]], -bot_orders[[#This Row],[accFillSz]])</f>
        <v>-8.5820000000000007</v>
      </c>
      <c r="Z4210" s="4">
        <f>IF(bot_orders[[#This Row],[side]]="sell",bot_orders[[#This Row],[accFillSz]]*bot_orders[[#This Row],[avgPx]]+bot_orders[[#This Row],[fee]], 0)</f>
        <v>6.530822359000001</v>
      </c>
      <c r="AA4210" s="4">
        <f>IF(bot_orders[[#This Row],[side]]="sell",-bot_orders[[#This Row],[accFillSz]],bot_orders[[#This Row],[accFillSz]]+bot_orders[[#This Row],[fee]])</f>
        <v>-8.5820000000000007</v>
      </c>
      <c r="AB4210">
        <v>0</v>
      </c>
      <c r="AC4210" t="s">
        <v>39</v>
      </c>
      <c r="AD4210">
        <v>0</v>
      </c>
      <c r="AE4210" t="s">
        <v>40</v>
      </c>
      <c r="AF4210" t="s">
        <v>41</v>
      </c>
      <c r="AG4210" t="s">
        <v>28</v>
      </c>
      <c r="AH4210" t="s">
        <v>28</v>
      </c>
      <c r="AI4210">
        <v>-8.5820000000000007</v>
      </c>
      <c r="AJ4210">
        <v>6.5308223600000002</v>
      </c>
    </row>
    <row r="4211" spans="1:36" x14ac:dyDescent="0.3">
      <c r="A4211">
        <v>5683</v>
      </c>
      <c r="B4211" t="s">
        <v>17980</v>
      </c>
      <c r="C4211" t="s">
        <v>28</v>
      </c>
      <c r="D4211" t="s">
        <v>29</v>
      </c>
      <c r="E4211" t="s">
        <v>30</v>
      </c>
      <c r="F4211" t="s">
        <v>31</v>
      </c>
      <c r="G4211" t="s">
        <v>1566</v>
      </c>
      <c r="H4211" t="s">
        <v>19022</v>
      </c>
      <c r="I4211" s="4" t="s">
        <v>19023</v>
      </c>
      <c r="J4211" s="1">
        <f>((((bot_orders[[#This Row],[cTime]]/ 1000)+3*3600) / 86400) + DATE(1970,1,1))</f>
        <v>45778.411425763887</v>
      </c>
      <c r="K4211" s="4" t="s">
        <v>19024</v>
      </c>
      <c r="L4211" s="1">
        <f>((((bot_orders[[#This Row],[uTime]]/ 1000)+3*3600) / 86400) + DATE(1970,1,1))</f>
        <v>45778.462385335646</v>
      </c>
      <c r="M4211" t="s">
        <v>34</v>
      </c>
      <c r="N4211" t="s">
        <v>28</v>
      </c>
      <c r="O4211" t="s">
        <v>35</v>
      </c>
      <c r="P4211">
        <v>8.5890000000000004</v>
      </c>
      <c r="Q4211" t="s">
        <v>36</v>
      </c>
      <c r="R4211" t="s">
        <v>55</v>
      </c>
      <c r="S4211">
        <v>0.75619999999999998</v>
      </c>
      <c r="T4211">
        <v>0.75619999999999998</v>
      </c>
      <c r="U4211">
        <v>8.5890000000000004</v>
      </c>
      <c r="V4211">
        <v>-6.8712000000000001E-3</v>
      </c>
      <c r="W4211" t="s">
        <v>39</v>
      </c>
      <c r="X4211" s="4">
        <f>IF(bot_orders[[#This Row],[side]]="sell", bot_orders[[#This Row],[accFillSz]]*bot_orders[[#This Row],[avgPx]] + bot_orders[[#This Row],[fee]], -bot_orders[[#This Row],[accFillSz]]*bot_orders[[#This Row],[avgPx]])</f>
        <v>-6.4950017999999998</v>
      </c>
      <c r="Y4211" s="4">
        <f>IF(bot_orders[[#This Row],[side]]="buy", bot_orders[[#This Row],[accFillSz]] + bot_orders[[#This Row],[fee]], -bot_orders[[#This Row],[accFillSz]])</f>
        <v>8.5821287999999996</v>
      </c>
      <c r="Z4211" s="4">
        <f>IF(bot_orders[[#This Row],[side]]="sell",bot_orders[[#This Row],[accFillSz]]*bot_orders[[#This Row],[avgPx]]+bot_orders[[#This Row],[fee]], 0)</f>
        <v>0</v>
      </c>
      <c r="AA4211" s="4">
        <f>IF(bot_orders[[#This Row],[side]]="sell",-bot_orders[[#This Row],[accFillSz]],bot_orders[[#This Row],[accFillSz]]+bot_orders[[#This Row],[fee]])</f>
        <v>8.5821287999999996</v>
      </c>
      <c r="AB4211">
        <v>0</v>
      </c>
      <c r="AC4211" t="s">
        <v>38</v>
      </c>
      <c r="AD4211">
        <v>0</v>
      </c>
      <c r="AE4211" t="s">
        <v>40</v>
      </c>
      <c r="AF4211" t="s">
        <v>41</v>
      </c>
      <c r="AG4211" t="s">
        <v>28</v>
      </c>
      <c r="AH4211" t="s">
        <v>28</v>
      </c>
      <c r="AI4211">
        <v>8.5821287999999996</v>
      </c>
      <c r="AJ4211">
        <v>-6.4950017999999998</v>
      </c>
    </row>
    <row r="4212" spans="1:36" x14ac:dyDescent="0.3">
      <c r="A4212">
        <v>5686</v>
      </c>
      <c r="B4212" t="s">
        <v>17980</v>
      </c>
      <c r="C4212" t="s">
        <v>28</v>
      </c>
      <c r="D4212" t="s">
        <v>29</v>
      </c>
      <c r="E4212" t="s">
        <v>30</v>
      </c>
      <c r="F4212" t="s">
        <v>31</v>
      </c>
      <c r="G4212" t="s">
        <v>1580</v>
      </c>
      <c r="H4212" t="s">
        <v>19025</v>
      </c>
      <c r="I4212" s="4" t="s">
        <v>19026</v>
      </c>
      <c r="J4212" s="1">
        <f>((((bot_orders[[#This Row],[cTime]]/ 1000)+3*3600) / 86400) + DATE(1970,1,1))</f>
        <v>45778.415059988431</v>
      </c>
      <c r="K4212" s="4" t="s">
        <v>19027</v>
      </c>
      <c r="L4212" s="1">
        <f>((((bot_orders[[#This Row],[uTime]]/ 1000)+3*3600) / 86400) + DATE(1970,1,1))</f>
        <v>45778.458603101855</v>
      </c>
      <c r="M4212" t="s">
        <v>34</v>
      </c>
      <c r="N4212" t="s">
        <v>28</v>
      </c>
      <c r="O4212" t="s">
        <v>35</v>
      </c>
      <c r="P4212">
        <v>8.5890000000000004</v>
      </c>
      <c r="Q4212" t="s">
        <v>36</v>
      </c>
      <c r="R4212" t="s">
        <v>55</v>
      </c>
      <c r="S4212">
        <v>0.76160000000000005</v>
      </c>
      <c r="T4212">
        <v>0.76160000000000005</v>
      </c>
      <c r="U4212">
        <v>8.5890000000000004</v>
      </c>
      <c r="V4212">
        <v>-6.8712000000000001E-3</v>
      </c>
      <c r="W4212" t="s">
        <v>39</v>
      </c>
      <c r="X4212" s="4">
        <f>IF(bot_orders[[#This Row],[side]]="sell", bot_orders[[#This Row],[accFillSz]]*bot_orders[[#This Row],[avgPx]] + bot_orders[[#This Row],[fee]], -bot_orders[[#This Row],[accFillSz]]*bot_orders[[#This Row],[avgPx]])</f>
        <v>-6.5413824000000007</v>
      </c>
      <c r="Y4212" s="4">
        <f>IF(bot_orders[[#This Row],[side]]="buy", bot_orders[[#This Row],[accFillSz]] + bot_orders[[#This Row],[fee]], -bot_orders[[#This Row],[accFillSz]])</f>
        <v>8.5821287999999996</v>
      </c>
      <c r="Z4212" s="4">
        <f>IF(bot_orders[[#This Row],[side]]="sell",bot_orders[[#This Row],[accFillSz]]*bot_orders[[#This Row],[avgPx]]+bot_orders[[#This Row],[fee]], 0)</f>
        <v>0</v>
      </c>
      <c r="AA4212" s="4">
        <f>IF(bot_orders[[#This Row],[side]]="sell",-bot_orders[[#This Row],[accFillSz]],bot_orders[[#This Row],[accFillSz]]+bot_orders[[#This Row],[fee]])</f>
        <v>8.5821287999999996</v>
      </c>
      <c r="AB4212">
        <v>0</v>
      </c>
      <c r="AC4212" t="s">
        <v>38</v>
      </c>
      <c r="AD4212">
        <v>0</v>
      </c>
      <c r="AE4212" t="s">
        <v>40</v>
      </c>
      <c r="AF4212" t="s">
        <v>41</v>
      </c>
      <c r="AG4212" t="s">
        <v>28</v>
      </c>
      <c r="AH4212" t="s">
        <v>28</v>
      </c>
      <c r="AI4212">
        <v>8.5821287999999996</v>
      </c>
      <c r="AJ4212">
        <v>-6.5413823999999998</v>
      </c>
    </row>
    <row r="4213" spans="1:36" x14ac:dyDescent="0.3">
      <c r="A4213">
        <v>5691</v>
      </c>
      <c r="B4213" t="s">
        <v>17980</v>
      </c>
      <c r="C4213" t="s">
        <v>28</v>
      </c>
      <c r="D4213" t="s">
        <v>29</v>
      </c>
      <c r="E4213" t="s">
        <v>30</v>
      </c>
      <c r="F4213" t="s">
        <v>31</v>
      </c>
      <c r="G4213" t="s">
        <v>1583</v>
      </c>
      <c r="H4213" t="s">
        <v>19028</v>
      </c>
      <c r="I4213" s="4" t="s">
        <v>19029</v>
      </c>
      <c r="J4213" s="1">
        <f>((((bot_orders[[#This Row],[cTime]]/ 1000)+3*3600) / 86400) + DATE(1970,1,1))</f>
        <v>45778.418833344906</v>
      </c>
      <c r="K4213" s="4" t="s">
        <v>19030</v>
      </c>
      <c r="L4213" s="1">
        <f>((((bot_orders[[#This Row],[uTime]]/ 1000)+3*3600) / 86400) + DATE(1970,1,1))</f>
        <v>45778.449592141202</v>
      </c>
      <c r="M4213" t="s">
        <v>34</v>
      </c>
      <c r="N4213" t="s">
        <v>28</v>
      </c>
      <c r="O4213" t="s">
        <v>35</v>
      </c>
      <c r="P4213">
        <v>8.5890000000000004</v>
      </c>
      <c r="Q4213" t="s">
        <v>36</v>
      </c>
      <c r="R4213" t="s">
        <v>55</v>
      </c>
      <c r="S4213">
        <v>0.76690000000000003</v>
      </c>
      <c r="T4213">
        <v>0.76690000000000003</v>
      </c>
      <c r="U4213">
        <v>8.5890000000000004</v>
      </c>
      <c r="V4213">
        <v>-6.8712000000000001E-3</v>
      </c>
      <c r="W4213" t="s">
        <v>39</v>
      </c>
      <c r="X4213" s="4">
        <f>IF(bot_orders[[#This Row],[side]]="sell", bot_orders[[#This Row],[accFillSz]]*bot_orders[[#This Row],[avgPx]] + bot_orders[[#This Row],[fee]], -bot_orders[[#This Row],[accFillSz]]*bot_orders[[#This Row],[avgPx]])</f>
        <v>-6.5869041000000008</v>
      </c>
      <c r="Y4213" s="4">
        <f>IF(bot_orders[[#This Row],[side]]="buy", bot_orders[[#This Row],[accFillSz]] + bot_orders[[#This Row],[fee]], -bot_orders[[#This Row],[accFillSz]])</f>
        <v>8.5821287999999996</v>
      </c>
      <c r="Z4213" s="4">
        <f>IF(bot_orders[[#This Row],[side]]="sell",bot_orders[[#This Row],[accFillSz]]*bot_orders[[#This Row],[avgPx]]+bot_orders[[#This Row],[fee]], 0)</f>
        <v>0</v>
      </c>
      <c r="AA4213" s="4">
        <f>IF(bot_orders[[#This Row],[side]]="sell",-bot_orders[[#This Row],[accFillSz]],bot_orders[[#This Row],[accFillSz]]+bot_orders[[#This Row],[fee]])</f>
        <v>8.5821287999999996</v>
      </c>
      <c r="AB4213">
        <v>0</v>
      </c>
      <c r="AC4213" t="s">
        <v>38</v>
      </c>
      <c r="AD4213">
        <v>0</v>
      </c>
      <c r="AE4213" t="s">
        <v>40</v>
      </c>
      <c r="AF4213" t="s">
        <v>41</v>
      </c>
      <c r="AG4213" t="s">
        <v>28</v>
      </c>
      <c r="AH4213" t="s">
        <v>28</v>
      </c>
      <c r="AI4213">
        <v>8.5821287999999996</v>
      </c>
      <c r="AJ4213">
        <v>-6.5869040999999999</v>
      </c>
    </row>
    <row r="4214" spans="1:36" x14ac:dyDescent="0.3">
      <c r="A4214">
        <v>5700</v>
      </c>
      <c r="B4214" t="s">
        <v>17980</v>
      </c>
      <c r="C4214" t="s">
        <v>28</v>
      </c>
      <c r="D4214" t="s">
        <v>29</v>
      </c>
      <c r="E4214" t="s">
        <v>30</v>
      </c>
      <c r="F4214" t="s">
        <v>31</v>
      </c>
      <c r="G4214" t="s">
        <v>1586</v>
      </c>
      <c r="H4214" t="s">
        <v>19031</v>
      </c>
      <c r="I4214" s="4" t="s">
        <v>16147</v>
      </c>
      <c r="J4214" s="1">
        <f>((((bot_orders[[#This Row],[cTime]]/ 1000)+3*3600) / 86400) + DATE(1970,1,1))</f>
        <v>45778.422467812503</v>
      </c>
      <c r="K4214" s="4" t="s">
        <v>19032</v>
      </c>
      <c r="L4214" s="1">
        <f>((((bot_orders[[#This Row],[uTime]]/ 1000)+3*3600) / 86400) + DATE(1970,1,1))</f>
        <v>45778.429153958336</v>
      </c>
      <c r="M4214" t="s">
        <v>34</v>
      </c>
      <c r="N4214" t="s">
        <v>28</v>
      </c>
      <c r="O4214" t="s">
        <v>35</v>
      </c>
      <c r="P4214">
        <v>8.5890000000000004</v>
      </c>
      <c r="Q4214" t="s">
        <v>36</v>
      </c>
      <c r="R4214" t="s">
        <v>55</v>
      </c>
      <c r="S4214">
        <v>0.77229999999999999</v>
      </c>
      <c r="T4214">
        <v>0.77229999999999999</v>
      </c>
      <c r="U4214">
        <v>8.5890000000000004</v>
      </c>
      <c r="V4214">
        <v>-6.8712000000000001E-3</v>
      </c>
      <c r="W4214" t="s">
        <v>39</v>
      </c>
      <c r="X4214" s="4">
        <f>IF(bot_orders[[#This Row],[side]]="sell", bot_orders[[#This Row],[accFillSz]]*bot_orders[[#This Row],[avgPx]] + bot_orders[[#This Row],[fee]], -bot_orders[[#This Row],[accFillSz]]*bot_orders[[#This Row],[avgPx]])</f>
        <v>-6.6332846999999999</v>
      </c>
      <c r="Y4214" s="4">
        <f>IF(bot_orders[[#This Row],[side]]="buy", bot_orders[[#This Row],[accFillSz]] + bot_orders[[#This Row],[fee]], -bot_orders[[#This Row],[accFillSz]])</f>
        <v>8.5821287999999996</v>
      </c>
      <c r="Z4214" s="4">
        <f>IF(bot_orders[[#This Row],[side]]="sell",bot_orders[[#This Row],[accFillSz]]*bot_orders[[#This Row],[avgPx]]+bot_orders[[#This Row],[fee]], 0)</f>
        <v>0</v>
      </c>
      <c r="AA4214" s="4">
        <f>IF(bot_orders[[#This Row],[side]]="sell",-bot_orders[[#This Row],[accFillSz]],bot_orders[[#This Row],[accFillSz]]+bot_orders[[#This Row],[fee]])</f>
        <v>8.5821287999999996</v>
      </c>
      <c r="AB4214">
        <v>0</v>
      </c>
      <c r="AC4214" t="s">
        <v>38</v>
      </c>
      <c r="AD4214">
        <v>0</v>
      </c>
      <c r="AE4214" t="s">
        <v>40</v>
      </c>
      <c r="AF4214" t="s">
        <v>41</v>
      </c>
      <c r="AG4214" t="s">
        <v>28</v>
      </c>
      <c r="AH4214" t="s">
        <v>28</v>
      </c>
      <c r="AI4214">
        <v>8.5821287999999996</v>
      </c>
      <c r="AJ4214">
        <v>-6.6332846999999999</v>
      </c>
    </row>
    <row r="4215" spans="1:36" x14ac:dyDescent="0.3">
      <c r="A4215">
        <v>5707</v>
      </c>
      <c r="B4215" t="s">
        <v>17980</v>
      </c>
      <c r="C4215" t="s">
        <v>28</v>
      </c>
      <c r="D4215" t="s">
        <v>29</v>
      </c>
      <c r="E4215" t="s">
        <v>30</v>
      </c>
      <c r="F4215" t="s">
        <v>31</v>
      </c>
      <c r="G4215" t="s">
        <v>1588</v>
      </c>
      <c r="H4215" t="s">
        <v>19033</v>
      </c>
      <c r="I4215" s="4" t="s">
        <v>19034</v>
      </c>
      <c r="J4215" s="1">
        <f>((((bot_orders[[#This Row],[cTime]]/ 1000)+3*3600) / 86400) + DATE(1970,1,1))</f>
        <v>45778.42915398148</v>
      </c>
      <c r="K4215" s="4" t="s">
        <v>19035</v>
      </c>
      <c r="L4215" s="1">
        <f>((((bot_orders[[#This Row],[uTime]]/ 1000)+3*3600) / 86400) + DATE(1970,1,1))</f>
        <v>45778.441127893515</v>
      </c>
      <c r="M4215" t="s">
        <v>34</v>
      </c>
      <c r="N4215" t="s">
        <v>28</v>
      </c>
      <c r="O4215" t="s">
        <v>35</v>
      </c>
      <c r="P4215">
        <v>8.5820000000000007</v>
      </c>
      <c r="Q4215" t="s">
        <v>36</v>
      </c>
      <c r="R4215" t="s">
        <v>37</v>
      </c>
      <c r="S4215">
        <v>0.77780000000000005</v>
      </c>
      <c r="T4215">
        <v>0.77780000000000005</v>
      </c>
      <c r="U4215">
        <v>8.5820000000000007</v>
      </c>
      <c r="V4215">
        <v>-5.3400636999999997E-3</v>
      </c>
      <c r="W4215" t="s">
        <v>38</v>
      </c>
      <c r="X4215" s="4">
        <f>IF(bot_orders[[#This Row],[side]]="sell", bot_orders[[#This Row],[accFillSz]]*bot_orders[[#This Row],[avgPx]] + bot_orders[[#This Row],[fee]], -bot_orders[[#This Row],[accFillSz]]*bot_orders[[#This Row],[avgPx]])</f>
        <v>6.6697395363000007</v>
      </c>
      <c r="Y4215" s="4">
        <f>IF(bot_orders[[#This Row],[side]]="buy", bot_orders[[#This Row],[accFillSz]] + bot_orders[[#This Row],[fee]], -bot_orders[[#This Row],[accFillSz]])</f>
        <v>-8.5820000000000007</v>
      </c>
      <c r="Z4215" s="4">
        <f>IF(bot_orders[[#This Row],[side]]="sell",bot_orders[[#This Row],[accFillSz]]*bot_orders[[#This Row],[avgPx]]+bot_orders[[#This Row],[fee]], 0)</f>
        <v>6.6697395363000007</v>
      </c>
      <c r="AA4215" s="4">
        <f>IF(bot_orders[[#This Row],[side]]="sell",-bot_orders[[#This Row],[accFillSz]],bot_orders[[#This Row],[accFillSz]]+bot_orders[[#This Row],[fee]])</f>
        <v>-8.5820000000000007</v>
      </c>
      <c r="AB4215">
        <v>0</v>
      </c>
      <c r="AC4215" t="s">
        <v>39</v>
      </c>
      <c r="AD4215">
        <v>0</v>
      </c>
      <c r="AE4215" t="s">
        <v>40</v>
      </c>
      <c r="AF4215" t="s">
        <v>41</v>
      </c>
      <c r="AG4215" t="s">
        <v>28</v>
      </c>
      <c r="AH4215" t="s">
        <v>28</v>
      </c>
      <c r="AI4215">
        <v>-8.5820000000000007</v>
      </c>
      <c r="AJ4215">
        <v>6.6697395400000001</v>
      </c>
    </row>
    <row r="4216" spans="1:36" x14ac:dyDescent="0.3">
      <c r="A4216">
        <v>5720</v>
      </c>
      <c r="B4216" t="s">
        <v>17980</v>
      </c>
      <c r="C4216" t="s">
        <v>28</v>
      </c>
      <c r="D4216" t="s">
        <v>29</v>
      </c>
      <c r="E4216" t="s">
        <v>30</v>
      </c>
      <c r="F4216" t="s">
        <v>31</v>
      </c>
      <c r="G4216" t="s">
        <v>1588</v>
      </c>
      <c r="H4216" t="s">
        <v>19036</v>
      </c>
      <c r="I4216" s="4" t="s">
        <v>16202</v>
      </c>
      <c r="J4216" s="1">
        <f>((((bot_orders[[#This Row],[cTime]]/ 1000)+3*3600) / 86400) + DATE(1970,1,1))</f>
        <v>45778.441127916667</v>
      </c>
      <c r="K4216" s="4" t="s">
        <v>19037</v>
      </c>
      <c r="L4216" s="1">
        <f>((((bot_orders[[#This Row],[uTime]]/ 1000)+3*3600) / 86400) + DATE(1970,1,1))</f>
        <v>45778.446518912038</v>
      </c>
      <c r="M4216" t="s">
        <v>34</v>
      </c>
      <c r="N4216" t="s">
        <v>28</v>
      </c>
      <c r="O4216" t="s">
        <v>35</v>
      </c>
      <c r="P4216">
        <v>8.5890000000000004</v>
      </c>
      <c r="Q4216" t="s">
        <v>36</v>
      </c>
      <c r="R4216" t="s">
        <v>55</v>
      </c>
      <c r="S4216">
        <v>0.77229999999999999</v>
      </c>
      <c r="T4216">
        <v>0.77229999999999999</v>
      </c>
      <c r="U4216">
        <v>8.5890000000000004</v>
      </c>
      <c r="V4216">
        <v>-6.8712000000000001E-3</v>
      </c>
      <c r="W4216" t="s">
        <v>39</v>
      </c>
      <c r="X4216" s="4">
        <f>IF(bot_orders[[#This Row],[side]]="sell", bot_orders[[#This Row],[accFillSz]]*bot_orders[[#This Row],[avgPx]] + bot_orders[[#This Row],[fee]], -bot_orders[[#This Row],[accFillSz]]*bot_orders[[#This Row],[avgPx]])</f>
        <v>-6.6332846999999999</v>
      </c>
      <c r="Y4216" s="4">
        <f>IF(bot_orders[[#This Row],[side]]="buy", bot_orders[[#This Row],[accFillSz]] + bot_orders[[#This Row],[fee]], -bot_orders[[#This Row],[accFillSz]])</f>
        <v>8.5821287999999996</v>
      </c>
      <c r="Z4216" s="4">
        <f>IF(bot_orders[[#This Row],[side]]="sell",bot_orders[[#This Row],[accFillSz]]*bot_orders[[#This Row],[avgPx]]+bot_orders[[#This Row],[fee]], 0)</f>
        <v>0</v>
      </c>
      <c r="AA4216" s="4">
        <f>IF(bot_orders[[#This Row],[side]]="sell",-bot_orders[[#This Row],[accFillSz]],bot_orders[[#This Row],[accFillSz]]+bot_orders[[#This Row],[fee]])</f>
        <v>8.5821287999999996</v>
      </c>
      <c r="AB4216">
        <v>0</v>
      </c>
      <c r="AC4216" t="s">
        <v>38</v>
      </c>
      <c r="AD4216">
        <v>0</v>
      </c>
      <c r="AE4216" t="s">
        <v>40</v>
      </c>
      <c r="AF4216" t="s">
        <v>41</v>
      </c>
      <c r="AG4216" t="s">
        <v>28</v>
      </c>
      <c r="AH4216" t="s">
        <v>28</v>
      </c>
      <c r="AI4216">
        <v>8.5821287999999996</v>
      </c>
      <c r="AJ4216">
        <v>-6.6332846999999999</v>
      </c>
    </row>
    <row r="4217" spans="1:36" x14ac:dyDescent="0.3">
      <c r="A4217">
        <v>5724</v>
      </c>
      <c r="B4217" t="s">
        <v>17980</v>
      </c>
      <c r="C4217" t="s">
        <v>28</v>
      </c>
      <c r="D4217" t="s">
        <v>29</v>
      </c>
      <c r="E4217" t="s">
        <v>30</v>
      </c>
      <c r="F4217" t="s">
        <v>31</v>
      </c>
      <c r="G4217" t="s">
        <v>3068</v>
      </c>
      <c r="H4217" t="s">
        <v>19038</v>
      </c>
      <c r="I4217" s="4" t="s">
        <v>19039</v>
      </c>
      <c r="J4217" s="1">
        <f>((((bot_orders[[#This Row],[cTime]]/ 1000)+3*3600) / 86400) + DATE(1970,1,1))</f>
        <v>45778.44651893519</v>
      </c>
      <c r="K4217" s="4" t="s">
        <v>19040</v>
      </c>
      <c r="L4217" s="1">
        <f>((((bot_orders[[#This Row],[uTime]]/ 1000)+3*3600) / 86400) + DATE(1970,1,1))</f>
        <v>45785.987574236111</v>
      </c>
      <c r="M4217" t="s">
        <v>34</v>
      </c>
      <c r="N4217" t="s">
        <v>28</v>
      </c>
      <c r="O4217" t="s">
        <v>35</v>
      </c>
      <c r="P4217">
        <v>8.5820000000000007</v>
      </c>
      <c r="Q4217" t="s">
        <v>36</v>
      </c>
      <c r="R4217" t="s">
        <v>37</v>
      </c>
      <c r="S4217">
        <v>0.77780000000000005</v>
      </c>
      <c r="T4217">
        <v>0.77780000000000005</v>
      </c>
      <c r="U4217">
        <v>8.5820000000000007</v>
      </c>
      <c r="V4217">
        <v>-5.3400636999999997E-3</v>
      </c>
      <c r="W4217" t="s">
        <v>38</v>
      </c>
      <c r="X4217" s="4">
        <f>IF(bot_orders[[#This Row],[side]]="sell", bot_orders[[#This Row],[accFillSz]]*bot_orders[[#This Row],[avgPx]] + bot_orders[[#This Row],[fee]], -bot_orders[[#This Row],[accFillSz]]*bot_orders[[#This Row],[avgPx]])</f>
        <v>6.6697395363000007</v>
      </c>
      <c r="Y4217" s="4">
        <f>IF(bot_orders[[#This Row],[side]]="buy", bot_orders[[#This Row],[accFillSz]] + bot_orders[[#This Row],[fee]], -bot_orders[[#This Row],[accFillSz]])</f>
        <v>-8.5820000000000007</v>
      </c>
      <c r="Z4217" s="4">
        <f>IF(bot_orders[[#This Row],[side]]="sell",bot_orders[[#This Row],[accFillSz]]*bot_orders[[#This Row],[avgPx]]+bot_orders[[#This Row],[fee]], 0)</f>
        <v>6.6697395363000007</v>
      </c>
      <c r="AA4217" s="4">
        <f>IF(bot_orders[[#This Row],[side]]="sell",-bot_orders[[#This Row],[accFillSz]],bot_orders[[#This Row],[accFillSz]]+bot_orders[[#This Row],[fee]])</f>
        <v>-8.5820000000000007</v>
      </c>
      <c r="AB4217">
        <v>0</v>
      </c>
      <c r="AC4217" t="s">
        <v>39</v>
      </c>
      <c r="AD4217">
        <v>0</v>
      </c>
      <c r="AE4217" t="s">
        <v>40</v>
      </c>
      <c r="AF4217" t="s">
        <v>41</v>
      </c>
      <c r="AG4217" t="s">
        <v>28</v>
      </c>
      <c r="AH4217" t="s">
        <v>28</v>
      </c>
      <c r="AI4217">
        <v>-8.5820000000000007</v>
      </c>
      <c r="AJ4217">
        <v>6.6697395400000001</v>
      </c>
    </row>
    <row r="4218" spans="1:36" x14ac:dyDescent="0.3">
      <c r="A4218">
        <v>5730</v>
      </c>
      <c r="B4218" t="s">
        <v>17980</v>
      </c>
      <c r="C4218" t="s">
        <v>28</v>
      </c>
      <c r="D4218" t="s">
        <v>29</v>
      </c>
      <c r="E4218" t="s">
        <v>30</v>
      </c>
      <c r="F4218" t="s">
        <v>31</v>
      </c>
      <c r="G4218" t="s">
        <v>1620</v>
      </c>
      <c r="H4218" t="s">
        <v>19041</v>
      </c>
      <c r="I4218" s="4" t="s">
        <v>19042</v>
      </c>
      <c r="J4218" s="1">
        <f>((((bot_orders[[#This Row],[cTime]]/ 1000)+3*3600) / 86400) + DATE(1970,1,1))</f>
        <v>45778.449592164354</v>
      </c>
      <c r="K4218" s="4" t="s">
        <v>19043</v>
      </c>
      <c r="L4218" s="1">
        <f>((((bot_orders[[#This Row],[uTime]]/ 1000)+3*3600) / 86400) + DATE(1970,1,1))</f>
        <v>45778.55713350694</v>
      </c>
      <c r="M4218" t="s">
        <v>34</v>
      </c>
      <c r="N4218" t="s">
        <v>28</v>
      </c>
      <c r="O4218" t="s">
        <v>35</v>
      </c>
      <c r="P4218">
        <v>8.5820000000000007</v>
      </c>
      <c r="Q4218" t="s">
        <v>36</v>
      </c>
      <c r="R4218" t="s">
        <v>37</v>
      </c>
      <c r="S4218">
        <v>0.77229999999999999</v>
      </c>
      <c r="T4218">
        <v>0.77229999999999999</v>
      </c>
      <c r="U4218">
        <v>8.5820000000000007</v>
      </c>
      <c r="V4218">
        <v>-5.3023028999999999E-3</v>
      </c>
      <c r="W4218" t="s">
        <v>38</v>
      </c>
      <c r="X4218" s="4">
        <f>IF(bot_orders[[#This Row],[side]]="sell", bot_orders[[#This Row],[accFillSz]]*bot_orders[[#This Row],[avgPx]] + bot_orders[[#This Row],[fee]], -bot_orders[[#This Row],[accFillSz]]*bot_orders[[#This Row],[avgPx]])</f>
        <v>6.6225762971000011</v>
      </c>
      <c r="Y4218" s="4">
        <f>IF(bot_orders[[#This Row],[side]]="buy", bot_orders[[#This Row],[accFillSz]] + bot_orders[[#This Row],[fee]], -bot_orders[[#This Row],[accFillSz]])</f>
        <v>-8.5820000000000007</v>
      </c>
      <c r="Z4218" s="4">
        <f>IF(bot_orders[[#This Row],[side]]="sell",bot_orders[[#This Row],[accFillSz]]*bot_orders[[#This Row],[avgPx]]+bot_orders[[#This Row],[fee]], 0)</f>
        <v>6.6225762971000011</v>
      </c>
      <c r="AA4218" s="4">
        <f>IF(bot_orders[[#This Row],[side]]="sell",-bot_orders[[#This Row],[accFillSz]],bot_orders[[#This Row],[accFillSz]]+bot_orders[[#This Row],[fee]])</f>
        <v>-8.5820000000000007</v>
      </c>
      <c r="AB4218">
        <v>0</v>
      </c>
      <c r="AC4218" t="s">
        <v>39</v>
      </c>
      <c r="AD4218">
        <v>0</v>
      </c>
      <c r="AE4218" t="s">
        <v>40</v>
      </c>
      <c r="AF4218" t="s">
        <v>41</v>
      </c>
      <c r="AG4218" t="s">
        <v>28</v>
      </c>
      <c r="AH4218" t="s">
        <v>28</v>
      </c>
      <c r="AI4218">
        <v>-8.5820000000000007</v>
      </c>
      <c r="AJ4218">
        <v>6.6225763000000004</v>
      </c>
    </row>
    <row r="4219" spans="1:36" x14ac:dyDescent="0.3">
      <c r="A4219">
        <v>5733</v>
      </c>
      <c r="B4219" t="s">
        <v>17980</v>
      </c>
      <c r="C4219" t="s">
        <v>28</v>
      </c>
      <c r="D4219" t="s">
        <v>29</v>
      </c>
      <c r="E4219" t="s">
        <v>30</v>
      </c>
      <c r="F4219" t="s">
        <v>31</v>
      </c>
      <c r="G4219" t="s">
        <v>1603</v>
      </c>
      <c r="H4219" t="s">
        <v>19044</v>
      </c>
      <c r="I4219" s="4" t="s">
        <v>19045</v>
      </c>
      <c r="J4219" s="1">
        <f>((((bot_orders[[#This Row],[cTime]]/ 1000)+3*3600) / 86400) + DATE(1970,1,1))</f>
        <v>45778.458603125</v>
      </c>
      <c r="K4219" s="4" t="s">
        <v>19046</v>
      </c>
      <c r="L4219" s="1">
        <f>((((bot_orders[[#This Row],[uTime]]/ 1000)+3*3600) / 86400) + DATE(1970,1,1))</f>
        <v>45778.478034143518</v>
      </c>
      <c r="M4219" t="s">
        <v>34</v>
      </c>
      <c r="N4219" t="s">
        <v>28</v>
      </c>
      <c r="O4219" t="s">
        <v>35</v>
      </c>
      <c r="P4219">
        <v>8.5820000000000007</v>
      </c>
      <c r="Q4219" t="s">
        <v>36</v>
      </c>
      <c r="R4219" t="s">
        <v>37</v>
      </c>
      <c r="S4219">
        <v>0.76690000000000003</v>
      </c>
      <c r="T4219">
        <v>0.76690000000000003</v>
      </c>
      <c r="U4219">
        <v>8.5820000000000007</v>
      </c>
      <c r="V4219">
        <v>-5.2652285999999996E-3</v>
      </c>
      <c r="W4219" t="s">
        <v>38</v>
      </c>
      <c r="X4219" s="4">
        <f>IF(bot_orders[[#This Row],[side]]="sell", bot_orders[[#This Row],[accFillSz]]*bot_orders[[#This Row],[avgPx]] + bot_orders[[#This Row],[fee]], -bot_orders[[#This Row],[accFillSz]]*bot_orders[[#This Row],[avgPx]])</f>
        <v>6.5762705714000012</v>
      </c>
      <c r="Y4219" s="4">
        <f>IF(bot_orders[[#This Row],[side]]="buy", bot_orders[[#This Row],[accFillSz]] + bot_orders[[#This Row],[fee]], -bot_orders[[#This Row],[accFillSz]])</f>
        <v>-8.5820000000000007</v>
      </c>
      <c r="Z4219" s="4">
        <f>IF(bot_orders[[#This Row],[side]]="sell",bot_orders[[#This Row],[accFillSz]]*bot_orders[[#This Row],[avgPx]]+bot_orders[[#This Row],[fee]], 0)</f>
        <v>6.5762705714000012</v>
      </c>
      <c r="AA4219" s="4">
        <f>IF(bot_orders[[#This Row],[side]]="sell",-bot_orders[[#This Row],[accFillSz]],bot_orders[[#This Row],[accFillSz]]+bot_orders[[#This Row],[fee]])</f>
        <v>-8.5820000000000007</v>
      </c>
      <c r="AB4219">
        <v>0</v>
      </c>
      <c r="AC4219" t="s">
        <v>39</v>
      </c>
      <c r="AD4219">
        <v>0</v>
      </c>
      <c r="AE4219" t="s">
        <v>40</v>
      </c>
      <c r="AF4219" t="s">
        <v>41</v>
      </c>
      <c r="AG4219" t="s">
        <v>28</v>
      </c>
      <c r="AH4219" t="s">
        <v>28</v>
      </c>
      <c r="AI4219">
        <v>-8.5820000000000007</v>
      </c>
      <c r="AJ4219">
        <v>6.5762705700000001</v>
      </c>
    </row>
    <row r="4220" spans="1:36" x14ac:dyDescent="0.3">
      <c r="A4220">
        <v>5736</v>
      </c>
      <c r="B4220" t="s">
        <v>17980</v>
      </c>
      <c r="C4220" t="s">
        <v>28</v>
      </c>
      <c r="D4220" t="s">
        <v>29</v>
      </c>
      <c r="E4220" t="s">
        <v>30</v>
      </c>
      <c r="F4220" t="s">
        <v>31</v>
      </c>
      <c r="G4220" t="s">
        <v>1577</v>
      </c>
      <c r="H4220" t="s">
        <v>19050</v>
      </c>
      <c r="I4220" s="4" t="s">
        <v>19051</v>
      </c>
      <c r="J4220" s="1">
        <f>((((bot_orders[[#This Row],[cTime]]/ 1000)+3*3600) / 86400) + DATE(1970,1,1))</f>
        <v>45778.462385358798</v>
      </c>
      <c r="K4220" s="4" t="s">
        <v>19052</v>
      </c>
      <c r="L4220" s="1">
        <f>((((bot_orders[[#This Row],[uTime]]/ 1000)+3*3600) / 86400) + DATE(1970,1,1))</f>
        <v>45778.465540439815</v>
      </c>
      <c r="M4220" t="s">
        <v>34</v>
      </c>
      <c r="N4220" t="s">
        <v>28</v>
      </c>
      <c r="O4220" t="s">
        <v>35</v>
      </c>
      <c r="P4220">
        <v>8.5820000000000007</v>
      </c>
      <c r="Q4220" t="s">
        <v>36</v>
      </c>
      <c r="R4220" t="s">
        <v>37</v>
      </c>
      <c r="S4220">
        <v>0.76160000000000005</v>
      </c>
      <c r="T4220">
        <v>0.76160000000000005</v>
      </c>
      <c r="U4220">
        <v>8.5820000000000007</v>
      </c>
      <c r="V4220">
        <v>-5.2288409999999997E-3</v>
      </c>
      <c r="W4220" t="s">
        <v>38</v>
      </c>
      <c r="X4220" s="4">
        <f>IF(bot_orders[[#This Row],[side]]="sell", bot_orders[[#This Row],[accFillSz]]*bot_orders[[#This Row],[avgPx]] + bot_orders[[#This Row],[fee]], -bot_orders[[#This Row],[accFillSz]]*bot_orders[[#This Row],[avgPx]])</f>
        <v>6.530822359000001</v>
      </c>
      <c r="Y4220" s="4">
        <f>IF(bot_orders[[#This Row],[side]]="buy", bot_orders[[#This Row],[accFillSz]] + bot_orders[[#This Row],[fee]], -bot_orders[[#This Row],[accFillSz]])</f>
        <v>-8.5820000000000007</v>
      </c>
      <c r="Z4220" s="4">
        <f>IF(bot_orders[[#This Row],[side]]="sell",bot_orders[[#This Row],[accFillSz]]*bot_orders[[#This Row],[avgPx]]+bot_orders[[#This Row],[fee]], 0)</f>
        <v>6.530822359000001</v>
      </c>
      <c r="AA4220" s="4">
        <f>IF(bot_orders[[#This Row],[side]]="sell",-bot_orders[[#This Row],[accFillSz]],bot_orders[[#This Row],[accFillSz]]+bot_orders[[#This Row],[fee]])</f>
        <v>-8.5820000000000007</v>
      </c>
      <c r="AB4220">
        <v>0</v>
      </c>
      <c r="AC4220" t="s">
        <v>39</v>
      </c>
      <c r="AD4220">
        <v>0</v>
      </c>
      <c r="AE4220" t="s">
        <v>40</v>
      </c>
      <c r="AF4220" t="s">
        <v>41</v>
      </c>
      <c r="AG4220" t="s">
        <v>28</v>
      </c>
      <c r="AH4220" t="s">
        <v>28</v>
      </c>
      <c r="AI4220">
        <v>-8.5820000000000007</v>
      </c>
      <c r="AJ4220">
        <v>6.5308223600000002</v>
      </c>
    </row>
    <row r="4221" spans="1:36" x14ac:dyDescent="0.3">
      <c r="A4221">
        <v>5737</v>
      </c>
      <c r="B4221" t="s">
        <v>17980</v>
      </c>
      <c r="C4221" t="s">
        <v>28</v>
      </c>
      <c r="D4221" t="s">
        <v>29</v>
      </c>
      <c r="E4221" t="s">
        <v>30</v>
      </c>
      <c r="F4221" t="s">
        <v>31</v>
      </c>
      <c r="G4221" t="s">
        <v>1577</v>
      </c>
      <c r="H4221" t="s">
        <v>19053</v>
      </c>
      <c r="I4221" s="4" t="s">
        <v>19054</v>
      </c>
      <c r="J4221" s="1">
        <f>((((bot_orders[[#This Row],[cTime]]/ 1000)+3*3600) / 86400) + DATE(1970,1,1))</f>
        <v>45778.465540462959</v>
      </c>
      <c r="K4221" s="4" t="s">
        <v>19055</v>
      </c>
      <c r="L4221" s="1">
        <f>((((bot_orders[[#This Row],[uTime]]/ 1000)+3*3600) / 86400) + DATE(1970,1,1))</f>
        <v>45778.521129525463</v>
      </c>
      <c r="M4221" t="s">
        <v>34</v>
      </c>
      <c r="N4221" t="s">
        <v>28</v>
      </c>
      <c r="O4221" t="s">
        <v>35</v>
      </c>
      <c r="P4221">
        <v>8.5890000000000004</v>
      </c>
      <c r="Q4221" t="s">
        <v>36</v>
      </c>
      <c r="R4221" t="s">
        <v>55</v>
      </c>
      <c r="S4221">
        <v>0.75619999999999998</v>
      </c>
      <c r="T4221">
        <v>0.75619999999999998</v>
      </c>
      <c r="U4221">
        <v>8.5890000000000004</v>
      </c>
      <c r="V4221">
        <v>-6.8712000000000001E-3</v>
      </c>
      <c r="W4221" t="s">
        <v>39</v>
      </c>
      <c r="X4221" s="4">
        <f>IF(bot_orders[[#This Row],[side]]="sell", bot_orders[[#This Row],[accFillSz]]*bot_orders[[#This Row],[avgPx]] + bot_orders[[#This Row],[fee]], -bot_orders[[#This Row],[accFillSz]]*bot_orders[[#This Row],[avgPx]])</f>
        <v>-6.4950017999999998</v>
      </c>
      <c r="Y4221" s="4">
        <f>IF(bot_orders[[#This Row],[side]]="buy", bot_orders[[#This Row],[accFillSz]] + bot_orders[[#This Row],[fee]], -bot_orders[[#This Row],[accFillSz]])</f>
        <v>8.5821287999999996</v>
      </c>
      <c r="Z4221" s="4">
        <f>IF(bot_orders[[#This Row],[side]]="sell",bot_orders[[#This Row],[accFillSz]]*bot_orders[[#This Row],[avgPx]]+bot_orders[[#This Row],[fee]], 0)</f>
        <v>0</v>
      </c>
      <c r="AA4221" s="4">
        <f>IF(bot_orders[[#This Row],[side]]="sell",-bot_orders[[#This Row],[accFillSz]],bot_orders[[#This Row],[accFillSz]]+bot_orders[[#This Row],[fee]])</f>
        <v>8.5821287999999996</v>
      </c>
      <c r="AB4221">
        <v>0</v>
      </c>
      <c r="AC4221" t="s">
        <v>38</v>
      </c>
      <c r="AD4221">
        <v>0</v>
      </c>
      <c r="AE4221" t="s">
        <v>40</v>
      </c>
      <c r="AF4221" t="s">
        <v>41</v>
      </c>
      <c r="AG4221" t="s">
        <v>28</v>
      </c>
      <c r="AH4221" t="s">
        <v>28</v>
      </c>
      <c r="AI4221">
        <v>8.5821287999999996</v>
      </c>
      <c r="AJ4221">
        <v>-6.4950017999999998</v>
      </c>
    </row>
    <row r="4222" spans="1:36" x14ac:dyDescent="0.3">
      <c r="A4222">
        <v>5742</v>
      </c>
      <c r="B4222" t="s">
        <v>17980</v>
      </c>
      <c r="C4222" t="s">
        <v>28</v>
      </c>
      <c r="D4222" t="s">
        <v>29</v>
      </c>
      <c r="E4222" t="s">
        <v>30</v>
      </c>
      <c r="F4222" t="s">
        <v>31</v>
      </c>
      <c r="G4222" t="s">
        <v>1603</v>
      </c>
      <c r="H4222" t="s">
        <v>19056</v>
      </c>
      <c r="I4222" s="4" t="s">
        <v>19057</v>
      </c>
      <c r="J4222" s="1">
        <f>((((bot_orders[[#This Row],[cTime]]/ 1000)+3*3600) / 86400) + DATE(1970,1,1))</f>
        <v>45778.478034166663</v>
      </c>
      <c r="K4222" s="4" t="s">
        <v>19058</v>
      </c>
      <c r="L4222" s="1">
        <f>((((bot_orders[[#This Row],[uTime]]/ 1000)+3*3600) / 86400) + DATE(1970,1,1))</f>
        <v>45778.483263159724</v>
      </c>
      <c r="M4222" t="s">
        <v>34</v>
      </c>
      <c r="N4222" t="s">
        <v>28</v>
      </c>
      <c r="O4222" t="s">
        <v>35</v>
      </c>
      <c r="P4222">
        <v>8.5890000000000004</v>
      </c>
      <c r="Q4222" t="s">
        <v>36</v>
      </c>
      <c r="R4222" t="s">
        <v>55</v>
      </c>
      <c r="S4222">
        <v>0.76160000000000005</v>
      </c>
      <c r="T4222">
        <v>0.76160000000000005</v>
      </c>
      <c r="U4222">
        <v>8.5890000000000004</v>
      </c>
      <c r="V4222">
        <v>-6.8712000000000001E-3</v>
      </c>
      <c r="W4222" t="s">
        <v>39</v>
      </c>
      <c r="X4222" s="4">
        <f>IF(bot_orders[[#This Row],[side]]="sell", bot_orders[[#This Row],[accFillSz]]*bot_orders[[#This Row],[avgPx]] + bot_orders[[#This Row],[fee]], -bot_orders[[#This Row],[accFillSz]]*bot_orders[[#This Row],[avgPx]])</f>
        <v>-6.5413824000000007</v>
      </c>
      <c r="Y4222" s="4">
        <f>IF(bot_orders[[#This Row],[side]]="buy", bot_orders[[#This Row],[accFillSz]] + bot_orders[[#This Row],[fee]], -bot_orders[[#This Row],[accFillSz]])</f>
        <v>8.5821287999999996</v>
      </c>
      <c r="Z4222" s="4">
        <f>IF(bot_orders[[#This Row],[side]]="sell",bot_orders[[#This Row],[accFillSz]]*bot_orders[[#This Row],[avgPx]]+bot_orders[[#This Row],[fee]], 0)</f>
        <v>0</v>
      </c>
      <c r="AA4222" s="4">
        <f>IF(bot_orders[[#This Row],[side]]="sell",-bot_orders[[#This Row],[accFillSz]],bot_orders[[#This Row],[accFillSz]]+bot_orders[[#This Row],[fee]])</f>
        <v>8.5821287999999996</v>
      </c>
      <c r="AB4222">
        <v>0</v>
      </c>
      <c r="AC4222" t="s">
        <v>38</v>
      </c>
      <c r="AD4222">
        <v>0</v>
      </c>
      <c r="AE4222" t="s">
        <v>40</v>
      </c>
      <c r="AF4222" t="s">
        <v>41</v>
      </c>
      <c r="AG4222" t="s">
        <v>28</v>
      </c>
      <c r="AH4222" t="s">
        <v>28</v>
      </c>
      <c r="AI4222">
        <v>8.5821287999999996</v>
      </c>
      <c r="AJ4222">
        <v>-6.5413823999999998</v>
      </c>
    </row>
    <row r="4223" spans="1:36" x14ac:dyDescent="0.3">
      <c r="A4223">
        <v>5744</v>
      </c>
      <c r="B4223" t="s">
        <v>17980</v>
      </c>
      <c r="C4223" t="s">
        <v>28</v>
      </c>
      <c r="D4223" t="s">
        <v>29</v>
      </c>
      <c r="E4223" t="s">
        <v>30</v>
      </c>
      <c r="F4223" t="s">
        <v>31</v>
      </c>
      <c r="G4223" t="s">
        <v>1613</v>
      </c>
      <c r="H4223" t="s">
        <v>19059</v>
      </c>
      <c r="I4223" s="4" t="s">
        <v>19060</v>
      </c>
      <c r="J4223" s="1">
        <f>((((bot_orders[[#This Row],[cTime]]/ 1000)+3*3600) / 86400) + DATE(1970,1,1))</f>
        <v>45778.483263182869</v>
      </c>
      <c r="K4223" s="4" t="s">
        <v>19061</v>
      </c>
      <c r="L4223" s="1">
        <f>((((bot_orders[[#This Row],[uTime]]/ 1000)+3*3600) / 86400) + DATE(1970,1,1))</f>
        <v>45778.554325879632</v>
      </c>
      <c r="M4223" t="s">
        <v>34</v>
      </c>
      <c r="N4223" t="s">
        <v>28</v>
      </c>
      <c r="O4223" t="s">
        <v>35</v>
      </c>
      <c r="P4223">
        <v>8.5820000000000007</v>
      </c>
      <c r="Q4223" t="s">
        <v>36</v>
      </c>
      <c r="R4223" t="s">
        <v>37</v>
      </c>
      <c r="S4223">
        <v>0.76690000000000003</v>
      </c>
      <c r="T4223">
        <v>0.76690000000000003</v>
      </c>
      <c r="U4223">
        <v>8.5820000000000007</v>
      </c>
      <c r="V4223">
        <v>-5.2652285999999996E-3</v>
      </c>
      <c r="W4223" t="s">
        <v>38</v>
      </c>
      <c r="X4223" s="4">
        <f>IF(bot_orders[[#This Row],[side]]="sell", bot_orders[[#This Row],[accFillSz]]*bot_orders[[#This Row],[avgPx]] + bot_orders[[#This Row],[fee]], -bot_orders[[#This Row],[accFillSz]]*bot_orders[[#This Row],[avgPx]])</f>
        <v>6.5762705714000012</v>
      </c>
      <c r="Y4223" s="4">
        <f>IF(bot_orders[[#This Row],[side]]="buy", bot_orders[[#This Row],[accFillSz]] + bot_orders[[#This Row],[fee]], -bot_orders[[#This Row],[accFillSz]])</f>
        <v>-8.5820000000000007</v>
      </c>
      <c r="Z4223" s="4">
        <f>IF(bot_orders[[#This Row],[side]]="sell",bot_orders[[#This Row],[accFillSz]]*bot_orders[[#This Row],[avgPx]]+bot_orders[[#This Row],[fee]], 0)</f>
        <v>6.5762705714000012</v>
      </c>
      <c r="AA4223" s="4">
        <f>IF(bot_orders[[#This Row],[side]]="sell",-bot_orders[[#This Row],[accFillSz]],bot_orders[[#This Row],[accFillSz]]+bot_orders[[#This Row],[fee]])</f>
        <v>-8.5820000000000007</v>
      </c>
      <c r="AB4223">
        <v>0</v>
      </c>
      <c r="AC4223" t="s">
        <v>39</v>
      </c>
      <c r="AD4223">
        <v>0</v>
      </c>
      <c r="AE4223" t="s">
        <v>40</v>
      </c>
      <c r="AF4223" t="s">
        <v>41</v>
      </c>
      <c r="AG4223" t="s">
        <v>28</v>
      </c>
      <c r="AH4223" t="s">
        <v>28</v>
      </c>
      <c r="AI4223">
        <v>-8.5820000000000007</v>
      </c>
      <c r="AJ4223">
        <v>6.5762705700000001</v>
      </c>
    </row>
    <row r="4224" spans="1:36" x14ac:dyDescent="0.3">
      <c r="A4224">
        <v>5749</v>
      </c>
      <c r="B4224" t="s">
        <v>17980</v>
      </c>
      <c r="C4224" t="s">
        <v>28</v>
      </c>
      <c r="D4224" t="s">
        <v>29</v>
      </c>
      <c r="E4224" t="s">
        <v>30</v>
      </c>
      <c r="F4224" t="s">
        <v>31</v>
      </c>
      <c r="G4224" t="s">
        <v>1573</v>
      </c>
      <c r="H4224" t="s">
        <v>19065</v>
      </c>
      <c r="I4224" s="4" t="s">
        <v>19066</v>
      </c>
      <c r="J4224" s="1">
        <f>((((bot_orders[[#This Row],[cTime]]/ 1000)+3*3600) / 86400) + DATE(1970,1,1))</f>
        <v>45778.521129548608</v>
      </c>
      <c r="K4224" s="4" t="s">
        <v>19067</v>
      </c>
      <c r="L4224" s="1">
        <f>((((bot_orders[[#This Row],[uTime]]/ 1000)+3*3600) / 86400) + DATE(1970,1,1))</f>
        <v>45778.536324050925</v>
      </c>
      <c r="M4224" t="s">
        <v>34</v>
      </c>
      <c r="N4224" t="s">
        <v>28</v>
      </c>
      <c r="O4224" t="s">
        <v>35</v>
      </c>
      <c r="P4224">
        <v>8.5820000000000007</v>
      </c>
      <c r="Q4224" t="s">
        <v>36</v>
      </c>
      <c r="R4224" t="s">
        <v>37</v>
      </c>
      <c r="S4224">
        <v>0.76160000000000005</v>
      </c>
      <c r="T4224">
        <v>0.76160000000000005</v>
      </c>
      <c r="U4224">
        <v>8.5820000000000007</v>
      </c>
      <c r="V4224">
        <v>-5.2288409999999997E-3</v>
      </c>
      <c r="W4224" t="s">
        <v>38</v>
      </c>
      <c r="X4224" s="4">
        <f>IF(bot_orders[[#This Row],[side]]="sell", bot_orders[[#This Row],[accFillSz]]*bot_orders[[#This Row],[avgPx]] + bot_orders[[#This Row],[fee]], -bot_orders[[#This Row],[accFillSz]]*bot_orders[[#This Row],[avgPx]])</f>
        <v>6.530822359000001</v>
      </c>
      <c r="Y4224" s="4">
        <f>IF(bot_orders[[#This Row],[side]]="buy", bot_orders[[#This Row],[accFillSz]] + bot_orders[[#This Row],[fee]], -bot_orders[[#This Row],[accFillSz]])</f>
        <v>-8.5820000000000007</v>
      </c>
      <c r="Z4224" s="4">
        <f>IF(bot_orders[[#This Row],[side]]="sell",bot_orders[[#This Row],[accFillSz]]*bot_orders[[#This Row],[avgPx]]+bot_orders[[#This Row],[fee]], 0)</f>
        <v>6.530822359000001</v>
      </c>
      <c r="AA4224" s="4">
        <f>IF(bot_orders[[#This Row],[side]]="sell",-bot_orders[[#This Row],[accFillSz]],bot_orders[[#This Row],[accFillSz]]+bot_orders[[#This Row],[fee]])</f>
        <v>-8.5820000000000007</v>
      </c>
      <c r="AB4224">
        <v>0</v>
      </c>
      <c r="AC4224" t="s">
        <v>39</v>
      </c>
      <c r="AD4224">
        <v>0</v>
      </c>
      <c r="AE4224" t="s">
        <v>40</v>
      </c>
      <c r="AF4224" t="s">
        <v>41</v>
      </c>
      <c r="AG4224" t="s">
        <v>28</v>
      </c>
      <c r="AH4224" t="s">
        <v>28</v>
      </c>
      <c r="AI4224">
        <v>-8.5820000000000007</v>
      </c>
      <c r="AJ4224">
        <v>6.5308223600000002</v>
      </c>
    </row>
    <row r="4225" spans="1:36" x14ac:dyDescent="0.3">
      <c r="A4225">
        <v>5752</v>
      </c>
      <c r="B4225" t="s">
        <v>17980</v>
      </c>
      <c r="C4225" t="s">
        <v>28</v>
      </c>
      <c r="D4225" t="s">
        <v>29</v>
      </c>
      <c r="E4225" t="s">
        <v>30</v>
      </c>
      <c r="F4225" t="s">
        <v>31</v>
      </c>
      <c r="G4225" t="s">
        <v>1573</v>
      </c>
      <c r="H4225" t="s">
        <v>19068</v>
      </c>
      <c r="I4225" s="4" t="s">
        <v>19069</v>
      </c>
      <c r="J4225" s="1">
        <f>((((bot_orders[[#This Row],[cTime]]/ 1000)+3*3600) / 86400) + DATE(1970,1,1))</f>
        <v>45778.53632407407</v>
      </c>
      <c r="K4225" s="4" t="s">
        <v>19070</v>
      </c>
      <c r="L4225" s="1">
        <f>((((bot_orders[[#This Row],[uTime]]/ 1000)+3*3600) / 86400) + DATE(1970,1,1))</f>
        <v>45778.706448391204</v>
      </c>
      <c r="M4225" t="s">
        <v>34</v>
      </c>
      <c r="N4225" t="s">
        <v>28</v>
      </c>
      <c r="O4225" t="s">
        <v>35</v>
      </c>
      <c r="P4225">
        <v>8.5890000000000004</v>
      </c>
      <c r="Q4225" t="s">
        <v>36</v>
      </c>
      <c r="R4225" t="s">
        <v>55</v>
      </c>
      <c r="S4225">
        <v>0.75619999999999998</v>
      </c>
      <c r="T4225">
        <v>0.75619999999999998</v>
      </c>
      <c r="U4225">
        <v>8.5890000000000004</v>
      </c>
      <c r="V4225">
        <v>-6.8712000000000001E-3</v>
      </c>
      <c r="W4225" t="s">
        <v>39</v>
      </c>
      <c r="X4225" s="4">
        <f>IF(bot_orders[[#This Row],[side]]="sell", bot_orders[[#This Row],[accFillSz]]*bot_orders[[#This Row],[avgPx]] + bot_orders[[#This Row],[fee]], -bot_orders[[#This Row],[accFillSz]]*bot_orders[[#This Row],[avgPx]])</f>
        <v>-6.4950017999999998</v>
      </c>
      <c r="Y4225" s="4">
        <f>IF(bot_orders[[#This Row],[side]]="buy", bot_orders[[#This Row],[accFillSz]] + bot_orders[[#This Row],[fee]], -bot_orders[[#This Row],[accFillSz]])</f>
        <v>8.5821287999999996</v>
      </c>
      <c r="Z4225" s="4">
        <f>IF(bot_orders[[#This Row],[side]]="sell",bot_orders[[#This Row],[accFillSz]]*bot_orders[[#This Row],[avgPx]]+bot_orders[[#This Row],[fee]], 0)</f>
        <v>0</v>
      </c>
      <c r="AA4225" s="4">
        <f>IF(bot_orders[[#This Row],[side]]="sell",-bot_orders[[#This Row],[accFillSz]],bot_orders[[#This Row],[accFillSz]]+bot_orders[[#This Row],[fee]])</f>
        <v>8.5821287999999996</v>
      </c>
      <c r="AB4225">
        <v>0</v>
      </c>
      <c r="AC4225" t="s">
        <v>38</v>
      </c>
      <c r="AD4225">
        <v>0</v>
      </c>
      <c r="AE4225" t="s">
        <v>40</v>
      </c>
      <c r="AF4225" t="s">
        <v>41</v>
      </c>
      <c r="AG4225" t="s">
        <v>28</v>
      </c>
      <c r="AH4225" t="s">
        <v>28</v>
      </c>
      <c r="AI4225">
        <v>8.5821287999999996</v>
      </c>
      <c r="AJ4225">
        <v>-6.4950017999999998</v>
      </c>
    </row>
    <row r="4226" spans="1:36" x14ac:dyDescent="0.3">
      <c r="A4226">
        <v>5757</v>
      </c>
      <c r="B4226" t="s">
        <v>17980</v>
      </c>
      <c r="C4226" t="s">
        <v>28</v>
      </c>
      <c r="D4226" t="s">
        <v>29</v>
      </c>
      <c r="E4226" t="s">
        <v>30</v>
      </c>
      <c r="F4226" t="s">
        <v>31</v>
      </c>
      <c r="G4226" t="s">
        <v>1613</v>
      </c>
      <c r="H4226" t="s">
        <v>19071</v>
      </c>
      <c r="I4226" s="4" t="s">
        <v>19072</v>
      </c>
      <c r="J4226" s="1">
        <f>((((bot_orders[[#This Row],[cTime]]/ 1000)+3*3600) / 86400) + DATE(1970,1,1))</f>
        <v>45778.554325902776</v>
      </c>
      <c r="K4226" s="4" t="s">
        <v>19073</v>
      </c>
      <c r="L4226" s="1">
        <f>((((bot_orders[[#This Row],[uTime]]/ 1000)+3*3600) / 86400) + DATE(1970,1,1))</f>
        <v>45778.695347766203</v>
      </c>
      <c r="M4226" t="s">
        <v>34</v>
      </c>
      <c r="N4226" t="s">
        <v>28</v>
      </c>
      <c r="O4226" t="s">
        <v>35</v>
      </c>
      <c r="P4226">
        <v>8.5890000000000004</v>
      </c>
      <c r="Q4226" t="s">
        <v>36</v>
      </c>
      <c r="R4226" t="s">
        <v>55</v>
      </c>
      <c r="S4226">
        <v>0.76160000000000005</v>
      </c>
      <c r="T4226">
        <v>0.76160000000000005</v>
      </c>
      <c r="U4226">
        <v>8.5890000000000004</v>
      </c>
      <c r="V4226">
        <v>-6.8712000000000001E-3</v>
      </c>
      <c r="W4226" t="s">
        <v>39</v>
      </c>
      <c r="X4226" s="4">
        <f>IF(bot_orders[[#This Row],[side]]="sell", bot_orders[[#This Row],[accFillSz]]*bot_orders[[#This Row],[avgPx]] + bot_orders[[#This Row],[fee]], -bot_orders[[#This Row],[accFillSz]]*bot_orders[[#This Row],[avgPx]])</f>
        <v>-6.5413824000000007</v>
      </c>
      <c r="Y4226" s="4">
        <f>IF(bot_orders[[#This Row],[side]]="buy", bot_orders[[#This Row],[accFillSz]] + bot_orders[[#This Row],[fee]], -bot_orders[[#This Row],[accFillSz]])</f>
        <v>8.5821287999999996</v>
      </c>
      <c r="Z4226" s="4">
        <f>IF(bot_orders[[#This Row],[side]]="sell",bot_orders[[#This Row],[accFillSz]]*bot_orders[[#This Row],[avgPx]]+bot_orders[[#This Row],[fee]], 0)</f>
        <v>0</v>
      </c>
      <c r="AA4226" s="4">
        <f>IF(bot_orders[[#This Row],[side]]="sell",-bot_orders[[#This Row],[accFillSz]],bot_orders[[#This Row],[accFillSz]]+bot_orders[[#This Row],[fee]])</f>
        <v>8.5821287999999996</v>
      </c>
      <c r="AB4226">
        <v>0</v>
      </c>
      <c r="AC4226" t="s">
        <v>38</v>
      </c>
      <c r="AD4226">
        <v>0</v>
      </c>
      <c r="AE4226" t="s">
        <v>40</v>
      </c>
      <c r="AF4226" t="s">
        <v>41</v>
      </c>
      <c r="AG4226" t="s">
        <v>28</v>
      </c>
      <c r="AH4226" t="s">
        <v>28</v>
      </c>
      <c r="AI4226">
        <v>8.5821287999999996</v>
      </c>
      <c r="AJ4226">
        <v>-6.5413823999999998</v>
      </c>
    </row>
    <row r="4227" spans="1:36" x14ac:dyDescent="0.3">
      <c r="A4227">
        <v>5762</v>
      </c>
      <c r="B4227" t="s">
        <v>17980</v>
      </c>
      <c r="C4227" t="s">
        <v>28</v>
      </c>
      <c r="D4227" t="s">
        <v>29</v>
      </c>
      <c r="E4227" t="s">
        <v>30</v>
      </c>
      <c r="F4227" t="s">
        <v>31</v>
      </c>
      <c r="G4227" t="s">
        <v>1620</v>
      </c>
      <c r="H4227" t="s">
        <v>19074</v>
      </c>
      <c r="I4227" s="4" t="s">
        <v>19075</v>
      </c>
      <c r="J4227" s="1">
        <f>((((bot_orders[[#This Row],[cTime]]/ 1000)+3*3600) / 86400) + DATE(1970,1,1))</f>
        <v>45778.557133530092</v>
      </c>
      <c r="K4227" s="4" t="s">
        <v>19076</v>
      </c>
      <c r="L4227" s="1">
        <f>((((bot_orders[[#This Row],[uTime]]/ 1000)+3*3600) / 86400) + DATE(1970,1,1))</f>
        <v>45778.601984814813</v>
      </c>
      <c r="M4227" t="s">
        <v>34</v>
      </c>
      <c r="N4227" t="s">
        <v>28</v>
      </c>
      <c r="O4227" t="s">
        <v>35</v>
      </c>
      <c r="P4227">
        <v>8.5890000000000004</v>
      </c>
      <c r="Q4227" t="s">
        <v>36</v>
      </c>
      <c r="R4227" t="s">
        <v>55</v>
      </c>
      <c r="S4227">
        <v>0.76690000000000003</v>
      </c>
      <c r="T4227">
        <v>0.76690000000000003</v>
      </c>
      <c r="U4227">
        <v>8.5890000000000004</v>
      </c>
      <c r="V4227">
        <v>-6.8712000000000001E-3</v>
      </c>
      <c r="W4227" t="s">
        <v>39</v>
      </c>
      <c r="X4227" s="4">
        <f>IF(bot_orders[[#This Row],[side]]="sell", bot_orders[[#This Row],[accFillSz]]*bot_orders[[#This Row],[avgPx]] + bot_orders[[#This Row],[fee]], -bot_orders[[#This Row],[accFillSz]]*bot_orders[[#This Row],[avgPx]])</f>
        <v>-6.5869041000000008</v>
      </c>
      <c r="Y4227" s="4">
        <f>IF(bot_orders[[#This Row],[side]]="buy", bot_orders[[#This Row],[accFillSz]] + bot_orders[[#This Row],[fee]], -bot_orders[[#This Row],[accFillSz]])</f>
        <v>8.5821287999999996</v>
      </c>
      <c r="Z4227" s="4">
        <f>IF(bot_orders[[#This Row],[side]]="sell",bot_orders[[#This Row],[accFillSz]]*bot_orders[[#This Row],[avgPx]]+bot_orders[[#This Row],[fee]], 0)</f>
        <v>0</v>
      </c>
      <c r="AA4227" s="4">
        <f>IF(bot_orders[[#This Row],[side]]="sell",-bot_orders[[#This Row],[accFillSz]],bot_orders[[#This Row],[accFillSz]]+bot_orders[[#This Row],[fee]])</f>
        <v>8.5821287999999996</v>
      </c>
      <c r="AB4227">
        <v>0</v>
      </c>
      <c r="AC4227" t="s">
        <v>38</v>
      </c>
      <c r="AD4227">
        <v>0</v>
      </c>
      <c r="AE4227" t="s">
        <v>40</v>
      </c>
      <c r="AF4227" t="s">
        <v>41</v>
      </c>
      <c r="AG4227" t="s">
        <v>28</v>
      </c>
      <c r="AH4227" t="s">
        <v>28</v>
      </c>
      <c r="AI4227">
        <v>8.5821287999999996</v>
      </c>
      <c r="AJ4227">
        <v>-6.5869040999999999</v>
      </c>
    </row>
    <row r="4228" spans="1:36" x14ac:dyDescent="0.3">
      <c r="A4228">
        <v>5793</v>
      </c>
      <c r="B4228" t="s">
        <v>17980</v>
      </c>
      <c r="C4228" t="s">
        <v>28</v>
      </c>
      <c r="D4228" t="s">
        <v>29</v>
      </c>
      <c r="E4228" t="s">
        <v>30</v>
      </c>
      <c r="F4228" t="s">
        <v>31</v>
      </c>
      <c r="G4228" t="s">
        <v>1627</v>
      </c>
      <c r="H4228" t="s">
        <v>19086</v>
      </c>
      <c r="I4228" s="4" t="s">
        <v>19087</v>
      </c>
      <c r="J4228" s="1">
        <f>((((bot_orders[[#This Row],[cTime]]/ 1000)+3*3600) / 86400) + DATE(1970,1,1))</f>
        <v>45778.601984837966</v>
      </c>
      <c r="K4228" s="4" t="s">
        <v>19088</v>
      </c>
      <c r="L4228" s="1">
        <f>((((bot_orders[[#This Row],[uTime]]/ 1000)+3*3600) / 86400) + DATE(1970,1,1))</f>
        <v>45778.616278506946</v>
      </c>
      <c r="M4228" t="s">
        <v>34</v>
      </c>
      <c r="N4228" t="s">
        <v>28</v>
      </c>
      <c r="O4228" t="s">
        <v>35</v>
      </c>
      <c r="P4228">
        <v>8.5820000000000007</v>
      </c>
      <c r="Q4228" t="s">
        <v>36</v>
      </c>
      <c r="R4228" t="s">
        <v>37</v>
      </c>
      <c r="S4228">
        <v>0.77229999999999999</v>
      </c>
      <c r="T4228">
        <v>0.77229999999999999</v>
      </c>
      <c r="U4228">
        <v>8.5820000000000007</v>
      </c>
      <c r="V4228">
        <v>-5.3023028999999999E-3</v>
      </c>
      <c r="W4228" t="s">
        <v>38</v>
      </c>
      <c r="X4228" s="4">
        <f>IF(bot_orders[[#This Row],[side]]="sell", bot_orders[[#This Row],[accFillSz]]*bot_orders[[#This Row],[avgPx]] + bot_orders[[#This Row],[fee]], -bot_orders[[#This Row],[accFillSz]]*bot_orders[[#This Row],[avgPx]])</f>
        <v>6.6225762971000011</v>
      </c>
      <c r="Y4228" s="4">
        <f>IF(bot_orders[[#This Row],[side]]="buy", bot_orders[[#This Row],[accFillSz]] + bot_orders[[#This Row],[fee]], -bot_orders[[#This Row],[accFillSz]])</f>
        <v>-8.5820000000000007</v>
      </c>
      <c r="Z4228" s="4">
        <f>IF(bot_orders[[#This Row],[side]]="sell",bot_orders[[#This Row],[accFillSz]]*bot_orders[[#This Row],[avgPx]]+bot_orders[[#This Row],[fee]], 0)</f>
        <v>6.6225762971000011</v>
      </c>
      <c r="AA4228" s="4">
        <f>IF(bot_orders[[#This Row],[side]]="sell",-bot_orders[[#This Row],[accFillSz]],bot_orders[[#This Row],[accFillSz]]+bot_orders[[#This Row],[fee]])</f>
        <v>-8.5820000000000007</v>
      </c>
      <c r="AB4228">
        <v>0</v>
      </c>
      <c r="AC4228" t="s">
        <v>39</v>
      </c>
      <c r="AD4228">
        <v>0</v>
      </c>
      <c r="AE4228" t="s">
        <v>40</v>
      </c>
      <c r="AF4228" t="s">
        <v>41</v>
      </c>
      <c r="AG4228" t="s">
        <v>28</v>
      </c>
      <c r="AH4228" t="s">
        <v>28</v>
      </c>
      <c r="AI4228">
        <v>-8.5820000000000007</v>
      </c>
      <c r="AJ4228">
        <v>6.6225763000000004</v>
      </c>
    </row>
    <row r="4229" spans="1:36" x14ac:dyDescent="0.3">
      <c r="A4229">
        <v>5796</v>
      </c>
      <c r="B4229" t="s">
        <v>17980</v>
      </c>
      <c r="C4229" t="s">
        <v>28</v>
      </c>
      <c r="D4229" t="s">
        <v>29</v>
      </c>
      <c r="E4229" t="s">
        <v>30</v>
      </c>
      <c r="F4229" t="s">
        <v>31</v>
      </c>
      <c r="G4229" t="s">
        <v>1627</v>
      </c>
      <c r="H4229" t="s">
        <v>19089</v>
      </c>
      <c r="I4229" s="4" t="s">
        <v>19090</v>
      </c>
      <c r="J4229" s="1">
        <f>((((bot_orders[[#This Row],[cTime]]/ 1000)+3*3600) / 86400) + DATE(1970,1,1))</f>
        <v>45778.616278530091</v>
      </c>
      <c r="K4229" s="4" t="s">
        <v>19091</v>
      </c>
      <c r="L4229" s="1">
        <f>((((bot_orders[[#This Row],[uTime]]/ 1000)+3*3600) / 86400) + DATE(1970,1,1))</f>
        <v>45778.645688912038</v>
      </c>
      <c r="M4229" t="s">
        <v>34</v>
      </c>
      <c r="N4229" t="s">
        <v>28</v>
      </c>
      <c r="O4229" t="s">
        <v>35</v>
      </c>
      <c r="P4229">
        <v>8.5890000000000004</v>
      </c>
      <c r="Q4229" t="s">
        <v>36</v>
      </c>
      <c r="R4229" t="s">
        <v>55</v>
      </c>
      <c r="S4229">
        <v>0.76690000000000003</v>
      </c>
      <c r="T4229">
        <v>0.76690000000000003</v>
      </c>
      <c r="U4229">
        <v>8.5890000000000004</v>
      </c>
      <c r="V4229">
        <v>-6.8712000000000001E-3</v>
      </c>
      <c r="W4229" t="s">
        <v>39</v>
      </c>
      <c r="X4229" s="4">
        <f>IF(bot_orders[[#This Row],[side]]="sell", bot_orders[[#This Row],[accFillSz]]*bot_orders[[#This Row],[avgPx]] + bot_orders[[#This Row],[fee]], -bot_orders[[#This Row],[accFillSz]]*bot_orders[[#This Row],[avgPx]])</f>
        <v>-6.5869041000000008</v>
      </c>
      <c r="Y4229" s="4">
        <f>IF(bot_orders[[#This Row],[side]]="buy", bot_orders[[#This Row],[accFillSz]] + bot_orders[[#This Row],[fee]], -bot_orders[[#This Row],[accFillSz]])</f>
        <v>8.5821287999999996</v>
      </c>
      <c r="Z4229" s="4">
        <f>IF(bot_orders[[#This Row],[side]]="sell",bot_orders[[#This Row],[accFillSz]]*bot_orders[[#This Row],[avgPx]]+bot_orders[[#This Row],[fee]], 0)</f>
        <v>0</v>
      </c>
      <c r="AA4229" s="4">
        <f>IF(bot_orders[[#This Row],[side]]="sell",-bot_orders[[#This Row],[accFillSz]],bot_orders[[#This Row],[accFillSz]]+bot_orders[[#This Row],[fee]])</f>
        <v>8.5821287999999996</v>
      </c>
      <c r="AB4229">
        <v>0</v>
      </c>
      <c r="AC4229" t="s">
        <v>38</v>
      </c>
      <c r="AD4229">
        <v>0</v>
      </c>
      <c r="AE4229" t="s">
        <v>40</v>
      </c>
      <c r="AF4229" t="s">
        <v>41</v>
      </c>
      <c r="AG4229" t="s">
        <v>28</v>
      </c>
      <c r="AH4229" t="s">
        <v>28</v>
      </c>
      <c r="AI4229">
        <v>8.5821287999999996</v>
      </c>
      <c r="AJ4229">
        <v>-6.5869040999999999</v>
      </c>
    </row>
    <row r="4230" spans="1:36" x14ac:dyDescent="0.3">
      <c r="A4230">
        <v>5800</v>
      </c>
      <c r="B4230" t="s">
        <v>17980</v>
      </c>
      <c r="C4230" t="s">
        <v>28</v>
      </c>
      <c r="D4230" t="s">
        <v>29</v>
      </c>
      <c r="E4230" t="s">
        <v>30</v>
      </c>
      <c r="F4230" t="s">
        <v>31</v>
      </c>
      <c r="G4230" t="s">
        <v>1634</v>
      </c>
      <c r="H4230" t="s">
        <v>19092</v>
      </c>
      <c r="I4230" s="4" t="s">
        <v>19093</v>
      </c>
      <c r="J4230" s="1">
        <f>((((bot_orders[[#This Row],[cTime]]/ 1000)+3*3600) / 86400) + DATE(1970,1,1))</f>
        <v>45778.645688935183</v>
      </c>
      <c r="K4230" s="4" t="s">
        <v>19094</v>
      </c>
      <c r="L4230" s="1">
        <f>((((bot_orders[[#This Row],[uTime]]/ 1000)+3*3600) / 86400) + DATE(1970,1,1))</f>
        <v>45778.67804032407</v>
      </c>
      <c r="M4230" t="s">
        <v>34</v>
      </c>
      <c r="N4230" t="s">
        <v>28</v>
      </c>
      <c r="O4230" t="s">
        <v>35</v>
      </c>
      <c r="P4230">
        <v>8.5820000000000007</v>
      </c>
      <c r="Q4230" t="s">
        <v>36</v>
      </c>
      <c r="R4230" t="s">
        <v>37</v>
      </c>
      <c r="S4230">
        <v>0.77229999999999999</v>
      </c>
      <c r="T4230">
        <v>0.77229999999999999</v>
      </c>
      <c r="U4230">
        <v>8.5820000000000007</v>
      </c>
      <c r="V4230">
        <v>-5.3023028999999999E-3</v>
      </c>
      <c r="W4230" t="s">
        <v>38</v>
      </c>
      <c r="X4230" s="4">
        <f>IF(bot_orders[[#This Row],[side]]="sell", bot_orders[[#This Row],[accFillSz]]*bot_orders[[#This Row],[avgPx]] + bot_orders[[#This Row],[fee]], -bot_orders[[#This Row],[accFillSz]]*bot_orders[[#This Row],[avgPx]])</f>
        <v>6.6225762971000011</v>
      </c>
      <c r="Y4230" s="4">
        <f>IF(bot_orders[[#This Row],[side]]="buy", bot_orders[[#This Row],[accFillSz]] + bot_orders[[#This Row],[fee]], -bot_orders[[#This Row],[accFillSz]])</f>
        <v>-8.5820000000000007</v>
      </c>
      <c r="Z4230" s="4">
        <f>IF(bot_orders[[#This Row],[side]]="sell",bot_orders[[#This Row],[accFillSz]]*bot_orders[[#This Row],[avgPx]]+bot_orders[[#This Row],[fee]], 0)</f>
        <v>6.6225762971000011</v>
      </c>
      <c r="AA4230" s="4">
        <f>IF(bot_orders[[#This Row],[side]]="sell",-bot_orders[[#This Row],[accFillSz]],bot_orders[[#This Row],[accFillSz]]+bot_orders[[#This Row],[fee]])</f>
        <v>-8.5820000000000007</v>
      </c>
      <c r="AB4230">
        <v>0</v>
      </c>
      <c r="AC4230" t="s">
        <v>39</v>
      </c>
      <c r="AD4230">
        <v>0</v>
      </c>
      <c r="AE4230" t="s">
        <v>40</v>
      </c>
      <c r="AF4230" t="s">
        <v>41</v>
      </c>
      <c r="AG4230" t="s">
        <v>28</v>
      </c>
      <c r="AH4230" t="s">
        <v>28</v>
      </c>
      <c r="AI4230">
        <v>-8.5820000000000007</v>
      </c>
      <c r="AJ4230">
        <v>6.6225763000000004</v>
      </c>
    </row>
    <row r="4231" spans="1:36" x14ac:dyDescent="0.3">
      <c r="A4231">
        <v>5804</v>
      </c>
      <c r="B4231" t="s">
        <v>17980</v>
      </c>
      <c r="C4231" t="s">
        <v>28</v>
      </c>
      <c r="D4231" t="s">
        <v>29</v>
      </c>
      <c r="E4231" t="s">
        <v>30</v>
      </c>
      <c r="F4231" t="s">
        <v>31</v>
      </c>
      <c r="G4231" t="s">
        <v>1634</v>
      </c>
      <c r="H4231" t="s">
        <v>19095</v>
      </c>
      <c r="I4231" s="4" t="s">
        <v>19096</v>
      </c>
      <c r="J4231" s="1">
        <f>((((bot_orders[[#This Row],[cTime]]/ 1000)+3*3600) / 86400) + DATE(1970,1,1))</f>
        <v>45778.678040347222</v>
      </c>
      <c r="K4231" s="4" t="s">
        <v>19097</v>
      </c>
      <c r="L4231" s="1">
        <f>((((bot_orders[[#This Row],[uTime]]/ 1000)+3*3600) / 86400) + DATE(1970,1,1))</f>
        <v>45778.690793368056</v>
      </c>
      <c r="M4231" t="s">
        <v>34</v>
      </c>
      <c r="N4231" t="s">
        <v>28</v>
      </c>
      <c r="O4231" t="s">
        <v>35</v>
      </c>
      <c r="P4231">
        <v>8.5890000000000004</v>
      </c>
      <c r="Q4231" t="s">
        <v>36</v>
      </c>
      <c r="R4231" t="s">
        <v>55</v>
      </c>
      <c r="S4231">
        <v>0.76690000000000003</v>
      </c>
      <c r="T4231">
        <v>0.76690000000000003</v>
      </c>
      <c r="U4231">
        <v>8.5890000000000004</v>
      </c>
      <c r="V4231">
        <v>-6.8712000000000001E-3</v>
      </c>
      <c r="W4231" t="s">
        <v>39</v>
      </c>
      <c r="X4231" s="4">
        <f>IF(bot_orders[[#This Row],[side]]="sell", bot_orders[[#This Row],[accFillSz]]*bot_orders[[#This Row],[avgPx]] + bot_orders[[#This Row],[fee]], -bot_orders[[#This Row],[accFillSz]]*bot_orders[[#This Row],[avgPx]])</f>
        <v>-6.5869041000000008</v>
      </c>
      <c r="Y4231" s="4">
        <f>IF(bot_orders[[#This Row],[side]]="buy", bot_orders[[#This Row],[accFillSz]] + bot_orders[[#This Row],[fee]], -bot_orders[[#This Row],[accFillSz]])</f>
        <v>8.5821287999999996</v>
      </c>
      <c r="Z4231" s="4">
        <f>IF(bot_orders[[#This Row],[side]]="sell",bot_orders[[#This Row],[accFillSz]]*bot_orders[[#This Row],[avgPx]]+bot_orders[[#This Row],[fee]], 0)</f>
        <v>0</v>
      </c>
      <c r="AA4231" s="4">
        <f>IF(bot_orders[[#This Row],[side]]="sell",-bot_orders[[#This Row],[accFillSz]],bot_orders[[#This Row],[accFillSz]]+bot_orders[[#This Row],[fee]])</f>
        <v>8.5821287999999996</v>
      </c>
      <c r="AB4231">
        <v>0</v>
      </c>
      <c r="AC4231" t="s">
        <v>38</v>
      </c>
      <c r="AD4231">
        <v>0</v>
      </c>
      <c r="AE4231" t="s">
        <v>40</v>
      </c>
      <c r="AF4231" t="s">
        <v>41</v>
      </c>
      <c r="AG4231" t="s">
        <v>28</v>
      </c>
      <c r="AH4231" t="s">
        <v>28</v>
      </c>
      <c r="AI4231">
        <v>8.5821287999999996</v>
      </c>
      <c r="AJ4231">
        <v>-6.5869040999999999</v>
      </c>
    </row>
    <row r="4232" spans="1:36" x14ac:dyDescent="0.3">
      <c r="A4232">
        <v>5806</v>
      </c>
      <c r="B4232" t="s">
        <v>17980</v>
      </c>
      <c r="C4232" t="s">
        <v>28</v>
      </c>
      <c r="D4232" t="s">
        <v>29</v>
      </c>
      <c r="E4232" t="s">
        <v>30</v>
      </c>
      <c r="F4232" t="s">
        <v>31</v>
      </c>
      <c r="G4232" t="s">
        <v>3037</v>
      </c>
      <c r="H4232" t="s">
        <v>19098</v>
      </c>
      <c r="I4232" s="4" t="s">
        <v>19099</v>
      </c>
      <c r="J4232" s="1">
        <f>((((bot_orders[[#This Row],[cTime]]/ 1000)+3*3600) / 86400) + DATE(1970,1,1))</f>
        <v>45778.690793391201</v>
      </c>
      <c r="K4232" s="4" t="s">
        <v>19100</v>
      </c>
      <c r="L4232" s="1">
        <f>((((bot_orders[[#This Row],[uTime]]/ 1000)+3*3600) / 86400) + DATE(1970,1,1))</f>
        <v>45785.951152708338</v>
      </c>
      <c r="M4232" t="s">
        <v>34</v>
      </c>
      <c r="N4232" t="s">
        <v>28</v>
      </c>
      <c r="O4232" t="s">
        <v>35</v>
      </c>
      <c r="P4232">
        <v>8.5820000000000007</v>
      </c>
      <c r="Q4232" t="s">
        <v>36</v>
      </c>
      <c r="R4232" t="s">
        <v>37</v>
      </c>
      <c r="S4232">
        <v>0.77229999999999999</v>
      </c>
      <c r="T4232">
        <v>0.77229999999999999</v>
      </c>
      <c r="U4232">
        <v>8.5820000000000007</v>
      </c>
      <c r="V4232">
        <v>-5.3023028999999999E-3</v>
      </c>
      <c r="W4232" t="s">
        <v>38</v>
      </c>
      <c r="X4232" s="4">
        <f>IF(bot_orders[[#This Row],[side]]="sell", bot_orders[[#This Row],[accFillSz]]*bot_orders[[#This Row],[avgPx]] + bot_orders[[#This Row],[fee]], -bot_orders[[#This Row],[accFillSz]]*bot_orders[[#This Row],[avgPx]])</f>
        <v>6.6225762971000011</v>
      </c>
      <c r="Y4232" s="4">
        <f>IF(bot_orders[[#This Row],[side]]="buy", bot_orders[[#This Row],[accFillSz]] + bot_orders[[#This Row],[fee]], -bot_orders[[#This Row],[accFillSz]])</f>
        <v>-8.5820000000000007</v>
      </c>
      <c r="Z4232" s="4">
        <f>IF(bot_orders[[#This Row],[side]]="sell",bot_orders[[#This Row],[accFillSz]]*bot_orders[[#This Row],[avgPx]]+bot_orders[[#This Row],[fee]], 0)</f>
        <v>6.6225762971000011</v>
      </c>
      <c r="AA4232" s="4">
        <f>IF(bot_orders[[#This Row],[side]]="sell",-bot_orders[[#This Row],[accFillSz]],bot_orders[[#This Row],[accFillSz]]+bot_orders[[#This Row],[fee]])</f>
        <v>-8.5820000000000007</v>
      </c>
      <c r="AB4232">
        <v>0</v>
      </c>
      <c r="AC4232" t="s">
        <v>39</v>
      </c>
      <c r="AD4232">
        <v>0</v>
      </c>
      <c r="AE4232" t="s">
        <v>40</v>
      </c>
      <c r="AF4232" t="s">
        <v>41</v>
      </c>
      <c r="AG4232" t="s">
        <v>28</v>
      </c>
      <c r="AH4232" t="s">
        <v>28</v>
      </c>
      <c r="AI4232">
        <v>-8.5820000000000007</v>
      </c>
      <c r="AJ4232">
        <v>6.6225763000000004</v>
      </c>
    </row>
    <row r="4233" spans="1:36" x14ac:dyDescent="0.3">
      <c r="A4233">
        <v>5808</v>
      </c>
      <c r="B4233" t="s">
        <v>17980</v>
      </c>
      <c r="C4233" t="s">
        <v>28</v>
      </c>
      <c r="D4233" t="s">
        <v>29</v>
      </c>
      <c r="E4233" t="s">
        <v>30</v>
      </c>
      <c r="F4233" t="s">
        <v>31</v>
      </c>
      <c r="G4233" t="s">
        <v>3040</v>
      </c>
      <c r="H4233" t="s">
        <v>19101</v>
      </c>
      <c r="I4233" s="4" t="s">
        <v>19102</v>
      </c>
      <c r="J4233" s="1">
        <f>((((bot_orders[[#This Row],[cTime]]/ 1000)+3*3600) / 86400) + DATE(1970,1,1))</f>
        <v>45778.695347789355</v>
      </c>
      <c r="K4233" s="4" t="s">
        <v>19103</v>
      </c>
      <c r="L4233" s="1">
        <f>((((bot_orders[[#This Row],[uTime]]/ 1000)+3*3600) / 86400) + DATE(1970,1,1))</f>
        <v>45785.943207673612</v>
      </c>
      <c r="M4233" t="s">
        <v>34</v>
      </c>
      <c r="N4233" t="s">
        <v>28</v>
      </c>
      <c r="O4233" t="s">
        <v>35</v>
      </c>
      <c r="P4233">
        <v>8.5820000000000007</v>
      </c>
      <c r="Q4233" t="s">
        <v>36</v>
      </c>
      <c r="R4233" t="s">
        <v>37</v>
      </c>
      <c r="S4233">
        <v>0.76690000000000003</v>
      </c>
      <c r="T4233">
        <v>0.76690000000000003</v>
      </c>
      <c r="U4233">
        <v>8.5820000000000007</v>
      </c>
      <c r="V4233">
        <v>-5.2652285999999996E-3</v>
      </c>
      <c r="W4233" t="s">
        <v>38</v>
      </c>
      <c r="X4233" s="4">
        <f>IF(bot_orders[[#This Row],[side]]="sell", bot_orders[[#This Row],[accFillSz]]*bot_orders[[#This Row],[avgPx]] + bot_orders[[#This Row],[fee]], -bot_orders[[#This Row],[accFillSz]]*bot_orders[[#This Row],[avgPx]])</f>
        <v>6.5762705714000012</v>
      </c>
      <c r="Y4233" s="4">
        <f>IF(bot_orders[[#This Row],[side]]="buy", bot_orders[[#This Row],[accFillSz]] + bot_orders[[#This Row],[fee]], -bot_orders[[#This Row],[accFillSz]])</f>
        <v>-8.5820000000000007</v>
      </c>
      <c r="Z4233" s="4">
        <f>IF(bot_orders[[#This Row],[side]]="sell",bot_orders[[#This Row],[accFillSz]]*bot_orders[[#This Row],[avgPx]]+bot_orders[[#This Row],[fee]], 0)</f>
        <v>6.5762705714000012</v>
      </c>
      <c r="AA4233" s="4">
        <f>IF(bot_orders[[#This Row],[side]]="sell",-bot_orders[[#This Row],[accFillSz]],bot_orders[[#This Row],[accFillSz]]+bot_orders[[#This Row],[fee]])</f>
        <v>-8.5820000000000007</v>
      </c>
      <c r="AB4233">
        <v>0</v>
      </c>
      <c r="AC4233" t="s">
        <v>39</v>
      </c>
      <c r="AD4233">
        <v>0</v>
      </c>
      <c r="AE4233" t="s">
        <v>40</v>
      </c>
      <c r="AF4233" t="s">
        <v>41</v>
      </c>
      <c r="AG4233" t="s">
        <v>28</v>
      </c>
      <c r="AH4233" t="s">
        <v>28</v>
      </c>
      <c r="AI4233">
        <v>-8.5820000000000007</v>
      </c>
      <c r="AJ4233">
        <v>6.5762705700000001</v>
      </c>
    </row>
    <row r="4234" spans="1:36" x14ac:dyDescent="0.3">
      <c r="A4234">
        <v>5812</v>
      </c>
      <c r="B4234" t="s">
        <v>17980</v>
      </c>
      <c r="C4234" t="s">
        <v>28</v>
      </c>
      <c r="D4234" t="s">
        <v>29</v>
      </c>
      <c r="E4234" t="s">
        <v>30</v>
      </c>
      <c r="F4234" t="s">
        <v>31</v>
      </c>
      <c r="G4234" t="s">
        <v>1641</v>
      </c>
      <c r="H4234" t="s">
        <v>19104</v>
      </c>
      <c r="I4234" s="4" t="s">
        <v>19105</v>
      </c>
      <c r="J4234" s="1">
        <f>((((bot_orders[[#This Row],[cTime]]/ 1000)+3*3600) / 86400) + DATE(1970,1,1))</f>
        <v>45778.706448414348</v>
      </c>
      <c r="K4234" s="4" t="s">
        <v>16410</v>
      </c>
      <c r="L4234" s="1">
        <f>((((bot_orders[[#This Row],[uTime]]/ 1000)+3*3600) / 86400) + DATE(1970,1,1))</f>
        <v>45778.708437905094</v>
      </c>
      <c r="M4234" t="s">
        <v>34</v>
      </c>
      <c r="N4234" t="s">
        <v>28</v>
      </c>
      <c r="O4234" t="s">
        <v>35</v>
      </c>
      <c r="P4234">
        <v>8.5820000000000007</v>
      </c>
      <c r="Q4234" t="s">
        <v>36</v>
      </c>
      <c r="R4234" t="s">
        <v>37</v>
      </c>
      <c r="S4234">
        <v>0.76160000000000005</v>
      </c>
      <c r="T4234">
        <v>0.76160000000000005</v>
      </c>
      <c r="U4234">
        <v>8.5820000000000007</v>
      </c>
      <c r="V4234">
        <v>-5.2288409999999997E-3</v>
      </c>
      <c r="W4234" t="s">
        <v>38</v>
      </c>
      <c r="X4234" s="4">
        <f>IF(bot_orders[[#This Row],[side]]="sell", bot_orders[[#This Row],[accFillSz]]*bot_orders[[#This Row],[avgPx]] + bot_orders[[#This Row],[fee]], -bot_orders[[#This Row],[accFillSz]]*bot_orders[[#This Row],[avgPx]])</f>
        <v>6.530822359000001</v>
      </c>
      <c r="Y4234" s="4">
        <f>IF(bot_orders[[#This Row],[side]]="buy", bot_orders[[#This Row],[accFillSz]] + bot_orders[[#This Row],[fee]], -bot_orders[[#This Row],[accFillSz]])</f>
        <v>-8.5820000000000007</v>
      </c>
      <c r="Z4234" s="4">
        <f>IF(bot_orders[[#This Row],[side]]="sell",bot_orders[[#This Row],[accFillSz]]*bot_orders[[#This Row],[avgPx]]+bot_orders[[#This Row],[fee]], 0)</f>
        <v>6.530822359000001</v>
      </c>
      <c r="AA4234" s="4">
        <f>IF(bot_orders[[#This Row],[side]]="sell",-bot_orders[[#This Row],[accFillSz]],bot_orders[[#This Row],[accFillSz]]+bot_orders[[#This Row],[fee]])</f>
        <v>-8.5820000000000007</v>
      </c>
      <c r="AB4234">
        <v>0</v>
      </c>
      <c r="AC4234" t="s">
        <v>39</v>
      </c>
      <c r="AD4234">
        <v>0</v>
      </c>
      <c r="AE4234" t="s">
        <v>40</v>
      </c>
      <c r="AF4234" t="s">
        <v>41</v>
      </c>
      <c r="AG4234" t="s">
        <v>28</v>
      </c>
      <c r="AH4234" t="s">
        <v>28</v>
      </c>
      <c r="AI4234">
        <v>-8.5820000000000007</v>
      </c>
      <c r="AJ4234">
        <v>6.5308223600000002</v>
      </c>
    </row>
    <row r="4235" spans="1:36" x14ac:dyDescent="0.3">
      <c r="A4235">
        <v>5814</v>
      </c>
      <c r="B4235" t="s">
        <v>17980</v>
      </c>
      <c r="C4235" t="s">
        <v>28</v>
      </c>
      <c r="D4235" t="s">
        <v>29</v>
      </c>
      <c r="E4235" t="s">
        <v>30</v>
      </c>
      <c r="F4235" t="s">
        <v>31</v>
      </c>
      <c r="G4235" t="s">
        <v>1641</v>
      </c>
      <c r="H4235" t="s">
        <v>19106</v>
      </c>
      <c r="I4235" s="4" t="s">
        <v>19107</v>
      </c>
      <c r="J4235" s="1">
        <f>((((bot_orders[[#This Row],[cTime]]/ 1000)+3*3600) / 86400) + DATE(1970,1,1))</f>
        <v>45778.708437928239</v>
      </c>
      <c r="K4235" s="4" t="s">
        <v>19108</v>
      </c>
      <c r="L4235" s="1">
        <f>((((bot_orders[[#This Row],[uTime]]/ 1000)+3*3600) / 86400) + DATE(1970,1,1))</f>
        <v>45778.712035879631</v>
      </c>
      <c r="M4235" t="s">
        <v>34</v>
      </c>
      <c r="N4235" t="s">
        <v>28</v>
      </c>
      <c r="O4235" t="s">
        <v>35</v>
      </c>
      <c r="P4235">
        <v>8.5890000000000004</v>
      </c>
      <c r="Q4235" t="s">
        <v>36</v>
      </c>
      <c r="R4235" t="s">
        <v>55</v>
      </c>
      <c r="S4235">
        <v>0.75619999999999998</v>
      </c>
      <c r="T4235">
        <v>0.75619999999999998</v>
      </c>
      <c r="U4235">
        <v>8.5890000000000004</v>
      </c>
      <c r="V4235">
        <v>-6.8712000000000001E-3</v>
      </c>
      <c r="W4235" t="s">
        <v>39</v>
      </c>
      <c r="X4235" s="4">
        <f>IF(bot_orders[[#This Row],[side]]="sell", bot_orders[[#This Row],[accFillSz]]*bot_orders[[#This Row],[avgPx]] + bot_orders[[#This Row],[fee]], -bot_orders[[#This Row],[accFillSz]]*bot_orders[[#This Row],[avgPx]])</f>
        <v>-6.4950017999999998</v>
      </c>
      <c r="Y4235" s="4">
        <f>IF(bot_orders[[#This Row],[side]]="buy", bot_orders[[#This Row],[accFillSz]] + bot_orders[[#This Row],[fee]], -bot_orders[[#This Row],[accFillSz]])</f>
        <v>8.5821287999999996</v>
      </c>
      <c r="Z4235" s="4">
        <f>IF(bot_orders[[#This Row],[side]]="sell",bot_orders[[#This Row],[accFillSz]]*bot_orders[[#This Row],[avgPx]]+bot_orders[[#This Row],[fee]], 0)</f>
        <v>0</v>
      </c>
      <c r="AA4235" s="4">
        <f>IF(bot_orders[[#This Row],[side]]="sell",-bot_orders[[#This Row],[accFillSz]],bot_orders[[#This Row],[accFillSz]]+bot_orders[[#This Row],[fee]])</f>
        <v>8.5821287999999996</v>
      </c>
      <c r="AB4235">
        <v>0</v>
      </c>
      <c r="AC4235" t="s">
        <v>38</v>
      </c>
      <c r="AD4235">
        <v>0</v>
      </c>
      <c r="AE4235" t="s">
        <v>40</v>
      </c>
      <c r="AF4235" t="s">
        <v>41</v>
      </c>
      <c r="AG4235" t="s">
        <v>28</v>
      </c>
      <c r="AH4235" t="s">
        <v>28</v>
      </c>
      <c r="AI4235">
        <v>8.5821287999999996</v>
      </c>
      <c r="AJ4235">
        <v>-6.4950017999999998</v>
      </c>
    </row>
    <row r="4236" spans="1:36" x14ac:dyDescent="0.3">
      <c r="A4236">
        <v>5816</v>
      </c>
      <c r="B4236" t="s">
        <v>17980</v>
      </c>
      <c r="C4236" t="s">
        <v>28</v>
      </c>
      <c r="D4236" t="s">
        <v>29</v>
      </c>
      <c r="E4236" t="s">
        <v>30</v>
      </c>
      <c r="F4236" t="s">
        <v>31</v>
      </c>
      <c r="G4236" t="s">
        <v>2882</v>
      </c>
      <c r="H4236" t="s">
        <v>19109</v>
      </c>
      <c r="I4236" s="4" t="s">
        <v>19110</v>
      </c>
      <c r="J4236" s="1">
        <f>((((bot_orders[[#This Row],[cTime]]/ 1000)+3*3600) / 86400) + DATE(1970,1,1))</f>
        <v>45778.712035902776</v>
      </c>
      <c r="K4236" s="4" t="s">
        <v>19111</v>
      </c>
      <c r="L4236" s="1">
        <f>((((bot_orders[[#This Row],[uTime]]/ 1000)+3*3600) / 86400) + DATE(1970,1,1))</f>
        <v>45778.749453518518</v>
      </c>
      <c r="M4236" t="s">
        <v>34</v>
      </c>
      <c r="N4236" t="s">
        <v>28</v>
      </c>
      <c r="O4236" t="s">
        <v>35</v>
      </c>
      <c r="P4236">
        <v>8.5820000000000007</v>
      </c>
      <c r="Q4236" t="s">
        <v>36</v>
      </c>
      <c r="R4236" t="s">
        <v>37</v>
      </c>
      <c r="S4236">
        <v>0.76160000000000005</v>
      </c>
      <c r="T4236">
        <v>0.76160000000000005</v>
      </c>
      <c r="U4236">
        <v>8.5820000000000007</v>
      </c>
      <c r="V4236">
        <v>-5.2288409999999997E-3</v>
      </c>
      <c r="W4236" t="s">
        <v>38</v>
      </c>
      <c r="X4236" s="4">
        <f>IF(bot_orders[[#This Row],[side]]="sell", bot_orders[[#This Row],[accFillSz]]*bot_orders[[#This Row],[avgPx]] + bot_orders[[#This Row],[fee]], -bot_orders[[#This Row],[accFillSz]]*bot_orders[[#This Row],[avgPx]])</f>
        <v>6.530822359000001</v>
      </c>
      <c r="Y4236" s="4">
        <f>IF(bot_orders[[#This Row],[side]]="buy", bot_orders[[#This Row],[accFillSz]] + bot_orders[[#This Row],[fee]], -bot_orders[[#This Row],[accFillSz]])</f>
        <v>-8.5820000000000007</v>
      </c>
      <c r="Z4236" s="4">
        <f>IF(bot_orders[[#This Row],[side]]="sell",bot_orders[[#This Row],[accFillSz]]*bot_orders[[#This Row],[avgPx]]+bot_orders[[#This Row],[fee]], 0)</f>
        <v>6.530822359000001</v>
      </c>
      <c r="AA4236" s="4">
        <f>IF(bot_orders[[#This Row],[side]]="sell",-bot_orders[[#This Row],[accFillSz]],bot_orders[[#This Row],[accFillSz]]+bot_orders[[#This Row],[fee]])</f>
        <v>-8.5820000000000007</v>
      </c>
      <c r="AB4236">
        <v>0</v>
      </c>
      <c r="AC4236" t="s">
        <v>39</v>
      </c>
      <c r="AD4236">
        <v>0</v>
      </c>
      <c r="AE4236" t="s">
        <v>40</v>
      </c>
      <c r="AF4236" t="s">
        <v>41</v>
      </c>
      <c r="AG4236" t="s">
        <v>28</v>
      </c>
      <c r="AH4236" t="s">
        <v>28</v>
      </c>
      <c r="AI4236">
        <v>-8.5820000000000007</v>
      </c>
      <c r="AJ4236">
        <v>6.5308223600000002</v>
      </c>
    </row>
    <row r="4237" spans="1:36" x14ac:dyDescent="0.3">
      <c r="A4237">
        <v>5819</v>
      </c>
      <c r="B4237" t="s">
        <v>17980</v>
      </c>
      <c r="C4237" t="s">
        <v>28</v>
      </c>
      <c r="D4237" t="s">
        <v>29</v>
      </c>
      <c r="E4237" t="s">
        <v>30</v>
      </c>
      <c r="F4237" t="s">
        <v>31</v>
      </c>
      <c r="G4237" t="s">
        <v>1597</v>
      </c>
      <c r="H4237" t="s">
        <v>19112</v>
      </c>
      <c r="I4237" s="4" t="s">
        <v>19113</v>
      </c>
      <c r="J4237" s="1">
        <f>((((bot_orders[[#This Row],[cTime]]/ 1000)+3*3600) / 86400) + DATE(1970,1,1))</f>
        <v>45778.715844305552</v>
      </c>
      <c r="K4237" s="4" t="s">
        <v>19114</v>
      </c>
      <c r="L4237" s="1">
        <f>((((bot_orders[[#This Row],[uTime]]/ 1000)+3*3600) / 86400) + DATE(1970,1,1))</f>
        <v>45778.729423946759</v>
      </c>
      <c r="M4237" t="s">
        <v>34</v>
      </c>
      <c r="N4237" t="s">
        <v>28</v>
      </c>
      <c r="O4237" t="s">
        <v>35</v>
      </c>
      <c r="P4237">
        <v>8.5820000000000007</v>
      </c>
      <c r="Q4237" t="s">
        <v>36</v>
      </c>
      <c r="R4237" t="s">
        <v>37</v>
      </c>
      <c r="S4237">
        <v>0.75619999999999998</v>
      </c>
      <c r="T4237">
        <v>0.75619999999999998</v>
      </c>
      <c r="U4237">
        <v>8.5820000000000007</v>
      </c>
      <c r="V4237">
        <v>-5.1917667000000002E-3</v>
      </c>
      <c r="W4237" t="s">
        <v>38</v>
      </c>
      <c r="X4237" s="4">
        <f>IF(bot_orders[[#This Row],[side]]="sell", bot_orders[[#This Row],[accFillSz]]*bot_orders[[#This Row],[avgPx]] + bot_orders[[#This Row],[fee]], -bot_orders[[#This Row],[accFillSz]]*bot_orders[[#This Row],[avgPx]])</f>
        <v>6.4845166333000002</v>
      </c>
      <c r="Y4237" s="4">
        <f>IF(bot_orders[[#This Row],[side]]="buy", bot_orders[[#This Row],[accFillSz]] + bot_orders[[#This Row],[fee]], -bot_orders[[#This Row],[accFillSz]])</f>
        <v>-8.5820000000000007</v>
      </c>
      <c r="Z4237" s="4">
        <f>IF(bot_orders[[#This Row],[side]]="sell",bot_orders[[#This Row],[accFillSz]]*bot_orders[[#This Row],[avgPx]]+bot_orders[[#This Row],[fee]], 0)</f>
        <v>6.4845166333000002</v>
      </c>
      <c r="AA4237" s="4">
        <f>IF(bot_orders[[#This Row],[side]]="sell",-bot_orders[[#This Row],[accFillSz]],bot_orders[[#This Row],[accFillSz]]+bot_orders[[#This Row],[fee]])</f>
        <v>-8.5820000000000007</v>
      </c>
      <c r="AB4237">
        <v>0</v>
      </c>
      <c r="AC4237" t="s">
        <v>39</v>
      </c>
      <c r="AD4237">
        <v>0</v>
      </c>
      <c r="AE4237" t="s">
        <v>40</v>
      </c>
      <c r="AF4237" t="s">
        <v>41</v>
      </c>
      <c r="AG4237" t="s">
        <v>28</v>
      </c>
      <c r="AH4237" t="s">
        <v>28</v>
      </c>
      <c r="AI4237">
        <v>-8.5820000000000007</v>
      </c>
      <c r="AJ4237">
        <v>6.4845166299999999</v>
      </c>
    </row>
    <row r="4238" spans="1:36" x14ac:dyDescent="0.3">
      <c r="A4238">
        <v>5825</v>
      </c>
      <c r="B4238" t="s">
        <v>17980</v>
      </c>
      <c r="C4238" t="s">
        <v>28</v>
      </c>
      <c r="D4238" t="s">
        <v>29</v>
      </c>
      <c r="E4238" t="s">
        <v>30</v>
      </c>
      <c r="F4238" t="s">
        <v>31</v>
      </c>
      <c r="G4238" t="s">
        <v>1597</v>
      </c>
      <c r="H4238" t="s">
        <v>19115</v>
      </c>
      <c r="I4238" s="4" t="s">
        <v>19116</v>
      </c>
      <c r="J4238" s="1">
        <f>((((bot_orders[[#This Row],[cTime]]/ 1000)+3*3600) / 86400) + DATE(1970,1,1))</f>
        <v>45778.729423969911</v>
      </c>
      <c r="K4238" s="4" t="s">
        <v>19117</v>
      </c>
      <c r="L4238" s="1">
        <f>((((bot_orders[[#This Row],[uTime]]/ 1000)+3*3600) / 86400) + DATE(1970,1,1))</f>
        <v>45778.729972060188</v>
      </c>
      <c r="M4238" t="s">
        <v>34</v>
      </c>
      <c r="N4238" t="s">
        <v>28</v>
      </c>
      <c r="O4238" t="s">
        <v>35</v>
      </c>
      <c r="P4238">
        <v>8.5890000000000004</v>
      </c>
      <c r="Q4238" t="s">
        <v>36</v>
      </c>
      <c r="R4238" t="s">
        <v>55</v>
      </c>
      <c r="S4238">
        <v>0.75090000000000001</v>
      </c>
      <c r="T4238">
        <v>0.75090000000000001</v>
      </c>
      <c r="U4238">
        <v>8.5890000000000004</v>
      </c>
      <c r="V4238">
        <v>-6.8712000000000001E-3</v>
      </c>
      <c r="W4238" t="s">
        <v>39</v>
      </c>
      <c r="X4238" s="4">
        <f>IF(bot_orders[[#This Row],[side]]="sell", bot_orders[[#This Row],[accFillSz]]*bot_orders[[#This Row],[avgPx]] + bot_orders[[#This Row],[fee]], -bot_orders[[#This Row],[accFillSz]]*bot_orders[[#This Row],[avgPx]])</f>
        <v>-6.4494801000000006</v>
      </c>
      <c r="Y4238" s="4">
        <f>IF(bot_orders[[#This Row],[side]]="buy", bot_orders[[#This Row],[accFillSz]] + bot_orders[[#This Row],[fee]], -bot_orders[[#This Row],[accFillSz]])</f>
        <v>8.5821287999999996</v>
      </c>
      <c r="Z4238" s="4">
        <f>IF(bot_orders[[#This Row],[side]]="sell",bot_orders[[#This Row],[accFillSz]]*bot_orders[[#This Row],[avgPx]]+bot_orders[[#This Row],[fee]], 0)</f>
        <v>0</v>
      </c>
      <c r="AA4238" s="4">
        <f>IF(bot_orders[[#This Row],[side]]="sell",-bot_orders[[#This Row],[accFillSz]],bot_orders[[#This Row],[accFillSz]]+bot_orders[[#This Row],[fee]])</f>
        <v>8.5821287999999996</v>
      </c>
      <c r="AB4238">
        <v>0</v>
      </c>
      <c r="AC4238" t="s">
        <v>38</v>
      </c>
      <c r="AD4238">
        <v>0</v>
      </c>
      <c r="AE4238" t="s">
        <v>40</v>
      </c>
      <c r="AF4238" t="s">
        <v>41</v>
      </c>
      <c r="AG4238" t="s">
        <v>28</v>
      </c>
      <c r="AH4238" t="s">
        <v>28</v>
      </c>
      <c r="AI4238">
        <v>8.5821287999999996</v>
      </c>
      <c r="AJ4238">
        <v>-6.4494800999999997</v>
      </c>
    </row>
    <row r="4239" spans="1:36" x14ac:dyDescent="0.3">
      <c r="A4239">
        <v>5827</v>
      </c>
      <c r="B4239" t="s">
        <v>17980</v>
      </c>
      <c r="C4239" t="s">
        <v>28</v>
      </c>
      <c r="D4239" t="s">
        <v>29</v>
      </c>
      <c r="E4239" t="s">
        <v>30</v>
      </c>
      <c r="F4239" t="s">
        <v>31</v>
      </c>
      <c r="G4239" t="s">
        <v>1648</v>
      </c>
      <c r="H4239" t="s">
        <v>19118</v>
      </c>
      <c r="I4239" s="4" t="s">
        <v>19119</v>
      </c>
      <c r="J4239" s="1">
        <f>((((bot_orders[[#This Row],[cTime]]/ 1000)+3*3600) / 86400) + DATE(1970,1,1))</f>
        <v>45778.729972083333</v>
      </c>
      <c r="K4239" s="4" t="s">
        <v>19120</v>
      </c>
      <c r="L4239" s="1">
        <f>((((bot_orders[[#This Row],[uTime]]/ 1000)+3*3600) / 86400) + DATE(1970,1,1))</f>
        <v>45778.742326168984</v>
      </c>
      <c r="M4239" t="s">
        <v>34</v>
      </c>
      <c r="N4239" t="s">
        <v>28</v>
      </c>
      <c r="O4239" t="s">
        <v>35</v>
      </c>
      <c r="P4239">
        <v>8.5820000000000007</v>
      </c>
      <c r="Q4239" t="s">
        <v>36</v>
      </c>
      <c r="R4239" t="s">
        <v>37</v>
      </c>
      <c r="S4239">
        <v>0.75619999999999998</v>
      </c>
      <c r="T4239">
        <v>0.75619999999999998</v>
      </c>
      <c r="U4239">
        <v>8.5820000000000007</v>
      </c>
      <c r="V4239">
        <v>-5.1917667000000002E-3</v>
      </c>
      <c r="W4239" t="s">
        <v>38</v>
      </c>
      <c r="X4239" s="4">
        <f>IF(bot_orders[[#This Row],[side]]="sell", bot_orders[[#This Row],[accFillSz]]*bot_orders[[#This Row],[avgPx]] + bot_orders[[#This Row],[fee]], -bot_orders[[#This Row],[accFillSz]]*bot_orders[[#This Row],[avgPx]])</f>
        <v>6.4845166333000002</v>
      </c>
      <c r="Y4239" s="4">
        <f>IF(bot_orders[[#This Row],[side]]="buy", bot_orders[[#This Row],[accFillSz]] + bot_orders[[#This Row],[fee]], -bot_orders[[#This Row],[accFillSz]])</f>
        <v>-8.5820000000000007</v>
      </c>
      <c r="Z4239" s="4">
        <f>IF(bot_orders[[#This Row],[side]]="sell",bot_orders[[#This Row],[accFillSz]]*bot_orders[[#This Row],[avgPx]]+bot_orders[[#This Row],[fee]], 0)</f>
        <v>6.4845166333000002</v>
      </c>
      <c r="AA4239" s="4">
        <f>IF(bot_orders[[#This Row],[side]]="sell",-bot_orders[[#This Row],[accFillSz]],bot_orders[[#This Row],[accFillSz]]+bot_orders[[#This Row],[fee]])</f>
        <v>-8.5820000000000007</v>
      </c>
      <c r="AB4239">
        <v>0</v>
      </c>
      <c r="AC4239" t="s">
        <v>39</v>
      </c>
      <c r="AD4239">
        <v>0</v>
      </c>
      <c r="AE4239" t="s">
        <v>40</v>
      </c>
      <c r="AF4239" t="s">
        <v>41</v>
      </c>
      <c r="AG4239" t="s">
        <v>28</v>
      </c>
      <c r="AH4239" t="s">
        <v>28</v>
      </c>
      <c r="AI4239">
        <v>-8.5820000000000007</v>
      </c>
      <c r="AJ4239">
        <v>6.4845166299999999</v>
      </c>
    </row>
    <row r="4240" spans="1:36" x14ac:dyDescent="0.3">
      <c r="A4240">
        <v>5833</v>
      </c>
      <c r="B4240" t="s">
        <v>17980</v>
      </c>
      <c r="C4240" t="s">
        <v>28</v>
      </c>
      <c r="D4240" t="s">
        <v>29</v>
      </c>
      <c r="E4240" t="s">
        <v>30</v>
      </c>
      <c r="F4240" t="s">
        <v>31</v>
      </c>
      <c r="G4240" t="s">
        <v>1648</v>
      </c>
      <c r="H4240" t="s">
        <v>19121</v>
      </c>
      <c r="I4240" s="4" t="s">
        <v>19122</v>
      </c>
      <c r="J4240" s="1">
        <f>((((bot_orders[[#This Row],[cTime]]/ 1000)+3*3600) / 86400) + DATE(1970,1,1))</f>
        <v>45778.742326192129</v>
      </c>
      <c r="K4240" s="4" t="s">
        <v>19123</v>
      </c>
      <c r="L4240" s="1">
        <f>((((bot_orders[[#This Row],[uTime]]/ 1000)+3*3600) / 86400) + DATE(1970,1,1))</f>
        <v>45778.783639444446</v>
      </c>
      <c r="M4240" t="s">
        <v>34</v>
      </c>
      <c r="N4240" t="s">
        <v>28</v>
      </c>
      <c r="O4240" t="s">
        <v>35</v>
      </c>
      <c r="P4240">
        <v>8.5890000000000004</v>
      </c>
      <c r="Q4240" t="s">
        <v>36</v>
      </c>
      <c r="R4240" t="s">
        <v>55</v>
      </c>
      <c r="S4240">
        <v>0.75090000000000001</v>
      </c>
      <c r="T4240">
        <v>0.75090000000000001</v>
      </c>
      <c r="U4240">
        <v>8.5890000000000004</v>
      </c>
      <c r="V4240">
        <v>-6.8712000000000001E-3</v>
      </c>
      <c r="W4240" t="s">
        <v>39</v>
      </c>
      <c r="X4240" s="4">
        <f>IF(bot_orders[[#This Row],[side]]="sell", bot_orders[[#This Row],[accFillSz]]*bot_orders[[#This Row],[avgPx]] + bot_orders[[#This Row],[fee]], -bot_orders[[#This Row],[accFillSz]]*bot_orders[[#This Row],[avgPx]])</f>
        <v>-6.4494801000000006</v>
      </c>
      <c r="Y4240" s="4">
        <f>IF(bot_orders[[#This Row],[side]]="buy", bot_orders[[#This Row],[accFillSz]] + bot_orders[[#This Row],[fee]], -bot_orders[[#This Row],[accFillSz]])</f>
        <v>8.5821287999999996</v>
      </c>
      <c r="Z4240" s="4">
        <f>IF(bot_orders[[#This Row],[side]]="sell",bot_orders[[#This Row],[accFillSz]]*bot_orders[[#This Row],[avgPx]]+bot_orders[[#This Row],[fee]], 0)</f>
        <v>0</v>
      </c>
      <c r="AA4240" s="4">
        <f>IF(bot_orders[[#This Row],[side]]="sell",-bot_orders[[#This Row],[accFillSz]],bot_orders[[#This Row],[accFillSz]]+bot_orders[[#This Row],[fee]])</f>
        <v>8.5821287999999996</v>
      </c>
      <c r="AB4240">
        <v>0</v>
      </c>
      <c r="AC4240" t="s">
        <v>38</v>
      </c>
      <c r="AD4240">
        <v>0</v>
      </c>
      <c r="AE4240" t="s">
        <v>40</v>
      </c>
      <c r="AF4240" t="s">
        <v>41</v>
      </c>
      <c r="AG4240" t="s">
        <v>28</v>
      </c>
      <c r="AH4240" t="s">
        <v>28</v>
      </c>
      <c r="AI4240">
        <v>8.5821287999999996</v>
      </c>
      <c r="AJ4240">
        <v>-6.4494800999999997</v>
      </c>
    </row>
    <row r="4241" spans="1:36" x14ac:dyDescent="0.3">
      <c r="A4241">
        <v>5837</v>
      </c>
      <c r="B4241" t="s">
        <v>17980</v>
      </c>
      <c r="C4241" t="s">
        <v>28</v>
      </c>
      <c r="D4241" t="s">
        <v>29</v>
      </c>
      <c r="E4241" t="s">
        <v>30</v>
      </c>
      <c r="F4241" t="s">
        <v>31</v>
      </c>
      <c r="G4241" t="s">
        <v>2882</v>
      </c>
      <c r="H4241" t="s">
        <v>19124</v>
      </c>
      <c r="I4241" s="4" t="s">
        <v>19125</v>
      </c>
      <c r="J4241" s="1">
        <f>((((bot_orders[[#This Row],[cTime]]/ 1000)+3*3600) / 86400) + DATE(1970,1,1))</f>
        <v>45778.749453541663</v>
      </c>
      <c r="K4241" s="4" t="s">
        <v>16464</v>
      </c>
      <c r="L4241" s="1">
        <f>((((bot_orders[[#This Row],[uTime]]/ 1000)+3*3600) / 86400) + DATE(1970,1,1))</f>
        <v>45778.764322280091</v>
      </c>
      <c r="M4241" t="s">
        <v>34</v>
      </c>
      <c r="N4241" t="s">
        <v>28</v>
      </c>
      <c r="O4241" t="s">
        <v>35</v>
      </c>
      <c r="P4241">
        <v>8.5890000000000004</v>
      </c>
      <c r="Q4241" t="s">
        <v>36</v>
      </c>
      <c r="R4241" t="s">
        <v>55</v>
      </c>
      <c r="S4241">
        <v>0.75619999999999998</v>
      </c>
      <c r="T4241">
        <v>0.75619999999999998</v>
      </c>
      <c r="U4241">
        <v>8.5890000000000004</v>
      </c>
      <c r="V4241">
        <v>-6.8712000000000001E-3</v>
      </c>
      <c r="W4241" t="s">
        <v>39</v>
      </c>
      <c r="X4241" s="4">
        <f>IF(bot_orders[[#This Row],[side]]="sell", bot_orders[[#This Row],[accFillSz]]*bot_orders[[#This Row],[avgPx]] + bot_orders[[#This Row],[fee]], -bot_orders[[#This Row],[accFillSz]]*bot_orders[[#This Row],[avgPx]])</f>
        <v>-6.4950017999999998</v>
      </c>
      <c r="Y4241" s="4">
        <f>IF(bot_orders[[#This Row],[side]]="buy", bot_orders[[#This Row],[accFillSz]] + bot_orders[[#This Row],[fee]], -bot_orders[[#This Row],[accFillSz]])</f>
        <v>8.5821287999999996</v>
      </c>
      <c r="Z4241" s="4">
        <f>IF(bot_orders[[#This Row],[side]]="sell",bot_orders[[#This Row],[accFillSz]]*bot_orders[[#This Row],[avgPx]]+bot_orders[[#This Row],[fee]], 0)</f>
        <v>0</v>
      </c>
      <c r="AA4241" s="4">
        <f>IF(bot_orders[[#This Row],[side]]="sell",-bot_orders[[#This Row],[accFillSz]],bot_orders[[#This Row],[accFillSz]]+bot_orders[[#This Row],[fee]])</f>
        <v>8.5821287999999996</v>
      </c>
      <c r="AB4241">
        <v>0</v>
      </c>
      <c r="AC4241" t="s">
        <v>38</v>
      </c>
      <c r="AD4241">
        <v>0</v>
      </c>
      <c r="AE4241" t="s">
        <v>40</v>
      </c>
      <c r="AF4241" t="s">
        <v>41</v>
      </c>
      <c r="AG4241" t="s">
        <v>28</v>
      </c>
      <c r="AH4241" t="s">
        <v>28</v>
      </c>
      <c r="AI4241">
        <v>8.5821287999999996</v>
      </c>
      <c r="AJ4241">
        <v>-6.4950017999999998</v>
      </c>
    </row>
    <row r="4242" spans="1:36" x14ac:dyDescent="0.3">
      <c r="A4242">
        <v>5843</v>
      </c>
      <c r="B4242" t="s">
        <v>17980</v>
      </c>
      <c r="C4242" t="s">
        <v>28</v>
      </c>
      <c r="D4242" t="s">
        <v>29</v>
      </c>
      <c r="E4242" t="s">
        <v>30</v>
      </c>
      <c r="F4242" t="s">
        <v>31</v>
      </c>
      <c r="G4242" t="s">
        <v>2992</v>
      </c>
      <c r="H4242" t="s">
        <v>19129</v>
      </c>
      <c r="I4242" s="4" t="s">
        <v>19130</v>
      </c>
      <c r="J4242" s="1">
        <f>((((bot_orders[[#This Row],[cTime]]/ 1000)+3*3600) / 86400) + DATE(1970,1,1))</f>
        <v>45778.764322303243</v>
      </c>
      <c r="K4242" s="4" t="s">
        <v>19131</v>
      </c>
      <c r="L4242" s="1">
        <f>((((bot_orders[[#This Row],[uTime]]/ 1000)+3*3600) / 86400) + DATE(1970,1,1))</f>
        <v>45785.779386562499</v>
      </c>
      <c r="M4242" t="s">
        <v>34</v>
      </c>
      <c r="N4242" t="s">
        <v>28</v>
      </c>
      <c r="O4242" t="s">
        <v>35</v>
      </c>
      <c r="P4242">
        <v>8.5820000000000007</v>
      </c>
      <c r="Q4242" t="s">
        <v>36</v>
      </c>
      <c r="R4242" t="s">
        <v>37</v>
      </c>
      <c r="S4242">
        <v>0.76160000000000005</v>
      </c>
      <c r="T4242">
        <v>0.76160000000000005</v>
      </c>
      <c r="U4242">
        <v>8.5820000000000007</v>
      </c>
      <c r="V4242">
        <v>-5.2288409999999997E-3</v>
      </c>
      <c r="W4242" t="s">
        <v>38</v>
      </c>
      <c r="X4242" s="4">
        <f>IF(bot_orders[[#This Row],[side]]="sell", bot_orders[[#This Row],[accFillSz]]*bot_orders[[#This Row],[avgPx]] + bot_orders[[#This Row],[fee]], -bot_orders[[#This Row],[accFillSz]]*bot_orders[[#This Row],[avgPx]])</f>
        <v>6.530822359000001</v>
      </c>
      <c r="Y4242" s="4">
        <f>IF(bot_orders[[#This Row],[side]]="buy", bot_orders[[#This Row],[accFillSz]] + bot_orders[[#This Row],[fee]], -bot_orders[[#This Row],[accFillSz]])</f>
        <v>-8.5820000000000007</v>
      </c>
      <c r="Z4242" s="4">
        <f>IF(bot_orders[[#This Row],[side]]="sell",bot_orders[[#This Row],[accFillSz]]*bot_orders[[#This Row],[avgPx]]+bot_orders[[#This Row],[fee]], 0)</f>
        <v>6.530822359000001</v>
      </c>
      <c r="AA4242" s="4">
        <f>IF(bot_orders[[#This Row],[side]]="sell",-bot_orders[[#This Row],[accFillSz]],bot_orders[[#This Row],[accFillSz]]+bot_orders[[#This Row],[fee]])</f>
        <v>-8.5820000000000007</v>
      </c>
      <c r="AB4242">
        <v>0</v>
      </c>
      <c r="AC4242" t="s">
        <v>39</v>
      </c>
      <c r="AD4242">
        <v>0</v>
      </c>
      <c r="AE4242" t="s">
        <v>40</v>
      </c>
      <c r="AF4242" t="s">
        <v>41</v>
      </c>
      <c r="AG4242" t="s">
        <v>28</v>
      </c>
      <c r="AH4242" t="s">
        <v>28</v>
      </c>
      <c r="AI4242">
        <v>-8.5820000000000007</v>
      </c>
      <c r="AJ4242">
        <v>6.5308223600000002</v>
      </c>
    </row>
    <row r="4243" spans="1:36" x14ac:dyDescent="0.3">
      <c r="A4243">
        <v>5845</v>
      </c>
      <c r="B4243" t="s">
        <v>17980</v>
      </c>
      <c r="C4243" t="s">
        <v>28</v>
      </c>
      <c r="D4243" t="s">
        <v>29</v>
      </c>
      <c r="E4243" t="s">
        <v>30</v>
      </c>
      <c r="F4243" t="s">
        <v>31</v>
      </c>
      <c r="G4243" t="s">
        <v>2889</v>
      </c>
      <c r="H4243" t="s">
        <v>19132</v>
      </c>
      <c r="I4243" s="4" t="s">
        <v>19133</v>
      </c>
      <c r="J4243" s="1">
        <f>((((bot_orders[[#This Row],[cTime]]/ 1000)+3*3600) / 86400) + DATE(1970,1,1))</f>
        <v>45778.783639467598</v>
      </c>
      <c r="K4243" s="4" t="s">
        <v>19134</v>
      </c>
      <c r="L4243" s="1">
        <f>((((bot_orders[[#This Row],[uTime]]/ 1000)+3*3600) / 86400) + DATE(1970,1,1))</f>
        <v>45778.798418391205</v>
      </c>
      <c r="M4243" t="s">
        <v>34</v>
      </c>
      <c r="N4243" t="s">
        <v>28</v>
      </c>
      <c r="O4243" t="s">
        <v>35</v>
      </c>
      <c r="P4243">
        <v>8.5820000000000007</v>
      </c>
      <c r="Q4243" t="s">
        <v>36</v>
      </c>
      <c r="R4243" t="s">
        <v>37</v>
      </c>
      <c r="S4243">
        <v>0.75619999999999998</v>
      </c>
      <c r="T4243">
        <v>0.75619999999999998</v>
      </c>
      <c r="U4243">
        <v>8.5820000000000007</v>
      </c>
      <c r="V4243">
        <v>-5.1917667000000002E-3</v>
      </c>
      <c r="W4243" t="s">
        <v>38</v>
      </c>
      <c r="X4243" s="4">
        <f>IF(bot_orders[[#This Row],[side]]="sell", bot_orders[[#This Row],[accFillSz]]*bot_orders[[#This Row],[avgPx]] + bot_orders[[#This Row],[fee]], -bot_orders[[#This Row],[accFillSz]]*bot_orders[[#This Row],[avgPx]])</f>
        <v>6.4845166333000002</v>
      </c>
      <c r="Y4243" s="4">
        <f>IF(bot_orders[[#This Row],[side]]="buy", bot_orders[[#This Row],[accFillSz]] + bot_orders[[#This Row],[fee]], -bot_orders[[#This Row],[accFillSz]])</f>
        <v>-8.5820000000000007</v>
      </c>
      <c r="Z4243" s="4">
        <f>IF(bot_orders[[#This Row],[side]]="sell",bot_orders[[#This Row],[accFillSz]]*bot_orders[[#This Row],[avgPx]]+bot_orders[[#This Row],[fee]], 0)</f>
        <v>6.4845166333000002</v>
      </c>
      <c r="AA4243" s="4">
        <f>IF(bot_orders[[#This Row],[side]]="sell",-bot_orders[[#This Row],[accFillSz]],bot_orders[[#This Row],[accFillSz]]+bot_orders[[#This Row],[fee]])</f>
        <v>-8.5820000000000007</v>
      </c>
      <c r="AB4243">
        <v>0</v>
      </c>
      <c r="AC4243" t="s">
        <v>39</v>
      </c>
      <c r="AD4243">
        <v>0</v>
      </c>
      <c r="AE4243" t="s">
        <v>40</v>
      </c>
      <c r="AF4243" t="s">
        <v>41</v>
      </c>
      <c r="AG4243" t="s">
        <v>28</v>
      </c>
      <c r="AH4243" t="s">
        <v>28</v>
      </c>
      <c r="AI4243">
        <v>-8.5820000000000007</v>
      </c>
      <c r="AJ4243">
        <v>6.4845166299999999</v>
      </c>
    </row>
    <row r="4244" spans="1:36" x14ac:dyDescent="0.3">
      <c r="A4244">
        <v>5850</v>
      </c>
      <c r="B4244" t="s">
        <v>17980</v>
      </c>
      <c r="C4244" t="s">
        <v>28</v>
      </c>
      <c r="D4244" t="s">
        <v>29</v>
      </c>
      <c r="E4244" t="s">
        <v>30</v>
      </c>
      <c r="F4244" t="s">
        <v>31</v>
      </c>
      <c r="G4244" t="s">
        <v>2889</v>
      </c>
      <c r="H4244" t="s">
        <v>19138</v>
      </c>
      <c r="I4244" s="4" t="s">
        <v>19139</v>
      </c>
      <c r="J4244" s="1">
        <f>((((bot_orders[[#This Row],[cTime]]/ 1000)+3*3600) / 86400) + DATE(1970,1,1))</f>
        <v>45778.798418414357</v>
      </c>
      <c r="K4244" s="4" t="s">
        <v>19140</v>
      </c>
      <c r="L4244" s="1">
        <f>((((bot_orders[[#This Row],[uTime]]/ 1000)+3*3600) / 86400) + DATE(1970,1,1))</f>
        <v>45778.802573622685</v>
      </c>
      <c r="M4244" t="s">
        <v>34</v>
      </c>
      <c r="N4244" t="s">
        <v>28</v>
      </c>
      <c r="O4244" t="s">
        <v>35</v>
      </c>
      <c r="P4244">
        <v>8.5890000000000004</v>
      </c>
      <c r="Q4244" t="s">
        <v>36</v>
      </c>
      <c r="R4244" t="s">
        <v>55</v>
      </c>
      <c r="S4244">
        <v>0.75090000000000001</v>
      </c>
      <c r="T4244">
        <v>0.75090000000000001</v>
      </c>
      <c r="U4244">
        <v>8.5890000000000004</v>
      </c>
      <c r="V4244">
        <v>-6.8712000000000001E-3</v>
      </c>
      <c r="W4244" t="s">
        <v>39</v>
      </c>
      <c r="X4244" s="4">
        <f>IF(bot_orders[[#This Row],[side]]="sell", bot_orders[[#This Row],[accFillSz]]*bot_orders[[#This Row],[avgPx]] + bot_orders[[#This Row],[fee]], -bot_orders[[#This Row],[accFillSz]]*bot_orders[[#This Row],[avgPx]])</f>
        <v>-6.4494801000000006</v>
      </c>
      <c r="Y4244" s="4">
        <f>IF(bot_orders[[#This Row],[side]]="buy", bot_orders[[#This Row],[accFillSz]] + bot_orders[[#This Row],[fee]], -bot_orders[[#This Row],[accFillSz]])</f>
        <v>8.5821287999999996</v>
      </c>
      <c r="Z4244" s="4">
        <f>IF(bot_orders[[#This Row],[side]]="sell",bot_orders[[#This Row],[accFillSz]]*bot_orders[[#This Row],[avgPx]]+bot_orders[[#This Row],[fee]], 0)</f>
        <v>0</v>
      </c>
      <c r="AA4244" s="4">
        <f>IF(bot_orders[[#This Row],[side]]="sell",-bot_orders[[#This Row],[accFillSz]],bot_orders[[#This Row],[accFillSz]]+bot_orders[[#This Row],[fee]])</f>
        <v>8.5821287999999996</v>
      </c>
      <c r="AB4244">
        <v>0</v>
      </c>
      <c r="AC4244" t="s">
        <v>38</v>
      </c>
      <c r="AD4244">
        <v>0</v>
      </c>
      <c r="AE4244" t="s">
        <v>40</v>
      </c>
      <c r="AF4244" t="s">
        <v>41</v>
      </c>
      <c r="AG4244" t="s">
        <v>28</v>
      </c>
      <c r="AH4244" t="s">
        <v>28</v>
      </c>
      <c r="AI4244">
        <v>8.5821287999999996</v>
      </c>
      <c r="AJ4244">
        <v>-6.4494800999999997</v>
      </c>
    </row>
    <row r="4245" spans="1:36" x14ac:dyDescent="0.3">
      <c r="A4245">
        <v>5852</v>
      </c>
      <c r="B4245" t="s">
        <v>17980</v>
      </c>
      <c r="C4245" t="s">
        <v>28</v>
      </c>
      <c r="D4245" t="s">
        <v>29</v>
      </c>
      <c r="E4245" t="s">
        <v>30</v>
      </c>
      <c r="F4245" t="s">
        <v>31</v>
      </c>
      <c r="G4245" t="s">
        <v>2853</v>
      </c>
      <c r="H4245" t="s">
        <v>19141</v>
      </c>
      <c r="I4245" s="4" t="s">
        <v>19142</v>
      </c>
      <c r="J4245" s="1">
        <f>((((bot_orders[[#This Row],[cTime]]/ 1000)+3*3600) / 86400) + DATE(1970,1,1))</f>
        <v>45778.802573657405</v>
      </c>
      <c r="K4245" s="4" t="s">
        <v>19143</v>
      </c>
      <c r="L4245" s="1">
        <f>((((bot_orders[[#This Row],[uTime]]/ 1000)+3*3600) / 86400) + DATE(1970,1,1))</f>
        <v>45778.815136122685</v>
      </c>
      <c r="M4245" t="s">
        <v>34</v>
      </c>
      <c r="N4245" t="s">
        <v>28</v>
      </c>
      <c r="O4245" t="s">
        <v>35</v>
      </c>
      <c r="P4245">
        <v>8.5820000000000007</v>
      </c>
      <c r="Q4245" t="s">
        <v>36</v>
      </c>
      <c r="R4245" t="s">
        <v>37</v>
      </c>
      <c r="S4245">
        <v>0.75619999999999998</v>
      </c>
      <c r="T4245">
        <v>0.75619999999999998</v>
      </c>
      <c r="U4245">
        <v>8.5820000000000007</v>
      </c>
      <c r="V4245">
        <v>-5.1917667000000002E-3</v>
      </c>
      <c r="W4245" t="s">
        <v>38</v>
      </c>
      <c r="X4245" s="4">
        <f>IF(bot_orders[[#This Row],[side]]="sell", bot_orders[[#This Row],[accFillSz]]*bot_orders[[#This Row],[avgPx]] + bot_orders[[#This Row],[fee]], -bot_orders[[#This Row],[accFillSz]]*bot_orders[[#This Row],[avgPx]])</f>
        <v>6.4845166333000002</v>
      </c>
      <c r="Y4245" s="4">
        <f>IF(bot_orders[[#This Row],[side]]="buy", bot_orders[[#This Row],[accFillSz]] + bot_orders[[#This Row],[fee]], -bot_orders[[#This Row],[accFillSz]])</f>
        <v>-8.5820000000000007</v>
      </c>
      <c r="Z4245" s="4">
        <f>IF(bot_orders[[#This Row],[side]]="sell",bot_orders[[#This Row],[accFillSz]]*bot_orders[[#This Row],[avgPx]]+bot_orders[[#This Row],[fee]], 0)</f>
        <v>6.4845166333000002</v>
      </c>
      <c r="AA4245" s="4">
        <f>IF(bot_orders[[#This Row],[side]]="sell",-bot_orders[[#This Row],[accFillSz]],bot_orders[[#This Row],[accFillSz]]+bot_orders[[#This Row],[fee]])</f>
        <v>-8.5820000000000007</v>
      </c>
      <c r="AB4245">
        <v>0</v>
      </c>
      <c r="AC4245" t="s">
        <v>39</v>
      </c>
      <c r="AD4245">
        <v>0</v>
      </c>
      <c r="AE4245" t="s">
        <v>40</v>
      </c>
      <c r="AF4245" t="s">
        <v>41</v>
      </c>
      <c r="AG4245" t="s">
        <v>28</v>
      </c>
      <c r="AH4245" t="s">
        <v>28</v>
      </c>
      <c r="AI4245">
        <v>-8.5820000000000007</v>
      </c>
      <c r="AJ4245">
        <v>6.4845166299999999</v>
      </c>
    </row>
    <row r="4246" spans="1:36" x14ac:dyDescent="0.3">
      <c r="A4246">
        <v>5858</v>
      </c>
      <c r="B4246" t="s">
        <v>17980</v>
      </c>
      <c r="C4246" t="s">
        <v>28</v>
      </c>
      <c r="D4246" t="s">
        <v>29</v>
      </c>
      <c r="E4246" t="s">
        <v>30</v>
      </c>
      <c r="F4246" t="s">
        <v>31</v>
      </c>
      <c r="G4246" t="s">
        <v>2853</v>
      </c>
      <c r="H4246" t="s">
        <v>19144</v>
      </c>
      <c r="I4246" s="4" t="s">
        <v>19145</v>
      </c>
      <c r="J4246" s="1">
        <f>((((bot_orders[[#This Row],[cTime]]/ 1000)+3*3600) / 86400) + DATE(1970,1,1))</f>
        <v>45778.815136145829</v>
      </c>
      <c r="K4246" s="4" t="s">
        <v>19146</v>
      </c>
      <c r="L4246" s="1">
        <f>((((bot_orders[[#This Row],[uTime]]/ 1000)+3*3600) / 86400) + DATE(1970,1,1))</f>
        <v>45778.818288969909</v>
      </c>
      <c r="M4246" t="s">
        <v>34</v>
      </c>
      <c r="N4246" t="s">
        <v>28</v>
      </c>
      <c r="O4246" t="s">
        <v>35</v>
      </c>
      <c r="P4246">
        <v>8.5890000000000004</v>
      </c>
      <c r="Q4246" t="s">
        <v>36</v>
      </c>
      <c r="R4246" t="s">
        <v>55</v>
      </c>
      <c r="S4246">
        <v>0.75090000000000001</v>
      </c>
      <c r="T4246">
        <v>0.75090000000000001</v>
      </c>
      <c r="U4246">
        <v>8.5890000000000004</v>
      </c>
      <c r="V4246">
        <v>-6.8712000000000001E-3</v>
      </c>
      <c r="W4246" t="s">
        <v>39</v>
      </c>
      <c r="X4246" s="4">
        <f>IF(bot_orders[[#This Row],[side]]="sell", bot_orders[[#This Row],[accFillSz]]*bot_orders[[#This Row],[avgPx]] + bot_orders[[#This Row],[fee]], -bot_orders[[#This Row],[accFillSz]]*bot_orders[[#This Row],[avgPx]])</f>
        <v>-6.4494801000000006</v>
      </c>
      <c r="Y4246" s="4">
        <f>IF(bot_orders[[#This Row],[side]]="buy", bot_orders[[#This Row],[accFillSz]] + bot_orders[[#This Row],[fee]], -bot_orders[[#This Row],[accFillSz]])</f>
        <v>8.5821287999999996</v>
      </c>
      <c r="Z4246" s="4">
        <f>IF(bot_orders[[#This Row],[side]]="sell",bot_orders[[#This Row],[accFillSz]]*bot_orders[[#This Row],[avgPx]]+bot_orders[[#This Row],[fee]], 0)</f>
        <v>0</v>
      </c>
      <c r="AA4246" s="4">
        <f>IF(bot_orders[[#This Row],[side]]="sell",-bot_orders[[#This Row],[accFillSz]],bot_orders[[#This Row],[accFillSz]]+bot_orders[[#This Row],[fee]])</f>
        <v>8.5821287999999996</v>
      </c>
      <c r="AB4246">
        <v>0</v>
      </c>
      <c r="AC4246" t="s">
        <v>38</v>
      </c>
      <c r="AD4246">
        <v>0</v>
      </c>
      <c r="AE4246" t="s">
        <v>40</v>
      </c>
      <c r="AF4246" t="s">
        <v>41</v>
      </c>
      <c r="AG4246" t="s">
        <v>28</v>
      </c>
      <c r="AH4246" t="s">
        <v>28</v>
      </c>
      <c r="AI4246">
        <v>8.5821287999999996</v>
      </c>
      <c r="AJ4246">
        <v>-6.4494800999999997</v>
      </c>
    </row>
    <row r="4247" spans="1:36" x14ac:dyDescent="0.3">
      <c r="A4247">
        <v>5860</v>
      </c>
      <c r="B4247" t="s">
        <v>17980</v>
      </c>
      <c r="C4247" t="s">
        <v>28</v>
      </c>
      <c r="D4247" t="s">
        <v>29</v>
      </c>
      <c r="E4247" t="s">
        <v>30</v>
      </c>
      <c r="F4247" t="s">
        <v>31</v>
      </c>
      <c r="G4247" t="s">
        <v>2996</v>
      </c>
      <c r="H4247" t="s">
        <v>19147</v>
      </c>
      <c r="I4247" s="4" t="s">
        <v>19148</v>
      </c>
      <c r="J4247" s="1">
        <f>((((bot_orders[[#This Row],[cTime]]/ 1000)+3*3600) / 86400) + DATE(1970,1,1))</f>
        <v>45778.81828900463</v>
      </c>
      <c r="K4247" s="4" t="s">
        <v>19149</v>
      </c>
      <c r="L4247" s="1">
        <f>((((bot_orders[[#This Row],[uTime]]/ 1000)+3*3600) / 86400) + DATE(1970,1,1))</f>
        <v>45785.778545439811</v>
      </c>
      <c r="M4247" t="s">
        <v>34</v>
      </c>
      <c r="N4247" t="s">
        <v>28</v>
      </c>
      <c r="O4247" t="s">
        <v>35</v>
      </c>
      <c r="P4247">
        <v>8.5820000000000007</v>
      </c>
      <c r="Q4247" t="s">
        <v>36</v>
      </c>
      <c r="R4247" t="s">
        <v>37</v>
      </c>
      <c r="S4247">
        <v>0.75619999999999998</v>
      </c>
      <c r="T4247">
        <v>0.75619999999999998</v>
      </c>
      <c r="U4247">
        <v>8.5820000000000007</v>
      </c>
      <c r="V4247">
        <v>-5.1917667000000002E-3</v>
      </c>
      <c r="W4247" t="s">
        <v>38</v>
      </c>
      <c r="X4247" s="4">
        <f>IF(bot_orders[[#This Row],[side]]="sell", bot_orders[[#This Row],[accFillSz]]*bot_orders[[#This Row],[avgPx]] + bot_orders[[#This Row],[fee]], -bot_orders[[#This Row],[accFillSz]]*bot_orders[[#This Row],[avgPx]])</f>
        <v>6.4845166333000002</v>
      </c>
      <c r="Y4247" s="4">
        <f>IF(bot_orders[[#This Row],[side]]="buy", bot_orders[[#This Row],[accFillSz]] + bot_orders[[#This Row],[fee]], -bot_orders[[#This Row],[accFillSz]])</f>
        <v>-8.5820000000000007</v>
      </c>
      <c r="Z4247" s="4">
        <f>IF(bot_orders[[#This Row],[side]]="sell",bot_orders[[#This Row],[accFillSz]]*bot_orders[[#This Row],[avgPx]]+bot_orders[[#This Row],[fee]], 0)</f>
        <v>6.4845166333000002</v>
      </c>
      <c r="AA4247" s="4">
        <f>IF(bot_orders[[#This Row],[side]]="sell",-bot_orders[[#This Row],[accFillSz]],bot_orders[[#This Row],[accFillSz]]+bot_orders[[#This Row],[fee]])</f>
        <v>-8.5820000000000007</v>
      </c>
      <c r="AB4247">
        <v>0</v>
      </c>
      <c r="AC4247" t="s">
        <v>39</v>
      </c>
      <c r="AD4247">
        <v>0</v>
      </c>
      <c r="AE4247" t="s">
        <v>40</v>
      </c>
      <c r="AF4247" t="s">
        <v>41</v>
      </c>
      <c r="AG4247" t="s">
        <v>28</v>
      </c>
      <c r="AH4247" t="s">
        <v>28</v>
      </c>
      <c r="AI4247">
        <v>-8.5820000000000007</v>
      </c>
      <c r="AJ4247">
        <v>6.4845166299999999</v>
      </c>
    </row>
    <row r="4248" spans="1:36" x14ac:dyDescent="0.3">
      <c r="A4248">
        <v>5866</v>
      </c>
      <c r="B4248" t="s">
        <v>17980</v>
      </c>
      <c r="C4248" t="s">
        <v>28</v>
      </c>
      <c r="D4248" t="s">
        <v>29</v>
      </c>
      <c r="E4248" t="s">
        <v>30</v>
      </c>
      <c r="F4248" t="s">
        <v>31</v>
      </c>
      <c r="G4248" t="s">
        <v>3007</v>
      </c>
      <c r="H4248" t="s">
        <v>19150</v>
      </c>
      <c r="I4248" s="4" t="s">
        <v>19151</v>
      </c>
      <c r="J4248" s="1">
        <f>((((bot_orders[[#This Row],[cTime]]/ 1000)+3*3600) / 86400) + DATE(1970,1,1))</f>
        <v>45778.858006331022</v>
      </c>
      <c r="K4248" s="4" t="s">
        <v>19152</v>
      </c>
      <c r="L4248" s="1">
        <f>((((bot_orders[[#This Row],[uTime]]/ 1000)+3*3600) / 86400) + DATE(1970,1,1))</f>
        <v>45785.770006863429</v>
      </c>
      <c r="M4248" t="s">
        <v>34</v>
      </c>
      <c r="N4248" t="s">
        <v>28</v>
      </c>
      <c r="O4248" t="s">
        <v>35</v>
      </c>
      <c r="P4248">
        <v>8.5820000000000007</v>
      </c>
      <c r="Q4248" t="s">
        <v>36</v>
      </c>
      <c r="R4248" t="s">
        <v>37</v>
      </c>
      <c r="S4248">
        <v>0.75090000000000001</v>
      </c>
      <c r="T4248">
        <v>0.75090000000000001</v>
      </c>
      <c r="U4248">
        <v>8.5820000000000007</v>
      </c>
      <c r="V4248">
        <v>-5.1553789999999999E-3</v>
      </c>
      <c r="W4248" t="s">
        <v>38</v>
      </c>
      <c r="X4248" s="4">
        <f>IF(bot_orders[[#This Row],[side]]="sell", bot_orders[[#This Row],[accFillSz]]*bot_orders[[#This Row],[avgPx]] + bot_orders[[#This Row],[fee]], -bot_orders[[#This Row],[accFillSz]]*bot_orders[[#This Row],[avgPx]])</f>
        <v>6.4390684210000009</v>
      </c>
      <c r="Y4248" s="4">
        <f>IF(bot_orders[[#This Row],[side]]="buy", bot_orders[[#This Row],[accFillSz]] + bot_orders[[#This Row],[fee]], -bot_orders[[#This Row],[accFillSz]])</f>
        <v>-8.5820000000000007</v>
      </c>
      <c r="Z4248" s="4">
        <f>IF(bot_orders[[#This Row],[side]]="sell",bot_orders[[#This Row],[accFillSz]]*bot_orders[[#This Row],[avgPx]]+bot_orders[[#This Row],[fee]], 0)</f>
        <v>6.4390684210000009</v>
      </c>
      <c r="AA4248" s="4">
        <f>IF(bot_orders[[#This Row],[side]]="sell",-bot_orders[[#This Row],[accFillSz]],bot_orders[[#This Row],[accFillSz]]+bot_orders[[#This Row],[fee]])</f>
        <v>-8.5820000000000007</v>
      </c>
      <c r="AB4248">
        <v>0</v>
      </c>
      <c r="AC4248" t="s">
        <v>39</v>
      </c>
      <c r="AD4248">
        <v>0</v>
      </c>
      <c r="AE4248" t="s">
        <v>40</v>
      </c>
      <c r="AF4248" t="s">
        <v>41</v>
      </c>
      <c r="AG4248" t="s">
        <v>28</v>
      </c>
      <c r="AH4248" t="s">
        <v>28</v>
      </c>
      <c r="AI4248">
        <v>-8.5820000000000007</v>
      </c>
      <c r="AJ4248">
        <v>6.4390684199999999</v>
      </c>
    </row>
    <row r="4249" spans="1:36" x14ac:dyDescent="0.3">
      <c r="A4249">
        <v>5869</v>
      </c>
      <c r="B4249" t="s">
        <v>17980</v>
      </c>
      <c r="C4249" t="s">
        <v>28</v>
      </c>
      <c r="D4249" t="s">
        <v>29</v>
      </c>
      <c r="E4249" t="s">
        <v>30</v>
      </c>
      <c r="F4249" t="s">
        <v>31</v>
      </c>
      <c r="G4249" t="s">
        <v>2908</v>
      </c>
      <c r="H4249" t="s">
        <v>19153</v>
      </c>
      <c r="I4249" s="4" t="s">
        <v>19154</v>
      </c>
      <c r="J4249" s="1">
        <f>((((bot_orders[[#This Row],[cTime]]/ 1000)+3*3600) / 86400) + DATE(1970,1,1))</f>
        <v>45778.861492152777</v>
      </c>
      <c r="K4249" s="4" t="s">
        <v>19155</v>
      </c>
      <c r="L4249" s="1">
        <f>((((bot_orders[[#This Row],[uTime]]/ 1000)+3*3600) / 86400) + DATE(1970,1,1))</f>
        <v>45778.868519201395</v>
      </c>
      <c r="M4249" t="s">
        <v>34</v>
      </c>
      <c r="N4249" t="s">
        <v>28</v>
      </c>
      <c r="O4249" t="s">
        <v>35</v>
      </c>
      <c r="P4249">
        <v>8.5820000000000007</v>
      </c>
      <c r="Q4249" t="s">
        <v>36</v>
      </c>
      <c r="R4249" t="s">
        <v>37</v>
      </c>
      <c r="S4249">
        <v>0.74570000000000003</v>
      </c>
      <c r="T4249">
        <v>0.74570000000000003</v>
      </c>
      <c r="U4249">
        <v>8.5820000000000007</v>
      </c>
      <c r="V4249">
        <v>-5.1196779000000003E-3</v>
      </c>
      <c r="W4249" t="s">
        <v>38</v>
      </c>
      <c r="X4249" s="4">
        <f>IF(bot_orders[[#This Row],[side]]="sell", bot_orders[[#This Row],[accFillSz]]*bot_orders[[#This Row],[avgPx]] + bot_orders[[#This Row],[fee]], -bot_orders[[#This Row],[accFillSz]]*bot_orders[[#This Row],[avgPx]])</f>
        <v>6.3944777221000013</v>
      </c>
      <c r="Y4249" s="4">
        <f>IF(bot_orders[[#This Row],[side]]="buy", bot_orders[[#This Row],[accFillSz]] + bot_orders[[#This Row],[fee]], -bot_orders[[#This Row],[accFillSz]])</f>
        <v>-8.5820000000000007</v>
      </c>
      <c r="Z4249" s="4">
        <f>IF(bot_orders[[#This Row],[side]]="sell",bot_orders[[#This Row],[accFillSz]]*bot_orders[[#This Row],[avgPx]]+bot_orders[[#This Row],[fee]], 0)</f>
        <v>6.3944777221000013</v>
      </c>
      <c r="AA4249" s="4">
        <f>IF(bot_orders[[#This Row],[side]]="sell",-bot_orders[[#This Row],[accFillSz]],bot_orders[[#This Row],[accFillSz]]+bot_orders[[#This Row],[fee]])</f>
        <v>-8.5820000000000007</v>
      </c>
      <c r="AB4249">
        <v>0</v>
      </c>
      <c r="AC4249" t="s">
        <v>39</v>
      </c>
      <c r="AD4249">
        <v>0</v>
      </c>
      <c r="AE4249" t="s">
        <v>40</v>
      </c>
      <c r="AF4249" t="s">
        <v>41</v>
      </c>
      <c r="AG4249" t="s">
        <v>28</v>
      </c>
      <c r="AH4249" t="s">
        <v>28</v>
      </c>
      <c r="AI4249">
        <v>-8.5820000000000007</v>
      </c>
      <c r="AJ4249">
        <v>6.3944777200000003</v>
      </c>
    </row>
    <row r="4250" spans="1:36" x14ac:dyDescent="0.3">
      <c r="A4250">
        <v>5873</v>
      </c>
      <c r="B4250" t="s">
        <v>17980</v>
      </c>
      <c r="C4250" t="s">
        <v>28</v>
      </c>
      <c r="D4250" t="s">
        <v>29</v>
      </c>
      <c r="E4250" t="s">
        <v>30</v>
      </c>
      <c r="F4250" t="s">
        <v>31</v>
      </c>
      <c r="G4250" t="s">
        <v>2908</v>
      </c>
      <c r="H4250" t="s">
        <v>19156</v>
      </c>
      <c r="I4250" s="4" t="s">
        <v>19157</v>
      </c>
      <c r="J4250" s="1">
        <f>((((bot_orders[[#This Row],[cTime]]/ 1000)+3*3600) / 86400) + DATE(1970,1,1))</f>
        <v>45778.868519224539</v>
      </c>
      <c r="K4250" s="4" t="s">
        <v>19158</v>
      </c>
      <c r="L4250" s="1">
        <f>((((bot_orders[[#This Row],[uTime]]/ 1000)+3*3600) / 86400) + DATE(1970,1,1))</f>
        <v>45778.881938773149</v>
      </c>
      <c r="M4250" t="s">
        <v>34</v>
      </c>
      <c r="N4250" t="s">
        <v>28</v>
      </c>
      <c r="O4250" t="s">
        <v>35</v>
      </c>
      <c r="P4250">
        <v>8.5890000000000004</v>
      </c>
      <c r="Q4250" t="s">
        <v>36</v>
      </c>
      <c r="R4250" t="s">
        <v>55</v>
      </c>
      <c r="S4250">
        <v>0.74050000000000005</v>
      </c>
      <c r="T4250">
        <v>0.74050000000000005</v>
      </c>
      <c r="U4250">
        <v>8.5890000000000004</v>
      </c>
      <c r="V4250">
        <v>-6.8712000000000001E-3</v>
      </c>
      <c r="W4250" t="s">
        <v>39</v>
      </c>
      <c r="X4250" s="4">
        <f>IF(bot_orders[[#This Row],[side]]="sell", bot_orders[[#This Row],[accFillSz]]*bot_orders[[#This Row],[avgPx]] + bot_orders[[#This Row],[fee]], -bot_orders[[#This Row],[accFillSz]]*bot_orders[[#This Row],[avgPx]])</f>
        <v>-6.360154500000001</v>
      </c>
      <c r="Y4250" s="4">
        <f>IF(bot_orders[[#This Row],[side]]="buy", bot_orders[[#This Row],[accFillSz]] + bot_orders[[#This Row],[fee]], -bot_orders[[#This Row],[accFillSz]])</f>
        <v>8.5821287999999996</v>
      </c>
      <c r="Z4250" s="4">
        <f>IF(bot_orders[[#This Row],[side]]="sell",bot_orders[[#This Row],[accFillSz]]*bot_orders[[#This Row],[avgPx]]+bot_orders[[#This Row],[fee]], 0)</f>
        <v>0</v>
      </c>
      <c r="AA4250" s="4">
        <f>IF(bot_orders[[#This Row],[side]]="sell",-bot_orders[[#This Row],[accFillSz]],bot_orders[[#This Row],[accFillSz]]+bot_orders[[#This Row],[fee]])</f>
        <v>8.5821287999999996</v>
      </c>
      <c r="AB4250">
        <v>0</v>
      </c>
      <c r="AC4250" t="s">
        <v>38</v>
      </c>
      <c r="AD4250">
        <v>0</v>
      </c>
      <c r="AE4250" t="s">
        <v>40</v>
      </c>
      <c r="AF4250" t="s">
        <v>41</v>
      </c>
      <c r="AG4250" t="s">
        <v>28</v>
      </c>
      <c r="AH4250" t="s">
        <v>28</v>
      </c>
      <c r="AI4250">
        <v>8.5821287999999996</v>
      </c>
      <c r="AJ4250">
        <v>-6.3601545000000002</v>
      </c>
    </row>
    <row r="4251" spans="1:36" x14ac:dyDescent="0.3">
      <c r="A4251">
        <v>5875</v>
      </c>
      <c r="B4251" t="s">
        <v>17980</v>
      </c>
      <c r="C4251" t="s">
        <v>28</v>
      </c>
      <c r="D4251" t="s">
        <v>29</v>
      </c>
      <c r="E4251" t="s">
        <v>30</v>
      </c>
      <c r="F4251" t="s">
        <v>31</v>
      </c>
      <c r="G4251" t="s">
        <v>2980</v>
      </c>
      <c r="H4251" t="s">
        <v>19159</v>
      </c>
      <c r="I4251" s="4" t="s">
        <v>19160</v>
      </c>
      <c r="J4251" s="1">
        <f>((((bot_orders[[#This Row],[cTime]]/ 1000)+3*3600) / 86400) + DATE(1970,1,1))</f>
        <v>45778.881938796301</v>
      </c>
      <c r="K4251" s="4" t="s">
        <v>19161</v>
      </c>
      <c r="L4251" s="1">
        <f>((((bot_orders[[#This Row],[uTime]]/ 1000)+3*3600) / 86400) + DATE(1970,1,1))</f>
        <v>45785.767157662034</v>
      </c>
      <c r="M4251" t="s">
        <v>34</v>
      </c>
      <c r="N4251" t="s">
        <v>28</v>
      </c>
      <c r="O4251" t="s">
        <v>35</v>
      </c>
      <c r="P4251">
        <v>8.5820000000000007</v>
      </c>
      <c r="Q4251" t="s">
        <v>36</v>
      </c>
      <c r="R4251" t="s">
        <v>37</v>
      </c>
      <c r="S4251">
        <v>0.74570000000000003</v>
      </c>
      <c r="T4251">
        <v>0.74570000000000003</v>
      </c>
      <c r="U4251">
        <v>8.5820000000000007</v>
      </c>
      <c r="V4251">
        <v>-5.1196779000000003E-3</v>
      </c>
      <c r="W4251" t="s">
        <v>38</v>
      </c>
      <c r="X4251" s="4">
        <f>IF(bot_orders[[#This Row],[side]]="sell", bot_orders[[#This Row],[accFillSz]]*bot_orders[[#This Row],[avgPx]] + bot_orders[[#This Row],[fee]], -bot_orders[[#This Row],[accFillSz]]*bot_orders[[#This Row],[avgPx]])</f>
        <v>6.3944777221000013</v>
      </c>
      <c r="Y4251" s="4">
        <f>IF(bot_orders[[#This Row],[side]]="buy", bot_orders[[#This Row],[accFillSz]] + bot_orders[[#This Row],[fee]], -bot_orders[[#This Row],[accFillSz]])</f>
        <v>-8.5820000000000007</v>
      </c>
      <c r="Z4251" s="4">
        <f>IF(bot_orders[[#This Row],[side]]="sell",bot_orders[[#This Row],[accFillSz]]*bot_orders[[#This Row],[avgPx]]+bot_orders[[#This Row],[fee]], 0)</f>
        <v>6.3944777221000013</v>
      </c>
      <c r="AA4251" s="4">
        <f>IF(bot_orders[[#This Row],[side]]="sell",-bot_orders[[#This Row],[accFillSz]],bot_orders[[#This Row],[accFillSz]]+bot_orders[[#This Row],[fee]])</f>
        <v>-8.5820000000000007</v>
      </c>
      <c r="AB4251">
        <v>0</v>
      </c>
      <c r="AC4251" t="s">
        <v>39</v>
      </c>
      <c r="AD4251">
        <v>0</v>
      </c>
      <c r="AE4251" t="s">
        <v>40</v>
      </c>
      <c r="AF4251" t="s">
        <v>41</v>
      </c>
      <c r="AG4251" t="s">
        <v>28</v>
      </c>
      <c r="AH4251" t="s">
        <v>28</v>
      </c>
      <c r="AI4251">
        <v>-8.5820000000000007</v>
      </c>
      <c r="AJ4251">
        <v>6.3944777200000003</v>
      </c>
    </row>
    <row r="4252" spans="1:36" x14ac:dyDescent="0.3">
      <c r="A4252">
        <v>5879</v>
      </c>
      <c r="B4252" t="s">
        <v>17980</v>
      </c>
      <c r="C4252" t="s">
        <v>28</v>
      </c>
      <c r="D4252" t="s">
        <v>29</v>
      </c>
      <c r="E4252" t="s">
        <v>30</v>
      </c>
      <c r="F4252" t="s">
        <v>31</v>
      </c>
      <c r="G4252" t="s">
        <v>2911</v>
      </c>
      <c r="H4252" t="s">
        <v>19162</v>
      </c>
      <c r="I4252" s="4" t="s">
        <v>19163</v>
      </c>
      <c r="J4252" s="1">
        <f>((((bot_orders[[#This Row],[cTime]]/ 1000)+3*3600) / 86400) + DATE(1970,1,1))</f>
        <v>45778.905309074078</v>
      </c>
      <c r="K4252" s="4" t="s">
        <v>19164</v>
      </c>
      <c r="L4252" s="1">
        <f>((((bot_orders[[#This Row],[uTime]]/ 1000)+3*3600) / 86400) + DATE(1970,1,1))</f>
        <v>45778.906848101855</v>
      </c>
      <c r="M4252" t="s">
        <v>34</v>
      </c>
      <c r="N4252" t="s">
        <v>28</v>
      </c>
      <c r="O4252" t="s">
        <v>35</v>
      </c>
      <c r="P4252">
        <v>8.5820000000000007</v>
      </c>
      <c r="Q4252" t="s">
        <v>36</v>
      </c>
      <c r="R4252" t="s">
        <v>37</v>
      </c>
      <c r="S4252">
        <v>0.74050000000000005</v>
      </c>
      <c r="T4252">
        <v>0.74050000000000005</v>
      </c>
      <c r="U4252">
        <v>8.5820000000000007</v>
      </c>
      <c r="V4252">
        <v>-5.0839767999999999E-3</v>
      </c>
      <c r="W4252" t="s">
        <v>38</v>
      </c>
      <c r="X4252" s="4">
        <f>IF(bot_orders[[#This Row],[side]]="sell", bot_orders[[#This Row],[accFillSz]]*bot_orders[[#This Row],[avgPx]] + bot_orders[[#This Row],[fee]], -bot_orders[[#This Row],[accFillSz]]*bot_orders[[#This Row],[avgPx]])</f>
        <v>6.3498870232000009</v>
      </c>
      <c r="Y4252" s="4">
        <f>IF(bot_orders[[#This Row],[side]]="buy", bot_orders[[#This Row],[accFillSz]] + bot_orders[[#This Row],[fee]], -bot_orders[[#This Row],[accFillSz]])</f>
        <v>-8.5820000000000007</v>
      </c>
      <c r="Z4252" s="4">
        <f>IF(bot_orders[[#This Row],[side]]="sell",bot_orders[[#This Row],[accFillSz]]*bot_orders[[#This Row],[avgPx]]+bot_orders[[#This Row],[fee]], 0)</f>
        <v>6.3498870232000009</v>
      </c>
      <c r="AA4252" s="4">
        <f>IF(bot_orders[[#This Row],[side]]="sell",-bot_orders[[#This Row],[accFillSz]],bot_orders[[#This Row],[accFillSz]]+bot_orders[[#This Row],[fee]])</f>
        <v>-8.5820000000000007</v>
      </c>
      <c r="AB4252">
        <v>0</v>
      </c>
      <c r="AC4252" t="s">
        <v>39</v>
      </c>
      <c r="AD4252">
        <v>0</v>
      </c>
      <c r="AE4252" t="s">
        <v>40</v>
      </c>
      <c r="AF4252" t="s">
        <v>41</v>
      </c>
      <c r="AG4252" t="s">
        <v>28</v>
      </c>
      <c r="AH4252" t="s">
        <v>28</v>
      </c>
      <c r="AI4252">
        <v>-8.5820000000000007</v>
      </c>
      <c r="AJ4252">
        <v>6.3498870199999997</v>
      </c>
    </row>
    <row r="4253" spans="1:36" x14ac:dyDescent="0.3">
      <c r="A4253">
        <v>5880</v>
      </c>
      <c r="B4253" t="s">
        <v>17980</v>
      </c>
      <c r="C4253" t="s">
        <v>28</v>
      </c>
      <c r="D4253" t="s">
        <v>29</v>
      </c>
      <c r="E4253" t="s">
        <v>30</v>
      </c>
      <c r="F4253" t="s">
        <v>31</v>
      </c>
      <c r="G4253" t="s">
        <v>2911</v>
      </c>
      <c r="H4253" t="s">
        <v>19165</v>
      </c>
      <c r="I4253" s="4" t="s">
        <v>19166</v>
      </c>
      <c r="J4253" s="1">
        <f>((((bot_orders[[#This Row],[cTime]]/ 1000)+3*3600) / 86400) + DATE(1970,1,1))</f>
        <v>45778.906848125</v>
      </c>
      <c r="K4253" s="4" t="s">
        <v>19167</v>
      </c>
      <c r="L4253" s="1">
        <f>((((bot_orders[[#This Row],[uTime]]/ 1000)+3*3600) / 86400) + DATE(1970,1,1))</f>
        <v>45778.925170254632</v>
      </c>
      <c r="M4253" t="s">
        <v>34</v>
      </c>
      <c r="N4253" t="s">
        <v>28</v>
      </c>
      <c r="O4253" t="s">
        <v>35</v>
      </c>
      <c r="P4253">
        <v>8.5890000000000004</v>
      </c>
      <c r="Q4253" t="s">
        <v>36</v>
      </c>
      <c r="R4253" t="s">
        <v>55</v>
      </c>
      <c r="S4253">
        <v>0.73529999999999995</v>
      </c>
      <c r="T4253">
        <v>0.73529999999999995</v>
      </c>
      <c r="U4253">
        <v>8.5890000000000004</v>
      </c>
      <c r="V4253">
        <v>-6.8712000000000001E-3</v>
      </c>
      <c r="W4253" t="s">
        <v>39</v>
      </c>
      <c r="X4253" s="4">
        <f>IF(bot_orders[[#This Row],[side]]="sell", bot_orders[[#This Row],[accFillSz]]*bot_orders[[#This Row],[avgPx]] + bot_orders[[#This Row],[fee]], -bot_orders[[#This Row],[accFillSz]]*bot_orders[[#This Row],[avgPx]])</f>
        <v>-6.3154916999999999</v>
      </c>
      <c r="Y4253" s="4">
        <f>IF(bot_orders[[#This Row],[side]]="buy", bot_orders[[#This Row],[accFillSz]] + bot_orders[[#This Row],[fee]], -bot_orders[[#This Row],[accFillSz]])</f>
        <v>8.5821287999999996</v>
      </c>
      <c r="Z4253" s="4">
        <f>IF(bot_orders[[#This Row],[side]]="sell",bot_orders[[#This Row],[accFillSz]]*bot_orders[[#This Row],[avgPx]]+bot_orders[[#This Row],[fee]], 0)</f>
        <v>0</v>
      </c>
      <c r="AA4253" s="4">
        <f>IF(bot_orders[[#This Row],[side]]="sell",-bot_orders[[#This Row],[accFillSz]],bot_orders[[#This Row],[accFillSz]]+bot_orders[[#This Row],[fee]])</f>
        <v>8.5821287999999996</v>
      </c>
      <c r="AB4253">
        <v>0</v>
      </c>
      <c r="AC4253" t="s">
        <v>38</v>
      </c>
      <c r="AD4253">
        <v>0</v>
      </c>
      <c r="AE4253" t="s">
        <v>40</v>
      </c>
      <c r="AF4253" t="s">
        <v>41</v>
      </c>
      <c r="AG4253" t="s">
        <v>28</v>
      </c>
      <c r="AH4253" t="s">
        <v>28</v>
      </c>
      <c r="AI4253">
        <v>8.5821287999999996</v>
      </c>
      <c r="AJ4253">
        <v>-6.3154916999999999</v>
      </c>
    </row>
    <row r="4254" spans="1:36" x14ac:dyDescent="0.3">
      <c r="A4254">
        <v>5883</v>
      </c>
      <c r="B4254" t="s">
        <v>17980</v>
      </c>
      <c r="C4254" t="s">
        <v>28</v>
      </c>
      <c r="D4254" t="s">
        <v>29</v>
      </c>
      <c r="E4254" t="s">
        <v>30</v>
      </c>
      <c r="F4254" t="s">
        <v>31</v>
      </c>
      <c r="G4254" t="s">
        <v>2906</v>
      </c>
      <c r="H4254" t="s">
        <v>19168</v>
      </c>
      <c r="I4254" s="4" t="s">
        <v>19169</v>
      </c>
      <c r="J4254" s="1">
        <f>((((bot_orders[[#This Row],[cTime]]/ 1000)+3*3600) / 86400) + DATE(1970,1,1))</f>
        <v>45778.925170277776</v>
      </c>
      <c r="K4254" s="4" t="s">
        <v>19170</v>
      </c>
      <c r="L4254" s="1">
        <f>((((bot_orders[[#This Row],[uTime]]/ 1000)+3*3600) / 86400) + DATE(1970,1,1))</f>
        <v>45778.974568784717</v>
      </c>
      <c r="M4254" t="s">
        <v>34</v>
      </c>
      <c r="N4254" t="s">
        <v>28</v>
      </c>
      <c r="O4254" t="s">
        <v>35</v>
      </c>
      <c r="P4254">
        <v>8.5820000000000007</v>
      </c>
      <c r="Q4254" t="s">
        <v>36</v>
      </c>
      <c r="R4254" t="s">
        <v>37</v>
      </c>
      <c r="S4254">
        <v>0.74050000000000005</v>
      </c>
      <c r="T4254">
        <v>0.74050000000000005</v>
      </c>
      <c r="U4254">
        <v>8.5820000000000007</v>
      </c>
      <c r="V4254">
        <v>-5.0839767999999999E-3</v>
      </c>
      <c r="W4254" t="s">
        <v>38</v>
      </c>
      <c r="X4254" s="4">
        <f>IF(bot_orders[[#This Row],[side]]="sell", bot_orders[[#This Row],[accFillSz]]*bot_orders[[#This Row],[avgPx]] + bot_orders[[#This Row],[fee]], -bot_orders[[#This Row],[accFillSz]]*bot_orders[[#This Row],[avgPx]])</f>
        <v>6.3498870232000009</v>
      </c>
      <c r="Y4254" s="4">
        <f>IF(bot_orders[[#This Row],[side]]="buy", bot_orders[[#This Row],[accFillSz]] + bot_orders[[#This Row],[fee]], -bot_orders[[#This Row],[accFillSz]])</f>
        <v>-8.5820000000000007</v>
      </c>
      <c r="Z4254" s="4">
        <f>IF(bot_orders[[#This Row],[side]]="sell",bot_orders[[#This Row],[accFillSz]]*bot_orders[[#This Row],[avgPx]]+bot_orders[[#This Row],[fee]], 0)</f>
        <v>6.3498870232000009</v>
      </c>
      <c r="AA4254" s="4">
        <f>IF(bot_orders[[#This Row],[side]]="sell",-bot_orders[[#This Row],[accFillSz]],bot_orders[[#This Row],[accFillSz]]+bot_orders[[#This Row],[fee]])</f>
        <v>-8.5820000000000007</v>
      </c>
      <c r="AB4254">
        <v>0</v>
      </c>
      <c r="AC4254" t="s">
        <v>39</v>
      </c>
      <c r="AD4254">
        <v>0</v>
      </c>
      <c r="AE4254" t="s">
        <v>40</v>
      </c>
      <c r="AF4254" t="s">
        <v>41</v>
      </c>
      <c r="AG4254" t="s">
        <v>28</v>
      </c>
      <c r="AH4254" t="s">
        <v>28</v>
      </c>
      <c r="AI4254">
        <v>-8.5820000000000007</v>
      </c>
      <c r="AJ4254">
        <v>6.3498870199999997</v>
      </c>
    </row>
    <row r="4255" spans="1:36" x14ac:dyDescent="0.3">
      <c r="A4255">
        <v>5894</v>
      </c>
      <c r="B4255" t="s">
        <v>17980</v>
      </c>
      <c r="C4255" t="s">
        <v>28</v>
      </c>
      <c r="D4255" t="s">
        <v>29</v>
      </c>
      <c r="E4255" t="s">
        <v>30</v>
      </c>
      <c r="F4255" t="s">
        <v>31</v>
      </c>
      <c r="G4255" t="s">
        <v>2906</v>
      </c>
      <c r="H4255" t="s">
        <v>19171</v>
      </c>
      <c r="I4255" s="4" t="s">
        <v>19172</v>
      </c>
      <c r="J4255" s="1">
        <f>((((bot_orders[[#This Row],[cTime]]/ 1000)+3*3600) / 86400) + DATE(1970,1,1))</f>
        <v>45778.974568807869</v>
      </c>
      <c r="K4255" s="4" t="s">
        <v>19173</v>
      </c>
      <c r="L4255" s="1">
        <f>((((bot_orders[[#This Row],[uTime]]/ 1000)+3*3600) / 86400) + DATE(1970,1,1))</f>
        <v>45778.991939988424</v>
      </c>
      <c r="M4255" t="s">
        <v>34</v>
      </c>
      <c r="N4255" t="s">
        <v>28</v>
      </c>
      <c r="O4255" t="s">
        <v>35</v>
      </c>
      <c r="P4255">
        <v>8.5890000000000004</v>
      </c>
      <c r="Q4255" t="s">
        <v>36</v>
      </c>
      <c r="R4255" t="s">
        <v>55</v>
      </c>
      <c r="S4255">
        <v>0.73529999999999995</v>
      </c>
      <c r="T4255">
        <v>0.73529999999999995</v>
      </c>
      <c r="U4255">
        <v>8.5890000000000004</v>
      </c>
      <c r="V4255">
        <v>-6.8712000000000001E-3</v>
      </c>
      <c r="W4255" t="s">
        <v>39</v>
      </c>
      <c r="X4255" s="4">
        <f>IF(bot_orders[[#This Row],[side]]="sell", bot_orders[[#This Row],[accFillSz]]*bot_orders[[#This Row],[avgPx]] + bot_orders[[#This Row],[fee]], -bot_orders[[#This Row],[accFillSz]]*bot_orders[[#This Row],[avgPx]])</f>
        <v>-6.3154916999999999</v>
      </c>
      <c r="Y4255" s="4">
        <f>IF(bot_orders[[#This Row],[side]]="buy", bot_orders[[#This Row],[accFillSz]] + bot_orders[[#This Row],[fee]], -bot_orders[[#This Row],[accFillSz]])</f>
        <v>8.5821287999999996</v>
      </c>
      <c r="Z4255" s="4">
        <f>IF(bot_orders[[#This Row],[side]]="sell",bot_orders[[#This Row],[accFillSz]]*bot_orders[[#This Row],[avgPx]]+bot_orders[[#This Row],[fee]], 0)</f>
        <v>0</v>
      </c>
      <c r="AA4255" s="4">
        <f>IF(bot_orders[[#This Row],[side]]="sell",-bot_orders[[#This Row],[accFillSz]],bot_orders[[#This Row],[accFillSz]]+bot_orders[[#This Row],[fee]])</f>
        <v>8.5821287999999996</v>
      </c>
      <c r="AB4255">
        <v>0</v>
      </c>
      <c r="AC4255" t="s">
        <v>38</v>
      </c>
      <c r="AD4255">
        <v>0</v>
      </c>
      <c r="AE4255" t="s">
        <v>40</v>
      </c>
      <c r="AF4255" t="s">
        <v>41</v>
      </c>
      <c r="AG4255" t="s">
        <v>28</v>
      </c>
      <c r="AH4255" t="s">
        <v>28</v>
      </c>
      <c r="AI4255">
        <v>8.5821287999999996</v>
      </c>
      <c r="AJ4255">
        <v>-6.3154916999999999</v>
      </c>
    </row>
    <row r="4256" spans="1:36" x14ac:dyDescent="0.3">
      <c r="A4256">
        <v>5897</v>
      </c>
      <c r="B4256" t="s">
        <v>17980</v>
      </c>
      <c r="C4256" t="s">
        <v>28</v>
      </c>
      <c r="D4256" t="s">
        <v>29</v>
      </c>
      <c r="E4256" t="s">
        <v>30</v>
      </c>
      <c r="F4256" t="s">
        <v>31</v>
      </c>
      <c r="G4256" t="s">
        <v>2903</v>
      </c>
      <c r="H4256" t="s">
        <v>19174</v>
      </c>
      <c r="I4256" s="4" t="s">
        <v>19175</v>
      </c>
      <c r="J4256" s="1">
        <f>((((bot_orders[[#This Row],[cTime]]/ 1000)+3*3600) / 86400) + DATE(1970,1,1))</f>
        <v>45778.991940011576</v>
      </c>
      <c r="K4256" s="4" t="s">
        <v>19176</v>
      </c>
      <c r="L4256" s="1">
        <f>((((bot_orders[[#This Row],[uTime]]/ 1000)+3*3600) / 86400) + DATE(1970,1,1))</f>
        <v>45779.003754259262</v>
      </c>
      <c r="M4256" t="s">
        <v>34</v>
      </c>
      <c r="N4256" t="s">
        <v>28</v>
      </c>
      <c r="O4256" t="s">
        <v>35</v>
      </c>
      <c r="P4256">
        <v>8.5820000000000007</v>
      </c>
      <c r="Q4256" t="s">
        <v>36</v>
      </c>
      <c r="R4256" t="s">
        <v>37</v>
      </c>
      <c r="S4256">
        <v>0.74050000000000005</v>
      </c>
      <c r="T4256">
        <v>0.74050000000000005</v>
      </c>
      <c r="U4256">
        <v>8.5820000000000007</v>
      </c>
      <c r="V4256">
        <v>-5.0839767999999999E-3</v>
      </c>
      <c r="W4256" t="s">
        <v>38</v>
      </c>
      <c r="X4256" s="4">
        <f>IF(bot_orders[[#This Row],[side]]="sell", bot_orders[[#This Row],[accFillSz]]*bot_orders[[#This Row],[avgPx]] + bot_orders[[#This Row],[fee]], -bot_orders[[#This Row],[accFillSz]]*bot_orders[[#This Row],[avgPx]])</f>
        <v>6.3498870232000009</v>
      </c>
      <c r="Y4256" s="4">
        <f>IF(bot_orders[[#This Row],[side]]="buy", bot_orders[[#This Row],[accFillSz]] + bot_orders[[#This Row],[fee]], -bot_orders[[#This Row],[accFillSz]])</f>
        <v>-8.5820000000000007</v>
      </c>
      <c r="Z4256" s="4">
        <f>IF(bot_orders[[#This Row],[side]]="sell",bot_orders[[#This Row],[accFillSz]]*bot_orders[[#This Row],[avgPx]]+bot_orders[[#This Row],[fee]], 0)</f>
        <v>6.3498870232000009</v>
      </c>
      <c r="AA4256" s="4">
        <f>IF(bot_orders[[#This Row],[side]]="sell",-bot_orders[[#This Row],[accFillSz]],bot_orders[[#This Row],[accFillSz]]+bot_orders[[#This Row],[fee]])</f>
        <v>-8.5820000000000007</v>
      </c>
      <c r="AB4256">
        <v>0</v>
      </c>
      <c r="AC4256" t="s">
        <v>39</v>
      </c>
      <c r="AD4256">
        <v>0</v>
      </c>
      <c r="AE4256" t="s">
        <v>40</v>
      </c>
      <c r="AF4256" t="s">
        <v>41</v>
      </c>
      <c r="AG4256" t="s">
        <v>28</v>
      </c>
      <c r="AH4256" t="s">
        <v>28</v>
      </c>
      <c r="AI4256">
        <v>-8.5820000000000007</v>
      </c>
      <c r="AJ4256">
        <v>6.3498870199999997</v>
      </c>
    </row>
    <row r="4257" spans="1:36" x14ac:dyDescent="0.3">
      <c r="A4257">
        <v>5898</v>
      </c>
      <c r="B4257" t="s">
        <v>17980</v>
      </c>
      <c r="C4257" t="s">
        <v>28</v>
      </c>
      <c r="D4257" t="s">
        <v>29</v>
      </c>
      <c r="E4257" t="s">
        <v>30</v>
      </c>
      <c r="F4257" t="s">
        <v>31</v>
      </c>
      <c r="G4257" t="s">
        <v>2903</v>
      </c>
      <c r="H4257" t="s">
        <v>19177</v>
      </c>
      <c r="I4257" s="4" t="s">
        <v>19178</v>
      </c>
      <c r="J4257" s="1">
        <f>((((bot_orders[[#This Row],[cTime]]/ 1000)+3*3600) / 86400) + DATE(1970,1,1))</f>
        <v>45779.003754282407</v>
      </c>
      <c r="K4257" s="4" t="s">
        <v>19179</v>
      </c>
      <c r="L4257" s="1">
        <f>((((bot_orders[[#This Row],[uTime]]/ 1000)+3*3600) / 86400) + DATE(1970,1,1))</f>
        <v>45779.039712141202</v>
      </c>
      <c r="M4257" t="s">
        <v>34</v>
      </c>
      <c r="N4257" t="s">
        <v>28</v>
      </c>
      <c r="O4257" t="s">
        <v>35</v>
      </c>
      <c r="P4257">
        <v>8.5890000000000004</v>
      </c>
      <c r="Q4257" t="s">
        <v>36</v>
      </c>
      <c r="R4257" t="s">
        <v>55</v>
      </c>
      <c r="S4257">
        <v>0.73529999999999995</v>
      </c>
      <c r="T4257">
        <v>0.73529999999999995</v>
      </c>
      <c r="U4257">
        <v>8.5890000000000004</v>
      </c>
      <c r="V4257">
        <v>-6.8712000000000001E-3</v>
      </c>
      <c r="W4257" t="s">
        <v>39</v>
      </c>
      <c r="X4257" s="4">
        <f>IF(bot_orders[[#This Row],[side]]="sell", bot_orders[[#This Row],[accFillSz]]*bot_orders[[#This Row],[avgPx]] + bot_orders[[#This Row],[fee]], -bot_orders[[#This Row],[accFillSz]]*bot_orders[[#This Row],[avgPx]])</f>
        <v>-6.3154916999999999</v>
      </c>
      <c r="Y4257" s="4">
        <f>IF(bot_orders[[#This Row],[side]]="buy", bot_orders[[#This Row],[accFillSz]] + bot_orders[[#This Row],[fee]], -bot_orders[[#This Row],[accFillSz]])</f>
        <v>8.5821287999999996</v>
      </c>
      <c r="Z4257" s="4">
        <f>IF(bot_orders[[#This Row],[side]]="sell",bot_orders[[#This Row],[accFillSz]]*bot_orders[[#This Row],[avgPx]]+bot_orders[[#This Row],[fee]], 0)</f>
        <v>0</v>
      </c>
      <c r="AA4257" s="4">
        <f>IF(bot_orders[[#This Row],[side]]="sell",-bot_orders[[#This Row],[accFillSz]],bot_orders[[#This Row],[accFillSz]]+bot_orders[[#This Row],[fee]])</f>
        <v>8.5821287999999996</v>
      </c>
      <c r="AB4257">
        <v>0</v>
      </c>
      <c r="AC4257" t="s">
        <v>38</v>
      </c>
      <c r="AD4257">
        <v>0</v>
      </c>
      <c r="AE4257" t="s">
        <v>40</v>
      </c>
      <c r="AF4257" t="s">
        <v>41</v>
      </c>
      <c r="AG4257" t="s">
        <v>28</v>
      </c>
      <c r="AH4257" t="s">
        <v>28</v>
      </c>
      <c r="AI4257">
        <v>8.5821287999999996</v>
      </c>
      <c r="AJ4257">
        <v>-6.3154916999999999</v>
      </c>
    </row>
    <row r="4258" spans="1:36" x14ac:dyDescent="0.3">
      <c r="A4258">
        <v>5900</v>
      </c>
      <c r="B4258" t="s">
        <v>17980</v>
      </c>
      <c r="C4258" t="s">
        <v>28</v>
      </c>
      <c r="D4258" t="s">
        <v>29</v>
      </c>
      <c r="E4258" t="s">
        <v>30</v>
      </c>
      <c r="F4258" t="s">
        <v>31</v>
      </c>
      <c r="G4258" t="s">
        <v>2971</v>
      </c>
      <c r="H4258" t="s">
        <v>19180</v>
      </c>
      <c r="I4258" s="4" t="s">
        <v>19181</v>
      </c>
      <c r="J4258" s="1">
        <f>((((bot_orders[[#This Row],[cTime]]/ 1000)+3*3600) / 86400) + DATE(1970,1,1))</f>
        <v>45779.039712164347</v>
      </c>
      <c r="K4258" s="4" t="s">
        <v>19182</v>
      </c>
      <c r="L4258" s="1">
        <f>((((bot_orders[[#This Row],[uTime]]/ 1000)+3*3600) / 86400) + DATE(1970,1,1))</f>
        <v>45785.764706840273</v>
      </c>
      <c r="M4258" t="s">
        <v>34</v>
      </c>
      <c r="N4258" t="s">
        <v>28</v>
      </c>
      <c r="O4258" t="s">
        <v>35</v>
      </c>
      <c r="P4258">
        <v>8.5820000000000007</v>
      </c>
      <c r="Q4258" t="s">
        <v>36</v>
      </c>
      <c r="R4258" t="s">
        <v>37</v>
      </c>
      <c r="S4258">
        <v>0.74050000000000005</v>
      </c>
      <c r="T4258">
        <v>0.74050000000000005</v>
      </c>
      <c r="U4258">
        <v>8.5820000000000007</v>
      </c>
      <c r="V4258">
        <v>-5.0839767999999999E-3</v>
      </c>
      <c r="W4258" t="s">
        <v>38</v>
      </c>
      <c r="X4258" s="4">
        <f>IF(bot_orders[[#This Row],[side]]="sell", bot_orders[[#This Row],[accFillSz]]*bot_orders[[#This Row],[avgPx]] + bot_orders[[#This Row],[fee]], -bot_orders[[#This Row],[accFillSz]]*bot_orders[[#This Row],[avgPx]])</f>
        <v>6.3498870232000009</v>
      </c>
      <c r="Y4258" s="4">
        <f>IF(bot_orders[[#This Row],[side]]="buy", bot_orders[[#This Row],[accFillSz]] + bot_orders[[#This Row],[fee]], -bot_orders[[#This Row],[accFillSz]])</f>
        <v>-8.5820000000000007</v>
      </c>
      <c r="Z4258" s="4">
        <f>IF(bot_orders[[#This Row],[side]]="sell",bot_orders[[#This Row],[accFillSz]]*bot_orders[[#This Row],[avgPx]]+bot_orders[[#This Row],[fee]], 0)</f>
        <v>6.3498870232000009</v>
      </c>
      <c r="AA4258" s="4">
        <f>IF(bot_orders[[#This Row],[side]]="sell",-bot_orders[[#This Row],[accFillSz]],bot_orders[[#This Row],[accFillSz]]+bot_orders[[#This Row],[fee]])</f>
        <v>-8.5820000000000007</v>
      </c>
      <c r="AB4258">
        <v>0</v>
      </c>
      <c r="AC4258" t="s">
        <v>39</v>
      </c>
      <c r="AD4258">
        <v>0</v>
      </c>
      <c r="AE4258" t="s">
        <v>40</v>
      </c>
      <c r="AF4258" t="s">
        <v>41</v>
      </c>
      <c r="AG4258" t="s">
        <v>28</v>
      </c>
      <c r="AH4258" t="s">
        <v>28</v>
      </c>
      <c r="AI4258">
        <v>-8.5820000000000007</v>
      </c>
      <c r="AJ4258">
        <v>6.3498870199999997</v>
      </c>
    </row>
    <row r="4259" spans="1:36" x14ac:dyDescent="0.3">
      <c r="A4259">
        <v>5905</v>
      </c>
      <c r="B4259" t="s">
        <v>17980</v>
      </c>
      <c r="C4259" t="s">
        <v>28</v>
      </c>
      <c r="D4259" t="s">
        <v>29</v>
      </c>
      <c r="E4259" t="s">
        <v>30</v>
      </c>
      <c r="F4259" t="s">
        <v>31</v>
      </c>
      <c r="G4259" t="s">
        <v>2916</v>
      </c>
      <c r="H4259" t="s">
        <v>19183</v>
      </c>
      <c r="I4259" s="4" t="s">
        <v>19184</v>
      </c>
      <c r="J4259" s="1">
        <f>((((bot_orders[[#This Row],[cTime]]/ 1000)+3*3600) / 86400) + DATE(1970,1,1))</f>
        <v>45779.107130219913</v>
      </c>
      <c r="K4259" s="4" t="s">
        <v>19185</v>
      </c>
      <c r="L4259" s="1">
        <f>((((bot_orders[[#This Row],[uTime]]/ 1000)+3*3600) / 86400) + DATE(1970,1,1))</f>
        <v>45779.12856730324</v>
      </c>
      <c r="M4259" t="s">
        <v>34</v>
      </c>
      <c r="N4259" t="s">
        <v>28</v>
      </c>
      <c r="O4259" t="s">
        <v>35</v>
      </c>
      <c r="P4259">
        <v>8.5820000000000007</v>
      </c>
      <c r="Q4259" t="s">
        <v>36</v>
      </c>
      <c r="R4259" t="s">
        <v>37</v>
      </c>
      <c r="S4259">
        <v>0.73529999999999995</v>
      </c>
      <c r="T4259">
        <v>0.73529999999999995</v>
      </c>
      <c r="U4259">
        <v>8.5820000000000007</v>
      </c>
      <c r="V4259">
        <v>-5.0482757000000003E-3</v>
      </c>
      <c r="W4259" t="s">
        <v>38</v>
      </c>
      <c r="X4259" s="4">
        <f>IF(bot_orders[[#This Row],[side]]="sell", bot_orders[[#This Row],[accFillSz]]*bot_orders[[#This Row],[avgPx]] + bot_orders[[#This Row],[fee]], -bot_orders[[#This Row],[accFillSz]]*bot_orders[[#This Row],[avgPx]])</f>
        <v>6.3052963243000004</v>
      </c>
      <c r="Y4259" s="4">
        <f>IF(bot_orders[[#This Row],[side]]="buy", bot_orders[[#This Row],[accFillSz]] + bot_orders[[#This Row],[fee]], -bot_orders[[#This Row],[accFillSz]])</f>
        <v>-8.5820000000000007</v>
      </c>
      <c r="Z4259" s="4">
        <f>IF(bot_orders[[#This Row],[side]]="sell",bot_orders[[#This Row],[accFillSz]]*bot_orders[[#This Row],[avgPx]]+bot_orders[[#This Row],[fee]], 0)</f>
        <v>6.3052963243000004</v>
      </c>
      <c r="AA4259" s="4">
        <f>IF(bot_orders[[#This Row],[side]]="sell",-bot_orders[[#This Row],[accFillSz]],bot_orders[[#This Row],[accFillSz]]+bot_orders[[#This Row],[fee]])</f>
        <v>-8.5820000000000007</v>
      </c>
      <c r="AB4259">
        <v>0</v>
      </c>
      <c r="AC4259" t="s">
        <v>39</v>
      </c>
      <c r="AD4259">
        <v>0</v>
      </c>
      <c r="AE4259" t="s">
        <v>40</v>
      </c>
      <c r="AF4259" t="s">
        <v>41</v>
      </c>
      <c r="AG4259" t="s">
        <v>28</v>
      </c>
      <c r="AH4259" t="s">
        <v>28</v>
      </c>
      <c r="AI4259">
        <v>-8.5820000000000007</v>
      </c>
      <c r="AJ4259">
        <v>6.3052963200000001</v>
      </c>
    </row>
    <row r="4260" spans="1:36" x14ac:dyDescent="0.3">
      <c r="A4260">
        <v>5909</v>
      </c>
      <c r="B4260" t="s">
        <v>17980</v>
      </c>
      <c r="C4260" t="s">
        <v>28</v>
      </c>
      <c r="D4260" t="s">
        <v>29</v>
      </c>
      <c r="E4260" t="s">
        <v>30</v>
      </c>
      <c r="F4260" t="s">
        <v>31</v>
      </c>
      <c r="G4260" t="s">
        <v>2916</v>
      </c>
      <c r="H4260" t="s">
        <v>19186</v>
      </c>
      <c r="I4260" s="4" t="s">
        <v>19187</v>
      </c>
      <c r="J4260" s="1">
        <f>((((bot_orders[[#This Row],[cTime]]/ 1000)+3*3600) / 86400) + DATE(1970,1,1))</f>
        <v>45779.128567326392</v>
      </c>
      <c r="K4260" s="4" t="s">
        <v>19188</v>
      </c>
      <c r="L4260" s="1">
        <f>((((bot_orders[[#This Row],[uTime]]/ 1000)+3*3600) / 86400) + DATE(1970,1,1))</f>
        <v>45779.130756481478</v>
      </c>
      <c r="M4260" t="s">
        <v>34</v>
      </c>
      <c r="N4260" t="s">
        <v>28</v>
      </c>
      <c r="O4260" t="s">
        <v>35</v>
      </c>
      <c r="P4260">
        <v>8.5890000000000004</v>
      </c>
      <c r="Q4260" t="s">
        <v>36</v>
      </c>
      <c r="R4260" t="s">
        <v>55</v>
      </c>
      <c r="S4260">
        <v>0.73009999999999997</v>
      </c>
      <c r="T4260">
        <v>0.73009999999999997</v>
      </c>
      <c r="U4260">
        <v>8.5890000000000004</v>
      </c>
      <c r="V4260">
        <v>-6.8712000000000001E-3</v>
      </c>
      <c r="W4260" t="s">
        <v>39</v>
      </c>
      <c r="X4260" s="4">
        <f>IF(bot_orders[[#This Row],[side]]="sell", bot_orders[[#This Row],[accFillSz]]*bot_orders[[#This Row],[avgPx]] + bot_orders[[#This Row],[fee]], -bot_orders[[#This Row],[accFillSz]]*bot_orders[[#This Row],[avgPx]])</f>
        <v>-6.2708288999999997</v>
      </c>
      <c r="Y4260" s="4">
        <f>IF(bot_orders[[#This Row],[side]]="buy", bot_orders[[#This Row],[accFillSz]] + bot_orders[[#This Row],[fee]], -bot_orders[[#This Row],[accFillSz]])</f>
        <v>8.5821287999999996</v>
      </c>
      <c r="Z4260" s="4">
        <f>IF(bot_orders[[#This Row],[side]]="sell",bot_orders[[#This Row],[accFillSz]]*bot_orders[[#This Row],[avgPx]]+bot_orders[[#This Row],[fee]], 0)</f>
        <v>0</v>
      </c>
      <c r="AA4260" s="4">
        <f>IF(bot_orders[[#This Row],[side]]="sell",-bot_orders[[#This Row],[accFillSz]],bot_orders[[#This Row],[accFillSz]]+bot_orders[[#This Row],[fee]])</f>
        <v>8.5821287999999996</v>
      </c>
      <c r="AB4260">
        <v>0</v>
      </c>
      <c r="AC4260" t="s">
        <v>38</v>
      </c>
      <c r="AD4260">
        <v>0</v>
      </c>
      <c r="AE4260" t="s">
        <v>40</v>
      </c>
      <c r="AF4260" t="s">
        <v>41</v>
      </c>
      <c r="AG4260" t="s">
        <v>28</v>
      </c>
      <c r="AH4260" t="s">
        <v>28</v>
      </c>
      <c r="AI4260">
        <v>8.5821287999999996</v>
      </c>
      <c r="AJ4260">
        <v>-6.2708288999999997</v>
      </c>
    </row>
    <row r="4261" spans="1:36" x14ac:dyDescent="0.3">
      <c r="A4261">
        <v>5911</v>
      </c>
      <c r="B4261" t="s">
        <v>17980</v>
      </c>
      <c r="C4261" t="s">
        <v>28</v>
      </c>
      <c r="D4261" t="s">
        <v>29</v>
      </c>
      <c r="E4261" t="s">
        <v>30</v>
      </c>
      <c r="F4261" t="s">
        <v>31</v>
      </c>
      <c r="G4261" t="s">
        <v>2900</v>
      </c>
      <c r="H4261" t="s">
        <v>19189</v>
      </c>
      <c r="I4261" s="4" t="s">
        <v>19190</v>
      </c>
      <c r="J4261" s="1">
        <f>((((bot_orders[[#This Row],[cTime]]/ 1000)+3*3600) / 86400) + DATE(1970,1,1))</f>
        <v>45779.13075650463</v>
      </c>
      <c r="K4261" s="4" t="s">
        <v>19191</v>
      </c>
      <c r="L4261" s="1">
        <f>((((bot_orders[[#This Row],[uTime]]/ 1000)+3*3600) / 86400) + DATE(1970,1,1))</f>
        <v>45779.143943229166</v>
      </c>
      <c r="M4261" t="s">
        <v>34</v>
      </c>
      <c r="N4261" t="s">
        <v>28</v>
      </c>
      <c r="O4261" t="s">
        <v>35</v>
      </c>
      <c r="P4261">
        <v>8.5820000000000007</v>
      </c>
      <c r="Q4261" t="s">
        <v>36</v>
      </c>
      <c r="R4261" t="s">
        <v>37</v>
      </c>
      <c r="S4261">
        <v>0.73529999999999995</v>
      </c>
      <c r="T4261">
        <v>0.73529999999999995</v>
      </c>
      <c r="U4261">
        <v>8.5820000000000007</v>
      </c>
      <c r="V4261">
        <v>-5.0482757000000003E-3</v>
      </c>
      <c r="W4261" t="s">
        <v>38</v>
      </c>
      <c r="X4261" s="4">
        <f>IF(bot_orders[[#This Row],[side]]="sell", bot_orders[[#This Row],[accFillSz]]*bot_orders[[#This Row],[avgPx]] + bot_orders[[#This Row],[fee]], -bot_orders[[#This Row],[accFillSz]]*bot_orders[[#This Row],[avgPx]])</f>
        <v>6.3052963243000004</v>
      </c>
      <c r="Y4261" s="4">
        <f>IF(bot_orders[[#This Row],[side]]="buy", bot_orders[[#This Row],[accFillSz]] + bot_orders[[#This Row],[fee]], -bot_orders[[#This Row],[accFillSz]])</f>
        <v>-8.5820000000000007</v>
      </c>
      <c r="Z4261" s="4">
        <f>IF(bot_orders[[#This Row],[side]]="sell",bot_orders[[#This Row],[accFillSz]]*bot_orders[[#This Row],[avgPx]]+bot_orders[[#This Row],[fee]], 0)</f>
        <v>6.3052963243000004</v>
      </c>
      <c r="AA4261" s="4">
        <f>IF(bot_orders[[#This Row],[side]]="sell",-bot_orders[[#This Row],[accFillSz]],bot_orders[[#This Row],[accFillSz]]+bot_orders[[#This Row],[fee]])</f>
        <v>-8.5820000000000007</v>
      </c>
      <c r="AB4261">
        <v>0</v>
      </c>
      <c r="AC4261" t="s">
        <v>39</v>
      </c>
      <c r="AD4261">
        <v>0</v>
      </c>
      <c r="AE4261" t="s">
        <v>40</v>
      </c>
      <c r="AF4261" t="s">
        <v>41</v>
      </c>
      <c r="AG4261" t="s">
        <v>28</v>
      </c>
      <c r="AH4261" t="s">
        <v>28</v>
      </c>
      <c r="AI4261">
        <v>-8.5820000000000007</v>
      </c>
      <c r="AJ4261">
        <v>6.3052963200000001</v>
      </c>
    </row>
    <row r="4262" spans="1:36" x14ac:dyDescent="0.3">
      <c r="A4262">
        <v>5915</v>
      </c>
      <c r="B4262" t="s">
        <v>17980</v>
      </c>
      <c r="C4262" t="s">
        <v>28</v>
      </c>
      <c r="D4262" t="s">
        <v>29</v>
      </c>
      <c r="E4262" t="s">
        <v>30</v>
      </c>
      <c r="F4262" t="s">
        <v>31</v>
      </c>
      <c r="G4262" t="s">
        <v>2900</v>
      </c>
      <c r="H4262" t="s">
        <v>19192</v>
      </c>
      <c r="I4262" s="4" t="s">
        <v>19193</v>
      </c>
      <c r="J4262" s="1">
        <f>((((bot_orders[[#This Row],[cTime]]/ 1000)+3*3600) / 86400) + DATE(1970,1,1))</f>
        <v>45779.143943252318</v>
      </c>
      <c r="K4262" s="4" t="s">
        <v>19194</v>
      </c>
      <c r="L4262" s="1">
        <f>((((bot_orders[[#This Row],[uTime]]/ 1000)+3*3600) / 86400) + DATE(1970,1,1))</f>
        <v>45779.196042164353</v>
      </c>
      <c r="M4262" t="s">
        <v>34</v>
      </c>
      <c r="N4262" t="s">
        <v>28</v>
      </c>
      <c r="O4262" t="s">
        <v>35</v>
      </c>
      <c r="P4262">
        <v>8.5890000000000004</v>
      </c>
      <c r="Q4262" t="s">
        <v>36</v>
      </c>
      <c r="R4262" t="s">
        <v>55</v>
      </c>
      <c r="S4262">
        <v>0.73009999999999997</v>
      </c>
      <c r="T4262">
        <v>0.73009999999999997</v>
      </c>
      <c r="U4262">
        <v>8.5890000000000004</v>
      </c>
      <c r="V4262">
        <v>-6.8712000000000001E-3</v>
      </c>
      <c r="W4262" t="s">
        <v>39</v>
      </c>
      <c r="X4262" s="4">
        <f>IF(bot_orders[[#This Row],[side]]="sell", bot_orders[[#This Row],[accFillSz]]*bot_orders[[#This Row],[avgPx]] + bot_orders[[#This Row],[fee]], -bot_orders[[#This Row],[accFillSz]]*bot_orders[[#This Row],[avgPx]])</f>
        <v>-6.2708288999999997</v>
      </c>
      <c r="Y4262" s="4">
        <f>IF(bot_orders[[#This Row],[side]]="buy", bot_orders[[#This Row],[accFillSz]] + bot_orders[[#This Row],[fee]], -bot_orders[[#This Row],[accFillSz]])</f>
        <v>8.5821287999999996</v>
      </c>
      <c r="Z4262" s="4">
        <f>IF(bot_orders[[#This Row],[side]]="sell",bot_orders[[#This Row],[accFillSz]]*bot_orders[[#This Row],[avgPx]]+bot_orders[[#This Row],[fee]], 0)</f>
        <v>0</v>
      </c>
      <c r="AA4262" s="4">
        <f>IF(bot_orders[[#This Row],[side]]="sell",-bot_orders[[#This Row],[accFillSz]],bot_orders[[#This Row],[accFillSz]]+bot_orders[[#This Row],[fee]])</f>
        <v>8.5821287999999996</v>
      </c>
      <c r="AB4262">
        <v>0</v>
      </c>
      <c r="AC4262" t="s">
        <v>38</v>
      </c>
      <c r="AD4262">
        <v>0</v>
      </c>
      <c r="AE4262" t="s">
        <v>40</v>
      </c>
      <c r="AF4262" t="s">
        <v>41</v>
      </c>
      <c r="AG4262" t="s">
        <v>28</v>
      </c>
      <c r="AH4262" t="s">
        <v>28</v>
      </c>
      <c r="AI4262">
        <v>8.5821287999999996</v>
      </c>
      <c r="AJ4262">
        <v>-6.2708288999999997</v>
      </c>
    </row>
    <row r="4263" spans="1:36" x14ac:dyDescent="0.3">
      <c r="A4263">
        <v>5919</v>
      </c>
      <c r="B4263" t="s">
        <v>17980</v>
      </c>
      <c r="C4263" t="s">
        <v>28</v>
      </c>
      <c r="D4263" t="s">
        <v>29</v>
      </c>
      <c r="E4263" t="s">
        <v>30</v>
      </c>
      <c r="F4263" t="s">
        <v>31</v>
      </c>
      <c r="G4263" t="s">
        <v>2922</v>
      </c>
      <c r="H4263" t="s">
        <v>19195</v>
      </c>
      <c r="I4263" s="4" t="s">
        <v>19196</v>
      </c>
      <c r="J4263" s="1">
        <f>((((bot_orders[[#This Row],[cTime]]/ 1000)+3*3600) / 86400) + DATE(1970,1,1))</f>
        <v>45779.196042187497</v>
      </c>
      <c r="K4263" s="4" t="s">
        <v>19197</v>
      </c>
      <c r="L4263" s="1">
        <f>((((bot_orders[[#This Row],[uTime]]/ 1000)+3*3600) / 86400) + DATE(1970,1,1))</f>
        <v>45779.211598020833</v>
      </c>
      <c r="M4263" t="s">
        <v>34</v>
      </c>
      <c r="N4263" t="s">
        <v>28</v>
      </c>
      <c r="O4263" t="s">
        <v>35</v>
      </c>
      <c r="P4263">
        <v>8.5820000000000007</v>
      </c>
      <c r="Q4263" t="s">
        <v>36</v>
      </c>
      <c r="R4263" t="s">
        <v>37</v>
      </c>
      <c r="S4263">
        <v>0.73529999999999995</v>
      </c>
      <c r="T4263">
        <v>0.73529999999999995</v>
      </c>
      <c r="U4263">
        <v>8.5820000000000007</v>
      </c>
      <c r="V4263">
        <v>-5.0482757000000003E-3</v>
      </c>
      <c r="W4263" t="s">
        <v>38</v>
      </c>
      <c r="X4263" s="4">
        <f>IF(bot_orders[[#This Row],[side]]="sell", bot_orders[[#This Row],[accFillSz]]*bot_orders[[#This Row],[avgPx]] + bot_orders[[#This Row],[fee]], -bot_orders[[#This Row],[accFillSz]]*bot_orders[[#This Row],[avgPx]])</f>
        <v>6.3052963243000004</v>
      </c>
      <c r="Y4263" s="4">
        <f>IF(bot_orders[[#This Row],[side]]="buy", bot_orders[[#This Row],[accFillSz]] + bot_orders[[#This Row],[fee]], -bot_orders[[#This Row],[accFillSz]])</f>
        <v>-8.5820000000000007</v>
      </c>
      <c r="Z4263" s="4">
        <f>IF(bot_orders[[#This Row],[side]]="sell",bot_orders[[#This Row],[accFillSz]]*bot_orders[[#This Row],[avgPx]]+bot_orders[[#This Row],[fee]], 0)</f>
        <v>6.3052963243000004</v>
      </c>
      <c r="AA4263" s="4">
        <f>IF(bot_orders[[#This Row],[side]]="sell",-bot_orders[[#This Row],[accFillSz]],bot_orders[[#This Row],[accFillSz]]+bot_orders[[#This Row],[fee]])</f>
        <v>-8.5820000000000007</v>
      </c>
      <c r="AB4263">
        <v>0</v>
      </c>
      <c r="AC4263" t="s">
        <v>39</v>
      </c>
      <c r="AD4263">
        <v>0</v>
      </c>
      <c r="AE4263" t="s">
        <v>40</v>
      </c>
      <c r="AF4263" t="s">
        <v>41</v>
      </c>
      <c r="AG4263" t="s">
        <v>28</v>
      </c>
      <c r="AH4263" t="s">
        <v>28</v>
      </c>
      <c r="AI4263">
        <v>-8.5820000000000007</v>
      </c>
      <c r="AJ4263">
        <v>6.3052963200000001</v>
      </c>
    </row>
    <row r="4264" spans="1:36" x14ac:dyDescent="0.3">
      <c r="A4264">
        <v>5921</v>
      </c>
      <c r="B4264" t="s">
        <v>17980</v>
      </c>
      <c r="C4264" t="s">
        <v>28</v>
      </c>
      <c r="D4264" t="s">
        <v>29</v>
      </c>
      <c r="E4264" t="s">
        <v>30</v>
      </c>
      <c r="F4264" t="s">
        <v>31</v>
      </c>
      <c r="G4264" t="s">
        <v>2922</v>
      </c>
      <c r="H4264" t="s">
        <v>19198</v>
      </c>
      <c r="I4264" s="4" t="s">
        <v>19199</v>
      </c>
      <c r="J4264" s="1">
        <f>((((bot_orders[[#This Row],[cTime]]/ 1000)+3*3600) / 86400) + DATE(1970,1,1))</f>
        <v>45779.211598043985</v>
      </c>
      <c r="K4264" s="4" t="s">
        <v>19200</v>
      </c>
      <c r="L4264" s="1">
        <f>((((bot_orders[[#This Row],[uTime]]/ 1000)+3*3600) / 86400) + DATE(1970,1,1))</f>
        <v>45779.3018252662</v>
      </c>
      <c r="M4264" t="s">
        <v>34</v>
      </c>
      <c r="N4264" t="s">
        <v>28</v>
      </c>
      <c r="O4264" t="s">
        <v>35</v>
      </c>
      <c r="P4264">
        <v>8.5890000000000004</v>
      </c>
      <c r="Q4264" t="s">
        <v>36</v>
      </c>
      <c r="R4264" t="s">
        <v>55</v>
      </c>
      <c r="S4264">
        <v>0.73009999999999997</v>
      </c>
      <c r="T4264">
        <v>0.73009999999999997</v>
      </c>
      <c r="U4264">
        <v>8.5890000000000004</v>
      </c>
      <c r="V4264">
        <v>-6.8712000000000001E-3</v>
      </c>
      <c r="W4264" t="s">
        <v>39</v>
      </c>
      <c r="X4264" s="4">
        <f>IF(bot_orders[[#This Row],[side]]="sell", bot_orders[[#This Row],[accFillSz]]*bot_orders[[#This Row],[avgPx]] + bot_orders[[#This Row],[fee]], -bot_orders[[#This Row],[accFillSz]]*bot_orders[[#This Row],[avgPx]])</f>
        <v>-6.2708288999999997</v>
      </c>
      <c r="Y4264" s="4">
        <f>IF(bot_orders[[#This Row],[side]]="buy", bot_orders[[#This Row],[accFillSz]] + bot_orders[[#This Row],[fee]], -bot_orders[[#This Row],[accFillSz]])</f>
        <v>8.5821287999999996</v>
      </c>
      <c r="Z4264" s="4">
        <f>IF(bot_orders[[#This Row],[side]]="sell",bot_orders[[#This Row],[accFillSz]]*bot_orders[[#This Row],[avgPx]]+bot_orders[[#This Row],[fee]], 0)</f>
        <v>0</v>
      </c>
      <c r="AA4264" s="4">
        <f>IF(bot_orders[[#This Row],[side]]="sell",-bot_orders[[#This Row],[accFillSz]],bot_orders[[#This Row],[accFillSz]]+bot_orders[[#This Row],[fee]])</f>
        <v>8.5821287999999996</v>
      </c>
      <c r="AB4264">
        <v>0</v>
      </c>
      <c r="AC4264" t="s">
        <v>38</v>
      </c>
      <c r="AD4264">
        <v>0</v>
      </c>
      <c r="AE4264" t="s">
        <v>40</v>
      </c>
      <c r="AF4264" t="s">
        <v>41</v>
      </c>
      <c r="AG4264" t="s">
        <v>28</v>
      </c>
      <c r="AH4264" t="s">
        <v>28</v>
      </c>
      <c r="AI4264">
        <v>8.5821287999999996</v>
      </c>
      <c r="AJ4264">
        <v>-6.2708288999999997</v>
      </c>
    </row>
    <row r="4265" spans="1:36" x14ac:dyDescent="0.3">
      <c r="A4265">
        <v>5927</v>
      </c>
      <c r="B4265" t="s">
        <v>17980</v>
      </c>
      <c r="C4265" t="s">
        <v>28</v>
      </c>
      <c r="D4265" t="s">
        <v>29</v>
      </c>
      <c r="E4265" t="s">
        <v>30</v>
      </c>
      <c r="F4265" t="s">
        <v>31</v>
      </c>
      <c r="G4265" t="s">
        <v>2961</v>
      </c>
      <c r="H4265" t="s">
        <v>19201</v>
      </c>
      <c r="I4265" s="4" t="s">
        <v>19202</v>
      </c>
      <c r="J4265" s="1">
        <f>((((bot_orders[[#This Row],[cTime]]/ 1000)+3*3600) / 86400) + DATE(1970,1,1))</f>
        <v>45779.301825289353</v>
      </c>
      <c r="K4265" s="4" t="s">
        <v>19203</v>
      </c>
      <c r="L4265" s="1">
        <f>((((bot_orders[[#This Row],[uTime]]/ 1000)+3*3600) / 86400) + DATE(1970,1,1))</f>
        <v>45785.555837731481</v>
      </c>
      <c r="M4265" t="s">
        <v>34</v>
      </c>
      <c r="N4265" t="s">
        <v>28</v>
      </c>
      <c r="O4265" t="s">
        <v>35</v>
      </c>
      <c r="P4265">
        <v>8.5820000000000007</v>
      </c>
      <c r="Q4265" t="s">
        <v>36</v>
      </c>
      <c r="R4265" t="s">
        <v>37</v>
      </c>
      <c r="S4265">
        <v>0.73529999999999995</v>
      </c>
      <c r="T4265">
        <v>0.73529999999999995</v>
      </c>
      <c r="U4265">
        <v>8.5820000000000007</v>
      </c>
      <c r="V4265">
        <v>-5.0482757000000003E-3</v>
      </c>
      <c r="W4265" t="s">
        <v>38</v>
      </c>
      <c r="X4265" s="4">
        <f>IF(bot_orders[[#This Row],[side]]="sell", bot_orders[[#This Row],[accFillSz]]*bot_orders[[#This Row],[avgPx]] + bot_orders[[#This Row],[fee]], -bot_orders[[#This Row],[accFillSz]]*bot_orders[[#This Row],[avgPx]])</f>
        <v>6.3052963243000004</v>
      </c>
      <c r="Y4265" s="4">
        <f>IF(bot_orders[[#This Row],[side]]="buy", bot_orders[[#This Row],[accFillSz]] + bot_orders[[#This Row],[fee]], -bot_orders[[#This Row],[accFillSz]])</f>
        <v>-8.5820000000000007</v>
      </c>
      <c r="Z4265" s="4">
        <f>IF(bot_orders[[#This Row],[side]]="sell",bot_orders[[#This Row],[accFillSz]]*bot_orders[[#This Row],[avgPx]]+bot_orders[[#This Row],[fee]], 0)</f>
        <v>6.3052963243000004</v>
      </c>
      <c r="AA4265" s="4">
        <f>IF(bot_orders[[#This Row],[side]]="sell",-bot_orders[[#This Row],[accFillSz]],bot_orders[[#This Row],[accFillSz]]+bot_orders[[#This Row],[fee]])</f>
        <v>-8.5820000000000007</v>
      </c>
      <c r="AB4265">
        <v>0</v>
      </c>
      <c r="AC4265" t="s">
        <v>39</v>
      </c>
      <c r="AD4265">
        <v>0</v>
      </c>
      <c r="AE4265" t="s">
        <v>40</v>
      </c>
      <c r="AF4265" t="s">
        <v>41</v>
      </c>
      <c r="AG4265" t="s">
        <v>28</v>
      </c>
      <c r="AH4265" t="s">
        <v>28</v>
      </c>
      <c r="AI4265">
        <v>-8.5820000000000007</v>
      </c>
      <c r="AJ4265">
        <v>6.3052963200000001</v>
      </c>
    </row>
    <row r="4266" spans="1:36" x14ac:dyDescent="0.3">
      <c r="A4266">
        <v>5930</v>
      </c>
      <c r="B4266" t="s">
        <v>17980</v>
      </c>
      <c r="C4266" t="s">
        <v>28</v>
      </c>
      <c r="D4266" t="s">
        <v>29</v>
      </c>
      <c r="E4266" t="s">
        <v>30</v>
      </c>
      <c r="F4266" t="s">
        <v>31</v>
      </c>
      <c r="G4266" t="s">
        <v>2929</v>
      </c>
      <c r="H4266" t="s">
        <v>19204</v>
      </c>
      <c r="I4266" s="4" t="s">
        <v>19205</v>
      </c>
      <c r="J4266" s="1">
        <f>((((bot_orders[[#This Row],[cTime]]/ 1000)+3*3600) / 86400) + DATE(1970,1,1))</f>
        <v>45779.304526053238</v>
      </c>
      <c r="K4266" s="4" t="s">
        <v>19206</v>
      </c>
      <c r="L4266" s="1">
        <f>((((bot_orders[[#This Row],[uTime]]/ 1000)+3*3600) / 86400) + DATE(1970,1,1))</f>
        <v>45779.308607025465</v>
      </c>
      <c r="M4266" t="s">
        <v>34</v>
      </c>
      <c r="N4266" t="s">
        <v>28</v>
      </c>
      <c r="O4266" t="s">
        <v>35</v>
      </c>
      <c r="P4266">
        <v>8.5820000000000007</v>
      </c>
      <c r="Q4266" t="s">
        <v>36</v>
      </c>
      <c r="R4266" t="s">
        <v>37</v>
      </c>
      <c r="S4266">
        <v>0.73009999999999997</v>
      </c>
      <c r="T4266">
        <v>0.73009999999999997</v>
      </c>
      <c r="U4266">
        <v>8.5820000000000007</v>
      </c>
      <c r="V4266">
        <v>-5.0125745999999999E-3</v>
      </c>
      <c r="W4266" t="s">
        <v>38</v>
      </c>
      <c r="X4266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266" s="4">
        <f>IF(bot_orders[[#This Row],[side]]="buy", bot_orders[[#This Row],[accFillSz]] + bot_orders[[#This Row],[fee]], -bot_orders[[#This Row],[accFillSz]])</f>
        <v>-8.5820000000000007</v>
      </c>
      <c r="Z4266" s="4">
        <f>IF(bot_orders[[#This Row],[side]]="sell",bot_orders[[#This Row],[accFillSz]]*bot_orders[[#This Row],[avgPx]]+bot_orders[[#This Row],[fee]], 0)</f>
        <v>6.2607056254</v>
      </c>
      <c r="AA4266" s="4">
        <f>IF(bot_orders[[#This Row],[side]]="sell",-bot_orders[[#This Row],[accFillSz]],bot_orders[[#This Row],[accFillSz]]+bot_orders[[#This Row],[fee]])</f>
        <v>-8.5820000000000007</v>
      </c>
      <c r="AB4266">
        <v>0</v>
      </c>
      <c r="AC4266" t="s">
        <v>39</v>
      </c>
      <c r="AD4266">
        <v>0</v>
      </c>
      <c r="AE4266" t="s">
        <v>40</v>
      </c>
      <c r="AF4266" t="s">
        <v>41</v>
      </c>
      <c r="AG4266" t="s">
        <v>28</v>
      </c>
      <c r="AH4266" t="s">
        <v>28</v>
      </c>
      <c r="AI4266">
        <v>-8.5820000000000007</v>
      </c>
      <c r="AJ4266">
        <v>6.2607056300000004</v>
      </c>
    </row>
    <row r="4267" spans="1:36" x14ac:dyDescent="0.3">
      <c r="A4267">
        <v>5932</v>
      </c>
      <c r="B4267" t="s">
        <v>17980</v>
      </c>
      <c r="C4267" t="s">
        <v>28</v>
      </c>
      <c r="D4267" t="s">
        <v>29</v>
      </c>
      <c r="E4267" t="s">
        <v>30</v>
      </c>
      <c r="F4267" t="s">
        <v>31</v>
      </c>
      <c r="G4267" t="s">
        <v>2929</v>
      </c>
      <c r="H4267" t="s">
        <v>19207</v>
      </c>
      <c r="I4267" s="4" t="s">
        <v>19208</v>
      </c>
      <c r="J4267" s="1">
        <f>((((bot_orders[[#This Row],[cTime]]/ 1000)+3*3600) / 86400) + DATE(1970,1,1))</f>
        <v>45779.308607060186</v>
      </c>
      <c r="K4267" s="4" t="s">
        <v>19209</v>
      </c>
      <c r="L4267" s="1">
        <f>((((bot_orders[[#This Row],[uTime]]/ 1000)+3*3600) / 86400) + DATE(1970,1,1))</f>
        <v>45779.315906597221</v>
      </c>
      <c r="M4267" t="s">
        <v>34</v>
      </c>
      <c r="N4267" t="s">
        <v>28</v>
      </c>
      <c r="O4267" t="s">
        <v>35</v>
      </c>
      <c r="P4267">
        <v>8.5890000000000004</v>
      </c>
      <c r="Q4267" t="s">
        <v>36</v>
      </c>
      <c r="R4267" t="s">
        <v>55</v>
      </c>
      <c r="S4267">
        <v>0.72499999999999998</v>
      </c>
      <c r="T4267">
        <v>0.72499999999999998</v>
      </c>
      <c r="U4267">
        <v>8.5890000000000004</v>
      </c>
      <c r="V4267">
        <v>-6.8712000000000001E-3</v>
      </c>
      <c r="W4267" t="s">
        <v>39</v>
      </c>
      <c r="X4267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267" s="4">
        <f>IF(bot_orders[[#This Row],[side]]="buy", bot_orders[[#This Row],[accFillSz]] + bot_orders[[#This Row],[fee]], -bot_orders[[#This Row],[accFillSz]])</f>
        <v>8.5821287999999996</v>
      </c>
      <c r="Z4267" s="4">
        <f>IF(bot_orders[[#This Row],[side]]="sell",bot_orders[[#This Row],[accFillSz]]*bot_orders[[#This Row],[avgPx]]+bot_orders[[#This Row],[fee]], 0)</f>
        <v>0</v>
      </c>
      <c r="AA4267" s="4">
        <f>IF(bot_orders[[#This Row],[side]]="sell",-bot_orders[[#This Row],[accFillSz]],bot_orders[[#This Row],[accFillSz]]+bot_orders[[#This Row],[fee]])</f>
        <v>8.5821287999999996</v>
      </c>
      <c r="AB4267">
        <v>0</v>
      </c>
      <c r="AC4267" t="s">
        <v>38</v>
      </c>
      <c r="AD4267">
        <v>0</v>
      </c>
      <c r="AE4267" t="s">
        <v>40</v>
      </c>
      <c r="AF4267" t="s">
        <v>41</v>
      </c>
      <c r="AG4267" t="s">
        <v>28</v>
      </c>
      <c r="AH4267" t="s">
        <v>28</v>
      </c>
      <c r="AI4267">
        <v>8.5821287999999996</v>
      </c>
      <c r="AJ4267">
        <v>-6.2270250000000003</v>
      </c>
    </row>
    <row r="4268" spans="1:36" x14ac:dyDescent="0.3">
      <c r="A4268">
        <v>5934</v>
      </c>
      <c r="B4268" t="s">
        <v>17980</v>
      </c>
      <c r="C4268" t="s">
        <v>28</v>
      </c>
      <c r="D4268" t="s">
        <v>29</v>
      </c>
      <c r="E4268" t="s">
        <v>30</v>
      </c>
      <c r="F4268" t="s">
        <v>31</v>
      </c>
      <c r="G4268" t="s">
        <v>2947</v>
      </c>
      <c r="H4268" t="s">
        <v>19210</v>
      </c>
      <c r="I4268" s="4" t="s">
        <v>19211</v>
      </c>
      <c r="J4268" s="1">
        <f>((((bot_orders[[#This Row],[cTime]]/ 1000)+3*3600) / 86400) + DATE(1970,1,1))</f>
        <v>45779.315906620366</v>
      </c>
      <c r="K4268" s="4" t="s">
        <v>19212</v>
      </c>
      <c r="L4268" s="1">
        <f>((((bot_orders[[#This Row],[uTime]]/ 1000)+3*3600) / 86400) + DATE(1970,1,1))</f>
        <v>45785.311477511576</v>
      </c>
      <c r="M4268" t="s">
        <v>34</v>
      </c>
      <c r="N4268" t="s">
        <v>28</v>
      </c>
      <c r="O4268" t="s">
        <v>35</v>
      </c>
      <c r="P4268">
        <v>8.5820000000000007</v>
      </c>
      <c r="Q4268" t="s">
        <v>36</v>
      </c>
      <c r="R4268" t="s">
        <v>37</v>
      </c>
      <c r="S4268">
        <v>0.73009999999999997</v>
      </c>
      <c r="T4268">
        <v>0.73009999999999997</v>
      </c>
      <c r="U4268">
        <v>8.5820000000000007</v>
      </c>
      <c r="V4268">
        <v>-5.0125745999999999E-3</v>
      </c>
      <c r="W4268" t="s">
        <v>38</v>
      </c>
      <c r="X4268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268" s="4">
        <f>IF(bot_orders[[#This Row],[side]]="buy", bot_orders[[#This Row],[accFillSz]] + bot_orders[[#This Row],[fee]], -bot_orders[[#This Row],[accFillSz]])</f>
        <v>-8.5820000000000007</v>
      </c>
      <c r="Z4268" s="4">
        <f>IF(bot_orders[[#This Row],[side]]="sell",bot_orders[[#This Row],[accFillSz]]*bot_orders[[#This Row],[avgPx]]+bot_orders[[#This Row],[fee]], 0)</f>
        <v>6.2607056254</v>
      </c>
      <c r="AA4268" s="4">
        <f>IF(bot_orders[[#This Row],[side]]="sell",-bot_orders[[#This Row],[accFillSz]],bot_orders[[#This Row],[accFillSz]]+bot_orders[[#This Row],[fee]])</f>
        <v>-8.5820000000000007</v>
      </c>
      <c r="AB4268">
        <v>0</v>
      </c>
      <c r="AC4268" t="s">
        <v>39</v>
      </c>
      <c r="AD4268">
        <v>0</v>
      </c>
      <c r="AE4268" t="s">
        <v>40</v>
      </c>
      <c r="AF4268" t="s">
        <v>41</v>
      </c>
      <c r="AG4268" t="s">
        <v>28</v>
      </c>
      <c r="AH4268" t="s">
        <v>28</v>
      </c>
      <c r="AI4268">
        <v>-8.5820000000000007</v>
      </c>
      <c r="AJ4268">
        <v>6.2607056300000004</v>
      </c>
    </row>
    <row r="4269" spans="1:36" x14ac:dyDescent="0.3">
      <c r="A4269">
        <v>5937</v>
      </c>
      <c r="B4269" t="s">
        <v>17980</v>
      </c>
      <c r="C4269" t="s">
        <v>28</v>
      </c>
      <c r="D4269" t="s">
        <v>29</v>
      </c>
      <c r="E4269" t="s">
        <v>30</v>
      </c>
      <c r="F4269" t="s">
        <v>31</v>
      </c>
      <c r="G4269" t="s">
        <v>2896</v>
      </c>
      <c r="H4269" t="s">
        <v>19213</v>
      </c>
      <c r="I4269" s="4" t="s">
        <v>19214</v>
      </c>
      <c r="J4269" s="1">
        <f>((((bot_orders[[#This Row],[cTime]]/ 1000)+3*3600) / 86400) + DATE(1970,1,1))</f>
        <v>45779.328021793975</v>
      </c>
      <c r="K4269" s="4" t="s">
        <v>19215</v>
      </c>
      <c r="L4269" s="1">
        <f>((((bot_orders[[#This Row],[uTime]]/ 1000)+3*3600) / 86400) + DATE(1970,1,1))</f>
        <v>45779.338368738427</v>
      </c>
      <c r="M4269" t="s">
        <v>34</v>
      </c>
      <c r="N4269" t="s">
        <v>28</v>
      </c>
      <c r="O4269" t="s">
        <v>35</v>
      </c>
      <c r="P4269">
        <v>8.5820000000000007</v>
      </c>
      <c r="Q4269" t="s">
        <v>36</v>
      </c>
      <c r="R4269" t="s">
        <v>37</v>
      </c>
      <c r="S4269">
        <v>0.72499999999999998</v>
      </c>
      <c r="T4269">
        <v>0.72499999999999998</v>
      </c>
      <c r="U4269">
        <v>8.5820000000000007</v>
      </c>
      <c r="V4269">
        <v>-4.9775599999999998E-3</v>
      </c>
      <c r="W4269" t="s">
        <v>38</v>
      </c>
      <c r="X4269" s="4">
        <f>IF(bot_orders[[#This Row],[side]]="sell", bot_orders[[#This Row],[accFillSz]]*bot_orders[[#This Row],[avgPx]] + bot_orders[[#This Row],[fee]], -bot_orders[[#This Row],[accFillSz]]*bot_orders[[#This Row],[avgPx]])</f>
        <v>6.2169724400000002</v>
      </c>
      <c r="Y4269" s="4">
        <f>IF(bot_orders[[#This Row],[side]]="buy", bot_orders[[#This Row],[accFillSz]] + bot_orders[[#This Row],[fee]], -bot_orders[[#This Row],[accFillSz]])</f>
        <v>-8.5820000000000007</v>
      </c>
      <c r="Z4269" s="4">
        <f>IF(bot_orders[[#This Row],[side]]="sell",bot_orders[[#This Row],[accFillSz]]*bot_orders[[#This Row],[avgPx]]+bot_orders[[#This Row],[fee]], 0)</f>
        <v>6.2169724400000002</v>
      </c>
      <c r="AA4269" s="4">
        <f>IF(bot_orders[[#This Row],[side]]="sell",-bot_orders[[#This Row],[accFillSz]],bot_orders[[#This Row],[accFillSz]]+bot_orders[[#This Row],[fee]])</f>
        <v>-8.5820000000000007</v>
      </c>
      <c r="AB4269">
        <v>0</v>
      </c>
      <c r="AC4269" t="s">
        <v>39</v>
      </c>
      <c r="AD4269">
        <v>0</v>
      </c>
      <c r="AE4269" t="s">
        <v>40</v>
      </c>
      <c r="AF4269" t="s">
        <v>41</v>
      </c>
      <c r="AG4269" t="s">
        <v>28</v>
      </c>
      <c r="AH4269" t="s">
        <v>28</v>
      </c>
      <c r="AI4269">
        <v>-8.5820000000000007</v>
      </c>
      <c r="AJ4269">
        <v>6.2169724400000002</v>
      </c>
    </row>
    <row r="4270" spans="1:36" x14ac:dyDescent="0.3">
      <c r="A4270">
        <v>5939</v>
      </c>
      <c r="B4270" t="s">
        <v>17980</v>
      </c>
      <c r="C4270" t="s">
        <v>28</v>
      </c>
      <c r="D4270" t="s">
        <v>29</v>
      </c>
      <c r="E4270" t="s">
        <v>30</v>
      </c>
      <c r="F4270" t="s">
        <v>31</v>
      </c>
      <c r="G4270" t="s">
        <v>2896</v>
      </c>
      <c r="H4270" t="s">
        <v>19216</v>
      </c>
      <c r="I4270" s="4" t="s">
        <v>19217</v>
      </c>
      <c r="J4270" s="1">
        <f>((((bot_orders[[#This Row],[cTime]]/ 1000)+3*3600) / 86400) + DATE(1970,1,1))</f>
        <v>45779.338368773148</v>
      </c>
      <c r="K4270" s="4" t="s">
        <v>16677</v>
      </c>
      <c r="L4270" s="1">
        <f>((((bot_orders[[#This Row],[uTime]]/ 1000)+3*3600) / 86400) + DATE(1970,1,1))</f>
        <v>45779.400231990745</v>
      </c>
      <c r="M4270" t="s">
        <v>34</v>
      </c>
      <c r="N4270" t="s">
        <v>28</v>
      </c>
      <c r="O4270" t="s">
        <v>35</v>
      </c>
      <c r="P4270">
        <v>8.5890000000000004</v>
      </c>
      <c r="Q4270" t="s">
        <v>36</v>
      </c>
      <c r="R4270" t="s">
        <v>55</v>
      </c>
      <c r="S4270">
        <v>0.72</v>
      </c>
      <c r="T4270">
        <v>0.72</v>
      </c>
      <c r="U4270">
        <v>8.5890000000000004</v>
      </c>
      <c r="V4270">
        <v>-6.8712000000000001E-3</v>
      </c>
      <c r="W4270" t="s">
        <v>39</v>
      </c>
      <c r="X4270" s="4">
        <f>IF(bot_orders[[#This Row],[side]]="sell", bot_orders[[#This Row],[accFillSz]]*bot_orders[[#This Row],[avgPx]] + bot_orders[[#This Row],[fee]], -bot_orders[[#This Row],[accFillSz]]*bot_orders[[#This Row],[avgPx]])</f>
        <v>-6.1840799999999998</v>
      </c>
      <c r="Y4270" s="4">
        <f>IF(bot_orders[[#This Row],[side]]="buy", bot_orders[[#This Row],[accFillSz]] + bot_orders[[#This Row],[fee]], -bot_orders[[#This Row],[accFillSz]])</f>
        <v>8.5821287999999996</v>
      </c>
      <c r="Z4270" s="4">
        <f>IF(bot_orders[[#This Row],[side]]="sell",bot_orders[[#This Row],[accFillSz]]*bot_orders[[#This Row],[avgPx]]+bot_orders[[#This Row],[fee]], 0)</f>
        <v>0</v>
      </c>
      <c r="AA4270" s="4">
        <f>IF(bot_orders[[#This Row],[side]]="sell",-bot_orders[[#This Row],[accFillSz]],bot_orders[[#This Row],[accFillSz]]+bot_orders[[#This Row],[fee]])</f>
        <v>8.5821287999999996</v>
      </c>
      <c r="AB4270">
        <v>0</v>
      </c>
      <c r="AC4270" t="s">
        <v>38</v>
      </c>
      <c r="AD4270">
        <v>0</v>
      </c>
      <c r="AE4270" t="s">
        <v>40</v>
      </c>
      <c r="AF4270" t="s">
        <v>41</v>
      </c>
      <c r="AG4270" t="s">
        <v>28</v>
      </c>
      <c r="AH4270" t="s">
        <v>28</v>
      </c>
      <c r="AI4270">
        <v>8.5821287999999996</v>
      </c>
      <c r="AJ4270">
        <v>-6.1840799999999998</v>
      </c>
    </row>
    <row r="4271" spans="1:36" x14ac:dyDescent="0.3">
      <c r="A4271">
        <v>5945</v>
      </c>
      <c r="B4271" t="s">
        <v>17980</v>
      </c>
      <c r="C4271" t="s">
        <v>28</v>
      </c>
      <c r="D4271" t="s">
        <v>29</v>
      </c>
      <c r="E4271" t="s">
        <v>30</v>
      </c>
      <c r="F4271" t="s">
        <v>31</v>
      </c>
      <c r="G4271" t="s">
        <v>2933</v>
      </c>
      <c r="H4271" t="s">
        <v>19221</v>
      </c>
      <c r="I4271" s="4" t="s">
        <v>16688</v>
      </c>
      <c r="J4271" s="1">
        <f>((((bot_orders[[#This Row],[cTime]]/ 1000)+3*3600) / 86400) + DATE(1970,1,1))</f>
        <v>45779.40023201389</v>
      </c>
      <c r="K4271" s="4" t="s">
        <v>19222</v>
      </c>
      <c r="L4271" s="1">
        <f>((((bot_orders[[#This Row],[uTime]]/ 1000)+3*3600) / 86400) + DATE(1970,1,1))</f>
        <v>45785.302842743054</v>
      </c>
      <c r="M4271" t="s">
        <v>34</v>
      </c>
      <c r="N4271" t="s">
        <v>28</v>
      </c>
      <c r="O4271" t="s">
        <v>35</v>
      </c>
      <c r="P4271">
        <v>8.5820000000000007</v>
      </c>
      <c r="Q4271" t="s">
        <v>36</v>
      </c>
      <c r="R4271" t="s">
        <v>37</v>
      </c>
      <c r="S4271">
        <v>0.72499999999999998</v>
      </c>
      <c r="T4271">
        <v>0.72499999999999998</v>
      </c>
      <c r="U4271">
        <v>8.5820000000000007</v>
      </c>
      <c r="V4271">
        <v>-4.9775599999999998E-3</v>
      </c>
      <c r="W4271" t="s">
        <v>38</v>
      </c>
      <c r="X4271" s="4">
        <f>IF(bot_orders[[#This Row],[side]]="sell", bot_orders[[#This Row],[accFillSz]]*bot_orders[[#This Row],[avgPx]] + bot_orders[[#This Row],[fee]], -bot_orders[[#This Row],[accFillSz]]*bot_orders[[#This Row],[avgPx]])</f>
        <v>6.2169724400000002</v>
      </c>
      <c r="Y4271" s="4">
        <f>IF(bot_orders[[#This Row],[side]]="buy", bot_orders[[#This Row],[accFillSz]] + bot_orders[[#This Row],[fee]], -bot_orders[[#This Row],[accFillSz]])</f>
        <v>-8.5820000000000007</v>
      </c>
      <c r="Z4271" s="4">
        <f>IF(bot_orders[[#This Row],[side]]="sell",bot_orders[[#This Row],[accFillSz]]*bot_orders[[#This Row],[avgPx]]+bot_orders[[#This Row],[fee]], 0)</f>
        <v>6.2169724400000002</v>
      </c>
      <c r="AA4271" s="4">
        <f>IF(bot_orders[[#This Row],[side]]="sell",-bot_orders[[#This Row],[accFillSz]],bot_orders[[#This Row],[accFillSz]]+bot_orders[[#This Row],[fee]])</f>
        <v>-8.5820000000000007</v>
      </c>
      <c r="AB4271">
        <v>0</v>
      </c>
      <c r="AC4271" t="s">
        <v>39</v>
      </c>
      <c r="AD4271">
        <v>0</v>
      </c>
      <c r="AE4271" t="s">
        <v>40</v>
      </c>
      <c r="AF4271" t="s">
        <v>41</v>
      </c>
      <c r="AG4271" t="s">
        <v>28</v>
      </c>
      <c r="AH4271" t="s">
        <v>28</v>
      </c>
      <c r="AI4271">
        <v>-8.5820000000000007</v>
      </c>
      <c r="AJ4271">
        <v>6.2169724400000002</v>
      </c>
    </row>
    <row r="4272" spans="1:36" x14ac:dyDescent="0.3">
      <c r="A4272">
        <v>7097</v>
      </c>
      <c r="B4272" t="s">
        <v>17980</v>
      </c>
      <c r="C4272" t="s">
        <v>28</v>
      </c>
      <c r="D4272" t="s">
        <v>29</v>
      </c>
      <c r="E4272" t="s">
        <v>30</v>
      </c>
      <c r="F4272" t="s">
        <v>31</v>
      </c>
      <c r="G4272" t="s">
        <v>2933</v>
      </c>
      <c r="H4272" t="s">
        <v>20842</v>
      </c>
      <c r="I4272" s="4" t="s">
        <v>20843</v>
      </c>
      <c r="J4272" s="1">
        <f>((((bot_orders[[#This Row],[cTime]]/ 1000)+3*3600) / 86400) + DATE(1970,1,1))</f>
        <v>45785.302842766207</v>
      </c>
      <c r="K4272" s="4" t="s">
        <v>20844</v>
      </c>
      <c r="L4272" s="1">
        <f>((((bot_orders[[#This Row],[uTime]]/ 1000)+3*3600) / 86400) + DATE(1970,1,1))</f>
        <v>45785.370883506941</v>
      </c>
      <c r="M4272" t="s">
        <v>34</v>
      </c>
      <c r="N4272" t="s">
        <v>28</v>
      </c>
      <c r="O4272" t="s">
        <v>35</v>
      </c>
      <c r="P4272">
        <v>8.5890000000000004</v>
      </c>
      <c r="Q4272" t="s">
        <v>36</v>
      </c>
      <c r="R4272" t="s">
        <v>55</v>
      </c>
      <c r="S4272">
        <v>0.72</v>
      </c>
      <c r="T4272">
        <v>0.72</v>
      </c>
      <c r="U4272">
        <v>8.5890000000000004</v>
      </c>
      <c r="V4272">
        <v>-6.8712000000000001E-3</v>
      </c>
      <c r="W4272" t="s">
        <v>39</v>
      </c>
      <c r="X4272" s="4">
        <f>IF(bot_orders[[#This Row],[side]]="sell", bot_orders[[#This Row],[accFillSz]]*bot_orders[[#This Row],[avgPx]] + bot_orders[[#This Row],[fee]], -bot_orders[[#This Row],[accFillSz]]*bot_orders[[#This Row],[avgPx]])</f>
        <v>-6.1840799999999998</v>
      </c>
      <c r="Y4272" s="4">
        <f>IF(bot_orders[[#This Row],[side]]="buy", bot_orders[[#This Row],[accFillSz]] + bot_orders[[#This Row],[fee]], -bot_orders[[#This Row],[accFillSz]])</f>
        <v>8.5821287999999996</v>
      </c>
      <c r="Z4272" s="4">
        <f>IF(bot_orders[[#This Row],[side]]="sell",bot_orders[[#This Row],[accFillSz]]*bot_orders[[#This Row],[avgPx]]+bot_orders[[#This Row],[fee]], 0)</f>
        <v>0</v>
      </c>
      <c r="AA4272" s="4">
        <f>IF(bot_orders[[#This Row],[side]]="sell",-bot_orders[[#This Row],[accFillSz]],bot_orders[[#This Row],[accFillSz]]+bot_orders[[#This Row],[fee]])</f>
        <v>8.5821287999999996</v>
      </c>
      <c r="AB4272">
        <v>0</v>
      </c>
      <c r="AC4272" t="s">
        <v>38</v>
      </c>
      <c r="AD4272">
        <v>0</v>
      </c>
      <c r="AE4272" t="s">
        <v>40</v>
      </c>
      <c r="AF4272" t="s">
        <v>41</v>
      </c>
      <c r="AG4272" t="s">
        <v>28</v>
      </c>
      <c r="AH4272" t="s">
        <v>28</v>
      </c>
      <c r="AI4272">
        <v>8.5821287999999996</v>
      </c>
      <c r="AJ4272">
        <v>-6.1840799999999998</v>
      </c>
    </row>
    <row r="4273" spans="1:36" x14ac:dyDescent="0.3">
      <c r="A4273">
        <v>7098</v>
      </c>
      <c r="B4273" t="s">
        <v>17980</v>
      </c>
      <c r="C4273" t="s">
        <v>28</v>
      </c>
      <c r="D4273" t="s">
        <v>29</v>
      </c>
      <c r="E4273" t="s">
        <v>30</v>
      </c>
      <c r="F4273" t="s">
        <v>31</v>
      </c>
      <c r="G4273" t="s">
        <v>2947</v>
      </c>
      <c r="H4273" t="s">
        <v>20845</v>
      </c>
      <c r="I4273" s="4" t="s">
        <v>20846</v>
      </c>
      <c r="J4273" s="1">
        <f>((((bot_orders[[#This Row],[cTime]]/ 1000)+3*3600) / 86400) + DATE(1970,1,1))</f>
        <v>45785.31147753472</v>
      </c>
      <c r="K4273" s="4" t="s">
        <v>20847</v>
      </c>
      <c r="L4273" s="1">
        <f>((((bot_orders[[#This Row],[uTime]]/ 1000)+3*3600) / 86400) + DATE(1970,1,1))</f>
        <v>45785.313602407405</v>
      </c>
      <c r="M4273" t="s">
        <v>34</v>
      </c>
      <c r="N4273" t="s">
        <v>28</v>
      </c>
      <c r="O4273" t="s">
        <v>35</v>
      </c>
      <c r="P4273">
        <v>8.5890000000000004</v>
      </c>
      <c r="Q4273" t="s">
        <v>36</v>
      </c>
      <c r="R4273" t="s">
        <v>55</v>
      </c>
      <c r="S4273">
        <v>0.72499999999999998</v>
      </c>
      <c r="T4273">
        <v>0.72499999999999998</v>
      </c>
      <c r="U4273">
        <v>8.5890000000000004</v>
      </c>
      <c r="V4273">
        <v>-6.8712000000000001E-3</v>
      </c>
      <c r="W4273" t="s">
        <v>39</v>
      </c>
      <c r="X4273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273" s="4">
        <f>IF(bot_orders[[#This Row],[side]]="buy", bot_orders[[#This Row],[accFillSz]] + bot_orders[[#This Row],[fee]], -bot_orders[[#This Row],[accFillSz]])</f>
        <v>8.5821287999999996</v>
      </c>
      <c r="Z4273" s="4">
        <f>IF(bot_orders[[#This Row],[side]]="sell",bot_orders[[#This Row],[accFillSz]]*bot_orders[[#This Row],[avgPx]]+bot_orders[[#This Row],[fee]], 0)</f>
        <v>0</v>
      </c>
      <c r="AA4273" s="4">
        <f>IF(bot_orders[[#This Row],[side]]="sell",-bot_orders[[#This Row],[accFillSz]],bot_orders[[#This Row],[accFillSz]]+bot_orders[[#This Row],[fee]])</f>
        <v>8.5821287999999996</v>
      </c>
      <c r="AB4273">
        <v>0</v>
      </c>
      <c r="AC4273" t="s">
        <v>38</v>
      </c>
      <c r="AD4273">
        <v>0</v>
      </c>
      <c r="AE4273" t="s">
        <v>40</v>
      </c>
      <c r="AF4273" t="s">
        <v>41</v>
      </c>
      <c r="AG4273" t="s">
        <v>28</v>
      </c>
      <c r="AH4273" t="s">
        <v>28</v>
      </c>
      <c r="AI4273">
        <v>8.5821287999999996</v>
      </c>
      <c r="AJ4273">
        <v>-6.2270250000000003</v>
      </c>
    </row>
    <row r="4274" spans="1:36" x14ac:dyDescent="0.3">
      <c r="A4274">
        <v>7099</v>
      </c>
      <c r="B4274" t="s">
        <v>17980</v>
      </c>
      <c r="C4274" t="s">
        <v>28</v>
      </c>
      <c r="D4274" t="s">
        <v>29</v>
      </c>
      <c r="E4274" t="s">
        <v>30</v>
      </c>
      <c r="F4274" t="s">
        <v>31</v>
      </c>
      <c r="G4274" t="s">
        <v>2950</v>
      </c>
      <c r="H4274" t="s">
        <v>20848</v>
      </c>
      <c r="I4274" s="4" t="s">
        <v>20849</v>
      </c>
      <c r="J4274" s="1">
        <f>((((bot_orders[[#This Row],[cTime]]/ 1000)+3*3600) / 86400) + DATE(1970,1,1))</f>
        <v>45785.313602430557</v>
      </c>
      <c r="K4274" s="4" t="s">
        <v>20850</v>
      </c>
      <c r="L4274" s="1">
        <f>((((bot_orders[[#This Row],[uTime]]/ 1000)+3*3600) / 86400) + DATE(1970,1,1))</f>
        <v>45785.338363217597</v>
      </c>
      <c r="M4274" t="s">
        <v>34</v>
      </c>
      <c r="N4274" t="s">
        <v>28</v>
      </c>
      <c r="O4274" t="s">
        <v>35</v>
      </c>
      <c r="P4274">
        <v>8.5820000000000007</v>
      </c>
      <c r="Q4274" t="s">
        <v>36</v>
      </c>
      <c r="R4274" t="s">
        <v>37</v>
      </c>
      <c r="S4274">
        <v>0.73009999999999997</v>
      </c>
      <c r="T4274">
        <v>0.73009999999999997</v>
      </c>
      <c r="U4274">
        <v>8.5820000000000007</v>
      </c>
      <c r="V4274">
        <v>-5.0125745999999999E-3</v>
      </c>
      <c r="W4274" t="s">
        <v>38</v>
      </c>
      <c r="X4274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274" s="4">
        <f>IF(bot_orders[[#This Row],[side]]="buy", bot_orders[[#This Row],[accFillSz]] + bot_orders[[#This Row],[fee]], -bot_orders[[#This Row],[accFillSz]])</f>
        <v>-8.5820000000000007</v>
      </c>
      <c r="Z4274" s="4">
        <f>IF(bot_orders[[#This Row],[side]]="sell",bot_orders[[#This Row],[accFillSz]]*bot_orders[[#This Row],[avgPx]]+bot_orders[[#This Row],[fee]], 0)</f>
        <v>6.2607056254</v>
      </c>
      <c r="AA4274" s="4">
        <f>IF(bot_orders[[#This Row],[side]]="sell",-bot_orders[[#This Row],[accFillSz]],bot_orders[[#This Row],[accFillSz]]+bot_orders[[#This Row],[fee]])</f>
        <v>-8.5820000000000007</v>
      </c>
      <c r="AB4274">
        <v>0</v>
      </c>
      <c r="AC4274" t="s">
        <v>39</v>
      </c>
      <c r="AD4274">
        <v>0</v>
      </c>
      <c r="AE4274" t="s">
        <v>40</v>
      </c>
      <c r="AF4274" t="s">
        <v>41</v>
      </c>
      <c r="AG4274" t="s">
        <v>28</v>
      </c>
      <c r="AH4274" t="s">
        <v>28</v>
      </c>
      <c r="AI4274">
        <v>-8.5820000000000007</v>
      </c>
      <c r="AJ4274">
        <v>6.2607056300000004</v>
      </c>
    </row>
    <row r="4275" spans="1:36" x14ac:dyDescent="0.3">
      <c r="A4275">
        <v>7109</v>
      </c>
      <c r="B4275" t="s">
        <v>17980</v>
      </c>
      <c r="C4275" t="s">
        <v>28</v>
      </c>
      <c r="D4275" t="s">
        <v>29</v>
      </c>
      <c r="E4275" t="s">
        <v>30</v>
      </c>
      <c r="F4275" t="s">
        <v>31</v>
      </c>
      <c r="G4275" t="s">
        <v>2950</v>
      </c>
      <c r="H4275" t="s">
        <v>20878</v>
      </c>
      <c r="I4275" s="4" t="s">
        <v>20879</v>
      </c>
      <c r="J4275" s="1">
        <f>((((bot_orders[[#This Row],[cTime]]/ 1000)+3*3600) / 86400) + DATE(1970,1,1))</f>
        <v>45785.338363240742</v>
      </c>
      <c r="K4275" s="4" t="s">
        <v>20880</v>
      </c>
      <c r="L4275" s="1">
        <f>((((bot_orders[[#This Row],[uTime]]/ 1000)+3*3600) / 86400) + DATE(1970,1,1))</f>
        <v>45785.345894803242</v>
      </c>
      <c r="M4275" t="s">
        <v>34</v>
      </c>
      <c r="N4275" t="s">
        <v>28</v>
      </c>
      <c r="O4275" t="s">
        <v>35</v>
      </c>
      <c r="P4275">
        <v>8.5890000000000004</v>
      </c>
      <c r="Q4275" t="s">
        <v>36</v>
      </c>
      <c r="R4275" t="s">
        <v>55</v>
      </c>
      <c r="S4275">
        <v>0.72499999999999998</v>
      </c>
      <c r="T4275">
        <v>0.72499999999999998</v>
      </c>
      <c r="U4275">
        <v>8.5890000000000004</v>
      </c>
      <c r="V4275">
        <v>-6.8712000000000001E-3</v>
      </c>
      <c r="W4275" t="s">
        <v>39</v>
      </c>
      <c r="X4275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275" s="4">
        <f>IF(bot_orders[[#This Row],[side]]="buy", bot_orders[[#This Row],[accFillSz]] + bot_orders[[#This Row],[fee]], -bot_orders[[#This Row],[accFillSz]])</f>
        <v>8.5821287999999996</v>
      </c>
      <c r="Z4275" s="4">
        <f>IF(bot_orders[[#This Row],[side]]="sell",bot_orders[[#This Row],[accFillSz]]*bot_orders[[#This Row],[avgPx]]+bot_orders[[#This Row],[fee]], 0)</f>
        <v>0</v>
      </c>
      <c r="AA4275" s="4">
        <f>IF(bot_orders[[#This Row],[side]]="sell",-bot_orders[[#This Row],[accFillSz]],bot_orders[[#This Row],[accFillSz]]+bot_orders[[#This Row],[fee]])</f>
        <v>8.5821287999999996</v>
      </c>
      <c r="AB4275">
        <v>0</v>
      </c>
      <c r="AC4275" t="s">
        <v>38</v>
      </c>
      <c r="AD4275">
        <v>0</v>
      </c>
      <c r="AE4275" t="s">
        <v>40</v>
      </c>
      <c r="AF4275" t="s">
        <v>41</v>
      </c>
      <c r="AG4275" t="s">
        <v>28</v>
      </c>
      <c r="AH4275" t="s">
        <v>28</v>
      </c>
      <c r="AI4275">
        <v>8.5821287999999996</v>
      </c>
      <c r="AJ4275">
        <v>-6.2270250000000003</v>
      </c>
    </row>
    <row r="4276" spans="1:36" x14ac:dyDescent="0.3">
      <c r="A4276">
        <v>7112</v>
      </c>
      <c r="B4276" t="s">
        <v>17980</v>
      </c>
      <c r="C4276" t="s">
        <v>28</v>
      </c>
      <c r="D4276" t="s">
        <v>29</v>
      </c>
      <c r="E4276" t="s">
        <v>30</v>
      </c>
      <c r="F4276" t="s">
        <v>31</v>
      </c>
      <c r="G4276" t="s">
        <v>2944</v>
      </c>
      <c r="H4276" t="s">
        <v>20887</v>
      </c>
      <c r="I4276" s="4" t="s">
        <v>20888</v>
      </c>
      <c r="J4276" s="1">
        <f>((((bot_orders[[#This Row],[cTime]]/ 1000)+3*3600) / 86400) + DATE(1970,1,1))</f>
        <v>45785.345894814818</v>
      </c>
      <c r="K4276" s="4" t="s">
        <v>20889</v>
      </c>
      <c r="L4276" s="1">
        <f>((((bot_orders[[#This Row],[uTime]]/ 1000)+3*3600) / 86400) + DATE(1970,1,1))</f>
        <v>45785.430471666667</v>
      </c>
      <c r="M4276" t="s">
        <v>34</v>
      </c>
      <c r="N4276" t="s">
        <v>28</v>
      </c>
      <c r="O4276" t="s">
        <v>35</v>
      </c>
      <c r="P4276">
        <v>8.5820000000000007</v>
      </c>
      <c r="Q4276" t="s">
        <v>36</v>
      </c>
      <c r="R4276" t="s">
        <v>37</v>
      </c>
      <c r="S4276">
        <v>0.73009999999999997</v>
      </c>
      <c r="T4276">
        <v>0.73009999999999997</v>
      </c>
      <c r="U4276">
        <v>8.5820000000000007</v>
      </c>
      <c r="V4276">
        <v>-5.0125745999999999E-3</v>
      </c>
      <c r="W4276" t="s">
        <v>38</v>
      </c>
      <c r="X4276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276" s="4">
        <f>IF(bot_orders[[#This Row],[side]]="buy", bot_orders[[#This Row],[accFillSz]] + bot_orders[[#This Row],[fee]], -bot_orders[[#This Row],[accFillSz]])</f>
        <v>-8.5820000000000007</v>
      </c>
      <c r="Z4276" s="4">
        <f>IF(bot_orders[[#This Row],[side]]="sell",bot_orders[[#This Row],[accFillSz]]*bot_orders[[#This Row],[avgPx]]+bot_orders[[#This Row],[fee]], 0)</f>
        <v>6.2607056254</v>
      </c>
      <c r="AA4276" s="4">
        <f>IF(bot_orders[[#This Row],[side]]="sell",-bot_orders[[#This Row],[accFillSz]],bot_orders[[#This Row],[accFillSz]]+bot_orders[[#This Row],[fee]])</f>
        <v>-8.5820000000000007</v>
      </c>
      <c r="AB4276">
        <v>0</v>
      </c>
      <c r="AC4276" t="s">
        <v>39</v>
      </c>
      <c r="AD4276">
        <v>0</v>
      </c>
      <c r="AE4276" t="s">
        <v>40</v>
      </c>
      <c r="AF4276" t="s">
        <v>41</v>
      </c>
      <c r="AG4276" t="s">
        <v>28</v>
      </c>
      <c r="AH4276" t="s">
        <v>28</v>
      </c>
      <c r="AI4276">
        <v>-8.5820000000000007</v>
      </c>
      <c r="AJ4276">
        <v>6.2607056300000004</v>
      </c>
    </row>
    <row r="4277" spans="1:36" x14ac:dyDescent="0.3">
      <c r="A4277">
        <v>7122</v>
      </c>
      <c r="B4277" t="s">
        <v>17980</v>
      </c>
      <c r="C4277" t="s">
        <v>28</v>
      </c>
      <c r="D4277" t="s">
        <v>29</v>
      </c>
      <c r="E4277" t="s">
        <v>30</v>
      </c>
      <c r="F4277" t="s">
        <v>31</v>
      </c>
      <c r="G4277" t="s">
        <v>2952</v>
      </c>
      <c r="H4277" t="s">
        <v>20917</v>
      </c>
      <c r="I4277" s="4" t="s">
        <v>20918</v>
      </c>
      <c r="J4277" s="1">
        <f>((((bot_orders[[#This Row],[cTime]]/ 1000)+3*3600) / 86400) + DATE(1970,1,1))</f>
        <v>45785.370883530093</v>
      </c>
      <c r="K4277" s="4" t="s">
        <v>20913</v>
      </c>
      <c r="L4277" s="1">
        <f>((((bot_orders[[#This Row],[uTime]]/ 1000)+3*3600) / 86400) + DATE(1970,1,1))</f>
        <v>45785.388939328703</v>
      </c>
      <c r="M4277" t="s">
        <v>34</v>
      </c>
      <c r="N4277" t="s">
        <v>28</v>
      </c>
      <c r="O4277" t="s">
        <v>35</v>
      </c>
      <c r="P4277">
        <v>8.5820000000000007</v>
      </c>
      <c r="Q4277" t="s">
        <v>36</v>
      </c>
      <c r="R4277" t="s">
        <v>37</v>
      </c>
      <c r="S4277">
        <v>0.72499999999999998</v>
      </c>
      <c r="T4277">
        <v>0.72499999999999998</v>
      </c>
      <c r="U4277">
        <v>8.5820000000000007</v>
      </c>
      <c r="V4277">
        <v>-4.9775599999999998E-3</v>
      </c>
      <c r="W4277" t="s">
        <v>38</v>
      </c>
      <c r="X4277" s="4">
        <f>IF(bot_orders[[#This Row],[side]]="sell", bot_orders[[#This Row],[accFillSz]]*bot_orders[[#This Row],[avgPx]] + bot_orders[[#This Row],[fee]], -bot_orders[[#This Row],[accFillSz]]*bot_orders[[#This Row],[avgPx]])</f>
        <v>6.2169724400000002</v>
      </c>
      <c r="Y4277" s="4">
        <f>IF(bot_orders[[#This Row],[side]]="buy", bot_orders[[#This Row],[accFillSz]] + bot_orders[[#This Row],[fee]], -bot_orders[[#This Row],[accFillSz]])</f>
        <v>-8.5820000000000007</v>
      </c>
      <c r="Z4277" s="4">
        <f>IF(bot_orders[[#This Row],[side]]="sell",bot_orders[[#This Row],[accFillSz]]*bot_orders[[#This Row],[avgPx]]+bot_orders[[#This Row],[fee]], 0)</f>
        <v>6.2169724400000002</v>
      </c>
      <c r="AA4277" s="4">
        <f>IF(bot_orders[[#This Row],[side]]="sell",-bot_orders[[#This Row],[accFillSz]],bot_orders[[#This Row],[accFillSz]]+bot_orders[[#This Row],[fee]])</f>
        <v>-8.5820000000000007</v>
      </c>
      <c r="AB4277">
        <v>0</v>
      </c>
      <c r="AC4277" t="s">
        <v>39</v>
      </c>
      <c r="AD4277">
        <v>0</v>
      </c>
      <c r="AE4277" t="s">
        <v>40</v>
      </c>
      <c r="AF4277" t="s">
        <v>41</v>
      </c>
      <c r="AG4277" t="s">
        <v>28</v>
      </c>
      <c r="AH4277" t="s">
        <v>28</v>
      </c>
      <c r="AI4277">
        <v>-8.5820000000000007</v>
      </c>
      <c r="AJ4277">
        <v>6.2169724400000002</v>
      </c>
    </row>
    <row r="4278" spans="1:36" x14ac:dyDescent="0.3">
      <c r="A4278">
        <v>7137</v>
      </c>
      <c r="B4278" t="s">
        <v>17980</v>
      </c>
      <c r="C4278" t="s">
        <v>28</v>
      </c>
      <c r="D4278" t="s">
        <v>29</v>
      </c>
      <c r="E4278" t="s">
        <v>30</v>
      </c>
      <c r="F4278" t="s">
        <v>31</v>
      </c>
      <c r="G4278" t="s">
        <v>2944</v>
      </c>
      <c r="H4278" t="s">
        <v>20961</v>
      </c>
      <c r="I4278" s="4" t="s">
        <v>20962</v>
      </c>
      <c r="J4278" s="1">
        <f>((((bot_orders[[#This Row],[cTime]]/ 1000)+3*3600) / 86400) + DATE(1970,1,1))</f>
        <v>45785.430471689819</v>
      </c>
      <c r="K4278" s="4" t="s">
        <v>20963</v>
      </c>
      <c r="L4278" s="1">
        <f>((((bot_orders[[#This Row],[uTime]]/ 1000)+3*3600) / 86400) + DATE(1970,1,1))</f>
        <v>45785.452564942127</v>
      </c>
      <c r="M4278" t="s">
        <v>34</v>
      </c>
      <c r="N4278" t="s">
        <v>28</v>
      </c>
      <c r="O4278" t="s">
        <v>35</v>
      </c>
      <c r="P4278">
        <v>8.5890000000000004</v>
      </c>
      <c r="Q4278" t="s">
        <v>36</v>
      </c>
      <c r="R4278" t="s">
        <v>55</v>
      </c>
      <c r="S4278">
        <v>0.72499999999999998</v>
      </c>
      <c r="T4278">
        <v>0.72499999999999998</v>
      </c>
      <c r="U4278">
        <v>8.5890000000000004</v>
      </c>
      <c r="V4278">
        <v>-6.8712000000000001E-3</v>
      </c>
      <c r="W4278" t="s">
        <v>39</v>
      </c>
      <c r="X4278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278" s="4">
        <f>IF(bot_orders[[#This Row],[side]]="buy", bot_orders[[#This Row],[accFillSz]] + bot_orders[[#This Row],[fee]], -bot_orders[[#This Row],[accFillSz]])</f>
        <v>8.5821287999999996</v>
      </c>
      <c r="Z4278" s="4">
        <f>IF(bot_orders[[#This Row],[side]]="sell",bot_orders[[#This Row],[accFillSz]]*bot_orders[[#This Row],[avgPx]]+bot_orders[[#This Row],[fee]], 0)</f>
        <v>0</v>
      </c>
      <c r="AA4278" s="4">
        <f>IF(bot_orders[[#This Row],[side]]="sell",-bot_orders[[#This Row],[accFillSz]],bot_orders[[#This Row],[accFillSz]]+bot_orders[[#This Row],[fee]])</f>
        <v>8.5821287999999996</v>
      </c>
      <c r="AB4278">
        <v>0</v>
      </c>
      <c r="AC4278" t="s">
        <v>38</v>
      </c>
      <c r="AD4278">
        <v>0</v>
      </c>
      <c r="AE4278" t="s">
        <v>40</v>
      </c>
      <c r="AF4278" t="s">
        <v>41</v>
      </c>
      <c r="AG4278" t="s">
        <v>28</v>
      </c>
      <c r="AH4278" t="s">
        <v>28</v>
      </c>
      <c r="AI4278">
        <v>8.5821287999999996</v>
      </c>
      <c r="AJ4278">
        <v>-6.2270250000000003</v>
      </c>
    </row>
    <row r="4279" spans="1:36" x14ac:dyDescent="0.3">
      <c r="A4279">
        <v>7149</v>
      </c>
      <c r="B4279" t="s">
        <v>17980</v>
      </c>
      <c r="C4279" t="s">
        <v>28</v>
      </c>
      <c r="D4279" t="s">
        <v>29</v>
      </c>
      <c r="E4279" t="s">
        <v>30</v>
      </c>
      <c r="F4279" t="s">
        <v>31</v>
      </c>
      <c r="G4279" t="s">
        <v>2940</v>
      </c>
      <c r="H4279" t="s">
        <v>20997</v>
      </c>
      <c r="I4279" s="4" t="s">
        <v>20998</v>
      </c>
      <c r="J4279" s="1">
        <f>((((bot_orders[[#This Row],[cTime]]/ 1000)+3*3600) / 86400) + DATE(1970,1,1))</f>
        <v>45785.452564965279</v>
      </c>
      <c r="K4279" s="4" t="s">
        <v>20999</v>
      </c>
      <c r="L4279" s="1">
        <f>((((bot_orders[[#This Row],[uTime]]/ 1000)+3*3600) / 86400) + DATE(1970,1,1))</f>
        <v>45785.469477962964</v>
      </c>
      <c r="M4279" t="s">
        <v>34</v>
      </c>
      <c r="N4279" t="s">
        <v>28</v>
      </c>
      <c r="O4279" t="s">
        <v>35</v>
      </c>
      <c r="P4279">
        <v>8.5820000000000007</v>
      </c>
      <c r="Q4279" t="s">
        <v>36</v>
      </c>
      <c r="R4279" t="s">
        <v>37</v>
      </c>
      <c r="S4279">
        <v>0.73009999999999997</v>
      </c>
      <c r="T4279">
        <v>0.73009999999999997</v>
      </c>
      <c r="U4279">
        <v>8.5820000000000007</v>
      </c>
      <c r="V4279">
        <v>-5.0125745999999999E-3</v>
      </c>
      <c r="W4279" t="s">
        <v>38</v>
      </c>
      <c r="X4279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279" s="4">
        <f>IF(bot_orders[[#This Row],[side]]="buy", bot_orders[[#This Row],[accFillSz]] + bot_orders[[#This Row],[fee]], -bot_orders[[#This Row],[accFillSz]])</f>
        <v>-8.5820000000000007</v>
      </c>
      <c r="Z4279" s="4">
        <f>IF(bot_orders[[#This Row],[side]]="sell",bot_orders[[#This Row],[accFillSz]]*bot_orders[[#This Row],[avgPx]]+bot_orders[[#This Row],[fee]], 0)</f>
        <v>6.2607056254</v>
      </c>
      <c r="AA4279" s="4">
        <f>IF(bot_orders[[#This Row],[side]]="sell",-bot_orders[[#This Row],[accFillSz]],bot_orders[[#This Row],[accFillSz]]+bot_orders[[#This Row],[fee]])</f>
        <v>-8.5820000000000007</v>
      </c>
      <c r="AB4279">
        <v>0</v>
      </c>
      <c r="AC4279" t="s">
        <v>39</v>
      </c>
      <c r="AD4279">
        <v>0</v>
      </c>
      <c r="AE4279" t="s">
        <v>40</v>
      </c>
      <c r="AF4279" t="s">
        <v>41</v>
      </c>
      <c r="AG4279" t="s">
        <v>28</v>
      </c>
      <c r="AH4279" t="s">
        <v>28</v>
      </c>
      <c r="AI4279">
        <v>-8.5820000000000007</v>
      </c>
      <c r="AJ4279">
        <v>6.2607056300000004</v>
      </c>
    </row>
    <row r="4280" spans="1:36" x14ac:dyDescent="0.3">
      <c r="A4280">
        <v>7155</v>
      </c>
      <c r="B4280" t="s">
        <v>17980</v>
      </c>
      <c r="C4280" t="s">
        <v>28</v>
      </c>
      <c r="D4280" t="s">
        <v>29</v>
      </c>
      <c r="E4280" t="s">
        <v>30</v>
      </c>
      <c r="F4280" t="s">
        <v>31</v>
      </c>
      <c r="G4280" t="s">
        <v>2940</v>
      </c>
      <c r="H4280" t="s">
        <v>21015</v>
      </c>
      <c r="I4280" s="4" t="s">
        <v>21016</v>
      </c>
      <c r="J4280" s="1">
        <f>((((bot_orders[[#This Row],[cTime]]/ 1000)+3*3600) / 86400) + DATE(1970,1,1))</f>
        <v>45785.469477986117</v>
      </c>
      <c r="K4280" s="4" t="s">
        <v>21017</v>
      </c>
      <c r="L4280" s="1">
        <f>((((bot_orders[[#This Row],[uTime]]/ 1000)+3*3600) / 86400) + DATE(1970,1,1))</f>
        <v>45785.522295856485</v>
      </c>
      <c r="M4280" t="s">
        <v>34</v>
      </c>
      <c r="N4280" t="s">
        <v>28</v>
      </c>
      <c r="O4280" t="s">
        <v>35</v>
      </c>
      <c r="P4280">
        <v>8.5890000000000004</v>
      </c>
      <c r="Q4280" t="s">
        <v>36</v>
      </c>
      <c r="R4280" t="s">
        <v>55</v>
      </c>
      <c r="S4280">
        <v>0.72499999999999998</v>
      </c>
      <c r="T4280">
        <v>0.72499999999999998</v>
      </c>
      <c r="U4280">
        <v>8.5890000000000004</v>
      </c>
      <c r="V4280">
        <v>-6.8712000000000001E-3</v>
      </c>
      <c r="W4280" t="s">
        <v>39</v>
      </c>
      <c r="X4280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280" s="4">
        <f>IF(bot_orders[[#This Row],[side]]="buy", bot_orders[[#This Row],[accFillSz]] + bot_orders[[#This Row],[fee]], -bot_orders[[#This Row],[accFillSz]])</f>
        <v>8.5821287999999996</v>
      </c>
      <c r="Z4280" s="4">
        <f>IF(bot_orders[[#This Row],[side]]="sell",bot_orders[[#This Row],[accFillSz]]*bot_orders[[#This Row],[avgPx]]+bot_orders[[#This Row],[fee]], 0)</f>
        <v>0</v>
      </c>
      <c r="AA4280" s="4">
        <f>IF(bot_orders[[#This Row],[side]]="sell",-bot_orders[[#This Row],[accFillSz]],bot_orders[[#This Row],[accFillSz]]+bot_orders[[#This Row],[fee]])</f>
        <v>8.5821287999999996</v>
      </c>
      <c r="AB4280">
        <v>0</v>
      </c>
      <c r="AC4280" t="s">
        <v>38</v>
      </c>
      <c r="AD4280">
        <v>0</v>
      </c>
      <c r="AE4280" t="s">
        <v>40</v>
      </c>
      <c r="AF4280" t="s">
        <v>41</v>
      </c>
      <c r="AG4280" t="s">
        <v>28</v>
      </c>
      <c r="AH4280" t="s">
        <v>28</v>
      </c>
      <c r="AI4280">
        <v>8.5821287999999996</v>
      </c>
      <c r="AJ4280">
        <v>-6.2270250000000003</v>
      </c>
    </row>
    <row r="4281" spans="1:36" x14ac:dyDescent="0.3">
      <c r="A4281">
        <v>7177</v>
      </c>
      <c r="B4281" t="s">
        <v>17980</v>
      </c>
      <c r="C4281" t="s">
        <v>28</v>
      </c>
      <c r="D4281" t="s">
        <v>29</v>
      </c>
      <c r="E4281" t="s">
        <v>30</v>
      </c>
      <c r="F4281" t="s">
        <v>31</v>
      </c>
      <c r="G4281" t="s">
        <v>2964</v>
      </c>
      <c r="H4281" t="s">
        <v>21081</v>
      </c>
      <c r="I4281" s="4" t="s">
        <v>21082</v>
      </c>
      <c r="J4281" s="1">
        <f>((((bot_orders[[#This Row],[cTime]]/ 1000)+3*3600) / 86400) + DATE(1970,1,1))</f>
        <v>45785.522295891205</v>
      </c>
      <c r="K4281" s="4" t="s">
        <v>21083</v>
      </c>
      <c r="L4281" s="1">
        <f>((((bot_orders[[#This Row],[uTime]]/ 1000)+3*3600) / 86400) + DATE(1970,1,1))</f>
        <v>45785.539678993053</v>
      </c>
      <c r="M4281" t="s">
        <v>34</v>
      </c>
      <c r="N4281" t="s">
        <v>28</v>
      </c>
      <c r="O4281" t="s">
        <v>35</v>
      </c>
      <c r="P4281">
        <v>8.5820000000000007</v>
      </c>
      <c r="Q4281" t="s">
        <v>36</v>
      </c>
      <c r="R4281" t="s">
        <v>37</v>
      </c>
      <c r="S4281">
        <v>0.73009999999999997</v>
      </c>
      <c r="T4281">
        <v>0.73009999999999997</v>
      </c>
      <c r="U4281">
        <v>8.5820000000000007</v>
      </c>
      <c r="V4281">
        <v>-5.0125745999999999E-3</v>
      </c>
      <c r="W4281" t="s">
        <v>38</v>
      </c>
      <c r="X4281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281" s="4">
        <f>IF(bot_orders[[#This Row],[side]]="buy", bot_orders[[#This Row],[accFillSz]] + bot_orders[[#This Row],[fee]], -bot_orders[[#This Row],[accFillSz]])</f>
        <v>-8.5820000000000007</v>
      </c>
      <c r="Z4281" s="4">
        <f>IF(bot_orders[[#This Row],[side]]="sell",bot_orders[[#This Row],[accFillSz]]*bot_orders[[#This Row],[avgPx]]+bot_orders[[#This Row],[fee]], 0)</f>
        <v>6.2607056254</v>
      </c>
      <c r="AA4281" s="4">
        <f>IF(bot_orders[[#This Row],[side]]="sell",-bot_orders[[#This Row],[accFillSz]],bot_orders[[#This Row],[accFillSz]]+bot_orders[[#This Row],[fee]])</f>
        <v>-8.5820000000000007</v>
      </c>
      <c r="AB4281">
        <v>0</v>
      </c>
      <c r="AC4281" t="s">
        <v>39</v>
      </c>
      <c r="AD4281">
        <v>0</v>
      </c>
      <c r="AE4281" t="s">
        <v>40</v>
      </c>
      <c r="AF4281" t="s">
        <v>41</v>
      </c>
      <c r="AG4281" t="s">
        <v>28</v>
      </c>
      <c r="AH4281" t="s">
        <v>28</v>
      </c>
      <c r="AI4281">
        <v>-8.5820000000000007</v>
      </c>
      <c r="AJ4281">
        <v>6.2607056300000004</v>
      </c>
    </row>
    <row r="4282" spans="1:36" x14ac:dyDescent="0.3">
      <c r="A4282">
        <v>7181</v>
      </c>
      <c r="B4282" t="s">
        <v>17980</v>
      </c>
      <c r="C4282" t="s">
        <v>28</v>
      </c>
      <c r="D4282" t="s">
        <v>29</v>
      </c>
      <c r="E4282" t="s">
        <v>30</v>
      </c>
      <c r="F4282" t="s">
        <v>31</v>
      </c>
      <c r="G4282" t="s">
        <v>2964</v>
      </c>
      <c r="H4282" t="s">
        <v>21093</v>
      </c>
      <c r="I4282" s="4" t="s">
        <v>21094</v>
      </c>
      <c r="J4282" s="1">
        <f>((((bot_orders[[#This Row],[cTime]]/ 1000)+3*3600) / 86400) + DATE(1970,1,1))</f>
        <v>45785.539679027774</v>
      </c>
      <c r="K4282" s="4" t="s">
        <v>21095</v>
      </c>
      <c r="L4282" s="1">
        <f>((((bot_orders[[#This Row],[uTime]]/ 1000)+3*3600) / 86400) + DATE(1970,1,1))</f>
        <v>45785.652639976848</v>
      </c>
      <c r="M4282" t="s">
        <v>34</v>
      </c>
      <c r="N4282" t="s">
        <v>28</v>
      </c>
      <c r="O4282" t="s">
        <v>35</v>
      </c>
      <c r="P4282">
        <v>8.5890000000000004</v>
      </c>
      <c r="Q4282" t="s">
        <v>36</v>
      </c>
      <c r="R4282" t="s">
        <v>55</v>
      </c>
      <c r="S4282">
        <v>0.72499999999999998</v>
      </c>
      <c r="T4282">
        <v>0.72499999999999998</v>
      </c>
      <c r="U4282">
        <v>8.5890000000000004</v>
      </c>
      <c r="V4282">
        <v>-6.8712000000000001E-3</v>
      </c>
      <c r="W4282" t="s">
        <v>39</v>
      </c>
      <c r="X4282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282" s="4">
        <f>IF(bot_orders[[#This Row],[side]]="buy", bot_orders[[#This Row],[accFillSz]] + bot_orders[[#This Row],[fee]], -bot_orders[[#This Row],[accFillSz]])</f>
        <v>8.5821287999999996</v>
      </c>
      <c r="Z4282" s="4">
        <f>IF(bot_orders[[#This Row],[side]]="sell",bot_orders[[#This Row],[accFillSz]]*bot_orders[[#This Row],[avgPx]]+bot_orders[[#This Row],[fee]], 0)</f>
        <v>0</v>
      </c>
      <c r="AA4282" s="4">
        <f>IF(bot_orders[[#This Row],[side]]="sell",-bot_orders[[#This Row],[accFillSz]],bot_orders[[#This Row],[accFillSz]]+bot_orders[[#This Row],[fee]])</f>
        <v>8.5821287999999996</v>
      </c>
      <c r="AB4282">
        <v>0</v>
      </c>
      <c r="AC4282" t="s">
        <v>38</v>
      </c>
      <c r="AD4282">
        <v>0</v>
      </c>
      <c r="AE4282" t="s">
        <v>40</v>
      </c>
      <c r="AF4282" t="s">
        <v>41</v>
      </c>
      <c r="AG4282" t="s">
        <v>28</v>
      </c>
      <c r="AH4282" t="s">
        <v>28</v>
      </c>
      <c r="AI4282">
        <v>8.5821287999999996</v>
      </c>
      <c r="AJ4282">
        <v>-6.2270250000000003</v>
      </c>
    </row>
    <row r="4283" spans="1:36" x14ac:dyDescent="0.3">
      <c r="A4283">
        <v>7186</v>
      </c>
      <c r="B4283" t="s">
        <v>17980</v>
      </c>
      <c r="C4283" t="s">
        <v>28</v>
      </c>
      <c r="D4283" t="s">
        <v>29</v>
      </c>
      <c r="E4283" t="s">
        <v>30</v>
      </c>
      <c r="F4283" t="s">
        <v>31</v>
      </c>
      <c r="G4283" t="s">
        <v>2961</v>
      </c>
      <c r="H4283" t="s">
        <v>21108</v>
      </c>
      <c r="I4283" s="4" t="s">
        <v>21109</v>
      </c>
      <c r="J4283" s="1">
        <f>((((bot_orders[[#This Row],[cTime]]/ 1000)+3*3600) / 86400) + DATE(1970,1,1))</f>
        <v>45785.555837754626</v>
      </c>
      <c r="K4283" s="4" t="s">
        <v>21110</v>
      </c>
      <c r="L4283" s="1">
        <f>((((bot_orders[[#This Row],[uTime]]/ 1000)+3*3600) / 86400) + DATE(1970,1,1))</f>
        <v>45785.649478958338</v>
      </c>
      <c r="M4283" t="s">
        <v>34</v>
      </c>
      <c r="N4283" t="s">
        <v>28</v>
      </c>
      <c r="O4283" t="s">
        <v>35</v>
      </c>
      <c r="P4283">
        <v>8.5890000000000004</v>
      </c>
      <c r="Q4283" t="s">
        <v>36</v>
      </c>
      <c r="R4283" t="s">
        <v>55</v>
      </c>
      <c r="S4283">
        <v>0.73009999999999997</v>
      </c>
      <c r="T4283">
        <v>0.73009999999999997</v>
      </c>
      <c r="U4283">
        <v>8.5890000000000004</v>
      </c>
      <c r="V4283">
        <v>-6.8712000000000001E-3</v>
      </c>
      <c r="W4283" t="s">
        <v>39</v>
      </c>
      <c r="X4283" s="4">
        <f>IF(bot_orders[[#This Row],[side]]="sell", bot_orders[[#This Row],[accFillSz]]*bot_orders[[#This Row],[avgPx]] + bot_orders[[#This Row],[fee]], -bot_orders[[#This Row],[accFillSz]]*bot_orders[[#This Row],[avgPx]])</f>
        <v>-6.2708288999999997</v>
      </c>
      <c r="Y4283" s="4">
        <f>IF(bot_orders[[#This Row],[side]]="buy", bot_orders[[#This Row],[accFillSz]] + bot_orders[[#This Row],[fee]], -bot_orders[[#This Row],[accFillSz]])</f>
        <v>8.5821287999999996</v>
      </c>
      <c r="Z4283" s="4">
        <f>IF(bot_orders[[#This Row],[side]]="sell",bot_orders[[#This Row],[accFillSz]]*bot_orders[[#This Row],[avgPx]]+bot_orders[[#This Row],[fee]], 0)</f>
        <v>0</v>
      </c>
      <c r="AA4283" s="4">
        <f>IF(bot_orders[[#This Row],[side]]="sell",-bot_orders[[#This Row],[accFillSz]],bot_orders[[#This Row],[accFillSz]]+bot_orders[[#This Row],[fee]])</f>
        <v>8.5821287999999996</v>
      </c>
      <c r="AB4283">
        <v>0</v>
      </c>
      <c r="AC4283" t="s">
        <v>38</v>
      </c>
      <c r="AD4283">
        <v>0</v>
      </c>
      <c r="AE4283" t="s">
        <v>40</v>
      </c>
      <c r="AF4283" t="s">
        <v>41</v>
      </c>
      <c r="AG4283" t="s">
        <v>28</v>
      </c>
      <c r="AH4283" t="s">
        <v>28</v>
      </c>
      <c r="AI4283">
        <v>8.5821287999999996</v>
      </c>
      <c r="AJ4283">
        <v>-6.2708288999999997</v>
      </c>
    </row>
    <row r="4284" spans="1:36" x14ac:dyDescent="0.3">
      <c r="A4284">
        <v>7212</v>
      </c>
      <c r="B4284" t="s">
        <v>17980</v>
      </c>
      <c r="C4284" t="s">
        <v>28</v>
      </c>
      <c r="D4284" t="s">
        <v>29</v>
      </c>
      <c r="E4284" t="s">
        <v>30</v>
      </c>
      <c r="F4284" t="s">
        <v>31</v>
      </c>
      <c r="G4284" t="s">
        <v>2977</v>
      </c>
      <c r="H4284" t="s">
        <v>21186</v>
      </c>
      <c r="I4284" s="4" t="s">
        <v>21187</v>
      </c>
      <c r="J4284" s="1">
        <f>((((bot_orders[[#This Row],[cTime]]/ 1000)+3*3600) / 86400) + DATE(1970,1,1))</f>
        <v>45785.649478981482</v>
      </c>
      <c r="K4284" s="4" t="s">
        <v>21188</v>
      </c>
      <c r="L4284" s="1">
        <f>((((bot_orders[[#This Row],[uTime]]/ 1000)+3*3600) / 86400) + DATE(1970,1,1))</f>
        <v>45785.729408217594</v>
      </c>
      <c r="M4284" t="s">
        <v>34</v>
      </c>
      <c r="N4284" t="s">
        <v>28</v>
      </c>
      <c r="O4284" t="s">
        <v>35</v>
      </c>
      <c r="P4284">
        <v>8.5820000000000007</v>
      </c>
      <c r="Q4284" t="s">
        <v>36</v>
      </c>
      <c r="R4284" t="s">
        <v>37</v>
      </c>
      <c r="S4284">
        <v>0.73529999999999995</v>
      </c>
      <c r="T4284">
        <v>0.73529999999999995</v>
      </c>
      <c r="U4284">
        <v>8.5820000000000007</v>
      </c>
      <c r="V4284">
        <v>-5.0482757000000003E-3</v>
      </c>
      <c r="W4284" t="s">
        <v>38</v>
      </c>
      <c r="X4284" s="4">
        <f>IF(bot_orders[[#This Row],[side]]="sell", bot_orders[[#This Row],[accFillSz]]*bot_orders[[#This Row],[avgPx]] + bot_orders[[#This Row],[fee]], -bot_orders[[#This Row],[accFillSz]]*bot_orders[[#This Row],[avgPx]])</f>
        <v>6.3052963243000004</v>
      </c>
      <c r="Y4284" s="4">
        <f>IF(bot_orders[[#This Row],[side]]="buy", bot_orders[[#This Row],[accFillSz]] + bot_orders[[#This Row],[fee]], -bot_orders[[#This Row],[accFillSz]])</f>
        <v>-8.5820000000000007</v>
      </c>
      <c r="Z4284" s="4">
        <f>IF(bot_orders[[#This Row],[side]]="sell",bot_orders[[#This Row],[accFillSz]]*bot_orders[[#This Row],[avgPx]]+bot_orders[[#This Row],[fee]], 0)</f>
        <v>6.3052963243000004</v>
      </c>
      <c r="AA4284" s="4">
        <f>IF(bot_orders[[#This Row],[side]]="sell",-bot_orders[[#This Row],[accFillSz]],bot_orders[[#This Row],[accFillSz]]+bot_orders[[#This Row],[fee]])</f>
        <v>-8.5820000000000007</v>
      </c>
      <c r="AB4284">
        <v>0</v>
      </c>
      <c r="AC4284" t="s">
        <v>39</v>
      </c>
      <c r="AD4284">
        <v>0</v>
      </c>
      <c r="AE4284" t="s">
        <v>40</v>
      </c>
      <c r="AF4284" t="s">
        <v>41</v>
      </c>
      <c r="AG4284" t="s">
        <v>28</v>
      </c>
      <c r="AH4284" t="s">
        <v>28</v>
      </c>
      <c r="AI4284">
        <v>-8.5820000000000007</v>
      </c>
      <c r="AJ4284">
        <v>6.3052963200000001</v>
      </c>
    </row>
    <row r="4285" spans="1:36" x14ac:dyDescent="0.3">
      <c r="A4285">
        <v>7215</v>
      </c>
      <c r="B4285" t="s">
        <v>17980</v>
      </c>
      <c r="C4285" t="s">
        <v>28</v>
      </c>
      <c r="D4285" t="s">
        <v>29</v>
      </c>
      <c r="E4285" t="s">
        <v>30</v>
      </c>
      <c r="F4285" t="s">
        <v>31</v>
      </c>
      <c r="G4285" t="s">
        <v>2958</v>
      </c>
      <c r="H4285" t="s">
        <v>21195</v>
      </c>
      <c r="I4285" s="4" t="s">
        <v>21196</v>
      </c>
      <c r="J4285" s="1">
        <f>((((bot_orders[[#This Row],[cTime]]/ 1000)+3*3600) / 86400) + DATE(1970,1,1))</f>
        <v>45785.652639988431</v>
      </c>
      <c r="K4285" s="4" t="s">
        <v>21197</v>
      </c>
      <c r="L4285" s="1">
        <f>((((bot_orders[[#This Row],[uTime]]/ 1000)+3*3600) / 86400) + DATE(1970,1,1))</f>
        <v>45785.68039848379</v>
      </c>
      <c r="M4285" t="s">
        <v>34</v>
      </c>
      <c r="N4285" t="s">
        <v>28</v>
      </c>
      <c r="O4285" t="s">
        <v>35</v>
      </c>
      <c r="P4285">
        <v>8.5820000000000007</v>
      </c>
      <c r="Q4285" t="s">
        <v>36</v>
      </c>
      <c r="R4285" t="s">
        <v>37</v>
      </c>
      <c r="S4285">
        <v>0.73009999999999997</v>
      </c>
      <c r="T4285">
        <v>0.73009999999999997</v>
      </c>
      <c r="U4285">
        <v>8.5820000000000007</v>
      </c>
      <c r="V4285">
        <v>-5.0125745999999999E-3</v>
      </c>
      <c r="W4285" t="s">
        <v>38</v>
      </c>
      <c r="X4285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285" s="4">
        <f>IF(bot_orders[[#This Row],[side]]="buy", bot_orders[[#This Row],[accFillSz]] + bot_orders[[#This Row],[fee]], -bot_orders[[#This Row],[accFillSz]])</f>
        <v>-8.5820000000000007</v>
      </c>
      <c r="Z4285" s="4">
        <f>IF(bot_orders[[#This Row],[side]]="sell",bot_orders[[#This Row],[accFillSz]]*bot_orders[[#This Row],[avgPx]]+bot_orders[[#This Row],[fee]], 0)</f>
        <v>6.2607056254</v>
      </c>
      <c r="AA4285" s="4">
        <f>IF(bot_orders[[#This Row],[side]]="sell",-bot_orders[[#This Row],[accFillSz]],bot_orders[[#This Row],[accFillSz]]+bot_orders[[#This Row],[fee]])</f>
        <v>-8.5820000000000007</v>
      </c>
      <c r="AB4285">
        <v>0</v>
      </c>
      <c r="AC4285" t="s">
        <v>39</v>
      </c>
      <c r="AD4285">
        <v>0</v>
      </c>
      <c r="AE4285" t="s">
        <v>40</v>
      </c>
      <c r="AF4285" t="s">
        <v>41</v>
      </c>
      <c r="AG4285" t="s">
        <v>28</v>
      </c>
      <c r="AH4285" t="s">
        <v>28</v>
      </c>
      <c r="AI4285">
        <v>-8.5820000000000007</v>
      </c>
      <c r="AJ4285">
        <v>6.2607056300000004</v>
      </c>
    </row>
    <row r="4286" spans="1:36" x14ac:dyDescent="0.3">
      <c r="A4286">
        <v>7225</v>
      </c>
      <c r="B4286" t="s">
        <v>17980</v>
      </c>
      <c r="C4286" t="s">
        <v>28</v>
      </c>
      <c r="D4286" t="s">
        <v>29</v>
      </c>
      <c r="E4286" t="s">
        <v>30</v>
      </c>
      <c r="F4286" t="s">
        <v>31</v>
      </c>
      <c r="G4286" t="s">
        <v>2958</v>
      </c>
      <c r="H4286" t="s">
        <v>21225</v>
      </c>
      <c r="I4286" s="4" t="s">
        <v>21226</v>
      </c>
      <c r="J4286" s="1">
        <f>((((bot_orders[[#This Row],[cTime]]/ 1000)+3*3600) / 86400) + DATE(1970,1,1))</f>
        <v>45785.680398506942</v>
      </c>
      <c r="K4286" s="4" t="s">
        <v>21227</v>
      </c>
      <c r="L4286" s="1">
        <f>((((bot_orders[[#This Row],[uTime]]/ 1000)+3*3600) / 86400) + DATE(1970,1,1))</f>
        <v>45785.714892187498</v>
      </c>
      <c r="M4286" t="s">
        <v>34</v>
      </c>
      <c r="N4286" t="s">
        <v>28</v>
      </c>
      <c r="O4286" t="s">
        <v>35</v>
      </c>
      <c r="P4286">
        <v>8.5890000000000004</v>
      </c>
      <c r="Q4286" t="s">
        <v>36</v>
      </c>
      <c r="R4286" t="s">
        <v>55</v>
      </c>
      <c r="S4286">
        <v>0.72499999999999998</v>
      </c>
      <c r="T4286">
        <v>0.72499999999999998</v>
      </c>
      <c r="U4286">
        <v>8.5890000000000004</v>
      </c>
      <c r="V4286">
        <v>-6.8712000000000001E-3</v>
      </c>
      <c r="W4286" t="s">
        <v>39</v>
      </c>
      <c r="X4286" s="4">
        <f>IF(bot_orders[[#This Row],[side]]="sell", bot_orders[[#This Row],[accFillSz]]*bot_orders[[#This Row],[avgPx]] + bot_orders[[#This Row],[fee]], -bot_orders[[#This Row],[accFillSz]]*bot_orders[[#This Row],[avgPx]])</f>
        <v>-6.2270250000000003</v>
      </c>
      <c r="Y4286" s="4">
        <f>IF(bot_orders[[#This Row],[side]]="buy", bot_orders[[#This Row],[accFillSz]] + bot_orders[[#This Row],[fee]], -bot_orders[[#This Row],[accFillSz]])</f>
        <v>8.5821287999999996</v>
      </c>
      <c r="Z4286" s="4">
        <f>IF(bot_orders[[#This Row],[side]]="sell",bot_orders[[#This Row],[accFillSz]]*bot_orders[[#This Row],[avgPx]]+bot_orders[[#This Row],[fee]], 0)</f>
        <v>0</v>
      </c>
      <c r="AA4286" s="4">
        <f>IF(bot_orders[[#This Row],[side]]="sell",-bot_orders[[#This Row],[accFillSz]],bot_orders[[#This Row],[accFillSz]]+bot_orders[[#This Row],[fee]])</f>
        <v>8.5821287999999996</v>
      </c>
      <c r="AB4286">
        <v>0</v>
      </c>
      <c r="AC4286" t="s">
        <v>38</v>
      </c>
      <c r="AD4286">
        <v>0</v>
      </c>
      <c r="AE4286" t="s">
        <v>40</v>
      </c>
      <c r="AF4286" t="s">
        <v>41</v>
      </c>
      <c r="AG4286" t="s">
        <v>28</v>
      </c>
      <c r="AH4286" t="s">
        <v>28</v>
      </c>
      <c r="AI4286">
        <v>8.5821287999999996</v>
      </c>
      <c r="AJ4286">
        <v>-6.2270250000000003</v>
      </c>
    </row>
    <row r="4287" spans="1:36" x14ac:dyDescent="0.3">
      <c r="A4287">
        <v>7237</v>
      </c>
      <c r="B4287" t="s">
        <v>17980</v>
      </c>
      <c r="C4287" t="s">
        <v>28</v>
      </c>
      <c r="D4287" t="s">
        <v>29</v>
      </c>
      <c r="E4287" t="s">
        <v>30</v>
      </c>
      <c r="F4287" t="s">
        <v>31</v>
      </c>
      <c r="G4287" t="s">
        <v>2954</v>
      </c>
      <c r="H4287" t="s">
        <v>21261</v>
      </c>
      <c r="I4287" s="4" t="s">
        <v>21262</v>
      </c>
      <c r="J4287" s="1">
        <f>((((bot_orders[[#This Row],[cTime]]/ 1000)+3*3600) / 86400) + DATE(1970,1,1))</f>
        <v>45785.71489221065</v>
      </c>
      <c r="K4287" s="4" t="s">
        <v>21263</v>
      </c>
      <c r="L4287" s="1">
        <f>((((bot_orders[[#This Row],[uTime]]/ 1000)+3*3600) / 86400) + DATE(1970,1,1))</f>
        <v>45785.724873611107</v>
      </c>
      <c r="M4287" t="s">
        <v>34</v>
      </c>
      <c r="N4287" t="s">
        <v>28</v>
      </c>
      <c r="O4287" t="s">
        <v>35</v>
      </c>
      <c r="P4287">
        <v>8.5820000000000007</v>
      </c>
      <c r="Q4287" t="s">
        <v>36</v>
      </c>
      <c r="R4287" t="s">
        <v>37</v>
      </c>
      <c r="S4287">
        <v>0.73009999999999997</v>
      </c>
      <c r="T4287">
        <v>0.73009999999999997</v>
      </c>
      <c r="U4287">
        <v>8.5820000000000007</v>
      </c>
      <c r="V4287">
        <v>-5.0125745999999999E-3</v>
      </c>
      <c r="W4287" t="s">
        <v>38</v>
      </c>
      <c r="X4287" s="4">
        <f>IF(bot_orders[[#This Row],[side]]="sell", bot_orders[[#This Row],[accFillSz]]*bot_orders[[#This Row],[avgPx]] + bot_orders[[#This Row],[fee]], -bot_orders[[#This Row],[accFillSz]]*bot_orders[[#This Row],[avgPx]])</f>
        <v>6.2607056254</v>
      </c>
      <c r="Y4287" s="4">
        <f>IF(bot_orders[[#This Row],[side]]="buy", bot_orders[[#This Row],[accFillSz]] + bot_orders[[#This Row],[fee]], -bot_orders[[#This Row],[accFillSz]])</f>
        <v>-8.5820000000000007</v>
      </c>
      <c r="Z4287" s="4">
        <f>IF(bot_orders[[#This Row],[side]]="sell",bot_orders[[#This Row],[accFillSz]]*bot_orders[[#This Row],[avgPx]]+bot_orders[[#This Row],[fee]], 0)</f>
        <v>6.2607056254</v>
      </c>
      <c r="AA4287" s="4">
        <f>IF(bot_orders[[#This Row],[side]]="sell",-bot_orders[[#This Row],[accFillSz]],bot_orders[[#This Row],[accFillSz]]+bot_orders[[#This Row],[fee]])</f>
        <v>-8.5820000000000007</v>
      </c>
      <c r="AB4287">
        <v>0</v>
      </c>
      <c r="AC4287" t="s">
        <v>39</v>
      </c>
      <c r="AD4287">
        <v>0</v>
      </c>
      <c r="AE4287" t="s">
        <v>40</v>
      </c>
      <c r="AF4287" t="s">
        <v>41</v>
      </c>
      <c r="AG4287" t="s">
        <v>28</v>
      </c>
      <c r="AH4287" t="s">
        <v>28</v>
      </c>
      <c r="AI4287">
        <v>-8.5820000000000007</v>
      </c>
      <c r="AJ4287">
        <v>6.2607056300000004</v>
      </c>
    </row>
    <row r="4288" spans="1:36" x14ac:dyDescent="0.3">
      <c r="A4288">
        <v>7242</v>
      </c>
      <c r="B4288" t="s">
        <v>17980</v>
      </c>
      <c r="C4288" t="s">
        <v>28</v>
      </c>
      <c r="D4288" t="s">
        <v>29</v>
      </c>
      <c r="E4288" t="s">
        <v>30</v>
      </c>
      <c r="F4288" t="s">
        <v>31</v>
      </c>
      <c r="G4288" t="s">
        <v>2977</v>
      </c>
      <c r="H4288" t="s">
        <v>21276</v>
      </c>
      <c r="I4288" s="4" t="s">
        <v>21277</v>
      </c>
      <c r="J4288" s="1">
        <f>((((bot_orders[[#This Row],[cTime]]/ 1000)+3*3600) / 86400) + DATE(1970,1,1))</f>
        <v>45785.729408240739</v>
      </c>
      <c r="K4288" s="4" t="s">
        <v>21278</v>
      </c>
      <c r="L4288" s="1">
        <f>((((bot_orders[[#This Row],[uTime]]/ 1000)+3*3600) / 86400) + DATE(1970,1,1))</f>
        <v>45785.750103692131</v>
      </c>
      <c r="M4288" t="s">
        <v>34</v>
      </c>
      <c r="N4288" t="s">
        <v>28</v>
      </c>
      <c r="O4288" t="s">
        <v>35</v>
      </c>
      <c r="P4288">
        <v>8.5890000000000004</v>
      </c>
      <c r="Q4288" t="s">
        <v>36</v>
      </c>
      <c r="R4288" t="s">
        <v>55</v>
      </c>
      <c r="S4288">
        <v>0.73009999999999997</v>
      </c>
      <c r="T4288">
        <v>0.73009999999999997</v>
      </c>
      <c r="U4288">
        <v>8.5890000000000004</v>
      </c>
      <c r="V4288">
        <v>-6.8712000000000001E-3</v>
      </c>
      <c r="W4288" t="s">
        <v>39</v>
      </c>
      <c r="X4288" s="4">
        <f>IF(bot_orders[[#This Row],[side]]="sell", bot_orders[[#This Row],[accFillSz]]*bot_orders[[#This Row],[avgPx]] + bot_orders[[#This Row],[fee]], -bot_orders[[#This Row],[accFillSz]]*bot_orders[[#This Row],[avgPx]])</f>
        <v>-6.2708288999999997</v>
      </c>
      <c r="Y4288" s="4">
        <f>IF(bot_orders[[#This Row],[side]]="buy", bot_orders[[#This Row],[accFillSz]] + bot_orders[[#This Row],[fee]], -bot_orders[[#This Row],[accFillSz]])</f>
        <v>8.5821287999999996</v>
      </c>
      <c r="Z4288" s="4">
        <f>IF(bot_orders[[#This Row],[side]]="sell",bot_orders[[#This Row],[accFillSz]]*bot_orders[[#This Row],[avgPx]]+bot_orders[[#This Row],[fee]], 0)</f>
        <v>0</v>
      </c>
      <c r="AA4288" s="4">
        <f>IF(bot_orders[[#This Row],[side]]="sell",-bot_orders[[#This Row],[accFillSz]],bot_orders[[#This Row],[accFillSz]]+bot_orders[[#This Row],[fee]])</f>
        <v>8.5821287999999996</v>
      </c>
      <c r="AB4288">
        <v>0</v>
      </c>
      <c r="AC4288" t="s">
        <v>38</v>
      </c>
      <c r="AD4288">
        <v>0</v>
      </c>
      <c r="AE4288" t="s">
        <v>40</v>
      </c>
      <c r="AF4288" t="s">
        <v>41</v>
      </c>
      <c r="AG4288" t="s">
        <v>28</v>
      </c>
      <c r="AH4288" t="s">
        <v>28</v>
      </c>
      <c r="AI4288">
        <v>8.5821287999999996</v>
      </c>
      <c r="AJ4288">
        <v>-6.2708288999999997</v>
      </c>
    </row>
    <row r="4289" spans="1:36" x14ac:dyDescent="0.3">
      <c r="A4289">
        <v>7254</v>
      </c>
      <c r="B4289" t="s">
        <v>17980</v>
      </c>
      <c r="C4289" t="s">
        <v>28</v>
      </c>
      <c r="D4289" t="s">
        <v>29</v>
      </c>
      <c r="E4289" t="s">
        <v>30</v>
      </c>
      <c r="F4289" t="s">
        <v>31</v>
      </c>
      <c r="G4289" t="s">
        <v>2974</v>
      </c>
      <c r="H4289" t="s">
        <v>21312</v>
      </c>
      <c r="I4289" s="4" t="s">
        <v>21313</v>
      </c>
      <c r="J4289" s="1">
        <f>((((bot_orders[[#This Row],[cTime]]/ 1000)+3*3600) / 86400) + DATE(1970,1,1))</f>
        <v>45785.750103715276</v>
      </c>
      <c r="K4289" s="4" t="s">
        <v>21314</v>
      </c>
      <c r="L4289" s="1">
        <f>((((bot_orders[[#This Row],[uTime]]/ 1000)+3*3600) / 86400) + DATE(1970,1,1))</f>
        <v>45785.756713750001</v>
      </c>
      <c r="M4289" t="s">
        <v>34</v>
      </c>
      <c r="N4289" t="s">
        <v>28</v>
      </c>
      <c r="O4289" t="s">
        <v>35</v>
      </c>
      <c r="P4289">
        <v>8.5820000000000007</v>
      </c>
      <c r="Q4289" t="s">
        <v>36</v>
      </c>
      <c r="R4289" t="s">
        <v>37</v>
      </c>
      <c r="S4289">
        <v>0.73529999999999995</v>
      </c>
      <c r="T4289">
        <v>0.73529999999999995</v>
      </c>
      <c r="U4289">
        <v>8.5820000000000007</v>
      </c>
      <c r="V4289">
        <v>-5.0482757000000003E-3</v>
      </c>
      <c r="W4289" t="s">
        <v>38</v>
      </c>
      <c r="X4289" s="4">
        <f>IF(bot_orders[[#This Row],[side]]="sell", bot_orders[[#This Row],[accFillSz]]*bot_orders[[#This Row],[avgPx]] + bot_orders[[#This Row],[fee]], -bot_orders[[#This Row],[accFillSz]]*bot_orders[[#This Row],[avgPx]])</f>
        <v>6.3052963243000004</v>
      </c>
      <c r="Y4289" s="4">
        <f>IF(bot_orders[[#This Row],[side]]="buy", bot_orders[[#This Row],[accFillSz]] + bot_orders[[#This Row],[fee]], -bot_orders[[#This Row],[accFillSz]])</f>
        <v>-8.5820000000000007</v>
      </c>
      <c r="Z4289" s="4">
        <f>IF(bot_orders[[#This Row],[side]]="sell",bot_orders[[#This Row],[accFillSz]]*bot_orders[[#This Row],[avgPx]]+bot_orders[[#This Row],[fee]], 0)</f>
        <v>6.3052963243000004</v>
      </c>
      <c r="AA4289" s="4">
        <f>IF(bot_orders[[#This Row],[side]]="sell",-bot_orders[[#This Row],[accFillSz]],bot_orders[[#This Row],[accFillSz]]+bot_orders[[#This Row],[fee]])</f>
        <v>-8.5820000000000007</v>
      </c>
      <c r="AB4289">
        <v>0</v>
      </c>
      <c r="AC4289" t="s">
        <v>39</v>
      </c>
      <c r="AD4289">
        <v>0</v>
      </c>
      <c r="AE4289" t="s">
        <v>40</v>
      </c>
      <c r="AF4289" t="s">
        <v>41</v>
      </c>
      <c r="AG4289" t="s">
        <v>28</v>
      </c>
      <c r="AH4289" t="s">
        <v>28</v>
      </c>
      <c r="AI4289">
        <v>-8.5820000000000007</v>
      </c>
      <c r="AJ4289">
        <v>6.3052963200000001</v>
      </c>
    </row>
    <row r="4290" spans="1:36" x14ac:dyDescent="0.3">
      <c r="A4290">
        <v>7268</v>
      </c>
      <c r="B4290" t="s">
        <v>17980</v>
      </c>
      <c r="C4290" t="s">
        <v>28</v>
      </c>
      <c r="D4290" t="s">
        <v>29</v>
      </c>
      <c r="E4290" t="s">
        <v>30</v>
      </c>
      <c r="F4290" t="s">
        <v>31</v>
      </c>
      <c r="G4290" t="s">
        <v>2980</v>
      </c>
      <c r="H4290" t="s">
        <v>21354</v>
      </c>
      <c r="I4290" s="4" t="s">
        <v>21355</v>
      </c>
      <c r="J4290" s="1">
        <f>((((bot_orders[[#This Row],[cTime]]/ 1000)+3*3600) / 86400) + DATE(1970,1,1))</f>
        <v>45785.767157766204</v>
      </c>
      <c r="K4290" s="4" t="s">
        <v>21356</v>
      </c>
      <c r="L4290" s="1">
        <f>((((bot_orders[[#This Row],[uTime]]/ 1000)+3*3600) / 86400) + DATE(1970,1,1))</f>
        <v>45785.786297719911</v>
      </c>
      <c r="M4290" t="s">
        <v>34</v>
      </c>
      <c r="N4290" t="s">
        <v>28</v>
      </c>
      <c r="O4290" t="s">
        <v>35</v>
      </c>
      <c r="P4290">
        <v>8.5890000000000004</v>
      </c>
      <c r="Q4290" t="s">
        <v>36</v>
      </c>
      <c r="R4290" t="s">
        <v>55</v>
      </c>
      <c r="S4290">
        <v>0.74050000000000005</v>
      </c>
      <c r="T4290">
        <v>0.74050000000000005</v>
      </c>
      <c r="U4290">
        <v>8.5890000000000004</v>
      </c>
      <c r="V4290">
        <v>-6.8712000000000001E-3</v>
      </c>
      <c r="W4290" t="s">
        <v>39</v>
      </c>
      <c r="X4290" s="4">
        <f>IF(bot_orders[[#This Row],[side]]="sell", bot_orders[[#This Row],[accFillSz]]*bot_orders[[#This Row],[avgPx]] + bot_orders[[#This Row],[fee]], -bot_orders[[#This Row],[accFillSz]]*bot_orders[[#This Row],[avgPx]])</f>
        <v>-6.360154500000001</v>
      </c>
      <c r="Y4290" s="4">
        <f>IF(bot_orders[[#This Row],[side]]="buy", bot_orders[[#This Row],[accFillSz]] + bot_orders[[#This Row],[fee]], -bot_orders[[#This Row],[accFillSz]])</f>
        <v>8.5821287999999996</v>
      </c>
      <c r="Z4290" s="4">
        <f>IF(bot_orders[[#This Row],[side]]="sell",bot_orders[[#This Row],[accFillSz]]*bot_orders[[#This Row],[avgPx]]+bot_orders[[#This Row],[fee]], 0)</f>
        <v>0</v>
      </c>
      <c r="AA4290" s="4">
        <f>IF(bot_orders[[#This Row],[side]]="sell",-bot_orders[[#This Row],[accFillSz]],bot_orders[[#This Row],[accFillSz]]+bot_orders[[#This Row],[fee]])</f>
        <v>8.5821287999999996</v>
      </c>
      <c r="AB4290">
        <v>0</v>
      </c>
      <c r="AC4290" t="s">
        <v>38</v>
      </c>
      <c r="AD4290">
        <v>0</v>
      </c>
      <c r="AE4290" t="s">
        <v>40</v>
      </c>
      <c r="AF4290" t="s">
        <v>41</v>
      </c>
      <c r="AG4290" t="s">
        <v>28</v>
      </c>
      <c r="AH4290" t="s">
        <v>28</v>
      </c>
      <c r="AI4290">
        <v>8.5821287999999996</v>
      </c>
      <c r="AJ4290">
        <v>-6.3601545000000002</v>
      </c>
    </row>
    <row r="4291" spans="1:36" x14ac:dyDescent="0.3">
      <c r="A4291">
        <v>7269</v>
      </c>
      <c r="B4291" t="s">
        <v>17980</v>
      </c>
      <c r="C4291" t="s">
        <v>28</v>
      </c>
      <c r="D4291" t="s">
        <v>29</v>
      </c>
      <c r="E4291" t="s">
        <v>30</v>
      </c>
      <c r="F4291" t="s">
        <v>31</v>
      </c>
      <c r="G4291" t="s">
        <v>3007</v>
      </c>
      <c r="H4291" t="s">
        <v>21357</v>
      </c>
      <c r="I4291" s="4" t="s">
        <v>21358</v>
      </c>
      <c r="J4291" s="1">
        <f>((((bot_orders[[#This Row],[cTime]]/ 1000)+3*3600) / 86400) + DATE(1970,1,1))</f>
        <v>45785.770006886574</v>
      </c>
      <c r="K4291" s="4" t="s">
        <v>21359</v>
      </c>
      <c r="L4291" s="1">
        <f>((((bot_orders[[#This Row],[uTime]]/ 1000)+3*3600) / 86400) + DATE(1970,1,1))</f>
        <v>45785.7706477662</v>
      </c>
      <c r="M4291" t="s">
        <v>34</v>
      </c>
      <c r="N4291" t="s">
        <v>28</v>
      </c>
      <c r="O4291" t="s">
        <v>35</v>
      </c>
      <c r="P4291">
        <v>8.5890000000000004</v>
      </c>
      <c r="Q4291" t="s">
        <v>36</v>
      </c>
      <c r="R4291" t="s">
        <v>55</v>
      </c>
      <c r="S4291">
        <v>0.74570000000000003</v>
      </c>
      <c r="T4291">
        <v>0.74570000000000003</v>
      </c>
      <c r="U4291">
        <v>8.5890000000000004</v>
      </c>
      <c r="V4291">
        <v>-6.8712000000000001E-3</v>
      </c>
      <c r="W4291" t="s">
        <v>39</v>
      </c>
      <c r="X4291" s="4">
        <f>IF(bot_orders[[#This Row],[side]]="sell", bot_orders[[#This Row],[accFillSz]]*bot_orders[[#This Row],[avgPx]] + bot_orders[[#This Row],[fee]], -bot_orders[[#This Row],[accFillSz]]*bot_orders[[#This Row],[avgPx]])</f>
        <v>-6.4048173000000004</v>
      </c>
      <c r="Y4291" s="4">
        <f>IF(bot_orders[[#This Row],[side]]="buy", bot_orders[[#This Row],[accFillSz]] + bot_orders[[#This Row],[fee]], -bot_orders[[#This Row],[accFillSz]])</f>
        <v>8.5821287999999996</v>
      </c>
      <c r="Z4291" s="4">
        <f>IF(bot_orders[[#This Row],[side]]="sell",bot_orders[[#This Row],[accFillSz]]*bot_orders[[#This Row],[avgPx]]+bot_orders[[#This Row],[fee]], 0)</f>
        <v>0</v>
      </c>
      <c r="AA4291" s="4">
        <f>IF(bot_orders[[#This Row],[side]]="sell",-bot_orders[[#This Row],[accFillSz]],bot_orders[[#This Row],[accFillSz]]+bot_orders[[#This Row],[fee]])</f>
        <v>8.5821287999999996</v>
      </c>
      <c r="AB4291">
        <v>0</v>
      </c>
      <c r="AC4291" t="s">
        <v>38</v>
      </c>
      <c r="AD4291">
        <v>0</v>
      </c>
      <c r="AE4291" t="s">
        <v>40</v>
      </c>
      <c r="AF4291" t="s">
        <v>41</v>
      </c>
      <c r="AG4291" t="s">
        <v>28</v>
      </c>
      <c r="AH4291" t="s">
        <v>28</v>
      </c>
      <c r="AI4291">
        <v>8.5821287999999996</v>
      </c>
      <c r="AJ4291">
        <v>-6.4048173000000004</v>
      </c>
    </row>
    <row r="4292" spans="1:36" x14ac:dyDescent="0.3">
      <c r="A4292">
        <v>7270</v>
      </c>
      <c r="B4292" t="s">
        <v>17980</v>
      </c>
      <c r="C4292" t="s">
        <v>28</v>
      </c>
      <c r="D4292" t="s">
        <v>29</v>
      </c>
      <c r="E4292" t="s">
        <v>30</v>
      </c>
      <c r="F4292" t="s">
        <v>31</v>
      </c>
      <c r="G4292" t="s">
        <v>3000</v>
      </c>
      <c r="H4292" t="s">
        <v>21360</v>
      </c>
      <c r="I4292" s="4" t="s">
        <v>21361</v>
      </c>
      <c r="J4292" s="1">
        <f>((((bot_orders[[#This Row],[cTime]]/ 1000)+3*3600) / 86400) + DATE(1970,1,1))</f>
        <v>45785.770647789352</v>
      </c>
      <c r="K4292" s="4" t="s">
        <v>21362</v>
      </c>
      <c r="L4292" s="1">
        <f>((((bot_orders[[#This Row],[uTime]]/ 1000)+3*3600) / 86400) + DATE(1970,1,1))</f>
        <v>45785.777453807867</v>
      </c>
      <c r="M4292" t="s">
        <v>34</v>
      </c>
      <c r="N4292" t="s">
        <v>28</v>
      </c>
      <c r="O4292" t="s">
        <v>35</v>
      </c>
      <c r="P4292">
        <v>8.5820000000000007</v>
      </c>
      <c r="Q4292" t="s">
        <v>36</v>
      </c>
      <c r="R4292" t="s">
        <v>37</v>
      </c>
      <c r="S4292">
        <v>0.75090000000000001</v>
      </c>
      <c r="T4292">
        <v>0.75090000000000001</v>
      </c>
      <c r="U4292">
        <v>8.5820000000000007</v>
      </c>
      <c r="V4292">
        <v>-5.1553789999999999E-3</v>
      </c>
      <c r="W4292" t="s">
        <v>38</v>
      </c>
      <c r="X4292" s="4">
        <f>IF(bot_orders[[#This Row],[side]]="sell", bot_orders[[#This Row],[accFillSz]]*bot_orders[[#This Row],[avgPx]] + bot_orders[[#This Row],[fee]], -bot_orders[[#This Row],[accFillSz]]*bot_orders[[#This Row],[avgPx]])</f>
        <v>6.4390684210000009</v>
      </c>
      <c r="Y4292" s="4">
        <f>IF(bot_orders[[#This Row],[side]]="buy", bot_orders[[#This Row],[accFillSz]] + bot_orders[[#This Row],[fee]], -bot_orders[[#This Row],[accFillSz]])</f>
        <v>-8.5820000000000007</v>
      </c>
      <c r="Z4292" s="4">
        <f>IF(bot_orders[[#This Row],[side]]="sell",bot_orders[[#This Row],[accFillSz]]*bot_orders[[#This Row],[avgPx]]+bot_orders[[#This Row],[fee]], 0)</f>
        <v>6.4390684210000009</v>
      </c>
      <c r="AA4292" s="4">
        <f>IF(bot_orders[[#This Row],[side]]="sell",-bot_orders[[#This Row],[accFillSz]],bot_orders[[#This Row],[accFillSz]]+bot_orders[[#This Row],[fee]])</f>
        <v>-8.5820000000000007</v>
      </c>
      <c r="AB4292">
        <v>0</v>
      </c>
      <c r="AC4292" t="s">
        <v>39</v>
      </c>
      <c r="AD4292">
        <v>0</v>
      </c>
      <c r="AE4292" t="s">
        <v>40</v>
      </c>
      <c r="AF4292" t="s">
        <v>41</v>
      </c>
      <c r="AG4292" t="s">
        <v>28</v>
      </c>
      <c r="AH4292" t="s">
        <v>28</v>
      </c>
      <c r="AI4292">
        <v>-8.5820000000000007</v>
      </c>
      <c r="AJ4292">
        <v>6.4390684199999999</v>
      </c>
    </row>
    <row r="4293" spans="1:36" x14ac:dyDescent="0.3">
      <c r="A4293">
        <v>7281</v>
      </c>
      <c r="B4293" t="s">
        <v>17980</v>
      </c>
      <c r="C4293" t="s">
        <v>28</v>
      </c>
      <c r="D4293" t="s">
        <v>29</v>
      </c>
      <c r="E4293" t="s">
        <v>30</v>
      </c>
      <c r="F4293" t="s">
        <v>31</v>
      </c>
      <c r="G4293" t="s">
        <v>3000</v>
      </c>
      <c r="H4293" t="s">
        <v>21393</v>
      </c>
      <c r="I4293" s="4" t="s">
        <v>21394</v>
      </c>
      <c r="J4293" s="1">
        <f>((((bot_orders[[#This Row],[cTime]]/ 1000)+3*3600) / 86400) + DATE(1970,1,1))</f>
        <v>45785.777453831019</v>
      </c>
      <c r="K4293" s="4" t="s">
        <v>21395</v>
      </c>
      <c r="L4293" s="1">
        <f>((((bot_orders[[#This Row],[uTime]]/ 1000)+3*3600) / 86400) + DATE(1970,1,1))</f>
        <v>45785.785992384262</v>
      </c>
      <c r="M4293" t="s">
        <v>34</v>
      </c>
      <c r="N4293" t="s">
        <v>28</v>
      </c>
      <c r="O4293" t="s">
        <v>35</v>
      </c>
      <c r="P4293">
        <v>8.5890000000000004</v>
      </c>
      <c r="Q4293" t="s">
        <v>36</v>
      </c>
      <c r="R4293" t="s">
        <v>55</v>
      </c>
      <c r="S4293">
        <v>0.74570000000000003</v>
      </c>
      <c r="T4293">
        <v>0.74570000000000003</v>
      </c>
      <c r="U4293">
        <v>8.5890000000000004</v>
      </c>
      <c r="V4293">
        <v>-6.8712000000000001E-3</v>
      </c>
      <c r="W4293" t="s">
        <v>39</v>
      </c>
      <c r="X4293" s="4">
        <f>IF(bot_orders[[#This Row],[side]]="sell", bot_orders[[#This Row],[accFillSz]]*bot_orders[[#This Row],[avgPx]] + bot_orders[[#This Row],[fee]], -bot_orders[[#This Row],[accFillSz]]*bot_orders[[#This Row],[avgPx]])</f>
        <v>-6.4048173000000004</v>
      </c>
      <c r="Y4293" s="4">
        <f>IF(bot_orders[[#This Row],[side]]="buy", bot_orders[[#This Row],[accFillSz]] + bot_orders[[#This Row],[fee]], -bot_orders[[#This Row],[accFillSz]])</f>
        <v>8.5821287999999996</v>
      </c>
      <c r="Z4293" s="4">
        <f>IF(bot_orders[[#This Row],[side]]="sell",bot_orders[[#This Row],[accFillSz]]*bot_orders[[#This Row],[avgPx]]+bot_orders[[#This Row],[fee]], 0)</f>
        <v>0</v>
      </c>
      <c r="AA4293" s="4">
        <f>IF(bot_orders[[#This Row],[side]]="sell",-bot_orders[[#This Row],[accFillSz]],bot_orders[[#This Row],[accFillSz]]+bot_orders[[#This Row],[fee]])</f>
        <v>8.5821287999999996</v>
      </c>
      <c r="AB4293">
        <v>0</v>
      </c>
      <c r="AC4293" t="s">
        <v>38</v>
      </c>
      <c r="AD4293">
        <v>0</v>
      </c>
      <c r="AE4293" t="s">
        <v>40</v>
      </c>
      <c r="AF4293" t="s">
        <v>41</v>
      </c>
      <c r="AG4293" t="s">
        <v>28</v>
      </c>
      <c r="AH4293" t="s">
        <v>28</v>
      </c>
      <c r="AI4293">
        <v>8.5821287999999996</v>
      </c>
      <c r="AJ4293">
        <v>-6.4048173000000004</v>
      </c>
    </row>
    <row r="4294" spans="1:36" x14ac:dyDescent="0.3">
      <c r="A4294">
        <v>7288</v>
      </c>
      <c r="B4294" t="s">
        <v>17980</v>
      </c>
      <c r="C4294" t="s">
        <v>28</v>
      </c>
      <c r="D4294" t="s">
        <v>29</v>
      </c>
      <c r="E4294" t="s">
        <v>30</v>
      </c>
      <c r="F4294" t="s">
        <v>31</v>
      </c>
      <c r="G4294" t="s">
        <v>2996</v>
      </c>
      <c r="H4294" t="s">
        <v>21414</v>
      </c>
      <c r="I4294" s="4" t="s">
        <v>21415</v>
      </c>
      <c r="J4294" s="1">
        <f>((((bot_orders[[#This Row],[cTime]]/ 1000)+3*3600) / 86400) + DATE(1970,1,1))</f>
        <v>45785.778545462963</v>
      </c>
      <c r="K4294" s="4" t="s">
        <v>21416</v>
      </c>
      <c r="L4294" s="1">
        <f>((((bot_orders[[#This Row],[uTime]]/ 1000)+3*3600) / 86400) + DATE(1970,1,1))</f>
        <v>45785.781040092596</v>
      </c>
      <c r="M4294" t="s">
        <v>34</v>
      </c>
      <c r="N4294" t="s">
        <v>28</v>
      </c>
      <c r="O4294" t="s">
        <v>35</v>
      </c>
      <c r="P4294">
        <v>8.5890000000000004</v>
      </c>
      <c r="Q4294" t="s">
        <v>36</v>
      </c>
      <c r="R4294" t="s">
        <v>55</v>
      </c>
      <c r="S4294">
        <v>0.75090000000000001</v>
      </c>
      <c r="T4294">
        <v>0.75090000000000001</v>
      </c>
      <c r="U4294">
        <v>8.5890000000000004</v>
      </c>
      <c r="V4294">
        <v>-6.8712000000000001E-3</v>
      </c>
      <c r="W4294" t="s">
        <v>39</v>
      </c>
      <c r="X4294" s="4">
        <f>IF(bot_orders[[#This Row],[side]]="sell", bot_orders[[#This Row],[accFillSz]]*bot_orders[[#This Row],[avgPx]] + bot_orders[[#This Row],[fee]], -bot_orders[[#This Row],[accFillSz]]*bot_orders[[#This Row],[avgPx]])</f>
        <v>-6.4494801000000006</v>
      </c>
      <c r="Y4294" s="4">
        <f>IF(bot_orders[[#This Row],[side]]="buy", bot_orders[[#This Row],[accFillSz]] + bot_orders[[#This Row],[fee]], -bot_orders[[#This Row],[accFillSz]])</f>
        <v>8.5821287999999996</v>
      </c>
      <c r="Z4294" s="4">
        <f>IF(bot_orders[[#This Row],[side]]="sell",bot_orders[[#This Row],[accFillSz]]*bot_orders[[#This Row],[avgPx]]+bot_orders[[#This Row],[fee]], 0)</f>
        <v>0</v>
      </c>
      <c r="AA4294" s="4">
        <f>IF(bot_orders[[#This Row],[side]]="sell",-bot_orders[[#This Row],[accFillSz]],bot_orders[[#This Row],[accFillSz]]+bot_orders[[#This Row],[fee]])</f>
        <v>8.5821287999999996</v>
      </c>
      <c r="AB4294">
        <v>0</v>
      </c>
      <c r="AC4294" t="s">
        <v>38</v>
      </c>
      <c r="AD4294">
        <v>0</v>
      </c>
      <c r="AE4294" t="s">
        <v>40</v>
      </c>
      <c r="AF4294" t="s">
        <v>41</v>
      </c>
      <c r="AG4294" t="s">
        <v>28</v>
      </c>
      <c r="AH4294" t="s">
        <v>28</v>
      </c>
      <c r="AI4294">
        <v>8.5821287999999996</v>
      </c>
      <c r="AJ4294">
        <v>-6.4494800999999997</v>
      </c>
    </row>
    <row r="4295" spans="1:36" x14ac:dyDescent="0.3">
      <c r="A4295">
        <v>7296</v>
      </c>
      <c r="B4295" t="s">
        <v>17980</v>
      </c>
      <c r="C4295" t="s">
        <v>28</v>
      </c>
      <c r="D4295" t="s">
        <v>29</v>
      </c>
      <c r="E4295" t="s">
        <v>30</v>
      </c>
      <c r="F4295" t="s">
        <v>31</v>
      </c>
      <c r="G4295" t="s">
        <v>2992</v>
      </c>
      <c r="H4295" t="s">
        <v>21437</v>
      </c>
      <c r="I4295" s="4" t="s">
        <v>21438</v>
      </c>
      <c r="J4295" s="1">
        <f>((((bot_orders[[#This Row],[cTime]]/ 1000)+3*3600) / 86400) + DATE(1970,1,1))</f>
        <v>45785.779386585651</v>
      </c>
      <c r="K4295" s="4" t="s">
        <v>21427</v>
      </c>
      <c r="L4295" s="1">
        <f>((((bot_orders[[#This Row],[uTime]]/ 1000)+3*3600) / 86400) + DATE(1970,1,1))</f>
        <v>45785.780783958333</v>
      </c>
      <c r="M4295" t="s">
        <v>34</v>
      </c>
      <c r="N4295" t="s">
        <v>28</v>
      </c>
      <c r="O4295" t="s">
        <v>35</v>
      </c>
      <c r="P4295">
        <v>8.5890000000000004</v>
      </c>
      <c r="Q4295" t="s">
        <v>36</v>
      </c>
      <c r="R4295" t="s">
        <v>55</v>
      </c>
      <c r="S4295">
        <v>0.75619999999999998</v>
      </c>
      <c r="T4295">
        <v>0.75619999999999998</v>
      </c>
      <c r="U4295">
        <v>8.5890000000000004</v>
      </c>
      <c r="V4295">
        <v>-6.8712000000000001E-3</v>
      </c>
      <c r="W4295" t="s">
        <v>39</v>
      </c>
      <c r="X4295" s="4">
        <f>IF(bot_orders[[#This Row],[side]]="sell", bot_orders[[#This Row],[accFillSz]]*bot_orders[[#This Row],[avgPx]] + bot_orders[[#This Row],[fee]], -bot_orders[[#This Row],[accFillSz]]*bot_orders[[#This Row],[avgPx]])</f>
        <v>-6.4950017999999998</v>
      </c>
      <c r="Y4295" s="4">
        <f>IF(bot_orders[[#This Row],[side]]="buy", bot_orders[[#This Row],[accFillSz]] + bot_orders[[#This Row],[fee]], -bot_orders[[#This Row],[accFillSz]])</f>
        <v>8.5821287999999996</v>
      </c>
      <c r="Z4295" s="4">
        <f>IF(bot_orders[[#This Row],[side]]="sell",bot_orders[[#This Row],[accFillSz]]*bot_orders[[#This Row],[avgPx]]+bot_orders[[#This Row],[fee]], 0)</f>
        <v>0</v>
      </c>
      <c r="AA4295" s="4">
        <f>IF(bot_orders[[#This Row],[side]]="sell",-bot_orders[[#This Row],[accFillSz]],bot_orders[[#This Row],[accFillSz]]+bot_orders[[#This Row],[fee]])</f>
        <v>8.5821287999999996</v>
      </c>
      <c r="AB4295">
        <v>0</v>
      </c>
      <c r="AC4295" t="s">
        <v>38</v>
      </c>
      <c r="AD4295">
        <v>0</v>
      </c>
      <c r="AE4295" t="s">
        <v>40</v>
      </c>
      <c r="AF4295" t="s">
        <v>41</v>
      </c>
      <c r="AG4295" t="s">
        <v>28</v>
      </c>
      <c r="AH4295" t="s">
        <v>28</v>
      </c>
      <c r="AI4295">
        <v>8.5821287999999996</v>
      </c>
      <c r="AJ4295">
        <v>-6.4950017999999998</v>
      </c>
    </row>
    <row r="4296" spans="1:36" x14ac:dyDescent="0.3">
      <c r="A4296">
        <v>7301</v>
      </c>
      <c r="B4296" t="s">
        <v>17980</v>
      </c>
      <c r="C4296" t="s">
        <v>28</v>
      </c>
      <c r="D4296" t="s">
        <v>29</v>
      </c>
      <c r="E4296" t="s">
        <v>30</v>
      </c>
      <c r="F4296" t="s">
        <v>31</v>
      </c>
      <c r="G4296" t="s">
        <v>3054</v>
      </c>
      <c r="H4296" t="s">
        <v>21451</v>
      </c>
      <c r="I4296" s="4" t="s">
        <v>21449</v>
      </c>
      <c r="J4296" s="1">
        <f>((((bot_orders[[#This Row],[cTime]]/ 1000)+3*3600) / 86400) + DATE(1970,1,1))</f>
        <v>45785.780783981478</v>
      </c>
      <c r="K4296" s="4" t="s">
        <v>21452</v>
      </c>
      <c r="L4296" s="1">
        <f>((((bot_orders[[#This Row],[uTime]]/ 1000)+3*3600) / 86400) + DATE(1970,1,1))</f>
        <v>45785.923822986108</v>
      </c>
      <c r="M4296" t="s">
        <v>34</v>
      </c>
      <c r="N4296" t="s">
        <v>28</v>
      </c>
      <c r="O4296" t="s">
        <v>35</v>
      </c>
      <c r="P4296">
        <v>8.5820000000000007</v>
      </c>
      <c r="Q4296" t="s">
        <v>36</v>
      </c>
      <c r="R4296" t="s">
        <v>37</v>
      </c>
      <c r="S4296">
        <v>0.76160000000000005</v>
      </c>
      <c r="T4296">
        <v>0.76160000000000005</v>
      </c>
      <c r="U4296">
        <v>8.5820000000000007</v>
      </c>
      <c r="V4296">
        <v>-5.2288409999999997E-3</v>
      </c>
      <c r="W4296" t="s">
        <v>38</v>
      </c>
      <c r="X4296" s="4">
        <f>IF(bot_orders[[#This Row],[side]]="sell", bot_orders[[#This Row],[accFillSz]]*bot_orders[[#This Row],[avgPx]] + bot_orders[[#This Row],[fee]], -bot_orders[[#This Row],[accFillSz]]*bot_orders[[#This Row],[avgPx]])</f>
        <v>6.530822359000001</v>
      </c>
      <c r="Y4296" s="4">
        <f>IF(bot_orders[[#This Row],[side]]="buy", bot_orders[[#This Row],[accFillSz]] + bot_orders[[#This Row],[fee]], -bot_orders[[#This Row],[accFillSz]])</f>
        <v>-8.5820000000000007</v>
      </c>
      <c r="Z4296" s="4">
        <f>IF(bot_orders[[#This Row],[side]]="sell",bot_orders[[#This Row],[accFillSz]]*bot_orders[[#This Row],[avgPx]]+bot_orders[[#This Row],[fee]], 0)</f>
        <v>6.530822359000001</v>
      </c>
      <c r="AA4296" s="4">
        <f>IF(bot_orders[[#This Row],[side]]="sell",-bot_orders[[#This Row],[accFillSz]],bot_orders[[#This Row],[accFillSz]]+bot_orders[[#This Row],[fee]])</f>
        <v>-8.5820000000000007</v>
      </c>
      <c r="AB4296">
        <v>0</v>
      </c>
      <c r="AC4296" t="s">
        <v>39</v>
      </c>
      <c r="AD4296">
        <v>0</v>
      </c>
      <c r="AE4296" t="s">
        <v>40</v>
      </c>
      <c r="AF4296" t="s">
        <v>41</v>
      </c>
      <c r="AG4296" t="s">
        <v>28</v>
      </c>
      <c r="AH4296" t="s">
        <v>28</v>
      </c>
      <c r="AI4296">
        <v>-8.5820000000000007</v>
      </c>
      <c r="AJ4296">
        <v>6.5308223600000002</v>
      </c>
    </row>
    <row r="4297" spans="1:36" x14ac:dyDescent="0.3">
      <c r="A4297">
        <v>7308</v>
      </c>
      <c r="B4297" t="s">
        <v>17980</v>
      </c>
      <c r="C4297" t="s">
        <v>28</v>
      </c>
      <c r="D4297" t="s">
        <v>29</v>
      </c>
      <c r="E4297" t="s">
        <v>30</v>
      </c>
      <c r="F4297" t="s">
        <v>31</v>
      </c>
      <c r="G4297" t="s">
        <v>3046</v>
      </c>
      <c r="H4297" t="s">
        <v>21471</v>
      </c>
      <c r="I4297" s="4" t="s">
        <v>21472</v>
      </c>
      <c r="J4297" s="1">
        <f>((((bot_orders[[#This Row],[cTime]]/ 1000)+3*3600) / 86400) + DATE(1970,1,1))</f>
        <v>45785.78104011574</v>
      </c>
      <c r="K4297" s="4" t="s">
        <v>21461</v>
      </c>
      <c r="L4297" s="1">
        <f>((((bot_orders[[#This Row],[uTime]]/ 1000)+3*3600) / 86400) + DATE(1970,1,1))</f>
        <v>45785.826083148146</v>
      </c>
      <c r="M4297" t="s">
        <v>34</v>
      </c>
      <c r="N4297" t="s">
        <v>28</v>
      </c>
      <c r="O4297" t="s">
        <v>35</v>
      </c>
      <c r="P4297">
        <v>8.5820000000000007</v>
      </c>
      <c r="Q4297" t="s">
        <v>36</v>
      </c>
      <c r="R4297" t="s">
        <v>37</v>
      </c>
      <c r="S4297">
        <v>0.75619999999999998</v>
      </c>
      <c r="T4297">
        <v>0.75619999999999998</v>
      </c>
      <c r="U4297">
        <v>8.5820000000000007</v>
      </c>
      <c r="V4297">
        <v>-5.1917667000000002E-3</v>
      </c>
      <c r="W4297" t="s">
        <v>38</v>
      </c>
      <c r="X4297" s="4">
        <f>IF(bot_orders[[#This Row],[side]]="sell", bot_orders[[#This Row],[accFillSz]]*bot_orders[[#This Row],[avgPx]] + bot_orders[[#This Row],[fee]], -bot_orders[[#This Row],[accFillSz]]*bot_orders[[#This Row],[avgPx]])</f>
        <v>6.4845166333000002</v>
      </c>
      <c r="Y4297" s="4">
        <f>IF(bot_orders[[#This Row],[side]]="buy", bot_orders[[#This Row],[accFillSz]] + bot_orders[[#This Row],[fee]], -bot_orders[[#This Row],[accFillSz]])</f>
        <v>-8.5820000000000007</v>
      </c>
      <c r="Z4297" s="4">
        <f>IF(bot_orders[[#This Row],[side]]="sell",bot_orders[[#This Row],[accFillSz]]*bot_orders[[#This Row],[avgPx]]+bot_orders[[#This Row],[fee]], 0)</f>
        <v>6.4845166333000002</v>
      </c>
      <c r="AA4297" s="4">
        <f>IF(bot_orders[[#This Row],[side]]="sell",-bot_orders[[#This Row],[accFillSz]],bot_orders[[#This Row],[accFillSz]]+bot_orders[[#This Row],[fee]])</f>
        <v>-8.5820000000000007</v>
      </c>
      <c r="AB4297">
        <v>0</v>
      </c>
      <c r="AC4297" t="s">
        <v>39</v>
      </c>
      <c r="AD4297">
        <v>0</v>
      </c>
      <c r="AE4297" t="s">
        <v>40</v>
      </c>
      <c r="AF4297" t="s">
        <v>41</v>
      </c>
      <c r="AG4297" t="s">
        <v>28</v>
      </c>
      <c r="AH4297" t="s">
        <v>28</v>
      </c>
      <c r="AI4297">
        <v>-8.5820000000000007</v>
      </c>
      <c r="AJ4297">
        <v>6.4845166299999999</v>
      </c>
    </row>
    <row r="4298" spans="1:36" x14ac:dyDescent="0.3">
      <c r="A4298">
        <v>7313</v>
      </c>
      <c r="B4298" t="s">
        <v>17980</v>
      </c>
      <c r="C4298" t="s">
        <v>28</v>
      </c>
      <c r="D4298" t="s">
        <v>29</v>
      </c>
      <c r="E4298" t="s">
        <v>30</v>
      </c>
      <c r="F4298" t="s">
        <v>31</v>
      </c>
      <c r="G4298" t="s">
        <v>3021</v>
      </c>
      <c r="H4298" t="s">
        <v>21485</v>
      </c>
      <c r="I4298" s="4" t="s">
        <v>21486</v>
      </c>
      <c r="J4298" s="1">
        <f>((((bot_orders[[#This Row],[cTime]]/ 1000)+3*3600) / 86400) + DATE(1970,1,1))</f>
        <v>45785.785992407407</v>
      </c>
      <c r="K4298" s="4" t="s">
        <v>21487</v>
      </c>
      <c r="L4298" s="1">
        <f>((((bot_orders[[#This Row],[uTime]]/ 1000)+3*3600) / 86400) + DATE(1970,1,1))</f>
        <v>45785.793018692129</v>
      </c>
      <c r="M4298" t="s">
        <v>34</v>
      </c>
      <c r="N4298" t="s">
        <v>28</v>
      </c>
      <c r="O4298" t="s">
        <v>35</v>
      </c>
      <c r="P4298">
        <v>8.5820000000000007</v>
      </c>
      <c r="Q4298" t="s">
        <v>36</v>
      </c>
      <c r="R4298" t="s">
        <v>37</v>
      </c>
      <c r="S4298">
        <v>0.75090000000000001</v>
      </c>
      <c r="T4298">
        <v>0.75090000000000001</v>
      </c>
      <c r="U4298">
        <v>8.5820000000000007</v>
      </c>
      <c r="V4298">
        <v>-5.1553789999999999E-3</v>
      </c>
      <c r="W4298" t="s">
        <v>38</v>
      </c>
      <c r="X4298" s="4">
        <f>IF(bot_orders[[#This Row],[side]]="sell", bot_orders[[#This Row],[accFillSz]]*bot_orders[[#This Row],[avgPx]] + bot_orders[[#This Row],[fee]], -bot_orders[[#This Row],[accFillSz]]*bot_orders[[#This Row],[avgPx]])</f>
        <v>6.4390684210000009</v>
      </c>
      <c r="Y4298" s="4">
        <f>IF(bot_orders[[#This Row],[side]]="buy", bot_orders[[#This Row],[accFillSz]] + bot_orders[[#This Row],[fee]], -bot_orders[[#This Row],[accFillSz]])</f>
        <v>-8.5820000000000007</v>
      </c>
      <c r="Z4298" s="4">
        <f>IF(bot_orders[[#This Row],[side]]="sell",bot_orders[[#This Row],[accFillSz]]*bot_orders[[#This Row],[avgPx]]+bot_orders[[#This Row],[fee]], 0)</f>
        <v>6.4390684210000009</v>
      </c>
      <c r="AA4298" s="4">
        <f>IF(bot_orders[[#This Row],[side]]="sell",-bot_orders[[#This Row],[accFillSz]],bot_orders[[#This Row],[accFillSz]]+bot_orders[[#This Row],[fee]])</f>
        <v>-8.5820000000000007</v>
      </c>
      <c r="AB4298">
        <v>0</v>
      </c>
      <c r="AC4298" t="s">
        <v>39</v>
      </c>
      <c r="AD4298">
        <v>0</v>
      </c>
      <c r="AE4298" t="s">
        <v>40</v>
      </c>
      <c r="AF4298" t="s">
        <v>41</v>
      </c>
      <c r="AG4298" t="s">
        <v>28</v>
      </c>
      <c r="AH4298" t="s">
        <v>28</v>
      </c>
      <c r="AI4298">
        <v>-8.5820000000000007</v>
      </c>
      <c r="AJ4298">
        <v>6.4390684199999999</v>
      </c>
    </row>
    <row r="4299" spans="1:36" x14ac:dyDescent="0.3">
      <c r="A4299">
        <v>7316</v>
      </c>
      <c r="B4299" t="s">
        <v>17980</v>
      </c>
      <c r="C4299" t="s">
        <v>28</v>
      </c>
      <c r="D4299" t="s">
        <v>29</v>
      </c>
      <c r="E4299" t="s">
        <v>30</v>
      </c>
      <c r="F4299" t="s">
        <v>31</v>
      </c>
      <c r="G4299" t="s">
        <v>2967</v>
      </c>
      <c r="H4299" t="s">
        <v>21494</v>
      </c>
      <c r="I4299" s="4" t="s">
        <v>21495</v>
      </c>
      <c r="J4299" s="1">
        <f>((((bot_orders[[#This Row],[cTime]]/ 1000)+3*3600) / 86400) + DATE(1970,1,1))</f>
        <v>45785.786297743056</v>
      </c>
      <c r="K4299" s="4" t="s">
        <v>21496</v>
      </c>
      <c r="L4299" s="1">
        <f>((((bot_orders[[#This Row],[uTime]]/ 1000)+3*3600) / 86400) + DATE(1970,1,1))</f>
        <v>45785.79191162037</v>
      </c>
      <c r="M4299" t="s">
        <v>34</v>
      </c>
      <c r="N4299" t="s">
        <v>28</v>
      </c>
      <c r="O4299" t="s">
        <v>35</v>
      </c>
      <c r="P4299">
        <v>8.5820000000000007</v>
      </c>
      <c r="Q4299" t="s">
        <v>36</v>
      </c>
      <c r="R4299" t="s">
        <v>37</v>
      </c>
      <c r="S4299">
        <v>0.74570000000000003</v>
      </c>
      <c r="T4299">
        <v>0.74570000000000003</v>
      </c>
      <c r="U4299">
        <v>8.5820000000000007</v>
      </c>
      <c r="V4299">
        <v>-5.1196779000000003E-3</v>
      </c>
      <c r="W4299" t="s">
        <v>38</v>
      </c>
      <c r="X4299" s="4">
        <f>IF(bot_orders[[#This Row],[side]]="sell", bot_orders[[#This Row],[accFillSz]]*bot_orders[[#This Row],[avgPx]] + bot_orders[[#This Row],[fee]], -bot_orders[[#This Row],[accFillSz]]*bot_orders[[#This Row],[avgPx]])</f>
        <v>6.3944777221000013</v>
      </c>
      <c r="Y4299" s="4">
        <f>IF(bot_orders[[#This Row],[side]]="buy", bot_orders[[#This Row],[accFillSz]] + bot_orders[[#This Row],[fee]], -bot_orders[[#This Row],[accFillSz]])</f>
        <v>-8.5820000000000007</v>
      </c>
      <c r="Z4299" s="4">
        <f>IF(bot_orders[[#This Row],[side]]="sell",bot_orders[[#This Row],[accFillSz]]*bot_orders[[#This Row],[avgPx]]+bot_orders[[#This Row],[fee]], 0)</f>
        <v>6.3944777221000013</v>
      </c>
      <c r="AA4299" s="4">
        <f>IF(bot_orders[[#This Row],[side]]="sell",-bot_orders[[#This Row],[accFillSz]],bot_orders[[#This Row],[accFillSz]]+bot_orders[[#This Row],[fee]])</f>
        <v>-8.5820000000000007</v>
      </c>
      <c r="AB4299">
        <v>0</v>
      </c>
      <c r="AC4299" t="s">
        <v>39</v>
      </c>
      <c r="AD4299">
        <v>0</v>
      </c>
      <c r="AE4299" t="s">
        <v>40</v>
      </c>
      <c r="AF4299" t="s">
        <v>41</v>
      </c>
      <c r="AG4299" t="s">
        <v>28</v>
      </c>
      <c r="AH4299" t="s">
        <v>28</v>
      </c>
      <c r="AI4299">
        <v>-8.5820000000000007</v>
      </c>
      <c r="AJ4299">
        <v>6.3944777200000003</v>
      </c>
    </row>
    <row r="4300" spans="1:36" x14ac:dyDescent="0.3">
      <c r="A4300">
        <v>7325</v>
      </c>
      <c r="B4300" t="s">
        <v>17980</v>
      </c>
      <c r="C4300" t="s">
        <v>28</v>
      </c>
      <c r="D4300" t="s">
        <v>29</v>
      </c>
      <c r="E4300" t="s">
        <v>30</v>
      </c>
      <c r="F4300" t="s">
        <v>31</v>
      </c>
      <c r="G4300" t="s">
        <v>3021</v>
      </c>
      <c r="H4300" t="s">
        <v>21521</v>
      </c>
      <c r="I4300" s="4" t="s">
        <v>21522</v>
      </c>
      <c r="J4300" s="1">
        <f>((((bot_orders[[#This Row],[cTime]]/ 1000)+3*3600) / 86400) + DATE(1970,1,1))</f>
        <v>45785.793018715282</v>
      </c>
      <c r="K4300" s="4" t="s">
        <v>21523</v>
      </c>
      <c r="L4300" s="1">
        <f>((((bot_orders[[#This Row],[uTime]]/ 1000)+3*3600) / 86400) + DATE(1970,1,1))</f>
        <v>45785.795142824078</v>
      </c>
      <c r="M4300" t="s">
        <v>34</v>
      </c>
      <c r="N4300" t="s">
        <v>28</v>
      </c>
      <c r="O4300" t="s">
        <v>35</v>
      </c>
      <c r="P4300">
        <v>8.5890000000000004</v>
      </c>
      <c r="Q4300" t="s">
        <v>36</v>
      </c>
      <c r="R4300" t="s">
        <v>55</v>
      </c>
      <c r="S4300">
        <v>0.74570000000000003</v>
      </c>
      <c r="T4300">
        <v>0.74570000000000003</v>
      </c>
      <c r="U4300">
        <v>8.5890000000000004</v>
      </c>
      <c r="V4300">
        <v>-6.8712000000000001E-3</v>
      </c>
      <c r="W4300" t="s">
        <v>39</v>
      </c>
      <c r="X4300" s="4">
        <f>IF(bot_orders[[#This Row],[side]]="sell", bot_orders[[#This Row],[accFillSz]]*bot_orders[[#This Row],[avgPx]] + bot_orders[[#This Row],[fee]], -bot_orders[[#This Row],[accFillSz]]*bot_orders[[#This Row],[avgPx]])</f>
        <v>-6.4048173000000004</v>
      </c>
      <c r="Y4300" s="4">
        <f>IF(bot_orders[[#This Row],[side]]="buy", bot_orders[[#This Row],[accFillSz]] + bot_orders[[#This Row],[fee]], -bot_orders[[#This Row],[accFillSz]])</f>
        <v>8.5821287999999996</v>
      </c>
      <c r="Z4300" s="4">
        <f>IF(bot_orders[[#This Row],[side]]="sell",bot_orders[[#This Row],[accFillSz]]*bot_orders[[#This Row],[avgPx]]+bot_orders[[#This Row],[fee]], 0)</f>
        <v>0</v>
      </c>
      <c r="AA4300" s="4">
        <f>IF(bot_orders[[#This Row],[side]]="sell",-bot_orders[[#This Row],[accFillSz]],bot_orders[[#This Row],[accFillSz]]+bot_orders[[#This Row],[fee]])</f>
        <v>8.5821287999999996</v>
      </c>
      <c r="AB4300">
        <v>0</v>
      </c>
      <c r="AC4300" t="s">
        <v>38</v>
      </c>
      <c r="AD4300">
        <v>0</v>
      </c>
      <c r="AE4300" t="s">
        <v>40</v>
      </c>
      <c r="AF4300" t="s">
        <v>41</v>
      </c>
      <c r="AG4300" t="s">
        <v>28</v>
      </c>
      <c r="AH4300" t="s">
        <v>28</v>
      </c>
      <c r="AI4300">
        <v>8.5821287999999996</v>
      </c>
      <c r="AJ4300">
        <v>-6.4048173000000004</v>
      </c>
    </row>
    <row r="4301" spans="1:36" x14ac:dyDescent="0.3">
      <c r="A4301">
        <v>7329</v>
      </c>
      <c r="B4301" t="s">
        <v>17980</v>
      </c>
      <c r="C4301" t="s">
        <v>28</v>
      </c>
      <c r="D4301" t="s">
        <v>29</v>
      </c>
      <c r="E4301" t="s">
        <v>30</v>
      </c>
      <c r="F4301" t="s">
        <v>31</v>
      </c>
      <c r="G4301" t="s">
        <v>3018</v>
      </c>
      <c r="H4301" t="s">
        <v>21533</v>
      </c>
      <c r="I4301" s="4" t="s">
        <v>21534</v>
      </c>
      <c r="J4301" s="1">
        <f>((((bot_orders[[#This Row],[cTime]]/ 1000)+3*3600) / 86400) + DATE(1970,1,1))</f>
        <v>45785.795142847222</v>
      </c>
      <c r="K4301" s="4" t="s">
        <v>21535</v>
      </c>
      <c r="L4301" s="1">
        <f>((((bot_orders[[#This Row],[uTime]]/ 1000)+3*3600) / 86400) + DATE(1970,1,1))</f>
        <v>45785.804992233796</v>
      </c>
      <c r="M4301" t="s">
        <v>34</v>
      </c>
      <c r="N4301" t="s">
        <v>28</v>
      </c>
      <c r="O4301" t="s">
        <v>35</v>
      </c>
      <c r="P4301">
        <v>8.5820000000000007</v>
      </c>
      <c r="Q4301" t="s">
        <v>36</v>
      </c>
      <c r="R4301" t="s">
        <v>37</v>
      </c>
      <c r="S4301">
        <v>0.75090000000000001</v>
      </c>
      <c r="T4301">
        <v>0.75090000000000001</v>
      </c>
      <c r="U4301">
        <v>8.5820000000000007</v>
      </c>
      <c r="V4301">
        <v>-5.1553789999999999E-3</v>
      </c>
      <c r="W4301" t="s">
        <v>38</v>
      </c>
      <c r="X4301" s="4">
        <f>IF(bot_orders[[#This Row],[side]]="sell", bot_orders[[#This Row],[accFillSz]]*bot_orders[[#This Row],[avgPx]] + bot_orders[[#This Row],[fee]], -bot_orders[[#This Row],[accFillSz]]*bot_orders[[#This Row],[avgPx]])</f>
        <v>6.4390684210000009</v>
      </c>
      <c r="Y4301" s="4">
        <f>IF(bot_orders[[#This Row],[side]]="buy", bot_orders[[#This Row],[accFillSz]] + bot_orders[[#This Row],[fee]], -bot_orders[[#This Row],[accFillSz]])</f>
        <v>-8.5820000000000007</v>
      </c>
      <c r="Z4301" s="4">
        <f>IF(bot_orders[[#This Row],[side]]="sell",bot_orders[[#This Row],[accFillSz]]*bot_orders[[#This Row],[avgPx]]+bot_orders[[#This Row],[fee]], 0)</f>
        <v>6.4390684210000009</v>
      </c>
      <c r="AA4301" s="4">
        <f>IF(bot_orders[[#This Row],[side]]="sell",-bot_orders[[#This Row],[accFillSz]],bot_orders[[#This Row],[accFillSz]]+bot_orders[[#This Row],[fee]])</f>
        <v>-8.5820000000000007</v>
      </c>
      <c r="AB4301">
        <v>0</v>
      </c>
      <c r="AC4301" t="s">
        <v>39</v>
      </c>
      <c r="AD4301">
        <v>0</v>
      </c>
      <c r="AE4301" t="s">
        <v>40</v>
      </c>
      <c r="AF4301" t="s">
        <v>41</v>
      </c>
      <c r="AG4301" t="s">
        <v>28</v>
      </c>
      <c r="AH4301" t="s">
        <v>28</v>
      </c>
      <c r="AI4301">
        <v>-8.5820000000000007</v>
      </c>
      <c r="AJ4301">
        <v>6.4390684199999999</v>
      </c>
    </row>
    <row r="4302" spans="1:36" x14ac:dyDescent="0.3">
      <c r="A4302">
        <v>7335</v>
      </c>
      <c r="B4302" t="s">
        <v>17980</v>
      </c>
      <c r="C4302" t="s">
        <v>28</v>
      </c>
      <c r="D4302" t="s">
        <v>29</v>
      </c>
      <c r="E4302" t="s">
        <v>30</v>
      </c>
      <c r="F4302" t="s">
        <v>31</v>
      </c>
      <c r="G4302" t="s">
        <v>3018</v>
      </c>
      <c r="H4302" t="s">
        <v>21551</v>
      </c>
      <c r="I4302" s="4" t="s">
        <v>21552</v>
      </c>
      <c r="J4302" s="1">
        <f>((((bot_orders[[#This Row],[cTime]]/ 1000)+3*3600) / 86400) + DATE(1970,1,1))</f>
        <v>45785.804992256948</v>
      </c>
      <c r="K4302" s="4" t="s">
        <v>21553</v>
      </c>
      <c r="L4302" s="1">
        <f>((((bot_orders[[#This Row],[uTime]]/ 1000)+3*3600) / 86400) + DATE(1970,1,1))</f>
        <v>45785.809433831018</v>
      </c>
      <c r="M4302" t="s">
        <v>34</v>
      </c>
      <c r="N4302" t="s">
        <v>28</v>
      </c>
      <c r="O4302" t="s">
        <v>35</v>
      </c>
      <c r="P4302">
        <v>8.5890000000000004</v>
      </c>
      <c r="Q4302" t="s">
        <v>36</v>
      </c>
      <c r="R4302" t="s">
        <v>55</v>
      </c>
      <c r="S4302">
        <v>0.74570000000000003</v>
      </c>
      <c r="T4302">
        <v>0.74570000000000003</v>
      </c>
      <c r="U4302">
        <v>8.5890000000000004</v>
      </c>
      <c r="V4302">
        <v>-6.8712000000000001E-3</v>
      </c>
      <c r="W4302" t="s">
        <v>39</v>
      </c>
      <c r="X4302" s="4">
        <f>IF(bot_orders[[#This Row],[side]]="sell", bot_orders[[#This Row],[accFillSz]]*bot_orders[[#This Row],[avgPx]] + bot_orders[[#This Row],[fee]], -bot_orders[[#This Row],[accFillSz]]*bot_orders[[#This Row],[avgPx]])</f>
        <v>-6.4048173000000004</v>
      </c>
      <c r="Y4302" s="4">
        <f>IF(bot_orders[[#This Row],[side]]="buy", bot_orders[[#This Row],[accFillSz]] + bot_orders[[#This Row],[fee]], -bot_orders[[#This Row],[accFillSz]])</f>
        <v>8.5821287999999996</v>
      </c>
      <c r="Z4302" s="4">
        <f>IF(bot_orders[[#This Row],[side]]="sell",bot_orders[[#This Row],[accFillSz]]*bot_orders[[#This Row],[avgPx]]+bot_orders[[#This Row],[fee]], 0)</f>
        <v>0</v>
      </c>
      <c r="AA4302" s="4">
        <f>IF(bot_orders[[#This Row],[side]]="sell",-bot_orders[[#This Row],[accFillSz]],bot_orders[[#This Row],[accFillSz]]+bot_orders[[#This Row],[fee]])</f>
        <v>8.5821287999999996</v>
      </c>
      <c r="AB4302">
        <v>0</v>
      </c>
      <c r="AC4302" t="s">
        <v>38</v>
      </c>
      <c r="AD4302">
        <v>0</v>
      </c>
      <c r="AE4302" t="s">
        <v>40</v>
      </c>
      <c r="AF4302" t="s">
        <v>41</v>
      </c>
      <c r="AG4302" t="s">
        <v>28</v>
      </c>
      <c r="AH4302" t="s">
        <v>28</v>
      </c>
      <c r="AI4302">
        <v>8.5821287999999996</v>
      </c>
      <c r="AJ4302">
        <v>-6.4048173000000004</v>
      </c>
    </row>
    <row r="4303" spans="1:36" x14ac:dyDescent="0.3">
      <c r="A4303">
        <v>7341</v>
      </c>
      <c r="B4303" t="s">
        <v>17980</v>
      </c>
      <c r="C4303" t="s">
        <v>28</v>
      </c>
      <c r="D4303" t="s">
        <v>29</v>
      </c>
      <c r="E4303" t="s">
        <v>30</v>
      </c>
      <c r="F4303" t="s">
        <v>31</v>
      </c>
      <c r="G4303" t="s">
        <v>3014</v>
      </c>
      <c r="H4303" t="s">
        <v>21569</v>
      </c>
      <c r="I4303" s="4" t="s">
        <v>21570</v>
      </c>
      <c r="J4303" s="1">
        <f>((((bot_orders[[#This Row],[cTime]]/ 1000)+3*3600) / 86400) + DATE(1970,1,1))</f>
        <v>45785.80943385417</v>
      </c>
      <c r="K4303" s="4" t="s">
        <v>21571</v>
      </c>
      <c r="L4303" s="1">
        <f>((((bot_orders[[#This Row],[uTime]]/ 1000)+3*3600) / 86400) + DATE(1970,1,1))</f>
        <v>45785.816449942125</v>
      </c>
      <c r="M4303" t="s">
        <v>34</v>
      </c>
      <c r="N4303" t="s">
        <v>28</v>
      </c>
      <c r="O4303" t="s">
        <v>35</v>
      </c>
      <c r="P4303">
        <v>8.5820000000000007</v>
      </c>
      <c r="Q4303" t="s">
        <v>36</v>
      </c>
      <c r="R4303" t="s">
        <v>37</v>
      </c>
      <c r="S4303">
        <v>0.75090000000000001</v>
      </c>
      <c r="T4303">
        <v>0.75090000000000001</v>
      </c>
      <c r="U4303">
        <v>8.5820000000000007</v>
      </c>
      <c r="V4303">
        <v>-5.1553789999999999E-3</v>
      </c>
      <c r="W4303" t="s">
        <v>38</v>
      </c>
      <c r="X4303" s="4">
        <f>IF(bot_orders[[#This Row],[side]]="sell", bot_orders[[#This Row],[accFillSz]]*bot_orders[[#This Row],[avgPx]] + bot_orders[[#This Row],[fee]], -bot_orders[[#This Row],[accFillSz]]*bot_orders[[#This Row],[avgPx]])</f>
        <v>6.4390684210000009</v>
      </c>
      <c r="Y4303" s="4">
        <f>IF(bot_orders[[#This Row],[side]]="buy", bot_orders[[#This Row],[accFillSz]] + bot_orders[[#This Row],[fee]], -bot_orders[[#This Row],[accFillSz]])</f>
        <v>-8.5820000000000007</v>
      </c>
      <c r="Z4303" s="4">
        <f>IF(bot_orders[[#This Row],[side]]="sell",bot_orders[[#This Row],[accFillSz]]*bot_orders[[#This Row],[avgPx]]+bot_orders[[#This Row],[fee]], 0)</f>
        <v>6.4390684210000009</v>
      </c>
      <c r="AA4303" s="4">
        <f>IF(bot_orders[[#This Row],[side]]="sell",-bot_orders[[#This Row],[accFillSz]],bot_orders[[#This Row],[accFillSz]]+bot_orders[[#This Row],[fee]])</f>
        <v>-8.5820000000000007</v>
      </c>
      <c r="AB4303">
        <v>0</v>
      </c>
      <c r="AC4303" t="s">
        <v>39</v>
      </c>
      <c r="AD4303">
        <v>0</v>
      </c>
      <c r="AE4303" t="s">
        <v>40</v>
      </c>
      <c r="AF4303" t="s">
        <v>41</v>
      </c>
      <c r="AG4303" t="s">
        <v>28</v>
      </c>
      <c r="AH4303" t="s">
        <v>28</v>
      </c>
      <c r="AI4303">
        <v>-8.5820000000000007</v>
      </c>
      <c r="AJ4303">
        <v>6.4390684199999999</v>
      </c>
    </row>
    <row r="4304" spans="1:36" x14ac:dyDescent="0.3">
      <c r="A4304">
        <v>7344</v>
      </c>
      <c r="B4304" t="s">
        <v>17980</v>
      </c>
      <c r="C4304" t="s">
        <v>28</v>
      </c>
      <c r="D4304" t="s">
        <v>29</v>
      </c>
      <c r="E4304" t="s">
        <v>30</v>
      </c>
      <c r="F4304" t="s">
        <v>31</v>
      </c>
      <c r="G4304" t="s">
        <v>3014</v>
      </c>
      <c r="H4304" t="s">
        <v>21578</v>
      </c>
      <c r="I4304" s="4" t="s">
        <v>21579</v>
      </c>
      <c r="J4304" s="1">
        <f>((((bot_orders[[#This Row],[cTime]]/ 1000)+3*3600) / 86400) + DATE(1970,1,1))</f>
        <v>45785.816449965278</v>
      </c>
      <c r="K4304" s="4" t="s">
        <v>21580</v>
      </c>
      <c r="L4304" s="1">
        <f>((((bot_orders[[#This Row],[uTime]]/ 1000)+3*3600) / 86400) + DATE(1970,1,1))</f>
        <v>45785.877791805557</v>
      </c>
      <c r="M4304" t="s">
        <v>34</v>
      </c>
      <c r="N4304" t="s">
        <v>28</v>
      </c>
      <c r="O4304" t="s">
        <v>35</v>
      </c>
      <c r="P4304">
        <v>8.5890000000000004</v>
      </c>
      <c r="Q4304" t="s">
        <v>36</v>
      </c>
      <c r="R4304" t="s">
        <v>55</v>
      </c>
      <c r="S4304">
        <v>0.74570000000000003</v>
      </c>
      <c r="T4304">
        <v>0.74570000000000003</v>
      </c>
      <c r="U4304">
        <v>8.5890000000000004</v>
      </c>
      <c r="V4304">
        <v>-6.8712000000000001E-3</v>
      </c>
      <c r="W4304" t="s">
        <v>39</v>
      </c>
      <c r="X4304" s="4">
        <f>IF(bot_orders[[#This Row],[side]]="sell", bot_orders[[#This Row],[accFillSz]]*bot_orders[[#This Row],[avgPx]] + bot_orders[[#This Row],[fee]], -bot_orders[[#This Row],[accFillSz]]*bot_orders[[#This Row],[avgPx]])</f>
        <v>-6.4048173000000004</v>
      </c>
      <c r="Y4304" s="4">
        <f>IF(bot_orders[[#This Row],[side]]="buy", bot_orders[[#This Row],[accFillSz]] + bot_orders[[#This Row],[fee]], -bot_orders[[#This Row],[accFillSz]])</f>
        <v>8.5821287999999996</v>
      </c>
      <c r="Z4304" s="4">
        <f>IF(bot_orders[[#This Row],[side]]="sell",bot_orders[[#This Row],[accFillSz]]*bot_orders[[#This Row],[avgPx]]+bot_orders[[#This Row],[fee]], 0)</f>
        <v>0</v>
      </c>
      <c r="AA4304" s="4">
        <f>IF(bot_orders[[#This Row],[side]]="sell",-bot_orders[[#This Row],[accFillSz]],bot_orders[[#This Row],[accFillSz]]+bot_orders[[#This Row],[fee]])</f>
        <v>8.5821287999999996</v>
      </c>
      <c r="AB4304">
        <v>0</v>
      </c>
      <c r="AC4304" t="s">
        <v>38</v>
      </c>
      <c r="AD4304">
        <v>0</v>
      </c>
      <c r="AE4304" t="s">
        <v>40</v>
      </c>
      <c r="AF4304" t="s">
        <v>41</v>
      </c>
      <c r="AG4304" t="s">
        <v>28</v>
      </c>
      <c r="AH4304" t="s">
        <v>28</v>
      </c>
      <c r="AI4304">
        <v>8.5821287999999996</v>
      </c>
      <c r="AJ4304">
        <v>-6.4048173000000004</v>
      </c>
    </row>
    <row r="4305" spans="1:36" x14ac:dyDescent="0.3">
      <c r="A4305">
        <v>7348</v>
      </c>
      <c r="B4305" t="s">
        <v>17980</v>
      </c>
      <c r="C4305" t="s">
        <v>28</v>
      </c>
      <c r="D4305" t="s">
        <v>29</v>
      </c>
      <c r="E4305" t="s">
        <v>30</v>
      </c>
      <c r="F4305" t="s">
        <v>31</v>
      </c>
      <c r="G4305" t="s">
        <v>3046</v>
      </c>
      <c r="H4305" t="s">
        <v>21590</v>
      </c>
      <c r="I4305" s="4" t="s">
        <v>21588</v>
      </c>
      <c r="J4305" s="1">
        <f>((((bot_orders[[#This Row],[cTime]]/ 1000)+3*3600) / 86400) + DATE(1970,1,1))</f>
        <v>45785.826083159722</v>
      </c>
      <c r="K4305" s="4" t="s">
        <v>21591</v>
      </c>
      <c r="L4305" s="1">
        <f>((((bot_orders[[#This Row],[uTime]]/ 1000)+3*3600) / 86400) + DATE(1970,1,1))</f>
        <v>45785.836319050926</v>
      </c>
      <c r="M4305" t="s">
        <v>34</v>
      </c>
      <c r="N4305" t="s">
        <v>28</v>
      </c>
      <c r="O4305" t="s">
        <v>35</v>
      </c>
      <c r="P4305">
        <v>8.5890000000000004</v>
      </c>
      <c r="Q4305" t="s">
        <v>36</v>
      </c>
      <c r="R4305" t="s">
        <v>55</v>
      </c>
      <c r="S4305">
        <v>0.75090000000000001</v>
      </c>
      <c r="T4305">
        <v>0.75090000000000001</v>
      </c>
      <c r="U4305">
        <v>8.5890000000000004</v>
      </c>
      <c r="V4305">
        <v>-6.8712000000000001E-3</v>
      </c>
      <c r="W4305" t="s">
        <v>39</v>
      </c>
      <c r="X4305" s="4">
        <f>IF(bot_orders[[#This Row],[side]]="sell", bot_orders[[#This Row],[accFillSz]]*bot_orders[[#This Row],[avgPx]] + bot_orders[[#This Row],[fee]], -bot_orders[[#This Row],[accFillSz]]*bot_orders[[#This Row],[avgPx]])</f>
        <v>-6.4494801000000006</v>
      </c>
      <c r="Y4305" s="4">
        <f>IF(bot_orders[[#This Row],[side]]="buy", bot_orders[[#This Row],[accFillSz]] + bot_orders[[#This Row],[fee]], -bot_orders[[#This Row],[accFillSz]])</f>
        <v>8.5821287999999996</v>
      </c>
      <c r="Z4305" s="4">
        <f>IF(bot_orders[[#This Row],[side]]="sell",bot_orders[[#This Row],[accFillSz]]*bot_orders[[#This Row],[avgPx]]+bot_orders[[#This Row],[fee]], 0)</f>
        <v>0</v>
      </c>
      <c r="AA4305" s="4">
        <f>IF(bot_orders[[#This Row],[side]]="sell",-bot_orders[[#This Row],[accFillSz]],bot_orders[[#This Row],[accFillSz]]+bot_orders[[#This Row],[fee]])</f>
        <v>8.5821287999999996</v>
      </c>
      <c r="AB4305">
        <v>0</v>
      </c>
      <c r="AC4305" t="s">
        <v>38</v>
      </c>
      <c r="AD4305">
        <v>0</v>
      </c>
      <c r="AE4305" t="s">
        <v>40</v>
      </c>
      <c r="AF4305" t="s">
        <v>41</v>
      </c>
      <c r="AG4305" t="s">
        <v>28</v>
      </c>
      <c r="AH4305" t="s">
        <v>28</v>
      </c>
      <c r="AI4305">
        <v>8.5821287999999996</v>
      </c>
      <c r="AJ4305">
        <v>-6.4494800999999997</v>
      </c>
    </row>
    <row r="4306" spans="1:36" x14ac:dyDescent="0.3">
      <c r="A4306">
        <v>7353</v>
      </c>
      <c r="B4306" t="s">
        <v>17980</v>
      </c>
      <c r="C4306" t="s">
        <v>28</v>
      </c>
      <c r="D4306" t="s">
        <v>29</v>
      </c>
      <c r="E4306" t="s">
        <v>30</v>
      </c>
      <c r="F4306" t="s">
        <v>31</v>
      </c>
      <c r="G4306" t="s">
        <v>3043</v>
      </c>
      <c r="H4306" t="s">
        <v>21604</v>
      </c>
      <c r="I4306" s="4" t="s">
        <v>21605</v>
      </c>
      <c r="J4306" s="1">
        <f>((((bot_orders[[#This Row],[cTime]]/ 1000)+3*3600) / 86400) + DATE(1970,1,1))</f>
        <v>45785.836319062495</v>
      </c>
      <c r="K4306" s="4" t="s">
        <v>21594</v>
      </c>
      <c r="L4306" s="1">
        <f>((((bot_orders[[#This Row],[uTime]]/ 1000)+3*3600) / 86400) + DATE(1970,1,1))</f>
        <v>45785.905685601858</v>
      </c>
      <c r="M4306" t="s">
        <v>34</v>
      </c>
      <c r="N4306" t="s">
        <v>28</v>
      </c>
      <c r="O4306" t="s">
        <v>35</v>
      </c>
      <c r="P4306">
        <v>8.5820000000000007</v>
      </c>
      <c r="Q4306" t="s">
        <v>36</v>
      </c>
      <c r="R4306" t="s">
        <v>37</v>
      </c>
      <c r="S4306">
        <v>0.75619999999999998</v>
      </c>
      <c r="T4306">
        <v>0.75619999999999998</v>
      </c>
      <c r="U4306">
        <v>8.5820000000000007</v>
      </c>
      <c r="V4306">
        <v>-5.1917667000000002E-3</v>
      </c>
      <c r="W4306" t="s">
        <v>38</v>
      </c>
      <c r="X4306" s="4">
        <f>IF(bot_orders[[#This Row],[side]]="sell", bot_orders[[#This Row],[accFillSz]]*bot_orders[[#This Row],[avgPx]] + bot_orders[[#This Row],[fee]], -bot_orders[[#This Row],[accFillSz]]*bot_orders[[#This Row],[avgPx]])</f>
        <v>6.4845166333000002</v>
      </c>
      <c r="Y4306" s="4">
        <f>IF(bot_orders[[#This Row],[side]]="buy", bot_orders[[#This Row],[accFillSz]] + bot_orders[[#This Row],[fee]], -bot_orders[[#This Row],[accFillSz]])</f>
        <v>-8.5820000000000007</v>
      </c>
      <c r="Z4306" s="4">
        <f>IF(bot_orders[[#This Row],[side]]="sell",bot_orders[[#This Row],[accFillSz]]*bot_orders[[#This Row],[avgPx]]+bot_orders[[#This Row],[fee]], 0)</f>
        <v>6.4845166333000002</v>
      </c>
      <c r="AA4306" s="4">
        <f>IF(bot_orders[[#This Row],[side]]="sell",-bot_orders[[#This Row],[accFillSz]],bot_orders[[#This Row],[accFillSz]]+bot_orders[[#This Row],[fee]])</f>
        <v>-8.5820000000000007</v>
      </c>
      <c r="AB4306">
        <v>0</v>
      </c>
      <c r="AC4306" t="s">
        <v>39</v>
      </c>
      <c r="AD4306">
        <v>0</v>
      </c>
      <c r="AE4306" t="s">
        <v>40</v>
      </c>
      <c r="AF4306" t="s">
        <v>41</v>
      </c>
      <c r="AG4306" t="s">
        <v>28</v>
      </c>
      <c r="AH4306" t="s">
        <v>28</v>
      </c>
      <c r="AI4306">
        <v>-8.5820000000000007</v>
      </c>
      <c r="AJ4306">
        <v>6.4845166299999999</v>
      </c>
    </row>
    <row r="4307" spans="1:36" x14ac:dyDescent="0.3">
      <c r="A4307">
        <v>7362</v>
      </c>
      <c r="B4307" t="s">
        <v>17980</v>
      </c>
      <c r="C4307" t="s">
        <v>28</v>
      </c>
      <c r="D4307" t="s">
        <v>29</v>
      </c>
      <c r="E4307" t="s">
        <v>30</v>
      </c>
      <c r="F4307" t="s">
        <v>31</v>
      </c>
      <c r="G4307" t="s">
        <v>3049</v>
      </c>
      <c r="H4307" t="s">
        <v>21630</v>
      </c>
      <c r="I4307" s="4" t="s">
        <v>21631</v>
      </c>
      <c r="J4307" s="1">
        <f>((((bot_orders[[#This Row],[cTime]]/ 1000)+3*3600) / 86400) + DATE(1970,1,1))</f>
        <v>45785.877791828709</v>
      </c>
      <c r="K4307" s="4" t="s">
        <v>21632</v>
      </c>
      <c r="L4307" s="1">
        <f>((((bot_orders[[#This Row],[uTime]]/ 1000)+3*3600) / 86400) + DATE(1970,1,1))</f>
        <v>45785.880582233796</v>
      </c>
      <c r="M4307" t="s">
        <v>34</v>
      </c>
      <c r="N4307" t="s">
        <v>28</v>
      </c>
      <c r="O4307" t="s">
        <v>35</v>
      </c>
      <c r="P4307">
        <v>8.5820000000000007</v>
      </c>
      <c r="Q4307" t="s">
        <v>36</v>
      </c>
      <c r="R4307" t="s">
        <v>37</v>
      </c>
      <c r="S4307">
        <v>0.75090000000000001</v>
      </c>
      <c r="T4307">
        <v>0.75090000000000001</v>
      </c>
      <c r="U4307">
        <v>8.5820000000000007</v>
      </c>
      <c r="V4307">
        <v>-5.1553789999999999E-3</v>
      </c>
      <c r="W4307" t="s">
        <v>38</v>
      </c>
      <c r="X4307" s="4">
        <f>IF(bot_orders[[#This Row],[side]]="sell", bot_orders[[#This Row],[accFillSz]]*bot_orders[[#This Row],[avgPx]] + bot_orders[[#This Row],[fee]], -bot_orders[[#This Row],[accFillSz]]*bot_orders[[#This Row],[avgPx]])</f>
        <v>6.4390684210000009</v>
      </c>
      <c r="Y4307" s="4">
        <f>IF(bot_orders[[#This Row],[side]]="buy", bot_orders[[#This Row],[accFillSz]] + bot_orders[[#This Row],[fee]], -bot_orders[[#This Row],[accFillSz]])</f>
        <v>-8.5820000000000007</v>
      </c>
      <c r="Z4307" s="4">
        <f>IF(bot_orders[[#This Row],[side]]="sell",bot_orders[[#This Row],[accFillSz]]*bot_orders[[#This Row],[avgPx]]+bot_orders[[#This Row],[fee]], 0)</f>
        <v>6.4390684210000009</v>
      </c>
      <c r="AA4307" s="4">
        <f>IF(bot_orders[[#This Row],[side]]="sell",-bot_orders[[#This Row],[accFillSz]],bot_orders[[#This Row],[accFillSz]]+bot_orders[[#This Row],[fee]])</f>
        <v>-8.5820000000000007</v>
      </c>
      <c r="AB4307">
        <v>0</v>
      </c>
      <c r="AC4307" t="s">
        <v>39</v>
      </c>
      <c r="AD4307">
        <v>0</v>
      </c>
      <c r="AE4307" t="s">
        <v>40</v>
      </c>
      <c r="AF4307" t="s">
        <v>41</v>
      </c>
      <c r="AG4307" t="s">
        <v>28</v>
      </c>
      <c r="AH4307" t="s">
        <v>28</v>
      </c>
      <c r="AI4307">
        <v>-8.5820000000000007</v>
      </c>
      <c r="AJ4307">
        <v>6.4390684199999999</v>
      </c>
    </row>
    <row r="4308" spans="1:36" x14ac:dyDescent="0.3">
      <c r="A4308">
        <v>7383</v>
      </c>
      <c r="B4308" t="s">
        <v>17980</v>
      </c>
      <c r="C4308" t="s">
        <v>28</v>
      </c>
      <c r="D4308" t="s">
        <v>29</v>
      </c>
      <c r="E4308" t="s">
        <v>30</v>
      </c>
      <c r="F4308" t="s">
        <v>31</v>
      </c>
      <c r="G4308" t="s">
        <v>3040</v>
      </c>
      <c r="H4308" t="s">
        <v>21693</v>
      </c>
      <c r="I4308" s="4" t="s">
        <v>21694</v>
      </c>
      <c r="J4308" s="1">
        <f>((((bot_orders[[#This Row],[cTime]]/ 1000)+3*3600) / 86400) + DATE(1970,1,1))</f>
        <v>45785.943207696764</v>
      </c>
      <c r="K4308" s="4" t="s">
        <v>21695</v>
      </c>
      <c r="L4308" s="1">
        <f>((((bot_orders[[#This Row],[uTime]]/ 1000)+3*3600) / 86400) + DATE(1970,1,1))</f>
        <v>45786.289437118059</v>
      </c>
      <c r="M4308" t="s">
        <v>34</v>
      </c>
      <c r="N4308" t="s">
        <v>28</v>
      </c>
      <c r="O4308" t="s">
        <v>35</v>
      </c>
      <c r="P4308">
        <v>8.5890000000000004</v>
      </c>
      <c r="Q4308" t="s">
        <v>36</v>
      </c>
      <c r="R4308" t="s">
        <v>55</v>
      </c>
      <c r="S4308">
        <v>0.76160000000000005</v>
      </c>
      <c r="T4308">
        <v>0.76160000000000005</v>
      </c>
      <c r="U4308">
        <v>8.5890000000000004</v>
      </c>
      <c r="V4308">
        <v>-6.8712000000000001E-3</v>
      </c>
      <c r="W4308" t="s">
        <v>39</v>
      </c>
      <c r="X4308" s="4">
        <f>IF(bot_orders[[#This Row],[side]]="sell", bot_orders[[#This Row],[accFillSz]]*bot_orders[[#This Row],[avgPx]] + bot_orders[[#This Row],[fee]], -bot_orders[[#This Row],[accFillSz]]*bot_orders[[#This Row],[avgPx]])</f>
        <v>-6.5413824000000007</v>
      </c>
      <c r="Y4308" s="4">
        <f>IF(bot_orders[[#This Row],[side]]="buy", bot_orders[[#This Row],[accFillSz]] + bot_orders[[#This Row],[fee]], -bot_orders[[#This Row],[accFillSz]])</f>
        <v>8.5821287999999996</v>
      </c>
      <c r="Z4308" s="4">
        <f>IF(bot_orders[[#This Row],[side]]="sell",bot_orders[[#This Row],[accFillSz]]*bot_orders[[#This Row],[avgPx]]+bot_orders[[#This Row],[fee]], 0)</f>
        <v>0</v>
      </c>
      <c r="AA4308" s="4">
        <f>IF(bot_orders[[#This Row],[side]]="sell",-bot_orders[[#This Row],[accFillSz]],bot_orders[[#This Row],[accFillSz]]+bot_orders[[#This Row],[fee]])</f>
        <v>8.5821287999999996</v>
      </c>
      <c r="AB4308">
        <v>0</v>
      </c>
      <c r="AC4308" t="s">
        <v>38</v>
      </c>
      <c r="AD4308">
        <v>0</v>
      </c>
      <c r="AE4308" t="s">
        <v>40</v>
      </c>
      <c r="AF4308" t="s">
        <v>41</v>
      </c>
      <c r="AG4308" t="s">
        <v>28</v>
      </c>
      <c r="AH4308" t="s">
        <v>28</v>
      </c>
      <c r="AI4308">
        <v>8.5821287999999996</v>
      </c>
      <c r="AJ4308">
        <v>-6.5413823999999998</v>
      </c>
    </row>
    <row r="4309" spans="1:36" x14ac:dyDescent="0.3">
      <c r="A4309">
        <v>7390</v>
      </c>
      <c r="B4309" t="s">
        <v>17980</v>
      </c>
      <c r="C4309" t="s">
        <v>28</v>
      </c>
      <c r="D4309" t="s">
        <v>29</v>
      </c>
      <c r="E4309" t="s">
        <v>30</v>
      </c>
      <c r="F4309" t="s">
        <v>31</v>
      </c>
      <c r="G4309" t="s">
        <v>3037</v>
      </c>
      <c r="H4309" t="s">
        <v>21714</v>
      </c>
      <c r="I4309" s="4" t="s">
        <v>21715</v>
      </c>
      <c r="J4309" s="1">
        <f>((((bot_orders[[#This Row],[cTime]]/ 1000)+3*3600) / 86400) + DATE(1970,1,1))</f>
        <v>45785.951152731483</v>
      </c>
      <c r="K4309" s="4" t="s">
        <v>21716</v>
      </c>
      <c r="L4309" s="1">
        <f>((((bot_orders[[#This Row],[uTime]]/ 1000)+3*3600) / 86400) + DATE(1970,1,1))</f>
        <v>45785.954169189819</v>
      </c>
      <c r="M4309" t="s">
        <v>34</v>
      </c>
      <c r="N4309" t="s">
        <v>28</v>
      </c>
      <c r="O4309" t="s">
        <v>35</v>
      </c>
      <c r="P4309">
        <v>8.5890000000000004</v>
      </c>
      <c r="Q4309" t="s">
        <v>36</v>
      </c>
      <c r="R4309" t="s">
        <v>55</v>
      </c>
      <c r="S4309">
        <v>0.76690000000000003</v>
      </c>
      <c r="T4309">
        <v>0.76690000000000003</v>
      </c>
      <c r="U4309">
        <v>8.5890000000000004</v>
      </c>
      <c r="V4309">
        <v>-6.8712000000000001E-3</v>
      </c>
      <c r="W4309" t="s">
        <v>39</v>
      </c>
      <c r="X4309" s="4">
        <f>IF(bot_orders[[#This Row],[side]]="sell", bot_orders[[#This Row],[accFillSz]]*bot_orders[[#This Row],[avgPx]] + bot_orders[[#This Row],[fee]], -bot_orders[[#This Row],[accFillSz]]*bot_orders[[#This Row],[avgPx]])</f>
        <v>-6.5869041000000008</v>
      </c>
      <c r="Y4309" s="4">
        <f>IF(bot_orders[[#This Row],[side]]="buy", bot_orders[[#This Row],[accFillSz]] + bot_orders[[#This Row],[fee]], -bot_orders[[#This Row],[accFillSz]])</f>
        <v>8.5821287999999996</v>
      </c>
      <c r="Z4309" s="4">
        <f>IF(bot_orders[[#This Row],[side]]="sell",bot_orders[[#This Row],[accFillSz]]*bot_orders[[#This Row],[avgPx]]+bot_orders[[#This Row],[fee]], 0)</f>
        <v>0</v>
      </c>
      <c r="AA4309" s="4">
        <f>IF(bot_orders[[#This Row],[side]]="sell",-bot_orders[[#This Row],[accFillSz]],bot_orders[[#This Row],[accFillSz]]+bot_orders[[#This Row],[fee]])</f>
        <v>8.5821287999999996</v>
      </c>
      <c r="AB4309">
        <v>0</v>
      </c>
      <c r="AC4309" t="s">
        <v>38</v>
      </c>
      <c r="AD4309">
        <v>0</v>
      </c>
      <c r="AE4309" t="s">
        <v>40</v>
      </c>
      <c r="AF4309" t="s">
        <v>41</v>
      </c>
      <c r="AG4309" t="s">
        <v>28</v>
      </c>
      <c r="AH4309" t="s">
        <v>28</v>
      </c>
      <c r="AI4309">
        <v>8.5821287999999996</v>
      </c>
      <c r="AJ4309">
        <v>-6.5869040999999999</v>
      </c>
    </row>
    <row r="4310" spans="1:36" x14ac:dyDescent="0.3">
      <c r="A4310">
        <v>7396</v>
      </c>
      <c r="B4310" t="s">
        <v>17980</v>
      </c>
      <c r="C4310" t="s">
        <v>28</v>
      </c>
      <c r="D4310" t="s">
        <v>29</v>
      </c>
      <c r="E4310" t="s">
        <v>30</v>
      </c>
      <c r="F4310" t="s">
        <v>31</v>
      </c>
      <c r="G4310" t="s">
        <v>3034</v>
      </c>
      <c r="H4310" t="s">
        <v>21732</v>
      </c>
      <c r="I4310" s="4" t="s">
        <v>21733</v>
      </c>
      <c r="J4310" s="1">
        <f>((((bot_orders[[#This Row],[cTime]]/ 1000)+3*3600) / 86400) + DATE(1970,1,1))</f>
        <v>45785.954169212964</v>
      </c>
      <c r="K4310" s="4" t="s">
        <v>21734</v>
      </c>
      <c r="L4310" s="1">
        <f>((((bot_orders[[#This Row],[uTime]]/ 1000)+3*3600) / 86400) + DATE(1970,1,1))</f>
        <v>45785.959304768519</v>
      </c>
      <c r="M4310" t="s">
        <v>34</v>
      </c>
      <c r="N4310" t="s">
        <v>28</v>
      </c>
      <c r="O4310" t="s">
        <v>35</v>
      </c>
      <c r="P4310">
        <v>8.5820000000000007</v>
      </c>
      <c r="Q4310" t="s">
        <v>36</v>
      </c>
      <c r="R4310" t="s">
        <v>37</v>
      </c>
      <c r="S4310">
        <v>0.77229999999999999</v>
      </c>
      <c r="T4310">
        <v>0.77229999999999999</v>
      </c>
      <c r="U4310">
        <v>8.5820000000000007</v>
      </c>
      <c r="V4310">
        <v>-5.3023028999999999E-3</v>
      </c>
      <c r="W4310" t="s">
        <v>38</v>
      </c>
      <c r="X4310" s="4">
        <f>IF(bot_orders[[#This Row],[side]]="sell", bot_orders[[#This Row],[accFillSz]]*bot_orders[[#This Row],[avgPx]] + bot_orders[[#This Row],[fee]], -bot_orders[[#This Row],[accFillSz]]*bot_orders[[#This Row],[avgPx]])</f>
        <v>6.6225762971000011</v>
      </c>
      <c r="Y4310" s="4">
        <f>IF(bot_orders[[#This Row],[side]]="buy", bot_orders[[#This Row],[accFillSz]] + bot_orders[[#This Row],[fee]], -bot_orders[[#This Row],[accFillSz]])</f>
        <v>-8.5820000000000007</v>
      </c>
      <c r="Z4310" s="4">
        <f>IF(bot_orders[[#This Row],[side]]="sell",bot_orders[[#This Row],[accFillSz]]*bot_orders[[#This Row],[avgPx]]+bot_orders[[#This Row],[fee]], 0)</f>
        <v>6.6225762971000011</v>
      </c>
      <c r="AA4310" s="4">
        <f>IF(bot_orders[[#This Row],[side]]="sell",-bot_orders[[#This Row],[accFillSz]],bot_orders[[#This Row],[accFillSz]]+bot_orders[[#This Row],[fee]])</f>
        <v>-8.5820000000000007</v>
      </c>
      <c r="AB4310">
        <v>0</v>
      </c>
      <c r="AC4310" t="s">
        <v>39</v>
      </c>
      <c r="AD4310">
        <v>0</v>
      </c>
      <c r="AE4310" t="s">
        <v>40</v>
      </c>
      <c r="AF4310" t="s">
        <v>41</v>
      </c>
      <c r="AG4310" t="s">
        <v>28</v>
      </c>
      <c r="AH4310" t="s">
        <v>28</v>
      </c>
      <c r="AI4310">
        <v>-8.5820000000000007</v>
      </c>
      <c r="AJ4310">
        <v>6.6225763000000004</v>
      </c>
    </row>
    <row r="4311" spans="1:36" x14ac:dyDescent="0.3">
      <c r="A4311">
        <v>7400</v>
      </c>
      <c r="B4311" t="s">
        <v>17980</v>
      </c>
      <c r="C4311" t="s">
        <v>28</v>
      </c>
      <c r="D4311" t="s">
        <v>29</v>
      </c>
      <c r="E4311" t="s">
        <v>30</v>
      </c>
      <c r="F4311" t="s">
        <v>31</v>
      </c>
      <c r="G4311" t="s">
        <v>3034</v>
      </c>
      <c r="H4311" t="s">
        <v>21744</v>
      </c>
      <c r="I4311" s="4" t="s">
        <v>21745</v>
      </c>
      <c r="J4311" s="1">
        <f>((((bot_orders[[#This Row],[cTime]]/ 1000)+3*3600) / 86400) + DATE(1970,1,1))</f>
        <v>45785.959304791671</v>
      </c>
      <c r="K4311" s="4" t="s">
        <v>21746</v>
      </c>
      <c r="L4311" s="1">
        <f>((((bot_orders[[#This Row],[uTime]]/ 1000)+3*3600) / 86400) + DATE(1970,1,1))</f>
        <v>45785.967161504625</v>
      </c>
      <c r="M4311" t="s">
        <v>34</v>
      </c>
      <c r="N4311" t="s">
        <v>28</v>
      </c>
      <c r="O4311" t="s">
        <v>35</v>
      </c>
      <c r="P4311">
        <v>8.5890000000000004</v>
      </c>
      <c r="Q4311" t="s">
        <v>36</v>
      </c>
      <c r="R4311" t="s">
        <v>55</v>
      </c>
      <c r="S4311">
        <v>0.76690000000000003</v>
      </c>
      <c r="T4311">
        <v>0.76690000000000003</v>
      </c>
      <c r="U4311">
        <v>8.5890000000000004</v>
      </c>
      <c r="V4311">
        <v>-6.8712000000000001E-3</v>
      </c>
      <c r="W4311" t="s">
        <v>39</v>
      </c>
      <c r="X4311" s="4">
        <f>IF(bot_orders[[#This Row],[side]]="sell", bot_orders[[#This Row],[accFillSz]]*bot_orders[[#This Row],[avgPx]] + bot_orders[[#This Row],[fee]], -bot_orders[[#This Row],[accFillSz]]*bot_orders[[#This Row],[avgPx]])</f>
        <v>-6.5869041000000008</v>
      </c>
      <c r="Y4311" s="4">
        <f>IF(bot_orders[[#This Row],[side]]="buy", bot_orders[[#This Row],[accFillSz]] + bot_orders[[#This Row],[fee]], -bot_orders[[#This Row],[accFillSz]])</f>
        <v>8.5821287999999996</v>
      </c>
      <c r="Z4311" s="4">
        <f>IF(bot_orders[[#This Row],[side]]="sell",bot_orders[[#This Row],[accFillSz]]*bot_orders[[#This Row],[avgPx]]+bot_orders[[#This Row],[fee]], 0)</f>
        <v>0</v>
      </c>
      <c r="AA4311" s="4">
        <f>IF(bot_orders[[#This Row],[side]]="sell",-bot_orders[[#This Row],[accFillSz]],bot_orders[[#This Row],[accFillSz]]+bot_orders[[#This Row],[fee]])</f>
        <v>8.5821287999999996</v>
      </c>
      <c r="AB4311">
        <v>0</v>
      </c>
      <c r="AC4311" t="s">
        <v>38</v>
      </c>
      <c r="AD4311">
        <v>0</v>
      </c>
      <c r="AE4311" t="s">
        <v>40</v>
      </c>
      <c r="AF4311" t="s">
        <v>41</v>
      </c>
      <c r="AG4311" t="s">
        <v>28</v>
      </c>
      <c r="AH4311" t="s">
        <v>28</v>
      </c>
      <c r="AI4311">
        <v>8.5821287999999996</v>
      </c>
      <c r="AJ4311">
        <v>-6.5869040999999999</v>
      </c>
    </row>
    <row r="4312" spans="1:36" x14ac:dyDescent="0.3">
      <c r="A4312">
        <v>7408</v>
      </c>
      <c r="B4312" t="s">
        <v>17980</v>
      </c>
      <c r="C4312" t="s">
        <v>28</v>
      </c>
      <c r="D4312" t="s">
        <v>29</v>
      </c>
      <c r="E4312" t="s">
        <v>30</v>
      </c>
      <c r="F4312" t="s">
        <v>31</v>
      </c>
      <c r="G4312" t="s">
        <v>3030</v>
      </c>
      <c r="H4312" t="s">
        <v>21768</v>
      </c>
      <c r="I4312" s="4" t="s">
        <v>21769</v>
      </c>
      <c r="J4312" s="1">
        <f>((((bot_orders[[#This Row],[cTime]]/ 1000)+3*3600) / 86400) + DATE(1970,1,1))</f>
        <v>45785.967161527777</v>
      </c>
      <c r="K4312" s="4" t="s">
        <v>21770</v>
      </c>
      <c r="L4312" s="1">
        <f>((((bot_orders[[#This Row],[uTime]]/ 1000)+3*3600) / 86400) + DATE(1970,1,1))</f>
        <v>45785.986586273146</v>
      </c>
      <c r="M4312" t="s">
        <v>34</v>
      </c>
      <c r="N4312" t="s">
        <v>28</v>
      </c>
      <c r="O4312" t="s">
        <v>35</v>
      </c>
      <c r="P4312">
        <v>8.5820000000000007</v>
      </c>
      <c r="Q4312" t="s">
        <v>36</v>
      </c>
      <c r="R4312" t="s">
        <v>37</v>
      </c>
      <c r="S4312">
        <v>0.77229999999999999</v>
      </c>
      <c r="T4312">
        <v>0.77229999999999999</v>
      </c>
      <c r="U4312">
        <v>8.5820000000000007</v>
      </c>
      <c r="V4312">
        <v>-5.3023028999999999E-3</v>
      </c>
      <c r="W4312" t="s">
        <v>38</v>
      </c>
      <c r="X4312" s="4">
        <f>IF(bot_orders[[#This Row],[side]]="sell", bot_orders[[#This Row],[accFillSz]]*bot_orders[[#This Row],[avgPx]] + bot_orders[[#This Row],[fee]], -bot_orders[[#This Row],[accFillSz]]*bot_orders[[#This Row],[avgPx]])</f>
        <v>6.6225762971000011</v>
      </c>
      <c r="Y4312" s="4">
        <f>IF(bot_orders[[#This Row],[side]]="buy", bot_orders[[#This Row],[accFillSz]] + bot_orders[[#This Row],[fee]], -bot_orders[[#This Row],[accFillSz]])</f>
        <v>-8.5820000000000007</v>
      </c>
      <c r="Z4312" s="4">
        <f>IF(bot_orders[[#This Row],[side]]="sell",bot_orders[[#This Row],[accFillSz]]*bot_orders[[#This Row],[avgPx]]+bot_orders[[#This Row],[fee]], 0)</f>
        <v>6.6225762971000011</v>
      </c>
      <c r="AA4312" s="4">
        <f>IF(bot_orders[[#This Row],[side]]="sell",-bot_orders[[#This Row],[accFillSz]],bot_orders[[#This Row],[accFillSz]]+bot_orders[[#This Row],[fee]])</f>
        <v>-8.5820000000000007</v>
      </c>
      <c r="AB4312">
        <v>0</v>
      </c>
      <c r="AC4312" t="s">
        <v>39</v>
      </c>
      <c r="AD4312">
        <v>0</v>
      </c>
      <c r="AE4312" t="s">
        <v>40</v>
      </c>
      <c r="AF4312" t="s">
        <v>41</v>
      </c>
      <c r="AG4312" t="s">
        <v>28</v>
      </c>
      <c r="AH4312" t="s">
        <v>28</v>
      </c>
      <c r="AI4312">
        <v>-8.5820000000000007</v>
      </c>
      <c r="AJ4312">
        <v>6.6225763000000004</v>
      </c>
    </row>
    <row r="4313" spans="1:36" x14ac:dyDescent="0.3">
      <c r="A4313">
        <v>7416</v>
      </c>
      <c r="B4313" t="s">
        <v>17980</v>
      </c>
      <c r="C4313" t="s">
        <v>28</v>
      </c>
      <c r="D4313" t="s">
        <v>29</v>
      </c>
      <c r="E4313" t="s">
        <v>30</v>
      </c>
      <c r="F4313" t="s">
        <v>31</v>
      </c>
      <c r="G4313" t="s">
        <v>3030</v>
      </c>
      <c r="H4313" t="s">
        <v>21792</v>
      </c>
      <c r="I4313" s="4" t="s">
        <v>21793</v>
      </c>
      <c r="J4313" s="1">
        <f>((((bot_orders[[#This Row],[cTime]]/ 1000)+3*3600) / 86400) + DATE(1970,1,1))</f>
        <v>45785.986586296298</v>
      </c>
      <c r="K4313" s="4" t="s">
        <v>21794</v>
      </c>
      <c r="L4313" s="1">
        <f>((((bot_orders[[#This Row],[uTime]]/ 1000)+3*3600) / 86400) + DATE(1970,1,1))</f>
        <v>45786.048053599538</v>
      </c>
      <c r="M4313" t="s">
        <v>34</v>
      </c>
      <c r="N4313" t="s">
        <v>28</v>
      </c>
      <c r="O4313" t="s">
        <v>35</v>
      </c>
      <c r="P4313">
        <v>8.5890000000000004</v>
      </c>
      <c r="Q4313" t="s">
        <v>36</v>
      </c>
      <c r="R4313" t="s">
        <v>55</v>
      </c>
      <c r="S4313">
        <v>0.76690000000000003</v>
      </c>
      <c r="T4313">
        <v>0.76690000000000003</v>
      </c>
      <c r="U4313">
        <v>8.5890000000000004</v>
      </c>
      <c r="V4313">
        <v>-6.8712000000000001E-3</v>
      </c>
      <c r="W4313" t="s">
        <v>39</v>
      </c>
      <c r="X4313" s="4">
        <f>IF(bot_orders[[#This Row],[side]]="sell", bot_orders[[#This Row],[accFillSz]]*bot_orders[[#This Row],[avgPx]] + bot_orders[[#This Row],[fee]], -bot_orders[[#This Row],[accFillSz]]*bot_orders[[#This Row],[avgPx]])</f>
        <v>-6.5869041000000008</v>
      </c>
      <c r="Y4313" s="4">
        <f>IF(bot_orders[[#This Row],[side]]="buy", bot_orders[[#This Row],[accFillSz]] + bot_orders[[#This Row],[fee]], -bot_orders[[#This Row],[accFillSz]])</f>
        <v>8.5821287999999996</v>
      </c>
      <c r="Z4313" s="4">
        <f>IF(bot_orders[[#This Row],[side]]="sell",bot_orders[[#This Row],[accFillSz]]*bot_orders[[#This Row],[avgPx]]+bot_orders[[#This Row],[fee]], 0)</f>
        <v>0</v>
      </c>
      <c r="AA4313" s="4">
        <f>IF(bot_orders[[#This Row],[side]]="sell",-bot_orders[[#This Row],[accFillSz]],bot_orders[[#This Row],[accFillSz]]+bot_orders[[#This Row],[fee]])</f>
        <v>8.5821287999999996</v>
      </c>
      <c r="AB4313">
        <v>0</v>
      </c>
      <c r="AC4313" t="s">
        <v>38</v>
      </c>
      <c r="AD4313">
        <v>0</v>
      </c>
      <c r="AE4313" t="s">
        <v>40</v>
      </c>
      <c r="AF4313" t="s">
        <v>41</v>
      </c>
      <c r="AG4313" t="s">
        <v>28</v>
      </c>
      <c r="AH4313" t="s">
        <v>28</v>
      </c>
      <c r="AI4313">
        <v>8.5821287999999996</v>
      </c>
      <c r="AJ4313">
        <v>-6.5869040999999999</v>
      </c>
    </row>
    <row r="4314" spans="1:36" x14ac:dyDescent="0.3">
      <c r="A4314">
        <v>7421</v>
      </c>
      <c r="B4314" t="s">
        <v>17980</v>
      </c>
      <c r="C4314" t="s">
        <v>28</v>
      </c>
      <c r="D4314" t="s">
        <v>29</v>
      </c>
      <c r="E4314" t="s">
        <v>30</v>
      </c>
      <c r="F4314" t="s">
        <v>31</v>
      </c>
      <c r="G4314" t="s">
        <v>3068</v>
      </c>
      <c r="H4314" t="s">
        <v>21807</v>
      </c>
      <c r="I4314" s="4" t="s">
        <v>21808</v>
      </c>
      <c r="J4314" s="1">
        <f>((((bot_orders[[#This Row],[cTime]]/ 1000)+3*3600) / 86400) + DATE(1970,1,1))</f>
        <v>45785.987574259256</v>
      </c>
      <c r="K4314" s="4" t="s">
        <v>21809</v>
      </c>
      <c r="L4314" s="1">
        <f>((((bot_orders[[#This Row],[uTime]]/ 1000)+3*3600) / 86400) + DATE(1970,1,1))</f>
        <v>45786.028762256945</v>
      </c>
      <c r="M4314" t="s">
        <v>34</v>
      </c>
      <c r="N4314" t="s">
        <v>28</v>
      </c>
      <c r="O4314" t="s">
        <v>35</v>
      </c>
      <c r="P4314">
        <v>8.5890000000000004</v>
      </c>
      <c r="Q4314" t="s">
        <v>36</v>
      </c>
      <c r="R4314" t="s">
        <v>55</v>
      </c>
      <c r="S4314">
        <v>0.77229999999999999</v>
      </c>
      <c r="T4314">
        <v>0.77229999999999999</v>
      </c>
      <c r="U4314">
        <v>8.5890000000000004</v>
      </c>
      <c r="V4314">
        <v>-6.8712000000000001E-3</v>
      </c>
      <c r="W4314" t="s">
        <v>39</v>
      </c>
      <c r="X4314" s="4">
        <f>IF(bot_orders[[#This Row],[side]]="sell", bot_orders[[#This Row],[accFillSz]]*bot_orders[[#This Row],[avgPx]] + bot_orders[[#This Row],[fee]], -bot_orders[[#This Row],[accFillSz]]*bot_orders[[#This Row],[avgPx]])</f>
        <v>-6.6332846999999999</v>
      </c>
      <c r="Y4314" s="4">
        <f>IF(bot_orders[[#This Row],[side]]="buy", bot_orders[[#This Row],[accFillSz]] + bot_orders[[#This Row],[fee]], -bot_orders[[#This Row],[accFillSz]])</f>
        <v>8.5821287999999996</v>
      </c>
      <c r="Z4314" s="4">
        <f>IF(bot_orders[[#This Row],[side]]="sell",bot_orders[[#This Row],[accFillSz]]*bot_orders[[#This Row],[avgPx]]+bot_orders[[#This Row],[fee]], 0)</f>
        <v>0</v>
      </c>
      <c r="AA4314" s="4">
        <f>IF(bot_orders[[#This Row],[side]]="sell",-bot_orders[[#This Row],[accFillSz]],bot_orders[[#This Row],[accFillSz]]+bot_orders[[#This Row],[fee]])</f>
        <v>8.5821287999999996</v>
      </c>
      <c r="AB4314">
        <v>0</v>
      </c>
      <c r="AC4314" t="s">
        <v>38</v>
      </c>
      <c r="AD4314">
        <v>0</v>
      </c>
      <c r="AE4314" t="s">
        <v>40</v>
      </c>
      <c r="AF4314" t="s">
        <v>41</v>
      </c>
      <c r="AG4314" t="s">
        <v>28</v>
      </c>
      <c r="AH4314" t="s">
        <v>28</v>
      </c>
      <c r="AI4314">
        <v>8.5821287999999996</v>
      </c>
      <c r="AJ4314">
        <v>-6.6332846999999999</v>
      </c>
    </row>
    <row r="4315" spans="1:36" x14ac:dyDescent="0.3">
      <c r="A4315">
        <v>7431</v>
      </c>
      <c r="B4315" t="s">
        <v>17980</v>
      </c>
      <c r="C4315" t="s">
        <v>28</v>
      </c>
      <c r="D4315" t="s">
        <v>29</v>
      </c>
      <c r="E4315" t="s">
        <v>30</v>
      </c>
      <c r="F4315" t="s">
        <v>31</v>
      </c>
      <c r="G4315" t="s">
        <v>3065</v>
      </c>
      <c r="H4315" t="s">
        <v>21837</v>
      </c>
      <c r="I4315" s="4" t="s">
        <v>21838</v>
      </c>
      <c r="J4315" s="1">
        <f>((((bot_orders[[#This Row],[cTime]]/ 1000)+3*3600) / 86400) + DATE(1970,1,1))</f>
        <v>45785.988504537039</v>
      </c>
      <c r="K4315" s="4" t="s">
        <v>21839</v>
      </c>
      <c r="L4315" s="1">
        <f>((((bot_orders[[#This Row],[uTime]]/ 1000)+3*3600) / 86400) + DATE(1970,1,1))</f>
        <v>45785.98964994213</v>
      </c>
      <c r="M4315" t="s">
        <v>34</v>
      </c>
      <c r="N4315" t="s">
        <v>28</v>
      </c>
      <c r="O4315" t="s">
        <v>35</v>
      </c>
      <c r="P4315">
        <v>8.5890000000000004</v>
      </c>
      <c r="Q4315" t="s">
        <v>36</v>
      </c>
      <c r="R4315" t="s">
        <v>55</v>
      </c>
      <c r="S4315">
        <v>0.77780000000000005</v>
      </c>
      <c r="T4315">
        <v>0.77780000000000005</v>
      </c>
      <c r="U4315">
        <v>8.5890000000000004</v>
      </c>
      <c r="V4315">
        <v>-6.8712000000000001E-3</v>
      </c>
      <c r="W4315" t="s">
        <v>39</v>
      </c>
      <c r="X4315" s="4">
        <f>IF(bot_orders[[#This Row],[side]]="sell", bot_orders[[#This Row],[accFillSz]]*bot_orders[[#This Row],[avgPx]] + bot_orders[[#This Row],[fee]], -bot_orders[[#This Row],[accFillSz]]*bot_orders[[#This Row],[avgPx]])</f>
        <v>-6.6805242000000007</v>
      </c>
      <c r="Y4315" s="4">
        <f>IF(bot_orders[[#This Row],[side]]="buy", bot_orders[[#This Row],[accFillSz]] + bot_orders[[#This Row],[fee]], -bot_orders[[#This Row],[accFillSz]])</f>
        <v>8.5821287999999996</v>
      </c>
      <c r="Z4315" s="4">
        <f>IF(bot_orders[[#This Row],[side]]="sell",bot_orders[[#This Row],[accFillSz]]*bot_orders[[#This Row],[avgPx]]+bot_orders[[#This Row],[fee]], 0)</f>
        <v>0</v>
      </c>
      <c r="AA4315" s="4">
        <f>IF(bot_orders[[#This Row],[side]]="sell",-bot_orders[[#This Row],[accFillSz]],bot_orders[[#This Row],[accFillSz]]+bot_orders[[#This Row],[fee]])</f>
        <v>8.5821287999999996</v>
      </c>
      <c r="AB4315">
        <v>0</v>
      </c>
      <c r="AC4315" t="s">
        <v>38</v>
      </c>
      <c r="AD4315">
        <v>0</v>
      </c>
      <c r="AE4315" t="s">
        <v>40</v>
      </c>
      <c r="AF4315" t="s">
        <v>41</v>
      </c>
      <c r="AG4315" t="s">
        <v>28</v>
      </c>
      <c r="AH4315" t="s">
        <v>28</v>
      </c>
      <c r="AI4315">
        <v>8.5821287999999996</v>
      </c>
      <c r="AJ4315">
        <v>-6.6805241999999998</v>
      </c>
    </row>
    <row r="4316" spans="1:36" x14ac:dyDescent="0.3">
      <c r="A4316">
        <v>7437</v>
      </c>
      <c r="B4316" t="s">
        <v>17980</v>
      </c>
      <c r="C4316" t="s">
        <v>28</v>
      </c>
      <c r="D4316" t="s">
        <v>29</v>
      </c>
      <c r="E4316" t="s">
        <v>30</v>
      </c>
      <c r="F4316" t="s">
        <v>31</v>
      </c>
      <c r="G4316" t="s">
        <v>3062</v>
      </c>
      <c r="H4316" t="s">
        <v>21855</v>
      </c>
      <c r="I4316" s="4" t="s">
        <v>21856</v>
      </c>
      <c r="J4316" s="1">
        <f>((((bot_orders[[#This Row],[cTime]]/ 1000)+3*3600) / 86400) + DATE(1970,1,1))</f>
        <v>45785.989649976851</v>
      </c>
      <c r="K4316" s="4" t="s">
        <v>21857</v>
      </c>
      <c r="L4316" s="1">
        <f>((((bot_orders[[#This Row],[uTime]]/ 1000)+3*3600) / 86400) + DATE(1970,1,1))</f>
        <v>45785.993229756947</v>
      </c>
      <c r="M4316" t="s">
        <v>34</v>
      </c>
      <c r="N4316" t="s">
        <v>28</v>
      </c>
      <c r="O4316" t="s">
        <v>35</v>
      </c>
      <c r="P4316">
        <v>8.5820000000000007</v>
      </c>
      <c r="Q4316" t="s">
        <v>36</v>
      </c>
      <c r="R4316" t="s">
        <v>37</v>
      </c>
      <c r="S4316">
        <v>0.7833</v>
      </c>
      <c r="T4316">
        <v>0.7833</v>
      </c>
      <c r="U4316">
        <v>8.5820000000000007</v>
      </c>
      <c r="V4316">
        <v>-5.3778245000000004E-3</v>
      </c>
      <c r="W4316" t="s">
        <v>38</v>
      </c>
      <c r="X4316" s="4">
        <f>IF(bot_orders[[#This Row],[side]]="sell", bot_orders[[#This Row],[accFillSz]]*bot_orders[[#This Row],[avgPx]] + bot_orders[[#This Row],[fee]], -bot_orders[[#This Row],[accFillSz]]*bot_orders[[#This Row],[avgPx]])</f>
        <v>6.7169027755000004</v>
      </c>
      <c r="Y4316" s="4">
        <f>IF(bot_orders[[#This Row],[side]]="buy", bot_orders[[#This Row],[accFillSz]] + bot_orders[[#This Row],[fee]], -bot_orders[[#This Row],[accFillSz]])</f>
        <v>-8.5820000000000007</v>
      </c>
      <c r="Z4316" s="4">
        <f>IF(bot_orders[[#This Row],[side]]="sell",bot_orders[[#This Row],[accFillSz]]*bot_orders[[#This Row],[avgPx]]+bot_orders[[#This Row],[fee]], 0)</f>
        <v>6.7169027755000004</v>
      </c>
      <c r="AA4316" s="4">
        <f>IF(bot_orders[[#This Row],[side]]="sell",-bot_orders[[#This Row],[accFillSz]],bot_orders[[#This Row],[accFillSz]]+bot_orders[[#This Row],[fee]])</f>
        <v>-8.5820000000000007</v>
      </c>
      <c r="AB4316">
        <v>0</v>
      </c>
      <c r="AC4316" t="s">
        <v>39</v>
      </c>
      <c r="AD4316">
        <v>0</v>
      </c>
      <c r="AE4316" t="s">
        <v>40</v>
      </c>
      <c r="AF4316" t="s">
        <v>41</v>
      </c>
      <c r="AG4316" t="s">
        <v>28</v>
      </c>
      <c r="AH4316" t="s">
        <v>28</v>
      </c>
      <c r="AI4316">
        <v>-8.5820000000000007</v>
      </c>
      <c r="AJ4316">
        <v>6.7169027799999999</v>
      </c>
    </row>
    <row r="4317" spans="1:36" x14ac:dyDescent="0.3">
      <c r="A4317">
        <v>7443</v>
      </c>
      <c r="B4317" t="s">
        <v>17980</v>
      </c>
      <c r="C4317" t="s">
        <v>28</v>
      </c>
      <c r="D4317" t="s">
        <v>29</v>
      </c>
      <c r="E4317" t="s">
        <v>30</v>
      </c>
      <c r="F4317" t="s">
        <v>31</v>
      </c>
      <c r="G4317" t="s">
        <v>3062</v>
      </c>
      <c r="H4317" t="s">
        <v>21873</v>
      </c>
      <c r="I4317" s="4" t="s">
        <v>21874</v>
      </c>
      <c r="J4317" s="1">
        <f>((((bot_orders[[#This Row],[cTime]]/ 1000)+3*3600) / 86400) + DATE(1970,1,1))</f>
        <v>45785.993229780091</v>
      </c>
      <c r="K4317" s="4" t="s">
        <v>21875</v>
      </c>
      <c r="L4317" s="1">
        <f>((((bot_orders[[#This Row],[uTime]]/ 1000)+3*3600) / 86400) + DATE(1970,1,1))</f>
        <v>45786.024808020833</v>
      </c>
      <c r="M4317" t="s">
        <v>34</v>
      </c>
      <c r="N4317" t="s">
        <v>28</v>
      </c>
      <c r="O4317" t="s">
        <v>35</v>
      </c>
      <c r="P4317">
        <v>8.5890000000000004</v>
      </c>
      <c r="Q4317" t="s">
        <v>36</v>
      </c>
      <c r="R4317" t="s">
        <v>55</v>
      </c>
      <c r="S4317">
        <v>0.77780000000000005</v>
      </c>
      <c r="T4317">
        <v>0.77780000000000005</v>
      </c>
      <c r="U4317">
        <v>8.5890000000000004</v>
      </c>
      <c r="V4317">
        <v>-6.8712000000000001E-3</v>
      </c>
      <c r="W4317" t="s">
        <v>39</v>
      </c>
      <c r="X4317" s="4">
        <f>IF(bot_orders[[#This Row],[side]]="sell", bot_orders[[#This Row],[accFillSz]]*bot_orders[[#This Row],[avgPx]] + bot_orders[[#This Row],[fee]], -bot_orders[[#This Row],[accFillSz]]*bot_orders[[#This Row],[avgPx]])</f>
        <v>-6.6805242000000007</v>
      </c>
      <c r="Y4317" s="4">
        <f>IF(bot_orders[[#This Row],[side]]="buy", bot_orders[[#This Row],[accFillSz]] + bot_orders[[#This Row],[fee]], -bot_orders[[#This Row],[accFillSz]])</f>
        <v>8.5821287999999996</v>
      </c>
      <c r="Z4317" s="4">
        <f>IF(bot_orders[[#This Row],[side]]="sell",bot_orders[[#This Row],[accFillSz]]*bot_orders[[#This Row],[avgPx]]+bot_orders[[#This Row],[fee]], 0)</f>
        <v>0</v>
      </c>
      <c r="AA4317" s="4">
        <f>IF(bot_orders[[#This Row],[side]]="sell",-bot_orders[[#This Row],[accFillSz]],bot_orders[[#This Row],[accFillSz]]+bot_orders[[#This Row],[fee]])</f>
        <v>8.5821287999999996</v>
      </c>
      <c r="AB4317">
        <v>0</v>
      </c>
      <c r="AC4317" t="s">
        <v>38</v>
      </c>
      <c r="AD4317">
        <v>0</v>
      </c>
      <c r="AE4317" t="s">
        <v>40</v>
      </c>
      <c r="AF4317" t="s">
        <v>41</v>
      </c>
      <c r="AG4317" t="s">
        <v>28</v>
      </c>
      <c r="AH4317" t="s">
        <v>28</v>
      </c>
      <c r="AI4317">
        <v>8.5821287999999996</v>
      </c>
      <c r="AJ4317">
        <v>-6.6805241999999998</v>
      </c>
    </row>
    <row r="4318" spans="1:36" x14ac:dyDescent="0.3">
      <c r="A4318">
        <v>7458</v>
      </c>
      <c r="B4318" t="s">
        <v>17980</v>
      </c>
      <c r="C4318" t="s">
        <v>28</v>
      </c>
      <c r="D4318" t="s">
        <v>29</v>
      </c>
      <c r="E4318" t="s">
        <v>30</v>
      </c>
      <c r="F4318" t="s">
        <v>31</v>
      </c>
      <c r="G4318" t="s">
        <v>3058</v>
      </c>
      <c r="H4318" t="s">
        <v>21918</v>
      </c>
      <c r="I4318" s="4" t="s">
        <v>21919</v>
      </c>
      <c r="J4318" s="1">
        <f>((((bot_orders[[#This Row],[cTime]]/ 1000)+3*3600) / 86400) + DATE(1970,1,1))</f>
        <v>45786.012685092595</v>
      </c>
      <c r="K4318" s="4" t="s">
        <v>21920</v>
      </c>
      <c r="L4318" s="1">
        <f>((((bot_orders[[#This Row],[uTime]]/ 1000)+3*3600) / 86400) + DATE(1970,1,1))</f>
        <v>45786.021156863426</v>
      </c>
      <c r="M4318" t="s">
        <v>34</v>
      </c>
      <c r="N4318" t="s">
        <v>28</v>
      </c>
      <c r="O4318" t="s">
        <v>35</v>
      </c>
      <c r="P4318">
        <v>8.5890000000000004</v>
      </c>
      <c r="Q4318" t="s">
        <v>36</v>
      </c>
      <c r="R4318" t="s">
        <v>55</v>
      </c>
      <c r="S4318">
        <v>0.7833</v>
      </c>
      <c r="T4318">
        <v>0.7833</v>
      </c>
      <c r="U4318">
        <v>8.5890000000000004</v>
      </c>
      <c r="V4318">
        <v>-6.8712000000000001E-3</v>
      </c>
      <c r="W4318" t="s">
        <v>39</v>
      </c>
      <c r="X4318" s="4">
        <f>IF(bot_orders[[#This Row],[side]]="sell", bot_orders[[#This Row],[accFillSz]]*bot_orders[[#This Row],[avgPx]] + bot_orders[[#This Row],[fee]], -bot_orders[[#This Row],[accFillSz]]*bot_orders[[#This Row],[avgPx]])</f>
        <v>-6.7277637000000006</v>
      </c>
      <c r="Y4318" s="4">
        <f>IF(bot_orders[[#This Row],[side]]="buy", bot_orders[[#This Row],[accFillSz]] + bot_orders[[#This Row],[fee]], -bot_orders[[#This Row],[accFillSz]])</f>
        <v>8.5821287999999996</v>
      </c>
      <c r="Z4318" s="4">
        <f>IF(bot_orders[[#This Row],[side]]="sell",bot_orders[[#This Row],[accFillSz]]*bot_orders[[#This Row],[avgPx]]+bot_orders[[#This Row],[fee]], 0)</f>
        <v>0</v>
      </c>
      <c r="AA4318" s="4">
        <f>IF(bot_orders[[#This Row],[side]]="sell",-bot_orders[[#This Row],[accFillSz]],bot_orders[[#This Row],[accFillSz]]+bot_orders[[#This Row],[fee]])</f>
        <v>8.5821287999999996</v>
      </c>
      <c r="AB4318">
        <v>0</v>
      </c>
      <c r="AC4318" t="s">
        <v>38</v>
      </c>
      <c r="AD4318">
        <v>0</v>
      </c>
      <c r="AE4318" t="s">
        <v>40</v>
      </c>
      <c r="AF4318" t="s">
        <v>41</v>
      </c>
      <c r="AG4318" t="s">
        <v>28</v>
      </c>
      <c r="AH4318" t="s">
        <v>28</v>
      </c>
      <c r="AI4318">
        <v>8.5821287999999996</v>
      </c>
      <c r="AJ4318">
        <v>-6.7277636999999997</v>
      </c>
    </row>
    <row r="4319" spans="1:36" x14ac:dyDescent="0.3">
      <c r="A4319">
        <v>7475</v>
      </c>
      <c r="B4319" t="s">
        <v>17980</v>
      </c>
      <c r="C4319" t="s">
        <v>28</v>
      </c>
      <c r="D4319" t="s">
        <v>29</v>
      </c>
      <c r="E4319" t="s">
        <v>30</v>
      </c>
      <c r="F4319" t="s">
        <v>31</v>
      </c>
      <c r="G4319" t="s">
        <v>3170</v>
      </c>
      <c r="H4319" t="s">
        <v>21969</v>
      </c>
      <c r="I4319" s="4" t="s">
        <v>21970</v>
      </c>
      <c r="J4319" s="1">
        <f>((((bot_orders[[#This Row],[cTime]]/ 1000)+3*3600) / 86400) + DATE(1970,1,1))</f>
        <v>45786.021156886578</v>
      </c>
      <c r="K4319" s="4" t="s">
        <v>21971</v>
      </c>
      <c r="L4319" s="1">
        <f>((((bot_orders[[#This Row],[uTime]]/ 1000)+3*3600) / 86400) + DATE(1970,1,1))</f>
        <v>45786.416971157407</v>
      </c>
      <c r="M4319" t="s">
        <v>34</v>
      </c>
      <c r="N4319" t="s">
        <v>28</v>
      </c>
      <c r="O4319" t="s">
        <v>35</v>
      </c>
      <c r="P4319">
        <v>8.5820000000000007</v>
      </c>
      <c r="Q4319" t="s">
        <v>36</v>
      </c>
      <c r="R4319" t="s">
        <v>37</v>
      </c>
      <c r="S4319">
        <v>0.78879999999999995</v>
      </c>
      <c r="T4319">
        <v>0.78879999999999995</v>
      </c>
      <c r="U4319">
        <v>8.5820000000000007</v>
      </c>
      <c r="V4319">
        <v>-5.4155853000000002E-3</v>
      </c>
      <c r="W4319" t="s">
        <v>38</v>
      </c>
      <c r="X4319" s="4">
        <f>IF(bot_orders[[#This Row],[side]]="sell", bot_orders[[#This Row],[accFillSz]]*bot_orders[[#This Row],[avgPx]] + bot_orders[[#This Row],[fee]], -bot_orders[[#This Row],[accFillSz]]*bot_orders[[#This Row],[avgPx]])</f>
        <v>6.7640660147</v>
      </c>
      <c r="Y4319" s="4">
        <f>IF(bot_orders[[#This Row],[side]]="buy", bot_orders[[#This Row],[accFillSz]] + bot_orders[[#This Row],[fee]], -bot_orders[[#This Row],[accFillSz]])</f>
        <v>-8.5820000000000007</v>
      </c>
      <c r="Z4319" s="4">
        <f>IF(bot_orders[[#This Row],[side]]="sell",bot_orders[[#This Row],[accFillSz]]*bot_orders[[#This Row],[avgPx]]+bot_orders[[#This Row],[fee]], 0)</f>
        <v>6.7640660147</v>
      </c>
      <c r="AA4319" s="4">
        <f>IF(bot_orders[[#This Row],[side]]="sell",-bot_orders[[#This Row],[accFillSz]],bot_orders[[#This Row],[accFillSz]]+bot_orders[[#This Row],[fee]])</f>
        <v>-8.5820000000000007</v>
      </c>
      <c r="AB4319">
        <v>0</v>
      </c>
      <c r="AC4319" t="s">
        <v>39</v>
      </c>
      <c r="AD4319">
        <v>0</v>
      </c>
      <c r="AE4319" t="s">
        <v>40</v>
      </c>
      <c r="AF4319" t="s">
        <v>41</v>
      </c>
      <c r="AG4319" t="s">
        <v>28</v>
      </c>
      <c r="AH4319" t="s">
        <v>28</v>
      </c>
      <c r="AI4319">
        <v>-8.5820000000000007</v>
      </c>
      <c r="AJ4319">
        <v>6.7640660099999996</v>
      </c>
    </row>
    <row r="4320" spans="1:36" x14ac:dyDescent="0.3">
      <c r="A4320">
        <v>7478</v>
      </c>
      <c r="B4320" t="s">
        <v>17980</v>
      </c>
      <c r="C4320" t="s">
        <v>28</v>
      </c>
      <c r="D4320" t="s">
        <v>29</v>
      </c>
      <c r="E4320" t="s">
        <v>30</v>
      </c>
      <c r="F4320" t="s">
        <v>31</v>
      </c>
      <c r="G4320" t="s">
        <v>3103</v>
      </c>
      <c r="H4320" t="s">
        <v>21978</v>
      </c>
      <c r="I4320" s="4" t="s">
        <v>21979</v>
      </c>
      <c r="J4320" s="1">
        <f>((((bot_orders[[#This Row],[cTime]]/ 1000)+3*3600) / 86400) + DATE(1970,1,1))</f>
        <v>45786.02480806713</v>
      </c>
      <c r="K4320" s="4" t="s">
        <v>21980</v>
      </c>
      <c r="L4320" s="1">
        <f>((((bot_orders[[#This Row],[uTime]]/ 1000)+3*3600) / 86400) + DATE(1970,1,1))</f>
        <v>45786.1778328125</v>
      </c>
      <c r="M4320" t="s">
        <v>34</v>
      </c>
      <c r="N4320" t="s">
        <v>28</v>
      </c>
      <c r="O4320" t="s">
        <v>35</v>
      </c>
      <c r="P4320">
        <v>8.5820000000000007</v>
      </c>
      <c r="Q4320" t="s">
        <v>36</v>
      </c>
      <c r="R4320" t="s">
        <v>37</v>
      </c>
      <c r="S4320">
        <v>0.7833</v>
      </c>
      <c r="T4320">
        <v>0.7833</v>
      </c>
      <c r="U4320">
        <v>8.5820000000000007</v>
      </c>
      <c r="V4320">
        <v>-5.3778245000000004E-3</v>
      </c>
      <c r="W4320" t="s">
        <v>38</v>
      </c>
      <c r="X4320" s="4">
        <f>IF(bot_orders[[#This Row],[side]]="sell", bot_orders[[#This Row],[accFillSz]]*bot_orders[[#This Row],[avgPx]] + bot_orders[[#This Row],[fee]], -bot_orders[[#This Row],[accFillSz]]*bot_orders[[#This Row],[avgPx]])</f>
        <v>6.7169027755000004</v>
      </c>
      <c r="Y4320" s="4">
        <f>IF(bot_orders[[#This Row],[side]]="buy", bot_orders[[#This Row],[accFillSz]] + bot_orders[[#This Row],[fee]], -bot_orders[[#This Row],[accFillSz]])</f>
        <v>-8.5820000000000007</v>
      </c>
      <c r="Z4320" s="4">
        <f>IF(bot_orders[[#This Row],[side]]="sell",bot_orders[[#This Row],[accFillSz]]*bot_orders[[#This Row],[avgPx]]+bot_orders[[#This Row],[fee]], 0)</f>
        <v>6.7169027755000004</v>
      </c>
      <c r="AA4320" s="4">
        <f>IF(bot_orders[[#This Row],[side]]="sell",-bot_orders[[#This Row],[accFillSz]],bot_orders[[#This Row],[accFillSz]]+bot_orders[[#This Row],[fee]])</f>
        <v>-8.5820000000000007</v>
      </c>
      <c r="AB4320">
        <v>0</v>
      </c>
      <c r="AC4320" t="s">
        <v>39</v>
      </c>
      <c r="AD4320">
        <v>0</v>
      </c>
      <c r="AE4320" t="s">
        <v>40</v>
      </c>
      <c r="AF4320" t="s">
        <v>41</v>
      </c>
      <c r="AG4320" t="s">
        <v>28</v>
      </c>
      <c r="AH4320" t="s">
        <v>28</v>
      </c>
      <c r="AI4320">
        <v>-8.5820000000000007</v>
      </c>
      <c r="AJ4320">
        <v>6.7169027799999999</v>
      </c>
    </row>
    <row r="4321" spans="1:36" x14ac:dyDescent="0.3">
      <c r="A4321">
        <v>7484</v>
      </c>
      <c r="B4321" t="s">
        <v>17980</v>
      </c>
      <c r="C4321" t="s">
        <v>28</v>
      </c>
      <c r="D4321" t="s">
        <v>29</v>
      </c>
      <c r="E4321" t="s">
        <v>30</v>
      </c>
      <c r="F4321" t="s">
        <v>31</v>
      </c>
      <c r="G4321" t="s">
        <v>3089</v>
      </c>
      <c r="H4321" t="s">
        <v>21996</v>
      </c>
      <c r="I4321" s="4" t="s">
        <v>21997</v>
      </c>
      <c r="J4321" s="1">
        <f>((((bot_orders[[#This Row],[cTime]]/ 1000)+3*3600) / 86400) + DATE(1970,1,1))</f>
        <v>45786.028762280097</v>
      </c>
      <c r="K4321" s="4" t="s">
        <v>21998</v>
      </c>
      <c r="L4321" s="1">
        <f>((((bot_orders[[#This Row],[uTime]]/ 1000)+3*3600) / 86400) + DATE(1970,1,1))</f>
        <v>45786.11258872685</v>
      </c>
      <c r="M4321" t="s">
        <v>34</v>
      </c>
      <c r="N4321" t="s">
        <v>28</v>
      </c>
      <c r="O4321" t="s">
        <v>35</v>
      </c>
      <c r="P4321">
        <v>8.5820000000000007</v>
      </c>
      <c r="Q4321" t="s">
        <v>36</v>
      </c>
      <c r="R4321" t="s">
        <v>37</v>
      </c>
      <c r="S4321">
        <v>0.77780000000000005</v>
      </c>
      <c r="T4321">
        <v>0.77780000000000005</v>
      </c>
      <c r="U4321">
        <v>8.5820000000000007</v>
      </c>
      <c r="V4321">
        <v>-5.3400636999999997E-3</v>
      </c>
      <c r="W4321" t="s">
        <v>38</v>
      </c>
      <c r="X4321" s="4">
        <f>IF(bot_orders[[#This Row],[side]]="sell", bot_orders[[#This Row],[accFillSz]]*bot_orders[[#This Row],[avgPx]] + bot_orders[[#This Row],[fee]], -bot_orders[[#This Row],[accFillSz]]*bot_orders[[#This Row],[avgPx]])</f>
        <v>6.6697395363000007</v>
      </c>
      <c r="Y4321" s="4">
        <f>IF(bot_orders[[#This Row],[side]]="buy", bot_orders[[#This Row],[accFillSz]] + bot_orders[[#This Row],[fee]], -bot_orders[[#This Row],[accFillSz]])</f>
        <v>-8.5820000000000007</v>
      </c>
      <c r="Z4321" s="4">
        <f>IF(bot_orders[[#This Row],[side]]="sell",bot_orders[[#This Row],[accFillSz]]*bot_orders[[#This Row],[avgPx]]+bot_orders[[#This Row],[fee]], 0)</f>
        <v>6.6697395363000007</v>
      </c>
      <c r="AA4321" s="4">
        <f>IF(bot_orders[[#This Row],[side]]="sell",-bot_orders[[#This Row],[accFillSz]],bot_orders[[#This Row],[accFillSz]]+bot_orders[[#This Row],[fee]])</f>
        <v>-8.5820000000000007</v>
      </c>
      <c r="AB4321">
        <v>0</v>
      </c>
      <c r="AC4321" t="s">
        <v>39</v>
      </c>
      <c r="AD4321">
        <v>0</v>
      </c>
      <c r="AE4321" t="s">
        <v>40</v>
      </c>
      <c r="AF4321" t="s">
        <v>41</v>
      </c>
      <c r="AG4321" t="s">
        <v>28</v>
      </c>
      <c r="AH4321" t="s">
        <v>28</v>
      </c>
      <c r="AI4321">
        <v>-8.5820000000000007</v>
      </c>
      <c r="AJ4321">
        <v>6.6697395400000001</v>
      </c>
    </row>
    <row r="4322" spans="1:36" x14ac:dyDescent="0.3">
      <c r="A4322">
        <v>7506</v>
      </c>
      <c r="B4322" t="s">
        <v>17980</v>
      </c>
      <c r="C4322" t="s">
        <v>28</v>
      </c>
      <c r="D4322" t="s">
        <v>29</v>
      </c>
      <c r="E4322" t="s">
        <v>30</v>
      </c>
      <c r="F4322" t="s">
        <v>31</v>
      </c>
      <c r="G4322" t="s">
        <v>3093</v>
      </c>
      <c r="H4322" t="s">
        <v>22062</v>
      </c>
      <c r="I4322" s="4" t="s">
        <v>22063</v>
      </c>
      <c r="J4322" s="1">
        <f>((((bot_orders[[#This Row],[cTime]]/ 1000)+3*3600) / 86400) + DATE(1970,1,1))</f>
        <v>45786.048053634266</v>
      </c>
      <c r="K4322" s="4" t="s">
        <v>22064</v>
      </c>
      <c r="L4322" s="1">
        <f>((((bot_orders[[#This Row],[uTime]]/ 1000)+3*3600) / 86400) + DATE(1970,1,1))</f>
        <v>45786.095354456018</v>
      </c>
      <c r="M4322" t="s">
        <v>34</v>
      </c>
      <c r="N4322" t="s">
        <v>28</v>
      </c>
      <c r="O4322" t="s">
        <v>35</v>
      </c>
      <c r="P4322">
        <v>8.5820000000000007</v>
      </c>
      <c r="Q4322" t="s">
        <v>36</v>
      </c>
      <c r="R4322" t="s">
        <v>37</v>
      </c>
      <c r="S4322">
        <v>0.77229999999999999</v>
      </c>
      <c r="T4322">
        <v>0.77229999999999999</v>
      </c>
      <c r="U4322">
        <v>8.5820000000000007</v>
      </c>
      <c r="V4322">
        <v>-5.3023028999999999E-3</v>
      </c>
      <c r="W4322" t="s">
        <v>38</v>
      </c>
      <c r="X4322" s="4">
        <f>IF(bot_orders[[#This Row],[side]]="sell", bot_orders[[#This Row],[accFillSz]]*bot_orders[[#This Row],[avgPx]] + bot_orders[[#This Row],[fee]], -bot_orders[[#This Row],[accFillSz]]*bot_orders[[#This Row],[avgPx]])</f>
        <v>6.6225762971000011</v>
      </c>
      <c r="Y4322" s="4">
        <f>IF(bot_orders[[#This Row],[side]]="buy", bot_orders[[#This Row],[accFillSz]] + bot_orders[[#This Row],[fee]], -bot_orders[[#This Row],[accFillSz]])</f>
        <v>-8.5820000000000007</v>
      </c>
      <c r="Z4322" s="4">
        <f>IF(bot_orders[[#This Row],[side]]="sell",bot_orders[[#This Row],[accFillSz]]*bot_orders[[#This Row],[avgPx]]+bot_orders[[#This Row],[fee]], 0)</f>
        <v>6.6225762971000011</v>
      </c>
      <c r="AA4322" s="4">
        <f>IF(bot_orders[[#This Row],[side]]="sell",-bot_orders[[#This Row],[accFillSz]],bot_orders[[#This Row],[accFillSz]]+bot_orders[[#This Row],[fee]])</f>
        <v>-8.5820000000000007</v>
      </c>
      <c r="AB4322">
        <v>0</v>
      </c>
      <c r="AC4322" t="s">
        <v>39</v>
      </c>
      <c r="AD4322">
        <v>0</v>
      </c>
      <c r="AE4322" t="s">
        <v>40</v>
      </c>
      <c r="AF4322" t="s">
        <v>41</v>
      </c>
      <c r="AG4322" t="s">
        <v>28</v>
      </c>
      <c r="AH4322" t="s">
        <v>28</v>
      </c>
      <c r="AI4322">
        <v>-8.5820000000000007</v>
      </c>
      <c r="AJ4322">
        <v>6.6225763000000004</v>
      </c>
    </row>
    <row r="4323" spans="1:36" x14ac:dyDescent="0.3">
      <c r="A4323">
        <v>7526</v>
      </c>
      <c r="B4323" t="s">
        <v>17980</v>
      </c>
      <c r="C4323" t="s">
        <v>28</v>
      </c>
      <c r="D4323" t="s">
        <v>29</v>
      </c>
      <c r="E4323" t="s">
        <v>30</v>
      </c>
      <c r="F4323" t="s">
        <v>31</v>
      </c>
      <c r="G4323" t="s">
        <v>3093</v>
      </c>
      <c r="H4323" t="s">
        <v>22122</v>
      </c>
      <c r="I4323" s="4" t="s">
        <v>22123</v>
      </c>
      <c r="J4323" s="1">
        <f>((((bot_orders[[#This Row],[cTime]]/ 1000)+3*3600) / 86400) + DATE(1970,1,1))</f>
        <v>45786.09535447917</v>
      </c>
      <c r="K4323" s="4" t="s">
        <v>22124</v>
      </c>
      <c r="L4323" s="1">
        <f>((((bot_orders[[#This Row],[uTime]]/ 1000)+3*3600) / 86400) + DATE(1970,1,1))</f>
        <v>45786.280323344909</v>
      </c>
      <c r="M4323" t="s">
        <v>34</v>
      </c>
      <c r="N4323" t="s">
        <v>28</v>
      </c>
      <c r="O4323" t="s">
        <v>35</v>
      </c>
      <c r="P4323">
        <v>8.5890000000000004</v>
      </c>
      <c r="Q4323" t="s">
        <v>36</v>
      </c>
      <c r="R4323" t="s">
        <v>55</v>
      </c>
      <c r="S4323">
        <v>0.76690000000000003</v>
      </c>
      <c r="T4323">
        <v>0.76690000000000003</v>
      </c>
      <c r="U4323">
        <v>8.5890000000000004</v>
      </c>
      <c r="V4323">
        <v>-6.8712000000000001E-3</v>
      </c>
      <c r="W4323" t="s">
        <v>39</v>
      </c>
      <c r="X4323" s="4">
        <f>IF(bot_orders[[#This Row],[side]]="sell", bot_orders[[#This Row],[accFillSz]]*bot_orders[[#This Row],[avgPx]] + bot_orders[[#This Row],[fee]], -bot_orders[[#This Row],[accFillSz]]*bot_orders[[#This Row],[avgPx]])</f>
        <v>-6.5869041000000008</v>
      </c>
      <c r="Y4323" s="4">
        <f>IF(bot_orders[[#This Row],[side]]="buy", bot_orders[[#This Row],[accFillSz]] + bot_orders[[#This Row],[fee]], -bot_orders[[#This Row],[accFillSz]])</f>
        <v>8.5821287999999996</v>
      </c>
      <c r="Z4323" s="4">
        <f>IF(bot_orders[[#This Row],[side]]="sell",bot_orders[[#This Row],[accFillSz]]*bot_orders[[#This Row],[avgPx]]+bot_orders[[#This Row],[fee]], 0)</f>
        <v>0</v>
      </c>
      <c r="AA4323" s="4">
        <f>IF(bot_orders[[#This Row],[side]]="sell",-bot_orders[[#This Row],[accFillSz]],bot_orders[[#This Row],[accFillSz]]+bot_orders[[#This Row],[fee]])</f>
        <v>8.5821287999999996</v>
      </c>
      <c r="AB4323">
        <v>0</v>
      </c>
      <c r="AC4323" t="s">
        <v>38</v>
      </c>
      <c r="AD4323">
        <v>0</v>
      </c>
      <c r="AE4323" t="s">
        <v>40</v>
      </c>
      <c r="AF4323" t="s">
        <v>41</v>
      </c>
      <c r="AG4323" t="s">
        <v>28</v>
      </c>
      <c r="AH4323" t="s">
        <v>28</v>
      </c>
      <c r="AI4323">
        <v>8.5821287999999996</v>
      </c>
      <c r="AJ4323">
        <v>-6.5869040999999999</v>
      </c>
    </row>
    <row r="4324" spans="1:36" x14ac:dyDescent="0.3">
      <c r="A4324">
        <v>7532</v>
      </c>
      <c r="B4324" t="s">
        <v>17980</v>
      </c>
      <c r="C4324" t="s">
        <v>28</v>
      </c>
      <c r="D4324" t="s">
        <v>29</v>
      </c>
      <c r="E4324" t="s">
        <v>30</v>
      </c>
      <c r="F4324" t="s">
        <v>31</v>
      </c>
      <c r="G4324" t="s">
        <v>3089</v>
      </c>
      <c r="H4324" t="s">
        <v>22140</v>
      </c>
      <c r="I4324" s="4" t="s">
        <v>22141</v>
      </c>
      <c r="J4324" s="1">
        <f>((((bot_orders[[#This Row],[cTime]]/ 1000)+3*3600) / 86400) + DATE(1970,1,1))</f>
        <v>45786.112588761578</v>
      </c>
      <c r="K4324" s="4" t="s">
        <v>22142</v>
      </c>
      <c r="L4324" s="1">
        <f>((((bot_orders[[#This Row],[uTime]]/ 1000)+3*3600) / 86400) + DATE(1970,1,1))</f>
        <v>45786.196486331013</v>
      </c>
      <c r="M4324" t="s">
        <v>34</v>
      </c>
      <c r="N4324" t="s">
        <v>28</v>
      </c>
      <c r="O4324" t="s">
        <v>35</v>
      </c>
      <c r="P4324">
        <v>8.5890000000000004</v>
      </c>
      <c r="Q4324" t="s">
        <v>36</v>
      </c>
      <c r="R4324" t="s">
        <v>55</v>
      </c>
      <c r="S4324">
        <v>0.77229999999999999</v>
      </c>
      <c r="T4324">
        <v>0.77229999999999999</v>
      </c>
      <c r="U4324">
        <v>8.5890000000000004</v>
      </c>
      <c r="V4324">
        <v>-6.8712000000000001E-3</v>
      </c>
      <c r="W4324" t="s">
        <v>39</v>
      </c>
      <c r="X4324" s="4">
        <f>IF(bot_orders[[#This Row],[side]]="sell", bot_orders[[#This Row],[accFillSz]]*bot_orders[[#This Row],[avgPx]] + bot_orders[[#This Row],[fee]], -bot_orders[[#This Row],[accFillSz]]*bot_orders[[#This Row],[avgPx]])</f>
        <v>-6.6332846999999999</v>
      </c>
      <c r="Y4324" s="4">
        <f>IF(bot_orders[[#This Row],[side]]="buy", bot_orders[[#This Row],[accFillSz]] + bot_orders[[#This Row],[fee]], -bot_orders[[#This Row],[accFillSz]])</f>
        <v>8.5821287999999996</v>
      </c>
      <c r="Z4324" s="4">
        <f>IF(bot_orders[[#This Row],[side]]="sell",bot_orders[[#This Row],[accFillSz]]*bot_orders[[#This Row],[avgPx]]+bot_orders[[#This Row],[fee]], 0)</f>
        <v>0</v>
      </c>
      <c r="AA4324" s="4">
        <f>IF(bot_orders[[#This Row],[side]]="sell",-bot_orders[[#This Row],[accFillSz]],bot_orders[[#This Row],[accFillSz]]+bot_orders[[#This Row],[fee]])</f>
        <v>8.5821287999999996</v>
      </c>
      <c r="AB4324">
        <v>0</v>
      </c>
      <c r="AC4324" t="s">
        <v>38</v>
      </c>
      <c r="AD4324">
        <v>0</v>
      </c>
      <c r="AE4324" t="s">
        <v>40</v>
      </c>
      <c r="AF4324" t="s">
        <v>41</v>
      </c>
      <c r="AG4324" t="s">
        <v>28</v>
      </c>
      <c r="AH4324" t="s">
        <v>28</v>
      </c>
      <c r="AI4324">
        <v>8.5821287999999996</v>
      </c>
      <c r="AJ4324">
        <v>-6.6332846999999999</v>
      </c>
    </row>
    <row r="4325" spans="1:36" x14ac:dyDescent="0.3">
      <c r="A4325">
        <v>7565</v>
      </c>
      <c r="B4325" t="s">
        <v>17980</v>
      </c>
      <c r="C4325" t="s">
        <v>28</v>
      </c>
      <c r="D4325" t="s">
        <v>29</v>
      </c>
      <c r="E4325" t="s">
        <v>30</v>
      </c>
      <c r="F4325" t="s">
        <v>31</v>
      </c>
      <c r="G4325" t="s">
        <v>3103</v>
      </c>
      <c r="H4325" t="s">
        <v>22239</v>
      </c>
      <c r="I4325" s="4" t="s">
        <v>22240</v>
      </c>
      <c r="J4325" s="1">
        <f>((((bot_orders[[#This Row],[cTime]]/ 1000)+3*3600) / 86400) + DATE(1970,1,1))</f>
        <v>45786.177832835645</v>
      </c>
      <c r="K4325" s="4" t="s">
        <v>22241</v>
      </c>
      <c r="L4325" s="1">
        <f>((((bot_orders[[#This Row],[uTime]]/ 1000)+3*3600) / 86400) + DATE(1970,1,1))</f>
        <v>45786.181683923613</v>
      </c>
      <c r="M4325" t="s">
        <v>34</v>
      </c>
      <c r="N4325" t="s">
        <v>28</v>
      </c>
      <c r="O4325" t="s">
        <v>35</v>
      </c>
      <c r="P4325">
        <v>8.5890000000000004</v>
      </c>
      <c r="Q4325" t="s">
        <v>36</v>
      </c>
      <c r="R4325" t="s">
        <v>55</v>
      </c>
      <c r="S4325">
        <v>0.77780000000000005</v>
      </c>
      <c r="T4325">
        <v>0.77780000000000005</v>
      </c>
      <c r="U4325">
        <v>8.5890000000000004</v>
      </c>
      <c r="V4325">
        <v>-6.8712000000000001E-3</v>
      </c>
      <c r="W4325" t="s">
        <v>39</v>
      </c>
      <c r="X4325" s="4">
        <f>IF(bot_orders[[#This Row],[side]]="sell", bot_orders[[#This Row],[accFillSz]]*bot_orders[[#This Row],[avgPx]] + bot_orders[[#This Row],[fee]], -bot_orders[[#This Row],[accFillSz]]*bot_orders[[#This Row],[avgPx]])</f>
        <v>-6.6805242000000007</v>
      </c>
      <c r="Y4325" s="4">
        <f>IF(bot_orders[[#This Row],[side]]="buy", bot_orders[[#This Row],[accFillSz]] + bot_orders[[#This Row],[fee]], -bot_orders[[#This Row],[accFillSz]])</f>
        <v>8.5821287999999996</v>
      </c>
      <c r="Z4325" s="4">
        <f>IF(bot_orders[[#This Row],[side]]="sell",bot_orders[[#This Row],[accFillSz]]*bot_orders[[#This Row],[avgPx]]+bot_orders[[#This Row],[fee]], 0)</f>
        <v>0</v>
      </c>
      <c r="AA4325" s="4">
        <f>IF(bot_orders[[#This Row],[side]]="sell",-bot_orders[[#This Row],[accFillSz]],bot_orders[[#This Row],[accFillSz]]+bot_orders[[#This Row],[fee]])</f>
        <v>8.5821287999999996</v>
      </c>
      <c r="AB4325">
        <v>0</v>
      </c>
      <c r="AC4325" t="s">
        <v>38</v>
      </c>
      <c r="AD4325">
        <v>0</v>
      </c>
      <c r="AE4325" t="s">
        <v>40</v>
      </c>
      <c r="AF4325" t="s">
        <v>41</v>
      </c>
      <c r="AG4325" t="s">
        <v>28</v>
      </c>
      <c r="AH4325" t="s">
        <v>28</v>
      </c>
      <c r="AI4325">
        <v>8.5821287999999996</v>
      </c>
      <c r="AJ4325">
        <v>-6.6805241999999998</v>
      </c>
    </row>
    <row r="4326" spans="1:36" x14ac:dyDescent="0.3">
      <c r="A4326">
        <v>7569</v>
      </c>
      <c r="B4326" t="s">
        <v>17980</v>
      </c>
      <c r="C4326" t="s">
        <v>28</v>
      </c>
      <c r="D4326" t="s">
        <v>29</v>
      </c>
      <c r="E4326" t="s">
        <v>30</v>
      </c>
      <c r="F4326" t="s">
        <v>31</v>
      </c>
      <c r="G4326" t="s">
        <v>3163</v>
      </c>
      <c r="H4326" t="s">
        <v>22251</v>
      </c>
      <c r="I4326" s="4" t="s">
        <v>22252</v>
      </c>
      <c r="J4326" s="1">
        <f>((((bot_orders[[#This Row],[cTime]]/ 1000)+3*3600) / 86400) + DATE(1970,1,1))</f>
        <v>45786.181683946765</v>
      </c>
      <c r="K4326" s="4" t="s">
        <v>22253</v>
      </c>
      <c r="L4326" s="1">
        <f>((((bot_orders[[#This Row],[uTime]]/ 1000)+3*3600) / 86400) + DATE(1970,1,1))</f>
        <v>45786.388266655093</v>
      </c>
      <c r="M4326" t="s">
        <v>34</v>
      </c>
      <c r="N4326" t="s">
        <v>28</v>
      </c>
      <c r="O4326" t="s">
        <v>35</v>
      </c>
      <c r="P4326">
        <v>8.5820000000000007</v>
      </c>
      <c r="Q4326" t="s">
        <v>36</v>
      </c>
      <c r="R4326" t="s">
        <v>37</v>
      </c>
      <c r="S4326">
        <v>0.7833</v>
      </c>
      <c r="T4326">
        <v>0.7833</v>
      </c>
      <c r="U4326">
        <v>8.5820000000000007</v>
      </c>
      <c r="V4326">
        <v>-5.3778245000000004E-3</v>
      </c>
      <c r="W4326" t="s">
        <v>38</v>
      </c>
      <c r="X4326" s="4">
        <f>IF(bot_orders[[#This Row],[side]]="sell", bot_orders[[#This Row],[accFillSz]]*bot_orders[[#This Row],[avgPx]] + bot_orders[[#This Row],[fee]], -bot_orders[[#This Row],[accFillSz]]*bot_orders[[#This Row],[avgPx]])</f>
        <v>6.7169027755000004</v>
      </c>
      <c r="Y4326" s="4">
        <f>IF(bot_orders[[#This Row],[side]]="buy", bot_orders[[#This Row],[accFillSz]] + bot_orders[[#This Row],[fee]], -bot_orders[[#This Row],[accFillSz]])</f>
        <v>-8.5820000000000007</v>
      </c>
      <c r="Z4326" s="4">
        <f>IF(bot_orders[[#This Row],[side]]="sell",bot_orders[[#This Row],[accFillSz]]*bot_orders[[#This Row],[avgPx]]+bot_orders[[#This Row],[fee]], 0)</f>
        <v>6.7169027755000004</v>
      </c>
      <c r="AA4326" s="4">
        <f>IF(bot_orders[[#This Row],[side]]="sell",-bot_orders[[#This Row],[accFillSz]],bot_orders[[#This Row],[accFillSz]]+bot_orders[[#This Row],[fee]])</f>
        <v>-8.5820000000000007</v>
      </c>
      <c r="AB4326">
        <v>0</v>
      </c>
      <c r="AC4326" t="s">
        <v>39</v>
      </c>
      <c r="AD4326">
        <v>0</v>
      </c>
      <c r="AE4326" t="s">
        <v>40</v>
      </c>
      <c r="AF4326" t="s">
        <v>41</v>
      </c>
      <c r="AG4326" t="s">
        <v>28</v>
      </c>
      <c r="AH4326" t="s">
        <v>28</v>
      </c>
      <c r="AI4326">
        <v>-8.5820000000000007</v>
      </c>
      <c r="AJ4326">
        <v>6.7169027799999999</v>
      </c>
    </row>
    <row r="4327" spans="1:36" x14ac:dyDescent="0.3">
      <c r="A4327">
        <v>7573</v>
      </c>
      <c r="B4327" t="s">
        <v>17980</v>
      </c>
      <c r="C4327" t="s">
        <v>28</v>
      </c>
      <c r="D4327" t="s">
        <v>29</v>
      </c>
      <c r="E4327" t="s">
        <v>30</v>
      </c>
      <c r="F4327" t="s">
        <v>31</v>
      </c>
      <c r="G4327" t="s">
        <v>3110</v>
      </c>
      <c r="H4327" t="s">
        <v>22263</v>
      </c>
      <c r="I4327" s="4" t="s">
        <v>22264</v>
      </c>
      <c r="J4327" s="1">
        <f>((((bot_orders[[#This Row],[cTime]]/ 1000)+3*3600) / 86400) + DATE(1970,1,1))</f>
        <v>45786.196486365741</v>
      </c>
      <c r="K4327" s="4" t="s">
        <v>22265</v>
      </c>
      <c r="L4327" s="1">
        <f>((((bot_orders[[#This Row],[uTime]]/ 1000)+3*3600) / 86400) + DATE(1970,1,1))</f>
        <v>45786.208846261572</v>
      </c>
      <c r="M4327" t="s">
        <v>34</v>
      </c>
      <c r="N4327" t="s">
        <v>28</v>
      </c>
      <c r="O4327" t="s">
        <v>35</v>
      </c>
      <c r="P4327">
        <v>8.5820000000000007</v>
      </c>
      <c r="Q4327" t="s">
        <v>36</v>
      </c>
      <c r="R4327" t="s">
        <v>37</v>
      </c>
      <c r="S4327">
        <v>0.77780000000000005</v>
      </c>
      <c r="T4327">
        <v>0.77780000000000005</v>
      </c>
      <c r="U4327">
        <v>8.5820000000000007</v>
      </c>
      <c r="V4327">
        <v>-5.3400636999999997E-3</v>
      </c>
      <c r="W4327" t="s">
        <v>38</v>
      </c>
      <c r="X4327" s="4">
        <f>IF(bot_orders[[#This Row],[side]]="sell", bot_orders[[#This Row],[accFillSz]]*bot_orders[[#This Row],[avgPx]] + bot_orders[[#This Row],[fee]], -bot_orders[[#This Row],[accFillSz]]*bot_orders[[#This Row],[avgPx]])</f>
        <v>6.6697395363000007</v>
      </c>
      <c r="Y4327" s="4">
        <f>IF(bot_orders[[#This Row],[side]]="buy", bot_orders[[#This Row],[accFillSz]] + bot_orders[[#This Row],[fee]], -bot_orders[[#This Row],[accFillSz]])</f>
        <v>-8.5820000000000007</v>
      </c>
      <c r="Z4327" s="4">
        <f>IF(bot_orders[[#This Row],[side]]="sell",bot_orders[[#This Row],[accFillSz]]*bot_orders[[#This Row],[avgPx]]+bot_orders[[#This Row],[fee]], 0)</f>
        <v>6.6697395363000007</v>
      </c>
      <c r="AA4327" s="4">
        <f>IF(bot_orders[[#This Row],[side]]="sell",-bot_orders[[#This Row],[accFillSz]],bot_orders[[#This Row],[accFillSz]]+bot_orders[[#This Row],[fee]])</f>
        <v>-8.5820000000000007</v>
      </c>
      <c r="AB4327">
        <v>0</v>
      </c>
      <c r="AC4327" t="s">
        <v>39</v>
      </c>
      <c r="AD4327">
        <v>0</v>
      </c>
      <c r="AE4327" t="s">
        <v>40</v>
      </c>
      <c r="AF4327" t="s">
        <v>41</v>
      </c>
      <c r="AG4327" t="s">
        <v>28</v>
      </c>
      <c r="AH4327" t="s">
        <v>28</v>
      </c>
      <c r="AI4327">
        <v>-8.5820000000000007</v>
      </c>
      <c r="AJ4327">
        <v>6.6697395400000001</v>
      </c>
    </row>
    <row r="4328" spans="1:36" x14ac:dyDescent="0.3">
      <c r="A4328">
        <v>7578</v>
      </c>
      <c r="B4328" t="s">
        <v>17980</v>
      </c>
      <c r="C4328" t="s">
        <v>28</v>
      </c>
      <c r="D4328" t="s">
        <v>29</v>
      </c>
      <c r="E4328" t="s">
        <v>30</v>
      </c>
      <c r="F4328" t="s">
        <v>31</v>
      </c>
      <c r="G4328" t="s">
        <v>3110</v>
      </c>
      <c r="H4328" t="s">
        <v>22278</v>
      </c>
      <c r="I4328" s="4" t="s">
        <v>22279</v>
      </c>
      <c r="J4328" s="1">
        <f>((((bot_orders[[#This Row],[cTime]]/ 1000)+3*3600) / 86400) + DATE(1970,1,1))</f>
        <v>45786.208846284717</v>
      </c>
      <c r="K4328" s="4" t="s">
        <v>22280</v>
      </c>
      <c r="L4328" s="1">
        <f>((((bot_orders[[#This Row],[uTime]]/ 1000)+3*3600) / 86400) + DATE(1970,1,1))</f>
        <v>45786.214566724535</v>
      </c>
      <c r="M4328" t="s">
        <v>34</v>
      </c>
      <c r="N4328" t="s">
        <v>28</v>
      </c>
      <c r="O4328" t="s">
        <v>35</v>
      </c>
      <c r="P4328">
        <v>8.5890000000000004</v>
      </c>
      <c r="Q4328" t="s">
        <v>36</v>
      </c>
      <c r="R4328" t="s">
        <v>55</v>
      </c>
      <c r="S4328">
        <v>0.77229999999999999</v>
      </c>
      <c r="T4328">
        <v>0.77229999999999999</v>
      </c>
      <c r="U4328">
        <v>8.5890000000000004</v>
      </c>
      <c r="V4328">
        <v>-6.8712000000000001E-3</v>
      </c>
      <c r="W4328" t="s">
        <v>39</v>
      </c>
      <c r="X4328" s="4">
        <f>IF(bot_orders[[#This Row],[side]]="sell", bot_orders[[#This Row],[accFillSz]]*bot_orders[[#This Row],[avgPx]] + bot_orders[[#This Row],[fee]], -bot_orders[[#This Row],[accFillSz]]*bot_orders[[#This Row],[avgPx]])</f>
        <v>-6.6332846999999999</v>
      </c>
      <c r="Y4328" s="4">
        <f>IF(bot_orders[[#This Row],[side]]="buy", bot_orders[[#This Row],[accFillSz]] + bot_orders[[#This Row],[fee]], -bot_orders[[#This Row],[accFillSz]])</f>
        <v>8.5821287999999996</v>
      </c>
      <c r="Z4328" s="4">
        <f>IF(bot_orders[[#This Row],[side]]="sell",bot_orders[[#This Row],[accFillSz]]*bot_orders[[#This Row],[avgPx]]+bot_orders[[#This Row],[fee]], 0)</f>
        <v>0</v>
      </c>
      <c r="AA4328" s="4">
        <f>IF(bot_orders[[#This Row],[side]]="sell",-bot_orders[[#This Row],[accFillSz]],bot_orders[[#This Row],[accFillSz]]+bot_orders[[#This Row],[fee]])</f>
        <v>8.5821287999999996</v>
      </c>
      <c r="AB4328">
        <v>0</v>
      </c>
      <c r="AC4328" t="s">
        <v>38</v>
      </c>
      <c r="AD4328">
        <v>0</v>
      </c>
      <c r="AE4328" t="s">
        <v>40</v>
      </c>
      <c r="AF4328" t="s">
        <v>41</v>
      </c>
      <c r="AG4328" t="s">
        <v>28</v>
      </c>
      <c r="AH4328" t="s">
        <v>28</v>
      </c>
      <c r="AI4328">
        <v>8.5821287999999996</v>
      </c>
      <c r="AJ4328">
        <v>-6.6332846999999999</v>
      </c>
    </row>
    <row r="4329" spans="1:36" x14ac:dyDescent="0.3">
      <c r="A4329">
        <v>7581</v>
      </c>
      <c r="B4329" t="s">
        <v>17980</v>
      </c>
      <c r="C4329" t="s">
        <v>28</v>
      </c>
      <c r="D4329" t="s">
        <v>29</v>
      </c>
      <c r="E4329" t="s">
        <v>30</v>
      </c>
      <c r="F4329" t="s">
        <v>31</v>
      </c>
      <c r="G4329" t="s">
        <v>3121</v>
      </c>
      <c r="H4329" t="s">
        <v>22287</v>
      </c>
      <c r="I4329" s="4" t="s">
        <v>22288</v>
      </c>
      <c r="J4329" s="1">
        <f>((((bot_orders[[#This Row],[cTime]]/ 1000)+3*3600) / 86400) + DATE(1970,1,1))</f>
        <v>45786.214566759256</v>
      </c>
      <c r="K4329" s="4" t="s">
        <v>22289</v>
      </c>
      <c r="L4329" s="1">
        <f>((((bot_orders[[#This Row],[uTime]]/ 1000)+3*3600) / 86400) + DATE(1970,1,1))</f>
        <v>45786.257376076392</v>
      </c>
      <c r="M4329" t="s">
        <v>34</v>
      </c>
      <c r="N4329" t="s">
        <v>28</v>
      </c>
      <c r="O4329" t="s">
        <v>35</v>
      </c>
      <c r="P4329">
        <v>8.5820000000000007</v>
      </c>
      <c r="Q4329" t="s">
        <v>36</v>
      </c>
      <c r="R4329" t="s">
        <v>37</v>
      </c>
      <c r="S4329">
        <v>0.77780000000000005</v>
      </c>
      <c r="T4329">
        <v>0.77780000000000005</v>
      </c>
      <c r="U4329">
        <v>8.5820000000000007</v>
      </c>
      <c r="V4329">
        <v>-5.3400636999999997E-3</v>
      </c>
      <c r="W4329" t="s">
        <v>38</v>
      </c>
      <c r="X4329" s="4">
        <f>IF(bot_orders[[#This Row],[side]]="sell", bot_orders[[#This Row],[accFillSz]]*bot_orders[[#This Row],[avgPx]] + bot_orders[[#This Row],[fee]], -bot_orders[[#This Row],[accFillSz]]*bot_orders[[#This Row],[avgPx]])</f>
        <v>6.6697395363000007</v>
      </c>
      <c r="Y4329" s="4">
        <f>IF(bot_orders[[#This Row],[side]]="buy", bot_orders[[#This Row],[accFillSz]] + bot_orders[[#This Row],[fee]], -bot_orders[[#This Row],[accFillSz]])</f>
        <v>-8.5820000000000007</v>
      </c>
      <c r="Z4329" s="4">
        <f>IF(bot_orders[[#This Row],[side]]="sell",bot_orders[[#This Row],[accFillSz]]*bot_orders[[#This Row],[avgPx]]+bot_orders[[#This Row],[fee]], 0)</f>
        <v>6.6697395363000007</v>
      </c>
      <c r="AA4329" s="4">
        <f>IF(bot_orders[[#This Row],[side]]="sell",-bot_orders[[#This Row],[accFillSz]],bot_orders[[#This Row],[accFillSz]]+bot_orders[[#This Row],[fee]])</f>
        <v>-8.5820000000000007</v>
      </c>
      <c r="AB4329">
        <v>0</v>
      </c>
      <c r="AC4329" t="s">
        <v>39</v>
      </c>
      <c r="AD4329">
        <v>0</v>
      </c>
      <c r="AE4329" t="s">
        <v>40</v>
      </c>
      <c r="AF4329" t="s">
        <v>41</v>
      </c>
      <c r="AG4329" t="s">
        <v>28</v>
      </c>
      <c r="AH4329" t="s">
        <v>28</v>
      </c>
      <c r="AI4329">
        <v>-8.5820000000000007</v>
      </c>
      <c r="AJ4329">
        <v>6.6697395400000001</v>
      </c>
    </row>
    <row r="4330" spans="1:36" x14ac:dyDescent="0.3">
      <c r="A4330">
        <v>7592</v>
      </c>
      <c r="B4330" t="s">
        <v>17980</v>
      </c>
      <c r="C4330" t="s">
        <v>28</v>
      </c>
      <c r="D4330" t="s">
        <v>29</v>
      </c>
      <c r="E4330" t="s">
        <v>30</v>
      </c>
      <c r="F4330" t="s">
        <v>31</v>
      </c>
      <c r="G4330" t="s">
        <v>3121</v>
      </c>
      <c r="H4330" t="s">
        <v>22320</v>
      </c>
      <c r="I4330" s="4" t="s">
        <v>22321</v>
      </c>
      <c r="J4330" s="1">
        <f>((((bot_orders[[#This Row],[cTime]]/ 1000)+3*3600) / 86400) + DATE(1970,1,1))</f>
        <v>45786.257376111113</v>
      </c>
      <c r="K4330" s="4" t="s">
        <v>22322</v>
      </c>
      <c r="L4330" s="1">
        <f>((((bot_orders[[#This Row],[uTime]]/ 1000)+3*3600) / 86400) + DATE(1970,1,1))</f>
        <v>45786.27445725695</v>
      </c>
      <c r="M4330" t="s">
        <v>34</v>
      </c>
      <c r="N4330" t="s">
        <v>28</v>
      </c>
      <c r="O4330" t="s">
        <v>35</v>
      </c>
      <c r="P4330">
        <v>8.5890000000000004</v>
      </c>
      <c r="Q4330" t="s">
        <v>36</v>
      </c>
      <c r="R4330" t="s">
        <v>55</v>
      </c>
      <c r="S4330">
        <v>0.77229999999999999</v>
      </c>
      <c r="T4330">
        <v>0.77229999999999999</v>
      </c>
      <c r="U4330">
        <v>8.5890000000000004</v>
      </c>
      <c r="V4330">
        <v>-6.8712000000000001E-3</v>
      </c>
      <c r="W4330" t="s">
        <v>39</v>
      </c>
      <c r="X4330" s="4">
        <f>IF(bot_orders[[#This Row],[side]]="sell", bot_orders[[#This Row],[accFillSz]]*bot_orders[[#This Row],[avgPx]] + bot_orders[[#This Row],[fee]], -bot_orders[[#This Row],[accFillSz]]*bot_orders[[#This Row],[avgPx]])</f>
        <v>-6.6332846999999999</v>
      </c>
      <c r="Y4330" s="4">
        <f>IF(bot_orders[[#This Row],[side]]="buy", bot_orders[[#This Row],[accFillSz]] + bot_orders[[#This Row],[fee]], -bot_orders[[#This Row],[accFillSz]])</f>
        <v>8.5821287999999996</v>
      </c>
      <c r="Z4330" s="4">
        <f>IF(bot_orders[[#This Row],[side]]="sell",bot_orders[[#This Row],[accFillSz]]*bot_orders[[#This Row],[avgPx]]+bot_orders[[#This Row],[fee]], 0)</f>
        <v>0</v>
      </c>
      <c r="AA4330" s="4">
        <f>IF(bot_orders[[#This Row],[side]]="sell",-bot_orders[[#This Row],[accFillSz]],bot_orders[[#This Row],[accFillSz]]+bot_orders[[#This Row],[fee]])</f>
        <v>8.5821287999999996</v>
      </c>
      <c r="AB4330">
        <v>0</v>
      </c>
      <c r="AC4330" t="s">
        <v>38</v>
      </c>
      <c r="AD4330">
        <v>0</v>
      </c>
      <c r="AE4330" t="s">
        <v>40</v>
      </c>
      <c r="AF4330" t="s">
        <v>41</v>
      </c>
      <c r="AG4330" t="s">
        <v>28</v>
      </c>
      <c r="AH4330" t="s">
        <v>28</v>
      </c>
      <c r="AI4330">
        <v>8.5821287999999996</v>
      </c>
      <c r="AJ4330">
        <v>-6.6332846999999999</v>
      </c>
    </row>
    <row r="4331" spans="1:36" x14ac:dyDescent="0.3">
      <c r="A4331">
        <v>7600</v>
      </c>
      <c r="B4331" t="s">
        <v>17980</v>
      </c>
      <c r="C4331" t="s">
        <v>28</v>
      </c>
      <c r="D4331" t="s">
        <v>29</v>
      </c>
      <c r="E4331" t="s">
        <v>30</v>
      </c>
      <c r="F4331" t="s">
        <v>31</v>
      </c>
      <c r="G4331" t="s">
        <v>3149</v>
      </c>
      <c r="H4331" t="s">
        <v>22344</v>
      </c>
      <c r="I4331" s="4" t="s">
        <v>22345</v>
      </c>
      <c r="J4331" s="1">
        <f>((((bot_orders[[#This Row],[cTime]]/ 1000)+3*3600) / 86400) + DATE(1970,1,1))</f>
        <v>45786.274457280088</v>
      </c>
      <c r="K4331" s="4" t="s">
        <v>22346</v>
      </c>
      <c r="L4331" s="1">
        <f>((((bot_orders[[#This Row],[uTime]]/ 1000)+3*3600) / 86400) + DATE(1970,1,1))</f>
        <v>45786.365950555555</v>
      </c>
      <c r="M4331" t="s">
        <v>34</v>
      </c>
      <c r="N4331" t="s">
        <v>28</v>
      </c>
      <c r="O4331" t="s">
        <v>35</v>
      </c>
      <c r="P4331">
        <v>8.5820000000000007</v>
      </c>
      <c r="Q4331" t="s">
        <v>36</v>
      </c>
      <c r="R4331" t="s">
        <v>37</v>
      </c>
      <c r="S4331">
        <v>0.77780000000000005</v>
      </c>
      <c r="T4331">
        <v>0.77780000000000005</v>
      </c>
      <c r="U4331">
        <v>8.5820000000000007</v>
      </c>
      <c r="V4331">
        <v>-5.3400636999999997E-3</v>
      </c>
      <c r="W4331" t="s">
        <v>38</v>
      </c>
      <c r="X4331" s="4">
        <f>IF(bot_orders[[#This Row],[side]]="sell", bot_orders[[#This Row],[accFillSz]]*bot_orders[[#This Row],[avgPx]] + bot_orders[[#This Row],[fee]], -bot_orders[[#This Row],[accFillSz]]*bot_orders[[#This Row],[avgPx]])</f>
        <v>6.6697395363000007</v>
      </c>
      <c r="Y4331" s="4">
        <f>IF(bot_orders[[#This Row],[side]]="buy", bot_orders[[#This Row],[accFillSz]] + bot_orders[[#This Row],[fee]], -bot_orders[[#This Row],[accFillSz]])</f>
        <v>-8.5820000000000007</v>
      </c>
      <c r="Z4331" s="4">
        <f>IF(bot_orders[[#This Row],[side]]="sell",bot_orders[[#This Row],[accFillSz]]*bot_orders[[#This Row],[avgPx]]+bot_orders[[#This Row],[fee]], 0)</f>
        <v>6.6697395363000007</v>
      </c>
      <c r="AA4331" s="4">
        <f>IF(bot_orders[[#This Row],[side]]="sell",-bot_orders[[#This Row],[accFillSz]],bot_orders[[#This Row],[accFillSz]]+bot_orders[[#This Row],[fee]])</f>
        <v>-8.5820000000000007</v>
      </c>
      <c r="AB4331">
        <v>0</v>
      </c>
      <c r="AC4331" t="s">
        <v>39</v>
      </c>
      <c r="AD4331">
        <v>0</v>
      </c>
      <c r="AE4331" t="s">
        <v>40</v>
      </c>
      <c r="AF4331" t="s">
        <v>41</v>
      </c>
      <c r="AG4331" t="s">
        <v>28</v>
      </c>
      <c r="AH4331" t="s">
        <v>28</v>
      </c>
      <c r="AI4331">
        <v>-8.5820000000000007</v>
      </c>
      <c r="AJ4331">
        <v>6.6697395400000001</v>
      </c>
    </row>
    <row r="4332" spans="1:36" x14ac:dyDescent="0.3">
      <c r="A4332">
        <v>7604</v>
      </c>
      <c r="B4332" t="s">
        <v>17980</v>
      </c>
      <c r="C4332" t="s">
        <v>28</v>
      </c>
      <c r="D4332" t="s">
        <v>29</v>
      </c>
      <c r="E4332" t="s">
        <v>30</v>
      </c>
      <c r="F4332" t="s">
        <v>31</v>
      </c>
      <c r="G4332" t="s">
        <v>3132</v>
      </c>
      <c r="H4332" t="s">
        <v>22356</v>
      </c>
      <c r="I4332" s="4" t="s">
        <v>22357</v>
      </c>
      <c r="J4332" s="1">
        <f>((((bot_orders[[#This Row],[cTime]]/ 1000)+3*3600) / 86400) + DATE(1970,1,1))</f>
        <v>45786.280323368053</v>
      </c>
      <c r="K4332" s="4" t="s">
        <v>22352</v>
      </c>
      <c r="L4332" s="1">
        <f>((((bot_orders[[#This Row],[uTime]]/ 1000)+3*3600) / 86400) + DATE(1970,1,1))</f>
        <v>45786.297526527778</v>
      </c>
      <c r="M4332" t="s">
        <v>34</v>
      </c>
      <c r="N4332" t="s">
        <v>28</v>
      </c>
      <c r="O4332" t="s">
        <v>35</v>
      </c>
      <c r="P4332">
        <v>8.5820000000000007</v>
      </c>
      <c r="Q4332" t="s">
        <v>36</v>
      </c>
      <c r="R4332" t="s">
        <v>37</v>
      </c>
      <c r="S4332">
        <v>0.77229999999999999</v>
      </c>
      <c r="T4332">
        <v>0.77229999999999999</v>
      </c>
      <c r="U4332">
        <v>8.5820000000000007</v>
      </c>
      <c r="V4332">
        <v>-5.3023028999999999E-3</v>
      </c>
      <c r="W4332" t="s">
        <v>38</v>
      </c>
      <c r="X4332" s="4">
        <f>IF(bot_orders[[#This Row],[side]]="sell", bot_orders[[#This Row],[accFillSz]]*bot_orders[[#This Row],[avgPx]] + bot_orders[[#This Row],[fee]], -bot_orders[[#This Row],[accFillSz]]*bot_orders[[#This Row],[avgPx]])</f>
        <v>6.6225762971000011</v>
      </c>
      <c r="Y4332" s="4">
        <f>IF(bot_orders[[#This Row],[side]]="buy", bot_orders[[#This Row],[accFillSz]] + bot_orders[[#This Row],[fee]], -bot_orders[[#This Row],[accFillSz]])</f>
        <v>-8.5820000000000007</v>
      </c>
      <c r="Z4332" s="4">
        <f>IF(bot_orders[[#This Row],[side]]="sell",bot_orders[[#This Row],[accFillSz]]*bot_orders[[#This Row],[avgPx]]+bot_orders[[#This Row],[fee]], 0)</f>
        <v>6.6225762971000011</v>
      </c>
      <c r="AA4332" s="4">
        <f>IF(bot_orders[[#This Row],[side]]="sell",-bot_orders[[#This Row],[accFillSz]],bot_orders[[#This Row],[accFillSz]]+bot_orders[[#This Row],[fee]])</f>
        <v>-8.5820000000000007</v>
      </c>
      <c r="AB4332">
        <v>0</v>
      </c>
      <c r="AC4332" t="s">
        <v>39</v>
      </c>
      <c r="AD4332">
        <v>0</v>
      </c>
      <c r="AE4332" t="s">
        <v>40</v>
      </c>
      <c r="AF4332" t="s">
        <v>41</v>
      </c>
      <c r="AG4332" t="s">
        <v>28</v>
      </c>
      <c r="AH4332" t="s">
        <v>28</v>
      </c>
      <c r="AI4332">
        <v>-8.5820000000000007</v>
      </c>
      <c r="AJ4332">
        <v>6.6225763000000004</v>
      </c>
    </row>
    <row r="4333" spans="1:36" x14ac:dyDescent="0.3">
      <c r="A4333">
        <v>7609</v>
      </c>
      <c r="B4333" t="s">
        <v>17980</v>
      </c>
      <c r="C4333" t="s">
        <v>28</v>
      </c>
      <c r="D4333" t="s">
        <v>29</v>
      </c>
      <c r="E4333" t="s">
        <v>30</v>
      </c>
      <c r="F4333" t="s">
        <v>31</v>
      </c>
      <c r="G4333" t="s">
        <v>3074</v>
      </c>
      <c r="H4333" t="s">
        <v>22370</v>
      </c>
      <c r="I4333" s="4" t="s">
        <v>22371</v>
      </c>
      <c r="J4333" s="1">
        <f>((((bot_orders[[#This Row],[cTime]]/ 1000)+3*3600) / 86400) + DATE(1970,1,1))</f>
        <v>45786.289437141204</v>
      </c>
      <c r="K4333" s="4" t="s">
        <v>22372</v>
      </c>
      <c r="L4333" s="1">
        <f>((((bot_orders[[#This Row],[uTime]]/ 1000)+3*3600) / 86400) + DATE(1970,1,1))</f>
        <v>45786.293171979167</v>
      </c>
      <c r="M4333" t="s">
        <v>34</v>
      </c>
      <c r="N4333" t="s">
        <v>28</v>
      </c>
      <c r="O4333" t="s">
        <v>35</v>
      </c>
      <c r="P4333">
        <v>8.5820000000000007</v>
      </c>
      <c r="Q4333" t="s">
        <v>36</v>
      </c>
      <c r="R4333" t="s">
        <v>37</v>
      </c>
      <c r="S4333">
        <v>0.76690000000000003</v>
      </c>
      <c r="T4333">
        <v>0.76690000000000003</v>
      </c>
      <c r="U4333">
        <v>8.5820000000000007</v>
      </c>
      <c r="V4333">
        <v>-5.2652285999999996E-3</v>
      </c>
      <c r="W4333" t="s">
        <v>38</v>
      </c>
      <c r="X4333" s="4">
        <f>IF(bot_orders[[#This Row],[side]]="sell", bot_orders[[#This Row],[accFillSz]]*bot_orders[[#This Row],[avgPx]] + bot_orders[[#This Row],[fee]], -bot_orders[[#This Row],[accFillSz]]*bot_orders[[#This Row],[avgPx]])</f>
        <v>6.5762705714000012</v>
      </c>
      <c r="Y4333" s="4">
        <f>IF(bot_orders[[#This Row],[side]]="buy", bot_orders[[#This Row],[accFillSz]] + bot_orders[[#This Row],[fee]], -bot_orders[[#This Row],[accFillSz]])</f>
        <v>-8.5820000000000007</v>
      </c>
      <c r="Z4333" s="4">
        <f>IF(bot_orders[[#This Row],[side]]="sell",bot_orders[[#This Row],[accFillSz]]*bot_orders[[#This Row],[avgPx]]+bot_orders[[#This Row],[fee]], 0)</f>
        <v>6.5762705714000012</v>
      </c>
      <c r="AA4333" s="4">
        <f>IF(bot_orders[[#This Row],[side]]="sell",-bot_orders[[#This Row],[accFillSz]],bot_orders[[#This Row],[accFillSz]]+bot_orders[[#This Row],[fee]])</f>
        <v>-8.5820000000000007</v>
      </c>
      <c r="AB4333">
        <v>0</v>
      </c>
      <c r="AC4333" t="s">
        <v>39</v>
      </c>
      <c r="AD4333">
        <v>0</v>
      </c>
      <c r="AE4333" t="s">
        <v>40</v>
      </c>
      <c r="AF4333" t="s">
        <v>41</v>
      </c>
      <c r="AG4333" t="s">
        <v>28</v>
      </c>
      <c r="AH4333" t="s">
        <v>28</v>
      </c>
      <c r="AI4333">
        <v>-8.5820000000000007</v>
      </c>
      <c r="AJ4333">
        <v>6.5762705700000001</v>
      </c>
    </row>
    <row r="4334" spans="1:36" x14ac:dyDescent="0.3">
      <c r="A4334">
        <v>7613</v>
      </c>
      <c r="B4334" t="s">
        <v>17980</v>
      </c>
      <c r="C4334" t="s">
        <v>28</v>
      </c>
      <c r="D4334" t="s">
        <v>29</v>
      </c>
      <c r="E4334" t="s">
        <v>30</v>
      </c>
      <c r="F4334" t="s">
        <v>31</v>
      </c>
      <c r="G4334" t="s">
        <v>3132</v>
      </c>
      <c r="H4334" t="s">
        <v>22382</v>
      </c>
      <c r="I4334" s="4" t="s">
        <v>22380</v>
      </c>
      <c r="J4334" s="1">
        <f>((((bot_orders[[#This Row],[cTime]]/ 1000)+3*3600) / 86400) + DATE(1970,1,1))</f>
        <v>45786.29752655093</v>
      </c>
      <c r="K4334" s="4" t="s">
        <v>22383</v>
      </c>
      <c r="L4334" s="1">
        <f>((((bot_orders[[#This Row],[uTime]]/ 1000)+3*3600) / 86400) + DATE(1970,1,1))</f>
        <v>45786.3175128125</v>
      </c>
      <c r="M4334" t="s">
        <v>34</v>
      </c>
      <c r="N4334" t="s">
        <v>28</v>
      </c>
      <c r="O4334" t="s">
        <v>35</v>
      </c>
      <c r="P4334">
        <v>8.5890000000000004</v>
      </c>
      <c r="Q4334" t="s">
        <v>36</v>
      </c>
      <c r="R4334" t="s">
        <v>55</v>
      </c>
      <c r="S4334">
        <v>0.76690000000000003</v>
      </c>
      <c r="T4334">
        <v>0.76690000000000003</v>
      </c>
      <c r="U4334">
        <v>8.5890000000000004</v>
      </c>
      <c r="V4334">
        <v>-6.8712000000000001E-3</v>
      </c>
      <c r="W4334" t="s">
        <v>39</v>
      </c>
      <c r="X4334" s="4">
        <f>IF(bot_orders[[#This Row],[side]]="sell", bot_orders[[#This Row],[accFillSz]]*bot_orders[[#This Row],[avgPx]] + bot_orders[[#This Row],[fee]], -bot_orders[[#This Row],[accFillSz]]*bot_orders[[#This Row],[avgPx]])</f>
        <v>-6.5869041000000008</v>
      </c>
      <c r="Y4334" s="4">
        <f>IF(bot_orders[[#This Row],[side]]="buy", bot_orders[[#This Row],[accFillSz]] + bot_orders[[#This Row],[fee]], -bot_orders[[#This Row],[accFillSz]])</f>
        <v>8.5821287999999996</v>
      </c>
      <c r="Z4334" s="4">
        <f>IF(bot_orders[[#This Row],[side]]="sell",bot_orders[[#This Row],[accFillSz]]*bot_orders[[#This Row],[avgPx]]+bot_orders[[#This Row],[fee]], 0)</f>
        <v>0</v>
      </c>
      <c r="AA4334" s="4">
        <f>IF(bot_orders[[#This Row],[side]]="sell",-bot_orders[[#This Row],[accFillSz]],bot_orders[[#This Row],[accFillSz]]+bot_orders[[#This Row],[fee]])</f>
        <v>8.5821287999999996</v>
      </c>
      <c r="AB4334">
        <v>0</v>
      </c>
      <c r="AC4334" t="s">
        <v>38</v>
      </c>
      <c r="AD4334">
        <v>0</v>
      </c>
      <c r="AE4334" t="s">
        <v>40</v>
      </c>
      <c r="AF4334" t="s">
        <v>41</v>
      </c>
      <c r="AG4334" t="s">
        <v>28</v>
      </c>
      <c r="AH4334" t="s">
        <v>28</v>
      </c>
      <c r="AI4334">
        <v>8.5821287999999996</v>
      </c>
      <c r="AJ4334">
        <v>-6.5869040999999999</v>
      </c>
    </row>
    <row r="4335" spans="1:36" x14ac:dyDescent="0.3">
      <c r="A4335">
        <v>7620</v>
      </c>
      <c r="B4335" t="s">
        <v>17980</v>
      </c>
      <c r="C4335" t="s">
        <v>28</v>
      </c>
      <c r="D4335" t="s">
        <v>29</v>
      </c>
      <c r="E4335" t="s">
        <v>30</v>
      </c>
      <c r="F4335" t="s">
        <v>31</v>
      </c>
      <c r="G4335" t="s">
        <v>3128</v>
      </c>
      <c r="H4335" t="s">
        <v>22402</v>
      </c>
      <c r="I4335" s="4" t="s">
        <v>22403</v>
      </c>
      <c r="J4335" s="1">
        <f>((((bot_orders[[#This Row],[cTime]]/ 1000)+3*3600) / 86400) + DATE(1970,1,1))</f>
        <v>45786.317512835652</v>
      </c>
      <c r="K4335" s="4" t="s">
        <v>22404</v>
      </c>
      <c r="L4335" s="1">
        <f>((((bot_orders[[#This Row],[uTime]]/ 1000)+3*3600) / 86400) + DATE(1970,1,1))</f>
        <v>45786.323873217596</v>
      </c>
      <c r="M4335" t="s">
        <v>34</v>
      </c>
      <c r="N4335" t="s">
        <v>28</v>
      </c>
      <c r="O4335" t="s">
        <v>35</v>
      </c>
      <c r="P4335">
        <v>8.5820000000000007</v>
      </c>
      <c r="Q4335" t="s">
        <v>36</v>
      </c>
      <c r="R4335" t="s">
        <v>37</v>
      </c>
      <c r="S4335">
        <v>0.77229999999999999</v>
      </c>
      <c r="T4335">
        <v>0.77229999999999999</v>
      </c>
      <c r="U4335">
        <v>8.5820000000000007</v>
      </c>
      <c r="V4335">
        <v>-5.3023028999999999E-3</v>
      </c>
      <c r="W4335" t="s">
        <v>38</v>
      </c>
      <c r="X4335" s="4">
        <f>IF(bot_orders[[#This Row],[side]]="sell", bot_orders[[#This Row],[accFillSz]]*bot_orders[[#This Row],[avgPx]] + bot_orders[[#This Row],[fee]], -bot_orders[[#This Row],[accFillSz]]*bot_orders[[#This Row],[avgPx]])</f>
        <v>6.6225762971000011</v>
      </c>
      <c r="Y4335" s="4">
        <f>IF(bot_orders[[#This Row],[side]]="buy", bot_orders[[#This Row],[accFillSz]] + bot_orders[[#This Row],[fee]], -bot_orders[[#This Row],[accFillSz]])</f>
        <v>-8.5820000000000007</v>
      </c>
      <c r="Z4335" s="4">
        <f>IF(bot_orders[[#This Row],[side]]="sell",bot_orders[[#This Row],[accFillSz]]*bot_orders[[#This Row],[avgPx]]+bot_orders[[#This Row],[fee]], 0)</f>
        <v>6.6225762971000011</v>
      </c>
      <c r="AA4335" s="4">
        <f>IF(bot_orders[[#This Row],[side]]="sell",-bot_orders[[#This Row],[accFillSz]],bot_orders[[#This Row],[accFillSz]]+bot_orders[[#This Row],[fee]])</f>
        <v>-8.5820000000000007</v>
      </c>
      <c r="AB4335">
        <v>0</v>
      </c>
      <c r="AC4335" t="s">
        <v>39</v>
      </c>
      <c r="AD4335">
        <v>0</v>
      </c>
      <c r="AE4335" t="s">
        <v>40</v>
      </c>
      <c r="AF4335" t="s">
        <v>41</v>
      </c>
      <c r="AG4335" t="s">
        <v>28</v>
      </c>
      <c r="AH4335" t="s">
        <v>28</v>
      </c>
      <c r="AI4335">
        <v>-8.5820000000000007</v>
      </c>
      <c r="AJ4335">
        <v>6.6225763000000004</v>
      </c>
    </row>
    <row r="4336" spans="1:36" x14ac:dyDescent="0.3">
      <c r="A4336">
        <v>7633</v>
      </c>
      <c r="B4336" t="s">
        <v>17980</v>
      </c>
      <c r="C4336" t="s">
        <v>28</v>
      </c>
      <c r="D4336" t="s">
        <v>29</v>
      </c>
      <c r="E4336" t="s">
        <v>30</v>
      </c>
      <c r="F4336" t="s">
        <v>31</v>
      </c>
      <c r="G4336" t="s">
        <v>3149</v>
      </c>
      <c r="H4336" t="s">
        <v>22441</v>
      </c>
      <c r="I4336" s="4" t="s">
        <v>22442</v>
      </c>
      <c r="J4336" s="1">
        <f>((((bot_orders[[#This Row],[cTime]]/ 1000)+3*3600) / 86400) + DATE(1970,1,1))</f>
        <v>45786.365950578707</v>
      </c>
      <c r="K4336" s="4" t="s">
        <v>22443</v>
      </c>
      <c r="L4336" s="1">
        <f>((((bot_orders[[#This Row],[uTime]]/ 1000)+3*3600) / 86400) + DATE(1970,1,1))</f>
        <v>45786.370826261569</v>
      </c>
      <c r="M4336" t="s">
        <v>34</v>
      </c>
      <c r="N4336" t="s">
        <v>28</v>
      </c>
      <c r="O4336" t="s">
        <v>35</v>
      </c>
      <c r="P4336">
        <v>8.5890000000000004</v>
      </c>
      <c r="Q4336" t="s">
        <v>36</v>
      </c>
      <c r="R4336" t="s">
        <v>55</v>
      </c>
      <c r="S4336">
        <v>0.77229999999999999</v>
      </c>
      <c r="T4336">
        <v>0.77229999999999999</v>
      </c>
      <c r="U4336">
        <v>8.5890000000000004</v>
      </c>
      <c r="V4336">
        <v>-6.8712000000000001E-3</v>
      </c>
      <c r="W4336" t="s">
        <v>39</v>
      </c>
      <c r="X4336" s="4">
        <f>IF(bot_orders[[#This Row],[side]]="sell", bot_orders[[#This Row],[accFillSz]]*bot_orders[[#This Row],[avgPx]] + bot_orders[[#This Row],[fee]], -bot_orders[[#This Row],[accFillSz]]*bot_orders[[#This Row],[avgPx]])</f>
        <v>-6.6332846999999999</v>
      </c>
      <c r="Y4336" s="4">
        <f>IF(bot_orders[[#This Row],[side]]="buy", bot_orders[[#This Row],[accFillSz]] + bot_orders[[#This Row],[fee]], -bot_orders[[#This Row],[accFillSz]])</f>
        <v>8.5821287999999996</v>
      </c>
      <c r="Z4336" s="4">
        <f>IF(bot_orders[[#This Row],[side]]="sell",bot_orders[[#This Row],[accFillSz]]*bot_orders[[#This Row],[avgPx]]+bot_orders[[#This Row],[fee]], 0)</f>
        <v>0</v>
      </c>
      <c r="AA4336" s="4">
        <f>IF(bot_orders[[#This Row],[side]]="sell",-bot_orders[[#This Row],[accFillSz]],bot_orders[[#This Row],[accFillSz]]+bot_orders[[#This Row],[fee]])</f>
        <v>8.5821287999999996</v>
      </c>
      <c r="AB4336">
        <v>0</v>
      </c>
      <c r="AC4336" t="s">
        <v>38</v>
      </c>
      <c r="AD4336">
        <v>0</v>
      </c>
      <c r="AE4336" t="s">
        <v>40</v>
      </c>
      <c r="AF4336" t="s">
        <v>41</v>
      </c>
      <c r="AG4336" t="s">
        <v>28</v>
      </c>
      <c r="AH4336" t="s">
        <v>28</v>
      </c>
      <c r="AI4336">
        <v>8.5821287999999996</v>
      </c>
      <c r="AJ4336">
        <v>-6.6332846999999999</v>
      </c>
    </row>
    <row r="4337" spans="1:36" x14ac:dyDescent="0.3">
      <c r="A4337">
        <v>7638</v>
      </c>
      <c r="B4337" t="s">
        <v>17980</v>
      </c>
      <c r="C4337" t="s">
        <v>28</v>
      </c>
      <c r="D4337" t="s">
        <v>29</v>
      </c>
      <c r="E4337" t="s">
        <v>30</v>
      </c>
      <c r="F4337" t="s">
        <v>31</v>
      </c>
      <c r="G4337" t="s">
        <v>3117</v>
      </c>
      <c r="H4337" t="s">
        <v>22456</v>
      </c>
      <c r="I4337" s="4" t="s">
        <v>22457</v>
      </c>
      <c r="J4337" s="1">
        <f>((((bot_orders[[#This Row],[cTime]]/ 1000)+3*3600) / 86400) + DATE(1970,1,1))</f>
        <v>45786.370826296297</v>
      </c>
      <c r="K4337" s="4" t="s">
        <v>22458</v>
      </c>
      <c r="L4337" s="1">
        <f>((((bot_orders[[#This Row],[uTime]]/ 1000)+3*3600) / 86400) + DATE(1970,1,1))</f>
        <v>45786.377460381947</v>
      </c>
      <c r="M4337" t="s">
        <v>34</v>
      </c>
      <c r="N4337" t="s">
        <v>28</v>
      </c>
      <c r="O4337" t="s">
        <v>35</v>
      </c>
      <c r="P4337">
        <v>8.5820000000000007</v>
      </c>
      <c r="Q4337" t="s">
        <v>36</v>
      </c>
      <c r="R4337" t="s">
        <v>37</v>
      </c>
      <c r="S4337">
        <v>0.77780000000000005</v>
      </c>
      <c r="T4337">
        <v>0.77780000000000005</v>
      </c>
      <c r="U4337">
        <v>8.5820000000000007</v>
      </c>
      <c r="V4337">
        <v>-5.3400636999999997E-3</v>
      </c>
      <c r="W4337" t="s">
        <v>38</v>
      </c>
      <c r="X4337" s="4">
        <f>IF(bot_orders[[#This Row],[side]]="sell", bot_orders[[#This Row],[accFillSz]]*bot_orders[[#This Row],[avgPx]] + bot_orders[[#This Row],[fee]], -bot_orders[[#This Row],[accFillSz]]*bot_orders[[#This Row],[avgPx]])</f>
        <v>6.6697395363000007</v>
      </c>
      <c r="Y4337" s="4">
        <f>IF(bot_orders[[#This Row],[side]]="buy", bot_orders[[#This Row],[accFillSz]] + bot_orders[[#This Row],[fee]], -bot_orders[[#This Row],[accFillSz]])</f>
        <v>-8.5820000000000007</v>
      </c>
      <c r="Z4337" s="4">
        <f>IF(bot_orders[[#This Row],[side]]="sell",bot_orders[[#This Row],[accFillSz]]*bot_orders[[#This Row],[avgPx]]+bot_orders[[#This Row],[fee]], 0)</f>
        <v>6.6697395363000007</v>
      </c>
      <c r="AA4337" s="4">
        <f>IF(bot_orders[[#This Row],[side]]="sell",-bot_orders[[#This Row],[accFillSz]],bot_orders[[#This Row],[accFillSz]]+bot_orders[[#This Row],[fee]])</f>
        <v>-8.5820000000000007</v>
      </c>
      <c r="AB4337">
        <v>0</v>
      </c>
      <c r="AC4337" t="s">
        <v>39</v>
      </c>
      <c r="AD4337">
        <v>0</v>
      </c>
      <c r="AE4337" t="s">
        <v>40</v>
      </c>
      <c r="AF4337" t="s">
        <v>41</v>
      </c>
      <c r="AG4337" t="s">
        <v>28</v>
      </c>
      <c r="AH4337" t="s">
        <v>28</v>
      </c>
      <c r="AI4337">
        <v>-8.5820000000000007</v>
      </c>
      <c r="AJ4337">
        <v>6.6697395400000001</v>
      </c>
    </row>
    <row r="4338" spans="1:36" x14ac:dyDescent="0.3">
      <c r="A4338">
        <v>7646</v>
      </c>
      <c r="B4338" t="s">
        <v>17980</v>
      </c>
      <c r="C4338" t="s">
        <v>28</v>
      </c>
      <c r="D4338" t="s">
        <v>29</v>
      </c>
      <c r="E4338" t="s">
        <v>30</v>
      </c>
      <c r="F4338" t="s">
        <v>31</v>
      </c>
      <c r="G4338" t="s">
        <v>3163</v>
      </c>
      <c r="H4338" t="s">
        <v>22480</v>
      </c>
      <c r="I4338" s="4" t="s">
        <v>22481</v>
      </c>
      <c r="J4338" s="1">
        <f>((((bot_orders[[#This Row],[cTime]]/ 1000)+3*3600) / 86400) + DATE(1970,1,1))</f>
        <v>45786.388266678245</v>
      </c>
      <c r="K4338" s="4" t="s">
        <v>22482</v>
      </c>
      <c r="L4338" s="1">
        <f>((((bot_orders[[#This Row],[uTime]]/ 1000)+3*3600) / 86400) + DATE(1970,1,1))</f>
        <v>45786.4000065625</v>
      </c>
      <c r="M4338" t="s">
        <v>34</v>
      </c>
      <c r="N4338" t="s">
        <v>28</v>
      </c>
      <c r="O4338" t="s">
        <v>35</v>
      </c>
      <c r="P4338">
        <v>8.5890000000000004</v>
      </c>
      <c r="Q4338" t="s">
        <v>36</v>
      </c>
      <c r="R4338" t="s">
        <v>55</v>
      </c>
      <c r="S4338">
        <v>0.77780000000000005</v>
      </c>
      <c r="T4338">
        <v>0.77780000000000005</v>
      </c>
      <c r="U4338">
        <v>8.5890000000000004</v>
      </c>
      <c r="V4338">
        <v>-6.8712000000000001E-3</v>
      </c>
      <c r="W4338" t="s">
        <v>39</v>
      </c>
      <c r="X4338" s="4">
        <f>IF(bot_orders[[#This Row],[side]]="sell", bot_orders[[#This Row],[accFillSz]]*bot_orders[[#This Row],[avgPx]] + bot_orders[[#This Row],[fee]], -bot_orders[[#This Row],[accFillSz]]*bot_orders[[#This Row],[avgPx]])</f>
        <v>-6.6805242000000007</v>
      </c>
      <c r="Y4338" s="4">
        <f>IF(bot_orders[[#This Row],[side]]="buy", bot_orders[[#This Row],[accFillSz]] + bot_orders[[#This Row],[fee]], -bot_orders[[#This Row],[accFillSz]])</f>
        <v>8.5821287999999996</v>
      </c>
      <c r="Z4338" s="4">
        <f>IF(bot_orders[[#This Row],[side]]="sell",bot_orders[[#This Row],[accFillSz]]*bot_orders[[#This Row],[avgPx]]+bot_orders[[#This Row],[fee]], 0)</f>
        <v>0</v>
      </c>
      <c r="AA4338" s="4">
        <f>IF(bot_orders[[#This Row],[side]]="sell",-bot_orders[[#This Row],[accFillSz]],bot_orders[[#This Row],[accFillSz]]+bot_orders[[#This Row],[fee]])</f>
        <v>8.5821287999999996</v>
      </c>
      <c r="AB4338">
        <v>0</v>
      </c>
      <c r="AC4338" t="s">
        <v>38</v>
      </c>
      <c r="AD4338">
        <v>0</v>
      </c>
      <c r="AE4338" t="s">
        <v>40</v>
      </c>
      <c r="AF4338" t="s">
        <v>41</v>
      </c>
      <c r="AG4338" t="s">
        <v>28</v>
      </c>
      <c r="AH4338" t="s">
        <v>28</v>
      </c>
      <c r="AI4338">
        <v>8.5821287999999996</v>
      </c>
      <c r="AJ4338">
        <v>-6.6805241999999998</v>
      </c>
    </row>
    <row r="4339" spans="1:36" x14ac:dyDescent="0.3">
      <c r="A4339">
        <v>7654</v>
      </c>
      <c r="B4339" t="s">
        <v>17980</v>
      </c>
      <c r="C4339" t="s">
        <v>28</v>
      </c>
      <c r="D4339" t="s">
        <v>29</v>
      </c>
      <c r="E4339" t="s">
        <v>30</v>
      </c>
      <c r="F4339" t="s">
        <v>31</v>
      </c>
      <c r="G4339" t="s">
        <v>3139</v>
      </c>
      <c r="H4339" t="s">
        <v>22504</v>
      </c>
      <c r="I4339" s="4" t="s">
        <v>22505</v>
      </c>
      <c r="J4339" s="1">
        <f>((((bot_orders[[#This Row],[cTime]]/ 1000)+3*3600) / 86400) + DATE(1970,1,1))</f>
        <v>45786.400006585653</v>
      </c>
      <c r="K4339" s="4" t="s">
        <v>22506</v>
      </c>
      <c r="L4339" s="1">
        <f>((((bot_orders[[#This Row],[uTime]]/ 1000)+3*3600) / 86400) + DATE(1970,1,1))</f>
        <v>45786.412340752315</v>
      </c>
      <c r="M4339" t="s">
        <v>34</v>
      </c>
      <c r="N4339" t="s">
        <v>28</v>
      </c>
      <c r="O4339" t="s">
        <v>35</v>
      </c>
      <c r="P4339">
        <v>8.5820000000000007</v>
      </c>
      <c r="Q4339" t="s">
        <v>36</v>
      </c>
      <c r="R4339" t="s">
        <v>37</v>
      </c>
      <c r="S4339">
        <v>0.7833</v>
      </c>
      <c r="T4339">
        <v>0.7833</v>
      </c>
      <c r="U4339">
        <v>8.5820000000000007</v>
      </c>
      <c r="V4339">
        <v>-5.3778245000000004E-3</v>
      </c>
      <c r="W4339" t="s">
        <v>38</v>
      </c>
      <c r="X4339" s="4">
        <f>IF(bot_orders[[#This Row],[side]]="sell", bot_orders[[#This Row],[accFillSz]]*bot_orders[[#This Row],[avgPx]] + bot_orders[[#This Row],[fee]], -bot_orders[[#This Row],[accFillSz]]*bot_orders[[#This Row],[avgPx]])</f>
        <v>6.7169027755000004</v>
      </c>
      <c r="Y4339" s="4">
        <f>IF(bot_orders[[#This Row],[side]]="buy", bot_orders[[#This Row],[accFillSz]] + bot_orders[[#This Row],[fee]], -bot_orders[[#This Row],[accFillSz]])</f>
        <v>-8.5820000000000007</v>
      </c>
      <c r="Z4339" s="4">
        <f>IF(bot_orders[[#This Row],[side]]="sell",bot_orders[[#This Row],[accFillSz]]*bot_orders[[#This Row],[avgPx]]+bot_orders[[#This Row],[fee]], 0)</f>
        <v>6.7169027755000004</v>
      </c>
      <c r="AA4339" s="4">
        <f>IF(bot_orders[[#This Row],[side]]="sell",-bot_orders[[#This Row],[accFillSz]],bot_orders[[#This Row],[accFillSz]]+bot_orders[[#This Row],[fee]])</f>
        <v>-8.5820000000000007</v>
      </c>
      <c r="AB4339">
        <v>0</v>
      </c>
      <c r="AC4339" t="s">
        <v>39</v>
      </c>
      <c r="AD4339">
        <v>0</v>
      </c>
      <c r="AE4339" t="s">
        <v>40</v>
      </c>
      <c r="AF4339" t="s">
        <v>41</v>
      </c>
      <c r="AG4339" t="s">
        <v>28</v>
      </c>
      <c r="AH4339" t="s">
        <v>28</v>
      </c>
      <c r="AI4339">
        <v>-8.5820000000000007</v>
      </c>
      <c r="AJ4339">
        <v>6.7169027799999999</v>
      </c>
    </row>
    <row r="4340" spans="1:36" x14ac:dyDescent="0.3">
      <c r="A4340">
        <v>7673</v>
      </c>
      <c r="B4340" t="s">
        <v>17980</v>
      </c>
      <c r="C4340" t="s">
        <v>28</v>
      </c>
      <c r="D4340" t="s">
        <v>29</v>
      </c>
      <c r="E4340" t="s">
        <v>30</v>
      </c>
      <c r="F4340" t="s">
        <v>31</v>
      </c>
      <c r="G4340" t="s">
        <v>3071</v>
      </c>
      <c r="H4340" t="s">
        <v>22561</v>
      </c>
      <c r="I4340" s="4" t="s">
        <v>22562</v>
      </c>
      <c r="J4340" s="1">
        <f>((((bot_orders[[#This Row],[cTime]]/ 1000)+3*3600) / 86400) + DATE(1970,1,1))</f>
        <v>45786.447143217592</v>
      </c>
      <c r="K4340" s="4" t="s">
        <v>22563</v>
      </c>
      <c r="L4340" s="1">
        <f>((((bot_orders[[#This Row],[uTime]]/ 1000)+3*3600) / 86400) + DATE(1970,1,1))</f>
        <v>45786.447143263889</v>
      </c>
      <c r="M4340" t="s">
        <v>34</v>
      </c>
      <c r="N4340" t="s">
        <v>28</v>
      </c>
      <c r="O4340" t="s">
        <v>35</v>
      </c>
      <c r="P4340">
        <v>8.3919999999999995</v>
      </c>
      <c r="Q4340" t="s">
        <v>36</v>
      </c>
      <c r="R4340" t="s">
        <v>55</v>
      </c>
      <c r="S4340">
        <v>0.82240000000000002</v>
      </c>
      <c r="T4340">
        <v>0.81989999999999996</v>
      </c>
      <c r="U4340">
        <v>8.3919999999999995</v>
      </c>
      <c r="V4340">
        <v>-8.3920000000000002E-3</v>
      </c>
      <c r="W4340" t="s">
        <v>39</v>
      </c>
      <c r="X4340" s="4">
        <f>IF(bot_orders[[#This Row],[side]]="sell", bot_orders[[#This Row],[accFillSz]]*bot_orders[[#This Row],[avgPx]] + bot_orders[[#This Row],[fee]], -bot_orders[[#This Row],[accFillSz]]*bot_orders[[#This Row],[avgPx]])</f>
        <v>-6.880600799999999</v>
      </c>
      <c r="Y4340" s="4">
        <f>IF(bot_orders[[#This Row],[side]]="buy", bot_orders[[#This Row],[accFillSz]] + bot_orders[[#This Row],[fee]], -bot_orders[[#This Row],[accFillSz]])</f>
        <v>8.3836079999999988</v>
      </c>
      <c r="Z4340" s="4">
        <f>IF(bot_orders[[#This Row],[side]]="sell",bot_orders[[#This Row],[accFillSz]]*bot_orders[[#This Row],[avgPx]]+bot_orders[[#This Row],[fee]], 0)</f>
        <v>0</v>
      </c>
      <c r="AA4340" s="4">
        <f>IF(bot_orders[[#This Row],[side]]="sell",-bot_orders[[#This Row],[accFillSz]],bot_orders[[#This Row],[accFillSz]]+bot_orders[[#This Row],[fee]])</f>
        <v>8.3836079999999988</v>
      </c>
      <c r="AB4340">
        <v>0</v>
      </c>
      <c r="AC4340" t="s">
        <v>38</v>
      </c>
      <c r="AD4340">
        <v>0</v>
      </c>
      <c r="AE4340" t="s">
        <v>40</v>
      </c>
      <c r="AF4340" t="s">
        <v>41</v>
      </c>
      <c r="AG4340" t="s">
        <v>28</v>
      </c>
      <c r="AH4340" t="s">
        <v>28</v>
      </c>
      <c r="AI4340">
        <v>8.3836080000000006</v>
      </c>
      <c r="AJ4340">
        <v>-6.8806007999999999</v>
      </c>
    </row>
    <row r="4341" spans="1:36" x14ac:dyDescent="0.3">
      <c r="A4341">
        <v>7674</v>
      </c>
      <c r="B4341" t="s">
        <v>17980</v>
      </c>
      <c r="C4341" t="s">
        <v>28</v>
      </c>
      <c r="D4341" t="s">
        <v>29</v>
      </c>
      <c r="E4341" t="s">
        <v>30</v>
      </c>
      <c r="F4341" t="s">
        <v>31</v>
      </c>
      <c r="G4341" t="s">
        <v>3190</v>
      </c>
      <c r="H4341" t="s">
        <v>22564</v>
      </c>
      <c r="I4341" s="4" t="s">
        <v>22562</v>
      </c>
      <c r="J4341" s="1">
        <f>((((bot_orders[[#This Row],[cTime]]/ 1000)+3*3600) / 86400) + DATE(1970,1,1))</f>
        <v>45786.447143217592</v>
      </c>
      <c r="K4341" s="4" t="s">
        <v>22565</v>
      </c>
      <c r="L4341" s="1">
        <f>((((bot_orders[[#This Row],[uTime]]/ 1000)+3*3600) / 86400) + DATE(1970,1,1))</f>
        <v>45786.447143275465</v>
      </c>
      <c r="M4341" t="s">
        <v>34</v>
      </c>
      <c r="N4341" t="s">
        <v>28</v>
      </c>
      <c r="O4341" t="s">
        <v>35</v>
      </c>
      <c r="P4341">
        <v>8.3919999999999995</v>
      </c>
      <c r="Q4341" t="s">
        <v>36</v>
      </c>
      <c r="R4341" t="s">
        <v>55</v>
      </c>
      <c r="S4341">
        <v>0.82779999999999998</v>
      </c>
      <c r="T4341">
        <v>0.81989999999999996</v>
      </c>
      <c r="U4341">
        <v>8.3919999999999995</v>
      </c>
      <c r="V4341">
        <v>-8.3920000000000002E-3</v>
      </c>
      <c r="W4341" t="s">
        <v>39</v>
      </c>
      <c r="X4341" s="4">
        <f>IF(bot_orders[[#This Row],[side]]="sell", bot_orders[[#This Row],[accFillSz]]*bot_orders[[#This Row],[avgPx]] + bot_orders[[#This Row],[fee]], -bot_orders[[#This Row],[accFillSz]]*bot_orders[[#This Row],[avgPx]])</f>
        <v>-6.880600799999999</v>
      </c>
      <c r="Y4341" s="4">
        <f>IF(bot_orders[[#This Row],[side]]="buy", bot_orders[[#This Row],[accFillSz]] + bot_orders[[#This Row],[fee]], -bot_orders[[#This Row],[accFillSz]])</f>
        <v>8.3836079999999988</v>
      </c>
      <c r="Z4341" s="4">
        <f>IF(bot_orders[[#This Row],[side]]="sell",bot_orders[[#This Row],[accFillSz]]*bot_orders[[#This Row],[avgPx]]+bot_orders[[#This Row],[fee]], 0)</f>
        <v>0</v>
      </c>
      <c r="AA4341" s="4">
        <f>IF(bot_orders[[#This Row],[side]]="sell",-bot_orders[[#This Row],[accFillSz]],bot_orders[[#This Row],[accFillSz]]+bot_orders[[#This Row],[fee]])</f>
        <v>8.3836079999999988</v>
      </c>
      <c r="AB4341">
        <v>0</v>
      </c>
      <c r="AC4341" t="s">
        <v>38</v>
      </c>
      <c r="AD4341">
        <v>0</v>
      </c>
      <c r="AE4341" t="s">
        <v>40</v>
      </c>
      <c r="AF4341" t="s">
        <v>41</v>
      </c>
      <c r="AG4341" t="s">
        <v>28</v>
      </c>
      <c r="AH4341" t="s">
        <v>28</v>
      </c>
      <c r="AI4341">
        <v>8.3836080000000006</v>
      </c>
      <c r="AJ4341">
        <v>-6.8806007999999999</v>
      </c>
    </row>
    <row r="4342" spans="1:36" x14ac:dyDescent="0.3">
      <c r="A4342">
        <v>7675</v>
      </c>
      <c r="B4342" t="s">
        <v>17980</v>
      </c>
      <c r="C4342" t="s">
        <v>28</v>
      </c>
      <c r="D4342" t="s">
        <v>29</v>
      </c>
      <c r="E4342" t="s">
        <v>30</v>
      </c>
      <c r="F4342" t="s">
        <v>31</v>
      </c>
      <c r="G4342" t="s">
        <v>3207</v>
      </c>
      <c r="H4342" t="s">
        <v>22566</v>
      </c>
      <c r="I4342" s="4" t="s">
        <v>22562</v>
      </c>
      <c r="J4342" s="1">
        <f>((((bot_orders[[#This Row],[cTime]]/ 1000)+3*3600) / 86400) + DATE(1970,1,1))</f>
        <v>45786.447143217592</v>
      </c>
      <c r="K4342" s="4" t="s">
        <v>22565</v>
      </c>
      <c r="L4342" s="1">
        <f>((((bot_orders[[#This Row],[uTime]]/ 1000)+3*3600) / 86400) + DATE(1970,1,1))</f>
        <v>45786.447143275465</v>
      </c>
      <c r="M4342" t="s">
        <v>34</v>
      </c>
      <c r="N4342" t="s">
        <v>28</v>
      </c>
      <c r="O4342" t="s">
        <v>35</v>
      </c>
      <c r="P4342">
        <v>8.3919999999999995</v>
      </c>
      <c r="Q4342" t="s">
        <v>36</v>
      </c>
      <c r="R4342" t="s">
        <v>55</v>
      </c>
      <c r="S4342">
        <v>0.83330000000000004</v>
      </c>
      <c r="T4342">
        <v>0.81989999999999996</v>
      </c>
      <c r="U4342">
        <v>8.3919999999999995</v>
      </c>
      <c r="V4342">
        <v>-8.3920000000000002E-3</v>
      </c>
      <c r="W4342" t="s">
        <v>39</v>
      </c>
      <c r="X4342" s="4">
        <f>IF(bot_orders[[#This Row],[side]]="sell", bot_orders[[#This Row],[accFillSz]]*bot_orders[[#This Row],[avgPx]] + bot_orders[[#This Row],[fee]], -bot_orders[[#This Row],[accFillSz]]*bot_orders[[#This Row],[avgPx]])</f>
        <v>-6.880600799999999</v>
      </c>
      <c r="Y4342" s="4">
        <f>IF(bot_orders[[#This Row],[side]]="buy", bot_orders[[#This Row],[accFillSz]] + bot_orders[[#This Row],[fee]], -bot_orders[[#This Row],[accFillSz]])</f>
        <v>8.3836079999999988</v>
      </c>
      <c r="Z4342" s="4">
        <f>IF(bot_orders[[#This Row],[side]]="sell",bot_orders[[#This Row],[accFillSz]]*bot_orders[[#This Row],[avgPx]]+bot_orders[[#This Row],[fee]], 0)</f>
        <v>0</v>
      </c>
      <c r="AA4342" s="4">
        <f>IF(bot_orders[[#This Row],[side]]="sell",-bot_orders[[#This Row],[accFillSz]],bot_orders[[#This Row],[accFillSz]]+bot_orders[[#This Row],[fee]])</f>
        <v>8.3836079999999988</v>
      </c>
      <c r="AB4342">
        <v>0</v>
      </c>
      <c r="AC4342" t="s">
        <v>38</v>
      </c>
      <c r="AD4342">
        <v>0</v>
      </c>
      <c r="AE4342" t="s">
        <v>40</v>
      </c>
      <c r="AF4342" t="s">
        <v>41</v>
      </c>
      <c r="AG4342" t="s">
        <v>28</v>
      </c>
      <c r="AH4342" t="s">
        <v>28</v>
      </c>
      <c r="AI4342">
        <v>8.3836080000000006</v>
      </c>
      <c r="AJ4342">
        <v>-6.8806007999999999</v>
      </c>
    </row>
    <row r="4343" spans="1:36" x14ac:dyDescent="0.3">
      <c r="A4343">
        <v>7676</v>
      </c>
      <c r="B4343" t="s">
        <v>17980</v>
      </c>
      <c r="C4343" t="s">
        <v>28</v>
      </c>
      <c r="D4343" t="s">
        <v>29</v>
      </c>
      <c r="E4343" t="s">
        <v>30</v>
      </c>
      <c r="F4343" t="s">
        <v>31</v>
      </c>
      <c r="G4343" t="s">
        <v>3210</v>
      </c>
      <c r="H4343" t="s">
        <v>22567</v>
      </c>
      <c r="I4343" s="4" t="s">
        <v>22562</v>
      </c>
      <c r="J4343" s="1">
        <f>((((bot_orders[[#This Row],[cTime]]/ 1000)+3*3600) / 86400) + DATE(1970,1,1))</f>
        <v>45786.447143217592</v>
      </c>
      <c r="K4343" s="4" t="s">
        <v>22565</v>
      </c>
      <c r="L4343" s="1">
        <f>((((bot_orders[[#This Row],[uTime]]/ 1000)+3*3600) / 86400) + DATE(1970,1,1))</f>
        <v>45786.447143275465</v>
      </c>
      <c r="M4343" t="s">
        <v>34</v>
      </c>
      <c r="N4343" t="s">
        <v>28</v>
      </c>
      <c r="O4343" t="s">
        <v>35</v>
      </c>
      <c r="P4343">
        <v>8.3919999999999995</v>
      </c>
      <c r="Q4343" t="s">
        <v>36</v>
      </c>
      <c r="R4343" t="s">
        <v>55</v>
      </c>
      <c r="S4343">
        <v>0.83599999999999997</v>
      </c>
      <c r="T4343">
        <v>0.81989999999999996</v>
      </c>
      <c r="U4343">
        <v>8.3919999999999995</v>
      </c>
      <c r="V4343">
        <v>-8.3920000000000002E-3</v>
      </c>
      <c r="W4343" t="s">
        <v>39</v>
      </c>
      <c r="X4343" s="4">
        <f>IF(bot_orders[[#This Row],[side]]="sell", bot_orders[[#This Row],[accFillSz]]*bot_orders[[#This Row],[avgPx]] + bot_orders[[#This Row],[fee]], -bot_orders[[#This Row],[accFillSz]]*bot_orders[[#This Row],[avgPx]])</f>
        <v>-6.880600799999999</v>
      </c>
      <c r="Y4343" s="4">
        <f>IF(bot_orders[[#This Row],[side]]="buy", bot_orders[[#This Row],[accFillSz]] + bot_orders[[#This Row],[fee]], -bot_orders[[#This Row],[accFillSz]])</f>
        <v>8.3836079999999988</v>
      </c>
      <c r="Z4343" s="4">
        <f>IF(bot_orders[[#This Row],[side]]="sell",bot_orders[[#This Row],[accFillSz]]*bot_orders[[#This Row],[avgPx]]+bot_orders[[#This Row],[fee]], 0)</f>
        <v>0</v>
      </c>
      <c r="AA4343" s="4">
        <f>IF(bot_orders[[#This Row],[side]]="sell",-bot_orders[[#This Row],[accFillSz]],bot_orders[[#This Row],[accFillSz]]+bot_orders[[#This Row],[fee]])</f>
        <v>8.3836079999999988</v>
      </c>
      <c r="AB4343">
        <v>0</v>
      </c>
      <c r="AC4343" t="s">
        <v>38</v>
      </c>
      <c r="AD4343">
        <v>0</v>
      </c>
      <c r="AE4343" t="s">
        <v>40</v>
      </c>
      <c r="AF4343" t="s">
        <v>41</v>
      </c>
      <c r="AG4343" t="s">
        <v>28</v>
      </c>
      <c r="AH4343" t="s">
        <v>28</v>
      </c>
      <c r="AI4343">
        <v>8.3836080000000006</v>
      </c>
      <c r="AJ4343">
        <v>-6.8806007999999999</v>
      </c>
    </row>
    <row r="4344" spans="1:36" x14ac:dyDescent="0.3">
      <c r="A4344">
        <v>7677</v>
      </c>
      <c r="B4344" t="s">
        <v>17980</v>
      </c>
      <c r="C4344" t="s">
        <v>28</v>
      </c>
      <c r="D4344" t="s">
        <v>29</v>
      </c>
      <c r="E4344" t="s">
        <v>30</v>
      </c>
      <c r="F4344" t="s">
        <v>31</v>
      </c>
      <c r="G4344" t="s">
        <v>3212</v>
      </c>
      <c r="H4344" t="s">
        <v>22568</v>
      </c>
      <c r="I4344" s="4" t="s">
        <v>22562</v>
      </c>
      <c r="J4344" s="1">
        <f>((((bot_orders[[#This Row],[cTime]]/ 1000)+3*3600) / 86400) + DATE(1970,1,1))</f>
        <v>45786.447143217592</v>
      </c>
      <c r="K4344" s="4" t="s">
        <v>22565</v>
      </c>
      <c r="L4344" s="1">
        <f>((((bot_orders[[#This Row],[uTime]]/ 1000)+3*3600) / 86400) + DATE(1970,1,1))</f>
        <v>45786.447143275465</v>
      </c>
      <c r="M4344" t="s">
        <v>34</v>
      </c>
      <c r="N4344" t="s">
        <v>28</v>
      </c>
      <c r="O4344" t="s">
        <v>35</v>
      </c>
      <c r="P4344">
        <v>8.3800000000000008</v>
      </c>
      <c r="Q4344" t="s">
        <v>36</v>
      </c>
      <c r="R4344" t="s">
        <v>55</v>
      </c>
      <c r="S4344">
        <v>0.83599999999999997</v>
      </c>
      <c r="T4344">
        <v>0.81989999999999996</v>
      </c>
      <c r="U4344">
        <v>8.3800000000000008</v>
      </c>
      <c r="V4344">
        <v>-8.3800000000000003E-3</v>
      </c>
      <c r="W4344" t="s">
        <v>39</v>
      </c>
      <c r="X4344" s="4">
        <f>IF(bot_orders[[#This Row],[side]]="sell", bot_orders[[#This Row],[accFillSz]]*bot_orders[[#This Row],[avgPx]] + bot_orders[[#This Row],[fee]], -bot_orders[[#This Row],[accFillSz]]*bot_orders[[#This Row],[avgPx]])</f>
        <v>-6.870762</v>
      </c>
      <c r="Y4344" s="4">
        <f>IF(bot_orders[[#This Row],[side]]="buy", bot_orders[[#This Row],[accFillSz]] + bot_orders[[#This Row],[fee]], -bot_orders[[#This Row],[accFillSz]])</f>
        <v>8.3716200000000001</v>
      </c>
      <c r="Z4344" s="4">
        <f>IF(bot_orders[[#This Row],[side]]="sell",bot_orders[[#This Row],[accFillSz]]*bot_orders[[#This Row],[avgPx]]+bot_orders[[#This Row],[fee]], 0)</f>
        <v>0</v>
      </c>
      <c r="AA4344" s="4">
        <f>IF(bot_orders[[#This Row],[side]]="sell",-bot_orders[[#This Row],[accFillSz]],bot_orders[[#This Row],[accFillSz]]+bot_orders[[#This Row],[fee]])</f>
        <v>8.3716200000000001</v>
      </c>
      <c r="AB4344">
        <v>0</v>
      </c>
      <c r="AC4344" t="s">
        <v>38</v>
      </c>
      <c r="AD4344">
        <v>0</v>
      </c>
      <c r="AE4344" t="s">
        <v>40</v>
      </c>
      <c r="AF4344" t="s">
        <v>41</v>
      </c>
      <c r="AG4344" t="s">
        <v>28</v>
      </c>
      <c r="AH4344" t="s">
        <v>28</v>
      </c>
      <c r="AI4344">
        <v>8.3716200000000001</v>
      </c>
      <c r="AJ4344">
        <v>-6.870762</v>
      </c>
    </row>
    <row r="4345" spans="1:36" x14ac:dyDescent="0.3">
      <c r="A4345">
        <v>7678</v>
      </c>
      <c r="B4345" t="s">
        <v>17980</v>
      </c>
      <c r="C4345" t="s">
        <v>28</v>
      </c>
      <c r="D4345" t="s">
        <v>29</v>
      </c>
      <c r="E4345" t="s">
        <v>30</v>
      </c>
      <c r="F4345" t="s">
        <v>31</v>
      </c>
      <c r="G4345" t="s">
        <v>3071</v>
      </c>
      <c r="H4345" t="s">
        <v>22569</v>
      </c>
      <c r="I4345" s="4" t="s">
        <v>22570</v>
      </c>
      <c r="J4345" s="1">
        <f>((((bot_orders[[#This Row],[cTime]]/ 1000)+3*3600) / 86400) + DATE(1970,1,1))</f>
        <v>45786.44714329861</v>
      </c>
      <c r="K4345" s="4" t="s">
        <v>22571</v>
      </c>
      <c r="L4345" s="1">
        <f>((((bot_orders[[#This Row],[uTime]]/ 1000)+3*3600) / 86400) + DATE(1970,1,1))</f>
        <v>45786.447792175924</v>
      </c>
      <c r="M4345" t="s">
        <v>34</v>
      </c>
      <c r="N4345" t="s">
        <v>28</v>
      </c>
      <c r="O4345" t="s">
        <v>35</v>
      </c>
      <c r="P4345">
        <v>8.3829999999999991</v>
      </c>
      <c r="Q4345" t="s">
        <v>36</v>
      </c>
      <c r="R4345" t="s">
        <v>37</v>
      </c>
      <c r="S4345">
        <v>0.82779999999999998</v>
      </c>
      <c r="T4345">
        <v>0.82779999999999998</v>
      </c>
      <c r="U4345">
        <v>8.3829999999999991</v>
      </c>
      <c r="V4345">
        <v>-5.5515579000000002E-3</v>
      </c>
      <c r="W4345" t="s">
        <v>38</v>
      </c>
      <c r="X4345" s="4">
        <f>IF(bot_orders[[#This Row],[side]]="sell", bot_orders[[#This Row],[accFillSz]]*bot_orders[[#This Row],[avgPx]] + bot_orders[[#This Row],[fee]], -bot_orders[[#This Row],[accFillSz]]*bot_orders[[#This Row],[avgPx]])</f>
        <v>6.9338958420999992</v>
      </c>
      <c r="Y4345" s="4">
        <f>IF(bot_orders[[#This Row],[side]]="buy", bot_orders[[#This Row],[accFillSz]] + bot_orders[[#This Row],[fee]], -bot_orders[[#This Row],[accFillSz]])</f>
        <v>-8.3829999999999991</v>
      </c>
      <c r="Z4345" s="4">
        <f>IF(bot_orders[[#This Row],[side]]="sell",bot_orders[[#This Row],[accFillSz]]*bot_orders[[#This Row],[avgPx]]+bot_orders[[#This Row],[fee]], 0)</f>
        <v>6.9338958420999992</v>
      </c>
      <c r="AA4345" s="4">
        <f>IF(bot_orders[[#This Row],[side]]="sell",-bot_orders[[#This Row],[accFillSz]],bot_orders[[#This Row],[accFillSz]]+bot_orders[[#This Row],[fee]])</f>
        <v>-8.3829999999999991</v>
      </c>
      <c r="AB4345">
        <v>0</v>
      </c>
      <c r="AC4345" t="s">
        <v>39</v>
      </c>
      <c r="AD4345">
        <v>0</v>
      </c>
      <c r="AE4345" t="s">
        <v>40</v>
      </c>
      <c r="AF4345" t="s">
        <v>41</v>
      </c>
      <c r="AG4345" t="s">
        <v>28</v>
      </c>
      <c r="AH4345" t="s">
        <v>28</v>
      </c>
      <c r="AI4345">
        <v>-8.3829999999999991</v>
      </c>
      <c r="AJ4345">
        <v>6.9338958399999999</v>
      </c>
    </row>
    <row r="4346" spans="1:36" x14ac:dyDescent="0.3">
      <c r="A4346">
        <v>7679</v>
      </c>
      <c r="B4346" t="s">
        <v>17980</v>
      </c>
      <c r="C4346" t="s">
        <v>28</v>
      </c>
      <c r="D4346" t="s">
        <v>29</v>
      </c>
      <c r="E4346" t="s">
        <v>30</v>
      </c>
      <c r="F4346" t="s">
        <v>31</v>
      </c>
      <c r="G4346" t="s">
        <v>3190</v>
      </c>
      <c r="H4346" t="s">
        <v>22572</v>
      </c>
      <c r="I4346" s="4" t="s">
        <v>22570</v>
      </c>
      <c r="J4346" s="1">
        <f>((((bot_orders[[#This Row],[cTime]]/ 1000)+3*3600) / 86400) + DATE(1970,1,1))</f>
        <v>45786.44714329861</v>
      </c>
      <c r="K4346" s="4" t="s">
        <v>22573</v>
      </c>
      <c r="L4346" s="1">
        <f>((((bot_orders[[#This Row],[uTime]]/ 1000)+3*3600) / 86400) + DATE(1970,1,1))</f>
        <v>45786.450011678244</v>
      </c>
      <c r="M4346" t="s">
        <v>34</v>
      </c>
      <c r="N4346" t="s">
        <v>28</v>
      </c>
      <c r="O4346" t="s">
        <v>35</v>
      </c>
      <c r="P4346">
        <v>8.3829999999999991</v>
      </c>
      <c r="Q4346" t="s">
        <v>36</v>
      </c>
      <c r="R4346" t="s">
        <v>37</v>
      </c>
      <c r="S4346">
        <v>0.83330000000000004</v>
      </c>
      <c r="T4346">
        <v>0.83330000000000004</v>
      </c>
      <c r="U4346">
        <v>8.3829999999999991</v>
      </c>
      <c r="V4346">
        <v>-5.5884430999999998E-3</v>
      </c>
      <c r="W4346" t="s">
        <v>38</v>
      </c>
      <c r="X4346" s="4">
        <f>IF(bot_orders[[#This Row],[side]]="sell", bot_orders[[#This Row],[accFillSz]]*bot_orders[[#This Row],[avgPx]] + bot_orders[[#This Row],[fee]], -bot_orders[[#This Row],[accFillSz]]*bot_orders[[#This Row],[avgPx]])</f>
        <v>6.9799654568999996</v>
      </c>
      <c r="Y4346" s="4">
        <f>IF(bot_orders[[#This Row],[side]]="buy", bot_orders[[#This Row],[accFillSz]] + bot_orders[[#This Row],[fee]], -bot_orders[[#This Row],[accFillSz]])</f>
        <v>-8.3829999999999991</v>
      </c>
      <c r="Z4346" s="4">
        <f>IF(bot_orders[[#This Row],[side]]="sell",bot_orders[[#This Row],[accFillSz]]*bot_orders[[#This Row],[avgPx]]+bot_orders[[#This Row],[fee]], 0)</f>
        <v>6.9799654568999996</v>
      </c>
      <c r="AA4346" s="4">
        <f>IF(bot_orders[[#This Row],[side]]="sell",-bot_orders[[#This Row],[accFillSz]],bot_orders[[#This Row],[accFillSz]]+bot_orders[[#This Row],[fee]])</f>
        <v>-8.3829999999999991</v>
      </c>
      <c r="AB4346">
        <v>0</v>
      </c>
      <c r="AC4346" t="s">
        <v>39</v>
      </c>
      <c r="AD4346">
        <v>0</v>
      </c>
      <c r="AE4346" t="s">
        <v>40</v>
      </c>
      <c r="AF4346" t="s">
        <v>41</v>
      </c>
      <c r="AG4346" t="s">
        <v>28</v>
      </c>
      <c r="AH4346" t="s">
        <v>28</v>
      </c>
      <c r="AI4346">
        <v>-8.3829999999999991</v>
      </c>
      <c r="AJ4346">
        <v>6.9799654599999998</v>
      </c>
    </row>
    <row r="4347" spans="1:36" x14ac:dyDescent="0.3">
      <c r="A4347">
        <v>7680</v>
      </c>
      <c r="B4347" t="s">
        <v>17980</v>
      </c>
      <c r="C4347" t="s">
        <v>28</v>
      </c>
      <c r="D4347" t="s">
        <v>29</v>
      </c>
      <c r="E4347" t="s">
        <v>30</v>
      </c>
      <c r="F4347" t="s">
        <v>31</v>
      </c>
      <c r="G4347" t="s">
        <v>3207</v>
      </c>
      <c r="H4347" t="s">
        <v>22574</v>
      </c>
      <c r="I4347" s="4" t="s">
        <v>22570</v>
      </c>
      <c r="J4347" s="1">
        <f>((((bot_orders[[#This Row],[cTime]]/ 1000)+3*3600) / 86400) + DATE(1970,1,1))</f>
        <v>45786.44714329861</v>
      </c>
      <c r="K4347" s="4" t="s">
        <v>22575</v>
      </c>
      <c r="L4347" s="1">
        <f>((((bot_orders[[#This Row],[uTime]]/ 1000)+3*3600) / 86400) + DATE(1970,1,1))</f>
        <v>45786.463012696753</v>
      </c>
      <c r="M4347" t="s">
        <v>34</v>
      </c>
      <c r="N4347" t="s">
        <v>28</v>
      </c>
      <c r="O4347" t="s">
        <v>35</v>
      </c>
      <c r="P4347">
        <v>8.3829999999999991</v>
      </c>
      <c r="Q4347" t="s">
        <v>36</v>
      </c>
      <c r="R4347" t="s">
        <v>37</v>
      </c>
      <c r="S4347">
        <v>0.83879999999999999</v>
      </c>
      <c r="T4347">
        <v>0.83879999999999999</v>
      </c>
      <c r="U4347">
        <v>8.3829999999999991</v>
      </c>
      <c r="V4347">
        <v>-5.6253283000000003E-3</v>
      </c>
      <c r="W4347" t="s">
        <v>38</v>
      </c>
      <c r="X4347" s="4">
        <f>IF(bot_orders[[#This Row],[side]]="sell", bot_orders[[#This Row],[accFillSz]]*bot_orders[[#This Row],[avgPx]] + bot_orders[[#This Row],[fee]], -bot_orders[[#This Row],[accFillSz]]*bot_orders[[#This Row],[avgPx]])</f>
        <v>7.0260350716999991</v>
      </c>
      <c r="Y4347" s="4">
        <f>IF(bot_orders[[#This Row],[side]]="buy", bot_orders[[#This Row],[accFillSz]] + bot_orders[[#This Row],[fee]], -bot_orders[[#This Row],[accFillSz]])</f>
        <v>-8.3829999999999991</v>
      </c>
      <c r="Z4347" s="4">
        <f>IF(bot_orders[[#This Row],[side]]="sell",bot_orders[[#This Row],[accFillSz]]*bot_orders[[#This Row],[avgPx]]+bot_orders[[#This Row],[fee]], 0)</f>
        <v>7.0260350716999991</v>
      </c>
      <c r="AA4347" s="4">
        <f>IF(bot_orders[[#This Row],[side]]="sell",-bot_orders[[#This Row],[accFillSz]],bot_orders[[#This Row],[accFillSz]]+bot_orders[[#This Row],[fee]])</f>
        <v>-8.3829999999999991</v>
      </c>
      <c r="AB4347">
        <v>0</v>
      </c>
      <c r="AC4347" t="s">
        <v>39</v>
      </c>
      <c r="AD4347">
        <v>0</v>
      </c>
      <c r="AE4347" t="s">
        <v>40</v>
      </c>
      <c r="AF4347" t="s">
        <v>41</v>
      </c>
      <c r="AG4347" t="s">
        <v>28</v>
      </c>
      <c r="AH4347" t="s">
        <v>28</v>
      </c>
      <c r="AI4347">
        <v>-8.3829999999999991</v>
      </c>
      <c r="AJ4347">
        <v>7.0260350699999998</v>
      </c>
    </row>
    <row r="4348" spans="1:36" x14ac:dyDescent="0.3">
      <c r="A4348">
        <v>7681</v>
      </c>
      <c r="B4348" t="s">
        <v>17980</v>
      </c>
      <c r="C4348" t="s">
        <v>28</v>
      </c>
      <c r="D4348" t="s">
        <v>29</v>
      </c>
      <c r="E4348" t="s">
        <v>30</v>
      </c>
      <c r="F4348" t="s">
        <v>31</v>
      </c>
      <c r="G4348" t="s">
        <v>3210</v>
      </c>
      <c r="H4348" t="s">
        <v>22576</v>
      </c>
      <c r="I4348" s="4" t="s">
        <v>22570</v>
      </c>
      <c r="J4348" s="1">
        <f>((((bot_orders[[#This Row],[cTime]]/ 1000)+3*3600) / 86400) + DATE(1970,1,1))</f>
        <v>45786.44714329861</v>
      </c>
      <c r="K4348" s="4" t="s">
        <v>22577</v>
      </c>
      <c r="L4348" s="1">
        <f>((((bot_orders[[#This Row],[uTime]]/ 1000)+3*3600) / 86400) + DATE(1970,1,1))</f>
        <v>45786.464020231477</v>
      </c>
      <c r="M4348" t="s">
        <v>34</v>
      </c>
      <c r="N4348" t="s">
        <v>28</v>
      </c>
      <c r="O4348" t="s">
        <v>35</v>
      </c>
      <c r="P4348">
        <v>8.3829999999999991</v>
      </c>
      <c r="Q4348" t="s">
        <v>36</v>
      </c>
      <c r="R4348" t="s">
        <v>37</v>
      </c>
      <c r="S4348">
        <v>0.84440000000000004</v>
      </c>
      <c r="T4348">
        <v>0.84440000000000004</v>
      </c>
      <c r="U4348">
        <v>8.3829999999999991</v>
      </c>
      <c r="V4348">
        <v>-5.6628842E-3</v>
      </c>
      <c r="W4348" t="s">
        <v>38</v>
      </c>
      <c r="X4348" s="4">
        <f>IF(bot_orders[[#This Row],[side]]="sell", bot_orders[[#This Row],[accFillSz]]*bot_orders[[#This Row],[avgPx]] + bot_orders[[#This Row],[fee]], -bot_orders[[#This Row],[accFillSz]]*bot_orders[[#This Row],[avgPx]])</f>
        <v>7.0729423157999989</v>
      </c>
      <c r="Y4348" s="4">
        <f>IF(bot_orders[[#This Row],[side]]="buy", bot_orders[[#This Row],[accFillSz]] + bot_orders[[#This Row],[fee]], -bot_orders[[#This Row],[accFillSz]])</f>
        <v>-8.3829999999999991</v>
      </c>
      <c r="Z4348" s="4">
        <f>IF(bot_orders[[#This Row],[side]]="sell",bot_orders[[#This Row],[accFillSz]]*bot_orders[[#This Row],[avgPx]]+bot_orders[[#This Row],[fee]], 0)</f>
        <v>7.0729423157999989</v>
      </c>
      <c r="AA4348" s="4">
        <f>IF(bot_orders[[#This Row],[side]]="sell",-bot_orders[[#This Row],[accFillSz]],bot_orders[[#This Row],[accFillSz]]+bot_orders[[#This Row],[fee]])</f>
        <v>-8.3829999999999991</v>
      </c>
      <c r="AB4348">
        <v>0</v>
      </c>
      <c r="AC4348" t="s">
        <v>39</v>
      </c>
      <c r="AD4348">
        <v>0</v>
      </c>
      <c r="AE4348" t="s">
        <v>40</v>
      </c>
      <c r="AF4348" t="s">
        <v>41</v>
      </c>
      <c r="AG4348" t="s">
        <v>28</v>
      </c>
      <c r="AH4348" t="s">
        <v>28</v>
      </c>
      <c r="AI4348">
        <v>-8.3829999999999991</v>
      </c>
      <c r="AJ4348">
        <v>7.0729423200000001</v>
      </c>
    </row>
    <row r="4349" spans="1:36" x14ac:dyDescent="0.3">
      <c r="A4349">
        <v>7682</v>
      </c>
      <c r="B4349" t="s">
        <v>17980</v>
      </c>
      <c r="C4349" t="s">
        <v>28</v>
      </c>
      <c r="D4349" t="s">
        <v>29</v>
      </c>
      <c r="E4349" t="s">
        <v>30</v>
      </c>
      <c r="F4349" t="s">
        <v>31</v>
      </c>
      <c r="G4349" t="s">
        <v>3214</v>
      </c>
      <c r="H4349" t="s">
        <v>22578</v>
      </c>
      <c r="I4349" s="4" t="s">
        <v>22579</v>
      </c>
      <c r="J4349" s="1">
        <f>((((bot_orders[[#This Row],[cTime]]/ 1000)+3*3600) / 86400) + DATE(1970,1,1))</f>
        <v>45786.447792199077</v>
      </c>
      <c r="K4349" s="4" t="s">
        <v>22580</v>
      </c>
      <c r="L4349" s="1">
        <f>((((bot_orders[[#This Row],[uTime]]/ 1000)+3*3600) / 86400) + DATE(1970,1,1))</f>
        <v>45786.447931377319</v>
      </c>
      <c r="M4349" t="s">
        <v>34</v>
      </c>
      <c r="N4349" t="s">
        <v>28</v>
      </c>
      <c r="O4349" t="s">
        <v>35</v>
      </c>
      <c r="P4349">
        <v>8.3919999999999995</v>
      </c>
      <c r="Q4349" t="s">
        <v>36</v>
      </c>
      <c r="R4349" t="s">
        <v>55</v>
      </c>
      <c r="S4349">
        <v>0.82240000000000002</v>
      </c>
      <c r="T4349">
        <v>0.82240000000000002</v>
      </c>
      <c r="U4349">
        <v>8.3919999999999995</v>
      </c>
      <c r="V4349">
        <v>-6.7136000000000001E-3</v>
      </c>
      <c r="W4349" t="s">
        <v>39</v>
      </c>
      <c r="X4349" s="4">
        <f>IF(bot_orders[[#This Row],[side]]="sell", bot_orders[[#This Row],[accFillSz]]*bot_orders[[#This Row],[avgPx]] + bot_orders[[#This Row],[fee]], -bot_orders[[#This Row],[accFillSz]]*bot_orders[[#This Row],[avgPx]])</f>
        <v>-6.9015807999999996</v>
      </c>
      <c r="Y4349" s="4">
        <f>IF(bot_orders[[#This Row],[side]]="buy", bot_orders[[#This Row],[accFillSz]] + bot_orders[[#This Row],[fee]], -bot_orders[[#This Row],[accFillSz]])</f>
        <v>8.3852864</v>
      </c>
      <c r="Z4349" s="4">
        <f>IF(bot_orders[[#This Row],[side]]="sell",bot_orders[[#This Row],[accFillSz]]*bot_orders[[#This Row],[avgPx]]+bot_orders[[#This Row],[fee]], 0)</f>
        <v>0</v>
      </c>
      <c r="AA4349" s="4">
        <f>IF(bot_orders[[#This Row],[side]]="sell",-bot_orders[[#This Row],[accFillSz]],bot_orders[[#This Row],[accFillSz]]+bot_orders[[#This Row],[fee]])</f>
        <v>8.3852864</v>
      </c>
      <c r="AB4349">
        <v>0</v>
      </c>
      <c r="AC4349" t="s">
        <v>38</v>
      </c>
      <c r="AD4349">
        <v>0</v>
      </c>
      <c r="AE4349" t="s">
        <v>40</v>
      </c>
      <c r="AF4349" t="s">
        <v>41</v>
      </c>
      <c r="AG4349" t="s">
        <v>28</v>
      </c>
      <c r="AH4349" t="s">
        <v>28</v>
      </c>
      <c r="AI4349">
        <v>8.3852864</v>
      </c>
      <c r="AJ4349">
        <v>-6.9015807999999996</v>
      </c>
    </row>
    <row r="4350" spans="1:36" x14ac:dyDescent="0.3">
      <c r="A4350">
        <v>7683</v>
      </c>
      <c r="B4350" t="s">
        <v>17980</v>
      </c>
      <c r="C4350" t="s">
        <v>28</v>
      </c>
      <c r="D4350" t="s">
        <v>29</v>
      </c>
      <c r="E4350" t="s">
        <v>30</v>
      </c>
      <c r="F4350" t="s">
        <v>31</v>
      </c>
      <c r="G4350" t="s">
        <v>3214</v>
      </c>
      <c r="H4350" t="s">
        <v>22581</v>
      </c>
      <c r="I4350" s="4" t="s">
        <v>22582</v>
      </c>
      <c r="J4350" s="1">
        <f>((((bot_orders[[#This Row],[cTime]]/ 1000)+3*3600) / 86400) + DATE(1970,1,1))</f>
        <v>45786.447931400464</v>
      </c>
      <c r="K4350" s="4" t="s">
        <v>22583</v>
      </c>
      <c r="L4350" s="1">
        <f>((((bot_orders[[#This Row],[uTime]]/ 1000)+3*3600) / 86400) + DATE(1970,1,1))</f>
        <v>45786.448869293978</v>
      </c>
      <c r="M4350" t="s">
        <v>34</v>
      </c>
      <c r="N4350" t="s">
        <v>28</v>
      </c>
      <c r="O4350" t="s">
        <v>35</v>
      </c>
      <c r="P4350">
        <v>8.3849999999999998</v>
      </c>
      <c r="Q4350" t="s">
        <v>36</v>
      </c>
      <c r="R4350" t="s">
        <v>37</v>
      </c>
      <c r="S4350">
        <v>0.82779999999999998</v>
      </c>
      <c r="T4350">
        <v>0.82779999999999998</v>
      </c>
      <c r="U4350">
        <v>8.3849999999999998</v>
      </c>
      <c r="V4350">
        <v>-5.5528823999999996E-3</v>
      </c>
      <c r="W4350" t="s">
        <v>38</v>
      </c>
      <c r="X4350" s="4">
        <f>IF(bot_orders[[#This Row],[side]]="sell", bot_orders[[#This Row],[accFillSz]]*bot_orders[[#This Row],[avgPx]] + bot_orders[[#This Row],[fee]], -bot_orders[[#This Row],[accFillSz]]*bot_orders[[#This Row],[avgPx]])</f>
        <v>6.9355501176000001</v>
      </c>
      <c r="Y4350" s="4">
        <f>IF(bot_orders[[#This Row],[side]]="buy", bot_orders[[#This Row],[accFillSz]] + bot_orders[[#This Row],[fee]], -bot_orders[[#This Row],[accFillSz]])</f>
        <v>-8.3849999999999998</v>
      </c>
      <c r="Z4350" s="4">
        <f>IF(bot_orders[[#This Row],[side]]="sell",bot_orders[[#This Row],[accFillSz]]*bot_orders[[#This Row],[avgPx]]+bot_orders[[#This Row],[fee]], 0)</f>
        <v>6.9355501176000001</v>
      </c>
      <c r="AA4350" s="4">
        <f>IF(bot_orders[[#This Row],[side]]="sell",-bot_orders[[#This Row],[accFillSz]],bot_orders[[#This Row],[accFillSz]]+bot_orders[[#This Row],[fee]])</f>
        <v>-8.3849999999999998</v>
      </c>
      <c r="AB4350">
        <v>0</v>
      </c>
      <c r="AC4350" t="s">
        <v>39</v>
      </c>
      <c r="AD4350">
        <v>0</v>
      </c>
      <c r="AE4350" t="s">
        <v>40</v>
      </c>
      <c r="AF4350" t="s">
        <v>41</v>
      </c>
      <c r="AG4350" t="s">
        <v>28</v>
      </c>
      <c r="AH4350" t="s">
        <v>28</v>
      </c>
      <c r="AI4350">
        <v>-8.3849999999999998</v>
      </c>
      <c r="AJ4350">
        <v>6.9355501200000003</v>
      </c>
    </row>
    <row r="4351" spans="1:36" x14ac:dyDescent="0.3">
      <c r="A4351">
        <v>7684</v>
      </c>
      <c r="B4351" t="s">
        <v>17980</v>
      </c>
      <c r="C4351" t="s">
        <v>28</v>
      </c>
      <c r="D4351" t="s">
        <v>29</v>
      </c>
      <c r="E4351" t="s">
        <v>30</v>
      </c>
      <c r="F4351" t="s">
        <v>31</v>
      </c>
      <c r="G4351" t="s">
        <v>3197</v>
      </c>
      <c r="H4351" t="s">
        <v>22584</v>
      </c>
      <c r="I4351" s="4" t="s">
        <v>22585</v>
      </c>
      <c r="J4351" s="1">
        <f>((((bot_orders[[#This Row],[cTime]]/ 1000)+3*3600) / 86400) + DATE(1970,1,1))</f>
        <v>45786.44886931713</v>
      </c>
      <c r="K4351" s="4" t="s">
        <v>22586</v>
      </c>
      <c r="L4351" s="1">
        <f>((((bot_orders[[#This Row],[uTime]]/ 1000)+3*3600) / 86400) + DATE(1970,1,1))</f>
        <v>45786.453011527774</v>
      </c>
      <c r="M4351" t="s">
        <v>34</v>
      </c>
      <c r="N4351" t="s">
        <v>28</v>
      </c>
      <c r="O4351" t="s">
        <v>35</v>
      </c>
      <c r="P4351">
        <v>8.3919999999999995</v>
      </c>
      <c r="Q4351" t="s">
        <v>36</v>
      </c>
      <c r="R4351" t="s">
        <v>55</v>
      </c>
      <c r="S4351">
        <v>0.82240000000000002</v>
      </c>
      <c r="T4351">
        <v>0.82240000000000002</v>
      </c>
      <c r="U4351">
        <v>8.3919999999999995</v>
      </c>
      <c r="V4351">
        <v>-6.7136000000000001E-3</v>
      </c>
      <c r="W4351" t="s">
        <v>39</v>
      </c>
      <c r="X4351" s="4">
        <f>IF(bot_orders[[#This Row],[side]]="sell", bot_orders[[#This Row],[accFillSz]]*bot_orders[[#This Row],[avgPx]] + bot_orders[[#This Row],[fee]], -bot_orders[[#This Row],[accFillSz]]*bot_orders[[#This Row],[avgPx]])</f>
        <v>-6.9015807999999996</v>
      </c>
      <c r="Y4351" s="4">
        <f>IF(bot_orders[[#This Row],[side]]="buy", bot_orders[[#This Row],[accFillSz]] + bot_orders[[#This Row],[fee]], -bot_orders[[#This Row],[accFillSz]])</f>
        <v>8.3852864</v>
      </c>
      <c r="Z4351" s="4">
        <f>IF(bot_orders[[#This Row],[side]]="sell",bot_orders[[#This Row],[accFillSz]]*bot_orders[[#This Row],[avgPx]]+bot_orders[[#This Row],[fee]], 0)</f>
        <v>0</v>
      </c>
      <c r="AA4351" s="4">
        <f>IF(bot_orders[[#This Row],[side]]="sell",-bot_orders[[#This Row],[accFillSz]],bot_orders[[#This Row],[accFillSz]]+bot_orders[[#This Row],[fee]])</f>
        <v>8.3852864</v>
      </c>
      <c r="AB4351">
        <v>0</v>
      </c>
      <c r="AC4351" t="s">
        <v>38</v>
      </c>
      <c r="AD4351">
        <v>0</v>
      </c>
      <c r="AE4351" t="s">
        <v>40</v>
      </c>
      <c r="AF4351" t="s">
        <v>41</v>
      </c>
      <c r="AG4351" t="s">
        <v>28</v>
      </c>
      <c r="AH4351" t="s">
        <v>28</v>
      </c>
      <c r="AI4351">
        <v>8.3852864</v>
      </c>
      <c r="AJ4351">
        <v>-6.9015807999999996</v>
      </c>
    </row>
    <row r="4352" spans="1:36" x14ac:dyDescent="0.3">
      <c r="A4352">
        <v>7685</v>
      </c>
      <c r="B4352" t="s">
        <v>17980</v>
      </c>
      <c r="C4352" t="s">
        <v>28</v>
      </c>
      <c r="D4352" t="s">
        <v>29</v>
      </c>
      <c r="E4352" t="s">
        <v>30</v>
      </c>
      <c r="F4352" t="s">
        <v>31</v>
      </c>
      <c r="G4352" t="s">
        <v>3204</v>
      </c>
      <c r="H4352" t="s">
        <v>22587</v>
      </c>
      <c r="I4352" s="4" t="s">
        <v>22588</v>
      </c>
      <c r="J4352" s="1">
        <f>((((bot_orders[[#This Row],[cTime]]/ 1000)+3*3600) / 86400) + DATE(1970,1,1))</f>
        <v>45786.450011701389</v>
      </c>
      <c r="K4352" s="4" t="s">
        <v>22589</v>
      </c>
      <c r="L4352" s="1">
        <f>((((bot_orders[[#This Row],[uTime]]/ 1000)+3*3600) / 86400) + DATE(1970,1,1))</f>
        <v>45786.450025659724</v>
      </c>
      <c r="M4352" t="s">
        <v>34</v>
      </c>
      <c r="N4352" t="s">
        <v>28</v>
      </c>
      <c r="O4352" t="s">
        <v>35</v>
      </c>
      <c r="P4352">
        <v>8.3919999999999995</v>
      </c>
      <c r="Q4352" t="s">
        <v>36</v>
      </c>
      <c r="R4352" t="s">
        <v>55</v>
      </c>
      <c r="S4352">
        <v>0.82779999999999998</v>
      </c>
      <c r="T4352">
        <v>0.82779999999999998</v>
      </c>
      <c r="U4352">
        <v>8.3919999999999995</v>
      </c>
      <c r="V4352">
        <v>-6.7136000000000001E-3</v>
      </c>
      <c r="W4352" t="s">
        <v>39</v>
      </c>
      <c r="X4352" s="4">
        <f>IF(bot_orders[[#This Row],[side]]="sell", bot_orders[[#This Row],[accFillSz]]*bot_orders[[#This Row],[avgPx]] + bot_orders[[#This Row],[fee]], -bot_orders[[#This Row],[accFillSz]]*bot_orders[[#This Row],[avgPx]])</f>
        <v>-6.9468975999999998</v>
      </c>
      <c r="Y4352" s="4">
        <f>IF(bot_orders[[#This Row],[side]]="buy", bot_orders[[#This Row],[accFillSz]] + bot_orders[[#This Row],[fee]], -bot_orders[[#This Row],[accFillSz]])</f>
        <v>8.3852864</v>
      </c>
      <c r="Z4352" s="4">
        <f>IF(bot_orders[[#This Row],[side]]="sell",bot_orders[[#This Row],[accFillSz]]*bot_orders[[#This Row],[avgPx]]+bot_orders[[#This Row],[fee]], 0)</f>
        <v>0</v>
      </c>
      <c r="AA4352" s="4">
        <f>IF(bot_orders[[#This Row],[side]]="sell",-bot_orders[[#This Row],[accFillSz]],bot_orders[[#This Row],[accFillSz]]+bot_orders[[#This Row],[fee]])</f>
        <v>8.3852864</v>
      </c>
      <c r="AB4352">
        <v>0</v>
      </c>
      <c r="AC4352" t="s">
        <v>38</v>
      </c>
      <c r="AD4352">
        <v>0</v>
      </c>
      <c r="AE4352" t="s">
        <v>40</v>
      </c>
      <c r="AF4352" t="s">
        <v>41</v>
      </c>
      <c r="AG4352" t="s">
        <v>28</v>
      </c>
      <c r="AH4352" t="s">
        <v>28</v>
      </c>
      <c r="AI4352">
        <v>8.3852864</v>
      </c>
      <c r="AJ4352">
        <v>-6.9468975999999998</v>
      </c>
    </row>
    <row r="4353" spans="1:36" x14ac:dyDescent="0.3">
      <c r="A4353">
        <v>7686</v>
      </c>
      <c r="B4353" t="s">
        <v>17980</v>
      </c>
      <c r="C4353" t="s">
        <v>28</v>
      </c>
      <c r="D4353" t="s">
        <v>29</v>
      </c>
      <c r="E4353" t="s">
        <v>30</v>
      </c>
      <c r="F4353" t="s">
        <v>31</v>
      </c>
      <c r="G4353" t="s">
        <v>3204</v>
      </c>
      <c r="H4353" t="s">
        <v>22590</v>
      </c>
      <c r="I4353" s="4" t="s">
        <v>22591</v>
      </c>
      <c r="J4353" s="1">
        <f>((((bot_orders[[#This Row],[cTime]]/ 1000)+3*3600) / 86400) + DATE(1970,1,1))</f>
        <v>45786.450025694445</v>
      </c>
      <c r="K4353" s="4" t="s">
        <v>22592</v>
      </c>
      <c r="L4353" s="1">
        <f>((((bot_orders[[#This Row],[uTime]]/ 1000)+3*3600) / 86400) + DATE(1970,1,1))</f>
        <v>45786.451010578705</v>
      </c>
      <c r="M4353" t="s">
        <v>34</v>
      </c>
      <c r="N4353" t="s">
        <v>28</v>
      </c>
      <c r="O4353" t="s">
        <v>35</v>
      </c>
      <c r="P4353">
        <v>8.3849999999999998</v>
      </c>
      <c r="Q4353" t="s">
        <v>36</v>
      </c>
      <c r="R4353" t="s">
        <v>37</v>
      </c>
      <c r="S4353">
        <v>0.83330000000000004</v>
      </c>
      <c r="T4353">
        <v>0.83330000000000004</v>
      </c>
      <c r="U4353">
        <v>8.3849999999999998</v>
      </c>
      <c r="V4353">
        <v>-5.5897764000000004E-3</v>
      </c>
      <c r="W4353" t="s">
        <v>38</v>
      </c>
      <c r="X4353" s="4">
        <f>IF(bot_orders[[#This Row],[side]]="sell", bot_orders[[#This Row],[accFillSz]]*bot_orders[[#This Row],[avgPx]] + bot_orders[[#This Row],[fee]], -bot_orders[[#This Row],[accFillSz]]*bot_orders[[#This Row],[avgPx]])</f>
        <v>6.9816307236000004</v>
      </c>
      <c r="Y4353" s="4">
        <f>IF(bot_orders[[#This Row],[side]]="buy", bot_orders[[#This Row],[accFillSz]] + bot_orders[[#This Row],[fee]], -bot_orders[[#This Row],[accFillSz]])</f>
        <v>-8.3849999999999998</v>
      </c>
      <c r="Z4353" s="4">
        <f>IF(bot_orders[[#This Row],[side]]="sell",bot_orders[[#This Row],[accFillSz]]*bot_orders[[#This Row],[avgPx]]+bot_orders[[#This Row],[fee]], 0)</f>
        <v>6.9816307236000004</v>
      </c>
      <c r="AA4353" s="4">
        <f>IF(bot_orders[[#This Row],[side]]="sell",-bot_orders[[#This Row],[accFillSz]],bot_orders[[#This Row],[accFillSz]]+bot_orders[[#This Row],[fee]])</f>
        <v>-8.3849999999999998</v>
      </c>
      <c r="AB4353">
        <v>0</v>
      </c>
      <c r="AC4353" t="s">
        <v>39</v>
      </c>
      <c r="AD4353">
        <v>0</v>
      </c>
      <c r="AE4353" t="s">
        <v>40</v>
      </c>
      <c r="AF4353" t="s">
        <v>41</v>
      </c>
      <c r="AG4353" t="s">
        <v>28</v>
      </c>
      <c r="AH4353" t="s">
        <v>28</v>
      </c>
      <c r="AI4353">
        <v>-8.3849999999999998</v>
      </c>
      <c r="AJ4353">
        <v>6.9816307200000001</v>
      </c>
    </row>
    <row r="4354" spans="1:36" x14ac:dyDescent="0.3">
      <c r="A4354">
        <v>7687</v>
      </c>
      <c r="B4354" t="s">
        <v>17980</v>
      </c>
      <c r="C4354" t="s">
        <v>28</v>
      </c>
      <c r="D4354" t="s">
        <v>29</v>
      </c>
      <c r="E4354" t="s">
        <v>30</v>
      </c>
      <c r="F4354" t="s">
        <v>31</v>
      </c>
      <c r="G4354" t="s">
        <v>3219</v>
      </c>
      <c r="H4354" t="s">
        <v>22593</v>
      </c>
      <c r="I4354" s="4" t="s">
        <v>22594</v>
      </c>
      <c r="J4354" s="1">
        <f>((((bot_orders[[#This Row],[cTime]]/ 1000)+3*3600) / 86400) + DATE(1970,1,1))</f>
        <v>45786.451010613426</v>
      </c>
      <c r="K4354" s="4" t="s">
        <v>22595</v>
      </c>
      <c r="L4354" s="1">
        <f>((((bot_orders[[#This Row],[uTime]]/ 1000)+3*3600) / 86400) + DATE(1970,1,1))</f>
        <v>45786.451635983794</v>
      </c>
      <c r="M4354" t="s">
        <v>34</v>
      </c>
      <c r="N4354" t="s">
        <v>28</v>
      </c>
      <c r="O4354" t="s">
        <v>35</v>
      </c>
      <c r="P4354">
        <v>8.3919999999999995</v>
      </c>
      <c r="Q4354" t="s">
        <v>36</v>
      </c>
      <c r="R4354" t="s">
        <v>55</v>
      </c>
      <c r="S4354">
        <v>0.82779999999999998</v>
      </c>
      <c r="T4354">
        <v>0.82779999999999998</v>
      </c>
      <c r="U4354">
        <v>8.3919999999999995</v>
      </c>
      <c r="V4354">
        <v>-6.7136000000000001E-3</v>
      </c>
      <c r="W4354" t="s">
        <v>39</v>
      </c>
      <c r="X4354" s="4">
        <f>IF(bot_orders[[#This Row],[side]]="sell", bot_orders[[#This Row],[accFillSz]]*bot_orders[[#This Row],[avgPx]] + bot_orders[[#This Row],[fee]], -bot_orders[[#This Row],[accFillSz]]*bot_orders[[#This Row],[avgPx]])</f>
        <v>-6.9468975999999998</v>
      </c>
      <c r="Y4354" s="4">
        <f>IF(bot_orders[[#This Row],[side]]="buy", bot_orders[[#This Row],[accFillSz]] + bot_orders[[#This Row],[fee]], -bot_orders[[#This Row],[accFillSz]])</f>
        <v>8.3852864</v>
      </c>
      <c r="Z4354" s="4">
        <f>IF(bot_orders[[#This Row],[side]]="sell",bot_orders[[#This Row],[accFillSz]]*bot_orders[[#This Row],[avgPx]]+bot_orders[[#This Row],[fee]], 0)</f>
        <v>0</v>
      </c>
      <c r="AA4354" s="4">
        <f>IF(bot_orders[[#This Row],[side]]="sell",-bot_orders[[#This Row],[accFillSz]],bot_orders[[#This Row],[accFillSz]]+bot_orders[[#This Row],[fee]])</f>
        <v>8.3852864</v>
      </c>
      <c r="AB4354">
        <v>0</v>
      </c>
      <c r="AC4354" t="s">
        <v>38</v>
      </c>
      <c r="AD4354">
        <v>0</v>
      </c>
      <c r="AE4354" t="s">
        <v>40</v>
      </c>
      <c r="AF4354" t="s">
        <v>41</v>
      </c>
      <c r="AG4354" t="s">
        <v>28</v>
      </c>
      <c r="AH4354" t="s">
        <v>28</v>
      </c>
      <c r="AI4354">
        <v>8.3852864</v>
      </c>
      <c r="AJ4354">
        <v>-6.9468975999999998</v>
      </c>
    </row>
    <row r="4355" spans="1:36" x14ac:dyDescent="0.3">
      <c r="A4355">
        <v>7688</v>
      </c>
      <c r="B4355" t="s">
        <v>17980</v>
      </c>
      <c r="C4355" t="s">
        <v>28</v>
      </c>
      <c r="D4355" t="s">
        <v>29</v>
      </c>
      <c r="E4355" t="s">
        <v>30</v>
      </c>
      <c r="F4355" t="s">
        <v>31</v>
      </c>
      <c r="G4355" t="s">
        <v>3219</v>
      </c>
      <c r="H4355" t="s">
        <v>22596</v>
      </c>
      <c r="I4355" s="4" t="s">
        <v>22597</v>
      </c>
      <c r="J4355" s="1">
        <f>((((bot_orders[[#This Row],[cTime]]/ 1000)+3*3600) / 86400) + DATE(1970,1,1))</f>
        <v>45786.451636006947</v>
      </c>
      <c r="K4355" s="4" t="s">
        <v>22598</v>
      </c>
      <c r="L4355" s="1">
        <f>((((bot_orders[[#This Row],[uTime]]/ 1000)+3*3600) / 86400) + DATE(1970,1,1))</f>
        <v>45786.452314872688</v>
      </c>
      <c r="M4355" t="s">
        <v>34</v>
      </c>
      <c r="N4355" t="s">
        <v>28</v>
      </c>
      <c r="O4355" t="s">
        <v>35</v>
      </c>
      <c r="P4355">
        <v>8.3849999999999998</v>
      </c>
      <c r="Q4355" t="s">
        <v>36</v>
      </c>
      <c r="R4355" t="s">
        <v>37</v>
      </c>
      <c r="S4355">
        <v>0.83330000000000004</v>
      </c>
      <c r="T4355">
        <v>0.83330000000000004</v>
      </c>
      <c r="U4355">
        <v>8.3849999999999998</v>
      </c>
      <c r="V4355">
        <v>-5.5897764000000004E-3</v>
      </c>
      <c r="W4355" t="s">
        <v>38</v>
      </c>
      <c r="X4355" s="4">
        <f>IF(bot_orders[[#This Row],[side]]="sell", bot_orders[[#This Row],[accFillSz]]*bot_orders[[#This Row],[avgPx]] + bot_orders[[#This Row],[fee]], -bot_orders[[#This Row],[accFillSz]]*bot_orders[[#This Row],[avgPx]])</f>
        <v>6.9816307236000004</v>
      </c>
      <c r="Y4355" s="4">
        <f>IF(bot_orders[[#This Row],[side]]="buy", bot_orders[[#This Row],[accFillSz]] + bot_orders[[#This Row],[fee]], -bot_orders[[#This Row],[accFillSz]])</f>
        <v>-8.3849999999999998</v>
      </c>
      <c r="Z4355" s="4">
        <f>IF(bot_orders[[#This Row],[side]]="sell",bot_orders[[#This Row],[accFillSz]]*bot_orders[[#This Row],[avgPx]]+bot_orders[[#This Row],[fee]], 0)</f>
        <v>6.9816307236000004</v>
      </c>
      <c r="AA4355" s="4">
        <f>IF(bot_orders[[#This Row],[side]]="sell",-bot_orders[[#This Row],[accFillSz]],bot_orders[[#This Row],[accFillSz]]+bot_orders[[#This Row],[fee]])</f>
        <v>-8.3849999999999998</v>
      </c>
      <c r="AB4355">
        <v>0</v>
      </c>
      <c r="AC4355" t="s">
        <v>39</v>
      </c>
      <c r="AD4355">
        <v>0</v>
      </c>
      <c r="AE4355" t="s">
        <v>40</v>
      </c>
      <c r="AF4355" t="s">
        <v>41</v>
      </c>
      <c r="AG4355" t="s">
        <v>28</v>
      </c>
      <c r="AH4355" t="s">
        <v>28</v>
      </c>
      <c r="AI4355">
        <v>-8.3849999999999998</v>
      </c>
      <c r="AJ4355">
        <v>6.9816307200000001</v>
      </c>
    </row>
    <row r="4356" spans="1:36" x14ac:dyDescent="0.3">
      <c r="A4356">
        <v>7689</v>
      </c>
      <c r="B4356" t="s">
        <v>17980</v>
      </c>
      <c r="C4356" t="s">
        <v>28</v>
      </c>
      <c r="D4356" t="s">
        <v>29</v>
      </c>
      <c r="E4356" t="s">
        <v>30</v>
      </c>
      <c r="F4356" t="s">
        <v>31</v>
      </c>
      <c r="G4356" t="s">
        <v>3201</v>
      </c>
      <c r="H4356" t="s">
        <v>22599</v>
      </c>
      <c r="I4356" s="4" t="s">
        <v>22600</v>
      </c>
      <c r="J4356" s="1">
        <f>((((bot_orders[[#This Row],[cTime]]/ 1000)+3*3600) / 86400) + DATE(1970,1,1))</f>
        <v>45786.452314895832</v>
      </c>
      <c r="K4356" s="4" t="s">
        <v>22601</v>
      </c>
      <c r="L4356" s="1">
        <f>((((bot_orders[[#This Row],[uTime]]/ 1000)+3*3600) / 86400) + DATE(1970,1,1))</f>
        <v>45786.452575868054</v>
      </c>
      <c r="M4356" t="s">
        <v>34</v>
      </c>
      <c r="N4356" t="s">
        <v>28</v>
      </c>
      <c r="O4356" t="s">
        <v>35</v>
      </c>
      <c r="P4356">
        <v>8.3919999999999995</v>
      </c>
      <c r="Q4356" t="s">
        <v>36</v>
      </c>
      <c r="R4356" t="s">
        <v>55</v>
      </c>
      <c r="S4356">
        <v>0.82779999999999998</v>
      </c>
      <c r="T4356">
        <v>0.82779999999999998</v>
      </c>
      <c r="U4356">
        <v>8.3919999999999995</v>
      </c>
      <c r="V4356">
        <v>-6.7136000000000001E-3</v>
      </c>
      <c r="W4356" t="s">
        <v>39</v>
      </c>
      <c r="X4356" s="4">
        <f>IF(bot_orders[[#This Row],[side]]="sell", bot_orders[[#This Row],[accFillSz]]*bot_orders[[#This Row],[avgPx]] + bot_orders[[#This Row],[fee]], -bot_orders[[#This Row],[accFillSz]]*bot_orders[[#This Row],[avgPx]])</f>
        <v>-6.9468975999999998</v>
      </c>
      <c r="Y4356" s="4">
        <f>IF(bot_orders[[#This Row],[side]]="buy", bot_orders[[#This Row],[accFillSz]] + bot_orders[[#This Row],[fee]], -bot_orders[[#This Row],[accFillSz]])</f>
        <v>8.3852864</v>
      </c>
      <c r="Z4356" s="4">
        <f>IF(bot_orders[[#This Row],[side]]="sell",bot_orders[[#This Row],[accFillSz]]*bot_orders[[#This Row],[avgPx]]+bot_orders[[#This Row],[fee]], 0)</f>
        <v>0</v>
      </c>
      <c r="AA4356" s="4">
        <f>IF(bot_orders[[#This Row],[side]]="sell",-bot_orders[[#This Row],[accFillSz]],bot_orders[[#This Row],[accFillSz]]+bot_orders[[#This Row],[fee]])</f>
        <v>8.3852864</v>
      </c>
      <c r="AB4356">
        <v>0</v>
      </c>
      <c r="AC4356" t="s">
        <v>38</v>
      </c>
      <c r="AD4356">
        <v>0</v>
      </c>
      <c r="AE4356" t="s">
        <v>40</v>
      </c>
      <c r="AF4356" t="s">
        <v>41</v>
      </c>
      <c r="AG4356" t="s">
        <v>28</v>
      </c>
      <c r="AH4356" t="s">
        <v>28</v>
      </c>
      <c r="AI4356">
        <v>8.3852864</v>
      </c>
      <c r="AJ4356">
        <v>-6.9468975999999998</v>
      </c>
    </row>
    <row r="4357" spans="1:36" x14ac:dyDescent="0.3">
      <c r="A4357">
        <v>7690</v>
      </c>
      <c r="B4357" t="s">
        <v>17980</v>
      </c>
      <c r="C4357" t="s">
        <v>28</v>
      </c>
      <c r="D4357" t="s">
        <v>29</v>
      </c>
      <c r="E4357" t="s">
        <v>30</v>
      </c>
      <c r="F4357" t="s">
        <v>31</v>
      </c>
      <c r="G4357" t="s">
        <v>3201</v>
      </c>
      <c r="H4357" t="s">
        <v>22602</v>
      </c>
      <c r="I4357" s="4" t="s">
        <v>22603</v>
      </c>
      <c r="J4357" s="1">
        <f>((((bot_orders[[#This Row],[cTime]]/ 1000)+3*3600) / 86400) + DATE(1970,1,1))</f>
        <v>45786.452575891206</v>
      </c>
      <c r="K4357" s="4" t="s">
        <v>22604</v>
      </c>
      <c r="L4357" s="1">
        <f>((((bot_orders[[#This Row],[uTime]]/ 1000)+3*3600) / 86400) + DATE(1970,1,1))</f>
        <v>45786.458814884259</v>
      </c>
      <c r="M4357" t="s">
        <v>34</v>
      </c>
      <c r="N4357" t="s">
        <v>28</v>
      </c>
      <c r="O4357" t="s">
        <v>35</v>
      </c>
      <c r="P4357">
        <v>8.3849999999999998</v>
      </c>
      <c r="Q4357" t="s">
        <v>36</v>
      </c>
      <c r="R4357" t="s">
        <v>37</v>
      </c>
      <c r="S4357">
        <v>0.83330000000000004</v>
      </c>
      <c r="T4357">
        <v>0.83330000000000004</v>
      </c>
      <c r="U4357">
        <v>8.3849999999999998</v>
      </c>
      <c r="V4357">
        <v>-5.5897764000000004E-3</v>
      </c>
      <c r="W4357" t="s">
        <v>38</v>
      </c>
      <c r="X4357" s="4">
        <f>IF(bot_orders[[#This Row],[side]]="sell", bot_orders[[#This Row],[accFillSz]]*bot_orders[[#This Row],[avgPx]] + bot_orders[[#This Row],[fee]], -bot_orders[[#This Row],[accFillSz]]*bot_orders[[#This Row],[avgPx]])</f>
        <v>6.9816307236000004</v>
      </c>
      <c r="Y4357" s="4">
        <f>IF(bot_orders[[#This Row],[side]]="buy", bot_orders[[#This Row],[accFillSz]] + bot_orders[[#This Row],[fee]], -bot_orders[[#This Row],[accFillSz]])</f>
        <v>-8.3849999999999998</v>
      </c>
      <c r="Z4357" s="4">
        <f>IF(bot_orders[[#This Row],[side]]="sell",bot_orders[[#This Row],[accFillSz]]*bot_orders[[#This Row],[avgPx]]+bot_orders[[#This Row],[fee]], 0)</f>
        <v>6.9816307236000004</v>
      </c>
      <c r="AA4357" s="4">
        <f>IF(bot_orders[[#This Row],[side]]="sell",-bot_orders[[#This Row],[accFillSz]],bot_orders[[#This Row],[accFillSz]]+bot_orders[[#This Row],[fee]])</f>
        <v>-8.3849999999999998</v>
      </c>
      <c r="AB4357">
        <v>0</v>
      </c>
      <c r="AC4357" t="s">
        <v>39</v>
      </c>
      <c r="AD4357">
        <v>0</v>
      </c>
      <c r="AE4357" t="s">
        <v>40</v>
      </c>
      <c r="AF4357" t="s">
        <v>41</v>
      </c>
      <c r="AG4357" t="s">
        <v>28</v>
      </c>
      <c r="AH4357" t="s">
        <v>28</v>
      </c>
      <c r="AI4357">
        <v>-8.3849999999999998</v>
      </c>
      <c r="AJ4357">
        <v>6.9816307200000001</v>
      </c>
    </row>
    <row r="4358" spans="1:36" x14ac:dyDescent="0.3">
      <c r="A4358">
        <v>7691</v>
      </c>
      <c r="B4358" t="s">
        <v>17980</v>
      </c>
      <c r="C4358" t="s">
        <v>28</v>
      </c>
      <c r="D4358" t="s">
        <v>29</v>
      </c>
      <c r="E4358" t="s">
        <v>30</v>
      </c>
      <c r="F4358" t="s">
        <v>31</v>
      </c>
      <c r="G4358" t="s">
        <v>3197</v>
      </c>
      <c r="H4358" t="s">
        <v>22605</v>
      </c>
      <c r="I4358" s="4" t="s">
        <v>22606</v>
      </c>
      <c r="J4358" s="1">
        <f>((((bot_orders[[#This Row],[cTime]]/ 1000)+3*3600) / 86400) + DATE(1970,1,1))</f>
        <v>45786.453011550926</v>
      </c>
      <c r="K4358" s="4" t="s">
        <v>22607</v>
      </c>
      <c r="L4358" s="1">
        <f>((((bot_orders[[#This Row],[uTime]]/ 1000)+3*3600) / 86400) + DATE(1970,1,1))</f>
        <v>45786.455146898152</v>
      </c>
      <c r="M4358" t="s">
        <v>34</v>
      </c>
      <c r="N4358" t="s">
        <v>28</v>
      </c>
      <c r="O4358" t="s">
        <v>35</v>
      </c>
      <c r="P4358">
        <v>8.3849999999999998</v>
      </c>
      <c r="Q4358" t="s">
        <v>36</v>
      </c>
      <c r="R4358" t="s">
        <v>37</v>
      </c>
      <c r="S4358">
        <v>0.82779999999999998</v>
      </c>
      <c r="T4358">
        <v>0.82779999999999998</v>
      </c>
      <c r="U4358">
        <v>8.3849999999999998</v>
      </c>
      <c r="V4358">
        <v>-5.5528823999999996E-3</v>
      </c>
      <c r="W4358" t="s">
        <v>38</v>
      </c>
      <c r="X4358" s="4">
        <f>IF(bot_orders[[#This Row],[side]]="sell", bot_orders[[#This Row],[accFillSz]]*bot_orders[[#This Row],[avgPx]] + bot_orders[[#This Row],[fee]], -bot_orders[[#This Row],[accFillSz]]*bot_orders[[#This Row],[avgPx]])</f>
        <v>6.9355501176000001</v>
      </c>
      <c r="Y4358" s="4">
        <f>IF(bot_orders[[#This Row],[side]]="buy", bot_orders[[#This Row],[accFillSz]] + bot_orders[[#This Row],[fee]], -bot_orders[[#This Row],[accFillSz]])</f>
        <v>-8.3849999999999998</v>
      </c>
      <c r="Z4358" s="4">
        <f>IF(bot_orders[[#This Row],[side]]="sell",bot_orders[[#This Row],[accFillSz]]*bot_orders[[#This Row],[avgPx]]+bot_orders[[#This Row],[fee]], 0)</f>
        <v>6.9355501176000001</v>
      </c>
      <c r="AA4358" s="4">
        <f>IF(bot_orders[[#This Row],[side]]="sell",-bot_orders[[#This Row],[accFillSz]],bot_orders[[#This Row],[accFillSz]]+bot_orders[[#This Row],[fee]])</f>
        <v>-8.3849999999999998</v>
      </c>
      <c r="AB4358">
        <v>0</v>
      </c>
      <c r="AC4358" t="s">
        <v>39</v>
      </c>
      <c r="AD4358">
        <v>0</v>
      </c>
      <c r="AE4358" t="s">
        <v>40</v>
      </c>
      <c r="AF4358" t="s">
        <v>41</v>
      </c>
      <c r="AG4358" t="s">
        <v>28</v>
      </c>
      <c r="AH4358" t="s">
        <v>28</v>
      </c>
      <c r="AI4358">
        <v>-8.3849999999999998</v>
      </c>
      <c r="AJ4358">
        <v>6.9355501200000003</v>
      </c>
    </row>
    <row r="4359" spans="1:36" x14ac:dyDescent="0.3">
      <c r="A4359">
        <v>7692</v>
      </c>
      <c r="B4359" t="s">
        <v>17980</v>
      </c>
      <c r="C4359" t="s">
        <v>28</v>
      </c>
      <c r="D4359" t="s">
        <v>29</v>
      </c>
      <c r="E4359" t="s">
        <v>30</v>
      </c>
      <c r="F4359" t="s">
        <v>31</v>
      </c>
      <c r="G4359" t="s">
        <v>3227</v>
      </c>
      <c r="H4359" t="s">
        <v>22608</v>
      </c>
      <c r="I4359" s="4" t="s">
        <v>22609</v>
      </c>
      <c r="J4359" s="1">
        <f>((((bot_orders[[#This Row],[cTime]]/ 1000)+3*3600) / 86400) + DATE(1970,1,1))</f>
        <v>45786.464020254629</v>
      </c>
      <c r="K4359" s="4" t="s">
        <v>22610</v>
      </c>
      <c r="L4359" s="1">
        <f>((((bot_orders[[#This Row],[uTime]]/ 1000)+3*3600) / 86400) + DATE(1970,1,1))</f>
        <v>45786.464764131946</v>
      </c>
      <c r="M4359" t="s">
        <v>34</v>
      </c>
      <c r="N4359" t="s">
        <v>28</v>
      </c>
      <c r="O4359" t="s">
        <v>35</v>
      </c>
      <c r="P4359">
        <v>8.3919999999999995</v>
      </c>
      <c r="Q4359" t="s">
        <v>36</v>
      </c>
      <c r="R4359" t="s">
        <v>55</v>
      </c>
      <c r="S4359">
        <v>0.83879999999999999</v>
      </c>
      <c r="T4359">
        <v>0.83879999999999999</v>
      </c>
      <c r="U4359">
        <v>8.3919999999999995</v>
      </c>
      <c r="V4359">
        <v>-6.7136000000000001E-3</v>
      </c>
      <c r="W4359" t="s">
        <v>39</v>
      </c>
      <c r="X4359" s="4">
        <f>IF(bot_orders[[#This Row],[side]]="sell", bot_orders[[#This Row],[accFillSz]]*bot_orders[[#This Row],[avgPx]] + bot_orders[[#This Row],[fee]], -bot_orders[[#This Row],[accFillSz]]*bot_orders[[#This Row],[avgPx]])</f>
        <v>-7.0392095999999995</v>
      </c>
      <c r="Y4359" s="4">
        <f>IF(bot_orders[[#This Row],[side]]="buy", bot_orders[[#This Row],[accFillSz]] + bot_orders[[#This Row],[fee]], -bot_orders[[#This Row],[accFillSz]])</f>
        <v>8.3852864</v>
      </c>
      <c r="Z4359" s="4">
        <f>IF(bot_orders[[#This Row],[side]]="sell",bot_orders[[#This Row],[accFillSz]]*bot_orders[[#This Row],[avgPx]]+bot_orders[[#This Row],[fee]], 0)</f>
        <v>0</v>
      </c>
      <c r="AA4359" s="4">
        <f>IF(bot_orders[[#This Row],[side]]="sell",-bot_orders[[#This Row],[accFillSz]],bot_orders[[#This Row],[accFillSz]]+bot_orders[[#This Row],[fee]])</f>
        <v>8.3852864</v>
      </c>
      <c r="AB4359">
        <v>0</v>
      </c>
      <c r="AC4359" t="s">
        <v>38</v>
      </c>
      <c r="AD4359">
        <v>0</v>
      </c>
      <c r="AE4359" t="s">
        <v>40</v>
      </c>
      <c r="AF4359" t="s">
        <v>41</v>
      </c>
      <c r="AG4359" t="s">
        <v>28</v>
      </c>
      <c r="AH4359" t="s">
        <v>28</v>
      </c>
      <c r="AI4359">
        <v>8.3852864</v>
      </c>
      <c r="AJ4359">
        <v>-7.0392096000000004</v>
      </c>
    </row>
    <row r="4360" spans="1:36" x14ac:dyDescent="0.3">
      <c r="A4360">
        <v>7693</v>
      </c>
      <c r="B4360" t="s">
        <v>17980</v>
      </c>
      <c r="C4360" t="s">
        <v>28</v>
      </c>
      <c r="D4360" t="s">
        <v>29</v>
      </c>
      <c r="E4360" t="s">
        <v>30</v>
      </c>
      <c r="F4360" t="s">
        <v>31</v>
      </c>
      <c r="G4360" t="s">
        <v>3223</v>
      </c>
      <c r="H4360" t="s">
        <v>22611</v>
      </c>
      <c r="I4360" s="4" t="s">
        <v>22612</v>
      </c>
      <c r="J4360" s="1">
        <f>((((bot_orders[[#This Row],[cTime]]/ 1000)+3*3600) / 86400) + DATE(1970,1,1))</f>
        <v>45786.465002442128</v>
      </c>
      <c r="K4360" s="4" t="s">
        <v>22613</v>
      </c>
      <c r="L4360" s="1">
        <f>((((bot_orders[[#This Row],[uTime]]/ 1000)+3*3600) / 86400) + DATE(1970,1,1))</f>
        <v>45786.47140112269</v>
      </c>
      <c r="M4360" t="s">
        <v>34</v>
      </c>
      <c r="N4360" t="s">
        <v>28</v>
      </c>
      <c r="O4360" t="s">
        <v>35</v>
      </c>
      <c r="P4360">
        <v>8.3369999999999997</v>
      </c>
      <c r="Q4360" t="s">
        <v>36</v>
      </c>
      <c r="R4360" t="s">
        <v>37</v>
      </c>
      <c r="S4360">
        <v>0.85440000000000005</v>
      </c>
      <c r="T4360">
        <v>0.85440000000000005</v>
      </c>
      <c r="U4360">
        <v>8.3369999999999997</v>
      </c>
      <c r="V4360">
        <v>-5.6985062E-3</v>
      </c>
      <c r="W4360" t="s">
        <v>38</v>
      </c>
      <c r="X4360" s="4">
        <f>IF(bot_orders[[#This Row],[side]]="sell", bot_orders[[#This Row],[accFillSz]]*bot_orders[[#This Row],[avgPx]] + bot_orders[[#This Row],[fee]], -bot_orders[[#This Row],[accFillSz]]*bot_orders[[#This Row],[avgPx]])</f>
        <v>7.1174342938000006</v>
      </c>
      <c r="Y4360" s="4">
        <f>IF(bot_orders[[#This Row],[side]]="buy", bot_orders[[#This Row],[accFillSz]] + bot_orders[[#This Row],[fee]], -bot_orders[[#This Row],[accFillSz]])</f>
        <v>-8.3369999999999997</v>
      </c>
      <c r="Z4360" s="4">
        <f>IF(bot_orders[[#This Row],[side]]="sell",bot_orders[[#This Row],[accFillSz]]*bot_orders[[#This Row],[avgPx]]+bot_orders[[#This Row],[fee]], 0)</f>
        <v>7.1174342938000006</v>
      </c>
      <c r="AA4360" s="4">
        <f>IF(bot_orders[[#This Row],[side]]="sell",-bot_orders[[#This Row],[accFillSz]],bot_orders[[#This Row],[accFillSz]]+bot_orders[[#This Row],[fee]])</f>
        <v>-8.3369999999999997</v>
      </c>
      <c r="AB4360">
        <v>0</v>
      </c>
      <c r="AC4360" t="s">
        <v>39</v>
      </c>
      <c r="AD4360">
        <v>0</v>
      </c>
      <c r="AE4360" t="s">
        <v>40</v>
      </c>
      <c r="AF4360" t="s">
        <v>41</v>
      </c>
      <c r="AG4360" t="s">
        <v>28</v>
      </c>
      <c r="AH4360" t="s">
        <v>28</v>
      </c>
      <c r="AI4360">
        <v>-8.3369999999999997</v>
      </c>
      <c r="AJ4360">
        <v>7.1174342900000003</v>
      </c>
    </row>
    <row r="4361" spans="1:36" x14ac:dyDescent="0.3">
      <c r="A4361">
        <v>7694</v>
      </c>
      <c r="B4361" t="s">
        <v>17980</v>
      </c>
      <c r="C4361" t="s">
        <v>28</v>
      </c>
      <c r="D4361" t="s">
        <v>29</v>
      </c>
      <c r="E4361" t="s">
        <v>30</v>
      </c>
      <c r="F4361" t="s">
        <v>31</v>
      </c>
      <c r="G4361" t="s">
        <v>3230</v>
      </c>
      <c r="H4361" t="s">
        <v>22614</v>
      </c>
      <c r="I4361" s="4" t="s">
        <v>22612</v>
      </c>
      <c r="J4361" s="1">
        <f>((((bot_orders[[#This Row],[cTime]]/ 1000)+3*3600) / 86400) + DATE(1970,1,1))</f>
        <v>45786.465002442128</v>
      </c>
      <c r="K4361" s="4" t="s">
        <v>22615</v>
      </c>
      <c r="L4361" s="1">
        <f>((((bot_orders[[#This Row],[uTime]]/ 1000)+3*3600) / 86400) + DATE(1970,1,1))</f>
        <v>45786.465002488425</v>
      </c>
      <c r="M4361" t="s">
        <v>34</v>
      </c>
      <c r="N4361" t="s">
        <v>28</v>
      </c>
      <c r="O4361" t="s">
        <v>35</v>
      </c>
      <c r="P4361">
        <v>8.3369999999999997</v>
      </c>
      <c r="Q4361" t="s">
        <v>36</v>
      </c>
      <c r="R4361" t="s">
        <v>55</v>
      </c>
      <c r="S4361">
        <v>0.84330000000000005</v>
      </c>
      <c r="T4361">
        <v>0.8427</v>
      </c>
      <c r="U4361">
        <v>8.3369999999999997</v>
      </c>
      <c r="V4361">
        <v>-8.3370000000000007E-3</v>
      </c>
      <c r="W4361" t="s">
        <v>39</v>
      </c>
      <c r="X4361" s="4">
        <f>IF(bot_orders[[#This Row],[side]]="sell", bot_orders[[#This Row],[accFillSz]]*bot_orders[[#This Row],[avgPx]] + bot_orders[[#This Row],[fee]], -bot_orders[[#This Row],[accFillSz]]*bot_orders[[#This Row],[avgPx]])</f>
        <v>-7.0255898999999999</v>
      </c>
      <c r="Y4361" s="4">
        <f>IF(bot_orders[[#This Row],[side]]="buy", bot_orders[[#This Row],[accFillSz]] + bot_orders[[#This Row],[fee]], -bot_orders[[#This Row],[accFillSz]])</f>
        <v>8.3286630000000006</v>
      </c>
      <c r="Z4361" s="4">
        <f>IF(bot_orders[[#This Row],[side]]="sell",bot_orders[[#This Row],[accFillSz]]*bot_orders[[#This Row],[avgPx]]+bot_orders[[#This Row],[fee]], 0)</f>
        <v>0</v>
      </c>
      <c r="AA4361" s="4">
        <f>IF(bot_orders[[#This Row],[side]]="sell",-bot_orders[[#This Row],[accFillSz]],bot_orders[[#This Row],[accFillSz]]+bot_orders[[#This Row],[fee]])</f>
        <v>8.3286630000000006</v>
      </c>
      <c r="AB4361">
        <v>0</v>
      </c>
      <c r="AC4361" t="s">
        <v>38</v>
      </c>
      <c r="AD4361">
        <v>0</v>
      </c>
      <c r="AE4361" t="s">
        <v>40</v>
      </c>
      <c r="AF4361" t="s">
        <v>41</v>
      </c>
      <c r="AG4361" t="s">
        <v>28</v>
      </c>
      <c r="AH4361" t="s">
        <v>28</v>
      </c>
      <c r="AI4361">
        <v>8.3286630000000006</v>
      </c>
      <c r="AJ4361">
        <v>-7.0255898999999999</v>
      </c>
    </row>
    <row r="4362" spans="1:36" x14ac:dyDescent="0.3">
      <c r="A4362">
        <v>7695</v>
      </c>
      <c r="B4362" t="s">
        <v>17980</v>
      </c>
      <c r="C4362" t="s">
        <v>28</v>
      </c>
      <c r="D4362" t="s">
        <v>29</v>
      </c>
      <c r="E4362" t="s">
        <v>30</v>
      </c>
      <c r="F4362" t="s">
        <v>31</v>
      </c>
      <c r="G4362" t="s">
        <v>3230</v>
      </c>
      <c r="H4362" t="s">
        <v>22616</v>
      </c>
      <c r="I4362" s="4" t="s">
        <v>22617</v>
      </c>
      <c r="J4362" s="1">
        <f>((((bot_orders[[#This Row],[cTime]]/ 1000)+3*3600) / 86400) + DATE(1970,1,1))</f>
        <v>45786.46500251157</v>
      </c>
      <c r="K4362" s="4" t="s">
        <v>22618</v>
      </c>
      <c r="L4362" s="1">
        <f>((((bot_orders[[#This Row],[uTime]]/ 1000)+3*3600) / 86400) + DATE(1970,1,1))</f>
        <v>45786.465897997681</v>
      </c>
      <c r="M4362" t="s">
        <v>34</v>
      </c>
      <c r="N4362" t="s">
        <v>28</v>
      </c>
      <c r="O4362" t="s">
        <v>35</v>
      </c>
      <c r="P4362">
        <v>8.3279999999999994</v>
      </c>
      <c r="Q4362" t="s">
        <v>36</v>
      </c>
      <c r="R4362" t="s">
        <v>37</v>
      </c>
      <c r="S4362">
        <v>0.8488</v>
      </c>
      <c r="T4362">
        <v>0.8488</v>
      </c>
      <c r="U4362">
        <v>8.3279999999999994</v>
      </c>
      <c r="V4362">
        <v>-5.6550450999999996E-3</v>
      </c>
      <c r="W4362" t="s">
        <v>38</v>
      </c>
      <c r="X4362" s="4">
        <f>IF(bot_orders[[#This Row],[side]]="sell", bot_orders[[#This Row],[accFillSz]]*bot_orders[[#This Row],[avgPx]] + bot_orders[[#This Row],[fee]], -bot_orders[[#This Row],[accFillSz]]*bot_orders[[#This Row],[avgPx]])</f>
        <v>7.0631513548999996</v>
      </c>
      <c r="Y4362" s="4">
        <f>IF(bot_orders[[#This Row],[side]]="buy", bot_orders[[#This Row],[accFillSz]] + bot_orders[[#This Row],[fee]], -bot_orders[[#This Row],[accFillSz]])</f>
        <v>-8.3279999999999994</v>
      </c>
      <c r="Z4362" s="4">
        <f>IF(bot_orders[[#This Row],[side]]="sell",bot_orders[[#This Row],[accFillSz]]*bot_orders[[#This Row],[avgPx]]+bot_orders[[#This Row],[fee]], 0)</f>
        <v>7.0631513548999996</v>
      </c>
      <c r="AA4362" s="4">
        <f>IF(bot_orders[[#This Row],[side]]="sell",-bot_orders[[#This Row],[accFillSz]],bot_orders[[#This Row],[accFillSz]]+bot_orders[[#This Row],[fee]])</f>
        <v>-8.3279999999999994</v>
      </c>
      <c r="AB4362">
        <v>0</v>
      </c>
      <c r="AC4362" t="s">
        <v>39</v>
      </c>
      <c r="AD4362">
        <v>0</v>
      </c>
      <c r="AE4362" t="s">
        <v>40</v>
      </c>
      <c r="AF4362" t="s">
        <v>41</v>
      </c>
      <c r="AG4362" t="s">
        <v>28</v>
      </c>
      <c r="AH4362" t="s">
        <v>28</v>
      </c>
      <c r="AI4362">
        <v>-8.3279999999999994</v>
      </c>
      <c r="AJ4362">
        <v>7.0631513500000001</v>
      </c>
    </row>
    <row r="4363" spans="1:36" x14ac:dyDescent="0.3">
      <c r="A4363">
        <v>7696</v>
      </c>
      <c r="B4363" t="s">
        <v>17980</v>
      </c>
      <c r="C4363" t="s">
        <v>28</v>
      </c>
      <c r="D4363" t="s">
        <v>29</v>
      </c>
      <c r="E4363" t="s">
        <v>30</v>
      </c>
      <c r="F4363" t="s">
        <v>31</v>
      </c>
      <c r="G4363" t="s">
        <v>3232</v>
      </c>
      <c r="H4363" t="s">
        <v>22619</v>
      </c>
      <c r="I4363" s="4" t="s">
        <v>22620</v>
      </c>
      <c r="J4363" s="1">
        <f>((((bot_orders[[#This Row],[cTime]]/ 1000)+3*3600) / 86400) + DATE(1970,1,1))</f>
        <v>45786.465898020833</v>
      </c>
      <c r="K4363" s="4" t="s">
        <v>22621</v>
      </c>
      <c r="L4363" s="1">
        <f>((((bot_orders[[#This Row],[uTime]]/ 1000)+3*3600) / 86400) + DATE(1970,1,1))</f>
        <v>45786.466319988423</v>
      </c>
      <c r="M4363" t="s">
        <v>34</v>
      </c>
      <c r="N4363" t="s">
        <v>28</v>
      </c>
      <c r="O4363" t="s">
        <v>35</v>
      </c>
      <c r="P4363">
        <v>8.3369999999999997</v>
      </c>
      <c r="Q4363" t="s">
        <v>36</v>
      </c>
      <c r="R4363" t="s">
        <v>55</v>
      </c>
      <c r="S4363">
        <v>0.84330000000000005</v>
      </c>
      <c r="T4363">
        <v>0.84330000000000005</v>
      </c>
      <c r="U4363">
        <v>8.3369999999999997</v>
      </c>
      <c r="V4363">
        <v>-6.6696000000000004E-3</v>
      </c>
      <c r="W4363" t="s">
        <v>39</v>
      </c>
      <c r="X4363" s="4">
        <f>IF(bot_orders[[#This Row],[side]]="sell", bot_orders[[#This Row],[accFillSz]]*bot_orders[[#This Row],[avgPx]] + bot_orders[[#This Row],[fee]], -bot_orders[[#This Row],[accFillSz]]*bot_orders[[#This Row],[avgPx]])</f>
        <v>-7.0305920999999998</v>
      </c>
      <c r="Y4363" s="4">
        <f>IF(bot_orders[[#This Row],[side]]="buy", bot_orders[[#This Row],[accFillSz]] + bot_orders[[#This Row],[fee]], -bot_orders[[#This Row],[accFillSz]])</f>
        <v>8.3303303999999994</v>
      </c>
      <c r="Z4363" s="4">
        <f>IF(bot_orders[[#This Row],[side]]="sell",bot_orders[[#This Row],[accFillSz]]*bot_orders[[#This Row],[avgPx]]+bot_orders[[#This Row],[fee]], 0)</f>
        <v>0</v>
      </c>
      <c r="AA4363" s="4">
        <f>IF(bot_orders[[#This Row],[side]]="sell",-bot_orders[[#This Row],[accFillSz]],bot_orders[[#This Row],[accFillSz]]+bot_orders[[#This Row],[fee]])</f>
        <v>8.3303303999999994</v>
      </c>
      <c r="AB4363">
        <v>0</v>
      </c>
      <c r="AC4363" t="s">
        <v>38</v>
      </c>
      <c r="AD4363">
        <v>0</v>
      </c>
      <c r="AE4363" t="s">
        <v>40</v>
      </c>
      <c r="AF4363" t="s">
        <v>41</v>
      </c>
      <c r="AG4363" t="s">
        <v>28</v>
      </c>
      <c r="AH4363" t="s">
        <v>28</v>
      </c>
      <c r="AI4363">
        <v>8.3303303999999994</v>
      </c>
      <c r="AJ4363">
        <v>-7.0305920999999998</v>
      </c>
    </row>
    <row r="4364" spans="1:36" x14ac:dyDescent="0.3">
      <c r="A4364">
        <v>7697</v>
      </c>
      <c r="B4364" t="s">
        <v>17980</v>
      </c>
      <c r="C4364" t="s">
        <v>28</v>
      </c>
      <c r="D4364" t="s">
        <v>29</v>
      </c>
      <c r="E4364" t="s">
        <v>30</v>
      </c>
      <c r="F4364" t="s">
        <v>31</v>
      </c>
      <c r="G4364" t="s">
        <v>3232</v>
      </c>
      <c r="H4364" t="s">
        <v>22622</v>
      </c>
      <c r="I4364" s="4" t="s">
        <v>22623</v>
      </c>
      <c r="J4364" s="1">
        <f>((((bot_orders[[#This Row],[cTime]]/ 1000)+3*3600) / 86400) + DATE(1970,1,1))</f>
        <v>45786.466320011576</v>
      </c>
      <c r="K4364" s="4" t="s">
        <v>22624</v>
      </c>
      <c r="L4364" s="1">
        <f>((((bot_orders[[#This Row],[uTime]]/ 1000)+3*3600) / 86400) + DATE(1970,1,1))</f>
        <v>45786.469189733798</v>
      </c>
      <c r="M4364" t="s">
        <v>34</v>
      </c>
      <c r="N4364" t="s">
        <v>28</v>
      </c>
      <c r="O4364" t="s">
        <v>35</v>
      </c>
      <c r="P4364">
        <v>8.33</v>
      </c>
      <c r="Q4364" t="s">
        <v>36</v>
      </c>
      <c r="R4364" t="s">
        <v>37</v>
      </c>
      <c r="S4364">
        <v>0.8488</v>
      </c>
      <c r="T4364">
        <v>0.8488</v>
      </c>
      <c r="U4364">
        <v>8.33</v>
      </c>
      <c r="V4364">
        <v>-5.6564032E-3</v>
      </c>
      <c r="W4364" t="s">
        <v>38</v>
      </c>
      <c r="X4364" s="4">
        <f>IF(bot_orders[[#This Row],[side]]="sell", bot_orders[[#This Row],[accFillSz]]*bot_orders[[#This Row],[avgPx]] + bot_orders[[#This Row],[fee]], -bot_orders[[#This Row],[accFillSz]]*bot_orders[[#This Row],[avgPx]])</f>
        <v>7.0648475968</v>
      </c>
      <c r="Y4364" s="4">
        <f>IF(bot_orders[[#This Row],[side]]="buy", bot_orders[[#This Row],[accFillSz]] + bot_orders[[#This Row],[fee]], -bot_orders[[#This Row],[accFillSz]])</f>
        <v>-8.33</v>
      </c>
      <c r="Z4364" s="4">
        <f>IF(bot_orders[[#This Row],[side]]="sell",bot_orders[[#This Row],[accFillSz]]*bot_orders[[#This Row],[avgPx]]+bot_orders[[#This Row],[fee]], 0)</f>
        <v>7.0648475968</v>
      </c>
      <c r="AA4364" s="4">
        <f>IF(bot_orders[[#This Row],[side]]="sell",-bot_orders[[#This Row],[accFillSz]],bot_orders[[#This Row],[accFillSz]]+bot_orders[[#This Row],[fee]])</f>
        <v>-8.33</v>
      </c>
      <c r="AB4364">
        <v>0</v>
      </c>
      <c r="AC4364" t="s">
        <v>39</v>
      </c>
      <c r="AD4364">
        <v>0</v>
      </c>
      <c r="AE4364" t="s">
        <v>40</v>
      </c>
      <c r="AF4364" t="s">
        <v>41</v>
      </c>
      <c r="AG4364" t="s">
        <v>28</v>
      </c>
      <c r="AH4364" t="s">
        <v>28</v>
      </c>
      <c r="AI4364">
        <v>-8.33</v>
      </c>
      <c r="AJ4364">
        <v>7.0648476000000002</v>
      </c>
    </row>
    <row r="4365" spans="1:36" x14ac:dyDescent="0.3">
      <c r="A4365">
        <v>7698</v>
      </c>
      <c r="B4365" t="s">
        <v>17980</v>
      </c>
      <c r="C4365" t="s">
        <v>28</v>
      </c>
      <c r="D4365" t="s">
        <v>29</v>
      </c>
      <c r="E4365" t="s">
        <v>30</v>
      </c>
      <c r="F4365" t="s">
        <v>31</v>
      </c>
      <c r="G4365" t="s">
        <v>3223</v>
      </c>
      <c r="H4365" t="s">
        <v>22625</v>
      </c>
      <c r="I4365" s="4" t="s">
        <v>22626</v>
      </c>
      <c r="J4365" s="1">
        <f>((((bot_orders[[#This Row],[cTime]]/ 1000)+3*3600) / 86400) + DATE(1970,1,1))</f>
        <v>45786.471401145835</v>
      </c>
      <c r="K4365" s="4" t="s">
        <v>22627</v>
      </c>
      <c r="L4365" s="1">
        <f>((((bot_orders[[#This Row],[uTime]]/ 1000)+3*3600) / 86400) + DATE(1970,1,1))</f>
        <v>45786.471792905097</v>
      </c>
      <c r="M4365" t="s">
        <v>34</v>
      </c>
      <c r="N4365" t="s">
        <v>28</v>
      </c>
      <c r="O4365" t="s">
        <v>35</v>
      </c>
      <c r="P4365">
        <v>8.3369999999999997</v>
      </c>
      <c r="Q4365" t="s">
        <v>36</v>
      </c>
      <c r="R4365" t="s">
        <v>55</v>
      </c>
      <c r="S4365">
        <v>0.8488</v>
      </c>
      <c r="T4365">
        <v>0.8488</v>
      </c>
      <c r="U4365">
        <v>8.3369999999999997</v>
      </c>
      <c r="V4365">
        <v>-6.6696000000000004E-3</v>
      </c>
      <c r="W4365" t="s">
        <v>39</v>
      </c>
      <c r="X4365" s="4">
        <f>IF(bot_orders[[#This Row],[side]]="sell", bot_orders[[#This Row],[accFillSz]]*bot_orders[[#This Row],[avgPx]] + bot_orders[[#This Row],[fee]], -bot_orders[[#This Row],[accFillSz]]*bot_orders[[#This Row],[avgPx]])</f>
        <v>-7.0764455999999996</v>
      </c>
      <c r="Y4365" s="4">
        <f>IF(bot_orders[[#This Row],[side]]="buy", bot_orders[[#This Row],[accFillSz]] + bot_orders[[#This Row],[fee]], -bot_orders[[#This Row],[accFillSz]])</f>
        <v>8.3303303999999994</v>
      </c>
      <c r="Z4365" s="4">
        <f>IF(bot_orders[[#This Row],[side]]="sell",bot_orders[[#This Row],[accFillSz]]*bot_orders[[#This Row],[avgPx]]+bot_orders[[#This Row],[fee]], 0)</f>
        <v>0</v>
      </c>
      <c r="AA4365" s="4">
        <f>IF(bot_orders[[#This Row],[side]]="sell",-bot_orders[[#This Row],[accFillSz]],bot_orders[[#This Row],[accFillSz]]+bot_orders[[#This Row],[fee]])</f>
        <v>8.3303303999999994</v>
      </c>
      <c r="AB4365">
        <v>0</v>
      </c>
      <c r="AC4365" t="s">
        <v>38</v>
      </c>
      <c r="AD4365">
        <v>0</v>
      </c>
      <c r="AE4365" t="s">
        <v>40</v>
      </c>
      <c r="AF4365" t="s">
        <v>41</v>
      </c>
      <c r="AG4365" t="s">
        <v>28</v>
      </c>
      <c r="AH4365" t="s">
        <v>28</v>
      </c>
      <c r="AI4365">
        <v>8.3303303999999994</v>
      </c>
      <c r="AJ4365">
        <v>-7.0764455999999996</v>
      </c>
    </row>
    <row r="4366" spans="1:36" x14ac:dyDescent="0.3">
      <c r="A4366">
        <v>7699</v>
      </c>
      <c r="B4366" t="s">
        <v>17980</v>
      </c>
      <c r="C4366" t="s">
        <v>28</v>
      </c>
      <c r="D4366" t="s">
        <v>29</v>
      </c>
      <c r="E4366" t="s">
        <v>30</v>
      </c>
      <c r="F4366" t="s">
        <v>31</v>
      </c>
      <c r="G4366" t="s">
        <v>3249</v>
      </c>
      <c r="H4366" t="s">
        <v>22628</v>
      </c>
      <c r="I4366" s="4" t="s">
        <v>22629</v>
      </c>
      <c r="J4366" s="1">
        <f>((((bot_orders[[#This Row],[cTime]]/ 1000)+3*3600) / 86400) + DATE(1970,1,1))</f>
        <v>45786.471792928241</v>
      </c>
      <c r="K4366" s="4" t="s">
        <v>22630</v>
      </c>
      <c r="L4366" s="1">
        <f>((((bot_orders[[#This Row],[uTime]]/ 1000)+3*3600) / 86400) + DATE(1970,1,1))</f>
        <v>45786.472962268519</v>
      </c>
      <c r="M4366" t="s">
        <v>34</v>
      </c>
      <c r="N4366" t="s">
        <v>28</v>
      </c>
      <c r="O4366" t="s">
        <v>35</v>
      </c>
      <c r="P4366">
        <v>8.33</v>
      </c>
      <c r="Q4366" t="s">
        <v>36</v>
      </c>
      <c r="R4366" t="s">
        <v>37</v>
      </c>
      <c r="S4366">
        <v>0.85440000000000005</v>
      </c>
      <c r="T4366">
        <v>0.85440000000000005</v>
      </c>
      <c r="U4366">
        <v>8.33</v>
      </c>
      <c r="V4366">
        <v>-5.6937215999999999E-3</v>
      </c>
      <c r="W4366" t="s">
        <v>38</v>
      </c>
      <c r="X4366" s="4">
        <f>IF(bot_orders[[#This Row],[side]]="sell", bot_orders[[#This Row],[accFillSz]]*bot_orders[[#This Row],[avgPx]] + bot_orders[[#This Row],[fee]], -bot_orders[[#This Row],[accFillSz]]*bot_orders[[#This Row],[avgPx]])</f>
        <v>7.1114582784000007</v>
      </c>
      <c r="Y4366" s="4">
        <f>IF(bot_orders[[#This Row],[side]]="buy", bot_orders[[#This Row],[accFillSz]] + bot_orders[[#This Row],[fee]], -bot_orders[[#This Row],[accFillSz]])</f>
        <v>-8.33</v>
      </c>
      <c r="Z4366" s="4">
        <f>IF(bot_orders[[#This Row],[side]]="sell",bot_orders[[#This Row],[accFillSz]]*bot_orders[[#This Row],[avgPx]]+bot_orders[[#This Row],[fee]], 0)</f>
        <v>7.1114582784000007</v>
      </c>
      <c r="AA4366" s="4">
        <f>IF(bot_orders[[#This Row],[side]]="sell",-bot_orders[[#This Row],[accFillSz]],bot_orders[[#This Row],[accFillSz]]+bot_orders[[#This Row],[fee]])</f>
        <v>-8.33</v>
      </c>
      <c r="AB4366">
        <v>0</v>
      </c>
      <c r="AC4366" t="s">
        <v>39</v>
      </c>
      <c r="AD4366">
        <v>0</v>
      </c>
      <c r="AE4366" t="s">
        <v>40</v>
      </c>
      <c r="AF4366" t="s">
        <v>41</v>
      </c>
      <c r="AG4366" t="s">
        <v>28</v>
      </c>
      <c r="AH4366" t="s">
        <v>28</v>
      </c>
      <c r="AI4366">
        <v>-8.33</v>
      </c>
      <c r="AJ4366">
        <v>7.1114582799999999</v>
      </c>
    </row>
    <row r="4367" spans="1:36" x14ac:dyDescent="0.3">
      <c r="A4367">
        <v>7700</v>
      </c>
      <c r="B4367" t="s">
        <v>17980</v>
      </c>
      <c r="C4367" t="s">
        <v>28</v>
      </c>
      <c r="D4367" t="s">
        <v>29</v>
      </c>
      <c r="E4367" t="s">
        <v>30</v>
      </c>
      <c r="F4367" t="s">
        <v>31</v>
      </c>
      <c r="G4367" t="s">
        <v>3280</v>
      </c>
      <c r="H4367" t="s">
        <v>22631</v>
      </c>
      <c r="I4367" s="4" t="s">
        <v>22632</v>
      </c>
      <c r="J4367" s="1">
        <f>((((bot_orders[[#This Row],[cTime]]/ 1000)+3*3600) / 86400) + DATE(1970,1,1))</f>
        <v>45786.473217141203</v>
      </c>
      <c r="K4367" s="4" t="s">
        <v>22633</v>
      </c>
      <c r="L4367" s="1">
        <f>((((bot_orders[[#This Row],[uTime]]/ 1000)+3*3600) / 86400) + DATE(1970,1,1))</f>
        <v>45786.473225902781</v>
      </c>
      <c r="M4367" t="s">
        <v>34</v>
      </c>
      <c r="N4367" t="s">
        <v>28</v>
      </c>
      <c r="O4367" t="s">
        <v>35</v>
      </c>
      <c r="P4367">
        <v>8.1739999999999995</v>
      </c>
      <c r="Q4367" t="s">
        <v>36</v>
      </c>
      <c r="R4367" t="s">
        <v>55</v>
      </c>
      <c r="S4367">
        <v>0.85240000000000005</v>
      </c>
      <c r="T4367">
        <v>0.85240000000000005</v>
      </c>
      <c r="U4367">
        <v>8.1739999999999995</v>
      </c>
      <c r="V4367">
        <v>-6.5392000000000002E-3</v>
      </c>
      <c r="W4367" t="s">
        <v>39</v>
      </c>
      <c r="X4367" s="4">
        <f>IF(bot_orders[[#This Row],[side]]="sell", bot_orders[[#This Row],[accFillSz]]*bot_orders[[#This Row],[avgPx]] + bot_orders[[#This Row],[fee]], -bot_orders[[#This Row],[accFillSz]]*bot_orders[[#This Row],[avgPx]])</f>
        <v>-6.9675175999999999</v>
      </c>
      <c r="Y4367" s="4">
        <f>IF(bot_orders[[#This Row],[side]]="buy", bot_orders[[#This Row],[accFillSz]] + bot_orders[[#This Row],[fee]], -bot_orders[[#This Row],[accFillSz]])</f>
        <v>8.1674607999999989</v>
      </c>
      <c r="Z4367" s="4">
        <f>IF(bot_orders[[#This Row],[side]]="sell",bot_orders[[#This Row],[accFillSz]]*bot_orders[[#This Row],[avgPx]]+bot_orders[[#This Row],[fee]], 0)</f>
        <v>0</v>
      </c>
      <c r="AA4367" s="4">
        <f>IF(bot_orders[[#This Row],[side]]="sell",-bot_orders[[#This Row],[accFillSz]],bot_orders[[#This Row],[accFillSz]]+bot_orders[[#This Row],[fee]])</f>
        <v>8.1674607999999989</v>
      </c>
      <c r="AB4367">
        <v>0</v>
      </c>
      <c r="AC4367" t="s">
        <v>38</v>
      </c>
      <c r="AD4367">
        <v>0</v>
      </c>
      <c r="AE4367" t="s">
        <v>40</v>
      </c>
      <c r="AF4367" t="s">
        <v>41</v>
      </c>
      <c r="AG4367" t="s">
        <v>28</v>
      </c>
      <c r="AH4367" t="s">
        <v>28</v>
      </c>
      <c r="AI4367">
        <v>8.1674608000000006</v>
      </c>
      <c r="AJ4367">
        <v>-6.9675175999999999</v>
      </c>
    </row>
    <row r="4368" spans="1:36" x14ac:dyDescent="0.3">
      <c r="A4368">
        <v>7701</v>
      </c>
      <c r="B4368" t="s">
        <v>17980</v>
      </c>
      <c r="C4368" t="s">
        <v>28</v>
      </c>
      <c r="D4368" t="s">
        <v>29</v>
      </c>
      <c r="E4368" t="s">
        <v>30</v>
      </c>
      <c r="F4368" t="s">
        <v>31</v>
      </c>
      <c r="G4368" t="s">
        <v>3256</v>
      </c>
      <c r="H4368" t="s">
        <v>22634</v>
      </c>
      <c r="I4368" s="4" t="s">
        <v>22632</v>
      </c>
      <c r="J4368" s="1">
        <f>((((bot_orders[[#This Row],[cTime]]/ 1000)+3*3600) / 86400) + DATE(1970,1,1))</f>
        <v>45786.473217141203</v>
      </c>
      <c r="K4368" s="4" t="s">
        <v>22635</v>
      </c>
      <c r="L4368" s="1">
        <f>((((bot_orders[[#This Row],[uTime]]/ 1000)+3*3600) / 86400) + DATE(1970,1,1))</f>
        <v>45786.4732171875</v>
      </c>
      <c r="M4368" t="s">
        <v>34</v>
      </c>
      <c r="N4368" t="s">
        <v>28</v>
      </c>
      <c r="O4368" t="s">
        <v>35</v>
      </c>
      <c r="P4368">
        <v>8.1739999999999995</v>
      </c>
      <c r="Q4368" t="s">
        <v>36</v>
      </c>
      <c r="R4368" t="s">
        <v>55</v>
      </c>
      <c r="S4368">
        <v>0.8579</v>
      </c>
      <c r="T4368">
        <v>0.85299999999999998</v>
      </c>
      <c r="U4368">
        <v>8.1739999999999995</v>
      </c>
      <c r="V4368">
        <v>-8.1740000000000007E-3</v>
      </c>
      <c r="W4368" t="s">
        <v>39</v>
      </c>
      <c r="X4368" s="4">
        <f>IF(bot_orders[[#This Row],[side]]="sell", bot_orders[[#This Row],[accFillSz]]*bot_orders[[#This Row],[avgPx]] + bot_orders[[#This Row],[fee]], -bot_orders[[#This Row],[accFillSz]]*bot_orders[[#This Row],[avgPx]])</f>
        <v>-6.972421999999999</v>
      </c>
      <c r="Y4368" s="4">
        <f>IF(bot_orders[[#This Row],[side]]="buy", bot_orders[[#This Row],[accFillSz]] + bot_orders[[#This Row],[fee]], -bot_orders[[#This Row],[accFillSz]])</f>
        <v>8.1658259999999991</v>
      </c>
      <c r="Z4368" s="4">
        <f>IF(bot_orders[[#This Row],[side]]="sell",bot_orders[[#This Row],[accFillSz]]*bot_orders[[#This Row],[avgPx]]+bot_orders[[#This Row],[fee]], 0)</f>
        <v>0</v>
      </c>
      <c r="AA4368" s="4">
        <f>IF(bot_orders[[#This Row],[side]]="sell",-bot_orders[[#This Row],[accFillSz]],bot_orders[[#This Row],[accFillSz]]+bot_orders[[#This Row],[fee]])</f>
        <v>8.1658259999999991</v>
      </c>
      <c r="AB4368">
        <v>0</v>
      </c>
      <c r="AC4368" t="s">
        <v>38</v>
      </c>
      <c r="AD4368">
        <v>0</v>
      </c>
      <c r="AE4368" t="s">
        <v>40</v>
      </c>
      <c r="AF4368" t="s">
        <v>41</v>
      </c>
      <c r="AG4368" t="s">
        <v>28</v>
      </c>
      <c r="AH4368" t="s">
        <v>28</v>
      </c>
      <c r="AI4368">
        <v>8.1658259999999991</v>
      </c>
      <c r="AJ4368">
        <v>-6.9724219999999999</v>
      </c>
    </row>
    <row r="4369" spans="1:36" x14ac:dyDescent="0.3">
      <c r="A4369">
        <v>7702</v>
      </c>
      <c r="B4369" t="s">
        <v>17980</v>
      </c>
      <c r="C4369" t="s">
        <v>28</v>
      </c>
      <c r="D4369" t="s">
        <v>29</v>
      </c>
      <c r="E4369" t="s">
        <v>30</v>
      </c>
      <c r="F4369" t="s">
        <v>31</v>
      </c>
      <c r="G4369" t="s">
        <v>3263</v>
      </c>
      <c r="H4369" t="s">
        <v>22636</v>
      </c>
      <c r="I4369" s="4" t="s">
        <v>22632</v>
      </c>
      <c r="J4369" s="1">
        <f>((((bot_orders[[#This Row],[cTime]]/ 1000)+3*3600) / 86400) + DATE(1970,1,1))</f>
        <v>45786.473217141203</v>
      </c>
      <c r="K4369" s="4" t="s">
        <v>22635</v>
      </c>
      <c r="L4369" s="1">
        <f>((((bot_orders[[#This Row],[uTime]]/ 1000)+3*3600) / 86400) + DATE(1970,1,1))</f>
        <v>45786.4732171875</v>
      </c>
      <c r="M4369" t="s">
        <v>34</v>
      </c>
      <c r="N4369" t="s">
        <v>28</v>
      </c>
      <c r="O4369" t="s">
        <v>35</v>
      </c>
      <c r="P4369">
        <v>8.1739999999999995</v>
      </c>
      <c r="Q4369" t="s">
        <v>36</v>
      </c>
      <c r="R4369" t="s">
        <v>55</v>
      </c>
      <c r="S4369">
        <v>0.86329999999999996</v>
      </c>
      <c r="T4369">
        <v>0.85299999999999998</v>
      </c>
      <c r="U4369">
        <v>8.1739999999999995</v>
      </c>
      <c r="V4369">
        <v>-8.1740000000000007E-3</v>
      </c>
      <c r="W4369" t="s">
        <v>39</v>
      </c>
      <c r="X4369" s="4">
        <f>IF(bot_orders[[#This Row],[side]]="sell", bot_orders[[#This Row],[accFillSz]]*bot_orders[[#This Row],[avgPx]] + bot_orders[[#This Row],[fee]], -bot_orders[[#This Row],[accFillSz]]*bot_orders[[#This Row],[avgPx]])</f>
        <v>-6.972421999999999</v>
      </c>
      <c r="Y4369" s="4">
        <f>IF(bot_orders[[#This Row],[side]]="buy", bot_orders[[#This Row],[accFillSz]] + bot_orders[[#This Row],[fee]], -bot_orders[[#This Row],[accFillSz]])</f>
        <v>8.1658259999999991</v>
      </c>
      <c r="Z4369" s="4">
        <f>IF(bot_orders[[#This Row],[side]]="sell",bot_orders[[#This Row],[accFillSz]]*bot_orders[[#This Row],[avgPx]]+bot_orders[[#This Row],[fee]], 0)</f>
        <v>0</v>
      </c>
      <c r="AA4369" s="4">
        <f>IF(bot_orders[[#This Row],[side]]="sell",-bot_orders[[#This Row],[accFillSz]],bot_orders[[#This Row],[accFillSz]]+bot_orders[[#This Row],[fee]])</f>
        <v>8.1658259999999991</v>
      </c>
      <c r="AB4369">
        <v>0</v>
      </c>
      <c r="AC4369" t="s">
        <v>38</v>
      </c>
      <c r="AD4369">
        <v>0</v>
      </c>
      <c r="AE4369" t="s">
        <v>40</v>
      </c>
      <c r="AF4369" t="s">
        <v>41</v>
      </c>
      <c r="AG4369" t="s">
        <v>28</v>
      </c>
      <c r="AH4369" t="s">
        <v>28</v>
      </c>
      <c r="AI4369">
        <v>8.1658259999999991</v>
      </c>
      <c r="AJ4369">
        <v>-6.9724219999999999</v>
      </c>
    </row>
    <row r="4370" spans="1:36" x14ac:dyDescent="0.3">
      <c r="A4370">
        <v>7703</v>
      </c>
      <c r="B4370" t="s">
        <v>17980</v>
      </c>
      <c r="C4370" t="s">
        <v>28</v>
      </c>
      <c r="D4370" t="s">
        <v>29</v>
      </c>
      <c r="E4370" t="s">
        <v>30</v>
      </c>
      <c r="F4370" t="s">
        <v>31</v>
      </c>
      <c r="G4370" t="s">
        <v>3245</v>
      </c>
      <c r="H4370" t="s">
        <v>22637</v>
      </c>
      <c r="I4370" s="4" t="s">
        <v>22632</v>
      </c>
      <c r="J4370" s="1">
        <f>((((bot_orders[[#This Row],[cTime]]/ 1000)+3*3600) / 86400) + DATE(1970,1,1))</f>
        <v>45786.473217141203</v>
      </c>
      <c r="K4370" s="4" t="s">
        <v>22635</v>
      </c>
      <c r="L4370" s="1">
        <f>((((bot_orders[[#This Row],[uTime]]/ 1000)+3*3600) / 86400) + DATE(1970,1,1))</f>
        <v>45786.4732171875</v>
      </c>
      <c r="M4370" t="s">
        <v>34</v>
      </c>
      <c r="N4370" t="s">
        <v>28</v>
      </c>
      <c r="O4370" t="s">
        <v>35</v>
      </c>
      <c r="P4370">
        <v>8.1479999999999997</v>
      </c>
      <c r="Q4370" t="s">
        <v>36</v>
      </c>
      <c r="R4370" t="s">
        <v>55</v>
      </c>
      <c r="S4370">
        <v>0.86880000000000002</v>
      </c>
      <c r="T4370">
        <v>0.85299999999999998</v>
      </c>
      <c r="U4370">
        <v>8.1479999999999997</v>
      </c>
      <c r="V4370">
        <v>-8.1480000000000007E-3</v>
      </c>
      <c r="W4370" t="s">
        <v>39</v>
      </c>
      <c r="X4370" s="4">
        <f>IF(bot_orders[[#This Row],[side]]="sell", bot_orders[[#This Row],[accFillSz]]*bot_orders[[#This Row],[avgPx]] + bot_orders[[#This Row],[fee]], -bot_orders[[#This Row],[accFillSz]]*bot_orders[[#This Row],[avgPx]])</f>
        <v>-6.9502439999999996</v>
      </c>
      <c r="Y4370" s="4">
        <f>IF(bot_orders[[#This Row],[side]]="buy", bot_orders[[#This Row],[accFillSz]] + bot_orders[[#This Row],[fee]], -bot_orders[[#This Row],[accFillSz]])</f>
        <v>8.1398519999999994</v>
      </c>
      <c r="Z4370" s="4">
        <f>IF(bot_orders[[#This Row],[side]]="sell",bot_orders[[#This Row],[accFillSz]]*bot_orders[[#This Row],[avgPx]]+bot_orders[[#This Row],[fee]], 0)</f>
        <v>0</v>
      </c>
      <c r="AA4370" s="4">
        <f>IF(bot_orders[[#This Row],[side]]="sell",-bot_orders[[#This Row],[accFillSz]],bot_orders[[#This Row],[accFillSz]]+bot_orders[[#This Row],[fee]])</f>
        <v>8.1398519999999994</v>
      </c>
      <c r="AB4370">
        <v>0</v>
      </c>
      <c r="AC4370" t="s">
        <v>38</v>
      </c>
      <c r="AD4370">
        <v>0</v>
      </c>
      <c r="AE4370" t="s">
        <v>40</v>
      </c>
      <c r="AF4370" t="s">
        <v>41</v>
      </c>
      <c r="AG4370" t="s">
        <v>28</v>
      </c>
      <c r="AH4370" t="s">
        <v>28</v>
      </c>
      <c r="AI4370">
        <v>8.1398519999999994</v>
      </c>
      <c r="AJ4370">
        <v>-6.9502439999999996</v>
      </c>
    </row>
    <row r="4371" spans="1:36" x14ac:dyDescent="0.3">
      <c r="A4371">
        <v>7704</v>
      </c>
      <c r="B4371" t="s">
        <v>17980</v>
      </c>
      <c r="C4371" t="s">
        <v>28</v>
      </c>
      <c r="D4371" t="s">
        <v>29</v>
      </c>
      <c r="E4371" t="s">
        <v>30</v>
      </c>
      <c r="F4371" t="s">
        <v>31</v>
      </c>
      <c r="G4371" t="s">
        <v>3256</v>
      </c>
      <c r="H4371" t="s">
        <v>22638</v>
      </c>
      <c r="I4371" s="4" t="s">
        <v>22639</v>
      </c>
      <c r="J4371" s="1">
        <f>((((bot_orders[[#This Row],[cTime]]/ 1000)+3*3600) / 86400) + DATE(1970,1,1))</f>
        <v>45786.473217280094</v>
      </c>
      <c r="K4371" s="4" t="s">
        <v>22640</v>
      </c>
      <c r="L4371" s="1">
        <f>((((bot_orders[[#This Row],[uTime]]/ 1000)+3*3600) / 86400) + DATE(1970,1,1))</f>
        <v>45786.474329907403</v>
      </c>
      <c r="M4371" t="s">
        <v>34</v>
      </c>
      <c r="N4371" t="s">
        <v>28</v>
      </c>
      <c r="O4371" t="s">
        <v>35</v>
      </c>
      <c r="P4371">
        <v>8.1649999999999991</v>
      </c>
      <c r="Q4371" t="s">
        <v>36</v>
      </c>
      <c r="R4371" t="s">
        <v>37</v>
      </c>
      <c r="S4371">
        <v>0.86329999999999996</v>
      </c>
      <c r="T4371">
        <v>0.86329999999999996</v>
      </c>
      <c r="U4371">
        <v>8.1649999999999991</v>
      </c>
      <c r="V4371">
        <v>-5.6390755999999997E-3</v>
      </c>
      <c r="W4371" t="s">
        <v>38</v>
      </c>
      <c r="X4371" s="4">
        <f>IF(bot_orders[[#This Row],[side]]="sell", bot_orders[[#This Row],[accFillSz]]*bot_orders[[#This Row],[avgPx]] + bot_orders[[#This Row],[fee]], -bot_orders[[#This Row],[accFillSz]]*bot_orders[[#This Row],[avgPx]])</f>
        <v>7.0432054243999982</v>
      </c>
      <c r="Y4371" s="4">
        <f>IF(bot_orders[[#This Row],[side]]="buy", bot_orders[[#This Row],[accFillSz]] + bot_orders[[#This Row],[fee]], -bot_orders[[#This Row],[accFillSz]])</f>
        <v>-8.1649999999999991</v>
      </c>
      <c r="Z4371" s="4">
        <f>IF(bot_orders[[#This Row],[side]]="sell",bot_orders[[#This Row],[accFillSz]]*bot_orders[[#This Row],[avgPx]]+bot_orders[[#This Row],[fee]], 0)</f>
        <v>7.0432054243999982</v>
      </c>
      <c r="AA4371" s="4">
        <f>IF(bot_orders[[#This Row],[side]]="sell",-bot_orders[[#This Row],[accFillSz]],bot_orders[[#This Row],[accFillSz]]+bot_orders[[#This Row],[fee]])</f>
        <v>-8.1649999999999991</v>
      </c>
      <c r="AB4371">
        <v>0</v>
      </c>
      <c r="AC4371" t="s">
        <v>39</v>
      </c>
      <c r="AD4371">
        <v>0</v>
      </c>
      <c r="AE4371" t="s">
        <v>40</v>
      </c>
      <c r="AF4371" t="s">
        <v>41</v>
      </c>
      <c r="AG4371" t="s">
        <v>28</v>
      </c>
      <c r="AH4371" t="s">
        <v>28</v>
      </c>
      <c r="AI4371">
        <v>-8.1649999999999991</v>
      </c>
      <c r="AJ4371">
        <v>7.0432054199999996</v>
      </c>
    </row>
    <row r="4372" spans="1:36" x14ac:dyDescent="0.3">
      <c r="A4372">
        <v>7705</v>
      </c>
      <c r="B4372" t="s">
        <v>17980</v>
      </c>
      <c r="C4372" t="s">
        <v>28</v>
      </c>
      <c r="D4372" t="s">
        <v>29</v>
      </c>
      <c r="E4372" t="s">
        <v>30</v>
      </c>
      <c r="F4372" t="s">
        <v>31</v>
      </c>
      <c r="G4372" t="s">
        <v>3263</v>
      </c>
      <c r="H4372" t="s">
        <v>22641</v>
      </c>
      <c r="I4372" s="4" t="s">
        <v>22639</v>
      </c>
      <c r="J4372" s="1">
        <f>((((bot_orders[[#This Row],[cTime]]/ 1000)+3*3600) / 86400) + DATE(1970,1,1))</f>
        <v>45786.473217280094</v>
      </c>
      <c r="K4372" s="4" t="s">
        <v>22642</v>
      </c>
      <c r="L4372" s="1">
        <f>((((bot_orders[[#This Row],[uTime]]/ 1000)+3*3600) / 86400) + DATE(1970,1,1))</f>
        <v>45786.476831446758</v>
      </c>
      <c r="M4372" t="s">
        <v>34</v>
      </c>
      <c r="N4372" t="s">
        <v>28</v>
      </c>
      <c r="O4372" t="s">
        <v>35</v>
      </c>
      <c r="P4372">
        <v>8.1649999999999991</v>
      </c>
      <c r="Q4372" t="s">
        <v>36</v>
      </c>
      <c r="R4372" t="s">
        <v>37</v>
      </c>
      <c r="S4372">
        <v>0.86880000000000002</v>
      </c>
      <c r="T4372">
        <v>0.86880000000000002</v>
      </c>
      <c r="U4372">
        <v>8.1649999999999991</v>
      </c>
      <c r="V4372">
        <v>-5.6750016E-3</v>
      </c>
      <c r="W4372" t="s">
        <v>38</v>
      </c>
      <c r="X4372" s="4">
        <f>IF(bot_orders[[#This Row],[side]]="sell", bot_orders[[#This Row],[accFillSz]]*bot_orders[[#This Row],[avgPx]] + bot_orders[[#This Row],[fee]], -bot_orders[[#This Row],[accFillSz]]*bot_orders[[#This Row],[avgPx]])</f>
        <v>7.0880769983999992</v>
      </c>
      <c r="Y4372" s="4">
        <f>IF(bot_orders[[#This Row],[side]]="buy", bot_orders[[#This Row],[accFillSz]] + bot_orders[[#This Row],[fee]], -bot_orders[[#This Row],[accFillSz]])</f>
        <v>-8.1649999999999991</v>
      </c>
      <c r="Z4372" s="4">
        <f>IF(bot_orders[[#This Row],[side]]="sell",bot_orders[[#This Row],[accFillSz]]*bot_orders[[#This Row],[avgPx]]+bot_orders[[#This Row],[fee]], 0)</f>
        <v>7.0880769983999992</v>
      </c>
      <c r="AA4372" s="4">
        <f>IF(bot_orders[[#This Row],[side]]="sell",-bot_orders[[#This Row],[accFillSz]],bot_orders[[#This Row],[accFillSz]]+bot_orders[[#This Row],[fee]])</f>
        <v>-8.1649999999999991</v>
      </c>
      <c r="AB4372">
        <v>0</v>
      </c>
      <c r="AC4372" t="s">
        <v>39</v>
      </c>
      <c r="AD4372">
        <v>0</v>
      </c>
      <c r="AE4372" t="s">
        <v>40</v>
      </c>
      <c r="AF4372" t="s">
        <v>41</v>
      </c>
      <c r="AG4372" t="s">
        <v>28</v>
      </c>
      <c r="AH4372" t="s">
        <v>28</v>
      </c>
      <c r="AI4372">
        <v>-8.1649999999999991</v>
      </c>
      <c r="AJ4372">
        <v>7.0880770000000002</v>
      </c>
    </row>
    <row r="4373" spans="1:36" x14ac:dyDescent="0.3">
      <c r="A4373">
        <v>7706</v>
      </c>
      <c r="B4373" t="s">
        <v>17980</v>
      </c>
      <c r="C4373" t="s">
        <v>28</v>
      </c>
      <c r="D4373" t="s">
        <v>29</v>
      </c>
      <c r="E4373" t="s">
        <v>30</v>
      </c>
      <c r="F4373" t="s">
        <v>31</v>
      </c>
      <c r="G4373" t="s">
        <v>3277</v>
      </c>
      <c r="H4373" t="s">
        <v>22643</v>
      </c>
      <c r="I4373" s="4" t="s">
        <v>22639</v>
      </c>
      <c r="J4373" s="1">
        <f>((((bot_orders[[#This Row],[cTime]]/ 1000)+3*3600) / 86400) + DATE(1970,1,1))</f>
        <v>45786.473217280094</v>
      </c>
      <c r="K4373" s="4" t="s">
        <v>22644</v>
      </c>
      <c r="L4373" s="1">
        <f>((((bot_orders[[#This Row],[uTime]]/ 1000)+3*3600) / 86400) + DATE(1970,1,1))</f>
        <v>45786.482362858798</v>
      </c>
      <c r="M4373" t="s">
        <v>34</v>
      </c>
      <c r="N4373" t="s">
        <v>28</v>
      </c>
      <c r="O4373" t="s">
        <v>35</v>
      </c>
      <c r="P4373">
        <v>8.1389999999999993</v>
      </c>
      <c r="Q4373" t="s">
        <v>36</v>
      </c>
      <c r="R4373" t="s">
        <v>37</v>
      </c>
      <c r="S4373">
        <v>0.87439999999999996</v>
      </c>
      <c r="T4373">
        <v>0.87439999999999996</v>
      </c>
      <c r="U4373">
        <v>8.1389999999999993</v>
      </c>
      <c r="V4373">
        <v>-5.6933933000000003E-3</v>
      </c>
      <c r="W4373" t="s">
        <v>38</v>
      </c>
      <c r="X4373" s="4">
        <f>IF(bot_orders[[#This Row],[side]]="sell", bot_orders[[#This Row],[accFillSz]]*bot_orders[[#This Row],[avgPx]] + bot_orders[[#This Row],[fee]], -bot_orders[[#This Row],[accFillSz]]*bot_orders[[#This Row],[avgPx]])</f>
        <v>7.1110482066999996</v>
      </c>
      <c r="Y4373" s="4">
        <f>IF(bot_orders[[#This Row],[side]]="buy", bot_orders[[#This Row],[accFillSz]] + bot_orders[[#This Row],[fee]], -bot_orders[[#This Row],[accFillSz]])</f>
        <v>-8.1389999999999993</v>
      </c>
      <c r="Z4373" s="4">
        <f>IF(bot_orders[[#This Row],[side]]="sell",bot_orders[[#This Row],[accFillSz]]*bot_orders[[#This Row],[avgPx]]+bot_orders[[#This Row],[fee]], 0)</f>
        <v>7.1110482066999996</v>
      </c>
      <c r="AA4373" s="4">
        <f>IF(bot_orders[[#This Row],[side]]="sell",-bot_orders[[#This Row],[accFillSz]],bot_orders[[#This Row],[accFillSz]]+bot_orders[[#This Row],[fee]])</f>
        <v>-8.1389999999999993</v>
      </c>
      <c r="AB4373">
        <v>0</v>
      </c>
      <c r="AC4373" t="s">
        <v>39</v>
      </c>
      <c r="AD4373">
        <v>0</v>
      </c>
      <c r="AE4373" t="s">
        <v>40</v>
      </c>
      <c r="AF4373" t="s">
        <v>41</v>
      </c>
      <c r="AG4373" t="s">
        <v>28</v>
      </c>
      <c r="AH4373" t="s">
        <v>28</v>
      </c>
      <c r="AI4373">
        <v>-8.1389999999999993</v>
      </c>
      <c r="AJ4373">
        <v>7.1110482099999999</v>
      </c>
    </row>
    <row r="4374" spans="1:36" x14ac:dyDescent="0.3">
      <c r="A4374">
        <v>7707</v>
      </c>
      <c r="B4374" t="s">
        <v>17980</v>
      </c>
      <c r="C4374" t="s">
        <v>28</v>
      </c>
      <c r="D4374" t="s">
        <v>29</v>
      </c>
      <c r="E4374" t="s">
        <v>30</v>
      </c>
      <c r="F4374" t="s">
        <v>31</v>
      </c>
      <c r="G4374" t="s">
        <v>3280</v>
      </c>
      <c r="H4374" t="s">
        <v>22645</v>
      </c>
      <c r="I4374" s="4" t="s">
        <v>22646</v>
      </c>
      <c r="J4374" s="1">
        <f>((((bot_orders[[#This Row],[cTime]]/ 1000)+3*3600) / 86400) + DATE(1970,1,1))</f>
        <v>45786.473225925925</v>
      </c>
      <c r="K4374" s="4" t="s">
        <v>22647</v>
      </c>
      <c r="L4374" s="1">
        <f>((((bot_orders[[#This Row],[uTime]]/ 1000)+3*3600) / 86400) + DATE(1970,1,1))</f>
        <v>45786.473858819445</v>
      </c>
      <c r="M4374" t="s">
        <v>34</v>
      </c>
      <c r="N4374" t="s">
        <v>28</v>
      </c>
      <c r="O4374" t="s">
        <v>35</v>
      </c>
      <c r="P4374">
        <v>8.1669999999999998</v>
      </c>
      <c r="Q4374" t="s">
        <v>36</v>
      </c>
      <c r="R4374" t="s">
        <v>37</v>
      </c>
      <c r="S4374">
        <v>0.8579</v>
      </c>
      <c r="T4374">
        <v>0.8579</v>
      </c>
      <c r="U4374">
        <v>8.1669999999999998</v>
      </c>
      <c r="V4374">
        <v>-5.6051753999999997E-3</v>
      </c>
      <c r="W4374" t="s">
        <v>38</v>
      </c>
      <c r="X4374" s="4">
        <f>IF(bot_orders[[#This Row],[side]]="sell", bot_orders[[#This Row],[accFillSz]]*bot_orders[[#This Row],[avgPx]] + bot_orders[[#This Row],[fee]], -bot_orders[[#This Row],[accFillSz]]*bot_orders[[#This Row],[avgPx]])</f>
        <v>7.0008641245999996</v>
      </c>
      <c r="Y4374" s="4">
        <f>IF(bot_orders[[#This Row],[side]]="buy", bot_orders[[#This Row],[accFillSz]] + bot_orders[[#This Row],[fee]], -bot_orders[[#This Row],[accFillSz]])</f>
        <v>-8.1669999999999998</v>
      </c>
      <c r="Z4374" s="4">
        <f>IF(bot_orders[[#This Row],[side]]="sell",bot_orders[[#This Row],[accFillSz]]*bot_orders[[#This Row],[avgPx]]+bot_orders[[#This Row],[fee]], 0)</f>
        <v>7.0008641245999996</v>
      </c>
      <c r="AA4374" s="4">
        <f>IF(bot_orders[[#This Row],[side]]="sell",-bot_orders[[#This Row],[accFillSz]],bot_orders[[#This Row],[accFillSz]]+bot_orders[[#This Row],[fee]])</f>
        <v>-8.1669999999999998</v>
      </c>
      <c r="AB4374">
        <v>0</v>
      </c>
      <c r="AC4374" t="s">
        <v>39</v>
      </c>
      <c r="AD4374">
        <v>0</v>
      </c>
      <c r="AE4374" t="s">
        <v>40</v>
      </c>
      <c r="AF4374" t="s">
        <v>41</v>
      </c>
      <c r="AG4374" t="s">
        <v>28</v>
      </c>
      <c r="AH4374" t="s">
        <v>28</v>
      </c>
      <c r="AI4374">
        <v>-8.1669999999999998</v>
      </c>
      <c r="AJ4374">
        <v>7.0008641200000001</v>
      </c>
    </row>
    <row r="4375" spans="1:36" x14ac:dyDescent="0.3">
      <c r="A4375">
        <v>7709</v>
      </c>
      <c r="B4375" t="s">
        <v>17980</v>
      </c>
      <c r="C4375" t="s">
        <v>28</v>
      </c>
      <c r="D4375" t="s">
        <v>29</v>
      </c>
      <c r="E4375" t="s">
        <v>30</v>
      </c>
      <c r="F4375" t="s">
        <v>31</v>
      </c>
      <c r="G4375" t="s">
        <v>3303</v>
      </c>
      <c r="H4375" t="s">
        <v>22651</v>
      </c>
      <c r="I4375" s="4" t="s">
        <v>22652</v>
      </c>
      <c r="J4375" s="1">
        <f>((((bot_orders[[#This Row],[cTime]]/ 1000)+3*3600) / 86400) + DATE(1970,1,1))</f>
        <v>45786.482727847222</v>
      </c>
      <c r="K4375" s="4" t="s">
        <v>22653</v>
      </c>
      <c r="L4375" s="1">
        <f>((((bot_orders[[#This Row],[uTime]]/ 1000)+3*3600) / 86400) + DATE(1970,1,1))</f>
        <v>45786.485285821764</v>
      </c>
      <c r="M4375" t="s">
        <v>34</v>
      </c>
      <c r="N4375" t="s">
        <v>28</v>
      </c>
      <c r="O4375" t="s">
        <v>35</v>
      </c>
      <c r="P4375">
        <v>8.1150000000000002</v>
      </c>
      <c r="Q4375" t="s">
        <v>36</v>
      </c>
      <c r="R4375" t="s">
        <v>55</v>
      </c>
      <c r="S4375">
        <v>0.86240000000000006</v>
      </c>
      <c r="T4375">
        <v>0.86240000000000006</v>
      </c>
      <c r="U4375">
        <v>8.1150000000000002</v>
      </c>
      <c r="V4375">
        <v>-6.4920000000000004E-3</v>
      </c>
      <c r="W4375" t="s">
        <v>39</v>
      </c>
      <c r="X4375" s="4">
        <f>IF(bot_orders[[#This Row],[side]]="sell", bot_orders[[#This Row],[accFillSz]]*bot_orders[[#This Row],[avgPx]] + bot_orders[[#This Row],[fee]], -bot_orders[[#This Row],[accFillSz]]*bot_orders[[#This Row],[avgPx]])</f>
        <v>-6.9983760000000004</v>
      </c>
      <c r="Y4375" s="4">
        <f>IF(bot_orders[[#This Row],[side]]="buy", bot_orders[[#This Row],[accFillSz]] + bot_orders[[#This Row],[fee]], -bot_orders[[#This Row],[accFillSz]])</f>
        <v>8.1085080000000005</v>
      </c>
      <c r="Z4375" s="4">
        <f>IF(bot_orders[[#This Row],[side]]="sell",bot_orders[[#This Row],[accFillSz]]*bot_orders[[#This Row],[avgPx]]+bot_orders[[#This Row],[fee]], 0)</f>
        <v>0</v>
      </c>
      <c r="AA4375" s="4">
        <f>IF(bot_orders[[#This Row],[side]]="sell",-bot_orders[[#This Row],[accFillSz]],bot_orders[[#This Row],[accFillSz]]+bot_orders[[#This Row],[fee]])</f>
        <v>8.1085080000000005</v>
      </c>
      <c r="AB4375">
        <v>0</v>
      </c>
      <c r="AC4375" t="s">
        <v>38</v>
      </c>
      <c r="AD4375">
        <v>0</v>
      </c>
      <c r="AE4375" t="s">
        <v>40</v>
      </c>
      <c r="AF4375" t="s">
        <v>41</v>
      </c>
      <c r="AG4375" t="s">
        <v>28</v>
      </c>
      <c r="AH4375" t="s">
        <v>28</v>
      </c>
      <c r="AI4375">
        <v>8.1085080000000005</v>
      </c>
      <c r="AJ4375">
        <v>-6.9983760000000004</v>
      </c>
    </row>
    <row r="4376" spans="1:36" x14ac:dyDescent="0.3">
      <c r="A4376">
        <v>7710</v>
      </c>
      <c r="B4376" t="s">
        <v>17980</v>
      </c>
      <c r="C4376" t="s">
        <v>28</v>
      </c>
      <c r="D4376" t="s">
        <v>29</v>
      </c>
      <c r="E4376" t="s">
        <v>30</v>
      </c>
      <c r="F4376" t="s">
        <v>31</v>
      </c>
      <c r="G4376" t="s">
        <v>3299</v>
      </c>
      <c r="H4376" t="s">
        <v>22654</v>
      </c>
      <c r="I4376" s="4" t="s">
        <v>22652</v>
      </c>
      <c r="J4376" s="1">
        <f>((((bot_orders[[#This Row],[cTime]]/ 1000)+3*3600) / 86400) + DATE(1970,1,1))</f>
        <v>45786.482727847222</v>
      </c>
      <c r="K4376" s="4" t="s">
        <v>22655</v>
      </c>
      <c r="L4376" s="1">
        <f>((((bot_orders[[#This Row],[uTime]]/ 1000)+3*3600) / 86400) + DATE(1970,1,1))</f>
        <v>45786.484925497687</v>
      </c>
      <c r="M4376" t="s">
        <v>34</v>
      </c>
      <c r="N4376" t="s">
        <v>28</v>
      </c>
      <c r="O4376" t="s">
        <v>35</v>
      </c>
      <c r="P4376">
        <v>8.1150000000000002</v>
      </c>
      <c r="Q4376" t="s">
        <v>36</v>
      </c>
      <c r="R4376" t="s">
        <v>55</v>
      </c>
      <c r="S4376">
        <v>0.8679</v>
      </c>
      <c r="T4376">
        <v>0.8679</v>
      </c>
      <c r="U4376">
        <v>8.1150000000000002</v>
      </c>
      <c r="V4376">
        <v>-6.4920000000000004E-3</v>
      </c>
      <c r="W4376" t="s">
        <v>39</v>
      </c>
      <c r="X4376" s="4">
        <f>IF(bot_orders[[#This Row],[side]]="sell", bot_orders[[#This Row],[accFillSz]]*bot_orders[[#This Row],[avgPx]] + bot_orders[[#This Row],[fee]], -bot_orders[[#This Row],[accFillSz]]*bot_orders[[#This Row],[avgPx]])</f>
        <v>-7.0430085</v>
      </c>
      <c r="Y4376" s="4">
        <f>IF(bot_orders[[#This Row],[side]]="buy", bot_orders[[#This Row],[accFillSz]] + bot_orders[[#This Row],[fee]], -bot_orders[[#This Row],[accFillSz]])</f>
        <v>8.1085080000000005</v>
      </c>
      <c r="Z4376" s="4">
        <f>IF(bot_orders[[#This Row],[side]]="sell",bot_orders[[#This Row],[accFillSz]]*bot_orders[[#This Row],[avgPx]]+bot_orders[[#This Row],[fee]], 0)</f>
        <v>0</v>
      </c>
      <c r="AA4376" s="4">
        <f>IF(bot_orders[[#This Row],[side]]="sell",-bot_orders[[#This Row],[accFillSz]],bot_orders[[#This Row],[accFillSz]]+bot_orders[[#This Row],[fee]])</f>
        <v>8.1085080000000005</v>
      </c>
      <c r="AB4376">
        <v>0</v>
      </c>
      <c r="AC4376" t="s">
        <v>38</v>
      </c>
      <c r="AD4376">
        <v>0</v>
      </c>
      <c r="AE4376" t="s">
        <v>40</v>
      </c>
      <c r="AF4376" t="s">
        <v>41</v>
      </c>
      <c r="AG4376" t="s">
        <v>28</v>
      </c>
      <c r="AH4376" t="s">
        <v>28</v>
      </c>
      <c r="AI4376">
        <v>8.1085080000000005</v>
      </c>
      <c r="AJ4376">
        <v>-7.0430085</v>
      </c>
    </row>
    <row r="4377" spans="1:36" x14ac:dyDescent="0.3">
      <c r="A4377">
        <v>7711</v>
      </c>
      <c r="B4377" t="s">
        <v>17980</v>
      </c>
      <c r="C4377" t="s">
        <v>28</v>
      </c>
      <c r="D4377" t="s">
        <v>29</v>
      </c>
      <c r="E4377" t="s">
        <v>30</v>
      </c>
      <c r="F4377" t="s">
        <v>31</v>
      </c>
      <c r="G4377" t="s">
        <v>3273</v>
      </c>
      <c r="H4377" t="s">
        <v>22656</v>
      </c>
      <c r="I4377" s="4" t="s">
        <v>22652</v>
      </c>
      <c r="J4377" s="1">
        <f>((((bot_orders[[#This Row],[cTime]]/ 1000)+3*3600) / 86400) + DATE(1970,1,1))</f>
        <v>45786.482727847222</v>
      </c>
      <c r="K4377" s="4" t="s">
        <v>22657</v>
      </c>
      <c r="L4377" s="1">
        <f>((((bot_orders[[#This Row],[uTime]]/ 1000)+3*3600) / 86400) + DATE(1970,1,1))</f>
        <v>45786.484666747681</v>
      </c>
      <c r="M4377" t="s">
        <v>34</v>
      </c>
      <c r="N4377" t="s">
        <v>28</v>
      </c>
      <c r="O4377" t="s">
        <v>35</v>
      </c>
      <c r="P4377">
        <v>8.1150000000000002</v>
      </c>
      <c r="Q4377" t="s">
        <v>36</v>
      </c>
      <c r="R4377" t="s">
        <v>55</v>
      </c>
      <c r="S4377">
        <v>0.87329999999999997</v>
      </c>
      <c r="T4377">
        <v>0.87329999999999997</v>
      </c>
      <c r="U4377">
        <v>8.1150000000000002</v>
      </c>
      <c r="V4377">
        <v>-6.4920000000000004E-3</v>
      </c>
      <c r="W4377" t="s">
        <v>39</v>
      </c>
      <c r="X4377" s="4">
        <f>IF(bot_orders[[#This Row],[side]]="sell", bot_orders[[#This Row],[accFillSz]]*bot_orders[[#This Row],[avgPx]] + bot_orders[[#This Row],[fee]], -bot_orders[[#This Row],[accFillSz]]*bot_orders[[#This Row],[avgPx]])</f>
        <v>-7.0868295000000003</v>
      </c>
      <c r="Y4377" s="4">
        <f>IF(bot_orders[[#This Row],[side]]="buy", bot_orders[[#This Row],[accFillSz]] + bot_orders[[#This Row],[fee]], -bot_orders[[#This Row],[accFillSz]])</f>
        <v>8.1085080000000005</v>
      </c>
      <c r="Z4377" s="4">
        <f>IF(bot_orders[[#This Row],[side]]="sell",bot_orders[[#This Row],[accFillSz]]*bot_orders[[#This Row],[avgPx]]+bot_orders[[#This Row],[fee]], 0)</f>
        <v>0</v>
      </c>
      <c r="AA4377" s="4">
        <f>IF(bot_orders[[#This Row],[side]]="sell",-bot_orders[[#This Row],[accFillSz]],bot_orders[[#This Row],[accFillSz]]+bot_orders[[#This Row],[fee]])</f>
        <v>8.1085080000000005</v>
      </c>
      <c r="AB4377">
        <v>0</v>
      </c>
      <c r="AC4377" t="s">
        <v>38</v>
      </c>
      <c r="AD4377">
        <v>0</v>
      </c>
      <c r="AE4377" t="s">
        <v>40</v>
      </c>
      <c r="AF4377" t="s">
        <v>41</v>
      </c>
      <c r="AG4377" t="s">
        <v>28</v>
      </c>
      <c r="AH4377" t="s">
        <v>28</v>
      </c>
      <c r="AI4377">
        <v>8.1085080000000005</v>
      </c>
      <c r="AJ4377">
        <v>-7.0868295000000003</v>
      </c>
    </row>
    <row r="4378" spans="1:36" x14ac:dyDescent="0.3">
      <c r="A4378">
        <v>7712</v>
      </c>
      <c r="B4378" t="s">
        <v>17980</v>
      </c>
      <c r="C4378" t="s">
        <v>28</v>
      </c>
      <c r="D4378" t="s">
        <v>29</v>
      </c>
      <c r="E4378" t="s">
        <v>30</v>
      </c>
      <c r="F4378" t="s">
        <v>31</v>
      </c>
      <c r="G4378" t="s">
        <v>3289</v>
      </c>
      <c r="H4378" t="s">
        <v>22658</v>
      </c>
      <c r="I4378" s="4" t="s">
        <v>22652</v>
      </c>
      <c r="J4378" s="1">
        <f>((((bot_orders[[#This Row],[cTime]]/ 1000)+3*3600) / 86400) + DATE(1970,1,1))</f>
        <v>45786.482727847222</v>
      </c>
      <c r="K4378" s="4" t="s">
        <v>22659</v>
      </c>
      <c r="L4378" s="1">
        <f>((((bot_orders[[#This Row],[uTime]]/ 1000)+3*3600) / 86400) + DATE(1970,1,1))</f>
        <v>45786.482727893519</v>
      </c>
      <c r="M4378" t="s">
        <v>34</v>
      </c>
      <c r="N4378" t="s">
        <v>28</v>
      </c>
      <c r="O4378" t="s">
        <v>35</v>
      </c>
      <c r="P4378">
        <v>8.0109999999999992</v>
      </c>
      <c r="Q4378" t="s">
        <v>36</v>
      </c>
      <c r="R4378" t="s">
        <v>55</v>
      </c>
      <c r="S4378">
        <v>0.87880000000000003</v>
      </c>
      <c r="T4378">
        <v>0.87495692169999995</v>
      </c>
      <c r="U4378">
        <v>8.0109999999999992</v>
      </c>
      <c r="V4378">
        <v>-8.0110000000000008E-3</v>
      </c>
      <c r="W4378" t="s">
        <v>39</v>
      </c>
      <c r="X4378" s="4">
        <f>IF(bot_orders[[#This Row],[side]]="sell", bot_orders[[#This Row],[accFillSz]]*bot_orders[[#This Row],[avgPx]] + bot_orders[[#This Row],[fee]], -bot_orders[[#This Row],[accFillSz]]*bot_orders[[#This Row],[avgPx]])</f>
        <v>-7.0092798997386989</v>
      </c>
      <c r="Y4378" s="4">
        <f>IF(bot_orders[[#This Row],[side]]="buy", bot_orders[[#This Row],[accFillSz]] + bot_orders[[#This Row],[fee]], -bot_orders[[#This Row],[accFillSz]])</f>
        <v>8.0029889999999995</v>
      </c>
      <c r="Z4378" s="4">
        <f>IF(bot_orders[[#This Row],[side]]="sell",bot_orders[[#This Row],[accFillSz]]*bot_orders[[#This Row],[avgPx]]+bot_orders[[#This Row],[fee]], 0)</f>
        <v>0</v>
      </c>
      <c r="AA4378" s="4">
        <f>IF(bot_orders[[#This Row],[side]]="sell",-bot_orders[[#This Row],[accFillSz]],bot_orders[[#This Row],[accFillSz]]+bot_orders[[#This Row],[fee]])</f>
        <v>8.0029889999999995</v>
      </c>
      <c r="AB4378">
        <v>0</v>
      </c>
      <c r="AC4378" t="s">
        <v>38</v>
      </c>
      <c r="AD4378">
        <v>0</v>
      </c>
      <c r="AE4378" t="s">
        <v>40</v>
      </c>
      <c r="AF4378" t="s">
        <v>41</v>
      </c>
      <c r="AG4378" t="s">
        <v>28</v>
      </c>
      <c r="AH4378" t="s">
        <v>28</v>
      </c>
      <c r="AI4378">
        <v>8.0029889999999995</v>
      </c>
      <c r="AJ4378">
        <v>-7.0092799000000001</v>
      </c>
    </row>
    <row r="4379" spans="1:36" x14ac:dyDescent="0.3">
      <c r="A4379">
        <v>7714</v>
      </c>
      <c r="B4379" t="s">
        <v>17980</v>
      </c>
      <c r="C4379" t="s">
        <v>28</v>
      </c>
      <c r="D4379" t="s">
        <v>29</v>
      </c>
      <c r="E4379" t="s">
        <v>30</v>
      </c>
      <c r="F4379" t="s">
        <v>31</v>
      </c>
      <c r="G4379" t="s">
        <v>3314</v>
      </c>
      <c r="H4379" t="s">
        <v>22663</v>
      </c>
      <c r="I4379" s="4" t="s">
        <v>22664</v>
      </c>
      <c r="J4379" s="1">
        <f>((((bot_orders[[#This Row],[cTime]]/ 1000)+3*3600) / 86400) + DATE(1970,1,1))</f>
        <v>45786.485929155097</v>
      </c>
      <c r="K4379" s="4" t="s">
        <v>22665</v>
      </c>
      <c r="L4379" s="1">
        <f>((((bot_orders[[#This Row],[uTime]]/ 1000)+3*3600) / 86400) + DATE(1970,1,1))</f>
        <v>45786.485929201386</v>
      </c>
      <c r="M4379" t="s">
        <v>34</v>
      </c>
      <c r="N4379" t="s">
        <v>28</v>
      </c>
      <c r="O4379" t="s">
        <v>268</v>
      </c>
      <c r="P4379">
        <v>40.781999999999996</v>
      </c>
      <c r="Q4379" t="s">
        <v>36</v>
      </c>
      <c r="R4379" t="s">
        <v>37</v>
      </c>
      <c r="S4379">
        <v>0</v>
      </c>
      <c r="T4379">
        <v>0.8649</v>
      </c>
      <c r="U4379">
        <v>40.781999999999996</v>
      </c>
      <c r="V4379">
        <v>-3.5272351799999997E-2</v>
      </c>
      <c r="W4379" t="s">
        <v>38</v>
      </c>
      <c r="X4379" s="4">
        <f>IF(bot_orders[[#This Row],[side]]="sell", bot_orders[[#This Row],[accFillSz]]*bot_orders[[#This Row],[avgPx]] + bot_orders[[#This Row],[fee]], -bot_orders[[#This Row],[accFillSz]]*bot_orders[[#This Row],[avgPx]])</f>
        <v>35.237079448199992</v>
      </c>
      <c r="Y4379" s="4">
        <f>IF(bot_orders[[#This Row],[side]]="buy", bot_orders[[#This Row],[accFillSz]] + bot_orders[[#This Row],[fee]], -bot_orders[[#This Row],[accFillSz]])</f>
        <v>-40.781999999999996</v>
      </c>
      <c r="Z4379" s="4">
        <f>IF(bot_orders[[#This Row],[side]]="sell",bot_orders[[#This Row],[accFillSz]]*bot_orders[[#This Row],[avgPx]]+bot_orders[[#This Row],[fee]], 0)</f>
        <v>35.237079448199992</v>
      </c>
      <c r="AA4379" s="4">
        <f>IF(bot_orders[[#This Row],[side]]="sell",-bot_orders[[#This Row],[accFillSz]],bot_orders[[#This Row],[accFillSz]]+bot_orders[[#This Row],[fee]])</f>
        <v>-40.781999999999996</v>
      </c>
      <c r="AB4379">
        <v>0</v>
      </c>
      <c r="AC4379" t="s">
        <v>39</v>
      </c>
      <c r="AD4379">
        <v>0</v>
      </c>
      <c r="AE4379" t="s">
        <v>40</v>
      </c>
      <c r="AF4379" t="s">
        <v>41</v>
      </c>
      <c r="AG4379" t="s">
        <v>28</v>
      </c>
      <c r="AH4379" t="s">
        <v>28</v>
      </c>
      <c r="AI4379">
        <v>-40.781999999999996</v>
      </c>
      <c r="AJ4379">
        <v>35.237079450000003</v>
      </c>
    </row>
    <row r="4380" spans="1:36" x14ac:dyDescent="0.3">
      <c r="A4380">
        <v>3919</v>
      </c>
      <c r="B4380" t="s">
        <v>302</v>
      </c>
      <c r="C4380" t="s">
        <v>28</v>
      </c>
      <c r="D4380" t="s">
        <v>29</v>
      </c>
      <c r="E4380" t="s">
        <v>30</v>
      </c>
      <c r="F4380" t="s">
        <v>31</v>
      </c>
      <c r="G4380" t="s">
        <v>1012</v>
      </c>
      <c r="H4380" t="s">
        <v>11962</v>
      </c>
      <c r="I4380" s="4" t="s">
        <v>11963</v>
      </c>
      <c r="J4380" s="1">
        <f>((((bot_orders[[#This Row],[cTime]]/ 1000)+3*3600) / 86400) + DATE(1970,1,1))</f>
        <v>45773.970945173613</v>
      </c>
      <c r="K4380" s="4" t="s">
        <v>11964</v>
      </c>
      <c r="L4380" s="1">
        <f>((((bot_orders[[#This Row],[uTime]]/ 1000)+3*3600) / 86400) + DATE(1970,1,1))</f>
        <v>45774.661602199078</v>
      </c>
      <c r="M4380" t="s">
        <v>34</v>
      </c>
      <c r="N4380" t="s">
        <v>28</v>
      </c>
      <c r="O4380" t="s">
        <v>35</v>
      </c>
      <c r="P4380">
        <v>1.5609999999999999</v>
      </c>
      <c r="Q4380" t="s">
        <v>36</v>
      </c>
      <c r="R4380" t="s">
        <v>55</v>
      </c>
      <c r="S4380">
        <v>0.75009999999999999</v>
      </c>
      <c r="T4380">
        <v>0.75009999999999999</v>
      </c>
      <c r="U4380">
        <v>1.5609999999999999</v>
      </c>
      <c r="V4380">
        <v>-1.2488E-3</v>
      </c>
      <c r="W4380" t="s">
        <v>39</v>
      </c>
      <c r="X4380" s="4">
        <f>IF(bot_orders[[#This Row],[side]]="sell", bot_orders[[#This Row],[accFillSz]]*bot_orders[[#This Row],[avgPx]] + bot_orders[[#This Row],[fee]], -bot_orders[[#This Row],[accFillSz]]*bot_orders[[#This Row],[avgPx]])</f>
        <v>-1.1709060999999998</v>
      </c>
      <c r="Y4380" s="4">
        <f>IF(bot_orders[[#This Row],[side]]="buy", bot_orders[[#This Row],[accFillSz]] + bot_orders[[#This Row],[fee]], -bot_orders[[#This Row],[accFillSz]])</f>
        <v>1.5597512</v>
      </c>
      <c r="Z4380" s="4">
        <f>IF(bot_orders[[#This Row],[side]]="sell",bot_orders[[#This Row],[accFillSz]]*bot_orders[[#This Row],[avgPx]]+bot_orders[[#This Row],[fee]], 0)</f>
        <v>0</v>
      </c>
      <c r="AA4380" s="4">
        <f>IF(bot_orders[[#This Row],[side]]="sell",-bot_orders[[#This Row],[accFillSz]],bot_orders[[#This Row],[accFillSz]]+bot_orders[[#This Row],[fee]])</f>
        <v>1.5597512</v>
      </c>
      <c r="AB4380">
        <v>0</v>
      </c>
      <c r="AC4380" t="s">
        <v>38</v>
      </c>
      <c r="AD4380">
        <v>0</v>
      </c>
      <c r="AE4380" t="s">
        <v>40</v>
      </c>
      <c r="AF4380" t="s">
        <v>41</v>
      </c>
      <c r="AG4380" t="s">
        <v>42</v>
      </c>
      <c r="AH4380" t="s">
        <v>28</v>
      </c>
      <c r="AI4380">
        <v>1.5597512</v>
      </c>
      <c r="AJ4380">
        <v>-1.1709061000000001</v>
      </c>
    </row>
    <row r="4381" spans="1:36" x14ac:dyDescent="0.3">
      <c r="A4381">
        <v>3920</v>
      </c>
      <c r="B4381" t="s">
        <v>302</v>
      </c>
      <c r="C4381" t="s">
        <v>28</v>
      </c>
      <c r="D4381" t="s">
        <v>29</v>
      </c>
      <c r="E4381" t="s">
        <v>30</v>
      </c>
      <c r="F4381" t="s">
        <v>31</v>
      </c>
      <c r="G4381" t="s">
        <v>988</v>
      </c>
      <c r="H4381" t="s">
        <v>11965</v>
      </c>
      <c r="I4381" s="4" t="s">
        <v>11963</v>
      </c>
      <c r="J4381" s="1">
        <f>((((bot_orders[[#This Row],[cTime]]/ 1000)+3*3600) / 86400) + DATE(1970,1,1))</f>
        <v>45773.970945173613</v>
      </c>
      <c r="K4381" s="4" t="s">
        <v>11966</v>
      </c>
      <c r="L4381" s="1">
        <f>((((bot_orders[[#This Row],[uTime]]/ 1000)+3*3600) / 86400) + DATE(1970,1,1))</f>
        <v>45774.647039560179</v>
      </c>
      <c r="M4381" t="s">
        <v>34</v>
      </c>
      <c r="N4381" t="s">
        <v>28</v>
      </c>
      <c r="O4381" t="s">
        <v>35</v>
      </c>
      <c r="P4381">
        <v>1.5609999999999999</v>
      </c>
      <c r="Q4381" t="s">
        <v>36</v>
      </c>
      <c r="R4381" t="s">
        <v>55</v>
      </c>
      <c r="S4381">
        <v>0.75309999999999999</v>
      </c>
      <c r="T4381">
        <v>0.75309999999999999</v>
      </c>
      <c r="U4381">
        <v>1.5609999999999999</v>
      </c>
      <c r="V4381">
        <v>-1.2488E-3</v>
      </c>
      <c r="W4381" t="s">
        <v>39</v>
      </c>
      <c r="X4381" s="4">
        <f>IF(bot_orders[[#This Row],[side]]="sell", bot_orders[[#This Row],[accFillSz]]*bot_orders[[#This Row],[avgPx]] + bot_orders[[#This Row],[fee]], -bot_orders[[#This Row],[accFillSz]]*bot_orders[[#This Row],[avgPx]])</f>
        <v>-1.1755891000000001</v>
      </c>
      <c r="Y4381" s="4">
        <f>IF(bot_orders[[#This Row],[side]]="buy", bot_orders[[#This Row],[accFillSz]] + bot_orders[[#This Row],[fee]], -bot_orders[[#This Row],[accFillSz]])</f>
        <v>1.5597512</v>
      </c>
      <c r="Z4381" s="4">
        <f>IF(bot_orders[[#This Row],[side]]="sell",bot_orders[[#This Row],[accFillSz]]*bot_orders[[#This Row],[avgPx]]+bot_orders[[#This Row],[fee]], 0)</f>
        <v>0</v>
      </c>
      <c r="AA4381" s="4">
        <f>IF(bot_orders[[#This Row],[side]]="sell",-bot_orders[[#This Row],[accFillSz]],bot_orders[[#This Row],[accFillSz]]+bot_orders[[#This Row],[fee]])</f>
        <v>1.5597512</v>
      </c>
      <c r="AB4381">
        <v>0</v>
      </c>
      <c r="AC4381" t="s">
        <v>38</v>
      </c>
      <c r="AD4381">
        <v>0</v>
      </c>
      <c r="AE4381" t="s">
        <v>40</v>
      </c>
      <c r="AF4381" t="s">
        <v>41</v>
      </c>
      <c r="AG4381" t="s">
        <v>42</v>
      </c>
      <c r="AH4381" t="s">
        <v>28</v>
      </c>
      <c r="AI4381">
        <v>1.5597512</v>
      </c>
      <c r="AJ4381">
        <v>-1.1755891000000001</v>
      </c>
    </row>
    <row r="4382" spans="1:36" x14ac:dyDescent="0.3">
      <c r="A4382">
        <v>3921</v>
      </c>
      <c r="B4382" t="s">
        <v>302</v>
      </c>
      <c r="C4382" t="s">
        <v>28</v>
      </c>
      <c r="D4382" t="s">
        <v>29</v>
      </c>
      <c r="E4382" t="s">
        <v>30</v>
      </c>
      <c r="F4382" t="s">
        <v>31</v>
      </c>
      <c r="G4382" t="s">
        <v>869</v>
      </c>
      <c r="H4382" t="s">
        <v>11967</v>
      </c>
      <c r="I4382" s="4" t="s">
        <v>11963</v>
      </c>
      <c r="J4382" s="1">
        <f>((((bot_orders[[#This Row],[cTime]]/ 1000)+3*3600) / 86400) + DATE(1970,1,1))</f>
        <v>45773.970945173613</v>
      </c>
      <c r="K4382" s="4" t="s">
        <v>11968</v>
      </c>
      <c r="L4382" s="1">
        <f>((((bot_orders[[#This Row],[uTime]]/ 1000)+3*3600) / 86400) + DATE(1970,1,1))</f>
        <v>45774.646950324073</v>
      </c>
      <c r="M4382" t="s">
        <v>34</v>
      </c>
      <c r="N4382" t="s">
        <v>28</v>
      </c>
      <c r="O4382" t="s">
        <v>35</v>
      </c>
      <c r="P4382">
        <v>1.5609999999999999</v>
      </c>
      <c r="Q4382" t="s">
        <v>36</v>
      </c>
      <c r="R4382" t="s">
        <v>55</v>
      </c>
      <c r="S4382">
        <v>0.75600000000000001</v>
      </c>
      <c r="T4382">
        <v>0.75600000000000001</v>
      </c>
      <c r="U4382">
        <v>1.5609999999999999</v>
      </c>
      <c r="V4382">
        <v>-1.2488E-3</v>
      </c>
      <c r="W4382" t="s">
        <v>39</v>
      </c>
      <c r="X4382" s="4">
        <f>IF(bot_orders[[#This Row],[side]]="sell", bot_orders[[#This Row],[accFillSz]]*bot_orders[[#This Row],[avgPx]] + bot_orders[[#This Row],[fee]], -bot_orders[[#This Row],[accFillSz]]*bot_orders[[#This Row],[avgPx]])</f>
        <v>-1.1801159999999999</v>
      </c>
      <c r="Y4382" s="4">
        <f>IF(bot_orders[[#This Row],[side]]="buy", bot_orders[[#This Row],[accFillSz]] + bot_orders[[#This Row],[fee]], -bot_orders[[#This Row],[accFillSz]])</f>
        <v>1.5597512</v>
      </c>
      <c r="Z4382" s="4">
        <f>IF(bot_orders[[#This Row],[side]]="sell",bot_orders[[#This Row],[accFillSz]]*bot_orders[[#This Row],[avgPx]]+bot_orders[[#This Row],[fee]], 0)</f>
        <v>0</v>
      </c>
      <c r="AA4382" s="4">
        <f>IF(bot_orders[[#This Row],[side]]="sell",-bot_orders[[#This Row],[accFillSz]],bot_orders[[#This Row],[accFillSz]]+bot_orders[[#This Row],[fee]])</f>
        <v>1.5597512</v>
      </c>
      <c r="AB4382">
        <v>0</v>
      </c>
      <c r="AC4382" t="s">
        <v>38</v>
      </c>
      <c r="AD4382">
        <v>0</v>
      </c>
      <c r="AE4382" t="s">
        <v>40</v>
      </c>
      <c r="AF4382" t="s">
        <v>41</v>
      </c>
      <c r="AG4382" t="s">
        <v>42</v>
      </c>
      <c r="AH4382" t="s">
        <v>28</v>
      </c>
      <c r="AI4382">
        <v>1.5597512</v>
      </c>
      <c r="AJ4382">
        <v>-1.1801159999999999</v>
      </c>
    </row>
    <row r="4383" spans="1:36" x14ac:dyDescent="0.3">
      <c r="A4383">
        <v>3922</v>
      </c>
      <c r="B4383" t="s">
        <v>302</v>
      </c>
      <c r="C4383" t="s">
        <v>28</v>
      </c>
      <c r="D4383" t="s">
        <v>29</v>
      </c>
      <c r="E4383" t="s">
        <v>30</v>
      </c>
      <c r="F4383" t="s">
        <v>31</v>
      </c>
      <c r="G4383" t="s">
        <v>76</v>
      </c>
      <c r="H4383" t="s">
        <v>11969</v>
      </c>
      <c r="I4383" s="4" t="s">
        <v>11963</v>
      </c>
      <c r="J4383" s="1">
        <f>((((bot_orders[[#This Row],[cTime]]/ 1000)+3*3600) / 86400) + DATE(1970,1,1))</f>
        <v>45773.970945173613</v>
      </c>
      <c r="K4383" s="4" t="s">
        <v>11970</v>
      </c>
      <c r="L4383" s="1">
        <f>((((bot_orders[[#This Row],[uTime]]/ 1000)+3*3600) / 86400) + DATE(1970,1,1))</f>
        <v>45774.207100995365</v>
      </c>
      <c r="M4383" t="s">
        <v>34</v>
      </c>
      <c r="N4383" t="s">
        <v>28</v>
      </c>
      <c r="O4383" t="s">
        <v>35</v>
      </c>
      <c r="P4383">
        <v>1.5609999999999999</v>
      </c>
      <c r="Q4383" t="s">
        <v>36</v>
      </c>
      <c r="R4383" t="s">
        <v>55</v>
      </c>
      <c r="S4383">
        <v>0.75900000000000001</v>
      </c>
      <c r="T4383">
        <v>0.75900000000000001</v>
      </c>
      <c r="U4383">
        <v>1.5609999999999999</v>
      </c>
      <c r="V4383">
        <v>-1.2488E-3</v>
      </c>
      <c r="W4383" t="s">
        <v>39</v>
      </c>
      <c r="X4383" s="4">
        <f>IF(bot_orders[[#This Row],[side]]="sell", bot_orders[[#This Row],[accFillSz]]*bot_orders[[#This Row],[avgPx]] + bot_orders[[#This Row],[fee]], -bot_orders[[#This Row],[accFillSz]]*bot_orders[[#This Row],[avgPx]])</f>
        <v>-1.1847989999999999</v>
      </c>
      <c r="Y4383" s="4">
        <f>IF(bot_orders[[#This Row],[side]]="buy", bot_orders[[#This Row],[accFillSz]] + bot_orders[[#This Row],[fee]], -bot_orders[[#This Row],[accFillSz]])</f>
        <v>1.5597512</v>
      </c>
      <c r="Z4383" s="4">
        <f>IF(bot_orders[[#This Row],[side]]="sell",bot_orders[[#This Row],[accFillSz]]*bot_orders[[#This Row],[avgPx]]+bot_orders[[#This Row],[fee]], 0)</f>
        <v>0</v>
      </c>
      <c r="AA4383" s="4">
        <f>IF(bot_orders[[#This Row],[side]]="sell",-bot_orders[[#This Row],[accFillSz]],bot_orders[[#This Row],[accFillSz]]+bot_orders[[#This Row],[fee]])</f>
        <v>1.5597512</v>
      </c>
      <c r="AB4383">
        <v>0</v>
      </c>
      <c r="AC4383" t="s">
        <v>38</v>
      </c>
      <c r="AD4383">
        <v>0</v>
      </c>
      <c r="AE4383" t="s">
        <v>40</v>
      </c>
      <c r="AF4383" t="s">
        <v>41</v>
      </c>
      <c r="AG4383" t="s">
        <v>42</v>
      </c>
      <c r="AH4383" t="s">
        <v>28</v>
      </c>
      <c r="AI4383">
        <v>1.5597512</v>
      </c>
      <c r="AJ4383">
        <v>-1.1847989999999999</v>
      </c>
    </row>
    <row r="4384" spans="1:36" x14ac:dyDescent="0.3">
      <c r="A4384">
        <v>3923</v>
      </c>
      <c r="B4384" t="s">
        <v>302</v>
      </c>
      <c r="C4384" t="s">
        <v>28</v>
      </c>
      <c r="D4384" t="s">
        <v>29</v>
      </c>
      <c r="E4384" t="s">
        <v>30</v>
      </c>
      <c r="F4384" t="s">
        <v>31</v>
      </c>
      <c r="G4384" t="s">
        <v>135</v>
      </c>
      <c r="H4384" t="s">
        <v>11971</v>
      </c>
      <c r="I4384" s="4" t="s">
        <v>11963</v>
      </c>
      <c r="J4384" s="1">
        <f>((((bot_orders[[#This Row],[cTime]]/ 1000)+3*3600) / 86400) + DATE(1970,1,1))</f>
        <v>45773.970945173613</v>
      </c>
      <c r="K4384" s="4" t="s">
        <v>11972</v>
      </c>
      <c r="L4384" s="1">
        <f>((((bot_orders[[#This Row],[uTime]]/ 1000)+3*3600) / 86400) + DATE(1970,1,1))</f>
        <v>45774.184456481482</v>
      </c>
      <c r="M4384" t="s">
        <v>34</v>
      </c>
      <c r="N4384" t="s">
        <v>28</v>
      </c>
      <c r="O4384" t="s">
        <v>35</v>
      </c>
      <c r="P4384">
        <v>1.5609999999999999</v>
      </c>
      <c r="Q4384" t="s">
        <v>36</v>
      </c>
      <c r="R4384" t="s">
        <v>55</v>
      </c>
      <c r="S4384">
        <v>0.76190000000000002</v>
      </c>
      <c r="T4384">
        <v>0.76190000000000002</v>
      </c>
      <c r="U4384">
        <v>1.5609999999999999</v>
      </c>
      <c r="V4384">
        <v>-1.2488E-3</v>
      </c>
      <c r="W4384" t="s">
        <v>39</v>
      </c>
      <c r="X4384" s="4">
        <f>IF(bot_orders[[#This Row],[side]]="sell", bot_orders[[#This Row],[accFillSz]]*bot_orders[[#This Row],[avgPx]] + bot_orders[[#This Row],[fee]], -bot_orders[[#This Row],[accFillSz]]*bot_orders[[#This Row],[avgPx]])</f>
        <v>-1.1893259</v>
      </c>
      <c r="Y4384" s="4">
        <f>IF(bot_orders[[#This Row],[side]]="buy", bot_orders[[#This Row],[accFillSz]] + bot_orders[[#This Row],[fee]], -bot_orders[[#This Row],[accFillSz]])</f>
        <v>1.5597512</v>
      </c>
      <c r="Z4384" s="4">
        <f>IF(bot_orders[[#This Row],[side]]="sell",bot_orders[[#This Row],[accFillSz]]*bot_orders[[#This Row],[avgPx]]+bot_orders[[#This Row],[fee]], 0)</f>
        <v>0</v>
      </c>
      <c r="AA4384" s="4">
        <f>IF(bot_orders[[#This Row],[side]]="sell",-bot_orders[[#This Row],[accFillSz]],bot_orders[[#This Row],[accFillSz]]+bot_orders[[#This Row],[fee]])</f>
        <v>1.5597512</v>
      </c>
      <c r="AB4384">
        <v>0</v>
      </c>
      <c r="AC4384" t="s">
        <v>38</v>
      </c>
      <c r="AD4384">
        <v>0</v>
      </c>
      <c r="AE4384" t="s">
        <v>40</v>
      </c>
      <c r="AF4384" t="s">
        <v>41</v>
      </c>
      <c r="AG4384" t="s">
        <v>42</v>
      </c>
      <c r="AH4384" t="s">
        <v>28</v>
      </c>
      <c r="AI4384">
        <v>1.5597512</v>
      </c>
      <c r="AJ4384">
        <v>-1.1893259</v>
      </c>
    </row>
    <row r="4385" spans="1:36" x14ac:dyDescent="0.3">
      <c r="A4385">
        <v>3924</v>
      </c>
      <c r="B4385" t="s">
        <v>302</v>
      </c>
      <c r="C4385" t="s">
        <v>28</v>
      </c>
      <c r="D4385" t="s">
        <v>29</v>
      </c>
      <c r="E4385" t="s">
        <v>30</v>
      </c>
      <c r="F4385" t="s">
        <v>31</v>
      </c>
      <c r="G4385" t="s">
        <v>78</v>
      </c>
      <c r="H4385" t="s">
        <v>11973</v>
      </c>
      <c r="I4385" s="4" t="s">
        <v>11963</v>
      </c>
      <c r="J4385" s="1">
        <f>((((bot_orders[[#This Row],[cTime]]/ 1000)+3*3600) / 86400) + DATE(1970,1,1))</f>
        <v>45773.970945173613</v>
      </c>
      <c r="K4385" s="4" t="s">
        <v>11974</v>
      </c>
      <c r="L4385" s="1">
        <f>((((bot_orders[[#This Row],[uTime]]/ 1000)+3*3600) / 86400) + DATE(1970,1,1))</f>
        <v>45774.039602233795</v>
      </c>
      <c r="M4385" t="s">
        <v>34</v>
      </c>
      <c r="N4385" t="s">
        <v>28</v>
      </c>
      <c r="O4385" t="s">
        <v>35</v>
      </c>
      <c r="P4385">
        <v>1.5609999999999999</v>
      </c>
      <c r="Q4385" t="s">
        <v>36</v>
      </c>
      <c r="R4385" t="s">
        <v>55</v>
      </c>
      <c r="S4385">
        <v>0.76490000000000002</v>
      </c>
      <c r="T4385">
        <v>0.76490000000000002</v>
      </c>
      <c r="U4385">
        <v>1.5609999999999999</v>
      </c>
      <c r="V4385">
        <v>-1.2488E-3</v>
      </c>
      <c r="W4385" t="s">
        <v>39</v>
      </c>
      <c r="X4385" s="4">
        <f>IF(bot_orders[[#This Row],[side]]="sell", bot_orders[[#This Row],[accFillSz]]*bot_orders[[#This Row],[avgPx]] + bot_orders[[#This Row],[fee]], -bot_orders[[#This Row],[accFillSz]]*bot_orders[[#This Row],[avgPx]])</f>
        <v>-1.1940089</v>
      </c>
      <c r="Y4385" s="4">
        <f>IF(bot_orders[[#This Row],[side]]="buy", bot_orders[[#This Row],[accFillSz]] + bot_orders[[#This Row],[fee]], -bot_orders[[#This Row],[accFillSz]])</f>
        <v>1.5597512</v>
      </c>
      <c r="Z4385" s="4">
        <f>IF(bot_orders[[#This Row],[side]]="sell",bot_orders[[#This Row],[accFillSz]]*bot_orders[[#This Row],[avgPx]]+bot_orders[[#This Row],[fee]], 0)</f>
        <v>0</v>
      </c>
      <c r="AA4385" s="4">
        <f>IF(bot_orders[[#This Row],[side]]="sell",-bot_orders[[#This Row],[accFillSz]],bot_orders[[#This Row],[accFillSz]]+bot_orders[[#This Row],[fee]])</f>
        <v>1.5597512</v>
      </c>
      <c r="AB4385">
        <v>0</v>
      </c>
      <c r="AC4385" t="s">
        <v>38</v>
      </c>
      <c r="AD4385">
        <v>0</v>
      </c>
      <c r="AE4385" t="s">
        <v>40</v>
      </c>
      <c r="AF4385" t="s">
        <v>41</v>
      </c>
      <c r="AG4385" t="s">
        <v>42</v>
      </c>
      <c r="AH4385" t="s">
        <v>28</v>
      </c>
      <c r="AI4385">
        <v>1.5597512</v>
      </c>
      <c r="AJ4385">
        <v>-1.1940089</v>
      </c>
    </row>
    <row r="4386" spans="1:36" x14ac:dyDescent="0.3">
      <c r="A4386">
        <v>3925</v>
      </c>
      <c r="B4386" t="s">
        <v>302</v>
      </c>
      <c r="C4386" t="s">
        <v>28</v>
      </c>
      <c r="D4386" t="s">
        <v>29</v>
      </c>
      <c r="E4386" t="s">
        <v>30</v>
      </c>
      <c r="F4386" t="s">
        <v>31</v>
      </c>
      <c r="G4386" t="s">
        <v>73</v>
      </c>
      <c r="H4386" t="s">
        <v>11975</v>
      </c>
      <c r="I4386" s="4" t="s">
        <v>11963</v>
      </c>
      <c r="J4386" s="1">
        <f>((((bot_orders[[#This Row],[cTime]]/ 1000)+3*3600) / 86400) + DATE(1970,1,1))</f>
        <v>45773.970945173613</v>
      </c>
      <c r="K4386" s="4" t="s">
        <v>11976</v>
      </c>
      <c r="L4386" s="1">
        <f>((((bot_orders[[#This Row],[uTime]]/ 1000)+3*3600) / 86400) + DATE(1970,1,1))</f>
        <v>45774.036669039349</v>
      </c>
      <c r="M4386" t="s">
        <v>34</v>
      </c>
      <c r="N4386" t="s">
        <v>28</v>
      </c>
      <c r="O4386" t="s">
        <v>35</v>
      </c>
      <c r="P4386">
        <v>1.5609999999999999</v>
      </c>
      <c r="Q4386" t="s">
        <v>36</v>
      </c>
      <c r="R4386" t="s">
        <v>55</v>
      </c>
      <c r="S4386">
        <v>0.76790000000000003</v>
      </c>
      <c r="T4386">
        <v>0.76790000000000003</v>
      </c>
      <c r="U4386">
        <v>1.5609999999999999</v>
      </c>
      <c r="V4386">
        <v>-1.2488E-3</v>
      </c>
      <c r="W4386" t="s">
        <v>39</v>
      </c>
      <c r="X4386" s="4">
        <f>IF(bot_orders[[#This Row],[side]]="sell", bot_orders[[#This Row],[accFillSz]]*bot_orders[[#This Row],[avgPx]] + bot_orders[[#This Row],[fee]], -bot_orders[[#This Row],[accFillSz]]*bot_orders[[#This Row],[avgPx]])</f>
        <v>-1.1986919</v>
      </c>
      <c r="Y4386" s="4">
        <f>IF(bot_orders[[#This Row],[side]]="buy", bot_orders[[#This Row],[accFillSz]] + bot_orders[[#This Row],[fee]], -bot_orders[[#This Row],[accFillSz]])</f>
        <v>1.5597512</v>
      </c>
      <c r="Z4386" s="4">
        <f>IF(bot_orders[[#This Row],[side]]="sell",bot_orders[[#This Row],[accFillSz]]*bot_orders[[#This Row],[avgPx]]+bot_orders[[#This Row],[fee]], 0)</f>
        <v>0</v>
      </c>
      <c r="AA4386" s="4">
        <f>IF(bot_orders[[#This Row],[side]]="sell",-bot_orders[[#This Row],[accFillSz]],bot_orders[[#This Row],[accFillSz]]+bot_orders[[#This Row],[fee]])</f>
        <v>1.5597512</v>
      </c>
      <c r="AB4386">
        <v>0</v>
      </c>
      <c r="AC4386" t="s">
        <v>38</v>
      </c>
      <c r="AD4386">
        <v>0</v>
      </c>
      <c r="AE4386" t="s">
        <v>40</v>
      </c>
      <c r="AF4386" t="s">
        <v>41</v>
      </c>
      <c r="AG4386" t="s">
        <v>42</v>
      </c>
      <c r="AH4386" t="s">
        <v>28</v>
      </c>
      <c r="AI4386">
        <v>1.5597512</v>
      </c>
      <c r="AJ4386">
        <v>-1.1986919</v>
      </c>
    </row>
    <row r="4387" spans="1:36" x14ac:dyDescent="0.3">
      <c r="A4387">
        <v>3926</v>
      </c>
      <c r="B4387" t="s">
        <v>302</v>
      </c>
      <c r="C4387" t="s">
        <v>28</v>
      </c>
      <c r="D4387" t="s">
        <v>29</v>
      </c>
      <c r="E4387" t="s">
        <v>30</v>
      </c>
      <c r="F4387" t="s">
        <v>31</v>
      </c>
      <c r="G4387" t="s">
        <v>62</v>
      </c>
      <c r="H4387" t="s">
        <v>11977</v>
      </c>
      <c r="I4387" s="4" t="s">
        <v>11963</v>
      </c>
      <c r="J4387" s="1">
        <f>((((bot_orders[[#This Row],[cTime]]/ 1000)+3*3600) / 86400) + DATE(1970,1,1))</f>
        <v>45773.970945173613</v>
      </c>
      <c r="K4387" s="4" t="s">
        <v>11978</v>
      </c>
      <c r="L4387" s="1">
        <f>((((bot_orders[[#This Row],[uTime]]/ 1000)+3*3600) / 86400) + DATE(1970,1,1))</f>
        <v>45774.035221759259</v>
      </c>
      <c r="M4387" t="s">
        <v>34</v>
      </c>
      <c r="N4387" t="s">
        <v>28</v>
      </c>
      <c r="O4387" t="s">
        <v>35</v>
      </c>
      <c r="P4387">
        <v>1.5609999999999999</v>
      </c>
      <c r="Q4387" t="s">
        <v>36</v>
      </c>
      <c r="R4387" t="s">
        <v>55</v>
      </c>
      <c r="S4387">
        <v>0.77090000000000003</v>
      </c>
      <c r="T4387">
        <v>0.77090000000000003</v>
      </c>
      <c r="U4387">
        <v>1.5609999999999999</v>
      </c>
      <c r="V4387">
        <v>-1.2488E-3</v>
      </c>
      <c r="W4387" t="s">
        <v>39</v>
      </c>
      <c r="X4387" s="4">
        <f>IF(bot_orders[[#This Row],[side]]="sell", bot_orders[[#This Row],[accFillSz]]*bot_orders[[#This Row],[avgPx]] + bot_orders[[#This Row],[fee]], -bot_orders[[#This Row],[accFillSz]]*bot_orders[[#This Row],[avgPx]])</f>
        <v>-1.2033749</v>
      </c>
      <c r="Y4387" s="4">
        <f>IF(bot_orders[[#This Row],[side]]="buy", bot_orders[[#This Row],[accFillSz]] + bot_orders[[#This Row],[fee]], -bot_orders[[#This Row],[accFillSz]])</f>
        <v>1.5597512</v>
      </c>
      <c r="Z4387" s="4">
        <f>IF(bot_orders[[#This Row],[side]]="sell",bot_orders[[#This Row],[accFillSz]]*bot_orders[[#This Row],[avgPx]]+bot_orders[[#This Row],[fee]], 0)</f>
        <v>0</v>
      </c>
      <c r="AA4387" s="4">
        <f>IF(bot_orders[[#This Row],[side]]="sell",-bot_orders[[#This Row],[accFillSz]],bot_orders[[#This Row],[accFillSz]]+bot_orders[[#This Row],[fee]])</f>
        <v>1.5597512</v>
      </c>
      <c r="AB4387">
        <v>0</v>
      </c>
      <c r="AC4387" t="s">
        <v>38</v>
      </c>
      <c r="AD4387">
        <v>0</v>
      </c>
      <c r="AE4387" t="s">
        <v>40</v>
      </c>
      <c r="AF4387" t="s">
        <v>41</v>
      </c>
      <c r="AG4387" t="s">
        <v>42</v>
      </c>
      <c r="AH4387" t="s">
        <v>28</v>
      </c>
      <c r="AI4387">
        <v>1.5597512</v>
      </c>
      <c r="AJ4387">
        <v>-1.2033749</v>
      </c>
    </row>
    <row r="4388" spans="1:36" x14ac:dyDescent="0.3">
      <c r="A4388">
        <v>3927</v>
      </c>
      <c r="B4388" t="s">
        <v>302</v>
      </c>
      <c r="C4388" t="s">
        <v>28</v>
      </c>
      <c r="D4388" t="s">
        <v>29</v>
      </c>
      <c r="E4388" t="s">
        <v>30</v>
      </c>
      <c r="F4388" t="s">
        <v>31</v>
      </c>
      <c r="G4388" t="s">
        <v>66</v>
      </c>
      <c r="H4388" t="s">
        <v>11979</v>
      </c>
      <c r="I4388" s="4" t="s">
        <v>11963</v>
      </c>
      <c r="J4388" s="1">
        <f>((((bot_orders[[#This Row],[cTime]]/ 1000)+3*3600) / 86400) + DATE(1970,1,1))</f>
        <v>45773.970945173613</v>
      </c>
      <c r="K4388" s="4" t="s">
        <v>11980</v>
      </c>
      <c r="L4388" s="1">
        <f>((((bot_orders[[#This Row],[uTime]]/ 1000)+3*3600) / 86400) + DATE(1970,1,1))</f>
        <v>45773.982940601854</v>
      </c>
      <c r="M4388" t="s">
        <v>34</v>
      </c>
      <c r="N4388" t="s">
        <v>28</v>
      </c>
      <c r="O4388" t="s">
        <v>35</v>
      </c>
      <c r="P4388">
        <v>1.5609999999999999</v>
      </c>
      <c r="Q4388" t="s">
        <v>36</v>
      </c>
      <c r="R4388" t="s">
        <v>55</v>
      </c>
      <c r="S4388">
        <v>0.77390000000000003</v>
      </c>
      <c r="T4388">
        <v>0.77390000000000003</v>
      </c>
      <c r="U4388">
        <v>1.5609999999999999</v>
      </c>
      <c r="V4388">
        <v>-1.2488E-3</v>
      </c>
      <c r="W4388" t="s">
        <v>39</v>
      </c>
      <c r="X4388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388" s="4">
        <f>IF(bot_orders[[#This Row],[side]]="buy", bot_orders[[#This Row],[accFillSz]] + bot_orders[[#This Row],[fee]], -bot_orders[[#This Row],[accFillSz]])</f>
        <v>1.5597512</v>
      </c>
      <c r="Z4388" s="4">
        <f>IF(bot_orders[[#This Row],[side]]="sell",bot_orders[[#This Row],[accFillSz]]*bot_orders[[#This Row],[avgPx]]+bot_orders[[#This Row],[fee]], 0)</f>
        <v>0</v>
      </c>
      <c r="AA4388" s="4">
        <f>IF(bot_orders[[#This Row],[side]]="sell",-bot_orders[[#This Row],[accFillSz]],bot_orders[[#This Row],[accFillSz]]+bot_orders[[#This Row],[fee]])</f>
        <v>1.5597512</v>
      </c>
      <c r="AB4388">
        <v>0</v>
      </c>
      <c r="AC4388" t="s">
        <v>38</v>
      </c>
      <c r="AD4388">
        <v>0</v>
      </c>
      <c r="AE4388" t="s">
        <v>40</v>
      </c>
      <c r="AF4388" t="s">
        <v>41</v>
      </c>
      <c r="AG4388" t="s">
        <v>42</v>
      </c>
      <c r="AH4388" t="s">
        <v>28</v>
      </c>
      <c r="AI4388">
        <v>1.5597512</v>
      </c>
      <c r="AJ4388">
        <v>-1.2080579</v>
      </c>
    </row>
    <row r="4389" spans="1:36" x14ac:dyDescent="0.3">
      <c r="A4389">
        <v>3928</v>
      </c>
      <c r="B4389" t="s">
        <v>302</v>
      </c>
      <c r="C4389" t="s">
        <v>28</v>
      </c>
      <c r="D4389" t="s">
        <v>29</v>
      </c>
      <c r="E4389" t="s">
        <v>30</v>
      </c>
      <c r="F4389" t="s">
        <v>31</v>
      </c>
      <c r="G4389" t="s">
        <v>64</v>
      </c>
      <c r="H4389" t="s">
        <v>11981</v>
      </c>
      <c r="I4389" s="4" t="s">
        <v>11963</v>
      </c>
      <c r="J4389" s="1">
        <f>((((bot_orders[[#This Row],[cTime]]/ 1000)+3*3600) / 86400) + DATE(1970,1,1))</f>
        <v>45773.970945173613</v>
      </c>
      <c r="K4389" s="4" t="s">
        <v>11982</v>
      </c>
      <c r="L4389" s="1">
        <f>((((bot_orders[[#This Row],[uTime]]/ 1000)+3*3600) / 86400) + DATE(1970,1,1))</f>
        <v>45773.970945219909</v>
      </c>
      <c r="M4389" t="s">
        <v>34</v>
      </c>
      <c r="N4389" t="s">
        <v>28</v>
      </c>
      <c r="O4389" t="s">
        <v>35</v>
      </c>
      <c r="P4389">
        <v>1.5609999999999999</v>
      </c>
      <c r="Q4389" t="s">
        <v>36</v>
      </c>
      <c r="R4389" t="s">
        <v>55</v>
      </c>
      <c r="S4389">
        <v>0.77690000000000003</v>
      </c>
      <c r="T4389">
        <v>0.77680000000000005</v>
      </c>
      <c r="U4389">
        <v>1.5609999999999999</v>
      </c>
      <c r="V4389">
        <v>-1.5610000000000001E-3</v>
      </c>
      <c r="W4389" t="s">
        <v>39</v>
      </c>
      <c r="X4389" s="4">
        <f>IF(bot_orders[[#This Row],[side]]="sell", bot_orders[[#This Row],[accFillSz]]*bot_orders[[#This Row],[avgPx]] + bot_orders[[#This Row],[fee]], -bot_orders[[#This Row],[accFillSz]]*bot_orders[[#This Row],[avgPx]])</f>
        <v>-1.2125848000000001</v>
      </c>
      <c r="Y4389" s="4">
        <f>IF(bot_orders[[#This Row],[side]]="buy", bot_orders[[#This Row],[accFillSz]] + bot_orders[[#This Row],[fee]], -bot_orders[[#This Row],[accFillSz]])</f>
        <v>1.559439</v>
      </c>
      <c r="Z4389" s="4">
        <f>IF(bot_orders[[#This Row],[side]]="sell",bot_orders[[#This Row],[accFillSz]]*bot_orders[[#This Row],[avgPx]]+bot_orders[[#This Row],[fee]], 0)</f>
        <v>0</v>
      </c>
      <c r="AA4389" s="4">
        <f>IF(bot_orders[[#This Row],[side]]="sell",-bot_orders[[#This Row],[accFillSz]],bot_orders[[#This Row],[accFillSz]]+bot_orders[[#This Row],[fee]])</f>
        <v>1.559439</v>
      </c>
      <c r="AB4389">
        <v>0</v>
      </c>
      <c r="AC4389" t="s">
        <v>38</v>
      </c>
      <c r="AD4389">
        <v>0</v>
      </c>
      <c r="AE4389" t="s">
        <v>40</v>
      </c>
      <c r="AF4389" t="s">
        <v>41</v>
      </c>
      <c r="AG4389" t="s">
        <v>42</v>
      </c>
      <c r="AH4389" t="s">
        <v>28</v>
      </c>
      <c r="AI4389">
        <v>1.559439</v>
      </c>
      <c r="AJ4389">
        <v>-1.2125847999999999</v>
      </c>
    </row>
    <row r="4390" spans="1:36" x14ac:dyDescent="0.3">
      <c r="A4390">
        <v>3929</v>
      </c>
      <c r="B4390" t="s">
        <v>302</v>
      </c>
      <c r="C4390" t="s">
        <v>28</v>
      </c>
      <c r="D4390" t="s">
        <v>29</v>
      </c>
      <c r="E4390" t="s">
        <v>30</v>
      </c>
      <c r="F4390" t="s">
        <v>31</v>
      </c>
      <c r="G4390" t="s">
        <v>64</v>
      </c>
      <c r="H4390" t="s">
        <v>11983</v>
      </c>
      <c r="I4390" s="4" t="s">
        <v>11984</v>
      </c>
      <c r="J4390" s="1">
        <f>((((bot_orders[[#This Row],[cTime]]/ 1000)+3*3600) / 86400) + DATE(1970,1,1))</f>
        <v>45773.970945243054</v>
      </c>
      <c r="K4390" s="4" t="s">
        <v>11985</v>
      </c>
      <c r="L4390" s="1">
        <f>((((bot_orders[[#This Row],[uTime]]/ 1000)+3*3600) / 86400) + DATE(1970,1,1))</f>
        <v>45774.091221793977</v>
      </c>
      <c r="M4390" t="s">
        <v>34</v>
      </c>
      <c r="N4390" t="s">
        <v>28</v>
      </c>
      <c r="O4390" t="s">
        <v>35</v>
      </c>
      <c r="P4390">
        <v>1.5589999999999999</v>
      </c>
      <c r="Q4390" t="s">
        <v>36</v>
      </c>
      <c r="R4390" t="s">
        <v>37</v>
      </c>
      <c r="S4390">
        <v>0.78</v>
      </c>
      <c r="T4390">
        <v>0.78</v>
      </c>
      <c r="U4390">
        <v>1.5589999999999999</v>
      </c>
      <c r="V4390">
        <v>-9.7281600000000005E-4</v>
      </c>
      <c r="W4390" t="s">
        <v>38</v>
      </c>
      <c r="X4390" s="4">
        <f>IF(bot_orders[[#This Row],[side]]="sell", bot_orders[[#This Row],[accFillSz]]*bot_orders[[#This Row],[avgPx]] + bot_orders[[#This Row],[fee]], -bot_orders[[#This Row],[accFillSz]]*bot_orders[[#This Row],[avgPx]])</f>
        <v>1.2150471840000001</v>
      </c>
      <c r="Y4390" s="4">
        <f>IF(bot_orders[[#This Row],[side]]="buy", bot_orders[[#This Row],[accFillSz]] + bot_orders[[#This Row],[fee]], -bot_orders[[#This Row],[accFillSz]])</f>
        <v>-1.5589999999999999</v>
      </c>
      <c r="Z4390" s="4">
        <f>IF(bot_orders[[#This Row],[side]]="sell",bot_orders[[#This Row],[accFillSz]]*bot_orders[[#This Row],[avgPx]]+bot_orders[[#This Row],[fee]], 0)</f>
        <v>1.2150471840000001</v>
      </c>
      <c r="AA4390" s="4">
        <f>IF(bot_orders[[#This Row],[side]]="sell",-bot_orders[[#This Row],[accFillSz]],bot_orders[[#This Row],[accFillSz]]+bot_orders[[#This Row],[fee]])</f>
        <v>-1.5589999999999999</v>
      </c>
      <c r="AB4390">
        <v>0</v>
      </c>
      <c r="AC4390" t="s">
        <v>39</v>
      </c>
      <c r="AD4390">
        <v>0</v>
      </c>
      <c r="AE4390" t="s">
        <v>40</v>
      </c>
      <c r="AF4390" t="s">
        <v>41</v>
      </c>
      <c r="AG4390" t="s">
        <v>42</v>
      </c>
      <c r="AH4390" t="s">
        <v>28</v>
      </c>
      <c r="AI4390">
        <v>-1.5589999999999999</v>
      </c>
      <c r="AJ4390">
        <v>1.21504718</v>
      </c>
    </row>
    <row r="4391" spans="1:36" x14ac:dyDescent="0.3">
      <c r="A4391">
        <v>3930</v>
      </c>
      <c r="B4391" t="s">
        <v>302</v>
      </c>
      <c r="C4391" t="s">
        <v>28</v>
      </c>
      <c r="D4391" t="s">
        <v>29</v>
      </c>
      <c r="E4391" t="s">
        <v>30</v>
      </c>
      <c r="F4391" t="s">
        <v>31</v>
      </c>
      <c r="G4391" t="s">
        <v>66</v>
      </c>
      <c r="H4391" t="s">
        <v>11986</v>
      </c>
      <c r="I4391" s="4" t="s">
        <v>11987</v>
      </c>
      <c r="J4391" s="1">
        <f>((((bot_orders[[#This Row],[cTime]]/ 1000)+3*3600) / 86400) + DATE(1970,1,1))</f>
        <v>45773.982940624999</v>
      </c>
      <c r="K4391" s="4" t="s">
        <v>11988</v>
      </c>
      <c r="L4391" s="1">
        <f>((((bot_orders[[#This Row],[uTime]]/ 1000)+3*3600) / 86400) + DATE(1970,1,1))</f>
        <v>45774.002339918981</v>
      </c>
      <c r="M4391" t="s">
        <v>34</v>
      </c>
      <c r="N4391" t="s">
        <v>28</v>
      </c>
      <c r="O4391" t="s">
        <v>35</v>
      </c>
      <c r="P4391">
        <v>1.5589999999999999</v>
      </c>
      <c r="Q4391" t="s">
        <v>36</v>
      </c>
      <c r="R4391" t="s">
        <v>37</v>
      </c>
      <c r="S4391">
        <v>0.77690000000000003</v>
      </c>
      <c r="T4391">
        <v>0.77690000000000003</v>
      </c>
      <c r="U4391">
        <v>1.5589999999999999</v>
      </c>
      <c r="V4391">
        <v>-9.689497E-4</v>
      </c>
      <c r="W4391" t="s">
        <v>38</v>
      </c>
      <c r="X4391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391" s="4">
        <f>IF(bot_orders[[#This Row],[side]]="buy", bot_orders[[#This Row],[accFillSz]] + bot_orders[[#This Row],[fee]], -bot_orders[[#This Row],[accFillSz]])</f>
        <v>-1.5589999999999999</v>
      </c>
      <c r="Z4391" s="4">
        <f>IF(bot_orders[[#This Row],[side]]="sell",bot_orders[[#This Row],[accFillSz]]*bot_orders[[#This Row],[avgPx]]+bot_orders[[#This Row],[fee]], 0)</f>
        <v>1.2102181503</v>
      </c>
      <c r="AA4391" s="4">
        <f>IF(bot_orders[[#This Row],[side]]="sell",-bot_orders[[#This Row],[accFillSz]],bot_orders[[#This Row],[accFillSz]]+bot_orders[[#This Row],[fee]])</f>
        <v>-1.5589999999999999</v>
      </c>
      <c r="AB4391">
        <v>0</v>
      </c>
      <c r="AC4391" t="s">
        <v>39</v>
      </c>
      <c r="AD4391">
        <v>0</v>
      </c>
      <c r="AE4391" t="s">
        <v>40</v>
      </c>
      <c r="AF4391" t="s">
        <v>41</v>
      </c>
      <c r="AG4391" t="s">
        <v>42</v>
      </c>
      <c r="AH4391" t="s">
        <v>28</v>
      </c>
      <c r="AI4391">
        <v>-1.5589999999999999</v>
      </c>
      <c r="AJ4391">
        <v>1.21021815</v>
      </c>
    </row>
    <row r="4392" spans="1:36" x14ac:dyDescent="0.3">
      <c r="A4392">
        <v>3931</v>
      </c>
      <c r="B4392" t="s">
        <v>302</v>
      </c>
      <c r="C4392" t="s">
        <v>28</v>
      </c>
      <c r="D4392" t="s">
        <v>29</v>
      </c>
      <c r="E4392" t="s">
        <v>30</v>
      </c>
      <c r="F4392" t="s">
        <v>31</v>
      </c>
      <c r="G4392" t="s">
        <v>68</v>
      </c>
      <c r="H4392" t="s">
        <v>11989</v>
      </c>
      <c r="I4392" s="4" t="s">
        <v>11990</v>
      </c>
      <c r="J4392" s="1">
        <f>((((bot_orders[[#This Row],[cTime]]/ 1000)+3*3600) / 86400) + DATE(1970,1,1))</f>
        <v>45774.002339930557</v>
      </c>
      <c r="K4392" s="4" t="s">
        <v>11991</v>
      </c>
      <c r="L4392" s="1">
        <f>((((bot_orders[[#This Row],[uTime]]/ 1000)+3*3600) / 86400) + DATE(1970,1,1))</f>
        <v>45774.034005439811</v>
      </c>
      <c r="M4392" t="s">
        <v>34</v>
      </c>
      <c r="N4392" t="s">
        <v>28</v>
      </c>
      <c r="O4392" t="s">
        <v>35</v>
      </c>
      <c r="P4392">
        <v>1.5609999999999999</v>
      </c>
      <c r="Q4392" t="s">
        <v>36</v>
      </c>
      <c r="R4392" t="s">
        <v>55</v>
      </c>
      <c r="S4392">
        <v>0.77390000000000003</v>
      </c>
      <c r="T4392">
        <v>0.77390000000000003</v>
      </c>
      <c r="U4392">
        <v>1.5609999999999999</v>
      </c>
      <c r="V4392">
        <v>-1.2488E-3</v>
      </c>
      <c r="W4392" t="s">
        <v>39</v>
      </c>
      <c r="X4392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392" s="4">
        <f>IF(bot_orders[[#This Row],[side]]="buy", bot_orders[[#This Row],[accFillSz]] + bot_orders[[#This Row],[fee]], -bot_orders[[#This Row],[accFillSz]])</f>
        <v>1.5597512</v>
      </c>
      <c r="Z4392" s="4">
        <f>IF(bot_orders[[#This Row],[side]]="sell",bot_orders[[#This Row],[accFillSz]]*bot_orders[[#This Row],[avgPx]]+bot_orders[[#This Row],[fee]], 0)</f>
        <v>0</v>
      </c>
      <c r="AA4392" s="4">
        <f>IF(bot_orders[[#This Row],[side]]="sell",-bot_orders[[#This Row],[accFillSz]],bot_orders[[#This Row],[accFillSz]]+bot_orders[[#This Row],[fee]])</f>
        <v>1.5597512</v>
      </c>
      <c r="AB4392">
        <v>0</v>
      </c>
      <c r="AC4392" t="s">
        <v>38</v>
      </c>
      <c r="AD4392">
        <v>0</v>
      </c>
      <c r="AE4392" t="s">
        <v>40</v>
      </c>
      <c r="AF4392" t="s">
        <v>41</v>
      </c>
      <c r="AG4392" t="s">
        <v>42</v>
      </c>
      <c r="AH4392" t="s">
        <v>28</v>
      </c>
      <c r="AI4392">
        <v>1.5597512</v>
      </c>
      <c r="AJ4392">
        <v>-1.2080579</v>
      </c>
    </row>
    <row r="4393" spans="1:36" x14ac:dyDescent="0.3">
      <c r="A4393">
        <v>3932</v>
      </c>
      <c r="B4393" t="s">
        <v>302</v>
      </c>
      <c r="C4393" t="s">
        <v>28</v>
      </c>
      <c r="D4393" t="s">
        <v>29</v>
      </c>
      <c r="E4393" t="s">
        <v>30</v>
      </c>
      <c r="F4393" t="s">
        <v>31</v>
      </c>
      <c r="G4393" t="s">
        <v>68</v>
      </c>
      <c r="H4393" t="s">
        <v>11992</v>
      </c>
      <c r="I4393" s="4" t="s">
        <v>11993</v>
      </c>
      <c r="J4393" s="1">
        <f>((((bot_orders[[#This Row],[cTime]]/ 1000)+3*3600) / 86400) + DATE(1970,1,1))</f>
        <v>45774.034005462963</v>
      </c>
      <c r="K4393" s="4" t="s">
        <v>11994</v>
      </c>
      <c r="L4393" s="1">
        <f>((((bot_orders[[#This Row],[uTime]]/ 1000)+3*3600) / 86400) + DATE(1970,1,1))</f>
        <v>45774.08469635417</v>
      </c>
      <c r="M4393" t="s">
        <v>34</v>
      </c>
      <c r="N4393" t="s">
        <v>28</v>
      </c>
      <c r="O4393" t="s">
        <v>35</v>
      </c>
      <c r="P4393">
        <v>1.5589999999999999</v>
      </c>
      <c r="Q4393" t="s">
        <v>36</v>
      </c>
      <c r="R4393" t="s">
        <v>37</v>
      </c>
      <c r="S4393">
        <v>0.77690000000000003</v>
      </c>
      <c r="T4393">
        <v>0.77690000000000003</v>
      </c>
      <c r="U4393">
        <v>1.5589999999999999</v>
      </c>
      <c r="V4393">
        <v>-9.689497E-4</v>
      </c>
      <c r="W4393" t="s">
        <v>38</v>
      </c>
      <c r="X4393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393" s="4">
        <f>IF(bot_orders[[#This Row],[side]]="buy", bot_orders[[#This Row],[accFillSz]] + bot_orders[[#This Row],[fee]], -bot_orders[[#This Row],[accFillSz]])</f>
        <v>-1.5589999999999999</v>
      </c>
      <c r="Z4393" s="4">
        <f>IF(bot_orders[[#This Row],[side]]="sell",bot_orders[[#This Row],[accFillSz]]*bot_orders[[#This Row],[avgPx]]+bot_orders[[#This Row],[fee]], 0)</f>
        <v>1.2102181503</v>
      </c>
      <c r="AA4393" s="4">
        <f>IF(bot_orders[[#This Row],[side]]="sell",-bot_orders[[#This Row],[accFillSz]],bot_orders[[#This Row],[accFillSz]]+bot_orders[[#This Row],[fee]])</f>
        <v>-1.5589999999999999</v>
      </c>
      <c r="AB4393">
        <v>0</v>
      </c>
      <c r="AC4393" t="s">
        <v>39</v>
      </c>
      <c r="AD4393">
        <v>0</v>
      </c>
      <c r="AE4393" t="s">
        <v>40</v>
      </c>
      <c r="AF4393" t="s">
        <v>41</v>
      </c>
      <c r="AG4393" t="s">
        <v>42</v>
      </c>
      <c r="AH4393" t="s">
        <v>28</v>
      </c>
      <c r="AI4393">
        <v>-1.5589999999999999</v>
      </c>
      <c r="AJ4393">
        <v>1.21021815</v>
      </c>
    </row>
    <row r="4394" spans="1:36" x14ac:dyDescent="0.3">
      <c r="A4394">
        <v>3933</v>
      </c>
      <c r="B4394" t="s">
        <v>302</v>
      </c>
      <c r="C4394" t="s">
        <v>28</v>
      </c>
      <c r="D4394" t="s">
        <v>29</v>
      </c>
      <c r="E4394" t="s">
        <v>30</v>
      </c>
      <c r="F4394" t="s">
        <v>31</v>
      </c>
      <c r="G4394" t="s">
        <v>62</v>
      </c>
      <c r="H4394" t="s">
        <v>11995</v>
      </c>
      <c r="I4394" s="4" t="s">
        <v>11996</v>
      </c>
      <c r="J4394" s="1">
        <f>((((bot_orders[[#This Row],[cTime]]/ 1000)+3*3600) / 86400) + DATE(1970,1,1))</f>
        <v>45774.035221782411</v>
      </c>
      <c r="K4394" s="4" t="s">
        <v>11997</v>
      </c>
      <c r="L4394" s="1">
        <f>((((bot_orders[[#This Row],[uTime]]/ 1000)+3*3600) / 86400) + DATE(1970,1,1))</f>
        <v>45774.083105358797</v>
      </c>
      <c r="M4394" t="s">
        <v>34</v>
      </c>
      <c r="N4394" t="s">
        <v>28</v>
      </c>
      <c r="O4394" t="s">
        <v>35</v>
      </c>
      <c r="P4394">
        <v>1.5589999999999999</v>
      </c>
      <c r="Q4394" t="s">
        <v>36</v>
      </c>
      <c r="R4394" t="s">
        <v>37</v>
      </c>
      <c r="S4394">
        <v>0.77390000000000003</v>
      </c>
      <c r="T4394">
        <v>0.77390000000000003</v>
      </c>
      <c r="U4394">
        <v>1.5589999999999999</v>
      </c>
      <c r="V4394">
        <v>-9.6520809999999999E-4</v>
      </c>
      <c r="W4394" t="s">
        <v>38</v>
      </c>
      <c r="X4394" s="4">
        <f>IF(bot_orders[[#This Row],[side]]="sell", bot_orders[[#This Row],[accFillSz]]*bot_orders[[#This Row],[avgPx]] + bot_orders[[#This Row],[fee]], -bot_orders[[#This Row],[accFillSz]]*bot_orders[[#This Row],[avgPx]])</f>
        <v>1.2055448919</v>
      </c>
      <c r="Y4394" s="4">
        <f>IF(bot_orders[[#This Row],[side]]="buy", bot_orders[[#This Row],[accFillSz]] + bot_orders[[#This Row],[fee]], -bot_orders[[#This Row],[accFillSz]])</f>
        <v>-1.5589999999999999</v>
      </c>
      <c r="Z4394" s="4">
        <f>IF(bot_orders[[#This Row],[side]]="sell",bot_orders[[#This Row],[accFillSz]]*bot_orders[[#This Row],[avgPx]]+bot_orders[[#This Row],[fee]], 0)</f>
        <v>1.2055448919</v>
      </c>
      <c r="AA4394" s="4">
        <f>IF(bot_orders[[#This Row],[side]]="sell",-bot_orders[[#This Row],[accFillSz]],bot_orders[[#This Row],[accFillSz]]+bot_orders[[#This Row],[fee]])</f>
        <v>-1.5589999999999999</v>
      </c>
      <c r="AB4394">
        <v>0</v>
      </c>
      <c r="AC4394" t="s">
        <v>39</v>
      </c>
      <c r="AD4394">
        <v>0</v>
      </c>
      <c r="AE4394" t="s">
        <v>40</v>
      </c>
      <c r="AF4394" t="s">
        <v>41</v>
      </c>
      <c r="AG4394" t="s">
        <v>42</v>
      </c>
      <c r="AH4394" t="s">
        <v>28</v>
      </c>
      <c r="AI4394">
        <v>-1.5589999999999999</v>
      </c>
      <c r="AJ4394">
        <v>1.2055448900000001</v>
      </c>
    </row>
    <row r="4395" spans="1:36" x14ac:dyDescent="0.3">
      <c r="A4395">
        <v>3935</v>
      </c>
      <c r="B4395" t="s">
        <v>302</v>
      </c>
      <c r="C4395" t="s">
        <v>28</v>
      </c>
      <c r="D4395" t="s">
        <v>29</v>
      </c>
      <c r="E4395" t="s">
        <v>30</v>
      </c>
      <c r="F4395" t="s">
        <v>31</v>
      </c>
      <c r="G4395" t="s">
        <v>73</v>
      </c>
      <c r="H4395" t="s">
        <v>11998</v>
      </c>
      <c r="I4395" s="4" t="s">
        <v>11999</v>
      </c>
      <c r="J4395" s="1">
        <f>((((bot_orders[[#This Row],[cTime]]/ 1000)+3*3600) / 86400) + DATE(1970,1,1))</f>
        <v>45774.036669062501</v>
      </c>
      <c r="K4395" s="4" t="s">
        <v>12000</v>
      </c>
      <c r="L4395" s="1">
        <f>((((bot_orders[[#This Row],[uTime]]/ 1000)+3*3600) / 86400) + DATE(1970,1,1))</f>
        <v>45774.045134976855</v>
      </c>
      <c r="M4395" t="s">
        <v>34</v>
      </c>
      <c r="N4395" t="s">
        <v>28</v>
      </c>
      <c r="O4395" t="s">
        <v>35</v>
      </c>
      <c r="P4395">
        <v>1.5589999999999999</v>
      </c>
      <c r="Q4395" t="s">
        <v>36</v>
      </c>
      <c r="R4395" t="s">
        <v>37</v>
      </c>
      <c r="S4395">
        <v>0.77090000000000003</v>
      </c>
      <c r="T4395">
        <v>0.77090000000000003</v>
      </c>
      <c r="U4395">
        <v>1.5589999999999999</v>
      </c>
      <c r="V4395">
        <v>-9.6146649999999997E-4</v>
      </c>
      <c r="W4395" t="s">
        <v>38</v>
      </c>
      <c r="X4395" s="4">
        <f>IF(bot_orders[[#This Row],[side]]="sell", bot_orders[[#This Row],[accFillSz]]*bot_orders[[#This Row],[avgPx]] + bot_orders[[#This Row],[fee]], -bot_orders[[#This Row],[accFillSz]]*bot_orders[[#This Row],[avgPx]])</f>
        <v>1.2008716335</v>
      </c>
      <c r="Y4395" s="4">
        <f>IF(bot_orders[[#This Row],[side]]="buy", bot_orders[[#This Row],[accFillSz]] + bot_orders[[#This Row],[fee]], -bot_orders[[#This Row],[accFillSz]])</f>
        <v>-1.5589999999999999</v>
      </c>
      <c r="Z4395" s="4">
        <f>IF(bot_orders[[#This Row],[side]]="sell",bot_orders[[#This Row],[accFillSz]]*bot_orders[[#This Row],[avgPx]]+bot_orders[[#This Row],[fee]], 0)</f>
        <v>1.2008716335</v>
      </c>
      <c r="AA4395" s="4">
        <f>IF(bot_orders[[#This Row],[side]]="sell",-bot_orders[[#This Row],[accFillSz]],bot_orders[[#This Row],[accFillSz]]+bot_orders[[#This Row],[fee]])</f>
        <v>-1.5589999999999999</v>
      </c>
      <c r="AB4395">
        <v>0</v>
      </c>
      <c r="AC4395" t="s">
        <v>39</v>
      </c>
      <c r="AD4395">
        <v>0</v>
      </c>
      <c r="AE4395" t="s">
        <v>40</v>
      </c>
      <c r="AF4395" t="s">
        <v>41</v>
      </c>
      <c r="AG4395" t="s">
        <v>42</v>
      </c>
      <c r="AH4395" t="s">
        <v>28</v>
      </c>
      <c r="AI4395">
        <v>-1.5589999999999999</v>
      </c>
      <c r="AJ4395">
        <v>1.20087163</v>
      </c>
    </row>
    <row r="4396" spans="1:36" x14ac:dyDescent="0.3">
      <c r="A4396">
        <v>3936</v>
      </c>
      <c r="B4396" t="s">
        <v>302</v>
      </c>
      <c r="C4396" t="s">
        <v>28</v>
      </c>
      <c r="D4396" t="s">
        <v>29</v>
      </c>
      <c r="E4396" t="s">
        <v>30</v>
      </c>
      <c r="F4396" t="s">
        <v>31</v>
      </c>
      <c r="G4396" t="s">
        <v>78</v>
      </c>
      <c r="H4396" t="s">
        <v>12001</v>
      </c>
      <c r="I4396" s="4" t="s">
        <v>12002</v>
      </c>
      <c r="J4396" s="1">
        <f>((((bot_orders[[#This Row],[cTime]]/ 1000)+3*3600) / 86400) + DATE(1970,1,1))</f>
        <v>45774.039602256948</v>
      </c>
      <c r="K4396" s="4" t="s">
        <v>12003</v>
      </c>
      <c r="L4396" s="1">
        <f>((((bot_orders[[#This Row],[uTime]]/ 1000)+3*3600) / 86400) + DATE(1970,1,1))</f>
        <v>45774.043486828705</v>
      </c>
      <c r="M4396" t="s">
        <v>34</v>
      </c>
      <c r="N4396" t="s">
        <v>28</v>
      </c>
      <c r="O4396" t="s">
        <v>35</v>
      </c>
      <c r="P4396">
        <v>1.5589999999999999</v>
      </c>
      <c r="Q4396" t="s">
        <v>36</v>
      </c>
      <c r="R4396" t="s">
        <v>37</v>
      </c>
      <c r="S4396">
        <v>0.76790000000000003</v>
      </c>
      <c r="T4396">
        <v>0.76790000000000003</v>
      </c>
      <c r="U4396">
        <v>1.5589999999999999</v>
      </c>
      <c r="V4396">
        <v>-9.5772489999999995E-4</v>
      </c>
      <c r="W4396" t="s">
        <v>38</v>
      </c>
      <c r="X4396" s="4">
        <f>IF(bot_orders[[#This Row],[side]]="sell", bot_orders[[#This Row],[accFillSz]]*bot_orders[[#This Row],[avgPx]] + bot_orders[[#This Row],[fee]], -bot_orders[[#This Row],[accFillSz]]*bot_orders[[#This Row],[avgPx]])</f>
        <v>1.1961983751</v>
      </c>
      <c r="Y4396" s="4">
        <f>IF(bot_orders[[#This Row],[side]]="buy", bot_orders[[#This Row],[accFillSz]] + bot_orders[[#This Row],[fee]], -bot_orders[[#This Row],[accFillSz]])</f>
        <v>-1.5589999999999999</v>
      </c>
      <c r="Z4396" s="4">
        <f>IF(bot_orders[[#This Row],[side]]="sell",bot_orders[[#This Row],[accFillSz]]*bot_orders[[#This Row],[avgPx]]+bot_orders[[#This Row],[fee]], 0)</f>
        <v>1.1961983751</v>
      </c>
      <c r="AA4396" s="4">
        <f>IF(bot_orders[[#This Row],[side]]="sell",-bot_orders[[#This Row],[accFillSz]],bot_orders[[#This Row],[accFillSz]]+bot_orders[[#This Row],[fee]])</f>
        <v>-1.5589999999999999</v>
      </c>
      <c r="AB4396">
        <v>0</v>
      </c>
      <c r="AC4396" t="s">
        <v>39</v>
      </c>
      <c r="AD4396">
        <v>0</v>
      </c>
      <c r="AE4396" t="s">
        <v>40</v>
      </c>
      <c r="AF4396" t="s">
        <v>41</v>
      </c>
      <c r="AG4396" t="s">
        <v>42</v>
      </c>
      <c r="AH4396" t="s">
        <v>28</v>
      </c>
      <c r="AI4396">
        <v>-1.5589999999999999</v>
      </c>
      <c r="AJ4396">
        <v>1.19619838</v>
      </c>
    </row>
    <row r="4397" spans="1:36" x14ac:dyDescent="0.3">
      <c r="A4397">
        <v>3938</v>
      </c>
      <c r="B4397" t="s">
        <v>302</v>
      </c>
      <c r="C4397" t="s">
        <v>28</v>
      </c>
      <c r="D4397" t="s">
        <v>29</v>
      </c>
      <c r="E4397" t="s">
        <v>30</v>
      </c>
      <c r="F4397" t="s">
        <v>31</v>
      </c>
      <c r="G4397" t="s">
        <v>137</v>
      </c>
      <c r="H4397" t="s">
        <v>12004</v>
      </c>
      <c r="I4397" s="4" t="s">
        <v>12005</v>
      </c>
      <c r="J4397" s="1">
        <f>((((bot_orders[[#This Row],[cTime]]/ 1000)+3*3600) / 86400) + DATE(1970,1,1))</f>
        <v>45774.04348685185</v>
      </c>
      <c r="K4397" s="4" t="s">
        <v>12006</v>
      </c>
      <c r="L4397" s="1">
        <f>((((bot_orders[[#This Row],[uTime]]/ 1000)+3*3600) / 86400) + DATE(1970,1,1))</f>
        <v>45774.1825134838</v>
      </c>
      <c r="M4397" t="s">
        <v>34</v>
      </c>
      <c r="N4397" t="s">
        <v>28</v>
      </c>
      <c r="O4397" t="s">
        <v>35</v>
      </c>
      <c r="P4397">
        <v>1.5609999999999999</v>
      </c>
      <c r="Q4397" t="s">
        <v>36</v>
      </c>
      <c r="R4397" t="s">
        <v>55</v>
      </c>
      <c r="S4397">
        <v>0.76490000000000002</v>
      </c>
      <c r="T4397">
        <v>0.76490000000000002</v>
      </c>
      <c r="U4397">
        <v>1.5609999999999999</v>
      </c>
      <c r="V4397">
        <v>-1.2488E-3</v>
      </c>
      <c r="W4397" t="s">
        <v>39</v>
      </c>
      <c r="X4397" s="4">
        <f>IF(bot_orders[[#This Row],[side]]="sell", bot_orders[[#This Row],[accFillSz]]*bot_orders[[#This Row],[avgPx]] + bot_orders[[#This Row],[fee]], -bot_orders[[#This Row],[accFillSz]]*bot_orders[[#This Row],[avgPx]])</f>
        <v>-1.1940089</v>
      </c>
      <c r="Y4397" s="4">
        <f>IF(bot_orders[[#This Row],[side]]="buy", bot_orders[[#This Row],[accFillSz]] + bot_orders[[#This Row],[fee]], -bot_orders[[#This Row],[accFillSz]])</f>
        <v>1.5597512</v>
      </c>
      <c r="Z4397" s="4">
        <f>IF(bot_orders[[#This Row],[side]]="sell",bot_orders[[#This Row],[accFillSz]]*bot_orders[[#This Row],[avgPx]]+bot_orders[[#This Row],[fee]], 0)</f>
        <v>0</v>
      </c>
      <c r="AA4397" s="4">
        <f>IF(bot_orders[[#This Row],[side]]="sell",-bot_orders[[#This Row],[accFillSz]],bot_orders[[#This Row],[accFillSz]]+bot_orders[[#This Row],[fee]])</f>
        <v>1.5597512</v>
      </c>
      <c r="AB4397">
        <v>0</v>
      </c>
      <c r="AC4397" t="s">
        <v>38</v>
      </c>
      <c r="AD4397">
        <v>0</v>
      </c>
      <c r="AE4397" t="s">
        <v>40</v>
      </c>
      <c r="AF4397" t="s">
        <v>41</v>
      </c>
      <c r="AG4397" t="s">
        <v>42</v>
      </c>
      <c r="AH4397" t="s">
        <v>28</v>
      </c>
      <c r="AI4397">
        <v>1.5597512</v>
      </c>
      <c r="AJ4397">
        <v>-1.1940089</v>
      </c>
    </row>
    <row r="4398" spans="1:36" x14ac:dyDescent="0.3">
      <c r="A4398">
        <v>3940</v>
      </c>
      <c r="B4398" t="s">
        <v>302</v>
      </c>
      <c r="C4398" t="s">
        <v>28</v>
      </c>
      <c r="D4398" t="s">
        <v>29</v>
      </c>
      <c r="E4398" t="s">
        <v>30</v>
      </c>
      <c r="F4398" t="s">
        <v>31</v>
      </c>
      <c r="G4398" t="s">
        <v>51</v>
      </c>
      <c r="H4398" t="s">
        <v>12007</v>
      </c>
      <c r="I4398" s="4" t="s">
        <v>12008</v>
      </c>
      <c r="J4398" s="1">
        <f>((((bot_orders[[#This Row],[cTime]]/ 1000)+3*3600) / 86400) + DATE(1970,1,1))</f>
        <v>45774.045135</v>
      </c>
      <c r="K4398" s="4" t="s">
        <v>12009</v>
      </c>
      <c r="L4398" s="1">
        <f>((((bot_orders[[#This Row],[uTime]]/ 1000)+3*3600) / 86400) + DATE(1970,1,1))</f>
        <v>45774.045939108793</v>
      </c>
      <c r="M4398" t="s">
        <v>34</v>
      </c>
      <c r="N4398" t="s">
        <v>28</v>
      </c>
      <c r="O4398" t="s">
        <v>35</v>
      </c>
      <c r="P4398">
        <v>1.5609999999999999</v>
      </c>
      <c r="Q4398" t="s">
        <v>36</v>
      </c>
      <c r="R4398" t="s">
        <v>55</v>
      </c>
      <c r="S4398">
        <v>0.76790000000000003</v>
      </c>
      <c r="T4398">
        <v>0.76790000000000003</v>
      </c>
      <c r="U4398">
        <v>1.5609999999999999</v>
      </c>
      <c r="V4398">
        <v>-1.2488E-3</v>
      </c>
      <c r="W4398" t="s">
        <v>39</v>
      </c>
      <c r="X4398" s="4">
        <f>IF(bot_orders[[#This Row],[side]]="sell", bot_orders[[#This Row],[accFillSz]]*bot_orders[[#This Row],[avgPx]] + bot_orders[[#This Row],[fee]], -bot_orders[[#This Row],[accFillSz]]*bot_orders[[#This Row],[avgPx]])</f>
        <v>-1.1986919</v>
      </c>
      <c r="Y4398" s="4">
        <f>IF(bot_orders[[#This Row],[side]]="buy", bot_orders[[#This Row],[accFillSz]] + bot_orders[[#This Row],[fee]], -bot_orders[[#This Row],[accFillSz]])</f>
        <v>1.5597512</v>
      </c>
      <c r="Z4398" s="4">
        <f>IF(bot_orders[[#This Row],[side]]="sell",bot_orders[[#This Row],[accFillSz]]*bot_orders[[#This Row],[avgPx]]+bot_orders[[#This Row],[fee]], 0)</f>
        <v>0</v>
      </c>
      <c r="AA4398" s="4">
        <f>IF(bot_orders[[#This Row],[side]]="sell",-bot_orders[[#This Row],[accFillSz]],bot_orders[[#This Row],[accFillSz]]+bot_orders[[#This Row],[fee]])</f>
        <v>1.5597512</v>
      </c>
      <c r="AB4398">
        <v>0</v>
      </c>
      <c r="AC4398" t="s">
        <v>38</v>
      </c>
      <c r="AD4398">
        <v>0</v>
      </c>
      <c r="AE4398" t="s">
        <v>40</v>
      </c>
      <c r="AF4398" t="s">
        <v>41</v>
      </c>
      <c r="AG4398" t="s">
        <v>42</v>
      </c>
      <c r="AH4398" t="s">
        <v>28</v>
      </c>
      <c r="AI4398">
        <v>1.5597512</v>
      </c>
      <c r="AJ4398">
        <v>-1.1986919</v>
      </c>
    </row>
    <row r="4399" spans="1:36" x14ac:dyDescent="0.3">
      <c r="A4399">
        <v>3941</v>
      </c>
      <c r="B4399" t="s">
        <v>302</v>
      </c>
      <c r="C4399" t="s">
        <v>28</v>
      </c>
      <c r="D4399" t="s">
        <v>29</v>
      </c>
      <c r="E4399" t="s">
        <v>30</v>
      </c>
      <c r="F4399" t="s">
        <v>31</v>
      </c>
      <c r="G4399" t="s">
        <v>51</v>
      </c>
      <c r="H4399" t="s">
        <v>12010</v>
      </c>
      <c r="I4399" s="4" t="s">
        <v>12011</v>
      </c>
      <c r="J4399" s="1">
        <f>((((bot_orders[[#This Row],[cTime]]/ 1000)+3*3600) / 86400) + DATE(1970,1,1))</f>
        <v>45774.045939131945</v>
      </c>
      <c r="K4399" s="4" t="s">
        <v>12012</v>
      </c>
      <c r="L4399" s="1">
        <f>((((bot_orders[[#This Row],[uTime]]/ 1000)+3*3600) / 86400) + DATE(1970,1,1))</f>
        <v>45774.051702013887</v>
      </c>
      <c r="M4399" t="s">
        <v>34</v>
      </c>
      <c r="N4399" t="s">
        <v>28</v>
      </c>
      <c r="O4399" t="s">
        <v>35</v>
      </c>
      <c r="P4399">
        <v>1.5589999999999999</v>
      </c>
      <c r="Q4399" t="s">
        <v>36</v>
      </c>
      <c r="R4399" t="s">
        <v>37</v>
      </c>
      <c r="S4399">
        <v>0.77090000000000003</v>
      </c>
      <c r="T4399">
        <v>0.77090000000000003</v>
      </c>
      <c r="U4399">
        <v>1.5589999999999999</v>
      </c>
      <c r="V4399">
        <v>-9.6146649999999997E-4</v>
      </c>
      <c r="W4399" t="s">
        <v>38</v>
      </c>
      <c r="X4399" s="4">
        <f>IF(bot_orders[[#This Row],[side]]="sell", bot_orders[[#This Row],[accFillSz]]*bot_orders[[#This Row],[avgPx]] + bot_orders[[#This Row],[fee]], -bot_orders[[#This Row],[accFillSz]]*bot_orders[[#This Row],[avgPx]])</f>
        <v>1.2008716335</v>
      </c>
      <c r="Y4399" s="4">
        <f>IF(bot_orders[[#This Row],[side]]="buy", bot_orders[[#This Row],[accFillSz]] + bot_orders[[#This Row],[fee]], -bot_orders[[#This Row],[accFillSz]])</f>
        <v>-1.5589999999999999</v>
      </c>
      <c r="Z4399" s="4">
        <f>IF(bot_orders[[#This Row],[side]]="sell",bot_orders[[#This Row],[accFillSz]]*bot_orders[[#This Row],[avgPx]]+bot_orders[[#This Row],[fee]], 0)</f>
        <v>1.2008716335</v>
      </c>
      <c r="AA4399" s="4">
        <f>IF(bot_orders[[#This Row],[side]]="sell",-bot_orders[[#This Row],[accFillSz]],bot_orders[[#This Row],[accFillSz]]+bot_orders[[#This Row],[fee]])</f>
        <v>-1.5589999999999999</v>
      </c>
      <c r="AB4399">
        <v>0</v>
      </c>
      <c r="AC4399" t="s">
        <v>39</v>
      </c>
      <c r="AD4399">
        <v>0</v>
      </c>
      <c r="AE4399" t="s">
        <v>40</v>
      </c>
      <c r="AF4399" t="s">
        <v>41</v>
      </c>
      <c r="AG4399" t="s">
        <v>42</v>
      </c>
      <c r="AH4399" t="s">
        <v>28</v>
      </c>
      <c r="AI4399">
        <v>-1.5589999999999999</v>
      </c>
      <c r="AJ4399">
        <v>1.20087163</v>
      </c>
    </row>
    <row r="4400" spans="1:36" x14ac:dyDescent="0.3">
      <c r="A4400">
        <v>3942</v>
      </c>
      <c r="B4400" t="s">
        <v>302</v>
      </c>
      <c r="C4400" t="s">
        <v>28</v>
      </c>
      <c r="D4400" t="s">
        <v>29</v>
      </c>
      <c r="E4400" t="s">
        <v>30</v>
      </c>
      <c r="F4400" t="s">
        <v>31</v>
      </c>
      <c r="G4400" t="s">
        <v>49</v>
      </c>
      <c r="H4400" t="s">
        <v>12013</v>
      </c>
      <c r="I4400" s="4" t="s">
        <v>12014</v>
      </c>
      <c r="J4400" s="1">
        <f>((((bot_orders[[#This Row],[cTime]]/ 1000)+3*3600) / 86400) + DATE(1970,1,1))</f>
        <v>45774.051702025463</v>
      </c>
      <c r="K4400" s="4" t="s">
        <v>12015</v>
      </c>
      <c r="L4400" s="1">
        <f>((((bot_orders[[#This Row],[uTime]]/ 1000)+3*3600) / 86400) + DATE(1970,1,1))</f>
        <v>45774.063804652775</v>
      </c>
      <c r="M4400" t="s">
        <v>34</v>
      </c>
      <c r="N4400" t="s">
        <v>28</v>
      </c>
      <c r="O4400" t="s">
        <v>35</v>
      </c>
      <c r="P4400">
        <v>1.5609999999999999</v>
      </c>
      <c r="Q4400" t="s">
        <v>36</v>
      </c>
      <c r="R4400" t="s">
        <v>55</v>
      </c>
      <c r="S4400">
        <v>0.76790000000000003</v>
      </c>
      <c r="T4400">
        <v>0.76790000000000003</v>
      </c>
      <c r="U4400">
        <v>1.5609999999999999</v>
      </c>
      <c r="V4400">
        <v>-1.2488E-3</v>
      </c>
      <c r="W4400" t="s">
        <v>39</v>
      </c>
      <c r="X4400" s="4">
        <f>IF(bot_orders[[#This Row],[side]]="sell", bot_orders[[#This Row],[accFillSz]]*bot_orders[[#This Row],[avgPx]] + bot_orders[[#This Row],[fee]], -bot_orders[[#This Row],[accFillSz]]*bot_orders[[#This Row],[avgPx]])</f>
        <v>-1.1986919</v>
      </c>
      <c r="Y4400" s="4">
        <f>IF(bot_orders[[#This Row],[side]]="buy", bot_orders[[#This Row],[accFillSz]] + bot_orders[[#This Row],[fee]], -bot_orders[[#This Row],[accFillSz]])</f>
        <v>1.5597512</v>
      </c>
      <c r="Z4400" s="4">
        <f>IF(bot_orders[[#This Row],[side]]="sell",bot_orders[[#This Row],[accFillSz]]*bot_orders[[#This Row],[avgPx]]+bot_orders[[#This Row],[fee]], 0)</f>
        <v>0</v>
      </c>
      <c r="AA4400" s="4">
        <f>IF(bot_orders[[#This Row],[side]]="sell",-bot_orders[[#This Row],[accFillSz]],bot_orders[[#This Row],[accFillSz]]+bot_orders[[#This Row],[fee]])</f>
        <v>1.5597512</v>
      </c>
      <c r="AB4400">
        <v>0</v>
      </c>
      <c r="AC4400" t="s">
        <v>38</v>
      </c>
      <c r="AD4400">
        <v>0</v>
      </c>
      <c r="AE4400" t="s">
        <v>40</v>
      </c>
      <c r="AF4400" t="s">
        <v>41</v>
      </c>
      <c r="AG4400" t="s">
        <v>42</v>
      </c>
      <c r="AH4400" t="s">
        <v>28</v>
      </c>
      <c r="AI4400">
        <v>1.5597512</v>
      </c>
      <c r="AJ4400">
        <v>-1.1986919</v>
      </c>
    </row>
    <row r="4401" spans="1:36" x14ac:dyDescent="0.3">
      <c r="A4401">
        <v>3943</v>
      </c>
      <c r="B4401" t="s">
        <v>302</v>
      </c>
      <c r="C4401" t="s">
        <v>28</v>
      </c>
      <c r="D4401" t="s">
        <v>29</v>
      </c>
      <c r="E4401" t="s">
        <v>30</v>
      </c>
      <c r="F4401" t="s">
        <v>31</v>
      </c>
      <c r="G4401" t="s">
        <v>49</v>
      </c>
      <c r="H4401" t="s">
        <v>12016</v>
      </c>
      <c r="I4401" s="4" t="s">
        <v>12017</v>
      </c>
      <c r="J4401" s="1">
        <f>((((bot_orders[[#This Row],[cTime]]/ 1000)+3*3600) / 86400) + DATE(1970,1,1))</f>
        <v>45774.063804675927</v>
      </c>
      <c r="K4401" s="4" t="s">
        <v>12018</v>
      </c>
      <c r="L4401" s="1">
        <f>((((bot_orders[[#This Row],[uTime]]/ 1000)+3*3600) / 86400) + DATE(1970,1,1))</f>
        <v>45774.067979108797</v>
      </c>
      <c r="M4401" t="s">
        <v>34</v>
      </c>
      <c r="N4401" t="s">
        <v>28</v>
      </c>
      <c r="O4401" t="s">
        <v>35</v>
      </c>
      <c r="P4401">
        <v>1.5589999999999999</v>
      </c>
      <c r="Q4401" t="s">
        <v>36</v>
      </c>
      <c r="R4401" t="s">
        <v>37</v>
      </c>
      <c r="S4401">
        <v>0.77090000000000003</v>
      </c>
      <c r="T4401">
        <v>0.77090000000000003</v>
      </c>
      <c r="U4401">
        <v>1.5589999999999999</v>
      </c>
      <c r="V4401">
        <v>-9.6146649999999997E-4</v>
      </c>
      <c r="W4401" t="s">
        <v>38</v>
      </c>
      <c r="X4401" s="4">
        <f>IF(bot_orders[[#This Row],[side]]="sell", bot_orders[[#This Row],[accFillSz]]*bot_orders[[#This Row],[avgPx]] + bot_orders[[#This Row],[fee]], -bot_orders[[#This Row],[accFillSz]]*bot_orders[[#This Row],[avgPx]])</f>
        <v>1.2008716335</v>
      </c>
      <c r="Y4401" s="4">
        <f>IF(bot_orders[[#This Row],[side]]="buy", bot_orders[[#This Row],[accFillSz]] + bot_orders[[#This Row],[fee]], -bot_orders[[#This Row],[accFillSz]])</f>
        <v>-1.5589999999999999</v>
      </c>
      <c r="Z4401" s="4">
        <f>IF(bot_orders[[#This Row],[side]]="sell",bot_orders[[#This Row],[accFillSz]]*bot_orders[[#This Row],[avgPx]]+bot_orders[[#This Row],[fee]], 0)</f>
        <v>1.2008716335</v>
      </c>
      <c r="AA4401" s="4">
        <f>IF(bot_orders[[#This Row],[side]]="sell",-bot_orders[[#This Row],[accFillSz]],bot_orders[[#This Row],[accFillSz]]+bot_orders[[#This Row],[fee]])</f>
        <v>-1.5589999999999999</v>
      </c>
      <c r="AB4401">
        <v>0</v>
      </c>
      <c r="AC4401" t="s">
        <v>39</v>
      </c>
      <c r="AD4401">
        <v>0</v>
      </c>
      <c r="AE4401" t="s">
        <v>40</v>
      </c>
      <c r="AF4401" t="s">
        <v>41</v>
      </c>
      <c r="AG4401" t="s">
        <v>42</v>
      </c>
      <c r="AH4401" t="s">
        <v>28</v>
      </c>
      <c r="AI4401">
        <v>-1.5589999999999999</v>
      </c>
      <c r="AJ4401">
        <v>1.20087163</v>
      </c>
    </row>
    <row r="4402" spans="1:36" x14ac:dyDescent="0.3">
      <c r="A4402">
        <v>3944</v>
      </c>
      <c r="B4402" t="s">
        <v>302</v>
      </c>
      <c r="C4402" t="s">
        <v>28</v>
      </c>
      <c r="D4402" t="s">
        <v>29</v>
      </c>
      <c r="E4402" t="s">
        <v>30</v>
      </c>
      <c r="F4402" t="s">
        <v>31</v>
      </c>
      <c r="G4402" t="s">
        <v>128</v>
      </c>
      <c r="H4402" t="s">
        <v>12019</v>
      </c>
      <c r="I4402" s="4" t="s">
        <v>12020</v>
      </c>
      <c r="J4402" s="1">
        <f>((((bot_orders[[#This Row],[cTime]]/ 1000)+3*3600) / 86400) + DATE(1970,1,1))</f>
        <v>45774.067979120373</v>
      </c>
      <c r="K4402" s="4" t="s">
        <v>12021</v>
      </c>
      <c r="L4402" s="1">
        <f>((((bot_orders[[#This Row],[uTime]]/ 1000)+3*3600) / 86400) + DATE(1970,1,1))</f>
        <v>45774.171959178246</v>
      </c>
      <c r="M4402" t="s">
        <v>34</v>
      </c>
      <c r="N4402" t="s">
        <v>28</v>
      </c>
      <c r="O4402" t="s">
        <v>35</v>
      </c>
      <c r="P4402">
        <v>1.5609999999999999</v>
      </c>
      <c r="Q4402" t="s">
        <v>36</v>
      </c>
      <c r="R4402" t="s">
        <v>55</v>
      </c>
      <c r="S4402">
        <v>0.76790000000000003</v>
      </c>
      <c r="T4402">
        <v>0.76790000000000003</v>
      </c>
      <c r="U4402">
        <v>1.5609999999999999</v>
      </c>
      <c r="V4402">
        <v>-1.2488E-3</v>
      </c>
      <c r="W4402" t="s">
        <v>39</v>
      </c>
      <c r="X4402" s="4">
        <f>IF(bot_orders[[#This Row],[side]]="sell", bot_orders[[#This Row],[accFillSz]]*bot_orders[[#This Row],[avgPx]] + bot_orders[[#This Row],[fee]], -bot_orders[[#This Row],[accFillSz]]*bot_orders[[#This Row],[avgPx]])</f>
        <v>-1.1986919</v>
      </c>
      <c r="Y4402" s="4">
        <f>IF(bot_orders[[#This Row],[side]]="buy", bot_orders[[#This Row],[accFillSz]] + bot_orders[[#This Row],[fee]], -bot_orders[[#This Row],[accFillSz]])</f>
        <v>1.5597512</v>
      </c>
      <c r="Z4402" s="4">
        <f>IF(bot_orders[[#This Row],[side]]="sell",bot_orders[[#This Row],[accFillSz]]*bot_orders[[#This Row],[avgPx]]+bot_orders[[#This Row],[fee]], 0)</f>
        <v>0</v>
      </c>
      <c r="AA4402" s="4">
        <f>IF(bot_orders[[#This Row],[side]]="sell",-bot_orders[[#This Row],[accFillSz]],bot_orders[[#This Row],[accFillSz]]+bot_orders[[#This Row],[fee]])</f>
        <v>1.5597512</v>
      </c>
      <c r="AB4402">
        <v>0</v>
      </c>
      <c r="AC4402" t="s">
        <v>38</v>
      </c>
      <c r="AD4402">
        <v>0</v>
      </c>
      <c r="AE4402" t="s">
        <v>40</v>
      </c>
      <c r="AF4402" t="s">
        <v>41</v>
      </c>
      <c r="AG4402" t="s">
        <v>42</v>
      </c>
      <c r="AH4402" t="s">
        <v>28</v>
      </c>
      <c r="AI4402">
        <v>1.5597512</v>
      </c>
      <c r="AJ4402">
        <v>-1.1986919</v>
      </c>
    </row>
    <row r="4403" spans="1:36" x14ac:dyDescent="0.3">
      <c r="A4403">
        <v>3945</v>
      </c>
      <c r="B4403" t="s">
        <v>302</v>
      </c>
      <c r="C4403" t="s">
        <v>28</v>
      </c>
      <c r="D4403" t="s">
        <v>29</v>
      </c>
      <c r="E4403" t="s">
        <v>30</v>
      </c>
      <c r="F4403" t="s">
        <v>31</v>
      </c>
      <c r="G4403" t="s">
        <v>117</v>
      </c>
      <c r="H4403" t="s">
        <v>12022</v>
      </c>
      <c r="I4403" s="4" t="s">
        <v>12023</v>
      </c>
      <c r="J4403" s="1">
        <f>((((bot_orders[[#This Row],[cTime]]/ 1000)+3*3600) / 86400) + DATE(1970,1,1))</f>
        <v>45774.083105370373</v>
      </c>
      <c r="K4403" s="4" t="s">
        <v>12024</v>
      </c>
      <c r="L4403" s="1">
        <f>((((bot_orders[[#This Row],[uTime]]/ 1000)+3*3600) / 86400) + DATE(1970,1,1))</f>
        <v>45774.147120208334</v>
      </c>
      <c r="M4403" t="s">
        <v>34</v>
      </c>
      <c r="N4403" t="s">
        <v>28</v>
      </c>
      <c r="O4403" t="s">
        <v>35</v>
      </c>
      <c r="P4403">
        <v>1.5609999999999999</v>
      </c>
      <c r="Q4403" t="s">
        <v>36</v>
      </c>
      <c r="R4403" t="s">
        <v>55</v>
      </c>
      <c r="S4403">
        <v>0.77090000000000003</v>
      </c>
      <c r="T4403">
        <v>0.77090000000000003</v>
      </c>
      <c r="U4403">
        <v>1.5609999999999999</v>
      </c>
      <c r="V4403">
        <v>-1.2488E-3</v>
      </c>
      <c r="W4403" t="s">
        <v>39</v>
      </c>
      <c r="X4403" s="4">
        <f>IF(bot_orders[[#This Row],[side]]="sell", bot_orders[[#This Row],[accFillSz]]*bot_orders[[#This Row],[avgPx]] + bot_orders[[#This Row],[fee]], -bot_orders[[#This Row],[accFillSz]]*bot_orders[[#This Row],[avgPx]])</f>
        <v>-1.2033749</v>
      </c>
      <c r="Y4403" s="4">
        <f>IF(bot_orders[[#This Row],[side]]="buy", bot_orders[[#This Row],[accFillSz]] + bot_orders[[#This Row],[fee]], -bot_orders[[#This Row],[accFillSz]])</f>
        <v>1.5597512</v>
      </c>
      <c r="Z4403" s="4">
        <f>IF(bot_orders[[#This Row],[side]]="sell",bot_orders[[#This Row],[accFillSz]]*bot_orders[[#This Row],[avgPx]]+bot_orders[[#This Row],[fee]], 0)</f>
        <v>0</v>
      </c>
      <c r="AA4403" s="4">
        <f>IF(bot_orders[[#This Row],[side]]="sell",-bot_orders[[#This Row],[accFillSz]],bot_orders[[#This Row],[accFillSz]]+bot_orders[[#This Row],[fee]])</f>
        <v>1.5597512</v>
      </c>
      <c r="AB4403">
        <v>0</v>
      </c>
      <c r="AC4403" t="s">
        <v>38</v>
      </c>
      <c r="AD4403">
        <v>0</v>
      </c>
      <c r="AE4403" t="s">
        <v>40</v>
      </c>
      <c r="AF4403" t="s">
        <v>41</v>
      </c>
      <c r="AG4403" t="s">
        <v>42</v>
      </c>
      <c r="AH4403" t="s">
        <v>28</v>
      </c>
      <c r="AI4403">
        <v>1.5597512</v>
      </c>
      <c r="AJ4403">
        <v>-1.2033749</v>
      </c>
    </row>
    <row r="4404" spans="1:36" x14ac:dyDescent="0.3">
      <c r="A4404">
        <v>3947</v>
      </c>
      <c r="B4404" t="s">
        <v>302</v>
      </c>
      <c r="C4404" t="s">
        <v>28</v>
      </c>
      <c r="D4404" t="s">
        <v>29</v>
      </c>
      <c r="E4404" t="s">
        <v>30</v>
      </c>
      <c r="F4404" t="s">
        <v>31</v>
      </c>
      <c r="G4404" t="s">
        <v>83</v>
      </c>
      <c r="H4404" t="s">
        <v>12025</v>
      </c>
      <c r="I4404" s="4" t="s">
        <v>12026</v>
      </c>
      <c r="J4404" s="1">
        <f>((((bot_orders[[#This Row],[cTime]]/ 1000)+3*3600) / 86400) + DATE(1970,1,1))</f>
        <v>45774.084696377315</v>
      </c>
      <c r="K4404" s="4" t="s">
        <v>12027</v>
      </c>
      <c r="L4404" s="1">
        <f>((((bot_orders[[#This Row],[uTime]]/ 1000)+3*3600) / 86400) + DATE(1970,1,1))</f>
        <v>45774.086994317127</v>
      </c>
      <c r="M4404" t="s">
        <v>34</v>
      </c>
      <c r="N4404" t="s">
        <v>28</v>
      </c>
      <c r="O4404" t="s">
        <v>35</v>
      </c>
      <c r="P4404">
        <v>1.5609999999999999</v>
      </c>
      <c r="Q4404" t="s">
        <v>36</v>
      </c>
      <c r="R4404" t="s">
        <v>55</v>
      </c>
      <c r="S4404">
        <v>0.77390000000000003</v>
      </c>
      <c r="T4404">
        <v>0.77390000000000003</v>
      </c>
      <c r="U4404">
        <v>1.5609999999999999</v>
      </c>
      <c r="V4404">
        <v>-1.2488E-3</v>
      </c>
      <c r="W4404" t="s">
        <v>39</v>
      </c>
      <c r="X4404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404" s="4">
        <f>IF(bot_orders[[#This Row],[side]]="buy", bot_orders[[#This Row],[accFillSz]] + bot_orders[[#This Row],[fee]], -bot_orders[[#This Row],[accFillSz]])</f>
        <v>1.5597512</v>
      </c>
      <c r="Z4404" s="4">
        <f>IF(bot_orders[[#This Row],[side]]="sell",bot_orders[[#This Row],[accFillSz]]*bot_orders[[#This Row],[avgPx]]+bot_orders[[#This Row],[fee]], 0)</f>
        <v>0</v>
      </c>
      <c r="AA4404" s="4">
        <f>IF(bot_orders[[#This Row],[side]]="sell",-bot_orders[[#This Row],[accFillSz]],bot_orders[[#This Row],[accFillSz]]+bot_orders[[#This Row],[fee]])</f>
        <v>1.5597512</v>
      </c>
      <c r="AB4404">
        <v>0</v>
      </c>
      <c r="AC4404" t="s">
        <v>38</v>
      </c>
      <c r="AD4404">
        <v>0</v>
      </c>
      <c r="AE4404" t="s">
        <v>40</v>
      </c>
      <c r="AF4404" t="s">
        <v>41</v>
      </c>
      <c r="AG4404" t="s">
        <v>42</v>
      </c>
      <c r="AH4404" t="s">
        <v>28</v>
      </c>
      <c r="AI4404">
        <v>1.5597512</v>
      </c>
      <c r="AJ4404">
        <v>-1.2080579</v>
      </c>
    </row>
    <row r="4405" spans="1:36" x14ac:dyDescent="0.3">
      <c r="A4405">
        <v>3948</v>
      </c>
      <c r="B4405" t="s">
        <v>302</v>
      </c>
      <c r="C4405" t="s">
        <v>28</v>
      </c>
      <c r="D4405" t="s">
        <v>29</v>
      </c>
      <c r="E4405" t="s">
        <v>30</v>
      </c>
      <c r="F4405" t="s">
        <v>31</v>
      </c>
      <c r="G4405" t="s">
        <v>83</v>
      </c>
      <c r="H4405" t="s">
        <v>12028</v>
      </c>
      <c r="I4405" s="4" t="s">
        <v>12029</v>
      </c>
      <c r="J4405" s="1">
        <f>((((bot_orders[[#This Row],[cTime]]/ 1000)+3*3600) / 86400) + DATE(1970,1,1))</f>
        <v>45774.086994328703</v>
      </c>
      <c r="K4405" s="4" t="s">
        <v>12030</v>
      </c>
      <c r="L4405" s="1">
        <f>((((bot_orders[[#This Row],[uTime]]/ 1000)+3*3600) / 86400) + DATE(1970,1,1))</f>
        <v>45774.088077025459</v>
      </c>
      <c r="M4405" t="s">
        <v>34</v>
      </c>
      <c r="N4405" t="s">
        <v>28</v>
      </c>
      <c r="O4405" t="s">
        <v>35</v>
      </c>
      <c r="P4405">
        <v>1.5589999999999999</v>
      </c>
      <c r="Q4405" t="s">
        <v>36</v>
      </c>
      <c r="R4405" t="s">
        <v>37</v>
      </c>
      <c r="S4405">
        <v>0.77690000000000003</v>
      </c>
      <c r="T4405">
        <v>0.77690000000000003</v>
      </c>
      <c r="U4405">
        <v>1.5589999999999999</v>
      </c>
      <c r="V4405">
        <v>-9.689497E-4</v>
      </c>
      <c r="W4405" t="s">
        <v>38</v>
      </c>
      <c r="X4405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405" s="4">
        <f>IF(bot_orders[[#This Row],[side]]="buy", bot_orders[[#This Row],[accFillSz]] + bot_orders[[#This Row],[fee]], -bot_orders[[#This Row],[accFillSz]])</f>
        <v>-1.5589999999999999</v>
      </c>
      <c r="Z4405" s="4">
        <f>IF(bot_orders[[#This Row],[side]]="sell",bot_orders[[#This Row],[accFillSz]]*bot_orders[[#This Row],[avgPx]]+bot_orders[[#This Row],[fee]], 0)</f>
        <v>1.2102181503</v>
      </c>
      <c r="AA4405" s="4">
        <f>IF(bot_orders[[#This Row],[side]]="sell",-bot_orders[[#This Row],[accFillSz]],bot_orders[[#This Row],[accFillSz]]+bot_orders[[#This Row],[fee]])</f>
        <v>-1.5589999999999999</v>
      </c>
      <c r="AB4405">
        <v>0</v>
      </c>
      <c r="AC4405" t="s">
        <v>39</v>
      </c>
      <c r="AD4405">
        <v>0</v>
      </c>
      <c r="AE4405" t="s">
        <v>40</v>
      </c>
      <c r="AF4405" t="s">
        <v>41</v>
      </c>
      <c r="AG4405" t="s">
        <v>42</v>
      </c>
      <c r="AH4405" t="s">
        <v>28</v>
      </c>
      <c r="AI4405">
        <v>-1.5589999999999999</v>
      </c>
      <c r="AJ4405">
        <v>1.21021815</v>
      </c>
    </row>
    <row r="4406" spans="1:36" x14ac:dyDescent="0.3">
      <c r="A4406">
        <v>3949</v>
      </c>
      <c r="B4406" t="s">
        <v>302</v>
      </c>
      <c r="C4406" t="s">
        <v>28</v>
      </c>
      <c r="D4406" t="s">
        <v>29</v>
      </c>
      <c r="E4406" t="s">
        <v>30</v>
      </c>
      <c r="F4406" t="s">
        <v>31</v>
      </c>
      <c r="G4406" t="s">
        <v>104</v>
      </c>
      <c r="H4406" t="s">
        <v>12031</v>
      </c>
      <c r="I4406" s="4" t="s">
        <v>12032</v>
      </c>
      <c r="J4406" s="1">
        <f>((((bot_orders[[#This Row],[cTime]]/ 1000)+3*3600) / 86400) + DATE(1970,1,1))</f>
        <v>45774.088077048611</v>
      </c>
      <c r="K4406" s="4" t="s">
        <v>12033</v>
      </c>
      <c r="L4406" s="1">
        <f>((((bot_orders[[#This Row],[uTime]]/ 1000)+3*3600) / 86400) + DATE(1970,1,1))</f>
        <v>45774.135186863423</v>
      </c>
      <c r="M4406" t="s">
        <v>34</v>
      </c>
      <c r="N4406" t="s">
        <v>28</v>
      </c>
      <c r="O4406" t="s">
        <v>35</v>
      </c>
      <c r="P4406">
        <v>1.5609999999999999</v>
      </c>
      <c r="Q4406" t="s">
        <v>36</v>
      </c>
      <c r="R4406" t="s">
        <v>55</v>
      </c>
      <c r="S4406">
        <v>0.77390000000000003</v>
      </c>
      <c r="T4406">
        <v>0.77390000000000003</v>
      </c>
      <c r="U4406">
        <v>1.5609999999999999</v>
      </c>
      <c r="V4406">
        <v>-1.2488E-3</v>
      </c>
      <c r="W4406" t="s">
        <v>39</v>
      </c>
      <c r="X4406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406" s="4">
        <f>IF(bot_orders[[#This Row],[side]]="buy", bot_orders[[#This Row],[accFillSz]] + bot_orders[[#This Row],[fee]], -bot_orders[[#This Row],[accFillSz]])</f>
        <v>1.5597512</v>
      </c>
      <c r="Z4406" s="4">
        <f>IF(bot_orders[[#This Row],[side]]="sell",bot_orders[[#This Row],[accFillSz]]*bot_orders[[#This Row],[avgPx]]+bot_orders[[#This Row],[fee]], 0)</f>
        <v>0</v>
      </c>
      <c r="AA4406" s="4">
        <f>IF(bot_orders[[#This Row],[side]]="sell",-bot_orders[[#This Row],[accFillSz]],bot_orders[[#This Row],[accFillSz]]+bot_orders[[#This Row],[fee]])</f>
        <v>1.5597512</v>
      </c>
      <c r="AB4406">
        <v>0</v>
      </c>
      <c r="AC4406" t="s">
        <v>38</v>
      </c>
      <c r="AD4406">
        <v>0</v>
      </c>
      <c r="AE4406" t="s">
        <v>40</v>
      </c>
      <c r="AF4406" t="s">
        <v>41</v>
      </c>
      <c r="AG4406" t="s">
        <v>42</v>
      </c>
      <c r="AH4406" t="s">
        <v>28</v>
      </c>
      <c r="AI4406">
        <v>1.5597512</v>
      </c>
      <c r="AJ4406">
        <v>-1.2080579</v>
      </c>
    </row>
    <row r="4407" spans="1:36" x14ac:dyDescent="0.3">
      <c r="A4407">
        <v>3950</v>
      </c>
      <c r="B4407" t="s">
        <v>302</v>
      </c>
      <c r="C4407" t="s">
        <v>28</v>
      </c>
      <c r="D4407" t="s">
        <v>29</v>
      </c>
      <c r="E4407" t="s">
        <v>30</v>
      </c>
      <c r="F4407" t="s">
        <v>31</v>
      </c>
      <c r="G4407" t="s">
        <v>106</v>
      </c>
      <c r="H4407" t="s">
        <v>12034</v>
      </c>
      <c r="I4407" s="4" t="s">
        <v>12035</v>
      </c>
      <c r="J4407" s="1">
        <f>((((bot_orders[[#This Row],[cTime]]/ 1000)+3*3600) / 86400) + DATE(1970,1,1))</f>
        <v>45774.091221817129</v>
      </c>
      <c r="K4407" s="4" t="s">
        <v>12036</v>
      </c>
      <c r="L4407" s="1">
        <f>((((bot_orders[[#This Row],[uTime]]/ 1000)+3*3600) / 86400) + DATE(1970,1,1))</f>
        <v>45774.130214490739</v>
      </c>
      <c r="M4407" t="s">
        <v>34</v>
      </c>
      <c r="N4407" t="s">
        <v>28</v>
      </c>
      <c r="O4407" t="s">
        <v>35</v>
      </c>
      <c r="P4407">
        <v>1.5609999999999999</v>
      </c>
      <c r="Q4407" t="s">
        <v>36</v>
      </c>
      <c r="R4407" t="s">
        <v>55</v>
      </c>
      <c r="S4407">
        <v>0.77690000000000003</v>
      </c>
      <c r="T4407">
        <v>0.77690000000000003</v>
      </c>
      <c r="U4407">
        <v>1.5609999999999999</v>
      </c>
      <c r="V4407">
        <v>-1.2488E-3</v>
      </c>
      <c r="W4407" t="s">
        <v>39</v>
      </c>
      <c r="X4407" s="4">
        <f>IF(bot_orders[[#This Row],[side]]="sell", bot_orders[[#This Row],[accFillSz]]*bot_orders[[#This Row],[avgPx]] + bot_orders[[#This Row],[fee]], -bot_orders[[#This Row],[accFillSz]]*bot_orders[[#This Row],[avgPx]])</f>
        <v>-1.2127409</v>
      </c>
      <c r="Y4407" s="4">
        <f>IF(bot_orders[[#This Row],[side]]="buy", bot_orders[[#This Row],[accFillSz]] + bot_orders[[#This Row],[fee]], -bot_orders[[#This Row],[accFillSz]])</f>
        <v>1.5597512</v>
      </c>
      <c r="Z4407" s="4">
        <f>IF(bot_orders[[#This Row],[side]]="sell",bot_orders[[#This Row],[accFillSz]]*bot_orders[[#This Row],[avgPx]]+bot_orders[[#This Row],[fee]], 0)</f>
        <v>0</v>
      </c>
      <c r="AA4407" s="4">
        <f>IF(bot_orders[[#This Row],[side]]="sell",-bot_orders[[#This Row],[accFillSz]],bot_orders[[#This Row],[accFillSz]]+bot_orders[[#This Row],[fee]])</f>
        <v>1.5597512</v>
      </c>
      <c r="AB4407">
        <v>0</v>
      </c>
      <c r="AC4407" t="s">
        <v>38</v>
      </c>
      <c r="AD4407">
        <v>0</v>
      </c>
      <c r="AE4407" t="s">
        <v>40</v>
      </c>
      <c r="AF4407" t="s">
        <v>41</v>
      </c>
      <c r="AG4407" t="s">
        <v>42</v>
      </c>
      <c r="AH4407" t="s">
        <v>28</v>
      </c>
      <c r="AI4407">
        <v>1.5597512</v>
      </c>
      <c r="AJ4407">
        <v>-1.2127409</v>
      </c>
    </row>
    <row r="4408" spans="1:36" x14ac:dyDescent="0.3">
      <c r="A4408">
        <v>3951</v>
      </c>
      <c r="B4408" t="s">
        <v>302</v>
      </c>
      <c r="C4408" t="s">
        <v>28</v>
      </c>
      <c r="D4408" t="s">
        <v>29</v>
      </c>
      <c r="E4408" t="s">
        <v>30</v>
      </c>
      <c r="F4408" t="s">
        <v>31</v>
      </c>
      <c r="G4408" t="s">
        <v>89</v>
      </c>
      <c r="H4408" t="s">
        <v>12037</v>
      </c>
      <c r="I4408" s="4" t="s">
        <v>12038</v>
      </c>
      <c r="J4408" s="1">
        <f>((((bot_orders[[#This Row],[cTime]]/ 1000)+3*3600) / 86400) + DATE(1970,1,1))</f>
        <v>45774.091221875002</v>
      </c>
      <c r="K4408" s="4" t="s">
        <v>12039</v>
      </c>
      <c r="L4408" s="1">
        <f>((((bot_orders[[#This Row],[uTime]]/ 1000)+3*3600) / 86400) + DATE(1970,1,1))</f>
        <v>45774.091240069443</v>
      </c>
      <c r="M4408" t="s">
        <v>34</v>
      </c>
      <c r="N4408" t="s">
        <v>28</v>
      </c>
      <c r="O4408" t="s">
        <v>35</v>
      </c>
      <c r="P4408">
        <v>1.46</v>
      </c>
      <c r="Q4408" t="s">
        <v>36</v>
      </c>
      <c r="R4408" t="s">
        <v>55</v>
      </c>
      <c r="S4408">
        <v>0.78</v>
      </c>
      <c r="T4408">
        <v>0.78</v>
      </c>
      <c r="U4408">
        <v>1.46</v>
      </c>
      <c r="V4408">
        <v>-1.168E-3</v>
      </c>
      <c r="W4408" t="s">
        <v>39</v>
      </c>
      <c r="X4408" s="4">
        <f>IF(bot_orders[[#This Row],[side]]="sell", bot_orders[[#This Row],[accFillSz]]*bot_orders[[#This Row],[avgPx]] + bot_orders[[#This Row],[fee]], -bot_orders[[#This Row],[accFillSz]]*bot_orders[[#This Row],[avgPx]])</f>
        <v>-1.1388</v>
      </c>
      <c r="Y4408" s="4">
        <f>IF(bot_orders[[#This Row],[side]]="buy", bot_orders[[#This Row],[accFillSz]] + bot_orders[[#This Row],[fee]], -bot_orders[[#This Row],[accFillSz]])</f>
        <v>1.4588319999999999</v>
      </c>
      <c r="Z4408" s="4">
        <f>IF(bot_orders[[#This Row],[side]]="sell",bot_orders[[#This Row],[accFillSz]]*bot_orders[[#This Row],[avgPx]]+bot_orders[[#This Row],[fee]], 0)</f>
        <v>0</v>
      </c>
      <c r="AA4408" s="4">
        <f>IF(bot_orders[[#This Row],[side]]="sell",-bot_orders[[#This Row],[accFillSz]],bot_orders[[#This Row],[accFillSz]]+bot_orders[[#This Row],[fee]])</f>
        <v>1.4588319999999999</v>
      </c>
      <c r="AB4408">
        <v>0</v>
      </c>
      <c r="AC4408" t="s">
        <v>38</v>
      </c>
      <c r="AD4408">
        <v>0</v>
      </c>
      <c r="AE4408" t="s">
        <v>40</v>
      </c>
      <c r="AF4408" t="s">
        <v>41</v>
      </c>
      <c r="AG4408" t="s">
        <v>42</v>
      </c>
      <c r="AH4408" t="s">
        <v>28</v>
      </c>
      <c r="AI4408">
        <v>1.4588319999999999</v>
      </c>
      <c r="AJ4408">
        <v>-1.1388</v>
      </c>
    </row>
    <row r="4409" spans="1:36" x14ac:dyDescent="0.3">
      <c r="A4409">
        <v>3952</v>
      </c>
      <c r="B4409" t="s">
        <v>302</v>
      </c>
      <c r="C4409" t="s">
        <v>28</v>
      </c>
      <c r="D4409" t="s">
        <v>29</v>
      </c>
      <c r="E4409" t="s">
        <v>30</v>
      </c>
      <c r="F4409" t="s">
        <v>31</v>
      </c>
      <c r="G4409" t="s">
        <v>89</v>
      </c>
      <c r="H4409" t="s">
        <v>12040</v>
      </c>
      <c r="I4409" s="4" t="s">
        <v>12041</v>
      </c>
      <c r="J4409" s="1">
        <f>((((bot_orders[[#This Row],[cTime]]/ 1000)+3*3600) / 86400) + DATE(1970,1,1))</f>
        <v>45774.091240092588</v>
      </c>
      <c r="K4409" s="4" t="s">
        <v>12042</v>
      </c>
      <c r="L4409" s="1">
        <f>((((bot_orders[[#This Row],[uTime]]/ 1000)+3*3600) / 86400) + DATE(1970,1,1))</f>
        <v>45774.097141620368</v>
      </c>
      <c r="M4409" t="s">
        <v>34</v>
      </c>
      <c r="N4409" t="s">
        <v>28</v>
      </c>
      <c r="O4409" t="s">
        <v>35</v>
      </c>
      <c r="P4409">
        <v>1.458</v>
      </c>
      <c r="Q4409" t="s">
        <v>36</v>
      </c>
      <c r="R4409" t="s">
        <v>37</v>
      </c>
      <c r="S4409">
        <v>0.78300000000000003</v>
      </c>
      <c r="T4409">
        <v>0.78300000000000003</v>
      </c>
      <c r="U4409">
        <v>1.458</v>
      </c>
      <c r="V4409">
        <v>-9.1329119999999995E-4</v>
      </c>
      <c r="W4409" t="s">
        <v>38</v>
      </c>
      <c r="X4409" s="4">
        <f>IF(bot_orders[[#This Row],[side]]="sell", bot_orders[[#This Row],[accFillSz]]*bot_orders[[#This Row],[avgPx]] + bot_orders[[#This Row],[fee]], -bot_orders[[#This Row],[accFillSz]]*bot_orders[[#This Row],[avgPx]])</f>
        <v>1.1407007087999999</v>
      </c>
      <c r="Y4409" s="4">
        <f>IF(bot_orders[[#This Row],[side]]="buy", bot_orders[[#This Row],[accFillSz]] + bot_orders[[#This Row],[fee]], -bot_orders[[#This Row],[accFillSz]])</f>
        <v>-1.458</v>
      </c>
      <c r="Z4409" s="4">
        <f>IF(bot_orders[[#This Row],[side]]="sell",bot_orders[[#This Row],[accFillSz]]*bot_orders[[#This Row],[avgPx]]+bot_orders[[#This Row],[fee]], 0)</f>
        <v>1.1407007087999999</v>
      </c>
      <c r="AA4409" s="4">
        <f>IF(bot_orders[[#This Row],[side]]="sell",-bot_orders[[#This Row],[accFillSz]],bot_orders[[#This Row],[accFillSz]]+bot_orders[[#This Row],[fee]])</f>
        <v>-1.458</v>
      </c>
      <c r="AB4409">
        <v>0</v>
      </c>
      <c r="AC4409" t="s">
        <v>39</v>
      </c>
      <c r="AD4409">
        <v>0</v>
      </c>
      <c r="AE4409" t="s">
        <v>40</v>
      </c>
      <c r="AF4409" t="s">
        <v>41</v>
      </c>
      <c r="AG4409" t="s">
        <v>42</v>
      </c>
      <c r="AH4409" t="s">
        <v>28</v>
      </c>
      <c r="AI4409">
        <v>-1.458</v>
      </c>
      <c r="AJ4409">
        <v>1.14070071</v>
      </c>
    </row>
    <row r="4410" spans="1:36" x14ac:dyDescent="0.3">
      <c r="A4410">
        <v>3954</v>
      </c>
      <c r="B4410" t="s">
        <v>302</v>
      </c>
      <c r="C4410" t="s">
        <v>28</v>
      </c>
      <c r="D4410" t="s">
        <v>29</v>
      </c>
      <c r="E4410" t="s">
        <v>30</v>
      </c>
      <c r="F4410" t="s">
        <v>31</v>
      </c>
      <c r="G4410" t="s">
        <v>87</v>
      </c>
      <c r="H4410" t="s">
        <v>12043</v>
      </c>
      <c r="I4410" s="4" t="s">
        <v>12044</v>
      </c>
      <c r="J4410" s="1">
        <f>((((bot_orders[[#This Row],[cTime]]/ 1000)+3*3600) / 86400) + DATE(1970,1,1))</f>
        <v>45774.09714164352</v>
      </c>
      <c r="K4410" s="4" t="s">
        <v>12045</v>
      </c>
      <c r="L4410" s="1">
        <f>((((bot_orders[[#This Row],[uTime]]/ 1000)+3*3600) / 86400) + DATE(1970,1,1))</f>
        <v>45774.098680497686</v>
      </c>
      <c r="M4410" t="s">
        <v>34</v>
      </c>
      <c r="N4410" t="s">
        <v>28</v>
      </c>
      <c r="O4410" t="s">
        <v>35</v>
      </c>
      <c r="P4410">
        <v>1.46</v>
      </c>
      <c r="Q4410" t="s">
        <v>36</v>
      </c>
      <c r="R4410" t="s">
        <v>55</v>
      </c>
      <c r="S4410">
        <v>0.78</v>
      </c>
      <c r="T4410">
        <v>0.78</v>
      </c>
      <c r="U4410">
        <v>1.46</v>
      </c>
      <c r="V4410">
        <v>-1.168E-3</v>
      </c>
      <c r="W4410" t="s">
        <v>39</v>
      </c>
      <c r="X4410" s="4">
        <f>IF(bot_orders[[#This Row],[side]]="sell", bot_orders[[#This Row],[accFillSz]]*bot_orders[[#This Row],[avgPx]] + bot_orders[[#This Row],[fee]], -bot_orders[[#This Row],[accFillSz]]*bot_orders[[#This Row],[avgPx]])</f>
        <v>-1.1388</v>
      </c>
      <c r="Y4410" s="4">
        <f>IF(bot_orders[[#This Row],[side]]="buy", bot_orders[[#This Row],[accFillSz]] + bot_orders[[#This Row],[fee]], -bot_orders[[#This Row],[accFillSz]])</f>
        <v>1.4588319999999999</v>
      </c>
      <c r="Z4410" s="4">
        <f>IF(bot_orders[[#This Row],[side]]="sell",bot_orders[[#This Row],[accFillSz]]*bot_orders[[#This Row],[avgPx]]+bot_orders[[#This Row],[fee]], 0)</f>
        <v>0</v>
      </c>
      <c r="AA4410" s="4">
        <f>IF(bot_orders[[#This Row],[side]]="sell",-bot_orders[[#This Row],[accFillSz]],bot_orders[[#This Row],[accFillSz]]+bot_orders[[#This Row],[fee]])</f>
        <v>1.4588319999999999</v>
      </c>
      <c r="AB4410">
        <v>0</v>
      </c>
      <c r="AC4410" t="s">
        <v>38</v>
      </c>
      <c r="AD4410">
        <v>0</v>
      </c>
      <c r="AE4410" t="s">
        <v>40</v>
      </c>
      <c r="AF4410" t="s">
        <v>41</v>
      </c>
      <c r="AG4410" t="s">
        <v>42</v>
      </c>
      <c r="AH4410" t="s">
        <v>28</v>
      </c>
      <c r="AI4410">
        <v>1.4588319999999999</v>
      </c>
      <c r="AJ4410">
        <v>-1.1388</v>
      </c>
    </row>
    <row r="4411" spans="1:36" x14ac:dyDescent="0.3">
      <c r="A4411">
        <v>3955</v>
      </c>
      <c r="B4411" t="s">
        <v>302</v>
      </c>
      <c r="C4411" t="s">
        <v>28</v>
      </c>
      <c r="D4411" t="s">
        <v>29</v>
      </c>
      <c r="E4411" t="s">
        <v>30</v>
      </c>
      <c r="F4411" t="s">
        <v>31</v>
      </c>
      <c r="G4411" t="s">
        <v>95</v>
      </c>
      <c r="H4411" t="s">
        <v>12046</v>
      </c>
      <c r="I4411" s="4" t="s">
        <v>12047</v>
      </c>
      <c r="J4411" s="1">
        <f>((((bot_orders[[#This Row],[cTime]]/ 1000)+3*3600) / 86400) + DATE(1970,1,1))</f>
        <v>45774.097141724538</v>
      </c>
      <c r="K4411" s="4" t="s">
        <v>12048</v>
      </c>
      <c r="L4411" s="1">
        <f>((((bot_orders[[#This Row],[uTime]]/ 1000)+3*3600) / 86400) + DATE(1970,1,1))</f>
        <v>45774.09719270833</v>
      </c>
      <c r="M4411" t="s">
        <v>34</v>
      </c>
      <c r="N4411" t="s">
        <v>28</v>
      </c>
      <c r="O4411" t="s">
        <v>35</v>
      </c>
      <c r="P4411">
        <v>1.46</v>
      </c>
      <c r="Q4411" t="s">
        <v>36</v>
      </c>
      <c r="R4411" t="s">
        <v>55</v>
      </c>
      <c r="S4411">
        <v>0.78300000000000003</v>
      </c>
      <c r="T4411">
        <v>0.78300000000000003</v>
      </c>
      <c r="U4411">
        <v>1.46</v>
      </c>
      <c r="V4411">
        <v>-1.168E-3</v>
      </c>
      <c r="W4411" t="s">
        <v>39</v>
      </c>
      <c r="X4411" s="4">
        <f>IF(bot_orders[[#This Row],[side]]="sell", bot_orders[[#This Row],[accFillSz]]*bot_orders[[#This Row],[avgPx]] + bot_orders[[#This Row],[fee]], -bot_orders[[#This Row],[accFillSz]]*bot_orders[[#This Row],[avgPx]])</f>
        <v>-1.1431800000000001</v>
      </c>
      <c r="Y4411" s="4">
        <f>IF(bot_orders[[#This Row],[side]]="buy", bot_orders[[#This Row],[accFillSz]] + bot_orders[[#This Row],[fee]], -bot_orders[[#This Row],[accFillSz]])</f>
        <v>1.4588319999999999</v>
      </c>
      <c r="Z4411" s="4">
        <f>IF(bot_orders[[#This Row],[side]]="sell",bot_orders[[#This Row],[accFillSz]]*bot_orders[[#This Row],[avgPx]]+bot_orders[[#This Row],[fee]], 0)</f>
        <v>0</v>
      </c>
      <c r="AA4411" s="4">
        <f>IF(bot_orders[[#This Row],[side]]="sell",-bot_orders[[#This Row],[accFillSz]],bot_orders[[#This Row],[accFillSz]]+bot_orders[[#This Row],[fee]])</f>
        <v>1.4588319999999999</v>
      </c>
      <c r="AB4411">
        <v>0</v>
      </c>
      <c r="AC4411" t="s">
        <v>38</v>
      </c>
      <c r="AD4411">
        <v>0</v>
      </c>
      <c r="AE4411" t="s">
        <v>40</v>
      </c>
      <c r="AF4411" t="s">
        <v>41</v>
      </c>
      <c r="AG4411" t="s">
        <v>42</v>
      </c>
      <c r="AH4411" t="s">
        <v>28</v>
      </c>
      <c r="AI4411">
        <v>1.4588319999999999</v>
      </c>
      <c r="AJ4411">
        <v>-1.1431800000000001</v>
      </c>
    </row>
    <row r="4412" spans="1:36" x14ac:dyDescent="0.3">
      <c r="A4412">
        <v>3956</v>
      </c>
      <c r="B4412" t="s">
        <v>302</v>
      </c>
      <c r="C4412" t="s">
        <v>28</v>
      </c>
      <c r="D4412" t="s">
        <v>29</v>
      </c>
      <c r="E4412" t="s">
        <v>30</v>
      </c>
      <c r="F4412" t="s">
        <v>31</v>
      </c>
      <c r="G4412" t="s">
        <v>95</v>
      </c>
      <c r="H4412" t="s">
        <v>12049</v>
      </c>
      <c r="I4412" s="4" t="s">
        <v>12050</v>
      </c>
      <c r="J4412" s="1">
        <f>((((bot_orders[[#This Row],[cTime]]/ 1000)+3*3600) / 86400) + DATE(1970,1,1))</f>
        <v>45774.097192719906</v>
      </c>
      <c r="K4412" s="4" t="s">
        <v>12051</v>
      </c>
      <c r="L4412" s="1">
        <f>((((bot_orders[[#This Row],[uTime]]/ 1000)+3*3600) / 86400) + DATE(1970,1,1))</f>
        <v>45774.126749768518</v>
      </c>
      <c r="M4412" t="s">
        <v>34</v>
      </c>
      <c r="N4412" t="s">
        <v>28</v>
      </c>
      <c r="O4412" t="s">
        <v>35</v>
      </c>
      <c r="P4412">
        <v>1.458</v>
      </c>
      <c r="Q4412" t="s">
        <v>36</v>
      </c>
      <c r="R4412" t="s">
        <v>37</v>
      </c>
      <c r="S4412">
        <v>0.78600000000000003</v>
      </c>
      <c r="T4412">
        <v>0.78600000000000003</v>
      </c>
      <c r="U4412">
        <v>1.458</v>
      </c>
      <c r="V4412">
        <v>-9.1679040000000004E-4</v>
      </c>
      <c r="W4412" t="s">
        <v>38</v>
      </c>
      <c r="X4412" s="4">
        <f>IF(bot_orders[[#This Row],[side]]="sell", bot_orders[[#This Row],[accFillSz]]*bot_orders[[#This Row],[avgPx]] + bot_orders[[#This Row],[fee]], -bot_orders[[#This Row],[accFillSz]]*bot_orders[[#This Row],[avgPx]])</f>
        <v>1.1450712096</v>
      </c>
      <c r="Y4412" s="4">
        <f>IF(bot_orders[[#This Row],[side]]="buy", bot_orders[[#This Row],[accFillSz]] + bot_orders[[#This Row],[fee]], -bot_orders[[#This Row],[accFillSz]])</f>
        <v>-1.458</v>
      </c>
      <c r="Z4412" s="4">
        <f>IF(bot_orders[[#This Row],[side]]="sell",bot_orders[[#This Row],[accFillSz]]*bot_orders[[#This Row],[avgPx]]+bot_orders[[#This Row],[fee]], 0)</f>
        <v>1.1450712096</v>
      </c>
      <c r="AA4412" s="4">
        <f>IF(bot_orders[[#This Row],[side]]="sell",-bot_orders[[#This Row],[accFillSz]],bot_orders[[#This Row],[accFillSz]]+bot_orders[[#This Row],[fee]])</f>
        <v>-1.458</v>
      </c>
      <c r="AB4412">
        <v>0</v>
      </c>
      <c r="AC4412" t="s">
        <v>39</v>
      </c>
      <c r="AD4412">
        <v>0</v>
      </c>
      <c r="AE4412" t="s">
        <v>40</v>
      </c>
      <c r="AF4412" t="s">
        <v>41</v>
      </c>
      <c r="AG4412" t="s">
        <v>42</v>
      </c>
      <c r="AH4412" t="s">
        <v>28</v>
      </c>
      <c r="AI4412">
        <v>-1.458</v>
      </c>
      <c r="AJ4412">
        <v>1.14507121</v>
      </c>
    </row>
    <row r="4413" spans="1:36" x14ac:dyDescent="0.3">
      <c r="A4413">
        <v>3957</v>
      </c>
      <c r="B4413" t="s">
        <v>302</v>
      </c>
      <c r="C4413" t="s">
        <v>28</v>
      </c>
      <c r="D4413" t="s">
        <v>29</v>
      </c>
      <c r="E4413" t="s">
        <v>30</v>
      </c>
      <c r="F4413" t="s">
        <v>31</v>
      </c>
      <c r="G4413" t="s">
        <v>87</v>
      </c>
      <c r="H4413" t="s">
        <v>12052</v>
      </c>
      <c r="I4413" s="4" t="s">
        <v>12053</v>
      </c>
      <c r="J4413" s="1">
        <f>((((bot_orders[[#This Row],[cTime]]/ 1000)+3*3600) / 86400) + DATE(1970,1,1))</f>
        <v>45774.098680520838</v>
      </c>
      <c r="K4413" s="4" t="s">
        <v>12054</v>
      </c>
      <c r="L4413" s="1">
        <f>((((bot_orders[[#This Row],[uTime]]/ 1000)+3*3600) / 86400) + DATE(1970,1,1))</f>
        <v>45774.125566863426</v>
      </c>
      <c r="M4413" t="s">
        <v>34</v>
      </c>
      <c r="N4413" t="s">
        <v>28</v>
      </c>
      <c r="O4413" t="s">
        <v>35</v>
      </c>
      <c r="P4413">
        <v>1.458</v>
      </c>
      <c r="Q4413" t="s">
        <v>36</v>
      </c>
      <c r="R4413" t="s">
        <v>37</v>
      </c>
      <c r="S4413">
        <v>0.78300000000000003</v>
      </c>
      <c r="T4413">
        <v>0.78300000000000003</v>
      </c>
      <c r="U4413">
        <v>1.458</v>
      </c>
      <c r="V4413">
        <v>-9.1329119999999995E-4</v>
      </c>
      <c r="W4413" t="s">
        <v>38</v>
      </c>
      <c r="X4413" s="4">
        <f>IF(bot_orders[[#This Row],[side]]="sell", bot_orders[[#This Row],[accFillSz]]*bot_orders[[#This Row],[avgPx]] + bot_orders[[#This Row],[fee]], -bot_orders[[#This Row],[accFillSz]]*bot_orders[[#This Row],[avgPx]])</f>
        <v>1.1407007087999999</v>
      </c>
      <c r="Y4413" s="4">
        <f>IF(bot_orders[[#This Row],[side]]="buy", bot_orders[[#This Row],[accFillSz]] + bot_orders[[#This Row],[fee]], -bot_orders[[#This Row],[accFillSz]])</f>
        <v>-1.458</v>
      </c>
      <c r="Z4413" s="4">
        <f>IF(bot_orders[[#This Row],[side]]="sell",bot_orders[[#This Row],[accFillSz]]*bot_orders[[#This Row],[avgPx]]+bot_orders[[#This Row],[fee]], 0)</f>
        <v>1.1407007087999999</v>
      </c>
      <c r="AA4413" s="4">
        <f>IF(bot_orders[[#This Row],[side]]="sell",-bot_orders[[#This Row],[accFillSz]],bot_orders[[#This Row],[accFillSz]]+bot_orders[[#This Row],[fee]])</f>
        <v>-1.458</v>
      </c>
      <c r="AB4413">
        <v>0</v>
      </c>
      <c r="AC4413" t="s">
        <v>39</v>
      </c>
      <c r="AD4413">
        <v>0</v>
      </c>
      <c r="AE4413" t="s">
        <v>40</v>
      </c>
      <c r="AF4413" t="s">
        <v>41</v>
      </c>
      <c r="AG4413" t="s">
        <v>42</v>
      </c>
      <c r="AH4413" t="s">
        <v>28</v>
      </c>
      <c r="AI4413">
        <v>-1.458</v>
      </c>
      <c r="AJ4413">
        <v>1.14070071</v>
      </c>
    </row>
    <row r="4414" spans="1:36" x14ac:dyDescent="0.3">
      <c r="A4414">
        <v>3958</v>
      </c>
      <c r="B4414" t="s">
        <v>302</v>
      </c>
      <c r="C4414" t="s">
        <v>28</v>
      </c>
      <c r="D4414" t="s">
        <v>29</v>
      </c>
      <c r="E4414" t="s">
        <v>30</v>
      </c>
      <c r="F4414" t="s">
        <v>31</v>
      </c>
      <c r="G4414" t="s">
        <v>101</v>
      </c>
      <c r="H4414" t="s">
        <v>12055</v>
      </c>
      <c r="I4414" s="4" t="s">
        <v>12056</v>
      </c>
      <c r="J4414" s="1">
        <f>((((bot_orders[[#This Row],[cTime]]/ 1000)+3*3600) / 86400) + DATE(1970,1,1))</f>
        <v>45774.125566886578</v>
      </c>
      <c r="K4414" s="4" t="s">
        <v>12057</v>
      </c>
      <c r="L4414" s="1">
        <f>((((bot_orders[[#This Row],[uTime]]/ 1000)+3*3600) / 86400) + DATE(1970,1,1))</f>
        <v>45774.129140972218</v>
      </c>
      <c r="M4414" t="s">
        <v>34</v>
      </c>
      <c r="N4414" t="s">
        <v>28</v>
      </c>
      <c r="O4414" t="s">
        <v>35</v>
      </c>
      <c r="P4414">
        <v>1.46</v>
      </c>
      <c r="Q4414" t="s">
        <v>36</v>
      </c>
      <c r="R4414" t="s">
        <v>55</v>
      </c>
      <c r="S4414">
        <v>0.78</v>
      </c>
      <c r="T4414">
        <v>0.78</v>
      </c>
      <c r="U4414">
        <v>1.46</v>
      </c>
      <c r="V4414">
        <v>-1.168E-3</v>
      </c>
      <c r="W4414" t="s">
        <v>39</v>
      </c>
      <c r="X4414" s="4">
        <f>IF(bot_orders[[#This Row],[side]]="sell", bot_orders[[#This Row],[accFillSz]]*bot_orders[[#This Row],[avgPx]] + bot_orders[[#This Row],[fee]], -bot_orders[[#This Row],[accFillSz]]*bot_orders[[#This Row],[avgPx]])</f>
        <v>-1.1388</v>
      </c>
      <c r="Y4414" s="4">
        <f>IF(bot_orders[[#This Row],[side]]="buy", bot_orders[[#This Row],[accFillSz]] + bot_orders[[#This Row],[fee]], -bot_orders[[#This Row],[accFillSz]])</f>
        <v>1.4588319999999999</v>
      </c>
      <c r="Z4414" s="4">
        <f>IF(bot_orders[[#This Row],[side]]="sell",bot_orders[[#This Row],[accFillSz]]*bot_orders[[#This Row],[avgPx]]+bot_orders[[#This Row],[fee]], 0)</f>
        <v>0</v>
      </c>
      <c r="AA4414" s="4">
        <f>IF(bot_orders[[#This Row],[side]]="sell",-bot_orders[[#This Row],[accFillSz]],bot_orders[[#This Row],[accFillSz]]+bot_orders[[#This Row],[fee]])</f>
        <v>1.4588319999999999</v>
      </c>
      <c r="AB4414">
        <v>0</v>
      </c>
      <c r="AC4414" t="s">
        <v>38</v>
      </c>
      <c r="AD4414">
        <v>0</v>
      </c>
      <c r="AE4414" t="s">
        <v>40</v>
      </c>
      <c r="AF4414" t="s">
        <v>41</v>
      </c>
      <c r="AG4414" t="s">
        <v>42</v>
      </c>
      <c r="AH4414" t="s">
        <v>28</v>
      </c>
      <c r="AI4414">
        <v>1.4588319999999999</v>
      </c>
      <c r="AJ4414">
        <v>-1.1388</v>
      </c>
    </row>
    <row r="4415" spans="1:36" x14ac:dyDescent="0.3">
      <c r="A4415">
        <v>3960</v>
      </c>
      <c r="B4415" t="s">
        <v>302</v>
      </c>
      <c r="C4415" t="s">
        <v>28</v>
      </c>
      <c r="D4415" t="s">
        <v>29</v>
      </c>
      <c r="E4415" t="s">
        <v>30</v>
      </c>
      <c r="F4415" t="s">
        <v>31</v>
      </c>
      <c r="G4415" t="s">
        <v>45</v>
      </c>
      <c r="H4415" t="s">
        <v>12058</v>
      </c>
      <c r="I4415" s="4" t="s">
        <v>12059</v>
      </c>
      <c r="J4415" s="1">
        <f>((((bot_orders[[#This Row],[cTime]]/ 1000)+3*3600) / 86400) + DATE(1970,1,1))</f>
        <v>45774.126749791671</v>
      </c>
      <c r="K4415" s="4" t="s">
        <v>12060</v>
      </c>
      <c r="L4415" s="1">
        <f>((((bot_orders[[#This Row],[uTime]]/ 1000)+3*3600) / 86400) + DATE(1970,1,1))</f>
        <v>45774.12803684028</v>
      </c>
      <c r="M4415" t="s">
        <v>34</v>
      </c>
      <c r="N4415" t="s">
        <v>28</v>
      </c>
      <c r="O4415" t="s">
        <v>35</v>
      </c>
      <c r="P4415">
        <v>1.46</v>
      </c>
      <c r="Q4415" t="s">
        <v>36</v>
      </c>
      <c r="R4415" t="s">
        <v>55</v>
      </c>
      <c r="S4415">
        <v>0.78300000000000003</v>
      </c>
      <c r="T4415">
        <v>0.78300000000000003</v>
      </c>
      <c r="U4415">
        <v>1.46</v>
      </c>
      <c r="V4415">
        <v>-1.168E-3</v>
      </c>
      <c r="W4415" t="s">
        <v>39</v>
      </c>
      <c r="X4415" s="4">
        <f>IF(bot_orders[[#This Row],[side]]="sell", bot_orders[[#This Row],[accFillSz]]*bot_orders[[#This Row],[avgPx]] + bot_orders[[#This Row],[fee]], -bot_orders[[#This Row],[accFillSz]]*bot_orders[[#This Row],[avgPx]])</f>
        <v>-1.1431800000000001</v>
      </c>
      <c r="Y4415" s="4">
        <f>IF(bot_orders[[#This Row],[side]]="buy", bot_orders[[#This Row],[accFillSz]] + bot_orders[[#This Row],[fee]], -bot_orders[[#This Row],[accFillSz]])</f>
        <v>1.4588319999999999</v>
      </c>
      <c r="Z4415" s="4">
        <f>IF(bot_orders[[#This Row],[side]]="sell",bot_orders[[#This Row],[accFillSz]]*bot_orders[[#This Row],[avgPx]]+bot_orders[[#This Row],[fee]], 0)</f>
        <v>0</v>
      </c>
      <c r="AA4415" s="4">
        <f>IF(bot_orders[[#This Row],[side]]="sell",-bot_orders[[#This Row],[accFillSz]],bot_orders[[#This Row],[accFillSz]]+bot_orders[[#This Row],[fee]])</f>
        <v>1.4588319999999999</v>
      </c>
      <c r="AB4415">
        <v>0</v>
      </c>
      <c r="AC4415" t="s">
        <v>38</v>
      </c>
      <c r="AD4415">
        <v>0</v>
      </c>
      <c r="AE4415" t="s">
        <v>40</v>
      </c>
      <c r="AF4415" t="s">
        <v>41</v>
      </c>
      <c r="AG4415" t="s">
        <v>42</v>
      </c>
      <c r="AH4415" t="s">
        <v>28</v>
      </c>
      <c r="AI4415">
        <v>1.4588319999999999</v>
      </c>
      <c r="AJ4415">
        <v>-1.1431800000000001</v>
      </c>
    </row>
    <row r="4416" spans="1:36" x14ac:dyDescent="0.3">
      <c r="A4416">
        <v>3961</v>
      </c>
      <c r="B4416" t="s">
        <v>302</v>
      </c>
      <c r="C4416" t="s">
        <v>28</v>
      </c>
      <c r="D4416" t="s">
        <v>29</v>
      </c>
      <c r="E4416" t="s">
        <v>30</v>
      </c>
      <c r="F4416" t="s">
        <v>31</v>
      </c>
      <c r="G4416" t="s">
        <v>47</v>
      </c>
      <c r="H4416" t="s">
        <v>12061</v>
      </c>
      <c r="I4416" s="4" t="s">
        <v>12062</v>
      </c>
      <c r="J4416" s="1">
        <f>((((bot_orders[[#This Row],[cTime]]/ 1000)+3*3600) / 86400) + DATE(1970,1,1))</f>
        <v>45774.126749849536</v>
      </c>
      <c r="K4416" s="4" t="s">
        <v>12063</v>
      </c>
      <c r="L4416" s="1">
        <f>((((bot_orders[[#This Row],[uTime]]/ 1000)+3*3600) / 86400) + DATE(1970,1,1))</f>
        <v>45774.126758796294</v>
      </c>
      <c r="M4416" t="s">
        <v>34</v>
      </c>
      <c r="N4416" t="s">
        <v>28</v>
      </c>
      <c r="O4416" t="s">
        <v>35</v>
      </c>
      <c r="P4416">
        <v>1.4610000000000001</v>
      </c>
      <c r="Q4416" t="s">
        <v>36</v>
      </c>
      <c r="R4416" t="s">
        <v>55</v>
      </c>
      <c r="S4416">
        <v>0.78600000000000003</v>
      </c>
      <c r="T4416">
        <v>0.78600000000000003</v>
      </c>
      <c r="U4416">
        <v>1.4610000000000001</v>
      </c>
      <c r="V4416">
        <v>-1.1688E-3</v>
      </c>
      <c r="W4416" t="s">
        <v>39</v>
      </c>
      <c r="X4416" s="4">
        <f>IF(bot_orders[[#This Row],[side]]="sell", bot_orders[[#This Row],[accFillSz]]*bot_orders[[#This Row],[avgPx]] + bot_orders[[#This Row],[fee]], -bot_orders[[#This Row],[accFillSz]]*bot_orders[[#This Row],[avgPx]])</f>
        <v>-1.1483460000000001</v>
      </c>
      <c r="Y4416" s="4">
        <f>IF(bot_orders[[#This Row],[side]]="buy", bot_orders[[#This Row],[accFillSz]] + bot_orders[[#This Row],[fee]], -bot_orders[[#This Row],[accFillSz]])</f>
        <v>1.4598312</v>
      </c>
      <c r="Z4416" s="4">
        <f>IF(bot_orders[[#This Row],[side]]="sell",bot_orders[[#This Row],[accFillSz]]*bot_orders[[#This Row],[avgPx]]+bot_orders[[#This Row],[fee]], 0)</f>
        <v>0</v>
      </c>
      <c r="AA4416" s="4">
        <f>IF(bot_orders[[#This Row],[side]]="sell",-bot_orders[[#This Row],[accFillSz]],bot_orders[[#This Row],[accFillSz]]+bot_orders[[#This Row],[fee]])</f>
        <v>1.4598312</v>
      </c>
      <c r="AB4416">
        <v>0</v>
      </c>
      <c r="AC4416" t="s">
        <v>38</v>
      </c>
      <c r="AD4416">
        <v>0</v>
      </c>
      <c r="AE4416" t="s">
        <v>40</v>
      </c>
      <c r="AF4416" t="s">
        <v>41</v>
      </c>
      <c r="AG4416" t="s">
        <v>42</v>
      </c>
      <c r="AH4416" t="s">
        <v>28</v>
      </c>
      <c r="AI4416">
        <v>1.4598312</v>
      </c>
      <c r="AJ4416">
        <v>-1.1483460000000001</v>
      </c>
    </row>
    <row r="4417" spans="1:36" x14ac:dyDescent="0.3">
      <c r="A4417">
        <v>3962</v>
      </c>
      <c r="B4417" t="s">
        <v>302</v>
      </c>
      <c r="C4417" t="s">
        <v>28</v>
      </c>
      <c r="D4417" t="s">
        <v>29</v>
      </c>
      <c r="E4417" t="s">
        <v>30</v>
      </c>
      <c r="F4417" t="s">
        <v>31</v>
      </c>
      <c r="G4417" t="s">
        <v>47</v>
      </c>
      <c r="H4417" t="s">
        <v>12064</v>
      </c>
      <c r="I4417" s="4" t="s">
        <v>12065</v>
      </c>
      <c r="J4417" s="1">
        <f>((((bot_orders[[#This Row],[cTime]]/ 1000)+3*3600) / 86400) + DATE(1970,1,1))</f>
        <v>45774.126758819446</v>
      </c>
      <c r="K4417" s="4" t="s">
        <v>12066</v>
      </c>
      <c r="L4417" s="1">
        <f>((((bot_orders[[#This Row],[uTime]]/ 1000)+3*3600) / 86400) + DATE(1970,1,1))</f>
        <v>45774.27773405092</v>
      </c>
      <c r="M4417" t="s">
        <v>34</v>
      </c>
      <c r="N4417" t="s">
        <v>28</v>
      </c>
      <c r="O4417" t="s">
        <v>35</v>
      </c>
      <c r="P4417">
        <v>1.4590000000000001</v>
      </c>
      <c r="Q4417" t="s">
        <v>36</v>
      </c>
      <c r="R4417" t="s">
        <v>37</v>
      </c>
      <c r="S4417">
        <v>0.78900000000000003</v>
      </c>
      <c r="T4417">
        <v>0.78900000000000003</v>
      </c>
      <c r="U4417">
        <v>1.4590000000000001</v>
      </c>
      <c r="V4417">
        <v>-9.2092080000000004E-4</v>
      </c>
      <c r="W4417" t="s">
        <v>38</v>
      </c>
      <c r="X4417" s="4">
        <f>IF(bot_orders[[#This Row],[side]]="sell", bot_orders[[#This Row],[accFillSz]]*bot_orders[[#This Row],[avgPx]] + bot_orders[[#This Row],[fee]], -bot_orders[[#This Row],[accFillSz]]*bot_orders[[#This Row],[avgPx]])</f>
        <v>1.1502300792</v>
      </c>
      <c r="Y4417" s="4">
        <f>IF(bot_orders[[#This Row],[side]]="buy", bot_orders[[#This Row],[accFillSz]] + bot_orders[[#This Row],[fee]], -bot_orders[[#This Row],[accFillSz]])</f>
        <v>-1.4590000000000001</v>
      </c>
      <c r="Z4417" s="4">
        <f>IF(bot_orders[[#This Row],[side]]="sell",bot_orders[[#This Row],[accFillSz]]*bot_orders[[#This Row],[avgPx]]+bot_orders[[#This Row],[fee]], 0)</f>
        <v>1.1502300792</v>
      </c>
      <c r="AA4417" s="4">
        <f>IF(bot_orders[[#This Row],[side]]="sell",-bot_orders[[#This Row],[accFillSz]],bot_orders[[#This Row],[accFillSz]]+bot_orders[[#This Row],[fee]])</f>
        <v>-1.4590000000000001</v>
      </c>
      <c r="AB4417">
        <v>0</v>
      </c>
      <c r="AC4417" t="s">
        <v>39</v>
      </c>
      <c r="AD4417">
        <v>0</v>
      </c>
      <c r="AE4417" t="s">
        <v>40</v>
      </c>
      <c r="AF4417" t="s">
        <v>41</v>
      </c>
      <c r="AG4417" t="s">
        <v>42</v>
      </c>
      <c r="AH4417" t="s">
        <v>28</v>
      </c>
      <c r="AI4417">
        <v>-1.4590000000000001</v>
      </c>
      <c r="AJ4417">
        <v>1.15023008</v>
      </c>
    </row>
    <row r="4418" spans="1:36" x14ac:dyDescent="0.3">
      <c r="A4418">
        <v>3963</v>
      </c>
      <c r="B4418" t="s">
        <v>302</v>
      </c>
      <c r="C4418" t="s">
        <v>28</v>
      </c>
      <c r="D4418" t="s">
        <v>29</v>
      </c>
      <c r="E4418" t="s">
        <v>30</v>
      </c>
      <c r="F4418" t="s">
        <v>31</v>
      </c>
      <c r="G4418" t="s">
        <v>45</v>
      </c>
      <c r="H4418" t="s">
        <v>12067</v>
      </c>
      <c r="I4418" s="4" t="s">
        <v>12068</v>
      </c>
      <c r="J4418" s="1">
        <f>((((bot_orders[[#This Row],[cTime]]/ 1000)+3*3600) / 86400) + DATE(1970,1,1))</f>
        <v>45774.128036863425</v>
      </c>
      <c r="K4418" s="4" t="s">
        <v>12069</v>
      </c>
      <c r="L4418" s="1">
        <f>((((bot_orders[[#This Row],[uTime]]/ 1000)+3*3600) / 86400) + DATE(1970,1,1))</f>
        <v>45774.265090833331</v>
      </c>
      <c r="M4418" t="s">
        <v>34</v>
      </c>
      <c r="N4418" t="s">
        <v>28</v>
      </c>
      <c r="O4418" t="s">
        <v>35</v>
      </c>
      <c r="P4418">
        <v>1.458</v>
      </c>
      <c r="Q4418" t="s">
        <v>36</v>
      </c>
      <c r="R4418" t="s">
        <v>37</v>
      </c>
      <c r="S4418">
        <v>0.78600000000000003</v>
      </c>
      <c r="T4418">
        <v>0.78600000000000003</v>
      </c>
      <c r="U4418">
        <v>1.458</v>
      </c>
      <c r="V4418">
        <v>-9.1679040000000004E-4</v>
      </c>
      <c r="W4418" t="s">
        <v>38</v>
      </c>
      <c r="X4418" s="4">
        <f>IF(bot_orders[[#This Row],[side]]="sell", bot_orders[[#This Row],[accFillSz]]*bot_orders[[#This Row],[avgPx]] + bot_orders[[#This Row],[fee]], -bot_orders[[#This Row],[accFillSz]]*bot_orders[[#This Row],[avgPx]])</f>
        <v>1.1450712096</v>
      </c>
      <c r="Y4418" s="4">
        <f>IF(bot_orders[[#This Row],[side]]="buy", bot_orders[[#This Row],[accFillSz]] + bot_orders[[#This Row],[fee]], -bot_orders[[#This Row],[accFillSz]])</f>
        <v>-1.458</v>
      </c>
      <c r="Z4418" s="4">
        <f>IF(bot_orders[[#This Row],[side]]="sell",bot_orders[[#This Row],[accFillSz]]*bot_orders[[#This Row],[avgPx]]+bot_orders[[#This Row],[fee]], 0)</f>
        <v>1.1450712096</v>
      </c>
      <c r="AA4418" s="4">
        <f>IF(bot_orders[[#This Row],[side]]="sell",-bot_orders[[#This Row],[accFillSz]],bot_orders[[#This Row],[accFillSz]]+bot_orders[[#This Row],[fee]])</f>
        <v>-1.458</v>
      </c>
      <c r="AB4418">
        <v>0</v>
      </c>
      <c r="AC4418" t="s">
        <v>39</v>
      </c>
      <c r="AD4418">
        <v>0</v>
      </c>
      <c r="AE4418" t="s">
        <v>40</v>
      </c>
      <c r="AF4418" t="s">
        <v>41</v>
      </c>
      <c r="AG4418" t="s">
        <v>42</v>
      </c>
      <c r="AH4418" t="s">
        <v>28</v>
      </c>
      <c r="AI4418">
        <v>-1.458</v>
      </c>
      <c r="AJ4418">
        <v>1.14507121</v>
      </c>
    </row>
    <row r="4419" spans="1:36" x14ac:dyDescent="0.3">
      <c r="A4419">
        <v>3965</v>
      </c>
      <c r="B4419" t="s">
        <v>302</v>
      </c>
      <c r="C4419" t="s">
        <v>28</v>
      </c>
      <c r="D4419" t="s">
        <v>29</v>
      </c>
      <c r="E4419" t="s">
        <v>30</v>
      </c>
      <c r="F4419" t="s">
        <v>31</v>
      </c>
      <c r="G4419" t="s">
        <v>101</v>
      </c>
      <c r="H4419" t="s">
        <v>12070</v>
      </c>
      <c r="I4419" s="4" t="s">
        <v>12071</v>
      </c>
      <c r="J4419" s="1">
        <f>((((bot_orders[[#This Row],[cTime]]/ 1000)+3*3600) / 86400) + DATE(1970,1,1))</f>
        <v>45774.12914099537</v>
      </c>
      <c r="K4419" s="4" t="s">
        <v>12072</v>
      </c>
      <c r="L4419" s="1">
        <f>((((bot_orders[[#This Row],[uTime]]/ 1000)+3*3600) / 86400) + DATE(1970,1,1))</f>
        <v>45774.264714085642</v>
      </c>
      <c r="M4419" t="s">
        <v>34</v>
      </c>
      <c r="N4419" t="s">
        <v>28</v>
      </c>
      <c r="O4419" t="s">
        <v>35</v>
      </c>
      <c r="P4419">
        <v>1.458</v>
      </c>
      <c r="Q4419" t="s">
        <v>36</v>
      </c>
      <c r="R4419" t="s">
        <v>37</v>
      </c>
      <c r="S4419">
        <v>0.78300000000000003</v>
      </c>
      <c r="T4419">
        <v>0.78300000000000003</v>
      </c>
      <c r="U4419">
        <v>1.458</v>
      </c>
      <c r="V4419">
        <v>-9.1329119999999995E-4</v>
      </c>
      <c r="W4419" t="s">
        <v>38</v>
      </c>
      <c r="X4419" s="4">
        <f>IF(bot_orders[[#This Row],[side]]="sell", bot_orders[[#This Row],[accFillSz]]*bot_orders[[#This Row],[avgPx]] + bot_orders[[#This Row],[fee]], -bot_orders[[#This Row],[accFillSz]]*bot_orders[[#This Row],[avgPx]])</f>
        <v>1.1407007087999999</v>
      </c>
      <c r="Y4419" s="4">
        <f>IF(bot_orders[[#This Row],[side]]="buy", bot_orders[[#This Row],[accFillSz]] + bot_orders[[#This Row],[fee]], -bot_orders[[#This Row],[accFillSz]])</f>
        <v>-1.458</v>
      </c>
      <c r="Z4419" s="4">
        <f>IF(bot_orders[[#This Row],[side]]="sell",bot_orders[[#This Row],[accFillSz]]*bot_orders[[#This Row],[avgPx]]+bot_orders[[#This Row],[fee]], 0)</f>
        <v>1.1407007087999999</v>
      </c>
      <c r="AA4419" s="4">
        <f>IF(bot_orders[[#This Row],[side]]="sell",-bot_orders[[#This Row],[accFillSz]],bot_orders[[#This Row],[accFillSz]]+bot_orders[[#This Row],[fee]])</f>
        <v>-1.458</v>
      </c>
      <c r="AB4419">
        <v>0</v>
      </c>
      <c r="AC4419" t="s">
        <v>39</v>
      </c>
      <c r="AD4419">
        <v>0</v>
      </c>
      <c r="AE4419" t="s">
        <v>40</v>
      </c>
      <c r="AF4419" t="s">
        <v>41</v>
      </c>
      <c r="AG4419" t="s">
        <v>42</v>
      </c>
      <c r="AH4419" t="s">
        <v>28</v>
      </c>
      <c r="AI4419">
        <v>-1.458</v>
      </c>
      <c r="AJ4419">
        <v>1.14070071</v>
      </c>
    </row>
    <row r="4420" spans="1:36" x14ac:dyDescent="0.3">
      <c r="A4420">
        <v>3966</v>
      </c>
      <c r="B4420" t="s">
        <v>302</v>
      </c>
      <c r="C4420" t="s">
        <v>28</v>
      </c>
      <c r="D4420" t="s">
        <v>29</v>
      </c>
      <c r="E4420" t="s">
        <v>30</v>
      </c>
      <c r="F4420" t="s">
        <v>31</v>
      </c>
      <c r="G4420" t="s">
        <v>106</v>
      </c>
      <c r="H4420" t="s">
        <v>12073</v>
      </c>
      <c r="I4420" s="4" t="s">
        <v>12074</v>
      </c>
      <c r="J4420" s="1">
        <f>((((bot_orders[[#This Row],[cTime]]/ 1000)+3*3600) / 86400) + DATE(1970,1,1))</f>
        <v>45774.130214513891</v>
      </c>
      <c r="K4420" s="4" t="s">
        <v>12075</v>
      </c>
      <c r="L4420" s="1">
        <f>((((bot_orders[[#This Row],[uTime]]/ 1000)+3*3600) / 86400) + DATE(1970,1,1))</f>
        <v>45774.262137453705</v>
      </c>
      <c r="M4420" t="s">
        <v>34</v>
      </c>
      <c r="N4420" t="s">
        <v>28</v>
      </c>
      <c r="O4420" t="s">
        <v>35</v>
      </c>
      <c r="P4420">
        <v>1.5589999999999999</v>
      </c>
      <c r="Q4420" t="s">
        <v>36</v>
      </c>
      <c r="R4420" t="s">
        <v>37</v>
      </c>
      <c r="S4420">
        <v>0.78</v>
      </c>
      <c r="T4420">
        <v>0.78</v>
      </c>
      <c r="U4420">
        <v>1.5589999999999999</v>
      </c>
      <c r="V4420">
        <v>-9.7281600000000005E-4</v>
      </c>
      <c r="W4420" t="s">
        <v>38</v>
      </c>
      <c r="X4420" s="4">
        <f>IF(bot_orders[[#This Row],[side]]="sell", bot_orders[[#This Row],[accFillSz]]*bot_orders[[#This Row],[avgPx]] + bot_orders[[#This Row],[fee]], -bot_orders[[#This Row],[accFillSz]]*bot_orders[[#This Row],[avgPx]])</f>
        <v>1.2150471840000001</v>
      </c>
      <c r="Y4420" s="4">
        <f>IF(bot_orders[[#This Row],[side]]="buy", bot_orders[[#This Row],[accFillSz]] + bot_orders[[#This Row],[fee]], -bot_orders[[#This Row],[accFillSz]])</f>
        <v>-1.5589999999999999</v>
      </c>
      <c r="Z4420" s="4">
        <f>IF(bot_orders[[#This Row],[side]]="sell",bot_orders[[#This Row],[accFillSz]]*bot_orders[[#This Row],[avgPx]]+bot_orders[[#This Row],[fee]], 0)</f>
        <v>1.2150471840000001</v>
      </c>
      <c r="AA4420" s="4">
        <f>IF(bot_orders[[#This Row],[side]]="sell",-bot_orders[[#This Row],[accFillSz]],bot_orders[[#This Row],[accFillSz]]+bot_orders[[#This Row],[fee]])</f>
        <v>-1.5589999999999999</v>
      </c>
      <c r="AB4420">
        <v>0</v>
      </c>
      <c r="AC4420" t="s">
        <v>39</v>
      </c>
      <c r="AD4420">
        <v>0</v>
      </c>
      <c r="AE4420" t="s">
        <v>40</v>
      </c>
      <c r="AF4420" t="s">
        <v>41</v>
      </c>
      <c r="AG4420" t="s">
        <v>42</v>
      </c>
      <c r="AH4420" t="s">
        <v>28</v>
      </c>
      <c r="AI4420">
        <v>-1.5589999999999999</v>
      </c>
      <c r="AJ4420">
        <v>1.21504718</v>
      </c>
    </row>
    <row r="4421" spans="1:36" x14ac:dyDescent="0.3">
      <c r="A4421">
        <v>3968</v>
      </c>
      <c r="B4421" t="s">
        <v>302</v>
      </c>
      <c r="C4421" t="s">
        <v>28</v>
      </c>
      <c r="D4421" t="s">
        <v>29</v>
      </c>
      <c r="E4421" t="s">
        <v>30</v>
      </c>
      <c r="F4421" t="s">
        <v>31</v>
      </c>
      <c r="G4421" t="s">
        <v>104</v>
      </c>
      <c r="H4421" t="s">
        <v>12076</v>
      </c>
      <c r="I4421" s="4" t="s">
        <v>12077</v>
      </c>
      <c r="J4421" s="1">
        <f>((((bot_orders[[#This Row],[cTime]]/ 1000)+3*3600) / 86400) + DATE(1970,1,1))</f>
        <v>45774.135186886575</v>
      </c>
      <c r="K4421" s="4" t="s">
        <v>12078</v>
      </c>
      <c r="L4421" s="1">
        <f>((((bot_orders[[#This Row],[uTime]]/ 1000)+3*3600) / 86400) + DATE(1970,1,1))</f>
        <v>45774.138573402779</v>
      </c>
      <c r="M4421" t="s">
        <v>34</v>
      </c>
      <c r="N4421" t="s">
        <v>28</v>
      </c>
      <c r="O4421" t="s">
        <v>35</v>
      </c>
      <c r="P4421">
        <v>1.5589999999999999</v>
      </c>
      <c r="Q4421" t="s">
        <v>36</v>
      </c>
      <c r="R4421" t="s">
        <v>37</v>
      </c>
      <c r="S4421">
        <v>0.77690000000000003</v>
      </c>
      <c r="T4421">
        <v>0.77690000000000003</v>
      </c>
      <c r="U4421">
        <v>1.5589999999999999</v>
      </c>
      <c r="V4421">
        <v>-9.689497E-4</v>
      </c>
      <c r="W4421" t="s">
        <v>38</v>
      </c>
      <c r="X4421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421" s="4">
        <f>IF(bot_orders[[#This Row],[side]]="buy", bot_orders[[#This Row],[accFillSz]] + bot_orders[[#This Row],[fee]], -bot_orders[[#This Row],[accFillSz]])</f>
        <v>-1.5589999999999999</v>
      </c>
      <c r="Z4421" s="4">
        <f>IF(bot_orders[[#This Row],[side]]="sell",bot_orders[[#This Row],[accFillSz]]*bot_orders[[#This Row],[avgPx]]+bot_orders[[#This Row],[fee]], 0)</f>
        <v>1.2102181503</v>
      </c>
      <c r="AA4421" s="4">
        <f>IF(bot_orders[[#This Row],[side]]="sell",-bot_orders[[#This Row],[accFillSz]],bot_orders[[#This Row],[accFillSz]]+bot_orders[[#This Row],[fee]])</f>
        <v>-1.5589999999999999</v>
      </c>
      <c r="AB4421">
        <v>0</v>
      </c>
      <c r="AC4421" t="s">
        <v>39</v>
      </c>
      <c r="AD4421">
        <v>0</v>
      </c>
      <c r="AE4421" t="s">
        <v>40</v>
      </c>
      <c r="AF4421" t="s">
        <v>41</v>
      </c>
      <c r="AG4421" t="s">
        <v>42</v>
      </c>
      <c r="AH4421" t="s">
        <v>28</v>
      </c>
      <c r="AI4421">
        <v>-1.5589999999999999</v>
      </c>
      <c r="AJ4421">
        <v>1.21021815</v>
      </c>
    </row>
    <row r="4422" spans="1:36" x14ac:dyDescent="0.3">
      <c r="A4422">
        <v>3969</v>
      </c>
      <c r="B4422" t="s">
        <v>302</v>
      </c>
      <c r="C4422" t="s">
        <v>28</v>
      </c>
      <c r="D4422" t="s">
        <v>29</v>
      </c>
      <c r="E4422" t="s">
        <v>30</v>
      </c>
      <c r="F4422" t="s">
        <v>31</v>
      </c>
      <c r="G4422" t="s">
        <v>43</v>
      </c>
      <c r="H4422" t="s">
        <v>12079</v>
      </c>
      <c r="I4422" s="4" t="s">
        <v>12080</v>
      </c>
      <c r="J4422" s="1">
        <f>((((bot_orders[[#This Row],[cTime]]/ 1000)+3*3600) / 86400) + DATE(1970,1,1))</f>
        <v>45774.138573425924</v>
      </c>
      <c r="K4422" s="4" t="s">
        <v>12081</v>
      </c>
      <c r="L4422" s="1">
        <f>((((bot_orders[[#This Row],[uTime]]/ 1000)+3*3600) / 86400) + DATE(1970,1,1))</f>
        <v>45774.14197109954</v>
      </c>
      <c r="M4422" t="s">
        <v>34</v>
      </c>
      <c r="N4422" t="s">
        <v>28</v>
      </c>
      <c r="O4422" t="s">
        <v>35</v>
      </c>
      <c r="P4422">
        <v>1.5609999999999999</v>
      </c>
      <c r="Q4422" t="s">
        <v>36</v>
      </c>
      <c r="R4422" t="s">
        <v>55</v>
      </c>
      <c r="S4422">
        <v>0.77390000000000003</v>
      </c>
      <c r="T4422">
        <v>0.77390000000000003</v>
      </c>
      <c r="U4422">
        <v>1.5609999999999999</v>
      </c>
      <c r="V4422">
        <v>-1.2488E-3</v>
      </c>
      <c r="W4422" t="s">
        <v>39</v>
      </c>
      <c r="X4422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422" s="4">
        <f>IF(bot_orders[[#This Row],[side]]="buy", bot_orders[[#This Row],[accFillSz]] + bot_orders[[#This Row],[fee]], -bot_orders[[#This Row],[accFillSz]])</f>
        <v>1.5597512</v>
      </c>
      <c r="Z4422" s="4">
        <f>IF(bot_orders[[#This Row],[side]]="sell",bot_orders[[#This Row],[accFillSz]]*bot_orders[[#This Row],[avgPx]]+bot_orders[[#This Row],[fee]], 0)</f>
        <v>0</v>
      </c>
      <c r="AA4422" s="4">
        <f>IF(bot_orders[[#This Row],[side]]="sell",-bot_orders[[#This Row],[accFillSz]],bot_orders[[#This Row],[accFillSz]]+bot_orders[[#This Row],[fee]])</f>
        <v>1.5597512</v>
      </c>
      <c r="AB4422">
        <v>0</v>
      </c>
      <c r="AC4422" t="s">
        <v>38</v>
      </c>
      <c r="AD4422">
        <v>0</v>
      </c>
      <c r="AE4422" t="s">
        <v>40</v>
      </c>
      <c r="AF4422" t="s">
        <v>41</v>
      </c>
      <c r="AG4422" t="s">
        <v>42</v>
      </c>
      <c r="AH4422" t="s">
        <v>28</v>
      </c>
      <c r="AI4422">
        <v>1.5597512</v>
      </c>
      <c r="AJ4422">
        <v>-1.2080579</v>
      </c>
    </row>
    <row r="4423" spans="1:36" x14ac:dyDescent="0.3">
      <c r="A4423">
        <v>3970</v>
      </c>
      <c r="B4423" t="s">
        <v>302</v>
      </c>
      <c r="C4423" t="s">
        <v>28</v>
      </c>
      <c r="D4423" t="s">
        <v>29</v>
      </c>
      <c r="E4423" t="s">
        <v>30</v>
      </c>
      <c r="F4423" t="s">
        <v>31</v>
      </c>
      <c r="G4423" t="s">
        <v>43</v>
      </c>
      <c r="H4423" t="s">
        <v>12082</v>
      </c>
      <c r="I4423" s="4" t="s">
        <v>12083</v>
      </c>
      <c r="J4423" s="1">
        <f>((((bot_orders[[#This Row],[cTime]]/ 1000)+3*3600) / 86400) + DATE(1970,1,1))</f>
        <v>45774.141971122684</v>
      </c>
      <c r="K4423" s="4" t="s">
        <v>12084</v>
      </c>
      <c r="L4423" s="1">
        <f>((((bot_orders[[#This Row],[uTime]]/ 1000)+3*3600) / 86400) + DATE(1970,1,1))</f>
        <v>45774.233491215273</v>
      </c>
      <c r="M4423" t="s">
        <v>34</v>
      </c>
      <c r="N4423" t="s">
        <v>28</v>
      </c>
      <c r="O4423" t="s">
        <v>35</v>
      </c>
      <c r="P4423">
        <v>1.5589999999999999</v>
      </c>
      <c r="Q4423" t="s">
        <v>36</v>
      </c>
      <c r="R4423" t="s">
        <v>37</v>
      </c>
      <c r="S4423">
        <v>0.77690000000000003</v>
      </c>
      <c r="T4423">
        <v>0.77690000000000003</v>
      </c>
      <c r="U4423">
        <v>1.5589999999999999</v>
      </c>
      <c r="V4423">
        <v>-9.689497E-4</v>
      </c>
      <c r="W4423" t="s">
        <v>38</v>
      </c>
      <c r="X4423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423" s="4">
        <f>IF(bot_orders[[#This Row],[side]]="buy", bot_orders[[#This Row],[accFillSz]] + bot_orders[[#This Row],[fee]], -bot_orders[[#This Row],[accFillSz]])</f>
        <v>-1.5589999999999999</v>
      </c>
      <c r="Z4423" s="4">
        <f>IF(bot_orders[[#This Row],[side]]="sell",bot_orders[[#This Row],[accFillSz]]*bot_orders[[#This Row],[avgPx]]+bot_orders[[#This Row],[fee]], 0)</f>
        <v>1.2102181503</v>
      </c>
      <c r="AA4423" s="4">
        <f>IF(bot_orders[[#This Row],[side]]="sell",-bot_orders[[#This Row],[accFillSz]],bot_orders[[#This Row],[accFillSz]]+bot_orders[[#This Row],[fee]])</f>
        <v>-1.5589999999999999</v>
      </c>
      <c r="AB4423">
        <v>0</v>
      </c>
      <c r="AC4423" t="s">
        <v>39</v>
      </c>
      <c r="AD4423">
        <v>0</v>
      </c>
      <c r="AE4423" t="s">
        <v>40</v>
      </c>
      <c r="AF4423" t="s">
        <v>41</v>
      </c>
      <c r="AG4423" t="s">
        <v>42</v>
      </c>
      <c r="AH4423" t="s">
        <v>28</v>
      </c>
      <c r="AI4423">
        <v>-1.5589999999999999</v>
      </c>
      <c r="AJ4423">
        <v>1.21021815</v>
      </c>
    </row>
    <row r="4424" spans="1:36" x14ac:dyDescent="0.3">
      <c r="A4424">
        <v>3971</v>
      </c>
      <c r="B4424" t="s">
        <v>302</v>
      </c>
      <c r="C4424" t="s">
        <v>28</v>
      </c>
      <c r="D4424" t="s">
        <v>29</v>
      </c>
      <c r="E4424" t="s">
        <v>30</v>
      </c>
      <c r="F4424" t="s">
        <v>31</v>
      </c>
      <c r="G4424" t="s">
        <v>117</v>
      </c>
      <c r="H4424" t="s">
        <v>12085</v>
      </c>
      <c r="I4424" s="4" t="s">
        <v>12086</v>
      </c>
      <c r="J4424" s="1">
        <f>((((bot_orders[[#This Row],[cTime]]/ 1000)+3*3600) / 86400) + DATE(1970,1,1))</f>
        <v>45774.147120219903</v>
      </c>
      <c r="K4424" s="4" t="s">
        <v>12087</v>
      </c>
      <c r="L4424" s="1">
        <f>((((bot_orders[[#This Row],[uTime]]/ 1000)+3*3600) / 86400) + DATE(1970,1,1))</f>
        <v>45774.1498746875</v>
      </c>
      <c r="M4424" t="s">
        <v>34</v>
      </c>
      <c r="N4424" t="s">
        <v>28</v>
      </c>
      <c r="O4424" t="s">
        <v>35</v>
      </c>
      <c r="P4424">
        <v>1.5589999999999999</v>
      </c>
      <c r="Q4424" t="s">
        <v>36</v>
      </c>
      <c r="R4424" t="s">
        <v>37</v>
      </c>
      <c r="S4424">
        <v>0.77390000000000003</v>
      </c>
      <c r="T4424">
        <v>0.77390000000000003</v>
      </c>
      <c r="U4424">
        <v>1.5589999999999999</v>
      </c>
      <c r="V4424">
        <v>-9.6520809999999999E-4</v>
      </c>
      <c r="W4424" t="s">
        <v>38</v>
      </c>
      <c r="X4424" s="4">
        <f>IF(bot_orders[[#This Row],[side]]="sell", bot_orders[[#This Row],[accFillSz]]*bot_orders[[#This Row],[avgPx]] + bot_orders[[#This Row],[fee]], -bot_orders[[#This Row],[accFillSz]]*bot_orders[[#This Row],[avgPx]])</f>
        <v>1.2055448919</v>
      </c>
      <c r="Y4424" s="4">
        <f>IF(bot_orders[[#This Row],[side]]="buy", bot_orders[[#This Row],[accFillSz]] + bot_orders[[#This Row],[fee]], -bot_orders[[#This Row],[accFillSz]])</f>
        <v>-1.5589999999999999</v>
      </c>
      <c r="Z4424" s="4">
        <f>IF(bot_orders[[#This Row],[side]]="sell",bot_orders[[#This Row],[accFillSz]]*bot_orders[[#This Row],[avgPx]]+bot_orders[[#This Row],[fee]], 0)</f>
        <v>1.2055448919</v>
      </c>
      <c r="AA4424" s="4">
        <f>IF(bot_orders[[#This Row],[side]]="sell",-bot_orders[[#This Row],[accFillSz]],bot_orders[[#This Row],[accFillSz]]+bot_orders[[#This Row],[fee]])</f>
        <v>-1.5589999999999999</v>
      </c>
      <c r="AB4424">
        <v>0</v>
      </c>
      <c r="AC4424" t="s">
        <v>39</v>
      </c>
      <c r="AD4424">
        <v>0</v>
      </c>
      <c r="AE4424" t="s">
        <v>40</v>
      </c>
      <c r="AF4424" t="s">
        <v>41</v>
      </c>
      <c r="AG4424" t="s">
        <v>42</v>
      </c>
      <c r="AH4424" t="s">
        <v>28</v>
      </c>
      <c r="AI4424">
        <v>-1.5589999999999999</v>
      </c>
      <c r="AJ4424">
        <v>1.2055448900000001</v>
      </c>
    </row>
    <row r="4425" spans="1:36" x14ac:dyDescent="0.3">
      <c r="A4425">
        <v>3973</v>
      </c>
      <c r="B4425" t="s">
        <v>302</v>
      </c>
      <c r="C4425" t="s">
        <v>28</v>
      </c>
      <c r="D4425" t="s">
        <v>29</v>
      </c>
      <c r="E4425" t="s">
        <v>30</v>
      </c>
      <c r="F4425" t="s">
        <v>31</v>
      </c>
      <c r="G4425" t="s">
        <v>115</v>
      </c>
      <c r="H4425" t="s">
        <v>12088</v>
      </c>
      <c r="I4425" s="4" t="s">
        <v>12089</v>
      </c>
      <c r="J4425" s="1">
        <f>((((bot_orders[[#This Row],[cTime]]/ 1000)+3*3600) / 86400) + DATE(1970,1,1))</f>
        <v>45774.149874710653</v>
      </c>
      <c r="K4425" s="4" t="s">
        <v>12090</v>
      </c>
      <c r="L4425" s="1">
        <f>((((bot_orders[[#This Row],[uTime]]/ 1000)+3*3600) / 86400) + DATE(1970,1,1))</f>
        <v>45774.159484340278</v>
      </c>
      <c r="M4425" t="s">
        <v>34</v>
      </c>
      <c r="N4425" t="s">
        <v>28</v>
      </c>
      <c r="O4425" t="s">
        <v>35</v>
      </c>
      <c r="P4425">
        <v>1.5609999999999999</v>
      </c>
      <c r="Q4425" t="s">
        <v>36</v>
      </c>
      <c r="R4425" t="s">
        <v>55</v>
      </c>
      <c r="S4425">
        <v>0.77090000000000003</v>
      </c>
      <c r="T4425">
        <v>0.77090000000000003</v>
      </c>
      <c r="U4425">
        <v>1.5609999999999999</v>
      </c>
      <c r="V4425">
        <v>-1.2488E-3</v>
      </c>
      <c r="W4425" t="s">
        <v>39</v>
      </c>
      <c r="X4425" s="4">
        <f>IF(bot_orders[[#This Row],[side]]="sell", bot_orders[[#This Row],[accFillSz]]*bot_orders[[#This Row],[avgPx]] + bot_orders[[#This Row],[fee]], -bot_orders[[#This Row],[accFillSz]]*bot_orders[[#This Row],[avgPx]])</f>
        <v>-1.2033749</v>
      </c>
      <c r="Y4425" s="4">
        <f>IF(bot_orders[[#This Row],[side]]="buy", bot_orders[[#This Row],[accFillSz]] + bot_orders[[#This Row],[fee]], -bot_orders[[#This Row],[accFillSz]])</f>
        <v>1.5597512</v>
      </c>
      <c r="Z4425" s="4">
        <f>IF(bot_orders[[#This Row],[side]]="sell",bot_orders[[#This Row],[accFillSz]]*bot_orders[[#This Row],[avgPx]]+bot_orders[[#This Row],[fee]], 0)</f>
        <v>0</v>
      </c>
      <c r="AA4425" s="4">
        <f>IF(bot_orders[[#This Row],[side]]="sell",-bot_orders[[#This Row],[accFillSz]],bot_orders[[#This Row],[accFillSz]]+bot_orders[[#This Row],[fee]])</f>
        <v>1.5597512</v>
      </c>
      <c r="AB4425">
        <v>0</v>
      </c>
      <c r="AC4425" t="s">
        <v>38</v>
      </c>
      <c r="AD4425">
        <v>0</v>
      </c>
      <c r="AE4425" t="s">
        <v>40</v>
      </c>
      <c r="AF4425" t="s">
        <v>41</v>
      </c>
      <c r="AG4425" t="s">
        <v>42</v>
      </c>
      <c r="AH4425" t="s">
        <v>28</v>
      </c>
      <c r="AI4425">
        <v>1.5597512</v>
      </c>
      <c r="AJ4425">
        <v>-1.2033749</v>
      </c>
    </row>
    <row r="4426" spans="1:36" x14ac:dyDescent="0.3">
      <c r="A4426">
        <v>3975</v>
      </c>
      <c r="B4426" t="s">
        <v>302</v>
      </c>
      <c r="C4426" t="s">
        <v>28</v>
      </c>
      <c r="D4426" t="s">
        <v>29</v>
      </c>
      <c r="E4426" t="s">
        <v>30</v>
      </c>
      <c r="F4426" t="s">
        <v>31</v>
      </c>
      <c r="G4426" t="s">
        <v>115</v>
      </c>
      <c r="H4426" t="s">
        <v>12091</v>
      </c>
      <c r="I4426" s="4" t="s">
        <v>12092</v>
      </c>
      <c r="J4426" s="1">
        <f>((((bot_orders[[#This Row],[cTime]]/ 1000)+3*3600) / 86400) + DATE(1970,1,1))</f>
        <v>45774.159484363423</v>
      </c>
      <c r="K4426" s="4" t="s">
        <v>12093</v>
      </c>
      <c r="L4426" s="1">
        <f>((((bot_orders[[#This Row],[uTime]]/ 1000)+3*3600) / 86400) + DATE(1970,1,1))</f>
        <v>45774.160580393516</v>
      </c>
      <c r="M4426" t="s">
        <v>34</v>
      </c>
      <c r="N4426" t="s">
        <v>28</v>
      </c>
      <c r="O4426" t="s">
        <v>35</v>
      </c>
      <c r="P4426">
        <v>1.5589999999999999</v>
      </c>
      <c r="Q4426" t="s">
        <v>36</v>
      </c>
      <c r="R4426" t="s">
        <v>37</v>
      </c>
      <c r="S4426">
        <v>0.77390000000000003</v>
      </c>
      <c r="T4426">
        <v>0.77390000000000003</v>
      </c>
      <c r="U4426">
        <v>1.5589999999999999</v>
      </c>
      <c r="V4426">
        <v>-9.6520809999999999E-4</v>
      </c>
      <c r="W4426" t="s">
        <v>38</v>
      </c>
      <c r="X4426" s="4">
        <f>IF(bot_orders[[#This Row],[side]]="sell", bot_orders[[#This Row],[accFillSz]]*bot_orders[[#This Row],[avgPx]] + bot_orders[[#This Row],[fee]], -bot_orders[[#This Row],[accFillSz]]*bot_orders[[#This Row],[avgPx]])</f>
        <v>1.2055448919</v>
      </c>
      <c r="Y4426" s="4">
        <f>IF(bot_orders[[#This Row],[side]]="buy", bot_orders[[#This Row],[accFillSz]] + bot_orders[[#This Row],[fee]], -bot_orders[[#This Row],[accFillSz]])</f>
        <v>-1.5589999999999999</v>
      </c>
      <c r="Z4426" s="4">
        <f>IF(bot_orders[[#This Row],[side]]="sell",bot_orders[[#This Row],[accFillSz]]*bot_orders[[#This Row],[avgPx]]+bot_orders[[#This Row],[fee]], 0)</f>
        <v>1.2055448919</v>
      </c>
      <c r="AA4426" s="4">
        <f>IF(bot_orders[[#This Row],[side]]="sell",-bot_orders[[#This Row],[accFillSz]],bot_orders[[#This Row],[accFillSz]]+bot_orders[[#This Row],[fee]])</f>
        <v>-1.5589999999999999</v>
      </c>
      <c r="AB4426">
        <v>0</v>
      </c>
      <c r="AC4426" t="s">
        <v>39</v>
      </c>
      <c r="AD4426">
        <v>0</v>
      </c>
      <c r="AE4426" t="s">
        <v>40</v>
      </c>
      <c r="AF4426" t="s">
        <v>41</v>
      </c>
      <c r="AG4426" t="s">
        <v>42</v>
      </c>
      <c r="AH4426" t="s">
        <v>28</v>
      </c>
      <c r="AI4426">
        <v>-1.5589999999999999</v>
      </c>
      <c r="AJ4426">
        <v>1.2055448900000001</v>
      </c>
    </row>
    <row r="4427" spans="1:36" x14ac:dyDescent="0.3">
      <c r="A4427">
        <v>3976</v>
      </c>
      <c r="B4427" t="s">
        <v>302</v>
      </c>
      <c r="C4427" t="s">
        <v>28</v>
      </c>
      <c r="D4427" t="s">
        <v>29</v>
      </c>
      <c r="E4427" t="s">
        <v>30</v>
      </c>
      <c r="F4427" t="s">
        <v>31</v>
      </c>
      <c r="G4427" t="s">
        <v>125</v>
      </c>
      <c r="H4427" t="s">
        <v>12094</v>
      </c>
      <c r="I4427" s="4" t="s">
        <v>12095</v>
      </c>
      <c r="J4427" s="1">
        <f>((((bot_orders[[#This Row],[cTime]]/ 1000)+3*3600) / 86400) + DATE(1970,1,1))</f>
        <v>45774.160580405092</v>
      </c>
      <c r="K4427" s="4" t="s">
        <v>12096</v>
      </c>
      <c r="L4427" s="1">
        <f>((((bot_orders[[#This Row],[uTime]]/ 1000)+3*3600) / 86400) + DATE(1970,1,1))</f>
        <v>45774.168587048611</v>
      </c>
      <c r="M4427" t="s">
        <v>34</v>
      </c>
      <c r="N4427" t="s">
        <v>28</v>
      </c>
      <c r="O4427" t="s">
        <v>35</v>
      </c>
      <c r="P4427">
        <v>1.5609999999999999</v>
      </c>
      <c r="Q4427" t="s">
        <v>36</v>
      </c>
      <c r="R4427" t="s">
        <v>55</v>
      </c>
      <c r="S4427">
        <v>0.77090000000000003</v>
      </c>
      <c r="T4427">
        <v>0.77090000000000003</v>
      </c>
      <c r="U4427">
        <v>1.5609999999999999</v>
      </c>
      <c r="V4427">
        <v>-1.2488E-3</v>
      </c>
      <c r="W4427" t="s">
        <v>39</v>
      </c>
      <c r="X4427" s="4">
        <f>IF(bot_orders[[#This Row],[side]]="sell", bot_orders[[#This Row],[accFillSz]]*bot_orders[[#This Row],[avgPx]] + bot_orders[[#This Row],[fee]], -bot_orders[[#This Row],[accFillSz]]*bot_orders[[#This Row],[avgPx]])</f>
        <v>-1.2033749</v>
      </c>
      <c r="Y4427" s="4">
        <f>IF(bot_orders[[#This Row],[side]]="buy", bot_orders[[#This Row],[accFillSz]] + bot_orders[[#This Row],[fee]], -bot_orders[[#This Row],[accFillSz]])</f>
        <v>1.5597512</v>
      </c>
      <c r="Z4427" s="4">
        <f>IF(bot_orders[[#This Row],[side]]="sell",bot_orders[[#This Row],[accFillSz]]*bot_orders[[#This Row],[avgPx]]+bot_orders[[#This Row],[fee]], 0)</f>
        <v>0</v>
      </c>
      <c r="AA4427" s="4">
        <f>IF(bot_orders[[#This Row],[side]]="sell",-bot_orders[[#This Row],[accFillSz]],bot_orders[[#This Row],[accFillSz]]+bot_orders[[#This Row],[fee]])</f>
        <v>1.5597512</v>
      </c>
      <c r="AB4427">
        <v>0</v>
      </c>
      <c r="AC4427" t="s">
        <v>38</v>
      </c>
      <c r="AD4427">
        <v>0</v>
      </c>
      <c r="AE4427" t="s">
        <v>40</v>
      </c>
      <c r="AF4427" t="s">
        <v>41</v>
      </c>
      <c r="AG4427" t="s">
        <v>42</v>
      </c>
      <c r="AH4427" t="s">
        <v>28</v>
      </c>
      <c r="AI4427">
        <v>1.5597512</v>
      </c>
      <c r="AJ4427">
        <v>-1.2033749</v>
      </c>
    </row>
    <row r="4428" spans="1:36" x14ac:dyDescent="0.3">
      <c r="A4428">
        <v>3977</v>
      </c>
      <c r="B4428" t="s">
        <v>302</v>
      </c>
      <c r="C4428" t="s">
        <v>28</v>
      </c>
      <c r="D4428" t="s">
        <v>29</v>
      </c>
      <c r="E4428" t="s">
        <v>30</v>
      </c>
      <c r="F4428" t="s">
        <v>31</v>
      </c>
      <c r="G4428" t="s">
        <v>125</v>
      </c>
      <c r="H4428" t="s">
        <v>12097</v>
      </c>
      <c r="I4428" s="4" t="s">
        <v>12098</v>
      </c>
      <c r="J4428" s="1">
        <f>((((bot_orders[[#This Row],[cTime]]/ 1000)+3*3600) / 86400) + DATE(1970,1,1))</f>
        <v>45774.168587071763</v>
      </c>
      <c r="K4428" s="4" t="s">
        <v>12099</v>
      </c>
      <c r="L4428" s="1">
        <f>((((bot_orders[[#This Row],[uTime]]/ 1000)+3*3600) / 86400) + DATE(1970,1,1))</f>
        <v>45774.176093472226</v>
      </c>
      <c r="M4428" t="s">
        <v>34</v>
      </c>
      <c r="N4428" t="s">
        <v>28</v>
      </c>
      <c r="O4428" t="s">
        <v>35</v>
      </c>
      <c r="P4428">
        <v>1.5589999999999999</v>
      </c>
      <c r="Q4428" t="s">
        <v>36</v>
      </c>
      <c r="R4428" t="s">
        <v>37</v>
      </c>
      <c r="S4428">
        <v>0.77390000000000003</v>
      </c>
      <c r="T4428">
        <v>0.77390000000000003</v>
      </c>
      <c r="U4428">
        <v>1.5589999999999999</v>
      </c>
      <c r="V4428">
        <v>-9.6520809999999999E-4</v>
      </c>
      <c r="W4428" t="s">
        <v>38</v>
      </c>
      <c r="X4428" s="4">
        <f>IF(bot_orders[[#This Row],[side]]="sell", bot_orders[[#This Row],[accFillSz]]*bot_orders[[#This Row],[avgPx]] + bot_orders[[#This Row],[fee]], -bot_orders[[#This Row],[accFillSz]]*bot_orders[[#This Row],[avgPx]])</f>
        <v>1.2055448919</v>
      </c>
      <c r="Y4428" s="4">
        <f>IF(bot_orders[[#This Row],[side]]="buy", bot_orders[[#This Row],[accFillSz]] + bot_orders[[#This Row],[fee]], -bot_orders[[#This Row],[accFillSz]])</f>
        <v>-1.5589999999999999</v>
      </c>
      <c r="Z4428" s="4">
        <f>IF(bot_orders[[#This Row],[side]]="sell",bot_orders[[#This Row],[accFillSz]]*bot_orders[[#This Row],[avgPx]]+bot_orders[[#This Row],[fee]], 0)</f>
        <v>1.2055448919</v>
      </c>
      <c r="AA4428" s="4">
        <f>IF(bot_orders[[#This Row],[side]]="sell",-bot_orders[[#This Row],[accFillSz]],bot_orders[[#This Row],[accFillSz]]+bot_orders[[#This Row],[fee]])</f>
        <v>-1.5589999999999999</v>
      </c>
      <c r="AB4428">
        <v>0</v>
      </c>
      <c r="AC4428" t="s">
        <v>39</v>
      </c>
      <c r="AD4428">
        <v>0</v>
      </c>
      <c r="AE4428" t="s">
        <v>40</v>
      </c>
      <c r="AF4428" t="s">
        <v>41</v>
      </c>
      <c r="AG4428" t="s">
        <v>42</v>
      </c>
      <c r="AH4428" t="s">
        <v>28</v>
      </c>
      <c r="AI4428">
        <v>-1.5589999999999999</v>
      </c>
      <c r="AJ4428">
        <v>1.2055448900000001</v>
      </c>
    </row>
    <row r="4429" spans="1:36" x14ac:dyDescent="0.3">
      <c r="A4429">
        <v>3979</v>
      </c>
      <c r="B4429" t="s">
        <v>302</v>
      </c>
      <c r="C4429" t="s">
        <v>28</v>
      </c>
      <c r="D4429" t="s">
        <v>29</v>
      </c>
      <c r="E4429" t="s">
        <v>30</v>
      </c>
      <c r="F4429" t="s">
        <v>31</v>
      </c>
      <c r="G4429" t="s">
        <v>128</v>
      </c>
      <c r="H4429" t="s">
        <v>12100</v>
      </c>
      <c r="I4429" s="4" t="s">
        <v>12101</v>
      </c>
      <c r="J4429" s="1">
        <f>((((bot_orders[[#This Row],[cTime]]/ 1000)+3*3600) / 86400) + DATE(1970,1,1))</f>
        <v>45774.171959201391</v>
      </c>
      <c r="K4429" s="4" t="s">
        <v>12102</v>
      </c>
      <c r="L4429" s="1">
        <f>((((bot_orders[[#This Row],[uTime]]/ 1000)+3*3600) / 86400) + DATE(1970,1,1))</f>
        <v>45774.173611041668</v>
      </c>
      <c r="M4429" t="s">
        <v>34</v>
      </c>
      <c r="N4429" t="s">
        <v>28</v>
      </c>
      <c r="O4429" t="s">
        <v>35</v>
      </c>
      <c r="P4429">
        <v>1.5589999999999999</v>
      </c>
      <c r="Q4429" t="s">
        <v>36</v>
      </c>
      <c r="R4429" t="s">
        <v>37</v>
      </c>
      <c r="S4429">
        <v>0.77090000000000003</v>
      </c>
      <c r="T4429">
        <v>0.77090000000000003</v>
      </c>
      <c r="U4429">
        <v>1.5589999999999999</v>
      </c>
      <c r="V4429">
        <v>-9.6146649999999997E-4</v>
      </c>
      <c r="W4429" t="s">
        <v>38</v>
      </c>
      <c r="X4429" s="4">
        <f>IF(bot_orders[[#This Row],[side]]="sell", bot_orders[[#This Row],[accFillSz]]*bot_orders[[#This Row],[avgPx]] + bot_orders[[#This Row],[fee]], -bot_orders[[#This Row],[accFillSz]]*bot_orders[[#This Row],[avgPx]])</f>
        <v>1.2008716335</v>
      </c>
      <c r="Y4429" s="4">
        <f>IF(bot_orders[[#This Row],[side]]="buy", bot_orders[[#This Row],[accFillSz]] + bot_orders[[#This Row],[fee]], -bot_orders[[#This Row],[accFillSz]])</f>
        <v>-1.5589999999999999</v>
      </c>
      <c r="Z4429" s="4">
        <f>IF(bot_orders[[#This Row],[side]]="sell",bot_orders[[#This Row],[accFillSz]]*bot_orders[[#This Row],[avgPx]]+bot_orders[[#This Row],[fee]], 0)</f>
        <v>1.2008716335</v>
      </c>
      <c r="AA4429" s="4">
        <f>IF(bot_orders[[#This Row],[side]]="sell",-bot_orders[[#This Row],[accFillSz]],bot_orders[[#This Row],[accFillSz]]+bot_orders[[#This Row],[fee]])</f>
        <v>-1.5589999999999999</v>
      </c>
      <c r="AB4429">
        <v>0</v>
      </c>
      <c r="AC4429" t="s">
        <v>39</v>
      </c>
      <c r="AD4429">
        <v>0</v>
      </c>
      <c r="AE4429" t="s">
        <v>40</v>
      </c>
      <c r="AF4429" t="s">
        <v>41</v>
      </c>
      <c r="AG4429" t="s">
        <v>42</v>
      </c>
      <c r="AH4429" t="s">
        <v>28</v>
      </c>
      <c r="AI4429">
        <v>-1.5589999999999999</v>
      </c>
      <c r="AJ4429">
        <v>1.20087163</v>
      </c>
    </row>
    <row r="4430" spans="1:36" x14ac:dyDescent="0.3">
      <c r="A4430">
        <v>3980</v>
      </c>
      <c r="B4430" t="s">
        <v>302</v>
      </c>
      <c r="C4430" t="s">
        <v>28</v>
      </c>
      <c r="D4430" t="s">
        <v>29</v>
      </c>
      <c r="E4430" t="s">
        <v>30</v>
      </c>
      <c r="F4430" t="s">
        <v>31</v>
      </c>
      <c r="G4430" t="s">
        <v>121</v>
      </c>
      <c r="H4430" t="s">
        <v>12103</v>
      </c>
      <c r="I4430" s="4" t="s">
        <v>12104</v>
      </c>
      <c r="J4430" s="1">
        <f>((((bot_orders[[#This Row],[cTime]]/ 1000)+3*3600) / 86400) + DATE(1970,1,1))</f>
        <v>45774.17361106482</v>
      </c>
      <c r="K4430" s="4" t="s">
        <v>12105</v>
      </c>
      <c r="L4430" s="1">
        <f>((((bot_orders[[#This Row],[uTime]]/ 1000)+3*3600) / 86400) + DATE(1970,1,1))</f>
        <v>45774.181087442128</v>
      </c>
      <c r="M4430" t="s">
        <v>34</v>
      </c>
      <c r="N4430" t="s">
        <v>28</v>
      </c>
      <c r="O4430" t="s">
        <v>35</v>
      </c>
      <c r="P4430">
        <v>1.5609999999999999</v>
      </c>
      <c r="Q4430" t="s">
        <v>36</v>
      </c>
      <c r="R4430" t="s">
        <v>55</v>
      </c>
      <c r="S4430">
        <v>0.76790000000000003</v>
      </c>
      <c r="T4430">
        <v>0.76790000000000003</v>
      </c>
      <c r="U4430">
        <v>1.5609999999999999</v>
      </c>
      <c r="V4430">
        <v>-1.2488E-3</v>
      </c>
      <c r="W4430" t="s">
        <v>39</v>
      </c>
      <c r="X4430" s="4">
        <f>IF(bot_orders[[#This Row],[side]]="sell", bot_orders[[#This Row],[accFillSz]]*bot_orders[[#This Row],[avgPx]] + bot_orders[[#This Row],[fee]], -bot_orders[[#This Row],[accFillSz]]*bot_orders[[#This Row],[avgPx]])</f>
        <v>-1.1986919</v>
      </c>
      <c r="Y4430" s="4">
        <f>IF(bot_orders[[#This Row],[side]]="buy", bot_orders[[#This Row],[accFillSz]] + bot_orders[[#This Row],[fee]], -bot_orders[[#This Row],[accFillSz]])</f>
        <v>1.5597512</v>
      </c>
      <c r="Z4430" s="4">
        <f>IF(bot_orders[[#This Row],[side]]="sell",bot_orders[[#This Row],[accFillSz]]*bot_orders[[#This Row],[avgPx]]+bot_orders[[#This Row],[fee]], 0)</f>
        <v>0</v>
      </c>
      <c r="AA4430" s="4">
        <f>IF(bot_orders[[#This Row],[side]]="sell",-bot_orders[[#This Row],[accFillSz]],bot_orders[[#This Row],[accFillSz]]+bot_orders[[#This Row],[fee]])</f>
        <v>1.5597512</v>
      </c>
      <c r="AB4430">
        <v>0</v>
      </c>
      <c r="AC4430" t="s">
        <v>38</v>
      </c>
      <c r="AD4430">
        <v>0</v>
      </c>
      <c r="AE4430" t="s">
        <v>40</v>
      </c>
      <c r="AF4430" t="s">
        <v>41</v>
      </c>
      <c r="AG4430" t="s">
        <v>42</v>
      </c>
      <c r="AH4430" t="s">
        <v>28</v>
      </c>
      <c r="AI4430">
        <v>1.5597512</v>
      </c>
      <c r="AJ4430">
        <v>-1.1986919</v>
      </c>
    </row>
    <row r="4431" spans="1:36" x14ac:dyDescent="0.3">
      <c r="A4431">
        <v>3981</v>
      </c>
      <c r="B4431" t="s">
        <v>302</v>
      </c>
      <c r="C4431" t="s">
        <v>28</v>
      </c>
      <c r="D4431" t="s">
        <v>29</v>
      </c>
      <c r="E4431" t="s">
        <v>30</v>
      </c>
      <c r="F4431" t="s">
        <v>31</v>
      </c>
      <c r="G4431" t="s">
        <v>123</v>
      </c>
      <c r="H4431" t="s">
        <v>12106</v>
      </c>
      <c r="I4431" s="4" t="s">
        <v>12107</v>
      </c>
      <c r="J4431" s="1">
        <f>((((bot_orders[[#This Row],[cTime]]/ 1000)+3*3600) / 86400) + DATE(1970,1,1))</f>
        <v>45774.176093518516</v>
      </c>
      <c r="K4431" s="4" t="s">
        <v>12108</v>
      </c>
      <c r="L4431" s="1">
        <f>((((bot_orders[[#This Row],[uTime]]/ 1000)+3*3600) / 86400) + DATE(1970,1,1))</f>
        <v>45774.180455312497</v>
      </c>
      <c r="M4431" t="s">
        <v>34</v>
      </c>
      <c r="N4431" t="s">
        <v>28</v>
      </c>
      <c r="O4431" t="s">
        <v>35</v>
      </c>
      <c r="P4431">
        <v>1.5609999999999999</v>
      </c>
      <c r="Q4431" t="s">
        <v>36</v>
      </c>
      <c r="R4431" t="s">
        <v>55</v>
      </c>
      <c r="S4431">
        <v>0.77090000000000003</v>
      </c>
      <c r="T4431">
        <v>0.77090000000000003</v>
      </c>
      <c r="U4431">
        <v>1.5609999999999999</v>
      </c>
      <c r="V4431">
        <v>-1.2488E-3</v>
      </c>
      <c r="W4431" t="s">
        <v>39</v>
      </c>
      <c r="X4431" s="4">
        <f>IF(bot_orders[[#This Row],[side]]="sell", bot_orders[[#This Row],[accFillSz]]*bot_orders[[#This Row],[avgPx]] + bot_orders[[#This Row],[fee]], -bot_orders[[#This Row],[accFillSz]]*bot_orders[[#This Row],[avgPx]])</f>
        <v>-1.2033749</v>
      </c>
      <c r="Y4431" s="4">
        <f>IF(bot_orders[[#This Row],[side]]="buy", bot_orders[[#This Row],[accFillSz]] + bot_orders[[#This Row],[fee]], -bot_orders[[#This Row],[accFillSz]])</f>
        <v>1.5597512</v>
      </c>
      <c r="Z4431" s="4">
        <f>IF(bot_orders[[#This Row],[side]]="sell",bot_orders[[#This Row],[accFillSz]]*bot_orders[[#This Row],[avgPx]]+bot_orders[[#This Row],[fee]], 0)</f>
        <v>0</v>
      </c>
      <c r="AA4431" s="4">
        <f>IF(bot_orders[[#This Row],[side]]="sell",-bot_orders[[#This Row],[accFillSz]],bot_orders[[#This Row],[accFillSz]]+bot_orders[[#This Row],[fee]])</f>
        <v>1.5597512</v>
      </c>
      <c r="AB4431">
        <v>0</v>
      </c>
      <c r="AC4431" t="s">
        <v>38</v>
      </c>
      <c r="AD4431">
        <v>0</v>
      </c>
      <c r="AE4431" t="s">
        <v>40</v>
      </c>
      <c r="AF4431" t="s">
        <v>41</v>
      </c>
      <c r="AG4431" t="s">
        <v>42</v>
      </c>
      <c r="AH4431" t="s">
        <v>28</v>
      </c>
      <c r="AI4431">
        <v>1.5597512</v>
      </c>
      <c r="AJ4431">
        <v>-1.2033749</v>
      </c>
    </row>
    <row r="4432" spans="1:36" x14ac:dyDescent="0.3">
      <c r="A4432">
        <v>3983</v>
      </c>
      <c r="B4432" t="s">
        <v>302</v>
      </c>
      <c r="C4432" t="s">
        <v>28</v>
      </c>
      <c r="D4432" t="s">
        <v>29</v>
      </c>
      <c r="E4432" t="s">
        <v>30</v>
      </c>
      <c r="F4432" t="s">
        <v>31</v>
      </c>
      <c r="G4432" t="s">
        <v>123</v>
      </c>
      <c r="H4432" t="s">
        <v>12109</v>
      </c>
      <c r="I4432" s="4" t="s">
        <v>12110</v>
      </c>
      <c r="J4432" s="1">
        <f>((((bot_orders[[#This Row],[cTime]]/ 1000)+3*3600) / 86400) + DATE(1970,1,1))</f>
        <v>45774.180455335649</v>
      </c>
      <c r="K4432" s="4" t="s">
        <v>12111</v>
      </c>
      <c r="L4432" s="1">
        <f>((((bot_orders[[#This Row],[uTime]]/ 1000)+3*3600) / 86400) + DATE(1970,1,1))</f>
        <v>45774.231954398143</v>
      </c>
      <c r="M4432" t="s">
        <v>34</v>
      </c>
      <c r="N4432" t="s">
        <v>28</v>
      </c>
      <c r="O4432" t="s">
        <v>35</v>
      </c>
      <c r="P4432">
        <v>1.5589999999999999</v>
      </c>
      <c r="Q4432" t="s">
        <v>36</v>
      </c>
      <c r="R4432" t="s">
        <v>37</v>
      </c>
      <c r="S4432">
        <v>0.77390000000000003</v>
      </c>
      <c r="T4432">
        <v>0.77390000000000003</v>
      </c>
      <c r="U4432">
        <v>1.5589999999999999</v>
      </c>
      <c r="V4432">
        <v>-9.6520809999999999E-4</v>
      </c>
      <c r="W4432" t="s">
        <v>38</v>
      </c>
      <c r="X4432" s="4">
        <f>IF(bot_orders[[#This Row],[side]]="sell", bot_orders[[#This Row],[accFillSz]]*bot_orders[[#This Row],[avgPx]] + bot_orders[[#This Row],[fee]], -bot_orders[[#This Row],[accFillSz]]*bot_orders[[#This Row],[avgPx]])</f>
        <v>1.2055448919</v>
      </c>
      <c r="Y4432" s="4">
        <f>IF(bot_orders[[#This Row],[side]]="buy", bot_orders[[#This Row],[accFillSz]] + bot_orders[[#This Row],[fee]], -bot_orders[[#This Row],[accFillSz]])</f>
        <v>-1.5589999999999999</v>
      </c>
      <c r="Z4432" s="4">
        <f>IF(bot_orders[[#This Row],[side]]="sell",bot_orders[[#This Row],[accFillSz]]*bot_orders[[#This Row],[avgPx]]+bot_orders[[#This Row],[fee]], 0)</f>
        <v>1.2055448919</v>
      </c>
      <c r="AA4432" s="4">
        <f>IF(bot_orders[[#This Row],[side]]="sell",-bot_orders[[#This Row],[accFillSz]],bot_orders[[#This Row],[accFillSz]]+bot_orders[[#This Row],[fee]])</f>
        <v>-1.5589999999999999</v>
      </c>
      <c r="AB4432">
        <v>0</v>
      </c>
      <c r="AC4432" t="s">
        <v>39</v>
      </c>
      <c r="AD4432">
        <v>0</v>
      </c>
      <c r="AE4432" t="s">
        <v>40</v>
      </c>
      <c r="AF4432" t="s">
        <v>41</v>
      </c>
      <c r="AG4432" t="s">
        <v>42</v>
      </c>
      <c r="AH4432" t="s">
        <v>28</v>
      </c>
      <c r="AI4432">
        <v>-1.5589999999999999</v>
      </c>
      <c r="AJ4432">
        <v>1.2055448900000001</v>
      </c>
    </row>
    <row r="4433" spans="1:36" x14ac:dyDescent="0.3">
      <c r="A4433">
        <v>3985</v>
      </c>
      <c r="B4433" t="s">
        <v>302</v>
      </c>
      <c r="C4433" t="s">
        <v>28</v>
      </c>
      <c r="D4433" t="s">
        <v>29</v>
      </c>
      <c r="E4433" t="s">
        <v>30</v>
      </c>
      <c r="F4433" t="s">
        <v>31</v>
      </c>
      <c r="G4433" t="s">
        <v>121</v>
      </c>
      <c r="H4433" t="s">
        <v>12112</v>
      </c>
      <c r="I4433" s="4" t="s">
        <v>12113</v>
      </c>
      <c r="J4433" s="1">
        <f>((((bot_orders[[#This Row],[cTime]]/ 1000)+3*3600) / 86400) + DATE(1970,1,1))</f>
        <v>45774.181087465273</v>
      </c>
      <c r="K4433" s="4" t="s">
        <v>12114</v>
      </c>
      <c r="L4433" s="1">
        <f>((((bot_orders[[#This Row],[uTime]]/ 1000)+3*3600) / 86400) + DATE(1970,1,1))</f>
        <v>45774.187961527772</v>
      </c>
      <c r="M4433" t="s">
        <v>34</v>
      </c>
      <c r="N4433" t="s">
        <v>28</v>
      </c>
      <c r="O4433" t="s">
        <v>35</v>
      </c>
      <c r="P4433">
        <v>1.5589999999999999</v>
      </c>
      <c r="Q4433" t="s">
        <v>36</v>
      </c>
      <c r="R4433" t="s">
        <v>37</v>
      </c>
      <c r="S4433">
        <v>0.77090000000000003</v>
      </c>
      <c r="T4433">
        <v>0.77090000000000003</v>
      </c>
      <c r="U4433">
        <v>1.5589999999999999</v>
      </c>
      <c r="V4433">
        <v>-9.6146649999999997E-4</v>
      </c>
      <c r="W4433" t="s">
        <v>38</v>
      </c>
      <c r="X4433" s="4">
        <f>IF(bot_orders[[#This Row],[side]]="sell", bot_orders[[#This Row],[accFillSz]]*bot_orders[[#This Row],[avgPx]] + bot_orders[[#This Row],[fee]], -bot_orders[[#This Row],[accFillSz]]*bot_orders[[#This Row],[avgPx]])</f>
        <v>1.2008716335</v>
      </c>
      <c r="Y4433" s="4">
        <f>IF(bot_orders[[#This Row],[side]]="buy", bot_orders[[#This Row],[accFillSz]] + bot_orders[[#This Row],[fee]], -bot_orders[[#This Row],[accFillSz]])</f>
        <v>-1.5589999999999999</v>
      </c>
      <c r="Z4433" s="4">
        <f>IF(bot_orders[[#This Row],[side]]="sell",bot_orders[[#This Row],[accFillSz]]*bot_orders[[#This Row],[avgPx]]+bot_orders[[#This Row],[fee]], 0)</f>
        <v>1.2008716335</v>
      </c>
      <c r="AA4433" s="4">
        <f>IF(bot_orders[[#This Row],[side]]="sell",-bot_orders[[#This Row],[accFillSz]],bot_orders[[#This Row],[accFillSz]]+bot_orders[[#This Row],[fee]])</f>
        <v>-1.5589999999999999</v>
      </c>
      <c r="AB4433">
        <v>0</v>
      </c>
      <c r="AC4433" t="s">
        <v>39</v>
      </c>
      <c r="AD4433">
        <v>0</v>
      </c>
      <c r="AE4433" t="s">
        <v>40</v>
      </c>
      <c r="AF4433" t="s">
        <v>41</v>
      </c>
      <c r="AG4433" t="s">
        <v>42</v>
      </c>
      <c r="AH4433" t="s">
        <v>28</v>
      </c>
      <c r="AI4433">
        <v>-1.5589999999999999</v>
      </c>
      <c r="AJ4433">
        <v>1.20087163</v>
      </c>
    </row>
    <row r="4434" spans="1:36" x14ac:dyDescent="0.3">
      <c r="A4434">
        <v>3986</v>
      </c>
      <c r="B4434" t="s">
        <v>302</v>
      </c>
      <c r="C4434" t="s">
        <v>28</v>
      </c>
      <c r="D4434" t="s">
        <v>29</v>
      </c>
      <c r="E4434" t="s">
        <v>30</v>
      </c>
      <c r="F4434" t="s">
        <v>31</v>
      </c>
      <c r="G4434" t="s">
        <v>137</v>
      </c>
      <c r="H4434" t="s">
        <v>12115</v>
      </c>
      <c r="I4434" s="4" t="s">
        <v>12116</v>
      </c>
      <c r="J4434" s="1">
        <f>((((bot_orders[[#This Row],[cTime]]/ 1000)+3*3600) / 86400) + DATE(1970,1,1))</f>
        <v>45774.182513506945</v>
      </c>
      <c r="K4434" s="4" t="s">
        <v>12117</v>
      </c>
      <c r="L4434" s="1">
        <f>((((bot_orders[[#This Row],[uTime]]/ 1000)+3*3600) / 86400) + DATE(1970,1,1))</f>
        <v>45774.187064120371</v>
      </c>
      <c r="M4434" t="s">
        <v>34</v>
      </c>
      <c r="N4434" t="s">
        <v>28</v>
      </c>
      <c r="O4434" t="s">
        <v>35</v>
      </c>
      <c r="P4434">
        <v>1.5589999999999999</v>
      </c>
      <c r="Q4434" t="s">
        <v>36</v>
      </c>
      <c r="R4434" t="s">
        <v>37</v>
      </c>
      <c r="S4434">
        <v>0.76790000000000003</v>
      </c>
      <c r="T4434">
        <v>0.76790000000000003</v>
      </c>
      <c r="U4434">
        <v>1.5589999999999999</v>
      </c>
      <c r="V4434">
        <v>-9.5772489999999995E-4</v>
      </c>
      <c r="W4434" t="s">
        <v>38</v>
      </c>
      <c r="X4434" s="4">
        <f>IF(bot_orders[[#This Row],[side]]="sell", bot_orders[[#This Row],[accFillSz]]*bot_orders[[#This Row],[avgPx]] + bot_orders[[#This Row],[fee]], -bot_orders[[#This Row],[accFillSz]]*bot_orders[[#This Row],[avgPx]])</f>
        <v>1.1961983751</v>
      </c>
      <c r="Y4434" s="4">
        <f>IF(bot_orders[[#This Row],[side]]="buy", bot_orders[[#This Row],[accFillSz]] + bot_orders[[#This Row],[fee]], -bot_orders[[#This Row],[accFillSz]])</f>
        <v>-1.5589999999999999</v>
      </c>
      <c r="Z4434" s="4">
        <f>IF(bot_orders[[#This Row],[side]]="sell",bot_orders[[#This Row],[accFillSz]]*bot_orders[[#This Row],[avgPx]]+bot_orders[[#This Row],[fee]], 0)</f>
        <v>1.1961983751</v>
      </c>
      <c r="AA4434" s="4">
        <f>IF(bot_orders[[#This Row],[side]]="sell",-bot_orders[[#This Row],[accFillSz]],bot_orders[[#This Row],[accFillSz]]+bot_orders[[#This Row],[fee]])</f>
        <v>-1.5589999999999999</v>
      </c>
      <c r="AB4434">
        <v>0</v>
      </c>
      <c r="AC4434" t="s">
        <v>39</v>
      </c>
      <c r="AD4434">
        <v>0</v>
      </c>
      <c r="AE4434" t="s">
        <v>40</v>
      </c>
      <c r="AF4434" t="s">
        <v>41</v>
      </c>
      <c r="AG4434" t="s">
        <v>42</v>
      </c>
      <c r="AH4434" t="s">
        <v>28</v>
      </c>
      <c r="AI4434">
        <v>-1.5589999999999999</v>
      </c>
      <c r="AJ4434">
        <v>1.19619838</v>
      </c>
    </row>
    <row r="4435" spans="1:36" x14ac:dyDescent="0.3">
      <c r="A4435">
        <v>3988</v>
      </c>
      <c r="B4435" t="s">
        <v>302</v>
      </c>
      <c r="C4435" t="s">
        <v>28</v>
      </c>
      <c r="D4435" t="s">
        <v>29</v>
      </c>
      <c r="E4435" t="s">
        <v>30</v>
      </c>
      <c r="F4435" t="s">
        <v>31</v>
      </c>
      <c r="G4435" t="s">
        <v>135</v>
      </c>
      <c r="H4435" t="s">
        <v>12118</v>
      </c>
      <c r="I4435" s="4" t="s">
        <v>12119</v>
      </c>
      <c r="J4435" s="1">
        <f>((((bot_orders[[#This Row],[cTime]]/ 1000)+3*3600) / 86400) + DATE(1970,1,1))</f>
        <v>45774.184456504634</v>
      </c>
      <c r="K4435" s="4" t="s">
        <v>12120</v>
      </c>
      <c r="L4435" s="1">
        <f>((((bot_orders[[#This Row],[uTime]]/ 1000)+3*3600) / 86400) + DATE(1970,1,1))</f>
        <v>45774.184863263887</v>
      </c>
      <c r="M4435" t="s">
        <v>34</v>
      </c>
      <c r="N4435" t="s">
        <v>28</v>
      </c>
      <c r="O4435" t="s">
        <v>35</v>
      </c>
      <c r="P4435">
        <v>1.5589999999999999</v>
      </c>
      <c r="Q4435" t="s">
        <v>36</v>
      </c>
      <c r="R4435" t="s">
        <v>37</v>
      </c>
      <c r="S4435">
        <v>0.76490000000000002</v>
      </c>
      <c r="T4435">
        <v>0.76490000000000002</v>
      </c>
      <c r="U4435">
        <v>1.5589999999999999</v>
      </c>
      <c r="V4435">
        <v>-9.5398330000000004E-4</v>
      </c>
      <c r="W4435" t="s">
        <v>38</v>
      </c>
      <c r="X4435" s="4">
        <f>IF(bot_orders[[#This Row],[side]]="sell", bot_orders[[#This Row],[accFillSz]]*bot_orders[[#This Row],[avgPx]] + bot_orders[[#This Row],[fee]], -bot_orders[[#This Row],[accFillSz]]*bot_orders[[#This Row],[avgPx]])</f>
        <v>1.1915251166999998</v>
      </c>
      <c r="Y4435" s="4">
        <f>IF(bot_orders[[#This Row],[side]]="buy", bot_orders[[#This Row],[accFillSz]] + bot_orders[[#This Row],[fee]], -bot_orders[[#This Row],[accFillSz]])</f>
        <v>-1.5589999999999999</v>
      </c>
      <c r="Z4435" s="4">
        <f>IF(bot_orders[[#This Row],[side]]="sell",bot_orders[[#This Row],[accFillSz]]*bot_orders[[#This Row],[avgPx]]+bot_orders[[#This Row],[fee]], 0)</f>
        <v>1.1915251166999998</v>
      </c>
      <c r="AA4435" s="4">
        <f>IF(bot_orders[[#This Row],[side]]="sell",-bot_orders[[#This Row],[accFillSz]],bot_orders[[#This Row],[accFillSz]]+bot_orders[[#This Row],[fee]])</f>
        <v>-1.5589999999999999</v>
      </c>
      <c r="AB4435">
        <v>0</v>
      </c>
      <c r="AC4435" t="s">
        <v>39</v>
      </c>
      <c r="AD4435">
        <v>0</v>
      </c>
      <c r="AE4435" t="s">
        <v>40</v>
      </c>
      <c r="AF4435" t="s">
        <v>41</v>
      </c>
      <c r="AG4435" t="s">
        <v>42</v>
      </c>
      <c r="AH4435" t="s">
        <v>28</v>
      </c>
      <c r="AI4435">
        <v>-1.5589999999999999</v>
      </c>
      <c r="AJ4435">
        <v>1.1915251200000001</v>
      </c>
    </row>
    <row r="4436" spans="1:36" x14ac:dyDescent="0.3">
      <c r="A4436">
        <v>3989</v>
      </c>
      <c r="B4436" t="s">
        <v>302</v>
      </c>
      <c r="C4436" t="s">
        <v>28</v>
      </c>
      <c r="D4436" t="s">
        <v>29</v>
      </c>
      <c r="E4436" t="s">
        <v>30</v>
      </c>
      <c r="F4436" t="s">
        <v>31</v>
      </c>
      <c r="G4436" t="s">
        <v>92</v>
      </c>
      <c r="H4436" t="s">
        <v>12121</v>
      </c>
      <c r="I4436" s="4" t="s">
        <v>12122</v>
      </c>
      <c r="J4436" s="1">
        <f>((((bot_orders[[#This Row],[cTime]]/ 1000)+3*3600) / 86400) + DATE(1970,1,1))</f>
        <v>45774.184863275463</v>
      </c>
      <c r="K4436" s="4" t="s">
        <v>12123</v>
      </c>
      <c r="L4436" s="1">
        <f>((((bot_orders[[#This Row],[uTime]]/ 1000)+3*3600) / 86400) + DATE(1970,1,1))</f>
        <v>45774.20339263889</v>
      </c>
      <c r="M4436" t="s">
        <v>34</v>
      </c>
      <c r="N4436" t="s">
        <v>28</v>
      </c>
      <c r="O4436" t="s">
        <v>35</v>
      </c>
      <c r="P4436">
        <v>1.5609999999999999</v>
      </c>
      <c r="Q4436" t="s">
        <v>36</v>
      </c>
      <c r="R4436" t="s">
        <v>55</v>
      </c>
      <c r="S4436">
        <v>0.76190000000000002</v>
      </c>
      <c r="T4436">
        <v>0.76190000000000002</v>
      </c>
      <c r="U4436">
        <v>1.5609999999999999</v>
      </c>
      <c r="V4436">
        <v>-1.2488E-3</v>
      </c>
      <c r="W4436" t="s">
        <v>39</v>
      </c>
      <c r="X4436" s="4">
        <f>IF(bot_orders[[#This Row],[side]]="sell", bot_orders[[#This Row],[accFillSz]]*bot_orders[[#This Row],[avgPx]] + bot_orders[[#This Row],[fee]], -bot_orders[[#This Row],[accFillSz]]*bot_orders[[#This Row],[avgPx]])</f>
        <v>-1.1893259</v>
      </c>
      <c r="Y4436" s="4">
        <f>IF(bot_orders[[#This Row],[side]]="buy", bot_orders[[#This Row],[accFillSz]] + bot_orders[[#This Row],[fee]], -bot_orders[[#This Row],[accFillSz]])</f>
        <v>1.5597512</v>
      </c>
      <c r="Z4436" s="4">
        <f>IF(bot_orders[[#This Row],[side]]="sell",bot_orders[[#This Row],[accFillSz]]*bot_orders[[#This Row],[avgPx]]+bot_orders[[#This Row],[fee]], 0)</f>
        <v>0</v>
      </c>
      <c r="AA4436" s="4">
        <f>IF(bot_orders[[#This Row],[side]]="sell",-bot_orders[[#This Row],[accFillSz]],bot_orders[[#This Row],[accFillSz]]+bot_orders[[#This Row],[fee]])</f>
        <v>1.5597512</v>
      </c>
      <c r="AB4436">
        <v>0</v>
      </c>
      <c r="AC4436" t="s">
        <v>38</v>
      </c>
      <c r="AD4436">
        <v>0</v>
      </c>
      <c r="AE4436" t="s">
        <v>40</v>
      </c>
      <c r="AF4436" t="s">
        <v>41</v>
      </c>
      <c r="AG4436" t="s">
        <v>42</v>
      </c>
      <c r="AH4436" t="s">
        <v>28</v>
      </c>
      <c r="AI4436">
        <v>1.5597512</v>
      </c>
      <c r="AJ4436">
        <v>-1.1893259</v>
      </c>
    </row>
    <row r="4437" spans="1:36" x14ac:dyDescent="0.3">
      <c r="A4437">
        <v>3990</v>
      </c>
      <c r="B4437" t="s">
        <v>302</v>
      </c>
      <c r="C4437" t="s">
        <v>28</v>
      </c>
      <c r="D4437" t="s">
        <v>29</v>
      </c>
      <c r="E4437" t="s">
        <v>30</v>
      </c>
      <c r="F4437" t="s">
        <v>31</v>
      </c>
      <c r="G4437" t="s">
        <v>150</v>
      </c>
      <c r="H4437" t="s">
        <v>12124</v>
      </c>
      <c r="I4437" s="4" t="s">
        <v>12125</v>
      </c>
      <c r="J4437" s="1">
        <f>((((bot_orders[[#This Row],[cTime]]/ 1000)+3*3600) / 86400) + DATE(1970,1,1))</f>
        <v>45774.187064143523</v>
      </c>
      <c r="K4437" s="4" t="s">
        <v>12126</v>
      </c>
      <c r="L4437" s="1">
        <f>((((bot_orders[[#This Row],[uTime]]/ 1000)+3*3600) / 86400) + DATE(1970,1,1))</f>
        <v>45774.199019664353</v>
      </c>
      <c r="M4437" t="s">
        <v>34</v>
      </c>
      <c r="N4437" t="s">
        <v>28</v>
      </c>
      <c r="O4437" t="s">
        <v>35</v>
      </c>
      <c r="P4437">
        <v>1.5609999999999999</v>
      </c>
      <c r="Q4437" t="s">
        <v>36</v>
      </c>
      <c r="R4437" t="s">
        <v>55</v>
      </c>
      <c r="S4437">
        <v>0.76490000000000002</v>
      </c>
      <c r="T4437">
        <v>0.76490000000000002</v>
      </c>
      <c r="U4437">
        <v>1.5609999999999999</v>
      </c>
      <c r="V4437">
        <v>-1.2488E-3</v>
      </c>
      <c r="W4437" t="s">
        <v>39</v>
      </c>
      <c r="X4437" s="4">
        <f>IF(bot_orders[[#This Row],[side]]="sell", bot_orders[[#This Row],[accFillSz]]*bot_orders[[#This Row],[avgPx]] + bot_orders[[#This Row],[fee]], -bot_orders[[#This Row],[accFillSz]]*bot_orders[[#This Row],[avgPx]])</f>
        <v>-1.1940089</v>
      </c>
      <c r="Y4437" s="4">
        <f>IF(bot_orders[[#This Row],[side]]="buy", bot_orders[[#This Row],[accFillSz]] + bot_orders[[#This Row],[fee]], -bot_orders[[#This Row],[accFillSz]])</f>
        <v>1.5597512</v>
      </c>
      <c r="Z4437" s="4">
        <f>IF(bot_orders[[#This Row],[side]]="sell",bot_orders[[#This Row],[accFillSz]]*bot_orders[[#This Row],[avgPx]]+bot_orders[[#This Row],[fee]], 0)</f>
        <v>0</v>
      </c>
      <c r="AA4437" s="4">
        <f>IF(bot_orders[[#This Row],[side]]="sell",-bot_orders[[#This Row],[accFillSz]],bot_orders[[#This Row],[accFillSz]]+bot_orders[[#This Row],[fee]])</f>
        <v>1.5597512</v>
      </c>
      <c r="AB4437">
        <v>0</v>
      </c>
      <c r="AC4437" t="s">
        <v>38</v>
      </c>
      <c r="AD4437">
        <v>0</v>
      </c>
      <c r="AE4437" t="s">
        <v>40</v>
      </c>
      <c r="AF4437" t="s">
        <v>41</v>
      </c>
      <c r="AG4437" t="s">
        <v>42</v>
      </c>
      <c r="AH4437" t="s">
        <v>28</v>
      </c>
      <c r="AI4437">
        <v>1.5597512</v>
      </c>
      <c r="AJ4437">
        <v>-1.1940089</v>
      </c>
    </row>
    <row r="4438" spans="1:36" x14ac:dyDescent="0.3">
      <c r="A4438">
        <v>3992</v>
      </c>
      <c r="B4438" t="s">
        <v>302</v>
      </c>
      <c r="C4438" t="s">
        <v>28</v>
      </c>
      <c r="D4438" t="s">
        <v>29</v>
      </c>
      <c r="E4438" t="s">
        <v>30</v>
      </c>
      <c r="F4438" t="s">
        <v>31</v>
      </c>
      <c r="G4438" t="s">
        <v>133</v>
      </c>
      <c r="H4438" t="s">
        <v>12127</v>
      </c>
      <c r="I4438" s="4" t="s">
        <v>12128</v>
      </c>
      <c r="J4438" s="1">
        <f>((((bot_orders[[#This Row],[cTime]]/ 1000)+3*3600) / 86400) + DATE(1970,1,1))</f>
        <v>45774.187961550924</v>
      </c>
      <c r="K4438" s="4" t="s">
        <v>12129</v>
      </c>
      <c r="L4438" s="1">
        <f>((((bot_orders[[#This Row],[uTime]]/ 1000)+3*3600) / 86400) + DATE(1970,1,1))</f>
        <v>45774.189481331021</v>
      </c>
      <c r="M4438" t="s">
        <v>34</v>
      </c>
      <c r="N4438" t="s">
        <v>28</v>
      </c>
      <c r="O4438" t="s">
        <v>35</v>
      </c>
      <c r="P4438">
        <v>1.5609999999999999</v>
      </c>
      <c r="Q4438" t="s">
        <v>36</v>
      </c>
      <c r="R4438" t="s">
        <v>55</v>
      </c>
      <c r="S4438">
        <v>0.76790000000000003</v>
      </c>
      <c r="T4438">
        <v>0.76790000000000003</v>
      </c>
      <c r="U4438">
        <v>1.5609999999999999</v>
      </c>
      <c r="V4438">
        <v>-1.2488E-3</v>
      </c>
      <c r="W4438" t="s">
        <v>39</v>
      </c>
      <c r="X4438" s="4">
        <f>IF(bot_orders[[#This Row],[side]]="sell", bot_orders[[#This Row],[accFillSz]]*bot_orders[[#This Row],[avgPx]] + bot_orders[[#This Row],[fee]], -bot_orders[[#This Row],[accFillSz]]*bot_orders[[#This Row],[avgPx]])</f>
        <v>-1.1986919</v>
      </c>
      <c r="Y4438" s="4">
        <f>IF(bot_orders[[#This Row],[side]]="buy", bot_orders[[#This Row],[accFillSz]] + bot_orders[[#This Row],[fee]], -bot_orders[[#This Row],[accFillSz]])</f>
        <v>1.5597512</v>
      </c>
      <c r="Z4438" s="4">
        <f>IF(bot_orders[[#This Row],[side]]="sell",bot_orders[[#This Row],[accFillSz]]*bot_orders[[#This Row],[avgPx]]+bot_orders[[#This Row],[fee]], 0)</f>
        <v>0</v>
      </c>
      <c r="AA4438" s="4">
        <f>IF(bot_orders[[#This Row],[side]]="sell",-bot_orders[[#This Row],[accFillSz]],bot_orders[[#This Row],[accFillSz]]+bot_orders[[#This Row],[fee]])</f>
        <v>1.5597512</v>
      </c>
      <c r="AB4438">
        <v>0</v>
      </c>
      <c r="AC4438" t="s">
        <v>38</v>
      </c>
      <c r="AD4438">
        <v>0</v>
      </c>
      <c r="AE4438" t="s">
        <v>40</v>
      </c>
      <c r="AF4438" t="s">
        <v>41</v>
      </c>
      <c r="AG4438" t="s">
        <v>42</v>
      </c>
      <c r="AH4438" t="s">
        <v>28</v>
      </c>
      <c r="AI4438">
        <v>1.5597512</v>
      </c>
      <c r="AJ4438">
        <v>-1.1986919</v>
      </c>
    </row>
    <row r="4439" spans="1:36" x14ac:dyDescent="0.3">
      <c r="A4439">
        <v>3993</v>
      </c>
      <c r="B4439" t="s">
        <v>302</v>
      </c>
      <c r="C4439" t="s">
        <v>28</v>
      </c>
      <c r="D4439" t="s">
        <v>29</v>
      </c>
      <c r="E4439" t="s">
        <v>30</v>
      </c>
      <c r="F4439" t="s">
        <v>31</v>
      </c>
      <c r="G4439" t="s">
        <v>133</v>
      </c>
      <c r="H4439" t="s">
        <v>12130</v>
      </c>
      <c r="I4439" s="4" t="s">
        <v>12131</v>
      </c>
      <c r="J4439" s="1">
        <f>((((bot_orders[[#This Row],[cTime]]/ 1000)+3*3600) / 86400) + DATE(1970,1,1))</f>
        <v>45774.189481354166</v>
      </c>
      <c r="K4439" s="4" t="s">
        <v>12132</v>
      </c>
      <c r="L4439" s="1">
        <f>((((bot_orders[[#This Row],[uTime]]/ 1000)+3*3600) / 86400) + DATE(1970,1,1))</f>
        <v>45774.192482337967</v>
      </c>
      <c r="M4439" t="s">
        <v>34</v>
      </c>
      <c r="N4439" t="s">
        <v>28</v>
      </c>
      <c r="O4439" t="s">
        <v>35</v>
      </c>
      <c r="P4439">
        <v>1.5589999999999999</v>
      </c>
      <c r="Q4439" t="s">
        <v>36</v>
      </c>
      <c r="R4439" t="s">
        <v>37</v>
      </c>
      <c r="S4439">
        <v>0.77090000000000003</v>
      </c>
      <c r="T4439">
        <v>0.77090000000000003</v>
      </c>
      <c r="U4439">
        <v>1.5589999999999999</v>
      </c>
      <c r="V4439">
        <v>-9.6146649999999997E-4</v>
      </c>
      <c r="W4439" t="s">
        <v>38</v>
      </c>
      <c r="X4439" s="4">
        <f>IF(bot_orders[[#This Row],[side]]="sell", bot_orders[[#This Row],[accFillSz]]*bot_orders[[#This Row],[avgPx]] + bot_orders[[#This Row],[fee]], -bot_orders[[#This Row],[accFillSz]]*bot_orders[[#This Row],[avgPx]])</f>
        <v>1.2008716335</v>
      </c>
      <c r="Y4439" s="4">
        <f>IF(bot_orders[[#This Row],[side]]="buy", bot_orders[[#This Row],[accFillSz]] + bot_orders[[#This Row],[fee]], -bot_orders[[#This Row],[accFillSz]])</f>
        <v>-1.5589999999999999</v>
      </c>
      <c r="Z4439" s="4">
        <f>IF(bot_orders[[#This Row],[side]]="sell",bot_orders[[#This Row],[accFillSz]]*bot_orders[[#This Row],[avgPx]]+bot_orders[[#This Row],[fee]], 0)</f>
        <v>1.2008716335</v>
      </c>
      <c r="AA4439" s="4">
        <f>IF(bot_orders[[#This Row],[side]]="sell",-bot_orders[[#This Row],[accFillSz]],bot_orders[[#This Row],[accFillSz]]+bot_orders[[#This Row],[fee]])</f>
        <v>-1.5589999999999999</v>
      </c>
      <c r="AB4439">
        <v>0</v>
      </c>
      <c r="AC4439" t="s">
        <v>39</v>
      </c>
      <c r="AD4439">
        <v>0</v>
      </c>
      <c r="AE4439" t="s">
        <v>40</v>
      </c>
      <c r="AF4439" t="s">
        <v>41</v>
      </c>
      <c r="AG4439" t="s">
        <v>42</v>
      </c>
      <c r="AH4439" t="s">
        <v>28</v>
      </c>
      <c r="AI4439">
        <v>-1.5589999999999999</v>
      </c>
      <c r="AJ4439">
        <v>1.20087163</v>
      </c>
    </row>
    <row r="4440" spans="1:36" x14ac:dyDescent="0.3">
      <c r="A4440">
        <v>3994</v>
      </c>
      <c r="B4440" t="s">
        <v>302</v>
      </c>
      <c r="C4440" t="s">
        <v>28</v>
      </c>
      <c r="D4440" t="s">
        <v>29</v>
      </c>
      <c r="E4440" t="s">
        <v>30</v>
      </c>
      <c r="F4440" t="s">
        <v>31</v>
      </c>
      <c r="G4440" t="s">
        <v>113</v>
      </c>
      <c r="H4440" t="s">
        <v>12133</v>
      </c>
      <c r="I4440" s="4" t="s">
        <v>12134</v>
      </c>
      <c r="J4440" s="1">
        <f>((((bot_orders[[#This Row],[cTime]]/ 1000)+3*3600) / 86400) + DATE(1970,1,1))</f>
        <v>45774.192482349536</v>
      </c>
      <c r="K4440" s="4" t="s">
        <v>12135</v>
      </c>
      <c r="L4440" s="1">
        <f>((((bot_orders[[#This Row],[uTime]]/ 1000)+3*3600) / 86400) + DATE(1970,1,1))</f>
        <v>45774.194650879625</v>
      </c>
      <c r="M4440" t="s">
        <v>34</v>
      </c>
      <c r="N4440" t="s">
        <v>28</v>
      </c>
      <c r="O4440" t="s">
        <v>35</v>
      </c>
      <c r="P4440">
        <v>1.5609999999999999</v>
      </c>
      <c r="Q4440" t="s">
        <v>36</v>
      </c>
      <c r="R4440" t="s">
        <v>55</v>
      </c>
      <c r="S4440">
        <v>0.76790000000000003</v>
      </c>
      <c r="T4440">
        <v>0.76790000000000003</v>
      </c>
      <c r="U4440">
        <v>1.5609999999999999</v>
      </c>
      <c r="V4440">
        <v>-1.2488E-3</v>
      </c>
      <c r="W4440" t="s">
        <v>39</v>
      </c>
      <c r="X4440" s="4">
        <f>IF(bot_orders[[#This Row],[side]]="sell", bot_orders[[#This Row],[accFillSz]]*bot_orders[[#This Row],[avgPx]] + bot_orders[[#This Row],[fee]], -bot_orders[[#This Row],[accFillSz]]*bot_orders[[#This Row],[avgPx]])</f>
        <v>-1.1986919</v>
      </c>
      <c r="Y4440" s="4">
        <f>IF(bot_orders[[#This Row],[side]]="buy", bot_orders[[#This Row],[accFillSz]] + bot_orders[[#This Row],[fee]], -bot_orders[[#This Row],[accFillSz]])</f>
        <v>1.5597512</v>
      </c>
      <c r="Z4440" s="4">
        <f>IF(bot_orders[[#This Row],[side]]="sell",bot_orders[[#This Row],[accFillSz]]*bot_orders[[#This Row],[avgPx]]+bot_orders[[#This Row],[fee]], 0)</f>
        <v>0</v>
      </c>
      <c r="AA4440" s="4">
        <f>IF(bot_orders[[#This Row],[side]]="sell",-bot_orders[[#This Row],[accFillSz]],bot_orders[[#This Row],[accFillSz]]+bot_orders[[#This Row],[fee]])</f>
        <v>1.5597512</v>
      </c>
      <c r="AB4440">
        <v>0</v>
      </c>
      <c r="AC4440" t="s">
        <v>38</v>
      </c>
      <c r="AD4440">
        <v>0</v>
      </c>
      <c r="AE4440" t="s">
        <v>40</v>
      </c>
      <c r="AF4440" t="s">
        <v>41</v>
      </c>
      <c r="AG4440" t="s">
        <v>42</v>
      </c>
      <c r="AH4440" t="s">
        <v>28</v>
      </c>
      <c r="AI4440">
        <v>1.5597512</v>
      </c>
      <c r="AJ4440">
        <v>-1.1986919</v>
      </c>
    </row>
    <row r="4441" spans="1:36" x14ac:dyDescent="0.3">
      <c r="A4441">
        <v>3995</v>
      </c>
      <c r="B4441" t="s">
        <v>302</v>
      </c>
      <c r="C4441" t="s">
        <v>28</v>
      </c>
      <c r="D4441" t="s">
        <v>29</v>
      </c>
      <c r="E4441" t="s">
        <v>30</v>
      </c>
      <c r="F4441" t="s">
        <v>31</v>
      </c>
      <c r="G4441" t="s">
        <v>113</v>
      </c>
      <c r="H4441" t="s">
        <v>12136</v>
      </c>
      <c r="I4441" s="4" t="s">
        <v>12137</v>
      </c>
      <c r="J4441" s="1">
        <f>((((bot_orders[[#This Row],[cTime]]/ 1000)+3*3600) / 86400) + DATE(1970,1,1))</f>
        <v>45774.194650902777</v>
      </c>
      <c r="K4441" s="4" t="s">
        <v>12138</v>
      </c>
      <c r="L4441" s="1">
        <f>((((bot_orders[[#This Row],[uTime]]/ 1000)+3*3600) / 86400) + DATE(1970,1,1))</f>
        <v>45774.196634016203</v>
      </c>
      <c r="M4441" t="s">
        <v>34</v>
      </c>
      <c r="N4441" t="s">
        <v>28</v>
      </c>
      <c r="O4441" t="s">
        <v>35</v>
      </c>
      <c r="P4441">
        <v>1.5589999999999999</v>
      </c>
      <c r="Q4441" t="s">
        <v>36</v>
      </c>
      <c r="R4441" t="s">
        <v>37</v>
      </c>
      <c r="S4441">
        <v>0.77090000000000003</v>
      </c>
      <c r="T4441">
        <v>0.77090000000000003</v>
      </c>
      <c r="U4441">
        <v>1.5589999999999999</v>
      </c>
      <c r="V4441">
        <v>-9.6146649999999997E-4</v>
      </c>
      <c r="W4441" t="s">
        <v>38</v>
      </c>
      <c r="X4441" s="4">
        <f>IF(bot_orders[[#This Row],[side]]="sell", bot_orders[[#This Row],[accFillSz]]*bot_orders[[#This Row],[avgPx]] + bot_orders[[#This Row],[fee]], -bot_orders[[#This Row],[accFillSz]]*bot_orders[[#This Row],[avgPx]])</f>
        <v>1.2008716335</v>
      </c>
      <c r="Y4441" s="4">
        <f>IF(bot_orders[[#This Row],[side]]="buy", bot_orders[[#This Row],[accFillSz]] + bot_orders[[#This Row],[fee]], -bot_orders[[#This Row],[accFillSz]])</f>
        <v>-1.5589999999999999</v>
      </c>
      <c r="Z4441" s="4">
        <f>IF(bot_orders[[#This Row],[side]]="sell",bot_orders[[#This Row],[accFillSz]]*bot_orders[[#This Row],[avgPx]]+bot_orders[[#This Row],[fee]], 0)</f>
        <v>1.2008716335</v>
      </c>
      <c r="AA4441" s="4">
        <f>IF(bot_orders[[#This Row],[side]]="sell",-bot_orders[[#This Row],[accFillSz]],bot_orders[[#This Row],[accFillSz]]+bot_orders[[#This Row],[fee]])</f>
        <v>-1.5589999999999999</v>
      </c>
      <c r="AB4441">
        <v>0</v>
      </c>
      <c r="AC4441" t="s">
        <v>39</v>
      </c>
      <c r="AD4441">
        <v>0</v>
      </c>
      <c r="AE4441" t="s">
        <v>40</v>
      </c>
      <c r="AF4441" t="s">
        <v>41</v>
      </c>
      <c r="AG4441" t="s">
        <v>42</v>
      </c>
      <c r="AH4441" t="s">
        <v>28</v>
      </c>
      <c r="AI4441">
        <v>-1.5589999999999999</v>
      </c>
      <c r="AJ4441">
        <v>1.20087163</v>
      </c>
    </row>
    <row r="4442" spans="1:36" x14ac:dyDescent="0.3">
      <c r="A4442">
        <v>3996</v>
      </c>
      <c r="B4442" t="s">
        <v>302</v>
      </c>
      <c r="C4442" t="s">
        <v>28</v>
      </c>
      <c r="D4442" t="s">
        <v>29</v>
      </c>
      <c r="E4442" t="s">
        <v>30</v>
      </c>
      <c r="F4442" t="s">
        <v>31</v>
      </c>
      <c r="G4442" t="s">
        <v>147</v>
      </c>
      <c r="H4442" t="s">
        <v>12139</v>
      </c>
      <c r="I4442" s="4" t="s">
        <v>12140</v>
      </c>
      <c r="J4442" s="1">
        <f>((((bot_orders[[#This Row],[cTime]]/ 1000)+3*3600) / 86400) + DATE(1970,1,1))</f>
        <v>45774.196634039356</v>
      </c>
      <c r="K4442" s="4" t="s">
        <v>12141</v>
      </c>
      <c r="L4442" s="1">
        <f>((((bot_orders[[#This Row],[uTime]]/ 1000)+3*3600) / 86400) + DATE(1970,1,1))</f>
        <v>45774.197530775462</v>
      </c>
      <c r="M4442" t="s">
        <v>34</v>
      </c>
      <c r="N4442" t="s">
        <v>28</v>
      </c>
      <c r="O4442" t="s">
        <v>35</v>
      </c>
      <c r="P4442">
        <v>1.5609999999999999</v>
      </c>
      <c r="Q4442" t="s">
        <v>36</v>
      </c>
      <c r="R4442" t="s">
        <v>55</v>
      </c>
      <c r="S4442">
        <v>0.76790000000000003</v>
      </c>
      <c r="T4442">
        <v>0.76790000000000003</v>
      </c>
      <c r="U4442">
        <v>1.5609999999999999</v>
      </c>
      <c r="V4442">
        <v>-1.2488E-3</v>
      </c>
      <c r="W4442" t="s">
        <v>39</v>
      </c>
      <c r="X4442" s="4">
        <f>IF(bot_orders[[#This Row],[side]]="sell", bot_orders[[#This Row],[accFillSz]]*bot_orders[[#This Row],[avgPx]] + bot_orders[[#This Row],[fee]], -bot_orders[[#This Row],[accFillSz]]*bot_orders[[#This Row],[avgPx]])</f>
        <v>-1.1986919</v>
      </c>
      <c r="Y4442" s="4">
        <f>IF(bot_orders[[#This Row],[side]]="buy", bot_orders[[#This Row],[accFillSz]] + bot_orders[[#This Row],[fee]], -bot_orders[[#This Row],[accFillSz]])</f>
        <v>1.5597512</v>
      </c>
      <c r="Z4442" s="4">
        <f>IF(bot_orders[[#This Row],[side]]="sell",bot_orders[[#This Row],[accFillSz]]*bot_orders[[#This Row],[avgPx]]+bot_orders[[#This Row],[fee]], 0)</f>
        <v>0</v>
      </c>
      <c r="AA4442" s="4">
        <f>IF(bot_orders[[#This Row],[side]]="sell",-bot_orders[[#This Row],[accFillSz]],bot_orders[[#This Row],[accFillSz]]+bot_orders[[#This Row],[fee]])</f>
        <v>1.5597512</v>
      </c>
      <c r="AB4442">
        <v>0</v>
      </c>
      <c r="AC4442" t="s">
        <v>38</v>
      </c>
      <c r="AD4442">
        <v>0</v>
      </c>
      <c r="AE4442" t="s">
        <v>40</v>
      </c>
      <c r="AF4442" t="s">
        <v>41</v>
      </c>
      <c r="AG4442" t="s">
        <v>42</v>
      </c>
      <c r="AH4442" t="s">
        <v>28</v>
      </c>
      <c r="AI4442">
        <v>1.5597512</v>
      </c>
      <c r="AJ4442">
        <v>-1.1986919</v>
      </c>
    </row>
    <row r="4443" spans="1:36" x14ac:dyDescent="0.3">
      <c r="A4443">
        <v>3997</v>
      </c>
      <c r="B4443" t="s">
        <v>302</v>
      </c>
      <c r="C4443" t="s">
        <v>28</v>
      </c>
      <c r="D4443" t="s">
        <v>29</v>
      </c>
      <c r="E4443" t="s">
        <v>30</v>
      </c>
      <c r="F4443" t="s">
        <v>31</v>
      </c>
      <c r="G4443" t="s">
        <v>147</v>
      </c>
      <c r="H4443" t="s">
        <v>12142</v>
      </c>
      <c r="I4443" s="4" t="s">
        <v>12143</v>
      </c>
      <c r="J4443" s="1">
        <f>((((bot_orders[[#This Row],[cTime]]/ 1000)+3*3600) / 86400) + DATE(1970,1,1))</f>
        <v>45774.197530798614</v>
      </c>
      <c r="K4443" s="4" t="s">
        <v>12144</v>
      </c>
      <c r="L4443" s="1">
        <f>((((bot_orders[[#This Row],[uTime]]/ 1000)+3*3600) / 86400) + DATE(1970,1,1))</f>
        <v>45774.218426145831</v>
      </c>
      <c r="M4443" t="s">
        <v>34</v>
      </c>
      <c r="N4443" t="s">
        <v>28</v>
      </c>
      <c r="O4443" t="s">
        <v>35</v>
      </c>
      <c r="P4443">
        <v>1.5589999999999999</v>
      </c>
      <c r="Q4443" t="s">
        <v>36</v>
      </c>
      <c r="R4443" t="s">
        <v>37</v>
      </c>
      <c r="S4443">
        <v>0.77090000000000003</v>
      </c>
      <c r="T4443">
        <v>0.77090000000000003</v>
      </c>
      <c r="U4443">
        <v>1.5589999999999999</v>
      </c>
      <c r="V4443">
        <v>-9.6146649999999997E-4</v>
      </c>
      <c r="W4443" t="s">
        <v>38</v>
      </c>
      <c r="X4443" s="4">
        <f>IF(bot_orders[[#This Row],[side]]="sell", bot_orders[[#This Row],[accFillSz]]*bot_orders[[#This Row],[avgPx]] + bot_orders[[#This Row],[fee]], -bot_orders[[#This Row],[accFillSz]]*bot_orders[[#This Row],[avgPx]])</f>
        <v>1.2008716335</v>
      </c>
      <c r="Y4443" s="4">
        <f>IF(bot_orders[[#This Row],[side]]="buy", bot_orders[[#This Row],[accFillSz]] + bot_orders[[#This Row],[fee]], -bot_orders[[#This Row],[accFillSz]])</f>
        <v>-1.5589999999999999</v>
      </c>
      <c r="Z4443" s="4">
        <f>IF(bot_orders[[#This Row],[side]]="sell",bot_orders[[#This Row],[accFillSz]]*bot_orders[[#This Row],[avgPx]]+bot_orders[[#This Row],[fee]], 0)</f>
        <v>1.2008716335</v>
      </c>
      <c r="AA4443" s="4">
        <f>IF(bot_orders[[#This Row],[side]]="sell",-bot_orders[[#This Row],[accFillSz]],bot_orders[[#This Row],[accFillSz]]+bot_orders[[#This Row],[fee]])</f>
        <v>-1.5589999999999999</v>
      </c>
      <c r="AB4443">
        <v>0</v>
      </c>
      <c r="AC4443" t="s">
        <v>39</v>
      </c>
      <c r="AD4443">
        <v>0</v>
      </c>
      <c r="AE4443" t="s">
        <v>40</v>
      </c>
      <c r="AF4443" t="s">
        <v>41</v>
      </c>
      <c r="AG4443" t="s">
        <v>42</v>
      </c>
      <c r="AH4443" t="s">
        <v>28</v>
      </c>
      <c r="AI4443">
        <v>-1.5589999999999999</v>
      </c>
      <c r="AJ4443">
        <v>1.20087163</v>
      </c>
    </row>
    <row r="4444" spans="1:36" x14ac:dyDescent="0.3">
      <c r="A4444">
        <v>3998</v>
      </c>
      <c r="B4444" t="s">
        <v>302</v>
      </c>
      <c r="C4444" t="s">
        <v>28</v>
      </c>
      <c r="D4444" t="s">
        <v>29</v>
      </c>
      <c r="E4444" t="s">
        <v>30</v>
      </c>
      <c r="F4444" t="s">
        <v>31</v>
      </c>
      <c r="G4444" t="s">
        <v>150</v>
      </c>
      <c r="H4444" t="s">
        <v>12145</v>
      </c>
      <c r="I4444" s="4" t="s">
        <v>12146</v>
      </c>
      <c r="J4444" s="1">
        <f>((((bot_orders[[#This Row],[cTime]]/ 1000)+3*3600) / 86400) + DATE(1970,1,1))</f>
        <v>45774.199019675929</v>
      </c>
      <c r="K4444" s="4" t="s">
        <v>12147</v>
      </c>
      <c r="L4444" s="1">
        <f>((((bot_orders[[#This Row],[uTime]]/ 1000)+3*3600) / 86400) + DATE(1970,1,1))</f>
        <v>45774.217011678236</v>
      </c>
      <c r="M4444" t="s">
        <v>34</v>
      </c>
      <c r="N4444" t="s">
        <v>28</v>
      </c>
      <c r="O4444" t="s">
        <v>35</v>
      </c>
      <c r="P4444">
        <v>1.5589999999999999</v>
      </c>
      <c r="Q4444" t="s">
        <v>36</v>
      </c>
      <c r="R4444" t="s">
        <v>37</v>
      </c>
      <c r="S4444">
        <v>0.76790000000000003</v>
      </c>
      <c r="T4444">
        <v>0.76790000000000003</v>
      </c>
      <c r="U4444">
        <v>1.5589999999999999</v>
      </c>
      <c r="V4444">
        <v>-9.5772489999999995E-4</v>
      </c>
      <c r="W4444" t="s">
        <v>38</v>
      </c>
      <c r="X4444" s="4">
        <f>IF(bot_orders[[#This Row],[side]]="sell", bot_orders[[#This Row],[accFillSz]]*bot_orders[[#This Row],[avgPx]] + bot_orders[[#This Row],[fee]], -bot_orders[[#This Row],[accFillSz]]*bot_orders[[#This Row],[avgPx]])</f>
        <v>1.1961983751</v>
      </c>
      <c r="Y4444" s="4">
        <f>IF(bot_orders[[#This Row],[side]]="buy", bot_orders[[#This Row],[accFillSz]] + bot_orders[[#This Row],[fee]], -bot_orders[[#This Row],[accFillSz]])</f>
        <v>-1.5589999999999999</v>
      </c>
      <c r="Z4444" s="4">
        <f>IF(bot_orders[[#This Row],[side]]="sell",bot_orders[[#This Row],[accFillSz]]*bot_orders[[#This Row],[avgPx]]+bot_orders[[#This Row],[fee]], 0)</f>
        <v>1.1961983751</v>
      </c>
      <c r="AA4444" s="4">
        <f>IF(bot_orders[[#This Row],[side]]="sell",-bot_orders[[#This Row],[accFillSz]],bot_orders[[#This Row],[accFillSz]]+bot_orders[[#This Row],[fee]])</f>
        <v>-1.5589999999999999</v>
      </c>
      <c r="AB4444">
        <v>0</v>
      </c>
      <c r="AC4444" t="s">
        <v>39</v>
      </c>
      <c r="AD4444">
        <v>0</v>
      </c>
      <c r="AE4444" t="s">
        <v>40</v>
      </c>
      <c r="AF4444" t="s">
        <v>41</v>
      </c>
      <c r="AG4444" t="s">
        <v>42</v>
      </c>
      <c r="AH4444" t="s">
        <v>28</v>
      </c>
      <c r="AI4444">
        <v>-1.5589999999999999</v>
      </c>
      <c r="AJ4444">
        <v>1.19619838</v>
      </c>
    </row>
    <row r="4445" spans="1:36" x14ac:dyDescent="0.3">
      <c r="A4445">
        <v>4000</v>
      </c>
      <c r="B4445" t="s">
        <v>302</v>
      </c>
      <c r="C4445" t="s">
        <v>28</v>
      </c>
      <c r="D4445" t="s">
        <v>29</v>
      </c>
      <c r="E4445" t="s">
        <v>30</v>
      </c>
      <c r="F4445" t="s">
        <v>31</v>
      </c>
      <c r="G4445" t="s">
        <v>92</v>
      </c>
      <c r="H4445" t="s">
        <v>12148</v>
      </c>
      <c r="I4445" s="4" t="s">
        <v>12149</v>
      </c>
      <c r="J4445" s="1">
        <f>((((bot_orders[[#This Row],[cTime]]/ 1000)+3*3600) / 86400) + DATE(1970,1,1))</f>
        <v>45774.203392662035</v>
      </c>
      <c r="K4445" s="4" t="s">
        <v>12150</v>
      </c>
      <c r="L4445" s="1">
        <f>((((bot_orders[[#This Row],[uTime]]/ 1000)+3*3600) / 86400) + DATE(1970,1,1))</f>
        <v>45774.205008009259</v>
      </c>
      <c r="M4445" t="s">
        <v>34</v>
      </c>
      <c r="N4445" t="s">
        <v>28</v>
      </c>
      <c r="O4445" t="s">
        <v>35</v>
      </c>
      <c r="P4445">
        <v>1.5589999999999999</v>
      </c>
      <c r="Q4445" t="s">
        <v>36</v>
      </c>
      <c r="R4445" t="s">
        <v>37</v>
      </c>
      <c r="S4445">
        <v>0.76490000000000002</v>
      </c>
      <c r="T4445">
        <v>0.76490000000000002</v>
      </c>
      <c r="U4445">
        <v>1.5589999999999999</v>
      </c>
      <c r="V4445">
        <v>-9.5398330000000004E-4</v>
      </c>
      <c r="W4445" t="s">
        <v>38</v>
      </c>
      <c r="X4445" s="4">
        <f>IF(bot_orders[[#This Row],[side]]="sell", bot_orders[[#This Row],[accFillSz]]*bot_orders[[#This Row],[avgPx]] + bot_orders[[#This Row],[fee]], -bot_orders[[#This Row],[accFillSz]]*bot_orders[[#This Row],[avgPx]])</f>
        <v>1.1915251166999998</v>
      </c>
      <c r="Y4445" s="4">
        <f>IF(bot_orders[[#This Row],[side]]="buy", bot_orders[[#This Row],[accFillSz]] + bot_orders[[#This Row],[fee]], -bot_orders[[#This Row],[accFillSz]])</f>
        <v>-1.5589999999999999</v>
      </c>
      <c r="Z4445" s="4">
        <f>IF(bot_orders[[#This Row],[side]]="sell",bot_orders[[#This Row],[accFillSz]]*bot_orders[[#This Row],[avgPx]]+bot_orders[[#This Row],[fee]], 0)</f>
        <v>1.1915251166999998</v>
      </c>
      <c r="AA4445" s="4">
        <f>IF(bot_orders[[#This Row],[side]]="sell",-bot_orders[[#This Row],[accFillSz]],bot_orders[[#This Row],[accFillSz]]+bot_orders[[#This Row],[fee]])</f>
        <v>-1.5589999999999999</v>
      </c>
      <c r="AB4445">
        <v>0</v>
      </c>
      <c r="AC4445" t="s">
        <v>39</v>
      </c>
      <c r="AD4445">
        <v>0</v>
      </c>
      <c r="AE4445" t="s">
        <v>40</v>
      </c>
      <c r="AF4445" t="s">
        <v>41</v>
      </c>
      <c r="AG4445" t="s">
        <v>42</v>
      </c>
      <c r="AH4445" t="s">
        <v>28</v>
      </c>
      <c r="AI4445">
        <v>-1.5589999999999999</v>
      </c>
      <c r="AJ4445">
        <v>1.1915251200000001</v>
      </c>
    </row>
    <row r="4446" spans="1:36" x14ac:dyDescent="0.3">
      <c r="A4446">
        <v>4001</v>
      </c>
      <c r="B4446" t="s">
        <v>302</v>
      </c>
      <c r="C4446" t="s">
        <v>28</v>
      </c>
      <c r="D4446" t="s">
        <v>29</v>
      </c>
      <c r="E4446" t="s">
        <v>30</v>
      </c>
      <c r="F4446" t="s">
        <v>31</v>
      </c>
      <c r="G4446" t="s">
        <v>81</v>
      </c>
      <c r="H4446" t="s">
        <v>12151</v>
      </c>
      <c r="I4446" s="4" t="s">
        <v>12152</v>
      </c>
      <c r="J4446" s="1">
        <f>((((bot_orders[[#This Row],[cTime]]/ 1000)+3*3600) / 86400) + DATE(1970,1,1))</f>
        <v>45774.205008032412</v>
      </c>
      <c r="K4446" s="4" t="s">
        <v>12153</v>
      </c>
      <c r="L4446" s="1">
        <f>((((bot_orders[[#This Row],[uTime]]/ 1000)+3*3600) / 86400) + DATE(1970,1,1))</f>
        <v>45774.206671226857</v>
      </c>
      <c r="M4446" t="s">
        <v>34</v>
      </c>
      <c r="N4446" t="s">
        <v>28</v>
      </c>
      <c r="O4446" t="s">
        <v>35</v>
      </c>
      <c r="P4446">
        <v>1.5609999999999999</v>
      </c>
      <c r="Q4446" t="s">
        <v>36</v>
      </c>
      <c r="R4446" t="s">
        <v>55</v>
      </c>
      <c r="S4446">
        <v>0.76190000000000002</v>
      </c>
      <c r="T4446">
        <v>0.76190000000000002</v>
      </c>
      <c r="U4446">
        <v>1.5609999999999999</v>
      </c>
      <c r="V4446">
        <v>-1.2488E-3</v>
      </c>
      <c r="W4446" t="s">
        <v>39</v>
      </c>
      <c r="X4446" s="4">
        <f>IF(bot_orders[[#This Row],[side]]="sell", bot_orders[[#This Row],[accFillSz]]*bot_orders[[#This Row],[avgPx]] + bot_orders[[#This Row],[fee]], -bot_orders[[#This Row],[accFillSz]]*bot_orders[[#This Row],[avgPx]])</f>
        <v>-1.1893259</v>
      </c>
      <c r="Y4446" s="4">
        <f>IF(bot_orders[[#This Row],[side]]="buy", bot_orders[[#This Row],[accFillSz]] + bot_orders[[#This Row],[fee]], -bot_orders[[#This Row],[accFillSz]])</f>
        <v>1.5597512</v>
      </c>
      <c r="Z4446" s="4">
        <f>IF(bot_orders[[#This Row],[side]]="sell",bot_orders[[#This Row],[accFillSz]]*bot_orders[[#This Row],[avgPx]]+bot_orders[[#This Row],[fee]], 0)</f>
        <v>0</v>
      </c>
      <c r="AA4446" s="4">
        <f>IF(bot_orders[[#This Row],[side]]="sell",-bot_orders[[#This Row],[accFillSz]],bot_orders[[#This Row],[accFillSz]]+bot_orders[[#This Row],[fee]])</f>
        <v>1.5597512</v>
      </c>
      <c r="AB4446">
        <v>0</v>
      </c>
      <c r="AC4446" t="s">
        <v>38</v>
      </c>
      <c r="AD4446">
        <v>0</v>
      </c>
      <c r="AE4446" t="s">
        <v>40</v>
      </c>
      <c r="AF4446" t="s">
        <v>41</v>
      </c>
      <c r="AG4446" t="s">
        <v>42</v>
      </c>
      <c r="AH4446" t="s">
        <v>28</v>
      </c>
      <c r="AI4446">
        <v>1.5597512</v>
      </c>
      <c r="AJ4446">
        <v>-1.1893259</v>
      </c>
    </row>
    <row r="4447" spans="1:36" x14ac:dyDescent="0.3">
      <c r="A4447">
        <v>4002</v>
      </c>
      <c r="B4447" t="s">
        <v>302</v>
      </c>
      <c r="C4447" t="s">
        <v>28</v>
      </c>
      <c r="D4447" t="s">
        <v>29</v>
      </c>
      <c r="E4447" t="s">
        <v>30</v>
      </c>
      <c r="F4447" t="s">
        <v>31</v>
      </c>
      <c r="G4447" t="s">
        <v>81</v>
      </c>
      <c r="H4447" t="s">
        <v>12154</v>
      </c>
      <c r="I4447" s="4" t="s">
        <v>12155</v>
      </c>
      <c r="J4447" s="1">
        <f>((((bot_orders[[#This Row],[cTime]]/ 1000)+3*3600) / 86400) + DATE(1970,1,1))</f>
        <v>45774.206671249995</v>
      </c>
      <c r="K4447" s="4" t="s">
        <v>12156</v>
      </c>
      <c r="L4447" s="1">
        <f>((((bot_orders[[#This Row],[uTime]]/ 1000)+3*3600) / 86400) + DATE(1970,1,1))</f>
        <v>45774.210568263894</v>
      </c>
      <c r="M4447" t="s">
        <v>34</v>
      </c>
      <c r="N4447" t="s">
        <v>28</v>
      </c>
      <c r="O4447" t="s">
        <v>35</v>
      </c>
      <c r="P4447">
        <v>1.5589999999999999</v>
      </c>
      <c r="Q4447" t="s">
        <v>36</v>
      </c>
      <c r="R4447" t="s">
        <v>37</v>
      </c>
      <c r="S4447">
        <v>0.76490000000000002</v>
      </c>
      <c r="T4447">
        <v>0.76490000000000002</v>
      </c>
      <c r="U4447">
        <v>1.5589999999999999</v>
      </c>
      <c r="V4447">
        <v>-9.5398330000000004E-4</v>
      </c>
      <c r="W4447" t="s">
        <v>38</v>
      </c>
      <c r="X4447" s="4">
        <f>IF(bot_orders[[#This Row],[side]]="sell", bot_orders[[#This Row],[accFillSz]]*bot_orders[[#This Row],[avgPx]] + bot_orders[[#This Row],[fee]], -bot_orders[[#This Row],[accFillSz]]*bot_orders[[#This Row],[avgPx]])</f>
        <v>1.1915251166999998</v>
      </c>
      <c r="Y4447" s="4">
        <f>IF(bot_orders[[#This Row],[side]]="buy", bot_orders[[#This Row],[accFillSz]] + bot_orders[[#This Row],[fee]], -bot_orders[[#This Row],[accFillSz]])</f>
        <v>-1.5589999999999999</v>
      </c>
      <c r="Z4447" s="4">
        <f>IF(bot_orders[[#This Row],[side]]="sell",bot_orders[[#This Row],[accFillSz]]*bot_orders[[#This Row],[avgPx]]+bot_orders[[#This Row],[fee]], 0)</f>
        <v>1.1915251166999998</v>
      </c>
      <c r="AA4447" s="4">
        <f>IF(bot_orders[[#This Row],[side]]="sell",-bot_orders[[#This Row],[accFillSz]],bot_orders[[#This Row],[accFillSz]]+bot_orders[[#This Row],[fee]])</f>
        <v>-1.5589999999999999</v>
      </c>
      <c r="AB4447">
        <v>0</v>
      </c>
      <c r="AC4447" t="s">
        <v>39</v>
      </c>
      <c r="AD4447">
        <v>0</v>
      </c>
      <c r="AE4447" t="s">
        <v>40</v>
      </c>
      <c r="AF4447" t="s">
        <v>41</v>
      </c>
      <c r="AG4447" t="s">
        <v>42</v>
      </c>
      <c r="AH4447" t="s">
        <v>28</v>
      </c>
      <c r="AI4447">
        <v>-1.5589999999999999</v>
      </c>
      <c r="AJ4447">
        <v>1.1915251200000001</v>
      </c>
    </row>
    <row r="4448" spans="1:36" x14ac:dyDescent="0.3">
      <c r="A4448">
        <v>4004</v>
      </c>
      <c r="B4448" t="s">
        <v>302</v>
      </c>
      <c r="C4448" t="s">
        <v>28</v>
      </c>
      <c r="D4448" t="s">
        <v>29</v>
      </c>
      <c r="E4448" t="s">
        <v>30</v>
      </c>
      <c r="F4448" t="s">
        <v>31</v>
      </c>
      <c r="G4448" t="s">
        <v>76</v>
      </c>
      <c r="H4448" t="s">
        <v>12157</v>
      </c>
      <c r="I4448" s="4" t="s">
        <v>12158</v>
      </c>
      <c r="J4448" s="1">
        <f>((((bot_orders[[#This Row],[cTime]]/ 1000)+3*3600) / 86400) + DATE(1970,1,1))</f>
        <v>45774.207101018517</v>
      </c>
      <c r="K4448" s="4" t="s">
        <v>12159</v>
      </c>
      <c r="L4448" s="1">
        <f>((((bot_orders[[#This Row],[uTime]]/ 1000)+3*3600) / 86400) + DATE(1970,1,1))</f>
        <v>45774.209123958331</v>
      </c>
      <c r="M4448" t="s">
        <v>34</v>
      </c>
      <c r="N4448" t="s">
        <v>28</v>
      </c>
      <c r="O4448" t="s">
        <v>35</v>
      </c>
      <c r="P4448">
        <v>1.5589999999999999</v>
      </c>
      <c r="Q4448" t="s">
        <v>36</v>
      </c>
      <c r="R4448" t="s">
        <v>37</v>
      </c>
      <c r="S4448">
        <v>0.76190000000000002</v>
      </c>
      <c r="T4448">
        <v>0.76190000000000002</v>
      </c>
      <c r="U4448">
        <v>1.5589999999999999</v>
      </c>
      <c r="V4448">
        <v>-9.5024170000000002E-4</v>
      </c>
      <c r="W4448" t="s">
        <v>38</v>
      </c>
      <c r="X4448" s="4">
        <f>IF(bot_orders[[#This Row],[side]]="sell", bot_orders[[#This Row],[accFillSz]]*bot_orders[[#This Row],[avgPx]] + bot_orders[[#This Row],[fee]], -bot_orders[[#This Row],[accFillSz]]*bot_orders[[#This Row],[avgPx]])</f>
        <v>1.1868518583000001</v>
      </c>
      <c r="Y4448" s="4">
        <f>IF(bot_orders[[#This Row],[side]]="buy", bot_orders[[#This Row],[accFillSz]] + bot_orders[[#This Row],[fee]], -bot_orders[[#This Row],[accFillSz]])</f>
        <v>-1.5589999999999999</v>
      </c>
      <c r="Z4448" s="4">
        <f>IF(bot_orders[[#This Row],[side]]="sell",bot_orders[[#This Row],[accFillSz]]*bot_orders[[#This Row],[avgPx]]+bot_orders[[#This Row],[fee]], 0)</f>
        <v>1.1868518583000001</v>
      </c>
      <c r="AA4448" s="4">
        <f>IF(bot_orders[[#This Row],[side]]="sell",-bot_orders[[#This Row],[accFillSz]],bot_orders[[#This Row],[accFillSz]]+bot_orders[[#This Row],[fee]])</f>
        <v>-1.5589999999999999</v>
      </c>
      <c r="AB4448">
        <v>0</v>
      </c>
      <c r="AC4448" t="s">
        <v>39</v>
      </c>
      <c r="AD4448">
        <v>0</v>
      </c>
      <c r="AE4448" t="s">
        <v>40</v>
      </c>
      <c r="AF4448" t="s">
        <v>41</v>
      </c>
      <c r="AG4448" t="s">
        <v>42</v>
      </c>
      <c r="AH4448" t="s">
        <v>28</v>
      </c>
      <c r="AI4448">
        <v>-1.5589999999999999</v>
      </c>
      <c r="AJ4448">
        <v>1.18685186</v>
      </c>
    </row>
    <row r="4449" spans="1:36" x14ac:dyDescent="0.3">
      <c r="A4449">
        <v>4005</v>
      </c>
      <c r="B4449" t="s">
        <v>302</v>
      </c>
      <c r="C4449" t="s">
        <v>28</v>
      </c>
      <c r="D4449" t="s">
        <v>29</v>
      </c>
      <c r="E4449" t="s">
        <v>30</v>
      </c>
      <c r="F4449" t="s">
        <v>31</v>
      </c>
      <c r="G4449" t="s">
        <v>872</v>
      </c>
      <c r="H4449" t="s">
        <v>12160</v>
      </c>
      <c r="I4449" s="4" t="s">
        <v>12161</v>
      </c>
      <c r="J4449" s="1">
        <f>((((bot_orders[[#This Row],[cTime]]/ 1000)+3*3600) / 86400) + DATE(1970,1,1))</f>
        <v>45774.209123981484</v>
      </c>
      <c r="K4449" s="4" t="s">
        <v>12162</v>
      </c>
      <c r="L4449" s="1">
        <f>((((bot_orders[[#This Row],[uTime]]/ 1000)+3*3600) / 86400) + DATE(1970,1,1))</f>
        <v>45774.642756608795</v>
      </c>
      <c r="M4449" t="s">
        <v>34</v>
      </c>
      <c r="N4449" t="s">
        <v>28</v>
      </c>
      <c r="O4449" t="s">
        <v>35</v>
      </c>
      <c r="P4449">
        <v>1.5609999999999999</v>
      </c>
      <c r="Q4449" t="s">
        <v>36</v>
      </c>
      <c r="R4449" t="s">
        <v>55</v>
      </c>
      <c r="S4449">
        <v>0.75900000000000001</v>
      </c>
      <c r="T4449">
        <v>0.75900000000000001</v>
      </c>
      <c r="U4449">
        <v>1.5609999999999999</v>
      </c>
      <c r="V4449">
        <v>-1.2488E-3</v>
      </c>
      <c r="W4449" t="s">
        <v>39</v>
      </c>
      <c r="X4449" s="4">
        <f>IF(bot_orders[[#This Row],[side]]="sell", bot_orders[[#This Row],[accFillSz]]*bot_orders[[#This Row],[avgPx]] + bot_orders[[#This Row],[fee]], -bot_orders[[#This Row],[accFillSz]]*bot_orders[[#This Row],[avgPx]])</f>
        <v>-1.1847989999999999</v>
      </c>
      <c r="Y4449" s="4">
        <f>IF(bot_orders[[#This Row],[side]]="buy", bot_orders[[#This Row],[accFillSz]] + bot_orders[[#This Row],[fee]], -bot_orders[[#This Row],[accFillSz]])</f>
        <v>1.5597512</v>
      </c>
      <c r="Z4449" s="4">
        <f>IF(bot_orders[[#This Row],[side]]="sell",bot_orders[[#This Row],[accFillSz]]*bot_orders[[#This Row],[avgPx]]+bot_orders[[#This Row],[fee]], 0)</f>
        <v>0</v>
      </c>
      <c r="AA4449" s="4">
        <f>IF(bot_orders[[#This Row],[side]]="sell",-bot_orders[[#This Row],[accFillSz]],bot_orders[[#This Row],[accFillSz]]+bot_orders[[#This Row],[fee]])</f>
        <v>1.5597512</v>
      </c>
      <c r="AB4449">
        <v>0</v>
      </c>
      <c r="AC4449" t="s">
        <v>38</v>
      </c>
      <c r="AD4449">
        <v>0</v>
      </c>
      <c r="AE4449" t="s">
        <v>40</v>
      </c>
      <c r="AF4449" t="s">
        <v>41</v>
      </c>
      <c r="AG4449" t="s">
        <v>42</v>
      </c>
      <c r="AH4449" t="s">
        <v>28</v>
      </c>
      <c r="AI4449">
        <v>1.5597512</v>
      </c>
      <c r="AJ4449">
        <v>-1.1847989999999999</v>
      </c>
    </row>
    <row r="4450" spans="1:36" x14ac:dyDescent="0.3">
      <c r="A4450">
        <v>4007</v>
      </c>
      <c r="B4450" t="s">
        <v>302</v>
      </c>
      <c r="C4450" t="s">
        <v>28</v>
      </c>
      <c r="D4450" t="s">
        <v>29</v>
      </c>
      <c r="E4450" t="s">
        <v>30</v>
      </c>
      <c r="F4450" t="s">
        <v>31</v>
      </c>
      <c r="G4450" t="s">
        <v>160</v>
      </c>
      <c r="H4450" t="s">
        <v>12163</v>
      </c>
      <c r="I4450" s="4" t="s">
        <v>12164</v>
      </c>
      <c r="J4450" s="1">
        <f>((((bot_orders[[#This Row],[cTime]]/ 1000)+3*3600) / 86400) + DATE(1970,1,1))</f>
        <v>45774.210568287031</v>
      </c>
      <c r="K4450" s="4" t="s">
        <v>12165</v>
      </c>
      <c r="L4450" s="1">
        <f>((((bot_orders[[#This Row],[uTime]]/ 1000)+3*3600) / 86400) + DATE(1970,1,1))</f>
        <v>45774.212629398149</v>
      </c>
      <c r="M4450" t="s">
        <v>34</v>
      </c>
      <c r="N4450" t="s">
        <v>28</v>
      </c>
      <c r="O4450" t="s">
        <v>35</v>
      </c>
      <c r="P4450">
        <v>1.5609999999999999</v>
      </c>
      <c r="Q4450" t="s">
        <v>36</v>
      </c>
      <c r="R4450" t="s">
        <v>55</v>
      </c>
      <c r="S4450">
        <v>0.76190000000000002</v>
      </c>
      <c r="T4450">
        <v>0.76190000000000002</v>
      </c>
      <c r="U4450">
        <v>1.5609999999999999</v>
      </c>
      <c r="V4450">
        <v>-1.2488E-3</v>
      </c>
      <c r="W4450" t="s">
        <v>39</v>
      </c>
      <c r="X4450" s="4">
        <f>IF(bot_orders[[#This Row],[side]]="sell", bot_orders[[#This Row],[accFillSz]]*bot_orders[[#This Row],[avgPx]] + bot_orders[[#This Row],[fee]], -bot_orders[[#This Row],[accFillSz]]*bot_orders[[#This Row],[avgPx]])</f>
        <v>-1.1893259</v>
      </c>
      <c r="Y4450" s="4">
        <f>IF(bot_orders[[#This Row],[side]]="buy", bot_orders[[#This Row],[accFillSz]] + bot_orders[[#This Row],[fee]], -bot_orders[[#This Row],[accFillSz]])</f>
        <v>1.5597512</v>
      </c>
      <c r="Z4450" s="4">
        <f>IF(bot_orders[[#This Row],[side]]="sell",bot_orders[[#This Row],[accFillSz]]*bot_orders[[#This Row],[avgPx]]+bot_orders[[#This Row],[fee]], 0)</f>
        <v>0</v>
      </c>
      <c r="AA4450" s="4">
        <f>IF(bot_orders[[#This Row],[side]]="sell",-bot_orders[[#This Row],[accFillSz]],bot_orders[[#This Row],[accFillSz]]+bot_orders[[#This Row],[fee]])</f>
        <v>1.5597512</v>
      </c>
      <c r="AB4450">
        <v>0</v>
      </c>
      <c r="AC4450" t="s">
        <v>38</v>
      </c>
      <c r="AD4450">
        <v>0</v>
      </c>
      <c r="AE4450" t="s">
        <v>40</v>
      </c>
      <c r="AF4450" t="s">
        <v>41</v>
      </c>
      <c r="AG4450" t="s">
        <v>42</v>
      </c>
      <c r="AH4450" t="s">
        <v>28</v>
      </c>
      <c r="AI4450">
        <v>1.5597512</v>
      </c>
      <c r="AJ4450">
        <v>-1.1893259</v>
      </c>
    </row>
    <row r="4451" spans="1:36" x14ac:dyDescent="0.3">
      <c r="A4451">
        <v>4008</v>
      </c>
      <c r="B4451" t="s">
        <v>302</v>
      </c>
      <c r="C4451" t="s">
        <v>28</v>
      </c>
      <c r="D4451" t="s">
        <v>29</v>
      </c>
      <c r="E4451" t="s">
        <v>30</v>
      </c>
      <c r="F4451" t="s">
        <v>31</v>
      </c>
      <c r="G4451" t="s">
        <v>160</v>
      </c>
      <c r="H4451" t="s">
        <v>12166</v>
      </c>
      <c r="I4451" s="4" t="s">
        <v>12167</v>
      </c>
      <c r="J4451" s="1">
        <f>((((bot_orders[[#This Row],[cTime]]/ 1000)+3*3600) / 86400) + DATE(1970,1,1))</f>
        <v>45774.212629421294</v>
      </c>
      <c r="K4451" s="4" t="s">
        <v>12168</v>
      </c>
      <c r="L4451" s="1">
        <f>((((bot_orders[[#This Row],[uTime]]/ 1000)+3*3600) / 86400) + DATE(1970,1,1))</f>
        <v>45774.215735763893</v>
      </c>
      <c r="M4451" t="s">
        <v>34</v>
      </c>
      <c r="N4451" t="s">
        <v>28</v>
      </c>
      <c r="O4451" t="s">
        <v>35</v>
      </c>
      <c r="P4451">
        <v>1.5589999999999999</v>
      </c>
      <c r="Q4451" t="s">
        <v>36</v>
      </c>
      <c r="R4451" t="s">
        <v>37</v>
      </c>
      <c r="S4451">
        <v>0.76490000000000002</v>
      </c>
      <c r="T4451">
        <v>0.76490000000000002</v>
      </c>
      <c r="U4451">
        <v>1.5589999999999999</v>
      </c>
      <c r="V4451">
        <v>-9.5398330000000004E-4</v>
      </c>
      <c r="W4451" t="s">
        <v>38</v>
      </c>
      <c r="X4451" s="4">
        <f>IF(bot_orders[[#This Row],[side]]="sell", bot_orders[[#This Row],[accFillSz]]*bot_orders[[#This Row],[avgPx]] + bot_orders[[#This Row],[fee]], -bot_orders[[#This Row],[accFillSz]]*bot_orders[[#This Row],[avgPx]])</f>
        <v>1.1915251166999998</v>
      </c>
      <c r="Y4451" s="4">
        <f>IF(bot_orders[[#This Row],[side]]="buy", bot_orders[[#This Row],[accFillSz]] + bot_orders[[#This Row],[fee]], -bot_orders[[#This Row],[accFillSz]])</f>
        <v>-1.5589999999999999</v>
      </c>
      <c r="Z4451" s="4">
        <f>IF(bot_orders[[#This Row],[side]]="sell",bot_orders[[#This Row],[accFillSz]]*bot_orders[[#This Row],[avgPx]]+bot_orders[[#This Row],[fee]], 0)</f>
        <v>1.1915251166999998</v>
      </c>
      <c r="AA4451" s="4">
        <f>IF(bot_orders[[#This Row],[side]]="sell",-bot_orders[[#This Row],[accFillSz]],bot_orders[[#This Row],[accFillSz]]+bot_orders[[#This Row],[fee]])</f>
        <v>-1.5589999999999999</v>
      </c>
      <c r="AB4451">
        <v>0</v>
      </c>
      <c r="AC4451" t="s">
        <v>39</v>
      </c>
      <c r="AD4451">
        <v>0</v>
      </c>
      <c r="AE4451" t="s">
        <v>40</v>
      </c>
      <c r="AF4451" t="s">
        <v>41</v>
      </c>
      <c r="AG4451" t="s">
        <v>42</v>
      </c>
      <c r="AH4451" t="s">
        <v>28</v>
      </c>
      <c r="AI4451">
        <v>-1.5589999999999999</v>
      </c>
      <c r="AJ4451">
        <v>1.1915251200000001</v>
      </c>
    </row>
    <row r="4452" spans="1:36" x14ac:dyDescent="0.3">
      <c r="A4452">
        <v>4009</v>
      </c>
      <c r="B4452" t="s">
        <v>302</v>
      </c>
      <c r="C4452" t="s">
        <v>28</v>
      </c>
      <c r="D4452" t="s">
        <v>29</v>
      </c>
      <c r="E4452" t="s">
        <v>30</v>
      </c>
      <c r="F4452" t="s">
        <v>31</v>
      </c>
      <c r="G4452" t="s">
        <v>941</v>
      </c>
      <c r="H4452" t="s">
        <v>12169</v>
      </c>
      <c r="I4452" s="4" t="s">
        <v>12170</v>
      </c>
      <c r="J4452" s="1">
        <f>((((bot_orders[[#This Row],[cTime]]/ 1000)+3*3600) / 86400) + DATE(1970,1,1))</f>
        <v>45774.215735775462</v>
      </c>
      <c r="K4452" s="4" t="s">
        <v>12171</v>
      </c>
      <c r="L4452" s="1">
        <f>((((bot_orders[[#This Row],[uTime]]/ 1000)+3*3600) / 86400) + DATE(1970,1,1))</f>
        <v>45774.629446793981</v>
      </c>
      <c r="M4452" t="s">
        <v>34</v>
      </c>
      <c r="N4452" t="s">
        <v>28</v>
      </c>
      <c r="O4452" t="s">
        <v>35</v>
      </c>
      <c r="P4452">
        <v>1.5609999999999999</v>
      </c>
      <c r="Q4452" t="s">
        <v>36</v>
      </c>
      <c r="R4452" t="s">
        <v>55</v>
      </c>
      <c r="S4452">
        <v>0.76190000000000002</v>
      </c>
      <c r="T4452">
        <v>0.76190000000000002</v>
      </c>
      <c r="U4452">
        <v>1.5609999999999999</v>
      </c>
      <c r="V4452">
        <v>-1.2488E-3</v>
      </c>
      <c r="W4452" t="s">
        <v>39</v>
      </c>
      <c r="X4452" s="4">
        <f>IF(bot_orders[[#This Row],[side]]="sell", bot_orders[[#This Row],[accFillSz]]*bot_orders[[#This Row],[avgPx]] + bot_orders[[#This Row],[fee]], -bot_orders[[#This Row],[accFillSz]]*bot_orders[[#This Row],[avgPx]])</f>
        <v>-1.1893259</v>
      </c>
      <c r="Y4452" s="4">
        <f>IF(bot_orders[[#This Row],[side]]="buy", bot_orders[[#This Row],[accFillSz]] + bot_orders[[#This Row],[fee]], -bot_orders[[#This Row],[accFillSz]])</f>
        <v>1.5597512</v>
      </c>
      <c r="Z4452" s="4">
        <f>IF(bot_orders[[#This Row],[side]]="sell",bot_orders[[#This Row],[accFillSz]]*bot_orders[[#This Row],[avgPx]]+bot_orders[[#This Row],[fee]], 0)</f>
        <v>0</v>
      </c>
      <c r="AA4452" s="4">
        <f>IF(bot_orders[[#This Row],[side]]="sell",-bot_orders[[#This Row],[accFillSz]],bot_orders[[#This Row],[accFillSz]]+bot_orders[[#This Row],[fee]])</f>
        <v>1.5597512</v>
      </c>
      <c r="AB4452">
        <v>0</v>
      </c>
      <c r="AC4452" t="s">
        <v>38</v>
      </c>
      <c r="AD4452">
        <v>0</v>
      </c>
      <c r="AE4452" t="s">
        <v>40</v>
      </c>
      <c r="AF4452" t="s">
        <v>41</v>
      </c>
      <c r="AG4452" t="s">
        <v>42</v>
      </c>
      <c r="AH4452" t="s">
        <v>28</v>
      </c>
      <c r="AI4452">
        <v>1.5597512</v>
      </c>
      <c r="AJ4452">
        <v>-1.1893259</v>
      </c>
    </row>
    <row r="4453" spans="1:36" x14ac:dyDescent="0.3">
      <c r="A4453">
        <v>4010</v>
      </c>
      <c r="B4453" t="s">
        <v>302</v>
      </c>
      <c r="C4453" t="s">
        <v>28</v>
      </c>
      <c r="D4453" t="s">
        <v>29</v>
      </c>
      <c r="E4453" t="s">
        <v>30</v>
      </c>
      <c r="F4453" t="s">
        <v>31</v>
      </c>
      <c r="G4453" t="s">
        <v>945</v>
      </c>
      <c r="H4453" t="s">
        <v>12172</v>
      </c>
      <c r="I4453" s="4" t="s">
        <v>12173</v>
      </c>
      <c r="J4453" s="1">
        <f>((((bot_orders[[#This Row],[cTime]]/ 1000)+3*3600) / 86400) + DATE(1970,1,1))</f>
        <v>45774.217011701388</v>
      </c>
      <c r="K4453" s="4" t="s">
        <v>12174</v>
      </c>
      <c r="L4453" s="1">
        <f>((((bot_orders[[#This Row],[uTime]]/ 1000)+3*3600) / 86400) + DATE(1970,1,1))</f>
        <v>45774.625515324078</v>
      </c>
      <c r="M4453" t="s">
        <v>34</v>
      </c>
      <c r="N4453" t="s">
        <v>28</v>
      </c>
      <c r="O4453" t="s">
        <v>35</v>
      </c>
      <c r="P4453">
        <v>1.5609999999999999</v>
      </c>
      <c r="Q4453" t="s">
        <v>36</v>
      </c>
      <c r="R4453" t="s">
        <v>55</v>
      </c>
      <c r="S4453">
        <v>0.76490000000000002</v>
      </c>
      <c r="T4453">
        <v>0.76490000000000002</v>
      </c>
      <c r="U4453">
        <v>1.5609999999999999</v>
      </c>
      <c r="V4453">
        <v>-1.2488E-3</v>
      </c>
      <c r="W4453" t="s">
        <v>39</v>
      </c>
      <c r="X4453" s="4">
        <f>IF(bot_orders[[#This Row],[side]]="sell", bot_orders[[#This Row],[accFillSz]]*bot_orders[[#This Row],[avgPx]] + bot_orders[[#This Row],[fee]], -bot_orders[[#This Row],[accFillSz]]*bot_orders[[#This Row],[avgPx]])</f>
        <v>-1.1940089</v>
      </c>
      <c r="Y4453" s="4">
        <f>IF(bot_orders[[#This Row],[side]]="buy", bot_orders[[#This Row],[accFillSz]] + bot_orders[[#This Row],[fee]], -bot_orders[[#This Row],[accFillSz]])</f>
        <v>1.5597512</v>
      </c>
      <c r="Z4453" s="4">
        <f>IF(bot_orders[[#This Row],[side]]="sell",bot_orders[[#This Row],[accFillSz]]*bot_orders[[#This Row],[avgPx]]+bot_orders[[#This Row],[fee]], 0)</f>
        <v>0</v>
      </c>
      <c r="AA4453" s="4">
        <f>IF(bot_orders[[#This Row],[side]]="sell",-bot_orders[[#This Row],[accFillSz]],bot_orders[[#This Row],[accFillSz]]+bot_orders[[#This Row],[fee]])</f>
        <v>1.5597512</v>
      </c>
      <c r="AB4453">
        <v>0</v>
      </c>
      <c r="AC4453" t="s">
        <v>38</v>
      </c>
      <c r="AD4453">
        <v>0</v>
      </c>
      <c r="AE4453" t="s">
        <v>40</v>
      </c>
      <c r="AF4453" t="s">
        <v>41</v>
      </c>
      <c r="AG4453" t="s">
        <v>42</v>
      </c>
      <c r="AH4453" t="s">
        <v>28</v>
      </c>
      <c r="AI4453">
        <v>1.5597512</v>
      </c>
      <c r="AJ4453">
        <v>-1.1940089</v>
      </c>
    </row>
    <row r="4454" spans="1:36" x14ac:dyDescent="0.3">
      <c r="A4454">
        <v>4012</v>
      </c>
      <c r="B4454" t="s">
        <v>302</v>
      </c>
      <c r="C4454" t="s">
        <v>28</v>
      </c>
      <c r="D4454" t="s">
        <v>29</v>
      </c>
      <c r="E4454" t="s">
        <v>30</v>
      </c>
      <c r="F4454" t="s">
        <v>31</v>
      </c>
      <c r="G4454" t="s">
        <v>165</v>
      </c>
      <c r="H4454" t="s">
        <v>12175</v>
      </c>
      <c r="I4454" s="4" t="s">
        <v>12176</v>
      </c>
      <c r="J4454" s="1">
        <f>((((bot_orders[[#This Row],[cTime]]/ 1000)+3*3600) / 86400) + DATE(1970,1,1))</f>
        <v>45774.218426168984</v>
      </c>
      <c r="K4454" s="4" t="s">
        <v>12177</v>
      </c>
      <c r="L4454" s="1">
        <f>((((bot_orders[[#This Row],[uTime]]/ 1000)+3*3600) / 86400) + DATE(1970,1,1))</f>
        <v>45774.221223206019</v>
      </c>
      <c r="M4454" t="s">
        <v>34</v>
      </c>
      <c r="N4454" t="s">
        <v>28</v>
      </c>
      <c r="O4454" t="s">
        <v>35</v>
      </c>
      <c r="P4454">
        <v>1.5609999999999999</v>
      </c>
      <c r="Q4454" t="s">
        <v>36</v>
      </c>
      <c r="R4454" t="s">
        <v>55</v>
      </c>
      <c r="S4454">
        <v>0.76790000000000003</v>
      </c>
      <c r="T4454">
        <v>0.76790000000000003</v>
      </c>
      <c r="U4454">
        <v>1.5609999999999999</v>
      </c>
      <c r="V4454">
        <v>-1.2488E-3</v>
      </c>
      <c r="W4454" t="s">
        <v>39</v>
      </c>
      <c r="X4454" s="4">
        <f>IF(bot_orders[[#This Row],[side]]="sell", bot_orders[[#This Row],[accFillSz]]*bot_orders[[#This Row],[avgPx]] + bot_orders[[#This Row],[fee]], -bot_orders[[#This Row],[accFillSz]]*bot_orders[[#This Row],[avgPx]])</f>
        <v>-1.1986919</v>
      </c>
      <c r="Y4454" s="4">
        <f>IF(bot_orders[[#This Row],[side]]="buy", bot_orders[[#This Row],[accFillSz]] + bot_orders[[#This Row],[fee]], -bot_orders[[#This Row],[accFillSz]])</f>
        <v>1.5597512</v>
      </c>
      <c r="Z4454" s="4">
        <f>IF(bot_orders[[#This Row],[side]]="sell",bot_orders[[#This Row],[accFillSz]]*bot_orders[[#This Row],[avgPx]]+bot_orders[[#This Row],[fee]], 0)</f>
        <v>0</v>
      </c>
      <c r="AA4454" s="4">
        <f>IF(bot_orders[[#This Row],[side]]="sell",-bot_orders[[#This Row],[accFillSz]],bot_orders[[#This Row],[accFillSz]]+bot_orders[[#This Row],[fee]])</f>
        <v>1.5597512</v>
      </c>
      <c r="AB4454">
        <v>0</v>
      </c>
      <c r="AC4454" t="s">
        <v>38</v>
      </c>
      <c r="AD4454">
        <v>0</v>
      </c>
      <c r="AE4454" t="s">
        <v>40</v>
      </c>
      <c r="AF4454" t="s">
        <v>41</v>
      </c>
      <c r="AG4454" t="s">
        <v>42</v>
      </c>
      <c r="AH4454" t="s">
        <v>28</v>
      </c>
      <c r="AI4454">
        <v>1.5597512</v>
      </c>
      <c r="AJ4454">
        <v>-1.1986919</v>
      </c>
    </row>
    <row r="4455" spans="1:36" x14ac:dyDescent="0.3">
      <c r="A4455">
        <v>4013</v>
      </c>
      <c r="B4455" t="s">
        <v>302</v>
      </c>
      <c r="C4455" t="s">
        <v>28</v>
      </c>
      <c r="D4455" t="s">
        <v>29</v>
      </c>
      <c r="E4455" t="s">
        <v>30</v>
      </c>
      <c r="F4455" t="s">
        <v>31</v>
      </c>
      <c r="G4455" t="s">
        <v>165</v>
      </c>
      <c r="H4455" t="s">
        <v>12178</v>
      </c>
      <c r="I4455" s="4" t="s">
        <v>12179</v>
      </c>
      <c r="J4455" s="1">
        <f>((((bot_orders[[#This Row],[cTime]]/ 1000)+3*3600) / 86400) + DATE(1970,1,1))</f>
        <v>45774.221223217595</v>
      </c>
      <c r="K4455" s="4" t="s">
        <v>12180</v>
      </c>
      <c r="L4455" s="1">
        <f>((((bot_orders[[#This Row],[uTime]]/ 1000)+3*3600) / 86400) + DATE(1970,1,1))</f>
        <v>45774.222087314818</v>
      </c>
      <c r="M4455" t="s">
        <v>34</v>
      </c>
      <c r="N4455" t="s">
        <v>28</v>
      </c>
      <c r="O4455" t="s">
        <v>35</v>
      </c>
      <c r="P4455">
        <v>1.5589999999999999</v>
      </c>
      <c r="Q4455" t="s">
        <v>36</v>
      </c>
      <c r="R4455" t="s">
        <v>37</v>
      </c>
      <c r="S4455">
        <v>0.77090000000000003</v>
      </c>
      <c r="T4455">
        <v>0.77090000000000003</v>
      </c>
      <c r="U4455">
        <v>1.5589999999999999</v>
      </c>
      <c r="V4455">
        <v>-9.6146649999999997E-4</v>
      </c>
      <c r="W4455" t="s">
        <v>38</v>
      </c>
      <c r="X4455" s="4">
        <f>IF(bot_orders[[#This Row],[side]]="sell", bot_orders[[#This Row],[accFillSz]]*bot_orders[[#This Row],[avgPx]] + bot_orders[[#This Row],[fee]], -bot_orders[[#This Row],[accFillSz]]*bot_orders[[#This Row],[avgPx]])</f>
        <v>1.2008716335</v>
      </c>
      <c r="Y4455" s="4">
        <f>IF(bot_orders[[#This Row],[side]]="buy", bot_orders[[#This Row],[accFillSz]] + bot_orders[[#This Row],[fee]], -bot_orders[[#This Row],[accFillSz]])</f>
        <v>-1.5589999999999999</v>
      </c>
      <c r="Z4455" s="4">
        <f>IF(bot_orders[[#This Row],[side]]="sell",bot_orders[[#This Row],[accFillSz]]*bot_orders[[#This Row],[avgPx]]+bot_orders[[#This Row],[fee]], 0)</f>
        <v>1.2008716335</v>
      </c>
      <c r="AA4455" s="4">
        <f>IF(bot_orders[[#This Row],[side]]="sell",-bot_orders[[#This Row],[accFillSz]],bot_orders[[#This Row],[accFillSz]]+bot_orders[[#This Row],[fee]])</f>
        <v>-1.5589999999999999</v>
      </c>
      <c r="AB4455">
        <v>0</v>
      </c>
      <c r="AC4455" t="s">
        <v>39</v>
      </c>
      <c r="AD4455">
        <v>0</v>
      </c>
      <c r="AE4455" t="s">
        <v>40</v>
      </c>
      <c r="AF4455" t="s">
        <v>41</v>
      </c>
      <c r="AG4455" t="s">
        <v>42</v>
      </c>
      <c r="AH4455" t="s">
        <v>28</v>
      </c>
      <c r="AI4455">
        <v>-1.5589999999999999</v>
      </c>
      <c r="AJ4455">
        <v>1.20087163</v>
      </c>
    </row>
    <row r="4456" spans="1:36" x14ac:dyDescent="0.3">
      <c r="A4456">
        <v>4014</v>
      </c>
      <c r="B4456" t="s">
        <v>302</v>
      </c>
      <c r="C4456" t="s">
        <v>28</v>
      </c>
      <c r="D4456" t="s">
        <v>29</v>
      </c>
      <c r="E4456" t="s">
        <v>30</v>
      </c>
      <c r="F4456" t="s">
        <v>31</v>
      </c>
      <c r="G4456" t="s">
        <v>155</v>
      </c>
      <c r="H4456" t="s">
        <v>12181</v>
      </c>
      <c r="I4456" s="4" t="s">
        <v>12182</v>
      </c>
      <c r="J4456" s="1">
        <f>((((bot_orders[[#This Row],[cTime]]/ 1000)+3*3600) / 86400) + DATE(1970,1,1))</f>
        <v>45774.222087326387</v>
      </c>
      <c r="K4456" s="4" t="s">
        <v>12183</v>
      </c>
      <c r="L4456" s="1">
        <f>((((bot_orders[[#This Row],[uTime]]/ 1000)+3*3600) / 86400) + DATE(1970,1,1))</f>
        <v>45774.224000162038</v>
      </c>
      <c r="M4456" t="s">
        <v>34</v>
      </c>
      <c r="N4456" t="s">
        <v>28</v>
      </c>
      <c r="O4456" t="s">
        <v>35</v>
      </c>
      <c r="P4456">
        <v>1.5609999999999999</v>
      </c>
      <c r="Q4456" t="s">
        <v>36</v>
      </c>
      <c r="R4456" t="s">
        <v>55</v>
      </c>
      <c r="S4456">
        <v>0.76790000000000003</v>
      </c>
      <c r="T4456">
        <v>0.76790000000000003</v>
      </c>
      <c r="U4456">
        <v>1.5609999999999999</v>
      </c>
      <c r="V4456">
        <v>-1.2488E-3</v>
      </c>
      <c r="W4456" t="s">
        <v>39</v>
      </c>
      <c r="X4456" s="4">
        <f>IF(bot_orders[[#This Row],[side]]="sell", bot_orders[[#This Row],[accFillSz]]*bot_orders[[#This Row],[avgPx]] + bot_orders[[#This Row],[fee]], -bot_orders[[#This Row],[accFillSz]]*bot_orders[[#This Row],[avgPx]])</f>
        <v>-1.1986919</v>
      </c>
      <c r="Y4456" s="4">
        <f>IF(bot_orders[[#This Row],[side]]="buy", bot_orders[[#This Row],[accFillSz]] + bot_orders[[#This Row],[fee]], -bot_orders[[#This Row],[accFillSz]])</f>
        <v>1.5597512</v>
      </c>
      <c r="Z4456" s="4">
        <f>IF(bot_orders[[#This Row],[side]]="sell",bot_orders[[#This Row],[accFillSz]]*bot_orders[[#This Row],[avgPx]]+bot_orders[[#This Row],[fee]], 0)</f>
        <v>0</v>
      </c>
      <c r="AA4456" s="4">
        <f>IF(bot_orders[[#This Row],[side]]="sell",-bot_orders[[#This Row],[accFillSz]],bot_orders[[#This Row],[accFillSz]]+bot_orders[[#This Row],[fee]])</f>
        <v>1.5597512</v>
      </c>
      <c r="AB4456">
        <v>0</v>
      </c>
      <c r="AC4456" t="s">
        <v>38</v>
      </c>
      <c r="AD4456">
        <v>0</v>
      </c>
      <c r="AE4456" t="s">
        <v>40</v>
      </c>
      <c r="AF4456" t="s">
        <v>41</v>
      </c>
      <c r="AG4456" t="s">
        <v>42</v>
      </c>
      <c r="AH4456" t="s">
        <v>28</v>
      </c>
      <c r="AI4456">
        <v>1.5597512</v>
      </c>
      <c r="AJ4456">
        <v>-1.1986919</v>
      </c>
    </row>
    <row r="4457" spans="1:36" x14ac:dyDescent="0.3">
      <c r="A4457">
        <v>4015</v>
      </c>
      <c r="B4457" t="s">
        <v>302</v>
      </c>
      <c r="C4457" t="s">
        <v>28</v>
      </c>
      <c r="D4457" t="s">
        <v>29</v>
      </c>
      <c r="E4457" t="s">
        <v>30</v>
      </c>
      <c r="F4457" t="s">
        <v>31</v>
      </c>
      <c r="G4457" t="s">
        <v>155</v>
      </c>
      <c r="H4457" t="s">
        <v>12184</v>
      </c>
      <c r="I4457" s="4" t="s">
        <v>12185</v>
      </c>
      <c r="J4457" s="1">
        <f>((((bot_orders[[#This Row],[cTime]]/ 1000)+3*3600) / 86400) + DATE(1970,1,1))</f>
        <v>45774.224000173606</v>
      </c>
      <c r="K4457" s="4" t="s">
        <v>12186</v>
      </c>
      <c r="L4457" s="1">
        <f>((((bot_orders[[#This Row],[uTime]]/ 1000)+3*3600) / 86400) + DATE(1970,1,1))</f>
        <v>45774.230007060185</v>
      </c>
      <c r="M4457" t="s">
        <v>34</v>
      </c>
      <c r="N4457" t="s">
        <v>28</v>
      </c>
      <c r="O4457" t="s">
        <v>35</v>
      </c>
      <c r="P4457">
        <v>1.5589999999999999</v>
      </c>
      <c r="Q4457" t="s">
        <v>36</v>
      </c>
      <c r="R4457" t="s">
        <v>37</v>
      </c>
      <c r="S4457">
        <v>0.77090000000000003</v>
      </c>
      <c r="T4457">
        <v>0.77090000000000003</v>
      </c>
      <c r="U4457">
        <v>1.5589999999999999</v>
      </c>
      <c r="V4457">
        <v>-9.6146649999999997E-4</v>
      </c>
      <c r="W4457" t="s">
        <v>38</v>
      </c>
      <c r="X4457" s="4">
        <f>IF(bot_orders[[#This Row],[side]]="sell", bot_orders[[#This Row],[accFillSz]]*bot_orders[[#This Row],[avgPx]] + bot_orders[[#This Row],[fee]], -bot_orders[[#This Row],[accFillSz]]*bot_orders[[#This Row],[avgPx]])</f>
        <v>1.2008716335</v>
      </c>
      <c r="Y4457" s="4">
        <f>IF(bot_orders[[#This Row],[side]]="buy", bot_orders[[#This Row],[accFillSz]] + bot_orders[[#This Row],[fee]], -bot_orders[[#This Row],[accFillSz]])</f>
        <v>-1.5589999999999999</v>
      </c>
      <c r="Z4457" s="4">
        <f>IF(bot_orders[[#This Row],[side]]="sell",bot_orders[[#This Row],[accFillSz]]*bot_orders[[#This Row],[avgPx]]+bot_orders[[#This Row],[fee]], 0)</f>
        <v>1.2008716335</v>
      </c>
      <c r="AA4457" s="4">
        <f>IF(bot_orders[[#This Row],[side]]="sell",-bot_orders[[#This Row],[accFillSz]],bot_orders[[#This Row],[accFillSz]]+bot_orders[[#This Row],[fee]])</f>
        <v>-1.5589999999999999</v>
      </c>
      <c r="AB4457">
        <v>0</v>
      </c>
      <c r="AC4457" t="s">
        <v>39</v>
      </c>
      <c r="AD4457">
        <v>0</v>
      </c>
      <c r="AE4457" t="s">
        <v>40</v>
      </c>
      <c r="AF4457" t="s">
        <v>41</v>
      </c>
      <c r="AG4457" t="s">
        <v>42</v>
      </c>
      <c r="AH4457" t="s">
        <v>28</v>
      </c>
      <c r="AI4457">
        <v>-1.5589999999999999</v>
      </c>
      <c r="AJ4457">
        <v>1.20087163</v>
      </c>
    </row>
    <row r="4458" spans="1:36" x14ac:dyDescent="0.3">
      <c r="A4458">
        <v>4016</v>
      </c>
      <c r="B4458" t="s">
        <v>302</v>
      </c>
      <c r="C4458" t="s">
        <v>28</v>
      </c>
      <c r="D4458" t="s">
        <v>29</v>
      </c>
      <c r="E4458" t="s">
        <v>30</v>
      </c>
      <c r="F4458" t="s">
        <v>31</v>
      </c>
      <c r="G4458" t="s">
        <v>963</v>
      </c>
      <c r="H4458" t="s">
        <v>12187</v>
      </c>
      <c r="I4458" s="4" t="s">
        <v>12188</v>
      </c>
      <c r="J4458" s="1">
        <f>((((bot_orders[[#This Row],[cTime]]/ 1000)+3*3600) / 86400) + DATE(1970,1,1))</f>
        <v>45774.230007071761</v>
      </c>
      <c r="K4458" s="4" t="s">
        <v>12189</v>
      </c>
      <c r="L4458" s="1">
        <f>((((bot_orders[[#This Row],[uTime]]/ 1000)+3*3600) / 86400) + DATE(1970,1,1))</f>
        <v>45774.618144791668</v>
      </c>
      <c r="M4458" t="s">
        <v>34</v>
      </c>
      <c r="N4458" t="s">
        <v>28</v>
      </c>
      <c r="O4458" t="s">
        <v>35</v>
      </c>
      <c r="P4458">
        <v>1.5609999999999999</v>
      </c>
      <c r="Q4458" t="s">
        <v>36</v>
      </c>
      <c r="R4458" t="s">
        <v>55</v>
      </c>
      <c r="S4458">
        <v>0.76790000000000003</v>
      </c>
      <c r="T4458">
        <v>0.76790000000000003</v>
      </c>
      <c r="U4458">
        <v>1.5609999999999999</v>
      </c>
      <c r="V4458">
        <v>-1.2488E-3</v>
      </c>
      <c r="W4458" t="s">
        <v>39</v>
      </c>
      <c r="X4458" s="4">
        <f>IF(bot_orders[[#This Row],[side]]="sell", bot_orders[[#This Row],[accFillSz]]*bot_orders[[#This Row],[avgPx]] + bot_orders[[#This Row],[fee]], -bot_orders[[#This Row],[accFillSz]]*bot_orders[[#This Row],[avgPx]])</f>
        <v>-1.1986919</v>
      </c>
      <c r="Y4458" s="4">
        <f>IF(bot_orders[[#This Row],[side]]="buy", bot_orders[[#This Row],[accFillSz]] + bot_orders[[#This Row],[fee]], -bot_orders[[#This Row],[accFillSz]])</f>
        <v>1.5597512</v>
      </c>
      <c r="Z4458" s="4">
        <f>IF(bot_orders[[#This Row],[side]]="sell",bot_orders[[#This Row],[accFillSz]]*bot_orders[[#This Row],[avgPx]]+bot_orders[[#This Row],[fee]], 0)</f>
        <v>0</v>
      </c>
      <c r="AA4458" s="4">
        <f>IF(bot_orders[[#This Row],[side]]="sell",-bot_orders[[#This Row],[accFillSz]],bot_orders[[#This Row],[accFillSz]]+bot_orders[[#This Row],[fee]])</f>
        <v>1.5597512</v>
      </c>
      <c r="AB4458">
        <v>0</v>
      </c>
      <c r="AC4458" t="s">
        <v>38</v>
      </c>
      <c r="AD4458">
        <v>0</v>
      </c>
      <c r="AE4458" t="s">
        <v>40</v>
      </c>
      <c r="AF4458" t="s">
        <v>41</v>
      </c>
      <c r="AG4458" t="s">
        <v>42</v>
      </c>
      <c r="AH4458" t="s">
        <v>28</v>
      </c>
      <c r="AI4458">
        <v>1.5597512</v>
      </c>
      <c r="AJ4458">
        <v>-1.1986919</v>
      </c>
    </row>
    <row r="4459" spans="1:36" x14ac:dyDescent="0.3">
      <c r="A4459">
        <v>4017</v>
      </c>
      <c r="B4459" t="s">
        <v>302</v>
      </c>
      <c r="C4459" t="s">
        <v>28</v>
      </c>
      <c r="D4459" t="s">
        <v>29</v>
      </c>
      <c r="E4459" t="s">
        <v>30</v>
      </c>
      <c r="F4459" t="s">
        <v>31</v>
      </c>
      <c r="G4459" t="s">
        <v>235</v>
      </c>
      <c r="H4459" t="s">
        <v>12190</v>
      </c>
      <c r="I4459" s="4" t="s">
        <v>12191</v>
      </c>
      <c r="J4459" s="1">
        <f>((((bot_orders[[#This Row],[cTime]]/ 1000)+3*3600) / 86400) + DATE(1970,1,1))</f>
        <v>45774.231954421295</v>
      </c>
      <c r="K4459" s="4" t="s">
        <v>12192</v>
      </c>
      <c r="L4459" s="1">
        <f>((((bot_orders[[#This Row],[uTime]]/ 1000)+3*3600) / 86400) + DATE(1970,1,1))</f>
        <v>45774.377209849539</v>
      </c>
      <c r="M4459" t="s">
        <v>34</v>
      </c>
      <c r="N4459" t="s">
        <v>28</v>
      </c>
      <c r="O4459" t="s">
        <v>35</v>
      </c>
      <c r="P4459">
        <v>1.5609999999999999</v>
      </c>
      <c r="Q4459" t="s">
        <v>36</v>
      </c>
      <c r="R4459" t="s">
        <v>55</v>
      </c>
      <c r="S4459">
        <v>0.77090000000000003</v>
      </c>
      <c r="T4459">
        <v>0.77090000000000003</v>
      </c>
      <c r="U4459">
        <v>1.5609999999999999</v>
      </c>
      <c r="V4459">
        <v>-1.2488E-3</v>
      </c>
      <c r="W4459" t="s">
        <v>39</v>
      </c>
      <c r="X4459" s="4">
        <f>IF(bot_orders[[#This Row],[side]]="sell", bot_orders[[#This Row],[accFillSz]]*bot_orders[[#This Row],[avgPx]] + bot_orders[[#This Row],[fee]], -bot_orders[[#This Row],[accFillSz]]*bot_orders[[#This Row],[avgPx]])</f>
        <v>-1.2033749</v>
      </c>
      <c r="Y4459" s="4">
        <f>IF(bot_orders[[#This Row],[side]]="buy", bot_orders[[#This Row],[accFillSz]] + bot_orders[[#This Row],[fee]], -bot_orders[[#This Row],[accFillSz]])</f>
        <v>1.5597512</v>
      </c>
      <c r="Z4459" s="4">
        <f>IF(bot_orders[[#This Row],[side]]="sell",bot_orders[[#This Row],[accFillSz]]*bot_orders[[#This Row],[avgPx]]+bot_orders[[#This Row],[fee]], 0)</f>
        <v>0</v>
      </c>
      <c r="AA4459" s="4">
        <f>IF(bot_orders[[#This Row],[side]]="sell",-bot_orders[[#This Row],[accFillSz]],bot_orders[[#This Row],[accFillSz]]+bot_orders[[#This Row],[fee]])</f>
        <v>1.5597512</v>
      </c>
      <c r="AB4459">
        <v>0</v>
      </c>
      <c r="AC4459" t="s">
        <v>38</v>
      </c>
      <c r="AD4459">
        <v>0</v>
      </c>
      <c r="AE4459" t="s">
        <v>40</v>
      </c>
      <c r="AF4459" t="s">
        <v>41</v>
      </c>
      <c r="AG4459" t="s">
        <v>42</v>
      </c>
      <c r="AH4459" t="s">
        <v>28</v>
      </c>
      <c r="AI4459">
        <v>1.5597512</v>
      </c>
      <c r="AJ4459">
        <v>-1.2033749</v>
      </c>
    </row>
    <row r="4460" spans="1:36" x14ac:dyDescent="0.3">
      <c r="A4460">
        <v>4019</v>
      </c>
      <c r="B4460" t="s">
        <v>302</v>
      </c>
      <c r="C4460" t="s">
        <v>28</v>
      </c>
      <c r="D4460" t="s">
        <v>29</v>
      </c>
      <c r="E4460" t="s">
        <v>30</v>
      </c>
      <c r="F4460" t="s">
        <v>31</v>
      </c>
      <c r="G4460" t="s">
        <v>153</v>
      </c>
      <c r="H4460" t="s">
        <v>12193</v>
      </c>
      <c r="I4460" s="4" t="s">
        <v>12194</v>
      </c>
      <c r="J4460" s="1">
        <f>((((bot_orders[[#This Row],[cTime]]/ 1000)+3*3600) / 86400) + DATE(1970,1,1))</f>
        <v>45774.233491238425</v>
      </c>
      <c r="K4460" s="4" t="s">
        <v>12195</v>
      </c>
      <c r="L4460" s="1">
        <f>((((bot_orders[[#This Row],[uTime]]/ 1000)+3*3600) / 86400) + DATE(1970,1,1))</f>
        <v>45774.238104733799</v>
      </c>
      <c r="M4460" t="s">
        <v>34</v>
      </c>
      <c r="N4460" t="s">
        <v>28</v>
      </c>
      <c r="O4460" t="s">
        <v>35</v>
      </c>
      <c r="P4460">
        <v>1.5609999999999999</v>
      </c>
      <c r="Q4460" t="s">
        <v>36</v>
      </c>
      <c r="R4460" t="s">
        <v>55</v>
      </c>
      <c r="S4460">
        <v>0.77390000000000003</v>
      </c>
      <c r="T4460">
        <v>0.77390000000000003</v>
      </c>
      <c r="U4460">
        <v>1.5609999999999999</v>
      </c>
      <c r="V4460">
        <v>-1.2488E-3</v>
      </c>
      <c r="W4460" t="s">
        <v>39</v>
      </c>
      <c r="X4460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460" s="4">
        <f>IF(bot_orders[[#This Row],[side]]="buy", bot_orders[[#This Row],[accFillSz]] + bot_orders[[#This Row],[fee]], -bot_orders[[#This Row],[accFillSz]])</f>
        <v>1.5597512</v>
      </c>
      <c r="Z4460" s="4">
        <f>IF(bot_orders[[#This Row],[side]]="sell",bot_orders[[#This Row],[accFillSz]]*bot_orders[[#This Row],[avgPx]]+bot_orders[[#This Row],[fee]], 0)</f>
        <v>0</v>
      </c>
      <c r="AA4460" s="4">
        <f>IF(bot_orders[[#This Row],[side]]="sell",-bot_orders[[#This Row],[accFillSz]],bot_orders[[#This Row],[accFillSz]]+bot_orders[[#This Row],[fee]])</f>
        <v>1.5597512</v>
      </c>
      <c r="AB4460">
        <v>0</v>
      </c>
      <c r="AC4460" t="s">
        <v>38</v>
      </c>
      <c r="AD4460">
        <v>0</v>
      </c>
      <c r="AE4460" t="s">
        <v>40</v>
      </c>
      <c r="AF4460" t="s">
        <v>41</v>
      </c>
      <c r="AG4460" t="s">
        <v>42</v>
      </c>
      <c r="AH4460" t="s">
        <v>28</v>
      </c>
      <c r="AI4460">
        <v>1.5597512</v>
      </c>
      <c r="AJ4460">
        <v>-1.2080579</v>
      </c>
    </row>
    <row r="4461" spans="1:36" x14ac:dyDescent="0.3">
      <c r="A4461">
        <v>4020</v>
      </c>
      <c r="B4461" t="s">
        <v>302</v>
      </c>
      <c r="C4461" t="s">
        <v>28</v>
      </c>
      <c r="D4461" t="s">
        <v>29</v>
      </c>
      <c r="E4461" t="s">
        <v>30</v>
      </c>
      <c r="F4461" t="s">
        <v>31</v>
      </c>
      <c r="G4461" t="s">
        <v>153</v>
      </c>
      <c r="H4461" t="s">
        <v>12196</v>
      </c>
      <c r="I4461" s="4" t="s">
        <v>12197</v>
      </c>
      <c r="J4461" s="1">
        <f>((((bot_orders[[#This Row],[cTime]]/ 1000)+3*3600) / 86400) + DATE(1970,1,1))</f>
        <v>45774.238104745367</v>
      </c>
      <c r="K4461" s="4" t="s">
        <v>12198</v>
      </c>
      <c r="L4461" s="1">
        <f>((((bot_orders[[#This Row],[uTime]]/ 1000)+3*3600) / 86400) + DATE(1970,1,1))</f>
        <v>45774.240747222226</v>
      </c>
      <c r="M4461" t="s">
        <v>34</v>
      </c>
      <c r="N4461" t="s">
        <v>28</v>
      </c>
      <c r="O4461" t="s">
        <v>35</v>
      </c>
      <c r="P4461">
        <v>1.5589999999999999</v>
      </c>
      <c r="Q4461" t="s">
        <v>36</v>
      </c>
      <c r="R4461" t="s">
        <v>37</v>
      </c>
      <c r="S4461">
        <v>0.77690000000000003</v>
      </c>
      <c r="T4461">
        <v>0.77690000000000003</v>
      </c>
      <c r="U4461">
        <v>1.5589999999999999</v>
      </c>
      <c r="V4461">
        <v>-9.689497E-4</v>
      </c>
      <c r="W4461" t="s">
        <v>38</v>
      </c>
      <c r="X4461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461" s="4">
        <f>IF(bot_orders[[#This Row],[side]]="buy", bot_orders[[#This Row],[accFillSz]] + bot_orders[[#This Row],[fee]], -bot_orders[[#This Row],[accFillSz]])</f>
        <v>-1.5589999999999999</v>
      </c>
      <c r="Z4461" s="4">
        <f>IF(bot_orders[[#This Row],[side]]="sell",bot_orders[[#This Row],[accFillSz]]*bot_orders[[#This Row],[avgPx]]+bot_orders[[#This Row],[fee]], 0)</f>
        <v>1.2102181503</v>
      </c>
      <c r="AA4461" s="4">
        <f>IF(bot_orders[[#This Row],[side]]="sell",-bot_orders[[#This Row],[accFillSz]],bot_orders[[#This Row],[accFillSz]]+bot_orders[[#This Row],[fee]])</f>
        <v>-1.5589999999999999</v>
      </c>
      <c r="AB4461">
        <v>0</v>
      </c>
      <c r="AC4461" t="s">
        <v>39</v>
      </c>
      <c r="AD4461">
        <v>0</v>
      </c>
      <c r="AE4461" t="s">
        <v>40</v>
      </c>
      <c r="AF4461" t="s">
        <v>41</v>
      </c>
      <c r="AG4461" t="s">
        <v>42</v>
      </c>
      <c r="AH4461" t="s">
        <v>28</v>
      </c>
      <c r="AI4461">
        <v>-1.5589999999999999</v>
      </c>
      <c r="AJ4461">
        <v>1.21021815</v>
      </c>
    </row>
    <row r="4462" spans="1:36" x14ac:dyDescent="0.3">
      <c r="A4462">
        <v>4021</v>
      </c>
      <c r="B4462" t="s">
        <v>302</v>
      </c>
      <c r="C4462" t="s">
        <v>28</v>
      </c>
      <c r="D4462" t="s">
        <v>29</v>
      </c>
      <c r="E4462" t="s">
        <v>30</v>
      </c>
      <c r="F4462" t="s">
        <v>31</v>
      </c>
      <c r="G4462" t="s">
        <v>174</v>
      </c>
      <c r="H4462" t="s">
        <v>12199</v>
      </c>
      <c r="I4462" s="4" t="s">
        <v>12200</v>
      </c>
      <c r="J4462" s="1">
        <f>((((bot_orders[[#This Row],[cTime]]/ 1000)+3*3600) / 86400) + DATE(1970,1,1))</f>
        <v>45774.240747245371</v>
      </c>
      <c r="K4462" s="4" t="s">
        <v>12201</v>
      </c>
      <c r="L4462" s="1">
        <f>((((bot_orders[[#This Row],[uTime]]/ 1000)+3*3600) / 86400) + DATE(1970,1,1))</f>
        <v>45774.242850520837</v>
      </c>
      <c r="M4462" t="s">
        <v>34</v>
      </c>
      <c r="N4462" t="s">
        <v>28</v>
      </c>
      <c r="O4462" t="s">
        <v>35</v>
      </c>
      <c r="P4462">
        <v>1.5609999999999999</v>
      </c>
      <c r="Q4462" t="s">
        <v>36</v>
      </c>
      <c r="R4462" t="s">
        <v>55</v>
      </c>
      <c r="S4462">
        <v>0.77390000000000003</v>
      </c>
      <c r="T4462">
        <v>0.77390000000000003</v>
      </c>
      <c r="U4462">
        <v>1.5609999999999999</v>
      </c>
      <c r="V4462">
        <v>-1.2488E-3</v>
      </c>
      <c r="W4462" t="s">
        <v>39</v>
      </c>
      <c r="X4462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462" s="4">
        <f>IF(bot_orders[[#This Row],[side]]="buy", bot_orders[[#This Row],[accFillSz]] + bot_orders[[#This Row],[fee]], -bot_orders[[#This Row],[accFillSz]])</f>
        <v>1.5597512</v>
      </c>
      <c r="Z4462" s="4">
        <f>IF(bot_orders[[#This Row],[side]]="sell",bot_orders[[#This Row],[accFillSz]]*bot_orders[[#This Row],[avgPx]]+bot_orders[[#This Row],[fee]], 0)</f>
        <v>0</v>
      </c>
      <c r="AA4462" s="4">
        <f>IF(bot_orders[[#This Row],[side]]="sell",-bot_orders[[#This Row],[accFillSz]],bot_orders[[#This Row],[accFillSz]]+bot_orders[[#This Row],[fee]])</f>
        <v>1.5597512</v>
      </c>
      <c r="AB4462">
        <v>0</v>
      </c>
      <c r="AC4462" t="s">
        <v>38</v>
      </c>
      <c r="AD4462">
        <v>0</v>
      </c>
      <c r="AE4462" t="s">
        <v>40</v>
      </c>
      <c r="AF4462" t="s">
        <v>41</v>
      </c>
      <c r="AG4462" t="s">
        <v>42</v>
      </c>
      <c r="AH4462" t="s">
        <v>28</v>
      </c>
      <c r="AI4462">
        <v>1.5597512</v>
      </c>
      <c r="AJ4462">
        <v>-1.2080579</v>
      </c>
    </row>
    <row r="4463" spans="1:36" x14ac:dyDescent="0.3">
      <c r="A4463">
        <v>4022</v>
      </c>
      <c r="B4463" t="s">
        <v>302</v>
      </c>
      <c r="C4463" t="s">
        <v>28</v>
      </c>
      <c r="D4463" t="s">
        <v>29</v>
      </c>
      <c r="E4463" t="s">
        <v>30</v>
      </c>
      <c r="F4463" t="s">
        <v>31</v>
      </c>
      <c r="G4463" t="s">
        <v>174</v>
      </c>
      <c r="H4463" t="s">
        <v>12202</v>
      </c>
      <c r="I4463" s="4" t="s">
        <v>12203</v>
      </c>
      <c r="J4463" s="1">
        <f>((((bot_orders[[#This Row],[cTime]]/ 1000)+3*3600) / 86400) + DATE(1970,1,1))</f>
        <v>45774.242850532406</v>
      </c>
      <c r="K4463" s="4" t="s">
        <v>12204</v>
      </c>
      <c r="L4463" s="1">
        <f>((((bot_orders[[#This Row],[uTime]]/ 1000)+3*3600) / 86400) + DATE(1970,1,1))</f>
        <v>45774.248115821756</v>
      </c>
      <c r="M4463" t="s">
        <v>34</v>
      </c>
      <c r="N4463" t="s">
        <v>28</v>
      </c>
      <c r="O4463" t="s">
        <v>35</v>
      </c>
      <c r="P4463">
        <v>1.5589999999999999</v>
      </c>
      <c r="Q4463" t="s">
        <v>36</v>
      </c>
      <c r="R4463" t="s">
        <v>37</v>
      </c>
      <c r="S4463">
        <v>0.77690000000000003</v>
      </c>
      <c r="T4463">
        <v>0.77690000000000003</v>
      </c>
      <c r="U4463">
        <v>1.5589999999999999</v>
      </c>
      <c r="V4463">
        <v>-9.689497E-4</v>
      </c>
      <c r="W4463" t="s">
        <v>38</v>
      </c>
      <c r="X4463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463" s="4">
        <f>IF(bot_orders[[#This Row],[side]]="buy", bot_orders[[#This Row],[accFillSz]] + bot_orders[[#This Row],[fee]], -bot_orders[[#This Row],[accFillSz]])</f>
        <v>-1.5589999999999999</v>
      </c>
      <c r="Z4463" s="4">
        <f>IF(bot_orders[[#This Row],[side]]="sell",bot_orders[[#This Row],[accFillSz]]*bot_orders[[#This Row],[avgPx]]+bot_orders[[#This Row],[fee]], 0)</f>
        <v>1.2102181503</v>
      </c>
      <c r="AA4463" s="4">
        <f>IF(bot_orders[[#This Row],[side]]="sell",-bot_orders[[#This Row],[accFillSz]],bot_orders[[#This Row],[accFillSz]]+bot_orders[[#This Row],[fee]])</f>
        <v>-1.5589999999999999</v>
      </c>
      <c r="AB4463">
        <v>0</v>
      </c>
      <c r="AC4463" t="s">
        <v>39</v>
      </c>
      <c r="AD4463">
        <v>0</v>
      </c>
      <c r="AE4463" t="s">
        <v>40</v>
      </c>
      <c r="AF4463" t="s">
        <v>41</v>
      </c>
      <c r="AG4463" t="s">
        <v>42</v>
      </c>
      <c r="AH4463" t="s">
        <v>28</v>
      </c>
      <c r="AI4463">
        <v>-1.5589999999999999</v>
      </c>
      <c r="AJ4463">
        <v>1.21021815</v>
      </c>
    </row>
    <row r="4464" spans="1:36" x14ac:dyDescent="0.3">
      <c r="A4464">
        <v>4023</v>
      </c>
      <c r="B4464" t="s">
        <v>302</v>
      </c>
      <c r="C4464" t="s">
        <v>28</v>
      </c>
      <c r="D4464" t="s">
        <v>29</v>
      </c>
      <c r="E4464" t="s">
        <v>30</v>
      </c>
      <c r="F4464" t="s">
        <v>31</v>
      </c>
      <c r="G4464" t="s">
        <v>58</v>
      </c>
      <c r="H4464" t="s">
        <v>12205</v>
      </c>
      <c r="I4464" s="4" t="s">
        <v>12206</v>
      </c>
      <c r="J4464" s="1">
        <f>((((bot_orders[[#This Row],[cTime]]/ 1000)+3*3600) / 86400) + DATE(1970,1,1))</f>
        <v>45774.248115844908</v>
      </c>
      <c r="K4464" s="4" t="s">
        <v>12207</v>
      </c>
      <c r="L4464" s="1">
        <f>((((bot_orders[[#This Row],[uTime]]/ 1000)+3*3600) / 86400) + DATE(1970,1,1))</f>
        <v>45774.328687881942</v>
      </c>
      <c r="M4464" t="s">
        <v>34</v>
      </c>
      <c r="N4464" t="s">
        <v>28</v>
      </c>
      <c r="O4464" t="s">
        <v>35</v>
      </c>
      <c r="P4464">
        <v>1.5609999999999999</v>
      </c>
      <c r="Q4464" t="s">
        <v>36</v>
      </c>
      <c r="R4464" t="s">
        <v>55</v>
      </c>
      <c r="S4464">
        <v>0.77390000000000003</v>
      </c>
      <c r="T4464">
        <v>0.77390000000000003</v>
      </c>
      <c r="U4464">
        <v>1.5609999999999999</v>
      </c>
      <c r="V4464">
        <v>-1.2488E-3</v>
      </c>
      <c r="W4464" t="s">
        <v>39</v>
      </c>
      <c r="X4464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464" s="4">
        <f>IF(bot_orders[[#This Row],[side]]="buy", bot_orders[[#This Row],[accFillSz]] + bot_orders[[#This Row],[fee]], -bot_orders[[#This Row],[accFillSz]])</f>
        <v>1.5597512</v>
      </c>
      <c r="Z4464" s="4">
        <f>IF(bot_orders[[#This Row],[side]]="sell",bot_orders[[#This Row],[accFillSz]]*bot_orders[[#This Row],[avgPx]]+bot_orders[[#This Row],[fee]], 0)</f>
        <v>0</v>
      </c>
      <c r="AA4464" s="4">
        <f>IF(bot_orders[[#This Row],[side]]="sell",-bot_orders[[#This Row],[accFillSz]],bot_orders[[#This Row],[accFillSz]]+bot_orders[[#This Row],[fee]])</f>
        <v>1.5597512</v>
      </c>
      <c r="AB4464">
        <v>0</v>
      </c>
      <c r="AC4464" t="s">
        <v>38</v>
      </c>
      <c r="AD4464">
        <v>0</v>
      </c>
      <c r="AE4464" t="s">
        <v>40</v>
      </c>
      <c r="AF4464" t="s">
        <v>41</v>
      </c>
      <c r="AG4464" t="s">
        <v>42</v>
      </c>
      <c r="AH4464" t="s">
        <v>28</v>
      </c>
      <c r="AI4464">
        <v>1.5597512</v>
      </c>
      <c r="AJ4464">
        <v>-1.2080579</v>
      </c>
    </row>
    <row r="4465" spans="1:36" x14ac:dyDescent="0.3">
      <c r="A4465">
        <v>4024</v>
      </c>
      <c r="B4465" t="s">
        <v>302</v>
      </c>
      <c r="C4465" t="s">
        <v>28</v>
      </c>
      <c r="D4465" t="s">
        <v>29</v>
      </c>
      <c r="E4465" t="s">
        <v>30</v>
      </c>
      <c r="F4465" t="s">
        <v>31</v>
      </c>
      <c r="G4465" t="s">
        <v>60</v>
      </c>
      <c r="H4465" t="s">
        <v>12208</v>
      </c>
      <c r="I4465" s="4" t="s">
        <v>12209</v>
      </c>
      <c r="J4465" s="1">
        <f>((((bot_orders[[#This Row],[cTime]]/ 1000)+3*3600) / 86400) + DATE(1970,1,1))</f>
        <v>45774.26213747685</v>
      </c>
      <c r="K4465" s="4" t="s">
        <v>12210</v>
      </c>
      <c r="L4465" s="1">
        <f>((((bot_orders[[#This Row],[uTime]]/ 1000)+3*3600) / 86400) + DATE(1970,1,1))</f>
        <v>45774.328112696763</v>
      </c>
      <c r="M4465" t="s">
        <v>34</v>
      </c>
      <c r="N4465" t="s">
        <v>28</v>
      </c>
      <c r="O4465" t="s">
        <v>35</v>
      </c>
      <c r="P4465">
        <v>1.5609999999999999</v>
      </c>
      <c r="Q4465" t="s">
        <v>36</v>
      </c>
      <c r="R4465" t="s">
        <v>55</v>
      </c>
      <c r="S4465">
        <v>0.77690000000000003</v>
      </c>
      <c r="T4465">
        <v>0.77690000000000003</v>
      </c>
      <c r="U4465">
        <v>1.5609999999999999</v>
      </c>
      <c r="V4465">
        <v>-1.2488E-3</v>
      </c>
      <c r="W4465" t="s">
        <v>39</v>
      </c>
      <c r="X4465" s="4">
        <f>IF(bot_orders[[#This Row],[side]]="sell", bot_orders[[#This Row],[accFillSz]]*bot_orders[[#This Row],[avgPx]] + bot_orders[[#This Row],[fee]], -bot_orders[[#This Row],[accFillSz]]*bot_orders[[#This Row],[avgPx]])</f>
        <v>-1.2127409</v>
      </c>
      <c r="Y4465" s="4">
        <f>IF(bot_orders[[#This Row],[side]]="buy", bot_orders[[#This Row],[accFillSz]] + bot_orders[[#This Row],[fee]], -bot_orders[[#This Row],[accFillSz]])</f>
        <v>1.5597512</v>
      </c>
      <c r="Z4465" s="4">
        <f>IF(bot_orders[[#This Row],[side]]="sell",bot_orders[[#This Row],[accFillSz]]*bot_orders[[#This Row],[avgPx]]+bot_orders[[#This Row],[fee]], 0)</f>
        <v>0</v>
      </c>
      <c r="AA4465" s="4">
        <f>IF(bot_orders[[#This Row],[side]]="sell",-bot_orders[[#This Row],[accFillSz]],bot_orders[[#This Row],[accFillSz]]+bot_orders[[#This Row],[fee]])</f>
        <v>1.5597512</v>
      </c>
      <c r="AB4465">
        <v>0</v>
      </c>
      <c r="AC4465" t="s">
        <v>38</v>
      </c>
      <c r="AD4465">
        <v>0</v>
      </c>
      <c r="AE4465" t="s">
        <v>40</v>
      </c>
      <c r="AF4465" t="s">
        <v>41</v>
      </c>
      <c r="AG4465" t="s">
        <v>42</v>
      </c>
      <c r="AH4465" t="s">
        <v>28</v>
      </c>
      <c r="AI4465">
        <v>1.5597512</v>
      </c>
      <c r="AJ4465">
        <v>-1.2127409</v>
      </c>
    </row>
    <row r="4466" spans="1:36" x14ac:dyDescent="0.3">
      <c r="A4466">
        <v>4026</v>
      </c>
      <c r="B4466" t="s">
        <v>302</v>
      </c>
      <c r="C4466" t="s">
        <v>28</v>
      </c>
      <c r="D4466" t="s">
        <v>29</v>
      </c>
      <c r="E4466" t="s">
        <v>30</v>
      </c>
      <c r="F4466" t="s">
        <v>31</v>
      </c>
      <c r="G4466" t="s">
        <v>168</v>
      </c>
      <c r="H4466" t="s">
        <v>12211</v>
      </c>
      <c r="I4466" s="4" t="s">
        <v>12212</v>
      </c>
      <c r="J4466" s="1">
        <f>((((bot_orders[[#This Row],[cTime]]/ 1000)+3*3600) / 86400) + DATE(1970,1,1))</f>
        <v>45774.264714097226</v>
      </c>
      <c r="K4466" s="4" t="s">
        <v>12213</v>
      </c>
      <c r="L4466" s="1">
        <f>((((bot_orders[[#This Row],[uTime]]/ 1000)+3*3600) / 86400) + DATE(1970,1,1))</f>
        <v>45774.315537962961</v>
      </c>
      <c r="M4466" t="s">
        <v>34</v>
      </c>
      <c r="N4466" t="s">
        <v>28</v>
      </c>
      <c r="O4466" t="s">
        <v>35</v>
      </c>
      <c r="P4466">
        <v>1.46</v>
      </c>
      <c r="Q4466" t="s">
        <v>36</v>
      </c>
      <c r="R4466" t="s">
        <v>55</v>
      </c>
      <c r="S4466">
        <v>0.78</v>
      </c>
      <c r="T4466">
        <v>0.78</v>
      </c>
      <c r="U4466">
        <v>1.46</v>
      </c>
      <c r="V4466">
        <v>-1.168E-3</v>
      </c>
      <c r="W4466" t="s">
        <v>39</v>
      </c>
      <c r="X4466" s="4">
        <f>IF(bot_orders[[#This Row],[side]]="sell", bot_orders[[#This Row],[accFillSz]]*bot_orders[[#This Row],[avgPx]] + bot_orders[[#This Row],[fee]], -bot_orders[[#This Row],[accFillSz]]*bot_orders[[#This Row],[avgPx]])</f>
        <v>-1.1388</v>
      </c>
      <c r="Y4466" s="4">
        <f>IF(bot_orders[[#This Row],[side]]="buy", bot_orders[[#This Row],[accFillSz]] + bot_orders[[#This Row],[fee]], -bot_orders[[#This Row],[accFillSz]])</f>
        <v>1.4588319999999999</v>
      </c>
      <c r="Z4466" s="4">
        <f>IF(bot_orders[[#This Row],[side]]="sell",bot_orders[[#This Row],[accFillSz]]*bot_orders[[#This Row],[avgPx]]+bot_orders[[#This Row],[fee]], 0)</f>
        <v>0</v>
      </c>
      <c r="AA4466" s="4">
        <f>IF(bot_orders[[#This Row],[side]]="sell",-bot_orders[[#This Row],[accFillSz]],bot_orders[[#This Row],[accFillSz]]+bot_orders[[#This Row],[fee]])</f>
        <v>1.4588319999999999</v>
      </c>
      <c r="AB4466">
        <v>0</v>
      </c>
      <c r="AC4466" t="s">
        <v>38</v>
      </c>
      <c r="AD4466">
        <v>0</v>
      </c>
      <c r="AE4466" t="s">
        <v>40</v>
      </c>
      <c r="AF4466" t="s">
        <v>41</v>
      </c>
      <c r="AG4466" t="s">
        <v>42</v>
      </c>
      <c r="AH4466" t="s">
        <v>28</v>
      </c>
      <c r="AI4466">
        <v>1.4588319999999999</v>
      </c>
      <c r="AJ4466">
        <v>-1.1388</v>
      </c>
    </row>
    <row r="4467" spans="1:36" x14ac:dyDescent="0.3">
      <c r="A4467">
        <v>4028</v>
      </c>
      <c r="B4467" t="s">
        <v>302</v>
      </c>
      <c r="C4467" t="s">
        <v>28</v>
      </c>
      <c r="D4467" t="s">
        <v>29</v>
      </c>
      <c r="E4467" t="s">
        <v>30</v>
      </c>
      <c r="F4467" t="s">
        <v>31</v>
      </c>
      <c r="G4467" t="s">
        <v>145</v>
      </c>
      <c r="H4467" t="s">
        <v>12214</v>
      </c>
      <c r="I4467" s="4" t="s">
        <v>12215</v>
      </c>
      <c r="J4467" s="1">
        <f>((((bot_orders[[#This Row],[cTime]]/ 1000)+3*3600) / 86400) + DATE(1970,1,1))</f>
        <v>45774.265090856483</v>
      </c>
      <c r="K4467" s="4" t="s">
        <v>12216</v>
      </c>
      <c r="L4467" s="1">
        <f>((((bot_orders[[#This Row],[uTime]]/ 1000)+3*3600) / 86400) + DATE(1970,1,1))</f>
        <v>45774.266115219907</v>
      </c>
      <c r="M4467" t="s">
        <v>34</v>
      </c>
      <c r="N4467" t="s">
        <v>28</v>
      </c>
      <c r="O4467" t="s">
        <v>35</v>
      </c>
      <c r="P4467">
        <v>1.46</v>
      </c>
      <c r="Q4467" t="s">
        <v>36</v>
      </c>
      <c r="R4467" t="s">
        <v>55</v>
      </c>
      <c r="S4467">
        <v>0.78300000000000003</v>
      </c>
      <c r="T4467">
        <v>0.78300000000000003</v>
      </c>
      <c r="U4467">
        <v>1.46</v>
      </c>
      <c r="V4467">
        <v>-1.168E-3</v>
      </c>
      <c r="W4467" t="s">
        <v>39</v>
      </c>
      <c r="X4467" s="4">
        <f>IF(bot_orders[[#This Row],[side]]="sell", bot_orders[[#This Row],[accFillSz]]*bot_orders[[#This Row],[avgPx]] + bot_orders[[#This Row],[fee]], -bot_orders[[#This Row],[accFillSz]]*bot_orders[[#This Row],[avgPx]])</f>
        <v>-1.1431800000000001</v>
      </c>
      <c r="Y4467" s="4">
        <f>IF(bot_orders[[#This Row],[side]]="buy", bot_orders[[#This Row],[accFillSz]] + bot_orders[[#This Row],[fee]], -bot_orders[[#This Row],[accFillSz]])</f>
        <v>1.4588319999999999</v>
      </c>
      <c r="Z4467" s="4">
        <f>IF(bot_orders[[#This Row],[side]]="sell",bot_orders[[#This Row],[accFillSz]]*bot_orders[[#This Row],[avgPx]]+bot_orders[[#This Row],[fee]], 0)</f>
        <v>0</v>
      </c>
      <c r="AA4467" s="4">
        <f>IF(bot_orders[[#This Row],[side]]="sell",-bot_orders[[#This Row],[accFillSz]],bot_orders[[#This Row],[accFillSz]]+bot_orders[[#This Row],[fee]])</f>
        <v>1.4588319999999999</v>
      </c>
      <c r="AB4467">
        <v>0</v>
      </c>
      <c r="AC4467" t="s">
        <v>38</v>
      </c>
      <c r="AD4467">
        <v>0</v>
      </c>
      <c r="AE4467" t="s">
        <v>40</v>
      </c>
      <c r="AF4467" t="s">
        <v>41</v>
      </c>
      <c r="AG4467" t="s">
        <v>42</v>
      </c>
      <c r="AH4467" t="s">
        <v>28</v>
      </c>
      <c r="AI4467">
        <v>1.4588319999999999</v>
      </c>
      <c r="AJ4467">
        <v>-1.1431800000000001</v>
      </c>
    </row>
    <row r="4468" spans="1:36" x14ac:dyDescent="0.3">
      <c r="A4468">
        <v>4029</v>
      </c>
      <c r="B4468" t="s">
        <v>302</v>
      </c>
      <c r="C4468" t="s">
        <v>28</v>
      </c>
      <c r="D4468" t="s">
        <v>29</v>
      </c>
      <c r="E4468" t="s">
        <v>30</v>
      </c>
      <c r="F4468" t="s">
        <v>31</v>
      </c>
      <c r="G4468" t="s">
        <v>145</v>
      </c>
      <c r="H4468" t="s">
        <v>12217</v>
      </c>
      <c r="I4468" s="4" t="s">
        <v>12218</v>
      </c>
      <c r="J4468" s="1">
        <f>((((bot_orders[[#This Row],[cTime]]/ 1000)+3*3600) / 86400) + DATE(1970,1,1))</f>
        <v>45774.266115243052</v>
      </c>
      <c r="K4468" s="4" t="s">
        <v>12219</v>
      </c>
      <c r="L4468" s="1">
        <f>((((bot_orders[[#This Row],[uTime]]/ 1000)+3*3600) / 86400) + DATE(1970,1,1))</f>
        <v>45774.272645393517</v>
      </c>
      <c r="M4468" t="s">
        <v>34</v>
      </c>
      <c r="N4468" t="s">
        <v>28</v>
      </c>
      <c r="O4468" t="s">
        <v>35</v>
      </c>
      <c r="P4468">
        <v>1.458</v>
      </c>
      <c r="Q4468" t="s">
        <v>36</v>
      </c>
      <c r="R4468" t="s">
        <v>37</v>
      </c>
      <c r="S4468">
        <v>0.78600000000000003</v>
      </c>
      <c r="T4468">
        <v>0.78600000000000003</v>
      </c>
      <c r="U4468">
        <v>1.458</v>
      </c>
      <c r="V4468">
        <v>-9.1679040000000004E-4</v>
      </c>
      <c r="W4468" t="s">
        <v>38</v>
      </c>
      <c r="X4468" s="4">
        <f>IF(bot_orders[[#This Row],[side]]="sell", bot_orders[[#This Row],[accFillSz]]*bot_orders[[#This Row],[avgPx]] + bot_orders[[#This Row],[fee]], -bot_orders[[#This Row],[accFillSz]]*bot_orders[[#This Row],[avgPx]])</f>
        <v>1.1450712096</v>
      </c>
      <c r="Y4468" s="4">
        <f>IF(bot_orders[[#This Row],[side]]="buy", bot_orders[[#This Row],[accFillSz]] + bot_orders[[#This Row],[fee]], -bot_orders[[#This Row],[accFillSz]])</f>
        <v>-1.458</v>
      </c>
      <c r="Z4468" s="4">
        <f>IF(bot_orders[[#This Row],[side]]="sell",bot_orders[[#This Row],[accFillSz]]*bot_orders[[#This Row],[avgPx]]+bot_orders[[#This Row],[fee]], 0)</f>
        <v>1.1450712096</v>
      </c>
      <c r="AA4468" s="4">
        <f>IF(bot_orders[[#This Row],[side]]="sell",-bot_orders[[#This Row],[accFillSz]],bot_orders[[#This Row],[accFillSz]]+bot_orders[[#This Row],[fee]])</f>
        <v>-1.458</v>
      </c>
      <c r="AB4468">
        <v>0</v>
      </c>
      <c r="AC4468" t="s">
        <v>39</v>
      </c>
      <c r="AD4468">
        <v>0</v>
      </c>
      <c r="AE4468" t="s">
        <v>40</v>
      </c>
      <c r="AF4468" t="s">
        <v>41</v>
      </c>
      <c r="AG4468" t="s">
        <v>42</v>
      </c>
      <c r="AH4468" t="s">
        <v>28</v>
      </c>
      <c r="AI4468">
        <v>-1.458</v>
      </c>
      <c r="AJ4468">
        <v>1.14507121</v>
      </c>
    </row>
    <row r="4469" spans="1:36" x14ac:dyDescent="0.3">
      <c r="A4469">
        <v>4030</v>
      </c>
      <c r="B4469" t="s">
        <v>302</v>
      </c>
      <c r="C4469" t="s">
        <v>28</v>
      </c>
      <c r="D4469" t="s">
        <v>29</v>
      </c>
      <c r="E4469" t="s">
        <v>30</v>
      </c>
      <c r="F4469" t="s">
        <v>31</v>
      </c>
      <c r="G4469" t="s">
        <v>170</v>
      </c>
      <c r="H4469" t="s">
        <v>12220</v>
      </c>
      <c r="I4469" s="4" t="s">
        <v>12221</v>
      </c>
      <c r="J4469" s="1">
        <f>((((bot_orders[[#This Row],[cTime]]/ 1000)+3*3600) / 86400) + DATE(1970,1,1))</f>
        <v>45774.27264541667</v>
      </c>
      <c r="K4469" s="4" t="s">
        <v>12222</v>
      </c>
      <c r="L4469" s="1">
        <f>((((bot_orders[[#This Row],[uTime]]/ 1000)+3*3600) / 86400) + DATE(1970,1,1))</f>
        <v>45774.31380880787</v>
      </c>
      <c r="M4469" t="s">
        <v>34</v>
      </c>
      <c r="N4469" t="s">
        <v>28</v>
      </c>
      <c r="O4469" t="s">
        <v>35</v>
      </c>
      <c r="P4469">
        <v>1.46</v>
      </c>
      <c r="Q4469" t="s">
        <v>36</v>
      </c>
      <c r="R4469" t="s">
        <v>55</v>
      </c>
      <c r="S4469">
        <v>0.78300000000000003</v>
      </c>
      <c r="T4469">
        <v>0.78300000000000003</v>
      </c>
      <c r="U4469">
        <v>1.46</v>
      </c>
      <c r="V4469">
        <v>-1.168E-3</v>
      </c>
      <c r="W4469" t="s">
        <v>39</v>
      </c>
      <c r="X4469" s="4">
        <f>IF(bot_orders[[#This Row],[side]]="sell", bot_orders[[#This Row],[accFillSz]]*bot_orders[[#This Row],[avgPx]] + bot_orders[[#This Row],[fee]], -bot_orders[[#This Row],[accFillSz]]*bot_orders[[#This Row],[avgPx]])</f>
        <v>-1.1431800000000001</v>
      </c>
      <c r="Y4469" s="4">
        <f>IF(bot_orders[[#This Row],[side]]="buy", bot_orders[[#This Row],[accFillSz]] + bot_orders[[#This Row],[fee]], -bot_orders[[#This Row],[accFillSz]])</f>
        <v>1.4588319999999999</v>
      </c>
      <c r="Z4469" s="4">
        <f>IF(bot_orders[[#This Row],[side]]="sell",bot_orders[[#This Row],[accFillSz]]*bot_orders[[#This Row],[avgPx]]+bot_orders[[#This Row],[fee]], 0)</f>
        <v>0</v>
      </c>
      <c r="AA4469" s="4">
        <f>IF(bot_orders[[#This Row],[side]]="sell",-bot_orders[[#This Row],[accFillSz]],bot_orders[[#This Row],[accFillSz]]+bot_orders[[#This Row],[fee]])</f>
        <v>1.4588319999999999</v>
      </c>
      <c r="AB4469">
        <v>0</v>
      </c>
      <c r="AC4469" t="s">
        <v>38</v>
      </c>
      <c r="AD4469">
        <v>0</v>
      </c>
      <c r="AE4469" t="s">
        <v>40</v>
      </c>
      <c r="AF4469" t="s">
        <v>41</v>
      </c>
      <c r="AG4469" t="s">
        <v>42</v>
      </c>
      <c r="AH4469" t="s">
        <v>28</v>
      </c>
      <c r="AI4469">
        <v>1.4588319999999999</v>
      </c>
      <c r="AJ4469">
        <v>-1.1431800000000001</v>
      </c>
    </row>
    <row r="4470" spans="1:36" x14ac:dyDescent="0.3">
      <c r="A4470">
        <v>4031</v>
      </c>
      <c r="B4470" t="s">
        <v>302</v>
      </c>
      <c r="C4470" t="s">
        <v>28</v>
      </c>
      <c r="D4470" t="s">
        <v>29</v>
      </c>
      <c r="E4470" t="s">
        <v>30</v>
      </c>
      <c r="F4470" t="s">
        <v>31</v>
      </c>
      <c r="G4470" t="s">
        <v>143</v>
      </c>
      <c r="H4470" t="s">
        <v>12223</v>
      </c>
      <c r="I4470" s="4" t="s">
        <v>12224</v>
      </c>
      <c r="J4470" s="1">
        <f>((((bot_orders[[#This Row],[cTime]]/ 1000)+3*3600) / 86400) + DATE(1970,1,1))</f>
        <v>45774.277734074072</v>
      </c>
      <c r="K4470" s="4" t="s">
        <v>12225</v>
      </c>
      <c r="L4470" s="1">
        <f>((((bot_orders[[#This Row],[uTime]]/ 1000)+3*3600) / 86400) + DATE(1970,1,1))</f>
        <v>45774.290869236109</v>
      </c>
      <c r="M4470" t="s">
        <v>34</v>
      </c>
      <c r="N4470" t="s">
        <v>28</v>
      </c>
      <c r="O4470" t="s">
        <v>35</v>
      </c>
      <c r="P4470">
        <v>1.4610000000000001</v>
      </c>
      <c r="Q4470" t="s">
        <v>36</v>
      </c>
      <c r="R4470" t="s">
        <v>55</v>
      </c>
      <c r="S4470">
        <v>0.78600000000000003</v>
      </c>
      <c r="T4470">
        <v>0.78600000000000003</v>
      </c>
      <c r="U4470">
        <v>1.4610000000000001</v>
      </c>
      <c r="V4470">
        <v>-1.1688E-3</v>
      </c>
      <c r="W4470" t="s">
        <v>39</v>
      </c>
      <c r="X4470" s="4">
        <f>IF(bot_orders[[#This Row],[side]]="sell", bot_orders[[#This Row],[accFillSz]]*bot_orders[[#This Row],[avgPx]] + bot_orders[[#This Row],[fee]], -bot_orders[[#This Row],[accFillSz]]*bot_orders[[#This Row],[avgPx]])</f>
        <v>-1.1483460000000001</v>
      </c>
      <c r="Y4470" s="4">
        <f>IF(bot_orders[[#This Row],[side]]="buy", bot_orders[[#This Row],[accFillSz]] + bot_orders[[#This Row],[fee]], -bot_orders[[#This Row],[accFillSz]])</f>
        <v>1.4598312</v>
      </c>
      <c r="Z4470" s="4">
        <f>IF(bot_orders[[#This Row],[side]]="sell",bot_orders[[#This Row],[accFillSz]]*bot_orders[[#This Row],[avgPx]]+bot_orders[[#This Row],[fee]], 0)</f>
        <v>0</v>
      </c>
      <c r="AA4470" s="4">
        <f>IF(bot_orders[[#This Row],[side]]="sell",-bot_orders[[#This Row],[accFillSz]],bot_orders[[#This Row],[accFillSz]]+bot_orders[[#This Row],[fee]])</f>
        <v>1.4598312</v>
      </c>
      <c r="AB4470">
        <v>0</v>
      </c>
      <c r="AC4470" t="s">
        <v>38</v>
      </c>
      <c r="AD4470">
        <v>0</v>
      </c>
      <c r="AE4470" t="s">
        <v>40</v>
      </c>
      <c r="AF4470" t="s">
        <v>41</v>
      </c>
      <c r="AG4470" t="s">
        <v>42</v>
      </c>
      <c r="AH4470" t="s">
        <v>28</v>
      </c>
      <c r="AI4470">
        <v>1.4598312</v>
      </c>
      <c r="AJ4470">
        <v>-1.1483460000000001</v>
      </c>
    </row>
    <row r="4471" spans="1:36" x14ac:dyDescent="0.3">
      <c r="A4471">
        <v>4032</v>
      </c>
      <c r="B4471" t="s">
        <v>302</v>
      </c>
      <c r="C4471" t="s">
        <v>28</v>
      </c>
      <c r="D4471" t="s">
        <v>29</v>
      </c>
      <c r="E4471" t="s">
        <v>30</v>
      </c>
      <c r="F4471" t="s">
        <v>31</v>
      </c>
      <c r="G4471" t="s">
        <v>178</v>
      </c>
      <c r="H4471" t="s">
        <v>12226</v>
      </c>
      <c r="I4471" s="4" t="s">
        <v>12227</v>
      </c>
      <c r="J4471" s="1">
        <f>((((bot_orders[[#This Row],[cTime]]/ 1000)+3*3600) / 86400) + DATE(1970,1,1))</f>
        <v>45774.277734131945</v>
      </c>
      <c r="K4471" s="4" t="s">
        <v>12228</v>
      </c>
      <c r="L4471" s="1">
        <f>((((bot_orders[[#This Row],[uTime]]/ 1000)+3*3600) / 86400) + DATE(1970,1,1))</f>
        <v>45774.277773425929</v>
      </c>
      <c r="M4471" t="s">
        <v>34</v>
      </c>
      <c r="N4471" t="s">
        <v>28</v>
      </c>
      <c r="O4471" t="s">
        <v>35</v>
      </c>
      <c r="P4471">
        <v>1.4610000000000001</v>
      </c>
      <c r="Q4471" t="s">
        <v>36</v>
      </c>
      <c r="R4471" t="s">
        <v>55</v>
      </c>
      <c r="S4471">
        <v>0.78900000000000003</v>
      </c>
      <c r="T4471">
        <v>0.78900000000000003</v>
      </c>
      <c r="U4471">
        <v>1.4610000000000001</v>
      </c>
      <c r="V4471">
        <v>-1.1688E-3</v>
      </c>
      <c r="W4471" t="s">
        <v>39</v>
      </c>
      <c r="X4471" s="4">
        <f>IF(bot_orders[[#This Row],[side]]="sell", bot_orders[[#This Row],[accFillSz]]*bot_orders[[#This Row],[avgPx]] + bot_orders[[#This Row],[fee]], -bot_orders[[#This Row],[accFillSz]]*bot_orders[[#This Row],[avgPx]])</f>
        <v>-1.1527290000000001</v>
      </c>
      <c r="Y4471" s="4">
        <f>IF(bot_orders[[#This Row],[side]]="buy", bot_orders[[#This Row],[accFillSz]] + bot_orders[[#This Row],[fee]], -bot_orders[[#This Row],[accFillSz]])</f>
        <v>1.4598312</v>
      </c>
      <c r="Z4471" s="4">
        <f>IF(bot_orders[[#This Row],[side]]="sell",bot_orders[[#This Row],[accFillSz]]*bot_orders[[#This Row],[avgPx]]+bot_orders[[#This Row],[fee]], 0)</f>
        <v>0</v>
      </c>
      <c r="AA4471" s="4">
        <f>IF(bot_orders[[#This Row],[side]]="sell",-bot_orders[[#This Row],[accFillSz]],bot_orders[[#This Row],[accFillSz]]+bot_orders[[#This Row],[fee]])</f>
        <v>1.4598312</v>
      </c>
      <c r="AB4471">
        <v>0</v>
      </c>
      <c r="AC4471" t="s">
        <v>38</v>
      </c>
      <c r="AD4471">
        <v>0</v>
      </c>
      <c r="AE4471" t="s">
        <v>40</v>
      </c>
      <c r="AF4471" t="s">
        <v>41</v>
      </c>
      <c r="AG4471" t="s">
        <v>42</v>
      </c>
      <c r="AH4471" t="s">
        <v>28</v>
      </c>
      <c r="AI4471">
        <v>1.4598312</v>
      </c>
      <c r="AJ4471">
        <v>-1.1527289999999999</v>
      </c>
    </row>
    <row r="4472" spans="1:36" x14ac:dyDescent="0.3">
      <c r="A4472">
        <v>4033</v>
      </c>
      <c r="B4472" t="s">
        <v>302</v>
      </c>
      <c r="C4472" t="s">
        <v>28</v>
      </c>
      <c r="D4472" t="s">
        <v>29</v>
      </c>
      <c r="E4472" t="s">
        <v>30</v>
      </c>
      <c r="F4472" t="s">
        <v>31</v>
      </c>
      <c r="G4472" t="s">
        <v>178</v>
      </c>
      <c r="H4472" t="s">
        <v>12229</v>
      </c>
      <c r="I4472" s="4" t="s">
        <v>12230</v>
      </c>
      <c r="J4472" s="1">
        <f>((((bot_orders[[#This Row],[cTime]]/ 1000)+3*3600) / 86400) + DATE(1970,1,1))</f>
        <v>45774.277773437498</v>
      </c>
      <c r="K4472" s="4" t="s">
        <v>12231</v>
      </c>
      <c r="L4472" s="1">
        <f>((((bot_orders[[#This Row],[uTime]]/ 1000)+3*3600) / 86400) + DATE(1970,1,1))</f>
        <v>45774.295028472217</v>
      </c>
      <c r="M4472" t="s">
        <v>34</v>
      </c>
      <c r="N4472" t="s">
        <v>28</v>
      </c>
      <c r="O4472" t="s">
        <v>35</v>
      </c>
      <c r="P4472">
        <v>1.4590000000000001</v>
      </c>
      <c r="Q4472" t="s">
        <v>36</v>
      </c>
      <c r="R4472" t="s">
        <v>37</v>
      </c>
      <c r="S4472">
        <v>0.79200000000000004</v>
      </c>
      <c r="T4472">
        <v>0.79200000000000004</v>
      </c>
      <c r="U4472">
        <v>1.4590000000000001</v>
      </c>
      <c r="V4472">
        <v>-9.2442239999999997E-4</v>
      </c>
      <c r="W4472" t="s">
        <v>38</v>
      </c>
      <c r="X4472" s="4">
        <f>IF(bot_orders[[#This Row],[side]]="sell", bot_orders[[#This Row],[accFillSz]]*bot_orders[[#This Row],[avgPx]] + bot_orders[[#This Row],[fee]], -bot_orders[[#This Row],[accFillSz]]*bot_orders[[#This Row],[avgPx]])</f>
        <v>1.1546035776000001</v>
      </c>
      <c r="Y4472" s="4">
        <f>IF(bot_orders[[#This Row],[side]]="buy", bot_orders[[#This Row],[accFillSz]] + bot_orders[[#This Row],[fee]], -bot_orders[[#This Row],[accFillSz]])</f>
        <v>-1.4590000000000001</v>
      </c>
      <c r="Z4472" s="4">
        <f>IF(bot_orders[[#This Row],[side]]="sell",bot_orders[[#This Row],[accFillSz]]*bot_orders[[#This Row],[avgPx]]+bot_orders[[#This Row],[fee]], 0)</f>
        <v>1.1546035776000001</v>
      </c>
      <c r="AA4472" s="4">
        <f>IF(bot_orders[[#This Row],[side]]="sell",-bot_orders[[#This Row],[accFillSz]],bot_orders[[#This Row],[accFillSz]]+bot_orders[[#This Row],[fee]])</f>
        <v>-1.4590000000000001</v>
      </c>
      <c r="AB4472">
        <v>0</v>
      </c>
      <c r="AC4472" t="s">
        <v>39</v>
      </c>
      <c r="AD4472">
        <v>0</v>
      </c>
      <c r="AE4472" t="s">
        <v>40</v>
      </c>
      <c r="AF4472" t="s">
        <v>41</v>
      </c>
      <c r="AG4472" t="s">
        <v>42</v>
      </c>
      <c r="AH4472" t="s">
        <v>28</v>
      </c>
      <c r="AI4472">
        <v>-1.4590000000000001</v>
      </c>
      <c r="AJ4472">
        <v>1.1546035800000001</v>
      </c>
    </row>
    <row r="4473" spans="1:36" x14ac:dyDescent="0.3">
      <c r="A4473">
        <v>4034</v>
      </c>
      <c r="B4473" t="s">
        <v>302</v>
      </c>
      <c r="C4473" t="s">
        <v>28</v>
      </c>
      <c r="D4473" t="s">
        <v>29</v>
      </c>
      <c r="E4473" t="s">
        <v>30</v>
      </c>
      <c r="F4473" t="s">
        <v>31</v>
      </c>
      <c r="G4473" t="s">
        <v>143</v>
      </c>
      <c r="H4473" t="s">
        <v>12232</v>
      </c>
      <c r="I4473" s="4" t="s">
        <v>12233</v>
      </c>
      <c r="J4473" s="1">
        <f>((((bot_orders[[#This Row],[cTime]]/ 1000)+3*3600) / 86400) + DATE(1970,1,1))</f>
        <v>45774.290869259261</v>
      </c>
      <c r="K4473" s="4" t="s">
        <v>12234</v>
      </c>
      <c r="L4473" s="1">
        <f>((((bot_orders[[#This Row],[uTime]]/ 1000)+3*3600) / 86400) + DATE(1970,1,1))</f>
        <v>45774.29413328704</v>
      </c>
      <c r="M4473" t="s">
        <v>34</v>
      </c>
      <c r="N4473" t="s">
        <v>28</v>
      </c>
      <c r="O4473" t="s">
        <v>35</v>
      </c>
      <c r="P4473">
        <v>1.4590000000000001</v>
      </c>
      <c r="Q4473" t="s">
        <v>36</v>
      </c>
      <c r="R4473" t="s">
        <v>37</v>
      </c>
      <c r="S4473">
        <v>0.78900000000000003</v>
      </c>
      <c r="T4473">
        <v>0.78900000000000003</v>
      </c>
      <c r="U4473">
        <v>1.4590000000000001</v>
      </c>
      <c r="V4473">
        <v>-9.2092080000000004E-4</v>
      </c>
      <c r="W4473" t="s">
        <v>38</v>
      </c>
      <c r="X4473" s="4">
        <f>IF(bot_orders[[#This Row],[side]]="sell", bot_orders[[#This Row],[accFillSz]]*bot_orders[[#This Row],[avgPx]] + bot_orders[[#This Row],[fee]], -bot_orders[[#This Row],[accFillSz]]*bot_orders[[#This Row],[avgPx]])</f>
        <v>1.1502300792</v>
      </c>
      <c r="Y4473" s="4">
        <f>IF(bot_orders[[#This Row],[side]]="buy", bot_orders[[#This Row],[accFillSz]] + bot_orders[[#This Row],[fee]], -bot_orders[[#This Row],[accFillSz]])</f>
        <v>-1.4590000000000001</v>
      </c>
      <c r="Z4473" s="4">
        <f>IF(bot_orders[[#This Row],[side]]="sell",bot_orders[[#This Row],[accFillSz]]*bot_orders[[#This Row],[avgPx]]+bot_orders[[#This Row],[fee]], 0)</f>
        <v>1.1502300792</v>
      </c>
      <c r="AA4473" s="4">
        <f>IF(bot_orders[[#This Row],[side]]="sell",-bot_orders[[#This Row],[accFillSz]],bot_orders[[#This Row],[accFillSz]]+bot_orders[[#This Row],[fee]])</f>
        <v>-1.4590000000000001</v>
      </c>
      <c r="AB4473">
        <v>0</v>
      </c>
      <c r="AC4473" t="s">
        <v>39</v>
      </c>
      <c r="AD4473">
        <v>0</v>
      </c>
      <c r="AE4473" t="s">
        <v>40</v>
      </c>
      <c r="AF4473" t="s">
        <v>41</v>
      </c>
      <c r="AG4473" t="s">
        <v>42</v>
      </c>
      <c r="AH4473" t="s">
        <v>28</v>
      </c>
      <c r="AI4473">
        <v>-1.4590000000000001</v>
      </c>
      <c r="AJ4473">
        <v>1.15023008</v>
      </c>
    </row>
    <row r="4474" spans="1:36" x14ac:dyDescent="0.3">
      <c r="A4474">
        <v>4035</v>
      </c>
      <c r="B4474" t="s">
        <v>302</v>
      </c>
      <c r="C4474" t="s">
        <v>28</v>
      </c>
      <c r="D4474" t="s">
        <v>29</v>
      </c>
      <c r="E4474" t="s">
        <v>30</v>
      </c>
      <c r="F4474" t="s">
        <v>31</v>
      </c>
      <c r="G4474" t="s">
        <v>194</v>
      </c>
      <c r="H4474" t="s">
        <v>12235</v>
      </c>
      <c r="I4474" s="4" t="s">
        <v>12236</v>
      </c>
      <c r="J4474" s="1">
        <f>((((bot_orders[[#This Row],[cTime]]/ 1000)+3*3600) / 86400) + DATE(1970,1,1))</f>
        <v>45774.294133310184</v>
      </c>
      <c r="K4474" s="4" t="s">
        <v>12237</v>
      </c>
      <c r="L4474" s="1">
        <f>((((bot_orders[[#This Row],[uTime]]/ 1000)+3*3600) / 86400) + DATE(1970,1,1))</f>
        <v>45774.31165275463</v>
      </c>
      <c r="M4474" t="s">
        <v>34</v>
      </c>
      <c r="N4474" t="s">
        <v>28</v>
      </c>
      <c r="O4474" t="s">
        <v>35</v>
      </c>
      <c r="P4474">
        <v>1.4610000000000001</v>
      </c>
      <c r="Q4474" t="s">
        <v>36</v>
      </c>
      <c r="R4474" t="s">
        <v>55</v>
      </c>
      <c r="S4474">
        <v>0.78600000000000003</v>
      </c>
      <c r="T4474">
        <v>0.78600000000000003</v>
      </c>
      <c r="U4474">
        <v>1.4610000000000001</v>
      </c>
      <c r="V4474">
        <v>-1.1688E-3</v>
      </c>
      <c r="W4474" t="s">
        <v>39</v>
      </c>
      <c r="X4474" s="4">
        <f>IF(bot_orders[[#This Row],[side]]="sell", bot_orders[[#This Row],[accFillSz]]*bot_orders[[#This Row],[avgPx]] + bot_orders[[#This Row],[fee]], -bot_orders[[#This Row],[accFillSz]]*bot_orders[[#This Row],[avgPx]])</f>
        <v>-1.1483460000000001</v>
      </c>
      <c r="Y4474" s="4">
        <f>IF(bot_orders[[#This Row],[side]]="buy", bot_orders[[#This Row],[accFillSz]] + bot_orders[[#This Row],[fee]], -bot_orders[[#This Row],[accFillSz]])</f>
        <v>1.4598312</v>
      </c>
      <c r="Z4474" s="4">
        <f>IF(bot_orders[[#This Row],[side]]="sell",bot_orders[[#This Row],[accFillSz]]*bot_orders[[#This Row],[avgPx]]+bot_orders[[#This Row],[fee]], 0)</f>
        <v>0</v>
      </c>
      <c r="AA4474" s="4">
        <f>IF(bot_orders[[#This Row],[side]]="sell",-bot_orders[[#This Row],[accFillSz]],bot_orders[[#This Row],[accFillSz]]+bot_orders[[#This Row],[fee]])</f>
        <v>1.4598312</v>
      </c>
      <c r="AB4474">
        <v>0</v>
      </c>
      <c r="AC4474" t="s">
        <v>38</v>
      </c>
      <c r="AD4474">
        <v>0</v>
      </c>
      <c r="AE4474" t="s">
        <v>40</v>
      </c>
      <c r="AF4474" t="s">
        <v>41</v>
      </c>
      <c r="AG4474" t="s">
        <v>42</v>
      </c>
      <c r="AH4474" t="s">
        <v>28</v>
      </c>
      <c r="AI4474">
        <v>1.4598312</v>
      </c>
      <c r="AJ4474">
        <v>-1.1483460000000001</v>
      </c>
    </row>
    <row r="4475" spans="1:36" x14ac:dyDescent="0.3">
      <c r="A4475">
        <v>4036</v>
      </c>
      <c r="B4475" t="s">
        <v>302</v>
      </c>
      <c r="C4475" t="s">
        <v>28</v>
      </c>
      <c r="D4475" t="s">
        <v>29</v>
      </c>
      <c r="E4475" t="s">
        <v>30</v>
      </c>
      <c r="F4475" t="s">
        <v>31</v>
      </c>
      <c r="G4475" t="s">
        <v>187</v>
      </c>
      <c r="H4475" t="s">
        <v>12238</v>
      </c>
      <c r="I4475" s="4" t="s">
        <v>12239</v>
      </c>
      <c r="J4475" s="1">
        <f>((((bot_orders[[#This Row],[cTime]]/ 1000)+3*3600) / 86400) + DATE(1970,1,1))</f>
        <v>45774.295028483801</v>
      </c>
      <c r="K4475" s="4" t="s">
        <v>12240</v>
      </c>
      <c r="L4475" s="1">
        <f>((((bot_orders[[#This Row],[uTime]]/ 1000)+3*3600) / 86400) + DATE(1970,1,1))</f>
        <v>45774.303545613424</v>
      </c>
      <c r="M4475" t="s">
        <v>34</v>
      </c>
      <c r="N4475" t="s">
        <v>28</v>
      </c>
      <c r="O4475" t="s">
        <v>35</v>
      </c>
      <c r="P4475">
        <v>1.4610000000000001</v>
      </c>
      <c r="Q4475" t="s">
        <v>36</v>
      </c>
      <c r="R4475" t="s">
        <v>55</v>
      </c>
      <c r="S4475">
        <v>0.78900000000000003</v>
      </c>
      <c r="T4475">
        <v>0.78900000000000003</v>
      </c>
      <c r="U4475">
        <v>1.4610000000000001</v>
      </c>
      <c r="V4475">
        <v>-1.1688E-3</v>
      </c>
      <c r="W4475" t="s">
        <v>39</v>
      </c>
      <c r="X4475" s="4">
        <f>IF(bot_orders[[#This Row],[side]]="sell", bot_orders[[#This Row],[accFillSz]]*bot_orders[[#This Row],[avgPx]] + bot_orders[[#This Row],[fee]], -bot_orders[[#This Row],[accFillSz]]*bot_orders[[#This Row],[avgPx]])</f>
        <v>-1.1527290000000001</v>
      </c>
      <c r="Y4475" s="4">
        <f>IF(bot_orders[[#This Row],[side]]="buy", bot_orders[[#This Row],[accFillSz]] + bot_orders[[#This Row],[fee]], -bot_orders[[#This Row],[accFillSz]])</f>
        <v>1.4598312</v>
      </c>
      <c r="Z4475" s="4">
        <f>IF(bot_orders[[#This Row],[side]]="sell",bot_orders[[#This Row],[accFillSz]]*bot_orders[[#This Row],[avgPx]]+bot_orders[[#This Row],[fee]], 0)</f>
        <v>0</v>
      </c>
      <c r="AA4475" s="4">
        <f>IF(bot_orders[[#This Row],[side]]="sell",-bot_orders[[#This Row],[accFillSz]],bot_orders[[#This Row],[accFillSz]]+bot_orders[[#This Row],[fee]])</f>
        <v>1.4598312</v>
      </c>
      <c r="AB4475">
        <v>0</v>
      </c>
      <c r="AC4475" t="s">
        <v>38</v>
      </c>
      <c r="AD4475">
        <v>0</v>
      </c>
      <c r="AE4475" t="s">
        <v>40</v>
      </c>
      <c r="AF4475" t="s">
        <v>41</v>
      </c>
      <c r="AG4475" t="s">
        <v>42</v>
      </c>
      <c r="AH4475" t="s">
        <v>28</v>
      </c>
      <c r="AI4475">
        <v>1.4598312</v>
      </c>
      <c r="AJ4475">
        <v>-1.1527289999999999</v>
      </c>
    </row>
    <row r="4476" spans="1:36" x14ac:dyDescent="0.3">
      <c r="A4476">
        <v>4038</v>
      </c>
      <c r="B4476" t="s">
        <v>302</v>
      </c>
      <c r="C4476" t="s">
        <v>28</v>
      </c>
      <c r="D4476" t="s">
        <v>29</v>
      </c>
      <c r="E4476" t="s">
        <v>30</v>
      </c>
      <c r="F4476" t="s">
        <v>31</v>
      </c>
      <c r="G4476" t="s">
        <v>111</v>
      </c>
      <c r="H4476" t="s">
        <v>12241</v>
      </c>
      <c r="I4476" s="4" t="s">
        <v>12242</v>
      </c>
      <c r="J4476" s="1">
        <f>((((bot_orders[[#This Row],[cTime]]/ 1000)+3*3600) / 86400) + DATE(1970,1,1))</f>
        <v>45774.295028541666</v>
      </c>
      <c r="K4476" s="4" t="s">
        <v>12243</v>
      </c>
      <c r="L4476" s="1">
        <f>((((bot_orders[[#This Row],[uTime]]/ 1000)+3*3600) / 86400) + DATE(1970,1,1))</f>
        <v>45774.295028576395</v>
      </c>
      <c r="M4476" t="s">
        <v>34</v>
      </c>
      <c r="N4476" t="s">
        <v>28</v>
      </c>
      <c r="O4476" t="s">
        <v>35</v>
      </c>
      <c r="P4476">
        <v>1.4610000000000001</v>
      </c>
      <c r="Q4476" t="s">
        <v>36</v>
      </c>
      <c r="R4476" t="s">
        <v>55</v>
      </c>
      <c r="S4476">
        <v>0.79200000000000004</v>
      </c>
      <c r="T4476">
        <v>0.79159999999999997</v>
      </c>
      <c r="U4476">
        <v>1.4610000000000001</v>
      </c>
      <c r="V4476">
        <v>-1.4610000000000001E-3</v>
      </c>
      <c r="W4476" t="s">
        <v>39</v>
      </c>
      <c r="X4476" s="4">
        <f>IF(bot_orders[[#This Row],[side]]="sell", bot_orders[[#This Row],[accFillSz]]*bot_orders[[#This Row],[avgPx]] + bot_orders[[#This Row],[fee]], -bot_orders[[#This Row],[accFillSz]]*bot_orders[[#This Row],[avgPx]])</f>
        <v>-1.1565276</v>
      </c>
      <c r="Y4476" s="4">
        <f>IF(bot_orders[[#This Row],[side]]="buy", bot_orders[[#This Row],[accFillSz]] + bot_orders[[#This Row],[fee]], -bot_orders[[#This Row],[accFillSz]])</f>
        <v>1.4595390000000001</v>
      </c>
      <c r="Z4476" s="4">
        <f>IF(bot_orders[[#This Row],[side]]="sell",bot_orders[[#This Row],[accFillSz]]*bot_orders[[#This Row],[avgPx]]+bot_orders[[#This Row],[fee]], 0)</f>
        <v>0</v>
      </c>
      <c r="AA4476" s="4">
        <f>IF(bot_orders[[#This Row],[side]]="sell",-bot_orders[[#This Row],[accFillSz]],bot_orders[[#This Row],[accFillSz]]+bot_orders[[#This Row],[fee]])</f>
        <v>1.4595390000000001</v>
      </c>
      <c r="AB4476">
        <v>0</v>
      </c>
      <c r="AC4476" t="s">
        <v>38</v>
      </c>
      <c r="AD4476">
        <v>0</v>
      </c>
      <c r="AE4476" t="s">
        <v>40</v>
      </c>
      <c r="AF4476" t="s">
        <v>41</v>
      </c>
      <c r="AG4476" t="s">
        <v>42</v>
      </c>
      <c r="AH4476" t="s">
        <v>28</v>
      </c>
      <c r="AI4476">
        <v>1.4595389999999999</v>
      </c>
      <c r="AJ4476">
        <v>-1.1565276</v>
      </c>
    </row>
    <row r="4477" spans="1:36" x14ac:dyDescent="0.3">
      <c r="A4477">
        <v>4040</v>
      </c>
      <c r="B4477" t="s">
        <v>302</v>
      </c>
      <c r="C4477" t="s">
        <v>28</v>
      </c>
      <c r="D4477" t="s">
        <v>29</v>
      </c>
      <c r="E4477" t="s">
        <v>30</v>
      </c>
      <c r="F4477" t="s">
        <v>31</v>
      </c>
      <c r="G4477" t="s">
        <v>111</v>
      </c>
      <c r="H4477" t="s">
        <v>12244</v>
      </c>
      <c r="I4477" s="4" t="s">
        <v>12245</v>
      </c>
      <c r="J4477" s="1">
        <f>((((bot_orders[[#This Row],[cTime]]/ 1000)+3*3600) / 86400) + DATE(1970,1,1))</f>
        <v>45774.295028599532</v>
      </c>
      <c r="K4477" s="4" t="s">
        <v>12246</v>
      </c>
      <c r="L4477" s="1">
        <f>((((bot_orders[[#This Row],[uTime]]/ 1000)+3*3600) / 86400) + DATE(1970,1,1))</f>
        <v>45774.295554988421</v>
      </c>
      <c r="M4477" t="s">
        <v>34</v>
      </c>
      <c r="N4477" t="s">
        <v>28</v>
      </c>
      <c r="O4477" t="s">
        <v>35</v>
      </c>
      <c r="P4477">
        <v>1.4590000000000001</v>
      </c>
      <c r="Q4477" t="s">
        <v>36</v>
      </c>
      <c r="R4477" t="s">
        <v>37</v>
      </c>
      <c r="S4477">
        <v>0.79500000000000004</v>
      </c>
      <c r="T4477">
        <v>0.79500000000000004</v>
      </c>
      <c r="U4477">
        <v>1.4590000000000001</v>
      </c>
      <c r="V4477">
        <v>-9.27924E-4</v>
      </c>
      <c r="W4477" t="s">
        <v>38</v>
      </c>
      <c r="X4477" s="4">
        <f>IF(bot_orders[[#This Row],[side]]="sell", bot_orders[[#This Row],[accFillSz]]*bot_orders[[#This Row],[avgPx]] + bot_orders[[#This Row],[fee]], -bot_orders[[#This Row],[accFillSz]]*bot_orders[[#This Row],[avgPx]])</f>
        <v>1.1589770760000002</v>
      </c>
      <c r="Y4477" s="4">
        <f>IF(bot_orders[[#This Row],[side]]="buy", bot_orders[[#This Row],[accFillSz]] + bot_orders[[#This Row],[fee]], -bot_orders[[#This Row],[accFillSz]])</f>
        <v>-1.4590000000000001</v>
      </c>
      <c r="Z4477" s="4">
        <f>IF(bot_orders[[#This Row],[side]]="sell",bot_orders[[#This Row],[accFillSz]]*bot_orders[[#This Row],[avgPx]]+bot_orders[[#This Row],[fee]], 0)</f>
        <v>1.1589770760000002</v>
      </c>
      <c r="AA4477" s="4">
        <f>IF(bot_orders[[#This Row],[side]]="sell",-bot_orders[[#This Row],[accFillSz]],bot_orders[[#This Row],[accFillSz]]+bot_orders[[#This Row],[fee]])</f>
        <v>-1.4590000000000001</v>
      </c>
      <c r="AB4477">
        <v>0</v>
      </c>
      <c r="AC4477" t="s">
        <v>39</v>
      </c>
      <c r="AD4477">
        <v>0</v>
      </c>
      <c r="AE4477" t="s">
        <v>40</v>
      </c>
      <c r="AF4477" t="s">
        <v>41</v>
      </c>
      <c r="AG4477" t="s">
        <v>42</v>
      </c>
      <c r="AH4477" t="s">
        <v>28</v>
      </c>
      <c r="AI4477">
        <v>-1.4590000000000001</v>
      </c>
      <c r="AJ4477">
        <v>1.1589770800000001</v>
      </c>
    </row>
    <row r="4478" spans="1:36" x14ac:dyDescent="0.3">
      <c r="A4478">
        <v>4042</v>
      </c>
      <c r="B4478" t="s">
        <v>302</v>
      </c>
      <c r="C4478" t="s">
        <v>28</v>
      </c>
      <c r="D4478" t="s">
        <v>29</v>
      </c>
      <c r="E4478" t="s">
        <v>30</v>
      </c>
      <c r="F4478" t="s">
        <v>31</v>
      </c>
      <c r="G4478" t="s">
        <v>32</v>
      </c>
      <c r="H4478" t="s">
        <v>12247</v>
      </c>
      <c r="I4478" s="4" t="s">
        <v>12248</v>
      </c>
      <c r="J4478" s="1">
        <f>((((bot_orders[[#This Row],[cTime]]/ 1000)+3*3600) / 86400) + DATE(1970,1,1))</f>
        <v>45774.295555000004</v>
      </c>
      <c r="K4478" s="4" t="s">
        <v>12249</v>
      </c>
      <c r="L4478" s="1">
        <f>((((bot_orders[[#This Row],[uTime]]/ 1000)+3*3600) / 86400) + DATE(1970,1,1))</f>
        <v>45774.300507928245</v>
      </c>
      <c r="M4478" t="s">
        <v>34</v>
      </c>
      <c r="N4478" t="s">
        <v>28</v>
      </c>
      <c r="O4478" t="s">
        <v>35</v>
      </c>
      <c r="P4478">
        <v>1.4610000000000001</v>
      </c>
      <c r="Q4478" t="s">
        <v>36</v>
      </c>
      <c r="R4478" t="s">
        <v>55</v>
      </c>
      <c r="S4478">
        <v>0.79200000000000004</v>
      </c>
      <c r="T4478">
        <v>0.79200000000000004</v>
      </c>
      <c r="U4478">
        <v>1.4610000000000001</v>
      </c>
      <c r="V4478">
        <v>-1.1688E-3</v>
      </c>
      <c r="W4478" t="s">
        <v>39</v>
      </c>
      <c r="X4478" s="4">
        <f>IF(bot_orders[[#This Row],[side]]="sell", bot_orders[[#This Row],[accFillSz]]*bot_orders[[#This Row],[avgPx]] + bot_orders[[#This Row],[fee]], -bot_orders[[#This Row],[accFillSz]]*bot_orders[[#This Row],[avgPx]])</f>
        <v>-1.1571120000000001</v>
      </c>
      <c r="Y4478" s="4">
        <f>IF(bot_orders[[#This Row],[side]]="buy", bot_orders[[#This Row],[accFillSz]] + bot_orders[[#This Row],[fee]], -bot_orders[[#This Row],[accFillSz]])</f>
        <v>1.4598312</v>
      </c>
      <c r="Z4478" s="4">
        <f>IF(bot_orders[[#This Row],[side]]="sell",bot_orders[[#This Row],[accFillSz]]*bot_orders[[#This Row],[avgPx]]+bot_orders[[#This Row],[fee]], 0)</f>
        <v>0</v>
      </c>
      <c r="AA4478" s="4">
        <f>IF(bot_orders[[#This Row],[side]]="sell",-bot_orders[[#This Row],[accFillSz]],bot_orders[[#This Row],[accFillSz]]+bot_orders[[#This Row],[fee]])</f>
        <v>1.4598312</v>
      </c>
      <c r="AB4478">
        <v>0</v>
      </c>
      <c r="AC4478" t="s">
        <v>38</v>
      </c>
      <c r="AD4478">
        <v>0</v>
      </c>
      <c r="AE4478" t="s">
        <v>40</v>
      </c>
      <c r="AF4478" t="s">
        <v>41</v>
      </c>
      <c r="AG4478" t="s">
        <v>42</v>
      </c>
      <c r="AH4478" t="s">
        <v>28</v>
      </c>
      <c r="AI4478">
        <v>1.4598312</v>
      </c>
      <c r="AJ4478">
        <v>-1.1571119999999999</v>
      </c>
    </row>
    <row r="4479" spans="1:36" x14ac:dyDescent="0.3">
      <c r="A4479">
        <v>4043</v>
      </c>
      <c r="B4479" t="s">
        <v>302</v>
      </c>
      <c r="C4479" t="s">
        <v>28</v>
      </c>
      <c r="D4479" t="s">
        <v>29</v>
      </c>
      <c r="E4479" t="s">
        <v>30</v>
      </c>
      <c r="F4479" t="s">
        <v>31</v>
      </c>
      <c r="G4479" t="s">
        <v>183</v>
      </c>
      <c r="H4479" t="s">
        <v>12250</v>
      </c>
      <c r="I4479" s="4" t="s">
        <v>12251</v>
      </c>
      <c r="J4479" s="1">
        <f>((((bot_orders[[#This Row],[cTime]]/ 1000)+3*3600) / 86400) + DATE(1970,1,1))</f>
        <v>45774.29555505787</v>
      </c>
      <c r="K4479" s="4" t="s">
        <v>12252</v>
      </c>
      <c r="L4479" s="1">
        <f>((((bot_orders[[#This Row],[uTime]]/ 1000)+3*3600) / 86400) + DATE(1970,1,1))</f>
        <v>45774.295555324075</v>
      </c>
      <c r="M4479" t="s">
        <v>34</v>
      </c>
      <c r="N4479" t="s">
        <v>28</v>
      </c>
      <c r="O4479" t="s">
        <v>35</v>
      </c>
      <c r="P4479">
        <v>1.4610000000000001</v>
      </c>
      <c r="Q4479" t="s">
        <v>36</v>
      </c>
      <c r="R4479" t="s">
        <v>55</v>
      </c>
      <c r="S4479">
        <v>0.79500000000000004</v>
      </c>
      <c r="T4479">
        <v>0.79500000000000004</v>
      </c>
      <c r="U4479">
        <v>1.4610000000000001</v>
      </c>
      <c r="V4479">
        <v>-1.1688E-3</v>
      </c>
      <c r="W4479" t="s">
        <v>39</v>
      </c>
      <c r="X4479" s="4">
        <f>IF(bot_orders[[#This Row],[side]]="sell", bot_orders[[#This Row],[accFillSz]]*bot_orders[[#This Row],[avgPx]] + bot_orders[[#This Row],[fee]], -bot_orders[[#This Row],[accFillSz]]*bot_orders[[#This Row],[avgPx]])</f>
        <v>-1.1614950000000002</v>
      </c>
      <c r="Y4479" s="4">
        <f>IF(bot_orders[[#This Row],[side]]="buy", bot_orders[[#This Row],[accFillSz]] + bot_orders[[#This Row],[fee]], -bot_orders[[#This Row],[accFillSz]])</f>
        <v>1.4598312</v>
      </c>
      <c r="Z4479" s="4">
        <f>IF(bot_orders[[#This Row],[side]]="sell",bot_orders[[#This Row],[accFillSz]]*bot_orders[[#This Row],[avgPx]]+bot_orders[[#This Row],[fee]], 0)</f>
        <v>0</v>
      </c>
      <c r="AA4479" s="4">
        <f>IF(bot_orders[[#This Row],[side]]="sell",-bot_orders[[#This Row],[accFillSz]],bot_orders[[#This Row],[accFillSz]]+bot_orders[[#This Row],[fee]])</f>
        <v>1.4598312</v>
      </c>
      <c r="AB4479">
        <v>0</v>
      </c>
      <c r="AC4479" t="s">
        <v>38</v>
      </c>
      <c r="AD4479">
        <v>0</v>
      </c>
      <c r="AE4479" t="s">
        <v>40</v>
      </c>
      <c r="AF4479" t="s">
        <v>41</v>
      </c>
      <c r="AG4479" t="s">
        <v>42</v>
      </c>
      <c r="AH4479" t="s">
        <v>28</v>
      </c>
      <c r="AI4479">
        <v>1.4598312</v>
      </c>
      <c r="AJ4479">
        <v>-1.1614949999999999</v>
      </c>
    </row>
    <row r="4480" spans="1:36" x14ac:dyDescent="0.3">
      <c r="A4480">
        <v>4044</v>
      </c>
      <c r="B4480" t="s">
        <v>302</v>
      </c>
      <c r="C4480" t="s">
        <v>28</v>
      </c>
      <c r="D4480" t="s">
        <v>29</v>
      </c>
      <c r="E4480" t="s">
        <v>30</v>
      </c>
      <c r="F4480" t="s">
        <v>31</v>
      </c>
      <c r="G4480" t="s">
        <v>183</v>
      </c>
      <c r="H4480" t="s">
        <v>12253</v>
      </c>
      <c r="I4480" s="4" t="s">
        <v>12254</v>
      </c>
      <c r="J4480" s="1">
        <f>((((bot_orders[[#This Row],[cTime]]/ 1000)+3*3600) / 86400) + DATE(1970,1,1))</f>
        <v>45774.295555347227</v>
      </c>
      <c r="K4480" s="4" t="s">
        <v>12255</v>
      </c>
      <c r="L4480" s="1">
        <f>((((bot_orders[[#This Row],[uTime]]/ 1000)+3*3600) / 86400) + DATE(1970,1,1))</f>
        <v>45774.304168136572</v>
      </c>
      <c r="M4480" t="s">
        <v>34</v>
      </c>
      <c r="N4480" t="s">
        <v>28</v>
      </c>
      <c r="O4480" t="s">
        <v>35</v>
      </c>
      <c r="P4480">
        <v>1.4590000000000001</v>
      </c>
      <c r="Q4480" t="s">
        <v>36</v>
      </c>
      <c r="R4480" t="s">
        <v>37</v>
      </c>
      <c r="S4480">
        <v>0.79810000000000003</v>
      </c>
      <c r="T4480">
        <v>0.79810000000000003</v>
      </c>
      <c r="U4480">
        <v>1.4590000000000001</v>
      </c>
      <c r="V4480">
        <v>-9.3154230000000004E-4</v>
      </c>
      <c r="W4480" t="s">
        <v>38</v>
      </c>
      <c r="X4480" s="4">
        <f>IF(bot_orders[[#This Row],[side]]="sell", bot_orders[[#This Row],[accFillSz]]*bot_orders[[#This Row],[avgPx]] + bot_orders[[#This Row],[fee]], -bot_orders[[#This Row],[accFillSz]]*bot_orders[[#This Row],[avgPx]])</f>
        <v>1.1634963577000002</v>
      </c>
      <c r="Y4480" s="4">
        <f>IF(bot_orders[[#This Row],[side]]="buy", bot_orders[[#This Row],[accFillSz]] + bot_orders[[#This Row],[fee]], -bot_orders[[#This Row],[accFillSz]])</f>
        <v>-1.4590000000000001</v>
      </c>
      <c r="Z4480" s="4">
        <f>IF(bot_orders[[#This Row],[side]]="sell",bot_orders[[#This Row],[accFillSz]]*bot_orders[[#This Row],[avgPx]]+bot_orders[[#This Row],[fee]], 0)</f>
        <v>1.1634963577000002</v>
      </c>
      <c r="AA4480" s="4">
        <f>IF(bot_orders[[#This Row],[side]]="sell",-bot_orders[[#This Row],[accFillSz]],bot_orders[[#This Row],[accFillSz]]+bot_orders[[#This Row],[fee]])</f>
        <v>-1.4590000000000001</v>
      </c>
      <c r="AB4480">
        <v>0</v>
      </c>
      <c r="AC4480" t="s">
        <v>39</v>
      </c>
      <c r="AD4480">
        <v>0</v>
      </c>
      <c r="AE4480" t="s">
        <v>40</v>
      </c>
      <c r="AF4480" t="s">
        <v>41</v>
      </c>
      <c r="AG4480" t="s">
        <v>42</v>
      </c>
      <c r="AH4480" t="s">
        <v>28</v>
      </c>
      <c r="AI4480">
        <v>-1.4590000000000001</v>
      </c>
      <c r="AJ4480">
        <v>1.1634963599999999</v>
      </c>
    </row>
    <row r="4481" spans="1:36" x14ac:dyDescent="0.3">
      <c r="A4481">
        <v>4047</v>
      </c>
      <c r="B4481" t="s">
        <v>302</v>
      </c>
      <c r="C4481" t="s">
        <v>28</v>
      </c>
      <c r="D4481" t="s">
        <v>29</v>
      </c>
      <c r="E4481" t="s">
        <v>30</v>
      </c>
      <c r="F4481" t="s">
        <v>31</v>
      </c>
      <c r="G4481" t="s">
        <v>32</v>
      </c>
      <c r="H4481" t="s">
        <v>12256</v>
      </c>
      <c r="I4481" s="4" t="s">
        <v>12257</v>
      </c>
      <c r="J4481" s="1">
        <f>((((bot_orders[[#This Row],[cTime]]/ 1000)+3*3600) / 86400) + DATE(1970,1,1))</f>
        <v>45774.30050795139</v>
      </c>
      <c r="K4481" s="4" t="s">
        <v>12258</v>
      </c>
      <c r="L4481" s="1">
        <f>((((bot_orders[[#This Row],[uTime]]/ 1000)+3*3600) / 86400) + DATE(1970,1,1))</f>
        <v>45774.303923750005</v>
      </c>
      <c r="M4481" t="s">
        <v>34</v>
      </c>
      <c r="N4481" t="s">
        <v>28</v>
      </c>
      <c r="O4481" t="s">
        <v>35</v>
      </c>
      <c r="P4481">
        <v>1.4590000000000001</v>
      </c>
      <c r="Q4481" t="s">
        <v>36</v>
      </c>
      <c r="R4481" t="s">
        <v>37</v>
      </c>
      <c r="S4481">
        <v>0.79500000000000004</v>
      </c>
      <c r="T4481">
        <v>0.79500000000000004</v>
      </c>
      <c r="U4481">
        <v>1.4590000000000001</v>
      </c>
      <c r="V4481">
        <v>-9.27924E-4</v>
      </c>
      <c r="W4481" t="s">
        <v>38</v>
      </c>
      <c r="X4481" s="4">
        <f>IF(bot_orders[[#This Row],[side]]="sell", bot_orders[[#This Row],[accFillSz]]*bot_orders[[#This Row],[avgPx]] + bot_orders[[#This Row],[fee]], -bot_orders[[#This Row],[accFillSz]]*bot_orders[[#This Row],[avgPx]])</f>
        <v>1.1589770760000002</v>
      </c>
      <c r="Y4481" s="4">
        <f>IF(bot_orders[[#This Row],[side]]="buy", bot_orders[[#This Row],[accFillSz]] + bot_orders[[#This Row],[fee]], -bot_orders[[#This Row],[accFillSz]])</f>
        <v>-1.4590000000000001</v>
      </c>
      <c r="Z4481" s="4">
        <f>IF(bot_orders[[#This Row],[side]]="sell",bot_orders[[#This Row],[accFillSz]]*bot_orders[[#This Row],[avgPx]]+bot_orders[[#This Row],[fee]], 0)</f>
        <v>1.1589770760000002</v>
      </c>
      <c r="AA4481" s="4">
        <f>IF(bot_orders[[#This Row],[side]]="sell",-bot_orders[[#This Row],[accFillSz]],bot_orders[[#This Row],[accFillSz]]+bot_orders[[#This Row],[fee]])</f>
        <v>-1.4590000000000001</v>
      </c>
      <c r="AB4481">
        <v>0</v>
      </c>
      <c r="AC4481" t="s">
        <v>39</v>
      </c>
      <c r="AD4481">
        <v>0</v>
      </c>
      <c r="AE4481" t="s">
        <v>40</v>
      </c>
      <c r="AF4481" t="s">
        <v>41</v>
      </c>
      <c r="AG4481" t="s">
        <v>42</v>
      </c>
      <c r="AH4481" t="s">
        <v>28</v>
      </c>
      <c r="AI4481">
        <v>-1.4590000000000001</v>
      </c>
      <c r="AJ4481">
        <v>1.1589770800000001</v>
      </c>
    </row>
    <row r="4482" spans="1:36" x14ac:dyDescent="0.3">
      <c r="A4482">
        <v>4049</v>
      </c>
      <c r="B4482" t="s">
        <v>302</v>
      </c>
      <c r="C4482" t="s">
        <v>28</v>
      </c>
      <c r="D4482" t="s">
        <v>29</v>
      </c>
      <c r="E4482" t="s">
        <v>30</v>
      </c>
      <c r="F4482" t="s">
        <v>31</v>
      </c>
      <c r="G4482" t="s">
        <v>187</v>
      </c>
      <c r="H4482" t="s">
        <v>12259</v>
      </c>
      <c r="I4482" s="4" t="s">
        <v>12260</v>
      </c>
      <c r="J4482" s="1">
        <f>((((bot_orders[[#This Row],[cTime]]/ 1000)+3*3600) / 86400) + DATE(1970,1,1))</f>
        <v>45774.303545636576</v>
      </c>
      <c r="K4482" s="4" t="s">
        <v>12261</v>
      </c>
      <c r="L4482" s="1">
        <f>((((bot_orders[[#This Row],[uTime]]/ 1000)+3*3600) / 86400) + DATE(1970,1,1))</f>
        <v>45774.303923576386</v>
      </c>
      <c r="M4482" t="s">
        <v>34</v>
      </c>
      <c r="N4482" t="s">
        <v>28</v>
      </c>
      <c r="O4482" t="s">
        <v>35</v>
      </c>
      <c r="P4482">
        <v>1.4590000000000001</v>
      </c>
      <c r="Q4482" t="s">
        <v>36</v>
      </c>
      <c r="R4482" t="s">
        <v>37</v>
      </c>
      <c r="S4482">
        <v>0.79200000000000004</v>
      </c>
      <c r="T4482">
        <v>0.79200000000000004</v>
      </c>
      <c r="U4482">
        <v>1.4590000000000001</v>
      </c>
      <c r="V4482">
        <v>-9.2442239999999997E-4</v>
      </c>
      <c r="W4482" t="s">
        <v>38</v>
      </c>
      <c r="X4482" s="4">
        <f>IF(bot_orders[[#This Row],[side]]="sell", bot_orders[[#This Row],[accFillSz]]*bot_orders[[#This Row],[avgPx]] + bot_orders[[#This Row],[fee]], -bot_orders[[#This Row],[accFillSz]]*bot_orders[[#This Row],[avgPx]])</f>
        <v>1.1546035776000001</v>
      </c>
      <c r="Y4482" s="4">
        <f>IF(bot_orders[[#This Row],[side]]="buy", bot_orders[[#This Row],[accFillSz]] + bot_orders[[#This Row],[fee]], -bot_orders[[#This Row],[accFillSz]])</f>
        <v>-1.4590000000000001</v>
      </c>
      <c r="Z4482" s="4">
        <f>IF(bot_orders[[#This Row],[side]]="sell",bot_orders[[#This Row],[accFillSz]]*bot_orders[[#This Row],[avgPx]]+bot_orders[[#This Row],[fee]], 0)</f>
        <v>1.1546035776000001</v>
      </c>
      <c r="AA4482" s="4">
        <f>IF(bot_orders[[#This Row],[side]]="sell",-bot_orders[[#This Row],[accFillSz]],bot_orders[[#This Row],[accFillSz]]+bot_orders[[#This Row],[fee]])</f>
        <v>-1.4590000000000001</v>
      </c>
      <c r="AB4482">
        <v>0</v>
      </c>
      <c r="AC4482" t="s">
        <v>39</v>
      </c>
      <c r="AD4482">
        <v>0</v>
      </c>
      <c r="AE4482" t="s">
        <v>40</v>
      </c>
      <c r="AF4482" t="s">
        <v>41</v>
      </c>
      <c r="AG4482" t="s">
        <v>42</v>
      </c>
      <c r="AH4482" t="s">
        <v>28</v>
      </c>
      <c r="AI4482">
        <v>-1.4590000000000001</v>
      </c>
      <c r="AJ4482">
        <v>1.1546035800000001</v>
      </c>
    </row>
    <row r="4483" spans="1:36" x14ac:dyDescent="0.3">
      <c r="A4483">
        <v>4050</v>
      </c>
      <c r="B4483" t="s">
        <v>302</v>
      </c>
      <c r="C4483" t="s">
        <v>28</v>
      </c>
      <c r="D4483" t="s">
        <v>29</v>
      </c>
      <c r="E4483" t="s">
        <v>30</v>
      </c>
      <c r="F4483" t="s">
        <v>31</v>
      </c>
      <c r="G4483" t="s">
        <v>196</v>
      </c>
      <c r="H4483" t="s">
        <v>12262</v>
      </c>
      <c r="I4483" s="4" t="s">
        <v>12263</v>
      </c>
      <c r="J4483" s="1">
        <f>((((bot_orders[[#This Row],[cTime]]/ 1000)+3*3600) / 86400) + DATE(1970,1,1))</f>
        <v>45774.303923599538</v>
      </c>
      <c r="K4483" s="4" t="s">
        <v>12264</v>
      </c>
      <c r="L4483" s="1">
        <f>((((bot_orders[[#This Row],[uTime]]/ 1000)+3*3600) / 86400) + DATE(1970,1,1))</f>
        <v>45774.309705844906</v>
      </c>
      <c r="M4483" t="s">
        <v>34</v>
      </c>
      <c r="N4483" t="s">
        <v>28</v>
      </c>
      <c r="O4483" t="s">
        <v>35</v>
      </c>
      <c r="P4483">
        <v>1.4610000000000001</v>
      </c>
      <c r="Q4483" t="s">
        <v>36</v>
      </c>
      <c r="R4483" t="s">
        <v>55</v>
      </c>
      <c r="S4483">
        <v>0.78900000000000003</v>
      </c>
      <c r="T4483">
        <v>0.78900000000000003</v>
      </c>
      <c r="U4483">
        <v>1.4610000000000001</v>
      </c>
      <c r="V4483">
        <v>-1.1688E-3</v>
      </c>
      <c r="W4483" t="s">
        <v>39</v>
      </c>
      <c r="X4483" s="4">
        <f>IF(bot_orders[[#This Row],[side]]="sell", bot_orders[[#This Row],[accFillSz]]*bot_orders[[#This Row],[avgPx]] + bot_orders[[#This Row],[fee]], -bot_orders[[#This Row],[accFillSz]]*bot_orders[[#This Row],[avgPx]])</f>
        <v>-1.1527290000000001</v>
      </c>
      <c r="Y4483" s="4">
        <f>IF(bot_orders[[#This Row],[side]]="buy", bot_orders[[#This Row],[accFillSz]] + bot_orders[[#This Row],[fee]], -bot_orders[[#This Row],[accFillSz]])</f>
        <v>1.4598312</v>
      </c>
      <c r="Z4483" s="4">
        <f>IF(bot_orders[[#This Row],[side]]="sell",bot_orders[[#This Row],[accFillSz]]*bot_orders[[#This Row],[avgPx]]+bot_orders[[#This Row],[fee]], 0)</f>
        <v>0</v>
      </c>
      <c r="AA4483" s="4">
        <f>IF(bot_orders[[#This Row],[side]]="sell",-bot_orders[[#This Row],[accFillSz]],bot_orders[[#This Row],[accFillSz]]+bot_orders[[#This Row],[fee]])</f>
        <v>1.4598312</v>
      </c>
      <c r="AB4483">
        <v>0</v>
      </c>
      <c r="AC4483" t="s">
        <v>38</v>
      </c>
      <c r="AD4483">
        <v>0</v>
      </c>
      <c r="AE4483" t="s">
        <v>40</v>
      </c>
      <c r="AF4483" t="s">
        <v>41</v>
      </c>
      <c r="AG4483" t="s">
        <v>42</v>
      </c>
      <c r="AH4483" t="s">
        <v>28</v>
      </c>
      <c r="AI4483">
        <v>1.4598312</v>
      </c>
      <c r="AJ4483">
        <v>-1.1527289999999999</v>
      </c>
    </row>
    <row r="4484" spans="1:36" x14ac:dyDescent="0.3">
      <c r="A4484">
        <v>4051</v>
      </c>
      <c r="B4484" t="s">
        <v>302</v>
      </c>
      <c r="C4484" t="s">
        <v>28</v>
      </c>
      <c r="D4484" t="s">
        <v>29</v>
      </c>
      <c r="E4484" t="s">
        <v>30</v>
      </c>
      <c r="F4484" t="s">
        <v>31</v>
      </c>
      <c r="G4484" t="s">
        <v>198</v>
      </c>
      <c r="H4484" t="s">
        <v>12265</v>
      </c>
      <c r="I4484" s="4" t="s">
        <v>12266</v>
      </c>
      <c r="J4484" s="1">
        <f>((((bot_orders[[#This Row],[cTime]]/ 1000)+3*3600) / 86400) + DATE(1970,1,1))</f>
        <v>45774.303923773143</v>
      </c>
      <c r="K4484" s="4" t="s">
        <v>12267</v>
      </c>
      <c r="L4484" s="1">
        <f>((((bot_orders[[#This Row],[uTime]]/ 1000)+3*3600) / 86400) + DATE(1970,1,1))</f>
        <v>45774.309242511576</v>
      </c>
      <c r="M4484" t="s">
        <v>34</v>
      </c>
      <c r="N4484" t="s">
        <v>28</v>
      </c>
      <c r="O4484" t="s">
        <v>35</v>
      </c>
      <c r="P4484">
        <v>1.4610000000000001</v>
      </c>
      <c r="Q4484" t="s">
        <v>36</v>
      </c>
      <c r="R4484" t="s">
        <v>55</v>
      </c>
      <c r="S4484">
        <v>0.79200000000000004</v>
      </c>
      <c r="T4484">
        <v>0.79200000000000004</v>
      </c>
      <c r="U4484">
        <v>1.4610000000000001</v>
      </c>
      <c r="V4484">
        <v>-1.1688E-3</v>
      </c>
      <c r="W4484" t="s">
        <v>39</v>
      </c>
      <c r="X4484" s="4">
        <f>IF(bot_orders[[#This Row],[side]]="sell", bot_orders[[#This Row],[accFillSz]]*bot_orders[[#This Row],[avgPx]] + bot_orders[[#This Row],[fee]], -bot_orders[[#This Row],[accFillSz]]*bot_orders[[#This Row],[avgPx]])</f>
        <v>-1.1571120000000001</v>
      </c>
      <c r="Y4484" s="4">
        <f>IF(bot_orders[[#This Row],[side]]="buy", bot_orders[[#This Row],[accFillSz]] + bot_orders[[#This Row],[fee]], -bot_orders[[#This Row],[accFillSz]])</f>
        <v>1.4598312</v>
      </c>
      <c r="Z4484" s="4">
        <f>IF(bot_orders[[#This Row],[side]]="sell",bot_orders[[#This Row],[accFillSz]]*bot_orders[[#This Row],[avgPx]]+bot_orders[[#This Row],[fee]], 0)</f>
        <v>0</v>
      </c>
      <c r="AA4484" s="4">
        <f>IF(bot_orders[[#This Row],[side]]="sell",-bot_orders[[#This Row],[accFillSz]],bot_orders[[#This Row],[accFillSz]]+bot_orders[[#This Row],[fee]])</f>
        <v>1.4598312</v>
      </c>
      <c r="AB4484">
        <v>0</v>
      </c>
      <c r="AC4484" t="s">
        <v>38</v>
      </c>
      <c r="AD4484">
        <v>0</v>
      </c>
      <c r="AE4484" t="s">
        <v>40</v>
      </c>
      <c r="AF4484" t="s">
        <v>41</v>
      </c>
      <c r="AG4484" t="s">
        <v>42</v>
      </c>
      <c r="AH4484" t="s">
        <v>28</v>
      </c>
      <c r="AI4484">
        <v>1.4598312</v>
      </c>
      <c r="AJ4484">
        <v>-1.1571119999999999</v>
      </c>
    </row>
    <row r="4485" spans="1:36" x14ac:dyDescent="0.3">
      <c r="A4485">
        <v>4053</v>
      </c>
      <c r="B4485" t="s">
        <v>302</v>
      </c>
      <c r="C4485" t="s">
        <v>28</v>
      </c>
      <c r="D4485" t="s">
        <v>29</v>
      </c>
      <c r="E4485" t="s">
        <v>30</v>
      </c>
      <c r="F4485" t="s">
        <v>31</v>
      </c>
      <c r="G4485" t="s">
        <v>190</v>
      </c>
      <c r="H4485" t="s">
        <v>12268</v>
      </c>
      <c r="I4485" s="4" t="s">
        <v>12269</v>
      </c>
      <c r="J4485" s="1">
        <f>((((bot_orders[[#This Row],[cTime]]/ 1000)+3*3600) / 86400) + DATE(1970,1,1))</f>
        <v>45774.304168159724</v>
      </c>
      <c r="K4485" s="4" t="s">
        <v>12270</v>
      </c>
      <c r="L4485" s="1">
        <f>((((bot_orders[[#This Row],[uTime]]/ 1000)+3*3600) / 86400) + DATE(1970,1,1))</f>
        <v>45774.308333796296</v>
      </c>
      <c r="M4485" t="s">
        <v>34</v>
      </c>
      <c r="N4485" t="s">
        <v>28</v>
      </c>
      <c r="O4485" t="s">
        <v>35</v>
      </c>
      <c r="P4485">
        <v>1.4610000000000001</v>
      </c>
      <c r="Q4485" t="s">
        <v>36</v>
      </c>
      <c r="R4485" t="s">
        <v>55</v>
      </c>
      <c r="S4485">
        <v>0.79500000000000004</v>
      </c>
      <c r="T4485">
        <v>0.79500000000000004</v>
      </c>
      <c r="U4485">
        <v>1.4610000000000001</v>
      </c>
      <c r="V4485">
        <v>-1.1688E-3</v>
      </c>
      <c r="W4485" t="s">
        <v>39</v>
      </c>
      <c r="X4485" s="4">
        <f>IF(bot_orders[[#This Row],[side]]="sell", bot_orders[[#This Row],[accFillSz]]*bot_orders[[#This Row],[avgPx]] + bot_orders[[#This Row],[fee]], -bot_orders[[#This Row],[accFillSz]]*bot_orders[[#This Row],[avgPx]])</f>
        <v>-1.1614950000000002</v>
      </c>
      <c r="Y4485" s="4">
        <f>IF(bot_orders[[#This Row],[side]]="buy", bot_orders[[#This Row],[accFillSz]] + bot_orders[[#This Row],[fee]], -bot_orders[[#This Row],[accFillSz]])</f>
        <v>1.4598312</v>
      </c>
      <c r="Z4485" s="4">
        <f>IF(bot_orders[[#This Row],[side]]="sell",bot_orders[[#This Row],[accFillSz]]*bot_orders[[#This Row],[avgPx]]+bot_orders[[#This Row],[fee]], 0)</f>
        <v>0</v>
      </c>
      <c r="AA4485" s="4">
        <f>IF(bot_orders[[#This Row],[side]]="sell",-bot_orders[[#This Row],[accFillSz]],bot_orders[[#This Row],[accFillSz]]+bot_orders[[#This Row],[fee]])</f>
        <v>1.4598312</v>
      </c>
      <c r="AB4485">
        <v>0</v>
      </c>
      <c r="AC4485" t="s">
        <v>38</v>
      </c>
      <c r="AD4485">
        <v>0</v>
      </c>
      <c r="AE4485" t="s">
        <v>40</v>
      </c>
      <c r="AF4485" t="s">
        <v>41</v>
      </c>
      <c r="AG4485" t="s">
        <v>42</v>
      </c>
      <c r="AH4485" t="s">
        <v>28</v>
      </c>
      <c r="AI4485">
        <v>1.4598312</v>
      </c>
      <c r="AJ4485">
        <v>-1.1614949999999999</v>
      </c>
    </row>
    <row r="4486" spans="1:36" x14ac:dyDescent="0.3">
      <c r="A4486">
        <v>4054</v>
      </c>
      <c r="B4486" t="s">
        <v>302</v>
      </c>
      <c r="C4486" t="s">
        <v>28</v>
      </c>
      <c r="D4486" t="s">
        <v>29</v>
      </c>
      <c r="E4486" t="s">
        <v>30</v>
      </c>
      <c r="F4486" t="s">
        <v>31</v>
      </c>
      <c r="G4486" t="s">
        <v>192</v>
      </c>
      <c r="H4486" t="s">
        <v>12271</v>
      </c>
      <c r="I4486" s="4" t="s">
        <v>12272</v>
      </c>
      <c r="J4486" s="1">
        <f>((((bot_orders[[#This Row],[cTime]]/ 1000)+3*3600) / 86400) + DATE(1970,1,1))</f>
        <v>45774.304168217597</v>
      </c>
      <c r="K4486" s="4" t="s">
        <v>12273</v>
      </c>
      <c r="L4486" s="1">
        <f>((((bot_orders[[#This Row],[uTime]]/ 1000)+3*3600) / 86400) + DATE(1970,1,1))</f>
        <v>45774.304168263887</v>
      </c>
      <c r="M4486" t="s">
        <v>34</v>
      </c>
      <c r="N4486" t="s">
        <v>28</v>
      </c>
      <c r="O4486" t="s">
        <v>35</v>
      </c>
      <c r="P4486">
        <v>1.4610000000000001</v>
      </c>
      <c r="Q4486" t="s">
        <v>36</v>
      </c>
      <c r="R4486" t="s">
        <v>55</v>
      </c>
      <c r="S4486">
        <v>0.79810000000000003</v>
      </c>
      <c r="T4486">
        <v>0.79810000000000003</v>
      </c>
      <c r="U4486">
        <v>1.4610000000000001</v>
      </c>
      <c r="V4486">
        <v>-1.4610000000000001E-3</v>
      </c>
      <c r="W4486" t="s">
        <v>39</v>
      </c>
      <c r="X4486" s="4">
        <f>IF(bot_orders[[#This Row],[side]]="sell", bot_orders[[#This Row],[accFillSz]]*bot_orders[[#This Row],[avgPx]] + bot_orders[[#This Row],[fee]], -bot_orders[[#This Row],[accFillSz]]*bot_orders[[#This Row],[avgPx]])</f>
        <v>-1.1660241</v>
      </c>
      <c r="Y4486" s="4">
        <f>IF(bot_orders[[#This Row],[side]]="buy", bot_orders[[#This Row],[accFillSz]] + bot_orders[[#This Row],[fee]], -bot_orders[[#This Row],[accFillSz]])</f>
        <v>1.4595390000000001</v>
      </c>
      <c r="Z4486" s="4">
        <f>IF(bot_orders[[#This Row],[side]]="sell",bot_orders[[#This Row],[accFillSz]]*bot_orders[[#This Row],[avgPx]]+bot_orders[[#This Row],[fee]], 0)</f>
        <v>0</v>
      </c>
      <c r="AA4486" s="4">
        <f>IF(bot_orders[[#This Row],[side]]="sell",-bot_orders[[#This Row],[accFillSz]],bot_orders[[#This Row],[accFillSz]]+bot_orders[[#This Row],[fee]])</f>
        <v>1.4595390000000001</v>
      </c>
      <c r="AB4486">
        <v>0</v>
      </c>
      <c r="AC4486" t="s">
        <v>38</v>
      </c>
      <c r="AD4486">
        <v>0</v>
      </c>
      <c r="AE4486" t="s">
        <v>40</v>
      </c>
      <c r="AF4486" t="s">
        <v>41</v>
      </c>
      <c r="AG4486" t="s">
        <v>42</v>
      </c>
      <c r="AH4486" t="s">
        <v>28</v>
      </c>
      <c r="AI4486">
        <v>1.4595389999999999</v>
      </c>
      <c r="AJ4486">
        <v>-1.1660241</v>
      </c>
    </row>
    <row r="4487" spans="1:36" x14ac:dyDescent="0.3">
      <c r="A4487">
        <v>4055</v>
      </c>
      <c r="B4487" t="s">
        <v>302</v>
      </c>
      <c r="C4487" t="s">
        <v>28</v>
      </c>
      <c r="D4487" t="s">
        <v>29</v>
      </c>
      <c r="E4487" t="s">
        <v>30</v>
      </c>
      <c r="F4487" t="s">
        <v>31</v>
      </c>
      <c r="G4487" t="s">
        <v>198</v>
      </c>
      <c r="H4487" t="s">
        <v>12274</v>
      </c>
      <c r="I4487" s="4" t="s">
        <v>12275</v>
      </c>
      <c r="J4487" s="1">
        <f>((((bot_orders[[#This Row],[cTime]]/ 1000)+3*3600) / 86400) + DATE(1970,1,1))</f>
        <v>45774.309242534728</v>
      </c>
      <c r="K4487" s="4" t="s">
        <v>12276</v>
      </c>
      <c r="L4487" s="1">
        <f>((((bot_orders[[#This Row],[uTime]]/ 1000)+3*3600) / 86400) + DATE(1970,1,1))</f>
        <v>45774.415553240739</v>
      </c>
      <c r="M4487" t="s">
        <v>34</v>
      </c>
      <c r="N4487" t="s">
        <v>28</v>
      </c>
      <c r="O4487" t="s">
        <v>35</v>
      </c>
      <c r="P4487">
        <v>1.4590000000000001</v>
      </c>
      <c r="Q4487" t="s">
        <v>36</v>
      </c>
      <c r="R4487" t="s">
        <v>37</v>
      </c>
      <c r="S4487">
        <v>0.79500000000000004</v>
      </c>
      <c r="T4487">
        <v>0.79500000000000004</v>
      </c>
      <c r="U4487">
        <v>1.4590000000000001</v>
      </c>
      <c r="V4487">
        <v>-9.27924E-4</v>
      </c>
      <c r="W4487" t="s">
        <v>38</v>
      </c>
      <c r="X4487" s="4">
        <f>IF(bot_orders[[#This Row],[side]]="sell", bot_orders[[#This Row],[accFillSz]]*bot_orders[[#This Row],[avgPx]] + bot_orders[[#This Row],[fee]], -bot_orders[[#This Row],[accFillSz]]*bot_orders[[#This Row],[avgPx]])</f>
        <v>1.1589770760000002</v>
      </c>
      <c r="Y4487" s="4">
        <f>IF(bot_orders[[#This Row],[side]]="buy", bot_orders[[#This Row],[accFillSz]] + bot_orders[[#This Row],[fee]], -bot_orders[[#This Row],[accFillSz]])</f>
        <v>-1.4590000000000001</v>
      </c>
      <c r="Z4487" s="4">
        <f>IF(bot_orders[[#This Row],[side]]="sell",bot_orders[[#This Row],[accFillSz]]*bot_orders[[#This Row],[avgPx]]+bot_orders[[#This Row],[fee]], 0)</f>
        <v>1.1589770760000002</v>
      </c>
      <c r="AA4487" s="4">
        <f>IF(bot_orders[[#This Row],[side]]="sell",-bot_orders[[#This Row],[accFillSz]],bot_orders[[#This Row],[accFillSz]]+bot_orders[[#This Row],[fee]])</f>
        <v>-1.4590000000000001</v>
      </c>
      <c r="AB4487">
        <v>0</v>
      </c>
      <c r="AC4487" t="s">
        <v>39</v>
      </c>
      <c r="AD4487">
        <v>0</v>
      </c>
      <c r="AE4487" t="s">
        <v>40</v>
      </c>
      <c r="AF4487" t="s">
        <v>41</v>
      </c>
      <c r="AG4487" t="s">
        <v>42</v>
      </c>
      <c r="AH4487" t="s">
        <v>28</v>
      </c>
      <c r="AI4487">
        <v>-1.4590000000000001</v>
      </c>
      <c r="AJ4487">
        <v>1.1589770800000001</v>
      </c>
    </row>
    <row r="4488" spans="1:36" x14ac:dyDescent="0.3">
      <c r="A4488">
        <v>4057</v>
      </c>
      <c r="B4488" t="s">
        <v>302</v>
      </c>
      <c r="C4488" t="s">
        <v>28</v>
      </c>
      <c r="D4488" t="s">
        <v>29</v>
      </c>
      <c r="E4488" t="s">
        <v>30</v>
      </c>
      <c r="F4488" t="s">
        <v>31</v>
      </c>
      <c r="G4488" t="s">
        <v>196</v>
      </c>
      <c r="H4488" t="s">
        <v>12277</v>
      </c>
      <c r="I4488" s="4" t="s">
        <v>12278</v>
      </c>
      <c r="J4488" s="1">
        <f>((((bot_orders[[#This Row],[cTime]]/ 1000)+3*3600) / 86400) + DATE(1970,1,1))</f>
        <v>45774.309705856482</v>
      </c>
      <c r="K4488" s="4" t="s">
        <v>12279</v>
      </c>
      <c r="L4488" s="1">
        <f>((((bot_orders[[#This Row],[uTime]]/ 1000)+3*3600) / 86400) + DATE(1970,1,1))</f>
        <v>45774.414437523148</v>
      </c>
      <c r="M4488" t="s">
        <v>34</v>
      </c>
      <c r="N4488" t="s">
        <v>28</v>
      </c>
      <c r="O4488" t="s">
        <v>35</v>
      </c>
      <c r="P4488">
        <v>1.4590000000000001</v>
      </c>
      <c r="Q4488" t="s">
        <v>36</v>
      </c>
      <c r="R4488" t="s">
        <v>37</v>
      </c>
      <c r="S4488">
        <v>0.79200000000000004</v>
      </c>
      <c r="T4488">
        <v>0.79200000000000004</v>
      </c>
      <c r="U4488">
        <v>1.4590000000000001</v>
      </c>
      <c r="V4488">
        <v>-9.2442239999999997E-4</v>
      </c>
      <c r="W4488" t="s">
        <v>38</v>
      </c>
      <c r="X4488" s="4">
        <f>IF(bot_orders[[#This Row],[side]]="sell", bot_orders[[#This Row],[accFillSz]]*bot_orders[[#This Row],[avgPx]] + bot_orders[[#This Row],[fee]], -bot_orders[[#This Row],[accFillSz]]*bot_orders[[#This Row],[avgPx]])</f>
        <v>1.1546035776000001</v>
      </c>
      <c r="Y4488" s="4">
        <f>IF(bot_orders[[#This Row],[side]]="buy", bot_orders[[#This Row],[accFillSz]] + bot_orders[[#This Row],[fee]], -bot_orders[[#This Row],[accFillSz]])</f>
        <v>-1.4590000000000001</v>
      </c>
      <c r="Z4488" s="4">
        <f>IF(bot_orders[[#This Row],[side]]="sell",bot_orders[[#This Row],[accFillSz]]*bot_orders[[#This Row],[avgPx]]+bot_orders[[#This Row],[fee]], 0)</f>
        <v>1.1546035776000001</v>
      </c>
      <c r="AA4488" s="4">
        <f>IF(bot_orders[[#This Row],[side]]="sell",-bot_orders[[#This Row],[accFillSz]],bot_orders[[#This Row],[accFillSz]]+bot_orders[[#This Row],[fee]])</f>
        <v>-1.4590000000000001</v>
      </c>
      <c r="AB4488">
        <v>0</v>
      </c>
      <c r="AC4488" t="s">
        <v>39</v>
      </c>
      <c r="AD4488">
        <v>0</v>
      </c>
      <c r="AE4488" t="s">
        <v>40</v>
      </c>
      <c r="AF4488" t="s">
        <v>41</v>
      </c>
      <c r="AG4488" t="s">
        <v>42</v>
      </c>
      <c r="AH4488" t="s">
        <v>28</v>
      </c>
      <c r="AI4488">
        <v>-1.4590000000000001</v>
      </c>
      <c r="AJ4488">
        <v>1.1546035800000001</v>
      </c>
    </row>
    <row r="4489" spans="1:36" x14ac:dyDescent="0.3">
      <c r="A4489">
        <v>4058</v>
      </c>
      <c r="B4489" t="s">
        <v>302</v>
      </c>
      <c r="C4489" t="s">
        <v>28</v>
      </c>
      <c r="D4489" t="s">
        <v>29</v>
      </c>
      <c r="E4489" t="s">
        <v>30</v>
      </c>
      <c r="F4489" t="s">
        <v>31</v>
      </c>
      <c r="G4489" t="s">
        <v>194</v>
      </c>
      <c r="H4489" t="s">
        <v>12280</v>
      </c>
      <c r="I4489" s="4" t="s">
        <v>12281</v>
      </c>
      <c r="J4489" s="1">
        <f>((((bot_orders[[#This Row],[cTime]]/ 1000)+3*3600) / 86400) + DATE(1970,1,1))</f>
        <v>45774.311652777775</v>
      </c>
      <c r="K4489" s="4" t="s">
        <v>12282</v>
      </c>
      <c r="L4489" s="1">
        <f>((((bot_orders[[#This Row],[uTime]]/ 1000)+3*3600) / 86400) + DATE(1970,1,1))</f>
        <v>45774.412946111115</v>
      </c>
      <c r="M4489" t="s">
        <v>34</v>
      </c>
      <c r="N4489" t="s">
        <v>28</v>
      </c>
      <c r="O4489" t="s">
        <v>35</v>
      </c>
      <c r="P4489">
        <v>1.4590000000000001</v>
      </c>
      <c r="Q4489" t="s">
        <v>36</v>
      </c>
      <c r="R4489" t="s">
        <v>37</v>
      </c>
      <c r="S4489">
        <v>0.78900000000000003</v>
      </c>
      <c r="T4489">
        <v>0.78900000000000003</v>
      </c>
      <c r="U4489">
        <v>1.4590000000000001</v>
      </c>
      <c r="V4489">
        <v>-9.2092080000000004E-4</v>
      </c>
      <c r="W4489" t="s">
        <v>38</v>
      </c>
      <c r="X4489" s="4">
        <f>IF(bot_orders[[#This Row],[side]]="sell", bot_orders[[#This Row],[accFillSz]]*bot_orders[[#This Row],[avgPx]] + bot_orders[[#This Row],[fee]], -bot_orders[[#This Row],[accFillSz]]*bot_orders[[#This Row],[avgPx]])</f>
        <v>1.1502300792</v>
      </c>
      <c r="Y4489" s="4">
        <f>IF(bot_orders[[#This Row],[side]]="buy", bot_orders[[#This Row],[accFillSz]] + bot_orders[[#This Row],[fee]], -bot_orders[[#This Row],[accFillSz]])</f>
        <v>-1.4590000000000001</v>
      </c>
      <c r="Z4489" s="4">
        <f>IF(bot_orders[[#This Row],[side]]="sell",bot_orders[[#This Row],[accFillSz]]*bot_orders[[#This Row],[avgPx]]+bot_orders[[#This Row],[fee]], 0)</f>
        <v>1.1502300792</v>
      </c>
      <c r="AA4489" s="4">
        <f>IF(bot_orders[[#This Row],[side]]="sell",-bot_orders[[#This Row],[accFillSz]],bot_orders[[#This Row],[accFillSz]]+bot_orders[[#This Row],[fee]])</f>
        <v>-1.4590000000000001</v>
      </c>
      <c r="AB4489">
        <v>0</v>
      </c>
      <c r="AC4489" t="s">
        <v>39</v>
      </c>
      <c r="AD4489">
        <v>0</v>
      </c>
      <c r="AE4489" t="s">
        <v>40</v>
      </c>
      <c r="AF4489" t="s">
        <v>41</v>
      </c>
      <c r="AG4489" t="s">
        <v>42</v>
      </c>
      <c r="AH4489" t="s">
        <v>28</v>
      </c>
      <c r="AI4489">
        <v>-1.4590000000000001</v>
      </c>
      <c r="AJ4489">
        <v>1.15023008</v>
      </c>
    </row>
    <row r="4490" spans="1:36" x14ac:dyDescent="0.3">
      <c r="A4490">
        <v>4060</v>
      </c>
      <c r="B4490" t="s">
        <v>302</v>
      </c>
      <c r="C4490" t="s">
        <v>28</v>
      </c>
      <c r="D4490" t="s">
        <v>29</v>
      </c>
      <c r="E4490" t="s">
        <v>30</v>
      </c>
      <c r="F4490" t="s">
        <v>31</v>
      </c>
      <c r="G4490" t="s">
        <v>170</v>
      </c>
      <c r="H4490" t="s">
        <v>12283</v>
      </c>
      <c r="I4490" s="4" t="s">
        <v>12284</v>
      </c>
      <c r="J4490" s="1">
        <f>((((bot_orders[[#This Row],[cTime]]/ 1000)+3*3600) / 86400) + DATE(1970,1,1))</f>
        <v>45774.313808831022</v>
      </c>
      <c r="K4490" s="4" t="s">
        <v>12285</v>
      </c>
      <c r="L4490" s="1">
        <f>((((bot_orders[[#This Row],[uTime]]/ 1000)+3*3600) / 86400) + DATE(1970,1,1))</f>
        <v>45774.392315300924</v>
      </c>
      <c r="M4490" t="s">
        <v>34</v>
      </c>
      <c r="N4490" t="s">
        <v>28</v>
      </c>
      <c r="O4490" t="s">
        <v>35</v>
      </c>
      <c r="P4490">
        <v>1.458</v>
      </c>
      <c r="Q4490" t="s">
        <v>36</v>
      </c>
      <c r="R4490" t="s">
        <v>37</v>
      </c>
      <c r="S4490">
        <v>0.78600000000000003</v>
      </c>
      <c r="T4490">
        <v>0.78600000000000003</v>
      </c>
      <c r="U4490">
        <v>1.458</v>
      </c>
      <c r="V4490">
        <v>-9.1679040000000004E-4</v>
      </c>
      <c r="W4490" t="s">
        <v>38</v>
      </c>
      <c r="X4490" s="4">
        <f>IF(bot_orders[[#This Row],[side]]="sell", bot_orders[[#This Row],[accFillSz]]*bot_orders[[#This Row],[avgPx]] + bot_orders[[#This Row],[fee]], -bot_orders[[#This Row],[accFillSz]]*bot_orders[[#This Row],[avgPx]])</f>
        <v>1.1450712096</v>
      </c>
      <c r="Y4490" s="4">
        <f>IF(bot_orders[[#This Row],[side]]="buy", bot_orders[[#This Row],[accFillSz]] + bot_orders[[#This Row],[fee]], -bot_orders[[#This Row],[accFillSz]])</f>
        <v>-1.458</v>
      </c>
      <c r="Z4490" s="4">
        <f>IF(bot_orders[[#This Row],[side]]="sell",bot_orders[[#This Row],[accFillSz]]*bot_orders[[#This Row],[avgPx]]+bot_orders[[#This Row],[fee]], 0)</f>
        <v>1.1450712096</v>
      </c>
      <c r="AA4490" s="4">
        <f>IF(bot_orders[[#This Row],[side]]="sell",-bot_orders[[#This Row],[accFillSz]],bot_orders[[#This Row],[accFillSz]]+bot_orders[[#This Row],[fee]])</f>
        <v>-1.458</v>
      </c>
      <c r="AB4490">
        <v>0</v>
      </c>
      <c r="AC4490" t="s">
        <v>39</v>
      </c>
      <c r="AD4490">
        <v>0</v>
      </c>
      <c r="AE4490" t="s">
        <v>40</v>
      </c>
      <c r="AF4490" t="s">
        <v>41</v>
      </c>
      <c r="AG4490" t="s">
        <v>42</v>
      </c>
      <c r="AH4490" t="s">
        <v>28</v>
      </c>
      <c r="AI4490">
        <v>-1.458</v>
      </c>
      <c r="AJ4490">
        <v>1.14507121</v>
      </c>
    </row>
    <row r="4491" spans="1:36" x14ac:dyDescent="0.3">
      <c r="A4491">
        <v>4062</v>
      </c>
      <c r="B4491" t="s">
        <v>302</v>
      </c>
      <c r="C4491" t="s">
        <v>28</v>
      </c>
      <c r="D4491" t="s">
        <v>29</v>
      </c>
      <c r="E4491" t="s">
        <v>30</v>
      </c>
      <c r="F4491" t="s">
        <v>31</v>
      </c>
      <c r="G4491" t="s">
        <v>168</v>
      </c>
      <c r="H4491" t="s">
        <v>12286</v>
      </c>
      <c r="I4491" s="4" t="s">
        <v>12287</v>
      </c>
      <c r="J4491" s="1">
        <f>((((bot_orders[[#This Row],[cTime]]/ 1000)+3*3600) / 86400) + DATE(1970,1,1))</f>
        <v>45774.315537974537</v>
      </c>
      <c r="K4491" s="4" t="s">
        <v>12288</v>
      </c>
      <c r="L4491" s="1">
        <f>((((bot_orders[[#This Row],[uTime]]/ 1000)+3*3600) / 86400) + DATE(1970,1,1))</f>
        <v>45774.317119803236</v>
      </c>
      <c r="M4491" t="s">
        <v>34</v>
      </c>
      <c r="N4491" t="s">
        <v>28</v>
      </c>
      <c r="O4491" t="s">
        <v>35</v>
      </c>
      <c r="P4491">
        <v>1.458</v>
      </c>
      <c r="Q4491" t="s">
        <v>36</v>
      </c>
      <c r="R4491" t="s">
        <v>37</v>
      </c>
      <c r="S4491">
        <v>0.78300000000000003</v>
      </c>
      <c r="T4491">
        <v>0.78300000000000003</v>
      </c>
      <c r="U4491">
        <v>1.458</v>
      </c>
      <c r="V4491">
        <v>-9.1329119999999995E-4</v>
      </c>
      <c r="W4491" t="s">
        <v>38</v>
      </c>
      <c r="X4491" s="4">
        <f>IF(bot_orders[[#This Row],[side]]="sell", bot_orders[[#This Row],[accFillSz]]*bot_orders[[#This Row],[avgPx]] + bot_orders[[#This Row],[fee]], -bot_orders[[#This Row],[accFillSz]]*bot_orders[[#This Row],[avgPx]])</f>
        <v>1.1407007087999999</v>
      </c>
      <c r="Y4491" s="4">
        <f>IF(bot_orders[[#This Row],[side]]="buy", bot_orders[[#This Row],[accFillSz]] + bot_orders[[#This Row],[fee]], -bot_orders[[#This Row],[accFillSz]])</f>
        <v>-1.458</v>
      </c>
      <c r="Z4491" s="4">
        <f>IF(bot_orders[[#This Row],[side]]="sell",bot_orders[[#This Row],[accFillSz]]*bot_orders[[#This Row],[avgPx]]+bot_orders[[#This Row],[fee]], 0)</f>
        <v>1.1407007087999999</v>
      </c>
      <c r="AA4491" s="4">
        <f>IF(bot_orders[[#This Row],[side]]="sell",-bot_orders[[#This Row],[accFillSz]],bot_orders[[#This Row],[accFillSz]]+bot_orders[[#This Row],[fee]])</f>
        <v>-1.458</v>
      </c>
      <c r="AB4491">
        <v>0</v>
      </c>
      <c r="AC4491" t="s">
        <v>39</v>
      </c>
      <c r="AD4491">
        <v>0</v>
      </c>
      <c r="AE4491" t="s">
        <v>40</v>
      </c>
      <c r="AF4491" t="s">
        <v>41</v>
      </c>
      <c r="AG4491" t="s">
        <v>42</v>
      </c>
      <c r="AH4491" t="s">
        <v>28</v>
      </c>
      <c r="AI4491">
        <v>-1.458</v>
      </c>
      <c r="AJ4491">
        <v>1.14070071</v>
      </c>
    </row>
    <row r="4492" spans="1:36" x14ac:dyDescent="0.3">
      <c r="A4492">
        <v>4063</v>
      </c>
      <c r="B4492" t="s">
        <v>302</v>
      </c>
      <c r="C4492" t="s">
        <v>28</v>
      </c>
      <c r="D4492" t="s">
        <v>29</v>
      </c>
      <c r="E4492" t="s">
        <v>30</v>
      </c>
      <c r="F4492" t="s">
        <v>31</v>
      </c>
      <c r="G4492" t="s">
        <v>163</v>
      </c>
      <c r="H4492" t="s">
        <v>12289</v>
      </c>
      <c r="I4492" s="4" t="s">
        <v>12290</v>
      </c>
      <c r="J4492" s="1">
        <f>((((bot_orders[[#This Row],[cTime]]/ 1000)+3*3600) / 86400) + DATE(1970,1,1))</f>
        <v>45774.317119826388</v>
      </c>
      <c r="K4492" s="4" t="s">
        <v>12291</v>
      </c>
      <c r="L4492" s="1">
        <f>((((bot_orders[[#This Row],[uTime]]/ 1000)+3*3600) / 86400) + DATE(1970,1,1))</f>
        <v>45774.32660482639</v>
      </c>
      <c r="M4492" t="s">
        <v>34</v>
      </c>
      <c r="N4492" t="s">
        <v>28</v>
      </c>
      <c r="O4492" t="s">
        <v>35</v>
      </c>
      <c r="P4492">
        <v>1.46</v>
      </c>
      <c r="Q4492" t="s">
        <v>36</v>
      </c>
      <c r="R4492" t="s">
        <v>55</v>
      </c>
      <c r="S4492">
        <v>0.78</v>
      </c>
      <c r="T4492">
        <v>0.78</v>
      </c>
      <c r="U4492">
        <v>1.46</v>
      </c>
      <c r="V4492">
        <v>-1.168E-3</v>
      </c>
      <c r="W4492" t="s">
        <v>39</v>
      </c>
      <c r="X4492" s="4">
        <f>IF(bot_orders[[#This Row],[side]]="sell", bot_orders[[#This Row],[accFillSz]]*bot_orders[[#This Row],[avgPx]] + bot_orders[[#This Row],[fee]], -bot_orders[[#This Row],[accFillSz]]*bot_orders[[#This Row],[avgPx]])</f>
        <v>-1.1388</v>
      </c>
      <c r="Y4492" s="4">
        <f>IF(bot_orders[[#This Row],[side]]="buy", bot_orders[[#This Row],[accFillSz]] + bot_orders[[#This Row],[fee]], -bot_orders[[#This Row],[accFillSz]])</f>
        <v>1.4588319999999999</v>
      </c>
      <c r="Z4492" s="4">
        <f>IF(bot_orders[[#This Row],[side]]="sell",bot_orders[[#This Row],[accFillSz]]*bot_orders[[#This Row],[avgPx]]+bot_orders[[#This Row],[fee]], 0)</f>
        <v>0</v>
      </c>
      <c r="AA4492" s="4">
        <f>IF(bot_orders[[#This Row],[side]]="sell",-bot_orders[[#This Row],[accFillSz]],bot_orders[[#This Row],[accFillSz]]+bot_orders[[#This Row],[fee]])</f>
        <v>1.4588319999999999</v>
      </c>
      <c r="AB4492">
        <v>0</v>
      </c>
      <c r="AC4492" t="s">
        <v>38</v>
      </c>
      <c r="AD4492">
        <v>0</v>
      </c>
      <c r="AE4492" t="s">
        <v>40</v>
      </c>
      <c r="AF4492" t="s">
        <v>41</v>
      </c>
      <c r="AG4492" t="s">
        <v>42</v>
      </c>
      <c r="AH4492" t="s">
        <v>28</v>
      </c>
      <c r="AI4492">
        <v>1.4588319999999999</v>
      </c>
      <c r="AJ4492">
        <v>-1.1388</v>
      </c>
    </row>
    <row r="4493" spans="1:36" x14ac:dyDescent="0.3">
      <c r="A4493">
        <v>4064</v>
      </c>
      <c r="B4493" t="s">
        <v>302</v>
      </c>
      <c r="C4493" t="s">
        <v>28</v>
      </c>
      <c r="D4493" t="s">
        <v>29</v>
      </c>
      <c r="E4493" t="s">
        <v>30</v>
      </c>
      <c r="F4493" t="s">
        <v>31</v>
      </c>
      <c r="G4493" t="s">
        <v>163</v>
      </c>
      <c r="H4493" t="s">
        <v>12292</v>
      </c>
      <c r="I4493" s="4" t="s">
        <v>12293</v>
      </c>
      <c r="J4493" s="1">
        <f>((((bot_orders[[#This Row],[cTime]]/ 1000)+3*3600) / 86400) + DATE(1970,1,1))</f>
        <v>45774.326604849535</v>
      </c>
      <c r="K4493" s="4" t="s">
        <v>12294</v>
      </c>
      <c r="L4493" s="1">
        <f>((((bot_orders[[#This Row],[uTime]]/ 1000)+3*3600) / 86400) + DATE(1970,1,1))</f>
        <v>45774.346346168983</v>
      </c>
      <c r="M4493" t="s">
        <v>34</v>
      </c>
      <c r="N4493" t="s">
        <v>28</v>
      </c>
      <c r="O4493" t="s">
        <v>35</v>
      </c>
      <c r="P4493">
        <v>1.458</v>
      </c>
      <c r="Q4493" t="s">
        <v>36</v>
      </c>
      <c r="R4493" t="s">
        <v>37</v>
      </c>
      <c r="S4493">
        <v>0.78300000000000003</v>
      </c>
      <c r="T4493">
        <v>0.78300000000000003</v>
      </c>
      <c r="U4493">
        <v>1.458</v>
      </c>
      <c r="V4493">
        <v>-9.1329119999999995E-4</v>
      </c>
      <c r="W4493" t="s">
        <v>38</v>
      </c>
      <c r="X4493" s="4">
        <f>IF(bot_orders[[#This Row],[side]]="sell", bot_orders[[#This Row],[accFillSz]]*bot_orders[[#This Row],[avgPx]] + bot_orders[[#This Row],[fee]], -bot_orders[[#This Row],[accFillSz]]*bot_orders[[#This Row],[avgPx]])</f>
        <v>1.1407007087999999</v>
      </c>
      <c r="Y4493" s="4">
        <f>IF(bot_orders[[#This Row],[side]]="buy", bot_orders[[#This Row],[accFillSz]] + bot_orders[[#This Row],[fee]], -bot_orders[[#This Row],[accFillSz]])</f>
        <v>-1.458</v>
      </c>
      <c r="Z4493" s="4">
        <f>IF(bot_orders[[#This Row],[side]]="sell",bot_orders[[#This Row],[accFillSz]]*bot_orders[[#This Row],[avgPx]]+bot_orders[[#This Row],[fee]], 0)</f>
        <v>1.1407007087999999</v>
      </c>
      <c r="AA4493" s="4">
        <f>IF(bot_orders[[#This Row],[side]]="sell",-bot_orders[[#This Row],[accFillSz]],bot_orders[[#This Row],[accFillSz]]+bot_orders[[#This Row],[fee]])</f>
        <v>-1.458</v>
      </c>
      <c r="AB4493">
        <v>0</v>
      </c>
      <c r="AC4493" t="s">
        <v>39</v>
      </c>
      <c r="AD4493">
        <v>0</v>
      </c>
      <c r="AE4493" t="s">
        <v>40</v>
      </c>
      <c r="AF4493" t="s">
        <v>41</v>
      </c>
      <c r="AG4493" t="s">
        <v>42</v>
      </c>
      <c r="AH4493" t="s">
        <v>28</v>
      </c>
      <c r="AI4493">
        <v>-1.458</v>
      </c>
      <c r="AJ4493">
        <v>1.14070071</v>
      </c>
    </row>
    <row r="4494" spans="1:36" x14ac:dyDescent="0.3">
      <c r="A4494">
        <v>4065</v>
      </c>
      <c r="B4494" t="s">
        <v>302</v>
      </c>
      <c r="C4494" t="s">
        <v>28</v>
      </c>
      <c r="D4494" t="s">
        <v>29</v>
      </c>
      <c r="E4494" t="s">
        <v>30</v>
      </c>
      <c r="F4494" t="s">
        <v>31</v>
      </c>
      <c r="G4494" t="s">
        <v>60</v>
      </c>
      <c r="H4494" t="s">
        <v>12295</v>
      </c>
      <c r="I4494" s="4" t="s">
        <v>12296</v>
      </c>
      <c r="J4494" s="1">
        <f>((((bot_orders[[#This Row],[cTime]]/ 1000)+3*3600) / 86400) + DATE(1970,1,1))</f>
        <v>45774.328112719908</v>
      </c>
      <c r="K4494" s="4" t="s">
        <v>12297</v>
      </c>
      <c r="L4494" s="1">
        <f>((((bot_orders[[#This Row],[uTime]]/ 1000)+3*3600) / 86400) + DATE(1970,1,1))</f>
        <v>45774.334223726852</v>
      </c>
      <c r="M4494" t="s">
        <v>34</v>
      </c>
      <c r="N4494" t="s">
        <v>28</v>
      </c>
      <c r="O4494" t="s">
        <v>35</v>
      </c>
      <c r="P4494">
        <v>1.5589999999999999</v>
      </c>
      <c r="Q4494" t="s">
        <v>36</v>
      </c>
      <c r="R4494" t="s">
        <v>37</v>
      </c>
      <c r="S4494">
        <v>0.78</v>
      </c>
      <c r="T4494">
        <v>0.78</v>
      </c>
      <c r="U4494">
        <v>1.5589999999999999</v>
      </c>
      <c r="V4494">
        <v>-9.7281600000000005E-4</v>
      </c>
      <c r="W4494" t="s">
        <v>38</v>
      </c>
      <c r="X4494" s="4">
        <f>IF(bot_orders[[#This Row],[side]]="sell", bot_orders[[#This Row],[accFillSz]]*bot_orders[[#This Row],[avgPx]] + bot_orders[[#This Row],[fee]], -bot_orders[[#This Row],[accFillSz]]*bot_orders[[#This Row],[avgPx]])</f>
        <v>1.2150471840000001</v>
      </c>
      <c r="Y4494" s="4">
        <f>IF(bot_orders[[#This Row],[side]]="buy", bot_orders[[#This Row],[accFillSz]] + bot_orders[[#This Row],[fee]], -bot_orders[[#This Row],[accFillSz]])</f>
        <v>-1.5589999999999999</v>
      </c>
      <c r="Z4494" s="4">
        <f>IF(bot_orders[[#This Row],[side]]="sell",bot_orders[[#This Row],[accFillSz]]*bot_orders[[#This Row],[avgPx]]+bot_orders[[#This Row],[fee]], 0)</f>
        <v>1.2150471840000001</v>
      </c>
      <c r="AA4494" s="4">
        <f>IF(bot_orders[[#This Row],[side]]="sell",-bot_orders[[#This Row],[accFillSz]],bot_orders[[#This Row],[accFillSz]]+bot_orders[[#This Row],[fee]])</f>
        <v>-1.5589999999999999</v>
      </c>
      <c r="AB4494">
        <v>0</v>
      </c>
      <c r="AC4494" t="s">
        <v>39</v>
      </c>
      <c r="AD4494">
        <v>0</v>
      </c>
      <c r="AE4494" t="s">
        <v>40</v>
      </c>
      <c r="AF4494" t="s">
        <v>41</v>
      </c>
      <c r="AG4494" t="s">
        <v>42</v>
      </c>
      <c r="AH4494" t="s">
        <v>28</v>
      </c>
      <c r="AI4494">
        <v>-1.5589999999999999</v>
      </c>
      <c r="AJ4494">
        <v>1.21504718</v>
      </c>
    </row>
    <row r="4495" spans="1:36" x14ac:dyDescent="0.3">
      <c r="A4495">
        <v>4067</v>
      </c>
      <c r="B4495" t="s">
        <v>302</v>
      </c>
      <c r="C4495" t="s">
        <v>28</v>
      </c>
      <c r="D4495" t="s">
        <v>29</v>
      </c>
      <c r="E4495" t="s">
        <v>30</v>
      </c>
      <c r="F4495" t="s">
        <v>31</v>
      </c>
      <c r="G4495" t="s">
        <v>58</v>
      </c>
      <c r="H4495" t="s">
        <v>12298</v>
      </c>
      <c r="I4495" s="4" t="s">
        <v>12299</v>
      </c>
      <c r="J4495" s="1">
        <f>((((bot_orders[[#This Row],[cTime]]/ 1000)+3*3600) / 86400) + DATE(1970,1,1))</f>
        <v>45774.328687905094</v>
      </c>
      <c r="K4495" s="4" t="s">
        <v>12300</v>
      </c>
      <c r="L4495" s="1">
        <f>((((bot_orders[[#This Row],[uTime]]/ 1000)+3*3600) / 86400) + DATE(1970,1,1))</f>
        <v>45774.331789710646</v>
      </c>
      <c r="M4495" t="s">
        <v>34</v>
      </c>
      <c r="N4495" t="s">
        <v>28</v>
      </c>
      <c r="O4495" t="s">
        <v>35</v>
      </c>
      <c r="P4495">
        <v>1.5589999999999999</v>
      </c>
      <c r="Q4495" t="s">
        <v>36</v>
      </c>
      <c r="R4495" t="s">
        <v>37</v>
      </c>
      <c r="S4495">
        <v>0.77690000000000003</v>
      </c>
      <c r="T4495">
        <v>0.77690000000000003</v>
      </c>
      <c r="U4495">
        <v>1.5589999999999999</v>
      </c>
      <c r="V4495">
        <v>-9.689497E-4</v>
      </c>
      <c r="W4495" t="s">
        <v>38</v>
      </c>
      <c r="X4495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495" s="4">
        <f>IF(bot_orders[[#This Row],[side]]="buy", bot_orders[[#This Row],[accFillSz]] + bot_orders[[#This Row],[fee]], -bot_orders[[#This Row],[accFillSz]])</f>
        <v>-1.5589999999999999</v>
      </c>
      <c r="Z4495" s="4">
        <f>IF(bot_orders[[#This Row],[side]]="sell",bot_orders[[#This Row],[accFillSz]]*bot_orders[[#This Row],[avgPx]]+bot_orders[[#This Row],[fee]], 0)</f>
        <v>1.2102181503</v>
      </c>
      <c r="AA4495" s="4">
        <f>IF(bot_orders[[#This Row],[side]]="sell",-bot_orders[[#This Row],[accFillSz]],bot_orders[[#This Row],[accFillSz]]+bot_orders[[#This Row],[fee]])</f>
        <v>-1.5589999999999999</v>
      </c>
      <c r="AB4495">
        <v>0</v>
      </c>
      <c r="AC4495" t="s">
        <v>39</v>
      </c>
      <c r="AD4495">
        <v>0</v>
      </c>
      <c r="AE4495" t="s">
        <v>40</v>
      </c>
      <c r="AF4495" t="s">
        <v>41</v>
      </c>
      <c r="AG4495" t="s">
        <v>42</v>
      </c>
      <c r="AH4495" t="s">
        <v>28</v>
      </c>
      <c r="AI4495">
        <v>-1.5589999999999999</v>
      </c>
      <c r="AJ4495">
        <v>1.21021815</v>
      </c>
    </row>
    <row r="4496" spans="1:36" x14ac:dyDescent="0.3">
      <c r="A4496">
        <v>4068</v>
      </c>
      <c r="B4496" t="s">
        <v>302</v>
      </c>
      <c r="C4496" t="s">
        <v>28</v>
      </c>
      <c r="D4496" t="s">
        <v>29</v>
      </c>
      <c r="E4496" t="s">
        <v>30</v>
      </c>
      <c r="F4496" t="s">
        <v>31</v>
      </c>
      <c r="G4496" t="s">
        <v>205</v>
      </c>
      <c r="H4496" t="s">
        <v>12301</v>
      </c>
      <c r="I4496" s="4" t="s">
        <v>12302</v>
      </c>
      <c r="J4496" s="1">
        <f>((((bot_orders[[#This Row],[cTime]]/ 1000)+3*3600) / 86400) + DATE(1970,1,1))</f>
        <v>45774.331789722222</v>
      </c>
      <c r="K4496" s="4" t="s">
        <v>12303</v>
      </c>
      <c r="L4496" s="1">
        <f>((((bot_orders[[#This Row],[uTime]]/ 1000)+3*3600) / 86400) + DATE(1970,1,1))</f>
        <v>45774.337038738428</v>
      </c>
      <c r="M4496" t="s">
        <v>34</v>
      </c>
      <c r="N4496" t="s">
        <v>28</v>
      </c>
      <c r="O4496" t="s">
        <v>35</v>
      </c>
      <c r="P4496">
        <v>1.5609999999999999</v>
      </c>
      <c r="Q4496" t="s">
        <v>36</v>
      </c>
      <c r="R4496" t="s">
        <v>55</v>
      </c>
      <c r="S4496">
        <v>0.77390000000000003</v>
      </c>
      <c r="T4496">
        <v>0.77390000000000003</v>
      </c>
      <c r="U4496">
        <v>1.5609999999999999</v>
      </c>
      <c r="V4496">
        <v>-1.2488E-3</v>
      </c>
      <c r="W4496" t="s">
        <v>39</v>
      </c>
      <c r="X4496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496" s="4">
        <f>IF(bot_orders[[#This Row],[side]]="buy", bot_orders[[#This Row],[accFillSz]] + bot_orders[[#This Row],[fee]], -bot_orders[[#This Row],[accFillSz]])</f>
        <v>1.5597512</v>
      </c>
      <c r="Z4496" s="4">
        <f>IF(bot_orders[[#This Row],[side]]="sell",bot_orders[[#This Row],[accFillSz]]*bot_orders[[#This Row],[avgPx]]+bot_orders[[#This Row],[fee]], 0)</f>
        <v>0</v>
      </c>
      <c r="AA4496" s="4">
        <f>IF(bot_orders[[#This Row],[side]]="sell",-bot_orders[[#This Row],[accFillSz]],bot_orders[[#This Row],[accFillSz]]+bot_orders[[#This Row],[fee]])</f>
        <v>1.5597512</v>
      </c>
      <c r="AB4496">
        <v>0</v>
      </c>
      <c r="AC4496" t="s">
        <v>38</v>
      </c>
      <c r="AD4496">
        <v>0</v>
      </c>
      <c r="AE4496" t="s">
        <v>40</v>
      </c>
      <c r="AF4496" t="s">
        <v>41</v>
      </c>
      <c r="AG4496" t="s">
        <v>42</v>
      </c>
      <c r="AH4496" t="s">
        <v>28</v>
      </c>
      <c r="AI4496">
        <v>1.5597512</v>
      </c>
      <c r="AJ4496">
        <v>-1.2080579</v>
      </c>
    </row>
    <row r="4497" spans="1:36" x14ac:dyDescent="0.3">
      <c r="A4497">
        <v>4069</v>
      </c>
      <c r="B4497" t="s">
        <v>302</v>
      </c>
      <c r="C4497" t="s">
        <v>28</v>
      </c>
      <c r="D4497" t="s">
        <v>29</v>
      </c>
      <c r="E4497" t="s">
        <v>30</v>
      </c>
      <c r="F4497" t="s">
        <v>31</v>
      </c>
      <c r="G4497" t="s">
        <v>56</v>
      </c>
      <c r="H4497" t="s">
        <v>12304</v>
      </c>
      <c r="I4497" s="4" t="s">
        <v>12305</v>
      </c>
      <c r="J4497" s="1">
        <f>((((bot_orders[[#This Row],[cTime]]/ 1000)+3*3600) / 86400) + DATE(1970,1,1))</f>
        <v>45774.334223750004</v>
      </c>
      <c r="K4497" s="4" t="s">
        <v>12306</v>
      </c>
      <c r="L4497" s="1">
        <f>((((bot_orders[[#This Row],[uTime]]/ 1000)+3*3600) / 86400) + DATE(1970,1,1))</f>
        <v>45774.336203159721</v>
      </c>
      <c r="M4497" t="s">
        <v>34</v>
      </c>
      <c r="N4497" t="s">
        <v>28</v>
      </c>
      <c r="O4497" t="s">
        <v>35</v>
      </c>
      <c r="P4497">
        <v>1.5609999999999999</v>
      </c>
      <c r="Q4497" t="s">
        <v>36</v>
      </c>
      <c r="R4497" t="s">
        <v>55</v>
      </c>
      <c r="S4497">
        <v>0.77690000000000003</v>
      </c>
      <c r="T4497">
        <v>0.77690000000000003</v>
      </c>
      <c r="U4497">
        <v>1.5609999999999999</v>
      </c>
      <c r="V4497">
        <v>-1.2488E-3</v>
      </c>
      <c r="W4497" t="s">
        <v>39</v>
      </c>
      <c r="X4497" s="4">
        <f>IF(bot_orders[[#This Row],[side]]="sell", bot_orders[[#This Row],[accFillSz]]*bot_orders[[#This Row],[avgPx]] + bot_orders[[#This Row],[fee]], -bot_orders[[#This Row],[accFillSz]]*bot_orders[[#This Row],[avgPx]])</f>
        <v>-1.2127409</v>
      </c>
      <c r="Y4497" s="4">
        <f>IF(bot_orders[[#This Row],[side]]="buy", bot_orders[[#This Row],[accFillSz]] + bot_orders[[#This Row],[fee]], -bot_orders[[#This Row],[accFillSz]])</f>
        <v>1.5597512</v>
      </c>
      <c r="Z4497" s="4">
        <f>IF(bot_orders[[#This Row],[side]]="sell",bot_orders[[#This Row],[accFillSz]]*bot_orders[[#This Row],[avgPx]]+bot_orders[[#This Row],[fee]], 0)</f>
        <v>0</v>
      </c>
      <c r="AA4497" s="4">
        <f>IF(bot_orders[[#This Row],[side]]="sell",-bot_orders[[#This Row],[accFillSz]],bot_orders[[#This Row],[accFillSz]]+bot_orders[[#This Row],[fee]])</f>
        <v>1.5597512</v>
      </c>
      <c r="AB4497">
        <v>0</v>
      </c>
      <c r="AC4497" t="s">
        <v>38</v>
      </c>
      <c r="AD4497">
        <v>0</v>
      </c>
      <c r="AE4497" t="s">
        <v>40</v>
      </c>
      <c r="AF4497" t="s">
        <v>41</v>
      </c>
      <c r="AG4497" t="s">
        <v>42</v>
      </c>
      <c r="AH4497" t="s">
        <v>28</v>
      </c>
      <c r="AI4497">
        <v>1.5597512</v>
      </c>
      <c r="AJ4497">
        <v>-1.2127409</v>
      </c>
    </row>
    <row r="4498" spans="1:36" x14ac:dyDescent="0.3">
      <c r="A4498">
        <v>4071</v>
      </c>
      <c r="B4498" t="s">
        <v>302</v>
      </c>
      <c r="C4498" t="s">
        <v>28</v>
      </c>
      <c r="D4498" t="s">
        <v>29</v>
      </c>
      <c r="E4498" t="s">
        <v>30</v>
      </c>
      <c r="F4498" t="s">
        <v>31</v>
      </c>
      <c r="G4498" t="s">
        <v>56</v>
      </c>
      <c r="H4498" t="s">
        <v>12307</v>
      </c>
      <c r="I4498" s="4" t="s">
        <v>12308</v>
      </c>
      <c r="J4498" s="1">
        <f>((((bot_orders[[#This Row],[cTime]]/ 1000)+3*3600) / 86400) + DATE(1970,1,1))</f>
        <v>45774.336203171297</v>
      </c>
      <c r="K4498" s="4" t="s">
        <v>12309</v>
      </c>
      <c r="L4498" s="1">
        <f>((((bot_orders[[#This Row],[uTime]]/ 1000)+3*3600) / 86400) + DATE(1970,1,1))</f>
        <v>45774.338943113427</v>
      </c>
      <c r="M4498" t="s">
        <v>34</v>
      </c>
      <c r="N4498" t="s">
        <v>28</v>
      </c>
      <c r="O4498" t="s">
        <v>35</v>
      </c>
      <c r="P4498">
        <v>1.5589999999999999</v>
      </c>
      <c r="Q4498" t="s">
        <v>36</v>
      </c>
      <c r="R4498" t="s">
        <v>37</v>
      </c>
      <c r="S4498">
        <v>0.78</v>
      </c>
      <c r="T4498">
        <v>0.78</v>
      </c>
      <c r="U4498">
        <v>1.5589999999999999</v>
      </c>
      <c r="V4498">
        <v>-9.7281600000000005E-4</v>
      </c>
      <c r="W4498" t="s">
        <v>38</v>
      </c>
      <c r="X4498" s="4">
        <f>IF(bot_orders[[#This Row],[side]]="sell", bot_orders[[#This Row],[accFillSz]]*bot_orders[[#This Row],[avgPx]] + bot_orders[[#This Row],[fee]], -bot_orders[[#This Row],[accFillSz]]*bot_orders[[#This Row],[avgPx]])</f>
        <v>1.2150471840000001</v>
      </c>
      <c r="Y4498" s="4">
        <f>IF(bot_orders[[#This Row],[side]]="buy", bot_orders[[#This Row],[accFillSz]] + bot_orders[[#This Row],[fee]], -bot_orders[[#This Row],[accFillSz]])</f>
        <v>-1.5589999999999999</v>
      </c>
      <c r="Z4498" s="4">
        <f>IF(bot_orders[[#This Row],[side]]="sell",bot_orders[[#This Row],[accFillSz]]*bot_orders[[#This Row],[avgPx]]+bot_orders[[#This Row],[fee]], 0)</f>
        <v>1.2150471840000001</v>
      </c>
      <c r="AA4498" s="4">
        <f>IF(bot_orders[[#This Row],[side]]="sell",-bot_orders[[#This Row],[accFillSz]],bot_orders[[#This Row],[accFillSz]]+bot_orders[[#This Row],[fee]])</f>
        <v>-1.5589999999999999</v>
      </c>
      <c r="AB4498">
        <v>0</v>
      </c>
      <c r="AC4498" t="s">
        <v>39</v>
      </c>
      <c r="AD4498">
        <v>0</v>
      </c>
      <c r="AE4498" t="s">
        <v>40</v>
      </c>
      <c r="AF4498" t="s">
        <v>41</v>
      </c>
      <c r="AG4498" t="s">
        <v>42</v>
      </c>
      <c r="AH4498" t="s">
        <v>28</v>
      </c>
      <c r="AI4498">
        <v>-1.5589999999999999</v>
      </c>
      <c r="AJ4498">
        <v>1.21504718</v>
      </c>
    </row>
    <row r="4499" spans="1:36" x14ac:dyDescent="0.3">
      <c r="A4499">
        <v>4073</v>
      </c>
      <c r="B4499" t="s">
        <v>302</v>
      </c>
      <c r="C4499" t="s">
        <v>28</v>
      </c>
      <c r="D4499" t="s">
        <v>29</v>
      </c>
      <c r="E4499" t="s">
        <v>30</v>
      </c>
      <c r="F4499" t="s">
        <v>31</v>
      </c>
      <c r="G4499" t="s">
        <v>205</v>
      </c>
      <c r="H4499" t="s">
        <v>12310</v>
      </c>
      <c r="I4499" s="4" t="s">
        <v>12311</v>
      </c>
      <c r="J4499" s="1">
        <f>((((bot_orders[[#This Row],[cTime]]/ 1000)+3*3600) / 86400) + DATE(1970,1,1))</f>
        <v>45774.337038750004</v>
      </c>
      <c r="K4499" s="4" t="s">
        <v>12312</v>
      </c>
      <c r="L4499" s="1">
        <f>((((bot_orders[[#This Row],[uTime]]/ 1000)+3*3600) / 86400) + DATE(1970,1,1))</f>
        <v>45774.337572789351</v>
      </c>
      <c r="M4499" t="s">
        <v>34</v>
      </c>
      <c r="N4499" t="s">
        <v>28</v>
      </c>
      <c r="O4499" t="s">
        <v>35</v>
      </c>
      <c r="P4499">
        <v>1.5589999999999999</v>
      </c>
      <c r="Q4499" t="s">
        <v>36</v>
      </c>
      <c r="R4499" t="s">
        <v>37</v>
      </c>
      <c r="S4499">
        <v>0.77690000000000003</v>
      </c>
      <c r="T4499">
        <v>0.77690000000000003</v>
      </c>
      <c r="U4499">
        <v>1.5589999999999999</v>
      </c>
      <c r="V4499">
        <v>-9.689497E-4</v>
      </c>
      <c r="W4499" t="s">
        <v>38</v>
      </c>
      <c r="X4499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499" s="4">
        <f>IF(bot_orders[[#This Row],[side]]="buy", bot_orders[[#This Row],[accFillSz]] + bot_orders[[#This Row],[fee]], -bot_orders[[#This Row],[accFillSz]])</f>
        <v>-1.5589999999999999</v>
      </c>
      <c r="Z4499" s="4">
        <f>IF(bot_orders[[#This Row],[side]]="sell",bot_orders[[#This Row],[accFillSz]]*bot_orders[[#This Row],[avgPx]]+bot_orders[[#This Row],[fee]], 0)</f>
        <v>1.2102181503</v>
      </c>
      <c r="AA4499" s="4">
        <f>IF(bot_orders[[#This Row],[side]]="sell",-bot_orders[[#This Row],[accFillSz]],bot_orders[[#This Row],[accFillSz]]+bot_orders[[#This Row],[fee]])</f>
        <v>-1.5589999999999999</v>
      </c>
      <c r="AB4499">
        <v>0</v>
      </c>
      <c r="AC4499" t="s">
        <v>39</v>
      </c>
      <c r="AD4499">
        <v>0</v>
      </c>
      <c r="AE4499" t="s">
        <v>40</v>
      </c>
      <c r="AF4499" t="s">
        <v>41</v>
      </c>
      <c r="AG4499" t="s">
        <v>42</v>
      </c>
      <c r="AH4499" t="s">
        <v>28</v>
      </c>
      <c r="AI4499">
        <v>-1.5589999999999999</v>
      </c>
      <c r="AJ4499">
        <v>1.21021815</v>
      </c>
    </row>
    <row r="4500" spans="1:36" x14ac:dyDescent="0.3">
      <c r="A4500">
        <v>4074</v>
      </c>
      <c r="B4500" t="s">
        <v>302</v>
      </c>
      <c r="C4500" t="s">
        <v>28</v>
      </c>
      <c r="D4500" t="s">
        <v>29</v>
      </c>
      <c r="E4500" t="s">
        <v>30</v>
      </c>
      <c r="F4500" t="s">
        <v>31</v>
      </c>
      <c r="G4500" t="s">
        <v>232</v>
      </c>
      <c r="H4500" t="s">
        <v>12313</v>
      </c>
      <c r="I4500" s="4" t="s">
        <v>12314</v>
      </c>
      <c r="J4500" s="1">
        <f>((((bot_orders[[#This Row],[cTime]]/ 1000)+3*3600) / 86400) + DATE(1970,1,1))</f>
        <v>45774.337572812496</v>
      </c>
      <c r="K4500" s="4" t="s">
        <v>12315</v>
      </c>
      <c r="L4500" s="1">
        <f>((((bot_orders[[#This Row],[uTime]]/ 1000)+3*3600) / 86400) + DATE(1970,1,1))</f>
        <v>45774.362759374999</v>
      </c>
      <c r="M4500" t="s">
        <v>34</v>
      </c>
      <c r="N4500" t="s">
        <v>28</v>
      </c>
      <c r="O4500" t="s">
        <v>35</v>
      </c>
      <c r="P4500">
        <v>1.5609999999999999</v>
      </c>
      <c r="Q4500" t="s">
        <v>36</v>
      </c>
      <c r="R4500" t="s">
        <v>55</v>
      </c>
      <c r="S4500">
        <v>0.77390000000000003</v>
      </c>
      <c r="T4500">
        <v>0.77390000000000003</v>
      </c>
      <c r="U4500">
        <v>1.5609999999999999</v>
      </c>
      <c r="V4500">
        <v>-1.2488E-3</v>
      </c>
      <c r="W4500" t="s">
        <v>39</v>
      </c>
      <c r="X4500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500" s="4">
        <f>IF(bot_orders[[#This Row],[side]]="buy", bot_orders[[#This Row],[accFillSz]] + bot_orders[[#This Row],[fee]], -bot_orders[[#This Row],[accFillSz]])</f>
        <v>1.5597512</v>
      </c>
      <c r="Z4500" s="4">
        <f>IF(bot_orders[[#This Row],[side]]="sell",bot_orders[[#This Row],[accFillSz]]*bot_orders[[#This Row],[avgPx]]+bot_orders[[#This Row],[fee]], 0)</f>
        <v>0</v>
      </c>
      <c r="AA4500" s="4">
        <f>IF(bot_orders[[#This Row],[side]]="sell",-bot_orders[[#This Row],[accFillSz]],bot_orders[[#This Row],[accFillSz]]+bot_orders[[#This Row],[fee]])</f>
        <v>1.5597512</v>
      </c>
      <c r="AB4500">
        <v>0</v>
      </c>
      <c r="AC4500" t="s">
        <v>38</v>
      </c>
      <c r="AD4500">
        <v>0</v>
      </c>
      <c r="AE4500" t="s">
        <v>40</v>
      </c>
      <c r="AF4500" t="s">
        <v>41</v>
      </c>
      <c r="AG4500" t="s">
        <v>42</v>
      </c>
      <c r="AH4500" t="s">
        <v>28</v>
      </c>
      <c r="AI4500">
        <v>1.5597512</v>
      </c>
      <c r="AJ4500">
        <v>-1.2080579</v>
      </c>
    </row>
    <row r="4501" spans="1:36" x14ac:dyDescent="0.3">
      <c r="A4501">
        <v>4075</v>
      </c>
      <c r="B4501" t="s">
        <v>302</v>
      </c>
      <c r="C4501" t="s">
        <v>28</v>
      </c>
      <c r="D4501" t="s">
        <v>29</v>
      </c>
      <c r="E4501" t="s">
        <v>30</v>
      </c>
      <c r="F4501" t="s">
        <v>31</v>
      </c>
      <c r="G4501" t="s">
        <v>227</v>
      </c>
      <c r="H4501" t="s">
        <v>12316</v>
      </c>
      <c r="I4501" s="4" t="s">
        <v>12317</v>
      </c>
      <c r="J4501" s="1">
        <f>((((bot_orders[[#This Row],[cTime]]/ 1000)+3*3600) / 86400) + DATE(1970,1,1))</f>
        <v>45774.338943124996</v>
      </c>
      <c r="K4501" s="4" t="s">
        <v>12318</v>
      </c>
      <c r="L4501" s="1">
        <f>((((bot_orders[[#This Row],[uTime]]/ 1000)+3*3600) / 86400) + DATE(1970,1,1))</f>
        <v>45774.348764965282</v>
      </c>
      <c r="M4501" t="s">
        <v>34</v>
      </c>
      <c r="N4501" t="s">
        <v>28</v>
      </c>
      <c r="O4501" t="s">
        <v>35</v>
      </c>
      <c r="P4501">
        <v>1.5609999999999999</v>
      </c>
      <c r="Q4501" t="s">
        <v>36</v>
      </c>
      <c r="R4501" t="s">
        <v>55</v>
      </c>
      <c r="S4501">
        <v>0.77690000000000003</v>
      </c>
      <c r="T4501">
        <v>0.77690000000000003</v>
      </c>
      <c r="U4501">
        <v>1.5609999999999999</v>
      </c>
      <c r="V4501">
        <v>-1.2488E-3</v>
      </c>
      <c r="W4501" t="s">
        <v>39</v>
      </c>
      <c r="X4501" s="4">
        <f>IF(bot_orders[[#This Row],[side]]="sell", bot_orders[[#This Row],[accFillSz]]*bot_orders[[#This Row],[avgPx]] + bot_orders[[#This Row],[fee]], -bot_orders[[#This Row],[accFillSz]]*bot_orders[[#This Row],[avgPx]])</f>
        <v>-1.2127409</v>
      </c>
      <c r="Y4501" s="4">
        <f>IF(bot_orders[[#This Row],[side]]="buy", bot_orders[[#This Row],[accFillSz]] + bot_orders[[#This Row],[fee]], -bot_orders[[#This Row],[accFillSz]])</f>
        <v>1.5597512</v>
      </c>
      <c r="Z4501" s="4">
        <f>IF(bot_orders[[#This Row],[side]]="sell",bot_orders[[#This Row],[accFillSz]]*bot_orders[[#This Row],[avgPx]]+bot_orders[[#This Row],[fee]], 0)</f>
        <v>0</v>
      </c>
      <c r="AA4501" s="4">
        <f>IF(bot_orders[[#This Row],[side]]="sell",-bot_orders[[#This Row],[accFillSz]],bot_orders[[#This Row],[accFillSz]]+bot_orders[[#This Row],[fee]])</f>
        <v>1.5597512</v>
      </c>
      <c r="AB4501">
        <v>0</v>
      </c>
      <c r="AC4501" t="s">
        <v>38</v>
      </c>
      <c r="AD4501">
        <v>0</v>
      </c>
      <c r="AE4501" t="s">
        <v>40</v>
      </c>
      <c r="AF4501" t="s">
        <v>41</v>
      </c>
      <c r="AG4501" t="s">
        <v>42</v>
      </c>
      <c r="AH4501" t="s">
        <v>28</v>
      </c>
      <c r="AI4501">
        <v>1.5597512</v>
      </c>
      <c r="AJ4501">
        <v>-1.2127409</v>
      </c>
    </row>
    <row r="4502" spans="1:36" x14ac:dyDescent="0.3">
      <c r="A4502">
        <v>4077</v>
      </c>
      <c r="B4502" t="s">
        <v>302</v>
      </c>
      <c r="C4502" t="s">
        <v>28</v>
      </c>
      <c r="D4502" t="s">
        <v>29</v>
      </c>
      <c r="E4502" t="s">
        <v>30</v>
      </c>
      <c r="F4502" t="s">
        <v>31</v>
      </c>
      <c r="G4502" t="s">
        <v>203</v>
      </c>
      <c r="H4502" t="s">
        <v>12319</v>
      </c>
      <c r="I4502" s="4" t="s">
        <v>12320</v>
      </c>
      <c r="J4502" s="1">
        <f>((((bot_orders[[#This Row],[cTime]]/ 1000)+3*3600) / 86400) + DATE(1970,1,1))</f>
        <v>45774.346346192135</v>
      </c>
      <c r="K4502" s="4" t="s">
        <v>12321</v>
      </c>
      <c r="L4502" s="1">
        <f>((((bot_orders[[#This Row],[uTime]]/ 1000)+3*3600) / 86400) + DATE(1970,1,1))</f>
        <v>45774.347283067131</v>
      </c>
      <c r="M4502" t="s">
        <v>34</v>
      </c>
      <c r="N4502" t="s">
        <v>28</v>
      </c>
      <c r="O4502" t="s">
        <v>35</v>
      </c>
      <c r="P4502">
        <v>1.46</v>
      </c>
      <c r="Q4502" t="s">
        <v>36</v>
      </c>
      <c r="R4502" t="s">
        <v>55</v>
      </c>
      <c r="S4502">
        <v>0.78</v>
      </c>
      <c r="T4502">
        <v>0.78</v>
      </c>
      <c r="U4502">
        <v>1.46</v>
      </c>
      <c r="V4502">
        <v>-1.168E-3</v>
      </c>
      <c r="W4502" t="s">
        <v>39</v>
      </c>
      <c r="X4502" s="4">
        <f>IF(bot_orders[[#This Row],[side]]="sell", bot_orders[[#This Row],[accFillSz]]*bot_orders[[#This Row],[avgPx]] + bot_orders[[#This Row],[fee]], -bot_orders[[#This Row],[accFillSz]]*bot_orders[[#This Row],[avgPx]])</f>
        <v>-1.1388</v>
      </c>
      <c r="Y4502" s="4">
        <f>IF(bot_orders[[#This Row],[side]]="buy", bot_orders[[#This Row],[accFillSz]] + bot_orders[[#This Row],[fee]], -bot_orders[[#This Row],[accFillSz]])</f>
        <v>1.4588319999999999</v>
      </c>
      <c r="Z4502" s="4">
        <f>IF(bot_orders[[#This Row],[side]]="sell",bot_orders[[#This Row],[accFillSz]]*bot_orders[[#This Row],[avgPx]]+bot_orders[[#This Row],[fee]], 0)</f>
        <v>0</v>
      </c>
      <c r="AA4502" s="4">
        <f>IF(bot_orders[[#This Row],[side]]="sell",-bot_orders[[#This Row],[accFillSz]],bot_orders[[#This Row],[accFillSz]]+bot_orders[[#This Row],[fee]])</f>
        <v>1.4588319999999999</v>
      </c>
      <c r="AB4502">
        <v>0</v>
      </c>
      <c r="AC4502" t="s">
        <v>38</v>
      </c>
      <c r="AD4502">
        <v>0</v>
      </c>
      <c r="AE4502" t="s">
        <v>40</v>
      </c>
      <c r="AF4502" t="s">
        <v>41</v>
      </c>
      <c r="AG4502" t="s">
        <v>42</v>
      </c>
      <c r="AH4502" t="s">
        <v>28</v>
      </c>
      <c r="AI4502">
        <v>1.4588319999999999</v>
      </c>
      <c r="AJ4502">
        <v>-1.1388</v>
      </c>
    </row>
    <row r="4503" spans="1:36" x14ac:dyDescent="0.3">
      <c r="A4503">
        <v>4078</v>
      </c>
      <c r="B4503" t="s">
        <v>302</v>
      </c>
      <c r="C4503" t="s">
        <v>28</v>
      </c>
      <c r="D4503" t="s">
        <v>29</v>
      </c>
      <c r="E4503" t="s">
        <v>30</v>
      </c>
      <c r="F4503" t="s">
        <v>31</v>
      </c>
      <c r="G4503" t="s">
        <v>203</v>
      </c>
      <c r="H4503" t="s">
        <v>12322</v>
      </c>
      <c r="I4503" s="4" t="s">
        <v>12323</v>
      </c>
      <c r="J4503" s="1">
        <f>((((bot_orders[[#This Row],[cTime]]/ 1000)+3*3600) / 86400) + DATE(1970,1,1))</f>
        <v>45774.347283090276</v>
      </c>
      <c r="K4503" s="4" t="s">
        <v>12324</v>
      </c>
      <c r="L4503" s="1">
        <f>((((bot_orders[[#This Row],[uTime]]/ 1000)+3*3600) / 86400) + DATE(1970,1,1))</f>
        <v>45774.39058284722</v>
      </c>
      <c r="M4503" t="s">
        <v>34</v>
      </c>
      <c r="N4503" t="s">
        <v>28</v>
      </c>
      <c r="O4503" t="s">
        <v>35</v>
      </c>
      <c r="P4503">
        <v>1.458</v>
      </c>
      <c r="Q4503" t="s">
        <v>36</v>
      </c>
      <c r="R4503" t="s">
        <v>37</v>
      </c>
      <c r="S4503">
        <v>0.78300000000000003</v>
      </c>
      <c r="T4503">
        <v>0.78300000000000003</v>
      </c>
      <c r="U4503">
        <v>1.458</v>
      </c>
      <c r="V4503">
        <v>-9.1329119999999995E-4</v>
      </c>
      <c r="W4503" t="s">
        <v>38</v>
      </c>
      <c r="X4503" s="4">
        <f>IF(bot_orders[[#This Row],[side]]="sell", bot_orders[[#This Row],[accFillSz]]*bot_orders[[#This Row],[avgPx]] + bot_orders[[#This Row],[fee]], -bot_orders[[#This Row],[accFillSz]]*bot_orders[[#This Row],[avgPx]])</f>
        <v>1.1407007087999999</v>
      </c>
      <c r="Y4503" s="4">
        <f>IF(bot_orders[[#This Row],[side]]="buy", bot_orders[[#This Row],[accFillSz]] + bot_orders[[#This Row],[fee]], -bot_orders[[#This Row],[accFillSz]])</f>
        <v>-1.458</v>
      </c>
      <c r="Z4503" s="4">
        <f>IF(bot_orders[[#This Row],[side]]="sell",bot_orders[[#This Row],[accFillSz]]*bot_orders[[#This Row],[avgPx]]+bot_orders[[#This Row],[fee]], 0)</f>
        <v>1.1407007087999999</v>
      </c>
      <c r="AA4503" s="4">
        <f>IF(bot_orders[[#This Row],[side]]="sell",-bot_orders[[#This Row],[accFillSz]],bot_orders[[#This Row],[accFillSz]]+bot_orders[[#This Row],[fee]])</f>
        <v>-1.458</v>
      </c>
      <c r="AB4503">
        <v>0</v>
      </c>
      <c r="AC4503" t="s">
        <v>39</v>
      </c>
      <c r="AD4503">
        <v>0</v>
      </c>
      <c r="AE4503" t="s">
        <v>40</v>
      </c>
      <c r="AF4503" t="s">
        <v>41</v>
      </c>
      <c r="AG4503" t="s">
        <v>42</v>
      </c>
      <c r="AH4503" t="s">
        <v>28</v>
      </c>
      <c r="AI4503">
        <v>-1.458</v>
      </c>
      <c r="AJ4503">
        <v>1.14070071</v>
      </c>
    </row>
    <row r="4504" spans="1:36" x14ac:dyDescent="0.3">
      <c r="A4504">
        <v>4079</v>
      </c>
      <c r="B4504" t="s">
        <v>302</v>
      </c>
      <c r="C4504" t="s">
        <v>28</v>
      </c>
      <c r="D4504" t="s">
        <v>29</v>
      </c>
      <c r="E4504" t="s">
        <v>30</v>
      </c>
      <c r="F4504" t="s">
        <v>31</v>
      </c>
      <c r="G4504" t="s">
        <v>227</v>
      </c>
      <c r="H4504" t="s">
        <v>12325</v>
      </c>
      <c r="I4504" s="4" t="s">
        <v>12326</v>
      </c>
      <c r="J4504" s="1">
        <f>((((bot_orders[[#This Row],[cTime]]/ 1000)+3*3600) / 86400) + DATE(1970,1,1))</f>
        <v>45774.348764988426</v>
      </c>
      <c r="K4504" s="4" t="s">
        <v>12327</v>
      </c>
      <c r="L4504" s="1">
        <f>((((bot_orders[[#This Row],[uTime]]/ 1000)+3*3600) / 86400) + DATE(1970,1,1))</f>
        <v>45774.355639444446</v>
      </c>
      <c r="M4504" t="s">
        <v>34</v>
      </c>
      <c r="N4504" t="s">
        <v>28</v>
      </c>
      <c r="O4504" t="s">
        <v>35</v>
      </c>
      <c r="P4504">
        <v>1.5589999999999999</v>
      </c>
      <c r="Q4504" t="s">
        <v>36</v>
      </c>
      <c r="R4504" t="s">
        <v>37</v>
      </c>
      <c r="S4504">
        <v>0.78</v>
      </c>
      <c r="T4504">
        <v>0.78</v>
      </c>
      <c r="U4504">
        <v>1.5589999999999999</v>
      </c>
      <c r="V4504">
        <v>-9.7281600000000005E-4</v>
      </c>
      <c r="W4504" t="s">
        <v>38</v>
      </c>
      <c r="X4504" s="4">
        <f>IF(bot_orders[[#This Row],[side]]="sell", bot_orders[[#This Row],[accFillSz]]*bot_orders[[#This Row],[avgPx]] + bot_orders[[#This Row],[fee]], -bot_orders[[#This Row],[accFillSz]]*bot_orders[[#This Row],[avgPx]])</f>
        <v>1.2150471840000001</v>
      </c>
      <c r="Y4504" s="4">
        <f>IF(bot_orders[[#This Row],[side]]="buy", bot_orders[[#This Row],[accFillSz]] + bot_orders[[#This Row],[fee]], -bot_orders[[#This Row],[accFillSz]])</f>
        <v>-1.5589999999999999</v>
      </c>
      <c r="Z4504" s="4">
        <f>IF(bot_orders[[#This Row],[side]]="sell",bot_orders[[#This Row],[accFillSz]]*bot_orders[[#This Row],[avgPx]]+bot_orders[[#This Row],[fee]], 0)</f>
        <v>1.2150471840000001</v>
      </c>
      <c r="AA4504" s="4">
        <f>IF(bot_orders[[#This Row],[side]]="sell",-bot_orders[[#This Row],[accFillSz]],bot_orders[[#This Row],[accFillSz]]+bot_orders[[#This Row],[fee]])</f>
        <v>-1.5589999999999999</v>
      </c>
      <c r="AB4504">
        <v>0</v>
      </c>
      <c r="AC4504" t="s">
        <v>39</v>
      </c>
      <c r="AD4504">
        <v>0</v>
      </c>
      <c r="AE4504" t="s">
        <v>40</v>
      </c>
      <c r="AF4504" t="s">
        <v>41</v>
      </c>
      <c r="AG4504" t="s">
        <v>42</v>
      </c>
      <c r="AH4504" t="s">
        <v>28</v>
      </c>
      <c r="AI4504">
        <v>-1.5589999999999999</v>
      </c>
      <c r="AJ4504">
        <v>1.21504718</v>
      </c>
    </row>
    <row r="4505" spans="1:36" x14ac:dyDescent="0.3">
      <c r="A4505">
        <v>4081</v>
      </c>
      <c r="B4505" t="s">
        <v>302</v>
      </c>
      <c r="C4505" t="s">
        <v>28</v>
      </c>
      <c r="D4505" t="s">
        <v>29</v>
      </c>
      <c r="E4505" t="s">
        <v>30</v>
      </c>
      <c r="F4505" t="s">
        <v>31</v>
      </c>
      <c r="G4505" t="s">
        <v>223</v>
      </c>
      <c r="H4505" t="s">
        <v>12328</v>
      </c>
      <c r="I4505" s="4" t="s">
        <v>12329</v>
      </c>
      <c r="J4505" s="1">
        <f>((((bot_orders[[#This Row],[cTime]]/ 1000)+3*3600) / 86400) + DATE(1970,1,1))</f>
        <v>45774.355639467598</v>
      </c>
      <c r="K4505" s="4" t="s">
        <v>12330</v>
      </c>
      <c r="L4505" s="1">
        <f>((((bot_orders[[#This Row],[uTime]]/ 1000)+3*3600) / 86400) + DATE(1970,1,1))</f>
        <v>45774.361945208337</v>
      </c>
      <c r="M4505" t="s">
        <v>34</v>
      </c>
      <c r="N4505" t="s">
        <v>28</v>
      </c>
      <c r="O4505" t="s">
        <v>35</v>
      </c>
      <c r="P4505">
        <v>1.5609999999999999</v>
      </c>
      <c r="Q4505" t="s">
        <v>36</v>
      </c>
      <c r="R4505" t="s">
        <v>55</v>
      </c>
      <c r="S4505">
        <v>0.77690000000000003</v>
      </c>
      <c r="T4505">
        <v>0.77690000000000003</v>
      </c>
      <c r="U4505">
        <v>1.5609999999999999</v>
      </c>
      <c r="V4505">
        <v>-1.2488E-3</v>
      </c>
      <c r="W4505" t="s">
        <v>39</v>
      </c>
      <c r="X4505" s="4">
        <f>IF(bot_orders[[#This Row],[side]]="sell", bot_orders[[#This Row],[accFillSz]]*bot_orders[[#This Row],[avgPx]] + bot_orders[[#This Row],[fee]], -bot_orders[[#This Row],[accFillSz]]*bot_orders[[#This Row],[avgPx]])</f>
        <v>-1.2127409</v>
      </c>
      <c r="Y4505" s="4">
        <f>IF(bot_orders[[#This Row],[side]]="buy", bot_orders[[#This Row],[accFillSz]] + bot_orders[[#This Row],[fee]], -bot_orders[[#This Row],[accFillSz]])</f>
        <v>1.5597512</v>
      </c>
      <c r="Z4505" s="4">
        <f>IF(bot_orders[[#This Row],[side]]="sell",bot_orders[[#This Row],[accFillSz]]*bot_orders[[#This Row],[avgPx]]+bot_orders[[#This Row],[fee]], 0)</f>
        <v>0</v>
      </c>
      <c r="AA4505" s="4">
        <f>IF(bot_orders[[#This Row],[side]]="sell",-bot_orders[[#This Row],[accFillSz]],bot_orders[[#This Row],[accFillSz]]+bot_orders[[#This Row],[fee]])</f>
        <v>1.5597512</v>
      </c>
      <c r="AB4505">
        <v>0</v>
      </c>
      <c r="AC4505" t="s">
        <v>38</v>
      </c>
      <c r="AD4505">
        <v>0</v>
      </c>
      <c r="AE4505" t="s">
        <v>40</v>
      </c>
      <c r="AF4505" t="s">
        <v>41</v>
      </c>
      <c r="AG4505" t="s">
        <v>42</v>
      </c>
      <c r="AH4505" t="s">
        <v>28</v>
      </c>
      <c r="AI4505">
        <v>1.5597512</v>
      </c>
      <c r="AJ4505">
        <v>-1.2127409</v>
      </c>
    </row>
    <row r="4506" spans="1:36" x14ac:dyDescent="0.3">
      <c r="A4506">
        <v>4083</v>
      </c>
      <c r="B4506" t="s">
        <v>302</v>
      </c>
      <c r="C4506" t="s">
        <v>28</v>
      </c>
      <c r="D4506" t="s">
        <v>29</v>
      </c>
      <c r="E4506" t="s">
        <v>30</v>
      </c>
      <c r="F4506" t="s">
        <v>31</v>
      </c>
      <c r="G4506" t="s">
        <v>223</v>
      </c>
      <c r="H4506" t="s">
        <v>12331</v>
      </c>
      <c r="I4506" s="4" t="s">
        <v>12332</v>
      </c>
      <c r="J4506" s="1">
        <f>((((bot_orders[[#This Row],[cTime]]/ 1000)+3*3600) / 86400) + DATE(1970,1,1))</f>
        <v>45774.361945231482</v>
      </c>
      <c r="K4506" s="4" t="s">
        <v>12333</v>
      </c>
      <c r="L4506" s="1">
        <f>((((bot_orders[[#This Row],[uTime]]/ 1000)+3*3600) / 86400) + DATE(1970,1,1))</f>
        <v>45774.388625277774</v>
      </c>
      <c r="M4506" t="s">
        <v>34</v>
      </c>
      <c r="N4506" t="s">
        <v>28</v>
      </c>
      <c r="O4506" t="s">
        <v>35</v>
      </c>
      <c r="P4506">
        <v>1.5589999999999999</v>
      </c>
      <c r="Q4506" t="s">
        <v>36</v>
      </c>
      <c r="R4506" t="s">
        <v>37</v>
      </c>
      <c r="S4506">
        <v>0.78</v>
      </c>
      <c r="T4506">
        <v>0.78</v>
      </c>
      <c r="U4506">
        <v>1.5589999999999999</v>
      </c>
      <c r="V4506">
        <v>-9.7281600000000005E-4</v>
      </c>
      <c r="W4506" t="s">
        <v>38</v>
      </c>
      <c r="X4506" s="4">
        <f>IF(bot_orders[[#This Row],[side]]="sell", bot_orders[[#This Row],[accFillSz]]*bot_orders[[#This Row],[avgPx]] + bot_orders[[#This Row],[fee]], -bot_orders[[#This Row],[accFillSz]]*bot_orders[[#This Row],[avgPx]])</f>
        <v>1.2150471840000001</v>
      </c>
      <c r="Y4506" s="4">
        <f>IF(bot_orders[[#This Row],[side]]="buy", bot_orders[[#This Row],[accFillSz]] + bot_orders[[#This Row],[fee]], -bot_orders[[#This Row],[accFillSz]])</f>
        <v>-1.5589999999999999</v>
      </c>
      <c r="Z4506" s="4">
        <f>IF(bot_orders[[#This Row],[side]]="sell",bot_orders[[#This Row],[accFillSz]]*bot_orders[[#This Row],[avgPx]]+bot_orders[[#This Row],[fee]], 0)</f>
        <v>1.2150471840000001</v>
      </c>
      <c r="AA4506" s="4">
        <f>IF(bot_orders[[#This Row],[side]]="sell",-bot_orders[[#This Row],[accFillSz]],bot_orders[[#This Row],[accFillSz]]+bot_orders[[#This Row],[fee]])</f>
        <v>-1.5589999999999999</v>
      </c>
      <c r="AB4506">
        <v>0</v>
      </c>
      <c r="AC4506" t="s">
        <v>39</v>
      </c>
      <c r="AD4506">
        <v>0</v>
      </c>
      <c r="AE4506" t="s">
        <v>40</v>
      </c>
      <c r="AF4506" t="s">
        <v>41</v>
      </c>
      <c r="AG4506" t="s">
        <v>42</v>
      </c>
      <c r="AH4506" t="s">
        <v>28</v>
      </c>
      <c r="AI4506">
        <v>-1.5589999999999999</v>
      </c>
      <c r="AJ4506">
        <v>1.21504718</v>
      </c>
    </row>
    <row r="4507" spans="1:36" x14ac:dyDescent="0.3">
      <c r="A4507">
        <v>4085</v>
      </c>
      <c r="B4507" t="s">
        <v>302</v>
      </c>
      <c r="C4507" t="s">
        <v>28</v>
      </c>
      <c r="D4507" t="s">
        <v>29</v>
      </c>
      <c r="E4507" t="s">
        <v>30</v>
      </c>
      <c r="F4507" t="s">
        <v>31</v>
      </c>
      <c r="G4507" t="s">
        <v>232</v>
      </c>
      <c r="H4507" t="s">
        <v>12334</v>
      </c>
      <c r="I4507" s="4" t="s">
        <v>12335</v>
      </c>
      <c r="J4507" s="1">
        <f>((((bot_orders[[#This Row],[cTime]]/ 1000)+3*3600) / 86400) + DATE(1970,1,1))</f>
        <v>45774.362759398151</v>
      </c>
      <c r="K4507" s="4" t="s">
        <v>12336</v>
      </c>
      <c r="L4507" s="1">
        <f>((((bot_orders[[#This Row],[uTime]]/ 1000)+3*3600) / 86400) + DATE(1970,1,1))</f>
        <v>45774.366807152779</v>
      </c>
      <c r="M4507" t="s">
        <v>34</v>
      </c>
      <c r="N4507" t="s">
        <v>28</v>
      </c>
      <c r="O4507" t="s">
        <v>35</v>
      </c>
      <c r="P4507">
        <v>1.5589999999999999</v>
      </c>
      <c r="Q4507" t="s">
        <v>36</v>
      </c>
      <c r="R4507" t="s">
        <v>37</v>
      </c>
      <c r="S4507">
        <v>0.77690000000000003</v>
      </c>
      <c r="T4507">
        <v>0.77690000000000003</v>
      </c>
      <c r="U4507">
        <v>1.5589999999999999</v>
      </c>
      <c r="V4507">
        <v>-9.689497E-4</v>
      </c>
      <c r="W4507" t="s">
        <v>38</v>
      </c>
      <c r="X4507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507" s="4">
        <f>IF(bot_orders[[#This Row],[side]]="buy", bot_orders[[#This Row],[accFillSz]] + bot_orders[[#This Row],[fee]], -bot_orders[[#This Row],[accFillSz]])</f>
        <v>-1.5589999999999999</v>
      </c>
      <c r="Z4507" s="4">
        <f>IF(bot_orders[[#This Row],[side]]="sell",bot_orders[[#This Row],[accFillSz]]*bot_orders[[#This Row],[avgPx]]+bot_orders[[#This Row],[fee]], 0)</f>
        <v>1.2102181503</v>
      </c>
      <c r="AA4507" s="4">
        <f>IF(bot_orders[[#This Row],[side]]="sell",-bot_orders[[#This Row],[accFillSz]],bot_orders[[#This Row],[accFillSz]]+bot_orders[[#This Row],[fee]])</f>
        <v>-1.5589999999999999</v>
      </c>
      <c r="AB4507">
        <v>0</v>
      </c>
      <c r="AC4507" t="s">
        <v>39</v>
      </c>
      <c r="AD4507">
        <v>0</v>
      </c>
      <c r="AE4507" t="s">
        <v>40</v>
      </c>
      <c r="AF4507" t="s">
        <v>41</v>
      </c>
      <c r="AG4507" t="s">
        <v>42</v>
      </c>
      <c r="AH4507" t="s">
        <v>28</v>
      </c>
      <c r="AI4507">
        <v>-1.5589999999999999</v>
      </c>
      <c r="AJ4507">
        <v>1.21021815</v>
      </c>
    </row>
    <row r="4508" spans="1:36" x14ac:dyDescent="0.3">
      <c r="A4508">
        <v>4086</v>
      </c>
      <c r="B4508" t="s">
        <v>302</v>
      </c>
      <c r="C4508" t="s">
        <v>28</v>
      </c>
      <c r="D4508" t="s">
        <v>29</v>
      </c>
      <c r="E4508" t="s">
        <v>30</v>
      </c>
      <c r="F4508" t="s">
        <v>31</v>
      </c>
      <c r="G4508" t="s">
        <v>230</v>
      </c>
      <c r="H4508" t="s">
        <v>12337</v>
      </c>
      <c r="I4508" s="4" t="s">
        <v>12338</v>
      </c>
      <c r="J4508" s="1">
        <f>((((bot_orders[[#This Row],[cTime]]/ 1000)+3*3600) / 86400) + DATE(1970,1,1))</f>
        <v>45774.366807175931</v>
      </c>
      <c r="K4508" s="4" t="s">
        <v>12339</v>
      </c>
      <c r="L4508" s="1">
        <f>((((bot_orders[[#This Row],[uTime]]/ 1000)+3*3600) / 86400) + DATE(1970,1,1))</f>
        <v>45774.373229247685</v>
      </c>
      <c r="M4508" t="s">
        <v>34</v>
      </c>
      <c r="N4508" t="s">
        <v>28</v>
      </c>
      <c r="O4508" t="s">
        <v>35</v>
      </c>
      <c r="P4508">
        <v>1.5609999999999999</v>
      </c>
      <c r="Q4508" t="s">
        <v>36</v>
      </c>
      <c r="R4508" t="s">
        <v>55</v>
      </c>
      <c r="S4508">
        <v>0.77390000000000003</v>
      </c>
      <c r="T4508">
        <v>0.77390000000000003</v>
      </c>
      <c r="U4508">
        <v>1.5609999999999999</v>
      </c>
      <c r="V4508">
        <v>-1.2488E-3</v>
      </c>
      <c r="W4508" t="s">
        <v>39</v>
      </c>
      <c r="X4508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508" s="4">
        <f>IF(bot_orders[[#This Row],[side]]="buy", bot_orders[[#This Row],[accFillSz]] + bot_orders[[#This Row],[fee]], -bot_orders[[#This Row],[accFillSz]])</f>
        <v>1.5597512</v>
      </c>
      <c r="Z4508" s="4">
        <f>IF(bot_orders[[#This Row],[side]]="sell",bot_orders[[#This Row],[accFillSz]]*bot_orders[[#This Row],[avgPx]]+bot_orders[[#This Row],[fee]], 0)</f>
        <v>0</v>
      </c>
      <c r="AA4508" s="4">
        <f>IF(bot_orders[[#This Row],[side]]="sell",-bot_orders[[#This Row],[accFillSz]],bot_orders[[#This Row],[accFillSz]]+bot_orders[[#This Row],[fee]])</f>
        <v>1.5597512</v>
      </c>
      <c r="AB4508">
        <v>0</v>
      </c>
      <c r="AC4508" t="s">
        <v>38</v>
      </c>
      <c r="AD4508">
        <v>0</v>
      </c>
      <c r="AE4508" t="s">
        <v>40</v>
      </c>
      <c r="AF4508" t="s">
        <v>41</v>
      </c>
      <c r="AG4508" t="s">
        <v>42</v>
      </c>
      <c r="AH4508" t="s">
        <v>28</v>
      </c>
      <c r="AI4508">
        <v>1.5597512</v>
      </c>
      <c r="AJ4508">
        <v>-1.2080579</v>
      </c>
    </row>
    <row r="4509" spans="1:36" x14ac:dyDescent="0.3">
      <c r="A4509">
        <v>4087</v>
      </c>
      <c r="B4509" t="s">
        <v>302</v>
      </c>
      <c r="C4509" t="s">
        <v>28</v>
      </c>
      <c r="D4509" t="s">
        <v>29</v>
      </c>
      <c r="E4509" t="s">
        <v>30</v>
      </c>
      <c r="F4509" t="s">
        <v>31</v>
      </c>
      <c r="G4509" t="s">
        <v>230</v>
      </c>
      <c r="H4509" t="s">
        <v>12340</v>
      </c>
      <c r="I4509" s="4" t="s">
        <v>12341</v>
      </c>
      <c r="J4509" s="1">
        <f>((((bot_orders[[#This Row],[cTime]]/ 1000)+3*3600) / 86400) + DATE(1970,1,1))</f>
        <v>45774.37322927083</v>
      </c>
      <c r="K4509" s="4" t="s">
        <v>12342</v>
      </c>
      <c r="L4509" s="1">
        <f>((((bot_orders[[#This Row],[uTime]]/ 1000)+3*3600) / 86400) + DATE(1970,1,1))</f>
        <v>45774.38170677083</v>
      </c>
      <c r="M4509" t="s">
        <v>34</v>
      </c>
      <c r="N4509" t="s">
        <v>28</v>
      </c>
      <c r="O4509" t="s">
        <v>35</v>
      </c>
      <c r="P4509">
        <v>1.5589999999999999</v>
      </c>
      <c r="Q4509" t="s">
        <v>36</v>
      </c>
      <c r="R4509" t="s">
        <v>37</v>
      </c>
      <c r="S4509">
        <v>0.77690000000000003</v>
      </c>
      <c r="T4509">
        <v>0.77690000000000003</v>
      </c>
      <c r="U4509">
        <v>1.5589999999999999</v>
      </c>
      <c r="V4509">
        <v>-9.689497E-4</v>
      </c>
      <c r="W4509" t="s">
        <v>38</v>
      </c>
      <c r="X4509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509" s="4">
        <f>IF(bot_orders[[#This Row],[side]]="buy", bot_orders[[#This Row],[accFillSz]] + bot_orders[[#This Row],[fee]], -bot_orders[[#This Row],[accFillSz]])</f>
        <v>-1.5589999999999999</v>
      </c>
      <c r="Z4509" s="4">
        <f>IF(bot_orders[[#This Row],[side]]="sell",bot_orders[[#This Row],[accFillSz]]*bot_orders[[#This Row],[avgPx]]+bot_orders[[#This Row],[fee]], 0)</f>
        <v>1.2102181503</v>
      </c>
      <c r="AA4509" s="4">
        <f>IF(bot_orders[[#This Row],[side]]="sell",-bot_orders[[#This Row],[accFillSz]],bot_orders[[#This Row],[accFillSz]]+bot_orders[[#This Row],[fee]])</f>
        <v>-1.5589999999999999</v>
      </c>
      <c r="AB4509">
        <v>0</v>
      </c>
      <c r="AC4509" t="s">
        <v>39</v>
      </c>
      <c r="AD4509">
        <v>0</v>
      </c>
      <c r="AE4509" t="s">
        <v>40</v>
      </c>
      <c r="AF4509" t="s">
        <v>41</v>
      </c>
      <c r="AG4509" t="s">
        <v>42</v>
      </c>
      <c r="AH4509" t="s">
        <v>28</v>
      </c>
      <c r="AI4509">
        <v>-1.5589999999999999</v>
      </c>
      <c r="AJ4509">
        <v>1.21021815</v>
      </c>
    </row>
    <row r="4510" spans="1:36" x14ac:dyDescent="0.3">
      <c r="A4510">
        <v>4088</v>
      </c>
      <c r="B4510" t="s">
        <v>302</v>
      </c>
      <c r="C4510" t="s">
        <v>28</v>
      </c>
      <c r="D4510" t="s">
        <v>29</v>
      </c>
      <c r="E4510" t="s">
        <v>30</v>
      </c>
      <c r="F4510" t="s">
        <v>31</v>
      </c>
      <c r="G4510" t="s">
        <v>235</v>
      </c>
      <c r="H4510" t="s">
        <v>12343</v>
      </c>
      <c r="I4510" s="4" t="s">
        <v>12344</v>
      </c>
      <c r="J4510" s="1">
        <f>((((bot_orders[[#This Row],[cTime]]/ 1000)+3*3600) / 86400) + DATE(1970,1,1))</f>
        <v>45774.377209872691</v>
      </c>
      <c r="K4510" s="4" t="s">
        <v>12345</v>
      </c>
      <c r="L4510" s="1">
        <f>((((bot_orders[[#This Row],[uTime]]/ 1000)+3*3600) / 86400) + DATE(1970,1,1))</f>
        <v>45774.378502175925</v>
      </c>
      <c r="M4510" t="s">
        <v>34</v>
      </c>
      <c r="N4510" t="s">
        <v>28</v>
      </c>
      <c r="O4510" t="s">
        <v>35</v>
      </c>
      <c r="P4510">
        <v>1.5589999999999999</v>
      </c>
      <c r="Q4510" t="s">
        <v>36</v>
      </c>
      <c r="R4510" t="s">
        <v>37</v>
      </c>
      <c r="S4510">
        <v>0.77390000000000003</v>
      </c>
      <c r="T4510">
        <v>0.77390000000000003</v>
      </c>
      <c r="U4510">
        <v>1.5589999999999999</v>
      </c>
      <c r="V4510">
        <v>-9.6520809999999999E-4</v>
      </c>
      <c r="W4510" t="s">
        <v>38</v>
      </c>
      <c r="X4510" s="4">
        <f>IF(bot_orders[[#This Row],[side]]="sell", bot_orders[[#This Row],[accFillSz]]*bot_orders[[#This Row],[avgPx]] + bot_orders[[#This Row],[fee]], -bot_orders[[#This Row],[accFillSz]]*bot_orders[[#This Row],[avgPx]])</f>
        <v>1.2055448919</v>
      </c>
      <c r="Y4510" s="4">
        <f>IF(bot_orders[[#This Row],[side]]="buy", bot_orders[[#This Row],[accFillSz]] + bot_orders[[#This Row],[fee]], -bot_orders[[#This Row],[accFillSz]])</f>
        <v>-1.5589999999999999</v>
      </c>
      <c r="Z4510" s="4">
        <f>IF(bot_orders[[#This Row],[side]]="sell",bot_orders[[#This Row],[accFillSz]]*bot_orders[[#This Row],[avgPx]]+bot_orders[[#This Row],[fee]], 0)</f>
        <v>1.2055448919</v>
      </c>
      <c r="AA4510" s="4">
        <f>IF(bot_orders[[#This Row],[side]]="sell",-bot_orders[[#This Row],[accFillSz]],bot_orders[[#This Row],[accFillSz]]+bot_orders[[#This Row],[fee]])</f>
        <v>-1.5589999999999999</v>
      </c>
      <c r="AB4510">
        <v>0</v>
      </c>
      <c r="AC4510" t="s">
        <v>39</v>
      </c>
      <c r="AD4510">
        <v>0</v>
      </c>
      <c r="AE4510" t="s">
        <v>40</v>
      </c>
      <c r="AF4510" t="s">
        <v>41</v>
      </c>
      <c r="AG4510" t="s">
        <v>42</v>
      </c>
      <c r="AH4510" t="s">
        <v>28</v>
      </c>
      <c r="AI4510">
        <v>-1.5589999999999999</v>
      </c>
      <c r="AJ4510">
        <v>1.2055448900000001</v>
      </c>
    </row>
    <row r="4511" spans="1:36" x14ac:dyDescent="0.3">
      <c r="A4511">
        <v>4089</v>
      </c>
      <c r="B4511" t="s">
        <v>302</v>
      </c>
      <c r="C4511" t="s">
        <v>28</v>
      </c>
      <c r="D4511" t="s">
        <v>29</v>
      </c>
      <c r="E4511" t="s">
        <v>30</v>
      </c>
      <c r="F4511" t="s">
        <v>31</v>
      </c>
      <c r="G4511" t="s">
        <v>974</v>
      </c>
      <c r="H4511" t="s">
        <v>12346</v>
      </c>
      <c r="I4511" s="4" t="s">
        <v>12347</v>
      </c>
      <c r="J4511" s="1">
        <f>((((bot_orders[[#This Row],[cTime]]/ 1000)+3*3600) / 86400) + DATE(1970,1,1))</f>
        <v>45774.378502187501</v>
      </c>
      <c r="K4511" s="4" t="s">
        <v>12348</v>
      </c>
      <c r="L4511" s="1">
        <f>((((bot_orders[[#This Row],[uTime]]/ 1000)+3*3600) / 86400) + DATE(1970,1,1))</f>
        <v>45774.616682546301</v>
      </c>
      <c r="M4511" t="s">
        <v>34</v>
      </c>
      <c r="N4511" t="s">
        <v>28</v>
      </c>
      <c r="O4511" t="s">
        <v>35</v>
      </c>
      <c r="P4511">
        <v>1.5609999999999999</v>
      </c>
      <c r="Q4511" t="s">
        <v>36</v>
      </c>
      <c r="R4511" t="s">
        <v>55</v>
      </c>
      <c r="S4511">
        <v>0.77090000000000003</v>
      </c>
      <c r="T4511">
        <v>0.77090000000000003</v>
      </c>
      <c r="U4511">
        <v>1.5609999999999999</v>
      </c>
      <c r="V4511">
        <v>-1.2488E-3</v>
      </c>
      <c r="W4511" t="s">
        <v>39</v>
      </c>
      <c r="X4511" s="4">
        <f>IF(bot_orders[[#This Row],[side]]="sell", bot_orders[[#This Row],[accFillSz]]*bot_orders[[#This Row],[avgPx]] + bot_orders[[#This Row],[fee]], -bot_orders[[#This Row],[accFillSz]]*bot_orders[[#This Row],[avgPx]])</f>
        <v>-1.2033749</v>
      </c>
      <c r="Y4511" s="4">
        <f>IF(bot_orders[[#This Row],[side]]="buy", bot_orders[[#This Row],[accFillSz]] + bot_orders[[#This Row],[fee]], -bot_orders[[#This Row],[accFillSz]])</f>
        <v>1.5597512</v>
      </c>
      <c r="Z4511" s="4">
        <f>IF(bot_orders[[#This Row],[side]]="sell",bot_orders[[#This Row],[accFillSz]]*bot_orders[[#This Row],[avgPx]]+bot_orders[[#This Row],[fee]], 0)</f>
        <v>0</v>
      </c>
      <c r="AA4511" s="4">
        <f>IF(bot_orders[[#This Row],[side]]="sell",-bot_orders[[#This Row],[accFillSz]],bot_orders[[#This Row],[accFillSz]]+bot_orders[[#This Row],[fee]])</f>
        <v>1.5597512</v>
      </c>
      <c r="AB4511">
        <v>0</v>
      </c>
      <c r="AC4511" t="s">
        <v>38</v>
      </c>
      <c r="AD4511">
        <v>0</v>
      </c>
      <c r="AE4511" t="s">
        <v>40</v>
      </c>
      <c r="AF4511" t="s">
        <v>41</v>
      </c>
      <c r="AG4511" t="s">
        <v>42</v>
      </c>
      <c r="AH4511" t="s">
        <v>28</v>
      </c>
      <c r="AI4511">
        <v>1.5597512</v>
      </c>
      <c r="AJ4511">
        <v>-1.2033749</v>
      </c>
    </row>
    <row r="4512" spans="1:36" x14ac:dyDescent="0.3">
      <c r="A4512">
        <v>4090</v>
      </c>
      <c r="B4512" t="s">
        <v>302</v>
      </c>
      <c r="C4512" t="s">
        <v>28</v>
      </c>
      <c r="D4512" t="s">
        <v>29</v>
      </c>
      <c r="E4512" t="s">
        <v>30</v>
      </c>
      <c r="F4512" t="s">
        <v>31</v>
      </c>
      <c r="G4512" t="s">
        <v>949</v>
      </c>
      <c r="H4512" t="s">
        <v>12349</v>
      </c>
      <c r="I4512" s="4" t="s">
        <v>12350</v>
      </c>
      <c r="J4512" s="1">
        <f>((((bot_orders[[#This Row],[cTime]]/ 1000)+3*3600) / 86400) + DATE(1970,1,1))</f>
        <v>45774.381706793982</v>
      </c>
      <c r="K4512" s="4" t="s">
        <v>12351</v>
      </c>
      <c r="L4512" s="1">
        <f>((((bot_orders[[#This Row],[uTime]]/ 1000)+3*3600) / 86400) + DATE(1970,1,1))</f>
        <v>45774.586406504633</v>
      </c>
      <c r="M4512" t="s">
        <v>34</v>
      </c>
      <c r="N4512" t="s">
        <v>28</v>
      </c>
      <c r="O4512" t="s">
        <v>35</v>
      </c>
      <c r="P4512">
        <v>1.5609999999999999</v>
      </c>
      <c r="Q4512" t="s">
        <v>36</v>
      </c>
      <c r="R4512" t="s">
        <v>55</v>
      </c>
      <c r="S4512">
        <v>0.77390000000000003</v>
      </c>
      <c r="T4512">
        <v>0.77390000000000003</v>
      </c>
      <c r="U4512">
        <v>1.5609999999999999</v>
      </c>
      <c r="V4512">
        <v>-1.2488E-3</v>
      </c>
      <c r="W4512" t="s">
        <v>39</v>
      </c>
      <c r="X4512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512" s="4">
        <f>IF(bot_orders[[#This Row],[side]]="buy", bot_orders[[#This Row],[accFillSz]] + bot_orders[[#This Row],[fee]], -bot_orders[[#This Row],[accFillSz]])</f>
        <v>1.5597512</v>
      </c>
      <c r="Z4512" s="4">
        <f>IF(bot_orders[[#This Row],[side]]="sell",bot_orders[[#This Row],[accFillSz]]*bot_orders[[#This Row],[avgPx]]+bot_orders[[#This Row],[fee]], 0)</f>
        <v>0</v>
      </c>
      <c r="AA4512" s="4">
        <f>IF(bot_orders[[#This Row],[side]]="sell",-bot_orders[[#This Row],[accFillSz]],bot_orders[[#This Row],[accFillSz]]+bot_orders[[#This Row],[fee]])</f>
        <v>1.5597512</v>
      </c>
      <c r="AB4512">
        <v>0</v>
      </c>
      <c r="AC4512" t="s">
        <v>38</v>
      </c>
      <c r="AD4512">
        <v>0</v>
      </c>
      <c r="AE4512" t="s">
        <v>40</v>
      </c>
      <c r="AF4512" t="s">
        <v>41</v>
      </c>
      <c r="AG4512" t="s">
        <v>42</v>
      </c>
      <c r="AH4512" t="s">
        <v>28</v>
      </c>
      <c r="AI4512">
        <v>1.5597512</v>
      </c>
      <c r="AJ4512">
        <v>-1.2080579</v>
      </c>
    </row>
    <row r="4513" spans="1:36" x14ac:dyDescent="0.3">
      <c r="A4513">
        <v>4091</v>
      </c>
      <c r="B4513" t="s">
        <v>302</v>
      </c>
      <c r="C4513" t="s">
        <v>28</v>
      </c>
      <c r="D4513" t="s">
        <v>29</v>
      </c>
      <c r="E4513" t="s">
        <v>30</v>
      </c>
      <c r="F4513" t="s">
        <v>31</v>
      </c>
      <c r="G4513" t="s">
        <v>907</v>
      </c>
      <c r="H4513" t="s">
        <v>12352</v>
      </c>
      <c r="I4513" s="4" t="s">
        <v>12353</v>
      </c>
      <c r="J4513" s="1">
        <f>((((bot_orders[[#This Row],[cTime]]/ 1000)+3*3600) / 86400) + DATE(1970,1,1))</f>
        <v>45774.388625300926</v>
      </c>
      <c r="K4513" s="4" t="s">
        <v>12354</v>
      </c>
      <c r="L4513" s="1">
        <f>((((bot_orders[[#This Row],[uTime]]/ 1000)+3*3600) / 86400) + DATE(1970,1,1))</f>
        <v>45774.572378368059</v>
      </c>
      <c r="M4513" t="s">
        <v>34</v>
      </c>
      <c r="N4513" t="s">
        <v>28</v>
      </c>
      <c r="O4513" t="s">
        <v>35</v>
      </c>
      <c r="P4513">
        <v>1.5609999999999999</v>
      </c>
      <c r="Q4513" t="s">
        <v>36</v>
      </c>
      <c r="R4513" t="s">
        <v>55</v>
      </c>
      <c r="S4513">
        <v>0.77690000000000003</v>
      </c>
      <c r="T4513">
        <v>0.77690000000000003</v>
      </c>
      <c r="U4513">
        <v>1.5609999999999999</v>
      </c>
      <c r="V4513">
        <v>-1.2488E-3</v>
      </c>
      <c r="W4513" t="s">
        <v>39</v>
      </c>
      <c r="X4513" s="4">
        <f>IF(bot_orders[[#This Row],[side]]="sell", bot_orders[[#This Row],[accFillSz]]*bot_orders[[#This Row],[avgPx]] + bot_orders[[#This Row],[fee]], -bot_orders[[#This Row],[accFillSz]]*bot_orders[[#This Row],[avgPx]])</f>
        <v>-1.2127409</v>
      </c>
      <c r="Y4513" s="4">
        <f>IF(bot_orders[[#This Row],[side]]="buy", bot_orders[[#This Row],[accFillSz]] + bot_orders[[#This Row],[fee]], -bot_orders[[#This Row],[accFillSz]])</f>
        <v>1.5597512</v>
      </c>
      <c r="Z4513" s="4">
        <f>IF(bot_orders[[#This Row],[side]]="sell",bot_orders[[#This Row],[accFillSz]]*bot_orders[[#This Row],[avgPx]]+bot_orders[[#This Row],[fee]], 0)</f>
        <v>0</v>
      </c>
      <c r="AA4513" s="4">
        <f>IF(bot_orders[[#This Row],[side]]="sell",-bot_orders[[#This Row],[accFillSz]],bot_orders[[#This Row],[accFillSz]]+bot_orders[[#This Row],[fee]])</f>
        <v>1.5597512</v>
      </c>
      <c r="AB4513">
        <v>0</v>
      </c>
      <c r="AC4513" t="s">
        <v>38</v>
      </c>
      <c r="AD4513">
        <v>0</v>
      </c>
      <c r="AE4513" t="s">
        <v>40</v>
      </c>
      <c r="AF4513" t="s">
        <v>41</v>
      </c>
      <c r="AG4513" t="s">
        <v>42</v>
      </c>
      <c r="AH4513" t="s">
        <v>28</v>
      </c>
      <c r="AI4513">
        <v>1.5597512</v>
      </c>
      <c r="AJ4513">
        <v>-1.2127409</v>
      </c>
    </row>
    <row r="4514" spans="1:36" x14ac:dyDescent="0.3">
      <c r="A4514">
        <v>4093</v>
      </c>
      <c r="B4514" t="s">
        <v>302</v>
      </c>
      <c r="C4514" t="s">
        <v>28</v>
      </c>
      <c r="D4514" t="s">
        <v>29</v>
      </c>
      <c r="E4514" t="s">
        <v>30</v>
      </c>
      <c r="F4514" t="s">
        <v>31</v>
      </c>
      <c r="G4514" t="s">
        <v>255</v>
      </c>
      <c r="H4514" t="s">
        <v>12355</v>
      </c>
      <c r="I4514" s="4" t="s">
        <v>12356</v>
      </c>
      <c r="J4514" s="1">
        <f>((((bot_orders[[#This Row],[cTime]]/ 1000)+3*3600) / 86400) + DATE(1970,1,1))</f>
        <v>45774.390582870372</v>
      </c>
      <c r="K4514" s="4" t="s">
        <v>12357</v>
      </c>
      <c r="L4514" s="1">
        <f>((((bot_orders[[#This Row],[uTime]]/ 1000)+3*3600) / 86400) + DATE(1970,1,1))</f>
        <v>45774.484186469912</v>
      </c>
      <c r="M4514" t="s">
        <v>34</v>
      </c>
      <c r="N4514" t="s">
        <v>28</v>
      </c>
      <c r="O4514" t="s">
        <v>35</v>
      </c>
      <c r="P4514">
        <v>1.46</v>
      </c>
      <c r="Q4514" t="s">
        <v>36</v>
      </c>
      <c r="R4514" t="s">
        <v>55</v>
      </c>
      <c r="S4514">
        <v>0.78</v>
      </c>
      <c r="T4514">
        <v>0.78</v>
      </c>
      <c r="U4514">
        <v>1.46</v>
      </c>
      <c r="V4514">
        <v>-1.168E-3</v>
      </c>
      <c r="W4514" t="s">
        <v>39</v>
      </c>
      <c r="X4514" s="4">
        <f>IF(bot_orders[[#This Row],[side]]="sell", bot_orders[[#This Row],[accFillSz]]*bot_orders[[#This Row],[avgPx]] + bot_orders[[#This Row],[fee]], -bot_orders[[#This Row],[accFillSz]]*bot_orders[[#This Row],[avgPx]])</f>
        <v>-1.1388</v>
      </c>
      <c r="Y4514" s="4">
        <f>IF(bot_orders[[#This Row],[side]]="buy", bot_orders[[#This Row],[accFillSz]] + bot_orders[[#This Row],[fee]], -bot_orders[[#This Row],[accFillSz]])</f>
        <v>1.4588319999999999</v>
      </c>
      <c r="Z4514" s="4">
        <f>IF(bot_orders[[#This Row],[side]]="sell",bot_orders[[#This Row],[accFillSz]]*bot_orders[[#This Row],[avgPx]]+bot_orders[[#This Row],[fee]], 0)</f>
        <v>0</v>
      </c>
      <c r="AA4514" s="4">
        <f>IF(bot_orders[[#This Row],[side]]="sell",-bot_orders[[#This Row],[accFillSz]],bot_orders[[#This Row],[accFillSz]]+bot_orders[[#This Row],[fee]])</f>
        <v>1.4588319999999999</v>
      </c>
      <c r="AB4514">
        <v>0</v>
      </c>
      <c r="AC4514" t="s">
        <v>38</v>
      </c>
      <c r="AD4514">
        <v>0</v>
      </c>
      <c r="AE4514" t="s">
        <v>40</v>
      </c>
      <c r="AF4514" t="s">
        <v>41</v>
      </c>
      <c r="AG4514" t="s">
        <v>42</v>
      </c>
      <c r="AH4514" t="s">
        <v>28</v>
      </c>
      <c r="AI4514">
        <v>1.4588319999999999</v>
      </c>
      <c r="AJ4514">
        <v>-1.1388</v>
      </c>
    </row>
    <row r="4515" spans="1:36" x14ac:dyDescent="0.3">
      <c r="A4515">
        <v>4095</v>
      </c>
      <c r="B4515" t="s">
        <v>302</v>
      </c>
      <c r="C4515" t="s">
        <v>28</v>
      </c>
      <c r="D4515" t="s">
        <v>29</v>
      </c>
      <c r="E4515" t="s">
        <v>30</v>
      </c>
      <c r="F4515" t="s">
        <v>31</v>
      </c>
      <c r="G4515" t="s">
        <v>252</v>
      </c>
      <c r="H4515" t="s">
        <v>12358</v>
      </c>
      <c r="I4515" s="4" t="s">
        <v>12359</v>
      </c>
      <c r="J4515" s="1">
        <f>((((bot_orders[[#This Row],[cTime]]/ 1000)+3*3600) / 86400) + DATE(1970,1,1))</f>
        <v>45774.392315324076</v>
      </c>
      <c r="K4515" s="4" t="s">
        <v>12360</v>
      </c>
      <c r="L4515" s="1">
        <f>((((bot_orders[[#This Row],[uTime]]/ 1000)+3*3600) / 86400) + DATE(1970,1,1))</f>
        <v>45774.476678842591</v>
      </c>
      <c r="M4515" t="s">
        <v>34</v>
      </c>
      <c r="N4515" t="s">
        <v>28</v>
      </c>
      <c r="O4515" t="s">
        <v>35</v>
      </c>
      <c r="P4515">
        <v>1.46</v>
      </c>
      <c r="Q4515" t="s">
        <v>36</v>
      </c>
      <c r="R4515" t="s">
        <v>55</v>
      </c>
      <c r="S4515">
        <v>0.78300000000000003</v>
      </c>
      <c r="T4515">
        <v>0.78300000000000003</v>
      </c>
      <c r="U4515">
        <v>1.46</v>
      </c>
      <c r="V4515">
        <v>-1.168E-3</v>
      </c>
      <c r="W4515" t="s">
        <v>39</v>
      </c>
      <c r="X4515" s="4">
        <f>IF(bot_orders[[#This Row],[side]]="sell", bot_orders[[#This Row],[accFillSz]]*bot_orders[[#This Row],[avgPx]] + bot_orders[[#This Row],[fee]], -bot_orders[[#This Row],[accFillSz]]*bot_orders[[#This Row],[avgPx]])</f>
        <v>-1.1431800000000001</v>
      </c>
      <c r="Y4515" s="4">
        <f>IF(bot_orders[[#This Row],[side]]="buy", bot_orders[[#This Row],[accFillSz]] + bot_orders[[#This Row],[fee]], -bot_orders[[#This Row],[accFillSz]])</f>
        <v>1.4588319999999999</v>
      </c>
      <c r="Z4515" s="4">
        <f>IF(bot_orders[[#This Row],[side]]="sell",bot_orders[[#This Row],[accFillSz]]*bot_orders[[#This Row],[avgPx]]+bot_orders[[#This Row],[fee]], 0)</f>
        <v>0</v>
      </c>
      <c r="AA4515" s="4">
        <f>IF(bot_orders[[#This Row],[side]]="sell",-bot_orders[[#This Row],[accFillSz]],bot_orders[[#This Row],[accFillSz]]+bot_orders[[#This Row],[fee]])</f>
        <v>1.4588319999999999</v>
      </c>
      <c r="AB4515">
        <v>0</v>
      </c>
      <c r="AC4515" t="s">
        <v>38</v>
      </c>
      <c r="AD4515">
        <v>0</v>
      </c>
      <c r="AE4515" t="s">
        <v>40</v>
      </c>
      <c r="AF4515" t="s">
        <v>41</v>
      </c>
      <c r="AG4515" t="s">
        <v>42</v>
      </c>
      <c r="AH4515" t="s">
        <v>28</v>
      </c>
      <c r="AI4515">
        <v>1.4588319999999999</v>
      </c>
      <c r="AJ4515">
        <v>-1.1431800000000001</v>
      </c>
    </row>
    <row r="4516" spans="1:36" x14ac:dyDescent="0.3">
      <c r="A4516">
        <v>4096</v>
      </c>
      <c r="B4516" t="s">
        <v>302</v>
      </c>
      <c r="C4516" t="s">
        <v>28</v>
      </c>
      <c r="D4516" t="s">
        <v>29</v>
      </c>
      <c r="E4516" t="s">
        <v>30</v>
      </c>
      <c r="F4516" t="s">
        <v>31</v>
      </c>
      <c r="G4516" t="s">
        <v>215</v>
      </c>
      <c r="H4516" t="s">
        <v>12361</v>
      </c>
      <c r="I4516" s="4" t="s">
        <v>12362</v>
      </c>
      <c r="J4516" s="1">
        <f>((((bot_orders[[#This Row],[cTime]]/ 1000)+3*3600) / 86400) + DATE(1970,1,1))</f>
        <v>45774.412946122684</v>
      </c>
      <c r="K4516" s="4" t="s">
        <v>12363</v>
      </c>
      <c r="L4516" s="1">
        <f>((((bot_orders[[#This Row],[uTime]]/ 1000)+3*3600) / 86400) + DATE(1970,1,1))</f>
        <v>45774.469388773148</v>
      </c>
      <c r="M4516" t="s">
        <v>34</v>
      </c>
      <c r="N4516" t="s">
        <v>28</v>
      </c>
      <c r="O4516" t="s">
        <v>35</v>
      </c>
      <c r="P4516">
        <v>1.4610000000000001</v>
      </c>
      <c r="Q4516" t="s">
        <v>36</v>
      </c>
      <c r="R4516" t="s">
        <v>55</v>
      </c>
      <c r="S4516">
        <v>0.78600000000000003</v>
      </c>
      <c r="T4516">
        <v>0.78600000000000003</v>
      </c>
      <c r="U4516">
        <v>1.4610000000000001</v>
      </c>
      <c r="V4516">
        <v>-1.1688E-3</v>
      </c>
      <c r="W4516" t="s">
        <v>39</v>
      </c>
      <c r="X4516" s="4">
        <f>IF(bot_orders[[#This Row],[side]]="sell", bot_orders[[#This Row],[accFillSz]]*bot_orders[[#This Row],[avgPx]] + bot_orders[[#This Row],[fee]], -bot_orders[[#This Row],[accFillSz]]*bot_orders[[#This Row],[avgPx]])</f>
        <v>-1.1483460000000001</v>
      </c>
      <c r="Y4516" s="4">
        <f>IF(bot_orders[[#This Row],[side]]="buy", bot_orders[[#This Row],[accFillSz]] + bot_orders[[#This Row],[fee]], -bot_orders[[#This Row],[accFillSz]])</f>
        <v>1.4598312</v>
      </c>
      <c r="Z4516" s="4">
        <f>IF(bot_orders[[#This Row],[side]]="sell",bot_orders[[#This Row],[accFillSz]]*bot_orders[[#This Row],[avgPx]]+bot_orders[[#This Row],[fee]], 0)</f>
        <v>0</v>
      </c>
      <c r="AA4516" s="4">
        <f>IF(bot_orders[[#This Row],[side]]="sell",-bot_orders[[#This Row],[accFillSz]],bot_orders[[#This Row],[accFillSz]]+bot_orders[[#This Row],[fee]])</f>
        <v>1.4598312</v>
      </c>
      <c r="AB4516">
        <v>0</v>
      </c>
      <c r="AC4516" t="s">
        <v>38</v>
      </c>
      <c r="AD4516">
        <v>0</v>
      </c>
      <c r="AE4516" t="s">
        <v>40</v>
      </c>
      <c r="AF4516" t="s">
        <v>41</v>
      </c>
      <c r="AG4516" t="s">
        <v>42</v>
      </c>
      <c r="AH4516" t="s">
        <v>28</v>
      </c>
      <c r="AI4516">
        <v>1.4598312</v>
      </c>
      <c r="AJ4516">
        <v>-1.1483460000000001</v>
      </c>
    </row>
    <row r="4517" spans="1:36" x14ac:dyDescent="0.3">
      <c r="A4517">
        <v>4098</v>
      </c>
      <c r="B4517" t="s">
        <v>302</v>
      </c>
      <c r="C4517" t="s">
        <v>28</v>
      </c>
      <c r="D4517" t="s">
        <v>29</v>
      </c>
      <c r="E4517" t="s">
        <v>30</v>
      </c>
      <c r="F4517" t="s">
        <v>31</v>
      </c>
      <c r="G4517" t="s">
        <v>219</v>
      </c>
      <c r="H4517" t="s">
        <v>12364</v>
      </c>
      <c r="I4517" s="4" t="s">
        <v>12365</v>
      </c>
      <c r="J4517" s="1">
        <f>((((bot_orders[[#This Row],[cTime]]/ 1000)+3*3600) / 86400) + DATE(1970,1,1))</f>
        <v>45774.414437546293</v>
      </c>
      <c r="K4517" s="4" t="s">
        <v>12366</v>
      </c>
      <c r="L4517" s="1">
        <f>((((bot_orders[[#This Row],[uTime]]/ 1000)+3*3600) / 86400) + DATE(1970,1,1))</f>
        <v>45774.447223657407</v>
      </c>
      <c r="M4517" t="s">
        <v>34</v>
      </c>
      <c r="N4517" t="s">
        <v>28</v>
      </c>
      <c r="O4517" t="s">
        <v>35</v>
      </c>
      <c r="P4517">
        <v>1.4610000000000001</v>
      </c>
      <c r="Q4517" t="s">
        <v>36</v>
      </c>
      <c r="R4517" t="s">
        <v>55</v>
      </c>
      <c r="S4517">
        <v>0.78900000000000003</v>
      </c>
      <c r="T4517">
        <v>0.78900000000000003</v>
      </c>
      <c r="U4517">
        <v>1.4610000000000001</v>
      </c>
      <c r="V4517">
        <v>-1.1688E-3</v>
      </c>
      <c r="W4517" t="s">
        <v>39</v>
      </c>
      <c r="X4517" s="4">
        <f>IF(bot_orders[[#This Row],[side]]="sell", bot_orders[[#This Row],[accFillSz]]*bot_orders[[#This Row],[avgPx]] + bot_orders[[#This Row],[fee]], -bot_orders[[#This Row],[accFillSz]]*bot_orders[[#This Row],[avgPx]])</f>
        <v>-1.1527290000000001</v>
      </c>
      <c r="Y4517" s="4">
        <f>IF(bot_orders[[#This Row],[side]]="buy", bot_orders[[#This Row],[accFillSz]] + bot_orders[[#This Row],[fee]], -bot_orders[[#This Row],[accFillSz]])</f>
        <v>1.4598312</v>
      </c>
      <c r="Z4517" s="4">
        <f>IF(bot_orders[[#This Row],[side]]="sell",bot_orders[[#This Row],[accFillSz]]*bot_orders[[#This Row],[avgPx]]+bot_orders[[#This Row],[fee]], 0)</f>
        <v>0</v>
      </c>
      <c r="AA4517" s="4">
        <f>IF(bot_orders[[#This Row],[side]]="sell",-bot_orders[[#This Row],[accFillSz]],bot_orders[[#This Row],[accFillSz]]+bot_orders[[#This Row],[fee]])</f>
        <v>1.4598312</v>
      </c>
      <c r="AB4517">
        <v>0</v>
      </c>
      <c r="AC4517" t="s">
        <v>38</v>
      </c>
      <c r="AD4517">
        <v>0</v>
      </c>
      <c r="AE4517" t="s">
        <v>40</v>
      </c>
      <c r="AF4517" t="s">
        <v>41</v>
      </c>
      <c r="AG4517" t="s">
        <v>42</v>
      </c>
      <c r="AH4517" t="s">
        <v>28</v>
      </c>
      <c r="AI4517">
        <v>1.4598312</v>
      </c>
      <c r="AJ4517">
        <v>-1.1527289999999999</v>
      </c>
    </row>
    <row r="4518" spans="1:36" x14ac:dyDescent="0.3">
      <c r="A4518">
        <v>4099</v>
      </c>
      <c r="B4518" t="s">
        <v>302</v>
      </c>
      <c r="C4518" t="s">
        <v>28</v>
      </c>
      <c r="D4518" t="s">
        <v>29</v>
      </c>
      <c r="E4518" t="s">
        <v>30</v>
      </c>
      <c r="F4518" t="s">
        <v>31</v>
      </c>
      <c r="G4518" t="s">
        <v>240</v>
      </c>
      <c r="H4518" t="s">
        <v>12367</v>
      </c>
      <c r="I4518" s="4" t="s">
        <v>12368</v>
      </c>
      <c r="J4518" s="1">
        <f>((((bot_orders[[#This Row],[cTime]]/ 1000)+3*3600) / 86400) + DATE(1970,1,1))</f>
        <v>45774.415553263891</v>
      </c>
      <c r="K4518" s="4" t="s">
        <v>12369</v>
      </c>
      <c r="L4518" s="1">
        <f>((((bot_orders[[#This Row],[uTime]]/ 1000)+3*3600) / 86400) + DATE(1970,1,1))</f>
        <v>45774.418082557866</v>
      </c>
      <c r="M4518" t="s">
        <v>34</v>
      </c>
      <c r="N4518" t="s">
        <v>28</v>
      </c>
      <c r="O4518" t="s">
        <v>35</v>
      </c>
      <c r="P4518">
        <v>1.4610000000000001</v>
      </c>
      <c r="Q4518" t="s">
        <v>36</v>
      </c>
      <c r="R4518" t="s">
        <v>55</v>
      </c>
      <c r="S4518">
        <v>0.79200000000000004</v>
      </c>
      <c r="T4518">
        <v>0.79200000000000004</v>
      </c>
      <c r="U4518">
        <v>1.4610000000000001</v>
      </c>
      <c r="V4518">
        <v>-1.1688E-3</v>
      </c>
      <c r="W4518" t="s">
        <v>39</v>
      </c>
      <c r="X4518" s="4">
        <f>IF(bot_orders[[#This Row],[side]]="sell", bot_orders[[#This Row],[accFillSz]]*bot_orders[[#This Row],[avgPx]] + bot_orders[[#This Row],[fee]], -bot_orders[[#This Row],[accFillSz]]*bot_orders[[#This Row],[avgPx]])</f>
        <v>-1.1571120000000001</v>
      </c>
      <c r="Y4518" s="4">
        <f>IF(bot_orders[[#This Row],[side]]="buy", bot_orders[[#This Row],[accFillSz]] + bot_orders[[#This Row],[fee]], -bot_orders[[#This Row],[accFillSz]])</f>
        <v>1.4598312</v>
      </c>
      <c r="Z4518" s="4">
        <f>IF(bot_orders[[#This Row],[side]]="sell",bot_orders[[#This Row],[accFillSz]]*bot_orders[[#This Row],[avgPx]]+bot_orders[[#This Row],[fee]], 0)</f>
        <v>0</v>
      </c>
      <c r="AA4518" s="4">
        <f>IF(bot_orders[[#This Row],[side]]="sell",-bot_orders[[#This Row],[accFillSz]],bot_orders[[#This Row],[accFillSz]]+bot_orders[[#This Row],[fee]])</f>
        <v>1.4598312</v>
      </c>
      <c r="AB4518">
        <v>0</v>
      </c>
      <c r="AC4518" t="s">
        <v>38</v>
      </c>
      <c r="AD4518">
        <v>0</v>
      </c>
      <c r="AE4518" t="s">
        <v>40</v>
      </c>
      <c r="AF4518" t="s">
        <v>41</v>
      </c>
      <c r="AG4518" t="s">
        <v>42</v>
      </c>
      <c r="AH4518" t="s">
        <v>28</v>
      </c>
      <c r="AI4518">
        <v>1.4598312</v>
      </c>
      <c r="AJ4518">
        <v>-1.1571119999999999</v>
      </c>
    </row>
    <row r="4519" spans="1:36" x14ac:dyDescent="0.3">
      <c r="A4519">
        <v>4100</v>
      </c>
      <c r="B4519" t="s">
        <v>302</v>
      </c>
      <c r="C4519" t="s">
        <v>28</v>
      </c>
      <c r="D4519" t="s">
        <v>29</v>
      </c>
      <c r="E4519" t="s">
        <v>30</v>
      </c>
      <c r="F4519" t="s">
        <v>31</v>
      </c>
      <c r="G4519" t="s">
        <v>240</v>
      </c>
      <c r="H4519" t="s">
        <v>12370</v>
      </c>
      <c r="I4519" s="4" t="s">
        <v>12371</v>
      </c>
      <c r="J4519" s="1">
        <f>((((bot_orders[[#This Row],[cTime]]/ 1000)+3*3600) / 86400) + DATE(1970,1,1))</f>
        <v>45774.418082581018</v>
      </c>
      <c r="K4519" s="4" t="s">
        <v>12372</v>
      </c>
      <c r="L4519" s="1">
        <f>((((bot_orders[[#This Row],[uTime]]/ 1000)+3*3600) / 86400) + DATE(1970,1,1))</f>
        <v>45774.420993935186</v>
      </c>
      <c r="M4519" t="s">
        <v>34</v>
      </c>
      <c r="N4519" t="s">
        <v>28</v>
      </c>
      <c r="O4519" t="s">
        <v>35</v>
      </c>
      <c r="P4519">
        <v>1.4590000000000001</v>
      </c>
      <c r="Q4519" t="s">
        <v>36</v>
      </c>
      <c r="R4519" t="s">
        <v>37</v>
      </c>
      <c r="S4519">
        <v>0.79500000000000004</v>
      </c>
      <c r="T4519">
        <v>0.79500000000000004</v>
      </c>
      <c r="U4519">
        <v>1.4590000000000001</v>
      </c>
      <c r="V4519">
        <v>-9.27924E-4</v>
      </c>
      <c r="W4519" t="s">
        <v>38</v>
      </c>
      <c r="X4519" s="4">
        <f>IF(bot_orders[[#This Row],[side]]="sell", bot_orders[[#This Row],[accFillSz]]*bot_orders[[#This Row],[avgPx]] + bot_orders[[#This Row],[fee]], -bot_orders[[#This Row],[accFillSz]]*bot_orders[[#This Row],[avgPx]])</f>
        <v>1.1589770760000002</v>
      </c>
      <c r="Y4519" s="4">
        <f>IF(bot_orders[[#This Row],[side]]="buy", bot_orders[[#This Row],[accFillSz]] + bot_orders[[#This Row],[fee]], -bot_orders[[#This Row],[accFillSz]])</f>
        <v>-1.4590000000000001</v>
      </c>
      <c r="Z4519" s="4">
        <f>IF(bot_orders[[#This Row],[side]]="sell",bot_orders[[#This Row],[accFillSz]]*bot_orders[[#This Row],[avgPx]]+bot_orders[[#This Row],[fee]], 0)</f>
        <v>1.1589770760000002</v>
      </c>
      <c r="AA4519" s="4">
        <f>IF(bot_orders[[#This Row],[side]]="sell",-bot_orders[[#This Row],[accFillSz]],bot_orders[[#This Row],[accFillSz]]+bot_orders[[#This Row],[fee]])</f>
        <v>-1.4590000000000001</v>
      </c>
      <c r="AB4519">
        <v>0</v>
      </c>
      <c r="AC4519" t="s">
        <v>39</v>
      </c>
      <c r="AD4519">
        <v>0</v>
      </c>
      <c r="AE4519" t="s">
        <v>40</v>
      </c>
      <c r="AF4519" t="s">
        <v>41</v>
      </c>
      <c r="AG4519" t="s">
        <v>42</v>
      </c>
      <c r="AH4519" t="s">
        <v>28</v>
      </c>
      <c r="AI4519">
        <v>-1.4590000000000001</v>
      </c>
      <c r="AJ4519">
        <v>1.1589770800000001</v>
      </c>
    </row>
    <row r="4520" spans="1:36" x14ac:dyDescent="0.3">
      <c r="A4520">
        <v>4101</v>
      </c>
      <c r="B4520" t="s">
        <v>302</v>
      </c>
      <c r="C4520" t="s">
        <v>28</v>
      </c>
      <c r="D4520" t="s">
        <v>29</v>
      </c>
      <c r="E4520" t="s">
        <v>30</v>
      </c>
      <c r="F4520" t="s">
        <v>31</v>
      </c>
      <c r="G4520" t="s">
        <v>221</v>
      </c>
      <c r="H4520" t="s">
        <v>12373</v>
      </c>
      <c r="I4520" s="4" t="s">
        <v>12374</v>
      </c>
      <c r="J4520" s="1">
        <f>((((bot_orders[[#This Row],[cTime]]/ 1000)+3*3600) / 86400) + DATE(1970,1,1))</f>
        <v>45774.420993958338</v>
      </c>
      <c r="K4520" s="4" t="s">
        <v>12375</v>
      </c>
      <c r="L4520" s="1">
        <f>((((bot_orders[[#This Row],[uTime]]/ 1000)+3*3600) / 86400) + DATE(1970,1,1))</f>
        <v>45774.424994872679</v>
      </c>
      <c r="M4520" t="s">
        <v>34</v>
      </c>
      <c r="N4520" t="s">
        <v>28</v>
      </c>
      <c r="O4520" t="s">
        <v>35</v>
      </c>
      <c r="P4520">
        <v>1.4610000000000001</v>
      </c>
      <c r="Q4520" t="s">
        <v>36</v>
      </c>
      <c r="R4520" t="s">
        <v>55</v>
      </c>
      <c r="S4520">
        <v>0.79200000000000004</v>
      </c>
      <c r="T4520">
        <v>0.79200000000000004</v>
      </c>
      <c r="U4520">
        <v>1.4610000000000001</v>
      </c>
      <c r="V4520">
        <v>-1.1688E-3</v>
      </c>
      <c r="W4520" t="s">
        <v>39</v>
      </c>
      <c r="X4520" s="4">
        <f>IF(bot_orders[[#This Row],[side]]="sell", bot_orders[[#This Row],[accFillSz]]*bot_orders[[#This Row],[avgPx]] + bot_orders[[#This Row],[fee]], -bot_orders[[#This Row],[accFillSz]]*bot_orders[[#This Row],[avgPx]])</f>
        <v>-1.1571120000000001</v>
      </c>
      <c r="Y4520" s="4">
        <f>IF(bot_orders[[#This Row],[side]]="buy", bot_orders[[#This Row],[accFillSz]] + bot_orders[[#This Row],[fee]], -bot_orders[[#This Row],[accFillSz]])</f>
        <v>1.4598312</v>
      </c>
      <c r="Z4520" s="4">
        <f>IF(bot_orders[[#This Row],[side]]="sell",bot_orders[[#This Row],[accFillSz]]*bot_orders[[#This Row],[avgPx]]+bot_orders[[#This Row],[fee]], 0)</f>
        <v>0</v>
      </c>
      <c r="AA4520" s="4">
        <f>IF(bot_orders[[#This Row],[side]]="sell",-bot_orders[[#This Row],[accFillSz]],bot_orders[[#This Row],[accFillSz]]+bot_orders[[#This Row],[fee]])</f>
        <v>1.4598312</v>
      </c>
      <c r="AB4520">
        <v>0</v>
      </c>
      <c r="AC4520" t="s">
        <v>38</v>
      </c>
      <c r="AD4520">
        <v>0</v>
      </c>
      <c r="AE4520" t="s">
        <v>40</v>
      </c>
      <c r="AF4520" t="s">
        <v>41</v>
      </c>
      <c r="AG4520" t="s">
        <v>42</v>
      </c>
      <c r="AH4520" t="s">
        <v>28</v>
      </c>
      <c r="AI4520">
        <v>1.4598312</v>
      </c>
      <c r="AJ4520">
        <v>-1.1571119999999999</v>
      </c>
    </row>
    <row r="4521" spans="1:36" x14ac:dyDescent="0.3">
      <c r="A4521">
        <v>4103</v>
      </c>
      <c r="B4521" t="s">
        <v>302</v>
      </c>
      <c r="C4521" t="s">
        <v>28</v>
      </c>
      <c r="D4521" t="s">
        <v>29</v>
      </c>
      <c r="E4521" t="s">
        <v>30</v>
      </c>
      <c r="F4521" t="s">
        <v>31</v>
      </c>
      <c r="G4521" t="s">
        <v>221</v>
      </c>
      <c r="H4521" t="s">
        <v>12376</v>
      </c>
      <c r="I4521" s="4" t="s">
        <v>12377</v>
      </c>
      <c r="J4521" s="1">
        <f>((((bot_orders[[#This Row],[cTime]]/ 1000)+3*3600) / 86400) + DATE(1970,1,1))</f>
        <v>45774.424994895831</v>
      </c>
      <c r="K4521" s="4" t="s">
        <v>12378</v>
      </c>
      <c r="L4521" s="1">
        <f>((((bot_orders[[#This Row],[uTime]]/ 1000)+3*3600) / 86400) + DATE(1970,1,1))</f>
        <v>45774.43314768518</v>
      </c>
      <c r="M4521" t="s">
        <v>34</v>
      </c>
      <c r="N4521" t="s">
        <v>28</v>
      </c>
      <c r="O4521" t="s">
        <v>35</v>
      </c>
      <c r="P4521">
        <v>1.4590000000000001</v>
      </c>
      <c r="Q4521" t="s">
        <v>36</v>
      </c>
      <c r="R4521" t="s">
        <v>37</v>
      </c>
      <c r="S4521">
        <v>0.79500000000000004</v>
      </c>
      <c r="T4521">
        <v>0.79500000000000004</v>
      </c>
      <c r="U4521">
        <v>1.4590000000000001</v>
      </c>
      <c r="V4521">
        <v>-9.27924E-4</v>
      </c>
      <c r="W4521" t="s">
        <v>38</v>
      </c>
      <c r="X4521" s="4">
        <f>IF(bot_orders[[#This Row],[side]]="sell", bot_orders[[#This Row],[accFillSz]]*bot_orders[[#This Row],[avgPx]] + bot_orders[[#This Row],[fee]], -bot_orders[[#This Row],[accFillSz]]*bot_orders[[#This Row],[avgPx]])</f>
        <v>1.1589770760000002</v>
      </c>
      <c r="Y4521" s="4">
        <f>IF(bot_orders[[#This Row],[side]]="buy", bot_orders[[#This Row],[accFillSz]] + bot_orders[[#This Row],[fee]], -bot_orders[[#This Row],[accFillSz]])</f>
        <v>-1.4590000000000001</v>
      </c>
      <c r="Z4521" s="4">
        <f>IF(bot_orders[[#This Row],[side]]="sell",bot_orders[[#This Row],[accFillSz]]*bot_orders[[#This Row],[avgPx]]+bot_orders[[#This Row],[fee]], 0)</f>
        <v>1.1589770760000002</v>
      </c>
      <c r="AA4521" s="4">
        <f>IF(bot_orders[[#This Row],[side]]="sell",-bot_orders[[#This Row],[accFillSz]],bot_orders[[#This Row],[accFillSz]]+bot_orders[[#This Row],[fee]])</f>
        <v>-1.4590000000000001</v>
      </c>
      <c r="AB4521">
        <v>0</v>
      </c>
      <c r="AC4521" t="s">
        <v>39</v>
      </c>
      <c r="AD4521">
        <v>0</v>
      </c>
      <c r="AE4521" t="s">
        <v>40</v>
      </c>
      <c r="AF4521" t="s">
        <v>41</v>
      </c>
      <c r="AG4521" t="s">
        <v>42</v>
      </c>
      <c r="AH4521" t="s">
        <v>28</v>
      </c>
      <c r="AI4521">
        <v>-1.4590000000000001</v>
      </c>
      <c r="AJ4521">
        <v>1.1589770800000001</v>
      </c>
    </row>
    <row r="4522" spans="1:36" x14ac:dyDescent="0.3">
      <c r="A4522">
        <v>4105</v>
      </c>
      <c r="B4522" t="s">
        <v>302</v>
      </c>
      <c r="C4522" t="s">
        <v>28</v>
      </c>
      <c r="D4522" t="s">
        <v>29</v>
      </c>
      <c r="E4522" t="s">
        <v>30</v>
      </c>
      <c r="F4522" t="s">
        <v>31</v>
      </c>
      <c r="G4522" t="s">
        <v>243</v>
      </c>
      <c r="H4522" t="s">
        <v>12379</v>
      </c>
      <c r="I4522" s="4" t="s">
        <v>12380</v>
      </c>
      <c r="J4522" s="1">
        <f>((((bot_orders[[#This Row],[cTime]]/ 1000)+3*3600) / 86400) + DATE(1970,1,1))</f>
        <v>45774.433147708332</v>
      </c>
      <c r="K4522" s="4" t="s">
        <v>12381</v>
      </c>
      <c r="L4522" s="1">
        <f>((((bot_orders[[#This Row],[uTime]]/ 1000)+3*3600) / 86400) + DATE(1970,1,1))</f>
        <v>45774.440672997691</v>
      </c>
      <c r="M4522" t="s">
        <v>34</v>
      </c>
      <c r="N4522" t="s">
        <v>28</v>
      </c>
      <c r="O4522" t="s">
        <v>35</v>
      </c>
      <c r="P4522">
        <v>1.4610000000000001</v>
      </c>
      <c r="Q4522" t="s">
        <v>36</v>
      </c>
      <c r="R4522" t="s">
        <v>55</v>
      </c>
      <c r="S4522">
        <v>0.79200000000000004</v>
      </c>
      <c r="T4522">
        <v>0.79200000000000004</v>
      </c>
      <c r="U4522">
        <v>1.4610000000000001</v>
      </c>
      <c r="V4522">
        <v>-1.1688E-3</v>
      </c>
      <c r="W4522" t="s">
        <v>39</v>
      </c>
      <c r="X4522" s="4">
        <f>IF(bot_orders[[#This Row],[side]]="sell", bot_orders[[#This Row],[accFillSz]]*bot_orders[[#This Row],[avgPx]] + bot_orders[[#This Row],[fee]], -bot_orders[[#This Row],[accFillSz]]*bot_orders[[#This Row],[avgPx]])</f>
        <v>-1.1571120000000001</v>
      </c>
      <c r="Y4522" s="4">
        <f>IF(bot_orders[[#This Row],[side]]="buy", bot_orders[[#This Row],[accFillSz]] + bot_orders[[#This Row],[fee]], -bot_orders[[#This Row],[accFillSz]])</f>
        <v>1.4598312</v>
      </c>
      <c r="Z4522" s="4">
        <f>IF(bot_orders[[#This Row],[side]]="sell",bot_orders[[#This Row],[accFillSz]]*bot_orders[[#This Row],[avgPx]]+bot_orders[[#This Row],[fee]], 0)</f>
        <v>0</v>
      </c>
      <c r="AA4522" s="4">
        <f>IF(bot_orders[[#This Row],[side]]="sell",-bot_orders[[#This Row],[accFillSz]],bot_orders[[#This Row],[accFillSz]]+bot_orders[[#This Row],[fee]])</f>
        <v>1.4598312</v>
      </c>
      <c r="AB4522">
        <v>0</v>
      </c>
      <c r="AC4522" t="s">
        <v>38</v>
      </c>
      <c r="AD4522">
        <v>0</v>
      </c>
      <c r="AE4522" t="s">
        <v>40</v>
      </c>
      <c r="AF4522" t="s">
        <v>41</v>
      </c>
      <c r="AG4522" t="s">
        <v>42</v>
      </c>
      <c r="AH4522" t="s">
        <v>28</v>
      </c>
      <c r="AI4522">
        <v>1.4598312</v>
      </c>
      <c r="AJ4522">
        <v>-1.1571119999999999</v>
      </c>
    </row>
    <row r="4523" spans="1:36" x14ac:dyDescent="0.3">
      <c r="A4523">
        <v>4107</v>
      </c>
      <c r="B4523" t="s">
        <v>302</v>
      </c>
      <c r="C4523" t="s">
        <v>28</v>
      </c>
      <c r="D4523" t="s">
        <v>29</v>
      </c>
      <c r="E4523" t="s">
        <v>30</v>
      </c>
      <c r="F4523" t="s">
        <v>31</v>
      </c>
      <c r="G4523" t="s">
        <v>219</v>
      </c>
      <c r="H4523" t="s">
        <v>12382</v>
      </c>
      <c r="I4523" s="4" t="s">
        <v>12383</v>
      </c>
      <c r="J4523" s="1">
        <f>((((bot_orders[[#This Row],[cTime]]/ 1000)+3*3600) / 86400) + DATE(1970,1,1))</f>
        <v>45774.44722368056</v>
      </c>
      <c r="K4523" s="4" t="s">
        <v>12384</v>
      </c>
      <c r="L4523" s="1">
        <f>((((bot_orders[[#This Row],[uTime]]/ 1000)+3*3600) / 86400) + DATE(1970,1,1))</f>
        <v>45774.450796354169</v>
      </c>
      <c r="M4523" t="s">
        <v>34</v>
      </c>
      <c r="N4523" t="s">
        <v>28</v>
      </c>
      <c r="O4523" t="s">
        <v>35</v>
      </c>
      <c r="P4523">
        <v>1.4590000000000001</v>
      </c>
      <c r="Q4523" t="s">
        <v>36</v>
      </c>
      <c r="R4523" t="s">
        <v>37</v>
      </c>
      <c r="S4523">
        <v>0.79200000000000004</v>
      </c>
      <c r="T4523">
        <v>0.79200000000000004</v>
      </c>
      <c r="U4523">
        <v>1.4590000000000001</v>
      </c>
      <c r="V4523">
        <v>-9.2442239999999997E-4</v>
      </c>
      <c r="W4523" t="s">
        <v>38</v>
      </c>
      <c r="X4523" s="4">
        <f>IF(bot_orders[[#This Row],[side]]="sell", bot_orders[[#This Row],[accFillSz]]*bot_orders[[#This Row],[avgPx]] + bot_orders[[#This Row],[fee]], -bot_orders[[#This Row],[accFillSz]]*bot_orders[[#This Row],[avgPx]])</f>
        <v>1.1546035776000001</v>
      </c>
      <c r="Y4523" s="4">
        <f>IF(bot_orders[[#This Row],[side]]="buy", bot_orders[[#This Row],[accFillSz]] + bot_orders[[#This Row],[fee]], -bot_orders[[#This Row],[accFillSz]])</f>
        <v>-1.4590000000000001</v>
      </c>
      <c r="Z4523" s="4">
        <f>IF(bot_orders[[#This Row],[side]]="sell",bot_orders[[#This Row],[accFillSz]]*bot_orders[[#This Row],[avgPx]]+bot_orders[[#This Row],[fee]], 0)</f>
        <v>1.1546035776000001</v>
      </c>
      <c r="AA4523" s="4">
        <f>IF(bot_orders[[#This Row],[side]]="sell",-bot_orders[[#This Row],[accFillSz]],bot_orders[[#This Row],[accFillSz]]+bot_orders[[#This Row],[fee]])</f>
        <v>-1.4590000000000001</v>
      </c>
      <c r="AB4523">
        <v>0</v>
      </c>
      <c r="AC4523" t="s">
        <v>39</v>
      </c>
      <c r="AD4523">
        <v>0</v>
      </c>
      <c r="AE4523" t="s">
        <v>40</v>
      </c>
      <c r="AF4523" t="s">
        <v>41</v>
      </c>
      <c r="AG4523" t="s">
        <v>42</v>
      </c>
      <c r="AH4523" t="s">
        <v>28</v>
      </c>
      <c r="AI4523">
        <v>-1.4590000000000001</v>
      </c>
      <c r="AJ4523">
        <v>1.1546035800000001</v>
      </c>
    </row>
    <row r="4524" spans="1:36" x14ac:dyDescent="0.3">
      <c r="A4524">
        <v>4108</v>
      </c>
      <c r="B4524" t="s">
        <v>302</v>
      </c>
      <c r="C4524" t="s">
        <v>28</v>
      </c>
      <c r="D4524" t="s">
        <v>29</v>
      </c>
      <c r="E4524" t="s">
        <v>30</v>
      </c>
      <c r="F4524" t="s">
        <v>31</v>
      </c>
      <c r="G4524" t="s">
        <v>217</v>
      </c>
      <c r="H4524" t="s">
        <v>12385</v>
      </c>
      <c r="I4524" s="4" t="s">
        <v>12386</v>
      </c>
      <c r="J4524" s="1">
        <f>((((bot_orders[[#This Row],[cTime]]/ 1000)+3*3600) / 86400) + DATE(1970,1,1))</f>
        <v>45774.450796377314</v>
      </c>
      <c r="K4524" s="4" t="s">
        <v>12387</v>
      </c>
      <c r="L4524" s="1">
        <f>((((bot_orders[[#This Row],[uTime]]/ 1000)+3*3600) / 86400) + DATE(1970,1,1))</f>
        <v>45774.460623437495</v>
      </c>
      <c r="M4524" t="s">
        <v>34</v>
      </c>
      <c r="N4524" t="s">
        <v>28</v>
      </c>
      <c r="O4524" t="s">
        <v>35</v>
      </c>
      <c r="P4524">
        <v>1.4610000000000001</v>
      </c>
      <c r="Q4524" t="s">
        <v>36</v>
      </c>
      <c r="R4524" t="s">
        <v>55</v>
      </c>
      <c r="S4524">
        <v>0.78900000000000003</v>
      </c>
      <c r="T4524">
        <v>0.78900000000000003</v>
      </c>
      <c r="U4524">
        <v>1.4610000000000001</v>
      </c>
      <c r="V4524">
        <v>-1.1688E-3</v>
      </c>
      <c r="W4524" t="s">
        <v>39</v>
      </c>
      <c r="X4524" s="4">
        <f>IF(bot_orders[[#This Row],[side]]="sell", bot_orders[[#This Row],[accFillSz]]*bot_orders[[#This Row],[avgPx]] + bot_orders[[#This Row],[fee]], -bot_orders[[#This Row],[accFillSz]]*bot_orders[[#This Row],[avgPx]])</f>
        <v>-1.1527290000000001</v>
      </c>
      <c r="Y4524" s="4">
        <f>IF(bot_orders[[#This Row],[side]]="buy", bot_orders[[#This Row],[accFillSz]] + bot_orders[[#This Row],[fee]], -bot_orders[[#This Row],[accFillSz]])</f>
        <v>1.4598312</v>
      </c>
      <c r="Z4524" s="4">
        <f>IF(bot_orders[[#This Row],[side]]="sell",bot_orders[[#This Row],[accFillSz]]*bot_orders[[#This Row],[avgPx]]+bot_orders[[#This Row],[fee]], 0)</f>
        <v>0</v>
      </c>
      <c r="AA4524" s="4">
        <f>IF(bot_orders[[#This Row],[side]]="sell",-bot_orders[[#This Row],[accFillSz]],bot_orders[[#This Row],[accFillSz]]+bot_orders[[#This Row],[fee]])</f>
        <v>1.4598312</v>
      </c>
      <c r="AB4524">
        <v>0</v>
      </c>
      <c r="AC4524" t="s">
        <v>38</v>
      </c>
      <c r="AD4524">
        <v>0</v>
      </c>
      <c r="AE4524" t="s">
        <v>40</v>
      </c>
      <c r="AF4524" t="s">
        <v>41</v>
      </c>
      <c r="AG4524" t="s">
        <v>42</v>
      </c>
      <c r="AH4524" t="s">
        <v>28</v>
      </c>
      <c r="AI4524">
        <v>1.4598312</v>
      </c>
      <c r="AJ4524">
        <v>-1.1527289999999999</v>
      </c>
    </row>
    <row r="4525" spans="1:36" x14ac:dyDescent="0.3">
      <c r="A4525">
        <v>4109</v>
      </c>
      <c r="B4525" t="s">
        <v>302</v>
      </c>
      <c r="C4525" t="s">
        <v>28</v>
      </c>
      <c r="D4525" t="s">
        <v>29</v>
      </c>
      <c r="E4525" t="s">
        <v>30</v>
      </c>
      <c r="F4525" t="s">
        <v>31</v>
      </c>
      <c r="G4525" t="s">
        <v>217</v>
      </c>
      <c r="H4525" t="s">
        <v>12388</v>
      </c>
      <c r="I4525" s="4" t="s">
        <v>12389</v>
      </c>
      <c r="J4525" s="1">
        <f>((((bot_orders[[#This Row],[cTime]]/ 1000)+3*3600) / 86400) + DATE(1970,1,1))</f>
        <v>45774.460623460647</v>
      </c>
      <c r="K4525" s="4" t="s">
        <v>12390</v>
      </c>
      <c r="L4525" s="1">
        <f>((((bot_orders[[#This Row],[uTime]]/ 1000)+3*3600) / 86400) + DATE(1970,1,1))</f>
        <v>45774.470685682871</v>
      </c>
      <c r="M4525" t="s">
        <v>34</v>
      </c>
      <c r="N4525" t="s">
        <v>28</v>
      </c>
      <c r="O4525" t="s">
        <v>35</v>
      </c>
      <c r="P4525">
        <v>1.4590000000000001</v>
      </c>
      <c r="Q4525" t="s">
        <v>36</v>
      </c>
      <c r="R4525" t="s">
        <v>37</v>
      </c>
      <c r="S4525">
        <v>0.79200000000000004</v>
      </c>
      <c r="T4525">
        <v>0.79200000000000004</v>
      </c>
      <c r="U4525">
        <v>1.4590000000000001</v>
      </c>
      <c r="V4525">
        <v>-9.2442239999999997E-4</v>
      </c>
      <c r="W4525" t="s">
        <v>38</v>
      </c>
      <c r="X4525" s="4">
        <f>IF(bot_orders[[#This Row],[side]]="sell", bot_orders[[#This Row],[accFillSz]]*bot_orders[[#This Row],[avgPx]] + bot_orders[[#This Row],[fee]], -bot_orders[[#This Row],[accFillSz]]*bot_orders[[#This Row],[avgPx]])</f>
        <v>1.1546035776000001</v>
      </c>
      <c r="Y4525" s="4">
        <f>IF(bot_orders[[#This Row],[side]]="buy", bot_orders[[#This Row],[accFillSz]] + bot_orders[[#This Row],[fee]], -bot_orders[[#This Row],[accFillSz]])</f>
        <v>-1.4590000000000001</v>
      </c>
      <c r="Z4525" s="4">
        <f>IF(bot_orders[[#This Row],[side]]="sell",bot_orders[[#This Row],[accFillSz]]*bot_orders[[#This Row],[avgPx]]+bot_orders[[#This Row],[fee]], 0)</f>
        <v>1.1546035776000001</v>
      </c>
      <c r="AA4525" s="4">
        <f>IF(bot_orders[[#This Row],[side]]="sell",-bot_orders[[#This Row],[accFillSz]],bot_orders[[#This Row],[accFillSz]]+bot_orders[[#This Row],[fee]])</f>
        <v>-1.4590000000000001</v>
      </c>
      <c r="AB4525">
        <v>0</v>
      </c>
      <c r="AC4525" t="s">
        <v>39</v>
      </c>
      <c r="AD4525">
        <v>0</v>
      </c>
      <c r="AE4525" t="s">
        <v>40</v>
      </c>
      <c r="AF4525" t="s">
        <v>41</v>
      </c>
      <c r="AG4525" t="s">
        <v>42</v>
      </c>
      <c r="AH4525" t="s">
        <v>28</v>
      </c>
      <c r="AI4525">
        <v>-1.4590000000000001</v>
      </c>
      <c r="AJ4525">
        <v>1.1546035800000001</v>
      </c>
    </row>
    <row r="4526" spans="1:36" x14ac:dyDescent="0.3">
      <c r="A4526">
        <v>4110</v>
      </c>
      <c r="B4526" t="s">
        <v>302</v>
      </c>
      <c r="C4526" t="s">
        <v>28</v>
      </c>
      <c r="D4526" t="s">
        <v>29</v>
      </c>
      <c r="E4526" t="s">
        <v>30</v>
      </c>
      <c r="F4526" t="s">
        <v>31</v>
      </c>
      <c r="G4526" t="s">
        <v>215</v>
      </c>
      <c r="H4526" t="s">
        <v>12391</v>
      </c>
      <c r="I4526" s="4" t="s">
        <v>12392</v>
      </c>
      <c r="J4526" s="1">
        <f>((((bot_orders[[#This Row],[cTime]]/ 1000)+3*3600) / 86400) + DATE(1970,1,1))</f>
        <v>45774.469388796293</v>
      </c>
      <c r="K4526" s="4" t="s">
        <v>12393</v>
      </c>
      <c r="L4526" s="1">
        <f>((((bot_orders[[#This Row],[uTime]]/ 1000)+3*3600) / 86400) + DATE(1970,1,1))</f>
        <v>45774.470130277783</v>
      </c>
      <c r="M4526" t="s">
        <v>34</v>
      </c>
      <c r="N4526" t="s">
        <v>28</v>
      </c>
      <c r="O4526" t="s">
        <v>35</v>
      </c>
      <c r="P4526">
        <v>1.4590000000000001</v>
      </c>
      <c r="Q4526" t="s">
        <v>36</v>
      </c>
      <c r="R4526" t="s">
        <v>37</v>
      </c>
      <c r="S4526">
        <v>0.78900000000000003</v>
      </c>
      <c r="T4526">
        <v>0.78900000000000003</v>
      </c>
      <c r="U4526">
        <v>1.4590000000000001</v>
      </c>
      <c r="V4526">
        <v>-9.2092080000000004E-4</v>
      </c>
      <c r="W4526" t="s">
        <v>38</v>
      </c>
      <c r="X4526" s="4">
        <f>IF(bot_orders[[#This Row],[side]]="sell", bot_orders[[#This Row],[accFillSz]]*bot_orders[[#This Row],[avgPx]] + bot_orders[[#This Row],[fee]], -bot_orders[[#This Row],[accFillSz]]*bot_orders[[#This Row],[avgPx]])</f>
        <v>1.1502300792</v>
      </c>
      <c r="Y4526" s="4">
        <f>IF(bot_orders[[#This Row],[side]]="buy", bot_orders[[#This Row],[accFillSz]] + bot_orders[[#This Row],[fee]], -bot_orders[[#This Row],[accFillSz]])</f>
        <v>-1.4590000000000001</v>
      </c>
      <c r="Z4526" s="4">
        <f>IF(bot_orders[[#This Row],[side]]="sell",bot_orders[[#This Row],[accFillSz]]*bot_orders[[#This Row],[avgPx]]+bot_orders[[#This Row],[fee]], 0)</f>
        <v>1.1502300792</v>
      </c>
      <c r="AA4526" s="4">
        <f>IF(bot_orders[[#This Row],[side]]="sell",-bot_orders[[#This Row],[accFillSz]],bot_orders[[#This Row],[accFillSz]]+bot_orders[[#This Row],[fee]])</f>
        <v>-1.4590000000000001</v>
      </c>
      <c r="AB4526">
        <v>0</v>
      </c>
      <c r="AC4526" t="s">
        <v>39</v>
      </c>
      <c r="AD4526">
        <v>0</v>
      </c>
      <c r="AE4526" t="s">
        <v>40</v>
      </c>
      <c r="AF4526" t="s">
        <v>41</v>
      </c>
      <c r="AG4526" t="s">
        <v>42</v>
      </c>
      <c r="AH4526" t="s">
        <v>28</v>
      </c>
      <c r="AI4526">
        <v>-1.4590000000000001</v>
      </c>
      <c r="AJ4526">
        <v>1.15023008</v>
      </c>
    </row>
    <row r="4527" spans="1:36" x14ac:dyDescent="0.3">
      <c r="A4527">
        <v>4112</v>
      </c>
      <c r="B4527" t="s">
        <v>302</v>
      </c>
      <c r="C4527" t="s">
        <v>28</v>
      </c>
      <c r="D4527" t="s">
        <v>29</v>
      </c>
      <c r="E4527" t="s">
        <v>30</v>
      </c>
      <c r="F4527" t="s">
        <v>31</v>
      </c>
      <c r="G4527" t="s">
        <v>53</v>
      </c>
      <c r="H4527" t="s">
        <v>12394</v>
      </c>
      <c r="I4527" s="4" t="s">
        <v>12395</v>
      </c>
      <c r="J4527" s="1">
        <f>((((bot_orders[[#This Row],[cTime]]/ 1000)+3*3600) / 86400) + DATE(1970,1,1))</f>
        <v>45774.470130300921</v>
      </c>
      <c r="K4527" s="4" t="s">
        <v>12396</v>
      </c>
      <c r="L4527" s="1">
        <f>((((bot_orders[[#This Row],[uTime]]/ 1000)+3*3600) / 86400) + DATE(1970,1,1))</f>
        <v>45774.475250949072</v>
      </c>
      <c r="M4527" t="s">
        <v>34</v>
      </c>
      <c r="N4527" t="s">
        <v>28</v>
      </c>
      <c r="O4527" t="s">
        <v>35</v>
      </c>
      <c r="P4527">
        <v>1.4610000000000001</v>
      </c>
      <c r="Q4527" t="s">
        <v>36</v>
      </c>
      <c r="R4527" t="s">
        <v>55</v>
      </c>
      <c r="S4527">
        <v>0.78600000000000003</v>
      </c>
      <c r="T4527">
        <v>0.78600000000000003</v>
      </c>
      <c r="U4527">
        <v>1.4610000000000001</v>
      </c>
      <c r="V4527">
        <v>-1.1688E-3</v>
      </c>
      <c r="W4527" t="s">
        <v>39</v>
      </c>
      <c r="X4527" s="4">
        <f>IF(bot_orders[[#This Row],[side]]="sell", bot_orders[[#This Row],[accFillSz]]*bot_orders[[#This Row],[avgPx]] + bot_orders[[#This Row],[fee]], -bot_orders[[#This Row],[accFillSz]]*bot_orders[[#This Row],[avgPx]])</f>
        <v>-1.1483460000000001</v>
      </c>
      <c r="Y4527" s="4">
        <f>IF(bot_orders[[#This Row],[side]]="buy", bot_orders[[#This Row],[accFillSz]] + bot_orders[[#This Row],[fee]], -bot_orders[[#This Row],[accFillSz]])</f>
        <v>1.4598312</v>
      </c>
      <c r="Z4527" s="4">
        <f>IF(bot_orders[[#This Row],[side]]="sell",bot_orders[[#This Row],[accFillSz]]*bot_orders[[#This Row],[avgPx]]+bot_orders[[#This Row],[fee]], 0)</f>
        <v>0</v>
      </c>
      <c r="AA4527" s="4">
        <f>IF(bot_orders[[#This Row],[side]]="sell",-bot_orders[[#This Row],[accFillSz]],bot_orders[[#This Row],[accFillSz]]+bot_orders[[#This Row],[fee]])</f>
        <v>1.4598312</v>
      </c>
      <c r="AB4527">
        <v>0</v>
      </c>
      <c r="AC4527" t="s">
        <v>38</v>
      </c>
      <c r="AD4527">
        <v>0</v>
      </c>
      <c r="AE4527" t="s">
        <v>40</v>
      </c>
      <c r="AF4527" t="s">
        <v>41</v>
      </c>
      <c r="AG4527" t="s">
        <v>42</v>
      </c>
      <c r="AH4527" t="s">
        <v>28</v>
      </c>
      <c r="AI4527">
        <v>1.4598312</v>
      </c>
      <c r="AJ4527">
        <v>-1.1483460000000001</v>
      </c>
    </row>
    <row r="4528" spans="1:36" x14ac:dyDescent="0.3">
      <c r="A4528">
        <v>4114</v>
      </c>
      <c r="B4528" t="s">
        <v>302</v>
      </c>
      <c r="C4528" t="s">
        <v>28</v>
      </c>
      <c r="D4528" t="s">
        <v>29</v>
      </c>
      <c r="E4528" t="s">
        <v>30</v>
      </c>
      <c r="F4528" t="s">
        <v>31</v>
      </c>
      <c r="G4528" t="s">
        <v>213</v>
      </c>
      <c r="H4528" t="s">
        <v>12397</v>
      </c>
      <c r="I4528" s="4" t="s">
        <v>12398</v>
      </c>
      <c r="J4528" s="1">
        <f>((((bot_orders[[#This Row],[cTime]]/ 1000)+3*3600) / 86400) + DATE(1970,1,1))</f>
        <v>45774.470685706016</v>
      </c>
      <c r="K4528" s="4" t="s">
        <v>12399</v>
      </c>
      <c r="L4528" s="1">
        <f>((((bot_orders[[#This Row],[uTime]]/ 1000)+3*3600) / 86400) + DATE(1970,1,1))</f>
        <v>45774.473790879631</v>
      </c>
      <c r="M4528" t="s">
        <v>34</v>
      </c>
      <c r="N4528" t="s">
        <v>28</v>
      </c>
      <c r="O4528" t="s">
        <v>35</v>
      </c>
      <c r="P4528">
        <v>1.4610000000000001</v>
      </c>
      <c r="Q4528" t="s">
        <v>36</v>
      </c>
      <c r="R4528" t="s">
        <v>55</v>
      </c>
      <c r="S4528">
        <v>0.78900000000000003</v>
      </c>
      <c r="T4528">
        <v>0.78900000000000003</v>
      </c>
      <c r="U4528">
        <v>1.4610000000000001</v>
      </c>
      <c r="V4528">
        <v>-1.1688E-3</v>
      </c>
      <c r="W4528" t="s">
        <v>39</v>
      </c>
      <c r="X4528" s="4">
        <f>IF(bot_orders[[#This Row],[side]]="sell", bot_orders[[#This Row],[accFillSz]]*bot_orders[[#This Row],[avgPx]] + bot_orders[[#This Row],[fee]], -bot_orders[[#This Row],[accFillSz]]*bot_orders[[#This Row],[avgPx]])</f>
        <v>-1.1527290000000001</v>
      </c>
      <c r="Y4528" s="4">
        <f>IF(bot_orders[[#This Row],[side]]="buy", bot_orders[[#This Row],[accFillSz]] + bot_orders[[#This Row],[fee]], -bot_orders[[#This Row],[accFillSz]])</f>
        <v>1.4598312</v>
      </c>
      <c r="Z4528" s="4">
        <f>IF(bot_orders[[#This Row],[side]]="sell",bot_orders[[#This Row],[accFillSz]]*bot_orders[[#This Row],[avgPx]]+bot_orders[[#This Row],[fee]], 0)</f>
        <v>0</v>
      </c>
      <c r="AA4528" s="4">
        <f>IF(bot_orders[[#This Row],[side]]="sell",-bot_orders[[#This Row],[accFillSz]],bot_orders[[#This Row],[accFillSz]]+bot_orders[[#This Row],[fee]])</f>
        <v>1.4598312</v>
      </c>
      <c r="AB4528">
        <v>0</v>
      </c>
      <c r="AC4528" t="s">
        <v>38</v>
      </c>
      <c r="AD4528">
        <v>0</v>
      </c>
      <c r="AE4528" t="s">
        <v>40</v>
      </c>
      <c r="AF4528" t="s">
        <v>41</v>
      </c>
      <c r="AG4528" t="s">
        <v>42</v>
      </c>
      <c r="AH4528" t="s">
        <v>28</v>
      </c>
      <c r="AI4528">
        <v>1.4598312</v>
      </c>
      <c r="AJ4528">
        <v>-1.1527289999999999</v>
      </c>
    </row>
    <row r="4529" spans="1:36" x14ac:dyDescent="0.3">
      <c r="A4529">
        <v>4115</v>
      </c>
      <c r="B4529" t="s">
        <v>302</v>
      </c>
      <c r="C4529" t="s">
        <v>28</v>
      </c>
      <c r="D4529" t="s">
        <v>29</v>
      </c>
      <c r="E4529" t="s">
        <v>30</v>
      </c>
      <c r="F4529" t="s">
        <v>31</v>
      </c>
      <c r="G4529" t="s">
        <v>53</v>
      </c>
      <c r="H4529" t="s">
        <v>12400</v>
      </c>
      <c r="I4529" s="4" t="s">
        <v>12401</v>
      </c>
      <c r="J4529" s="1">
        <f>((((bot_orders[[#This Row],[cTime]]/ 1000)+3*3600) / 86400) + DATE(1970,1,1))</f>
        <v>45774.475250972224</v>
      </c>
      <c r="K4529" s="4" t="s">
        <v>12402</v>
      </c>
      <c r="L4529" s="1">
        <f>((((bot_orders[[#This Row],[uTime]]/ 1000)+3*3600) / 86400) + DATE(1970,1,1))</f>
        <v>45774.530086331019</v>
      </c>
      <c r="M4529" t="s">
        <v>34</v>
      </c>
      <c r="N4529" t="s">
        <v>28</v>
      </c>
      <c r="O4529" t="s">
        <v>35</v>
      </c>
      <c r="P4529">
        <v>1.4590000000000001</v>
      </c>
      <c r="Q4529" t="s">
        <v>36</v>
      </c>
      <c r="R4529" t="s">
        <v>37</v>
      </c>
      <c r="S4529">
        <v>0.78900000000000003</v>
      </c>
      <c r="T4529">
        <v>0.78900000000000003</v>
      </c>
      <c r="U4529">
        <v>1.4590000000000001</v>
      </c>
      <c r="V4529">
        <v>-9.2092080000000004E-4</v>
      </c>
      <c r="W4529" t="s">
        <v>38</v>
      </c>
      <c r="X4529" s="4">
        <f>IF(bot_orders[[#This Row],[side]]="sell", bot_orders[[#This Row],[accFillSz]]*bot_orders[[#This Row],[avgPx]] + bot_orders[[#This Row],[fee]], -bot_orders[[#This Row],[accFillSz]]*bot_orders[[#This Row],[avgPx]])</f>
        <v>1.1502300792</v>
      </c>
      <c r="Y4529" s="4">
        <f>IF(bot_orders[[#This Row],[side]]="buy", bot_orders[[#This Row],[accFillSz]] + bot_orders[[#This Row],[fee]], -bot_orders[[#This Row],[accFillSz]])</f>
        <v>-1.4590000000000001</v>
      </c>
      <c r="Z4529" s="4">
        <f>IF(bot_orders[[#This Row],[side]]="sell",bot_orders[[#This Row],[accFillSz]]*bot_orders[[#This Row],[avgPx]]+bot_orders[[#This Row],[fee]], 0)</f>
        <v>1.1502300792</v>
      </c>
      <c r="AA4529" s="4">
        <f>IF(bot_orders[[#This Row],[side]]="sell",-bot_orders[[#This Row],[accFillSz]],bot_orders[[#This Row],[accFillSz]]+bot_orders[[#This Row],[fee]])</f>
        <v>-1.4590000000000001</v>
      </c>
      <c r="AB4529">
        <v>0</v>
      </c>
      <c r="AC4529" t="s">
        <v>39</v>
      </c>
      <c r="AD4529">
        <v>0</v>
      </c>
      <c r="AE4529" t="s">
        <v>40</v>
      </c>
      <c r="AF4529" t="s">
        <v>41</v>
      </c>
      <c r="AG4529" t="s">
        <v>42</v>
      </c>
      <c r="AH4529" t="s">
        <v>28</v>
      </c>
      <c r="AI4529">
        <v>-1.4590000000000001</v>
      </c>
      <c r="AJ4529">
        <v>1.15023008</v>
      </c>
    </row>
    <row r="4530" spans="1:36" x14ac:dyDescent="0.3">
      <c r="A4530">
        <v>4116</v>
      </c>
      <c r="B4530" t="s">
        <v>302</v>
      </c>
      <c r="C4530" t="s">
        <v>28</v>
      </c>
      <c r="D4530" t="s">
        <v>29</v>
      </c>
      <c r="E4530" t="s">
        <v>30</v>
      </c>
      <c r="F4530" t="s">
        <v>31</v>
      </c>
      <c r="G4530" t="s">
        <v>252</v>
      </c>
      <c r="H4530" t="s">
        <v>12403</v>
      </c>
      <c r="I4530" s="4" t="s">
        <v>12404</v>
      </c>
      <c r="J4530" s="1">
        <f>((((bot_orders[[#This Row],[cTime]]/ 1000)+3*3600) / 86400) + DATE(1970,1,1))</f>
        <v>45774.476678854167</v>
      </c>
      <c r="K4530" s="4" t="s">
        <v>12405</v>
      </c>
      <c r="L4530" s="1">
        <f>((((bot_orders[[#This Row],[uTime]]/ 1000)+3*3600) / 86400) + DATE(1970,1,1))</f>
        <v>45774.494348043983</v>
      </c>
      <c r="M4530" t="s">
        <v>34</v>
      </c>
      <c r="N4530" t="s">
        <v>28</v>
      </c>
      <c r="O4530" t="s">
        <v>35</v>
      </c>
      <c r="P4530">
        <v>1.458</v>
      </c>
      <c r="Q4530" t="s">
        <v>36</v>
      </c>
      <c r="R4530" t="s">
        <v>37</v>
      </c>
      <c r="S4530">
        <v>0.78600000000000003</v>
      </c>
      <c r="T4530">
        <v>0.78600000000000003</v>
      </c>
      <c r="U4530">
        <v>1.458</v>
      </c>
      <c r="V4530">
        <v>-9.1679040000000004E-4</v>
      </c>
      <c r="W4530" t="s">
        <v>38</v>
      </c>
      <c r="X4530" s="4">
        <f>IF(bot_orders[[#This Row],[side]]="sell", bot_orders[[#This Row],[accFillSz]]*bot_orders[[#This Row],[avgPx]] + bot_orders[[#This Row],[fee]], -bot_orders[[#This Row],[accFillSz]]*bot_orders[[#This Row],[avgPx]])</f>
        <v>1.1450712096</v>
      </c>
      <c r="Y4530" s="4">
        <f>IF(bot_orders[[#This Row],[side]]="buy", bot_orders[[#This Row],[accFillSz]] + bot_orders[[#This Row],[fee]], -bot_orders[[#This Row],[accFillSz]])</f>
        <v>-1.458</v>
      </c>
      <c r="Z4530" s="4">
        <f>IF(bot_orders[[#This Row],[side]]="sell",bot_orders[[#This Row],[accFillSz]]*bot_orders[[#This Row],[avgPx]]+bot_orders[[#This Row],[fee]], 0)</f>
        <v>1.1450712096</v>
      </c>
      <c r="AA4530" s="4">
        <f>IF(bot_orders[[#This Row],[side]]="sell",-bot_orders[[#This Row],[accFillSz]],bot_orders[[#This Row],[accFillSz]]+bot_orders[[#This Row],[fee]])</f>
        <v>-1.458</v>
      </c>
      <c r="AB4530">
        <v>0</v>
      </c>
      <c r="AC4530" t="s">
        <v>39</v>
      </c>
      <c r="AD4530">
        <v>0</v>
      </c>
      <c r="AE4530" t="s">
        <v>40</v>
      </c>
      <c r="AF4530" t="s">
        <v>41</v>
      </c>
      <c r="AG4530" t="s">
        <v>42</v>
      </c>
      <c r="AH4530" t="s">
        <v>28</v>
      </c>
      <c r="AI4530">
        <v>-1.458</v>
      </c>
      <c r="AJ4530">
        <v>1.14507121</v>
      </c>
    </row>
    <row r="4531" spans="1:36" x14ac:dyDescent="0.3">
      <c r="A4531">
        <v>4118</v>
      </c>
      <c r="B4531" t="s">
        <v>302</v>
      </c>
      <c r="C4531" t="s">
        <v>28</v>
      </c>
      <c r="D4531" t="s">
        <v>29</v>
      </c>
      <c r="E4531" t="s">
        <v>30</v>
      </c>
      <c r="F4531" t="s">
        <v>31</v>
      </c>
      <c r="G4531" t="s">
        <v>255</v>
      </c>
      <c r="H4531" t="s">
        <v>12406</v>
      </c>
      <c r="I4531" s="4" t="s">
        <v>12407</v>
      </c>
      <c r="J4531" s="1">
        <f>((((bot_orders[[#This Row],[cTime]]/ 1000)+3*3600) / 86400) + DATE(1970,1,1))</f>
        <v>45774.484186493057</v>
      </c>
      <c r="K4531" s="4" t="s">
        <v>12408</v>
      </c>
      <c r="L4531" s="1">
        <f>((((bot_orders[[#This Row],[uTime]]/ 1000)+3*3600) / 86400) + DATE(1970,1,1))</f>
        <v>45774.48987675926</v>
      </c>
      <c r="M4531" t="s">
        <v>34</v>
      </c>
      <c r="N4531" t="s">
        <v>28</v>
      </c>
      <c r="O4531" t="s">
        <v>35</v>
      </c>
      <c r="P4531">
        <v>1.458</v>
      </c>
      <c r="Q4531" t="s">
        <v>36</v>
      </c>
      <c r="R4531" t="s">
        <v>37</v>
      </c>
      <c r="S4531">
        <v>0.78300000000000003</v>
      </c>
      <c r="T4531">
        <v>0.78300000000000003</v>
      </c>
      <c r="U4531">
        <v>1.458</v>
      </c>
      <c r="V4531">
        <v>-9.1329119999999995E-4</v>
      </c>
      <c r="W4531" t="s">
        <v>38</v>
      </c>
      <c r="X4531" s="4">
        <f>IF(bot_orders[[#This Row],[side]]="sell", bot_orders[[#This Row],[accFillSz]]*bot_orders[[#This Row],[avgPx]] + bot_orders[[#This Row],[fee]], -bot_orders[[#This Row],[accFillSz]]*bot_orders[[#This Row],[avgPx]])</f>
        <v>1.1407007087999999</v>
      </c>
      <c r="Y4531" s="4">
        <f>IF(bot_orders[[#This Row],[side]]="buy", bot_orders[[#This Row],[accFillSz]] + bot_orders[[#This Row],[fee]], -bot_orders[[#This Row],[accFillSz]])</f>
        <v>-1.458</v>
      </c>
      <c r="Z4531" s="4">
        <f>IF(bot_orders[[#This Row],[side]]="sell",bot_orders[[#This Row],[accFillSz]]*bot_orders[[#This Row],[avgPx]]+bot_orders[[#This Row],[fee]], 0)</f>
        <v>1.1407007087999999</v>
      </c>
      <c r="AA4531" s="4">
        <f>IF(bot_orders[[#This Row],[side]]="sell",-bot_orders[[#This Row],[accFillSz]],bot_orders[[#This Row],[accFillSz]]+bot_orders[[#This Row],[fee]])</f>
        <v>-1.458</v>
      </c>
      <c r="AB4531">
        <v>0</v>
      </c>
      <c r="AC4531" t="s">
        <v>39</v>
      </c>
      <c r="AD4531">
        <v>0</v>
      </c>
      <c r="AE4531" t="s">
        <v>40</v>
      </c>
      <c r="AF4531" t="s">
        <v>41</v>
      </c>
      <c r="AG4531" t="s">
        <v>42</v>
      </c>
      <c r="AH4531" t="s">
        <v>28</v>
      </c>
      <c r="AI4531">
        <v>-1.458</v>
      </c>
      <c r="AJ4531">
        <v>1.14070071</v>
      </c>
    </row>
    <row r="4532" spans="1:36" x14ac:dyDescent="0.3">
      <c r="A4532">
        <v>4119</v>
      </c>
      <c r="B4532" t="s">
        <v>302</v>
      </c>
      <c r="C4532" t="s">
        <v>28</v>
      </c>
      <c r="D4532" t="s">
        <v>29</v>
      </c>
      <c r="E4532" t="s">
        <v>30</v>
      </c>
      <c r="F4532" t="s">
        <v>31</v>
      </c>
      <c r="G4532" t="s">
        <v>911</v>
      </c>
      <c r="H4532" t="s">
        <v>12409</v>
      </c>
      <c r="I4532" s="4" t="s">
        <v>12410</v>
      </c>
      <c r="J4532" s="1">
        <f>((((bot_orders[[#This Row],[cTime]]/ 1000)+3*3600) / 86400) + DATE(1970,1,1))</f>
        <v>45774.489876782405</v>
      </c>
      <c r="K4532" s="4" t="s">
        <v>12411</v>
      </c>
      <c r="L4532" s="1">
        <f>((((bot_orders[[#This Row],[uTime]]/ 1000)+3*3600) / 86400) + DATE(1970,1,1))</f>
        <v>45774.570484155091</v>
      </c>
      <c r="M4532" t="s">
        <v>34</v>
      </c>
      <c r="N4532" t="s">
        <v>28</v>
      </c>
      <c r="O4532" t="s">
        <v>35</v>
      </c>
      <c r="P4532">
        <v>1.46</v>
      </c>
      <c r="Q4532" t="s">
        <v>36</v>
      </c>
      <c r="R4532" t="s">
        <v>55</v>
      </c>
      <c r="S4532">
        <v>0.78</v>
      </c>
      <c r="T4532">
        <v>0.78</v>
      </c>
      <c r="U4532">
        <v>1.46</v>
      </c>
      <c r="V4532">
        <v>-1.168E-3</v>
      </c>
      <c r="W4532" t="s">
        <v>39</v>
      </c>
      <c r="X4532" s="4">
        <f>IF(bot_orders[[#This Row],[side]]="sell", bot_orders[[#This Row],[accFillSz]]*bot_orders[[#This Row],[avgPx]] + bot_orders[[#This Row],[fee]], -bot_orders[[#This Row],[accFillSz]]*bot_orders[[#This Row],[avgPx]])</f>
        <v>-1.1388</v>
      </c>
      <c r="Y4532" s="4">
        <f>IF(bot_orders[[#This Row],[side]]="buy", bot_orders[[#This Row],[accFillSz]] + bot_orders[[#This Row],[fee]], -bot_orders[[#This Row],[accFillSz]])</f>
        <v>1.4588319999999999</v>
      </c>
      <c r="Z4532" s="4">
        <f>IF(bot_orders[[#This Row],[side]]="sell",bot_orders[[#This Row],[accFillSz]]*bot_orders[[#This Row],[avgPx]]+bot_orders[[#This Row],[fee]], 0)</f>
        <v>0</v>
      </c>
      <c r="AA4532" s="4">
        <f>IF(bot_orders[[#This Row],[side]]="sell",-bot_orders[[#This Row],[accFillSz]],bot_orders[[#This Row],[accFillSz]]+bot_orders[[#This Row],[fee]])</f>
        <v>1.4588319999999999</v>
      </c>
      <c r="AB4532">
        <v>0</v>
      </c>
      <c r="AC4532" t="s">
        <v>38</v>
      </c>
      <c r="AD4532">
        <v>0</v>
      </c>
      <c r="AE4532" t="s">
        <v>40</v>
      </c>
      <c r="AF4532" t="s">
        <v>41</v>
      </c>
      <c r="AG4532" t="s">
        <v>42</v>
      </c>
      <c r="AH4532" t="s">
        <v>28</v>
      </c>
      <c r="AI4532">
        <v>1.4588319999999999</v>
      </c>
      <c r="AJ4532">
        <v>-1.1388</v>
      </c>
    </row>
    <row r="4533" spans="1:36" x14ac:dyDescent="0.3">
      <c r="A4533">
        <v>4121</v>
      </c>
      <c r="B4533" t="s">
        <v>302</v>
      </c>
      <c r="C4533" t="s">
        <v>28</v>
      </c>
      <c r="D4533" t="s">
        <v>29</v>
      </c>
      <c r="E4533" t="s">
        <v>30</v>
      </c>
      <c r="F4533" t="s">
        <v>31</v>
      </c>
      <c r="G4533" t="s">
        <v>258</v>
      </c>
      <c r="H4533" t="s">
        <v>12412</v>
      </c>
      <c r="I4533" s="4" t="s">
        <v>12413</v>
      </c>
      <c r="J4533" s="1">
        <f>((((bot_orders[[#This Row],[cTime]]/ 1000)+3*3600) / 86400) + DATE(1970,1,1))</f>
        <v>45774.494348067135</v>
      </c>
      <c r="K4533" s="4" t="s">
        <v>12414</v>
      </c>
      <c r="L4533" s="1">
        <f>((((bot_orders[[#This Row],[uTime]]/ 1000)+3*3600) / 86400) + DATE(1970,1,1))</f>
        <v>45774.495482395832</v>
      </c>
      <c r="M4533" t="s">
        <v>34</v>
      </c>
      <c r="N4533" t="s">
        <v>28</v>
      </c>
      <c r="O4533" t="s">
        <v>35</v>
      </c>
      <c r="P4533">
        <v>1.46</v>
      </c>
      <c r="Q4533" t="s">
        <v>36</v>
      </c>
      <c r="R4533" t="s">
        <v>55</v>
      </c>
      <c r="S4533">
        <v>0.78300000000000003</v>
      </c>
      <c r="T4533">
        <v>0.78300000000000003</v>
      </c>
      <c r="U4533">
        <v>1.46</v>
      </c>
      <c r="V4533">
        <v>-1.168E-3</v>
      </c>
      <c r="W4533" t="s">
        <v>39</v>
      </c>
      <c r="X4533" s="4">
        <f>IF(bot_orders[[#This Row],[side]]="sell", bot_orders[[#This Row],[accFillSz]]*bot_orders[[#This Row],[avgPx]] + bot_orders[[#This Row],[fee]], -bot_orders[[#This Row],[accFillSz]]*bot_orders[[#This Row],[avgPx]])</f>
        <v>-1.1431800000000001</v>
      </c>
      <c r="Y4533" s="4">
        <f>IF(bot_orders[[#This Row],[side]]="buy", bot_orders[[#This Row],[accFillSz]] + bot_orders[[#This Row],[fee]], -bot_orders[[#This Row],[accFillSz]])</f>
        <v>1.4588319999999999</v>
      </c>
      <c r="Z4533" s="4">
        <f>IF(bot_orders[[#This Row],[side]]="sell",bot_orders[[#This Row],[accFillSz]]*bot_orders[[#This Row],[avgPx]]+bot_orders[[#This Row],[fee]], 0)</f>
        <v>0</v>
      </c>
      <c r="AA4533" s="4">
        <f>IF(bot_orders[[#This Row],[side]]="sell",-bot_orders[[#This Row],[accFillSz]],bot_orders[[#This Row],[accFillSz]]+bot_orders[[#This Row],[fee]])</f>
        <v>1.4588319999999999</v>
      </c>
      <c r="AB4533">
        <v>0</v>
      </c>
      <c r="AC4533" t="s">
        <v>38</v>
      </c>
      <c r="AD4533">
        <v>0</v>
      </c>
      <c r="AE4533" t="s">
        <v>40</v>
      </c>
      <c r="AF4533" t="s">
        <v>41</v>
      </c>
      <c r="AG4533" t="s">
        <v>42</v>
      </c>
      <c r="AH4533" t="s">
        <v>28</v>
      </c>
      <c r="AI4533">
        <v>1.4588319999999999</v>
      </c>
      <c r="AJ4533">
        <v>-1.1431800000000001</v>
      </c>
    </row>
    <row r="4534" spans="1:36" x14ac:dyDescent="0.3">
      <c r="A4534">
        <v>4122</v>
      </c>
      <c r="B4534" t="s">
        <v>302</v>
      </c>
      <c r="C4534" t="s">
        <v>28</v>
      </c>
      <c r="D4534" t="s">
        <v>29</v>
      </c>
      <c r="E4534" t="s">
        <v>30</v>
      </c>
      <c r="F4534" t="s">
        <v>31</v>
      </c>
      <c r="G4534" t="s">
        <v>258</v>
      </c>
      <c r="H4534" t="s">
        <v>12415</v>
      </c>
      <c r="I4534" s="4" t="s">
        <v>12416</v>
      </c>
      <c r="J4534" s="1">
        <f>((((bot_orders[[#This Row],[cTime]]/ 1000)+3*3600) / 86400) + DATE(1970,1,1))</f>
        <v>45774.495482418977</v>
      </c>
      <c r="K4534" s="4" t="s">
        <v>12417</v>
      </c>
      <c r="L4534" s="1">
        <f>((((bot_orders[[#This Row],[uTime]]/ 1000)+3*3600) / 86400) + DATE(1970,1,1))</f>
        <v>45774.497962060181</v>
      </c>
      <c r="M4534" t="s">
        <v>34</v>
      </c>
      <c r="N4534" t="s">
        <v>28</v>
      </c>
      <c r="O4534" t="s">
        <v>35</v>
      </c>
      <c r="P4534">
        <v>1.458</v>
      </c>
      <c r="Q4534" t="s">
        <v>36</v>
      </c>
      <c r="R4534" t="s">
        <v>37</v>
      </c>
      <c r="S4534">
        <v>0.78600000000000003</v>
      </c>
      <c r="T4534">
        <v>0.78600000000000003</v>
      </c>
      <c r="U4534">
        <v>1.458</v>
      </c>
      <c r="V4534">
        <v>-9.1679040000000004E-4</v>
      </c>
      <c r="W4534" t="s">
        <v>38</v>
      </c>
      <c r="X4534" s="4">
        <f>IF(bot_orders[[#This Row],[side]]="sell", bot_orders[[#This Row],[accFillSz]]*bot_orders[[#This Row],[avgPx]] + bot_orders[[#This Row],[fee]], -bot_orders[[#This Row],[accFillSz]]*bot_orders[[#This Row],[avgPx]])</f>
        <v>1.1450712096</v>
      </c>
      <c r="Y4534" s="4">
        <f>IF(bot_orders[[#This Row],[side]]="buy", bot_orders[[#This Row],[accFillSz]] + bot_orders[[#This Row],[fee]], -bot_orders[[#This Row],[accFillSz]])</f>
        <v>-1.458</v>
      </c>
      <c r="Z4534" s="4">
        <f>IF(bot_orders[[#This Row],[side]]="sell",bot_orders[[#This Row],[accFillSz]]*bot_orders[[#This Row],[avgPx]]+bot_orders[[#This Row],[fee]], 0)</f>
        <v>1.1450712096</v>
      </c>
      <c r="AA4534" s="4">
        <f>IF(bot_orders[[#This Row],[side]]="sell",-bot_orders[[#This Row],[accFillSz]],bot_orders[[#This Row],[accFillSz]]+bot_orders[[#This Row],[fee]])</f>
        <v>-1.458</v>
      </c>
      <c r="AB4534">
        <v>0</v>
      </c>
      <c r="AC4534" t="s">
        <v>39</v>
      </c>
      <c r="AD4534">
        <v>0</v>
      </c>
      <c r="AE4534" t="s">
        <v>40</v>
      </c>
      <c r="AF4534" t="s">
        <v>41</v>
      </c>
      <c r="AG4534" t="s">
        <v>42</v>
      </c>
      <c r="AH4534" t="s">
        <v>28</v>
      </c>
      <c r="AI4534">
        <v>-1.458</v>
      </c>
      <c r="AJ4534">
        <v>1.14507121</v>
      </c>
    </row>
    <row r="4535" spans="1:36" x14ac:dyDescent="0.3">
      <c r="A4535">
        <v>4123</v>
      </c>
      <c r="B4535" t="s">
        <v>302</v>
      </c>
      <c r="C4535" t="s">
        <v>28</v>
      </c>
      <c r="D4535" t="s">
        <v>29</v>
      </c>
      <c r="E4535" t="s">
        <v>30</v>
      </c>
      <c r="F4535" t="s">
        <v>31</v>
      </c>
      <c r="G4535" t="s">
        <v>250</v>
      </c>
      <c r="H4535" t="s">
        <v>12418</v>
      </c>
      <c r="I4535" s="4" t="s">
        <v>12419</v>
      </c>
      <c r="J4535" s="1">
        <f>((((bot_orders[[#This Row],[cTime]]/ 1000)+3*3600) / 86400) + DATE(1970,1,1))</f>
        <v>45774.497962083333</v>
      </c>
      <c r="K4535" s="4" t="s">
        <v>12420</v>
      </c>
      <c r="L4535" s="1">
        <f>((((bot_orders[[#This Row],[uTime]]/ 1000)+3*3600) / 86400) + DATE(1970,1,1))</f>
        <v>45774.504958530095</v>
      </c>
      <c r="M4535" t="s">
        <v>34</v>
      </c>
      <c r="N4535" t="s">
        <v>28</v>
      </c>
      <c r="O4535" t="s">
        <v>35</v>
      </c>
      <c r="P4535">
        <v>1.46</v>
      </c>
      <c r="Q4535" t="s">
        <v>36</v>
      </c>
      <c r="R4535" t="s">
        <v>55</v>
      </c>
      <c r="S4535">
        <v>0.78300000000000003</v>
      </c>
      <c r="T4535">
        <v>0.78300000000000003</v>
      </c>
      <c r="U4535">
        <v>1.46</v>
      </c>
      <c r="V4535">
        <v>-1.168E-3</v>
      </c>
      <c r="W4535" t="s">
        <v>39</v>
      </c>
      <c r="X4535" s="4">
        <f>IF(bot_orders[[#This Row],[side]]="sell", bot_orders[[#This Row],[accFillSz]]*bot_orders[[#This Row],[avgPx]] + bot_orders[[#This Row],[fee]], -bot_orders[[#This Row],[accFillSz]]*bot_orders[[#This Row],[avgPx]])</f>
        <v>-1.1431800000000001</v>
      </c>
      <c r="Y4535" s="4">
        <f>IF(bot_orders[[#This Row],[side]]="buy", bot_orders[[#This Row],[accFillSz]] + bot_orders[[#This Row],[fee]], -bot_orders[[#This Row],[accFillSz]])</f>
        <v>1.4588319999999999</v>
      </c>
      <c r="Z4535" s="4">
        <f>IF(bot_orders[[#This Row],[side]]="sell",bot_orders[[#This Row],[accFillSz]]*bot_orders[[#This Row],[avgPx]]+bot_orders[[#This Row],[fee]], 0)</f>
        <v>0</v>
      </c>
      <c r="AA4535" s="4">
        <f>IF(bot_orders[[#This Row],[side]]="sell",-bot_orders[[#This Row],[accFillSz]],bot_orders[[#This Row],[accFillSz]]+bot_orders[[#This Row],[fee]])</f>
        <v>1.4588319999999999</v>
      </c>
      <c r="AB4535">
        <v>0</v>
      </c>
      <c r="AC4535" t="s">
        <v>38</v>
      </c>
      <c r="AD4535">
        <v>0</v>
      </c>
      <c r="AE4535" t="s">
        <v>40</v>
      </c>
      <c r="AF4535" t="s">
        <v>41</v>
      </c>
      <c r="AG4535" t="s">
        <v>42</v>
      </c>
      <c r="AH4535" t="s">
        <v>28</v>
      </c>
      <c r="AI4535">
        <v>1.4588319999999999</v>
      </c>
      <c r="AJ4535">
        <v>-1.1431800000000001</v>
      </c>
    </row>
    <row r="4536" spans="1:36" x14ac:dyDescent="0.3">
      <c r="A4536">
        <v>4124</v>
      </c>
      <c r="B4536" t="s">
        <v>302</v>
      </c>
      <c r="C4536" t="s">
        <v>28</v>
      </c>
      <c r="D4536" t="s">
        <v>29</v>
      </c>
      <c r="E4536" t="s">
        <v>30</v>
      </c>
      <c r="F4536" t="s">
        <v>31</v>
      </c>
      <c r="G4536" t="s">
        <v>250</v>
      </c>
      <c r="H4536" t="s">
        <v>12421</v>
      </c>
      <c r="I4536" s="4" t="s">
        <v>12422</v>
      </c>
      <c r="J4536" s="1">
        <f>((((bot_orders[[#This Row],[cTime]]/ 1000)+3*3600) / 86400) + DATE(1970,1,1))</f>
        <v>45774.504958541671</v>
      </c>
      <c r="K4536" s="4" t="s">
        <v>12423</v>
      </c>
      <c r="L4536" s="1">
        <f>((((bot_orders[[#This Row],[uTime]]/ 1000)+3*3600) / 86400) + DATE(1970,1,1))</f>
        <v>45774.521623807872</v>
      </c>
      <c r="M4536" t="s">
        <v>34</v>
      </c>
      <c r="N4536" t="s">
        <v>28</v>
      </c>
      <c r="O4536" t="s">
        <v>35</v>
      </c>
      <c r="P4536">
        <v>1.458</v>
      </c>
      <c r="Q4536" t="s">
        <v>36</v>
      </c>
      <c r="R4536" t="s">
        <v>37</v>
      </c>
      <c r="S4536">
        <v>0.78600000000000003</v>
      </c>
      <c r="T4536">
        <v>0.78600000000000003</v>
      </c>
      <c r="U4536">
        <v>1.458</v>
      </c>
      <c r="V4536">
        <v>-9.1679040000000004E-4</v>
      </c>
      <c r="W4536" t="s">
        <v>38</v>
      </c>
      <c r="X4536" s="4">
        <f>IF(bot_orders[[#This Row],[side]]="sell", bot_orders[[#This Row],[accFillSz]]*bot_orders[[#This Row],[avgPx]] + bot_orders[[#This Row],[fee]], -bot_orders[[#This Row],[accFillSz]]*bot_orders[[#This Row],[avgPx]])</f>
        <v>1.1450712096</v>
      </c>
      <c r="Y4536" s="4">
        <f>IF(bot_orders[[#This Row],[side]]="buy", bot_orders[[#This Row],[accFillSz]] + bot_orders[[#This Row],[fee]], -bot_orders[[#This Row],[accFillSz]])</f>
        <v>-1.458</v>
      </c>
      <c r="Z4536" s="4">
        <f>IF(bot_orders[[#This Row],[side]]="sell",bot_orders[[#This Row],[accFillSz]]*bot_orders[[#This Row],[avgPx]]+bot_orders[[#This Row],[fee]], 0)</f>
        <v>1.1450712096</v>
      </c>
      <c r="AA4536" s="4">
        <f>IF(bot_orders[[#This Row],[side]]="sell",-bot_orders[[#This Row],[accFillSz]],bot_orders[[#This Row],[accFillSz]]+bot_orders[[#This Row],[fee]])</f>
        <v>-1.458</v>
      </c>
      <c r="AB4536">
        <v>0</v>
      </c>
      <c r="AC4536" t="s">
        <v>39</v>
      </c>
      <c r="AD4536">
        <v>0</v>
      </c>
      <c r="AE4536" t="s">
        <v>40</v>
      </c>
      <c r="AF4536" t="s">
        <v>41</v>
      </c>
      <c r="AG4536" t="s">
        <v>42</v>
      </c>
      <c r="AH4536" t="s">
        <v>28</v>
      </c>
      <c r="AI4536">
        <v>-1.458</v>
      </c>
      <c r="AJ4536">
        <v>1.14507121</v>
      </c>
    </row>
    <row r="4537" spans="1:36" x14ac:dyDescent="0.3">
      <c r="A4537">
        <v>4125</v>
      </c>
      <c r="B4537" t="s">
        <v>302</v>
      </c>
      <c r="C4537" t="s">
        <v>28</v>
      </c>
      <c r="D4537" t="s">
        <v>29</v>
      </c>
      <c r="E4537" t="s">
        <v>30</v>
      </c>
      <c r="F4537" t="s">
        <v>31</v>
      </c>
      <c r="G4537" t="s">
        <v>915</v>
      </c>
      <c r="H4537" t="s">
        <v>12424</v>
      </c>
      <c r="I4537" s="4" t="s">
        <v>12425</v>
      </c>
      <c r="J4537" s="1">
        <f>((((bot_orders[[#This Row],[cTime]]/ 1000)+3*3600) / 86400) + DATE(1970,1,1))</f>
        <v>45774.521623831024</v>
      </c>
      <c r="K4537" s="4" t="s">
        <v>12426</v>
      </c>
      <c r="L4537" s="1">
        <f>((((bot_orders[[#This Row],[uTime]]/ 1000)+3*3600) / 86400) + DATE(1970,1,1))</f>
        <v>45774.543421006943</v>
      </c>
      <c r="M4537" t="s">
        <v>34</v>
      </c>
      <c r="N4537" t="s">
        <v>28</v>
      </c>
      <c r="O4537" t="s">
        <v>35</v>
      </c>
      <c r="P4537">
        <v>1.46</v>
      </c>
      <c r="Q4537" t="s">
        <v>36</v>
      </c>
      <c r="R4537" t="s">
        <v>55</v>
      </c>
      <c r="S4537">
        <v>0.78300000000000003</v>
      </c>
      <c r="T4537">
        <v>0.78300000000000003</v>
      </c>
      <c r="U4537">
        <v>1.46</v>
      </c>
      <c r="V4537">
        <v>-1.168E-3</v>
      </c>
      <c r="W4537" t="s">
        <v>39</v>
      </c>
      <c r="X4537" s="4">
        <f>IF(bot_orders[[#This Row],[side]]="sell", bot_orders[[#This Row],[accFillSz]]*bot_orders[[#This Row],[avgPx]] + bot_orders[[#This Row],[fee]], -bot_orders[[#This Row],[accFillSz]]*bot_orders[[#This Row],[avgPx]])</f>
        <v>-1.1431800000000001</v>
      </c>
      <c r="Y4537" s="4">
        <f>IF(bot_orders[[#This Row],[side]]="buy", bot_orders[[#This Row],[accFillSz]] + bot_orders[[#This Row],[fee]], -bot_orders[[#This Row],[accFillSz]])</f>
        <v>1.4588319999999999</v>
      </c>
      <c r="Z4537" s="4">
        <f>IF(bot_orders[[#This Row],[side]]="sell",bot_orders[[#This Row],[accFillSz]]*bot_orders[[#This Row],[avgPx]]+bot_orders[[#This Row],[fee]], 0)</f>
        <v>0</v>
      </c>
      <c r="AA4537" s="4">
        <f>IF(bot_orders[[#This Row],[side]]="sell",-bot_orders[[#This Row],[accFillSz]],bot_orders[[#This Row],[accFillSz]]+bot_orders[[#This Row],[fee]])</f>
        <v>1.4588319999999999</v>
      </c>
      <c r="AB4537">
        <v>0</v>
      </c>
      <c r="AC4537" t="s">
        <v>38</v>
      </c>
      <c r="AD4537">
        <v>0</v>
      </c>
      <c r="AE4537" t="s">
        <v>40</v>
      </c>
      <c r="AF4537" t="s">
        <v>41</v>
      </c>
      <c r="AG4537" t="s">
        <v>42</v>
      </c>
      <c r="AH4537" t="s">
        <v>28</v>
      </c>
      <c r="AI4537">
        <v>1.4588319999999999</v>
      </c>
      <c r="AJ4537">
        <v>-1.1431800000000001</v>
      </c>
    </row>
    <row r="4538" spans="1:36" x14ac:dyDescent="0.3">
      <c r="A4538">
        <v>4126</v>
      </c>
      <c r="B4538" t="s">
        <v>302</v>
      </c>
      <c r="C4538" t="s">
        <v>28</v>
      </c>
      <c r="D4538" t="s">
        <v>29</v>
      </c>
      <c r="E4538" t="s">
        <v>30</v>
      </c>
      <c r="F4538" t="s">
        <v>31</v>
      </c>
      <c r="G4538" t="s">
        <v>248</v>
      </c>
      <c r="H4538" t="s">
        <v>12427</v>
      </c>
      <c r="I4538" s="4" t="s">
        <v>12428</v>
      </c>
      <c r="J4538" s="1">
        <f>((((bot_orders[[#This Row],[cTime]]/ 1000)+3*3600) / 86400) + DATE(1970,1,1))</f>
        <v>45774.530086342595</v>
      </c>
      <c r="K4538" s="4" t="s">
        <v>12429</v>
      </c>
      <c r="L4538" s="1">
        <f>((((bot_orders[[#This Row],[uTime]]/ 1000)+3*3600) / 86400) + DATE(1970,1,1))</f>
        <v>45774.535053402782</v>
      </c>
      <c r="M4538" t="s">
        <v>34</v>
      </c>
      <c r="N4538" t="s">
        <v>28</v>
      </c>
      <c r="O4538" t="s">
        <v>35</v>
      </c>
      <c r="P4538">
        <v>1.4610000000000001</v>
      </c>
      <c r="Q4538" t="s">
        <v>36</v>
      </c>
      <c r="R4538" t="s">
        <v>55</v>
      </c>
      <c r="S4538">
        <v>0.78600000000000003</v>
      </c>
      <c r="T4538">
        <v>0.78600000000000003</v>
      </c>
      <c r="U4538">
        <v>1.4610000000000001</v>
      </c>
      <c r="V4538">
        <v>-1.1688E-3</v>
      </c>
      <c r="W4538" t="s">
        <v>39</v>
      </c>
      <c r="X4538" s="4">
        <f>IF(bot_orders[[#This Row],[side]]="sell", bot_orders[[#This Row],[accFillSz]]*bot_orders[[#This Row],[avgPx]] + bot_orders[[#This Row],[fee]], -bot_orders[[#This Row],[accFillSz]]*bot_orders[[#This Row],[avgPx]])</f>
        <v>-1.1483460000000001</v>
      </c>
      <c r="Y4538" s="4">
        <f>IF(bot_orders[[#This Row],[side]]="buy", bot_orders[[#This Row],[accFillSz]] + bot_orders[[#This Row],[fee]], -bot_orders[[#This Row],[accFillSz]])</f>
        <v>1.4598312</v>
      </c>
      <c r="Z4538" s="4">
        <f>IF(bot_orders[[#This Row],[side]]="sell",bot_orders[[#This Row],[accFillSz]]*bot_orders[[#This Row],[avgPx]]+bot_orders[[#This Row],[fee]], 0)</f>
        <v>0</v>
      </c>
      <c r="AA4538" s="4">
        <f>IF(bot_orders[[#This Row],[side]]="sell",-bot_orders[[#This Row],[accFillSz]],bot_orders[[#This Row],[accFillSz]]+bot_orders[[#This Row],[fee]])</f>
        <v>1.4598312</v>
      </c>
      <c r="AB4538">
        <v>0</v>
      </c>
      <c r="AC4538" t="s">
        <v>38</v>
      </c>
      <c r="AD4538">
        <v>0</v>
      </c>
      <c r="AE4538" t="s">
        <v>40</v>
      </c>
      <c r="AF4538" t="s">
        <v>41</v>
      </c>
      <c r="AG4538" t="s">
        <v>42</v>
      </c>
      <c r="AH4538" t="s">
        <v>28</v>
      </c>
      <c r="AI4538">
        <v>1.4598312</v>
      </c>
      <c r="AJ4538">
        <v>-1.1483460000000001</v>
      </c>
    </row>
    <row r="4539" spans="1:36" x14ac:dyDescent="0.3">
      <c r="A4539">
        <v>4127</v>
      </c>
      <c r="B4539" t="s">
        <v>302</v>
      </c>
      <c r="C4539" t="s">
        <v>28</v>
      </c>
      <c r="D4539" t="s">
        <v>29</v>
      </c>
      <c r="E4539" t="s">
        <v>30</v>
      </c>
      <c r="F4539" t="s">
        <v>31</v>
      </c>
      <c r="G4539" t="s">
        <v>915</v>
      </c>
      <c r="H4539" t="s">
        <v>12430</v>
      </c>
      <c r="I4539" s="4" t="s">
        <v>12431</v>
      </c>
      <c r="J4539" s="1">
        <f>((((bot_orders[[#This Row],[cTime]]/ 1000)+3*3600) / 86400) + DATE(1970,1,1))</f>
        <v>45774.543421041672</v>
      </c>
      <c r="K4539" s="4" t="s">
        <v>12432</v>
      </c>
      <c r="L4539" s="1">
        <f>((((bot_orders[[#This Row],[uTime]]/ 1000)+3*3600) / 86400) + DATE(1970,1,1))</f>
        <v>45774.544203483798</v>
      </c>
      <c r="M4539" t="s">
        <v>34</v>
      </c>
      <c r="N4539" t="s">
        <v>28</v>
      </c>
      <c r="O4539" t="s">
        <v>35</v>
      </c>
      <c r="P4539">
        <v>1.458</v>
      </c>
      <c r="Q4539" t="s">
        <v>36</v>
      </c>
      <c r="R4539" t="s">
        <v>37</v>
      </c>
      <c r="S4539">
        <v>0.78600000000000003</v>
      </c>
      <c r="T4539">
        <v>0.78600000000000003</v>
      </c>
      <c r="U4539">
        <v>1.458</v>
      </c>
      <c r="V4539">
        <v>-9.1679040000000004E-4</v>
      </c>
      <c r="W4539" t="s">
        <v>38</v>
      </c>
      <c r="X4539" s="4">
        <f>IF(bot_orders[[#This Row],[side]]="sell", bot_orders[[#This Row],[accFillSz]]*bot_orders[[#This Row],[avgPx]] + bot_orders[[#This Row],[fee]], -bot_orders[[#This Row],[accFillSz]]*bot_orders[[#This Row],[avgPx]])</f>
        <v>1.1450712096</v>
      </c>
      <c r="Y4539" s="4">
        <f>IF(bot_orders[[#This Row],[side]]="buy", bot_orders[[#This Row],[accFillSz]] + bot_orders[[#This Row],[fee]], -bot_orders[[#This Row],[accFillSz]])</f>
        <v>-1.458</v>
      </c>
      <c r="Z4539" s="4">
        <f>IF(bot_orders[[#This Row],[side]]="sell",bot_orders[[#This Row],[accFillSz]]*bot_orders[[#This Row],[avgPx]]+bot_orders[[#This Row],[fee]], 0)</f>
        <v>1.1450712096</v>
      </c>
      <c r="AA4539" s="4">
        <f>IF(bot_orders[[#This Row],[side]]="sell",-bot_orders[[#This Row],[accFillSz]],bot_orders[[#This Row],[accFillSz]]+bot_orders[[#This Row],[fee]])</f>
        <v>-1.458</v>
      </c>
      <c r="AB4539">
        <v>0</v>
      </c>
      <c r="AC4539" t="s">
        <v>39</v>
      </c>
      <c r="AD4539">
        <v>0</v>
      </c>
      <c r="AE4539" t="s">
        <v>40</v>
      </c>
      <c r="AF4539" t="s">
        <v>41</v>
      </c>
      <c r="AG4539" t="s">
        <v>42</v>
      </c>
      <c r="AH4539" t="s">
        <v>28</v>
      </c>
      <c r="AI4539">
        <v>-1.458</v>
      </c>
      <c r="AJ4539">
        <v>1.14507121</v>
      </c>
    </row>
    <row r="4540" spans="1:36" x14ac:dyDescent="0.3">
      <c r="A4540">
        <v>4128</v>
      </c>
      <c r="B4540" t="s">
        <v>302</v>
      </c>
      <c r="C4540" t="s">
        <v>28</v>
      </c>
      <c r="D4540" t="s">
        <v>29</v>
      </c>
      <c r="E4540" t="s">
        <v>30</v>
      </c>
      <c r="F4540" t="s">
        <v>31</v>
      </c>
      <c r="G4540" t="s">
        <v>928</v>
      </c>
      <c r="H4540" t="s">
        <v>12433</v>
      </c>
      <c r="I4540" s="4" t="s">
        <v>12434</v>
      </c>
      <c r="J4540" s="1">
        <f>((((bot_orders[[#This Row],[cTime]]/ 1000)+3*3600) / 86400) + DATE(1970,1,1))</f>
        <v>45774.544203506943</v>
      </c>
      <c r="K4540" s="4" t="s">
        <v>12435</v>
      </c>
      <c r="L4540" s="1">
        <f>((((bot_orders[[#This Row],[uTime]]/ 1000)+3*3600) / 86400) + DATE(1970,1,1))</f>
        <v>45774.569353043982</v>
      </c>
      <c r="M4540" t="s">
        <v>34</v>
      </c>
      <c r="N4540" t="s">
        <v>28</v>
      </c>
      <c r="O4540" t="s">
        <v>35</v>
      </c>
      <c r="P4540">
        <v>1.46</v>
      </c>
      <c r="Q4540" t="s">
        <v>36</v>
      </c>
      <c r="R4540" t="s">
        <v>55</v>
      </c>
      <c r="S4540">
        <v>0.78300000000000003</v>
      </c>
      <c r="T4540">
        <v>0.78300000000000003</v>
      </c>
      <c r="U4540">
        <v>1.46</v>
      </c>
      <c r="V4540">
        <v>-1.168E-3</v>
      </c>
      <c r="W4540" t="s">
        <v>39</v>
      </c>
      <c r="X4540" s="4">
        <f>IF(bot_orders[[#This Row],[side]]="sell", bot_orders[[#This Row],[accFillSz]]*bot_orders[[#This Row],[avgPx]] + bot_orders[[#This Row],[fee]], -bot_orders[[#This Row],[accFillSz]]*bot_orders[[#This Row],[avgPx]])</f>
        <v>-1.1431800000000001</v>
      </c>
      <c r="Y4540" s="4">
        <f>IF(bot_orders[[#This Row],[side]]="buy", bot_orders[[#This Row],[accFillSz]] + bot_orders[[#This Row],[fee]], -bot_orders[[#This Row],[accFillSz]])</f>
        <v>1.4588319999999999</v>
      </c>
      <c r="Z4540" s="4">
        <f>IF(bot_orders[[#This Row],[side]]="sell",bot_orders[[#This Row],[accFillSz]]*bot_orders[[#This Row],[avgPx]]+bot_orders[[#This Row],[fee]], 0)</f>
        <v>0</v>
      </c>
      <c r="AA4540" s="4">
        <f>IF(bot_orders[[#This Row],[side]]="sell",-bot_orders[[#This Row],[accFillSz]],bot_orders[[#This Row],[accFillSz]]+bot_orders[[#This Row],[fee]])</f>
        <v>1.4588319999999999</v>
      </c>
      <c r="AB4540">
        <v>0</v>
      </c>
      <c r="AC4540" t="s">
        <v>38</v>
      </c>
      <c r="AD4540">
        <v>0</v>
      </c>
      <c r="AE4540" t="s">
        <v>40</v>
      </c>
      <c r="AF4540" t="s">
        <v>41</v>
      </c>
      <c r="AG4540" t="s">
        <v>42</v>
      </c>
      <c r="AH4540" t="s">
        <v>28</v>
      </c>
      <c r="AI4540">
        <v>1.4588319999999999</v>
      </c>
      <c r="AJ4540">
        <v>-1.1431800000000001</v>
      </c>
    </row>
    <row r="4541" spans="1:36" x14ac:dyDescent="0.3">
      <c r="A4541">
        <v>4129</v>
      </c>
      <c r="B4541" t="s">
        <v>302</v>
      </c>
      <c r="C4541" t="s">
        <v>28</v>
      </c>
      <c r="D4541" t="s">
        <v>29</v>
      </c>
      <c r="E4541" t="s">
        <v>30</v>
      </c>
      <c r="F4541" t="s">
        <v>31</v>
      </c>
      <c r="G4541" t="s">
        <v>907</v>
      </c>
      <c r="H4541" t="s">
        <v>12436</v>
      </c>
      <c r="I4541" s="4" t="s">
        <v>12437</v>
      </c>
      <c r="J4541" s="1">
        <f>((((bot_orders[[#This Row],[cTime]]/ 1000)+3*3600) / 86400) + DATE(1970,1,1))</f>
        <v>45774.572378391204</v>
      </c>
      <c r="K4541" s="4" t="s">
        <v>12438</v>
      </c>
      <c r="L4541" s="1">
        <f>((((bot_orders[[#This Row],[uTime]]/ 1000)+3*3600) / 86400) + DATE(1970,1,1))</f>
        <v>45774.576456770832</v>
      </c>
      <c r="M4541" t="s">
        <v>34</v>
      </c>
      <c r="N4541" t="s">
        <v>28</v>
      </c>
      <c r="O4541" t="s">
        <v>35</v>
      </c>
      <c r="P4541">
        <v>1.5589999999999999</v>
      </c>
      <c r="Q4541" t="s">
        <v>36</v>
      </c>
      <c r="R4541" t="s">
        <v>37</v>
      </c>
      <c r="S4541">
        <v>0.78</v>
      </c>
      <c r="T4541">
        <v>0.78</v>
      </c>
      <c r="U4541">
        <v>1.5589999999999999</v>
      </c>
      <c r="V4541">
        <v>-9.7281600000000005E-4</v>
      </c>
      <c r="W4541" t="s">
        <v>38</v>
      </c>
      <c r="X4541" s="4">
        <f>IF(bot_orders[[#This Row],[side]]="sell", bot_orders[[#This Row],[accFillSz]]*bot_orders[[#This Row],[avgPx]] + bot_orders[[#This Row],[fee]], -bot_orders[[#This Row],[accFillSz]]*bot_orders[[#This Row],[avgPx]])</f>
        <v>1.2150471840000001</v>
      </c>
      <c r="Y4541" s="4">
        <f>IF(bot_orders[[#This Row],[side]]="buy", bot_orders[[#This Row],[accFillSz]] + bot_orders[[#This Row],[fee]], -bot_orders[[#This Row],[accFillSz]])</f>
        <v>-1.5589999999999999</v>
      </c>
      <c r="Z4541" s="4">
        <f>IF(bot_orders[[#This Row],[side]]="sell",bot_orders[[#This Row],[accFillSz]]*bot_orders[[#This Row],[avgPx]]+bot_orders[[#This Row],[fee]], 0)</f>
        <v>1.2150471840000001</v>
      </c>
      <c r="AA4541" s="4">
        <f>IF(bot_orders[[#This Row],[side]]="sell",-bot_orders[[#This Row],[accFillSz]],bot_orders[[#This Row],[accFillSz]]+bot_orders[[#This Row],[fee]])</f>
        <v>-1.5589999999999999</v>
      </c>
      <c r="AB4541">
        <v>0</v>
      </c>
      <c r="AC4541" t="s">
        <v>39</v>
      </c>
      <c r="AD4541">
        <v>0</v>
      </c>
      <c r="AE4541" t="s">
        <v>40</v>
      </c>
      <c r="AF4541" t="s">
        <v>41</v>
      </c>
      <c r="AG4541" t="s">
        <v>42</v>
      </c>
      <c r="AH4541" t="s">
        <v>28</v>
      </c>
      <c r="AI4541">
        <v>-1.5589999999999999</v>
      </c>
      <c r="AJ4541">
        <v>1.21504718</v>
      </c>
    </row>
    <row r="4542" spans="1:36" x14ac:dyDescent="0.3">
      <c r="A4542">
        <v>4130</v>
      </c>
      <c r="B4542" t="s">
        <v>302</v>
      </c>
      <c r="C4542" t="s">
        <v>28</v>
      </c>
      <c r="D4542" t="s">
        <v>29</v>
      </c>
      <c r="E4542" t="s">
        <v>30</v>
      </c>
      <c r="F4542" t="s">
        <v>31</v>
      </c>
      <c r="G4542" t="s">
        <v>953</v>
      </c>
      <c r="H4542" t="s">
        <v>12439</v>
      </c>
      <c r="I4542" s="4" t="s">
        <v>12440</v>
      </c>
      <c r="J4542" s="1">
        <f>((((bot_orders[[#This Row],[cTime]]/ 1000)+3*3600) / 86400) + DATE(1970,1,1))</f>
        <v>45774.576456793984</v>
      </c>
      <c r="K4542" s="4" t="s">
        <v>12441</v>
      </c>
      <c r="L4542" s="1">
        <f>((((bot_orders[[#This Row],[uTime]]/ 1000)+3*3600) / 86400) + DATE(1970,1,1))</f>
        <v>45774.581419467591</v>
      </c>
      <c r="M4542" t="s">
        <v>34</v>
      </c>
      <c r="N4542" t="s">
        <v>28</v>
      </c>
      <c r="O4542" t="s">
        <v>35</v>
      </c>
      <c r="P4542">
        <v>1.5609999999999999</v>
      </c>
      <c r="Q4542" t="s">
        <v>36</v>
      </c>
      <c r="R4542" t="s">
        <v>55</v>
      </c>
      <c r="S4542">
        <v>0.77690000000000003</v>
      </c>
      <c r="T4542">
        <v>0.77690000000000003</v>
      </c>
      <c r="U4542">
        <v>1.5609999999999999</v>
      </c>
      <c r="V4542">
        <v>-1.2488E-3</v>
      </c>
      <c r="W4542" t="s">
        <v>39</v>
      </c>
      <c r="X4542" s="4">
        <f>IF(bot_orders[[#This Row],[side]]="sell", bot_orders[[#This Row],[accFillSz]]*bot_orders[[#This Row],[avgPx]] + bot_orders[[#This Row],[fee]], -bot_orders[[#This Row],[accFillSz]]*bot_orders[[#This Row],[avgPx]])</f>
        <v>-1.2127409</v>
      </c>
      <c r="Y4542" s="4">
        <f>IF(bot_orders[[#This Row],[side]]="buy", bot_orders[[#This Row],[accFillSz]] + bot_orders[[#This Row],[fee]], -bot_orders[[#This Row],[accFillSz]])</f>
        <v>1.5597512</v>
      </c>
      <c r="Z4542" s="4">
        <f>IF(bot_orders[[#This Row],[side]]="sell",bot_orders[[#This Row],[accFillSz]]*bot_orders[[#This Row],[avgPx]]+bot_orders[[#This Row],[fee]], 0)</f>
        <v>0</v>
      </c>
      <c r="AA4542" s="4">
        <f>IF(bot_orders[[#This Row],[side]]="sell",-bot_orders[[#This Row],[accFillSz]],bot_orders[[#This Row],[accFillSz]]+bot_orders[[#This Row],[fee]])</f>
        <v>1.5597512</v>
      </c>
      <c r="AB4542">
        <v>0</v>
      </c>
      <c r="AC4542" t="s">
        <v>38</v>
      </c>
      <c r="AD4542">
        <v>0</v>
      </c>
      <c r="AE4542" t="s">
        <v>40</v>
      </c>
      <c r="AF4542" t="s">
        <v>41</v>
      </c>
      <c r="AG4542" t="s">
        <v>42</v>
      </c>
      <c r="AH4542" t="s">
        <v>28</v>
      </c>
      <c r="AI4542">
        <v>1.5597512</v>
      </c>
      <c r="AJ4542">
        <v>-1.2127409</v>
      </c>
    </row>
    <row r="4543" spans="1:36" x14ac:dyDescent="0.3">
      <c r="A4543">
        <v>4131</v>
      </c>
      <c r="B4543" t="s">
        <v>302</v>
      </c>
      <c r="C4543" t="s">
        <v>28</v>
      </c>
      <c r="D4543" t="s">
        <v>29</v>
      </c>
      <c r="E4543" t="s">
        <v>30</v>
      </c>
      <c r="F4543" t="s">
        <v>31</v>
      </c>
      <c r="G4543" t="s">
        <v>949</v>
      </c>
      <c r="H4543" t="s">
        <v>12442</v>
      </c>
      <c r="I4543" s="4" t="s">
        <v>12443</v>
      </c>
      <c r="J4543" s="1">
        <f>((((bot_orders[[#This Row],[cTime]]/ 1000)+3*3600) / 86400) + DATE(1970,1,1))</f>
        <v>45774.586406527778</v>
      </c>
      <c r="K4543" s="4" t="s">
        <v>12444</v>
      </c>
      <c r="L4543" s="1">
        <f>((((bot_orders[[#This Row],[uTime]]/ 1000)+3*3600) / 86400) + DATE(1970,1,1))</f>
        <v>45774.609689826393</v>
      </c>
      <c r="M4543" t="s">
        <v>34</v>
      </c>
      <c r="N4543" t="s">
        <v>28</v>
      </c>
      <c r="O4543" t="s">
        <v>35</v>
      </c>
      <c r="P4543">
        <v>1.5589999999999999</v>
      </c>
      <c r="Q4543" t="s">
        <v>36</v>
      </c>
      <c r="R4543" t="s">
        <v>37</v>
      </c>
      <c r="S4543">
        <v>0.77690000000000003</v>
      </c>
      <c r="T4543">
        <v>0.77690000000000003</v>
      </c>
      <c r="U4543">
        <v>1.5589999999999999</v>
      </c>
      <c r="V4543">
        <v>-9.689497E-4</v>
      </c>
      <c r="W4543" t="s">
        <v>38</v>
      </c>
      <c r="X4543" s="4">
        <f>IF(bot_orders[[#This Row],[side]]="sell", bot_orders[[#This Row],[accFillSz]]*bot_orders[[#This Row],[avgPx]] + bot_orders[[#This Row],[fee]], -bot_orders[[#This Row],[accFillSz]]*bot_orders[[#This Row],[avgPx]])</f>
        <v>1.2102181503</v>
      </c>
      <c r="Y4543" s="4">
        <f>IF(bot_orders[[#This Row],[side]]="buy", bot_orders[[#This Row],[accFillSz]] + bot_orders[[#This Row],[fee]], -bot_orders[[#This Row],[accFillSz]])</f>
        <v>-1.5589999999999999</v>
      </c>
      <c r="Z4543" s="4">
        <f>IF(bot_orders[[#This Row],[side]]="sell",bot_orders[[#This Row],[accFillSz]]*bot_orders[[#This Row],[avgPx]]+bot_orders[[#This Row],[fee]], 0)</f>
        <v>1.2102181503</v>
      </c>
      <c r="AA4543" s="4">
        <f>IF(bot_orders[[#This Row],[side]]="sell",-bot_orders[[#This Row],[accFillSz]],bot_orders[[#This Row],[accFillSz]]+bot_orders[[#This Row],[fee]])</f>
        <v>-1.5589999999999999</v>
      </c>
      <c r="AB4543">
        <v>0</v>
      </c>
      <c r="AC4543" t="s">
        <v>39</v>
      </c>
      <c r="AD4543">
        <v>0</v>
      </c>
      <c r="AE4543" t="s">
        <v>40</v>
      </c>
      <c r="AF4543" t="s">
        <v>41</v>
      </c>
      <c r="AG4543" t="s">
        <v>42</v>
      </c>
      <c r="AH4543" t="s">
        <v>28</v>
      </c>
      <c r="AI4543">
        <v>-1.5589999999999999</v>
      </c>
      <c r="AJ4543">
        <v>1.21021815</v>
      </c>
    </row>
    <row r="4544" spans="1:36" x14ac:dyDescent="0.3">
      <c r="A4544">
        <v>4132</v>
      </c>
      <c r="B4544" t="s">
        <v>302</v>
      </c>
      <c r="C4544" t="s">
        <v>28</v>
      </c>
      <c r="D4544" t="s">
        <v>29</v>
      </c>
      <c r="E4544" t="s">
        <v>30</v>
      </c>
      <c r="F4544" t="s">
        <v>31</v>
      </c>
      <c r="G4544" t="s">
        <v>967</v>
      </c>
      <c r="H4544" t="s">
        <v>12445</v>
      </c>
      <c r="I4544" s="4" t="s">
        <v>12446</v>
      </c>
      <c r="J4544" s="1">
        <f>((((bot_orders[[#This Row],[cTime]]/ 1000)+3*3600) / 86400) + DATE(1970,1,1))</f>
        <v>45774.609689849538</v>
      </c>
      <c r="K4544" s="4" t="s">
        <v>12447</v>
      </c>
      <c r="L4544" s="1">
        <f>((((bot_orders[[#This Row],[uTime]]/ 1000)+3*3600) / 86400) + DATE(1970,1,1))</f>
        <v>45774.614794918976</v>
      </c>
      <c r="M4544" t="s">
        <v>34</v>
      </c>
      <c r="N4544" t="s">
        <v>28</v>
      </c>
      <c r="O4544" t="s">
        <v>35</v>
      </c>
      <c r="P4544">
        <v>1.5609999999999999</v>
      </c>
      <c r="Q4544" t="s">
        <v>36</v>
      </c>
      <c r="R4544" t="s">
        <v>55</v>
      </c>
      <c r="S4544">
        <v>0.77390000000000003</v>
      </c>
      <c r="T4544">
        <v>0.77390000000000003</v>
      </c>
      <c r="U4544">
        <v>1.5609999999999999</v>
      </c>
      <c r="V4544">
        <v>-1.2488E-3</v>
      </c>
      <c r="W4544" t="s">
        <v>39</v>
      </c>
      <c r="X4544" s="4">
        <f>IF(bot_orders[[#This Row],[side]]="sell", bot_orders[[#This Row],[accFillSz]]*bot_orders[[#This Row],[avgPx]] + bot_orders[[#This Row],[fee]], -bot_orders[[#This Row],[accFillSz]]*bot_orders[[#This Row],[avgPx]])</f>
        <v>-1.2080579</v>
      </c>
      <c r="Y4544" s="4">
        <f>IF(bot_orders[[#This Row],[side]]="buy", bot_orders[[#This Row],[accFillSz]] + bot_orders[[#This Row],[fee]], -bot_orders[[#This Row],[accFillSz]])</f>
        <v>1.5597512</v>
      </c>
      <c r="Z4544" s="4">
        <f>IF(bot_orders[[#This Row],[side]]="sell",bot_orders[[#This Row],[accFillSz]]*bot_orders[[#This Row],[avgPx]]+bot_orders[[#This Row],[fee]], 0)</f>
        <v>0</v>
      </c>
      <c r="AA4544" s="4">
        <f>IF(bot_orders[[#This Row],[side]]="sell",-bot_orders[[#This Row],[accFillSz]],bot_orders[[#This Row],[accFillSz]]+bot_orders[[#This Row],[fee]])</f>
        <v>1.5597512</v>
      </c>
      <c r="AB4544">
        <v>0</v>
      </c>
      <c r="AC4544" t="s">
        <v>38</v>
      </c>
      <c r="AD4544">
        <v>0</v>
      </c>
      <c r="AE4544" t="s">
        <v>40</v>
      </c>
      <c r="AF4544" t="s">
        <v>41</v>
      </c>
      <c r="AG4544" t="s">
        <v>42</v>
      </c>
      <c r="AH4544" t="s">
        <v>28</v>
      </c>
      <c r="AI4544">
        <v>1.5597512</v>
      </c>
      <c r="AJ4544">
        <v>-1.2080579</v>
      </c>
    </row>
    <row r="4545" spans="1:36" x14ac:dyDescent="0.3">
      <c r="A4545">
        <v>4133</v>
      </c>
      <c r="B4545" t="s">
        <v>302</v>
      </c>
      <c r="C4545" t="s">
        <v>28</v>
      </c>
      <c r="D4545" t="s">
        <v>29</v>
      </c>
      <c r="E4545" t="s">
        <v>30</v>
      </c>
      <c r="F4545" t="s">
        <v>31</v>
      </c>
      <c r="G4545" t="s">
        <v>941</v>
      </c>
      <c r="H4545" t="s">
        <v>12448</v>
      </c>
      <c r="I4545" s="4" t="s">
        <v>12449</v>
      </c>
      <c r="J4545" s="1">
        <f>((((bot_orders[[#This Row],[cTime]]/ 1000)+3*3600) / 86400) + DATE(1970,1,1))</f>
        <v>45774.629446817125</v>
      </c>
      <c r="K4545" s="4" t="s">
        <v>12450</v>
      </c>
      <c r="L4545" s="1">
        <f>((((bot_orders[[#This Row],[uTime]]/ 1000)+3*3600) / 86400) + DATE(1970,1,1))</f>
        <v>45774.639122511573</v>
      </c>
      <c r="M4545" t="s">
        <v>34</v>
      </c>
      <c r="N4545" t="s">
        <v>28</v>
      </c>
      <c r="O4545" t="s">
        <v>35</v>
      </c>
      <c r="P4545">
        <v>1.5589999999999999</v>
      </c>
      <c r="Q4545" t="s">
        <v>36</v>
      </c>
      <c r="R4545" t="s">
        <v>37</v>
      </c>
      <c r="S4545">
        <v>0.76490000000000002</v>
      </c>
      <c r="T4545">
        <v>0.76490000000000002</v>
      </c>
      <c r="U4545">
        <v>1.5589999999999999</v>
      </c>
      <c r="V4545">
        <v>-9.5398330000000004E-4</v>
      </c>
      <c r="W4545" t="s">
        <v>38</v>
      </c>
      <c r="X4545" s="4">
        <f>IF(bot_orders[[#This Row],[side]]="sell", bot_orders[[#This Row],[accFillSz]]*bot_orders[[#This Row],[avgPx]] + bot_orders[[#This Row],[fee]], -bot_orders[[#This Row],[accFillSz]]*bot_orders[[#This Row],[avgPx]])</f>
        <v>1.1915251166999998</v>
      </c>
      <c r="Y4545" s="4">
        <f>IF(bot_orders[[#This Row],[side]]="buy", bot_orders[[#This Row],[accFillSz]] + bot_orders[[#This Row],[fee]], -bot_orders[[#This Row],[accFillSz]])</f>
        <v>-1.5589999999999999</v>
      </c>
      <c r="Z4545" s="4">
        <f>IF(bot_orders[[#This Row],[side]]="sell",bot_orders[[#This Row],[accFillSz]]*bot_orders[[#This Row],[avgPx]]+bot_orders[[#This Row],[fee]], 0)</f>
        <v>1.1915251166999998</v>
      </c>
      <c r="AA4545" s="4">
        <f>IF(bot_orders[[#This Row],[side]]="sell",-bot_orders[[#This Row],[accFillSz]],bot_orders[[#This Row],[accFillSz]]+bot_orders[[#This Row],[fee]])</f>
        <v>-1.5589999999999999</v>
      </c>
      <c r="AB4545">
        <v>0</v>
      </c>
      <c r="AC4545" t="s">
        <v>39</v>
      </c>
      <c r="AD4545">
        <v>0</v>
      </c>
      <c r="AE4545" t="s">
        <v>40</v>
      </c>
      <c r="AF4545" t="s">
        <v>41</v>
      </c>
      <c r="AG4545" t="s">
        <v>42</v>
      </c>
      <c r="AH4545" t="s">
        <v>28</v>
      </c>
      <c r="AI4545">
        <v>-1.5589999999999999</v>
      </c>
      <c r="AJ4545">
        <v>1.1915251200000001</v>
      </c>
    </row>
    <row r="4546" spans="1:36" x14ac:dyDescent="0.3">
      <c r="A4546">
        <v>4135</v>
      </c>
      <c r="B4546" t="s">
        <v>302</v>
      </c>
      <c r="C4546" t="s">
        <v>28</v>
      </c>
      <c r="D4546" t="s">
        <v>29</v>
      </c>
      <c r="E4546" t="s">
        <v>30</v>
      </c>
      <c r="F4546" t="s">
        <v>31</v>
      </c>
      <c r="G4546" t="s">
        <v>875</v>
      </c>
      <c r="H4546" t="s">
        <v>12451</v>
      </c>
      <c r="I4546" s="4" t="s">
        <v>12452</v>
      </c>
      <c r="J4546" s="1">
        <f>((((bot_orders[[#This Row],[cTime]]/ 1000)+3*3600) / 86400) + DATE(1970,1,1))</f>
        <v>45774.639122523149</v>
      </c>
      <c r="K4546" s="4" t="s">
        <v>12453</v>
      </c>
      <c r="L4546" s="1">
        <f>((((bot_orders[[#This Row],[uTime]]/ 1000)+3*3600) / 86400) + DATE(1970,1,1))</f>
        <v>45774.64043344908</v>
      </c>
      <c r="M4546" t="s">
        <v>34</v>
      </c>
      <c r="N4546" t="s">
        <v>28</v>
      </c>
      <c r="O4546" t="s">
        <v>35</v>
      </c>
      <c r="P4546">
        <v>1.5609999999999999</v>
      </c>
      <c r="Q4546" t="s">
        <v>36</v>
      </c>
      <c r="R4546" t="s">
        <v>55</v>
      </c>
      <c r="S4546">
        <v>0.76190000000000002</v>
      </c>
      <c r="T4546">
        <v>0.76190000000000002</v>
      </c>
      <c r="U4546">
        <v>1.5609999999999999</v>
      </c>
      <c r="V4546">
        <v>-1.2488E-3</v>
      </c>
      <c r="W4546" t="s">
        <v>39</v>
      </c>
      <c r="X4546" s="4">
        <f>IF(bot_orders[[#This Row],[side]]="sell", bot_orders[[#This Row],[accFillSz]]*bot_orders[[#This Row],[avgPx]] + bot_orders[[#This Row],[fee]], -bot_orders[[#This Row],[accFillSz]]*bot_orders[[#This Row],[avgPx]])</f>
        <v>-1.1893259</v>
      </c>
      <c r="Y4546" s="4">
        <f>IF(bot_orders[[#This Row],[side]]="buy", bot_orders[[#This Row],[accFillSz]] + bot_orders[[#This Row],[fee]], -bot_orders[[#This Row],[accFillSz]])</f>
        <v>1.5597512</v>
      </c>
      <c r="Z4546" s="4">
        <f>IF(bot_orders[[#This Row],[side]]="sell",bot_orders[[#This Row],[accFillSz]]*bot_orders[[#This Row],[avgPx]]+bot_orders[[#This Row],[fee]], 0)</f>
        <v>0</v>
      </c>
      <c r="AA4546" s="4">
        <f>IF(bot_orders[[#This Row],[side]]="sell",-bot_orders[[#This Row],[accFillSz]],bot_orders[[#This Row],[accFillSz]]+bot_orders[[#This Row],[fee]])</f>
        <v>1.5597512</v>
      </c>
      <c r="AB4546">
        <v>0</v>
      </c>
      <c r="AC4546" t="s">
        <v>38</v>
      </c>
      <c r="AD4546">
        <v>0</v>
      </c>
      <c r="AE4546" t="s">
        <v>40</v>
      </c>
      <c r="AF4546" t="s">
        <v>41</v>
      </c>
      <c r="AG4546" t="s">
        <v>42</v>
      </c>
      <c r="AH4546" t="s">
        <v>28</v>
      </c>
      <c r="AI4546">
        <v>1.5597512</v>
      </c>
      <c r="AJ4546">
        <v>-1.1893259</v>
      </c>
    </row>
    <row r="4547" spans="1:36" x14ac:dyDescent="0.3">
      <c r="A4547">
        <v>4137</v>
      </c>
      <c r="B4547" t="s">
        <v>302</v>
      </c>
      <c r="C4547" t="s">
        <v>28</v>
      </c>
      <c r="D4547" t="s">
        <v>29</v>
      </c>
      <c r="E4547" t="s">
        <v>30</v>
      </c>
      <c r="F4547" t="s">
        <v>31</v>
      </c>
      <c r="G4547" t="s">
        <v>869</v>
      </c>
      <c r="H4547" t="s">
        <v>12454</v>
      </c>
      <c r="I4547" s="4" t="s">
        <v>12455</v>
      </c>
      <c r="J4547" s="1">
        <f>((((bot_orders[[#This Row],[cTime]]/ 1000)+3*3600) / 86400) + DATE(1970,1,1))</f>
        <v>45774.646950347218</v>
      </c>
      <c r="K4547" s="4" t="s">
        <v>12456</v>
      </c>
      <c r="L4547" s="1">
        <f>((((bot_orders[[#This Row],[uTime]]/ 1000)+3*3600) / 86400) + DATE(1970,1,1))</f>
        <v>45774.649576747688</v>
      </c>
      <c r="M4547" t="s">
        <v>34</v>
      </c>
      <c r="N4547" t="s">
        <v>28</v>
      </c>
      <c r="O4547" t="s">
        <v>35</v>
      </c>
      <c r="P4547">
        <v>1.5589999999999999</v>
      </c>
      <c r="Q4547" t="s">
        <v>36</v>
      </c>
      <c r="R4547" t="s">
        <v>37</v>
      </c>
      <c r="S4547">
        <v>0.75900000000000001</v>
      </c>
      <c r="T4547">
        <v>0.75900000000000001</v>
      </c>
      <c r="U4547">
        <v>1.5589999999999999</v>
      </c>
      <c r="V4547">
        <v>-9.4662480000000002E-4</v>
      </c>
      <c r="W4547" t="s">
        <v>38</v>
      </c>
      <c r="X4547" s="4">
        <f>IF(bot_orders[[#This Row],[side]]="sell", bot_orders[[#This Row],[accFillSz]]*bot_orders[[#This Row],[avgPx]] + bot_orders[[#This Row],[fee]], -bot_orders[[#This Row],[accFillSz]]*bot_orders[[#This Row],[avgPx]])</f>
        <v>1.1823343752</v>
      </c>
      <c r="Y4547" s="4">
        <f>IF(bot_orders[[#This Row],[side]]="buy", bot_orders[[#This Row],[accFillSz]] + bot_orders[[#This Row],[fee]], -bot_orders[[#This Row],[accFillSz]])</f>
        <v>-1.5589999999999999</v>
      </c>
      <c r="Z4547" s="4">
        <f>IF(bot_orders[[#This Row],[side]]="sell",bot_orders[[#This Row],[accFillSz]]*bot_orders[[#This Row],[avgPx]]+bot_orders[[#This Row],[fee]], 0)</f>
        <v>1.1823343752</v>
      </c>
      <c r="AA4547" s="4">
        <f>IF(bot_orders[[#This Row],[side]]="sell",-bot_orders[[#This Row],[accFillSz]],bot_orders[[#This Row],[accFillSz]]+bot_orders[[#This Row],[fee]])</f>
        <v>-1.5589999999999999</v>
      </c>
      <c r="AB4547">
        <v>0</v>
      </c>
      <c r="AC4547" t="s">
        <v>39</v>
      </c>
      <c r="AD4547">
        <v>0</v>
      </c>
      <c r="AE4547" t="s">
        <v>40</v>
      </c>
      <c r="AF4547" t="s">
        <v>41</v>
      </c>
      <c r="AG4547" t="s">
        <v>42</v>
      </c>
      <c r="AH4547" t="s">
        <v>28</v>
      </c>
      <c r="AI4547">
        <v>-1.5589999999999999</v>
      </c>
      <c r="AJ4547">
        <v>1.1823343799999999</v>
      </c>
    </row>
    <row r="4548" spans="1:36" x14ac:dyDescent="0.3">
      <c r="A4548">
        <v>4139</v>
      </c>
      <c r="B4548" t="s">
        <v>302</v>
      </c>
      <c r="C4548" t="s">
        <v>28</v>
      </c>
      <c r="D4548" t="s">
        <v>29</v>
      </c>
      <c r="E4548" t="s">
        <v>30</v>
      </c>
      <c r="F4548" t="s">
        <v>31</v>
      </c>
      <c r="G4548" t="s">
        <v>988</v>
      </c>
      <c r="H4548" t="s">
        <v>12457</v>
      </c>
      <c r="I4548" s="4" t="s">
        <v>12458</v>
      </c>
      <c r="J4548" s="1">
        <f>((((bot_orders[[#This Row],[cTime]]/ 1000)+3*3600) / 86400) + DATE(1970,1,1))</f>
        <v>45774.647039583331</v>
      </c>
      <c r="K4548" s="4" t="s">
        <v>12459</v>
      </c>
      <c r="L4548" s="1">
        <f>((((bot_orders[[#This Row],[uTime]]/ 1000)+3*3600) / 86400) + DATE(1970,1,1))</f>
        <v>45774.647665729164</v>
      </c>
      <c r="M4548" t="s">
        <v>34</v>
      </c>
      <c r="N4548" t="s">
        <v>28</v>
      </c>
      <c r="O4548" t="s">
        <v>35</v>
      </c>
      <c r="P4548">
        <v>1.5589999999999999</v>
      </c>
      <c r="Q4548" t="s">
        <v>36</v>
      </c>
      <c r="R4548" t="s">
        <v>37</v>
      </c>
      <c r="S4548">
        <v>0.75600000000000001</v>
      </c>
      <c r="T4548">
        <v>0.75600000000000001</v>
      </c>
      <c r="U4548">
        <v>1.5589999999999999</v>
      </c>
      <c r="V4548">
        <v>-9.4288320000000001E-4</v>
      </c>
      <c r="W4548" t="s">
        <v>38</v>
      </c>
      <c r="X4548" s="4">
        <f>IF(bot_orders[[#This Row],[side]]="sell", bot_orders[[#This Row],[accFillSz]]*bot_orders[[#This Row],[avgPx]] + bot_orders[[#This Row],[fee]], -bot_orders[[#This Row],[accFillSz]]*bot_orders[[#This Row],[avgPx]])</f>
        <v>1.1776611168</v>
      </c>
      <c r="Y4548" s="4">
        <f>IF(bot_orders[[#This Row],[side]]="buy", bot_orders[[#This Row],[accFillSz]] + bot_orders[[#This Row],[fee]], -bot_orders[[#This Row],[accFillSz]])</f>
        <v>-1.5589999999999999</v>
      </c>
      <c r="Z4548" s="4">
        <f>IF(bot_orders[[#This Row],[side]]="sell",bot_orders[[#This Row],[accFillSz]]*bot_orders[[#This Row],[avgPx]]+bot_orders[[#This Row],[fee]], 0)</f>
        <v>1.1776611168</v>
      </c>
      <c r="AA4548" s="4">
        <f>IF(bot_orders[[#This Row],[side]]="sell",-bot_orders[[#This Row],[accFillSz]],bot_orders[[#This Row],[accFillSz]]+bot_orders[[#This Row],[fee]])</f>
        <v>-1.5589999999999999</v>
      </c>
      <c r="AB4548">
        <v>0</v>
      </c>
      <c r="AC4548" t="s">
        <v>39</v>
      </c>
      <c r="AD4548">
        <v>0</v>
      </c>
      <c r="AE4548" t="s">
        <v>40</v>
      </c>
      <c r="AF4548" t="s">
        <v>41</v>
      </c>
      <c r="AG4548" t="s">
        <v>42</v>
      </c>
      <c r="AH4548" t="s">
        <v>28</v>
      </c>
      <c r="AI4548">
        <v>-1.5589999999999999</v>
      </c>
      <c r="AJ4548">
        <v>1.17766112</v>
      </c>
    </row>
    <row r="4549" spans="1:36" x14ac:dyDescent="0.3">
      <c r="A4549">
        <v>4140</v>
      </c>
      <c r="B4549" t="s">
        <v>302</v>
      </c>
      <c r="C4549" t="s">
        <v>28</v>
      </c>
      <c r="D4549" t="s">
        <v>29</v>
      </c>
      <c r="E4549" t="s">
        <v>30</v>
      </c>
      <c r="F4549" t="s">
        <v>31</v>
      </c>
      <c r="G4549" t="s">
        <v>984</v>
      </c>
      <c r="H4549" t="s">
        <v>12460</v>
      </c>
      <c r="I4549" s="4" t="s">
        <v>12461</v>
      </c>
      <c r="J4549" s="1">
        <f>((((bot_orders[[#This Row],[cTime]]/ 1000)+3*3600) / 86400) + DATE(1970,1,1))</f>
        <v>45774.64766574074</v>
      </c>
      <c r="K4549" s="4" t="s">
        <v>12462</v>
      </c>
      <c r="L4549" s="1">
        <f>((((bot_orders[[#This Row],[uTime]]/ 1000)+3*3600) / 86400) + DATE(1970,1,1))</f>
        <v>45774.653695601854</v>
      </c>
      <c r="M4549" t="s">
        <v>34</v>
      </c>
      <c r="N4549" t="s">
        <v>28</v>
      </c>
      <c r="O4549" t="s">
        <v>35</v>
      </c>
      <c r="P4549">
        <v>1.5609999999999999</v>
      </c>
      <c r="Q4549" t="s">
        <v>36</v>
      </c>
      <c r="R4549" t="s">
        <v>55</v>
      </c>
      <c r="S4549">
        <v>0.75309999999999999</v>
      </c>
      <c r="T4549">
        <v>0.75309999999999999</v>
      </c>
      <c r="U4549">
        <v>1.5609999999999999</v>
      </c>
      <c r="V4549">
        <v>-1.2488E-3</v>
      </c>
      <c r="W4549" t="s">
        <v>39</v>
      </c>
      <c r="X4549" s="4">
        <f>IF(bot_orders[[#This Row],[side]]="sell", bot_orders[[#This Row],[accFillSz]]*bot_orders[[#This Row],[avgPx]] + bot_orders[[#This Row],[fee]], -bot_orders[[#This Row],[accFillSz]]*bot_orders[[#This Row],[avgPx]])</f>
        <v>-1.1755891000000001</v>
      </c>
      <c r="Y4549" s="4">
        <f>IF(bot_orders[[#This Row],[side]]="buy", bot_orders[[#This Row],[accFillSz]] + bot_orders[[#This Row],[fee]], -bot_orders[[#This Row],[accFillSz]])</f>
        <v>1.5597512</v>
      </c>
      <c r="Z4549" s="4">
        <f>IF(bot_orders[[#This Row],[side]]="sell",bot_orders[[#This Row],[accFillSz]]*bot_orders[[#This Row],[avgPx]]+bot_orders[[#This Row],[fee]], 0)</f>
        <v>0</v>
      </c>
      <c r="AA4549" s="4">
        <f>IF(bot_orders[[#This Row],[side]]="sell",-bot_orders[[#This Row],[accFillSz]],bot_orders[[#This Row],[accFillSz]]+bot_orders[[#This Row],[fee]])</f>
        <v>1.5597512</v>
      </c>
      <c r="AB4549">
        <v>0</v>
      </c>
      <c r="AC4549" t="s">
        <v>38</v>
      </c>
      <c r="AD4549">
        <v>0</v>
      </c>
      <c r="AE4549" t="s">
        <v>40</v>
      </c>
      <c r="AF4549" t="s">
        <v>41</v>
      </c>
      <c r="AG4549" t="s">
        <v>42</v>
      </c>
      <c r="AH4549" t="s">
        <v>28</v>
      </c>
      <c r="AI4549">
        <v>1.5597512</v>
      </c>
      <c r="AJ4549">
        <v>-1.1755891000000001</v>
      </c>
    </row>
    <row r="4550" spans="1:36" x14ac:dyDescent="0.3">
      <c r="A4550">
        <v>4141</v>
      </c>
      <c r="B4550" t="s">
        <v>302</v>
      </c>
      <c r="C4550" t="s">
        <v>28</v>
      </c>
      <c r="D4550" t="s">
        <v>29</v>
      </c>
      <c r="E4550" t="s">
        <v>30</v>
      </c>
      <c r="F4550" t="s">
        <v>31</v>
      </c>
      <c r="G4550" t="s">
        <v>995</v>
      </c>
      <c r="H4550" t="s">
        <v>12463</v>
      </c>
      <c r="I4550" s="4" t="s">
        <v>12464</v>
      </c>
      <c r="J4550" s="1">
        <f>((((bot_orders[[#This Row],[cTime]]/ 1000)+3*3600) / 86400) + DATE(1970,1,1))</f>
        <v>45774.649576770833</v>
      </c>
      <c r="K4550" s="4" t="s">
        <v>12465</v>
      </c>
      <c r="L4550" s="1">
        <f>((((bot_orders[[#This Row],[uTime]]/ 1000)+3*3600) / 86400) + DATE(1970,1,1))</f>
        <v>45774.652362719906</v>
      </c>
      <c r="M4550" t="s">
        <v>34</v>
      </c>
      <c r="N4550" t="s">
        <v>28</v>
      </c>
      <c r="O4550" t="s">
        <v>35</v>
      </c>
      <c r="P4550">
        <v>1.5609999999999999</v>
      </c>
      <c r="Q4550" t="s">
        <v>36</v>
      </c>
      <c r="R4550" t="s">
        <v>55</v>
      </c>
      <c r="S4550">
        <v>0.75600000000000001</v>
      </c>
      <c r="T4550">
        <v>0.75600000000000001</v>
      </c>
      <c r="U4550">
        <v>1.5609999999999999</v>
      </c>
      <c r="V4550">
        <v>-1.2488E-3</v>
      </c>
      <c r="W4550" t="s">
        <v>39</v>
      </c>
      <c r="X4550" s="4">
        <f>IF(bot_orders[[#This Row],[side]]="sell", bot_orders[[#This Row],[accFillSz]]*bot_orders[[#This Row],[avgPx]] + bot_orders[[#This Row],[fee]], -bot_orders[[#This Row],[accFillSz]]*bot_orders[[#This Row],[avgPx]])</f>
        <v>-1.1801159999999999</v>
      </c>
      <c r="Y4550" s="4">
        <f>IF(bot_orders[[#This Row],[side]]="buy", bot_orders[[#This Row],[accFillSz]] + bot_orders[[#This Row],[fee]], -bot_orders[[#This Row],[accFillSz]])</f>
        <v>1.5597512</v>
      </c>
      <c r="Z4550" s="4">
        <f>IF(bot_orders[[#This Row],[side]]="sell",bot_orders[[#This Row],[accFillSz]]*bot_orders[[#This Row],[avgPx]]+bot_orders[[#This Row],[fee]], 0)</f>
        <v>0</v>
      </c>
      <c r="AA4550" s="4">
        <f>IF(bot_orders[[#This Row],[side]]="sell",-bot_orders[[#This Row],[accFillSz]],bot_orders[[#This Row],[accFillSz]]+bot_orders[[#This Row],[fee]])</f>
        <v>1.5597512</v>
      </c>
      <c r="AB4550">
        <v>0</v>
      </c>
      <c r="AC4550" t="s">
        <v>38</v>
      </c>
      <c r="AD4550">
        <v>0</v>
      </c>
      <c r="AE4550" t="s">
        <v>40</v>
      </c>
      <c r="AF4550" t="s">
        <v>41</v>
      </c>
      <c r="AG4550" t="s">
        <v>42</v>
      </c>
      <c r="AH4550" t="s">
        <v>28</v>
      </c>
      <c r="AI4550">
        <v>1.5597512</v>
      </c>
      <c r="AJ4550">
        <v>-1.1801159999999999</v>
      </c>
    </row>
    <row r="4551" spans="1:36" x14ac:dyDescent="0.3">
      <c r="A4551">
        <v>4143</v>
      </c>
      <c r="B4551" t="s">
        <v>302</v>
      </c>
      <c r="C4551" t="s">
        <v>28</v>
      </c>
      <c r="D4551" t="s">
        <v>29</v>
      </c>
      <c r="E4551" t="s">
        <v>30</v>
      </c>
      <c r="F4551" t="s">
        <v>31</v>
      </c>
      <c r="G4551" t="s">
        <v>995</v>
      </c>
      <c r="H4551" t="s">
        <v>12466</v>
      </c>
      <c r="I4551" s="4" t="s">
        <v>12467</v>
      </c>
      <c r="J4551" s="1">
        <f>((((bot_orders[[#This Row],[cTime]]/ 1000)+3*3600) / 86400) + DATE(1970,1,1))</f>
        <v>45774.652362743058</v>
      </c>
      <c r="K4551" s="4" t="s">
        <v>12468</v>
      </c>
      <c r="L4551" s="1">
        <f>((((bot_orders[[#This Row],[uTime]]/ 1000)+3*3600) / 86400) + DATE(1970,1,1))</f>
        <v>45774.657163032403</v>
      </c>
      <c r="M4551" t="s">
        <v>34</v>
      </c>
      <c r="N4551" t="s">
        <v>28</v>
      </c>
      <c r="O4551" t="s">
        <v>35</v>
      </c>
      <c r="P4551">
        <v>1.5589999999999999</v>
      </c>
      <c r="Q4551" t="s">
        <v>36</v>
      </c>
      <c r="R4551" t="s">
        <v>37</v>
      </c>
      <c r="S4551">
        <v>0.75900000000000001</v>
      </c>
      <c r="T4551">
        <v>0.75900000000000001</v>
      </c>
      <c r="U4551">
        <v>1.5589999999999999</v>
      </c>
      <c r="V4551">
        <v>-9.4662480000000002E-4</v>
      </c>
      <c r="W4551" t="s">
        <v>38</v>
      </c>
      <c r="X4551" s="4">
        <f>IF(bot_orders[[#This Row],[side]]="sell", bot_orders[[#This Row],[accFillSz]]*bot_orders[[#This Row],[avgPx]] + bot_orders[[#This Row],[fee]], -bot_orders[[#This Row],[accFillSz]]*bot_orders[[#This Row],[avgPx]])</f>
        <v>1.1823343752</v>
      </c>
      <c r="Y4551" s="4">
        <f>IF(bot_orders[[#This Row],[side]]="buy", bot_orders[[#This Row],[accFillSz]] + bot_orders[[#This Row],[fee]], -bot_orders[[#This Row],[accFillSz]])</f>
        <v>-1.5589999999999999</v>
      </c>
      <c r="Z4551" s="4">
        <f>IF(bot_orders[[#This Row],[side]]="sell",bot_orders[[#This Row],[accFillSz]]*bot_orders[[#This Row],[avgPx]]+bot_orders[[#This Row],[fee]], 0)</f>
        <v>1.1823343752</v>
      </c>
      <c r="AA4551" s="4">
        <f>IF(bot_orders[[#This Row],[side]]="sell",-bot_orders[[#This Row],[accFillSz]],bot_orders[[#This Row],[accFillSz]]+bot_orders[[#This Row],[fee]])</f>
        <v>-1.5589999999999999</v>
      </c>
      <c r="AB4551">
        <v>0</v>
      </c>
      <c r="AC4551" t="s">
        <v>39</v>
      </c>
      <c r="AD4551">
        <v>0</v>
      </c>
      <c r="AE4551" t="s">
        <v>40</v>
      </c>
      <c r="AF4551" t="s">
        <v>41</v>
      </c>
      <c r="AG4551" t="s">
        <v>42</v>
      </c>
      <c r="AH4551" t="s">
        <v>28</v>
      </c>
      <c r="AI4551">
        <v>-1.5589999999999999</v>
      </c>
      <c r="AJ4551">
        <v>1.1823343799999999</v>
      </c>
    </row>
    <row r="4552" spans="1:36" x14ac:dyDescent="0.3">
      <c r="A4552">
        <v>4145</v>
      </c>
      <c r="B4552" t="s">
        <v>302</v>
      </c>
      <c r="C4552" t="s">
        <v>28</v>
      </c>
      <c r="D4552" t="s">
        <v>29</v>
      </c>
      <c r="E4552" t="s">
        <v>30</v>
      </c>
      <c r="F4552" t="s">
        <v>31</v>
      </c>
      <c r="G4552" t="s">
        <v>984</v>
      </c>
      <c r="H4552" t="s">
        <v>12469</v>
      </c>
      <c r="I4552" s="4" t="s">
        <v>12470</v>
      </c>
      <c r="J4552" s="1">
        <f>((((bot_orders[[#This Row],[cTime]]/ 1000)+3*3600) / 86400) + DATE(1970,1,1))</f>
        <v>45774.653695613422</v>
      </c>
      <c r="K4552" s="4" t="s">
        <v>12471</v>
      </c>
      <c r="L4552" s="1">
        <f>((((bot_orders[[#This Row],[uTime]]/ 1000)+3*3600) / 86400) + DATE(1970,1,1))</f>
        <v>45774.654961689812</v>
      </c>
      <c r="M4552" t="s">
        <v>34</v>
      </c>
      <c r="N4552" t="s">
        <v>28</v>
      </c>
      <c r="O4552" t="s">
        <v>35</v>
      </c>
      <c r="P4552">
        <v>1.5589999999999999</v>
      </c>
      <c r="Q4552" t="s">
        <v>36</v>
      </c>
      <c r="R4552" t="s">
        <v>37</v>
      </c>
      <c r="S4552">
        <v>0.75600000000000001</v>
      </c>
      <c r="T4552">
        <v>0.75600000000000001</v>
      </c>
      <c r="U4552">
        <v>1.5589999999999999</v>
      </c>
      <c r="V4552">
        <v>-9.4288320000000001E-4</v>
      </c>
      <c r="W4552" t="s">
        <v>38</v>
      </c>
      <c r="X4552" s="4">
        <f>IF(bot_orders[[#This Row],[side]]="sell", bot_orders[[#This Row],[accFillSz]]*bot_orders[[#This Row],[avgPx]] + bot_orders[[#This Row],[fee]], -bot_orders[[#This Row],[accFillSz]]*bot_orders[[#This Row],[avgPx]])</f>
        <v>1.1776611168</v>
      </c>
      <c r="Y4552" s="4">
        <f>IF(bot_orders[[#This Row],[side]]="buy", bot_orders[[#This Row],[accFillSz]] + bot_orders[[#This Row],[fee]], -bot_orders[[#This Row],[accFillSz]])</f>
        <v>-1.5589999999999999</v>
      </c>
      <c r="Z4552" s="4">
        <f>IF(bot_orders[[#This Row],[side]]="sell",bot_orders[[#This Row],[accFillSz]]*bot_orders[[#This Row],[avgPx]]+bot_orders[[#This Row],[fee]], 0)</f>
        <v>1.1776611168</v>
      </c>
      <c r="AA4552" s="4">
        <f>IF(bot_orders[[#This Row],[side]]="sell",-bot_orders[[#This Row],[accFillSz]],bot_orders[[#This Row],[accFillSz]]+bot_orders[[#This Row],[fee]])</f>
        <v>-1.5589999999999999</v>
      </c>
      <c r="AB4552">
        <v>0</v>
      </c>
      <c r="AC4552" t="s">
        <v>39</v>
      </c>
      <c r="AD4552">
        <v>0</v>
      </c>
      <c r="AE4552" t="s">
        <v>40</v>
      </c>
      <c r="AF4552" t="s">
        <v>41</v>
      </c>
      <c r="AG4552" t="s">
        <v>42</v>
      </c>
      <c r="AH4552" t="s">
        <v>28</v>
      </c>
      <c r="AI4552">
        <v>-1.5589999999999999</v>
      </c>
      <c r="AJ4552">
        <v>1.17766112</v>
      </c>
    </row>
    <row r="4553" spans="1:36" x14ac:dyDescent="0.3">
      <c r="A4553">
        <v>4146</v>
      </c>
      <c r="B4553" t="s">
        <v>302</v>
      </c>
      <c r="C4553" t="s">
        <v>28</v>
      </c>
      <c r="D4553" t="s">
        <v>29</v>
      </c>
      <c r="E4553" t="s">
        <v>30</v>
      </c>
      <c r="F4553" t="s">
        <v>31</v>
      </c>
      <c r="G4553" t="s">
        <v>1005</v>
      </c>
      <c r="H4553" t="s">
        <v>12472</v>
      </c>
      <c r="I4553" s="4" t="s">
        <v>12473</v>
      </c>
      <c r="J4553" s="1">
        <f>((((bot_orders[[#This Row],[cTime]]/ 1000)+3*3600) / 86400) + DATE(1970,1,1))</f>
        <v>45774.654961712964</v>
      </c>
      <c r="K4553" s="4" t="s">
        <v>12474</v>
      </c>
      <c r="L4553" s="1">
        <f>((((bot_orders[[#This Row],[uTime]]/ 1000)+3*3600) / 86400) + DATE(1970,1,1))</f>
        <v>45774.659907835652</v>
      </c>
      <c r="M4553" t="s">
        <v>34</v>
      </c>
      <c r="N4553" t="s">
        <v>28</v>
      </c>
      <c r="O4553" t="s">
        <v>35</v>
      </c>
      <c r="P4553">
        <v>1.5609999999999999</v>
      </c>
      <c r="Q4553" t="s">
        <v>36</v>
      </c>
      <c r="R4553" t="s">
        <v>55</v>
      </c>
      <c r="S4553">
        <v>0.75309999999999999</v>
      </c>
      <c r="T4553">
        <v>0.75309999999999999</v>
      </c>
      <c r="U4553">
        <v>1.5609999999999999</v>
      </c>
      <c r="V4553">
        <v>-1.2488E-3</v>
      </c>
      <c r="W4553" t="s">
        <v>39</v>
      </c>
      <c r="X4553" s="4">
        <f>IF(bot_orders[[#This Row],[side]]="sell", bot_orders[[#This Row],[accFillSz]]*bot_orders[[#This Row],[avgPx]] + bot_orders[[#This Row],[fee]], -bot_orders[[#This Row],[accFillSz]]*bot_orders[[#This Row],[avgPx]])</f>
        <v>-1.1755891000000001</v>
      </c>
      <c r="Y4553" s="4">
        <f>IF(bot_orders[[#This Row],[side]]="buy", bot_orders[[#This Row],[accFillSz]] + bot_orders[[#This Row],[fee]], -bot_orders[[#This Row],[accFillSz]])</f>
        <v>1.5597512</v>
      </c>
      <c r="Z4553" s="4">
        <f>IF(bot_orders[[#This Row],[side]]="sell",bot_orders[[#This Row],[accFillSz]]*bot_orders[[#This Row],[avgPx]]+bot_orders[[#This Row],[fee]], 0)</f>
        <v>0</v>
      </c>
      <c r="AA4553" s="4">
        <f>IF(bot_orders[[#This Row],[side]]="sell",-bot_orders[[#This Row],[accFillSz]],bot_orders[[#This Row],[accFillSz]]+bot_orders[[#This Row],[fee]])</f>
        <v>1.5597512</v>
      </c>
      <c r="AB4553">
        <v>0</v>
      </c>
      <c r="AC4553" t="s">
        <v>38</v>
      </c>
      <c r="AD4553">
        <v>0</v>
      </c>
      <c r="AE4553" t="s">
        <v>40</v>
      </c>
      <c r="AF4553" t="s">
        <v>41</v>
      </c>
      <c r="AG4553" t="s">
        <v>42</v>
      </c>
      <c r="AH4553" t="s">
        <v>28</v>
      </c>
      <c r="AI4553">
        <v>1.5597512</v>
      </c>
      <c r="AJ4553">
        <v>-1.1755891000000001</v>
      </c>
    </row>
    <row r="4554" spans="1:36" x14ac:dyDescent="0.3">
      <c r="A4554">
        <v>4147</v>
      </c>
      <c r="B4554" t="s">
        <v>302</v>
      </c>
      <c r="C4554" t="s">
        <v>28</v>
      </c>
      <c r="D4554" t="s">
        <v>29</v>
      </c>
      <c r="E4554" t="s">
        <v>30</v>
      </c>
      <c r="F4554" t="s">
        <v>31</v>
      </c>
      <c r="G4554" t="s">
        <v>865</v>
      </c>
      <c r="H4554" t="s">
        <v>12475</v>
      </c>
      <c r="I4554" s="4" t="s">
        <v>12476</v>
      </c>
      <c r="J4554" s="1">
        <f>((((bot_orders[[#This Row],[cTime]]/ 1000)+3*3600) / 86400) + DATE(1970,1,1))</f>
        <v>45774.657163055555</v>
      </c>
      <c r="K4554" s="4" t="s">
        <v>12477</v>
      </c>
      <c r="L4554" s="1">
        <f>((((bot_orders[[#This Row],[uTime]]/ 1000)+3*3600) / 86400) + DATE(1970,1,1))</f>
        <v>45774.657617581019</v>
      </c>
      <c r="M4554" t="s">
        <v>34</v>
      </c>
      <c r="N4554" t="s">
        <v>28</v>
      </c>
      <c r="O4554" t="s">
        <v>35</v>
      </c>
      <c r="P4554">
        <v>1.5609999999999999</v>
      </c>
      <c r="Q4554" t="s">
        <v>36</v>
      </c>
      <c r="R4554" t="s">
        <v>55</v>
      </c>
      <c r="S4554">
        <v>0.75600000000000001</v>
      </c>
      <c r="T4554">
        <v>0.75600000000000001</v>
      </c>
      <c r="U4554">
        <v>1.5609999999999999</v>
      </c>
      <c r="V4554">
        <v>-1.2488E-3</v>
      </c>
      <c r="W4554" t="s">
        <v>39</v>
      </c>
      <c r="X4554" s="4">
        <f>IF(bot_orders[[#This Row],[side]]="sell", bot_orders[[#This Row],[accFillSz]]*bot_orders[[#This Row],[avgPx]] + bot_orders[[#This Row],[fee]], -bot_orders[[#This Row],[accFillSz]]*bot_orders[[#This Row],[avgPx]])</f>
        <v>-1.1801159999999999</v>
      </c>
      <c r="Y4554" s="4">
        <f>IF(bot_orders[[#This Row],[side]]="buy", bot_orders[[#This Row],[accFillSz]] + bot_orders[[#This Row],[fee]], -bot_orders[[#This Row],[accFillSz]])</f>
        <v>1.5597512</v>
      </c>
      <c r="Z4554" s="4">
        <f>IF(bot_orders[[#This Row],[side]]="sell",bot_orders[[#This Row],[accFillSz]]*bot_orders[[#This Row],[avgPx]]+bot_orders[[#This Row],[fee]], 0)</f>
        <v>0</v>
      </c>
      <c r="AA4554" s="4">
        <f>IF(bot_orders[[#This Row],[side]]="sell",-bot_orders[[#This Row],[accFillSz]],bot_orders[[#This Row],[accFillSz]]+bot_orders[[#This Row],[fee]])</f>
        <v>1.5597512</v>
      </c>
      <c r="AB4554">
        <v>0</v>
      </c>
      <c r="AC4554" t="s">
        <v>38</v>
      </c>
      <c r="AD4554">
        <v>0</v>
      </c>
      <c r="AE4554" t="s">
        <v>40</v>
      </c>
      <c r="AF4554" t="s">
        <v>41</v>
      </c>
      <c r="AG4554" t="s">
        <v>42</v>
      </c>
      <c r="AH4554" t="s">
        <v>28</v>
      </c>
      <c r="AI4554">
        <v>1.5597512</v>
      </c>
      <c r="AJ4554">
        <v>-1.1801159999999999</v>
      </c>
    </row>
    <row r="4555" spans="1:36" x14ac:dyDescent="0.3">
      <c r="A4555">
        <v>4149</v>
      </c>
      <c r="B4555" t="s">
        <v>302</v>
      </c>
      <c r="C4555" t="s">
        <v>28</v>
      </c>
      <c r="D4555" t="s">
        <v>29</v>
      </c>
      <c r="E4555" t="s">
        <v>30</v>
      </c>
      <c r="F4555" t="s">
        <v>31</v>
      </c>
      <c r="G4555" t="s">
        <v>865</v>
      </c>
      <c r="H4555" t="s">
        <v>12478</v>
      </c>
      <c r="I4555" s="4" t="s">
        <v>12479</v>
      </c>
      <c r="J4555" s="1">
        <f>((((bot_orders[[#This Row],[cTime]]/ 1000)+3*3600) / 86400) + DATE(1970,1,1))</f>
        <v>45774.657617604171</v>
      </c>
      <c r="K4555" s="4" t="s">
        <v>12480</v>
      </c>
      <c r="L4555" s="1">
        <f>((((bot_orders[[#This Row],[uTime]]/ 1000)+3*3600) / 86400) + DATE(1970,1,1))</f>
        <v>45774.81726369213</v>
      </c>
      <c r="M4555" t="s">
        <v>34</v>
      </c>
      <c r="N4555" t="s">
        <v>28</v>
      </c>
      <c r="O4555" t="s">
        <v>35</v>
      </c>
      <c r="P4555">
        <v>1.5589999999999999</v>
      </c>
      <c r="Q4555" t="s">
        <v>36</v>
      </c>
      <c r="R4555" t="s">
        <v>37</v>
      </c>
      <c r="S4555">
        <v>0.75900000000000001</v>
      </c>
      <c r="T4555">
        <v>0.75900000000000001</v>
      </c>
      <c r="U4555">
        <v>1.5589999999999999</v>
      </c>
      <c r="V4555">
        <v>-9.4662480000000002E-4</v>
      </c>
      <c r="W4555" t="s">
        <v>38</v>
      </c>
      <c r="X4555" s="4">
        <f>IF(bot_orders[[#This Row],[side]]="sell", bot_orders[[#This Row],[accFillSz]]*bot_orders[[#This Row],[avgPx]] + bot_orders[[#This Row],[fee]], -bot_orders[[#This Row],[accFillSz]]*bot_orders[[#This Row],[avgPx]])</f>
        <v>1.1823343752</v>
      </c>
      <c r="Y4555" s="4">
        <f>IF(bot_orders[[#This Row],[side]]="buy", bot_orders[[#This Row],[accFillSz]] + bot_orders[[#This Row],[fee]], -bot_orders[[#This Row],[accFillSz]])</f>
        <v>-1.5589999999999999</v>
      </c>
      <c r="Z4555" s="4">
        <f>IF(bot_orders[[#This Row],[side]]="sell",bot_orders[[#This Row],[accFillSz]]*bot_orders[[#This Row],[avgPx]]+bot_orders[[#This Row],[fee]], 0)</f>
        <v>1.1823343752</v>
      </c>
      <c r="AA4555" s="4">
        <f>IF(bot_orders[[#This Row],[side]]="sell",-bot_orders[[#This Row],[accFillSz]],bot_orders[[#This Row],[accFillSz]]+bot_orders[[#This Row],[fee]])</f>
        <v>-1.5589999999999999</v>
      </c>
      <c r="AB4555">
        <v>0</v>
      </c>
      <c r="AC4555" t="s">
        <v>39</v>
      </c>
      <c r="AD4555">
        <v>0</v>
      </c>
      <c r="AE4555" t="s">
        <v>40</v>
      </c>
      <c r="AF4555" t="s">
        <v>41</v>
      </c>
      <c r="AG4555" t="s">
        <v>42</v>
      </c>
      <c r="AH4555" t="s">
        <v>28</v>
      </c>
      <c r="AI4555">
        <v>-1.5589999999999999</v>
      </c>
      <c r="AJ4555">
        <v>1.1823343799999999</v>
      </c>
    </row>
    <row r="4556" spans="1:36" x14ac:dyDescent="0.3">
      <c r="A4556">
        <v>4150</v>
      </c>
      <c r="B4556" t="s">
        <v>302</v>
      </c>
      <c r="C4556" t="s">
        <v>28</v>
      </c>
      <c r="D4556" t="s">
        <v>29</v>
      </c>
      <c r="E4556" t="s">
        <v>30</v>
      </c>
      <c r="F4556" t="s">
        <v>31</v>
      </c>
      <c r="G4556" t="s">
        <v>1005</v>
      </c>
      <c r="H4556" t="s">
        <v>12481</v>
      </c>
      <c r="I4556" s="4" t="s">
        <v>12482</v>
      </c>
      <c r="J4556" s="1">
        <f>((((bot_orders[[#This Row],[cTime]]/ 1000)+3*3600) / 86400) + DATE(1970,1,1))</f>
        <v>45774.659907858797</v>
      </c>
      <c r="K4556" s="4" t="s">
        <v>12483</v>
      </c>
      <c r="L4556" s="1">
        <f>((((bot_orders[[#This Row],[uTime]]/ 1000)+3*3600) / 86400) + DATE(1970,1,1))</f>
        <v>45774.704902847225</v>
      </c>
      <c r="M4556" t="s">
        <v>34</v>
      </c>
      <c r="N4556" t="s">
        <v>28</v>
      </c>
      <c r="O4556" t="s">
        <v>35</v>
      </c>
      <c r="P4556">
        <v>1.5589999999999999</v>
      </c>
      <c r="Q4556" t="s">
        <v>36</v>
      </c>
      <c r="R4556" t="s">
        <v>37</v>
      </c>
      <c r="S4556">
        <v>0.75600000000000001</v>
      </c>
      <c r="T4556">
        <v>0.75600000000000001</v>
      </c>
      <c r="U4556">
        <v>1.5589999999999999</v>
      </c>
      <c r="V4556">
        <v>-9.4288320000000001E-4</v>
      </c>
      <c r="W4556" t="s">
        <v>38</v>
      </c>
      <c r="X4556" s="4">
        <f>IF(bot_orders[[#This Row],[side]]="sell", bot_orders[[#This Row],[accFillSz]]*bot_orders[[#This Row],[avgPx]] + bot_orders[[#This Row],[fee]], -bot_orders[[#This Row],[accFillSz]]*bot_orders[[#This Row],[avgPx]])</f>
        <v>1.1776611168</v>
      </c>
      <c r="Y4556" s="4">
        <f>IF(bot_orders[[#This Row],[side]]="buy", bot_orders[[#This Row],[accFillSz]] + bot_orders[[#This Row],[fee]], -bot_orders[[#This Row],[accFillSz]])</f>
        <v>-1.5589999999999999</v>
      </c>
      <c r="Z4556" s="4">
        <f>IF(bot_orders[[#This Row],[side]]="sell",bot_orders[[#This Row],[accFillSz]]*bot_orders[[#This Row],[avgPx]]+bot_orders[[#This Row],[fee]], 0)</f>
        <v>1.1776611168</v>
      </c>
      <c r="AA4556" s="4">
        <f>IF(bot_orders[[#This Row],[side]]="sell",-bot_orders[[#This Row],[accFillSz]],bot_orders[[#This Row],[accFillSz]]+bot_orders[[#This Row],[fee]])</f>
        <v>-1.5589999999999999</v>
      </c>
      <c r="AB4556">
        <v>0</v>
      </c>
      <c r="AC4556" t="s">
        <v>39</v>
      </c>
      <c r="AD4556">
        <v>0</v>
      </c>
      <c r="AE4556" t="s">
        <v>40</v>
      </c>
      <c r="AF4556" t="s">
        <v>41</v>
      </c>
      <c r="AG4556" t="s">
        <v>42</v>
      </c>
      <c r="AH4556" t="s">
        <v>28</v>
      </c>
      <c r="AI4556">
        <v>-1.5589999999999999</v>
      </c>
      <c r="AJ4556">
        <v>1.17766112</v>
      </c>
    </row>
    <row r="4557" spans="1:36" x14ac:dyDescent="0.3">
      <c r="A4557">
        <v>4151</v>
      </c>
      <c r="B4557" t="s">
        <v>302</v>
      </c>
      <c r="C4557" t="s">
        <v>28</v>
      </c>
      <c r="D4557" t="s">
        <v>29</v>
      </c>
      <c r="E4557" t="s">
        <v>30</v>
      </c>
      <c r="F4557" t="s">
        <v>31</v>
      </c>
      <c r="G4557" t="s">
        <v>1012</v>
      </c>
      <c r="H4557" t="s">
        <v>12484</v>
      </c>
      <c r="I4557" s="4" t="s">
        <v>12485</v>
      </c>
      <c r="J4557" s="1">
        <f>((((bot_orders[[#This Row],[cTime]]/ 1000)+3*3600) / 86400) + DATE(1970,1,1))</f>
        <v>45774.661602222222</v>
      </c>
      <c r="K4557" s="4" t="s">
        <v>12486</v>
      </c>
      <c r="L4557" s="1">
        <f>((((bot_orders[[#This Row],[uTime]]/ 1000)+3*3600) / 86400) + DATE(1970,1,1))</f>
        <v>45774.662196990743</v>
      </c>
      <c r="M4557" t="s">
        <v>34</v>
      </c>
      <c r="N4557" t="s">
        <v>28</v>
      </c>
      <c r="O4557" t="s">
        <v>35</v>
      </c>
      <c r="P4557">
        <v>1.5589999999999999</v>
      </c>
      <c r="Q4557" t="s">
        <v>36</v>
      </c>
      <c r="R4557" t="s">
        <v>37</v>
      </c>
      <c r="S4557">
        <v>0.75309999999999999</v>
      </c>
      <c r="T4557">
        <v>0.75309999999999999</v>
      </c>
      <c r="U4557">
        <v>1.5589999999999999</v>
      </c>
      <c r="V4557">
        <v>-9.3926630000000001E-4</v>
      </c>
      <c r="W4557" t="s">
        <v>38</v>
      </c>
      <c r="X4557" s="4">
        <f>IF(bot_orders[[#This Row],[side]]="sell", bot_orders[[#This Row],[accFillSz]]*bot_orders[[#This Row],[avgPx]] + bot_orders[[#This Row],[fee]], -bot_orders[[#This Row],[accFillSz]]*bot_orders[[#This Row],[avgPx]])</f>
        <v>1.1731436336999999</v>
      </c>
      <c r="Y4557" s="4">
        <f>IF(bot_orders[[#This Row],[side]]="buy", bot_orders[[#This Row],[accFillSz]] + bot_orders[[#This Row],[fee]], -bot_orders[[#This Row],[accFillSz]])</f>
        <v>-1.5589999999999999</v>
      </c>
      <c r="Z4557" s="4">
        <f>IF(bot_orders[[#This Row],[side]]="sell",bot_orders[[#This Row],[accFillSz]]*bot_orders[[#This Row],[avgPx]]+bot_orders[[#This Row],[fee]], 0)</f>
        <v>1.1731436336999999</v>
      </c>
      <c r="AA4557" s="4">
        <f>IF(bot_orders[[#This Row],[side]]="sell",-bot_orders[[#This Row],[accFillSz]],bot_orders[[#This Row],[accFillSz]]+bot_orders[[#This Row],[fee]])</f>
        <v>-1.5589999999999999</v>
      </c>
      <c r="AB4557">
        <v>0</v>
      </c>
      <c r="AC4557" t="s">
        <v>39</v>
      </c>
      <c r="AD4557">
        <v>0</v>
      </c>
      <c r="AE4557" t="s">
        <v>40</v>
      </c>
      <c r="AF4557" t="s">
        <v>41</v>
      </c>
      <c r="AG4557" t="s">
        <v>42</v>
      </c>
      <c r="AH4557" t="s">
        <v>28</v>
      </c>
      <c r="AI4557">
        <v>-1.5589999999999999</v>
      </c>
      <c r="AJ4557">
        <v>1.17314363</v>
      </c>
    </row>
    <row r="4558" spans="1:36" x14ac:dyDescent="0.3">
      <c r="A4558">
        <v>4152</v>
      </c>
      <c r="B4558" t="s">
        <v>302</v>
      </c>
      <c r="C4558" t="s">
        <v>28</v>
      </c>
      <c r="D4558" t="s">
        <v>29</v>
      </c>
      <c r="E4558" t="s">
        <v>30</v>
      </c>
      <c r="F4558" t="s">
        <v>31</v>
      </c>
      <c r="G4558" t="s">
        <v>1029</v>
      </c>
      <c r="H4558" t="s">
        <v>12487</v>
      </c>
      <c r="I4558" s="4" t="s">
        <v>12488</v>
      </c>
      <c r="J4558" s="1">
        <f>((((bot_orders[[#This Row],[cTime]]/ 1000)+3*3600) / 86400) + DATE(1970,1,1))</f>
        <v>45774.661602268519</v>
      </c>
      <c r="K4558" s="4" t="s">
        <v>12489</v>
      </c>
      <c r="L4558" s="1">
        <f>((((bot_orders[[#This Row],[uTime]]/ 1000)+3*3600) / 86400) + DATE(1970,1,1))</f>
        <v>45774.665073483797</v>
      </c>
      <c r="M4558" t="s">
        <v>34</v>
      </c>
      <c r="N4558" t="s">
        <v>28</v>
      </c>
      <c r="O4558" t="s">
        <v>35</v>
      </c>
      <c r="P4558">
        <v>1.5609999999999999</v>
      </c>
      <c r="Q4558" t="s">
        <v>36</v>
      </c>
      <c r="R4558" t="s">
        <v>55</v>
      </c>
      <c r="S4558">
        <v>0.74709999999999999</v>
      </c>
      <c r="T4558">
        <v>0.74709999999999999</v>
      </c>
      <c r="U4558">
        <v>1.5609999999999999</v>
      </c>
      <c r="V4558">
        <v>-1.2488E-3</v>
      </c>
      <c r="W4558" t="s">
        <v>39</v>
      </c>
      <c r="X4558" s="4">
        <f>IF(bot_orders[[#This Row],[side]]="sell", bot_orders[[#This Row],[accFillSz]]*bot_orders[[#This Row],[avgPx]] + bot_orders[[#This Row],[fee]], -bot_orders[[#This Row],[accFillSz]]*bot_orders[[#This Row],[avgPx]])</f>
        <v>-1.1662230999999998</v>
      </c>
      <c r="Y4558" s="4">
        <f>IF(bot_orders[[#This Row],[side]]="buy", bot_orders[[#This Row],[accFillSz]] + bot_orders[[#This Row],[fee]], -bot_orders[[#This Row],[accFillSz]])</f>
        <v>1.5597512</v>
      </c>
      <c r="Z4558" s="4">
        <f>IF(bot_orders[[#This Row],[side]]="sell",bot_orders[[#This Row],[accFillSz]]*bot_orders[[#This Row],[avgPx]]+bot_orders[[#This Row],[fee]], 0)</f>
        <v>0</v>
      </c>
      <c r="AA4558" s="4">
        <f>IF(bot_orders[[#This Row],[side]]="sell",-bot_orders[[#This Row],[accFillSz]],bot_orders[[#This Row],[accFillSz]]+bot_orders[[#This Row],[fee]])</f>
        <v>1.5597512</v>
      </c>
      <c r="AB4558">
        <v>0</v>
      </c>
      <c r="AC4558" t="s">
        <v>38</v>
      </c>
      <c r="AD4558">
        <v>0</v>
      </c>
      <c r="AE4558" t="s">
        <v>40</v>
      </c>
      <c r="AF4558" t="s">
        <v>41</v>
      </c>
      <c r="AG4558" t="s">
        <v>42</v>
      </c>
      <c r="AH4558" t="s">
        <v>28</v>
      </c>
      <c r="AI4558">
        <v>1.5597512</v>
      </c>
      <c r="AJ4558">
        <v>-1.1662231000000001</v>
      </c>
    </row>
    <row r="4559" spans="1:36" x14ac:dyDescent="0.3">
      <c r="A4559">
        <v>4153</v>
      </c>
      <c r="B4559" t="s">
        <v>302</v>
      </c>
      <c r="C4559" t="s">
        <v>28</v>
      </c>
      <c r="D4559" t="s">
        <v>29</v>
      </c>
      <c r="E4559" t="s">
        <v>30</v>
      </c>
      <c r="F4559" t="s">
        <v>31</v>
      </c>
      <c r="G4559" t="s">
        <v>1026</v>
      </c>
      <c r="H4559" t="s">
        <v>12490</v>
      </c>
      <c r="I4559" s="4" t="s">
        <v>12491</v>
      </c>
      <c r="J4559" s="1">
        <f>((((bot_orders[[#This Row],[cTime]]/ 1000)+3*3600) / 86400) + DATE(1970,1,1))</f>
        <v>45774.662197013888</v>
      </c>
      <c r="K4559" s="4" t="s">
        <v>12492</v>
      </c>
      <c r="L4559" s="1">
        <f>((((bot_orders[[#This Row],[uTime]]/ 1000)+3*3600) / 86400) + DATE(1970,1,1))</f>
        <v>45774.663410231486</v>
      </c>
      <c r="M4559" t="s">
        <v>34</v>
      </c>
      <c r="N4559" t="s">
        <v>28</v>
      </c>
      <c r="O4559" t="s">
        <v>35</v>
      </c>
      <c r="P4559">
        <v>1.5609999999999999</v>
      </c>
      <c r="Q4559" t="s">
        <v>36</v>
      </c>
      <c r="R4559" t="s">
        <v>55</v>
      </c>
      <c r="S4559">
        <v>0.75009999999999999</v>
      </c>
      <c r="T4559">
        <v>0.75009999999999999</v>
      </c>
      <c r="U4559">
        <v>1.5609999999999999</v>
      </c>
      <c r="V4559">
        <v>-1.2488E-3</v>
      </c>
      <c r="W4559" t="s">
        <v>39</v>
      </c>
      <c r="X4559" s="4">
        <f>IF(bot_orders[[#This Row],[side]]="sell", bot_orders[[#This Row],[accFillSz]]*bot_orders[[#This Row],[avgPx]] + bot_orders[[#This Row],[fee]], -bot_orders[[#This Row],[accFillSz]]*bot_orders[[#This Row],[avgPx]])</f>
        <v>-1.1709060999999998</v>
      </c>
      <c r="Y4559" s="4">
        <f>IF(bot_orders[[#This Row],[side]]="buy", bot_orders[[#This Row],[accFillSz]] + bot_orders[[#This Row],[fee]], -bot_orders[[#This Row],[accFillSz]])</f>
        <v>1.5597512</v>
      </c>
      <c r="Z4559" s="4">
        <f>IF(bot_orders[[#This Row],[side]]="sell",bot_orders[[#This Row],[accFillSz]]*bot_orders[[#This Row],[avgPx]]+bot_orders[[#This Row],[fee]], 0)</f>
        <v>0</v>
      </c>
      <c r="AA4559" s="4">
        <f>IF(bot_orders[[#This Row],[side]]="sell",-bot_orders[[#This Row],[accFillSz]],bot_orders[[#This Row],[accFillSz]]+bot_orders[[#This Row],[fee]])</f>
        <v>1.5597512</v>
      </c>
      <c r="AB4559">
        <v>0</v>
      </c>
      <c r="AC4559" t="s">
        <v>38</v>
      </c>
      <c r="AD4559">
        <v>0</v>
      </c>
      <c r="AE4559" t="s">
        <v>40</v>
      </c>
      <c r="AF4559" t="s">
        <v>41</v>
      </c>
      <c r="AG4559" t="s">
        <v>42</v>
      </c>
      <c r="AH4559" t="s">
        <v>28</v>
      </c>
      <c r="AI4559">
        <v>1.5597512</v>
      </c>
      <c r="AJ4559">
        <v>-1.1709061000000001</v>
      </c>
    </row>
    <row r="4560" spans="1:36" x14ac:dyDescent="0.3">
      <c r="A4560">
        <v>4154</v>
      </c>
      <c r="B4560" t="s">
        <v>302</v>
      </c>
      <c r="C4560" t="s">
        <v>28</v>
      </c>
      <c r="D4560" t="s">
        <v>29</v>
      </c>
      <c r="E4560" t="s">
        <v>30</v>
      </c>
      <c r="F4560" t="s">
        <v>31</v>
      </c>
      <c r="G4560" t="s">
        <v>1026</v>
      </c>
      <c r="H4560" t="s">
        <v>12493</v>
      </c>
      <c r="I4560" s="4" t="s">
        <v>12494</v>
      </c>
      <c r="J4560" s="1">
        <f>((((bot_orders[[#This Row],[cTime]]/ 1000)+3*3600) / 86400) + DATE(1970,1,1))</f>
        <v>45774.663410254623</v>
      </c>
      <c r="K4560" s="4" t="s">
        <v>12495</v>
      </c>
      <c r="L4560" s="1">
        <f>((((bot_orders[[#This Row],[uTime]]/ 1000)+3*3600) / 86400) + DATE(1970,1,1))</f>
        <v>45774.698929918981</v>
      </c>
      <c r="M4560" t="s">
        <v>34</v>
      </c>
      <c r="N4560" t="s">
        <v>28</v>
      </c>
      <c r="O4560" t="s">
        <v>35</v>
      </c>
      <c r="P4560">
        <v>1.5589999999999999</v>
      </c>
      <c r="Q4560" t="s">
        <v>36</v>
      </c>
      <c r="R4560" t="s">
        <v>37</v>
      </c>
      <c r="S4560">
        <v>0.75309999999999999</v>
      </c>
      <c r="T4560">
        <v>0.75309999999999999</v>
      </c>
      <c r="U4560">
        <v>1.5589999999999999</v>
      </c>
      <c r="V4560">
        <v>-9.3926630000000001E-4</v>
      </c>
      <c r="W4560" t="s">
        <v>38</v>
      </c>
      <c r="X4560" s="4">
        <f>IF(bot_orders[[#This Row],[side]]="sell", bot_orders[[#This Row],[accFillSz]]*bot_orders[[#This Row],[avgPx]] + bot_orders[[#This Row],[fee]], -bot_orders[[#This Row],[accFillSz]]*bot_orders[[#This Row],[avgPx]])</f>
        <v>1.1731436336999999</v>
      </c>
      <c r="Y4560" s="4">
        <f>IF(bot_orders[[#This Row],[side]]="buy", bot_orders[[#This Row],[accFillSz]] + bot_orders[[#This Row],[fee]], -bot_orders[[#This Row],[accFillSz]])</f>
        <v>-1.5589999999999999</v>
      </c>
      <c r="Z4560" s="4">
        <f>IF(bot_orders[[#This Row],[side]]="sell",bot_orders[[#This Row],[accFillSz]]*bot_orders[[#This Row],[avgPx]]+bot_orders[[#This Row],[fee]], 0)</f>
        <v>1.1731436336999999</v>
      </c>
      <c r="AA4560" s="4">
        <f>IF(bot_orders[[#This Row],[side]]="sell",-bot_orders[[#This Row],[accFillSz]],bot_orders[[#This Row],[accFillSz]]+bot_orders[[#This Row],[fee]])</f>
        <v>-1.5589999999999999</v>
      </c>
      <c r="AB4560">
        <v>0</v>
      </c>
      <c r="AC4560" t="s">
        <v>39</v>
      </c>
      <c r="AD4560">
        <v>0</v>
      </c>
      <c r="AE4560" t="s">
        <v>40</v>
      </c>
      <c r="AF4560" t="s">
        <v>41</v>
      </c>
      <c r="AG4560" t="s">
        <v>42</v>
      </c>
      <c r="AH4560" t="s">
        <v>28</v>
      </c>
      <c r="AI4560">
        <v>-1.5589999999999999</v>
      </c>
      <c r="AJ4560">
        <v>1.17314363</v>
      </c>
    </row>
    <row r="4561" spans="1:36" x14ac:dyDescent="0.3">
      <c r="A4561">
        <v>4157</v>
      </c>
      <c r="B4561" t="s">
        <v>302</v>
      </c>
      <c r="C4561" t="s">
        <v>28</v>
      </c>
      <c r="D4561" t="s">
        <v>29</v>
      </c>
      <c r="E4561" t="s">
        <v>30</v>
      </c>
      <c r="F4561" t="s">
        <v>31</v>
      </c>
      <c r="G4561" t="s">
        <v>1029</v>
      </c>
      <c r="H4561" t="s">
        <v>12496</v>
      </c>
      <c r="I4561" s="4" t="s">
        <v>12497</v>
      </c>
      <c r="J4561" s="1">
        <f>((((bot_orders[[#This Row],[cTime]]/ 1000)+3*3600) / 86400) + DATE(1970,1,1))</f>
        <v>45774.665073495373</v>
      </c>
      <c r="K4561" s="4" t="s">
        <v>12498</v>
      </c>
      <c r="L4561" s="1">
        <f>((((bot_orders[[#This Row],[uTime]]/ 1000)+3*3600) / 86400) + DATE(1970,1,1))</f>
        <v>45774.675560069445</v>
      </c>
      <c r="M4561" t="s">
        <v>34</v>
      </c>
      <c r="N4561" t="s">
        <v>28</v>
      </c>
      <c r="O4561" t="s">
        <v>35</v>
      </c>
      <c r="P4561">
        <v>1.5589999999999999</v>
      </c>
      <c r="Q4561" t="s">
        <v>36</v>
      </c>
      <c r="R4561" t="s">
        <v>37</v>
      </c>
      <c r="S4561">
        <v>0.75009999999999999</v>
      </c>
      <c r="T4561">
        <v>0.75009999999999999</v>
      </c>
      <c r="U4561">
        <v>1.5589999999999999</v>
      </c>
      <c r="V4561">
        <v>-9.3552469999999999E-4</v>
      </c>
      <c r="W4561" t="s">
        <v>38</v>
      </c>
      <c r="X4561" s="4">
        <f>IF(bot_orders[[#This Row],[side]]="sell", bot_orders[[#This Row],[accFillSz]]*bot_orders[[#This Row],[avgPx]] + bot_orders[[#This Row],[fee]], -bot_orders[[#This Row],[accFillSz]]*bot_orders[[#This Row],[avgPx]])</f>
        <v>1.1684703752999999</v>
      </c>
      <c r="Y4561" s="4">
        <f>IF(bot_orders[[#This Row],[side]]="buy", bot_orders[[#This Row],[accFillSz]] + bot_orders[[#This Row],[fee]], -bot_orders[[#This Row],[accFillSz]])</f>
        <v>-1.5589999999999999</v>
      </c>
      <c r="Z4561" s="4">
        <f>IF(bot_orders[[#This Row],[side]]="sell",bot_orders[[#This Row],[accFillSz]]*bot_orders[[#This Row],[avgPx]]+bot_orders[[#This Row],[fee]], 0)</f>
        <v>1.1684703752999999</v>
      </c>
      <c r="AA4561" s="4">
        <f>IF(bot_orders[[#This Row],[side]]="sell",-bot_orders[[#This Row],[accFillSz]],bot_orders[[#This Row],[accFillSz]]+bot_orders[[#This Row],[fee]])</f>
        <v>-1.5589999999999999</v>
      </c>
      <c r="AB4561">
        <v>0</v>
      </c>
      <c r="AC4561" t="s">
        <v>39</v>
      </c>
      <c r="AD4561">
        <v>0</v>
      </c>
      <c r="AE4561" t="s">
        <v>40</v>
      </c>
      <c r="AF4561" t="s">
        <v>41</v>
      </c>
      <c r="AG4561" t="s">
        <v>42</v>
      </c>
      <c r="AH4561" t="s">
        <v>28</v>
      </c>
      <c r="AI4561">
        <v>-1.5589999999999999</v>
      </c>
      <c r="AJ4561">
        <v>1.16847038</v>
      </c>
    </row>
    <row r="4562" spans="1:36" x14ac:dyDescent="0.3">
      <c r="A4562">
        <v>4158</v>
      </c>
      <c r="B4562" t="s">
        <v>302</v>
      </c>
      <c r="C4562" t="s">
        <v>28</v>
      </c>
      <c r="D4562" t="s">
        <v>29</v>
      </c>
      <c r="E4562" t="s">
        <v>30</v>
      </c>
      <c r="F4562" t="s">
        <v>31</v>
      </c>
      <c r="G4562" t="s">
        <v>1031</v>
      </c>
      <c r="H4562" t="s">
        <v>12499</v>
      </c>
      <c r="I4562" s="4" t="s">
        <v>12500</v>
      </c>
      <c r="J4562" s="1">
        <f>((((bot_orders[[#This Row],[cTime]]/ 1000)+3*3600) / 86400) + DATE(1970,1,1))</f>
        <v>45774.665073541662</v>
      </c>
      <c r="K4562" s="4" t="s">
        <v>12501</v>
      </c>
      <c r="L4562" s="1">
        <f>((((bot_orders[[#This Row],[uTime]]/ 1000)+3*3600) / 86400) + DATE(1970,1,1))</f>
        <v>45774.665428969907</v>
      </c>
      <c r="M4562" t="s">
        <v>34</v>
      </c>
      <c r="N4562" t="s">
        <v>28</v>
      </c>
      <c r="O4562" t="s">
        <v>35</v>
      </c>
      <c r="P4562">
        <v>1.5609999999999999</v>
      </c>
      <c r="Q4562" t="s">
        <v>36</v>
      </c>
      <c r="R4562" t="s">
        <v>55</v>
      </c>
      <c r="S4562">
        <v>0.74409999999999998</v>
      </c>
      <c r="T4562">
        <v>0.74409999999999998</v>
      </c>
      <c r="U4562">
        <v>1.5609999999999999</v>
      </c>
      <c r="V4562">
        <v>-1.2488E-3</v>
      </c>
      <c r="W4562" t="s">
        <v>39</v>
      </c>
      <c r="X4562" s="4">
        <f>IF(bot_orders[[#This Row],[side]]="sell", bot_orders[[#This Row],[accFillSz]]*bot_orders[[#This Row],[avgPx]] + bot_orders[[#This Row],[fee]], -bot_orders[[#This Row],[accFillSz]]*bot_orders[[#This Row],[avgPx]])</f>
        <v>-1.1615400999999999</v>
      </c>
      <c r="Y4562" s="4">
        <f>IF(bot_orders[[#This Row],[side]]="buy", bot_orders[[#This Row],[accFillSz]] + bot_orders[[#This Row],[fee]], -bot_orders[[#This Row],[accFillSz]])</f>
        <v>1.5597512</v>
      </c>
      <c r="Z4562" s="4">
        <f>IF(bot_orders[[#This Row],[side]]="sell",bot_orders[[#This Row],[accFillSz]]*bot_orders[[#This Row],[avgPx]]+bot_orders[[#This Row],[fee]], 0)</f>
        <v>0</v>
      </c>
      <c r="AA4562" s="4">
        <f>IF(bot_orders[[#This Row],[side]]="sell",-bot_orders[[#This Row],[accFillSz]],bot_orders[[#This Row],[accFillSz]]+bot_orders[[#This Row],[fee]])</f>
        <v>1.5597512</v>
      </c>
      <c r="AB4562">
        <v>0</v>
      </c>
      <c r="AC4562" t="s">
        <v>38</v>
      </c>
      <c r="AD4562">
        <v>0</v>
      </c>
      <c r="AE4562" t="s">
        <v>40</v>
      </c>
      <c r="AF4562" t="s">
        <v>41</v>
      </c>
      <c r="AG4562" t="s">
        <v>42</v>
      </c>
      <c r="AH4562" t="s">
        <v>28</v>
      </c>
      <c r="AI4562">
        <v>1.5597512</v>
      </c>
      <c r="AJ4562">
        <v>-1.1615401000000001</v>
      </c>
    </row>
    <row r="4563" spans="1:36" x14ac:dyDescent="0.3">
      <c r="A4563">
        <v>4161</v>
      </c>
      <c r="B4563" t="s">
        <v>302</v>
      </c>
      <c r="C4563" t="s">
        <v>28</v>
      </c>
      <c r="D4563" t="s">
        <v>29</v>
      </c>
      <c r="E4563" t="s">
        <v>30</v>
      </c>
      <c r="F4563" t="s">
        <v>31</v>
      </c>
      <c r="G4563" t="s">
        <v>1031</v>
      </c>
      <c r="H4563" t="s">
        <v>12502</v>
      </c>
      <c r="I4563" s="4" t="s">
        <v>12503</v>
      </c>
      <c r="J4563" s="1">
        <f>((((bot_orders[[#This Row],[cTime]]/ 1000)+3*3600) / 86400) + DATE(1970,1,1))</f>
        <v>45774.665428981476</v>
      </c>
      <c r="K4563" s="4" t="s">
        <v>12504</v>
      </c>
      <c r="L4563" s="1">
        <f>((((bot_orders[[#This Row],[uTime]]/ 1000)+3*3600) / 86400) + DATE(1970,1,1))</f>
        <v>45774.666478032406</v>
      </c>
      <c r="M4563" t="s">
        <v>34</v>
      </c>
      <c r="N4563" t="s">
        <v>28</v>
      </c>
      <c r="O4563" t="s">
        <v>35</v>
      </c>
      <c r="P4563">
        <v>1.5589999999999999</v>
      </c>
      <c r="Q4563" t="s">
        <v>36</v>
      </c>
      <c r="R4563" t="s">
        <v>37</v>
      </c>
      <c r="S4563">
        <v>0.74709999999999999</v>
      </c>
      <c r="T4563">
        <v>0.74709999999999999</v>
      </c>
      <c r="U4563">
        <v>1.5589999999999999</v>
      </c>
      <c r="V4563">
        <v>-9.3178309999999997E-4</v>
      </c>
      <c r="W4563" t="s">
        <v>38</v>
      </c>
      <c r="X4563" s="4">
        <f>IF(bot_orders[[#This Row],[side]]="sell", bot_orders[[#This Row],[accFillSz]]*bot_orders[[#This Row],[avgPx]] + bot_orders[[#This Row],[fee]], -bot_orders[[#This Row],[accFillSz]]*bot_orders[[#This Row],[avgPx]])</f>
        <v>1.1637971168999999</v>
      </c>
      <c r="Y4563" s="4">
        <f>IF(bot_orders[[#This Row],[side]]="buy", bot_orders[[#This Row],[accFillSz]] + bot_orders[[#This Row],[fee]], -bot_orders[[#This Row],[accFillSz]])</f>
        <v>-1.5589999999999999</v>
      </c>
      <c r="Z4563" s="4">
        <f>IF(bot_orders[[#This Row],[side]]="sell",bot_orders[[#This Row],[accFillSz]]*bot_orders[[#This Row],[avgPx]]+bot_orders[[#This Row],[fee]], 0)</f>
        <v>1.1637971168999999</v>
      </c>
      <c r="AA4563" s="4">
        <f>IF(bot_orders[[#This Row],[side]]="sell",-bot_orders[[#This Row],[accFillSz]],bot_orders[[#This Row],[accFillSz]]+bot_orders[[#This Row],[fee]])</f>
        <v>-1.5589999999999999</v>
      </c>
      <c r="AB4563">
        <v>0</v>
      </c>
      <c r="AC4563" t="s">
        <v>39</v>
      </c>
      <c r="AD4563">
        <v>0</v>
      </c>
      <c r="AE4563" t="s">
        <v>40</v>
      </c>
      <c r="AF4563" t="s">
        <v>41</v>
      </c>
      <c r="AG4563" t="s">
        <v>42</v>
      </c>
      <c r="AH4563" t="s">
        <v>28</v>
      </c>
      <c r="AI4563">
        <v>-1.5589999999999999</v>
      </c>
      <c r="AJ4563">
        <v>1.1637971199999999</v>
      </c>
    </row>
    <row r="4564" spans="1:36" x14ac:dyDescent="0.3">
      <c r="A4564">
        <v>4162</v>
      </c>
      <c r="B4564" t="s">
        <v>302</v>
      </c>
      <c r="C4564" t="s">
        <v>28</v>
      </c>
      <c r="D4564" t="s">
        <v>29</v>
      </c>
      <c r="E4564" t="s">
        <v>30</v>
      </c>
      <c r="F4564" t="s">
        <v>31</v>
      </c>
      <c r="G4564" t="s">
        <v>1042</v>
      </c>
      <c r="H4564" t="s">
        <v>12505</v>
      </c>
      <c r="I4564" s="4" t="s">
        <v>12506</v>
      </c>
      <c r="J4564" s="1">
        <f>((((bot_orders[[#This Row],[cTime]]/ 1000)+3*3600) / 86400) + DATE(1970,1,1))</f>
        <v>45774.665429039349</v>
      </c>
      <c r="K4564" s="4" t="s">
        <v>12507</v>
      </c>
      <c r="L4564" s="1">
        <f>((((bot_orders[[#This Row],[uTime]]/ 1000)+3*3600) / 86400) + DATE(1970,1,1))</f>
        <v>45774.670580312501</v>
      </c>
      <c r="M4564" t="s">
        <v>34</v>
      </c>
      <c r="N4564" t="s">
        <v>28</v>
      </c>
      <c r="O4564" t="s">
        <v>35</v>
      </c>
      <c r="P4564">
        <v>1.5609999999999999</v>
      </c>
      <c r="Q4564" t="s">
        <v>36</v>
      </c>
      <c r="R4564" t="s">
        <v>55</v>
      </c>
      <c r="S4564">
        <v>0.74119999999999997</v>
      </c>
      <c r="T4564">
        <v>0.74119999999999997</v>
      </c>
      <c r="U4564">
        <v>1.5609999999999999</v>
      </c>
      <c r="V4564">
        <v>-1.2488E-3</v>
      </c>
      <c r="W4564" t="s">
        <v>39</v>
      </c>
      <c r="X4564" s="4">
        <f>IF(bot_orders[[#This Row],[side]]="sell", bot_orders[[#This Row],[accFillSz]]*bot_orders[[#This Row],[avgPx]] + bot_orders[[#This Row],[fee]], -bot_orders[[#This Row],[accFillSz]]*bot_orders[[#This Row],[avgPx]])</f>
        <v>-1.1570132</v>
      </c>
      <c r="Y4564" s="4">
        <f>IF(bot_orders[[#This Row],[side]]="buy", bot_orders[[#This Row],[accFillSz]] + bot_orders[[#This Row],[fee]], -bot_orders[[#This Row],[accFillSz]])</f>
        <v>1.5597512</v>
      </c>
      <c r="Z4564" s="4">
        <f>IF(bot_orders[[#This Row],[side]]="sell",bot_orders[[#This Row],[accFillSz]]*bot_orders[[#This Row],[avgPx]]+bot_orders[[#This Row],[fee]], 0)</f>
        <v>0</v>
      </c>
      <c r="AA4564" s="4">
        <f>IF(bot_orders[[#This Row],[side]]="sell",-bot_orders[[#This Row],[accFillSz]],bot_orders[[#This Row],[accFillSz]]+bot_orders[[#This Row],[fee]])</f>
        <v>1.5597512</v>
      </c>
      <c r="AB4564">
        <v>0</v>
      </c>
      <c r="AC4564" t="s">
        <v>38</v>
      </c>
      <c r="AD4564">
        <v>0</v>
      </c>
      <c r="AE4564" t="s">
        <v>40</v>
      </c>
      <c r="AF4564" t="s">
        <v>41</v>
      </c>
      <c r="AG4564" t="s">
        <v>42</v>
      </c>
      <c r="AH4564" t="s">
        <v>28</v>
      </c>
      <c r="AI4564">
        <v>1.5597512</v>
      </c>
      <c r="AJ4564">
        <v>-1.1570132</v>
      </c>
    </row>
    <row r="4565" spans="1:36" x14ac:dyDescent="0.3">
      <c r="A4565">
        <v>4163</v>
      </c>
      <c r="B4565" t="s">
        <v>302</v>
      </c>
      <c r="C4565" t="s">
        <v>28</v>
      </c>
      <c r="D4565" t="s">
        <v>29</v>
      </c>
      <c r="E4565" t="s">
        <v>30</v>
      </c>
      <c r="F4565" t="s">
        <v>31</v>
      </c>
      <c r="G4565" t="s">
        <v>1033</v>
      </c>
      <c r="H4565" t="s">
        <v>12508</v>
      </c>
      <c r="I4565" s="4" t="s">
        <v>12509</v>
      </c>
      <c r="J4565" s="1">
        <f>((((bot_orders[[#This Row],[cTime]]/ 1000)+3*3600) / 86400) + DATE(1970,1,1))</f>
        <v>45774.666478055558</v>
      </c>
      <c r="K4565" s="4" t="s">
        <v>12510</v>
      </c>
      <c r="L4565" s="1">
        <f>((((bot_orders[[#This Row],[uTime]]/ 1000)+3*3600) / 86400) + DATE(1970,1,1))</f>
        <v>45774.666944895835</v>
      </c>
      <c r="M4565" t="s">
        <v>34</v>
      </c>
      <c r="N4565" t="s">
        <v>28</v>
      </c>
      <c r="O4565" t="s">
        <v>35</v>
      </c>
      <c r="P4565">
        <v>1.5609999999999999</v>
      </c>
      <c r="Q4565" t="s">
        <v>36</v>
      </c>
      <c r="R4565" t="s">
        <v>55</v>
      </c>
      <c r="S4565">
        <v>0.74409999999999998</v>
      </c>
      <c r="T4565">
        <v>0.74409999999999998</v>
      </c>
      <c r="U4565">
        <v>1.5609999999999999</v>
      </c>
      <c r="V4565">
        <v>-1.2488E-3</v>
      </c>
      <c r="W4565" t="s">
        <v>39</v>
      </c>
      <c r="X4565" s="4">
        <f>IF(bot_orders[[#This Row],[side]]="sell", bot_orders[[#This Row],[accFillSz]]*bot_orders[[#This Row],[avgPx]] + bot_orders[[#This Row],[fee]], -bot_orders[[#This Row],[accFillSz]]*bot_orders[[#This Row],[avgPx]])</f>
        <v>-1.1615400999999999</v>
      </c>
      <c r="Y4565" s="4">
        <f>IF(bot_orders[[#This Row],[side]]="buy", bot_orders[[#This Row],[accFillSz]] + bot_orders[[#This Row],[fee]], -bot_orders[[#This Row],[accFillSz]])</f>
        <v>1.5597512</v>
      </c>
      <c r="Z4565" s="4">
        <f>IF(bot_orders[[#This Row],[side]]="sell",bot_orders[[#This Row],[accFillSz]]*bot_orders[[#This Row],[avgPx]]+bot_orders[[#This Row],[fee]], 0)</f>
        <v>0</v>
      </c>
      <c r="AA4565" s="4">
        <f>IF(bot_orders[[#This Row],[side]]="sell",-bot_orders[[#This Row],[accFillSz]],bot_orders[[#This Row],[accFillSz]]+bot_orders[[#This Row],[fee]])</f>
        <v>1.5597512</v>
      </c>
      <c r="AB4565">
        <v>0</v>
      </c>
      <c r="AC4565" t="s">
        <v>38</v>
      </c>
      <c r="AD4565">
        <v>0</v>
      </c>
      <c r="AE4565" t="s">
        <v>40</v>
      </c>
      <c r="AF4565" t="s">
        <v>41</v>
      </c>
      <c r="AG4565" t="s">
        <v>42</v>
      </c>
      <c r="AH4565" t="s">
        <v>28</v>
      </c>
      <c r="AI4565">
        <v>1.5597512</v>
      </c>
      <c r="AJ4565">
        <v>-1.1615401000000001</v>
      </c>
    </row>
    <row r="4566" spans="1:36" x14ac:dyDescent="0.3">
      <c r="A4566">
        <v>4164</v>
      </c>
      <c r="B4566" t="s">
        <v>302</v>
      </c>
      <c r="C4566" t="s">
        <v>28</v>
      </c>
      <c r="D4566" t="s">
        <v>29</v>
      </c>
      <c r="E4566" t="s">
        <v>30</v>
      </c>
      <c r="F4566" t="s">
        <v>31</v>
      </c>
      <c r="G4566" t="s">
        <v>1033</v>
      </c>
      <c r="H4566" t="s">
        <v>12511</v>
      </c>
      <c r="I4566" s="4" t="s">
        <v>12512</v>
      </c>
      <c r="J4566" s="1">
        <f>((((bot_orders[[#This Row],[cTime]]/ 1000)+3*3600) / 86400) + DATE(1970,1,1))</f>
        <v>45774.666944907411</v>
      </c>
      <c r="K4566" s="4" t="s">
        <v>12513</v>
      </c>
      <c r="L4566" s="1">
        <f>((((bot_orders[[#This Row],[uTime]]/ 1000)+3*3600) / 86400) + DATE(1970,1,1))</f>
        <v>45774.667994328702</v>
      </c>
      <c r="M4566" t="s">
        <v>34</v>
      </c>
      <c r="N4566" t="s">
        <v>28</v>
      </c>
      <c r="O4566" t="s">
        <v>35</v>
      </c>
      <c r="P4566">
        <v>1.5589999999999999</v>
      </c>
      <c r="Q4566" t="s">
        <v>36</v>
      </c>
      <c r="R4566" t="s">
        <v>37</v>
      </c>
      <c r="S4566">
        <v>0.74709999999999999</v>
      </c>
      <c r="T4566">
        <v>0.74709999999999999</v>
      </c>
      <c r="U4566">
        <v>1.5589999999999999</v>
      </c>
      <c r="V4566">
        <v>-9.3178309999999997E-4</v>
      </c>
      <c r="W4566" t="s">
        <v>38</v>
      </c>
      <c r="X4566" s="4">
        <f>IF(bot_orders[[#This Row],[side]]="sell", bot_orders[[#This Row],[accFillSz]]*bot_orders[[#This Row],[avgPx]] + bot_orders[[#This Row],[fee]], -bot_orders[[#This Row],[accFillSz]]*bot_orders[[#This Row],[avgPx]])</f>
        <v>1.1637971168999999</v>
      </c>
      <c r="Y4566" s="4">
        <f>IF(bot_orders[[#This Row],[side]]="buy", bot_orders[[#This Row],[accFillSz]] + bot_orders[[#This Row],[fee]], -bot_orders[[#This Row],[accFillSz]])</f>
        <v>-1.5589999999999999</v>
      </c>
      <c r="Z4566" s="4">
        <f>IF(bot_orders[[#This Row],[side]]="sell",bot_orders[[#This Row],[accFillSz]]*bot_orders[[#This Row],[avgPx]]+bot_orders[[#This Row],[fee]], 0)</f>
        <v>1.1637971168999999</v>
      </c>
      <c r="AA4566" s="4">
        <f>IF(bot_orders[[#This Row],[side]]="sell",-bot_orders[[#This Row],[accFillSz]],bot_orders[[#This Row],[accFillSz]]+bot_orders[[#This Row],[fee]])</f>
        <v>-1.5589999999999999</v>
      </c>
      <c r="AB4566">
        <v>0</v>
      </c>
      <c r="AC4566" t="s">
        <v>39</v>
      </c>
      <c r="AD4566">
        <v>0</v>
      </c>
      <c r="AE4566" t="s">
        <v>40</v>
      </c>
      <c r="AF4566" t="s">
        <v>41</v>
      </c>
      <c r="AG4566" t="s">
        <v>42</v>
      </c>
      <c r="AH4566" t="s">
        <v>28</v>
      </c>
      <c r="AI4566">
        <v>-1.5589999999999999</v>
      </c>
      <c r="AJ4566">
        <v>1.1637971199999999</v>
      </c>
    </row>
    <row r="4567" spans="1:36" x14ac:dyDescent="0.3">
      <c r="A4567">
        <v>4165</v>
      </c>
      <c r="B4567" t="s">
        <v>302</v>
      </c>
      <c r="C4567" t="s">
        <v>28</v>
      </c>
      <c r="D4567" t="s">
        <v>29</v>
      </c>
      <c r="E4567" t="s">
        <v>30</v>
      </c>
      <c r="F4567" t="s">
        <v>31</v>
      </c>
      <c r="G4567" t="s">
        <v>1048</v>
      </c>
      <c r="H4567" t="s">
        <v>12514</v>
      </c>
      <c r="I4567" s="4" t="s">
        <v>12515</v>
      </c>
      <c r="J4567" s="1">
        <f>((((bot_orders[[#This Row],[cTime]]/ 1000)+3*3600) / 86400) + DATE(1970,1,1))</f>
        <v>45774.667994351854</v>
      </c>
      <c r="K4567" s="4" t="s">
        <v>12516</v>
      </c>
      <c r="L4567" s="1">
        <f>((((bot_orders[[#This Row],[uTime]]/ 1000)+3*3600) / 86400) + DATE(1970,1,1))</f>
        <v>45774.66906792824</v>
      </c>
      <c r="M4567" t="s">
        <v>34</v>
      </c>
      <c r="N4567" t="s">
        <v>28</v>
      </c>
      <c r="O4567" t="s">
        <v>35</v>
      </c>
      <c r="P4567">
        <v>1.5609999999999999</v>
      </c>
      <c r="Q4567" t="s">
        <v>36</v>
      </c>
      <c r="R4567" t="s">
        <v>55</v>
      </c>
      <c r="S4567">
        <v>0.74409999999999998</v>
      </c>
      <c r="T4567">
        <v>0.74409999999999998</v>
      </c>
      <c r="U4567">
        <v>1.5609999999999999</v>
      </c>
      <c r="V4567">
        <v>-1.2488E-3</v>
      </c>
      <c r="W4567" t="s">
        <v>39</v>
      </c>
      <c r="X4567" s="4">
        <f>IF(bot_orders[[#This Row],[side]]="sell", bot_orders[[#This Row],[accFillSz]]*bot_orders[[#This Row],[avgPx]] + bot_orders[[#This Row],[fee]], -bot_orders[[#This Row],[accFillSz]]*bot_orders[[#This Row],[avgPx]])</f>
        <v>-1.1615400999999999</v>
      </c>
      <c r="Y4567" s="4">
        <f>IF(bot_orders[[#This Row],[side]]="buy", bot_orders[[#This Row],[accFillSz]] + bot_orders[[#This Row],[fee]], -bot_orders[[#This Row],[accFillSz]])</f>
        <v>1.5597512</v>
      </c>
      <c r="Z4567" s="4">
        <f>IF(bot_orders[[#This Row],[side]]="sell",bot_orders[[#This Row],[accFillSz]]*bot_orders[[#This Row],[avgPx]]+bot_orders[[#This Row],[fee]], 0)</f>
        <v>0</v>
      </c>
      <c r="AA4567" s="4">
        <f>IF(bot_orders[[#This Row],[side]]="sell",-bot_orders[[#This Row],[accFillSz]],bot_orders[[#This Row],[accFillSz]]+bot_orders[[#This Row],[fee]])</f>
        <v>1.5597512</v>
      </c>
      <c r="AB4567">
        <v>0</v>
      </c>
      <c r="AC4567" t="s">
        <v>38</v>
      </c>
      <c r="AD4567">
        <v>0</v>
      </c>
      <c r="AE4567" t="s">
        <v>40</v>
      </c>
      <c r="AF4567" t="s">
        <v>41</v>
      </c>
      <c r="AG4567" t="s">
        <v>42</v>
      </c>
      <c r="AH4567" t="s">
        <v>28</v>
      </c>
      <c r="AI4567">
        <v>1.5597512</v>
      </c>
      <c r="AJ4567">
        <v>-1.1615401000000001</v>
      </c>
    </row>
    <row r="4568" spans="1:36" x14ac:dyDescent="0.3">
      <c r="A4568">
        <v>4166</v>
      </c>
      <c r="B4568" t="s">
        <v>302</v>
      </c>
      <c r="C4568" t="s">
        <v>28</v>
      </c>
      <c r="D4568" t="s">
        <v>29</v>
      </c>
      <c r="E4568" t="s">
        <v>30</v>
      </c>
      <c r="F4568" t="s">
        <v>31</v>
      </c>
      <c r="G4568" t="s">
        <v>1048</v>
      </c>
      <c r="H4568" t="s">
        <v>12517</v>
      </c>
      <c r="I4568" s="4" t="s">
        <v>12518</v>
      </c>
      <c r="J4568" s="1">
        <f>((((bot_orders[[#This Row],[cTime]]/ 1000)+3*3600) / 86400) + DATE(1970,1,1))</f>
        <v>45774.669067951385</v>
      </c>
      <c r="K4568" s="4" t="s">
        <v>12519</v>
      </c>
      <c r="L4568" s="1">
        <f>((((bot_orders[[#This Row],[uTime]]/ 1000)+3*3600) / 86400) + DATE(1970,1,1))</f>
        <v>45774.673797731477</v>
      </c>
      <c r="M4568" t="s">
        <v>34</v>
      </c>
      <c r="N4568" t="s">
        <v>28</v>
      </c>
      <c r="O4568" t="s">
        <v>35</v>
      </c>
      <c r="P4568">
        <v>1.5589999999999999</v>
      </c>
      <c r="Q4568" t="s">
        <v>36</v>
      </c>
      <c r="R4568" t="s">
        <v>37</v>
      </c>
      <c r="S4568">
        <v>0.74709999999999999</v>
      </c>
      <c r="T4568">
        <v>0.74709999999999999</v>
      </c>
      <c r="U4568">
        <v>1.5589999999999999</v>
      </c>
      <c r="V4568">
        <v>-9.3178309999999997E-4</v>
      </c>
      <c r="W4568" t="s">
        <v>38</v>
      </c>
      <c r="X4568" s="4">
        <f>IF(bot_orders[[#This Row],[side]]="sell", bot_orders[[#This Row],[accFillSz]]*bot_orders[[#This Row],[avgPx]] + bot_orders[[#This Row],[fee]], -bot_orders[[#This Row],[accFillSz]]*bot_orders[[#This Row],[avgPx]])</f>
        <v>1.1637971168999999</v>
      </c>
      <c r="Y4568" s="4">
        <f>IF(bot_orders[[#This Row],[side]]="buy", bot_orders[[#This Row],[accFillSz]] + bot_orders[[#This Row],[fee]], -bot_orders[[#This Row],[accFillSz]])</f>
        <v>-1.5589999999999999</v>
      </c>
      <c r="Z4568" s="4">
        <f>IF(bot_orders[[#This Row],[side]]="sell",bot_orders[[#This Row],[accFillSz]]*bot_orders[[#This Row],[avgPx]]+bot_orders[[#This Row],[fee]], 0)</f>
        <v>1.1637971168999999</v>
      </c>
      <c r="AA4568" s="4">
        <f>IF(bot_orders[[#This Row],[side]]="sell",-bot_orders[[#This Row],[accFillSz]],bot_orders[[#This Row],[accFillSz]]+bot_orders[[#This Row],[fee]])</f>
        <v>-1.5589999999999999</v>
      </c>
      <c r="AB4568">
        <v>0</v>
      </c>
      <c r="AC4568" t="s">
        <v>39</v>
      </c>
      <c r="AD4568">
        <v>0</v>
      </c>
      <c r="AE4568" t="s">
        <v>40</v>
      </c>
      <c r="AF4568" t="s">
        <v>41</v>
      </c>
      <c r="AG4568" t="s">
        <v>42</v>
      </c>
      <c r="AH4568" t="s">
        <v>28</v>
      </c>
      <c r="AI4568">
        <v>-1.5589999999999999</v>
      </c>
      <c r="AJ4568">
        <v>1.1637971199999999</v>
      </c>
    </row>
    <row r="4569" spans="1:36" x14ac:dyDescent="0.3">
      <c r="A4569">
        <v>4167</v>
      </c>
      <c r="B4569" t="s">
        <v>302</v>
      </c>
      <c r="C4569" t="s">
        <v>28</v>
      </c>
      <c r="D4569" t="s">
        <v>29</v>
      </c>
      <c r="E4569" t="s">
        <v>30</v>
      </c>
      <c r="F4569" t="s">
        <v>31</v>
      </c>
      <c r="G4569" t="s">
        <v>1042</v>
      </c>
      <c r="H4569" t="s">
        <v>12520</v>
      </c>
      <c r="I4569" s="4" t="s">
        <v>12521</v>
      </c>
      <c r="J4569" s="1">
        <f>((((bot_orders[[#This Row],[cTime]]/ 1000)+3*3600) / 86400) + DATE(1970,1,1))</f>
        <v>45774.670580335645</v>
      </c>
      <c r="K4569" s="4" t="s">
        <v>12522</v>
      </c>
      <c r="L4569" s="1">
        <f>((((bot_orders[[#This Row],[uTime]]/ 1000)+3*3600) / 86400) + DATE(1970,1,1))</f>
        <v>45774.671741192127</v>
      </c>
      <c r="M4569" t="s">
        <v>34</v>
      </c>
      <c r="N4569" t="s">
        <v>28</v>
      </c>
      <c r="O4569" t="s">
        <v>35</v>
      </c>
      <c r="P4569">
        <v>1.5589999999999999</v>
      </c>
      <c r="Q4569" t="s">
        <v>36</v>
      </c>
      <c r="R4569" t="s">
        <v>37</v>
      </c>
      <c r="S4569">
        <v>0.74409999999999998</v>
      </c>
      <c r="T4569">
        <v>0.74409999999999998</v>
      </c>
      <c r="U4569">
        <v>1.5589999999999999</v>
      </c>
      <c r="V4569">
        <v>-9.2804149999999995E-4</v>
      </c>
      <c r="W4569" t="s">
        <v>38</v>
      </c>
      <c r="X4569" s="4">
        <f>IF(bot_orders[[#This Row],[side]]="sell", bot_orders[[#This Row],[accFillSz]]*bot_orders[[#This Row],[avgPx]] + bot_orders[[#This Row],[fee]], -bot_orders[[#This Row],[accFillSz]]*bot_orders[[#This Row],[avgPx]])</f>
        <v>1.1591238585000001</v>
      </c>
      <c r="Y4569" s="4">
        <f>IF(bot_orders[[#This Row],[side]]="buy", bot_orders[[#This Row],[accFillSz]] + bot_orders[[#This Row],[fee]], -bot_orders[[#This Row],[accFillSz]])</f>
        <v>-1.5589999999999999</v>
      </c>
      <c r="Z4569" s="4">
        <f>IF(bot_orders[[#This Row],[side]]="sell",bot_orders[[#This Row],[accFillSz]]*bot_orders[[#This Row],[avgPx]]+bot_orders[[#This Row],[fee]], 0)</f>
        <v>1.1591238585000001</v>
      </c>
      <c r="AA4569" s="4">
        <f>IF(bot_orders[[#This Row],[side]]="sell",-bot_orders[[#This Row],[accFillSz]],bot_orders[[#This Row],[accFillSz]]+bot_orders[[#This Row],[fee]])</f>
        <v>-1.5589999999999999</v>
      </c>
      <c r="AB4569">
        <v>0</v>
      </c>
      <c r="AC4569" t="s">
        <v>39</v>
      </c>
      <c r="AD4569">
        <v>0</v>
      </c>
      <c r="AE4569" t="s">
        <v>40</v>
      </c>
      <c r="AF4569" t="s">
        <v>41</v>
      </c>
      <c r="AG4569" t="s">
        <v>42</v>
      </c>
      <c r="AH4569" t="s">
        <v>28</v>
      </c>
      <c r="AI4569">
        <v>-1.5589999999999999</v>
      </c>
      <c r="AJ4569">
        <v>1.15912386</v>
      </c>
    </row>
    <row r="4570" spans="1:36" x14ac:dyDescent="0.3">
      <c r="A4570">
        <v>4168</v>
      </c>
      <c r="B4570" t="s">
        <v>302</v>
      </c>
      <c r="C4570" t="s">
        <v>28</v>
      </c>
      <c r="D4570" t="s">
        <v>29</v>
      </c>
      <c r="E4570" t="s">
        <v>30</v>
      </c>
      <c r="F4570" t="s">
        <v>31</v>
      </c>
      <c r="G4570" t="s">
        <v>1168</v>
      </c>
      <c r="H4570" t="s">
        <v>12523</v>
      </c>
      <c r="I4570" s="4" t="s">
        <v>12524</v>
      </c>
      <c r="J4570" s="1">
        <f>((((bot_orders[[#This Row],[cTime]]/ 1000)+3*3600) / 86400) + DATE(1970,1,1))</f>
        <v>45774.67058038195</v>
      </c>
      <c r="K4570" s="4" t="s">
        <v>12525</v>
      </c>
      <c r="L4570" s="1">
        <f>((((bot_orders[[#This Row],[uTime]]/ 1000)+3*3600) / 86400) + DATE(1970,1,1))</f>
        <v>45774.828746828702</v>
      </c>
      <c r="M4570" t="s">
        <v>34</v>
      </c>
      <c r="N4570" t="s">
        <v>28</v>
      </c>
      <c r="O4570" t="s">
        <v>35</v>
      </c>
      <c r="P4570">
        <v>1.5609999999999999</v>
      </c>
      <c r="Q4570" t="s">
        <v>36</v>
      </c>
      <c r="R4570" t="s">
        <v>55</v>
      </c>
      <c r="S4570">
        <v>0.73829999999999996</v>
      </c>
      <c r="T4570">
        <v>0.73829999999999996</v>
      </c>
      <c r="U4570">
        <v>1.5609999999999999</v>
      </c>
      <c r="V4570">
        <v>-1.2488E-3</v>
      </c>
      <c r="W4570" t="s">
        <v>39</v>
      </c>
      <c r="X4570" s="4">
        <f>IF(bot_orders[[#This Row],[side]]="sell", bot_orders[[#This Row],[accFillSz]]*bot_orders[[#This Row],[avgPx]] + bot_orders[[#This Row],[fee]], -bot_orders[[#This Row],[accFillSz]]*bot_orders[[#This Row],[avgPx]])</f>
        <v>-1.1524862999999999</v>
      </c>
      <c r="Y4570" s="4">
        <f>IF(bot_orders[[#This Row],[side]]="buy", bot_orders[[#This Row],[accFillSz]] + bot_orders[[#This Row],[fee]], -bot_orders[[#This Row],[accFillSz]])</f>
        <v>1.5597512</v>
      </c>
      <c r="Z4570" s="4">
        <f>IF(bot_orders[[#This Row],[side]]="sell",bot_orders[[#This Row],[accFillSz]]*bot_orders[[#This Row],[avgPx]]+bot_orders[[#This Row],[fee]], 0)</f>
        <v>0</v>
      </c>
      <c r="AA4570" s="4">
        <f>IF(bot_orders[[#This Row],[side]]="sell",-bot_orders[[#This Row],[accFillSz]],bot_orders[[#This Row],[accFillSz]]+bot_orders[[#This Row],[fee]])</f>
        <v>1.5597512</v>
      </c>
      <c r="AB4570">
        <v>0</v>
      </c>
      <c r="AC4570" t="s">
        <v>38</v>
      </c>
      <c r="AD4570">
        <v>0</v>
      </c>
      <c r="AE4570" t="s">
        <v>40</v>
      </c>
      <c r="AF4570" t="s">
        <v>41</v>
      </c>
      <c r="AG4570" t="s">
        <v>42</v>
      </c>
      <c r="AH4570" t="s">
        <v>28</v>
      </c>
      <c r="AI4570">
        <v>1.5597512</v>
      </c>
      <c r="AJ4570">
        <v>-1.1524863000000001</v>
      </c>
    </row>
    <row r="4571" spans="1:36" x14ac:dyDescent="0.3">
      <c r="A4571">
        <v>4169</v>
      </c>
      <c r="B4571" t="s">
        <v>302</v>
      </c>
      <c r="C4571" t="s">
        <v>28</v>
      </c>
      <c r="D4571" t="s">
        <v>29</v>
      </c>
      <c r="E4571" t="s">
        <v>30</v>
      </c>
      <c r="F4571" t="s">
        <v>31</v>
      </c>
      <c r="G4571" t="s">
        <v>1142</v>
      </c>
      <c r="H4571" t="s">
        <v>12526</v>
      </c>
      <c r="I4571" s="4" t="s">
        <v>12527</v>
      </c>
      <c r="J4571" s="1">
        <f>((((bot_orders[[#This Row],[cTime]]/ 1000)+3*3600) / 86400) + DATE(1970,1,1))</f>
        <v>45774.671741215279</v>
      </c>
      <c r="K4571" s="4" t="s">
        <v>12528</v>
      </c>
      <c r="L4571" s="1">
        <f>((((bot_orders[[#This Row],[uTime]]/ 1000)+3*3600) / 86400) + DATE(1970,1,1))</f>
        <v>45774.828601793983</v>
      </c>
      <c r="M4571" t="s">
        <v>34</v>
      </c>
      <c r="N4571" t="s">
        <v>28</v>
      </c>
      <c r="O4571" t="s">
        <v>35</v>
      </c>
      <c r="P4571">
        <v>1.5609999999999999</v>
      </c>
      <c r="Q4571" t="s">
        <v>36</v>
      </c>
      <c r="R4571" t="s">
        <v>55</v>
      </c>
      <c r="S4571">
        <v>0.74119999999999997</v>
      </c>
      <c r="T4571">
        <v>0.74119999999999997</v>
      </c>
      <c r="U4571">
        <v>1.5609999999999999</v>
      </c>
      <c r="V4571">
        <v>-1.2488E-3</v>
      </c>
      <c r="W4571" t="s">
        <v>39</v>
      </c>
      <c r="X4571" s="4">
        <f>IF(bot_orders[[#This Row],[side]]="sell", bot_orders[[#This Row],[accFillSz]]*bot_orders[[#This Row],[avgPx]] + bot_orders[[#This Row],[fee]], -bot_orders[[#This Row],[accFillSz]]*bot_orders[[#This Row],[avgPx]])</f>
        <v>-1.1570132</v>
      </c>
      <c r="Y4571" s="4">
        <f>IF(bot_orders[[#This Row],[side]]="buy", bot_orders[[#This Row],[accFillSz]] + bot_orders[[#This Row],[fee]], -bot_orders[[#This Row],[accFillSz]])</f>
        <v>1.5597512</v>
      </c>
      <c r="Z4571" s="4">
        <f>IF(bot_orders[[#This Row],[side]]="sell",bot_orders[[#This Row],[accFillSz]]*bot_orders[[#This Row],[avgPx]]+bot_orders[[#This Row],[fee]], 0)</f>
        <v>0</v>
      </c>
      <c r="AA4571" s="4">
        <f>IF(bot_orders[[#This Row],[side]]="sell",-bot_orders[[#This Row],[accFillSz]],bot_orders[[#This Row],[accFillSz]]+bot_orders[[#This Row],[fee]])</f>
        <v>1.5597512</v>
      </c>
      <c r="AB4571">
        <v>0</v>
      </c>
      <c r="AC4571" t="s">
        <v>38</v>
      </c>
      <c r="AD4571">
        <v>0</v>
      </c>
      <c r="AE4571" t="s">
        <v>40</v>
      </c>
      <c r="AF4571" t="s">
        <v>41</v>
      </c>
      <c r="AG4571" t="s">
        <v>42</v>
      </c>
      <c r="AH4571" t="s">
        <v>28</v>
      </c>
      <c r="AI4571">
        <v>1.5597512</v>
      </c>
      <c r="AJ4571">
        <v>-1.1570132</v>
      </c>
    </row>
    <row r="4572" spans="1:36" x14ac:dyDescent="0.3">
      <c r="A4572">
        <v>4170</v>
      </c>
      <c r="B4572" t="s">
        <v>302</v>
      </c>
      <c r="C4572" t="s">
        <v>28</v>
      </c>
      <c r="D4572" t="s">
        <v>29</v>
      </c>
      <c r="E4572" t="s">
        <v>30</v>
      </c>
      <c r="F4572" t="s">
        <v>31</v>
      </c>
      <c r="G4572" t="s">
        <v>1083</v>
      </c>
      <c r="H4572" t="s">
        <v>12529</v>
      </c>
      <c r="I4572" s="4" t="s">
        <v>12530</v>
      </c>
      <c r="J4572" s="1">
        <f>((((bot_orders[[#This Row],[cTime]]/ 1000)+3*3600) / 86400) + DATE(1970,1,1))</f>
        <v>45774.673797754629</v>
      </c>
      <c r="K4572" s="4" t="s">
        <v>12531</v>
      </c>
      <c r="L4572" s="1">
        <f>((((bot_orders[[#This Row],[uTime]]/ 1000)+3*3600) / 86400) + DATE(1970,1,1))</f>
        <v>45774.751532291666</v>
      </c>
      <c r="M4572" t="s">
        <v>34</v>
      </c>
      <c r="N4572" t="s">
        <v>28</v>
      </c>
      <c r="O4572" t="s">
        <v>35</v>
      </c>
      <c r="P4572">
        <v>1.5609999999999999</v>
      </c>
      <c r="Q4572" t="s">
        <v>36</v>
      </c>
      <c r="R4572" t="s">
        <v>55</v>
      </c>
      <c r="S4572">
        <v>0.74409999999999998</v>
      </c>
      <c r="T4572">
        <v>0.74409999999999998</v>
      </c>
      <c r="U4572">
        <v>1.5609999999999999</v>
      </c>
      <c r="V4572">
        <v>-1.2488E-3</v>
      </c>
      <c r="W4572" t="s">
        <v>39</v>
      </c>
      <c r="X4572" s="4">
        <f>IF(bot_orders[[#This Row],[side]]="sell", bot_orders[[#This Row],[accFillSz]]*bot_orders[[#This Row],[avgPx]] + bot_orders[[#This Row],[fee]], -bot_orders[[#This Row],[accFillSz]]*bot_orders[[#This Row],[avgPx]])</f>
        <v>-1.1615400999999999</v>
      </c>
      <c r="Y4572" s="4">
        <f>IF(bot_orders[[#This Row],[side]]="buy", bot_orders[[#This Row],[accFillSz]] + bot_orders[[#This Row],[fee]], -bot_orders[[#This Row],[accFillSz]])</f>
        <v>1.5597512</v>
      </c>
      <c r="Z4572" s="4">
        <f>IF(bot_orders[[#This Row],[side]]="sell",bot_orders[[#This Row],[accFillSz]]*bot_orders[[#This Row],[avgPx]]+bot_orders[[#This Row],[fee]], 0)</f>
        <v>0</v>
      </c>
      <c r="AA4572" s="4">
        <f>IF(bot_orders[[#This Row],[side]]="sell",-bot_orders[[#This Row],[accFillSz]],bot_orders[[#This Row],[accFillSz]]+bot_orders[[#This Row],[fee]])</f>
        <v>1.5597512</v>
      </c>
      <c r="AB4572">
        <v>0</v>
      </c>
      <c r="AC4572" t="s">
        <v>38</v>
      </c>
      <c r="AD4572">
        <v>0</v>
      </c>
      <c r="AE4572" t="s">
        <v>40</v>
      </c>
      <c r="AF4572" t="s">
        <v>41</v>
      </c>
      <c r="AG4572" t="s">
        <v>42</v>
      </c>
      <c r="AH4572" t="s">
        <v>28</v>
      </c>
      <c r="AI4572">
        <v>1.5597512</v>
      </c>
      <c r="AJ4572">
        <v>-1.1615401000000001</v>
      </c>
    </row>
    <row r="4573" spans="1:36" x14ac:dyDescent="0.3">
      <c r="A4573">
        <v>4172</v>
      </c>
      <c r="B4573" t="s">
        <v>302</v>
      </c>
      <c r="C4573" t="s">
        <v>28</v>
      </c>
      <c r="D4573" t="s">
        <v>29</v>
      </c>
      <c r="E4573" t="s">
        <v>30</v>
      </c>
      <c r="F4573" t="s">
        <v>31</v>
      </c>
      <c r="G4573" t="s">
        <v>1045</v>
      </c>
      <c r="H4573" t="s">
        <v>12532</v>
      </c>
      <c r="I4573" s="4" t="s">
        <v>12533</v>
      </c>
      <c r="J4573" s="1">
        <f>((((bot_orders[[#This Row],[cTime]]/ 1000)+3*3600) / 86400) + DATE(1970,1,1))</f>
        <v>45774.675560092597</v>
      </c>
      <c r="K4573" s="4" t="s">
        <v>12534</v>
      </c>
      <c r="L4573" s="1">
        <f>((((bot_orders[[#This Row],[uTime]]/ 1000)+3*3600) / 86400) + DATE(1970,1,1))</f>
        <v>45774.6783674537</v>
      </c>
      <c r="M4573" t="s">
        <v>34</v>
      </c>
      <c r="N4573" t="s">
        <v>28</v>
      </c>
      <c r="O4573" t="s">
        <v>35</v>
      </c>
      <c r="P4573">
        <v>1.5609999999999999</v>
      </c>
      <c r="Q4573" t="s">
        <v>36</v>
      </c>
      <c r="R4573" t="s">
        <v>55</v>
      </c>
      <c r="S4573">
        <v>0.74709999999999999</v>
      </c>
      <c r="T4573">
        <v>0.74709999999999999</v>
      </c>
      <c r="U4573">
        <v>1.5609999999999999</v>
      </c>
      <c r="V4573">
        <v>-1.2488E-3</v>
      </c>
      <c r="W4573" t="s">
        <v>39</v>
      </c>
      <c r="X4573" s="4">
        <f>IF(bot_orders[[#This Row],[side]]="sell", bot_orders[[#This Row],[accFillSz]]*bot_orders[[#This Row],[avgPx]] + bot_orders[[#This Row],[fee]], -bot_orders[[#This Row],[accFillSz]]*bot_orders[[#This Row],[avgPx]])</f>
        <v>-1.1662230999999998</v>
      </c>
      <c r="Y4573" s="4">
        <f>IF(bot_orders[[#This Row],[side]]="buy", bot_orders[[#This Row],[accFillSz]] + bot_orders[[#This Row],[fee]], -bot_orders[[#This Row],[accFillSz]])</f>
        <v>1.5597512</v>
      </c>
      <c r="Z4573" s="4">
        <f>IF(bot_orders[[#This Row],[side]]="sell",bot_orders[[#This Row],[accFillSz]]*bot_orders[[#This Row],[avgPx]]+bot_orders[[#This Row],[fee]], 0)</f>
        <v>0</v>
      </c>
      <c r="AA4573" s="4">
        <f>IF(bot_orders[[#This Row],[side]]="sell",-bot_orders[[#This Row],[accFillSz]],bot_orders[[#This Row],[accFillSz]]+bot_orders[[#This Row],[fee]])</f>
        <v>1.5597512</v>
      </c>
      <c r="AB4573">
        <v>0</v>
      </c>
      <c r="AC4573" t="s">
        <v>38</v>
      </c>
      <c r="AD4573">
        <v>0</v>
      </c>
      <c r="AE4573" t="s">
        <v>40</v>
      </c>
      <c r="AF4573" t="s">
        <v>41</v>
      </c>
      <c r="AG4573" t="s">
        <v>42</v>
      </c>
      <c r="AH4573" t="s">
        <v>28</v>
      </c>
      <c r="AI4573">
        <v>1.5597512</v>
      </c>
      <c r="AJ4573">
        <v>-1.1662231000000001</v>
      </c>
    </row>
    <row r="4574" spans="1:36" x14ac:dyDescent="0.3">
      <c r="A4574">
        <v>4173</v>
      </c>
      <c r="B4574" t="s">
        <v>302</v>
      </c>
      <c r="C4574" t="s">
        <v>28</v>
      </c>
      <c r="D4574" t="s">
        <v>29</v>
      </c>
      <c r="E4574" t="s">
        <v>30</v>
      </c>
      <c r="F4574" t="s">
        <v>31</v>
      </c>
      <c r="G4574" t="s">
        <v>1045</v>
      </c>
      <c r="H4574" t="s">
        <v>12535</v>
      </c>
      <c r="I4574" s="4" t="s">
        <v>12536</v>
      </c>
      <c r="J4574" s="1">
        <f>((((bot_orders[[#This Row],[cTime]]/ 1000)+3*3600) / 86400) + DATE(1970,1,1))</f>
        <v>45774.678367465276</v>
      </c>
      <c r="K4574" s="4" t="s">
        <v>12537</v>
      </c>
      <c r="L4574" s="1">
        <f>((((bot_orders[[#This Row],[uTime]]/ 1000)+3*3600) / 86400) + DATE(1970,1,1))</f>
        <v>45774.693180196758</v>
      </c>
      <c r="M4574" t="s">
        <v>34</v>
      </c>
      <c r="N4574" t="s">
        <v>28</v>
      </c>
      <c r="O4574" t="s">
        <v>35</v>
      </c>
      <c r="P4574">
        <v>1.5589999999999999</v>
      </c>
      <c r="Q4574" t="s">
        <v>36</v>
      </c>
      <c r="R4574" t="s">
        <v>37</v>
      </c>
      <c r="S4574">
        <v>0.75009999999999999</v>
      </c>
      <c r="T4574">
        <v>0.75009999999999999</v>
      </c>
      <c r="U4574">
        <v>1.5589999999999999</v>
      </c>
      <c r="V4574">
        <v>-9.3552469999999999E-4</v>
      </c>
      <c r="W4574" t="s">
        <v>38</v>
      </c>
      <c r="X4574" s="4">
        <f>IF(bot_orders[[#This Row],[side]]="sell", bot_orders[[#This Row],[accFillSz]]*bot_orders[[#This Row],[avgPx]] + bot_orders[[#This Row],[fee]], -bot_orders[[#This Row],[accFillSz]]*bot_orders[[#This Row],[avgPx]])</f>
        <v>1.1684703752999999</v>
      </c>
      <c r="Y4574" s="4">
        <f>IF(bot_orders[[#This Row],[side]]="buy", bot_orders[[#This Row],[accFillSz]] + bot_orders[[#This Row],[fee]], -bot_orders[[#This Row],[accFillSz]])</f>
        <v>-1.5589999999999999</v>
      </c>
      <c r="Z4574" s="4">
        <f>IF(bot_orders[[#This Row],[side]]="sell",bot_orders[[#This Row],[accFillSz]]*bot_orders[[#This Row],[avgPx]]+bot_orders[[#This Row],[fee]], 0)</f>
        <v>1.1684703752999999</v>
      </c>
      <c r="AA4574" s="4">
        <f>IF(bot_orders[[#This Row],[side]]="sell",-bot_orders[[#This Row],[accFillSz]],bot_orders[[#This Row],[accFillSz]]+bot_orders[[#This Row],[fee]])</f>
        <v>-1.5589999999999999</v>
      </c>
      <c r="AB4574">
        <v>0</v>
      </c>
      <c r="AC4574" t="s">
        <v>39</v>
      </c>
      <c r="AD4574">
        <v>0</v>
      </c>
      <c r="AE4574" t="s">
        <v>40</v>
      </c>
      <c r="AF4574" t="s">
        <v>41</v>
      </c>
      <c r="AG4574" t="s">
        <v>42</v>
      </c>
      <c r="AH4574" t="s">
        <v>28</v>
      </c>
      <c r="AI4574">
        <v>-1.5589999999999999</v>
      </c>
      <c r="AJ4574">
        <v>1.16847038</v>
      </c>
    </row>
    <row r="4575" spans="1:36" x14ac:dyDescent="0.3">
      <c r="A4575">
        <v>4174</v>
      </c>
      <c r="B4575" t="s">
        <v>302</v>
      </c>
      <c r="C4575" t="s">
        <v>28</v>
      </c>
      <c r="D4575" t="s">
        <v>29</v>
      </c>
      <c r="E4575" t="s">
        <v>30</v>
      </c>
      <c r="F4575" t="s">
        <v>31</v>
      </c>
      <c r="G4575" t="s">
        <v>1023</v>
      </c>
      <c r="H4575" t="s">
        <v>12538</v>
      </c>
      <c r="I4575" s="4" t="s">
        <v>12539</v>
      </c>
      <c r="J4575" s="1">
        <f>((((bot_orders[[#This Row],[cTime]]/ 1000)+3*3600) / 86400) + DATE(1970,1,1))</f>
        <v>45774.693180219911</v>
      </c>
      <c r="K4575" s="4" t="s">
        <v>12540</v>
      </c>
      <c r="L4575" s="1">
        <f>((((bot_orders[[#This Row],[uTime]]/ 1000)+3*3600) / 86400) + DATE(1970,1,1))</f>
        <v>45774.742220462962</v>
      </c>
      <c r="M4575" t="s">
        <v>34</v>
      </c>
      <c r="N4575" t="s">
        <v>28</v>
      </c>
      <c r="O4575" t="s">
        <v>35</v>
      </c>
      <c r="P4575">
        <v>1.5609999999999999</v>
      </c>
      <c r="Q4575" t="s">
        <v>36</v>
      </c>
      <c r="R4575" t="s">
        <v>55</v>
      </c>
      <c r="S4575">
        <v>0.74709999999999999</v>
      </c>
      <c r="T4575">
        <v>0.74709999999999999</v>
      </c>
      <c r="U4575">
        <v>1.5609999999999999</v>
      </c>
      <c r="V4575">
        <v>-1.2488E-3</v>
      </c>
      <c r="W4575" t="s">
        <v>39</v>
      </c>
      <c r="X4575" s="4">
        <f>IF(bot_orders[[#This Row],[side]]="sell", bot_orders[[#This Row],[accFillSz]]*bot_orders[[#This Row],[avgPx]] + bot_orders[[#This Row],[fee]], -bot_orders[[#This Row],[accFillSz]]*bot_orders[[#This Row],[avgPx]])</f>
        <v>-1.1662230999999998</v>
      </c>
      <c r="Y4575" s="4">
        <f>IF(bot_orders[[#This Row],[side]]="buy", bot_orders[[#This Row],[accFillSz]] + bot_orders[[#This Row],[fee]], -bot_orders[[#This Row],[accFillSz]])</f>
        <v>1.5597512</v>
      </c>
      <c r="Z4575" s="4">
        <f>IF(bot_orders[[#This Row],[side]]="sell",bot_orders[[#This Row],[accFillSz]]*bot_orders[[#This Row],[avgPx]]+bot_orders[[#This Row],[fee]], 0)</f>
        <v>0</v>
      </c>
      <c r="AA4575" s="4">
        <f>IF(bot_orders[[#This Row],[side]]="sell",-bot_orders[[#This Row],[accFillSz]],bot_orders[[#This Row],[accFillSz]]+bot_orders[[#This Row],[fee]])</f>
        <v>1.5597512</v>
      </c>
      <c r="AB4575">
        <v>0</v>
      </c>
      <c r="AC4575" t="s">
        <v>38</v>
      </c>
      <c r="AD4575">
        <v>0</v>
      </c>
      <c r="AE4575" t="s">
        <v>40</v>
      </c>
      <c r="AF4575" t="s">
        <v>41</v>
      </c>
      <c r="AG4575" t="s">
        <v>42</v>
      </c>
      <c r="AH4575" t="s">
        <v>28</v>
      </c>
      <c r="AI4575">
        <v>1.5597512</v>
      </c>
      <c r="AJ4575">
        <v>-1.1662231000000001</v>
      </c>
    </row>
    <row r="4576" spans="1:36" x14ac:dyDescent="0.3">
      <c r="A4576">
        <v>4175</v>
      </c>
      <c r="B4576" t="s">
        <v>302</v>
      </c>
      <c r="C4576" t="s">
        <v>28</v>
      </c>
      <c r="D4576" t="s">
        <v>29</v>
      </c>
      <c r="E4576" t="s">
        <v>30</v>
      </c>
      <c r="F4576" t="s">
        <v>31</v>
      </c>
      <c r="G4576" t="s">
        <v>1059</v>
      </c>
      <c r="H4576" t="s">
        <v>12541</v>
      </c>
      <c r="I4576" s="4" t="s">
        <v>12542</v>
      </c>
      <c r="J4576" s="1">
        <f>((((bot_orders[[#This Row],[cTime]]/ 1000)+3*3600) / 86400) + DATE(1970,1,1))</f>
        <v>45774.698929942126</v>
      </c>
      <c r="K4576" s="4" t="s">
        <v>12543</v>
      </c>
      <c r="L4576" s="1">
        <f>((((bot_orders[[#This Row],[uTime]]/ 1000)+3*3600) / 86400) + DATE(1970,1,1))</f>
        <v>45774.717156354163</v>
      </c>
      <c r="M4576" t="s">
        <v>34</v>
      </c>
      <c r="N4576" t="s">
        <v>28</v>
      </c>
      <c r="O4576" t="s">
        <v>35</v>
      </c>
      <c r="P4576">
        <v>1.5609999999999999</v>
      </c>
      <c r="Q4576" t="s">
        <v>36</v>
      </c>
      <c r="R4576" t="s">
        <v>55</v>
      </c>
      <c r="S4576">
        <v>0.75009999999999999</v>
      </c>
      <c r="T4576">
        <v>0.75009999999999999</v>
      </c>
      <c r="U4576">
        <v>1.5609999999999999</v>
      </c>
      <c r="V4576">
        <v>-1.2488E-3</v>
      </c>
      <c r="W4576" t="s">
        <v>39</v>
      </c>
      <c r="X4576" s="4">
        <f>IF(bot_orders[[#This Row],[side]]="sell", bot_orders[[#This Row],[accFillSz]]*bot_orders[[#This Row],[avgPx]] + bot_orders[[#This Row],[fee]], -bot_orders[[#This Row],[accFillSz]]*bot_orders[[#This Row],[avgPx]])</f>
        <v>-1.1709060999999998</v>
      </c>
      <c r="Y4576" s="4">
        <f>IF(bot_orders[[#This Row],[side]]="buy", bot_orders[[#This Row],[accFillSz]] + bot_orders[[#This Row],[fee]], -bot_orders[[#This Row],[accFillSz]])</f>
        <v>1.5597512</v>
      </c>
      <c r="Z4576" s="4">
        <f>IF(bot_orders[[#This Row],[side]]="sell",bot_orders[[#This Row],[accFillSz]]*bot_orders[[#This Row],[avgPx]]+bot_orders[[#This Row],[fee]], 0)</f>
        <v>0</v>
      </c>
      <c r="AA4576" s="4">
        <f>IF(bot_orders[[#This Row],[side]]="sell",-bot_orders[[#This Row],[accFillSz]],bot_orders[[#This Row],[accFillSz]]+bot_orders[[#This Row],[fee]])</f>
        <v>1.5597512</v>
      </c>
      <c r="AB4576">
        <v>0</v>
      </c>
      <c r="AC4576" t="s">
        <v>38</v>
      </c>
      <c r="AD4576">
        <v>0</v>
      </c>
      <c r="AE4576" t="s">
        <v>40</v>
      </c>
      <c r="AF4576" t="s">
        <v>41</v>
      </c>
      <c r="AG4576" t="s">
        <v>42</v>
      </c>
      <c r="AH4576" t="s">
        <v>28</v>
      </c>
      <c r="AI4576">
        <v>1.5597512</v>
      </c>
      <c r="AJ4576">
        <v>-1.1709061000000001</v>
      </c>
    </row>
    <row r="4577" spans="1:36" x14ac:dyDescent="0.3">
      <c r="A4577">
        <v>4177</v>
      </c>
      <c r="B4577" t="s">
        <v>302</v>
      </c>
      <c r="C4577" t="s">
        <v>28</v>
      </c>
      <c r="D4577" t="s">
        <v>29</v>
      </c>
      <c r="E4577" t="s">
        <v>30</v>
      </c>
      <c r="F4577" t="s">
        <v>31</v>
      </c>
      <c r="G4577" t="s">
        <v>1063</v>
      </c>
      <c r="H4577" t="s">
        <v>12544</v>
      </c>
      <c r="I4577" s="4" t="s">
        <v>12545</v>
      </c>
      <c r="J4577" s="1">
        <f>((((bot_orders[[#This Row],[cTime]]/ 1000)+3*3600) / 86400) + DATE(1970,1,1))</f>
        <v>45774.70490287037</v>
      </c>
      <c r="K4577" s="4" t="s">
        <v>12546</v>
      </c>
      <c r="L4577" s="1">
        <f>((((bot_orders[[#This Row],[uTime]]/ 1000)+3*3600) / 86400) + DATE(1970,1,1))</f>
        <v>45774.710901400467</v>
      </c>
      <c r="M4577" t="s">
        <v>34</v>
      </c>
      <c r="N4577" t="s">
        <v>28</v>
      </c>
      <c r="O4577" t="s">
        <v>35</v>
      </c>
      <c r="P4577">
        <v>1.5609999999999999</v>
      </c>
      <c r="Q4577" t="s">
        <v>36</v>
      </c>
      <c r="R4577" t="s">
        <v>55</v>
      </c>
      <c r="S4577">
        <v>0.75309999999999999</v>
      </c>
      <c r="T4577">
        <v>0.75309999999999999</v>
      </c>
      <c r="U4577">
        <v>1.5609999999999999</v>
      </c>
      <c r="V4577">
        <v>-1.2488E-3</v>
      </c>
      <c r="W4577" t="s">
        <v>39</v>
      </c>
      <c r="X4577" s="4">
        <f>IF(bot_orders[[#This Row],[side]]="sell", bot_orders[[#This Row],[accFillSz]]*bot_orders[[#This Row],[avgPx]] + bot_orders[[#This Row],[fee]], -bot_orders[[#This Row],[accFillSz]]*bot_orders[[#This Row],[avgPx]])</f>
        <v>-1.1755891000000001</v>
      </c>
      <c r="Y4577" s="4">
        <f>IF(bot_orders[[#This Row],[side]]="buy", bot_orders[[#This Row],[accFillSz]] + bot_orders[[#This Row],[fee]], -bot_orders[[#This Row],[accFillSz]])</f>
        <v>1.5597512</v>
      </c>
      <c r="Z4577" s="4">
        <f>IF(bot_orders[[#This Row],[side]]="sell",bot_orders[[#This Row],[accFillSz]]*bot_orders[[#This Row],[avgPx]]+bot_orders[[#This Row],[fee]], 0)</f>
        <v>0</v>
      </c>
      <c r="AA4577" s="4">
        <f>IF(bot_orders[[#This Row],[side]]="sell",-bot_orders[[#This Row],[accFillSz]],bot_orders[[#This Row],[accFillSz]]+bot_orders[[#This Row],[fee]])</f>
        <v>1.5597512</v>
      </c>
      <c r="AB4577">
        <v>0</v>
      </c>
      <c r="AC4577" t="s">
        <v>38</v>
      </c>
      <c r="AD4577">
        <v>0</v>
      </c>
      <c r="AE4577" t="s">
        <v>40</v>
      </c>
      <c r="AF4577" t="s">
        <v>41</v>
      </c>
      <c r="AG4577" t="s">
        <v>42</v>
      </c>
      <c r="AH4577" t="s">
        <v>28</v>
      </c>
      <c r="AI4577">
        <v>1.5597512</v>
      </c>
      <c r="AJ4577">
        <v>-1.1755891000000001</v>
      </c>
    </row>
    <row r="4578" spans="1:36" x14ac:dyDescent="0.3">
      <c r="A4578">
        <v>4178</v>
      </c>
      <c r="B4578" t="s">
        <v>302</v>
      </c>
      <c r="C4578" t="s">
        <v>28</v>
      </c>
      <c r="D4578" t="s">
        <v>29</v>
      </c>
      <c r="E4578" t="s">
        <v>30</v>
      </c>
      <c r="F4578" t="s">
        <v>31</v>
      </c>
      <c r="G4578" t="s">
        <v>1063</v>
      </c>
      <c r="H4578" t="s">
        <v>12547</v>
      </c>
      <c r="I4578" s="4" t="s">
        <v>12548</v>
      </c>
      <c r="J4578" s="1">
        <f>((((bot_orders[[#This Row],[cTime]]/ 1000)+3*3600) / 86400) + DATE(1970,1,1))</f>
        <v>45774.710901423605</v>
      </c>
      <c r="K4578" s="4" t="s">
        <v>12549</v>
      </c>
      <c r="L4578" s="1">
        <f>((((bot_orders[[#This Row],[uTime]]/ 1000)+3*3600) / 86400) + DATE(1970,1,1))</f>
        <v>45774.816376643517</v>
      </c>
      <c r="M4578" t="s">
        <v>34</v>
      </c>
      <c r="N4578" t="s">
        <v>28</v>
      </c>
      <c r="O4578" t="s">
        <v>35</v>
      </c>
      <c r="P4578">
        <v>1.5589999999999999</v>
      </c>
      <c r="Q4578" t="s">
        <v>36</v>
      </c>
      <c r="R4578" t="s">
        <v>37</v>
      </c>
      <c r="S4578">
        <v>0.75600000000000001</v>
      </c>
      <c r="T4578">
        <v>0.75600000000000001</v>
      </c>
      <c r="U4578">
        <v>1.5589999999999999</v>
      </c>
      <c r="V4578">
        <v>-9.4288320000000001E-4</v>
      </c>
      <c r="W4578" t="s">
        <v>38</v>
      </c>
      <c r="X4578" s="4">
        <f>IF(bot_orders[[#This Row],[side]]="sell", bot_orders[[#This Row],[accFillSz]]*bot_orders[[#This Row],[avgPx]] + bot_orders[[#This Row],[fee]], -bot_orders[[#This Row],[accFillSz]]*bot_orders[[#This Row],[avgPx]])</f>
        <v>1.1776611168</v>
      </c>
      <c r="Y4578" s="4">
        <f>IF(bot_orders[[#This Row],[side]]="buy", bot_orders[[#This Row],[accFillSz]] + bot_orders[[#This Row],[fee]], -bot_orders[[#This Row],[accFillSz]])</f>
        <v>-1.5589999999999999</v>
      </c>
      <c r="Z4578" s="4">
        <f>IF(bot_orders[[#This Row],[side]]="sell",bot_orders[[#This Row],[accFillSz]]*bot_orders[[#This Row],[avgPx]]+bot_orders[[#This Row],[fee]], 0)</f>
        <v>1.1776611168</v>
      </c>
      <c r="AA4578" s="4">
        <f>IF(bot_orders[[#This Row],[side]]="sell",-bot_orders[[#This Row],[accFillSz]],bot_orders[[#This Row],[accFillSz]]+bot_orders[[#This Row],[fee]])</f>
        <v>-1.5589999999999999</v>
      </c>
      <c r="AB4578">
        <v>0</v>
      </c>
      <c r="AC4578" t="s">
        <v>39</v>
      </c>
      <c r="AD4578">
        <v>0</v>
      </c>
      <c r="AE4578" t="s">
        <v>40</v>
      </c>
      <c r="AF4578" t="s">
        <v>41</v>
      </c>
      <c r="AG4578" t="s">
        <v>42</v>
      </c>
      <c r="AH4578" t="s">
        <v>28</v>
      </c>
      <c r="AI4578">
        <v>-1.5589999999999999</v>
      </c>
      <c r="AJ4578">
        <v>1.17766112</v>
      </c>
    </row>
    <row r="4579" spans="1:36" x14ac:dyDescent="0.3">
      <c r="A4579">
        <v>4179</v>
      </c>
      <c r="B4579" t="s">
        <v>302</v>
      </c>
      <c r="C4579" t="s">
        <v>28</v>
      </c>
      <c r="D4579" t="s">
        <v>29</v>
      </c>
      <c r="E4579" t="s">
        <v>30</v>
      </c>
      <c r="F4579" t="s">
        <v>31</v>
      </c>
      <c r="G4579" t="s">
        <v>1059</v>
      </c>
      <c r="H4579" t="s">
        <v>12550</v>
      </c>
      <c r="I4579" s="4" t="s">
        <v>12551</v>
      </c>
      <c r="J4579" s="1">
        <f>((((bot_orders[[#This Row],[cTime]]/ 1000)+3*3600) / 86400) + DATE(1970,1,1))</f>
        <v>45774.717156377315</v>
      </c>
      <c r="K4579" s="4" t="s">
        <v>12552</v>
      </c>
      <c r="L4579" s="1">
        <f>((((bot_orders[[#This Row],[uTime]]/ 1000)+3*3600) / 86400) + DATE(1970,1,1))</f>
        <v>45774.722060613421</v>
      </c>
      <c r="M4579" t="s">
        <v>34</v>
      </c>
      <c r="N4579" t="s">
        <v>28</v>
      </c>
      <c r="O4579" t="s">
        <v>35</v>
      </c>
      <c r="P4579">
        <v>1.5589999999999999</v>
      </c>
      <c r="Q4579" t="s">
        <v>36</v>
      </c>
      <c r="R4579" t="s">
        <v>37</v>
      </c>
      <c r="S4579">
        <v>0.75309999999999999</v>
      </c>
      <c r="T4579">
        <v>0.75309999999999999</v>
      </c>
      <c r="U4579">
        <v>1.5589999999999999</v>
      </c>
      <c r="V4579">
        <v>-9.3926630000000001E-4</v>
      </c>
      <c r="W4579" t="s">
        <v>38</v>
      </c>
      <c r="X4579" s="4">
        <f>IF(bot_orders[[#This Row],[side]]="sell", bot_orders[[#This Row],[accFillSz]]*bot_orders[[#This Row],[avgPx]] + bot_orders[[#This Row],[fee]], -bot_orders[[#This Row],[accFillSz]]*bot_orders[[#This Row],[avgPx]])</f>
        <v>1.1731436336999999</v>
      </c>
      <c r="Y4579" s="4">
        <f>IF(bot_orders[[#This Row],[side]]="buy", bot_orders[[#This Row],[accFillSz]] + bot_orders[[#This Row],[fee]], -bot_orders[[#This Row],[accFillSz]])</f>
        <v>-1.5589999999999999</v>
      </c>
      <c r="Z4579" s="4">
        <f>IF(bot_orders[[#This Row],[side]]="sell",bot_orders[[#This Row],[accFillSz]]*bot_orders[[#This Row],[avgPx]]+bot_orders[[#This Row],[fee]], 0)</f>
        <v>1.1731436336999999</v>
      </c>
      <c r="AA4579" s="4">
        <f>IF(bot_orders[[#This Row],[side]]="sell",-bot_orders[[#This Row],[accFillSz]],bot_orders[[#This Row],[accFillSz]]+bot_orders[[#This Row],[fee]])</f>
        <v>-1.5589999999999999</v>
      </c>
      <c r="AB4579">
        <v>0</v>
      </c>
      <c r="AC4579" t="s">
        <v>39</v>
      </c>
      <c r="AD4579">
        <v>0</v>
      </c>
      <c r="AE4579" t="s">
        <v>40</v>
      </c>
      <c r="AF4579" t="s">
        <v>41</v>
      </c>
      <c r="AG4579" t="s">
        <v>42</v>
      </c>
      <c r="AH4579" t="s">
        <v>28</v>
      </c>
      <c r="AI4579">
        <v>-1.5589999999999999</v>
      </c>
      <c r="AJ4579">
        <v>1.17314363</v>
      </c>
    </row>
    <row r="4580" spans="1:36" x14ac:dyDescent="0.3">
      <c r="A4580">
        <v>4181</v>
      </c>
      <c r="B4580" t="s">
        <v>302</v>
      </c>
      <c r="C4580" t="s">
        <v>28</v>
      </c>
      <c r="D4580" t="s">
        <v>29</v>
      </c>
      <c r="E4580" t="s">
        <v>30</v>
      </c>
      <c r="F4580" t="s">
        <v>31</v>
      </c>
      <c r="G4580" t="s">
        <v>1055</v>
      </c>
      <c r="H4580" t="s">
        <v>12553</v>
      </c>
      <c r="I4580" s="4" t="s">
        <v>12554</v>
      </c>
      <c r="J4580" s="1">
        <f>((((bot_orders[[#This Row],[cTime]]/ 1000)+3*3600) / 86400) + DATE(1970,1,1))</f>
        <v>45774.722060636574</v>
      </c>
      <c r="K4580" s="4" t="s">
        <v>12555</v>
      </c>
      <c r="L4580" s="1">
        <f>((((bot_orders[[#This Row],[uTime]]/ 1000)+3*3600) / 86400) + DATE(1970,1,1))</f>
        <v>45774.730140046297</v>
      </c>
      <c r="M4580" t="s">
        <v>34</v>
      </c>
      <c r="N4580" t="s">
        <v>28</v>
      </c>
      <c r="O4580" t="s">
        <v>35</v>
      </c>
      <c r="P4580">
        <v>1.5609999999999999</v>
      </c>
      <c r="Q4580" t="s">
        <v>36</v>
      </c>
      <c r="R4580" t="s">
        <v>55</v>
      </c>
      <c r="S4580">
        <v>0.75009999999999999</v>
      </c>
      <c r="T4580">
        <v>0.75009999999999999</v>
      </c>
      <c r="U4580">
        <v>1.5609999999999999</v>
      </c>
      <c r="V4580">
        <v>-1.2488E-3</v>
      </c>
      <c r="W4580" t="s">
        <v>39</v>
      </c>
      <c r="X4580" s="4">
        <f>IF(bot_orders[[#This Row],[side]]="sell", bot_orders[[#This Row],[accFillSz]]*bot_orders[[#This Row],[avgPx]] + bot_orders[[#This Row],[fee]], -bot_orders[[#This Row],[accFillSz]]*bot_orders[[#This Row],[avgPx]])</f>
        <v>-1.1709060999999998</v>
      </c>
      <c r="Y4580" s="4">
        <f>IF(bot_orders[[#This Row],[side]]="buy", bot_orders[[#This Row],[accFillSz]] + bot_orders[[#This Row],[fee]], -bot_orders[[#This Row],[accFillSz]])</f>
        <v>1.5597512</v>
      </c>
      <c r="Z4580" s="4">
        <f>IF(bot_orders[[#This Row],[side]]="sell",bot_orders[[#This Row],[accFillSz]]*bot_orders[[#This Row],[avgPx]]+bot_orders[[#This Row],[fee]], 0)</f>
        <v>0</v>
      </c>
      <c r="AA4580" s="4">
        <f>IF(bot_orders[[#This Row],[side]]="sell",-bot_orders[[#This Row],[accFillSz]],bot_orders[[#This Row],[accFillSz]]+bot_orders[[#This Row],[fee]])</f>
        <v>1.5597512</v>
      </c>
      <c r="AB4580">
        <v>0</v>
      </c>
      <c r="AC4580" t="s">
        <v>38</v>
      </c>
      <c r="AD4580">
        <v>0</v>
      </c>
      <c r="AE4580" t="s">
        <v>40</v>
      </c>
      <c r="AF4580" t="s">
        <v>41</v>
      </c>
      <c r="AG4580" t="s">
        <v>42</v>
      </c>
      <c r="AH4580" t="s">
        <v>28</v>
      </c>
      <c r="AI4580">
        <v>1.5597512</v>
      </c>
      <c r="AJ4580">
        <v>-1.1709061000000001</v>
      </c>
    </row>
    <row r="4581" spans="1:36" x14ac:dyDescent="0.3">
      <c r="A4581">
        <v>4183</v>
      </c>
      <c r="B4581" t="s">
        <v>302</v>
      </c>
      <c r="C4581" t="s">
        <v>28</v>
      </c>
      <c r="D4581" t="s">
        <v>29</v>
      </c>
      <c r="E4581" t="s">
        <v>30</v>
      </c>
      <c r="F4581" t="s">
        <v>31</v>
      </c>
      <c r="G4581" t="s">
        <v>1055</v>
      </c>
      <c r="H4581" t="s">
        <v>12556</v>
      </c>
      <c r="I4581" s="4" t="s">
        <v>12557</v>
      </c>
      <c r="J4581" s="1">
        <f>((((bot_orders[[#This Row],[cTime]]/ 1000)+3*3600) / 86400) + DATE(1970,1,1))</f>
        <v>45774.730140069441</v>
      </c>
      <c r="K4581" s="4" t="s">
        <v>12558</v>
      </c>
      <c r="L4581" s="1">
        <f>((((bot_orders[[#This Row],[uTime]]/ 1000)+3*3600) / 86400) + DATE(1970,1,1))</f>
        <v>45774.806506319444</v>
      </c>
      <c r="M4581" t="s">
        <v>34</v>
      </c>
      <c r="N4581" t="s">
        <v>28</v>
      </c>
      <c r="O4581" t="s">
        <v>35</v>
      </c>
      <c r="P4581">
        <v>1.5589999999999999</v>
      </c>
      <c r="Q4581" t="s">
        <v>36</v>
      </c>
      <c r="R4581" t="s">
        <v>37</v>
      </c>
      <c r="S4581">
        <v>0.75309999999999999</v>
      </c>
      <c r="T4581">
        <v>0.75309999999999999</v>
      </c>
      <c r="U4581">
        <v>1.5589999999999999</v>
      </c>
      <c r="V4581">
        <v>-9.3926630000000001E-4</v>
      </c>
      <c r="W4581" t="s">
        <v>38</v>
      </c>
      <c r="X4581" s="4">
        <f>IF(bot_orders[[#This Row],[side]]="sell", bot_orders[[#This Row],[accFillSz]]*bot_orders[[#This Row],[avgPx]] + bot_orders[[#This Row],[fee]], -bot_orders[[#This Row],[accFillSz]]*bot_orders[[#This Row],[avgPx]])</f>
        <v>1.1731436336999999</v>
      </c>
      <c r="Y4581" s="4">
        <f>IF(bot_orders[[#This Row],[side]]="buy", bot_orders[[#This Row],[accFillSz]] + bot_orders[[#This Row],[fee]], -bot_orders[[#This Row],[accFillSz]])</f>
        <v>-1.5589999999999999</v>
      </c>
      <c r="Z4581" s="4">
        <f>IF(bot_orders[[#This Row],[side]]="sell",bot_orders[[#This Row],[accFillSz]]*bot_orders[[#This Row],[avgPx]]+bot_orders[[#This Row],[fee]], 0)</f>
        <v>1.1731436336999999</v>
      </c>
      <c r="AA4581" s="4">
        <f>IF(bot_orders[[#This Row],[side]]="sell",-bot_orders[[#This Row],[accFillSz]],bot_orders[[#This Row],[accFillSz]]+bot_orders[[#This Row],[fee]])</f>
        <v>-1.5589999999999999</v>
      </c>
      <c r="AB4581">
        <v>0</v>
      </c>
      <c r="AC4581" t="s">
        <v>39</v>
      </c>
      <c r="AD4581">
        <v>0</v>
      </c>
      <c r="AE4581" t="s">
        <v>40</v>
      </c>
      <c r="AF4581" t="s">
        <v>41</v>
      </c>
      <c r="AG4581" t="s">
        <v>42</v>
      </c>
      <c r="AH4581" t="s">
        <v>28</v>
      </c>
      <c r="AI4581">
        <v>-1.5589999999999999</v>
      </c>
      <c r="AJ4581">
        <v>1.17314363</v>
      </c>
    </row>
    <row r="4582" spans="1:36" x14ac:dyDescent="0.3">
      <c r="A4582">
        <v>4185</v>
      </c>
      <c r="B4582" t="s">
        <v>302</v>
      </c>
      <c r="C4582" t="s">
        <v>28</v>
      </c>
      <c r="D4582" t="s">
        <v>29</v>
      </c>
      <c r="E4582" t="s">
        <v>30</v>
      </c>
      <c r="F4582" t="s">
        <v>31</v>
      </c>
      <c r="G4582" t="s">
        <v>1023</v>
      </c>
      <c r="H4582" t="s">
        <v>12559</v>
      </c>
      <c r="I4582" s="4" t="s">
        <v>12560</v>
      </c>
      <c r="J4582" s="1">
        <f>((((bot_orders[[#This Row],[cTime]]/ 1000)+3*3600) / 86400) + DATE(1970,1,1))</f>
        <v>45774.742220486107</v>
      </c>
      <c r="K4582" s="4" t="s">
        <v>12561</v>
      </c>
      <c r="L4582" s="1">
        <f>((((bot_orders[[#This Row],[uTime]]/ 1000)+3*3600) / 86400) + DATE(1970,1,1))</f>
        <v>45774.805052083335</v>
      </c>
      <c r="M4582" t="s">
        <v>34</v>
      </c>
      <c r="N4582" t="s">
        <v>28</v>
      </c>
      <c r="O4582" t="s">
        <v>35</v>
      </c>
      <c r="P4582">
        <v>1.5589999999999999</v>
      </c>
      <c r="Q4582" t="s">
        <v>36</v>
      </c>
      <c r="R4582" t="s">
        <v>37</v>
      </c>
      <c r="S4582">
        <v>0.75009999999999999</v>
      </c>
      <c r="T4582">
        <v>0.75009999999999999</v>
      </c>
      <c r="U4582">
        <v>1.5589999999999999</v>
      </c>
      <c r="V4582">
        <v>-9.3552469999999999E-4</v>
      </c>
      <c r="W4582" t="s">
        <v>38</v>
      </c>
      <c r="X4582" s="4">
        <f>IF(bot_orders[[#This Row],[side]]="sell", bot_orders[[#This Row],[accFillSz]]*bot_orders[[#This Row],[avgPx]] + bot_orders[[#This Row],[fee]], -bot_orders[[#This Row],[accFillSz]]*bot_orders[[#This Row],[avgPx]])</f>
        <v>1.1684703752999999</v>
      </c>
      <c r="Y4582" s="4">
        <f>IF(bot_orders[[#This Row],[side]]="buy", bot_orders[[#This Row],[accFillSz]] + bot_orders[[#This Row],[fee]], -bot_orders[[#This Row],[accFillSz]])</f>
        <v>-1.5589999999999999</v>
      </c>
      <c r="Z4582" s="4">
        <f>IF(bot_orders[[#This Row],[side]]="sell",bot_orders[[#This Row],[accFillSz]]*bot_orders[[#This Row],[avgPx]]+bot_orders[[#This Row],[fee]], 0)</f>
        <v>1.1684703752999999</v>
      </c>
      <c r="AA4582" s="4">
        <f>IF(bot_orders[[#This Row],[side]]="sell",-bot_orders[[#This Row],[accFillSz]],bot_orders[[#This Row],[accFillSz]]+bot_orders[[#This Row],[fee]])</f>
        <v>-1.5589999999999999</v>
      </c>
      <c r="AB4582">
        <v>0</v>
      </c>
      <c r="AC4582" t="s">
        <v>39</v>
      </c>
      <c r="AD4582">
        <v>0</v>
      </c>
      <c r="AE4582" t="s">
        <v>40</v>
      </c>
      <c r="AF4582" t="s">
        <v>41</v>
      </c>
      <c r="AG4582" t="s">
        <v>42</v>
      </c>
      <c r="AH4582" t="s">
        <v>28</v>
      </c>
      <c r="AI4582">
        <v>-1.5589999999999999</v>
      </c>
      <c r="AJ4582">
        <v>1.16847038</v>
      </c>
    </row>
    <row r="4583" spans="1:36" x14ac:dyDescent="0.3">
      <c r="A4583">
        <v>4187</v>
      </c>
      <c r="B4583" t="s">
        <v>302</v>
      </c>
      <c r="C4583" t="s">
        <v>28</v>
      </c>
      <c r="D4583" t="s">
        <v>29</v>
      </c>
      <c r="E4583" t="s">
        <v>30</v>
      </c>
      <c r="F4583" t="s">
        <v>31</v>
      </c>
      <c r="G4583" t="s">
        <v>1083</v>
      </c>
      <c r="H4583" t="s">
        <v>12562</v>
      </c>
      <c r="I4583" s="4" t="s">
        <v>12563</v>
      </c>
      <c r="J4583" s="1">
        <f>((((bot_orders[[#This Row],[cTime]]/ 1000)+3*3600) / 86400) + DATE(1970,1,1))</f>
        <v>45774.751532314811</v>
      </c>
      <c r="K4583" s="4" t="s">
        <v>12564</v>
      </c>
      <c r="L4583" s="1">
        <f>((((bot_orders[[#This Row],[uTime]]/ 1000)+3*3600) / 86400) + DATE(1970,1,1))</f>
        <v>45774.763146064812</v>
      </c>
      <c r="M4583" t="s">
        <v>34</v>
      </c>
      <c r="N4583" t="s">
        <v>28</v>
      </c>
      <c r="O4583" t="s">
        <v>35</v>
      </c>
      <c r="P4583">
        <v>1.5589999999999999</v>
      </c>
      <c r="Q4583" t="s">
        <v>36</v>
      </c>
      <c r="R4583" t="s">
        <v>37</v>
      </c>
      <c r="S4583">
        <v>0.74709999999999999</v>
      </c>
      <c r="T4583">
        <v>0.74709999999999999</v>
      </c>
      <c r="U4583">
        <v>1.5589999999999999</v>
      </c>
      <c r="V4583">
        <v>-9.3178309999999997E-4</v>
      </c>
      <c r="W4583" t="s">
        <v>38</v>
      </c>
      <c r="X4583" s="4">
        <f>IF(bot_orders[[#This Row],[side]]="sell", bot_orders[[#This Row],[accFillSz]]*bot_orders[[#This Row],[avgPx]] + bot_orders[[#This Row],[fee]], -bot_orders[[#This Row],[accFillSz]]*bot_orders[[#This Row],[avgPx]])</f>
        <v>1.1637971168999999</v>
      </c>
      <c r="Y4583" s="4">
        <f>IF(bot_orders[[#This Row],[side]]="buy", bot_orders[[#This Row],[accFillSz]] + bot_orders[[#This Row],[fee]], -bot_orders[[#This Row],[accFillSz]])</f>
        <v>-1.5589999999999999</v>
      </c>
      <c r="Z4583" s="4">
        <f>IF(bot_orders[[#This Row],[side]]="sell",bot_orders[[#This Row],[accFillSz]]*bot_orders[[#This Row],[avgPx]]+bot_orders[[#This Row],[fee]], 0)</f>
        <v>1.1637971168999999</v>
      </c>
      <c r="AA4583" s="4">
        <f>IF(bot_orders[[#This Row],[side]]="sell",-bot_orders[[#This Row],[accFillSz]],bot_orders[[#This Row],[accFillSz]]+bot_orders[[#This Row],[fee]])</f>
        <v>-1.5589999999999999</v>
      </c>
      <c r="AB4583">
        <v>0</v>
      </c>
      <c r="AC4583" t="s">
        <v>39</v>
      </c>
      <c r="AD4583">
        <v>0</v>
      </c>
      <c r="AE4583" t="s">
        <v>40</v>
      </c>
      <c r="AF4583" t="s">
        <v>41</v>
      </c>
      <c r="AG4583" t="s">
        <v>42</v>
      </c>
      <c r="AH4583" t="s">
        <v>28</v>
      </c>
      <c r="AI4583">
        <v>-1.5589999999999999</v>
      </c>
      <c r="AJ4583">
        <v>1.1637971199999999</v>
      </c>
    </row>
    <row r="4584" spans="1:36" x14ac:dyDescent="0.3">
      <c r="A4584">
        <v>4188</v>
      </c>
      <c r="B4584" t="s">
        <v>302</v>
      </c>
      <c r="C4584" t="s">
        <v>28</v>
      </c>
      <c r="D4584" t="s">
        <v>29</v>
      </c>
      <c r="E4584" t="s">
        <v>30</v>
      </c>
      <c r="F4584" t="s">
        <v>31</v>
      </c>
      <c r="G4584" t="s">
        <v>1079</v>
      </c>
      <c r="H4584" t="s">
        <v>12565</v>
      </c>
      <c r="I4584" s="4" t="s">
        <v>12566</v>
      </c>
      <c r="J4584" s="1">
        <f>((((bot_orders[[#This Row],[cTime]]/ 1000)+3*3600) / 86400) + DATE(1970,1,1))</f>
        <v>45774.763146087964</v>
      </c>
      <c r="K4584" s="4" t="s">
        <v>12567</v>
      </c>
      <c r="L4584" s="1">
        <f>((((bot_orders[[#This Row],[uTime]]/ 1000)+3*3600) / 86400) + DATE(1970,1,1))</f>
        <v>45774.775482002311</v>
      </c>
      <c r="M4584" t="s">
        <v>34</v>
      </c>
      <c r="N4584" t="s">
        <v>28</v>
      </c>
      <c r="O4584" t="s">
        <v>35</v>
      </c>
      <c r="P4584">
        <v>1.5609999999999999</v>
      </c>
      <c r="Q4584" t="s">
        <v>36</v>
      </c>
      <c r="R4584" t="s">
        <v>55</v>
      </c>
      <c r="S4584">
        <v>0.74409999999999998</v>
      </c>
      <c r="T4584">
        <v>0.74409999999999998</v>
      </c>
      <c r="U4584">
        <v>1.5609999999999999</v>
      </c>
      <c r="V4584">
        <v>-1.2488E-3</v>
      </c>
      <c r="W4584" t="s">
        <v>39</v>
      </c>
      <c r="X4584" s="4">
        <f>IF(bot_orders[[#This Row],[side]]="sell", bot_orders[[#This Row],[accFillSz]]*bot_orders[[#This Row],[avgPx]] + bot_orders[[#This Row],[fee]], -bot_orders[[#This Row],[accFillSz]]*bot_orders[[#This Row],[avgPx]])</f>
        <v>-1.1615400999999999</v>
      </c>
      <c r="Y4584" s="4">
        <f>IF(bot_orders[[#This Row],[side]]="buy", bot_orders[[#This Row],[accFillSz]] + bot_orders[[#This Row],[fee]], -bot_orders[[#This Row],[accFillSz]])</f>
        <v>1.5597512</v>
      </c>
      <c r="Z4584" s="4">
        <f>IF(bot_orders[[#This Row],[side]]="sell",bot_orders[[#This Row],[accFillSz]]*bot_orders[[#This Row],[avgPx]]+bot_orders[[#This Row],[fee]], 0)</f>
        <v>0</v>
      </c>
      <c r="AA4584" s="4">
        <f>IF(bot_orders[[#This Row],[side]]="sell",-bot_orders[[#This Row],[accFillSz]],bot_orders[[#This Row],[accFillSz]]+bot_orders[[#This Row],[fee]])</f>
        <v>1.5597512</v>
      </c>
      <c r="AB4584">
        <v>0</v>
      </c>
      <c r="AC4584" t="s">
        <v>38</v>
      </c>
      <c r="AD4584">
        <v>0</v>
      </c>
      <c r="AE4584" t="s">
        <v>40</v>
      </c>
      <c r="AF4584" t="s">
        <v>41</v>
      </c>
      <c r="AG4584" t="s">
        <v>42</v>
      </c>
      <c r="AH4584" t="s">
        <v>28</v>
      </c>
      <c r="AI4584">
        <v>1.5597512</v>
      </c>
      <c r="AJ4584">
        <v>-1.1615401000000001</v>
      </c>
    </row>
    <row r="4585" spans="1:36" x14ac:dyDescent="0.3">
      <c r="A4585">
        <v>4189</v>
      </c>
      <c r="B4585" t="s">
        <v>302</v>
      </c>
      <c r="C4585" t="s">
        <v>28</v>
      </c>
      <c r="D4585" t="s">
        <v>29</v>
      </c>
      <c r="E4585" t="s">
        <v>30</v>
      </c>
      <c r="F4585" t="s">
        <v>31</v>
      </c>
      <c r="G4585" t="s">
        <v>1079</v>
      </c>
      <c r="H4585" t="s">
        <v>12568</v>
      </c>
      <c r="I4585" s="4" t="s">
        <v>12569</v>
      </c>
      <c r="J4585" s="1">
        <f>((((bot_orders[[#This Row],[cTime]]/ 1000)+3*3600) / 86400) + DATE(1970,1,1))</f>
        <v>45774.775482025463</v>
      </c>
      <c r="K4585" s="4" t="s">
        <v>12570</v>
      </c>
      <c r="L4585" s="1">
        <f>((((bot_orders[[#This Row],[uTime]]/ 1000)+3*3600) / 86400) + DATE(1970,1,1))</f>
        <v>45774.795223518522</v>
      </c>
      <c r="M4585" t="s">
        <v>34</v>
      </c>
      <c r="N4585" t="s">
        <v>28</v>
      </c>
      <c r="O4585" t="s">
        <v>35</v>
      </c>
      <c r="P4585">
        <v>1.5589999999999999</v>
      </c>
      <c r="Q4585" t="s">
        <v>36</v>
      </c>
      <c r="R4585" t="s">
        <v>37</v>
      </c>
      <c r="S4585">
        <v>0.74709999999999999</v>
      </c>
      <c r="T4585">
        <v>0.74709999999999999</v>
      </c>
      <c r="U4585">
        <v>1.5589999999999999</v>
      </c>
      <c r="V4585">
        <v>-9.3178309999999997E-4</v>
      </c>
      <c r="W4585" t="s">
        <v>38</v>
      </c>
      <c r="X4585" s="4">
        <f>IF(bot_orders[[#This Row],[side]]="sell", bot_orders[[#This Row],[accFillSz]]*bot_orders[[#This Row],[avgPx]] + bot_orders[[#This Row],[fee]], -bot_orders[[#This Row],[accFillSz]]*bot_orders[[#This Row],[avgPx]])</f>
        <v>1.1637971168999999</v>
      </c>
      <c r="Y4585" s="4">
        <f>IF(bot_orders[[#This Row],[side]]="buy", bot_orders[[#This Row],[accFillSz]] + bot_orders[[#This Row],[fee]], -bot_orders[[#This Row],[accFillSz]])</f>
        <v>-1.5589999999999999</v>
      </c>
      <c r="Z4585" s="4">
        <f>IF(bot_orders[[#This Row],[side]]="sell",bot_orders[[#This Row],[accFillSz]]*bot_orders[[#This Row],[avgPx]]+bot_orders[[#This Row],[fee]], 0)</f>
        <v>1.1637971168999999</v>
      </c>
      <c r="AA4585" s="4">
        <f>IF(bot_orders[[#This Row],[side]]="sell",-bot_orders[[#This Row],[accFillSz]],bot_orders[[#This Row],[accFillSz]]+bot_orders[[#This Row],[fee]])</f>
        <v>-1.5589999999999999</v>
      </c>
      <c r="AB4585">
        <v>0</v>
      </c>
      <c r="AC4585" t="s">
        <v>39</v>
      </c>
      <c r="AD4585">
        <v>0</v>
      </c>
      <c r="AE4585" t="s">
        <v>40</v>
      </c>
      <c r="AF4585" t="s">
        <v>41</v>
      </c>
      <c r="AG4585" t="s">
        <v>42</v>
      </c>
      <c r="AH4585" t="s">
        <v>28</v>
      </c>
      <c r="AI4585">
        <v>-1.5589999999999999</v>
      </c>
      <c r="AJ4585">
        <v>1.1637971199999999</v>
      </c>
    </row>
    <row r="4586" spans="1:36" x14ac:dyDescent="0.3">
      <c r="A4586">
        <v>4190</v>
      </c>
      <c r="B4586" t="s">
        <v>302</v>
      </c>
      <c r="C4586" t="s">
        <v>28</v>
      </c>
      <c r="D4586" t="s">
        <v>29</v>
      </c>
      <c r="E4586" t="s">
        <v>30</v>
      </c>
      <c r="F4586" t="s">
        <v>31</v>
      </c>
      <c r="G4586" t="s">
        <v>1020</v>
      </c>
      <c r="H4586" t="s">
        <v>12571</v>
      </c>
      <c r="I4586" s="4" t="s">
        <v>12572</v>
      </c>
      <c r="J4586" s="1">
        <f>((((bot_orders[[#This Row],[cTime]]/ 1000)+3*3600) / 86400) + DATE(1970,1,1))</f>
        <v>45774.795223541667</v>
      </c>
      <c r="K4586" s="4" t="s">
        <v>12573</v>
      </c>
      <c r="L4586" s="1">
        <f>((((bot_orders[[#This Row],[uTime]]/ 1000)+3*3600) / 86400) + DATE(1970,1,1))</f>
        <v>45774.799508807875</v>
      </c>
      <c r="M4586" t="s">
        <v>34</v>
      </c>
      <c r="N4586" t="s">
        <v>28</v>
      </c>
      <c r="O4586" t="s">
        <v>35</v>
      </c>
      <c r="P4586">
        <v>1.5609999999999999</v>
      </c>
      <c r="Q4586" t="s">
        <v>36</v>
      </c>
      <c r="R4586" t="s">
        <v>55</v>
      </c>
      <c r="S4586">
        <v>0.74409999999999998</v>
      </c>
      <c r="T4586">
        <v>0.74409999999999998</v>
      </c>
      <c r="U4586">
        <v>1.5609999999999999</v>
      </c>
      <c r="V4586">
        <v>-1.2488E-3</v>
      </c>
      <c r="W4586" t="s">
        <v>39</v>
      </c>
      <c r="X4586" s="4">
        <f>IF(bot_orders[[#This Row],[side]]="sell", bot_orders[[#This Row],[accFillSz]]*bot_orders[[#This Row],[avgPx]] + bot_orders[[#This Row],[fee]], -bot_orders[[#This Row],[accFillSz]]*bot_orders[[#This Row],[avgPx]])</f>
        <v>-1.1615400999999999</v>
      </c>
      <c r="Y4586" s="4">
        <f>IF(bot_orders[[#This Row],[side]]="buy", bot_orders[[#This Row],[accFillSz]] + bot_orders[[#This Row],[fee]], -bot_orders[[#This Row],[accFillSz]])</f>
        <v>1.5597512</v>
      </c>
      <c r="Z4586" s="4">
        <f>IF(bot_orders[[#This Row],[side]]="sell",bot_orders[[#This Row],[accFillSz]]*bot_orders[[#This Row],[avgPx]]+bot_orders[[#This Row],[fee]], 0)</f>
        <v>0</v>
      </c>
      <c r="AA4586" s="4">
        <f>IF(bot_orders[[#This Row],[side]]="sell",-bot_orders[[#This Row],[accFillSz]],bot_orders[[#This Row],[accFillSz]]+bot_orders[[#This Row],[fee]])</f>
        <v>1.5597512</v>
      </c>
      <c r="AB4586">
        <v>0</v>
      </c>
      <c r="AC4586" t="s">
        <v>38</v>
      </c>
      <c r="AD4586">
        <v>0</v>
      </c>
      <c r="AE4586" t="s">
        <v>40</v>
      </c>
      <c r="AF4586" t="s">
        <v>41</v>
      </c>
      <c r="AG4586" t="s">
        <v>42</v>
      </c>
      <c r="AH4586" t="s">
        <v>28</v>
      </c>
      <c r="AI4586">
        <v>1.5597512</v>
      </c>
      <c r="AJ4586">
        <v>-1.1615401000000001</v>
      </c>
    </row>
    <row r="4587" spans="1:36" x14ac:dyDescent="0.3">
      <c r="A4587">
        <v>4191</v>
      </c>
      <c r="B4587" t="s">
        <v>302</v>
      </c>
      <c r="C4587" t="s">
        <v>28</v>
      </c>
      <c r="D4587" t="s">
        <v>29</v>
      </c>
      <c r="E4587" t="s">
        <v>30</v>
      </c>
      <c r="F4587" t="s">
        <v>31</v>
      </c>
      <c r="G4587" t="s">
        <v>1020</v>
      </c>
      <c r="H4587" t="s">
        <v>12574</v>
      </c>
      <c r="I4587" s="4" t="s">
        <v>12575</v>
      </c>
      <c r="J4587" s="1">
        <f>((((bot_orders[[#This Row],[cTime]]/ 1000)+3*3600) / 86400) + DATE(1970,1,1))</f>
        <v>45774.799508831013</v>
      </c>
      <c r="K4587" s="4" t="s">
        <v>12576</v>
      </c>
      <c r="L4587" s="1">
        <f>((((bot_orders[[#This Row],[uTime]]/ 1000)+3*3600) / 86400) + DATE(1970,1,1))</f>
        <v>45774.804770289353</v>
      </c>
      <c r="M4587" t="s">
        <v>34</v>
      </c>
      <c r="N4587" t="s">
        <v>28</v>
      </c>
      <c r="O4587" t="s">
        <v>35</v>
      </c>
      <c r="P4587">
        <v>1.5589999999999999</v>
      </c>
      <c r="Q4587" t="s">
        <v>36</v>
      </c>
      <c r="R4587" t="s">
        <v>37</v>
      </c>
      <c r="S4587">
        <v>0.74709999999999999</v>
      </c>
      <c r="T4587">
        <v>0.74709999999999999</v>
      </c>
      <c r="U4587">
        <v>1.5589999999999999</v>
      </c>
      <c r="V4587">
        <v>-9.3178309999999997E-4</v>
      </c>
      <c r="W4587" t="s">
        <v>38</v>
      </c>
      <c r="X4587" s="4">
        <f>IF(bot_orders[[#This Row],[side]]="sell", bot_orders[[#This Row],[accFillSz]]*bot_orders[[#This Row],[avgPx]] + bot_orders[[#This Row],[fee]], -bot_orders[[#This Row],[accFillSz]]*bot_orders[[#This Row],[avgPx]])</f>
        <v>1.1637971168999999</v>
      </c>
      <c r="Y4587" s="4">
        <f>IF(bot_orders[[#This Row],[side]]="buy", bot_orders[[#This Row],[accFillSz]] + bot_orders[[#This Row],[fee]], -bot_orders[[#This Row],[accFillSz]])</f>
        <v>-1.5589999999999999</v>
      </c>
      <c r="Z4587" s="4">
        <f>IF(bot_orders[[#This Row],[side]]="sell",bot_orders[[#This Row],[accFillSz]]*bot_orders[[#This Row],[avgPx]]+bot_orders[[#This Row],[fee]], 0)</f>
        <v>1.1637971168999999</v>
      </c>
      <c r="AA4587" s="4">
        <f>IF(bot_orders[[#This Row],[side]]="sell",-bot_orders[[#This Row],[accFillSz]],bot_orders[[#This Row],[accFillSz]]+bot_orders[[#This Row],[fee]])</f>
        <v>-1.5589999999999999</v>
      </c>
      <c r="AB4587">
        <v>0</v>
      </c>
      <c r="AC4587" t="s">
        <v>39</v>
      </c>
      <c r="AD4587">
        <v>0</v>
      </c>
      <c r="AE4587" t="s">
        <v>40</v>
      </c>
      <c r="AF4587" t="s">
        <v>41</v>
      </c>
      <c r="AG4587" t="s">
        <v>42</v>
      </c>
      <c r="AH4587" t="s">
        <v>28</v>
      </c>
      <c r="AI4587">
        <v>-1.5589999999999999</v>
      </c>
      <c r="AJ4587">
        <v>1.1637971199999999</v>
      </c>
    </row>
    <row r="4588" spans="1:36" x14ac:dyDescent="0.3">
      <c r="A4588">
        <v>4192</v>
      </c>
      <c r="B4588" t="s">
        <v>302</v>
      </c>
      <c r="C4588" t="s">
        <v>28</v>
      </c>
      <c r="D4588" t="s">
        <v>29</v>
      </c>
      <c r="E4588" t="s">
        <v>30</v>
      </c>
      <c r="F4588" t="s">
        <v>31</v>
      </c>
      <c r="G4588" t="s">
        <v>1148</v>
      </c>
      <c r="H4588" t="s">
        <v>12577</v>
      </c>
      <c r="I4588" s="4" t="s">
        <v>12578</v>
      </c>
      <c r="J4588" s="1">
        <f>((((bot_orders[[#This Row],[cTime]]/ 1000)+3*3600) / 86400) + DATE(1970,1,1))</f>
        <v>45774.804770312505</v>
      </c>
      <c r="K4588" s="4" t="s">
        <v>12579</v>
      </c>
      <c r="L4588" s="1">
        <f>((((bot_orders[[#This Row],[uTime]]/ 1000)+3*3600) / 86400) + DATE(1970,1,1))</f>
        <v>45774.823403923612</v>
      </c>
      <c r="M4588" t="s">
        <v>34</v>
      </c>
      <c r="N4588" t="s">
        <v>28</v>
      </c>
      <c r="O4588" t="s">
        <v>35</v>
      </c>
      <c r="P4588">
        <v>1.5609999999999999</v>
      </c>
      <c r="Q4588" t="s">
        <v>36</v>
      </c>
      <c r="R4588" t="s">
        <v>55</v>
      </c>
      <c r="S4588">
        <v>0.74409999999999998</v>
      </c>
      <c r="T4588">
        <v>0.74409999999999998</v>
      </c>
      <c r="U4588">
        <v>1.5609999999999999</v>
      </c>
      <c r="V4588">
        <v>-1.2488E-3</v>
      </c>
      <c r="W4588" t="s">
        <v>39</v>
      </c>
      <c r="X4588" s="4">
        <f>IF(bot_orders[[#This Row],[side]]="sell", bot_orders[[#This Row],[accFillSz]]*bot_orders[[#This Row],[avgPx]] + bot_orders[[#This Row],[fee]], -bot_orders[[#This Row],[accFillSz]]*bot_orders[[#This Row],[avgPx]])</f>
        <v>-1.1615400999999999</v>
      </c>
      <c r="Y4588" s="4">
        <f>IF(bot_orders[[#This Row],[side]]="buy", bot_orders[[#This Row],[accFillSz]] + bot_orders[[#This Row],[fee]], -bot_orders[[#This Row],[accFillSz]])</f>
        <v>1.5597512</v>
      </c>
      <c r="Z4588" s="4">
        <f>IF(bot_orders[[#This Row],[side]]="sell",bot_orders[[#This Row],[accFillSz]]*bot_orders[[#This Row],[avgPx]]+bot_orders[[#This Row],[fee]], 0)</f>
        <v>0</v>
      </c>
      <c r="AA4588" s="4">
        <f>IF(bot_orders[[#This Row],[side]]="sell",-bot_orders[[#This Row],[accFillSz]],bot_orders[[#This Row],[accFillSz]]+bot_orders[[#This Row],[fee]])</f>
        <v>1.5597512</v>
      </c>
      <c r="AB4588">
        <v>0</v>
      </c>
      <c r="AC4588" t="s">
        <v>38</v>
      </c>
      <c r="AD4588">
        <v>0</v>
      </c>
      <c r="AE4588" t="s">
        <v>40</v>
      </c>
      <c r="AF4588" t="s">
        <v>41</v>
      </c>
      <c r="AG4588" t="s">
        <v>42</v>
      </c>
      <c r="AH4588" t="s">
        <v>28</v>
      </c>
      <c r="AI4588">
        <v>1.5597512</v>
      </c>
      <c r="AJ4588">
        <v>-1.1615401000000001</v>
      </c>
    </row>
    <row r="4589" spans="1:36" x14ac:dyDescent="0.3">
      <c r="A4589">
        <v>4194</v>
      </c>
      <c r="B4589" t="s">
        <v>302</v>
      </c>
      <c r="C4589" t="s">
        <v>28</v>
      </c>
      <c r="D4589" t="s">
        <v>29</v>
      </c>
      <c r="E4589" t="s">
        <v>30</v>
      </c>
      <c r="F4589" t="s">
        <v>31</v>
      </c>
      <c r="G4589" t="s">
        <v>1099</v>
      </c>
      <c r="H4589" t="s">
        <v>12580</v>
      </c>
      <c r="I4589" s="4" t="s">
        <v>12581</v>
      </c>
      <c r="J4589" s="1">
        <f>((((bot_orders[[#This Row],[cTime]]/ 1000)+3*3600) / 86400) + DATE(1970,1,1))</f>
        <v>45774.805052106487</v>
      </c>
      <c r="K4589" s="4" t="s">
        <v>12582</v>
      </c>
      <c r="L4589" s="1">
        <f>((((bot_orders[[#This Row],[uTime]]/ 1000)+3*3600) / 86400) + DATE(1970,1,1))</f>
        <v>45774.821945000003</v>
      </c>
      <c r="M4589" t="s">
        <v>34</v>
      </c>
      <c r="N4589" t="s">
        <v>28</v>
      </c>
      <c r="O4589" t="s">
        <v>35</v>
      </c>
      <c r="P4589">
        <v>1.5609999999999999</v>
      </c>
      <c r="Q4589" t="s">
        <v>36</v>
      </c>
      <c r="R4589" t="s">
        <v>55</v>
      </c>
      <c r="S4589">
        <v>0.74709999999999999</v>
      </c>
      <c r="T4589">
        <v>0.74709999999999999</v>
      </c>
      <c r="U4589">
        <v>1.5609999999999999</v>
      </c>
      <c r="V4589">
        <v>-1.2488E-3</v>
      </c>
      <c r="W4589" t="s">
        <v>39</v>
      </c>
      <c r="X4589" s="4">
        <f>IF(bot_orders[[#This Row],[side]]="sell", bot_orders[[#This Row],[accFillSz]]*bot_orders[[#This Row],[avgPx]] + bot_orders[[#This Row],[fee]], -bot_orders[[#This Row],[accFillSz]]*bot_orders[[#This Row],[avgPx]])</f>
        <v>-1.1662230999999998</v>
      </c>
      <c r="Y4589" s="4">
        <f>IF(bot_orders[[#This Row],[side]]="buy", bot_orders[[#This Row],[accFillSz]] + bot_orders[[#This Row],[fee]], -bot_orders[[#This Row],[accFillSz]])</f>
        <v>1.5597512</v>
      </c>
      <c r="Z4589" s="4">
        <f>IF(bot_orders[[#This Row],[side]]="sell",bot_orders[[#This Row],[accFillSz]]*bot_orders[[#This Row],[avgPx]]+bot_orders[[#This Row],[fee]], 0)</f>
        <v>0</v>
      </c>
      <c r="AA4589" s="4">
        <f>IF(bot_orders[[#This Row],[side]]="sell",-bot_orders[[#This Row],[accFillSz]],bot_orders[[#This Row],[accFillSz]]+bot_orders[[#This Row],[fee]])</f>
        <v>1.5597512</v>
      </c>
      <c r="AB4589">
        <v>0</v>
      </c>
      <c r="AC4589" t="s">
        <v>38</v>
      </c>
      <c r="AD4589">
        <v>0</v>
      </c>
      <c r="AE4589" t="s">
        <v>40</v>
      </c>
      <c r="AF4589" t="s">
        <v>41</v>
      </c>
      <c r="AG4589" t="s">
        <v>42</v>
      </c>
      <c r="AH4589" t="s">
        <v>28</v>
      </c>
      <c r="AI4589">
        <v>1.5597512</v>
      </c>
      <c r="AJ4589">
        <v>-1.1662231000000001</v>
      </c>
    </row>
    <row r="4590" spans="1:36" x14ac:dyDescent="0.3">
      <c r="A4590">
        <v>4195</v>
      </c>
      <c r="B4590" t="s">
        <v>302</v>
      </c>
      <c r="C4590" t="s">
        <v>28</v>
      </c>
      <c r="D4590" t="s">
        <v>29</v>
      </c>
      <c r="E4590" t="s">
        <v>30</v>
      </c>
      <c r="F4590" t="s">
        <v>31</v>
      </c>
      <c r="G4590" t="s">
        <v>1103</v>
      </c>
      <c r="H4590" t="s">
        <v>12583</v>
      </c>
      <c r="I4590" s="4" t="s">
        <v>12584</v>
      </c>
      <c r="J4590" s="1">
        <f>((((bot_orders[[#This Row],[cTime]]/ 1000)+3*3600) / 86400) + DATE(1970,1,1))</f>
        <v>45774.806506342589</v>
      </c>
      <c r="K4590" s="4" t="s">
        <v>12585</v>
      </c>
      <c r="L4590" s="1">
        <f>((((bot_orders[[#This Row],[uTime]]/ 1000)+3*3600) / 86400) + DATE(1970,1,1))</f>
        <v>45774.820579155094</v>
      </c>
      <c r="M4590" t="s">
        <v>34</v>
      </c>
      <c r="N4590" t="s">
        <v>28</v>
      </c>
      <c r="O4590" t="s">
        <v>35</v>
      </c>
      <c r="P4590">
        <v>1.5609999999999999</v>
      </c>
      <c r="Q4590" t="s">
        <v>36</v>
      </c>
      <c r="R4590" t="s">
        <v>55</v>
      </c>
      <c r="S4590">
        <v>0.75009999999999999</v>
      </c>
      <c r="T4590">
        <v>0.75009999999999999</v>
      </c>
      <c r="U4590">
        <v>1.5609999999999999</v>
      </c>
      <c r="V4590">
        <v>-1.2488E-3</v>
      </c>
      <c r="W4590" t="s">
        <v>39</v>
      </c>
      <c r="X4590" s="4">
        <f>IF(bot_orders[[#This Row],[side]]="sell", bot_orders[[#This Row],[accFillSz]]*bot_orders[[#This Row],[avgPx]] + bot_orders[[#This Row],[fee]], -bot_orders[[#This Row],[accFillSz]]*bot_orders[[#This Row],[avgPx]])</f>
        <v>-1.1709060999999998</v>
      </c>
      <c r="Y4590" s="4">
        <f>IF(bot_orders[[#This Row],[side]]="buy", bot_orders[[#This Row],[accFillSz]] + bot_orders[[#This Row],[fee]], -bot_orders[[#This Row],[accFillSz]])</f>
        <v>1.5597512</v>
      </c>
      <c r="Z4590" s="4">
        <f>IF(bot_orders[[#This Row],[side]]="sell",bot_orders[[#This Row],[accFillSz]]*bot_orders[[#This Row],[avgPx]]+bot_orders[[#This Row],[fee]], 0)</f>
        <v>0</v>
      </c>
      <c r="AA4590" s="4">
        <f>IF(bot_orders[[#This Row],[side]]="sell",-bot_orders[[#This Row],[accFillSz]],bot_orders[[#This Row],[accFillSz]]+bot_orders[[#This Row],[fee]])</f>
        <v>1.5597512</v>
      </c>
      <c r="AB4590">
        <v>0</v>
      </c>
      <c r="AC4590" t="s">
        <v>38</v>
      </c>
      <c r="AD4590">
        <v>0</v>
      </c>
      <c r="AE4590" t="s">
        <v>40</v>
      </c>
      <c r="AF4590" t="s">
        <v>41</v>
      </c>
      <c r="AG4590" t="s">
        <v>42</v>
      </c>
      <c r="AH4590" t="s">
        <v>28</v>
      </c>
      <c r="AI4590">
        <v>1.5597512</v>
      </c>
      <c r="AJ4590">
        <v>-1.1709061000000001</v>
      </c>
    </row>
    <row r="4591" spans="1:36" x14ac:dyDescent="0.3">
      <c r="A4591">
        <v>4197</v>
      </c>
      <c r="B4591" t="s">
        <v>302</v>
      </c>
      <c r="C4591" t="s">
        <v>28</v>
      </c>
      <c r="D4591" t="s">
        <v>29</v>
      </c>
      <c r="E4591" t="s">
        <v>30</v>
      </c>
      <c r="F4591" t="s">
        <v>31</v>
      </c>
      <c r="G4591" t="s">
        <v>1107</v>
      </c>
      <c r="H4591" t="s">
        <v>12586</v>
      </c>
      <c r="I4591" s="4" t="s">
        <v>12587</v>
      </c>
      <c r="J4591" s="1">
        <f>((((bot_orders[[#This Row],[cTime]]/ 1000)+3*3600) / 86400) + DATE(1970,1,1))</f>
        <v>45774.816376689814</v>
      </c>
      <c r="K4591" s="4" t="s">
        <v>12588</v>
      </c>
      <c r="L4591" s="1">
        <f>((((bot_orders[[#This Row],[uTime]]/ 1000)+3*3600) / 86400) + DATE(1970,1,1))</f>
        <v>45774.820538807871</v>
      </c>
      <c r="M4591" t="s">
        <v>34</v>
      </c>
      <c r="N4591" t="s">
        <v>28</v>
      </c>
      <c r="O4591" t="s">
        <v>35</v>
      </c>
      <c r="P4591">
        <v>1.5609999999999999</v>
      </c>
      <c r="Q4591" t="s">
        <v>36</v>
      </c>
      <c r="R4591" t="s">
        <v>55</v>
      </c>
      <c r="S4591">
        <v>0.75309999999999999</v>
      </c>
      <c r="T4591">
        <v>0.75309999999999999</v>
      </c>
      <c r="U4591">
        <v>1.5609999999999999</v>
      </c>
      <c r="V4591">
        <v>-1.2488E-3</v>
      </c>
      <c r="W4591" t="s">
        <v>39</v>
      </c>
      <c r="X4591" s="4">
        <f>IF(bot_orders[[#This Row],[side]]="sell", bot_orders[[#This Row],[accFillSz]]*bot_orders[[#This Row],[avgPx]] + bot_orders[[#This Row],[fee]], -bot_orders[[#This Row],[accFillSz]]*bot_orders[[#This Row],[avgPx]])</f>
        <v>-1.1755891000000001</v>
      </c>
      <c r="Y4591" s="4">
        <f>IF(bot_orders[[#This Row],[side]]="buy", bot_orders[[#This Row],[accFillSz]] + bot_orders[[#This Row],[fee]], -bot_orders[[#This Row],[accFillSz]])</f>
        <v>1.5597512</v>
      </c>
      <c r="Z4591" s="4">
        <f>IF(bot_orders[[#This Row],[side]]="sell",bot_orders[[#This Row],[accFillSz]]*bot_orders[[#This Row],[avgPx]]+bot_orders[[#This Row],[fee]], 0)</f>
        <v>0</v>
      </c>
      <c r="AA4591" s="4">
        <f>IF(bot_orders[[#This Row],[side]]="sell",-bot_orders[[#This Row],[accFillSz]],bot_orders[[#This Row],[accFillSz]]+bot_orders[[#This Row],[fee]])</f>
        <v>1.5597512</v>
      </c>
      <c r="AB4591">
        <v>0</v>
      </c>
      <c r="AC4591" t="s">
        <v>38</v>
      </c>
      <c r="AD4591">
        <v>0</v>
      </c>
      <c r="AE4591" t="s">
        <v>40</v>
      </c>
      <c r="AF4591" t="s">
        <v>41</v>
      </c>
      <c r="AG4591" t="s">
        <v>42</v>
      </c>
      <c r="AH4591" t="s">
        <v>28</v>
      </c>
      <c r="AI4591">
        <v>1.5597512</v>
      </c>
      <c r="AJ4591">
        <v>-1.1755891000000001</v>
      </c>
    </row>
    <row r="4592" spans="1:36" x14ac:dyDescent="0.3">
      <c r="A4592">
        <v>4198</v>
      </c>
      <c r="B4592" t="s">
        <v>302</v>
      </c>
      <c r="C4592" t="s">
        <v>28</v>
      </c>
      <c r="D4592" t="s">
        <v>29</v>
      </c>
      <c r="E4592" t="s">
        <v>30</v>
      </c>
      <c r="F4592" t="s">
        <v>31</v>
      </c>
      <c r="G4592" t="s">
        <v>1016</v>
      </c>
      <c r="H4592" t="s">
        <v>12589</v>
      </c>
      <c r="I4592" s="4" t="s">
        <v>12590</v>
      </c>
      <c r="J4592" s="1">
        <f>((((bot_orders[[#This Row],[cTime]]/ 1000)+3*3600) / 86400) + DATE(1970,1,1))</f>
        <v>45774.817263715275</v>
      </c>
      <c r="K4592" s="4" t="s">
        <v>12591</v>
      </c>
      <c r="L4592" s="1">
        <f>((((bot_orders[[#This Row],[uTime]]/ 1000)+3*3600) / 86400) + DATE(1970,1,1))</f>
        <v>45774.817644849536</v>
      </c>
      <c r="M4592" t="s">
        <v>34</v>
      </c>
      <c r="N4592" t="s">
        <v>28</v>
      </c>
      <c r="O4592" t="s">
        <v>35</v>
      </c>
      <c r="P4592">
        <v>1.5609999999999999</v>
      </c>
      <c r="Q4592" t="s">
        <v>36</v>
      </c>
      <c r="R4592" t="s">
        <v>55</v>
      </c>
      <c r="S4592">
        <v>0.75600000000000001</v>
      </c>
      <c r="T4592">
        <v>0.75600000000000001</v>
      </c>
      <c r="U4592">
        <v>1.5609999999999999</v>
      </c>
      <c r="V4592">
        <v>-1.2488E-3</v>
      </c>
      <c r="W4592" t="s">
        <v>39</v>
      </c>
      <c r="X4592" s="4">
        <f>IF(bot_orders[[#This Row],[side]]="sell", bot_orders[[#This Row],[accFillSz]]*bot_orders[[#This Row],[avgPx]] + bot_orders[[#This Row],[fee]], -bot_orders[[#This Row],[accFillSz]]*bot_orders[[#This Row],[avgPx]])</f>
        <v>-1.1801159999999999</v>
      </c>
      <c r="Y4592" s="4">
        <f>IF(bot_orders[[#This Row],[side]]="buy", bot_orders[[#This Row],[accFillSz]] + bot_orders[[#This Row],[fee]], -bot_orders[[#This Row],[accFillSz]])</f>
        <v>1.5597512</v>
      </c>
      <c r="Z4592" s="4">
        <f>IF(bot_orders[[#This Row],[side]]="sell",bot_orders[[#This Row],[accFillSz]]*bot_orders[[#This Row],[avgPx]]+bot_orders[[#This Row],[fee]], 0)</f>
        <v>0</v>
      </c>
      <c r="AA4592" s="4">
        <f>IF(bot_orders[[#This Row],[side]]="sell",-bot_orders[[#This Row],[accFillSz]],bot_orders[[#This Row],[accFillSz]]+bot_orders[[#This Row],[fee]])</f>
        <v>1.5597512</v>
      </c>
      <c r="AB4592">
        <v>0</v>
      </c>
      <c r="AC4592" t="s">
        <v>38</v>
      </c>
      <c r="AD4592">
        <v>0</v>
      </c>
      <c r="AE4592" t="s">
        <v>40</v>
      </c>
      <c r="AF4592" t="s">
        <v>41</v>
      </c>
      <c r="AG4592" t="s">
        <v>42</v>
      </c>
      <c r="AH4592" t="s">
        <v>28</v>
      </c>
      <c r="AI4592">
        <v>1.5597512</v>
      </c>
      <c r="AJ4592">
        <v>-1.1801159999999999</v>
      </c>
    </row>
    <row r="4593" spans="1:36" x14ac:dyDescent="0.3">
      <c r="A4593">
        <v>4199</v>
      </c>
      <c r="B4593" t="s">
        <v>302</v>
      </c>
      <c r="C4593" t="s">
        <v>28</v>
      </c>
      <c r="D4593" t="s">
        <v>29</v>
      </c>
      <c r="E4593" t="s">
        <v>30</v>
      </c>
      <c r="F4593" t="s">
        <v>31</v>
      </c>
      <c r="G4593" t="s">
        <v>1148</v>
      </c>
      <c r="H4593" t="s">
        <v>12592</v>
      </c>
      <c r="I4593" s="4" t="s">
        <v>12593</v>
      </c>
      <c r="J4593" s="1">
        <f>((((bot_orders[[#This Row],[cTime]]/ 1000)+3*3600) / 86400) + DATE(1970,1,1))</f>
        <v>45774.823403935181</v>
      </c>
      <c r="K4593" s="4" t="s">
        <v>12594</v>
      </c>
      <c r="L4593" s="1">
        <f>((((bot_orders[[#This Row],[uTime]]/ 1000)+3*3600) / 86400) + DATE(1970,1,1))</f>
        <v>45774.825247893517</v>
      </c>
      <c r="M4593" t="s">
        <v>34</v>
      </c>
      <c r="N4593" t="s">
        <v>28</v>
      </c>
      <c r="O4593" t="s">
        <v>35</v>
      </c>
      <c r="P4593">
        <v>1.5589999999999999</v>
      </c>
      <c r="Q4593" t="s">
        <v>36</v>
      </c>
      <c r="R4593" t="s">
        <v>37</v>
      </c>
      <c r="S4593">
        <v>0.74709999999999999</v>
      </c>
      <c r="T4593">
        <v>0.74709999999999999</v>
      </c>
      <c r="U4593">
        <v>1.5589999999999999</v>
      </c>
      <c r="V4593">
        <v>-9.3178309999999997E-4</v>
      </c>
      <c r="W4593" t="s">
        <v>38</v>
      </c>
      <c r="X4593" s="4">
        <f>IF(bot_orders[[#This Row],[side]]="sell", bot_orders[[#This Row],[accFillSz]]*bot_orders[[#This Row],[avgPx]] + bot_orders[[#This Row],[fee]], -bot_orders[[#This Row],[accFillSz]]*bot_orders[[#This Row],[avgPx]])</f>
        <v>1.1637971168999999</v>
      </c>
      <c r="Y4593" s="4">
        <f>IF(bot_orders[[#This Row],[side]]="buy", bot_orders[[#This Row],[accFillSz]] + bot_orders[[#This Row],[fee]], -bot_orders[[#This Row],[accFillSz]])</f>
        <v>-1.5589999999999999</v>
      </c>
      <c r="Z4593" s="4">
        <f>IF(bot_orders[[#This Row],[side]]="sell",bot_orders[[#This Row],[accFillSz]]*bot_orders[[#This Row],[avgPx]]+bot_orders[[#This Row],[fee]], 0)</f>
        <v>1.1637971168999999</v>
      </c>
      <c r="AA4593" s="4">
        <f>IF(bot_orders[[#This Row],[side]]="sell",-bot_orders[[#This Row],[accFillSz]],bot_orders[[#This Row],[accFillSz]]+bot_orders[[#This Row],[fee]])</f>
        <v>-1.5589999999999999</v>
      </c>
      <c r="AB4593">
        <v>0</v>
      </c>
      <c r="AC4593" t="s">
        <v>39</v>
      </c>
      <c r="AD4593">
        <v>0</v>
      </c>
      <c r="AE4593" t="s">
        <v>40</v>
      </c>
      <c r="AF4593" t="s">
        <v>41</v>
      </c>
      <c r="AG4593" t="s">
        <v>42</v>
      </c>
      <c r="AH4593" t="s">
        <v>28</v>
      </c>
      <c r="AI4593">
        <v>-1.5589999999999999</v>
      </c>
      <c r="AJ4593">
        <v>1.1637971199999999</v>
      </c>
    </row>
    <row r="4594" spans="1:36" x14ac:dyDescent="0.3">
      <c r="A4594">
        <v>4200</v>
      </c>
      <c r="B4594" t="s">
        <v>302</v>
      </c>
      <c r="C4594" t="s">
        <v>28</v>
      </c>
      <c r="D4594" t="s">
        <v>29</v>
      </c>
      <c r="E4594" t="s">
        <v>30</v>
      </c>
      <c r="F4594" t="s">
        <v>31</v>
      </c>
      <c r="G4594" t="s">
        <v>1145</v>
      </c>
      <c r="H4594" t="s">
        <v>12595</v>
      </c>
      <c r="I4594" s="4" t="s">
        <v>12596</v>
      </c>
      <c r="J4594" s="1">
        <f>((((bot_orders[[#This Row],[cTime]]/ 1000)+3*3600) / 86400) + DATE(1970,1,1))</f>
        <v>45774.825247916669</v>
      </c>
      <c r="K4594" s="4" t="s">
        <v>12597</v>
      </c>
      <c r="L4594" s="1">
        <f>((((bot_orders[[#This Row],[uTime]]/ 1000)+3*3600) / 86400) + DATE(1970,1,1))</f>
        <v>45774.825757881947</v>
      </c>
      <c r="M4594" t="s">
        <v>34</v>
      </c>
      <c r="N4594" t="s">
        <v>28</v>
      </c>
      <c r="O4594" t="s">
        <v>35</v>
      </c>
      <c r="P4594">
        <v>1.5609999999999999</v>
      </c>
      <c r="Q4594" t="s">
        <v>36</v>
      </c>
      <c r="R4594" t="s">
        <v>55</v>
      </c>
      <c r="S4594">
        <v>0.74409999999999998</v>
      </c>
      <c r="T4594">
        <v>0.74409999999999998</v>
      </c>
      <c r="U4594">
        <v>1.5609999999999999</v>
      </c>
      <c r="V4594">
        <v>-1.2488E-3</v>
      </c>
      <c r="W4594" t="s">
        <v>39</v>
      </c>
      <c r="X4594" s="4">
        <f>IF(bot_orders[[#This Row],[side]]="sell", bot_orders[[#This Row],[accFillSz]]*bot_orders[[#This Row],[avgPx]] + bot_orders[[#This Row],[fee]], -bot_orders[[#This Row],[accFillSz]]*bot_orders[[#This Row],[avgPx]])</f>
        <v>-1.1615400999999999</v>
      </c>
      <c r="Y4594" s="4">
        <f>IF(bot_orders[[#This Row],[side]]="buy", bot_orders[[#This Row],[accFillSz]] + bot_orders[[#This Row],[fee]], -bot_orders[[#This Row],[accFillSz]])</f>
        <v>1.5597512</v>
      </c>
      <c r="Z4594" s="4">
        <f>IF(bot_orders[[#This Row],[side]]="sell",bot_orders[[#This Row],[accFillSz]]*bot_orders[[#This Row],[avgPx]]+bot_orders[[#This Row],[fee]], 0)</f>
        <v>0</v>
      </c>
      <c r="AA4594" s="4">
        <f>IF(bot_orders[[#This Row],[side]]="sell",-bot_orders[[#This Row],[accFillSz]],bot_orders[[#This Row],[accFillSz]]+bot_orders[[#This Row],[fee]])</f>
        <v>1.5597512</v>
      </c>
      <c r="AB4594">
        <v>0</v>
      </c>
      <c r="AC4594" t="s">
        <v>38</v>
      </c>
      <c r="AD4594">
        <v>0</v>
      </c>
      <c r="AE4594" t="s">
        <v>40</v>
      </c>
      <c r="AF4594" t="s">
        <v>41</v>
      </c>
      <c r="AG4594" t="s">
        <v>42</v>
      </c>
      <c r="AH4594" t="s">
        <v>28</v>
      </c>
      <c r="AI4594">
        <v>1.5597512</v>
      </c>
      <c r="AJ4594">
        <v>-1.1615401000000001</v>
      </c>
    </row>
    <row r="4595" spans="1:36" x14ac:dyDescent="0.3">
      <c r="A4595">
        <v>4202</v>
      </c>
      <c r="B4595" t="s">
        <v>302</v>
      </c>
      <c r="C4595" t="s">
        <v>28</v>
      </c>
      <c r="D4595" t="s">
        <v>29</v>
      </c>
      <c r="E4595" t="s">
        <v>30</v>
      </c>
      <c r="F4595" t="s">
        <v>31</v>
      </c>
      <c r="G4595" t="s">
        <v>1168</v>
      </c>
      <c r="H4595" t="s">
        <v>12598</v>
      </c>
      <c r="I4595" s="4" t="s">
        <v>12599</v>
      </c>
      <c r="J4595" s="1">
        <f>((((bot_orders[[#This Row],[cTime]]/ 1000)+3*3600) / 86400) + DATE(1970,1,1))</f>
        <v>45774.828746840278</v>
      </c>
      <c r="K4595" s="4" t="s">
        <v>12600</v>
      </c>
      <c r="L4595" s="1">
        <f>((((bot_orders[[#This Row],[uTime]]/ 1000)+3*3600) / 86400) + DATE(1970,1,1))</f>
        <v>45774.910241516205</v>
      </c>
      <c r="M4595" t="s">
        <v>34</v>
      </c>
      <c r="N4595" t="s">
        <v>28</v>
      </c>
      <c r="O4595" t="s">
        <v>35</v>
      </c>
      <c r="P4595">
        <v>1.5589999999999999</v>
      </c>
      <c r="Q4595" t="s">
        <v>36</v>
      </c>
      <c r="R4595" t="s">
        <v>37</v>
      </c>
      <c r="S4595">
        <v>0.74119999999999997</v>
      </c>
      <c r="T4595">
        <v>0.74119999999999997</v>
      </c>
      <c r="U4595">
        <v>1.5589999999999999</v>
      </c>
      <c r="V4595">
        <v>-9.2442459999999996E-4</v>
      </c>
      <c r="W4595" t="s">
        <v>38</v>
      </c>
      <c r="X4595" s="4">
        <f>IF(bot_orders[[#This Row],[side]]="sell", bot_orders[[#This Row],[accFillSz]]*bot_orders[[#This Row],[avgPx]] + bot_orders[[#This Row],[fee]], -bot_orders[[#This Row],[accFillSz]]*bot_orders[[#This Row],[avgPx]])</f>
        <v>1.1546063754</v>
      </c>
      <c r="Y4595" s="4">
        <f>IF(bot_orders[[#This Row],[side]]="buy", bot_orders[[#This Row],[accFillSz]] + bot_orders[[#This Row],[fee]], -bot_orders[[#This Row],[accFillSz]])</f>
        <v>-1.5589999999999999</v>
      </c>
      <c r="Z4595" s="4">
        <f>IF(bot_orders[[#This Row],[side]]="sell",bot_orders[[#This Row],[accFillSz]]*bot_orders[[#This Row],[avgPx]]+bot_orders[[#This Row],[fee]], 0)</f>
        <v>1.1546063754</v>
      </c>
      <c r="AA4595" s="4">
        <f>IF(bot_orders[[#This Row],[side]]="sell",-bot_orders[[#This Row],[accFillSz]],bot_orders[[#This Row],[accFillSz]]+bot_orders[[#This Row],[fee]])</f>
        <v>-1.5589999999999999</v>
      </c>
      <c r="AB4595">
        <v>0</v>
      </c>
      <c r="AC4595" t="s">
        <v>39</v>
      </c>
      <c r="AD4595">
        <v>0</v>
      </c>
      <c r="AE4595" t="s">
        <v>40</v>
      </c>
      <c r="AF4595" t="s">
        <v>41</v>
      </c>
      <c r="AG4595" t="s">
        <v>42</v>
      </c>
      <c r="AH4595" t="s">
        <v>28</v>
      </c>
      <c r="AI4595">
        <v>-1.5589999999999999</v>
      </c>
      <c r="AJ4595">
        <v>1.1546063799999999</v>
      </c>
    </row>
    <row r="4596" spans="1:36" x14ac:dyDescent="0.3">
      <c r="A4596">
        <v>4203</v>
      </c>
      <c r="B4596" t="s">
        <v>302</v>
      </c>
      <c r="C4596" t="s">
        <v>28</v>
      </c>
      <c r="D4596" t="s">
        <v>29</v>
      </c>
      <c r="E4596" t="s">
        <v>30</v>
      </c>
      <c r="F4596" t="s">
        <v>31</v>
      </c>
      <c r="G4596" t="s">
        <v>1175</v>
      </c>
      <c r="H4596" t="s">
        <v>12601</v>
      </c>
      <c r="I4596" s="4" t="s">
        <v>12602</v>
      </c>
      <c r="J4596" s="1">
        <f>((((bot_orders[[#This Row],[cTime]]/ 1000)+3*3600) / 86400) + DATE(1970,1,1))</f>
        <v>45774.828746886575</v>
      </c>
      <c r="K4596" s="4" t="s">
        <v>12603</v>
      </c>
      <c r="L4596" s="1">
        <f>((((bot_orders[[#This Row],[uTime]]/ 1000)+3*3600) / 86400) + DATE(1970,1,1))</f>
        <v>45774.829000046302</v>
      </c>
      <c r="M4596" t="s">
        <v>34</v>
      </c>
      <c r="N4596" t="s">
        <v>28</v>
      </c>
      <c r="O4596" t="s">
        <v>35</v>
      </c>
      <c r="P4596">
        <v>1.5609999999999999</v>
      </c>
      <c r="Q4596" t="s">
        <v>36</v>
      </c>
      <c r="R4596" t="s">
        <v>55</v>
      </c>
      <c r="S4596">
        <v>0.73540000000000005</v>
      </c>
      <c r="T4596">
        <v>0.73540000000000005</v>
      </c>
      <c r="U4596">
        <v>1.5609999999999999</v>
      </c>
      <c r="V4596">
        <v>-1.2488E-3</v>
      </c>
      <c r="W4596" t="s">
        <v>39</v>
      </c>
      <c r="X4596" s="4">
        <f>IF(bot_orders[[#This Row],[side]]="sell", bot_orders[[#This Row],[accFillSz]]*bot_orders[[#This Row],[avgPx]] + bot_orders[[#This Row],[fee]], -bot_orders[[#This Row],[accFillSz]]*bot_orders[[#This Row],[avgPx]])</f>
        <v>-1.1479594</v>
      </c>
      <c r="Y4596" s="4">
        <f>IF(bot_orders[[#This Row],[side]]="buy", bot_orders[[#This Row],[accFillSz]] + bot_orders[[#This Row],[fee]], -bot_orders[[#This Row],[accFillSz]])</f>
        <v>1.5597512</v>
      </c>
      <c r="Z4596" s="4">
        <f>IF(bot_orders[[#This Row],[side]]="sell",bot_orders[[#This Row],[accFillSz]]*bot_orders[[#This Row],[avgPx]]+bot_orders[[#This Row],[fee]], 0)</f>
        <v>0</v>
      </c>
      <c r="AA4596" s="4">
        <f>IF(bot_orders[[#This Row],[side]]="sell",-bot_orders[[#This Row],[accFillSz]],bot_orders[[#This Row],[accFillSz]]+bot_orders[[#This Row],[fee]])</f>
        <v>1.5597512</v>
      </c>
      <c r="AB4596">
        <v>0</v>
      </c>
      <c r="AC4596" t="s">
        <v>38</v>
      </c>
      <c r="AD4596">
        <v>0</v>
      </c>
      <c r="AE4596" t="s">
        <v>40</v>
      </c>
      <c r="AF4596" t="s">
        <v>41</v>
      </c>
      <c r="AG4596" t="s">
        <v>42</v>
      </c>
      <c r="AH4596" t="s">
        <v>28</v>
      </c>
      <c r="AI4596">
        <v>1.5597512</v>
      </c>
      <c r="AJ4596">
        <v>-1.1479594</v>
      </c>
    </row>
    <row r="4597" spans="1:36" x14ac:dyDescent="0.3">
      <c r="A4597">
        <v>4204</v>
      </c>
      <c r="B4597" t="s">
        <v>302</v>
      </c>
      <c r="C4597" t="s">
        <v>28</v>
      </c>
      <c r="D4597" t="s">
        <v>29</v>
      </c>
      <c r="E4597" t="s">
        <v>30</v>
      </c>
      <c r="F4597" t="s">
        <v>31</v>
      </c>
      <c r="G4597" t="s">
        <v>1175</v>
      </c>
      <c r="H4597" t="s">
        <v>12604</v>
      </c>
      <c r="I4597" s="4" t="s">
        <v>12605</v>
      </c>
      <c r="J4597" s="1">
        <f>((((bot_orders[[#This Row],[cTime]]/ 1000)+3*3600) / 86400) + DATE(1970,1,1))</f>
        <v>45774.829000057871</v>
      </c>
      <c r="K4597" s="4" t="s">
        <v>12606</v>
      </c>
      <c r="L4597" s="1">
        <f>((((bot_orders[[#This Row],[uTime]]/ 1000)+3*3600) / 86400) + DATE(1970,1,1))</f>
        <v>45774.905107500002</v>
      </c>
      <c r="M4597" t="s">
        <v>34</v>
      </c>
      <c r="N4597" t="s">
        <v>28</v>
      </c>
      <c r="O4597" t="s">
        <v>35</v>
      </c>
      <c r="P4597">
        <v>1.5589999999999999</v>
      </c>
      <c r="Q4597" t="s">
        <v>36</v>
      </c>
      <c r="R4597" t="s">
        <v>37</v>
      </c>
      <c r="S4597">
        <v>0.73829999999999996</v>
      </c>
      <c r="T4597">
        <v>0.73829999999999996</v>
      </c>
      <c r="U4597">
        <v>1.5589999999999999</v>
      </c>
      <c r="V4597">
        <v>-9.208078E-4</v>
      </c>
      <c r="W4597" t="s">
        <v>38</v>
      </c>
      <c r="X4597" s="4">
        <f>IF(bot_orders[[#This Row],[side]]="sell", bot_orders[[#This Row],[accFillSz]]*bot_orders[[#This Row],[avgPx]] + bot_orders[[#This Row],[fee]], -bot_orders[[#This Row],[accFillSz]]*bot_orders[[#This Row],[avgPx]])</f>
        <v>1.1500888921999999</v>
      </c>
      <c r="Y4597" s="4">
        <f>IF(bot_orders[[#This Row],[side]]="buy", bot_orders[[#This Row],[accFillSz]] + bot_orders[[#This Row],[fee]], -bot_orders[[#This Row],[accFillSz]])</f>
        <v>-1.5589999999999999</v>
      </c>
      <c r="Z4597" s="4">
        <f>IF(bot_orders[[#This Row],[side]]="sell",bot_orders[[#This Row],[accFillSz]]*bot_orders[[#This Row],[avgPx]]+bot_orders[[#This Row],[fee]], 0)</f>
        <v>1.1500888921999999</v>
      </c>
      <c r="AA4597" s="4">
        <f>IF(bot_orders[[#This Row],[side]]="sell",-bot_orders[[#This Row],[accFillSz]],bot_orders[[#This Row],[accFillSz]]+bot_orders[[#This Row],[fee]])</f>
        <v>-1.5589999999999999</v>
      </c>
      <c r="AB4597">
        <v>0</v>
      </c>
      <c r="AC4597" t="s">
        <v>39</v>
      </c>
      <c r="AD4597">
        <v>0</v>
      </c>
      <c r="AE4597" t="s">
        <v>40</v>
      </c>
      <c r="AF4597" t="s">
        <v>41</v>
      </c>
      <c r="AG4597" t="s">
        <v>42</v>
      </c>
      <c r="AH4597" t="s">
        <v>28</v>
      </c>
      <c r="AI4597">
        <v>-1.5589999999999999</v>
      </c>
      <c r="AJ4597">
        <v>1.1500888899999999</v>
      </c>
    </row>
    <row r="4598" spans="1:36" x14ac:dyDescent="0.3">
      <c r="A4598">
        <v>4205</v>
      </c>
      <c r="B4598" t="s">
        <v>302</v>
      </c>
      <c r="C4598" t="s">
        <v>28</v>
      </c>
      <c r="D4598" t="s">
        <v>29</v>
      </c>
      <c r="E4598" t="s">
        <v>30</v>
      </c>
      <c r="F4598" t="s">
        <v>31</v>
      </c>
      <c r="G4598" t="s">
        <v>1139</v>
      </c>
      <c r="H4598" t="s">
        <v>12607</v>
      </c>
      <c r="I4598" s="4" t="s">
        <v>12608</v>
      </c>
      <c r="J4598" s="1">
        <f>((((bot_orders[[#This Row],[cTime]]/ 1000)+3*3600) / 86400) + DATE(1970,1,1))</f>
        <v>45774.829000115744</v>
      </c>
      <c r="K4598" s="4" t="s">
        <v>12609</v>
      </c>
      <c r="L4598" s="1">
        <f>((((bot_orders[[#This Row],[uTime]]/ 1000)+3*3600) / 86400) + DATE(1970,1,1))</f>
        <v>45774.829117222223</v>
      </c>
      <c r="M4598" t="s">
        <v>34</v>
      </c>
      <c r="N4598" t="s">
        <v>28</v>
      </c>
      <c r="O4598" t="s">
        <v>35</v>
      </c>
      <c r="P4598">
        <v>1.5609999999999999</v>
      </c>
      <c r="Q4598" t="s">
        <v>36</v>
      </c>
      <c r="R4598" t="s">
        <v>55</v>
      </c>
      <c r="S4598">
        <v>0.73250000000000004</v>
      </c>
      <c r="T4598">
        <v>0.73250000000000004</v>
      </c>
      <c r="U4598">
        <v>1.5609999999999999</v>
      </c>
      <c r="V4598">
        <v>-1.2488E-3</v>
      </c>
      <c r="W4598" t="s">
        <v>39</v>
      </c>
      <c r="X4598" s="4">
        <f>IF(bot_orders[[#This Row],[side]]="sell", bot_orders[[#This Row],[accFillSz]]*bot_orders[[#This Row],[avgPx]] + bot_orders[[#This Row],[fee]], -bot_orders[[#This Row],[accFillSz]]*bot_orders[[#This Row],[avgPx]])</f>
        <v>-1.1434325000000001</v>
      </c>
      <c r="Y4598" s="4">
        <f>IF(bot_orders[[#This Row],[side]]="buy", bot_orders[[#This Row],[accFillSz]] + bot_orders[[#This Row],[fee]], -bot_orders[[#This Row],[accFillSz]])</f>
        <v>1.5597512</v>
      </c>
      <c r="Z4598" s="4">
        <f>IF(bot_orders[[#This Row],[side]]="sell",bot_orders[[#This Row],[accFillSz]]*bot_orders[[#This Row],[avgPx]]+bot_orders[[#This Row],[fee]], 0)</f>
        <v>0</v>
      </c>
      <c r="AA4598" s="4">
        <f>IF(bot_orders[[#This Row],[side]]="sell",-bot_orders[[#This Row],[accFillSz]],bot_orders[[#This Row],[accFillSz]]+bot_orders[[#This Row],[fee]])</f>
        <v>1.5597512</v>
      </c>
      <c r="AB4598">
        <v>0</v>
      </c>
      <c r="AC4598" t="s">
        <v>38</v>
      </c>
      <c r="AD4598">
        <v>0</v>
      </c>
      <c r="AE4598" t="s">
        <v>40</v>
      </c>
      <c r="AF4598" t="s">
        <v>41</v>
      </c>
      <c r="AG4598" t="s">
        <v>42</v>
      </c>
      <c r="AH4598" t="s">
        <v>28</v>
      </c>
      <c r="AI4598">
        <v>1.5597512</v>
      </c>
      <c r="AJ4598">
        <v>-1.1434325000000001</v>
      </c>
    </row>
    <row r="4599" spans="1:36" x14ac:dyDescent="0.3">
      <c r="A4599">
        <v>4208</v>
      </c>
      <c r="B4599" t="s">
        <v>302</v>
      </c>
      <c r="C4599" t="s">
        <v>28</v>
      </c>
      <c r="D4599" t="s">
        <v>29</v>
      </c>
      <c r="E4599" t="s">
        <v>30</v>
      </c>
      <c r="F4599" t="s">
        <v>31</v>
      </c>
      <c r="G4599" t="s">
        <v>1139</v>
      </c>
      <c r="H4599" t="s">
        <v>12610</v>
      </c>
      <c r="I4599" s="4" t="s">
        <v>12611</v>
      </c>
      <c r="J4599" s="1">
        <f>((((bot_orders[[#This Row],[cTime]]/ 1000)+3*3600) / 86400) + DATE(1970,1,1))</f>
        <v>45774.829117245376</v>
      </c>
      <c r="K4599" s="4" t="s">
        <v>12612</v>
      </c>
      <c r="L4599" s="1">
        <f>((((bot_orders[[#This Row],[uTime]]/ 1000)+3*3600) / 86400) + DATE(1970,1,1))</f>
        <v>45774.84183174769</v>
      </c>
      <c r="M4599" t="s">
        <v>34</v>
      </c>
      <c r="N4599" t="s">
        <v>28</v>
      </c>
      <c r="O4599" t="s">
        <v>35</v>
      </c>
      <c r="P4599">
        <v>1.5589999999999999</v>
      </c>
      <c r="Q4599" t="s">
        <v>36</v>
      </c>
      <c r="R4599" t="s">
        <v>37</v>
      </c>
      <c r="S4599">
        <v>0.73540000000000005</v>
      </c>
      <c r="T4599">
        <v>0.73540000000000005</v>
      </c>
      <c r="U4599">
        <v>1.5589999999999999</v>
      </c>
      <c r="V4599">
        <v>-9.171909E-4</v>
      </c>
      <c r="W4599" t="s">
        <v>38</v>
      </c>
      <c r="X4599" s="4">
        <f>IF(bot_orders[[#This Row],[side]]="sell", bot_orders[[#This Row],[accFillSz]]*bot_orders[[#This Row],[avgPx]] + bot_orders[[#This Row],[fee]], -bot_orders[[#This Row],[accFillSz]]*bot_orders[[#This Row],[avgPx]])</f>
        <v>1.1455714091</v>
      </c>
      <c r="Y4599" s="4">
        <f>IF(bot_orders[[#This Row],[side]]="buy", bot_orders[[#This Row],[accFillSz]] + bot_orders[[#This Row],[fee]], -bot_orders[[#This Row],[accFillSz]])</f>
        <v>-1.5589999999999999</v>
      </c>
      <c r="Z4599" s="4">
        <f>IF(bot_orders[[#This Row],[side]]="sell",bot_orders[[#This Row],[accFillSz]]*bot_orders[[#This Row],[avgPx]]+bot_orders[[#This Row],[fee]], 0)</f>
        <v>1.1455714091</v>
      </c>
      <c r="AA4599" s="4">
        <f>IF(bot_orders[[#This Row],[side]]="sell",-bot_orders[[#This Row],[accFillSz]],bot_orders[[#This Row],[accFillSz]]+bot_orders[[#This Row],[fee]])</f>
        <v>-1.5589999999999999</v>
      </c>
      <c r="AB4599">
        <v>0</v>
      </c>
      <c r="AC4599" t="s">
        <v>39</v>
      </c>
      <c r="AD4599">
        <v>0</v>
      </c>
      <c r="AE4599" t="s">
        <v>40</v>
      </c>
      <c r="AF4599" t="s">
        <v>41</v>
      </c>
      <c r="AG4599" t="s">
        <v>42</v>
      </c>
      <c r="AH4599" t="s">
        <v>28</v>
      </c>
      <c r="AI4599">
        <v>-1.5589999999999999</v>
      </c>
      <c r="AJ4599">
        <v>1.1455714100000001</v>
      </c>
    </row>
    <row r="4600" spans="1:36" x14ac:dyDescent="0.3">
      <c r="A4600">
        <v>4209</v>
      </c>
      <c r="B4600" t="s">
        <v>302</v>
      </c>
      <c r="C4600" t="s">
        <v>28</v>
      </c>
      <c r="D4600" t="s">
        <v>29</v>
      </c>
      <c r="E4600" t="s">
        <v>30</v>
      </c>
      <c r="F4600" t="s">
        <v>31</v>
      </c>
      <c r="G4600" t="s">
        <v>1136</v>
      </c>
      <c r="H4600" t="s">
        <v>12613</v>
      </c>
      <c r="I4600" s="4" t="s">
        <v>12614</v>
      </c>
      <c r="J4600" s="1">
        <f>((((bot_orders[[#This Row],[cTime]]/ 1000)+3*3600) / 86400) + DATE(1970,1,1))</f>
        <v>45774.829117280096</v>
      </c>
      <c r="K4600" s="4" t="s">
        <v>12615</v>
      </c>
      <c r="L4600" s="1">
        <f>((((bot_orders[[#This Row],[uTime]]/ 1000)+3*3600) / 86400) + DATE(1970,1,1))</f>
        <v>45774.829117800924</v>
      </c>
      <c r="M4600" t="s">
        <v>34</v>
      </c>
      <c r="N4600" t="s">
        <v>28</v>
      </c>
      <c r="O4600" t="s">
        <v>35</v>
      </c>
      <c r="P4600">
        <v>1.5609999999999999</v>
      </c>
      <c r="Q4600" t="s">
        <v>36</v>
      </c>
      <c r="R4600" t="s">
        <v>55</v>
      </c>
      <c r="S4600">
        <v>0.72960000000000003</v>
      </c>
      <c r="T4600">
        <v>0.72960000000000003</v>
      </c>
      <c r="U4600">
        <v>1.5609999999999999</v>
      </c>
      <c r="V4600">
        <v>-1.2488E-3</v>
      </c>
      <c r="W4600" t="s">
        <v>39</v>
      </c>
      <c r="X4600" s="4">
        <f>IF(bot_orders[[#This Row],[side]]="sell", bot_orders[[#This Row],[accFillSz]]*bot_orders[[#This Row],[avgPx]] + bot_orders[[#This Row],[fee]], -bot_orders[[#This Row],[accFillSz]]*bot_orders[[#This Row],[avgPx]])</f>
        <v>-1.1389056</v>
      </c>
      <c r="Y4600" s="4">
        <f>IF(bot_orders[[#This Row],[side]]="buy", bot_orders[[#This Row],[accFillSz]] + bot_orders[[#This Row],[fee]], -bot_orders[[#This Row],[accFillSz]])</f>
        <v>1.5597512</v>
      </c>
      <c r="Z4600" s="4">
        <f>IF(bot_orders[[#This Row],[side]]="sell",bot_orders[[#This Row],[accFillSz]]*bot_orders[[#This Row],[avgPx]]+bot_orders[[#This Row],[fee]], 0)</f>
        <v>0</v>
      </c>
      <c r="AA4600" s="4">
        <f>IF(bot_orders[[#This Row],[side]]="sell",-bot_orders[[#This Row],[accFillSz]],bot_orders[[#This Row],[accFillSz]]+bot_orders[[#This Row],[fee]])</f>
        <v>1.5597512</v>
      </c>
      <c r="AB4600">
        <v>0</v>
      </c>
      <c r="AC4600" t="s">
        <v>38</v>
      </c>
      <c r="AD4600">
        <v>0</v>
      </c>
      <c r="AE4600" t="s">
        <v>40</v>
      </c>
      <c r="AF4600" t="s">
        <v>41</v>
      </c>
      <c r="AG4600" t="s">
        <v>42</v>
      </c>
      <c r="AH4600" t="s">
        <v>28</v>
      </c>
      <c r="AI4600">
        <v>1.5597512</v>
      </c>
      <c r="AJ4600">
        <v>-1.1389056</v>
      </c>
    </row>
    <row r="4601" spans="1:36" x14ac:dyDescent="0.3">
      <c r="A4601">
        <v>4210</v>
      </c>
      <c r="B4601" t="s">
        <v>302</v>
      </c>
      <c r="C4601" t="s">
        <v>28</v>
      </c>
      <c r="D4601" t="s">
        <v>29</v>
      </c>
      <c r="E4601" t="s">
        <v>30</v>
      </c>
      <c r="F4601" t="s">
        <v>31</v>
      </c>
      <c r="G4601" t="s">
        <v>1136</v>
      </c>
      <c r="H4601" t="s">
        <v>12616</v>
      </c>
      <c r="I4601" s="4" t="s">
        <v>12617</v>
      </c>
      <c r="J4601" s="1">
        <f>((((bot_orders[[#This Row],[cTime]]/ 1000)+3*3600) / 86400) + DATE(1970,1,1))</f>
        <v>45774.8291178125</v>
      </c>
      <c r="K4601" s="4" t="s">
        <v>12618</v>
      </c>
      <c r="L4601" s="1">
        <f>((((bot_orders[[#This Row],[uTime]]/ 1000)+3*3600) / 86400) + DATE(1970,1,1))</f>
        <v>45774.832855949076</v>
      </c>
      <c r="M4601" t="s">
        <v>34</v>
      </c>
      <c r="N4601" t="s">
        <v>28</v>
      </c>
      <c r="O4601" t="s">
        <v>35</v>
      </c>
      <c r="P4601">
        <v>1.5589999999999999</v>
      </c>
      <c r="Q4601" t="s">
        <v>36</v>
      </c>
      <c r="R4601" t="s">
        <v>37</v>
      </c>
      <c r="S4601">
        <v>0.73250000000000004</v>
      </c>
      <c r="T4601">
        <v>0.73250000000000004</v>
      </c>
      <c r="U4601">
        <v>1.5589999999999999</v>
      </c>
      <c r="V4601">
        <v>-9.13574E-4</v>
      </c>
      <c r="W4601" t="s">
        <v>38</v>
      </c>
      <c r="X4601" s="4">
        <f>IF(bot_orders[[#This Row],[side]]="sell", bot_orders[[#This Row],[accFillSz]]*bot_orders[[#This Row],[avgPx]] + bot_orders[[#This Row],[fee]], -bot_orders[[#This Row],[accFillSz]]*bot_orders[[#This Row],[avgPx]])</f>
        <v>1.1410539260000001</v>
      </c>
      <c r="Y4601" s="4">
        <f>IF(bot_orders[[#This Row],[side]]="buy", bot_orders[[#This Row],[accFillSz]] + bot_orders[[#This Row],[fee]], -bot_orders[[#This Row],[accFillSz]])</f>
        <v>-1.5589999999999999</v>
      </c>
      <c r="Z4601" s="4">
        <f>IF(bot_orders[[#This Row],[side]]="sell",bot_orders[[#This Row],[accFillSz]]*bot_orders[[#This Row],[avgPx]]+bot_orders[[#This Row],[fee]], 0)</f>
        <v>1.1410539260000001</v>
      </c>
      <c r="AA4601" s="4">
        <f>IF(bot_orders[[#This Row],[side]]="sell",-bot_orders[[#This Row],[accFillSz]],bot_orders[[#This Row],[accFillSz]]+bot_orders[[#This Row],[fee]])</f>
        <v>-1.5589999999999999</v>
      </c>
      <c r="AB4601">
        <v>0</v>
      </c>
      <c r="AC4601" t="s">
        <v>39</v>
      </c>
      <c r="AD4601">
        <v>0</v>
      </c>
      <c r="AE4601" t="s">
        <v>40</v>
      </c>
      <c r="AF4601" t="s">
        <v>41</v>
      </c>
      <c r="AG4601" t="s">
        <v>42</v>
      </c>
      <c r="AH4601" t="s">
        <v>28</v>
      </c>
      <c r="AI4601">
        <v>-1.5589999999999999</v>
      </c>
      <c r="AJ4601">
        <v>1.14105393</v>
      </c>
    </row>
    <row r="4602" spans="1:36" x14ac:dyDescent="0.3">
      <c r="A4602">
        <v>4212</v>
      </c>
      <c r="B4602" t="s">
        <v>302</v>
      </c>
      <c r="C4602" t="s">
        <v>28</v>
      </c>
      <c r="D4602" t="s">
        <v>29</v>
      </c>
      <c r="E4602" t="s">
        <v>30</v>
      </c>
      <c r="F4602" t="s">
        <v>31</v>
      </c>
      <c r="G4602" t="s">
        <v>1188</v>
      </c>
      <c r="H4602" t="s">
        <v>12619</v>
      </c>
      <c r="I4602" s="4" t="s">
        <v>12620</v>
      </c>
      <c r="J4602" s="1">
        <f>((((bot_orders[[#This Row],[cTime]]/ 1000)+3*3600) / 86400) + DATE(1970,1,1))</f>
        <v>45774.829117858797</v>
      </c>
      <c r="K4602" s="4" t="s">
        <v>12621</v>
      </c>
      <c r="L4602" s="1">
        <f>((((bot_orders[[#This Row],[uTime]]/ 1000)+3*3600) / 86400) + DATE(1970,1,1))</f>
        <v>45774.829131631945</v>
      </c>
      <c r="M4602" t="s">
        <v>34</v>
      </c>
      <c r="N4602" t="s">
        <v>28</v>
      </c>
      <c r="O4602" t="s">
        <v>35</v>
      </c>
      <c r="P4602">
        <v>1.5609999999999999</v>
      </c>
      <c r="Q4602" t="s">
        <v>36</v>
      </c>
      <c r="R4602" t="s">
        <v>55</v>
      </c>
      <c r="S4602">
        <v>0.72670000000000001</v>
      </c>
      <c r="T4602">
        <v>0.72670000000000001</v>
      </c>
      <c r="U4602">
        <v>1.5609999999999999</v>
      </c>
      <c r="V4602">
        <v>-1.2488E-3</v>
      </c>
      <c r="W4602" t="s">
        <v>39</v>
      </c>
      <c r="X4602" s="4">
        <f>IF(bot_orders[[#This Row],[side]]="sell", bot_orders[[#This Row],[accFillSz]]*bot_orders[[#This Row],[avgPx]] + bot_orders[[#This Row],[fee]], -bot_orders[[#This Row],[accFillSz]]*bot_orders[[#This Row],[avgPx]])</f>
        <v>-1.1343787000000001</v>
      </c>
      <c r="Y4602" s="4">
        <f>IF(bot_orders[[#This Row],[side]]="buy", bot_orders[[#This Row],[accFillSz]] + bot_orders[[#This Row],[fee]], -bot_orders[[#This Row],[accFillSz]])</f>
        <v>1.5597512</v>
      </c>
      <c r="Z4602" s="4">
        <f>IF(bot_orders[[#This Row],[side]]="sell",bot_orders[[#This Row],[accFillSz]]*bot_orders[[#This Row],[avgPx]]+bot_orders[[#This Row],[fee]], 0)</f>
        <v>0</v>
      </c>
      <c r="AA4602" s="4">
        <f>IF(bot_orders[[#This Row],[side]]="sell",-bot_orders[[#This Row],[accFillSz]],bot_orders[[#This Row],[accFillSz]]+bot_orders[[#This Row],[fee]])</f>
        <v>1.5597512</v>
      </c>
      <c r="AB4602">
        <v>0</v>
      </c>
      <c r="AC4602" t="s">
        <v>38</v>
      </c>
      <c r="AD4602">
        <v>0</v>
      </c>
      <c r="AE4602" t="s">
        <v>40</v>
      </c>
      <c r="AF4602" t="s">
        <v>41</v>
      </c>
      <c r="AG4602" t="s">
        <v>42</v>
      </c>
      <c r="AH4602" t="s">
        <v>28</v>
      </c>
      <c r="AI4602">
        <v>1.5597512</v>
      </c>
      <c r="AJ4602">
        <v>-1.1343787000000001</v>
      </c>
    </row>
    <row r="4603" spans="1:36" x14ac:dyDescent="0.3">
      <c r="A4603">
        <v>4214</v>
      </c>
      <c r="B4603" t="s">
        <v>302</v>
      </c>
      <c r="C4603" t="s">
        <v>28</v>
      </c>
      <c r="D4603" t="s">
        <v>29</v>
      </c>
      <c r="E4603" t="s">
        <v>30</v>
      </c>
      <c r="F4603" t="s">
        <v>31</v>
      </c>
      <c r="G4603" t="s">
        <v>1188</v>
      </c>
      <c r="H4603" t="s">
        <v>12622</v>
      </c>
      <c r="I4603" s="4" t="s">
        <v>12623</v>
      </c>
      <c r="J4603" s="1">
        <f>((((bot_orders[[#This Row],[cTime]]/ 1000)+3*3600) / 86400) + DATE(1970,1,1))</f>
        <v>45774.829131643521</v>
      </c>
      <c r="K4603" s="4" t="s">
        <v>12624</v>
      </c>
      <c r="L4603" s="1">
        <f>((((bot_orders[[#This Row],[uTime]]/ 1000)+3*3600) / 86400) + DATE(1970,1,1))</f>
        <v>45774.830287974539</v>
      </c>
      <c r="M4603" t="s">
        <v>34</v>
      </c>
      <c r="N4603" t="s">
        <v>28</v>
      </c>
      <c r="O4603" t="s">
        <v>35</v>
      </c>
      <c r="P4603">
        <v>1.5589999999999999</v>
      </c>
      <c r="Q4603" t="s">
        <v>36</v>
      </c>
      <c r="R4603" t="s">
        <v>37</v>
      </c>
      <c r="S4603">
        <v>0.72960000000000003</v>
      </c>
      <c r="T4603">
        <v>0.72960000000000003</v>
      </c>
      <c r="U4603">
        <v>1.5589999999999999</v>
      </c>
      <c r="V4603">
        <v>-9.0995710000000001E-4</v>
      </c>
      <c r="W4603" t="s">
        <v>38</v>
      </c>
      <c r="X4603" s="4">
        <f>IF(bot_orders[[#This Row],[side]]="sell", bot_orders[[#This Row],[accFillSz]]*bot_orders[[#This Row],[avgPx]] + bot_orders[[#This Row],[fee]], -bot_orders[[#This Row],[accFillSz]]*bot_orders[[#This Row],[avgPx]])</f>
        <v>1.1365364429</v>
      </c>
      <c r="Y4603" s="4">
        <f>IF(bot_orders[[#This Row],[side]]="buy", bot_orders[[#This Row],[accFillSz]] + bot_orders[[#This Row],[fee]], -bot_orders[[#This Row],[accFillSz]])</f>
        <v>-1.5589999999999999</v>
      </c>
      <c r="Z4603" s="4">
        <f>IF(bot_orders[[#This Row],[side]]="sell",bot_orders[[#This Row],[accFillSz]]*bot_orders[[#This Row],[avgPx]]+bot_orders[[#This Row],[fee]], 0)</f>
        <v>1.1365364429</v>
      </c>
      <c r="AA4603" s="4">
        <f>IF(bot_orders[[#This Row],[side]]="sell",-bot_orders[[#This Row],[accFillSz]],bot_orders[[#This Row],[accFillSz]]+bot_orders[[#This Row],[fee]])</f>
        <v>-1.5589999999999999</v>
      </c>
      <c r="AB4603">
        <v>0</v>
      </c>
      <c r="AC4603" t="s">
        <v>39</v>
      </c>
      <c r="AD4603">
        <v>0</v>
      </c>
      <c r="AE4603" t="s">
        <v>40</v>
      </c>
      <c r="AF4603" t="s">
        <v>41</v>
      </c>
      <c r="AG4603" t="s">
        <v>42</v>
      </c>
      <c r="AH4603" t="s">
        <v>28</v>
      </c>
      <c r="AI4603">
        <v>-1.5589999999999999</v>
      </c>
      <c r="AJ4603">
        <v>1.13653644</v>
      </c>
    </row>
    <row r="4604" spans="1:36" x14ac:dyDescent="0.3">
      <c r="A4604">
        <v>4215</v>
      </c>
      <c r="B4604" t="s">
        <v>302</v>
      </c>
      <c r="C4604" t="s">
        <v>28</v>
      </c>
      <c r="D4604" t="s">
        <v>29</v>
      </c>
      <c r="E4604" t="s">
        <v>30</v>
      </c>
      <c r="F4604" t="s">
        <v>31</v>
      </c>
      <c r="G4604" t="s">
        <v>1199</v>
      </c>
      <c r="H4604" t="s">
        <v>12625</v>
      </c>
      <c r="I4604" s="4" t="s">
        <v>12626</v>
      </c>
      <c r="J4604" s="1">
        <f>((((bot_orders[[#This Row],[cTime]]/ 1000)+3*3600) / 86400) + DATE(1970,1,1))</f>
        <v>45774.82913168981</v>
      </c>
      <c r="K4604" s="4" t="s">
        <v>12627</v>
      </c>
      <c r="L4604" s="1">
        <f>((((bot_orders[[#This Row],[uTime]]/ 1000)+3*3600) / 86400) + DATE(1970,1,1))</f>
        <v>45774.829132881947</v>
      </c>
      <c r="M4604" t="s">
        <v>34</v>
      </c>
      <c r="N4604" t="s">
        <v>28</v>
      </c>
      <c r="O4604" t="s">
        <v>35</v>
      </c>
      <c r="P4604">
        <v>1.5609999999999999</v>
      </c>
      <c r="Q4604" t="s">
        <v>36</v>
      </c>
      <c r="R4604" t="s">
        <v>55</v>
      </c>
      <c r="S4604">
        <v>0.7238</v>
      </c>
      <c r="T4604">
        <v>0.7238</v>
      </c>
      <c r="U4604">
        <v>1.5609999999999999</v>
      </c>
      <c r="V4604">
        <v>-1.2488E-3</v>
      </c>
      <c r="W4604" t="s">
        <v>39</v>
      </c>
      <c r="X4604" s="4">
        <f>IF(bot_orders[[#This Row],[side]]="sell", bot_orders[[#This Row],[accFillSz]]*bot_orders[[#This Row],[avgPx]] + bot_orders[[#This Row],[fee]], -bot_orders[[#This Row],[accFillSz]]*bot_orders[[#This Row],[avgPx]])</f>
        <v>-1.1298518</v>
      </c>
      <c r="Y4604" s="4">
        <f>IF(bot_orders[[#This Row],[side]]="buy", bot_orders[[#This Row],[accFillSz]] + bot_orders[[#This Row],[fee]], -bot_orders[[#This Row],[accFillSz]])</f>
        <v>1.5597512</v>
      </c>
      <c r="Z4604" s="4">
        <f>IF(bot_orders[[#This Row],[side]]="sell",bot_orders[[#This Row],[accFillSz]]*bot_orders[[#This Row],[avgPx]]+bot_orders[[#This Row],[fee]], 0)</f>
        <v>0</v>
      </c>
      <c r="AA4604" s="4">
        <f>IF(bot_orders[[#This Row],[side]]="sell",-bot_orders[[#This Row],[accFillSz]],bot_orders[[#This Row],[accFillSz]]+bot_orders[[#This Row],[fee]])</f>
        <v>1.5597512</v>
      </c>
      <c r="AB4604">
        <v>0</v>
      </c>
      <c r="AC4604" t="s">
        <v>38</v>
      </c>
      <c r="AD4604">
        <v>0</v>
      </c>
      <c r="AE4604" t="s">
        <v>40</v>
      </c>
      <c r="AF4604" t="s">
        <v>41</v>
      </c>
      <c r="AG4604" t="s">
        <v>42</v>
      </c>
      <c r="AH4604" t="s">
        <v>28</v>
      </c>
      <c r="AI4604">
        <v>1.5597512</v>
      </c>
      <c r="AJ4604">
        <v>-1.1298518</v>
      </c>
    </row>
    <row r="4605" spans="1:36" x14ac:dyDescent="0.3">
      <c r="A4605">
        <v>4216</v>
      </c>
      <c r="B4605" t="s">
        <v>302</v>
      </c>
      <c r="C4605" t="s">
        <v>28</v>
      </c>
      <c r="D4605" t="s">
        <v>29</v>
      </c>
      <c r="E4605" t="s">
        <v>30</v>
      </c>
      <c r="F4605" t="s">
        <v>31</v>
      </c>
      <c r="G4605" t="s">
        <v>1199</v>
      </c>
      <c r="H4605" t="s">
        <v>12628</v>
      </c>
      <c r="I4605" s="4" t="s">
        <v>12629</v>
      </c>
      <c r="J4605" s="1">
        <f>((((bot_orders[[#This Row],[cTime]]/ 1000)+3*3600) / 86400) + DATE(1970,1,1))</f>
        <v>45774.829132893516</v>
      </c>
      <c r="K4605" s="4" t="s">
        <v>12630</v>
      </c>
      <c r="L4605" s="1">
        <f>((((bot_orders[[#This Row],[uTime]]/ 1000)+3*3600) / 86400) + DATE(1970,1,1))</f>
        <v>45774.829140740738</v>
      </c>
      <c r="M4605" t="s">
        <v>34</v>
      </c>
      <c r="N4605" t="s">
        <v>28</v>
      </c>
      <c r="O4605" t="s">
        <v>35</v>
      </c>
      <c r="P4605">
        <v>1.5589999999999999</v>
      </c>
      <c r="Q4605" t="s">
        <v>36</v>
      </c>
      <c r="R4605" t="s">
        <v>37</v>
      </c>
      <c r="S4605">
        <v>0.72670000000000001</v>
      </c>
      <c r="T4605">
        <v>0.72670000000000001</v>
      </c>
      <c r="U4605">
        <v>1.5589999999999999</v>
      </c>
      <c r="V4605">
        <v>-9.0634020000000001E-4</v>
      </c>
      <c r="W4605" t="s">
        <v>38</v>
      </c>
      <c r="X4605" s="4">
        <f>IF(bot_orders[[#This Row],[side]]="sell", bot_orders[[#This Row],[accFillSz]]*bot_orders[[#This Row],[avgPx]] + bot_orders[[#This Row],[fee]], -bot_orders[[#This Row],[accFillSz]]*bot_orders[[#This Row],[avgPx]])</f>
        <v>1.1320189597999999</v>
      </c>
      <c r="Y4605" s="4">
        <f>IF(bot_orders[[#This Row],[side]]="buy", bot_orders[[#This Row],[accFillSz]] + bot_orders[[#This Row],[fee]], -bot_orders[[#This Row],[accFillSz]])</f>
        <v>-1.5589999999999999</v>
      </c>
      <c r="Z4605" s="4">
        <f>IF(bot_orders[[#This Row],[side]]="sell",bot_orders[[#This Row],[accFillSz]]*bot_orders[[#This Row],[avgPx]]+bot_orders[[#This Row],[fee]], 0)</f>
        <v>1.1320189597999999</v>
      </c>
      <c r="AA4605" s="4">
        <f>IF(bot_orders[[#This Row],[side]]="sell",-bot_orders[[#This Row],[accFillSz]],bot_orders[[#This Row],[accFillSz]]+bot_orders[[#This Row],[fee]])</f>
        <v>-1.5589999999999999</v>
      </c>
      <c r="AB4605">
        <v>0</v>
      </c>
      <c r="AC4605" t="s">
        <v>39</v>
      </c>
      <c r="AD4605">
        <v>0</v>
      </c>
      <c r="AE4605" t="s">
        <v>40</v>
      </c>
      <c r="AF4605" t="s">
        <v>41</v>
      </c>
      <c r="AG4605" t="s">
        <v>42</v>
      </c>
      <c r="AH4605" t="s">
        <v>28</v>
      </c>
      <c r="AI4605">
        <v>-1.5589999999999999</v>
      </c>
      <c r="AJ4605">
        <v>1.1320189599999999</v>
      </c>
    </row>
    <row r="4606" spans="1:36" x14ac:dyDescent="0.3">
      <c r="A4606">
        <v>4218</v>
      </c>
      <c r="B4606" t="s">
        <v>302</v>
      </c>
      <c r="C4606" t="s">
        <v>28</v>
      </c>
      <c r="D4606" t="s">
        <v>29</v>
      </c>
      <c r="E4606" t="s">
        <v>30</v>
      </c>
      <c r="F4606" t="s">
        <v>31</v>
      </c>
      <c r="G4606" t="s">
        <v>1243</v>
      </c>
      <c r="H4606" t="s">
        <v>12631</v>
      </c>
      <c r="I4606" s="4" t="s">
        <v>12632</v>
      </c>
      <c r="J4606" s="1">
        <f>((((bot_orders[[#This Row],[cTime]]/ 1000)+3*3600) / 86400) + DATE(1970,1,1))</f>
        <v>45774.829132928237</v>
      </c>
      <c r="K4606" s="4" t="s">
        <v>12633</v>
      </c>
      <c r="L4606" s="1">
        <f>((((bot_orders[[#This Row],[uTime]]/ 1000)+3*3600) / 86400) + DATE(1970,1,1))</f>
        <v>45775.052745856483</v>
      </c>
      <c r="M4606" t="s">
        <v>34</v>
      </c>
      <c r="N4606" t="s">
        <v>28</v>
      </c>
      <c r="O4606" t="s">
        <v>35</v>
      </c>
      <c r="P4606">
        <v>1.5609999999999999</v>
      </c>
      <c r="Q4606" t="s">
        <v>36</v>
      </c>
      <c r="R4606" t="s">
        <v>55</v>
      </c>
      <c r="S4606">
        <v>0.72089999999999999</v>
      </c>
      <c r="T4606">
        <v>0.72089999999999999</v>
      </c>
      <c r="U4606">
        <v>1.5609999999999999</v>
      </c>
      <c r="V4606">
        <v>-1.2488E-3</v>
      </c>
      <c r="W4606" t="s">
        <v>39</v>
      </c>
      <c r="X4606" s="4">
        <f>IF(bot_orders[[#This Row],[side]]="sell", bot_orders[[#This Row],[accFillSz]]*bot_orders[[#This Row],[avgPx]] + bot_orders[[#This Row],[fee]], -bot_orders[[#This Row],[accFillSz]]*bot_orders[[#This Row],[avgPx]])</f>
        <v>-1.1253248999999999</v>
      </c>
      <c r="Y4606" s="4">
        <f>IF(bot_orders[[#This Row],[side]]="buy", bot_orders[[#This Row],[accFillSz]] + bot_orders[[#This Row],[fee]], -bot_orders[[#This Row],[accFillSz]])</f>
        <v>1.5597512</v>
      </c>
      <c r="Z4606" s="4">
        <f>IF(bot_orders[[#This Row],[side]]="sell",bot_orders[[#This Row],[accFillSz]]*bot_orders[[#This Row],[avgPx]]+bot_orders[[#This Row],[fee]], 0)</f>
        <v>0</v>
      </c>
      <c r="AA4606" s="4">
        <f>IF(bot_orders[[#This Row],[side]]="sell",-bot_orders[[#This Row],[accFillSz]],bot_orders[[#This Row],[accFillSz]]+bot_orders[[#This Row],[fee]])</f>
        <v>1.5597512</v>
      </c>
      <c r="AB4606">
        <v>0</v>
      </c>
      <c r="AC4606" t="s">
        <v>38</v>
      </c>
      <c r="AD4606">
        <v>0</v>
      </c>
      <c r="AE4606" t="s">
        <v>40</v>
      </c>
      <c r="AF4606" t="s">
        <v>41</v>
      </c>
      <c r="AG4606" t="s">
        <v>42</v>
      </c>
      <c r="AH4606" t="s">
        <v>28</v>
      </c>
      <c r="AI4606">
        <v>1.5597512</v>
      </c>
      <c r="AJ4606">
        <v>-1.1253249000000001</v>
      </c>
    </row>
    <row r="4607" spans="1:36" x14ac:dyDescent="0.3">
      <c r="A4607">
        <v>4220</v>
      </c>
      <c r="B4607" t="s">
        <v>302</v>
      </c>
      <c r="C4607" t="s">
        <v>28</v>
      </c>
      <c r="D4607" t="s">
        <v>29</v>
      </c>
      <c r="E4607" t="s">
        <v>30</v>
      </c>
      <c r="F4607" t="s">
        <v>31</v>
      </c>
      <c r="G4607" t="s">
        <v>1206</v>
      </c>
      <c r="H4607" t="s">
        <v>12634</v>
      </c>
      <c r="I4607" s="4" t="s">
        <v>12635</v>
      </c>
      <c r="J4607" s="1">
        <f>((((bot_orders[[#This Row],[cTime]]/ 1000)+3*3600) / 86400) + DATE(1970,1,1))</f>
        <v>45774.829140752314</v>
      </c>
      <c r="K4607" s="4" t="s">
        <v>12636</v>
      </c>
      <c r="L4607" s="1">
        <f>((((bot_orders[[#This Row],[uTime]]/ 1000)+3*3600) / 86400) + DATE(1970,1,1))</f>
        <v>45774.829155763888</v>
      </c>
      <c r="M4607" t="s">
        <v>34</v>
      </c>
      <c r="N4607" t="s">
        <v>28</v>
      </c>
      <c r="O4607" t="s">
        <v>35</v>
      </c>
      <c r="P4607">
        <v>1.5609999999999999</v>
      </c>
      <c r="Q4607" t="s">
        <v>36</v>
      </c>
      <c r="R4607" t="s">
        <v>55</v>
      </c>
      <c r="S4607">
        <v>0.7238</v>
      </c>
      <c r="T4607">
        <v>0.7238</v>
      </c>
      <c r="U4607">
        <v>1.5609999999999999</v>
      </c>
      <c r="V4607">
        <v>-1.2488E-3</v>
      </c>
      <c r="W4607" t="s">
        <v>39</v>
      </c>
      <c r="X4607" s="4">
        <f>IF(bot_orders[[#This Row],[side]]="sell", bot_orders[[#This Row],[accFillSz]]*bot_orders[[#This Row],[avgPx]] + bot_orders[[#This Row],[fee]], -bot_orders[[#This Row],[accFillSz]]*bot_orders[[#This Row],[avgPx]])</f>
        <v>-1.1298518</v>
      </c>
      <c r="Y4607" s="4">
        <f>IF(bot_orders[[#This Row],[side]]="buy", bot_orders[[#This Row],[accFillSz]] + bot_orders[[#This Row],[fee]], -bot_orders[[#This Row],[accFillSz]])</f>
        <v>1.5597512</v>
      </c>
      <c r="Z4607" s="4">
        <f>IF(bot_orders[[#This Row],[side]]="sell",bot_orders[[#This Row],[accFillSz]]*bot_orders[[#This Row],[avgPx]]+bot_orders[[#This Row],[fee]], 0)</f>
        <v>0</v>
      </c>
      <c r="AA4607" s="4">
        <f>IF(bot_orders[[#This Row],[side]]="sell",-bot_orders[[#This Row],[accFillSz]],bot_orders[[#This Row],[accFillSz]]+bot_orders[[#This Row],[fee]])</f>
        <v>1.5597512</v>
      </c>
      <c r="AB4607">
        <v>0</v>
      </c>
      <c r="AC4607" t="s">
        <v>38</v>
      </c>
      <c r="AD4607">
        <v>0</v>
      </c>
      <c r="AE4607" t="s">
        <v>40</v>
      </c>
      <c r="AF4607" t="s">
        <v>41</v>
      </c>
      <c r="AG4607" t="s">
        <v>42</v>
      </c>
      <c r="AH4607" t="s">
        <v>28</v>
      </c>
      <c r="AI4607">
        <v>1.5597512</v>
      </c>
      <c r="AJ4607">
        <v>-1.1298518</v>
      </c>
    </row>
    <row r="4608" spans="1:36" x14ac:dyDescent="0.3">
      <c r="A4608">
        <v>4221</v>
      </c>
      <c r="B4608" t="s">
        <v>302</v>
      </c>
      <c r="C4608" t="s">
        <v>28</v>
      </c>
      <c r="D4608" t="s">
        <v>29</v>
      </c>
      <c r="E4608" t="s">
        <v>30</v>
      </c>
      <c r="F4608" t="s">
        <v>31</v>
      </c>
      <c r="G4608" t="s">
        <v>1206</v>
      </c>
      <c r="H4608" t="s">
        <v>12637</v>
      </c>
      <c r="I4608" s="4" t="s">
        <v>12638</v>
      </c>
      <c r="J4608" s="1">
        <f>((((bot_orders[[#This Row],[cTime]]/ 1000)+3*3600) / 86400) + DATE(1970,1,1))</f>
        <v>45774.82915578704</v>
      </c>
      <c r="K4608" s="4" t="s">
        <v>12639</v>
      </c>
      <c r="L4608" s="1">
        <f>((((bot_orders[[#This Row],[uTime]]/ 1000)+3*3600) / 86400) + DATE(1970,1,1))</f>
        <v>45774.829238067134</v>
      </c>
      <c r="M4608" t="s">
        <v>34</v>
      </c>
      <c r="N4608" t="s">
        <v>28</v>
      </c>
      <c r="O4608" t="s">
        <v>35</v>
      </c>
      <c r="P4608">
        <v>1.5589999999999999</v>
      </c>
      <c r="Q4608" t="s">
        <v>36</v>
      </c>
      <c r="R4608" t="s">
        <v>37</v>
      </c>
      <c r="S4608">
        <v>0.72670000000000001</v>
      </c>
      <c r="T4608">
        <v>0.72670000000000001</v>
      </c>
      <c r="U4608">
        <v>1.5589999999999999</v>
      </c>
      <c r="V4608">
        <v>-9.0634020000000001E-4</v>
      </c>
      <c r="W4608" t="s">
        <v>38</v>
      </c>
      <c r="X4608" s="4">
        <f>IF(bot_orders[[#This Row],[side]]="sell", bot_orders[[#This Row],[accFillSz]]*bot_orders[[#This Row],[avgPx]] + bot_orders[[#This Row],[fee]], -bot_orders[[#This Row],[accFillSz]]*bot_orders[[#This Row],[avgPx]])</f>
        <v>1.1320189597999999</v>
      </c>
      <c r="Y4608" s="4">
        <f>IF(bot_orders[[#This Row],[side]]="buy", bot_orders[[#This Row],[accFillSz]] + bot_orders[[#This Row],[fee]], -bot_orders[[#This Row],[accFillSz]])</f>
        <v>-1.5589999999999999</v>
      </c>
      <c r="Z4608" s="4">
        <f>IF(bot_orders[[#This Row],[side]]="sell",bot_orders[[#This Row],[accFillSz]]*bot_orders[[#This Row],[avgPx]]+bot_orders[[#This Row],[fee]], 0)</f>
        <v>1.1320189597999999</v>
      </c>
      <c r="AA4608" s="4">
        <f>IF(bot_orders[[#This Row],[side]]="sell",-bot_orders[[#This Row],[accFillSz]],bot_orders[[#This Row],[accFillSz]]+bot_orders[[#This Row],[fee]])</f>
        <v>-1.5589999999999999</v>
      </c>
      <c r="AB4608">
        <v>0</v>
      </c>
      <c r="AC4608" t="s">
        <v>39</v>
      </c>
      <c r="AD4608">
        <v>0</v>
      </c>
      <c r="AE4608" t="s">
        <v>40</v>
      </c>
      <c r="AF4608" t="s">
        <v>41</v>
      </c>
      <c r="AG4608" t="s">
        <v>42</v>
      </c>
      <c r="AH4608" t="s">
        <v>28</v>
      </c>
      <c r="AI4608">
        <v>-1.5589999999999999</v>
      </c>
      <c r="AJ4608">
        <v>1.1320189599999999</v>
      </c>
    </row>
    <row r="4609" spans="1:36" x14ac:dyDescent="0.3">
      <c r="A4609">
        <v>4222</v>
      </c>
      <c r="B4609" t="s">
        <v>302</v>
      </c>
      <c r="C4609" t="s">
        <v>28</v>
      </c>
      <c r="D4609" t="s">
        <v>29</v>
      </c>
      <c r="E4609" t="s">
        <v>30</v>
      </c>
      <c r="F4609" t="s">
        <v>31</v>
      </c>
      <c r="G4609" t="s">
        <v>1195</v>
      </c>
      <c r="H4609" t="s">
        <v>12640</v>
      </c>
      <c r="I4609" s="4" t="s">
        <v>12641</v>
      </c>
      <c r="J4609" s="1">
        <f>((((bot_orders[[#This Row],[cTime]]/ 1000)+3*3600) / 86400) + DATE(1970,1,1))</f>
        <v>45774.829238090279</v>
      </c>
      <c r="K4609" s="4" t="s">
        <v>12642</v>
      </c>
      <c r="L4609" s="1">
        <f>((((bot_orders[[#This Row],[uTime]]/ 1000)+3*3600) / 86400) + DATE(1970,1,1))</f>
        <v>45774.829456516207</v>
      </c>
      <c r="M4609" t="s">
        <v>34</v>
      </c>
      <c r="N4609" t="s">
        <v>28</v>
      </c>
      <c r="O4609" t="s">
        <v>35</v>
      </c>
      <c r="P4609">
        <v>1.5609999999999999</v>
      </c>
      <c r="Q4609" t="s">
        <v>36</v>
      </c>
      <c r="R4609" t="s">
        <v>55</v>
      </c>
      <c r="S4609">
        <v>0.7238</v>
      </c>
      <c r="T4609">
        <v>0.7238</v>
      </c>
      <c r="U4609">
        <v>1.5609999999999999</v>
      </c>
      <c r="V4609">
        <v>-1.2488E-3</v>
      </c>
      <c r="W4609" t="s">
        <v>39</v>
      </c>
      <c r="X4609" s="4">
        <f>IF(bot_orders[[#This Row],[side]]="sell", bot_orders[[#This Row],[accFillSz]]*bot_orders[[#This Row],[avgPx]] + bot_orders[[#This Row],[fee]], -bot_orders[[#This Row],[accFillSz]]*bot_orders[[#This Row],[avgPx]])</f>
        <v>-1.1298518</v>
      </c>
      <c r="Y4609" s="4">
        <f>IF(bot_orders[[#This Row],[side]]="buy", bot_orders[[#This Row],[accFillSz]] + bot_orders[[#This Row],[fee]], -bot_orders[[#This Row],[accFillSz]])</f>
        <v>1.5597512</v>
      </c>
      <c r="Z4609" s="4">
        <f>IF(bot_orders[[#This Row],[side]]="sell",bot_orders[[#This Row],[accFillSz]]*bot_orders[[#This Row],[avgPx]]+bot_orders[[#This Row],[fee]], 0)</f>
        <v>0</v>
      </c>
      <c r="AA4609" s="4">
        <f>IF(bot_orders[[#This Row],[side]]="sell",-bot_orders[[#This Row],[accFillSz]],bot_orders[[#This Row],[accFillSz]]+bot_orders[[#This Row],[fee]])</f>
        <v>1.5597512</v>
      </c>
      <c r="AB4609">
        <v>0</v>
      </c>
      <c r="AC4609" t="s">
        <v>38</v>
      </c>
      <c r="AD4609">
        <v>0</v>
      </c>
      <c r="AE4609" t="s">
        <v>40</v>
      </c>
      <c r="AF4609" t="s">
        <v>41</v>
      </c>
      <c r="AG4609" t="s">
        <v>42</v>
      </c>
      <c r="AH4609" t="s">
        <v>28</v>
      </c>
      <c r="AI4609">
        <v>1.5597512</v>
      </c>
      <c r="AJ4609">
        <v>-1.1298518</v>
      </c>
    </row>
    <row r="4610" spans="1:36" x14ac:dyDescent="0.3">
      <c r="A4610">
        <v>4223</v>
      </c>
      <c r="B4610" t="s">
        <v>302</v>
      </c>
      <c r="C4610" t="s">
        <v>28</v>
      </c>
      <c r="D4610" t="s">
        <v>29</v>
      </c>
      <c r="E4610" t="s">
        <v>30</v>
      </c>
      <c r="F4610" t="s">
        <v>31</v>
      </c>
      <c r="G4610" t="s">
        <v>1195</v>
      </c>
      <c r="H4610" t="s">
        <v>12643</v>
      </c>
      <c r="I4610" s="4" t="s">
        <v>12644</v>
      </c>
      <c r="J4610" s="1">
        <f>((((bot_orders[[#This Row],[cTime]]/ 1000)+3*3600) / 86400) + DATE(1970,1,1))</f>
        <v>45774.829456539352</v>
      </c>
      <c r="K4610" s="4" t="s">
        <v>12645</v>
      </c>
      <c r="L4610" s="1">
        <f>((((bot_orders[[#This Row],[uTime]]/ 1000)+3*3600) / 86400) + DATE(1970,1,1))</f>
        <v>45774.829861886574</v>
      </c>
      <c r="M4610" t="s">
        <v>34</v>
      </c>
      <c r="N4610" t="s">
        <v>28</v>
      </c>
      <c r="O4610" t="s">
        <v>35</v>
      </c>
      <c r="P4610">
        <v>1.5589999999999999</v>
      </c>
      <c r="Q4610" t="s">
        <v>36</v>
      </c>
      <c r="R4610" t="s">
        <v>37</v>
      </c>
      <c r="S4610">
        <v>0.72670000000000001</v>
      </c>
      <c r="T4610">
        <v>0.72670000000000001</v>
      </c>
      <c r="U4610">
        <v>1.5589999999999999</v>
      </c>
      <c r="V4610">
        <v>-9.0634020000000001E-4</v>
      </c>
      <c r="W4610" t="s">
        <v>38</v>
      </c>
      <c r="X4610" s="4">
        <f>IF(bot_orders[[#This Row],[side]]="sell", bot_orders[[#This Row],[accFillSz]]*bot_orders[[#This Row],[avgPx]] + bot_orders[[#This Row],[fee]], -bot_orders[[#This Row],[accFillSz]]*bot_orders[[#This Row],[avgPx]])</f>
        <v>1.1320189597999999</v>
      </c>
      <c r="Y4610" s="4">
        <f>IF(bot_orders[[#This Row],[side]]="buy", bot_orders[[#This Row],[accFillSz]] + bot_orders[[#This Row],[fee]], -bot_orders[[#This Row],[accFillSz]])</f>
        <v>-1.5589999999999999</v>
      </c>
      <c r="Z4610" s="4">
        <f>IF(bot_orders[[#This Row],[side]]="sell",bot_orders[[#This Row],[accFillSz]]*bot_orders[[#This Row],[avgPx]]+bot_orders[[#This Row],[fee]], 0)</f>
        <v>1.1320189597999999</v>
      </c>
      <c r="AA4610" s="4">
        <f>IF(bot_orders[[#This Row],[side]]="sell",-bot_orders[[#This Row],[accFillSz]],bot_orders[[#This Row],[accFillSz]]+bot_orders[[#This Row],[fee]])</f>
        <v>-1.5589999999999999</v>
      </c>
      <c r="AB4610">
        <v>0</v>
      </c>
      <c r="AC4610" t="s">
        <v>39</v>
      </c>
      <c r="AD4610">
        <v>0</v>
      </c>
      <c r="AE4610" t="s">
        <v>40</v>
      </c>
      <c r="AF4610" t="s">
        <v>41</v>
      </c>
      <c r="AG4610" t="s">
        <v>42</v>
      </c>
      <c r="AH4610" t="s">
        <v>28</v>
      </c>
      <c r="AI4610">
        <v>-1.5589999999999999</v>
      </c>
      <c r="AJ4610">
        <v>1.1320189599999999</v>
      </c>
    </row>
    <row r="4611" spans="1:36" x14ac:dyDescent="0.3">
      <c r="A4611">
        <v>4224</v>
      </c>
      <c r="B4611" t="s">
        <v>302</v>
      </c>
      <c r="C4611" t="s">
        <v>28</v>
      </c>
      <c r="D4611" t="s">
        <v>29</v>
      </c>
      <c r="E4611" t="s">
        <v>30</v>
      </c>
      <c r="F4611" t="s">
        <v>31</v>
      </c>
      <c r="G4611" t="s">
        <v>1318</v>
      </c>
      <c r="H4611" t="s">
        <v>12646</v>
      </c>
      <c r="I4611" s="4" t="s">
        <v>12647</v>
      </c>
      <c r="J4611" s="1">
        <f>((((bot_orders[[#This Row],[cTime]]/ 1000)+3*3600) / 86400) + DATE(1970,1,1))</f>
        <v>45774.82986189815</v>
      </c>
      <c r="K4611" s="4" t="s">
        <v>12648</v>
      </c>
      <c r="L4611" s="1">
        <f>((((bot_orders[[#This Row],[uTime]]/ 1000)+3*3600) / 86400) + DATE(1970,1,1))</f>
        <v>45774.970186712962</v>
      </c>
      <c r="M4611" t="s">
        <v>34</v>
      </c>
      <c r="N4611" t="s">
        <v>28</v>
      </c>
      <c r="O4611" t="s">
        <v>35</v>
      </c>
      <c r="P4611">
        <v>1.5609999999999999</v>
      </c>
      <c r="Q4611" t="s">
        <v>36</v>
      </c>
      <c r="R4611" t="s">
        <v>55</v>
      </c>
      <c r="S4611">
        <v>0.7238</v>
      </c>
      <c r="T4611">
        <v>0.7238</v>
      </c>
      <c r="U4611">
        <v>1.5609999999999999</v>
      </c>
      <c r="V4611">
        <v>-1.2488E-3</v>
      </c>
      <c r="W4611" t="s">
        <v>39</v>
      </c>
      <c r="X4611" s="4">
        <f>IF(bot_orders[[#This Row],[side]]="sell", bot_orders[[#This Row],[accFillSz]]*bot_orders[[#This Row],[avgPx]] + bot_orders[[#This Row],[fee]], -bot_orders[[#This Row],[accFillSz]]*bot_orders[[#This Row],[avgPx]])</f>
        <v>-1.1298518</v>
      </c>
      <c r="Y4611" s="4">
        <f>IF(bot_orders[[#This Row],[side]]="buy", bot_orders[[#This Row],[accFillSz]] + bot_orders[[#This Row],[fee]], -bot_orders[[#This Row],[accFillSz]])</f>
        <v>1.5597512</v>
      </c>
      <c r="Z4611" s="4">
        <f>IF(bot_orders[[#This Row],[side]]="sell",bot_orders[[#This Row],[accFillSz]]*bot_orders[[#This Row],[avgPx]]+bot_orders[[#This Row],[fee]], 0)</f>
        <v>0</v>
      </c>
      <c r="AA4611" s="4">
        <f>IF(bot_orders[[#This Row],[side]]="sell",-bot_orders[[#This Row],[accFillSz]],bot_orders[[#This Row],[accFillSz]]+bot_orders[[#This Row],[fee]])</f>
        <v>1.5597512</v>
      </c>
      <c r="AB4611">
        <v>0</v>
      </c>
      <c r="AC4611" t="s">
        <v>38</v>
      </c>
      <c r="AD4611">
        <v>0</v>
      </c>
      <c r="AE4611" t="s">
        <v>40</v>
      </c>
      <c r="AF4611" t="s">
        <v>41</v>
      </c>
      <c r="AG4611" t="s">
        <v>42</v>
      </c>
      <c r="AH4611" t="s">
        <v>28</v>
      </c>
      <c r="AI4611">
        <v>1.5597512</v>
      </c>
      <c r="AJ4611">
        <v>-1.1298518</v>
      </c>
    </row>
    <row r="4612" spans="1:36" x14ac:dyDescent="0.3">
      <c r="A4612">
        <v>4226</v>
      </c>
      <c r="B4612" t="s">
        <v>302</v>
      </c>
      <c r="C4612" t="s">
        <v>28</v>
      </c>
      <c r="D4612" t="s">
        <v>29</v>
      </c>
      <c r="E4612" t="s">
        <v>30</v>
      </c>
      <c r="F4612" t="s">
        <v>31</v>
      </c>
      <c r="G4612" t="s">
        <v>1216</v>
      </c>
      <c r="H4612" t="s">
        <v>12649</v>
      </c>
      <c r="I4612" s="4" t="s">
        <v>12650</v>
      </c>
      <c r="J4612" s="1">
        <f>((((bot_orders[[#This Row],[cTime]]/ 1000)+3*3600) / 86400) + DATE(1970,1,1))</f>
        <v>45774.830287997684</v>
      </c>
      <c r="K4612" s="4" t="s">
        <v>12651</v>
      </c>
      <c r="L4612" s="1">
        <f>((((bot_orders[[#This Row],[uTime]]/ 1000)+3*3600) / 86400) + DATE(1970,1,1))</f>
        <v>45774.830506817132</v>
      </c>
      <c r="M4612" t="s">
        <v>34</v>
      </c>
      <c r="N4612" t="s">
        <v>28</v>
      </c>
      <c r="O4612" t="s">
        <v>35</v>
      </c>
      <c r="P4612">
        <v>1.5609999999999999</v>
      </c>
      <c r="Q4612" t="s">
        <v>36</v>
      </c>
      <c r="R4612" t="s">
        <v>55</v>
      </c>
      <c r="S4612">
        <v>0.72670000000000001</v>
      </c>
      <c r="T4612">
        <v>0.72670000000000001</v>
      </c>
      <c r="U4612">
        <v>1.5609999999999999</v>
      </c>
      <c r="V4612">
        <v>-1.2488E-3</v>
      </c>
      <c r="W4612" t="s">
        <v>39</v>
      </c>
      <c r="X4612" s="4">
        <f>IF(bot_orders[[#This Row],[side]]="sell", bot_orders[[#This Row],[accFillSz]]*bot_orders[[#This Row],[avgPx]] + bot_orders[[#This Row],[fee]], -bot_orders[[#This Row],[accFillSz]]*bot_orders[[#This Row],[avgPx]])</f>
        <v>-1.1343787000000001</v>
      </c>
      <c r="Y4612" s="4">
        <f>IF(bot_orders[[#This Row],[side]]="buy", bot_orders[[#This Row],[accFillSz]] + bot_orders[[#This Row],[fee]], -bot_orders[[#This Row],[accFillSz]])</f>
        <v>1.5597512</v>
      </c>
      <c r="Z4612" s="4">
        <f>IF(bot_orders[[#This Row],[side]]="sell",bot_orders[[#This Row],[accFillSz]]*bot_orders[[#This Row],[avgPx]]+bot_orders[[#This Row],[fee]], 0)</f>
        <v>0</v>
      </c>
      <c r="AA4612" s="4">
        <f>IF(bot_orders[[#This Row],[side]]="sell",-bot_orders[[#This Row],[accFillSz]],bot_orders[[#This Row],[accFillSz]]+bot_orders[[#This Row],[fee]])</f>
        <v>1.5597512</v>
      </c>
      <c r="AB4612">
        <v>0</v>
      </c>
      <c r="AC4612" t="s">
        <v>38</v>
      </c>
      <c r="AD4612">
        <v>0</v>
      </c>
      <c r="AE4612" t="s">
        <v>40</v>
      </c>
      <c r="AF4612" t="s">
        <v>41</v>
      </c>
      <c r="AG4612" t="s">
        <v>42</v>
      </c>
      <c r="AH4612" t="s">
        <v>28</v>
      </c>
      <c r="AI4612">
        <v>1.5597512</v>
      </c>
      <c r="AJ4612">
        <v>-1.1343787000000001</v>
      </c>
    </row>
    <row r="4613" spans="1:36" x14ac:dyDescent="0.3">
      <c r="A4613">
        <v>4227</v>
      </c>
      <c r="B4613" t="s">
        <v>302</v>
      </c>
      <c r="C4613" t="s">
        <v>28</v>
      </c>
      <c r="D4613" t="s">
        <v>29</v>
      </c>
      <c r="E4613" t="s">
        <v>30</v>
      </c>
      <c r="F4613" t="s">
        <v>31</v>
      </c>
      <c r="G4613" t="s">
        <v>1216</v>
      </c>
      <c r="H4613" t="s">
        <v>12652</v>
      </c>
      <c r="I4613" s="4" t="s">
        <v>12653</v>
      </c>
      <c r="J4613" s="1">
        <f>((((bot_orders[[#This Row],[cTime]]/ 1000)+3*3600) / 86400) + DATE(1970,1,1))</f>
        <v>45774.830506840277</v>
      </c>
      <c r="K4613" s="4" t="s">
        <v>12654</v>
      </c>
      <c r="L4613" s="1">
        <f>((((bot_orders[[#This Row],[uTime]]/ 1000)+3*3600) / 86400) + DATE(1970,1,1))</f>
        <v>45774.83139752315</v>
      </c>
      <c r="M4613" t="s">
        <v>34</v>
      </c>
      <c r="N4613" t="s">
        <v>28</v>
      </c>
      <c r="O4613" t="s">
        <v>35</v>
      </c>
      <c r="P4613">
        <v>1.5589999999999999</v>
      </c>
      <c r="Q4613" t="s">
        <v>36</v>
      </c>
      <c r="R4613" t="s">
        <v>37</v>
      </c>
      <c r="S4613">
        <v>0.72960000000000003</v>
      </c>
      <c r="T4613">
        <v>0.72960000000000003</v>
      </c>
      <c r="U4613">
        <v>1.5589999999999999</v>
      </c>
      <c r="V4613">
        <v>-9.0995710000000001E-4</v>
      </c>
      <c r="W4613" t="s">
        <v>38</v>
      </c>
      <c r="X4613" s="4">
        <f>IF(bot_orders[[#This Row],[side]]="sell", bot_orders[[#This Row],[accFillSz]]*bot_orders[[#This Row],[avgPx]] + bot_orders[[#This Row],[fee]], -bot_orders[[#This Row],[accFillSz]]*bot_orders[[#This Row],[avgPx]])</f>
        <v>1.1365364429</v>
      </c>
      <c r="Y4613" s="4">
        <f>IF(bot_orders[[#This Row],[side]]="buy", bot_orders[[#This Row],[accFillSz]] + bot_orders[[#This Row],[fee]], -bot_orders[[#This Row],[accFillSz]])</f>
        <v>-1.5589999999999999</v>
      </c>
      <c r="Z4613" s="4">
        <f>IF(bot_orders[[#This Row],[side]]="sell",bot_orders[[#This Row],[accFillSz]]*bot_orders[[#This Row],[avgPx]]+bot_orders[[#This Row],[fee]], 0)</f>
        <v>1.1365364429</v>
      </c>
      <c r="AA4613" s="4">
        <f>IF(bot_orders[[#This Row],[side]]="sell",-bot_orders[[#This Row],[accFillSz]],bot_orders[[#This Row],[accFillSz]]+bot_orders[[#This Row],[fee]])</f>
        <v>-1.5589999999999999</v>
      </c>
      <c r="AB4613">
        <v>0</v>
      </c>
      <c r="AC4613" t="s">
        <v>39</v>
      </c>
      <c r="AD4613">
        <v>0</v>
      </c>
      <c r="AE4613" t="s">
        <v>40</v>
      </c>
      <c r="AF4613" t="s">
        <v>41</v>
      </c>
      <c r="AG4613" t="s">
        <v>42</v>
      </c>
      <c r="AH4613" t="s">
        <v>28</v>
      </c>
      <c r="AI4613">
        <v>-1.5589999999999999</v>
      </c>
      <c r="AJ4613">
        <v>1.13653644</v>
      </c>
    </row>
    <row r="4614" spans="1:36" x14ac:dyDescent="0.3">
      <c r="A4614">
        <v>4228</v>
      </c>
      <c r="B4614" t="s">
        <v>302</v>
      </c>
      <c r="C4614" t="s">
        <v>28</v>
      </c>
      <c r="D4614" t="s">
        <v>29</v>
      </c>
      <c r="E4614" t="s">
        <v>30</v>
      </c>
      <c r="F4614" t="s">
        <v>31</v>
      </c>
      <c r="G4614" t="s">
        <v>1322</v>
      </c>
      <c r="H4614" t="s">
        <v>12655</v>
      </c>
      <c r="I4614" s="4" t="s">
        <v>12656</v>
      </c>
      <c r="J4614" s="1">
        <f>((((bot_orders[[#This Row],[cTime]]/ 1000)+3*3600) / 86400) + DATE(1970,1,1))</f>
        <v>45774.831397546295</v>
      </c>
      <c r="K4614" s="4" t="s">
        <v>12657</v>
      </c>
      <c r="L4614" s="1">
        <f>((((bot_orders[[#This Row],[uTime]]/ 1000)+3*3600) / 86400) + DATE(1970,1,1))</f>
        <v>45774.970185787039</v>
      </c>
      <c r="M4614" t="s">
        <v>34</v>
      </c>
      <c r="N4614" t="s">
        <v>28</v>
      </c>
      <c r="O4614" t="s">
        <v>35</v>
      </c>
      <c r="P4614">
        <v>1.5609999999999999</v>
      </c>
      <c r="Q4614" t="s">
        <v>36</v>
      </c>
      <c r="R4614" t="s">
        <v>55</v>
      </c>
      <c r="S4614">
        <v>0.72670000000000001</v>
      </c>
      <c r="T4614">
        <v>0.72670000000000001</v>
      </c>
      <c r="U4614">
        <v>1.5609999999999999</v>
      </c>
      <c r="V4614">
        <v>-1.2488E-3</v>
      </c>
      <c r="W4614" t="s">
        <v>39</v>
      </c>
      <c r="X4614" s="4">
        <f>IF(bot_orders[[#This Row],[side]]="sell", bot_orders[[#This Row],[accFillSz]]*bot_orders[[#This Row],[avgPx]] + bot_orders[[#This Row],[fee]], -bot_orders[[#This Row],[accFillSz]]*bot_orders[[#This Row],[avgPx]])</f>
        <v>-1.1343787000000001</v>
      </c>
      <c r="Y4614" s="4">
        <f>IF(bot_orders[[#This Row],[side]]="buy", bot_orders[[#This Row],[accFillSz]] + bot_orders[[#This Row],[fee]], -bot_orders[[#This Row],[accFillSz]])</f>
        <v>1.5597512</v>
      </c>
      <c r="Z4614" s="4">
        <f>IF(bot_orders[[#This Row],[side]]="sell",bot_orders[[#This Row],[accFillSz]]*bot_orders[[#This Row],[avgPx]]+bot_orders[[#This Row],[fee]], 0)</f>
        <v>0</v>
      </c>
      <c r="AA4614" s="4">
        <f>IF(bot_orders[[#This Row],[side]]="sell",-bot_orders[[#This Row],[accFillSz]],bot_orders[[#This Row],[accFillSz]]+bot_orders[[#This Row],[fee]])</f>
        <v>1.5597512</v>
      </c>
      <c r="AB4614">
        <v>0</v>
      </c>
      <c r="AC4614" t="s">
        <v>38</v>
      </c>
      <c r="AD4614">
        <v>0</v>
      </c>
      <c r="AE4614" t="s">
        <v>40</v>
      </c>
      <c r="AF4614" t="s">
        <v>41</v>
      </c>
      <c r="AG4614" t="s">
        <v>42</v>
      </c>
      <c r="AH4614" t="s">
        <v>28</v>
      </c>
      <c r="AI4614">
        <v>1.5597512</v>
      </c>
      <c r="AJ4614">
        <v>-1.1343787000000001</v>
      </c>
    </row>
    <row r="4615" spans="1:36" x14ac:dyDescent="0.3">
      <c r="A4615">
        <v>4229</v>
      </c>
      <c r="B4615" t="s">
        <v>302</v>
      </c>
      <c r="C4615" t="s">
        <v>28</v>
      </c>
      <c r="D4615" t="s">
        <v>29</v>
      </c>
      <c r="E4615" t="s">
        <v>30</v>
      </c>
      <c r="F4615" t="s">
        <v>31</v>
      </c>
      <c r="G4615" t="s">
        <v>1223</v>
      </c>
      <c r="H4615" t="s">
        <v>12658</v>
      </c>
      <c r="I4615" s="4" t="s">
        <v>12659</v>
      </c>
      <c r="J4615" s="1">
        <f>((((bot_orders[[#This Row],[cTime]]/ 1000)+3*3600) / 86400) + DATE(1970,1,1))</f>
        <v>45774.832855972221</v>
      </c>
      <c r="K4615" s="4" t="s">
        <v>12660</v>
      </c>
      <c r="L4615" s="1">
        <f>((((bot_orders[[#This Row],[uTime]]/ 1000)+3*3600) / 86400) + DATE(1970,1,1))</f>
        <v>45774.833628263892</v>
      </c>
      <c r="M4615" t="s">
        <v>34</v>
      </c>
      <c r="N4615" t="s">
        <v>28</v>
      </c>
      <c r="O4615" t="s">
        <v>35</v>
      </c>
      <c r="P4615">
        <v>1.5609999999999999</v>
      </c>
      <c r="Q4615" t="s">
        <v>36</v>
      </c>
      <c r="R4615" t="s">
        <v>55</v>
      </c>
      <c r="S4615">
        <v>0.72960000000000003</v>
      </c>
      <c r="T4615">
        <v>0.72960000000000003</v>
      </c>
      <c r="U4615">
        <v>1.5609999999999999</v>
      </c>
      <c r="V4615">
        <v>-1.2488E-3</v>
      </c>
      <c r="W4615" t="s">
        <v>39</v>
      </c>
      <c r="X4615" s="4">
        <f>IF(bot_orders[[#This Row],[side]]="sell", bot_orders[[#This Row],[accFillSz]]*bot_orders[[#This Row],[avgPx]] + bot_orders[[#This Row],[fee]], -bot_orders[[#This Row],[accFillSz]]*bot_orders[[#This Row],[avgPx]])</f>
        <v>-1.1389056</v>
      </c>
      <c r="Y4615" s="4">
        <f>IF(bot_orders[[#This Row],[side]]="buy", bot_orders[[#This Row],[accFillSz]] + bot_orders[[#This Row],[fee]], -bot_orders[[#This Row],[accFillSz]])</f>
        <v>1.5597512</v>
      </c>
      <c r="Z4615" s="4">
        <f>IF(bot_orders[[#This Row],[side]]="sell",bot_orders[[#This Row],[accFillSz]]*bot_orders[[#This Row],[avgPx]]+bot_orders[[#This Row],[fee]], 0)</f>
        <v>0</v>
      </c>
      <c r="AA4615" s="4">
        <f>IF(bot_orders[[#This Row],[side]]="sell",-bot_orders[[#This Row],[accFillSz]],bot_orders[[#This Row],[accFillSz]]+bot_orders[[#This Row],[fee]])</f>
        <v>1.5597512</v>
      </c>
      <c r="AB4615">
        <v>0</v>
      </c>
      <c r="AC4615" t="s">
        <v>38</v>
      </c>
      <c r="AD4615">
        <v>0</v>
      </c>
      <c r="AE4615" t="s">
        <v>40</v>
      </c>
      <c r="AF4615" t="s">
        <v>41</v>
      </c>
      <c r="AG4615" t="s">
        <v>42</v>
      </c>
      <c r="AH4615" t="s">
        <v>28</v>
      </c>
      <c r="AI4615">
        <v>1.5597512</v>
      </c>
      <c r="AJ4615">
        <v>-1.1389056</v>
      </c>
    </row>
    <row r="4616" spans="1:36" x14ac:dyDescent="0.3">
      <c r="A4616">
        <v>4230</v>
      </c>
      <c r="B4616" t="s">
        <v>302</v>
      </c>
      <c r="C4616" t="s">
        <v>28</v>
      </c>
      <c r="D4616" t="s">
        <v>29</v>
      </c>
      <c r="E4616" t="s">
        <v>30</v>
      </c>
      <c r="F4616" t="s">
        <v>31</v>
      </c>
      <c r="G4616" t="s">
        <v>1223</v>
      </c>
      <c r="H4616" t="s">
        <v>12661</v>
      </c>
      <c r="I4616" s="4" t="s">
        <v>12662</v>
      </c>
      <c r="J4616" s="1">
        <f>((((bot_orders[[#This Row],[cTime]]/ 1000)+3*3600) / 86400) + DATE(1970,1,1))</f>
        <v>45774.833628287037</v>
      </c>
      <c r="K4616" s="4" t="s">
        <v>12663</v>
      </c>
      <c r="L4616" s="1">
        <f>((((bot_orders[[#This Row],[uTime]]/ 1000)+3*3600) / 86400) + DATE(1970,1,1))</f>
        <v>45774.835336273143</v>
      </c>
      <c r="M4616" t="s">
        <v>34</v>
      </c>
      <c r="N4616" t="s">
        <v>28</v>
      </c>
      <c r="O4616" t="s">
        <v>35</v>
      </c>
      <c r="P4616">
        <v>1.5589999999999999</v>
      </c>
      <c r="Q4616" t="s">
        <v>36</v>
      </c>
      <c r="R4616" t="s">
        <v>37</v>
      </c>
      <c r="S4616">
        <v>0.73250000000000004</v>
      </c>
      <c r="T4616">
        <v>0.73250000000000004</v>
      </c>
      <c r="U4616">
        <v>1.5589999999999999</v>
      </c>
      <c r="V4616">
        <v>-9.13574E-4</v>
      </c>
      <c r="W4616" t="s">
        <v>38</v>
      </c>
      <c r="X4616" s="4">
        <f>IF(bot_orders[[#This Row],[side]]="sell", bot_orders[[#This Row],[accFillSz]]*bot_orders[[#This Row],[avgPx]] + bot_orders[[#This Row],[fee]], -bot_orders[[#This Row],[accFillSz]]*bot_orders[[#This Row],[avgPx]])</f>
        <v>1.1410539260000001</v>
      </c>
      <c r="Y4616" s="4">
        <f>IF(bot_orders[[#This Row],[side]]="buy", bot_orders[[#This Row],[accFillSz]] + bot_orders[[#This Row],[fee]], -bot_orders[[#This Row],[accFillSz]])</f>
        <v>-1.5589999999999999</v>
      </c>
      <c r="Z4616" s="4">
        <f>IF(bot_orders[[#This Row],[side]]="sell",bot_orders[[#This Row],[accFillSz]]*bot_orders[[#This Row],[avgPx]]+bot_orders[[#This Row],[fee]], 0)</f>
        <v>1.1410539260000001</v>
      </c>
      <c r="AA4616" s="4">
        <f>IF(bot_orders[[#This Row],[side]]="sell",-bot_orders[[#This Row],[accFillSz]],bot_orders[[#This Row],[accFillSz]]+bot_orders[[#This Row],[fee]])</f>
        <v>-1.5589999999999999</v>
      </c>
      <c r="AB4616">
        <v>0</v>
      </c>
      <c r="AC4616" t="s">
        <v>39</v>
      </c>
      <c r="AD4616">
        <v>0</v>
      </c>
      <c r="AE4616" t="s">
        <v>40</v>
      </c>
      <c r="AF4616" t="s">
        <v>41</v>
      </c>
      <c r="AG4616" t="s">
        <v>42</v>
      </c>
      <c r="AH4616" t="s">
        <v>28</v>
      </c>
      <c r="AI4616">
        <v>-1.5589999999999999</v>
      </c>
      <c r="AJ4616">
        <v>1.14105393</v>
      </c>
    </row>
    <row r="4617" spans="1:36" x14ac:dyDescent="0.3">
      <c r="A4617">
        <v>4231</v>
      </c>
      <c r="B4617" t="s">
        <v>302</v>
      </c>
      <c r="C4617" t="s">
        <v>28</v>
      </c>
      <c r="D4617" t="s">
        <v>29</v>
      </c>
      <c r="E4617" t="s">
        <v>30</v>
      </c>
      <c r="F4617" t="s">
        <v>31</v>
      </c>
      <c r="G4617" t="s">
        <v>1133</v>
      </c>
      <c r="H4617" t="s">
        <v>12664</v>
      </c>
      <c r="I4617" s="4" t="s">
        <v>12665</v>
      </c>
      <c r="J4617" s="1">
        <f>((((bot_orders[[#This Row],[cTime]]/ 1000)+3*3600) / 86400) + DATE(1970,1,1))</f>
        <v>45774.835336296295</v>
      </c>
      <c r="K4617" s="4" t="s">
        <v>12666</v>
      </c>
      <c r="L4617" s="1">
        <f>((((bot_orders[[#This Row],[uTime]]/ 1000)+3*3600) / 86400) + DATE(1970,1,1))</f>
        <v>45774.836482905092</v>
      </c>
      <c r="M4617" t="s">
        <v>34</v>
      </c>
      <c r="N4617" t="s">
        <v>28</v>
      </c>
      <c r="O4617" t="s">
        <v>35</v>
      </c>
      <c r="P4617">
        <v>1.5609999999999999</v>
      </c>
      <c r="Q4617" t="s">
        <v>36</v>
      </c>
      <c r="R4617" t="s">
        <v>55</v>
      </c>
      <c r="S4617">
        <v>0.72960000000000003</v>
      </c>
      <c r="T4617">
        <v>0.72960000000000003</v>
      </c>
      <c r="U4617">
        <v>1.5609999999999999</v>
      </c>
      <c r="V4617">
        <v>-1.2488E-3</v>
      </c>
      <c r="W4617" t="s">
        <v>39</v>
      </c>
      <c r="X4617" s="4">
        <f>IF(bot_orders[[#This Row],[side]]="sell", bot_orders[[#This Row],[accFillSz]]*bot_orders[[#This Row],[avgPx]] + bot_orders[[#This Row],[fee]], -bot_orders[[#This Row],[accFillSz]]*bot_orders[[#This Row],[avgPx]])</f>
        <v>-1.1389056</v>
      </c>
      <c r="Y4617" s="4">
        <f>IF(bot_orders[[#This Row],[side]]="buy", bot_orders[[#This Row],[accFillSz]] + bot_orders[[#This Row],[fee]], -bot_orders[[#This Row],[accFillSz]])</f>
        <v>1.5597512</v>
      </c>
      <c r="Z4617" s="4">
        <f>IF(bot_orders[[#This Row],[side]]="sell",bot_orders[[#This Row],[accFillSz]]*bot_orders[[#This Row],[avgPx]]+bot_orders[[#This Row],[fee]], 0)</f>
        <v>0</v>
      </c>
      <c r="AA4617" s="4">
        <f>IF(bot_orders[[#This Row],[side]]="sell",-bot_orders[[#This Row],[accFillSz]],bot_orders[[#This Row],[accFillSz]]+bot_orders[[#This Row],[fee]])</f>
        <v>1.5597512</v>
      </c>
      <c r="AB4617">
        <v>0</v>
      </c>
      <c r="AC4617" t="s">
        <v>38</v>
      </c>
      <c r="AD4617">
        <v>0</v>
      </c>
      <c r="AE4617" t="s">
        <v>40</v>
      </c>
      <c r="AF4617" t="s">
        <v>41</v>
      </c>
      <c r="AG4617" t="s">
        <v>42</v>
      </c>
      <c r="AH4617" t="s">
        <v>28</v>
      </c>
      <c r="AI4617">
        <v>1.5597512</v>
      </c>
      <c r="AJ4617">
        <v>-1.1389056</v>
      </c>
    </row>
    <row r="4618" spans="1:36" x14ac:dyDescent="0.3">
      <c r="A4618">
        <v>4232</v>
      </c>
      <c r="B4618" t="s">
        <v>302</v>
      </c>
      <c r="C4618" t="s">
        <v>28</v>
      </c>
      <c r="D4618" t="s">
        <v>29</v>
      </c>
      <c r="E4618" t="s">
        <v>30</v>
      </c>
      <c r="F4618" t="s">
        <v>31</v>
      </c>
      <c r="G4618" t="s">
        <v>1133</v>
      </c>
      <c r="H4618" t="s">
        <v>12667</v>
      </c>
      <c r="I4618" s="4" t="s">
        <v>12668</v>
      </c>
      <c r="J4618" s="1">
        <f>((((bot_orders[[#This Row],[cTime]]/ 1000)+3*3600) / 86400) + DATE(1970,1,1))</f>
        <v>45774.836482928236</v>
      </c>
      <c r="K4618" s="4" t="s">
        <v>12669</v>
      </c>
      <c r="L4618" s="1">
        <f>((((bot_orders[[#This Row],[uTime]]/ 1000)+3*3600) / 86400) + DATE(1970,1,1))</f>
        <v>45774.837341273145</v>
      </c>
      <c r="M4618" t="s">
        <v>34</v>
      </c>
      <c r="N4618" t="s">
        <v>28</v>
      </c>
      <c r="O4618" t="s">
        <v>35</v>
      </c>
      <c r="P4618">
        <v>1.5589999999999999</v>
      </c>
      <c r="Q4618" t="s">
        <v>36</v>
      </c>
      <c r="R4618" t="s">
        <v>37</v>
      </c>
      <c r="S4618">
        <v>0.73250000000000004</v>
      </c>
      <c r="T4618">
        <v>0.73250000000000004</v>
      </c>
      <c r="U4618">
        <v>1.5589999999999999</v>
      </c>
      <c r="V4618">
        <v>-9.13574E-4</v>
      </c>
      <c r="W4618" t="s">
        <v>38</v>
      </c>
      <c r="X4618" s="4">
        <f>IF(bot_orders[[#This Row],[side]]="sell", bot_orders[[#This Row],[accFillSz]]*bot_orders[[#This Row],[avgPx]] + bot_orders[[#This Row],[fee]], -bot_orders[[#This Row],[accFillSz]]*bot_orders[[#This Row],[avgPx]])</f>
        <v>1.1410539260000001</v>
      </c>
      <c r="Y4618" s="4">
        <f>IF(bot_orders[[#This Row],[side]]="buy", bot_orders[[#This Row],[accFillSz]] + bot_orders[[#This Row],[fee]], -bot_orders[[#This Row],[accFillSz]])</f>
        <v>-1.5589999999999999</v>
      </c>
      <c r="Z4618" s="4">
        <f>IF(bot_orders[[#This Row],[side]]="sell",bot_orders[[#This Row],[accFillSz]]*bot_orders[[#This Row],[avgPx]]+bot_orders[[#This Row],[fee]], 0)</f>
        <v>1.1410539260000001</v>
      </c>
      <c r="AA4618" s="4">
        <f>IF(bot_orders[[#This Row],[side]]="sell",-bot_orders[[#This Row],[accFillSz]],bot_orders[[#This Row],[accFillSz]]+bot_orders[[#This Row],[fee]])</f>
        <v>-1.5589999999999999</v>
      </c>
      <c r="AB4618">
        <v>0</v>
      </c>
      <c r="AC4618" t="s">
        <v>39</v>
      </c>
      <c r="AD4618">
        <v>0</v>
      </c>
      <c r="AE4618" t="s">
        <v>40</v>
      </c>
      <c r="AF4618" t="s">
        <v>41</v>
      </c>
      <c r="AG4618" t="s">
        <v>42</v>
      </c>
      <c r="AH4618" t="s">
        <v>28</v>
      </c>
      <c r="AI4618">
        <v>-1.5589999999999999</v>
      </c>
      <c r="AJ4618">
        <v>1.14105393</v>
      </c>
    </row>
    <row r="4619" spans="1:36" x14ac:dyDescent="0.3">
      <c r="A4619">
        <v>4233</v>
      </c>
      <c r="B4619" t="s">
        <v>302</v>
      </c>
      <c r="C4619" t="s">
        <v>28</v>
      </c>
      <c r="D4619" t="s">
        <v>29</v>
      </c>
      <c r="E4619" t="s">
        <v>30</v>
      </c>
      <c r="F4619" t="s">
        <v>31</v>
      </c>
      <c r="G4619" t="s">
        <v>1251</v>
      </c>
      <c r="H4619" t="s">
        <v>12670</v>
      </c>
      <c r="I4619" s="4" t="s">
        <v>12671</v>
      </c>
      <c r="J4619" s="1">
        <f>((((bot_orders[[#This Row],[cTime]]/ 1000)+3*3600) / 86400) + DATE(1970,1,1))</f>
        <v>45774.837341284721</v>
      </c>
      <c r="K4619" s="4" t="s">
        <v>12672</v>
      </c>
      <c r="L4619" s="1">
        <f>((((bot_orders[[#This Row],[uTime]]/ 1000)+3*3600) / 86400) + DATE(1970,1,1))</f>
        <v>45774.859653263891</v>
      </c>
      <c r="M4619" t="s">
        <v>34</v>
      </c>
      <c r="N4619" t="s">
        <v>28</v>
      </c>
      <c r="O4619" t="s">
        <v>35</v>
      </c>
      <c r="P4619">
        <v>1.5609999999999999</v>
      </c>
      <c r="Q4619" t="s">
        <v>36</v>
      </c>
      <c r="R4619" t="s">
        <v>55</v>
      </c>
      <c r="S4619">
        <v>0.72960000000000003</v>
      </c>
      <c r="T4619">
        <v>0.72960000000000003</v>
      </c>
      <c r="U4619">
        <v>1.5609999999999999</v>
      </c>
      <c r="V4619">
        <v>-1.2488E-3</v>
      </c>
      <c r="W4619" t="s">
        <v>39</v>
      </c>
      <c r="X4619" s="4">
        <f>IF(bot_orders[[#This Row],[side]]="sell", bot_orders[[#This Row],[accFillSz]]*bot_orders[[#This Row],[avgPx]] + bot_orders[[#This Row],[fee]], -bot_orders[[#This Row],[accFillSz]]*bot_orders[[#This Row],[avgPx]])</f>
        <v>-1.1389056</v>
      </c>
      <c r="Y4619" s="4">
        <f>IF(bot_orders[[#This Row],[side]]="buy", bot_orders[[#This Row],[accFillSz]] + bot_orders[[#This Row],[fee]], -bot_orders[[#This Row],[accFillSz]])</f>
        <v>1.5597512</v>
      </c>
      <c r="Z4619" s="4">
        <f>IF(bot_orders[[#This Row],[side]]="sell",bot_orders[[#This Row],[accFillSz]]*bot_orders[[#This Row],[avgPx]]+bot_orders[[#This Row],[fee]], 0)</f>
        <v>0</v>
      </c>
      <c r="AA4619" s="4">
        <f>IF(bot_orders[[#This Row],[side]]="sell",-bot_orders[[#This Row],[accFillSz]],bot_orders[[#This Row],[accFillSz]]+bot_orders[[#This Row],[fee]])</f>
        <v>1.5597512</v>
      </c>
      <c r="AB4619">
        <v>0</v>
      </c>
      <c r="AC4619" t="s">
        <v>38</v>
      </c>
      <c r="AD4619">
        <v>0</v>
      </c>
      <c r="AE4619" t="s">
        <v>40</v>
      </c>
      <c r="AF4619" t="s">
        <v>41</v>
      </c>
      <c r="AG4619" t="s">
        <v>42</v>
      </c>
      <c r="AH4619" t="s">
        <v>28</v>
      </c>
      <c r="AI4619">
        <v>1.5597512</v>
      </c>
      <c r="AJ4619">
        <v>-1.1389056</v>
      </c>
    </row>
    <row r="4620" spans="1:36" x14ac:dyDescent="0.3">
      <c r="A4620">
        <v>4235</v>
      </c>
      <c r="B4620" t="s">
        <v>302</v>
      </c>
      <c r="C4620" t="s">
        <v>28</v>
      </c>
      <c r="D4620" t="s">
        <v>29</v>
      </c>
      <c r="E4620" t="s">
        <v>30</v>
      </c>
      <c r="F4620" t="s">
        <v>31</v>
      </c>
      <c r="G4620" t="s">
        <v>1233</v>
      </c>
      <c r="H4620" t="s">
        <v>12673</v>
      </c>
      <c r="I4620" s="4" t="s">
        <v>12674</v>
      </c>
      <c r="J4620" s="1">
        <f>((((bot_orders[[#This Row],[cTime]]/ 1000)+3*3600) / 86400) + DATE(1970,1,1))</f>
        <v>45774.841831770835</v>
      </c>
      <c r="K4620" s="4" t="s">
        <v>12675</v>
      </c>
      <c r="L4620" s="1">
        <f>((((bot_orders[[#This Row],[uTime]]/ 1000)+3*3600) / 86400) + DATE(1970,1,1))</f>
        <v>45774.845523553238</v>
      </c>
      <c r="M4620" t="s">
        <v>34</v>
      </c>
      <c r="N4620" t="s">
        <v>28</v>
      </c>
      <c r="O4620" t="s">
        <v>35</v>
      </c>
      <c r="P4620">
        <v>1.5609999999999999</v>
      </c>
      <c r="Q4620" t="s">
        <v>36</v>
      </c>
      <c r="R4620" t="s">
        <v>55</v>
      </c>
      <c r="S4620">
        <v>0.73250000000000004</v>
      </c>
      <c r="T4620">
        <v>0.73250000000000004</v>
      </c>
      <c r="U4620">
        <v>1.5609999999999999</v>
      </c>
      <c r="V4620">
        <v>-1.2488E-3</v>
      </c>
      <c r="W4620" t="s">
        <v>39</v>
      </c>
      <c r="X4620" s="4">
        <f>IF(bot_orders[[#This Row],[side]]="sell", bot_orders[[#This Row],[accFillSz]]*bot_orders[[#This Row],[avgPx]] + bot_orders[[#This Row],[fee]], -bot_orders[[#This Row],[accFillSz]]*bot_orders[[#This Row],[avgPx]])</f>
        <v>-1.1434325000000001</v>
      </c>
      <c r="Y4620" s="4">
        <f>IF(bot_orders[[#This Row],[side]]="buy", bot_orders[[#This Row],[accFillSz]] + bot_orders[[#This Row],[fee]], -bot_orders[[#This Row],[accFillSz]])</f>
        <v>1.5597512</v>
      </c>
      <c r="Z4620" s="4">
        <f>IF(bot_orders[[#This Row],[side]]="sell",bot_orders[[#This Row],[accFillSz]]*bot_orders[[#This Row],[avgPx]]+bot_orders[[#This Row],[fee]], 0)</f>
        <v>0</v>
      </c>
      <c r="AA4620" s="4">
        <f>IF(bot_orders[[#This Row],[side]]="sell",-bot_orders[[#This Row],[accFillSz]],bot_orders[[#This Row],[accFillSz]]+bot_orders[[#This Row],[fee]])</f>
        <v>1.5597512</v>
      </c>
      <c r="AB4620">
        <v>0</v>
      </c>
      <c r="AC4620" t="s">
        <v>38</v>
      </c>
      <c r="AD4620">
        <v>0</v>
      </c>
      <c r="AE4620" t="s">
        <v>40</v>
      </c>
      <c r="AF4620" t="s">
        <v>41</v>
      </c>
      <c r="AG4620" t="s">
        <v>42</v>
      </c>
      <c r="AH4620" t="s">
        <v>28</v>
      </c>
      <c r="AI4620">
        <v>1.5597512</v>
      </c>
      <c r="AJ4620">
        <v>-1.1434325000000001</v>
      </c>
    </row>
    <row r="4621" spans="1:36" x14ac:dyDescent="0.3">
      <c r="A4621">
        <v>4236</v>
      </c>
      <c r="B4621" t="s">
        <v>302</v>
      </c>
      <c r="C4621" t="s">
        <v>28</v>
      </c>
      <c r="D4621" t="s">
        <v>29</v>
      </c>
      <c r="E4621" t="s">
        <v>30</v>
      </c>
      <c r="F4621" t="s">
        <v>31</v>
      </c>
      <c r="G4621" t="s">
        <v>1233</v>
      </c>
      <c r="H4621" t="s">
        <v>12676</v>
      </c>
      <c r="I4621" s="4" t="s">
        <v>12677</v>
      </c>
      <c r="J4621" s="1">
        <f>((((bot_orders[[#This Row],[cTime]]/ 1000)+3*3600) / 86400) + DATE(1970,1,1))</f>
        <v>45774.84552357639</v>
      </c>
      <c r="K4621" s="4" t="s">
        <v>12678</v>
      </c>
      <c r="L4621" s="1">
        <f>((((bot_orders[[#This Row],[uTime]]/ 1000)+3*3600) / 86400) + DATE(1970,1,1))</f>
        <v>45774.846207337963</v>
      </c>
      <c r="M4621" t="s">
        <v>34</v>
      </c>
      <c r="N4621" t="s">
        <v>28</v>
      </c>
      <c r="O4621" t="s">
        <v>35</v>
      </c>
      <c r="P4621">
        <v>1.5589999999999999</v>
      </c>
      <c r="Q4621" t="s">
        <v>36</v>
      </c>
      <c r="R4621" t="s">
        <v>37</v>
      </c>
      <c r="S4621">
        <v>0.73540000000000005</v>
      </c>
      <c r="T4621">
        <v>0.73540000000000005</v>
      </c>
      <c r="U4621">
        <v>1.5589999999999999</v>
      </c>
      <c r="V4621">
        <v>-9.171909E-4</v>
      </c>
      <c r="W4621" t="s">
        <v>38</v>
      </c>
      <c r="X4621" s="4">
        <f>IF(bot_orders[[#This Row],[side]]="sell", bot_orders[[#This Row],[accFillSz]]*bot_orders[[#This Row],[avgPx]] + bot_orders[[#This Row],[fee]], -bot_orders[[#This Row],[accFillSz]]*bot_orders[[#This Row],[avgPx]])</f>
        <v>1.1455714091</v>
      </c>
      <c r="Y4621" s="4">
        <f>IF(bot_orders[[#This Row],[side]]="buy", bot_orders[[#This Row],[accFillSz]] + bot_orders[[#This Row],[fee]], -bot_orders[[#This Row],[accFillSz]])</f>
        <v>-1.5589999999999999</v>
      </c>
      <c r="Z4621" s="4">
        <f>IF(bot_orders[[#This Row],[side]]="sell",bot_orders[[#This Row],[accFillSz]]*bot_orders[[#This Row],[avgPx]]+bot_orders[[#This Row],[fee]], 0)</f>
        <v>1.1455714091</v>
      </c>
      <c r="AA4621" s="4">
        <f>IF(bot_orders[[#This Row],[side]]="sell",-bot_orders[[#This Row],[accFillSz]],bot_orders[[#This Row],[accFillSz]]+bot_orders[[#This Row],[fee]])</f>
        <v>-1.5589999999999999</v>
      </c>
      <c r="AB4621">
        <v>0</v>
      </c>
      <c r="AC4621" t="s">
        <v>39</v>
      </c>
      <c r="AD4621">
        <v>0</v>
      </c>
      <c r="AE4621" t="s">
        <v>40</v>
      </c>
      <c r="AF4621" t="s">
        <v>41</v>
      </c>
      <c r="AG4621" t="s">
        <v>42</v>
      </c>
      <c r="AH4621" t="s">
        <v>28</v>
      </c>
      <c r="AI4621">
        <v>-1.5589999999999999</v>
      </c>
      <c r="AJ4621">
        <v>1.1455714100000001</v>
      </c>
    </row>
    <row r="4622" spans="1:36" x14ac:dyDescent="0.3">
      <c r="A4622">
        <v>4237</v>
      </c>
      <c r="B4622" t="s">
        <v>302</v>
      </c>
      <c r="C4622" t="s">
        <v>28</v>
      </c>
      <c r="D4622" t="s">
        <v>29</v>
      </c>
      <c r="E4622" t="s">
        <v>30</v>
      </c>
      <c r="F4622" t="s">
        <v>31</v>
      </c>
      <c r="G4622" t="s">
        <v>1130</v>
      </c>
      <c r="H4622" t="s">
        <v>12679</v>
      </c>
      <c r="I4622" s="4" t="s">
        <v>12680</v>
      </c>
      <c r="J4622" s="1">
        <f>((((bot_orders[[#This Row],[cTime]]/ 1000)+3*3600) / 86400) + DATE(1970,1,1))</f>
        <v>45774.846207361115</v>
      </c>
      <c r="K4622" s="4" t="s">
        <v>12681</v>
      </c>
      <c r="L4622" s="1">
        <f>((((bot_orders[[#This Row],[uTime]]/ 1000)+3*3600) / 86400) + DATE(1970,1,1))</f>
        <v>45774.853402569446</v>
      </c>
      <c r="M4622" t="s">
        <v>34</v>
      </c>
      <c r="N4622" t="s">
        <v>28</v>
      </c>
      <c r="O4622" t="s">
        <v>35</v>
      </c>
      <c r="P4622">
        <v>1.5609999999999999</v>
      </c>
      <c r="Q4622" t="s">
        <v>36</v>
      </c>
      <c r="R4622" t="s">
        <v>55</v>
      </c>
      <c r="S4622">
        <v>0.73250000000000004</v>
      </c>
      <c r="T4622">
        <v>0.73250000000000004</v>
      </c>
      <c r="U4622">
        <v>1.5609999999999999</v>
      </c>
      <c r="V4622">
        <v>-1.2488E-3</v>
      </c>
      <c r="W4622" t="s">
        <v>39</v>
      </c>
      <c r="X4622" s="4">
        <f>IF(bot_orders[[#This Row],[side]]="sell", bot_orders[[#This Row],[accFillSz]]*bot_orders[[#This Row],[avgPx]] + bot_orders[[#This Row],[fee]], -bot_orders[[#This Row],[accFillSz]]*bot_orders[[#This Row],[avgPx]])</f>
        <v>-1.1434325000000001</v>
      </c>
      <c r="Y4622" s="4">
        <f>IF(bot_orders[[#This Row],[side]]="buy", bot_orders[[#This Row],[accFillSz]] + bot_orders[[#This Row],[fee]], -bot_orders[[#This Row],[accFillSz]])</f>
        <v>1.5597512</v>
      </c>
      <c r="Z4622" s="4">
        <f>IF(bot_orders[[#This Row],[side]]="sell",bot_orders[[#This Row],[accFillSz]]*bot_orders[[#This Row],[avgPx]]+bot_orders[[#This Row],[fee]], 0)</f>
        <v>0</v>
      </c>
      <c r="AA4622" s="4">
        <f>IF(bot_orders[[#This Row],[side]]="sell",-bot_orders[[#This Row],[accFillSz]],bot_orders[[#This Row],[accFillSz]]+bot_orders[[#This Row],[fee]])</f>
        <v>1.5597512</v>
      </c>
      <c r="AB4622">
        <v>0</v>
      </c>
      <c r="AC4622" t="s">
        <v>38</v>
      </c>
      <c r="AD4622">
        <v>0</v>
      </c>
      <c r="AE4622" t="s">
        <v>40</v>
      </c>
      <c r="AF4622" t="s">
        <v>41</v>
      </c>
      <c r="AG4622" t="s">
        <v>42</v>
      </c>
      <c r="AH4622" t="s">
        <v>28</v>
      </c>
      <c r="AI4622">
        <v>1.5597512</v>
      </c>
      <c r="AJ4622">
        <v>-1.1434325000000001</v>
      </c>
    </row>
    <row r="4623" spans="1:36" x14ac:dyDescent="0.3">
      <c r="A4623">
        <v>4238</v>
      </c>
      <c r="B4623" t="s">
        <v>302</v>
      </c>
      <c r="C4623" t="s">
        <v>28</v>
      </c>
      <c r="D4623" t="s">
        <v>29</v>
      </c>
      <c r="E4623" t="s">
        <v>30</v>
      </c>
      <c r="F4623" t="s">
        <v>31</v>
      </c>
      <c r="G4623" t="s">
        <v>1130</v>
      </c>
      <c r="H4623" t="s">
        <v>12682</v>
      </c>
      <c r="I4623" s="4" t="s">
        <v>12683</v>
      </c>
      <c r="J4623" s="1">
        <f>((((bot_orders[[#This Row],[cTime]]/ 1000)+3*3600) / 86400) + DATE(1970,1,1))</f>
        <v>45774.853402592591</v>
      </c>
      <c r="K4623" s="4" t="s">
        <v>12684</v>
      </c>
      <c r="L4623" s="1">
        <f>((((bot_orders[[#This Row],[uTime]]/ 1000)+3*3600) / 86400) + DATE(1970,1,1))</f>
        <v>45774.90148158565</v>
      </c>
      <c r="M4623" t="s">
        <v>34</v>
      </c>
      <c r="N4623" t="s">
        <v>28</v>
      </c>
      <c r="O4623" t="s">
        <v>35</v>
      </c>
      <c r="P4623">
        <v>1.5589999999999999</v>
      </c>
      <c r="Q4623" t="s">
        <v>36</v>
      </c>
      <c r="R4623" t="s">
        <v>37</v>
      </c>
      <c r="S4623">
        <v>0.73540000000000005</v>
      </c>
      <c r="T4623">
        <v>0.73540000000000005</v>
      </c>
      <c r="U4623">
        <v>1.5589999999999999</v>
      </c>
      <c r="V4623">
        <v>-9.171909E-4</v>
      </c>
      <c r="W4623" t="s">
        <v>38</v>
      </c>
      <c r="X4623" s="4">
        <f>IF(bot_orders[[#This Row],[side]]="sell", bot_orders[[#This Row],[accFillSz]]*bot_orders[[#This Row],[avgPx]] + bot_orders[[#This Row],[fee]], -bot_orders[[#This Row],[accFillSz]]*bot_orders[[#This Row],[avgPx]])</f>
        <v>1.1455714091</v>
      </c>
      <c r="Y4623" s="4">
        <f>IF(bot_orders[[#This Row],[side]]="buy", bot_orders[[#This Row],[accFillSz]] + bot_orders[[#This Row],[fee]], -bot_orders[[#This Row],[accFillSz]])</f>
        <v>-1.5589999999999999</v>
      </c>
      <c r="Z4623" s="4">
        <f>IF(bot_orders[[#This Row],[side]]="sell",bot_orders[[#This Row],[accFillSz]]*bot_orders[[#This Row],[avgPx]]+bot_orders[[#This Row],[fee]], 0)</f>
        <v>1.1455714091</v>
      </c>
      <c r="AA4623" s="4">
        <f>IF(bot_orders[[#This Row],[side]]="sell",-bot_orders[[#This Row],[accFillSz]],bot_orders[[#This Row],[accFillSz]]+bot_orders[[#This Row],[fee]])</f>
        <v>-1.5589999999999999</v>
      </c>
      <c r="AB4623">
        <v>0</v>
      </c>
      <c r="AC4623" t="s">
        <v>39</v>
      </c>
      <c r="AD4623">
        <v>0</v>
      </c>
      <c r="AE4623" t="s">
        <v>40</v>
      </c>
      <c r="AF4623" t="s">
        <v>41</v>
      </c>
      <c r="AG4623" t="s">
        <v>42</v>
      </c>
      <c r="AH4623" t="s">
        <v>28</v>
      </c>
      <c r="AI4623">
        <v>-1.5589999999999999</v>
      </c>
      <c r="AJ4623">
        <v>1.1455714100000001</v>
      </c>
    </row>
    <row r="4624" spans="1:36" x14ac:dyDescent="0.3">
      <c r="A4624">
        <v>4239</v>
      </c>
      <c r="B4624" t="s">
        <v>302</v>
      </c>
      <c r="C4624" t="s">
        <v>28</v>
      </c>
      <c r="D4624" t="s">
        <v>29</v>
      </c>
      <c r="E4624" t="s">
        <v>30</v>
      </c>
      <c r="F4624" t="s">
        <v>31</v>
      </c>
      <c r="G4624" t="s">
        <v>1251</v>
      </c>
      <c r="H4624" t="s">
        <v>12685</v>
      </c>
      <c r="I4624" s="4" t="s">
        <v>12686</v>
      </c>
      <c r="J4624" s="1">
        <f>((((bot_orders[[#This Row],[cTime]]/ 1000)+3*3600) / 86400) + DATE(1970,1,1))</f>
        <v>45774.859653287036</v>
      </c>
      <c r="K4624" s="4" t="s">
        <v>12687</v>
      </c>
      <c r="L4624" s="1">
        <f>((((bot_orders[[#This Row],[uTime]]/ 1000)+3*3600) / 86400) + DATE(1970,1,1))</f>
        <v>45774.861932500004</v>
      </c>
      <c r="M4624" t="s">
        <v>34</v>
      </c>
      <c r="N4624" t="s">
        <v>28</v>
      </c>
      <c r="O4624" t="s">
        <v>35</v>
      </c>
      <c r="P4624">
        <v>1.5589999999999999</v>
      </c>
      <c r="Q4624" t="s">
        <v>36</v>
      </c>
      <c r="R4624" t="s">
        <v>37</v>
      </c>
      <c r="S4624">
        <v>0.73250000000000004</v>
      </c>
      <c r="T4624">
        <v>0.73250000000000004</v>
      </c>
      <c r="U4624">
        <v>1.5589999999999999</v>
      </c>
      <c r="V4624">
        <v>-9.13574E-4</v>
      </c>
      <c r="W4624" t="s">
        <v>38</v>
      </c>
      <c r="X4624" s="4">
        <f>IF(bot_orders[[#This Row],[side]]="sell", bot_orders[[#This Row],[accFillSz]]*bot_orders[[#This Row],[avgPx]] + bot_orders[[#This Row],[fee]], -bot_orders[[#This Row],[accFillSz]]*bot_orders[[#This Row],[avgPx]])</f>
        <v>1.1410539260000001</v>
      </c>
      <c r="Y4624" s="4">
        <f>IF(bot_orders[[#This Row],[side]]="buy", bot_orders[[#This Row],[accFillSz]] + bot_orders[[#This Row],[fee]], -bot_orders[[#This Row],[accFillSz]])</f>
        <v>-1.5589999999999999</v>
      </c>
      <c r="Z4624" s="4">
        <f>IF(bot_orders[[#This Row],[side]]="sell",bot_orders[[#This Row],[accFillSz]]*bot_orders[[#This Row],[avgPx]]+bot_orders[[#This Row],[fee]], 0)</f>
        <v>1.1410539260000001</v>
      </c>
      <c r="AA4624" s="4">
        <f>IF(bot_orders[[#This Row],[side]]="sell",-bot_orders[[#This Row],[accFillSz]],bot_orders[[#This Row],[accFillSz]]+bot_orders[[#This Row],[fee]])</f>
        <v>-1.5589999999999999</v>
      </c>
      <c r="AB4624">
        <v>0</v>
      </c>
      <c r="AC4624" t="s">
        <v>39</v>
      </c>
      <c r="AD4624">
        <v>0</v>
      </c>
      <c r="AE4624" t="s">
        <v>40</v>
      </c>
      <c r="AF4624" t="s">
        <v>41</v>
      </c>
      <c r="AG4624" t="s">
        <v>42</v>
      </c>
      <c r="AH4624" t="s">
        <v>28</v>
      </c>
      <c r="AI4624">
        <v>-1.5589999999999999</v>
      </c>
      <c r="AJ4624">
        <v>1.14105393</v>
      </c>
    </row>
    <row r="4625" spans="1:36" x14ac:dyDescent="0.3">
      <c r="A4625">
        <v>4241</v>
      </c>
      <c r="B4625" t="s">
        <v>302</v>
      </c>
      <c r="C4625" t="s">
        <v>28</v>
      </c>
      <c r="D4625" t="s">
        <v>29</v>
      </c>
      <c r="E4625" t="s">
        <v>30</v>
      </c>
      <c r="F4625" t="s">
        <v>31</v>
      </c>
      <c r="G4625" t="s">
        <v>1247</v>
      </c>
      <c r="H4625" t="s">
        <v>12688</v>
      </c>
      <c r="I4625" s="4" t="s">
        <v>12689</v>
      </c>
      <c r="J4625" s="1">
        <f>((((bot_orders[[#This Row],[cTime]]/ 1000)+3*3600) / 86400) + DATE(1970,1,1))</f>
        <v>45774.861932523148</v>
      </c>
      <c r="K4625" s="4" t="s">
        <v>12690</v>
      </c>
      <c r="L4625" s="1">
        <f>((((bot_orders[[#This Row],[uTime]]/ 1000)+3*3600) / 86400) + DATE(1970,1,1))</f>
        <v>45774.876258101853</v>
      </c>
      <c r="M4625" t="s">
        <v>34</v>
      </c>
      <c r="N4625" t="s">
        <v>28</v>
      </c>
      <c r="O4625" t="s">
        <v>35</v>
      </c>
      <c r="P4625">
        <v>1.5609999999999999</v>
      </c>
      <c r="Q4625" t="s">
        <v>36</v>
      </c>
      <c r="R4625" t="s">
        <v>55</v>
      </c>
      <c r="S4625">
        <v>0.72960000000000003</v>
      </c>
      <c r="T4625">
        <v>0.72960000000000003</v>
      </c>
      <c r="U4625">
        <v>1.5609999999999999</v>
      </c>
      <c r="V4625">
        <v>-1.2488E-3</v>
      </c>
      <c r="W4625" t="s">
        <v>39</v>
      </c>
      <c r="X4625" s="4">
        <f>IF(bot_orders[[#This Row],[side]]="sell", bot_orders[[#This Row],[accFillSz]]*bot_orders[[#This Row],[avgPx]] + bot_orders[[#This Row],[fee]], -bot_orders[[#This Row],[accFillSz]]*bot_orders[[#This Row],[avgPx]])</f>
        <v>-1.1389056</v>
      </c>
      <c r="Y4625" s="4">
        <f>IF(bot_orders[[#This Row],[side]]="buy", bot_orders[[#This Row],[accFillSz]] + bot_orders[[#This Row],[fee]], -bot_orders[[#This Row],[accFillSz]])</f>
        <v>1.5597512</v>
      </c>
      <c r="Z4625" s="4">
        <f>IF(bot_orders[[#This Row],[side]]="sell",bot_orders[[#This Row],[accFillSz]]*bot_orders[[#This Row],[avgPx]]+bot_orders[[#This Row],[fee]], 0)</f>
        <v>0</v>
      </c>
      <c r="AA4625" s="4">
        <f>IF(bot_orders[[#This Row],[side]]="sell",-bot_orders[[#This Row],[accFillSz]],bot_orders[[#This Row],[accFillSz]]+bot_orders[[#This Row],[fee]])</f>
        <v>1.5597512</v>
      </c>
      <c r="AB4625">
        <v>0</v>
      </c>
      <c r="AC4625" t="s">
        <v>38</v>
      </c>
      <c r="AD4625">
        <v>0</v>
      </c>
      <c r="AE4625" t="s">
        <v>40</v>
      </c>
      <c r="AF4625" t="s">
        <v>41</v>
      </c>
      <c r="AG4625" t="s">
        <v>42</v>
      </c>
      <c r="AH4625" t="s">
        <v>28</v>
      </c>
      <c r="AI4625">
        <v>1.5597512</v>
      </c>
      <c r="AJ4625">
        <v>-1.1389056</v>
      </c>
    </row>
    <row r="4626" spans="1:36" x14ac:dyDescent="0.3">
      <c r="A4626">
        <v>4243</v>
      </c>
      <c r="B4626" t="s">
        <v>302</v>
      </c>
      <c r="C4626" t="s">
        <v>28</v>
      </c>
      <c r="D4626" t="s">
        <v>29</v>
      </c>
      <c r="E4626" t="s">
        <v>30</v>
      </c>
      <c r="F4626" t="s">
        <v>31</v>
      </c>
      <c r="G4626" t="s">
        <v>1247</v>
      </c>
      <c r="H4626" t="s">
        <v>12691</v>
      </c>
      <c r="I4626" s="4" t="s">
        <v>12692</v>
      </c>
      <c r="J4626" s="1">
        <f>((((bot_orders[[#This Row],[cTime]]/ 1000)+3*3600) / 86400) + DATE(1970,1,1))</f>
        <v>45774.876258124998</v>
      </c>
      <c r="K4626" s="4" t="s">
        <v>12693</v>
      </c>
      <c r="L4626" s="1">
        <f>((((bot_orders[[#This Row],[uTime]]/ 1000)+3*3600) / 86400) + DATE(1970,1,1))</f>
        <v>45774.898395138887</v>
      </c>
      <c r="M4626" t="s">
        <v>34</v>
      </c>
      <c r="N4626" t="s">
        <v>28</v>
      </c>
      <c r="O4626" t="s">
        <v>35</v>
      </c>
      <c r="P4626">
        <v>1.5589999999999999</v>
      </c>
      <c r="Q4626" t="s">
        <v>36</v>
      </c>
      <c r="R4626" t="s">
        <v>37</v>
      </c>
      <c r="S4626">
        <v>0.73250000000000004</v>
      </c>
      <c r="T4626">
        <v>0.73250000000000004</v>
      </c>
      <c r="U4626">
        <v>1.5589999999999999</v>
      </c>
      <c r="V4626">
        <v>-9.13574E-4</v>
      </c>
      <c r="W4626" t="s">
        <v>38</v>
      </c>
      <c r="X4626" s="4">
        <f>IF(bot_orders[[#This Row],[side]]="sell", bot_orders[[#This Row],[accFillSz]]*bot_orders[[#This Row],[avgPx]] + bot_orders[[#This Row],[fee]], -bot_orders[[#This Row],[accFillSz]]*bot_orders[[#This Row],[avgPx]])</f>
        <v>1.1410539260000001</v>
      </c>
      <c r="Y4626" s="4">
        <f>IF(bot_orders[[#This Row],[side]]="buy", bot_orders[[#This Row],[accFillSz]] + bot_orders[[#This Row],[fee]], -bot_orders[[#This Row],[accFillSz]])</f>
        <v>-1.5589999999999999</v>
      </c>
      <c r="Z4626" s="4">
        <f>IF(bot_orders[[#This Row],[side]]="sell",bot_orders[[#This Row],[accFillSz]]*bot_orders[[#This Row],[avgPx]]+bot_orders[[#This Row],[fee]], 0)</f>
        <v>1.1410539260000001</v>
      </c>
      <c r="AA4626" s="4">
        <f>IF(bot_orders[[#This Row],[side]]="sell",-bot_orders[[#This Row],[accFillSz]],bot_orders[[#This Row],[accFillSz]]+bot_orders[[#This Row],[fee]])</f>
        <v>-1.5589999999999999</v>
      </c>
      <c r="AB4626">
        <v>0</v>
      </c>
      <c r="AC4626" t="s">
        <v>39</v>
      </c>
      <c r="AD4626">
        <v>0</v>
      </c>
      <c r="AE4626" t="s">
        <v>40</v>
      </c>
      <c r="AF4626" t="s">
        <v>41</v>
      </c>
      <c r="AG4626" t="s">
        <v>42</v>
      </c>
      <c r="AH4626" t="s">
        <v>28</v>
      </c>
      <c r="AI4626">
        <v>-1.5589999999999999</v>
      </c>
      <c r="AJ4626">
        <v>1.14105393</v>
      </c>
    </row>
    <row r="4627" spans="1:36" x14ac:dyDescent="0.3">
      <c r="A4627">
        <v>4245</v>
      </c>
      <c r="B4627" t="s">
        <v>302</v>
      </c>
      <c r="C4627" t="s">
        <v>28</v>
      </c>
      <c r="D4627" t="s">
        <v>29</v>
      </c>
      <c r="E4627" t="s">
        <v>30</v>
      </c>
      <c r="F4627" t="s">
        <v>31</v>
      </c>
      <c r="G4627" t="s">
        <v>1304</v>
      </c>
      <c r="H4627" t="s">
        <v>12694</v>
      </c>
      <c r="I4627" s="4" t="s">
        <v>12695</v>
      </c>
      <c r="J4627" s="1">
        <f>((((bot_orders[[#This Row],[cTime]]/ 1000)+3*3600) / 86400) + DATE(1970,1,1))</f>
        <v>45774.898395162032</v>
      </c>
      <c r="K4627" s="4" t="s">
        <v>12696</v>
      </c>
      <c r="L4627" s="1">
        <f>((((bot_orders[[#This Row],[uTime]]/ 1000)+3*3600) / 86400) + DATE(1970,1,1))</f>
        <v>45774.966366273147</v>
      </c>
      <c r="M4627" t="s">
        <v>34</v>
      </c>
      <c r="N4627" t="s">
        <v>28</v>
      </c>
      <c r="O4627" t="s">
        <v>35</v>
      </c>
      <c r="P4627">
        <v>1.5609999999999999</v>
      </c>
      <c r="Q4627" t="s">
        <v>36</v>
      </c>
      <c r="R4627" t="s">
        <v>55</v>
      </c>
      <c r="S4627">
        <v>0.72960000000000003</v>
      </c>
      <c r="T4627">
        <v>0.72960000000000003</v>
      </c>
      <c r="U4627">
        <v>1.5609999999999999</v>
      </c>
      <c r="V4627">
        <v>-1.2488E-3</v>
      </c>
      <c r="W4627" t="s">
        <v>39</v>
      </c>
      <c r="X4627" s="4">
        <f>IF(bot_orders[[#This Row],[side]]="sell", bot_orders[[#This Row],[accFillSz]]*bot_orders[[#This Row],[avgPx]] + bot_orders[[#This Row],[fee]], -bot_orders[[#This Row],[accFillSz]]*bot_orders[[#This Row],[avgPx]])</f>
        <v>-1.1389056</v>
      </c>
      <c r="Y4627" s="4">
        <f>IF(bot_orders[[#This Row],[side]]="buy", bot_orders[[#This Row],[accFillSz]] + bot_orders[[#This Row],[fee]], -bot_orders[[#This Row],[accFillSz]])</f>
        <v>1.5597512</v>
      </c>
      <c r="Z4627" s="4">
        <f>IF(bot_orders[[#This Row],[side]]="sell",bot_orders[[#This Row],[accFillSz]]*bot_orders[[#This Row],[avgPx]]+bot_orders[[#This Row],[fee]], 0)</f>
        <v>0</v>
      </c>
      <c r="AA4627" s="4">
        <f>IF(bot_orders[[#This Row],[side]]="sell",-bot_orders[[#This Row],[accFillSz]],bot_orders[[#This Row],[accFillSz]]+bot_orders[[#This Row],[fee]])</f>
        <v>1.5597512</v>
      </c>
      <c r="AB4627">
        <v>0</v>
      </c>
      <c r="AC4627" t="s">
        <v>38</v>
      </c>
      <c r="AD4627">
        <v>0</v>
      </c>
      <c r="AE4627" t="s">
        <v>40</v>
      </c>
      <c r="AF4627" t="s">
        <v>41</v>
      </c>
      <c r="AG4627" t="s">
        <v>42</v>
      </c>
      <c r="AH4627" t="s">
        <v>28</v>
      </c>
      <c r="AI4627">
        <v>1.5597512</v>
      </c>
      <c r="AJ4627">
        <v>-1.1389056</v>
      </c>
    </row>
    <row r="4628" spans="1:36" x14ac:dyDescent="0.3">
      <c r="A4628">
        <v>4247</v>
      </c>
      <c r="B4628" t="s">
        <v>302</v>
      </c>
      <c r="C4628" t="s">
        <v>28</v>
      </c>
      <c r="D4628" t="s">
        <v>29</v>
      </c>
      <c r="E4628" t="s">
        <v>30</v>
      </c>
      <c r="F4628" t="s">
        <v>31</v>
      </c>
      <c r="G4628" t="s">
        <v>1308</v>
      </c>
      <c r="H4628" t="s">
        <v>12697</v>
      </c>
      <c r="I4628" s="4" t="s">
        <v>12698</v>
      </c>
      <c r="J4628" s="1">
        <f>((((bot_orders[[#This Row],[cTime]]/ 1000)+3*3600) / 86400) + DATE(1970,1,1))</f>
        <v>45774.901481608795</v>
      </c>
      <c r="K4628" s="4" t="s">
        <v>12699</v>
      </c>
      <c r="L4628" s="1">
        <f>((((bot_orders[[#This Row],[uTime]]/ 1000)+3*3600) / 86400) + DATE(1970,1,1))</f>
        <v>45774.9648375463</v>
      </c>
      <c r="M4628" t="s">
        <v>34</v>
      </c>
      <c r="N4628" t="s">
        <v>28</v>
      </c>
      <c r="O4628" t="s">
        <v>35</v>
      </c>
      <c r="P4628">
        <v>1.5609999999999999</v>
      </c>
      <c r="Q4628" t="s">
        <v>36</v>
      </c>
      <c r="R4628" t="s">
        <v>55</v>
      </c>
      <c r="S4628">
        <v>0.73250000000000004</v>
      </c>
      <c r="T4628">
        <v>0.73250000000000004</v>
      </c>
      <c r="U4628">
        <v>1.5609999999999999</v>
      </c>
      <c r="V4628">
        <v>-1.2488E-3</v>
      </c>
      <c r="W4628" t="s">
        <v>39</v>
      </c>
      <c r="X4628" s="4">
        <f>IF(bot_orders[[#This Row],[side]]="sell", bot_orders[[#This Row],[accFillSz]]*bot_orders[[#This Row],[avgPx]] + bot_orders[[#This Row],[fee]], -bot_orders[[#This Row],[accFillSz]]*bot_orders[[#This Row],[avgPx]])</f>
        <v>-1.1434325000000001</v>
      </c>
      <c r="Y4628" s="4">
        <f>IF(bot_orders[[#This Row],[side]]="buy", bot_orders[[#This Row],[accFillSz]] + bot_orders[[#This Row],[fee]], -bot_orders[[#This Row],[accFillSz]])</f>
        <v>1.5597512</v>
      </c>
      <c r="Z4628" s="4">
        <f>IF(bot_orders[[#This Row],[side]]="sell",bot_orders[[#This Row],[accFillSz]]*bot_orders[[#This Row],[avgPx]]+bot_orders[[#This Row],[fee]], 0)</f>
        <v>0</v>
      </c>
      <c r="AA4628" s="4">
        <f>IF(bot_orders[[#This Row],[side]]="sell",-bot_orders[[#This Row],[accFillSz]],bot_orders[[#This Row],[accFillSz]]+bot_orders[[#This Row],[fee]])</f>
        <v>1.5597512</v>
      </c>
      <c r="AB4628">
        <v>0</v>
      </c>
      <c r="AC4628" t="s">
        <v>38</v>
      </c>
      <c r="AD4628">
        <v>0</v>
      </c>
      <c r="AE4628" t="s">
        <v>40</v>
      </c>
      <c r="AF4628" t="s">
        <v>41</v>
      </c>
      <c r="AG4628" t="s">
        <v>42</v>
      </c>
      <c r="AH4628" t="s">
        <v>28</v>
      </c>
      <c r="AI4628">
        <v>1.5597512</v>
      </c>
      <c r="AJ4628">
        <v>-1.1434325000000001</v>
      </c>
    </row>
    <row r="4629" spans="1:36" x14ac:dyDescent="0.3">
      <c r="A4629">
        <v>4248</v>
      </c>
      <c r="B4629" t="s">
        <v>302</v>
      </c>
      <c r="C4629" t="s">
        <v>28</v>
      </c>
      <c r="D4629" t="s">
        <v>29</v>
      </c>
      <c r="E4629" t="s">
        <v>30</v>
      </c>
      <c r="F4629" t="s">
        <v>31</v>
      </c>
      <c r="G4629" t="s">
        <v>1273</v>
      </c>
      <c r="H4629" t="s">
        <v>12700</v>
      </c>
      <c r="I4629" s="4" t="s">
        <v>12701</v>
      </c>
      <c r="J4629" s="1">
        <f>((((bot_orders[[#This Row],[cTime]]/ 1000)+3*3600) / 86400) + DATE(1970,1,1))</f>
        <v>45774.905107523147</v>
      </c>
      <c r="K4629" s="4" t="s">
        <v>12702</v>
      </c>
      <c r="L4629" s="1">
        <f>((((bot_orders[[#This Row],[uTime]]/ 1000)+3*3600) / 86400) + DATE(1970,1,1))</f>
        <v>45774.919254907407</v>
      </c>
      <c r="M4629" t="s">
        <v>34</v>
      </c>
      <c r="N4629" t="s">
        <v>28</v>
      </c>
      <c r="O4629" t="s">
        <v>35</v>
      </c>
      <c r="P4629">
        <v>1.5609999999999999</v>
      </c>
      <c r="Q4629" t="s">
        <v>36</v>
      </c>
      <c r="R4629" t="s">
        <v>55</v>
      </c>
      <c r="S4629">
        <v>0.73540000000000005</v>
      </c>
      <c r="T4629">
        <v>0.73540000000000005</v>
      </c>
      <c r="U4629">
        <v>1.5609999999999999</v>
      </c>
      <c r="V4629">
        <v>-1.2488E-3</v>
      </c>
      <c r="W4629" t="s">
        <v>39</v>
      </c>
      <c r="X4629" s="4">
        <f>IF(bot_orders[[#This Row],[side]]="sell", bot_orders[[#This Row],[accFillSz]]*bot_orders[[#This Row],[avgPx]] + bot_orders[[#This Row],[fee]], -bot_orders[[#This Row],[accFillSz]]*bot_orders[[#This Row],[avgPx]])</f>
        <v>-1.1479594</v>
      </c>
      <c r="Y4629" s="4">
        <f>IF(bot_orders[[#This Row],[side]]="buy", bot_orders[[#This Row],[accFillSz]] + bot_orders[[#This Row],[fee]], -bot_orders[[#This Row],[accFillSz]])</f>
        <v>1.5597512</v>
      </c>
      <c r="Z4629" s="4">
        <f>IF(bot_orders[[#This Row],[side]]="sell",bot_orders[[#This Row],[accFillSz]]*bot_orders[[#This Row],[avgPx]]+bot_orders[[#This Row],[fee]], 0)</f>
        <v>0</v>
      </c>
      <c r="AA4629" s="4">
        <f>IF(bot_orders[[#This Row],[side]]="sell",-bot_orders[[#This Row],[accFillSz]],bot_orders[[#This Row],[accFillSz]]+bot_orders[[#This Row],[fee]])</f>
        <v>1.5597512</v>
      </c>
      <c r="AB4629">
        <v>0</v>
      </c>
      <c r="AC4629" t="s">
        <v>38</v>
      </c>
      <c r="AD4629">
        <v>0</v>
      </c>
      <c r="AE4629" t="s">
        <v>40</v>
      </c>
      <c r="AF4629" t="s">
        <v>41</v>
      </c>
      <c r="AG4629" t="s">
        <v>42</v>
      </c>
      <c r="AH4629" t="s">
        <v>28</v>
      </c>
      <c r="AI4629">
        <v>1.5597512</v>
      </c>
      <c r="AJ4629">
        <v>-1.1479594</v>
      </c>
    </row>
    <row r="4630" spans="1:36" x14ac:dyDescent="0.3">
      <c r="A4630">
        <v>4250</v>
      </c>
      <c r="B4630" t="s">
        <v>302</v>
      </c>
      <c r="C4630" t="s">
        <v>28</v>
      </c>
      <c r="D4630" t="s">
        <v>29</v>
      </c>
      <c r="E4630" t="s">
        <v>30</v>
      </c>
      <c r="F4630" t="s">
        <v>31</v>
      </c>
      <c r="G4630" t="s">
        <v>1161</v>
      </c>
      <c r="H4630" t="s">
        <v>12703</v>
      </c>
      <c r="I4630" s="4" t="s">
        <v>12704</v>
      </c>
      <c r="J4630" s="1">
        <f>((((bot_orders[[#This Row],[cTime]]/ 1000)+3*3600) / 86400) + DATE(1970,1,1))</f>
        <v>45774.91024153935</v>
      </c>
      <c r="K4630" s="4" t="s">
        <v>12705</v>
      </c>
      <c r="L4630" s="1">
        <f>((((bot_orders[[#This Row],[uTime]]/ 1000)+3*3600) / 86400) + DATE(1970,1,1))</f>
        <v>45774.911097928241</v>
      </c>
      <c r="M4630" t="s">
        <v>34</v>
      </c>
      <c r="N4630" t="s">
        <v>28</v>
      </c>
      <c r="O4630" t="s">
        <v>35</v>
      </c>
      <c r="P4630">
        <v>1.5609999999999999</v>
      </c>
      <c r="Q4630" t="s">
        <v>36</v>
      </c>
      <c r="R4630" t="s">
        <v>55</v>
      </c>
      <c r="S4630">
        <v>0.73829999999999996</v>
      </c>
      <c r="T4630">
        <v>0.73829999999999996</v>
      </c>
      <c r="U4630">
        <v>1.5609999999999999</v>
      </c>
      <c r="V4630">
        <v>-1.2488E-3</v>
      </c>
      <c r="W4630" t="s">
        <v>39</v>
      </c>
      <c r="X4630" s="4">
        <f>IF(bot_orders[[#This Row],[side]]="sell", bot_orders[[#This Row],[accFillSz]]*bot_orders[[#This Row],[avgPx]] + bot_orders[[#This Row],[fee]], -bot_orders[[#This Row],[accFillSz]]*bot_orders[[#This Row],[avgPx]])</f>
        <v>-1.1524862999999999</v>
      </c>
      <c r="Y4630" s="4">
        <f>IF(bot_orders[[#This Row],[side]]="buy", bot_orders[[#This Row],[accFillSz]] + bot_orders[[#This Row],[fee]], -bot_orders[[#This Row],[accFillSz]])</f>
        <v>1.5597512</v>
      </c>
      <c r="Z4630" s="4">
        <f>IF(bot_orders[[#This Row],[side]]="sell",bot_orders[[#This Row],[accFillSz]]*bot_orders[[#This Row],[avgPx]]+bot_orders[[#This Row],[fee]], 0)</f>
        <v>0</v>
      </c>
      <c r="AA4630" s="4">
        <f>IF(bot_orders[[#This Row],[side]]="sell",-bot_orders[[#This Row],[accFillSz]],bot_orders[[#This Row],[accFillSz]]+bot_orders[[#This Row],[fee]])</f>
        <v>1.5597512</v>
      </c>
      <c r="AB4630">
        <v>0</v>
      </c>
      <c r="AC4630" t="s">
        <v>38</v>
      </c>
      <c r="AD4630">
        <v>0</v>
      </c>
      <c r="AE4630" t="s">
        <v>40</v>
      </c>
      <c r="AF4630" t="s">
        <v>41</v>
      </c>
      <c r="AG4630" t="s">
        <v>42</v>
      </c>
      <c r="AH4630" t="s">
        <v>28</v>
      </c>
      <c r="AI4630">
        <v>1.5597512</v>
      </c>
      <c r="AJ4630">
        <v>-1.1524863000000001</v>
      </c>
    </row>
    <row r="4631" spans="1:36" x14ac:dyDescent="0.3">
      <c r="A4631">
        <v>4251</v>
      </c>
      <c r="B4631" t="s">
        <v>302</v>
      </c>
      <c r="C4631" t="s">
        <v>28</v>
      </c>
      <c r="D4631" t="s">
        <v>29</v>
      </c>
      <c r="E4631" t="s">
        <v>30</v>
      </c>
      <c r="F4631" t="s">
        <v>31</v>
      </c>
      <c r="G4631" t="s">
        <v>1161</v>
      </c>
      <c r="H4631" t="s">
        <v>12706</v>
      </c>
      <c r="I4631" s="4" t="s">
        <v>12707</v>
      </c>
      <c r="J4631" s="1">
        <f>((((bot_orders[[#This Row],[cTime]]/ 1000)+3*3600) / 86400) + DATE(1970,1,1))</f>
        <v>45774.91109793981</v>
      </c>
      <c r="K4631" s="4" t="s">
        <v>12708</v>
      </c>
      <c r="L4631" s="1">
        <f>((((bot_orders[[#This Row],[uTime]]/ 1000)+3*3600) / 86400) + DATE(1970,1,1))</f>
        <v>45774.934507152779</v>
      </c>
      <c r="M4631" t="s">
        <v>34</v>
      </c>
      <c r="N4631" t="s">
        <v>28</v>
      </c>
      <c r="O4631" t="s">
        <v>35</v>
      </c>
      <c r="P4631">
        <v>1.5589999999999999</v>
      </c>
      <c r="Q4631" t="s">
        <v>36</v>
      </c>
      <c r="R4631" t="s">
        <v>37</v>
      </c>
      <c r="S4631">
        <v>0.74119999999999997</v>
      </c>
      <c r="T4631">
        <v>0.74119999999999997</v>
      </c>
      <c r="U4631">
        <v>1.5589999999999999</v>
      </c>
      <c r="V4631">
        <v>-9.2442459999999996E-4</v>
      </c>
      <c r="W4631" t="s">
        <v>38</v>
      </c>
      <c r="X4631" s="4">
        <f>IF(bot_orders[[#This Row],[side]]="sell", bot_orders[[#This Row],[accFillSz]]*bot_orders[[#This Row],[avgPx]] + bot_orders[[#This Row],[fee]], -bot_orders[[#This Row],[accFillSz]]*bot_orders[[#This Row],[avgPx]])</f>
        <v>1.1546063754</v>
      </c>
      <c r="Y4631" s="4">
        <f>IF(bot_orders[[#This Row],[side]]="buy", bot_orders[[#This Row],[accFillSz]] + bot_orders[[#This Row],[fee]], -bot_orders[[#This Row],[accFillSz]])</f>
        <v>-1.5589999999999999</v>
      </c>
      <c r="Z4631" s="4">
        <f>IF(bot_orders[[#This Row],[side]]="sell",bot_orders[[#This Row],[accFillSz]]*bot_orders[[#This Row],[avgPx]]+bot_orders[[#This Row],[fee]], 0)</f>
        <v>1.1546063754</v>
      </c>
      <c r="AA4631" s="4">
        <f>IF(bot_orders[[#This Row],[side]]="sell",-bot_orders[[#This Row],[accFillSz]],bot_orders[[#This Row],[accFillSz]]+bot_orders[[#This Row],[fee]])</f>
        <v>-1.5589999999999999</v>
      </c>
      <c r="AB4631">
        <v>0</v>
      </c>
      <c r="AC4631" t="s">
        <v>39</v>
      </c>
      <c r="AD4631">
        <v>0</v>
      </c>
      <c r="AE4631" t="s">
        <v>40</v>
      </c>
      <c r="AF4631" t="s">
        <v>41</v>
      </c>
      <c r="AG4631" t="s">
        <v>42</v>
      </c>
      <c r="AH4631" t="s">
        <v>28</v>
      </c>
      <c r="AI4631">
        <v>-1.5589999999999999</v>
      </c>
      <c r="AJ4631">
        <v>1.1546063799999999</v>
      </c>
    </row>
    <row r="4632" spans="1:36" x14ac:dyDescent="0.3">
      <c r="A4632">
        <v>4252</v>
      </c>
      <c r="B4632" t="s">
        <v>302</v>
      </c>
      <c r="C4632" t="s">
        <v>28</v>
      </c>
      <c r="D4632" t="s">
        <v>29</v>
      </c>
      <c r="E4632" t="s">
        <v>30</v>
      </c>
      <c r="F4632" t="s">
        <v>31</v>
      </c>
      <c r="G4632" t="s">
        <v>1273</v>
      </c>
      <c r="H4632" t="s">
        <v>12709</v>
      </c>
      <c r="I4632" s="4" t="s">
        <v>12710</v>
      </c>
      <c r="J4632" s="1">
        <f>((((bot_orders[[#This Row],[cTime]]/ 1000)+3*3600) / 86400) + DATE(1970,1,1))</f>
        <v>45774.919254930559</v>
      </c>
      <c r="K4632" s="4" t="s">
        <v>12711</v>
      </c>
      <c r="L4632" s="1">
        <f>((((bot_orders[[#This Row],[uTime]]/ 1000)+3*3600) / 86400) + DATE(1970,1,1))</f>
        <v>45774.922764571762</v>
      </c>
      <c r="M4632" t="s">
        <v>34</v>
      </c>
      <c r="N4632" t="s">
        <v>28</v>
      </c>
      <c r="O4632" t="s">
        <v>35</v>
      </c>
      <c r="P4632">
        <v>1.5589999999999999</v>
      </c>
      <c r="Q4632" t="s">
        <v>36</v>
      </c>
      <c r="R4632" t="s">
        <v>37</v>
      </c>
      <c r="S4632">
        <v>0.73829999999999996</v>
      </c>
      <c r="T4632">
        <v>0.73829999999999996</v>
      </c>
      <c r="U4632">
        <v>1.5589999999999999</v>
      </c>
      <c r="V4632">
        <v>-9.208078E-4</v>
      </c>
      <c r="W4632" t="s">
        <v>38</v>
      </c>
      <c r="X4632" s="4">
        <f>IF(bot_orders[[#This Row],[side]]="sell", bot_orders[[#This Row],[accFillSz]]*bot_orders[[#This Row],[avgPx]] + bot_orders[[#This Row],[fee]], -bot_orders[[#This Row],[accFillSz]]*bot_orders[[#This Row],[avgPx]])</f>
        <v>1.1500888921999999</v>
      </c>
      <c r="Y4632" s="4">
        <f>IF(bot_orders[[#This Row],[side]]="buy", bot_orders[[#This Row],[accFillSz]] + bot_orders[[#This Row],[fee]], -bot_orders[[#This Row],[accFillSz]])</f>
        <v>-1.5589999999999999</v>
      </c>
      <c r="Z4632" s="4">
        <f>IF(bot_orders[[#This Row],[side]]="sell",bot_orders[[#This Row],[accFillSz]]*bot_orders[[#This Row],[avgPx]]+bot_orders[[#This Row],[fee]], 0)</f>
        <v>1.1500888921999999</v>
      </c>
      <c r="AA4632" s="4">
        <f>IF(bot_orders[[#This Row],[side]]="sell",-bot_orders[[#This Row],[accFillSz]],bot_orders[[#This Row],[accFillSz]]+bot_orders[[#This Row],[fee]])</f>
        <v>-1.5589999999999999</v>
      </c>
      <c r="AB4632">
        <v>0</v>
      </c>
      <c r="AC4632" t="s">
        <v>39</v>
      </c>
      <c r="AD4632">
        <v>0</v>
      </c>
      <c r="AE4632" t="s">
        <v>40</v>
      </c>
      <c r="AF4632" t="s">
        <v>41</v>
      </c>
      <c r="AG4632" t="s">
        <v>42</v>
      </c>
      <c r="AH4632" t="s">
        <v>28</v>
      </c>
      <c r="AI4632">
        <v>-1.5589999999999999</v>
      </c>
      <c r="AJ4632">
        <v>1.1500888899999999</v>
      </c>
    </row>
    <row r="4633" spans="1:36" x14ac:dyDescent="0.3">
      <c r="A4633">
        <v>4253</v>
      </c>
      <c r="B4633" t="s">
        <v>302</v>
      </c>
      <c r="C4633" t="s">
        <v>28</v>
      </c>
      <c r="D4633" t="s">
        <v>29</v>
      </c>
      <c r="E4633" t="s">
        <v>30</v>
      </c>
      <c r="F4633" t="s">
        <v>31</v>
      </c>
      <c r="G4633" t="s">
        <v>1157</v>
      </c>
      <c r="H4633" t="s">
        <v>12712</v>
      </c>
      <c r="I4633" s="4" t="s">
        <v>12713</v>
      </c>
      <c r="J4633" s="1">
        <f>((((bot_orders[[#This Row],[cTime]]/ 1000)+3*3600) / 86400) + DATE(1970,1,1))</f>
        <v>45774.922764594907</v>
      </c>
      <c r="K4633" s="4" t="s">
        <v>12714</v>
      </c>
      <c r="L4633" s="1">
        <f>((((bot_orders[[#This Row],[uTime]]/ 1000)+3*3600) / 86400) + DATE(1970,1,1))</f>
        <v>45774.963046076387</v>
      </c>
      <c r="M4633" t="s">
        <v>34</v>
      </c>
      <c r="N4633" t="s">
        <v>28</v>
      </c>
      <c r="O4633" t="s">
        <v>35</v>
      </c>
      <c r="P4633">
        <v>1.5609999999999999</v>
      </c>
      <c r="Q4633" t="s">
        <v>36</v>
      </c>
      <c r="R4633" t="s">
        <v>55</v>
      </c>
      <c r="S4633">
        <v>0.73540000000000005</v>
      </c>
      <c r="T4633">
        <v>0.73540000000000005</v>
      </c>
      <c r="U4633">
        <v>1.5609999999999999</v>
      </c>
      <c r="V4633">
        <v>-1.2488E-3</v>
      </c>
      <c r="W4633" t="s">
        <v>39</v>
      </c>
      <c r="X4633" s="4">
        <f>IF(bot_orders[[#This Row],[side]]="sell", bot_orders[[#This Row],[accFillSz]]*bot_orders[[#This Row],[avgPx]] + bot_orders[[#This Row],[fee]], -bot_orders[[#This Row],[accFillSz]]*bot_orders[[#This Row],[avgPx]])</f>
        <v>-1.1479594</v>
      </c>
      <c r="Y4633" s="4">
        <f>IF(bot_orders[[#This Row],[side]]="buy", bot_orders[[#This Row],[accFillSz]] + bot_orders[[#This Row],[fee]], -bot_orders[[#This Row],[accFillSz]])</f>
        <v>1.5597512</v>
      </c>
      <c r="Z4633" s="4">
        <f>IF(bot_orders[[#This Row],[side]]="sell",bot_orders[[#This Row],[accFillSz]]*bot_orders[[#This Row],[avgPx]]+bot_orders[[#This Row],[fee]], 0)</f>
        <v>0</v>
      </c>
      <c r="AA4633" s="4">
        <f>IF(bot_orders[[#This Row],[side]]="sell",-bot_orders[[#This Row],[accFillSz]],bot_orders[[#This Row],[accFillSz]]+bot_orders[[#This Row],[fee]])</f>
        <v>1.5597512</v>
      </c>
      <c r="AB4633">
        <v>0</v>
      </c>
      <c r="AC4633" t="s">
        <v>38</v>
      </c>
      <c r="AD4633">
        <v>0</v>
      </c>
      <c r="AE4633" t="s">
        <v>40</v>
      </c>
      <c r="AF4633" t="s">
        <v>41</v>
      </c>
      <c r="AG4633" t="s">
        <v>42</v>
      </c>
      <c r="AH4633" t="s">
        <v>28</v>
      </c>
      <c r="AI4633">
        <v>1.5597512</v>
      </c>
      <c r="AJ4633">
        <v>-1.1479594</v>
      </c>
    </row>
    <row r="4634" spans="1:36" x14ac:dyDescent="0.3">
      <c r="A4634">
        <v>4254</v>
      </c>
      <c r="B4634" t="s">
        <v>302</v>
      </c>
      <c r="C4634" t="s">
        <v>28</v>
      </c>
      <c r="D4634" t="s">
        <v>29</v>
      </c>
      <c r="E4634" t="s">
        <v>30</v>
      </c>
      <c r="F4634" t="s">
        <v>31</v>
      </c>
      <c r="G4634" t="s">
        <v>1287</v>
      </c>
      <c r="H4634" t="s">
        <v>12715</v>
      </c>
      <c r="I4634" s="4" t="s">
        <v>12716</v>
      </c>
      <c r="J4634" s="1">
        <f>((((bot_orders[[#This Row],[cTime]]/ 1000)+3*3600) / 86400) + DATE(1970,1,1))</f>
        <v>45774.934507164347</v>
      </c>
      <c r="K4634" s="4" t="s">
        <v>12717</v>
      </c>
      <c r="L4634" s="1">
        <f>((((bot_orders[[#This Row],[uTime]]/ 1000)+3*3600) / 86400) + DATE(1970,1,1))</f>
        <v>45774.941704699071</v>
      </c>
      <c r="M4634" t="s">
        <v>34</v>
      </c>
      <c r="N4634" t="s">
        <v>28</v>
      </c>
      <c r="O4634" t="s">
        <v>35</v>
      </c>
      <c r="P4634">
        <v>1.5609999999999999</v>
      </c>
      <c r="Q4634" t="s">
        <v>36</v>
      </c>
      <c r="R4634" t="s">
        <v>55</v>
      </c>
      <c r="S4634">
        <v>0.73829999999999996</v>
      </c>
      <c r="T4634">
        <v>0.73829999999999996</v>
      </c>
      <c r="U4634">
        <v>1.5609999999999999</v>
      </c>
      <c r="V4634">
        <v>-1.2488E-3</v>
      </c>
      <c r="W4634" t="s">
        <v>39</v>
      </c>
      <c r="X4634" s="4">
        <f>IF(bot_orders[[#This Row],[side]]="sell", bot_orders[[#This Row],[accFillSz]]*bot_orders[[#This Row],[avgPx]] + bot_orders[[#This Row],[fee]], -bot_orders[[#This Row],[accFillSz]]*bot_orders[[#This Row],[avgPx]])</f>
        <v>-1.1524862999999999</v>
      </c>
      <c r="Y4634" s="4">
        <f>IF(bot_orders[[#This Row],[side]]="buy", bot_orders[[#This Row],[accFillSz]] + bot_orders[[#This Row],[fee]], -bot_orders[[#This Row],[accFillSz]])</f>
        <v>1.5597512</v>
      </c>
      <c r="Z4634" s="4">
        <f>IF(bot_orders[[#This Row],[side]]="sell",bot_orders[[#This Row],[accFillSz]]*bot_orders[[#This Row],[avgPx]]+bot_orders[[#This Row],[fee]], 0)</f>
        <v>0</v>
      </c>
      <c r="AA4634" s="4">
        <f>IF(bot_orders[[#This Row],[side]]="sell",-bot_orders[[#This Row],[accFillSz]],bot_orders[[#This Row],[accFillSz]]+bot_orders[[#This Row],[fee]])</f>
        <v>1.5597512</v>
      </c>
      <c r="AB4634">
        <v>0</v>
      </c>
      <c r="AC4634" t="s">
        <v>38</v>
      </c>
      <c r="AD4634">
        <v>0</v>
      </c>
      <c r="AE4634" t="s">
        <v>40</v>
      </c>
      <c r="AF4634" t="s">
        <v>41</v>
      </c>
      <c r="AG4634" t="s">
        <v>42</v>
      </c>
      <c r="AH4634" t="s">
        <v>28</v>
      </c>
      <c r="AI4634">
        <v>1.5597512</v>
      </c>
      <c r="AJ4634">
        <v>-1.1524863000000001</v>
      </c>
    </row>
    <row r="4635" spans="1:36" x14ac:dyDescent="0.3">
      <c r="A4635">
        <v>4255</v>
      </c>
      <c r="B4635" t="s">
        <v>302</v>
      </c>
      <c r="C4635" t="s">
        <v>28</v>
      </c>
      <c r="D4635" t="s">
        <v>29</v>
      </c>
      <c r="E4635" t="s">
        <v>30</v>
      </c>
      <c r="F4635" t="s">
        <v>31</v>
      </c>
      <c r="G4635" t="s">
        <v>1287</v>
      </c>
      <c r="H4635" t="s">
        <v>12718</v>
      </c>
      <c r="I4635" s="4" t="s">
        <v>12719</v>
      </c>
      <c r="J4635" s="1">
        <f>((((bot_orders[[#This Row],[cTime]]/ 1000)+3*3600) / 86400) + DATE(1970,1,1))</f>
        <v>45774.941704722223</v>
      </c>
      <c r="K4635" s="4" t="s">
        <v>12720</v>
      </c>
      <c r="L4635" s="1">
        <f>((((bot_orders[[#This Row],[uTime]]/ 1000)+3*3600) / 86400) + DATE(1970,1,1))</f>
        <v>45774.944339872687</v>
      </c>
      <c r="M4635" t="s">
        <v>34</v>
      </c>
      <c r="N4635" t="s">
        <v>28</v>
      </c>
      <c r="O4635" t="s">
        <v>35</v>
      </c>
      <c r="P4635">
        <v>1.5589999999999999</v>
      </c>
      <c r="Q4635" t="s">
        <v>36</v>
      </c>
      <c r="R4635" t="s">
        <v>37</v>
      </c>
      <c r="S4635">
        <v>0.74119999999999997</v>
      </c>
      <c r="T4635">
        <v>0.74119999999999997</v>
      </c>
      <c r="U4635">
        <v>1.5589999999999999</v>
      </c>
      <c r="V4635">
        <v>-9.2442459999999996E-4</v>
      </c>
      <c r="W4635" t="s">
        <v>38</v>
      </c>
      <c r="X4635" s="4">
        <f>IF(bot_orders[[#This Row],[side]]="sell", bot_orders[[#This Row],[accFillSz]]*bot_orders[[#This Row],[avgPx]] + bot_orders[[#This Row],[fee]], -bot_orders[[#This Row],[accFillSz]]*bot_orders[[#This Row],[avgPx]])</f>
        <v>1.1546063754</v>
      </c>
      <c r="Y4635" s="4">
        <f>IF(bot_orders[[#This Row],[side]]="buy", bot_orders[[#This Row],[accFillSz]] + bot_orders[[#This Row],[fee]], -bot_orders[[#This Row],[accFillSz]])</f>
        <v>-1.5589999999999999</v>
      </c>
      <c r="Z4635" s="4">
        <f>IF(bot_orders[[#This Row],[side]]="sell",bot_orders[[#This Row],[accFillSz]]*bot_orders[[#This Row],[avgPx]]+bot_orders[[#This Row],[fee]], 0)</f>
        <v>1.1546063754</v>
      </c>
      <c r="AA4635" s="4">
        <f>IF(bot_orders[[#This Row],[side]]="sell",-bot_orders[[#This Row],[accFillSz]],bot_orders[[#This Row],[accFillSz]]+bot_orders[[#This Row],[fee]])</f>
        <v>-1.5589999999999999</v>
      </c>
      <c r="AB4635">
        <v>0</v>
      </c>
      <c r="AC4635" t="s">
        <v>39</v>
      </c>
      <c r="AD4635">
        <v>0</v>
      </c>
      <c r="AE4635" t="s">
        <v>40</v>
      </c>
      <c r="AF4635" t="s">
        <v>41</v>
      </c>
      <c r="AG4635" t="s">
        <v>42</v>
      </c>
      <c r="AH4635" t="s">
        <v>28</v>
      </c>
      <c r="AI4635">
        <v>-1.5589999999999999</v>
      </c>
      <c r="AJ4635">
        <v>1.1546063799999999</v>
      </c>
    </row>
    <row r="4636" spans="1:36" x14ac:dyDescent="0.3">
      <c r="A4636">
        <v>4256</v>
      </c>
      <c r="B4636" t="s">
        <v>302</v>
      </c>
      <c r="C4636" t="s">
        <v>28</v>
      </c>
      <c r="D4636" t="s">
        <v>29</v>
      </c>
      <c r="E4636" t="s">
        <v>30</v>
      </c>
      <c r="F4636" t="s">
        <v>31</v>
      </c>
      <c r="G4636" t="s">
        <v>1280</v>
      </c>
      <c r="H4636" t="s">
        <v>12721</v>
      </c>
      <c r="I4636" s="4" t="s">
        <v>12722</v>
      </c>
      <c r="J4636" s="1">
        <f>((((bot_orders[[#This Row],[cTime]]/ 1000)+3*3600) / 86400) + DATE(1970,1,1))</f>
        <v>45774.944339895832</v>
      </c>
      <c r="K4636" s="4" t="s">
        <v>12723</v>
      </c>
      <c r="L4636" s="1">
        <f>((((bot_orders[[#This Row],[uTime]]/ 1000)+3*3600) / 86400) + DATE(1970,1,1))</f>
        <v>45774.961025358796</v>
      </c>
      <c r="M4636" t="s">
        <v>34</v>
      </c>
      <c r="N4636" t="s">
        <v>28</v>
      </c>
      <c r="O4636" t="s">
        <v>35</v>
      </c>
      <c r="P4636">
        <v>1.5609999999999999</v>
      </c>
      <c r="Q4636" t="s">
        <v>36</v>
      </c>
      <c r="R4636" t="s">
        <v>55</v>
      </c>
      <c r="S4636">
        <v>0.73829999999999996</v>
      </c>
      <c r="T4636">
        <v>0.73829999999999996</v>
      </c>
      <c r="U4636">
        <v>1.5609999999999999</v>
      </c>
      <c r="V4636">
        <v>-1.2488E-3</v>
      </c>
      <c r="W4636" t="s">
        <v>39</v>
      </c>
      <c r="X4636" s="4">
        <f>IF(bot_orders[[#This Row],[side]]="sell", bot_orders[[#This Row],[accFillSz]]*bot_orders[[#This Row],[avgPx]] + bot_orders[[#This Row],[fee]], -bot_orders[[#This Row],[accFillSz]]*bot_orders[[#This Row],[avgPx]])</f>
        <v>-1.1524862999999999</v>
      </c>
      <c r="Y4636" s="4">
        <f>IF(bot_orders[[#This Row],[side]]="buy", bot_orders[[#This Row],[accFillSz]] + bot_orders[[#This Row],[fee]], -bot_orders[[#This Row],[accFillSz]])</f>
        <v>1.5597512</v>
      </c>
      <c r="Z4636" s="4">
        <f>IF(bot_orders[[#This Row],[side]]="sell",bot_orders[[#This Row],[accFillSz]]*bot_orders[[#This Row],[avgPx]]+bot_orders[[#This Row],[fee]], 0)</f>
        <v>0</v>
      </c>
      <c r="AA4636" s="4">
        <f>IF(bot_orders[[#This Row],[side]]="sell",-bot_orders[[#This Row],[accFillSz]],bot_orders[[#This Row],[accFillSz]]+bot_orders[[#This Row],[fee]])</f>
        <v>1.5597512</v>
      </c>
      <c r="AB4636">
        <v>0</v>
      </c>
      <c r="AC4636" t="s">
        <v>38</v>
      </c>
      <c r="AD4636">
        <v>0</v>
      </c>
      <c r="AE4636" t="s">
        <v>40</v>
      </c>
      <c r="AF4636" t="s">
        <v>41</v>
      </c>
      <c r="AG4636" t="s">
        <v>42</v>
      </c>
      <c r="AH4636" t="s">
        <v>28</v>
      </c>
      <c r="AI4636">
        <v>1.5597512</v>
      </c>
      <c r="AJ4636">
        <v>-1.1524863000000001</v>
      </c>
    </row>
    <row r="4637" spans="1:36" x14ac:dyDescent="0.3">
      <c r="A4637">
        <v>4257</v>
      </c>
      <c r="B4637" t="s">
        <v>302</v>
      </c>
      <c r="C4637" t="s">
        <v>28</v>
      </c>
      <c r="D4637" t="s">
        <v>29</v>
      </c>
      <c r="E4637" t="s">
        <v>30</v>
      </c>
      <c r="F4637" t="s">
        <v>31</v>
      </c>
      <c r="G4637" t="s">
        <v>1322</v>
      </c>
      <c r="H4637" t="s">
        <v>12724</v>
      </c>
      <c r="I4637" s="4" t="s">
        <v>12725</v>
      </c>
      <c r="J4637" s="1">
        <f>((((bot_orders[[#This Row],[cTime]]/ 1000)+3*3600) / 86400) + DATE(1970,1,1))</f>
        <v>45774.970185810183</v>
      </c>
      <c r="K4637" s="4" t="s">
        <v>12726</v>
      </c>
      <c r="L4637" s="1">
        <f>((((bot_orders[[#This Row],[uTime]]/ 1000)+3*3600) / 86400) + DATE(1970,1,1))</f>
        <v>45774.970768344909</v>
      </c>
      <c r="M4637" t="s">
        <v>34</v>
      </c>
      <c r="N4637" t="s">
        <v>28</v>
      </c>
      <c r="O4637" t="s">
        <v>35</v>
      </c>
      <c r="P4637">
        <v>1.5589999999999999</v>
      </c>
      <c r="Q4637" t="s">
        <v>36</v>
      </c>
      <c r="R4637" t="s">
        <v>37</v>
      </c>
      <c r="S4637">
        <v>0.72960000000000003</v>
      </c>
      <c r="T4637">
        <v>0.72960000000000003</v>
      </c>
      <c r="U4637">
        <v>1.5589999999999999</v>
      </c>
      <c r="V4637">
        <v>-9.0995710000000001E-4</v>
      </c>
      <c r="W4637" t="s">
        <v>38</v>
      </c>
      <c r="X4637" s="4">
        <f>IF(bot_orders[[#This Row],[side]]="sell", bot_orders[[#This Row],[accFillSz]]*bot_orders[[#This Row],[avgPx]] + bot_orders[[#This Row],[fee]], -bot_orders[[#This Row],[accFillSz]]*bot_orders[[#This Row],[avgPx]])</f>
        <v>1.1365364429</v>
      </c>
      <c r="Y4637" s="4">
        <f>IF(bot_orders[[#This Row],[side]]="buy", bot_orders[[#This Row],[accFillSz]] + bot_orders[[#This Row],[fee]], -bot_orders[[#This Row],[accFillSz]])</f>
        <v>-1.5589999999999999</v>
      </c>
      <c r="Z4637" s="4">
        <f>IF(bot_orders[[#This Row],[side]]="sell",bot_orders[[#This Row],[accFillSz]]*bot_orders[[#This Row],[avgPx]]+bot_orders[[#This Row],[fee]], 0)</f>
        <v>1.1365364429</v>
      </c>
      <c r="AA4637" s="4">
        <f>IF(bot_orders[[#This Row],[side]]="sell",-bot_orders[[#This Row],[accFillSz]],bot_orders[[#This Row],[accFillSz]]+bot_orders[[#This Row],[fee]])</f>
        <v>-1.5589999999999999</v>
      </c>
      <c r="AB4637">
        <v>0</v>
      </c>
      <c r="AC4637" t="s">
        <v>39</v>
      </c>
      <c r="AD4637">
        <v>0</v>
      </c>
      <c r="AE4637" t="s">
        <v>40</v>
      </c>
      <c r="AF4637" t="s">
        <v>41</v>
      </c>
      <c r="AG4637" t="s">
        <v>42</v>
      </c>
      <c r="AH4637" t="s">
        <v>28</v>
      </c>
      <c r="AI4637">
        <v>-1.5589999999999999</v>
      </c>
      <c r="AJ4637">
        <v>1.13653644</v>
      </c>
    </row>
    <row r="4638" spans="1:36" x14ac:dyDescent="0.3">
      <c r="A4638">
        <v>4258</v>
      </c>
      <c r="B4638" t="s">
        <v>302</v>
      </c>
      <c r="C4638" t="s">
        <v>28</v>
      </c>
      <c r="D4638" t="s">
        <v>29</v>
      </c>
      <c r="E4638" t="s">
        <v>30</v>
      </c>
      <c r="F4638" t="s">
        <v>31</v>
      </c>
      <c r="G4638" t="s">
        <v>1318</v>
      </c>
      <c r="H4638" t="s">
        <v>12727</v>
      </c>
      <c r="I4638" s="4" t="s">
        <v>12728</v>
      </c>
      <c r="J4638" s="1">
        <f>((((bot_orders[[#This Row],[cTime]]/ 1000)+3*3600) / 86400) + DATE(1970,1,1))</f>
        <v>45774.970186736115</v>
      </c>
      <c r="K4638" s="4" t="s">
        <v>12729</v>
      </c>
      <c r="L4638" s="1">
        <f>((((bot_orders[[#This Row],[uTime]]/ 1000)+3*3600) / 86400) + DATE(1970,1,1))</f>
        <v>45774.970188101855</v>
      </c>
      <c r="M4638" t="s">
        <v>34</v>
      </c>
      <c r="N4638" t="s">
        <v>28</v>
      </c>
      <c r="O4638" t="s">
        <v>35</v>
      </c>
      <c r="P4638">
        <v>1.5589999999999999</v>
      </c>
      <c r="Q4638" t="s">
        <v>36</v>
      </c>
      <c r="R4638" t="s">
        <v>37</v>
      </c>
      <c r="S4638">
        <v>0.72670000000000001</v>
      </c>
      <c r="T4638">
        <v>0.72670000000000001</v>
      </c>
      <c r="U4638">
        <v>1.5589999999999999</v>
      </c>
      <c r="V4638">
        <v>-9.0634020000000001E-4</v>
      </c>
      <c r="W4638" t="s">
        <v>38</v>
      </c>
      <c r="X4638" s="4">
        <f>IF(bot_orders[[#This Row],[side]]="sell", bot_orders[[#This Row],[accFillSz]]*bot_orders[[#This Row],[avgPx]] + bot_orders[[#This Row],[fee]], -bot_orders[[#This Row],[accFillSz]]*bot_orders[[#This Row],[avgPx]])</f>
        <v>1.1320189597999999</v>
      </c>
      <c r="Y4638" s="4">
        <f>IF(bot_orders[[#This Row],[side]]="buy", bot_orders[[#This Row],[accFillSz]] + bot_orders[[#This Row],[fee]], -bot_orders[[#This Row],[accFillSz]])</f>
        <v>-1.5589999999999999</v>
      </c>
      <c r="Z4638" s="4">
        <f>IF(bot_orders[[#This Row],[side]]="sell",bot_orders[[#This Row],[accFillSz]]*bot_orders[[#This Row],[avgPx]]+bot_orders[[#This Row],[fee]], 0)</f>
        <v>1.1320189597999999</v>
      </c>
      <c r="AA4638" s="4">
        <f>IF(bot_orders[[#This Row],[side]]="sell",-bot_orders[[#This Row],[accFillSz]],bot_orders[[#This Row],[accFillSz]]+bot_orders[[#This Row],[fee]])</f>
        <v>-1.5589999999999999</v>
      </c>
      <c r="AB4638">
        <v>0</v>
      </c>
      <c r="AC4638" t="s">
        <v>39</v>
      </c>
      <c r="AD4638">
        <v>0</v>
      </c>
      <c r="AE4638" t="s">
        <v>40</v>
      </c>
      <c r="AF4638" t="s">
        <v>41</v>
      </c>
      <c r="AG4638" t="s">
        <v>42</v>
      </c>
      <c r="AH4638" t="s">
        <v>28</v>
      </c>
      <c r="AI4638">
        <v>-1.5589999999999999</v>
      </c>
      <c r="AJ4638">
        <v>1.1320189599999999</v>
      </c>
    </row>
    <row r="4639" spans="1:36" x14ac:dyDescent="0.3">
      <c r="A4639">
        <v>4260</v>
      </c>
      <c r="B4639" t="s">
        <v>302</v>
      </c>
      <c r="C4639" t="s">
        <v>28</v>
      </c>
      <c r="D4639" t="s">
        <v>29</v>
      </c>
      <c r="E4639" t="s">
        <v>30</v>
      </c>
      <c r="F4639" t="s">
        <v>31</v>
      </c>
      <c r="G4639" t="s">
        <v>1269</v>
      </c>
      <c r="H4639" t="s">
        <v>12730</v>
      </c>
      <c r="I4639" s="4" t="s">
        <v>12731</v>
      </c>
      <c r="J4639" s="1">
        <f>((((bot_orders[[#This Row],[cTime]]/ 1000)+3*3600) / 86400) + DATE(1970,1,1))</f>
        <v>45774.970188125</v>
      </c>
      <c r="K4639" s="4" t="s">
        <v>12732</v>
      </c>
      <c r="L4639" s="1">
        <f>((((bot_orders[[#This Row],[uTime]]/ 1000)+3*3600) / 86400) + DATE(1970,1,1))</f>
        <v>45774.973684548611</v>
      </c>
      <c r="M4639" t="s">
        <v>34</v>
      </c>
      <c r="N4639" t="s">
        <v>28</v>
      </c>
      <c r="O4639" t="s">
        <v>35</v>
      </c>
      <c r="P4639">
        <v>1.5609999999999999</v>
      </c>
      <c r="Q4639" t="s">
        <v>36</v>
      </c>
      <c r="R4639" t="s">
        <v>55</v>
      </c>
      <c r="S4639">
        <v>0.7238</v>
      </c>
      <c r="T4639">
        <v>0.7238</v>
      </c>
      <c r="U4639">
        <v>1.5609999999999999</v>
      </c>
      <c r="V4639">
        <v>-1.2488E-3</v>
      </c>
      <c r="W4639" t="s">
        <v>39</v>
      </c>
      <c r="X4639" s="4">
        <f>IF(bot_orders[[#This Row],[side]]="sell", bot_orders[[#This Row],[accFillSz]]*bot_orders[[#This Row],[avgPx]] + bot_orders[[#This Row],[fee]], -bot_orders[[#This Row],[accFillSz]]*bot_orders[[#This Row],[avgPx]])</f>
        <v>-1.1298518</v>
      </c>
      <c r="Y4639" s="4">
        <f>IF(bot_orders[[#This Row],[side]]="buy", bot_orders[[#This Row],[accFillSz]] + bot_orders[[#This Row],[fee]], -bot_orders[[#This Row],[accFillSz]])</f>
        <v>1.5597512</v>
      </c>
      <c r="Z4639" s="4">
        <f>IF(bot_orders[[#This Row],[side]]="sell",bot_orders[[#This Row],[accFillSz]]*bot_orders[[#This Row],[avgPx]]+bot_orders[[#This Row],[fee]], 0)</f>
        <v>0</v>
      </c>
      <c r="AA4639" s="4">
        <f>IF(bot_orders[[#This Row],[side]]="sell",-bot_orders[[#This Row],[accFillSz]],bot_orders[[#This Row],[accFillSz]]+bot_orders[[#This Row],[fee]])</f>
        <v>1.5597512</v>
      </c>
      <c r="AB4639">
        <v>0</v>
      </c>
      <c r="AC4639" t="s">
        <v>38</v>
      </c>
      <c r="AD4639">
        <v>0</v>
      </c>
      <c r="AE4639" t="s">
        <v>40</v>
      </c>
      <c r="AF4639" t="s">
        <v>41</v>
      </c>
      <c r="AG4639" t="s">
        <v>42</v>
      </c>
      <c r="AH4639" t="s">
        <v>28</v>
      </c>
      <c r="AI4639">
        <v>1.5597512</v>
      </c>
      <c r="AJ4639">
        <v>-1.1298518</v>
      </c>
    </row>
    <row r="4640" spans="1:36" x14ac:dyDescent="0.3">
      <c r="A4640">
        <v>4262</v>
      </c>
      <c r="B4640" t="s">
        <v>302</v>
      </c>
      <c r="C4640" t="s">
        <v>28</v>
      </c>
      <c r="D4640" t="s">
        <v>29</v>
      </c>
      <c r="E4640" t="s">
        <v>30</v>
      </c>
      <c r="F4640" t="s">
        <v>31</v>
      </c>
      <c r="G4640" t="s">
        <v>1294</v>
      </c>
      <c r="H4640" t="s">
        <v>12733</v>
      </c>
      <c r="I4640" s="4" t="s">
        <v>12734</v>
      </c>
      <c r="J4640" s="1">
        <f>((((bot_orders[[#This Row],[cTime]]/ 1000)+3*3600) / 86400) + DATE(1970,1,1))</f>
        <v>45774.970768368061</v>
      </c>
      <c r="K4640" s="4" t="s">
        <v>12735</v>
      </c>
      <c r="L4640" s="1">
        <f>((((bot_orders[[#This Row],[uTime]]/ 1000)+3*3600) / 86400) + DATE(1970,1,1))</f>
        <v>45774.971769027776</v>
      </c>
      <c r="M4640" t="s">
        <v>34</v>
      </c>
      <c r="N4640" t="s">
        <v>28</v>
      </c>
      <c r="O4640" t="s">
        <v>35</v>
      </c>
      <c r="P4640">
        <v>1.5609999999999999</v>
      </c>
      <c r="Q4640" t="s">
        <v>36</v>
      </c>
      <c r="R4640" t="s">
        <v>55</v>
      </c>
      <c r="S4640">
        <v>0.72670000000000001</v>
      </c>
      <c r="T4640">
        <v>0.72670000000000001</v>
      </c>
      <c r="U4640">
        <v>1.5609999999999999</v>
      </c>
      <c r="V4640">
        <v>-1.2488E-3</v>
      </c>
      <c r="W4640" t="s">
        <v>39</v>
      </c>
      <c r="X4640" s="4">
        <f>IF(bot_orders[[#This Row],[side]]="sell", bot_orders[[#This Row],[accFillSz]]*bot_orders[[#This Row],[avgPx]] + bot_orders[[#This Row],[fee]], -bot_orders[[#This Row],[accFillSz]]*bot_orders[[#This Row],[avgPx]])</f>
        <v>-1.1343787000000001</v>
      </c>
      <c r="Y4640" s="4">
        <f>IF(bot_orders[[#This Row],[side]]="buy", bot_orders[[#This Row],[accFillSz]] + bot_orders[[#This Row],[fee]], -bot_orders[[#This Row],[accFillSz]])</f>
        <v>1.5597512</v>
      </c>
      <c r="Z4640" s="4">
        <f>IF(bot_orders[[#This Row],[side]]="sell",bot_orders[[#This Row],[accFillSz]]*bot_orders[[#This Row],[avgPx]]+bot_orders[[#This Row],[fee]], 0)</f>
        <v>0</v>
      </c>
      <c r="AA4640" s="4">
        <f>IF(bot_orders[[#This Row],[side]]="sell",-bot_orders[[#This Row],[accFillSz]],bot_orders[[#This Row],[accFillSz]]+bot_orders[[#This Row],[fee]])</f>
        <v>1.5597512</v>
      </c>
      <c r="AB4640">
        <v>0</v>
      </c>
      <c r="AC4640" t="s">
        <v>38</v>
      </c>
      <c r="AD4640">
        <v>0</v>
      </c>
      <c r="AE4640" t="s">
        <v>40</v>
      </c>
      <c r="AF4640" t="s">
        <v>41</v>
      </c>
      <c r="AG4640" t="s">
        <v>42</v>
      </c>
      <c r="AH4640" t="s">
        <v>28</v>
      </c>
      <c r="AI4640">
        <v>1.5597512</v>
      </c>
      <c r="AJ4640">
        <v>-1.1343787000000001</v>
      </c>
    </row>
    <row r="4641" spans="1:36" x14ac:dyDescent="0.3">
      <c r="A4641">
        <v>4263</v>
      </c>
      <c r="B4641" t="s">
        <v>302</v>
      </c>
      <c r="C4641" t="s">
        <v>28</v>
      </c>
      <c r="D4641" t="s">
        <v>29</v>
      </c>
      <c r="E4641" t="s">
        <v>30</v>
      </c>
      <c r="F4641" t="s">
        <v>31</v>
      </c>
      <c r="G4641" t="s">
        <v>1294</v>
      </c>
      <c r="H4641" t="s">
        <v>12736</v>
      </c>
      <c r="I4641" s="4" t="s">
        <v>12737</v>
      </c>
      <c r="J4641" s="1">
        <f>((((bot_orders[[#This Row],[cTime]]/ 1000)+3*3600) / 86400) + DATE(1970,1,1))</f>
        <v>45774.971769039352</v>
      </c>
      <c r="K4641" s="4" t="s">
        <v>12738</v>
      </c>
      <c r="L4641" s="1">
        <f>((((bot_orders[[#This Row],[uTime]]/ 1000)+3*3600) / 86400) + DATE(1970,1,1))</f>
        <v>45775.028144282405</v>
      </c>
      <c r="M4641" t="s">
        <v>34</v>
      </c>
      <c r="N4641" t="s">
        <v>28</v>
      </c>
      <c r="O4641" t="s">
        <v>35</v>
      </c>
      <c r="P4641">
        <v>1.5589999999999999</v>
      </c>
      <c r="Q4641" t="s">
        <v>36</v>
      </c>
      <c r="R4641" t="s">
        <v>37</v>
      </c>
      <c r="S4641">
        <v>0.72960000000000003</v>
      </c>
      <c r="T4641">
        <v>0.72960000000000003</v>
      </c>
      <c r="U4641">
        <v>1.5589999999999999</v>
      </c>
      <c r="V4641">
        <v>-9.0995710000000001E-4</v>
      </c>
      <c r="W4641" t="s">
        <v>38</v>
      </c>
      <c r="X4641" s="4">
        <f>IF(bot_orders[[#This Row],[side]]="sell", bot_orders[[#This Row],[accFillSz]]*bot_orders[[#This Row],[avgPx]] + bot_orders[[#This Row],[fee]], -bot_orders[[#This Row],[accFillSz]]*bot_orders[[#This Row],[avgPx]])</f>
        <v>1.1365364429</v>
      </c>
      <c r="Y4641" s="4">
        <f>IF(bot_orders[[#This Row],[side]]="buy", bot_orders[[#This Row],[accFillSz]] + bot_orders[[#This Row],[fee]], -bot_orders[[#This Row],[accFillSz]])</f>
        <v>-1.5589999999999999</v>
      </c>
      <c r="Z4641" s="4">
        <f>IF(bot_orders[[#This Row],[side]]="sell",bot_orders[[#This Row],[accFillSz]]*bot_orders[[#This Row],[avgPx]]+bot_orders[[#This Row],[fee]], 0)</f>
        <v>1.1365364429</v>
      </c>
      <c r="AA4641" s="4">
        <f>IF(bot_orders[[#This Row],[side]]="sell",-bot_orders[[#This Row],[accFillSz]],bot_orders[[#This Row],[accFillSz]]+bot_orders[[#This Row],[fee]])</f>
        <v>-1.5589999999999999</v>
      </c>
      <c r="AB4641">
        <v>0</v>
      </c>
      <c r="AC4641" t="s">
        <v>39</v>
      </c>
      <c r="AD4641">
        <v>0</v>
      </c>
      <c r="AE4641" t="s">
        <v>40</v>
      </c>
      <c r="AF4641" t="s">
        <v>41</v>
      </c>
      <c r="AG4641" t="s">
        <v>42</v>
      </c>
      <c r="AH4641" t="s">
        <v>28</v>
      </c>
      <c r="AI4641">
        <v>-1.5589999999999999</v>
      </c>
      <c r="AJ4641">
        <v>1.13653644</v>
      </c>
    </row>
    <row r="4642" spans="1:36" x14ac:dyDescent="0.3">
      <c r="A4642">
        <v>4265</v>
      </c>
      <c r="B4642" t="s">
        <v>302</v>
      </c>
      <c r="C4642" t="s">
        <v>28</v>
      </c>
      <c r="D4642" t="s">
        <v>29</v>
      </c>
      <c r="E4642" t="s">
        <v>30</v>
      </c>
      <c r="F4642" t="s">
        <v>31</v>
      </c>
      <c r="G4642" t="s">
        <v>1269</v>
      </c>
      <c r="H4642" t="s">
        <v>12739</v>
      </c>
      <c r="I4642" s="4" t="s">
        <v>12740</v>
      </c>
      <c r="J4642" s="1">
        <f>((((bot_orders[[#This Row],[cTime]]/ 1000)+3*3600) / 86400) + DATE(1970,1,1))</f>
        <v>45774.973684560187</v>
      </c>
      <c r="K4642" s="4" t="s">
        <v>12741</v>
      </c>
      <c r="L4642" s="1">
        <f>((((bot_orders[[#This Row],[uTime]]/ 1000)+3*3600) / 86400) + DATE(1970,1,1))</f>
        <v>45774.981407210653</v>
      </c>
      <c r="M4642" t="s">
        <v>34</v>
      </c>
      <c r="N4642" t="s">
        <v>28</v>
      </c>
      <c r="O4642" t="s">
        <v>35</v>
      </c>
      <c r="P4642">
        <v>1.5589999999999999</v>
      </c>
      <c r="Q4642" t="s">
        <v>36</v>
      </c>
      <c r="R4642" t="s">
        <v>37</v>
      </c>
      <c r="S4642">
        <v>0.72670000000000001</v>
      </c>
      <c r="T4642">
        <v>0.72670000000000001</v>
      </c>
      <c r="U4642">
        <v>1.5589999999999999</v>
      </c>
      <c r="V4642">
        <v>-9.0634020000000001E-4</v>
      </c>
      <c r="W4642" t="s">
        <v>38</v>
      </c>
      <c r="X4642" s="4">
        <f>IF(bot_orders[[#This Row],[side]]="sell", bot_orders[[#This Row],[accFillSz]]*bot_orders[[#This Row],[avgPx]] + bot_orders[[#This Row],[fee]], -bot_orders[[#This Row],[accFillSz]]*bot_orders[[#This Row],[avgPx]])</f>
        <v>1.1320189597999999</v>
      </c>
      <c r="Y4642" s="4">
        <f>IF(bot_orders[[#This Row],[side]]="buy", bot_orders[[#This Row],[accFillSz]] + bot_orders[[#This Row],[fee]], -bot_orders[[#This Row],[accFillSz]])</f>
        <v>-1.5589999999999999</v>
      </c>
      <c r="Z4642" s="4">
        <f>IF(bot_orders[[#This Row],[side]]="sell",bot_orders[[#This Row],[accFillSz]]*bot_orders[[#This Row],[avgPx]]+bot_orders[[#This Row],[fee]], 0)</f>
        <v>1.1320189597999999</v>
      </c>
      <c r="AA4642" s="4">
        <f>IF(bot_orders[[#This Row],[side]]="sell",-bot_orders[[#This Row],[accFillSz]],bot_orders[[#This Row],[accFillSz]]+bot_orders[[#This Row],[fee]])</f>
        <v>-1.5589999999999999</v>
      </c>
      <c r="AB4642">
        <v>0</v>
      </c>
      <c r="AC4642" t="s">
        <v>39</v>
      </c>
      <c r="AD4642">
        <v>0</v>
      </c>
      <c r="AE4642" t="s">
        <v>40</v>
      </c>
      <c r="AF4642" t="s">
        <v>41</v>
      </c>
      <c r="AG4642" t="s">
        <v>42</v>
      </c>
      <c r="AH4642" t="s">
        <v>28</v>
      </c>
      <c r="AI4642">
        <v>-1.5589999999999999</v>
      </c>
      <c r="AJ4642">
        <v>1.1320189599999999</v>
      </c>
    </row>
    <row r="4643" spans="1:36" x14ac:dyDescent="0.3">
      <c r="A4643">
        <v>4266</v>
      </c>
      <c r="B4643" t="s">
        <v>302</v>
      </c>
      <c r="C4643" t="s">
        <v>28</v>
      </c>
      <c r="D4643" t="s">
        <v>29</v>
      </c>
      <c r="E4643" t="s">
        <v>30</v>
      </c>
      <c r="F4643" t="s">
        <v>31</v>
      </c>
      <c r="G4643" t="s">
        <v>1265</v>
      </c>
      <c r="H4643" t="s">
        <v>12742</v>
      </c>
      <c r="I4643" s="4" t="s">
        <v>12743</v>
      </c>
      <c r="J4643" s="1">
        <f>((((bot_orders[[#This Row],[cTime]]/ 1000)+3*3600) / 86400) + DATE(1970,1,1))</f>
        <v>45774.981407233798</v>
      </c>
      <c r="K4643" s="4" t="s">
        <v>12744</v>
      </c>
      <c r="L4643" s="1">
        <f>((((bot_orders[[#This Row],[uTime]]/ 1000)+3*3600) / 86400) + DATE(1970,1,1))</f>
        <v>45775.009791192133</v>
      </c>
      <c r="M4643" t="s">
        <v>34</v>
      </c>
      <c r="N4643" t="s">
        <v>28</v>
      </c>
      <c r="O4643" t="s">
        <v>35</v>
      </c>
      <c r="P4643">
        <v>1.5609999999999999</v>
      </c>
      <c r="Q4643" t="s">
        <v>36</v>
      </c>
      <c r="R4643" t="s">
        <v>55</v>
      </c>
      <c r="S4643">
        <v>0.7238</v>
      </c>
      <c r="T4643">
        <v>0.7238</v>
      </c>
      <c r="U4643">
        <v>1.5609999999999999</v>
      </c>
      <c r="V4643">
        <v>-1.2488E-3</v>
      </c>
      <c r="W4643" t="s">
        <v>39</v>
      </c>
      <c r="X4643" s="4">
        <f>IF(bot_orders[[#This Row],[side]]="sell", bot_orders[[#This Row],[accFillSz]]*bot_orders[[#This Row],[avgPx]] + bot_orders[[#This Row],[fee]], -bot_orders[[#This Row],[accFillSz]]*bot_orders[[#This Row],[avgPx]])</f>
        <v>-1.1298518</v>
      </c>
      <c r="Y4643" s="4">
        <f>IF(bot_orders[[#This Row],[side]]="buy", bot_orders[[#This Row],[accFillSz]] + bot_orders[[#This Row],[fee]], -bot_orders[[#This Row],[accFillSz]])</f>
        <v>1.5597512</v>
      </c>
      <c r="Z4643" s="4">
        <f>IF(bot_orders[[#This Row],[side]]="sell",bot_orders[[#This Row],[accFillSz]]*bot_orders[[#This Row],[avgPx]]+bot_orders[[#This Row],[fee]], 0)</f>
        <v>0</v>
      </c>
      <c r="AA4643" s="4">
        <f>IF(bot_orders[[#This Row],[side]]="sell",-bot_orders[[#This Row],[accFillSz]],bot_orders[[#This Row],[accFillSz]]+bot_orders[[#This Row],[fee]])</f>
        <v>1.5597512</v>
      </c>
      <c r="AB4643">
        <v>0</v>
      </c>
      <c r="AC4643" t="s">
        <v>38</v>
      </c>
      <c r="AD4643">
        <v>0</v>
      </c>
      <c r="AE4643" t="s">
        <v>40</v>
      </c>
      <c r="AF4643" t="s">
        <v>41</v>
      </c>
      <c r="AG4643" t="s">
        <v>42</v>
      </c>
      <c r="AH4643" t="s">
        <v>28</v>
      </c>
      <c r="AI4643">
        <v>1.5597512</v>
      </c>
      <c r="AJ4643">
        <v>-1.1298518</v>
      </c>
    </row>
    <row r="4644" spans="1:36" x14ac:dyDescent="0.3">
      <c r="A4644">
        <v>4269</v>
      </c>
      <c r="B4644" t="s">
        <v>302</v>
      </c>
      <c r="C4644" t="s">
        <v>28</v>
      </c>
      <c r="D4644" t="s">
        <v>29</v>
      </c>
      <c r="E4644" t="s">
        <v>30</v>
      </c>
      <c r="F4644" t="s">
        <v>31</v>
      </c>
      <c r="G4644" t="s">
        <v>1265</v>
      </c>
      <c r="H4644" t="s">
        <v>12745</v>
      </c>
      <c r="I4644" s="4" t="s">
        <v>12746</v>
      </c>
      <c r="J4644" s="1">
        <f>((((bot_orders[[#This Row],[cTime]]/ 1000)+3*3600) / 86400) + DATE(1970,1,1))</f>
        <v>45775.009791215278</v>
      </c>
      <c r="K4644" s="4" t="s">
        <v>12747</v>
      </c>
      <c r="L4644" s="1">
        <f>((((bot_orders[[#This Row],[uTime]]/ 1000)+3*3600) / 86400) + DATE(1970,1,1))</f>
        <v>45775.013439988426</v>
      </c>
      <c r="M4644" t="s">
        <v>34</v>
      </c>
      <c r="N4644" t="s">
        <v>28</v>
      </c>
      <c r="O4644" t="s">
        <v>35</v>
      </c>
      <c r="P4644">
        <v>1.5589999999999999</v>
      </c>
      <c r="Q4644" t="s">
        <v>36</v>
      </c>
      <c r="R4644" t="s">
        <v>37</v>
      </c>
      <c r="S4644">
        <v>0.72670000000000001</v>
      </c>
      <c r="T4644">
        <v>0.72670000000000001</v>
      </c>
      <c r="U4644">
        <v>1.5589999999999999</v>
      </c>
      <c r="V4644">
        <v>-9.0634020000000001E-4</v>
      </c>
      <c r="W4644" t="s">
        <v>38</v>
      </c>
      <c r="X4644" s="4">
        <f>IF(bot_orders[[#This Row],[side]]="sell", bot_orders[[#This Row],[accFillSz]]*bot_orders[[#This Row],[avgPx]] + bot_orders[[#This Row],[fee]], -bot_orders[[#This Row],[accFillSz]]*bot_orders[[#This Row],[avgPx]])</f>
        <v>1.1320189597999999</v>
      </c>
      <c r="Y4644" s="4">
        <f>IF(bot_orders[[#This Row],[side]]="buy", bot_orders[[#This Row],[accFillSz]] + bot_orders[[#This Row],[fee]], -bot_orders[[#This Row],[accFillSz]])</f>
        <v>-1.5589999999999999</v>
      </c>
      <c r="Z4644" s="4">
        <f>IF(bot_orders[[#This Row],[side]]="sell",bot_orders[[#This Row],[accFillSz]]*bot_orders[[#This Row],[avgPx]]+bot_orders[[#This Row],[fee]], 0)</f>
        <v>1.1320189597999999</v>
      </c>
      <c r="AA4644" s="4">
        <f>IF(bot_orders[[#This Row],[side]]="sell",-bot_orders[[#This Row],[accFillSz]],bot_orders[[#This Row],[accFillSz]]+bot_orders[[#This Row],[fee]])</f>
        <v>-1.5589999999999999</v>
      </c>
      <c r="AB4644">
        <v>0</v>
      </c>
      <c r="AC4644" t="s">
        <v>39</v>
      </c>
      <c r="AD4644">
        <v>0</v>
      </c>
      <c r="AE4644" t="s">
        <v>40</v>
      </c>
      <c r="AF4644" t="s">
        <v>41</v>
      </c>
      <c r="AG4644" t="s">
        <v>42</v>
      </c>
      <c r="AH4644" t="s">
        <v>28</v>
      </c>
      <c r="AI4644">
        <v>-1.5589999999999999</v>
      </c>
      <c r="AJ4644">
        <v>1.1320189599999999</v>
      </c>
    </row>
    <row r="4645" spans="1:36" x14ac:dyDescent="0.3">
      <c r="A4645">
        <v>4270</v>
      </c>
      <c r="B4645" t="s">
        <v>302</v>
      </c>
      <c r="C4645" t="s">
        <v>28</v>
      </c>
      <c r="D4645" t="s">
        <v>29</v>
      </c>
      <c r="E4645" t="s">
        <v>30</v>
      </c>
      <c r="F4645" t="s">
        <v>31</v>
      </c>
      <c r="G4645" t="s">
        <v>1261</v>
      </c>
      <c r="H4645" t="s">
        <v>12748</v>
      </c>
      <c r="I4645" s="4" t="s">
        <v>12749</v>
      </c>
      <c r="J4645" s="1">
        <f>((((bot_orders[[#This Row],[cTime]]/ 1000)+3*3600) / 86400) + DATE(1970,1,1))</f>
        <v>45775.013440000002</v>
      </c>
      <c r="K4645" s="4" t="s">
        <v>12750</v>
      </c>
      <c r="L4645" s="1">
        <f>((((bot_orders[[#This Row],[uTime]]/ 1000)+3*3600) / 86400) + DATE(1970,1,1))</f>
        <v>45775.044933136574</v>
      </c>
      <c r="M4645" t="s">
        <v>34</v>
      </c>
      <c r="N4645" t="s">
        <v>28</v>
      </c>
      <c r="O4645" t="s">
        <v>35</v>
      </c>
      <c r="P4645">
        <v>1.5609999999999999</v>
      </c>
      <c r="Q4645" t="s">
        <v>36</v>
      </c>
      <c r="R4645" t="s">
        <v>55</v>
      </c>
      <c r="S4645">
        <v>0.7238</v>
      </c>
      <c r="T4645">
        <v>0.7238</v>
      </c>
      <c r="U4645">
        <v>1.5609999999999999</v>
      </c>
      <c r="V4645">
        <v>-1.2488E-3</v>
      </c>
      <c r="W4645" t="s">
        <v>39</v>
      </c>
      <c r="X4645" s="4">
        <f>IF(bot_orders[[#This Row],[side]]="sell", bot_orders[[#This Row],[accFillSz]]*bot_orders[[#This Row],[avgPx]] + bot_orders[[#This Row],[fee]], -bot_orders[[#This Row],[accFillSz]]*bot_orders[[#This Row],[avgPx]])</f>
        <v>-1.1298518</v>
      </c>
      <c r="Y4645" s="4">
        <f>IF(bot_orders[[#This Row],[side]]="buy", bot_orders[[#This Row],[accFillSz]] + bot_orders[[#This Row],[fee]], -bot_orders[[#This Row],[accFillSz]])</f>
        <v>1.5597512</v>
      </c>
      <c r="Z4645" s="4">
        <f>IF(bot_orders[[#This Row],[side]]="sell",bot_orders[[#This Row],[accFillSz]]*bot_orders[[#This Row],[avgPx]]+bot_orders[[#This Row],[fee]], 0)</f>
        <v>0</v>
      </c>
      <c r="AA4645" s="4">
        <f>IF(bot_orders[[#This Row],[side]]="sell",-bot_orders[[#This Row],[accFillSz]],bot_orders[[#This Row],[accFillSz]]+bot_orders[[#This Row],[fee]])</f>
        <v>1.5597512</v>
      </c>
      <c r="AB4645">
        <v>0</v>
      </c>
      <c r="AC4645" t="s">
        <v>38</v>
      </c>
      <c r="AD4645">
        <v>0</v>
      </c>
      <c r="AE4645" t="s">
        <v>40</v>
      </c>
      <c r="AF4645" t="s">
        <v>41</v>
      </c>
      <c r="AG4645" t="s">
        <v>42</v>
      </c>
      <c r="AH4645" t="s">
        <v>28</v>
      </c>
      <c r="AI4645">
        <v>1.5597512</v>
      </c>
      <c r="AJ4645">
        <v>-1.1298518</v>
      </c>
    </row>
    <row r="4646" spans="1:36" x14ac:dyDescent="0.3">
      <c r="A4646">
        <v>4271</v>
      </c>
      <c r="B4646" t="s">
        <v>302</v>
      </c>
      <c r="C4646" t="s">
        <v>28</v>
      </c>
      <c r="D4646" t="s">
        <v>29</v>
      </c>
      <c r="E4646" t="s">
        <v>30</v>
      </c>
      <c r="F4646" t="s">
        <v>31</v>
      </c>
      <c r="G4646" t="s">
        <v>1335</v>
      </c>
      <c r="H4646" t="s">
        <v>12751</v>
      </c>
      <c r="I4646" s="4" t="s">
        <v>12752</v>
      </c>
      <c r="J4646" s="1">
        <f>((((bot_orders[[#This Row],[cTime]]/ 1000)+3*3600) / 86400) + DATE(1970,1,1))</f>
        <v>45775.028144305557</v>
      </c>
      <c r="K4646" s="4" t="s">
        <v>12753</v>
      </c>
      <c r="L4646" s="1">
        <f>((((bot_orders[[#This Row],[uTime]]/ 1000)+3*3600) / 86400) + DATE(1970,1,1))</f>
        <v>45775.039288958331</v>
      </c>
      <c r="M4646" t="s">
        <v>34</v>
      </c>
      <c r="N4646" t="s">
        <v>28</v>
      </c>
      <c r="O4646" t="s">
        <v>35</v>
      </c>
      <c r="P4646">
        <v>1.5609999999999999</v>
      </c>
      <c r="Q4646" t="s">
        <v>36</v>
      </c>
      <c r="R4646" t="s">
        <v>55</v>
      </c>
      <c r="S4646">
        <v>0.72670000000000001</v>
      </c>
      <c r="T4646">
        <v>0.72670000000000001</v>
      </c>
      <c r="U4646">
        <v>1.5609999999999999</v>
      </c>
      <c r="V4646">
        <v>-1.2488E-3</v>
      </c>
      <c r="W4646" t="s">
        <v>39</v>
      </c>
      <c r="X4646" s="4">
        <f>IF(bot_orders[[#This Row],[side]]="sell", bot_orders[[#This Row],[accFillSz]]*bot_orders[[#This Row],[avgPx]] + bot_orders[[#This Row],[fee]], -bot_orders[[#This Row],[accFillSz]]*bot_orders[[#This Row],[avgPx]])</f>
        <v>-1.1343787000000001</v>
      </c>
      <c r="Y4646" s="4">
        <f>IF(bot_orders[[#This Row],[side]]="buy", bot_orders[[#This Row],[accFillSz]] + bot_orders[[#This Row],[fee]], -bot_orders[[#This Row],[accFillSz]])</f>
        <v>1.5597512</v>
      </c>
      <c r="Z4646" s="4">
        <f>IF(bot_orders[[#This Row],[side]]="sell",bot_orders[[#This Row],[accFillSz]]*bot_orders[[#This Row],[avgPx]]+bot_orders[[#This Row],[fee]], 0)</f>
        <v>0</v>
      </c>
      <c r="AA4646" s="4">
        <f>IF(bot_orders[[#This Row],[side]]="sell",-bot_orders[[#This Row],[accFillSz]],bot_orders[[#This Row],[accFillSz]]+bot_orders[[#This Row],[fee]])</f>
        <v>1.5597512</v>
      </c>
      <c r="AB4646">
        <v>0</v>
      </c>
      <c r="AC4646" t="s">
        <v>38</v>
      </c>
      <c r="AD4646">
        <v>0</v>
      </c>
      <c r="AE4646" t="s">
        <v>40</v>
      </c>
      <c r="AF4646" t="s">
        <v>41</v>
      </c>
      <c r="AG4646" t="s">
        <v>42</v>
      </c>
      <c r="AH4646" t="s">
        <v>28</v>
      </c>
      <c r="AI4646">
        <v>1.5597512</v>
      </c>
      <c r="AJ4646">
        <v>-1.1343787000000001</v>
      </c>
    </row>
    <row r="4647" spans="1:36" x14ac:dyDescent="0.3">
      <c r="A4647">
        <v>4273</v>
      </c>
      <c r="B4647" t="s">
        <v>302</v>
      </c>
      <c r="C4647" t="s">
        <v>28</v>
      </c>
      <c r="D4647" t="s">
        <v>29</v>
      </c>
      <c r="E4647" t="s">
        <v>30</v>
      </c>
      <c r="F4647" t="s">
        <v>31</v>
      </c>
      <c r="G4647" t="s">
        <v>1243</v>
      </c>
      <c r="H4647" t="s">
        <v>12754</v>
      </c>
      <c r="I4647" s="4" t="s">
        <v>12755</v>
      </c>
      <c r="J4647" s="1">
        <f>((((bot_orders[[#This Row],[cTime]]/ 1000)+3*3600) / 86400) + DATE(1970,1,1))</f>
        <v>45775.052745879628</v>
      </c>
      <c r="K4647" s="4" t="s">
        <v>12756</v>
      </c>
      <c r="L4647" s="1">
        <f>((((bot_orders[[#This Row],[uTime]]/ 1000)+3*3600) / 86400) + DATE(1970,1,1))</f>
        <v>45775.075657986112</v>
      </c>
      <c r="M4647" t="s">
        <v>34</v>
      </c>
      <c r="N4647" t="s">
        <v>28</v>
      </c>
      <c r="O4647" t="s">
        <v>35</v>
      </c>
      <c r="P4647">
        <v>1.5589999999999999</v>
      </c>
      <c r="Q4647" t="s">
        <v>36</v>
      </c>
      <c r="R4647" t="s">
        <v>37</v>
      </c>
      <c r="S4647">
        <v>0.7238</v>
      </c>
      <c r="T4647">
        <v>0.7238</v>
      </c>
      <c r="U4647">
        <v>1.5589999999999999</v>
      </c>
      <c r="V4647">
        <v>-9.0272340000000005E-4</v>
      </c>
      <c r="W4647" t="s">
        <v>38</v>
      </c>
      <c r="X4647" s="4">
        <f>IF(bot_orders[[#This Row],[side]]="sell", bot_orders[[#This Row],[accFillSz]]*bot_orders[[#This Row],[avgPx]] + bot_orders[[#This Row],[fee]], -bot_orders[[#This Row],[accFillSz]]*bot_orders[[#This Row],[avgPx]])</f>
        <v>1.1275014765999998</v>
      </c>
      <c r="Y4647" s="4">
        <f>IF(bot_orders[[#This Row],[side]]="buy", bot_orders[[#This Row],[accFillSz]] + bot_orders[[#This Row],[fee]], -bot_orders[[#This Row],[accFillSz]])</f>
        <v>-1.5589999999999999</v>
      </c>
      <c r="Z4647" s="4">
        <f>IF(bot_orders[[#This Row],[side]]="sell",bot_orders[[#This Row],[accFillSz]]*bot_orders[[#This Row],[avgPx]]+bot_orders[[#This Row],[fee]], 0)</f>
        <v>1.1275014765999998</v>
      </c>
      <c r="AA4647" s="4">
        <f>IF(bot_orders[[#This Row],[side]]="sell",-bot_orders[[#This Row],[accFillSz]],bot_orders[[#This Row],[accFillSz]]+bot_orders[[#This Row],[fee]])</f>
        <v>-1.5589999999999999</v>
      </c>
      <c r="AB4647">
        <v>0</v>
      </c>
      <c r="AC4647" t="s">
        <v>39</v>
      </c>
      <c r="AD4647">
        <v>0</v>
      </c>
      <c r="AE4647" t="s">
        <v>40</v>
      </c>
      <c r="AF4647" t="s">
        <v>41</v>
      </c>
      <c r="AG4647" t="s">
        <v>42</v>
      </c>
      <c r="AH4647" t="s">
        <v>28</v>
      </c>
      <c r="AI4647">
        <v>-1.5589999999999999</v>
      </c>
      <c r="AJ4647">
        <v>1.1275014800000001</v>
      </c>
    </row>
    <row r="4648" spans="1:36" x14ac:dyDescent="0.3">
      <c r="A4648">
        <v>4274</v>
      </c>
      <c r="B4648" t="s">
        <v>302</v>
      </c>
      <c r="C4648" t="s">
        <v>28</v>
      </c>
      <c r="D4648" t="s">
        <v>29</v>
      </c>
      <c r="E4648" t="s">
        <v>30</v>
      </c>
      <c r="F4648" t="s">
        <v>31</v>
      </c>
      <c r="G4648" t="s">
        <v>1352</v>
      </c>
      <c r="H4648" t="s">
        <v>12757</v>
      </c>
      <c r="I4648" s="4" t="s">
        <v>12758</v>
      </c>
      <c r="J4648" s="1">
        <f>((((bot_orders[[#This Row],[cTime]]/ 1000)+3*3600) / 86400) + DATE(1970,1,1))</f>
        <v>45775.052745937501</v>
      </c>
      <c r="K4648" s="4" t="s">
        <v>12759</v>
      </c>
      <c r="L4648" s="1">
        <f>((((bot_orders[[#This Row],[uTime]]/ 1000)+3*3600) / 86400) + DATE(1970,1,1))</f>
        <v>45775.064426898149</v>
      </c>
      <c r="M4648" t="s">
        <v>34</v>
      </c>
      <c r="N4648" t="s">
        <v>28</v>
      </c>
      <c r="O4648" t="s">
        <v>35</v>
      </c>
      <c r="P4648">
        <v>1.5609999999999999</v>
      </c>
      <c r="Q4648" t="s">
        <v>36</v>
      </c>
      <c r="R4648" t="s">
        <v>55</v>
      </c>
      <c r="S4648">
        <v>0.71799999999999997</v>
      </c>
      <c r="T4648">
        <v>0.71799999999999997</v>
      </c>
      <c r="U4648">
        <v>1.5609999999999999</v>
      </c>
      <c r="V4648">
        <v>-1.2488E-3</v>
      </c>
      <c r="W4648" t="s">
        <v>39</v>
      </c>
      <c r="X4648" s="4">
        <f>IF(bot_orders[[#This Row],[side]]="sell", bot_orders[[#This Row],[accFillSz]]*bot_orders[[#This Row],[avgPx]] + bot_orders[[#This Row],[fee]], -bot_orders[[#This Row],[accFillSz]]*bot_orders[[#This Row],[avgPx]])</f>
        <v>-1.120798</v>
      </c>
      <c r="Y4648" s="4">
        <f>IF(bot_orders[[#This Row],[side]]="buy", bot_orders[[#This Row],[accFillSz]] + bot_orders[[#This Row],[fee]], -bot_orders[[#This Row],[accFillSz]])</f>
        <v>1.5597512</v>
      </c>
      <c r="Z4648" s="4">
        <f>IF(bot_orders[[#This Row],[side]]="sell",bot_orders[[#This Row],[accFillSz]]*bot_orders[[#This Row],[avgPx]]+bot_orders[[#This Row],[fee]], 0)</f>
        <v>0</v>
      </c>
      <c r="AA4648" s="4">
        <f>IF(bot_orders[[#This Row],[side]]="sell",-bot_orders[[#This Row],[accFillSz]],bot_orders[[#This Row],[accFillSz]]+bot_orders[[#This Row],[fee]])</f>
        <v>1.5597512</v>
      </c>
      <c r="AB4648">
        <v>0</v>
      </c>
      <c r="AC4648" t="s">
        <v>38</v>
      </c>
      <c r="AD4648">
        <v>0</v>
      </c>
      <c r="AE4648" t="s">
        <v>40</v>
      </c>
      <c r="AF4648" t="s">
        <v>41</v>
      </c>
      <c r="AG4648" t="s">
        <v>42</v>
      </c>
      <c r="AH4648" t="s">
        <v>28</v>
      </c>
      <c r="AI4648">
        <v>1.5597512</v>
      </c>
      <c r="AJ4648">
        <v>-1.120798</v>
      </c>
    </row>
    <row r="4649" spans="1:36" x14ac:dyDescent="0.3">
      <c r="A4649">
        <v>4277</v>
      </c>
      <c r="B4649" t="s">
        <v>302</v>
      </c>
      <c r="C4649" t="s">
        <v>28</v>
      </c>
      <c r="D4649" t="s">
        <v>29</v>
      </c>
      <c r="E4649" t="s">
        <v>30</v>
      </c>
      <c r="F4649" t="s">
        <v>31</v>
      </c>
      <c r="G4649" t="s">
        <v>1352</v>
      </c>
      <c r="H4649" t="s">
        <v>12760</v>
      </c>
      <c r="I4649" s="4" t="s">
        <v>12761</v>
      </c>
      <c r="J4649" s="1">
        <f>((((bot_orders[[#This Row],[cTime]]/ 1000)+3*3600) / 86400) + DATE(1970,1,1))</f>
        <v>45775.064426909725</v>
      </c>
      <c r="K4649" s="4" t="s">
        <v>12762</v>
      </c>
      <c r="L4649" s="1">
        <f>((((bot_orders[[#This Row],[uTime]]/ 1000)+3*3600) / 86400) + DATE(1970,1,1))</f>
        <v>45775.066259606479</v>
      </c>
      <c r="M4649" t="s">
        <v>34</v>
      </c>
      <c r="N4649" t="s">
        <v>28</v>
      </c>
      <c r="O4649" t="s">
        <v>35</v>
      </c>
      <c r="P4649">
        <v>1.5589999999999999</v>
      </c>
      <c r="Q4649" t="s">
        <v>36</v>
      </c>
      <c r="R4649" t="s">
        <v>37</v>
      </c>
      <c r="S4649">
        <v>0.72089999999999999</v>
      </c>
      <c r="T4649">
        <v>0.72089999999999999</v>
      </c>
      <c r="U4649">
        <v>1.5589999999999999</v>
      </c>
      <c r="V4649">
        <v>-8.9910649999999995E-4</v>
      </c>
      <c r="W4649" t="s">
        <v>38</v>
      </c>
      <c r="X4649" s="4">
        <f>IF(bot_orders[[#This Row],[side]]="sell", bot_orders[[#This Row],[accFillSz]]*bot_orders[[#This Row],[avgPx]] + bot_orders[[#This Row],[fee]], -bot_orders[[#This Row],[accFillSz]]*bot_orders[[#This Row],[avgPx]])</f>
        <v>1.1229839935000001</v>
      </c>
      <c r="Y4649" s="4">
        <f>IF(bot_orders[[#This Row],[side]]="buy", bot_orders[[#This Row],[accFillSz]] + bot_orders[[#This Row],[fee]], -bot_orders[[#This Row],[accFillSz]])</f>
        <v>-1.5589999999999999</v>
      </c>
      <c r="Z4649" s="4">
        <f>IF(bot_orders[[#This Row],[side]]="sell",bot_orders[[#This Row],[accFillSz]]*bot_orders[[#This Row],[avgPx]]+bot_orders[[#This Row],[fee]], 0)</f>
        <v>1.1229839935000001</v>
      </c>
      <c r="AA4649" s="4">
        <f>IF(bot_orders[[#This Row],[side]]="sell",-bot_orders[[#This Row],[accFillSz]],bot_orders[[#This Row],[accFillSz]]+bot_orders[[#This Row],[fee]])</f>
        <v>-1.5589999999999999</v>
      </c>
      <c r="AB4649">
        <v>0</v>
      </c>
      <c r="AC4649" t="s">
        <v>39</v>
      </c>
      <c r="AD4649">
        <v>0</v>
      </c>
      <c r="AE4649" t="s">
        <v>40</v>
      </c>
      <c r="AF4649" t="s">
        <v>41</v>
      </c>
      <c r="AG4649" t="s">
        <v>42</v>
      </c>
      <c r="AH4649" t="s">
        <v>28</v>
      </c>
      <c r="AI4649">
        <v>-1.5589999999999999</v>
      </c>
      <c r="AJ4649">
        <v>1.12298399</v>
      </c>
    </row>
    <row r="4650" spans="1:36" x14ac:dyDescent="0.3">
      <c r="A4650">
        <v>4278</v>
      </c>
      <c r="B4650" t="s">
        <v>302</v>
      </c>
      <c r="C4650" t="s">
        <v>28</v>
      </c>
      <c r="D4650" t="s">
        <v>29</v>
      </c>
      <c r="E4650" t="s">
        <v>30</v>
      </c>
      <c r="F4650" t="s">
        <v>31</v>
      </c>
      <c r="G4650" t="s">
        <v>1373</v>
      </c>
      <c r="H4650" t="s">
        <v>12763</v>
      </c>
      <c r="I4650" s="4" t="s">
        <v>12764</v>
      </c>
      <c r="J4650" s="1">
        <f>((((bot_orders[[#This Row],[cTime]]/ 1000)+3*3600) / 86400) + DATE(1970,1,1))</f>
        <v>45775.064426956014</v>
      </c>
      <c r="K4650" s="4" t="s">
        <v>12765</v>
      </c>
      <c r="L4650" s="1">
        <f>((((bot_orders[[#This Row],[uTime]]/ 1000)+3*3600) / 86400) + DATE(1970,1,1))</f>
        <v>45775.087873576384</v>
      </c>
      <c r="M4650" t="s">
        <v>34</v>
      </c>
      <c r="N4650" t="s">
        <v>28</v>
      </c>
      <c r="O4650" t="s">
        <v>35</v>
      </c>
      <c r="P4650">
        <v>1.5609999999999999</v>
      </c>
      <c r="Q4650" t="s">
        <v>36</v>
      </c>
      <c r="R4650" t="s">
        <v>55</v>
      </c>
      <c r="S4650">
        <v>0.71519999999999995</v>
      </c>
      <c r="T4650">
        <v>0.71519999999999995</v>
      </c>
      <c r="U4650">
        <v>1.5609999999999999</v>
      </c>
      <c r="V4650">
        <v>-1.2488E-3</v>
      </c>
      <c r="W4650" t="s">
        <v>39</v>
      </c>
      <c r="X4650" s="4">
        <f>IF(bot_orders[[#This Row],[side]]="sell", bot_orders[[#This Row],[accFillSz]]*bot_orders[[#This Row],[avgPx]] + bot_orders[[#This Row],[fee]], -bot_orders[[#This Row],[accFillSz]]*bot_orders[[#This Row],[avgPx]])</f>
        <v>-1.1164272</v>
      </c>
      <c r="Y4650" s="4">
        <f>IF(bot_orders[[#This Row],[side]]="buy", bot_orders[[#This Row],[accFillSz]] + bot_orders[[#This Row],[fee]], -bot_orders[[#This Row],[accFillSz]])</f>
        <v>1.5597512</v>
      </c>
      <c r="Z4650" s="4">
        <f>IF(bot_orders[[#This Row],[side]]="sell",bot_orders[[#This Row],[accFillSz]]*bot_orders[[#This Row],[avgPx]]+bot_orders[[#This Row],[fee]], 0)</f>
        <v>0</v>
      </c>
      <c r="AA4650" s="4">
        <f>IF(bot_orders[[#This Row],[side]]="sell",-bot_orders[[#This Row],[accFillSz]],bot_orders[[#This Row],[accFillSz]]+bot_orders[[#This Row],[fee]])</f>
        <v>1.5597512</v>
      </c>
      <c r="AB4650">
        <v>0</v>
      </c>
      <c r="AC4650" t="s">
        <v>38</v>
      </c>
      <c r="AD4650">
        <v>0</v>
      </c>
      <c r="AE4650" t="s">
        <v>40</v>
      </c>
      <c r="AF4650" t="s">
        <v>41</v>
      </c>
      <c r="AG4650" t="s">
        <v>42</v>
      </c>
      <c r="AH4650" t="s">
        <v>28</v>
      </c>
      <c r="AI4650">
        <v>1.5597512</v>
      </c>
      <c r="AJ4650">
        <v>-1.1164272</v>
      </c>
    </row>
    <row r="4651" spans="1:36" x14ac:dyDescent="0.3">
      <c r="A4651">
        <v>4279</v>
      </c>
      <c r="B4651" t="s">
        <v>302</v>
      </c>
      <c r="C4651" t="s">
        <v>28</v>
      </c>
      <c r="D4651" t="s">
        <v>29</v>
      </c>
      <c r="E4651" t="s">
        <v>30</v>
      </c>
      <c r="F4651" t="s">
        <v>31</v>
      </c>
      <c r="G4651" t="s">
        <v>1362</v>
      </c>
      <c r="H4651" t="s">
        <v>12766</v>
      </c>
      <c r="I4651" s="4" t="s">
        <v>12767</v>
      </c>
      <c r="J4651" s="1">
        <f>((((bot_orders[[#This Row],[cTime]]/ 1000)+3*3600) / 86400) + DATE(1970,1,1))</f>
        <v>45775.066259629632</v>
      </c>
      <c r="K4651" s="4" t="s">
        <v>12768</v>
      </c>
      <c r="L4651" s="1">
        <f>((((bot_orders[[#This Row],[uTime]]/ 1000)+3*3600) / 86400) + DATE(1970,1,1))</f>
        <v>45775.08432357639</v>
      </c>
      <c r="M4651" t="s">
        <v>34</v>
      </c>
      <c r="N4651" t="s">
        <v>28</v>
      </c>
      <c r="O4651" t="s">
        <v>35</v>
      </c>
      <c r="P4651">
        <v>1.5609999999999999</v>
      </c>
      <c r="Q4651" t="s">
        <v>36</v>
      </c>
      <c r="R4651" t="s">
        <v>55</v>
      </c>
      <c r="S4651">
        <v>0.71799999999999997</v>
      </c>
      <c r="T4651">
        <v>0.71799999999999997</v>
      </c>
      <c r="U4651">
        <v>1.5609999999999999</v>
      </c>
      <c r="V4651">
        <v>-1.2488E-3</v>
      </c>
      <c r="W4651" t="s">
        <v>39</v>
      </c>
      <c r="X4651" s="4">
        <f>IF(bot_orders[[#This Row],[side]]="sell", bot_orders[[#This Row],[accFillSz]]*bot_orders[[#This Row],[avgPx]] + bot_orders[[#This Row],[fee]], -bot_orders[[#This Row],[accFillSz]]*bot_orders[[#This Row],[avgPx]])</f>
        <v>-1.120798</v>
      </c>
      <c r="Y4651" s="4">
        <f>IF(bot_orders[[#This Row],[side]]="buy", bot_orders[[#This Row],[accFillSz]] + bot_orders[[#This Row],[fee]], -bot_orders[[#This Row],[accFillSz]])</f>
        <v>1.5597512</v>
      </c>
      <c r="Z4651" s="4">
        <f>IF(bot_orders[[#This Row],[side]]="sell",bot_orders[[#This Row],[accFillSz]]*bot_orders[[#This Row],[avgPx]]+bot_orders[[#This Row],[fee]], 0)</f>
        <v>0</v>
      </c>
      <c r="AA4651" s="4">
        <f>IF(bot_orders[[#This Row],[side]]="sell",-bot_orders[[#This Row],[accFillSz]],bot_orders[[#This Row],[accFillSz]]+bot_orders[[#This Row],[fee]])</f>
        <v>1.5597512</v>
      </c>
      <c r="AB4651">
        <v>0</v>
      </c>
      <c r="AC4651" t="s">
        <v>38</v>
      </c>
      <c r="AD4651">
        <v>0</v>
      </c>
      <c r="AE4651" t="s">
        <v>40</v>
      </c>
      <c r="AF4651" t="s">
        <v>41</v>
      </c>
      <c r="AG4651" t="s">
        <v>42</v>
      </c>
      <c r="AH4651" t="s">
        <v>28</v>
      </c>
      <c r="AI4651">
        <v>1.5597512</v>
      </c>
      <c r="AJ4651">
        <v>-1.120798</v>
      </c>
    </row>
    <row r="4652" spans="1:36" x14ac:dyDescent="0.3">
      <c r="A4652">
        <v>4280</v>
      </c>
      <c r="B4652" t="s">
        <v>302</v>
      </c>
      <c r="C4652" t="s">
        <v>28</v>
      </c>
      <c r="D4652" t="s">
        <v>29</v>
      </c>
      <c r="E4652" t="s">
        <v>30</v>
      </c>
      <c r="F4652" t="s">
        <v>31</v>
      </c>
      <c r="G4652" t="s">
        <v>1348</v>
      </c>
      <c r="H4652" t="s">
        <v>12769</v>
      </c>
      <c r="I4652" s="4" t="s">
        <v>12770</v>
      </c>
      <c r="J4652" s="1">
        <f>((((bot_orders[[#This Row],[cTime]]/ 1000)+3*3600) / 86400) + DATE(1970,1,1))</f>
        <v>45775.075658009257</v>
      </c>
      <c r="K4652" s="4" t="s">
        <v>12771</v>
      </c>
      <c r="L4652" s="1">
        <f>((((bot_orders[[#This Row],[uTime]]/ 1000)+3*3600) / 86400) + DATE(1970,1,1))</f>
        <v>45775.082368923613</v>
      </c>
      <c r="M4652" t="s">
        <v>34</v>
      </c>
      <c r="N4652" t="s">
        <v>28</v>
      </c>
      <c r="O4652" t="s">
        <v>35</v>
      </c>
      <c r="P4652">
        <v>1.5609999999999999</v>
      </c>
      <c r="Q4652" t="s">
        <v>36</v>
      </c>
      <c r="R4652" t="s">
        <v>55</v>
      </c>
      <c r="S4652">
        <v>0.72089999999999999</v>
      </c>
      <c r="T4652">
        <v>0.72089999999999999</v>
      </c>
      <c r="U4652">
        <v>1.5609999999999999</v>
      </c>
      <c r="V4652">
        <v>-1.2488E-3</v>
      </c>
      <c r="W4652" t="s">
        <v>39</v>
      </c>
      <c r="X4652" s="4">
        <f>IF(bot_orders[[#This Row],[side]]="sell", bot_orders[[#This Row],[accFillSz]]*bot_orders[[#This Row],[avgPx]] + bot_orders[[#This Row],[fee]], -bot_orders[[#This Row],[accFillSz]]*bot_orders[[#This Row],[avgPx]])</f>
        <v>-1.1253248999999999</v>
      </c>
      <c r="Y4652" s="4">
        <f>IF(bot_orders[[#This Row],[side]]="buy", bot_orders[[#This Row],[accFillSz]] + bot_orders[[#This Row],[fee]], -bot_orders[[#This Row],[accFillSz]])</f>
        <v>1.5597512</v>
      </c>
      <c r="Z4652" s="4">
        <f>IF(bot_orders[[#This Row],[side]]="sell",bot_orders[[#This Row],[accFillSz]]*bot_orders[[#This Row],[avgPx]]+bot_orders[[#This Row],[fee]], 0)</f>
        <v>0</v>
      </c>
      <c r="AA4652" s="4">
        <f>IF(bot_orders[[#This Row],[side]]="sell",-bot_orders[[#This Row],[accFillSz]],bot_orders[[#This Row],[accFillSz]]+bot_orders[[#This Row],[fee]])</f>
        <v>1.5597512</v>
      </c>
      <c r="AB4652">
        <v>0</v>
      </c>
      <c r="AC4652" t="s">
        <v>38</v>
      </c>
      <c r="AD4652">
        <v>0</v>
      </c>
      <c r="AE4652" t="s">
        <v>40</v>
      </c>
      <c r="AF4652" t="s">
        <v>41</v>
      </c>
      <c r="AG4652" t="s">
        <v>42</v>
      </c>
      <c r="AH4652" t="s">
        <v>28</v>
      </c>
      <c r="AI4652">
        <v>1.5597512</v>
      </c>
      <c r="AJ4652">
        <v>-1.1253249000000001</v>
      </c>
    </row>
    <row r="4653" spans="1:36" x14ac:dyDescent="0.3">
      <c r="A4653">
        <v>4282</v>
      </c>
      <c r="B4653" t="s">
        <v>302</v>
      </c>
      <c r="C4653" t="s">
        <v>28</v>
      </c>
      <c r="D4653" t="s">
        <v>29</v>
      </c>
      <c r="E4653" t="s">
        <v>30</v>
      </c>
      <c r="F4653" t="s">
        <v>31</v>
      </c>
      <c r="G4653" t="s">
        <v>1380</v>
      </c>
      <c r="H4653" t="s">
        <v>12772</v>
      </c>
      <c r="I4653" s="4" t="s">
        <v>12773</v>
      </c>
      <c r="J4653" s="1">
        <f>((((bot_orders[[#This Row],[cTime]]/ 1000)+3*3600) / 86400) + DATE(1970,1,1))</f>
        <v>45775.087873634257</v>
      </c>
      <c r="K4653" s="4" t="s">
        <v>12774</v>
      </c>
      <c r="L4653" s="1">
        <f>((((bot_orders[[#This Row],[uTime]]/ 1000)+3*3600) / 86400) + DATE(1970,1,1))</f>
        <v>45775.087975995368</v>
      </c>
      <c r="M4653" t="s">
        <v>34</v>
      </c>
      <c r="N4653" t="s">
        <v>28</v>
      </c>
      <c r="O4653" t="s">
        <v>35</v>
      </c>
      <c r="P4653">
        <v>1.5609999999999999</v>
      </c>
      <c r="Q4653" t="s">
        <v>36</v>
      </c>
      <c r="R4653" t="s">
        <v>55</v>
      </c>
      <c r="S4653">
        <v>0.71240000000000003</v>
      </c>
      <c r="T4653">
        <v>0.71240000000000003</v>
      </c>
      <c r="U4653">
        <v>1.5609999999999999</v>
      </c>
      <c r="V4653">
        <v>-1.2488E-3</v>
      </c>
      <c r="W4653" t="s">
        <v>39</v>
      </c>
      <c r="X4653" s="4">
        <f>IF(bot_orders[[#This Row],[side]]="sell", bot_orders[[#This Row],[accFillSz]]*bot_orders[[#This Row],[avgPx]] + bot_orders[[#This Row],[fee]], -bot_orders[[#This Row],[accFillSz]]*bot_orders[[#This Row],[avgPx]])</f>
        <v>-1.1120563999999999</v>
      </c>
      <c r="Y4653" s="4">
        <f>IF(bot_orders[[#This Row],[side]]="buy", bot_orders[[#This Row],[accFillSz]] + bot_orders[[#This Row],[fee]], -bot_orders[[#This Row],[accFillSz]])</f>
        <v>1.5597512</v>
      </c>
      <c r="Z4653" s="4">
        <f>IF(bot_orders[[#This Row],[side]]="sell",bot_orders[[#This Row],[accFillSz]]*bot_orders[[#This Row],[avgPx]]+bot_orders[[#This Row],[fee]], 0)</f>
        <v>0</v>
      </c>
      <c r="AA4653" s="4">
        <f>IF(bot_orders[[#This Row],[side]]="sell",-bot_orders[[#This Row],[accFillSz]],bot_orders[[#This Row],[accFillSz]]+bot_orders[[#This Row],[fee]])</f>
        <v>1.5597512</v>
      </c>
      <c r="AB4653">
        <v>0</v>
      </c>
      <c r="AC4653" t="s">
        <v>38</v>
      </c>
      <c r="AD4653">
        <v>0</v>
      </c>
      <c r="AE4653" t="s">
        <v>40</v>
      </c>
      <c r="AF4653" t="s">
        <v>41</v>
      </c>
      <c r="AG4653" t="s">
        <v>42</v>
      </c>
      <c r="AH4653" t="s">
        <v>28</v>
      </c>
      <c r="AI4653">
        <v>1.5597512</v>
      </c>
      <c r="AJ4653">
        <v>-1.1120563999999999</v>
      </c>
    </row>
    <row r="4654" spans="1:36" x14ac:dyDescent="0.3">
      <c r="A4654">
        <v>4284</v>
      </c>
      <c r="B4654" t="s">
        <v>302</v>
      </c>
      <c r="C4654" t="s">
        <v>28</v>
      </c>
      <c r="D4654" t="s">
        <v>29</v>
      </c>
      <c r="E4654" t="s">
        <v>30</v>
      </c>
      <c r="F4654" t="s">
        <v>31</v>
      </c>
      <c r="G4654" t="s">
        <v>1380</v>
      </c>
      <c r="H4654" t="s">
        <v>12775</v>
      </c>
      <c r="I4654" s="4" t="s">
        <v>12776</v>
      </c>
      <c r="J4654" s="1">
        <f>((((bot_orders[[#This Row],[cTime]]/ 1000)+3*3600) / 86400) + DATE(1970,1,1))</f>
        <v>45775.08797601852</v>
      </c>
      <c r="K4654" s="4" t="s">
        <v>12777</v>
      </c>
      <c r="L4654" s="1">
        <f>((((bot_orders[[#This Row],[uTime]]/ 1000)+3*3600) / 86400) + DATE(1970,1,1))</f>
        <v>45775.090582430552</v>
      </c>
      <c r="M4654" t="s">
        <v>34</v>
      </c>
      <c r="N4654" t="s">
        <v>28</v>
      </c>
      <c r="O4654" t="s">
        <v>35</v>
      </c>
      <c r="P4654">
        <v>1.5589999999999999</v>
      </c>
      <c r="Q4654" t="s">
        <v>36</v>
      </c>
      <c r="R4654" t="s">
        <v>37</v>
      </c>
      <c r="S4654">
        <v>0.71519999999999995</v>
      </c>
      <c r="T4654">
        <v>0.71519999999999995</v>
      </c>
      <c r="U4654">
        <v>1.5589999999999999</v>
      </c>
      <c r="V4654">
        <v>-8.9199739999999998E-4</v>
      </c>
      <c r="W4654" t="s">
        <v>38</v>
      </c>
      <c r="X4654" s="4">
        <f>IF(bot_orders[[#This Row],[side]]="sell", bot_orders[[#This Row],[accFillSz]]*bot_orders[[#This Row],[avgPx]] + bot_orders[[#This Row],[fee]], -bot_orders[[#This Row],[accFillSz]]*bot_orders[[#This Row],[avgPx]])</f>
        <v>1.1141048026</v>
      </c>
      <c r="Y4654" s="4">
        <f>IF(bot_orders[[#This Row],[side]]="buy", bot_orders[[#This Row],[accFillSz]] + bot_orders[[#This Row],[fee]], -bot_orders[[#This Row],[accFillSz]])</f>
        <v>-1.5589999999999999</v>
      </c>
      <c r="Z4654" s="4">
        <f>IF(bot_orders[[#This Row],[side]]="sell",bot_orders[[#This Row],[accFillSz]]*bot_orders[[#This Row],[avgPx]]+bot_orders[[#This Row],[fee]], 0)</f>
        <v>1.1141048026</v>
      </c>
      <c r="AA4654" s="4">
        <f>IF(bot_orders[[#This Row],[side]]="sell",-bot_orders[[#This Row],[accFillSz]],bot_orders[[#This Row],[accFillSz]]+bot_orders[[#This Row],[fee]])</f>
        <v>-1.5589999999999999</v>
      </c>
      <c r="AB4654">
        <v>0</v>
      </c>
      <c r="AC4654" t="s">
        <v>39</v>
      </c>
      <c r="AD4654">
        <v>0</v>
      </c>
      <c r="AE4654" t="s">
        <v>40</v>
      </c>
      <c r="AF4654" t="s">
        <v>41</v>
      </c>
      <c r="AG4654" t="s">
        <v>42</v>
      </c>
      <c r="AH4654" t="s">
        <v>28</v>
      </c>
      <c r="AI4654">
        <v>-1.5589999999999999</v>
      </c>
      <c r="AJ4654">
        <v>1.1141048</v>
      </c>
    </row>
    <row r="4655" spans="1:36" x14ac:dyDescent="0.3">
      <c r="A4655">
        <v>4285</v>
      </c>
      <c r="B4655" t="s">
        <v>302</v>
      </c>
      <c r="C4655" t="s">
        <v>28</v>
      </c>
      <c r="D4655" t="s">
        <v>29</v>
      </c>
      <c r="E4655" t="s">
        <v>30</v>
      </c>
      <c r="F4655" t="s">
        <v>31</v>
      </c>
      <c r="G4655" t="s">
        <v>1387</v>
      </c>
      <c r="H4655" t="s">
        <v>12778</v>
      </c>
      <c r="I4655" s="4" t="s">
        <v>12779</v>
      </c>
      <c r="J4655" s="1">
        <f>((((bot_orders[[#This Row],[cTime]]/ 1000)+3*3600) / 86400) + DATE(1970,1,1))</f>
        <v>45775.090582453704</v>
      </c>
      <c r="K4655" s="4" t="s">
        <v>12780</v>
      </c>
      <c r="L4655" s="1">
        <f>((((bot_orders[[#This Row],[uTime]]/ 1000)+3*3600) / 86400) + DATE(1970,1,1))</f>
        <v>45775.10552986111</v>
      </c>
      <c r="M4655" t="s">
        <v>34</v>
      </c>
      <c r="N4655" t="s">
        <v>28</v>
      </c>
      <c r="O4655" t="s">
        <v>35</v>
      </c>
      <c r="P4655">
        <v>1.5609999999999999</v>
      </c>
      <c r="Q4655" t="s">
        <v>36</v>
      </c>
      <c r="R4655" t="s">
        <v>55</v>
      </c>
      <c r="S4655">
        <v>0.71240000000000003</v>
      </c>
      <c r="T4655">
        <v>0.71240000000000003</v>
      </c>
      <c r="U4655">
        <v>1.5609999999999999</v>
      </c>
      <c r="V4655">
        <v>-1.2488E-3</v>
      </c>
      <c r="W4655" t="s">
        <v>39</v>
      </c>
      <c r="X4655" s="4">
        <f>IF(bot_orders[[#This Row],[side]]="sell", bot_orders[[#This Row],[accFillSz]]*bot_orders[[#This Row],[avgPx]] + bot_orders[[#This Row],[fee]], -bot_orders[[#This Row],[accFillSz]]*bot_orders[[#This Row],[avgPx]])</f>
        <v>-1.1120563999999999</v>
      </c>
      <c r="Y4655" s="4">
        <f>IF(bot_orders[[#This Row],[side]]="buy", bot_orders[[#This Row],[accFillSz]] + bot_orders[[#This Row],[fee]], -bot_orders[[#This Row],[accFillSz]])</f>
        <v>1.5597512</v>
      </c>
      <c r="Z4655" s="4">
        <f>IF(bot_orders[[#This Row],[side]]="sell",bot_orders[[#This Row],[accFillSz]]*bot_orders[[#This Row],[avgPx]]+bot_orders[[#This Row],[fee]], 0)</f>
        <v>0</v>
      </c>
      <c r="AA4655" s="4">
        <f>IF(bot_orders[[#This Row],[side]]="sell",-bot_orders[[#This Row],[accFillSz]],bot_orders[[#This Row],[accFillSz]]+bot_orders[[#This Row],[fee]])</f>
        <v>1.5597512</v>
      </c>
      <c r="AB4655">
        <v>0</v>
      </c>
      <c r="AC4655" t="s">
        <v>38</v>
      </c>
      <c r="AD4655">
        <v>0</v>
      </c>
      <c r="AE4655" t="s">
        <v>40</v>
      </c>
      <c r="AF4655" t="s">
        <v>41</v>
      </c>
      <c r="AG4655" t="s">
        <v>42</v>
      </c>
      <c r="AH4655" t="s">
        <v>28</v>
      </c>
      <c r="AI4655">
        <v>1.5597512</v>
      </c>
      <c r="AJ4655">
        <v>-1.1120563999999999</v>
      </c>
    </row>
    <row r="4656" spans="1:36" x14ac:dyDescent="0.3">
      <c r="A4656">
        <v>4286</v>
      </c>
      <c r="B4656" t="s">
        <v>302</v>
      </c>
      <c r="C4656" t="s">
        <v>28</v>
      </c>
      <c r="D4656" t="s">
        <v>29</v>
      </c>
      <c r="E4656" t="s">
        <v>30</v>
      </c>
      <c r="F4656" t="s">
        <v>31</v>
      </c>
      <c r="G4656" t="s">
        <v>1387</v>
      </c>
      <c r="H4656" t="s">
        <v>12781</v>
      </c>
      <c r="I4656" s="4" t="s">
        <v>12782</v>
      </c>
      <c r="J4656" s="1">
        <f>((((bot_orders[[#This Row],[cTime]]/ 1000)+3*3600) / 86400) + DATE(1970,1,1))</f>
        <v>45775.105529872686</v>
      </c>
      <c r="K4656" s="4" t="s">
        <v>12783</v>
      </c>
      <c r="L4656" s="1">
        <f>((((bot_orders[[#This Row],[uTime]]/ 1000)+3*3600) / 86400) + DATE(1970,1,1))</f>
        <v>45775.107403310183</v>
      </c>
      <c r="M4656" t="s">
        <v>34</v>
      </c>
      <c r="N4656" t="s">
        <v>28</v>
      </c>
      <c r="O4656" t="s">
        <v>35</v>
      </c>
      <c r="P4656">
        <v>1.5589999999999999</v>
      </c>
      <c r="Q4656" t="s">
        <v>36</v>
      </c>
      <c r="R4656" t="s">
        <v>37</v>
      </c>
      <c r="S4656">
        <v>0.71519999999999995</v>
      </c>
      <c r="T4656">
        <v>0.71519999999999995</v>
      </c>
      <c r="U4656">
        <v>1.5589999999999999</v>
      </c>
      <c r="V4656">
        <v>-8.9199739999999998E-4</v>
      </c>
      <c r="W4656" t="s">
        <v>38</v>
      </c>
      <c r="X4656" s="4">
        <f>IF(bot_orders[[#This Row],[side]]="sell", bot_orders[[#This Row],[accFillSz]]*bot_orders[[#This Row],[avgPx]] + bot_orders[[#This Row],[fee]], -bot_orders[[#This Row],[accFillSz]]*bot_orders[[#This Row],[avgPx]])</f>
        <v>1.1141048026</v>
      </c>
      <c r="Y4656" s="4">
        <f>IF(bot_orders[[#This Row],[side]]="buy", bot_orders[[#This Row],[accFillSz]] + bot_orders[[#This Row],[fee]], -bot_orders[[#This Row],[accFillSz]])</f>
        <v>-1.5589999999999999</v>
      </c>
      <c r="Z4656" s="4">
        <f>IF(bot_orders[[#This Row],[side]]="sell",bot_orders[[#This Row],[accFillSz]]*bot_orders[[#This Row],[avgPx]]+bot_orders[[#This Row],[fee]], 0)</f>
        <v>1.1141048026</v>
      </c>
      <c r="AA4656" s="4">
        <f>IF(bot_orders[[#This Row],[side]]="sell",-bot_orders[[#This Row],[accFillSz]],bot_orders[[#This Row],[accFillSz]]+bot_orders[[#This Row],[fee]])</f>
        <v>-1.5589999999999999</v>
      </c>
      <c r="AB4656">
        <v>0</v>
      </c>
      <c r="AC4656" t="s">
        <v>39</v>
      </c>
      <c r="AD4656">
        <v>0</v>
      </c>
      <c r="AE4656" t="s">
        <v>40</v>
      </c>
      <c r="AF4656" t="s">
        <v>41</v>
      </c>
      <c r="AG4656" t="s">
        <v>42</v>
      </c>
      <c r="AH4656" t="s">
        <v>28</v>
      </c>
      <c r="AI4656">
        <v>-1.5589999999999999</v>
      </c>
      <c r="AJ4656">
        <v>1.1141048</v>
      </c>
    </row>
    <row r="4657" spans="1:36" x14ac:dyDescent="0.3">
      <c r="A4657">
        <v>4287</v>
      </c>
      <c r="B4657" t="s">
        <v>302</v>
      </c>
      <c r="C4657" t="s">
        <v>28</v>
      </c>
      <c r="D4657" t="s">
        <v>29</v>
      </c>
      <c r="E4657" t="s">
        <v>30</v>
      </c>
      <c r="F4657" t="s">
        <v>31</v>
      </c>
      <c r="G4657" t="s">
        <v>1433</v>
      </c>
      <c r="H4657" t="s">
        <v>12784</v>
      </c>
      <c r="I4657" s="4" t="s">
        <v>12785</v>
      </c>
      <c r="J4657" s="1">
        <f>((((bot_orders[[#This Row],[cTime]]/ 1000)+3*3600) / 86400) + DATE(1970,1,1))</f>
        <v>45775.110940381943</v>
      </c>
      <c r="K4657" s="4" t="s">
        <v>12786</v>
      </c>
      <c r="L4657" s="1">
        <f>((((bot_orders[[#This Row],[uTime]]/ 1000)+3*3600) / 86400) + DATE(1970,1,1))</f>
        <v>45775.432210625004</v>
      </c>
      <c r="M4657" t="s">
        <v>34</v>
      </c>
      <c r="N4657" t="s">
        <v>28</v>
      </c>
      <c r="O4657" t="s">
        <v>35</v>
      </c>
      <c r="P4657">
        <v>1.55</v>
      </c>
      <c r="Q4657" t="s">
        <v>36</v>
      </c>
      <c r="R4657" t="s">
        <v>37</v>
      </c>
      <c r="S4657">
        <v>0.7379</v>
      </c>
      <c r="T4657">
        <v>0.7379</v>
      </c>
      <c r="U4657">
        <v>1.55</v>
      </c>
      <c r="V4657">
        <v>-9.1499599999999995E-4</v>
      </c>
      <c r="W4657" t="s">
        <v>38</v>
      </c>
      <c r="X4657" s="4">
        <f>IF(bot_orders[[#This Row],[side]]="sell", bot_orders[[#This Row],[accFillSz]]*bot_orders[[#This Row],[avgPx]] + bot_orders[[#This Row],[fee]], -bot_orders[[#This Row],[accFillSz]]*bot_orders[[#This Row],[avgPx]])</f>
        <v>1.1428300040000001</v>
      </c>
      <c r="Y4657" s="4">
        <f>IF(bot_orders[[#This Row],[side]]="buy", bot_orders[[#This Row],[accFillSz]] + bot_orders[[#This Row],[fee]], -bot_orders[[#This Row],[accFillSz]])</f>
        <v>-1.55</v>
      </c>
      <c r="Z4657" s="4">
        <f>IF(bot_orders[[#This Row],[side]]="sell",bot_orders[[#This Row],[accFillSz]]*bot_orders[[#This Row],[avgPx]]+bot_orders[[#This Row],[fee]], 0)</f>
        <v>1.1428300040000001</v>
      </c>
      <c r="AA4657" s="4">
        <f>IF(bot_orders[[#This Row],[side]]="sell",-bot_orders[[#This Row],[accFillSz]],bot_orders[[#This Row],[accFillSz]]+bot_orders[[#This Row],[fee]])</f>
        <v>-1.55</v>
      </c>
      <c r="AB4657">
        <v>0</v>
      </c>
      <c r="AC4657" t="s">
        <v>39</v>
      </c>
      <c r="AD4657">
        <v>0</v>
      </c>
      <c r="AE4657" t="s">
        <v>40</v>
      </c>
      <c r="AF4657" t="s">
        <v>41</v>
      </c>
      <c r="AG4657" t="s">
        <v>42</v>
      </c>
      <c r="AH4657" t="s">
        <v>28</v>
      </c>
      <c r="AI4657">
        <v>-1.55</v>
      </c>
      <c r="AJ4657">
        <v>1.14283</v>
      </c>
    </row>
    <row r="4658" spans="1:36" x14ac:dyDescent="0.3">
      <c r="A4658">
        <v>4288</v>
      </c>
      <c r="B4658" t="s">
        <v>302</v>
      </c>
      <c r="C4658" t="s">
        <v>28</v>
      </c>
      <c r="D4658" t="s">
        <v>29</v>
      </c>
      <c r="E4658" t="s">
        <v>30</v>
      </c>
      <c r="F4658" t="s">
        <v>31</v>
      </c>
      <c r="G4658" t="s">
        <v>1446</v>
      </c>
      <c r="H4658" t="s">
        <v>12787</v>
      </c>
      <c r="I4658" s="4" t="s">
        <v>12785</v>
      </c>
      <c r="J4658" s="1">
        <f>((((bot_orders[[#This Row],[cTime]]/ 1000)+3*3600) / 86400) + DATE(1970,1,1))</f>
        <v>45775.110940381943</v>
      </c>
      <c r="K4658" s="4" t="s">
        <v>12788</v>
      </c>
      <c r="L4658" s="1">
        <f>((((bot_orders[[#This Row],[uTime]]/ 1000)+3*3600) / 86400) + DATE(1970,1,1))</f>
        <v>45775.402785520833</v>
      </c>
      <c r="M4658" t="s">
        <v>34</v>
      </c>
      <c r="N4658" t="s">
        <v>28</v>
      </c>
      <c r="O4658" t="s">
        <v>35</v>
      </c>
      <c r="P4658">
        <v>1.55</v>
      </c>
      <c r="Q4658" t="s">
        <v>36</v>
      </c>
      <c r="R4658" t="s">
        <v>37</v>
      </c>
      <c r="S4658">
        <v>0.73499999999999999</v>
      </c>
      <c r="T4658">
        <v>0.73499999999999999</v>
      </c>
      <c r="U4658">
        <v>1.55</v>
      </c>
      <c r="V4658">
        <v>-9.1140000000000004E-4</v>
      </c>
      <c r="W4658" t="s">
        <v>38</v>
      </c>
      <c r="X4658" s="4">
        <f>IF(bot_orders[[#This Row],[side]]="sell", bot_orders[[#This Row],[accFillSz]]*bot_orders[[#This Row],[avgPx]] + bot_orders[[#This Row],[fee]], -bot_orders[[#This Row],[accFillSz]]*bot_orders[[#This Row],[avgPx]])</f>
        <v>1.1383386000000002</v>
      </c>
      <c r="Y4658" s="4">
        <f>IF(bot_orders[[#This Row],[side]]="buy", bot_orders[[#This Row],[accFillSz]] + bot_orders[[#This Row],[fee]], -bot_orders[[#This Row],[accFillSz]])</f>
        <v>-1.55</v>
      </c>
      <c r="Z4658" s="4">
        <f>IF(bot_orders[[#This Row],[side]]="sell",bot_orders[[#This Row],[accFillSz]]*bot_orders[[#This Row],[avgPx]]+bot_orders[[#This Row],[fee]], 0)</f>
        <v>1.1383386000000002</v>
      </c>
      <c r="AA4658" s="4">
        <f>IF(bot_orders[[#This Row],[side]]="sell",-bot_orders[[#This Row],[accFillSz]],bot_orders[[#This Row],[accFillSz]]+bot_orders[[#This Row],[fee]])</f>
        <v>-1.55</v>
      </c>
      <c r="AB4658">
        <v>0</v>
      </c>
      <c r="AC4658" t="s">
        <v>39</v>
      </c>
      <c r="AD4658">
        <v>0</v>
      </c>
      <c r="AE4658" t="s">
        <v>40</v>
      </c>
      <c r="AF4658" t="s">
        <v>41</v>
      </c>
      <c r="AG4658" t="s">
        <v>42</v>
      </c>
      <c r="AH4658" t="s">
        <v>28</v>
      </c>
      <c r="AI4658">
        <v>-1.55</v>
      </c>
      <c r="AJ4658">
        <v>1.1383386</v>
      </c>
    </row>
    <row r="4659" spans="1:36" x14ac:dyDescent="0.3">
      <c r="A4659">
        <v>4289</v>
      </c>
      <c r="B4659" t="s">
        <v>302</v>
      </c>
      <c r="C4659" t="s">
        <v>28</v>
      </c>
      <c r="D4659" t="s">
        <v>29</v>
      </c>
      <c r="E4659" t="s">
        <v>30</v>
      </c>
      <c r="F4659" t="s">
        <v>31</v>
      </c>
      <c r="G4659" t="s">
        <v>1111</v>
      </c>
      <c r="H4659" t="s">
        <v>12789</v>
      </c>
      <c r="I4659" s="4" t="s">
        <v>12785</v>
      </c>
      <c r="J4659" s="1">
        <f>((((bot_orders[[#This Row],[cTime]]/ 1000)+3*3600) / 86400) + DATE(1970,1,1))</f>
        <v>45775.110940381943</v>
      </c>
      <c r="K4659" s="4" t="s">
        <v>12790</v>
      </c>
      <c r="L4659" s="1">
        <f>((((bot_orders[[#This Row],[uTime]]/ 1000)+3*3600) / 86400) + DATE(1970,1,1))</f>
        <v>45775.376117025458</v>
      </c>
      <c r="M4659" t="s">
        <v>34</v>
      </c>
      <c r="N4659" t="s">
        <v>28</v>
      </c>
      <c r="O4659" t="s">
        <v>35</v>
      </c>
      <c r="P4659">
        <v>1.55</v>
      </c>
      <c r="Q4659" t="s">
        <v>36</v>
      </c>
      <c r="R4659" t="s">
        <v>37</v>
      </c>
      <c r="S4659">
        <v>0.73219999999999996</v>
      </c>
      <c r="T4659">
        <v>0.73219999999999996</v>
      </c>
      <c r="U4659">
        <v>1.55</v>
      </c>
      <c r="V4659">
        <v>-9.0792800000000001E-4</v>
      </c>
      <c r="W4659" t="s">
        <v>38</v>
      </c>
      <c r="X4659" s="4">
        <f>IF(bot_orders[[#This Row],[side]]="sell", bot_orders[[#This Row],[accFillSz]]*bot_orders[[#This Row],[avgPx]] + bot_orders[[#This Row],[fee]], -bot_orders[[#This Row],[accFillSz]]*bot_orders[[#This Row],[avgPx]])</f>
        <v>1.1340020719999999</v>
      </c>
      <c r="Y4659" s="4">
        <f>IF(bot_orders[[#This Row],[side]]="buy", bot_orders[[#This Row],[accFillSz]] + bot_orders[[#This Row],[fee]], -bot_orders[[#This Row],[accFillSz]])</f>
        <v>-1.55</v>
      </c>
      <c r="Z4659" s="4">
        <f>IF(bot_orders[[#This Row],[side]]="sell",bot_orders[[#This Row],[accFillSz]]*bot_orders[[#This Row],[avgPx]]+bot_orders[[#This Row],[fee]], 0)</f>
        <v>1.1340020719999999</v>
      </c>
      <c r="AA4659" s="4">
        <f>IF(bot_orders[[#This Row],[side]]="sell",-bot_orders[[#This Row],[accFillSz]],bot_orders[[#This Row],[accFillSz]]+bot_orders[[#This Row],[fee]])</f>
        <v>-1.55</v>
      </c>
      <c r="AB4659">
        <v>0</v>
      </c>
      <c r="AC4659" t="s">
        <v>39</v>
      </c>
      <c r="AD4659">
        <v>0</v>
      </c>
      <c r="AE4659" t="s">
        <v>40</v>
      </c>
      <c r="AF4659" t="s">
        <v>41</v>
      </c>
      <c r="AG4659" t="s">
        <v>42</v>
      </c>
      <c r="AH4659" t="s">
        <v>28</v>
      </c>
      <c r="AI4659">
        <v>-1.55</v>
      </c>
      <c r="AJ4659">
        <v>1.13400207</v>
      </c>
    </row>
    <row r="4660" spans="1:36" x14ac:dyDescent="0.3">
      <c r="A4660">
        <v>4290</v>
      </c>
      <c r="B4660" t="s">
        <v>302</v>
      </c>
      <c r="C4660" t="s">
        <v>28</v>
      </c>
      <c r="D4660" t="s">
        <v>29</v>
      </c>
      <c r="E4660" t="s">
        <v>30</v>
      </c>
      <c r="F4660" t="s">
        <v>31</v>
      </c>
      <c r="G4660" t="s">
        <v>1115</v>
      </c>
      <c r="H4660" t="s">
        <v>12791</v>
      </c>
      <c r="I4660" s="4" t="s">
        <v>12785</v>
      </c>
      <c r="J4660" s="1">
        <f>((((bot_orders[[#This Row],[cTime]]/ 1000)+3*3600) / 86400) + DATE(1970,1,1))</f>
        <v>45775.110940381943</v>
      </c>
      <c r="K4660" s="4" t="s">
        <v>12792</v>
      </c>
      <c r="L4660" s="1">
        <f>((((bot_orders[[#This Row],[uTime]]/ 1000)+3*3600) / 86400) + DATE(1970,1,1))</f>
        <v>45775.369583946755</v>
      </c>
      <c r="M4660" t="s">
        <v>34</v>
      </c>
      <c r="N4660" t="s">
        <v>28</v>
      </c>
      <c r="O4660" t="s">
        <v>35</v>
      </c>
      <c r="P4660">
        <v>1.55</v>
      </c>
      <c r="Q4660" t="s">
        <v>36</v>
      </c>
      <c r="R4660" t="s">
        <v>37</v>
      </c>
      <c r="S4660">
        <v>0.72929999999999995</v>
      </c>
      <c r="T4660">
        <v>0.72929999999999995</v>
      </c>
      <c r="U4660">
        <v>1.55</v>
      </c>
      <c r="V4660">
        <v>-9.0433199999999999E-4</v>
      </c>
      <c r="W4660" t="s">
        <v>38</v>
      </c>
      <c r="X4660" s="4">
        <f>IF(bot_orders[[#This Row],[side]]="sell", bot_orders[[#This Row],[accFillSz]]*bot_orders[[#This Row],[avgPx]] + bot_orders[[#This Row],[fee]], -bot_orders[[#This Row],[accFillSz]]*bot_orders[[#This Row],[avgPx]])</f>
        <v>1.129510668</v>
      </c>
      <c r="Y4660" s="4">
        <f>IF(bot_orders[[#This Row],[side]]="buy", bot_orders[[#This Row],[accFillSz]] + bot_orders[[#This Row],[fee]], -bot_orders[[#This Row],[accFillSz]])</f>
        <v>-1.55</v>
      </c>
      <c r="Z4660" s="4">
        <f>IF(bot_orders[[#This Row],[side]]="sell",bot_orders[[#This Row],[accFillSz]]*bot_orders[[#This Row],[avgPx]]+bot_orders[[#This Row],[fee]], 0)</f>
        <v>1.129510668</v>
      </c>
      <c r="AA4660" s="4">
        <f>IF(bot_orders[[#This Row],[side]]="sell",-bot_orders[[#This Row],[accFillSz]],bot_orders[[#This Row],[accFillSz]]+bot_orders[[#This Row],[fee]])</f>
        <v>-1.55</v>
      </c>
      <c r="AB4660">
        <v>0</v>
      </c>
      <c r="AC4660" t="s">
        <v>39</v>
      </c>
      <c r="AD4660">
        <v>0</v>
      </c>
      <c r="AE4660" t="s">
        <v>40</v>
      </c>
      <c r="AF4660" t="s">
        <v>41</v>
      </c>
      <c r="AG4660" t="s">
        <v>42</v>
      </c>
      <c r="AH4660" t="s">
        <v>28</v>
      </c>
      <c r="AI4660">
        <v>-1.55</v>
      </c>
      <c r="AJ4660">
        <v>1.1295106699999999</v>
      </c>
    </row>
    <row r="4661" spans="1:36" x14ac:dyDescent="0.3">
      <c r="A4661">
        <v>4291</v>
      </c>
      <c r="B4661" t="s">
        <v>302</v>
      </c>
      <c r="C4661" t="s">
        <v>28</v>
      </c>
      <c r="D4661" t="s">
        <v>29</v>
      </c>
      <c r="E4661" t="s">
        <v>30</v>
      </c>
      <c r="F4661" t="s">
        <v>31</v>
      </c>
      <c r="G4661" t="s">
        <v>1118</v>
      </c>
      <c r="H4661" t="s">
        <v>12793</v>
      </c>
      <c r="I4661" s="4" t="s">
        <v>12785</v>
      </c>
      <c r="J4661" s="1">
        <f>((((bot_orders[[#This Row],[cTime]]/ 1000)+3*3600) / 86400) + DATE(1970,1,1))</f>
        <v>45775.110940381943</v>
      </c>
      <c r="K4661" s="4" t="s">
        <v>12794</v>
      </c>
      <c r="L4661" s="1">
        <f>((((bot_orders[[#This Row],[uTime]]/ 1000)+3*3600) / 86400) + DATE(1970,1,1))</f>
        <v>45775.367390925923</v>
      </c>
      <c r="M4661" t="s">
        <v>34</v>
      </c>
      <c r="N4661" t="s">
        <v>28</v>
      </c>
      <c r="O4661" t="s">
        <v>35</v>
      </c>
      <c r="P4661">
        <v>1.55</v>
      </c>
      <c r="Q4661" t="s">
        <v>36</v>
      </c>
      <c r="R4661" t="s">
        <v>37</v>
      </c>
      <c r="S4661">
        <v>0.72640000000000005</v>
      </c>
      <c r="T4661">
        <v>0.72640000000000005</v>
      </c>
      <c r="U4661">
        <v>1.55</v>
      </c>
      <c r="V4661">
        <v>-9.0073599999999996E-4</v>
      </c>
      <c r="W4661" t="s">
        <v>38</v>
      </c>
      <c r="X4661" s="4">
        <f>IF(bot_orders[[#This Row],[side]]="sell", bot_orders[[#This Row],[accFillSz]]*bot_orders[[#This Row],[avgPx]] + bot_orders[[#This Row],[fee]], -bot_orders[[#This Row],[accFillSz]]*bot_orders[[#This Row],[avgPx]])</f>
        <v>1.1250192640000001</v>
      </c>
      <c r="Y4661" s="4">
        <f>IF(bot_orders[[#This Row],[side]]="buy", bot_orders[[#This Row],[accFillSz]] + bot_orders[[#This Row],[fee]], -bot_orders[[#This Row],[accFillSz]])</f>
        <v>-1.55</v>
      </c>
      <c r="Z4661" s="4">
        <f>IF(bot_orders[[#This Row],[side]]="sell",bot_orders[[#This Row],[accFillSz]]*bot_orders[[#This Row],[avgPx]]+bot_orders[[#This Row],[fee]], 0)</f>
        <v>1.1250192640000001</v>
      </c>
      <c r="AA4661" s="4">
        <f>IF(bot_orders[[#This Row],[side]]="sell",-bot_orders[[#This Row],[accFillSz]],bot_orders[[#This Row],[accFillSz]]+bot_orders[[#This Row],[fee]])</f>
        <v>-1.55</v>
      </c>
      <c r="AB4661">
        <v>0</v>
      </c>
      <c r="AC4661" t="s">
        <v>39</v>
      </c>
      <c r="AD4661">
        <v>0</v>
      </c>
      <c r="AE4661" t="s">
        <v>40</v>
      </c>
      <c r="AF4661" t="s">
        <v>41</v>
      </c>
      <c r="AG4661" t="s">
        <v>42</v>
      </c>
      <c r="AH4661" t="s">
        <v>28</v>
      </c>
      <c r="AI4661">
        <v>-1.55</v>
      </c>
      <c r="AJ4661">
        <v>1.12501926</v>
      </c>
    </row>
    <row r="4662" spans="1:36" x14ac:dyDescent="0.3">
      <c r="A4662">
        <v>4292</v>
      </c>
      <c r="B4662" t="s">
        <v>302</v>
      </c>
      <c r="C4662" t="s">
        <v>28</v>
      </c>
      <c r="D4662" t="s">
        <v>29</v>
      </c>
      <c r="E4662" t="s">
        <v>30</v>
      </c>
      <c r="F4662" t="s">
        <v>31</v>
      </c>
      <c r="G4662" t="s">
        <v>1415</v>
      </c>
      <c r="H4662" t="s">
        <v>12795</v>
      </c>
      <c r="I4662" s="4" t="s">
        <v>12785</v>
      </c>
      <c r="J4662" s="1">
        <f>((((bot_orders[[#This Row],[cTime]]/ 1000)+3*3600) / 86400) + DATE(1970,1,1))</f>
        <v>45775.110940381943</v>
      </c>
      <c r="K4662" s="4" t="s">
        <v>12796</v>
      </c>
      <c r="L4662" s="1">
        <f>((((bot_orders[[#This Row],[uTime]]/ 1000)+3*3600) / 86400) + DATE(1970,1,1))</f>
        <v>45775.336123472225</v>
      </c>
      <c r="M4662" t="s">
        <v>34</v>
      </c>
      <c r="N4662" t="s">
        <v>28</v>
      </c>
      <c r="O4662" t="s">
        <v>35</v>
      </c>
      <c r="P4662">
        <v>1.55</v>
      </c>
      <c r="Q4662" t="s">
        <v>36</v>
      </c>
      <c r="R4662" t="s">
        <v>37</v>
      </c>
      <c r="S4662">
        <v>0.72360000000000002</v>
      </c>
      <c r="T4662">
        <v>0.72360000000000002</v>
      </c>
      <c r="U4662">
        <v>1.55</v>
      </c>
      <c r="V4662">
        <v>-8.9726400000000005E-4</v>
      </c>
      <c r="W4662" t="s">
        <v>38</v>
      </c>
      <c r="X4662" s="4">
        <f>IF(bot_orders[[#This Row],[side]]="sell", bot_orders[[#This Row],[accFillSz]]*bot_orders[[#This Row],[avgPx]] + bot_orders[[#This Row],[fee]], -bot_orders[[#This Row],[accFillSz]]*bot_orders[[#This Row],[avgPx]])</f>
        <v>1.120682736</v>
      </c>
      <c r="Y4662" s="4">
        <f>IF(bot_orders[[#This Row],[side]]="buy", bot_orders[[#This Row],[accFillSz]] + bot_orders[[#This Row],[fee]], -bot_orders[[#This Row],[accFillSz]])</f>
        <v>-1.55</v>
      </c>
      <c r="Z4662" s="4">
        <f>IF(bot_orders[[#This Row],[side]]="sell",bot_orders[[#This Row],[accFillSz]]*bot_orders[[#This Row],[avgPx]]+bot_orders[[#This Row],[fee]], 0)</f>
        <v>1.120682736</v>
      </c>
      <c r="AA4662" s="4">
        <f>IF(bot_orders[[#This Row],[side]]="sell",-bot_orders[[#This Row],[accFillSz]],bot_orders[[#This Row],[accFillSz]]+bot_orders[[#This Row],[fee]])</f>
        <v>-1.55</v>
      </c>
      <c r="AB4662">
        <v>0</v>
      </c>
      <c r="AC4662" t="s">
        <v>39</v>
      </c>
      <c r="AD4662">
        <v>0</v>
      </c>
      <c r="AE4662" t="s">
        <v>40</v>
      </c>
      <c r="AF4662" t="s">
        <v>41</v>
      </c>
      <c r="AG4662" t="s">
        <v>42</v>
      </c>
      <c r="AH4662" t="s">
        <v>28</v>
      </c>
      <c r="AI4662">
        <v>-1.55</v>
      </c>
      <c r="AJ4662">
        <v>1.1206827399999999</v>
      </c>
    </row>
    <row r="4663" spans="1:36" x14ac:dyDescent="0.3">
      <c r="A4663">
        <v>4293</v>
      </c>
      <c r="B4663" t="s">
        <v>302</v>
      </c>
      <c r="C4663" t="s">
        <v>28</v>
      </c>
      <c r="D4663" t="s">
        <v>29</v>
      </c>
      <c r="E4663" t="s">
        <v>30</v>
      </c>
      <c r="F4663" t="s">
        <v>31</v>
      </c>
      <c r="G4663" t="s">
        <v>1124</v>
      </c>
      <c r="H4663" t="s">
        <v>12797</v>
      </c>
      <c r="I4663" s="4" t="s">
        <v>12785</v>
      </c>
      <c r="J4663" s="1">
        <f>((((bot_orders[[#This Row],[cTime]]/ 1000)+3*3600) / 86400) + DATE(1970,1,1))</f>
        <v>45775.110940381943</v>
      </c>
      <c r="K4663" s="4" t="s">
        <v>12798</v>
      </c>
      <c r="L4663" s="1">
        <f>((((bot_orders[[#This Row],[uTime]]/ 1000)+3*3600) / 86400) + DATE(1970,1,1))</f>
        <v>45775.325098738424</v>
      </c>
      <c r="M4663" t="s">
        <v>34</v>
      </c>
      <c r="N4663" t="s">
        <v>28</v>
      </c>
      <c r="O4663" t="s">
        <v>35</v>
      </c>
      <c r="P4663">
        <v>1.55</v>
      </c>
      <c r="Q4663" t="s">
        <v>36</v>
      </c>
      <c r="R4663" t="s">
        <v>37</v>
      </c>
      <c r="S4663">
        <v>0.7208</v>
      </c>
      <c r="T4663">
        <v>0.7208</v>
      </c>
      <c r="U4663">
        <v>1.55</v>
      </c>
      <c r="V4663">
        <v>-8.9379200000000002E-4</v>
      </c>
      <c r="W4663" t="s">
        <v>38</v>
      </c>
      <c r="X4663" s="4">
        <f>IF(bot_orders[[#This Row],[side]]="sell", bot_orders[[#This Row],[accFillSz]]*bot_orders[[#This Row],[avgPx]] + bot_orders[[#This Row],[fee]], -bot_orders[[#This Row],[accFillSz]]*bot_orders[[#This Row],[avgPx]])</f>
        <v>1.116346208</v>
      </c>
      <c r="Y4663" s="4">
        <f>IF(bot_orders[[#This Row],[side]]="buy", bot_orders[[#This Row],[accFillSz]] + bot_orders[[#This Row],[fee]], -bot_orders[[#This Row],[accFillSz]])</f>
        <v>-1.55</v>
      </c>
      <c r="Z4663" s="4">
        <f>IF(bot_orders[[#This Row],[side]]="sell",bot_orders[[#This Row],[accFillSz]]*bot_orders[[#This Row],[avgPx]]+bot_orders[[#This Row],[fee]], 0)</f>
        <v>1.116346208</v>
      </c>
      <c r="AA4663" s="4">
        <f>IF(bot_orders[[#This Row],[side]]="sell",-bot_orders[[#This Row],[accFillSz]],bot_orders[[#This Row],[accFillSz]]+bot_orders[[#This Row],[fee]])</f>
        <v>-1.55</v>
      </c>
      <c r="AB4663">
        <v>0</v>
      </c>
      <c r="AC4663" t="s">
        <v>39</v>
      </c>
      <c r="AD4663">
        <v>0</v>
      </c>
      <c r="AE4663" t="s">
        <v>40</v>
      </c>
      <c r="AF4663" t="s">
        <v>41</v>
      </c>
      <c r="AG4663" t="s">
        <v>42</v>
      </c>
      <c r="AH4663" t="s">
        <v>28</v>
      </c>
      <c r="AI4663">
        <v>-1.55</v>
      </c>
      <c r="AJ4663">
        <v>1.1163462099999999</v>
      </c>
    </row>
    <row r="4664" spans="1:36" x14ac:dyDescent="0.3">
      <c r="A4664">
        <v>4294</v>
      </c>
      <c r="B4664" t="s">
        <v>302</v>
      </c>
      <c r="C4664" t="s">
        <v>28</v>
      </c>
      <c r="D4664" t="s">
        <v>29</v>
      </c>
      <c r="E4664" t="s">
        <v>30</v>
      </c>
      <c r="F4664" t="s">
        <v>31</v>
      </c>
      <c r="G4664" t="s">
        <v>1127</v>
      </c>
      <c r="H4664" t="s">
        <v>12799</v>
      </c>
      <c r="I4664" s="4" t="s">
        <v>12785</v>
      </c>
      <c r="J4664" s="1">
        <f>((((bot_orders[[#This Row],[cTime]]/ 1000)+3*3600) / 86400) + DATE(1970,1,1))</f>
        <v>45775.110940381943</v>
      </c>
      <c r="K4664" s="4" t="s">
        <v>12800</v>
      </c>
      <c r="L4664" s="1">
        <f>((((bot_orders[[#This Row],[uTime]]/ 1000)+3*3600) / 86400) + DATE(1970,1,1))</f>
        <v>45775.32059072917</v>
      </c>
      <c r="M4664" t="s">
        <v>34</v>
      </c>
      <c r="N4664" t="s">
        <v>28</v>
      </c>
      <c r="O4664" t="s">
        <v>35</v>
      </c>
      <c r="P4664">
        <v>1.226</v>
      </c>
      <c r="Q4664" t="s">
        <v>36</v>
      </c>
      <c r="R4664" t="s">
        <v>37</v>
      </c>
      <c r="S4664">
        <v>0.71789999999999998</v>
      </c>
      <c r="T4664">
        <v>0.71789999999999998</v>
      </c>
      <c r="U4664">
        <v>1.226</v>
      </c>
      <c r="V4664">
        <v>-7.0411629999999996E-4</v>
      </c>
      <c r="W4664" t="s">
        <v>38</v>
      </c>
      <c r="X4664" s="4">
        <f>IF(bot_orders[[#This Row],[side]]="sell", bot_orders[[#This Row],[accFillSz]]*bot_orders[[#This Row],[avgPx]] + bot_orders[[#This Row],[fee]], -bot_orders[[#This Row],[accFillSz]]*bot_orders[[#This Row],[avgPx]])</f>
        <v>0.87944128369999996</v>
      </c>
      <c r="Y4664" s="4">
        <f>IF(bot_orders[[#This Row],[side]]="buy", bot_orders[[#This Row],[accFillSz]] + bot_orders[[#This Row],[fee]], -bot_orders[[#This Row],[accFillSz]])</f>
        <v>-1.226</v>
      </c>
      <c r="Z4664" s="4">
        <f>IF(bot_orders[[#This Row],[side]]="sell",bot_orders[[#This Row],[accFillSz]]*bot_orders[[#This Row],[avgPx]]+bot_orders[[#This Row],[fee]], 0)</f>
        <v>0.87944128369999996</v>
      </c>
      <c r="AA4664" s="4">
        <f>IF(bot_orders[[#This Row],[side]]="sell",-bot_orders[[#This Row],[accFillSz]],bot_orders[[#This Row],[accFillSz]]+bot_orders[[#This Row],[fee]])</f>
        <v>-1.226</v>
      </c>
      <c r="AB4664">
        <v>0</v>
      </c>
      <c r="AC4664" t="s">
        <v>39</v>
      </c>
      <c r="AD4664">
        <v>0</v>
      </c>
      <c r="AE4664" t="s">
        <v>40</v>
      </c>
      <c r="AF4664" t="s">
        <v>41</v>
      </c>
      <c r="AG4664" t="s">
        <v>42</v>
      </c>
      <c r="AH4664" t="s">
        <v>28</v>
      </c>
      <c r="AI4664">
        <v>-1.226</v>
      </c>
      <c r="AJ4664">
        <v>0.87944127999999999</v>
      </c>
    </row>
    <row r="4665" spans="1:36" x14ac:dyDescent="0.3">
      <c r="A4665">
        <v>4295</v>
      </c>
      <c r="B4665" t="s">
        <v>302</v>
      </c>
      <c r="C4665" t="s">
        <v>28</v>
      </c>
      <c r="D4665" t="s">
        <v>29</v>
      </c>
      <c r="E4665" t="s">
        <v>30</v>
      </c>
      <c r="F4665" t="s">
        <v>31</v>
      </c>
      <c r="G4665" t="s">
        <v>1394</v>
      </c>
      <c r="H4665" t="s">
        <v>12801</v>
      </c>
      <c r="I4665" s="4" t="s">
        <v>12785</v>
      </c>
      <c r="J4665" s="1">
        <f>((((bot_orders[[#This Row],[cTime]]/ 1000)+3*3600) / 86400) + DATE(1970,1,1))</f>
        <v>45775.110940381943</v>
      </c>
      <c r="K4665" s="4" t="s">
        <v>12802</v>
      </c>
      <c r="L4665" s="1">
        <f>((((bot_orders[[#This Row],[uTime]]/ 1000)+3*3600) / 86400) + DATE(1970,1,1))</f>
        <v>45775.126110787038</v>
      </c>
      <c r="M4665" t="s">
        <v>34</v>
      </c>
      <c r="N4665" t="s">
        <v>28</v>
      </c>
      <c r="O4665" t="s">
        <v>35</v>
      </c>
      <c r="P4665">
        <v>1.55</v>
      </c>
      <c r="Q4665" t="s">
        <v>36</v>
      </c>
      <c r="R4665" t="s">
        <v>55</v>
      </c>
      <c r="S4665">
        <v>0.70960000000000001</v>
      </c>
      <c r="T4665">
        <v>0.70960000000000001</v>
      </c>
      <c r="U4665">
        <v>1.55</v>
      </c>
      <c r="V4665">
        <v>-1.24E-3</v>
      </c>
      <c r="W4665" t="s">
        <v>39</v>
      </c>
      <c r="X4665" s="4">
        <f>IF(bot_orders[[#This Row],[side]]="sell", bot_orders[[#This Row],[accFillSz]]*bot_orders[[#This Row],[avgPx]] + bot_orders[[#This Row],[fee]], -bot_orders[[#This Row],[accFillSz]]*bot_orders[[#This Row],[avgPx]])</f>
        <v>-1.09988</v>
      </c>
      <c r="Y4665" s="4">
        <f>IF(bot_orders[[#This Row],[side]]="buy", bot_orders[[#This Row],[accFillSz]] + bot_orders[[#This Row],[fee]], -bot_orders[[#This Row],[accFillSz]])</f>
        <v>1.5487600000000001</v>
      </c>
      <c r="Z4665" s="4">
        <f>IF(bot_orders[[#This Row],[side]]="sell",bot_orders[[#This Row],[accFillSz]]*bot_orders[[#This Row],[avgPx]]+bot_orders[[#This Row],[fee]], 0)</f>
        <v>0</v>
      </c>
      <c r="AA4665" s="4">
        <f>IF(bot_orders[[#This Row],[side]]="sell",-bot_orders[[#This Row],[accFillSz]],bot_orders[[#This Row],[accFillSz]]+bot_orders[[#This Row],[fee]])</f>
        <v>1.5487600000000001</v>
      </c>
      <c r="AB4665">
        <v>0</v>
      </c>
      <c r="AC4665" t="s">
        <v>38</v>
      </c>
      <c r="AD4665">
        <v>0</v>
      </c>
      <c r="AE4665" t="s">
        <v>40</v>
      </c>
      <c r="AF4665" t="s">
        <v>41</v>
      </c>
      <c r="AG4665" t="s">
        <v>42</v>
      </c>
      <c r="AH4665" t="s">
        <v>28</v>
      </c>
      <c r="AI4665">
        <v>1.5487599999999999</v>
      </c>
      <c r="AJ4665">
        <v>-1.09988</v>
      </c>
    </row>
    <row r="4666" spans="1:36" x14ac:dyDescent="0.3">
      <c r="A4666">
        <v>4296</v>
      </c>
      <c r="B4666" t="s">
        <v>302</v>
      </c>
      <c r="C4666" t="s">
        <v>28</v>
      </c>
      <c r="D4666" t="s">
        <v>29</v>
      </c>
      <c r="E4666" t="s">
        <v>30</v>
      </c>
      <c r="F4666" t="s">
        <v>31</v>
      </c>
      <c r="G4666" t="s">
        <v>1398</v>
      </c>
      <c r="H4666" t="s">
        <v>12803</v>
      </c>
      <c r="I4666" s="4" t="s">
        <v>12785</v>
      </c>
      <c r="J4666" s="1">
        <f>((((bot_orders[[#This Row],[cTime]]/ 1000)+3*3600) / 86400) + DATE(1970,1,1))</f>
        <v>45775.110940381943</v>
      </c>
      <c r="K4666" s="4" t="s">
        <v>12804</v>
      </c>
      <c r="L4666" s="1">
        <f>((((bot_orders[[#This Row],[uTime]]/ 1000)+3*3600) / 86400) + DATE(1970,1,1))</f>
        <v>45775.1134977662</v>
      </c>
      <c r="M4666" t="s">
        <v>34</v>
      </c>
      <c r="N4666" t="s">
        <v>28</v>
      </c>
      <c r="O4666" t="s">
        <v>35</v>
      </c>
      <c r="P4666">
        <v>1.55</v>
      </c>
      <c r="Q4666" t="s">
        <v>36</v>
      </c>
      <c r="R4666" t="s">
        <v>55</v>
      </c>
      <c r="S4666">
        <v>0.71230000000000004</v>
      </c>
      <c r="T4666">
        <v>0.71230000000000004</v>
      </c>
      <c r="U4666">
        <v>1.55</v>
      </c>
      <c r="V4666">
        <v>-1.24E-3</v>
      </c>
      <c r="W4666" t="s">
        <v>39</v>
      </c>
      <c r="X4666" s="4">
        <f>IF(bot_orders[[#This Row],[side]]="sell", bot_orders[[#This Row],[accFillSz]]*bot_orders[[#This Row],[avgPx]] + bot_orders[[#This Row],[fee]], -bot_orders[[#This Row],[accFillSz]]*bot_orders[[#This Row],[avgPx]])</f>
        <v>-1.1040650000000001</v>
      </c>
      <c r="Y4666" s="4">
        <f>IF(bot_orders[[#This Row],[side]]="buy", bot_orders[[#This Row],[accFillSz]] + bot_orders[[#This Row],[fee]], -bot_orders[[#This Row],[accFillSz]])</f>
        <v>1.5487600000000001</v>
      </c>
      <c r="Z4666" s="4">
        <f>IF(bot_orders[[#This Row],[side]]="sell",bot_orders[[#This Row],[accFillSz]]*bot_orders[[#This Row],[avgPx]]+bot_orders[[#This Row],[fee]], 0)</f>
        <v>0</v>
      </c>
      <c r="AA4666" s="4">
        <f>IF(bot_orders[[#This Row],[side]]="sell",-bot_orders[[#This Row],[accFillSz]],bot_orders[[#This Row],[accFillSz]]+bot_orders[[#This Row],[fee]])</f>
        <v>1.5487600000000001</v>
      </c>
      <c r="AB4666">
        <v>0</v>
      </c>
      <c r="AC4666" t="s">
        <v>38</v>
      </c>
      <c r="AD4666">
        <v>0</v>
      </c>
      <c r="AE4666" t="s">
        <v>40</v>
      </c>
      <c r="AF4666" t="s">
        <v>41</v>
      </c>
      <c r="AG4666" t="s">
        <v>42</v>
      </c>
      <c r="AH4666" t="s">
        <v>28</v>
      </c>
      <c r="AI4666">
        <v>1.5487599999999999</v>
      </c>
      <c r="AJ4666">
        <v>-1.1040650000000001</v>
      </c>
    </row>
    <row r="4667" spans="1:36" x14ac:dyDescent="0.3">
      <c r="A4667">
        <v>4297</v>
      </c>
      <c r="B4667" t="s">
        <v>302</v>
      </c>
      <c r="C4667" t="s">
        <v>28</v>
      </c>
      <c r="D4667" t="s">
        <v>29</v>
      </c>
      <c r="E4667" t="s">
        <v>30</v>
      </c>
      <c r="F4667" t="s">
        <v>31</v>
      </c>
      <c r="G4667" t="s">
        <v>1398</v>
      </c>
      <c r="H4667" t="s">
        <v>12805</v>
      </c>
      <c r="I4667" s="4" t="s">
        <v>12806</v>
      </c>
      <c r="J4667" s="1">
        <f>((((bot_orders[[#This Row],[cTime]]/ 1000)+3*3600) / 86400) + DATE(1970,1,1))</f>
        <v>45775.113497789353</v>
      </c>
      <c r="K4667" s="4" t="s">
        <v>12807</v>
      </c>
      <c r="L4667" s="1">
        <f>((((bot_orders[[#This Row],[uTime]]/ 1000)+3*3600) / 86400) + DATE(1970,1,1))</f>
        <v>45775.311137013887</v>
      </c>
      <c r="M4667" t="s">
        <v>34</v>
      </c>
      <c r="N4667" t="s">
        <v>28</v>
      </c>
      <c r="O4667" t="s">
        <v>35</v>
      </c>
      <c r="P4667">
        <v>1.548</v>
      </c>
      <c r="Q4667" t="s">
        <v>36</v>
      </c>
      <c r="R4667" t="s">
        <v>37</v>
      </c>
      <c r="S4667">
        <v>0.71509999999999996</v>
      </c>
      <c r="T4667">
        <v>0.71509999999999996</v>
      </c>
      <c r="U4667">
        <v>1.548</v>
      </c>
      <c r="V4667">
        <v>-8.855798E-4</v>
      </c>
      <c r="W4667" t="s">
        <v>38</v>
      </c>
      <c r="X4667" s="4">
        <f>IF(bot_orders[[#This Row],[side]]="sell", bot_orders[[#This Row],[accFillSz]]*bot_orders[[#This Row],[avgPx]] + bot_orders[[#This Row],[fee]], -bot_orders[[#This Row],[accFillSz]]*bot_orders[[#This Row],[avgPx]])</f>
        <v>1.1060892201999999</v>
      </c>
      <c r="Y4667" s="4">
        <f>IF(bot_orders[[#This Row],[side]]="buy", bot_orders[[#This Row],[accFillSz]] + bot_orders[[#This Row],[fee]], -bot_orders[[#This Row],[accFillSz]])</f>
        <v>-1.548</v>
      </c>
      <c r="Z4667" s="4">
        <f>IF(bot_orders[[#This Row],[side]]="sell",bot_orders[[#This Row],[accFillSz]]*bot_orders[[#This Row],[avgPx]]+bot_orders[[#This Row],[fee]], 0)</f>
        <v>1.1060892201999999</v>
      </c>
      <c r="AA4667" s="4">
        <f>IF(bot_orders[[#This Row],[side]]="sell",-bot_orders[[#This Row],[accFillSz]],bot_orders[[#This Row],[accFillSz]]+bot_orders[[#This Row],[fee]])</f>
        <v>-1.548</v>
      </c>
      <c r="AB4667">
        <v>0</v>
      </c>
      <c r="AC4667" t="s">
        <v>39</v>
      </c>
      <c r="AD4667">
        <v>0</v>
      </c>
      <c r="AE4667" t="s">
        <v>40</v>
      </c>
      <c r="AF4667" t="s">
        <v>41</v>
      </c>
      <c r="AG4667" t="s">
        <v>42</v>
      </c>
      <c r="AH4667" t="s">
        <v>28</v>
      </c>
      <c r="AI4667">
        <v>-1.548</v>
      </c>
      <c r="AJ4667">
        <v>1.1060892200000001</v>
      </c>
    </row>
    <row r="4668" spans="1:36" x14ac:dyDescent="0.3">
      <c r="A4668">
        <v>4298</v>
      </c>
      <c r="B4668" t="s">
        <v>302</v>
      </c>
      <c r="C4668" t="s">
        <v>28</v>
      </c>
      <c r="D4668" t="s">
        <v>29</v>
      </c>
      <c r="E4668" t="s">
        <v>30</v>
      </c>
      <c r="F4668" t="s">
        <v>31</v>
      </c>
      <c r="G4668" t="s">
        <v>1394</v>
      </c>
      <c r="H4668" t="s">
        <v>12808</v>
      </c>
      <c r="I4668" s="4" t="s">
        <v>12809</v>
      </c>
      <c r="J4668" s="1">
        <f>((((bot_orders[[#This Row],[cTime]]/ 1000)+3*3600) / 86400) + DATE(1970,1,1))</f>
        <v>45775.12611081019</v>
      </c>
      <c r="K4668" s="4" t="s">
        <v>12810</v>
      </c>
      <c r="L4668" s="1">
        <f>((((bot_orders[[#This Row],[uTime]]/ 1000)+3*3600) / 86400) + DATE(1970,1,1))</f>
        <v>45775.128672638893</v>
      </c>
      <c r="M4668" t="s">
        <v>34</v>
      </c>
      <c r="N4668" t="s">
        <v>28</v>
      </c>
      <c r="O4668" t="s">
        <v>35</v>
      </c>
      <c r="P4668">
        <v>1.548</v>
      </c>
      <c r="Q4668" t="s">
        <v>36</v>
      </c>
      <c r="R4668" t="s">
        <v>37</v>
      </c>
      <c r="S4668">
        <v>0.71230000000000004</v>
      </c>
      <c r="T4668">
        <v>0.71230000000000004</v>
      </c>
      <c r="U4668">
        <v>1.548</v>
      </c>
      <c r="V4668">
        <v>-8.8211229999999999E-4</v>
      </c>
      <c r="W4668" t="s">
        <v>38</v>
      </c>
      <c r="X4668" s="4">
        <f>IF(bot_orders[[#This Row],[side]]="sell", bot_orders[[#This Row],[accFillSz]]*bot_orders[[#This Row],[avgPx]] + bot_orders[[#This Row],[fee]], -bot_orders[[#This Row],[accFillSz]]*bot_orders[[#This Row],[avgPx]])</f>
        <v>1.1017582877000001</v>
      </c>
      <c r="Y4668" s="4">
        <f>IF(bot_orders[[#This Row],[side]]="buy", bot_orders[[#This Row],[accFillSz]] + bot_orders[[#This Row],[fee]], -bot_orders[[#This Row],[accFillSz]])</f>
        <v>-1.548</v>
      </c>
      <c r="Z4668" s="4">
        <f>IF(bot_orders[[#This Row],[side]]="sell",bot_orders[[#This Row],[accFillSz]]*bot_orders[[#This Row],[avgPx]]+bot_orders[[#This Row],[fee]], 0)</f>
        <v>1.1017582877000001</v>
      </c>
      <c r="AA4668" s="4">
        <f>IF(bot_orders[[#This Row],[side]]="sell",-bot_orders[[#This Row],[accFillSz]],bot_orders[[#This Row],[accFillSz]]+bot_orders[[#This Row],[fee]])</f>
        <v>-1.548</v>
      </c>
      <c r="AB4668">
        <v>0</v>
      </c>
      <c r="AC4668" t="s">
        <v>39</v>
      </c>
      <c r="AD4668">
        <v>0</v>
      </c>
      <c r="AE4668" t="s">
        <v>40</v>
      </c>
      <c r="AF4668" t="s">
        <v>41</v>
      </c>
      <c r="AG4668" t="s">
        <v>42</v>
      </c>
      <c r="AH4668" t="s">
        <v>28</v>
      </c>
      <c r="AI4668">
        <v>-1.548</v>
      </c>
      <c r="AJ4668">
        <v>1.10175829</v>
      </c>
    </row>
    <row r="4669" spans="1:36" x14ac:dyDescent="0.3">
      <c r="A4669">
        <v>4307</v>
      </c>
      <c r="B4669" t="s">
        <v>302</v>
      </c>
      <c r="C4669" t="s">
        <v>28</v>
      </c>
      <c r="D4669" t="s">
        <v>29</v>
      </c>
      <c r="E4669" t="s">
        <v>30</v>
      </c>
      <c r="F4669" t="s">
        <v>31</v>
      </c>
      <c r="G4669" t="s">
        <v>1369</v>
      </c>
      <c r="H4669" t="s">
        <v>12811</v>
      </c>
      <c r="I4669" s="4" t="s">
        <v>12812</v>
      </c>
      <c r="J4669" s="1">
        <f>((((bot_orders[[#This Row],[cTime]]/ 1000)+3*3600) / 86400) + DATE(1970,1,1))</f>
        <v>45775.128672662038</v>
      </c>
      <c r="K4669" s="4" t="s">
        <v>12813</v>
      </c>
      <c r="L4669" s="1">
        <f>((((bot_orders[[#This Row],[uTime]]/ 1000)+3*3600) / 86400) + DATE(1970,1,1))</f>
        <v>45775.129987453707</v>
      </c>
      <c r="M4669" t="s">
        <v>34</v>
      </c>
      <c r="N4669" t="s">
        <v>28</v>
      </c>
      <c r="O4669" t="s">
        <v>35</v>
      </c>
      <c r="P4669">
        <v>1.55</v>
      </c>
      <c r="Q4669" t="s">
        <v>36</v>
      </c>
      <c r="R4669" t="s">
        <v>55</v>
      </c>
      <c r="S4669">
        <v>0.70960000000000001</v>
      </c>
      <c r="T4669">
        <v>0.70960000000000001</v>
      </c>
      <c r="U4669">
        <v>1.55</v>
      </c>
      <c r="V4669">
        <v>-1.24E-3</v>
      </c>
      <c r="W4669" t="s">
        <v>39</v>
      </c>
      <c r="X4669" s="4">
        <f>IF(bot_orders[[#This Row],[side]]="sell", bot_orders[[#This Row],[accFillSz]]*bot_orders[[#This Row],[avgPx]] + bot_orders[[#This Row],[fee]], -bot_orders[[#This Row],[accFillSz]]*bot_orders[[#This Row],[avgPx]])</f>
        <v>-1.09988</v>
      </c>
      <c r="Y4669" s="4">
        <f>IF(bot_orders[[#This Row],[side]]="buy", bot_orders[[#This Row],[accFillSz]] + bot_orders[[#This Row],[fee]], -bot_orders[[#This Row],[accFillSz]])</f>
        <v>1.5487600000000001</v>
      </c>
      <c r="Z4669" s="4">
        <f>IF(bot_orders[[#This Row],[side]]="sell",bot_orders[[#This Row],[accFillSz]]*bot_orders[[#This Row],[avgPx]]+bot_orders[[#This Row],[fee]], 0)</f>
        <v>0</v>
      </c>
      <c r="AA4669" s="4">
        <f>IF(bot_orders[[#This Row],[side]]="sell",-bot_orders[[#This Row],[accFillSz]],bot_orders[[#This Row],[accFillSz]]+bot_orders[[#This Row],[fee]])</f>
        <v>1.5487600000000001</v>
      </c>
      <c r="AB4669">
        <v>0</v>
      </c>
      <c r="AC4669" t="s">
        <v>38</v>
      </c>
      <c r="AD4669">
        <v>0</v>
      </c>
      <c r="AE4669" t="s">
        <v>40</v>
      </c>
      <c r="AF4669" t="s">
        <v>41</v>
      </c>
      <c r="AG4669" t="s">
        <v>42</v>
      </c>
      <c r="AH4669" t="s">
        <v>28</v>
      </c>
      <c r="AI4669">
        <v>1.5487599999999999</v>
      </c>
      <c r="AJ4669">
        <v>-1.09988</v>
      </c>
    </row>
    <row r="4670" spans="1:36" x14ac:dyDescent="0.3">
      <c r="A4670">
        <v>4308</v>
      </c>
      <c r="B4670" t="s">
        <v>302</v>
      </c>
      <c r="C4670" t="s">
        <v>28</v>
      </c>
      <c r="D4670" t="s">
        <v>29</v>
      </c>
      <c r="E4670" t="s">
        <v>30</v>
      </c>
      <c r="F4670" t="s">
        <v>31</v>
      </c>
      <c r="G4670" t="s">
        <v>1369</v>
      </c>
      <c r="H4670" t="s">
        <v>12814</v>
      </c>
      <c r="I4670" s="4" t="s">
        <v>12815</v>
      </c>
      <c r="J4670" s="1">
        <f>((((bot_orders[[#This Row],[cTime]]/ 1000)+3*3600) / 86400) + DATE(1970,1,1))</f>
        <v>45775.129987476852</v>
      </c>
      <c r="K4670" s="4" t="s">
        <v>12816</v>
      </c>
      <c r="L4670" s="1">
        <f>((((bot_orders[[#This Row],[uTime]]/ 1000)+3*3600) / 86400) + DATE(1970,1,1))</f>
        <v>45775.155142881944</v>
      </c>
      <c r="M4670" t="s">
        <v>34</v>
      </c>
      <c r="N4670" t="s">
        <v>28</v>
      </c>
      <c r="O4670" t="s">
        <v>35</v>
      </c>
      <c r="P4670">
        <v>1.548</v>
      </c>
      <c r="Q4670" t="s">
        <v>36</v>
      </c>
      <c r="R4670" t="s">
        <v>37</v>
      </c>
      <c r="S4670">
        <v>0.71230000000000004</v>
      </c>
      <c r="T4670">
        <v>0.71230000000000004</v>
      </c>
      <c r="U4670">
        <v>1.548</v>
      </c>
      <c r="V4670">
        <v>-8.8211229999999999E-4</v>
      </c>
      <c r="W4670" t="s">
        <v>38</v>
      </c>
      <c r="X4670" s="4">
        <f>IF(bot_orders[[#This Row],[side]]="sell", bot_orders[[#This Row],[accFillSz]]*bot_orders[[#This Row],[avgPx]] + bot_orders[[#This Row],[fee]], -bot_orders[[#This Row],[accFillSz]]*bot_orders[[#This Row],[avgPx]])</f>
        <v>1.1017582877000001</v>
      </c>
      <c r="Y4670" s="4">
        <f>IF(bot_orders[[#This Row],[side]]="buy", bot_orders[[#This Row],[accFillSz]] + bot_orders[[#This Row],[fee]], -bot_orders[[#This Row],[accFillSz]])</f>
        <v>-1.548</v>
      </c>
      <c r="Z4670" s="4">
        <f>IF(bot_orders[[#This Row],[side]]="sell",bot_orders[[#This Row],[accFillSz]]*bot_orders[[#This Row],[avgPx]]+bot_orders[[#This Row],[fee]], 0)</f>
        <v>1.1017582877000001</v>
      </c>
      <c r="AA4670" s="4">
        <f>IF(bot_orders[[#This Row],[side]]="sell",-bot_orders[[#This Row],[accFillSz]],bot_orders[[#This Row],[accFillSz]]+bot_orders[[#This Row],[fee]])</f>
        <v>-1.548</v>
      </c>
      <c r="AB4670">
        <v>0</v>
      </c>
      <c r="AC4670" t="s">
        <v>39</v>
      </c>
      <c r="AD4670">
        <v>0</v>
      </c>
      <c r="AE4670" t="s">
        <v>40</v>
      </c>
      <c r="AF4670" t="s">
        <v>41</v>
      </c>
      <c r="AG4670" t="s">
        <v>42</v>
      </c>
      <c r="AH4670" t="s">
        <v>28</v>
      </c>
      <c r="AI4670">
        <v>-1.548</v>
      </c>
      <c r="AJ4670">
        <v>1.10175829</v>
      </c>
    </row>
    <row r="4671" spans="1:36" x14ac:dyDescent="0.3">
      <c r="A4671">
        <v>4311</v>
      </c>
      <c r="B4671" t="s">
        <v>302</v>
      </c>
      <c r="C4671" t="s">
        <v>28</v>
      </c>
      <c r="D4671" t="s">
        <v>29</v>
      </c>
      <c r="E4671" t="s">
        <v>30</v>
      </c>
      <c r="F4671" t="s">
        <v>31</v>
      </c>
      <c r="G4671" t="s">
        <v>1405</v>
      </c>
      <c r="H4671" t="s">
        <v>12817</v>
      </c>
      <c r="I4671" s="4" t="s">
        <v>12818</v>
      </c>
      <c r="J4671" s="1">
        <f>((((bot_orders[[#This Row],[cTime]]/ 1000)+3*3600) / 86400) + DATE(1970,1,1))</f>
        <v>45775.155142905089</v>
      </c>
      <c r="K4671" s="4" t="s">
        <v>12819</v>
      </c>
      <c r="L4671" s="1">
        <f>((((bot_orders[[#This Row],[uTime]]/ 1000)+3*3600) / 86400) + DATE(1970,1,1))</f>
        <v>45775.156852395834</v>
      </c>
      <c r="M4671" t="s">
        <v>34</v>
      </c>
      <c r="N4671" t="s">
        <v>28</v>
      </c>
      <c r="O4671" t="s">
        <v>35</v>
      </c>
      <c r="P4671">
        <v>1.55</v>
      </c>
      <c r="Q4671" t="s">
        <v>36</v>
      </c>
      <c r="R4671" t="s">
        <v>55</v>
      </c>
      <c r="S4671">
        <v>0.70960000000000001</v>
      </c>
      <c r="T4671">
        <v>0.70960000000000001</v>
      </c>
      <c r="U4671">
        <v>1.55</v>
      </c>
      <c r="V4671">
        <v>-1.24E-3</v>
      </c>
      <c r="W4671" t="s">
        <v>39</v>
      </c>
      <c r="X4671" s="4">
        <f>IF(bot_orders[[#This Row],[side]]="sell", bot_orders[[#This Row],[accFillSz]]*bot_orders[[#This Row],[avgPx]] + bot_orders[[#This Row],[fee]], -bot_orders[[#This Row],[accFillSz]]*bot_orders[[#This Row],[avgPx]])</f>
        <v>-1.09988</v>
      </c>
      <c r="Y4671" s="4">
        <f>IF(bot_orders[[#This Row],[side]]="buy", bot_orders[[#This Row],[accFillSz]] + bot_orders[[#This Row],[fee]], -bot_orders[[#This Row],[accFillSz]])</f>
        <v>1.5487600000000001</v>
      </c>
      <c r="Z4671" s="4">
        <f>IF(bot_orders[[#This Row],[side]]="sell",bot_orders[[#This Row],[accFillSz]]*bot_orders[[#This Row],[avgPx]]+bot_orders[[#This Row],[fee]], 0)</f>
        <v>0</v>
      </c>
      <c r="AA4671" s="4">
        <f>IF(bot_orders[[#This Row],[side]]="sell",-bot_orders[[#This Row],[accFillSz]],bot_orders[[#This Row],[accFillSz]]+bot_orders[[#This Row],[fee]])</f>
        <v>1.5487600000000001</v>
      </c>
      <c r="AB4671">
        <v>0</v>
      </c>
      <c r="AC4671" t="s">
        <v>38</v>
      </c>
      <c r="AD4671">
        <v>0</v>
      </c>
      <c r="AE4671" t="s">
        <v>40</v>
      </c>
      <c r="AF4671" t="s">
        <v>41</v>
      </c>
      <c r="AG4671" t="s">
        <v>42</v>
      </c>
      <c r="AH4671" t="s">
        <v>28</v>
      </c>
      <c r="AI4671">
        <v>1.5487599999999999</v>
      </c>
      <c r="AJ4671">
        <v>-1.09988</v>
      </c>
    </row>
    <row r="4672" spans="1:36" x14ac:dyDescent="0.3">
      <c r="A4672">
        <v>4312</v>
      </c>
      <c r="B4672" t="s">
        <v>302</v>
      </c>
      <c r="C4672" t="s">
        <v>28</v>
      </c>
      <c r="D4672" t="s">
        <v>29</v>
      </c>
      <c r="E4672" t="s">
        <v>30</v>
      </c>
      <c r="F4672" t="s">
        <v>31</v>
      </c>
      <c r="G4672" t="s">
        <v>1405</v>
      </c>
      <c r="H4672" t="s">
        <v>12820</v>
      </c>
      <c r="I4672" s="4" t="s">
        <v>12821</v>
      </c>
      <c r="J4672" s="1">
        <f>((((bot_orders[[#This Row],[cTime]]/ 1000)+3*3600) / 86400) + DATE(1970,1,1))</f>
        <v>45775.15685240741</v>
      </c>
      <c r="K4672" s="4" t="s">
        <v>12822</v>
      </c>
      <c r="L4672" s="1">
        <f>((((bot_orders[[#This Row],[uTime]]/ 1000)+3*3600) / 86400) + DATE(1970,1,1))</f>
        <v>45775.307829560188</v>
      </c>
      <c r="M4672" t="s">
        <v>34</v>
      </c>
      <c r="N4672" t="s">
        <v>28</v>
      </c>
      <c r="O4672" t="s">
        <v>35</v>
      </c>
      <c r="P4672">
        <v>1.548</v>
      </c>
      <c r="Q4672" t="s">
        <v>36</v>
      </c>
      <c r="R4672" t="s">
        <v>37</v>
      </c>
      <c r="S4672">
        <v>0.71230000000000004</v>
      </c>
      <c r="T4672">
        <v>0.71230000000000004</v>
      </c>
      <c r="U4672">
        <v>1.548</v>
      </c>
      <c r="V4672">
        <v>-8.8211229999999999E-4</v>
      </c>
      <c r="W4672" t="s">
        <v>38</v>
      </c>
      <c r="X4672" s="4">
        <f>IF(bot_orders[[#This Row],[side]]="sell", bot_orders[[#This Row],[accFillSz]]*bot_orders[[#This Row],[avgPx]] + bot_orders[[#This Row],[fee]], -bot_orders[[#This Row],[accFillSz]]*bot_orders[[#This Row],[avgPx]])</f>
        <v>1.1017582877000001</v>
      </c>
      <c r="Y4672" s="4">
        <f>IF(bot_orders[[#This Row],[side]]="buy", bot_orders[[#This Row],[accFillSz]] + bot_orders[[#This Row],[fee]], -bot_orders[[#This Row],[accFillSz]])</f>
        <v>-1.548</v>
      </c>
      <c r="Z4672" s="4">
        <f>IF(bot_orders[[#This Row],[side]]="sell",bot_orders[[#This Row],[accFillSz]]*bot_orders[[#This Row],[avgPx]]+bot_orders[[#This Row],[fee]], 0)</f>
        <v>1.1017582877000001</v>
      </c>
      <c r="AA4672" s="4">
        <f>IF(bot_orders[[#This Row],[side]]="sell",-bot_orders[[#This Row],[accFillSz]],bot_orders[[#This Row],[accFillSz]]+bot_orders[[#This Row],[fee]])</f>
        <v>-1.548</v>
      </c>
      <c r="AB4672">
        <v>0</v>
      </c>
      <c r="AC4672" t="s">
        <v>39</v>
      </c>
      <c r="AD4672">
        <v>0</v>
      </c>
      <c r="AE4672" t="s">
        <v>40</v>
      </c>
      <c r="AF4672" t="s">
        <v>41</v>
      </c>
      <c r="AG4672" t="s">
        <v>42</v>
      </c>
      <c r="AH4672" t="s">
        <v>28</v>
      </c>
      <c r="AI4672">
        <v>-1.548</v>
      </c>
      <c r="AJ4672">
        <v>1.10175829</v>
      </c>
    </row>
    <row r="4673" spans="1:36" x14ac:dyDescent="0.3">
      <c r="A4673">
        <v>4317</v>
      </c>
      <c r="B4673" t="s">
        <v>302</v>
      </c>
      <c r="C4673" t="s">
        <v>28</v>
      </c>
      <c r="D4673" t="s">
        <v>29</v>
      </c>
      <c r="E4673" t="s">
        <v>30</v>
      </c>
      <c r="F4673" t="s">
        <v>31</v>
      </c>
      <c r="G4673" t="s">
        <v>1588</v>
      </c>
      <c r="H4673" t="s">
        <v>12823</v>
      </c>
      <c r="I4673" s="4" t="s">
        <v>12824</v>
      </c>
      <c r="J4673" s="1">
        <f>((((bot_orders[[#This Row],[cTime]]/ 1000)+3*3600) / 86400) + DATE(1970,1,1))</f>
        <v>45775.307829583333</v>
      </c>
      <c r="K4673" s="4" t="s">
        <v>12825</v>
      </c>
      <c r="L4673" s="1">
        <f>((((bot_orders[[#This Row],[uTime]]/ 1000)+3*3600) / 86400) + DATE(1970,1,1))</f>
        <v>45775.633582037037</v>
      </c>
      <c r="M4673" t="s">
        <v>34</v>
      </c>
      <c r="N4673" t="s">
        <v>28</v>
      </c>
      <c r="O4673" t="s">
        <v>35</v>
      </c>
      <c r="P4673">
        <v>1.55</v>
      </c>
      <c r="Q4673" t="s">
        <v>36</v>
      </c>
      <c r="R4673" t="s">
        <v>55</v>
      </c>
      <c r="S4673">
        <v>0.70960000000000001</v>
      </c>
      <c r="T4673">
        <v>0.70960000000000001</v>
      </c>
      <c r="U4673">
        <v>1.55</v>
      </c>
      <c r="V4673">
        <v>-1.24E-3</v>
      </c>
      <c r="W4673" t="s">
        <v>39</v>
      </c>
      <c r="X4673" s="4">
        <f>IF(bot_orders[[#This Row],[side]]="sell", bot_orders[[#This Row],[accFillSz]]*bot_orders[[#This Row],[avgPx]] + bot_orders[[#This Row],[fee]], -bot_orders[[#This Row],[accFillSz]]*bot_orders[[#This Row],[avgPx]])</f>
        <v>-1.09988</v>
      </c>
      <c r="Y4673" s="4">
        <f>IF(bot_orders[[#This Row],[side]]="buy", bot_orders[[#This Row],[accFillSz]] + bot_orders[[#This Row],[fee]], -bot_orders[[#This Row],[accFillSz]])</f>
        <v>1.5487600000000001</v>
      </c>
      <c r="Z4673" s="4">
        <f>IF(bot_orders[[#This Row],[side]]="sell",bot_orders[[#This Row],[accFillSz]]*bot_orders[[#This Row],[avgPx]]+bot_orders[[#This Row],[fee]], 0)</f>
        <v>0</v>
      </c>
      <c r="AA4673" s="4">
        <f>IF(bot_orders[[#This Row],[side]]="sell",-bot_orders[[#This Row],[accFillSz]],bot_orders[[#This Row],[accFillSz]]+bot_orders[[#This Row],[fee]])</f>
        <v>1.5487600000000001</v>
      </c>
      <c r="AB4673">
        <v>0</v>
      </c>
      <c r="AC4673" t="s">
        <v>38</v>
      </c>
      <c r="AD4673">
        <v>0</v>
      </c>
      <c r="AE4673" t="s">
        <v>40</v>
      </c>
      <c r="AF4673" t="s">
        <v>41</v>
      </c>
      <c r="AG4673" t="s">
        <v>42</v>
      </c>
      <c r="AH4673" t="s">
        <v>28</v>
      </c>
      <c r="AI4673">
        <v>1.5487599999999999</v>
      </c>
      <c r="AJ4673">
        <v>-1.09988</v>
      </c>
    </row>
    <row r="4674" spans="1:36" x14ac:dyDescent="0.3">
      <c r="A4674">
        <v>4319</v>
      </c>
      <c r="B4674" t="s">
        <v>302</v>
      </c>
      <c r="C4674" t="s">
        <v>28</v>
      </c>
      <c r="D4674" t="s">
        <v>29</v>
      </c>
      <c r="E4674" t="s">
        <v>30</v>
      </c>
      <c r="F4674" t="s">
        <v>31</v>
      </c>
      <c r="G4674" t="s">
        <v>1525</v>
      </c>
      <c r="H4674" t="s">
        <v>12826</v>
      </c>
      <c r="I4674" s="4" t="s">
        <v>12827</v>
      </c>
      <c r="J4674" s="1">
        <f>((((bot_orders[[#This Row],[cTime]]/ 1000)+3*3600) / 86400) + DATE(1970,1,1))</f>
        <v>45775.311137037039</v>
      </c>
      <c r="K4674" s="4" t="s">
        <v>12828</v>
      </c>
      <c r="L4674" s="1">
        <f>((((bot_orders[[#This Row],[uTime]]/ 1000)+3*3600) / 86400) + DATE(1970,1,1))</f>
        <v>45775.557454664347</v>
      </c>
      <c r="M4674" t="s">
        <v>34</v>
      </c>
      <c r="N4674" t="s">
        <v>28</v>
      </c>
      <c r="O4674" t="s">
        <v>35</v>
      </c>
      <c r="P4674">
        <v>1.55</v>
      </c>
      <c r="Q4674" t="s">
        <v>36</v>
      </c>
      <c r="R4674" t="s">
        <v>55</v>
      </c>
      <c r="S4674">
        <v>0.71230000000000004</v>
      </c>
      <c r="T4674">
        <v>0.71230000000000004</v>
      </c>
      <c r="U4674">
        <v>1.55</v>
      </c>
      <c r="V4674">
        <v>-1.24E-3</v>
      </c>
      <c r="W4674" t="s">
        <v>39</v>
      </c>
      <c r="X4674" s="4">
        <f>IF(bot_orders[[#This Row],[side]]="sell", bot_orders[[#This Row],[accFillSz]]*bot_orders[[#This Row],[avgPx]] + bot_orders[[#This Row],[fee]], -bot_orders[[#This Row],[accFillSz]]*bot_orders[[#This Row],[avgPx]])</f>
        <v>-1.1040650000000001</v>
      </c>
      <c r="Y4674" s="4">
        <f>IF(bot_orders[[#This Row],[side]]="buy", bot_orders[[#This Row],[accFillSz]] + bot_orders[[#This Row],[fee]], -bot_orders[[#This Row],[accFillSz]])</f>
        <v>1.5487600000000001</v>
      </c>
      <c r="Z4674" s="4">
        <f>IF(bot_orders[[#This Row],[side]]="sell",bot_orders[[#This Row],[accFillSz]]*bot_orders[[#This Row],[avgPx]]+bot_orders[[#This Row],[fee]], 0)</f>
        <v>0</v>
      </c>
      <c r="AA4674" s="4">
        <f>IF(bot_orders[[#This Row],[side]]="sell",-bot_orders[[#This Row],[accFillSz]],bot_orders[[#This Row],[accFillSz]]+bot_orders[[#This Row],[fee]])</f>
        <v>1.5487600000000001</v>
      </c>
      <c r="AB4674">
        <v>0</v>
      </c>
      <c r="AC4674" t="s">
        <v>38</v>
      </c>
      <c r="AD4674">
        <v>0</v>
      </c>
      <c r="AE4674" t="s">
        <v>40</v>
      </c>
      <c r="AF4674" t="s">
        <v>41</v>
      </c>
      <c r="AG4674" t="s">
        <v>42</v>
      </c>
      <c r="AH4674" t="s">
        <v>28</v>
      </c>
      <c r="AI4674">
        <v>1.5487599999999999</v>
      </c>
      <c r="AJ4674">
        <v>-1.1040650000000001</v>
      </c>
    </row>
    <row r="4675" spans="1:36" x14ac:dyDescent="0.3">
      <c r="A4675">
        <v>4320</v>
      </c>
      <c r="B4675" t="s">
        <v>302</v>
      </c>
      <c r="C4675" t="s">
        <v>28</v>
      </c>
      <c r="D4675" t="s">
        <v>29</v>
      </c>
      <c r="E4675" t="s">
        <v>30</v>
      </c>
      <c r="F4675" t="s">
        <v>31</v>
      </c>
      <c r="G4675" t="s">
        <v>1127</v>
      </c>
      <c r="H4675" t="s">
        <v>12829</v>
      </c>
      <c r="I4675" s="4" t="s">
        <v>12830</v>
      </c>
      <c r="J4675" s="1">
        <f>((((bot_orders[[#This Row],[cTime]]/ 1000)+3*3600) / 86400) + DATE(1970,1,1))</f>
        <v>45775.320590752315</v>
      </c>
      <c r="K4675" s="4" t="s">
        <v>12831</v>
      </c>
      <c r="L4675" s="1">
        <f>((((bot_orders[[#This Row],[uTime]]/ 1000)+3*3600) / 86400) + DATE(1970,1,1))</f>
        <v>45775.556718217587</v>
      </c>
      <c r="M4675" t="s">
        <v>34</v>
      </c>
      <c r="N4675" t="s">
        <v>28</v>
      </c>
      <c r="O4675" t="s">
        <v>35</v>
      </c>
      <c r="P4675">
        <v>1.55</v>
      </c>
      <c r="Q4675" t="s">
        <v>36</v>
      </c>
      <c r="R4675" t="s">
        <v>55</v>
      </c>
      <c r="S4675">
        <v>0.71509999999999996</v>
      </c>
      <c r="T4675">
        <v>0.71509999999999996</v>
      </c>
      <c r="U4675">
        <v>1.55</v>
      </c>
      <c r="V4675">
        <v>-1.24E-3</v>
      </c>
      <c r="W4675" t="s">
        <v>39</v>
      </c>
      <c r="X4675" s="4">
        <f>IF(bot_orders[[#This Row],[side]]="sell", bot_orders[[#This Row],[accFillSz]]*bot_orders[[#This Row],[avgPx]] + bot_orders[[#This Row],[fee]], -bot_orders[[#This Row],[accFillSz]]*bot_orders[[#This Row],[avgPx]])</f>
        <v>-1.1084049999999999</v>
      </c>
      <c r="Y4675" s="4">
        <f>IF(bot_orders[[#This Row],[side]]="buy", bot_orders[[#This Row],[accFillSz]] + bot_orders[[#This Row],[fee]], -bot_orders[[#This Row],[accFillSz]])</f>
        <v>1.5487600000000001</v>
      </c>
      <c r="Z4675" s="4">
        <f>IF(bot_orders[[#This Row],[side]]="sell",bot_orders[[#This Row],[accFillSz]]*bot_orders[[#This Row],[avgPx]]+bot_orders[[#This Row],[fee]], 0)</f>
        <v>0</v>
      </c>
      <c r="AA4675" s="4">
        <f>IF(bot_orders[[#This Row],[side]]="sell",-bot_orders[[#This Row],[accFillSz]],bot_orders[[#This Row],[accFillSz]]+bot_orders[[#This Row],[fee]])</f>
        <v>1.5487600000000001</v>
      </c>
      <c r="AB4675">
        <v>0</v>
      </c>
      <c r="AC4675" t="s">
        <v>38</v>
      </c>
      <c r="AD4675">
        <v>0</v>
      </c>
      <c r="AE4675" t="s">
        <v>40</v>
      </c>
      <c r="AF4675" t="s">
        <v>41</v>
      </c>
      <c r="AG4675" t="s">
        <v>42</v>
      </c>
      <c r="AH4675" t="s">
        <v>28</v>
      </c>
      <c r="AI4675">
        <v>1.5487599999999999</v>
      </c>
      <c r="AJ4675">
        <v>-1.1084050000000001</v>
      </c>
    </row>
    <row r="4676" spans="1:36" x14ac:dyDescent="0.3">
      <c r="A4676">
        <v>4322</v>
      </c>
      <c r="B4676" t="s">
        <v>302</v>
      </c>
      <c r="C4676" t="s">
        <v>28</v>
      </c>
      <c r="D4676" t="s">
        <v>29</v>
      </c>
      <c r="E4676" t="s">
        <v>30</v>
      </c>
      <c r="F4676" t="s">
        <v>31</v>
      </c>
      <c r="G4676" t="s">
        <v>1124</v>
      </c>
      <c r="H4676" t="s">
        <v>12832</v>
      </c>
      <c r="I4676" s="4" t="s">
        <v>12833</v>
      </c>
      <c r="J4676" s="1">
        <f>((((bot_orders[[#This Row],[cTime]]/ 1000)+3*3600) / 86400) + DATE(1970,1,1))</f>
        <v>45775.325098761576</v>
      </c>
      <c r="K4676" s="4" t="s">
        <v>12834</v>
      </c>
      <c r="L4676" s="1">
        <f>((((bot_orders[[#This Row],[uTime]]/ 1000)+3*3600) / 86400) + DATE(1970,1,1))</f>
        <v>45775.331759722219</v>
      </c>
      <c r="M4676" t="s">
        <v>34</v>
      </c>
      <c r="N4676" t="s">
        <v>28</v>
      </c>
      <c r="O4676" t="s">
        <v>35</v>
      </c>
      <c r="P4676">
        <v>1.55</v>
      </c>
      <c r="Q4676" t="s">
        <v>36</v>
      </c>
      <c r="R4676" t="s">
        <v>55</v>
      </c>
      <c r="S4676">
        <v>0.71789999999999998</v>
      </c>
      <c r="T4676">
        <v>0.71789999999999998</v>
      </c>
      <c r="U4676">
        <v>1.55</v>
      </c>
      <c r="V4676">
        <v>-1.24E-3</v>
      </c>
      <c r="W4676" t="s">
        <v>39</v>
      </c>
      <c r="X4676" s="4">
        <f>IF(bot_orders[[#This Row],[side]]="sell", bot_orders[[#This Row],[accFillSz]]*bot_orders[[#This Row],[avgPx]] + bot_orders[[#This Row],[fee]], -bot_orders[[#This Row],[accFillSz]]*bot_orders[[#This Row],[avgPx]])</f>
        <v>-1.1127450000000001</v>
      </c>
      <c r="Y4676" s="4">
        <f>IF(bot_orders[[#This Row],[side]]="buy", bot_orders[[#This Row],[accFillSz]] + bot_orders[[#This Row],[fee]], -bot_orders[[#This Row],[accFillSz]])</f>
        <v>1.5487600000000001</v>
      </c>
      <c r="Z4676" s="4">
        <f>IF(bot_orders[[#This Row],[side]]="sell",bot_orders[[#This Row],[accFillSz]]*bot_orders[[#This Row],[avgPx]]+bot_orders[[#This Row],[fee]], 0)</f>
        <v>0</v>
      </c>
      <c r="AA4676" s="4">
        <f>IF(bot_orders[[#This Row],[side]]="sell",-bot_orders[[#This Row],[accFillSz]],bot_orders[[#This Row],[accFillSz]]+bot_orders[[#This Row],[fee]])</f>
        <v>1.5487600000000001</v>
      </c>
      <c r="AB4676">
        <v>0</v>
      </c>
      <c r="AC4676" t="s">
        <v>38</v>
      </c>
      <c r="AD4676">
        <v>0</v>
      </c>
      <c r="AE4676" t="s">
        <v>40</v>
      </c>
      <c r="AF4676" t="s">
        <v>41</v>
      </c>
      <c r="AG4676" t="s">
        <v>42</v>
      </c>
      <c r="AH4676" t="s">
        <v>28</v>
      </c>
      <c r="AI4676">
        <v>1.5487599999999999</v>
      </c>
      <c r="AJ4676">
        <v>-1.1127450000000001</v>
      </c>
    </row>
    <row r="4677" spans="1:36" x14ac:dyDescent="0.3">
      <c r="A4677">
        <v>4323</v>
      </c>
      <c r="B4677" t="s">
        <v>302</v>
      </c>
      <c r="C4677" t="s">
        <v>28</v>
      </c>
      <c r="D4677" t="s">
        <v>29</v>
      </c>
      <c r="E4677" t="s">
        <v>30</v>
      </c>
      <c r="F4677" t="s">
        <v>31</v>
      </c>
      <c r="G4677" t="s">
        <v>1419</v>
      </c>
      <c r="H4677" t="s">
        <v>12835</v>
      </c>
      <c r="I4677" s="4" t="s">
        <v>12836</v>
      </c>
      <c r="J4677" s="1">
        <f>((((bot_orders[[#This Row],[cTime]]/ 1000)+3*3600) / 86400) + DATE(1970,1,1))</f>
        <v>45775.331759745372</v>
      </c>
      <c r="K4677" s="4" t="s">
        <v>12837</v>
      </c>
      <c r="L4677" s="1">
        <f>((((bot_orders[[#This Row],[uTime]]/ 1000)+3*3600) / 86400) + DATE(1970,1,1))</f>
        <v>45775.335184791664</v>
      </c>
      <c r="M4677" t="s">
        <v>34</v>
      </c>
      <c r="N4677" t="s">
        <v>28</v>
      </c>
      <c r="O4677" t="s">
        <v>35</v>
      </c>
      <c r="P4677">
        <v>1.548</v>
      </c>
      <c r="Q4677" t="s">
        <v>36</v>
      </c>
      <c r="R4677" t="s">
        <v>37</v>
      </c>
      <c r="S4677">
        <v>0.7208</v>
      </c>
      <c r="T4677">
        <v>0.7208</v>
      </c>
      <c r="U4677">
        <v>1.548</v>
      </c>
      <c r="V4677">
        <v>-8.9263869999999998E-4</v>
      </c>
      <c r="W4677" t="s">
        <v>38</v>
      </c>
      <c r="X4677" s="4">
        <f>IF(bot_orders[[#This Row],[side]]="sell", bot_orders[[#This Row],[accFillSz]]*bot_orders[[#This Row],[avgPx]] + bot_orders[[#This Row],[fee]], -bot_orders[[#This Row],[accFillSz]]*bot_orders[[#This Row],[avgPx]])</f>
        <v>1.1149057613000002</v>
      </c>
      <c r="Y4677" s="4">
        <f>IF(bot_orders[[#This Row],[side]]="buy", bot_orders[[#This Row],[accFillSz]] + bot_orders[[#This Row],[fee]], -bot_orders[[#This Row],[accFillSz]])</f>
        <v>-1.548</v>
      </c>
      <c r="Z4677" s="4">
        <f>IF(bot_orders[[#This Row],[side]]="sell",bot_orders[[#This Row],[accFillSz]]*bot_orders[[#This Row],[avgPx]]+bot_orders[[#This Row],[fee]], 0)</f>
        <v>1.1149057613000002</v>
      </c>
      <c r="AA4677" s="4">
        <f>IF(bot_orders[[#This Row],[side]]="sell",-bot_orders[[#This Row],[accFillSz]],bot_orders[[#This Row],[accFillSz]]+bot_orders[[#This Row],[fee]])</f>
        <v>-1.548</v>
      </c>
      <c r="AB4677">
        <v>0</v>
      </c>
      <c r="AC4677" t="s">
        <v>39</v>
      </c>
      <c r="AD4677">
        <v>0</v>
      </c>
      <c r="AE4677" t="s">
        <v>40</v>
      </c>
      <c r="AF4677" t="s">
        <v>41</v>
      </c>
      <c r="AG4677" t="s">
        <v>42</v>
      </c>
      <c r="AH4677" t="s">
        <v>28</v>
      </c>
      <c r="AI4677">
        <v>-1.548</v>
      </c>
      <c r="AJ4677">
        <v>1.1149057600000001</v>
      </c>
    </row>
    <row r="4678" spans="1:36" x14ac:dyDescent="0.3">
      <c r="A4678">
        <v>4324</v>
      </c>
      <c r="B4678" t="s">
        <v>302</v>
      </c>
      <c r="C4678" t="s">
        <v>28</v>
      </c>
      <c r="D4678" t="s">
        <v>29</v>
      </c>
      <c r="E4678" t="s">
        <v>30</v>
      </c>
      <c r="F4678" t="s">
        <v>31</v>
      </c>
      <c r="G4678" t="s">
        <v>1419</v>
      </c>
      <c r="H4678" t="s">
        <v>12838</v>
      </c>
      <c r="I4678" s="4" t="s">
        <v>12839</v>
      </c>
      <c r="J4678" s="1">
        <f>((((bot_orders[[#This Row],[cTime]]/ 1000)+3*3600) / 86400) + DATE(1970,1,1))</f>
        <v>45775.33518480324</v>
      </c>
      <c r="K4678" s="4" t="s">
        <v>12840</v>
      </c>
      <c r="L4678" s="1">
        <f>((((bot_orders[[#This Row],[uTime]]/ 1000)+3*3600) / 86400) + DATE(1970,1,1))</f>
        <v>45775.545742638889</v>
      </c>
      <c r="M4678" t="s">
        <v>34</v>
      </c>
      <c r="N4678" t="s">
        <v>28</v>
      </c>
      <c r="O4678" t="s">
        <v>35</v>
      </c>
      <c r="P4678">
        <v>1.55</v>
      </c>
      <c r="Q4678" t="s">
        <v>36</v>
      </c>
      <c r="R4678" t="s">
        <v>55</v>
      </c>
      <c r="S4678">
        <v>0.71789999999999998</v>
      </c>
      <c r="T4678">
        <v>0.71789999999999998</v>
      </c>
      <c r="U4678">
        <v>1.55</v>
      </c>
      <c r="V4678">
        <v>-1.24E-3</v>
      </c>
      <c r="W4678" t="s">
        <v>39</v>
      </c>
      <c r="X4678" s="4">
        <f>IF(bot_orders[[#This Row],[side]]="sell", bot_orders[[#This Row],[accFillSz]]*bot_orders[[#This Row],[avgPx]] + bot_orders[[#This Row],[fee]], -bot_orders[[#This Row],[accFillSz]]*bot_orders[[#This Row],[avgPx]])</f>
        <v>-1.1127450000000001</v>
      </c>
      <c r="Y4678" s="4">
        <f>IF(bot_orders[[#This Row],[side]]="buy", bot_orders[[#This Row],[accFillSz]] + bot_orders[[#This Row],[fee]], -bot_orders[[#This Row],[accFillSz]])</f>
        <v>1.5487600000000001</v>
      </c>
      <c r="Z4678" s="4">
        <f>IF(bot_orders[[#This Row],[side]]="sell",bot_orders[[#This Row],[accFillSz]]*bot_orders[[#This Row],[avgPx]]+bot_orders[[#This Row],[fee]], 0)</f>
        <v>0</v>
      </c>
      <c r="AA4678" s="4">
        <f>IF(bot_orders[[#This Row],[side]]="sell",-bot_orders[[#This Row],[accFillSz]],bot_orders[[#This Row],[accFillSz]]+bot_orders[[#This Row],[fee]])</f>
        <v>1.5487600000000001</v>
      </c>
      <c r="AB4678">
        <v>0</v>
      </c>
      <c r="AC4678" t="s">
        <v>38</v>
      </c>
      <c r="AD4678">
        <v>0</v>
      </c>
      <c r="AE4678" t="s">
        <v>40</v>
      </c>
      <c r="AF4678" t="s">
        <v>41</v>
      </c>
      <c r="AG4678" t="s">
        <v>42</v>
      </c>
      <c r="AH4678" t="s">
        <v>28</v>
      </c>
      <c r="AI4678">
        <v>1.5487599999999999</v>
      </c>
      <c r="AJ4678">
        <v>-1.1127450000000001</v>
      </c>
    </row>
    <row r="4679" spans="1:36" x14ac:dyDescent="0.3">
      <c r="A4679">
        <v>4325</v>
      </c>
      <c r="B4679" t="s">
        <v>302</v>
      </c>
      <c r="C4679" t="s">
        <v>28</v>
      </c>
      <c r="D4679" t="s">
        <v>29</v>
      </c>
      <c r="E4679" t="s">
        <v>30</v>
      </c>
      <c r="F4679" t="s">
        <v>31</v>
      </c>
      <c r="G4679" t="s">
        <v>1415</v>
      </c>
      <c r="H4679" t="s">
        <v>12841</v>
      </c>
      <c r="I4679" s="4" t="s">
        <v>12842</v>
      </c>
      <c r="J4679" s="1">
        <f>((((bot_orders[[#This Row],[cTime]]/ 1000)+3*3600) / 86400) + DATE(1970,1,1))</f>
        <v>45775.336123483794</v>
      </c>
      <c r="K4679" s="4" t="s">
        <v>12843</v>
      </c>
      <c r="L4679" s="1">
        <f>((((bot_orders[[#This Row],[uTime]]/ 1000)+3*3600) / 86400) + DATE(1970,1,1))</f>
        <v>45775.343274918981</v>
      </c>
      <c r="M4679" t="s">
        <v>34</v>
      </c>
      <c r="N4679" t="s">
        <v>28</v>
      </c>
      <c r="O4679" t="s">
        <v>35</v>
      </c>
      <c r="P4679">
        <v>1.55</v>
      </c>
      <c r="Q4679" t="s">
        <v>36</v>
      </c>
      <c r="R4679" t="s">
        <v>55</v>
      </c>
      <c r="S4679">
        <v>0.7208</v>
      </c>
      <c r="T4679">
        <v>0.7208</v>
      </c>
      <c r="U4679">
        <v>1.55</v>
      </c>
      <c r="V4679">
        <v>-1.24E-3</v>
      </c>
      <c r="W4679" t="s">
        <v>39</v>
      </c>
      <c r="X4679" s="4">
        <f>IF(bot_orders[[#This Row],[side]]="sell", bot_orders[[#This Row],[accFillSz]]*bot_orders[[#This Row],[avgPx]] + bot_orders[[#This Row],[fee]], -bot_orders[[#This Row],[accFillSz]]*bot_orders[[#This Row],[avgPx]])</f>
        <v>-1.11724</v>
      </c>
      <c r="Y4679" s="4">
        <f>IF(bot_orders[[#This Row],[side]]="buy", bot_orders[[#This Row],[accFillSz]] + bot_orders[[#This Row],[fee]], -bot_orders[[#This Row],[accFillSz]])</f>
        <v>1.5487600000000001</v>
      </c>
      <c r="Z4679" s="4">
        <f>IF(bot_orders[[#This Row],[side]]="sell",bot_orders[[#This Row],[accFillSz]]*bot_orders[[#This Row],[avgPx]]+bot_orders[[#This Row],[fee]], 0)</f>
        <v>0</v>
      </c>
      <c r="AA4679" s="4">
        <f>IF(bot_orders[[#This Row],[side]]="sell",-bot_orders[[#This Row],[accFillSz]],bot_orders[[#This Row],[accFillSz]]+bot_orders[[#This Row],[fee]])</f>
        <v>1.5487600000000001</v>
      </c>
      <c r="AB4679">
        <v>0</v>
      </c>
      <c r="AC4679" t="s">
        <v>38</v>
      </c>
      <c r="AD4679">
        <v>0</v>
      </c>
      <c r="AE4679" t="s">
        <v>40</v>
      </c>
      <c r="AF4679" t="s">
        <v>41</v>
      </c>
      <c r="AG4679" t="s">
        <v>42</v>
      </c>
      <c r="AH4679" t="s">
        <v>28</v>
      </c>
      <c r="AI4679">
        <v>1.5487599999999999</v>
      </c>
      <c r="AJ4679">
        <v>-1.11724</v>
      </c>
    </row>
    <row r="4680" spans="1:36" x14ac:dyDescent="0.3">
      <c r="A4680">
        <v>4327</v>
      </c>
      <c r="B4680" t="s">
        <v>302</v>
      </c>
      <c r="C4680" t="s">
        <v>28</v>
      </c>
      <c r="D4680" t="s">
        <v>29</v>
      </c>
      <c r="E4680" t="s">
        <v>30</v>
      </c>
      <c r="F4680" t="s">
        <v>31</v>
      </c>
      <c r="G4680" t="s">
        <v>1121</v>
      </c>
      <c r="H4680" t="s">
        <v>12844</v>
      </c>
      <c r="I4680" s="4" t="s">
        <v>12845</v>
      </c>
      <c r="J4680" s="1">
        <f>((((bot_orders[[#This Row],[cTime]]/ 1000)+3*3600) / 86400) + DATE(1970,1,1))</f>
        <v>45775.34327493055</v>
      </c>
      <c r="K4680" s="4" t="s">
        <v>12846</v>
      </c>
      <c r="L4680" s="1">
        <f>((((bot_orders[[#This Row],[uTime]]/ 1000)+3*3600) / 86400) + DATE(1970,1,1))</f>
        <v>45775.363784363428</v>
      </c>
      <c r="M4680" t="s">
        <v>34</v>
      </c>
      <c r="N4680" t="s">
        <v>28</v>
      </c>
      <c r="O4680" t="s">
        <v>35</v>
      </c>
      <c r="P4680">
        <v>1.548</v>
      </c>
      <c r="Q4680" t="s">
        <v>36</v>
      </c>
      <c r="R4680" t="s">
        <v>37</v>
      </c>
      <c r="S4680">
        <v>0.72360000000000002</v>
      </c>
      <c r="T4680">
        <v>0.72360000000000002</v>
      </c>
      <c r="U4680">
        <v>1.548</v>
      </c>
      <c r="V4680">
        <v>-8.9610619999999999E-4</v>
      </c>
      <c r="W4680" t="s">
        <v>38</v>
      </c>
      <c r="X4680" s="4">
        <f>IF(bot_orders[[#This Row],[side]]="sell", bot_orders[[#This Row],[accFillSz]]*bot_orders[[#This Row],[avgPx]] + bot_orders[[#This Row],[fee]], -bot_orders[[#This Row],[accFillSz]]*bot_orders[[#This Row],[avgPx]])</f>
        <v>1.1192366938000002</v>
      </c>
      <c r="Y4680" s="4">
        <f>IF(bot_orders[[#This Row],[side]]="buy", bot_orders[[#This Row],[accFillSz]] + bot_orders[[#This Row],[fee]], -bot_orders[[#This Row],[accFillSz]])</f>
        <v>-1.548</v>
      </c>
      <c r="Z4680" s="4">
        <f>IF(bot_orders[[#This Row],[side]]="sell",bot_orders[[#This Row],[accFillSz]]*bot_orders[[#This Row],[avgPx]]+bot_orders[[#This Row],[fee]], 0)</f>
        <v>1.1192366938000002</v>
      </c>
      <c r="AA4680" s="4">
        <f>IF(bot_orders[[#This Row],[side]]="sell",-bot_orders[[#This Row],[accFillSz]],bot_orders[[#This Row],[accFillSz]]+bot_orders[[#This Row],[fee]])</f>
        <v>-1.548</v>
      </c>
      <c r="AB4680">
        <v>0</v>
      </c>
      <c r="AC4680" t="s">
        <v>39</v>
      </c>
      <c r="AD4680">
        <v>0</v>
      </c>
      <c r="AE4680" t="s">
        <v>40</v>
      </c>
      <c r="AF4680" t="s">
        <v>41</v>
      </c>
      <c r="AG4680" t="s">
        <v>42</v>
      </c>
      <c r="AH4680" t="s">
        <v>28</v>
      </c>
      <c r="AI4680">
        <v>-1.548</v>
      </c>
      <c r="AJ4680">
        <v>1.1192366899999999</v>
      </c>
    </row>
    <row r="4681" spans="1:36" x14ac:dyDescent="0.3">
      <c r="A4681">
        <v>4329</v>
      </c>
      <c r="B4681" t="s">
        <v>302</v>
      </c>
      <c r="C4681" t="s">
        <v>28</v>
      </c>
      <c r="D4681" t="s">
        <v>29</v>
      </c>
      <c r="E4681" t="s">
        <v>30</v>
      </c>
      <c r="F4681" t="s">
        <v>31</v>
      </c>
      <c r="G4681" t="s">
        <v>1121</v>
      </c>
      <c r="H4681" t="s">
        <v>12847</v>
      </c>
      <c r="I4681" s="4" t="s">
        <v>12848</v>
      </c>
      <c r="J4681" s="1">
        <f>((((bot_orders[[#This Row],[cTime]]/ 1000)+3*3600) / 86400) + DATE(1970,1,1))</f>
        <v>45775.363784386573</v>
      </c>
      <c r="K4681" s="4" t="s">
        <v>12849</v>
      </c>
      <c r="L4681" s="1">
        <f>((((bot_orders[[#This Row],[uTime]]/ 1000)+3*3600) / 86400) + DATE(1970,1,1))</f>
        <v>45775.545666817125</v>
      </c>
      <c r="M4681" t="s">
        <v>34</v>
      </c>
      <c r="N4681" t="s">
        <v>28</v>
      </c>
      <c r="O4681" t="s">
        <v>35</v>
      </c>
      <c r="P4681">
        <v>1.55</v>
      </c>
      <c r="Q4681" t="s">
        <v>36</v>
      </c>
      <c r="R4681" t="s">
        <v>55</v>
      </c>
      <c r="S4681">
        <v>0.7208</v>
      </c>
      <c r="T4681">
        <v>0.7208</v>
      </c>
      <c r="U4681">
        <v>1.55</v>
      </c>
      <c r="V4681">
        <v>-1.24E-3</v>
      </c>
      <c r="W4681" t="s">
        <v>39</v>
      </c>
      <c r="X4681" s="4">
        <f>IF(bot_orders[[#This Row],[side]]="sell", bot_orders[[#This Row],[accFillSz]]*bot_orders[[#This Row],[avgPx]] + bot_orders[[#This Row],[fee]], -bot_orders[[#This Row],[accFillSz]]*bot_orders[[#This Row],[avgPx]])</f>
        <v>-1.11724</v>
      </c>
      <c r="Y4681" s="4">
        <f>IF(bot_orders[[#This Row],[side]]="buy", bot_orders[[#This Row],[accFillSz]] + bot_orders[[#This Row],[fee]], -bot_orders[[#This Row],[accFillSz]])</f>
        <v>1.5487600000000001</v>
      </c>
      <c r="Z4681" s="4">
        <f>IF(bot_orders[[#This Row],[side]]="sell",bot_orders[[#This Row],[accFillSz]]*bot_orders[[#This Row],[avgPx]]+bot_orders[[#This Row],[fee]], 0)</f>
        <v>0</v>
      </c>
      <c r="AA4681" s="4">
        <f>IF(bot_orders[[#This Row],[side]]="sell",-bot_orders[[#This Row],[accFillSz]],bot_orders[[#This Row],[accFillSz]]+bot_orders[[#This Row],[fee]])</f>
        <v>1.5487600000000001</v>
      </c>
      <c r="AB4681">
        <v>0</v>
      </c>
      <c r="AC4681" t="s">
        <v>38</v>
      </c>
      <c r="AD4681">
        <v>0</v>
      </c>
      <c r="AE4681" t="s">
        <v>40</v>
      </c>
      <c r="AF4681" t="s">
        <v>41</v>
      </c>
      <c r="AG4681" t="s">
        <v>42</v>
      </c>
      <c r="AH4681" t="s">
        <v>28</v>
      </c>
      <c r="AI4681">
        <v>1.5487599999999999</v>
      </c>
      <c r="AJ4681">
        <v>-1.11724</v>
      </c>
    </row>
    <row r="4682" spans="1:36" x14ac:dyDescent="0.3">
      <c r="A4682">
        <v>4331</v>
      </c>
      <c r="B4682" t="s">
        <v>302</v>
      </c>
      <c r="C4682" t="s">
        <v>28</v>
      </c>
      <c r="D4682" t="s">
        <v>29</v>
      </c>
      <c r="E4682" t="s">
        <v>30</v>
      </c>
      <c r="F4682" t="s">
        <v>31</v>
      </c>
      <c r="G4682" t="s">
        <v>1118</v>
      </c>
      <c r="H4682" t="s">
        <v>12850</v>
      </c>
      <c r="I4682" s="4" t="s">
        <v>12851</v>
      </c>
      <c r="J4682" s="1">
        <f>((((bot_orders[[#This Row],[cTime]]/ 1000)+3*3600) / 86400) + DATE(1970,1,1))</f>
        <v>45775.367390949075</v>
      </c>
      <c r="K4682" s="4" t="s">
        <v>12852</v>
      </c>
      <c r="L4682" s="1">
        <f>((((bot_orders[[#This Row],[uTime]]/ 1000)+3*3600) / 86400) + DATE(1970,1,1))</f>
        <v>45775.382009907407</v>
      </c>
      <c r="M4682" t="s">
        <v>34</v>
      </c>
      <c r="N4682" t="s">
        <v>28</v>
      </c>
      <c r="O4682" t="s">
        <v>35</v>
      </c>
      <c r="P4682">
        <v>1.55</v>
      </c>
      <c r="Q4682" t="s">
        <v>36</v>
      </c>
      <c r="R4682" t="s">
        <v>55</v>
      </c>
      <c r="S4682">
        <v>0.72360000000000002</v>
      </c>
      <c r="T4682">
        <v>0.72360000000000002</v>
      </c>
      <c r="U4682">
        <v>1.55</v>
      </c>
      <c r="V4682">
        <v>-1.24E-3</v>
      </c>
      <c r="W4682" t="s">
        <v>39</v>
      </c>
      <c r="X4682" s="4">
        <f>IF(bot_orders[[#This Row],[side]]="sell", bot_orders[[#This Row],[accFillSz]]*bot_orders[[#This Row],[avgPx]] + bot_orders[[#This Row],[fee]], -bot_orders[[#This Row],[accFillSz]]*bot_orders[[#This Row],[avgPx]])</f>
        <v>-1.12158</v>
      </c>
      <c r="Y4682" s="4">
        <f>IF(bot_orders[[#This Row],[side]]="buy", bot_orders[[#This Row],[accFillSz]] + bot_orders[[#This Row],[fee]], -bot_orders[[#This Row],[accFillSz]])</f>
        <v>1.5487600000000001</v>
      </c>
      <c r="Z4682" s="4">
        <f>IF(bot_orders[[#This Row],[side]]="sell",bot_orders[[#This Row],[accFillSz]]*bot_orders[[#This Row],[avgPx]]+bot_orders[[#This Row],[fee]], 0)</f>
        <v>0</v>
      </c>
      <c r="AA4682" s="4">
        <f>IF(bot_orders[[#This Row],[side]]="sell",-bot_orders[[#This Row],[accFillSz]],bot_orders[[#This Row],[accFillSz]]+bot_orders[[#This Row],[fee]])</f>
        <v>1.5487600000000001</v>
      </c>
      <c r="AB4682">
        <v>0</v>
      </c>
      <c r="AC4682" t="s">
        <v>38</v>
      </c>
      <c r="AD4682">
        <v>0</v>
      </c>
      <c r="AE4682" t="s">
        <v>40</v>
      </c>
      <c r="AF4682" t="s">
        <v>41</v>
      </c>
      <c r="AG4682" t="s">
        <v>42</v>
      </c>
      <c r="AH4682" t="s">
        <v>28</v>
      </c>
      <c r="AI4682">
        <v>1.5487599999999999</v>
      </c>
      <c r="AJ4682">
        <v>-1.12158</v>
      </c>
    </row>
    <row r="4683" spans="1:36" x14ac:dyDescent="0.3">
      <c r="A4683">
        <v>4333</v>
      </c>
      <c r="B4683" t="s">
        <v>302</v>
      </c>
      <c r="C4683" t="s">
        <v>28</v>
      </c>
      <c r="D4683" t="s">
        <v>29</v>
      </c>
      <c r="E4683" t="s">
        <v>30</v>
      </c>
      <c r="F4683" t="s">
        <v>31</v>
      </c>
      <c r="G4683" t="s">
        <v>1115</v>
      </c>
      <c r="H4683" t="s">
        <v>12853</v>
      </c>
      <c r="I4683" s="4" t="s">
        <v>12854</v>
      </c>
      <c r="J4683" s="1">
        <f>((((bot_orders[[#This Row],[cTime]]/ 1000)+3*3600) / 86400) + DATE(1970,1,1))</f>
        <v>45775.369583958331</v>
      </c>
      <c r="K4683" s="4" t="s">
        <v>12855</v>
      </c>
      <c r="L4683" s="1">
        <f>((((bot_orders[[#This Row],[uTime]]/ 1000)+3*3600) / 86400) + DATE(1970,1,1))</f>
        <v>45775.378366261575</v>
      </c>
      <c r="M4683" t="s">
        <v>34</v>
      </c>
      <c r="N4683" t="s">
        <v>28</v>
      </c>
      <c r="O4683" t="s">
        <v>35</v>
      </c>
      <c r="P4683">
        <v>1.55</v>
      </c>
      <c r="Q4683" t="s">
        <v>36</v>
      </c>
      <c r="R4683" t="s">
        <v>55</v>
      </c>
      <c r="S4683">
        <v>0.72640000000000005</v>
      </c>
      <c r="T4683">
        <v>0.72640000000000005</v>
      </c>
      <c r="U4683">
        <v>1.55</v>
      </c>
      <c r="V4683">
        <v>-1.24E-3</v>
      </c>
      <c r="W4683" t="s">
        <v>39</v>
      </c>
      <c r="X4683" s="4">
        <f>IF(bot_orders[[#This Row],[side]]="sell", bot_orders[[#This Row],[accFillSz]]*bot_orders[[#This Row],[avgPx]] + bot_orders[[#This Row],[fee]], -bot_orders[[#This Row],[accFillSz]]*bot_orders[[#This Row],[avgPx]])</f>
        <v>-1.12592</v>
      </c>
      <c r="Y4683" s="4">
        <f>IF(bot_orders[[#This Row],[side]]="buy", bot_orders[[#This Row],[accFillSz]] + bot_orders[[#This Row],[fee]], -bot_orders[[#This Row],[accFillSz]])</f>
        <v>1.5487600000000001</v>
      </c>
      <c r="Z4683" s="4">
        <f>IF(bot_orders[[#This Row],[side]]="sell",bot_orders[[#This Row],[accFillSz]]*bot_orders[[#This Row],[avgPx]]+bot_orders[[#This Row],[fee]], 0)</f>
        <v>0</v>
      </c>
      <c r="AA4683" s="4">
        <f>IF(bot_orders[[#This Row],[side]]="sell",-bot_orders[[#This Row],[accFillSz]],bot_orders[[#This Row],[accFillSz]]+bot_orders[[#This Row],[fee]])</f>
        <v>1.5487600000000001</v>
      </c>
      <c r="AB4683">
        <v>0</v>
      </c>
      <c r="AC4683" t="s">
        <v>38</v>
      </c>
      <c r="AD4683">
        <v>0</v>
      </c>
      <c r="AE4683" t="s">
        <v>40</v>
      </c>
      <c r="AF4683" t="s">
        <v>41</v>
      </c>
      <c r="AG4683" t="s">
        <v>42</v>
      </c>
      <c r="AH4683" t="s">
        <v>28</v>
      </c>
      <c r="AI4683">
        <v>1.5487599999999999</v>
      </c>
      <c r="AJ4683">
        <v>-1.12592</v>
      </c>
    </row>
    <row r="4684" spans="1:36" x14ac:dyDescent="0.3">
      <c r="A4684">
        <v>4334</v>
      </c>
      <c r="B4684" t="s">
        <v>302</v>
      </c>
      <c r="C4684" t="s">
        <v>28</v>
      </c>
      <c r="D4684" t="s">
        <v>29</v>
      </c>
      <c r="E4684" t="s">
        <v>30</v>
      </c>
      <c r="F4684" t="s">
        <v>31</v>
      </c>
      <c r="G4684" t="s">
        <v>1111</v>
      </c>
      <c r="H4684" t="s">
        <v>12856</v>
      </c>
      <c r="I4684" s="4" t="s">
        <v>12857</v>
      </c>
      <c r="J4684" s="1">
        <f>((((bot_orders[[#This Row],[cTime]]/ 1000)+3*3600) / 86400) + DATE(1970,1,1))</f>
        <v>45775.37611704861</v>
      </c>
      <c r="K4684" s="4" t="s">
        <v>12858</v>
      </c>
      <c r="L4684" s="1">
        <f>((((bot_orders[[#This Row],[uTime]]/ 1000)+3*3600) / 86400) + DATE(1970,1,1))</f>
        <v>45775.376560428238</v>
      </c>
      <c r="M4684" t="s">
        <v>34</v>
      </c>
      <c r="N4684" t="s">
        <v>28</v>
      </c>
      <c r="O4684" t="s">
        <v>35</v>
      </c>
      <c r="P4684">
        <v>1.55</v>
      </c>
      <c r="Q4684" t="s">
        <v>36</v>
      </c>
      <c r="R4684" t="s">
        <v>55</v>
      </c>
      <c r="S4684">
        <v>0.72929999999999995</v>
      </c>
      <c r="T4684">
        <v>0.72929999999999995</v>
      </c>
      <c r="U4684">
        <v>1.55</v>
      </c>
      <c r="V4684">
        <v>-1.24E-3</v>
      </c>
      <c r="W4684" t="s">
        <v>39</v>
      </c>
      <c r="X4684" s="4">
        <f>IF(bot_orders[[#This Row],[side]]="sell", bot_orders[[#This Row],[accFillSz]]*bot_orders[[#This Row],[avgPx]] + bot_orders[[#This Row],[fee]], -bot_orders[[#This Row],[accFillSz]]*bot_orders[[#This Row],[avgPx]])</f>
        <v>-1.1304149999999999</v>
      </c>
      <c r="Y4684" s="4">
        <f>IF(bot_orders[[#This Row],[side]]="buy", bot_orders[[#This Row],[accFillSz]] + bot_orders[[#This Row],[fee]], -bot_orders[[#This Row],[accFillSz]])</f>
        <v>1.5487600000000001</v>
      </c>
      <c r="Z4684" s="4">
        <f>IF(bot_orders[[#This Row],[side]]="sell",bot_orders[[#This Row],[accFillSz]]*bot_orders[[#This Row],[avgPx]]+bot_orders[[#This Row],[fee]], 0)</f>
        <v>0</v>
      </c>
      <c r="AA4684" s="4">
        <f>IF(bot_orders[[#This Row],[side]]="sell",-bot_orders[[#This Row],[accFillSz]],bot_orders[[#This Row],[accFillSz]]+bot_orders[[#This Row],[fee]])</f>
        <v>1.5487600000000001</v>
      </c>
      <c r="AB4684">
        <v>0</v>
      </c>
      <c r="AC4684" t="s">
        <v>38</v>
      </c>
      <c r="AD4684">
        <v>0</v>
      </c>
      <c r="AE4684" t="s">
        <v>40</v>
      </c>
      <c r="AF4684" t="s">
        <v>41</v>
      </c>
      <c r="AG4684" t="s">
        <v>42</v>
      </c>
      <c r="AH4684" t="s">
        <v>28</v>
      </c>
      <c r="AI4684">
        <v>1.5487599999999999</v>
      </c>
      <c r="AJ4684">
        <v>-1.1304149999999999</v>
      </c>
    </row>
    <row r="4685" spans="1:36" x14ac:dyDescent="0.3">
      <c r="A4685">
        <v>4335</v>
      </c>
      <c r="B4685" t="s">
        <v>302</v>
      </c>
      <c r="C4685" t="s">
        <v>28</v>
      </c>
      <c r="D4685" t="s">
        <v>29</v>
      </c>
      <c r="E4685" t="s">
        <v>30</v>
      </c>
      <c r="F4685" t="s">
        <v>31</v>
      </c>
      <c r="G4685" t="s">
        <v>1440</v>
      </c>
      <c r="H4685" t="s">
        <v>12859</v>
      </c>
      <c r="I4685" s="4" t="s">
        <v>12860</v>
      </c>
      <c r="J4685" s="1">
        <f>((((bot_orders[[#This Row],[cTime]]/ 1000)+3*3600) / 86400) + DATE(1970,1,1))</f>
        <v>45775.37656045139</v>
      </c>
      <c r="K4685" s="4" t="s">
        <v>12861</v>
      </c>
      <c r="L4685" s="1">
        <f>((((bot_orders[[#This Row],[uTime]]/ 1000)+3*3600) / 86400) + DATE(1970,1,1))</f>
        <v>45775.390326365741</v>
      </c>
      <c r="M4685" t="s">
        <v>34</v>
      </c>
      <c r="N4685" t="s">
        <v>28</v>
      </c>
      <c r="O4685" t="s">
        <v>35</v>
      </c>
      <c r="P4685">
        <v>1.548</v>
      </c>
      <c r="Q4685" t="s">
        <v>36</v>
      </c>
      <c r="R4685" t="s">
        <v>37</v>
      </c>
      <c r="S4685">
        <v>0.73219999999999996</v>
      </c>
      <c r="T4685">
        <v>0.73219999999999996</v>
      </c>
      <c r="U4685">
        <v>1.548</v>
      </c>
      <c r="V4685">
        <v>-9.0675650000000005E-4</v>
      </c>
      <c r="W4685" t="s">
        <v>38</v>
      </c>
      <c r="X4685" s="4">
        <f>IF(bot_orders[[#This Row],[side]]="sell", bot_orders[[#This Row],[accFillSz]]*bot_orders[[#This Row],[avgPx]] + bot_orders[[#This Row],[fee]], -bot_orders[[#This Row],[accFillSz]]*bot_orders[[#This Row],[avgPx]])</f>
        <v>1.1325388434999999</v>
      </c>
      <c r="Y4685" s="4">
        <f>IF(bot_orders[[#This Row],[side]]="buy", bot_orders[[#This Row],[accFillSz]] + bot_orders[[#This Row],[fee]], -bot_orders[[#This Row],[accFillSz]])</f>
        <v>-1.548</v>
      </c>
      <c r="Z4685" s="4">
        <f>IF(bot_orders[[#This Row],[side]]="sell",bot_orders[[#This Row],[accFillSz]]*bot_orders[[#This Row],[avgPx]]+bot_orders[[#This Row],[fee]], 0)</f>
        <v>1.1325388434999999</v>
      </c>
      <c r="AA4685" s="4">
        <f>IF(bot_orders[[#This Row],[side]]="sell",-bot_orders[[#This Row],[accFillSz]],bot_orders[[#This Row],[accFillSz]]+bot_orders[[#This Row],[fee]])</f>
        <v>-1.548</v>
      </c>
      <c r="AB4685">
        <v>0</v>
      </c>
      <c r="AC4685" t="s">
        <v>39</v>
      </c>
      <c r="AD4685">
        <v>0</v>
      </c>
      <c r="AE4685" t="s">
        <v>40</v>
      </c>
      <c r="AF4685" t="s">
        <v>41</v>
      </c>
      <c r="AG4685" t="s">
        <v>42</v>
      </c>
      <c r="AH4685" t="s">
        <v>28</v>
      </c>
      <c r="AI4685">
        <v>-1.548</v>
      </c>
      <c r="AJ4685">
        <v>1.13253884</v>
      </c>
    </row>
    <row r="4686" spans="1:36" x14ac:dyDescent="0.3">
      <c r="A4686">
        <v>4336</v>
      </c>
      <c r="B4686" t="s">
        <v>302</v>
      </c>
      <c r="C4686" t="s">
        <v>28</v>
      </c>
      <c r="D4686" t="s">
        <v>29</v>
      </c>
      <c r="E4686" t="s">
        <v>30</v>
      </c>
      <c r="F4686" t="s">
        <v>31</v>
      </c>
      <c r="G4686" t="s">
        <v>1437</v>
      </c>
      <c r="H4686" t="s">
        <v>12862</v>
      </c>
      <c r="I4686" s="4" t="s">
        <v>12863</v>
      </c>
      <c r="J4686" s="1">
        <f>((((bot_orders[[#This Row],[cTime]]/ 1000)+3*3600) / 86400) + DATE(1970,1,1))</f>
        <v>45775.378366273144</v>
      </c>
      <c r="K4686" s="4" t="s">
        <v>12864</v>
      </c>
      <c r="L4686" s="1">
        <f>((((bot_orders[[#This Row],[uTime]]/ 1000)+3*3600) / 86400) + DATE(1970,1,1))</f>
        <v>45775.38758466435</v>
      </c>
      <c r="M4686" t="s">
        <v>34</v>
      </c>
      <c r="N4686" t="s">
        <v>28</v>
      </c>
      <c r="O4686" t="s">
        <v>35</v>
      </c>
      <c r="P4686">
        <v>1.548</v>
      </c>
      <c r="Q4686" t="s">
        <v>36</v>
      </c>
      <c r="R4686" t="s">
        <v>37</v>
      </c>
      <c r="S4686">
        <v>0.72929999999999995</v>
      </c>
      <c r="T4686">
        <v>0.72929999999999995</v>
      </c>
      <c r="U4686">
        <v>1.548</v>
      </c>
      <c r="V4686">
        <v>-9.0316509999999997E-4</v>
      </c>
      <c r="W4686" t="s">
        <v>38</v>
      </c>
      <c r="X4686" s="4">
        <f>IF(bot_orders[[#This Row],[side]]="sell", bot_orders[[#This Row],[accFillSz]]*bot_orders[[#This Row],[avgPx]] + bot_orders[[#This Row],[fee]], -bot_orders[[#This Row],[accFillSz]]*bot_orders[[#This Row],[avgPx]])</f>
        <v>1.1280532348999999</v>
      </c>
      <c r="Y4686" s="4">
        <f>IF(bot_orders[[#This Row],[side]]="buy", bot_orders[[#This Row],[accFillSz]] + bot_orders[[#This Row],[fee]], -bot_orders[[#This Row],[accFillSz]])</f>
        <v>-1.548</v>
      </c>
      <c r="Z4686" s="4">
        <f>IF(bot_orders[[#This Row],[side]]="sell",bot_orders[[#This Row],[accFillSz]]*bot_orders[[#This Row],[avgPx]]+bot_orders[[#This Row],[fee]], 0)</f>
        <v>1.1280532348999999</v>
      </c>
      <c r="AA4686" s="4">
        <f>IF(bot_orders[[#This Row],[side]]="sell",-bot_orders[[#This Row],[accFillSz]],bot_orders[[#This Row],[accFillSz]]+bot_orders[[#This Row],[fee]])</f>
        <v>-1.548</v>
      </c>
      <c r="AB4686">
        <v>0</v>
      </c>
      <c r="AC4686" t="s">
        <v>39</v>
      </c>
      <c r="AD4686">
        <v>0</v>
      </c>
      <c r="AE4686" t="s">
        <v>40</v>
      </c>
      <c r="AF4686" t="s">
        <v>41</v>
      </c>
      <c r="AG4686" t="s">
        <v>42</v>
      </c>
      <c r="AH4686" t="s">
        <v>28</v>
      </c>
      <c r="AI4686">
        <v>-1.548</v>
      </c>
      <c r="AJ4686">
        <v>1.1280532299999999</v>
      </c>
    </row>
    <row r="4687" spans="1:36" x14ac:dyDescent="0.3">
      <c r="A4687">
        <v>4338</v>
      </c>
      <c r="B4687" t="s">
        <v>302</v>
      </c>
      <c r="C4687" t="s">
        <v>28</v>
      </c>
      <c r="D4687" t="s">
        <v>29</v>
      </c>
      <c r="E4687" t="s">
        <v>30</v>
      </c>
      <c r="F4687" t="s">
        <v>31</v>
      </c>
      <c r="G4687" t="s">
        <v>1429</v>
      </c>
      <c r="H4687" t="s">
        <v>12865</v>
      </c>
      <c r="I4687" s="4" t="s">
        <v>12866</v>
      </c>
      <c r="J4687" s="1">
        <f>((((bot_orders[[#This Row],[cTime]]/ 1000)+3*3600) / 86400) + DATE(1970,1,1))</f>
        <v>45775.382009930559</v>
      </c>
      <c r="K4687" s="4" t="s">
        <v>12867</v>
      </c>
      <c r="L4687" s="1">
        <f>((((bot_orders[[#This Row],[uTime]]/ 1000)+3*3600) / 86400) + DATE(1970,1,1))</f>
        <v>45775.387002835647</v>
      </c>
      <c r="M4687" t="s">
        <v>34</v>
      </c>
      <c r="N4687" t="s">
        <v>28</v>
      </c>
      <c r="O4687" t="s">
        <v>35</v>
      </c>
      <c r="P4687">
        <v>1.548</v>
      </c>
      <c r="Q4687" t="s">
        <v>36</v>
      </c>
      <c r="R4687" t="s">
        <v>37</v>
      </c>
      <c r="S4687">
        <v>0.72640000000000005</v>
      </c>
      <c r="T4687">
        <v>0.72640000000000005</v>
      </c>
      <c r="U4687">
        <v>1.548</v>
      </c>
      <c r="V4687">
        <v>-8.9957380000000003E-4</v>
      </c>
      <c r="W4687" t="s">
        <v>38</v>
      </c>
      <c r="X4687" s="4">
        <f>IF(bot_orders[[#This Row],[side]]="sell", bot_orders[[#This Row],[accFillSz]]*bot_orders[[#This Row],[avgPx]] + bot_orders[[#This Row],[fee]], -bot_orders[[#This Row],[accFillSz]]*bot_orders[[#This Row],[avgPx]])</f>
        <v>1.1235676262000001</v>
      </c>
      <c r="Y4687" s="4">
        <f>IF(bot_orders[[#This Row],[side]]="buy", bot_orders[[#This Row],[accFillSz]] + bot_orders[[#This Row],[fee]], -bot_orders[[#This Row],[accFillSz]])</f>
        <v>-1.548</v>
      </c>
      <c r="Z4687" s="4">
        <f>IF(bot_orders[[#This Row],[side]]="sell",bot_orders[[#This Row],[accFillSz]]*bot_orders[[#This Row],[avgPx]]+bot_orders[[#This Row],[fee]], 0)</f>
        <v>1.1235676262000001</v>
      </c>
      <c r="AA4687" s="4">
        <f>IF(bot_orders[[#This Row],[side]]="sell",-bot_orders[[#This Row],[accFillSz]],bot_orders[[#This Row],[accFillSz]]+bot_orders[[#This Row],[fee]])</f>
        <v>-1.548</v>
      </c>
      <c r="AB4687">
        <v>0</v>
      </c>
      <c r="AC4687" t="s">
        <v>39</v>
      </c>
      <c r="AD4687">
        <v>0</v>
      </c>
      <c r="AE4687" t="s">
        <v>40</v>
      </c>
      <c r="AF4687" t="s">
        <v>41</v>
      </c>
      <c r="AG4687" t="s">
        <v>42</v>
      </c>
      <c r="AH4687" t="s">
        <v>28</v>
      </c>
      <c r="AI4687">
        <v>-1.548</v>
      </c>
      <c r="AJ4687">
        <v>1.1235676299999999</v>
      </c>
    </row>
    <row r="4688" spans="1:36" x14ac:dyDescent="0.3">
      <c r="A4688">
        <v>4339</v>
      </c>
      <c r="B4688" t="s">
        <v>302</v>
      </c>
      <c r="C4688" t="s">
        <v>28</v>
      </c>
      <c r="D4688" t="s">
        <v>29</v>
      </c>
      <c r="E4688" t="s">
        <v>30</v>
      </c>
      <c r="F4688" t="s">
        <v>31</v>
      </c>
      <c r="G4688" t="s">
        <v>1429</v>
      </c>
      <c r="H4688" t="s">
        <v>12868</v>
      </c>
      <c r="I4688" s="4" t="s">
        <v>12869</v>
      </c>
      <c r="J4688" s="1">
        <f>((((bot_orders[[#This Row],[cTime]]/ 1000)+3*3600) / 86400) + DATE(1970,1,1))</f>
        <v>45775.387002870368</v>
      </c>
      <c r="K4688" s="4" t="s">
        <v>12870</v>
      </c>
      <c r="L4688" s="1">
        <f>((((bot_orders[[#This Row],[uTime]]/ 1000)+3*3600) / 86400) + DATE(1970,1,1))</f>
        <v>45775.539070601852</v>
      </c>
      <c r="M4688" t="s">
        <v>34</v>
      </c>
      <c r="N4688" t="s">
        <v>28</v>
      </c>
      <c r="O4688" t="s">
        <v>35</v>
      </c>
      <c r="P4688">
        <v>1.55</v>
      </c>
      <c r="Q4688" t="s">
        <v>36</v>
      </c>
      <c r="R4688" t="s">
        <v>55</v>
      </c>
      <c r="S4688">
        <v>0.72360000000000002</v>
      </c>
      <c r="T4688">
        <v>0.72360000000000002</v>
      </c>
      <c r="U4688">
        <v>1.55</v>
      </c>
      <c r="V4688">
        <v>-1.24E-3</v>
      </c>
      <c r="W4688" t="s">
        <v>39</v>
      </c>
      <c r="X4688" s="4">
        <f>IF(bot_orders[[#This Row],[side]]="sell", bot_orders[[#This Row],[accFillSz]]*bot_orders[[#This Row],[avgPx]] + bot_orders[[#This Row],[fee]], -bot_orders[[#This Row],[accFillSz]]*bot_orders[[#This Row],[avgPx]])</f>
        <v>-1.12158</v>
      </c>
      <c r="Y4688" s="4">
        <f>IF(bot_orders[[#This Row],[side]]="buy", bot_orders[[#This Row],[accFillSz]] + bot_orders[[#This Row],[fee]], -bot_orders[[#This Row],[accFillSz]])</f>
        <v>1.5487600000000001</v>
      </c>
      <c r="Z4688" s="4">
        <f>IF(bot_orders[[#This Row],[side]]="sell",bot_orders[[#This Row],[accFillSz]]*bot_orders[[#This Row],[avgPx]]+bot_orders[[#This Row],[fee]], 0)</f>
        <v>0</v>
      </c>
      <c r="AA4688" s="4">
        <f>IF(bot_orders[[#This Row],[side]]="sell",-bot_orders[[#This Row],[accFillSz]],bot_orders[[#This Row],[accFillSz]]+bot_orders[[#This Row],[fee]])</f>
        <v>1.5487600000000001</v>
      </c>
      <c r="AB4688">
        <v>0</v>
      </c>
      <c r="AC4688" t="s">
        <v>38</v>
      </c>
      <c r="AD4688">
        <v>0</v>
      </c>
      <c r="AE4688" t="s">
        <v>40</v>
      </c>
      <c r="AF4688" t="s">
        <v>41</v>
      </c>
      <c r="AG4688" t="s">
        <v>42</v>
      </c>
      <c r="AH4688" t="s">
        <v>28</v>
      </c>
      <c r="AI4688">
        <v>1.5487599999999999</v>
      </c>
      <c r="AJ4688">
        <v>-1.12158</v>
      </c>
    </row>
    <row r="4689" spans="1:36" x14ac:dyDescent="0.3">
      <c r="A4689">
        <v>4341</v>
      </c>
      <c r="B4689" t="s">
        <v>302</v>
      </c>
      <c r="C4689" t="s">
        <v>28</v>
      </c>
      <c r="D4689" t="s">
        <v>29</v>
      </c>
      <c r="E4689" t="s">
        <v>30</v>
      </c>
      <c r="F4689" t="s">
        <v>31</v>
      </c>
      <c r="G4689" t="s">
        <v>1437</v>
      </c>
      <c r="H4689" t="s">
        <v>12871</v>
      </c>
      <c r="I4689" s="4" t="s">
        <v>12872</v>
      </c>
      <c r="J4689" s="1">
        <f>((((bot_orders[[#This Row],[cTime]]/ 1000)+3*3600) / 86400) + DATE(1970,1,1))</f>
        <v>45775.387584687502</v>
      </c>
      <c r="K4689" s="4" t="s">
        <v>12873</v>
      </c>
      <c r="L4689" s="1">
        <f>((((bot_orders[[#This Row],[uTime]]/ 1000)+3*3600) / 86400) + DATE(1970,1,1))</f>
        <v>45775.399826921297</v>
      </c>
      <c r="M4689" t="s">
        <v>34</v>
      </c>
      <c r="N4689" t="s">
        <v>28</v>
      </c>
      <c r="O4689" t="s">
        <v>35</v>
      </c>
      <c r="P4689">
        <v>1.55</v>
      </c>
      <c r="Q4689" t="s">
        <v>36</v>
      </c>
      <c r="R4689" t="s">
        <v>55</v>
      </c>
      <c r="S4689">
        <v>0.72640000000000005</v>
      </c>
      <c r="T4689">
        <v>0.72640000000000005</v>
      </c>
      <c r="U4689">
        <v>1.55</v>
      </c>
      <c r="V4689">
        <v>-1.24E-3</v>
      </c>
      <c r="W4689" t="s">
        <v>39</v>
      </c>
      <c r="X4689" s="4">
        <f>IF(bot_orders[[#This Row],[side]]="sell", bot_orders[[#This Row],[accFillSz]]*bot_orders[[#This Row],[avgPx]] + bot_orders[[#This Row],[fee]], -bot_orders[[#This Row],[accFillSz]]*bot_orders[[#This Row],[avgPx]])</f>
        <v>-1.12592</v>
      </c>
      <c r="Y4689" s="4">
        <f>IF(bot_orders[[#This Row],[side]]="buy", bot_orders[[#This Row],[accFillSz]] + bot_orders[[#This Row],[fee]], -bot_orders[[#This Row],[accFillSz]])</f>
        <v>1.5487600000000001</v>
      </c>
      <c r="Z4689" s="4">
        <f>IF(bot_orders[[#This Row],[side]]="sell",bot_orders[[#This Row],[accFillSz]]*bot_orders[[#This Row],[avgPx]]+bot_orders[[#This Row],[fee]], 0)</f>
        <v>0</v>
      </c>
      <c r="AA4689" s="4">
        <f>IF(bot_orders[[#This Row],[side]]="sell",-bot_orders[[#This Row],[accFillSz]],bot_orders[[#This Row],[accFillSz]]+bot_orders[[#This Row],[fee]])</f>
        <v>1.5487600000000001</v>
      </c>
      <c r="AB4689">
        <v>0</v>
      </c>
      <c r="AC4689" t="s">
        <v>38</v>
      </c>
      <c r="AD4689">
        <v>0</v>
      </c>
      <c r="AE4689" t="s">
        <v>40</v>
      </c>
      <c r="AF4689" t="s">
        <v>41</v>
      </c>
      <c r="AG4689" t="s">
        <v>42</v>
      </c>
      <c r="AH4689" t="s">
        <v>28</v>
      </c>
      <c r="AI4689">
        <v>1.5487599999999999</v>
      </c>
      <c r="AJ4689">
        <v>-1.12592</v>
      </c>
    </row>
    <row r="4690" spans="1:36" x14ac:dyDescent="0.3">
      <c r="A4690">
        <v>4342</v>
      </c>
      <c r="B4690" t="s">
        <v>302</v>
      </c>
      <c r="C4690" t="s">
        <v>28</v>
      </c>
      <c r="D4690" t="s">
        <v>29</v>
      </c>
      <c r="E4690" t="s">
        <v>30</v>
      </c>
      <c r="F4690" t="s">
        <v>31</v>
      </c>
      <c r="G4690" t="s">
        <v>1440</v>
      </c>
      <c r="H4690" t="s">
        <v>12874</v>
      </c>
      <c r="I4690" s="4" t="s">
        <v>12875</v>
      </c>
      <c r="J4690" s="1">
        <f>((((bot_orders[[#This Row],[cTime]]/ 1000)+3*3600) / 86400) + DATE(1970,1,1))</f>
        <v>45775.390326388893</v>
      </c>
      <c r="K4690" s="4" t="s">
        <v>12876</v>
      </c>
      <c r="L4690" s="1">
        <f>((((bot_orders[[#This Row],[uTime]]/ 1000)+3*3600) / 86400) + DATE(1970,1,1))</f>
        <v>45775.39328837963</v>
      </c>
      <c r="M4690" t="s">
        <v>34</v>
      </c>
      <c r="N4690" t="s">
        <v>28</v>
      </c>
      <c r="O4690" t="s">
        <v>35</v>
      </c>
      <c r="P4690">
        <v>1.55</v>
      </c>
      <c r="Q4690" t="s">
        <v>36</v>
      </c>
      <c r="R4690" t="s">
        <v>55</v>
      </c>
      <c r="S4690">
        <v>0.72929999999999995</v>
      </c>
      <c r="T4690">
        <v>0.72929999999999995</v>
      </c>
      <c r="U4690">
        <v>1.55</v>
      </c>
      <c r="V4690">
        <v>-1.24E-3</v>
      </c>
      <c r="W4690" t="s">
        <v>39</v>
      </c>
      <c r="X4690" s="4">
        <f>IF(bot_orders[[#This Row],[side]]="sell", bot_orders[[#This Row],[accFillSz]]*bot_orders[[#This Row],[avgPx]] + bot_orders[[#This Row],[fee]], -bot_orders[[#This Row],[accFillSz]]*bot_orders[[#This Row],[avgPx]])</f>
        <v>-1.1304149999999999</v>
      </c>
      <c r="Y4690" s="4">
        <f>IF(bot_orders[[#This Row],[side]]="buy", bot_orders[[#This Row],[accFillSz]] + bot_orders[[#This Row],[fee]], -bot_orders[[#This Row],[accFillSz]])</f>
        <v>1.5487600000000001</v>
      </c>
      <c r="Z4690" s="4">
        <f>IF(bot_orders[[#This Row],[side]]="sell",bot_orders[[#This Row],[accFillSz]]*bot_orders[[#This Row],[avgPx]]+bot_orders[[#This Row],[fee]], 0)</f>
        <v>0</v>
      </c>
      <c r="AA4690" s="4">
        <f>IF(bot_orders[[#This Row],[side]]="sell",-bot_orders[[#This Row],[accFillSz]],bot_orders[[#This Row],[accFillSz]]+bot_orders[[#This Row],[fee]])</f>
        <v>1.5487600000000001</v>
      </c>
      <c r="AB4690">
        <v>0</v>
      </c>
      <c r="AC4690" t="s">
        <v>38</v>
      </c>
      <c r="AD4690">
        <v>0</v>
      </c>
      <c r="AE4690" t="s">
        <v>40</v>
      </c>
      <c r="AF4690" t="s">
        <v>41</v>
      </c>
      <c r="AG4690" t="s">
        <v>42</v>
      </c>
      <c r="AH4690" t="s">
        <v>28</v>
      </c>
      <c r="AI4690">
        <v>1.5487599999999999</v>
      </c>
      <c r="AJ4690">
        <v>-1.1304149999999999</v>
      </c>
    </row>
    <row r="4691" spans="1:36" x14ac:dyDescent="0.3">
      <c r="A4691">
        <v>4343</v>
      </c>
      <c r="B4691" t="s">
        <v>302</v>
      </c>
      <c r="C4691" t="s">
        <v>28</v>
      </c>
      <c r="D4691" t="s">
        <v>29</v>
      </c>
      <c r="E4691" t="s">
        <v>30</v>
      </c>
      <c r="F4691" t="s">
        <v>31</v>
      </c>
      <c r="G4691" t="s">
        <v>1444</v>
      </c>
      <c r="H4691" t="s">
        <v>12877</v>
      </c>
      <c r="I4691" s="4" t="s">
        <v>12878</v>
      </c>
      <c r="J4691" s="1">
        <f>((((bot_orders[[#This Row],[cTime]]/ 1000)+3*3600) / 86400) + DATE(1970,1,1))</f>
        <v>45775.393288391206</v>
      </c>
      <c r="K4691" s="4" t="s">
        <v>12879</v>
      </c>
      <c r="L4691" s="1">
        <f>((((bot_orders[[#This Row],[uTime]]/ 1000)+3*3600) / 86400) + DATE(1970,1,1))</f>
        <v>45775.401604224535</v>
      </c>
      <c r="M4691" t="s">
        <v>34</v>
      </c>
      <c r="N4691" t="s">
        <v>28</v>
      </c>
      <c r="O4691" t="s">
        <v>35</v>
      </c>
      <c r="P4691">
        <v>1.548</v>
      </c>
      <c r="Q4691" t="s">
        <v>36</v>
      </c>
      <c r="R4691" t="s">
        <v>37</v>
      </c>
      <c r="S4691">
        <v>0.73219999999999996</v>
      </c>
      <c r="T4691">
        <v>0.73219999999999996</v>
      </c>
      <c r="U4691">
        <v>1.548</v>
      </c>
      <c r="V4691">
        <v>-9.0675650000000005E-4</v>
      </c>
      <c r="W4691" t="s">
        <v>38</v>
      </c>
      <c r="X4691" s="4">
        <f>IF(bot_orders[[#This Row],[side]]="sell", bot_orders[[#This Row],[accFillSz]]*bot_orders[[#This Row],[avgPx]] + bot_orders[[#This Row],[fee]], -bot_orders[[#This Row],[accFillSz]]*bot_orders[[#This Row],[avgPx]])</f>
        <v>1.1325388434999999</v>
      </c>
      <c r="Y4691" s="4">
        <f>IF(bot_orders[[#This Row],[side]]="buy", bot_orders[[#This Row],[accFillSz]] + bot_orders[[#This Row],[fee]], -bot_orders[[#This Row],[accFillSz]])</f>
        <v>-1.548</v>
      </c>
      <c r="Z4691" s="4">
        <f>IF(bot_orders[[#This Row],[side]]="sell",bot_orders[[#This Row],[accFillSz]]*bot_orders[[#This Row],[avgPx]]+bot_orders[[#This Row],[fee]], 0)</f>
        <v>1.1325388434999999</v>
      </c>
      <c r="AA4691" s="4">
        <f>IF(bot_orders[[#This Row],[side]]="sell",-bot_orders[[#This Row],[accFillSz]],bot_orders[[#This Row],[accFillSz]]+bot_orders[[#This Row],[fee]])</f>
        <v>-1.548</v>
      </c>
      <c r="AB4691">
        <v>0</v>
      </c>
      <c r="AC4691" t="s">
        <v>39</v>
      </c>
      <c r="AD4691">
        <v>0</v>
      </c>
      <c r="AE4691" t="s">
        <v>40</v>
      </c>
      <c r="AF4691" t="s">
        <v>41</v>
      </c>
      <c r="AG4691" t="s">
        <v>42</v>
      </c>
      <c r="AH4691" t="s">
        <v>28</v>
      </c>
      <c r="AI4691">
        <v>-1.548</v>
      </c>
      <c r="AJ4691">
        <v>1.13253884</v>
      </c>
    </row>
    <row r="4692" spans="1:36" x14ac:dyDescent="0.3">
      <c r="A4692">
        <v>4344</v>
      </c>
      <c r="B4692" t="s">
        <v>302</v>
      </c>
      <c r="C4692" t="s">
        <v>28</v>
      </c>
      <c r="D4692" t="s">
        <v>29</v>
      </c>
      <c r="E4692" t="s">
        <v>30</v>
      </c>
      <c r="F4692" t="s">
        <v>31</v>
      </c>
      <c r="G4692" t="s">
        <v>1442</v>
      </c>
      <c r="H4692" t="s">
        <v>12880</v>
      </c>
      <c r="I4692" s="4" t="s">
        <v>12881</v>
      </c>
      <c r="J4692" s="1">
        <f>((((bot_orders[[#This Row],[cTime]]/ 1000)+3*3600) / 86400) + DATE(1970,1,1))</f>
        <v>45775.399826944442</v>
      </c>
      <c r="K4692" s="4" t="s">
        <v>12882</v>
      </c>
      <c r="L4692" s="1">
        <f>((((bot_orders[[#This Row],[uTime]]/ 1000)+3*3600) / 86400) + DATE(1970,1,1))</f>
        <v>45775.400973356482</v>
      </c>
      <c r="M4692" t="s">
        <v>34</v>
      </c>
      <c r="N4692" t="s">
        <v>28</v>
      </c>
      <c r="O4692" t="s">
        <v>35</v>
      </c>
      <c r="P4692">
        <v>1.548</v>
      </c>
      <c r="Q4692" t="s">
        <v>36</v>
      </c>
      <c r="R4692" t="s">
        <v>37</v>
      </c>
      <c r="S4692">
        <v>0.72929999999999995</v>
      </c>
      <c r="T4692">
        <v>0.72929999999999995</v>
      </c>
      <c r="U4692">
        <v>1.548</v>
      </c>
      <c r="V4692">
        <v>-9.0316509999999997E-4</v>
      </c>
      <c r="W4692" t="s">
        <v>38</v>
      </c>
      <c r="X4692" s="4">
        <f>IF(bot_orders[[#This Row],[side]]="sell", bot_orders[[#This Row],[accFillSz]]*bot_orders[[#This Row],[avgPx]] + bot_orders[[#This Row],[fee]], -bot_orders[[#This Row],[accFillSz]]*bot_orders[[#This Row],[avgPx]])</f>
        <v>1.1280532348999999</v>
      </c>
      <c r="Y4692" s="4">
        <f>IF(bot_orders[[#This Row],[side]]="buy", bot_orders[[#This Row],[accFillSz]] + bot_orders[[#This Row],[fee]], -bot_orders[[#This Row],[accFillSz]])</f>
        <v>-1.548</v>
      </c>
      <c r="Z4692" s="4">
        <f>IF(bot_orders[[#This Row],[side]]="sell",bot_orders[[#This Row],[accFillSz]]*bot_orders[[#This Row],[avgPx]]+bot_orders[[#This Row],[fee]], 0)</f>
        <v>1.1280532348999999</v>
      </c>
      <c r="AA4692" s="4">
        <f>IF(bot_orders[[#This Row],[side]]="sell",-bot_orders[[#This Row],[accFillSz]],bot_orders[[#This Row],[accFillSz]]+bot_orders[[#This Row],[fee]])</f>
        <v>-1.548</v>
      </c>
      <c r="AB4692">
        <v>0</v>
      </c>
      <c r="AC4692" t="s">
        <v>39</v>
      </c>
      <c r="AD4692">
        <v>0</v>
      </c>
      <c r="AE4692" t="s">
        <v>40</v>
      </c>
      <c r="AF4692" t="s">
        <v>41</v>
      </c>
      <c r="AG4692" t="s">
        <v>42</v>
      </c>
      <c r="AH4692" t="s">
        <v>28</v>
      </c>
      <c r="AI4692">
        <v>-1.548</v>
      </c>
      <c r="AJ4692">
        <v>1.1280532299999999</v>
      </c>
    </row>
    <row r="4693" spans="1:36" x14ac:dyDescent="0.3">
      <c r="A4693">
        <v>4345</v>
      </c>
      <c r="B4693" t="s">
        <v>302</v>
      </c>
      <c r="C4693" t="s">
        <v>28</v>
      </c>
      <c r="D4693" t="s">
        <v>29</v>
      </c>
      <c r="E4693" t="s">
        <v>30</v>
      </c>
      <c r="F4693" t="s">
        <v>31</v>
      </c>
      <c r="G4693" t="s">
        <v>1442</v>
      </c>
      <c r="H4693" t="s">
        <v>12883</v>
      </c>
      <c r="I4693" s="4" t="s">
        <v>12884</v>
      </c>
      <c r="J4693" s="1">
        <f>((((bot_orders[[#This Row],[cTime]]/ 1000)+3*3600) / 86400) + DATE(1970,1,1))</f>
        <v>45775.400973368058</v>
      </c>
      <c r="K4693" s="4" t="s">
        <v>12885</v>
      </c>
      <c r="L4693" s="1">
        <f>((((bot_orders[[#This Row],[uTime]]/ 1000)+3*3600) / 86400) + DATE(1970,1,1))</f>
        <v>45775.494086516206</v>
      </c>
      <c r="M4693" t="s">
        <v>34</v>
      </c>
      <c r="N4693" t="s">
        <v>28</v>
      </c>
      <c r="O4693" t="s">
        <v>35</v>
      </c>
      <c r="P4693">
        <v>1.55</v>
      </c>
      <c r="Q4693" t="s">
        <v>36</v>
      </c>
      <c r="R4693" t="s">
        <v>55</v>
      </c>
      <c r="S4693">
        <v>0.72640000000000005</v>
      </c>
      <c r="T4693">
        <v>0.72640000000000005</v>
      </c>
      <c r="U4693">
        <v>1.55</v>
      </c>
      <c r="V4693">
        <v>-1.24E-3</v>
      </c>
      <c r="W4693" t="s">
        <v>39</v>
      </c>
      <c r="X4693" s="4">
        <f>IF(bot_orders[[#This Row],[side]]="sell", bot_orders[[#This Row],[accFillSz]]*bot_orders[[#This Row],[avgPx]] + bot_orders[[#This Row],[fee]], -bot_orders[[#This Row],[accFillSz]]*bot_orders[[#This Row],[avgPx]])</f>
        <v>-1.12592</v>
      </c>
      <c r="Y4693" s="4">
        <f>IF(bot_orders[[#This Row],[side]]="buy", bot_orders[[#This Row],[accFillSz]] + bot_orders[[#This Row],[fee]], -bot_orders[[#This Row],[accFillSz]])</f>
        <v>1.5487600000000001</v>
      </c>
      <c r="Z4693" s="4">
        <f>IF(bot_orders[[#This Row],[side]]="sell",bot_orders[[#This Row],[accFillSz]]*bot_orders[[#This Row],[avgPx]]+bot_orders[[#This Row],[fee]], 0)</f>
        <v>0</v>
      </c>
      <c r="AA4693" s="4">
        <f>IF(bot_orders[[#This Row],[side]]="sell",-bot_orders[[#This Row],[accFillSz]],bot_orders[[#This Row],[accFillSz]]+bot_orders[[#This Row],[fee]])</f>
        <v>1.5487600000000001</v>
      </c>
      <c r="AB4693">
        <v>0</v>
      </c>
      <c r="AC4693" t="s">
        <v>38</v>
      </c>
      <c r="AD4693">
        <v>0</v>
      </c>
      <c r="AE4693" t="s">
        <v>40</v>
      </c>
      <c r="AF4693" t="s">
        <v>41</v>
      </c>
      <c r="AG4693" t="s">
        <v>42</v>
      </c>
      <c r="AH4693" t="s">
        <v>28</v>
      </c>
      <c r="AI4693">
        <v>1.5487599999999999</v>
      </c>
      <c r="AJ4693">
        <v>-1.12592</v>
      </c>
    </row>
    <row r="4694" spans="1:36" x14ac:dyDescent="0.3">
      <c r="A4694">
        <v>4346</v>
      </c>
      <c r="B4694" t="s">
        <v>302</v>
      </c>
      <c r="C4694" t="s">
        <v>28</v>
      </c>
      <c r="D4694" t="s">
        <v>29</v>
      </c>
      <c r="E4694" t="s">
        <v>30</v>
      </c>
      <c r="F4694" t="s">
        <v>31</v>
      </c>
      <c r="G4694" t="s">
        <v>1444</v>
      </c>
      <c r="H4694" t="s">
        <v>12886</v>
      </c>
      <c r="I4694" s="4" t="s">
        <v>12887</v>
      </c>
      <c r="J4694" s="1">
        <f>((((bot_orders[[#This Row],[cTime]]/ 1000)+3*3600) / 86400) + DATE(1970,1,1))</f>
        <v>45775.401604236111</v>
      </c>
      <c r="K4694" s="4" t="s">
        <v>12888</v>
      </c>
      <c r="L4694" s="1">
        <f>((((bot_orders[[#This Row],[uTime]]/ 1000)+3*3600) / 86400) + DATE(1970,1,1))</f>
        <v>45775.420009513888</v>
      </c>
      <c r="M4694" t="s">
        <v>34</v>
      </c>
      <c r="N4694" t="s">
        <v>28</v>
      </c>
      <c r="O4694" t="s">
        <v>35</v>
      </c>
      <c r="P4694">
        <v>1.55</v>
      </c>
      <c r="Q4694" t="s">
        <v>36</v>
      </c>
      <c r="R4694" t="s">
        <v>55</v>
      </c>
      <c r="S4694">
        <v>0.72929999999999995</v>
      </c>
      <c r="T4694">
        <v>0.72929999999999995</v>
      </c>
      <c r="U4694">
        <v>1.55</v>
      </c>
      <c r="V4694">
        <v>-1.24E-3</v>
      </c>
      <c r="W4694" t="s">
        <v>39</v>
      </c>
      <c r="X4694" s="4">
        <f>IF(bot_orders[[#This Row],[side]]="sell", bot_orders[[#This Row],[accFillSz]]*bot_orders[[#This Row],[avgPx]] + bot_orders[[#This Row],[fee]], -bot_orders[[#This Row],[accFillSz]]*bot_orders[[#This Row],[avgPx]])</f>
        <v>-1.1304149999999999</v>
      </c>
      <c r="Y4694" s="4">
        <f>IF(bot_orders[[#This Row],[side]]="buy", bot_orders[[#This Row],[accFillSz]] + bot_orders[[#This Row],[fee]], -bot_orders[[#This Row],[accFillSz]])</f>
        <v>1.5487600000000001</v>
      </c>
      <c r="Z4694" s="4">
        <f>IF(bot_orders[[#This Row],[side]]="sell",bot_orders[[#This Row],[accFillSz]]*bot_orders[[#This Row],[avgPx]]+bot_orders[[#This Row],[fee]], 0)</f>
        <v>0</v>
      </c>
      <c r="AA4694" s="4">
        <f>IF(bot_orders[[#This Row],[side]]="sell",-bot_orders[[#This Row],[accFillSz]],bot_orders[[#This Row],[accFillSz]]+bot_orders[[#This Row],[fee]])</f>
        <v>1.5487600000000001</v>
      </c>
      <c r="AB4694">
        <v>0</v>
      </c>
      <c r="AC4694" t="s">
        <v>38</v>
      </c>
      <c r="AD4694">
        <v>0</v>
      </c>
      <c r="AE4694" t="s">
        <v>40</v>
      </c>
      <c r="AF4694" t="s">
        <v>41</v>
      </c>
      <c r="AG4694" t="s">
        <v>42</v>
      </c>
      <c r="AH4694" t="s">
        <v>28</v>
      </c>
      <c r="AI4694">
        <v>1.5487599999999999</v>
      </c>
      <c r="AJ4694">
        <v>-1.1304149999999999</v>
      </c>
    </row>
    <row r="4695" spans="1:36" x14ac:dyDescent="0.3">
      <c r="A4695">
        <v>4347</v>
      </c>
      <c r="B4695" t="s">
        <v>302</v>
      </c>
      <c r="C4695" t="s">
        <v>28</v>
      </c>
      <c r="D4695" t="s">
        <v>29</v>
      </c>
      <c r="E4695" t="s">
        <v>30</v>
      </c>
      <c r="F4695" t="s">
        <v>31</v>
      </c>
      <c r="G4695" t="s">
        <v>1446</v>
      </c>
      <c r="H4695" t="s">
        <v>12889</v>
      </c>
      <c r="I4695" s="4" t="s">
        <v>12890</v>
      </c>
      <c r="J4695" s="1">
        <f>((((bot_orders[[#This Row],[cTime]]/ 1000)+3*3600) / 86400) + DATE(1970,1,1))</f>
        <v>45775.402785532409</v>
      </c>
      <c r="K4695" s="4" t="s">
        <v>12891</v>
      </c>
      <c r="L4695" s="1">
        <f>((((bot_orders[[#This Row],[uTime]]/ 1000)+3*3600) / 86400) + DATE(1970,1,1))</f>
        <v>45775.405098229166</v>
      </c>
      <c r="M4695" t="s">
        <v>34</v>
      </c>
      <c r="N4695" t="s">
        <v>28</v>
      </c>
      <c r="O4695" t="s">
        <v>35</v>
      </c>
      <c r="P4695">
        <v>1.55</v>
      </c>
      <c r="Q4695" t="s">
        <v>36</v>
      </c>
      <c r="R4695" t="s">
        <v>55</v>
      </c>
      <c r="S4695">
        <v>0.73219999999999996</v>
      </c>
      <c r="T4695">
        <v>0.73219999999999996</v>
      </c>
      <c r="U4695">
        <v>1.55</v>
      </c>
      <c r="V4695">
        <v>-1.24E-3</v>
      </c>
      <c r="W4695" t="s">
        <v>39</v>
      </c>
      <c r="X4695" s="4">
        <f>IF(bot_orders[[#This Row],[side]]="sell", bot_orders[[#This Row],[accFillSz]]*bot_orders[[#This Row],[avgPx]] + bot_orders[[#This Row],[fee]], -bot_orders[[#This Row],[accFillSz]]*bot_orders[[#This Row],[avgPx]])</f>
        <v>-1.1349099999999999</v>
      </c>
      <c r="Y4695" s="4">
        <f>IF(bot_orders[[#This Row],[side]]="buy", bot_orders[[#This Row],[accFillSz]] + bot_orders[[#This Row],[fee]], -bot_orders[[#This Row],[accFillSz]])</f>
        <v>1.5487600000000001</v>
      </c>
      <c r="Z4695" s="4">
        <f>IF(bot_orders[[#This Row],[side]]="sell",bot_orders[[#This Row],[accFillSz]]*bot_orders[[#This Row],[avgPx]]+bot_orders[[#This Row],[fee]], 0)</f>
        <v>0</v>
      </c>
      <c r="AA4695" s="4">
        <f>IF(bot_orders[[#This Row],[side]]="sell",-bot_orders[[#This Row],[accFillSz]],bot_orders[[#This Row],[accFillSz]]+bot_orders[[#This Row],[fee]])</f>
        <v>1.5487600000000001</v>
      </c>
      <c r="AB4695">
        <v>0</v>
      </c>
      <c r="AC4695" t="s">
        <v>38</v>
      </c>
      <c r="AD4695">
        <v>0</v>
      </c>
      <c r="AE4695" t="s">
        <v>40</v>
      </c>
      <c r="AF4695" t="s">
        <v>41</v>
      </c>
      <c r="AG4695" t="s">
        <v>42</v>
      </c>
      <c r="AH4695" t="s">
        <v>28</v>
      </c>
      <c r="AI4695">
        <v>1.5487599999999999</v>
      </c>
      <c r="AJ4695">
        <v>-1.1349100000000001</v>
      </c>
    </row>
    <row r="4696" spans="1:36" x14ac:dyDescent="0.3">
      <c r="A4696">
        <v>4349</v>
      </c>
      <c r="B4696" t="s">
        <v>302</v>
      </c>
      <c r="C4696" t="s">
        <v>28</v>
      </c>
      <c r="D4696" t="s">
        <v>29</v>
      </c>
      <c r="E4696" t="s">
        <v>30</v>
      </c>
      <c r="F4696" t="s">
        <v>31</v>
      </c>
      <c r="G4696" t="s">
        <v>1448</v>
      </c>
      <c r="H4696" t="s">
        <v>12892</v>
      </c>
      <c r="I4696" s="4" t="s">
        <v>12893</v>
      </c>
      <c r="J4696" s="1">
        <f>((((bot_orders[[#This Row],[cTime]]/ 1000)+3*3600) / 86400) + DATE(1970,1,1))</f>
        <v>45775.405098240735</v>
      </c>
      <c r="K4696" s="4" t="s">
        <v>12894</v>
      </c>
      <c r="L4696" s="1">
        <f>((((bot_orders[[#This Row],[uTime]]/ 1000)+3*3600) / 86400) + DATE(1970,1,1))</f>
        <v>45775.405946388884</v>
      </c>
      <c r="M4696" t="s">
        <v>34</v>
      </c>
      <c r="N4696" t="s">
        <v>28</v>
      </c>
      <c r="O4696" t="s">
        <v>35</v>
      </c>
      <c r="P4696">
        <v>1.548</v>
      </c>
      <c r="Q4696" t="s">
        <v>36</v>
      </c>
      <c r="R4696" t="s">
        <v>37</v>
      </c>
      <c r="S4696">
        <v>0.73499999999999999</v>
      </c>
      <c r="T4696">
        <v>0.73499999999999999</v>
      </c>
      <c r="U4696">
        <v>1.548</v>
      </c>
      <c r="V4696">
        <v>-9.1022399999999995E-4</v>
      </c>
      <c r="W4696" t="s">
        <v>38</v>
      </c>
      <c r="X4696" s="4">
        <f>IF(bot_orders[[#This Row],[side]]="sell", bot_orders[[#This Row],[accFillSz]]*bot_orders[[#This Row],[avgPx]] + bot_orders[[#This Row],[fee]], -bot_orders[[#This Row],[accFillSz]]*bot_orders[[#This Row],[avgPx]])</f>
        <v>1.1368697759999999</v>
      </c>
      <c r="Y4696" s="4">
        <f>IF(bot_orders[[#This Row],[side]]="buy", bot_orders[[#This Row],[accFillSz]] + bot_orders[[#This Row],[fee]], -bot_orders[[#This Row],[accFillSz]])</f>
        <v>-1.548</v>
      </c>
      <c r="Z4696" s="4">
        <f>IF(bot_orders[[#This Row],[side]]="sell",bot_orders[[#This Row],[accFillSz]]*bot_orders[[#This Row],[avgPx]]+bot_orders[[#This Row],[fee]], 0)</f>
        <v>1.1368697759999999</v>
      </c>
      <c r="AA4696" s="4">
        <f>IF(bot_orders[[#This Row],[side]]="sell",-bot_orders[[#This Row],[accFillSz]],bot_orders[[#This Row],[accFillSz]]+bot_orders[[#This Row],[fee]])</f>
        <v>-1.548</v>
      </c>
      <c r="AB4696">
        <v>0</v>
      </c>
      <c r="AC4696" t="s">
        <v>39</v>
      </c>
      <c r="AD4696">
        <v>0</v>
      </c>
      <c r="AE4696" t="s">
        <v>40</v>
      </c>
      <c r="AF4696" t="s">
        <v>41</v>
      </c>
      <c r="AG4696" t="s">
        <v>42</v>
      </c>
      <c r="AH4696" t="s">
        <v>28</v>
      </c>
      <c r="AI4696">
        <v>-1.548</v>
      </c>
      <c r="AJ4696">
        <v>1.1368697800000001</v>
      </c>
    </row>
    <row r="4697" spans="1:36" x14ac:dyDescent="0.3">
      <c r="A4697">
        <v>4350</v>
      </c>
      <c r="B4697" t="s">
        <v>302</v>
      </c>
      <c r="C4697" t="s">
        <v>28</v>
      </c>
      <c r="D4697" t="s">
        <v>29</v>
      </c>
      <c r="E4697" t="s">
        <v>30</v>
      </c>
      <c r="F4697" t="s">
        <v>31</v>
      </c>
      <c r="G4697" t="s">
        <v>1448</v>
      </c>
      <c r="H4697" t="s">
        <v>12895</v>
      </c>
      <c r="I4697" s="4" t="s">
        <v>12896</v>
      </c>
      <c r="J4697" s="1">
        <f>((((bot_orders[[#This Row],[cTime]]/ 1000)+3*3600) / 86400) + DATE(1970,1,1))</f>
        <v>45775.405946412036</v>
      </c>
      <c r="K4697" s="4" t="s">
        <v>12897</v>
      </c>
      <c r="L4697" s="1">
        <f>((((bot_orders[[#This Row],[uTime]]/ 1000)+3*3600) / 86400) + DATE(1970,1,1))</f>
        <v>45775.407305162036</v>
      </c>
      <c r="M4697" t="s">
        <v>34</v>
      </c>
      <c r="N4697" t="s">
        <v>28</v>
      </c>
      <c r="O4697" t="s">
        <v>35</v>
      </c>
      <c r="P4697">
        <v>1.55</v>
      </c>
      <c r="Q4697" t="s">
        <v>36</v>
      </c>
      <c r="R4697" t="s">
        <v>55</v>
      </c>
      <c r="S4697">
        <v>0.73219999999999996</v>
      </c>
      <c r="T4697">
        <v>0.73219999999999996</v>
      </c>
      <c r="U4697">
        <v>1.55</v>
      </c>
      <c r="V4697">
        <v>-1.24E-3</v>
      </c>
      <c r="W4697" t="s">
        <v>39</v>
      </c>
      <c r="X4697" s="4">
        <f>IF(bot_orders[[#This Row],[side]]="sell", bot_orders[[#This Row],[accFillSz]]*bot_orders[[#This Row],[avgPx]] + bot_orders[[#This Row],[fee]], -bot_orders[[#This Row],[accFillSz]]*bot_orders[[#This Row],[avgPx]])</f>
        <v>-1.1349099999999999</v>
      </c>
      <c r="Y4697" s="4">
        <f>IF(bot_orders[[#This Row],[side]]="buy", bot_orders[[#This Row],[accFillSz]] + bot_orders[[#This Row],[fee]], -bot_orders[[#This Row],[accFillSz]])</f>
        <v>1.5487600000000001</v>
      </c>
      <c r="Z4697" s="4">
        <f>IF(bot_orders[[#This Row],[side]]="sell",bot_orders[[#This Row],[accFillSz]]*bot_orders[[#This Row],[avgPx]]+bot_orders[[#This Row],[fee]], 0)</f>
        <v>0</v>
      </c>
      <c r="AA4697" s="4">
        <f>IF(bot_orders[[#This Row],[side]]="sell",-bot_orders[[#This Row],[accFillSz]],bot_orders[[#This Row],[accFillSz]]+bot_orders[[#This Row],[fee]])</f>
        <v>1.5487600000000001</v>
      </c>
      <c r="AB4697">
        <v>0</v>
      </c>
      <c r="AC4697" t="s">
        <v>38</v>
      </c>
      <c r="AD4697">
        <v>0</v>
      </c>
      <c r="AE4697" t="s">
        <v>40</v>
      </c>
      <c r="AF4697" t="s">
        <v>41</v>
      </c>
      <c r="AG4697" t="s">
        <v>42</v>
      </c>
      <c r="AH4697" t="s">
        <v>28</v>
      </c>
      <c r="AI4697">
        <v>1.5487599999999999</v>
      </c>
      <c r="AJ4697">
        <v>-1.1349100000000001</v>
      </c>
    </row>
    <row r="4698" spans="1:36" x14ac:dyDescent="0.3">
      <c r="A4698">
        <v>4351</v>
      </c>
      <c r="B4698" t="s">
        <v>302</v>
      </c>
      <c r="C4698" t="s">
        <v>28</v>
      </c>
      <c r="D4698" t="s">
        <v>29</v>
      </c>
      <c r="E4698" t="s">
        <v>30</v>
      </c>
      <c r="F4698" t="s">
        <v>31</v>
      </c>
      <c r="G4698" t="s">
        <v>1450</v>
      </c>
      <c r="H4698" t="s">
        <v>12898</v>
      </c>
      <c r="I4698" s="4" t="s">
        <v>12899</v>
      </c>
      <c r="J4698" s="1">
        <f>((((bot_orders[[#This Row],[cTime]]/ 1000)+3*3600) / 86400) + DATE(1970,1,1))</f>
        <v>45775.407305185188</v>
      </c>
      <c r="K4698" s="4" t="s">
        <v>12900</v>
      </c>
      <c r="L4698" s="1">
        <f>((((bot_orders[[#This Row],[uTime]]/ 1000)+3*3600) / 86400) + DATE(1970,1,1))</f>
        <v>45775.409572418983</v>
      </c>
      <c r="M4698" t="s">
        <v>34</v>
      </c>
      <c r="N4698" t="s">
        <v>28</v>
      </c>
      <c r="O4698" t="s">
        <v>35</v>
      </c>
      <c r="P4698">
        <v>1.548</v>
      </c>
      <c r="Q4698" t="s">
        <v>36</v>
      </c>
      <c r="R4698" t="s">
        <v>37</v>
      </c>
      <c r="S4698">
        <v>0.73499999999999999</v>
      </c>
      <c r="T4698">
        <v>0.73499999999999999</v>
      </c>
      <c r="U4698">
        <v>1.548</v>
      </c>
      <c r="V4698">
        <v>-9.1022399999999995E-4</v>
      </c>
      <c r="W4698" t="s">
        <v>38</v>
      </c>
      <c r="X4698" s="4">
        <f>IF(bot_orders[[#This Row],[side]]="sell", bot_orders[[#This Row],[accFillSz]]*bot_orders[[#This Row],[avgPx]] + bot_orders[[#This Row],[fee]], -bot_orders[[#This Row],[accFillSz]]*bot_orders[[#This Row],[avgPx]])</f>
        <v>1.1368697759999999</v>
      </c>
      <c r="Y4698" s="4">
        <f>IF(bot_orders[[#This Row],[side]]="buy", bot_orders[[#This Row],[accFillSz]] + bot_orders[[#This Row],[fee]], -bot_orders[[#This Row],[accFillSz]])</f>
        <v>-1.548</v>
      </c>
      <c r="Z4698" s="4">
        <f>IF(bot_orders[[#This Row],[side]]="sell",bot_orders[[#This Row],[accFillSz]]*bot_orders[[#This Row],[avgPx]]+bot_orders[[#This Row],[fee]], 0)</f>
        <v>1.1368697759999999</v>
      </c>
      <c r="AA4698" s="4">
        <f>IF(bot_orders[[#This Row],[side]]="sell",-bot_orders[[#This Row],[accFillSz]],bot_orders[[#This Row],[accFillSz]]+bot_orders[[#This Row],[fee]])</f>
        <v>-1.548</v>
      </c>
      <c r="AB4698">
        <v>0</v>
      </c>
      <c r="AC4698" t="s">
        <v>39</v>
      </c>
      <c r="AD4698">
        <v>0</v>
      </c>
      <c r="AE4698" t="s">
        <v>40</v>
      </c>
      <c r="AF4698" t="s">
        <v>41</v>
      </c>
      <c r="AG4698" t="s">
        <v>42</v>
      </c>
      <c r="AH4698" t="s">
        <v>28</v>
      </c>
      <c r="AI4698">
        <v>-1.548</v>
      </c>
      <c r="AJ4698">
        <v>1.1368697800000001</v>
      </c>
    </row>
    <row r="4699" spans="1:36" x14ac:dyDescent="0.3">
      <c r="A4699">
        <v>4352</v>
      </c>
      <c r="B4699" t="s">
        <v>302</v>
      </c>
      <c r="C4699" t="s">
        <v>28</v>
      </c>
      <c r="D4699" t="s">
        <v>29</v>
      </c>
      <c r="E4699" t="s">
        <v>30</v>
      </c>
      <c r="F4699" t="s">
        <v>31</v>
      </c>
      <c r="G4699" t="s">
        <v>1450</v>
      </c>
      <c r="H4699" t="s">
        <v>12901</v>
      </c>
      <c r="I4699" s="4" t="s">
        <v>12902</v>
      </c>
      <c r="J4699" s="1">
        <f>((((bot_orders[[#This Row],[cTime]]/ 1000)+3*3600) / 86400) + DATE(1970,1,1))</f>
        <v>45775.409572442135</v>
      </c>
      <c r="K4699" s="4" t="s">
        <v>12903</v>
      </c>
      <c r="L4699" s="1">
        <f>((((bot_orders[[#This Row],[uTime]]/ 1000)+3*3600) / 86400) + DATE(1970,1,1))</f>
        <v>45775.414504953704</v>
      </c>
      <c r="M4699" t="s">
        <v>34</v>
      </c>
      <c r="N4699" t="s">
        <v>28</v>
      </c>
      <c r="O4699" t="s">
        <v>35</v>
      </c>
      <c r="P4699">
        <v>1.55</v>
      </c>
      <c r="Q4699" t="s">
        <v>36</v>
      </c>
      <c r="R4699" t="s">
        <v>55</v>
      </c>
      <c r="S4699">
        <v>0.73219999999999996</v>
      </c>
      <c r="T4699">
        <v>0.73219999999999996</v>
      </c>
      <c r="U4699">
        <v>1.55</v>
      </c>
      <c r="V4699">
        <v>-1.24E-3</v>
      </c>
      <c r="W4699" t="s">
        <v>39</v>
      </c>
      <c r="X4699" s="4">
        <f>IF(bot_orders[[#This Row],[side]]="sell", bot_orders[[#This Row],[accFillSz]]*bot_orders[[#This Row],[avgPx]] + bot_orders[[#This Row],[fee]], -bot_orders[[#This Row],[accFillSz]]*bot_orders[[#This Row],[avgPx]])</f>
        <v>-1.1349099999999999</v>
      </c>
      <c r="Y4699" s="4">
        <f>IF(bot_orders[[#This Row],[side]]="buy", bot_orders[[#This Row],[accFillSz]] + bot_orders[[#This Row],[fee]], -bot_orders[[#This Row],[accFillSz]])</f>
        <v>1.5487600000000001</v>
      </c>
      <c r="Z4699" s="4">
        <f>IF(bot_orders[[#This Row],[side]]="sell",bot_orders[[#This Row],[accFillSz]]*bot_orders[[#This Row],[avgPx]]+bot_orders[[#This Row],[fee]], 0)</f>
        <v>0</v>
      </c>
      <c r="AA4699" s="4">
        <f>IF(bot_orders[[#This Row],[side]]="sell",-bot_orders[[#This Row],[accFillSz]],bot_orders[[#This Row],[accFillSz]]+bot_orders[[#This Row],[fee]])</f>
        <v>1.5487600000000001</v>
      </c>
      <c r="AB4699">
        <v>0</v>
      </c>
      <c r="AC4699" t="s">
        <v>38</v>
      </c>
      <c r="AD4699">
        <v>0</v>
      </c>
      <c r="AE4699" t="s">
        <v>40</v>
      </c>
      <c r="AF4699" t="s">
        <v>41</v>
      </c>
      <c r="AG4699" t="s">
        <v>42</v>
      </c>
      <c r="AH4699" t="s">
        <v>28</v>
      </c>
      <c r="AI4699">
        <v>1.5487599999999999</v>
      </c>
      <c r="AJ4699">
        <v>-1.1349100000000001</v>
      </c>
    </row>
    <row r="4700" spans="1:36" x14ac:dyDescent="0.3">
      <c r="A4700">
        <v>4353</v>
      </c>
      <c r="B4700" t="s">
        <v>302</v>
      </c>
      <c r="C4700" t="s">
        <v>28</v>
      </c>
      <c r="D4700" t="s">
        <v>29</v>
      </c>
      <c r="E4700" t="s">
        <v>30</v>
      </c>
      <c r="F4700" t="s">
        <v>31</v>
      </c>
      <c r="G4700" t="s">
        <v>1454</v>
      </c>
      <c r="H4700" t="s">
        <v>12904</v>
      </c>
      <c r="I4700" s="4" t="s">
        <v>12905</v>
      </c>
      <c r="J4700" s="1">
        <f>((((bot_orders[[#This Row],[cTime]]/ 1000)+3*3600) / 86400) + DATE(1970,1,1))</f>
        <v>45775.41450496528</v>
      </c>
      <c r="K4700" s="4" t="s">
        <v>12906</v>
      </c>
      <c r="L4700" s="1">
        <f>((((bot_orders[[#This Row],[uTime]]/ 1000)+3*3600) / 86400) + DATE(1970,1,1))</f>
        <v>45775.42937784722</v>
      </c>
      <c r="M4700" t="s">
        <v>34</v>
      </c>
      <c r="N4700" t="s">
        <v>28</v>
      </c>
      <c r="O4700" t="s">
        <v>35</v>
      </c>
      <c r="P4700">
        <v>1.548</v>
      </c>
      <c r="Q4700" t="s">
        <v>36</v>
      </c>
      <c r="R4700" t="s">
        <v>37</v>
      </c>
      <c r="S4700">
        <v>0.73499999999999999</v>
      </c>
      <c r="T4700">
        <v>0.73499999999999999</v>
      </c>
      <c r="U4700">
        <v>1.548</v>
      </c>
      <c r="V4700">
        <v>-9.1022399999999995E-4</v>
      </c>
      <c r="W4700" t="s">
        <v>38</v>
      </c>
      <c r="X4700" s="4">
        <f>IF(bot_orders[[#This Row],[side]]="sell", bot_orders[[#This Row],[accFillSz]]*bot_orders[[#This Row],[avgPx]] + bot_orders[[#This Row],[fee]], -bot_orders[[#This Row],[accFillSz]]*bot_orders[[#This Row],[avgPx]])</f>
        <v>1.1368697759999999</v>
      </c>
      <c r="Y4700" s="4">
        <f>IF(bot_orders[[#This Row],[side]]="buy", bot_orders[[#This Row],[accFillSz]] + bot_orders[[#This Row],[fee]], -bot_orders[[#This Row],[accFillSz]])</f>
        <v>-1.548</v>
      </c>
      <c r="Z4700" s="4">
        <f>IF(bot_orders[[#This Row],[side]]="sell",bot_orders[[#This Row],[accFillSz]]*bot_orders[[#This Row],[avgPx]]+bot_orders[[#This Row],[fee]], 0)</f>
        <v>1.1368697759999999</v>
      </c>
      <c r="AA4700" s="4">
        <f>IF(bot_orders[[#This Row],[side]]="sell",-bot_orders[[#This Row],[accFillSz]],bot_orders[[#This Row],[accFillSz]]+bot_orders[[#This Row],[fee]])</f>
        <v>-1.548</v>
      </c>
      <c r="AB4700">
        <v>0</v>
      </c>
      <c r="AC4700" t="s">
        <v>39</v>
      </c>
      <c r="AD4700">
        <v>0</v>
      </c>
      <c r="AE4700" t="s">
        <v>40</v>
      </c>
      <c r="AF4700" t="s">
        <v>41</v>
      </c>
      <c r="AG4700" t="s">
        <v>42</v>
      </c>
      <c r="AH4700" t="s">
        <v>28</v>
      </c>
      <c r="AI4700">
        <v>-1.548</v>
      </c>
      <c r="AJ4700">
        <v>1.1368697800000001</v>
      </c>
    </row>
    <row r="4701" spans="1:36" x14ac:dyDescent="0.3">
      <c r="A4701">
        <v>4354</v>
      </c>
      <c r="B4701" t="s">
        <v>302</v>
      </c>
      <c r="C4701" t="s">
        <v>28</v>
      </c>
      <c r="D4701" t="s">
        <v>29</v>
      </c>
      <c r="E4701" t="s">
        <v>30</v>
      </c>
      <c r="F4701" t="s">
        <v>31</v>
      </c>
      <c r="G4701" t="s">
        <v>1452</v>
      </c>
      <c r="H4701" t="s">
        <v>12907</v>
      </c>
      <c r="I4701" s="4" t="s">
        <v>12908</v>
      </c>
      <c r="J4701" s="1">
        <f>((((bot_orders[[#This Row],[cTime]]/ 1000)+3*3600) / 86400) + DATE(1970,1,1))</f>
        <v>45775.420009537032</v>
      </c>
      <c r="K4701" s="4" t="s">
        <v>12909</v>
      </c>
      <c r="L4701" s="1">
        <f>((((bot_orders[[#This Row],[uTime]]/ 1000)+3*3600) / 86400) + DATE(1970,1,1))</f>
        <v>45775.422282685184</v>
      </c>
      <c r="M4701" t="s">
        <v>34</v>
      </c>
      <c r="N4701" t="s">
        <v>28</v>
      </c>
      <c r="O4701" t="s">
        <v>35</v>
      </c>
      <c r="P4701">
        <v>1.548</v>
      </c>
      <c r="Q4701" t="s">
        <v>36</v>
      </c>
      <c r="R4701" t="s">
        <v>37</v>
      </c>
      <c r="S4701">
        <v>0.73219999999999996</v>
      </c>
      <c r="T4701">
        <v>0.73219999999999996</v>
      </c>
      <c r="U4701">
        <v>1.548</v>
      </c>
      <c r="V4701">
        <v>-9.0675650000000005E-4</v>
      </c>
      <c r="W4701" t="s">
        <v>38</v>
      </c>
      <c r="X4701" s="4">
        <f>IF(bot_orders[[#This Row],[side]]="sell", bot_orders[[#This Row],[accFillSz]]*bot_orders[[#This Row],[avgPx]] + bot_orders[[#This Row],[fee]], -bot_orders[[#This Row],[accFillSz]]*bot_orders[[#This Row],[avgPx]])</f>
        <v>1.1325388434999999</v>
      </c>
      <c r="Y4701" s="4">
        <f>IF(bot_orders[[#This Row],[side]]="buy", bot_orders[[#This Row],[accFillSz]] + bot_orders[[#This Row],[fee]], -bot_orders[[#This Row],[accFillSz]])</f>
        <v>-1.548</v>
      </c>
      <c r="Z4701" s="4">
        <f>IF(bot_orders[[#This Row],[side]]="sell",bot_orders[[#This Row],[accFillSz]]*bot_orders[[#This Row],[avgPx]]+bot_orders[[#This Row],[fee]], 0)</f>
        <v>1.1325388434999999</v>
      </c>
      <c r="AA4701" s="4">
        <f>IF(bot_orders[[#This Row],[side]]="sell",-bot_orders[[#This Row],[accFillSz]],bot_orders[[#This Row],[accFillSz]]+bot_orders[[#This Row],[fee]])</f>
        <v>-1.548</v>
      </c>
      <c r="AB4701">
        <v>0</v>
      </c>
      <c r="AC4701" t="s">
        <v>39</v>
      </c>
      <c r="AD4701">
        <v>0</v>
      </c>
      <c r="AE4701" t="s">
        <v>40</v>
      </c>
      <c r="AF4701" t="s">
        <v>41</v>
      </c>
      <c r="AG4701" t="s">
        <v>42</v>
      </c>
      <c r="AH4701" t="s">
        <v>28</v>
      </c>
      <c r="AI4701">
        <v>-1.548</v>
      </c>
      <c r="AJ4701">
        <v>1.13253884</v>
      </c>
    </row>
    <row r="4702" spans="1:36" x14ac:dyDescent="0.3">
      <c r="A4702">
        <v>4355</v>
      </c>
      <c r="B4702" t="s">
        <v>302</v>
      </c>
      <c r="C4702" t="s">
        <v>28</v>
      </c>
      <c r="D4702" t="s">
        <v>29</v>
      </c>
      <c r="E4702" t="s">
        <v>30</v>
      </c>
      <c r="F4702" t="s">
        <v>31</v>
      </c>
      <c r="G4702" t="s">
        <v>1452</v>
      </c>
      <c r="H4702" t="s">
        <v>12910</v>
      </c>
      <c r="I4702" s="4" t="s">
        <v>12911</v>
      </c>
      <c r="J4702" s="1">
        <f>((((bot_orders[[#This Row],[cTime]]/ 1000)+3*3600) / 86400) + DATE(1970,1,1))</f>
        <v>45775.422282708336</v>
      </c>
      <c r="K4702" s="4" t="s">
        <v>12912</v>
      </c>
      <c r="L4702" s="1">
        <f>((((bot_orders[[#This Row],[uTime]]/ 1000)+3*3600) / 86400) + DATE(1970,1,1))</f>
        <v>45775.492619490738</v>
      </c>
      <c r="M4702" t="s">
        <v>34</v>
      </c>
      <c r="N4702" t="s">
        <v>28</v>
      </c>
      <c r="O4702" t="s">
        <v>35</v>
      </c>
      <c r="P4702">
        <v>1.55</v>
      </c>
      <c r="Q4702" t="s">
        <v>36</v>
      </c>
      <c r="R4702" t="s">
        <v>55</v>
      </c>
      <c r="S4702">
        <v>0.72929999999999995</v>
      </c>
      <c r="T4702">
        <v>0.72929999999999995</v>
      </c>
      <c r="U4702">
        <v>1.55</v>
      </c>
      <c r="V4702">
        <v>-1.24E-3</v>
      </c>
      <c r="W4702" t="s">
        <v>39</v>
      </c>
      <c r="X4702" s="4">
        <f>IF(bot_orders[[#This Row],[side]]="sell", bot_orders[[#This Row],[accFillSz]]*bot_orders[[#This Row],[avgPx]] + bot_orders[[#This Row],[fee]], -bot_orders[[#This Row],[accFillSz]]*bot_orders[[#This Row],[avgPx]])</f>
        <v>-1.1304149999999999</v>
      </c>
      <c r="Y4702" s="4">
        <f>IF(bot_orders[[#This Row],[side]]="buy", bot_orders[[#This Row],[accFillSz]] + bot_orders[[#This Row],[fee]], -bot_orders[[#This Row],[accFillSz]])</f>
        <v>1.5487600000000001</v>
      </c>
      <c r="Z4702" s="4">
        <f>IF(bot_orders[[#This Row],[side]]="sell",bot_orders[[#This Row],[accFillSz]]*bot_orders[[#This Row],[avgPx]]+bot_orders[[#This Row],[fee]], 0)</f>
        <v>0</v>
      </c>
      <c r="AA4702" s="4">
        <f>IF(bot_orders[[#This Row],[side]]="sell",-bot_orders[[#This Row],[accFillSz]],bot_orders[[#This Row],[accFillSz]]+bot_orders[[#This Row],[fee]])</f>
        <v>1.5487600000000001</v>
      </c>
      <c r="AB4702">
        <v>0</v>
      </c>
      <c r="AC4702" t="s">
        <v>38</v>
      </c>
      <c r="AD4702">
        <v>0</v>
      </c>
      <c r="AE4702" t="s">
        <v>40</v>
      </c>
      <c r="AF4702" t="s">
        <v>41</v>
      </c>
      <c r="AG4702" t="s">
        <v>42</v>
      </c>
      <c r="AH4702" t="s">
        <v>28</v>
      </c>
      <c r="AI4702">
        <v>1.5487599999999999</v>
      </c>
      <c r="AJ4702">
        <v>-1.1304149999999999</v>
      </c>
    </row>
    <row r="4703" spans="1:36" x14ac:dyDescent="0.3">
      <c r="A4703">
        <v>4356</v>
      </c>
      <c r="B4703" t="s">
        <v>302</v>
      </c>
      <c r="C4703" t="s">
        <v>28</v>
      </c>
      <c r="D4703" t="s">
        <v>29</v>
      </c>
      <c r="E4703" t="s">
        <v>30</v>
      </c>
      <c r="F4703" t="s">
        <v>31</v>
      </c>
      <c r="G4703" t="s">
        <v>1454</v>
      </c>
      <c r="H4703" t="s">
        <v>12913</v>
      </c>
      <c r="I4703" s="4" t="s">
        <v>12914</v>
      </c>
      <c r="J4703" s="1">
        <f>((((bot_orders[[#This Row],[cTime]]/ 1000)+3*3600) / 86400) + DATE(1970,1,1))</f>
        <v>45775.429377858796</v>
      </c>
      <c r="K4703" s="4" t="s">
        <v>12915</v>
      </c>
      <c r="L4703" s="1">
        <f>((((bot_orders[[#This Row],[uTime]]/ 1000)+3*3600) / 86400) + DATE(1970,1,1))</f>
        <v>45775.485532881939</v>
      </c>
      <c r="M4703" t="s">
        <v>34</v>
      </c>
      <c r="N4703" t="s">
        <v>28</v>
      </c>
      <c r="O4703" t="s">
        <v>35</v>
      </c>
      <c r="P4703">
        <v>1.55</v>
      </c>
      <c r="Q4703" t="s">
        <v>36</v>
      </c>
      <c r="R4703" t="s">
        <v>55</v>
      </c>
      <c r="S4703">
        <v>0.73219999999999996</v>
      </c>
      <c r="T4703">
        <v>0.73219999999999996</v>
      </c>
      <c r="U4703">
        <v>1.55</v>
      </c>
      <c r="V4703">
        <v>-1.24E-3</v>
      </c>
      <c r="W4703" t="s">
        <v>39</v>
      </c>
      <c r="X4703" s="4">
        <f>IF(bot_orders[[#This Row],[side]]="sell", bot_orders[[#This Row],[accFillSz]]*bot_orders[[#This Row],[avgPx]] + bot_orders[[#This Row],[fee]], -bot_orders[[#This Row],[accFillSz]]*bot_orders[[#This Row],[avgPx]])</f>
        <v>-1.1349099999999999</v>
      </c>
      <c r="Y4703" s="4">
        <f>IF(bot_orders[[#This Row],[side]]="buy", bot_orders[[#This Row],[accFillSz]] + bot_orders[[#This Row],[fee]], -bot_orders[[#This Row],[accFillSz]])</f>
        <v>1.5487600000000001</v>
      </c>
      <c r="Z4703" s="4">
        <f>IF(bot_orders[[#This Row],[side]]="sell",bot_orders[[#This Row],[accFillSz]]*bot_orders[[#This Row],[avgPx]]+bot_orders[[#This Row],[fee]], 0)</f>
        <v>0</v>
      </c>
      <c r="AA4703" s="4">
        <f>IF(bot_orders[[#This Row],[side]]="sell",-bot_orders[[#This Row],[accFillSz]],bot_orders[[#This Row],[accFillSz]]+bot_orders[[#This Row],[fee]])</f>
        <v>1.5487600000000001</v>
      </c>
      <c r="AB4703">
        <v>0</v>
      </c>
      <c r="AC4703" t="s">
        <v>38</v>
      </c>
      <c r="AD4703">
        <v>0</v>
      </c>
      <c r="AE4703" t="s">
        <v>40</v>
      </c>
      <c r="AF4703" t="s">
        <v>41</v>
      </c>
      <c r="AG4703" t="s">
        <v>42</v>
      </c>
      <c r="AH4703" t="s">
        <v>28</v>
      </c>
      <c r="AI4703">
        <v>1.5487599999999999</v>
      </c>
      <c r="AJ4703">
        <v>-1.1349100000000001</v>
      </c>
    </row>
    <row r="4704" spans="1:36" x14ac:dyDescent="0.3">
      <c r="A4704">
        <v>4357</v>
      </c>
      <c r="B4704" t="s">
        <v>302</v>
      </c>
      <c r="C4704" t="s">
        <v>28</v>
      </c>
      <c r="D4704" t="s">
        <v>29</v>
      </c>
      <c r="E4704" t="s">
        <v>30</v>
      </c>
      <c r="F4704" t="s">
        <v>31</v>
      </c>
      <c r="G4704" t="s">
        <v>1433</v>
      </c>
      <c r="H4704" t="s">
        <v>12916</v>
      </c>
      <c r="I4704" s="4" t="s">
        <v>12917</v>
      </c>
      <c r="J4704" s="1">
        <f>((((bot_orders[[#This Row],[cTime]]/ 1000)+3*3600) / 86400) + DATE(1970,1,1))</f>
        <v>45775.432210648149</v>
      </c>
      <c r="K4704" s="4" t="s">
        <v>12918</v>
      </c>
      <c r="L4704" s="1">
        <f>((((bot_orders[[#This Row],[uTime]]/ 1000)+3*3600) / 86400) + DATE(1970,1,1))</f>
        <v>45775.449933622687</v>
      </c>
      <c r="M4704" t="s">
        <v>34</v>
      </c>
      <c r="N4704" t="s">
        <v>28</v>
      </c>
      <c r="O4704" t="s">
        <v>35</v>
      </c>
      <c r="P4704">
        <v>1.55</v>
      </c>
      <c r="Q4704" t="s">
        <v>36</v>
      </c>
      <c r="R4704" t="s">
        <v>55</v>
      </c>
      <c r="S4704">
        <v>0.73499999999999999</v>
      </c>
      <c r="T4704">
        <v>0.73499999999999999</v>
      </c>
      <c r="U4704">
        <v>1.55</v>
      </c>
      <c r="V4704">
        <v>-1.24E-3</v>
      </c>
      <c r="W4704" t="s">
        <v>39</v>
      </c>
      <c r="X4704" s="4">
        <f>IF(bot_orders[[#This Row],[side]]="sell", bot_orders[[#This Row],[accFillSz]]*bot_orders[[#This Row],[avgPx]] + bot_orders[[#This Row],[fee]], -bot_orders[[#This Row],[accFillSz]]*bot_orders[[#This Row],[avgPx]])</f>
        <v>-1.1392500000000001</v>
      </c>
      <c r="Y4704" s="4">
        <f>IF(bot_orders[[#This Row],[side]]="buy", bot_orders[[#This Row],[accFillSz]] + bot_orders[[#This Row],[fee]], -bot_orders[[#This Row],[accFillSz]])</f>
        <v>1.5487600000000001</v>
      </c>
      <c r="Z4704" s="4">
        <f>IF(bot_orders[[#This Row],[side]]="sell",bot_orders[[#This Row],[accFillSz]]*bot_orders[[#This Row],[avgPx]]+bot_orders[[#This Row],[fee]], 0)</f>
        <v>0</v>
      </c>
      <c r="AA4704" s="4">
        <f>IF(bot_orders[[#This Row],[side]]="sell",-bot_orders[[#This Row],[accFillSz]],bot_orders[[#This Row],[accFillSz]]+bot_orders[[#This Row],[fee]])</f>
        <v>1.5487600000000001</v>
      </c>
      <c r="AB4704">
        <v>0</v>
      </c>
      <c r="AC4704" t="s">
        <v>38</v>
      </c>
      <c r="AD4704">
        <v>0</v>
      </c>
      <c r="AE4704" t="s">
        <v>40</v>
      </c>
      <c r="AF4704" t="s">
        <v>41</v>
      </c>
      <c r="AG4704" t="s">
        <v>42</v>
      </c>
      <c r="AH4704" t="s">
        <v>28</v>
      </c>
      <c r="AI4704">
        <v>1.5487599999999999</v>
      </c>
      <c r="AJ4704">
        <v>-1.1392500000000001</v>
      </c>
    </row>
    <row r="4705" spans="1:36" x14ac:dyDescent="0.3">
      <c r="A4705">
        <v>4359</v>
      </c>
      <c r="B4705" t="s">
        <v>302</v>
      </c>
      <c r="C4705" t="s">
        <v>28</v>
      </c>
      <c r="D4705" t="s">
        <v>29</v>
      </c>
      <c r="E4705" t="s">
        <v>30</v>
      </c>
      <c r="F4705" t="s">
        <v>31</v>
      </c>
      <c r="G4705" t="s">
        <v>1476</v>
      </c>
      <c r="H4705" t="s">
        <v>12919</v>
      </c>
      <c r="I4705" s="4" t="s">
        <v>12920</v>
      </c>
      <c r="J4705" s="1">
        <f>((((bot_orders[[#This Row],[cTime]]/ 1000)+3*3600) / 86400) + DATE(1970,1,1))</f>
        <v>45775.449933645832</v>
      </c>
      <c r="K4705" s="4" t="s">
        <v>12921</v>
      </c>
      <c r="L4705" s="1">
        <f>((((bot_orders[[#This Row],[uTime]]/ 1000)+3*3600) / 86400) + DATE(1970,1,1))</f>
        <v>45775.456968356477</v>
      </c>
      <c r="M4705" t="s">
        <v>34</v>
      </c>
      <c r="N4705" t="s">
        <v>28</v>
      </c>
      <c r="O4705" t="s">
        <v>35</v>
      </c>
      <c r="P4705">
        <v>1.548</v>
      </c>
      <c r="Q4705" t="s">
        <v>36</v>
      </c>
      <c r="R4705" t="s">
        <v>37</v>
      </c>
      <c r="S4705">
        <v>0.7379</v>
      </c>
      <c r="T4705">
        <v>0.7379</v>
      </c>
      <c r="U4705">
        <v>1.548</v>
      </c>
      <c r="V4705">
        <v>-9.1381540000000003E-4</v>
      </c>
      <c r="W4705" t="s">
        <v>38</v>
      </c>
      <c r="X4705" s="4">
        <f>IF(bot_orders[[#This Row],[side]]="sell", bot_orders[[#This Row],[accFillSz]]*bot_orders[[#This Row],[avgPx]] + bot_orders[[#This Row],[fee]], -bot_orders[[#This Row],[accFillSz]]*bot_orders[[#This Row],[avgPx]])</f>
        <v>1.1413553846000002</v>
      </c>
      <c r="Y4705" s="4">
        <f>IF(bot_orders[[#This Row],[side]]="buy", bot_orders[[#This Row],[accFillSz]] + bot_orders[[#This Row],[fee]], -bot_orders[[#This Row],[accFillSz]])</f>
        <v>-1.548</v>
      </c>
      <c r="Z4705" s="4">
        <f>IF(bot_orders[[#This Row],[side]]="sell",bot_orders[[#This Row],[accFillSz]]*bot_orders[[#This Row],[avgPx]]+bot_orders[[#This Row],[fee]], 0)</f>
        <v>1.1413553846000002</v>
      </c>
      <c r="AA4705" s="4">
        <f>IF(bot_orders[[#This Row],[side]]="sell",-bot_orders[[#This Row],[accFillSz]],bot_orders[[#This Row],[accFillSz]]+bot_orders[[#This Row],[fee]])</f>
        <v>-1.548</v>
      </c>
      <c r="AB4705">
        <v>0</v>
      </c>
      <c r="AC4705" t="s">
        <v>39</v>
      </c>
      <c r="AD4705">
        <v>0</v>
      </c>
      <c r="AE4705" t="s">
        <v>40</v>
      </c>
      <c r="AF4705" t="s">
        <v>41</v>
      </c>
      <c r="AG4705" t="s">
        <v>42</v>
      </c>
      <c r="AH4705" t="s">
        <v>28</v>
      </c>
      <c r="AI4705">
        <v>-1.548</v>
      </c>
      <c r="AJ4705">
        <v>1.14135538</v>
      </c>
    </row>
    <row r="4706" spans="1:36" x14ac:dyDescent="0.3">
      <c r="A4706">
        <v>4361</v>
      </c>
      <c r="B4706" t="s">
        <v>302</v>
      </c>
      <c r="C4706" t="s">
        <v>28</v>
      </c>
      <c r="D4706" t="s">
        <v>29</v>
      </c>
      <c r="E4706" t="s">
        <v>30</v>
      </c>
      <c r="F4706" t="s">
        <v>31</v>
      </c>
      <c r="G4706" t="s">
        <v>1476</v>
      </c>
      <c r="H4706" t="s">
        <v>12922</v>
      </c>
      <c r="I4706" s="4" t="s">
        <v>12923</v>
      </c>
      <c r="J4706" s="1">
        <f>((((bot_orders[[#This Row],[cTime]]/ 1000)+3*3600) / 86400) + DATE(1970,1,1))</f>
        <v>45775.456968379629</v>
      </c>
      <c r="K4706" s="4" t="s">
        <v>12924</v>
      </c>
      <c r="L4706" s="1">
        <f>((((bot_orders[[#This Row],[uTime]]/ 1000)+3*3600) / 86400) + DATE(1970,1,1))</f>
        <v>45775.461051273145</v>
      </c>
      <c r="M4706" t="s">
        <v>34</v>
      </c>
      <c r="N4706" t="s">
        <v>28</v>
      </c>
      <c r="O4706" t="s">
        <v>35</v>
      </c>
      <c r="P4706">
        <v>1.55</v>
      </c>
      <c r="Q4706" t="s">
        <v>36</v>
      </c>
      <c r="R4706" t="s">
        <v>55</v>
      </c>
      <c r="S4706">
        <v>0.73499999999999999</v>
      </c>
      <c r="T4706">
        <v>0.73499999999999999</v>
      </c>
      <c r="U4706">
        <v>1.55</v>
      </c>
      <c r="V4706">
        <v>-1.24E-3</v>
      </c>
      <c r="W4706" t="s">
        <v>39</v>
      </c>
      <c r="X4706" s="4">
        <f>IF(bot_orders[[#This Row],[side]]="sell", bot_orders[[#This Row],[accFillSz]]*bot_orders[[#This Row],[avgPx]] + bot_orders[[#This Row],[fee]], -bot_orders[[#This Row],[accFillSz]]*bot_orders[[#This Row],[avgPx]])</f>
        <v>-1.1392500000000001</v>
      </c>
      <c r="Y4706" s="4">
        <f>IF(bot_orders[[#This Row],[side]]="buy", bot_orders[[#This Row],[accFillSz]] + bot_orders[[#This Row],[fee]], -bot_orders[[#This Row],[accFillSz]])</f>
        <v>1.5487600000000001</v>
      </c>
      <c r="Z4706" s="4">
        <f>IF(bot_orders[[#This Row],[side]]="sell",bot_orders[[#This Row],[accFillSz]]*bot_orders[[#This Row],[avgPx]]+bot_orders[[#This Row],[fee]], 0)</f>
        <v>0</v>
      </c>
      <c r="AA4706" s="4">
        <f>IF(bot_orders[[#This Row],[side]]="sell",-bot_orders[[#This Row],[accFillSz]],bot_orders[[#This Row],[accFillSz]]+bot_orders[[#This Row],[fee]])</f>
        <v>1.5487600000000001</v>
      </c>
      <c r="AB4706">
        <v>0</v>
      </c>
      <c r="AC4706" t="s">
        <v>38</v>
      </c>
      <c r="AD4706">
        <v>0</v>
      </c>
      <c r="AE4706" t="s">
        <v>40</v>
      </c>
      <c r="AF4706" t="s">
        <v>41</v>
      </c>
      <c r="AG4706" t="s">
        <v>42</v>
      </c>
      <c r="AH4706" t="s">
        <v>28</v>
      </c>
      <c r="AI4706">
        <v>1.5487599999999999</v>
      </c>
      <c r="AJ4706">
        <v>-1.1392500000000001</v>
      </c>
    </row>
    <row r="4707" spans="1:36" x14ac:dyDescent="0.3">
      <c r="A4707">
        <v>4363</v>
      </c>
      <c r="B4707" t="s">
        <v>302</v>
      </c>
      <c r="C4707" t="s">
        <v>28</v>
      </c>
      <c r="D4707" t="s">
        <v>29</v>
      </c>
      <c r="E4707" t="s">
        <v>30</v>
      </c>
      <c r="F4707" t="s">
        <v>31</v>
      </c>
      <c r="G4707" t="s">
        <v>1483</v>
      </c>
      <c r="H4707" t="s">
        <v>12925</v>
      </c>
      <c r="I4707" s="4" t="s">
        <v>12926</v>
      </c>
      <c r="J4707" s="1">
        <f>((((bot_orders[[#This Row],[cTime]]/ 1000)+3*3600) / 86400) + DATE(1970,1,1))</f>
        <v>45775.461051284728</v>
      </c>
      <c r="K4707" s="4" t="s">
        <v>12927</v>
      </c>
      <c r="L4707" s="1">
        <f>((((bot_orders[[#This Row],[uTime]]/ 1000)+3*3600) / 86400) + DATE(1970,1,1))</f>
        <v>45775.462316238423</v>
      </c>
      <c r="M4707" t="s">
        <v>34</v>
      </c>
      <c r="N4707" t="s">
        <v>28</v>
      </c>
      <c r="O4707" t="s">
        <v>35</v>
      </c>
      <c r="P4707">
        <v>1.548</v>
      </c>
      <c r="Q4707" t="s">
        <v>36</v>
      </c>
      <c r="R4707" t="s">
        <v>37</v>
      </c>
      <c r="S4707">
        <v>0.7379</v>
      </c>
      <c r="T4707">
        <v>0.7379</v>
      </c>
      <c r="U4707">
        <v>1.548</v>
      </c>
      <c r="V4707">
        <v>-9.1381540000000003E-4</v>
      </c>
      <c r="W4707" t="s">
        <v>38</v>
      </c>
      <c r="X4707" s="4">
        <f>IF(bot_orders[[#This Row],[side]]="sell", bot_orders[[#This Row],[accFillSz]]*bot_orders[[#This Row],[avgPx]] + bot_orders[[#This Row],[fee]], -bot_orders[[#This Row],[accFillSz]]*bot_orders[[#This Row],[avgPx]])</f>
        <v>1.1413553846000002</v>
      </c>
      <c r="Y4707" s="4">
        <f>IF(bot_orders[[#This Row],[side]]="buy", bot_orders[[#This Row],[accFillSz]] + bot_orders[[#This Row],[fee]], -bot_orders[[#This Row],[accFillSz]])</f>
        <v>-1.548</v>
      </c>
      <c r="Z4707" s="4">
        <f>IF(bot_orders[[#This Row],[side]]="sell",bot_orders[[#This Row],[accFillSz]]*bot_orders[[#This Row],[avgPx]]+bot_orders[[#This Row],[fee]], 0)</f>
        <v>1.1413553846000002</v>
      </c>
      <c r="AA4707" s="4">
        <f>IF(bot_orders[[#This Row],[side]]="sell",-bot_orders[[#This Row],[accFillSz]],bot_orders[[#This Row],[accFillSz]]+bot_orders[[#This Row],[fee]])</f>
        <v>-1.548</v>
      </c>
      <c r="AB4707">
        <v>0</v>
      </c>
      <c r="AC4707" t="s">
        <v>39</v>
      </c>
      <c r="AD4707">
        <v>0</v>
      </c>
      <c r="AE4707" t="s">
        <v>40</v>
      </c>
      <c r="AF4707" t="s">
        <v>41</v>
      </c>
      <c r="AG4707" t="s">
        <v>42</v>
      </c>
      <c r="AH4707" t="s">
        <v>28</v>
      </c>
      <c r="AI4707">
        <v>-1.548</v>
      </c>
      <c r="AJ4707">
        <v>1.14135538</v>
      </c>
    </row>
    <row r="4708" spans="1:36" x14ac:dyDescent="0.3">
      <c r="A4708">
        <v>4364</v>
      </c>
      <c r="B4708" t="s">
        <v>302</v>
      </c>
      <c r="C4708" t="s">
        <v>28</v>
      </c>
      <c r="D4708" t="s">
        <v>29</v>
      </c>
      <c r="E4708" t="s">
        <v>30</v>
      </c>
      <c r="F4708" t="s">
        <v>31</v>
      </c>
      <c r="G4708" t="s">
        <v>1483</v>
      </c>
      <c r="H4708" t="s">
        <v>12928</v>
      </c>
      <c r="I4708" s="4" t="s">
        <v>12929</v>
      </c>
      <c r="J4708" s="1">
        <f>((((bot_orders[[#This Row],[cTime]]/ 1000)+3*3600) / 86400) + DATE(1970,1,1))</f>
        <v>45775.462316261575</v>
      </c>
      <c r="K4708" s="4" t="s">
        <v>12930</v>
      </c>
      <c r="L4708" s="1">
        <f>((((bot_orders[[#This Row],[uTime]]/ 1000)+3*3600) / 86400) + DATE(1970,1,1))</f>
        <v>45775.46623075231</v>
      </c>
      <c r="M4708" t="s">
        <v>34</v>
      </c>
      <c r="N4708" t="s">
        <v>28</v>
      </c>
      <c r="O4708" t="s">
        <v>35</v>
      </c>
      <c r="P4708">
        <v>1.55</v>
      </c>
      <c r="Q4708" t="s">
        <v>36</v>
      </c>
      <c r="R4708" t="s">
        <v>55</v>
      </c>
      <c r="S4708">
        <v>0.73499999999999999</v>
      </c>
      <c r="T4708">
        <v>0.73499999999999999</v>
      </c>
      <c r="U4708">
        <v>1.55</v>
      </c>
      <c r="V4708">
        <v>-1.24E-3</v>
      </c>
      <c r="W4708" t="s">
        <v>39</v>
      </c>
      <c r="X4708" s="4">
        <f>IF(bot_orders[[#This Row],[side]]="sell", bot_orders[[#This Row],[accFillSz]]*bot_orders[[#This Row],[avgPx]] + bot_orders[[#This Row],[fee]], -bot_orders[[#This Row],[accFillSz]]*bot_orders[[#This Row],[avgPx]])</f>
        <v>-1.1392500000000001</v>
      </c>
      <c r="Y4708" s="4">
        <f>IF(bot_orders[[#This Row],[side]]="buy", bot_orders[[#This Row],[accFillSz]] + bot_orders[[#This Row],[fee]], -bot_orders[[#This Row],[accFillSz]])</f>
        <v>1.5487600000000001</v>
      </c>
      <c r="Z4708" s="4">
        <f>IF(bot_orders[[#This Row],[side]]="sell",bot_orders[[#This Row],[accFillSz]]*bot_orders[[#This Row],[avgPx]]+bot_orders[[#This Row],[fee]], 0)</f>
        <v>0</v>
      </c>
      <c r="AA4708" s="4">
        <f>IF(bot_orders[[#This Row],[side]]="sell",-bot_orders[[#This Row],[accFillSz]],bot_orders[[#This Row],[accFillSz]]+bot_orders[[#This Row],[fee]])</f>
        <v>1.5487600000000001</v>
      </c>
      <c r="AB4708">
        <v>0</v>
      </c>
      <c r="AC4708" t="s">
        <v>38</v>
      </c>
      <c r="AD4708">
        <v>0</v>
      </c>
      <c r="AE4708" t="s">
        <v>40</v>
      </c>
      <c r="AF4708" t="s">
        <v>41</v>
      </c>
      <c r="AG4708" t="s">
        <v>42</v>
      </c>
      <c r="AH4708" t="s">
        <v>28</v>
      </c>
      <c r="AI4708">
        <v>1.5487599999999999</v>
      </c>
      <c r="AJ4708">
        <v>-1.1392500000000001</v>
      </c>
    </row>
    <row r="4709" spans="1:36" x14ac:dyDescent="0.3">
      <c r="A4709">
        <v>4365</v>
      </c>
      <c r="B4709" t="s">
        <v>302</v>
      </c>
      <c r="C4709" t="s">
        <v>28</v>
      </c>
      <c r="D4709" t="s">
        <v>29</v>
      </c>
      <c r="E4709" t="s">
        <v>30</v>
      </c>
      <c r="F4709" t="s">
        <v>31</v>
      </c>
      <c r="G4709" t="s">
        <v>1490</v>
      </c>
      <c r="H4709" t="s">
        <v>12931</v>
      </c>
      <c r="I4709" s="4" t="s">
        <v>12932</v>
      </c>
      <c r="J4709" s="1">
        <f>((((bot_orders[[#This Row],[cTime]]/ 1000)+3*3600) / 86400) + DATE(1970,1,1))</f>
        <v>45775.466230775462</v>
      </c>
      <c r="K4709" s="4" t="s">
        <v>12933</v>
      </c>
      <c r="L4709" s="1">
        <f>((((bot_orders[[#This Row],[uTime]]/ 1000)+3*3600) / 86400) + DATE(1970,1,1))</f>
        <v>45775.469486099537</v>
      </c>
      <c r="M4709" t="s">
        <v>34</v>
      </c>
      <c r="N4709" t="s">
        <v>28</v>
      </c>
      <c r="O4709" t="s">
        <v>35</v>
      </c>
      <c r="P4709">
        <v>1.548</v>
      </c>
      <c r="Q4709" t="s">
        <v>36</v>
      </c>
      <c r="R4709" t="s">
        <v>37</v>
      </c>
      <c r="S4709">
        <v>0.7379</v>
      </c>
      <c r="T4709">
        <v>0.7379</v>
      </c>
      <c r="U4709">
        <v>1.548</v>
      </c>
      <c r="V4709">
        <v>-9.1381540000000003E-4</v>
      </c>
      <c r="W4709" t="s">
        <v>38</v>
      </c>
      <c r="X4709" s="4">
        <f>IF(bot_orders[[#This Row],[side]]="sell", bot_orders[[#This Row],[accFillSz]]*bot_orders[[#This Row],[avgPx]] + bot_orders[[#This Row],[fee]], -bot_orders[[#This Row],[accFillSz]]*bot_orders[[#This Row],[avgPx]])</f>
        <v>1.1413553846000002</v>
      </c>
      <c r="Y4709" s="4">
        <f>IF(bot_orders[[#This Row],[side]]="buy", bot_orders[[#This Row],[accFillSz]] + bot_orders[[#This Row],[fee]], -bot_orders[[#This Row],[accFillSz]])</f>
        <v>-1.548</v>
      </c>
      <c r="Z4709" s="4">
        <f>IF(bot_orders[[#This Row],[side]]="sell",bot_orders[[#This Row],[accFillSz]]*bot_orders[[#This Row],[avgPx]]+bot_orders[[#This Row],[fee]], 0)</f>
        <v>1.1413553846000002</v>
      </c>
      <c r="AA4709" s="4">
        <f>IF(bot_orders[[#This Row],[side]]="sell",-bot_orders[[#This Row],[accFillSz]],bot_orders[[#This Row],[accFillSz]]+bot_orders[[#This Row],[fee]])</f>
        <v>-1.548</v>
      </c>
      <c r="AB4709">
        <v>0</v>
      </c>
      <c r="AC4709" t="s">
        <v>39</v>
      </c>
      <c r="AD4709">
        <v>0</v>
      </c>
      <c r="AE4709" t="s">
        <v>40</v>
      </c>
      <c r="AF4709" t="s">
        <v>41</v>
      </c>
      <c r="AG4709" t="s">
        <v>42</v>
      </c>
      <c r="AH4709" t="s">
        <v>28</v>
      </c>
      <c r="AI4709">
        <v>-1.548</v>
      </c>
      <c r="AJ4709">
        <v>1.14135538</v>
      </c>
    </row>
    <row r="4710" spans="1:36" x14ac:dyDescent="0.3">
      <c r="A4710">
        <v>4366</v>
      </c>
      <c r="B4710" t="s">
        <v>302</v>
      </c>
      <c r="C4710" t="s">
        <v>28</v>
      </c>
      <c r="D4710" t="s">
        <v>29</v>
      </c>
      <c r="E4710" t="s">
        <v>30</v>
      </c>
      <c r="F4710" t="s">
        <v>31</v>
      </c>
      <c r="G4710" t="s">
        <v>1490</v>
      </c>
      <c r="H4710" t="s">
        <v>12934</v>
      </c>
      <c r="I4710" s="4" t="s">
        <v>12935</v>
      </c>
      <c r="J4710" s="1">
        <f>((((bot_orders[[#This Row],[cTime]]/ 1000)+3*3600) / 86400) + DATE(1970,1,1))</f>
        <v>45775.469486111106</v>
      </c>
      <c r="K4710" s="4" t="s">
        <v>12936</v>
      </c>
      <c r="L4710" s="1">
        <f>((((bot_orders[[#This Row],[uTime]]/ 1000)+3*3600) / 86400) + DATE(1970,1,1))</f>
        <v>45775.473496493054</v>
      </c>
      <c r="M4710" t="s">
        <v>34</v>
      </c>
      <c r="N4710" t="s">
        <v>28</v>
      </c>
      <c r="O4710" t="s">
        <v>35</v>
      </c>
      <c r="P4710">
        <v>1.55</v>
      </c>
      <c r="Q4710" t="s">
        <v>36</v>
      </c>
      <c r="R4710" t="s">
        <v>55</v>
      </c>
      <c r="S4710">
        <v>0.73499999999999999</v>
      </c>
      <c r="T4710">
        <v>0.73499999999999999</v>
      </c>
      <c r="U4710">
        <v>1.55</v>
      </c>
      <c r="V4710">
        <v>-1.24E-3</v>
      </c>
      <c r="W4710" t="s">
        <v>39</v>
      </c>
      <c r="X4710" s="4">
        <f>IF(bot_orders[[#This Row],[side]]="sell", bot_orders[[#This Row],[accFillSz]]*bot_orders[[#This Row],[avgPx]] + bot_orders[[#This Row],[fee]], -bot_orders[[#This Row],[accFillSz]]*bot_orders[[#This Row],[avgPx]])</f>
        <v>-1.1392500000000001</v>
      </c>
      <c r="Y4710" s="4">
        <f>IF(bot_orders[[#This Row],[side]]="buy", bot_orders[[#This Row],[accFillSz]] + bot_orders[[#This Row],[fee]], -bot_orders[[#This Row],[accFillSz]])</f>
        <v>1.5487600000000001</v>
      </c>
      <c r="Z4710" s="4">
        <f>IF(bot_orders[[#This Row],[side]]="sell",bot_orders[[#This Row],[accFillSz]]*bot_orders[[#This Row],[avgPx]]+bot_orders[[#This Row],[fee]], 0)</f>
        <v>0</v>
      </c>
      <c r="AA4710" s="4">
        <f>IF(bot_orders[[#This Row],[side]]="sell",-bot_orders[[#This Row],[accFillSz]],bot_orders[[#This Row],[accFillSz]]+bot_orders[[#This Row],[fee]])</f>
        <v>1.5487600000000001</v>
      </c>
      <c r="AB4710">
        <v>0</v>
      </c>
      <c r="AC4710" t="s">
        <v>38</v>
      </c>
      <c r="AD4710">
        <v>0</v>
      </c>
      <c r="AE4710" t="s">
        <v>40</v>
      </c>
      <c r="AF4710" t="s">
        <v>41</v>
      </c>
      <c r="AG4710" t="s">
        <v>42</v>
      </c>
      <c r="AH4710" t="s">
        <v>28</v>
      </c>
      <c r="AI4710">
        <v>1.5487599999999999</v>
      </c>
      <c r="AJ4710">
        <v>-1.1392500000000001</v>
      </c>
    </row>
    <row r="4711" spans="1:36" x14ac:dyDescent="0.3">
      <c r="A4711">
        <v>4367</v>
      </c>
      <c r="B4711" t="s">
        <v>302</v>
      </c>
      <c r="C4711" t="s">
        <v>28</v>
      </c>
      <c r="D4711" t="s">
        <v>29</v>
      </c>
      <c r="E4711" t="s">
        <v>30</v>
      </c>
      <c r="F4711" t="s">
        <v>31</v>
      </c>
      <c r="G4711" t="s">
        <v>1580</v>
      </c>
      <c r="H4711" t="s">
        <v>12937</v>
      </c>
      <c r="I4711" s="4" t="s">
        <v>12938</v>
      </c>
      <c r="J4711" s="1">
        <f>((((bot_orders[[#This Row],[cTime]]/ 1000)+3*3600) / 86400) + DATE(1970,1,1))</f>
        <v>45775.492619513883</v>
      </c>
      <c r="K4711" s="4" t="s">
        <v>12939</v>
      </c>
      <c r="L4711" s="1">
        <f>((((bot_orders[[#This Row],[uTime]]/ 1000)+3*3600) / 86400) + DATE(1970,1,1))</f>
        <v>45775.606129479165</v>
      </c>
      <c r="M4711" t="s">
        <v>34</v>
      </c>
      <c r="N4711" t="s">
        <v>28</v>
      </c>
      <c r="O4711" t="s">
        <v>35</v>
      </c>
      <c r="P4711">
        <v>1.548</v>
      </c>
      <c r="Q4711" t="s">
        <v>36</v>
      </c>
      <c r="R4711" t="s">
        <v>37</v>
      </c>
      <c r="S4711">
        <v>0.73219999999999996</v>
      </c>
      <c r="T4711">
        <v>0.73219999999999996</v>
      </c>
      <c r="U4711">
        <v>1.548</v>
      </c>
      <c r="V4711">
        <v>-9.0675650000000005E-4</v>
      </c>
      <c r="W4711" t="s">
        <v>38</v>
      </c>
      <c r="X4711" s="4">
        <f>IF(bot_orders[[#This Row],[side]]="sell", bot_orders[[#This Row],[accFillSz]]*bot_orders[[#This Row],[avgPx]] + bot_orders[[#This Row],[fee]], -bot_orders[[#This Row],[accFillSz]]*bot_orders[[#This Row],[avgPx]])</f>
        <v>1.1325388434999999</v>
      </c>
      <c r="Y4711" s="4">
        <f>IF(bot_orders[[#This Row],[side]]="buy", bot_orders[[#This Row],[accFillSz]] + bot_orders[[#This Row],[fee]], -bot_orders[[#This Row],[accFillSz]])</f>
        <v>-1.548</v>
      </c>
      <c r="Z4711" s="4">
        <f>IF(bot_orders[[#This Row],[side]]="sell",bot_orders[[#This Row],[accFillSz]]*bot_orders[[#This Row],[avgPx]]+bot_orders[[#This Row],[fee]], 0)</f>
        <v>1.1325388434999999</v>
      </c>
      <c r="AA4711" s="4">
        <f>IF(bot_orders[[#This Row],[side]]="sell",-bot_orders[[#This Row],[accFillSz]],bot_orders[[#This Row],[accFillSz]]+bot_orders[[#This Row],[fee]])</f>
        <v>-1.548</v>
      </c>
      <c r="AB4711">
        <v>0</v>
      </c>
      <c r="AC4711" t="s">
        <v>39</v>
      </c>
      <c r="AD4711">
        <v>0</v>
      </c>
      <c r="AE4711" t="s">
        <v>40</v>
      </c>
      <c r="AF4711" t="s">
        <v>41</v>
      </c>
      <c r="AG4711" t="s">
        <v>42</v>
      </c>
      <c r="AH4711" t="s">
        <v>28</v>
      </c>
      <c r="AI4711">
        <v>-1.548</v>
      </c>
      <c r="AJ4711">
        <v>1.13253884</v>
      </c>
    </row>
    <row r="4712" spans="1:36" x14ac:dyDescent="0.3">
      <c r="A4712">
        <v>4369</v>
      </c>
      <c r="B4712" t="s">
        <v>302</v>
      </c>
      <c r="C4712" t="s">
        <v>28</v>
      </c>
      <c r="D4712" t="s">
        <v>29</v>
      </c>
      <c r="E4712" t="s">
        <v>30</v>
      </c>
      <c r="F4712" t="s">
        <v>31</v>
      </c>
      <c r="G4712" t="s">
        <v>1497</v>
      </c>
      <c r="H4712" t="s">
        <v>12940</v>
      </c>
      <c r="I4712" s="4" t="s">
        <v>12941</v>
      </c>
      <c r="J4712" s="1">
        <f>((((bot_orders[[#This Row],[cTime]]/ 1000)+3*3600) / 86400) + DATE(1970,1,1))</f>
        <v>45775.494086539351</v>
      </c>
      <c r="K4712" s="4" t="s">
        <v>12942</v>
      </c>
      <c r="L4712" s="1">
        <f>((((bot_orders[[#This Row],[uTime]]/ 1000)+3*3600) / 86400) + DATE(1970,1,1))</f>
        <v>45775.503068032413</v>
      </c>
      <c r="M4712" t="s">
        <v>34</v>
      </c>
      <c r="N4712" t="s">
        <v>28</v>
      </c>
      <c r="O4712" t="s">
        <v>35</v>
      </c>
      <c r="P4712">
        <v>1.548</v>
      </c>
      <c r="Q4712" t="s">
        <v>36</v>
      </c>
      <c r="R4712" t="s">
        <v>37</v>
      </c>
      <c r="S4712">
        <v>0.72929999999999995</v>
      </c>
      <c r="T4712">
        <v>0.72929999999999995</v>
      </c>
      <c r="U4712">
        <v>1.548</v>
      </c>
      <c r="V4712">
        <v>-9.0316509999999997E-4</v>
      </c>
      <c r="W4712" t="s">
        <v>38</v>
      </c>
      <c r="X4712" s="4">
        <f>IF(bot_orders[[#This Row],[side]]="sell", bot_orders[[#This Row],[accFillSz]]*bot_orders[[#This Row],[avgPx]] + bot_orders[[#This Row],[fee]], -bot_orders[[#This Row],[accFillSz]]*bot_orders[[#This Row],[avgPx]])</f>
        <v>1.1280532348999999</v>
      </c>
      <c r="Y4712" s="4">
        <f>IF(bot_orders[[#This Row],[side]]="buy", bot_orders[[#This Row],[accFillSz]] + bot_orders[[#This Row],[fee]], -bot_orders[[#This Row],[accFillSz]])</f>
        <v>-1.548</v>
      </c>
      <c r="Z4712" s="4">
        <f>IF(bot_orders[[#This Row],[side]]="sell",bot_orders[[#This Row],[accFillSz]]*bot_orders[[#This Row],[avgPx]]+bot_orders[[#This Row],[fee]], 0)</f>
        <v>1.1280532348999999</v>
      </c>
      <c r="AA4712" s="4">
        <f>IF(bot_orders[[#This Row],[side]]="sell",-bot_orders[[#This Row],[accFillSz]],bot_orders[[#This Row],[accFillSz]]+bot_orders[[#This Row],[fee]])</f>
        <v>-1.548</v>
      </c>
      <c r="AB4712">
        <v>0</v>
      </c>
      <c r="AC4712" t="s">
        <v>39</v>
      </c>
      <c r="AD4712">
        <v>0</v>
      </c>
      <c r="AE4712" t="s">
        <v>40</v>
      </c>
      <c r="AF4712" t="s">
        <v>41</v>
      </c>
      <c r="AG4712" t="s">
        <v>42</v>
      </c>
      <c r="AH4712" t="s">
        <v>28</v>
      </c>
      <c r="AI4712">
        <v>-1.548</v>
      </c>
      <c r="AJ4712">
        <v>1.1280532299999999</v>
      </c>
    </row>
    <row r="4713" spans="1:36" x14ac:dyDescent="0.3">
      <c r="A4713">
        <v>4371</v>
      </c>
      <c r="B4713" t="s">
        <v>302</v>
      </c>
      <c r="C4713" t="s">
        <v>28</v>
      </c>
      <c r="D4713" t="s">
        <v>29</v>
      </c>
      <c r="E4713" t="s">
        <v>30</v>
      </c>
      <c r="F4713" t="s">
        <v>31</v>
      </c>
      <c r="G4713" t="s">
        <v>1497</v>
      </c>
      <c r="H4713" t="s">
        <v>12943</v>
      </c>
      <c r="I4713" s="4" t="s">
        <v>12944</v>
      </c>
      <c r="J4713" s="1">
        <f>((((bot_orders[[#This Row],[cTime]]/ 1000)+3*3600) / 86400) + DATE(1970,1,1))</f>
        <v>45775.50306805555</v>
      </c>
      <c r="K4713" s="4" t="s">
        <v>12945</v>
      </c>
      <c r="L4713" s="1">
        <f>((((bot_orders[[#This Row],[uTime]]/ 1000)+3*3600) / 86400) + DATE(1970,1,1))</f>
        <v>45775.509285266206</v>
      </c>
      <c r="M4713" t="s">
        <v>34</v>
      </c>
      <c r="N4713" t="s">
        <v>28</v>
      </c>
      <c r="O4713" t="s">
        <v>35</v>
      </c>
      <c r="P4713">
        <v>1.55</v>
      </c>
      <c r="Q4713" t="s">
        <v>36</v>
      </c>
      <c r="R4713" t="s">
        <v>55</v>
      </c>
      <c r="S4713">
        <v>0.72640000000000005</v>
      </c>
      <c r="T4713">
        <v>0.72640000000000005</v>
      </c>
      <c r="U4713">
        <v>1.55</v>
      </c>
      <c r="V4713">
        <v>-1.24E-3</v>
      </c>
      <c r="W4713" t="s">
        <v>39</v>
      </c>
      <c r="X4713" s="4">
        <f>IF(bot_orders[[#This Row],[side]]="sell", bot_orders[[#This Row],[accFillSz]]*bot_orders[[#This Row],[avgPx]] + bot_orders[[#This Row],[fee]], -bot_orders[[#This Row],[accFillSz]]*bot_orders[[#This Row],[avgPx]])</f>
        <v>-1.12592</v>
      </c>
      <c r="Y4713" s="4">
        <f>IF(bot_orders[[#This Row],[side]]="buy", bot_orders[[#This Row],[accFillSz]] + bot_orders[[#This Row],[fee]], -bot_orders[[#This Row],[accFillSz]])</f>
        <v>1.5487600000000001</v>
      </c>
      <c r="Z4713" s="4">
        <f>IF(bot_orders[[#This Row],[side]]="sell",bot_orders[[#This Row],[accFillSz]]*bot_orders[[#This Row],[avgPx]]+bot_orders[[#This Row],[fee]], 0)</f>
        <v>0</v>
      </c>
      <c r="AA4713" s="4">
        <f>IF(bot_orders[[#This Row],[side]]="sell",-bot_orders[[#This Row],[accFillSz]],bot_orders[[#This Row],[accFillSz]]+bot_orders[[#This Row],[fee]])</f>
        <v>1.5487600000000001</v>
      </c>
      <c r="AB4713">
        <v>0</v>
      </c>
      <c r="AC4713" t="s">
        <v>38</v>
      </c>
      <c r="AD4713">
        <v>0</v>
      </c>
      <c r="AE4713" t="s">
        <v>40</v>
      </c>
      <c r="AF4713" t="s">
        <v>41</v>
      </c>
      <c r="AG4713" t="s">
        <v>42</v>
      </c>
      <c r="AH4713" t="s">
        <v>28</v>
      </c>
      <c r="AI4713">
        <v>1.5487599999999999</v>
      </c>
      <c r="AJ4713">
        <v>-1.12592</v>
      </c>
    </row>
    <row r="4714" spans="1:36" x14ac:dyDescent="0.3">
      <c r="A4714">
        <v>4373</v>
      </c>
      <c r="B4714" t="s">
        <v>302</v>
      </c>
      <c r="C4714" t="s">
        <v>28</v>
      </c>
      <c r="D4714" t="s">
        <v>29</v>
      </c>
      <c r="E4714" t="s">
        <v>30</v>
      </c>
      <c r="F4714" t="s">
        <v>31</v>
      </c>
      <c r="G4714" t="s">
        <v>1504</v>
      </c>
      <c r="H4714" t="s">
        <v>12946</v>
      </c>
      <c r="I4714" s="4" t="s">
        <v>12947</v>
      </c>
      <c r="J4714" s="1">
        <f>((((bot_orders[[#This Row],[cTime]]/ 1000)+3*3600) / 86400) + DATE(1970,1,1))</f>
        <v>45775.509285289358</v>
      </c>
      <c r="K4714" s="4" t="s">
        <v>12948</v>
      </c>
      <c r="L4714" s="1">
        <f>((((bot_orders[[#This Row],[uTime]]/ 1000)+3*3600) / 86400) + DATE(1970,1,1))</f>
        <v>45775.511695717592</v>
      </c>
      <c r="M4714" t="s">
        <v>34</v>
      </c>
      <c r="N4714" t="s">
        <v>28</v>
      </c>
      <c r="O4714" t="s">
        <v>35</v>
      </c>
      <c r="P4714">
        <v>1.548</v>
      </c>
      <c r="Q4714" t="s">
        <v>36</v>
      </c>
      <c r="R4714" t="s">
        <v>37</v>
      </c>
      <c r="S4714">
        <v>0.72929999999999995</v>
      </c>
      <c r="T4714">
        <v>0.72929999999999995</v>
      </c>
      <c r="U4714">
        <v>1.548</v>
      </c>
      <c r="V4714">
        <v>-9.0316509999999997E-4</v>
      </c>
      <c r="W4714" t="s">
        <v>38</v>
      </c>
      <c r="X4714" s="4">
        <f>IF(bot_orders[[#This Row],[side]]="sell", bot_orders[[#This Row],[accFillSz]]*bot_orders[[#This Row],[avgPx]] + bot_orders[[#This Row],[fee]], -bot_orders[[#This Row],[accFillSz]]*bot_orders[[#This Row],[avgPx]])</f>
        <v>1.1280532348999999</v>
      </c>
      <c r="Y4714" s="4">
        <f>IF(bot_orders[[#This Row],[side]]="buy", bot_orders[[#This Row],[accFillSz]] + bot_orders[[#This Row],[fee]], -bot_orders[[#This Row],[accFillSz]])</f>
        <v>-1.548</v>
      </c>
      <c r="Z4714" s="4">
        <f>IF(bot_orders[[#This Row],[side]]="sell",bot_orders[[#This Row],[accFillSz]]*bot_orders[[#This Row],[avgPx]]+bot_orders[[#This Row],[fee]], 0)</f>
        <v>1.1280532348999999</v>
      </c>
      <c r="AA4714" s="4">
        <f>IF(bot_orders[[#This Row],[side]]="sell",-bot_orders[[#This Row],[accFillSz]],bot_orders[[#This Row],[accFillSz]]+bot_orders[[#This Row],[fee]])</f>
        <v>-1.548</v>
      </c>
      <c r="AB4714">
        <v>0</v>
      </c>
      <c r="AC4714" t="s">
        <v>39</v>
      </c>
      <c r="AD4714">
        <v>0</v>
      </c>
      <c r="AE4714" t="s">
        <v>40</v>
      </c>
      <c r="AF4714" t="s">
        <v>41</v>
      </c>
      <c r="AG4714" t="s">
        <v>42</v>
      </c>
      <c r="AH4714" t="s">
        <v>28</v>
      </c>
      <c r="AI4714">
        <v>-1.548</v>
      </c>
      <c r="AJ4714">
        <v>1.1280532299999999</v>
      </c>
    </row>
    <row r="4715" spans="1:36" x14ac:dyDescent="0.3">
      <c r="A4715">
        <v>4374</v>
      </c>
      <c r="B4715" t="s">
        <v>302</v>
      </c>
      <c r="C4715" t="s">
        <v>28</v>
      </c>
      <c r="D4715" t="s">
        <v>29</v>
      </c>
      <c r="E4715" t="s">
        <v>30</v>
      </c>
      <c r="F4715" t="s">
        <v>31</v>
      </c>
      <c r="G4715" t="s">
        <v>1504</v>
      </c>
      <c r="H4715" t="s">
        <v>12949</v>
      </c>
      <c r="I4715" s="4" t="s">
        <v>12950</v>
      </c>
      <c r="J4715" s="1">
        <f>((((bot_orders[[#This Row],[cTime]]/ 1000)+3*3600) / 86400) + DATE(1970,1,1))</f>
        <v>45775.511695740744</v>
      </c>
      <c r="K4715" s="4" t="s">
        <v>12951</v>
      </c>
      <c r="L4715" s="1">
        <f>((((bot_orders[[#This Row],[uTime]]/ 1000)+3*3600) / 86400) + DATE(1970,1,1))</f>
        <v>45775.531666192132</v>
      </c>
      <c r="M4715" t="s">
        <v>34</v>
      </c>
      <c r="N4715" t="s">
        <v>28</v>
      </c>
      <c r="O4715" t="s">
        <v>35</v>
      </c>
      <c r="P4715">
        <v>1.55</v>
      </c>
      <c r="Q4715" t="s">
        <v>36</v>
      </c>
      <c r="R4715" t="s">
        <v>55</v>
      </c>
      <c r="S4715">
        <v>0.72640000000000005</v>
      </c>
      <c r="T4715">
        <v>0.72640000000000005</v>
      </c>
      <c r="U4715">
        <v>1.55</v>
      </c>
      <c r="V4715">
        <v>-1.24E-3</v>
      </c>
      <c r="W4715" t="s">
        <v>39</v>
      </c>
      <c r="X4715" s="4">
        <f>IF(bot_orders[[#This Row],[side]]="sell", bot_orders[[#This Row],[accFillSz]]*bot_orders[[#This Row],[avgPx]] + bot_orders[[#This Row],[fee]], -bot_orders[[#This Row],[accFillSz]]*bot_orders[[#This Row],[avgPx]])</f>
        <v>-1.12592</v>
      </c>
      <c r="Y4715" s="4">
        <f>IF(bot_orders[[#This Row],[side]]="buy", bot_orders[[#This Row],[accFillSz]] + bot_orders[[#This Row],[fee]], -bot_orders[[#This Row],[accFillSz]])</f>
        <v>1.5487600000000001</v>
      </c>
      <c r="Z4715" s="4">
        <f>IF(bot_orders[[#This Row],[side]]="sell",bot_orders[[#This Row],[accFillSz]]*bot_orders[[#This Row],[avgPx]]+bot_orders[[#This Row],[fee]], 0)</f>
        <v>0</v>
      </c>
      <c r="AA4715" s="4">
        <f>IF(bot_orders[[#This Row],[side]]="sell",-bot_orders[[#This Row],[accFillSz]],bot_orders[[#This Row],[accFillSz]]+bot_orders[[#This Row],[fee]])</f>
        <v>1.5487600000000001</v>
      </c>
      <c r="AB4715">
        <v>0</v>
      </c>
      <c r="AC4715" t="s">
        <v>38</v>
      </c>
      <c r="AD4715">
        <v>0</v>
      </c>
      <c r="AE4715" t="s">
        <v>40</v>
      </c>
      <c r="AF4715" t="s">
        <v>41</v>
      </c>
      <c r="AG4715" t="s">
        <v>42</v>
      </c>
      <c r="AH4715" t="s">
        <v>28</v>
      </c>
      <c r="AI4715">
        <v>1.5487599999999999</v>
      </c>
      <c r="AJ4715">
        <v>-1.12592</v>
      </c>
    </row>
    <row r="4716" spans="1:36" x14ac:dyDescent="0.3">
      <c r="A4716">
        <v>4375</v>
      </c>
      <c r="B4716" t="s">
        <v>302</v>
      </c>
      <c r="C4716" t="s">
        <v>28</v>
      </c>
      <c r="D4716" t="s">
        <v>29</v>
      </c>
      <c r="E4716" t="s">
        <v>30</v>
      </c>
      <c r="F4716" t="s">
        <v>31</v>
      </c>
      <c r="G4716" t="s">
        <v>1545</v>
      </c>
      <c r="H4716" t="s">
        <v>12952</v>
      </c>
      <c r="I4716" s="4" t="s">
        <v>12953</v>
      </c>
      <c r="J4716" s="1">
        <f>((((bot_orders[[#This Row],[cTime]]/ 1000)+3*3600) / 86400) + DATE(1970,1,1))</f>
        <v>45775.531666203708</v>
      </c>
      <c r="K4716" s="4" t="s">
        <v>12954</v>
      </c>
      <c r="L4716" s="1">
        <f>((((bot_orders[[#This Row],[uTime]]/ 1000)+3*3600) / 86400) + DATE(1970,1,1))</f>
        <v>45775.571713726851</v>
      </c>
      <c r="M4716" t="s">
        <v>34</v>
      </c>
      <c r="N4716" t="s">
        <v>28</v>
      </c>
      <c r="O4716" t="s">
        <v>35</v>
      </c>
      <c r="P4716">
        <v>1.548</v>
      </c>
      <c r="Q4716" t="s">
        <v>36</v>
      </c>
      <c r="R4716" t="s">
        <v>37</v>
      </c>
      <c r="S4716">
        <v>0.72929999999999995</v>
      </c>
      <c r="T4716">
        <v>0.72929999999999995</v>
      </c>
      <c r="U4716">
        <v>1.548</v>
      </c>
      <c r="V4716">
        <v>-9.0316509999999997E-4</v>
      </c>
      <c r="W4716" t="s">
        <v>38</v>
      </c>
      <c r="X4716" s="4">
        <f>IF(bot_orders[[#This Row],[side]]="sell", bot_orders[[#This Row],[accFillSz]]*bot_orders[[#This Row],[avgPx]] + bot_orders[[#This Row],[fee]], -bot_orders[[#This Row],[accFillSz]]*bot_orders[[#This Row],[avgPx]])</f>
        <v>1.1280532348999999</v>
      </c>
      <c r="Y4716" s="4">
        <f>IF(bot_orders[[#This Row],[side]]="buy", bot_orders[[#This Row],[accFillSz]] + bot_orders[[#This Row],[fee]], -bot_orders[[#This Row],[accFillSz]])</f>
        <v>-1.548</v>
      </c>
      <c r="Z4716" s="4">
        <f>IF(bot_orders[[#This Row],[side]]="sell",bot_orders[[#This Row],[accFillSz]]*bot_orders[[#This Row],[avgPx]]+bot_orders[[#This Row],[fee]], 0)</f>
        <v>1.1280532348999999</v>
      </c>
      <c r="AA4716" s="4">
        <f>IF(bot_orders[[#This Row],[side]]="sell",-bot_orders[[#This Row],[accFillSz]],bot_orders[[#This Row],[accFillSz]]+bot_orders[[#This Row],[fee]])</f>
        <v>-1.548</v>
      </c>
      <c r="AB4716">
        <v>0</v>
      </c>
      <c r="AC4716" t="s">
        <v>39</v>
      </c>
      <c r="AD4716">
        <v>0</v>
      </c>
      <c r="AE4716" t="s">
        <v>40</v>
      </c>
      <c r="AF4716" t="s">
        <v>41</v>
      </c>
      <c r="AG4716" t="s">
        <v>42</v>
      </c>
      <c r="AH4716" t="s">
        <v>28</v>
      </c>
      <c r="AI4716">
        <v>-1.548</v>
      </c>
      <c r="AJ4716">
        <v>1.1280532299999999</v>
      </c>
    </row>
    <row r="4717" spans="1:36" x14ac:dyDescent="0.3">
      <c r="A4717">
        <v>4377</v>
      </c>
      <c r="B4717" t="s">
        <v>302</v>
      </c>
      <c r="C4717" t="s">
        <v>28</v>
      </c>
      <c r="D4717" t="s">
        <v>29</v>
      </c>
      <c r="E4717" t="s">
        <v>30</v>
      </c>
      <c r="F4717" t="s">
        <v>31</v>
      </c>
      <c r="G4717" t="s">
        <v>1518</v>
      </c>
      <c r="H4717" t="s">
        <v>12955</v>
      </c>
      <c r="I4717" s="4" t="s">
        <v>12956</v>
      </c>
      <c r="J4717" s="1">
        <f>((((bot_orders[[#This Row],[cTime]]/ 1000)+3*3600) / 86400) + DATE(1970,1,1))</f>
        <v>45775.539070625004</v>
      </c>
      <c r="K4717" s="4" t="s">
        <v>12957</v>
      </c>
      <c r="L4717" s="1">
        <f>((((bot_orders[[#This Row],[uTime]]/ 1000)+3*3600) / 86400) + DATE(1970,1,1))</f>
        <v>45775.568518287037</v>
      </c>
      <c r="M4717" t="s">
        <v>34</v>
      </c>
      <c r="N4717" t="s">
        <v>28</v>
      </c>
      <c r="O4717" t="s">
        <v>35</v>
      </c>
      <c r="P4717">
        <v>1.548</v>
      </c>
      <c r="Q4717" t="s">
        <v>36</v>
      </c>
      <c r="R4717" t="s">
        <v>37</v>
      </c>
      <c r="S4717">
        <v>0.72640000000000005</v>
      </c>
      <c r="T4717">
        <v>0.72640000000000005</v>
      </c>
      <c r="U4717">
        <v>1.548</v>
      </c>
      <c r="V4717">
        <v>-8.9957380000000003E-4</v>
      </c>
      <c r="W4717" t="s">
        <v>38</v>
      </c>
      <c r="X4717" s="4">
        <f>IF(bot_orders[[#This Row],[side]]="sell", bot_orders[[#This Row],[accFillSz]]*bot_orders[[#This Row],[avgPx]] + bot_orders[[#This Row],[fee]], -bot_orders[[#This Row],[accFillSz]]*bot_orders[[#This Row],[avgPx]])</f>
        <v>1.1235676262000001</v>
      </c>
      <c r="Y4717" s="4">
        <f>IF(bot_orders[[#This Row],[side]]="buy", bot_orders[[#This Row],[accFillSz]] + bot_orders[[#This Row],[fee]], -bot_orders[[#This Row],[accFillSz]])</f>
        <v>-1.548</v>
      </c>
      <c r="Z4717" s="4">
        <f>IF(bot_orders[[#This Row],[side]]="sell",bot_orders[[#This Row],[accFillSz]]*bot_orders[[#This Row],[avgPx]]+bot_orders[[#This Row],[fee]], 0)</f>
        <v>1.1235676262000001</v>
      </c>
      <c r="AA4717" s="4">
        <f>IF(bot_orders[[#This Row],[side]]="sell",-bot_orders[[#This Row],[accFillSz]],bot_orders[[#This Row],[accFillSz]]+bot_orders[[#This Row],[fee]])</f>
        <v>-1.548</v>
      </c>
      <c r="AB4717">
        <v>0</v>
      </c>
      <c r="AC4717" t="s">
        <v>39</v>
      </c>
      <c r="AD4717">
        <v>0</v>
      </c>
      <c r="AE4717" t="s">
        <v>40</v>
      </c>
      <c r="AF4717" t="s">
        <v>41</v>
      </c>
      <c r="AG4717" t="s">
        <v>42</v>
      </c>
      <c r="AH4717" t="s">
        <v>28</v>
      </c>
      <c r="AI4717">
        <v>-1.548</v>
      </c>
      <c r="AJ4717">
        <v>1.1235676299999999</v>
      </c>
    </row>
    <row r="4718" spans="1:36" x14ac:dyDescent="0.3">
      <c r="A4718">
        <v>4378</v>
      </c>
      <c r="B4718" t="s">
        <v>302</v>
      </c>
      <c r="C4718" t="s">
        <v>28</v>
      </c>
      <c r="D4718" t="s">
        <v>29</v>
      </c>
      <c r="E4718" t="s">
        <v>30</v>
      </c>
      <c r="F4718" t="s">
        <v>31</v>
      </c>
      <c r="G4718" t="s">
        <v>1522</v>
      </c>
      <c r="H4718" t="s">
        <v>12958</v>
      </c>
      <c r="I4718" s="4" t="s">
        <v>12959</v>
      </c>
      <c r="J4718" s="1">
        <f>((((bot_orders[[#This Row],[cTime]]/ 1000)+3*3600) / 86400) + DATE(1970,1,1))</f>
        <v>45775.545666840277</v>
      </c>
      <c r="K4718" s="4" t="s">
        <v>12960</v>
      </c>
      <c r="L4718" s="1">
        <f>((((bot_orders[[#This Row],[uTime]]/ 1000)+3*3600) / 86400) + DATE(1970,1,1))</f>
        <v>45775.548974212958</v>
      </c>
      <c r="M4718" t="s">
        <v>34</v>
      </c>
      <c r="N4718" t="s">
        <v>28</v>
      </c>
      <c r="O4718" t="s">
        <v>35</v>
      </c>
      <c r="P4718">
        <v>1.548</v>
      </c>
      <c r="Q4718" t="s">
        <v>36</v>
      </c>
      <c r="R4718" t="s">
        <v>37</v>
      </c>
      <c r="S4718">
        <v>0.72360000000000002</v>
      </c>
      <c r="T4718">
        <v>0.72360000000000002</v>
      </c>
      <c r="U4718">
        <v>1.548</v>
      </c>
      <c r="V4718">
        <v>-8.9610619999999999E-4</v>
      </c>
      <c r="W4718" t="s">
        <v>38</v>
      </c>
      <c r="X4718" s="4">
        <f>IF(bot_orders[[#This Row],[side]]="sell", bot_orders[[#This Row],[accFillSz]]*bot_orders[[#This Row],[avgPx]] + bot_orders[[#This Row],[fee]], -bot_orders[[#This Row],[accFillSz]]*bot_orders[[#This Row],[avgPx]])</f>
        <v>1.1192366938000002</v>
      </c>
      <c r="Y4718" s="4">
        <f>IF(bot_orders[[#This Row],[side]]="buy", bot_orders[[#This Row],[accFillSz]] + bot_orders[[#This Row],[fee]], -bot_orders[[#This Row],[accFillSz]])</f>
        <v>-1.548</v>
      </c>
      <c r="Z4718" s="4">
        <f>IF(bot_orders[[#This Row],[side]]="sell",bot_orders[[#This Row],[accFillSz]]*bot_orders[[#This Row],[avgPx]]+bot_orders[[#This Row],[fee]], 0)</f>
        <v>1.1192366938000002</v>
      </c>
      <c r="AA4718" s="4">
        <f>IF(bot_orders[[#This Row],[side]]="sell",-bot_orders[[#This Row],[accFillSz]],bot_orders[[#This Row],[accFillSz]]+bot_orders[[#This Row],[fee]])</f>
        <v>-1.548</v>
      </c>
      <c r="AB4718">
        <v>0</v>
      </c>
      <c r="AC4718" t="s">
        <v>39</v>
      </c>
      <c r="AD4718">
        <v>0</v>
      </c>
      <c r="AE4718" t="s">
        <v>40</v>
      </c>
      <c r="AF4718" t="s">
        <v>41</v>
      </c>
      <c r="AG4718" t="s">
        <v>42</v>
      </c>
      <c r="AH4718" t="s">
        <v>28</v>
      </c>
      <c r="AI4718">
        <v>-1.548</v>
      </c>
      <c r="AJ4718">
        <v>1.1192366899999999</v>
      </c>
    </row>
    <row r="4719" spans="1:36" x14ac:dyDescent="0.3">
      <c r="A4719">
        <v>4380</v>
      </c>
      <c r="B4719" t="s">
        <v>302</v>
      </c>
      <c r="C4719" t="s">
        <v>28</v>
      </c>
      <c r="D4719" t="s">
        <v>29</v>
      </c>
      <c r="E4719" t="s">
        <v>30</v>
      </c>
      <c r="F4719" t="s">
        <v>31</v>
      </c>
      <c r="G4719" t="s">
        <v>1511</v>
      </c>
      <c r="H4719" t="s">
        <v>12961</v>
      </c>
      <c r="I4719" s="4" t="s">
        <v>12962</v>
      </c>
      <c r="J4719" s="1">
        <f>((((bot_orders[[#This Row],[cTime]]/ 1000)+3*3600) / 86400) + DATE(1970,1,1))</f>
        <v>45775.545742662034</v>
      </c>
      <c r="K4719" s="4" t="s">
        <v>12963</v>
      </c>
      <c r="L4719" s="1">
        <f>((((bot_orders[[#This Row],[uTime]]/ 1000)+3*3600) / 86400) + DATE(1970,1,1))</f>
        <v>45775.547980057869</v>
      </c>
      <c r="M4719" t="s">
        <v>34</v>
      </c>
      <c r="N4719" t="s">
        <v>28</v>
      </c>
      <c r="O4719" t="s">
        <v>35</v>
      </c>
      <c r="P4719">
        <v>1.548</v>
      </c>
      <c r="Q4719" t="s">
        <v>36</v>
      </c>
      <c r="R4719" t="s">
        <v>37</v>
      </c>
      <c r="S4719">
        <v>0.7208</v>
      </c>
      <c r="T4719">
        <v>0.7208</v>
      </c>
      <c r="U4719">
        <v>1.548</v>
      </c>
      <c r="V4719">
        <v>-8.9263869999999998E-4</v>
      </c>
      <c r="W4719" t="s">
        <v>38</v>
      </c>
      <c r="X4719" s="4">
        <f>IF(bot_orders[[#This Row],[side]]="sell", bot_orders[[#This Row],[accFillSz]]*bot_orders[[#This Row],[avgPx]] + bot_orders[[#This Row],[fee]], -bot_orders[[#This Row],[accFillSz]]*bot_orders[[#This Row],[avgPx]])</f>
        <v>1.1149057613000002</v>
      </c>
      <c r="Y4719" s="4">
        <f>IF(bot_orders[[#This Row],[side]]="buy", bot_orders[[#This Row],[accFillSz]] + bot_orders[[#This Row],[fee]], -bot_orders[[#This Row],[accFillSz]])</f>
        <v>-1.548</v>
      </c>
      <c r="Z4719" s="4">
        <f>IF(bot_orders[[#This Row],[side]]="sell",bot_orders[[#This Row],[accFillSz]]*bot_orders[[#This Row],[avgPx]]+bot_orders[[#This Row],[fee]], 0)</f>
        <v>1.1149057613000002</v>
      </c>
      <c r="AA4719" s="4">
        <f>IF(bot_orders[[#This Row],[side]]="sell",-bot_orders[[#This Row],[accFillSz]],bot_orders[[#This Row],[accFillSz]]+bot_orders[[#This Row],[fee]])</f>
        <v>-1.548</v>
      </c>
      <c r="AB4719">
        <v>0</v>
      </c>
      <c r="AC4719" t="s">
        <v>39</v>
      </c>
      <c r="AD4719">
        <v>0</v>
      </c>
      <c r="AE4719" t="s">
        <v>40</v>
      </c>
      <c r="AF4719" t="s">
        <v>41</v>
      </c>
      <c r="AG4719" t="s">
        <v>42</v>
      </c>
      <c r="AH4719" t="s">
        <v>28</v>
      </c>
      <c r="AI4719">
        <v>-1.548</v>
      </c>
      <c r="AJ4719">
        <v>1.1149057600000001</v>
      </c>
    </row>
    <row r="4720" spans="1:36" x14ac:dyDescent="0.3">
      <c r="A4720">
        <v>4381</v>
      </c>
      <c r="B4720" t="s">
        <v>302</v>
      </c>
      <c r="C4720" t="s">
        <v>28</v>
      </c>
      <c r="D4720" t="s">
        <v>29</v>
      </c>
      <c r="E4720" t="s">
        <v>30</v>
      </c>
      <c r="F4720" t="s">
        <v>31</v>
      </c>
      <c r="G4720" t="s">
        <v>1511</v>
      </c>
      <c r="H4720" t="s">
        <v>12964</v>
      </c>
      <c r="I4720" s="4" t="s">
        <v>12965</v>
      </c>
      <c r="J4720" s="1">
        <f>((((bot_orders[[#This Row],[cTime]]/ 1000)+3*3600) / 86400) + DATE(1970,1,1))</f>
        <v>45775.547980081021</v>
      </c>
      <c r="K4720" s="4" t="s">
        <v>12966</v>
      </c>
      <c r="L4720" s="1">
        <f>((((bot_orders[[#This Row],[uTime]]/ 1000)+3*3600) / 86400) + DATE(1970,1,1))</f>
        <v>45775.555952106486</v>
      </c>
      <c r="M4720" t="s">
        <v>34</v>
      </c>
      <c r="N4720" t="s">
        <v>28</v>
      </c>
      <c r="O4720" t="s">
        <v>35</v>
      </c>
      <c r="P4720">
        <v>1.55</v>
      </c>
      <c r="Q4720" t="s">
        <v>36</v>
      </c>
      <c r="R4720" t="s">
        <v>55</v>
      </c>
      <c r="S4720">
        <v>0.71789999999999998</v>
      </c>
      <c r="T4720">
        <v>0.71789999999999998</v>
      </c>
      <c r="U4720">
        <v>1.55</v>
      </c>
      <c r="V4720">
        <v>-1.24E-3</v>
      </c>
      <c r="W4720" t="s">
        <v>39</v>
      </c>
      <c r="X4720" s="4">
        <f>IF(bot_orders[[#This Row],[side]]="sell", bot_orders[[#This Row],[accFillSz]]*bot_orders[[#This Row],[avgPx]] + bot_orders[[#This Row],[fee]], -bot_orders[[#This Row],[accFillSz]]*bot_orders[[#This Row],[avgPx]])</f>
        <v>-1.1127450000000001</v>
      </c>
      <c r="Y4720" s="4">
        <f>IF(bot_orders[[#This Row],[side]]="buy", bot_orders[[#This Row],[accFillSz]] + bot_orders[[#This Row],[fee]], -bot_orders[[#This Row],[accFillSz]])</f>
        <v>1.5487600000000001</v>
      </c>
      <c r="Z4720" s="4">
        <f>IF(bot_orders[[#This Row],[side]]="sell",bot_orders[[#This Row],[accFillSz]]*bot_orders[[#This Row],[avgPx]]+bot_orders[[#This Row],[fee]], 0)</f>
        <v>0</v>
      </c>
      <c r="AA4720" s="4">
        <f>IF(bot_orders[[#This Row],[side]]="sell",-bot_orders[[#This Row],[accFillSz]],bot_orders[[#This Row],[accFillSz]]+bot_orders[[#This Row],[fee]])</f>
        <v>1.5487600000000001</v>
      </c>
      <c r="AB4720">
        <v>0</v>
      </c>
      <c r="AC4720" t="s">
        <v>38</v>
      </c>
      <c r="AD4720">
        <v>0</v>
      </c>
      <c r="AE4720" t="s">
        <v>40</v>
      </c>
      <c r="AF4720" t="s">
        <v>41</v>
      </c>
      <c r="AG4720" t="s">
        <v>42</v>
      </c>
      <c r="AH4720" t="s">
        <v>28</v>
      </c>
      <c r="AI4720">
        <v>1.5487599999999999</v>
      </c>
      <c r="AJ4720">
        <v>-1.1127450000000001</v>
      </c>
    </row>
    <row r="4721" spans="1:36" x14ac:dyDescent="0.3">
      <c r="A4721">
        <v>4382</v>
      </c>
      <c r="B4721" t="s">
        <v>302</v>
      </c>
      <c r="C4721" t="s">
        <v>28</v>
      </c>
      <c r="D4721" t="s">
        <v>29</v>
      </c>
      <c r="E4721" t="s">
        <v>30</v>
      </c>
      <c r="F4721" t="s">
        <v>31</v>
      </c>
      <c r="G4721" t="s">
        <v>1522</v>
      </c>
      <c r="H4721" t="s">
        <v>12967</v>
      </c>
      <c r="I4721" s="4" t="s">
        <v>12968</v>
      </c>
      <c r="J4721" s="1">
        <f>((((bot_orders[[#This Row],[cTime]]/ 1000)+3*3600) / 86400) + DATE(1970,1,1))</f>
        <v>45775.54897423611</v>
      </c>
      <c r="K4721" s="4" t="s">
        <v>12969</v>
      </c>
      <c r="L4721" s="1">
        <f>((((bot_orders[[#This Row],[uTime]]/ 1000)+3*3600) / 86400) + DATE(1970,1,1))</f>
        <v>45775.552668599536</v>
      </c>
      <c r="M4721" t="s">
        <v>34</v>
      </c>
      <c r="N4721" t="s">
        <v>28</v>
      </c>
      <c r="O4721" t="s">
        <v>35</v>
      </c>
      <c r="P4721">
        <v>1.55</v>
      </c>
      <c r="Q4721" t="s">
        <v>36</v>
      </c>
      <c r="R4721" t="s">
        <v>55</v>
      </c>
      <c r="S4721">
        <v>0.7208</v>
      </c>
      <c r="T4721">
        <v>0.7208</v>
      </c>
      <c r="U4721">
        <v>1.55</v>
      </c>
      <c r="V4721">
        <v>-1.24E-3</v>
      </c>
      <c r="W4721" t="s">
        <v>39</v>
      </c>
      <c r="X4721" s="4">
        <f>IF(bot_orders[[#This Row],[side]]="sell", bot_orders[[#This Row],[accFillSz]]*bot_orders[[#This Row],[avgPx]] + bot_orders[[#This Row],[fee]], -bot_orders[[#This Row],[accFillSz]]*bot_orders[[#This Row],[avgPx]])</f>
        <v>-1.11724</v>
      </c>
      <c r="Y4721" s="4">
        <f>IF(bot_orders[[#This Row],[side]]="buy", bot_orders[[#This Row],[accFillSz]] + bot_orders[[#This Row],[fee]], -bot_orders[[#This Row],[accFillSz]])</f>
        <v>1.5487600000000001</v>
      </c>
      <c r="Z4721" s="4">
        <f>IF(bot_orders[[#This Row],[side]]="sell",bot_orders[[#This Row],[accFillSz]]*bot_orders[[#This Row],[avgPx]]+bot_orders[[#This Row],[fee]], 0)</f>
        <v>0</v>
      </c>
      <c r="AA4721" s="4">
        <f>IF(bot_orders[[#This Row],[side]]="sell",-bot_orders[[#This Row],[accFillSz]],bot_orders[[#This Row],[accFillSz]]+bot_orders[[#This Row],[fee]])</f>
        <v>1.5487600000000001</v>
      </c>
      <c r="AB4721">
        <v>0</v>
      </c>
      <c r="AC4721" t="s">
        <v>38</v>
      </c>
      <c r="AD4721">
        <v>0</v>
      </c>
      <c r="AE4721" t="s">
        <v>40</v>
      </c>
      <c r="AF4721" t="s">
        <v>41</v>
      </c>
      <c r="AG4721" t="s">
        <v>42</v>
      </c>
      <c r="AH4721" t="s">
        <v>28</v>
      </c>
      <c r="AI4721">
        <v>1.5487599999999999</v>
      </c>
      <c r="AJ4721">
        <v>-1.11724</v>
      </c>
    </row>
    <row r="4722" spans="1:36" x14ac:dyDescent="0.3">
      <c r="A4722">
        <v>4384</v>
      </c>
      <c r="B4722" t="s">
        <v>302</v>
      </c>
      <c r="C4722" t="s">
        <v>28</v>
      </c>
      <c r="D4722" t="s">
        <v>29</v>
      </c>
      <c r="E4722" t="s">
        <v>30</v>
      </c>
      <c r="F4722" t="s">
        <v>31</v>
      </c>
      <c r="G4722" t="s">
        <v>1531</v>
      </c>
      <c r="H4722" t="s">
        <v>12970</v>
      </c>
      <c r="I4722" s="4" t="s">
        <v>12971</v>
      </c>
      <c r="J4722" s="1">
        <f>((((bot_orders[[#This Row],[cTime]]/ 1000)+3*3600) / 86400) + DATE(1970,1,1))</f>
        <v>45775.55266862268</v>
      </c>
      <c r="K4722" s="4" t="s">
        <v>12972</v>
      </c>
      <c r="L4722" s="1">
        <f>((((bot_orders[[#This Row],[uTime]]/ 1000)+3*3600) / 86400) + DATE(1970,1,1))</f>
        <v>45775.567500509263</v>
      </c>
      <c r="M4722" t="s">
        <v>34</v>
      </c>
      <c r="N4722" t="s">
        <v>28</v>
      </c>
      <c r="O4722" t="s">
        <v>35</v>
      </c>
      <c r="P4722">
        <v>1.548</v>
      </c>
      <c r="Q4722" t="s">
        <v>36</v>
      </c>
      <c r="R4722" t="s">
        <v>37</v>
      </c>
      <c r="S4722">
        <v>0.72360000000000002</v>
      </c>
      <c r="T4722">
        <v>0.72360000000000002</v>
      </c>
      <c r="U4722">
        <v>1.548</v>
      </c>
      <c r="V4722">
        <v>-8.9610619999999999E-4</v>
      </c>
      <c r="W4722" t="s">
        <v>38</v>
      </c>
      <c r="X4722" s="4">
        <f>IF(bot_orders[[#This Row],[side]]="sell", bot_orders[[#This Row],[accFillSz]]*bot_orders[[#This Row],[avgPx]] + bot_orders[[#This Row],[fee]], -bot_orders[[#This Row],[accFillSz]]*bot_orders[[#This Row],[avgPx]])</f>
        <v>1.1192366938000002</v>
      </c>
      <c r="Y4722" s="4">
        <f>IF(bot_orders[[#This Row],[side]]="buy", bot_orders[[#This Row],[accFillSz]] + bot_orders[[#This Row],[fee]], -bot_orders[[#This Row],[accFillSz]])</f>
        <v>-1.548</v>
      </c>
      <c r="Z4722" s="4">
        <f>IF(bot_orders[[#This Row],[side]]="sell",bot_orders[[#This Row],[accFillSz]]*bot_orders[[#This Row],[avgPx]]+bot_orders[[#This Row],[fee]], 0)</f>
        <v>1.1192366938000002</v>
      </c>
      <c r="AA4722" s="4">
        <f>IF(bot_orders[[#This Row],[side]]="sell",-bot_orders[[#This Row],[accFillSz]],bot_orders[[#This Row],[accFillSz]]+bot_orders[[#This Row],[fee]])</f>
        <v>-1.548</v>
      </c>
      <c r="AB4722">
        <v>0</v>
      </c>
      <c r="AC4722" t="s">
        <v>39</v>
      </c>
      <c r="AD4722">
        <v>0</v>
      </c>
      <c r="AE4722" t="s">
        <v>40</v>
      </c>
      <c r="AF4722" t="s">
        <v>41</v>
      </c>
      <c r="AG4722" t="s">
        <v>42</v>
      </c>
      <c r="AH4722" t="s">
        <v>28</v>
      </c>
      <c r="AI4722">
        <v>-1.548</v>
      </c>
      <c r="AJ4722">
        <v>1.1192366899999999</v>
      </c>
    </row>
    <row r="4723" spans="1:36" x14ac:dyDescent="0.3">
      <c r="A4723">
        <v>4386</v>
      </c>
      <c r="B4723" t="s">
        <v>302</v>
      </c>
      <c r="C4723" t="s">
        <v>28</v>
      </c>
      <c r="D4723" t="s">
        <v>29</v>
      </c>
      <c r="E4723" t="s">
        <v>30</v>
      </c>
      <c r="F4723" t="s">
        <v>31</v>
      </c>
      <c r="G4723" t="s">
        <v>1529</v>
      </c>
      <c r="H4723" t="s">
        <v>12973</v>
      </c>
      <c r="I4723" s="4" t="s">
        <v>12974</v>
      </c>
      <c r="J4723" s="1">
        <f>((((bot_orders[[#This Row],[cTime]]/ 1000)+3*3600) / 86400) + DATE(1970,1,1))</f>
        <v>45775.555952129624</v>
      </c>
      <c r="K4723" s="4" t="s">
        <v>12975</v>
      </c>
      <c r="L4723" s="1">
        <f>((((bot_orders[[#This Row],[uTime]]/ 1000)+3*3600) / 86400) + DATE(1970,1,1))</f>
        <v>45775.564912395828</v>
      </c>
      <c r="M4723" t="s">
        <v>34</v>
      </c>
      <c r="N4723" t="s">
        <v>28</v>
      </c>
      <c r="O4723" t="s">
        <v>35</v>
      </c>
      <c r="P4723">
        <v>1.548</v>
      </c>
      <c r="Q4723" t="s">
        <v>36</v>
      </c>
      <c r="R4723" t="s">
        <v>37</v>
      </c>
      <c r="S4723">
        <v>0.7208</v>
      </c>
      <c r="T4723">
        <v>0.7208</v>
      </c>
      <c r="U4723">
        <v>1.548</v>
      </c>
      <c r="V4723">
        <v>-8.9263869999999998E-4</v>
      </c>
      <c r="W4723" t="s">
        <v>38</v>
      </c>
      <c r="X4723" s="4">
        <f>IF(bot_orders[[#This Row],[side]]="sell", bot_orders[[#This Row],[accFillSz]]*bot_orders[[#This Row],[avgPx]] + bot_orders[[#This Row],[fee]], -bot_orders[[#This Row],[accFillSz]]*bot_orders[[#This Row],[avgPx]])</f>
        <v>1.1149057613000002</v>
      </c>
      <c r="Y4723" s="4">
        <f>IF(bot_orders[[#This Row],[side]]="buy", bot_orders[[#This Row],[accFillSz]] + bot_orders[[#This Row],[fee]], -bot_orders[[#This Row],[accFillSz]])</f>
        <v>-1.548</v>
      </c>
      <c r="Z4723" s="4">
        <f>IF(bot_orders[[#This Row],[side]]="sell",bot_orders[[#This Row],[accFillSz]]*bot_orders[[#This Row],[avgPx]]+bot_orders[[#This Row],[fee]], 0)</f>
        <v>1.1149057613000002</v>
      </c>
      <c r="AA4723" s="4">
        <f>IF(bot_orders[[#This Row],[side]]="sell",-bot_orders[[#This Row],[accFillSz]],bot_orders[[#This Row],[accFillSz]]+bot_orders[[#This Row],[fee]])</f>
        <v>-1.548</v>
      </c>
      <c r="AB4723">
        <v>0</v>
      </c>
      <c r="AC4723" t="s">
        <v>39</v>
      </c>
      <c r="AD4723">
        <v>0</v>
      </c>
      <c r="AE4723" t="s">
        <v>40</v>
      </c>
      <c r="AF4723" t="s">
        <v>41</v>
      </c>
      <c r="AG4723" t="s">
        <v>42</v>
      </c>
      <c r="AH4723" t="s">
        <v>28</v>
      </c>
      <c r="AI4723">
        <v>-1.548</v>
      </c>
      <c r="AJ4723">
        <v>1.1149057600000001</v>
      </c>
    </row>
    <row r="4724" spans="1:36" x14ac:dyDescent="0.3">
      <c r="A4724">
        <v>4387</v>
      </c>
      <c r="B4724" t="s">
        <v>302</v>
      </c>
      <c r="C4724" t="s">
        <v>28</v>
      </c>
      <c r="D4724" t="s">
        <v>29</v>
      </c>
      <c r="E4724" t="s">
        <v>30</v>
      </c>
      <c r="F4724" t="s">
        <v>31</v>
      </c>
      <c r="G4724" t="s">
        <v>1527</v>
      </c>
      <c r="H4724" t="s">
        <v>12976</v>
      </c>
      <c r="I4724" s="4" t="s">
        <v>12977</v>
      </c>
      <c r="J4724" s="1">
        <f>((((bot_orders[[#This Row],[cTime]]/ 1000)+3*3600) / 86400) + DATE(1970,1,1))</f>
        <v>45775.556718240739</v>
      </c>
      <c r="K4724" s="4" t="s">
        <v>12978</v>
      </c>
      <c r="L4724" s="1">
        <f>((((bot_orders[[#This Row],[uTime]]/ 1000)+3*3600) / 86400) + DATE(1970,1,1))</f>
        <v>45775.562171180558</v>
      </c>
      <c r="M4724" t="s">
        <v>34</v>
      </c>
      <c r="N4724" t="s">
        <v>28</v>
      </c>
      <c r="O4724" t="s">
        <v>35</v>
      </c>
      <c r="P4724">
        <v>1.548</v>
      </c>
      <c r="Q4724" t="s">
        <v>36</v>
      </c>
      <c r="R4724" t="s">
        <v>37</v>
      </c>
      <c r="S4724">
        <v>0.71789999999999998</v>
      </c>
      <c r="T4724">
        <v>0.71789999999999998</v>
      </c>
      <c r="U4724">
        <v>1.548</v>
      </c>
      <c r="V4724">
        <v>-8.8904740000000004E-4</v>
      </c>
      <c r="W4724" t="s">
        <v>38</v>
      </c>
      <c r="X4724" s="4">
        <f>IF(bot_orders[[#This Row],[side]]="sell", bot_orders[[#This Row],[accFillSz]]*bot_orders[[#This Row],[avgPx]] + bot_orders[[#This Row],[fee]], -bot_orders[[#This Row],[accFillSz]]*bot_orders[[#This Row],[avgPx]])</f>
        <v>1.1104201525999999</v>
      </c>
      <c r="Y4724" s="4">
        <f>IF(bot_orders[[#This Row],[side]]="buy", bot_orders[[#This Row],[accFillSz]] + bot_orders[[#This Row],[fee]], -bot_orders[[#This Row],[accFillSz]])</f>
        <v>-1.548</v>
      </c>
      <c r="Z4724" s="4">
        <f>IF(bot_orders[[#This Row],[side]]="sell",bot_orders[[#This Row],[accFillSz]]*bot_orders[[#This Row],[avgPx]]+bot_orders[[#This Row],[fee]], 0)</f>
        <v>1.1104201525999999</v>
      </c>
      <c r="AA4724" s="4">
        <f>IF(bot_orders[[#This Row],[side]]="sell",-bot_orders[[#This Row],[accFillSz]],bot_orders[[#This Row],[accFillSz]]+bot_orders[[#This Row],[fee]])</f>
        <v>-1.548</v>
      </c>
      <c r="AB4724">
        <v>0</v>
      </c>
      <c r="AC4724" t="s">
        <v>39</v>
      </c>
      <c r="AD4724">
        <v>0</v>
      </c>
      <c r="AE4724" t="s">
        <v>40</v>
      </c>
      <c r="AF4724" t="s">
        <v>41</v>
      </c>
      <c r="AG4724" t="s">
        <v>42</v>
      </c>
      <c r="AH4724" t="s">
        <v>28</v>
      </c>
      <c r="AI4724">
        <v>-1.548</v>
      </c>
      <c r="AJ4724">
        <v>1.1104201499999999</v>
      </c>
    </row>
    <row r="4725" spans="1:36" x14ac:dyDescent="0.3">
      <c r="A4725">
        <v>4389</v>
      </c>
      <c r="B4725" t="s">
        <v>302</v>
      </c>
      <c r="C4725" t="s">
        <v>28</v>
      </c>
      <c r="D4725" t="s">
        <v>29</v>
      </c>
      <c r="E4725" t="s">
        <v>30</v>
      </c>
      <c r="F4725" t="s">
        <v>31</v>
      </c>
      <c r="G4725" t="s">
        <v>1525</v>
      </c>
      <c r="H4725" t="s">
        <v>12979</v>
      </c>
      <c r="I4725" s="4" t="s">
        <v>12980</v>
      </c>
      <c r="J4725" s="1">
        <f>((((bot_orders[[#This Row],[cTime]]/ 1000)+3*3600) / 86400) + DATE(1970,1,1))</f>
        <v>45775.557454675931</v>
      </c>
      <c r="K4725" s="4" t="s">
        <v>12981</v>
      </c>
      <c r="L4725" s="1">
        <f>((((bot_orders[[#This Row],[uTime]]/ 1000)+3*3600) / 86400) + DATE(1970,1,1))</f>
        <v>45775.558119502311</v>
      </c>
      <c r="M4725" t="s">
        <v>34</v>
      </c>
      <c r="N4725" t="s">
        <v>28</v>
      </c>
      <c r="O4725" t="s">
        <v>35</v>
      </c>
      <c r="P4725">
        <v>1.548</v>
      </c>
      <c r="Q4725" t="s">
        <v>36</v>
      </c>
      <c r="R4725" t="s">
        <v>37</v>
      </c>
      <c r="S4725">
        <v>0.71509999999999996</v>
      </c>
      <c r="T4725">
        <v>0.71509999999999996</v>
      </c>
      <c r="U4725">
        <v>1.548</v>
      </c>
      <c r="V4725">
        <v>-8.855798E-4</v>
      </c>
      <c r="W4725" t="s">
        <v>38</v>
      </c>
      <c r="X4725" s="4">
        <f>IF(bot_orders[[#This Row],[side]]="sell", bot_orders[[#This Row],[accFillSz]]*bot_orders[[#This Row],[avgPx]] + bot_orders[[#This Row],[fee]], -bot_orders[[#This Row],[accFillSz]]*bot_orders[[#This Row],[avgPx]])</f>
        <v>1.1060892201999999</v>
      </c>
      <c r="Y4725" s="4">
        <f>IF(bot_orders[[#This Row],[side]]="buy", bot_orders[[#This Row],[accFillSz]] + bot_orders[[#This Row],[fee]], -bot_orders[[#This Row],[accFillSz]])</f>
        <v>-1.548</v>
      </c>
      <c r="Z4725" s="4">
        <f>IF(bot_orders[[#This Row],[side]]="sell",bot_orders[[#This Row],[accFillSz]]*bot_orders[[#This Row],[avgPx]]+bot_orders[[#This Row],[fee]], 0)</f>
        <v>1.1060892201999999</v>
      </c>
      <c r="AA4725" s="4">
        <f>IF(bot_orders[[#This Row],[side]]="sell",-bot_orders[[#This Row],[accFillSz]],bot_orders[[#This Row],[accFillSz]]+bot_orders[[#This Row],[fee]])</f>
        <v>-1.548</v>
      </c>
      <c r="AB4725">
        <v>0</v>
      </c>
      <c r="AC4725" t="s">
        <v>39</v>
      </c>
      <c r="AD4725">
        <v>0</v>
      </c>
      <c r="AE4725" t="s">
        <v>40</v>
      </c>
      <c r="AF4725" t="s">
        <v>41</v>
      </c>
      <c r="AG4725" t="s">
        <v>42</v>
      </c>
      <c r="AH4725" t="s">
        <v>28</v>
      </c>
      <c r="AI4725">
        <v>-1.548</v>
      </c>
      <c r="AJ4725">
        <v>1.1060892200000001</v>
      </c>
    </row>
    <row r="4726" spans="1:36" x14ac:dyDescent="0.3">
      <c r="A4726">
        <v>4390</v>
      </c>
      <c r="B4726" t="s">
        <v>302</v>
      </c>
      <c r="C4726" t="s">
        <v>28</v>
      </c>
      <c r="D4726" t="s">
        <v>29</v>
      </c>
      <c r="E4726" t="s">
        <v>30</v>
      </c>
      <c r="F4726" t="s">
        <v>31</v>
      </c>
      <c r="G4726" t="s">
        <v>1586</v>
      </c>
      <c r="H4726" t="s">
        <v>12982</v>
      </c>
      <c r="I4726" s="4" t="s">
        <v>12983</v>
      </c>
      <c r="J4726" s="1">
        <f>((((bot_orders[[#This Row],[cTime]]/ 1000)+3*3600) / 86400) + DATE(1970,1,1))</f>
        <v>45775.558119525464</v>
      </c>
      <c r="K4726" s="4" t="s">
        <v>12984</v>
      </c>
      <c r="L4726" s="1">
        <f>((((bot_orders[[#This Row],[uTime]]/ 1000)+3*3600) / 86400) + DATE(1970,1,1))</f>
        <v>45775.633495115741</v>
      </c>
      <c r="M4726" t="s">
        <v>34</v>
      </c>
      <c r="N4726" t="s">
        <v>28</v>
      </c>
      <c r="O4726" t="s">
        <v>35</v>
      </c>
      <c r="P4726">
        <v>1.55</v>
      </c>
      <c r="Q4726" t="s">
        <v>36</v>
      </c>
      <c r="R4726" t="s">
        <v>55</v>
      </c>
      <c r="S4726">
        <v>0.71230000000000004</v>
      </c>
      <c r="T4726">
        <v>0.71230000000000004</v>
      </c>
      <c r="U4726">
        <v>1.55</v>
      </c>
      <c r="V4726">
        <v>-1.24E-3</v>
      </c>
      <c r="W4726" t="s">
        <v>39</v>
      </c>
      <c r="X4726" s="4">
        <f>IF(bot_orders[[#This Row],[side]]="sell", bot_orders[[#This Row],[accFillSz]]*bot_orders[[#This Row],[avgPx]] + bot_orders[[#This Row],[fee]], -bot_orders[[#This Row],[accFillSz]]*bot_orders[[#This Row],[avgPx]])</f>
        <v>-1.1040650000000001</v>
      </c>
      <c r="Y4726" s="4">
        <f>IF(bot_orders[[#This Row],[side]]="buy", bot_orders[[#This Row],[accFillSz]] + bot_orders[[#This Row],[fee]], -bot_orders[[#This Row],[accFillSz]])</f>
        <v>1.5487600000000001</v>
      </c>
      <c r="Z4726" s="4">
        <f>IF(bot_orders[[#This Row],[side]]="sell",bot_orders[[#This Row],[accFillSz]]*bot_orders[[#This Row],[avgPx]]+bot_orders[[#This Row],[fee]], 0)</f>
        <v>0</v>
      </c>
      <c r="AA4726" s="4">
        <f>IF(bot_orders[[#This Row],[side]]="sell",-bot_orders[[#This Row],[accFillSz]],bot_orders[[#This Row],[accFillSz]]+bot_orders[[#This Row],[fee]])</f>
        <v>1.5487600000000001</v>
      </c>
      <c r="AB4726">
        <v>0</v>
      </c>
      <c r="AC4726" t="s">
        <v>38</v>
      </c>
      <c r="AD4726">
        <v>0</v>
      </c>
      <c r="AE4726" t="s">
        <v>40</v>
      </c>
      <c r="AF4726" t="s">
        <v>41</v>
      </c>
      <c r="AG4726" t="s">
        <v>42</v>
      </c>
      <c r="AH4726" t="s">
        <v>28</v>
      </c>
      <c r="AI4726">
        <v>1.5487599999999999</v>
      </c>
      <c r="AJ4726">
        <v>-1.1040650000000001</v>
      </c>
    </row>
    <row r="4727" spans="1:36" x14ac:dyDescent="0.3">
      <c r="A4727">
        <v>4391</v>
      </c>
      <c r="B4727" t="s">
        <v>302</v>
      </c>
      <c r="C4727" t="s">
        <v>28</v>
      </c>
      <c r="D4727" t="s">
        <v>29</v>
      </c>
      <c r="E4727" t="s">
        <v>30</v>
      </c>
      <c r="F4727" t="s">
        <v>31</v>
      </c>
      <c r="G4727" t="s">
        <v>1527</v>
      </c>
      <c r="H4727" t="s">
        <v>12985</v>
      </c>
      <c r="I4727" s="4" t="s">
        <v>12986</v>
      </c>
      <c r="J4727" s="1">
        <f>((((bot_orders[[#This Row],[cTime]]/ 1000)+3*3600) / 86400) + DATE(1970,1,1))</f>
        <v>45775.562171203703</v>
      </c>
      <c r="K4727" s="4" t="s">
        <v>12987</v>
      </c>
      <c r="L4727" s="1">
        <f>((((bot_orders[[#This Row],[uTime]]/ 1000)+3*3600) / 86400) + DATE(1970,1,1))</f>
        <v>45775.631317673615</v>
      </c>
      <c r="M4727" t="s">
        <v>34</v>
      </c>
      <c r="N4727" t="s">
        <v>28</v>
      </c>
      <c r="O4727" t="s">
        <v>35</v>
      </c>
      <c r="P4727">
        <v>1.55</v>
      </c>
      <c r="Q4727" t="s">
        <v>36</v>
      </c>
      <c r="R4727" t="s">
        <v>55</v>
      </c>
      <c r="S4727">
        <v>0.71509999999999996</v>
      </c>
      <c r="T4727">
        <v>0.71509999999999996</v>
      </c>
      <c r="U4727">
        <v>1.55</v>
      </c>
      <c r="V4727">
        <v>-1.24E-3</v>
      </c>
      <c r="W4727" t="s">
        <v>39</v>
      </c>
      <c r="X4727" s="4">
        <f>IF(bot_orders[[#This Row],[side]]="sell", bot_orders[[#This Row],[accFillSz]]*bot_orders[[#This Row],[avgPx]] + bot_orders[[#This Row],[fee]], -bot_orders[[#This Row],[accFillSz]]*bot_orders[[#This Row],[avgPx]])</f>
        <v>-1.1084049999999999</v>
      </c>
      <c r="Y4727" s="4">
        <f>IF(bot_orders[[#This Row],[side]]="buy", bot_orders[[#This Row],[accFillSz]] + bot_orders[[#This Row],[fee]], -bot_orders[[#This Row],[accFillSz]])</f>
        <v>1.5487600000000001</v>
      </c>
      <c r="Z4727" s="4">
        <f>IF(bot_orders[[#This Row],[side]]="sell",bot_orders[[#This Row],[accFillSz]]*bot_orders[[#This Row],[avgPx]]+bot_orders[[#This Row],[fee]], 0)</f>
        <v>0</v>
      </c>
      <c r="AA4727" s="4">
        <f>IF(bot_orders[[#This Row],[side]]="sell",-bot_orders[[#This Row],[accFillSz]],bot_orders[[#This Row],[accFillSz]]+bot_orders[[#This Row],[fee]])</f>
        <v>1.5487600000000001</v>
      </c>
      <c r="AB4727">
        <v>0</v>
      </c>
      <c r="AC4727" t="s">
        <v>38</v>
      </c>
      <c r="AD4727">
        <v>0</v>
      </c>
      <c r="AE4727" t="s">
        <v>40</v>
      </c>
      <c r="AF4727" t="s">
        <v>41</v>
      </c>
      <c r="AG4727" t="s">
        <v>42</v>
      </c>
      <c r="AH4727" t="s">
        <v>28</v>
      </c>
      <c r="AI4727">
        <v>1.5487599999999999</v>
      </c>
      <c r="AJ4727">
        <v>-1.1084050000000001</v>
      </c>
    </row>
    <row r="4728" spans="1:36" x14ac:dyDescent="0.3">
      <c r="A4728">
        <v>4393</v>
      </c>
      <c r="B4728" t="s">
        <v>302</v>
      </c>
      <c r="C4728" t="s">
        <v>28</v>
      </c>
      <c r="D4728" t="s">
        <v>29</v>
      </c>
      <c r="E4728" t="s">
        <v>30</v>
      </c>
      <c r="F4728" t="s">
        <v>31</v>
      </c>
      <c r="G4728" t="s">
        <v>1529</v>
      </c>
      <c r="H4728" t="s">
        <v>12988</v>
      </c>
      <c r="I4728" s="4" t="s">
        <v>12989</v>
      </c>
      <c r="J4728" s="1">
        <f>((((bot_orders[[#This Row],[cTime]]/ 1000)+3*3600) / 86400) + DATE(1970,1,1))</f>
        <v>45775.564912407412</v>
      </c>
      <c r="K4728" s="4" t="s">
        <v>12990</v>
      </c>
      <c r="L4728" s="1">
        <f>((((bot_orders[[#This Row],[uTime]]/ 1000)+3*3600) / 86400) + DATE(1970,1,1))</f>
        <v>45775.626579699077</v>
      </c>
      <c r="M4728" t="s">
        <v>34</v>
      </c>
      <c r="N4728" t="s">
        <v>28</v>
      </c>
      <c r="O4728" t="s">
        <v>35</v>
      </c>
      <c r="P4728">
        <v>1.55</v>
      </c>
      <c r="Q4728" t="s">
        <v>36</v>
      </c>
      <c r="R4728" t="s">
        <v>55</v>
      </c>
      <c r="S4728">
        <v>0.71789999999999998</v>
      </c>
      <c r="T4728">
        <v>0.71789999999999998</v>
      </c>
      <c r="U4728">
        <v>1.55</v>
      </c>
      <c r="V4728">
        <v>-1.24E-3</v>
      </c>
      <c r="W4728" t="s">
        <v>39</v>
      </c>
      <c r="X4728" s="4">
        <f>IF(bot_orders[[#This Row],[side]]="sell", bot_orders[[#This Row],[accFillSz]]*bot_orders[[#This Row],[avgPx]] + bot_orders[[#This Row],[fee]], -bot_orders[[#This Row],[accFillSz]]*bot_orders[[#This Row],[avgPx]])</f>
        <v>-1.1127450000000001</v>
      </c>
      <c r="Y4728" s="4">
        <f>IF(bot_orders[[#This Row],[side]]="buy", bot_orders[[#This Row],[accFillSz]] + bot_orders[[#This Row],[fee]], -bot_orders[[#This Row],[accFillSz]])</f>
        <v>1.5487600000000001</v>
      </c>
      <c r="Z4728" s="4">
        <f>IF(bot_orders[[#This Row],[side]]="sell",bot_orders[[#This Row],[accFillSz]]*bot_orders[[#This Row],[avgPx]]+bot_orders[[#This Row],[fee]], 0)</f>
        <v>0</v>
      </c>
      <c r="AA4728" s="4">
        <f>IF(bot_orders[[#This Row],[side]]="sell",-bot_orders[[#This Row],[accFillSz]],bot_orders[[#This Row],[accFillSz]]+bot_orders[[#This Row],[fee]])</f>
        <v>1.5487600000000001</v>
      </c>
      <c r="AB4728">
        <v>0</v>
      </c>
      <c r="AC4728" t="s">
        <v>38</v>
      </c>
      <c r="AD4728">
        <v>0</v>
      </c>
      <c r="AE4728" t="s">
        <v>40</v>
      </c>
      <c r="AF4728" t="s">
        <v>41</v>
      </c>
      <c r="AG4728" t="s">
        <v>42</v>
      </c>
      <c r="AH4728" t="s">
        <v>28</v>
      </c>
      <c r="AI4728">
        <v>1.5487599999999999</v>
      </c>
      <c r="AJ4728">
        <v>-1.1127450000000001</v>
      </c>
    </row>
    <row r="4729" spans="1:36" x14ac:dyDescent="0.3">
      <c r="A4729">
        <v>4394</v>
      </c>
      <c r="B4729" t="s">
        <v>302</v>
      </c>
      <c r="C4729" t="s">
        <v>28</v>
      </c>
      <c r="D4729" t="s">
        <v>29</v>
      </c>
      <c r="E4729" t="s">
        <v>30</v>
      </c>
      <c r="F4729" t="s">
        <v>31</v>
      </c>
      <c r="G4729" t="s">
        <v>1531</v>
      </c>
      <c r="H4729" t="s">
        <v>12991</v>
      </c>
      <c r="I4729" s="4" t="s">
        <v>12992</v>
      </c>
      <c r="J4729" s="1">
        <f>((((bot_orders[[#This Row],[cTime]]/ 1000)+3*3600) / 86400) + DATE(1970,1,1))</f>
        <v>45775.567500532408</v>
      </c>
      <c r="K4729" s="4" t="s">
        <v>12993</v>
      </c>
      <c r="L4729" s="1">
        <f>((((bot_orders[[#This Row],[uTime]]/ 1000)+3*3600) / 86400) + DATE(1970,1,1))</f>
        <v>45775.625896840276</v>
      </c>
      <c r="M4729" t="s">
        <v>34</v>
      </c>
      <c r="N4729" t="s">
        <v>28</v>
      </c>
      <c r="O4729" t="s">
        <v>35</v>
      </c>
      <c r="P4729">
        <v>1.55</v>
      </c>
      <c r="Q4729" t="s">
        <v>36</v>
      </c>
      <c r="R4729" t="s">
        <v>55</v>
      </c>
      <c r="S4729">
        <v>0.7208</v>
      </c>
      <c r="T4729">
        <v>0.7208</v>
      </c>
      <c r="U4729">
        <v>1.55</v>
      </c>
      <c r="V4729">
        <v>-1.24E-3</v>
      </c>
      <c r="W4729" t="s">
        <v>39</v>
      </c>
      <c r="X4729" s="4">
        <f>IF(bot_orders[[#This Row],[side]]="sell", bot_orders[[#This Row],[accFillSz]]*bot_orders[[#This Row],[avgPx]] + bot_orders[[#This Row],[fee]], -bot_orders[[#This Row],[accFillSz]]*bot_orders[[#This Row],[avgPx]])</f>
        <v>-1.11724</v>
      </c>
      <c r="Y4729" s="4">
        <f>IF(bot_orders[[#This Row],[side]]="buy", bot_orders[[#This Row],[accFillSz]] + bot_orders[[#This Row],[fee]], -bot_orders[[#This Row],[accFillSz]])</f>
        <v>1.5487600000000001</v>
      </c>
      <c r="Z4729" s="4">
        <f>IF(bot_orders[[#This Row],[side]]="sell",bot_orders[[#This Row],[accFillSz]]*bot_orders[[#This Row],[avgPx]]+bot_orders[[#This Row],[fee]], 0)</f>
        <v>0</v>
      </c>
      <c r="AA4729" s="4">
        <f>IF(bot_orders[[#This Row],[side]]="sell",-bot_orders[[#This Row],[accFillSz]],bot_orders[[#This Row],[accFillSz]]+bot_orders[[#This Row],[fee]])</f>
        <v>1.5487600000000001</v>
      </c>
      <c r="AB4729">
        <v>0</v>
      </c>
      <c r="AC4729" t="s">
        <v>38</v>
      </c>
      <c r="AD4729">
        <v>0</v>
      </c>
      <c r="AE4729" t="s">
        <v>40</v>
      </c>
      <c r="AF4729" t="s">
        <v>41</v>
      </c>
      <c r="AG4729" t="s">
        <v>42</v>
      </c>
      <c r="AH4729" t="s">
        <v>28</v>
      </c>
      <c r="AI4729">
        <v>1.5487599999999999</v>
      </c>
      <c r="AJ4729">
        <v>-1.11724</v>
      </c>
    </row>
    <row r="4730" spans="1:36" x14ac:dyDescent="0.3">
      <c r="A4730">
        <v>4396</v>
      </c>
      <c r="B4730" t="s">
        <v>302</v>
      </c>
      <c r="C4730" t="s">
        <v>28</v>
      </c>
      <c r="D4730" t="s">
        <v>29</v>
      </c>
      <c r="E4730" t="s">
        <v>30</v>
      </c>
      <c r="F4730" t="s">
        <v>31</v>
      </c>
      <c r="G4730" t="s">
        <v>1518</v>
      </c>
      <c r="H4730" t="s">
        <v>12994</v>
      </c>
      <c r="I4730" s="4" t="s">
        <v>12995</v>
      </c>
      <c r="J4730" s="1">
        <f>((((bot_orders[[#This Row],[cTime]]/ 1000)+3*3600) / 86400) + DATE(1970,1,1))</f>
        <v>45775.568518310189</v>
      </c>
      <c r="K4730" s="4" t="s">
        <v>12996</v>
      </c>
      <c r="L4730" s="1">
        <f>((((bot_orders[[#This Row],[uTime]]/ 1000)+3*3600) / 86400) + DATE(1970,1,1))</f>
        <v>45775.584364652779</v>
      </c>
      <c r="M4730" t="s">
        <v>34</v>
      </c>
      <c r="N4730" t="s">
        <v>28</v>
      </c>
      <c r="O4730" t="s">
        <v>35</v>
      </c>
      <c r="P4730">
        <v>1.55</v>
      </c>
      <c r="Q4730" t="s">
        <v>36</v>
      </c>
      <c r="R4730" t="s">
        <v>55</v>
      </c>
      <c r="S4730">
        <v>0.72360000000000002</v>
      </c>
      <c r="T4730">
        <v>0.72360000000000002</v>
      </c>
      <c r="U4730">
        <v>1.55</v>
      </c>
      <c r="V4730">
        <v>-1.24E-3</v>
      </c>
      <c r="W4730" t="s">
        <v>39</v>
      </c>
      <c r="X4730" s="4">
        <f>IF(bot_orders[[#This Row],[side]]="sell", bot_orders[[#This Row],[accFillSz]]*bot_orders[[#This Row],[avgPx]] + bot_orders[[#This Row],[fee]], -bot_orders[[#This Row],[accFillSz]]*bot_orders[[#This Row],[avgPx]])</f>
        <v>-1.12158</v>
      </c>
      <c r="Y4730" s="4">
        <f>IF(bot_orders[[#This Row],[side]]="buy", bot_orders[[#This Row],[accFillSz]] + bot_orders[[#This Row],[fee]], -bot_orders[[#This Row],[accFillSz]])</f>
        <v>1.5487600000000001</v>
      </c>
      <c r="Z4730" s="4">
        <f>IF(bot_orders[[#This Row],[side]]="sell",bot_orders[[#This Row],[accFillSz]]*bot_orders[[#This Row],[avgPx]]+bot_orders[[#This Row],[fee]], 0)</f>
        <v>0</v>
      </c>
      <c r="AA4730" s="4">
        <f>IF(bot_orders[[#This Row],[side]]="sell",-bot_orders[[#This Row],[accFillSz]],bot_orders[[#This Row],[accFillSz]]+bot_orders[[#This Row],[fee]])</f>
        <v>1.5487600000000001</v>
      </c>
      <c r="AB4730">
        <v>0</v>
      </c>
      <c r="AC4730" t="s">
        <v>38</v>
      </c>
      <c r="AD4730">
        <v>0</v>
      </c>
      <c r="AE4730" t="s">
        <v>40</v>
      </c>
      <c r="AF4730" t="s">
        <v>41</v>
      </c>
      <c r="AG4730" t="s">
        <v>42</v>
      </c>
      <c r="AH4730" t="s">
        <v>28</v>
      </c>
      <c r="AI4730">
        <v>1.5487599999999999</v>
      </c>
      <c r="AJ4730">
        <v>-1.12158</v>
      </c>
    </row>
    <row r="4731" spans="1:36" x14ac:dyDescent="0.3">
      <c r="A4731">
        <v>4398</v>
      </c>
      <c r="B4731" t="s">
        <v>302</v>
      </c>
      <c r="C4731" t="s">
        <v>28</v>
      </c>
      <c r="D4731" t="s">
        <v>29</v>
      </c>
      <c r="E4731" t="s">
        <v>30</v>
      </c>
      <c r="F4731" t="s">
        <v>31</v>
      </c>
      <c r="G4731" t="s">
        <v>1545</v>
      </c>
      <c r="H4731" t="s">
        <v>12997</v>
      </c>
      <c r="I4731" s="4" t="s">
        <v>12998</v>
      </c>
      <c r="J4731" s="1">
        <f>((((bot_orders[[#This Row],[cTime]]/ 1000)+3*3600) / 86400) + DATE(1970,1,1))</f>
        <v>45775.571713750003</v>
      </c>
      <c r="K4731" s="4" t="s">
        <v>12999</v>
      </c>
      <c r="L4731" s="1">
        <f>((((bot_orders[[#This Row],[uTime]]/ 1000)+3*3600) / 86400) + DATE(1970,1,1))</f>
        <v>45775.57420456018</v>
      </c>
      <c r="M4731" t="s">
        <v>34</v>
      </c>
      <c r="N4731" t="s">
        <v>28</v>
      </c>
      <c r="O4731" t="s">
        <v>35</v>
      </c>
      <c r="P4731">
        <v>1.55</v>
      </c>
      <c r="Q4731" t="s">
        <v>36</v>
      </c>
      <c r="R4731" t="s">
        <v>55</v>
      </c>
      <c r="S4731">
        <v>0.72640000000000005</v>
      </c>
      <c r="T4731">
        <v>0.72640000000000005</v>
      </c>
      <c r="U4731">
        <v>1.55</v>
      </c>
      <c r="V4731">
        <v>-1.24E-3</v>
      </c>
      <c r="W4731" t="s">
        <v>39</v>
      </c>
      <c r="X4731" s="4">
        <f>IF(bot_orders[[#This Row],[side]]="sell", bot_orders[[#This Row],[accFillSz]]*bot_orders[[#This Row],[avgPx]] + bot_orders[[#This Row],[fee]], -bot_orders[[#This Row],[accFillSz]]*bot_orders[[#This Row],[avgPx]])</f>
        <v>-1.12592</v>
      </c>
      <c r="Y4731" s="4">
        <f>IF(bot_orders[[#This Row],[side]]="buy", bot_orders[[#This Row],[accFillSz]] + bot_orders[[#This Row],[fee]], -bot_orders[[#This Row],[accFillSz]])</f>
        <v>1.5487600000000001</v>
      </c>
      <c r="Z4731" s="4">
        <f>IF(bot_orders[[#This Row],[side]]="sell",bot_orders[[#This Row],[accFillSz]]*bot_orders[[#This Row],[avgPx]]+bot_orders[[#This Row],[fee]], 0)</f>
        <v>0</v>
      </c>
      <c r="AA4731" s="4">
        <f>IF(bot_orders[[#This Row],[side]]="sell",-bot_orders[[#This Row],[accFillSz]],bot_orders[[#This Row],[accFillSz]]+bot_orders[[#This Row],[fee]])</f>
        <v>1.5487600000000001</v>
      </c>
      <c r="AB4731">
        <v>0</v>
      </c>
      <c r="AC4731" t="s">
        <v>38</v>
      </c>
      <c r="AD4731">
        <v>0</v>
      </c>
      <c r="AE4731" t="s">
        <v>40</v>
      </c>
      <c r="AF4731" t="s">
        <v>41</v>
      </c>
      <c r="AG4731" t="s">
        <v>42</v>
      </c>
      <c r="AH4731" t="s">
        <v>28</v>
      </c>
      <c r="AI4731">
        <v>1.5487599999999999</v>
      </c>
      <c r="AJ4731">
        <v>-1.12592</v>
      </c>
    </row>
    <row r="4732" spans="1:36" x14ac:dyDescent="0.3">
      <c r="A4732">
        <v>4399</v>
      </c>
      <c r="B4732" t="s">
        <v>302</v>
      </c>
      <c r="C4732" t="s">
        <v>28</v>
      </c>
      <c r="D4732" t="s">
        <v>29</v>
      </c>
      <c r="E4732" t="s">
        <v>30</v>
      </c>
      <c r="F4732" t="s">
        <v>31</v>
      </c>
      <c r="G4732" t="s">
        <v>1559</v>
      </c>
      <c r="H4732" t="s">
        <v>13000</v>
      </c>
      <c r="I4732" s="4" t="s">
        <v>13001</v>
      </c>
      <c r="J4732" s="1">
        <f>((((bot_orders[[#This Row],[cTime]]/ 1000)+3*3600) / 86400) + DATE(1970,1,1))</f>
        <v>45775.574204583332</v>
      </c>
      <c r="K4732" s="4" t="s">
        <v>13002</v>
      </c>
      <c r="L4732" s="1">
        <f>((((bot_orders[[#This Row],[uTime]]/ 1000)+3*3600) / 86400) + DATE(1970,1,1))</f>
        <v>45775.590129074073</v>
      </c>
      <c r="M4732" t="s">
        <v>34</v>
      </c>
      <c r="N4732" t="s">
        <v>28</v>
      </c>
      <c r="O4732" t="s">
        <v>35</v>
      </c>
      <c r="P4732">
        <v>1.548</v>
      </c>
      <c r="Q4732" t="s">
        <v>36</v>
      </c>
      <c r="R4732" t="s">
        <v>37</v>
      </c>
      <c r="S4732">
        <v>0.72929999999999995</v>
      </c>
      <c r="T4732">
        <v>0.72929999999999995</v>
      </c>
      <c r="U4732">
        <v>1.548</v>
      </c>
      <c r="V4732">
        <v>-9.0316509999999997E-4</v>
      </c>
      <c r="W4732" t="s">
        <v>38</v>
      </c>
      <c r="X4732" s="4">
        <f>IF(bot_orders[[#This Row],[side]]="sell", bot_orders[[#This Row],[accFillSz]]*bot_orders[[#This Row],[avgPx]] + bot_orders[[#This Row],[fee]], -bot_orders[[#This Row],[accFillSz]]*bot_orders[[#This Row],[avgPx]])</f>
        <v>1.1280532348999999</v>
      </c>
      <c r="Y4732" s="4">
        <f>IF(bot_orders[[#This Row],[side]]="buy", bot_orders[[#This Row],[accFillSz]] + bot_orders[[#This Row],[fee]], -bot_orders[[#This Row],[accFillSz]])</f>
        <v>-1.548</v>
      </c>
      <c r="Z4732" s="4">
        <f>IF(bot_orders[[#This Row],[side]]="sell",bot_orders[[#This Row],[accFillSz]]*bot_orders[[#This Row],[avgPx]]+bot_orders[[#This Row],[fee]], 0)</f>
        <v>1.1280532348999999</v>
      </c>
      <c r="AA4732" s="4">
        <f>IF(bot_orders[[#This Row],[side]]="sell",-bot_orders[[#This Row],[accFillSz]],bot_orders[[#This Row],[accFillSz]]+bot_orders[[#This Row],[fee]])</f>
        <v>-1.548</v>
      </c>
      <c r="AB4732">
        <v>0</v>
      </c>
      <c r="AC4732" t="s">
        <v>39</v>
      </c>
      <c r="AD4732">
        <v>0</v>
      </c>
      <c r="AE4732" t="s">
        <v>40</v>
      </c>
      <c r="AF4732" t="s">
        <v>41</v>
      </c>
      <c r="AG4732" t="s">
        <v>42</v>
      </c>
      <c r="AH4732" t="s">
        <v>28</v>
      </c>
      <c r="AI4732">
        <v>-1.548</v>
      </c>
      <c r="AJ4732">
        <v>1.1280532299999999</v>
      </c>
    </row>
    <row r="4733" spans="1:36" x14ac:dyDescent="0.3">
      <c r="A4733">
        <v>4401</v>
      </c>
      <c r="B4733" t="s">
        <v>302</v>
      </c>
      <c r="C4733" t="s">
        <v>28</v>
      </c>
      <c r="D4733" t="s">
        <v>29</v>
      </c>
      <c r="E4733" t="s">
        <v>30</v>
      </c>
      <c r="F4733" t="s">
        <v>31</v>
      </c>
      <c r="G4733" t="s">
        <v>1552</v>
      </c>
      <c r="H4733" t="s">
        <v>13003</v>
      </c>
      <c r="I4733" s="4" t="s">
        <v>13004</v>
      </c>
      <c r="J4733" s="1">
        <f>((((bot_orders[[#This Row],[cTime]]/ 1000)+3*3600) / 86400) + DATE(1970,1,1))</f>
        <v>45775.584364675931</v>
      </c>
      <c r="K4733" s="4" t="s">
        <v>13005</v>
      </c>
      <c r="L4733" s="1">
        <f>((((bot_orders[[#This Row],[uTime]]/ 1000)+3*3600) / 86400) + DATE(1970,1,1))</f>
        <v>45775.587763067131</v>
      </c>
      <c r="M4733" t="s">
        <v>34</v>
      </c>
      <c r="N4733" t="s">
        <v>28</v>
      </c>
      <c r="O4733" t="s">
        <v>35</v>
      </c>
      <c r="P4733">
        <v>1.548</v>
      </c>
      <c r="Q4733" t="s">
        <v>36</v>
      </c>
      <c r="R4733" t="s">
        <v>37</v>
      </c>
      <c r="S4733">
        <v>0.72640000000000005</v>
      </c>
      <c r="T4733">
        <v>0.72640000000000005</v>
      </c>
      <c r="U4733">
        <v>1.548</v>
      </c>
      <c r="V4733">
        <v>-8.9957380000000003E-4</v>
      </c>
      <c r="W4733" t="s">
        <v>38</v>
      </c>
      <c r="X4733" s="4">
        <f>IF(bot_orders[[#This Row],[side]]="sell", bot_orders[[#This Row],[accFillSz]]*bot_orders[[#This Row],[avgPx]] + bot_orders[[#This Row],[fee]], -bot_orders[[#This Row],[accFillSz]]*bot_orders[[#This Row],[avgPx]])</f>
        <v>1.1235676262000001</v>
      </c>
      <c r="Y4733" s="4">
        <f>IF(bot_orders[[#This Row],[side]]="buy", bot_orders[[#This Row],[accFillSz]] + bot_orders[[#This Row],[fee]], -bot_orders[[#This Row],[accFillSz]])</f>
        <v>-1.548</v>
      </c>
      <c r="Z4733" s="4">
        <f>IF(bot_orders[[#This Row],[side]]="sell",bot_orders[[#This Row],[accFillSz]]*bot_orders[[#This Row],[avgPx]]+bot_orders[[#This Row],[fee]], 0)</f>
        <v>1.1235676262000001</v>
      </c>
      <c r="AA4733" s="4">
        <f>IF(bot_orders[[#This Row],[side]]="sell",-bot_orders[[#This Row],[accFillSz]],bot_orders[[#This Row],[accFillSz]]+bot_orders[[#This Row],[fee]])</f>
        <v>-1.548</v>
      </c>
      <c r="AB4733">
        <v>0</v>
      </c>
      <c r="AC4733" t="s">
        <v>39</v>
      </c>
      <c r="AD4733">
        <v>0</v>
      </c>
      <c r="AE4733" t="s">
        <v>40</v>
      </c>
      <c r="AF4733" t="s">
        <v>41</v>
      </c>
      <c r="AG4733" t="s">
        <v>42</v>
      </c>
      <c r="AH4733" t="s">
        <v>28</v>
      </c>
      <c r="AI4733">
        <v>-1.548</v>
      </c>
      <c r="AJ4733">
        <v>1.1235676299999999</v>
      </c>
    </row>
    <row r="4734" spans="1:36" x14ac:dyDescent="0.3">
      <c r="A4734">
        <v>4402</v>
      </c>
      <c r="B4734" t="s">
        <v>302</v>
      </c>
      <c r="C4734" t="s">
        <v>28</v>
      </c>
      <c r="D4734" t="s">
        <v>29</v>
      </c>
      <c r="E4734" t="s">
        <v>30</v>
      </c>
      <c r="F4734" t="s">
        <v>31</v>
      </c>
      <c r="G4734" t="s">
        <v>1552</v>
      </c>
      <c r="H4734" t="s">
        <v>13006</v>
      </c>
      <c r="I4734" s="4" t="s">
        <v>13007</v>
      </c>
      <c r="J4734" s="1">
        <f>((((bot_orders[[#This Row],[cTime]]/ 1000)+3*3600) / 86400) + DATE(1970,1,1))</f>
        <v>45775.587763090276</v>
      </c>
      <c r="K4734" s="4" t="s">
        <v>13008</v>
      </c>
      <c r="L4734" s="1">
        <f>((((bot_orders[[#This Row],[uTime]]/ 1000)+3*3600) / 86400) + DATE(1970,1,1))</f>
        <v>45775.625121909718</v>
      </c>
      <c r="M4734" t="s">
        <v>34</v>
      </c>
      <c r="N4734" t="s">
        <v>28</v>
      </c>
      <c r="O4734" t="s">
        <v>35</v>
      </c>
      <c r="P4734">
        <v>1.55</v>
      </c>
      <c r="Q4734" t="s">
        <v>36</v>
      </c>
      <c r="R4734" t="s">
        <v>55</v>
      </c>
      <c r="S4734">
        <v>0.72360000000000002</v>
      </c>
      <c r="T4734">
        <v>0.72360000000000002</v>
      </c>
      <c r="U4734">
        <v>1.55</v>
      </c>
      <c r="V4734">
        <v>-1.24E-3</v>
      </c>
      <c r="W4734" t="s">
        <v>39</v>
      </c>
      <c r="X4734" s="4">
        <f>IF(bot_orders[[#This Row],[side]]="sell", bot_orders[[#This Row],[accFillSz]]*bot_orders[[#This Row],[avgPx]] + bot_orders[[#This Row],[fee]], -bot_orders[[#This Row],[accFillSz]]*bot_orders[[#This Row],[avgPx]])</f>
        <v>-1.12158</v>
      </c>
      <c r="Y4734" s="4">
        <f>IF(bot_orders[[#This Row],[side]]="buy", bot_orders[[#This Row],[accFillSz]] + bot_orders[[#This Row],[fee]], -bot_orders[[#This Row],[accFillSz]])</f>
        <v>1.5487600000000001</v>
      </c>
      <c r="Z4734" s="4">
        <f>IF(bot_orders[[#This Row],[side]]="sell",bot_orders[[#This Row],[accFillSz]]*bot_orders[[#This Row],[avgPx]]+bot_orders[[#This Row],[fee]], 0)</f>
        <v>0</v>
      </c>
      <c r="AA4734" s="4">
        <f>IF(bot_orders[[#This Row],[side]]="sell",-bot_orders[[#This Row],[accFillSz]],bot_orders[[#This Row],[accFillSz]]+bot_orders[[#This Row],[fee]])</f>
        <v>1.5487600000000001</v>
      </c>
      <c r="AB4734">
        <v>0</v>
      </c>
      <c r="AC4734" t="s">
        <v>38</v>
      </c>
      <c r="AD4734">
        <v>0</v>
      </c>
      <c r="AE4734" t="s">
        <v>40</v>
      </c>
      <c r="AF4734" t="s">
        <v>41</v>
      </c>
      <c r="AG4734" t="s">
        <v>42</v>
      </c>
      <c r="AH4734" t="s">
        <v>28</v>
      </c>
      <c r="AI4734">
        <v>1.5487599999999999</v>
      </c>
      <c r="AJ4734">
        <v>-1.12158</v>
      </c>
    </row>
    <row r="4735" spans="1:36" x14ac:dyDescent="0.3">
      <c r="A4735">
        <v>4404</v>
      </c>
      <c r="B4735" t="s">
        <v>302</v>
      </c>
      <c r="C4735" t="s">
        <v>28</v>
      </c>
      <c r="D4735" t="s">
        <v>29</v>
      </c>
      <c r="E4735" t="s">
        <v>30</v>
      </c>
      <c r="F4735" t="s">
        <v>31</v>
      </c>
      <c r="G4735" t="s">
        <v>1559</v>
      </c>
      <c r="H4735" t="s">
        <v>13009</v>
      </c>
      <c r="I4735" s="4" t="s">
        <v>13010</v>
      </c>
      <c r="J4735" s="1">
        <f>((((bot_orders[[#This Row],[cTime]]/ 1000)+3*3600) / 86400) + DATE(1970,1,1))</f>
        <v>45775.590129097225</v>
      </c>
      <c r="K4735" s="4" t="s">
        <v>13011</v>
      </c>
      <c r="L4735" s="1">
        <f>((((bot_orders[[#This Row],[uTime]]/ 1000)+3*3600) / 86400) + DATE(1970,1,1))</f>
        <v>45775.592428703705</v>
      </c>
      <c r="M4735" t="s">
        <v>34</v>
      </c>
      <c r="N4735" t="s">
        <v>28</v>
      </c>
      <c r="O4735" t="s">
        <v>35</v>
      </c>
      <c r="P4735">
        <v>1.55</v>
      </c>
      <c r="Q4735" t="s">
        <v>36</v>
      </c>
      <c r="R4735" t="s">
        <v>55</v>
      </c>
      <c r="S4735">
        <v>0.72640000000000005</v>
      </c>
      <c r="T4735">
        <v>0.72640000000000005</v>
      </c>
      <c r="U4735">
        <v>1.55</v>
      </c>
      <c r="V4735">
        <v>-1.24E-3</v>
      </c>
      <c r="W4735" t="s">
        <v>39</v>
      </c>
      <c r="X4735" s="4">
        <f>IF(bot_orders[[#This Row],[side]]="sell", bot_orders[[#This Row],[accFillSz]]*bot_orders[[#This Row],[avgPx]] + bot_orders[[#This Row],[fee]], -bot_orders[[#This Row],[accFillSz]]*bot_orders[[#This Row],[avgPx]])</f>
        <v>-1.12592</v>
      </c>
      <c r="Y4735" s="4">
        <f>IF(bot_orders[[#This Row],[side]]="buy", bot_orders[[#This Row],[accFillSz]] + bot_orders[[#This Row],[fee]], -bot_orders[[#This Row],[accFillSz]])</f>
        <v>1.5487600000000001</v>
      </c>
      <c r="Z4735" s="4">
        <f>IF(bot_orders[[#This Row],[side]]="sell",bot_orders[[#This Row],[accFillSz]]*bot_orders[[#This Row],[avgPx]]+bot_orders[[#This Row],[fee]], 0)</f>
        <v>0</v>
      </c>
      <c r="AA4735" s="4">
        <f>IF(bot_orders[[#This Row],[side]]="sell",-bot_orders[[#This Row],[accFillSz]],bot_orders[[#This Row],[accFillSz]]+bot_orders[[#This Row],[fee]])</f>
        <v>1.5487600000000001</v>
      </c>
      <c r="AB4735">
        <v>0</v>
      </c>
      <c r="AC4735" t="s">
        <v>38</v>
      </c>
      <c r="AD4735">
        <v>0</v>
      </c>
      <c r="AE4735" t="s">
        <v>40</v>
      </c>
      <c r="AF4735" t="s">
        <v>41</v>
      </c>
      <c r="AG4735" t="s">
        <v>42</v>
      </c>
      <c r="AH4735" t="s">
        <v>28</v>
      </c>
      <c r="AI4735">
        <v>1.5487599999999999</v>
      </c>
      <c r="AJ4735">
        <v>-1.12592</v>
      </c>
    </row>
    <row r="4736" spans="1:36" x14ac:dyDescent="0.3">
      <c r="A4736">
        <v>4405</v>
      </c>
      <c r="B4736" t="s">
        <v>302</v>
      </c>
      <c r="C4736" t="s">
        <v>28</v>
      </c>
      <c r="D4736" t="s">
        <v>29</v>
      </c>
      <c r="E4736" t="s">
        <v>30</v>
      </c>
      <c r="F4736" t="s">
        <v>31</v>
      </c>
      <c r="G4736" t="s">
        <v>1566</v>
      </c>
      <c r="H4736" t="s">
        <v>13012</v>
      </c>
      <c r="I4736" s="4" t="s">
        <v>13013</v>
      </c>
      <c r="J4736" s="1">
        <f>((((bot_orders[[#This Row],[cTime]]/ 1000)+3*3600) / 86400) + DATE(1970,1,1))</f>
        <v>45775.592428726857</v>
      </c>
      <c r="K4736" s="4" t="s">
        <v>13014</v>
      </c>
      <c r="L4736" s="1">
        <f>((((bot_orders[[#This Row],[uTime]]/ 1000)+3*3600) / 86400) + DATE(1970,1,1))</f>
        <v>45775.605795219904</v>
      </c>
      <c r="M4736" t="s">
        <v>34</v>
      </c>
      <c r="N4736" t="s">
        <v>28</v>
      </c>
      <c r="O4736" t="s">
        <v>35</v>
      </c>
      <c r="P4736">
        <v>1.548</v>
      </c>
      <c r="Q4736" t="s">
        <v>36</v>
      </c>
      <c r="R4736" t="s">
        <v>37</v>
      </c>
      <c r="S4736">
        <v>0.72929999999999995</v>
      </c>
      <c r="T4736">
        <v>0.72929999999999995</v>
      </c>
      <c r="U4736">
        <v>1.548</v>
      </c>
      <c r="V4736">
        <v>-9.0316509999999997E-4</v>
      </c>
      <c r="W4736" t="s">
        <v>38</v>
      </c>
      <c r="X4736" s="4">
        <f>IF(bot_orders[[#This Row],[side]]="sell", bot_orders[[#This Row],[accFillSz]]*bot_orders[[#This Row],[avgPx]] + bot_orders[[#This Row],[fee]], -bot_orders[[#This Row],[accFillSz]]*bot_orders[[#This Row],[avgPx]])</f>
        <v>1.1280532348999999</v>
      </c>
      <c r="Y4736" s="4">
        <f>IF(bot_orders[[#This Row],[side]]="buy", bot_orders[[#This Row],[accFillSz]] + bot_orders[[#This Row],[fee]], -bot_orders[[#This Row],[accFillSz]])</f>
        <v>-1.548</v>
      </c>
      <c r="Z4736" s="4">
        <f>IF(bot_orders[[#This Row],[side]]="sell",bot_orders[[#This Row],[accFillSz]]*bot_orders[[#This Row],[avgPx]]+bot_orders[[#This Row],[fee]], 0)</f>
        <v>1.1280532348999999</v>
      </c>
      <c r="AA4736" s="4">
        <f>IF(bot_orders[[#This Row],[side]]="sell",-bot_orders[[#This Row],[accFillSz]],bot_orders[[#This Row],[accFillSz]]+bot_orders[[#This Row],[fee]])</f>
        <v>-1.548</v>
      </c>
      <c r="AB4736">
        <v>0</v>
      </c>
      <c r="AC4736" t="s">
        <v>39</v>
      </c>
      <c r="AD4736">
        <v>0</v>
      </c>
      <c r="AE4736" t="s">
        <v>40</v>
      </c>
      <c r="AF4736" t="s">
        <v>41</v>
      </c>
      <c r="AG4736" t="s">
        <v>42</v>
      </c>
      <c r="AH4736" t="s">
        <v>28</v>
      </c>
      <c r="AI4736">
        <v>-1.548</v>
      </c>
      <c r="AJ4736">
        <v>1.1280532299999999</v>
      </c>
    </row>
    <row r="4737" spans="1:36" x14ac:dyDescent="0.3">
      <c r="A4737">
        <v>4406</v>
      </c>
      <c r="B4737" t="s">
        <v>302</v>
      </c>
      <c r="C4737" t="s">
        <v>28</v>
      </c>
      <c r="D4737" t="s">
        <v>29</v>
      </c>
      <c r="E4737" t="s">
        <v>30</v>
      </c>
      <c r="F4737" t="s">
        <v>31</v>
      </c>
      <c r="G4737" t="s">
        <v>1566</v>
      </c>
      <c r="H4737" t="s">
        <v>13015</v>
      </c>
      <c r="I4737" s="4" t="s">
        <v>13016</v>
      </c>
      <c r="J4737" s="1">
        <f>((((bot_orders[[#This Row],[cTime]]/ 1000)+3*3600) / 86400) + DATE(1970,1,1))</f>
        <v>45775.605795243056</v>
      </c>
      <c r="K4737" s="4" t="s">
        <v>13017</v>
      </c>
      <c r="L4737" s="1">
        <f>((((bot_orders[[#This Row],[uTime]]/ 1000)+3*3600) / 86400) + DATE(1970,1,1))</f>
        <v>45775.618053923608</v>
      </c>
      <c r="M4737" t="s">
        <v>34</v>
      </c>
      <c r="N4737" t="s">
        <v>28</v>
      </c>
      <c r="O4737" t="s">
        <v>35</v>
      </c>
      <c r="P4737">
        <v>1.55</v>
      </c>
      <c r="Q4737" t="s">
        <v>36</v>
      </c>
      <c r="R4737" t="s">
        <v>55</v>
      </c>
      <c r="S4737">
        <v>0.72640000000000005</v>
      </c>
      <c r="T4737">
        <v>0.72640000000000005</v>
      </c>
      <c r="U4737">
        <v>1.55</v>
      </c>
      <c r="V4737">
        <v>-1.24E-3</v>
      </c>
      <c r="W4737" t="s">
        <v>39</v>
      </c>
      <c r="X4737" s="4">
        <f>IF(bot_orders[[#This Row],[side]]="sell", bot_orders[[#This Row],[accFillSz]]*bot_orders[[#This Row],[avgPx]] + bot_orders[[#This Row],[fee]], -bot_orders[[#This Row],[accFillSz]]*bot_orders[[#This Row],[avgPx]])</f>
        <v>-1.12592</v>
      </c>
      <c r="Y4737" s="4">
        <f>IF(bot_orders[[#This Row],[side]]="buy", bot_orders[[#This Row],[accFillSz]] + bot_orders[[#This Row],[fee]], -bot_orders[[#This Row],[accFillSz]])</f>
        <v>1.5487600000000001</v>
      </c>
      <c r="Z4737" s="4">
        <f>IF(bot_orders[[#This Row],[side]]="sell",bot_orders[[#This Row],[accFillSz]]*bot_orders[[#This Row],[avgPx]]+bot_orders[[#This Row],[fee]], 0)</f>
        <v>0</v>
      </c>
      <c r="AA4737" s="4">
        <f>IF(bot_orders[[#This Row],[side]]="sell",-bot_orders[[#This Row],[accFillSz]],bot_orders[[#This Row],[accFillSz]]+bot_orders[[#This Row],[fee]])</f>
        <v>1.5487600000000001</v>
      </c>
      <c r="AB4737">
        <v>0</v>
      </c>
      <c r="AC4737" t="s">
        <v>38</v>
      </c>
      <c r="AD4737">
        <v>0</v>
      </c>
      <c r="AE4737" t="s">
        <v>40</v>
      </c>
      <c r="AF4737" t="s">
        <v>41</v>
      </c>
      <c r="AG4737" t="s">
        <v>42</v>
      </c>
      <c r="AH4737" t="s">
        <v>28</v>
      </c>
      <c r="AI4737">
        <v>1.5487599999999999</v>
      </c>
      <c r="AJ4737">
        <v>-1.12592</v>
      </c>
    </row>
    <row r="4738" spans="1:36" x14ac:dyDescent="0.3">
      <c r="A4738">
        <v>4407</v>
      </c>
      <c r="B4738" t="s">
        <v>302</v>
      </c>
      <c r="C4738" t="s">
        <v>28</v>
      </c>
      <c r="D4738" t="s">
        <v>29</v>
      </c>
      <c r="E4738" t="s">
        <v>30</v>
      </c>
      <c r="F4738" t="s">
        <v>31</v>
      </c>
      <c r="G4738" t="s">
        <v>1580</v>
      </c>
      <c r="H4738" t="s">
        <v>13018</v>
      </c>
      <c r="I4738" s="4" t="s">
        <v>13019</v>
      </c>
      <c r="J4738" s="1">
        <f>((((bot_orders[[#This Row],[cTime]]/ 1000)+3*3600) / 86400) + DATE(1970,1,1))</f>
        <v>45775.60612950231</v>
      </c>
      <c r="K4738" s="4" t="s">
        <v>13020</v>
      </c>
      <c r="L4738" s="1">
        <f>((((bot_orders[[#This Row],[uTime]]/ 1000)+3*3600) / 86400) + DATE(1970,1,1))</f>
        <v>45775.606775601853</v>
      </c>
      <c r="M4738" t="s">
        <v>34</v>
      </c>
      <c r="N4738" t="s">
        <v>28</v>
      </c>
      <c r="O4738" t="s">
        <v>35</v>
      </c>
      <c r="P4738">
        <v>1.55</v>
      </c>
      <c r="Q4738" t="s">
        <v>36</v>
      </c>
      <c r="R4738" t="s">
        <v>55</v>
      </c>
      <c r="S4738">
        <v>0.72929999999999995</v>
      </c>
      <c r="T4738">
        <v>0.72929999999999995</v>
      </c>
      <c r="U4738">
        <v>1.55</v>
      </c>
      <c r="V4738">
        <v>-1.24E-3</v>
      </c>
      <c r="W4738" t="s">
        <v>39</v>
      </c>
      <c r="X4738" s="4">
        <f>IF(bot_orders[[#This Row],[side]]="sell", bot_orders[[#This Row],[accFillSz]]*bot_orders[[#This Row],[avgPx]] + bot_orders[[#This Row],[fee]], -bot_orders[[#This Row],[accFillSz]]*bot_orders[[#This Row],[avgPx]])</f>
        <v>-1.1304149999999999</v>
      </c>
      <c r="Y4738" s="4">
        <f>IF(bot_orders[[#This Row],[side]]="buy", bot_orders[[#This Row],[accFillSz]] + bot_orders[[#This Row],[fee]], -bot_orders[[#This Row],[accFillSz]])</f>
        <v>1.5487600000000001</v>
      </c>
      <c r="Z4738" s="4">
        <f>IF(bot_orders[[#This Row],[side]]="sell",bot_orders[[#This Row],[accFillSz]]*bot_orders[[#This Row],[avgPx]]+bot_orders[[#This Row],[fee]], 0)</f>
        <v>0</v>
      </c>
      <c r="AA4738" s="4">
        <f>IF(bot_orders[[#This Row],[side]]="sell",-bot_orders[[#This Row],[accFillSz]],bot_orders[[#This Row],[accFillSz]]+bot_orders[[#This Row],[fee]])</f>
        <v>1.5487600000000001</v>
      </c>
      <c r="AB4738">
        <v>0</v>
      </c>
      <c r="AC4738" t="s">
        <v>38</v>
      </c>
      <c r="AD4738">
        <v>0</v>
      </c>
      <c r="AE4738" t="s">
        <v>40</v>
      </c>
      <c r="AF4738" t="s">
        <v>41</v>
      </c>
      <c r="AG4738" t="s">
        <v>42</v>
      </c>
      <c r="AH4738" t="s">
        <v>28</v>
      </c>
      <c r="AI4738">
        <v>1.5487599999999999</v>
      </c>
      <c r="AJ4738">
        <v>-1.1304149999999999</v>
      </c>
    </row>
    <row r="4739" spans="1:36" x14ac:dyDescent="0.3">
      <c r="A4739">
        <v>4408</v>
      </c>
      <c r="B4739" t="s">
        <v>302</v>
      </c>
      <c r="C4739" t="s">
        <v>28</v>
      </c>
      <c r="D4739" t="s">
        <v>29</v>
      </c>
      <c r="E4739" t="s">
        <v>30</v>
      </c>
      <c r="F4739" t="s">
        <v>31</v>
      </c>
      <c r="G4739" t="s">
        <v>1583</v>
      </c>
      <c r="H4739" t="s">
        <v>13021</v>
      </c>
      <c r="I4739" s="4" t="s">
        <v>13022</v>
      </c>
      <c r="J4739" s="1">
        <f>((((bot_orders[[#This Row],[cTime]]/ 1000)+3*3600) / 86400) + DATE(1970,1,1))</f>
        <v>45775.606775624998</v>
      </c>
      <c r="K4739" s="4" t="s">
        <v>13023</v>
      </c>
      <c r="L4739" s="1">
        <f>((((bot_orders[[#This Row],[uTime]]/ 1000)+3*3600) / 86400) + DATE(1970,1,1))</f>
        <v>45775.611561574071</v>
      </c>
      <c r="M4739" t="s">
        <v>34</v>
      </c>
      <c r="N4739" t="s">
        <v>28</v>
      </c>
      <c r="O4739" t="s">
        <v>35</v>
      </c>
      <c r="P4739">
        <v>1.548</v>
      </c>
      <c r="Q4739" t="s">
        <v>36</v>
      </c>
      <c r="R4739" t="s">
        <v>37</v>
      </c>
      <c r="S4739">
        <v>0.73219999999999996</v>
      </c>
      <c r="T4739">
        <v>0.73219999999999996</v>
      </c>
      <c r="U4739">
        <v>1.548</v>
      </c>
      <c r="V4739">
        <v>-9.0675650000000005E-4</v>
      </c>
      <c r="W4739" t="s">
        <v>38</v>
      </c>
      <c r="X4739" s="4">
        <f>IF(bot_orders[[#This Row],[side]]="sell", bot_orders[[#This Row],[accFillSz]]*bot_orders[[#This Row],[avgPx]] + bot_orders[[#This Row],[fee]], -bot_orders[[#This Row],[accFillSz]]*bot_orders[[#This Row],[avgPx]])</f>
        <v>1.1325388434999999</v>
      </c>
      <c r="Y4739" s="4">
        <f>IF(bot_orders[[#This Row],[side]]="buy", bot_orders[[#This Row],[accFillSz]] + bot_orders[[#This Row],[fee]], -bot_orders[[#This Row],[accFillSz]])</f>
        <v>-1.548</v>
      </c>
      <c r="Z4739" s="4">
        <f>IF(bot_orders[[#This Row],[side]]="sell",bot_orders[[#This Row],[accFillSz]]*bot_orders[[#This Row],[avgPx]]+bot_orders[[#This Row],[fee]], 0)</f>
        <v>1.1325388434999999</v>
      </c>
      <c r="AA4739" s="4">
        <f>IF(bot_orders[[#This Row],[side]]="sell",-bot_orders[[#This Row],[accFillSz]],bot_orders[[#This Row],[accFillSz]]+bot_orders[[#This Row],[fee]])</f>
        <v>-1.548</v>
      </c>
      <c r="AB4739">
        <v>0</v>
      </c>
      <c r="AC4739" t="s">
        <v>39</v>
      </c>
      <c r="AD4739">
        <v>0</v>
      </c>
      <c r="AE4739" t="s">
        <v>40</v>
      </c>
      <c r="AF4739" t="s">
        <v>41</v>
      </c>
      <c r="AG4739" t="s">
        <v>42</v>
      </c>
      <c r="AH4739" t="s">
        <v>28</v>
      </c>
      <c r="AI4739">
        <v>-1.548</v>
      </c>
      <c r="AJ4739">
        <v>1.13253884</v>
      </c>
    </row>
    <row r="4740" spans="1:36" x14ac:dyDescent="0.3">
      <c r="A4740">
        <v>4409</v>
      </c>
      <c r="B4740" t="s">
        <v>302</v>
      </c>
      <c r="C4740" t="s">
        <v>28</v>
      </c>
      <c r="D4740" t="s">
        <v>29</v>
      </c>
      <c r="E4740" t="s">
        <v>30</v>
      </c>
      <c r="F4740" t="s">
        <v>31</v>
      </c>
      <c r="G4740" t="s">
        <v>1583</v>
      </c>
      <c r="H4740" t="s">
        <v>13024</v>
      </c>
      <c r="I4740" s="4" t="s">
        <v>13025</v>
      </c>
      <c r="J4740" s="1">
        <f>((((bot_orders[[#This Row],[cTime]]/ 1000)+3*3600) / 86400) + DATE(1970,1,1))</f>
        <v>45775.611561597223</v>
      </c>
      <c r="K4740" s="4" t="s">
        <v>13026</v>
      </c>
      <c r="L4740" s="1">
        <f>((((bot_orders[[#This Row],[uTime]]/ 1000)+3*3600) / 86400) + DATE(1970,1,1))</f>
        <v>45775.615757974534</v>
      </c>
      <c r="M4740" t="s">
        <v>34</v>
      </c>
      <c r="N4740" t="s">
        <v>28</v>
      </c>
      <c r="O4740" t="s">
        <v>35</v>
      </c>
      <c r="P4740">
        <v>1.55</v>
      </c>
      <c r="Q4740" t="s">
        <v>36</v>
      </c>
      <c r="R4740" t="s">
        <v>55</v>
      </c>
      <c r="S4740">
        <v>0.72929999999999995</v>
      </c>
      <c r="T4740">
        <v>0.72929999999999995</v>
      </c>
      <c r="U4740">
        <v>1.55</v>
      </c>
      <c r="V4740">
        <v>-1.24E-3</v>
      </c>
      <c r="W4740" t="s">
        <v>39</v>
      </c>
      <c r="X4740" s="4">
        <f>IF(bot_orders[[#This Row],[side]]="sell", bot_orders[[#This Row],[accFillSz]]*bot_orders[[#This Row],[avgPx]] + bot_orders[[#This Row],[fee]], -bot_orders[[#This Row],[accFillSz]]*bot_orders[[#This Row],[avgPx]])</f>
        <v>-1.1304149999999999</v>
      </c>
      <c r="Y4740" s="4">
        <f>IF(bot_orders[[#This Row],[side]]="buy", bot_orders[[#This Row],[accFillSz]] + bot_orders[[#This Row],[fee]], -bot_orders[[#This Row],[accFillSz]])</f>
        <v>1.5487600000000001</v>
      </c>
      <c r="Z4740" s="4">
        <f>IF(bot_orders[[#This Row],[side]]="sell",bot_orders[[#This Row],[accFillSz]]*bot_orders[[#This Row],[avgPx]]+bot_orders[[#This Row],[fee]], 0)</f>
        <v>0</v>
      </c>
      <c r="AA4740" s="4">
        <f>IF(bot_orders[[#This Row],[side]]="sell",-bot_orders[[#This Row],[accFillSz]],bot_orders[[#This Row],[accFillSz]]+bot_orders[[#This Row],[fee]])</f>
        <v>1.5487600000000001</v>
      </c>
      <c r="AB4740">
        <v>0</v>
      </c>
      <c r="AC4740" t="s">
        <v>38</v>
      </c>
      <c r="AD4740">
        <v>0</v>
      </c>
      <c r="AE4740" t="s">
        <v>40</v>
      </c>
      <c r="AF4740" t="s">
        <v>41</v>
      </c>
      <c r="AG4740" t="s">
        <v>42</v>
      </c>
      <c r="AH4740" t="s">
        <v>28</v>
      </c>
      <c r="AI4740">
        <v>1.5487599999999999</v>
      </c>
      <c r="AJ4740">
        <v>-1.1304149999999999</v>
      </c>
    </row>
    <row r="4741" spans="1:36" x14ac:dyDescent="0.3">
      <c r="A4741">
        <v>4411</v>
      </c>
      <c r="B4741" t="s">
        <v>302</v>
      </c>
      <c r="C4741" t="s">
        <v>28</v>
      </c>
      <c r="D4741" t="s">
        <v>29</v>
      </c>
      <c r="E4741" t="s">
        <v>30</v>
      </c>
      <c r="F4741" t="s">
        <v>31</v>
      </c>
      <c r="G4741" t="s">
        <v>1641</v>
      </c>
      <c r="H4741" t="s">
        <v>13027</v>
      </c>
      <c r="I4741" s="4" t="s">
        <v>13028</v>
      </c>
      <c r="J4741" s="1">
        <f>((((bot_orders[[#This Row],[cTime]]/ 1000)+3*3600) / 86400) + DATE(1970,1,1))</f>
        <v>45775.62512193287</v>
      </c>
      <c r="K4741" s="4" t="s">
        <v>13029</v>
      </c>
      <c r="L4741" s="1">
        <f>((((bot_orders[[#This Row],[uTime]]/ 1000)+3*3600) / 86400) + DATE(1970,1,1))</f>
        <v>45775.649656377311</v>
      </c>
      <c r="M4741" t="s">
        <v>34</v>
      </c>
      <c r="N4741" t="s">
        <v>28</v>
      </c>
      <c r="O4741" t="s">
        <v>35</v>
      </c>
      <c r="P4741">
        <v>1.548</v>
      </c>
      <c r="Q4741" t="s">
        <v>36</v>
      </c>
      <c r="R4741" t="s">
        <v>37</v>
      </c>
      <c r="S4741">
        <v>0.72640000000000005</v>
      </c>
      <c r="T4741">
        <v>0.72640000000000005</v>
      </c>
      <c r="U4741">
        <v>1.548</v>
      </c>
      <c r="V4741">
        <v>-8.9957380000000003E-4</v>
      </c>
      <c r="W4741" t="s">
        <v>38</v>
      </c>
      <c r="X4741" s="4">
        <f>IF(bot_orders[[#This Row],[side]]="sell", bot_orders[[#This Row],[accFillSz]]*bot_orders[[#This Row],[avgPx]] + bot_orders[[#This Row],[fee]], -bot_orders[[#This Row],[accFillSz]]*bot_orders[[#This Row],[avgPx]])</f>
        <v>1.1235676262000001</v>
      </c>
      <c r="Y4741" s="4">
        <f>IF(bot_orders[[#This Row],[side]]="buy", bot_orders[[#This Row],[accFillSz]] + bot_orders[[#This Row],[fee]], -bot_orders[[#This Row],[accFillSz]])</f>
        <v>-1.548</v>
      </c>
      <c r="Z4741" s="4">
        <f>IF(bot_orders[[#This Row],[side]]="sell",bot_orders[[#This Row],[accFillSz]]*bot_orders[[#This Row],[avgPx]]+bot_orders[[#This Row],[fee]], 0)</f>
        <v>1.1235676262000001</v>
      </c>
      <c r="AA4741" s="4">
        <f>IF(bot_orders[[#This Row],[side]]="sell",-bot_orders[[#This Row],[accFillSz]],bot_orders[[#This Row],[accFillSz]]+bot_orders[[#This Row],[fee]])</f>
        <v>-1.548</v>
      </c>
      <c r="AB4741">
        <v>0</v>
      </c>
      <c r="AC4741" t="s">
        <v>39</v>
      </c>
      <c r="AD4741">
        <v>0</v>
      </c>
      <c r="AE4741" t="s">
        <v>40</v>
      </c>
      <c r="AF4741" t="s">
        <v>41</v>
      </c>
      <c r="AG4741" t="s">
        <v>42</v>
      </c>
      <c r="AH4741" t="s">
        <v>28</v>
      </c>
      <c r="AI4741">
        <v>-1.548</v>
      </c>
      <c r="AJ4741">
        <v>1.1235676299999999</v>
      </c>
    </row>
    <row r="4742" spans="1:36" x14ac:dyDescent="0.3">
      <c r="A4742">
        <v>4412</v>
      </c>
      <c r="B4742" t="s">
        <v>302</v>
      </c>
      <c r="C4742" t="s">
        <v>28</v>
      </c>
      <c r="D4742" t="s">
        <v>29</v>
      </c>
      <c r="E4742" t="s">
        <v>30</v>
      </c>
      <c r="F4742" t="s">
        <v>31</v>
      </c>
      <c r="G4742" t="s">
        <v>1573</v>
      </c>
      <c r="H4742" t="s">
        <v>13030</v>
      </c>
      <c r="I4742" s="4" t="s">
        <v>13031</v>
      </c>
      <c r="J4742" s="1">
        <f>((((bot_orders[[#This Row],[cTime]]/ 1000)+3*3600) / 86400) + DATE(1970,1,1))</f>
        <v>45775.625896851852</v>
      </c>
      <c r="K4742" s="4" t="s">
        <v>13032</v>
      </c>
      <c r="L4742" s="1">
        <f>((((bot_orders[[#This Row],[uTime]]/ 1000)+3*3600) / 86400) + DATE(1970,1,1))</f>
        <v>45775.637588668978</v>
      </c>
      <c r="M4742" t="s">
        <v>34</v>
      </c>
      <c r="N4742" t="s">
        <v>28</v>
      </c>
      <c r="O4742" t="s">
        <v>35</v>
      </c>
      <c r="P4742">
        <v>1.548</v>
      </c>
      <c r="Q4742" t="s">
        <v>36</v>
      </c>
      <c r="R4742" t="s">
        <v>37</v>
      </c>
      <c r="S4742">
        <v>0.72360000000000002</v>
      </c>
      <c r="T4742">
        <v>0.72360000000000002</v>
      </c>
      <c r="U4742">
        <v>1.548</v>
      </c>
      <c r="V4742">
        <v>-8.9610619999999999E-4</v>
      </c>
      <c r="W4742" t="s">
        <v>38</v>
      </c>
      <c r="X4742" s="4">
        <f>IF(bot_orders[[#This Row],[side]]="sell", bot_orders[[#This Row],[accFillSz]]*bot_orders[[#This Row],[avgPx]] + bot_orders[[#This Row],[fee]], -bot_orders[[#This Row],[accFillSz]]*bot_orders[[#This Row],[avgPx]])</f>
        <v>1.1192366938000002</v>
      </c>
      <c r="Y4742" s="4">
        <f>IF(bot_orders[[#This Row],[side]]="buy", bot_orders[[#This Row],[accFillSz]] + bot_orders[[#This Row],[fee]], -bot_orders[[#This Row],[accFillSz]])</f>
        <v>-1.548</v>
      </c>
      <c r="Z4742" s="4">
        <f>IF(bot_orders[[#This Row],[side]]="sell",bot_orders[[#This Row],[accFillSz]]*bot_orders[[#This Row],[avgPx]]+bot_orders[[#This Row],[fee]], 0)</f>
        <v>1.1192366938000002</v>
      </c>
      <c r="AA4742" s="4">
        <f>IF(bot_orders[[#This Row],[side]]="sell",-bot_orders[[#This Row],[accFillSz]],bot_orders[[#This Row],[accFillSz]]+bot_orders[[#This Row],[fee]])</f>
        <v>-1.548</v>
      </c>
      <c r="AB4742">
        <v>0</v>
      </c>
      <c r="AC4742" t="s">
        <v>39</v>
      </c>
      <c r="AD4742">
        <v>0</v>
      </c>
      <c r="AE4742" t="s">
        <v>40</v>
      </c>
      <c r="AF4742" t="s">
        <v>41</v>
      </c>
      <c r="AG4742" t="s">
        <v>42</v>
      </c>
      <c r="AH4742" t="s">
        <v>28</v>
      </c>
      <c r="AI4742">
        <v>-1.548</v>
      </c>
      <c r="AJ4742">
        <v>1.1192366899999999</v>
      </c>
    </row>
    <row r="4743" spans="1:36" x14ac:dyDescent="0.3">
      <c r="A4743">
        <v>4414</v>
      </c>
      <c r="B4743" t="s">
        <v>302</v>
      </c>
      <c r="C4743" t="s">
        <v>28</v>
      </c>
      <c r="D4743" t="s">
        <v>29</v>
      </c>
      <c r="E4743" t="s">
        <v>30</v>
      </c>
      <c r="F4743" t="s">
        <v>31</v>
      </c>
      <c r="G4743" t="s">
        <v>1603</v>
      </c>
      <c r="H4743" t="s">
        <v>13033</v>
      </c>
      <c r="I4743" s="4" t="s">
        <v>13034</v>
      </c>
      <c r="J4743" s="1">
        <f>((((bot_orders[[#This Row],[cTime]]/ 1000)+3*3600) / 86400) + DATE(1970,1,1))</f>
        <v>45775.626579710646</v>
      </c>
      <c r="K4743" s="4" t="s">
        <v>13035</v>
      </c>
      <c r="L4743" s="1">
        <f>((((bot_orders[[#This Row],[uTime]]/ 1000)+3*3600) / 86400) + DATE(1970,1,1))</f>
        <v>45775.637552627319</v>
      </c>
      <c r="M4743" t="s">
        <v>34</v>
      </c>
      <c r="N4743" t="s">
        <v>28</v>
      </c>
      <c r="O4743" t="s">
        <v>35</v>
      </c>
      <c r="P4743">
        <v>1.548</v>
      </c>
      <c r="Q4743" t="s">
        <v>36</v>
      </c>
      <c r="R4743" t="s">
        <v>37</v>
      </c>
      <c r="S4743">
        <v>0.7208</v>
      </c>
      <c r="T4743">
        <v>0.7208</v>
      </c>
      <c r="U4743">
        <v>1.548</v>
      </c>
      <c r="V4743">
        <v>-8.9263869999999998E-4</v>
      </c>
      <c r="W4743" t="s">
        <v>38</v>
      </c>
      <c r="X4743" s="4">
        <f>IF(bot_orders[[#This Row],[side]]="sell", bot_orders[[#This Row],[accFillSz]]*bot_orders[[#This Row],[avgPx]] + bot_orders[[#This Row],[fee]], -bot_orders[[#This Row],[accFillSz]]*bot_orders[[#This Row],[avgPx]])</f>
        <v>1.1149057613000002</v>
      </c>
      <c r="Y4743" s="4">
        <f>IF(bot_orders[[#This Row],[side]]="buy", bot_orders[[#This Row],[accFillSz]] + bot_orders[[#This Row],[fee]], -bot_orders[[#This Row],[accFillSz]])</f>
        <v>-1.548</v>
      </c>
      <c r="Z4743" s="4">
        <f>IF(bot_orders[[#This Row],[side]]="sell",bot_orders[[#This Row],[accFillSz]]*bot_orders[[#This Row],[avgPx]]+bot_orders[[#This Row],[fee]], 0)</f>
        <v>1.1149057613000002</v>
      </c>
      <c r="AA4743" s="4">
        <f>IF(bot_orders[[#This Row],[side]]="sell",-bot_orders[[#This Row],[accFillSz]],bot_orders[[#This Row],[accFillSz]]+bot_orders[[#This Row],[fee]])</f>
        <v>-1.548</v>
      </c>
      <c r="AB4743">
        <v>0</v>
      </c>
      <c r="AC4743" t="s">
        <v>39</v>
      </c>
      <c r="AD4743">
        <v>0</v>
      </c>
      <c r="AE4743" t="s">
        <v>40</v>
      </c>
      <c r="AF4743" t="s">
        <v>41</v>
      </c>
      <c r="AG4743" t="s">
        <v>42</v>
      </c>
      <c r="AH4743" t="s">
        <v>28</v>
      </c>
      <c r="AI4743">
        <v>-1.548</v>
      </c>
      <c r="AJ4743">
        <v>1.1149057600000001</v>
      </c>
    </row>
    <row r="4744" spans="1:36" x14ac:dyDescent="0.3">
      <c r="A4744">
        <v>4415</v>
      </c>
      <c r="B4744" t="s">
        <v>302</v>
      </c>
      <c r="C4744" t="s">
        <v>28</v>
      </c>
      <c r="D4744" t="s">
        <v>29</v>
      </c>
      <c r="E4744" t="s">
        <v>30</v>
      </c>
      <c r="F4744" t="s">
        <v>31</v>
      </c>
      <c r="G4744" t="s">
        <v>1577</v>
      </c>
      <c r="H4744" t="s">
        <v>13036</v>
      </c>
      <c r="I4744" s="4" t="s">
        <v>13037</v>
      </c>
      <c r="J4744" s="1">
        <f>((((bot_orders[[#This Row],[cTime]]/ 1000)+3*3600) / 86400) + DATE(1970,1,1))</f>
        <v>45775.63131769676</v>
      </c>
      <c r="K4744" s="4" t="s">
        <v>13038</v>
      </c>
      <c r="L4744" s="1">
        <f>((((bot_orders[[#This Row],[uTime]]/ 1000)+3*3600) / 86400) + DATE(1970,1,1))</f>
        <v>45775.637503020829</v>
      </c>
      <c r="M4744" t="s">
        <v>34</v>
      </c>
      <c r="N4744" t="s">
        <v>28</v>
      </c>
      <c r="O4744" t="s">
        <v>35</v>
      </c>
      <c r="P4744">
        <v>1.548</v>
      </c>
      <c r="Q4744" t="s">
        <v>36</v>
      </c>
      <c r="R4744" t="s">
        <v>37</v>
      </c>
      <c r="S4744">
        <v>0.71789999999999998</v>
      </c>
      <c r="T4744">
        <v>0.71789999999999998</v>
      </c>
      <c r="U4744">
        <v>1.548</v>
      </c>
      <c r="V4744">
        <v>-8.8904740000000004E-4</v>
      </c>
      <c r="W4744" t="s">
        <v>38</v>
      </c>
      <c r="X4744" s="4">
        <f>IF(bot_orders[[#This Row],[side]]="sell", bot_orders[[#This Row],[accFillSz]]*bot_orders[[#This Row],[avgPx]] + bot_orders[[#This Row],[fee]], -bot_orders[[#This Row],[accFillSz]]*bot_orders[[#This Row],[avgPx]])</f>
        <v>1.1104201525999999</v>
      </c>
      <c r="Y4744" s="4">
        <f>IF(bot_orders[[#This Row],[side]]="buy", bot_orders[[#This Row],[accFillSz]] + bot_orders[[#This Row],[fee]], -bot_orders[[#This Row],[accFillSz]])</f>
        <v>-1.548</v>
      </c>
      <c r="Z4744" s="4">
        <f>IF(bot_orders[[#This Row],[side]]="sell",bot_orders[[#This Row],[accFillSz]]*bot_orders[[#This Row],[avgPx]]+bot_orders[[#This Row],[fee]], 0)</f>
        <v>1.1104201525999999</v>
      </c>
      <c r="AA4744" s="4">
        <f>IF(bot_orders[[#This Row],[side]]="sell",-bot_orders[[#This Row],[accFillSz]],bot_orders[[#This Row],[accFillSz]]+bot_orders[[#This Row],[fee]])</f>
        <v>-1.548</v>
      </c>
      <c r="AB4744">
        <v>0</v>
      </c>
      <c r="AC4744" t="s">
        <v>39</v>
      </c>
      <c r="AD4744">
        <v>0</v>
      </c>
      <c r="AE4744" t="s">
        <v>40</v>
      </c>
      <c r="AF4744" t="s">
        <v>41</v>
      </c>
      <c r="AG4744" t="s">
        <v>42</v>
      </c>
      <c r="AH4744" t="s">
        <v>28</v>
      </c>
      <c r="AI4744">
        <v>-1.548</v>
      </c>
      <c r="AJ4744">
        <v>1.1104201499999999</v>
      </c>
    </row>
    <row r="4745" spans="1:36" x14ac:dyDescent="0.3">
      <c r="A4745">
        <v>4417</v>
      </c>
      <c r="B4745" t="s">
        <v>302</v>
      </c>
      <c r="C4745" t="s">
        <v>28</v>
      </c>
      <c r="D4745" t="s">
        <v>29</v>
      </c>
      <c r="E4745" t="s">
        <v>30</v>
      </c>
      <c r="F4745" t="s">
        <v>31</v>
      </c>
      <c r="G4745" t="s">
        <v>1586</v>
      </c>
      <c r="H4745" t="s">
        <v>13039</v>
      </c>
      <c r="I4745" s="4" t="s">
        <v>13040</v>
      </c>
      <c r="J4745" s="1">
        <f>((((bot_orders[[#This Row],[cTime]]/ 1000)+3*3600) / 86400) + DATE(1970,1,1))</f>
        <v>45775.633495138885</v>
      </c>
      <c r="K4745" s="4" t="s">
        <v>13041</v>
      </c>
      <c r="L4745" s="1">
        <f>((((bot_orders[[#This Row],[uTime]]/ 1000)+3*3600) / 86400) + DATE(1970,1,1))</f>
        <v>45775.637501006946</v>
      </c>
      <c r="M4745" t="s">
        <v>34</v>
      </c>
      <c r="N4745" t="s">
        <v>28</v>
      </c>
      <c r="O4745" t="s">
        <v>35</v>
      </c>
      <c r="P4745">
        <v>1.548</v>
      </c>
      <c r="Q4745" t="s">
        <v>36</v>
      </c>
      <c r="R4745" t="s">
        <v>37</v>
      </c>
      <c r="S4745">
        <v>0.71509999999999996</v>
      </c>
      <c r="T4745">
        <v>0.71509999999999996</v>
      </c>
      <c r="U4745">
        <v>1.548</v>
      </c>
      <c r="V4745">
        <v>-8.855798E-4</v>
      </c>
      <c r="W4745" t="s">
        <v>38</v>
      </c>
      <c r="X4745" s="4">
        <f>IF(bot_orders[[#This Row],[side]]="sell", bot_orders[[#This Row],[accFillSz]]*bot_orders[[#This Row],[avgPx]] + bot_orders[[#This Row],[fee]], -bot_orders[[#This Row],[accFillSz]]*bot_orders[[#This Row],[avgPx]])</f>
        <v>1.1060892201999999</v>
      </c>
      <c r="Y4745" s="4">
        <f>IF(bot_orders[[#This Row],[side]]="buy", bot_orders[[#This Row],[accFillSz]] + bot_orders[[#This Row],[fee]], -bot_orders[[#This Row],[accFillSz]])</f>
        <v>-1.548</v>
      </c>
      <c r="Z4745" s="4">
        <f>IF(bot_orders[[#This Row],[side]]="sell",bot_orders[[#This Row],[accFillSz]]*bot_orders[[#This Row],[avgPx]]+bot_orders[[#This Row],[fee]], 0)</f>
        <v>1.1060892201999999</v>
      </c>
      <c r="AA4745" s="4">
        <f>IF(bot_orders[[#This Row],[side]]="sell",-bot_orders[[#This Row],[accFillSz]],bot_orders[[#This Row],[accFillSz]]+bot_orders[[#This Row],[fee]])</f>
        <v>-1.548</v>
      </c>
      <c r="AB4745">
        <v>0</v>
      </c>
      <c r="AC4745" t="s">
        <v>39</v>
      </c>
      <c r="AD4745">
        <v>0</v>
      </c>
      <c r="AE4745" t="s">
        <v>40</v>
      </c>
      <c r="AF4745" t="s">
        <v>41</v>
      </c>
      <c r="AG4745" t="s">
        <v>42</v>
      </c>
      <c r="AH4745" t="s">
        <v>28</v>
      </c>
      <c r="AI4745">
        <v>-1.548</v>
      </c>
      <c r="AJ4745">
        <v>1.1060892200000001</v>
      </c>
    </row>
    <row r="4746" spans="1:36" x14ac:dyDescent="0.3">
      <c r="A4746">
        <v>4418</v>
      </c>
      <c r="B4746" t="s">
        <v>302</v>
      </c>
      <c r="C4746" t="s">
        <v>28</v>
      </c>
      <c r="D4746" t="s">
        <v>29</v>
      </c>
      <c r="E4746" t="s">
        <v>30</v>
      </c>
      <c r="F4746" t="s">
        <v>31</v>
      </c>
      <c r="G4746" t="s">
        <v>1588</v>
      </c>
      <c r="H4746" t="s">
        <v>13042</v>
      </c>
      <c r="I4746" s="4" t="s">
        <v>13043</v>
      </c>
      <c r="J4746" s="1">
        <f>((((bot_orders[[#This Row],[cTime]]/ 1000)+3*3600) / 86400) + DATE(1970,1,1))</f>
        <v>45775.633582060182</v>
      </c>
      <c r="K4746" s="4" t="s">
        <v>13044</v>
      </c>
      <c r="L4746" s="1">
        <f>((((bot_orders[[#This Row],[uTime]]/ 1000)+3*3600) / 86400) + DATE(1970,1,1))</f>
        <v>45775.635974884259</v>
      </c>
      <c r="M4746" t="s">
        <v>34</v>
      </c>
      <c r="N4746" t="s">
        <v>28</v>
      </c>
      <c r="O4746" t="s">
        <v>35</v>
      </c>
      <c r="P4746">
        <v>1.548</v>
      </c>
      <c r="Q4746" t="s">
        <v>36</v>
      </c>
      <c r="R4746" t="s">
        <v>37</v>
      </c>
      <c r="S4746">
        <v>0.71230000000000004</v>
      </c>
      <c r="T4746">
        <v>0.71230000000000004</v>
      </c>
      <c r="U4746">
        <v>1.548</v>
      </c>
      <c r="V4746">
        <v>-8.8211229999999999E-4</v>
      </c>
      <c r="W4746" t="s">
        <v>38</v>
      </c>
      <c r="X4746" s="4">
        <f>IF(bot_orders[[#This Row],[side]]="sell", bot_orders[[#This Row],[accFillSz]]*bot_orders[[#This Row],[avgPx]] + bot_orders[[#This Row],[fee]], -bot_orders[[#This Row],[accFillSz]]*bot_orders[[#This Row],[avgPx]])</f>
        <v>1.1017582877000001</v>
      </c>
      <c r="Y4746" s="4">
        <f>IF(bot_orders[[#This Row],[side]]="buy", bot_orders[[#This Row],[accFillSz]] + bot_orders[[#This Row],[fee]], -bot_orders[[#This Row],[accFillSz]])</f>
        <v>-1.548</v>
      </c>
      <c r="Z4746" s="4">
        <f>IF(bot_orders[[#This Row],[side]]="sell",bot_orders[[#This Row],[accFillSz]]*bot_orders[[#This Row],[avgPx]]+bot_orders[[#This Row],[fee]], 0)</f>
        <v>1.1017582877000001</v>
      </c>
      <c r="AA4746" s="4">
        <f>IF(bot_orders[[#This Row],[side]]="sell",-bot_orders[[#This Row],[accFillSz]],bot_orders[[#This Row],[accFillSz]]+bot_orders[[#This Row],[fee]])</f>
        <v>-1.548</v>
      </c>
      <c r="AB4746">
        <v>0</v>
      </c>
      <c r="AC4746" t="s">
        <v>39</v>
      </c>
      <c r="AD4746">
        <v>0</v>
      </c>
      <c r="AE4746" t="s">
        <v>40</v>
      </c>
      <c r="AF4746" t="s">
        <v>41</v>
      </c>
      <c r="AG4746" t="s">
        <v>42</v>
      </c>
      <c r="AH4746" t="s">
        <v>28</v>
      </c>
      <c r="AI4746">
        <v>-1.548</v>
      </c>
      <c r="AJ4746">
        <v>1.10175829</v>
      </c>
    </row>
    <row r="4747" spans="1:36" x14ac:dyDescent="0.3">
      <c r="A4747">
        <v>4420</v>
      </c>
      <c r="B4747" t="s">
        <v>302</v>
      </c>
      <c r="C4747" t="s">
        <v>28</v>
      </c>
      <c r="D4747" t="s">
        <v>29</v>
      </c>
      <c r="E4747" t="s">
        <v>30</v>
      </c>
      <c r="F4747" t="s">
        <v>31</v>
      </c>
      <c r="G4747" t="s">
        <v>2929</v>
      </c>
      <c r="H4747" t="s">
        <v>13045</v>
      </c>
      <c r="I4747" s="4" t="s">
        <v>13046</v>
      </c>
      <c r="J4747" s="1">
        <f>((((bot_orders[[#This Row],[cTime]]/ 1000)+3*3600) / 86400) + DATE(1970,1,1))</f>
        <v>45775.635974895835</v>
      </c>
      <c r="K4747" s="4" t="s">
        <v>13047</v>
      </c>
      <c r="L4747" s="1">
        <f>((((bot_orders[[#This Row],[uTime]]/ 1000)+3*3600) / 86400) + DATE(1970,1,1))</f>
        <v>45775.764978090279</v>
      </c>
      <c r="M4747" t="s">
        <v>34</v>
      </c>
      <c r="N4747" t="s">
        <v>28</v>
      </c>
      <c r="O4747" t="s">
        <v>35</v>
      </c>
      <c r="P4747">
        <v>1.55</v>
      </c>
      <c r="Q4747" t="s">
        <v>36</v>
      </c>
      <c r="R4747" t="s">
        <v>55</v>
      </c>
      <c r="S4747">
        <v>0.70960000000000001</v>
      </c>
      <c r="T4747">
        <v>0.70960000000000001</v>
      </c>
      <c r="U4747">
        <v>1.55</v>
      </c>
      <c r="V4747">
        <v>-1.24E-3</v>
      </c>
      <c r="W4747" t="s">
        <v>39</v>
      </c>
      <c r="X4747" s="4">
        <f>IF(bot_orders[[#This Row],[side]]="sell", bot_orders[[#This Row],[accFillSz]]*bot_orders[[#This Row],[avgPx]] + bot_orders[[#This Row],[fee]], -bot_orders[[#This Row],[accFillSz]]*bot_orders[[#This Row],[avgPx]])</f>
        <v>-1.09988</v>
      </c>
      <c r="Y4747" s="4">
        <f>IF(bot_orders[[#This Row],[side]]="buy", bot_orders[[#This Row],[accFillSz]] + bot_orders[[#This Row],[fee]], -bot_orders[[#This Row],[accFillSz]])</f>
        <v>1.5487600000000001</v>
      </c>
      <c r="Z4747" s="4">
        <f>IF(bot_orders[[#This Row],[side]]="sell",bot_orders[[#This Row],[accFillSz]]*bot_orders[[#This Row],[avgPx]]+bot_orders[[#This Row],[fee]], 0)</f>
        <v>0</v>
      </c>
      <c r="AA4747" s="4">
        <f>IF(bot_orders[[#This Row],[side]]="sell",-bot_orders[[#This Row],[accFillSz]],bot_orders[[#This Row],[accFillSz]]+bot_orders[[#This Row],[fee]])</f>
        <v>1.5487600000000001</v>
      </c>
      <c r="AB4747">
        <v>0</v>
      </c>
      <c r="AC4747" t="s">
        <v>38</v>
      </c>
      <c r="AD4747">
        <v>0</v>
      </c>
      <c r="AE4747" t="s">
        <v>40</v>
      </c>
      <c r="AF4747" t="s">
        <v>41</v>
      </c>
      <c r="AG4747" t="s">
        <v>42</v>
      </c>
      <c r="AH4747" t="s">
        <v>28</v>
      </c>
      <c r="AI4747">
        <v>1.5487599999999999</v>
      </c>
      <c r="AJ4747">
        <v>-1.09988</v>
      </c>
    </row>
    <row r="4748" spans="1:36" x14ac:dyDescent="0.3">
      <c r="A4748">
        <v>4422</v>
      </c>
      <c r="B4748" t="s">
        <v>302</v>
      </c>
      <c r="C4748" t="s">
        <v>28</v>
      </c>
      <c r="D4748" t="s">
        <v>29</v>
      </c>
      <c r="E4748" t="s">
        <v>30</v>
      </c>
      <c r="F4748" t="s">
        <v>31</v>
      </c>
      <c r="G4748" t="s">
        <v>2900</v>
      </c>
      <c r="H4748" t="s">
        <v>13048</v>
      </c>
      <c r="I4748" s="4" t="s">
        <v>13049</v>
      </c>
      <c r="J4748" s="1">
        <f>((((bot_orders[[#This Row],[cTime]]/ 1000)+3*3600) / 86400) + DATE(1970,1,1))</f>
        <v>45775.637501018515</v>
      </c>
      <c r="K4748" s="4" t="s">
        <v>13050</v>
      </c>
      <c r="L4748" s="1">
        <f>((((bot_orders[[#This Row],[uTime]]/ 1000)+3*3600) / 86400) + DATE(1970,1,1))</f>
        <v>45775.745953124999</v>
      </c>
      <c r="M4748" t="s">
        <v>34</v>
      </c>
      <c r="N4748" t="s">
        <v>28</v>
      </c>
      <c r="O4748" t="s">
        <v>35</v>
      </c>
      <c r="P4748">
        <v>1.55</v>
      </c>
      <c r="Q4748" t="s">
        <v>36</v>
      </c>
      <c r="R4748" t="s">
        <v>55</v>
      </c>
      <c r="S4748">
        <v>0.71230000000000004</v>
      </c>
      <c r="T4748">
        <v>0.71230000000000004</v>
      </c>
      <c r="U4748">
        <v>1.55</v>
      </c>
      <c r="V4748">
        <v>-1.24E-3</v>
      </c>
      <c r="W4748" t="s">
        <v>39</v>
      </c>
      <c r="X4748" s="4">
        <f>IF(bot_orders[[#This Row],[side]]="sell", bot_orders[[#This Row],[accFillSz]]*bot_orders[[#This Row],[avgPx]] + bot_orders[[#This Row],[fee]], -bot_orders[[#This Row],[accFillSz]]*bot_orders[[#This Row],[avgPx]])</f>
        <v>-1.1040650000000001</v>
      </c>
      <c r="Y4748" s="4">
        <f>IF(bot_orders[[#This Row],[side]]="buy", bot_orders[[#This Row],[accFillSz]] + bot_orders[[#This Row],[fee]], -bot_orders[[#This Row],[accFillSz]])</f>
        <v>1.5487600000000001</v>
      </c>
      <c r="Z4748" s="4">
        <f>IF(bot_orders[[#This Row],[side]]="sell",bot_orders[[#This Row],[accFillSz]]*bot_orders[[#This Row],[avgPx]]+bot_orders[[#This Row],[fee]], 0)</f>
        <v>0</v>
      </c>
      <c r="AA4748" s="4">
        <f>IF(bot_orders[[#This Row],[side]]="sell",-bot_orders[[#This Row],[accFillSz]],bot_orders[[#This Row],[accFillSz]]+bot_orders[[#This Row],[fee]])</f>
        <v>1.5487600000000001</v>
      </c>
      <c r="AB4748">
        <v>0</v>
      </c>
      <c r="AC4748" t="s">
        <v>38</v>
      </c>
      <c r="AD4748">
        <v>0</v>
      </c>
      <c r="AE4748" t="s">
        <v>40</v>
      </c>
      <c r="AF4748" t="s">
        <v>41</v>
      </c>
      <c r="AG4748" t="s">
        <v>42</v>
      </c>
      <c r="AH4748" t="s">
        <v>28</v>
      </c>
      <c r="AI4748">
        <v>1.5487599999999999</v>
      </c>
      <c r="AJ4748">
        <v>-1.1040650000000001</v>
      </c>
    </row>
    <row r="4749" spans="1:36" x14ac:dyDescent="0.3">
      <c r="A4749">
        <v>4423</v>
      </c>
      <c r="B4749" t="s">
        <v>302</v>
      </c>
      <c r="C4749" t="s">
        <v>28</v>
      </c>
      <c r="D4749" t="s">
        <v>29</v>
      </c>
      <c r="E4749" t="s">
        <v>30</v>
      </c>
      <c r="F4749" t="s">
        <v>31</v>
      </c>
      <c r="G4749" t="s">
        <v>1577</v>
      </c>
      <c r="H4749" t="s">
        <v>13051</v>
      </c>
      <c r="I4749" s="4" t="s">
        <v>13052</v>
      </c>
      <c r="J4749" s="1">
        <f>((((bot_orders[[#This Row],[cTime]]/ 1000)+3*3600) / 86400) + DATE(1970,1,1))</f>
        <v>45775.637503043981</v>
      </c>
      <c r="K4749" s="4" t="s">
        <v>13053</v>
      </c>
      <c r="L4749" s="1">
        <f>((((bot_orders[[#This Row],[uTime]]/ 1000)+3*3600) / 86400) + DATE(1970,1,1))</f>
        <v>45775.706748715282</v>
      </c>
      <c r="M4749" t="s">
        <v>34</v>
      </c>
      <c r="N4749" t="s">
        <v>28</v>
      </c>
      <c r="O4749" t="s">
        <v>35</v>
      </c>
      <c r="P4749">
        <v>1.55</v>
      </c>
      <c r="Q4749" t="s">
        <v>36</v>
      </c>
      <c r="R4749" t="s">
        <v>55</v>
      </c>
      <c r="S4749">
        <v>0.71509999999999996</v>
      </c>
      <c r="T4749">
        <v>0.71509999999999996</v>
      </c>
      <c r="U4749">
        <v>1.55</v>
      </c>
      <c r="V4749">
        <v>-1.24E-3</v>
      </c>
      <c r="W4749" t="s">
        <v>39</v>
      </c>
      <c r="X4749" s="4">
        <f>IF(bot_orders[[#This Row],[side]]="sell", bot_orders[[#This Row],[accFillSz]]*bot_orders[[#This Row],[avgPx]] + bot_orders[[#This Row],[fee]], -bot_orders[[#This Row],[accFillSz]]*bot_orders[[#This Row],[avgPx]])</f>
        <v>-1.1084049999999999</v>
      </c>
      <c r="Y4749" s="4">
        <f>IF(bot_orders[[#This Row],[side]]="buy", bot_orders[[#This Row],[accFillSz]] + bot_orders[[#This Row],[fee]], -bot_orders[[#This Row],[accFillSz]])</f>
        <v>1.5487600000000001</v>
      </c>
      <c r="Z4749" s="4">
        <f>IF(bot_orders[[#This Row],[side]]="sell",bot_orders[[#This Row],[accFillSz]]*bot_orders[[#This Row],[avgPx]]+bot_orders[[#This Row],[fee]], 0)</f>
        <v>0</v>
      </c>
      <c r="AA4749" s="4">
        <f>IF(bot_orders[[#This Row],[side]]="sell",-bot_orders[[#This Row],[accFillSz]],bot_orders[[#This Row],[accFillSz]]+bot_orders[[#This Row],[fee]])</f>
        <v>1.5487600000000001</v>
      </c>
      <c r="AB4749">
        <v>0</v>
      </c>
      <c r="AC4749" t="s">
        <v>38</v>
      </c>
      <c r="AD4749">
        <v>0</v>
      </c>
      <c r="AE4749" t="s">
        <v>40</v>
      </c>
      <c r="AF4749" t="s">
        <v>41</v>
      </c>
      <c r="AG4749" t="s">
        <v>42</v>
      </c>
      <c r="AH4749" t="s">
        <v>28</v>
      </c>
      <c r="AI4749">
        <v>1.5487599999999999</v>
      </c>
      <c r="AJ4749">
        <v>-1.1084050000000001</v>
      </c>
    </row>
    <row r="4750" spans="1:36" x14ac:dyDescent="0.3">
      <c r="A4750">
        <v>4425</v>
      </c>
      <c r="B4750" t="s">
        <v>302</v>
      </c>
      <c r="C4750" t="s">
        <v>28</v>
      </c>
      <c r="D4750" t="s">
        <v>29</v>
      </c>
      <c r="E4750" t="s">
        <v>30</v>
      </c>
      <c r="F4750" t="s">
        <v>31</v>
      </c>
      <c r="G4750" t="s">
        <v>1603</v>
      </c>
      <c r="H4750" t="s">
        <v>13054</v>
      </c>
      <c r="I4750" s="4" t="s">
        <v>13055</v>
      </c>
      <c r="J4750" s="1">
        <f>((((bot_orders[[#This Row],[cTime]]/ 1000)+3*3600) / 86400) + DATE(1970,1,1))</f>
        <v>45775.637552650463</v>
      </c>
      <c r="K4750" s="4" t="s">
        <v>13056</v>
      </c>
      <c r="L4750" s="1">
        <f>((((bot_orders[[#This Row],[uTime]]/ 1000)+3*3600) / 86400) + DATE(1970,1,1))</f>
        <v>45775.637606666671</v>
      </c>
      <c r="M4750" t="s">
        <v>34</v>
      </c>
      <c r="N4750" t="s">
        <v>28</v>
      </c>
      <c r="O4750" t="s">
        <v>35</v>
      </c>
      <c r="P4750">
        <v>1.55</v>
      </c>
      <c r="Q4750" t="s">
        <v>36</v>
      </c>
      <c r="R4750" t="s">
        <v>55</v>
      </c>
      <c r="S4750">
        <v>0.71789999999999998</v>
      </c>
      <c r="T4750">
        <v>0.71789999999999998</v>
      </c>
      <c r="U4750">
        <v>1.55</v>
      </c>
      <c r="V4750">
        <v>-1.24E-3</v>
      </c>
      <c r="W4750" t="s">
        <v>39</v>
      </c>
      <c r="X4750" s="4">
        <f>IF(bot_orders[[#This Row],[side]]="sell", bot_orders[[#This Row],[accFillSz]]*bot_orders[[#This Row],[avgPx]] + bot_orders[[#This Row],[fee]], -bot_orders[[#This Row],[accFillSz]]*bot_orders[[#This Row],[avgPx]])</f>
        <v>-1.1127450000000001</v>
      </c>
      <c r="Y4750" s="4">
        <f>IF(bot_orders[[#This Row],[side]]="buy", bot_orders[[#This Row],[accFillSz]] + bot_orders[[#This Row],[fee]], -bot_orders[[#This Row],[accFillSz]])</f>
        <v>1.5487600000000001</v>
      </c>
      <c r="Z4750" s="4">
        <f>IF(bot_orders[[#This Row],[side]]="sell",bot_orders[[#This Row],[accFillSz]]*bot_orders[[#This Row],[avgPx]]+bot_orders[[#This Row],[fee]], 0)</f>
        <v>0</v>
      </c>
      <c r="AA4750" s="4">
        <f>IF(bot_orders[[#This Row],[side]]="sell",-bot_orders[[#This Row],[accFillSz]],bot_orders[[#This Row],[accFillSz]]+bot_orders[[#This Row],[fee]])</f>
        <v>1.5487600000000001</v>
      </c>
      <c r="AB4750">
        <v>0</v>
      </c>
      <c r="AC4750" t="s">
        <v>38</v>
      </c>
      <c r="AD4750">
        <v>0</v>
      </c>
      <c r="AE4750" t="s">
        <v>40</v>
      </c>
      <c r="AF4750" t="s">
        <v>41</v>
      </c>
      <c r="AG4750" t="s">
        <v>42</v>
      </c>
      <c r="AH4750" t="s">
        <v>28</v>
      </c>
      <c r="AI4750">
        <v>1.5487599999999999</v>
      </c>
      <c r="AJ4750">
        <v>-1.1127450000000001</v>
      </c>
    </row>
    <row r="4751" spans="1:36" x14ac:dyDescent="0.3">
      <c r="A4751">
        <v>4426</v>
      </c>
      <c r="B4751" t="s">
        <v>302</v>
      </c>
      <c r="C4751" t="s">
        <v>28</v>
      </c>
      <c r="D4751" t="s">
        <v>29</v>
      </c>
      <c r="E4751" t="s">
        <v>30</v>
      </c>
      <c r="F4751" t="s">
        <v>31</v>
      </c>
      <c r="G4751" t="s">
        <v>1573</v>
      </c>
      <c r="H4751" t="s">
        <v>13057</v>
      </c>
      <c r="I4751" s="4" t="s">
        <v>13058</v>
      </c>
      <c r="J4751" s="1">
        <f>((((bot_orders[[#This Row],[cTime]]/ 1000)+3*3600) / 86400) + DATE(1970,1,1))</f>
        <v>45775.637588692131</v>
      </c>
      <c r="K4751" s="4" t="s">
        <v>13059</v>
      </c>
      <c r="L4751" s="1">
        <f>((((bot_orders[[#This Row],[uTime]]/ 1000)+3*3600) / 86400) + DATE(1970,1,1))</f>
        <v>45775.637596087967</v>
      </c>
      <c r="M4751" t="s">
        <v>34</v>
      </c>
      <c r="N4751" t="s">
        <v>28</v>
      </c>
      <c r="O4751" t="s">
        <v>35</v>
      </c>
      <c r="P4751">
        <v>1.55</v>
      </c>
      <c r="Q4751" t="s">
        <v>36</v>
      </c>
      <c r="R4751" t="s">
        <v>55</v>
      </c>
      <c r="S4751">
        <v>0.7208</v>
      </c>
      <c r="T4751">
        <v>0.7208</v>
      </c>
      <c r="U4751">
        <v>1.55</v>
      </c>
      <c r="V4751">
        <v>-1.24E-3</v>
      </c>
      <c r="W4751" t="s">
        <v>39</v>
      </c>
      <c r="X4751" s="4">
        <f>IF(bot_orders[[#This Row],[side]]="sell", bot_orders[[#This Row],[accFillSz]]*bot_orders[[#This Row],[avgPx]] + bot_orders[[#This Row],[fee]], -bot_orders[[#This Row],[accFillSz]]*bot_orders[[#This Row],[avgPx]])</f>
        <v>-1.11724</v>
      </c>
      <c r="Y4751" s="4">
        <f>IF(bot_orders[[#This Row],[side]]="buy", bot_orders[[#This Row],[accFillSz]] + bot_orders[[#This Row],[fee]], -bot_orders[[#This Row],[accFillSz]])</f>
        <v>1.5487600000000001</v>
      </c>
      <c r="Z4751" s="4">
        <f>IF(bot_orders[[#This Row],[side]]="sell",bot_orders[[#This Row],[accFillSz]]*bot_orders[[#This Row],[avgPx]]+bot_orders[[#This Row],[fee]], 0)</f>
        <v>0</v>
      </c>
      <c r="AA4751" s="4">
        <f>IF(bot_orders[[#This Row],[side]]="sell",-bot_orders[[#This Row],[accFillSz]],bot_orders[[#This Row],[accFillSz]]+bot_orders[[#This Row],[fee]])</f>
        <v>1.5487600000000001</v>
      </c>
      <c r="AB4751">
        <v>0</v>
      </c>
      <c r="AC4751" t="s">
        <v>38</v>
      </c>
      <c r="AD4751">
        <v>0</v>
      </c>
      <c r="AE4751" t="s">
        <v>40</v>
      </c>
      <c r="AF4751" t="s">
        <v>41</v>
      </c>
      <c r="AG4751" t="s">
        <v>42</v>
      </c>
      <c r="AH4751" t="s">
        <v>28</v>
      </c>
      <c r="AI4751">
        <v>1.5487599999999999</v>
      </c>
      <c r="AJ4751">
        <v>-1.11724</v>
      </c>
    </row>
    <row r="4752" spans="1:36" x14ac:dyDescent="0.3">
      <c r="A4752">
        <v>4427</v>
      </c>
      <c r="B4752" t="s">
        <v>302</v>
      </c>
      <c r="C4752" t="s">
        <v>28</v>
      </c>
      <c r="D4752" t="s">
        <v>29</v>
      </c>
      <c r="E4752" t="s">
        <v>30</v>
      </c>
      <c r="F4752" t="s">
        <v>31</v>
      </c>
      <c r="G4752" t="s">
        <v>1627</v>
      </c>
      <c r="H4752" t="s">
        <v>13060</v>
      </c>
      <c r="I4752" s="4" t="s">
        <v>13061</v>
      </c>
      <c r="J4752" s="1">
        <f>((((bot_orders[[#This Row],[cTime]]/ 1000)+3*3600) / 86400) + DATE(1970,1,1))</f>
        <v>45775.637596111112</v>
      </c>
      <c r="K4752" s="4" t="s">
        <v>13062</v>
      </c>
      <c r="L4752" s="1">
        <f>((((bot_orders[[#This Row],[uTime]]/ 1000)+3*3600) / 86400) + DATE(1970,1,1))</f>
        <v>45775.645117650463</v>
      </c>
      <c r="M4752" t="s">
        <v>34</v>
      </c>
      <c r="N4752" t="s">
        <v>28</v>
      </c>
      <c r="O4752" t="s">
        <v>35</v>
      </c>
      <c r="P4752">
        <v>1.548</v>
      </c>
      <c r="Q4752" t="s">
        <v>36</v>
      </c>
      <c r="R4752" t="s">
        <v>37</v>
      </c>
      <c r="S4752">
        <v>0.72360000000000002</v>
      </c>
      <c r="T4752">
        <v>0.72360000000000002</v>
      </c>
      <c r="U4752">
        <v>1.548</v>
      </c>
      <c r="V4752">
        <v>-8.9610619999999999E-4</v>
      </c>
      <c r="W4752" t="s">
        <v>38</v>
      </c>
      <c r="X4752" s="4">
        <f>IF(bot_orders[[#This Row],[side]]="sell", bot_orders[[#This Row],[accFillSz]]*bot_orders[[#This Row],[avgPx]] + bot_orders[[#This Row],[fee]], -bot_orders[[#This Row],[accFillSz]]*bot_orders[[#This Row],[avgPx]])</f>
        <v>1.1192366938000002</v>
      </c>
      <c r="Y4752" s="4">
        <f>IF(bot_orders[[#This Row],[side]]="buy", bot_orders[[#This Row],[accFillSz]] + bot_orders[[#This Row],[fee]], -bot_orders[[#This Row],[accFillSz]])</f>
        <v>-1.548</v>
      </c>
      <c r="Z4752" s="4">
        <f>IF(bot_orders[[#This Row],[side]]="sell",bot_orders[[#This Row],[accFillSz]]*bot_orders[[#This Row],[avgPx]]+bot_orders[[#This Row],[fee]], 0)</f>
        <v>1.1192366938000002</v>
      </c>
      <c r="AA4752" s="4">
        <f>IF(bot_orders[[#This Row],[side]]="sell",-bot_orders[[#This Row],[accFillSz]],bot_orders[[#This Row],[accFillSz]]+bot_orders[[#This Row],[fee]])</f>
        <v>-1.548</v>
      </c>
      <c r="AB4752">
        <v>0</v>
      </c>
      <c r="AC4752" t="s">
        <v>39</v>
      </c>
      <c r="AD4752">
        <v>0</v>
      </c>
      <c r="AE4752" t="s">
        <v>40</v>
      </c>
      <c r="AF4752" t="s">
        <v>41</v>
      </c>
      <c r="AG4752" t="s">
        <v>42</v>
      </c>
      <c r="AH4752" t="s">
        <v>28</v>
      </c>
      <c r="AI4752">
        <v>-1.548</v>
      </c>
      <c r="AJ4752">
        <v>1.1192366899999999</v>
      </c>
    </row>
    <row r="4753" spans="1:36" x14ac:dyDescent="0.3">
      <c r="A4753">
        <v>4428</v>
      </c>
      <c r="B4753" t="s">
        <v>302</v>
      </c>
      <c r="C4753" t="s">
        <v>28</v>
      </c>
      <c r="D4753" t="s">
        <v>29</v>
      </c>
      <c r="E4753" t="s">
        <v>30</v>
      </c>
      <c r="F4753" t="s">
        <v>31</v>
      </c>
      <c r="G4753" t="s">
        <v>1613</v>
      </c>
      <c r="H4753" t="s">
        <v>13063</v>
      </c>
      <c r="I4753" s="4" t="s">
        <v>13064</v>
      </c>
      <c r="J4753" s="1">
        <f>((((bot_orders[[#This Row],[cTime]]/ 1000)+3*3600) / 86400) + DATE(1970,1,1))</f>
        <v>45775.637606689816</v>
      </c>
      <c r="K4753" s="4" t="s">
        <v>13065</v>
      </c>
      <c r="L4753" s="1">
        <f>((((bot_orders[[#This Row],[uTime]]/ 1000)+3*3600) / 86400) + DATE(1970,1,1))</f>
        <v>45775.637686759263</v>
      </c>
      <c r="M4753" t="s">
        <v>34</v>
      </c>
      <c r="N4753" t="s">
        <v>28</v>
      </c>
      <c r="O4753" t="s">
        <v>35</v>
      </c>
      <c r="P4753">
        <v>1.548</v>
      </c>
      <c r="Q4753" t="s">
        <v>36</v>
      </c>
      <c r="R4753" t="s">
        <v>37</v>
      </c>
      <c r="S4753">
        <v>0.7208</v>
      </c>
      <c r="T4753">
        <v>0.7208</v>
      </c>
      <c r="U4753">
        <v>1.548</v>
      </c>
      <c r="V4753">
        <v>-8.9263869999999998E-4</v>
      </c>
      <c r="W4753" t="s">
        <v>38</v>
      </c>
      <c r="X4753" s="4">
        <f>IF(bot_orders[[#This Row],[side]]="sell", bot_orders[[#This Row],[accFillSz]]*bot_orders[[#This Row],[avgPx]] + bot_orders[[#This Row],[fee]], -bot_orders[[#This Row],[accFillSz]]*bot_orders[[#This Row],[avgPx]])</f>
        <v>1.1149057613000002</v>
      </c>
      <c r="Y4753" s="4">
        <f>IF(bot_orders[[#This Row],[side]]="buy", bot_orders[[#This Row],[accFillSz]] + bot_orders[[#This Row],[fee]], -bot_orders[[#This Row],[accFillSz]])</f>
        <v>-1.548</v>
      </c>
      <c r="Z4753" s="4">
        <f>IF(bot_orders[[#This Row],[side]]="sell",bot_orders[[#This Row],[accFillSz]]*bot_orders[[#This Row],[avgPx]]+bot_orders[[#This Row],[fee]], 0)</f>
        <v>1.1149057613000002</v>
      </c>
      <c r="AA4753" s="4">
        <f>IF(bot_orders[[#This Row],[side]]="sell",-bot_orders[[#This Row],[accFillSz]],bot_orders[[#This Row],[accFillSz]]+bot_orders[[#This Row],[fee]])</f>
        <v>-1.548</v>
      </c>
      <c r="AB4753">
        <v>0</v>
      </c>
      <c r="AC4753" t="s">
        <v>39</v>
      </c>
      <c r="AD4753">
        <v>0</v>
      </c>
      <c r="AE4753" t="s">
        <v>40</v>
      </c>
      <c r="AF4753" t="s">
        <v>41</v>
      </c>
      <c r="AG4753" t="s">
        <v>42</v>
      </c>
      <c r="AH4753" t="s">
        <v>28</v>
      </c>
      <c r="AI4753">
        <v>-1.548</v>
      </c>
      <c r="AJ4753">
        <v>1.1149057600000001</v>
      </c>
    </row>
    <row r="4754" spans="1:36" x14ac:dyDescent="0.3">
      <c r="A4754">
        <v>4429</v>
      </c>
      <c r="B4754" t="s">
        <v>302</v>
      </c>
      <c r="C4754" t="s">
        <v>28</v>
      </c>
      <c r="D4754" t="s">
        <v>29</v>
      </c>
      <c r="E4754" t="s">
        <v>30</v>
      </c>
      <c r="F4754" t="s">
        <v>31</v>
      </c>
      <c r="G4754" t="s">
        <v>1613</v>
      </c>
      <c r="H4754" t="s">
        <v>13066</v>
      </c>
      <c r="I4754" s="4" t="s">
        <v>13067</v>
      </c>
      <c r="J4754" s="1">
        <f>((((bot_orders[[#This Row],[cTime]]/ 1000)+3*3600) / 86400) + DATE(1970,1,1))</f>
        <v>45775.637686770831</v>
      </c>
      <c r="K4754" s="4" t="s">
        <v>13068</v>
      </c>
      <c r="L4754" s="1">
        <f>((((bot_orders[[#This Row],[uTime]]/ 1000)+3*3600) / 86400) + DATE(1970,1,1))</f>
        <v>45775.637704108798</v>
      </c>
      <c r="M4754" t="s">
        <v>34</v>
      </c>
      <c r="N4754" t="s">
        <v>28</v>
      </c>
      <c r="O4754" t="s">
        <v>35</v>
      </c>
      <c r="P4754">
        <v>1.55</v>
      </c>
      <c r="Q4754" t="s">
        <v>36</v>
      </c>
      <c r="R4754" t="s">
        <v>55</v>
      </c>
      <c r="S4754">
        <v>0.71789999999999998</v>
      </c>
      <c r="T4754">
        <v>0.71789999999999998</v>
      </c>
      <c r="U4754">
        <v>1.55</v>
      </c>
      <c r="V4754">
        <v>-1.24E-3</v>
      </c>
      <c r="W4754" t="s">
        <v>39</v>
      </c>
      <c r="X4754" s="4">
        <f>IF(bot_orders[[#This Row],[side]]="sell", bot_orders[[#This Row],[accFillSz]]*bot_orders[[#This Row],[avgPx]] + bot_orders[[#This Row],[fee]], -bot_orders[[#This Row],[accFillSz]]*bot_orders[[#This Row],[avgPx]])</f>
        <v>-1.1127450000000001</v>
      </c>
      <c r="Y4754" s="4">
        <f>IF(bot_orders[[#This Row],[side]]="buy", bot_orders[[#This Row],[accFillSz]] + bot_orders[[#This Row],[fee]], -bot_orders[[#This Row],[accFillSz]])</f>
        <v>1.5487600000000001</v>
      </c>
      <c r="Z4754" s="4">
        <f>IF(bot_orders[[#This Row],[side]]="sell",bot_orders[[#This Row],[accFillSz]]*bot_orders[[#This Row],[avgPx]]+bot_orders[[#This Row],[fee]], 0)</f>
        <v>0</v>
      </c>
      <c r="AA4754" s="4">
        <f>IF(bot_orders[[#This Row],[side]]="sell",-bot_orders[[#This Row],[accFillSz]],bot_orders[[#This Row],[accFillSz]]+bot_orders[[#This Row],[fee]])</f>
        <v>1.5487600000000001</v>
      </c>
      <c r="AB4754">
        <v>0</v>
      </c>
      <c r="AC4754" t="s">
        <v>38</v>
      </c>
      <c r="AD4754">
        <v>0</v>
      </c>
      <c r="AE4754" t="s">
        <v>40</v>
      </c>
      <c r="AF4754" t="s">
        <v>41</v>
      </c>
      <c r="AG4754" t="s">
        <v>42</v>
      </c>
      <c r="AH4754" t="s">
        <v>28</v>
      </c>
      <c r="AI4754">
        <v>1.5487599999999999</v>
      </c>
      <c r="AJ4754">
        <v>-1.1127450000000001</v>
      </c>
    </row>
    <row r="4755" spans="1:36" x14ac:dyDescent="0.3">
      <c r="A4755">
        <v>4430</v>
      </c>
      <c r="B4755" t="s">
        <v>302</v>
      </c>
      <c r="C4755" t="s">
        <v>28</v>
      </c>
      <c r="D4755" t="s">
        <v>29</v>
      </c>
      <c r="E4755" t="s">
        <v>30</v>
      </c>
      <c r="F4755" t="s">
        <v>31</v>
      </c>
      <c r="G4755" t="s">
        <v>1620</v>
      </c>
      <c r="H4755" t="s">
        <v>13069</v>
      </c>
      <c r="I4755" s="4" t="s">
        <v>13070</v>
      </c>
      <c r="J4755" s="1">
        <f>((((bot_orders[[#This Row],[cTime]]/ 1000)+3*3600) / 86400) + DATE(1970,1,1))</f>
        <v>45775.637704120367</v>
      </c>
      <c r="K4755" s="4" t="s">
        <v>13071</v>
      </c>
      <c r="L4755" s="1">
        <f>((((bot_orders[[#This Row],[uTime]]/ 1000)+3*3600) / 86400) + DATE(1970,1,1))</f>
        <v>45775.637954583333</v>
      </c>
      <c r="M4755" t="s">
        <v>34</v>
      </c>
      <c r="N4755" t="s">
        <v>28</v>
      </c>
      <c r="O4755" t="s">
        <v>35</v>
      </c>
      <c r="P4755">
        <v>1.548</v>
      </c>
      <c r="Q4755" t="s">
        <v>36</v>
      </c>
      <c r="R4755" t="s">
        <v>37</v>
      </c>
      <c r="S4755">
        <v>0.7208</v>
      </c>
      <c r="T4755">
        <v>0.7208</v>
      </c>
      <c r="U4755">
        <v>1.548</v>
      </c>
      <c r="V4755">
        <v>-8.9263869999999998E-4</v>
      </c>
      <c r="W4755" t="s">
        <v>38</v>
      </c>
      <c r="X4755" s="4">
        <f>IF(bot_orders[[#This Row],[side]]="sell", bot_orders[[#This Row],[accFillSz]]*bot_orders[[#This Row],[avgPx]] + bot_orders[[#This Row],[fee]], -bot_orders[[#This Row],[accFillSz]]*bot_orders[[#This Row],[avgPx]])</f>
        <v>1.1149057613000002</v>
      </c>
      <c r="Y4755" s="4">
        <f>IF(bot_orders[[#This Row],[side]]="buy", bot_orders[[#This Row],[accFillSz]] + bot_orders[[#This Row],[fee]], -bot_orders[[#This Row],[accFillSz]])</f>
        <v>-1.548</v>
      </c>
      <c r="Z4755" s="4">
        <f>IF(bot_orders[[#This Row],[side]]="sell",bot_orders[[#This Row],[accFillSz]]*bot_orders[[#This Row],[avgPx]]+bot_orders[[#This Row],[fee]], 0)</f>
        <v>1.1149057613000002</v>
      </c>
      <c r="AA4755" s="4">
        <f>IF(bot_orders[[#This Row],[side]]="sell",-bot_orders[[#This Row],[accFillSz]],bot_orders[[#This Row],[accFillSz]]+bot_orders[[#This Row],[fee]])</f>
        <v>-1.548</v>
      </c>
      <c r="AB4755">
        <v>0</v>
      </c>
      <c r="AC4755" t="s">
        <v>39</v>
      </c>
      <c r="AD4755">
        <v>0</v>
      </c>
      <c r="AE4755" t="s">
        <v>40</v>
      </c>
      <c r="AF4755" t="s">
        <v>41</v>
      </c>
      <c r="AG4755" t="s">
        <v>42</v>
      </c>
      <c r="AH4755" t="s">
        <v>28</v>
      </c>
      <c r="AI4755">
        <v>-1.548</v>
      </c>
      <c r="AJ4755">
        <v>1.1149057600000001</v>
      </c>
    </row>
    <row r="4756" spans="1:36" x14ac:dyDescent="0.3">
      <c r="A4756">
        <v>4431</v>
      </c>
      <c r="B4756" t="s">
        <v>302</v>
      </c>
      <c r="C4756" t="s">
        <v>28</v>
      </c>
      <c r="D4756" t="s">
        <v>29</v>
      </c>
      <c r="E4756" t="s">
        <v>30</v>
      </c>
      <c r="F4756" t="s">
        <v>31</v>
      </c>
      <c r="G4756" t="s">
        <v>1620</v>
      </c>
      <c r="H4756" t="s">
        <v>13072</v>
      </c>
      <c r="I4756" s="4" t="s">
        <v>13073</v>
      </c>
      <c r="J4756" s="1">
        <f>((((bot_orders[[#This Row],[cTime]]/ 1000)+3*3600) / 86400) + DATE(1970,1,1))</f>
        <v>45775.637954606485</v>
      </c>
      <c r="K4756" s="4" t="s">
        <v>13074</v>
      </c>
      <c r="L4756" s="1">
        <f>((((bot_orders[[#This Row],[uTime]]/ 1000)+3*3600) / 86400) + DATE(1970,1,1))</f>
        <v>45775.704268460649</v>
      </c>
      <c r="M4756" t="s">
        <v>34</v>
      </c>
      <c r="N4756" t="s">
        <v>28</v>
      </c>
      <c r="O4756" t="s">
        <v>35</v>
      </c>
      <c r="P4756">
        <v>1.55</v>
      </c>
      <c r="Q4756" t="s">
        <v>36</v>
      </c>
      <c r="R4756" t="s">
        <v>55</v>
      </c>
      <c r="S4756">
        <v>0.71789999999999998</v>
      </c>
      <c r="T4756">
        <v>0.71789999999999998</v>
      </c>
      <c r="U4756">
        <v>1.55</v>
      </c>
      <c r="V4756">
        <v>-1.24E-3</v>
      </c>
      <c r="W4756" t="s">
        <v>39</v>
      </c>
      <c r="X4756" s="4">
        <f>IF(bot_orders[[#This Row],[side]]="sell", bot_orders[[#This Row],[accFillSz]]*bot_orders[[#This Row],[avgPx]] + bot_orders[[#This Row],[fee]], -bot_orders[[#This Row],[accFillSz]]*bot_orders[[#This Row],[avgPx]])</f>
        <v>-1.1127450000000001</v>
      </c>
      <c r="Y4756" s="4">
        <f>IF(bot_orders[[#This Row],[side]]="buy", bot_orders[[#This Row],[accFillSz]] + bot_orders[[#This Row],[fee]], -bot_orders[[#This Row],[accFillSz]])</f>
        <v>1.5487600000000001</v>
      </c>
      <c r="Z4756" s="4">
        <f>IF(bot_orders[[#This Row],[side]]="sell",bot_orders[[#This Row],[accFillSz]]*bot_orders[[#This Row],[avgPx]]+bot_orders[[#This Row],[fee]], 0)</f>
        <v>0</v>
      </c>
      <c r="AA4756" s="4">
        <f>IF(bot_orders[[#This Row],[side]]="sell",-bot_orders[[#This Row],[accFillSz]],bot_orders[[#This Row],[accFillSz]]+bot_orders[[#This Row],[fee]])</f>
        <v>1.5487600000000001</v>
      </c>
      <c r="AB4756">
        <v>0</v>
      </c>
      <c r="AC4756" t="s">
        <v>38</v>
      </c>
      <c r="AD4756">
        <v>0</v>
      </c>
      <c r="AE4756" t="s">
        <v>40</v>
      </c>
      <c r="AF4756" t="s">
        <v>41</v>
      </c>
      <c r="AG4756" t="s">
        <v>42</v>
      </c>
      <c r="AH4756" t="s">
        <v>28</v>
      </c>
      <c r="AI4756">
        <v>1.5487599999999999</v>
      </c>
      <c r="AJ4756">
        <v>-1.1127450000000001</v>
      </c>
    </row>
    <row r="4757" spans="1:36" x14ac:dyDescent="0.3">
      <c r="A4757">
        <v>4432</v>
      </c>
      <c r="B4757" t="s">
        <v>302</v>
      </c>
      <c r="C4757" t="s">
        <v>28</v>
      </c>
      <c r="D4757" t="s">
        <v>29</v>
      </c>
      <c r="E4757" t="s">
        <v>30</v>
      </c>
      <c r="F4757" t="s">
        <v>31</v>
      </c>
      <c r="G4757" t="s">
        <v>1627</v>
      </c>
      <c r="H4757" t="s">
        <v>13075</v>
      </c>
      <c r="I4757" s="4" t="s">
        <v>13076</v>
      </c>
      <c r="J4757" s="1">
        <f>((((bot_orders[[#This Row],[cTime]]/ 1000)+3*3600) / 86400) + DATE(1970,1,1))</f>
        <v>45775.645117673615</v>
      </c>
      <c r="K4757" s="4" t="s">
        <v>13077</v>
      </c>
      <c r="L4757" s="1">
        <f>((((bot_orders[[#This Row],[uTime]]/ 1000)+3*3600) / 86400) + DATE(1970,1,1))</f>
        <v>45775.646596261577</v>
      </c>
      <c r="M4757" t="s">
        <v>34</v>
      </c>
      <c r="N4757" t="s">
        <v>28</v>
      </c>
      <c r="O4757" t="s">
        <v>35</v>
      </c>
      <c r="P4757">
        <v>1.55</v>
      </c>
      <c r="Q4757" t="s">
        <v>36</v>
      </c>
      <c r="R4757" t="s">
        <v>55</v>
      </c>
      <c r="S4757">
        <v>0.7208</v>
      </c>
      <c r="T4757">
        <v>0.7208</v>
      </c>
      <c r="U4757">
        <v>1.55</v>
      </c>
      <c r="V4757">
        <v>-1.24E-3</v>
      </c>
      <c r="W4757" t="s">
        <v>39</v>
      </c>
      <c r="X4757" s="4">
        <f>IF(bot_orders[[#This Row],[side]]="sell", bot_orders[[#This Row],[accFillSz]]*bot_orders[[#This Row],[avgPx]] + bot_orders[[#This Row],[fee]], -bot_orders[[#This Row],[accFillSz]]*bot_orders[[#This Row],[avgPx]])</f>
        <v>-1.11724</v>
      </c>
      <c r="Y4757" s="4">
        <f>IF(bot_orders[[#This Row],[side]]="buy", bot_orders[[#This Row],[accFillSz]] + bot_orders[[#This Row],[fee]], -bot_orders[[#This Row],[accFillSz]])</f>
        <v>1.5487600000000001</v>
      </c>
      <c r="Z4757" s="4">
        <f>IF(bot_orders[[#This Row],[side]]="sell",bot_orders[[#This Row],[accFillSz]]*bot_orders[[#This Row],[avgPx]]+bot_orders[[#This Row],[fee]], 0)</f>
        <v>0</v>
      </c>
      <c r="AA4757" s="4">
        <f>IF(bot_orders[[#This Row],[side]]="sell",-bot_orders[[#This Row],[accFillSz]],bot_orders[[#This Row],[accFillSz]]+bot_orders[[#This Row],[fee]])</f>
        <v>1.5487600000000001</v>
      </c>
      <c r="AB4757">
        <v>0</v>
      </c>
      <c r="AC4757" t="s">
        <v>38</v>
      </c>
      <c r="AD4757">
        <v>0</v>
      </c>
      <c r="AE4757" t="s">
        <v>40</v>
      </c>
      <c r="AF4757" t="s">
        <v>41</v>
      </c>
      <c r="AG4757" t="s">
        <v>42</v>
      </c>
      <c r="AH4757" t="s">
        <v>28</v>
      </c>
      <c r="AI4757">
        <v>1.5487599999999999</v>
      </c>
      <c r="AJ4757">
        <v>-1.11724</v>
      </c>
    </row>
    <row r="4758" spans="1:36" x14ac:dyDescent="0.3">
      <c r="A4758">
        <v>4433</v>
      </c>
      <c r="B4758" t="s">
        <v>302</v>
      </c>
      <c r="C4758" t="s">
        <v>28</v>
      </c>
      <c r="D4758" t="s">
        <v>29</v>
      </c>
      <c r="E4758" t="s">
        <v>30</v>
      </c>
      <c r="F4758" t="s">
        <v>31</v>
      </c>
      <c r="G4758" t="s">
        <v>1634</v>
      </c>
      <c r="H4758" t="s">
        <v>13078</v>
      </c>
      <c r="I4758" s="4" t="s">
        <v>13079</v>
      </c>
      <c r="J4758" s="1">
        <f>((((bot_orders[[#This Row],[cTime]]/ 1000)+3*3600) / 86400) + DATE(1970,1,1))</f>
        <v>45775.646596284721</v>
      </c>
      <c r="K4758" s="4" t="s">
        <v>13080</v>
      </c>
      <c r="L4758" s="1">
        <f>((((bot_orders[[#This Row],[uTime]]/ 1000)+3*3600) / 86400) + DATE(1970,1,1))</f>
        <v>45775.648252650462</v>
      </c>
      <c r="M4758" t="s">
        <v>34</v>
      </c>
      <c r="N4758" t="s">
        <v>28</v>
      </c>
      <c r="O4758" t="s">
        <v>35</v>
      </c>
      <c r="P4758">
        <v>1.548</v>
      </c>
      <c r="Q4758" t="s">
        <v>36</v>
      </c>
      <c r="R4758" t="s">
        <v>37</v>
      </c>
      <c r="S4758">
        <v>0.72360000000000002</v>
      </c>
      <c r="T4758">
        <v>0.72360000000000002</v>
      </c>
      <c r="U4758">
        <v>1.548</v>
      </c>
      <c r="V4758">
        <v>-8.9610619999999999E-4</v>
      </c>
      <c r="W4758" t="s">
        <v>38</v>
      </c>
      <c r="X4758" s="4">
        <f>IF(bot_orders[[#This Row],[side]]="sell", bot_orders[[#This Row],[accFillSz]]*bot_orders[[#This Row],[avgPx]] + bot_orders[[#This Row],[fee]], -bot_orders[[#This Row],[accFillSz]]*bot_orders[[#This Row],[avgPx]])</f>
        <v>1.1192366938000002</v>
      </c>
      <c r="Y4758" s="4">
        <f>IF(bot_orders[[#This Row],[side]]="buy", bot_orders[[#This Row],[accFillSz]] + bot_orders[[#This Row],[fee]], -bot_orders[[#This Row],[accFillSz]])</f>
        <v>-1.548</v>
      </c>
      <c r="Z4758" s="4">
        <f>IF(bot_orders[[#This Row],[side]]="sell",bot_orders[[#This Row],[accFillSz]]*bot_orders[[#This Row],[avgPx]]+bot_orders[[#This Row],[fee]], 0)</f>
        <v>1.1192366938000002</v>
      </c>
      <c r="AA4758" s="4">
        <f>IF(bot_orders[[#This Row],[side]]="sell",-bot_orders[[#This Row],[accFillSz]],bot_orders[[#This Row],[accFillSz]]+bot_orders[[#This Row],[fee]])</f>
        <v>-1.548</v>
      </c>
      <c r="AB4758">
        <v>0</v>
      </c>
      <c r="AC4758" t="s">
        <v>39</v>
      </c>
      <c r="AD4758">
        <v>0</v>
      </c>
      <c r="AE4758" t="s">
        <v>40</v>
      </c>
      <c r="AF4758" t="s">
        <v>41</v>
      </c>
      <c r="AG4758" t="s">
        <v>42</v>
      </c>
      <c r="AH4758" t="s">
        <v>28</v>
      </c>
      <c r="AI4758">
        <v>-1.548</v>
      </c>
      <c r="AJ4758">
        <v>1.1192366899999999</v>
      </c>
    </row>
    <row r="4759" spans="1:36" x14ac:dyDescent="0.3">
      <c r="A4759">
        <v>4434</v>
      </c>
      <c r="B4759" t="s">
        <v>302</v>
      </c>
      <c r="C4759" t="s">
        <v>28</v>
      </c>
      <c r="D4759" t="s">
        <v>29</v>
      </c>
      <c r="E4759" t="s">
        <v>30</v>
      </c>
      <c r="F4759" t="s">
        <v>31</v>
      </c>
      <c r="G4759" t="s">
        <v>1634</v>
      </c>
      <c r="H4759" t="s">
        <v>13081</v>
      </c>
      <c r="I4759" s="4" t="s">
        <v>13082</v>
      </c>
      <c r="J4759" s="1">
        <f>((((bot_orders[[#This Row],[cTime]]/ 1000)+3*3600) / 86400) + DATE(1970,1,1))</f>
        <v>45775.648252673607</v>
      </c>
      <c r="K4759" s="4" t="s">
        <v>13083</v>
      </c>
      <c r="L4759" s="1">
        <f>((((bot_orders[[#This Row],[uTime]]/ 1000)+3*3600) / 86400) + DATE(1970,1,1))</f>
        <v>45775.667598900465</v>
      </c>
      <c r="M4759" t="s">
        <v>34</v>
      </c>
      <c r="N4759" t="s">
        <v>28</v>
      </c>
      <c r="O4759" t="s">
        <v>35</v>
      </c>
      <c r="P4759">
        <v>1.55</v>
      </c>
      <c r="Q4759" t="s">
        <v>36</v>
      </c>
      <c r="R4759" t="s">
        <v>55</v>
      </c>
      <c r="S4759">
        <v>0.7208</v>
      </c>
      <c r="T4759">
        <v>0.7208</v>
      </c>
      <c r="U4759">
        <v>1.55</v>
      </c>
      <c r="V4759">
        <v>-1.24E-3</v>
      </c>
      <c r="W4759" t="s">
        <v>39</v>
      </c>
      <c r="X4759" s="4">
        <f>IF(bot_orders[[#This Row],[side]]="sell", bot_orders[[#This Row],[accFillSz]]*bot_orders[[#This Row],[avgPx]] + bot_orders[[#This Row],[fee]], -bot_orders[[#This Row],[accFillSz]]*bot_orders[[#This Row],[avgPx]])</f>
        <v>-1.11724</v>
      </c>
      <c r="Y4759" s="4">
        <f>IF(bot_orders[[#This Row],[side]]="buy", bot_orders[[#This Row],[accFillSz]] + bot_orders[[#This Row],[fee]], -bot_orders[[#This Row],[accFillSz]])</f>
        <v>1.5487600000000001</v>
      </c>
      <c r="Z4759" s="4">
        <f>IF(bot_orders[[#This Row],[side]]="sell",bot_orders[[#This Row],[accFillSz]]*bot_orders[[#This Row],[avgPx]]+bot_orders[[#This Row],[fee]], 0)</f>
        <v>0</v>
      </c>
      <c r="AA4759" s="4">
        <f>IF(bot_orders[[#This Row],[side]]="sell",-bot_orders[[#This Row],[accFillSz]],bot_orders[[#This Row],[accFillSz]]+bot_orders[[#This Row],[fee]])</f>
        <v>1.5487600000000001</v>
      </c>
      <c r="AB4759">
        <v>0</v>
      </c>
      <c r="AC4759" t="s">
        <v>38</v>
      </c>
      <c r="AD4759">
        <v>0</v>
      </c>
      <c r="AE4759" t="s">
        <v>40</v>
      </c>
      <c r="AF4759" t="s">
        <v>41</v>
      </c>
      <c r="AG4759" t="s">
        <v>42</v>
      </c>
      <c r="AH4759" t="s">
        <v>28</v>
      </c>
      <c r="AI4759">
        <v>1.5487599999999999</v>
      </c>
      <c r="AJ4759">
        <v>-1.11724</v>
      </c>
    </row>
    <row r="4760" spans="1:36" x14ac:dyDescent="0.3">
      <c r="A4760">
        <v>4436</v>
      </c>
      <c r="B4760" t="s">
        <v>302</v>
      </c>
      <c r="C4760" t="s">
        <v>28</v>
      </c>
      <c r="D4760" t="s">
        <v>29</v>
      </c>
      <c r="E4760" t="s">
        <v>30</v>
      </c>
      <c r="F4760" t="s">
        <v>31</v>
      </c>
      <c r="G4760" t="s">
        <v>1641</v>
      </c>
      <c r="H4760" t="s">
        <v>13084</v>
      </c>
      <c r="I4760" s="4" t="s">
        <v>13085</v>
      </c>
      <c r="J4760" s="1">
        <f>((((bot_orders[[#This Row],[cTime]]/ 1000)+3*3600) / 86400) + DATE(1970,1,1))</f>
        <v>45775.649656400463</v>
      </c>
      <c r="K4760" s="4" t="s">
        <v>13086</v>
      </c>
      <c r="L4760" s="1">
        <f>((((bot_orders[[#This Row],[uTime]]/ 1000)+3*3600) / 86400) + DATE(1970,1,1))</f>
        <v>45775.660139490741</v>
      </c>
      <c r="M4760" t="s">
        <v>34</v>
      </c>
      <c r="N4760" t="s">
        <v>28</v>
      </c>
      <c r="O4760" t="s">
        <v>35</v>
      </c>
      <c r="P4760">
        <v>1.55</v>
      </c>
      <c r="Q4760" t="s">
        <v>36</v>
      </c>
      <c r="R4760" t="s">
        <v>55</v>
      </c>
      <c r="S4760">
        <v>0.72360000000000002</v>
      </c>
      <c r="T4760">
        <v>0.72360000000000002</v>
      </c>
      <c r="U4760">
        <v>1.55</v>
      </c>
      <c r="V4760">
        <v>-1.24E-3</v>
      </c>
      <c r="W4760" t="s">
        <v>39</v>
      </c>
      <c r="X4760" s="4">
        <f>IF(bot_orders[[#This Row],[side]]="sell", bot_orders[[#This Row],[accFillSz]]*bot_orders[[#This Row],[avgPx]] + bot_orders[[#This Row],[fee]], -bot_orders[[#This Row],[accFillSz]]*bot_orders[[#This Row],[avgPx]])</f>
        <v>-1.12158</v>
      </c>
      <c r="Y4760" s="4">
        <f>IF(bot_orders[[#This Row],[side]]="buy", bot_orders[[#This Row],[accFillSz]] + bot_orders[[#This Row],[fee]], -bot_orders[[#This Row],[accFillSz]])</f>
        <v>1.5487600000000001</v>
      </c>
      <c r="Z4760" s="4">
        <f>IF(bot_orders[[#This Row],[side]]="sell",bot_orders[[#This Row],[accFillSz]]*bot_orders[[#This Row],[avgPx]]+bot_orders[[#This Row],[fee]], 0)</f>
        <v>0</v>
      </c>
      <c r="AA4760" s="4">
        <f>IF(bot_orders[[#This Row],[side]]="sell",-bot_orders[[#This Row],[accFillSz]],bot_orders[[#This Row],[accFillSz]]+bot_orders[[#This Row],[fee]])</f>
        <v>1.5487600000000001</v>
      </c>
      <c r="AB4760">
        <v>0</v>
      </c>
      <c r="AC4760" t="s">
        <v>38</v>
      </c>
      <c r="AD4760">
        <v>0</v>
      </c>
      <c r="AE4760" t="s">
        <v>40</v>
      </c>
      <c r="AF4760" t="s">
        <v>41</v>
      </c>
      <c r="AG4760" t="s">
        <v>42</v>
      </c>
      <c r="AH4760" t="s">
        <v>28</v>
      </c>
      <c r="AI4760">
        <v>1.5487599999999999</v>
      </c>
      <c r="AJ4760">
        <v>-1.12158</v>
      </c>
    </row>
    <row r="4761" spans="1:36" x14ac:dyDescent="0.3">
      <c r="A4761">
        <v>4437</v>
      </c>
      <c r="B4761" t="s">
        <v>302</v>
      </c>
      <c r="C4761" t="s">
        <v>28</v>
      </c>
      <c r="D4761" t="s">
        <v>29</v>
      </c>
      <c r="E4761" t="s">
        <v>30</v>
      </c>
      <c r="F4761" t="s">
        <v>31</v>
      </c>
      <c r="G4761" t="s">
        <v>1648</v>
      </c>
      <c r="H4761" t="s">
        <v>13087</v>
      </c>
      <c r="I4761" s="4" t="s">
        <v>13088</v>
      </c>
      <c r="J4761" s="1">
        <f>((((bot_orders[[#This Row],[cTime]]/ 1000)+3*3600) / 86400) + DATE(1970,1,1))</f>
        <v>45775.660139513886</v>
      </c>
      <c r="K4761" s="4" t="s">
        <v>13089</v>
      </c>
      <c r="L4761" s="1">
        <f>((((bot_orders[[#This Row],[uTime]]/ 1000)+3*3600) / 86400) + DATE(1970,1,1))</f>
        <v>45775.672127546291</v>
      </c>
      <c r="M4761" t="s">
        <v>34</v>
      </c>
      <c r="N4761" t="s">
        <v>28</v>
      </c>
      <c r="O4761" t="s">
        <v>35</v>
      </c>
      <c r="P4761">
        <v>1.548</v>
      </c>
      <c r="Q4761" t="s">
        <v>36</v>
      </c>
      <c r="R4761" t="s">
        <v>37</v>
      </c>
      <c r="S4761">
        <v>0.72640000000000005</v>
      </c>
      <c r="T4761">
        <v>0.72640000000000005</v>
      </c>
      <c r="U4761">
        <v>1.548</v>
      </c>
      <c r="V4761">
        <v>-8.9957380000000003E-4</v>
      </c>
      <c r="W4761" t="s">
        <v>38</v>
      </c>
      <c r="X4761" s="4">
        <f>IF(bot_orders[[#This Row],[side]]="sell", bot_orders[[#This Row],[accFillSz]]*bot_orders[[#This Row],[avgPx]] + bot_orders[[#This Row],[fee]], -bot_orders[[#This Row],[accFillSz]]*bot_orders[[#This Row],[avgPx]])</f>
        <v>1.1235676262000001</v>
      </c>
      <c r="Y4761" s="4">
        <f>IF(bot_orders[[#This Row],[side]]="buy", bot_orders[[#This Row],[accFillSz]] + bot_orders[[#This Row],[fee]], -bot_orders[[#This Row],[accFillSz]])</f>
        <v>-1.548</v>
      </c>
      <c r="Z4761" s="4">
        <f>IF(bot_orders[[#This Row],[side]]="sell",bot_orders[[#This Row],[accFillSz]]*bot_orders[[#This Row],[avgPx]]+bot_orders[[#This Row],[fee]], 0)</f>
        <v>1.1235676262000001</v>
      </c>
      <c r="AA4761" s="4">
        <f>IF(bot_orders[[#This Row],[side]]="sell",-bot_orders[[#This Row],[accFillSz]],bot_orders[[#This Row],[accFillSz]]+bot_orders[[#This Row],[fee]])</f>
        <v>-1.548</v>
      </c>
      <c r="AB4761">
        <v>0</v>
      </c>
      <c r="AC4761" t="s">
        <v>39</v>
      </c>
      <c r="AD4761">
        <v>0</v>
      </c>
      <c r="AE4761" t="s">
        <v>40</v>
      </c>
      <c r="AF4761" t="s">
        <v>41</v>
      </c>
      <c r="AG4761" t="s">
        <v>42</v>
      </c>
      <c r="AH4761" t="s">
        <v>28</v>
      </c>
      <c r="AI4761">
        <v>-1.548</v>
      </c>
      <c r="AJ4761">
        <v>1.1235676299999999</v>
      </c>
    </row>
    <row r="4762" spans="1:36" x14ac:dyDescent="0.3">
      <c r="A4762">
        <v>4438</v>
      </c>
      <c r="B4762" t="s">
        <v>302</v>
      </c>
      <c r="C4762" t="s">
        <v>28</v>
      </c>
      <c r="D4762" t="s">
        <v>29</v>
      </c>
      <c r="E4762" t="s">
        <v>30</v>
      </c>
      <c r="F4762" t="s">
        <v>31</v>
      </c>
      <c r="G4762" t="s">
        <v>1597</v>
      </c>
      <c r="H4762" t="s">
        <v>13090</v>
      </c>
      <c r="I4762" s="4" t="s">
        <v>13091</v>
      </c>
      <c r="J4762" s="1">
        <f>((((bot_orders[[#This Row],[cTime]]/ 1000)+3*3600) / 86400) + DATE(1970,1,1))</f>
        <v>45775.66759892361</v>
      </c>
      <c r="K4762" s="4" t="s">
        <v>13092</v>
      </c>
      <c r="L4762" s="1">
        <f>((((bot_orders[[#This Row],[uTime]]/ 1000)+3*3600) / 86400) + DATE(1970,1,1))</f>
        <v>45775.670105868056</v>
      </c>
      <c r="M4762" t="s">
        <v>34</v>
      </c>
      <c r="N4762" t="s">
        <v>28</v>
      </c>
      <c r="O4762" t="s">
        <v>35</v>
      </c>
      <c r="P4762">
        <v>1.548</v>
      </c>
      <c r="Q4762" t="s">
        <v>36</v>
      </c>
      <c r="R4762" t="s">
        <v>37</v>
      </c>
      <c r="S4762">
        <v>0.72360000000000002</v>
      </c>
      <c r="T4762">
        <v>0.72360000000000002</v>
      </c>
      <c r="U4762">
        <v>1.548</v>
      </c>
      <c r="V4762">
        <v>-8.9610619999999999E-4</v>
      </c>
      <c r="W4762" t="s">
        <v>38</v>
      </c>
      <c r="X4762" s="4">
        <f>IF(bot_orders[[#This Row],[side]]="sell", bot_orders[[#This Row],[accFillSz]]*bot_orders[[#This Row],[avgPx]] + bot_orders[[#This Row],[fee]], -bot_orders[[#This Row],[accFillSz]]*bot_orders[[#This Row],[avgPx]])</f>
        <v>1.1192366938000002</v>
      </c>
      <c r="Y4762" s="4">
        <f>IF(bot_orders[[#This Row],[side]]="buy", bot_orders[[#This Row],[accFillSz]] + bot_orders[[#This Row],[fee]], -bot_orders[[#This Row],[accFillSz]])</f>
        <v>-1.548</v>
      </c>
      <c r="Z4762" s="4">
        <f>IF(bot_orders[[#This Row],[side]]="sell",bot_orders[[#This Row],[accFillSz]]*bot_orders[[#This Row],[avgPx]]+bot_orders[[#This Row],[fee]], 0)</f>
        <v>1.1192366938000002</v>
      </c>
      <c r="AA4762" s="4">
        <f>IF(bot_orders[[#This Row],[side]]="sell",-bot_orders[[#This Row],[accFillSz]],bot_orders[[#This Row],[accFillSz]]+bot_orders[[#This Row],[fee]])</f>
        <v>-1.548</v>
      </c>
      <c r="AB4762">
        <v>0</v>
      </c>
      <c r="AC4762" t="s">
        <v>39</v>
      </c>
      <c r="AD4762">
        <v>0</v>
      </c>
      <c r="AE4762" t="s">
        <v>40</v>
      </c>
      <c r="AF4762" t="s">
        <v>41</v>
      </c>
      <c r="AG4762" t="s">
        <v>42</v>
      </c>
      <c r="AH4762" t="s">
        <v>28</v>
      </c>
      <c r="AI4762">
        <v>-1.548</v>
      </c>
      <c r="AJ4762">
        <v>1.1192366899999999</v>
      </c>
    </row>
    <row r="4763" spans="1:36" x14ac:dyDescent="0.3">
      <c r="A4763">
        <v>4440</v>
      </c>
      <c r="B4763" t="s">
        <v>302</v>
      </c>
      <c r="C4763" t="s">
        <v>28</v>
      </c>
      <c r="D4763" t="s">
        <v>29</v>
      </c>
      <c r="E4763" t="s">
        <v>30</v>
      </c>
      <c r="F4763" t="s">
        <v>31</v>
      </c>
      <c r="G4763" t="s">
        <v>1597</v>
      </c>
      <c r="H4763" t="s">
        <v>13093</v>
      </c>
      <c r="I4763" s="4" t="s">
        <v>13094</v>
      </c>
      <c r="J4763" s="1">
        <f>((((bot_orders[[#This Row],[cTime]]/ 1000)+3*3600) / 86400) + DATE(1970,1,1))</f>
        <v>45775.6701058912</v>
      </c>
      <c r="K4763" s="4" t="s">
        <v>13095</v>
      </c>
      <c r="L4763" s="1">
        <f>((((bot_orders[[#This Row],[uTime]]/ 1000)+3*3600) / 86400) + DATE(1970,1,1))</f>
        <v>45775.673313587962</v>
      </c>
      <c r="M4763" t="s">
        <v>34</v>
      </c>
      <c r="N4763" t="s">
        <v>28</v>
      </c>
      <c r="O4763" t="s">
        <v>35</v>
      </c>
      <c r="P4763">
        <v>1.55</v>
      </c>
      <c r="Q4763" t="s">
        <v>36</v>
      </c>
      <c r="R4763" t="s">
        <v>55</v>
      </c>
      <c r="S4763">
        <v>0.7208</v>
      </c>
      <c r="T4763">
        <v>0.7208</v>
      </c>
      <c r="U4763">
        <v>1.55</v>
      </c>
      <c r="V4763">
        <v>-1.24E-3</v>
      </c>
      <c r="W4763" t="s">
        <v>39</v>
      </c>
      <c r="X4763" s="4">
        <f>IF(bot_orders[[#This Row],[side]]="sell", bot_orders[[#This Row],[accFillSz]]*bot_orders[[#This Row],[avgPx]] + bot_orders[[#This Row],[fee]], -bot_orders[[#This Row],[accFillSz]]*bot_orders[[#This Row],[avgPx]])</f>
        <v>-1.11724</v>
      </c>
      <c r="Y4763" s="4">
        <f>IF(bot_orders[[#This Row],[side]]="buy", bot_orders[[#This Row],[accFillSz]] + bot_orders[[#This Row],[fee]], -bot_orders[[#This Row],[accFillSz]])</f>
        <v>1.5487600000000001</v>
      </c>
      <c r="Z4763" s="4">
        <f>IF(bot_orders[[#This Row],[side]]="sell",bot_orders[[#This Row],[accFillSz]]*bot_orders[[#This Row],[avgPx]]+bot_orders[[#This Row],[fee]], 0)</f>
        <v>0</v>
      </c>
      <c r="AA4763" s="4">
        <f>IF(bot_orders[[#This Row],[side]]="sell",-bot_orders[[#This Row],[accFillSz]],bot_orders[[#This Row],[accFillSz]]+bot_orders[[#This Row],[fee]])</f>
        <v>1.5487600000000001</v>
      </c>
      <c r="AB4763">
        <v>0</v>
      </c>
      <c r="AC4763" t="s">
        <v>38</v>
      </c>
      <c r="AD4763">
        <v>0</v>
      </c>
      <c r="AE4763" t="s">
        <v>40</v>
      </c>
      <c r="AF4763" t="s">
        <v>41</v>
      </c>
      <c r="AG4763" t="s">
        <v>42</v>
      </c>
      <c r="AH4763" t="s">
        <v>28</v>
      </c>
      <c r="AI4763">
        <v>1.5487599999999999</v>
      </c>
      <c r="AJ4763">
        <v>-1.11724</v>
      </c>
    </row>
    <row r="4764" spans="1:36" x14ac:dyDescent="0.3">
      <c r="A4764">
        <v>4442</v>
      </c>
      <c r="B4764" t="s">
        <v>302</v>
      </c>
      <c r="C4764" t="s">
        <v>28</v>
      </c>
      <c r="D4764" t="s">
        <v>29</v>
      </c>
      <c r="E4764" t="s">
        <v>30</v>
      </c>
      <c r="F4764" t="s">
        <v>31</v>
      </c>
      <c r="G4764" t="s">
        <v>1648</v>
      </c>
      <c r="H4764" t="s">
        <v>13096</v>
      </c>
      <c r="I4764" s="4" t="s">
        <v>13097</v>
      </c>
      <c r="J4764" s="1">
        <f>((((bot_orders[[#This Row],[cTime]]/ 1000)+3*3600) / 86400) + DATE(1970,1,1))</f>
        <v>45775.672127569444</v>
      </c>
      <c r="K4764" s="4" t="s">
        <v>13098</v>
      </c>
      <c r="L4764" s="1">
        <f>((((bot_orders[[#This Row],[uTime]]/ 1000)+3*3600) / 86400) + DATE(1970,1,1))</f>
        <v>45775.673036342589</v>
      </c>
      <c r="M4764" t="s">
        <v>34</v>
      </c>
      <c r="N4764" t="s">
        <v>28</v>
      </c>
      <c r="O4764" t="s">
        <v>35</v>
      </c>
      <c r="P4764">
        <v>1.55</v>
      </c>
      <c r="Q4764" t="s">
        <v>36</v>
      </c>
      <c r="R4764" t="s">
        <v>55</v>
      </c>
      <c r="S4764">
        <v>0.72360000000000002</v>
      </c>
      <c r="T4764">
        <v>0.72360000000000002</v>
      </c>
      <c r="U4764">
        <v>1.55</v>
      </c>
      <c r="V4764">
        <v>-1.24E-3</v>
      </c>
      <c r="W4764" t="s">
        <v>39</v>
      </c>
      <c r="X4764" s="4">
        <f>IF(bot_orders[[#This Row],[side]]="sell", bot_orders[[#This Row],[accFillSz]]*bot_orders[[#This Row],[avgPx]] + bot_orders[[#This Row],[fee]], -bot_orders[[#This Row],[accFillSz]]*bot_orders[[#This Row],[avgPx]])</f>
        <v>-1.12158</v>
      </c>
      <c r="Y4764" s="4">
        <f>IF(bot_orders[[#This Row],[side]]="buy", bot_orders[[#This Row],[accFillSz]] + bot_orders[[#This Row],[fee]], -bot_orders[[#This Row],[accFillSz]])</f>
        <v>1.5487600000000001</v>
      </c>
      <c r="Z4764" s="4">
        <f>IF(bot_orders[[#This Row],[side]]="sell",bot_orders[[#This Row],[accFillSz]]*bot_orders[[#This Row],[avgPx]]+bot_orders[[#This Row],[fee]], 0)</f>
        <v>0</v>
      </c>
      <c r="AA4764" s="4">
        <f>IF(bot_orders[[#This Row],[side]]="sell",-bot_orders[[#This Row],[accFillSz]],bot_orders[[#This Row],[accFillSz]]+bot_orders[[#This Row],[fee]])</f>
        <v>1.5487600000000001</v>
      </c>
      <c r="AB4764">
        <v>0</v>
      </c>
      <c r="AC4764" t="s">
        <v>38</v>
      </c>
      <c r="AD4764">
        <v>0</v>
      </c>
      <c r="AE4764" t="s">
        <v>40</v>
      </c>
      <c r="AF4764" t="s">
        <v>41</v>
      </c>
      <c r="AG4764" t="s">
        <v>42</v>
      </c>
      <c r="AH4764" t="s">
        <v>28</v>
      </c>
      <c r="AI4764">
        <v>1.5487599999999999</v>
      </c>
      <c r="AJ4764">
        <v>-1.12158</v>
      </c>
    </row>
    <row r="4765" spans="1:36" x14ac:dyDescent="0.3">
      <c r="A4765">
        <v>4443</v>
      </c>
      <c r="B4765" t="s">
        <v>302</v>
      </c>
      <c r="C4765" t="s">
        <v>28</v>
      </c>
      <c r="D4765" t="s">
        <v>29</v>
      </c>
      <c r="E4765" t="s">
        <v>30</v>
      </c>
      <c r="F4765" t="s">
        <v>31</v>
      </c>
      <c r="G4765" t="s">
        <v>2889</v>
      </c>
      <c r="H4765" t="s">
        <v>13099</v>
      </c>
      <c r="I4765" s="4" t="s">
        <v>13100</v>
      </c>
      <c r="J4765" s="1">
        <f>((((bot_orders[[#This Row],[cTime]]/ 1000)+3*3600) / 86400) + DATE(1970,1,1))</f>
        <v>45775.673036354172</v>
      </c>
      <c r="K4765" s="4" t="s">
        <v>13101</v>
      </c>
      <c r="L4765" s="1">
        <f>((((bot_orders[[#This Row],[uTime]]/ 1000)+3*3600) / 86400) + DATE(1970,1,1))</f>
        <v>45775.689297743054</v>
      </c>
      <c r="M4765" t="s">
        <v>34</v>
      </c>
      <c r="N4765" t="s">
        <v>28</v>
      </c>
      <c r="O4765" t="s">
        <v>35</v>
      </c>
      <c r="P4765">
        <v>1.548</v>
      </c>
      <c r="Q4765" t="s">
        <v>36</v>
      </c>
      <c r="R4765" t="s">
        <v>37</v>
      </c>
      <c r="S4765">
        <v>0.72640000000000005</v>
      </c>
      <c r="T4765">
        <v>0.72640000000000005</v>
      </c>
      <c r="U4765">
        <v>1.548</v>
      </c>
      <c r="V4765">
        <v>-8.9957380000000003E-4</v>
      </c>
      <c r="W4765" t="s">
        <v>38</v>
      </c>
      <c r="X4765" s="4">
        <f>IF(bot_orders[[#This Row],[side]]="sell", bot_orders[[#This Row],[accFillSz]]*bot_orders[[#This Row],[avgPx]] + bot_orders[[#This Row],[fee]], -bot_orders[[#This Row],[accFillSz]]*bot_orders[[#This Row],[avgPx]])</f>
        <v>1.1235676262000001</v>
      </c>
      <c r="Y4765" s="4">
        <f>IF(bot_orders[[#This Row],[side]]="buy", bot_orders[[#This Row],[accFillSz]] + bot_orders[[#This Row],[fee]], -bot_orders[[#This Row],[accFillSz]])</f>
        <v>-1.548</v>
      </c>
      <c r="Z4765" s="4">
        <f>IF(bot_orders[[#This Row],[side]]="sell",bot_orders[[#This Row],[accFillSz]]*bot_orders[[#This Row],[avgPx]]+bot_orders[[#This Row],[fee]], 0)</f>
        <v>1.1235676262000001</v>
      </c>
      <c r="AA4765" s="4">
        <f>IF(bot_orders[[#This Row],[side]]="sell",-bot_orders[[#This Row],[accFillSz]],bot_orders[[#This Row],[accFillSz]]+bot_orders[[#This Row],[fee]])</f>
        <v>-1.548</v>
      </c>
      <c r="AB4765">
        <v>0</v>
      </c>
      <c r="AC4765" t="s">
        <v>39</v>
      </c>
      <c r="AD4765">
        <v>0</v>
      </c>
      <c r="AE4765" t="s">
        <v>40</v>
      </c>
      <c r="AF4765" t="s">
        <v>41</v>
      </c>
      <c r="AG4765" t="s">
        <v>42</v>
      </c>
      <c r="AH4765" t="s">
        <v>28</v>
      </c>
      <c r="AI4765">
        <v>-1.548</v>
      </c>
      <c r="AJ4765">
        <v>1.1235676299999999</v>
      </c>
    </row>
    <row r="4766" spans="1:36" x14ac:dyDescent="0.3">
      <c r="A4766">
        <v>4444</v>
      </c>
      <c r="B4766" t="s">
        <v>302</v>
      </c>
      <c r="C4766" t="s">
        <v>28</v>
      </c>
      <c r="D4766" t="s">
        <v>29</v>
      </c>
      <c r="E4766" t="s">
        <v>30</v>
      </c>
      <c r="F4766" t="s">
        <v>31</v>
      </c>
      <c r="G4766" t="s">
        <v>2882</v>
      </c>
      <c r="H4766" t="s">
        <v>13102</v>
      </c>
      <c r="I4766" s="4" t="s">
        <v>13103</v>
      </c>
      <c r="J4766" s="1">
        <f>((((bot_orders[[#This Row],[cTime]]/ 1000)+3*3600) / 86400) + DATE(1970,1,1))</f>
        <v>45775.673313611114</v>
      </c>
      <c r="K4766" s="4" t="s">
        <v>13104</v>
      </c>
      <c r="L4766" s="1">
        <f>((((bot_orders[[#This Row],[uTime]]/ 1000)+3*3600) / 86400) + DATE(1970,1,1))</f>
        <v>45775.67923332176</v>
      </c>
      <c r="M4766" t="s">
        <v>34</v>
      </c>
      <c r="N4766" t="s">
        <v>28</v>
      </c>
      <c r="O4766" t="s">
        <v>35</v>
      </c>
      <c r="P4766">
        <v>1.548</v>
      </c>
      <c r="Q4766" t="s">
        <v>36</v>
      </c>
      <c r="R4766" t="s">
        <v>37</v>
      </c>
      <c r="S4766">
        <v>0.72360000000000002</v>
      </c>
      <c r="T4766">
        <v>0.72360000000000002</v>
      </c>
      <c r="U4766">
        <v>1.548</v>
      </c>
      <c r="V4766">
        <v>-8.9610619999999999E-4</v>
      </c>
      <c r="W4766" t="s">
        <v>38</v>
      </c>
      <c r="X4766" s="4">
        <f>IF(bot_orders[[#This Row],[side]]="sell", bot_orders[[#This Row],[accFillSz]]*bot_orders[[#This Row],[avgPx]] + bot_orders[[#This Row],[fee]], -bot_orders[[#This Row],[accFillSz]]*bot_orders[[#This Row],[avgPx]])</f>
        <v>1.1192366938000002</v>
      </c>
      <c r="Y4766" s="4">
        <f>IF(bot_orders[[#This Row],[side]]="buy", bot_orders[[#This Row],[accFillSz]] + bot_orders[[#This Row],[fee]], -bot_orders[[#This Row],[accFillSz]])</f>
        <v>-1.548</v>
      </c>
      <c r="Z4766" s="4">
        <f>IF(bot_orders[[#This Row],[side]]="sell",bot_orders[[#This Row],[accFillSz]]*bot_orders[[#This Row],[avgPx]]+bot_orders[[#This Row],[fee]], 0)</f>
        <v>1.1192366938000002</v>
      </c>
      <c r="AA4766" s="4">
        <f>IF(bot_orders[[#This Row],[side]]="sell",-bot_orders[[#This Row],[accFillSz]],bot_orders[[#This Row],[accFillSz]]+bot_orders[[#This Row],[fee]])</f>
        <v>-1.548</v>
      </c>
      <c r="AB4766">
        <v>0</v>
      </c>
      <c r="AC4766" t="s">
        <v>39</v>
      </c>
      <c r="AD4766">
        <v>0</v>
      </c>
      <c r="AE4766" t="s">
        <v>40</v>
      </c>
      <c r="AF4766" t="s">
        <v>41</v>
      </c>
      <c r="AG4766" t="s">
        <v>42</v>
      </c>
      <c r="AH4766" t="s">
        <v>28</v>
      </c>
      <c r="AI4766">
        <v>-1.548</v>
      </c>
      <c r="AJ4766">
        <v>1.1192366899999999</v>
      </c>
    </row>
    <row r="4767" spans="1:36" x14ac:dyDescent="0.3">
      <c r="A4767">
        <v>4446</v>
      </c>
      <c r="B4767" t="s">
        <v>302</v>
      </c>
      <c r="C4767" t="s">
        <v>28</v>
      </c>
      <c r="D4767" t="s">
        <v>29</v>
      </c>
      <c r="E4767" t="s">
        <v>30</v>
      </c>
      <c r="F4767" t="s">
        <v>31</v>
      </c>
      <c r="G4767" t="s">
        <v>2882</v>
      </c>
      <c r="H4767" t="s">
        <v>13105</v>
      </c>
      <c r="I4767" s="4" t="s">
        <v>13106</v>
      </c>
      <c r="J4767" s="1">
        <f>((((bot_orders[[#This Row],[cTime]]/ 1000)+3*3600) / 86400) + DATE(1970,1,1))</f>
        <v>45775.679233333329</v>
      </c>
      <c r="K4767" s="4" t="s">
        <v>13107</v>
      </c>
      <c r="L4767" s="1">
        <f>((((bot_orders[[#This Row],[uTime]]/ 1000)+3*3600) / 86400) + DATE(1970,1,1))</f>
        <v>45775.690700324078</v>
      </c>
      <c r="M4767" t="s">
        <v>34</v>
      </c>
      <c r="N4767" t="s">
        <v>28</v>
      </c>
      <c r="O4767" t="s">
        <v>35</v>
      </c>
      <c r="P4767">
        <v>1.55</v>
      </c>
      <c r="Q4767" t="s">
        <v>36</v>
      </c>
      <c r="R4767" t="s">
        <v>55</v>
      </c>
      <c r="S4767">
        <v>0.7208</v>
      </c>
      <c r="T4767">
        <v>0.7208</v>
      </c>
      <c r="U4767">
        <v>1.55</v>
      </c>
      <c r="V4767">
        <v>-1.24E-3</v>
      </c>
      <c r="W4767" t="s">
        <v>39</v>
      </c>
      <c r="X4767" s="4">
        <f>IF(bot_orders[[#This Row],[side]]="sell", bot_orders[[#This Row],[accFillSz]]*bot_orders[[#This Row],[avgPx]] + bot_orders[[#This Row],[fee]], -bot_orders[[#This Row],[accFillSz]]*bot_orders[[#This Row],[avgPx]])</f>
        <v>-1.11724</v>
      </c>
      <c r="Y4767" s="4">
        <f>IF(bot_orders[[#This Row],[side]]="buy", bot_orders[[#This Row],[accFillSz]] + bot_orders[[#This Row],[fee]], -bot_orders[[#This Row],[accFillSz]])</f>
        <v>1.5487600000000001</v>
      </c>
      <c r="Z4767" s="4">
        <f>IF(bot_orders[[#This Row],[side]]="sell",bot_orders[[#This Row],[accFillSz]]*bot_orders[[#This Row],[avgPx]]+bot_orders[[#This Row],[fee]], 0)</f>
        <v>0</v>
      </c>
      <c r="AA4767" s="4">
        <f>IF(bot_orders[[#This Row],[side]]="sell",-bot_orders[[#This Row],[accFillSz]],bot_orders[[#This Row],[accFillSz]]+bot_orders[[#This Row],[fee]])</f>
        <v>1.5487600000000001</v>
      </c>
      <c r="AB4767">
        <v>0</v>
      </c>
      <c r="AC4767" t="s">
        <v>38</v>
      </c>
      <c r="AD4767">
        <v>0</v>
      </c>
      <c r="AE4767" t="s">
        <v>40</v>
      </c>
      <c r="AF4767" t="s">
        <v>41</v>
      </c>
      <c r="AG4767" t="s">
        <v>42</v>
      </c>
      <c r="AH4767" t="s">
        <v>28</v>
      </c>
      <c r="AI4767">
        <v>1.5487599999999999</v>
      </c>
      <c r="AJ4767">
        <v>-1.11724</v>
      </c>
    </row>
    <row r="4768" spans="1:36" x14ac:dyDescent="0.3">
      <c r="A4768">
        <v>4448</v>
      </c>
      <c r="B4768" t="s">
        <v>302</v>
      </c>
      <c r="C4768" t="s">
        <v>28</v>
      </c>
      <c r="D4768" t="s">
        <v>29</v>
      </c>
      <c r="E4768" t="s">
        <v>30</v>
      </c>
      <c r="F4768" t="s">
        <v>31</v>
      </c>
      <c r="G4768" t="s">
        <v>2889</v>
      </c>
      <c r="H4768" t="s">
        <v>13108</v>
      </c>
      <c r="I4768" s="4" t="s">
        <v>13109</v>
      </c>
      <c r="J4768" s="1">
        <f>((((bot_orders[[#This Row],[cTime]]/ 1000)+3*3600) / 86400) + DATE(1970,1,1))</f>
        <v>45775.689297766206</v>
      </c>
      <c r="K4768" s="4" t="s">
        <v>13110</v>
      </c>
      <c r="L4768" s="1">
        <f>((((bot_orders[[#This Row],[uTime]]/ 1000)+3*3600) / 86400) + DATE(1970,1,1))</f>
        <v>45775.689662442135</v>
      </c>
      <c r="M4768" t="s">
        <v>34</v>
      </c>
      <c r="N4768" t="s">
        <v>28</v>
      </c>
      <c r="O4768" t="s">
        <v>35</v>
      </c>
      <c r="P4768">
        <v>1.55</v>
      </c>
      <c r="Q4768" t="s">
        <v>36</v>
      </c>
      <c r="R4768" t="s">
        <v>55</v>
      </c>
      <c r="S4768">
        <v>0.72360000000000002</v>
      </c>
      <c r="T4768">
        <v>0.72360000000000002</v>
      </c>
      <c r="U4768">
        <v>1.55</v>
      </c>
      <c r="V4768">
        <v>-1.24E-3</v>
      </c>
      <c r="W4768" t="s">
        <v>39</v>
      </c>
      <c r="X4768" s="4">
        <f>IF(bot_orders[[#This Row],[side]]="sell", bot_orders[[#This Row],[accFillSz]]*bot_orders[[#This Row],[avgPx]] + bot_orders[[#This Row],[fee]], -bot_orders[[#This Row],[accFillSz]]*bot_orders[[#This Row],[avgPx]])</f>
        <v>-1.12158</v>
      </c>
      <c r="Y4768" s="4">
        <f>IF(bot_orders[[#This Row],[side]]="buy", bot_orders[[#This Row],[accFillSz]] + bot_orders[[#This Row],[fee]], -bot_orders[[#This Row],[accFillSz]])</f>
        <v>1.5487600000000001</v>
      </c>
      <c r="Z4768" s="4">
        <f>IF(bot_orders[[#This Row],[side]]="sell",bot_orders[[#This Row],[accFillSz]]*bot_orders[[#This Row],[avgPx]]+bot_orders[[#This Row],[fee]], 0)</f>
        <v>0</v>
      </c>
      <c r="AA4768" s="4">
        <f>IF(bot_orders[[#This Row],[side]]="sell",-bot_orders[[#This Row],[accFillSz]],bot_orders[[#This Row],[accFillSz]]+bot_orders[[#This Row],[fee]])</f>
        <v>1.5487600000000001</v>
      </c>
      <c r="AB4768">
        <v>0</v>
      </c>
      <c r="AC4768" t="s">
        <v>38</v>
      </c>
      <c r="AD4768">
        <v>0</v>
      </c>
      <c r="AE4768" t="s">
        <v>40</v>
      </c>
      <c r="AF4768" t="s">
        <v>41</v>
      </c>
      <c r="AG4768" t="s">
        <v>42</v>
      </c>
      <c r="AH4768" t="s">
        <v>28</v>
      </c>
      <c r="AI4768">
        <v>1.5487599999999999</v>
      </c>
      <c r="AJ4768">
        <v>-1.12158</v>
      </c>
    </row>
    <row r="4769" spans="1:36" x14ac:dyDescent="0.3">
      <c r="A4769">
        <v>4449</v>
      </c>
      <c r="B4769" t="s">
        <v>302</v>
      </c>
      <c r="C4769" t="s">
        <v>28</v>
      </c>
      <c r="D4769" t="s">
        <v>29</v>
      </c>
      <c r="E4769" t="s">
        <v>30</v>
      </c>
      <c r="F4769" t="s">
        <v>31</v>
      </c>
      <c r="G4769" t="s">
        <v>2903</v>
      </c>
      <c r="H4769" t="s">
        <v>13111</v>
      </c>
      <c r="I4769" s="4" t="s">
        <v>13112</v>
      </c>
      <c r="J4769" s="1">
        <f>((((bot_orders[[#This Row],[cTime]]/ 1000)+3*3600) / 86400) + DATE(1970,1,1))</f>
        <v>45775.689662453704</v>
      </c>
      <c r="K4769" s="4" t="s">
        <v>13113</v>
      </c>
      <c r="L4769" s="1">
        <f>((((bot_orders[[#This Row],[uTime]]/ 1000)+3*3600) / 86400) + DATE(1970,1,1))</f>
        <v>45775.722957013888</v>
      </c>
      <c r="M4769" t="s">
        <v>34</v>
      </c>
      <c r="N4769" t="s">
        <v>28</v>
      </c>
      <c r="O4769" t="s">
        <v>35</v>
      </c>
      <c r="P4769">
        <v>1.548</v>
      </c>
      <c r="Q4769" t="s">
        <v>36</v>
      </c>
      <c r="R4769" t="s">
        <v>37</v>
      </c>
      <c r="S4769">
        <v>0.72640000000000005</v>
      </c>
      <c r="T4769">
        <v>0.72640000000000005</v>
      </c>
      <c r="U4769">
        <v>1.548</v>
      </c>
      <c r="V4769">
        <v>-8.9957380000000003E-4</v>
      </c>
      <c r="W4769" t="s">
        <v>38</v>
      </c>
      <c r="X4769" s="4">
        <f>IF(bot_orders[[#This Row],[side]]="sell", bot_orders[[#This Row],[accFillSz]]*bot_orders[[#This Row],[avgPx]] + bot_orders[[#This Row],[fee]], -bot_orders[[#This Row],[accFillSz]]*bot_orders[[#This Row],[avgPx]])</f>
        <v>1.1235676262000001</v>
      </c>
      <c r="Y4769" s="4">
        <f>IF(bot_orders[[#This Row],[side]]="buy", bot_orders[[#This Row],[accFillSz]] + bot_orders[[#This Row],[fee]], -bot_orders[[#This Row],[accFillSz]])</f>
        <v>-1.548</v>
      </c>
      <c r="Z4769" s="4">
        <f>IF(bot_orders[[#This Row],[side]]="sell",bot_orders[[#This Row],[accFillSz]]*bot_orders[[#This Row],[avgPx]]+bot_orders[[#This Row],[fee]], 0)</f>
        <v>1.1235676262000001</v>
      </c>
      <c r="AA4769" s="4">
        <f>IF(bot_orders[[#This Row],[side]]="sell",-bot_orders[[#This Row],[accFillSz]],bot_orders[[#This Row],[accFillSz]]+bot_orders[[#This Row],[fee]])</f>
        <v>-1.548</v>
      </c>
      <c r="AB4769">
        <v>0</v>
      </c>
      <c r="AC4769" t="s">
        <v>39</v>
      </c>
      <c r="AD4769">
        <v>0</v>
      </c>
      <c r="AE4769" t="s">
        <v>40</v>
      </c>
      <c r="AF4769" t="s">
        <v>41</v>
      </c>
      <c r="AG4769" t="s">
        <v>42</v>
      </c>
      <c r="AH4769" t="s">
        <v>28</v>
      </c>
      <c r="AI4769">
        <v>-1.548</v>
      </c>
      <c r="AJ4769">
        <v>1.1235676299999999</v>
      </c>
    </row>
    <row r="4770" spans="1:36" x14ac:dyDescent="0.3">
      <c r="A4770">
        <v>4450</v>
      </c>
      <c r="B4770" t="s">
        <v>302</v>
      </c>
      <c r="C4770" t="s">
        <v>28</v>
      </c>
      <c r="D4770" t="s">
        <v>29</v>
      </c>
      <c r="E4770" t="s">
        <v>30</v>
      </c>
      <c r="F4770" t="s">
        <v>31</v>
      </c>
      <c r="G4770" t="s">
        <v>2853</v>
      </c>
      <c r="H4770" t="s">
        <v>13114</v>
      </c>
      <c r="I4770" s="4" t="s">
        <v>13115</v>
      </c>
      <c r="J4770" s="1">
        <f>((((bot_orders[[#This Row],[cTime]]/ 1000)+3*3600) / 86400) + DATE(1970,1,1))</f>
        <v>45775.690700347222</v>
      </c>
      <c r="K4770" s="4" t="s">
        <v>13116</v>
      </c>
      <c r="L4770" s="1">
        <f>((((bot_orders[[#This Row],[uTime]]/ 1000)+3*3600) / 86400) + DATE(1970,1,1))</f>
        <v>45775.695184826385</v>
      </c>
      <c r="M4770" t="s">
        <v>34</v>
      </c>
      <c r="N4770" t="s">
        <v>28</v>
      </c>
      <c r="O4770" t="s">
        <v>35</v>
      </c>
      <c r="P4770">
        <v>1.548</v>
      </c>
      <c r="Q4770" t="s">
        <v>36</v>
      </c>
      <c r="R4770" t="s">
        <v>37</v>
      </c>
      <c r="S4770">
        <v>0.72360000000000002</v>
      </c>
      <c r="T4770">
        <v>0.72360000000000002</v>
      </c>
      <c r="U4770">
        <v>1.548</v>
      </c>
      <c r="V4770">
        <v>-8.9610619999999999E-4</v>
      </c>
      <c r="W4770" t="s">
        <v>38</v>
      </c>
      <c r="X4770" s="4">
        <f>IF(bot_orders[[#This Row],[side]]="sell", bot_orders[[#This Row],[accFillSz]]*bot_orders[[#This Row],[avgPx]] + bot_orders[[#This Row],[fee]], -bot_orders[[#This Row],[accFillSz]]*bot_orders[[#This Row],[avgPx]])</f>
        <v>1.1192366938000002</v>
      </c>
      <c r="Y4770" s="4">
        <f>IF(bot_orders[[#This Row],[side]]="buy", bot_orders[[#This Row],[accFillSz]] + bot_orders[[#This Row],[fee]], -bot_orders[[#This Row],[accFillSz]])</f>
        <v>-1.548</v>
      </c>
      <c r="Z4770" s="4">
        <f>IF(bot_orders[[#This Row],[side]]="sell",bot_orders[[#This Row],[accFillSz]]*bot_orders[[#This Row],[avgPx]]+bot_orders[[#This Row],[fee]], 0)</f>
        <v>1.1192366938000002</v>
      </c>
      <c r="AA4770" s="4">
        <f>IF(bot_orders[[#This Row],[side]]="sell",-bot_orders[[#This Row],[accFillSz]],bot_orders[[#This Row],[accFillSz]]+bot_orders[[#This Row],[fee]])</f>
        <v>-1.548</v>
      </c>
      <c r="AB4770">
        <v>0</v>
      </c>
      <c r="AC4770" t="s">
        <v>39</v>
      </c>
      <c r="AD4770">
        <v>0</v>
      </c>
      <c r="AE4770" t="s">
        <v>40</v>
      </c>
      <c r="AF4770" t="s">
        <v>41</v>
      </c>
      <c r="AG4770" t="s">
        <v>42</v>
      </c>
      <c r="AH4770" t="s">
        <v>28</v>
      </c>
      <c r="AI4770">
        <v>-1.548</v>
      </c>
      <c r="AJ4770">
        <v>1.1192366899999999</v>
      </c>
    </row>
    <row r="4771" spans="1:36" x14ac:dyDescent="0.3">
      <c r="A4771">
        <v>4451</v>
      </c>
      <c r="B4771" t="s">
        <v>302</v>
      </c>
      <c r="C4771" t="s">
        <v>28</v>
      </c>
      <c r="D4771" t="s">
        <v>29</v>
      </c>
      <c r="E4771" t="s">
        <v>30</v>
      </c>
      <c r="F4771" t="s">
        <v>31</v>
      </c>
      <c r="G4771" t="s">
        <v>2853</v>
      </c>
      <c r="H4771" t="s">
        <v>13117</v>
      </c>
      <c r="I4771" s="4" t="s">
        <v>13118</v>
      </c>
      <c r="J4771" s="1">
        <f>((((bot_orders[[#This Row],[cTime]]/ 1000)+3*3600) / 86400) + DATE(1970,1,1))</f>
        <v>45775.695184849537</v>
      </c>
      <c r="K4771" s="4" t="s">
        <v>13119</v>
      </c>
      <c r="L4771" s="1">
        <f>((((bot_orders[[#This Row],[uTime]]/ 1000)+3*3600) / 86400) + DATE(1970,1,1))</f>
        <v>45775.701062187502</v>
      </c>
      <c r="M4771" t="s">
        <v>34</v>
      </c>
      <c r="N4771" t="s">
        <v>28</v>
      </c>
      <c r="O4771" t="s">
        <v>35</v>
      </c>
      <c r="P4771">
        <v>1.55</v>
      </c>
      <c r="Q4771" t="s">
        <v>36</v>
      </c>
      <c r="R4771" t="s">
        <v>55</v>
      </c>
      <c r="S4771">
        <v>0.7208</v>
      </c>
      <c r="T4771">
        <v>0.7208</v>
      </c>
      <c r="U4771">
        <v>1.55</v>
      </c>
      <c r="V4771">
        <v>-1.24E-3</v>
      </c>
      <c r="W4771" t="s">
        <v>39</v>
      </c>
      <c r="X4771" s="4">
        <f>IF(bot_orders[[#This Row],[side]]="sell", bot_orders[[#This Row],[accFillSz]]*bot_orders[[#This Row],[avgPx]] + bot_orders[[#This Row],[fee]], -bot_orders[[#This Row],[accFillSz]]*bot_orders[[#This Row],[avgPx]])</f>
        <v>-1.11724</v>
      </c>
      <c r="Y4771" s="4">
        <f>IF(bot_orders[[#This Row],[side]]="buy", bot_orders[[#This Row],[accFillSz]] + bot_orders[[#This Row],[fee]], -bot_orders[[#This Row],[accFillSz]])</f>
        <v>1.5487600000000001</v>
      </c>
      <c r="Z4771" s="4">
        <f>IF(bot_orders[[#This Row],[side]]="sell",bot_orders[[#This Row],[accFillSz]]*bot_orders[[#This Row],[avgPx]]+bot_orders[[#This Row],[fee]], 0)</f>
        <v>0</v>
      </c>
      <c r="AA4771" s="4">
        <f>IF(bot_orders[[#This Row],[side]]="sell",-bot_orders[[#This Row],[accFillSz]],bot_orders[[#This Row],[accFillSz]]+bot_orders[[#This Row],[fee]])</f>
        <v>1.5487600000000001</v>
      </c>
      <c r="AB4771">
        <v>0</v>
      </c>
      <c r="AC4771" t="s">
        <v>38</v>
      </c>
      <c r="AD4771">
        <v>0</v>
      </c>
      <c r="AE4771" t="s">
        <v>40</v>
      </c>
      <c r="AF4771" t="s">
        <v>41</v>
      </c>
      <c r="AG4771" t="s">
        <v>42</v>
      </c>
      <c r="AH4771" t="s">
        <v>28</v>
      </c>
      <c r="AI4771">
        <v>1.5487599999999999</v>
      </c>
      <c r="AJ4771">
        <v>-1.11724</v>
      </c>
    </row>
    <row r="4772" spans="1:36" x14ac:dyDescent="0.3">
      <c r="A4772">
        <v>4452</v>
      </c>
      <c r="B4772" t="s">
        <v>302</v>
      </c>
      <c r="C4772" t="s">
        <v>28</v>
      </c>
      <c r="D4772" t="s">
        <v>29</v>
      </c>
      <c r="E4772" t="s">
        <v>30</v>
      </c>
      <c r="F4772" t="s">
        <v>31</v>
      </c>
      <c r="G4772" t="s">
        <v>2906</v>
      </c>
      <c r="H4772" t="s">
        <v>13120</v>
      </c>
      <c r="I4772" s="4" t="s">
        <v>13121</v>
      </c>
      <c r="J4772" s="1">
        <f>((((bot_orders[[#This Row],[cTime]]/ 1000)+3*3600) / 86400) + DATE(1970,1,1))</f>
        <v>45775.701062210646</v>
      </c>
      <c r="K4772" s="4" t="s">
        <v>13122</v>
      </c>
      <c r="L4772" s="1">
        <f>((((bot_orders[[#This Row],[uTime]]/ 1000)+3*3600) / 86400) + DATE(1970,1,1))</f>
        <v>45775.718762627315</v>
      </c>
      <c r="M4772" t="s">
        <v>34</v>
      </c>
      <c r="N4772" t="s">
        <v>28</v>
      </c>
      <c r="O4772" t="s">
        <v>35</v>
      </c>
      <c r="P4772">
        <v>1.548</v>
      </c>
      <c r="Q4772" t="s">
        <v>36</v>
      </c>
      <c r="R4772" t="s">
        <v>37</v>
      </c>
      <c r="S4772">
        <v>0.72360000000000002</v>
      </c>
      <c r="T4772">
        <v>0.72360000000000002</v>
      </c>
      <c r="U4772">
        <v>1.548</v>
      </c>
      <c r="V4772">
        <v>-8.9610619999999999E-4</v>
      </c>
      <c r="W4772" t="s">
        <v>38</v>
      </c>
      <c r="X4772" s="4">
        <f>IF(bot_orders[[#This Row],[side]]="sell", bot_orders[[#This Row],[accFillSz]]*bot_orders[[#This Row],[avgPx]] + bot_orders[[#This Row],[fee]], -bot_orders[[#This Row],[accFillSz]]*bot_orders[[#This Row],[avgPx]])</f>
        <v>1.1192366938000002</v>
      </c>
      <c r="Y4772" s="4">
        <f>IF(bot_orders[[#This Row],[side]]="buy", bot_orders[[#This Row],[accFillSz]] + bot_orders[[#This Row],[fee]], -bot_orders[[#This Row],[accFillSz]])</f>
        <v>-1.548</v>
      </c>
      <c r="Z4772" s="4">
        <f>IF(bot_orders[[#This Row],[side]]="sell",bot_orders[[#This Row],[accFillSz]]*bot_orders[[#This Row],[avgPx]]+bot_orders[[#This Row],[fee]], 0)</f>
        <v>1.1192366938000002</v>
      </c>
      <c r="AA4772" s="4">
        <f>IF(bot_orders[[#This Row],[side]]="sell",-bot_orders[[#This Row],[accFillSz]],bot_orders[[#This Row],[accFillSz]]+bot_orders[[#This Row],[fee]])</f>
        <v>-1.548</v>
      </c>
      <c r="AB4772">
        <v>0</v>
      </c>
      <c r="AC4772" t="s">
        <v>39</v>
      </c>
      <c r="AD4772">
        <v>0</v>
      </c>
      <c r="AE4772" t="s">
        <v>40</v>
      </c>
      <c r="AF4772" t="s">
        <v>41</v>
      </c>
      <c r="AG4772" t="s">
        <v>42</v>
      </c>
      <c r="AH4772" t="s">
        <v>28</v>
      </c>
      <c r="AI4772">
        <v>-1.548</v>
      </c>
      <c r="AJ4772">
        <v>1.1192366899999999</v>
      </c>
    </row>
    <row r="4773" spans="1:36" x14ac:dyDescent="0.3">
      <c r="A4773">
        <v>4454</v>
      </c>
      <c r="B4773" t="s">
        <v>302</v>
      </c>
      <c r="C4773" t="s">
        <v>28</v>
      </c>
      <c r="D4773" t="s">
        <v>29</v>
      </c>
      <c r="E4773" t="s">
        <v>30</v>
      </c>
      <c r="F4773" t="s">
        <v>31</v>
      </c>
      <c r="G4773" t="s">
        <v>2911</v>
      </c>
      <c r="H4773" t="s">
        <v>13123</v>
      </c>
      <c r="I4773" s="4" t="s">
        <v>13124</v>
      </c>
      <c r="J4773" s="1">
        <f>((((bot_orders[[#This Row],[cTime]]/ 1000)+3*3600) / 86400) + DATE(1970,1,1))</f>
        <v>45775.704268483794</v>
      </c>
      <c r="K4773" s="4" t="s">
        <v>13125</v>
      </c>
      <c r="L4773" s="1">
        <f>((((bot_orders[[#This Row],[uTime]]/ 1000)+3*3600) / 86400) + DATE(1970,1,1))</f>
        <v>45775.710984513891</v>
      </c>
      <c r="M4773" t="s">
        <v>34</v>
      </c>
      <c r="N4773" t="s">
        <v>28</v>
      </c>
      <c r="O4773" t="s">
        <v>35</v>
      </c>
      <c r="P4773">
        <v>1.548</v>
      </c>
      <c r="Q4773" t="s">
        <v>36</v>
      </c>
      <c r="R4773" t="s">
        <v>37</v>
      </c>
      <c r="S4773">
        <v>0.7208</v>
      </c>
      <c r="T4773">
        <v>0.7208</v>
      </c>
      <c r="U4773">
        <v>1.548</v>
      </c>
      <c r="V4773">
        <v>-8.9263869999999998E-4</v>
      </c>
      <c r="W4773" t="s">
        <v>38</v>
      </c>
      <c r="X4773" s="4">
        <f>IF(bot_orders[[#This Row],[side]]="sell", bot_orders[[#This Row],[accFillSz]]*bot_orders[[#This Row],[avgPx]] + bot_orders[[#This Row],[fee]], -bot_orders[[#This Row],[accFillSz]]*bot_orders[[#This Row],[avgPx]])</f>
        <v>1.1149057613000002</v>
      </c>
      <c r="Y4773" s="4">
        <f>IF(bot_orders[[#This Row],[side]]="buy", bot_orders[[#This Row],[accFillSz]] + bot_orders[[#This Row],[fee]], -bot_orders[[#This Row],[accFillSz]])</f>
        <v>-1.548</v>
      </c>
      <c r="Z4773" s="4">
        <f>IF(bot_orders[[#This Row],[side]]="sell",bot_orders[[#This Row],[accFillSz]]*bot_orders[[#This Row],[avgPx]]+bot_orders[[#This Row],[fee]], 0)</f>
        <v>1.1149057613000002</v>
      </c>
      <c r="AA4773" s="4">
        <f>IF(bot_orders[[#This Row],[side]]="sell",-bot_orders[[#This Row],[accFillSz]],bot_orders[[#This Row],[accFillSz]]+bot_orders[[#This Row],[fee]])</f>
        <v>-1.548</v>
      </c>
      <c r="AB4773">
        <v>0</v>
      </c>
      <c r="AC4773" t="s">
        <v>39</v>
      </c>
      <c r="AD4773">
        <v>0</v>
      </c>
      <c r="AE4773" t="s">
        <v>40</v>
      </c>
      <c r="AF4773" t="s">
        <v>41</v>
      </c>
      <c r="AG4773" t="s">
        <v>42</v>
      </c>
      <c r="AH4773" t="s">
        <v>28</v>
      </c>
      <c r="AI4773">
        <v>-1.548</v>
      </c>
      <c r="AJ4773">
        <v>1.1149057600000001</v>
      </c>
    </row>
    <row r="4774" spans="1:36" x14ac:dyDescent="0.3">
      <c r="A4774">
        <v>4455</v>
      </c>
      <c r="B4774" t="s">
        <v>302</v>
      </c>
      <c r="C4774" t="s">
        <v>28</v>
      </c>
      <c r="D4774" t="s">
        <v>29</v>
      </c>
      <c r="E4774" t="s">
        <v>30</v>
      </c>
      <c r="F4774" t="s">
        <v>31</v>
      </c>
      <c r="G4774" t="s">
        <v>2908</v>
      </c>
      <c r="H4774" t="s">
        <v>13126</v>
      </c>
      <c r="I4774" s="4" t="s">
        <v>13127</v>
      </c>
      <c r="J4774" s="1">
        <f>((((bot_orders[[#This Row],[cTime]]/ 1000)+3*3600) / 86400) + DATE(1970,1,1))</f>
        <v>45775.706748738427</v>
      </c>
      <c r="K4774" s="4" t="s">
        <v>13128</v>
      </c>
      <c r="L4774" s="1">
        <f>((((bot_orders[[#This Row],[uTime]]/ 1000)+3*3600) / 86400) + DATE(1970,1,1))</f>
        <v>45775.709187280096</v>
      </c>
      <c r="M4774" t="s">
        <v>34</v>
      </c>
      <c r="N4774" t="s">
        <v>28</v>
      </c>
      <c r="O4774" t="s">
        <v>35</v>
      </c>
      <c r="P4774">
        <v>1.548</v>
      </c>
      <c r="Q4774" t="s">
        <v>36</v>
      </c>
      <c r="R4774" t="s">
        <v>37</v>
      </c>
      <c r="S4774">
        <v>0.71789999999999998</v>
      </c>
      <c r="T4774">
        <v>0.71789999999999998</v>
      </c>
      <c r="U4774">
        <v>1.548</v>
      </c>
      <c r="V4774">
        <v>-8.8904740000000004E-4</v>
      </c>
      <c r="W4774" t="s">
        <v>38</v>
      </c>
      <c r="X4774" s="4">
        <f>IF(bot_orders[[#This Row],[side]]="sell", bot_orders[[#This Row],[accFillSz]]*bot_orders[[#This Row],[avgPx]] + bot_orders[[#This Row],[fee]], -bot_orders[[#This Row],[accFillSz]]*bot_orders[[#This Row],[avgPx]])</f>
        <v>1.1104201525999999</v>
      </c>
      <c r="Y4774" s="4">
        <f>IF(bot_orders[[#This Row],[side]]="buy", bot_orders[[#This Row],[accFillSz]] + bot_orders[[#This Row],[fee]], -bot_orders[[#This Row],[accFillSz]])</f>
        <v>-1.548</v>
      </c>
      <c r="Z4774" s="4">
        <f>IF(bot_orders[[#This Row],[side]]="sell",bot_orders[[#This Row],[accFillSz]]*bot_orders[[#This Row],[avgPx]]+bot_orders[[#This Row],[fee]], 0)</f>
        <v>1.1104201525999999</v>
      </c>
      <c r="AA4774" s="4">
        <f>IF(bot_orders[[#This Row],[side]]="sell",-bot_orders[[#This Row],[accFillSz]],bot_orders[[#This Row],[accFillSz]]+bot_orders[[#This Row],[fee]])</f>
        <v>-1.548</v>
      </c>
      <c r="AB4774">
        <v>0</v>
      </c>
      <c r="AC4774" t="s">
        <v>39</v>
      </c>
      <c r="AD4774">
        <v>0</v>
      </c>
      <c r="AE4774" t="s">
        <v>40</v>
      </c>
      <c r="AF4774" t="s">
        <v>41</v>
      </c>
      <c r="AG4774" t="s">
        <v>42</v>
      </c>
      <c r="AH4774" t="s">
        <v>28</v>
      </c>
      <c r="AI4774">
        <v>-1.548</v>
      </c>
      <c r="AJ4774">
        <v>1.1104201499999999</v>
      </c>
    </row>
    <row r="4775" spans="1:36" x14ac:dyDescent="0.3">
      <c r="A4775">
        <v>4457</v>
      </c>
      <c r="B4775" t="s">
        <v>302</v>
      </c>
      <c r="C4775" t="s">
        <v>28</v>
      </c>
      <c r="D4775" t="s">
        <v>29</v>
      </c>
      <c r="E4775" t="s">
        <v>30</v>
      </c>
      <c r="F4775" t="s">
        <v>31</v>
      </c>
      <c r="G4775" t="s">
        <v>2908</v>
      </c>
      <c r="H4775" t="s">
        <v>13129</v>
      </c>
      <c r="I4775" s="4" t="s">
        <v>13130</v>
      </c>
      <c r="J4775" s="1">
        <f>((((bot_orders[[#This Row],[cTime]]/ 1000)+3*3600) / 86400) + DATE(1970,1,1))</f>
        <v>45775.709187291664</v>
      </c>
      <c r="K4775" s="4" t="s">
        <v>13131</v>
      </c>
      <c r="L4775" s="1">
        <f>((((bot_orders[[#This Row],[uTime]]/ 1000)+3*3600) / 86400) + DATE(1970,1,1))</f>
        <v>45775.731548287033</v>
      </c>
      <c r="M4775" t="s">
        <v>34</v>
      </c>
      <c r="N4775" t="s">
        <v>28</v>
      </c>
      <c r="O4775" t="s">
        <v>35</v>
      </c>
      <c r="P4775">
        <v>1.55</v>
      </c>
      <c r="Q4775" t="s">
        <v>36</v>
      </c>
      <c r="R4775" t="s">
        <v>55</v>
      </c>
      <c r="S4775">
        <v>0.71509999999999996</v>
      </c>
      <c r="T4775">
        <v>0.71509999999999996</v>
      </c>
      <c r="U4775">
        <v>1.55</v>
      </c>
      <c r="V4775">
        <v>-1.24E-3</v>
      </c>
      <c r="W4775" t="s">
        <v>39</v>
      </c>
      <c r="X4775" s="4">
        <f>IF(bot_orders[[#This Row],[side]]="sell", bot_orders[[#This Row],[accFillSz]]*bot_orders[[#This Row],[avgPx]] + bot_orders[[#This Row],[fee]], -bot_orders[[#This Row],[accFillSz]]*bot_orders[[#This Row],[avgPx]])</f>
        <v>-1.1084049999999999</v>
      </c>
      <c r="Y4775" s="4">
        <f>IF(bot_orders[[#This Row],[side]]="buy", bot_orders[[#This Row],[accFillSz]] + bot_orders[[#This Row],[fee]], -bot_orders[[#This Row],[accFillSz]])</f>
        <v>1.5487600000000001</v>
      </c>
      <c r="Z4775" s="4">
        <f>IF(bot_orders[[#This Row],[side]]="sell",bot_orders[[#This Row],[accFillSz]]*bot_orders[[#This Row],[avgPx]]+bot_orders[[#This Row],[fee]], 0)</f>
        <v>0</v>
      </c>
      <c r="AA4775" s="4">
        <f>IF(bot_orders[[#This Row],[side]]="sell",-bot_orders[[#This Row],[accFillSz]],bot_orders[[#This Row],[accFillSz]]+bot_orders[[#This Row],[fee]])</f>
        <v>1.5487600000000001</v>
      </c>
      <c r="AB4775">
        <v>0</v>
      </c>
      <c r="AC4775" t="s">
        <v>38</v>
      </c>
      <c r="AD4775">
        <v>0</v>
      </c>
      <c r="AE4775" t="s">
        <v>40</v>
      </c>
      <c r="AF4775" t="s">
        <v>41</v>
      </c>
      <c r="AG4775" t="s">
        <v>42</v>
      </c>
      <c r="AH4775" t="s">
        <v>28</v>
      </c>
      <c r="AI4775">
        <v>1.5487599999999999</v>
      </c>
      <c r="AJ4775">
        <v>-1.1084050000000001</v>
      </c>
    </row>
    <row r="4776" spans="1:36" x14ac:dyDescent="0.3">
      <c r="A4776">
        <v>4459</v>
      </c>
      <c r="B4776" t="s">
        <v>302</v>
      </c>
      <c r="C4776" t="s">
        <v>28</v>
      </c>
      <c r="D4776" t="s">
        <v>29</v>
      </c>
      <c r="E4776" t="s">
        <v>30</v>
      </c>
      <c r="F4776" t="s">
        <v>31</v>
      </c>
      <c r="G4776" t="s">
        <v>2911</v>
      </c>
      <c r="H4776" t="s">
        <v>13132</v>
      </c>
      <c r="I4776" s="4" t="s">
        <v>13133</v>
      </c>
      <c r="J4776" s="1">
        <f>((((bot_orders[[#This Row],[cTime]]/ 1000)+3*3600) / 86400) + DATE(1970,1,1))</f>
        <v>45775.710984537036</v>
      </c>
      <c r="K4776" s="4" t="s">
        <v>13134</v>
      </c>
      <c r="L4776" s="1">
        <f>((((bot_orders[[#This Row],[uTime]]/ 1000)+3*3600) / 86400) + DATE(1970,1,1))</f>
        <v>45775.729985486112</v>
      </c>
      <c r="M4776" t="s">
        <v>34</v>
      </c>
      <c r="N4776" t="s">
        <v>28</v>
      </c>
      <c r="O4776" t="s">
        <v>35</v>
      </c>
      <c r="P4776">
        <v>1.55</v>
      </c>
      <c r="Q4776" t="s">
        <v>36</v>
      </c>
      <c r="R4776" t="s">
        <v>55</v>
      </c>
      <c r="S4776">
        <v>0.71789999999999998</v>
      </c>
      <c r="T4776">
        <v>0.71789999999999998</v>
      </c>
      <c r="U4776">
        <v>1.55</v>
      </c>
      <c r="V4776">
        <v>-1.24E-3</v>
      </c>
      <c r="W4776" t="s">
        <v>39</v>
      </c>
      <c r="X4776" s="4">
        <f>IF(bot_orders[[#This Row],[side]]="sell", bot_orders[[#This Row],[accFillSz]]*bot_orders[[#This Row],[avgPx]] + bot_orders[[#This Row],[fee]], -bot_orders[[#This Row],[accFillSz]]*bot_orders[[#This Row],[avgPx]])</f>
        <v>-1.1127450000000001</v>
      </c>
      <c r="Y4776" s="4">
        <f>IF(bot_orders[[#This Row],[side]]="buy", bot_orders[[#This Row],[accFillSz]] + bot_orders[[#This Row],[fee]], -bot_orders[[#This Row],[accFillSz]])</f>
        <v>1.5487600000000001</v>
      </c>
      <c r="Z4776" s="4">
        <f>IF(bot_orders[[#This Row],[side]]="sell",bot_orders[[#This Row],[accFillSz]]*bot_orders[[#This Row],[avgPx]]+bot_orders[[#This Row],[fee]], 0)</f>
        <v>0</v>
      </c>
      <c r="AA4776" s="4">
        <f>IF(bot_orders[[#This Row],[side]]="sell",-bot_orders[[#This Row],[accFillSz]],bot_orders[[#This Row],[accFillSz]]+bot_orders[[#This Row],[fee]])</f>
        <v>1.5487600000000001</v>
      </c>
      <c r="AB4776">
        <v>0</v>
      </c>
      <c r="AC4776" t="s">
        <v>38</v>
      </c>
      <c r="AD4776">
        <v>0</v>
      </c>
      <c r="AE4776" t="s">
        <v>40</v>
      </c>
      <c r="AF4776" t="s">
        <v>41</v>
      </c>
      <c r="AG4776" t="s">
        <v>42</v>
      </c>
      <c r="AH4776" t="s">
        <v>28</v>
      </c>
      <c r="AI4776">
        <v>1.5487599999999999</v>
      </c>
      <c r="AJ4776">
        <v>-1.1127450000000001</v>
      </c>
    </row>
    <row r="4777" spans="1:36" x14ac:dyDescent="0.3">
      <c r="A4777">
        <v>4460</v>
      </c>
      <c r="B4777" t="s">
        <v>302</v>
      </c>
      <c r="C4777" t="s">
        <v>28</v>
      </c>
      <c r="D4777" t="s">
        <v>29</v>
      </c>
      <c r="E4777" t="s">
        <v>30</v>
      </c>
      <c r="F4777" t="s">
        <v>31</v>
      </c>
      <c r="G4777" t="s">
        <v>2906</v>
      </c>
      <c r="H4777" t="s">
        <v>13135</v>
      </c>
      <c r="I4777" s="4" t="s">
        <v>13136</v>
      </c>
      <c r="J4777" s="1">
        <f>((((bot_orders[[#This Row],[cTime]]/ 1000)+3*3600) / 86400) + DATE(1970,1,1))</f>
        <v>45775.71876265046</v>
      </c>
      <c r="K4777" s="4" t="s">
        <v>13137</v>
      </c>
      <c r="L4777" s="1">
        <f>((((bot_orders[[#This Row],[uTime]]/ 1000)+3*3600) / 86400) + DATE(1970,1,1))</f>
        <v>45775.724837766204</v>
      </c>
      <c r="M4777" t="s">
        <v>34</v>
      </c>
      <c r="N4777" t="s">
        <v>28</v>
      </c>
      <c r="O4777" t="s">
        <v>35</v>
      </c>
      <c r="P4777">
        <v>1.55</v>
      </c>
      <c r="Q4777" t="s">
        <v>36</v>
      </c>
      <c r="R4777" t="s">
        <v>55</v>
      </c>
      <c r="S4777">
        <v>0.7208</v>
      </c>
      <c r="T4777">
        <v>0.7208</v>
      </c>
      <c r="U4777">
        <v>1.55</v>
      </c>
      <c r="V4777">
        <v>-1.24E-3</v>
      </c>
      <c r="W4777" t="s">
        <v>39</v>
      </c>
      <c r="X4777" s="4">
        <f>IF(bot_orders[[#This Row],[side]]="sell", bot_orders[[#This Row],[accFillSz]]*bot_orders[[#This Row],[avgPx]] + bot_orders[[#This Row],[fee]], -bot_orders[[#This Row],[accFillSz]]*bot_orders[[#This Row],[avgPx]])</f>
        <v>-1.11724</v>
      </c>
      <c r="Y4777" s="4">
        <f>IF(bot_orders[[#This Row],[side]]="buy", bot_orders[[#This Row],[accFillSz]] + bot_orders[[#This Row],[fee]], -bot_orders[[#This Row],[accFillSz]])</f>
        <v>1.5487600000000001</v>
      </c>
      <c r="Z4777" s="4">
        <f>IF(bot_orders[[#This Row],[side]]="sell",bot_orders[[#This Row],[accFillSz]]*bot_orders[[#This Row],[avgPx]]+bot_orders[[#This Row],[fee]], 0)</f>
        <v>0</v>
      </c>
      <c r="AA4777" s="4">
        <f>IF(bot_orders[[#This Row],[side]]="sell",-bot_orders[[#This Row],[accFillSz]],bot_orders[[#This Row],[accFillSz]]+bot_orders[[#This Row],[fee]])</f>
        <v>1.5487600000000001</v>
      </c>
      <c r="AB4777">
        <v>0</v>
      </c>
      <c r="AC4777" t="s">
        <v>38</v>
      </c>
      <c r="AD4777">
        <v>0</v>
      </c>
      <c r="AE4777" t="s">
        <v>40</v>
      </c>
      <c r="AF4777" t="s">
        <v>41</v>
      </c>
      <c r="AG4777" t="s">
        <v>42</v>
      </c>
      <c r="AH4777" t="s">
        <v>28</v>
      </c>
      <c r="AI4777">
        <v>1.5487599999999999</v>
      </c>
      <c r="AJ4777">
        <v>-1.11724</v>
      </c>
    </row>
    <row r="4778" spans="1:36" x14ac:dyDescent="0.3">
      <c r="A4778">
        <v>4462</v>
      </c>
      <c r="B4778" t="s">
        <v>302</v>
      </c>
      <c r="C4778" t="s">
        <v>28</v>
      </c>
      <c r="D4778" t="s">
        <v>29</v>
      </c>
      <c r="E4778" t="s">
        <v>30</v>
      </c>
      <c r="F4778" t="s">
        <v>31</v>
      </c>
      <c r="G4778" t="s">
        <v>2903</v>
      </c>
      <c r="H4778" t="s">
        <v>13138</v>
      </c>
      <c r="I4778" s="4" t="s">
        <v>13139</v>
      </c>
      <c r="J4778" s="1">
        <f>((((bot_orders[[#This Row],[cTime]]/ 1000)+3*3600) / 86400) + DATE(1970,1,1))</f>
        <v>45775.72295703704</v>
      </c>
      <c r="K4778" s="4" t="s">
        <v>13140</v>
      </c>
      <c r="L4778" s="1">
        <f>((((bot_orders[[#This Row],[uTime]]/ 1000)+3*3600) / 86400) + DATE(1970,1,1))</f>
        <v>45775.723680787036</v>
      </c>
      <c r="M4778" t="s">
        <v>34</v>
      </c>
      <c r="N4778" t="s">
        <v>28</v>
      </c>
      <c r="O4778" t="s">
        <v>35</v>
      </c>
      <c r="P4778">
        <v>1.55</v>
      </c>
      <c r="Q4778" t="s">
        <v>36</v>
      </c>
      <c r="R4778" t="s">
        <v>55</v>
      </c>
      <c r="S4778">
        <v>0.72360000000000002</v>
      </c>
      <c r="T4778">
        <v>0.72360000000000002</v>
      </c>
      <c r="U4778">
        <v>1.55</v>
      </c>
      <c r="V4778">
        <v>-1.24E-3</v>
      </c>
      <c r="W4778" t="s">
        <v>39</v>
      </c>
      <c r="X4778" s="4">
        <f>IF(bot_orders[[#This Row],[side]]="sell", bot_orders[[#This Row],[accFillSz]]*bot_orders[[#This Row],[avgPx]] + bot_orders[[#This Row],[fee]], -bot_orders[[#This Row],[accFillSz]]*bot_orders[[#This Row],[avgPx]])</f>
        <v>-1.12158</v>
      </c>
      <c r="Y4778" s="4">
        <f>IF(bot_orders[[#This Row],[side]]="buy", bot_orders[[#This Row],[accFillSz]] + bot_orders[[#This Row],[fee]], -bot_orders[[#This Row],[accFillSz]])</f>
        <v>1.5487600000000001</v>
      </c>
      <c r="Z4778" s="4">
        <f>IF(bot_orders[[#This Row],[side]]="sell",bot_orders[[#This Row],[accFillSz]]*bot_orders[[#This Row],[avgPx]]+bot_orders[[#This Row],[fee]], 0)</f>
        <v>0</v>
      </c>
      <c r="AA4778" s="4">
        <f>IF(bot_orders[[#This Row],[side]]="sell",-bot_orders[[#This Row],[accFillSz]],bot_orders[[#This Row],[accFillSz]]+bot_orders[[#This Row],[fee]])</f>
        <v>1.5487600000000001</v>
      </c>
      <c r="AB4778">
        <v>0</v>
      </c>
      <c r="AC4778" t="s">
        <v>38</v>
      </c>
      <c r="AD4778">
        <v>0</v>
      </c>
      <c r="AE4778" t="s">
        <v>40</v>
      </c>
      <c r="AF4778" t="s">
        <v>41</v>
      </c>
      <c r="AG4778" t="s">
        <v>42</v>
      </c>
      <c r="AH4778" t="s">
        <v>28</v>
      </c>
      <c r="AI4778">
        <v>1.5487599999999999</v>
      </c>
      <c r="AJ4778">
        <v>-1.12158</v>
      </c>
    </row>
    <row r="4779" spans="1:36" x14ac:dyDescent="0.3">
      <c r="A4779">
        <v>4463</v>
      </c>
      <c r="B4779" t="s">
        <v>302</v>
      </c>
      <c r="C4779" t="s">
        <v>28</v>
      </c>
      <c r="D4779" t="s">
        <v>29</v>
      </c>
      <c r="E4779" t="s">
        <v>30</v>
      </c>
      <c r="F4779" t="s">
        <v>31</v>
      </c>
      <c r="G4779" t="s">
        <v>2916</v>
      </c>
      <c r="H4779" t="s">
        <v>13141</v>
      </c>
      <c r="I4779" s="4" t="s">
        <v>13142</v>
      </c>
      <c r="J4779" s="1">
        <f>((((bot_orders[[#This Row],[cTime]]/ 1000)+3*3600) / 86400) + DATE(1970,1,1))</f>
        <v>45775.731548310185</v>
      </c>
      <c r="K4779" s="4" t="s">
        <v>13143</v>
      </c>
      <c r="L4779" s="1">
        <f>((((bot_orders[[#This Row],[uTime]]/ 1000)+3*3600) / 86400) + DATE(1970,1,1))</f>
        <v>45775.733337268517</v>
      </c>
      <c r="M4779" t="s">
        <v>34</v>
      </c>
      <c r="N4779" t="s">
        <v>28</v>
      </c>
      <c r="O4779" t="s">
        <v>35</v>
      </c>
      <c r="P4779">
        <v>1.548</v>
      </c>
      <c r="Q4779" t="s">
        <v>36</v>
      </c>
      <c r="R4779" t="s">
        <v>37</v>
      </c>
      <c r="S4779">
        <v>0.71789999999999998</v>
      </c>
      <c r="T4779">
        <v>0.71789999999999998</v>
      </c>
      <c r="U4779">
        <v>1.548</v>
      </c>
      <c r="V4779">
        <v>-8.8904740000000004E-4</v>
      </c>
      <c r="W4779" t="s">
        <v>38</v>
      </c>
      <c r="X4779" s="4">
        <f>IF(bot_orders[[#This Row],[side]]="sell", bot_orders[[#This Row],[accFillSz]]*bot_orders[[#This Row],[avgPx]] + bot_orders[[#This Row],[fee]], -bot_orders[[#This Row],[accFillSz]]*bot_orders[[#This Row],[avgPx]])</f>
        <v>1.1104201525999999</v>
      </c>
      <c r="Y4779" s="4">
        <f>IF(bot_orders[[#This Row],[side]]="buy", bot_orders[[#This Row],[accFillSz]] + bot_orders[[#This Row],[fee]], -bot_orders[[#This Row],[accFillSz]])</f>
        <v>-1.548</v>
      </c>
      <c r="Z4779" s="4">
        <f>IF(bot_orders[[#This Row],[side]]="sell",bot_orders[[#This Row],[accFillSz]]*bot_orders[[#This Row],[avgPx]]+bot_orders[[#This Row],[fee]], 0)</f>
        <v>1.1104201525999999</v>
      </c>
      <c r="AA4779" s="4">
        <f>IF(bot_orders[[#This Row],[side]]="sell",-bot_orders[[#This Row],[accFillSz]],bot_orders[[#This Row],[accFillSz]]+bot_orders[[#This Row],[fee]])</f>
        <v>-1.548</v>
      </c>
      <c r="AB4779">
        <v>0</v>
      </c>
      <c r="AC4779" t="s">
        <v>39</v>
      </c>
      <c r="AD4779">
        <v>0</v>
      </c>
      <c r="AE4779" t="s">
        <v>40</v>
      </c>
      <c r="AF4779" t="s">
        <v>41</v>
      </c>
      <c r="AG4779" t="s">
        <v>42</v>
      </c>
      <c r="AH4779" t="s">
        <v>28</v>
      </c>
      <c r="AI4779">
        <v>-1.548</v>
      </c>
      <c r="AJ4779">
        <v>1.1104201499999999</v>
      </c>
    </row>
    <row r="4780" spans="1:36" x14ac:dyDescent="0.3">
      <c r="A4780">
        <v>4465</v>
      </c>
      <c r="B4780" t="s">
        <v>302</v>
      </c>
      <c r="C4780" t="s">
        <v>28</v>
      </c>
      <c r="D4780" t="s">
        <v>29</v>
      </c>
      <c r="E4780" t="s">
        <v>30</v>
      </c>
      <c r="F4780" t="s">
        <v>31</v>
      </c>
      <c r="G4780" t="s">
        <v>2916</v>
      </c>
      <c r="H4780" t="s">
        <v>13144</v>
      </c>
      <c r="I4780" s="4" t="s">
        <v>13145</v>
      </c>
      <c r="J4780" s="1">
        <f>((((bot_orders[[#This Row],[cTime]]/ 1000)+3*3600) / 86400) + DATE(1970,1,1))</f>
        <v>45775.733337291662</v>
      </c>
      <c r="K4780" s="4" t="s">
        <v>13146</v>
      </c>
      <c r="L4780" s="1">
        <f>((((bot_orders[[#This Row],[uTime]]/ 1000)+3*3600) / 86400) + DATE(1970,1,1))</f>
        <v>45775.743782569443</v>
      </c>
      <c r="M4780" t="s">
        <v>34</v>
      </c>
      <c r="N4780" t="s">
        <v>28</v>
      </c>
      <c r="O4780" t="s">
        <v>35</v>
      </c>
      <c r="P4780">
        <v>1.55</v>
      </c>
      <c r="Q4780" t="s">
        <v>36</v>
      </c>
      <c r="R4780" t="s">
        <v>55</v>
      </c>
      <c r="S4780">
        <v>0.71509999999999996</v>
      </c>
      <c r="T4780">
        <v>0.71509999999999996</v>
      </c>
      <c r="U4780">
        <v>1.55</v>
      </c>
      <c r="V4780">
        <v>-1.24E-3</v>
      </c>
      <c r="W4780" t="s">
        <v>39</v>
      </c>
      <c r="X4780" s="4">
        <f>IF(bot_orders[[#This Row],[side]]="sell", bot_orders[[#This Row],[accFillSz]]*bot_orders[[#This Row],[avgPx]] + bot_orders[[#This Row],[fee]], -bot_orders[[#This Row],[accFillSz]]*bot_orders[[#This Row],[avgPx]])</f>
        <v>-1.1084049999999999</v>
      </c>
      <c r="Y4780" s="4">
        <f>IF(bot_orders[[#This Row],[side]]="buy", bot_orders[[#This Row],[accFillSz]] + bot_orders[[#This Row],[fee]], -bot_orders[[#This Row],[accFillSz]])</f>
        <v>1.5487600000000001</v>
      </c>
      <c r="Z4780" s="4">
        <f>IF(bot_orders[[#This Row],[side]]="sell",bot_orders[[#This Row],[accFillSz]]*bot_orders[[#This Row],[avgPx]]+bot_orders[[#This Row],[fee]], 0)</f>
        <v>0</v>
      </c>
      <c r="AA4780" s="4">
        <f>IF(bot_orders[[#This Row],[side]]="sell",-bot_orders[[#This Row],[accFillSz]],bot_orders[[#This Row],[accFillSz]]+bot_orders[[#This Row],[fee]])</f>
        <v>1.5487600000000001</v>
      </c>
      <c r="AB4780">
        <v>0</v>
      </c>
      <c r="AC4780" t="s">
        <v>38</v>
      </c>
      <c r="AD4780">
        <v>0</v>
      </c>
      <c r="AE4780" t="s">
        <v>40</v>
      </c>
      <c r="AF4780" t="s">
        <v>41</v>
      </c>
      <c r="AG4780" t="s">
        <v>42</v>
      </c>
      <c r="AH4780" t="s">
        <v>28</v>
      </c>
      <c r="AI4780">
        <v>1.5487599999999999</v>
      </c>
      <c r="AJ4780">
        <v>-1.1084050000000001</v>
      </c>
    </row>
    <row r="4781" spans="1:36" x14ac:dyDescent="0.3">
      <c r="A4781">
        <v>4467</v>
      </c>
      <c r="B4781" t="s">
        <v>302</v>
      </c>
      <c r="C4781" t="s">
        <v>28</v>
      </c>
      <c r="D4781" t="s">
        <v>29</v>
      </c>
      <c r="E4781" t="s">
        <v>30</v>
      </c>
      <c r="F4781" t="s">
        <v>31</v>
      </c>
      <c r="G4781" t="s">
        <v>2900</v>
      </c>
      <c r="H4781" t="s">
        <v>13147</v>
      </c>
      <c r="I4781" s="4" t="s">
        <v>13148</v>
      </c>
      <c r="J4781" s="1">
        <f>((((bot_orders[[#This Row],[cTime]]/ 1000)+3*3600) / 86400) + DATE(1970,1,1))</f>
        <v>45775.745953148144</v>
      </c>
      <c r="K4781" s="4" t="s">
        <v>13149</v>
      </c>
      <c r="L4781" s="1">
        <f>((((bot_orders[[#This Row],[uTime]]/ 1000)+3*3600) / 86400) + DATE(1970,1,1))</f>
        <v>45775.748718634262</v>
      </c>
      <c r="M4781" t="s">
        <v>34</v>
      </c>
      <c r="N4781" t="s">
        <v>28</v>
      </c>
      <c r="O4781" t="s">
        <v>35</v>
      </c>
      <c r="P4781">
        <v>1.548</v>
      </c>
      <c r="Q4781" t="s">
        <v>36</v>
      </c>
      <c r="R4781" t="s">
        <v>37</v>
      </c>
      <c r="S4781">
        <v>0.71509999999999996</v>
      </c>
      <c r="T4781">
        <v>0.71509999999999996</v>
      </c>
      <c r="U4781">
        <v>1.548</v>
      </c>
      <c r="V4781">
        <v>-8.855798E-4</v>
      </c>
      <c r="W4781" t="s">
        <v>38</v>
      </c>
      <c r="X4781" s="4">
        <f>IF(bot_orders[[#This Row],[side]]="sell", bot_orders[[#This Row],[accFillSz]]*bot_orders[[#This Row],[avgPx]] + bot_orders[[#This Row],[fee]], -bot_orders[[#This Row],[accFillSz]]*bot_orders[[#This Row],[avgPx]])</f>
        <v>1.1060892201999999</v>
      </c>
      <c r="Y4781" s="4">
        <f>IF(bot_orders[[#This Row],[side]]="buy", bot_orders[[#This Row],[accFillSz]] + bot_orders[[#This Row],[fee]], -bot_orders[[#This Row],[accFillSz]])</f>
        <v>-1.548</v>
      </c>
      <c r="Z4781" s="4">
        <f>IF(bot_orders[[#This Row],[side]]="sell",bot_orders[[#This Row],[accFillSz]]*bot_orders[[#This Row],[avgPx]]+bot_orders[[#This Row],[fee]], 0)</f>
        <v>1.1060892201999999</v>
      </c>
      <c r="AA4781" s="4">
        <f>IF(bot_orders[[#This Row],[side]]="sell",-bot_orders[[#This Row],[accFillSz]],bot_orders[[#This Row],[accFillSz]]+bot_orders[[#This Row],[fee]])</f>
        <v>-1.548</v>
      </c>
      <c r="AB4781">
        <v>0</v>
      </c>
      <c r="AC4781" t="s">
        <v>39</v>
      </c>
      <c r="AD4781">
        <v>0</v>
      </c>
      <c r="AE4781" t="s">
        <v>40</v>
      </c>
      <c r="AF4781" t="s">
        <v>41</v>
      </c>
      <c r="AG4781" t="s">
        <v>42</v>
      </c>
      <c r="AH4781" t="s">
        <v>28</v>
      </c>
      <c r="AI4781">
        <v>-1.548</v>
      </c>
      <c r="AJ4781">
        <v>1.1060892200000001</v>
      </c>
    </row>
    <row r="4782" spans="1:36" x14ac:dyDescent="0.3">
      <c r="A4782">
        <v>4468</v>
      </c>
      <c r="B4782" t="s">
        <v>302</v>
      </c>
      <c r="C4782" t="s">
        <v>28</v>
      </c>
      <c r="D4782" t="s">
        <v>29</v>
      </c>
      <c r="E4782" t="s">
        <v>30</v>
      </c>
      <c r="F4782" t="s">
        <v>31</v>
      </c>
      <c r="G4782" t="s">
        <v>2922</v>
      </c>
      <c r="H4782" t="s">
        <v>13150</v>
      </c>
      <c r="I4782" s="4" t="s">
        <v>13151</v>
      </c>
      <c r="J4782" s="1">
        <f>((((bot_orders[[#This Row],[cTime]]/ 1000)+3*3600) / 86400) + DATE(1970,1,1))</f>
        <v>45775.748718657407</v>
      </c>
      <c r="K4782" s="4" t="s">
        <v>13152</v>
      </c>
      <c r="L4782" s="1">
        <f>((((bot_orders[[#This Row],[uTime]]/ 1000)+3*3600) / 86400) + DATE(1970,1,1))</f>
        <v>45775.760554884255</v>
      </c>
      <c r="M4782" t="s">
        <v>34</v>
      </c>
      <c r="N4782" t="s">
        <v>28</v>
      </c>
      <c r="O4782" t="s">
        <v>35</v>
      </c>
      <c r="P4782">
        <v>1.55</v>
      </c>
      <c r="Q4782" t="s">
        <v>36</v>
      </c>
      <c r="R4782" t="s">
        <v>55</v>
      </c>
      <c r="S4782">
        <v>0.71230000000000004</v>
      </c>
      <c r="T4782">
        <v>0.71230000000000004</v>
      </c>
      <c r="U4782">
        <v>1.55</v>
      </c>
      <c r="V4782">
        <v>-1.24E-3</v>
      </c>
      <c r="W4782" t="s">
        <v>39</v>
      </c>
      <c r="X4782" s="4">
        <f>IF(bot_orders[[#This Row],[side]]="sell", bot_orders[[#This Row],[accFillSz]]*bot_orders[[#This Row],[avgPx]] + bot_orders[[#This Row],[fee]], -bot_orders[[#This Row],[accFillSz]]*bot_orders[[#This Row],[avgPx]])</f>
        <v>-1.1040650000000001</v>
      </c>
      <c r="Y4782" s="4">
        <f>IF(bot_orders[[#This Row],[side]]="buy", bot_orders[[#This Row],[accFillSz]] + bot_orders[[#This Row],[fee]], -bot_orders[[#This Row],[accFillSz]])</f>
        <v>1.5487600000000001</v>
      </c>
      <c r="Z4782" s="4">
        <f>IF(bot_orders[[#This Row],[side]]="sell",bot_orders[[#This Row],[accFillSz]]*bot_orders[[#This Row],[avgPx]]+bot_orders[[#This Row],[fee]], 0)</f>
        <v>0</v>
      </c>
      <c r="AA4782" s="4">
        <f>IF(bot_orders[[#This Row],[side]]="sell",-bot_orders[[#This Row],[accFillSz]],bot_orders[[#This Row],[accFillSz]]+bot_orders[[#This Row],[fee]])</f>
        <v>1.5487600000000001</v>
      </c>
      <c r="AB4782">
        <v>0</v>
      </c>
      <c r="AC4782" t="s">
        <v>38</v>
      </c>
      <c r="AD4782">
        <v>0</v>
      </c>
      <c r="AE4782" t="s">
        <v>40</v>
      </c>
      <c r="AF4782" t="s">
        <v>41</v>
      </c>
      <c r="AG4782" t="s">
        <v>42</v>
      </c>
      <c r="AH4782" t="s">
        <v>28</v>
      </c>
      <c r="AI4782">
        <v>1.5487599999999999</v>
      </c>
      <c r="AJ4782">
        <v>-1.1040650000000001</v>
      </c>
    </row>
    <row r="4783" spans="1:36" x14ac:dyDescent="0.3">
      <c r="A4783">
        <v>4470</v>
      </c>
      <c r="B4783" t="s">
        <v>302</v>
      </c>
      <c r="C4783" t="s">
        <v>28</v>
      </c>
      <c r="D4783" t="s">
        <v>29</v>
      </c>
      <c r="E4783" t="s">
        <v>30</v>
      </c>
      <c r="F4783" t="s">
        <v>31</v>
      </c>
      <c r="G4783" t="s">
        <v>2929</v>
      </c>
      <c r="H4783" t="s">
        <v>13153</v>
      </c>
      <c r="I4783" s="4" t="s">
        <v>13154</v>
      </c>
      <c r="J4783" s="1">
        <f>((((bot_orders[[#This Row],[cTime]]/ 1000)+3*3600) / 86400) + DATE(1970,1,1))</f>
        <v>45775.764978113424</v>
      </c>
      <c r="K4783" s="4" t="s">
        <v>13155</v>
      </c>
      <c r="L4783" s="1">
        <f>((((bot_orders[[#This Row],[uTime]]/ 1000)+3*3600) / 86400) + DATE(1970,1,1))</f>
        <v>45775.778871250004</v>
      </c>
      <c r="M4783" t="s">
        <v>34</v>
      </c>
      <c r="N4783" t="s">
        <v>28</v>
      </c>
      <c r="O4783" t="s">
        <v>35</v>
      </c>
      <c r="P4783">
        <v>1.548</v>
      </c>
      <c r="Q4783" t="s">
        <v>36</v>
      </c>
      <c r="R4783" t="s">
        <v>37</v>
      </c>
      <c r="S4783">
        <v>0.71230000000000004</v>
      </c>
      <c r="T4783">
        <v>0.71230000000000004</v>
      </c>
      <c r="U4783">
        <v>1.548</v>
      </c>
      <c r="V4783">
        <v>-8.8211229999999999E-4</v>
      </c>
      <c r="W4783" t="s">
        <v>38</v>
      </c>
      <c r="X4783" s="4">
        <f>IF(bot_orders[[#This Row],[side]]="sell", bot_orders[[#This Row],[accFillSz]]*bot_orders[[#This Row],[avgPx]] + bot_orders[[#This Row],[fee]], -bot_orders[[#This Row],[accFillSz]]*bot_orders[[#This Row],[avgPx]])</f>
        <v>1.1017582877000001</v>
      </c>
      <c r="Y4783" s="4">
        <f>IF(bot_orders[[#This Row],[side]]="buy", bot_orders[[#This Row],[accFillSz]] + bot_orders[[#This Row],[fee]], -bot_orders[[#This Row],[accFillSz]])</f>
        <v>-1.548</v>
      </c>
      <c r="Z4783" s="4">
        <f>IF(bot_orders[[#This Row],[side]]="sell",bot_orders[[#This Row],[accFillSz]]*bot_orders[[#This Row],[avgPx]]+bot_orders[[#This Row],[fee]], 0)</f>
        <v>1.1017582877000001</v>
      </c>
      <c r="AA4783" s="4">
        <f>IF(bot_orders[[#This Row],[side]]="sell",-bot_orders[[#This Row],[accFillSz]],bot_orders[[#This Row],[accFillSz]]+bot_orders[[#This Row],[fee]])</f>
        <v>-1.548</v>
      </c>
      <c r="AB4783">
        <v>0</v>
      </c>
      <c r="AC4783" t="s">
        <v>39</v>
      </c>
      <c r="AD4783">
        <v>0</v>
      </c>
      <c r="AE4783" t="s">
        <v>40</v>
      </c>
      <c r="AF4783" t="s">
        <v>41</v>
      </c>
      <c r="AG4783" t="s">
        <v>42</v>
      </c>
      <c r="AH4783" t="s">
        <v>28</v>
      </c>
      <c r="AI4783">
        <v>-1.548</v>
      </c>
      <c r="AJ4783">
        <v>1.10175829</v>
      </c>
    </row>
    <row r="4784" spans="1:36" x14ac:dyDescent="0.3">
      <c r="A4784">
        <v>4475</v>
      </c>
      <c r="B4784" t="s">
        <v>302</v>
      </c>
      <c r="C4784" t="s">
        <v>28</v>
      </c>
      <c r="D4784" t="s">
        <v>29</v>
      </c>
      <c r="E4784" t="s">
        <v>30</v>
      </c>
      <c r="F4784" t="s">
        <v>31</v>
      </c>
      <c r="G4784" t="s">
        <v>2896</v>
      </c>
      <c r="H4784" t="s">
        <v>13156</v>
      </c>
      <c r="I4784" s="4" t="s">
        <v>13157</v>
      </c>
      <c r="J4784" s="1">
        <f>((((bot_orders[[#This Row],[cTime]]/ 1000)+3*3600) / 86400) + DATE(1970,1,1))</f>
        <v>45775.778871273149</v>
      </c>
      <c r="K4784" s="4" t="s">
        <v>13158</v>
      </c>
      <c r="L4784" s="1">
        <f>((((bot_orders[[#This Row],[uTime]]/ 1000)+3*3600) / 86400) + DATE(1970,1,1))</f>
        <v>45775.782166828707</v>
      </c>
      <c r="M4784" t="s">
        <v>34</v>
      </c>
      <c r="N4784" t="s">
        <v>28</v>
      </c>
      <c r="O4784" t="s">
        <v>35</v>
      </c>
      <c r="P4784">
        <v>1.55</v>
      </c>
      <c r="Q4784" t="s">
        <v>36</v>
      </c>
      <c r="R4784" t="s">
        <v>55</v>
      </c>
      <c r="S4784">
        <v>0.70960000000000001</v>
      </c>
      <c r="T4784">
        <v>0.70960000000000001</v>
      </c>
      <c r="U4784">
        <v>1.55</v>
      </c>
      <c r="V4784">
        <v>-1.24E-3</v>
      </c>
      <c r="W4784" t="s">
        <v>39</v>
      </c>
      <c r="X4784" s="4">
        <f>IF(bot_orders[[#This Row],[side]]="sell", bot_orders[[#This Row],[accFillSz]]*bot_orders[[#This Row],[avgPx]] + bot_orders[[#This Row],[fee]], -bot_orders[[#This Row],[accFillSz]]*bot_orders[[#This Row],[avgPx]])</f>
        <v>-1.09988</v>
      </c>
      <c r="Y4784" s="4">
        <f>IF(bot_orders[[#This Row],[side]]="buy", bot_orders[[#This Row],[accFillSz]] + bot_orders[[#This Row],[fee]], -bot_orders[[#This Row],[accFillSz]])</f>
        <v>1.5487600000000001</v>
      </c>
      <c r="Z4784" s="4">
        <f>IF(bot_orders[[#This Row],[side]]="sell",bot_orders[[#This Row],[accFillSz]]*bot_orders[[#This Row],[avgPx]]+bot_orders[[#This Row],[fee]], 0)</f>
        <v>0</v>
      </c>
      <c r="AA4784" s="4">
        <f>IF(bot_orders[[#This Row],[side]]="sell",-bot_orders[[#This Row],[accFillSz]],bot_orders[[#This Row],[accFillSz]]+bot_orders[[#This Row],[fee]])</f>
        <v>1.5487600000000001</v>
      </c>
      <c r="AB4784">
        <v>0</v>
      </c>
      <c r="AC4784" t="s">
        <v>38</v>
      </c>
      <c r="AD4784">
        <v>0</v>
      </c>
      <c r="AE4784" t="s">
        <v>40</v>
      </c>
      <c r="AF4784" t="s">
        <v>41</v>
      </c>
      <c r="AG4784" t="s">
        <v>42</v>
      </c>
      <c r="AH4784" t="s">
        <v>28</v>
      </c>
      <c r="AI4784">
        <v>1.5487599999999999</v>
      </c>
      <c r="AJ4784">
        <v>-1.09988</v>
      </c>
    </row>
    <row r="4785" spans="1:36" x14ac:dyDescent="0.3">
      <c r="A4785">
        <v>4476</v>
      </c>
      <c r="B4785" t="s">
        <v>302</v>
      </c>
      <c r="C4785" t="s">
        <v>28</v>
      </c>
      <c r="D4785" t="s">
        <v>29</v>
      </c>
      <c r="E4785" t="s">
        <v>30</v>
      </c>
      <c r="F4785" t="s">
        <v>31</v>
      </c>
      <c r="G4785" t="s">
        <v>2896</v>
      </c>
      <c r="H4785" t="s">
        <v>13159</v>
      </c>
      <c r="I4785" s="4" t="s">
        <v>13160</v>
      </c>
      <c r="J4785" s="1">
        <f>((((bot_orders[[#This Row],[cTime]]/ 1000)+3*3600) / 86400) + DATE(1970,1,1))</f>
        <v>45775.782166851852</v>
      </c>
      <c r="K4785" s="4" t="s">
        <v>13161</v>
      </c>
      <c r="L4785" s="1">
        <f>((((bot_orders[[#This Row],[uTime]]/ 1000)+3*3600) / 86400) + DATE(1970,1,1))</f>
        <v>45775.782843599532</v>
      </c>
      <c r="M4785" t="s">
        <v>34</v>
      </c>
      <c r="N4785" t="s">
        <v>28</v>
      </c>
      <c r="O4785" t="s">
        <v>35</v>
      </c>
      <c r="P4785">
        <v>1.548</v>
      </c>
      <c r="Q4785" t="s">
        <v>36</v>
      </c>
      <c r="R4785" t="s">
        <v>37</v>
      </c>
      <c r="S4785">
        <v>0.71230000000000004</v>
      </c>
      <c r="T4785">
        <v>0.71230000000000004</v>
      </c>
      <c r="U4785">
        <v>1.548</v>
      </c>
      <c r="V4785">
        <v>-8.8211229999999999E-4</v>
      </c>
      <c r="W4785" t="s">
        <v>38</v>
      </c>
      <c r="X4785" s="4">
        <f>IF(bot_orders[[#This Row],[side]]="sell", bot_orders[[#This Row],[accFillSz]]*bot_orders[[#This Row],[avgPx]] + bot_orders[[#This Row],[fee]], -bot_orders[[#This Row],[accFillSz]]*bot_orders[[#This Row],[avgPx]])</f>
        <v>1.1017582877000001</v>
      </c>
      <c r="Y4785" s="4">
        <f>IF(bot_orders[[#This Row],[side]]="buy", bot_orders[[#This Row],[accFillSz]] + bot_orders[[#This Row],[fee]], -bot_orders[[#This Row],[accFillSz]])</f>
        <v>-1.548</v>
      </c>
      <c r="Z4785" s="4">
        <f>IF(bot_orders[[#This Row],[side]]="sell",bot_orders[[#This Row],[accFillSz]]*bot_orders[[#This Row],[avgPx]]+bot_orders[[#This Row],[fee]], 0)</f>
        <v>1.1017582877000001</v>
      </c>
      <c r="AA4785" s="4">
        <f>IF(bot_orders[[#This Row],[side]]="sell",-bot_orders[[#This Row],[accFillSz]],bot_orders[[#This Row],[accFillSz]]+bot_orders[[#This Row],[fee]])</f>
        <v>-1.548</v>
      </c>
      <c r="AB4785">
        <v>0</v>
      </c>
      <c r="AC4785" t="s">
        <v>39</v>
      </c>
      <c r="AD4785">
        <v>0</v>
      </c>
      <c r="AE4785" t="s">
        <v>40</v>
      </c>
      <c r="AF4785" t="s">
        <v>41</v>
      </c>
      <c r="AG4785" t="s">
        <v>42</v>
      </c>
      <c r="AH4785" t="s">
        <v>28</v>
      </c>
      <c r="AI4785">
        <v>-1.548</v>
      </c>
      <c r="AJ4785">
        <v>1.10175829</v>
      </c>
    </row>
    <row r="4786" spans="1:36" x14ac:dyDescent="0.3">
      <c r="A4786">
        <v>4477</v>
      </c>
      <c r="B4786" t="s">
        <v>302</v>
      </c>
      <c r="C4786" t="s">
        <v>28</v>
      </c>
      <c r="D4786" t="s">
        <v>29</v>
      </c>
      <c r="E4786" t="s">
        <v>30</v>
      </c>
      <c r="F4786" t="s">
        <v>31</v>
      </c>
      <c r="G4786" t="s">
        <v>2933</v>
      </c>
      <c r="H4786" t="s">
        <v>13162</v>
      </c>
      <c r="I4786" s="4" t="s">
        <v>13163</v>
      </c>
      <c r="J4786" s="1">
        <f>((((bot_orders[[#This Row],[cTime]]/ 1000)+3*3600) / 86400) + DATE(1970,1,1))</f>
        <v>45775.782843622685</v>
      </c>
      <c r="K4786" s="4" t="s">
        <v>13164</v>
      </c>
      <c r="L4786" s="1">
        <f>((((bot_orders[[#This Row],[uTime]]/ 1000)+3*3600) / 86400) + DATE(1970,1,1))</f>
        <v>45775.783790243055</v>
      </c>
      <c r="M4786" t="s">
        <v>34</v>
      </c>
      <c r="N4786" t="s">
        <v>28</v>
      </c>
      <c r="O4786" t="s">
        <v>35</v>
      </c>
      <c r="P4786">
        <v>1.55</v>
      </c>
      <c r="Q4786" t="s">
        <v>36</v>
      </c>
      <c r="R4786" t="s">
        <v>55</v>
      </c>
      <c r="S4786">
        <v>0.70960000000000001</v>
      </c>
      <c r="T4786">
        <v>0.70960000000000001</v>
      </c>
      <c r="U4786">
        <v>1.55</v>
      </c>
      <c r="V4786">
        <v>-1.24E-3</v>
      </c>
      <c r="W4786" t="s">
        <v>39</v>
      </c>
      <c r="X4786" s="4">
        <f>IF(bot_orders[[#This Row],[side]]="sell", bot_orders[[#This Row],[accFillSz]]*bot_orders[[#This Row],[avgPx]] + bot_orders[[#This Row],[fee]], -bot_orders[[#This Row],[accFillSz]]*bot_orders[[#This Row],[avgPx]])</f>
        <v>-1.09988</v>
      </c>
      <c r="Y4786" s="4">
        <f>IF(bot_orders[[#This Row],[side]]="buy", bot_orders[[#This Row],[accFillSz]] + bot_orders[[#This Row],[fee]], -bot_orders[[#This Row],[accFillSz]])</f>
        <v>1.5487600000000001</v>
      </c>
      <c r="Z4786" s="4">
        <f>IF(bot_orders[[#This Row],[side]]="sell",bot_orders[[#This Row],[accFillSz]]*bot_orders[[#This Row],[avgPx]]+bot_orders[[#This Row],[fee]], 0)</f>
        <v>0</v>
      </c>
      <c r="AA4786" s="4">
        <f>IF(bot_orders[[#This Row],[side]]="sell",-bot_orders[[#This Row],[accFillSz]],bot_orders[[#This Row],[accFillSz]]+bot_orders[[#This Row],[fee]])</f>
        <v>1.5487600000000001</v>
      </c>
      <c r="AB4786">
        <v>0</v>
      </c>
      <c r="AC4786" t="s">
        <v>38</v>
      </c>
      <c r="AD4786">
        <v>0</v>
      </c>
      <c r="AE4786" t="s">
        <v>40</v>
      </c>
      <c r="AF4786" t="s">
        <v>41</v>
      </c>
      <c r="AG4786" t="s">
        <v>42</v>
      </c>
      <c r="AH4786" t="s">
        <v>28</v>
      </c>
      <c r="AI4786">
        <v>1.5487599999999999</v>
      </c>
      <c r="AJ4786">
        <v>-1.09988</v>
      </c>
    </row>
    <row r="4787" spans="1:36" x14ac:dyDescent="0.3">
      <c r="A4787">
        <v>4478</v>
      </c>
      <c r="B4787" t="s">
        <v>302</v>
      </c>
      <c r="C4787" t="s">
        <v>28</v>
      </c>
      <c r="D4787" t="s">
        <v>29</v>
      </c>
      <c r="E4787" t="s">
        <v>30</v>
      </c>
      <c r="F4787" t="s">
        <v>31</v>
      </c>
      <c r="G4787" t="s">
        <v>2933</v>
      </c>
      <c r="H4787" t="s">
        <v>13165</v>
      </c>
      <c r="I4787" s="4" t="s">
        <v>13166</v>
      </c>
      <c r="J4787" s="1">
        <f>((((bot_orders[[#This Row],[cTime]]/ 1000)+3*3600) / 86400) + DATE(1970,1,1))</f>
        <v>45775.7837902662</v>
      </c>
      <c r="K4787" s="4" t="s">
        <v>13167</v>
      </c>
      <c r="L4787" s="1">
        <f>((((bot_orders[[#This Row],[uTime]]/ 1000)+3*3600) / 86400) + DATE(1970,1,1))</f>
        <v>45775.796518391202</v>
      </c>
      <c r="M4787" t="s">
        <v>34</v>
      </c>
      <c r="N4787" t="s">
        <v>28</v>
      </c>
      <c r="O4787" t="s">
        <v>35</v>
      </c>
      <c r="P4787">
        <v>1.548</v>
      </c>
      <c r="Q4787" t="s">
        <v>36</v>
      </c>
      <c r="R4787" t="s">
        <v>37</v>
      </c>
      <c r="S4787">
        <v>0.71230000000000004</v>
      </c>
      <c r="T4787">
        <v>0.71230000000000004</v>
      </c>
      <c r="U4787">
        <v>1.548</v>
      </c>
      <c r="V4787">
        <v>-8.8211229999999999E-4</v>
      </c>
      <c r="W4787" t="s">
        <v>38</v>
      </c>
      <c r="X4787" s="4">
        <f>IF(bot_orders[[#This Row],[side]]="sell", bot_orders[[#This Row],[accFillSz]]*bot_orders[[#This Row],[avgPx]] + bot_orders[[#This Row],[fee]], -bot_orders[[#This Row],[accFillSz]]*bot_orders[[#This Row],[avgPx]])</f>
        <v>1.1017582877000001</v>
      </c>
      <c r="Y4787" s="4">
        <f>IF(bot_orders[[#This Row],[side]]="buy", bot_orders[[#This Row],[accFillSz]] + bot_orders[[#This Row],[fee]], -bot_orders[[#This Row],[accFillSz]])</f>
        <v>-1.548</v>
      </c>
      <c r="Z4787" s="4">
        <f>IF(bot_orders[[#This Row],[side]]="sell",bot_orders[[#This Row],[accFillSz]]*bot_orders[[#This Row],[avgPx]]+bot_orders[[#This Row],[fee]], 0)</f>
        <v>1.1017582877000001</v>
      </c>
      <c r="AA4787" s="4">
        <f>IF(bot_orders[[#This Row],[side]]="sell",-bot_orders[[#This Row],[accFillSz]],bot_orders[[#This Row],[accFillSz]]+bot_orders[[#This Row],[fee]])</f>
        <v>-1.548</v>
      </c>
      <c r="AB4787">
        <v>0</v>
      </c>
      <c r="AC4787" t="s">
        <v>39</v>
      </c>
      <c r="AD4787">
        <v>0</v>
      </c>
      <c r="AE4787" t="s">
        <v>40</v>
      </c>
      <c r="AF4787" t="s">
        <v>41</v>
      </c>
      <c r="AG4787" t="s">
        <v>42</v>
      </c>
      <c r="AH4787" t="s">
        <v>28</v>
      </c>
      <c r="AI4787">
        <v>-1.548</v>
      </c>
      <c r="AJ4787">
        <v>1.10175829</v>
      </c>
    </row>
    <row r="4788" spans="1:36" x14ac:dyDescent="0.3">
      <c r="A4788">
        <v>4479</v>
      </c>
      <c r="B4788" t="s">
        <v>302</v>
      </c>
      <c r="C4788" t="s">
        <v>28</v>
      </c>
      <c r="D4788" t="s">
        <v>29</v>
      </c>
      <c r="E4788" t="s">
        <v>30</v>
      </c>
      <c r="F4788" t="s">
        <v>31</v>
      </c>
      <c r="G4788" t="s">
        <v>2947</v>
      </c>
      <c r="H4788" t="s">
        <v>13168</v>
      </c>
      <c r="I4788" s="4" t="s">
        <v>13169</v>
      </c>
      <c r="J4788" s="1">
        <f>((((bot_orders[[#This Row],[cTime]]/ 1000)+3*3600) / 86400) + DATE(1970,1,1))</f>
        <v>45775.796518414354</v>
      </c>
      <c r="K4788" s="4" t="s">
        <v>13170</v>
      </c>
      <c r="L4788" s="1">
        <f>((((bot_orders[[#This Row],[uTime]]/ 1000)+3*3600) / 86400) + DATE(1970,1,1))</f>
        <v>45775.798255983798</v>
      </c>
      <c r="M4788" t="s">
        <v>34</v>
      </c>
      <c r="N4788" t="s">
        <v>28</v>
      </c>
      <c r="O4788" t="s">
        <v>35</v>
      </c>
      <c r="P4788">
        <v>1.55</v>
      </c>
      <c r="Q4788" t="s">
        <v>36</v>
      </c>
      <c r="R4788" t="s">
        <v>55</v>
      </c>
      <c r="S4788">
        <v>0.70960000000000001</v>
      </c>
      <c r="T4788">
        <v>0.70960000000000001</v>
      </c>
      <c r="U4788">
        <v>1.55</v>
      </c>
      <c r="V4788">
        <v>-1.24E-3</v>
      </c>
      <c r="W4788" t="s">
        <v>39</v>
      </c>
      <c r="X4788" s="4">
        <f>IF(bot_orders[[#This Row],[side]]="sell", bot_orders[[#This Row],[accFillSz]]*bot_orders[[#This Row],[avgPx]] + bot_orders[[#This Row],[fee]], -bot_orders[[#This Row],[accFillSz]]*bot_orders[[#This Row],[avgPx]])</f>
        <v>-1.09988</v>
      </c>
      <c r="Y4788" s="4">
        <f>IF(bot_orders[[#This Row],[side]]="buy", bot_orders[[#This Row],[accFillSz]] + bot_orders[[#This Row],[fee]], -bot_orders[[#This Row],[accFillSz]])</f>
        <v>1.5487600000000001</v>
      </c>
      <c r="Z4788" s="4">
        <f>IF(bot_orders[[#This Row],[side]]="sell",bot_orders[[#This Row],[accFillSz]]*bot_orders[[#This Row],[avgPx]]+bot_orders[[#This Row],[fee]], 0)</f>
        <v>0</v>
      </c>
      <c r="AA4788" s="4">
        <f>IF(bot_orders[[#This Row],[side]]="sell",-bot_orders[[#This Row],[accFillSz]],bot_orders[[#This Row],[accFillSz]]+bot_orders[[#This Row],[fee]])</f>
        <v>1.5487600000000001</v>
      </c>
      <c r="AB4788">
        <v>0</v>
      </c>
      <c r="AC4788" t="s">
        <v>38</v>
      </c>
      <c r="AD4788">
        <v>0</v>
      </c>
      <c r="AE4788" t="s">
        <v>40</v>
      </c>
      <c r="AF4788" t="s">
        <v>41</v>
      </c>
      <c r="AG4788" t="s">
        <v>42</v>
      </c>
      <c r="AH4788" t="s">
        <v>28</v>
      </c>
      <c r="AI4788">
        <v>1.5487599999999999</v>
      </c>
      <c r="AJ4788">
        <v>-1.09988</v>
      </c>
    </row>
    <row r="4789" spans="1:36" x14ac:dyDescent="0.3">
      <c r="A4789">
        <v>4480</v>
      </c>
      <c r="B4789" t="s">
        <v>302</v>
      </c>
      <c r="C4789" t="s">
        <v>28</v>
      </c>
      <c r="D4789" t="s">
        <v>29</v>
      </c>
      <c r="E4789" t="s">
        <v>30</v>
      </c>
      <c r="F4789" t="s">
        <v>31</v>
      </c>
      <c r="G4789" t="s">
        <v>2947</v>
      </c>
      <c r="H4789" t="s">
        <v>13171</v>
      </c>
      <c r="I4789" s="4" t="s">
        <v>13172</v>
      </c>
      <c r="J4789" s="1">
        <f>((((bot_orders[[#This Row],[cTime]]/ 1000)+3*3600) / 86400) + DATE(1970,1,1))</f>
        <v>45775.798256006943</v>
      </c>
      <c r="K4789" s="4" t="s">
        <v>13173</v>
      </c>
      <c r="L4789" s="1">
        <f>((((bot_orders[[#This Row],[uTime]]/ 1000)+3*3600) / 86400) + DATE(1970,1,1))</f>
        <v>45775.818081435187</v>
      </c>
      <c r="M4789" t="s">
        <v>34</v>
      </c>
      <c r="N4789" t="s">
        <v>28</v>
      </c>
      <c r="O4789" t="s">
        <v>35</v>
      </c>
      <c r="P4789">
        <v>1.548</v>
      </c>
      <c r="Q4789" t="s">
        <v>36</v>
      </c>
      <c r="R4789" t="s">
        <v>37</v>
      </c>
      <c r="S4789">
        <v>0.71230000000000004</v>
      </c>
      <c r="T4789">
        <v>0.71230000000000004</v>
      </c>
      <c r="U4789">
        <v>1.548</v>
      </c>
      <c r="V4789">
        <v>-8.8211229999999999E-4</v>
      </c>
      <c r="W4789" t="s">
        <v>38</v>
      </c>
      <c r="X4789" s="4">
        <f>IF(bot_orders[[#This Row],[side]]="sell", bot_orders[[#This Row],[accFillSz]]*bot_orders[[#This Row],[avgPx]] + bot_orders[[#This Row],[fee]], -bot_orders[[#This Row],[accFillSz]]*bot_orders[[#This Row],[avgPx]])</f>
        <v>1.1017582877000001</v>
      </c>
      <c r="Y4789" s="4">
        <f>IF(bot_orders[[#This Row],[side]]="buy", bot_orders[[#This Row],[accFillSz]] + bot_orders[[#This Row],[fee]], -bot_orders[[#This Row],[accFillSz]])</f>
        <v>-1.548</v>
      </c>
      <c r="Z4789" s="4">
        <f>IF(bot_orders[[#This Row],[side]]="sell",bot_orders[[#This Row],[accFillSz]]*bot_orders[[#This Row],[avgPx]]+bot_orders[[#This Row],[fee]], 0)</f>
        <v>1.1017582877000001</v>
      </c>
      <c r="AA4789" s="4">
        <f>IF(bot_orders[[#This Row],[side]]="sell",-bot_orders[[#This Row],[accFillSz]],bot_orders[[#This Row],[accFillSz]]+bot_orders[[#This Row],[fee]])</f>
        <v>-1.548</v>
      </c>
      <c r="AB4789">
        <v>0</v>
      </c>
      <c r="AC4789" t="s">
        <v>39</v>
      </c>
      <c r="AD4789">
        <v>0</v>
      </c>
      <c r="AE4789" t="s">
        <v>40</v>
      </c>
      <c r="AF4789" t="s">
        <v>41</v>
      </c>
      <c r="AG4789" t="s">
        <v>42</v>
      </c>
      <c r="AH4789" t="s">
        <v>28</v>
      </c>
      <c r="AI4789">
        <v>-1.548</v>
      </c>
      <c r="AJ4789">
        <v>1.10175829</v>
      </c>
    </row>
    <row r="4790" spans="1:36" x14ac:dyDescent="0.3">
      <c r="A4790">
        <v>4482</v>
      </c>
      <c r="B4790" t="s">
        <v>302</v>
      </c>
      <c r="C4790" t="s">
        <v>28</v>
      </c>
      <c r="D4790" t="s">
        <v>29</v>
      </c>
      <c r="E4790" t="s">
        <v>30</v>
      </c>
      <c r="F4790" t="s">
        <v>31</v>
      </c>
      <c r="G4790" t="s">
        <v>2950</v>
      </c>
      <c r="H4790" t="s">
        <v>13174</v>
      </c>
      <c r="I4790" s="4" t="s">
        <v>13175</v>
      </c>
      <c r="J4790" s="1">
        <f>((((bot_orders[[#This Row],[cTime]]/ 1000)+3*3600) / 86400) + DATE(1970,1,1))</f>
        <v>45775.818081446763</v>
      </c>
      <c r="K4790" s="4" t="s">
        <v>13176</v>
      </c>
      <c r="L4790" s="1">
        <f>((((bot_orders[[#This Row],[uTime]]/ 1000)+3*3600) / 86400) + DATE(1970,1,1))</f>
        <v>45775.826898576386</v>
      </c>
      <c r="M4790" t="s">
        <v>34</v>
      </c>
      <c r="N4790" t="s">
        <v>28</v>
      </c>
      <c r="O4790" t="s">
        <v>35</v>
      </c>
      <c r="P4790">
        <v>1.55</v>
      </c>
      <c r="Q4790" t="s">
        <v>36</v>
      </c>
      <c r="R4790" t="s">
        <v>55</v>
      </c>
      <c r="S4790">
        <v>0.70960000000000001</v>
      </c>
      <c r="T4790">
        <v>0.70960000000000001</v>
      </c>
      <c r="U4790">
        <v>1.55</v>
      </c>
      <c r="V4790">
        <v>-1.24E-3</v>
      </c>
      <c r="W4790" t="s">
        <v>39</v>
      </c>
      <c r="X4790" s="4">
        <f>IF(bot_orders[[#This Row],[side]]="sell", bot_orders[[#This Row],[accFillSz]]*bot_orders[[#This Row],[avgPx]] + bot_orders[[#This Row],[fee]], -bot_orders[[#This Row],[accFillSz]]*bot_orders[[#This Row],[avgPx]])</f>
        <v>-1.09988</v>
      </c>
      <c r="Y4790" s="4">
        <f>IF(bot_orders[[#This Row],[side]]="buy", bot_orders[[#This Row],[accFillSz]] + bot_orders[[#This Row],[fee]], -bot_orders[[#This Row],[accFillSz]])</f>
        <v>1.5487600000000001</v>
      </c>
      <c r="Z4790" s="4">
        <f>IF(bot_orders[[#This Row],[side]]="sell",bot_orders[[#This Row],[accFillSz]]*bot_orders[[#This Row],[avgPx]]+bot_orders[[#This Row],[fee]], 0)</f>
        <v>0</v>
      </c>
      <c r="AA4790" s="4">
        <f>IF(bot_orders[[#This Row],[side]]="sell",-bot_orders[[#This Row],[accFillSz]],bot_orders[[#This Row],[accFillSz]]+bot_orders[[#This Row],[fee]])</f>
        <v>1.5487600000000001</v>
      </c>
      <c r="AB4790">
        <v>0</v>
      </c>
      <c r="AC4790" t="s">
        <v>38</v>
      </c>
      <c r="AD4790">
        <v>0</v>
      </c>
      <c r="AE4790" t="s">
        <v>40</v>
      </c>
      <c r="AF4790" t="s">
        <v>41</v>
      </c>
      <c r="AG4790" t="s">
        <v>42</v>
      </c>
      <c r="AH4790" t="s">
        <v>28</v>
      </c>
      <c r="AI4790">
        <v>1.5487599999999999</v>
      </c>
      <c r="AJ4790">
        <v>-1.09988</v>
      </c>
    </row>
    <row r="4791" spans="1:36" x14ac:dyDescent="0.3">
      <c r="A4791">
        <v>4484</v>
      </c>
      <c r="B4791" t="s">
        <v>302</v>
      </c>
      <c r="C4791" t="s">
        <v>28</v>
      </c>
      <c r="D4791" t="s">
        <v>29</v>
      </c>
      <c r="E4791" t="s">
        <v>30</v>
      </c>
      <c r="F4791" t="s">
        <v>31</v>
      </c>
      <c r="G4791" t="s">
        <v>3177</v>
      </c>
      <c r="H4791" t="s">
        <v>13177</v>
      </c>
      <c r="I4791" s="4" t="s">
        <v>13178</v>
      </c>
      <c r="J4791" s="1">
        <f>((((bot_orders[[#This Row],[cTime]]/ 1000)+3*3600) / 86400) + DATE(1970,1,1))</f>
        <v>45775.831069374995</v>
      </c>
      <c r="K4791" s="4" t="s">
        <v>13179</v>
      </c>
      <c r="L4791" s="1">
        <f>((((bot_orders[[#This Row],[uTime]]/ 1000)+3*3600) / 86400) + DATE(1970,1,1))</f>
        <v>45776.398810451385</v>
      </c>
      <c r="M4791" t="s">
        <v>34</v>
      </c>
      <c r="N4791" t="s">
        <v>28</v>
      </c>
      <c r="O4791" t="s">
        <v>35</v>
      </c>
      <c r="P4791">
        <v>1.56</v>
      </c>
      <c r="Q4791" t="s">
        <v>36</v>
      </c>
      <c r="R4791" t="s">
        <v>37</v>
      </c>
      <c r="S4791">
        <v>0.74029999999999996</v>
      </c>
      <c r="T4791">
        <v>0.74029999999999996</v>
      </c>
      <c r="U4791">
        <v>1.56</v>
      </c>
      <c r="V4791">
        <v>-9.238944E-4</v>
      </c>
      <c r="W4791" t="s">
        <v>38</v>
      </c>
      <c r="X4791" s="4">
        <f>IF(bot_orders[[#This Row],[side]]="sell", bot_orders[[#This Row],[accFillSz]]*bot_orders[[#This Row],[avgPx]] + bot_orders[[#This Row],[fee]], -bot_orders[[#This Row],[accFillSz]]*bot_orders[[#This Row],[avgPx]])</f>
        <v>1.1539441055999999</v>
      </c>
      <c r="Y4791" s="4">
        <f>IF(bot_orders[[#This Row],[side]]="buy", bot_orders[[#This Row],[accFillSz]] + bot_orders[[#This Row],[fee]], -bot_orders[[#This Row],[accFillSz]])</f>
        <v>-1.56</v>
      </c>
      <c r="Z4791" s="4">
        <f>IF(bot_orders[[#This Row],[side]]="sell",bot_orders[[#This Row],[accFillSz]]*bot_orders[[#This Row],[avgPx]]+bot_orders[[#This Row],[fee]], 0)</f>
        <v>1.1539441055999999</v>
      </c>
      <c r="AA4791" s="4">
        <f>IF(bot_orders[[#This Row],[side]]="sell",-bot_orders[[#This Row],[accFillSz]],bot_orders[[#This Row],[accFillSz]]+bot_orders[[#This Row],[fee]])</f>
        <v>-1.56</v>
      </c>
      <c r="AB4791">
        <v>0</v>
      </c>
      <c r="AC4791" t="s">
        <v>39</v>
      </c>
      <c r="AD4791">
        <v>0</v>
      </c>
      <c r="AE4791" t="s">
        <v>40</v>
      </c>
      <c r="AF4791" t="s">
        <v>41</v>
      </c>
      <c r="AG4791" t="s">
        <v>42</v>
      </c>
      <c r="AH4791" t="s">
        <v>28</v>
      </c>
      <c r="AI4791">
        <v>-1.56</v>
      </c>
      <c r="AJ4791">
        <v>1.1539441100000001</v>
      </c>
    </row>
    <row r="4792" spans="1:36" x14ac:dyDescent="0.3">
      <c r="A4792">
        <v>4485</v>
      </c>
      <c r="B4792" t="s">
        <v>302</v>
      </c>
      <c r="C4792" t="s">
        <v>28</v>
      </c>
      <c r="D4792" t="s">
        <v>29</v>
      </c>
      <c r="E4792" t="s">
        <v>30</v>
      </c>
      <c r="F4792" t="s">
        <v>31</v>
      </c>
      <c r="G4792" t="s">
        <v>3159</v>
      </c>
      <c r="H4792" t="s">
        <v>13180</v>
      </c>
      <c r="I4792" s="4" t="s">
        <v>13178</v>
      </c>
      <c r="J4792" s="1">
        <f>((((bot_orders[[#This Row],[cTime]]/ 1000)+3*3600) / 86400) + DATE(1970,1,1))</f>
        <v>45775.831069374995</v>
      </c>
      <c r="K4792" s="4" t="s">
        <v>13181</v>
      </c>
      <c r="L4792" s="1">
        <f>((((bot_orders[[#This Row],[uTime]]/ 1000)+3*3600) / 86400) + DATE(1970,1,1))</f>
        <v>45776.386899201389</v>
      </c>
      <c r="M4792" t="s">
        <v>34</v>
      </c>
      <c r="N4792" t="s">
        <v>28</v>
      </c>
      <c r="O4792" t="s">
        <v>35</v>
      </c>
      <c r="P4792">
        <v>1.56</v>
      </c>
      <c r="Q4792" t="s">
        <v>36</v>
      </c>
      <c r="R4792" t="s">
        <v>37</v>
      </c>
      <c r="S4792">
        <v>0.73709999999999998</v>
      </c>
      <c r="T4792">
        <v>0.73709999999999998</v>
      </c>
      <c r="U4792">
        <v>1.56</v>
      </c>
      <c r="V4792">
        <v>-9.1990080000000003E-4</v>
      </c>
      <c r="W4792" t="s">
        <v>38</v>
      </c>
      <c r="X4792" s="4">
        <f>IF(bot_orders[[#This Row],[side]]="sell", bot_orders[[#This Row],[accFillSz]]*bot_orders[[#This Row],[avgPx]] + bot_orders[[#This Row],[fee]], -bot_orders[[#This Row],[accFillSz]]*bot_orders[[#This Row],[avgPx]])</f>
        <v>1.1489560991999999</v>
      </c>
      <c r="Y4792" s="4">
        <f>IF(bot_orders[[#This Row],[side]]="buy", bot_orders[[#This Row],[accFillSz]] + bot_orders[[#This Row],[fee]], -bot_orders[[#This Row],[accFillSz]])</f>
        <v>-1.56</v>
      </c>
      <c r="Z4792" s="4">
        <f>IF(bot_orders[[#This Row],[side]]="sell",bot_orders[[#This Row],[accFillSz]]*bot_orders[[#This Row],[avgPx]]+bot_orders[[#This Row],[fee]], 0)</f>
        <v>1.1489560991999999</v>
      </c>
      <c r="AA4792" s="4">
        <f>IF(bot_orders[[#This Row],[side]]="sell",-bot_orders[[#This Row],[accFillSz]],bot_orders[[#This Row],[accFillSz]]+bot_orders[[#This Row],[fee]])</f>
        <v>-1.56</v>
      </c>
      <c r="AB4792">
        <v>0</v>
      </c>
      <c r="AC4792" t="s">
        <v>39</v>
      </c>
      <c r="AD4792">
        <v>0</v>
      </c>
      <c r="AE4792" t="s">
        <v>40</v>
      </c>
      <c r="AF4792" t="s">
        <v>41</v>
      </c>
      <c r="AG4792" t="s">
        <v>42</v>
      </c>
      <c r="AH4792" t="s">
        <v>28</v>
      </c>
      <c r="AI4792">
        <v>-1.56</v>
      </c>
      <c r="AJ4792">
        <v>1.1489560999999999</v>
      </c>
    </row>
    <row r="4793" spans="1:36" x14ac:dyDescent="0.3">
      <c r="A4793">
        <v>4486</v>
      </c>
      <c r="B4793" t="s">
        <v>302</v>
      </c>
      <c r="C4793" t="s">
        <v>28</v>
      </c>
      <c r="D4793" t="s">
        <v>29</v>
      </c>
      <c r="E4793" t="s">
        <v>30</v>
      </c>
      <c r="F4793" t="s">
        <v>31</v>
      </c>
      <c r="G4793" t="s">
        <v>3170</v>
      </c>
      <c r="H4793" t="s">
        <v>13182</v>
      </c>
      <c r="I4793" s="4" t="s">
        <v>13178</v>
      </c>
      <c r="J4793" s="1">
        <f>((((bot_orders[[#This Row],[cTime]]/ 1000)+3*3600) / 86400) + DATE(1970,1,1))</f>
        <v>45775.831069374995</v>
      </c>
      <c r="K4793" s="4" t="s">
        <v>13183</v>
      </c>
      <c r="L4793" s="1">
        <f>((((bot_orders[[#This Row],[uTime]]/ 1000)+3*3600) / 86400) + DATE(1970,1,1))</f>
        <v>45776.38258125</v>
      </c>
      <c r="M4793" t="s">
        <v>34</v>
      </c>
      <c r="N4793" t="s">
        <v>28</v>
      </c>
      <c r="O4793" t="s">
        <v>35</v>
      </c>
      <c r="P4793">
        <v>1.56</v>
      </c>
      <c r="Q4793" t="s">
        <v>36</v>
      </c>
      <c r="R4793" t="s">
        <v>37</v>
      </c>
      <c r="S4793">
        <v>0.7339</v>
      </c>
      <c r="T4793">
        <v>0.7339</v>
      </c>
      <c r="U4793">
        <v>1.56</v>
      </c>
      <c r="V4793">
        <v>-9.1590720000000005E-4</v>
      </c>
      <c r="W4793" t="s">
        <v>38</v>
      </c>
      <c r="X4793" s="4">
        <f>IF(bot_orders[[#This Row],[side]]="sell", bot_orders[[#This Row],[accFillSz]]*bot_orders[[#This Row],[avgPx]] + bot_orders[[#This Row],[fee]], -bot_orders[[#This Row],[accFillSz]]*bot_orders[[#This Row],[avgPx]])</f>
        <v>1.1439680928</v>
      </c>
      <c r="Y4793" s="4">
        <f>IF(bot_orders[[#This Row],[side]]="buy", bot_orders[[#This Row],[accFillSz]] + bot_orders[[#This Row],[fee]], -bot_orders[[#This Row],[accFillSz]])</f>
        <v>-1.56</v>
      </c>
      <c r="Z4793" s="4">
        <f>IF(bot_orders[[#This Row],[side]]="sell",bot_orders[[#This Row],[accFillSz]]*bot_orders[[#This Row],[avgPx]]+bot_orders[[#This Row],[fee]], 0)</f>
        <v>1.1439680928</v>
      </c>
      <c r="AA4793" s="4">
        <f>IF(bot_orders[[#This Row],[side]]="sell",-bot_orders[[#This Row],[accFillSz]],bot_orders[[#This Row],[accFillSz]]+bot_orders[[#This Row],[fee]])</f>
        <v>-1.56</v>
      </c>
      <c r="AB4793">
        <v>0</v>
      </c>
      <c r="AC4793" t="s">
        <v>39</v>
      </c>
      <c r="AD4793">
        <v>0</v>
      </c>
      <c r="AE4793" t="s">
        <v>40</v>
      </c>
      <c r="AF4793" t="s">
        <v>41</v>
      </c>
      <c r="AG4793" t="s">
        <v>42</v>
      </c>
      <c r="AH4793" t="s">
        <v>28</v>
      </c>
      <c r="AI4793">
        <v>-1.56</v>
      </c>
      <c r="AJ4793">
        <v>1.14396809</v>
      </c>
    </row>
    <row r="4794" spans="1:36" x14ac:dyDescent="0.3">
      <c r="A4794">
        <v>4487</v>
      </c>
      <c r="B4794" t="s">
        <v>302</v>
      </c>
      <c r="C4794" t="s">
        <v>28</v>
      </c>
      <c r="D4794" t="s">
        <v>29</v>
      </c>
      <c r="E4794" t="s">
        <v>30</v>
      </c>
      <c r="F4794" t="s">
        <v>31</v>
      </c>
      <c r="G4794" t="s">
        <v>3132</v>
      </c>
      <c r="H4794" t="s">
        <v>13184</v>
      </c>
      <c r="I4794" s="4" t="s">
        <v>13178</v>
      </c>
      <c r="J4794" s="1">
        <f>((((bot_orders[[#This Row],[cTime]]/ 1000)+3*3600) / 86400) + DATE(1970,1,1))</f>
        <v>45775.831069374995</v>
      </c>
      <c r="K4794" s="4" t="s">
        <v>13185</v>
      </c>
      <c r="L4794" s="1">
        <f>((((bot_orders[[#This Row],[uTime]]/ 1000)+3*3600) / 86400) + DATE(1970,1,1))</f>
        <v>45776.31375645833</v>
      </c>
      <c r="M4794" t="s">
        <v>34</v>
      </c>
      <c r="N4794" t="s">
        <v>28</v>
      </c>
      <c r="O4794" t="s">
        <v>35</v>
      </c>
      <c r="P4794">
        <v>1.56</v>
      </c>
      <c r="Q4794" t="s">
        <v>36</v>
      </c>
      <c r="R4794" t="s">
        <v>37</v>
      </c>
      <c r="S4794">
        <v>0.73080000000000001</v>
      </c>
      <c r="T4794">
        <v>0.73080000000000001</v>
      </c>
      <c r="U4794">
        <v>1.56</v>
      </c>
      <c r="V4794">
        <v>-9.1203840000000003E-4</v>
      </c>
      <c r="W4794" t="s">
        <v>38</v>
      </c>
      <c r="X4794" s="4">
        <f>IF(bot_orders[[#This Row],[side]]="sell", bot_orders[[#This Row],[accFillSz]]*bot_orders[[#This Row],[avgPx]] + bot_orders[[#This Row],[fee]], -bot_orders[[#This Row],[accFillSz]]*bot_orders[[#This Row],[avgPx]])</f>
        <v>1.1391359615999999</v>
      </c>
      <c r="Y4794" s="4">
        <f>IF(bot_orders[[#This Row],[side]]="buy", bot_orders[[#This Row],[accFillSz]] + bot_orders[[#This Row],[fee]], -bot_orders[[#This Row],[accFillSz]])</f>
        <v>-1.56</v>
      </c>
      <c r="Z4794" s="4">
        <f>IF(bot_orders[[#This Row],[side]]="sell",bot_orders[[#This Row],[accFillSz]]*bot_orders[[#This Row],[avgPx]]+bot_orders[[#This Row],[fee]], 0)</f>
        <v>1.1391359615999999</v>
      </c>
      <c r="AA4794" s="4">
        <f>IF(bot_orders[[#This Row],[side]]="sell",-bot_orders[[#This Row],[accFillSz]],bot_orders[[#This Row],[accFillSz]]+bot_orders[[#This Row],[fee]])</f>
        <v>-1.56</v>
      </c>
      <c r="AB4794">
        <v>0</v>
      </c>
      <c r="AC4794" t="s">
        <v>39</v>
      </c>
      <c r="AD4794">
        <v>0</v>
      </c>
      <c r="AE4794" t="s">
        <v>40</v>
      </c>
      <c r="AF4794" t="s">
        <v>41</v>
      </c>
      <c r="AG4794" t="s">
        <v>42</v>
      </c>
      <c r="AH4794" t="s">
        <v>28</v>
      </c>
      <c r="AI4794">
        <v>-1.56</v>
      </c>
      <c r="AJ4794">
        <v>1.1391359599999999</v>
      </c>
    </row>
    <row r="4795" spans="1:36" x14ac:dyDescent="0.3">
      <c r="A4795">
        <v>4488</v>
      </c>
      <c r="B4795" t="s">
        <v>302</v>
      </c>
      <c r="C4795" t="s">
        <v>28</v>
      </c>
      <c r="D4795" t="s">
        <v>29</v>
      </c>
      <c r="E4795" t="s">
        <v>30</v>
      </c>
      <c r="F4795" t="s">
        <v>31</v>
      </c>
      <c r="G4795" t="s">
        <v>3089</v>
      </c>
      <c r="H4795" t="s">
        <v>13186</v>
      </c>
      <c r="I4795" s="4" t="s">
        <v>13178</v>
      </c>
      <c r="J4795" s="1">
        <f>((((bot_orders[[#This Row],[cTime]]/ 1000)+3*3600) / 86400) + DATE(1970,1,1))</f>
        <v>45775.831069374995</v>
      </c>
      <c r="K4795" s="4" t="s">
        <v>13187</v>
      </c>
      <c r="L4795" s="1">
        <f>((((bot_orders[[#This Row],[uTime]]/ 1000)+3*3600) / 86400) + DATE(1970,1,1))</f>
        <v>45776.269622812499</v>
      </c>
      <c r="M4795" t="s">
        <v>34</v>
      </c>
      <c r="N4795" t="s">
        <v>28</v>
      </c>
      <c r="O4795" t="s">
        <v>35</v>
      </c>
      <c r="P4795">
        <v>1.56</v>
      </c>
      <c r="Q4795" t="s">
        <v>36</v>
      </c>
      <c r="R4795" t="s">
        <v>37</v>
      </c>
      <c r="S4795">
        <v>0.72760000000000002</v>
      </c>
      <c r="T4795">
        <v>0.72760000000000002</v>
      </c>
      <c r="U4795">
        <v>1.56</v>
      </c>
      <c r="V4795">
        <v>-9.0804480000000005E-4</v>
      </c>
      <c r="W4795" t="s">
        <v>38</v>
      </c>
      <c r="X4795" s="4">
        <f>IF(bot_orders[[#This Row],[side]]="sell", bot_orders[[#This Row],[accFillSz]]*bot_orders[[#This Row],[avgPx]] + bot_orders[[#This Row],[fee]], -bot_orders[[#This Row],[accFillSz]]*bot_orders[[#This Row],[avgPx]])</f>
        <v>1.1341479552</v>
      </c>
      <c r="Y4795" s="4">
        <f>IF(bot_orders[[#This Row],[side]]="buy", bot_orders[[#This Row],[accFillSz]] + bot_orders[[#This Row],[fee]], -bot_orders[[#This Row],[accFillSz]])</f>
        <v>-1.56</v>
      </c>
      <c r="Z4795" s="4">
        <f>IF(bot_orders[[#This Row],[side]]="sell",bot_orders[[#This Row],[accFillSz]]*bot_orders[[#This Row],[avgPx]]+bot_orders[[#This Row],[fee]], 0)</f>
        <v>1.1341479552</v>
      </c>
      <c r="AA4795" s="4">
        <f>IF(bot_orders[[#This Row],[side]]="sell",-bot_orders[[#This Row],[accFillSz]],bot_orders[[#This Row],[accFillSz]]+bot_orders[[#This Row],[fee]])</f>
        <v>-1.56</v>
      </c>
      <c r="AB4795">
        <v>0</v>
      </c>
      <c r="AC4795" t="s">
        <v>39</v>
      </c>
      <c r="AD4795">
        <v>0</v>
      </c>
      <c r="AE4795" t="s">
        <v>40</v>
      </c>
      <c r="AF4795" t="s">
        <v>41</v>
      </c>
      <c r="AG4795" t="s">
        <v>42</v>
      </c>
      <c r="AH4795" t="s">
        <v>28</v>
      </c>
      <c r="AI4795">
        <v>-1.56</v>
      </c>
      <c r="AJ4795">
        <v>1.13414796</v>
      </c>
    </row>
    <row r="4796" spans="1:36" x14ac:dyDescent="0.3">
      <c r="A4796">
        <v>4489</v>
      </c>
      <c r="B4796" t="s">
        <v>302</v>
      </c>
      <c r="C4796" t="s">
        <v>28</v>
      </c>
      <c r="D4796" t="s">
        <v>29</v>
      </c>
      <c r="E4796" t="s">
        <v>30</v>
      </c>
      <c r="F4796" t="s">
        <v>31</v>
      </c>
      <c r="G4796" t="s">
        <v>3007</v>
      </c>
      <c r="H4796" t="s">
        <v>13188</v>
      </c>
      <c r="I4796" s="4" t="s">
        <v>13178</v>
      </c>
      <c r="J4796" s="1">
        <f>((((bot_orders[[#This Row],[cTime]]/ 1000)+3*3600) / 86400) + DATE(1970,1,1))</f>
        <v>45775.831069374995</v>
      </c>
      <c r="K4796" s="4" t="s">
        <v>13189</v>
      </c>
      <c r="L4796" s="1">
        <f>((((bot_orders[[#This Row],[uTime]]/ 1000)+3*3600) / 86400) + DATE(1970,1,1))</f>
        <v>45775.940204618055</v>
      </c>
      <c r="M4796" t="s">
        <v>34</v>
      </c>
      <c r="N4796" t="s">
        <v>28</v>
      </c>
      <c r="O4796" t="s">
        <v>35</v>
      </c>
      <c r="P4796">
        <v>1.56</v>
      </c>
      <c r="Q4796" t="s">
        <v>36</v>
      </c>
      <c r="R4796" t="s">
        <v>37</v>
      </c>
      <c r="S4796">
        <v>0.72450000000000003</v>
      </c>
      <c r="T4796">
        <v>0.72450000000000003</v>
      </c>
      <c r="U4796">
        <v>1.56</v>
      </c>
      <c r="V4796">
        <v>-9.0417600000000002E-4</v>
      </c>
      <c r="W4796" t="s">
        <v>38</v>
      </c>
      <c r="X4796" s="4">
        <f>IF(bot_orders[[#This Row],[side]]="sell", bot_orders[[#This Row],[accFillSz]]*bot_orders[[#This Row],[avgPx]] + bot_orders[[#This Row],[fee]], -bot_orders[[#This Row],[accFillSz]]*bot_orders[[#This Row],[avgPx]])</f>
        <v>1.1293158240000001</v>
      </c>
      <c r="Y4796" s="4">
        <f>IF(bot_orders[[#This Row],[side]]="buy", bot_orders[[#This Row],[accFillSz]] + bot_orders[[#This Row],[fee]], -bot_orders[[#This Row],[accFillSz]])</f>
        <v>-1.56</v>
      </c>
      <c r="Z4796" s="4">
        <f>IF(bot_orders[[#This Row],[side]]="sell",bot_orders[[#This Row],[accFillSz]]*bot_orders[[#This Row],[avgPx]]+bot_orders[[#This Row],[fee]], 0)</f>
        <v>1.1293158240000001</v>
      </c>
      <c r="AA4796" s="4">
        <f>IF(bot_orders[[#This Row],[side]]="sell",-bot_orders[[#This Row],[accFillSz]],bot_orders[[#This Row],[accFillSz]]+bot_orders[[#This Row],[fee]])</f>
        <v>-1.56</v>
      </c>
      <c r="AB4796">
        <v>0</v>
      </c>
      <c r="AC4796" t="s">
        <v>39</v>
      </c>
      <c r="AD4796">
        <v>0</v>
      </c>
      <c r="AE4796" t="s">
        <v>40</v>
      </c>
      <c r="AF4796" t="s">
        <v>41</v>
      </c>
      <c r="AG4796" t="s">
        <v>42</v>
      </c>
      <c r="AH4796" t="s">
        <v>28</v>
      </c>
      <c r="AI4796">
        <v>-1.56</v>
      </c>
      <c r="AJ4796">
        <v>1.12931582</v>
      </c>
    </row>
    <row r="4797" spans="1:36" x14ac:dyDescent="0.3">
      <c r="A4797">
        <v>4490</v>
      </c>
      <c r="B4797" t="s">
        <v>302</v>
      </c>
      <c r="C4797" t="s">
        <v>28</v>
      </c>
      <c r="D4797" t="s">
        <v>29</v>
      </c>
      <c r="E4797" t="s">
        <v>30</v>
      </c>
      <c r="F4797" t="s">
        <v>31</v>
      </c>
      <c r="G4797" t="s">
        <v>2971</v>
      </c>
      <c r="H4797" t="s">
        <v>13190</v>
      </c>
      <c r="I4797" s="4" t="s">
        <v>13178</v>
      </c>
      <c r="J4797" s="1">
        <f>((((bot_orders[[#This Row],[cTime]]/ 1000)+3*3600) / 86400) + DATE(1970,1,1))</f>
        <v>45775.831069374995</v>
      </c>
      <c r="K4797" s="4" t="s">
        <v>13191</v>
      </c>
      <c r="L4797" s="1">
        <f>((((bot_orders[[#This Row],[uTime]]/ 1000)+3*3600) / 86400) + DATE(1970,1,1))</f>
        <v>45775.919039456021</v>
      </c>
      <c r="M4797" t="s">
        <v>34</v>
      </c>
      <c r="N4797" t="s">
        <v>28</v>
      </c>
      <c r="O4797" t="s">
        <v>35</v>
      </c>
      <c r="P4797">
        <v>1.56</v>
      </c>
      <c r="Q4797" t="s">
        <v>36</v>
      </c>
      <c r="R4797" t="s">
        <v>37</v>
      </c>
      <c r="S4797">
        <v>0.72140000000000004</v>
      </c>
      <c r="T4797">
        <v>0.72140000000000004</v>
      </c>
      <c r="U4797">
        <v>1.56</v>
      </c>
      <c r="V4797">
        <v>-9.003072E-4</v>
      </c>
      <c r="W4797" t="s">
        <v>38</v>
      </c>
      <c r="X4797" s="4">
        <f>IF(bot_orders[[#This Row],[side]]="sell", bot_orders[[#This Row],[accFillSz]]*bot_orders[[#This Row],[avgPx]] + bot_orders[[#This Row],[fee]], -bot_orders[[#This Row],[accFillSz]]*bot_orders[[#This Row],[avgPx]])</f>
        <v>1.1244836928000002</v>
      </c>
      <c r="Y4797" s="4">
        <f>IF(bot_orders[[#This Row],[side]]="buy", bot_orders[[#This Row],[accFillSz]] + bot_orders[[#This Row],[fee]], -bot_orders[[#This Row],[accFillSz]])</f>
        <v>-1.56</v>
      </c>
      <c r="Z4797" s="4">
        <f>IF(bot_orders[[#This Row],[side]]="sell",bot_orders[[#This Row],[accFillSz]]*bot_orders[[#This Row],[avgPx]]+bot_orders[[#This Row],[fee]], 0)</f>
        <v>1.1244836928000002</v>
      </c>
      <c r="AA4797" s="4">
        <f>IF(bot_orders[[#This Row],[side]]="sell",-bot_orders[[#This Row],[accFillSz]],bot_orders[[#This Row],[accFillSz]]+bot_orders[[#This Row],[fee]])</f>
        <v>-1.56</v>
      </c>
      <c r="AB4797">
        <v>0</v>
      </c>
      <c r="AC4797" t="s">
        <v>39</v>
      </c>
      <c r="AD4797">
        <v>0</v>
      </c>
      <c r="AE4797" t="s">
        <v>40</v>
      </c>
      <c r="AF4797" t="s">
        <v>41</v>
      </c>
      <c r="AG4797" t="s">
        <v>42</v>
      </c>
      <c r="AH4797" t="s">
        <v>28</v>
      </c>
      <c r="AI4797">
        <v>-1.56</v>
      </c>
      <c r="AJ4797">
        <v>1.1244836899999999</v>
      </c>
    </row>
    <row r="4798" spans="1:36" x14ac:dyDescent="0.3">
      <c r="A4798">
        <v>4491</v>
      </c>
      <c r="B4798" t="s">
        <v>302</v>
      </c>
      <c r="C4798" t="s">
        <v>28</v>
      </c>
      <c r="D4798" t="s">
        <v>29</v>
      </c>
      <c r="E4798" t="s">
        <v>30</v>
      </c>
      <c r="F4798" t="s">
        <v>31</v>
      </c>
      <c r="G4798" t="s">
        <v>2954</v>
      </c>
      <c r="H4798" t="s">
        <v>13192</v>
      </c>
      <c r="I4798" s="4" t="s">
        <v>13178</v>
      </c>
      <c r="J4798" s="1">
        <f>((((bot_orders[[#This Row],[cTime]]/ 1000)+3*3600) / 86400) + DATE(1970,1,1))</f>
        <v>45775.831069374995</v>
      </c>
      <c r="K4798" s="4" t="s">
        <v>13193</v>
      </c>
      <c r="L4798" s="1">
        <f>((((bot_orders[[#This Row],[uTime]]/ 1000)+3*3600) / 86400) + DATE(1970,1,1))</f>
        <v>45775.870773877316</v>
      </c>
      <c r="M4798" t="s">
        <v>34</v>
      </c>
      <c r="N4798" t="s">
        <v>28</v>
      </c>
      <c r="O4798" t="s">
        <v>35</v>
      </c>
      <c r="P4798">
        <v>1.56</v>
      </c>
      <c r="Q4798" t="s">
        <v>36</v>
      </c>
      <c r="R4798" t="s">
        <v>37</v>
      </c>
      <c r="S4798">
        <v>0.71830000000000005</v>
      </c>
      <c r="T4798">
        <v>0.71830000000000005</v>
      </c>
      <c r="U4798">
        <v>1.56</v>
      </c>
      <c r="V4798">
        <v>-8.9643839999999997E-4</v>
      </c>
      <c r="W4798" t="s">
        <v>38</v>
      </c>
      <c r="X4798" s="4">
        <f>IF(bot_orders[[#This Row],[side]]="sell", bot_orders[[#This Row],[accFillSz]]*bot_orders[[#This Row],[avgPx]] + bot_orders[[#This Row],[fee]], -bot_orders[[#This Row],[accFillSz]]*bot_orders[[#This Row],[avgPx]])</f>
        <v>1.1196515616</v>
      </c>
      <c r="Y4798" s="4">
        <f>IF(bot_orders[[#This Row],[side]]="buy", bot_orders[[#This Row],[accFillSz]] + bot_orders[[#This Row],[fee]], -bot_orders[[#This Row],[accFillSz]])</f>
        <v>-1.56</v>
      </c>
      <c r="Z4798" s="4">
        <f>IF(bot_orders[[#This Row],[side]]="sell",bot_orders[[#This Row],[accFillSz]]*bot_orders[[#This Row],[avgPx]]+bot_orders[[#This Row],[fee]], 0)</f>
        <v>1.1196515616</v>
      </c>
      <c r="AA4798" s="4">
        <f>IF(bot_orders[[#This Row],[side]]="sell",-bot_orders[[#This Row],[accFillSz]],bot_orders[[#This Row],[accFillSz]]+bot_orders[[#This Row],[fee]])</f>
        <v>-1.56</v>
      </c>
      <c r="AB4798">
        <v>0</v>
      </c>
      <c r="AC4798" t="s">
        <v>39</v>
      </c>
      <c r="AD4798">
        <v>0</v>
      </c>
      <c r="AE4798" t="s">
        <v>40</v>
      </c>
      <c r="AF4798" t="s">
        <v>41</v>
      </c>
      <c r="AG4798" t="s">
        <v>42</v>
      </c>
      <c r="AH4798" t="s">
        <v>28</v>
      </c>
      <c r="AI4798">
        <v>-1.56</v>
      </c>
      <c r="AJ4798">
        <v>1.1196515600000001</v>
      </c>
    </row>
    <row r="4799" spans="1:36" x14ac:dyDescent="0.3">
      <c r="A4799">
        <v>4492</v>
      </c>
      <c r="B4799" t="s">
        <v>302</v>
      </c>
      <c r="C4799" t="s">
        <v>28</v>
      </c>
      <c r="D4799" t="s">
        <v>29</v>
      </c>
      <c r="E4799" t="s">
        <v>30</v>
      </c>
      <c r="F4799" t="s">
        <v>31</v>
      </c>
      <c r="G4799" t="s">
        <v>2958</v>
      </c>
      <c r="H4799" t="s">
        <v>13194</v>
      </c>
      <c r="I4799" s="4" t="s">
        <v>13178</v>
      </c>
      <c r="J4799" s="1">
        <f>((((bot_orders[[#This Row],[cTime]]/ 1000)+3*3600) / 86400) + DATE(1970,1,1))</f>
        <v>45775.831069374995</v>
      </c>
      <c r="K4799" s="4" t="s">
        <v>13195</v>
      </c>
      <c r="L4799" s="1">
        <f>((((bot_orders[[#This Row],[uTime]]/ 1000)+3*3600) / 86400) + DATE(1970,1,1))</f>
        <v>45775.866101736116</v>
      </c>
      <c r="M4799" t="s">
        <v>34</v>
      </c>
      <c r="N4799" t="s">
        <v>28</v>
      </c>
      <c r="O4799" t="s">
        <v>35</v>
      </c>
      <c r="P4799">
        <v>1.56</v>
      </c>
      <c r="Q4799" t="s">
        <v>36</v>
      </c>
      <c r="R4799" t="s">
        <v>37</v>
      </c>
      <c r="S4799">
        <v>0.71519999999999995</v>
      </c>
      <c r="T4799">
        <v>0.71519999999999995</v>
      </c>
      <c r="U4799">
        <v>1.56</v>
      </c>
      <c r="V4799">
        <v>-8.9256960000000005E-4</v>
      </c>
      <c r="W4799" t="s">
        <v>38</v>
      </c>
      <c r="X4799" s="4">
        <f>IF(bot_orders[[#This Row],[side]]="sell", bot_orders[[#This Row],[accFillSz]]*bot_orders[[#This Row],[avgPx]] + bot_orders[[#This Row],[fee]], -bot_orders[[#This Row],[accFillSz]]*bot_orders[[#This Row],[avgPx]])</f>
        <v>1.1148194304000001</v>
      </c>
      <c r="Y4799" s="4">
        <f>IF(bot_orders[[#This Row],[side]]="buy", bot_orders[[#This Row],[accFillSz]] + bot_orders[[#This Row],[fee]], -bot_orders[[#This Row],[accFillSz]])</f>
        <v>-1.56</v>
      </c>
      <c r="Z4799" s="4">
        <f>IF(bot_orders[[#This Row],[side]]="sell",bot_orders[[#This Row],[accFillSz]]*bot_orders[[#This Row],[avgPx]]+bot_orders[[#This Row],[fee]], 0)</f>
        <v>1.1148194304000001</v>
      </c>
      <c r="AA4799" s="4">
        <f>IF(bot_orders[[#This Row],[side]]="sell",-bot_orders[[#This Row],[accFillSz]],bot_orders[[#This Row],[accFillSz]]+bot_orders[[#This Row],[fee]])</f>
        <v>-1.56</v>
      </c>
      <c r="AB4799">
        <v>0</v>
      </c>
      <c r="AC4799" t="s">
        <v>39</v>
      </c>
      <c r="AD4799">
        <v>0</v>
      </c>
      <c r="AE4799" t="s">
        <v>40</v>
      </c>
      <c r="AF4799" t="s">
        <v>41</v>
      </c>
      <c r="AG4799" t="s">
        <v>42</v>
      </c>
      <c r="AH4799" t="s">
        <v>28</v>
      </c>
      <c r="AI4799">
        <v>-1.56</v>
      </c>
      <c r="AJ4799">
        <v>1.1148194300000001</v>
      </c>
    </row>
    <row r="4800" spans="1:36" x14ac:dyDescent="0.3">
      <c r="A4800">
        <v>4493</v>
      </c>
      <c r="B4800" t="s">
        <v>302</v>
      </c>
      <c r="C4800" t="s">
        <v>28</v>
      </c>
      <c r="D4800" t="s">
        <v>29</v>
      </c>
      <c r="E4800" t="s">
        <v>30</v>
      </c>
      <c r="F4800" t="s">
        <v>31</v>
      </c>
      <c r="G4800" t="s">
        <v>2964</v>
      </c>
      <c r="H4800" t="s">
        <v>13196</v>
      </c>
      <c r="I4800" s="4" t="s">
        <v>13178</v>
      </c>
      <c r="J4800" s="1">
        <f>((((bot_orders[[#This Row],[cTime]]/ 1000)+3*3600) / 86400) + DATE(1970,1,1))</f>
        <v>45775.831069374995</v>
      </c>
      <c r="K4800" s="4" t="s">
        <v>13197</v>
      </c>
      <c r="L4800" s="1">
        <f>((((bot_orders[[#This Row],[uTime]]/ 1000)+3*3600) / 86400) + DATE(1970,1,1))</f>
        <v>45775.836218495373</v>
      </c>
      <c r="M4800" t="s">
        <v>34</v>
      </c>
      <c r="N4800" t="s">
        <v>28</v>
      </c>
      <c r="O4800" t="s">
        <v>35</v>
      </c>
      <c r="P4800">
        <v>1.56</v>
      </c>
      <c r="Q4800" t="s">
        <v>36</v>
      </c>
      <c r="R4800" t="s">
        <v>37</v>
      </c>
      <c r="S4800">
        <v>0.71209999999999996</v>
      </c>
      <c r="T4800">
        <v>0.71209999999999996</v>
      </c>
      <c r="U4800">
        <v>1.56</v>
      </c>
      <c r="V4800">
        <v>-8.8870080000000003E-4</v>
      </c>
      <c r="W4800" t="s">
        <v>38</v>
      </c>
      <c r="X4800" s="4">
        <f>IF(bot_orders[[#This Row],[side]]="sell", bot_orders[[#This Row],[accFillSz]]*bot_orders[[#This Row],[avgPx]] + bot_orders[[#This Row],[fee]], -bot_orders[[#This Row],[accFillSz]]*bot_orders[[#This Row],[avgPx]])</f>
        <v>1.1099872991999999</v>
      </c>
      <c r="Y4800" s="4">
        <f>IF(bot_orders[[#This Row],[side]]="buy", bot_orders[[#This Row],[accFillSz]] + bot_orders[[#This Row],[fee]], -bot_orders[[#This Row],[accFillSz]])</f>
        <v>-1.56</v>
      </c>
      <c r="Z4800" s="4">
        <f>IF(bot_orders[[#This Row],[side]]="sell",bot_orders[[#This Row],[accFillSz]]*bot_orders[[#This Row],[avgPx]]+bot_orders[[#This Row],[fee]], 0)</f>
        <v>1.1099872991999999</v>
      </c>
      <c r="AA4800" s="4">
        <f>IF(bot_orders[[#This Row],[side]]="sell",-bot_orders[[#This Row],[accFillSz]],bot_orders[[#This Row],[accFillSz]]+bot_orders[[#This Row],[fee]])</f>
        <v>-1.56</v>
      </c>
      <c r="AB4800">
        <v>0</v>
      </c>
      <c r="AC4800" t="s">
        <v>39</v>
      </c>
      <c r="AD4800">
        <v>0</v>
      </c>
      <c r="AE4800" t="s">
        <v>40</v>
      </c>
      <c r="AF4800" t="s">
        <v>41</v>
      </c>
      <c r="AG4800" t="s">
        <v>42</v>
      </c>
      <c r="AH4800" t="s">
        <v>28</v>
      </c>
      <c r="AI4800">
        <v>-1.56</v>
      </c>
      <c r="AJ4800">
        <v>1.1099873</v>
      </c>
    </row>
    <row r="4801" spans="1:36" x14ac:dyDescent="0.3">
      <c r="A4801">
        <v>4494</v>
      </c>
      <c r="B4801" t="s">
        <v>302</v>
      </c>
      <c r="C4801" t="s">
        <v>28</v>
      </c>
      <c r="D4801" t="s">
        <v>29</v>
      </c>
      <c r="E4801" t="s">
        <v>30</v>
      </c>
      <c r="F4801" t="s">
        <v>31</v>
      </c>
      <c r="G4801" t="s">
        <v>2940</v>
      </c>
      <c r="H4801" t="s">
        <v>13198</v>
      </c>
      <c r="I4801" s="4" t="s">
        <v>13178</v>
      </c>
      <c r="J4801" s="1">
        <f>((((bot_orders[[#This Row],[cTime]]/ 1000)+3*3600) / 86400) + DATE(1970,1,1))</f>
        <v>45775.831069374995</v>
      </c>
      <c r="K4801" s="4" t="s">
        <v>13199</v>
      </c>
      <c r="L4801" s="1">
        <f>((((bot_orders[[#This Row],[uTime]]/ 1000)+3*3600) / 86400) + DATE(1970,1,1))</f>
        <v>45775.832582754636</v>
      </c>
      <c r="M4801" t="s">
        <v>34</v>
      </c>
      <c r="N4801" t="s">
        <v>28</v>
      </c>
      <c r="O4801" t="s">
        <v>35</v>
      </c>
      <c r="P4801">
        <v>1.56</v>
      </c>
      <c r="Q4801" t="s">
        <v>36</v>
      </c>
      <c r="R4801" t="s">
        <v>37</v>
      </c>
      <c r="S4801">
        <v>0.70909999999999995</v>
      </c>
      <c r="T4801">
        <v>0.70909999999999995</v>
      </c>
      <c r="U4801">
        <v>1.56</v>
      </c>
      <c r="V4801">
        <v>-8.8495679999999995E-4</v>
      </c>
      <c r="W4801" t="s">
        <v>38</v>
      </c>
      <c r="X4801" s="4">
        <f>IF(bot_orders[[#This Row],[side]]="sell", bot_orders[[#This Row],[accFillSz]]*bot_orders[[#This Row],[avgPx]] + bot_orders[[#This Row],[fee]], -bot_orders[[#This Row],[accFillSz]]*bot_orders[[#This Row],[avgPx]])</f>
        <v>1.1053110432</v>
      </c>
      <c r="Y4801" s="4">
        <f>IF(bot_orders[[#This Row],[side]]="buy", bot_orders[[#This Row],[accFillSz]] + bot_orders[[#This Row],[fee]], -bot_orders[[#This Row],[accFillSz]])</f>
        <v>-1.56</v>
      </c>
      <c r="Z4801" s="4">
        <f>IF(bot_orders[[#This Row],[side]]="sell",bot_orders[[#This Row],[accFillSz]]*bot_orders[[#This Row],[avgPx]]+bot_orders[[#This Row],[fee]], 0)</f>
        <v>1.1053110432</v>
      </c>
      <c r="AA4801" s="4">
        <f>IF(bot_orders[[#This Row],[side]]="sell",-bot_orders[[#This Row],[accFillSz]],bot_orders[[#This Row],[accFillSz]]+bot_orders[[#This Row],[fee]])</f>
        <v>-1.56</v>
      </c>
      <c r="AB4801">
        <v>0</v>
      </c>
      <c r="AC4801" t="s">
        <v>39</v>
      </c>
      <c r="AD4801">
        <v>0</v>
      </c>
      <c r="AE4801" t="s">
        <v>40</v>
      </c>
      <c r="AF4801" t="s">
        <v>41</v>
      </c>
      <c r="AG4801" t="s">
        <v>42</v>
      </c>
      <c r="AH4801" t="s">
        <v>28</v>
      </c>
      <c r="AI4801">
        <v>-1.56</v>
      </c>
      <c r="AJ4801">
        <v>1.1053110399999999</v>
      </c>
    </row>
    <row r="4802" spans="1:36" x14ac:dyDescent="0.3">
      <c r="A4802">
        <v>4495</v>
      </c>
      <c r="B4802" t="s">
        <v>302</v>
      </c>
      <c r="C4802" t="s">
        <v>28</v>
      </c>
      <c r="D4802" t="s">
        <v>29</v>
      </c>
      <c r="E4802" t="s">
        <v>30</v>
      </c>
      <c r="F4802" t="s">
        <v>31</v>
      </c>
      <c r="G4802" t="s">
        <v>2952</v>
      </c>
      <c r="H4802" t="s">
        <v>13200</v>
      </c>
      <c r="I4802" s="4" t="s">
        <v>13178</v>
      </c>
      <c r="J4802" s="1">
        <f>((((bot_orders[[#This Row],[cTime]]/ 1000)+3*3600) / 86400) + DATE(1970,1,1))</f>
        <v>45775.831069374995</v>
      </c>
      <c r="K4802" s="4" t="s">
        <v>13201</v>
      </c>
      <c r="L4802" s="1">
        <f>((((bot_orders[[#This Row],[uTime]]/ 1000)+3*3600) / 86400) + DATE(1970,1,1))</f>
        <v>45775.831069432868</v>
      </c>
      <c r="M4802" t="s">
        <v>34</v>
      </c>
      <c r="N4802" t="s">
        <v>28</v>
      </c>
      <c r="O4802" t="s">
        <v>35</v>
      </c>
      <c r="P4802">
        <v>1.56</v>
      </c>
      <c r="Q4802" t="s">
        <v>36</v>
      </c>
      <c r="R4802" t="s">
        <v>37</v>
      </c>
      <c r="S4802">
        <v>0.70599999999999996</v>
      </c>
      <c r="T4802">
        <v>0.70840000000000003</v>
      </c>
      <c r="U4802">
        <v>1.56</v>
      </c>
      <c r="V4802">
        <v>-1.105104E-3</v>
      </c>
      <c r="W4802" t="s">
        <v>38</v>
      </c>
      <c r="X4802" s="4">
        <f>IF(bot_orders[[#This Row],[side]]="sell", bot_orders[[#This Row],[accFillSz]]*bot_orders[[#This Row],[avgPx]] + bot_orders[[#This Row],[fee]], -bot_orders[[#This Row],[accFillSz]]*bot_orders[[#This Row],[avgPx]])</f>
        <v>1.103998896</v>
      </c>
      <c r="Y4802" s="4">
        <f>IF(bot_orders[[#This Row],[side]]="buy", bot_orders[[#This Row],[accFillSz]] + bot_orders[[#This Row],[fee]], -bot_orders[[#This Row],[accFillSz]])</f>
        <v>-1.56</v>
      </c>
      <c r="Z4802" s="4">
        <f>IF(bot_orders[[#This Row],[side]]="sell",bot_orders[[#This Row],[accFillSz]]*bot_orders[[#This Row],[avgPx]]+bot_orders[[#This Row],[fee]], 0)</f>
        <v>1.103998896</v>
      </c>
      <c r="AA4802" s="4">
        <f>IF(bot_orders[[#This Row],[side]]="sell",-bot_orders[[#This Row],[accFillSz]],bot_orders[[#This Row],[accFillSz]]+bot_orders[[#This Row],[fee]])</f>
        <v>-1.56</v>
      </c>
      <c r="AB4802">
        <v>0</v>
      </c>
      <c r="AC4802" t="s">
        <v>39</v>
      </c>
      <c r="AD4802">
        <v>0</v>
      </c>
      <c r="AE4802" t="s">
        <v>40</v>
      </c>
      <c r="AF4802" t="s">
        <v>41</v>
      </c>
      <c r="AG4802" t="s">
        <v>42</v>
      </c>
      <c r="AH4802" t="s">
        <v>28</v>
      </c>
      <c r="AI4802">
        <v>-1.56</v>
      </c>
      <c r="AJ4802">
        <v>1.1039988999999999</v>
      </c>
    </row>
    <row r="4803" spans="1:36" x14ac:dyDescent="0.3">
      <c r="A4803">
        <v>4496</v>
      </c>
      <c r="B4803" t="s">
        <v>302</v>
      </c>
      <c r="C4803" t="s">
        <v>28</v>
      </c>
      <c r="D4803" t="s">
        <v>29</v>
      </c>
      <c r="E4803" t="s">
        <v>30</v>
      </c>
      <c r="F4803" t="s">
        <v>31</v>
      </c>
      <c r="G4803" t="s">
        <v>2944</v>
      </c>
      <c r="H4803" t="s">
        <v>13202</v>
      </c>
      <c r="I4803" s="4" t="s">
        <v>13178</v>
      </c>
      <c r="J4803" s="1">
        <f>((((bot_orders[[#This Row],[cTime]]/ 1000)+3*3600) / 86400) + DATE(1970,1,1))</f>
        <v>45775.831069374995</v>
      </c>
      <c r="K4803" s="4" t="s">
        <v>13201</v>
      </c>
      <c r="L4803" s="1">
        <f>((((bot_orders[[#This Row],[uTime]]/ 1000)+3*3600) / 86400) + DATE(1970,1,1))</f>
        <v>45775.831069432868</v>
      </c>
      <c r="M4803" t="s">
        <v>34</v>
      </c>
      <c r="N4803" t="s">
        <v>28</v>
      </c>
      <c r="O4803" t="s">
        <v>35</v>
      </c>
      <c r="P4803">
        <v>1.2809999999999999</v>
      </c>
      <c r="Q4803" t="s">
        <v>36</v>
      </c>
      <c r="R4803" t="s">
        <v>37</v>
      </c>
      <c r="S4803">
        <v>0.70299999999999996</v>
      </c>
      <c r="T4803">
        <v>0.70840000000000003</v>
      </c>
      <c r="U4803">
        <v>1.2809999999999999</v>
      </c>
      <c r="V4803">
        <v>-9.0746040000000004E-4</v>
      </c>
      <c r="W4803" t="s">
        <v>38</v>
      </c>
      <c r="X4803" s="4">
        <f>IF(bot_orders[[#This Row],[side]]="sell", bot_orders[[#This Row],[accFillSz]]*bot_orders[[#This Row],[avgPx]] + bot_orders[[#This Row],[fee]], -bot_orders[[#This Row],[accFillSz]]*bot_orders[[#This Row],[avgPx]])</f>
        <v>0.90655293959999994</v>
      </c>
      <c r="Y4803" s="4">
        <f>IF(bot_orders[[#This Row],[side]]="buy", bot_orders[[#This Row],[accFillSz]] + bot_orders[[#This Row],[fee]], -bot_orders[[#This Row],[accFillSz]])</f>
        <v>-1.2809999999999999</v>
      </c>
      <c r="Z4803" s="4">
        <f>IF(bot_orders[[#This Row],[side]]="sell",bot_orders[[#This Row],[accFillSz]]*bot_orders[[#This Row],[avgPx]]+bot_orders[[#This Row],[fee]], 0)</f>
        <v>0.90655293959999994</v>
      </c>
      <c r="AA4803" s="4">
        <f>IF(bot_orders[[#This Row],[side]]="sell",-bot_orders[[#This Row],[accFillSz]],bot_orders[[#This Row],[accFillSz]]+bot_orders[[#This Row],[fee]])</f>
        <v>-1.2809999999999999</v>
      </c>
      <c r="AB4803">
        <v>0</v>
      </c>
      <c r="AC4803" t="s">
        <v>39</v>
      </c>
      <c r="AD4803">
        <v>0</v>
      </c>
      <c r="AE4803" t="s">
        <v>40</v>
      </c>
      <c r="AF4803" t="s">
        <v>41</v>
      </c>
      <c r="AG4803" t="s">
        <v>42</v>
      </c>
      <c r="AH4803" t="s">
        <v>28</v>
      </c>
      <c r="AI4803">
        <v>-1.2809999999999999</v>
      </c>
      <c r="AJ4803">
        <v>0.90655293999999997</v>
      </c>
    </row>
    <row r="4804" spans="1:36" x14ac:dyDescent="0.3">
      <c r="A4804">
        <v>4504</v>
      </c>
      <c r="B4804" t="s">
        <v>302</v>
      </c>
      <c r="C4804" t="s">
        <v>28</v>
      </c>
      <c r="D4804" t="s">
        <v>29</v>
      </c>
      <c r="E4804" t="s">
        <v>30</v>
      </c>
      <c r="F4804" t="s">
        <v>31</v>
      </c>
      <c r="G4804" t="s">
        <v>2940</v>
      </c>
      <c r="H4804" t="s">
        <v>13203</v>
      </c>
      <c r="I4804" s="4" t="s">
        <v>13204</v>
      </c>
      <c r="J4804" s="1">
        <f>((((bot_orders[[#This Row],[cTime]]/ 1000)+3*3600) / 86400) + DATE(1970,1,1))</f>
        <v>45775.832582777773</v>
      </c>
      <c r="K4804" s="4" t="s">
        <v>13205</v>
      </c>
      <c r="L4804" s="1">
        <f>((((bot_orders[[#This Row],[uTime]]/ 1000)+3*3600) / 86400) + DATE(1970,1,1))</f>
        <v>45776.209463391206</v>
      </c>
      <c r="M4804" t="s">
        <v>34</v>
      </c>
      <c r="N4804" t="s">
        <v>28</v>
      </c>
      <c r="O4804" t="s">
        <v>35</v>
      </c>
      <c r="P4804">
        <v>1.56</v>
      </c>
      <c r="Q4804" t="s">
        <v>36</v>
      </c>
      <c r="R4804" t="s">
        <v>55</v>
      </c>
      <c r="S4804">
        <v>0.70599999999999996</v>
      </c>
      <c r="T4804">
        <v>0.70599999999999996</v>
      </c>
      <c r="U4804">
        <v>1.56</v>
      </c>
      <c r="V4804">
        <v>-1.248E-3</v>
      </c>
      <c r="W4804" t="s">
        <v>39</v>
      </c>
      <c r="X4804" s="4">
        <f>IF(bot_orders[[#This Row],[side]]="sell", bot_orders[[#This Row],[accFillSz]]*bot_orders[[#This Row],[avgPx]] + bot_orders[[#This Row],[fee]], -bot_orders[[#This Row],[accFillSz]]*bot_orders[[#This Row],[avgPx]])</f>
        <v>-1.1013599999999999</v>
      </c>
      <c r="Y4804" s="4">
        <f>IF(bot_orders[[#This Row],[side]]="buy", bot_orders[[#This Row],[accFillSz]] + bot_orders[[#This Row],[fee]], -bot_orders[[#This Row],[accFillSz]])</f>
        <v>1.5587520000000001</v>
      </c>
      <c r="Z4804" s="4">
        <f>IF(bot_orders[[#This Row],[side]]="sell",bot_orders[[#This Row],[accFillSz]]*bot_orders[[#This Row],[avgPx]]+bot_orders[[#This Row],[fee]], 0)</f>
        <v>0</v>
      </c>
      <c r="AA4804" s="4">
        <f>IF(bot_orders[[#This Row],[side]]="sell",-bot_orders[[#This Row],[accFillSz]],bot_orders[[#This Row],[accFillSz]]+bot_orders[[#This Row],[fee]])</f>
        <v>1.5587520000000001</v>
      </c>
      <c r="AB4804">
        <v>0</v>
      </c>
      <c r="AC4804" t="s">
        <v>38</v>
      </c>
      <c r="AD4804">
        <v>0</v>
      </c>
      <c r="AE4804" t="s">
        <v>40</v>
      </c>
      <c r="AF4804" t="s">
        <v>41</v>
      </c>
      <c r="AG4804" t="s">
        <v>42</v>
      </c>
      <c r="AH4804" t="s">
        <v>28</v>
      </c>
      <c r="AI4804">
        <v>1.5587519999999999</v>
      </c>
      <c r="AJ4804">
        <v>-1.1013599999999999</v>
      </c>
    </row>
    <row r="4805" spans="1:36" x14ac:dyDescent="0.3">
      <c r="A4805">
        <v>4505</v>
      </c>
      <c r="B4805" t="s">
        <v>302</v>
      </c>
      <c r="C4805" t="s">
        <v>28</v>
      </c>
      <c r="D4805" t="s">
        <v>29</v>
      </c>
      <c r="E4805" t="s">
        <v>30</v>
      </c>
      <c r="F4805" t="s">
        <v>31</v>
      </c>
      <c r="G4805" t="s">
        <v>2964</v>
      </c>
      <c r="H4805" t="s">
        <v>13206</v>
      </c>
      <c r="I4805" s="4" t="s">
        <v>13207</v>
      </c>
      <c r="J4805" s="1">
        <f>((((bot_orders[[#This Row],[cTime]]/ 1000)+3*3600) / 86400) + DATE(1970,1,1))</f>
        <v>45775.836218518518</v>
      </c>
      <c r="K4805" s="4" t="s">
        <v>13208</v>
      </c>
      <c r="L4805" s="1">
        <f>((((bot_orders[[#This Row],[uTime]]/ 1000)+3*3600) / 86400) + DATE(1970,1,1))</f>
        <v>45775.843626539354</v>
      </c>
      <c r="M4805" t="s">
        <v>34</v>
      </c>
      <c r="N4805" t="s">
        <v>28</v>
      </c>
      <c r="O4805" t="s">
        <v>35</v>
      </c>
      <c r="P4805">
        <v>1.56</v>
      </c>
      <c r="Q4805" t="s">
        <v>36</v>
      </c>
      <c r="R4805" t="s">
        <v>55</v>
      </c>
      <c r="S4805">
        <v>0.70909999999999995</v>
      </c>
      <c r="T4805">
        <v>0.70909999999999995</v>
      </c>
      <c r="U4805">
        <v>1.56</v>
      </c>
      <c r="V4805">
        <v>-1.248E-3</v>
      </c>
      <c r="W4805" t="s">
        <v>39</v>
      </c>
      <c r="X4805" s="4">
        <f>IF(bot_orders[[#This Row],[side]]="sell", bot_orders[[#This Row],[accFillSz]]*bot_orders[[#This Row],[avgPx]] + bot_orders[[#This Row],[fee]], -bot_orders[[#This Row],[accFillSz]]*bot_orders[[#This Row],[avgPx]])</f>
        <v>-1.106196</v>
      </c>
      <c r="Y4805" s="4">
        <f>IF(bot_orders[[#This Row],[side]]="buy", bot_orders[[#This Row],[accFillSz]] + bot_orders[[#This Row],[fee]], -bot_orders[[#This Row],[accFillSz]])</f>
        <v>1.5587520000000001</v>
      </c>
      <c r="Z4805" s="4">
        <f>IF(bot_orders[[#This Row],[side]]="sell",bot_orders[[#This Row],[accFillSz]]*bot_orders[[#This Row],[avgPx]]+bot_orders[[#This Row],[fee]], 0)</f>
        <v>0</v>
      </c>
      <c r="AA4805" s="4">
        <f>IF(bot_orders[[#This Row],[side]]="sell",-bot_orders[[#This Row],[accFillSz]],bot_orders[[#This Row],[accFillSz]]+bot_orders[[#This Row],[fee]])</f>
        <v>1.5587520000000001</v>
      </c>
      <c r="AB4805">
        <v>0</v>
      </c>
      <c r="AC4805" t="s">
        <v>38</v>
      </c>
      <c r="AD4805">
        <v>0</v>
      </c>
      <c r="AE4805" t="s">
        <v>40</v>
      </c>
      <c r="AF4805" t="s">
        <v>41</v>
      </c>
      <c r="AG4805" t="s">
        <v>42</v>
      </c>
      <c r="AH4805" t="s">
        <v>28</v>
      </c>
      <c r="AI4805">
        <v>1.5587519999999999</v>
      </c>
      <c r="AJ4805">
        <v>-1.106196</v>
      </c>
    </row>
    <row r="4806" spans="1:36" x14ac:dyDescent="0.3">
      <c r="A4806">
        <v>4506</v>
      </c>
      <c r="B4806" t="s">
        <v>302</v>
      </c>
      <c r="C4806" t="s">
        <v>28</v>
      </c>
      <c r="D4806" t="s">
        <v>29</v>
      </c>
      <c r="E4806" t="s">
        <v>30</v>
      </c>
      <c r="F4806" t="s">
        <v>31</v>
      </c>
      <c r="G4806" t="s">
        <v>2961</v>
      </c>
      <c r="H4806" t="s">
        <v>13209</v>
      </c>
      <c r="I4806" s="4" t="s">
        <v>13210</v>
      </c>
      <c r="J4806" s="1">
        <f>((((bot_orders[[#This Row],[cTime]]/ 1000)+3*3600) / 86400) + DATE(1970,1,1))</f>
        <v>45775.843626562499</v>
      </c>
      <c r="K4806" s="4" t="s">
        <v>13211</v>
      </c>
      <c r="L4806" s="1">
        <f>((((bot_orders[[#This Row],[uTime]]/ 1000)+3*3600) / 86400) + DATE(1970,1,1))</f>
        <v>45775.855329733793</v>
      </c>
      <c r="M4806" t="s">
        <v>34</v>
      </c>
      <c r="N4806" t="s">
        <v>28</v>
      </c>
      <c r="O4806" t="s">
        <v>35</v>
      </c>
      <c r="P4806">
        <v>1.5580000000000001</v>
      </c>
      <c r="Q4806" t="s">
        <v>36</v>
      </c>
      <c r="R4806" t="s">
        <v>37</v>
      </c>
      <c r="S4806">
        <v>0.71209999999999996</v>
      </c>
      <c r="T4806">
        <v>0.71209999999999996</v>
      </c>
      <c r="U4806">
        <v>1.5580000000000001</v>
      </c>
      <c r="V4806">
        <v>-8.8756139999999996E-4</v>
      </c>
      <c r="W4806" t="s">
        <v>38</v>
      </c>
      <c r="X4806" s="4">
        <f>IF(bot_orders[[#This Row],[side]]="sell", bot_orders[[#This Row],[accFillSz]]*bot_orders[[#This Row],[avgPx]] + bot_orders[[#This Row],[fee]], -bot_orders[[#This Row],[accFillSz]]*bot_orders[[#This Row],[avgPx]])</f>
        <v>1.1085642386000001</v>
      </c>
      <c r="Y4806" s="4">
        <f>IF(bot_orders[[#This Row],[side]]="buy", bot_orders[[#This Row],[accFillSz]] + bot_orders[[#This Row],[fee]], -bot_orders[[#This Row],[accFillSz]])</f>
        <v>-1.5580000000000001</v>
      </c>
      <c r="Z4806" s="4">
        <f>IF(bot_orders[[#This Row],[side]]="sell",bot_orders[[#This Row],[accFillSz]]*bot_orders[[#This Row],[avgPx]]+bot_orders[[#This Row],[fee]], 0)</f>
        <v>1.1085642386000001</v>
      </c>
      <c r="AA4806" s="4">
        <f>IF(bot_orders[[#This Row],[side]]="sell",-bot_orders[[#This Row],[accFillSz]],bot_orders[[#This Row],[accFillSz]]+bot_orders[[#This Row],[fee]])</f>
        <v>-1.5580000000000001</v>
      </c>
      <c r="AB4806">
        <v>0</v>
      </c>
      <c r="AC4806" t="s">
        <v>39</v>
      </c>
      <c r="AD4806">
        <v>0</v>
      </c>
      <c r="AE4806" t="s">
        <v>40</v>
      </c>
      <c r="AF4806" t="s">
        <v>41</v>
      </c>
      <c r="AG4806" t="s">
        <v>42</v>
      </c>
      <c r="AH4806" t="s">
        <v>28</v>
      </c>
      <c r="AI4806">
        <v>-1.5580000000000001</v>
      </c>
      <c r="AJ4806">
        <v>1.10856424</v>
      </c>
    </row>
    <row r="4807" spans="1:36" x14ac:dyDescent="0.3">
      <c r="A4807">
        <v>4507</v>
      </c>
      <c r="B4807" t="s">
        <v>302</v>
      </c>
      <c r="C4807" t="s">
        <v>28</v>
      </c>
      <c r="D4807" t="s">
        <v>29</v>
      </c>
      <c r="E4807" t="s">
        <v>30</v>
      </c>
      <c r="F4807" t="s">
        <v>31</v>
      </c>
      <c r="G4807" t="s">
        <v>2961</v>
      </c>
      <c r="H4807" t="s">
        <v>13212</v>
      </c>
      <c r="I4807" s="4" t="s">
        <v>13213</v>
      </c>
      <c r="J4807" s="1">
        <f>((((bot_orders[[#This Row],[cTime]]/ 1000)+3*3600) / 86400) + DATE(1970,1,1))</f>
        <v>45775.855329756945</v>
      </c>
      <c r="K4807" s="4" t="s">
        <v>13214</v>
      </c>
      <c r="L4807" s="1">
        <f>((((bot_orders[[#This Row],[uTime]]/ 1000)+3*3600) / 86400) + DATE(1970,1,1))</f>
        <v>45776.204294675925</v>
      </c>
      <c r="M4807" t="s">
        <v>34</v>
      </c>
      <c r="N4807" t="s">
        <v>28</v>
      </c>
      <c r="O4807" t="s">
        <v>35</v>
      </c>
      <c r="P4807">
        <v>1.56</v>
      </c>
      <c r="Q4807" t="s">
        <v>36</v>
      </c>
      <c r="R4807" t="s">
        <v>55</v>
      </c>
      <c r="S4807">
        <v>0.70909999999999995</v>
      </c>
      <c r="T4807">
        <v>0.70909999999999995</v>
      </c>
      <c r="U4807">
        <v>1.56</v>
      </c>
      <c r="V4807">
        <v>-1.248E-3</v>
      </c>
      <c r="W4807" t="s">
        <v>39</v>
      </c>
      <c r="X4807" s="4">
        <f>IF(bot_orders[[#This Row],[side]]="sell", bot_orders[[#This Row],[accFillSz]]*bot_orders[[#This Row],[avgPx]] + bot_orders[[#This Row],[fee]], -bot_orders[[#This Row],[accFillSz]]*bot_orders[[#This Row],[avgPx]])</f>
        <v>-1.106196</v>
      </c>
      <c r="Y4807" s="4">
        <f>IF(bot_orders[[#This Row],[side]]="buy", bot_orders[[#This Row],[accFillSz]] + bot_orders[[#This Row],[fee]], -bot_orders[[#This Row],[accFillSz]])</f>
        <v>1.5587520000000001</v>
      </c>
      <c r="Z4807" s="4">
        <f>IF(bot_orders[[#This Row],[side]]="sell",bot_orders[[#This Row],[accFillSz]]*bot_orders[[#This Row],[avgPx]]+bot_orders[[#This Row],[fee]], 0)</f>
        <v>0</v>
      </c>
      <c r="AA4807" s="4">
        <f>IF(bot_orders[[#This Row],[side]]="sell",-bot_orders[[#This Row],[accFillSz]],bot_orders[[#This Row],[accFillSz]]+bot_orders[[#This Row],[fee]])</f>
        <v>1.5587520000000001</v>
      </c>
      <c r="AB4807">
        <v>0</v>
      </c>
      <c r="AC4807" t="s">
        <v>38</v>
      </c>
      <c r="AD4807">
        <v>0</v>
      </c>
      <c r="AE4807" t="s">
        <v>40</v>
      </c>
      <c r="AF4807" t="s">
        <v>41</v>
      </c>
      <c r="AG4807" t="s">
        <v>42</v>
      </c>
      <c r="AH4807" t="s">
        <v>28</v>
      </c>
      <c r="AI4807">
        <v>1.5587519999999999</v>
      </c>
      <c r="AJ4807">
        <v>-1.106196</v>
      </c>
    </row>
    <row r="4808" spans="1:36" x14ac:dyDescent="0.3">
      <c r="A4808">
        <v>4509</v>
      </c>
      <c r="B4808" t="s">
        <v>302</v>
      </c>
      <c r="C4808" t="s">
        <v>28</v>
      </c>
      <c r="D4808" t="s">
        <v>29</v>
      </c>
      <c r="E4808" t="s">
        <v>30</v>
      </c>
      <c r="F4808" t="s">
        <v>31</v>
      </c>
      <c r="G4808" t="s">
        <v>2958</v>
      </c>
      <c r="H4808" t="s">
        <v>13215</v>
      </c>
      <c r="I4808" s="4" t="s">
        <v>13216</v>
      </c>
      <c r="J4808" s="1">
        <f>((((bot_orders[[#This Row],[cTime]]/ 1000)+3*3600) / 86400) + DATE(1970,1,1))</f>
        <v>45775.866101759253</v>
      </c>
      <c r="K4808" s="4" t="s">
        <v>13217</v>
      </c>
      <c r="L4808" s="1">
        <f>((((bot_orders[[#This Row],[uTime]]/ 1000)+3*3600) / 86400) + DATE(1970,1,1))</f>
        <v>45776.008246875004</v>
      </c>
      <c r="M4808" t="s">
        <v>34</v>
      </c>
      <c r="N4808" t="s">
        <v>28</v>
      </c>
      <c r="O4808" t="s">
        <v>35</v>
      </c>
      <c r="P4808">
        <v>1.56</v>
      </c>
      <c r="Q4808" t="s">
        <v>36</v>
      </c>
      <c r="R4808" t="s">
        <v>55</v>
      </c>
      <c r="S4808">
        <v>0.71209999999999996</v>
      </c>
      <c r="T4808">
        <v>0.71209999999999996</v>
      </c>
      <c r="U4808">
        <v>1.56</v>
      </c>
      <c r="V4808">
        <v>-1.248E-3</v>
      </c>
      <c r="W4808" t="s">
        <v>39</v>
      </c>
      <c r="X4808" s="4">
        <f>IF(bot_orders[[#This Row],[side]]="sell", bot_orders[[#This Row],[accFillSz]]*bot_orders[[#This Row],[avgPx]] + bot_orders[[#This Row],[fee]], -bot_orders[[#This Row],[accFillSz]]*bot_orders[[#This Row],[avgPx]])</f>
        <v>-1.110876</v>
      </c>
      <c r="Y4808" s="4">
        <f>IF(bot_orders[[#This Row],[side]]="buy", bot_orders[[#This Row],[accFillSz]] + bot_orders[[#This Row],[fee]], -bot_orders[[#This Row],[accFillSz]])</f>
        <v>1.5587520000000001</v>
      </c>
      <c r="Z4808" s="4">
        <f>IF(bot_orders[[#This Row],[side]]="sell",bot_orders[[#This Row],[accFillSz]]*bot_orders[[#This Row],[avgPx]]+bot_orders[[#This Row],[fee]], 0)</f>
        <v>0</v>
      </c>
      <c r="AA4808" s="4">
        <f>IF(bot_orders[[#This Row],[side]]="sell",-bot_orders[[#This Row],[accFillSz]],bot_orders[[#This Row],[accFillSz]]+bot_orders[[#This Row],[fee]])</f>
        <v>1.5587520000000001</v>
      </c>
      <c r="AB4808">
        <v>0</v>
      </c>
      <c r="AC4808" t="s">
        <v>38</v>
      </c>
      <c r="AD4808">
        <v>0</v>
      </c>
      <c r="AE4808" t="s">
        <v>40</v>
      </c>
      <c r="AF4808" t="s">
        <v>41</v>
      </c>
      <c r="AG4808" t="s">
        <v>42</v>
      </c>
      <c r="AH4808" t="s">
        <v>28</v>
      </c>
      <c r="AI4808">
        <v>1.5587519999999999</v>
      </c>
      <c r="AJ4808">
        <v>-1.110876</v>
      </c>
    </row>
    <row r="4809" spans="1:36" x14ac:dyDescent="0.3">
      <c r="A4809">
        <v>4510</v>
      </c>
      <c r="B4809" t="s">
        <v>302</v>
      </c>
      <c r="C4809" t="s">
        <v>28</v>
      </c>
      <c r="D4809" t="s">
        <v>29</v>
      </c>
      <c r="E4809" t="s">
        <v>30</v>
      </c>
      <c r="F4809" t="s">
        <v>31</v>
      </c>
      <c r="G4809" t="s">
        <v>2954</v>
      </c>
      <c r="H4809" t="s">
        <v>13218</v>
      </c>
      <c r="I4809" s="4" t="s">
        <v>13219</v>
      </c>
      <c r="J4809" s="1">
        <f>((((bot_orders[[#This Row],[cTime]]/ 1000)+3*3600) / 86400) + DATE(1970,1,1))</f>
        <v>45775.87077390046</v>
      </c>
      <c r="K4809" s="4" t="s">
        <v>13220</v>
      </c>
      <c r="L4809" s="1">
        <f>((((bot_orders[[#This Row],[uTime]]/ 1000)+3*3600) / 86400) + DATE(1970,1,1))</f>
        <v>45775.883407800924</v>
      </c>
      <c r="M4809" t="s">
        <v>34</v>
      </c>
      <c r="N4809" t="s">
        <v>28</v>
      </c>
      <c r="O4809" t="s">
        <v>35</v>
      </c>
      <c r="P4809">
        <v>1.56</v>
      </c>
      <c r="Q4809" t="s">
        <v>36</v>
      </c>
      <c r="R4809" t="s">
        <v>55</v>
      </c>
      <c r="S4809">
        <v>0.71519999999999995</v>
      </c>
      <c r="T4809">
        <v>0.71519999999999995</v>
      </c>
      <c r="U4809">
        <v>1.56</v>
      </c>
      <c r="V4809">
        <v>-1.248E-3</v>
      </c>
      <c r="W4809" t="s">
        <v>39</v>
      </c>
      <c r="X4809" s="4">
        <f>IF(bot_orders[[#This Row],[side]]="sell", bot_orders[[#This Row],[accFillSz]]*bot_orders[[#This Row],[avgPx]] + bot_orders[[#This Row],[fee]], -bot_orders[[#This Row],[accFillSz]]*bot_orders[[#This Row],[avgPx]])</f>
        <v>-1.115712</v>
      </c>
      <c r="Y4809" s="4">
        <f>IF(bot_orders[[#This Row],[side]]="buy", bot_orders[[#This Row],[accFillSz]] + bot_orders[[#This Row],[fee]], -bot_orders[[#This Row],[accFillSz]])</f>
        <v>1.5587520000000001</v>
      </c>
      <c r="Z4809" s="4">
        <f>IF(bot_orders[[#This Row],[side]]="sell",bot_orders[[#This Row],[accFillSz]]*bot_orders[[#This Row],[avgPx]]+bot_orders[[#This Row],[fee]], 0)</f>
        <v>0</v>
      </c>
      <c r="AA4809" s="4">
        <f>IF(bot_orders[[#This Row],[side]]="sell",-bot_orders[[#This Row],[accFillSz]],bot_orders[[#This Row],[accFillSz]]+bot_orders[[#This Row],[fee]])</f>
        <v>1.5587520000000001</v>
      </c>
      <c r="AB4809">
        <v>0</v>
      </c>
      <c r="AC4809" t="s">
        <v>38</v>
      </c>
      <c r="AD4809">
        <v>0</v>
      </c>
      <c r="AE4809" t="s">
        <v>40</v>
      </c>
      <c r="AF4809" t="s">
        <v>41</v>
      </c>
      <c r="AG4809" t="s">
        <v>42</v>
      </c>
      <c r="AH4809" t="s">
        <v>28</v>
      </c>
      <c r="AI4809">
        <v>1.5587519999999999</v>
      </c>
      <c r="AJ4809">
        <v>-1.115712</v>
      </c>
    </row>
    <row r="4810" spans="1:36" x14ac:dyDescent="0.3">
      <c r="A4810">
        <v>4512</v>
      </c>
      <c r="B4810" t="s">
        <v>302</v>
      </c>
      <c r="C4810" t="s">
        <v>28</v>
      </c>
      <c r="D4810" t="s">
        <v>29</v>
      </c>
      <c r="E4810" t="s">
        <v>30</v>
      </c>
      <c r="F4810" t="s">
        <v>31</v>
      </c>
      <c r="G4810" t="s">
        <v>2977</v>
      </c>
      <c r="H4810" t="s">
        <v>13221</v>
      </c>
      <c r="I4810" s="4" t="s">
        <v>13222</v>
      </c>
      <c r="J4810" s="1">
        <f>((((bot_orders[[#This Row],[cTime]]/ 1000)+3*3600) / 86400) + DATE(1970,1,1))</f>
        <v>45775.883407824076</v>
      </c>
      <c r="K4810" s="4" t="s">
        <v>13223</v>
      </c>
      <c r="L4810" s="1">
        <f>((((bot_orders[[#This Row],[uTime]]/ 1000)+3*3600) / 86400) + DATE(1970,1,1))</f>
        <v>45775.891381122681</v>
      </c>
      <c r="M4810" t="s">
        <v>34</v>
      </c>
      <c r="N4810" t="s">
        <v>28</v>
      </c>
      <c r="O4810" t="s">
        <v>35</v>
      </c>
      <c r="P4810">
        <v>1.5580000000000001</v>
      </c>
      <c r="Q4810" t="s">
        <v>36</v>
      </c>
      <c r="R4810" t="s">
        <v>37</v>
      </c>
      <c r="S4810">
        <v>0.71830000000000005</v>
      </c>
      <c r="T4810">
        <v>0.71830000000000005</v>
      </c>
      <c r="U4810">
        <v>1.5580000000000001</v>
      </c>
      <c r="V4810">
        <v>-8.9528909999999999E-4</v>
      </c>
      <c r="W4810" t="s">
        <v>38</v>
      </c>
      <c r="X4810" s="4">
        <f>IF(bot_orders[[#This Row],[side]]="sell", bot_orders[[#This Row],[accFillSz]]*bot_orders[[#This Row],[avgPx]] + bot_orders[[#This Row],[fee]], -bot_orders[[#This Row],[accFillSz]]*bot_orders[[#This Row],[avgPx]])</f>
        <v>1.1182161109000002</v>
      </c>
      <c r="Y4810" s="4">
        <f>IF(bot_orders[[#This Row],[side]]="buy", bot_orders[[#This Row],[accFillSz]] + bot_orders[[#This Row],[fee]], -bot_orders[[#This Row],[accFillSz]])</f>
        <v>-1.5580000000000001</v>
      </c>
      <c r="Z4810" s="4">
        <f>IF(bot_orders[[#This Row],[side]]="sell",bot_orders[[#This Row],[accFillSz]]*bot_orders[[#This Row],[avgPx]]+bot_orders[[#This Row],[fee]], 0)</f>
        <v>1.1182161109000002</v>
      </c>
      <c r="AA4810" s="4">
        <f>IF(bot_orders[[#This Row],[side]]="sell",-bot_orders[[#This Row],[accFillSz]],bot_orders[[#This Row],[accFillSz]]+bot_orders[[#This Row],[fee]])</f>
        <v>-1.5580000000000001</v>
      </c>
      <c r="AB4810">
        <v>0</v>
      </c>
      <c r="AC4810" t="s">
        <v>39</v>
      </c>
      <c r="AD4810">
        <v>0</v>
      </c>
      <c r="AE4810" t="s">
        <v>40</v>
      </c>
      <c r="AF4810" t="s">
        <v>41</v>
      </c>
      <c r="AG4810" t="s">
        <v>42</v>
      </c>
      <c r="AH4810" t="s">
        <v>28</v>
      </c>
      <c r="AI4810">
        <v>-1.5580000000000001</v>
      </c>
      <c r="AJ4810">
        <v>1.1182161100000001</v>
      </c>
    </row>
    <row r="4811" spans="1:36" x14ac:dyDescent="0.3">
      <c r="A4811">
        <v>4514</v>
      </c>
      <c r="B4811" t="s">
        <v>302</v>
      </c>
      <c r="C4811" t="s">
        <v>28</v>
      </c>
      <c r="D4811" t="s">
        <v>29</v>
      </c>
      <c r="E4811" t="s">
        <v>30</v>
      </c>
      <c r="F4811" t="s">
        <v>31</v>
      </c>
      <c r="G4811" t="s">
        <v>2977</v>
      </c>
      <c r="H4811" t="s">
        <v>13224</v>
      </c>
      <c r="I4811" s="4" t="s">
        <v>13225</v>
      </c>
      <c r="J4811" s="1">
        <f>((((bot_orders[[#This Row],[cTime]]/ 1000)+3*3600) / 86400) + DATE(1970,1,1))</f>
        <v>45775.891381134257</v>
      </c>
      <c r="K4811" s="4" t="s">
        <v>13226</v>
      </c>
      <c r="L4811" s="1">
        <f>((((bot_orders[[#This Row],[uTime]]/ 1000)+3*3600) / 86400) + DATE(1970,1,1))</f>
        <v>45775.898292141203</v>
      </c>
      <c r="M4811" t="s">
        <v>34</v>
      </c>
      <c r="N4811" t="s">
        <v>28</v>
      </c>
      <c r="O4811" t="s">
        <v>35</v>
      </c>
      <c r="P4811">
        <v>1.56</v>
      </c>
      <c r="Q4811" t="s">
        <v>36</v>
      </c>
      <c r="R4811" t="s">
        <v>55</v>
      </c>
      <c r="S4811">
        <v>0.71519999999999995</v>
      </c>
      <c r="T4811">
        <v>0.71519999999999995</v>
      </c>
      <c r="U4811">
        <v>1.56</v>
      </c>
      <c r="V4811">
        <v>-1.248E-3</v>
      </c>
      <c r="W4811" t="s">
        <v>39</v>
      </c>
      <c r="X4811" s="4">
        <f>IF(bot_orders[[#This Row],[side]]="sell", bot_orders[[#This Row],[accFillSz]]*bot_orders[[#This Row],[avgPx]] + bot_orders[[#This Row],[fee]], -bot_orders[[#This Row],[accFillSz]]*bot_orders[[#This Row],[avgPx]])</f>
        <v>-1.115712</v>
      </c>
      <c r="Y4811" s="4">
        <f>IF(bot_orders[[#This Row],[side]]="buy", bot_orders[[#This Row],[accFillSz]] + bot_orders[[#This Row],[fee]], -bot_orders[[#This Row],[accFillSz]])</f>
        <v>1.5587520000000001</v>
      </c>
      <c r="Z4811" s="4">
        <f>IF(bot_orders[[#This Row],[side]]="sell",bot_orders[[#This Row],[accFillSz]]*bot_orders[[#This Row],[avgPx]]+bot_orders[[#This Row],[fee]], 0)</f>
        <v>0</v>
      </c>
      <c r="AA4811" s="4">
        <f>IF(bot_orders[[#This Row],[side]]="sell",-bot_orders[[#This Row],[accFillSz]],bot_orders[[#This Row],[accFillSz]]+bot_orders[[#This Row],[fee]])</f>
        <v>1.5587520000000001</v>
      </c>
      <c r="AB4811">
        <v>0</v>
      </c>
      <c r="AC4811" t="s">
        <v>38</v>
      </c>
      <c r="AD4811">
        <v>0</v>
      </c>
      <c r="AE4811" t="s">
        <v>40</v>
      </c>
      <c r="AF4811" t="s">
        <v>41</v>
      </c>
      <c r="AG4811" t="s">
        <v>42</v>
      </c>
      <c r="AH4811" t="s">
        <v>28</v>
      </c>
      <c r="AI4811">
        <v>1.5587519999999999</v>
      </c>
      <c r="AJ4811">
        <v>-1.115712</v>
      </c>
    </row>
    <row r="4812" spans="1:36" x14ac:dyDescent="0.3">
      <c r="A4812">
        <v>4515</v>
      </c>
      <c r="B4812" t="s">
        <v>302</v>
      </c>
      <c r="C4812" t="s">
        <v>28</v>
      </c>
      <c r="D4812" t="s">
        <v>29</v>
      </c>
      <c r="E4812" t="s">
        <v>30</v>
      </c>
      <c r="F4812" t="s">
        <v>31</v>
      </c>
      <c r="G4812" t="s">
        <v>2974</v>
      </c>
      <c r="H4812" t="s">
        <v>13227</v>
      </c>
      <c r="I4812" s="4" t="s">
        <v>13228</v>
      </c>
      <c r="J4812" s="1">
        <f>((((bot_orders[[#This Row],[cTime]]/ 1000)+3*3600) / 86400) + DATE(1970,1,1))</f>
        <v>45775.898292164347</v>
      </c>
      <c r="K4812" s="4" t="s">
        <v>13229</v>
      </c>
      <c r="L4812" s="1">
        <f>((((bot_orders[[#This Row],[uTime]]/ 1000)+3*3600) / 86400) + DATE(1970,1,1))</f>
        <v>45775.918180011577</v>
      </c>
      <c r="M4812" t="s">
        <v>34</v>
      </c>
      <c r="N4812" t="s">
        <v>28</v>
      </c>
      <c r="O4812" t="s">
        <v>35</v>
      </c>
      <c r="P4812">
        <v>1.5580000000000001</v>
      </c>
      <c r="Q4812" t="s">
        <v>36</v>
      </c>
      <c r="R4812" t="s">
        <v>37</v>
      </c>
      <c r="S4812">
        <v>0.71830000000000005</v>
      </c>
      <c r="T4812">
        <v>0.71830000000000005</v>
      </c>
      <c r="U4812">
        <v>1.5580000000000001</v>
      </c>
      <c r="V4812">
        <v>-8.9528909999999999E-4</v>
      </c>
      <c r="W4812" t="s">
        <v>38</v>
      </c>
      <c r="X4812" s="4">
        <f>IF(bot_orders[[#This Row],[side]]="sell", bot_orders[[#This Row],[accFillSz]]*bot_orders[[#This Row],[avgPx]] + bot_orders[[#This Row],[fee]], -bot_orders[[#This Row],[accFillSz]]*bot_orders[[#This Row],[avgPx]])</f>
        <v>1.1182161109000002</v>
      </c>
      <c r="Y4812" s="4">
        <f>IF(bot_orders[[#This Row],[side]]="buy", bot_orders[[#This Row],[accFillSz]] + bot_orders[[#This Row],[fee]], -bot_orders[[#This Row],[accFillSz]])</f>
        <v>-1.5580000000000001</v>
      </c>
      <c r="Z4812" s="4">
        <f>IF(bot_orders[[#This Row],[side]]="sell",bot_orders[[#This Row],[accFillSz]]*bot_orders[[#This Row],[avgPx]]+bot_orders[[#This Row],[fee]], 0)</f>
        <v>1.1182161109000002</v>
      </c>
      <c r="AA4812" s="4">
        <f>IF(bot_orders[[#This Row],[side]]="sell",-bot_orders[[#This Row],[accFillSz]],bot_orders[[#This Row],[accFillSz]]+bot_orders[[#This Row],[fee]])</f>
        <v>-1.5580000000000001</v>
      </c>
      <c r="AB4812">
        <v>0</v>
      </c>
      <c r="AC4812" t="s">
        <v>39</v>
      </c>
      <c r="AD4812">
        <v>0</v>
      </c>
      <c r="AE4812" t="s">
        <v>40</v>
      </c>
      <c r="AF4812" t="s">
        <v>41</v>
      </c>
      <c r="AG4812" t="s">
        <v>42</v>
      </c>
      <c r="AH4812" t="s">
        <v>28</v>
      </c>
      <c r="AI4812">
        <v>-1.5580000000000001</v>
      </c>
      <c r="AJ4812">
        <v>1.1182161100000001</v>
      </c>
    </row>
    <row r="4813" spans="1:36" x14ac:dyDescent="0.3">
      <c r="A4813">
        <v>4516</v>
      </c>
      <c r="B4813" t="s">
        <v>302</v>
      </c>
      <c r="C4813" t="s">
        <v>28</v>
      </c>
      <c r="D4813" t="s">
        <v>29</v>
      </c>
      <c r="E4813" t="s">
        <v>30</v>
      </c>
      <c r="F4813" t="s">
        <v>31</v>
      </c>
      <c r="G4813" t="s">
        <v>2974</v>
      </c>
      <c r="H4813" t="s">
        <v>13230</v>
      </c>
      <c r="I4813" s="4" t="s">
        <v>13231</v>
      </c>
      <c r="J4813" s="1">
        <f>((((bot_orders[[#This Row],[cTime]]/ 1000)+3*3600) / 86400) + DATE(1970,1,1))</f>
        <v>45775.918180034729</v>
      </c>
      <c r="K4813" s="4" t="s">
        <v>13232</v>
      </c>
      <c r="L4813" s="1">
        <f>((((bot_orders[[#This Row],[uTime]]/ 1000)+3*3600) / 86400) + DATE(1970,1,1))</f>
        <v>45775.995768043984</v>
      </c>
      <c r="M4813" t="s">
        <v>34</v>
      </c>
      <c r="N4813" t="s">
        <v>28</v>
      </c>
      <c r="O4813" t="s">
        <v>35</v>
      </c>
      <c r="P4813">
        <v>1.56</v>
      </c>
      <c r="Q4813" t="s">
        <v>36</v>
      </c>
      <c r="R4813" t="s">
        <v>55</v>
      </c>
      <c r="S4813">
        <v>0.71519999999999995</v>
      </c>
      <c r="T4813">
        <v>0.71519999999999995</v>
      </c>
      <c r="U4813">
        <v>1.56</v>
      </c>
      <c r="V4813">
        <v>-1.248E-3</v>
      </c>
      <c r="W4813" t="s">
        <v>39</v>
      </c>
      <c r="X4813" s="4">
        <f>IF(bot_orders[[#This Row],[side]]="sell", bot_orders[[#This Row],[accFillSz]]*bot_orders[[#This Row],[avgPx]] + bot_orders[[#This Row],[fee]], -bot_orders[[#This Row],[accFillSz]]*bot_orders[[#This Row],[avgPx]])</f>
        <v>-1.115712</v>
      </c>
      <c r="Y4813" s="4">
        <f>IF(bot_orders[[#This Row],[side]]="buy", bot_orders[[#This Row],[accFillSz]] + bot_orders[[#This Row],[fee]], -bot_orders[[#This Row],[accFillSz]])</f>
        <v>1.5587520000000001</v>
      </c>
      <c r="Z4813" s="4">
        <f>IF(bot_orders[[#This Row],[side]]="sell",bot_orders[[#This Row],[accFillSz]]*bot_orders[[#This Row],[avgPx]]+bot_orders[[#This Row],[fee]], 0)</f>
        <v>0</v>
      </c>
      <c r="AA4813" s="4">
        <f>IF(bot_orders[[#This Row],[side]]="sell",-bot_orders[[#This Row],[accFillSz]],bot_orders[[#This Row],[accFillSz]]+bot_orders[[#This Row],[fee]])</f>
        <v>1.5587520000000001</v>
      </c>
      <c r="AB4813">
        <v>0</v>
      </c>
      <c r="AC4813" t="s">
        <v>38</v>
      </c>
      <c r="AD4813">
        <v>0</v>
      </c>
      <c r="AE4813" t="s">
        <v>40</v>
      </c>
      <c r="AF4813" t="s">
        <v>41</v>
      </c>
      <c r="AG4813" t="s">
        <v>42</v>
      </c>
      <c r="AH4813" t="s">
        <v>28</v>
      </c>
      <c r="AI4813">
        <v>1.5587519999999999</v>
      </c>
      <c r="AJ4813">
        <v>-1.115712</v>
      </c>
    </row>
    <row r="4814" spans="1:36" x14ac:dyDescent="0.3">
      <c r="A4814">
        <v>4518</v>
      </c>
      <c r="B4814" t="s">
        <v>302</v>
      </c>
      <c r="C4814" t="s">
        <v>28</v>
      </c>
      <c r="D4814" t="s">
        <v>29</v>
      </c>
      <c r="E4814" t="s">
        <v>30</v>
      </c>
      <c r="F4814" t="s">
        <v>31</v>
      </c>
      <c r="G4814" t="s">
        <v>2971</v>
      </c>
      <c r="H4814" t="s">
        <v>13233</v>
      </c>
      <c r="I4814" s="4" t="s">
        <v>13234</v>
      </c>
      <c r="J4814" s="1">
        <f>((((bot_orders[[#This Row],[cTime]]/ 1000)+3*3600) / 86400) + DATE(1970,1,1))</f>
        <v>45775.919039479166</v>
      </c>
      <c r="K4814" s="4" t="s">
        <v>13235</v>
      </c>
      <c r="L4814" s="1">
        <f>((((bot_orders[[#This Row],[uTime]]/ 1000)+3*3600) / 86400) + DATE(1970,1,1))</f>
        <v>45775.924236805557</v>
      </c>
      <c r="M4814" t="s">
        <v>34</v>
      </c>
      <c r="N4814" t="s">
        <v>28</v>
      </c>
      <c r="O4814" t="s">
        <v>35</v>
      </c>
      <c r="P4814">
        <v>1.56</v>
      </c>
      <c r="Q4814" t="s">
        <v>36</v>
      </c>
      <c r="R4814" t="s">
        <v>55</v>
      </c>
      <c r="S4814">
        <v>0.71830000000000005</v>
      </c>
      <c r="T4814">
        <v>0.71830000000000005</v>
      </c>
      <c r="U4814">
        <v>1.56</v>
      </c>
      <c r="V4814">
        <v>-1.248E-3</v>
      </c>
      <c r="W4814" t="s">
        <v>39</v>
      </c>
      <c r="X4814" s="4">
        <f>IF(bot_orders[[#This Row],[side]]="sell", bot_orders[[#This Row],[accFillSz]]*bot_orders[[#This Row],[avgPx]] + bot_orders[[#This Row],[fee]], -bot_orders[[#This Row],[accFillSz]]*bot_orders[[#This Row],[avgPx]])</f>
        <v>-1.1205480000000001</v>
      </c>
      <c r="Y4814" s="4">
        <f>IF(bot_orders[[#This Row],[side]]="buy", bot_orders[[#This Row],[accFillSz]] + bot_orders[[#This Row],[fee]], -bot_orders[[#This Row],[accFillSz]])</f>
        <v>1.5587520000000001</v>
      </c>
      <c r="Z4814" s="4">
        <f>IF(bot_orders[[#This Row],[side]]="sell",bot_orders[[#This Row],[accFillSz]]*bot_orders[[#This Row],[avgPx]]+bot_orders[[#This Row],[fee]], 0)</f>
        <v>0</v>
      </c>
      <c r="AA4814" s="4">
        <f>IF(bot_orders[[#This Row],[side]]="sell",-bot_orders[[#This Row],[accFillSz]],bot_orders[[#This Row],[accFillSz]]+bot_orders[[#This Row],[fee]])</f>
        <v>1.5587520000000001</v>
      </c>
      <c r="AB4814">
        <v>0</v>
      </c>
      <c r="AC4814" t="s">
        <v>38</v>
      </c>
      <c r="AD4814">
        <v>0</v>
      </c>
      <c r="AE4814" t="s">
        <v>40</v>
      </c>
      <c r="AF4814" t="s">
        <v>41</v>
      </c>
      <c r="AG4814" t="s">
        <v>42</v>
      </c>
      <c r="AH4814" t="s">
        <v>28</v>
      </c>
      <c r="AI4814">
        <v>1.5587519999999999</v>
      </c>
      <c r="AJ4814">
        <v>-1.1205480000000001</v>
      </c>
    </row>
    <row r="4815" spans="1:36" x14ac:dyDescent="0.3">
      <c r="A4815">
        <v>4519</v>
      </c>
      <c r="B4815" t="s">
        <v>302</v>
      </c>
      <c r="C4815" t="s">
        <v>28</v>
      </c>
      <c r="D4815" t="s">
        <v>29</v>
      </c>
      <c r="E4815" t="s">
        <v>30</v>
      </c>
      <c r="F4815" t="s">
        <v>31</v>
      </c>
      <c r="G4815" t="s">
        <v>2980</v>
      </c>
      <c r="H4815" t="s">
        <v>13236</v>
      </c>
      <c r="I4815" s="4" t="s">
        <v>13237</v>
      </c>
      <c r="J4815" s="1">
        <f>((((bot_orders[[#This Row],[cTime]]/ 1000)+3*3600) / 86400) + DATE(1970,1,1))</f>
        <v>45775.924236828709</v>
      </c>
      <c r="K4815" s="4" t="s">
        <v>13238</v>
      </c>
      <c r="L4815" s="1">
        <f>((((bot_orders[[#This Row],[uTime]]/ 1000)+3*3600) / 86400) + DATE(1970,1,1))</f>
        <v>45775.931289664353</v>
      </c>
      <c r="M4815" t="s">
        <v>34</v>
      </c>
      <c r="N4815" t="s">
        <v>28</v>
      </c>
      <c r="O4815" t="s">
        <v>35</v>
      </c>
      <c r="P4815">
        <v>1.5580000000000001</v>
      </c>
      <c r="Q4815" t="s">
        <v>36</v>
      </c>
      <c r="R4815" t="s">
        <v>37</v>
      </c>
      <c r="S4815">
        <v>0.72140000000000004</v>
      </c>
      <c r="T4815">
        <v>0.72140000000000004</v>
      </c>
      <c r="U4815">
        <v>1.5580000000000001</v>
      </c>
      <c r="V4815">
        <v>-8.9915299999999997E-4</v>
      </c>
      <c r="W4815" t="s">
        <v>38</v>
      </c>
      <c r="X4815" s="4">
        <f>IF(bot_orders[[#This Row],[side]]="sell", bot_orders[[#This Row],[accFillSz]]*bot_orders[[#This Row],[avgPx]] + bot_orders[[#This Row],[fee]], -bot_orders[[#This Row],[accFillSz]]*bot_orders[[#This Row],[avgPx]])</f>
        <v>1.1230420470000002</v>
      </c>
      <c r="Y4815" s="4">
        <f>IF(bot_orders[[#This Row],[side]]="buy", bot_orders[[#This Row],[accFillSz]] + bot_orders[[#This Row],[fee]], -bot_orders[[#This Row],[accFillSz]])</f>
        <v>-1.5580000000000001</v>
      </c>
      <c r="Z4815" s="4">
        <f>IF(bot_orders[[#This Row],[side]]="sell",bot_orders[[#This Row],[accFillSz]]*bot_orders[[#This Row],[avgPx]]+bot_orders[[#This Row],[fee]], 0)</f>
        <v>1.1230420470000002</v>
      </c>
      <c r="AA4815" s="4">
        <f>IF(bot_orders[[#This Row],[side]]="sell",-bot_orders[[#This Row],[accFillSz]],bot_orders[[#This Row],[accFillSz]]+bot_orders[[#This Row],[fee]])</f>
        <v>-1.5580000000000001</v>
      </c>
      <c r="AB4815">
        <v>0</v>
      </c>
      <c r="AC4815" t="s">
        <v>39</v>
      </c>
      <c r="AD4815">
        <v>0</v>
      </c>
      <c r="AE4815" t="s">
        <v>40</v>
      </c>
      <c r="AF4815" t="s">
        <v>41</v>
      </c>
      <c r="AG4815" t="s">
        <v>42</v>
      </c>
      <c r="AH4815" t="s">
        <v>28</v>
      </c>
      <c r="AI4815">
        <v>-1.5580000000000001</v>
      </c>
      <c r="AJ4815">
        <v>1.12304205</v>
      </c>
    </row>
    <row r="4816" spans="1:36" x14ac:dyDescent="0.3">
      <c r="A4816">
        <v>4520</v>
      </c>
      <c r="B4816" t="s">
        <v>302</v>
      </c>
      <c r="C4816" t="s">
        <v>28</v>
      </c>
      <c r="D4816" t="s">
        <v>29</v>
      </c>
      <c r="E4816" t="s">
        <v>30</v>
      </c>
      <c r="F4816" t="s">
        <v>31</v>
      </c>
      <c r="G4816" t="s">
        <v>2980</v>
      </c>
      <c r="H4816" t="s">
        <v>13239</v>
      </c>
      <c r="I4816" s="4" t="s">
        <v>13240</v>
      </c>
      <c r="J4816" s="1">
        <f>((((bot_orders[[#This Row],[cTime]]/ 1000)+3*3600) / 86400) + DATE(1970,1,1))</f>
        <v>45775.931289687498</v>
      </c>
      <c r="K4816" s="4" t="s">
        <v>13241</v>
      </c>
      <c r="L4816" s="1">
        <f>((((bot_orders[[#This Row],[uTime]]/ 1000)+3*3600) / 86400) + DATE(1970,1,1))</f>
        <v>45775.989158344906</v>
      </c>
      <c r="M4816" t="s">
        <v>34</v>
      </c>
      <c r="N4816" t="s">
        <v>28</v>
      </c>
      <c r="O4816" t="s">
        <v>35</v>
      </c>
      <c r="P4816">
        <v>1.56</v>
      </c>
      <c r="Q4816" t="s">
        <v>36</v>
      </c>
      <c r="R4816" t="s">
        <v>55</v>
      </c>
      <c r="S4816">
        <v>0.71830000000000005</v>
      </c>
      <c r="T4816">
        <v>0.71830000000000005</v>
      </c>
      <c r="U4816">
        <v>1.56</v>
      </c>
      <c r="V4816">
        <v>-1.248E-3</v>
      </c>
      <c r="W4816" t="s">
        <v>39</v>
      </c>
      <c r="X4816" s="4">
        <f>IF(bot_orders[[#This Row],[side]]="sell", bot_orders[[#This Row],[accFillSz]]*bot_orders[[#This Row],[avgPx]] + bot_orders[[#This Row],[fee]], -bot_orders[[#This Row],[accFillSz]]*bot_orders[[#This Row],[avgPx]])</f>
        <v>-1.1205480000000001</v>
      </c>
      <c r="Y4816" s="4">
        <f>IF(bot_orders[[#This Row],[side]]="buy", bot_orders[[#This Row],[accFillSz]] + bot_orders[[#This Row],[fee]], -bot_orders[[#This Row],[accFillSz]])</f>
        <v>1.5587520000000001</v>
      </c>
      <c r="Z4816" s="4">
        <f>IF(bot_orders[[#This Row],[side]]="sell",bot_orders[[#This Row],[accFillSz]]*bot_orders[[#This Row],[avgPx]]+bot_orders[[#This Row],[fee]], 0)</f>
        <v>0</v>
      </c>
      <c r="AA4816" s="4">
        <f>IF(bot_orders[[#This Row],[side]]="sell",-bot_orders[[#This Row],[accFillSz]],bot_orders[[#This Row],[accFillSz]]+bot_orders[[#This Row],[fee]])</f>
        <v>1.5587520000000001</v>
      </c>
      <c r="AB4816">
        <v>0</v>
      </c>
      <c r="AC4816" t="s">
        <v>38</v>
      </c>
      <c r="AD4816">
        <v>0</v>
      </c>
      <c r="AE4816" t="s">
        <v>40</v>
      </c>
      <c r="AF4816" t="s">
        <v>41</v>
      </c>
      <c r="AG4816" t="s">
        <v>42</v>
      </c>
      <c r="AH4816" t="s">
        <v>28</v>
      </c>
      <c r="AI4816">
        <v>1.5587519999999999</v>
      </c>
      <c r="AJ4816">
        <v>-1.1205480000000001</v>
      </c>
    </row>
    <row r="4817" spans="1:36" x14ac:dyDescent="0.3">
      <c r="A4817">
        <v>4521</v>
      </c>
      <c r="B4817" t="s">
        <v>302</v>
      </c>
      <c r="C4817" t="s">
        <v>28</v>
      </c>
      <c r="D4817" t="s">
        <v>29</v>
      </c>
      <c r="E4817" t="s">
        <v>30</v>
      </c>
      <c r="F4817" t="s">
        <v>31</v>
      </c>
      <c r="G4817" t="s">
        <v>3007</v>
      </c>
      <c r="H4817" t="s">
        <v>13242</v>
      </c>
      <c r="I4817" s="4" t="s">
        <v>13243</v>
      </c>
      <c r="J4817" s="1">
        <f>((((bot_orders[[#This Row],[cTime]]/ 1000)+3*3600) / 86400) + DATE(1970,1,1))</f>
        <v>45775.9402046412</v>
      </c>
      <c r="K4817" s="4" t="s">
        <v>13244</v>
      </c>
      <c r="L4817" s="1">
        <f>((((bot_orders[[#This Row],[uTime]]/ 1000)+3*3600) / 86400) + DATE(1970,1,1))</f>
        <v>45775.954862928236</v>
      </c>
      <c r="M4817" t="s">
        <v>34</v>
      </c>
      <c r="N4817" t="s">
        <v>28</v>
      </c>
      <c r="O4817" t="s">
        <v>35</v>
      </c>
      <c r="P4817">
        <v>1.56</v>
      </c>
      <c r="Q4817" t="s">
        <v>36</v>
      </c>
      <c r="R4817" t="s">
        <v>55</v>
      </c>
      <c r="S4817">
        <v>0.72140000000000004</v>
      </c>
      <c r="T4817">
        <v>0.72140000000000004</v>
      </c>
      <c r="U4817">
        <v>1.56</v>
      </c>
      <c r="V4817">
        <v>-1.248E-3</v>
      </c>
      <c r="W4817" t="s">
        <v>39</v>
      </c>
      <c r="X4817" s="4">
        <f>IF(bot_orders[[#This Row],[side]]="sell", bot_orders[[#This Row],[accFillSz]]*bot_orders[[#This Row],[avgPx]] + bot_orders[[#This Row],[fee]], -bot_orders[[#This Row],[accFillSz]]*bot_orders[[#This Row],[avgPx]])</f>
        <v>-1.1253840000000002</v>
      </c>
      <c r="Y4817" s="4">
        <f>IF(bot_orders[[#This Row],[side]]="buy", bot_orders[[#This Row],[accFillSz]] + bot_orders[[#This Row],[fee]], -bot_orders[[#This Row],[accFillSz]])</f>
        <v>1.5587520000000001</v>
      </c>
      <c r="Z4817" s="4">
        <f>IF(bot_orders[[#This Row],[side]]="sell",bot_orders[[#This Row],[accFillSz]]*bot_orders[[#This Row],[avgPx]]+bot_orders[[#This Row],[fee]], 0)</f>
        <v>0</v>
      </c>
      <c r="AA4817" s="4">
        <f>IF(bot_orders[[#This Row],[side]]="sell",-bot_orders[[#This Row],[accFillSz]],bot_orders[[#This Row],[accFillSz]]+bot_orders[[#This Row],[fee]])</f>
        <v>1.5587520000000001</v>
      </c>
      <c r="AB4817">
        <v>0</v>
      </c>
      <c r="AC4817" t="s">
        <v>38</v>
      </c>
      <c r="AD4817">
        <v>0</v>
      </c>
      <c r="AE4817" t="s">
        <v>40</v>
      </c>
      <c r="AF4817" t="s">
        <v>41</v>
      </c>
      <c r="AG4817" t="s">
        <v>42</v>
      </c>
      <c r="AH4817" t="s">
        <v>28</v>
      </c>
      <c r="AI4817">
        <v>1.5587519999999999</v>
      </c>
      <c r="AJ4817">
        <v>-1.1253839999999999</v>
      </c>
    </row>
    <row r="4818" spans="1:36" x14ac:dyDescent="0.3">
      <c r="A4818">
        <v>4523</v>
      </c>
      <c r="B4818" t="s">
        <v>302</v>
      </c>
      <c r="C4818" t="s">
        <v>28</v>
      </c>
      <c r="D4818" t="s">
        <v>29</v>
      </c>
      <c r="E4818" t="s">
        <v>30</v>
      </c>
      <c r="F4818" t="s">
        <v>31</v>
      </c>
      <c r="G4818" t="s">
        <v>3000</v>
      </c>
      <c r="H4818" t="s">
        <v>13245</v>
      </c>
      <c r="I4818" s="4" t="s">
        <v>13246</v>
      </c>
      <c r="J4818" s="1">
        <f>((((bot_orders[[#This Row],[cTime]]/ 1000)+3*3600) / 86400) + DATE(1970,1,1))</f>
        <v>45775.95486293982</v>
      </c>
      <c r="K4818" s="4" t="s">
        <v>13247</v>
      </c>
      <c r="L4818" s="1">
        <f>((((bot_orders[[#This Row],[uTime]]/ 1000)+3*3600) / 86400) + DATE(1970,1,1))</f>
        <v>45775.97032443287</v>
      </c>
      <c r="M4818" t="s">
        <v>34</v>
      </c>
      <c r="N4818" t="s">
        <v>28</v>
      </c>
      <c r="O4818" t="s">
        <v>35</v>
      </c>
      <c r="P4818">
        <v>1.5580000000000001</v>
      </c>
      <c r="Q4818" t="s">
        <v>36</v>
      </c>
      <c r="R4818" t="s">
        <v>37</v>
      </c>
      <c r="S4818">
        <v>0.72450000000000003</v>
      </c>
      <c r="T4818">
        <v>0.72450000000000003</v>
      </c>
      <c r="U4818">
        <v>1.5580000000000001</v>
      </c>
      <c r="V4818">
        <v>-9.0301680000000003E-4</v>
      </c>
      <c r="W4818" t="s">
        <v>38</v>
      </c>
      <c r="X4818" s="4">
        <f>IF(bot_orders[[#This Row],[side]]="sell", bot_orders[[#This Row],[accFillSz]]*bot_orders[[#This Row],[avgPx]] + bot_orders[[#This Row],[fee]], -bot_orders[[#This Row],[accFillSz]]*bot_orders[[#This Row],[avgPx]])</f>
        <v>1.1278679832000003</v>
      </c>
      <c r="Y4818" s="4">
        <f>IF(bot_orders[[#This Row],[side]]="buy", bot_orders[[#This Row],[accFillSz]] + bot_orders[[#This Row],[fee]], -bot_orders[[#This Row],[accFillSz]])</f>
        <v>-1.5580000000000001</v>
      </c>
      <c r="Z4818" s="4">
        <f>IF(bot_orders[[#This Row],[side]]="sell",bot_orders[[#This Row],[accFillSz]]*bot_orders[[#This Row],[avgPx]]+bot_orders[[#This Row],[fee]], 0)</f>
        <v>1.1278679832000003</v>
      </c>
      <c r="AA4818" s="4">
        <f>IF(bot_orders[[#This Row],[side]]="sell",-bot_orders[[#This Row],[accFillSz]],bot_orders[[#This Row],[accFillSz]]+bot_orders[[#This Row],[fee]])</f>
        <v>-1.5580000000000001</v>
      </c>
      <c r="AB4818">
        <v>0</v>
      </c>
      <c r="AC4818" t="s">
        <v>39</v>
      </c>
      <c r="AD4818">
        <v>0</v>
      </c>
      <c r="AE4818" t="s">
        <v>40</v>
      </c>
      <c r="AF4818" t="s">
        <v>41</v>
      </c>
      <c r="AG4818" t="s">
        <v>42</v>
      </c>
      <c r="AH4818" t="s">
        <v>28</v>
      </c>
      <c r="AI4818">
        <v>-1.5580000000000001</v>
      </c>
      <c r="AJ4818">
        <v>1.12786798</v>
      </c>
    </row>
    <row r="4819" spans="1:36" x14ac:dyDescent="0.3">
      <c r="A4819">
        <v>4524</v>
      </c>
      <c r="B4819" t="s">
        <v>302</v>
      </c>
      <c r="C4819" t="s">
        <v>28</v>
      </c>
      <c r="D4819" t="s">
        <v>29</v>
      </c>
      <c r="E4819" t="s">
        <v>30</v>
      </c>
      <c r="F4819" t="s">
        <v>31</v>
      </c>
      <c r="G4819" t="s">
        <v>3000</v>
      </c>
      <c r="H4819" t="s">
        <v>13248</v>
      </c>
      <c r="I4819" s="4" t="s">
        <v>13249</v>
      </c>
      <c r="J4819" s="1">
        <f>((((bot_orders[[#This Row],[cTime]]/ 1000)+3*3600) / 86400) + DATE(1970,1,1))</f>
        <v>45775.970324456022</v>
      </c>
      <c r="K4819" s="4" t="s">
        <v>13250</v>
      </c>
      <c r="L4819" s="1">
        <f>((((bot_orders[[#This Row],[uTime]]/ 1000)+3*3600) / 86400) + DATE(1970,1,1))</f>
        <v>45775.976809791668</v>
      </c>
      <c r="M4819" t="s">
        <v>34</v>
      </c>
      <c r="N4819" t="s">
        <v>28</v>
      </c>
      <c r="O4819" t="s">
        <v>35</v>
      </c>
      <c r="P4819">
        <v>1.56</v>
      </c>
      <c r="Q4819" t="s">
        <v>36</v>
      </c>
      <c r="R4819" t="s">
        <v>55</v>
      </c>
      <c r="S4819">
        <v>0.72140000000000004</v>
      </c>
      <c r="T4819">
        <v>0.72140000000000004</v>
      </c>
      <c r="U4819">
        <v>1.56</v>
      </c>
      <c r="V4819">
        <v>-1.248E-3</v>
      </c>
      <c r="W4819" t="s">
        <v>39</v>
      </c>
      <c r="X4819" s="4">
        <f>IF(bot_orders[[#This Row],[side]]="sell", bot_orders[[#This Row],[accFillSz]]*bot_orders[[#This Row],[avgPx]] + bot_orders[[#This Row],[fee]], -bot_orders[[#This Row],[accFillSz]]*bot_orders[[#This Row],[avgPx]])</f>
        <v>-1.1253840000000002</v>
      </c>
      <c r="Y4819" s="4">
        <f>IF(bot_orders[[#This Row],[side]]="buy", bot_orders[[#This Row],[accFillSz]] + bot_orders[[#This Row],[fee]], -bot_orders[[#This Row],[accFillSz]])</f>
        <v>1.5587520000000001</v>
      </c>
      <c r="Z4819" s="4">
        <f>IF(bot_orders[[#This Row],[side]]="sell",bot_orders[[#This Row],[accFillSz]]*bot_orders[[#This Row],[avgPx]]+bot_orders[[#This Row],[fee]], 0)</f>
        <v>0</v>
      </c>
      <c r="AA4819" s="4">
        <f>IF(bot_orders[[#This Row],[side]]="sell",-bot_orders[[#This Row],[accFillSz]],bot_orders[[#This Row],[accFillSz]]+bot_orders[[#This Row],[fee]])</f>
        <v>1.5587520000000001</v>
      </c>
      <c r="AB4819">
        <v>0</v>
      </c>
      <c r="AC4819" t="s">
        <v>38</v>
      </c>
      <c r="AD4819">
        <v>0</v>
      </c>
      <c r="AE4819" t="s">
        <v>40</v>
      </c>
      <c r="AF4819" t="s">
        <v>41</v>
      </c>
      <c r="AG4819" t="s">
        <v>42</v>
      </c>
      <c r="AH4819" t="s">
        <v>28</v>
      </c>
      <c r="AI4819">
        <v>1.5587519999999999</v>
      </c>
      <c r="AJ4819">
        <v>-1.1253839999999999</v>
      </c>
    </row>
    <row r="4820" spans="1:36" x14ac:dyDescent="0.3">
      <c r="A4820">
        <v>4525</v>
      </c>
      <c r="B4820" t="s">
        <v>302</v>
      </c>
      <c r="C4820" t="s">
        <v>28</v>
      </c>
      <c r="D4820" t="s">
        <v>29</v>
      </c>
      <c r="E4820" t="s">
        <v>30</v>
      </c>
      <c r="F4820" t="s">
        <v>31</v>
      </c>
      <c r="G4820" t="s">
        <v>3093</v>
      </c>
      <c r="H4820" t="s">
        <v>13251</v>
      </c>
      <c r="I4820" s="4" t="s">
        <v>13252</v>
      </c>
      <c r="J4820" s="1">
        <f>((((bot_orders[[#This Row],[cTime]]/ 1000)+3*3600) / 86400) + DATE(1970,1,1))</f>
        <v>45775.97680981482</v>
      </c>
      <c r="K4820" s="4" t="s">
        <v>13253</v>
      </c>
      <c r="L4820" s="1">
        <f>((((bot_orders[[#This Row],[uTime]]/ 1000)+3*3600) / 86400) + DATE(1970,1,1))</f>
        <v>45776.267538587963</v>
      </c>
      <c r="M4820" t="s">
        <v>34</v>
      </c>
      <c r="N4820" t="s">
        <v>28</v>
      </c>
      <c r="O4820" t="s">
        <v>35</v>
      </c>
      <c r="P4820">
        <v>1.5580000000000001</v>
      </c>
      <c r="Q4820" t="s">
        <v>36</v>
      </c>
      <c r="R4820" t="s">
        <v>37</v>
      </c>
      <c r="S4820">
        <v>0.72450000000000003</v>
      </c>
      <c r="T4820">
        <v>0.72450000000000003</v>
      </c>
      <c r="U4820">
        <v>1.5580000000000001</v>
      </c>
      <c r="V4820">
        <v>-9.0301680000000003E-4</v>
      </c>
      <c r="W4820" t="s">
        <v>38</v>
      </c>
      <c r="X4820" s="4">
        <f>IF(bot_orders[[#This Row],[side]]="sell", bot_orders[[#This Row],[accFillSz]]*bot_orders[[#This Row],[avgPx]] + bot_orders[[#This Row],[fee]], -bot_orders[[#This Row],[accFillSz]]*bot_orders[[#This Row],[avgPx]])</f>
        <v>1.1278679832000003</v>
      </c>
      <c r="Y4820" s="4">
        <f>IF(bot_orders[[#This Row],[side]]="buy", bot_orders[[#This Row],[accFillSz]] + bot_orders[[#This Row],[fee]], -bot_orders[[#This Row],[accFillSz]])</f>
        <v>-1.5580000000000001</v>
      </c>
      <c r="Z4820" s="4">
        <f>IF(bot_orders[[#This Row],[side]]="sell",bot_orders[[#This Row],[accFillSz]]*bot_orders[[#This Row],[avgPx]]+bot_orders[[#This Row],[fee]], 0)</f>
        <v>1.1278679832000003</v>
      </c>
      <c r="AA4820" s="4">
        <f>IF(bot_orders[[#This Row],[side]]="sell",-bot_orders[[#This Row],[accFillSz]],bot_orders[[#This Row],[accFillSz]]+bot_orders[[#This Row],[fee]])</f>
        <v>-1.5580000000000001</v>
      </c>
      <c r="AB4820">
        <v>0</v>
      </c>
      <c r="AC4820" t="s">
        <v>39</v>
      </c>
      <c r="AD4820">
        <v>0</v>
      </c>
      <c r="AE4820" t="s">
        <v>40</v>
      </c>
      <c r="AF4820" t="s">
        <v>41</v>
      </c>
      <c r="AG4820" t="s">
        <v>42</v>
      </c>
      <c r="AH4820" t="s">
        <v>28</v>
      </c>
      <c r="AI4820">
        <v>-1.5580000000000001</v>
      </c>
      <c r="AJ4820">
        <v>1.12786798</v>
      </c>
    </row>
    <row r="4821" spans="1:36" x14ac:dyDescent="0.3">
      <c r="A4821">
        <v>4527</v>
      </c>
      <c r="B4821" t="s">
        <v>302</v>
      </c>
      <c r="C4821" t="s">
        <v>28</v>
      </c>
      <c r="D4821" t="s">
        <v>29</v>
      </c>
      <c r="E4821" t="s">
        <v>30</v>
      </c>
      <c r="F4821" t="s">
        <v>31</v>
      </c>
      <c r="G4821" t="s">
        <v>3058</v>
      </c>
      <c r="H4821" t="s">
        <v>13254</v>
      </c>
      <c r="I4821" s="4" t="s">
        <v>13255</v>
      </c>
      <c r="J4821" s="1">
        <f>((((bot_orders[[#This Row],[cTime]]/ 1000)+3*3600) / 86400) + DATE(1970,1,1))</f>
        <v>45775.989158356482</v>
      </c>
      <c r="K4821" s="4" t="s">
        <v>13256</v>
      </c>
      <c r="L4821" s="1">
        <f>((((bot_orders[[#This Row],[uTime]]/ 1000)+3*3600) / 86400) + DATE(1970,1,1))</f>
        <v>45776.26654329861</v>
      </c>
      <c r="M4821" t="s">
        <v>34</v>
      </c>
      <c r="N4821" t="s">
        <v>28</v>
      </c>
      <c r="O4821" t="s">
        <v>35</v>
      </c>
      <c r="P4821">
        <v>1.5580000000000001</v>
      </c>
      <c r="Q4821" t="s">
        <v>36</v>
      </c>
      <c r="R4821" t="s">
        <v>37</v>
      </c>
      <c r="S4821">
        <v>0.72140000000000004</v>
      </c>
      <c r="T4821">
        <v>0.72140000000000004</v>
      </c>
      <c r="U4821">
        <v>1.5580000000000001</v>
      </c>
      <c r="V4821">
        <v>-8.9915299999999997E-4</v>
      </c>
      <c r="W4821" t="s">
        <v>38</v>
      </c>
      <c r="X4821" s="4">
        <f>IF(bot_orders[[#This Row],[side]]="sell", bot_orders[[#This Row],[accFillSz]]*bot_orders[[#This Row],[avgPx]] + bot_orders[[#This Row],[fee]], -bot_orders[[#This Row],[accFillSz]]*bot_orders[[#This Row],[avgPx]])</f>
        <v>1.1230420470000002</v>
      </c>
      <c r="Y4821" s="4">
        <f>IF(bot_orders[[#This Row],[side]]="buy", bot_orders[[#This Row],[accFillSz]] + bot_orders[[#This Row],[fee]], -bot_orders[[#This Row],[accFillSz]])</f>
        <v>-1.5580000000000001</v>
      </c>
      <c r="Z4821" s="4">
        <f>IF(bot_orders[[#This Row],[side]]="sell",bot_orders[[#This Row],[accFillSz]]*bot_orders[[#This Row],[avgPx]]+bot_orders[[#This Row],[fee]], 0)</f>
        <v>1.1230420470000002</v>
      </c>
      <c r="AA4821" s="4">
        <f>IF(bot_orders[[#This Row],[side]]="sell",-bot_orders[[#This Row],[accFillSz]],bot_orders[[#This Row],[accFillSz]]+bot_orders[[#This Row],[fee]])</f>
        <v>-1.5580000000000001</v>
      </c>
      <c r="AB4821">
        <v>0</v>
      </c>
      <c r="AC4821" t="s">
        <v>39</v>
      </c>
      <c r="AD4821">
        <v>0</v>
      </c>
      <c r="AE4821" t="s">
        <v>40</v>
      </c>
      <c r="AF4821" t="s">
        <v>41</v>
      </c>
      <c r="AG4821" t="s">
        <v>42</v>
      </c>
      <c r="AH4821" t="s">
        <v>28</v>
      </c>
      <c r="AI4821">
        <v>-1.5580000000000001</v>
      </c>
      <c r="AJ4821">
        <v>1.12304205</v>
      </c>
    </row>
    <row r="4822" spans="1:36" x14ac:dyDescent="0.3">
      <c r="A4822">
        <v>4528</v>
      </c>
      <c r="B4822" t="s">
        <v>302</v>
      </c>
      <c r="C4822" t="s">
        <v>28</v>
      </c>
      <c r="D4822" t="s">
        <v>29</v>
      </c>
      <c r="E4822" t="s">
        <v>30</v>
      </c>
      <c r="F4822" t="s">
        <v>31</v>
      </c>
      <c r="G4822" t="s">
        <v>2996</v>
      </c>
      <c r="H4822" t="s">
        <v>13257</v>
      </c>
      <c r="I4822" s="4" t="s">
        <v>13258</v>
      </c>
      <c r="J4822" s="1">
        <f>((((bot_orders[[#This Row],[cTime]]/ 1000)+3*3600) / 86400) + DATE(1970,1,1))</f>
        <v>45775.995768067129</v>
      </c>
      <c r="K4822" s="4" t="s">
        <v>13259</v>
      </c>
      <c r="L4822" s="1">
        <f>((((bot_orders[[#This Row],[uTime]]/ 1000)+3*3600) / 86400) + DATE(1970,1,1))</f>
        <v>45776.002453981477</v>
      </c>
      <c r="M4822" t="s">
        <v>34</v>
      </c>
      <c r="N4822" t="s">
        <v>28</v>
      </c>
      <c r="O4822" t="s">
        <v>35</v>
      </c>
      <c r="P4822">
        <v>1.5580000000000001</v>
      </c>
      <c r="Q4822" t="s">
        <v>36</v>
      </c>
      <c r="R4822" t="s">
        <v>37</v>
      </c>
      <c r="S4822">
        <v>0.71830000000000005</v>
      </c>
      <c r="T4822">
        <v>0.71830000000000005</v>
      </c>
      <c r="U4822">
        <v>1.5580000000000001</v>
      </c>
      <c r="V4822">
        <v>-8.9528909999999999E-4</v>
      </c>
      <c r="W4822" t="s">
        <v>38</v>
      </c>
      <c r="X4822" s="4">
        <f>IF(bot_orders[[#This Row],[side]]="sell", bot_orders[[#This Row],[accFillSz]]*bot_orders[[#This Row],[avgPx]] + bot_orders[[#This Row],[fee]], -bot_orders[[#This Row],[accFillSz]]*bot_orders[[#This Row],[avgPx]])</f>
        <v>1.1182161109000002</v>
      </c>
      <c r="Y4822" s="4">
        <f>IF(bot_orders[[#This Row],[side]]="buy", bot_orders[[#This Row],[accFillSz]] + bot_orders[[#This Row],[fee]], -bot_orders[[#This Row],[accFillSz]])</f>
        <v>-1.5580000000000001</v>
      </c>
      <c r="Z4822" s="4">
        <f>IF(bot_orders[[#This Row],[side]]="sell",bot_orders[[#This Row],[accFillSz]]*bot_orders[[#This Row],[avgPx]]+bot_orders[[#This Row],[fee]], 0)</f>
        <v>1.1182161109000002</v>
      </c>
      <c r="AA4822" s="4">
        <f>IF(bot_orders[[#This Row],[side]]="sell",-bot_orders[[#This Row],[accFillSz]],bot_orders[[#This Row],[accFillSz]]+bot_orders[[#This Row],[fee]])</f>
        <v>-1.5580000000000001</v>
      </c>
      <c r="AB4822">
        <v>0</v>
      </c>
      <c r="AC4822" t="s">
        <v>39</v>
      </c>
      <c r="AD4822">
        <v>0</v>
      </c>
      <c r="AE4822" t="s">
        <v>40</v>
      </c>
      <c r="AF4822" t="s">
        <v>41</v>
      </c>
      <c r="AG4822" t="s">
        <v>42</v>
      </c>
      <c r="AH4822" t="s">
        <v>28</v>
      </c>
      <c r="AI4822">
        <v>-1.5580000000000001</v>
      </c>
      <c r="AJ4822">
        <v>1.1182161100000001</v>
      </c>
    </row>
    <row r="4823" spans="1:36" x14ac:dyDescent="0.3">
      <c r="A4823">
        <v>4530</v>
      </c>
      <c r="B4823" t="s">
        <v>302</v>
      </c>
      <c r="C4823" t="s">
        <v>28</v>
      </c>
      <c r="D4823" t="s">
        <v>29</v>
      </c>
      <c r="E4823" t="s">
        <v>30</v>
      </c>
      <c r="F4823" t="s">
        <v>31</v>
      </c>
      <c r="G4823" t="s">
        <v>2996</v>
      </c>
      <c r="H4823" t="s">
        <v>13260</v>
      </c>
      <c r="I4823" s="4" t="s">
        <v>13261</v>
      </c>
      <c r="J4823" s="1">
        <f>((((bot_orders[[#This Row],[cTime]]/ 1000)+3*3600) / 86400) + DATE(1970,1,1))</f>
        <v>45776.002454004629</v>
      </c>
      <c r="K4823" s="4" t="s">
        <v>13262</v>
      </c>
      <c r="L4823" s="1">
        <f>((((bot_orders[[#This Row],[uTime]]/ 1000)+3*3600) / 86400) + DATE(1970,1,1))</f>
        <v>45776.00378024306</v>
      </c>
      <c r="M4823" t="s">
        <v>34</v>
      </c>
      <c r="N4823" t="s">
        <v>28</v>
      </c>
      <c r="O4823" t="s">
        <v>35</v>
      </c>
      <c r="P4823">
        <v>1.56</v>
      </c>
      <c r="Q4823" t="s">
        <v>36</v>
      </c>
      <c r="R4823" t="s">
        <v>55</v>
      </c>
      <c r="S4823">
        <v>0.71519999999999995</v>
      </c>
      <c r="T4823">
        <v>0.71519999999999995</v>
      </c>
      <c r="U4823">
        <v>1.56</v>
      </c>
      <c r="V4823">
        <v>-1.248E-3</v>
      </c>
      <c r="W4823" t="s">
        <v>39</v>
      </c>
      <c r="X4823" s="4">
        <f>IF(bot_orders[[#This Row],[side]]="sell", bot_orders[[#This Row],[accFillSz]]*bot_orders[[#This Row],[avgPx]] + bot_orders[[#This Row],[fee]], -bot_orders[[#This Row],[accFillSz]]*bot_orders[[#This Row],[avgPx]])</f>
        <v>-1.115712</v>
      </c>
      <c r="Y4823" s="4">
        <f>IF(bot_orders[[#This Row],[side]]="buy", bot_orders[[#This Row],[accFillSz]] + bot_orders[[#This Row],[fee]], -bot_orders[[#This Row],[accFillSz]])</f>
        <v>1.5587520000000001</v>
      </c>
      <c r="Z4823" s="4">
        <f>IF(bot_orders[[#This Row],[side]]="sell",bot_orders[[#This Row],[accFillSz]]*bot_orders[[#This Row],[avgPx]]+bot_orders[[#This Row],[fee]], 0)</f>
        <v>0</v>
      </c>
      <c r="AA4823" s="4">
        <f>IF(bot_orders[[#This Row],[side]]="sell",-bot_orders[[#This Row],[accFillSz]],bot_orders[[#This Row],[accFillSz]]+bot_orders[[#This Row],[fee]])</f>
        <v>1.5587520000000001</v>
      </c>
      <c r="AB4823">
        <v>0</v>
      </c>
      <c r="AC4823" t="s">
        <v>38</v>
      </c>
      <c r="AD4823">
        <v>0</v>
      </c>
      <c r="AE4823" t="s">
        <v>40</v>
      </c>
      <c r="AF4823" t="s">
        <v>41</v>
      </c>
      <c r="AG4823" t="s">
        <v>42</v>
      </c>
      <c r="AH4823" t="s">
        <v>28</v>
      </c>
      <c r="AI4823">
        <v>1.5587519999999999</v>
      </c>
      <c r="AJ4823">
        <v>-1.115712</v>
      </c>
    </row>
    <row r="4824" spans="1:36" x14ac:dyDescent="0.3">
      <c r="A4824">
        <v>4531</v>
      </c>
      <c r="B4824" t="s">
        <v>302</v>
      </c>
      <c r="C4824" t="s">
        <v>28</v>
      </c>
      <c r="D4824" t="s">
        <v>29</v>
      </c>
      <c r="E4824" t="s">
        <v>30</v>
      </c>
      <c r="F4824" t="s">
        <v>31</v>
      </c>
      <c r="G4824" t="s">
        <v>3021</v>
      </c>
      <c r="H4824" t="s">
        <v>13263</v>
      </c>
      <c r="I4824" s="4" t="s">
        <v>13264</v>
      </c>
      <c r="J4824" s="1">
        <f>((((bot_orders[[#This Row],[cTime]]/ 1000)+3*3600) / 86400) + DATE(1970,1,1))</f>
        <v>45776.003780266205</v>
      </c>
      <c r="K4824" s="4" t="s">
        <v>13265</v>
      </c>
      <c r="L4824" s="1">
        <f>((((bot_orders[[#This Row],[uTime]]/ 1000)+3*3600) / 86400) + DATE(1970,1,1))</f>
        <v>45776.079009907407</v>
      </c>
      <c r="M4824" t="s">
        <v>34</v>
      </c>
      <c r="N4824" t="s">
        <v>28</v>
      </c>
      <c r="O4824" t="s">
        <v>35</v>
      </c>
      <c r="P4824">
        <v>1.5580000000000001</v>
      </c>
      <c r="Q4824" t="s">
        <v>36</v>
      </c>
      <c r="R4824" t="s">
        <v>37</v>
      </c>
      <c r="S4824">
        <v>0.71830000000000005</v>
      </c>
      <c r="T4824">
        <v>0.71830000000000005</v>
      </c>
      <c r="U4824">
        <v>1.5580000000000001</v>
      </c>
      <c r="V4824">
        <v>-8.9528909999999999E-4</v>
      </c>
      <c r="W4824" t="s">
        <v>38</v>
      </c>
      <c r="X4824" s="4">
        <f>IF(bot_orders[[#This Row],[side]]="sell", bot_orders[[#This Row],[accFillSz]]*bot_orders[[#This Row],[avgPx]] + bot_orders[[#This Row],[fee]], -bot_orders[[#This Row],[accFillSz]]*bot_orders[[#This Row],[avgPx]])</f>
        <v>1.1182161109000002</v>
      </c>
      <c r="Y4824" s="4">
        <f>IF(bot_orders[[#This Row],[side]]="buy", bot_orders[[#This Row],[accFillSz]] + bot_orders[[#This Row],[fee]], -bot_orders[[#This Row],[accFillSz]])</f>
        <v>-1.5580000000000001</v>
      </c>
      <c r="Z4824" s="4">
        <f>IF(bot_orders[[#This Row],[side]]="sell",bot_orders[[#This Row],[accFillSz]]*bot_orders[[#This Row],[avgPx]]+bot_orders[[#This Row],[fee]], 0)</f>
        <v>1.1182161109000002</v>
      </c>
      <c r="AA4824" s="4">
        <f>IF(bot_orders[[#This Row],[side]]="sell",-bot_orders[[#This Row],[accFillSz]],bot_orders[[#This Row],[accFillSz]]+bot_orders[[#This Row],[fee]])</f>
        <v>-1.5580000000000001</v>
      </c>
      <c r="AB4824">
        <v>0</v>
      </c>
      <c r="AC4824" t="s">
        <v>39</v>
      </c>
      <c r="AD4824">
        <v>0</v>
      </c>
      <c r="AE4824" t="s">
        <v>40</v>
      </c>
      <c r="AF4824" t="s">
        <v>41</v>
      </c>
      <c r="AG4824" t="s">
        <v>42</v>
      </c>
      <c r="AH4824" t="s">
        <v>28</v>
      </c>
      <c r="AI4824">
        <v>-1.5580000000000001</v>
      </c>
      <c r="AJ4824">
        <v>1.1182161100000001</v>
      </c>
    </row>
    <row r="4825" spans="1:36" x14ac:dyDescent="0.3">
      <c r="A4825">
        <v>4532</v>
      </c>
      <c r="B4825" t="s">
        <v>302</v>
      </c>
      <c r="C4825" t="s">
        <v>28</v>
      </c>
      <c r="D4825" t="s">
        <v>29</v>
      </c>
      <c r="E4825" t="s">
        <v>30</v>
      </c>
      <c r="F4825" t="s">
        <v>31</v>
      </c>
      <c r="G4825" t="s">
        <v>2992</v>
      </c>
      <c r="H4825" t="s">
        <v>13266</v>
      </c>
      <c r="I4825" s="4" t="s">
        <v>13267</v>
      </c>
      <c r="J4825" s="1">
        <f>((((bot_orders[[#This Row],[cTime]]/ 1000)+3*3600) / 86400) + DATE(1970,1,1))</f>
        <v>45776.008246898149</v>
      </c>
      <c r="K4825" s="4" t="s">
        <v>13268</v>
      </c>
      <c r="L4825" s="1">
        <f>((((bot_orders[[#This Row],[uTime]]/ 1000)+3*3600) / 86400) + DATE(1970,1,1))</f>
        <v>45776.037922222225</v>
      </c>
      <c r="M4825" t="s">
        <v>34</v>
      </c>
      <c r="N4825" t="s">
        <v>28</v>
      </c>
      <c r="O4825" t="s">
        <v>35</v>
      </c>
      <c r="P4825">
        <v>1.5580000000000001</v>
      </c>
      <c r="Q4825" t="s">
        <v>36</v>
      </c>
      <c r="R4825" t="s">
        <v>37</v>
      </c>
      <c r="S4825">
        <v>0.71519999999999995</v>
      </c>
      <c r="T4825">
        <v>0.71519999999999995</v>
      </c>
      <c r="U4825">
        <v>1.5580000000000001</v>
      </c>
      <c r="V4825">
        <v>-8.9142530000000005E-4</v>
      </c>
      <c r="W4825" t="s">
        <v>38</v>
      </c>
      <c r="X4825" s="4">
        <f>IF(bot_orders[[#This Row],[side]]="sell", bot_orders[[#This Row],[accFillSz]]*bot_orders[[#This Row],[avgPx]] + bot_orders[[#This Row],[fee]], -bot_orders[[#This Row],[accFillSz]]*bot_orders[[#This Row],[avgPx]])</f>
        <v>1.1133901746999999</v>
      </c>
      <c r="Y4825" s="4">
        <f>IF(bot_orders[[#This Row],[side]]="buy", bot_orders[[#This Row],[accFillSz]] + bot_orders[[#This Row],[fee]], -bot_orders[[#This Row],[accFillSz]])</f>
        <v>-1.5580000000000001</v>
      </c>
      <c r="Z4825" s="4">
        <f>IF(bot_orders[[#This Row],[side]]="sell",bot_orders[[#This Row],[accFillSz]]*bot_orders[[#This Row],[avgPx]]+bot_orders[[#This Row],[fee]], 0)</f>
        <v>1.1133901746999999</v>
      </c>
      <c r="AA4825" s="4">
        <f>IF(bot_orders[[#This Row],[side]]="sell",-bot_orders[[#This Row],[accFillSz]],bot_orders[[#This Row],[accFillSz]]+bot_orders[[#This Row],[fee]])</f>
        <v>-1.5580000000000001</v>
      </c>
      <c r="AB4825">
        <v>0</v>
      </c>
      <c r="AC4825" t="s">
        <v>39</v>
      </c>
      <c r="AD4825">
        <v>0</v>
      </c>
      <c r="AE4825" t="s">
        <v>40</v>
      </c>
      <c r="AF4825" t="s">
        <v>41</v>
      </c>
      <c r="AG4825" t="s">
        <v>42</v>
      </c>
      <c r="AH4825" t="s">
        <v>28</v>
      </c>
      <c r="AI4825">
        <v>-1.5580000000000001</v>
      </c>
      <c r="AJ4825">
        <v>1.11339017</v>
      </c>
    </row>
    <row r="4826" spans="1:36" x14ac:dyDescent="0.3">
      <c r="A4826">
        <v>4535</v>
      </c>
      <c r="B4826" t="s">
        <v>302</v>
      </c>
      <c r="C4826" t="s">
        <v>28</v>
      </c>
      <c r="D4826" t="s">
        <v>29</v>
      </c>
      <c r="E4826" t="s">
        <v>30</v>
      </c>
      <c r="F4826" t="s">
        <v>31</v>
      </c>
      <c r="G4826" t="s">
        <v>2992</v>
      </c>
      <c r="H4826" t="s">
        <v>13269</v>
      </c>
      <c r="I4826" s="4" t="s">
        <v>13270</v>
      </c>
      <c r="J4826" s="1">
        <f>((((bot_orders[[#This Row],[cTime]]/ 1000)+3*3600) / 86400) + DATE(1970,1,1))</f>
        <v>45776.03792224537</v>
      </c>
      <c r="K4826" s="4" t="s">
        <v>13271</v>
      </c>
      <c r="L4826" s="1">
        <f>((((bot_orders[[#This Row],[uTime]]/ 1000)+3*3600) / 86400) + DATE(1970,1,1))</f>
        <v>45776.055152106477</v>
      </c>
      <c r="M4826" t="s">
        <v>34</v>
      </c>
      <c r="N4826" t="s">
        <v>28</v>
      </c>
      <c r="O4826" t="s">
        <v>35</v>
      </c>
      <c r="P4826">
        <v>1.56</v>
      </c>
      <c r="Q4826" t="s">
        <v>36</v>
      </c>
      <c r="R4826" t="s">
        <v>55</v>
      </c>
      <c r="S4826">
        <v>0.71209999999999996</v>
      </c>
      <c r="T4826">
        <v>0.71209999999999996</v>
      </c>
      <c r="U4826">
        <v>1.56</v>
      </c>
      <c r="V4826">
        <v>-1.248E-3</v>
      </c>
      <c r="W4826" t="s">
        <v>39</v>
      </c>
      <c r="X4826" s="4">
        <f>IF(bot_orders[[#This Row],[side]]="sell", bot_orders[[#This Row],[accFillSz]]*bot_orders[[#This Row],[avgPx]] + bot_orders[[#This Row],[fee]], -bot_orders[[#This Row],[accFillSz]]*bot_orders[[#This Row],[avgPx]])</f>
        <v>-1.110876</v>
      </c>
      <c r="Y4826" s="4">
        <f>IF(bot_orders[[#This Row],[side]]="buy", bot_orders[[#This Row],[accFillSz]] + bot_orders[[#This Row],[fee]], -bot_orders[[#This Row],[accFillSz]])</f>
        <v>1.5587520000000001</v>
      </c>
      <c r="Z4826" s="4">
        <f>IF(bot_orders[[#This Row],[side]]="sell",bot_orders[[#This Row],[accFillSz]]*bot_orders[[#This Row],[avgPx]]+bot_orders[[#This Row],[fee]], 0)</f>
        <v>0</v>
      </c>
      <c r="AA4826" s="4">
        <f>IF(bot_orders[[#This Row],[side]]="sell",-bot_orders[[#This Row],[accFillSz]],bot_orders[[#This Row],[accFillSz]]+bot_orders[[#This Row],[fee]])</f>
        <v>1.5587520000000001</v>
      </c>
      <c r="AB4826">
        <v>0</v>
      </c>
      <c r="AC4826" t="s">
        <v>38</v>
      </c>
      <c r="AD4826">
        <v>0</v>
      </c>
      <c r="AE4826" t="s">
        <v>40</v>
      </c>
      <c r="AF4826" t="s">
        <v>41</v>
      </c>
      <c r="AG4826" t="s">
        <v>42</v>
      </c>
      <c r="AH4826" t="s">
        <v>28</v>
      </c>
      <c r="AI4826">
        <v>1.5587519999999999</v>
      </c>
      <c r="AJ4826">
        <v>-1.110876</v>
      </c>
    </row>
    <row r="4827" spans="1:36" x14ac:dyDescent="0.3">
      <c r="A4827">
        <v>4536</v>
      </c>
      <c r="B4827" t="s">
        <v>302</v>
      </c>
      <c r="C4827" t="s">
        <v>28</v>
      </c>
      <c r="D4827" t="s">
        <v>29</v>
      </c>
      <c r="E4827" t="s">
        <v>30</v>
      </c>
      <c r="F4827" t="s">
        <v>31</v>
      </c>
      <c r="G4827" t="s">
        <v>2967</v>
      </c>
      <c r="H4827" t="s">
        <v>13272</v>
      </c>
      <c r="I4827" s="4" t="s">
        <v>13273</v>
      </c>
      <c r="J4827" s="1">
        <f>((((bot_orders[[#This Row],[cTime]]/ 1000)+3*3600) / 86400) + DATE(1970,1,1))</f>
        <v>45776.055152129629</v>
      </c>
      <c r="K4827" s="4" t="s">
        <v>13274</v>
      </c>
      <c r="L4827" s="1">
        <f>((((bot_orders[[#This Row],[uTime]]/ 1000)+3*3600) / 86400) + DATE(1970,1,1))</f>
        <v>45776.064459861111</v>
      </c>
      <c r="M4827" t="s">
        <v>34</v>
      </c>
      <c r="N4827" t="s">
        <v>28</v>
      </c>
      <c r="O4827" t="s">
        <v>35</v>
      </c>
      <c r="P4827">
        <v>1.5580000000000001</v>
      </c>
      <c r="Q4827" t="s">
        <v>36</v>
      </c>
      <c r="R4827" t="s">
        <v>37</v>
      </c>
      <c r="S4827">
        <v>0.71519999999999995</v>
      </c>
      <c r="T4827">
        <v>0.71519999999999995</v>
      </c>
      <c r="U4827">
        <v>1.5580000000000001</v>
      </c>
      <c r="V4827">
        <v>-8.9142530000000005E-4</v>
      </c>
      <c r="W4827" t="s">
        <v>38</v>
      </c>
      <c r="X4827" s="4">
        <f>IF(bot_orders[[#This Row],[side]]="sell", bot_orders[[#This Row],[accFillSz]]*bot_orders[[#This Row],[avgPx]] + bot_orders[[#This Row],[fee]], -bot_orders[[#This Row],[accFillSz]]*bot_orders[[#This Row],[avgPx]])</f>
        <v>1.1133901746999999</v>
      </c>
      <c r="Y4827" s="4">
        <f>IF(bot_orders[[#This Row],[side]]="buy", bot_orders[[#This Row],[accFillSz]] + bot_orders[[#This Row],[fee]], -bot_orders[[#This Row],[accFillSz]])</f>
        <v>-1.5580000000000001</v>
      </c>
      <c r="Z4827" s="4">
        <f>IF(bot_orders[[#This Row],[side]]="sell",bot_orders[[#This Row],[accFillSz]]*bot_orders[[#This Row],[avgPx]]+bot_orders[[#This Row],[fee]], 0)</f>
        <v>1.1133901746999999</v>
      </c>
      <c r="AA4827" s="4">
        <f>IF(bot_orders[[#This Row],[side]]="sell",-bot_orders[[#This Row],[accFillSz]],bot_orders[[#This Row],[accFillSz]]+bot_orders[[#This Row],[fee]])</f>
        <v>-1.5580000000000001</v>
      </c>
      <c r="AB4827">
        <v>0</v>
      </c>
      <c r="AC4827" t="s">
        <v>39</v>
      </c>
      <c r="AD4827">
        <v>0</v>
      </c>
      <c r="AE4827" t="s">
        <v>40</v>
      </c>
      <c r="AF4827" t="s">
        <v>41</v>
      </c>
      <c r="AG4827" t="s">
        <v>42</v>
      </c>
      <c r="AH4827" t="s">
        <v>28</v>
      </c>
      <c r="AI4827">
        <v>-1.5580000000000001</v>
      </c>
      <c r="AJ4827">
        <v>1.11339017</v>
      </c>
    </row>
    <row r="4828" spans="1:36" x14ac:dyDescent="0.3">
      <c r="A4828">
        <v>4537</v>
      </c>
      <c r="B4828" t="s">
        <v>302</v>
      </c>
      <c r="C4828" t="s">
        <v>28</v>
      </c>
      <c r="D4828" t="s">
        <v>29</v>
      </c>
      <c r="E4828" t="s">
        <v>30</v>
      </c>
      <c r="F4828" t="s">
        <v>31</v>
      </c>
      <c r="G4828" t="s">
        <v>2967</v>
      </c>
      <c r="H4828" t="s">
        <v>13275</v>
      </c>
      <c r="I4828" s="4" t="s">
        <v>13276</v>
      </c>
      <c r="J4828" s="1">
        <f>((((bot_orders[[#This Row],[cTime]]/ 1000)+3*3600) / 86400) + DATE(1970,1,1))</f>
        <v>45776.064459884263</v>
      </c>
      <c r="K4828" s="4" t="s">
        <v>13277</v>
      </c>
      <c r="L4828" s="1">
        <f>((((bot_orders[[#This Row],[uTime]]/ 1000)+3*3600) / 86400) + DATE(1970,1,1))</f>
        <v>45776.096633067129</v>
      </c>
      <c r="M4828" t="s">
        <v>34</v>
      </c>
      <c r="N4828" t="s">
        <v>28</v>
      </c>
      <c r="O4828" t="s">
        <v>35</v>
      </c>
      <c r="P4828">
        <v>1.56</v>
      </c>
      <c r="Q4828" t="s">
        <v>36</v>
      </c>
      <c r="R4828" t="s">
        <v>55</v>
      </c>
      <c r="S4828">
        <v>0.71209999999999996</v>
      </c>
      <c r="T4828">
        <v>0.71209999999999996</v>
      </c>
      <c r="U4828">
        <v>1.56</v>
      </c>
      <c r="V4828">
        <v>-1.248E-3</v>
      </c>
      <c r="W4828" t="s">
        <v>39</v>
      </c>
      <c r="X4828" s="4">
        <f>IF(bot_orders[[#This Row],[side]]="sell", bot_orders[[#This Row],[accFillSz]]*bot_orders[[#This Row],[avgPx]] + bot_orders[[#This Row],[fee]], -bot_orders[[#This Row],[accFillSz]]*bot_orders[[#This Row],[avgPx]])</f>
        <v>-1.110876</v>
      </c>
      <c r="Y4828" s="4">
        <f>IF(bot_orders[[#This Row],[side]]="buy", bot_orders[[#This Row],[accFillSz]] + bot_orders[[#This Row],[fee]], -bot_orders[[#This Row],[accFillSz]])</f>
        <v>1.5587520000000001</v>
      </c>
      <c r="Z4828" s="4">
        <f>IF(bot_orders[[#This Row],[side]]="sell",bot_orders[[#This Row],[accFillSz]]*bot_orders[[#This Row],[avgPx]]+bot_orders[[#This Row],[fee]], 0)</f>
        <v>0</v>
      </c>
      <c r="AA4828" s="4">
        <f>IF(bot_orders[[#This Row],[side]]="sell",-bot_orders[[#This Row],[accFillSz]],bot_orders[[#This Row],[accFillSz]]+bot_orders[[#This Row],[fee]])</f>
        <v>1.5587520000000001</v>
      </c>
      <c r="AB4828">
        <v>0</v>
      </c>
      <c r="AC4828" t="s">
        <v>38</v>
      </c>
      <c r="AD4828">
        <v>0</v>
      </c>
      <c r="AE4828" t="s">
        <v>40</v>
      </c>
      <c r="AF4828" t="s">
        <v>41</v>
      </c>
      <c r="AG4828" t="s">
        <v>42</v>
      </c>
      <c r="AH4828" t="s">
        <v>28</v>
      </c>
      <c r="AI4828">
        <v>1.5587519999999999</v>
      </c>
      <c r="AJ4828">
        <v>-1.110876</v>
      </c>
    </row>
    <row r="4829" spans="1:36" x14ac:dyDescent="0.3">
      <c r="A4829">
        <v>4538</v>
      </c>
      <c r="B4829" t="s">
        <v>302</v>
      </c>
      <c r="C4829" t="s">
        <v>28</v>
      </c>
      <c r="D4829" t="s">
        <v>29</v>
      </c>
      <c r="E4829" t="s">
        <v>30</v>
      </c>
      <c r="F4829" t="s">
        <v>31</v>
      </c>
      <c r="G4829" t="s">
        <v>3021</v>
      </c>
      <c r="H4829" t="s">
        <v>13278</v>
      </c>
      <c r="I4829" s="4" t="s">
        <v>13279</v>
      </c>
      <c r="J4829" s="1">
        <f>((((bot_orders[[#This Row],[cTime]]/ 1000)+3*3600) / 86400) + DATE(1970,1,1))</f>
        <v>45776.07900993056</v>
      </c>
      <c r="K4829" s="4" t="s">
        <v>13280</v>
      </c>
      <c r="L4829" s="1">
        <f>((((bot_orders[[#This Row],[uTime]]/ 1000)+3*3600) / 86400) + DATE(1970,1,1))</f>
        <v>45776.087282245368</v>
      </c>
      <c r="M4829" t="s">
        <v>34</v>
      </c>
      <c r="N4829" t="s">
        <v>28</v>
      </c>
      <c r="O4829" t="s">
        <v>35</v>
      </c>
      <c r="P4829">
        <v>1.56</v>
      </c>
      <c r="Q4829" t="s">
        <v>36</v>
      </c>
      <c r="R4829" t="s">
        <v>55</v>
      </c>
      <c r="S4829">
        <v>0.71519999999999995</v>
      </c>
      <c r="T4829">
        <v>0.71519999999999995</v>
      </c>
      <c r="U4829">
        <v>1.56</v>
      </c>
      <c r="V4829">
        <v>-1.248E-3</v>
      </c>
      <c r="W4829" t="s">
        <v>39</v>
      </c>
      <c r="X4829" s="4">
        <f>IF(bot_orders[[#This Row],[side]]="sell", bot_orders[[#This Row],[accFillSz]]*bot_orders[[#This Row],[avgPx]] + bot_orders[[#This Row],[fee]], -bot_orders[[#This Row],[accFillSz]]*bot_orders[[#This Row],[avgPx]])</f>
        <v>-1.115712</v>
      </c>
      <c r="Y4829" s="4">
        <f>IF(bot_orders[[#This Row],[side]]="buy", bot_orders[[#This Row],[accFillSz]] + bot_orders[[#This Row],[fee]], -bot_orders[[#This Row],[accFillSz]])</f>
        <v>1.5587520000000001</v>
      </c>
      <c r="Z4829" s="4">
        <f>IF(bot_orders[[#This Row],[side]]="sell",bot_orders[[#This Row],[accFillSz]]*bot_orders[[#This Row],[avgPx]]+bot_orders[[#This Row],[fee]], 0)</f>
        <v>0</v>
      </c>
      <c r="AA4829" s="4">
        <f>IF(bot_orders[[#This Row],[side]]="sell",-bot_orders[[#This Row],[accFillSz]],bot_orders[[#This Row],[accFillSz]]+bot_orders[[#This Row],[fee]])</f>
        <v>1.5587520000000001</v>
      </c>
      <c r="AB4829">
        <v>0</v>
      </c>
      <c r="AC4829" t="s">
        <v>38</v>
      </c>
      <c r="AD4829">
        <v>0</v>
      </c>
      <c r="AE4829" t="s">
        <v>40</v>
      </c>
      <c r="AF4829" t="s">
        <v>41</v>
      </c>
      <c r="AG4829" t="s">
        <v>42</v>
      </c>
      <c r="AH4829" t="s">
        <v>28</v>
      </c>
      <c r="AI4829">
        <v>1.5587519999999999</v>
      </c>
      <c r="AJ4829">
        <v>-1.115712</v>
      </c>
    </row>
    <row r="4830" spans="1:36" x14ac:dyDescent="0.3">
      <c r="A4830">
        <v>4539</v>
      </c>
      <c r="B4830" t="s">
        <v>302</v>
      </c>
      <c r="C4830" t="s">
        <v>28</v>
      </c>
      <c r="D4830" t="s">
        <v>29</v>
      </c>
      <c r="E4830" t="s">
        <v>30</v>
      </c>
      <c r="F4830" t="s">
        <v>31</v>
      </c>
      <c r="G4830" t="s">
        <v>3014</v>
      </c>
      <c r="H4830" t="s">
        <v>13281</v>
      </c>
      <c r="I4830" s="4" t="s">
        <v>13282</v>
      </c>
      <c r="J4830" s="1">
        <f>((((bot_orders[[#This Row],[cTime]]/ 1000)+3*3600) / 86400) + DATE(1970,1,1))</f>
        <v>45776.08728226852</v>
      </c>
      <c r="K4830" s="4" t="s">
        <v>13283</v>
      </c>
      <c r="L4830" s="1">
        <f>((((bot_orders[[#This Row],[uTime]]/ 1000)+3*3600) / 86400) + DATE(1970,1,1))</f>
        <v>45776.111670891201</v>
      </c>
      <c r="M4830" t="s">
        <v>34</v>
      </c>
      <c r="N4830" t="s">
        <v>28</v>
      </c>
      <c r="O4830" t="s">
        <v>35</v>
      </c>
      <c r="P4830">
        <v>1.5580000000000001</v>
      </c>
      <c r="Q4830" t="s">
        <v>36</v>
      </c>
      <c r="R4830" t="s">
        <v>37</v>
      </c>
      <c r="S4830">
        <v>0.71830000000000005</v>
      </c>
      <c r="T4830">
        <v>0.71830000000000005</v>
      </c>
      <c r="U4830">
        <v>1.5580000000000001</v>
      </c>
      <c r="V4830">
        <v>-8.9528909999999999E-4</v>
      </c>
      <c r="W4830" t="s">
        <v>38</v>
      </c>
      <c r="X4830" s="4">
        <f>IF(bot_orders[[#This Row],[side]]="sell", bot_orders[[#This Row],[accFillSz]]*bot_orders[[#This Row],[avgPx]] + bot_orders[[#This Row],[fee]], -bot_orders[[#This Row],[accFillSz]]*bot_orders[[#This Row],[avgPx]])</f>
        <v>1.1182161109000002</v>
      </c>
      <c r="Y4830" s="4">
        <f>IF(bot_orders[[#This Row],[side]]="buy", bot_orders[[#This Row],[accFillSz]] + bot_orders[[#This Row],[fee]], -bot_orders[[#This Row],[accFillSz]])</f>
        <v>-1.5580000000000001</v>
      </c>
      <c r="Z4830" s="4">
        <f>IF(bot_orders[[#This Row],[side]]="sell",bot_orders[[#This Row],[accFillSz]]*bot_orders[[#This Row],[avgPx]]+bot_orders[[#This Row],[fee]], 0)</f>
        <v>1.1182161109000002</v>
      </c>
      <c r="AA4830" s="4">
        <f>IF(bot_orders[[#This Row],[side]]="sell",-bot_orders[[#This Row],[accFillSz]],bot_orders[[#This Row],[accFillSz]]+bot_orders[[#This Row],[fee]])</f>
        <v>-1.5580000000000001</v>
      </c>
      <c r="AB4830">
        <v>0</v>
      </c>
      <c r="AC4830" t="s">
        <v>39</v>
      </c>
      <c r="AD4830">
        <v>0</v>
      </c>
      <c r="AE4830" t="s">
        <v>40</v>
      </c>
      <c r="AF4830" t="s">
        <v>41</v>
      </c>
      <c r="AG4830" t="s">
        <v>42</v>
      </c>
      <c r="AH4830" t="s">
        <v>28</v>
      </c>
      <c r="AI4830">
        <v>-1.5580000000000001</v>
      </c>
      <c r="AJ4830">
        <v>1.1182161100000001</v>
      </c>
    </row>
    <row r="4831" spans="1:36" x14ac:dyDescent="0.3">
      <c r="A4831">
        <v>4540</v>
      </c>
      <c r="B4831" t="s">
        <v>302</v>
      </c>
      <c r="C4831" t="s">
        <v>28</v>
      </c>
      <c r="D4831" t="s">
        <v>29</v>
      </c>
      <c r="E4831" t="s">
        <v>30</v>
      </c>
      <c r="F4831" t="s">
        <v>31</v>
      </c>
      <c r="G4831" t="s">
        <v>3018</v>
      </c>
      <c r="H4831" t="s">
        <v>13284</v>
      </c>
      <c r="I4831" s="4" t="s">
        <v>13285</v>
      </c>
      <c r="J4831" s="1">
        <f>((((bot_orders[[#This Row],[cTime]]/ 1000)+3*3600) / 86400) + DATE(1970,1,1))</f>
        <v>45776.096633090274</v>
      </c>
      <c r="K4831" s="4" t="s">
        <v>13286</v>
      </c>
      <c r="L4831" s="1">
        <f>((((bot_orders[[#This Row],[uTime]]/ 1000)+3*3600) / 86400) + DATE(1970,1,1))</f>
        <v>45776.098702847223</v>
      </c>
      <c r="M4831" t="s">
        <v>34</v>
      </c>
      <c r="N4831" t="s">
        <v>28</v>
      </c>
      <c r="O4831" t="s">
        <v>35</v>
      </c>
      <c r="P4831">
        <v>1.5580000000000001</v>
      </c>
      <c r="Q4831" t="s">
        <v>36</v>
      </c>
      <c r="R4831" t="s">
        <v>37</v>
      </c>
      <c r="S4831">
        <v>0.71519999999999995</v>
      </c>
      <c r="T4831">
        <v>0.71519999999999995</v>
      </c>
      <c r="U4831">
        <v>1.5580000000000001</v>
      </c>
      <c r="V4831">
        <v>-8.9142530000000005E-4</v>
      </c>
      <c r="W4831" t="s">
        <v>38</v>
      </c>
      <c r="X4831" s="4">
        <f>IF(bot_orders[[#This Row],[side]]="sell", bot_orders[[#This Row],[accFillSz]]*bot_orders[[#This Row],[avgPx]] + bot_orders[[#This Row],[fee]], -bot_orders[[#This Row],[accFillSz]]*bot_orders[[#This Row],[avgPx]])</f>
        <v>1.1133901746999999</v>
      </c>
      <c r="Y4831" s="4">
        <f>IF(bot_orders[[#This Row],[side]]="buy", bot_orders[[#This Row],[accFillSz]] + bot_orders[[#This Row],[fee]], -bot_orders[[#This Row],[accFillSz]])</f>
        <v>-1.5580000000000001</v>
      </c>
      <c r="Z4831" s="4">
        <f>IF(bot_orders[[#This Row],[side]]="sell",bot_orders[[#This Row],[accFillSz]]*bot_orders[[#This Row],[avgPx]]+bot_orders[[#This Row],[fee]], 0)</f>
        <v>1.1133901746999999</v>
      </c>
      <c r="AA4831" s="4">
        <f>IF(bot_orders[[#This Row],[side]]="sell",-bot_orders[[#This Row],[accFillSz]],bot_orders[[#This Row],[accFillSz]]+bot_orders[[#This Row],[fee]])</f>
        <v>-1.5580000000000001</v>
      </c>
      <c r="AB4831">
        <v>0</v>
      </c>
      <c r="AC4831" t="s">
        <v>39</v>
      </c>
      <c r="AD4831">
        <v>0</v>
      </c>
      <c r="AE4831" t="s">
        <v>40</v>
      </c>
      <c r="AF4831" t="s">
        <v>41</v>
      </c>
      <c r="AG4831" t="s">
        <v>42</v>
      </c>
      <c r="AH4831" t="s">
        <v>28</v>
      </c>
      <c r="AI4831">
        <v>-1.5580000000000001</v>
      </c>
      <c r="AJ4831">
        <v>1.11339017</v>
      </c>
    </row>
    <row r="4832" spans="1:36" x14ac:dyDescent="0.3">
      <c r="A4832">
        <v>4541</v>
      </c>
      <c r="B4832" t="s">
        <v>302</v>
      </c>
      <c r="C4832" t="s">
        <v>28</v>
      </c>
      <c r="D4832" t="s">
        <v>29</v>
      </c>
      <c r="E4832" t="s">
        <v>30</v>
      </c>
      <c r="F4832" t="s">
        <v>31</v>
      </c>
      <c r="G4832" t="s">
        <v>3018</v>
      </c>
      <c r="H4832" t="s">
        <v>13287</v>
      </c>
      <c r="I4832" s="4" t="s">
        <v>13288</v>
      </c>
      <c r="J4832" s="1">
        <f>((((bot_orders[[#This Row],[cTime]]/ 1000)+3*3600) / 86400) + DATE(1970,1,1))</f>
        <v>45776.098702870368</v>
      </c>
      <c r="K4832" s="4" t="s">
        <v>13289</v>
      </c>
      <c r="L4832" s="1">
        <f>((((bot_orders[[#This Row],[uTime]]/ 1000)+3*3600) / 86400) + DATE(1970,1,1))</f>
        <v>45776.134799583335</v>
      </c>
      <c r="M4832" t="s">
        <v>34</v>
      </c>
      <c r="N4832" t="s">
        <v>28</v>
      </c>
      <c r="O4832" t="s">
        <v>35</v>
      </c>
      <c r="P4832">
        <v>1.56</v>
      </c>
      <c r="Q4832" t="s">
        <v>36</v>
      </c>
      <c r="R4832" t="s">
        <v>55</v>
      </c>
      <c r="S4832">
        <v>0.71209999999999996</v>
      </c>
      <c r="T4832">
        <v>0.71209999999999996</v>
      </c>
      <c r="U4832">
        <v>1.56</v>
      </c>
      <c r="V4832">
        <v>-1.248E-3</v>
      </c>
      <c r="W4832" t="s">
        <v>39</v>
      </c>
      <c r="X4832" s="4">
        <f>IF(bot_orders[[#This Row],[side]]="sell", bot_orders[[#This Row],[accFillSz]]*bot_orders[[#This Row],[avgPx]] + bot_orders[[#This Row],[fee]], -bot_orders[[#This Row],[accFillSz]]*bot_orders[[#This Row],[avgPx]])</f>
        <v>-1.110876</v>
      </c>
      <c r="Y4832" s="4">
        <f>IF(bot_orders[[#This Row],[side]]="buy", bot_orders[[#This Row],[accFillSz]] + bot_orders[[#This Row],[fee]], -bot_orders[[#This Row],[accFillSz]])</f>
        <v>1.5587520000000001</v>
      </c>
      <c r="Z4832" s="4">
        <f>IF(bot_orders[[#This Row],[side]]="sell",bot_orders[[#This Row],[accFillSz]]*bot_orders[[#This Row],[avgPx]]+bot_orders[[#This Row],[fee]], 0)</f>
        <v>0</v>
      </c>
      <c r="AA4832" s="4">
        <f>IF(bot_orders[[#This Row],[side]]="sell",-bot_orders[[#This Row],[accFillSz]],bot_orders[[#This Row],[accFillSz]]+bot_orders[[#This Row],[fee]])</f>
        <v>1.5587520000000001</v>
      </c>
      <c r="AB4832">
        <v>0</v>
      </c>
      <c r="AC4832" t="s">
        <v>38</v>
      </c>
      <c r="AD4832">
        <v>0</v>
      </c>
      <c r="AE4832" t="s">
        <v>40</v>
      </c>
      <c r="AF4832" t="s">
        <v>41</v>
      </c>
      <c r="AG4832" t="s">
        <v>42</v>
      </c>
      <c r="AH4832" t="s">
        <v>28</v>
      </c>
      <c r="AI4832">
        <v>1.5587519999999999</v>
      </c>
      <c r="AJ4832">
        <v>-1.110876</v>
      </c>
    </row>
    <row r="4833" spans="1:36" x14ac:dyDescent="0.3">
      <c r="A4833">
        <v>4542</v>
      </c>
      <c r="B4833" t="s">
        <v>302</v>
      </c>
      <c r="C4833" t="s">
        <v>28</v>
      </c>
      <c r="D4833" t="s">
        <v>29</v>
      </c>
      <c r="E4833" t="s">
        <v>30</v>
      </c>
      <c r="F4833" t="s">
        <v>31</v>
      </c>
      <c r="G4833" t="s">
        <v>3014</v>
      </c>
      <c r="H4833" t="s">
        <v>13290</v>
      </c>
      <c r="I4833" s="4" t="s">
        <v>13291</v>
      </c>
      <c r="J4833" s="1">
        <f>((((bot_orders[[#This Row],[cTime]]/ 1000)+3*3600) / 86400) + DATE(1970,1,1))</f>
        <v>45776.111670914353</v>
      </c>
      <c r="K4833" s="4" t="s">
        <v>13292</v>
      </c>
      <c r="L4833" s="1">
        <f>((((bot_orders[[#This Row],[uTime]]/ 1000)+3*3600) / 86400) + DATE(1970,1,1))</f>
        <v>45776.126205856483</v>
      </c>
      <c r="M4833" t="s">
        <v>34</v>
      </c>
      <c r="N4833" t="s">
        <v>28</v>
      </c>
      <c r="O4833" t="s">
        <v>35</v>
      </c>
      <c r="P4833">
        <v>1.56</v>
      </c>
      <c r="Q4833" t="s">
        <v>36</v>
      </c>
      <c r="R4833" t="s">
        <v>55</v>
      </c>
      <c r="S4833">
        <v>0.71519999999999995</v>
      </c>
      <c r="T4833">
        <v>0.71519999999999995</v>
      </c>
      <c r="U4833">
        <v>1.56</v>
      </c>
      <c r="V4833">
        <v>-1.248E-3</v>
      </c>
      <c r="W4833" t="s">
        <v>39</v>
      </c>
      <c r="X4833" s="4">
        <f>IF(bot_orders[[#This Row],[side]]="sell", bot_orders[[#This Row],[accFillSz]]*bot_orders[[#This Row],[avgPx]] + bot_orders[[#This Row],[fee]], -bot_orders[[#This Row],[accFillSz]]*bot_orders[[#This Row],[avgPx]])</f>
        <v>-1.115712</v>
      </c>
      <c r="Y4833" s="4">
        <f>IF(bot_orders[[#This Row],[side]]="buy", bot_orders[[#This Row],[accFillSz]] + bot_orders[[#This Row],[fee]], -bot_orders[[#This Row],[accFillSz]])</f>
        <v>1.5587520000000001</v>
      </c>
      <c r="Z4833" s="4">
        <f>IF(bot_orders[[#This Row],[side]]="sell",bot_orders[[#This Row],[accFillSz]]*bot_orders[[#This Row],[avgPx]]+bot_orders[[#This Row],[fee]], 0)</f>
        <v>0</v>
      </c>
      <c r="AA4833" s="4">
        <f>IF(bot_orders[[#This Row],[side]]="sell",-bot_orders[[#This Row],[accFillSz]],bot_orders[[#This Row],[accFillSz]]+bot_orders[[#This Row],[fee]])</f>
        <v>1.5587520000000001</v>
      </c>
      <c r="AB4833">
        <v>0</v>
      </c>
      <c r="AC4833" t="s">
        <v>38</v>
      </c>
      <c r="AD4833">
        <v>0</v>
      </c>
      <c r="AE4833" t="s">
        <v>40</v>
      </c>
      <c r="AF4833" t="s">
        <v>41</v>
      </c>
      <c r="AG4833" t="s">
        <v>42</v>
      </c>
      <c r="AH4833" t="s">
        <v>28</v>
      </c>
      <c r="AI4833">
        <v>1.5587519999999999</v>
      </c>
      <c r="AJ4833">
        <v>-1.115712</v>
      </c>
    </row>
    <row r="4834" spans="1:36" x14ac:dyDescent="0.3">
      <c r="A4834">
        <v>4543</v>
      </c>
      <c r="B4834" t="s">
        <v>302</v>
      </c>
      <c r="C4834" t="s">
        <v>28</v>
      </c>
      <c r="D4834" t="s">
        <v>29</v>
      </c>
      <c r="E4834" t="s">
        <v>30</v>
      </c>
      <c r="F4834" t="s">
        <v>31</v>
      </c>
      <c r="G4834" t="s">
        <v>3049</v>
      </c>
      <c r="H4834" t="s">
        <v>13293</v>
      </c>
      <c r="I4834" s="4" t="s">
        <v>13294</v>
      </c>
      <c r="J4834" s="1">
        <f>((((bot_orders[[#This Row],[cTime]]/ 1000)+3*3600) / 86400) + DATE(1970,1,1))</f>
        <v>45776.126205868059</v>
      </c>
      <c r="K4834" s="4" t="s">
        <v>13295</v>
      </c>
      <c r="L4834" s="1">
        <f>((((bot_orders[[#This Row],[uTime]]/ 1000)+3*3600) / 86400) + DATE(1970,1,1))</f>
        <v>45776.163613657409</v>
      </c>
      <c r="M4834" t="s">
        <v>34</v>
      </c>
      <c r="N4834" t="s">
        <v>28</v>
      </c>
      <c r="O4834" t="s">
        <v>35</v>
      </c>
      <c r="P4834">
        <v>1.5580000000000001</v>
      </c>
      <c r="Q4834" t="s">
        <v>36</v>
      </c>
      <c r="R4834" t="s">
        <v>37</v>
      </c>
      <c r="S4834">
        <v>0.71830000000000005</v>
      </c>
      <c r="T4834">
        <v>0.71830000000000005</v>
      </c>
      <c r="U4834">
        <v>1.5580000000000001</v>
      </c>
      <c r="V4834">
        <v>-8.9528909999999999E-4</v>
      </c>
      <c r="W4834" t="s">
        <v>38</v>
      </c>
      <c r="X4834" s="4">
        <f>IF(bot_orders[[#This Row],[side]]="sell", bot_orders[[#This Row],[accFillSz]]*bot_orders[[#This Row],[avgPx]] + bot_orders[[#This Row],[fee]], -bot_orders[[#This Row],[accFillSz]]*bot_orders[[#This Row],[avgPx]])</f>
        <v>1.1182161109000002</v>
      </c>
      <c r="Y4834" s="4">
        <f>IF(bot_orders[[#This Row],[side]]="buy", bot_orders[[#This Row],[accFillSz]] + bot_orders[[#This Row],[fee]], -bot_orders[[#This Row],[accFillSz]])</f>
        <v>-1.5580000000000001</v>
      </c>
      <c r="Z4834" s="4">
        <f>IF(bot_orders[[#This Row],[side]]="sell",bot_orders[[#This Row],[accFillSz]]*bot_orders[[#This Row],[avgPx]]+bot_orders[[#This Row],[fee]], 0)</f>
        <v>1.1182161109000002</v>
      </c>
      <c r="AA4834" s="4">
        <f>IF(bot_orders[[#This Row],[side]]="sell",-bot_orders[[#This Row],[accFillSz]],bot_orders[[#This Row],[accFillSz]]+bot_orders[[#This Row],[fee]])</f>
        <v>-1.5580000000000001</v>
      </c>
      <c r="AB4834">
        <v>0</v>
      </c>
      <c r="AC4834" t="s">
        <v>39</v>
      </c>
      <c r="AD4834">
        <v>0</v>
      </c>
      <c r="AE4834" t="s">
        <v>40</v>
      </c>
      <c r="AF4834" t="s">
        <v>41</v>
      </c>
      <c r="AG4834" t="s">
        <v>42</v>
      </c>
      <c r="AH4834" t="s">
        <v>28</v>
      </c>
      <c r="AI4834">
        <v>-1.5580000000000001</v>
      </c>
      <c r="AJ4834">
        <v>1.1182161100000001</v>
      </c>
    </row>
    <row r="4835" spans="1:36" x14ac:dyDescent="0.3">
      <c r="A4835">
        <v>4544</v>
      </c>
      <c r="B4835" t="s">
        <v>302</v>
      </c>
      <c r="C4835" t="s">
        <v>28</v>
      </c>
      <c r="D4835" t="s">
        <v>29</v>
      </c>
      <c r="E4835" t="s">
        <v>30</v>
      </c>
      <c r="F4835" t="s">
        <v>31</v>
      </c>
      <c r="G4835" t="s">
        <v>3046</v>
      </c>
      <c r="H4835" t="s">
        <v>13296</v>
      </c>
      <c r="I4835" s="4" t="s">
        <v>13297</v>
      </c>
      <c r="J4835" s="1">
        <f>((((bot_orders[[#This Row],[cTime]]/ 1000)+3*3600) / 86400) + DATE(1970,1,1))</f>
        <v>45776.134799606487</v>
      </c>
      <c r="K4835" s="4" t="s">
        <v>13298</v>
      </c>
      <c r="L4835" s="1">
        <f>((((bot_orders[[#This Row],[uTime]]/ 1000)+3*3600) / 86400) + DATE(1970,1,1))</f>
        <v>45776.151706296296</v>
      </c>
      <c r="M4835" t="s">
        <v>34</v>
      </c>
      <c r="N4835" t="s">
        <v>28</v>
      </c>
      <c r="O4835" t="s">
        <v>35</v>
      </c>
      <c r="P4835">
        <v>1.5580000000000001</v>
      </c>
      <c r="Q4835" t="s">
        <v>36</v>
      </c>
      <c r="R4835" t="s">
        <v>37</v>
      </c>
      <c r="S4835">
        <v>0.71519999999999995</v>
      </c>
      <c r="T4835">
        <v>0.71519999999999995</v>
      </c>
      <c r="U4835">
        <v>1.5580000000000001</v>
      </c>
      <c r="V4835">
        <v>-8.9142530000000005E-4</v>
      </c>
      <c r="W4835" t="s">
        <v>38</v>
      </c>
      <c r="X4835" s="4">
        <f>IF(bot_orders[[#This Row],[side]]="sell", bot_orders[[#This Row],[accFillSz]]*bot_orders[[#This Row],[avgPx]] + bot_orders[[#This Row],[fee]], -bot_orders[[#This Row],[accFillSz]]*bot_orders[[#This Row],[avgPx]])</f>
        <v>1.1133901746999999</v>
      </c>
      <c r="Y4835" s="4">
        <f>IF(bot_orders[[#This Row],[side]]="buy", bot_orders[[#This Row],[accFillSz]] + bot_orders[[#This Row],[fee]], -bot_orders[[#This Row],[accFillSz]])</f>
        <v>-1.5580000000000001</v>
      </c>
      <c r="Z4835" s="4">
        <f>IF(bot_orders[[#This Row],[side]]="sell",bot_orders[[#This Row],[accFillSz]]*bot_orders[[#This Row],[avgPx]]+bot_orders[[#This Row],[fee]], 0)</f>
        <v>1.1133901746999999</v>
      </c>
      <c r="AA4835" s="4">
        <f>IF(bot_orders[[#This Row],[side]]="sell",-bot_orders[[#This Row],[accFillSz]],bot_orders[[#This Row],[accFillSz]]+bot_orders[[#This Row],[fee]])</f>
        <v>-1.5580000000000001</v>
      </c>
      <c r="AB4835">
        <v>0</v>
      </c>
      <c r="AC4835" t="s">
        <v>39</v>
      </c>
      <c r="AD4835">
        <v>0</v>
      </c>
      <c r="AE4835" t="s">
        <v>40</v>
      </c>
      <c r="AF4835" t="s">
        <v>41</v>
      </c>
      <c r="AG4835" t="s">
        <v>42</v>
      </c>
      <c r="AH4835" t="s">
        <v>28</v>
      </c>
      <c r="AI4835">
        <v>-1.5580000000000001</v>
      </c>
      <c r="AJ4835">
        <v>1.11339017</v>
      </c>
    </row>
    <row r="4836" spans="1:36" x14ac:dyDescent="0.3">
      <c r="A4836">
        <v>4545</v>
      </c>
      <c r="B4836" t="s">
        <v>302</v>
      </c>
      <c r="C4836" t="s">
        <v>28</v>
      </c>
      <c r="D4836" t="s">
        <v>29</v>
      </c>
      <c r="E4836" t="s">
        <v>30</v>
      </c>
      <c r="F4836" t="s">
        <v>31</v>
      </c>
      <c r="G4836" t="s">
        <v>3046</v>
      </c>
      <c r="H4836" t="s">
        <v>13299</v>
      </c>
      <c r="I4836" s="4" t="s">
        <v>13300</v>
      </c>
      <c r="J4836" s="1">
        <f>((((bot_orders[[#This Row],[cTime]]/ 1000)+3*3600) / 86400) + DATE(1970,1,1))</f>
        <v>45776.151706319448</v>
      </c>
      <c r="K4836" s="4" t="s">
        <v>13301</v>
      </c>
      <c r="L4836" s="1">
        <f>((((bot_orders[[#This Row],[uTime]]/ 1000)+3*3600) / 86400) + DATE(1970,1,1))</f>
        <v>45776.179316134265</v>
      </c>
      <c r="M4836" t="s">
        <v>34</v>
      </c>
      <c r="N4836" t="s">
        <v>28</v>
      </c>
      <c r="O4836" t="s">
        <v>35</v>
      </c>
      <c r="P4836">
        <v>1.56</v>
      </c>
      <c r="Q4836" t="s">
        <v>36</v>
      </c>
      <c r="R4836" t="s">
        <v>55</v>
      </c>
      <c r="S4836">
        <v>0.71209999999999996</v>
      </c>
      <c r="T4836">
        <v>0.71209999999999996</v>
      </c>
      <c r="U4836">
        <v>1.56</v>
      </c>
      <c r="V4836">
        <v>-1.248E-3</v>
      </c>
      <c r="W4836" t="s">
        <v>39</v>
      </c>
      <c r="X4836" s="4">
        <f>IF(bot_orders[[#This Row],[side]]="sell", bot_orders[[#This Row],[accFillSz]]*bot_orders[[#This Row],[avgPx]] + bot_orders[[#This Row],[fee]], -bot_orders[[#This Row],[accFillSz]]*bot_orders[[#This Row],[avgPx]])</f>
        <v>-1.110876</v>
      </c>
      <c r="Y4836" s="4">
        <f>IF(bot_orders[[#This Row],[side]]="buy", bot_orders[[#This Row],[accFillSz]] + bot_orders[[#This Row],[fee]], -bot_orders[[#This Row],[accFillSz]])</f>
        <v>1.5587520000000001</v>
      </c>
      <c r="Z4836" s="4">
        <f>IF(bot_orders[[#This Row],[side]]="sell",bot_orders[[#This Row],[accFillSz]]*bot_orders[[#This Row],[avgPx]]+bot_orders[[#This Row],[fee]], 0)</f>
        <v>0</v>
      </c>
      <c r="AA4836" s="4">
        <f>IF(bot_orders[[#This Row],[side]]="sell",-bot_orders[[#This Row],[accFillSz]],bot_orders[[#This Row],[accFillSz]]+bot_orders[[#This Row],[fee]])</f>
        <v>1.5587520000000001</v>
      </c>
      <c r="AB4836">
        <v>0</v>
      </c>
      <c r="AC4836" t="s">
        <v>38</v>
      </c>
      <c r="AD4836">
        <v>0</v>
      </c>
      <c r="AE4836" t="s">
        <v>40</v>
      </c>
      <c r="AF4836" t="s">
        <v>41</v>
      </c>
      <c r="AG4836" t="s">
        <v>42</v>
      </c>
      <c r="AH4836" t="s">
        <v>28</v>
      </c>
      <c r="AI4836">
        <v>1.5587519999999999</v>
      </c>
      <c r="AJ4836">
        <v>-1.110876</v>
      </c>
    </row>
    <row r="4837" spans="1:36" x14ac:dyDescent="0.3">
      <c r="A4837">
        <v>4546</v>
      </c>
      <c r="B4837" t="s">
        <v>302</v>
      </c>
      <c r="C4837" t="s">
        <v>28</v>
      </c>
      <c r="D4837" t="s">
        <v>29</v>
      </c>
      <c r="E4837" t="s">
        <v>30</v>
      </c>
      <c r="F4837" t="s">
        <v>31</v>
      </c>
      <c r="G4837" t="s">
        <v>3049</v>
      </c>
      <c r="H4837" t="s">
        <v>13302</v>
      </c>
      <c r="I4837" s="4" t="s">
        <v>13303</v>
      </c>
      <c r="J4837" s="1">
        <f>((((bot_orders[[#This Row],[cTime]]/ 1000)+3*3600) / 86400) + DATE(1970,1,1))</f>
        <v>45776.163613668978</v>
      </c>
      <c r="K4837" s="4" t="s">
        <v>13304</v>
      </c>
      <c r="L4837" s="1">
        <f>((((bot_orders[[#This Row],[uTime]]/ 1000)+3*3600) / 86400) + DATE(1970,1,1))</f>
        <v>45776.167099363425</v>
      </c>
      <c r="M4837" t="s">
        <v>34</v>
      </c>
      <c r="N4837" t="s">
        <v>28</v>
      </c>
      <c r="O4837" t="s">
        <v>35</v>
      </c>
      <c r="P4837">
        <v>1.56</v>
      </c>
      <c r="Q4837" t="s">
        <v>36</v>
      </c>
      <c r="R4837" t="s">
        <v>55</v>
      </c>
      <c r="S4837">
        <v>0.71519999999999995</v>
      </c>
      <c r="T4837">
        <v>0.71519999999999995</v>
      </c>
      <c r="U4837">
        <v>1.56</v>
      </c>
      <c r="V4837">
        <v>-1.248E-3</v>
      </c>
      <c r="W4837" t="s">
        <v>39</v>
      </c>
      <c r="X4837" s="4">
        <f>IF(bot_orders[[#This Row],[side]]="sell", bot_orders[[#This Row],[accFillSz]]*bot_orders[[#This Row],[avgPx]] + bot_orders[[#This Row],[fee]], -bot_orders[[#This Row],[accFillSz]]*bot_orders[[#This Row],[avgPx]])</f>
        <v>-1.115712</v>
      </c>
      <c r="Y4837" s="4">
        <f>IF(bot_orders[[#This Row],[side]]="buy", bot_orders[[#This Row],[accFillSz]] + bot_orders[[#This Row],[fee]], -bot_orders[[#This Row],[accFillSz]])</f>
        <v>1.5587520000000001</v>
      </c>
      <c r="Z4837" s="4">
        <f>IF(bot_orders[[#This Row],[side]]="sell",bot_orders[[#This Row],[accFillSz]]*bot_orders[[#This Row],[avgPx]]+bot_orders[[#This Row],[fee]], 0)</f>
        <v>0</v>
      </c>
      <c r="AA4837" s="4">
        <f>IF(bot_orders[[#This Row],[side]]="sell",-bot_orders[[#This Row],[accFillSz]],bot_orders[[#This Row],[accFillSz]]+bot_orders[[#This Row],[fee]])</f>
        <v>1.5587520000000001</v>
      </c>
      <c r="AB4837">
        <v>0</v>
      </c>
      <c r="AC4837" t="s">
        <v>38</v>
      </c>
      <c r="AD4837">
        <v>0</v>
      </c>
      <c r="AE4837" t="s">
        <v>40</v>
      </c>
      <c r="AF4837" t="s">
        <v>41</v>
      </c>
      <c r="AG4837" t="s">
        <v>42</v>
      </c>
      <c r="AH4837" t="s">
        <v>28</v>
      </c>
      <c r="AI4837">
        <v>1.5587519999999999</v>
      </c>
      <c r="AJ4837">
        <v>-1.115712</v>
      </c>
    </row>
    <row r="4838" spans="1:36" x14ac:dyDescent="0.3">
      <c r="A4838">
        <v>4547</v>
      </c>
      <c r="B4838" t="s">
        <v>302</v>
      </c>
      <c r="C4838" t="s">
        <v>28</v>
      </c>
      <c r="D4838" t="s">
        <v>29</v>
      </c>
      <c r="E4838" t="s">
        <v>30</v>
      </c>
      <c r="F4838" t="s">
        <v>31</v>
      </c>
      <c r="G4838" t="s">
        <v>3043</v>
      </c>
      <c r="H4838" t="s">
        <v>13305</v>
      </c>
      <c r="I4838" s="4" t="s">
        <v>13306</v>
      </c>
      <c r="J4838" s="1">
        <f>((((bot_orders[[#This Row],[cTime]]/ 1000)+3*3600) / 86400) + DATE(1970,1,1))</f>
        <v>45776.167099375001</v>
      </c>
      <c r="K4838" s="4" t="s">
        <v>13307</v>
      </c>
      <c r="L4838" s="1">
        <f>((((bot_orders[[#This Row],[uTime]]/ 1000)+3*3600) / 86400) + DATE(1970,1,1))</f>
        <v>45776.168542974541</v>
      </c>
      <c r="M4838" t="s">
        <v>34</v>
      </c>
      <c r="N4838" t="s">
        <v>28</v>
      </c>
      <c r="O4838" t="s">
        <v>35</v>
      </c>
      <c r="P4838">
        <v>1.5580000000000001</v>
      </c>
      <c r="Q4838" t="s">
        <v>36</v>
      </c>
      <c r="R4838" t="s">
        <v>37</v>
      </c>
      <c r="S4838">
        <v>0.71830000000000005</v>
      </c>
      <c r="T4838">
        <v>0.71830000000000005</v>
      </c>
      <c r="U4838">
        <v>1.5580000000000001</v>
      </c>
      <c r="V4838">
        <v>-8.9528909999999999E-4</v>
      </c>
      <c r="W4838" t="s">
        <v>38</v>
      </c>
      <c r="X4838" s="4">
        <f>IF(bot_orders[[#This Row],[side]]="sell", bot_orders[[#This Row],[accFillSz]]*bot_orders[[#This Row],[avgPx]] + bot_orders[[#This Row],[fee]], -bot_orders[[#This Row],[accFillSz]]*bot_orders[[#This Row],[avgPx]])</f>
        <v>1.1182161109000002</v>
      </c>
      <c r="Y4838" s="4">
        <f>IF(bot_orders[[#This Row],[side]]="buy", bot_orders[[#This Row],[accFillSz]] + bot_orders[[#This Row],[fee]], -bot_orders[[#This Row],[accFillSz]])</f>
        <v>-1.5580000000000001</v>
      </c>
      <c r="Z4838" s="4">
        <f>IF(bot_orders[[#This Row],[side]]="sell",bot_orders[[#This Row],[accFillSz]]*bot_orders[[#This Row],[avgPx]]+bot_orders[[#This Row],[fee]], 0)</f>
        <v>1.1182161109000002</v>
      </c>
      <c r="AA4838" s="4">
        <f>IF(bot_orders[[#This Row],[side]]="sell",-bot_orders[[#This Row],[accFillSz]],bot_orders[[#This Row],[accFillSz]]+bot_orders[[#This Row],[fee]])</f>
        <v>-1.5580000000000001</v>
      </c>
      <c r="AB4838">
        <v>0</v>
      </c>
      <c r="AC4838" t="s">
        <v>39</v>
      </c>
      <c r="AD4838">
        <v>0</v>
      </c>
      <c r="AE4838" t="s">
        <v>40</v>
      </c>
      <c r="AF4838" t="s">
        <v>41</v>
      </c>
      <c r="AG4838" t="s">
        <v>42</v>
      </c>
      <c r="AH4838" t="s">
        <v>28</v>
      </c>
      <c r="AI4838">
        <v>-1.5580000000000001</v>
      </c>
      <c r="AJ4838">
        <v>1.1182161100000001</v>
      </c>
    </row>
    <row r="4839" spans="1:36" x14ac:dyDescent="0.3">
      <c r="A4839">
        <v>4548</v>
      </c>
      <c r="B4839" t="s">
        <v>302</v>
      </c>
      <c r="C4839" t="s">
        <v>28</v>
      </c>
      <c r="D4839" t="s">
        <v>29</v>
      </c>
      <c r="E4839" t="s">
        <v>30</v>
      </c>
      <c r="F4839" t="s">
        <v>31</v>
      </c>
      <c r="G4839" t="s">
        <v>3043</v>
      </c>
      <c r="H4839" t="s">
        <v>13308</v>
      </c>
      <c r="I4839" s="4" t="s">
        <v>13309</v>
      </c>
      <c r="J4839" s="1">
        <f>((((bot_orders[[#This Row],[cTime]]/ 1000)+3*3600) / 86400) + DATE(1970,1,1))</f>
        <v>45776.168542997686</v>
      </c>
      <c r="K4839" s="4" t="s">
        <v>13310</v>
      </c>
      <c r="L4839" s="1">
        <f>((((bot_orders[[#This Row],[uTime]]/ 1000)+3*3600) / 86400) + DATE(1970,1,1))</f>
        <v>45776.177461539351</v>
      </c>
      <c r="M4839" t="s">
        <v>34</v>
      </c>
      <c r="N4839" t="s">
        <v>28</v>
      </c>
      <c r="O4839" t="s">
        <v>35</v>
      </c>
      <c r="P4839">
        <v>1.56</v>
      </c>
      <c r="Q4839" t="s">
        <v>36</v>
      </c>
      <c r="R4839" t="s">
        <v>55</v>
      </c>
      <c r="S4839">
        <v>0.71519999999999995</v>
      </c>
      <c r="T4839">
        <v>0.71519999999999995</v>
      </c>
      <c r="U4839">
        <v>1.56</v>
      </c>
      <c r="V4839">
        <v>-1.248E-3</v>
      </c>
      <c r="W4839" t="s">
        <v>39</v>
      </c>
      <c r="X4839" s="4">
        <f>IF(bot_orders[[#This Row],[side]]="sell", bot_orders[[#This Row],[accFillSz]]*bot_orders[[#This Row],[avgPx]] + bot_orders[[#This Row],[fee]], -bot_orders[[#This Row],[accFillSz]]*bot_orders[[#This Row],[avgPx]])</f>
        <v>-1.115712</v>
      </c>
      <c r="Y4839" s="4">
        <f>IF(bot_orders[[#This Row],[side]]="buy", bot_orders[[#This Row],[accFillSz]] + bot_orders[[#This Row],[fee]], -bot_orders[[#This Row],[accFillSz]])</f>
        <v>1.5587520000000001</v>
      </c>
      <c r="Z4839" s="4">
        <f>IF(bot_orders[[#This Row],[side]]="sell",bot_orders[[#This Row],[accFillSz]]*bot_orders[[#This Row],[avgPx]]+bot_orders[[#This Row],[fee]], 0)</f>
        <v>0</v>
      </c>
      <c r="AA4839" s="4">
        <f>IF(bot_orders[[#This Row],[side]]="sell",-bot_orders[[#This Row],[accFillSz]],bot_orders[[#This Row],[accFillSz]]+bot_orders[[#This Row],[fee]])</f>
        <v>1.5587520000000001</v>
      </c>
      <c r="AB4839">
        <v>0</v>
      </c>
      <c r="AC4839" t="s">
        <v>38</v>
      </c>
      <c r="AD4839">
        <v>0</v>
      </c>
      <c r="AE4839" t="s">
        <v>40</v>
      </c>
      <c r="AF4839" t="s">
        <v>41</v>
      </c>
      <c r="AG4839" t="s">
        <v>42</v>
      </c>
      <c r="AH4839" t="s">
        <v>28</v>
      </c>
      <c r="AI4839">
        <v>1.5587519999999999</v>
      </c>
      <c r="AJ4839">
        <v>-1.115712</v>
      </c>
    </row>
    <row r="4840" spans="1:36" x14ac:dyDescent="0.3">
      <c r="A4840">
        <v>4550</v>
      </c>
      <c r="B4840" t="s">
        <v>302</v>
      </c>
      <c r="C4840" t="s">
        <v>28</v>
      </c>
      <c r="D4840" t="s">
        <v>29</v>
      </c>
      <c r="E4840" t="s">
        <v>30</v>
      </c>
      <c r="F4840" t="s">
        <v>31</v>
      </c>
      <c r="G4840" t="s">
        <v>3062</v>
      </c>
      <c r="H4840" t="s">
        <v>13311</v>
      </c>
      <c r="I4840" s="4" t="s">
        <v>13312</v>
      </c>
      <c r="J4840" s="1">
        <f>((((bot_orders[[#This Row],[cTime]]/ 1000)+3*3600) / 86400) + DATE(1970,1,1))</f>
        <v>45776.177461562504</v>
      </c>
      <c r="K4840" s="4" t="s">
        <v>13313</v>
      </c>
      <c r="L4840" s="1">
        <f>((((bot_orders[[#This Row],[uTime]]/ 1000)+3*3600) / 86400) + DATE(1970,1,1))</f>
        <v>45776.265384664352</v>
      </c>
      <c r="M4840" t="s">
        <v>34</v>
      </c>
      <c r="N4840" t="s">
        <v>28</v>
      </c>
      <c r="O4840" t="s">
        <v>35</v>
      </c>
      <c r="P4840">
        <v>1.5580000000000001</v>
      </c>
      <c r="Q4840" t="s">
        <v>36</v>
      </c>
      <c r="R4840" t="s">
        <v>37</v>
      </c>
      <c r="S4840">
        <v>0.71830000000000005</v>
      </c>
      <c r="T4840">
        <v>0.71830000000000005</v>
      </c>
      <c r="U4840">
        <v>1.5580000000000001</v>
      </c>
      <c r="V4840">
        <v>-8.9528909999999999E-4</v>
      </c>
      <c r="W4840" t="s">
        <v>38</v>
      </c>
      <c r="X4840" s="4">
        <f>IF(bot_orders[[#This Row],[side]]="sell", bot_orders[[#This Row],[accFillSz]]*bot_orders[[#This Row],[avgPx]] + bot_orders[[#This Row],[fee]], -bot_orders[[#This Row],[accFillSz]]*bot_orders[[#This Row],[avgPx]])</f>
        <v>1.1182161109000002</v>
      </c>
      <c r="Y4840" s="4">
        <f>IF(bot_orders[[#This Row],[side]]="buy", bot_orders[[#This Row],[accFillSz]] + bot_orders[[#This Row],[fee]], -bot_orders[[#This Row],[accFillSz]])</f>
        <v>-1.5580000000000001</v>
      </c>
      <c r="Z4840" s="4">
        <f>IF(bot_orders[[#This Row],[side]]="sell",bot_orders[[#This Row],[accFillSz]]*bot_orders[[#This Row],[avgPx]]+bot_orders[[#This Row],[fee]], 0)</f>
        <v>1.1182161109000002</v>
      </c>
      <c r="AA4840" s="4">
        <f>IF(bot_orders[[#This Row],[side]]="sell",-bot_orders[[#This Row],[accFillSz]],bot_orders[[#This Row],[accFillSz]]+bot_orders[[#This Row],[fee]])</f>
        <v>-1.5580000000000001</v>
      </c>
      <c r="AB4840">
        <v>0</v>
      </c>
      <c r="AC4840" t="s">
        <v>39</v>
      </c>
      <c r="AD4840">
        <v>0</v>
      </c>
      <c r="AE4840" t="s">
        <v>40</v>
      </c>
      <c r="AF4840" t="s">
        <v>41</v>
      </c>
      <c r="AG4840" t="s">
        <v>42</v>
      </c>
      <c r="AH4840" t="s">
        <v>28</v>
      </c>
      <c r="AI4840">
        <v>-1.5580000000000001</v>
      </c>
      <c r="AJ4840">
        <v>1.1182161100000001</v>
      </c>
    </row>
    <row r="4841" spans="1:36" x14ac:dyDescent="0.3">
      <c r="A4841">
        <v>4552</v>
      </c>
      <c r="B4841" t="s">
        <v>302</v>
      </c>
      <c r="C4841" t="s">
        <v>28</v>
      </c>
      <c r="D4841" t="s">
        <v>29</v>
      </c>
      <c r="E4841" t="s">
        <v>30</v>
      </c>
      <c r="F4841" t="s">
        <v>31</v>
      </c>
      <c r="G4841" t="s">
        <v>3054</v>
      </c>
      <c r="H4841" t="s">
        <v>13314</v>
      </c>
      <c r="I4841" s="4" t="s">
        <v>13315</v>
      </c>
      <c r="J4841" s="1">
        <f>((((bot_orders[[#This Row],[cTime]]/ 1000)+3*3600) / 86400) + DATE(1970,1,1))</f>
        <v>45776.179316145834</v>
      </c>
      <c r="K4841" s="4" t="s">
        <v>13316</v>
      </c>
      <c r="L4841" s="1">
        <f>((((bot_orders[[#This Row],[uTime]]/ 1000)+3*3600) / 86400) + DATE(1970,1,1))</f>
        <v>45776.182743368059</v>
      </c>
      <c r="M4841" t="s">
        <v>34</v>
      </c>
      <c r="N4841" t="s">
        <v>28</v>
      </c>
      <c r="O4841" t="s">
        <v>35</v>
      </c>
      <c r="P4841">
        <v>1.5580000000000001</v>
      </c>
      <c r="Q4841" t="s">
        <v>36</v>
      </c>
      <c r="R4841" t="s">
        <v>37</v>
      </c>
      <c r="S4841">
        <v>0.71519999999999995</v>
      </c>
      <c r="T4841">
        <v>0.71519999999999995</v>
      </c>
      <c r="U4841">
        <v>1.5580000000000001</v>
      </c>
      <c r="V4841">
        <v>-8.9142530000000005E-4</v>
      </c>
      <c r="W4841" t="s">
        <v>38</v>
      </c>
      <c r="X4841" s="4">
        <f>IF(bot_orders[[#This Row],[side]]="sell", bot_orders[[#This Row],[accFillSz]]*bot_orders[[#This Row],[avgPx]] + bot_orders[[#This Row],[fee]], -bot_orders[[#This Row],[accFillSz]]*bot_orders[[#This Row],[avgPx]])</f>
        <v>1.1133901746999999</v>
      </c>
      <c r="Y4841" s="4">
        <f>IF(bot_orders[[#This Row],[side]]="buy", bot_orders[[#This Row],[accFillSz]] + bot_orders[[#This Row],[fee]], -bot_orders[[#This Row],[accFillSz]])</f>
        <v>-1.5580000000000001</v>
      </c>
      <c r="Z4841" s="4">
        <f>IF(bot_orders[[#This Row],[side]]="sell",bot_orders[[#This Row],[accFillSz]]*bot_orders[[#This Row],[avgPx]]+bot_orders[[#This Row],[fee]], 0)</f>
        <v>1.1133901746999999</v>
      </c>
      <c r="AA4841" s="4">
        <f>IF(bot_orders[[#This Row],[side]]="sell",-bot_orders[[#This Row],[accFillSz]],bot_orders[[#This Row],[accFillSz]]+bot_orders[[#This Row],[fee]])</f>
        <v>-1.5580000000000001</v>
      </c>
      <c r="AB4841">
        <v>0</v>
      </c>
      <c r="AC4841" t="s">
        <v>39</v>
      </c>
      <c r="AD4841">
        <v>0</v>
      </c>
      <c r="AE4841" t="s">
        <v>40</v>
      </c>
      <c r="AF4841" t="s">
        <v>41</v>
      </c>
      <c r="AG4841" t="s">
        <v>42</v>
      </c>
      <c r="AH4841" t="s">
        <v>28</v>
      </c>
      <c r="AI4841">
        <v>-1.5580000000000001</v>
      </c>
      <c r="AJ4841">
        <v>1.11339017</v>
      </c>
    </row>
    <row r="4842" spans="1:36" x14ac:dyDescent="0.3">
      <c r="A4842">
        <v>4553</v>
      </c>
      <c r="B4842" t="s">
        <v>302</v>
      </c>
      <c r="C4842" t="s">
        <v>28</v>
      </c>
      <c r="D4842" t="s">
        <v>29</v>
      </c>
      <c r="E4842" t="s">
        <v>30</v>
      </c>
      <c r="F4842" t="s">
        <v>31</v>
      </c>
      <c r="G4842" t="s">
        <v>3054</v>
      </c>
      <c r="H4842" t="s">
        <v>13317</v>
      </c>
      <c r="I4842" s="4" t="s">
        <v>13318</v>
      </c>
      <c r="J4842" s="1">
        <f>((((bot_orders[[#This Row],[cTime]]/ 1000)+3*3600) / 86400) + DATE(1970,1,1))</f>
        <v>45776.182743379628</v>
      </c>
      <c r="K4842" s="4" t="s">
        <v>13319</v>
      </c>
      <c r="L4842" s="1">
        <f>((((bot_orders[[#This Row],[uTime]]/ 1000)+3*3600) / 86400) + DATE(1970,1,1))</f>
        <v>45776.188294699074</v>
      </c>
      <c r="M4842" t="s">
        <v>34</v>
      </c>
      <c r="N4842" t="s">
        <v>28</v>
      </c>
      <c r="O4842" t="s">
        <v>35</v>
      </c>
      <c r="P4842">
        <v>1.56</v>
      </c>
      <c r="Q4842" t="s">
        <v>36</v>
      </c>
      <c r="R4842" t="s">
        <v>55</v>
      </c>
      <c r="S4842">
        <v>0.71209999999999996</v>
      </c>
      <c r="T4842">
        <v>0.71209999999999996</v>
      </c>
      <c r="U4842">
        <v>1.56</v>
      </c>
      <c r="V4842">
        <v>-1.248E-3</v>
      </c>
      <c r="W4842" t="s">
        <v>39</v>
      </c>
      <c r="X4842" s="4">
        <f>IF(bot_orders[[#This Row],[side]]="sell", bot_orders[[#This Row],[accFillSz]]*bot_orders[[#This Row],[avgPx]] + bot_orders[[#This Row],[fee]], -bot_orders[[#This Row],[accFillSz]]*bot_orders[[#This Row],[avgPx]])</f>
        <v>-1.110876</v>
      </c>
      <c r="Y4842" s="4">
        <f>IF(bot_orders[[#This Row],[side]]="buy", bot_orders[[#This Row],[accFillSz]] + bot_orders[[#This Row],[fee]], -bot_orders[[#This Row],[accFillSz]])</f>
        <v>1.5587520000000001</v>
      </c>
      <c r="Z4842" s="4">
        <f>IF(bot_orders[[#This Row],[side]]="sell",bot_orders[[#This Row],[accFillSz]]*bot_orders[[#This Row],[avgPx]]+bot_orders[[#This Row],[fee]], 0)</f>
        <v>0</v>
      </c>
      <c r="AA4842" s="4">
        <f>IF(bot_orders[[#This Row],[side]]="sell",-bot_orders[[#This Row],[accFillSz]],bot_orders[[#This Row],[accFillSz]]+bot_orders[[#This Row],[fee]])</f>
        <v>1.5587520000000001</v>
      </c>
      <c r="AB4842">
        <v>0</v>
      </c>
      <c r="AC4842" t="s">
        <v>38</v>
      </c>
      <c r="AD4842">
        <v>0</v>
      </c>
      <c r="AE4842" t="s">
        <v>40</v>
      </c>
      <c r="AF4842" t="s">
        <v>41</v>
      </c>
      <c r="AG4842" t="s">
        <v>42</v>
      </c>
      <c r="AH4842" t="s">
        <v>28</v>
      </c>
      <c r="AI4842">
        <v>1.5587519999999999</v>
      </c>
      <c r="AJ4842">
        <v>-1.110876</v>
      </c>
    </row>
    <row r="4843" spans="1:36" x14ac:dyDescent="0.3">
      <c r="A4843">
        <v>4554</v>
      </c>
      <c r="B4843" t="s">
        <v>302</v>
      </c>
      <c r="C4843" t="s">
        <v>28</v>
      </c>
      <c r="D4843" t="s">
        <v>29</v>
      </c>
      <c r="E4843" t="s">
        <v>30</v>
      </c>
      <c r="F4843" t="s">
        <v>31</v>
      </c>
      <c r="G4843" t="s">
        <v>3040</v>
      </c>
      <c r="H4843" t="s">
        <v>13320</v>
      </c>
      <c r="I4843" s="4" t="s">
        <v>13321</v>
      </c>
      <c r="J4843" s="1">
        <f>((((bot_orders[[#This Row],[cTime]]/ 1000)+3*3600) / 86400) + DATE(1970,1,1))</f>
        <v>45776.18829471065</v>
      </c>
      <c r="K4843" s="4" t="s">
        <v>13322</v>
      </c>
      <c r="L4843" s="1">
        <f>((((bot_orders[[#This Row],[uTime]]/ 1000)+3*3600) / 86400) + DATE(1970,1,1))</f>
        <v>45776.192947083335</v>
      </c>
      <c r="M4843" t="s">
        <v>34</v>
      </c>
      <c r="N4843" t="s">
        <v>28</v>
      </c>
      <c r="O4843" t="s">
        <v>35</v>
      </c>
      <c r="P4843">
        <v>1.5580000000000001</v>
      </c>
      <c r="Q4843" t="s">
        <v>36</v>
      </c>
      <c r="R4843" t="s">
        <v>37</v>
      </c>
      <c r="S4843">
        <v>0.71519999999999995</v>
      </c>
      <c r="T4843">
        <v>0.71519999999999995</v>
      </c>
      <c r="U4843">
        <v>1.5580000000000001</v>
      </c>
      <c r="V4843">
        <v>-8.9142530000000005E-4</v>
      </c>
      <c r="W4843" t="s">
        <v>38</v>
      </c>
      <c r="X4843" s="4">
        <f>IF(bot_orders[[#This Row],[side]]="sell", bot_orders[[#This Row],[accFillSz]]*bot_orders[[#This Row],[avgPx]] + bot_orders[[#This Row],[fee]], -bot_orders[[#This Row],[accFillSz]]*bot_orders[[#This Row],[avgPx]])</f>
        <v>1.1133901746999999</v>
      </c>
      <c r="Y4843" s="4">
        <f>IF(bot_orders[[#This Row],[side]]="buy", bot_orders[[#This Row],[accFillSz]] + bot_orders[[#This Row],[fee]], -bot_orders[[#This Row],[accFillSz]])</f>
        <v>-1.5580000000000001</v>
      </c>
      <c r="Z4843" s="4">
        <f>IF(bot_orders[[#This Row],[side]]="sell",bot_orders[[#This Row],[accFillSz]]*bot_orders[[#This Row],[avgPx]]+bot_orders[[#This Row],[fee]], 0)</f>
        <v>1.1133901746999999</v>
      </c>
      <c r="AA4843" s="4">
        <f>IF(bot_orders[[#This Row],[side]]="sell",-bot_orders[[#This Row],[accFillSz]],bot_orders[[#This Row],[accFillSz]]+bot_orders[[#This Row],[fee]])</f>
        <v>-1.5580000000000001</v>
      </c>
      <c r="AB4843">
        <v>0</v>
      </c>
      <c r="AC4843" t="s">
        <v>39</v>
      </c>
      <c r="AD4843">
        <v>0</v>
      </c>
      <c r="AE4843" t="s">
        <v>40</v>
      </c>
      <c r="AF4843" t="s">
        <v>41</v>
      </c>
      <c r="AG4843" t="s">
        <v>42</v>
      </c>
      <c r="AH4843" t="s">
        <v>28</v>
      </c>
      <c r="AI4843">
        <v>-1.5580000000000001</v>
      </c>
      <c r="AJ4843">
        <v>1.11339017</v>
      </c>
    </row>
    <row r="4844" spans="1:36" x14ac:dyDescent="0.3">
      <c r="A4844">
        <v>4555</v>
      </c>
      <c r="B4844" t="s">
        <v>302</v>
      </c>
      <c r="C4844" t="s">
        <v>28</v>
      </c>
      <c r="D4844" t="s">
        <v>29</v>
      </c>
      <c r="E4844" t="s">
        <v>30</v>
      </c>
      <c r="F4844" t="s">
        <v>31</v>
      </c>
      <c r="G4844" t="s">
        <v>3040</v>
      </c>
      <c r="H4844" t="s">
        <v>13323</v>
      </c>
      <c r="I4844" s="4" t="s">
        <v>13324</v>
      </c>
      <c r="J4844" s="1">
        <f>((((bot_orders[[#This Row],[cTime]]/ 1000)+3*3600) / 86400) + DATE(1970,1,1))</f>
        <v>45776.19294710648</v>
      </c>
      <c r="K4844" s="4" t="s">
        <v>13325</v>
      </c>
      <c r="L4844" s="1">
        <f>((((bot_orders[[#This Row],[uTime]]/ 1000)+3*3600) / 86400) + DATE(1970,1,1))</f>
        <v>45776.200321273151</v>
      </c>
      <c r="M4844" t="s">
        <v>34</v>
      </c>
      <c r="N4844" t="s">
        <v>28</v>
      </c>
      <c r="O4844" t="s">
        <v>35</v>
      </c>
      <c r="P4844">
        <v>1.56</v>
      </c>
      <c r="Q4844" t="s">
        <v>36</v>
      </c>
      <c r="R4844" t="s">
        <v>55</v>
      </c>
      <c r="S4844">
        <v>0.71209999999999996</v>
      </c>
      <c r="T4844">
        <v>0.71209999999999996</v>
      </c>
      <c r="U4844">
        <v>1.56</v>
      </c>
      <c r="V4844">
        <v>-1.248E-3</v>
      </c>
      <c r="W4844" t="s">
        <v>39</v>
      </c>
      <c r="X4844" s="4">
        <f>IF(bot_orders[[#This Row],[side]]="sell", bot_orders[[#This Row],[accFillSz]]*bot_orders[[#This Row],[avgPx]] + bot_orders[[#This Row],[fee]], -bot_orders[[#This Row],[accFillSz]]*bot_orders[[#This Row],[avgPx]])</f>
        <v>-1.110876</v>
      </c>
      <c r="Y4844" s="4">
        <f>IF(bot_orders[[#This Row],[side]]="buy", bot_orders[[#This Row],[accFillSz]] + bot_orders[[#This Row],[fee]], -bot_orders[[#This Row],[accFillSz]])</f>
        <v>1.5587520000000001</v>
      </c>
      <c r="Z4844" s="4">
        <f>IF(bot_orders[[#This Row],[side]]="sell",bot_orders[[#This Row],[accFillSz]]*bot_orders[[#This Row],[avgPx]]+bot_orders[[#This Row],[fee]], 0)</f>
        <v>0</v>
      </c>
      <c r="AA4844" s="4">
        <f>IF(bot_orders[[#This Row],[side]]="sell",-bot_orders[[#This Row],[accFillSz]],bot_orders[[#This Row],[accFillSz]]+bot_orders[[#This Row],[fee]])</f>
        <v>1.5587520000000001</v>
      </c>
      <c r="AB4844">
        <v>0</v>
      </c>
      <c r="AC4844" t="s">
        <v>38</v>
      </c>
      <c r="AD4844">
        <v>0</v>
      </c>
      <c r="AE4844" t="s">
        <v>40</v>
      </c>
      <c r="AF4844" t="s">
        <v>41</v>
      </c>
      <c r="AG4844" t="s">
        <v>42</v>
      </c>
      <c r="AH4844" t="s">
        <v>28</v>
      </c>
      <c r="AI4844">
        <v>1.5587519999999999</v>
      </c>
      <c r="AJ4844">
        <v>-1.110876</v>
      </c>
    </row>
    <row r="4845" spans="1:36" x14ac:dyDescent="0.3">
      <c r="A4845">
        <v>4556</v>
      </c>
      <c r="B4845" t="s">
        <v>302</v>
      </c>
      <c r="C4845" t="s">
        <v>28</v>
      </c>
      <c r="D4845" t="s">
        <v>29</v>
      </c>
      <c r="E4845" t="s">
        <v>30</v>
      </c>
      <c r="F4845" t="s">
        <v>31</v>
      </c>
      <c r="G4845" t="s">
        <v>3030</v>
      </c>
      <c r="H4845" t="s">
        <v>13326</v>
      </c>
      <c r="I4845" s="4" t="s">
        <v>13327</v>
      </c>
      <c r="J4845" s="1">
        <f>((((bot_orders[[#This Row],[cTime]]/ 1000)+3*3600) / 86400) + DATE(1970,1,1))</f>
        <v>45776.200321284719</v>
      </c>
      <c r="K4845" s="4" t="s">
        <v>13328</v>
      </c>
      <c r="L4845" s="1">
        <f>((((bot_orders[[#This Row],[uTime]]/ 1000)+3*3600) / 86400) + DATE(1970,1,1))</f>
        <v>45776.234722974536</v>
      </c>
      <c r="M4845" t="s">
        <v>34</v>
      </c>
      <c r="N4845" t="s">
        <v>28</v>
      </c>
      <c r="O4845" t="s">
        <v>35</v>
      </c>
      <c r="P4845">
        <v>1.5580000000000001</v>
      </c>
      <c r="Q4845" t="s">
        <v>36</v>
      </c>
      <c r="R4845" t="s">
        <v>37</v>
      </c>
      <c r="S4845">
        <v>0.71519999999999995</v>
      </c>
      <c r="T4845">
        <v>0.71519999999999995</v>
      </c>
      <c r="U4845">
        <v>1.5580000000000001</v>
      </c>
      <c r="V4845">
        <v>-8.9142530000000005E-4</v>
      </c>
      <c r="W4845" t="s">
        <v>38</v>
      </c>
      <c r="X4845" s="4">
        <f>IF(bot_orders[[#This Row],[side]]="sell", bot_orders[[#This Row],[accFillSz]]*bot_orders[[#This Row],[avgPx]] + bot_orders[[#This Row],[fee]], -bot_orders[[#This Row],[accFillSz]]*bot_orders[[#This Row],[avgPx]])</f>
        <v>1.1133901746999999</v>
      </c>
      <c r="Y4845" s="4">
        <f>IF(bot_orders[[#This Row],[side]]="buy", bot_orders[[#This Row],[accFillSz]] + bot_orders[[#This Row],[fee]], -bot_orders[[#This Row],[accFillSz]])</f>
        <v>-1.5580000000000001</v>
      </c>
      <c r="Z4845" s="4">
        <f>IF(bot_orders[[#This Row],[side]]="sell",bot_orders[[#This Row],[accFillSz]]*bot_orders[[#This Row],[avgPx]]+bot_orders[[#This Row],[fee]], 0)</f>
        <v>1.1133901746999999</v>
      </c>
      <c r="AA4845" s="4">
        <f>IF(bot_orders[[#This Row],[side]]="sell",-bot_orders[[#This Row],[accFillSz]],bot_orders[[#This Row],[accFillSz]]+bot_orders[[#This Row],[fee]])</f>
        <v>-1.5580000000000001</v>
      </c>
      <c r="AB4845">
        <v>0</v>
      </c>
      <c r="AC4845" t="s">
        <v>39</v>
      </c>
      <c r="AD4845">
        <v>0</v>
      </c>
      <c r="AE4845" t="s">
        <v>40</v>
      </c>
      <c r="AF4845" t="s">
        <v>41</v>
      </c>
      <c r="AG4845" t="s">
        <v>42</v>
      </c>
      <c r="AH4845" t="s">
        <v>28</v>
      </c>
      <c r="AI4845">
        <v>-1.5580000000000001</v>
      </c>
      <c r="AJ4845">
        <v>1.11339017</v>
      </c>
    </row>
    <row r="4846" spans="1:36" x14ac:dyDescent="0.3">
      <c r="A4846">
        <v>4558</v>
      </c>
      <c r="B4846" t="s">
        <v>302</v>
      </c>
      <c r="C4846" t="s">
        <v>28</v>
      </c>
      <c r="D4846" t="s">
        <v>29</v>
      </c>
      <c r="E4846" t="s">
        <v>30</v>
      </c>
      <c r="F4846" t="s">
        <v>31</v>
      </c>
      <c r="G4846" t="s">
        <v>3034</v>
      </c>
      <c r="H4846" t="s">
        <v>13329</v>
      </c>
      <c r="I4846" s="4" t="s">
        <v>13330</v>
      </c>
      <c r="J4846" s="1">
        <f>((((bot_orders[[#This Row],[cTime]]/ 1000)+3*3600) / 86400) + DATE(1970,1,1))</f>
        <v>45776.204294687501</v>
      </c>
      <c r="K4846" s="4" t="s">
        <v>13331</v>
      </c>
      <c r="L4846" s="1">
        <f>((((bot_orders[[#This Row],[uTime]]/ 1000)+3*3600) / 86400) + DATE(1970,1,1))</f>
        <v>45776.231181481482</v>
      </c>
      <c r="M4846" t="s">
        <v>34</v>
      </c>
      <c r="N4846" t="s">
        <v>28</v>
      </c>
      <c r="O4846" t="s">
        <v>35</v>
      </c>
      <c r="P4846">
        <v>1.5580000000000001</v>
      </c>
      <c r="Q4846" t="s">
        <v>36</v>
      </c>
      <c r="R4846" t="s">
        <v>37</v>
      </c>
      <c r="S4846">
        <v>0.71209999999999996</v>
      </c>
      <c r="T4846">
        <v>0.71209999999999996</v>
      </c>
      <c r="U4846">
        <v>1.5580000000000001</v>
      </c>
      <c r="V4846">
        <v>-8.8756139999999996E-4</v>
      </c>
      <c r="W4846" t="s">
        <v>38</v>
      </c>
      <c r="X4846" s="4">
        <f>IF(bot_orders[[#This Row],[side]]="sell", bot_orders[[#This Row],[accFillSz]]*bot_orders[[#This Row],[avgPx]] + bot_orders[[#This Row],[fee]], -bot_orders[[#This Row],[accFillSz]]*bot_orders[[#This Row],[avgPx]])</f>
        <v>1.1085642386000001</v>
      </c>
      <c r="Y4846" s="4">
        <f>IF(bot_orders[[#This Row],[side]]="buy", bot_orders[[#This Row],[accFillSz]] + bot_orders[[#This Row],[fee]], -bot_orders[[#This Row],[accFillSz]])</f>
        <v>-1.5580000000000001</v>
      </c>
      <c r="Z4846" s="4">
        <f>IF(bot_orders[[#This Row],[side]]="sell",bot_orders[[#This Row],[accFillSz]]*bot_orders[[#This Row],[avgPx]]+bot_orders[[#This Row],[fee]], 0)</f>
        <v>1.1085642386000001</v>
      </c>
      <c r="AA4846" s="4">
        <f>IF(bot_orders[[#This Row],[side]]="sell",-bot_orders[[#This Row],[accFillSz]],bot_orders[[#This Row],[accFillSz]]+bot_orders[[#This Row],[fee]])</f>
        <v>-1.5580000000000001</v>
      </c>
      <c r="AB4846">
        <v>0</v>
      </c>
      <c r="AC4846" t="s">
        <v>39</v>
      </c>
      <c r="AD4846">
        <v>0</v>
      </c>
      <c r="AE4846" t="s">
        <v>40</v>
      </c>
      <c r="AF4846" t="s">
        <v>41</v>
      </c>
      <c r="AG4846" t="s">
        <v>42</v>
      </c>
      <c r="AH4846" t="s">
        <v>28</v>
      </c>
      <c r="AI4846">
        <v>-1.5580000000000001</v>
      </c>
      <c r="AJ4846">
        <v>1.10856424</v>
      </c>
    </row>
    <row r="4847" spans="1:36" x14ac:dyDescent="0.3">
      <c r="A4847">
        <v>4559</v>
      </c>
      <c r="B4847" t="s">
        <v>302</v>
      </c>
      <c r="C4847" t="s">
        <v>28</v>
      </c>
      <c r="D4847" t="s">
        <v>29</v>
      </c>
      <c r="E4847" t="s">
        <v>30</v>
      </c>
      <c r="F4847" t="s">
        <v>31</v>
      </c>
      <c r="G4847" t="s">
        <v>3037</v>
      </c>
      <c r="H4847" t="s">
        <v>13332</v>
      </c>
      <c r="I4847" s="4" t="s">
        <v>13333</v>
      </c>
      <c r="J4847" s="1">
        <f>((((bot_orders[[#This Row],[cTime]]/ 1000)+3*3600) / 86400) + DATE(1970,1,1))</f>
        <v>45776.20946341435</v>
      </c>
      <c r="K4847" s="4" t="s">
        <v>13334</v>
      </c>
      <c r="L4847" s="1">
        <f>((((bot_orders[[#This Row],[uTime]]/ 1000)+3*3600) / 86400) + DATE(1970,1,1))</f>
        <v>45776.227017187499</v>
      </c>
      <c r="M4847" t="s">
        <v>34</v>
      </c>
      <c r="N4847" t="s">
        <v>28</v>
      </c>
      <c r="O4847" t="s">
        <v>35</v>
      </c>
      <c r="P4847">
        <v>1.5580000000000001</v>
      </c>
      <c r="Q4847" t="s">
        <v>36</v>
      </c>
      <c r="R4847" t="s">
        <v>37</v>
      </c>
      <c r="S4847">
        <v>0.70909999999999995</v>
      </c>
      <c r="T4847">
        <v>0.70909999999999995</v>
      </c>
      <c r="U4847">
        <v>1.5580000000000001</v>
      </c>
      <c r="V4847">
        <v>-8.838222E-4</v>
      </c>
      <c r="W4847" t="s">
        <v>38</v>
      </c>
      <c r="X4847" s="4">
        <f>IF(bot_orders[[#This Row],[side]]="sell", bot_orders[[#This Row],[accFillSz]]*bot_orders[[#This Row],[avgPx]] + bot_orders[[#This Row],[fee]], -bot_orders[[#This Row],[accFillSz]]*bot_orders[[#This Row],[avgPx]])</f>
        <v>1.1038939777999999</v>
      </c>
      <c r="Y4847" s="4">
        <f>IF(bot_orders[[#This Row],[side]]="buy", bot_orders[[#This Row],[accFillSz]] + bot_orders[[#This Row],[fee]], -bot_orders[[#This Row],[accFillSz]])</f>
        <v>-1.5580000000000001</v>
      </c>
      <c r="Z4847" s="4">
        <f>IF(bot_orders[[#This Row],[side]]="sell",bot_orders[[#This Row],[accFillSz]]*bot_orders[[#This Row],[avgPx]]+bot_orders[[#This Row],[fee]], 0)</f>
        <v>1.1038939777999999</v>
      </c>
      <c r="AA4847" s="4">
        <f>IF(bot_orders[[#This Row],[side]]="sell",-bot_orders[[#This Row],[accFillSz]],bot_orders[[#This Row],[accFillSz]]+bot_orders[[#This Row],[fee]])</f>
        <v>-1.5580000000000001</v>
      </c>
      <c r="AB4847">
        <v>0</v>
      </c>
      <c r="AC4847" t="s">
        <v>39</v>
      </c>
      <c r="AD4847">
        <v>0</v>
      </c>
      <c r="AE4847" t="s">
        <v>40</v>
      </c>
      <c r="AF4847" t="s">
        <v>41</v>
      </c>
      <c r="AG4847" t="s">
        <v>42</v>
      </c>
      <c r="AH4847" t="s">
        <v>28</v>
      </c>
      <c r="AI4847">
        <v>-1.5580000000000001</v>
      </c>
      <c r="AJ4847">
        <v>1.1038939800000001</v>
      </c>
    </row>
    <row r="4848" spans="1:36" x14ac:dyDescent="0.3">
      <c r="A4848">
        <v>4561</v>
      </c>
      <c r="B4848" t="s">
        <v>302</v>
      </c>
      <c r="C4848" t="s">
        <v>28</v>
      </c>
      <c r="D4848" t="s">
        <v>29</v>
      </c>
      <c r="E4848" t="s">
        <v>30</v>
      </c>
      <c r="F4848" t="s">
        <v>31</v>
      </c>
      <c r="G4848" t="s">
        <v>3034</v>
      </c>
      <c r="H4848" t="s">
        <v>13335</v>
      </c>
      <c r="I4848" s="4" t="s">
        <v>13336</v>
      </c>
      <c r="J4848" s="1">
        <f>((((bot_orders[[#This Row],[cTime]]/ 1000)+3*3600) / 86400) + DATE(1970,1,1))</f>
        <v>45776.231181504627</v>
      </c>
      <c r="K4848" s="4" t="s">
        <v>13337</v>
      </c>
      <c r="L4848" s="1">
        <f>((((bot_orders[[#This Row],[uTime]]/ 1000)+3*3600) / 86400) + DATE(1970,1,1))</f>
        <v>45776.243130995368</v>
      </c>
      <c r="M4848" t="s">
        <v>34</v>
      </c>
      <c r="N4848" t="s">
        <v>28</v>
      </c>
      <c r="O4848" t="s">
        <v>35</v>
      </c>
      <c r="P4848">
        <v>1.56</v>
      </c>
      <c r="Q4848" t="s">
        <v>36</v>
      </c>
      <c r="R4848" t="s">
        <v>55</v>
      </c>
      <c r="S4848">
        <v>0.70909999999999995</v>
      </c>
      <c r="T4848">
        <v>0.70909999999999995</v>
      </c>
      <c r="U4848">
        <v>1.56</v>
      </c>
      <c r="V4848">
        <v>-1.248E-3</v>
      </c>
      <c r="W4848" t="s">
        <v>39</v>
      </c>
      <c r="X4848" s="4">
        <f>IF(bot_orders[[#This Row],[side]]="sell", bot_orders[[#This Row],[accFillSz]]*bot_orders[[#This Row],[avgPx]] + bot_orders[[#This Row],[fee]], -bot_orders[[#This Row],[accFillSz]]*bot_orders[[#This Row],[avgPx]])</f>
        <v>-1.106196</v>
      </c>
      <c r="Y4848" s="4">
        <f>IF(bot_orders[[#This Row],[side]]="buy", bot_orders[[#This Row],[accFillSz]] + bot_orders[[#This Row],[fee]], -bot_orders[[#This Row],[accFillSz]])</f>
        <v>1.5587520000000001</v>
      </c>
      <c r="Z4848" s="4">
        <f>IF(bot_orders[[#This Row],[side]]="sell",bot_orders[[#This Row],[accFillSz]]*bot_orders[[#This Row],[avgPx]]+bot_orders[[#This Row],[fee]], 0)</f>
        <v>0</v>
      </c>
      <c r="AA4848" s="4">
        <f>IF(bot_orders[[#This Row],[side]]="sell",-bot_orders[[#This Row],[accFillSz]],bot_orders[[#This Row],[accFillSz]]+bot_orders[[#This Row],[fee]])</f>
        <v>1.5587520000000001</v>
      </c>
      <c r="AB4848">
        <v>0</v>
      </c>
      <c r="AC4848" t="s">
        <v>38</v>
      </c>
      <c r="AD4848">
        <v>0</v>
      </c>
      <c r="AE4848" t="s">
        <v>40</v>
      </c>
      <c r="AF4848" t="s">
        <v>41</v>
      </c>
      <c r="AG4848" t="s">
        <v>42</v>
      </c>
      <c r="AH4848" t="s">
        <v>28</v>
      </c>
      <c r="AI4848">
        <v>1.5587519999999999</v>
      </c>
      <c r="AJ4848">
        <v>-1.106196</v>
      </c>
    </row>
    <row r="4849" spans="1:36" x14ac:dyDescent="0.3">
      <c r="A4849">
        <v>4563</v>
      </c>
      <c r="B4849" t="s">
        <v>302</v>
      </c>
      <c r="C4849" t="s">
        <v>28</v>
      </c>
      <c r="D4849" t="s">
        <v>29</v>
      </c>
      <c r="E4849" t="s">
        <v>30</v>
      </c>
      <c r="F4849" t="s">
        <v>31</v>
      </c>
      <c r="G4849" t="s">
        <v>3030</v>
      </c>
      <c r="H4849" t="s">
        <v>13338</v>
      </c>
      <c r="I4849" s="4" t="s">
        <v>13339</v>
      </c>
      <c r="J4849" s="1">
        <f>((((bot_orders[[#This Row],[cTime]]/ 1000)+3*3600) / 86400) + DATE(1970,1,1))</f>
        <v>45776.234722997688</v>
      </c>
      <c r="K4849" s="4" t="s">
        <v>13340</v>
      </c>
      <c r="L4849" s="1">
        <f>((((bot_orders[[#This Row],[uTime]]/ 1000)+3*3600) / 86400) + DATE(1970,1,1))</f>
        <v>45776.240944780089</v>
      </c>
      <c r="M4849" t="s">
        <v>34</v>
      </c>
      <c r="N4849" t="s">
        <v>28</v>
      </c>
      <c r="O4849" t="s">
        <v>35</v>
      </c>
      <c r="P4849">
        <v>1.56</v>
      </c>
      <c r="Q4849" t="s">
        <v>36</v>
      </c>
      <c r="R4849" t="s">
        <v>55</v>
      </c>
      <c r="S4849">
        <v>0.71209999999999996</v>
      </c>
      <c r="T4849">
        <v>0.71209999999999996</v>
      </c>
      <c r="U4849">
        <v>1.56</v>
      </c>
      <c r="V4849">
        <v>-1.248E-3</v>
      </c>
      <c r="W4849" t="s">
        <v>39</v>
      </c>
      <c r="X4849" s="4">
        <f>IF(bot_orders[[#This Row],[side]]="sell", bot_orders[[#This Row],[accFillSz]]*bot_orders[[#This Row],[avgPx]] + bot_orders[[#This Row],[fee]], -bot_orders[[#This Row],[accFillSz]]*bot_orders[[#This Row],[avgPx]])</f>
        <v>-1.110876</v>
      </c>
      <c r="Y4849" s="4">
        <f>IF(bot_orders[[#This Row],[side]]="buy", bot_orders[[#This Row],[accFillSz]] + bot_orders[[#This Row],[fee]], -bot_orders[[#This Row],[accFillSz]])</f>
        <v>1.5587520000000001</v>
      </c>
      <c r="Z4849" s="4">
        <f>IF(bot_orders[[#This Row],[side]]="sell",bot_orders[[#This Row],[accFillSz]]*bot_orders[[#This Row],[avgPx]]+bot_orders[[#This Row],[fee]], 0)</f>
        <v>0</v>
      </c>
      <c r="AA4849" s="4">
        <f>IF(bot_orders[[#This Row],[side]]="sell",-bot_orders[[#This Row],[accFillSz]],bot_orders[[#This Row],[accFillSz]]+bot_orders[[#This Row],[fee]])</f>
        <v>1.5587520000000001</v>
      </c>
      <c r="AB4849">
        <v>0</v>
      </c>
      <c r="AC4849" t="s">
        <v>38</v>
      </c>
      <c r="AD4849">
        <v>0</v>
      </c>
      <c r="AE4849" t="s">
        <v>40</v>
      </c>
      <c r="AF4849" t="s">
        <v>41</v>
      </c>
      <c r="AG4849" t="s">
        <v>42</v>
      </c>
      <c r="AH4849" t="s">
        <v>28</v>
      </c>
      <c r="AI4849">
        <v>1.5587519999999999</v>
      </c>
      <c r="AJ4849">
        <v>-1.110876</v>
      </c>
    </row>
    <row r="4850" spans="1:36" x14ac:dyDescent="0.3">
      <c r="A4850">
        <v>4564</v>
      </c>
      <c r="B4850" t="s">
        <v>302</v>
      </c>
      <c r="C4850" t="s">
        <v>28</v>
      </c>
      <c r="D4850" t="s">
        <v>29</v>
      </c>
      <c r="E4850" t="s">
        <v>30</v>
      </c>
      <c r="F4850" t="s">
        <v>31</v>
      </c>
      <c r="G4850" t="s">
        <v>3065</v>
      </c>
      <c r="H4850" t="s">
        <v>13341</v>
      </c>
      <c r="I4850" s="4" t="s">
        <v>13342</v>
      </c>
      <c r="J4850" s="1">
        <f>((((bot_orders[[#This Row],[cTime]]/ 1000)+3*3600) / 86400) + DATE(1970,1,1))</f>
        <v>45776.240944803241</v>
      </c>
      <c r="K4850" s="4" t="s">
        <v>13343</v>
      </c>
      <c r="L4850" s="1">
        <f>((((bot_orders[[#This Row],[uTime]]/ 1000)+3*3600) / 86400) + DATE(1970,1,1))</f>
        <v>45776.258339131942</v>
      </c>
      <c r="M4850" t="s">
        <v>34</v>
      </c>
      <c r="N4850" t="s">
        <v>28</v>
      </c>
      <c r="O4850" t="s">
        <v>35</v>
      </c>
      <c r="P4850">
        <v>1.5580000000000001</v>
      </c>
      <c r="Q4850" t="s">
        <v>36</v>
      </c>
      <c r="R4850" t="s">
        <v>37</v>
      </c>
      <c r="S4850">
        <v>0.71519999999999995</v>
      </c>
      <c r="T4850">
        <v>0.71519999999999995</v>
      </c>
      <c r="U4850">
        <v>1.5580000000000001</v>
      </c>
      <c r="V4850">
        <v>-8.9142530000000005E-4</v>
      </c>
      <c r="W4850" t="s">
        <v>38</v>
      </c>
      <c r="X4850" s="4">
        <f>IF(bot_orders[[#This Row],[side]]="sell", bot_orders[[#This Row],[accFillSz]]*bot_orders[[#This Row],[avgPx]] + bot_orders[[#This Row],[fee]], -bot_orders[[#This Row],[accFillSz]]*bot_orders[[#This Row],[avgPx]])</f>
        <v>1.1133901746999999</v>
      </c>
      <c r="Y4850" s="4">
        <f>IF(bot_orders[[#This Row],[side]]="buy", bot_orders[[#This Row],[accFillSz]] + bot_orders[[#This Row],[fee]], -bot_orders[[#This Row],[accFillSz]])</f>
        <v>-1.5580000000000001</v>
      </c>
      <c r="Z4850" s="4">
        <f>IF(bot_orders[[#This Row],[side]]="sell",bot_orders[[#This Row],[accFillSz]]*bot_orders[[#This Row],[avgPx]]+bot_orders[[#This Row],[fee]], 0)</f>
        <v>1.1133901746999999</v>
      </c>
      <c r="AA4850" s="4">
        <f>IF(bot_orders[[#This Row],[side]]="sell",-bot_orders[[#This Row],[accFillSz]],bot_orders[[#This Row],[accFillSz]]+bot_orders[[#This Row],[fee]])</f>
        <v>-1.5580000000000001</v>
      </c>
      <c r="AB4850">
        <v>0</v>
      </c>
      <c r="AC4850" t="s">
        <v>39</v>
      </c>
      <c r="AD4850">
        <v>0</v>
      </c>
      <c r="AE4850" t="s">
        <v>40</v>
      </c>
      <c r="AF4850" t="s">
        <v>41</v>
      </c>
      <c r="AG4850" t="s">
        <v>42</v>
      </c>
      <c r="AH4850" t="s">
        <v>28</v>
      </c>
      <c r="AI4850">
        <v>-1.5580000000000001</v>
      </c>
      <c r="AJ4850">
        <v>1.11339017</v>
      </c>
    </row>
    <row r="4851" spans="1:36" x14ac:dyDescent="0.3">
      <c r="A4851">
        <v>4566</v>
      </c>
      <c r="B4851" t="s">
        <v>302</v>
      </c>
      <c r="C4851" t="s">
        <v>28</v>
      </c>
      <c r="D4851" t="s">
        <v>29</v>
      </c>
      <c r="E4851" t="s">
        <v>30</v>
      </c>
      <c r="F4851" t="s">
        <v>31</v>
      </c>
      <c r="G4851" t="s">
        <v>3068</v>
      </c>
      <c r="H4851" t="s">
        <v>13344</v>
      </c>
      <c r="I4851" s="4" t="s">
        <v>13345</v>
      </c>
      <c r="J4851" s="1">
        <f>((((bot_orders[[#This Row],[cTime]]/ 1000)+3*3600) / 86400) + DATE(1970,1,1))</f>
        <v>45776.243131006944</v>
      </c>
      <c r="K4851" s="4" t="s">
        <v>13346</v>
      </c>
      <c r="L4851" s="1">
        <f>((((bot_orders[[#This Row],[uTime]]/ 1000)+3*3600) / 86400) + DATE(1970,1,1))</f>
        <v>45776.248887326394</v>
      </c>
      <c r="M4851" t="s">
        <v>34</v>
      </c>
      <c r="N4851" t="s">
        <v>28</v>
      </c>
      <c r="O4851" t="s">
        <v>35</v>
      </c>
      <c r="P4851">
        <v>1.5580000000000001</v>
      </c>
      <c r="Q4851" t="s">
        <v>36</v>
      </c>
      <c r="R4851" t="s">
        <v>37</v>
      </c>
      <c r="S4851">
        <v>0.71209999999999996</v>
      </c>
      <c r="T4851">
        <v>0.71209999999999996</v>
      </c>
      <c r="U4851">
        <v>1.5580000000000001</v>
      </c>
      <c r="V4851">
        <v>-8.8756139999999996E-4</v>
      </c>
      <c r="W4851" t="s">
        <v>38</v>
      </c>
      <c r="X4851" s="4">
        <f>IF(bot_orders[[#This Row],[side]]="sell", bot_orders[[#This Row],[accFillSz]]*bot_orders[[#This Row],[avgPx]] + bot_orders[[#This Row],[fee]], -bot_orders[[#This Row],[accFillSz]]*bot_orders[[#This Row],[avgPx]])</f>
        <v>1.1085642386000001</v>
      </c>
      <c r="Y4851" s="4">
        <f>IF(bot_orders[[#This Row],[side]]="buy", bot_orders[[#This Row],[accFillSz]] + bot_orders[[#This Row],[fee]], -bot_orders[[#This Row],[accFillSz]])</f>
        <v>-1.5580000000000001</v>
      </c>
      <c r="Z4851" s="4">
        <f>IF(bot_orders[[#This Row],[side]]="sell",bot_orders[[#This Row],[accFillSz]]*bot_orders[[#This Row],[avgPx]]+bot_orders[[#This Row],[fee]], 0)</f>
        <v>1.1085642386000001</v>
      </c>
      <c r="AA4851" s="4">
        <f>IF(bot_orders[[#This Row],[side]]="sell",-bot_orders[[#This Row],[accFillSz]],bot_orders[[#This Row],[accFillSz]]+bot_orders[[#This Row],[fee]])</f>
        <v>-1.5580000000000001</v>
      </c>
      <c r="AB4851">
        <v>0</v>
      </c>
      <c r="AC4851" t="s">
        <v>39</v>
      </c>
      <c r="AD4851">
        <v>0</v>
      </c>
      <c r="AE4851" t="s">
        <v>40</v>
      </c>
      <c r="AF4851" t="s">
        <v>41</v>
      </c>
      <c r="AG4851" t="s">
        <v>42</v>
      </c>
      <c r="AH4851" t="s">
        <v>28</v>
      </c>
      <c r="AI4851">
        <v>-1.5580000000000001</v>
      </c>
      <c r="AJ4851">
        <v>1.10856424</v>
      </c>
    </row>
    <row r="4852" spans="1:36" x14ac:dyDescent="0.3">
      <c r="A4852">
        <v>4567</v>
      </c>
      <c r="B4852" t="s">
        <v>302</v>
      </c>
      <c r="C4852" t="s">
        <v>28</v>
      </c>
      <c r="D4852" t="s">
        <v>29</v>
      </c>
      <c r="E4852" t="s">
        <v>30</v>
      </c>
      <c r="F4852" t="s">
        <v>31</v>
      </c>
      <c r="G4852" t="s">
        <v>3058</v>
      </c>
      <c r="H4852" t="s">
        <v>13347</v>
      </c>
      <c r="I4852" s="4" t="s">
        <v>13348</v>
      </c>
      <c r="J4852" s="1">
        <f>((((bot_orders[[#This Row],[cTime]]/ 1000)+3*3600) / 86400) + DATE(1970,1,1))</f>
        <v>45776.266543321763</v>
      </c>
      <c r="K4852" s="4" t="s">
        <v>13349</v>
      </c>
      <c r="L4852" s="1">
        <f>((((bot_orders[[#This Row],[uTime]]/ 1000)+3*3600) / 86400) + DATE(1970,1,1))</f>
        <v>45776.279420474537</v>
      </c>
      <c r="M4852" t="s">
        <v>34</v>
      </c>
      <c r="N4852" t="s">
        <v>28</v>
      </c>
      <c r="O4852" t="s">
        <v>35</v>
      </c>
      <c r="P4852">
        <v>1.56</v>
      </c>
      <c r="Q4852" t="s">
        <v>36</v>
      </c>
      <c r="R4852" t="s">
        <v>55</v>
      </c>
      <c r="S4852">
        <v>0.71830000000000005</v>
      </c>
      <c r="T4852">
        <v>0.71830000000000005</v>
      </c>
      <c r="U4852">
        <v>1.56</v>
      </c>
      <c r="V4852">
        <v>-1.248E-3</v>
      </c>
      <c r="W4852" t="s">
        <v>39</v>
      </c>
      <c r="X4852" s="4">
        <f>IF(bot_orders[[#This Row],[side]]="sell", bot_orders[[#This Row],[accFillSz]]*bot_orders[[#This Row],[avgPx]] + bot_orders[[#This Row],[fee]], -bot_orders[[#This Row],[accFillSz]]*bot_orders[[#This Row],[avgPx]])</f>
        <v>-1.1205480000000001</v>
      </c>
      <c r="Y4852" s="4">
        <f>IF(bot_orders[[#This Row],[side]]="buy", bot_orders[[#This Row],[accFillSz]] + bot_orders[[#This Row],[fee]], -bot_orders[[#This Row],[accFillSz]])</f>
        <v>1.5587520000000001</v>
      </c>
      <c r="Z4852" s="4">
        <f>IF(bot_orders[[#This Row],[side]]="sell",bot_orders[[#This Row],[accFillSz]]*bot_orders[[#This Row],[avgPx]]+bot_orders[[#This Row],[fee]], 0)</f>
        <v>0</v>
      </c>
      <c r="AA4852" s="4">
        <f>IF(bot_orders[[#This Row],[side]]="sell",-bot_orders[[#This Row],[accFillSz]],bot_orders[[#This Row],[accFillSz]]+bot_orders[[#This Row],[fee]])</f>
        <v>1.5587520000000001</v>
      </c>
      <c r="AB4852">
        <v>0</v>
      </c>
      <c r="AC4852" t="s">
        <v>38</v>
      </c>
      <c r="AD4852">
        <v>0</v>
      </c>
      <c r="AE4852" t="s">
        <v>40</v>
      </c>
      <c r="AF4852" t="s">
        <v>41</v>
      </c>
      <c r="AG4852" t="s">
        <v>42</v>
      </c>
      <c r="AH4852" t="s">
        <v>28</v>
      </c>
      <c r="AI4852">
        <v>1.5587519999999999</v>
      </c>
      <c r="AJ4852">
        <v>-1.1205480000000001</v>
      </c>
    </row>
    <row r="4853" spans="1:36" x14ac:dyDescent="0.3">
      <c r="A4853">
        <v>4568</v>
      </c>
      <c r="B4853" t="s">
        <v>302</v>
      </c>
      <c r="C4853" t="s">
        <v>28</v>
      </c>
      <c r="D4853" t="s">
        <v>29</v>
      </c>
      <c r="E4853" t="s">
        <v>30</v>
      </c>
      <c r="F4853" t="s">
        <v>31</v>
      </c>
      <c r="G4853" t="s">
        <v>3093</v>
      </c>
      <c r="H4853" t="s">
        <v>13350</v>
      </c>
      <c r="I4853" s="4" t="s">
        <v>13351</v>
      </c>
      <c r="J4853" s="1">
        <f>((((bot_orders[[#This Row],[cTime]]/ 1000)+3*3600) / 86400) + DATE(1970,1,1))</f>
        <v>45776.267538611108</v>
      </c>
      <c r="K4853" s="4" t="s">
        <v>13352</v>
      </c>
      <c r="L4853" s="1">
        <f>((((bot_orders[[#This Row],[uTime]]/ 1000)+3*3600) / 86400) + DATE(1970,1,1))</f>
        <v>45776.271871504629</v>
      </c>
      <c r="M4853" t="s">
        <v>34</v>
      </c>
      <c r="N4853" t="s">
        <v>28</v>
      </c>
      <c r="O4853" t="s">
        <v>35</v>
      </c>
      <c r="P4853">
        <v>1.56</v>
      </c>
      <c r="Q4853" t="s">
        <v>36</v>
      </c>
      <c r="R4853" t="s">
        <v>55</v>
      </c>
      <c r="S4853">
        <v>0.72140000000000004</v>
      </c>
      <c r="T4853">
        <v>0.72140000000000004</v>
      </c>
      <c r="U4853">
        <v>1.56</v>
      </c>
      <c r="V4853">
        <v>-1.248E-3</v>
      </c>
      <c r="W4853" t="s">
        <v>39</v>
      </c>
      <c r="X4853" s="4">
        <f>IF(bot_orders[[#This Row],[side]]="sell", bot_orders[[#This Row],[accFillSz]]*bot_orders[[#This Row],[avgPx]] + bot_orders[[#This Row],[fee]], -bot_orders[[#This Row],[accFillSz]]*bot_orders[[#This Row],[avgPx]])</f>
        <v>-1.1253840000000002</v>
      </c>
      <c r="Y4853" s="4">
        <f>IF(bot_orders[[#This Row],[side]]="buy", bot_orders[[#This Row],[accFillSz]] + bot_orders[[#This Row],[fee]], -bot_orders[[#This Row],[accFillSz]])</f>
        <v>1.5587520000000001</v>
      </c>
      <c r="Z4853" s="4">
        <f>IF(bot_orders[[#This Row],[side]]="sell",bot_orders[[#This Row],[accFillSz]]*bot_orders[[#This Row],[avgPx]]+bot_orders[[#This Row],[fee]], 0)</f>
        <v>0</v>
      </c>
      <c r="AA4853" s="4">
        <f>IF(bot_orders[[#This Row],[side]]="sell",-bot_orders[[#This Row],[accFillSz]],bot_orders[[#This Row],[accFillSz]]+bot_orders[[#This Row],[fee]])</f>
        <v>1.5587520000000001</v>
      </c>
      <c r="AB4853">
        <v>0</v>
      </c>
      <c r="AC4853" t="s">
        <v>38</v>
      </c>
      <c r="AD4853">
        <v>0</v>
      </c>
      <c r="AE4853" t="s">
        <v>40</v>
      </c>
      <c r="AF4853" t="s">
        <v>41</v>
      </c>
      <c r="AG4853" t="s">
        <v>42</v>
      </c>
      <c r="AH4853" t="s">
        <v>28</v>
      </c>
      <c r="AI4853">
        <v>1.5587519999999999</v>
      </c>
      <c r="AJ4853">
        <v>-1.1253839999999999</v>
      </c>
    </row>
    <row r="4854" spans="1:36" x14ac:dyDescent="0.3">
      <c r="A4854">
        <v>4570</v>
      </c>
      <c r="B4854" t="s">
        <v>302</v>
      </c>
      <c r="C4854" t="s">
        <v>28</v>
      </c>
      <c r="D4854" t="s">
        <v>29</v>
      </c>
      <c r="E4854" t="s">
        <v>30</v>
      </c>
      <c r="F4854" t="s">
        <v>31</v>
      </c>
      <c r="G4854" t="s">
        <v>3089</v>
      </c>
      <c r="H4854" t="s">
        <v>13353</v>
      </c>
      <c r="I4854" s="4" t="s">
        <v>13354</v>
      </c>
      <c r="J4854" s="1">
        <f>((((bot_orders[[#This Row],[cTime]]/ 1000)+3*3600) / 86400) + DATE(1970,1,1))</f>
        <v>45776.269622835651</v>
      </c>
      <c r="K4854" s="4" t="s">
        <v>13355</v>
      </c>
      <c r="L4854" s="1">
        <f>((((bot_orders[[#This Row],[uTime]]/ 1000)+3*3600) / 86400) + DATE(1970,1,1))</f>
        <v>45776.271195810186</v>
      </c>
      <c r="M4854" t="s">
        <v>34</v>
      </c>
      <c r="N4854" t="s">
        <v>28</v>
      </c>
      <c r="O4854" t="s">
        <v>35</v>
      </c>
      <c r="P4854">
        <v>1.56</v>
      </c>
      <c r="Q4854" t="s">
        <v>36</v>
      </c>
      <c r="R4854" t="s">
        <v>55</v>
      </c>
      <c r="S4854">
        <v>0.72450000000000003</v>
      </c>
      <c r="T4854">
        <v>0.72450000000000003</v>
      </c>
      <c r="U4854">
        <v>1.56</v>
      </c>
      <c r="V4854">
        <v>-1.248E-3</v>
      </c>
      <c r="W4854" t="s">
        <v>39</v>
      </c>
      <c r="X4854" s="4">
        <f>IF(bot_orders[[#This Row],[side]]="sell", bot_orders[[#This Row],[accFillSz]]*bot_orders[[#This Row],[avgPx]] + bot_orders[[#This Row],[fee]], -bot_orders[[#This Row],[accFillSz]]*bot_orders[[#This Row],[avgPx]])</f>
        <v>-1.13022</v>
      </c>
      <c r="Y4854" s="4">
        <f>IF(bot_orders[[#This Row],[side]]="buy", bot_orders[[#This Row],[accFillSz]] + bot_orders[[#This Row],[fee]], -bot_orders[[#This Row],[accFillSz]])</f>
        <v>1.5587520000000001</v>
      </c>
      <c r="Z4854" s="4">
        <f>IF(bot_orders[[#This Row],[side]]="sell",bot_orders[[#This Row],[accFillSz]]*bot_orders[[#This Row],[avgPx]]+bot_orders[[#This Row],[fee]], 0)</f>
        <v>0</v>
      </c>
      <c r="AA4854" s="4">
        <f>IF(bot_orders[[#This Row],[side]]="sell",-bot_orders[[#This Row],[accFillSz]],bot_orders[[#This Row],[accFillSz]]+bot_orders[[#This Row],[fee]])</f>
        <v>1.5587520000000001</v>
      </c>
      <c r="AB4854">
        <v>0</v>
      </c>
      <c r="AC4854" t="s">
        <v>38</v>
      </c>
      <c r="AD4854">
        <v>0</v>
      </c>
      <c r="AE4854" t="s">
        <v>40</v>
      </c>
      <c r="AF4854" t="s">
        <v>41</v>
      </c>
      <c r="AG4854" t="s">
        <v>42</v>
      </c>
      <c r="AH4854" t="s">
        <v>28</v>
      </c>
      <c r="AI4854">
        <v>1.5587519999999999</v>
      </c>
      <c r="AJ4854">
        <v>-1.13022</v>
      </c>
    </row>
    <row r="4855" spans="1:36" x14ac:dyDescent="0.3">
      <c r="A4855">
        <v>4571</v>
      </c>
      <c r="B4855" t="s">
        <v>302</v>
      </c>
      <c r="C4855" t="s">
        <v>28</v>
      </c>
      <c r="D4855" t="s">
        <v>29</v>
      </c>
      <c r="E4855" t="s">
        <v>30</v>
      </c>
      <c r="F4855" t="s">
        <v>31</v>
      </c>
      <c r="G4855" t="s">
        <v>3074</v>
      </c>
      <c r="H4855" t="s">
        <v>13356</v>
      </c>
      <c r="I4855" s="4" t="s">
        <v>13357</v>
      </c>
      <c r="J4855" s="1">
        <f>((((bot_orders[[#This Row],[cTime]]/ 1000)+3*3600) / 86400) + DATE(1970,1,1))</f>
        <v>45776.271195833331</v>
      </c>
      <c r="K4855" s="4" t="s">
        <v>13358</v>
      </c>
      <c r="L4855" s="1">
        <f>((((bot_orders[[#This Row],[uTime]]/ 1000)+3*3600) / 86400) + DATE(1970,1,1))</f>
        <v>45776.310859571764</v>
      </c>
      <c r="M4855" t="s">
        <v>34</v>
      </c>
      <c r="N4855" t="s">
        <v>28</v>
      </c>
      <c r="O4855" t="s">
        <v>35</v>
      </c>
      <c r="P4855">
        <v>1.5580000000000001</v>
      </c>
      <c r="Q4855" t="s">
        <v>36</v>
      </c>
      <c r="R4855" t="s">
        <v>37</v>
      </c>
      <c r="S4855">
        <v>0.72760000000000002</v>
      </c>
      <c r="T4855">
        <v>0.72760000000000002</v>
      </c>
      <c r="U4855">
        <v>1.5580000000000001</v>
      </c>
      <c r="V4855">
        <v>-9.0688059999999998E-4</v>
      </c>
      <c r="W4855" t="s">
        <v>38</v>
      </c>
      <c r="X4855" s="4">
        <f>IF(bot_orders[[#This Row],[side]]="sell", bot_orders[[#This Row],[accFillSz]]*bot_orders[[#This Row],[avgPx]] + bot_orders[[#This Row],[fee]], -bot_orders[[#This Row],[accFillSz]]*bot_orders[[#This Row],[avgPx]])</f>
        <v>1.1326939194000001</v>
      </c>
      <c r="Y4855" s="4">
        <f>IF(bot_orders[[#This Row],[side]]="buy", bot_orders[[#This Row],[accFillSz]] + bot_orders[[#This Row],[fee]], -bot_orders[[#This Row],[accFillSz]])</f>
        <v>-1.5580000000000001</v>
      </c>
      <c r="Z4855" s="4">
        <f>IF(bot_orders[[#This Row],[side]]="sell",bot_orders[[#This Row],[accFillSz]]*bot_orders[[#This Row],[avgPx]]+bot_orders[[#This Row],[fee]], 0)</f>
        <v>1.1326939194000001</v>
      </c>
      <c r="AA4855" s="4">
        <f>IF(bot_orders[[#This Row],[side]]="sell",-bot_orders[[#This Row],[accFillSz]],bot_orders[[#This Row],[accFillSz]]+bot_orders[[#This Row],[fee]])</f>
        <v>-1.5580000000000001</v>
      </c>
      <c r="AB4855">
        <v>0</v>
      </c>
      <c r="AC4855" t="s">
        <v>39</v>
      </c>
      <c r="AD4855">
        <v>0</v>
      </c>
      <c r="AE4855" t="s">
        <v>40</v>
      </c>
      <c r="AF4855" t="s">
        <v>41</v>
      </c>
      <c r="AG4855" t="s">
        <v>42</v>
      </c>
      <c r="AH4855" t="s">
        <v>28</v>
      </c>
      <c r="AI4855">
        <v>-1.5580000000000001</v>
      </c>
      <c r="AJ4855">
        <v>1.1326939199999999</v>
      </c>
    </row>
    <row r="4856" spans="1:36" x14ac:dyDescent="0.3">
      <c r="A4856">
        <v>4572</v>
      </c>
      <c r="B4856" t="s">
        <v>302</v>
      </c>
      <c r="C4856" t="s">
        <v>28</v>
      </c>
      <c r="D4856" t="s">
        <v>29</v>
      </c>
      <c r="E4856" t="s">
        <v>30</v>
      </c>
      <c r="F4856" t="s">
        <v>31</v>
      </c>
      <c r="G4856" t="s">
        <v>3110</v>
      </c>
      <c r="H4856" t="s">
        <v>13359</v>
      </c>
      <c r="I4856" s="4" t="s">
        <v>13360</v>
      </c>
      <c r="J4856" s="1">
        <f>((((bot_orders[[#This Row],[cTime]]/ 1000)+3*3600) / 86400) + DATE(1970,1,1))</f>
        <v>45776.271871516205</v>
      </c>
      <c r="K4856" s="4" t="s">
        <v>13361</v>
      </c>
      <c r="L4856" s="1">
        <f>((((bot_orders[[#This Row],[uTime]]/ 1000)+3*3600) / 86400) + DATE(1970,1,1))</f>
        <v>45776.286489791666</v>
      </c>
      <c r="M4856" t="s">
        <v>34</v>
      </c>
      <c r="N4856" t="s">
        <v>28</v>
      </c>
      <c r="O4856" t="s">
        <v>35</v>
      </c>
      <c r="P4856">
        <v>1.5580000000000001</v>
      </c>
      <c r="Q4856" t="s">
        <v>36</v>
      </c>
      <c r="R4856" t="s">
        <v>37</v>
      </c>
      <c r="S4856">
        <v>0.72450000000000003</v>
      </c>
      <c r="T4856">
        <v>0.72450000000000003</v>
      </c>
      <c r="U4856">
        <v>1.5580000000000001</v>
      </c>
      <c r="V4856">
        <v>-9.0301680000000003E-4</v>
      </c>
      <c r="W4856" t="s">
        <v>38</v>
      </c>
      <c r="X4856" s="4">
        <f>IF(bot_orders[[#This Row],[side]]="sell", bot_orders[[#This Row],[accFillSz]]*bot_orders[[#This Row],[avgPx]] + bot_orders[[#This Row],[fee]], -bot_orders[[#This Row],[accFillSz]]*bot_orders[[#This Row],[avgPx]])</f>
        <v>1.1278679832000003</v>
      </c>
      <c r="Y4856" s="4">
        <f>IF(bot_orders[[#This Row],[side]]="buy", bot_orders[[#This Row],[accFillSz]] + bot_orders[[#This Row],[fee]], -bot_orders[[#This Row],[accFillSz]])</f>
        <v>-1.5580000000000001</v>
      </c>
      <c r="Z4856" s="4">
        <f>IF(bot_orders[[#This Row],[side]]="sell",bot_orders[[#This Row],[accFillSz]]*bot_orders[[#This Row],[avgPx]]+bot_orders[[#This Row],[fee]], 0)</f>
        <v>1.1278679832000003</v>
      </c>
      <c r="AA4856" s="4">
        <f>IF(bot_orders[[#This Row],[side]]="sell",-bot_orders[[#This Row],[accFillSz]],bot_orders[[#This Row],[accFillSz]]+bot_orders[[#This Row],[fee]])</f>
        <v>-1.5580000000000001</v>
      </c>
      <c r="AB4856">
        <v>0</v>
      </c>
      <c r="AC4856" t="s">
        <v>39</v>
      </c>
      <c r="AD4856">
        <v>0</v>
      </c>
      <c r="AE4856" t="s">
        <v>40</v>
      </c>
      <c r="AF4856" t="s">
        <v>41</v>
      </c>
      <c r="AG4856" t="s">
        <v>42</v>
      </c>
      <c r="AH4856" t="s">
        <v>28</v>
      </c>
      <c r="AI4856">
        <v>-1.5580000000000001</v>
      </c>
      <c r="AJ4856">
        <v>1.12786798</v>
      </c>
    </row>
    <row r="4857" spans="1:36" x14ac:dyDescent="0.3">
      <c r="A4857">
        <v>4574</v>
      </c>
      <c r="B4857" t="s">
        <v>302</v>
      </c>
      <c r="C4857" t="s">
        <v>28</v>
      </c>
      <c r="D4857" t="s">
        <v>29</v>
      </c>
      <c r="E4857" t="s">
        <v>30</v>
      </c>
      <c r="F4857" t="s">
        <v>31</v>
      </c>
      <c r="G4857" t="s">
        <v>3103</v>
      </c>
      <c r="H4857" t="s">
        <v>13362</v>
      </c>
      <c r="I4857" s="4" t="s">
        <v>13363</v>
      </c>
      <c r="J4857" s="1">
        <f>((((bot_orders[[#This Row],[cTime]]/ 1000)+3*3600) / 86400) + DATE(1970,1,1))</f>
        <v>45776.279420497682</v>
      </c>
      <c r="K4857" s="4" t="s">
        <v>13364</v>
      </c>
      <c r="L4857" s="1">
        <f>((((bot_orders[[#This Row],[uTime]]/ 1000)+3*3600) / 86400) + DATE(1970,1,1))</f>
        <v>45776.280424791665</v>
      </c>
      <c r="M4857" t="s">
        <v>34</v>
      </c>
      <c r="N4857" t="s">
        <v>28</v>
      </c>
      <c r="O4857" t="s">
        <v>35</v>
      </c>
      <c r="P4857">
        <v>1.5580000000000001</v>
      </c>
      <c r="Q4857" t="s">
        <v>36</v>
      </c>
      <c r="R4857" t="s">
        <v>37</v>
      </c>
      <c r="S4857">
        <v>0.72140000000000004</v>
      </c>
      <c r="T4857">
        <v>0.72140000000000004</v>
      </c>
      <c r="U4857">
        <v>1.5580000000000001</v>
      </c>
      <c r="V4857">
        <v>-8.9915299999999997E-4</v>
      </c>
      <c r="W4857" t="s">
        <v>38</v>
      </c>
      <c r="X4857" s="4">
        <f>IF(bot_orders[[#This Row],[side]]="sell", bot_orders[[#This Row],[accFillSz]]*bot_orders[[#This Row],[avgPx]] + bot_orders[[#This Row],[fee]], -bot_orders[[#This Row],[accFillSz]]*bot_orders[[#This Row],[avgPx]])</f>
        <v>1.1230420470000002</v>
      </c>
      <c r="Y4857" s="4">
        <f>IF(bot_orders[[#This Row],[side]]="buy", bot_orders[[#This Row],[accFillSz]] + bot_orders[[#This Row],[fee]], -bot_orders[[#This Row],[accFillSz]])</f>
        <v>-1.5580000000000001</v>
      </c>
      <c r="Z4857" s="4">
        <f>IF(bot_orders[[#This Row],[side]]="sell",bot_orders[[#This Row],[accFillSz]]*bot_orders[[#This Row],[avgPx]]+bot_orders[[#This Row],[fee]], 0)</f>
        <v>1.1230420470000002</v>
      </c>
      <c r="AA4857" s="4">
        <f>IF(bot_orders[[#This Row],[side]]="sell",-bot_orders[[#This Row],[accFillSz]],bot_orders[[#This Row],[accFillSz]]+bot_orders[[#This Row],[fee]])</f>
        <v>-1.5580000000000001</v>
      </c>
      <c r="AB4857">
        <v>0</v>
      </c>
      <c r="AC4857" t="s">
        <v>39</v>
      </c>
      <c r="AD4857">
        <v>0</v>
      </c>
      <c r="AE4857" t="s">
        <v>40</v>
      </c>
      <c r="AF4857" t="s">
        <v>41</v>
      </c>
      <c r="AG4857" t="s">
        <v>42</v>
      </c>
      <c r="AH4857" t="s">
        <v>28</v>
      </c>
      <c r="AI4857">
        <v>-1.5580000000000001</v>
      </c>
      <c r="AJ4857">
        <v>1.12304205</v>
      </c>
    </row>
    <row r="4858" spans="1:36" x14ac:dyDescent="0.3">
      <c r="A4858">
        <v>4575</v>
      </c>
      <c r="B4858" t="s">
        <v>302</v>
      </c>
      <c r="C4858" t="s">
        <v>28</v>
      </c>
      <c r="D4858" t="s">
        <v>29</v>
      </c>
      <c r="E4858" t="s">
        <v>30</v>
      </c>
      <c r="F4858" t="s">
        <v>31</v>
      </c>
      <c r="G4858" t="s">
        <v>3103</v>
      </c>
      <c r="H4858" t="s">
        <v>13365</v>
      </c>
      <c r="I4858" s="4" t="s">
        <v>13366</v>
      </c>
      <c r="J4858" s="1">
        <f>((((bot_orders[[#This Row],[cTime]]/ 1000)+3*3600) / 86400) + DATE(1970,1,1))</f>
        <v>45776.280424814817</v>
      </c>
      <c r="K4858" s="4" t="s">
        <v>13367</v>
      </c>
      <c r="L4858" s="1">
        <f>((((bot_orders[[#This Row],[uTime]]/ 1000)+3*3600) / 86400) + DATE(1970,1,1))</f>
        <v>45776.323714861108</v>
      </c>
      <c r="M4858" t="s">
        <v>34</v>
      </c>
      <c r="N4858" t="s">
        <v>28</v>
      </c>
      <c r="O4858" t="s">
        <v>35</v>
      </c>
      <c r="P4858">
        <v>1.56</v>
      </c>
      <c r="Q4858" t="s">
        <v>36</v>
      </c>
      <c r="R4858" t="s">
        <v>55</v>
      </c>
      <c r="S4858">
        <v>0.71830000000000005</v>
      </c>
      <c r="T4858">
        <v>0.71830000000000005</v>
      </c>
      <c r="U4858">
        <v>1.56</v>
      </c>
      <c r="V4858">
        <v>-1.248E-3</v>
      </c>
      <c r="W4858" t="s">
        <v>39</v>
      </c>
      <c r="X4858" s="4">
        <f>IF(bot_orders[[#This Row],[side]]="sell", bot_orders[[#This Row],[accFillSz]]*bot_orders[[#This Row],[avgPx]] + bot_orders[[#This Row],[fee]], -bot_orders[[#This Row],[accFillSz]]*bot_orders[[#This Row],[avgPx]])</f>
        <v>-1.1205480000000001</v>
      </c>
      <c r="Y4858" s="4">
        <f>IF(bot_orders[[#This Row],[side]]="buy", bot_orders[[#This Row],[accFillSz]] + bot_orders[[#This Row],[fee]], -bot_orders[[#This Row],[accFillSz]])</f>
        <v>1.5587520000000001</v>
      </c>
      <c r="Z4858" s="4">
        <f>IF(bot_orders[[#This Row],[side]]="sell",bot_orders[[#This Row],[accFillSz]]*bot_orders[[#This Row],[avgPx]]+bot_orders[[#This Row],[fee]], 0)</f>
        <v>0</v>
      </c>
      <c r="AA4858" s="4">
        <f>IF(bot_orders[[#This Row],[side]]="sell",-bot_orders[[#This Row],[accFillSz]],bot_orders[[#This Row],[accFillSz]]+bot_orders[[#This Row],[fee]])</f>
        <v>1.5587520000000001</v>
      </c>
      <c r="AB4858">
        <v>0</v>
      </c>
      <c r="AC4858" t="s">
        <v>38</v>
      </c>
      <c r="AD4858">
        <v>0</v>
      </c>
      <c r="AE4858" t="s">
        <v>40</v>
      </c>
      <c r="AF4858" t="s">
        <v>41</v>
      </c>
      <c r="AG4858" t="s">
        <v>42</v>
      </c>
      <c r="AH4858" t="s">
        <v>28</v>
      </c>
      <c r="AI4858">
        <v>1.5587519999999999</v>
      </c>
      <c r="AJ4858">
        <v>-1.1205480000000001</v>
      </c>
    </row>
    <row r="4859" spans="1:36" x14ac:dyDescent="0.3">
      <c r="A4859">
        <v>4576</v>
      </c>
      <c r="B4859" t="s">
        <v>302</v>
      </c>
      <c r="C4859" t="s">
        <v>28</v>
      </c>
      <c r="D4859" t="s">
        <v>29</v>
      </c>
      <c r="E4859" t="s">
        <v>30</v>
      </c>
      <c r="F4859" t="s">
        <v>31</v>
      </c>
      <c r="G4859" t="s">
        <v>3110</v>
      </c>
      <c r="H4859" t="s">
        <v>13368</v>
      </c>
      <c r="I4859" s="4" t="s">
        <v>13369</v>
      </c>
      <c r="J4859" s="1">
        <f>((((bot_orders[[#This Row],[cTime]]/ 1000)+3*3600) / 86400) + DATE(1970,1,1))</f>
        <v>45776.286489814811</v>
      </c>
      <c r="K4859" s="4" t="s">
        <v>13370</v>
      </c>
      <c r="L4859" s="1">
        <f>((((bot_orders[[#This Row],[uTime]]/ 1000)+3*3600) / 86400) + DATE(1970,1,1))</f>
        <v>45776.289311087967</v>
      </c>
      <c r="M4859" t="s">
        <v>34</v>
      </c>
      <c r="N4859" t="s">
        <v>28</v>
      </c>
      <c r="O4859" t="s">
        <v>35</v>
      </c>
      <c r="P4859">
        <v>1.56</v>
      </c>
      <c r="Q4859" t="s">
        <v>36</v>
      </c>
      <c r="R4859" t="s">
        <v>55</v>
      </c>
      <c r="S4859">
        <v>0.72140000000000004</v>
      </c>
      <c r="T4859">
        <v>0.72140000000000004</v>
      </c>
      <c r="U4859">
        <v>1.56</v>
      </c>
      <c r="V4859">
        <v>-1.248E-3</v>
      </c>
      <c r="W4859" t="s">
        <v>39</v>
      </c>
      <c r="X4859" s="4">
        <f>IF(bot_orders[[#This Row],[side]]="sell", bot_orders[[#This Row],[accFillSz]]*bot_orders[[#This Row],[avgPx]] + bot_orders[[#This Row],[fee]], -bot_orders[[#This Row],[accFillSz]]*bot_orders[[#This Row],[avgPx]])</f>
        <v>-1.1253840000000002</v>
      </c>
      <c r="Y4859" s="4">
        <f>IF(bot_orders[[#This Row],[side]]="buy", bot_orders[[#This Row],[accFillSz]] + bot_orders[[#This Row],[fee]], -bot_orders[[#This Row],[accFillSz]])</f>
        <v>1.5587520000000001</v>
      </c>
      <c r="Z4859" s="4">
        <f>IF(bot_orders[[#This Row],[side]]="sell",bot_orders[[#This Row],[accFillSz]]*bot_orders[[#This Row],[avgPx]]+bot_orders[[#This Row],[fee]], 0)</f>
        <v>0</v>
      </c>
      <c r="AA4859" s="4">
        <f>IF(bot_orders[[#This Row],[side]]="sell",-bot_orders[[#This Row],[accFillSz]],bot_orders[[#This Row],[accFillSz]]+bot_orders[[#This Row],[fee]])</f>
        <v>1.5587520000000001</v>
      </c>
      <c r="AB4859">
        <v>0</v>
      </c>
      <c r="AC4859" t="s">
        <v>38</v>
      </c>
      <c r="AD4859">
        <v>0</v>
      </c>
      <c r="AE4859" t="s">
        <v>40</v>
      </c>
      <c r="AF4859" t="s">
        <v>41</v>
      </c>
      <c r="AG4859" t="s">
        <v>42</v>
      </c>
      <c r="AH4859" t="s">
        <v>28</v>
      </c>
      <c r="AI4859">
        <v>1.5587519999999999</v>
      </c>
      <c r="AJ4859">
        <v>-1.1253839999999999</v>
      </c>
    </row>
    <row r="4860" spans="1:36" x14ac:dyDescent="0.3">
      <c r="A4860">
        <v>4578</v>
      </c>
      <c r="B4860" t="s">
        <v>302</v>
      </c>
      <c r="C4860" t="s">
        <v>28</v>
      </c>
      <c r="D4860" t="s">
        <v>29</v>
      </c>
      <c r="E4860" t="s">
        <v>30</v>
      </c>
      <c r="F4860" t="s">
        <v>31</v>
      </c>
      <c r="G4860" t="s">
        <v>3121</v>
      </c>
      <c r="H4860" t="s">
        <v>13371</v>
      </c>
      <c r="I4860" s="4" t="s">
        <v>13372</v>
      </c>
      <c r="J4860" s="1">
        <f>((((bot_orders[[#This Row],[cTime]]/ 1000)+3*3600) / 86400) + DATE(1970,1,1))</f>
        <v>45776.289311099536</v>
      </c>
      <c r="K4860" s="4" t="s">
        <v>13373</v>
      </c>
      <c r="L4860" s="1">
        <f>((((bot_orders[[#This Row],[uTime]]/ 1000)+3*3600) / 86400) + DATE(1970,1,1))</f>
        <v>45776.306862291662</v>
      </c>
      <c r="M4860" t="s">
        <v>34</v>
      </c>
      <c r="N4860" t="s">
        <v>28</v>
      </c>
      <c r="O4860" t="s">
        <v>35</v>
      </c>
      <c r="P4860">
        <v>1.5580000000000001</v>
      </c>
      <c r="Q4860" t="s">
        <v>36</v>
      </c>
      <c r="R4860" t="s">
        <v>37</v>
      </c>
      <c r="S4860">
        <v>0.72450000000000003</v>
      </c>
      <c r="T4860">
        <v>0.72450000000000003</v>
      </c>
      <c r="U4860">
        <v>1.5580000000000001</v>
      </c>
      <c r="V4860">
        <v>-9.0301680000000003E-4</v>
      </c>
      <c r="W4860" t="s">
        <v>38</v>
      </c>
      <c r="X4860" s="4">
        <f>IF(bot_orders[[#This Row],[side]]="sell", bot_orders[[#This Row],[accFillSz]]*bot_orders[[#This Row],[avgPx]] + bot_orders[[#This Row],[fee]], -bot_orders[[#This Row],[accFillSz]]*bot_orders[[#This Row],[avgPx]])</f>
        <v>1.1278679832000003</v>
      </c>
      <c r="Y4860" s="4">
        <f>IF(bot_orders[[#This Row],[side]]="buy", bot_orders[[#This Row],[accFillSz]] + bot_orders[[#This Row],[fee]], -bot_orders[[#This Row],[accFillSz]])</f>
        <v>-1.5580000000000001</v>
      </c>
      <c r="Z4860" s="4">
        <f>IF(bot_orders[[#This Row],[side]]="sell",bot_orders[[#This Row],[accFillSz]]*bot_orders[[#This Row],[avgPx]]+bot_orders[[#This Row],[fee]], 0)</f>
        <v>1.1278679832000003</v>
      </c>
      <c r="AA4860" s="4">
        <f>IF(bot_orders[[#This Row],[side]]="sell",-bot_orders[[#This Row],[accFillSz]],bot_orders[[#This Row],[accFillSz]]+bot_orders[[#This Row],[fee]])</f>
        <v>-1.5580000000000001</v>
      </c>
      <c r="AB4860">
        <v>0</v>
      </c>
      <c r="AC4860" t="s">
        <v>39</v>
      </c>
      <c r="AD4860">
        <v>0</v>
      </c>
      <c r="AE4860" t="s">
        <v>40</v>
      </c>
      <c r="AF4860" t="s">
        <v>41</v>
      </c>
      <c r="AG4860" t="s">
        <v>42</v>
      </c>
      <c r="AH4860" t="s">
        <v>28</v>
      </c>
      <c r="AI4860">
        <v>-1.5580000000000001</v>
      </c>
      <c r="AJ4860">
        <v>1.12786798</v>
      </c>
    </row>
    <row r="4861" spans="1:36" x14ac:dyDescent="0.3">
      <c r="A4861">
        <v>4580</v>
      </c>
      <c r="B4861" t="s">
        <v>302</v>
      </c>
      <c r="C4861" t="s">
        <v>28</v>
      </c>
      <c r="D4861" t="s">
        <v>29</v>
      </c>
      <c r="E4861" t="s">
        <v>30</v>
      </c>
      <c r="F4861" t="s">
        <v>31</v>
      </c>
      <c r="G4861" t="s">
        <v>3121</v>
      </c>
      <c r="H4861" t="s">
        <v>13374</v>
      </c>
      <c r="I4861" s="4" t="s">
        <v>13375</v>
      </c>
      <c r="J4861" s="1">
        <f>((((bot_orders[[#This Row],[cTime]]/ 1000)+3*3600) / 86400) + DATE(1970,1,1))</f>
        <v>45776.306862303245</v>
      </c>
      <c r="K4861" s="4" t="s">
        <v>13376</v>
      </c>
      <c r="L4861" s="1">
        <f>((((bot_orders[[#This Row],[uTime]]/ 1000)+3*3600) / 86400) + DATE(1970,1,1))</f>
        <v>45776.322355104166</v>
      </c>
      <c r="M4861" t="s">
        <v>34</v>
      </c>
      <c r="N4861" t="s">
        <v>28</v>
      </c>
      <c r="O4861" t="s">
        <v>35</v>
      </c>
      <c r="P4861">
        <v>1.56</v>
      </c>
      <c r="Q4861" t="s">
        <v>36</v>
      </c>
      <c r="R4861" t="s">
        <v>55</v>
      </c>
      <c r="S4861">
        <v>0.72140000000000004</v>
      </c>
      <c r="T4861">
        <v>0.72140000000000004</v>
      </c>
      <c r="U4861">
        <v>1.56</v>
      </c>
      <c r="V4861">
        <v>-1.248E-3</v>
      </c>
      <c r="W4861" t="s">
        <v>39</v>
      </c>
      <c r="X4861" s="4">
        <f>IF(bot_orders[[#This Row],[side]]="sell", bot_orders[[#This Row],[accFillSz]]*bot_orders[[#This Row],[avgPx]] + bot_orders[[#This Row],[fee]], -bot_orders[[#This Row],[accFillSz]]*bot_orders[[#This Row],[avgPx]])</f>
        <v>-1.1253840000000002</v>
      </c>
      <c r="Y4861" s="4">
        <f>IF(bot_orders[[#This Row],[side]]="buy", bot_orders[[#This Row],[accFillSz]] + bot_orders[[#This Row],[fee]], -bot_orders[[#This Row],[accFillSz]])</f>
        <v>1.5587520000000001</v>
      </c>
      <c r="Z4861" s="4">
        <f>IF(bot_orders[[#This Row],[side]]="sell",bot_orders[[#This Row],[accFillSz]]*bot_orders[[#This Row],[avgPx]]+bot_orders[[#This Row],[fee]], 0)</f>
        <v>0</v>
      </c>
      <c r="AA4861" s="4">
        <f>IF(bot_orders[[#This Row],[side]]="sell",-bot_orders[[#This Row],[accFillSz]],bot_orders[[#This Row],[accFillSz]]+bot_orders[[#This Row],[fee]])</f>
        <v>1.5587520000000001</v>
      </c>
      <c r="AB4861">
        <v>0</v>
      </c>
      <c r="AC4861" t="s">
        <v>38</v>
      </c>
      <c r="AD4861">
        <v>0</v>
      </c>
      <c r="AE4861" t="s">
        <v>40</v>
      </c>
      <c r="AF4861" t="s">
        <v>41</v>
      </c>
      <c r="AG4861" t="s">
        <v>42</v>
      </c>
      <c r="AH4861" t="s">
        <v>28</v>
      </c>
      <c r="AI4861">
        <v>1.5587519999999999</v>
      </c>
      <c r="AJ4861">
        <v>-1.1253839999999999</v>
      </c>
    </row>
    <row r="4862" spans="1:36" x14ac:dyDescent="0.3">
      <c r="A4862">
        <v>4582</v>
      </c>
      <c r="B4862" t="s">
        <v>302</v>
      </c>
      <c r="C4862" t="s">
        <v>28</v>
      </c>
      <c r="D4862" t="s">
        <v>29</v>
      </c>
      <c r="E4862" t="s">
        <v>30</v>
      </c>
      <c r="F4862" t="s">
        <v>31</v>
      </c>
      <c r="G4862" t="s">
        <v>3074</v>
      </c>
      <c r="H4862" t="s">
        <v>13377</v>
      </c>
      <c r="I4862" s="4" t="s">
        <v>13378</v>
      </c>
      <c r="J4862" s="1">
        <f>((((bot_orders[[#This Row],[cTime]]/ 1000)+3*3600) / 86400) + DATE(1970,1,1))</f>
        <v>45776.310859594909</v>
      </c>
      <c r="K4862" s="4" t="s">
        <v>13379</v>
      </c>
      <c r="L4862" s="1">
        <f>((((bot_orders[[#This Row],[uTime]]/ 1000)+3*3600) / 86400) + DATE(1970,1,1))</f>
        <v>45776.320163263888</v>
      </c>
      <c r="M4862" t="s">
        <v>34</v>
      </c>
      <c r="N4862" t="s">
        <v>28</v>
      </c>
      <c r="O4862" t="s">
        <v>35</v>
      </c>
      <c r="P4862">
        <v>1.56</v>
      </c>
      <c r="Q4862" t="s">
        <v>36</v>
      </c>
      <c r="R4862" t="s">
        <v>55</v>
      </c>
      <c r="S4862">
        <v>0.72450000000000003</v>
      </c>
      <c r="T4862">
        <v>0.72450000000000003</v>
      </c>
      <c r="U4862">
        <v>1.56</v>
      </c>
      <c r="V4862">
        <v>-1.248E-3</v>
      </c>
      <c r="W4862" t="s">
        <v>39</v>
      </c>
      <c r="X4862" s="4">
        <f>IF(bot_orders[[#This Row],[side]]="sell", bot_orders[[#This Row],[accFillSz]]*bot_orders[[#This Row],[avgPx]] + bot_orders[[#This Row],[fee]], -bot_orders[[#This Row],[accFillSz]]*bot_orders[[#This Row],[avgPx]])</f>
        <v>-1.13022</v>
      </c>
      <c r="Y4862" s="4">
        <f>IF(bot_orders[[#This Row],[side]]="buy", bot_orders[[#This Row],[accFillSz]] + bot_orders[[#This Row],[fee]], -bot_orders[[#This Row],[accFillSz]])</f>
        <v>1.5587520000000001</v>
      </c>
      <c r="Z4862" s="4">
        <f>IF(bot_orders[[#This Row],[side]]="sell",bot_orders[[#This Row],[accFillSz]]*bot_orders[[#This Row],[avgPx]]+bot_orders[[#This Row],[fee]], 0)</f>
        <v>0</v>
      </c>
      <c r="AA4862" s="4">
        <f>IF(bot_orders[[#This Row],[side]]="sell",-bot_orders[[#This Row],[accFillSz]],bot_orders[[#This Row],[accFillSz]]+bot_orders[[#This Row],[fee]])</f>
        <v>1.5587520000000001</v>
      </c>
      <c r="AB4862">
        <v>0</v>
      </c>
      <c r="AC4862" t="s">
        <v>38</v>
      </c>
      <c r="AD4862">
        <v>0</v>
      </c>
      <c r="AE4862" t="s">
        <v>40</v>
      </c>
      <c r="AF4862" t="s">
        <v>41</v>
      </c>
      <c r="AG4862" t="s">
        <v>42</v>
      </c>
      <c r="AH4862" t="s">
        <v>28</v>
      </c>
      <c r="AI4862">
        <v>1.5587519999999999</v>
      </c>
      <c r="AJ4862">
        <v>-1.13022</v>
      </c>
    </row>
    <row r="4863" spans="1:36" x14ac:dyDescent="0.3">
      <c r="A4863">
        <v>4584</v>
      </c>
      <c r="B4863" t="s">
        <v>302</v>
      </c>
      <c r="C4863" t="s">
        <v>28</v>
      </c>
      <c r="D4863" t="s">
        <v>29</v>
      </c>
      <c r="E4863" t="s">
        <v>30</v>
      </c>
      <c r="F4863" t="s">
        <v>31</v>
      </c>
      <c r="G4863" t="s">
        <v>3132</v>
      </c>
      <c r="H4863" t="s">
        <v>13380</v>
      </c>
      <c r="I4863" s="4" t="s">
        <v>13381</v>
      </c>
      <c r="J4863" s="1">
        <f>((((bot_orders[[#This Row],[cTime]]/ 1000)+3*3600) / 86400) + DATE(1970,1,1))</f>
        <v>45776.313756481482</v>
      </c>
      <c r="K4863" s="4" t="s">
        <v>13382</v>
      </c>
      <c r="L4863" s="1">
        <f>((((bot_orders[[#This Row],[uTime]]/ 1000)+3*3600) / 86400) + DATE(1970,1,1))</f>
        <v>45776.316965428239</v>
      </c>
      <c r="M4863" t="s">
        <v>34</v>
      </c>
      <c r="N4863" t="s">
        <v>28</v>
      </c>
      <c r="O4863" t="s">
        <v>35</v>
      </c>
      <c r="P4863">
        <v>1.56</v>
      </c>
      <c r="Q4863" t="s">
        <v>36</v>
      </c>
      <c r="R4863" t="s">
        <v>55</v>
      </c>
      <c r="S4863">
        <v>0.72760000000000002</v>
      </c>
      <c r="T4863">
        <v>0.72760000000000002</v>
      </c>
      <c r="U4863">
        <v>1.56</v>
      </c>
      <c r="V4863">
        <v>-1.248E-3</v>
      </c>
      <c r="W4863" t="s">
        <v>39</v>
      </c>
      <c r="X4863" s="4">
        <f>IF(bot_orders[[#This Row],[side]]="sell", bot_orders[[#This Row],[accFillSz]]*bot_orders[[#This Row],[avgPx]] + bot_orders[[#This Row],[fee]], -bot_orders[[#This Row],[accFillSz]]*bot_orders[[#This Row],[avgPx]])</f>
        <v>-1.1350560000000001</v>
      </c>
      <c r="Y4863" s="4">
        <f>IF(bot_orders[[#This Row],[side]]="buy", bot_orders[[#This Row],[accFillSz]] + bot_orders[[#This Row],[fee]], -bot_orders[[#This Row],[accFillSz]])</f>
        <v>1.5587520000000001</v>
      </c>
      <c r="Z4863" s="4">
        <f>IF(bot_orders[[#This Row],[side]]="sell",bot_orders[[#This Row],[accFillSz]]*bot_orders[[#This Row],[avgPx]]+bot_orders[[#This Row],[fee]], 0)</f>
        <v>0</v>
      </c>
      <c r="AA4863" s="4">
        <f>IF(bot_orders[[#This Row],[side]]="sell",-bot_orders[[#This Row],[accFillSz]],bot_orders[[#This Row],[accFillSz]]+bot_orders[[#This Row],[fee]])</f>
        <v>1.5587520000000001</v>
      </c>
      <c r="AB4863">
        <v>0</v>
      </c>
      <c r="AC4863" t="s">
        <v>38</v>
      </c>
      <c r="AD4863">
        <v>0</v>
      </c>
      <c r="AE4863" t="s">
        <v>40</v>
      </c>
      <c r="AF4863" t="s">
        <v>41</v>
      </c>
      <c r="AG4863" t="s">
        <v>42</v>
      </c>
      <c r="AH4863" t="s">
        <v>28</v>
      </c>
      <c r="AI4863">
        <v>1.5587519999999999</v>
      </c>
      <c r="AJ4863">
        <v>-1.1350560000000001</v>
      </c>
    </row>
    <row r="4864" spans="1:36" x14ac:dyDescent="0.3">
      <c r="A4864">
        <v>4585</v>
      </c>
      <c r="B4864" t="s">
        <v>302</v>
      </c>
      <c r="C4864" t="s">
        <v>28</v>
      </c>
      <c r="D4864" t="s">
        <v>29</v>
      </c>
      <c r="E4864" t="s">
        <v>30</v>
      </c>
      <c r="F4864" t="s">
        <v>31</v>
      </c>
      <c r="G4864" t="s">
        <v>3139</v>
      </c>
      <c r="H4864" t="s">
        <v>13383</v>
      </c>
      <c r="I4864" s="4" t="s">
        <v>13384</v>
      </c>
      <c r="J4864" s="1">
        <f>((((bot_orders[[#This Row],[cTime]]/ 1000)+3*3600) / 86400) + DATE(1970,1,1))</f>
        <v>45776.316965451391</v>
      </c>
      <c r="K4864" s="4" t="s">
        <v>13385</v>
      </c>
      <c r="L4864" s="1">
        <f>((((bot_orders[[#This Row],[uTime]]/ 1000)+3*3600) / 86400) + DATE(1970,1,1))</f>
        <v>45776.380012060181</v>
      </c>
      <c r="M4864" t="s">
        <v>34</v>
      </c>
      <c r="N4864" t="s">
        <v>28</v>
      </c>
      <c r="O4864" t="s">
        <v>35</v>
      </c>
      <c r="P4864">
        <v>1.5580000000000001</v>
      </c>
      <c r="Q4864" t="s">
        <v>36</v>
      </c>
      <c r="R4864" t="s">
        <v>37</v>
      </c>
      <c r="S4864">
        <v>0.73080000000000001</v>
      </c>
      <c r="T4864">
        <v>0.73080000000000001</v>
      </c>
      <c r="U4864">
        <v>1.5580000000000001</v>
      </c>
      <c r="V4864">
        <v>-9.1086909999999995E-4</v>
      </c>
      <c r="W4864" t="s">
        <v>38</v>
      </c>
      <c r="X4864" s="4">
        <f>IF(bot_orders[[#This Row],[side]]="sell", bot_orders[[#This Row],[accFillSz]]*bot_orders[[#This Row],[avgPx]] + bot_orders[[#This Row],[fee]], -bot_orders[[#This Row],[accFillSz]]*bot_orders[[#This Row],[avgPx]])</f>
        <v>1.1376755309000002</v>
      </c>
      <c r="Y4864" s="4">
        <f>IF(bot_orders[[#This Row],[side]]="buy", bot_orders[[#This Row],[accFillSz]] + bot_orders[[#This Row],[fee]], -bot_orders[[#This Row],[accFillSz]])</f>
        <v>-1.5580000000000001</v>
      </c>
      <c r="Z4864" s="4">
        <f>IF(bot_orders[[#This Row],[side]]="sell",bot_orders[[#This Row],[accFillSz]]*bot_orders[[#This Row],[avgPx]]+bot_orders[[#This Row],[fee]], 0)</f>
        <v>1.1376755309000002</v>
      </c>
      <c r="AA4864" s="4">
        <f>IF(bot_orders[[#This Row],[side]]="sell",-bot_orders[[#This Row],[accFillSz]],bot_orders[[#This Row],[accFillSz]]+bot_orders[[#This Row],[fee]])</f>
        <v>-1.5580000000000001</v>
      </c>
      <c r="AB4864">
        <v>0</v>
      </c>
      <c r="AC4864" t="s">
        <v>39</v>
      </c>
      <c r="AD4864">
        <v>0</v>
      </c>
      <c r="AE4864" t="s">
        <v>40</v>
      </c>
      <c r="AF4864" t="s">
        <v>41</v>
      </c>
      <c r="AG4864" t="s">
        <v>42</v>
      </c>
      <c r="AH4864" t="s">
        <v>28</v>
      </c>
      <c r="AI4864">
        <v>-1.5580000000000001</v>
      </c>
      <c r="AJ4864">
        <v>1.1376755300000001</v>
      </c>
    </row>
    <row r="4865" spans="1:36" x14ac:dyDescent="0.3">
      <c r="A4865">
        <v>4587</v>
      </c>
      <c r="B4865" t="s">
        <v>302</v>
      </c>
      <c r="C4865" t="s">
        <v>28</v>
      </c>
      <c r="D4865" t="s">
        <v>29</v>
      </c>
      <c r="E4865" t="s">
        <v>30</v>
      </c>
      <c r="F4865" t="s">
        <v>31</v>
      </c>
      <c r="G4865" t="s">
        <v>3163</v>
      </c>
      <c r="H4865" t="s">
        <v>13386</v>
      </c>
      <c r="I4865" s="4" t="s">
        <v>13387</v>
      </c>
      <c r="J4865" s="1">
        <f>((((bot_orders[[#This Row],[cTime]]/ 1000)+3*3600) / 86400) + DATE(1970,1,1))</f>
        <v>45776.320163287033</v>
      </c>
      <c r="K4865" s="4" t="s">
        <v>13388</v>
      </c>
      <c r="L4865" s="1">
        <f>((((bot_orders[[#This Row],[uTime]]/ 1000)+3*3600) / 86400) + DATE(1970,1,1))</f>
        <v>45776.377080254628</v>
      </c>
      <c r="M4865" t="s">
        <v>34</v>
      </c>
      <c r="N4865" t="s">
        <v>28</v>
      </c>
      <c r="O4865" t="s">
        <v>35</v>
      </c>
      <c r="P4865">
        <v>1.5580000000000001</v>
      </c>
      <c r="Q4865" t="s">
        <v>36</v>
      </c>
      <c r="R4865" t="s">
        <v>37</v>
      </c>
      <c r="S4865">
        <v>0.72760000000000002</v>
      </c>
      <c r="T4865">
        <v>0.72760000000000002</v>
      </c>
      <c r="U4865">
        <v>1.5580000000000001</v>
      </c>
      <c r="V4865">
        <v>-9.0688059999999998E-4</v>
      </c>
      <c r="W4865" t="s">
        <v>38</v>
      </c>
      <c r="X4865" s="4">
        <f>IF(bot_orders[[#This Row],[side]]="sell", bot_orders[[#This Row],[accFillSz]]*bot_orders[[#This Row],[avgPx]] + bot_orders[[#This Row],[fee]], -bot_orders[[#This Row],[accFillSz]]*bot_orders[[#This Row],[avgPx]])</f>
        <v>1.1326939194000001</v>
      </c>
      <c r="Y4865" s="4">
        <f>IF(bot_orders[[#This Row],[side]]="buy", bot_orders[[#This Row],[accFillSz]] + bot_orders[[#This Row],[fee]], -bot_orders[[#This Row],[accFillSz]])</f>
        <v>-1.5580000000000001</v>
      </c>
      <c r="Z4865" s="4">
        <f>IF(bot_orders[[#This Row],[side]]="sell",bot_orders[[#This Row],[accFillSz]]*bot_orders[[#This Row],[avgPx]]+bot_orders[[#This Row],[fee]], 0)</f>
        <v>1.1326939194000001</v>
      </c>
      <c r="AA4865" s="4">
        <f>IF(bot_orders[[#This Row],[side]]="sell",-bot_orders[[#This Row],[accFillSz]],bot_orders[[#This Row],[accFillSz]]+bot_orders[[#This Row],[fee]])</f>
        <v>-1.5580000000000001</v>
      </c>
      <c r="AB4865">
        <v>0</v>
      </c>
      <c r="AC4865" t="s">
        <v>39</v>
      </c>
      <c r="AD4865">
        <v>0</v>
      </c>
      <c r="AE4865" t="s">
        <v>40</v>
      </c>
      <c r="AF4865" t="s">
        <v>41</v>
      </c>
      <c r="AG4865" t="s">
        <v>42</v>
      </c>
      <c r="AH4865" t="s">
        <v>28</v>
      </c>
      <c r="AI4865">
        <v>-1.5580000000000001</v>
      </c>
      <c r="AJ4865">
        <v>1.1326939199999999</v>
      </c>
    </row>
    <row r="4866" spans="1:36" x14ac:dyDescent="0.3">
      <c r="A4866">
        <v>4588</v>
      </c>
      <c r="B4866" t="s">
        <v>302</v>
      </c>
      <c r="C4866" t="s">
        <v>28</v>
      </c>
      <c r="D4866" t="s">
        <v>29</v>
      </c>
      <c r="E4866" t="s">
        <v>30</v>
      </c>
      <c r="F4866" t="s">
        <v>31</v>
      </c>
      <c r="G4866" t="s">
        <v>3149</v>
      </c>
      <c r="H4866" t="s">
        <v>13389</v>
      </c>
      <c r="I4866" s="4" t="s">
        <v>13390</v>
      </c>
      <c r="J4866" s="1">
        <f>((((bot_orders[[#This Row],[cTime]]/ 1000)+3*3600) / 86400) + DATE(1970,1,1))</f>
        <v>45776.322355127311</v>
      </c>
      <c r="K4866" s="4" t="s">
        <v>13391</v>
      </c>
      <c r="L4866" s="1">
        <f>((((bot_orders[[#This Row],[uTime]]/ 1000)+3*3600) / 86400) + DATE(1970,1,1))</f>
        <v>45776.335170868057</v>
      </c>
      <c r="M4866" t="s">
        <v>34</v>
      </c>
      <c r="N4866" t="s">
        <v>28</v>
      </c>
      <c r="O4866" t="s">
        <v>35</v>
      </c>
      <c r="P4866">
        <v>1.5580000000000001</v>
      </c>
      <c r="Q4866" t="s">
        <v>36</v>
      </c>
      <c r="R4866" t="s">
        <v>37</v>
      </c>
      <c r="S4866">
        <v>0.72450000000000003</v>
      </c>
      <c r="T4866">
        <v>0.72450000000000003</v>
      </c>
      <c r="U4866">
        <v>1.5580000000000001</v>
      </c>
      <c r="V4866">
        <v>-9.0301680000000003E-4</v>
      </c>
      <c r="W4866" t="s">
        <v>38</v>
      </c>
      <c r="X4866" s="4">
        <f>IF(bot_orders[[#This Row],[side]]="sell", bot_orders[[#This Row],[accFillSz]]*bot_orders[[#This Row],[avgPx]] + bot_orders[[#This Row],[fee]], -bot_orders[[#This Row],[accFillSz]]*bot_orders[[#This Row],[avgPx]])</f>
        <v>1.1278679832000003</v>
      </c>
      <c r="Y4866" s="4">
        <f>IF(bot_orders[[#This Row],[side]]="buy", bot_orders[[#This Row],[accFillSz]] + bot_orders[[#This Row],[fee]], -bot_orders[[#This Row],[accFillSz]])</f>
        <v>-1.5580000000000001</v>
      </c>
      <c r="Z4866" s="4">
        <f>IF(bot_orders[[#This Row],[side]]="sell",bot_orders[[#This Row],[accFillSz]]*bot_orders[[#This Row],[avgPx]]+bot_orders[[#This Row],[fee]], 0)</f>
        <v>1.1278679832000003</v>
      </c>
      <c r="AA4866" s="4">
        <f>IF(bot_orders[[#This Row],[side]]="sell",-bot_orders[[#This Row],[accFillSz]],bot_orders[[#This Row],[accFillSz]]+bot_orders[[#This Row],[fee]])</f>
        <v>-1.5580000000000001</v>
      </c>
      <c r="AB4866">
        <v>0</v>
      </c>
      <c r="AC4866" t="s">
        <v>39</v>
      </c>
      <c r="AD4866">
        <v>0</v>
      </c>
      <c r="AE4866" t="s">
        <v>40</v>
      </c>
      <c r="AF4866" t="s">
        <v>41</v>
      </c>
      <c r="AG4866" t="s">
        <v>42</v>
      </c>
      <c r="AH4866" t="s">
        <v>28</v>
      </c>
      <c r="AI4866">
        <v>-1.5580000000000001</v>
      </c>
      <c r="AJ4866">
        <v>1.12786798</v>
      </c>
    </row>
    <row r="4867" spans="1:36" x14ac:dyDescent="0.3">
      <c r="A4867">
        <v>4590</v>
      </c>
      <c r="B4867" t="s">
        <v>302</v>
      </c>
      <c r="C4867" t="s">
        <v>28</v>
      </c>
      <c r="D4867" t="s">
        <v>29</v>
      </c>
      <c r="E4867" t="s">
        <v>30</v>
      </c>
      <c r="F4867" t="s">
        <v>31</v>
      </c>
      <c r="G4867" t="s">
        <v>3128</v>
      </c>
      <c r="H4867" t="s">
        <v>13392</v>
      </c>
      <c r="I4867" s="4" t="s">
        <v>13393</v>
      </c>
      <c r="J4867" s="1">
        <f>((((bot_orders[[#This Row],[cTime]]/ 1000)+3*3600) / 86400) + DATE(1970,1,1))</f>
        <v>45776.32371488426</v>
      </c>
      <c r="K4867" s="4" t="s">
        <v>13394</v>
      </c>
      <c r="L4867" s="1">
        <f>((((bot_orders[[#This Row],[uTime]]/ 1000)+3*3600) / 86400) + DATE(1970,1,1))</f>
        <v>45776.329144502321</v>
      </c>
      <c r="M4867" t="s">
        <v>34</v>
      </c>
      <c r="N4867" t="s">
        <v>28</v>
      </c>
      <c r="O4867" t="s">
        <v>35</v>
      </c>
      <c r="P4867">
        <v>1.5580000000000001</v>
      </c>
      <c r="Q4867" t="s">
        <v>36</v>
      </c>
      <c r="R4867" t="s">
        <v>37</v>
      </c>
      <c r="S4867">
        <v>0.72140000000000004</v>
      </c>
      <c r="T4867">
        <v>0.72140000000000004</v>
      </c>
      <c r="U4867">
        <v>1.5580000000000001</v>
      </c>
      <c r="V4867">
        <v>-8.9915299999999997E-4</v>
      </c>
      <c r="W4867" t="s">
        <v>38</v>
      </c>
      <c r="X4867" s="4">
        <f>IF(bot_orders[[#This Row],[side]]="sell", bot_orders[[#This Row],[accFillSz]]*bot_orders[[#This Row],[avgPx]] + bot_orders[[#This Row],[fee]], -bot_orders[[#This Row],[accFillSz]]*bot_orders[[#This Row],[avgPx]])</f>
        <v>1.1230420470000002</v>
      </c>
      <c r="Y4867" s="4">
        <f>IF(bot_orders[[#This Row],[side]]="buy", bot_orders[[#This Row],[accFillSz]] + bot_orders[[#This Row],[fee]], -bot_orders[[#This Row],[accFillSz]])</f>
        <v>-1.5580000000000001</v>
      </c>
      <c r="Z4867" s="4">
        <f>IF(bot_orders[[#This Row],[side]]="sell",bot_orders[[#This Row],[accFillSz]]*bot_orders[[#This Row],[avgPx]]+bot_orders[[#This Row],[fee]], 0)</f>
        <v>1.1230420470000002</v>
      </c>
      <c r="AA4867" s="4">
        <f>IF(bot_orders[[#This Row],[side]]="sell",-bot_orders[[#This Row],[accFillSz]],bot_orders[[#This Row],[accFillSz]]+bot_orders[[#This Row],[fee]])</f>
        <v>-1.5580000000000001</v>
      </c>
      <c r="AB4867">
        <v>0</v>
      </c>
      <c r="AC4867" t="s">
        <v>39</v>
      </c>
      <c r="AD4867">
        <v>0</v>
      </c>
      <c r="AE4867" t="s">
        <v>40</v>
      </c>
      <c r="AF4867" t="s">
        <v>41</v>
      </c>
      <c r="AG4867" t="s">
        <v>42</v>
      </c>
      <c r="AH4867" t="s">
        <v>28</v>
      </c>
      <c r="AI4867">
        <v>-1.5580000000000001</v>
      </c>
      <c r="AJ4867">
        <v>1.12304205</v>
      </c>
    </row>
    <row r="4868" spans="1:36" x14ac:dyDescent="0.3">
      <c r="A4868">
        <v>4591</v>
      </c>
      <c r="B4868" t="s">
        <v>302</v>
      </c>
      <c r="C4868" t="s">
        <v>28</v>
      </c>
      <c r="D4868" t="s">
        <v>29</v>
      </c>
      <c r="E4868" t="s">
        <v>30</v>
      </c>
      <c r="F4868" t="s">
        <v>31</v>
      </c>
      <c r="G4868" t="s">
        <v>3149</v>
      </c>
      <c r="H4868" t="s">
        <v>13395</v>
      </c>
      <c r="I4868" s="4" t="s">
        <v>13396</v>
      </c>
      <c r="J4868" s="1">
        <f>((((bot_orders[[#This Row],[cTime]]/ 1000)+3*3600) / 86400) + DATE(1970,1,1))</f>
        <v>45776.335170891209</v>
      </c>
      <c r="K4868" s="4" t="s">
        <v>13397</v>
      </c>
      <c r="L4868" s="1">
        <f>((((bot_orders[[#This Row],[uTime]]/ 1000)+3*3600) / 86400) + DATE(1970,1,1))</f>
        <v>45776.362715613424</v>
      </c>
      <c r="M4868" t="s">
        <v>34</v>
      </c>
      <c r="N4868" t="s">
        <v>28</v>
      </c>
      <c r="O4868" t="s">
        <v>35</v>
      </c>
      <c r="P4868">
        <v>1.56</v>
      </c>
      <c r="Q4868" t="s">
        <v>36</v>
      </c>
      <c r="R4868" t="s">
        <v>55</v>
      </c>
      <c r="S4868">
        <v>0.72140000000000004</v>
      </c>
      <c r="T4868">
        <v>0.72140000000000004</v>
      </c>
      <c r="U4868">
        <v>1.56</v>
      </c>
      <c r="V4868">
        <v>-1.248E-3</v>
      </c>
      <c r="W4868" t="s">
        <v>39</v>
      </c>
      <c r="X4868" s="4">
        <f>IF(bot_orders[[#This Row],[side]]="sell", bot_orders[[#This Row],[accFillSz]]*bot_orders[[#This Row],[avgPx]] + bot_orders[[#This Row],[fee]], -bot_orders[[#This Row],[accFillSz]]*bot_orders[[#This Row],[avgPx]])</f>
        <v>-1.1253840000000002</v>
      </c>
      <c r="Y4868" s="4">
        <f>IF(bot_orders[[#This Row],[side]]="buy", bot_orders[[#This Row],[accFillSz]] + bot_orders[[#This Row],[fee]], -bot_orders[[#This Row],[accFillSz]])</f>
        <v>1.5587520000000001</v>
      </c>
      <c r="Z4868" s="4">
        <f>IF(bot_orders[[#This Row],[side]]="sell",bot_orders[[#This Row],[accFillSz]]*bot_orders[[#This Row],[avgPx]]+bot_orders[[#This Row],[fee]], 0)</f>
        <v>0</v>
      </c>
      <c r="AA4868" s="4">
        <f>IF(bot_orders[[#This Row],[side]]="sell",-bot_orders[[#This Row],[accFillSz]],bot_orders[[#This Row],[accFillSz]]+bot_orders[[#This Row],[fee]])</f>
        <v>1.5587520000000001</v>
      </c>
      <c r="AB4868">
        <v>0</v>
      </c>
      <c r="AC4868" t="s">
        <v>38</v>
      </c>
      <c r="AD4868">
        <v>0</v>
      </c>
      <c r="AE4868" t="s">
        <v>40</v>
      </c>
      <c r="AF4868" t="s">
        <v>41</v>
      </c>
      <c r="AG4868" t="s">
        <v>42</v>
      </c>
      <c r="AH4868" t="s">
        <v>28</v>
      </c>
      <c r="AI4868">
        <v>1.5587519999999999</v>
      </c>
      <c r="AJ4868">
        <v>-1.1253839999999999</v>
      </c>
    </row>
    <row r="4869" spans="1:36" x14ac:dyDescent="0.3">
      <c r="A4869">
        <v>4593</v>
      </c>
      <c r="B4869" t="s">
        <v>302</v>
      </c>
      <c r="C4869" t="s">
        <v>28</v>
      </c>
      <c r="D4869" t="s">
        <v>29</v>
      </c>
      <c r="E4869" t="s">
        <v>30</v>
      </c>
      <c r="F4869" t="s">
        <v>31</v>
      </c>
      <c r="G4869" t="s">
        <v>3117</v>
      </c>
      <c r="H4869" t="s">
        <v>13398</v>
      </c>
      <c r="I4869" s="4" t="s">
        <v>13399</v>
      </c>
      <c r="J4869" s="1">
        <f>((((bot_orders[[#This Row],[cTime]]/ 1000)+3*3600) / 86400) + DATE(1970,1,1))</f>
        <v>45776.362715636569</v>
      </c>
      <c r="K4869" s="4" t="s">
        <v>13400</v>
      </c>
      <c r="L4869" s="1">
        <f>((((bot_orders[[#This Row],[uTime]]/ 1000)+3*3600) / 86400) + DATE(1970,1,1))</f>
        <v>45776.376754641205</v>
      </c>
      <c r="M4869" t="s">
        <v>34</v>
      </c>
      <c r="N4869" t="s">
        <v>28</v>
      </c>
      <c r="O4869" t="s">
        <v>35</v>
      </c>
      <c r="P4869">
        <v>1.5580000000000001</v>
      </c>
      <c r="Q4869" t="s">
        <v>36</v>
      </c>
      <c r="R4869" t="s">
        <v>37</v>
      </c>
      <c r="S4869">
        <v>0.72450000000000003</v>
      </c>
      <c r="T4869">
        <v>0.72450000000000003</v>
      </c>
      <c r="U4869">
        <v>1.5580000000000001</v>
      </c>
      <c r="V4869">
        <v>-9.0301680000000003E-4</v>
      </c>
      <c r="W4869" t="s">
        <v>38</v>
      </c>
      <c r="X4869" s="4">
        <f>IF(bot_orders[[#This Row],[side]]="sell", bot_orders[[#This Row],[accFillSz]]*bot_orders[[#This Row],[avgPx]] + bot_orders[[#This Row],[fee]], -bot_orders[[#This Row],[accFillSz]]*bot_orders[[#This Row],[avgPx]])</f>
        <v>1.1278679832000003</v>
      </c>
      <c r="Y4869" s="4">
        <f>IF(bot_orders[[#This Row],[side]]="buy", bot_orders[[#This Row],[accFillSz]] + bot_orders[[#This Row],[fee]], -bot_orders[[#This Row],[accFillSz]])</f>
        <v>-1.5580000000000001</v>
      </c>
      <c r="Z4869" s="4">
        <f>IF(bot_orders[[#This Row],[side]]="sell",bot_orders[[#This Row],[accFillSz]]*bot_orders[[#This Row],[avgPx]]+bot_orders[[#This Row],[fee]], 0)</f>
        <v>1.1278679832000003</v>
      </c>
      <c r="AA4869" s="4">
        <f>IF(bot_orders[[#This Row],[side]]="sell",-bot_orders[[#This Row],[accFillSz]],bot_orders[[#This Row],[accFillSz]]+bot_orders[[#This Row],[fee]])</f>
        <v>-1.5580000000000001</v>
      </c>
      <c r="AB4869">
        <v>0</v>
      </c>
      <c r="AC4869" t="s">
        <v>39</v>
      </c>
      <c r="AD4869">
        <v>0</v>
      </c>
      <c r="AE4869" t="s">
        <v>40</v>
      </c>
      <c r="AF4869" t="s">
        <v>41</v>
      </c>
      <c r="AG4869" t="s">
        <v>42</v>
      </c>
      <c r="AH4869" t="s">
        <v>28</v>
      </c>
      <c r="AI4869">
        <v>-1.5580000000000001</v>
      </c>
      <c r="AJ4869">
        <v>1.12786798</v>
      </c>
    </row>
    <row r="4870" spans="1:36" x14ac:dyDescent="0.3">
      <c r="A4870">
        <v>4595</v>
      </c>
      <c r="B4870" t="s">
        <v>302</v>
      </c>
      <c r="C4870" t="s">
        <v>28</v>
      </c>
      <c r="D4870" t="s">
        <v>29</v>
      </c>
      <c r="E4870" t="s">
        <v>30</v>
      </c>
      <c r="F4870" t="s">
        <v>31</v>
      </c>
      <c r="G4870" t="s">
        <v>3159</v>
      </c>
      <c r="H4870" t="s">
        <v>13401</v>
      </c>
      <c r="I4870" s="4" t="s">
        <v>13402</v>
      </c>
      <c r="J4870" s="1">
        <f>((((bot_orders[[#This Row],[cTime]]/ 1000)+3*3600) / 86400) + DATE(1970,1,1))</f>
        <v>45776.386899224541</v>
      </c>
      <c r="K4870" s="4" t="s">
        <v>13403</v>
      </c>
      <c r="L4870" s="1">
        <f>((((bot_orders[[#This Row],[uTime]]/ 1000)+3*3600) / 86400) + DATE(1970,1,1))</f>
        <v>45776.406119363426</v>
      </c>
      <c r="M4870" t="s">
        <v>34</v>
      </c>
      <c r="N4870" t="s">
        <v>28</v>
      </c>
      <c r="O4870" t="s">
        <v>35</v>
      </c>
      <c r="P4870">
        <v>1.56</v>
      </c>
      <c r="Q4870" t="s">
        <v>36</v>
      </c>
      <c r="R4870" t="s">
        <v>55</v>
      </c>
      <c r="S4870">
        <v>0.7339</v>
      </c>
      <c r="T4870">
        <v>0.7339</v>
      </c>
      <c r="U4870">
        <v>1.56</v>
      </c>
      <c r="V4870">
        <v>-1.248E-3</v>
      </c>
      <c r="W4870" t="s">
        <v>39</v>
      </c>
      <c r="X4870" s="4">
        <f>IF(bot_orders[[#This Row],[side]]="sell", bot_orders[[#This Row],[accFillSz]]*bot_orders[[#This Row],[avgPx]] + bot_orders[[#This Row],[fee]], -bot_orders[[#This Row],[accFillSz]]*bot_orders[[#This Row],[avgPx]])</f>
        <v>-1.144884</v>
      </c>
      <c r="Y4870" s="4">
        <f>IF(bot_orders[[#This Row],[side]]="buy", bot_orders[[#This Row],[accFillSz]] + bot_orders[[#This Row],[fee]], -bot_orders[[#This Row],[accFillSz]])</f>
        <v>1.5587520000000001</v>
      </c>
      <c r="Z4870" s="4">
        <f>IF(bot_orders[[#This Row],[side]]="sell",bot_orders[[#This Row],[accFillSz]]*bot_orders[[#This Row],[avgPx]]+bot_orders[[#This Row],[fee]], 0)</f>
        <v>0</v>
      </c>
      <c r="AA4870" s="4">
        <f>IF(bot_orders[[#This Row],[side]]="sell",-bot_orders[[#This Row],[accFillSz]],bot_orders[[#This Row],[accFillSz]]+bot_orders[[#This Row],[fee]])</f>
        <v>1.5587520000000001</v>
      </c>
      <c r="AB4870">
        <v>0</v>
      </c>
      <c r="AC4870" t="s">
        <v>38</v>
      </c>
      <c r="AD4870">
        <v>0</v>
      </c>
      <c r="AE4870" t="s">
        <v>40</v>
      </c>
      <c r="AF4870" t="s">
        <v>41</v>
      </c>
      <c r="AG4870" t="s">
        <v>42</v>
      </c>
      <c r="AH4870" t="s">
        <v>28</v>
      </c>
      <c r="AI4870">
        <v>1.5587519999999999</v>
      </c>
      <c r="AJ4870">
        <v>-1.144884</v>
      </c>
    </row>
    <row r="4871" spans="1:36" x14ac:dyDescent="0.3">
      <c r="A4871">
        <v>4596</v>
      </c>
      <c r="B4871" t="s">
        <v>302</v>
      </c>
      <c r="C4871" t="s">
        <v>28</v>
      </c>
      <c r="D4871" t="s">
        <v>29</v>
      </c>
      <c r="E4871" t="s">
        <v>30</v>
      </c>
      <c r="F4871" t="s">
        <v>31</v>
      </c>
      <c r="G4871" t="s">
        <v>3177</v>
      </c>
      <c r="H4871" t="s">
        <v>13404</v>
      </c>
      <c r="I4871" s="4" t="s">
        <v>13405</v>
      </c>
      <c r="J4871" s="1">
        <f>((((bot_orders[[#This Row],[cTime]]/ 1000)+3*3600) / 86400) + DATE(1970,1,1))</f>
        <v>45776.398810474537</v>
      </c>
      <c r="K4871" s="4" t="s">
        <v>13406</v>
      </c>
      <c r="L4871" s="1">
        <f>((((bot_orders[[#This Row],[uTime]]/ 1000)+3*3600) / 86400) + DATE(1970,1,1))</f>
        <v>45776.402830567131</v>
      </c>
      <c r="M4871" t="s">
        <v>34</v>
      </c>
      <c r="N4871" t="s">
        <v>28</v>
      </c>
      <c r="O4871" t="s">
        <v>35</v>
      </c>
      <c r="P4871">
        <v>1.56</v>
      </c>
      <c r="Q4871" t="s">
        <v>36</v>
      </c>
      <c r="R4871" t="s">
        <v>55</v>
      </c>
      <c r="S4871">
        <v>0.73709999999999998</v>
      </c>
      <c r="T4871">
        <v>0.73709999999999998</v>
      </c>
      <c r="U4871">
        <v>1.56</v>
      </c>
      <c r="V4871">
        <v>-1.248E-3</v>
      </c>
      <c r="W4871" t="s">
        <v>39</v>
      </c>
      <c r="X4871" s="4">
        <f>IF(bot_orders[[#This Row],[side]]="sell", bot_orders[[#This Row],[accFillSz]]*bot_orders[[#This Row],[avgPx]] + bot_orders[[#This Row],[fee]], -bot_orders[[#This Row],[accFillSz]]*bot_orders[[#This Row],[avgPx]])</f>
        <v>-1.1498759999999999</v>
      </c>
      <c r="Y4871" s="4">
        <f>IF(bot_orders[[#This Row],[side]]="buy", bot_orders[[#This Row],[accFillSz]] + bot_orders[[#This Row],[fee]], -bot_orders[[#This Row],[accFillSz]])</f>
        <v>1.5587520000000001</v>
      </c>
      <c r="Z4871" s="4">
        <f>IF(bot_orders[[#This Row],[side]]="sell",bot_orders[[#This Row],[accFillSz]]*bot_orders[[#This Row],[avgPx]]+bot_orders[[#This Row],[fee]], 0)</f>
        <v>0</v>
      </c>
      <c r="AA4871" s="4">
        <f>IF(bot_orders[[#This Row],[side]]="sell",-bot_orders[[#This Row],[accFillSz]],bot_orders[[#This Row],[accFillSz]]+bot_orders[[#This Row],[fee]])</f>
        <v>1.5587520000000001</v>
      </c>
      <c r="AB4871">
        <v>0</v>
      </c>
      <c r="AC4871" t="s">
        <v>38</v>
      </c>
      <c r="AD4871">
        <v>0</v>
      </c>
      <c r="AE4871" t="s">
        <v>40</v>
      </c>
      <c r="AF4871" t="s">
        <v>41</v>
      </c>
      <c r="AG4871" t="s">
        <v>42</v>
      </c>
      <c r="AH4871" t="s">
        <v>28</v>
      </c>
      <c r="AI4871">
        <v>1.5587519999999999</v>
      </c>
      <c r="AJ4871">
        <v>-1.1498759999999999</v>
      </c>
    </row>
    <row r="4872" spans="1:36" x14ac:dyDescent="0.3">
      <c r="A4872">
        <v>4605</v>
      </c>
      <c r="B4872" t="s">
        <v>302</v>
      </c>
      <c r="C4872" t="s">
        <v>28</v>
      </c>
      <c r="D4872" t="s">
        <v>29</v>
      </c>
      <c r="E4872" t="s">
        <v>30</v>
      </c>
      <c r="F4872" t="s">
        <v>31</v>
      </c>
      <c r="G4872" t="s">
        <v>3071</v>
      </c>
      <c r="H4872" t="s">
        <v>13407</v>
      </c>
      <c r="I4872" s="4" t="s">
        <v>13408</v>
      </c>
      <c r="J4872" s="1">
        <f>((((bot_orders[[#This Row],[cTime]]/ 1000)+3*3600) / 86400) + DATE(1970,1,1))</f>
        <v>45776.406119386578</v>
      </c>
      <c r="K4872" s="4" t="s">
        <v>13409</v>
      </c>
      <c r="L4872" s="1">
        <f>((((bot_orders[[#This Row],[uTime]]/ 1000)+3*3600) / 86400) + DATE(1970,1,1))</f>
        <v>45776.408318761576</v>
      </c>
      <c r="M4872" t="s">
        <v>34</v>
      </c>
      <c r="N4872" t="s">
        <v>28</v>
      </c>
      <c r="O4872" t="s">
        <v>35</v>
      </c>
      <c r="P4872">
        <v>1.5580000000000001</v>
      </c>
      <c r="Q4872" t="s">
        <v>36</v>
      </c>
      <c r="R4872" t="s">
        <v>37</v>
      </c>
      <c r="S4872">
        <v>0.73709999999999998</v>
      </c>
      <c r="T4872">
        <v>0.73709999999999998</v>
      </c>
      <c r="U4872">
        <v>1.5580000000000001</v>
      </c>
      <c r="V4872">
        <v>-9.1872139999999998E-4</v>
      </c>
      <c r="W4872" t="s">
        <v>38</v>
      </c>
      <c r="X4872" s="4">
        <f>IF(bot_orders[[#This Row],[side]]="sell", bot_orders[[#This Row],[accFillSz]]*bot_orders[[#This Row],[avgPx]] + bot_orders[[#This Row],[fee]], -bot_orders[[#This Row],[accFillSz]]*bot_orders[[#This Row],[avgPx]])</f>
        <v>1.1474830786000001</v>
      </c>
      <c r="Y4872" s="4">
        <f>IF(bot_orders[[#This Row],[side]]="buy", bot_orders[[#This Row],[accFillSz]] + bot_orders[[#This Row],[fee]], -bot_orders[[#This Row],[accFillSz]])</f>
        <v>-1.5580000000000001</v>
      </c>
      <c r="Z4872" s="4">
        <f>IF(bot_orders[[#This Row],[side]]="sell",bot_orders[[#This Row],[accFillSz]]*bot_orders[[#This Row],[avgPx]]+bot_orders[[#This Row],[fee]], 0)</f>
        <v>1.1474830786000001</v>
      </c>
      <c r="AA4872" s="4">
        <f>IF(bot_orders[[#This Row],[side]]="sell",-bot_orders[[#This Row],[accFillSz]],bot_orders[[#This Row],[accFillSz]]+bot_orders[[#This Row],[fee]])</f>
        <v>-1.5580000000000001</v>
      </c>
      <c r="AB4872">
        <v>0</v>
      </c>
      <c r="AC4872" t="s">
        <v>39</v>
      </c>
      <c r="AD4872">
        <v>0</v>
      </c>
      <c r="AE4872" t="s">
        <v>40</v>
      </c>
      <c r="AF4872" t="s">
        <v>41</v>
      </c>
      <c r="AG4872" t="s">
        <v>42</v>
      </c>
      <c r="AH4872" t="s">
        <v>28</v>
      </c>
      <c r="AI4872">
        <v>-1.5580000000000001</v>
      </c>
      <c r="AJ4872">
        <v>1.14748308</v>
      </c>
    </row>
    <row r="4873" spans="1:36" x14ac:dyDescent="0.3">
      <c r="A4873">
        <v>4606</v>
      </c>
      <c r="B4873" t="s">
        <v>302</v>
      </c>
      <c r="C4873" t="s">
        <v>28</v>
      </c>
      <c r="D4873" t="s">
        <v>29</v>
      </c>
      <c r="E4873" t="s">
        <v>30</v>
      </c>
      <c r="F4873" t="s">
        <v>31</v>
      </c>
      <c r="G4873" t="s">
        <v>3277</v>
      </c>
      <c r="H4873" t="s">
        <v>13410</v>
      </c>
      <c r="I4873" s="4" t="s">
        <v>13411</v>
      </c>
      <c r="J4873" s="1">
        <f>((((bot_orders[[#This Row],[cTime]]/ 1000)+3*3600) / 86400) + DATE(1970,1,1))</f>
        <v>45776.409059884259</v>
      </c>
      <c r="K4873" s="4" t="s">
        <v>13412</v>
      </c>
      <c r="L4873" s="1">
        <f>((((bot_orders[[#This Row],[uTime]]/ 1000)+3*3600) / 86400) + DATE(1970,1,1))</f>
        <v>45776.570933564813</v>
      </c>
      <c r="M4873" t="s">
        <v>34</v>
      </c>
      <c r="N4873" t="s">
        <v>28</v>
      </c>
      <c r="O4873" t="s">
        <v>35</v>
      </c>
      <c r="P4873">
        <v>1.8440000000000001</v>
      </c>
      <c r="Q4873" t="s">
        <v>36</v>
      </c>
      <c r="R4873" t="s">
        <v>55</v>
      </c>
      <c r="S4873">
        <v>0.71519999999999995</v>
      </c>
      <c r="T4873">
        <v>0.71519999999999995</v>
      </c>
      <c r="U4873">
        <v>1.8440000000000001</v>
      </c>
      <c r="V4873">
        <v>-1.4752000000000001E-3</v>
      </c>
      <c r="W4873" t="s">
        <v>39</v>
      </c>
      <c r="X4873" s="4">
        <f>IF(bot_orders[[#This Row],[side]]="sell", bot_orders[[#This Row],[accFillSz]]*bot_orders[[#This Row],[avgPx]] + bot_orders[[#This Row],[fee]], -bot_orders[[#This Row],[accFillSz]]*bot_orders[[#This Row],[avgPx]])</f>
        <v>-1.3188287999999999</v>
      </c>
      <c r="Y4873" s="4">
        <f>IF(bot_orders[[#This Row],[side]]="buy", bot_orders[[#This Row],[accFillSz]] + bot_orders[[#This Row],[fee]], -bot_orders[[#This Row],[accFillSz]])</f>
        <v>1.8425248000000001</v>
      </c>
      <c r="Z4873" s="4">
        <f>IF(bot_orders[[#This Row],[side]]="sell",bot_orders[[#This Row],[accFillSz]]*bot_orders[[#This Row],[avgPx]]+bot_orders[[#This Row],[fee]], 0)</f>
        <v>0</v>
      </c>
      <c r="AA4873" s="4">
        <f>IF(bot_orders[[#This Row],[side]]="sell",-bot_orders[[#This Row],[accFillSz]],bot_orders[[#This Row],[accFillSz]]+bot_orders[[#This Row],[fee]])</f>
        <v>1.8425248000000001</v>
      </c>
      <c r="AB4873">
        <v>0</v>
      </c>
      <c r="AC4873" t="s">
        <v>38</v>
      </c>
      <c r="AD4873">
        <v>0</v>
      </c>
      <c r="AE4873" t="s">
        <v>40</v>
      </c>
      <c r="AF4873" t="s">
        <v>41</v>
      </c>
      <c r="AG4873" t="s">
        <v>42</v>
      </c>
      <c r="AH4873" t="s">
        <v>28</v>
      </c>
      <c r="AI4873">
        <v>1.8425248000000001</v>
      </c>
      <c r="AJ4873">
        <v>-1.3188287999999999</v>
      </c>
    </row>
    <row r="4874" spans="1:36" x14ac:dyDescent="0.3">
      <c r="A4874">
        <v>4607</v>
      </c>
      <c r="B4874" t="s">
        <v>302</v>
      </c>
      <c r="C4874" t="s">
        <v>28</v>
      </c>
      <c r="D4874" t="s">
        <v>29</v>
      </c>
      <c r="E4874" t="s">
        <v>30</v>
      </c>
      <c r="F4874" t="s">
        <v>31</v>
      </c>
      <c r="G4874" t="s">
        <v>3280</v>
      </c>
      <c r="H4874" t="s">
        <v>13413</v>
      </c>
      <c r="I4874" s="4" t="s">
        <v>13411</v>
      </c>
      <c r="J4874" s="1">
        <f>((((bot_orders[[#This Row],[cTime]]/ 1000)+3*3600) / 86400) + DATE(1970,1,1))</f>
        <v>45776.409059884259</v>
      </c>
      <c r="K4874" s="4" t="s">
        <v>13414</v>
      </c>
      <c r="L4874" s="1">
        <f>((((bot_orders[[#This Row],[uTime]]/ 1000)+3*3600) / 86400) + DATE(1970,1,1))</f>
        <v>45776.568438009257</v>
      </c>
      <c r="M4874" t="s">
        <v>34</v>
      </c>
      <c r="N4874" t="s">
        <v>28</v>
      </c>
      <c r="O4874" t="s">
        <v>35</v>
      </c>
      <c r="P4874">
        <v>1.8440000000000001</v>
      </c>
      <c r="Q4874" t="s">
        <v>36</v>
      </c>
      <c r="R4874" t="s">
        <v>55</v>
      </c>
      <c r="S4874">
        <v>0.71819999999999995</v>
      </c>
      <c r="T4874">
        <v>0.71819999999999995</v>
      </c>
      <c r="U4874">
        <v>1.8440000000000001</v>
      </c>
      <c r="V4874">
        <v>-1.4752000000000001E-3</v>
      </c>
      <c r="W4874" t="s">
        <v>39</v>
      </c>
      <c r="X4874" s="4">
        <f>IF(bot_orders[[#This Row],[side]]="sell", bot_orders[[#This Row],[accFillSz]]*bot_orders[[#This Row],[avgPx]] + bot_orders[[#This Row],[fee]], -bot_orders[[#This Row],[accFillSz]]*bot_orders[[#This Row],[avgPx]])</f>
        <v>-1.3243608</v>
      </c>
      <c r="Y4874" s="4">
        <f>IF(bot_orders[[#This Row],[side]]="buy", bot_orders[[#This Row],[accFillSz]] + bot_orders[[#This Row],[fee]], -bot_orders[[#This Row],[accFillSz]])</f>
        <v>1.8425248000000001</v>
      </c>
      <c r="Z4874" s="4">
        <f>IF(bot_orders[[#This Row],[side]]="sell",bot_orders[[#This Row],[accFillSz]]*bot_orders[[#This Row],[avgPx]]+bot_orders[[#This Row],[fee]], 0)</f>
        <v>0</v>
      </c>
      <c r="AA4874" s="4">
        <f>IF(bot_orders[[#This Row],[side]]="sell",-bot_orders[[#This Row],[accFillSz]],bot_orders[[#This Row],[accFillSz]]+bot_orders[[#This Row],[fee]])</f>
        <v>1.8425248000000001</v>
      </c>
      <c r="AB4874">
        <v>0</v>
      </c>
      <c r="AC4874" t="s">
        <v>38</v>
      </c>
      <c r="AD4874">
        <v>0</v>
      </c>
      <c r="AE4874" t="s">
        <v>40</v>
      </c>
      <c r="AF4874" t="s">
        <v>41</v>
      </c>
      <c r="AG4874" t="s">
        <v>42</v>
      </c>
      <c r="AH4874" t="s">
        <v>28</v>
      </c>
      <c r="AI4874">
        <v>1.8425248000000001</v>
      </c>
      <c r="AJ4874">
        <v>-1.3243608</v>
      </c>
    </row>
    <row r="4875" spans="1:36" x14ac:dyDescent="0.3">
      <c r="A4875">
        <v>4608</v>
      </c>
      <c r="B4875" t="s">
        <v>302</v>
      </c>
      <c r="C4875" t="s">
        <v>28</v>
      </c>
      <c r="D4875" t="s">
        <v>29</v>
      </c>
      <c r="E4875" t="s">
        <v>30</v>
      </c>
      <c r="F4875" t="s">
        <v>31</v>
      </c>
      <c r="G4875" t="s">
        <v>3245</v>
      </c>
      <c r="H4875" t="s">
        <v>13415</v>
      </c>
      <c r="I4875" s="4" t="s">
        <v>13411</v>
      </c>
      <c r="J4875" s="1">
        <f>((((bot_orders[[#This Row],[cTime]]/ 1000)+3*3600) / 86400) + DATE(1970,1,1))</f>
        <v>45776.409059884259</v>
      </c>
      <c r="K4875" s="4" t="s">
        <v>13416</v>
      </c>
      <c r="L4875" s="1">
        <f>((((bot_orders[[#This Row],[uTime]]/ 1000)+3*3600) / 86400) + DATE(1970,1,1))</f>
        <v>45776.564851446761</v>
      </c>
      <c r="M4875" t="s">
        <v>34</v>
      </c>
      <c r="N4875" t="s">
        <v>28</v>
      </c>
      <c r="O4875" t="s">
        <v>35</v>
      </c>
      <c r="P4875">
        <v>1.8440000000000001</v>
      </c>
      <c r="Q4875" t="s">
        <v>36</v>
      </c>
      <c r="R4875" t="s">
        <v>55</v>
      </c>
      <c r="S4875">
        <v>0.72130000000000005</v>
      </c>
      <c r="T4875">
        <v>0.72130000000000005</v>
      </c>
      <c r="U4875">
        <v>1.8440000000000001</v>
      </c>
      <c r="V4875">
        <v>-1.4752000000000001E-3</v>
      </c>
      <c r="W4875" t="s">
        <v>39</v>
      </c>
      <c r="X4875" s="4">
        <f>IF(bot_orders[[#This Row],[side]]="sell", bot_orders[[#This Row],[accFillSz]]*bot_orders[[#This Row],[avgPx]] + bot_orders[[#This Row],[fee]], -bot_orders[[#This Row],[accFillSz]]*bot_orders[[#This Row],[avgPx]])</f>
        <v>-1.3300772000000001</v>
      </c>
      <c r="Y4875" s="4">
        <f>IF(bot_orders[[#This Row],[side]]="buy", bot_orders[[#This Row],[accFillSz]] + bot_orders[[#This Row],[fee]], -bot_orders[[#This Row],[accFillSz]])</f>
        <v>1.8425248000000001</v>
      </c>
      <c r="Z4875" s="4">
        <f>IF(bot_orders[[#This Row],[side]]="sell",bot_orders[[#This Row],[accFillSz]]*bot_orders[[#This Row],[avgPx]]+bot_orders[[#This Row],[fee]], 0)</f>
        <v>0</v>
      </c>
      <c r="AA4875" s="4">
        <f>IF(bot_orders[[#This Row],[side]]="sell",-bot_orders[[#This Row],[accFillSz]],bot_orders[[#This Row],[accFillSz]]+bot_orders[[#This Row],[fee]])</f>
        <v>1.8425248000000001</v>
      </c>
      <c r="AB4875">
        <v>0</v>
      </c>
      <c r="AC4875" t="s">
        <v>38</v>
      </c>
      <c r="AD4875">
        <v>0</v>
      </c>
      <c r="AE4875" t="s">
        <v>40</v>
      </c>
      <c r="AF4875" t="s">
        <v>41</v>
      </c>
      <c r="AG4875" t="s">
        <v>42</v>
      </c>
      <c r="AH4875" t="s">
        <v>28</v>
      </c>
      <c r="AI4875">
        <v>1.8425248000000001</v>
      </c>
      <c r="AJ4875">
        <v>-1.3300772000000001</v>
      </c>
    </row>
    <row r="4876" spans="1:36" x14ac:dyDescent="0.3">
      <c r="A4876">
        <v>4609</v>
      </c>
      <c r="B4876" t="s">
        <v>302</v>
      </c>
      <c r="C4876" t="s">
        <v>28</v>
      </c>
      <c r="D4876" t="s">
        <v>29</v>
      </c>
      <c r="E4876" t="s">
        <v>30</v>
      </c>
      <c r="F4876" t="s">
        <v>31</v>
      </c>
      <c r="G4876" t="s">
        <v>3263</v>
      </c>
      <c r="H4876" t="s">
        <v>13417</v>
      </c>
      <c r="I4876" s="4" t="s">
        <v>13411</v>
      </c>
      <c r="J4876" s="1">
        <f>((((bot_orders[[#This Row],[cTime]]/ 1000)+3*3600) / 86400) + DATE(1970,1,1))</f>
        <v>45776.409059884259</v>
      </c>
      <c r="K4876" s="4" t="s">
        <v>13418</v>
      </c>
      <c r="L4876" s="1">
        <f>((((bot_orders[[#This Row],[uTime]]/ 1000)+3*3600) / 86400) + DATE(1970,1,1))</f>
        <v>45776.558843113424</v>
      </c>
      <c r="M4876" t="s">
        <v>34</v>
      </c>
      <c r="N4876" t="s">
        <v>28</v>
      </c>
      <c r="O4876" t="s">
        <v>35</v>
      </c>
      <c r="P4876">
        <v>1.8440000000000001</v>
      </c>
      <c r="Q4876" t="s">
        <v>36</v>
      </c>
      <c r="R4876" t="s">
        <v>55</v>
      </c>
      <c r="S4876">
        <v>0.72450000000000003</v>
      </c>
      <c r="T4876">
        <v>0.72450000000000003</v>
      </c>
      <c r="U4876">
        <v>1.8440000000000001</v>
      </c>
      <c r="V4876">
        <v>-1.4752000000000001E-3</v>
      </c>
      <c r="W4876" t="s">
        <v>39</v>
      </c>
      <c r="X4876" s="4">
        <f>IF(bot_orders[[#This Row],[side]]="sell", bot_orders[[#This Row],[accFillSz]]*bot_orders[[#This Row],[avgPx]] + bot_orders[[#This Row],[fee]], -bot_orders[[#This Row],[accFillSz]]*bot_orders[[#This Row],[avgPx]])</f>
        <v>-1.3359780000000001</v>
      </c>
      <c r="Y4876" s="4">
        <f>IF(bot_orders[[#This Row],[side]]="buy", bot_orders[[#This Row],[accFillSz]] + bot_orders[[#This Row],[fee]], -bot_orders[[#This Row],[accFillSz]])</f>
        <v>1.8425248000000001</v>
      </c>
      <c r="Z4876" s="4">
        <f>IF(bot_orders[[#This Row],[side]]="sell",bot_orders[[#This Row],[accFillSz]]*bot_orders[[#This Row],[avgPx]]+bot_orders[[#This Row],[fee]], 0)</f>
        <v>0</v>
      </c>
      <c r="AA4876" s="4">
        <f>IF(bot_orders[[#This Row],[side]]="sell",-bot_orders[[#This Row],[accFillSz]],bot_orders[[#This Row],[accFillSz]]+bot_orders[[#This Row],[fee]])</f>
        <v>1.8425248000000001</v>
      </c>
      <c r="AB4876">
        <v>0</v>
      </c>
      <c r="AC4876" t="s">
        <v>38</v>
      </c>
      <c r="AD4876">
        <v>0</v>
      </c>
      <c r="AE4876" t="s">
        <v>40</v>
      </c>
      <c r="AF4876" t="s">
        <v>41</v>
      </c>
      <c r="AG4876" t="s">
        <v>42</v>
      </c>
      <c r="AH4876" t="s">
        <v>28</v>
      </c>
      <c r="AI4876">
        <v>1.8425248000000001</v>
      </c>
      <c r="AJ4876">
        <v>-1.3359780000000001</v>
      </c>
    </row>
    <row r="4877" spans="1:36" x14ac:dyDescent="0.3">
      <c r="A4877">
        <v>4610</v>
      </c>
      <c r="B4877" t="s">
        <v>302</v>
      </c>
      <c r="C4877" t="s">
        <v>28</v>
      </c>
      <c r="D4877" t="s">
        <v>29</v>
      </c>
      <c r="E4877" t="s">
        <v>30</v>
      </c>
      <c r="F4877" t="s">
        <v>31</v>
      </c>
      <c r="G4877" t="s">
        <v>3256</v>
      </c>
      <c r="H4877" t="s">
        <v>13419</v>
      </c>
      <c r="I4877" s="4" t="s">
        <v>13411</v>
      </c>
      <c r="J4877" s="1">
        <f>((((bot_orders[[#This Row],[cTime]]/ 1000)+3*3600) / 86400) + DATE(1970,1,1))</f>
        <v>45776.409059884259</v>
      </c>
      <c r="K4877" s="4" t="s">
        <v>13420</v>
      </c>
      <c r="L4877" s="1">
        <f>((((bot_orders[[#This Row],[uTime]]/ 1000)+3*3600) / 86400) + DATE(1970,1,1))</f>
        <v>45776.554780543986</v>
      </c>
      <c r="M4877" t="s">
        <v>34</v>
      </c>
      <c r="N4877" t="s">
        <v>28</v>
      </c>
      <c r="O4877" t="s">
        <v>35</v>
      </c>
      <c r="P4877">
        <v>1.8440000000000001</v>
      </c>
      <c r="Q4877" t="s">
        <v>36</v>
      </c>
      <c r="R4877" t="s">
        <v>55</v>
      </c>
      <c r="S4877">
        <v>0.72760000000000002</v>
      </c>
      <c r="T4877">
        <v>0.72760000000000002</v>
      </c>
      <c r="U4877">
        <v>1.8440000000000001</v>
      </c>
      <c r="V4877">
        <v>-1.4752000000000001E-3</v>
      </c>
      <c r="W4877" t="s">
        <v>39</v>
      </c>
      <c r="X4877" s="4">
        <f>IF(bot_orders[[#This Row],[side]]="sell", bot_orders[[#This Row],[accFillSz]]*bot_orders[[#This Row],[avgPx]] + bot_orders[[#This Row],[fee]], -bot_orders[[#This Row],[accFillSz]]*bot_orders[[#This Row],[avgPx]])</f>
        <v>-1.3416944000000002</v>
      </c>
      <c r="Y4877" s="4">
        <f>IF(bot_orders[[#This Row],[side]]="buy", bot_orders[[#This Row],[accFillSz]] + bot_orders[[#This Row],[fee]], -bot_orders[[#This Row],[accFillSz]])</f>
        <v>1.8425248000000001</v>
      </c>
      <c r="Z4877" s="4">
        <f>IF(bot_orders[[#This Row],[side]]="sell",bot_orders[[#This Row],[accFillSz]]*bot_orders[[#This Row],[avgPx]]+bot_orders[[#This Row],[fee]], 0)</f>
        <v>0</v>
      </c>
      <c r="AA4877" s="4">
        <f>IF(bot_orders[[#This Row],[side]]="sell",-bot_orders[[#This Row],[accFillSz]],bot_orders[[#This Row],[accFillSz]]+bot_orders[[#This Row],[fee]])</f>
        <v>1.8425248000000001</v>
      </c>
      <c r="AB4877">
        <v>0</v>
      </c>
      <c r="AC4877" t="s">
        <v>38</v>
      </c>
      <c r="AD4877">
        <v>0</v>
      </c>
      <c r="AE4877" t="s">
        <v>40</v>
      </c>
      <c r="AF4877" t="s">
        <v>41</v>
      </c>
      <c r="AG4877" t="s">
        <v>42</v>
      </c>
      <c r="AH4877" t="s">
        <v>28</v>
      </c>
      <c r="AI4877">
        <v>1.8425248000000001</v>
      </c>
      <c r="AJ4877">
        <v>-1.3416944</v>
      </c>
    </row>
    <row r="4878" spans="1:36" x14ac:dyDescent="0.3">
      <c r="A4878">
        <v>4611</v>
      </c>
      <c r="B4878" t="s">
        <v>302</v>
      </c>
      <c r="C4878" t="s">
        <v>28</v>
      </c>
      <c r="D4878" t="s">
        <v>29</v>
      </c>
      <c r="E4878" t="s">
        <v>30</v>
      </c>
      <c r="F4878" t="s">
        <v>31</v>
      </c>
      <c r="G4878" t="s">
        <v>3232</v>
      </c>
      <c r="H4878" t="s">
        <v>13421</v>
      </c>
      <c r="I4878" s="4" t="s">
        <v>13411</v>
      </c>
      <c r="J4878" s="1">
        <f>((((bot_orders[[#This Row],[cTime]]/ 1000)+3*3600) / 86400) + DATE(1970,1,1))</f>
        <v>45776.409059884259</v>
      </c>
      <c r="K4878" s="4" t="s">
        <v>13422</v>
      </c>
      <c r="L4878" s="1">
        <f>((((bot_orders[[#This Row],[uTime]]/ 1000)+3*3600) / 86400) + DATE(1970,1,1))</f>
        <v>45776.512552094908</v>
      </c>
      <c r="M4878" t="s">
        <v>34</v>
      </c>
      <c r="N4878" t="s">
        <v>28</v>
      </c>
      <c r="O4878" t="s">
        <v>35</v>
      </c>
      <c r="P4878">
        <v>1.8440000000000001</v>
      </c>
      <c r="Q4878" t="s">
        <v>36</v>
      </c>
      <c r="R4878" t="s">
        <v>55</v>
      </c>
      <c r="S4878">
        <v>0.73070000000000002</v>
      </c>
      <c r="T4878">
        <v>0.73070000000000002</v>
      </c>
      <c r="U4878">
        <v>1.8440000000000001</v>
      </c>
      <c r="V4878">
        <v>-1.4752000000000001E-3</v>
      </c>
      <c r="W4878" t="s">
        <v>39</v>
      </c>
      <c r="X4878" s="4">
        <f>IF(bot_orders[[#This Row],[side]]="sell", bot_orders[[#This Row],[accFillSz]]*bot_orders[[#This Row],[avgPx]] + bot_orders[[#This Row],[fee]], -bot_orders[[#This Row],[accFillSz]]*bot_orders[[#This Row],[avgPx]])</f>
        <v>-1.3474108</v>
      </c>
      <c r="Y4878" s="4">
        <f>IF(bot_orders[[#This Row],[side]]="buy", bot_orders[[#This Row],[accFillSz]] + bot_orders[[#This Row],[fee]], -bot_orders[[#This Row],[accFillSz]])</f>
        <v>1.8425248000000001</v>
      </c>
      <c r="Z4878" s="4">
        <f>IF(bot_orders[[#This Row],[side]]="sell",bot_orders[[#This Row],[accFillSz]]*bot_orders[[#This Row],[avgPx]]+bot_orders[[#This Row],[fee]], 0)</f>
        <v>0</v>
      </c>
      <c r="AA4878" s="4">
        <f>IF(bot_orders[[#This Row],[side]]="sell",-bot_orders[[#This Row],[accFillSz]],bot_orders[[#This Row],[accFillSz]]+bot_orders[[#This Row],[fee]])</f>
        <v>1.8425248000000001</v>
      </c>
      <c r="AB4878">
        <v>0</v>
      </c>
      <c r="AC4878" t="s">
        <v>38</v>
      </c>
      <c r="AD4878">
        <v>0</v>
      </c>
      <c r="AE4878" t="s">
        <v>40</v>
      </c>
      <c r="AF4878" t="s">
        <v>41</v>
      </c>
      <c r="AG4878" t="s">
        <v>42</v>
      </c>
      <c r="AH4878" t="s">
        <v>28</v>
      </c>
      <c r="AI4878">
        <v>1.8425248000000001</v>
      </c>
      <c r="AJ4878">
        <v>-1.3474108</v>
      </c>
    </row>
    <row r="4879" spans="1:36" x14ac:dyDescent="0.3">
      <c r="A4879">
        <v>4612</v>
      </c>
      <c r="B4879" t="s">
        <v>302</v>
      </c>
      <c r="C4879" t="s">
        <v>28</v>
      </c>
      <c r="D4879" t="s">
        <v>29</v>
      </c>
      <c r="E4879" t="s">
        <v>30</v>
      </c>
      <c r="F4879" t="s">
        <v>31</v>
      </c>
      <c r="G4879" t="s">
        <v>3197</v>
      </c>
      <c r="H4879" t="s">
        <v>13423</v>
      </c>
      <c r="I4879" s="4" t="s">
        <v>13411</v>
      </c>
      <c r="J4879" s="1">
        <f>((((bot_orders[[#This Row],[cTime]]/ 1000)+3*3600) / 86400) + DATE(1970,1,1))</f>
        <v>45776.409059884259</v>
      </c>
      <c r="K4879" s="4" t="s">
        <v>13424</v>
      </c>
      <c r="L4879" s="1">
        <f>((((bot_orders[[#This Row],[uTime]]/ 1000)+3*3600) / 86400) + DATE(1970,1,1))</f>
        <v>45776.481555405095</v>
      </c>
      <c r="M4879" t="s">
        <v>34</v>
      </c>
      <c r="N4879" t="s">
        <v>28</v>
      </c>
      <c r="O4879" t="s">
        <v>35</v>
      </c>
      <c r="P4879">
        <v>1.8440000000000001</v>
      </c>
      <c r="Q4879" t="s">
        <v>36</v>
      </c>
      <c r="R4879" t="s">
        <v>55</v>
      </c>
      <c r="S4879">
        <v>0.7339</v>
      </c>
      <c r="T4879">
        <v>0.7339</v>
      </c>
      <c r="U4879">
        <v>1.8440000000000001</v>
      </c>
      <c r="V4879">
        <v>-1.4752000000000001E-3</v>
      </c>
      <c r="W4879" t="s">
        <v>39</v>
      </c>
      <c r="X4879" s="4">
        <f>IF(bot_orders[[#This Row],[side]]="sell", bot_orders[[#This Row],[accFillSz]]*bot_orders[[#This Row],[avgPx]] + bot_orders[[#This Row],[fee]], -bot_orders[[#This Row],[accFillSz]]*bot_orders[[#This Row],[avgPx]])</f>
        <v>-1.3533116000000001</v>
      </c>
      <c r="Y4879" s="4">
        <f>IF(bot_orders[[#This Row],[side]]="buy", bot_orders[[#This Row],[accFillSz]] + bot_orders[[#This Row],[fee]], -bot_orders[[#This Row],[accFillSz]])</f>
        <v>1.8425248000000001</v>
      </c>
      <c r="Z4879" s="4">
        <f>IF(bot_orders[[#This Row],[side]]="sell",bot_orders[[#This Row],[accFillSz]]*bot_orders[[#This Row],[avgPx]]+bot_orders[[#This Row],[fee]], 0)</f>
        <v>0</v>
      </c>
      <c r="AA4879" s="4">
        <f>IF(bot_orders[[#This Row],[side]]="sell",-bot_orders[[#This Row],[accFillSz]],bot_orders[[#This Row],[accFillSz]]+bot_orders[[#This Row],[fee]])</f>
        <v>1.8425248000000001</v>
      </c>
      <c r="AB4879">
        <v>0</v>
      </c>
      <c r="AC4879" t="s">
        <v>38</v>
      </c>
      <c r="AD4879">
        <v>0</v>
      </c>
      <c r="AE4879" t="s">
        <v>40</v>
      </c>
      <c r="AF4879" t="s">
        <v>41</v>
      </c>
      <c r="AG4879" t="s">
        <v>42</v>
      </c>
      <c r="AH4879" t="s">
        <v>28</v>
      </c>
      <c r="AI4879">
        <v>1.8425248000000001</v>
      </c>
      <c r="AJ4879">
        <v>-1.3533116000000001</v>
      </c>
    </row>
    <row r="4880" spans="1:36" x14ac:dyDescent="0.3">
      <c r="A4880">
        <v>4613</v>
      </c>
      <c r="B4880" t="s">
        <v>302</v>
      </c>
      <c r="C4880" t="s">
        <v>28</v>
      </c>
      <c r="D4880" t="s">
        <v>29</v>
      </c>
      <c r="E4880" t="s">
        <v>30</v>
      </c>
      <c r="F4880" t="s">
        <v>31</v>
      </c>
      <c r="G4880" t="s">
        <v>3190</v>
      </c>
      <c r="H4880" t="s">
        <v>13425</v>
      </c>
      <c r="I4880" s="4" t="s">
        <v>13411</v>
      </c>
      <c r="J4880" s="1">
        <f>((((bot_orders[[#This Row],[cTime]]/ 1000)+3*3600) / 86400) + DATE(1970,1,1))</f>
        <v>45776.409059884259</v>
      </c>
      <c r="K4880" s="4" t="s">
        <v>13426</v>
      </c>
      <c r="L4880" s="1">
        <f>((((bot_orders[[#This Row],[uTime]]/ 1000)+3*3600) / 86400) + DATE(1970,1,1))</f>
        <v>45776.409059930556</v>
      </c>
      <c r="M4880" t="s">
        <v>34</v>
      </c>
      <c r="N4880" t="s">
        <v>28</v>
      </c>
      <c r="O4880" t="s">
        <v>35</v>
      </c>
      <c r="P4880">
        <v>1.8440000000000001</v>
      </c>
      <c r="Q4880" t="s">
        <v>36</v>
      </c>
      <c r="R4880" t="s">
        <v>55</v>
      </c>
      <c r="S4880">
        <v>0.73709999999999998</v>
      </c>
      <c r="T4880">
        <v>0.73640000000000005</v>
      </c>
      <c r="U4880">
        <v>1.8440000000000001</v>
      </c>
      <c r="V4880">
        <v>-1.8439999999999999E-3</v>
      </c>
      <c r="W4880" t="s">
        <v>39</v>
      </c>
      <c r="X4880" s="4">
        <f>IF(bot_orders[[#This Row],[side]]="sell", bot_orders[[#This Row],[accFillSz]]*bot_orders[[#This Row],[avgPx]] + bot_orders[[#This Row],[fee]], -bot_orders[[#This Row],[accFillSz]]*bot_orders[[#This Row],[avgPx]])</f>
        <v>-1.3579216000000001</v>
      </c>
      <c r="Y4880" s="4">
        <f>IF(bot_orders[[#This Row],[side]]="buy", bot_orders[[#This Row],[accFillSz]] + bot_orders[[#This Row],[fee]], -bot_orders[[#This Row],[accFillSz]])</f>
        <v>1.8421560000000001</v>
      </c>
      <c r="Z4880" s="4">
        <f>IF(bot_orders[[#This Row],[side]]="sell",bot_orders[[#This Row],[accFillSz]]*bot_orders[[#This Row],[avgPx]]+bot_orders[[#This Row],[fee]], 0)</f>
        <v>0</v>
      </c>
      <c r="AA4880" s="4">
        <f>IF(bot_orders[[#This Row],[side]]="sell",-bot_orders[[#This Row],[accFillSz]],bot_orders[[#This Row],[accFillSz]]+bot_orders[[#This Row],[fee]])</f>
        <v>1.8421560000000001</v>
      </c>
      <c r="AB4880">
        <v>0</v>
      </c>
      <c r="AC4880" t="s">
        <v>38</v>
      </c>
      <c r="AD4880">
        <v>0</v>
      </c>
      <c r="AE4880" t="s">
        <v>40</v>
      </c>
      <c r="AF4880" t="s">
        <v>41</v>
      </c>
      <c r="AG4880" t="s">
        <v>42</v>
      </c>
      <c r="AH4880" t="s">
        <v>28</v>
      </c>
      <c r="AI4880">
        <v>1.8421559999999999</v>
      </c>
      <c r="AJ4880">
        <v>-1.3579216000000001</v>
      </c>
    </row>
    <row r="4881" spans="1:36" x14ac:dyDescent="0.3">
      <c r="A4881">
        <v>4614</v>
      </c>
      <c r="B4881" t="s">
        <v>302</v>
      </c>
      <c r="C4881" t="s">
        <v>28</v>
      </c>
      <c r="D4881" t="s">
        <v>29</v>
      </c>
      <c r="E4881" t="s">
        <v>30</v>
      </c>
      <c r="F4881" t="s">
        <v>31</v>
      </c>
      <c r="G4881" t="s">
        <v>3207</v>
      </c>
      <c r="H4881" t="s">
        <v>13427</v>
      </c>
      <c r="I4881" s="4" t="s">
        <v>13411</v>
      </c>
      <c r="J4881" s="1">
        <f>((((bot_orders[[#This Row],[cTime]]/ 1000)+3*3600) / 86400) + DATE(1970,1,1))</f>
        <v>45776.409059884259</v>
      </c>
      <c r="K4881" s="4" t="s">
        <v>13428</v>
      </c>
      <c r="L4881" s="1">
        <f>((((bot_orders[[#This Row],[uTime]]/ 1000)+3*3600) / 86400) + DATE(1970,1,1))</f>
        <v>45776.409059942132</v>
      </c>
      <c r="M4881" t="s">
        <v>34</v>
      </c>
      <c r="N4881" t="s">
        <v>28</v>
      </c>
      <c r="O4881" t="s">
        <v>35</v>
      </c>
      <c r="P4881">
        <v>1.8440000000000001</v>
      </c>
      <c r="Q4881" t="s">
        <v>36</v>
      </c>
      <c r="R4881" t="s">
        <v>55</v>
      </c>
      <c r="S4881">
        <v>0.74019999999999997</v>
      </c>
      <c r="T4881">
        <v>0.73640000000000005</v>
      </c>
      <c r="U4881">
        <v>1.8440000000000001</v>
      </c>
      <c r="V4881">
        <v>-1.8439999999999999E-3</v>
      </c>
      <c r="W4881" t="s">
        <v>39</v>
      </c>
      <c r="X4881" s="4">
        <f>IF(bot_orders[[#This Row],[side]]="sell", bot_orders[[#This Row],[accFillSz]]*bot_orders[[#This Row],[avgPx]] + bot_orders[[#This Row],[fee]], -bot_orders[[#This Row],[accFillSz]]*bot_orders[[#This Row],[avgPx]])</f>
        <v>-1.3579216000000001</v>
      </c>
      <c r="Y4881" s="4">
        <f>IF(bot_orders[[#This Row],[side]]="buy", bot_orders[[#This Row],[accFillSz]] + bot_orders[[#This Row],[fee]], -bot_orders[[#This Row],[accFillSz]])</f>
        <v>1.8421560000000001</v>
      </c>
      <c r="Z4881" s="4">
        <f>IF(bot_orders[[#This Row],[side]]="sell",bot_orders[[#This Row],[accFillSz]]*bot_orders[[#This Row],[avgPx]]+bot_orders[[#This Row],[fee]], 0)</f>
        <v>0</v>
      </c>
      <c r="AA4881" s="4">
        <f>IF(bot_orders[[#This Row],[side]]="sell",-bot_orders[[#This Row],[accFillSz]],bot_orders[[#This Row],[accFillSz]]+bot_orders[[#This Row],[fee]])</f>
        <v>1.8421560000000001</v>
      </c>
      <c r="AB4881">
        <v>0</v>
      </c>
      <c r="AC4881" t="s">
        <v>38</v>
      </c>
      <c r="AD4881">
        <v>0</v>
      </c>
      <c r="AE4881" t="s">
        <v>40</v>
      </c>
      <c r="AF4881" t="s">
        <v>41</v>
      </c>
      <c r="AG4881" t="s">
        <v>42</v>
      </c>
      <c r="AH4881" t="s">
        <v>28</v>
      </c>
      <c r="AI4881">
        <v>1.8421559999999999</v>
      </c>
      <c r="AJ4881">
        <v>-1.3579216000000001</v>
      </c>
    </row>
    <row r="4882" spans="1:36" x14ac:dyDescent="0.3">
      <c r="A4882">
        <v>4615</v>
      </c>
      <c r="B4882" t="s">
        <v>302</v>
      </c>
      <c r="C4882" t="s">
        <v>28</v>
      </c>
      <c r="D4882" t="s">
        <v>29</v>
      </c>
      <c r="E4882" t="s">
        <v>30</v>
      </c>
      <c r="F4882" t="s">
        <v>31</v>
      </c>
      <c r="G4882" t="s">
        <v>3210</v>
      </c>
      <c r="H4882" t="s">
        <v>13429</v>
      </c>
      <c r="I4882" s="4" t="s">
        <v>13411</v>
      </c>
      <c r="J4882" s="1">
        <f>((((bot_orders[[#This Row],[cTime]]/ 1000)+3*3600) / 86400) + DATE(1970,1,1))</f>
        <v>45776.409059884259</v>
      </c>
      <c r="K4882" s="4" t="s">
        <v>13428</v>
      </c>
      <c r="L4882" s="1">
        <f>((((bot_orders[[#This Row],[uTime]]/ 1000)+3*3600) / 86400) + DATE(1970,1,1))</f>
        <v>45776.409059942132</v>
      </c>
      <c r="M4882" t="s">
        <v>34</v>
      </c>
      <c r="N4882" t="s">
        <v>28</v>
      </c>
      <c r="O4882" t="s">
        <v>35</v>
      </c>
      <c r="P4882">
        <v>1.8440000000000001</v>
      </c>
      <c r="Q4882" t="s">
        <v>36</v>
      </c>
      <c r="R4882" t="s">
        <v>55</v>
      </c>
      <c r="S4882">
        <v>0.74339999999999995</v>
      </c>
      <c r="T4882">
        <v>0.73640000000000005</v>
      </c>
      <c r="U4882">
        <v>1.8440000000000001</v>
      </c>
      <c r="V4882">
        <v>-1.8439999999999999E-3</v>
      </c>
      <c r="W4882" t="s">
        <v>39</v>
      </c>
      <c r="X4882" s="4">
        <f>IF(bot_orders[[#This Row],[side]]="sell", bot_orders[[#This Row],[accFillSz]]*bot_orders[[#This Row],[avgPx]] + bot_orders[[#This Row],[fee]], -bot_orders[[#This Row],[accFillSz]]*bot_orders[[#This Row],[avgPx]])</f>
        <v>-1.3579216000000001</v>
      </c>
      <c r="Y4882" s="4">
        <f>IF(bot_orders[[#This Row],[side]]="buy", bot_orders[[#This Row],[accFillSz]] + bot_orders[[#This Row],[fee]], -bot_orders[[#This Row],[accFillSz]])</f>
        <v>1.8421560000000001</v>
      </c>
      <c r="Z4882" s="4">
        <f>IF(bot_orders[[#This Row],[side]]="sell",bot_orders[[#This Row],[accFillSz]]*bot_orders[[#This Row],[avgPx]]+bot_orders[[#This Row],[fee]], 0)</f>
        <v>0</v>
      </c>
      <c r="AA4882" s="4">
        <f>IF(bot_orders[[#This Row],[side]]="sell",-bot_orders[[#This Row],[accFillSz]],bot_orders[[#This Row],[accFillSz]]+bot_orders[[#This Row],[fee]])</f>
        <v>1.8421560000000001</v>
      </c>
      <c r="AB4882">
        <v>0</v>
      </c>
      <c r="AC4882" t="s">
        <v>38</v>
      </c>
      <c r="AD4882">
        <v>0</v>
      </c>
      <c r="AE4882" t="s">
        <v>40</v>
      </c>
      <c r="AF4882" t="s">
        <v>41</v>
      </c>
      <c r="AG4882" t="s">
        <v>42</v>
      </c>
      <c r="AH4882" t="s">
        <v>28</v>
      </c>
      <c r="AI4882">
        <v>1.8421559999999999</v>
      </c>
      <c r="AJ4882">
        <v>-1.3579216000000001</v>
      </c>
    </row>
    <row r="4883" spans="1:36" x14ac:dyDescent="0.3">
      <c r="A4883">
        <v>4616</v>
      </c>
      <c r="B4883" t="s">
        <v>302</v>
      </c>
      <c r="C4883" t="s">
        <v>28</v>
      </c>
      <c r="D4883" t="s">
        <v>29</v>
      </c>
      <c r="E4883" t="s">
        <v>30</v>
      </c>
      <c r="F4883" t="s">
        <v>31</v>
      </c>
      <c r="G4883" t="s">
        <v>3190</v>
      </c>
      <c r="H4883" t="s">
        <v>13430</v>
      </c>
      <c r="I4883" s="4" t="s">
        <v>13431</v>
      </c>
      <c r="J4883" s="1">
        <f>((((bot_orders[[#This Row],[cTime]]/ 1000)+3*3600) / 86400) + DATE(1970,1,1))</f>
        <v>45776.409059953701</v>
      </c>
      <c r="K4883" s="4" t="s">
        <v>13432</v>
      </c>
      <c r="L4883" s="1">
        <f>((((bot_orders[[#This Row],[uTime]]/ 1000)+3*3600) / 86400) + DATE(1970,1,1))</f>
        <v>45776.415354212964</v>
      </c>
      <c r="M4883" t="s">
        <v>34</v>
      </c>
      <c r="N4883" t="s">
        <v>28</v>
      </c>
      <c r="O4883" t="s">
        <v>35</v>
      </c>
      <c r="P4883">
        <v>1.8420000000000001</v>
      </c>
      <c r="Q4883" t="s">
        <v>36</v>
      </c>
      <c r="R4883" t="s">
        <v>37</v>
      </c>
      <c r="S4883">
        <v>0.74019999999999997</v>
      </c>
      <c r="T4883">
        <v>0.74019999999999997</v>
      </c>
      <c r="U4883">
        <v>1.8420000000000001</v>
      </c>
      <c r="V4883">
        <v>-1.0907587000000001E-3</v>
      </c>
      <c r="W4883" t="s">
        <v>38</v>
      </c>
      <c r="X4883" s="4">
        <f>IF(bot_orders[[#This Row],[side]]="sell", bot_orders[[#This Row],[accFillSz]]*bot_orders[[#This Row],[avgPx]] + bot_orders[[#This Row],[fee]], -bot_orders[[#This Row],[accFillSz]]*bot_orders[[#This Row],[avgPx]])</f>
        <v>1.3623576413</v>
      </c>
      <c r="Y4883" s="4">
        <f>IF(bot_orders[[#This Row],[side]]="buy", bot_orders[[#This Row],[accFillSz]] + bot_orders[[#This Row],[fee]], -bot_orders[[#This Row],[accFillSz]])</f>
        <v>-1.8420000000000001</v>
      </c>
      <c r="Z4883" s="4">
        <f>IF(bot_orders[[#This Row],[side]]="sell",bot_orders[[#This Row],[accFillSz]]*bot_orders[[#This Row],[avgPx]]+bot_orders[[#This Row],[fee]], 0)</f>
        <v>1.3623576413</v>
      </c>
      <c r="AA4883" s="4">
        <f>IF(bot_orders[[#This Row],[side]]="sell",-bot_orders[[#This Row],[accFillSz]],bot_orders[[#This Row],[accFillSz]]+bot_orders[[#This Row],[fee]])</f>
        <v>-1.8420000000000001</v>
      </c>
      <c r="AB4883">
        <v>0</v>
      </c>
      <c r="AC4883" t="s">
        <v>39</v>
      </c>
      <c r="AD4883">
        <v>0</v>
      </c>
      <c r="AE4883" t="s">
        <v>40</v>
      </c>
      <c r="AF4883" t="s">
        <v>41</v>
      </c>
      <c r="AG4883" t="s">
        <v>42</v>
      </c>
      <c r="AH4883" t="s">
        <v>28</v>
      </c>
      <c r="AI4883">
        <v>-1.8420000000000001</v>
      </c>
      <c r="AJ4883">
        <v>1.3623576399999999</v>
      </c>
    </row>
    <row r="4884" spans="1:36" x14ac:dyDescent="0.3">
      <c r="A4884">
        <v>4617</v>
      </c>
      <c r="B4884" t="s">
        <v>302</v>
      </c>
      <c r="C4884" t="s">
        <v>28</v>
      </c>
      <c r="D4884" t="s">
        <v>29</v>
      </c>
      <c r="E4884" t="s">
        <v>30</v>
      </c>
      <c r="F4884" t="s">
        <v>31</v>
      </c>
      <c r="G4884" t="s">
        <v>3207</v>
      </c>
      <c r="H4884" t="s">
        <v>13433</v>
      </c>
      <c r="I4884" s="4" t="s">
        <v>13431</v>
      </c>
      <c r="J4884" s="1">
        <f>((((bot_orders[[#This Row],[cTime]]/ 1000)+3*3600) / 86400) + DATE(1970,1,1))</f>
        <v>45776.409059953701</v>
      </c>
      <c r="K4884" s="4" t="s">
        <v>13434</v>
      </c>
      <c r="L4884" s="1">
        <f>((((bot_orders[[#This Row],[uTime]]/ 1000)+3*3600) / 86400) + DATE(1970,1,1))</f>
        <v>45776.458657870375</v>
      </c>
      <c r="M4884" t="s">
        <v>34</v>
      </c>
      <c r="N4884" t="s">
        <v>28</v>
      </c>
      <c r="O4884" t="s">
        <v>35</v>
      </c>
      <c r="P4884">
        <v>1.8420000000000001</v>
      </c>
      <c r="Q4884" t="s">
        <v>36</v>
      </c>
      <c r="R4884" t="s">
        <v>37</v>
      </c>
      <c r="S4884">
        <v>0.74339999999999995</v>
      </c>
      <c r="T4884">
        <v>0.74339999999999995</v>
      </c>
      <c r="U4884">
        <v>1.8420000000000001</v>
      </c>
      <c r="V4884">
        <v>-1.0954742E-3</v>
      </c>
      <c r="W4884" t="s">
        <v>38</v>
      </c>
      <c r="X4884" s="4">
        <f>IF(bot_orders[[#This Row],[side]]="sell", bot_orders[[#This Row],[accFillSz]]*bot_orders[[#This Row],[avgPx]] + bot_orders[[#This Row],[fee]], -bot_orders[[#This Row],[accFillSz]]*bot_orders[[#This Row],[avgPx]])</f>
        <v>1.3682473257999999</v>
      </c>
      <c r="Y4884" s="4">
        <f>IF(bot_orders[[#This Row],[side]]="buy", bot_orders[[#This Row],[accFillSz]] + bot_orders[[#This Row],[fee]], -bot_orders[[#This Row],[accFillSz]])</f>
        <v>-1.8420000000000001</v>
      </c>
      <c r="Z4884" s="4">
        <f>IF(bot_orders[[#This Row],[side]]="sell",bot_orders[[#This Row],[accFillSz]]*bot_orders[[#This Row],[avgPx]]+bot_orders[[#This Row],[fee]], 0)</f>
        <v>1.3682473257999999</v>
      </c>
      <c r="AA4884" s="4">
        <f>IF(bot_orders[[#This Row],[side]]="sell",-bot_orders[[#This Row],[accFillSz]],bot_orders[[#This Row],[accFillSz]]+bot_orders[[#This Row],[fee]])</f>
        <v>-1.8420000000000001</v>
      </c>
      <c r="AB4884">
        <v>0</v>
      </c>
      <c r="AC4884" t="s">
        <v>39</v>
      </c>
      <c r="AD4884">
        <v>0</v>
      </c>
      <c r="AE4884" t="s">
        <v>40</v>
      </c>
      <c r="AF4884" t="s">
        <v>41</v>
      </c>
      <c r="AG4884" t="s">
        <v>42</v>
      </c>
      <c r="AH4884" t="s">
        <v>28</v>
      </c>
      <c r="AI4884">
        <v>-1.8420000000000001</v>
      </c>
      <c r="AJ4884">
        <v>1.36824733</v>
      </c>
    </row>
    <row r="4885" spans="1:36" x14ac:dyDescent="0.3">
      <c r="A4885">
        <v>4618</v>
      </c>
      <c r="B4885" t="s">
        <v>302</v>
      </c>
      <c r="C4885" t="s">
        <v>28</v>
      </c>
      <c r="D4885" t="s">
        <v>29</v>
      </c>
      <c r="E4885" t="s">
        <v>30</v>
      </c>
      <c r="F4885" t="s">
        <v>31</v>
      </c>
      <c r="G4885" t="s">
        <v>3212</v>
      </c>
      <c r="H4885" t="s">
        <v>13435</v>
      </c>
      <c r="I4885" s="4" t="s">
        <v>13436</v>
      </c>
      <c r="J4885" s="1">
        <f>((((bot_orders[[#This Row],[cTime]]/ 1000)+3*3600) / 86400) + DATE(1970,1,1))</f>
        <v>45776.415354224533</v>
      </c>
      <c r="K4885" s="4" t="s">
        <v>13437</v>
      </c>
      <c r="L4885" s="1">
        <f>((((bot_orders[[#This Row],[uTime]]/ 1000)+3*3600) / 86400) + DATE(1970,1,1))</f>
        <v>45776.424277256941</v>
      </c>
      <c r="M4885" t="s">
        <v>34</v>
      </c>
      <c r="N4885" t="s">
        <v>28</v>
      </c>
      <c r="O4885" t="s">
        <v>35</v>
      </c>
      <c r="P4885">
        <v>1.8440000000000001</v>
      </c>
      <c r="Q4885" t="s">
        <v>36</v>
      </c>
      <c r="R4885" t="s">
        <v>55</v>
      </c>
      <c r="S4885">
        <v>0.73709999999999998</v>
      </c>
      <c r="T4885">
        <v>0.73709999999999998</v>
      </c>
      <c r="U4885">
        <v>1.8440000000000001</v>
      </c>
      <c r="V4885">
        <v>-1.4752000000000001E-3</v>
      </c>
      <c r="W4885" t="s">
        <v>39</v>
      </c>
      <c r="X4885" s="4">
        <f>IF(bot_orders[[#This Row],[side]]="sell", bot_orders[[#This Row],[accFillSz]]*bot_orders[[#This Row],[avgPx]] + bot_orders[[#This Row],[fee]], -bot_orders[[#This Row],[accFillSz]]*bot_orders[[#This Row],[avgPx]])</f>
        <v>-1.3592124000000001</v>
      </c>
      <c r="Y4885" s="4">
        <f>IF(bot_orders[[#This Row],[side]]="buy", bot_orders[[#This Row],[accFillSz]] + bot_orders[[#This Row],[fee]], -bot_orders[[#This Row],[accFillSz]])</f>
        <v>1.8425248000000001</v>
      </c>
      <c r="Z4885" s="4">
        <f>IF(bot_orders[[#This Row],[side]]="sell",bot_orders[[#This Row],[accFillSz]]*bot_orders[[#This Row],[avgPx]]+bot_orders[[#This Row],[fee]], 0)</f>
        <v>0</v>
      </c>
      <c r="AA4885" s="4">
        <f>IF(bot_orders[[#This Row],[side]]="sell",-bot_orders[[#This Row],[accFillSz]],bot_orders[[#This Row],[accFillSz]]+bot_orders[[#This Row],[fee]])</f>
        <v>1.8425248000000001</v>
      </c>
      <c r="AB4885">
        <v>0</v>
      </c>
      <c r="AC4885" t="s">
        <v>38</v>
      </c>
      <c r="AD4885">
        <v>0</v>
      </c>
      <c r="AE4885" t="s">
        <v>40</v>
      </c>
      <c r="AF4885" t="s">
        <v>41</v>
      </c>
      <c r="AG4885" t="s">
        <v>42</v>
      </c>
      <c r="AH4885" t="s">
        <v>28</v>
      </c>
      <c r="AI4885">
        <v>1.8425248000000001</v>
      </c>
      <c r="AJ4885">
        <v>-1.3592124000000001</v>
      </c>
    </row>
    <row r="4886" spans="1:36" x14ac:dyDescent="0.3">
      <c r="A4886">
        <v>4620</v>
      </c>
      <c r="B4886" t="s">
        <v>302</v>
      </c>
      <c r="C4886" t="s">
        <v>28</v>
      </c>
      <c r="D4886" t="s">
        <v>29</v>
      </c>
      <c r="E4886" t="s">
        <v>30</v>
      </c>
      <c r="F4886" t="s">
        <v>31</v>
      </c>
      <c r="G4886" t="s">
        <v>3212</v>
      </c>
      <c r="H4886" t="s">
        <v>13438</v>
      </c>
      <c r="I4886" s="4" t="s">
        <v>13439</v>
      </c>
      <c r="J4886" s="1">
        <f>((((bot_orders[[#This Row],[cTime]]/ 1000)+3*3600) / 86400) + DATE(1970,1,1))</f>
        <v>45776.424277280094</v>
      </c>
      <c r="K4886" s="4" t="s">
        <v>13440</v>
      </c>
      <c r="L4886" s="1">
        <f>((((bot_orders[[#This Row],[uTime]]/ 1000)+3*3600) / 86400) + DATE(1970,1,1))</f>
        <v>45776.431387731485</v>
      </c>
      <c r="M4886" t="s">
        <v>34</v>
      </c>
      <c r="N4886" t="s">
        <v>28</v>
      </c>
      <c r="O4886" t="s">
        <v>35</v>
      </c>
      <c r="P4886">
        <v>1.8420000000000001</v>
      </c>
      <c r="Q4886" t="s">
        <v>36</v>
      </c>
      <c r="R4886" t="s">
        <v>37</v>
      </c>
      <c r="S4886">
        <v>0.74019999999999997</v>
      </c>
      <c r="T4886">
        <v>0.74019999999999997</v>
      </c>
      <c r="U4886">
        <v>1.8420000000000001</v>
      </c>
      <c r="V4886">
        <v>-1.0907587000000001E-3</v>
      </c>
      <c r="W4886" t="s">
        <v>38</v>
      </c>
      <c r="X4886" s="4">
        <f>IF(bot_orders[[#This Row],[side]]="sell", bot_orders[[#This Row],[accFillSz]]*bot_orders[[#This Row],[avgPx]] + bot_orders[[#This Row],[fee]], -bot_orders[[#This Row],[accFillSz]]*bot_orders[[#This Row],[avgPx]])</f>
        <v>1.3623576413</v>
      </c>
      <c r="Y4886" s="4">
        <f>IF(bot_orders[[#This Row],[side]]="buy", bot_orders[[#This Row],[accFillSz]] + bot_orders[[#This Row],[fee]], -bot_orders[[#This Row],[accFillSz]])</f>
        <v>-1.8420000000000001</v>
      </c>
      <c r="Z4886" s="4">
        <f>IF(bot_orders[[#This Row],[side]]="sell",bot_orders[[#This Row],[accFillSz]]*bot_orders[[#This Row],[avgPx]]+bot_orders[[#This Row],[fee]], 0)</f>
        <v>1.3623576413</v>
      </c>
      <c r="AA4886" s="4">
        <f>IF(bot_orders[[#This Row],[side]]="sell",-bot_orders[[#This Row],[accFillSz]],bot_orders[[#This Row],[accFillSz]]+bot_orders[[#This Row],[fee]])</f>
        <v>-1.8420000000000001</v>
      </c>
      <c r="AB4886">
        <v>0</v>
      </c>
      <c r="AC4886" t="s">
        <v>39</v>
      </c>
      <c r="AD4886">
        <v>0</v>
      </c>
      <c r="AE4886" t="s">
        <v>40</v>
      </c>
      <c r="AF4886" t="s">
        <v>41</v>
      </c>
      <c r="AG4886" t="s">
        <v>42</v>
      </c>
      <c r="AH4886" t="s">
        <v>28</v>
      </c>
      <c r="AI4886">
        <v>-1.8420000000000001</v>
      </c>
      <c r="AJ4886">
        <v>1.3623576399999999</v>
      </c>
    </row>
    <row r="4887" spans="1:36" x14ac:dyDescent="0.3">
      <c r="A4887">
        <v>4622</v>
      </c>
      <c r="B4887" t="s">
        <v>302</v>
      </c>
      <c r="C4887" t="s">
        <v>28</v>
      </c>
      <c r="D4887" t="s">
        <v>29</v>
      </c>
      <c r="E4887" t="s">
        <v>30</v>
      </c>
      <c r="F4887" t="s">
        <v>31</v>
      </c>
      <c r="G4887" t="s">
        <v>3214</v>
      </c>
      <c r="H4887" t="s">
        <v>13441</v>
      </c>
      <c r="I4887" s="4" t="s">
        <v>13442</v>
      </c>
      <c r="J4887" s="1">
        <f>((((bot_orders[[#This Row],[cTime]]/ 1000)+3*3600) / 86400) + DATE(1970,1,1))</f>
        <v>45776.43138775463</v>
      </c>
      <c r="K4887" s="4" t="s">
        <v>13443</v>
      </c>
      <c r="L4887" s="1">
        <f>((((bot_orders[[#This Row],[uTime]]/ 1000)+3*3600) / 86400) + DATE(1970,1,1))</f>
        <v>45776.433471400465</v>
      </c>
      <c r="M4887" t="s">
        <v>34</v>
      </c>
      <c r="N4887" t="s">
        <v>28</v>
      </c>
      <c r="O4887" t="s">
        <v>35</v>
      </c>
      <c r="P4887">
        <v>1.8440000000000001</v>
      </c>
      <c r="Q4887" t="s">
        <v>36</v>
      </c>
      <c r="R4887" t="s">
        <v>55</v>
      </c>
      <c r="S4887">
        <v>0.73709999999999998</v>
      </c>
      <c r="T4887">
        <v>0.73709999999999998</v>
      </c>
      <c r="U4887">
        <v>1.8440000000000001</v>
      </c>
      <c r="V4887">
        <v>-1.4752000000000001E-3</v>
      </c>
      <c r="W4887" t="s">
        <v>39</v>
      </c>
      <c r="X4887" s="4">
        <f>IF(bot_orders[[#This Row],[side]]="sell", bot_orders[[#This Row],[accFillSz]]*bot_orders[[#This Row],[avgPx]] + bot_orders[[#This Row],[fee]], -bot_orders[[#This Row],[accFillSz]]*bot_orders[[#This Row],[avgPx]])</f>
        <v>-1.3592124000000001</v>
      </c>
      <c r="Y4887" s="4">
        <f>IF(bot_orders[[#This Row],[side]]="buy", bot_orders[[#This Row],[accFillSz]] + bot_orders[[#This Row],[fee]], -bot_orders[[#This Row],[accFillSz]])</f>
        <v>1.8425248000000001</v>
      </c>
      <c r="Z4887" s="4">
        <f>IF(bot_orders[[#This Row],[side]]="sell",bot_orders[[#This Row],[accFillSz]]*bot_orders[[#This Row],[avgPx]]+bot_orders[[#This Row],[fee]], 0)</f>
        <v>0</v>
      </c>
      <c r="AA4887" s="4">
        <f>IF(bot_orders[[#This Row],[side]]="sell",-bot_orders[[#This Row],[accFillSz]],bot_orders[[#This Row],[accFillSz]]+bot_orders[[#This Row],[fee]])</f>
        <v>1.8425248000000001</v>
      </c>
      <c r="AB4887">
        <v>0</v>
      </c>
      <c r="AC4887" t="s">
        <v>38</v>
      </c>
      <c r="AD4887">
        <v>0</v>
      </c>
      <c r="AE4887" t="s">
        <v>40</v>
      </c>
      <c r="AF4887" t="s">
        <v>41</v>
      </c>
      <c r="AG4887" t="s">
        <v>42</v>
      </c>
      <c r="AH4887" t="s">
        <v>28</v>
      </c>
      <c r="AI4887">
        <v>1.8425248000000001</v>
      </c>
      <c r="AJ4887">
        <v>-1.3592124000000001</v>
      </c>
    </row>
    <row r="4888" spans="1:36" x14ac:dyDescent="0.3">
      <c r="A4888">
        <v>4623</v>
      </c>
      <c r="B4888" t="s">
        <v>302</v>
      </c>
      <c r="C4888" t="s">
        <v>28</v>
      </c>
      <c r="D4888" t="s">
        <v>29</v>
      </c>
      <c r="E4888" t="s">
        <v>30</v>
      </c>
      <c r="F4888" t="s">
        <v>31</v>
      </c>
      <c r="G4888" t="s">
        <v>3214</v>
      </c>
      <c r="H4888" t="s">
        <v>13444</v>
      </c>
      <c r="I4888" s="4" t="s">
        <v>13445</v>
      </c>
      <c r="J4888" s="1">
        <f>((((bot_orders[[#This Row],[cTime]]/ 1000)+3*3600) / 86400) + DATE(1970,1,1))</f>
        <v>45776.433471412034</v>
      </c>
      <c r="K4888" s="4" t="s">
        <v>13446</v>
      </c>
      <c r="L4888" s="1">
        <f>((((bot_orders[[#This Row],[uTime]]/ 1000)+3*3600) / 86400) + DATE(1970,1,1))</f>
        <v>45776.439140821763</v>
      </c>
      <c r="M4888" t="s">
        <v>34</v>
      </c>
      <c r="N4888" t="s">
        <v>28</v>
      </c>
      <c r="O4888" t="s">
        <v>35</v>
      </c>
      <c r="P4888">
        <v>1.8420000000000001</v>
      </c>
      <c r="Q4888" t="s">
        <v>36</v>
      </c>
      <c r="R4888" t="s">
        <v>37</v>
      </c>
      <c r="S4888">
        <v>0.74019999999999997</v>
      </c>
      <c r="T4888">
        <v>0.74019999999999997</v>
      </c>
      <c r="U4888">
        <v>1.8420000000000001</v>
      </c>
      <c r="V4888">
        <v>-1.0907587000000001E-3</v>
      </c>
      <c r="W4888" t="s">
        <v>38</v>
      </c>
      <c r="X4888" s="4">
        <f>IF(bot_orders[[#This Row],[side]]="sell", bot_orders[[#This Row],[accFillSz]]*bot_orders[[#This Row],[avgPx]] + bot_orders[[#This Row],[fee]], -bot_orders[[#This Row],[accFillSz]]*bot_orders[[#This Row],[avgPx]])</f>
        <v>1.3623576413</v>
      </c>
      <c r="Y4888" s="4">
        <f>IF(bot_orders[[#This Row],[side]]="buy", bot_orders[[#This Row],[accFillSz]] + bot_orders[[#This Row],[fee]], -bot_orders[[#This Row],[accFillSz]])</f>
        <v>-1.8420000000000001</v>
      </c>
      <c r="Z4888" s="4">
        <f>IF(bot_orders[[#This Row],[side]]="sell",bot_orders[[#This Row],[accFillSz]]*bot_orders[[#This Row],[avgPx]]+bot_orders[[#This Row],[fee]], 0)</f>
        <v>1.3623576413</v>
      </c>
      <c r="AA4888" s="4">
        <f>IF(bot_orders[[#This Row],[side]]="sell",-bot_orders[[#This Row],[accFillSz]],bot_orders[[#This Row],[accFillSz]]+bot_orders[[#This Row],[fee]])</f>
        <v>-1.8420000000000001</v>
      </c>
      <c r="AB4888">
        <v>0</v>
      </c>
      <c r="AC4888" t="s">
        <v>39</v>
      </c>
      <c r="AD4888">
        <v>0</v>
      </c>
      <c r="AE4888" t="s">
        <v>40</v>
      </c>
      <c r="AF4888" t="s">
        <v>41</v>
      </c>
      <c r="AG4888" t="s">
        <v>42</v>
      </c>
      <c r="AH4888" t="s">
        <v>28</v>
      </c>
      <c r="AI4888">
        <v>-1.8420000000000001</v>
      </c>
      <c r="AJ4888">
        <v>1.3623576399999999</v>
      </c>
    </row>
    <row r="4889" spans="1:36" x14ac:dyDescent="0.3">
      <c r="A4889">
        <v>4624</v>
      </c>
      <c r="B4889" t="s">
        <v>302</v>
      </c>
      <c r="C4889" t="s">
        <v>28</v>
      </c>
      <c r="D4889" t="s">
        <v>29</v>
      </c>
      <c r="E4889" t="s">
        <v>30</v>
      </c>
      <c r="F4889" t="s">
        <v>31</v>
      </c>
      <c r="G4889" t="s">
        <v>3201</v>
      </c>
      <c r="H4889" t="s">
        <v>13447</v>
      </c>
      <c r="I4889" s="4" t="s">
        <v>13448</v>
      </c>
      <c r="J4889" s="1">
        <f>((((bot_orders[[#This Row],[cTime]]/ 1000)+3*3600) / 86400) + DATE(1970,1,1))</f>
        <v>45776.439140844908</v>
      </c>
      <c r="K4889" s="4" t="s">
        <v>13449</v>
      </c>
      <c r="L4889" s="1">
        <f>((((bot_orders[[#This Row],[uTime]]/ 1000)+3*3600) / 86400) + DATE(1970,1,1))</f>
        <v>45776.478596238427</v>
      </c>
      <c r="M4889" t="s">
        <v>34</v>
      </c>
      <c r="N4889" t="s">
        <v>28</v>
      </c>
      <c r="O4889" t="s">
        <v>35</v>
      </c>
      <c r="P4889">
        <v>1.8440000000000001</v>
      </c>
      <c r="Q4889" t="s">
        <v>36</v>
      </c>
      <c r="R4889" t="s">
        <v>55</v>
      </c>
      <c r="S4889">
        <v>0.73709999999999998</v>
      </c>
      <c r="T4889">
        <v>0.73709999999999998</v>
      </c>
      <c r="U4889">
        <v>1.8440000000000001</v>
      </c>
      <c r="V4889">
        <v>-1.4752000000000001E-3</v>
      </c>
      <c r="W4889" t="s">
        <v>39</v>
      </c>
      <c r="X4889" s="4">
        <f>IF(bot_orders[[#This Row],[side]]="sell", bot_orders[[#This Row],[accFillSz]]*bot_orders[[#This Row],[avgPx]] + bot_orders[[#This Row],[fee]], -bot_orders[[#This Row],[accFillSz]]*bot_orders[[#This Row],[avgPx]])</f>
        <v>-1.3592124000000001</v>
      </c>
      <c r="Y4889" s="4">
        <f>IF(bot_orders[[#This Row],[side]]="buy", bot_orders[[#This Row],[accFillSz]] + bot_orders[[#This Row],[fee]], -bot_orders[[#This Row],[accFillSz]])</f>
        <v>1.8425248000000001</v>
      </c>
      <c r="Z4889" s="4">
        <f>IF(bot_orders[[#This Row],[side]]="sell",bot_orders[[#This Row],[accFillSz]]*bot_orders[[#This Row],[avgPx]]+bot_orders[[#This Row],[fee]], 0)</f>
        <v>0</v>
      </c>
      <c r="AA4889" s="4">
        <f>IF(bot_orders[[#This Row],[side]]="sell",-bot_orders[[#This Row],[accFillSz]],bot_orders[[#This Row],[accFillSz]]+bot_orders[[#This Row],[fee]])</f>
        <v>1.8425248000000001</v>
      </c>
      <c r="AB4889">
        <v>0</v>
      </c>
      <c r="AC4889" t="s">
        <v>38</v>
      </c>
      <c r="AD4889">
        <v>0</v>
      </c>
      <c r="AE4889" t="s">
        <v>40</v>
      </c>
      <c r="AF4889" t="s">
        <v>41</v>
      </c>
      <c r="AG4889" t="s">
        <v>42</v>
      </c>
      <c r="AH4889" t="s">
        <v>28</v>
      </c>
      <c r="AI4889">
        <v>1.8425248000000001</v>
      </c>
      <c r="AJ4889">
        <v>-1.3592124000000001</v>
      </c>
    </row>
    <row r="4890" spans="1:36" x14ac:dyDescent="0.3">
      <c r="A4890">
        <v>4626</v>
      </c>
      <c r="B4890" t="s">
        <v>302</v>
      </c>
      <c r="C4890" t="s">
        <v>28</v>
      </c>
      <c r="D4890" t="s">
        <v>29</v>
      </c>
      <c r="E4890" t="s">
        <v>30</v>
      </c>
      <c r="F4890" t="s">
        <v>31</v>
      </c>
      <c r="G4890" t="s">
        <v>3204</v>
      </c>
      <c r="H4890" t="s">
        <v>13450</v>
      </c>
      <c r="I4890" s="4" t="s">
        <v>13451</v>
      </c>
      <c r="J4890" s="1">
        <f>((((bot_orders[[#This Row],[cTime]]/ 1000)+3*3600) / 86400) + DATE(1970,1,1))</f>
        <v>45776.458657881944</v>
      </c>
      <c r="K4890" s="4" t="s">
        <v>13452</v>
      </c>
      <c r="L4890" s="1">
        <f>((((bot_orders[[#This Row],[uTime]]/ 1000)+3*3600) / 86400) + DATE(1970,1,1))</f>
        <v>45776.461407766205</v>
      </c>
      <c r="M4890" t="s">
        <v>34</v>
      </c>
      <c r="N4890" t="s">
        <v>28</v>
      </c>
      <c r="O4890" t="s">
        <v>35</v>
      </c>
      <c r="P4890">
        <v>1.8440000000000001</v>
      </c>
      <c r="Q4890" t="s">
        <v>36</v>
      </c>
      <c r="R4890" t="s">
        <v>55</v>
      </c>
      <c r="S4890">
        <v>0.74019999999999997</v>
      </c>
      <c r="T4890">
        <v>0.74019999999999997</v>
      </c>
      <c r="U4890">
        <v>1.8440000000000001</v>
      </c>
      <c r="V4890">
        <v>-1.4752000000000001E-3</v>
      </c>
      <c r="W4890" t="s">
        <v>39</v>
      </c>
      <c r="X4890" s="4">
        <f>IF(bot_orders[[#This Row],[side]]="sell", bot_orders[[#This Row],[accFillSz]]*bot_orders[[#This Row],[avgPx]] + bot_orders[[#This Row],[fee]], -bot_orders[[#This Row],[accFillSz]]*bot_orders[[#This Row],[avgPx]])</f>
        <v>-1.3649287999999999</v>
      </c>
      <c r="Y4890" s="4">
        <f>IF(bot_orders[[#This Row],[side]]="buy", bot_orders[[#This Row],[accFillSz]] + bot_orders[[#This Row],[fee]], -bot_orders[[#This Row],[accFillSz]])</f>
        <v>1.8425248000000001</v>
      </c>
      <c r="Z4890" s="4">
        <f>IF(bot_orders[[#This Row],[side]]="sell",bot_orders[[#This Row],[accFillSz]]*bot_orders[[#This Row],[avgPx]]+bot_orders[[#This Row],[fee]], 0)</f>
        <v>0</v>
      </c>
      <c r="AA4890" s="4">
        <f>IF(bot_orders[[#This Row],[side]]="sell",-bot_orders[[#This Row],[accFillSz]],bot_orders[[#This Row],[accFillSz]]+bot_orders[[#This Row],[fee]])</f>
        <v>1.8425248000000001</v>
      </c>
      <c r="AB4890">
        <v>0</v>
      </c>
      <c r="AC4890" t="s">
        <v>38</v>
      </c>
      <c r="AD4890">
        <v>0</v>
      </c>
      <c r="AE4890" t="s">
        <v>40</v>
      </c>
      <c r="AF4890" t="s">
        <v>41</v>
      </c>
      <c r="AG4890" t="s">
        <v>42</v>
      </c>
      <c r="AH4890" t="s">
        <v>28</v>
      </c>
      <c r="AI4890">
        <v>1.8425248000000001</v>
      </c>
      <c r="AJ4890">
        <v>-1.3649287999999999</v>
      </c>
    </row>
    <row r="4891" spans="1:36" x14ac:dyDescent="0.3">
      <c r="A4891">
        <v>4627</v>
      </c>
      <c r="B4891" t="s">
        <v>302</v>
      </c>
      <c r="C4891" t="s">
        <v>28</v>
      </c>
      <c r="D4891" t="s">
        <v>29</v>
      </c>
      <c r="E4891" t="s">
        <v>30</v>
      </c>
      <c r="F4891" t="s">
        <v>31</v>
      </c>
      <c r="G4891" t="s">
        <v>3204</v>
      </c>
      <c r="H4891" t="s">
        <v>13453</v>
      </c>
      <c r="I4891" s="4" t="s">
        <v>13454</v>
      </c>
      <c r="J4891" s="1">
        <f>((((bot_orders[[#This Row],[cTime]]/ 1000)+3*3600) / 86400) + DATE(1970,1,1))</f>
        <v>45776.461407789349</v>
      </c>
      <c r="K4891" s="4" t="s">
        <v>13455</v>
      </c>
      <c r="L4891" s="1">
        <f>((((bot_orders[[#This Row],[uTime]]/ 1000)+3*3600) / 86400) + DATE(1970,1,1))</f>
        <v>45776.468452847221</v>
      </c>
      <c r="M4891" t="s">
        <v>34</v>
      </c>
      <c r="N4891" t="s">
        <v>28</v>
      </c>
      <c r="O4891" t="s">
        <v>35</v>
      </c>
      <c r="P4891">
        <v>1.8420000000000001</v>
      </c>
      <c r="Q4891" t="s">
        <v>36</v>
      </c>
      <c r="R4891" t="s">
        <v>37</v>
      </c>
      <c r="S4891">
        <v>0.74339999999999995</v>
      </c>
      <c r="T4891">
        <v>0.74339999999999995</v>
      </c>
      <c r="U4891">
        <v>1.8420000000000001</v>
      </c>
      <c r="V4891">
        <v>-1.0954742E-3</v>
      </c>
      <c r="W4891" t="s">
        <v>38</v>
      </c>
      <c r="X4891" s="4">
        <f>IF(bot_orders[[#This Row],[side]]="sell", bot_orders[[#This Row],[accFillSz]]*bot_orders[[#This Row],[avgPx]] + bot_orders[[#This Row],[fee]], -bot_orders[[#This Row],[accFillSz]]*bot_orders[[#This Row],[avgPx]])</f>
        <v>1.3682473257999999</v>
      </c>
      <c r="Y4891" s="4">
        <f>IF(bot_orders[[#This Row],[side]]="buy", bot_orders[[#This Row],[accFillSz]] + bot_orders[[#This Row],[fee]], -bot_orders[[#This Row],[accFillSz]])</f>
        <v>-1.8420000000000001</v>
      </c>
      <c r="Z4891" s="4">
        <f>IF(bot_orders[[#This Row],[side]]="sell",bot_orders[[#This Row],[accFillSz]]*bot_orders[[#This Row],[avgPx]]+bot_orders[[#This Row],[fee]], 0)</f>
        <v>1.3682473257999999</v>
      </c>
      <c r="AA4891" s="4">
        <f>IF(bot_orders[[#This Row],[side]]="sell",-bot_orders[[#This Row],[accFillSz]],bot_orders[[#This Row],[accFillSz]]+bot_orders[[#This Row],[fee]])</f>
        <v>-1.8420000000000001</v>
      </c>
      <c r="AB4891">
        <v>0</v>
      </c>
      <c r="AC4891" t="s">
        <v>39</v>
      </c>
      <c r="AD4891">
        <v>0</v>
      </c>
      <c r="AE4891" t="s">
        <v>40</v>
      </c>
      <c r="AF4891" t="s">
        <v>41</v>
      </c>
      <c r="AG4891" t="s">
        <v>42</v>
      </c>
      <c r="AH4891" t="s">
        <v>28</v>
      </c>
      <c r="AI4891">
        <v>-1.8420000000000001</v>
      </c>
      <c r="AJ4891">
        <v>1.36824733</v>
      </c>
    </row>
    <row r="4892" spans="1:36" x14ac:dyDescent="0.3">
      <c r="A4892">
        <v>4628</v>
      </c>
      <c r="B4892" t="s">
        <v>302</v>
      </c>
      <c r="C4892" t="s">
        <v>28</v>
      </c>
      <c r="D4892" t="s">
        <v>29</v>
      </c>
      <c r="E4892" t="s">
        <v>30</v>
      </c>
      <c r="F4892" t="s">
        <v>31</v>
      </c>
      <c r="G4892" t="s">
        <v>3219</v>
      </c>
      <c r="H4892" t="s">
        <v>13456</v>
      </c>
      <c r="I4892" s="4" t="s">
        <v>13457</v>
      </c>
      <c r="J4892" s="1">
        <f>((((bot_orders[[#This Row],[cTime]]/ 1000)+3*3600) / 86400) + DATE(1970,1,1))</f>
        <v>45776.468452870373</v>
      </c>
      <c r="K4892" s="4" t="s">
        <v>13458</v>
      </c>
      <c r="L4892" s="1">
        <f>((((bot_orders[[#This Row],[uTime]]/ 1000)+3*3600) / 86400) + DATE(1970,1,1))</f>
        <v>45776.475694050925</v>
      </c>
      <c r="M4892" t="s">
        <v>34</v>
      </c>
      <c r="N4892" t="s">
        <v>28</v>
      </c>
      <c r="O4892" t="s">
        <v>35</v>
      </c>
      <c r="P4892">
        <v>1.8440000000000001</v>
      </c>
      <c r="Q4892" t="s">
        <v>36</v>
      </c>
      <c r="R4892" t="s">
        <v>55</v>
      </c>
      <c r="S4892">
        <v>0.74019999999999997</v>
      </c>
      <c r="T4892">
        <v>0.74019999999999997</v>
      </c>
      <c r="U4892">
        <v>1.8440000000000001</v>
      </c>
      <c r="V4892">
        <v>-1.4752000000000001E-3</v>
      </c>
      <c r="W4892" t="s">
        <v>39</v>
      </c>
      <c r="X4892" s="4">
        <f>IF(bot_orders[[#This Row],[side]]="sell", bot_orders[[#This Row],[accFillSz]]*bot_orders[[#This Row],[avgPx]] + bot_orders[[#This Row],[fee]], -bot_orders[[#This Row],[accFillSz]]*bot_orders[[#This Row],[avgPx]])</f>
        <v>-1.3649287999999999</v>
      </c>
      <c r="Y4892" s="4">
        <f>IF(bot_orders[[#This Row],[side]]="buy", bot_orders[[#This Row],[accFillSz]] + bot_orders[[#This Row],[fee]], -bot_orders[[#This Row],[accFillSz]])</f>
        <v>1.8425248000000001</v>
      </c>
      <c r="Z4892" s="4">
        <f>IF(bot_orders[[#This Row],[side]]="sell",bot_orders[[#This Row],[accFillSz]]*bot_orders[[#This Row],[avgPx]]+bot_orders[[#This Row],[fee]], 0)</f>
        <v>0</v>
      </c>
      <c r="AA4892" s="4">
        <f>IF(bot_orders[[#This Row],[side]]="sell",-bot_orders[[#This Row],[accFillSz]],bot_orders[[#This Row],[accFillSz]]+bot_orders[[#This Row],[fee]])</f>
        <v>1.8425248000000001</v>
      </c>
      <c r="AB4892">
        <v>0</v>
      </c>
      <c r="AC4892" t="s">
        <v>38</v>
      </c>
      <c r="AD4892">
        <v>0</v>
      </c>
      <c r="AE4892" t="s">
        <v>40</v>
      </c>
      <c r="AF4892" t="s">
        <v>41</v>
      </c>
      <c r="AG4892" t="s">
        <v>42</v>
      </c>
      <c r="AH4892" t="s">
        <v>28</v>
      </c>
      <c r="AI4892">
        <v>1.8425248000000001</v>
      </c>
      <c r="AJ4892">
        <v>-1.3649287999999999</v>
      </c>
    </row>
    <row r="4893" spans="1:36" x14ac:dyDescent="0.3">
      <c r="A4893">
        <v>4629</v>
      </c>
      <c r="B4893" t="s">
        <v>302</v>
      </c>
      <c r="C4893" t="s">
        <v>28</v>
      </c>
      <c r="D4893" t="s">
        <v>29</v>
      </c>
      <c r="E4893" t="s">
        <v>30</v>
      </c>
      <c r="F4893" t="s">
        <v>31</v>
      </c>
      <c r="G4893" t="s">
        <v>3197</v>
      </c>
      <c r="H4893" t="s">
        <v>13459</v>
      </c>
      <c r="I4893" s="4" t="s">
        <v>13460</v>
      </c>
      <c r="J4893" s="1">
        <f>((((bot_orders[[#This Row],[cTime]]/ 1000)+3*3600) / 86400) + DATE(1970,1,1))</f>
        <v>45776.48155542824</v>
      </c>
      <c r="K4893" s="4" t="s">
        <v>13461</v>
      </c>
      <c r="L4893" s="1">
        <f>((((bot_orders[[#This Row],[uTime]]/ 1000)+3*3600) / 86400) + DATE(1970,1,1))</f>
        <v>45776.489663842593</v>
      </c>
      <c r="M4893" t="s">
        <v>34</v>
      </c>
      <c r="N4893" t="s">
        <v>28</v>
      </c>
      <c r="O4893" t="s">
        <v>35</v>
      </c>
      <c r="P4893">
        <v>1.8420000000000001</v>
      </c>
      <c r="Q4893" t="s">
        <v>36</v>
      </c>
      <c r="R4893" t="s">
        <v>37</v>
      </c>
      <c r="S4893">
        <v>0.73709999999999998</v>
      </c>
      <c r="T4893">
        <v>0.73709999999999998</v>
      </c>
      <c r="U4893">
        <v>1.8420000000000001</v>
      </c>
      <c r="V4893">
        <v>-1.0861906000000001E-3</v>
      </c>
      <c r="W4893" t="s">
        <v>38</v>
      </c>
      <c r="X4893" s="4">
        <f>IF(bot_orders[[#This Row],[side]]="sell", bot_orders[[#This Row],[accFillSz]]*bot_orders[[#This Row],[avgPx]] + bot_orders[[#This Row],[fee]], -bot_orders[[#This Row],[accFillSz]]*bot_orders[[#This Row],[avgPx]])</f>
        <v>1.3566520094000001</v>
      </c>
      <c r="Y4893" s="4">
        <f>IF(bot_orders[[#This Row],[side]]="buy", bot_orders[[#This Row],[accFillSz]] + bot_orders[[#This Row],[fee]], -bot_orders[[#This Row],[accFillSz]])</f>
        <v>-1.8420000000000001</v>
      </c>
      <c r="Z4893" s="4">
        <f>IF(bot_orders[[#This Row],[side]]="sell",bot_orders[[#This Row],[accFillSz]]*bot_orders[[#This Row],[avgPx]]+bot_orders[[#This Row],[fee]], 0)</f>
        <v>1.3566520094000001</v>
      </c>
      <c r="AA4893" s="4">
        <f>IF(bot_orders[[#This Row],[side]]="sell",-bot_orders[[#This Row],[accFillSz]],bot_orders[[#This Row],[accFillSz]]+bot_orders[[#This Row],[fee]])</f>
        <v>-1.8420000000000001</v>
      </c>
      <c r="AB4893">
        <v>0</v>
      </c>
      <c r="AC4893" t="s">
        <v>39</v>
      </c>
      <c r="AD4893">
        <v>0</v>
      </c>
      <c r="AE4893" t="s">
        <v>40</v>
      </c>
      <c r="AF4893" t="s">
        <v>41</v>
      </c>
      <c r="AG4893" t="s">
        <v>42</v>
      </c>
      <c r="AH4893" t="s">
        <v>28</v>
      </c>
      <c r="AI4893">
        <v>-1.8420000000000001</v>
      </c>
      <c r="AJ4893">
        <v>1.3566520099999999</v>
      </c>
    </row>
    <row r="4894" spans="1:36" x14ac:dyDescent="0.3">
      <c r="A4894">
        <v>4630</v>
      </c>
      <c r="B4894" t="s">
        <v>302</v>
      </c>
      <c r="C4894" t="s">
        <v>28</v>
      </c>
      <c r="D4894" t="s">
        <v>29</v>
      </c>
      <c r="E4894" t="s">
        <v>30</v>
      </c>
      <c r="F4894" t="s">
        <v>31</v>
      </c>
      <c r="G4894" t="s">
        <v>3227</v>
      </c>
      <c r="H4894" t="s">
        <v>13462</v>
      </c>
      <c r="I4894" s="4" t="s">
        <v>13463</v>
      </c>
      <c r="J4894" s="1">
        <f>((((bot_orders[[#This Row],[cTime]]/ 1000)+3*3600) / 86400) + DATE(1970,1,1))</f>
        <v>45776.489663865737</v>
      </c>
      <c r="K4894" s="4" t="s">
        <v>13464</v>
      </c>
      <c r="L4894" s="1">
        <f>((((bot_orders[[#This Row],[uTime]]/ 1000)+3*3600) / 86400) + DATE(1970,1,1))</f>
        <v>45776.495827951388</v>
      </c>
      <c r="M4894" t="s">
        <v>34</v>
      </c>
      <c r="N4894" t="s">
        <v>28</v>
      </c>
      <c r="O4894" t="s">
        <v>35</v>
      </c>
      <c r="P4894">
        <v>1.8440000000000001</v>
      </c>
      <c r="Q4894" t="s">
        <v>36</v>
      </c>
      <c r="R4894" t="s">
        <v>55</v>
      </c>
      <c r="S4894">
        <v>0.7339</v>
      </c>
      <c r="T4894">
        <v>0.7339</v>
      </c>
      <c r="U4894">
        <v>1.8440000000000001</v>
      </c>
      <c r="V4894">
        <v>-1.4752000000000001E-3</v>
      </c>
      <c r="W4894" t="s">
        <v>39</v>
      </c>
      <c r="X4894" s="4">
        <f>IF(bot_orders[[#This Row],[side]]="sell", bot_orders[[#This Row],[accFillSz]]*bot_orders[[#This Row],[avgPx]] + bot_orders[[#This Row],[fee]], -bot_orders[[#This Row],[accFillSz]]*bot_orders[[#This Row],[avgPx]])</f>
        <v>-1.3533116000000001</v>
      </c>
      <c r="Y4894" s="4">
        <f>IF(bot_orders[[#This Row],[side]]="buy", bot_orders[[#This Row],[accFillSz]] + bot_orders[[#This Row],[fee]], -bot_orders[[#This Row],[accFillSz]])</f>
        <v>1.8425248000000001</v>
      </c>
      <c r="Z4894" s="4">
        <f>IF(bot_orders[[#This Row],[side]]="sell",bot_orders[[#This Row],[accFillSz]]*bot_orders[[#This Row],[avgPx]]+bot_orders[[#This Row],[fee]], 0)</f>
        <v>0</v>
      </c>
      <c r="AA4894" s="4">
        <f>IF(bot_orders[[#This Row],[side]]="sell",-bot_orders[[#This Row],[accFillSz]],bot_orders[[#This Row],[accFillSz]]+bot_orders[[#This Row],[fee]])</f>
        <v>1.8425248000000001</v>
      </c>
      <c r="AB4894">
        <v>0</v>
      </c>
      <c r="AC4894" t="s">
        <v>38</v>
      </c>
      <c r="AD4894">
        <v>0</v>
      </c>
      <c r="AE4894" t="s">
        <v>40</v>
      </c>
      <c r="AF4894" t="s">
        <v>41</v>
      </c>
      <c r="AG4894" t="s">
        <v>42</v>
      </c>
      <c r="AH4894" t="s">
        <v>28</v>
      </c>
      <c r="AI4894">
        <v>1.8425248000000001</v>
      </c>
      <c r="AJ4894">
        <v>-1.3533116000000001</v>
      </c>
    </row>
    <row r="4895" spans="1:36" x14ac:dyDescent="0.3">
      <c r="A4895">
        <v>4631</v>
      </c>
      <c r="B4895" t="s">
        <v>302</v>
      </c>
      <c r="C4895" t="s">
        <v>28</v>
      </c>
      <c r="D4895" t="s">
        <v>29</v>
      </c>
      <c r="E4895" t="s">
        <v>30</v>
      </c>
      <c r="F4895" t="s">
        <v>31</v>
      </c>
      <c r="G4895" t="s">
        <v>3227</v>
      </c>
      <c r="H4895" t="s">
        <v>13465</v>
      </c>
      <c r="I4895" s="4" t="s">
        <v>13466</v>
      </c>
      <c r="J4895" s="1">
        <f>((((bot_orders[[#This Row],[cTime]]/ 1000)+3*3600) / 86400) + DATE(1970,1,1))</f>
        <v>45776.495827962965</v>
      </c>
      <c r="K4895" s="4" t="s">
        <v>13467</v>
      </c>
      <c r="L4895" s="1">
        <f>((((bot_orders[[#This Row],[uTime]]/ 1000)+3*3600) / 86400) + DATE(1970,1,1))</f>
        <v>45776.499498229168</v>
      </c>
      <c r="M4895" t="s">
        <v>34</v>
      </c>
      <c r="N4895" t="s">
        <v>28</v>
      </c>
      <c r="O4895" t="s">
        <v>35</v>
      </c>
      <c r="P4895">
        <v>1.8420000000000001</v>
      </c>
      <c r="Q4895" t="s">
        <v>36</v>
      </c>
      <c r="R4895" t="s">
        <v>37</v>
      </c>
      <c r="S4895">
        <v>0.73709999999999998</v>
      </c>
      <c r="T4895">
        <v>0.73709999999999998</v>
      </c>
      <c r="U4895">
        <v>1.8420000000000001</v>
      </c>
      <c r="V4895">
        <v>-1.0861906000000001E-3</v>
      </c>
      <c r="W4895" t="s">
        <v>38</v>
      </c>
      <c r="X4895" s="4">
        <f>IF(bot_orders[[#This Row],[side]]="sell", bot_orders[[#This Row],[accFillSz]]*bot_orders[[#This Row],[avgPx]] + bot_orders[[#This Row],[fee]], -bot_orders[[#This Row],[accFillSz]]*bot_orders[[#This Row],[avgPx]])</f>
        <v>1.3566520094000001</v>
      </c>
      <c r="Y4895" s="4">
        <f>IF(bot_orders[[#This Row],[side]]="buy", bot_orders[[#This Row],[accFillSz]] + bot_orders[[#This Row],[fee]], -bot_orders[[#This Row],[accFillSz]])</f>
        <v>-1.8420000000000001</v>
      </c>
      <c r="Z4895" s="4">
        <f>IF(bot_orders[[#This Row],[side]]="sell",bot_orders[[#This Row],[accFillSz]]*bot_orders[[#This Row],[avgPx]]+bot_orders[[#This Row],[fee]], 0)</f>
        <v>1.3566520094000001</v>
      </c>
      <c r="AA4895" s="4">
        <f>IF(bot_orders[[#This Row],[side]]="sell",-bot_orders[[#This Row],[accFillSz]],bot_orders[[#This Row],[accFillSz]]+bot_orders[[#This Row],[fee]])</f>
        <v>-1.8420000000000001</v>
      </c>
      <c r="AB4895">
        <v>0</v>
      </c>
      <c r="AC4895" t="s">
        <v>39</v>
      </c>
      <c r="AD4895">
        <v>0</v>
      </c>
      <c r="AE4895" t="s">
        <v>40</v>
      </c>
      <c r="AF4895" t="s">
        <v>41</v>
      </c>
      <c r="AG4895" t="s">
        <v>42</v>
      </c>
      <c r="AH4895" t="s">
        <v>28</v>
      </c>
      <c r="AI4895">
        <v>-1.8420000000000001</v>
      </c>
      <c r="AJ4895">
        <v>1.3566520099999999</v>
      </c>
    </row>
    <row r="4896" spans="1:36" x14ac:dyDescent="0.3">
      <c r="A4896">
        <v>4632</v>
      </c>
      <c r="B4896" t="s">
        <v>302</v>
      </c>
      <c r="C4896" t="s">
        <v>28</v>
      </c>
      <c r="D4896" t="s">
        <v>29</v>
      </c>
      <c r="E4896" t="s">
        <v>30</v>
      </c>
      <c r="F4896" t="s">
        <v>31</v>
      </c>
      <c r="G4896" t="s">
        <v>3230</v>
      </c>
      <c r="H4896" t="s">
        <v>13468</v>
      </c>
      <c r="I4896" s="4" t="s">
        <v>13469</v>
      </c>
      <c r="J4896" s="1">
        <f>((((bot_orders[[#This Row],[cTime]]/ 1000)+3*3600) / 86400) + DATE(1970,1,1))</f>
        <v>45776.499503981482</v>
      </c>
      <c r="K4896" s="4" t="s">
        <v>13470</v>
      </c>
      <c r="L4896" s="1">
        <f>((((bot_orders[[#This Row],[uTime]]/ 1000)+3*3600) / 86400) + DATE(1970,1,1))</f>
        <v>45776.505609976855</v>
      </c>
      <c r="M4896" t="s">
        <v>34</v>
      </c>
      <c r="N4896" t="s">
        <v>28</v>
      </c>
      <c r="O4896" t="s">
        <v>35</v>
      </c>
      <c r="P4896">
        <v>1.8440000000000001</v>
      </c>
      <c r="Q4896" t="s">
        <v>36</v>
      </c>
      <c r="R4896" t="s">
        <v>55</v>
      </c>
      <c r="S4896">
        <v>0.7339</v>
      </c>
      <c r="T4896">
        <v>0.7339</v>
      </c>
      <c r="U4896">
        <v>1.8440000000000001</v>
      </c>
      <c r="V4896">
        <v>-1.4752000000000001E-3</v>
      </c>
      <c r="W4896" t="s">
        <v>39</v>
      </c>
      <c r="X4896" s="4">
        <f>IF(bot_orders[[#This Row],[side]]="sell", bot_orders[[#This Row],[accFillSz]]*bot_orders[[#This Row],[avgPx]] + bot_orders[[#This Row],[fee]], -bot_orders[[#This Row],[accFillSz]]*bot_orders[[#This Row],[avgPx]])</f>
        <v>-1.3533116000000001</v>
      </c>
      <c r="Y4896" s="4">
        <f>IF(bot_orders[[#This Row],[side]]="buy", bot_orders[[#This Row],[accFillSz]] + bot_orders[[#This Row],[fee]], -bot_orders[[#This Row],[accFillSz]])</f>
        <v>1.8425248000000001</v>
      </c>
      <c r="Z4896" s="4">
        <f>IF(bot_orders[[#This Row],[side]]="sell",bot_orders[[#This Row],[accFillSz]]*bot_orders[[#This Row],[avgPx]]+bot_orders[[#This Row],[fee]], 0)</f>
        <v>0</v>
      </c>
      <c r="AA4896" s="4">
        <f>IF(bot_orders[[#This Row],[side]]="sell",-bot_orders[[#This Row],[accFillSz]],bot_orders[[#This Row],[accFillSz]]+bot_orders[[#This Row],[fee]])</f>
        <v>1.8425248000000001</v>
      </c>
      <c r="AB4896">
        <v>0</v>
      </c>
      <c r="AC4896" t="s">
        <v>38</v>
      </c>
      <c r="AD4896">
        <v>0</v>
      </c>
      <c r="AE4896" t="s">
        <v>40</v>
      </c>
      <c r="AF4896" t="s">
        <v>41</v>
      </c>
      <c r="AG4896" t="s">
        <v>42</v>
      </c>
      <c r="AH4896" t="s">
        <v>28</v>
      </c>
      <c r="AI4896">
        <v>1.8425248000000001</v>
      </c>
      <c r="AJ4896">
        <v>-1.3533116000000001</v>
      </c>
    </row>
    <row r="4897" spans="1:36" x14ac:dyDescent="0.3">
      <c r="A4897">
        <v>4633</v>
      </c>
      <c r="B4897" t="s">
        <v>302</v>
      </c>
      <c r="C4897" t="s">
        <v>28</v>
      </c>
      <c r="D4897" t="s">
        <v>29</v>
      </c>
      <c r="E4897" t="s">
        <v>30</v>
      </c>
      <c r="F4897" t="s">
        <v>31</v>
      </c>
      <c r="G4897" t="s">
        <v>3230</v>
      </c>
      <c r="H4897" t="s">
        <v>13471</v>
      </c>
      <c r="I4897" s="4" t="s">
        <v>13472</v>
      </c>
      <c r="J4897" s="1">
        <f>((((bot_orders[[#This Row],[cTime]]/ 1000)+3*3600) / 86400) + DATE(1970,1,1))</f>
        <v>45776.50561</v>
      </c>
      <c r="K4897" s="4" t="s">
        <v>13473</v>
      </c>
      <c r="L4897" s="1">
        <f>((((bot_orders[[#This Row],[uTime]]/ 1000)+3*3600) / 86400) + DATE(1970,1,1))</f>
        <v>45776.536178680559</v>
      </c>
      <c r="M4897" t="s">
        <v>34</v>
      </c>
      <c r="N4897" t="s">
        <v>28</v>
      </c>
      <c r="O4897" t="s">
        <v>35</v>
      </c>
      <c r="P4897">
        <v>1.8420000000000001</v>
      </c>
      <c r="Q4897" t="s">
        <v>36</v>
      </c>
      <c r="R4897" t="s">
        <v>37</v>
      </c>
      <c r="S4897">
        <v>0.73709999999999998</v>
      </c>
      <c r="T4897">
        <v>0.73709999999999998</v>
      </c>
      <c r="U4897">
        <v>1.8420000000000001</v>
      </c>
      <c r="V4897">
        <v>-1.0861906000000001E-3</v>
      </c>
      <c r="W4897" t="s">
        <v>38</v>
      </c>
      <c r="X4897" s="4">
        <f>IF(bot_orders[[#This Row],[side]]="sell", bot_orders[[#This Row],[accFillSz]]*bot_orders[[#This Row],[avgPx]] + bot_orders[[#This Row],[fee]], -bot_orders[[#This Row],[accFillSz]]*bot_orders[[#This Row],[avgPx]])</f>
        <v>1.3566520094000001</v>
      </c>
      <c r="Y4897" s="4">
        <f>IF(bot_orders[[#This Row],[side]]="buy", bot_orders[[#This Row],[accFillSz]] + bot_orders[[#This Row],[fee]], -bot_orders[[#This Row],[accFillSz]])</f>
        <v>-1.8420000000000001</v>
      </c>
      <c r="Z4897" s="4">
        <f>IF(bot_orders[[#This Row],[side]]="sell",bot_orders[[#This Row],[accFillSz]]*bot_orders[[#This Row],[avgPx]]+bot_orders[[#This Row],[fee]], 0)</f>
        <v>1.3566520094000001</v>
      </c>
      <c r="AA4897" s="4">
        <f>IF(bot_orders[[#This Row],[side]]="sell",-bot_orders[[#This Row],[accFillSz]],bot_orders[[#This Row],[accFillSz]]+bot_orders[[#This Row],[fee]])</f>
        <v>-1.8420000000000001</v>
      </c>
      <c r="AB4897">
        <v>0</v>
      </c>
      <c r="AC4897" t="s">
        <v>39</v>
      </c>
      <c r="AD4897">
        <v>0</v>
      </c>
      <c r="AE4897" t="s">
        <v>40</v>
      </c>
      <c r="AF4897" t="s">
        <v>41</v>
      </c>
      <c r="AG4897" t="s">
        <v>42</v>
      </c>
      <c r="AH4897" t="s">
        <v>28</v>
      </c>
      <c r="AI4897">
        <v>-1.8420000000000001</v>
      </c>
      <c r="AJ4897">
        <v>1.3566520099999999</v>
      </c>
    </row>
    <row r="4898" spans="1:36" x14ac:dyDescent="0.3">
      <c r="A4898">
        <v>4634</v>
      </c>
      <c r="B4898" t="s">
        <v>302</v>
      </c>
      <c r="C4898" t="s">
        <v>28</v>
      </c>
      <c r="D4898" t="s">
        <v>29</v>
      </c>
      <c r="E4898" t="s">
        <v>30</v>
      </c>
      <c r="F4898" t="s">
        <v>31</v>
      </c>
      <c r="G4898" t="s">
        <v>3232</v>
      </c>
      <c r="H4898" t="s">
        <v>13474</v>
      </c>
      <c r="I4898" s="4" t="s">
        <v>13475</v>
      </c>
      <c r="J4898" s="1">
        <f>((((bot_orders[[#This Row],[cTime]]/ 1000)+3*3600) / 86400) + DATE(1970,1,1))</f>
        <v>45776.51255211806</v>
      </c>
      <c r="K4898" s="4" t="s">
        <v>13476</v>
      </c>
      <c r="L4898" s="1">
        <f>((((bot_orders[[#This Row],[uTime]]/ 1000)+3*3600) / 86400) + DATE(1970,1,1))</f>
        <v>45776.519090150461</v>
      </c>
      <c r="M4898" t="s">
        <v>34</v>
      </c>
      <c r="N4898" t="s">
        <v>28</v>
      </c>
      <c r="O4898" t="s">
        <v>35</v>
      </c>
      <c r="P4898">
        <v>1.8420000000000001</v>
      </c>
      <c r="Q4898" t="s">
        <v>36</v>
      </c>
      <c r="R4898" t="s">
        <v>37</v>
      </c>
      <c r="S4898">
        <v>0.7339</v>
      </c>
      <c r="T4898">
        <v>0.7339</v>
      </c>
      <c r="U4898">
        <v>1.8420000000000001</v>
      </c>
      <c r="V4898">
        <v>-1.0814749999999999E-3</v>
      </c>
      <c r="W4898" t="s">
        <v>38</v>
      </c>
      <c r="X4898" s="4">
        <f>IF(bot_orders[[#This Row],[side]]="sell", bot_orders[[#This Row],[accFillSz]]*bot_orders[[#This Row],[avgPx]] + bot_orders[[#This Row],[fee]], -bot_orders[[#This Row],[accFillSz]]*bot_orders[[#This Row],[avgPx]])</f>
        <v>1.350762325</v>
      </c>
      <c r="Y4898" s="4">
        <f>IF(bot_orders[[#This Row],[side]]="buy", bot_orders[[#This Row],[accFillSz]] + bot_orders[[#This Row],[fee]], -bot_orders[[#This Row],[accFillSz]])</f>
        <v>-1.8420000000000001</v>
      </c>
      <c r="Z4898" s="4">
        <f>IF(bot_orders[[#This Row],[side]]="sell",bot_orders[[#This Row],[accFillSz]]*bot_orders[[#This Row],[avgPx]]+bot_orders[[#This Row],[fee]], 0)</f>
        <v>1.350762325</v>
      </c>
      <c r="AA4898" s="4">
        <f>IF(bot_orders[[#This Row],[side]]="sell",-bot_orders[[#This Row],[accFillSz]],bot_orders[[#This Row],[accFillSz]]+bot_orders[[#This Row],[fee]])</f>
        <v>-1.8420000000000001</v>
      </c>
      <c r="AB4898">
        <v>0</v>
      </c>
      <c r="AC4898" t="s">
        <v>39</v>
      </c>
      <c r="AD4898">
        <v>0</v>
      </c>
      <c r="AE4898" t="s">
        <v>40</v>
      </c>
      <c r="AF4898" t="s">
        <v>41</v>
      </c>
      <c r="AG4898" t="s">
        <v>42</v>
      </c>
      <c r="AH4898" t="s">
        <v>28</v>
      </c>
      <c r="AI4898">
        <v>-1.8420000000000001</v>
      </c>
      <c r="AJ4898">
        <v>1.35076233</v>
      </c>
    </row>
    <row r="4899" spans="1:36" x14ac:dyDescent="0.3">
      <c r="A4899">
        <v>4636</v>
      </c>
      <c r="B4899" t="s">
        <v>302</v>
      </c>
      <c r="C4899" t="s">
        <v>28</v>
      </c>
      <c r="D4899" t="s">
        <v>29</v>
      </c>
      <c r="E4899" t="s">
        <v>30</v>
      </c>
      <c r="F4899" t="s">
        <v>31</v>
      </c>
      <c r="G4899" t="s">
        <v>3249</v>
      </c>
      <c r="H4899" t="s">
        <v>13477</v>
      </c>
      <c r="I4899" s="4" t="s">
        <v>13478</v>
      </c>
      <c r="J4899" s="1">
        <f>((((bot_orders[[#This Row],[cTime]]/ 1000)+3*3600) / 86400) + DATE(1970,1,1))</f>
        <v>45776.519090173613</v>
      </c>
      <c r="K4899" s="4" t="s">
        <v>13479</v>
      </c>
      <c r="L4899" s="1">
        <f>((((bot_orders[[#This Row],[uTime]]/ 1000)+3*3600) / 86400) + DATE(1970,1,1))</f>
        <v>45776.549894791664</v>
      </c>
      <c r="M4899" t="s">
        <v>34</v>
      </c>
      <c r="N4899" t="s">
        <v>28</v>
      </c>
      <c r="O4899" t="s">
        <v>35</v>
      </c>
      <c r="P4899">
        <v>1.8440000000000001</v>
      </c>
      <c r="Q4899" t="s">
        <v>36</v>
      </c>
      <c r="R4899" t="s">
        <v>55</v>
      </c>
      <c r="S4899">
        <v>0.73070000000000002</v>
      </c>
      <c r="T4899">
        <v>0.73070000000000002</v>
      </c>
      <c r="U4899">
        <v>1.8440000000000001</v>
      </c>
      <c r="V4899">
        <v>-1.4752000000000001E-3</v>
      </c>
      <c r="W4899" t="s">
        <v>39</v>
      </c>
      <c r="X4899" s="4">
        <f>IF(bot_orders[[#This Row],[side]]="sell", bot_orders[[#This Row],[accFillSz]]*bot_orders[[#This Row],[avgPx]] + bot_orders[[#This Row],[fee]], -bot_orders[[#This Row],[accFillSz]]*bot_orders[[#This Row],[avgPx]])</f>
        <v>-1.3474108</v>
      </c>
      <c r="Y4899" s="4">
        <f>IF(bot_orders[[#This Row],[side]]="buy", bot_orders[[#This Row],[accFillSz]] + bot_orders[[#This Row],[fee]], -bot_orders[[#This Row],[accFillSz]])</f>
        <v>1.8425248000000001</v>
      </c>
      <c r="Z4899" s="4">
        <f>IF(bot_orders[[#This Row],[side]]="sell",bot_orders[[#This Row],[accFillSz]]*bot_orders[[#This Row],[avgPx]]+bot_orders[[#This Row],[fee]], 0)</f>
        <v>0</v>
      </c>
      <c r="AA4899" s="4">
        <f>IF(bot_orders[[#This Row],[side]]="sell",-bot_orders[[#This Row],[accFillSz]],bot_orders[[#This Row],[accFillSz]]+bot_orders[[#This Row],[fee]])</f>
        <v>1.8425248000000001</v>
      </c>
      <c r="AB4899">
        <v>0</v>
      </c>
      <c r="AC4899" t="s">
        <v>38</v>
      </c>
      <c r="AD4899">
        <v>0</v>
      </c>
      <c r="AE4899" t="s">
        <v>40</v>
      </c>
      <c r="AF4899" t="s">
        <v>41</v>
      </c>
      <c r="AG4899" t="s">
        <v>42</v>
      </c>
      <c r="AH4899" t="s">
        <v>28</v>
      </c>
      <c r="AI4899">
        <v>1.8425248000000001</v>
      </c>
      <c r="AJ4899">
        <v>-1.3474108</v>
      </c>
    </row>
    <row r="4900" spans="1:36" x14ac:dyDescent="0.3">
      <c r="A4900">
        <v>4638</v>
      </c>
      <c r="B4900" t="s">
        <v>302</v>
      </c>
      <c r="C4900" t="s">
        <v>28</v>
      </c>
      <c r="D4900" t="s">
        <v>29</v>
      </c>
      <c r="E4900" t="s">
        <v>30</v>
      </c>
      <c r="F4900" t="s">
        <v>31</v>
      </c>
      <c r="G4900" t="s">
        <v>3223</v>
      </c>
      <c r="H4900" t="s">
        <v>13480</v>
      </c>
      <c r="I4900" s="4" t="s">
        <v>13481</v>
      </c>
      <c r="J4900" s="1">
        <f>((((bot_orders[[#This Row],[cTime]]/ 1000)+3*3600) / 86400) + DATE(1970,1,1))</f>
        <v>45776.536178703704</v>
      </c>
      <c r="K4900" s="4" t="s">
        <v>13482</v>
      </c>
      <c r="L4900" s="1">
        <f>((((bot_orders[[#This Row],[uTime]]/ 1000)+3*3600) / 86400) + DATE(1970,1,1))</f>
        <v>45776.541577511569</v>
      </c>
      <c r="M4900" t="s">
        <v>34</v>
      </c>
      <c r="N4900" t="s">
        <v>28</v>
      </c>
      <c r="O4900" t="s">
        <v>35</v>
      </c>
      <c r="P4900">
        <v>1.8440000000000001</v>
      </c>
      <c r="Q4900" t="s">
        <v>36</v>
      </c>
      <c r="R4900" t="s">
        <v>55</v>
      </c>
      <c r="S4900">
        <v>0.7339</v>
      </c>
      <c r="T4900">
        <v>0.7339</v>
      </c>
      <c r="U4900">
        <v>1.8440000000000001</v>
      </c>
      <c r="V4900">
        <v>-1.4752000000000001E-3</v>
      </c>
      <c r="W4900" t="s">
        <v>39</v>
      </c>
      <c r="X4900" s="4">
        <f>IF(bot_orders[[#This Row],[side]]="sell", bot_orders[[#This Row],[accFillSz]]*bot_orders[[#This Row],[avgPx]] + bot_orders[[#This Row],[fee]], -bot_orders[[#This Row],[accFillSz]]*bot_orders[[#This Row],[avgPx]])</f>
        <v>-1.3533116000000001</v>
      </c>
      <c r="Y4900" s="4">
        <f>IF(bot_orders[[#This Row],[side]]="buy", bot_orders[[#This Row],[accFillSz]] + bot_orders[[#This Row],[fee]], -bot_orders[[#This Row],[accFillSz]])</f>
        <v>1.8425248000000001</v>
      </c>
      <c r="Z4900" s="4">
        <f>IF(bot_orders[[#This Row],[side]]="sell",bot_orders[[#This Row],[accFillSz]]*bot_orders[[#This Row],[avgPx]]+bot_orders[[#This Row],[fee]], 0)</f>
        <v>0</v>
      </c>
      <c r="AA4900" s="4">
        <f>IF(bot_orders[[#This Row],[side]]="sell",-bot_orders[[#This Row],[accFillSz]],bot_orders[[#This Row],[accFillSz]]+bot_orders[[#This Row],[fee]])</f>
        <v>1.8425248000000001</v>
      </c>
      <c r="AB4900">
        <v>0</v>
      </c>
      <c r="AC4900" t="s">
        <v>38</v>
      </c>
      <c r="AD4900">
        <v>0</v>
      </c>
      <c r="AE4900" t="s">
        <v>40</v>
      </c>
      <c r="AF4900" t="s">
        <v>41</v>
      </c>
      <c r="AG4900" t="s">
        <v>42</v>
      </c>
      <c r="AH4900" t="s">
        <v>28</v>
      </c>
      <c r="AI4900">
        <v>1.8425248000000001</v>
      </c>
      <c r="AJ4900">
        <v>-1.3533116000000001</v>
      </c>
    </row>
    <row r="4901" spans="1:36" x14ac:dyDescent="0.3">
      <c r="A4901">
        <v>4639</v>
      </c>
      <c r="B4901" t="s">
        <v>302</v>
      </c>
      <c r="C4901" t="s">
        <v>28</v>
      </c>
      <c r="D4901" t="s">
        <v>29</v>
      </c>
      <c r="E4901" t="s">
        <v>30</v>
      </c>
      <c r="F4901" t="s">
        <v>31</v>
      </c>
      <c r="G4901" t="s">
        <v>3263</v>
      </c>
      <c r="H4901" t="s">
        <v>13483</v>
      </c>
      <c r="I4901" s="4" t="s">
        <v>13484</v>
      </c>
      <c r="J4901" s="1">
        <f>((((bot_orders[[#This Row],[cTime]]/ 1000)+3*3600) / 86400) + DATE(1970,1,1))</f>
        <v>45776.558843136576</v>
      </c>
      <c r="K4901" s="4" t="s">
        <v>13485</v>
      </c>
      <c r="L4901" s="1">
        <f>((((bot_orders[[#This Row],[uTime]]/ 1000)+3*3600) / 86400) + DATE(1970,1,1))</f>
        <v>45776.615261412036</v>
      </c>
      <c r="M4901" t="s">
        <v>34</v>
      </c>
      <c r="N4901" t="s">
        <v>28</v>
      </c>
      <c r="O4901" t="s">
        <v>35</v>
      </c>
      <c r="P4901">
        <v>1.8420000000000001</v>
      </c>
      <c r="Q4901" t="s">
        <v>36</v>
      </c>
      <c r="R4901" t="s">
        <v>37</v>
      </c>
      <c r="S4901">
        <v>0.72760000000000002</v>
      </c>
      <c r="T4901">
        <v>0.72760000000000002</v>
      </c>
      <c r="U4901">
        <v>1.8420000000000001</v>
      </c>
      <c r="V4901">
        <v>-1.0721914E-3</v>
      </c>
      <c r="W4901" t="s">
        <v>38</v>
      </c>
      <c r="X4901" s="4">
        <f>IF(bot_orders[[#This Row],[side]]="sell", bot_orders[[#This Row],[accFillSz]]*bot_orders[[#This Row],[avgPx]] + bot_orders[[#This Row],[fee]], -bot_orders[[#This Row],[accFillSz]]*bot_orders[[#This Row],[avgPx]])</f>
        <v>1.3391670086</v>
      </c>
      <c r="Y4901" s="4">
        <f>IF(bot_orders[[#This Row],[side]]="buy", bot_orders[[#This Row],[accFillSz]] + bot_orders[[#This Row],[fee]], -bot_orders[[#This Row],[accFillSz]])</f>
        <v>-1.8420000000000001</v>
      </c>
      <c r="Z4901" s="4">
        <f>IF(bot_orders[[#This Row],[side]]="sell",bot_orders[[#This Row],[accFillSz]]*bot_orders[[#This Row],[avgPx]]+bot_orders[[#This Row],[fee]], 0)</f>
        <v>1.3391670086</v>
      </c>
      <c r="AA4901" s="4">
        <f>IF(bot_orders[[#This Row],[side]]="sell",-bot_orders[[#This Row],[accFillSz]],bot_orders[[#This Row],[accFillSz]]+bot_orders[[#This Row],[fee]])</f>
        <v>-1.8420000000000001</v>
      </c>
      <c r="AB4901">
        <v>0</v>
      </c>
      <c r="AC4901" t="s">
        <v>39</v>
      </c>
      <c r="AD4901">
        <v>0</v>
      </c>
      <c r="AE4901" t="s">
        <v>40</v>
      </c>
      <c r="AF4901" t="s">
        <v>41</v>
      </c>
      <c r="AG4901" t="s">
        <v>42</v>
      </c>
      <c r="AH4901" t="s">
        <v>28</v>
      </c>
      <c r="AI4901">
        <v>-1.8420000000000001</v>
      </c>
      <c r="AJ4901">
        <v>1.3391670099999999</v>
      </c>
    </row>
    <row r="4902" spans="1:36" x14ac:dyDescent="0.3">
      <c r="A4902">
        <v>4640</v>
      </c>
      <c r="B4902" t="s">
        <v>302</v>
      </c>
      <c r="C4902" t="s">
        <v>28</v>
      </c>
      <c r="D4902" t="s">
        <v>29</v>
      </c>
      <c r="E4902" t="s">
        <v>30</v>
      </c>
      <c r="F4902" t="s">
        <v>31</v>
      </c>
      <c r="G4902" t="s">
        <v>3245</v>
      </c>
      <c r="H4902" t="s">
        <v>13486</v>
      </c>
      <c r="I4902" s="4" t="s">
        <v>13487</v>
      </c>
      <c r="J4902" s="1">
        <f>((((bot_orders[[#This Row],[cTime]]/ 1000)+3*3600) / 86400) + DATE(1970,1,1))</f>
        <v>45776.564851469913</v>
      </c>
      <c r="K4902" s="4" t="s">
        <v>13488</v>
      </c>
      <c r="L4902" s="1">
        <f>((((bot_orders[[#This Row],[uTime]]/ 1000)+3*3600) / 86400) + DATE(1970,1,1))</f>
        <v>45776.609462569446</v>
      </c>
      <c r="M4902" t="s">
        <v>34</v>
      </c>
      <c r="N4902" t="s">
        <v>28</v>
      </c>
      <c r="O4902" t="s">
        <v>35</v>
      </c>
      <c r="P4902">
        <v>1.8420000000000001</v>
      </c>
      <c r="Q4902" t="s">
        <v>36</v>
      </c>
      <c r="R4902" t="s">
        <v>37</v>
      </c>
      <c r="S4902">
        <v>0.72450000000000003</v>
      </c>
      <c r="T4902">
        <v>0.72450000000000003</v>
      </c>
      <c r="U4902">
        <v>1.8420000000000001</v>
      </c>
      <c r="V4902">
        <v>-1.0676232E-3</v>
      </c>
      <c r="W4902" t="s">
        <v>38</v>
      </c>
      <c r="X4902" s="4">
        <f>IF(bot_orders[[#This Row],[side]]="sell", bot_orders[[#This Row],[accFillSz]]*bot_orders[[#This Row],[avgPx]] + bot_orders[[#This Row],[fee]], -bot_orders[[#This Row],[accFillSz]]*bot_orders[[#This Row],[avgPx]])</f>
        <v>1.3334613768000001</v>
      </c>
      <c r="Y4902" s="4">
        <f>IF(bot_orders[[#This Row],[side]]="buy", bot_orders[[#This Row],[accFillSz]] + bot_orders[[#This Row],[fee]], -bot_orders[[#This Row],[accFillSz]])</f>
        <v>-1.8420000000000001</v>
      </c>
      <c r="Z4902" s="4">
        <f>IF(bot_orders[[#This Row],[side]]="sell",bot_orders[[#This Row],[accFillSz]]*bot_orders[[#This Row],[avgPx]]+bot_orders[[#This Row],[fee]], 0)</f>
        <v>1.3334613768000001</v>
      </c>
      <c r="AA4902" s="4">
        <f>IF(bot_orders[[#This Row],[side]]="sell",-bot_orders[[#This Row],[accFillSz]],bot_orders[[#This Row],[accFillSz]]+bot_orders[[#This Row],[fee]])</f>
        <v>-1.8420000000000001</v>
      </c>
      <c r="AB4902">
        <v>0</v>
      </c>
      <c r="AC4902" t="s">
        <v>39</v>
      </c>
      <c r="AD4902">
        <v>0</v>
      </c>
      <c r="AE4902" t="s">
        <v>40</v>
      </c>
      <c r="AF4902" t="s">
        <v>41</v>
      </c>
      <c r="AG4902" t="s">
        <v>42</v>
      </c>
      <c r="AH4902" t="s">
        <v>28</v>
      </c>
      <c r="AI4902">
        <v>-1.8420000000000001</v>
      </c>
      <c r="AJ4902">
        <v>1.3334613799999999</v>
      </c>
    </row>
    <row r="4903" spans="1:36" x14ac:dyDescent="0.3">
      <c r="A4903">
        <v>4642</v>
      </c>
      <c r="B4903" t="s">
        <v>302</v>
      </c>
      <c r="C4903" t="s">
        <v>28</v>
      </c>
      <c r="D4903" t="s">
        <v>29</v>
      </c>
      <c r="E4903" t="s">
        <v>30</v>
      </c>
      <c r="F4903" t="s">
        <v>31</v>
      </c>
      <c r="G4903" t="s">
        <v>3280</v>
      </c>
      <c r="H4903" t="s">
        <v>13489</v>
      </c>
      <c r="I4903" s="4" t="s">
        <v>13490</v>
      </c>
      <c r="J4903" s="1">
        <f>((((bot_orders[[#This Row],[cTime]]/ 1000)+3*3600) / 86400) + DATE(1970,1,1))</f>
        <v>45776.568438032409</v>
      </c>
      <c r="K4903" s="4" t="s">
        <v>13491</v>
      </c>
      <c r="L4903" s="1">
        <f>((((bot_orders[[#This Row],[uTime]]/ 1000)+3*3600) / 86400) + DATE(1970,1,1))</f>
        <v>45776.591301747685</v>
      </c>
      <c r="M4903" t="s">
        <v>34</v>
      </c>
      <c r="N4903" t="s">
        <v>28</v>
      </c>
      <c r="O4903" t="s">
        <v>35</v>
      </c>
      <c r="P4903">
        <v>1.8420000000000001</v>
      </c>
      <c r="Q4903" t="s">
        <v>36</v>
      </c>
      <c r="R4903" t="s">
        <v>37</v>
      </c>
      <c r="S4903">
        <v>0.72130000000000005</v>
      </c>
      <c r="T4903">
        <v>0.72130000000000005</v>
      </c>
      <c r="U4903">
        <v>1.8420000000000001</v>
      </c>
      <c r="V4903">
        <v>-1.0629076999999999E-3</v>
      </c>
      <c r="W4903" t="s">
        <v>38</v>
      </c>
      <c r="X4903" s="4">
        <f>IF(bot_orders[[#This Row],[side]]="sell", bot_orders[[#This Row],[accFillSz]]*bot_orders[[#This Row],[avgPx]] + bot_orders[[#This Row],[fee]], -bot_orders[[#This Row],[accFillSz]]*bot_orders[[#This Row],[avgPx]])</f>
        <v>1.3275716923000003</v>
      </c>
      <c r="Y4903" s="4">
        <f>IF(bot_orders[[#This Row],[side]]="buy", bot_orders[[#This Row],[accFillSz]] + bot_orders[[#This Row],[fee]], -bot_orders[[#This Row],[accFillSz]])</f>
        <v>-1.8420000000000001</v>
      </c>
      <c r="Z4903" s="4">
        <f>IF(bot_orders[[#This Row],[side]]="sell",bot_orders[[#This Row],[accFillSz]]*bot_orders[[#This Row],[avgPx]]+bot_orders[[#This Row],[fee]], 0)</f>
        <v>1.3275716923000003</v>
      </c>
      <c r="AA4903" s="4">
        <f>IF(bot_orders[[#This Row],[side]]="sell",-bot_orders[[#This Row],[accFillSz]],bot_orders[[#This Row],[accFillSz]]+bot_orders[[#This Row],[fee]])</f>
        <v>-1.8420000000000001</v>
      </c>
      <c r="AB4903">
        <v>0</v>
      </c>
      <c r="AC4903" t="s">
        <v>39</v>
      </c>
      <c r="AD4903">
        <v>0</v>
      </c>
      <c r="AE4903" t="s">
        <v>40</v>
      </c>
      <c r="AF4903" t="s">
        <v>41</v>
      </c>
      <c r="AG4903" t="s">
        <v>42</v>
      </c>
      <c r="AH4903" t="s">
        <v>28</v>
      </c>
      <c r="AI4903">
        <v>-1.8420000000000001</v>
      </c>
      <c r="AJ4903">
        <v>1.3275716900000001</v>
      </c>
    </row>
    <row r="4904" spans="1:36" x14ac:dyDescent="0.3">
      <c r="A4904">
        <v>4643</v>
      </c>
      <c r="B4904" t="s">
        <v>302</v>
      </c>
      <c r="C4904" t="s">
        <v>28</v>
      </c>
      <c r="D4904" t="s">
        <v>29</v>
      </c>
      <c r="E4904" t="s">
        <v>30</v>
      </c>
      <c r="F4904" t="s">
        <v>31</v>
      </c>
      <c r="G4904" t="s">
        <v>3277</v>
      </c>
      <c r="H4904" t="s">
        <v>13492</v>
      </c>
      <c r="I4904" s="4" t="s">
        <v>13493</v>
      </c>
      <c r="J4904" s="1">
        <f>((((bot_orders[[#This Row],[cTime]]/ 1000)+3*3600) / 86400) + DATE(1970,1,1))</f>
        <v>45776.570933587966</v>
      </c>
      <c r="K4904" s="4" t="s">
        <v>13494</v>
      </c>
      <c r="L4904" s="1">
        <f>((((bot_orders[[#This Row],[uTime]]/ 1000)+3*3600) / 86400) + DATE(1970,1,1))</f>
        <v>45776.57850959491</v>
      </c>
      <c r="M4904" t="s">
        <v>34</v>
      </c>
      <c r="N4904" t="s">
        <v>28</v>
      </c>
      <c r="O4904" t="s">
        <v>35</v>
      </c>
      <c r="P4904">
        <v>1.8420000000000001</v>
      </c>
      <c r="Q4904" t="s">
        <v>36</v>
      </c>
      <c r="R4904" t="s">
        <v>37</v>
      </c>
      <c r="S4904">
        <v>0.71819999999999995</v>
      </c>
      <c r="T4904">
        <v>0.71819999999999995</v>
      </c>
      <c r="U4904">
        <v>1.8420000000000001</v>
      </c>
      <c r="V4904">
        <v>-1.0583395000000001E-3</v>
      </c>
      <c r="W4904" t="s">
        <v>38</v>
      </c>
      <c r="X4904" s="4">
        <f>IF(bot_orders[[#This Row],[side]]="sell", bot_orders[[#This Row],[accFillSz]]*bot_orders[[#This Row],[avgPx]] + bot_orders[[#This Row],[fee]], -bot_orders[[#This Row],[accFillSz]]*bot_orders[[#This Row],[avgPx]])</f>
        <v>1.3218660605000001</v>
      </c>
      <c r="Y4904" s="4">
        <f>IF(bot_orders[[#This Row],[side]]="buy", bot_orders[[#This Row],[accFillSz]] + bot_orders[[#This Row],[fee]], -bot_orders[[#This Row],[accFillSz]])</f>
        <v>-1.8420000000000001</v>
      </c>
      <c r="Z4904" s="4">
        <f>IF(bot_orders[[#This Row],[side]]="sell",bot_orders[[#This Row],[accFillSz]]*bot_orders[[#This Row],[avgPx]]+bot_orders[[#This Row],[fee]], 0)</f>
        <v>1.3218660605000001</v>
      </c>
      <c r="AA4904" s="4">
        <f>IF(bot_orders[[#This Row],[side]]="sell",-bot_orders[[#This Row],[accFillSz]],bot_orders[[#This Row],[accFillSz]]+bot_orders[[#This Row],[fee]])</f>
        <v>-1.8420000000000001</v>
      </c>
      <c r="AB4904">
        <v>0</v>
      </c>
      <c r="AC4904" t="s">
        <v>39</v>
      </c>
      <c r="AD4904">
        <v>0</v>
      </c>
      <c r="AE4904" t="s">
        <v>40</v>
      </c>
      <c r="AF4904" t="s">
        <v>41</v>
      </c>
      <c r="AG4904" t="s">
        <v>42</v>
      </c>
      <c r="AH4904" t="s">
        <v>28</v>
      </c>
      <c r="AI4904">
        <v>-1.8420000000000001</v>
      </c>
      <c r="AJ4904">
        <v>1.3218660600000001</v>
      </c>
    </row>
    <row r="4905" spans="1:36" x14ac:dyDescent="0.3">
      <c r="A4905">
        <v>4659</v>
      </c>
      <c r="B4905" t="s">
        <v>302</v>
      </c>
      <c r="C4905" t="s">
        <v>28</v>
      </c>
      <c r="D4905" t="s">
        <v>29</v>
      </c>
      <c r="E4905" t="s">
        <v>30</v>
      </c>
      <c r="F4905" t="s">
        <v>31</v>
      </c>
      <c r="G4905" t="s">
        <v>3311</v>
      </c>
      <c r="H4905" t="s">
        <v>13522</v>
      </c>
      <c r="I4905" s="4" t="s">
        <v>13523</v>
      </c>
      <c r="J4905" s="1">
        <f>((((bot_orders[[#This Row],[cTime]]/ 1000)+3*3600) / 86400) + DATE(1970,1,1))</f>
        <v>45776.578509629631</v>
      </c>
      <c r="K4905" s="4" t="s">
        <v>13524</v>
      </c>
      <c r="L4905" s="1">
        <f>((((bot_orders[[#This Row],[uTime]]/ 1000)+3*3600) / 86400) + DATE(1970,1,1))</f>
        <v>45776.641580324074</v>
      </c>
      <c r="M4905" t="s">
        <v>34</v>
      </c>
      <c r="N4905" t="s">
        <v>28</v>
      </c>
      <c r="O4905" t="s">
        <v>35</v>
      </c>
      <c r="P4905">
        <v>1.8440000000000001</v>
      </c>
      <c r="Q4905" t="s">
        <v>36</v>
      </c>
      <c r="R4905" t="s">
        <v>55</v>
      </c>
      <c r="S4905">
        <v>0.71519999999999995</v>
      </c>
      <c r="T4905">
        <v>0.71519999999999995</v>
      </c>
      <c r="U4905">
        <v>1.8440000000000001</v>
      </c>
      <c r="V4905">
        <v>-1.4752000000000001E-3</v>
      </c>
      <c r="W4905" t="s">
        <v>39</v>
      </c>
      <c r="X4905" s="4">
        <f>IF(bot_orders[[#This Row],[side]]="sell", bot_orders[[#This Row],[accFillSz]]*bot_orders[[#This Row],[avgPx]] + bot_orders[[#This Row],[fee]], -bot_orders[[#This Row],[accFillSz]]*bot_orders[[#This Row],[avgPx]])</f>
        <v>-1.3188287999999999</v>
      </c>
      <c r="Y4905" s="4">
        <f>IF(bot_orders[[#This Row],[side]]="buy", bot_orders[[#This Row],[accFillSz]] + bot_orders[[#This Row],[fee]], -bot_orders[[#This Row],[accFillSz]])</f>
        <v>1.8425248000000001</v>
      </c>
      <c r="Z4905" s="4">
        <f>IF(bot_orders[[#This Row],[side]]="sell",bot_orders[[#This Row],[accFillSz]]*bot_orders[[#This Row],[avgPx]]+bot_orders[[#This Row],[fee]], 0)</f>
        <v>0</v>
      </c>
      <c r="AA4905" s="4">
        <f>IF(bot_orders[[#This Row],[side]]="sell",-bot_orders[[#This Row],[accFillSz]],bot_orders[[#This Row],[accFillSz]]+bot_orders[[#This Row],[fee]])</f>
        <v>1.8425248000000001</v>
      </c>
      <c r="AB4905">
        <v>0</v>
      </c>
      <c r="AC4905" t="s">
        <v>38</v>
      </c>
      <c r="AD4905">
        <v>0</v>
      </c>
      <c r="AE4905" t="s">
        <v>40</v>
      </c>
      <c r="AF4905" t="s">
        <v>41</v>
      </c>
      <c r="AG4905" t="s">
        <v>42</v>
      </c>
      <c r="AH4905" t="s">
        <v>28</v>
      </c>
      <c r="AI4905">
        <v>1.8425248000000001</v>
      </c>
      <c r="AJ4905">
        <v>-1.3188287999999999</v>
      </c>
    </row>
    <row r="4906" spans="1:36" x14ac:dyDescent="0.3">
      <c r="A4906">
        <v>4661</v>
      </c>
      <c r="B4906" t="s">
        <v>302</v>
      </c>
      <c r="C4906" t="s">
        <v>28</v>
      </c>
      <c r="D4906" t="s">
        <v>29</v>
      </c>
      <c r="E4906" t="s">
        <v>30</v>
      </c>
      <c r="F4906" t="s">
        <v>31</v>
      </c>
      <c r="G4906" t="s">
        <v>3314</v>
      </c>
      <c r="H4906" t="s">
        <v>13528</v>
      </c>
      <c r="I4906" s="4" t="s">
        <v>13529</v>
      </c>
      <c r="J4906" s="1">
        <f>((((bot_orders[[#This Row],[cTime]]/ 1000)+3*3600) / 86400) + DATE(1970,1,1))</f>
        <v>45776.591301782406</v>
      </c>
      <c r="K4906" s="4" t="s">
        <v>13530</v>
      </c>
      <c r="L4906" s="1">
        <f>((((bot_orders[[#This Row],[uTime]]/ 1000)+3*3600) / 86400) + DATE(1970,1,1))</f>
        <v>45776.63745415509</v>
      </c>
      <c r="M4906" t="s">
        <v>34</v>
      </c>
      <c r="N4906" t="s">
        <v>28</v>
      </c>
      <c r="O4906" t="s">
        <v>35</v>
      </c>
      <c r="P4906">
        <v>1.8440000000000001</v>
      </c>
      <c r="Q4906" t="s">
        <v>36</v>
      </c>
      <c r="R4906" t="s">
        <v>55</v>
      </c>
      <c r="S4906">
        <v>0.71819999999999995</v>
      </c>
      <c r="T4906">
        <v>0.71819999999999995</v>
      </c>
      <c r="U4906">
        <v>1.8440000000000001</v>
      </c>
      <c r="V4906">
        <v>-1.4752000000000001E-3</v>
      </c>
      <c r="W4906" t="s">
        <v>39</v>
      </c>
      <c r="X4906" s="4">
        <f>IF(bot_orders[[#This Row],[side]]="sell", bot_orders[[#This Row],[accFillSz]]*bot_orders[[#This Row],[avgPx]] + bot_orders[[#This Row],[fee]], -bot_orders[[#This Row],[accFillSz]]*bot_orders[[#This Row],[avgPx]])</f>
        <v>-1.3243608</v>
      </c>
      <c r="Y4906" s="4">
        <f>IF(bot_orders[[#This Row],[side]]="buy", bot_orders[[#This Row],[accFillSz]] + bot_orders[[#This Row],[fee]], -bot_orders[[#This Row],[accFillSz]])</f>
        <v>1.8425248000000001</v>
      </c>
      <c r="Z4906" s="4">
        <f>IF(bot_orders[[#This Row],[side]]="sell",bot_orders[[#This Row],[accFillSz]]*bot_orders[[#This Row],[avgPx]]+bot_orders[[#This Row],[fee]], 0)</f>
        <v>0</v>
      </c>
      <c r="AA4906" s="4">
        <f>IF(bot_orders[[#This Row],[side]]="sell",-bot_orders[[#This Row],[accFillSz]],bot_orders[[#This Row],[accFillSz]]+bot_orders[[#This Row],[fee]])</f>
        <v>1.8425248000000001</v>
      </c>
      <c r="AB4906">
        <v>0</v>
      </c>
      <c r="AC4906" t="s">
        <v>38</v>
      </c>
      <c r="AD4906">
        <v>0</v>
      </c>
      <c r="AE4906" t="s">
        <v>40</v>
      </c>
      <c r="AF4906" t="s">
        <v>41</v>
      </c>
      <c r="AG4906" t="s">
        <v>42</v>
      </c>
      <c r="AH4906" t="s">
        <v>28</v>
      </c>
      <c r="AI4906">
        <v>1.8425248000000001</v>
      </c>
      <c r="AJ4906">
        <v>-1.3243608</v>
      </c>
    </row>
    <row r="4907" spans="1:36" x14ac:dyDescent="0.3">
      <c r="A4907">
        <v>4662</v>
      </c>
      <c r="B4907" t="s">
        <v>302</v>
      </c>
      <c r="C4907" t="s">
        <v>28</v>
      </c>
      <c r="D4907" t="s">
        <v>29</v>
      </c>
      <c r="E4907" t="s">
        <v>30</v>
      </c>
      <c r="F4907" t="s">
        <v>31</v>
      </c>
      <c r="G4907" t="s">
        <v>3289</v>
      </c>
      <c r="H4907" t="s">
        <v>13531</v>
      </c>
      <c r="I4907" s="4" t="s">
        <v>13515</v>
      </c>
      <c r="J4907" s="1">
        <f>((((bot_orders[[#This Row],[cTime]]/ 1000)+3*3600) / 86400) + DATE(1970,1,1))</f>
        <v>45776.609462592591</v>
      </c>
      <c r="K4907" s="4" t="s">
        <v>13532</v>
      </c>
      <c r="L4907" s="1">
        <f>((((bot_orders[[#This Row],[uTime]]/ 1000)+3*3600) / 86400) + DATE(1970,1,1))</f>
        <v>45776.611853865739</v>
      </c>
      <c r="M4907" t="s">
        <v>34</v>
      </c>
      <c r="N4907" t="s">
        <v>28</v>
      </c>
      <c r="O4907" t="s">
        <v>35</v>
      </c>
      <c r="P4907">
        <v>1.8440000000000001</v>
      </c>
      <c r="Q4907" t="s">
        <v>36</v>
      </c>
      <c r="R4907" t="s">
        <v>55</v>
      </c>
      <c r="S4907">
        <v>0.72130000000000005</v>
      </c>
      <c r="T4907">
        <v>0.72130000000000005</v>
      </c>
      <c r="U4907">
        <v>1.8440000000000001</v>
      </c>
      <c r="V4907">
        <v>-1.4752000000000001E-3</v>
      </c>
      <c r="W4907" t="s">
        <v>39</v>
      </c>
      <c r="X4907" s="4">
        <f>IF(bot_orders[[#This Row],[side]]="sell", bot_orders[[#This Row],[accFillSz]]*bot_orders[[#This Row],[avgPx]] + bot_orders[[#This Row],[fee]], -bot_orders[[#This Row],[accFillSz]]*bot_orders[[#This Row],[avgPx]])</f>
        <v>-1.3300772000000001</v>
      </c>
      <c r="Y4907" s="4">
        <f>IF(bot_orders[[#This Row],[side]]="buy", bot_orders[[#This Row],[accFillSz]] + bot_orders[[#This Row],[fee]], -bot_orders[[#This Row],[accFillSz]])</f>
        <v>1.8425248000000001</v>
      </c>
      <c r="Z4907" s="4">
        <f>IF(bot_orders[[#This Row],[side]]="sell",bot_orders[[#This Row],[accFillSz]]*bot_orders[[#This Row],[avgPx]]+bot_orders[[#This Row],[fee]], 0)</f>
        <v>0</v>
      </c>
      <c r="AA4907" s="4">
        <f>IF(bot_orders[[#This Row],[side]]="sell",-bot_orders[[#This Row],[accFillSz]],bot_orders[[#This Row],[accFillSz]]+bot_orders[[#This Row],[fee]])</f>
        <v>1.8425248000000001</v>
      </c>
      <c r="AB4907">
        <v>0</v>
      </c>
      <c r="AC4907" t="s">
        <v>38</v>
      </c>
      <c r="AD4907">
        <v>0</v>
      </c>
      <c r="AE4907" t="s">
        <v>40</v>
      </c>
      <c r="AF4907" t="s">
        <v>41</v>
      </c>
      <c r="AG4907" t="s">
        <v>42</v>
      </c>
      <c r="AH4907" t="s">
        <v>28</v>
      </c>
      <c r="AI4907">
        <v>1.8425248000000001</v>
      </c>
      <c r="AJ4907">
        <v>-1.3300772000000001</v>
      </c>
    </row>
    <row r="4908" spans="1:36" x14ac:dyDescent="0.3">
      <c r="A4908">
        <v>4665</v>
      </c>
      <c r="B4908" t="s">
        <v>302</v>
      </c>
      <c r="C4908" t="s">
        <v>28</v>
      </c>
      <c r="D4908" t="s">
        <v>29</v>
      </c>
      <c r="E4908" t="s">
        <v>30</v>
      </c>
      <c r="F4908" t="s">
        <v>31</v>
      </c>
      <c r="G4908" t="s">
        <v>3289</v>
      </c>
      <c r="H4908" t="s">
        <v>13536</v>
      </c>
      <c r="I4908" s="4" t="s">
        <v>13537</v>
      </c>
      <c r="J4908" s="1">
        <f>((((bot_orders[[#This Row],[cTime]]/ 1000)+3*3600) / 86400) + DATE(1970,1,1))</f>
        <v>45776.611853900467</v>
      </c>
      <c r="K4908" s="4" t="s">
        <v>13538</v>
      </c>
      <c r="L4908" s="1">
        <f>((((bot_orders[[#This Row],[uTime]]/ 1000)+3*3600) / 86400) + DATE(1970,1,1))</f>
        <v>45776.615260613427</v>
      </c>
      <c r="M4908" t="s">
        <v>34</v>
      </c>
      <c r="N4908" t="s">
        <v>28</v>
      </c>
      <c r="O4908" t="s">
        <v>35</v>
      </c>
      <c r="P4908">
        <v>1.8420000000000001</v>
      </c>
      <c r="Q4908" t="s">
        <v>36</v>
      </c>
      <c r="R4908" t="s">
        <v>37</v>
      </c>
      <c r="S4908">
        <v>0.72450000000000003</v>
      </c>
      <c r="T4908">
        <v>0.72450000000000003</v>
      </c>
      <c r="U4908">
        <v>1.8420000000000001</v>
      </c>
      <c r="V4908">
        <v>-1.0676232E-3</v>
      </c>
      <c r="W4908" t="s">
        <v>38</v>
      </c>
      <c r="X4908" s="4">
        <f>IF(bot_orders[[#This Row],[side]]="sell", bot_orders[[#This Row],[accFillSz]]*bot_orders[[#This Row],[avgPx]] + bot_orders[[#This Row],[fee]], -bot_orders[[#This Row],[accFillSz]]*bot_orders[[#This Row],[avgPx]])</f>
        <v>1.3334613768000001</v>
      </c>
      <c r="Y4908" s="4">
        <f>IF(bot_orders[[#This Row],[side]]="buy", bot_orders[[#This Row],[accFillSz]] + bot_orders[[#This Row],[fee]], -bot_orders[[#This Row],[accFillSz]])</f>
        <v>-1.8420000000000001</v>
      </c>
      <c r="Z4908" s="4">
        <f>IF(bot_orders[[#This Row],[side]]="sell",bot_orders[[#This Row],[accFillSz]]*bot_orders[[#This Row],[avgPx]]+bot_orders[[#This Row],[fee]], 0)</f>
        <v>1.3334613768000001</v>
      </c>
      <c r="AA4908" s="4">
        <f>IF(bot_orders[[#This Row],[side]]="sell",-bot_orders[[#This Row],[accFillSz]],bot_orders[[#This Row],[accFillSz]]+bot_orders[[#This Row],[fee]])</f>
        <v>-1.8420000000000001</v>
      </c>
      <c r="AB4908">
        <v>0</v>
      </c>
      <c r="AC4908" t="s">
        <v>39</v>
      </c>
      <c r="AD4908">
        <v>0</v>
      </c>
      <c r="AE4908" t="s">
        <v>40</v>
      </c>
      <c r="AF4908" t="s">
        <v>41</v>
      </c>
      <c r="AG4908" t="s">
        <v>42</v>
      </c>
      <c r="AH4908" t="s">
        <v>28</v>
      </c>
      <c r="AI4908">
        <v>-1.8420000000000001</v>
      </c>
      <c r="AJ4908">
        <v>1.3334613799999999</v>
      </c>
    </row>
    <row r="4909" spans="1:36" x14ac:dyDescent="0.3">
      <c r="A4909">
        <v>4668</v>
      </c>
      <c r="B4909" t="s">
        <v>302</v>
      </c>
      <c r="C4909" t="s">
        <v>28</v>
      </c>
      <c r="D4909" t="s">
        <v>29</v>
      </c>
      <c r="E4909" t="s">
        <v>30</v>
      </c>
      <c r="F4909" t="s">
        <v>31</v>
      </c>
      <c r="G4909" t="s">
        <v>3303</v>
      </c>
      <c r="H4909" t="s">
        <v>13544</v>
      </c>
      <c r="I4909" s="4" t="s">
        <v>13542</v>
      </c>
      <c r="J4909" s="1">
        <f>((((bot_orders[[#This Row],[cTime]]/ 1000)+3*3600) / 86400) + DATE(1970,1,1))</f>
        <v>45776.615260636579</v>
      </c>
      <c r="K4909" s="4" t="s">
        <v>13545</v>
      </c>
      <c r="L4909" s="1">
        <f>((((bot_orders[[#This Row],[uTime]]/ 1000)+3*3600) / 86400) + DATE(1970,1,1))</f>
        <v>45776.628530613423</v>
      </c>
      <c r="M4909" t="s">
        <v>34</v>
      </c>
      <c r="N4909" t="s">
        <v>28</v>
      </c>
      <c r="O4909" t="s">
        <v>35</v>
      </c>
      <c r="P4909">
        <v>1.8440000000000001</v>
      </c>
      <c r="Q4909" t="s">
        <v>36</v>
      </c>
      <c r="R4909" t="s">
        <v>55</v>
      </c>
      <c r="S4909">
        <v>0.72130000000000005</v>
      </c>
      <c r="T4909">
        <v>0.72130000000000005</v>
      </c>
      <c r="U4909">
        <v>1.8440000000000001</v>
      </c>
      <c r="V4909">
        <v>-1.4752000000000001E-3</v>
      </c>
      <c r="W4909" t="s">
        <v>39</v>
      </c>
      <c r="X4909" s="4">
        <f>IF(bot_orders[[#This Row],[side]]="sell", bot_orders[[#This Row],[accFillSz]]*bot_orders[[#This Row],[avgPx]] + bot_orders[[#This Row],[fee]], -bot_orders[[#This Row],[accFillSz]]*bot_orders[[#This Row],[avgPx]])</f>
        <v>-1.3300772000000001</v>
      </c>
      <c r="Y4909" s="4">
        <f>IF(bot_orders[[#This Row],[side]]="buy", bot_orders[[#This Row],[accFillSz]] + bot_orders[[#This Row],[fee]], -bot_orders[[#This Row],[accFillSz]])</f>
        <v>1.8425248000000001</v>
      </c>
      <c r="Z4909" s="4">
        <f>IF(bot_orders[[#This Row],[side]]="sell",bot_orders[[#This Row],[accFillSz]]*bot_orders[[#This Row],[avgPx]]+bot_orders[[#This Row],[fee]], 0)</f>
        <v>0</v>
      </c>
      <c r="AA4909" s="4">
        <f>IF(bot_orders[[#This Row],[side]]="sell",-bot_orders[[#This Row],[accFillSz]],bot_orders[[#This Row],[accFillSz]]+bot_orders[[#This Row],[fee]])</f>
        <v>1.8425248000000001</v>
      </c>
      <c r="AB4909">
        <v>0</v>
      </c>
      <c r="AC4909" t="s">
        <v>38</v>
      </c>
      <c r="AD4909">
        <v>0</v>
      </c>
      <c r="AE4909" t="s">
        <v>40</v>
      </c>
      <c r="AF4909" t="s">
        <v>41</v>
      </c>
      <c r="AG4909" t="s">
        <v>42</v>
      </c>
      <c r="AH4909" t="s">
        <v>28</v>
      </c>
      <c r="AI4909">
        <v>1.8425248000000001</v>
      </c>
      <c r="AJ4909">
        <v>-1.3300772000000001</v>
      </c>
    </row>
    <row r="4910" spans="1:36" x14ac:dyDescent="0.3">
      <c r="A4910">
        <v>4669</v>
      </c>
      <c r="B4910" t="s">
        <v>302</v>
      </c>
      <c r="C4910" t="s">
        <v>28</v>
      </c>
      <c r="D4910" t="s">
        <v>29</v>
      </c>
      <c r="E4910" t="s">
        <v>30</v>
      </c>
      <c r="F4910" t="s">
        <v>31</v>
      </c>
      <c r="G4910" t="s">
        <v>3273</v>
      </c>
      <c r="H4910" t="s">
        <v>13546</v>
      </c>
      <c r="I4910" s="4" t="s">
        <v>13547</v>
      </c>
      <c r="J4910" s="1">
        <f>((((bot_orders[[#This Row],[cTime]]/ 1000)+3*3600) / 86400) + DATE(1970,1,1))</f>
        <v>45776.615261435189</v>
      </c>
      <c r="K4910" s="4" t="s">
        <v>13548</v>
      </c>
      <c r="L4910" s="1">
        <f>((((bot_orders[[#This Row],[uTime]]/ 1000)+3*3600) / 86400) + DATE(1970,1,1))</f>
        <v>45776.616114386576</v>
      </c>
      <c r="M4910" t="s">
        <v>34</v>
      </c>
      <c r="N4910" t="s">
        <v>28</v>
      </c>
      <c r="O4910" t="s">
        <v>35</v>
      </c>
      <c r="P4910">
        <v>1.8440000000000001</v>
      </c>
      <c r="Q4910" t="s">
        <v>36</v>
      </c>
      <c r="R4910" t="s">
        <v>55</v>
      </c>
      <c r="S4910">
        <v>0.72450000000000003</v>
      </c>
      <c r="T4910">
        <v>0.72450000000000003</v>
      </c>
      <c r="U4910">
        <v>1.8440000000000001</v>
      </c>
      <c r="V4910">
        <v>-1.4752000000000001E-3</v>
      </c>
      <c r="W4910" t="s">
        <v>39</v>
      </c>
      <c r="X4910" s="4">
        <f>IF(bot_orders[[#This Row],[side]]="sell", bot_orders[[#This Row],[accFillSz]]*bot_orders[[#This Row],[avgPx]] + bot_orders[[#This Row],[fee]], -bot_orders[[#This Row],[accFillSz]]*bot_orders[[#This Row],[avgPx]])</f>
        <v>-1.3359780000000001</v>
      </c>
      <c r="Y4910" s="4">
        <f>IF(bot_orders[[#This Row],[side]]="buy", bot_orders[[#This Row],[accFillSz]] + bot_orders[[#This Row],[fee]], -bot_orders[[#This Row],[accFillSz]])</f>
        <v>1.8425248000000001</v>
      </c>
      <c r="Z4910" s="4">
        <f>IF(bot_orders[[#This Row],[side]]="sell",bot_orders[[#This Row],[accFillSz]]*bot_orders[[#This Row],[avgPx]]+bot_orders[[#This Row],[fee]], 0)</f>
        <v>0</v>
      </c>
      <c r="AA4910" s="4">
        <f>IF(bot_orders[[#This Row],[side]]="sell",-bot_orders[[#This Row],[accFillSz]],bot_orders[[#This Row],[accFillSz]]+bot_orders[[#This Row],[fee]])</f>
        <v>1.8425248000000001</v>
      </c>
      <c r="AB4910">
        <v>0</v>
      </c>
      <c r="AC4910" t="s">
        <v>38</v>
      </c>
      <c r="AD4910">
        <v>0</v>
      </c>
      <c r="AE4910" t="s">
        <v>40</v>
      </c>
      <c r="AF4910" t="s">
        <v>41</v>
      </c>
      <c r="AG4910" t="s">
        <v>42</v>
      </c>
      <c r="AH4910" t="s">
        <v>28</v>
      </c>
      <c r="AI4910">
        <v>1.8425248000000001</v>
      </c>
      <c r="AJ4910">
        <v>-1.3359780000000001</v>
      </c>
    </row>
    <row r="4911" spans="1:36" x14ac:dyDescent="0.3">
      <c r="A4911">
        <v>4670</v>
      </c>
      <c r="B4911" t="s">
        <v>302</v>
      </c>
      <c r="C4911" t="s">
        <v>28</v>
      </c>
      <c r="D4911" t="s">
        <v>29</v>
      </c>
      <c r="E4911" t="s">
        <v>30</v>
      </c>
      <c r="F4911" t="s">
        <v>31</v>
      </c>
      <c r="G4911" t="s">
        <v>3273</v>
      </c>
      <c r="H4911" t="s">
        <v>13549</v>
      </c>
      <c r="I4911" s="4" t="s">
        <v>13550</v>
      </c>
      <c r="J4911" s="1">
        <f>((((bot_orders[[#This Row],[cTime]]/ 1000)+3*3600) / 86400) + DATE(1970,1,1))</f>
        <v>45776.616114421297</v>
      </c>
      <c r="K4911" s="4" t="s">
        <v>13551</v>
      </c>
      <c r="L4911" s="1">
        <f>((((bot_orders[[#This Row],[uTime]]/ 1000)+3*3600) / 86400) + DATE(1970,1,1))</f>
        <v>45776.617663495374</v>
      </c>
      <c r="M4911" t="s">
        <v>34</v>
      </c>
      <c r="N4911" t="s">
        <v>28</v>
      </c>
      <c r="O4911" t="s">
        <v>35</v>
      </c>
      <c r="P4911">
        <v>1.8420000000000001</v>
      </c>
      <c r="Q4911" t="s">
        <v>36</v>
      </c>
      <c r="R4911" t="s">
        <v>37</v>
      </c>
      <c r="S4911">
        <v>0.72760000000000002</v>
      </c>
      <c r="T4911">
        <v>0.72760000000000002</v>
      </c>
      <c r="U4911">
        <v>1.8420000000000001</v>
      </c>
      <c r="V4911">
        <v>-1.0721914E-3</v>
      </c>
      <c r="W4911" t="s">
        <v>38</v>
      </c>
      <c r="X4911" s="4">
        <f>IF(bot_orders[[#This Row],[side]]="sell", bot_orders[[#This Row],[accFillSz]]*bot_orders[[#This Row],[avgPx]] + bot_orders[[#This Row],[fee]], -bot_orders[[#This Row],[accFillSz]]*bot_orders[[#This Row],[avgPx]])</f>
        <v>1.3391670086</v>
      </c>
      <c r="Y4911" s="4">
        <f>IF(bot_orders[[#This Row],[side]]="buy", bot_orders[[#This Row],[accFillSz]] + bot_orders[[#This Row],[fee]], -bot_orders[[#This Row],[accFillSz]])</f>
        <v>-1.8420000000000001</v>
      </c>
      <c r="Z4911" s="4">
        <f>IF(bot_orders[[#This Row],[side]]="sell",bot_orders[[#This Row],[accFillSz]]*bot_orders[[#This Row],[avgPx]]+bot_orders[[#This Row],[fee]], 0)</f>
        <v>1.3391670086</v>
      </c>
      <c r="AA4911" s="4">
        <f>IF(bot_orders[[#This Row],[side]]="sell",-bot_orders[[#This Row],[accFillSz]],bot_orders[[#This Row],[accFillSz]]+bot_orders[[#This Row],[fee]])</f>
        <v>-1.8420000000000001</v>
      </c>
      <c r="AB4911">
        <v>0</v>
      </c>
      <c r="AC4911" t="s">
        <v>39</v>
      </c>
      <c r="AD4911">
        <v>0</v>
      </c>
      <c r="AE4911" t="s">
        <v>40</v>
      </c>
      <c r="AF4911" t="s">
        <v>41</v>
      </c>
      <c r="AG4911" t="s">
        <v>42</v>
      </c>
      <c r="AH4911" t="s">
        <v>28</v>
      </c>
      <c r="AI4911">
        <v>-1.8420000000000001</v>
      </c>
      <c r="AJ4911">
        <v>1.3391670099999999</v>
      </c>
    </row>
    <row r="4912" spans="1:36" x14ac:dyDescent="0.3">
      <c r="A4912">
        <v>4671</v>
      </c>
      <c r="B4912" t="s">
        <v>302</v>
      </c>
      <c r="C4912" t="s">
        <v>28</v>
      </c>
      <c r="D4912" t="s">
        <v>29</v>
      </c>
      <c r="E4912" t="s">
        <v>30</v>
      </c>
      <c r="F4912" t="s">
        <v>31</v>
      </c>
      <c r="G4912" t="s">
        <v>3299</v>
      </c>
      <c r="H4912" t="s">
        <v>13552</v>
      </c>
      <c r="I4912" s="4" t="s">
        <v>13553</v>
      </c>
      <c r="J4912" s="1">
        <f>((((bot_orders[[#This Row],[cTime]]/ 1000)+3*3600) / 86400) + DATE(1970,1,1))</f>
        <v>45776.617663530094</v>
      </c>
      <c r="K4912" s="4" t="s">
        <v>13554</v>
      </c>
      <c r="L4912" s="1">
        <f>((((bot_orders[[#This Row],[uTime]]/ 1000)+3*3600) / 86400) + DATE(1970,1,1))</f>
        <v>45776.62742157407</v>
      </c>
      <c r="M4912" t="s">
        <v>34</v>
      </c>
      <c r="N4912" t="s">
        <v>28</v>
      </c>
      <c r="O4912" t="s">
        <v>35</v>
      </c>
      <c r="P4912">
        <v>1.8440000000000001</v>
      </c>
      <c r="Q4912" t="s">
        <v>36</v>
      </c>
      <c r="R4912" t="s">
        <v>55</v>
      </c>
      <c r="S4912">
        <v>0.72450000000000003</v>
      </c>
      <c r="T4912">
        <v>0.72450000000000003</v>
      </c>
      <c r="U4912">
        <v>1.8440000000000001</v>
      </c>
      <c r="V4912">
        <v>-1.4752000000000001E-3</v>
      </c>
      <c r="W4912" t="s">
        <v>39</v>
      </c>
      <c r="X4912" s="4">
        <f>IF(bot_orders[[#This Row],[side]]="sell", bot_orders[[#This Row],[accFillSz]]*bot_orders[[#This Row],[avgPx]] + bot_orders[[#This Row],[fee]], -bot_orders[[#This Row],[accFillSz]]*bot_orders[[#This Row],[avgPx]])</f>
        <v>-1.3359780000000001</v>
      </c>
      <c r="Y4912" s="4">
        <f>IF(bot_orders[[#This Row],[side]]="buy", bot_orders[[#This Row],[accFillSz]] + bot_orders[[#This Row],[fee]], -bot_orders[[#This Row],[accFillSz]])</f>
        <v>1.8425248000000001</v>
      </c>
      <c r="Z4912" s="4">
        <f>IF(bot_orders[[#This Row],[side]]="sell",bot_orders[[#This Row],[accFillSz]]*bot_orders[[#This Row],[avgPx]]+bot_orders[[#This Row],[fee]], 0)</f>
        <v>0</v>
      </c>
      <c r="AA4912" s="4">
        <f>IF(bot_orders[[#This Row],[side]]="sell",-bot_orders[[#This Row],[accFillSz]],bot_orders[[#This Row],[accFillSz]]+bot_orders[[#This Row],[fee]])</f>
        <v>1.8425248000000001</v>
      </c>
      <c r="AB4912">
        <v>0</v>
      </c>
      <c r="AC4912" t="s">
        <v>38</v>
      </c>
      <c r="AD4912">
        <v>0</v>
      </c>
      <c r="AE4912" t="s">
        <v>40</v>
      </c>
      <c r="AF4912" t="s">
        <v>41</v>
      </c>
      <c r="AG4912" t="s">
        <v>42</v>
      </c>
      <c r="AH4912" t="s">
        <v>28</v>
      </c>
      <c r="AI4912">
        <v>1.8425248000000001</v>
      </c>
      <c r="AJ4912">
        <v>-1.3359780000000001</v>
      </c>
    </row>
    <row r="4913" spans="1:36" x14ac:dyDescent="0.3">
      <c r="A4913">
        <v>4672</v>
      </c>
      <c r="B4913" t="s">
        <v>302</v>
      </c>
      <c r="C4913" t="s">
        <v>28</v>
      </c>
      <c r="D4913" t="s">
        <v>29</v>
      </c>
      <c r="E4913" t="s">
        <v>30</v>
      </c>
      <c r="F4913" t="s">
        <v>31</v>
      </c>
      <c r="G4913" t="s">
        <v>3303</v>
      </c>
      <c r="H4913" t="s">
        <v>13555</v>
      </c>
      <c r="I4913" s="4" t="s">
        <v>13556</v>
      </c>
      <c r="J4913" s="1">
        <f>((((bot_orders[[#This Row],[cTime]]/ 1000)+3*3600) / 86400) + DATE(1970,1,1))</f>
        <v>45776.628530636575</v>
      </c>
      <c r="K4913" s="4" t="s">
        <v>13557</v>
      </c>
      <c r="L4913" s="1">
        <f>((((bot_orders[[#This Row],[uTime]]/ 1000)+3*3600) / 86400) + DATE(1970,1,1))</f>
        <v>45776.712038437501</v>
      </c>
      <c r="M4913" t="s">
        <v>34</v>
      </c>
      <c r="N4913" t="s">
        <v>28</v>
      </c>
      <c r="O4913" t="s">
        <v>35</v>
      </c>
      <c r="P4913">
        <v>1.8420000000000001</v>
      </c>
      <c r="Q4913" t="s">
        <v>36</v>
      </c>
      <c r="R4913" t="s">
        <v>37</v>
      </c>
      <c r="S4913">
        <v>0.72450000000000003</v>
      </c>
      <c r="T4913">
        <v>0.72450000000000003</v>
      </c>
      <c r="U4913">
        <v>1.8420000000000001</v>
      </c>
      <c r="V4913">
        <v>-1.0676232E-3</v>
      </c>
      <c r="W4913" t="s">
        <v>38</v>
      </c>
      <c r="X4913" s="4">
        <f>IF(bot_orders[[#This Row],[side]]="sell", bot_orders[[#This Row],[accFillSz]]*bot_orders[[#This Row],[avgPx]] + bot_orders[[#This Row],[fee]], -bot_orders[[#This Row],[accFillSz]]*bot_orders[[#This Row],[avgPx]])</f>
        <v>1.3334613768000001</v>
      </c>
      <c r="Y4913" s="4">
        <f>IF(bot_orders[[#This Row],[side]]="buy", bot_orders[[#This Row],[accFillSz]] + bot_orders[[#This Row],[fee]], -bot_orders[[#This Row],[accFillSz]])</f>
        <v>-1.8420000000000001</v>
      </c>
      <c r="Z4913" s="4">
        <f>IF(bot_orders[[#This Row],[side]]="sell",bot_orders[[#This Row],[accFillSz]]*bot_orders[[#This Row],[avgPx]]+bot_orders[[#This Row],[fee]], 0)</f>
        <v>1.3334613768000001</v>
      </c>
      <c r="AA4913" s="4">
        <f>IF(bot_orders[[#This Row],[side]]="sell",-bot_orders[[#This Row],[accFillSz]],bot_orders[[#This Row],[accFillSz]]+bot_orders[[#This Row],[fee]])</f>
        <v>-1.8420000000000001</v>
      </c>
      <c r="AB4913">
        <v>0</v>
      </c>
      <c r="AC4913" t="s">
        <v>39</v>
      </c>
      <c r="AD4913">
        <v>0</v>
      </c>
      <c r="AE4913" t="s">
        <v>40</v>
      </c>
      <c r="AF4913" t="s">
        <v>41</v>
      </c>
      <c r="AG4913" t="s">
        <v>42</v>
      </c>
      <c r="AH4913" t="s">
        <v>28</v>
      </c>
      <c r="AI4913">
        <v>-1.8420000000000001</v>
      </c>
      <c r="AJ4913">
        <v>1.3334613799999999</v>
      </c>
    </row>
    <row r="4914" spans="1:36" x14ac:dyDescent="0.3">
      <c r="A4914">
        <v>4675</v>
      </c>
      <c r="B4914" t="s">
        <v>302</v>
      </c>
      <c r="C4914" t="s">
        <v>28</v>
      </c>
      <c r="D4914" t="s">
        <v>29</v>
      </c>
      <c r="E4914" t="s">
        <v>30</v>
      </c>
      <c r="F4914" t="s">
        <v>31</v>
      </c>
      <c r="G4914" t="s">
        <v>3314</v>
      </c>
      <c r="H4914" t="s">
        <v>13560</v>
      </c>
      <c r="I4914" s="4" t="s">
        <v>13561</v>
      </c>
      <c r="J4914" s="1">
        <f>((((bot_orders[[#This Row],[cTime]]/ 1000)+3*3600) / 86400) + DATE(1970,1,1))</f>
        <v>45776.637454178242</v>
      </c>
      <c r="K4914" s="4" t="s">
        <v>13562</v>
      </c>
      <c r="L4914" s="1">
        <f>((((bot_orders[[#This Row],[uTime]]/ 1000)+3*3600) / 86400) + DATE(1970,1,1))</f>
        <v>45776.711189756941</v>
      </c>
      <c r="M4914" t="s">
        <v>34</v>
      </c>
      <c r="N4914" t="s">
        <v>28</v>
      </c>
      <c r="O4914" t="s">
        <v>35</v>
      </c>
      <c r="P4914">
        <v>1.8420000000000001</v>
      </c>
      <c r="Q4914" t="s">
        <v>36</v>
      </c>
      <c r="R4914" t="s">
        <v>37</v>
      </c>
      <c r="S4914">
        <v>0.72130000000000005</v>
      </c>
      <c r="T4914">
        <v>0.72130000000000005</v>
      </c>
      <c r="U4914">
        <v>1.8420000000000001</v>
      </c>
      <c r="V4914">
        <v>-1.0629076999999999E-3</v>
      </c>
      <c r="W4914" t="s">
        <v>38</v>
      </c>
      <c r="X4914" s="4">
        <f>IF(bot_orders[[#This Row],[side]]="sell", bot_orders[[#This Row],[accFillSz]]*bot_orders[[#This Row],[avgPx]] + bot_orders[[#This Row],[fee]], -bot_orders[[#This Row],[accFillSz]]*bot_orders[[#This Row],[avgPx]])</f>
        <v>1.3275716923000003</v>
      </c>
      <c r="Y4914" s="4">
        <f>IF(bot_orders[[#This Row],[side]]="buy", bot_orders[[#This Row],[accFillSz]] + bot_orders[[#This Row],[fee]], -bot_orders[[#This Row],[accFillSz]])</f>
        <v>-1.8420000000000001</v>
      </c>
      <c r="Z4914" s="4">
        <f>IF(bot_orders[[#This Row],[side]]="sell",bot_orders[[#This Row],[accFillSz]]*bot_orders[[#This Row],[avgPx]]+bot_orders[[#This Row],[fee]], 0)</f>
        <v>1.3275716923000003</v>
      </c>
      <c r="AA4914" s="4">
        <f>IF(bot_orders[[#This Row],[side]]="sell",-bot_orders[[#This Row],[accFillSz]],bot_orders[[#This Row],[accFillSz]]+bot_orders[[#This Row],[fee]])</f>
        <v>-1.8420000000000001</v>
      </c>
      <c r="AB4914">
        <v>0</v>
      </c>
      <c r="AC4914" t="s">
        <v>39</v>
      </c>
      <c r="AD4914">
        <v>0</v>
      </c>
      <c r="AE4914" t="s">
        <v>40</v>
      </c>
      <c r="AF4914" t="s">
        <v>41</v>
      </c>
      <c r="AG4914" t="s">
        <v>42</v>
      </c>
      <c r="AH4914" t="s">
        <v>28</v>
      </c>
      <c r="AI4914">
        <v>-1.8420000000000001</v>
      </c>
      <c r="AJ4914">
        <v>1.3275716900000001</v>
      </c>
    </row>
    <row r="4915" spans="1:36" x14ac:dyDescent="0.3">
      <c r="A4915">
        <v>4677</v>
      </c>
      <c r="B4915" t="s">
        <v>302</v>
      </c>
      <c r="C4915" t="s">
        <v>28</v>
      </c>
      <c r="D4915" t="s">
        <v>29</v>
      </c>
      <c r="E4915" t="s">
        <v>30</v>
      </c>
      <c r="F4915" t="s">
        <v>31</v>
      </c>
      <c r="G4915" t="s">
        <v>3311</v>
      </c>
      <c r="H4915" t="s">
        <v>13566</v>
      </c>
      <c r="I4915" s="4" t="s">
        <v>13567</v>
      </c>
      <c r="J4915" s="1">
        <f>((((bot_orders[[#This Row],[cTime]]/ 1000)+3*3600) / 86400) + DATE(1970,1,1))</f>
        <v>45776.641580347219</v>
      </c>
      <c r="K4915" s="4" t="s">
        <v>13568</v>
      </c>
      <c r="L4915" s="1">
        <f>((((bot_orders[[#This Row],[uTime]]/ 1000)+3*3600) / 86400) + DATE(1970,1,1))</f>
        <v>45776.689572858799</v>
      </c>
      <c r="M4915" t="s">
        <v>34</v>
      </c>
      <c r="N4915" t="s">
        <v>28</v>
      </c>
      <c r="O4915" t="s">
        <v>35</v>
      </c>
      <c r="P4915">
        <v>1.8420000000000001</v>
      </c>
      <c r="Q4915" t="s">
        <v>36</v>
      </c>
      <c r="R4915" t="s">
        <v>37</v>
      </c>
      <c r="S4915">
        <v>0.71819999999999995</v>
      </c>
      <c r="T4915">
        <v>0.71819999999999995</v>
      </c>
      <c r="U4915">
        <v>1.8420000000000001</v>
      </c>
      <c r="V4915">
        <v>-1.0583395000000001E-3</v>
      </c>
      <c r="W4915" t="s">
        <v>38</v>
      </c>
      <c r="X4915" s="4">
        <f>IF(bot_orders[[#This Row],[side]]="sell", bot_orders[[#This Row],[accFillSz]]*bot_orders[[#This Row],[avgPx]] + bot_orders[[#This Row],[fee]], -bot_orders[[#This Row],[accFillSz]]*bot_orders[[#This Row],[avgPx]])</f>
        <v>1.3218660605000001</v>
      </c>
      <c r="Y4915" s="4">
        <f>IF(bot_orders[[#This Row],[side]]="buy", bot_orders[[#This Row],[accFillSz]] + bot_orders[[#This Row],[fee]], -bot_orders[[#This Row],[accFillSz]])</f>
        <v>-1.8420000000000001</v>
      </c>
      <c r="Z4915" s="4">
        <f>IF(bot_orders[[#This Row],[side]]="sell",bot_orders[[#This Row],[accFillSz]]*bot_orders[[#This Row],[avgPx]]+bot_orders[[#This Row],[fee]], 0)</f>
        <v>1.3218660605000001</v>
      </c>
      <c r="AA4915" s="4">
        <f>IF(bot_orders[[#This Row],[side]]="sell",-bot_orders[[#This Row],[accFillSz]],bot_orders[[#This Row],[accFillSz]]+bot_orders[[#This Row],[fee]])</f>
        <v>-1.8420000000000001</v>
      </c>
      <c r="AB4915">
        <v>0</v>
      </c>
      <c r="AC4915" t="s">
        <v>39</v>
      </c>
      <c r="AD4915">
        <v>0</v>
      </c>
      <c r="AE4915" t="s">
        <v>40</v>
      </c>
      <c r="AF4915" t="s">
        <v>41</v>
      </c>
      <c r="AG4915" t="s">
        <v>42</v>
      </c>
      <c r="AH4915" t="s">
        <v>28</v>
      </c>
      <c r="AI4915">
        <v>-1.8420000000000001</v>
      </c>
      <c r="AJ4915">
        <v>1.3218660600000001</v>
      </c>
    </row>
    <row r="4916" spans="1:36" x14ac:dyDescent="0.3">
      <c r="A4916">
        <v>4684</v>
      </c>
      <c r="B4916" t="s">
        <v>302</v>
      </c>
      <c r="C4916" t="s">
        <v>28</v>
      </c>
      <c r="D4916" t="s">
        <v>29</v>
      </c>
      <c r="E4916" t="s">
        <v>30</v>
      </c>
      <c r="F4916" t="s">
        <v>31</v>
      </c>
      <c r="G4916" t="s">
        <v>3317</v>
      </c>
      <c r="H4916" t="s">
        <v>13587</v>
      </c>
      <c r="I4916" s="4" t="s">
        <v>13588</v>
      </c>
      <c r="J4916" s="1">
        <f>((((bot_orders[[#This Row],[cTime]]/ 1000)+3*3600) / 86400) + DATE(1970,1,1))</f>
        <v>45776.689572881944</v>
      </c>
      <c r="K4916" s="4" t="s">
        <v>13589</v>
      </c>
      <c r="L4916" s="1">
        <f>((((bot_orders[[#This Row],[uTime]]/ 1000)+3*3600) / 86400) + DATE(1970,1,1))</f>
        <v>45776.69150494213</v>
      </c>
      <c r="M4916" t="s">
        <v>34</v>
      </c>
      <c r="N4916" t="s">
        <v>28</v>
      </c>
      <c r="O4916" t="s">
        <v>35</v>
      </c>
      <c r="P4916">
        <v>1.8440000000000001</v>
      </c>
      <c r="Q4916" t="s">
        <v>36</v>
      </c>
      <c r="R4916" t="s">
        <v>55</v>
      </c>
      <c r="S4916">
        <v>0.71519999999999995</v>
      </c>
      <c r="T4916">
        <v>0.71519999999999995</v>
      </c>
      <c r="U4916">
        <v>1.8440000000000001</v>
      </c>
      <c r="V4916">
        <v>-1.4752000000000001E-3</v>
      </c>
      <c r="W4916" t="s">
        <v>39</v>
      </c>
      <c r="X4916" s="4">
        <f>IF(bot_orders[[#This Row],[side]]="sell", bot_orders[[#This Row],[accFillSz]]*bot_orders[[#This Row],[avgPx]] + bot_orders[[#This Row],[fee]], -bot_orders[[#This Row],[accFillSz]]*bot_orders[[#This Row],[avgPx]])</f>
        <v>-1.3188287999999999</v>
      </c>
      <c r="Y4916" s="4">
        <f>IF(bot_orders[[#This Row],[side]]="buy", bot_orders[[#This Row],[accFillSz]] + bot_orders[[#This Row],[fee]], -bot_orders[[#This Row],[accFillSz]])</f>
        <v>1.8425248000000001</v>
      </c>
      <c r="Z4916" s="4">
        <f>IF(bot_orders[[#This Row],[side]]="sell",bot_orders[[#This Row],[accFillSz]]*bot_orders[[#This Row],[avgPx]]+bot_orders[[#This Row],[fee]], 0)</f>
        <v>0</v>
      </c>
      <c r="AA4916" s="4">
        <f>IF(bot_orders[[#This Row],[side]]="sell",-bot_orders[[#This Row],[accFillSz]],bot_orders[[#This Row],[accFillSz]]+bot_orders[[#This Row],[fee]])</f>
        <v>1.8425248000000001</v>
      </c>
      <c r="AB4916">
        <v>0</v>
      </c>
      <c r="AC4916" t="s">
        <v>38</v>
      </c>
      <c r="AD4916">
        <v>0</v>
      </c>
      <c r="AE4916" t="s">
        <v>40</v>
      </c>
      <c r="AF4916" t="s">
        <v>41</v>
      </c>
      <c r="AG4916" t="s">
        <v>42</v>
      </c>
      <c r="AH4916" t="s">
        <v>28</v>
      </c>
      <c r="AI4916">
        <v>1.8425248000000001</v>
      </c>
      <c r="AJ4916">
        <v>-1.3188287999999999</v>
      </c>
    </row>
    <row r="4917" spans="1:36" x14ac:dyDescent="0.3">
      <c r="A4917">
        <v>4685</v>
      </c>
      <c r="B4917" t="s">
        <v>302</v>
      </c>
      <c r="C4917" t="s">
        <v>28</v>
      </c>
      <c r="D4917" t="s">
        <v>29</v>
      </c>
      <c r="E4917" t="s">
        <v>30</v>
      </c>
      <c r="F4917" t="s">
        <v>31</v>
      </c>
      <c r="G4917" t="s">
        <v>3317</v>
      </c>
      <c r="H4917" t="s">
        <v>13590</v>
      </c>
      <c r="I4917" s="4" t="s">
        <v>13591</v>
      </c>
      <c r="J4917" s="1">
        <f>((((bot_orders[[#This Row],[cTime]]/ 1000)+3*3600) / 86400) + DATE(1970,1,1))</f>
        <v>45776.691504965274</v>
      </c>
      <c r="K4917" s="4" t="s">
        <v>13592</v>
      </c>
      <c r="L4917" s="1">
        <f>((((bot_orders[[#This Row],[uTime]]/ 1000)+3*3600) / 86400) + DATE(1970,1,1))</f>
        <v>45776.696617245369</v>
      </c>
      <c r="M4917" t="s">
        <v>34</v>
      </c>
      <c r="N4917" t="s">
        <v>28</v>
      </c>
      <c r="O4917" t="s">
        <v>35</v>
      </c>
      <c r="P4917">
        <v>1.8420000000000001</v>
      </c>
      <c r="Q4917" t="s">
        <v>36</v>
      </c>
      <c r="R4917" t="s">
        <v>37</v>
      </c>
      <c r="S4917">
        <v>0.71819999999999995</v>
      </c>
      <c r="T4917">
        <v>0.71819999999999995</v>
      </c>
      <c r="U4917">
        <v>1.8420000000000001</v>
      </c>
      <c r="V4917">
        <v>-1.0583395000000001E-3</v>
      </c>
      <c r="W4917" t="s">
        <v>38</v>
      </c>
      <c r="X4917" s="4">
        <f>IF(bot_orders[[#This Row],[side]]="sell", bot_orders[[#This Row],[accFillSz]]*bot_orders[[#This Row],[avgPx]] + bot_orders[[#This Row],[fee]], -bot_orders[[#This Row],[accFillSz]]*bot_orders[[#This Row],[avgPx]])</f>
        <v>1.3218660605000001</v>
      </c>
      <c r="Y4917" s="4">
        <f>IF(bot_orders[[#This Row],[side]]="buy", bot_orders[[#This Row],[accFillSz]] + bot_orders[[#This Row],[fee]], -bot_orders[[#This Row],[accFillSz]])</f>
        <v>-1.8420000000000001</v>
      </c>
      <c r="Z4917" s="4">
        <f>IF(bot_orders[[#This Row],[side]]="sell",bot_orders[[#This Row],[accFillSz]]*bot_orders[[#This Row],[avgPx]]+bot_orders[[#This Row],[fee]], 0)</f>
        <v>1.3218660605000001</v>
      </c>
      <c r="AA4917" s="4">
        <f>IF(bot_orders[[#This Row],[side]]="sell",-bot_orders[[#This Row],[accFillSz]],bot_orders[[#This Row],[accFillSz]]+bot_orders[[#This Row],[fee]])</f>
        <v>-1.8420000000000001</v>
      </c>
      <c r="AB4917">
        <v>0</v>
      </c>
      <c r="AC4917" t="s">
        <v>39</v>
      </c>
      <c r="AD4917">
        <v>0</v>
      </c>
      <c r="AE4917" t="s">
        <v>40</v>
      </c>
      <c r="AF4917" t="s">
        <v>41</v>
      </c>
      <c r="AG4917" t="s">
        <v>42</v>
      </c>
      <c r="AH4917" t="s">
        <v>28</v>
      </c>
      <c r="AI4917">
        <v>-1.8420000000000001</v>
      </c>
      <c r="AJ4917">
        <v>1.3218660600000001</v>
      </c>
    </row>
    <row r="4918" spans="1:36" x14ac:dyDescent="0.3">
      <c r="A4918">
        <v>4686</v>
      </c>
      <c r="B4918" t="s">
        <v>302</v>
      </c>
      <c r="C4918" t="s">
        <v>28</v>
      </c>
      <c r="D4918" t="s">
        <v>29</v>
      </c>
      <c r="E4918" t="s">
        <v>30</v>
      </c>
      <c r="F4918" t="s">
        <v>31</v>
      </c>
      <c r="G4918" t="s">
        <v>3328</v>
      </c>
      <c r="H4918" t="s">
        <v>13593</v>
      </c>
      <c r="I4918" s="4" t="s">
        <v>13594</v>
      </c>
      <c r="J4918" s="1">
        <f>((((bot_orders[[#This Row],[cTime]]/ 1000)+3*3600) / 86400) + DATE(1970,1,1))</f>
        <v>45776.696617268521</v>
      </c>
      <c r="K4918" s="4" t="s">
        <v>13595</v>
      </c>
      <c r="L4918" s="1">
        <f>((((bot_orders[[#This Row],[uTime]]/ 1000)+3*3600) / 86400) + DATE(1970,1,1))</f>
        <v>45776.708561689811</v>
      </c>
      <c r="M4918" t="s">
        <v>34</v>
      </c>
      <c r="N4918" t="s">
        <v>28</v>
      </c>
      <c r="O4918" t="s">
        <v>35</v>
      </c>
      <c r="P4918">
        <v>1.8440000000000001</v>
      </c>
      <c r="Q4918" t="s">
        <v>36</v>
      </c>
      <c r="R4918" t="s">
        <v>55</v>
      </c>
      <c r="S4918">
        <v>0.71519999999999995</v>
      </c>
      <c r="T4918">
        <v>0.71519999999999995</v>
      </c>
      <c r="U4918">
        <v>1.8440000000000001</v>
      </c>
      <c r="V4918">
        <v>-1.4752000000000001E-3</v>
      </c>
      <c r="W4918" t="s">
        <v>39</v>
      </c>
      <c r="X4918" s="4">
        <f>IF(bot_orders[[#This Row],[side]]="sell", bot_orders[[#This Row],[accFillSz]]*bot_orders[[#This Row],[avgPx]] + bot_orders[[#This Row],[fee]], -bot_orders[[#This Row],[accFillSz]]*bot_orders[[#This Row],[avgPx]])</f>
        <v>-1.3188287999999999</v>
      </c>
      <c r="Y4918" s="4">
        <f>IF(bot_orders[[#This Row],[side]]="buy", bot_orders[[#This Row],[accFillSz]] + bot_orders[[#This Row],[fee]], -bot_orders[[#This Row],[accFillSz]])</f>
        <v>1.8425248000000001</v>
      </c>
      <c r="Z4918" s="4">
        <f>IF(bot_orders[[#This Row],[side]]="sell",bot_orders[[#This Row],[accFillSz]]*bot_orders[[#This Row],[avgPx]]+bot_orders[[#This Row],[fee]], 0)</f>
        <v>0</v>
      </c>
      <c r="AA4918" s="4">
        <f>IF(bot_orders[[#This Row],[side]]="sell",-bot_orders[[#This Row],[accFillSz]],bot_orders[[#This Row],[accFillSz]]+bot_orders[[#This Row],[fee]])</f>
        <v>1.8425248000000001</v>
      </c>
      <c r="AB4918">
        <v>0</v>
      </c>
      <c r="AC4918" t="s">
        <v>38</v>
      </c>
      <c r="AD4918">
        <v>0</v>
      </c>
      <c r="AE4918" t="s">
        <v>40</v>
      </c>
      <c r="AF4918" t="s">
        <v>41</v>
      </c>
      <c r="AG4918" t="s">
        <v>42</v>
      </c>
      <c r="AH4918" t="s">
        <v>28</v>
      </c>
      <c r="AI4918">
        <v>1.8425248000000001</v>
      </c>
      <c r="AJ4918">
        <v>-1.3188287999999999</v>
      </c>
    </row>
    <row r="4919" spans="1:36" x14ac:dyDescent="0.3">
      <c r="A4919">
        <v>4689</v>
      </c>
      <c r="B4919" t="s">
        <v>302</v>
      </c>
      <c r="C4919" t="s">
        <v>28</v>
      </c>
      <c r="D4919" t="s">
        <v>29</v>
      </c>
      <c r="E4919" t="s">
        <v>30</v>
      </c>
      <c r="F4919" t="s">
        <v>31</v>
      </c>
      <c r="G4919" t="s">
        <v>3328</v>
      </c>
      <c r="H4919" t="s">
        <v>13602</v>
      </c>
      <c r="I4919" s="4" t="s">
        <v>13603</v>
      </c>
      <c r="J4919" s="1">
        <f>((((bot_orders[[#This Row],[cTime]]/ 1000)+3*3600) / 86400) + DATE(1970,1,1))</f>
        <v>45776.708561712963</v>
      </c>
      <c r="K4919" s="4" t="s">
        <v>13604</v>
      </c>
      <c r="L4919" s="1">
        <f>((((bot_orders[[#This Row],[uTime]]/ 1000)+3*3600) / 86400) + DATE(1970,1,1))</f>
        <v>45776.709683333334</v>
      </c>
      <c r="M4919" t="s">
        <v>34</v>
      </c>
      <c r="N4919" t="s">
        <v>28</v>
      </c>
      <c r="O4919" t="s">
        <v>35</v>
      </c>
      <c r="P4919">
        <v>1.8420000000000001</v>
      </c>
      <c r="Q4919" t="s">
        <v>36</v>
      </c>
      <c r="R4919" t="s">
        <v>37</v>
      </c>
      <c r="S4919">
        <v>0.71819999999999995</v>
      </c>
      <c r="T4919">
        <v>0.71819999999999995</v>
      </c>
      <c r="U4919">
        <v>1.8420000000000001</v>
      </c>
      <c r="V4919">
        <v>-1.0583395000000001E-3</v>
      </c>
      <c r="W4919" t="s">
        <v>38</v>
      </c>
      <c r="X4919" s="4">
        <f>IF(bot_orders[[#This Row],[side]]="sell", bot_orders[[#This Row],[accFillSz]]*bot_orders[[#This Row],[avgPx]] + bot_orders[[#This Row],[fee]], -bot_orders[[#This Row],[accFillSz]]*bot_orders[[#This Row],[avgPx]])</f>
        <v>1.3218660605000001</v>
      </c>
      <c r="Y4919" s="4">
        <f>IF(bot_orders[[#This Row],[side]]="buy", bot_orders[[#This Row],[accFillSz]] + bot_orders[[#This Row],[fee]], -bot_orders[[#This Row],[accFillSz]])</f>
        <v>-1.8420000000000001</v>
      </c>
      <c r="Z4919" s="4">
        <f>IF(bot_orders[[#This Row],[side]]="sell",bot_orders[[#This Row],[accFillSz]]*bot_orders[[#This Row],[avgPx]]+bot_orders[[#This Row],[fee]], 0)</f>
        <v>1.3218660605000001</v>
      </c>
      <c r="AA4919" s="4">
        <f>IF(bot_orders[[#This Row],[side]]="sell",-bot_orders[[#This Row],[accFillSz]],bot_orders[[#This Row],[accFillSz]]+bot_orders[[#This Row],[fee]])</f>
        <v>-1.8420000000000001</v>
      </c>
      <c r="AB4919">
        <v>0</v>
      </c>
      <c r="AC4919" t="s">
        <v>39</v>
      </c>
      <c r="AD4919">
        <v>0</v>
      </c>
      <c r="AE4919" t="s">
        <v>40</v>
      </c>
      <c r="AF4919" t="s">
        <v>41</v>
      </c>
      <c r="AG4919" t="s">
        <v>42</v>
      </c>
      <c r="AH4919" t="s">
        <v>28</v>
      </c>
      <c r="AI4919">
        <v>-1.8420000000000001</v>
      </c>
      <c r="AJ4919">
        <v>1.3218660600000001</v>
      </c>
    </row>
    <row r="4920" spans="1:36" x14ac:dyDescent="0.3">
      <c r="A4920">
        <v>4690</v>
      </c>
      <c r="B4920" t="s">
        <v>302</v>
      </c>
      <c r="C4920" t="s">
        <v>28</v>
      </c>
      <c r="D4920" t="s">
        <v>29</v>
      </c>
      <c r="E4920" t="s">
        <v>30</v>
      </c>
      <c r="F4920" t="s">
        <v>31</v>
      </c>
      <c r="G4920" t="s">
        <v>3345</v>
      </c>
      <c r="H4920" t="s">
        <v>13605</v>
      </c>
      <c r="I4920" s="4" t="s">
        <v>13606</v>
      </c>
      <c r="J4920" s="1">
        <f>((((bot_orders[[#This Row],[cTime]]/ 1000)+3*3600) / 86400) + DATE(1970,1,1))</f>
        <v>45776.709683356479</v>
      </c>
      <c r="K4920" s="4" t="s">
        <v>13607</v>
      </c>
      <c r="L4920" s="1">
        <f>((((bot_orders[[#This Row],[uTime]]/ 1000)+3*3600) / 86400) + DATE(1970,1,1))</f>
        <v>45776.761660543983</v>
      </c>
      <c r="M4920" t="s">
        <v>34</v>
      </c>
      <c r="N4920" t="s">
        <v>28</v>
      </c>
      <c r="O4920" t="s">
        <v>35</v>
      </c>
      <c r="P4920">
        <v>1.8440000000000001</v>
      </c>
      <c r="Q4920" t="s">
        <v>36</v>
      </c>
      <c r="R4920" t="s">
        <v>55</v>
      </c>
      <c r="S4920">
        <v>0.71519999999999995</v>
      </c>
      <c r="T4920">
        <v>0.71519999999999995</v>
      </c>
      <c r="U4920">
        <v>1.8440000000000001</v>
      </c>
      <c r="V4920">
        <v>-1.4752000000000001E-3</v>
      </c>
      <c r="W4920" t="s">
        <v>39</v>
      </c>
      <c r="X4920" s="4">
        <f>IF(bot_orders[[#This Row],[side]]="sell", bot_orders[[#This Row],[accFillSz]]*bot_orders[[#This Row],[avgPx]] + bot_orders[[#This Row],[fee]], -bot_orders[[#This Row],[accFillSz]]*bot_orders[[#This Row],[avgPx]])</f>
        <v>-1.3188287999999999</v>
      </c>
      <c r="Y4920" s="4">
        <f>IF(bot_orders[[#This Row],[side]]="buy", bot_orders[[#This Row],[accFillSz]] + bot_orders[[#This Row],[fee]], -bot_orders[[#This Row],[accFillSz]])</f>
        <v>1.8425248000000001</v>
      </c>
      <c r="Z4920" s="4">
        <f>IF(bot_orders[[#This Row],[side]]="sell",bot_orders[[#This Row],[accFillSz]]*bot_orders[[#This Row],[avgPx]]+bot_orders[[#This Row],[fee]], 0)</f>
        <v>0</v>
      </c>
      <c r="AA4920" s="4">
        <f>IF(bot_orders[[#This Row],[side]]="sell",-bot_orders[[#This Row],[accFillSz]],bot_orders[[#This Row],[accFillSz]]+bot_orders[[#This Row],[fee]])</f>
        <v>1.8425248000000001</v>
      </c>
      <c r="AB4920">
        <v>0</v>
      </c>
      <c r="AC4920" t="s">
        <v>38</v>
      </c>
      <c r="AD4920">
        <v>0</v>
      </c>
      <c r="AE4920" t="s">
        <v>40</v>
      </c>
      <c r="AF4920" t="s">
        <v>41</v>
      </c>
      <c r="AG4920" t="s">
        <v>42</v>
      </c>
      <c r="AH4920" t="s">
        <v>28</v>
      </c>
      <c r="AI4920">
        <v>1.8425248000000001</v>
      </c>
      <c r="AJ4920">
        <v>-1.3188287999999999</v>
      </c>
    </row>
    <row r="4921" spans="1:36" x14ac:dyDescent="0.3">
      <c r="A4921">
        <v>4692</v>
      </c>
      <c r="B4921" t="s">
        <v>302</v>
      </c>
      <c r="C4921" t="s">
        <v>28</v>
      </c>
      <c r="D4921" t="s">
        <v>29</v>
      </c>
      <c r="E4921" t="s">
        <v>30</v>
      </c>
      <c r="F4921" t="s">
        <v>31</v>
      </c>
      <c r="G4921" t="s">
        <v>3307</v>
      </c>
      <c r="H4921" t="s">
        <v>13611</v>
      </c>
      <c r="I4921" s="4" t="s">
        <v>13612</v>
      </c>
      <c r="J4921" s="1">
        <f>((((bot_orders[[#This Row],[cTime]]/ 1000)+3*3600) / 86400) + DATE(1970,1,1))</f>
        <v>45776.711189780093</v>
      </c>
      <c r="K4921" s="4" t="s">
        <v>13613</v>
      </c>
      <c r="L4921" s="1">
        <f>((((bot_orders[[#This Row],[uTime]]/ 1000)+3*3600) / 86400) + DATE(1970,1,1))</f>
        <v>45776.730831527777</v>
      </c>
      <c r="M4921" t="s">
        <v>34</v>
      </c>
      <c r="N4921" t="s">
        <v>28</v>
      </c>
      <c r="O4921" t="s">
        <v>35</v>
      </c>
      <c r="P4921">
        <v>1.8440000000000001</v>
      </c>
      <c r="Q4921" t="s">
        <v>36</v>
      </c>
      <c r="R4921" t="s">
        <v>55</v>
      </c>
      <c r="S4921">
        <v>0.71819999999999995</v>
      </c>
      <c r="T4921">
        <v>0.71819999999999995</v>
      </c>
      <c r="U4921">
        <v>1.8440000000000001</v>
      </c>
      <c r="V4921">
        <v>-1.4752000000000001E-3</v>
      </c>
      <c r="W4921" t="s">
        <v>39</v>
      </c>
      <c r="X4921" s="4">
        <f>IF(bot_orders[[#This Row],[side]]="sell", bot_orders[[#This Row],[accFillSz]]*bot_orders[[#This Row],[avgPx]] + bot_orders[[#This Row],[fee]], -bot_orders[[#This Row],[accFillSz]]*bot_orders[[#This Row],[avgPx]])</f>
        <v>-1.3243608</v>
      </c>
      <c r="Y4921" s="4">
        <f>IF(bot_orders[[#This Row],[side]]="buy", bot_orders[[#This Row],[accFillSz]] + bot_orders[[#This Row],[fee]], -bot_orders[[#This Row],[accFillSz]])</f>
        <v>1.8425248000000001</v>
      </c>
      <c r="Z4921" s="4">
        <f>IF(bot_orders[[#This Row],[side]]="sell",bot_orders[[#This Row],[accFillSz]]*bot_orders[[#This Row],[avgPx]]+bot_orders[[#This Row],[fee]], 0)</f>
        <v>0</v>
      </c>
      <c r="AA4921" s="4">
        <f>IF(bot_orders[[#This Row],[side]]="sell",-bot_orders[[#This Row],[accFillSz]],bot_orders[[#This Row],[accFillSz]]+bot_orders[[#This Row],[fee]])</f>
        <v>1.8425248000000001</v>
      </c>
      <c r="AB4921">
        <v>0</v>
      </c>
      <c r="AC4921" t="s">
        <v>38</v>
      </c>
      <c r="AD4921">
        <v>0</v>
      </c>
      <c r="AE4921" t="s">
        <v>40</v>
      </c>
      <c r="AF4921" t="s">
        <v>41</v>
      </c>
      <c r="AG4921" t="s">
        <v>42</v>
      </c>
      <c r="AH4921" t="s">
        <v>28</v>
      </c>
      <c r="AI4921">
        <v>1.8425248000000001</v>
      </c>
      <c r="AJ4921">
        <v>-1.3243608</v>
      </c>
    </row>
    <row r="4922" spans="1:36" x14ac:dyDescent="0.3">
      <c r="A4922">
        <v>4694</v>
      </c>
      <c r="B4922" t="s">
        <v>302</v>
      </c>
      <c r="C4922" t="s">
        <v>28</v>
      </c>
      <c r="D4922" t="s">
        <v>29</v>
      </c>
      <c r="E4922" t="s">
        <v>30</v>
      </c>
      <c r="F4922" t="s">
        <v>31</v>
      </c>
      <c r="G4922" t="s">
        <v>3324</v>
      </c>
      <c r="H4922" t="s">
        <v>13617</v>
      </c>
      <c r="I4922" s="4" t="s">
        <v>13615</v>
      </c>
      <c r="J4922" s="1">
        <f>((((bot_orders[[#This Row],[cTime]]/ 1000)+3*3600) / 86400) + DATE(1970,1,1))</f>
        <v>45776.712038460646</v>
      </c>
      <c r="K4922" s="4" t="s">
        <v>13618</v>
      </c>
      <c r="L4922" s="1">
        <f>((((bot_orders[[#This Row],[uTime]]/ 1000)+3*3600) / 86400) + DATE(1970,1,1))</f>
        <v>45776.721778009261</v>
      </c>
      <c r="M4922" t="s">
        <v>34</v>
      </c>
      <c r="N4922" t="s">
        <v>28</v>
      </c>
      <c r="O4922" t="s">
        <v>35</v>
      </c>
      <c r="P4922">
        <v>1.8440000000000001</v>
      </c>
      <c r="Q4922" t="s">
        <v>36</v>
      </c>
      <c r="R4922" t="s">
        <v>55</v>
      </c>
      <c r="S4922">
        <v>0.72130000000000005</v>
      </c>
      <c r="T4922">
        <v>0.72130000000000005</v>
      </c>
      <c r="U4922">
        <v>1.8440000000000001</v>
      </c>
      <c r="V4922">
        <v>-1.4752000000000001E-3</v>
      </c>
      <c r="W4922" t="s">
        <v>39</v>
      </c>
      <c r="X4922" s="4">
        <f>IF(bot_orders[[#This Row],[side]]="sell", bot_orders[[#This Row],[accFillSz]]*bot_orders[[#This Row],[avgPx]] + bot_orders[[#This Row],[fee]], -bot_orders[[#This Row],[accFillSz]]*bot_orders[[#This Row],[avgPx]])</f>
        <v>-1.3300772000000001</v>
      </c>
      <c r="Y4922" s="4">
        <f>IF(bot_orders[[#This Row],[side]]="buy", bot_orders[[#This Row],[accFillSz]] + bot_orders[[#This Row],[fee]], -bot_orders[[#This Row],[accFillSz]])</f>
        <v>1.8425248000000001</v>
      </c>
      <c r="Z4922" s="4">
        <f>IF(bot_orders[[#This Row],[side]]="sell",bot_orders[[#This Row],[accFillSz]]*bot_orders[[#This Row],[avgPx]]+bot_orders[[#This Row],[fee]], 0)</f>
        <v>0</v>
      </c>
      <c r="AA4922" s="4">
        <f>IF(bot_orders[[#This Row],[side]]="sell",-bot_orders[[#This Row],[accFillSz]],bot_orders[[#This Row],[accFillSz]]+bot_orders[[#This Row],[fee]])</f>
        <v>1.8425248000000001</v>
      </c>
      <c r="AB4922">
        <v>0</v>
      </c>
      <c r="AC4922" t="s">
        <v>38</v>
      </c>
      <c r="AD4922">
        <v>0</v>
      </c>
      <c r="AE4922" t="s">
        <v>40</v>
      </c>
      <c r="AF4922" t="s">
        <v>41</v>
      </c>
      <c r="AG4922" t="s">
        <v>42</v>
      </c>
      <c r="AH4922" t="s">
        <v>28</v>
      </c>
      <c r="AI4922">
        <v>1.8425248000000001</v>
      </c>
      <c r="AJ4922">
        <v>-1.3300772000000001</v>
      </c>
    </row>
    <row r="4923" spans="1:36" x14ac:dyDescent="0.3">
      <c r="A4923">
        <v>4696</v>
      </c>
      <c r="B4923" t="s">
        <v>302</v>
      </c>
      <c r="C4923" t="s">
        <v>28</v>
      </c>
      <c r="D4923" t="s">
        <v>29</v>
      </c>
      <c r="E4923" t="s">
        <v>30</v>
      </c>
      <c r="F4923" t="s">
        <v>31</v>
      </c>
      <c r="G4923" t="s">
        <v>3324</v>
      </c>
      <c r="H4923" t="s">
        <v>13619</v>
      </c>
      <c r="I4923" s="4" t="s">
        <v>13620</v>
      </c>
      <c r="J4923" s="1">
        <f>((((bot_orders[[#This Row],[cTime]]/ 1000)+3*3600) / 86400) + DATE(1970,1,1))</f>
        <v>45776.721778032406</v>
      </c>
      <c r="K4923" s="4" t="s">
        <v>13621</v>
      </c>
      <c r="L4923" s="1">
        <f>((((bot_orders[[#This Row],[uTime]]/ 1000)+3*3600) / 86400) + DATE(1970,1,1))</f>
        <v>45776.736393113431</v>
      </c>
      <c r="M4923" t="s">
        <v>34</v>
      </c>
      <c r="N4923" t="s">
        <v>28</v>
      </c>
      <c r="O4923" t="s">
        <v>35</v>
      </c>
      <c r="P4923">
        <v>1.8420000000000001</v>
      </c>
      <c r="Q4923" t="s">
        <v>36</v>
      </c>
      <c r="R4923" t="s">
        <v>37</v>
      </c>
      <c r="S4923">
        <v>0.72450000000000003</v>
      </c>
      <c r="T4923">
        <v>0.72450000000000003</v>
      </c>
      <c r="U4923">
        <v>1.8420000000000001</v>
      </c>
      <c r="V4923">
        <v>-1.0676232E-3</v>
      </c>
      <c r="W4923" t="s">
        <v>38</v>
      </c>
      <c r="X4923" s="4">
        <f>IF(bot_orders[[#This Row],[side]]="sell", bot_orders[[#This Row],[accFillSz]]*bot_orders[[#This Row],[avgPx]] + bot_orders[[#This Row],[fee]], -bot_orders[[#This Row],[accFillSz]]*bot_orders[[#This Row],[avgPx]])</f>
        <v>1.3334613768000001</v>
      </c>
      <c r="Y4923" s="4">
        <f>IF(bot_orders[[#This Row],[side]]="buy", bot_orders[[#This Row],[accFillSz]] + bot_orders[[#This Row],[fee]], -bot_orders[[#This Row],[accFillSz]])</f>
        <v>-1.8420000000000001</v>
      </c>
      <c r="Z4923" s="4">
        <f>IF(bot_orders[[#This Row],[side]]="sell",bot_orders[[#This Row],[accFillSz]]*bot_orders[[#This Row],[avgPx]]+bot_orders[[#This Row],[fee]], 0)</f>
        <v>1.3334613768000001</v>
      </c>
      <c r="AA4923" s="4">
        <f>IF(bot_orders[[#This Row],[side]]="sell",-bot_orders[[#This Row],[accFillSz]],bot_orders[[#This Row],[accFillSz]]+bot_orders[[#This Row],[fee]])</f>
        <v>-1.8420000000000001</v>
      </c>
      <c r="AB4923">
        <v>0</v>
      </c>
      <c r="AC4923" t="s">
        <v>39</v>
      </c>
      <c r="AD4923">
        <v>0</v>
      </c>
      <c r="AE4923" t="s">
        <v>40</v>
      </c>
      <c r="AF4923" t="s">
        <v>41</v>
      </c>
      <c r="AG4923" t="s">
        <v>42</v>
      </c>
      <c r="AH4923" t="s">
        <v>28</v>
      </c>
      <c r="AI4923">
        <v>-1.8420000000000001</v>
      </c>
      <c r="AJ4923">
        <v>1.3334613799999999</v>
      </c>
    </row>
    <row r="4924" spans="1:36" x14ac:dyDescent="0.3">
      <c r="A4924">
        <v>4698</v>
      </c>
      <c r="B4924" t="s">
        <v>302</v>
      </c>
      <c r="C4924" t="s">
        <v>28</v>
      </c>
      <c r="D4924" t="s">
        <v>29</v>
      </c>
      <c r="E4924" t="s">
        <v>30</v>
      </c>
      <c r="F4924" t="s">
        <v>31</v>
      </c>
      <c r="G4924" t="s">
        <v>3307</v>
      </c>
      <c r="H4924" t="s">
        <v>13624</v>
      </c>
      <c r="I4924" s="4" t="s">
        <v>13625</v>
      </c>
      <c r="J4924" s="1">
        <f>((((bot_orders[[#This Row],[cTime]]/ 1000)+3*3600) / 86400) + DATE(1970,1,1))</f>
        <v>45776.730831550929</v>
      </c>
      <c r="K4924" s="4" t="s">
        <v>13626</v>
      </c>
      <c r="L4924" s="1">
        <f>((((bot_orders[[#This Row],[uTime]]/ 1000)+3*3600) / 86400) + DATE(1970,1,1))</f>
        <v>45776.733586030095</v>
      </c>
      <c r="M4924" t="s">
        <v>34</v>
      </c>
      <c r="N4924" t="s">
        <v>28</v>
      </c>
      <c r="O4924" t="s">
        <v>35</v>
      </c>
      <c r="P4924">
        <v>1.8420000000000001</v>
      </c>
      <c r="Q4924" t="s">
        <v>36</v>
      </c>
      <c r="R4924" t="s">
        <v>37</v>
      </c>
      <c r="S4924">
        <v>0.72130000000000005</v>
      </c>
      <c r="T4924">
        <v>0.72130000000000005</v>
      </c>
      <c r="U4924">
        <v>1.8420000000000001</v>
      </c>
      <c r="V4924">
        <v>-1.0629076999999999E-3</v>
      </c>
      <c r="W4924" t="s">
        <v>38</v>
      </c>
      <c r="X4924" s="4">
        <f>IF(bot_orders[[#This Row],[side]]="sell", bot_orders[[#This Row],[accFillSz]]*bot_orders[[#This Row],[avgPx]] + bot_orders[[#This Row],[fee]], -bot_orders[[#This Row],[accFillSz]]*bot_orders[[#This Row],[avgPx]])</f>
        <v>1.3275716923000003</v>
      </c>
      <c r="Y4924" s="4">
        <f>IF(bot_orders[[#This Row],[side]]="buy", bot_orders[[#This Row],[accFillSz]] + bot_orders[[#This Row],[fee]], -bot_orders[[#This Row],[accFillSz]])</f>
        <v>-1.8420000000000001</v>
      </c>
      <c r="Z4924" s="4">
        <f>IF(bot_orders[[#This Row],[side]]="sell",bot_orders[[#This Row],[accFillSz]]*bot_orders[[#This Row],[avgPx]]+bot_orders[[#This Row],[fee]], 0)</f>
        <v>1.3275716923000003</v>
      </c>
      <c r="AA4924" s="4">
        <f>IF(bot_orders[[#This Row],[side]]="sell",-bot_orders[[#This Row],[accFillSz]],bot_orders[[#This Row],[accFillSz]]+bot_orders[[#This Row],[fee]])</f>
        <v>-1.8420000000000001</v>
      </c>
      <c r="AB4924">
        <v>0</v>
      </c>
      <c r="AC4924" t="s">
        <v>39</v>
      </c>
      <c r="AD4924">
        <v>0</v>
      </c>
      <c r="AE4924" t="s">
        <v>40</v>
      </c>
      <c r="AF4924" t="s">
        <v>41</v>
      </c>
      <c r="AG4924" t="s">
        <v>42</v>
      </c>
      <c r="AH4924" t="s">
        <v>28</v>
      </c>
      <c r="AI4924">
        <v>-1.8420000000000001</v>
      </c>
      <c r="AJ4924">
        <v>1.3275716900000001</v>
      </c>
    </row>
    <row r="4925" spans="1:36" x14ac:dyDescent="0.3">
      <c r="A4925">
        <v>4699</v>
      </c>
      <c r="B4925" t="s">
        <v>302</v>
      </c>
      <c r="C4925" t="s">
        <v>28</v>
      </c>
      <c r="D4925" t="s">
        <v>29</v>
      </c>
      <c r="E4925" t="s">
        <v>30</v>
      </c>
      <c r="F4925" t="s">
        <v>31</v>
      </c>
      <c r="G4925" t="s">
        <v>3351</v>
      </c>
      <c r="H4925" t="s">
        <v>13627</v>
      </c>
      <c r="I4925" s="4" t="s">
        <v>13628</v>
      </c>
      <c r="J4925" s="1">
        <f>((((bot_orders[[#This Row],[cTime]]/ 1000)+3*3600) / 86400) + DATE(1970,1,1))</f>
        <v>45776.73358605324</v>
      </c>
      <c r="K4925" s="4" t="s">
        <v>13629</v>
      </c>
      <c r="L4925" s="1">
        <f>((((bot_orders[[#This Row],[uTime]]/ 1000)+3*3600) / 86400) + DATE(1970,1,1))</f>
        <v>45776.751354780092</v>
      </c>
      <c r="M4925" t="s">
        <v>34</v>
      </c>
      <c r="N4925" t="s">
        <v>28</v>
      </c>
      <c r="O4925" t="s">
        <v>35</v>
      </c>
      <c r="P4925">
        <v>1.8440000000000001</v>
      </c>
      <c r="Q4925" t="s">
        <v>36</v>
      </c>
      <c r="R4925" t="s">
        <v>55</v>
      </c>
      <c r="S4925">
        <v>0.71819999999999995</v>
      </c>
      <c r="T4925">
        <v>0.71819999999999995</v>
      </c>
      <c r="U4925">
        <v>1.8440000000000001</v>
      </c>
      <c r="V4925">
        <v>-1.4752000000000001E-3</v>
      </c>
      <c r="W4925" t="s">
        <v>39</v>
      </c>
      <c r="X4925" s="4">
        <f>IF(bot_orders[[#This Row],[side]]="sell", bot_orders[[#This Row],[accFillSz]]*bot_orders[[#This Row],[avgPx]] + bot_orders[[#This Row],[fee]], -bot_orders[[#This Row],[accFillSz]]*bot_orders[[#This Row],[avgPx]])</f>
        <v>-1.3243608</v>
      </c>
      <c r="Y4925" s="4">
        <f>IF(bot_orders[[#This Row],[side]]="buy", bot_orders[[#This Row],[accFillSz]] + bot_orders[[#This Row],[fee]], -bot_orders[[#This Row],[accFillSz]])</f>
        <v>1.8425248000000001</v>
      </c>
      <c r="Z4925" s="4">
        <f>IF(bot_orders[[#This Row],[side]]="sell",bot_orders[[#This Row],[accFillSz]]*bot_orders[[#This Row],[avgPx]]+bot_orders[[#This Row],[fee]], 0)</f>
        <v>0</v>
      </c>
      <c r="AA4925" s="4">
        <f>IF(bot_orders[[#This Row],[side]]="sell",-bot_orders[[#This Row],[accFillSz]],bot_orders[[#This Row],[accFillSz]]+bot_orders[[#This Row],[fee]])</f>
        <v>1.8425248000000001</v>
      </c>
      <c r="AB4925">
        <v>0</v>
      </c>
      <c r="AC4925" t="s">
        <v>38</v>
      </c>
      <c r="AD4925">
        <v>0</v>
      </c>
      <c r="AE4925" t="s">
        <v>40</v>
      </c>
      <c r="AF4925" t="s">
        <v>41</v>
      </c>
      <c r="AG4925" t="s">
        <v>42</v>
      </c>
      <c r="AH4925" t="s">
        <v>28</v>
      </c>
      <c r="AI4925">
        <v>1.8425248000000001</v>
      </c>
      <c r="AJ4925">
        <v>-1.3243608</v>
      </c>
    </row>
    <row r="4926" spans="1:36" x14ac:dyDescent="0.3">
      <c r="A4926">
        <v>4701</v>
      </c>
      <c r="B4926" t="s">
        <v>302</v>
      </c>
      <c r="C4926" t="s">
        <v>28</v>
      </c>
      <c r="D4926" t="s">
        <v>29</v>
      </c>
      <c r="E4926" t="s">
        <v>30</v>
      </c>
      <c r="F4926" t="s">
        <v>31</v>
      </c>
      <c r="G4926" t="s">
        <v>3348</v>
      </c>
      <c r="H4926" t="s">
        <v>13633</v>
      </c>
      <c r="I4926" s="4" t="s">
        <v>13631</v>
      </c>
      <c r="J4926" s="1">
        <f>((((bot_orders[[#This Row],[cTime]]/ 1000)+3*3600) / 86400) + DATE(1970,1,1))</f>
        <v>45776.736393136576</v>
      </c>
      <c r="K4926" s="4" t="s">
        <v>13634</v>
      </c>
      <c r="L4926" s="1">
        <f>((((bot_orders[[#This Row],[uTime]]/ 1000)+3*3600) / 86400) + DATE(1970,1,1))</f>
        <v>45776.737942557869</v>
      </c>
      <c r="M4926" t="s">
        <v>34</v>
      </c>
      <c r="N4926" t="s">
        <v>28</v>
      </c>
      <c r="O4926" t="s">
        <v>35</v>
      </c>
      <c r="P4926">
        <v>1.8440000000000001</v>
      </c>
      <c r="Q4926" t="s">
        <v>36</v>
      </c>
      <c r="R4926" t="s">
        <v>55</v>
      </c>
      <c r="S4926">
        <v>0.72130000000000005</v>
      </c>
      <c r="T4926">
        <v>0.72130000000000005</v>
      </c>
      <c r="U4926">
        <v>1.8440000000000001</v>
      </c>
      <c r="V4926">
        <v>-1.4752000000000001E-3</v>
      </c>
      <c r="W4926" t="s">
        <v>39</v>
      </c>
      <c r="X4926" s="4">
        <f>IF(bot_orders[[#This Row],[side]]="sell", bot_orders[[#This Row],[accFillSz]]*bot_orders[[#This Row],[avgPx]] + bot_orders[[#This Row],[fee]], -bot_orders[[#This Row],[accFillSz]]*bot_orders[[#This Row],[avgPx]])</f>
        <v>-1.3300772000000001</v>
      </c>
      <c r="Y4926" s="4">
        <f>IF(bot_orders[[#This Row],[side]]="buy", bot_orders[[#This Row],[accFillSz]] + bot_orders[[#This Row],[fee]], -bot_orders[[#This Row],[accFillSz]])</f>
        <v>1.8425248000000001</v>
      </c>
      <c r="Z4926" s="4">
        <f>IF(bot_orders[[#This Row],[side]]="sell",bot_orders[[#This Row],[accFillSz]]*bot_orders[[#This Row],[avgPx]]+bot_orders[[#This Row],[fee]], 0)</f>
        <v>0</v>
      </c>
      <c r="AA4926" s="4">
        <f>IF(bot_orders[[#This Row],[side]]="sell",-bot_orders[[#This Row],[accFillSz]],bot_orders[[#This Row],[accFillSz]]+bot_orders[[#This Row],[fee]])</f>
        <v>1.8425248000000001</v>
      </c>
      <c r="AB4926">
        <v>0</v>
      </c>
      <c r="AC4926" t="s">
        <v>38</v>
      </c>
      <c r="AD4926">
        <v>0</v>
      </c>
      <c r="AE4926" t="s">
        <v>40</v>
      </c>
      <c r="AF4926" t="s">
        <v>41</v>
      </c>
      <c r="AG4926" t="s">
        <v>42</v>
      </c>
      <c r="AH4926" t="s">
        <v>28</v>
      </c>
      <c r="AI4926">
        <v>1.8425248000000001</v>
      </c>
      <c r="AJ4926">
        <v>-1.3300772000000001</v>
      </c>
    </row>
    <row r="4927" spans="1:36" x14ac:dyDescent="0.3">
      <c r="A4927">
        <v>4705</v>
      </c>
      <c r="B4927" t="s">
        <v>302</v>
      </c>
      <c r="C4927" t="s">
        <v>28</v>
      </c>
      <c r="D4927" t="s">
        <v>29</v>
      </c>
      <c r="E4927" t="s">
        <v>30</v>
      </c>
      <c r="F4927" t="s">
        <v>31</v>
      </c>
      <c r="G4927" t="s">
        <v>3372</v>
      </c>
      <c r="H4927" t="s">
        <v>13638</v>
      </c>
      <c r="I4927" s="4" t="s">
        <v>13639</v>
      </c>
      <c r="J4927" s="1">
        <f>((((bot_orders[[#This Row],[cTime]]/ 1000)+3*3600) / 86400) + DATE(1970,1,1))</f>
        <v>45776.76301166667</v>
      </c>
      <c r="K4927" s="4" t="s">
        <v>13640</v>
      </c>
      <c r="L4927" s="1">
        <f>((((bot_orders[[#This Row],[uTime]]/ 1000)+3*3600) / 86400) + DATE(1970,1,1))</f>
        <v>45776.815384664354</v>
      </c>
      <c r="M4927" t="s">
        <v>34</v>
      </c>
      <c r="N4927" t="s">
        <v>28</v>
      </c>
      <c r="O4927" t="s">
        <v>35</v>
      </c>
      <c r="P4927">
        <v>1.861</v>
      </c>
      <c r="Q4927" t="s">
        <v>36</v>
      </c>
      <c r="R4927" t="s">
        <v>37</v>
      </c>
      <c r="S4927">
        <v>0.71930000000000005</v>
      </c>
      <c r="T4927">
        <v>0.71930000000000005</v>
      </c>
      <c r="U4927">
        <v>1.861</v>
      </c>
      <c r="V4927">
        <v>-1.0708937999999999E-3</v>
      </c>
      <c r="W4927" t="s">
        <v>38</v>
      </c>
      <c r="X4927" s="4">
        <f>IF(bot_orders[[#This Row],[side]]="sell", bot_orders[[#This Row],[accFillSz]]*bot_orders[[#This Row],[avgPx]] + bot_orders[[#This Row],[fee]], -bot_orders[[#This Row],[accFillSz]]*bot_orders[[#This Row],[avgPx]])</f>
        <v>1.3375464062000002</v>
      </c>
      <c r="Y4927" s="4">
        <f>IF(bot_orders[[#This Row],[side]]="buy", bot_orders[[#This Row],[accFillSz]] + bot_orders[[#This Row],[fee]], -bot_orders[[#This Row],[accFillSz]])</f>
        <v>-1.861</v>
      </c>
      <c r="Z4927" s="4">
        <f>IF(bot_orders[[#This Row],[side]]="sell",bot_orders[[#This Row],[accFillSz]]*bot_orders[[#This Row],[avgPx]]+bot_orders[[#This Row],[fee]], 0)</f>
        <v>1.3375464062000002</v>
      </c>
      <c r="AA4927" s="4">
        <f>IF(bot_orders[[#This Row],[side]]="sell",-bot_orders[[#This Row],[accFillSz]],bot_orders[[#This Row],[accFillSz]]+bot_orders[[#This Row],[fee]])</f>
        <v>-1.861</v>
      </c>
      <c r="AB4927">
        <v>0</v>
      </c>
      <c r="AC4927" t="s">
        <v>39</v>
      </c>
      <c r="AD4927">
        <v>0</v>
      </c>
      <c r="AE4927" t="s">
        <v>40</v>
      </c>
      <c r="AF4927" t="s">
        <v>41</v>
      </c>
      <c r="AG4927" t="s">
        <v>42</v>
      </c>
      <c r="AH4927" t="s">
        <v>28</v>
      </c>
      <c r="AI4927">
        <v>-1.861</v>
      </c>
      <c r="AJ4927">
        <v>1.3375464100000001</v>
      </c>
    </row>
    <row r="4928" spans="1:36" x14ac:dyDescent="0.3">
      <c r="A4928">
        <v>4706</v>
      </c>
      <c r="B4928" t="s">
        <v>302</v>
      </c>
      <c r="C4928" t="s">
        <v>28</v>
      </c>
      <c r="D4928" t="s">
        <v>29</v>
      </c>
      <c r="E4928" t="s">
        <v>30</v>
      </c>
      <c r="F4928" t="s">
        <v>31</v>
      </c>
      <c r="G4928" t="s">
        <v>3353</v>
      </c>
      <c r="H4928" t="s">
        <v>13641</v>
      </c>
      <c r="I4928" s="4" t="s">
        <v>13639</v>
      </c>
      <c r="J4928" s="1">
        <f>((((bot_orders[[#This Row],[cTime]]/ 1000)+3*3600) / 86400) + DATE(1970,1,1))</f>
        <v>45776.76301166667</v>
      </c>
      <c r="K4928" s="4" t="s">
        <v>13642</v>
      </c>
      <c r="L4928" s="1">
        <f>((((bot_orders[[#This Row],[uTime]]/ 1000)+3*3600) / 86400) + DATE(1970,1,1))</f>
        <v>45776.769309247684</v>
      </c>
      <c r="M4928" t="s">
        <v>34</v>
      </c>
      <c r="N4928" t="s">
        <v>28</v>
      </c>
      <c r="O4928" t="s">
        <v>35</v>
      </c>
      <c r="P4928">
        <v>1.861</v>
      </c>
      <c r="Q4928" t="s">
        <v>36</v>
      </c>
      <c r="R4928" t="s">
        <v>37</v>
      </c>
      <c r="S4928">
        <v>0.71619999999999995</v>
      </c>
      <c r="T4928">
        <v>0.71619999999999995</v>
      </c>
      <c r="U4928">
        <v>1.861</v>
      </c>
      <c r="V4928">
        <v>-1.0662785999999999E-3</v>
      </c>
      <c r="W4928" t="s">
        <v>38</v>
      </c>
      <c r="X4928" s="4">
        <f>IF(bot_orders[[#This Row],[side]]="sell", bot_orders[[#This Row],[accFillSz]]*bot_orders[[#This Row],[avgPx]] + bot_orders[[#This Row],[fee]], -bot_orders[[#This Row],[accFillSz]]*bot_orders[[#This Row],[avgPx]])</f>
        <v>1.3317819214</v>
      </c>
      <c r="Y4928" s="4">
        <f>IF(bot_orders[[#This Row],[side]]="buy", bot_orders[[#This Row],[accFillSz]] + bot_orders[[#This Row],[fee]], -bot_orders[[#This Row],[accFillSz]])</f>
        <v>-1.861</v>
      </c>
      <c r="Z4928" s="4">
        <f>IF(bot_orders[[#This Row],[side]]="sell",bot_orders[[#This Row],[accFillSz]]*bot_orders[[#This Row],[avgPx]]+bot_orders[[#This Row],[fee]], 0)</f>
        <v>1.3317819214</v>
      </c>
      <c r="AA4928" s="4">
        <f>IF(bot_orders[[#This Row],[side]]="sell",-bot_orders[[#This Row],[accFillSz]],bot_orders[[#This Row],[accFillSz]]+bot_orders[[#This Row],[fee]])</f>
        <v>-1.861</v>
      </c>
      <c r="AB4928">
        <v>0</v>
      </c>
      <c r="AC4928" t="s">
        <v>39</v>
      </c>
      <c r="AD4928">
        <v>0</v>
      </c>
      <c r="AE4928" t="s">
        <v>40</v>
      </c>
      <c r="AF4928" t="s">
        <v>41</v>
      </c>
      <c r="AG4928" t="s">
        <v>42</v>
      </c>
      <c r="AH4928" t="s">
        <v>28</v>
      </c>
      <c r="AI4928">
        <v>-1.861</v>
      </c>
      <c r="AJ4928">
        <v>1.3317819200000001</v>
      </c>
    </row>
    <row r="4929" spans="1:36" x14ac:dyDescent="0.3">
      <c r="A4929">
        <v>4707</v>
      </c>
      <c r="B4929" t="s">
        <v>302</v>
      </c>
      <c r="C4929" t="s">
        <v>28</v>
      </c>
      <c r="D4929" t="s">
        <v>29</v>
      </c>
      <c r="E4929" t="s">
        <v>30</v>
      </c>
      <c r="F4929" t="s">
        <v>31</v>
      </c>
      <c r="G4929" t="s">
        <v>3341</v>
      </c>
      <c r="H4929" t="s">
        <v>13643</v>
      </c>
      <c r="I4929" s="4" t="s">
        <v>13639</v>
      </c>
      <c r="J4929" s="1">
        <f>((((bot_orders[[#This Row],[cTime]]/ 1000)+3*3600) / 86400) + DATE(1970,1,1))</f>
        <v>45776.76301166667</v>
      </c>
      <c r="K4929" s="4" t="s">
        <v>13644</v>
      </c>
      <c r="L4929" s="1">
        <f>((((bot_orders[[#This Row],[uTime]]/ 1000)+3*3600) / 86400) + DATE(1970,1,1))</f>
        <v>45776.763011724543</v>
      </c>
      <c r="M4929" t="s">
        <v>34</v>
      </c>
      <c r="N4929" t="s">
        <v>28</v>
      </c>
      <c r="O4929" t="s">
        <v>35</v>
      </c>
      <c r="P4929">
        <v>1.575</v>
      </c>
      <c r="Q4929" t="s">
        <v>36</v>
      </c>
      <c r="R4929" t="s">
        <v>37</v>
      </c>
      <c r="S4929">
        <v>0.71299999999999997</v>
      </c>
      <c r="T4929">
        <v>0.71319999999999995</v>
      </c>
      <c r="U4929">
        <v>1.575</v>
      </c>
      <c r="V4929">
        <v>-1.1232900000000001E-3</v>
      </c>
      <c r="W4929" t="s">
        <v>38</v>
      </c>
      <c r="X4929" s="4">
        <f>IF(bot_orders[[#This Row],[side]]="sell", bot_orders[[#This Row],[accFillSz]]*bot_orders[[#This Row],[avgPx]] + bot_orders[[#This Row],[fee]], -bot_orders[[#This Row],[accFillSz]]*bot_orders[[#This Row],[avgPx]])</f>
        <v>1.1221667099999999</v>
      </c>
      <c r="Y4929" s="4">
        <f>IF(bot_orders[[#This Row],[side]]="buy", bot_orders[[#This Row],[accFillSz]] + bot_orders[[#This Row],[fee]], -bot_orders[[#This Row],[accFillSz]])</f>
        <v>-1.575</v>
      </c>
      <c r="Z4929" s="4">
        <f>IF(bot_orders[[#This Row],[side]]="sell",bot_orders[[#This Row],[accFillSz]]*bot_orders[[#This Row],[avgPx]]+bot_orders[[#This Row],[fee]], 0)</f>
        <v>1.1221667099999999</v>
      </c>
      <c r="AA4929" s="4">
        <f>IF(bot_orders[[#This Row],[side]]="sell",-bot_orders[[#This Row],[accFillSz]],bot_orders[[#This Row],[accFillSz]]+bot_orders[[#This Row],[fee]])</f>
        <v>-1.575</v>
      </c>
      <c r="AB4929">
        <v>0</v>
      </c>
      <c r="AC4929" t="s">
        <v>39</v>
      </c>
      <c r="AD4929">
        <v>0</v>
      </c>
      <c r="AE4929" t="s">
        <v>40</v>
      </c>
      <c r="AF4929" t="s">
        <v>41</v>
      </c>
      <c r="AG4929" t="s">
        <v>42</v>
      </c>
      <c r="AH4929" t="s">
        <v>28</v>
      </c>
      <c r="AI4929">
        <v>-1.575</v>
      </c>
      <c r="AJ4929">
        <v>1.1221667099999999</v>
      </c>
    </row>
    <row r="4930" spans="1:36" x14ac:dyDescent="0.3">
      <c r="A4930">
        <v>4708</v>
      </c>
      <c r="B4930" t="s">
        <v>302</v>
      </c>
      <c r="C4930" t="s">
        <v>28</v>
      </c>
      <c r="D4930" t="s">
        <v>29</v>
      </c>
      <c r="E4930" t="s">
        <v>30</v>
      </c>
      <c r="F4930" t="s">
        <v>31</v>
      </c>
      <c r="G4930" t="s">
        <v>3341</v>
      </c>
      <c r="H4930" t="s">
        <v>13645</v>
      </c>
      <c r="I4930" s="4" t="s">
        <v>13646</v>
      </c>
      <c r="J4930" s="1">
        <f>((((bot_orders[[#This Row],[cTime]]/ 1000)+3*3600) / 86400) + DATE(1970,1,1))</f>
        <v>45776.763011759263</v>
      </c>
      <c r="K4930" s="4" t="s">
        <v>13647</v>
      </c>
      <c r="L4930" s="1">
        <f>((((bot_orders[[#This Row],[uTime]]/ 1000)+3*3600) / 86400) + DATE(1970,1,1))</f>
        <v>45776.831887835651</v>
      </c>
      <c r="M4930" t="s">
        <v>34</v>
      </c>
      <c r="N4930" t="s">
        <v>28</v>
      </c>
      <c r="O4930" t="s">
        <v>35</v>
      </c>
      <c r="P4930">
        <v>1.861</v>
      </c>
      <c r="Q4930" t="s">
        <v>36</v>
      </c>
      <c r="R4930" t="s">
        <v>55</v>
      </c>
      <c r="S4930">
        <v>0.71</v>
      </c>
      <c r="T4930">
        <v>0.71</v>
      </c>
      <c r="U4930">
        <v>1.861</v>
      </c>
      <c r="V4930">
        <v>-1.4888E-3</v>
      </c>
      <c r="W4930" t="s">
        <v>39</v>
      </c>
      <c r="X4930" s="4">
        <f>IF(bot_orders[[#This Row],[side]]="sell", bot_orders[[#This Row],[accFillSz]]*bot_orders[[#This Row],[avgPx]] + bot_orders[[#This Row],[fee]], -bot_orders[[#This Row],[accFillSz]]*bot_orders[[#This Row],[avgPx]])</f>
        <v>-1.32131</v>
      </c>
      <c r="Y4930" s="4">
        <f>IF(bot_orders[[#This Row],[side]]="buy", bot_orders[[#This Row],[accFillSz]] + bot_orders[[#This Row],[fee]], -bot_orders[[#This Row],[accFillSz]])</f>
        <v>1.8595112</v>
      </c>
      <c r="Z4930" s="4">
        <f>IF(bot_orders[[#This Row],[side]]="sell",bot_orders[[#This Row],[accFillSz]]*bot_orders[[#This Row],[avgPx]]+bot_orders[[#This Row],[fee]], 0)</f>
        <v>0</v>
      </c>
      <c r="AA4930" s="4">
        <f>IF(bot_orders[[#This Row],[side]]="sell",-bot_orders[[#This Row],[accFillSz]],bot_orders[[#This Row],[accFillSz]]+bot_orders[[#This Row],[fee]])</f>
        <v>1.8595112</v>
      </c>
      <c r="AB4930">
        <v>0</v>
      </c>
      <c r="AC4930" t="s">
        <v>38</v>
      </c>
      <c r="AD4930">
        <v>0</v>
      </c>
      <c r="AE4930" t="s">
        <v>40</v>
      </c>
      <c r="AF4930" t="s">
        <v>41</v>
      </c>
      <c r="AG4930" t="s">
        <v>42</v>
      </c>
      <c r="AH4930" t="s">
        <v>28</v>
      </c>
      <c r="AI4930">
        <v>1.8595112</v>
      </c>
      <c r="AJ4930">
        <v>-1.32131</v>
      </c>
    </row>
    <row r="4931" spans="1:36" x14ac:dyDescent="0.3">
      <c r="A4931">
        <v>4712</v>
      </c>
      <c r="B4931" t="s">
        <v>302</v>
      </c>
      <c r="C4931" t="s">
        <v>28</v>
      </c>
      <c r="D4931" t="s">
        <v>29</v>
      </c>
      <c r="E4931" t="s">
        <v>30</v>
      </c>
      <c r="F4931" t="s">
        <v>31</v>
      </c>
      <c r="G4931" t="s">
        <v>3353</v>
      </c>
      <c r="H4931" t="s">
        <v>13653</v>
      </c>
      <c r="I4931" s="4" t="s">
        <v>13651</v>
      </c>
      <c r="J4931" s="1">
        <f>((((bot_orders[[#This Row],[cTime]]/ 1000)+3*3600) / 86400) + DATE(1970,1,1))</f>
        <v>45776.769309270836</v>
      </c>
      <c r="K4931" s="4" t="s">
        <v>13654</v>
      </c>
      <c r="L4931" s="1">
        <f>((((bot_orders[[#This Row],[uTime]]/ 1000)+3*3600) / 86400) + DATE(1970,1,1))</f>
        <v>45776.772039861113</v>
      </c>
      <c r="M4931" t="s">
        <v>34</v>
      </c>
      <c r="N4931" t="s">
        <v>28</v>
      </c>
      <c r="O4931" t="s">
        <v>35</v>
      </c>
      <c r="P4931">
        <v>1.861</v>
      </c>
      <c r="Q4931" t="s">
        <v>36</v>
      </c>
      <c r="R4931" t="s">
        <v>55</v>
      </c>
      <c r="S4931">
        <v>0.71299999999999997</v>
      </c>
      <c r="T4931">
        <v>0.71299999999999997</v>
      </c>
      <c r="U4931">
        <v>1.861</v>
      </c>
      <c r="V4931">
        <v>-1.4888E-3</v>
      </c>
      <c r="W4931" t="s">
        <v>39</v>
      </c>
      <c r="X4931" s="4">
        <f>IF(bot_orders[[#This Row],[side]]="sell", bot_orders[[#This Row],[accFillSz]]*bot_orders[[#This Row],[avgPx]] + bot_orders[[#This Row],[fee]], -bot_orders[[#This Row],[accFillSz]]*bot_orders[[#This Row],[avgPx]])</f>
        <v>-1.3268929999999999</v>
      </c>
      <c r="Y4931" s="4">
        <f>IF(bot_orders[[#This Row],[side]]="buy", bot_orders[[#This Row],[accFillSz]] + bot_orders[[#This Row],[fee]], -bot_orders[[#This Row],[accFillSz]])</f>
        <v>1.8595112</v>
      </c>
      <c r="Z4931" s="4">
        <f>IF(bot_orders[[#This Row],[side]]="sell",bot_orders[[#This Row],[accFillSz]]*bot_orders[[#This Row],[avgPx]]+bot_orders[[#This Row],[fee]], 0)</f>
        <v>0</v>
      </c>
      <c r="AA4931" s="4">
        <f>IF(bot_orders[[#This Row],[side]]="sell",-bot_orders[[#This Row],[accFillSz]],bot_orders[[#This Row],[accFillSz]]+bot_orders[[#This Row],[fee]])</f>
        <v>1.8595112</v>
      </c>
      <c r="AB4931">
        <v>0</v>
      </c>
      <c r="AC4931" t="s">
        <v>38</v>
      </c>
      <c r="AD4931">
        <v>0</v>
      </c>
      <c r="AE4931" t="s">
        <v>40</v>
      </c>
      <c r="AF4931" t="s">
        <v>41</v>
      </c>
      <c r="AG4931" t="s">
        <v>42</v>
      </c>
      <c r="AH4931" t="s">
        <v>28</v>
      </c>
      <c r="AI4931">
        <v>1.8595112</v>
      </c>
      <c r="AJ4931">
        <v>-1.3268930000000001</v>
      </c>
    </row>
    <row r="4932" spans="1:36" x14ac:dyDescent="0.3">
      <c r="A4932">
        <v>4713</v>
      </c>
      <c r="B4932" t="s">
        <v>302</v>
      </c>
      <c r="C4932" t="s">
        <v>28</v>
      </c>
      <c r="D4932" t="s">
        <v>29</v>
      </c>
      <c r="E4932" t="s">
        <v>30</v>
      </c>
      <c r="F4932" t="s">
        <v>31</v>
      </c>
      <c r="G4932" t="s">
        <v>3381</v>
      </c>
      <c r="H4932" t="s">
        <v>13655</v>
      </c>
      <c r="I4932" s="4" t="s">
        <v>13656</v>
      </c>
      <c r="J4932" s="1">
        <f>((((bot_orders[[#This Row],[cTime]]/ 1000)+3*3600) / 86400) + DATE(1970,1,1))</f>
        <v>45776.772039884265</v>
      </c>
      <c r="K4932" s="4" t="s">
        <v>13657</v>
      </c>
      <c r="L4932" s="1">
        <f>((((bot_orders[[#This Row],[uTime]]/ 1000)+3*3600) / 86400) + DATE(1970,1,1))</f>
        <v>45776.777223715282</v>
      </c>
      <c r="M4932" t="s">
        <v>34</v>
      </c>
      <c r="N4932" t="s">
        <v>28</v>
      </c>
      <c r="O4932" t="s">
        <v>35</v>
      </c>
      <c r="P4932">
        <v>1.859</v>
      </c>
      <c r="Q4932" t="s">
        <v>36</v>
      </c>
      <c r="R4932" t="s">
        <v>37</v>
      </c>
      <c r="S4932">
        <v>0.71619999999999995</v>
      </c>
      <c r="T4932">
        <v>0.71619999999999995</v>
      </c>
      <c r="U4932">
        <v>1.859</v>
      </c>
      <c r="V4932">
        <v>-1.0651326000000001E-3</v>
      </c>
      <c r="W4932" t="s">
        <v>38</v>
      </c>
      <c r="X4932" s="4">
        <f>IF(bot_orders[[#This Row],[side]]="sell", bot_orders[[#This Row],[accFillSz]]*bot_orders[[#This Row],[avgPx]] + bot_orders[[#This Row],[fee]], -bot_orders[[#This Row],[accFillSz]]*bot_orders[[#This Row],[avgPx]])</f>
        <v>1.3303506673999999</v>
      </c>
      <c r="Y4932" s="4">
        <f>IF(bot_orders[[#This Row],[side]]="buy", bot_orders[[#This Row],[accFillSz]] + bot_orders[[#This Row],[fee]], -bot_orders[[#This Row],[accFillSz]])</f>
        <v>-1.859</v>
      </c>
      <c r="Z4932" s="4">
        <f>IF(bot_orders[[#This Row],[side]]="sell",bot_orders[[#This Row],[accFillSz]]*bot_orders[[#This Row],[avgPx]]+bot_orders[[#This Row],[fee]], 0)</f>
        <v>1.3303506673999999</v>
      </c>
      <c r="AA4932" s="4">
        <f>IF(bot_orders[[#This Row],[side]]="sell",-bot_orders[[#This Row],[accFillSz]],bot_orders[[#This Row],[accFillSz]]+bot_orders[[#This Row],[fee]])</f>
        <v>-1.859</v>
      </c>
      <c r="AB4932">
        <v>0</v>
      </c>
      <c r="AC4932" t="s">
        <v>39</v>
      </c>
      <c r="AD4932">
        <v>0</v>
      </c>
      <c r="AE4932" t="s">
        <v>40</v>
      </c>
      <c r="AF4932" t="s">
        <v>41</v>
      </c>
      <c r="AG4932" t="s">
        <v>42</v>
      </c>
      <c r="AH4932" t="s">
        <v>28</v>
      </c>
      <c r="AI4932">
        <v>-1.859</v>
      </c>
      <c r="AJ4932">
        <v>1.3303506700000001</v>
      </c>
    </row>
    <row r="4933" spans="1:36" x14ac:dyDescent="0.3">
      <c r="A4933">
        <v>4715</v>
      </c>
      <c r="B4933" t="s">
        <v>302</v>
      </c>
      <c r="C4933" t="s">
        <v>28</v>
      </c>
      <c r="D4933" t="s">
        <v>29</v>
      </c>
      <c r="E4933" t="s">
        <v>30</v>
      </c>
      <c r="F4933" t="s">
        <v>31</v>
      </c>
      <c r="G4933" t="s">
        <v>3381</v>
      </c>
      <c r="H4933" t="s">
        <v>13661</v>
      </c>
      <c r="I4933" s="4" t="s">
        <v>13662</v>
      </c>
      <c r="J4933" s="1">
        <f>((((bot_orders[[#This Row],[cTime]]/ 1000)+3*3600) / 86400) + DATE(1970,1,1))</f>
        <v>45776.777223738427</v>
      </c>
      <c r="K4933" s="4" t="s">
        <v>13663</v>
      </c>
      <c r="L4933" s="1">
        <f>((((bot_orders[[#This Row],[uTime]]/ 1000)+3*3600) / 86400) + DATE(1970,1,1))</f>
        <v>45776.785066932869</v>
      </c>
      <c r="M4933" t="s">
        <v>34</v>
      </c>
      <c r="N4933" t="s">
        <v>28</v>
      </c>
      <c r="O4933" t="s">
        <v>35</v>
      </c>
      <c r="P4933">
        <v>1.861</v>
      </c>
      <c r="Q4933" t="s">
        <v>36</v>
      </c>
      <c r="R4933" t="s">
        <v>55</v>
      </c>
      <c r="S4933">
        <v>0.71299999999999997</v>
      </c>
      <c r="T4933">
        <v>0.71299999999999997</v>
      </c>
      <c r="U4933">
        <v>1.861</v>
      </c>
      <c r="V4933">
        <v>-1.4888E-3</v>
      </c>
      <c r="W4933" t="s">
        <v>39</v>
      </c>
      <c r="X4933" s="4">
        <f>IF(bot_orders[[#This Row],[side]]="sell", bot_orders[[#This Row],[accFillSz]]*bot_orders[[#This Row],[avgPx]] + bot_orders[[#This Row],[fee]], -bot_orders[[#This Row],[accFillSz]]*bot_orders[[#This Row],[avgPx]])</f>
        <v>-1.3268929999999999</v>
      </c>
      <c r="Y4933" s="4">
        <f>IF(bot_orders[[#This Row],[side]]="buy", bot_orders[[#This Row],[accFillSz]] + bot_orders[[#This Row],[fee]], -bot_orders[[#This Row],[accFillSz]])</f>
        <v>1.8595112</v>
      </c>
      <c r="Z4933" s="4">
        <f>IF(bot_orders[[#This Row],[side]]="sell",bot_orders[[#This Row],[accFillSz]]*bot_orders[[#This Row],[avgPx]]+bot_orders[[#This Row],[fee]], 0)</f>
        <v>0</v>
      </c>
      <c r="AA4933" s="4">
        <f>IF(bot_orders[[#This Row],[side]]="sell",-bot_orders[[#This Row],[accFillSz]],bot_orders[[#This Row],[accFillSz]]+bot_orders[[#This Row],[fee]])</f>
        <v>1.8595112</v>
      </c>
      <c r="AB4933">
        <v>0</v>
      </c>
      <c r="AC4933" t="s">
        <v>38</v>
      </c>
      <c r="AD4933">
        <v>0</v>
      </c>
      <c r="AE4933" t="s">
        <v>40</v>
      </c>
      <c r="AF4933" t="s">
        <v>41</v>
      </c>
      <c r="AG4933" t="s">
        <v>42</v>
      </c>
      <c r="AH4933" t="s">
        <v>28</v>
      </c>
      <c r="AI4933">
        <v>1.8595112</v>
      </c>
      <c r="AJ4933">
        <v>-1.3268930000000001</v>
      </c>
    </row>
    <row r="4934" spans="1:36" x14ac:dyDescent="0.3">
      <c r="A4934">
        <v>4717</v>
      </c>
      <c r="B4934" t="s">
        <v>302</v>
      </c>
      <c r="C4934" t="s">
        <v>28</v>
      </c>
      <c r="D4934" t="s">
        <v>29</v>
      </c>
      <c r="E4934" t="s">
        <v>30</v>
      </c>
      <c r="F4934" t="s">
        <v>31</v>
      </c>
      <c r="G4934" t="s">
        <v>3375</v>
      </c>
      <c r="H4934" t="s">
        <v>13667</v>
      </c>
      <c r="I4934" s="4" t="s">
        <v>13668</v>
      </c>
      <c r="J4934" s="1">
        <f>((((bot_orders[[#This Row],[cTime]]/ 1000)+3*3600) / 86400) + DATE(1970,1,1))</f>
        <v>45776.785066956021</v>
      </c>
      <c r="K4934" s="4" t="s">
        <v>13669</v>
      </c>
      <c r="L4934" s="1">
        <f>((((bot_orders[[#This Row],[uTime]]/ 1000)+3*3600) / 86400) + DATE(1970,1,1))</f>
        <v>45776.8071522338</v>
      </c>
      <c r="M4934" t="s">
        <v>34</v>
      </c>
      <c r="N4934" t="s">
        <v>28</v>
      </c>
      <c r="O4934" t="s">
        <v>35</v>
      </c>
      <c r="P4934">
        <v>1.859</v>
      </c>
      <c r="Q4934" t="s">
        <v>36</v>
      </c>
      <c r="R4934" t="s">
        <v>37</v>
      </c>
      <c r="S4934">
        <v>0.71619999999999995</v>
      </c>
      <c r="T4934">
        <v>0.71619999999999995</v>
      </c>
      <c r="U4934">
        <v>1.859</v>
      </c>
      <c r="V4934">
        <v>-1.0651326000000001E-3</v>
      </c>
      <c r="W4934" t="s">
        <v>38</v>
      </c>
      <c r="X4934" s="4">
        <f>IF(bot_orders[[#This Row],[side]]="sell", bot_orders[[#This Row],[accFillSz]]*bot_orders[[#This Row],[avgPx]] + bot_orders[[#This Row],[fee]], -bot_orders[[#This Row],[accFillSz]]*bot_orders[[#This Row],[avgPx]])</f>
        <v>1.3303506673999999</v>
      </c>
      <c r="Y4934" s="4">
        <f>IF(bot_orders[[#This Row],[side]]="buy", bot_orders[[#This Row],[accFillSz]] + bot_orders[[#This Row],[fee]], -bot_orders[[#This Row],[accFillSz]])</f>
        <v>-1.859</v>
      </c>
      <c r="Z4934" s="4">
        <f>IF(bot_orders[[#This Row],[side]]="sell",bot_orders[[#This Row],[accFillSz]]*bot_orders[[#This Row],[avgPx]]+bot_orders[[#This Row],[fee]], 0)</f>
        <v>1.3303506673999999</v>
      </c>
      <c r="AA4934" s="4">
        <f>IF(bot_orders[[#This Row],[side]]="sell",-bot_orders[[#This Row],[accFillSz]],bot_orders[[#This Row],[accFillSz]]+bot_orders[[#This Row],[fee]])</f>
        <v>-1.859</v>
      </c>
      <c r="AB4934">
        <v>0</v>
      </c>
      <c r="AC4934" t="s">
        <v>39</v>
      </c>
      <c r="AD4934">
        <v>0</v>
      </c>
      <c r="AE4934" t="s">
        <v>40</v>
      </c>
      <c r="AF4934" t="s">
        <v>41</v>
      </c>
      <c r="AG4934" t="s">
        <v>42</v>
      </c>
      <c r="AH4934" t="s">
        <v>28</v>
      </c>
      <c r="AI4934">
        <v>-1.859</v>
      </c>
      <c r="AJ4934">
        <v>1.3303506700000001</v>
      </c>
    </row>
    <row r="4935" spans="1:36" x14ac:dyDescent="0.3">
      <c r="A4935">
        <v>4719</v>
      </c>
      <c r="B4935" t="s">
        <v>302</v>
      </c>
      <c r="C4935" t="s">
        <v>28</v>
      </c>
      <c r="D4935" t="s">
        <v>29</v>
      </c>
      <c r="E4935" t="s">
        <v>30</v>
      </c>
      <c r="F4935" t="s">
        <v>31</v>
      </c>
      <c r="G4935" t="s">
        <v>3375</v>
      </c>
      <c r="H4935" t="s">
        <v>13673</v>
      </c>
      <c r="I4935" s="4" t="s">
        <v>13674</v>
      </c>
      <c r="J4935" s="1">
        <f>((((bot_orders[[#This Row],[cTime]]/ 1000)+3*3600) / 86400) + DATE(1970,1,1))</f>
        <v>45776.807152256944</v>
      </c>
      <c r="K4935" s="4" t="s">
        <v>13675</v>
      </c>
      <c r="L4935" s="1">
        <f>((((bot_orders[[#This Row],[uTime]]/ 1000)+3*3600) / 86400) + DATE(1970,1,1))</f>
        <v>45776.825880312499</v>
      </c>
      <c r="M4935" t="s">
        <v>34</v>
      </c>
      <c r="N4935" t="s">
        <v>28</v>
      </c>
      <c r="O4935" t="s">
        <v>35</v>
      </c>
      <c r="P4935">
        <v>1.861</v>
      </c>
      <c r="Q4935" t="s">
        <v>36</v>
      </c>
      <c r="R4935" t="s">
        <v>55</v>
      </c>
      <c r="S4935">
        <v>0.71299999999999997</v>
      </c>
      <c r="T4935">
        <v>0.71299999999999997</v>
      </c>
      <c r="U4935">
        <v>1.861</v>
      </c>
      <c r="V4935">
        <v>-1.4888E-3</v>
      </c>
      <c r="W4935" t="s">
        <v>39</v>
      </c>
      <c r="X4935" s="4">
        <f>IF(bot_orders[[#This Row],[side]]="sell", bot_orders[[#This Row],[accFillSz]]*bot_orders[[#This Row],[avgPx]] + bot_orders[[#This Row],[fee]], -bot_orders[[#This Row],[accFillSz]]*bot_orders[[#This Row],[avgPx]])</f>
        <v>-1.3268929999999999</v>
      </c>
      <c r="Y4935" s="4">
        <f>IF(bot_orders[[#This Row],[side]]="buy", bot_orders[[#This Row],[accFillSz]] + bot_orders[[#This Row],[fee]], -bot_orders[[#This Row],[accFillSz]])</f>
        <v>1.8595112</v>
      </c>
      <c r="Z4935" s="4">
        <f>IF(bot_orders[[#This Row],[side]]="sell",bot_orders[[#This Row],[accFillSz]]*bot_orders[[#This Row],[avgPx]]+bot_orders[[#This Row],[fee]], 0)</f>
        <v>0</v>
      </c>
      <c r="AA4935" s="4">
        <f>IF(bot_orders[[#This Row],[side]]="sell",-bot_orders[[#This Row],[accFillSz]],bot_orders[[#This Row],[accFillSz]]+bot_orders[[#This Row],[fee]])</f>
        <v>1.8595112</v>
      </c>
      <c r="AB4935">
        <v>0</v>
      </c>
      <c r="AC4935" t="s">
        <v>38</v>
      </c>
      <c r="AD4935">
        <v>0</v>
      </c>
      <c r="AE4935" t="s">
        <v>40</v>
      </c>
      <c r="AF4935" t="s">
        <v>41</v>
      </c>
      <c r="AG4935" t="s">
        <v>42</v>
      </c>
      <c r="AH4935" t="s">
        <v>28</v>
      </c>
      <c r="AI4935">
        <v>1.8595112</v>
      </c>
      <c r="AJ4935">
        <v>-1.3268930000000001</v>
      </c>
    </row>
    <row r="4936" spans="1:36" x14ac:dyDescent="0.3">
      <c r="A4936">
        <v>4721</v>
      </c>
      <c r="B4936" t="s">
        <v>302</v>
      </c>
      <c r="C4936" t="s">
        <v>28</v>
      </c>
      <c r="D4936" t="s">
        <v>29</v>
      </c>
      <c r="E4936" t="s">
        <v>30</v>
      </c>
      <c r="F4936" t="s">
        <v>31</v>
      </c>
      <c r="G4936" t="s">
        <v>3372</v>
      </c>
      <c r="H4936" t="s">
        <v>13679</v>
      </c>
      <c r="I4936" s="4" t="s">
        <v>13680</v>
      </c>
      <c r="J4936" s="1">
        <f>((((bot_orders[[#This Row],[cTime]]/ 1000)+3*3600) / 86400) + DATE(1970,1,1))</f>
        <v>45776.815384687499</v>
      </c>
      <c r="K4936" s="4" t="s">
        <v>13681</v>
      </c>
      <c r="L4936" s="1">
        <f>((((bot_orders[[#This Row],[uTime]]/ 1000)+3*3600) / 86400) + DATE(1970,1,1))</f>
        <v>45776.818439618059</v>
      </c>
      <c r="M4936" t="s">
        <v>34</v>
      </c>
      <c r="N4936" t="s">
        <v>28</v>
      </c>
      <c r="O4936" t="s">
        <v>35</v>
      </c>
      <c r="P4936">
        <v>1.861</v>
      </c>
      <c r="Q4936" t="s">
        <v>36</v>
      </c>
      <c r="R4936" t="s">
        <v>55</v>
      </c>
      <c r="S4936">
        <v>0.71619999999999995</v>
      </c>
      <c r="T4936">
        <v>0.71619999999999995</v>
      </c>
      <c r="U4936">
        <v>1.861</v>
      </c>
      <c r="V4936">
        <v>-1.4888E-3</v>
      </c>
      <c r="W4936" t="s">
        <v>39</v>
      </c>
      <c r="X4936" s="4">
        <f>IF(bot_orders[[#This Row],[side]]="sell", bot_orders[[#This Row],[accFillSz]]*bot_orders[[#This Row],[avgPx]] + bot_orders[[#This Row],[fee]], -bot_orders[[#This Row],[accFillSz]]*bot_orders[[#This Row],[avgPx]])</f>
        <v>-1.3328481999999999</v>
      </c>
      <c r="Y4936" s="4">
        <f>IF(bot_orders[[#This Row],[side]]="buy", bot_orders[[#This Row],[accFillSz]] + bot_orders[[#This Row],[fee]], -bot_orders[[#This Row],[accFillSz]])</f>
        <v>1.8595112</v>
      </c>
      <c r="Z4936" s="4">
        <f>IF(bot_orders[[#This Row],[side]]="sell",bot_orders[[#This Row],[accFillSz]]*bot_orders[[#This Row],[avgPx]]+bot_orders[[#This Row],[fee]], 0)</f>
        <v>0</v>
      </c>
      <c r="AA4936" s="4">
        <f>IF(bot_orders[[#This Row],[side]]="sell",-bot_orders[[#This Row],[accFillSz]],bot_orders[[#This Row],[accFillSz]]+bot_orders[[#This Row],[fee]])</f>
        <v>1.8595112</v>
      </c>
      <c r="AB4936">
        <v>0</v>
      </c>
      <c r="AC4936" t="s">
        <v>38</v>
      </c>
      <c r="AD4936">
        <v>0</v>
      </c>
      <c r="AE4936" t="s">
        <v>40</v>
      </c>
      <c r="AF4936" t="s">
        <v>41</v>
      </c>
      <c r="AG4936" t="s">
        <v>42</v>
      </c>
      <c r="AH4936" t="s">
        <v>28</v>
      </c>
      <c r="AI4936">
        <v>1.8595112</v>
      </c>
      <c r="AJ4936">
        <v>-1.3328481999999999</v>
      </c>
    </row>
    <row r="4937" spans="1:36" x14ac:dyDescent="0.3">
      <c r="A4937">
        <v>4726</v>
      </c>
      <c r="B4937" t="s">
        <v>302</v>
      </c>
      <c r="C4937" t="s">
        <v>28</v>
      </c>
      <c r="D4937" t="s">
        <v>29</v>
      </c>
      <c r="E4937" t="s">
        <v>30</v>
      </c>
      <c r="F4937" t="s">
        <v>31</v>
      </c>
      <c r="G4937" t="s">
        <v>3366</v>
      </c>
      <c r="H4937" t="s">
        <v>13690</v>
      </c>
      <c r="I4937" s="4" t="s">
        <v>13691</v>
      </c>
      <c r="J4937" s="1">
        <f>((((bot_orders[[#This Row],[cTime]]/ 1000)+3*3600) / 86400) + DATE(1970,1,1))</f>
        <v>45776.836880162038</v>
      </c>
      <c r="K4937" s="4" t="s">
        <v>13692</v>
      </c>
      <c r="L4937" s="1">
        <f>((((bot_orders[[#This Row],[uTime]]/ 1000)+3*3600) / 86400) + DATE(1970,1,1))</f>
        <v>45776.84485569445</v>
      </c>
      <c r="M4937" t="s">
        <v>34</v>
      </c>
      <c r="N4937" t="s">
        <v>28</v>
      </c>
      <c r="O4937" t="s">
        <v>35</v>
      </c>
      <c r="P4937">
        <v>1.8620000000000001</v>
      </c>
      <c r="Q4937" t="s">
        <v>36</v>
      </c>
      <c r="R4937" t="s">
        <v>37</v>
      </c>
      <c r="S4937">
        <v>0.7087</v>
      </c>
      <c r="T4937">
        <v>0.7087</v>
      </c>
      <c r="U4937">
        <v>1.8620000000000001</v>
      </c>
      <c r="V4937">
        <v>-1.0556795000000001E-3</v>
      </c>
      <c r="W4937" t="s">
        <v>38</v>
      </c>
      <c r="X4937" s="4">
        <f>IF(bot_orders[[#This Row],[side]]="sell", bot_orders[[#This Row],[accFillSz]]*bot_orders[[#This Row],[avgPx]] + bot_orders[[#This Row],[fee]], -bot_orders[[#This Row],[accFillSz]]*bot_orders[[#This Row],[avgPx]])</f>
        <v>1.3185437204999999</v>
      </c>
      <c r="Y4937" s="4">
        <f>IF(bot_orders[[#This Row],[side]]="buy", bot_orders[[#This Row],[accFillSz]] + bot_orders[[#This Row],[fee]], -bot_orders[[#This Row],[accFillSz]])</f>
        <v>-1.8620000000000001</v>
      </c>
      <c r="Z4937" s="4">
        <f>IF(bot_orders[[#This Row],[side]]="sell",bot_orders[[#This Row],[accFillSz]]*bot_orders[[#This Row],[avgPx]]+bot_orders[[#This Row],[fee]], 0)</f>
        <v>1.3185437204999999</v>
      </c>
      <c r="AA4937" s="4">
        <f>IF(bot_orders[[#This Row],[side]]="sell",-bot_orders[[#This Row],[accFillSz]],bot_orders[[#This Row],[accFillSz]]+bot_orders[[#This Row],[fee]])</f>
        <v>-1.8620000000000001</v>
      </c>
      <c r="AB4937">
        <v>0</v>
      </c>
      <c r="AC4937" t="s">
        <v>39</v>
      </c>
      <c r="AD4937">
        <v>0</v>
      </c>
      <c r="AE4937" t="s">
        <v>40</v>
      </c>
      <c r="AF4937" t="s">
        <v>41</v>
      </c>
      <c r="AG4937" t="s">
        <v>42</v>
      </c>
      <c r="AH4937" t="s">
        <v>28</v>
      </c>
      <c r="AI4937">
        <v>-1.8620000000000001</v>
      </c>
      <c r="AJ4937">
        <v>1.3185437200000001</v>
      </c>
    </row>
    <row r="4938" spans="1:36" x14ac:dyDescent="0.3">
      <c r="A4938">
        <v>4727</v>
      </c>
      <c r="B4938" t="s">
        <v>302</v>
      </c>
      <c r="C4938" t="s">
        <v>28</v>
      </c>
      <c r="D4938" t="s">
        <v>29</v>
      </c>
      <c r="E4938" t="s">
        <v>30</v>
      </c>
      <c r="F4938" t="s">
        <v>31</v>
      </c>
      <c r="G4938" t="s">
        <v>3369</v>
      </c>
      <c r="H4938" t="s">
        <v>13693</v>
      </c>
      <c r="I4938" s="4" t="s">
        <v>13691</v>
      </c>
      <c r="J4938" s="1">
        <f>((((bot_orders[[#This Row],[cTime]]/ 1000)+3*3600) / 86400) + DATE(1970,1,1))</f>
        <v>45776.836880162038</v>
      </c>
      <c r="K4938" s="4" t="s">
        <v>13694</v>
      </c>
      <c r="L4938" s="1">
        <f>((((bot_orders[[#This Row],[uTime]]/ 1000)+3*3600) / 86400) + DATE(1970,1,1))</f>
        <v>45776.83688023148</v>
      </c>
      <c r="M4938" t="s">
        <v>34</v>
      </c>
      <c r="N4938" t="s">
        <v>28</v>
      </c>
      <c r="O4938" t="s">
        <v>35</v>
      </c>
      <c r="P4938">
        <v>1.8620000000000001</v>
      </c>
      <c r="Q4938" t="s">
        <v>36</v>
      </c>
      <c r="R4938" t="s">
        <v>37</v>
      </c>
      <c r="S4938">
        <v>0.70579999999999998</v>
      </c>
      <c r="T4938">
        <v>0.70589999999999997</v>
      </c>
      <c r="U4938">
        <v>1.8620000000000001</v>
      </c>
      <c r="V4938">
        <v>-1.3143858E-3</v>
      </c>
      <c r="W4938" t="s">
        <v>38</v>
      </c>
      <c r="X4938" s="4">
        <f>IF(bot_orders[[#This Row],[side]]="sell", bot_orders[[#This Row],[accFillSz]]*bot_orders[[#This Row],[avgPx]] + bot_orders[[#This Row],[fee]], -bot_orders[[#This Row],[accFillSz]]*bot_orders[[#This Row],[avgPx]])</f>
        <v>1.3130714142</v>
      </c>
      <c r="Y4938" s="4">
        <f>IF(bot_orders[[#This Row],[side]]="buy", bot_orders[[#This Row],[accFillSz]] + bot_orders[[#This Row],[fee]], -bot_orders[[#This Row],[accFillSz]])</f>
        <v>-1.8620000000000001</v>
      </c>
      <c r="Z4938" s="4">
        <f>IF(bot_orders[[#This Row],[side]]="sell",bot_orders[[#This Row],[accFillSz]]*bot_orders[[#This Row],[avgPx]]+bot_orders[[#This Row],[fee]], 0)</f>
        <v>1.3130714142</v>
      </c>
      <c r="AA4938" s="4">
        <f>IF(bot_orders[[#This Row],[side]]="sell",-bot_orders[[#This Row],[accFillSz]],bot_orders[[#This Row],[accFillSz]]+bot_orders[[#This Row],[fee]])</f>
        <v>-1.8620000000000001</v>
      </c>
      <c r="AB4938">
        <v>0</v>
      </c>
      <c r="AC4938" t="s">
        <v>39</v>
      </c>
      <c r="AD4938">
        <v>0</v>
      </c>
      <c r="AE4938" t="s">
        <v>40</v>
      </c>
      <c r="AF4938" t="s">
        <v>41</v>
      </c>
      <c r="AG4938" t="s">
        <v>42</v>
      </c>
      <c r="AH4938" t="s">
        <v>28</v>
      </c>
      <c r="AI4938">
        <v>-1.8620000000000001</v>
      </c>
      <c r="AJ4938">
        <v>1.31307141</v>
      </c>
    </row>
    <row r="4939" spans="1:36" x14ac:dyDescent="0.3">
      <c r="A4939">
        <v>4728</v>
      </c>
      <c r="B4939" t="s">
        <v>302</v>
      </c>
      <c r="C4939" t="s">
        <v>28</v>
      </c>
      <c r="D4939" t="s">
        <v>29</v>
      </c>
      <c r="E4939" t="s">
        <v>30</v>
      </c>
      <c r="F4939" t="s">
        <v>31</v>
      </c>
      <c r="G4939" t="s">
        <v>3391</v>
      </c>
      <c r="H4939" t="s">
        <v>13695</v>
      </c>
      <c r="I4939" s="4" t="s">
        <v>13691</v>
      </c>
      <c r="J4939" s="1">
        <f>((((bot_orders[[#This Row],[cTime]]/ 1000)+3*3600) / 86400) + DATE(1970,1,1))</f>
        <v>45776.836880162038</v>
      </c>
      <c r="K4939" s="4" t="s">
        <v>13694</v>
      </c>
      <c r="L4939" s="1">
        <f>((((bot_orders[[#This Row],[uTime]]/ 1000)+3*3600) / 86400) + DATE(1970,1,1))</f>
        <v>45776.83688023148</v>
      </c>
      <c r="M4939" t="s">
        <v>34</v>
      </c>
      <c r="N4939" t="s">
        <v>28</v>
      </c>
      <c r="O4939" t="s">
        <v>35</v>
      </c>
      <c r="P4939">
        <v>1.833</v>
      </c>
      <c r="Q4939" t="s">
        <v>36</v>
      </c>
      <c r="R4939" t="s">
        <v>37</v>
      </c>
      <c r="S4939">
        <v>0.70289999999999997</v>
      </c>
      <c r="T4939">
        <v>0.70589999999999997</v>
      </c>
      <c r="U4939">
        <v>1.833</v>
      </c>
      <c r="V4939">
        <v>-1.2939147E-3</v>
      </c>
      <c r="W4939" t="s">
        <v>38</v>
      </c>
      <c r="X4939" s="4">
        <f>IF(bot_orders[[#This Row],[side]]="sell", bot_orders[[#This Row],[accFillSz]]*bot_orders[[#This Row],[avgPx]] + bot_orders[[#This Row],[fee]], -bot_orders[[#This Row],[accFillSz]]*bot_orders[[#This Row],[avgPx]])</f>
        <v>1.2926207853</v>
      </c>
      <c r="Y4939" s="4">
        <f>IF(bot_orders[[#This Row],[side]]="buy", bot_orders[[#This Row],[accFillSz]] + bot_orders[[#This Row],[fee]], -bot_orders[[#This Row],[accFillSz]])</f>
        <v>-1.833</v>
      </c>
      <c r="Z4939" s="4">
        <f>IF(bot_orders[[#This Row],[side]]="sell",bot_orders[[#This Row],[accFillSz]]*bot_orders[[#This Row],[avgPx]]+bot_orders[[#This Row],[fee]], 0)</f>
        <v>1.2926207853</v>
      </c>
      <c r="AA4939" s="4">
        <f>IF(bot_orders[[#This Row],[side]]="sell",-bot_orders[[#This Row],[accFillSz]],bot_orders[[#This Row],[accFillSz]]+bot_orders[[#This Row],[fee]])</f>
        <v>-1.833</v>
      </c>
      <c r="AB4939">
        <v>0</v>
      </c>
      <c r="AC4939" t="s">
        <v>39</v>
      </c>
      <c r="AD4939">
        <v>0</v>
      </c>
      <c r="AE4939" t="s">
        <v>40</v>
      </c>
      <c r="AF4939" t="s">
        <v>41</v>
      </c>
      <c r="AG4939" t="s">
        <v>42</v>
      </c>
      <c r="AH4939" t="s">
        <v>28</v>
      </c>
      <c r="AI4939">
        <v>-1.833</v>
      </c>
      <c r="AJ4939">
        <v>1.29262079</v>
      </c>
    </row>
    <row r="4940" spans="1:36" x14ac:dyDescent="0.3">
      <c r="A4940">
        <v>4732</v>
      </c>
      <c r="B4940" t="s">
        <v>302</v>
      </c>
      <c r="C4940" t="s">
        <v>28</v>
      </c>
      <c r="D4940" t="s">
        <v>29</v>
      </c>
      <c r="E4940" t="s">
        <v>30</v>
      </c>
      <c r="F4940" t="s">
        <v>31</v>
      </c>
      <c r="G4940" t="s">
        <v>3360</v>
      </c>
      <c r="H4940" t="s">
        <v>13696</v>
      </c>
      <c r="I4940" s="4" t="s">
        <v>13697</v>
      </c>
      <c r="J4940" s="1">
        <f>((((bot_orders[[#This Row],[cTime]]/ 1000)+3*3600) / 86400) + DATE(1970,1,1))</f>
        <v>45776.852245972223</v>
      </c>
      <c r="K4940" s="4" t="s">
        <v>13698</v>
      </c>
      <c r="L4940" s="1">
        <f>((((bot_orders[[#This Row],[uTime]]/ 1000)+3*3600) / 86400) + DATE(1970,1,1))</f>
        <v>45776.854621539358</v>
      </c>
      <c r="M4940" t="s">
        <v>34</v>
      </c>
      <c r="N4940" t="s">
        <v>28</v>
      </c>
      <c r="O4940" t="s">
        <v>35</v>
      </c>
      <c r="P4940">
        <v>1.8580000000000001</v>
      </c>
      <c r="Q4940" t="s">
        <v>36</v>
      </c>
      <c r="R4940" t="s">
        <v>55</v>
      </c>
      <c r="S4940">
        <v>0.70789999999999997</v>
      </c>
      <c r="T4940">
        <v>0.70789999999999997</v>
      </c>
      <c r="U4940">
        <v>1.8580000000000001</v>
      </c>
      <c r="V4940">
        <v>-1.4863999999999999E-3</v>
      </c>
      <c r="W4940" t="s">
        <v>39</v>
      </c>
      <c r="X4940" s="4">
        <f>IF(bot_orders[[#This Row],[side]]="sell", bot_orders[[#This Row],[accFillSz]]*bot_orders[[#This Row],[avgPx]] + bot_orders[[#This Row],[fee]], -bot_orders[[#This Row],[accFillSz]]*bot_orders[[#This Row],[avgPx]])</f>
        <v>-1.3152782000000001</v>
      </c>
      <c r="Y4940" s="4">
        <f>IF(bot_orders[[#This Row],[side]]="buy", bot_orders[[#This Row],[accFillSz]] + bot_orders[[#This Row],[fee]], -bot_orders[[#This Row],[accFillSz]])</f>
        <v>1.8565136</v>
      </c>
      <c r="Z4940" s="4">
        <f>IF(bot_orders[[#This Row],[side]]="sell",bot_orders[[#This Row],[accFillSz]]*bot_orders[[#This Row],[avgPx]]+bot_orders[[#This Row],[fee]], 0)</f>
        <v>0</v>
      </c>
      <c r="AA4940" s="4">
        <f>IF(bot_orders[[#This Row],[side]]="sell",-bot_orders[[#This Row],[accFillSz]],bot_orders[[#This Row],[accFillSz]]+bot_orders[[#This Row],[fee]])</f>
        <v>1.8565136</v>
      </c>
      <c r="AB4940">
        <v>0</v>
      </c>
      <c r="AC4940" t="s">
        <v>38</v>
      </c>
      <c r="AD4940">
        <v>0</v>
      </c>
      <c r="AE4940" t="s">
        <v>40</v>
      </c>
      <c r="AF4940" t="s">
        <v>41</v>
      </c>
      <c r="AG4940" t="s">
        <v>42</v>
      </c>
      <c r="AH4940" t="s">
        <v>28</v>
      </c>
      <c r="AI4940">
        <v>1.8565136</v>
      </c>
      <c r="AJ4940">
        <v>-1.3152782000000001</v>
      </c>
    </row>
    <row r="4941" spans="1:36" x14ac:dyDescent="0.3">
      <c r="A4941">
        <v>4733</v>
      </c>
      <c r="B4941" t="s">
        <v>302</v>
      </c>
      <c r="C4941" t="s">
        <v>28</v>
      </c>
      <c r="D4941" t="s">
        <v>29</v>
      </c>
      <c r="E4941" t="s">
        <v>30</v>
      </c>
      <c r="F4941" t="s">
        <v>31</v>
      </c>
      <c r="G4941" t="s">
        <v>3363</v>
      </c>
      <c r="H4941" t="s">
        <v>13699</v>
      </c>
      <c r="I4941" s="4" t="s">
        <v>13697</v>
      </c>
      <c r="J4941" s="1">
        <f>((((bot_orders[[#This Row],[cTime]]/ 1000)+3*3600) / 86400) + DATE(1970,1,1))</f>
        <v>45776.852245972223</v>
      </c>
      <c r="K4941" s="4" t="s">
        <v>13700</v>
      </c>
      <c r="L4941" s="1">
        <f>((((bot_orders[[#This Row],[uTime]]/ 1000)+3*3600) / 86400) + DATE(1970,1,1))</f>
        <v>45776.852246041672</v>
      </c>
      <c r="M4941" t="s">
        <v>34</v>
      </c>
      <c r="N4941" t="s">
        <v>28</v>
      </c>
      <c r="O4941" t="s">
        <v>35</v>
      </c>
      <c r="P4941">
        <v>1.8580000000000001</v>
      </c>
      <c r="Q4941" t="s">
        <v>36</v>
      </c>
      <c r="R4941" t="s">
        <v>55</v>
      </c>
      <c r="S4941">
        <v>0.71079999999999999</v>
      </c>
      <c r="T4941">
        <v>0.70950000000000002</v>
      </c>
      <c r="U4941">
        <v>1.8580000000000001</v>
      </c>
      <c r="V4941">
        <v>-1.8580000000000001E-3</v>
      </c>
      <c r="W4941" t="s">
        <v>39</v>
      </c>
      <c r="X4941" s="4">
        <f>IF(bot_orders[[#This Row],[side]]="sell", bot_orders[[#This Row],[accFillSz]]*bot_orders[[#This Row],[avgPx]] + bot_orders[[#This Row],[fee]], -bot_orders[[#This Row],[accFillSz]]*bot_orders[[#This Row],[avgPx]])</f>
        <v>-1.3182510000000001</v>
      </c>
      <c r="Y4941" s="4">
        <f>IF(bot_orders[[#This Row],[side]]="buy", bot_orders[[#This Row],[accFillSz]] + bot_orders[[#This Row],[fee]], -bot_orders[[#This Row],[accFillSz]])</f>
        <v>1.8561420000000002</v>
      </c>
      <c r="Z4941" s="4">
        <f>IF(bot_orders[[#This Row],[side]]="sell",bot_orders[[#This Row],[accFillSz]]*bot_orders[[#This Row],[avgPx]]+bot_orders[[#This Row],[fee]], 0)</f>
        <v>0</v>
      </c>
      <c r="AA4941" s="4">
        <f>IF(bot_orders[[#This Row],[side]]="sell",-bot_orders[[#This Row],[accFillSz]],bot_orders[[#This Row],[accFillSz]]+bot_orders[[#This Row],[fee]])</f>
        <v>1.8561420000000002</v>
      </c>
      <c r="AB4941">
        <v>0</v>
      </c>
      <c r="AC4941" t="s">
        <v>38</v>
      </c>
      <c r="AD4941">
        <v>0</v>
      </c>
      <c r="AE4941" t="s">
        <v>40</v>
      </c>
      <c r="AF4941" t="s">
        <v>41</v>
      </c>
      <c r="AG4941" t="s">
        <v>42</v>
      </c>
      <c r="AH4941" t="s">
        <v>28</v>
      </c>
      <c r="AI4941">
        <v>1.856142</v>
      </c>
      <c r="AJ4941">
        <v>-1.3182510000000001</v>
      </c>
    </row>
    <row r="4942" spans="1:36" x14ac:dyDescent="0.3">
      <c r="A4942">
        <v>4734</v>
      </c>
      <c r="B4942" t="s">
        <v>302</v>
      </c>
      <c r="C4942" t="s">
        <v>28</v>
      </c>
      <c r="D4942" t="s">
        <v>29</v>
      </c>
      <c r="E4942" t="s">
        <v>30</v>
      </c>
      <c r="F4942" t="s">
        <v>31</v>
      </c>
      <c r="G4942" t="s">
        <v>3363</v>
      </c>
      <c r="H4942" t="s">
        <v>13701</v>
      </c>
      <c r="I4942" s="4" t="s">
        <v>13702</v>
      </c>
      <c r="J4942" s="1">
        <f>((((bot_orders[[#This Row],[cTime]]/ 1000)+3*3600) / 86400) + DATE(1970,1,1))</f>
        <v>45776.852246076392</v>
      </c>
      <c r="K4942" s="4" t="s">
        <v>13703</v>
      </c>
      <c r="L4942" s="1">
        <f>((((bot_orders[[#This Row],[uTime]]/ 1000)+3*3600) / 86400) + DATE(1970,1,1))</f>
        <v>45776.878584363425</v>
      </c>
      <c r="M4942" t="s">
        <v>34</v>
      </c>
      <c r="N4942" t="s">
        <v>28</v>
      </c>
      <c r="O4942" t="s">
        <v>35</v>
      </c>
      <c r="P4942">
        <v>1.8560000000000001</v>
      </c>
      <c r="Q4942" t="s">
        <v>36</v>
      </c>
      <c r="R4942" t="s">
        <v>37</v>
      </c>
      <c r="S4942">
        <v>0.7137</v>
      </c>
      <c r="T4942">
        <v>0.7137</v>
      </c>
      <c r="U4942">
        <v>1.8560000000000001</v>
      </c>
      <c r="V4942">
        <v>-1.0597018E-3</v>
      </c>
      <c r="W4942" t="s">
        <v>38</v>
      </c>
      <c r="X4942" s="4">
        <f>IF(bot_orders[[#This Row],[side]]="sell", bot_orders[[#This Row],[accFillSz]]*bot_orders[[#This Row],[avgPx]] + bot_orders[[#This Row],[fee]], -bot_orders[[#This Row],[accFillSz]]*bot_orders[[#This Row],[avgPx]])</f>
        <v>1.3235674982000001</v>
      </c>
      <c r="Y4942" s="4">
        <f>IF(bot_orders[[#This Row],[side]]="buy", bot_orders[[#This Row],[accFillSz]] + bot_orders[[#This Row],[fee]], -bot_orders[[#This Row],[accFillSz]])</f>
        <v>-1.8560000000000001</v>
      </c>
      <c r="Z4942" s="4">
        <f>IF(bot_orders[[#This Row],[side]]="sell",bot_orders[[#This Row],[accFillSz]]*bot_orders[[#This Row],[avgPx]]+bot_orders[[#This Row],[fee]], 0)</f>
        <v>1.3235674982000001</v>
      </c>
      <c r="AA4942" s="4">
        <f>IF(bot_orders[[#This Row],[side]]="sell",-bot_orders[[#This Row],[accFillSz]],bot_orders[[#This Row],[accFillSz]]+bot_orders[[#This Row],[fee]])</f>
        <v>-1.8560000000000001</v>
      </c>
      <c r="AB4942">
        <v>0</v>
      </c>
      <c r="AC4942" t="s">
        <v>39</v>
      </c>
      <c r="AD4942">
        <v>0</v>
      </c>
      <c r="AE4942" t="s">
        <v>40</v>
      </c>
      <c r="AF4942" t="s">
        <v>41</v>
      </c>
      <c r="AG4942" t="s">
        <v>42</v>
      </c>
      <c r="AH4942" t="s">
        <v>28</v>
      </c>
      <c r="AI4942">
        <v>-1.8560000000000001</v>
      </c>
      <c r="AJ4942">
        <v>1.3235675</v>
      </c>
    </row>
    <row r="4943" spans="1:36" x14ac:dyDescent="0.3">
      <c r="A4943">
        <v>4735</v>
      </c>
      <c r="B4943" t="s">
        <v>302</v>
      </c>
      <c r="C4943" t="s">
        <v>28</v>
      </c>
      <c r="D4943" t="s">
        <v>29</v>
      </c>
      <c r="E4943" t="s">
        <v>30</v>
      </c>
      <c r="F4943" t="s">
        <v>31</v>
      </c>
      <c r="G4943" t="s">
        <v>3360</v>
      </c>
      <c r="H4943" t="s">
        <v>13704</v>
      </c>
      <c r="I4943" s="4" t="s">
        <v>13705</v>
      </c>
      <c r="J4943" s="1">
        <f>((((bot_orders[[#This Row],[cTime]]/ 1000)+3*3600) / 86400) + DATE(1970,1,1))</f>
        <v>45776.854621562496</v>
      </c>
      <c r="K4943" s="4" t="s">
        <v>13706</v>
      </c>
      <c r="L4943" s="1">
        <f>((((bot_orders[[#This Row],[uTime]]/ 1000)+3*3600) / 86400) + DATE(1970,1,1))</f>
        <v>45776.875851377314</v>
      </c>
      <c r="M4943" t="s">
        <v>34</v>
      </c>
      <c r="N4943" t="s">
        <v>28</v>
      </c>
      <c r="O4943" t="s">
        <v>35</v>
      </c>
      <c r="P4943">
        <v>1.8560000000000001</v>
      </c>
      <c r="Q4943" t="s">
        <v>36</v>
      </c>
      <c r="R4943" t="s">
        <v>37</v>
      </c>
      <c r="S4943">
        <v>0.71079999999999999</v>
      </c>
      <c r="T4943">
        <v>0.71079999999999999</v>
      </c>
      <c r="U4943">
        <v>1.8560000000000001</v>
      </c>
      <c r="V4943">
        <v>-1.0553958E-3</v>
      </c>
      <c r="W4943" t="s">
        <v>38</v>
      </c>
      <c r="X4943" s="4">
        <f>IF(bot_orders[[#This Row],[side]]="sell", bot_orders[[#This Row],[accFillSz]]*bot_orders[[#This Row],[avgPx]] + bot_orders[[#This Row],[fee]], -bot_orders[[#This Row],[accFillSz]]*bot_orders[[#This Row],[avgPx]])</f>
        <v>1.3181894042000002</v>
      </c>
      <c r="Y4943" s="4">
        <f>IF(bot_orders[[#This Row],[side]]="buy", bot_orders[[#This Row],[accFillSz]] + bot_orders[[#This Row],[fee]], -bot_orders[[#This Row],[accFillSz]])</f>
        <v>-1.8560000000000001</v>
      </c>
      <c r="Z4943" s="4">
        <f>IF(bot_orders[[#This Row],[side]]="sell",bot_orders[[#This Row],[accFillSz]]*bot_orders[[#This Row],[avgPx]]+bot_orders[[#This Row],[fee]], 0)</f>
        <v>1.3181894042000002</v>
      </c>
      <c r="AA4943" s="4">
        <f>IF(bot_orders[[#This Row],[side]]="sell",-bot_orders[[#This Row],[accFillSz]],bot_orders[[#This Row],[accFillSz]]+bot_orders[[#This Row],[fee]])</f>
        <v>-1.8560000000000001</v>
      </c>
      <c r="AB4943">
        <v>0</v>
      </c>
      <c r="AC4943" t="s">
        <v>39</v>
      </c>
      <c r="AD4943">
        <v>0</v>
      </c>
      <c r="AE4943" t="s">
        <v>40</v>
      </c>
      <c r="AF4943" t="s">
        <v>41</v>
      </c>
      <c r="AG4943" t="s">
        <v>42</v>
      </c>
      <c r="AH4943" t="s">
        <v>28</v>
      </c>
      <c r="AI4943">
        <v>-1.8560000000000001</v>
      </c>
      <c r="AJ4943">
        <v>1.3181894000000001</v>
      </c>
    </row>
    <row r="4944" spans="1:36" x14ac:dyDescent="0.3">
      <c r="A4944">
        <v>4736</v>
      </c>
      <c r="B4944" t="s">
        <v>302</v>
      </c>
      <c r="C4944" t="s">
        <v>28</v>
      </c>
      <c r="D4944" t="s">
        <v>29</v>
      </c>
      <c r="E4944" t="s">
        <v>30</v>
      </c>
      <c r="F4944" t="s">
        <v>31</v>
      </c>
      <c r="G4944" t="s">
        <v>3357</v>
      </c>
      <c r="H4944" t="s">
        <v>13707</v>
      </c>
      <c r="I4944" s="4" t="s">
        <v>13708</v>
      </c>
      <c r="J4944" s="1">
        <f>((((bot_orders[[#This Row],[cTime]]/ 1000)+3*3600) / 86400) + DATE(1970,1,1))</f>
        <v>45776.878584398146</v>
      </c>
      <c r="K4944" s="4" t="s">
        <v>13709</v>
      </c>
      <c r="L4944" s="1">
        <f>((((bot_orders[[#This Row],[uTime]]/ 1000)+3*3600) / 86400) + DATE(1970,1,1))</f>
        <v>45776.881026620373</v>
      </c>
      <c r="M4944" t="s">
        <v>34</v>
      </c>
      <c r="N4944" t="s">
        <v>28</v>
      </c>
      <c r="O4944" t="s">
        <v>35</v>
      </c>
      <c r="P4944">
        <v>1.8580000000000001</v>
      </c>
      <c r="Q4944" t="s">
        <v>36</v>
      </c>
      <c r="R4944" t="s">
        <v>55</v>
      </c>
      <c r="S4944">
        <v>0.71079999999999999</v>
      </c>
      <c r="T4944">
        <v>0.71079999999999999</v>
      </c>
      <c r="U4944">
        <v>1.8580000000000001</v>
      </c>
      <c r="V4944">
        <v>-1.4863999999999999E-3</v>
      </c>
      <c r="W4944" t="s">
        <v>39</v>
      </c>
      <c r="X4944" s="4">
        <f>IF(bot_orders[[#This Row],[side]]="sell", bot_orders[[#This Row],[accFillSz]]*bot_orders[[#This Row],[avgPx]] + bot_orders[[#This Row],[fee]], -bot_orders[[#This Row],[accFillSz]]*bot_orders[[#This Row],[avgPx]])</f>
        <v>-1.3206664000000001</v>
      </c>
      <c r="Y4944" s="4">
        <f>IF(bot_orders[[#This Row],[side]]="buy", bot_orders[[#This Row],[accFillSz]] + bot_orders[[#This Row],[fee]], -bot_orders[[#This Row],[accFillSz]])</f>
        <v>1.8565136</v>
      </c>
      <c r="Z4944" s="4">
        <f>IF(bot_orders[[#This Row],[side]]="sell",bot_orders[[#This Row],[accFillSz]]*bot_orders[[#This Row],[avgPx]]+bot_orders[[#This Row],[fee]], 0)</f>
        <v>0</v>
      </c>
      <c r="AA4944" s="4">
        <f>IF(bot_orders[[#This Row],[side]]="sell",-bot_orders[[#This Row],[accFillSz]],bot_orders[[#This Row],[accFillSz]]+bot_orders[[#This Row],[fee]])</f>
        <v>1.8565136</v>
      </c>
      <c r="AB4944">
        <v>0</v>
      </c>
      <c r="AC4944" t="s">
        <v>38</v>
      </c>
      <c r="AD4944">
        <v>0</v>
      </c>
      <c r="AE4944" t="s">
        <v>40</v>
      </c>
      <c r="AF4944" t="s">
        <v>41</v>
      </c>
      <c r="AG4944" t="s">
        <v>42</v>
      </c>
      <c r="AH4944" t="s">
        <v>28</v>
      </c>
      <c r="AI4944">
        <v>1.8565136</v>
      </c>
      <c r="AJ4944">
        <v>-1.3206663999999999</v>
      </c>
    </row>
    <row r="4945" spans="1:36" x14ac:dyDescent="0.3">
      <c r="A4945">
        <v>4737</v>
      </c>
      <c r="B4945" t="s">
        <v>302</v>
      </c>
      <c r="C4945" t="s">
        <v>28</v>
      </c>
      <c r="D4945" t="s">
        <v>29</v>
      </c>
      <c r="E4945" t="s">
        <v>30</v>
      </c>
      <c r="F4945" t="s">
        <v>31</v>
      </c>
      <c r="G4945" t="s">
        <v>3357</v>
      </c>
      <c r="H4945" t="s">
        <v>13710</v>
      </c>
      <c r="I4945" s="4" t="s">
        <v>13711</v>
      </c>
      <c r="J4945" s="1">
        <f>((((bot_orders[[#This Row],[cTime]]/ 1000)+3*3600) / 86400) + DATE(1970,1,1))</f>
        <v>45776.881026643518</v>
      </c>
      <c r="K4945" s="4" t="s">
        <v>13712</v>
      </c>
      <c r="L4945" s="1">
        <f>((((bot_orders[[#This Row],[uTime]]/ 1000)+3*3600) / 86400) + DATE(1970,1,1))</f>
        <v>45776.893749837967</v>
      </c>
      <c r="M4945" t="s">
        <v>34</v>
      </c>
      <c r="N4945" t="s">
        <v>28</v>
      </c>
      <c r="O4945" t="s">
        <v>35</v>
      </c>
      <c r="P4945">
        <v>1.8560000000000001</v>
      </c>
      <c r="Q4945" t="s">
        <v>36</v>
      </c>
      <c r="R4945" t="s">
        <v>37</v>
      </c>
      <c r="S4945">
        <v>0.7137</v>
      </c>
      <c r="T4945">
        <v>0.7137</v>
      </c>
      <c r="U4945">
        <v>1.8560000000000001</v>
      </c>
      <c r="V4945">
        <v>-1.0597018E-3</v>
      </c>
      <c r="W4945" t="s">
        <v>38</v>
      </c>
      <c r="X4945" s="4">
        <f>IF(bot_orders[[#This Row],[side]]="sell", bot_orders[[#This Row],[accFillSz]]*bot_orders[[#This Row],[avgPx]] + bot_orders[[#This Row],[fee]], -bot_orders[[#This Row],[accFillSz]]*bot_orders[[#This Row],[avgPx]])</f>
        <v>1.3235674982000001</v>
      </c>
      <c r="Y4945" s="4">
        <f>IF(bot_orders[[#This Row],[side]]="buy", bot_orders[[#This Row],[accFillSz]] + bot_orders[[#This Row],[fee]], -bot_orders[[#This Row],[accFillSz]])</f>
        <v>-1.8560000000000001</v>
      </c>
      <c r="Z4945" s="4">
        <f>IF(bot_orders[[#This Row],[side]]="sell",bot_orders[[#This Row],[accFillSz]]*bot_orders[[#This Row],[avgPx]]+bot_orders[[#This Row],[fee]], 0)</f>
        <v>1.3235674982000001</v>
      </c>
      <c r="AA4945" s="4">
        <f>IF(bot_orders[[#This Row],[side]]="sell",-bot_orders[[#This Row],[accFillSz]],bot_orders[[#This Row],[accFillSz]]+bot_orders[[#This Row],[fee]])</f>
        <v>-1.8560000000000001</v>
      </c>
      <c r="AB4945">
        <v>0</v>
      </c>
      <c r="AC4945" t="s">
        <v>39</v>
      </c>
      <c r="AD4945">
        <v>0</v>
      </c>
      <c r="AE4945" t="s">
        <v>40</v>
      </c>
      <c r="AF4945" t="s">
        <v>41</v>
      </c>
      <c r="AG4945" t="s">
        <v>42</v>
      </c>
      <c r="AH4945" t="s">
        <v>28</v>
      </c>
      <c r="AI4945">
        <v>-1.8560000000000001</v>
      </c>
      <c r="AJ4945">
        <v>1.3235675</v>
      </c>
    </row>
    <row r="4946" spans="1:36" x14ac:dyDescent="0.3">
      <c r="A4946">
        <v>4738</v>
      </c>
      <c r="B4946" t="s">
        <v>302</v>
      </c>
      <c r="C4946" t="s">
        <v>28</v>
      </c>
      <c r="D4946" t="s">
        <v>29</v>
      </c>
      <c r="E4946" t="s">
        <v>30</v>
      </c>
      <c r="F4946" t="s">
        <v>31</v>
      </c>
      <c r="G4946" t="s">
        <v>3412</v>
      </c>
      <c r="H4946" t="s">
        <v>13713</v>
      </c>
      <c r="I4946" s="4" t="s">
        <v>13714</v>
      </c>
      <c r="J4946" s="1">
        <f>((((bot_orders[[#This Row],[cTime]]/ 1000)+3*3600) / 86400) + DATE(1970,1,1))</f>
        <v>45776.895161469904</v>
      </c>
      <c r="K4946" s="4" t="s">
        <v>13715</v>
      </c>
      <c r="L4946" s="1">
        <f>((((bot_orders[[#This Row],[uTime]]/ 1000)+3*3600) / 86400) + DATE(1970,1,1))</f>
        <v>45776.91883865741</v>
      </c>
      <c r="M4946" t="s">
        <v>34</v>
      </c>
      <c r="N4946" t="s">
        <v>28</v>
      </c>
      <c r="O4946" t="s">
        <v>35</v>
      </c>
      <c r="P4946">
        <v>1.857</v>
      </c>
      <c r="Q4946" t="s">
        <v>36</v>
      </c>
      <c r="R4946" t="s">
        <v>55</v>
      </c>
      <c r="S4946">
        <v>0.71</v>
      </c>
      <c r="T4946">
        <v>0.71</v>
      </c>
      <c r="U4946">
        <v>1.857</v>
      </c>
      <c r="V4946">
        <v>-1.4855999999999999E-3</v>
      </c>
      <c r="W4946" t="s">
        <v>39</v>
      </c>
      <c r="X4946" s="4">
        <f>IF(bot_orders[[#This Row],[side]]="sell", bot_orders[[#This Row],[accFillSz]]*bot_orders[[#This Row],[avgPx]] + bot_orders[[#This Row],[fee]], -bot_orders[[#This Row],[accFillSz]]*bot_orders[[#This Row],[avgPx]])</f>
        <v>-1.31847</v>
      </c>
      <c r="Y4946" s="4">
        <f>IF(bot_orders[[#This Row],[side]]="buy", bot_orders[[#This Row],[accFillSz]] + bot_orders[[#This Row],[fee]], -bot_orders[[#This Row],[accFillSz]])</f>
        <v>1.8555143999999999</v>
      </c>
      <c r="Z4946" s="4">
        <f>IF(bot_orders[[#This Row],[side]]="sell",bot_orders[[#This Row],[accFillSz]]*bot_orders[[#This Row],[avgPx]]+bot_orders[[#This Row],[fee]], 0)</f>
        <v>0</v>
      </c>
      <c r="AA4946" s="4">
        <f>IF(bot_orders[[#This Row],[side]]="sell",-bot_orders[[#This Row],[accFillSz]],bot_orders[[#This Row],[accFillSz]]+bot_orders[[#This Row],[fee]])</f>
        <v>1.8555143999999999</v>
      </c>
      <c r="AB4946">
        <v>0</v>
      </c>
      <c r="AC4946" t="s">
        <v>38</v>
      </c>
      <c r="AD4946">
        <v>0</v>
      </c>
      <c r="AE4946" t="s">
        <v>40</v>
      </c>
      <c r="AF4946" t="s">
        <v>41</v>
      </c>
      <c r="AG4946" t="s">
        <v>42</v>
      </c>
      <c r="AH4946" t="s">
        <v>28</v>
      </c>
      <c r="AI4946">
        <v>1.8555143999999999</v>
      </c>
      <c r="AJ4946">
        <v>-1.31847</v>
      </c>
    </row>
    <row r="4947" spans="1:36" x14ac:dyDescent="0.3">
      <c r="A4947">
        <v>4739</v>
      </c>
      <c r="B4947" t="s">
        <v>302</v>
      </c>
      <c r="C4947" t="s">
        <v>28</v>
      </c>
      <c r="D4947" t="s">
        <v>29</v>
      </c>
      <c r="E4947" t="s">
        <v>30</v>
      </c>
      <c r="F4947" t="s">
        <v>31</v>
      </c>
      <c r="G4947" t="s">
        <v>3405</v>
      </c>
      <c r="H4947" t="s">
        <v>13716</v>
      </c>
      <c r="I4947" s="4" t="s">
        <v>13714</v>
      </c>
      <c r="J4947" s="1">
        <f>((((bot_orders[[#This Row],[cTime]]/ 1000)+3*3600) / 86400) + DATE(1970,1,1))</f>
        <v>45776.895161469904</v>
      </c>
      <c r="K4947" s="4" t="s">
        <v>13717</v>
      </c>
      <c r="L4947" s="1">
        <f>((((bot_orders[[#This Row],[uTime]]/ 1000)+3*3600) / 86400) + DATE(1970,1,1))</f>
        <v>45776.897505532412</v>
      </c>
      <c r="M4947" t="s">
        <v>34</v>
      </c>
      <c r="N4947" t="s">
        <v>28</v>
      </c>
      <c r="O4947" t="s">
        <v>35</v>
      </c>
      <c r="P4947">
        <v>1.857</v>
      </c>
      <c r="Q4947" t="s">
        <v>36</v>
      </c>
      <c r="R4947" t="s">
        <v>55</v>
      </c>
      <c r="S4947">
        <v>0.71289999999999998</v>
      </c>
      <c r="T4947">
        <v>0.71289999999999998</v>
      </c>
      <c r="U4947">
        <v>1.857</v>
      </c>
      <c r="V4947">
        <v>-1.4855999999999999E-3</v>
      </c>
      <c r="W4947" t="s">
        <v>39</v>
      </c>
      <c r="X4947" s="4">
        <f>IF(bot_orders[[#This Row],[side]]="sell", bot_orders[[#This Row],[accFillSz]]*bot_orders[[#This Row],[avgPx]] + bot_orders[[#This Row],[fee]], -bot_orders[[#This Row],[accFillSz]]*bot_orders[[#This Row],[avgPx]])</f>
        <v>-1.3238553</v>
      </c>
      <c r="Y4947" s="4">
        <f>IF(bot_orders[[#This Row],[side]]="buy", bot_orders[[#This Row],[accFillSz]] + bot_orders[[#This Row],[fee]], -bot_orders[[#This Row],[accFillSz]])</f>
        <v>1.8555143999999999</v>
      </c>
      <c r="Z4947" s="4">
        <f>IF(bot_orders[[#This Row],[side]]="sell",bot_orders[[#This Row],[accFillSz]]*bot_orders[[#This Row],[avgPx]]+bot_orders[[#This Row],[fee]], 0)</f>
        <v>0</v>
      </c>
      <c r="AA4947" s="4">
        <f>IF(bot_orders[[#This Row],[side]]="sell",-bot_orders[[#This Row],[accFillSz]],bot_orders[[#This Row],[accFillSz]]+bot_orders[[#This Row],[fee]])</f>
        <v>1.8555143999999999</v>
      </c>
      <c r="AB4947">
        <v>0</v>
      </c>
      <c r="AC4947" t="s">
        <v>38</v>
      </c>
      <c r="AD4947">
        <v>0</v>
      </c>
      <c r="AE4947" t="s">
        <v>40</v>
      </c>
      <c r="AF4947" t="s">
        <v>41</v>
      </c>
      <c r="AG4947" t="s">
        <v>42</v>
      </c>
      <c r="AH4947" t="s">
        <v>28</v>
      </c>
      <c r="AI4947">
        <v>1.8555143999999999</v>
      </c>
      <c r="AJ4947">
        <v>-1.3238553</v>
      </c>
    </row>
    <row r="4948" spans="1:36" x14ac:dyDescent="0.3">
      <c r="A4948">
        <v>4740</v>
      </c>
      <c r="B4948" t="s">
        <v>302</v>
      </c>
      <c r="C4948" t="s">
        <v>28</v>
      </c>
      <c r="D4948" t="s">
        <v>29</v>
      </c>
      <c r="E4948" t="s">
        <v>30</v>
      </c>
      <c r="F4948" t="s">
        <v>31</v>
      </c>
      <c r="G4948" t="s">
        <v>3398</v>
      </c>
      <c r="H4948" t="s">
        <v>13718</v>
      </c>
      <c r="I4948" s="4" t="s">
        <v>13714</v>
      </c>
      <c r="J4948" s="1">
        <f>((((bot_orders[[#This Row],[cTime]]/ 1000)+3*3600) / 86400) + DATE(1970,1,1))</f>
        <v>45776.895161469904</v>
      </c>
      <c r="K4948" s="4" t="s">
        <v>13719</v>
      </c>
      <c r="L4948" s="1">
        <f>((((bot_orders[[#This Row],[uTime]]/ 1000)+3*3600) / 86400) + DATE(1970,1,1))</f>
        <v>45776.895161550929</v>
      </c>
      <c r="M4948" t="s">
        <v>34</v>
      </c>
      <c r="N4948" t="s">
        <v>28</v>
      </c>
      <c r="O4948" t="s">
        <v>35</v>
      </c>
      <c r="P4948">
        <v>1.857</v>
      </c>
      <c r="Q4948" t="s">
        <v>36</v>
      </c>
      <c r="R4948" t="s">
        <v>55</v>
      </c>
      <c r="S4948">
        <v>0.71579999999999999</v>
      </c>
      <c r="T4948">
        <v>0.71350000000000002</v>
      </c>
      <c r="U4948">
        <v>1.857</v>
      </c>
      <c r="V4948">
        <v>-1.8569999999999999E-3</v>
      </c>
      <c r="W4948" t="s">
        <v>39</v>
      </c>
      <c r="X4948" s="4">
        <f>IF(bot_orders[[#This Row],[side]]="sell", bot_orders[[#This Row],[accFillSz]]*bot_orders[[#This Row],[avgPx]] + bot_orders[[#This Row],[fee]], -bot_orders[[#This Row],[accFillSz]]*bot_orders[[#This Row],[avgPx]])</f>
        <v>-1.3249695000000001</v>
      </c>
      <c r="Y4948" s="4">
        <f>IF(bot_orders[[#This Row],[side]]="buy", bot_orders[[#This Row],[accFillSz]] + bot_orders[[#This Row],[fee]], -bot_orders[[#This Row],[accFillSz]])</f>
        <v>1.855143</v>
      </c>
      <c r="Z4948" s="4">
        <f>IF(bot_orders[[#This Row],[side]]="sell",bot_orders[[#This Row],[accFillSz]]*bot_orders[[#This Row],[avgPx]]+bot_orders[[#This Row],[fee]], 0)</f>
        <v>0</v>
      </c>
      <c r="AA4948" s="4">
        <f>IF(bot_orders[[#This Row],[side]]="sell",-bot_orders[[#This Row],[accFillSz]],bot_orders[[#This Row],[accFillSz]]+bot_orders[[#This Row],[fee]])</f>
        <v>1.855143</v>
      </c>
      <c r="AB4948">
        <v>0</v>
      </c>
      <c r="AC4948" t="s">
        <v>38</v>
      </c>
      <c r="AD4948">
        <v>0</v>
      </c>
      <c r="AE4948" t="s">
        <v>40</v>
      </c>
      <c r="AF4948" t="s">
        <v>41</v>
      </c>
      <c r="AG4948" t="s">
        <v>42</v>
      </c>
      <c r="AH4948" t="s">
        <v>28</v>
      </c>
      <c r="AI4948">
        <v>1.855143</v>
      </c>
      <c r="AJ4948">
        <v>-1.3249694999999999</v>
      </c>
    </row>
    <row r="4949" spans="1:36" x14ac:dyDescent="0.3">
      <c r="A4949">
        <v>4757</v>
      </c>
      <c r="B4949" t="s">
        <v>302</v>
      </c>
      <c r="C4949" t="s">
        <v>28</v>
      </c>
      <c r="D4949" t="s">
        <v>29</v>
      </c>
      <c r="E4949" t="s">
        <v>30</v>
      </c>
      <c r="F4949" t="s">
        <v>31</v>
      </c>
      <c r="G4949" t="s">
        <v>3605</v>
      </c>
      <c r="H4949" t="s">
        <v>13720</v>
      </c>
      <c r="I4949" s="4" t="s">
        <v>13721</v>
      </c>
      <c r="J4949" s="1">
        <f>((((bot_orders[[#This Row],[cTime]]/ 1000)+3*3600) / 86400) + DATE(1970,1,1))</f>
        <v>45776.92737060185</v>
      </c>
      <c r="K4949" s="4" t="s">
        <v>13722</v>
      </c>
      <c r="L4949" s="1">
        <f>((((bot_orders[[#This Row],[uTime]]/ 1000)+3*3600) / 86400) + DATE(1970,1,1))</f>
        <v>45778.17346377315</v>
      </c>
      <c r="M4949" t="s">
        <v>34</v>
      </c>
      <c r="N4949" t="s">
        <v>28</v>
      </c>
      <c r="O4949" t="s">
        <v>35</v>
      </c>
      <c r="P4949">
        <v>1.861</v>
      </c>
      <c r="Q4949" t="s">
        <v>36</v>
      </c>
      <c r="R4949" t="s">
        <v>37</v>
      </c>
      <c r="S4949">
        <v>0.78710000000000002</v>
      </c>
      <c r="T4949">
        <v>0.78710000000000002</v>
      </c>
      <c r="U4949">
        <v>1.861</v>
      </c>
      <c r="V4949">
        <v>-1.1718345E-3</v>
      </c>
      <c r="W4949" t="s">
        <v>38</v>
      </c>
      <c r="X4949" s="4">
        <f>IF(bot_orders[[#This Row],[side]]="sell", bot_orders[[#This Row],[accFillSz]]*bot_orders[[#This Row],[avgPx]] + bot_orders[[#This Row],[fee]], -bot_orders[[#This Row],[accFillSz]]*bot_orders[[#This Row],[avgPx]])</f>
        <v>1.4636212655</v>
      </c>
      <c r="Y4949" s="4">
        <f>IF(bot_orders[[#This Row],[side]]="buy", bot_orders[[#This Row],[accFillSz]] + bot_orders[[#This Row],[fee]], -bot_orders[[#This Row],[accFillSz]])</f>
        <v>-1.861</v>
      </c>
      <c r="Z4949" s="4">
        <f>IF(bot_orders[[#This Row],[side]]="sell",bot_orders[[#This Row],[accFillSz]]*bot_orders[[#This Row],[avgPx]]+bot_orders[[#This Row],[fee]], 0)</f>
        <v>1.4636212655</v>
      </c>
      <c r="AA4949" s="4">
        <f>IF(bot_orders[[#This Row],[side]]="sell",-bot_orders[[#This Row],[accFillSz]],bot_orders[[#This Row],[accFillSz]]+bot_orders[[#This Row],[fee]])</f>
        <v>-1.861</v>
      </c>
      <c r="AB4949">
        <v>0</v>
      </c>
      <c r="AC4949" t="s">
        <v>39</v>
      </c>
      <c r="AD4949">
        <v>0</v>
      </c>
      <c r="AE4949" t="s">
        <v>40</v>
      </c>
      <c r="AF4949" t="s">
        <v>41</v>
      </c>
      <c r="AG4949" t="s">
        <v>42</v>
      </c>
      <c r="AH4949" t="s">
        <v>28</v>
      </c>
      <c r="AI4949">
        <v>-1.861</v>
      </c>
      <c r="AJ4949">
        <v>1.46362127</v>
      </c>
    </row>
    <row r="4950" spans="1:36" x14ac:dyDescent="0.3">
      <c r="A4950">
        <v>4758</v>
      </c>
      <c r="B4950" t="s">
        <v>302</v>
      </c>
      <c r="C4950" t="s">
        <v>28</v>
      </c>
      <c r="D4950" t="s">
        <v>29</v>
      </c>
      <c r="E4950" t="s">
        <v>30</v>
      </c>
      <c r="F4950" t="s">
        <v>31</v>
      </c>
      <c r="G4950" t="s">
        <v>3751</v>
      </c>
      <c r="H4950" t="s">
        <v>13723</v>
      </c>
      <c r="I4950" s="4" t="s">
        <v>13721</v>
      </c>
      <c r="J4950" s="1">
        <f>((((bot_orders[[#This Row],[cTime]]/ 1000)+3*3600) / 86400) + DATE(1970,1,1))</f>
        <v>45776.92737060185</v>
      </c>
      <c r="K4950" s="4" t="s">
        <v>13724</v>
      </c>
      <c r="L4950" s="1">
        <f>((((bot_orders[[#This Row],[uTime]]/ 1000)+3*3600) / 86400) + DATE(1970,1,1))</f>
        <v>45778.169733437506</v>
      </c>
      <c r="M4950" t="s">
        <v>34</v>
      </c>
      <c r="N4950" t="s">
        <v>28</v>
      </c>
      <c r="O4950" t="s">
        <v>35</v>
      </c>
      <c r="P4950">
        <v>1.861</v>
      </c>
      <c r="Q4950" t="s">
        <v>36</v>
      </c>
      <c r="R4950" t="s">
        <v>37</v>
      </c>
      <c r="S4950">
        <v>0.78390000000000004</v>
      </c>
      <c r="T4950">
        <v>0.78390000000000004</v>
      </c>
      <c r="U4950">
        <v>1.861</v>
      </c>
      <c r="V4950">
        <v>-1.1670703E-3</v>
      </c>
      <c r="W4950" t="s">
        <v>38</v>
      </c>
      <c r="X4950" s="4">
        <f>IF(bot_orders[[#This Row],[side]]="sell", bot_orders[[#This Row],[accFillSz]]*bot_orders[[#This Row],[avgPx]] + bot_orders[[#This Row],[fee]], -bot_orders[[#This Row],[accFillSz]]*bot_orders[[#This Row],[avgPx]])</f>
        <v>1.4576708297000001</v>
      </c>
      <c r="Y4950" s="4">
        <f>IF(bot_orders[[#This Row],[side]]="buy", bot_orders[[#This Row],[accFillSz]] + bot_orders[[#This Row],[fee]], -bot_orders[[#This Row],[accFillSz]])</f>
        <v>-1.861</v>
      </c>
      <c r="Z4950" s="4">
        <f>IF(bot_orders[[#This Row],[side]]="sell",bot_orders[[#This Row],[accFillSz]]*bot_orders[[#This Row],[avgPx]]+bot_orders[[#This Row],[fee]], 0)</f>
        <v>1.4576708297000001</v>
      </c>
      <c r="AA4950" s="4">
        <f>IF(bot_orders[[#This Row],[side]]="sell",-bot_orders[[#This Row],[accFillSz]],bot_orders[[#This Row],[accFillSz]]+bot_orders[[#This Row],[fee]])</f>
        <v>-1.861</v>
      </c>
      <c r="AB4950">
        <v>0</v>
      </c>
      <c r="AC4950" t="s">
        <v>39</v>
      </c>
      <c r="AD4950">
        <v>0</v>
      </c>
      <c r="AE4950" t="s">
        <v>40</v>
      </c>
      <c r="AF4950" t="s">
        <v>41</v>
      </c>
      <c r="AG4950" t="s">
        <v>42</v>
      </c>
      <c r="AH4950" t="s">
        <v>28</v>
      </c>
      <c r="AI4950">
        <v>-1.861</v>
      </c>
      <c r="AJ4950">
        <v>1.4576708300000001</v>
      </c>
    </row>
    <row r="4951" spans="1:36" x14ac:dyDescent="0.3">
      <c r="A4951">
        <v>4759</v>
      </c>
      <c r="B4951" t="s">
        <v>302</v>
      </c>
      <c r="C4951" t="s">
        <v>28</v>
      </c>
      <c r="D4951" t="s">
        <v>29</v>
      </c>
      <c r="E4951" t="s">
        <v>30</v>
      </c>
      <c r="F4951" t="s">
        <v>31</v>
      </c>
      <c r="G4951" t="s">
        <v>3755</v>
      </c>
      <c r="H4951" t="s">
        <v>13725</v>
      </c>
      <c r="I4951" s="4" t="s">
        <v>13721</v>
      </c>
      <c r="J4951" s="1">
        <f>((((bot_orders[[#This Row],[cTime]]/ 1000)+3*3600) / 86400) + DATE(1970,1,1))</f>
        <v>45776.92737060185</v>
      </c>
      <c r="K4951" s="4" t="s">
        <v>13726</v>
      </c>
      <c r="L4951" s="1">
        <f>((((bot_orders[[#This Row],[uTime]]/ 1000)+3*3600) / 86400) + DATE(1970,1,1))</f>
        <v>45778.168982511575</v>
      </c>
      <c r="M4951" t="s">
        <v>34</v>
      </c>
      <c r="N4951" t="s">
        <v>28</v>
      </c>
      <c r="O4951" t="s">
        <v>35</v>
      </c>
      <c r="P4951">
        <v>1.861</v>
      </c>
      <c r="Q4951" t="s">
        <v>36</v>
      </c>
      <c r="R4951" t="s">
        <v>37</v>
      </c>
      <c r="S4951">
        <v>0.78069999999999995</v>
      </c>
      <c r="T4951">
        <v>0.78069999999999995</v>
      </c>
      <c r="U4951">
        <v>1.861</v>
      </c>
      <c r="V4951">
        <v>-1.1623062E-3</v>
      </c>
      <c r="W4951" t="s">
        <v>38</v>
      </c>
      <c r="X4951" s="4">
        <f>IF(bot_orders[[#This Row],[side]]="sell", bot_orders[[#This Row],[accFillSz]]*bot_orders[[#This Row],[avgPx]] + bot_orders[[#This Row],[fee]], -bot_orders[[#This Row],[accFillSz]]*bot_orders[[#This Row],[avgPx]])</f>
        <v>1.4517203938000001</v>
      </c>
      <c r="Y4951" s="4">
        <f>IF(bot_orders[[#This Row],[side]]="buy", bot_orders[[#This Row],[accFillSz]] + bot_orders[[#This Row],[fee]], -bot_orders[[#This Row],[accFillSz]])</f>
        <v>-1.861</v>
      </c>
      <c r="Z4951" s="4">
        <f>IF(bot_orders[[#This Row],[side]]="sell",bot_orders[[#This Row],[accFillSz]]*bot_orders[[#This Row],[avgPx]]+bot_orders[[#This Row],[fee]], 0)</f>
        <v>1.4517203938000001</v>
      </c>
      <c r="AA4951" s="4">
        <f>IF(bot_orders[[#This Row],[side]]="sell",-bot_orders[[#This Row],[accFillSz]],bot_orders[[#This Row],[accFillSz]]+bot_orders[[#This Row],[fee]])</f>
        <v>-1.861</v>
      </c>
      <c r="AB4951">
        <v>0</v>
      </c>
      <c r="AC4951" t="s">
        <v>39</v>
      </c>
      <c r="AD4951">
        <v>0</v>
      </c>
      <c r="AE4951" t="s">
        <v>40</v>
      </c>
      <c r="AF4951" t="s">
        <v>41</v>
      </c>
      <c r="AG4951" t="s">
        <v>42</v>
      </c>
      <c r="AH4951" t="s">
        <v>28</v>
      </c>
      <c r="AI4951">
        <v>-1.861</v>
      </c>
      <c r="AJ4951">
        <v>1.45172039</v>
      </c>
    </row>
    <row r="4952" spans="1:36" x14ac:dyDescent="0.3">
      <c r="A4952">
        <v>4760</v>
      </c>
      <c r="B4952" t="s">
        <v>302</v>
      </c>
      <c r="C4952" t="s">
        <v>28</v>
      </c>
      <c r="D4952" t="s">
        <v>29</v>
      </c>
      <c r="E4952" t="s">
        <v>30</v>
      </c>
      <c r="F4952" t="s">
        <v>31</v>
      </c>
      <c r="G4952" t="s">
        <v>3759</v>
      </c>
      <c r="H4952" t="s">
        <v>13727</v>
      </c>
      <c r="I4952" s="4" t="s">
        <v>13721</v>
      </c>
      <c r="J4952" s="1">
        <f>((((bot_orders[[#This Row],[cTime]]/ 1000)+3*3600) / 86400) + DATE(1970,1,1))</f>
        <v>45776.92737060185</v>
      </c>
      <c r="K4952" s="4" t="s">
        <v>13728</v>
      </c>
      <c r="L4952" s="1">
        <f>((((bot_orders[[#This Row],[uTime]]/ 1000)+3*3600) / 86400) + DATE(1970,1,1))</f>
        <v>45778.166988067125</v>
      </c>
      <c r="M4952" t="s">
        <v>34</v>
      </c>
      <c r="N4952" t="s">
        <v>28</v>
      </c>
      <c r="O4952" t="s">
        <v>35</v>
      </c>
      <c r="P4952">
        <v>1.861</v>
      </c>
      <c r="Q4952" t="s">
        <v>36</v>
      </c>
      <c r="R4952" t="s">
        <v>37</v>
      </c>
      <c r="S4952">
        <v>0.77759999999999996</v>
      </c>
      <c r="T4952">
        <v>0.77759999999999996</v>
      </c>
      <c r="U4952">
        <v>1.861</v>
      </c>
      <c r="V4952">
        <v>-1.1576908999999999E-3</v>
      </c>
      <c r="W4952" t="s">
        <v>38</v>
      </c>
      <c r="X4952" s="4">
        <f>IF(bot_orders[[#This Row],[side]]="sell", bot_orders[[#This Row],[accFillSz]]*bot_orders[[#This Row],[avgPx]] + bot_orders[[#This Row],[fee]], -bot_orders[[#This Row],[accFillSz]]*bot_orders[[#This Row],[avgPx]])</f>
        <v>1.4459559091</v>
      </c>
      <c r="Y4952" s="4">
        <f>IF(bot_orders[[#This Row],[side]]="buy", bot_orders[[#This Row],[accFillSz]] + bot_orders[[#This Row],[fee]], -bot_orders[[#This Row],[accFillSz]])</f>
        <v>-1.861</v>
      </c>
      <c r="Z4952" s="4">
        <f>IF(bot_orders[[#This Row],[side]]="sell",bot_orders[[#This Row],[accFillSz]]*bot_orders[[#This Row],[avgPx]]+bot_orders[[#This Row],[fee]], 0)</f>
        <v>1.4459559091</v>
      </c>
      <c r="AA4952" s="4">
        <f>IF(bot_orders[[#This Row],[side]]="sell",-bot_orders[[#This Row],[accFillSz]],bot_orders[[#This Row],[accFillSz]]+bot_orders[[#This Row],[fee]])</f>
        <v>-1.861</v>
      </c>
      <c r="AB4952">
        <v>0</v>
      </c>
      <c r="AC4952" t="s">
        <v>39</v>
      </c>
      <c r="AD4952">
        <v>0</v>
      </c>
      <c r="AE4952" t="s">
        <v>40</v>
      </c>
      <c r="AF4952" t="s">
        <v>41</v>
      </c>
      <c r="AG4952" t="s">
        <v>42</v>
      </c>
      <c r="AH4952" t="s">
        <v>28</v>
      </c>
      <c r="AI4952">
        <v>-1.861</v>
      </c>
      <c r="AJ4952">
        <v>1.4459559099999999</v>
      </c>
    </row>
    <row r="4953" spans="1:36" x14ac:dyDescent="0.3">
      <c r="A4953">
        <v>4761</v>
      </c>
      <c r="B4953" t="s">
        <v>302</v>
      </c>
      <c r="C4953" t="s">
        <v>28</v>
      </c>
      <c r="D4953" t="s">
        <v>29</v>
      </c>
      <c r="E4953" t="s">
        <v>30</v>
      </c>
      <c r="F4953" t="s">
        <v>31</v>
      </c>
      <c r="G4953" t="s">
        <v>3766</v>
      </c>
      <c r="H4953" t="s">
        <v>13729</v>
      </c>
      <c r="I4953" s="4" t="s">
        <v>13721</v>
      </c>
      <c r="J4953" s="1">
        <f>((((bot_orders[[#This Row],[cTime]]/ 1000)+3*3600) / 86400) + DATE(1970,1,1))</f>
        <v>45776.92737060185</v>
      </c>
      <c r="K4953" s="4" t="s">
        <v>13730</v>
      </c>
      <c r="L4953" s="1">
        <f>((((bot_orders[[#This Row],[uTime]]/ 1000)+3*3600) / 86400) + DATE(1970,1,1))</f>
        <v>45778.165818819441</v>
      </c>
      <c r="M4953" t="s">
        <v>34</v>
      </c>
      <c r="N4953" t="s">
        <v>28</v>
      </c>
      <c r="O4953" t="s">
        <v>35</v>
      </c>
      <c r="P4953">
        <v>1.861</v>
      </c>
      <c r="Q4953" t="s">
        <v>36</v>
      </c>
      <c r="R4953" t="s">
        <v>37</v>
      </c>
      <c r="S4953">
        <v>0.77439999999999998</v>
      </c>
      <c r="T4953">
        <v>0.77439999999999998</v>
      </c>
      <c r="U4953">
        <v>1.861</v>
      </c>
      <c r="V4953">
        <v>-1.1529267000000001E-3</v>
      </c>
      <c r="W4953" t="s">
        <v>38</v>
      </c>
      <c r="X4953" s="4">
        <f>IF(bot_orders[[#This Row],[side]]="sell", bot_orders[[#This Row],[accFillSz]]*bot_orders[[#This Row],[avgPx]] + bot_orders[[#This Row],[fee]], -bot_orders[[#This Row],[accFillSz]]*bot_orders[[#This Row],[avgPx]])</f>
        <v>1.4400054733000001</v>
      </c>
      <c r="Y4953" s="4">
        <f>IF(bot_orders[[#This Row],[side]]="buy", bot_orders[[#This Row],[accFillSz]] + bot_orders[[#This Row],[fee]], -bot_orders[[#This Row],[accFillSz]])</f>
        <v>-1.861</v>
      </c>
      <c r="Z4953" s="4">
        <f>IF(bot_orders[[#This Row],[side]]="sell",bot_orders[[#This Row],[accFillSz]]*bot_orders[[#This Row],[avgPx]]+bot_orders[[#This Row],[fee]], 0)</f>
        <v>1.4400054733000001</v>
      </c>
      <c r="AA4953" s="4">
        <f>IF(bot_orders[[#This Row],[side]]="sell",-bot_orders[[#This Row],[accFillSz]],bot_orders[[#This Row],[accFillSz]]+bot_orders[[#This Row],[fee]])</f>
        <v>-1.861</v>
      </c>
      <c r="AB4953">
        <v>0</v>
      </c>
      <c r="AC4953" t="s">
        <v>39</v>
      </c>
      <c r="AD4953">
        <v>0</v>
      </c>
      <c r="AE4953" t="s">
        <v>40</v>
      </c>
      <c r="AF4953" t="s">
        <v>41</v>
      </c>
      <c r="AG4953" t="s">
        <v>42</v>
      </c>
      <c r="AH4953" t="s">
        <v>28</v>
      </c>
      <c r="AI4953">
        <v>-1.861</v>
      </c>
      <c r="AJ4953">
        <v>1.44000547</v>
      </c>
    </row>
    <row r="4954" spans="1:36" x14ac:dyDescent="0.3">
      <c r="A4954">
        <v>4762</v>
      </c>
      <c r="B4954" t="s">
        <v>302</v>
      </c>
      <c r="C4954" t="s">
        <v>28</v>
      </c>
      <c r="D4954" t="s">
        <v>29</v>
      </c>
      <c r="E4954" t="s">
        <v>30</v>
      </c>
      <c r="F4954" t="s">
        <v>31</v>
      </c>
      <c r="G4954" t="s">
        <v>3647</v>
      </c>
      <c r="H4954" t="s">
        <v>13731</v>
      </c>
      <c r="I4954" s="4" t="s">
        <v>13721</v>
      </c>
      <c r="J4954" s="1">
        <f>((((bot_orders[[#This Row],[cTime]]/ 1000)+3*3600) / 86400) + DATE(1970,1,1))</f>
        <v>45776.92737060185</v>
      </c>
      <c r="K4954" s="4" t="s">
        <v>13732</v>
      </c>
      <c r="L4954" s="1">
        <f>((((bot_orders[[#This Row],[uTime]]/ 1000)+3*3600) / 86400) + DATE(1970,1,1))</f>
        <v>45778.165378796301</v>
      </c>
      <c r="M4954" t="s">
        <v>34</v>
      </c>
      <c r="N4954" t="s">
        <v>28</v>
      </c>
      <c r="O4954" t="s">
        <v>35</v>
      </c>
      <c r="P4954">
        <v>1.861</v>
      </c>
      <c r="Q4954" t="s">
        <v>36</v>
      </c>
      <c r="R4954" t="s">
        <v>37</v>
      </c>
      <c r="S4954">
        <v>0.77129999999999999</v>
      </c>
      <c r="T4954">
        <v>0.77129999999999999</v>
      </c>
      <c r="U4954">
        <v>1.861</v>
      </c>
      <c r="V4954">
        <v>-1.1483114000000001E-3</v>
      </c>
      <c r="W4954" t="s">
        <v>38</v>
      </c>
      <c r="X4954" s="4">
        <f>IF(bot_orders[[#This Row],[side]]="sell", bot_orders[[#This Row],[accFillSz]]*bot_orders[[#This Row],[avgPx]] + bot_orders[[#This Row],[fee]], -bot_orders[[#This Row],[accFillSz]]*bot_orders[[#This Row],[avgPx]])</f>
        <v>1.4342409886</v>
      </c>
      <c r="Y4954" s="4">
        <f>IF(bot_orders[[#This Row],[side]]="buy", bot_orders[[#This Row],[accFillSz]] + bot_orders[[#This Row],[fee]], -bot_orders[[#This Row],[accFillSz]])</f>
        <v>-1.861</v>
      </c>
      <c r="Z4954" s="4">
        <f>IF(bot_orders[[#This Row],[side]]="sell",bot_orders[[#This Row],[accFillSz]]*bot_orders[[#This Row],[avgPx]]+bot_orders[[#This Row],[fee]], 0)</f>
        <v>1.4342409886</v>
      </c>
      <c r="AA4954" s="4">
        <f>IF(bot_orders[[#This Row],[side]]="sell",-bot_orders[[#This Row],[accFillSz]],bot_orders[[#This Row],[accFillSz]]+bot_orders[[#This Row],[fee]])</f>
        <v>-1.861</v>
      </c>
      <c r="AB4954">
        <v>0</v>
      </c>
      <c r="AC4954" t="s">
        <v>39</v>
      </c>
      <c r="AD4954">
        <v>0</v>
      </c>
      <c r="AE4954" t="s">
        <v>40</v>
      </c>
      <c r="AF4954" t="s">
        <v>41</v>
      </c>
      <c r="AG4954" t="s">
        <v>42</v>
      </c>
      <c r="AH4954" t="s">
        <v>28</v>
      </c>
      <c r="AI4954">
        <v>-1.861</v>
      </c>
      <c r="AJ4954">
        <v>1.4342409899999999</v>
      </c>
    </row>
    <row r="4955" spans="1:36" x14ac:dyDescent="0.3">
      <c r="A4955">
        <v>4763</v>
      </c>
      <c r="B4955" t="s">
        <v>302</v>
      </c>
      <c r="C4955" t="s">
        <v>28</v>
      </c>
      <c r="D4955" t="s">
        <v>29</v>
      </c>
      <c r="E4955" t="s">
        <v>30</v>
      </c>
      <c r="F4955" t="s">
        <v>31</v>
      </c>
      <c r="G4955" t="s">
        <v>3730</v>
      </c>
      <c r="H4955" t="s">
        <v>13733</v>
      </c>
      <c r="I4955" s="4" t="s">
        <v>13721</v>
      </c>
      <c r="J4955" s="1">
        <f>((((bot_orders[[#This Row],[cTime]]/ 1000)+3*3600) / 86400) + DATE(1970,1,1))</f>
        <v>45776.92737060185</v>
      </c>
      <c r="K4955" s="4" t="s">
        <v>13734</v>
      </c>
      <c r="L4955" s="1">
        <f>((((bot_orders[[#This Row],[uTime]]/ 1000)+3*3600) / 86400) + DATE(1970,1,1))</f>
        <v>45778.160737500002</v>
      </c>
      <c r="M4955" t="s">
        <v>34</v>
      </c>
      <c r="N4955" t="s">
        <v>28</v>
      </c>
      <c r="O4955" t="s">
        <v>35</v>
      </c>
      <c r="P4955">
        <v>1.861</v>
      </c>
      <c r="Q4955" t="s">
        <v>36</v>
      </c>
      <c r="R4955" t="s">
        <v>37</v>
      </c>
      <c r="S4955">
        <v>0.76819999999999999</v>
      </c>
      <c r="T4955">
        <v>0.76819999999999999</v>
      </c>
      <c r="U4955">
        <v>1.861</v>
      </c>
      <c r="V4955">
        <v>-1.1436962000000001E-3</v>
      </c>
      <c r="W4955" t="s">
        <v>38</v>
      </c>
      <c r="X4955" s="4">
        <f>IF(bot_orders[[#This Row],[side]]="sell", bot_orders[[#This Row],[accFillSz]]*bot_orders[[#This Row],[avgPx]] + bot_orders[[#This Row],[fee]], -bot_orders[[#This Row],[accFillSz]]*bot_orders[[#This Row],[avgPx]])</f>
        <v>1.4284765038</v>
      </c>
      <c r="Y4955" s="4">
        <f>IF(bot_orders[[#This Row],[side]]="buy", bot_orders[[#This Row],[accFillSz]] + bot_orders[[#This Row],[fee]], -bot_orders[[#This Row],[accFillSz]])</f>
        <v>-1.861</v>
      </c>
      <c r="Z4955" s="4">
        <f>IF(bot_orders[[#This Row],[side]]="sell",bot_orders[[#This Row],[accFillSz]]*bot_orders[[#This Row],[avgPx]]+bot_orders[[#This Row],[fee]], 0)</f>
        <v>1.4284765038</v>
      </c>
      <c r="AA4955" s="4">
        <f>IF(bot_orders[[#This Row],[side]]="sell",-bot_orders[[#This Row],[accFillSz]],bot_orders[[#This Row],[accFillSz]]+bot_orders[[#This Row],[fee]])</f>
        <v>-1.861</v>
      </c>
      <c r="AB4955">
        <v>0</v>
      </c>
      <c r="AC4955" t="s">
        <v>39</v>
      </c>
      <c r="AD4955">
        <v>0</v>
      </c>
      <c r="AE4955" t="s">
        <v>40</v>
      </c>
      <c r="AF4955" t="s">
        <v>41</v>
      </c>
      <c r="AG4955" t="s">
        <v>42</v>
      </c>
      <c r="AH4955" t="s">
        <v>28</v>
      </c>
      <c r="AI4955">
        <v>-1.861</v>
      </c>
      <c r="AJ4955">
        <v>1.4284764999999999</v>
      </c>
    </row>
    <row r="4956" spans="1:36" x14ac:dyDescent="0.3">
      <c r="A4956">
        <v>4764</v>
      </c>
      <c r="B4956" t="s">
        <v>302</v>
      </c>
      <c r="C4956" t="s">
        <v>28</v>
      </c>
      <c r="D4956" t="s">
        <v>29</v>
      </c>
      <c r="E4956" t="s">
        <v>30</v>
      </c>
      <c r="F4956" t="s">
        <v>31</v>
      </c>
      <c r="G4956" t="s">
        <v>3741</v>
      </c>
      <c r="H4956" t="s">
        <v>13735</v>
      </c>
      <c r="I4956" s="4" t="s">
        <v>13721</v>
      </c>
      <c r="J4956" s="1">
        <f>((((bot_orders[[#This Row],[cTime]]/ 1000)+3*3600) / 86400) + DATE(1970,1,1))</f>
        <v>45776.92737060185</v>
      </c>
      <c r="K4956" s="4" t="s">
        <v>13736</v>
      </c>
      <c r="L4956" s="1">
        <f>((((bot_orders[[#This Row],[uTime]]/ 1000)+3*3600) / 86400) + DATE(1970,1,1))</f>
        <v>45778.160595937501</v>
      </c>
      <c r="M4956" t="s">
        <v>34</v>
      </c>
      <c r="N4956" t="s">
        <v>28</v>
      </c>
      <c r="O4956" t="s">
        <v>35</v>
      </c>
      <c r="P4956">
        <v>1.861</v>
      </c>
      <c r="Q4956" t="s">
        <v>36</v>
      </c>
      <c r="R4956" t="s">
        <v>37</v>
      </c>
      <c r="S4956">
        <v>0.7651</v>
      </c>
      <c r="T4956">
        <v>0.7651</v>
      </c>
      <c r="U4956">
        <v>1.861</v>
      </c>
      <c r="V4956">
        <v>-1.1390809000000001E-3</v>
      </c>
      <c r="W4956" t="s">
        <v>38</v>
      </c>
      <c r="X4956" s="4">
        <f>IF(bot_orders[[#This Row],[side]]="sell", bot_orders[[#This Row],[accFillSz]]*bot_orders[[#This Row],[avgPx]] + bot_orders[[#This Row],[fee]], -bot_orders[[#This Row],[accFillSz]]*bot_orders[[#This Row],[avgPx]])</f>
        <v>1.4227120191</v>
      </c>
      <c r="Y4956" s="4">
        <f>IF(bot_orders[[#This Row],[side]]="buy", bot_orders[[#This Row],[accFillSz]] + bot_orders[[#This Row],[fee]], -bot_orders[[#This Row],[accFillSz]])</f>
        <v>-1.861</v>
      </c>
      <c r="Z4956" s="4">
        <f>IF(bot_orders[[#This Row],[side]]="sell",bot_orders[[#This Row],[accFillSz]]*bot_orders[[#This Row],[avgPx]]+bot_orders[[#This Row],[fee]], 0)</f>
        <v>1.4227120191</v>
      </c>
      <c r="AA4956" s="4">
        <f>IF(bot_orders[[#This Row],[side]]="sell",-bot_orders[[#This Row],[accFillSz]],bot_orders[[#This Row],[accFillSz]]+bot_orders[[#This Row],[fee]])</f>
        <v>-1.861</v>
      </c>
      <c r="AB4956">
        <v>0</v>
      </c>
      <c r="AC4956" t="s">
        <v>39</v>
      </c>
      <c r="AD4956">
        <v>0</v>
      </c>
      <c r="AE4956" t="s">
        <v>40</v>
      </c>
      <c r="AF4956" t="s">
        <v>41</v>
      </c>
      <c r="AG4956" t="s">
        <v>42</v>
      </c>
      <c r="AH4956" t="s">
        <v>28</v>
      </c>
      <c r="AI4956">
        <v>-1.861</v>
      </c>
      <c r="AJ4956">
        <v>1.4227120200000001</v>
      </c>
    </row>
    <row r="4957" spans="1:36" x14ac:dyDescent="0.3">
      <c r="A4957">
        <v>4765</v>
      </c>
      <c r="B4957" t="s">
        <v>302</v>
      </c>
      <c r="C4957" t="s">
        <v>28</v>
      </c>
      <c r="D4957" t="s">
        <v>29</v>
      </c>
      <c r="E4957" t="s">
        <v>30</v>
      </c>
      <c r="F4957" t="s">
        <v>31</v>
      </c>
      <c r="G4957" t="s">
        <v>3734</v>
      </c>
      <c r="H4957" t="s">
        <v>13737</v>
      </c>
      <c r="I4957" s="4" t="s">
        <v>13721</v>
      </c>
      <c r="J4957" s="1">
        <f>((((bot_orders[[#This Row],[cTime]]/ 1000)+3*3600) / 86400) + DATE(1970,1,1))</f>
        <v>45776.92737060185</v>
      </c>
      <c r="K4957" s="4" t="s">
        <v>13738</v>
      </c>
      <c r="L4957" s="1">
        <f>((((bot_orders[[#This Row],[uTime]]/ 1000)+3*3600) / 86400) + DATE(1970,1,1))</f>
        <v>45778.157671331021</v>
      </c>
      <c r="M4957" t="s">
        <v>34</v>
      </c>
      <c r="N4957" t="s">
        <v>28</v>
      </c>
      <c r="O4957" t="s">
        <v>35</v>
      </c>
      <c r="P4957">
        <v>1.861</v>
      </c>
      <c r="Q4957" t="s">
        <v>36</v>
      </c>
      <c r="R4957" t="s">
        <v>37</v>
      </c>
      <c r="S4957">
        <v>0.76200000000000001</v>
      </c>
      <c r="T4957">
        <v>0.76200000000000001</v>
      </c>
      <c r="U4957">
        <v>1.861</v>
      </c>
      <c r="V4957">
        <v>-1.1344656000000001E-3</v>
      </c>
      <c r="W4957" t="s">
        <v>38</v>
      </c>
      <c r="X4957" s="4">
        <f>IF(bot_orders[[#This Row],[side]]="sell", bot_orders[[#This Row],[accFillSz]]*bot_orders[[#This Row],[avgPx]] + bot_orders[[#This Row],[fee]], -bot_orders[[#This Row],[accFillSz]]*bot_orders[[#This Row],[avgPx]])</f>
        <v>1.4169475344</v>
      </c>
      <c r="Y4957" s="4">
        <f>IF(bot_orders[[#This Row],[side]]="buy", bot_orders[[#This Row],[accFillSz]] + bot_orders[[#This Row],[fee]], -bot_orders[[#This Row],[accFillSz]])</f>
        <v>-1.861</v>
      </c>
      <c r="Z4957" s="4">
        <f>IF(bot_orders[[#This Row],[side]]="sell",bot_orders[[#This Row],[accFillSz]]*bot_orders[[#This Row],[avgPx]]+bot_orders[[#This Row],[fee]], 0)</f>
        <v>1.4169475344</v>
      </c>
      <c r="AA4957" s="4">
        <f>IF(bot_orders[[#This Row],[side]]="sell",-bot_orders[[#This Row],[accFillSz]],bot_orders[[#This Row],[accFillSz]]+bot_orders[[#This Row],[fee]])</f>
        <v>-1.861</v>
      </c>
      <c r="AB4957">
        <v>0</v>
      </c>
      <c r="AC4957" t="s">
        <v>39</v>
      </c>
      <c r="AD4957">
        <v>0</v>
      </c>
      <c r="AE4957" t="s">
        <v>40</v>
      </c>
      <c r="AF4957" t="s">
        <v>41</v>
      </c>
      <c r="AG4957" t="s">
        <v>42</v>
      </c>
      <c r="AH4957" t="s">
        <v>28</v>
      </c>
      <c r="AI4957">
        <v>-1.861</v>
      </c>
      <c r="AJ4957">
        <v>1.4169475300000001</v>
      </c>
    </row>
    <row r="4958" spans="1:36" x14ac:dyDescent="0.3">
      <c r="A4958">
        <v>4766</v>
      </c>
      <c r="B4958" t="s">
        <v>302</v>
      </c>
      <c r="C4958" t="s">
        <v>28</v>
      </c>
      <c r="D4958" t="s">
        <v>29</v>
      </c>
      <c r="E4958" t="s">
        <v>30</v>
      </c>
      <c r="F4958" t="s">
        <v>31</v>
      </c>
      <c r="G4958" t="s">
        <v>3691</v>
      </c>
      <c r="H4958" t="s">
        <v>13739</v>
      </c>
      <c r="I4958" s="4" t="s">
        <v>13721</v>
      </c>
      <c r="J4958" s="1">
        <f>((((bot_orders[[#This Row],[cTime]]/ 1000)+3*3600) / 86400) + DATE(1970,1,1))</f>
        <v>45776.92737060185</v>
      </c>
      <c r="K4958" s="4" t="s">
        <v>13740</v>
      </c>
      <c r="L4958" s="1">
        <f>((((bot_orders[[#This Row],[uTime]]/ 1000)+3*3600) / 86400) + DATE(1970,1,1))</f>
        <v>45778.157185162039</v>
      </c>
      <c r="M4958" t="s">
        <v>34</v>
      </c>
      <c r="N4958" t="s">
        <v>28</v>
      </c>
      <c r="O4958" t="s">
        <v>35</v>
      </c>
      <c r="P4958">
        <v>1.861</v>
      </c>
      <c r="Q4958" t="s">
        <v>36</v>
      </c>
      <c r="R4958" t="s">
        <v>37</v>
      </c>
      <c r="S4958">
        <v>0.75890000000000002</v>
      </c>
      <c r="T4958">
        <v>0.75890000000000002</v>
      </c>
      <c r="U4958">
        <v>1.861</v>
      </c>
      <c r="V4958">
        <v>-1.1298503000000001E-3</v>
      </c>
      <c r="W4958" t="s">
        <v>38</v>
      </c>
      <c r="X4958" s="4">
        <f>IF(bot_orders[[#This Row],[side]]="sell", bot_orders[[#This Row],[accFillSz]]*bot_orders[[#This Row],[avgPx]] + bot_orders[[#This Row],[fee]], -bot_orders[[#This Row],[accFillSz]]*bot_orders[[#This Row],[avgPx]])</f>
        <v>1.4111830497000002</v>
      </c>
      <c r="Y4958" s="4">
        <f>IF(bot_orders[[#This Row],[side]]="buy", bot_orders[[#This Row],[accFillSz]] + bot_orders[[#This Row],[fee]], -bot_orders[[#This Row],[accFillSz]])</f>
        <v>-1.861</v>
      </c>
      <c r="Z4958" s="4">
        <f>IF(bot_orders[[#This Row],[side]]="sell",bot_orders[[#This Row],[accFillSz]]*bot_orders[[#This Row],[avgPx]]+bot_orders[[#This Row],[fee]], 0)</f>
        <v>1.4111830497000002</v>
      </c>
      <c r="AA4958" s="4">
        <f>IF(bot_orders[[#This Row],[side]]="sell",-bot_orders[[#This Row],[accFillSz]],bot_orders[[#This Row],[accFillSz]]+bot_orders[[#This Row],[fee]])</f>
        <v>-1.861</v>
      </c>
      <c r="AB4958">
        <v>0</v>
      </c>
      <c r="AC4958" t="s">
        <v>39</v>
      </c>
      <c r="AD4958">
        <v>0</v>
      </c>
      <c r="AE4958" t="s">
        <v>40</v>
      </c>
      <c r="AF4958" t="s">
        <v>41</v>
      </c>
      <c r="AG4958" t="s">
        <v>42</v>
      </c>
      <c r="AH4958" t="s">
        <v>28</v>
      </c>
      <c r="AI4958">
        <v>-1.861</v>
      </c>
      <c r="AJ4958">
        <v>1.41118305</v>
      </c>
    </row>
    <row r="4959" spans="1:36" x14ac:dyDescent="0.3">
      <c r="A4959">
        <v>4767</v>
      </c>
      <c r="B4959" t="s">
        <v>302</v>
      </c>
      <c r="C4959" t="s">
        <v>28</v>
      </c>
      <c r="D4959" t="s">
        <v>29</v>
      </c>
      <c r="E4959" t="s">
        <v>30</v>
      </c>
      <c r="F4959" t="s">
        <v>31</v>
      </c>
      <c r="G4959" t="s">
        <v>3699</v>
      </c>
      <c r="H4959" t="s">
        <v>13741</v>
      </c>
      <c r="I4959" s="4" t="s">
        <v>13721</v>
      </c>
      <c r="J4959" s="1">
        <f>((((bot_orders[[#This Row],[cTime]]/ 1000)+3*3600) / 86400) + DATE(1970,1,1))</f>
        <v>45776.92737060185</v>
      </c>
      <c r="K4959" s="4" t="s">
        <v>13742</v>
      </c>
      <c r="L4959" s="1">
        <f>((((bot_orders[[#This Row],[uTime]]/ 1000)+3*3600) / 86400) + DATE(1970,1,1))</f>
        <v>45778.154972349541</v>
      </c>
      <c r="M4959" t="s">
        <v>34</v>
      </c>
      <c r="N4959" t="s">
        <v>28</v>
      </c>
      <c r="O4959" t="s">
        <v>35</v>
      </c>
      <c r="P4959">
        <v>1.861</v>
      </c>
      <c r="Q4959" t="s">
        <v>36</v>
      </c>
      <c r="R4959" t="s">
        <v>37</v>
      </c>
      <c r="S4959">
        <v>0.75580000000000003</v>
      </c>
      <c r="T4959">
        <v>0.75580000000000003</v>
      </c>
      <c r="U4959">
        <v>1.861</v>
      </c>
      <c r="V4959">
        <v>-1.125235E-3</v>
      </c>
      <c r="W4959" t="s">
        <v>38</v>
      </c>
      <c r="X4959" s="4">
        <f>IF(bot_orders[[#This Row],[side]]="sell", bot_orders[[#This Row],[accFillSz]]*bot_orders[[#This Row],[avgPx]] + bot_orders[[#This Row],[fee]], -bot_orders[[#This Row],[accFillSz]]*bot_orders[[#This Row],[avgPx]])</f>
        <v>1.4054185650000002</v>
      </c>
      <c r="Y4959" s="4">
        <f>IF(bot_orders[[#This Row],[side]]="buy", bot_orders[[#This Row],[accFillSz]] + bot_orders[[#This Row],[fee]], -bot_orders[[#This Row],[accFillSz]])</f>
        <v>-1.861</v>
      </c>
      <c r="Z4959" s="4">
        <f>IF(bot_orders[[#This Row],[side]]="sell",bot_orders[[#This Row],[accFillSz]]*bot_orders[[#This Row],[avgPx]]+bot_orders[[#This Row],[fee]], 0)</f>
        <v>1.4054185650000002</v>
      </c>
      <c r="AA4959" s="4">
        <f>IF(bot_orders[[#This Row],[side]]="sell",-bot_orders[[#This Row],[accFillSz]],bot_orders[[#This Row],[accFillSz]]+bot_orders[[#This Row],[fee]])</f>
        <v>-1.861</v>
      </c>
      <c r="AB4959">
        <v>0</v>
      </c>
      <c r="AC4959" t="s">
        <v>39</v>
      </c>
      <c r="AD4959">
        <v>0</v>
      </c>
      <c r="AE4959" t="s">
        <v>40</v>
      </c>
      <c r="AF4959" t="s">
        <v>41</v>
      </c>
      <c r="AG4959" t="s">
        <v>42</v>
      </c>
      <c r="AH4959" t="s">
        <v>28</v>
      </c>
      <c r="AI4959">
        <v>-1.861</v>
      </c>
      <c r="AJ4959">
        <v>1.4054185699999999</v>
      </c>
    </row>
    <row r="4960" spans="1:36" x14ac:dyDescent="0.3">
      <c r="A4960">
        <v>4768</v>
      </c>
      <c r="B4960" t="s">
        <v>302</v>
      </c>
      <c r="C4960" t="s">
        <v>28</v>
      </c>
      <c r="D4960" t="s">
        <v>29</v>
      </c>
      <c r="E4960" t="s">
        <v>30</v>
      </c>
      <c r="F4960" t="s">
        <v>31</v>
      </c>
      <c r="G4960" t="s">
        <v>3670</v>
      </c>
      <c r="H4960" t="s">
        <v>13743</v>
      </c>
      <c r="I4960" s="4" t="s">
        <v>13721</v>
      </c>
      <c r="J4960" s="1">
        <f>((((bot_orders[[#This Row],[cTime]]/ 1000)+3*3600) / 86400) + DATE(1970,1,1))</f>
        <v>45776.92737060185</v>
      </c>
      <c r="K4960" s="4" t="s">
        <v>13744</v>
      </c>
      <c r="L4960" s="1">
        <f>((((bot_orders[[#This Row],[uTime]]/ 1000)+3*3600) / 86400) + DATE(1970,1,1))</f>
        <v>45778.15483402778</v>
      </c>
      <c r="M4960" t="s">
        <v>34</v>
      </c>
      <c r="N4960" t="s">
        <v>28</v>
      </c>
      <c r="O4960" t="s">
        <v>35</v>
      </c>
      <c r="P4960">
        <v>1.861</v>
      </c>
      <c r="Q4960" t="s">
        <v>36</v>
      </c>
      <c r="R4960" t="s">
        <v>37</v>
      </c>
      <c r="S4960">
        <v>0.75280000000000002</v>
      </c>
      <c r="T4960">
        <v>0.75280000000000002</v>
      </c>
      <c r="U4960">
        <v>1.861</v>
      </c>
      <c r="V4960">
        <v>-1.1207686000000001E-3</v>
      </c>
      <c r="W4960" t="s">
        <v>38</v>
      </c>
      <c r="X4960" s="4">
        <f>IF(bot_orders[[#This Row],[side]]="sell", bot_orders[[#This Row],[accFillSz]]*bot_orders[[#This Row],[avgPx]] + bot_orders[[#This Row],[fee]], -bot_orders[[#This Row],[accFillSz]]*bot_orders[[#This Row],[avgPx]])</f>
        <v>1.3998400313999999</v>
      </c>
      <c r="Y4960" s="4">
        <f>IF(bot_orders[[#This Row],[side]]="buy", bot_orders[[#This Row],[accFillSz]] + bot_orders[[#This Row],[fee]], -bot_orders[[#This Row],[accFillSz]])</f>
        <v>-1.861</v>
      </c>
      <c r="Z4960" s="4">
        <f>IF(bot_orders[[#This Row],[side]]="sell",bot_orders[[#This Row],[accFillSz]]*bot_orders[[#This Row],[avgPx]]+bot_orders[[#This Row],[fee]], 0)</f>
        <v>1.3998400313999999</v>
      </c>
      <c r="AA4960" s="4">
        <f>IF(bot_orders[[#This Row],[side]]="sell",-bot_orders[[#This Row],[accFillSz]],bot_orders[[#This Row],[accFillSz]]+bot_orders[[#This Row],[fee]])</f>
        <v>-1.861</v>
      </c>
      <c r="AB4960">
        <v>0</v>
      </c>
      <c r="AC4960" t="s">
        <v>39</v>
      </c>
      <c r="AD4960">
        <v>0</v>
      </c>
      <c r="AE4960" t="s">
        <v>40</v>
      </c>
      <c r="AF4960" t="s">
        <v>41</v>
      </c>
      <c r="AG4960" t="s">
        <v>42</v>
      </c>
      <c r="AH4960" t="s">
        <v>28</v>
      </c>
      <c r="AI4960">
        <v>-1.861</v>
      </c>
      <c r="AJ4960">
        <v>1.39984003</v>
      </c>
    </row>
    <row r="4961" spans="1:36" x14ac:dyDescent="0.3">
      <c r="A4961">
        <v>4769</v>
      </c>
      <c r="B4961" t="s">
        <v>302</v>
      </c>
      <c r="C4961" t="s">
        <v>28</v>
      </c>
      <c r="D4961" t="s">
        <v>29</v>
      </c>
      <c r="E4961" t="s">
        <v>30</v>
      </c>
      <c r="F4961" t="s">
        <v>31</v>
      </c>
      <c r="G4961" t="s">
        <v>3681</v>
      </c>
      <c r="H4961" t="s">
        <v>13745</v>
      </c>
      <c r="I4961" s="4" t="s">
        <v>13721</v>
      </c>
      <c r="J4961" s="1">
        <f>((((bot_orders[[#This Row],[cTime]]/ 1000)+3*3600) / 86400) + DATE(1970,1,1))</f>
        <v>45776.92737060185</v>
      </c>
      <c r="K4961" s="4" t="s">
        <v>13746</v>
      </c>
      <c r="L4961" s="1">
        <f>((((bot_orders[[#This Row],[uTime]]/ 1000)+3*3600) / 86400) + DATE(1970,1,1))</f>
        <v>45778.153669641208</v>
      </c>
      <c r="M4961" t="s">
        <v>34</v>
      </c>
      <c r="N4961" t="s">
        <v>28</v>
      </c>
      <c r="O4961" t="s">
        <v>35</v>
      </c>
      <c r="P4961">
        <v>1.861</v>
      </c>
      <c r="Q4961" t="s">
        <v>36</v>
      </c>
      <c r="R4961" t="s">
        <v>37</v>
      </c>
      <c r="S4961">
        <v>0.74970000000000003</v>
      </c>
      <c r="T4961">
        <v>0.74970000000000003</v>
      </c>
      <c r="U4961">
        <v>1.861</v>
      </c>
      <c r="V4961">
        <v>-1.1161534000000001E-3</v>
      </c>
      <c r="W4961" t="s">
        <v>38</v>
      </c>
      <c r="X4961" s="4">
        <f>IF(bot_orders[[#This Row],[side]]="sell", bot_orders[[#This Row],[accFillSz]]*bot_orders[[#This Row],[avgPx]] + bot_orders[[#This Row],[fee]], -bot_orders[[#This Row],[accFillSz]]*bot_orders[[#This Row],[avgPx]])</f>
        <v>1.3940755466000001</v>
      </c>
      <c r="Y4961" s="4">
        <f>IF(bot_orders[[#This Row],[side]]="buy", bot_orders[[#This Row],[accFillSz]] + bot_orders[[#This Row],[fee]], -bot_orders[[#This Row],[accFillSz]])</f>
        <v>-1.861</v>
      </c>
      <c r="Z4961" s="4">
        <f>IF(bot_orders[[#This Row],[side]]="sell",bot_orders[[#This Row],[accFillSz]]*bot_orders[[#This Row],[avgPx]]+bot_orders[[#This Row],[fee]], 0)</f>
        <v>1.3940755466000001</v>
      </c>
      <c r="AA4961" s="4">
        <f>IF(bot_orders[[#This Row],[side]]="sell",-bot_orders[[#This Row],[accFillSz]],bot_orders[[#This Row],[accFillSz]]+bot_orders[[#This Row],[fee]])</f>
        <v>-1.861</v>
      </c>
      <c r="AB4961">
        <v>0</v>
      </c>
      <c r="AC4961" t="s">
        <v>39</v>
      </c>
      <c r="AD4961">
        <v>0</v>
      </c>
      <c r="AE4961" t="s">
        <v>40</v>
      </c>
      <c r="AF4961" t="s">
        <v>41</v>
      </c>
      <c r="AG4961" t="s">
        <v>42</v>
      </c>
      <c r="AH4961" t="s">
        <v>28</v>
      </c>
      <c r="AI4961">
        <v>-1.861</v>
      </c>
      <c r="AJ4961">
        <v>1.3940755499999999</v>
      </c>
    </row>
    <row r="4962" spans="1:36" x14ac:dyDescent="0.3">
      <c r="A4962">
        <v>4770</v>
      </c>
      <c r="B4962" t="s">
        <v>302</v>
      </c>
      <c r="C4962" t="s">
        <v>28</v>
      </c>
      <c r="D4962" t="s">
        <v>29</v>
      </c>
      <c r="E4962" t="s">
        <v>30</v>
      </c>
      <c r="F4962" t="s">
        <v>31</v>
      </c>
      <c r="G4962" t="s">
        <v>3674</v>
      </c>
      <c r="H4962" t="s">
        <v>13747</v>
      </c>
      <c r="I4962" s="4" t="s">
        <v>13721</v>
      </c>
      <c r="J4962" s="1">
        <f>((((bot_orders[[#This Row],[cTime]]/ 1000)+3*3600) / 86400) + DATE(1970,1,1))</f>
        <v>45776.92737060185</v>
      </c>
      <c r="K4962" s="4" t="s">
        <v>13748</v>
      </c>
      <c r="L4962" s="1">
        <f>((((bot_orders[[#This Row],[uTime]]/ 1000)+3*3600) / 86400) + DATE(1970,1,1))</f>
        <v>45778.152113379634</v>
      </c>
      <c r="M4962" t="s">
        <v>34</v>
      </c>
      <c r="N4962" t="s">
        <v>28</v>
      </c>
      <c r="O4962" t="s">
        <v>35</v>
      </c>
      <c r="P4962">
        <v>1.861</v>
      </c>
      <c r="Q4962" t="s">
        <v>36</v>
      </c>
      <c r="R4962" t="s">
        <v>37</v>
      </c>
      <c r="S4962">
        <v>0.74670000000000003</v>
      </c>
      <c r="T4962">
        <v>0.74670000000000003</v>
      </c>
      <c r="U4962">
        <v>1.861</v>
      </c>
      <c r="V4962">
        <v>-1.1116870000000001E-3</v>
      </c>
      <c r="W4962" t="s">
        <v>38</v>
      </c>
      <c r="X4962" s="4">
        <f>IF(bot_orders[[#This Row],[side]]="sell", bot_orders[[#This Row],[accFillSz]]*bot_orders[[#This Row],[avgPx]] + bot_orders[[#This Row],[fee]], -bot_orders[[#This Row],[accFillSz]]*bot_orders[[#This Row],[avgPx]])</f>
        <v>1.3884970130000001</v>
      </c>
      <c r="Y4962" s="4">
        <f>IF(bot_orders[[#This Row],[side]]="buy", bot_orders[[#This Row],[accFillSz]] + bot_orders[[#This Row],[fee]], -bot_orders[[#This Row],[accFillSz]])</f>
        <v>-1.861</v>
      </c>
      <c r="Z4962" s="4">
        <f>IF(bot_orders[[#This Row],[side]]="sell",bot_orders[[#This Row],[accFillSz]]*bot_orders[[#This Row],[avgPx]]+bot_orders[[#This Row],[fee]], 0)</f>
        <v>1.3884970130000001</v>
      </c>
      <c r="AA4962" s="4">
        <f>IF(bot_orders[[#This Row],[side]]="sell",-bot_orders[[#This Row],[accFillSz]],bot_orders[[#This Row],[accFillSz]]+bot_orders[[#This Row],[fee]])</f>
        <v>-1.861</v>
      </c>
      <c r="AB4962">
        <v>0</v>
      </c>
      <c r="AC4962" t="s">
        <v>39</v>
      </c>
      <c r="AD4962">
        <v>0</v>
      </c>
      <c r="AE4962" t="s">
        <v>40</v>
      </c>
      <c r="AF4962" t="s">
        <v>41</v>
      </c>
      <c r="AG4962" t="s">
        <v>42</v>
      </c>
      <c r="AH4962" t="s">
        <v>28</v>
      </c>
      <c r="AI4962">
        <v>-1.861</v>
      </c>
      <c r="AJ4962">
        <v>1.38849701</v>
      </c>
    </row>
    <row r="4963" spans="1:36" x14ac:dyDescent="0.3">
      <c r="A4963">
        <v>4771</v>
      </c>
      <c r="B4963" t="s">
        <v>302</v>
      </c>
      <c r="C4963" t="s">
        <v>28</v>
      </c>
      <c r="D4963" t="s">
        <v>29</v>
      </c>
      <c r="E4963" t="s">
        <v>30</v>
      </c>
      <c r="F4963" t="s">
        <v>31</v>
      </c>
      <c r="G4963" t="s">
        <v>3617</v>
      </c>
      <c r="H4963" t="s">
        <v>13749</v>
      </c>
      <c r="I4963" s="4" t="s">
        <v>13721</v>
      </c>
      <c r="J4963" s="1">
        <f>((((bot_orders[[#This Row],[cTime]]/ 1000)+3*3600) / 86400) + DATE(1970,1,1))</f>
        <v>45776.92737060185</v>
      </c>
      <c r="K4963" s="4" t="s">
        <v>13750</v>
      </c>
      <c r="L4963" s="1">
        <f>((((bot_orders[[#This Row],[uTime]]/ 1000)+3*3600) / 86400) + DATE(1970,1,1))</f>
        <v>45778.131273449078</v>
      </c>
      <c r="M4963" t="s">
        <v>34</v>
      </c>
      <c r="N4963" t="s">
        <v>28</v>
      </c>
      <c r="O4963" t="s">
        <v>35</v>
      </c>
      <c r="P4963">
        <v>1.861</v>
      </c>
      <c r="Q4963" t="s">
        <v>36</v>
      </c>
      <c r="R4963" t="s">
        <v>37</v>
      </c>
      <c r="S4963">
        <v>0.74370000000000003</v>
      </c>
      <c r="T4963">
        <v>0.74370000000000003</v>
      </c>
      <c r="U4963">
        <v>1.861</v>
      </c>
      <c r="V4963">
        <v>-1.1072205999999999E-3</v>
      </c>
      <c r="W4963" t="s">
        <v>38</v>
      </c>
      <c r="X4963" s="4">
        <f>IF(bot_orders[[#This Row],[side]]="sell", bot_orders[[#This Row],[accFillSz]]*bot_orders[[#This Row],[avgPx]] + bot_orders[[#This Row],[fee]], -bot_orders[[#This Row],[accFillSz]]*bot_orders[[#This Row],[avgPx]])</f>
        <v>1.3829184794</v>
      </c>
      <c r="Y4963" s="4">
        <f>IF(bot_orders[[#This Row],[side]]="buy", bot_orders[[#This Row],[accFillSz]] + bot_orders[[#This Row],[fee]], -bot_orders[[#This Row],[accFillSz]])</f>
        <v>-1.861</v>
      </c>
      <c r="Z4963" s="4">
        <f>IF(bot_orders[[#This Row],[side]]="sell",bot_orders[[#This Row],[accFillSz]]*bot_orders[[#This Row],[avgPx]]+bot_orders[[#This Row],[fee]], 0)</f>
        <v>1.3829184794</v>
      </c>
      <c r="AA4963" s="4">
        <f>IF(bot_orders[[#This Row],[side]]="sell",-bot_orders[[#This Row],[accFillSz]],bot_orders[[#This Row],[accFillSz]]+bot_orders[[#This Row],[fee]])</f>
        <v>-1.861</v>
      </c>
      <c r="AB4963">
        <v>0</v>
      </c>
      <c r="AC4963" t="s">
        <v>39</v>
      </c>
      <c r="AD4963">
        <v>0</v>
      </c>
      <c r="AE4963" t="s">
        <v>40</v>
      </c>
      <c r="AF4963" t="s">
        <v>41</v>
      </c>
      <c r="AG4963" t="s">
        <v>42</v>
      </c>
      <c r="AH4963" t="s">
        <v>28</v>
      </c>
      <c r="AI4963">
        <v>-1.861</v>
      </c>
      <c r="AJ4963">
        <v>1.3829184800000001</v>
      </c>
    </row>
    <row r="4964" spans="1:36" x14ac:dyDescent="0.3">
      <c r="A4964">
        <v>4772</v>
      </c>
      <c r="B4964" t="s">
        <v>302</v>
      </c>
      <c r="C4964" t="s">
        <v>28</v>
      </c>
      <c r="D4964" t="s">
        <v>29</v>
      </c>
      <c r="E4964" t="s">
        <v>30</v>
      </c>
      <c r="F4964" t="s">
        <v>31</v>
      </c>
      <c r="G4964" t="s">
        <v>3575</v>
      </c>
      <c r="H4964" t="s">
        <v>13751</v>
      </c>
      <c r="I4964" s="4" t="s">
        <v>13721</v>
      </c>
      <c r="J4964" s="1">
        <f>((((bot_orders[[#This Row],[cTime]]/ 1000)+3*3600) / 86400) + DATE(1970,1,1))</f>
        <v>45776.92737060185</v>
      </c>
      <c r="K4964" s="4" t="s">
        <v>13752</v>
      </c>
      <c r="L4964" s="1">
        <f>((((bot_orders[[#This Row],[uTime]]/ 1000)+3*3600) / 86400) + DATE(1970,1,1))</f>
        <v>45777.96148824074</v>
      </c>
      <c r="M4964" t="s">
        <v>34</v>
      </c>
      <c r="N4964" t="s">
        <v>28</v>
      </c>
      <c r="O4964" t="s">
        <v>35</v>
      </c>
      <c r="P4964">
        <v>1.861</v>
      </c>
      <c r="Q4964" t="s">
        <v>36</v>
      </c>
      <c r="R4964" t="s">
        <v>37</v>
      </c>
      <c r="S4964">
        <v>0.74070000000000003</v>
      </c>
      <c r="T4964">
        <v>0.74070000000000003</v>
      </c>
      <c r="U4964">
        <v>1.861</v>
      </c>
      <c r="V4964">
        <v>-1.1027541999999999E-3</v>
      </c>
      <c r="W4964" t="s">
        <v>38</v>
      </c>
      <c r="X4964" s="4">
        <f>IF(bot_orders[[#This Row],[side]]="sell", bot_orders[[#This Row],[accFillSz]]*bot_orders[[#This Row],[avgPx]] + bot_orders[[#This Row],[fee]], -bot_orders[[#This Row],[accFillSz]]*bot_orders[[#This Row],[avgPx]])</f>
        <v>1.3773399458000002</v>
      </c>
      <c r="Y4964" s="4">
        <f>IF(bot_orders[[#This Row],[side]]="buy", bot_orders[[#This Row],[accFillSz]] + bot_orders[[#This Row],[fee]], -bot_orders[[#This Row],[accFillSz]])</f>
        <v>-1.861</v>
      </c>
      <c r="Z4964" s="4">
        <f>IF(bot_orders[[#This Row],[side]]="sell",bot_orders[[#This Row],[accFillSz]]*bot_orders[[#This Row],[avgPx]]+bot_orders[[#This Row],[fee]], 0)</f>
        <v>1.3773399458000002</v>
      </c>
      <c r="AA4964" s="4">
        <f>IF(bot_orders[[#This Row],[side]]="sell",-bot_orders[[#This Row],[accFillSz]],bot_orders[[#This Row],[accFillSz]]+bot_orders[[#This Row],[fee]])</f>
        <v>-1.861</v>
      </c>
      <c r="AB4964">
        <v>0</v>
      </c>
      <c r="AC4964" t="s">
        <v>39</v>
      </c>
      <c r="AD4964">
        <v>0</v>
      </c>
      <c r="AE4964" t="s">
        <v>40</v>
      </c>
      <c r="AF4964" t="s">
        <v>41</v>
      </c>
      <c r="AG4964" t="s">
        <v>42</v>
      </c>
      <c r="AH4964" t="s">
        <v>28</v>
      </c>
      <c r="AI4964">
        <v>-1.861</v>
      </c>
      <c r="AJ4964">
        <v>1.3773399500000001</v>
      </c>
    </row>
    <row r="4965" spans="1:36" x14ac:dyDescent="0.3">
      <c r="A4965">
        <v>4773</v>
      </c>
      <c r="B4965" t="s">
        <v>302</v>
      </c>
      <c r="C4965" t="s">
        <v>28</v>
      </c>
      <c r="D4965" t="s">
        <v>29</v>
      </c>
      <c r="E4965" t="s">
        <v>30</v>
      </c>
      <c r="F4965" t="s">
        <v>31</v>
      </c>
      <c r="G4965" t="s">
        <v>3570</v>
      </c>
      <c r="H4965" t="s">
        <v>13753</v>
      </c>
      <c r="I4965" s="4" t="s">
        <v>13721</v>
      </c>
      <c r="J4965" s="1">
        <f>((((bot_orders[[#This Row],[cTime]]/ 1000)+3*3600) / 86400) + DATE(1970,1,1))</f>
        <v>45776.92737060185</v>
      </c>
      <c r="K4965" s="4" t="s">
        <v>13754</v>
      </c>
      <c r="L4965" s="1">
        <f>((((bot_orders[[#This Row],[uTime]]/ 1000)+3*3600) / 86400) + DATE(1970,1,1))</f>
        <v>45777.951539999995</v>
      </c>
      <c r="M4965" t="s">
        <v>34</v>
      </c>
      <c r="N4965" t="s">
        <v>28</v>
      </c>
      <c r="O4965" t="s">
        <v>35</v>
      </c>
      <c r="P4965">
        <v>1.861</v>
      </c>
      <c r="Q4965" t="s">
        <v>36</v>
      </c>
      <c r="R4965" t="s">
        <v>37</v>
      </c>
      <c r="S4965">
        <v>0.73770000000000002</v>
      </c>
      <c r="T4965">
        <v>0.73770000000000002</v>
      </c>
      <c r="U4965">
        <v>1.861</v>
      </c>
      <c r="V4965">
        <v>-1.0982877999999999E-3</v>
      </c>
      <c r="W4965" t="s">
        <v>38</v>
      </c>
      <c r="X4965" s="4">
        <f>IF(bot_orders[[#This Row],[side]]="sell", bot_orders[[#This Row],[accFillSz]]*bot_orders[[#This Row],[avgPx]] + bot_orders[[#This Row],[fee]], -bot_orders[[#This Row],[accFillSz]]*bot_orders[[#This Row],[avgPx]])</f>
        <v>1.3717614121999999</v>
      </c>
      <c r="Y4965" s="4">
        <f>IF(bot_orders[[#This Row],[side]]="buy", bot_orders[[#This Row],[accFillSz]] + bot_orders[[#This Row],[fee]], -bot_orders[[#This Row],[accFillSz]])</f>
        <v>-1.861</v>
      </c>
      <c r="Z4965" s="4">
        <f>IF(bot_orders[[#This Row],[side]]="sell",bot_orders[[#This Row],[accFillSz]]*bot_orders[[#This Row],[avgPx]]+bot_orders[[#This Row],[fee]], 0)</f>
        <v>1.3717614121999999</v>
      </c>
      <c r="AA4965" s="4">
        <f>IF(bot_orders[[#This Row],[side]]="sell",-bot_orders[[#This Row],[accFillSz]],bot_orders[[#This Row],[accFillSz]]+bot_orders[[#This Row],[fee]])</f>
        <v>-1.861</v>
      </c>
      <c r="AB4965">
        <v>0</v>
      </c>
      <c r="AC4965" t="s">
        <v>39</v>
      </c>
      <c r="AD4965">
        <v>0</v>
      </c>
      <c r="AE4965" t="s">
        <v>40</v>
      </c>
      <c r="AF4965" t="s">
        <v>41</v>
      </c>
      <c r="AG4965" t="s">
        <v>42</v>
      </c>
      <c r="AH4965" t="s">
        <v>28</v>
      </c>
      <c r="AI4965">
        <v>-1.861</v>
      </c>
      <c r="AJ4965">
        <v>1.37176141</v>
      </c>
    </row>
    <row r="4966" spans="1:36" x14ac:dyDescent="0.3">
      <c r="A4966">
        <v>4774</v>
      </c>
      <c r="B4966" t="s">
        <v>302</v>
      </c>
      <c r="C4966" t="s">
        <v>28</v>
      </c>
      <c r="D4966" t="s">
        <v>29</v>
      </c>
      <c r="E4966" t="s">
        <v>30</v>
      </c>
      <c r="F4966" t="s">
        <v>31</v>
      </c>
      <c r="G4966" t="s">
        <v>3556</v>
      </c>
      <c r="H4966" t="s">
        <v>13755</v>
      </c>
      <c r="I4966" s="4" t="s">
        <v>13721</v>
      </c>
      <c r="J4966" s="1">
        <f>((((bot_orders[[#This Row],[cTime]]/ 1000)+3*3600) / 86400) + DATE(1970,1,1))</f>
        <v>45776.92737060185</v>
      </c>
      <c r="K4966" s="4" t="s">
        <v>13756</v>
      </c>
      <c r="L4966" s="1">
        <f>((((bot_orders[[#This Row],[uTime]]/ 1000)+3*3600) / 86400) + DATE(1970,1,1))</f>
        <v>45777.951219236114</v>
      </c>
      <c r="M4966" t="s">
        <v>34</v>
      </c>
      <c r="N4966" t="s">
        <v>28</v>
      </c>
      <c r="O4966" t="s">
        <v>35</v>
      </c>
      <c r="P4966">
        <v>1.861</v>
      </c>
      <c r="Q4966" t="s">
        <v>36</v>
      </c>
      <c r="R4966" t="s">
        <v>37</v>
      </c>
      <c r="S4966">
        <v>0.73470000000000002</v>
      </c>
      <c r="T4966">
        <v>0.73470000000000002</v>
      </c>
      <c r="U4966">
        <v>1.861</v>
      </c>
      <c r="V4966">
        <v>-1.0938213999999999E-3</v>
      </c>
      <c r="W4966" t="s">
        <v>38</v>
      </c>
      <c r="X4966" s="4">
        <f>IF(bot_orders[[#This Row],[side]]="sell", bot_orders[[#This Row],[accFillSz]]*bot_orders[[#This Row],[avgPx]] + bot_orders[[#This Row],[fee]], -bot_orders[[#This Row],[accFillSz]]*bot_orders[[#This Row],[avgPx]])</f>
        <v>1.3661828786000001</v>
      </c>
      <c r="Y4966" s="4">
        <f>IF(bot_orders[[#This Row],[side]]="buy", bot_orders[[#This Row],[accFillSz]] + bot_orders[[#This Row],[fee]], -bot_orders[[#This Row],[accFillSz]])</f>
        <v>-1.861</v>
      </c>
      <c r="Z4966" s="4">
        <f>IF(bot_orders[[#This Row],[side]]="sell",bot_orders[[#This Row],[accFillSz]]*bot_orders[[#This Row],[avgPx]]+bot_orders[[#This Row],[fee]], 0)</f>
        <v>1.3661828786000001</v>
      </c>
      <c r="AA4966" s="4">
        <f>IF(bot_orders[[#This Row],[side]]="sell",-bot_orders[[#This Row],[accFillSz]],bot_orders[[#This Row],[accFillSz]]+bot_orders[[#This Row],[fee]])</f>
        <v>-1.861</v>
      </c>
      <c r="AB4966">
        <v>0</v>
      </c>
      <c r="AC4966" t="s">
        <v>39</v>
      </c>
      <c r="AD4966">
        <v>0</v>
      </c>
      <c r="AE4966" t="s">
        <v>40</v>
      </c>
      <c r="AF4966" t="s">
        <v>41</v>
      </c>
      <c r="AG4966" t="s">
        <v>42</v>
      </c>
      <c r="AH4966" t="s">
        <v>28</v>
      </c>
      <c r="AI4966">
        <v>-1.861</v>
      </c>
      <c r="AJ4966">
        <v>1.36618288</v>
      </c>
    </row>
    <row r="4967" spans="1:36" x14ac:dyDescent="0.3">
      <c r="A4967">
        <v>4775</v>
      </c>
      <c r="B4967" t="s">
        <v>302</v>
      </c>
      <c r="C4967" t="s">
        <v>28</v>
      </c>
      <c r="D4967" t="s">
        <v>29</v>
      </c>
      <c r="E4967" t="s">
        <v>30</v>
      </c>
      <c r="F4967" t="s">
        <v>31</v>
      </c>
      <c r="G4967" t="s">
        <v>3442</v>
      </c>
      <c r="H4967" t="s">
        <v>13757</v>
      </c>
      <c r="I4967" s="4" t="s">
        <v>13721</v>
      </c>
      <c r="J4967" s="1">
        <f>((((bot_orders[[#This Row],[cTime]]/ 1000)+3*3600) / 86400) + DATE(1970,1,1))</f>
        <v>45776.92737060185</v>
      </c>
      <c r="K4967" s="4" t="s">
        <v>13758</v>
      </c>
      <c r="L4967" s="1">
        <f>((((bot_orders[[#This Row],[uTime]]/ 1000)+3*3600) / 86400) + DATE(1970,1,1))</f>
        <v>45777.268034108798</v>
      </c>
      <c r="M4967" t="s">
        <v>34</v>
      </c>
      <c r="N4967" t="s">
        <v>28</v>
      </c>
      <c r="O4967" t="s">
        <v>35</v>
      </c>
      <c r="P4967">
        <v>1.861</v>
      </c>
      <c r="Q4967" t="s">
        <v>36</v>
      </c>
      <c r="R4967" t="s">
        <v>37</v>
      </c>
      <c r="S4967">
        <v>0.73170000000000002</v>
      </c>
      <c r="T4967">
        <v>0.73170000000000002</v>
      </c>
      <c r="U4967">
        <v>1.861</v>
      </c>
      <c r="V4967">
        <v>-1.089355E-3</v>
      </c>
      <c r="W4967" t="s">
        <v>38</v>
      </c>
      <c r="X4967" s="4">
        <f>IF(bot_orders[[#This Row],[side]]="sell", bot_orders[[#This Row],[accFillSz]]*bot_orders[[#This Row],[avgPx]] + bot_orders[[#This Row],[fee]], -bot_orders[[#This Row],[accFillSz]]*bot_orders[[#This Row],[avgPx]])</f>
        <v>1.360604345</v>
      </c>
      <c r="Y4967" s="4">
        <f>IF(bot_orders[[#This Row],[side]]="buy", bot_orders[[#This Row],[accFillSz]] + bot_orders[[#This Row],[fee]], -bot_orders[[#This Row],[accFillSz]])</f>
        <v>-1.861</v>
      </c>
      <c r="Z4967" s="4">
        <f>IF(bot_orders[[#This Row],[side]]="sell",bot_orders[[#This Row],[accFillSz]]*bot_orders[[#This Row],[avgPx]]+bot_orders[[#This Row],[fee]], 0)</f>
        <v>1.360604345</v>
      </c>
      <c r="AA4967" s="4">
        <f>IF(bot_orders[[#This Row],[side]]="sell",-bot_orders[[#This Row],[accFillSz]],bot_orders[[#This Row],[accFillSz]]+bot_orders[[#This Row],[fee]])</f>
        <v>-1.861</v>
      </c>
      <c r="AB4967">
        <v>0</v>
      </c>
      <c r="AC4967" t="s">
        <v>39</v>
      </c>
      <c r="AD4967">
        <v>0</v>
      </c>
      <c r="AE4967" t="s">
        <v>40</v>
      </c>
      <c r="AF4967" t="s">
        <v>41</v>
      </c>
      <c r="AG4967" t="s">
        <v>42</v>
      </c>
      <c r="AH4967" t="s">
        <v>28</v>
      </c>
      <c r="AI4967">
        <v>-1.861</v>
      </c>
      <c r="AJ4967">
        <v>1.36060435</v>
      </c>
    </row>
    <row r="4968" spans="1:36" x14ac:dyDescent="0.3">
      <c r="A4968">
        <v>4776</v>
      </c>
      <c r="B4968" t="s">
        <v>302</v>
      </c>
      <c r="C4968" t="s">
        <v>28</v>
      </c>
      <c r="D4968" t="s">
        <v>29</v>
      </c>
      <c r="E4968" t="s">
        <v>30</v>
      </c>
      <c r="F4968" t="s">
        <v>31</v>
      </c>
      <c r="G4968" t="s">
        <v>3425</v>
      </c>
      <c r="H4968" t="s">
        <v>13759</v>
      </c>
      <c r="I4968" s="4" t="s">
        <v>13721</v>
      </c>
      <c r="J4968" s="1">
        <f>((((bot_orders[[#This Row],[cTime]]/ 1000)+3*3600) / 86400) + DATE(1970,1,1))</f>
        <v>45776.92737060185</v>
      </c>
      <c r="K4968" s="4" t="s">
        <v>13760</v>
      </c>
      <c r="L4968" s="1">
        <f>((((bot_orders[[#This Row],[uTime]]/ 1000)+3*3600) / 86400) + DATE(1970,1,1))</f>
        <v>45777.252457349539</v>
      </c>
      <c r="M4968" t="s">
        <v>34</v>
      </c>
      <c r="N4968" t="s">
        <v>28</v>
      </c>
      <c r="O4968" t="s">
        <v>35</v>
      </c>
      <c r="P4968">
        <v>1.861</v>
      </c>
      <c r="Q4968" t="s">
        <v>36</v>
      </c>
      <c r="R4968" t="s">
        <v>37</v>
      </c>
      <c r="S4968">
        <v>0.7288</v>
      </c>
      <c r="T4968">
        <v>0.7288</v>
      </c>
      <c r="U4968">
        <v>1.861</v>
      </c>
      <c r="V4968">
        <v>-1.0850374E-3</v>
      </c>
      <c r="W4968" t="s">
        <v>38</v>
      </c>
      <c r="X4968" s="4">
        <f>IF(bot_orders[[#This Row],[side]]="sell", bot_orders[[#This Row],[accFillSz]]*bot_orders[[#This Row],[avgPx]] + bot_orders[[#This Row],[fee]], -bot_orders[[#This Row],[accFillSz]]*bot_orders[[#This Row],[avgPx]])</f>
        <v>1.3552117626</v>
      </c>
      <c r="Y4968" s="4">
        <f>IF(bot_orders[[#This Row],[side]]="buy", bot_orders[[#This Row],[accFillSz]] + bot_orders[[#This Row],[fee]], -bot_orders[[#This Row],[accFillSz]])</f>
        <v>-1.861</v>
      </c>
      <c r="Z4968" s="4">
        <f>IF(bot_orders[[#This Row],[side]]="sell",bot_orders[[#This Row],[accFillSz]]*bot_orders[[#This Row],[avgPx]]+bot_orders[[#This Row],[fee]], 0)</f>
        <v>1.3552117626</v>
      </c>
      <c r="AA4968" s="4">
        <f>IF(bot_orders[[#This Row],[side]]="sell",-bot_orders[[#This Row],[accFillSz]],bot_orders[[#This Row],[accFillSz]]+bot_orders[[#This Row],[fee]])</f>
        <v>-1.861</v>
      </c>
      <c r="AB4968">
        <v>0</v>
      </c>
      <c r="AC4968" t="s">
        <v>39</v>
      </c>
      <c r="AD4968">
        <v>0</v>
      </c>
      <c r="AE4968" t="s">
        <v>40</v>
      </c>
      <c r="AF4968" t="s">
        <v>41</v>
      </c>
      <c r="AG4968" t="s">
        <v>42</v>
      </c>
      <c r="AH4968" t="s">
        <v>28</v>
      </c>
      <c r="AI4968">
        <v>-1.861</v>
      </c>
      <c r="AJ4968">
        <v>1.35521176</v>
      </c>
    </row>
    <row r="4969" spans="1:36" x14ac:dyDescent="0.3">
      <c r="A4969">
        <v>4777</v>
      </c>
      <c r="B4969" t="s">
        <v>302</v>
      </c>
      <c r="C4969" t="s">
        <v>28</v>
      </c>
      <c r="D4969" t="s">
        <v>29</v>
      </c>
      <c r="E4969" t="s">
        <v>30</v>
      </c>
      <c r="F4969" t="s">
        <v>31</v>
      </c>
      <c r="G4969" t="s">
        <v>3423</v>
      </c>
      <c r="H4969" t="s">
        <v>13761</v>
      </c>
      <c r="I4969" s="4" t="s">
        <v>13721</v>
      </c>
      <c r="J4969" s="1">
        <f>((((bot_orders[[#This Row],[cTime]]/ 1000)+3*3600) / 86400) + DATE(1970,1,1))</f>
        <v>45776.92737060185</v>
      </c>
      <c r="K4969" s="4" t="s">
        <v>13762</v>
      </c>
      <c r="L4969" s="1">
        <f>((((bot_orders[[#This Row],[uTime]]/ 1000)+3*3600) / 86400) + DATE(1970,1,1))</f>
        <v>45777.241403113425</v>
      </c>
      <c r="M4969" t="s">
        <v>34</v>
      </c>
      <c r="N4969" t="s">
        <v>28</v>
      </c>
      <c r="O4969" t="s">
        <v>35</v>
      </c>
      <c r="P4969">
        <v>1.861</v>
      </c>
      <c r="Q4969" t="s">
        <v>36</v>
      </c>
      <c r="R4969" t="s">
        <v>37</v>
      </c>
      <c r="S4969">
        <v>0.7258</v>
      </c>
      <c r="T4969">
        <v>0.7258</v>
      </c>
      <c r="U4969">
        <v>1.861</v>
      </c>
      <c r="V4969">
        <v>-1.080571E-3</v>
      </c>
      <c r="W4969" t="s">
        <v>38</v>
      </c>
      <c r="X4969" s="4">
        <f>IF(bot_orders[[#This Row],[side]]="sell", bot_orders[[#This Row],[accFillSz]]*bot_orders[[#This Row],[avgPx]] + bot_orders[[#This Row],[fee]], -bot_orders[[#This Row],[accFillSz]]*bot_orders[[#This Row],[avgPx]])</f>
        <v>1.3496332290000002</v>
      </c>
      <c r="Y4969" s="4">
        <f>IF(bot_orders[[#This Row],[side]]="buy", bot_orders[[#This Row],[accFillSz]] + bot_orders[[#This Row],[fee]], -bot_orders[[#This Row],[accFillSz]])</f>
        <v>-1.861</v>
      </c>
      <c r="Z4969" s="4">
        <f>IF(bot_orders[[#This Row],[side]]="sell",bot_orders[[#This Row],[accFillSz]]*bot_orders[[#This Row],[avgPx]]+bot_orders[[#This Row],[fee]], 0)</f>
        <v>1.3496332290000002</v>
      </c>
      <c r="AA4969" s="4">
        <f>IF(bot_orders[[#This Row],[side]]="sell",-bot_orders[[#This Row],[accFillSz]],bot_orders[[#This Row],[accFillSz]]+bot_orders[[#This Row],[fee]])</f>
        <v>-1.861</v>
      </c>
      <c r="AB4969">
        <v>0</v>
      </c>
      <c r="AC4969" t="s">
        <v>39</v>
      </c>
      <c r="AD4969">
        <v>0</v>
      </c>
      <c r="AE4969" t="s">
        <v>40</v>
      </c>
      <c r="AF4969" t="s">
        <v>41</v>
      </c>
      <c r="AG4969" t="s">
        <v>42</v>
      </c>
      <c r="AH4969" t="s">
        <v>28</v>
      </c>
      <c r="AI4969">
        <v>-1.861</v>
      </c>
      <c r="AJ4969">
        <v>1.34963323</v>
      </c>
    </row>
    <row r="4970" spans="1:36" x14ac:dyDescent="0.3">
      <c r="A4970">
        <v>4778</v>
      </c>
      <c r="B4970" t="s">
        <v>302</v>
      </c>
      <c r="C4970" t="s">
        <v>28</v>
      </c>
      <c r="D4970" t="s">
        <v>29</v>
      </c>
      <c r="E4970" t="s">
        <v>30</v>
      </c>
      <c r="F4970" t="s">
        <v>31</v>
      </c>
      <c r="G4970" t="s">
        <v>3419</v>
      </c>
      <c r="H4970" t="s">
        <v>13763</v>
      </c>
      <c r="I4970" s="4" t="s">
        <v>13721</v>
      </c>
      <c r="J4970" s="1">
        <f>((((bot_orders[[#This Row],[cTime]]/ 1000)+3*3600) / 86400) + DATE(1970,1,1))</f>
        <v>45776.92737060185</v>
      </c>
      <c r="K4970" s="4" t="s">
        <v>13764</v>
      </c>
      <c r="L4970" s="1">
        <f>((((bot_orders[[#This Row],[uTime]]/ 1000)+3*3600) / 86400) + DATE(1970,1,1))</f>
        <v>45777.237353993056</v>
      </c>
      <c r="M4970" t="s">
        <v>34</v>
      </c>
      <c r="N4970" t="s">
        <v>28</v>
      </c>
      <c r="O4970" t="s">
        <v>35</v>
      </c>
      <c r="P4970">
        <v>1.861</v>
      </c>
      <c r="Q4970" t="s">
        <v>36</v>
      </c>
      <c r="R4970" t="s">
        <v>37</v>
      </c>
      <c r="S4970">
        <v>0.72289999999999999</v>
      </c>
      <c r="T4970">
        <v>0.72289999999999999</v>
      </c>
      <c r="U4970">
        <v>1.861</v>
      </c>
      <c r="V4970">
        <v>-1.0762535000000001E-3</v>
      </c>
      <c r="W4970" t="s">
        <v>38</v>
      </c>
      <c r="X4970" s="4">
        <f>IF(bot_orders[[#This Row],[side]]="sell", bot_orders[[#This Row],[accFillSz]]*bot_orders[[#This Row],[avgPx]] + bot_orders[[#This Row],[fee]], -bot_orders[[#This Row],[accFillSz]]*bot_orders[[#This Row],[avgPx]])</f>
        <v>1.3442406465000001</v>
      </c>
      <c r="Y4970" s="4">
        <f>IF(bot_orders[[#This Row],[side]]="buy", bot_orders[[#This Row],[accFillSz]] + bot_orders[[#This Row],[fee]], -bot_orders[[#This Row],[accFillSz]])</f>
        <v>-1.861</v>
      </c>
      <c r="Z4970" s="4">
        <f>IF(bot_orders[[#This Row],[side]]="sell",bot_orders[[#This Row],[accFillSz]]*bot_orders[[#This Row],[avgPx]]+bot_orders[[#This Row],[fee]], 0)</f>
        <v>1.3442406465000001</v>
      </c>
      <c r="AA4970" s="4">
        <f>IF(bot_orders[[#This Row],[side]]="sell",-bot_orders[[#This Row],[accFillSz]],bot_orders[[#This Row],[accFillSz]]+bot_orders[[#This Row],[fee]])</f>
        <v>-1.861</v>
      </c>
      <c r="AB4970">
        <v>0</v>
      </c>
      <c r="AC4970" t="s">
        <v>39</v>
      </c>
      <c r="AD4970">
        <v>0</v>
      </c>
      <c r="AE4970" t="s">
        <v>40</v>
      </c>
      <c r="AF4970" t="s">
        <v>41</v>
      </c>
      <c r="AG4970" t="s">
        <v>42</v>
      </c>
      <c r="AH4970" t="s">
        <v>28</v>
      </c>
      <c r="AI4970">
        <v>-1.861</v>
      </c>
      <c r="AJ4970">
        <v>1.3442406499999999</v>
      </c>
    </row>
    <row r="4971" spans="1:36" x14ac:dyDescent="0.3">
      <c r="A4971">
        <v>4925</v>
      </c>
      <c r="B4971" t="s">
        <v>302</v>
      </c>
      <c r="C4971" t="s">
        <v>28</v>
      </c>
      <c r="D4971" t="s">
        <v>29</v>
      </c>
      <c r="E4971" t="s">
        <v>30</v>
      </c>
      <c r="F4971" t="s">
        <v>31</v>
      </c>
      <c r="G4971" t="s">
        <v>3419</v>
      </c>
      <c r="H4971" t="s">
        <v>14157</v>
      </c>
      <c r="I4971" s="4" t="s">
        <v>14158</v>
      </c>
      <c r="J4971" s="1">
        <f>((((bot_orders[[#This Row],[cTime]]/ 1000)+3*3600) / 86400) + DATE(1970,1,1))</f>
        <v>45777.237354016208</v>
      </c>
      <c r="K4971" s="4" t="s">
        <v>14156</v>
      </c>
      <c r="L4971" s="1">
        <f>((((bot_orders[[#This Row],[uTime]]/ 1000)+3*3600) / 86400) + DATE(1970,1,1))</f>
        <v>45777.416586250001</v>
      </c>
      <c r="M4971" t="s">
        <v>34</v>
      </c>
      <c r="N4971" t="s">
        <v>28</v>
      </c>
      <c r="O4971" t="s">
        <v>35</v>
      </c>
      <c r="P4971">
        <v>1.861</v>
      </c>
      <c r="Q4971" t="s">
        <v>36</v>
      </c>
      <c r="R4971" t="s">
        <v>55</v>
      </c>
      <c r="S4971">
        <v>0.72</v>
      </c>
      <c r="T4971">
        <v>0.72</v>
      </c>
      <c r="U4971">
        <v>1.861</v>
      </c>
      <c r="V4971">
        <v>-1.4888E-3</v>
      </c>
      <c r="W4971" t="s">
        <v>39</v>
      </c>
      <c r="X4971" s="4">
        <f>IF(bot_orders[[#This Row],[side]]="sell", bot_orders[[#This Row],[accFillSz]]*bot_orders[[#This Row],[avgPx]] + bot_orders[[#This Row],[fee]], -bot_orders[[#This Row],[accFillSz]]*bot_orders[[#This Row],[avgPx]])</f>
        <v>-1.33992</v>
      </c>
      <c r="Y4971" s="4">
        <f>IF(bot_orders[[#This Row],[side]]="buy", bot_orders[[#This Row],[accFillSz]] + bot_orders[[#This Row],[fee]], -bot_orders[[#This Row],[accFillSz]])</f>
        <v>1.8595112</v>
      </c>
      <c r="Z4971" s="4">
        <f>IF(bot_orders[[#This Row],[side]]="sell",bot_orders[[#This Row],[accFillSz]]*bot_orders[[#This Row],[avgPx]]+bot_orders[[#This Row],[fee]], 0)</f>
        <v>0</v>
      </c>
      <c r="AA4971" s="4">
        <f>IF(bot_orders[[#This Row],[side]]="sell",-bot_orders[[#This Row],[accFillSz]],bot_orders[[#This Row],[accFillSz]]+bot_orders[[#This Row],[fee]])</f>
        <v>1.8595112</v>
      </c>
      <c r="AB4971">
        <v>0</v>
      </c>
      <c r="AC4971" t="s">
        <v>38</v>
      </c>
      <c r="AD4971">
        <v>0</v>
      </c>
      <c r="AE4971" t="s">
        <v>40</v>
      </c>
      <c r="AF4971" t="s">
        <v>41</v>
      </c>
      <c r="AG4971" t="s">
        <v>42</v>
      </c>
      <c r="AH4971" t="s">
        <v>28</v>
      </c>
      <c r="AI4971">
        <v>1.8595112</v>
      </c>
      <c r="AJ4971">
        <v>-1.33992</v>
      </c>
    </row>
    <row r="4972" spans="1:36" x14ac:dyDescent="0.3">
      <c r="A4972">
        <v>4937</v>
      </c>
      <c r="B4972" t="s">
        <v>302</v>
      </c>
      <c r="C4972" t="s">
        <v>28</v>
      </c>
      <c r="D4972" t="s">
        <v>29</v>
      </c>
      <c r="E4972" t="s">
        <v>30</v>
      </c>
      <c r="F4972" t="s">
        <v>31</v>
      </c>
      <c r="G4972" t="s">
        <v>3423</v>
      </c>
      <c r="H4972" t="s">
        <v>14189</v>
      </c>
      <c r="I4972" s="4" t="s">
        <v>14190</v>
      </c>
      <c r="J4972" s="1">
        <f>((((bot_orders[[#This Row],[cTime]]/ 1000)+3*3600) / 86400) + DATE(1970,1,1))</f>
        <v>45777.241403136577</v>
      </c>
      <c r="K4972" s="4" t="s">
        <v>14191</v>
      </c>
      <c r="L4972" s="1">
        <f>((((bot_orders[[#This Row],[uTime]]/ 1000)+3*3600) / 86400) + DATE(1970,1,1))</f>
        <v>45777.314826979171</v>
      </c>
      <c r="M4972" t="s">
        <v>34</v>
      </c>
      <c r="N4972" t="s">
        <v>28</v>
      </c>
      <c r="O4972" t="s">
        <v>35</v>
      </c>
      <c r="P4972">
        <v>1.861</v>
      </c>
      <c r="Q4972" t="s">
        <v>36</v>
      </c>
      <c r="R4972" t="s">
        <v>55</v>
      </c>
      <c r="S4972">
        <v>0.72289999999999999</v>
      </c>
      <c r="T4972">
        <v>0.72289999999999999</v>
      </c>
      <c r="U4972">
        <v>1.861</v>
      </c>
      <c r="V4972">
        <v>-1.4888E-3</v>
      </c>
      <c r="W4972" t="s">
        <v>39</v>
      </c>
      <c r="X4972" s="4">
        <f>IF(bot_orders[[#This Row],[side]]="sell", bot_orders[[#This Row],[accFillSz]]*bot_orders[[#This Row],[avgPx]] + bot_orders[[#This Row],[fee]], -bot_orders[[#This Row],[accFillSz]]*bot_orders[[#This Row],[avgPx]])</f>
        <v>-1.3453169</v>
      </c>
      <c r="Y4972" s="4">
        <f>IF(bot_orders[[#This Row],[side]]="buy", bot_orders[[#This Row],[accFillSz]] + bot_orders[[#This Row],[fee]], -bot_orders[[#This Row],[accFillSz]])</f>
        <v>1.8595112</v>
      </c>
      <c r="Z4972" s="4">
        <f>IF(bot_orders[[#This Row],[side]]="sell",bot_orders[[#This Row],[accFillSz]]*bot_orders[[#This Row],[avgPx]]+bot_orders[[#This Row],[fee]], 0)</f>
        <v>0</v>
      </c>
      <c r="AA4972" s="4">
        <f>IF(bot_orders[[#This Row],[side]]="sell",-bot_orders[[#This Row],[accFillSz]],bot_orders[[#This Row],[accFillSz]]+bot_orders[[#This Row],[fee]])</f>
        <v>1.8595112</v>
      </c>
      <c r="AB4972">
        <v>0</v>
      </c>
      <c r="AC4972" t="s">
        <v>38</v>
      </c>
      <c r="AD4972">
        <v>0</v>
      </c>
      <c r="AE4972" t="s">
        <v>40</v>
      </c>
      <c r="AF4972" t="s">
        <v>41</v>
      </c>
      <c r="AG4972" t="s">
        <v>42</v>
      </c>
      <c r="AH4972" t="s">
        <v>28</v>
      </c>
      <c r="AI4972">
        <v>1.8595112</v>
      </c>
      <c r="AJ4972">
        <v>-1.3453169</v>
      </c>
    </row>
    <row r="4973" spans="1:36" x14ac:dyDescent="0.3">
      <c r="A4973">
        <v>4948</v>
      </c>
      <c r="B4973" t="s">
        <v>302</v>
      </c>
      <c r="C4973" t="s">
        <v>28</v>
      </c>
      <c r="D4973" t="s">
        <v>29</v>
      </c>
      <c r="E4973" t="s">
        <v>30</v>
      </c>
      <c r="F4973" t="s">
        <v>31</v>
      </c>
      <c r="G4973" t="s">
        <v>3425</v>
      </c>
      <c r="H4973" t="s">
        <v>14221</v>
      </c>
      <c r="I4973" s="4" t="s">
        <v>14222</v>
      </c>
      <c r="J4973" s="1">
        <f>((((bot_orders[[#This Row],[cTime]]/ 1000)+3*3600) / 86400) + DATE(1970,1,1))</f>
        <v>45777.252457372684</v>
      </c>
      <c r="K4973" s="4" t="s">
        <v>14223</v>
      </c>
      <c r="L4973" s="1">
        <f>((((bot_orders[[#This Row],[uTime]]/ 1000)+3*3600) / 86400) + DATE(1970,1,1))</f>
        <v>45777.258761064819</v>
      </c>
      <c r="M4973" t="s">
        <v>34</v>
      </c>
      <c r="N4973" t="s">
        <v>28</v>
      </c>
      <c r="O4973" t="s">
        <v>35</v>
      </c>
      <c r="P4973">
        <v>1.861</v>
      </c>
      <c r="Q4973" t="s">
        <v>36</v>
      </c>
      <c r="R4973" t="s">
        <v>55</v>
      </c>
      <c r="S4973">
        <v>0.7258</v>
      </c>
      <c r="T4973">
        <v>0.7258</v>
      </c>
      <c r="U4973">
        <v>1.861</v>
      </c>
      <c r="V4973">
        <v>-1.4888E-3</v>
      </c>
      <c r="W4973" t="s">
        <v>39</v>
      </c>
      <c r="X4973" s="4">
        <f>IF(bot_orders[[#This Row],[side]]="sell", bot_orders[[#This Row],[accFillSz]]*bot_orders[[#This Row],[avgPx]] + bot_orders[[#This Row],[fee]], -bot_orders[[#This Row],[accFillSz]]*bot_orders[[#This Row],[avgPx]])</f>
        <v>-1.3507138000000001</v>
      </c>
      <c r="Y4973" s="4">
        <f>IF(bot_orders[[#This Row],[side]]="buy", bot_orders[[#This Row],[accFillSz]] + bot_orders[[#This Row],[fee]], -bot_orders[[#This Row],[accFillSz]])</f>
        <v>1.8595112</v>
      </c>
      <c r="Z4973" s="4">
        <f>IF(bot_orders[[#This Row],[side]]="sell",bot_orders[[#This Row],[accFillSz]]*bot_orders[[#This Row],[avgPx]]+bot_orders[[#This Row],[fee]], 0)</f>
        <v>0</v>
      </c>
      <c r="AA4973" s="4">
        <f>IF(bot_orders[[#This Row],[side]]="sell",-bot_orders[[#This Row],[accFillSz]],bot_orders[[#This Row],[accFillSz]]+bot_orders[[#This Row],[fee]])</f>
        <v>1.8595112</v>
      </c>
      <c r="AB4973">
        <v>0</v>
      </c>
      <c r="AC4973" t="s">
        <v>38</v>
      </c>
      <c r="AD4973">
        <v>0</v>
      </c>
      <c r="AE4973" t="s">
        <v>40</v>
      </c>
      <c r="AF4973" t="s">
        <v>41</v>
      </c>
      <c r="AG4973" t="s">
        <v>42</v>
      </c>
      <c r="AH4973" t="s">
        <v>28</v>
      </c>
      <c r="AI4973">
        <v>1.8595112</v>
      </c>
      <c r="AJ4973">
        <v>-1.3507138000000001</v>
      </c>
    </row>
    <row r="4974" spans="1:36" x14ac:dyDescent="0.3">
      <c r="A4974">
        <v>4955</v>
      </c>
      <c r="B4974" t="s">
        <v>302</v>
      </c>
      <c r="C4974" t="s">
        <v>28</v>
      </c>
      <c r="D4974" t="s">
        <v>29</v>
      </c>
      <c r="E4974" t="s">
        <v>30</v>
      </c>
      <c r="F4974" t="s">
        <v>31</v>
      </c>
      <c r="G4974" t="s">
        <v>3427</v>
      </c>
      <c r="H4974" t="s">
        <v>14238</v>
      </c>
      <c r="I4974" s="4" t="s">
        <v>14239</v>
      </c>
      <c r="J4974" s="1">
        <f>((((bot_orders[[#This Row],[cTime]]/ 1000)+3*3600) / 86400) + DATE(1970,1,1))</f>
        <v>45777.258761087964</v>
      </c>
      <c r="K4974" s="4" t="s">
        <v>14240</v>
      </c>
      <c r="L4974" s="1">
        <f>((((bot_orders[[#This Row],[uTime]]/ 1000)+3*3600) / 86400) + DATE(1970,1,1))</f>
        <v>45777.260313946761</v>
      </c>
      <c r="M4974" t="s">
        <v>34</v>
      </c>
      <c r="N4974" t="s">
        <v>28</v>
      </c>
      <c r="O4974" t="s">
        <v>35</v>
      </c>
      <c r="P4974">
        <v>1.859</v>
      </c>
      <c r="Q4974" t="s">
        <v>36</v>
      </c>
      <c r="R4974" t="s">
        <v>37</v>
      </c>
      <c r="S4974">
        <v>0.7288</v>
      </c>
      <c r="T4974">
        <v>0.7288</v>
      </c>
      <c r="U4974">
        <v>1.859</v>
      </c>
      <c r="V4974">
        <v>-1.0838714000000001E-3</v>
      </c>
      <c r="W4974" t="s">
        <v>38</v>
      </c>
      <c r="X4974" s="4">
        <f>IF(bot_orders[[#This Row],[side]]="sell", bot_orders[[#This Row],[accFillSz]]*bot_orders[[#This Row],[avgPx]] + bot_orders[[#This Row],[fee]], -bot_orders[[#This Row],[accFillSz]]*bot_orders[[#This Row],[avgPx]])</f>
        <v>1.3537553285999999</v>
      </c>
      <c r="Y4974" s="4">
        <f>IF(bot_orders[[#This Row],[side]]="buy", bot_orders[[#This Row],[accFillSz]] + bot_orders[[#This Row],[fee]], -bot_orders[[#This Row],[accFillSz]])</f>
        <v>-1.859</v>
      </c>
      <c r="Z4974" s="4">
        <f>IF(bot_orders[[#This Row],[side]]="sell",bot_orders[[#This Row],[accFillSz]]*bot_orders[[#This Row],[avgPx]]+bot_orders[[#This Row],[fee]], 0)</f>
        <v>1.3537553285999999</v>
      </c>
      <c r="AA4974" s="4">
        <f>IF(bot_orders[[#This Row],[side]]="sell",-bot_orders[[#This Row],[accFillSz]],bot_orders[[#This Row],[accFillSz]]+bot_orders[[#This Row],[fee]])</f>
        <v>-1.859</v>
      </c>
      <c r="AB4974">
        <v>0</v>
      </c>
      <c r="AC4974" t="s">
        <v>39</v>
      </c>
      <c r="AD4974">
        <v>0</v>
      </c>
      <c r="AE4974" t="s">
        <v>40</v>
      </c>
      <c r="AF4974" t="s">
        <v>41</v>
      </c>
      <c r="AG4974" t="s">
        <v>42</v>
      </c>
      <c r="AH4974" t="s">
        <v>28</v>
      </c>
      <c r="AI4974">
        <v>-1.859</v>
      </c>
      <c r="AJ4974">
        <v>1.35375533</v>
      </c>
    </row>
    <row r="4975" spans="1:36" x14ac:dyDescent="0.3">
      <c r="A4975">
        <v>4957</v>
      </c>
      <c r="B4975" t="s">
        <v>302</v>
      </c>
      <c r="C4975" t="s">
        <v>28</v>
      </c>
      <c r="D4975" t="s">
        <v>29</v>
      </c>
      <c r="E4975" t="s">
        <v>30</v>
      </c>
      <c r="F4975" t="s">
        <v>31</v>
      </c>
      <c r="G4975" t="s">
        <v>3427</v>
      </c>
      <c r="H4975" t="s">
        <v>14244</v>
      </c>
      <c r="I4975" s="4" t="s">
        <v>14245</v>
      </c>
      <c r="J4975" s="1">
        <f>((((bot_orders[[#This Row],[cTime]]/ 1000)+3*3600) / 86400) + DATE(1970,1,1))</f>
        <v>45777.260313969906</v>
      </c>
      <c r="K4975" s="4" t="s">
        <v>14246</v>
      </c>
      <c r="L4975" s="1">
        <f>((((bot_orders[[#This Row],[uTime]]/ 1000)+3*3600) / 86400) + DATE(1970,1,1))</f>
        <v>45777.261989814811</v>
      </c>
      <c r="M4975" t="s">
        <v>34</v>
      </c>
      <c r="N4975" t="s">
        <v>28</v>
      </c>
      <c r="O4975" t="s">
        <v>35</v>
      </c>
      <c r="P4975">
        <v>1.861</v>
      </c>
      <c r="Q4975" t="s">
        <v>36</v>
      </c>
      <c r="R4975" t="s">
        <v>55</v>
      </c>
      <c r="S4975">
        <v>0.7258</v>
      </c>
      <c r="T4975">
        <v>0.7258</v>
      </c>
      <c r="U4975">
        <v>1.861</v>
      </c>
      <c r="V4975">
        <v>-1.4888E-3</v>
      </c>
      <c r="W4975" t="s">
        <v>39</v>
      </c>
      <c r="X4975" s="4">
        <f>IF(bot_orders[[#This Row],[side]]="sell", bot_orders[[#This Row],[accFillSz]]*bot_orders[[#This Row],[avgPx]] + bot_orders[[#This Row],[fee]], -bot_orders[[#This Row],[accFillSz]]*bot_orders[[#This Row],[avgPx]])</f>
        <v>-1.3507138000000001</v>
      </c>
      <c r="Y4975" s="4">
        <f>IF(bot_orders[[#This Row],[side]]="buy", bot_orders[[#This Row],[accFillSz]] + bot_orders[[#This Row],[fee]], -bot_orders[[#This Row],[accFillSz]])</f>
        <v>1.8595112</v>
      </c>
      <c r="Z4975" s="4">
        <f>IF(bot_orders[[#This Row],[side]]="sell",bot_orders[[#This Row],[accFillSz]]*bot_orders[[#This Row],[avgPx]]+bot_orders[[#This Row],[fee]], 0)</f>
        <v>0</v>
      </c>
      <c r="AA4975" s="4">
        <f>IF(bot_orders[[#This Row],[side]]="sell",-bot_orders[[#This Row],[accFillSz]],bot_orders[[#This Row],[accFillSz]]+bot_orders[[#This Row],[fee]])</f>
        <v>1.8595112</v>
      </c>
      <c r="AB4975">
        <v>0</v>
      </c>
      <c r="AC4975" t="s">
        <v>38</v>
      </c>
      <c r="AD4975">
        <v>0</v>
      </c>
      <c r="AE4975" t="s">
        <v>40</v>
      </c>
      <c r="AF4975" t="s">
        <v>41</v>
      </c>
      <c r="AG4975" t="s">
        <v>42</v>
      </c>
      <c r="AH4975" t="s">
        <v>28</v>
      </c>
      <c r="AI4975">
        <v>1.8595112</v>
      </c>
      <c r="AJ4975">
        <v>-1.3507138000000001</v>
      </c>
    </row>
    <row r="4976" spans="1:36" x14ac:dyDescent="0.3">
      <c r="A4976">
        <v>4959</v>
      </c>
      <c r="B4976" t="s">
        <v>302</v>
      </c>
      <c r="C4976" t="s">
        <v>28</v>
      </c>
      <c r="D4976" t="s">
        <v>29</v>
      </c>
      <c r="E4976" t="s">
        <v>30</v>
      </c>
      <c r="F4976" t="s">
        <v>31</v>
      </c>
      <c r="G4976" t="s">
        <v>3439</v>
      </c>
      <c r="H4976" t="s">
        <v>14250</v>
      </c>
      <c r="I4976" s="4" t="s">
        <v>14251</v>
      </c>
      <c r="J4976" s="1">
        <f>((((bot_orders[[#This Row],[cTime]]/ 1000)+3*3600) / 86400) + DATE(1970,1,1))</f>
        <v>45777.261989837963</v>
      </c>
      <c r="K4976" s="4" t="s">
        <v>14252</v>
      </c>
      <c r="L4976" s="1">
        <f>((((bot_orders[[#This Row],[uTime]]/ 1000)+3*3600) / 86400) + DATE(1970,1,1))</f>
        <v>45777.262718750004</v>
      </c>
      <c r="M4976" t="s">
        <v>34</v>
      </c>
      <c r="N4976" t="s">
        <v>28</v>
      </c>
      <c r="O4976" t="s">
        <v>35</v>
      </c>
      <c r="P4976">
        <v>1.859</v>
      </c>
      <c r="Q4976" t="s">
        <v>36</v>
      </c>
      <c r="R4976" t="s">
        <v>37</v>
      </c>
      <c r="S4976">
        <v>0.7288</v>
      </c>
      <c r="T4976">
        <v>0.7288</v>
      </c>
      <c r="U4976">
        <v>1.859</v>
      </c>
      <c r="V4976">
        <v>-1.0838714000000001E-3</v>
      </c>
      <c r="W4976" t="s">
        <v>38</v>
      </c>
      <c r="X4976" s="4">
        <f>IF(bot_orders[[#This Row],[side]]="sell", bot_orders[[#This Row],[accFillSz]]*bot_orders[[#This Row],[avgPx]] + bot_orders[[#This Row],[fee]], -bot_orders[[#This Row],[accFillSz]]*bot_orders[[#This Row],[avgPx]])</f>
        <v>1.3537553285999999</v>
      </c>
      <c r="Y4976" s="4">
        <f>IF(bot_orders[[#This Row],[side]]="buy", bot_orders[[#This Row],[accFillSz]] + bot_orders[[#This Row],[fee]], -bot_orders[[#This Row],[accFillSz]])</f>
        <v>-1.859</v>
      </c>
      <c r="Z4976" s="4">
        <f>IF(bot_orders[[#This Row],[side]]="sell",bot_orders[[#This Row],[accFillSz]]*bot_orders[[#This Row],[avgPx]]+bot_orders[[#This Row],[fee]], 0)</f>
        <v>1.3537553285999999</v>
      </c>
      <c r="AA4976" s="4">
        <f>IF(bot_orders[[#This Row],[side]]="sell",-bot_orders[[#This Row],[accFillSz]],bot_orders[[#This Row],[accFillSz]]+bot_orders[[#This Row],[fee]])</f>
        <v>-1.859</v>
      </c>
      <c r="AB4976">
        <v>0</v>
      </c>
      <c r="AC4976" t="s">
        <v>39</v>
      </c>
      <c r="AD4976">
        <v>0</v>
      </c>
      <c r="AE4976" t="s">
        <v>40</v>
      </c>
      <c r="AF4976" t="s">
        <v>41</v>
      </c>
      <c r="AG4976" t="s">
        <v>42</v>
      </c>
      <c r="AH4976" t="s">
        <v>28</v>
      </c>
      <c r="AI4976">
        <v>-1.859</v>
      </c>
      <c r="AJ4976">
        <v>1.35375533</v>
      </c>
    </row>
    <row r="4977" spans="1:36" x14ac:dyDescent="0.3">
      <c r="A4977">
        <v>4964</v>
      </c>
      <c r="B4977" t="s">
        <v>302</v>
      </c>
      <c r="C4977" t="s">
        <v>28</v>
      </c>
      <c r="D4977" t="s">
        <v>29</v>
      </c>
      <c r="E4977" t="s">
        <v>30</v>
      </c>
      <c r="F4977" t="s">
        <v>31</v>
      </c>
      <c r="G4977" t="s">
        <v>3439</v>
      </c>
      <c r="H4977" t="s">
        <v>14262</v>
      </c>
      <c r="I4977" s="4" t="s">
        <v>14263</v>
      </c>
      <c r="J4977" s="1">
        <f>((((bot_orders[[#This Row],[cTime]]/ 1000)+3*3600) / 86400) + DATE(1970,1,1))</f>
        <v>45777.262718773149</v>
      </c>
      <c r="K4977" s="4" t="s">
        <v>14264</v>
      </c>
      <c r="L4977" s="1">
        <f>((((bot_orders[[#This Row],[uTime]]/ 1000)+3*3600) / 86400) + DATE(1970,1,1))</f>
        <v>45777.273133773146</v>
      </c>
      <c r="M4977" t="s">
        <v>34</v>
      </c>
      <c r="N4977" t="s">
        <v>28</v>
      </c>
      <c r="O4977" t="s">
        <v>35</v>
      </c>
      <c r="P4977">
        <v>1.861</v>
      </c>
      <c r="Q4977" t="s">
        <v>36</v>
      </c>
      <c r="R4977" t="s">
        <v>55</v>
      </c>
      <c r="S4977">
        <v>0.7258</v>
      </c>
      <c r="T4977">
        <v>0.7258</v>
      </c>
      <c r="U4977">
        <v>1.861</v>
      </c>
      <c r="V4977">
        <v>-1.4888E-3</v>
      </c>
      <c r="W4977" t="s">
        <v>39</v>
      </c>
      <c r="X4977" s="4">
        <f>IF(bot_orders[[#This Row],[side]]="sell", bot_orders[[#This Row],[accFillSz]]*bot_orders[[#This Row],[avgPx]] + bot_orders[[#This Row],[fee]], -bot_orders[[#This Row],[accFillSz]]*bot_orders[[#This Row],[avgPx]])</f>
        <v>-1.3507138000000001</v>
      </c>
      <c r="Y4977" s="4">
        <f>IF(bot_orders[[#This Row],[side]]="buy", bot_orders[[#This Row],[accFillSz]] + bot_orders[[#This Row],[fee]], -bot_orders[[#This Row],[accFillSz]])</f>
        <v>1.8595112</v>
      </c>
      <c r="Z4977" s="4">
        <f>IF(bot_orders[[#This Row],[side]]="sell",bot_orders[[#This Row],[accFillSz]]*bot_orders[[#This Row],[avgPx]]+bot_orders[[#This Row],[fee]], 0)</f>
        <v>0</v>
      </c>
      <c r="AA4977" s="4">
        <f>IF(bot_orders[[#This Row],[side]]="sell",-bot_orders[[#This Row],[accFillSz]],bot_orders[[#This Row],[accFillSz]]+bot_orders[[#This Row],[fee]])</f>
        <v>1.8595112</v>
      </c>
      <c r="AB4977">
        <v>0</v>
      </c>
      <c r="AC4977" t="s">
        <v>38</v>
      </c>
      <c r="AD4977">
        <v>0</v>
      </c>
      <c r="AE4977" t="s">
        <v>40</v>
      </c>
      <c r="AF4977" t="s">
        <v>41</v>
      </c>
      <c r="AG4977" t="s">
        <v>42</v>
      </c>
      <c r="AH4977" t="s">
        <v>28</v>
      </c>
      <c r="AI4977">
        <v>1.8595112</v>
      </c>
      <c r="AJ4977">
        <v>-1.3507138000000001</v>
      </c>
    </row>
    <row r="4978" spans="1:36" x14ac:dyDescent="0.3">
      <c r="A4978">
        <v>4968</v>
      </c>
      <c r="B4978" t="s">
        <v>302</v>
      </c>
      <c r="C4978" t="s">
        <v>28</v>
      </c>
      <c r="D4978" t="s">
        <v>29</v>
      </c>
      <c r="E4978" t="s">
        <v>30</v>
      </c>
      <c r="F4978" t="s">
        <v>31</v>
      </c>
      <c r="G4978" t="s">
        <v>3442</v>
      </c>
      <c r="H4978" t="s">
        <v>14271</v>
      </c>
      <c r="I4978" s="4" t="s">
        <v>14272</v>
      </c>
      <c r="J4978" s="1">
        <f>((((bot_orders[[#This Row],[cTime]]/ 1000)+3*3600) / 86400) + DATE(1970,1,1))</f>
        <v>45777.268034131943</v>
      </c>
      <c r="K4978" s="4" t="s">
        <v>14267</v>
      </c>
      <c r="L4978" s="1">
        <f>((((bot_orders[[#This Row],[uTime]]/ 1000)+3*3600) / 86400) + DATE(1970,1,1))</f>
        <v>45777.272888622683</v>
      </c>
      <c r="M4978" t="s">
        <v>34</v>
      </c>
      <c r="N4978" t="s">
        <v>28</v>
      </c>
      <c r="O4978" t="s">
        <v>35</v>
      </c>
      <c r="P4978">
        <v>1.861</v>
      </c>
      <c r="Q4978" t="s">
        <v>36</v>
      </c>
      <c r="R4978" t="s">
        <v>55</v>
      </c>
      <c r="S4978">
        <v>0.7288</v>
      </c>
      <c r="T4978">
        <v>0.7288</v>
      </c>
      <c r="U4978">
        <v>1.861</v>
      </c>
      <c r="V4978">
        <v>-1.4888E-3</v>
      </c>
      <c r="W4978" t="s">
        <v>39</v>
      </c>
      <c r="X4978" s="4">
        <f>IF(bot_orders[[#This Row],[side]]="sell", bot_orders[[#This Row],[accFillSz]]*bot_orders[[#This Row],[avgPx]] + bot_orders[[#This Row],[fee]], -bot_orders[[#This Row],[accFillSz]]*bot_orders[[#This Row],[avgPx]])</f>
        <v>-1.3562968</v>
      </c>
      <c r="Y4978" s="4">
        <f>IF(bot_orders[[#This Row],[side]]="buy", bot_orders[[#This Row],[accFillSz]] + bot_orders[[#This Row],[fee]], -bot_orders[[#This Row],[accFillSz]])</f>
        <v>1.8595112</v>
      </c>
      <c r="Z4978" s="4">
        <f>IF(bot_orders[[#This Row],[side]]="sell",bot_orders[[#This Row],[accFillSz]]*bot_orders[[#This Row],[avgPx]]+bot_orders[[#This Row],[fee]], 0)</f>
        <v>0</v>
      </c>
      <c r="AA4978" s="4">
        <f>IF(bot_orders[[#This Row],[side]]="sell",-bot_orders[[#This Row],[accFillSz]],bot_orders[[#This Row],[accFillSz]]+bot_orders[[#This Row],[fee]])</f>
        <v>1.8595112</v>
      </c>
      <c r="AB4978">
        <v>0</v>
      </c>
      <c r="AC4978" t="s">
        <v>38</v>
      </c>
      <c r="AD4978">
        <v>0</v>
      </c>
      <c r="AE4978" t="s">
        <v>40</v>
      </c>
      <c r="AF4978" t="s">
        <v>41</v>
      </c>
      <c r="AG4978" t="s">
        <v>42</v>
      </c>
      <c r="AH4978" t="s">
        <v>28</v>
      </c>
      <c r="AI4978">
        <v>1.8595112</v>
      </c>
      <c r="AJ4978">
        <v>-1.3562968</v>
      </c>
    </row>
    <row r="4979" spans="1:36" x14ac:dyDescent="0.3">
      <c r="A4979">
        <v>4973</v>
      </c>
      <c r="B4979" t="s">
        <v>302</v>
      </c>
      <c r="C4979" t="s">
        <v>28</v>
      </c>
      <c r="D4979" t="s">
        <v>29</v>
      </c>
      <c r="E4979" t="s">
        <v>30</v>
      </c>
      <c r="F4979" t="s">
        <v>31</v>
      </c>
      <c r="G4979" t="s">
        <v>3433</v>
      </c>
      <c r="H4979" t="s">
        <v>14285</v>
      </c>
      <c r="I4979" s="4" t="s">
        <v>14283</v>
      </c>
      <c r="J4979" s="1">
        <f>((((bot_orders[[#This Row],[cTime]]/ 1000)+3*3600) / 86400) + DATE(1970,1,1))</f>
        <v>45777.272888645835</v>
      </c>
      <c r="K4979" s="4" t="s">
        <v>14281</v>
      </c>
      <c r="L4979" s="1">
        <f>((((bot_orders[[#This Row],[uTime]]/ 1000)+3*3600) / 86400) + DATE(1970,1,1))</f>
        <v>45777.28467577546</v>
      </c>
      <c r="M4979" t="s">
        <v>34</v>
      </c>
      <c r="N4979" t="s">
        <v>28</v>
      </c>
      <c r="O4979" t="s">
        <v>35</v>
      </c>
      <c r="P4979">
        <v>1.859</v>
      </c>
      <c r="Q4979" t="s">
        <v>36</v>
      </c>
      <c r="R4979" t="s">
        <v>37</v>
      </c>
      <c r="S4979">
        <v>0.73170000000000002</v>
      </c>
      <c r="T4979">
        <v>0.73170000000000002</v>
      </c>
      <c r="U4979">
        <v>1.859</v>
      </c>
      <c r="V4979">
        <v>-1.0881841999999999E-3</v>
      </c>
      <c r="W4979" t="s">
        <v>38</v>
      </c>
      <c r="X4979" s="4">
        <f>IF(bot_orders[[#This Row],[side]]="sell", bot_orders[[#This Row],[accFillSz]]*bot_orders[[#This Row],[avgPx]] + bot_orders[[#This Row],[fee]], -bot_orders[[#This Row],[accFillSz]]*bot_orders[[#This Row],[avgPx]])</f>
        <v>1.3591421158000001</v>
      </c>
      <c r="Y4979" s="4">
        <f>IF(bot_orders[[#This Row],[side]]="buy", bot_orders[[#This Row],[accFillSz]] + bot_orders[[#This Row],[fee]], -bot_orders[[#This Row],[accFillSz]])</f>
        <v>-1.859</v>
      </c>
      <c r="Z4979" s="4">
        <f>IF(bot_orders[[#This Row],[side]]="sell",bot_orders[[#This Row],[accFillSz]]*bot_orders[[#This Row],[avgPx]]+bot_orders[[#This Row],[fee]], 0)</f>
        <v>1.3591421158000001</v>
      </c>
      <c r="AA4979" s="4">
        <f>IF(bot_orders[[#This Row],[side]]="sell",-bot_orders[[#This Row],[accFillSz]],bot_orders[[#This Row],[accFillSz]]+bot_orders[[#This Row],[fee]])</f>
        <v>-1.859</v>
      </c>
      <c r="AB4979">
        <v>0</v>
      </c>
      <c r="AC4979" t="s">
        <v>39</v>
      </c>
      <c r="AD4979">
        <v>0</v>
      </c>
      <c r="AE4979" t="s">
        <v>40</v>
      </c>
      <c r="AF4979" t="s">
        <v>41</v>
      </c>
      <c r="AG4979" t="s">
        <v>42</v>
      </c>
      <c r="AH4979" t="s">
        <v>28</v>
      </c>
      <c r="AI4979">
        <v>-1.859</v>
      </c>
      <c r="AJ4979">
        <v>1.35914212</v>
      </c>
    </row>
    <row r="4980" spans="1:36" x14ac:dyDescent="0.3">
      <c r="A4980">
        <v>4975</v>
      </c>
      <c r="B4980" t="s">
        <v>302</v>
      </c>
      <c r="C4980" t="s">
        <v>28</v>
      </c>
      <c r="D4980" t="s">
        <v>29</v>
      </c>
      <c r="E4980" t="s">
        <v>30</v>
      </c>
      <c r="F4980" t="s">
        <v>31</v>
      </c>
      <c r="G4980" t="s">
        <v>3436</v>
      </c>
      <c r="H4980" t="s">
        <v>14289</v>
      </c>
      <c r="I4980" s="4" t="s">
        <v>14290</v>
      </c>
      <c r="J4980" s="1">
        <f>((((bot_orders[[#This Row],[cTime]]/ 1000)+3*3600) / 86400) + DATE(1970,1,1))</f>
        <v>45777.273133796298</v>
      </c>
      <c r="K4980" s="4" t="s">
        <v>14284</v>
      </c>
      <c r="L4980" s="1">
        <f>((((bot_orders[[#This Row],[uTime]]/ 1000)+3*3600) / 86400) + DATE(1970,1,1))</f>
        <v>45777.284675763891</v>
      </c>
      <c r="M4980" t="s">
        <v>34</v>
      </c>
      <c r="N4980" t="s">
        <v>28</v>
      </c>
      <c r="O4980" t="s">
        <v>35</v>
      </c>
      <c r="P4980">
        <v>1.859</v>
      </c>
      <c r="Q4980" t="s">
        <v>36</v>
      </c>
      <c r="R4980" t="s">
        <v>37</v>
      </c>
      <c r="S4980">
        <v>0.7288</v>
      </c>
      <c r="T4980">
        <v>0.7288</v>
      </c>
      <c r="U4980">
        <v>1.859</v>
      </c>
      <c r="V4980">
        <v>-1.0838714000000001E-3</v>
      </c>
      <c r="W4980" t="s">
        <v>38</v>
      </c>
      <c r="X4980" s="4">
        <f>IF(bot_orders[[#This Row],[side]]="sell", bot_orders[[#This Row],[accFillSz]]*bot_orders[[#This Row],[avgPx]] + bot_orders[[#This Row],[fee]], -bot_orders[[#This Row],[accFillSz]]*bot_orders[[#This Row],[avgPx]])</f>
        <v>1.3537553285999999</v>
      </c>
      <c r="Y4980" s="4">
        <f>IF(bot_orders[[#This Row],[side]]="buy", bot_orders[[#This Row],[accFillSz]] + bot_orders[[#This Row],[fee]], -bot_orders[[#This Row],[accFillSz]])</f>
        <v>-1.859</v>
      </c>
      <c r="Z4980" s="4">
        <f>IF(bot_orders[[#This Row],[side]]="sell",bot_orders[[#This Row],[accFillSz]]*bot_orders[[#This Row],[avgPx]]+bot_orders[[#This Row],[fee]], 0)</f>
        <v>1.3537553285999999</v>
      </c>
      <c r="AA4980" s="4">
        <f>IF(bot_orders[[#This Row],[side]]="sell",-bot_orders[[#This Row],[accFillSz]],bot_orders[[#This Row],[accFillSz]]+bot_orders[[#This Row],[fee]])</f>
        <v>-1.859</v>
      </c>
      <c r="AB4980">
        <v>0</v>
      </c>
      <c r="AC4980" t="s">
        <v>39</v>
      </c>
      <c r="AD4980">
        <v>0</v>
      </c>
      <c r="AE4980" t="s">
        <v>40</v>
      </c>
      <c r="AF4980" t="s">
        <v>41</v>
      </c>
      <c r="AG4980" t="s">
        <v>42</v>
      </c>
      <c r="AH4980" t="s">
        <v>28</v>
      </c>
      <c r="AI4980">
        <v>-1.859</v>
      </c>
      <c r="AJ4980">
        <v>1.35375533</v>
      </c>
    </row>
    <row r="4981" spans="1:36" x14ac:dyDescent="0.3">
      <c r="A4981">
        <v>4987</v>
      </c>
      <c r="B4981" t="s">
        <v>302</v>
      </c>
      <c r="C4981" t="s">
        <v>28</v>
      </c>
      <c r="D4981" t="s">
        <v>29</v>
      </c>
      <c r="E4981" t="s">
        <v>30</v>
      </c>
      <c r="F4981" t="s">
        <v>31</v>
      </c>
      <c r="G4981" t="s">
        <v>3436</v>
      </c>
      <c r="H4981" t="s">
        <v>14317</v>
      </c>
      <c r="I4981" s="4" t="s">
        <v>14313</v>
      </c>
      <c r="J4981" s="1">
        <f>((((bot_orders[[#This Row],[cTime]]/ 1000)+3*3600) / 86400) + DATE(1970,1,1))</f>
        <v>45777.284675787036</v>
      </c>
      <c r="K4981" s="4" t="s">
        <v>14318</v>
      </c>
      <c r="L4981" s="1">
        <f>((((bot_orders[[#This Row],[uTime]]/ 1000)+3*3600) / 86400) + DATE(1970,1,1))</f>
        <v>45777.299738761576</v>
      </c>
      <c r="M4981" t="s">
        <v>34</v>
      </c>
      <c r="N4981" t="s">
        <v>28</v>
      </c>
      <c r="O4981" t="s">
        <v>35</v>
      </c>
      <c r="P4981">
        <v>1.861</v>
      </c>
      <c r="Q4981" t="s">
        <v>36</v>
      </c>
      <c r="R4981" t="s">
        <v>55</v>
      </c>
      <c r="S4981">
        <v>0.7258</v>
      </c>
      <c r="T4981">
        <v>0.7258</v>
      </c>
      <c r="U4981">
        <v>1.861</v>
      </c>
      <c r="V4981">
        <v>-1.4888E-3</v>
      </c>
      <c r="W4981" t="s">
        <v>39</v>
      </c>
      <c r="X4981" s="4">
        <f>IF(bot_orders[[#This Row],[side]]="sell", bot_orders[[#This Row],[accFillSz]]*bot_orders[[#This Row],[avgPx]] + bot_orders[[#This Row],[fee]], -bot_orders[[#This Row],[accFillSz]]*bot_orders[[#This Row],[avgPx]])</f>
        <v>-1.3507138000000001</v>
      </c>
      <c r="Y4981" s="4">
        <f>IF(bot_orders[[#This Row],[side]]="buy", bot_orders[[#This Row],[accFillSz]] + bot_orders[[#This Row],[fee]], -bot_orders[[#This Row],[accFillSz]])</f>
        <v>1.8595112</v>
      </c>
      <c r="Z4981" s="4">
        <f>IF(bot_orders[[#This Row],[side]]="sell",bot_orders[[#This Row],[accFillSz]]*bot_orders[[#This Row],[avgPx]]+bot_orders[[#This Row],[fee]], 0)</f>
        <v>0</v>
      </c>
      <c r="AA4981" s="4">
        <f>IF(bot_orders[[#This Row],[side]]="sell",-bot_orders[[#This Row],[accFillSz]],bot_orders[[#This Row],[accFillSz]]+bot_orders[[#This Row],[fee]])</f>
        <v>1.8595112</v>
      </c>
      <c r="AB4981">
        <v>0</v>
      </c>
      <c r="AC4981" t="s">
        <v>38</v>
      </c>
      <c r="AD4981">
        <v>0</v>
      </c>
      <c r="AE4981" t="s">
        <v>40</v>
      </c>
      <c r="AF4981" t="s">
        <v>41</v>
      </c>
      <c r="AG4981" t="s">
        <v>42</v>
      </c>
      <c r="AH4981" t="s">
        <v>28</v>
      </c>
      <c r="AI4981">
        <v>1.8595112</v>
      </c>
      <c r="AJ4981">
        <v>-1.3507138000000001</v>
      </c>
    </row>
    <row r="4982" spans="1:36" x14ac:dyDescent="0.3">
      <c r="A4982">
        <v>4988</v>
      </c>
      <c r="B4982" t="s">
        <v>302</v>
      </c>
      <c r="C4982" t="s">
        <v>28</v>
      </c>
      <c r="D4982" t="s">
        <v>29</v>
      </c>
      <c r="E4982" t="s">
        <v>30</v>
      </c>
      <c r="F4982" t="s">
        <v>31</v>
      </c>
      <c r="G4982" t="s">
        <v>3433</v>
      </c>
      <c r="H4982" t="s">
        <v>14319</v>
      </c>
      <c r="I4982" s="4" t="s">
        <v>14320</v>
      </c>
      <c r="J4982" s="1">
        <f>((((bot_orders[[#This Row],[cTime]]/ 1000)+3*3600) / 86400) + DATE(1970,1,1))</f>
        <v>45777.284675798612</v>
      </c>
      <c r="K4982" s="4" t="s">
        <v>14316</v>
      </c>
      <c r="L4982" s="1">
        <f>((((bot_orders[[#This Row],[uTime]]/ 1000)+3*3600) / 86400) + DATE(1970,1,1))</f>
        <v>45777.284675960647</v>
      </c>
      <c r="M4982" t="s">
        <v>34</v>
      </c>
      <c r="N4982" t="s">
        <v>28</v>
      </c>
      <c r="O4982" t="s">
        <v>35</v>
      </c>
      <c r="P4982">
        <v>1.861</v>
      </c>
      <c r="Q4982" t="s">
        <v>36</v>
      </c>
      <c r="R4982" t="s">
        <v>55</v>
      </c>
      <c r="S4982">
        <v>0.7288</v>
      </c>
      <c r="T4982">
        <v>0.72866915639999996</v>
      </c>
      <c r="U4982">
        <v>1.861</v>
      </c>
      <c r="V4982">
        <v>-1.861E-3</v>
      </c>
      <c r="W4982" t="s">
        <v>39</v>
      </c>
      <c r="X4982" s="4">
        <f>IF(bot_orders[[#This Row],[side]]="sell", bot_orders[[#This Row],[accFillSz]]*bot_orders[[#This Row],[avgPx]] + bot_orders[[#This Row],[fee]], -bot_orders[[#This Row],[accFillSz]]*bot_orders[[#This Row],[avgPx]])</f>
        <v>-1.3560533000603998</v>
      </c>
      <c r="Y4982" s="4">
        <f>IF(bot_orders[[#This Row],[side]]="buy", bot_orders[[#This Row],[accFillSz]] + bot_orders[[#This Row],[fee]], -bot_orders[[#This Row],[accFillSz]])</f>
        <v>1.8591390000000001</v>
      </c>
      <c r="Z4982" s="4">
        <f>IF(bot_orders[[#This Row],[side]]="sell",bot_orders[[#This Row],[accFillSz]]*bot_orders[[#This Row],[avgPx]]+bot_orders[[#This Row],[fee]], 0)</f>
        <v>0</v>
      </c>
      <c r="AA4982" s="4">
        <f>IF(bot_orders[[#This Row],[side]]="sell",-bot_orders[[#This Row],[accFillSz]],bot_orders[[#This Row],[accFillSz]]+bot_orders[[#This Row],[fee]])</f>
        <v>1.8591390000000001</v>
      </c>
      <c r="AB4982">
        <v>0</v>
      </c>
      <c r="AC4982" t="s">
        <v>38</v>
      </c>
      <c r="AD4982">
        <v>0</v>
      </c>
      <c r="AE4982" t="s">
        <v>40</v>
      </c>
      <c r="AF4982" t="s">
        <v>41</v>
      </c>
      <c r="AG4982" t="s">
        <v>42</v>
      </c>
      <c r="AH4982" t="s">
        <v>28</v>
      </c>
      <c r="AI4982">
        <v>1.8591390000000001</v>
      </c>
      <c r="AJ4982">
        <v>-1.3560532999999999</v>
      </c>
    </row>
    <row r="4983" spans="1:36" x14ac:dyDescent="0.3">
      <c r="A4983">
        <v>4989</v>
      </c>
      <c r="B4983" t="s">
        <v>302</v>
      </c>
      <c r="C4983" t="s">
        <v>28</v>
      </c>
      <c r="D4983" t="s">
        <v>29</v>
      </c>
      <c r="E4983" t="s">
        <v>30</v>
      </c>
      <c r="F4983" t="s">
        <v>31</v>
      </c>
      <c r="G4983" t="s">
        <v>3456</v>
      </c>
      <c r="H4983" t="s">
        <v>14321</v>
      </c>
      <c r="I4983" s="4" t="s">
        <v>14322</v>
      </c>
      <c r="J4983" s="1">
        <f>((((bot_orders[[#This Row],[cTime]]/ 1000)+3*3600) / 86400) + DATE(1970,1,1))</f>
        <v>45777.284675983799</v>
      </c>
      <c r="K4983" s="4" t="s">
        <v>14323</v>
      </c>
      <c r="L4983" s="1">
        <f>((((bot_orders[[#This Row],[uTime]]/ 1000)+3*3600) / 86400) + DATE(1970,1,1))</f>
        <v>45777.324892916666</v>
      </c>
      <c r="M4983" t="s">
        <v>34</v>
      </c>
      <c r="N4983" t="s">
        <v>28</v>
      </c>
      <c r="O4983" t="s">
        <v>35</v>
      </c>
      <c r="P4983">
        <v>1.859</v>
      </c>
      <c r="Q4983" t="s">
        <v>36</v>
      </c>
      <c r="R4983" t="s">
        <v>37</v>
      </c>
      <c r="S4983">
        <v>0.73170000000000002</v>
      </c>
      <c r="T4983">
        <v>0.73170000000000002</v>
      </c>
      <c r="U4983">
        <v>1.859</v>
      </c>
      <c r="V4983">
        <v>-1.0881841999999999E-3</v>
      </c>
      <c r="W4983" t="s">
        <v>38</v>
      </c>
      <c r="X4983" s="4">
        <f>IF(bot_orders[[#This Row],[side]]="sell", bot_orders[[#This Row],[accFillSz]]*bot_orders[[#This Row],[avgPx]] + bot_orders[[#This Row],[fee]], -bot_orders[[#This Row],[accFillSz]]*bot_orders[[#This Row],[avgPx]])</f>
        <v>1.3591421158000001</v>
      </c>
      <c r="Y4983" s="4">
        <f>IF(bot_orders[[#This Row],[side]]="buy", bot_orders[[#This Row],[accFillSz]] + bot_orders[[#This Row],[fee]], -bot_orders[[#This Row],[accFillSz]])</f>
        <v>-1.859</v>
      </c>
      <c r="Z4983" s="4">
        <f>IF(bot_orders[[#This Row],[side]]="sell",bot_orders[[#This Row],[accFillSz]]*bot_orders[[#This Row],[avgPx]]+bot_orders[[#This Row],[fee]], 0)</f>
        <v>1.3591421158000001</v>
      </c>
      <c r="AA4983" s="4">
        <f>IF(bot_orders[[#This Row],[side]]="sell",-bot_orders[[#This Row],[accFillSz]],bot_orders[[#This Row],[accFillSz]]+bot_orders[[#This Row],[fee]])</f>
        <v>-1.859</v>
      </c>
      <c r="AB4983">
        <v>0</v>
      </c>
      <c r="AC4983" t="s">
        <v>39</v>
      </c>
      <c r="AD4983">
        <v>0</v>
      </c>
      <c r="AE4983" t="s">
        <v>40</v>
      </c>
      <c r="AF4983" t="s">
        <v>41</v>
      </c>
      <c r="AG4983" t="s">
        <v>42</v>
      </c>
      <c r="AH4983" t="s">
        <v>28</v>
      </c>
      <c r="AI4983">
        <v>-1.859</v>
      </c>
      <c r="AJ4983">
        <v>1.35914212</v>
      </c>
    </row>
    <row r="4984" spans="1:36" x14ac:dyDescent="0.3">
      <c r="A4984">
        <v>4999</v>
      </c>
      <c r="B4984" t="s">
        <v>302</v>
      </c>
      <c r="C4984" t="s">
        <v>28</v>
      </c>
      <c r="D4984" t="s">
        <v>29</v>
      </c>
      <c r="E4984" t="s">
        <v>30</v>
      </c>
      <c r="F4984" t="s">
        <v>31</v>
      </c>
      <c r="G4984" t="s">
        <v>3429</v>
      </c>
      <c r="H4984" t="s">
        <v>14351</v>
      </c>
      <c r="I4984" s="4" t="s">
        <v>14352</v>
      </c>
      <c r="J4984" s="1">
        <f>((((bot_orders[[#This Row],[cTime]]/ 1000)+3*3600) / 86400) + DATE(1970,1,1))</f>
        <v>45777.299738784721</v>
      </c>
      <c r="K4984" s="4" t="s">
        <v>14353</v>
      </c>
      <c r="L4984" s="1">
        <f>((((bot_orders[[#This Row],[uTime]]/ 1000)+3*3600) / 86400) + DATE(1970,1,1))</f>
        <v>45777.302360960646</v>
      </c>
      <c r="M4984" t="s">
        <v>34</v>
      </c>
      <c r="N4984" t="s">
        <v>28</v>
      </c>
      <c r="O4984" t="s">
        <v>35</v>
      </c>
      <c r="P4984">
        <v>1.859</v>
      </c>
      <c r="Q4984" t="s">
        <v>36</v>
      </c>
      <c r="R4984" t="s">
        <v>37</v>
      </c>
      <c r="S4984">
        <v>0.7288</v>
      </c>
      <c r="T4984">
        <v>0.7288</v>
      </c>
      <c r="U4984">
        <v>1.859</v>
      </c>
      <c r="V4984">
        <v>-1.0838714000000001E-3</v>
      </c>
      <c r="W4984" t="s">
        <v>38</v>
      </c>
      <c r="X4984" s="4">
        <f>IF(bot_orders[[#This Row],[side]]="sell", bot_orders[[#This Row],[accFillSz]]*bot_orders[[#This Row],[avgPx]] + bot_orders[[#This Row],[fee]], -bot_orders[[#This Row],[accFillSz]]*bot_orders[[#This Row],[avgPx]])</f>
        <v>1.3537553285999999</v>
      </c>
      <c r="Y4984" s="4">
        <f>IF(bot_orders[[#This Row],[side]]="buy", bot_orders[[#This Row],[accFillSz]] + bot_orders[[#This Row],[fee]], -bot_orders[[#This Row],[accFillSz]])</f>
        <v>-1.859</v>
      </c>
      <c r="Z4984" s="4">
        <f>IF(bot_orders[[#This Row],[side]]="sell",bot_orders[[#This Row],[accFillSz]]*bot_orders[[#This Row],[avgPx]]+bot_orders[[#This Row],[fee]], 0)</f>
        <v>1.3537553285999999</v>
      </c>
      <c r="AA4984" s="4">
        <f>IF(bot_orders[[#This Row],[side]]="sell",-bot_orders[[#This Row],[accFillSz]],bot_orders[[#This Row],[accFillSz]]+bot_orders[[#This Row],[fee]])</f>
        <v>-1.859</v>
      </c>
      <c r="AB4984">
        <v>0</v>
      </c>
      <c r="AC4984" t="s">
        <v>39</v>
      </c>
      <c r="AD4984">
        <v>0</v>
      </c>
      <c r="AE4984" t="s">
        <v>40</v>
      </c>
      <c r="AF4984" t="s">
        <v>41</v>
      </c>
      <c r="AG4984" t="s">
        <v>42</v>
      </c>
      <c r="AH4984" t="s">
        <v>28</v>
      </c>
      <c r="AI4984">
        <v>-1.859</v>
      </c>
      <c r="AJ4984">
        <v>1.35375533</v>
      </c>
    </row>
    <row r="4985" spans="1:36" x14ac:dyDescent="0.3">
      <c r="A4985">
        <v>5001</v>
      </c>
      <c r="B4985" t="s">
        <v>302</v>
      </c>
      <c r="C4985" t="s">
        <v>28</v>
      </c>
      <c r="D4985" t="s">
        <v>29</v>
      </c>
      <c r="E4985" t="s">
        <v>30</v>
      </c>
      <c r="F4985" t="s">
        <v>31</v>
      </c>
      <c r="G4985" t="s">
        <v>3429</v>
      </c>
      <c r="H4985" t="s">
        <v>14357</v>
      </c>
      <c r="I4985" s="4" t="s">
        <v>14358</v>
      </c>
      <c r="J4985" s="1">
        <f>((((bot_orders[[#This Row],[cTime]]/ 1000)+3*3600) / 86400) + DATE(1970,1,1))</f>
        <v>45777.302360983798</v>
      </c>
      <c r="K4985" s="4" t="s">
        <v>14359</v>
      </c>
      <c r="L4985" s="1">
        <f>((((bot_orders[[#This Row],[uTime]]/ 1000)+3*3600) / 86400) + DATE(1970,1,1))</f>
        <v>45777.308663055555</v>
      </c>
      <c r="M4985" t="s">
        <v>34</v>
      </c>
      <c r="N4985" t="s">
        <v>28</v>
      </c>
      <c r="O4985" t="s">
        <v>35</v>
      </c>
      <c r="P4985">
        <v>1.861</v>
      </c>
      <c r="Q4985" t="s">
        <v>36</v>
      </c>
      <c r="R4985" t="s">
        <v>55</v>
      </c>
      <c r="S4985">
        <v>0.7258</v>
      </c>
      <c r="T4985">
        <v>0.7258</v>
      </c>
      <c r="U4985">
        <v>1.861</v>
      </c>
      <c r="V4985">
        <v>-1.4888E-3</v>
      </c>
      <c r="W4985" t="s">
        <v>39</v>
      </c>
      <c r="X4985" s="4">
        <f>IF(bot_orders[[#This Row],[side]]="sell", bot_orders[[#This Row],[accFillSz]]*bot_orders[[#This Row],[avgPx]] + bot_orders[[#This Row],[fee]], -bot_orders[[#This Row],[accFillSz]]*bot_orders[[#This Row],[avgPx]])</f>
        <v>-1.3507138000000001</v>
      </c>
      <c r="Y4985" s="4">
        <f>IF(bot_orders[[#This Row],[side]]="buy", bot_orders[[#This Row],[accFillSz]] + bot_orders[[#This Row],[fee]], -bot_orders[[#This Row],[accFillSz]])</f>
        <v>1.8595112</v>
      </c>
      <c r="Z4985" s="4">
        <f>IF(bot_orders[[#This Row],[side]]="sell",bot_orders[[#This Row],[accFillSz]]*bot_orders[[#This Row],[avgPx]]+bot_orders[[#This Row],[fee]], 0)</f>
        <v>0</v>
      </c>
      <c r="AA4985" s="4">
        <f>IF(bot_orders[[#This Row],[side]]="sell",-bot_orders[[#This Row],[accFillSz]],bot_orders[[#This Row],[accFillSz]]+bot_orders[[#This Row],[fee]])</f>
        <v>1.8595112</v>
      </c>
      <c r="AB4985">
        <v>0</v>
      </c>
      <c r="AC4985" t="s">
        <v>38</v>
      </c>
      <c r="AD4985">
        <v>0</v>
      </c>
      <c r="AE4985" t="s">
        <v>40</v>
      </c>
      <c r="AF4985" t="s">
        <v>41</v>
      </c>
      <c r="AG4985" t="s">
        <v>42</v>
      </c>
      <c r="AH4985" t="s">
        <v>28</v>
      </c>
      <c r="AI4985">
        <v>1.8595112</v>
      </c>
      <c r="AJ4985">
        <v>-1.3507138000000001</v>
      </c>
    </row>
    <row r="4986" spans="1:36" x14ac:dyDescent="0.3">
      <c r="A4986">
        <v>5003</v>
      </c>
      <c r="B4986" t="s">
        <v>302</v>
      </c>
      <c r="C4986" t="s">
        <v>28</v>
      </c>
      <c r="D4986" t="s">
        <v>29</v>
      </c>
      <c r="E4986" t="s">
        <v>30</v>
      </c>
      <c r="F4986" t="s">
        <v>31</v>
      </c>
      <c r="G4986" t="s">
        <v>3454</v>
      </c>
      <c r="H4986" t="s">
        <v>14363</v>
      </c>
      <c r="I4986" s="4" t="s">
        <v>14364</v>
      </c>
      <c r="J4986" s="1">
        <f>((((bot_orders[[#This Row],[cTime]]/ 1000)+3*3600) / 86400) + DATE(1970,1,1))</f>
        <v>45777.3086630787</v>
      </c>
      <c r="K4986" s="4" t="s">
        <v>14362</v>
      </c>
      <c r="L4986" s="1">
        <f>((((bot_orders[[#This Row],[uTime]]/ 1000)+3*3600) / 86400) + DATE(1970,1,1))</f>
        <v>45777.32395528935</v>
      </c>
      <c r="M4986" t="s">
        <v>34</v>
      </c>
      <c r="N4986" t="s">
        <v>28</v>
      </c>
      <c r="O4986" t="s">
        <v>35</v>
      </c>
      <c r="P4986">
        <v>1.859</v>
      </c>
      <c r="Q4986" t="s">
        <v>36</v>
      </c>
      <c r="R4986" t="s">
        <v>37</v>
      </c>
      <c r="S4986">
        <v>0.7288</v>
      </c>
      <c r="T4986">
        <v>0.7288</v>
      </c>
      <c r="U4986">
        <v>1.859</v>
      </c>
      <c r="V4986">
        <v>-1.0838714000000001E-3</v>
      </c>
      <c r="W4986" t="s">
        <v>38</v>
      </c>
      <c r="X4986" s="4">
        <f>IF(bot_orders[[#This Row],[side]]="sell", bot_orders[[#This Row],[accFillSz]]*bot_orders[[#This Row],[avgPx]] + bot_orders[[#This Row],[fee]], -bot_orders[[#This Row],[accFillSz]]*bot_orders[[#This Row],[avgPx]])</f>
        <v>1.3537553285999999</v>
      </c>
      <c r="Y4986" s="4">
        <f>IF(bot_orders[[#This Row],[side]]="buy", bot_orders[[#This Row],[accFillSz]] + bot_orders[[#This Row],[fee]], -bot_orders[[#This Row],[accFillSz]])</f>
        <v>-1.859</v>
      </c>
      <c r="Z4986" s="4">
        <f>IF(bot_orders[[#This Row],[side]]="sell",bot_orders[[#This Row],[accFillSz]]*bot_orders[[#This Row],[avgPx]]+bot_orders[[#This Row],[fee]], 0)</f>
        <v>1.3537553285999999</v>
      </c>
      <c r="AA4986" s="4">
        <f>IF(bot_orders[[#This Row],[side]]="sell",-bot_orders[[#This Row],[accFillSz]],bot_orders[[#This Row],[accFillSz]]+bot_orders[[#This Row],[fee]])</f>
        <v>-1.859</v>
      </c>
      <c r="AB4986">
        <v>0</v>
      </c>
      <c r="AC4986" t="s">
        <v>39</v>
      </c>
      <c r="AD4986">
        <v>0</v>
      </c>
      <c r="AE4986" t="s">
        <v>40</v>
      </c>
      <c r="AF4986" t="s">
        <v>41</v>
      </c>
      <c r="AG4986" t="s">
        <v>42</v>
      </c>
      <c r="AH4986" t="s">
        <v>28</v>
      </c>
      <c r="AI4986">
        <v>-1.859</v>
      </c>
      <c r="AJ4986">
        <v>1.35375533</v>
      </c>
    </row>
    <row r="4987" spans="1:36" x14ac:dyDescent="0.3">
      <c r="A4987">
        <v>5007</v>
      </c>
      <c r="B4987" t="s">
        <v>302</v>
      </c>
      <c r="C4987" t="s">
        <v>28</v>
      </c>
      <c r="D4987" t="s">
        <v>29</v>
      </c>
      <c r="E4987" t="s">
        <v>30</v>
      </c>
      <c r="F4987" t="s">
        <v>31</v>
      </c>
      <c r="G4987" t="s">
        <v>3451</v>
      </c>
      <c r="H4987" t="s">
        <v>14371</v>
      </c>
      <c r="I4987" s="4" t="s">
        <v>14369</v>
      </c>
      <c r="J4987" s="1">
        <f>((((bot_orders[[#This Row],[cTime]]/ 1000)+3*3600) / 86400) + DATE(1970,1,1))</f>
        <v>45777.314827002316</v>
      </c>
      <c r="K4987" s="4" t="s">
        <v>14372</v>
      </c>
      <c r="L4987" s="1">
        <f>((((bot_orders[[#This Row],[uTime]]/ 1000)+3*3600) / 86400) + DATE(1970,1,1))</f>
        <v>45777.318085185179</v>
      </c>
      <c r="M4987" t="s">
        <v>34</v>
      </c>
      <c r="N4987" t="s">
        <v>28</v>
      </c>
      <c r="O4987" t="s">
        <v>35</v>
      </c>
      <c r="P4987">
        <v>1.859</v>
      </c>
      <c r="Q4987" t="s">
        <v>36</v>
      </c>
      <c r="R4987" t="s">
        <v>37</v>
      </c>
      <c r="S4987">
        <v>0.7258</v>
      </c>
      <c r="T4987">
        <v>0.7258</v>
      </c>
      <c r="U4987">
        <v>1.859</v>
      </c>
      <c r="V4987">
        <v>-1.0794098E-3</v>
      </c>
      <c r="W4987" t="s">
        <v>38</v>
      </c>
      <c r="X4987" s="4">
        <f>IF(bot_orders[[#This Row],[side]]="sell", bot_orders[[#This Row],[accFillSz]]*bot_orders[[#This Row],[avgPx]] + bot_orders[[#This Row],[fee]], -bot_orders[[#This Row],[accFillSz]]*bot_orders[[#This Row],[avgPx]])</f>
        <v>1.3481827902000001</v>
      </c>
      <c r="Y4987" s="4">
        <f>IF(bot_orders[[#This Row],[side]]="buy", bot_orders[[#This Row],[accFillSz]] + bot_orders[[#This Row],[fee]], -bot_orders[[#This Row],[accFillSz]])</f>
        <v>-1.859</v>
      </c>
      <c r="Z4987" s="4">
        <f>IF(bot_orders[[#This Row],[side]]="sell",bot_orders[[#This Row],[accFillSz]]*bot_orders[[#This Row],[avgPx]]+bot_orders[[#This Row],[fee]], 0)</f>
        <v>1.3481827902000001</v>
      </c>
      <c r="AA4987" s="4">
        <f>IF(bot_orders[[#This Row],[side]]="sell",-bot_orders[[#This Row],[accFillSz]],bot_orders[[#This Row],[accFillSz]]+bot_orders[[#This Row],[fee]])</f>
        <v>-1.859</v>
      </c>
      <c r="AB4987">
        <v>0</v>
      </c>
      <c r="AC4987" t="s">
        <v>39</v>
      </c>
      <c r="AD4987">
        <v>0</v>
      </c>
      <c r="AE4987" t="s">
        <v>40</v>
      </c>
      <c r="AF4987" t="s">
        <v>41</v>
      </c>
      <c r="AG4987" t="s">
        <v>42</v>
      </c>
      <c r="AH4987" t="s">
        <v>28</v>
      </c>
      <c r="AI4987">
        <v>-1.859</v>
      </c>
      <c r="AJ4987">
        <v>1.3481827900000001</v>
      </c>
    </row>
    <row r="4988" spans="1:36" x14ac:dyDescent="0.3">
      <c r="A4988">
        <v>5009</v>
      </c>
      <c r="B4988" t="s">
        <v>302</v>
      </c>
      <c r="C4988" t="s">
        <v>28</v>
      </c>
      <c r="D4988" t="s">
        <v>29</v>
      </c>
      <c r="E4988" t="s">
        <v>30</v>
      </c>
      <c r="F4988" t="s">
        <v>31</v>
      </c>
      <c r="G4988" t="s">
        <v>3451</v>
      </c>
      <c r="H4988" t="s">
        <v>14376</v>
      </c>
      <c r="I4988" s="4" t="s">
        <v>14377</v>
      </c>
      <c r="J4988" s="1">
        <f>((((bot_orders[[#This Row],[cTime]]/ 1000)+3*3600) / 86400) + DATE(1970,1,1))</f>
        <v>45777.318085208331</v>
      </c>
      <c r="K4988" s="4" t="s">
        <v>14378</v>
      </c>
      <c r="L4988" s="1">
        <f>((((bot_orders[[#This Row],[uTime]]/ 1000)+3*3600) / 86400) + DATE(1970,1,1))</f>
        <v>45777.378626481484</v>
      </c>
      <c r="M4988" t="s">
        <v>34</v>
      </c>
      <c r="N4988" t="s">
        <v>28</v>
      </c>
      <c r="O4988" t="s">
        <v>35</v>
      </c>
      <c r="P4988">
        <v>1.861</v>
      </c>
      <c r="Q4988" t="s">
        <v>36</v>
      </c>
      <c r="R4988" t="s">
        <v>55</v>
      </c>
      <c r="S4988">
        <v>0.72289999999999999</v>
      </c>
      <c r="T4988">
        <v>0.72289999999999999</v>
      </c>
      <c r="U4988">
        <v>1.861</v>
      </c>
      <c r="V4988">
        <v>-1.4888E-3</v>
      </c>
      <c r="W4988" t="s">
        <v>39</v>
      </c>
      <c r="X4988" s="4">
        <f>IF(bot_orders[[#This Row],[side]]="sell", bot_orders[[#This Row],[accFillSz]]*bot_orders[[#This Row],[avgPx]] + bot_orders[[#This Row],[fee]], -bot_orders[[#This Row],[accFillSz]]*bot_orders[[#This Row],[avgPx]])</f>
        <v>-1.3453169</v>
      </c>
      <c r="Y4988" s="4">
        <f>IF(bot_orders[[#This Row],[side]]="buy", bot_orders[[#This Row],[accFillSz]] + bot_orders[[#This Row],[fee]], -bot_orders[[#This Row],[accFillSz]])</f>
        <v>1.8595112</v>
      </c>
      <c r="Z4988" s="4">
        <f>IF(bot_orders[[#This Row],[side]]="sell",bot_orders[[#This Row],[accFillSz]]*bot_orders[[#This Row],[avgPx]]+bot_orders[[#This Row],[fee]], 0)</f>
        <v>0</v>
      </c>
      <c r="AA4988" s="4">
        <f>IF(bot_orders[[#This Row],[side]]="sell",-bot_orders[[#This Row],[accFillSz]],bot_orders[[#This Row],[accFillSz]]+bot_orders[[#This Row],[fee]])</f>
        <v>1.8595112</v>
      </c>
      <c r="AB4988">
        <v>0</v>
      </c>
      <c r="AC4988" t="s">
        <v>38</v>
      </c>
      <c r="AD4988">
        <v>0</v>
      </c>
      <c r="AE4988" t="s">
        <v>40</v>
      </c>
      <c r="AF4988" t="s">
        <v>41</v>
      </c>
      <c r="AG4988" t="s">
        <v>42</v>
      </c>
      <c r="AH4988" t="s">
        <v>28</v>
      </c>
      <c r="AI4988">
        <v>1.8595112</v>
      </c>
      <c r="AJ4988">
        <v>-1.3453169</v>
      </c>
    </row>
    <row r="4989" spans="1:36" x14ac:dyDescent="0.3">
      <c r="A4989">
        <v>5012</v>
      </c>
      <c r="B4989" t="s">
        <v>302</v>
      </c>
      <c r="C4989" t="s">
        <v>28</v>
      </c>
      <c r="D4989" t="s">
        <v>29</v>
      </c>
      <c r="E4989" t="s">
        <v>30</v>
      </c>
      <c r="F4989" t="s">
        <v>31</v>
      </c>
      <c r="G4989" t="s">
        <v>3454</v>
      </c>
      <c r="H4989" t="s">
        <v>14385</v>
      </c>
      <c r="I4989" s="4" t="s">
        <v>14383</v>
      </c>
      <c r="J4989" s="1">
        <f>((((bot_orders[[#This Row],[cTime]]/ 1000)+3*3600) / 86400) + DATE(1970,1,1))</f>
        <v>45777.323955312502</v>
      </c>
      <c r="K4989" s="4" t="s">
        <v>14386</v>
      </c>
      <c r="L4989" s="1">
        <f>((((bot_orders[[#This Row],[uTime]]/ 1000)+3*3600) / 86400) + DATE(1970,1,1))</f>
        <v>45777.340984328708</v>
      </c>
      <c r="M4989" t="s">
        <v>34</v>
      </c>
      <c r="N4989" t="s">
        <v>28</v>
      </c>
      <c r="O4989" t="s">
        <v>35</v>
      </c>
      <c r="P4989">
        <v>1.861</v>
      </c>
      <c r="Q4989" t="s">
        <v>36</v>
      </c>
      <c r="R4989" t="s">
        <v>55</v>
      </c>
      <c r="S4989">
        <v>0.7258</v>
      </c>
      <c r="T4989">
        <v>0.7258</v>
      </c>
      <c r="U4989">
        <v>1.861</v>
      </c>
      <c r="V4989">
        <v>-1.4888E-3</v>
      </c>
      <c r="W4989" t="s">
        <v>39</v>
      </c>
      <c r="X4989" s="4">
        <f>IF(bot_orders[[#This Row],[side]]="sell", bot_orders[[#This Row],[accFillSz]]*bot_orders[[#This Row],[avgPx]] + bot_orders[[#This Row],[fee]], -bot_orders[[#This Row],[accFillSz]]*bot_orders[[#This Row],[avgPx]])</f>
        <v>-1.3507138000000001</v>
      </c>
      <c r="Y4989" s="4">
        <f>IF(bot_orders[[#This Row],[side]]="buy", bot_orders[[#This Row],[accFillSz]] + bot_orders[[#This Row],[fee]], -bot_orders[[#This Row],[accFillSz]])</f>
        <v>1.8595112</v>
      </c>
      <c r="Z4989" s="4">
        <f>IF(bot_orders[[#This Row],[side]]="sell",bot_orders[[#This Row],[accFillSz]]*bot_orders[[#This Row],[avgPx]]+bot_orders[[#This Row],[fee]], 0)</f>
        <v>0</v>
      </c>
      <c r="AA4989" s="4">
        <f>IF(bot_orders[[#This Row],[side]]="sell",-bot_orders[[#This Row],[accFillSz]],bot_orders[[#This Row],[accFillSz]]+bot_orders[[#This Row],[fee]])</f>
        <v>1.8595112</v>
      </c>
      <c r="AB4989">
        <v>0</v>
      </c>
      <c r="AC4989" t="s">
        <v>38</v>
      </c>
      <c r="AD4989">
        <v>0</v>
      </c>
      <c r="AE4989" t="s">
        <v>40</v>
      </c>
      <c r="AF4989" t="s">
        <v>41</v>
      </c>
      <c r="AG4989" t="s">
        <v>42</v>
      </c>
      <c r="AH4989" t="s">
        <v>28</v>
      </c>
      <c r="AI4989">
        <v>1.8595112</v>
      </c>
      <c r="AJ4989">
        <v>-1.3507138000000001</v>
      </c>
    </row>
    <row r="4990" spans="1:36" x14ac:dyDescent="0.3">
      <c r="A4990">
        <v>5016</v>
      </c>
      <c r="B4990" t="s">
        <v>302</v>
      </c>
      <c r="C4990" t="s">
        <v>28</v>
      </c>
      <c r="D4990" t="s">
        <v>29</v>
      </c>
      <c r="E4990" t="s">
        <v>30</v>
      </c>
      <c r="F4990" t="s">
        <v>31</v>
      </c>
      <c r="G4990" t="s">
        <v>3456</v>
      </c>
      <c r="H4990" t="s">
        <v>14393</v>
      </c>
      <c r="I4990" s="4" t="s">
        <v>14394</v>
      </c>
      <c r="J4990" s="1">
        <f>((((bot_orders[[#This Row],[cTime]]/ 1000)+3*3600) / 86400) + DATE(1970,1,1))</f>
        <v>45777.324892951387</v>
      </c>
      <c r="K4990" s="4" t="s">
        <v>14395</v>
      </c>
      <c r="L4990" s="1">
        <f>((((bot_orders[[#This Row],[uTime]]/ 1000)+3*3600) / 86400) + DATE(1970,1,1))</f>
        <v>45777.329608842592</v>
      </c>
      <c r="M4990" t="s">
        <v>34</v>
      </c>
      <c r="N4990" t="s">
        <v>28</v>
      </c>
      <c r="O4990" t="s">
        <v>35</v>
      </c>
      <c r="P4990">
        <v>1.861</v>
      </c>
      <c r="Q4990" t="s">
        <v>36</v>
      </c>
      <c r="R4990" t="s">
        <v>55</v>
      </c>
      <c r="S4990">
        <v>0.7288</v>
      </c>
      <c r="T4990">
        <v>0.7288</v>
      </c>
      <c r="U4990">
        <v>1.861</v>
      </c>
      <c r="V4990">
        <v>-1.4888E-3</v>
      </c>
      <c r="W4990" t="s">
        <v>39</v>
      </c>
      <c r="X4990" s="4">
        <f>IF(bot_orders[[#This Row],[side]]="sell", bot_orders[[#This Row],[accFillSz]]*bot_orders[[#This Row],[avgPx]] + bot_orders[[#This Row],[fee]], -bot_orders[[#This Row],[accFillSz]]*bot_orders[[#This Row],[avgPx]])</f>
        <v>-1.3562968</v>
      </c>
      <c r="Y4990" s="4">
        <f>IF(bot_orders[[#This Row],[side]]="buy", bot_orders[[#This Row],[accFillSz]] + bot_orders[[#This Row],[fee]], -bot_orders[[#This Row],[accFillSz]])</f>
        <v>1.8595112</v>
      </c>
      <c r="Z4990" s="4">
        <f>IF(bot_orders[[#This Row],[side]]="sell",bot_orders[[#This Row],[accFillSz]]*bot_orders[[#This Row],[avgPx]]+bot_orders[[#This Row],[fee]], 0)</f>
        <v>0</v>
      </c>
      <c r="AA4990" s="4">
        <f>IF(bot_orders[[#This Row],[side]]="sell",-bot_orders[[#This Row],[accFillSz]],bot_orders[[#This Row],[accFillSz]]+bot_orders[[#This Row],[fee]])</f>
        <v>1.8595112</v>
      </c>
      <c r="AB4990">
        <v>0</v>
      </c>
      <c r="AC4990" t="s">
        <v>38</v>
      </c>
      <c r="AD4990">
        <v>0</v>
      </c>
      <c r="AE4990" t="s">
        <v>40</v>
      </c>
      <c r="AF4990" t="s">
        <v>41</v>
      </c>
      <c r="AG4990" t="s">
        <v>42</v>
      </c>
      <c r="AH4990" t="s">
        <v>28</v>
      </c>
      <c r="AI4990">
        <v>1.8595112</v>
      </c>
      <c r="AJ4990">
        <v>-1.3562968</v>
      </c>
    </row>
    <row r="4991" spans="1:36" x14ac:dyDescent="0.3">
      <c r="A4991">
        <v>5018</v>
      </c>
      <c r="B4991" t="s">
        <v>302</v>
      </c>
      <c r="C4991" t="s">
        <v>28</v>
      </c>
      <c r="D4991" t="s">
        <v>29</v>
      </c>
      <c r="E4991" t="s">
        <v>30</v>
      </c>
      <c r="F4991" t="s">
        <v>31</v>
      </c>
      <c r="G4991" t="s">
        <v>3539</v>
      </c>
      <c r="H4991" t="s">
        <v>14399</v>
      </c>
      <c r="I4991" s="4" t="s">
        <v>14400</v>
      </c>
      <c r="J4991" s="1">
        <f>((((bot_orders[[#This Row],[cTime]]/ 1000)+3*3600) / 86400) + DATE(1970,1,1))</f>
        <v>45777.32960887732</v>
      </c>
      <c r="K4991" s="4" t="s">
        <v>14401</v>
      </c>
      <c r="L4991" s="1">
        <f>((((bot_orders[[#This Row],[uTime]]/ 1000)+3*3600) / 86400) + DATE(1970,1,1))</f>
        <v>45777.943119201387</v>
      </c>
      <c r="M4991" t="s">
        <v>34</v>
      </c>
      <c r="N4991" t="s">
        <v>28</v>
      </c>
      <c r="O4991" t="s">
        <v>35</v>
      </c>
      <c r="P4991">
        <v>1.859</v>
      </c>
      <c r="Q4991" t="s">
        <v>36</v>
      </c>
      <c r="R4991" t="s">
        <v>37</v>
      </c>
      <c r="S4991">
        <v>0.73170000000000002</v>
      </c>
      <c r="T4991">
        <v>0.73170000000000002</v>
      </c>
      <c r="U4991">
        <v>1.859</v>
      </c>
      <c r="V4991">
        <v>-1.0881841999999999E-3</v>
      </c>
      <c r="W4991" t="s">
        <v>38</v>
      </c>
      <c r="X4991" s="4">
        <f>IF(bot_orders[[#This Row],[side]]="sell", bot_orders[[#This Row],[accFillSz]]*bot_orders[[#This Row],[avgPx]] + bot_orders[[#This Row],[fee]], -bot_orders[[#This Row],[accFillSz]]*bot_orders[[#This Row],[avgPx]])</f>
        <v>1.3591421158000001</v>
      </c>
      <c r="Y4991" s="4">
        <f>IF(bot_orders[[#This Row],[side]]="buy", bot_orders[[#This Row],[accFillSz]] + bot_orders[[#This Row],[fee]], -bot_orders[[#This Row],[accFillSz]])</f>
        <v>-1.859</v>
      </c>
      <c r="Z4991" s="4">
        <f>IF(bot_orders[[#This Row],[side]]="sell",bot_orders[[#This Row],[accFillSz]]*bot_orders[[#This Row],[avgPx]]+bot_orders[[#This Row],[fee]], 0)</f>
        <v>1.3591421158000001</v>
      </c>
      <c r="AA4991" s="4">
        <f>IF(bot_orders[[#This Row],[side]]="sell",-bot_orders[[#This Row],[accFillSz]],bot_orders[[#This Row],[accFillSz]]+bot_orders[[#This Row],[fee]])</f>
        <v>-1.859</v>
      </c>
      <c r="AB4991">
        <v>0</v>
      </c>
      <c r="AC4991" t="s">
        <v>39</v>
      </c>
      <c r="AD4991">
        <v>0</v>
      </c>
      <c r="AE4991" t="s">
        <v>40</v>
      </c>
      <c r="AF4991" t="s">
        <v>41</v>
      </c>
      <c r="AG4991" t="s">
        <v>42</v>
      </c>
      <c r="AH4991" t="s">
        <v>28</v>
      </c>
      <c r="AI4991">
        <v>-1.859</v>
      </c>
      <c r="AJ4991">
        <v>1.35914212</v>
      </c>
    </row>
    <row r="4992" spans="1:36" x14ac:dyDescent="0.3">
      <c r="A4992">
        <v>5021</v>
      </c>
      <c r="B4992" t="s">
        <v>302</v>
      </c>
      <c r="C4992" t="s">
        <v>28</v>
      </c>
      <c r="D4992" t="s">
        <v>29</v>
      </c>
      <c r="E4992" t="s">
        <v>30</v>
      </c>
      <c r="F4992" t="s">
        <v>31</v>
      </c>
      <c r="G4992" t="s">
        <v>3463</v>
      </c>
      <c r="H4992" t="s">
        <v>14408</v>
      </c>
      <c r="I4992" s="4" t="s">
        <v>14409</v>
      </c>
      <c r="J4992" s="1">
        <f>((((bot_orders[[#This Row],[cTime]]/ 1000)+3*3600) / 86400) + DATE(1970,1,1))</f>
        <v>45777.340984351853</v>
      </c>
      <c r="K4992" s="4" t="s">
        <v>14410</v>
      </c>
      <c r="L4992" s="1">
        <f>((((bot_orders[[#This Row],[uTime]]/ 1000)+3*3600) / 86400) + DATE(1970,1,1))</f>
        <v>45777.345440335645</v>
      </c>
      <c r="M4992" t="s">
        <v>34</v>
      </c>
      <c r="N4992" t="s">
        <v>28</v>
      </c>
      <c r="O4992" t="s">
        <v>35</v>
      </c>
      <c r="P4992">
        <v>1.859</v>
      </c>
      <c r="Q4992" t="s">
        <v>36</v>
      </c>
      <c r="R4992" t="s">
        <v>37</v>
      </c>
      <c r="S4992">
        <v>0.7288</v>
      </c>
      <c r="T4992">
        <v>0.7288</v>
      </c>
      <c r="U4992">
        <v>1.859</v>
      </c>
      <c r="V4992">
        <v>-1.0838714000000001E-3</v>
      </c>
      <c r="W4992" t="s">
        <v>38</v>
      </c>
      <c r="X4992" s="4">
        <f>IF(bot_orders[[#This Row],[side]]="sell", bot_orders[[#This Row],[accFillSz]]*bot_orders[[#This Row],[avgPx]] + bot_orders[[#This Row],[fee]], -bot_orders[[#This Row],[accFillSz]]*bot_orders[[#This Row],[avgPx]])</f>
        <v>1.3537553285999999</v>
      </c>
      <c r="Y4992" s="4">
        <f>IF(bot_orders[[#This Row],[side]]="buy", bot_orders[[#This Row],[accFillSz]] + bot_orders[[#This Row],[fee]], -bot_orders[[#This Row],[accFillSz]])</f>
        <v>-1.859</v>
      </c>
      <c r="Z4992" s="4">
        <f>IF(bot_orders[[#This Row],[side]]="sell",bot_orders[[#This Row],[accFillSz]]*bot_orders[[#This Row],[avgPx]]+bot_orders[[#This Row],[fee]], 0)</f>
        <v>1.3537553285999999</v>
      </c>
      <c r="AA4992" s="4">
        <f>IF(bot_orders[[#This Row],[side]]="sell",-bot_orders[[#This Row],[accFillSz]],bot_orders[[#This Row],[accFillSz]]+bot_orders[[#This Row],[fee]])</f>
        <v>-1.859</v>
      </c>
      <c r="AB4992">
        <v>0</v>
      </c>
      <c r="AC4992" t="s">
        <v>39</v>
      </c>
      <c r="AD4992">
        <v>0</v>
      </c>
      <c r="AE4992" t="s">
        <v>40</v>
      </c>
      <c r="AF4992" t="s">
        <v>41</v>
      </c>
      <c r="AG4992" t="s">
        <v>42</v>
      </c>
      <c r="AH4992" t="s">
        <v>28</v>
      </c>
      <c r="AI4992">
        <v>-1.859</v>
      </c>
      <c r="AJ4992">
        <v>1.35375533</v>
      </c>
    </row>
    <row r="4993" spans="1:36" x14ac:dyDescent="0.3">
      <c r="A4993">
        <v>5026</v>
      </c>
      <c r="B4993" t="s">
        <v>302</v>
      </c>
      <c r="C4993" t="s">
        <v>28</v>
      </c>
      <c r="D4993" t="s">
        <v>29</v>
      </c>
      <c r="E4993" t="s">
        <v>30</v>
      </c>
      <c r="F4993" t="s">
        <v>31</v>
      </c>
      <c r="G4993" t="s">
        <v>3463</v>
      </c>
      <c r="H4993" t="s">
        <v>14420</v>
      </c>
      <c r="I4993" s="4" t="s">
        <v>14421</v>
      </c>
      <c r="J4993" s="1">
        <f>((((bot_orders[[#This Row],[cTime]]/ 1000)+3*3600) / 86400) + DATE(1970,1,1))</f>
        <v>45777.345440370373</v>
      </c>
      <c r="K4993" s="4" t="s">
        <v>14422</v>
      </c>
      <c r="L4993" s="1">
        <f>((((bot_orders[[#This Row],[uTime]]/ 1000)+3*3600) / 86400) + DATE(1970,1,1))</f>
        <v>45777.352417430549</v>
      </c>
      <c r="M4993" t="s">
        <v>34</v>
      </c>
      <c r="N4993" t="s">
        <v>28</v>
      </c>
      <c r="O4993" t="s">
        <v>35</v>
      </c>
      <c r="P4993">
        <v>1.861</v>
      </c>
      <c r="Q4993" t="s">
        <v>36</v>
      </c>
      <c r="R4993" t="s">
        <v>55</v>
      </c>
      <c r="S4993">
        <v>0.7258</v>
      </c>
      <c r="T4993">
        <v>0.7258</v>
      </c>
      <c r="U4993">
        <v>1.861</v>
      </c>
      <c r="V4993">
        <v>-1.4888E-3</v>
      </c>
      <c r="W4993" t="s">
        <v>39</v>
      </c>
      <c r="X4993" s="4">
        <f>IF(bot_orders[[#This Row],[side]]="sell", bot_orders[[#This Row],[accFillSz]]*bot_orders[[#This Row],[avgPx]] + bot_orders[[#This Row],[fee]], -bot_orders[[#This Row],[accFillSz]]*bot_orders[[#This Row],[avgPx]])</f>
        <v>-1.3507138000000001</v>
      </c>
      <c r="Y4993" s="4">
        <f>IF(bot_orders[[#This Row],[side]]="buy", bot_orders[[#This Row],[accFillSz]] + bot_orders[[#This Row],[fee]], -bot_orders[[#This Row],[accFillSz]])</f>
        <v>1.8595112</v>
      </c>
      <c r="Z4993" s="4">
        <f>IF(bot_orders[[#This Row],[side]]="sell",bot_orders[[#This Row],[accFillSz]]*bot_orders[[#This Row],[avgPx]]+bot_orders[[#This Row],[fee]], 0)</f>
        <v>0</v>
      </c>
      <c r="AA4993" s="4">
        <f>IF(bot_orders[[#This Row],[side]]="sell",-bot_orders[[#This Row],[accFillSz]],bot_orders[[#This Row],[accFillSz]]+bot_orders[[#This Row],[fee]])</f>
        <v>1.8595112</v>
      </c>
      <c r="AB4993">
        <v>0</v>
      </c>
      <c r="AC4993" t="s">
        <v>38</v>
      </c>
      <c r="AD4993">
        <v>0</v>
      </c>
      <c r="AE4993" t="s">
        <v>40</v>
      </c>
      <c r="AF4993" t="s">
        <v>41</v>
      </c>
      <c r="AG4993" t="s">
        <v>42</v>
      </c>
      <c r="AH4993" t="s">
        <v>28</v>
      </c>
      <c r="AI4993">
        <v>1.8595112</v>
      </c>
      <c r="AJ4993">
        <v>-1.3507138000000001</v>
      </c>
    </row>
    <row r="4994" spans="1:36" x14ac:dyDescent="0.3">
      <c r="A4994">
        <v>5028</v>
      </c>
      <c r="B4994" t="s">
        <v>302</v>
      </c>
      <c r="C4994" t="s">
        <v>28</v>
      </c>
      <c r="D4994" t="s">
        <v>29</v>
      </c>
      <c r="E4994" t="s">
        <v>30</v>
      </c>
      <c r="F4994" t="s">
        <v>31</v>
      </c>
      <c r="G4994" t="s">
        <v>3444</v>
      </c>
      <c r="H4994" t="s">
        <v>14426</v>
      </c>
      <c r="I4994" s="4" t="s">
        <v>14427</v>
      </c>
      <c r="J4994" s="1">
        <f>((((bot_orders[[#This Row],[cTime]]/ 1000)+3*3600) / 86400) + DATE(1970,1,1))</f>
        <v>45777.352417453701</v>
      </c>
      <c r="K4994" s="4" t="s">
        <v>14428</v>
      </c>
      <c r="L4994" s="1">
        <f>((((bot_orders[[#This Row],[uTime]]/ 1000)+3*3600) / 86400) + DATE(1970,1,1))</f>
        <v>45777.395616608803</v>
      </c>
      <c r="M4994" t="s">
        <v>34</v>
      </c>
      <c r="N4994" t="s">
        <v>28</v>
      </c>
      <c r="O4994" t="s">
        <v>35</v>
      </c>
      <c r="P4994">
        <v>1.859</v>
      </c>
      <c r="Q4994" t="s">
        <v>36</v>
      </c>
      <c r="R4994" t="s">
        <v>37</v>
      </c>
      <c r="S4994">
        <v>0.7288</v>
      </c>
      <c r="T4994">
        <v>0.7288</v>
      </c>
      <c r="U4994">
        <v>1.859</v>
      </c>
      <c r="V4994">
        <v>-1.0838714000000001E-3</v>
      </c>
      <c r="W4994" t="s">
        <v>38</v>
      </c>
      <c r="X4994" s="4">
        <f>IF(bot_orders[[#This Row],[side]]="sell", bot_orders[[#This Row],[accFillSz]]*bot_orders[[#This Row],[avgPx]] + bot_orders[[#This Row],[fee]], -bot_orders[[#This Row],[accFillSz]]*bot_orders[[#This Row],[avgPx]])</f>
        <v>1.3537553285999999</v>
      </c>
      <c r="Y4994" s="4">
        <f>IF(bot_orders[[#This Row],[side]]="buy", bot_orders[[#This Row],[accFillSz]] + bot_orders[[#This Row],[fee]], -bot_orders[[#This Row],[accFillSz]])</f>
        <v>-1.859</v>
      </c>
      <c r="Z4994" s="4">
        <f>IF(bot_orders[[#This Row],[side]]="sell",bot_orders[[#This Row],[accFillSz]]*bot_orders[[#This Row],[avgPx]]+bot_orders[[#This Row],[fee]], 0)</f>
        <v>1.3537553285999999</v>
      </c>
      <c r="AA4994" s="4">
        <f>IF(bot_orders[[#This Row],[side]]="sell",-bot_orders[[#This Row],[accFillSz]],bot_orders[[#This Row],[accFillSz]]+bot_orders[[#This Row],[fee]])</f>
        <v>-1.859</v>
      </c>
      <c r="AB4994">
        <v>0</v>
      </c>
      <c r="AC4994" t="s">
        <v>39</v>
      </c>
      <c r="AD4994">
        <v>0</v>
      </c>
      <c r="AE4994" t="s">
        <v>40</v>
      </c>
      <c r="AF4994" t="s">
        <v>41</v>
      </c>
      <c r="AG4994" t="s">
        <v>42</v>
      </c>
      <c r="AH4994" t="s">
        <v>28</v>
      </c>
      <c r="AI4994">
        <v>-1.859</v>
      </c>
      <c r="AJ4994">
        <v>1.35375533</v>
      </c>
    </row>
    <row r="4995" spans="1:36" x14ac:dyDescent="0.3">
      <c r="A4995">
        <v>5033</v>
      </c>
      <c r="B4995" t="s">
        <v>302</v>
      </c>
      <c r="C4995" t="s">
        <v>28</v>
      </c>
      <c r="D4995" t="s">
        <v>29</v>
      </c>
      <c r="E4995" t="s">
        <v>30</v>
      </c>
      <c r="F4995" t="s">
        <v>31</v>
      </c>
      <c r="G4995" t="s">
        <v>3448</v>
      </c>
      <c r="H4995" t="s">
        <v>14441</v>
      </c>
      <c r="I4995" s="4" t="s">
        <v>14442</v>
      </c>
      <c r="J4995" s="1">
        <f>((((bot_orders[[#This Row],[cTime]]/ 1000)+3*3600) / 86400) + DATE(1970,1,1))</f>
        <v>45777.378626516205</v>
      </c>
      <c r="K4995" s="4" t="s">
        <v>14443</v>
      </c>
      <c r="L4995" s="1">
        <f>((((bot_orders[[#This Row],[uTime]]/ 1000)+3*3600) / 86400) + DATE(1970,1,1))</f>
        <v>45777.38973594908</v>
      </c>
      <c r="M4995" t="s">
        <v>34</v>
      </c>
      <c r="N4995" t="s">
        <v>28</v>
      </c>
      <c r="O4995" t="s">
        <v>35</v>
      </c>
      <c r="P4995">
        <v>1.859</v>
      </c>
      <c r="Q4995" t="s">
        <v>36</v>
      </c>
      <c r="R4995" t="s">
        <v>37</v>
      </c>
      <c r="S4995">
        <v>0.7258</v>
      </c>
      <c r="T4995">
        <v>0.7258</v>
      </c>
      <c r="U4995">
        <v>1.859</v>
      </c>
      <c r="V4995">
        <v>-1.0794098E-3</v>
      </c>
      <c r="W4995" t="s">
        <v>38</v>
      </c>
      <c r="X4995" s="4">
        <f>IF(bot_orders[[#This Row],[side]]="sell", bot_orders[[#This Row],[accFillSz]]*bot_orders[[#This Row],[avgPx]] + bot_orders[[#This Row],[fee]], -bot_orders[[#This Row],[accFillSz]]*bot_orders[[#This Row],[avgPx]])</f>
        <v>1.3481827902000001</v>
      </c>
      <c r="Y4995" s="4">
        <f>IF(bot_orders[[#This Row],[side]]="buy", bot_orders[[#This Row],[accFillSz]] + bot_orders[[#This Row],[fee]], -bot_orders[[#This Row],[accFillSz]])</f>
        <v>-1.859</v>
      </c>
      <c r="Z4995" s="4">
        <f>IF(bot_orders[[#This Row],[side]]="sell",bot_orders[[#This Row],[accFillSz]]*bot_orders[[#This Row],[avgPx]]+bot_orders[[#This Row],[fee]], 0)</f>
        <v>1.3481827902000001</v>
      </c>
      <c r="AA4995" s="4">
        <f>IF(bot_orders[[#This Row],[side]]="sell",-bot_orders[[#This Row],[accFillSz]],bot_orders[[#This Row],[accFillSz]]+bot_orders[[#This Row],[fee]])</f>
        <v>-1.859</v>
      </c>
      <c r="AB4995">
        <v>0</v>
      </c>
      <c r="AC4995" t="s">
        <v>39</v>
      </c>
      <c r="AD4995">
        <v>0</v>
      </c>
      <c r="AE4995" t="s">
        <v>40</v>
      </c>
      <c r="AF4995" t="s">
        <v>41</v>
      </c>
      <c r="AG4995" t="s">
        <v>42</v>
      </c>
      <c r="AH4995" t="s">
        <v>28</v>
      </c>
      <c r="AI4995">
        <v>-1.859</v>
      </c>
      <c r="AJ4995">
        <v>1.3481827900000001</v>
      </c>
    </row>
    <row r="4996" spans="1:36" x14ac:dyDescent="0.3">
      <c r="A4996">
        <v>5037</v>
      </c>
      <c r="B4996" t="s">
        <v>302</v>
      </c>
      <c r="C4996" t="s">
        <v>28</v>
      </c>
      <c r="D4996" t="s">
        <v>29</v>
      </c>
      <c r="E4996" t="s">
        <v>30</v>
      </c>
      <c r="F4996" t="s">
        <v>31</v>
      </c>
      <c r="G4996" t="s">
        <v>3448</v>
      </c>
      <c r="H4996" t="s">
        <v>14453</v>
      </c>
      <c r="I4996" s="4" t="s">
        <v>14454</v>
      </c>
      <c r="J4996" s="1">
        <f>((((bot_orders[[#This Row],[cTime]]/ 1000)+3*3600) / 86400) + DATE(1970,1,1))</f>
        <v>45777.389735983794</v>
      </c>
      <c r="K4996" s="4" t="s">
        <v>14455</v>
      </c>
      <c r="L4996" s="1">
        <f>((((bot_orders[[#This Row],[uTime]]/ 1000)+3*3600) / 86400) + DATE(1970,1,1))</f>
        <v>45777.405494722218</v>
      </c>
      <c r="M4996" t="s">
        <v>34</v>
      </c>
      <c r="N4996" t="s">
        <v>28</v>
      </c>
      <c r="O4996" t="s">
        <v>35</v>
      </c>
      <c r="P4996">
        <v>1.861</v>
      </c>
      <c r="Q4996" t="s">
        <v>36</v>
      </c>
      <c r="R4996" t="s">
        <v>55</v>
      </c>
      <c r="S4996">
        <v>0.72289999999999999</v>
      </c>
      <c r="T4996">
        <v>0.72289999999999999</v>
      </c>
      <c r="U4996">
        <v>1.861</v>
      </c>
      <c r="V4996">
        <v>-1.4888E-3</v>
      </c>
      <c r="W4996" t="s">
        <v>39</v>
      </c>
      <c r="X4996" s="4">
        <f>IF(bot_orders[[#This Row],[side]]="sell", bot_orders[[#This Row],[accFillSz]]*bot_orders[[#This Row],[avgPx]] + bot_orders[[#This Row],[fee]], -bot_orders[[#This Row],[accFillSz]]*bot_orders[[#This Row],[avgPx]])</f>
        <v>-1.3453169</v>
      </c>
      <c r="Y4996" s="4">
        <f>IF(bot_orders[[#This Row],[side]]="buy", bot_orders[[#This Row],[accFillSz]] + bot_orders[[#This Row],[fee]], -bot_orders[[#This Row],[accFillSz]])</f>
        <v>1.8595112</v>
      </c>
      <c r="Z4996" s="4">
        <f>IF(bot_orders[[#This Row],[side]]="sell",bot_orders[[#This Row],[accFillSz]]*bot_orders[[#This Row],[avgPx]]+bot_orders[[#This Row],[fee]], 0)</f>
        <v>0</v>
      </c>
      <c r="AA4996" s="4">
        <f>IF(bot_orders[[#This Row],[side]]="sell",-bot_orders[[#This Row],[accFillSz]],bot_orders[[#This Row],[accFillSz]]+bot_orders[[#This Row],[fee]])</f>
        <v>1.8595112</v>
      </c>
      <c r="AB4996">
        <v>0</v>
      </c>
      <c r="AC4996" t="s">
        <v>38</v>
      </c>
      <c r="AD4996">
        <v>0</v>
      </c>
      <c r="AE4996" t="s">
        <v>40</v>
      </c>
      <c r="AF4996" t="s">
        <v>41</v>
      </c>
      <c r="AG4996" t="s">
        <v>42</v>
      </c>
      <c r="AH4996" t="s">
        <v>28</v>
      </c>
      <c r="AI4996">
        <v>1.8595112</v>
      </c>
      <c r="AJ4996">
        <v>-1.3453169</v>
      </c>
    </row>
    <row r="4997" spans="1:36" x14ac:dyDescent="0.3">
      <c r="A4997">
        <v>5040</v>
      </c>
      <c r="B4997" t="s">
        <v>302</v>
      </c>
      <c r="C4997" t="s">
        <v>28</v>
      </c>
      <c r="D4997" t="s">
        <v>29</v>
      </c>
      <c r="E4997" t="s">
        <v>30</v>
      </c>
      <c r="F4997" t="s">
        <v>31</v>
      </c>
      <c r="G4997" t="s">
        <v>3444</v>
      </c>
      <c r="H4997" t="s">
        <v>14462</v>
      </c>
      <c r="I4997" s="4" t="s">
        <v>14463</v>
      </c>
      <c r="J4997" s="1">
        <f>((((bot_orders[[#This Row],[cTime]]/ 1000)+3*3600) / 86400) + DATE(1970,1,1))</f>
        <v>45777.39561663194</v>
      </c>
      <c r="K4997" s="4" t="s">
        <v>14464</v>
      </c>
      <c r="L4997" s="1">
        <f>((((bot_orders[[#This Row],[uTime]]/ 1000)+3*3600) / 86400) + DATE(1970,1,1))</f>
        <v>45777.399329409724</v>
      </c>
      <c r="M4997" t="s">
        <v>34</v>
      </c>
      <c r="N4997" t="s">
        <v>28</v>
      </c>
      <c r="O4997" t="s">
        <v>35</v>
      </c>
      <c r="P4997">
        <v>1.861</v>
      </c>
      <c r="Q4997" t="s">
        <v>36</v>
      </c>
      <c r="R4997" t="s">
        <v>55</v>
      </c>
      <c r="S4997">
        <v>0.7258</v>
      </c>
      <c r="T4997">
        <v>0.7258</v>
      </c>
      <c r="U4997">
        <v>1.861</v>
      </c>
      <c r="V4997">
        <v>-1.4888E-3</v>
      </c>
      <c r="W4997" t="s">
        <v>39</v>
      </c>
      <c r="X4997" s="4">
        <f>IF(bot_orders[[#This Row],[side]]="sell", bot_orders[[#This Row],[accFillSz]]*bot_orders[[#This Row],[avgPx]] + bot_orders[[#This Row],[fee]], -bot_orders[[#This Row],[accFillSz]]*bot_orders[[#This Row],[avgPx]])</f>
        <v>-1.3507138000000001</v>
      </c>
      <c r="Y4997" s="4">
        <f>IF(bot_orders[[#This Row],[side]]="buy", bot_orders[[#This Row],[accFillSz]] + bot_orders[[#This Row],[fee]], -bot_orders[[#This Row],[accFillSz]])</f>
        <v>1.8595112</v>
      </c>
      <c r="Z4997" s="4">
        <f>IF(bot_orders[[#This Row],[side]]="sell",bot_orders[[#This Row],[accFillSz]]*bot_orders[[#This Row],[avgPx]]+bot_orders[[#This Row],[fee]], 0)</f>
        <v>0</v>
      </c>
      <c r="AA4997" s="4">
        <f>IF(bot_orders[[#This Row],[side]]="sell",-bot_orders[[#This Row],[accFillSz]],bot_orders[[#This Row],[accFillSz]]+bot_orders[[#This Row],[fee]])</f>
        <v>1.8595112</v>
      </c>
      <c r="AB4997">
        <v>0</v>
      </c>
      <c r="AC4997" t="s">
        <v>38</v>
      </c>
      <c r="AD4997">
        <v>0</v>
      </c>
      <c r="AE4997" t="s">
        <v>40</v>
      </c>
      <c r="AF4997" t="s">
        <v>41</v>
      </c>
      <c r="AG4997" t="s">
        <v>42</v>
      </c>
      <c r="AH4997" t="s">
        <v>28</v>
      </c>
      <c r="AI4997">
        <v>1.8595112</v>
      </c>
      <c r="AJ4997">
        <v>-1.3507138000000001</v>
      </c>
    </row>
    <row r="4998" spans="1:36" x14ac:dyDescent="0.3">
      <c r="A4998">
        <v>5044</v>
      </c>
      <c r="B4998" t="s">
        <v>302</v>
      </c>
      <c r="C4998" t="s">
        <v>28</v>
      </c>
      <c r="D4998" t="s">
        <v>29</v>
      </c>
      <c r="E4998" t="s">
        <v>30</v>
      </c>
      <c r="F4998" t="s">
        <v>31</v>
      </c>
      <c r="G4998" t="s">
        <v>3536</v>
      </c>
      <c r="H4998" t="s">
        <v>14474</v>
      </c>
      <c r="I4998" s="4" t="s">
        <v>14475</v>
      </c>
      <c r="J4998" s="1">
        <f>((((bot_orders[[#This Row],[cTime]]/ 1000)+3*3600) / 86400) + DATE(1970,1,1))</f>
        <v>45777.399329432868</v>
      </c>
      <c r="K4998" s="4" t="s">
        <v>14476</v>
      </c>
      <c r="L4998" s="1">
        <f>((((bot_orders[[#This Row],[uTime]]/ 1000)+3*3600) / 86400) + DATE(1970,1,1))</f>
        <v>45777.941961122684</v>
      </c>
      <c r="M4998" t="s">
        <v>34</v>
      </c>
      <c r="N4998" t="s">
        <v>28</v>
      </c>
      <c r="O4998" t="s">
        <v>35</v>
      </c>
      <c r="P4998">
        <v>1.859</v>
      </c>
      <c r="Q4998" t="s">
        <v>36</v>
      </c>
      <c r="R4998" t="s">
        <v>37</v>
      </c>
      <c r="S4998">
        <v>0.7288</v>
      </c>
      <c r="T4998">
        <v>0.7288</v>
      </c>
      <c r="U4998">
        <v>1.859</v>
      </c>
      <c r="V4998">
        <v>-1.0838714000000001E-3</v>
      </c>
      <c r="W4998" t="s">
        <v>38</v>
      </c>
      <c r="X4998" s="4">
        <f>IF(bot_orders[[#This Row],[side]]="sell", bot_orders[[#This Row],[accFillSz]]*bot_orders[[#This Row],[avgPx]] + bot_orders[[#This Row],[fee]], -bot_orders[[#This Row],[accFillSz]]*bot_orders[[#This Row],[avgPx]])</f>
        <v>1.3537553285999999</v>
      </c>
      <c r="Y4998" s="4">
        <f>IF(bot_orders[[#This Row],[side]]="buy", bot_orders[[#This Row],[accFillSz]] + bot_orders[[#This Row],[fee]], -bot_orders[[#This Row],[accFillSz]])</f>
        <v>-1.859</v>
      </c>
      <c r="Z4998" s="4">
        <f>IF(bot_orders[[#This Row],[side]]="sell",bot_orders[[#This Row],[accFillSz]]*bot_orders[[#This Row],[avgPx]]+bot_orders[[#This Row],[fee]], 0)</f>
        <v>1.3537553285999999</v>
      </c>
      <c r="AA4998" s="4">
        <f>IF(bot_orders[[#This Row],[side]]="sell",-bot_orders[[#This Row],[accFillSz]],bot_orders[[#This Row],[accFillSz]]+bot_orders[[#This Row],[fee]])</f>
        <v>-1.859</v>
      </c>
      <c r="AB4998">
        <v>0</v>
      </c>
      <c r="AC4998" t="s">
        <v>39</v>
      </c>
      <c r="AD4998">
        <v>0</v>
      </c>
      <c r="AE4998" t="s">
        <v>40</v>
      </c>
      <c r="AF4998" t="s">
        <v>41</v>
      </c>
      <c r="AG4998" t="s">
        <v>42</v>
      </c>
      <c r="AH4998" t="s">
        <v>28</v>
      </c>
      <c r="AI4998">
        <v>-1.859</v>
      </c>
      <c r="AJ4998">
        <v>1.35375533</v>
      </c>
    </row>
    <row r="4999" spans="1:36" x14ac:dyDescent="0.3">
      <c r="A4999">
        <v>5047</v>
      </c>
      <c r="B4999" t="s">
        <v>302</v>
      </c>
      <c r="C4999" t="s">
        <v>28</v>
      </c>
      <c r="D4999" t="s">
        <v>29</v>
      </c>
      <c r="E4999" t="s">
        <v>30</v>
      </c>
      <c r="F4999" t="s">
        <v>31</v>
      </c>
      <c r="G4999" t="s">
        <v>3476</v>
      </c>
      <c r="H4999" t="s">
        <v>14483</v>
      </c>
      <c r="I4999" s="4" t="s">
        <v>14484</v>
      </c>
      <c r="J4999" s="1">
        <f>((((bot_orders[[#This Row],[cTime]]/ 1000)+3*3600) / 86400) + DATE(1970,1,1))</f>
        <v>45777.405494733794</v>
      </c>
      <c r="K4999" s="4" t="s">
        <v>14485</v>
      </c>
      <c r="L4999" s="1">
        <f>((((bot_orders[[#This Row],[uTime]]/ 1000)+3*3600) / 86400) + DATE(1970,1,1))</f>
        <v>45777.411173449073</v>
      </c>
      <c r="M4999" t="s">
        <v>34</v>
      </c>
      <c r="N4999" t="s">
        <v>28</v>
      </c>
      <c r="O4999" t="s">
        <v>35</v>
      </c>
      <c r="P4999">
        <v>1.859</v>
      </c>
      <c r="Q4999" t="s">
        <v>36</v>
      </c>
      <c r="R4999" t="s">
        <v>37</v>
      </c>
      <c r="S4999">
        <v>0.7258</v>
      </c>
      <c r="T4999">
        <v>0.7258</v>
      </c>
      <c r="U4999">
        <v>1.859</v>
      </c>
      <c r="V4999">
        <v>-1.0794098E-3</v>
      </c>
      <c r="W4999" t="s">
        <v>38</v>
      </c>
      <c r="X4999" s="4">
        <f>IF(bot_orders[[#This Row],[side]]="sell", bot_orders[[#This Row],[accFillSz]]*bot_orders[[#This Row],[avgPx]] + bot_orders[[#This Row],[fee]], -bot_orders[[#This Row],[accFillSz]]*bot_orders[[#This Row],[avgPx]])</f>
        <v>1.3481827902000001</v>
      </c>
      <c r="Y4999" s="4">
        <f>IF(bot_orders[[#This Row],[side]]="buy", bot_orders[[#This Row],[accFillSz]] + bot_orders[[#This Row],[fee]], -bot_orders[[#This Row],[accFillSz]])</f>
        <v>-1.859</v>
      </c>
      <c r="Z4999" s="4">
        <f>IF(bot_orders[[#This Row],[side]]="sell",bot_orders[[#This Row],[accFillSz]]*bot_orders[[#This Row],[avgPx]]+bot_orders[[#This Row],[fee]], 0)</f>
        <v>1.3481827902000001</v>
      </c>
      <c r="AA4999" s="4">
        <f>IF(bot_orders[[#This Row],[side]]="sell",-bot_orders[[#This Row],[accFillSz]],bot_orders[[#This Row],[accFillSz]]+bot_orders[[#This Row],[fee]])</f>
        <v>-1.859</v>
      </c>
      <c r="AB4999">
        <v>0</v>
      </c>
      <c r="AC4999" t="s">
        <v>39</v>
      </c>
      <c r="AD4999">
        <v>0</v>
      </c>
      <c r="AE4999" t="s">
        <v>40</v>
      </c>
      <c r="AF4999" t="s">
        <v>41</v>
      </c>
      <c r="AG4999" t="s">
        <v>42</v>
      </c>
      <c r="AH4999" t="s">
        <v>28</v>
      </c>
      <c r="AI4999">
        <v>-1.859</v>
      </c>
      <c r="AJ4999">
        <v>1.3481827900000001</v>
      </c>
    </row>
    <row r="5000" spans="1:36" x14ac:dyDescent="0.3">
      <c r="A5000">
        <v>5049</v>
      </c>
      <c r="B5000" t="s">
        <v>302</v>
      </c>
      <c r="C5000" t="s">
        <v>28</v>
      </c>
      <c r="D5000" t="s">
        <v>29</v>
      </c>
      <c r="E5000" t="s">
        <v>30</v>
      </c>
      <c r="F5000" t="s">
        <v>31</v>
      </c>
      <c r="G5000" t="s">
        <v>3476</v>
      </c>
      <c r="H5000" t="s">
        <v>14489</v>
      </c>
      <c r="I5000" s="4" t="s">
        <v>14490</v>
      </c>
      <c r="J5000" s="1">
        <f>((((bot_orders[[#This Row],[cTime]]/ 1000)+3*3600) / 86400) + DATE(1970,1,1))</f>
        <v>45777.411173460649</v>
      </c>
      <c r="K5000" s="4" t="s">
        <v>14491</v>
      </c>
      <c r="L5000" s="1">
        <f>((((bot_orders[[#This Row],[uTime]]/ 1000)+3*3600) / 86400) + DATE(1970,1,1))</f>
        <v>45777.414924571756</v>
      </c>
      <c r="M5000" t="s">
        <v>34</v>
      </c>
      <c r="N5000" t="s">
        <v>28</v>
      </c>
      <c r="O5000" t="s">
        <v>35</v>
      </c>
      <c r="P5000">
        <v>1.861</v>
      </c>
      <c r="Q5000" t="s">
        <v>36</v>
      </c>
      <c r="R5000" t="s">
        <v>55</v>
      </c>
      <c r="S5000">
        <v>0.72289999999999999</v>
      </c>
      <c r="T5000">
        <v>0.72289999999999999</v>
      </c>
      <c r="U5000">
        <v>1.861</v>
      </c>
      <c r="V5000">
        <v>-1.4888E-3</v>
      </c>
      <c r="W5000" t="s">
        <v>39</v>
      </c>
      <c r="X5000" s="4">
        <f>IF(bot_orders[[#This Row],[side]]="sell", bot_orders[[#This Row],[accFillSz]]*bot_orders[[#This Row],[avgPx]] + bot_orders[[#This Row],[fee]], -bot_orders[[#This Row],[accFillSz]]*bot_orders[[#This Row],[avgPx]])</f>
        <v>-1.3453169</v>
      </c>
      <c r="Y5000" s="4">
        <f>IF(bot_orders[[#This Row],[side]]="buy", bot_orders[[#This Row],[accFillSz]] + bot_orders[[#This Row],[fee]], -bot_orders[[#This Row],[accFillSz]])</f>
        <v>1.8595112</v>
      </c>
      <c r="Z5000" s="4">
        <f>IF(bot_orders[[#This Row],[side]]="sell",bot_orders[[#This Row],[accFillSz]]*bot_orders[[#This Row],[avgPx]]+bot_orders[[#This Row],[fee]], 0)</f>
        <v>0</v>
      </c>
      <c r="AA5000" s="4">
        <f>IF(bot_orders[[#This Row],[side]]="sell",-bot_orders[[#This Row],[accFillSz]],bot_orders[[#This Row],[accFillSz]]+bot_orders[[#This Row],[fee]])</f>
        <v>1.8595112</v>
      </c>
      <c r="AB5000">
        <v>0</v>
      </c>
      <c r="AC5000" t="s">
        <v>38</v>
      </c>
      <c r="AD5000">
        <v>0</v>
      </c>
      <c r="AE5000" t="s">
        <v>40</v>
      </c>
      <c r="AF5000" t="s">
        <v>41</v>
      </c>
      <c r="AG5000" t="s">
        <v>42</v>
      </c>
      <c r="AH5000" t="s">
        <v>28</v>
      </c>
      <c r="AI5000">
        <v>1.8595112</v>
      </c>
      <c r="AJ5000">
        <v>-1.3453169</v>
      </c>
    </row>
    <row r="5001" spans="1:36" x14ac:dyDescent="0.3">
      <c r="A5001">
        <v>5051</v>
      </c>
      <c r="B5001" t="s">
        <v>302</v>
      </c>
      <c r="C5001" t="s">
        <v>28</v>
      </c>
      <c r="D5001" t="s">
        <v>29</v>
      </c>
      <c r="E5001" t="s">
        <v>30</v>
      </c>
      <c r="F5001" t="s">
        <v>31</v>
      </c>
      <c r="G5001" t="s">
        <v>3493</v>
      </c>
      <c r="H5001" t="s">
        <v>14495</v>
      </c>
      <c r="I5001" s="4" t="s">
        <v>14496</v>
      </c>
      <c r="J5001" s="1">
        <f>((((bot_orders[[#This Row],[cTime]]/ 1000)+3*3600) / 86400) + DATE(1970,1,1))</f>
        <v>45777.414924583332</v>
      </c>
      <c r="K5001" s="4" t="s">
        <v>14497</v>
      </c>
      <c r="L5001" s="1">
        <f>((((bot_orders[[#This Row],[uTime]]/ 1000)+3*3600) / 86400) + DATE(1970,1,1))</f>
        <v>45777.573307893515</v>
      </c>
      <c r="M5001" t="s">
        <v>34</v>
      </c>
      <c r="N5001" t="s">
        <v>28</v>
      </c>
      <c r="O5001" t="s">
        <v>35</v>
      </c>
      <c r="P5001">
        <v>1.859</v>
      </c>
      <c r="Q5001" t="s">
        <v>36</v>
      </c>
      <c r="R5001" t="s">
        <v>37</v>
      </c>
      <c r="S5001">
        <v>0.7258</v>
      </c>
      <c r="T5001">
        <v>0.7258</v>
      </c>
      <c r="U5001">
        <v>1.859</v>
      </c>
      <c r="V5001">
        <v>-1.0794098E-3</v>
      </c>
      <c r="W5001" t="s">
        <v>38</v>
      </c>
      <c r="X5001" s="4">
        <f>IF(bot_orders[[#This Row],[side]]="sell", bot_orders[[#This Row],[accFillSz]]*bot_orders[[#This Row],[avgPx]] + bot_orders[[#This Row],[fee]], -bot_orders[[#This Row],[accFillSz]]*bot_orders[[#This Row],[avgPx]])</f>
        <v>1.3481827902000001</v>
      </c>
      <c r="Y5001" s="4">
        <f>IF(bot_orders[[#This Row],[side]]="buy", bot_orders[[#This Row],[accFillSz]] + bot_orders[[#This Row],[fee]], -bot_orders[[#This Row],[accFillSz]])</f>
        <v>-1.859</v>
      </c>
      <c r="Z5001" s="4">
        <f>IF(bot_orders[[#This Row],[side]]="sell",bot_orders[[#This Row],[accFillSz]]*bot_orders[[#This Row],[avgPx]]+bot_orders[[#This Row],[fee]], 0)</f>
        <v>1.3481827902000001</v>
      </c>
      <c r="AA5001" s="4">
        <f>IF(bot_orders[[#This Row],[side]]="sell",-bot_orders[[#This Row],[accFillSz]],bot_orders[[#This Row],[accFillSz]]+bot_orders[[#This Row],[fee]])</f>
        <v>-1.859</v>
      </c>
      <c r="AB5001">
        <v>0</v>
      </c>
      <c r="AC5001" t="s">
        <v>39</v>
      </c>
      <c r="AD5001">
        <v>0</v>
      </c>
      <c r="AE5001" t="s">
        <v>40</v>
      </c>
      <c r="AF5001" t="s">
        <v>41</v>
      </c>
      <c r="AG5001" t="s">
        <v>42</v>
      </c>
      <c r="AH5001" t="s">
        <v>28</v>
      </c>
      <c r="AI5001">
        <v>-1.859</v>
      </c>
      <c r="AJ5001">
        <v>1.3481827900000001</v>
      </c>
    </row>
    <row r="5002" spans="1:36" x14ac:dyDescent="0.3">
      <c r="A5002">
        <v>5053</v>
      </c>
      <c r="B5002" t="s">
        <v>302</v>
      </c>
      <c r="C5002" t="s">
        <v>28</v>
      </c>
      <c r="D5002" t="s">
        <v>29</v>
      </c>
      <c r="E5002" t="s">
        <v>30</v>
      </c>
      <c r="F5002" t="s">
        <v>31</v>
      </c>
      <c r="G5002" t="s">
        <v>3496</v>
      </c>
      <c r="H5002" t="s">
        <v>14501</v>
      </c>
      <c r="I5002" s="4" t="s">
        <v>14502</v>
      </c>
      <c r="J5002" s="1">
        <f>((((bot_orders[[#This Row],[cTime]]/ 1000)+3*3600) / 86400) + DATE(1970,1,1))</f>
        <v>45777.416586261577</v>
      </c>
      <c r="K5002" s="4" t="s">
        <v>14503</v>
      </c>
      <c r="L5002" s="1">
        <f>((((bot_orders[[#This Row],[uTime]]/ 1000)+3*3600) / 86400) + DATE(1970,1,1))</f>
        <v>45777.541855046293</v>
      </c>
      <c r="M5002" t="s">
        <v>34</v>
      </c>
      <c r="N5002" t="s">
        <v>28</v>
      </c>
      <c r="O5002" t="s">
        <v>35</v>
      </c>
      <c r="P5002">
        <v>1.859</v>
      </c>
      <c r="Q5002" t="s">
        <v>36</v>
      </c>
      <c r="R5002" t="s">
        <v>37</v>
      </c>
      <c r="S5002">
        <v>0.72289999999999999</v>
      </c>
      <c r="T5002">
        <v>0.72289999999999999</v>
      </c>
      <c r="U5002">
        <v>1.859</v>
      </c>
      <c r="V5002">
        <v>-1.0750969000000001E-3</v>
      </c>
      <c r="W5002" t="s">
        <v>38</v>
      </c>
      <c r="X5002" s="4">
        <f>IF(bot_orders[[#This Row],[side]]="sell", bot_orders[[#This Row],[accFillSz]]*bot_orders[[#This Row],[avgPx]] + bot_orders[[#This Row],[fee]], -bot_orders[[#This Row],[accFillSz]]*bot_orders[[#This Row],[avgPx]])</f>
        <v>1.3427960030999999</v>
      </c>
      <c r="Y5002" s="4">
        <f>IF(bot_orders[[#This Row],[side]]="buy", bot_orders[[#This Row],[accFillSz]] + bot_orders[[#This Row],[fee]], -bot_orders[[#This Row],[accFillSz]])</f>
        <v>-1.859</v>
      </c>
      <c r="Z5002" s="4">
        <f>IF(bot_orders[[#This Row],[side]]="sell",bot_orders[[#This Row],[accFillSz]]*bot_orders[[#This Row],[avgPx]]+bot_orders[[#This Row],[fee]], 0)</f>
        <v>1.3427960030999999</v>
      </c>
      <c r="AA5002" s="4">
        <f>IF(bot_orders[[#This Row],[side]]="sell",-bot_orders[[#This Row],[accFillSz]],bot_orders[[#This Row],[accFillSz]]+bot_orders[[#This Row],[fee]])</f>
        <v>-1.859</v>
      </c>
      <c r="AB5002">
        <v>0</v>
      </c>
      <c r="AC5002" t="s">
        <v>39</v>
      </c>
      <c r="AD5002">
        <v>0</v>
      </c>
      <c r="AE5002" t="s">
        <v>40</v>
      </c>
      <c r="AF5002" t="s">
        <v>41</v>
      </c>
      <c r="AG5002" t="s">
        <v>42</v>
      </c>
      <c r="AH5002" t="s">
        <v>28</v>
      </c>
      <c r="AI5002">
        <v>-1.859</v>
      </c>
      <c r="AJ5002">
        <v>1.3427960000000001</v>
      </c>
    </row>
    <row r="5003" spans="1:36" x14ac:dyDescent="0.3">
      <c r="A5003">
        <v>5091</v>
      </c>
      <c r="B5003" t="s">
        <v>302</v>
      </c>
      <c r="C5003" t="s">
        <v>28</v>
      </c>
      <c r="D5003" t="s">
        <v>29</v>
      </c>
      <c r="E5003" t="s">
        <v>30</v>
      </c>
      <c r="F5003" t="s">
        <v>31</v>
      </c>
      <c r="G5003" t="s">
        <v>3496</v>
      </c>
      <c r="H5003" t="s">
        <v>14607</v>
      </c>
      <c r="I5003" s="4" t="s">
        <v>14608</v>
      </c>
      <c r="J5003" s="1">
        <f>((((bot_orders[[#This Row],[cTime]]/ 1000)+3*3600) / 86400) + DATE(1970,1,1))</f>
        <v>45777.541855057869</v>
      </c>
      <c r="K5003" s="4" t="s">
        <v>14606</v>
      </c>
      <c r="L5003" s="1">
        <f>((((bot_orders[[#This Row],[uTime]]/ 1000)+3*3600) / 86400) + DATE(1970,1,1))</f>
        <v>45777.547566562498</v>
      </c>
      <c r="M5003" t="s">
        <v>34</v>
      </c>
      <c r="N5003" t="s">
        <v>28</v>
      </c>
      <c r="O5003" t="s">
        <v>35</v>
      </c>
      <c r="P5003">
        <v>1.861</v>
      </c>
      <c r="Q5003" t="s">
        <v>36</v>
      </c>
      <c r="R5003" t="s">
        <v>55</v>
      </c>
      <c r="S5003">
        <v>0.72</v>
      </c>
      <c r="T5003">
        <v>0.72</v>
      </c>
      <c r="U5003">
        <v>1.861</v>
      </c>
      <c r="V5003">
        <v>-1.4888E-3</v>
      </c>
      <c r="W5003" t="s">
        <v>39</v>
      </c>
      <c r="X5003" s="4">
        <f>IF(bot_orders[[#This Row],[side]]="sell", bot_orders[[#This Row],[accFillSz]]*bot_orders[[#This Row],[avgPx]] + bot_orders[[#This Row],[fee]], -bot_orders[[#This Row],[accFillSz]]*bot_orders[[#This Row],[avgPx]])</f>
        <v>-1.33992</v>
      </c>
      <c r="Y5003" s="4">
        <f>IF(bot_orders[[#This Row],[side]]="buy", bot_orders[[#This Row],[accFillSz]] + bot_orders[[#This Row],[fee]], -bot_orders[[#This Row],[accFillSz]])</f>
        <v>1.8595112</v>
      </c>
      <c r="Z5003" s="4">
        <f>IF(bot_orders[[#This Row],[side]]="sell",bot_orders[[#This Row],[accFillSz]]*bot_orders[[#This Row],[avgPx]]+bot_orders[[#This Row],[fee]], 0)</f>
        <v>0</v>
      </c>
      <c r="AA5003" s="4">
        <f>IF(bot_orders[[#This Row],[side]]="sell",-bot_orders[[#This Row],[accFillSz]],bot_orders[[#This Row],[accFillSz]]+bot_orders[[#This Row],[fee]])</f>
        <v>1.8595112</v>
      </c>
      <c r="AB5003">
        <v>0</v>
      </c>
      <c r="AC5003" t="s">
        <v>38</v>
      </c>
      <c r="AD5003">
        <v>0</v>
      </c>
      <c r="AE5003" t="s">
        <v>40</v>
      </c>
      <c r="AF5003" t="s">
        <v>41</v>
      </c>
      <c r="AG5003" t="s">
        <v>42</v>
      </c>
      <c r="AH5003" t="s">
        <v>28</v>
      </c>
      <c r="AI5003">
        <v>1.8595112</v>
      </c>
      <c r="AJ5003">
        <v>-1.33992</v>
      </c>
    </row>
    <row r="5004" spans="1:36" x14ac:dyDescent="0.3">
      <c r="A5004">
        <v>5094</v>
      </c>
      <c r="B5004" t="s">
        <v>302</v>
      </c>
      <c r="C5004" t="s">
        <v>28</v>
      </c>
      <c r="D5004" t="s">
        <v>29</v>
      </c>
      <c r="E5004" t="s">
        <v>30</v>
      </c>
      <c r="F5004" t="s">
        <v>31</v>
      </c>
      <c r="G5004" t="s">
        <v>3487</v>
      </c>
      <c r="H5004" t="s">
        <v>14615</v>
      </c>
      <c r="I5004" s="4" t="s">
        <v>14616</v>
      </c>
      <c r="J5004" s="1">
        <f>((((bot_orders[[#This Row],[cTime]]/ 1000)+3*3600) / 86400) + DATE(1970,1,1))</f>
        <v>45777.54756658565</v>
      </c>
      <c r="K5004" s="4" t="s">
        <v>14617</v>
      </c>
      <c r="L5004" s="1">
        <f>((((bot_orders[[#This Row],[uTime]]/ 1000)+3*3600) / 86400) + DATE(1970,1,1))</f>
        <v>45777.570300636573</v>
      </c>
      <c r="M5004" t="s">
        <v>34</v>
      </c>
      <c r="N5004" t="s">
        <v>28</v>
      </c>
      <c r="O5004" t="s">
        <v>35</v>
      </c>
      <c r="P5004">
        <v>1.859</v>
      </c>
      <c r="Q5004" t="s">
        <v>36</v>
      </c>
      <c r="R5004" t="s">
        <v>37</v>
      </c>
      <c r="S5004">
        <v>0.72289999999999999</v>
      </c>
      <c r="T5004">
        <v>0.72289999999999999</v>
      </c>
      <c r="U5004">
        <v>1.859</v>
      </c>
      <c r="V5004">
        <v>-1.0750969000000001E-3</v>
      </c>
      <c r="W5004" t="s">
        <v>38</v>
      </c>
      <c r="X5004" s="4">
        <f>IF(bot_orders[[#This Row],[side]]="sell", bot_orders[[#This Row],[accFillSz]]*bot_orders[[#This Row],[avgPx]] + bot_orders[[#This Row],[fee]], -bot_orders[[#This Row],[accFillSz]]*bot_orders[[#This Row],[avgPx]])</f>
        <v>1.3427960030999999</v>
      </c>
      <c r="Y5004" s="4">
        <f>IF(bot_orders[[#This Row],[side]]="buy", bot_orders[[#This Row],[accFillSz]] + bot_orders[[#This Row],[fee]], -bot_orders[[#This Row],[accFillSz]])</f>
        <v>-1.859</v>
      </c>
      <c r="Z5004" s="4">
        <f>IF(bot_orders[[#This Row],[side]]="sell",bot_orders[[#This Row],[accFillSz]]*bot_orders[[#This Row],[avgPx]]+bot_orders[[#This Row],[fee]], 0)</f>
        <v>1.3427960030999999</v>
      </c>
      <c r="AA5004" s="4">
        <f>IF(bot_orders[[#This Row],[side]]="sell",-bot_orders[[#This Row],[accFillSz]],bot_orders[[#This Row],[accFillSz]]+bot_orders[[#This Row],[fee]])</f>
        <v>-1.859</v>
      </c>
      <c r="AB5004">
        <v>0</v>
      </c>
      <c r="AC5004" t="s">
        <v>39</v>
      </c>
      <c r="AD5004">
        <v>0</v>
      </c>
      <c r="AE5004" t="s">
        <v>40</v>
      </c>
      <c r="AF5004" t="s">
        <v>41</v>
      </c>
      <c r="AG5004" t="s">
        <v>42</v>
      </c>
      <c r="AH5004" t="s">
        <v>28</v>
      </c>
      <c r="AI5004">
        <v>-1.859</v>
      </c>
      <c r="AJ5004">
        <v>1.3427960000000001</v>
      </c>
    </row>
    <row r="5005" spans="1:36" x14ac:dyDescent="0.3">
      <c r="A5005">
        <v>5103</v>
      </c>
      <c r="B5005" t="s">
        <v>302</v>
      </c>
      <c r="C5005" t="s">
        <v>28</v>
      </c>
      <c r="D5005" t="s">
        <v>29</v>
      </c>
      <c r="E5005" t="s">
        <v>30</v>
      </c>
      <c r="F5005" t="s">
        <v>31</v>
      </c>
      <c r="G5005" t="s">
        <v>3487</v>
      </c>
      <c r="H5005" t="s">
        <v>14641</v>
      </c>
      <c r="I5005" s="4" t="s">
        <v>14642</v>
      </c>
      <c r="J5005" s="1">
        <f>((((bot_orders[[#This Row],[cTime]]/ 1000)+3*3600) / 86400) + DATE(1970,1,1))</f>
        <v>45777.570300648149</v>
      </c>
      <c r="K5005" s="4" t="s">
        <v>14640</v>
      </c>
      <c r="L5005" s="1">
        <f>((((bot_orders[[#This Row],[uTime]]/ 1000)+3*3600) / 86400) + DATE(1970,1,1))</f>
        <v>45777.586425995367</v>
      </c>
      <c r="M5005" t="s">
        <v>34</v>
      </c>
      <c r="N5005" t="s">
        <v>28</v>
      </c>
      <c r="O5005" t="s">
        <v>35</v>
      </c>
      <c r="P5005">
        <v>1.861</v>
      </c>
      <c r="Q5005" t="s">
        <v>36</v>
      </c>
      <c r="R5005" t="s">
        <v>55</v>
      </c>
      <c r="S5005">
        <v>0.72</v>
      </c>
      <c r="T5005">
        <v>0.72</v>
      </c>
      <c r="U5005">
        <v>1.861</v>
      </c>
      <c r="V5005">
        <v>-1.4888E-3</v>
      </c>
      <c r="W5005" t="s">
        <v>39</v>
      </c>
      <c r="X5005" s="4">
        <f>IF(bot_orders[[#This Row],[side]]="sell", bot_orders[[#This Row],[accFillSz]]*bot_orders[[#This Row],[avgPx]] + bot_orders[[#This Row],[fee]], -bot_orders[[#This Row],[accFillSz]]*bot_orders[[#This Row],[avgPx]])</f>
        <v>-1.33992</v>
      </c>
      <c r="Y5005" s="4">
        <f>IF(bot_orders[[#This Row],[side]]="buy", bot_orders[[#This Row],[accFillSz]] + bot_orders[[#This Row],[fee]], -bot_orders[[#This Row],[accFillSz]])</f>
        <v>1.8595112</v>
      </c>
      <c r="Z5005" s="4">
        <f>IF(bot_orders[[#This Row],[side]]="sell",bot_orders[[#This Row],[accFillSz]]*bot_orders[[#This Row],[avgPx]]+bot_orders[[#This Row],[fee]], 0)</f>
        <v>0</v>
      </c>
      <c r="AA5005" s="4">
        <f>IF(bot_orders[[#This Row],[side]]="sell",-bot_orders[[#This Row],[accFillSz]],bot_orders[[#This Row],[accFillSz]]+bot_orders[[#This Row],[fee]])</f>
        <v>1.8595112</v>
      </c>
      <c r="AB5005">
        <v>0</v>
      </c>
      <c r="AC5005" t="s">
        <v>38</v>
      </c>
      <c r="AD5005">
        <v>0</v>
      </c>
      <c r="AE5005" t="s">
        <v>40</v>
      </c>
      <c r="AF5005" t="s">
        <v>41</v>
      </c>
      <c r="AG5005" t="s">
        <v>42</v>
      </c>
      <c r="AH5005" t="s">
        <v>28</v>
      </c>
      <c r="AI5005">
        <v>1.8595112</v>
      </c>
      <c r="AJ5005">
        <v>-1.33992</v>
      </c>
    </row>
    <row r="5006" spans="1:36" x14ac:dyDescent="0.3">
      <c r="A5006">
        <v>5107</v>
      </c>
      <c r="B5006" t="s">
        <v>302</v>
      </c>
      <c r="C5006" t="s">
        <v>28</v>
      </c>
      <c r="D5006" t="s">
        <v>29</v>
      </c>
      <c r="E5006" t="s">
        <v>30</v>
      </c>
      <c r="F5006" t="s">
        <v>31</v>
      </c>
      <c r="G5006" t="s">
        <v>3493</v>
      </c>
      <c r="H5006" t="s">
        <v>14649</v>
      </c>
      <c r="I5006" s="4" t="s">
        <v>14650</v>
      </c>
      <c r="J5006" s="1">
        <f>((((bot_orders[[#This Row],[cTime]]/ 1000)+3*3600) / 86400) + DATE(1970,1,1))</f>
        <v>45777.573307916668</v>
      </c>
      <c r="K5006" s="4" t="s">
        <v>14651</v>
      </c>
      <c r="L5006" s="1">
        <f>((((bot_orders[[#This Row],[uTime]]/ 1000)+3*3600) / 86400) + DATE(1970,1,1))</f>
        <v>45777.585481736111</v>
      </c>
      <c r="M5006" t="s">
        <v>34</v>
      </c>
      <c r="N5006" t="s">
        <v>28</v>
      </c>
      <c r="O5006" t="s">
        <v>35</v>
      </c>
      <c r="P5006">
        <v>1.861</v>
      </c>
      <c r="Q5006" t="s">
        <v>36</v>
      </c>
      <c r="R5006" t="s">
        <v>55</v>
      </c>
      <c r="S5006">
        <v>0.72289999999999999</v>
      </c>
      <c r="T5006">
        <v>0.72289999999999999</v>
      </c>
      <c r="U5006">
        <v>1.861</v>
      </c>
      <c r="V5006">
        <v>-1.4888E-3</v>
      </c>
      <c r="W5006" t="s">
        <v>39</v>
      </c>
      <c r="X5006" s="4">
        <f>IF(bot_orders[[#This Row],[side]]="sell", bot_orders[[#This Row],[accFillSz]]*bot_orders[[#This Row],[avgPx]] + bot_orders[[#This Row],[fee]], -bot_orders[[#This Row],[accFillSz]]*bot_orders[[#This Row],[avgPx]])</f>
        <v>-1.3453169</v>
      </c>
      <c r="Y5006" s="4">
        <f>IF(bot_orders[[#This Row],[side]]="buy", bot_orders[[#This Row],[accFillSz]] + bot_orders[[#This Row],[fee]], -bot_orders[[#This Row],[accFillSz]])</f>
        <v>1.8595112</v>
      </c>
      <c r="Z5006" s="4">
        <f>IF(bot_orders[[#This Row],[side]]="sell",bot_orders[[#This Row],[accFillSz]]*bot_orders[[#This Row],[avgPx]]+bot_orders[[#This Row],[fee]], 0)</f>
        <v>0</v>
      </c>
      <c r="AA5006" s="4">
        <f>IF(bot_orders[[#This Row],[side]]="sell",-bot_orders[[#This Row],[accFillSz]],bot_orders[[#This Row],[accFillSz]]+bot_orders[[#This Row],[fee]])</f>
        <v>1.8595112</v>
      </c>
      <c r="AB5006">
        <v>0</v>
      </c>
      <c r="AC5006" t="s">
        <v>38</v>
      </c>
      <c r="AD5006">
        <v>0</v>
      </c>
      <c r="AE5006" t="s">
        <v>40</v>
      </c>
      <c r="AF5006" t="s">
        <v>41</v>
      </c>
      <c r="AG5006" t="s">
        <v>42</v>
      </c>
      <c r="AH5006" t="s">
        <v>28</v>
      </c>
      <c r="AI5006">
        <v>1.8595112</v>
      </c>
      <c r="AJ5006">
        <v>-1.3453169</v>
      </c>
    </row>
    <row r="5007" spans="1:36" x14ac:dyDescent="0.3">
      <c r="A5007">
        <v>5111</v>
      </c>
      <c r="B5007" t="s">
        <v>302</v>
      </c>
      <c r="C5007" t="s">
        <v>28</v>
      </c>
      <c r="D5007" t="s">
        <v>29</v>
      </c>
      <c r="E5007" t="s">
        <v>30</v>
      </c>
      <c r="F5007" t="s">
        <v>31</v>
      </c>
      <c r="G5007" t="s">
        <v>3502</v>
      </c>
      <c r="H5007" t="s">
        <v>14661</v>
      </c>
      <c r="I5007" s="4" t="s">
        <v>14662</v>
      </c>
      <c r="J5007" s="1">
        <f>((((bot_orders[[#This Row],[cTime]]/ 1000)+3*3600) / 86400) + DATE(1970,1,1))</f>
        <v>45777.585481759263</v>
      </c>
      <c r="K5007" s="4" t="s">
        <v>14663</v>
      </c>
      <c r="L5007" s="1">
        <f>((((bot_orders[[#This Row],[uTime]]/ 1000)+3*3600) / 86400) + DATE(1970,1,1))</f>
        <v>45777.612362997686</v>
      </c>
      <c r="M5007" t="s">
        <v>34</v>
      </c>
      <c r="N5007" t="s">
        <v>28</v>
      </c>
      <c r="O5007" t="s">
        <v>35</v>
      </c>
      <c r="P5007">
        <v>1.859</v>
      </c>
      <c r="Q5007" t="s">
        <v>36</v>
      </c>
      <c r="R5007" t="s">
        <v>37</v>
      </c>
      <c r="S5007">
        <v>0.7258</v>
      </c>
      <c r="T5007">
        <v>0.7258</v>
      </c>
      <c r="U5007">
        <v>1.859</v>
      </c>
      <c r="V5007">
        <v>-1.0794098E-3</v>
      </c>
      <c r="W5007" t="s">
        <v>38</v>
      </c>
      <c r="X5007" s="4">
        <f>IF(bot_orders[[#This Row],[side]]="sell", bot_orders[[#This Row],[accFillSz]]*bot_orders[[#This Row],[avgPx]] + bot_orders[[#This Row],[fee]], -bot_orders[[#This Row],[accFillSz]]*bot_orders[[#This Row],[avgPx]])</f>
        <v>1.3481827902000001</v>
      </c>
      <c r="Y5007" s="4">
        <f>IF(bot_orders[[#This Row],[side]]="buy", bot_orders[[#This Row],[accFillSz]] + bot_orders[[#This Row],[fee]], -bot_orders[[#This Row],[accFillSz]])</f>
        <v>-1.859</v>
      </c>
      <c r="Z5007" s="4">
        <f>IF(bot_orders[[#This Row],[side]]="sell",bot_orders[[#This Row],[accFillSz]]*bot_orders[[#This Row],[avgPx]]+bot_orders[[#This Row],[fee]], 0)</f>
        <v>1.3481827902000001</v>
      </c>
      <c r="AA5007" s="4">
        <f>IF(bot_orders[[#This Row],[side]]="sell",-bot_orders[[#This Row],[accFillSz]],bot_orders[[#This Row],[accFillSz]]+bot_orders[[#This Row],[fee]])</f>
        <v>-1.859</v>
      </c>
      <c r="AB5007">
        <v>0</v>
      </c>
      <c r="AC5007" t="s">
        <v>39</v>
      </c>
      <c r="AD5007">
        <v>0</v>
      </c>
      <c r="AE5007" t="s">
        <v>40</v>
      </c>
      <c r="AF5007" t="s">
        <v>41</v>
      </c>
      <c r="AG5007" t="s">
        <v>42</v>
      </c>
      <c r="AH5007" t="s">
        <v>28</v>
      </c>
      <c r="AI5007">
        <v>-1.859</v>
      </c>
      <c r="AJ5007">
        <v>1.3481827900000001</v>
      </c>
    </row>
    <row r="5008" spans="1:36" x14ac:dyDescent="0.3">
      <c r="A5008">
        <v>5113</v>
      </c>
      <c r="B5008" t="s">
        <v>302</v>
      </c>
      <c r="C5008" t="s">
        <v>28</v>
      </c>
      <c r="D5008" t="s">
        <v>29</v>
      </c>
      <c r="E5008" t="s">
        <v>30</v>
      </c>
      <c r="F5008" t="s">
        <v>31</v>
      </c>
      <c r="G5008" t="s">
        <v>3490</v>
      </c>
      <c r="H5008" t="s">
        <v>14667</v>
      </c>
      <c r="I5008" s="4" t="s">
        <v>14668</v>
      </c>
      <c r="J5008" s="1">
        <f>((((bot_orders[[#This Row],[cTime]]/ 1000)+3*3600) / 86400) + DATE(1970,1,1))</f>
        <v>45777.586426006943</v>
      </c>
      <c r="K5008" s="4" t="s">
        <v>14669</v>
      </c>
      <c r="L5008" s="1">
        <f>((((bot_orders[[#This Row],[uTime]]/ 1000)+3*3600) / 86400) + DATE(1970,1,1))</f>
        <v>45777.610462453704</v>
      </c>
      <c r="M5008" t="s">
        <v>34</v>
      </c>
      <c r="N5008" t="s">
        <v>28</v>
      </c>
      <c r="O5008" t="s">
        <v>35</v>
      </c>
      <c r="P5008">
        <v>1.859</v>
      </c>
      <c r="Q5008" t="s">
        <v>36</v>
      </c>
      <c r="R5008" t="s">
        <v>37</v>
      </c>
      <c r="S5008">
        <v>0.72289999999999999</v>
      </c>
      <c r="T5008">
        <v>0.72289999999999999</v>
      </c>
      <c r="U5008">
        <v>1.859</v>
      </c>
      <c r="V5008">
        <v>-1.0750969000000001E-3</v>
      </c>
      <c r="W5008" t="s">
        <v>38</v>
      </c>
      <c r="X5008" s="4">
        <f>IF(bot_orders[[#This Row],[side]]="sell", bot_orders[[#This Row],[accFillSz]]*bot_orders[[#This Row],[avgPx]] + bot_orders[[#This Row],[fee]], -bot_orders[[#This Row],[accFillSz]]*bot_orders[[#This Row],[avgPx]])</f>
        <v>1.3427960030999999</v>
      </c>
      <c r="Y5008" s="4">
        <f>IF(bot_orders[[#This Row],[side]]="buy", bot_orders[[#This Row],[accFillSz]] + bot_orders[[#This Row],[fee]], -bot_orders[[#This Row],[accFillSz]])</f>
        <v>-1.859</v>
      </c>
      <c r="Z5008" s="4">
        <f>IF(bot_orders[[#This Row],[side]]="sell",bot_orders[[#This Row],[accFillSz]]*bot_orders[[#This Row],[avgPx]]+bot_orders[[#This Row],[fee]], 0)</f>
        <v>1.3427960030999999</v>
      </c>
      <c r="AA5008" s="4">
        <f>IF(bot_orders[[#This Row],[side]]="sell",-bot_orders[[#This Row],[accFillSz]],bot_orders[[#This Row],[accFillSz]]+bot_orders[[#This Row],[fee]])</f>
        <v>-1.859</v>
      </c>
      <c r="AB5008">
        <v>0</v>
      </c>
      <c r="AC5008" t="s">
        <v>39</v>
      </c>
      <c r="AD5008">
        <v>0</v>
      </c>
      <c r="AE5008" t="s">
        <v>40</v>
      </c>
      <c r="AF5008" t="s">
        <v>41</v>
      </c>
      <c r="AG5008" t="s">
        <v>42</v>
      </c>
      <c r="AH5008" t="s">
        <v>28</v>
      </c>
      <c r="AI5008">
        <v>-1.859</v>
      </c>
      <c r="AJ5008">
        <v>1.3427960000000001</v>
      </c>
    </row>
    <row r="5009" spans="1:36" x14ac:dyDescent="0.3">
      <c r="A5009">
        <v>5123</v>
      </c>
      <c r="B5009" t="s">
        <v>302</v>
      </c>
      <c r="C5009" t="s">
        <v>28</v>
      </c>
      <c r="D5009" t="s">
        <v>29</v>
      </c>
      <c r="E5009" t="s">
        <v>30</v>
      </c>
      <c r="F5009" t="s">
        <v>31</v>
      </c>
      <c r="G5009" t="s">
        <v>3490</v>
      </c>
      <c r="H5009" t="s">
        <v>14693</v>
      </c>
      <c r="I5009" s="4" t="s">
        <v>14694</v>
      </c>
      <c r="J5009" s="1">
        <f>((((bot_orders[[#This Row],[cTime]]/ 1000)+3*3600) / 86400) + DATE(1970,1,1))</f>
        <v>45777.610462476849</v>
      </c>
      <c r="K5009" s="4" t="s">
        <v>14692</v>
      </c>
      <c r="L5009" s="1">
        <f>((((bot_orders[[#This Row],[uTime]]/ 1000)+3*3600) / 86400) + DATE(1970,1,1))</f>
        <v>45777.628194942125</v>
      </c>
      <c r="M5009" t="s">
        <v>34</v>
      </c>
      <c r="N5009" t="s">
        <v>28</v>
      </c>
      <c r="O5009" t="s">
        <v>35</v>
      </c>
      <c r="P5009">
        <v>1.861</v>
      </c>
      <c r="Q5009" t="s">
        <v>36</v>
      </c>
      <c r="R5009" t="s">
        <v>55</v>
      </c>
      <c r="S5009">
        <v>0.72</v>
      </c>
      <c r="T5009">
        <v>0.72</v>
      </c>
      <c r="U5009">
        <v>1.861</v>
      </c>
      <c r="V5009">
        <v>-1.4888E-3</v>
      </c>
      <c r="W5009" t="s">
        <v>39</v>
      </c>
      <c r="X5009" s="4">
        <f>IF(bot_orders[[#This Row],[side]]="sell", bot_orders[[#This Row],[accFillSz]]*bot_orders[[#This Row],[avgPx]] + bot_orders[[#This Row],[fee]], -bot_orders[[#This Row],[accFillSz]]*bot_orders[[#This Row],[avgPx]])</f>
        <v>-1.33992</v>
      </c>
      <c r="Y5009" s="4">
        <f>IF(bot_orders[[#This Row],[side]]="buy", bot_orders[[#This Row],[accFillSz]] + bot_orders[[#This Row],[fee]], -bot_orders[[#This Row],[accFillSz]])</f>
        <v>1.8595112</v>
      </c>
      <c r="Z5009" s="4">
        <f>IF(bot_orders[[#This Row],[side]]="sell",bot_orders[[#This Row],[accFillSz]]*bot_orders[[#This Row],[avgPx]]+bot_orders[[#This Row],[fee]], 0)</f>
        <v>0</v>
      </c>
      <c r="AA5009" s="4">
        <f>IF(bot_orders[[#This Row],[side]]="sell",-bot_orders[[#This Row],[accFillSz]],bot_orders[[#This Row],[accFillSz]]+bot_orders[[#This Row],[fee]])</f>
        <v>1.8595112</v>
      </c>
      <c r="AB5009">
        <v>0</v>
      </c>
      <c r="AC5009" t="s">
        <v>38</v>
      </c>
      <c r="AD5009">
        <v>0</v>
      </c>
      <c r="AE5009" t="s">
        <v>40</v>
      </c>
      <c r="AF5009" t="s">
        <v>41</v>
      </c>
      <c r="AG5009" t="s">
        <v>42</v>
      </c>
      <c r="AH5009" t="s">
        <v>28</v>
      </c>
      <c r="AI5009">
        <v>1.8595112</v>
      </c>
      <c r="AJ5009">
        <v>-1.33992</v>
      </c>
    </row>
    <row r="5010" spans="1:36" x14ac:dyDescent="0.3">
      <c r="A5010">
        <v>5127</v>
      </c>
      <c r="B5010" t="s">
        <v>302</v>
      </c>
      <c r="C5010" t="s">
        <v>28</v>
      </c>
      <c r="D5010" t="s">
        <v>29</v>
      </c>
      <c r="E5010" t="s">
        <v>30</v>
      </c>
      <c r="F5010" t="s">
        <v>31</v>
      </c>
      <c r="G5010" t="s">
        <v>3502</v>
      </c>
      <c r="H5010" t="s">
        <v>14701</v>
      </c>
      <c r="I5010" s="4" t="s">
        <v>14702</v>
      </c>
      <c r="J5010" s="1">
        <f>((((bot_orders[[#This Row],[cTime]]/ 1000)+3*3600) / 86400) + DATE(1970,1,1))</f>
        <v>45777.612363020831</v>
      </c>
      <c r="K5010" s="4" t="s">
        <v>14703</v>
      </c>
      <c r="L5010" s="1">
        <f>((((bot_orders[[#This Row],[uTime]]/ 1000)+3*3600) / 86400) + DATE(1970,1,1))</f>
        <v>45777.616010185186</v>
      </c>
      <c r="M5010" t="s">
        <v>34</v>
      </c>
      <c r="N5010" t="s">
        <v>28</v>
      </c>
      <c r="O5010" t="s">
        <v>35</v>
      </c>
      <c r="P5010">
        <v>1.861</v>
      </c>
      <c r="Q5010" t="s">
        <v>36</v>
      </c>
      <c r="R5010" t="s">
        <v>55</v>
      </c>
      <c r="S5010">
        <v>0.72289999999999999</v>
      </c>
      <c r="T5010">
        <v>0.72289999999999999</v>
      </c>
      <c r="U5010">
        <v>1.861</v>
      </c>
      <c r="V5010">
        <v>-1.4888E-3</v>
      </c>
      <c r="W5010" t="s">
        <v>39</v>
      </c>
      <c r="X5010" s="4">
        <f>IF(bot_orders[[#This Row],[side]]="sell", bot_orders[[#This Row],[accFillSz]]*bot_orders[[#This Row],[avgPx]] + bot_orders[[#This Row],[fee]], -bot_orders[[#This Row],[accFillSz]]*bot_orders[[#This Row],[avgPx]])</f>
        <v>-1.3453169</v>
      </c>
      <c r="Y5010" s="4">
        <f>IF(bot_orders[[#This Row],[side]]="buy", bot_orders[[#This Row],[accFillSz]] + bot_orders[[#This Row],[fee]], -bot_orders[[#This Row],[accFillSz]])</f>
        <v>1.8595112</v>
      </c>
      <c r="Z5010" s="4">
        <f>IF(bot_orders[[#This Row],[side]]="sell",bot_orders[[#This Row],[accFillSz]]*bot_orders[[#This Row],[avgPx]]+bot_orders[[#This Row],[fee]], 0)</f>
        <v>0</v>
      </c>
      <c r="AA5010" s="4">
        <f>IF(bot_orders[[#This Row],[side]]="sell",-bot_orders[[#This Row],[accFillSz]],bot_orders[[#This Row],[accFillSz]]+bot_orders[[#This Row],[fee]])</f>
        <v>1.8595112</v>
      </c>
      <c r="AB5010">
        <v>0</v>
      </c>
      <c r="AC5010" t="s">
        <v>38</v>
      </c>
      <c r="AD5010">
        <v>0</v>
      </c>
      <c r="AE5010" t="s">
        <v>40</v>
      </c>
      <c r="AF5010" t="s">
        <v>41</v>
      </c>
      <c r="AG5010" t="s">
        <v>42</v>
      </c>
      <c r="AH5010" t="s">
        <v>28</v>
      </c>
      <c r="AI5010">
        <v>1.8595112</v>
      </c>
      <c r="AJ5010">
        <v>-1.3453169</v>
      </c>
    </row>
    <row r="5011" spans="1:36" x14ac:dyDescent="0.3">
      <c r="A5011">
        <v>5129</v>
      </c>
      <c r="B5011" t="s">
        <v>302</v>
      </c>
      <c r="C5011" t="s">
        <v>28</v>
      </c>
      <c r="D5011" t="s">
        <v>29</v>
      </c>
      <c r="E5011" t="s">
        <v>30</v>
      </c>
      <c r="F5011" t="s">
        <v>31</v>
      </c>
      <c r="G5011" t="s">
        <v>3480</v>
      </c>
      <c r="H5011" t="s">
        <v>14707</v>
      </c>
      <c r="I5011" s="4" t="s">
        <v>14708</v>
      </c>
      <c r="J5011" s="1">
        <f>((((bot_orders[[#This Row],[cTime]]/ 1000)+3*3600) / 86400) + DATE(1970,1,1))</f>
        <v>45777.616010196754</v>
      </c>
      <c r="K5011" s="4" t="s">
        <v>14709</v>
      </c>
      <c r="L5011" s="1">
        <f>((((bot_orders[[#This Row],[uTime]]/ 1000)+3*3600) / 86400) + DATE(1970,1,1))</f>
        <v>45777.927973252314</v>
      </c>
      <c r="M5011" t="s">
        <v>34</v>
      </c>
      <c r="N5011" t="s">
        <v>28</v>
      </c>
      <c r="O5011" t="s">
        <v>35</v>
      </c>
      <c r="P5011">
        <v>1.859</v>
      </c>
      <c r="Q5011" t="s">
        <v>36</v>
      </c>
      <c r="R5011" t="s">
        <v>37</v>
      </c>
      <c r="S5011">
        <v>0.7258</v>
      </c>
      <c r="T5011">
        <v>0.7258</v>
      </c>
      <c r="U5011">
        <v>1.859</v>
      </c>
      <c r="V5011">
        <v>-1.0794098E-3</v>
      </c>
      <c r="W5011" t="s">
        <v>38</v>
      </c>
      <c r="X5011" s="4">
        <f>IF(bot_orders[[#This Row],[side]]="sell", bot_orders[[#This Row],[accFillSz]]*bot_orders[[#This Row],[avgPx]] + bot_orders[[#This Row],[fee]], -bot_orders[[#This Row],[accFillSz]]*bot_orders[[#This Row],[avgPx]])</f>
        <v>1.3481827902000001</v>
      </c>
      <c r="Y5011" s="4">
        <f>IF(bot_orders[[#This Row],[side]]="buy", bot_orders[[#This Row],[accFillSz]] + bot_orders[[#This Row],[fee]], -bot_orders[[#This Row],[accFillSz]])</f>
        <v>-1.859</v>
      </c>
      <c r="Z5011" s="4">
        <f>IF(bot_orders[[#This Row],[side]]="sell",bot_orders[[#This Row],[accFillSz]]*bot_orders[[#This Row],[avgPx]]+bot_orders[[#This Row],[fee]], 0)</f>
        <v>1.3481827902000001</v>
      </c>
      <c r="AA5011" s="4">
        <f>IF(bot_orders[[#This Row],[side]]="sell",-bot_orders[[#This Row],[accFillSz]],bot_orders[[#This Row],[accFillSz]]+bot_orders[[#This Row],[fee]])</f>
        <v>-1.859</v>
      </c>
      <c r="AB5011">
        <v>0</v>
      </c>
      <c r="AC5011" t="s">
        <v>39</v>
      </c>
      <c r="AD5011">
        <v>0</v>
      </c>
      <c r="AE5011" t="s">
        <v>40</v>
      </c>
      <c r="AF5011" t="s">
        <v>41</v>
      </c>
      <c r="AG5011" t="s">
        <v>42</v>
      </c>
      <c r="AH5011" t="s">
        <v>28</v>
      </c>
      <c r="AI5011">
        <v>-1.859</v>
      </c>
      <c r="AJ5011">
        <v>1.3481827900000001</v>
      </c>
    </row>
    <row r="5012" spans="1:36" x14ac:dyDescent="0.3">
      <c r="A5012">
        <v>5137</v>
      </c>
      <c r="B5012" t="s">
        <v>302</v>
      </c>
      <c r="C5012" t="s">
        <v>28</v>
      </c>
      <c r="D5012" t="s">
        <v>29</v>
      </c>
      <c r="E5012" t="s">
        <v>30</v>
      </c>
      <c r="F5012" t="s">
        <v>31</v>
      </c>
      <c r="G5012" t="s">
        <v>3484</v>
      </c>
      <c r="H5012" t="s">
        <v>14731</v>
      </c>
      <c r="I5012" s="4" t="s">
        <v>14732</v>
      </c>
      <c r="J5012" s="1">
        <f>((((bot_orders[[#This Row],[cTime]]/ 1000)+3*3600) / 86400) + DATE(1970,1,1))</f>
        <v>45777.628194953708</v>
      </c>
      <c r="K5012" s="4" t="s">
        <v>14733</v>
      </c>
      <c r="L5012" s="1">
        <f>((((bot_orders[[#This Row],[uTime]]/ 1000)+3*3600) / 86400) + DATE(1970,1,1))</f>
        <v>45777.920168877317</v>
      </c>
      <c r="M5012" t="s">
        <v>34</v>
      </c>
      <c r="N5012" t="s">
        <v>28</v>
      </c>
      <c r="O5012" t="s">
        <v>35</v>
      </c>
      <c r="P5012">
        <v>1.859</v>
      </c>
      <c r="Q5012" t="s">
        <v>36</v>
      </c>
      <c r="R5012" t="s">
        <v>37</v>
      </c>
      <c r="S5012">
        <v>0.72289999999999999</v>
      </c>
      <c r="T5012">
        <v>0.72289999999999999</v>
      </c>
      <c r="U5012">
        <v>1.859</v>
      </c>
      <c r="V5012">
        <v>-1.0750969000000001E-3</v>
      </c>
      <c r="W5012" t="s">
        <v>38</v>
      </c>
      <c r="X5012" s="4">
        <f>IF(bot_orders[[#This Row],[side]]="sell", bot_orders[[#This Row],[accFillSz]]*bot_orders[[#This Row],[avgPx]] + bot_orders[[#This Row],[fee]], -bot_orders[[#This Row],[accFillSz]]*bot_orders[[#This Row],[avgPx]])</f>
        <v>1.3427960030999999</v>
      </c>
      <c r="Y5012" s="4">
        <f>IF(bot_orders[[#This Row],[side]]="buy", bot_orders[[#This Row],[accFillSz]] + bot_orders[[#This Row],[fee]], -bot_orders[[#This Row],[accFillSz]])</f>
        <v>-1.859</v>
      </c>
      <c r="Z5012" s="4">
        <f>IF(bot_orders[[#This Row],[side]]="sell",bot_orders[[#This Row],[accFillSz]]*bot_orders[[#This Row],[avgPx]]+bot_orders[[#This Row],[fee]], 0)</f>
        <v>1.3427960030999999</v>
      </c>
      <c r="AA5012" s="4">
        <f>IF(bot_orders[[#This Row],[side]]="sell",-bot_orders[[#This Row],[accFillSz]],bot_orders[[#This Row],[accFillSz]]+bot_orders[[#This Row],[fee]])</f>
        <v>-1.859</v>
      </c>
      <c r="AB5012">
        <v>0</v>
      </c>
      <c r="AC5012" t="s">
        <v>39</v>
      </c>
      <c r="AD5012">
        <v>0</v>
      </c>
      <c r="AE5012" t="s">
        <v>40</v>
      </c>
      <c r="AF5012" t="s">
        <v>41</v>
      </c>
      <c r="AG5012" t="s">
        <v>42</v>
      </c>
      <c r="AH5012" t="s">
        <v>28</v>
      </c>
      <c r="AI5012">
        <v>-1.859</v>
      </c>
      <c r="AJ5012">
        <v>1.3427960000000001</v>
      </c>
    </row>
    <row r="5013" spans="1:36" x14ac:dyDescent="0.3">
      <c r="A5013">
        <v>5201</v>
      </c>
      <c r="B5013" t="s">
        <v>302</v>
      </c>
      <c r="C5013" t="s">
        <v>28</v>
      </c>
      <c r="D5013" t="s">
        <v>29</v>
      </c>
      <c r="E5013" t="s">
        <v>30</v>
      </c>
      <c r="F5013" t="s">
        <v>31</v>
      </c>
      <c r="G5013" t="s">
        <v>3484</v>
      </c>
      <c r="H5013" t="s">
        <v>14860</v>
      </c>
      <c r="I5013" s="4" t="s">
        <v>14861</v>
      </c>
      <c r="J5013" s="1">
        <f>((((bot_orders[[#This Row],[cTime]]/ 1000)+3*3600) / 86400) + DATE(1970,1,1))</f>
        <v>45777.920168888886</v>
      </c>
      <c r="K5013" s="4" t="s">
        <v>14859</v>
      </c>
      <c r="L5013" s="1">
        <f>((((bot_orders[[#This Row],[uTime]]/ 1000)+3*3600) / 86400) + DATE(1970,1,1))</f>
        <v>45777.935765289352</v>
      </c>
      <c r="M5013" t="s">
        <v>34</v>
      </c>
      <c r="N5013" t="s">
        <v>28</v>
      </c>
      <c r="O5013" t="s">
        <v>35</v>
      </c>
      <c r="P5013">
        <v>1.861</v>
      </c>
      <c r="Q5013" t="s">
        <v>36</v>
      </c>
      <c r="R5013" t="s">
        <v>55</v>
      </c>
      <c r="S5013">
        <v>0.72</v>
      </c>
      <c r="T5013">
        <v>0.72</v>
      </c>
      <c r="U5013">
        <v>1.861</v>
      </c>
      <c r="V5013">
        <v>-1.4888E-3</v>
      </c>
      <c r="W5013" t="s">
        <v>39</v>
      </c>
      <c r="X5013" s="4">
        <f>IF(bot_orders[[#This Row],[side]]="sell", bot_orders[[#This Row],[accFillSz]]*bot_orders[[#This Row],[avgPx]] + bot_orders[[#This Row],[fee]], -bot_orders[[#This Row],[accFillSz]]*bot_orders[[#This Row],[avgPx]])</f>
        <v>-1.33992</v>
      </c>
      <c r="Y5013" s="4">
        <f>IF(bot_orders[[#This Row],[side]]="buy", bot_orders[[#This Row],[accFillSz]] + bot_orders[[#This Row],[fee]], -bot_orders[[#This Row],[accFillSz]])</f>
        <v>1.8595112</v>
      </c>
      <c r="Z5013" s="4">
        <f>IF(bot_orders[[#This Row],[side]]="sell",bot_orders[[#This Row],[accFillSz]]*bot_orders[[#This Row],[avgPx]]+bot_orders[[#This Row],[fee]], 0)</f>
        <v>0</v>
      </c>
      <c r="AA5013" s="4">
        <f>IF(bot_orders[[#This Row],[side]]="sell",-bot_orders[[#This Row],[accFillSz]],bot_orders[[#This Row],[accFillSz]]+bot_orders[[#This Row],[fee]])</f>
        <v>1.8595112</v>
      </c>
      <c r="AB5013">
        <v>0</v>
      </c>
      <c r="AC5013" t="s">
        <v>38</v>
      </c>
      <c r="AD5013">
        <v>0</v>
      </c>
      <c r="AE5013" t="s">
        <v>40</v>
      </c>
      <c r="AF5013" t="s">
        <v>41</v>
      </c>
      <c r="AG5013" t="s">
        <v>42</v>
      </c>
      <c r="AH5013" t="s">
        <v>28</v>
      </c>
      <c r="AI5013">
        <v>1.8595112</v>
      </c>
      <c r="AJ5013">
        <v>-1.33992</v>
      </c>
    </row>
    <row r="5014" spans="1:36" x14ac:dyDescent="0.3">
      <c r="A5014">
        <v>5205</v>
      </c>
      <c r="B5014" t="s">
        <v>302</v>
      </c>
      <c r="C5014" t="s">
        <v>28</v>
      </c>
      <c r="D5014" t="s">
        <v>29</v>
      </c>
      <c r="E5014" t="s">
        <v>30</v>
      </c>
      <c r="F5014" t="s">
        <v>31</v>
      </c>
      <c r="G5014" t="s">
        <v>3480</v>
      </c>
      <c r="H5014" t="s">
        <v>14868</v>
      </c>
      <c r="I5014" s="4" t="s">
        <v>14869</v>
      </c>
      <c r="J5014" s="1">
        <f>((((bot_orders[[#This Row],[cTime]]/ 1000)+3*3600) / 86400) + DATE(1970,1,1))</f>
        <v>45777.92797326389</v>
      </c>
      <c r="K5014" s="4" t="s">
        <v>14870</v>
      </c>
      <c r="L5014" s="1">
        <f>((((bot_orders[[#This Row],[uTime]]/ 1000)+3*3600) / 86400) + DATE(1970,1,1))</f>
        <v>45777.934553576386</v>
      </c>
      <c r="M5014" t="s">
        <v>34</v>
      </c>
      <c r="N5014" t="s">
        <v>28</v>
      </c>
      <c r="O5014" t="s">
        <v>35</v>
      </c>
      <c r="P5014">
        <v>1.861</v>
      </c>
      <c r="Q5014" t="s">
        <v>36</v>
      </c>
      <c r="R5014" t="s">
        <v>55</v>
      </c>
      <c r="S5014">
        <v>0.72289999999999999</v>
      </c>
      <c r="T5014">
        <v>0.72289999999999999</v>
      </c>
      <c r="U5014">
        <v>1.861</v>
      </c>
      <c r="V5014">
        <v>-1.4888E-3</v>
      </c>
      <c r="W5014" t="s">
        <v>39</v>
      </c>
      <c r="X5014" s="4">
        <f>IF(bot_orders[[#This Row],[side]]="sell", bot_orders[[#This Row],[accFillSz]]*bot_orders[[#This Row],[avgPx]] + bot_orders[[#This Row],[fee]], -bot_orders[[#This Row],[accFillSz]]*bot_orders[[#This Row],[avgPx]])</f>
        <v>-1.3453169</v>
      </c>
      <c r="Y5014" s="4">
        <f>IF(bot_orders[[#This Row],[side]]="buy", bot_orders[[#This Row],[accFillSz]] + bot_orders[[#This Row],[fee]], -bot_orders[[#This Row],[accFillSz]])</f>
        <v>1.8595112</v>
      </c>
      <c r="Z5014" s="4">
        <f>IF(bot_orders[[#This Row],[side]]="sell",bot_orders[[#This Row],[accFillSz]]*bot_orders[[#This Row],[avgPx]]+bot_orders[[#This Row],[fee]], 0)</f>
        <v>0</v>
      </c>
      <c r="AA5014" s="4">
        <f>IF(bot_orders[[#This Row],[side]]="sell",-bot_orders[[#This Row],[accFillSz]],bot_orders[[#This Row],[accFillSz]]+bot_orders[[#This Row],[fee]])</f>
        <v>1.8595112</v>
      </c>
      <c r="AB5014">
        <v>0</v>
      </c>
      <c r="AC5014" t="s">
        <v>38</v>
      </c>
      <c r="AD5014">
        <v>0</v>
      </c>
      <c r="AE5014" t="s">
        <v>40</v>
      </c>
      <c r="AF5014" t="s">
        <v>41</v>
      </c>
      <c r="AG5014" t="s">
        <v>42</v>
      </c>
      <c r="AH5014" t="s">
        <v>28</v>
      </c>
      <c r="AI5014">
        <v>1.8595112</v>
      </c>
      <c r="AJ5014">
        <v>-1.3453169</v>
      </c>
    </row>
    <row r="5015" spans="1:36" x14ac:dyDescent="0.3">
      <c r="A5015">
        <v>5209</v>
      </c>
      <c r="B5015" t="s">
        <v>302</v>
      </c>
      <c r="C5015" t="s">
        <v>28</v>
      </c>
      <c r="D5015" t="s">
        <v>29</v>
      </c>
      <c r="E5015" t="s">
        <v>30</v>
      </c>
      <c r="F5015" t="s">
        <v>31</v>
      </c>
      <c r="G5015" t="s">
        <v>3512</v>
      </c>
      <c r="H5015" t="s">
        <v>14880</v>
      </c>
      <c r="I5015" s="4" t="s">
        <v>14881</v>
      </c>
      <c r="J5015" s="1">
        <f>((((bot_orders[[#This Row],[cTime]]/ 1000)+3*3600) / 86400) + DATE(1970,1,1))</f>
        <v>45777.934553587962</v>
      </c>
      <c r="K5015" s="4" t="s">
        <v>14882</v>
      </c>
      <c r="L5015" s="1">
        <f>((((bot_orders[[#This Row],[uTime]]/ 1000)+3*3600) / 86400) + DATE(1970,1,1))</f>
        <v>45777.939523923611</v>
      </c>
      <c r="M5015" t="s">
        <v>34</v>
      </c>
      <c r="N5015" t="s">
        <v>28</v>
      </c>
      <c r="O5015" t="s">
        <v>35</v>
      </c>
      <c r="P5015">
        <v>1.859</v>
      </c>
      <c r="Q5015" t="s">
        <v>36</v>
      </c>
      <c r="R5015" t="s">
        <v>37</v>
      </c>
      <c r="S5015">
        <v>0.7258</v>
      </c>
      <c r="T5015">
        <v>0.7258</v>
      </c>
      <c r="U5015">
        <v>1.859</v>
      </c>
      <c r="V5015">
        <v>-1.0794098E-3</v>
      </c>
      <c r="W5015" t="s">
        <v>38</v>
      </c>
      <c r="X5015" s="4">
        <f>IF(bot_orders[[#This Row],[side]]="sell", bot_orders[[#This Row],[accFillSz]]*bot_orders[[#This Row],[avgPx]] + bot_orders[[#This Row],[fee]], -bot_orders[[#This Row],[accFillSz]]*bot_orders[[#This Row],[avgPx]])</f>
        <v>1.3481827902000001</v>
      </c>
      <c r="Y5015" s="4">
        <f>IF(bot_orders[[#This Row],[side]]="buy", bot_orders[[#This Row],[accFillSz]] + bot_orders[[#This Row],[fee]], -bot_orders[[#This Row],[accFillSz]])</f>
        <v>-1.859</v>
      </c>
      <c r="Z5015" s="4">
        <f>IF(bot_orders[[#This Row],[side]]="sell",bot_orders[[#This Row],[accFillSz]]*bot_orders[[#This Row],[avgPx]]+bot_orders[[#This Row],[fee]], 0)</f>
        <v>1.3481827902000001</v>
      </c>
      <c r="AA5015" s="4">
        <f>IF(bot_orders[[#This Row],[side]]="sell",-bot_orders[[#This Row],[accFillSz]],bot_orders[[#This Row],[accFillSz]]+bot_orders[[#This Row],[fee]])</f>
        <v>-1.859</v>
      </c>
      <c r="AB5015">
        <v>0</v>
      </c>
      <c r="AC5015" t="s">
        <v>39</v>
      </c>
      <c r="AD5015">
        <v>0</v>
      </c>
      <c r="AE5015" t="s">
        <v>40</v>
      </c>
      <c r="AF5015" t="s">
        <v>41</v>
      </c>
      <c r="AG5015" t="s">
        <v>42</v>
      </c>
      <c r="AH5015" t="s">
        <v>28</v>
      </c>
      <c r="AI5015">
        <v>-1.859</v>
      </c>
      <c r="AJ5015">
        <v>1.3481827900000001</v>
      </c>
    </row>
    <row r="5016" spans="1:36" x14ac:dyDescent="0.3">
      <c r="A5016">
        <v>5211</v>
      </c>
      <c r="B5016" t="s">
        <v>302</v>
      </c>
      <c r="C5016" t="s">
        <v>28</v>
      </c>
      <c r="D5016" t="s">
        <v>29</v>
      </c>
      <c r="E5016" t="s">
        <v>30</v>
      </c>
      <c r="F5016" t="s">
        <v>31</v>
      </c>
      <c r="G5016" t="s">
        <v>3516</v>
      </c>
      <c r="H5016" t="s">
        <v>14886</v>
      </c>
      <c r="I5016" s="4" t="s">
        <v>14887</v>
      </c>
      <c r="J5016" s="1">
        <f>((((bot_orders[[#This Row],[cTime]]/ 1000)+3*3600) / 86400) + DATE(1970,1,1))</f>
        <v>45777.935765300921</v>
      </c>
      <c r="K5016" s="4" t="s">
        <v>14888</v>
      </c>
      <c r="L5016" s="1">
        <f>((((bot_orders[[#This Row],[uTime]]/ 1000)+3*3600) / 86400) + DATE(1970,1,1))</f>
        <v>45777.936770659726</v>
      </c>
      <c r="M5016" t="s">
        <v>34</v>
      </c>
      <c r="N5016" t="s">
        <v>28</v>
      </c>
      <c r="O5016" t="s">
        <v>35</v>
      </c>
      <c r="P5016">
        <v>1.859</v>
      </c>
      <c r="Q5016" t="s">
        <v>36</v>
      </c>
      <c r="R5016" t="s">
        <v>37</v>
      </c>
      <c r="S5016">
        <v>0.72289999999999999</v>
      </c>
      <c r="T5016">
        <v>0.72289999999999999</v>
      </c>
      <c r="U5016">
        <v>1.859</v>
      </c>
      <c r="V5016">
        <v>-1.0750969000000001E-3</v>
      </c>
      <c r="W5016" t="s">
        <v>38</v>
      </c>
      <c r="X5016" s="4">
        <f>IF(bot_orders[[#This Row],[side]]="sell", bot_orders[[#This Row],[accFillSz]]*bot_orders[[#This Row],[avgPx]] + bot_orders[[#This Row],[fee]], -bot_orders[[#This Row],[accFillSz]]*bot_orders[[#This Row],[avgPx]])</f>
        <v>1.3427960030999999</v>
      </c>
      <c r="Y5016" s="4">
        <f>IF(bot_orders[[#This Row],[side]]="buy", bot_orders[[#This Row],[accFillSz]] + bot_orders[[#This Row],[fee]], -bot_orders[[#This Row],[accFillSz]])</f>
        <v>-1.859</v>
      </c>
      <c r="Z5016" s="4">
        <f>IF(bot_orders[[#This Row],[side]]="sell",bot_orders[[#This Row],[accFillSz]]*bot_orders[[#This Row],[avgPx]]+bot_orders[[#This Row],[fee]], 0)</f>
        <v>1.3427960030999999</v>
      </c>
      <c r="AA5016" s="4">
        <f>IF(bot_orders[[#This Row],[side]]="sell",-bot_orders[[#This Row],[accFillSz]],bot_orders[[#This Row],[accFillSz]]+bot_orders[[#This Row],[fee]])</f>
        <v>-1.859</v>
      </c>
      <c r="AB5016">
        <v>0</v>
      </c>
      <c r="AC5016" t="s">
        <v>39</v>
      </c>
      <c r="AD5016">
        <v>0</v>
      </c>
      <c r="AE5016" t="s">
        <v>40</v>
      </c>
      <c r="AF5016" t="s">
        <v>41</v>
      </c>
      <c r="AG5016" t="s">
        <v>42</v>
      </c>
      <c r="AH5016" t="s">
        <v>28</v>
      </c>
      <c r="AI5016">
        <v>-1.859</v>
      </c>
      <c r="AJ5016">
        <v>1.3427960000000001</v>
      </c>
    </row>
    <row r="5017" spans="1:36" x14ac:dyDescent="0.3">
      <c r="A5017">
        <v>5214</v>
      </c>
      <c r="B5017" t="s">
        <v>302</v>
      </c>
      <c r="C5017" t="s">
        <v>28</v>
      </c>
      <c r="D5017" t="s">
        <v>29</v>
      </c>
      <c r="E5017" t="s">
        <v>30</v>
      </c>
      <c r="F5017" t="s">
        <v>31</v>
      </c>
      <c r="G5017" t="s">
        <v>3516</v>
      </c>
      <c r="H5017" t="s">
        <v>14892</v>
      </c>
      <c r="I5017" s="4" t="s">
        <v>14893</v>
      </c>
      <c r="J5017" s="1">
        <f>((((bot_orders[[#This Row],[cTime]]/ 1000)+3*3600) / 86400) + DATE(1970,1,1))</f>
        <v>45777.936770671295</v>
      </c>
      <c r="K5017" s="4" t="s">
        <v>14894</v>
      </c>
      <c r="L5017" s="1">
        <f>((((bot_orders[[#This Row],[uTime]]/ 1000)+3*3600) / 86400) + DATE(1970,1,1))</f>
        <v>45779.328021666668</v>
      </c>
      <c r="M5017" t="s">
        <v>34</v>
      </c>
      <c r="N5017" t="s">
        <v>28</v>
      </c>
      <c r="O5017" t="s">
        <v>35</v>
      </c>
      <c r="P5017">
        <v>1.861</v>
      </c>
      <c r="Q5017" t="s">
        <v>36</v>
      </c>
      <c r="R5017" t="s">
        <v>55</v>
      </c>
      <c r="S5017">
        <v>0.72</v>
      </c>
      <c r="T5017">
        <v>0.72</v>
      </c>
      <c r="U5017">
        <v>1.861</v>
      </c>
      <c r="V5017">
        <v>-1.4888E-3</v>
      </c>
      <c r="W5017" t="s">
        <v>39</v>
      </c>
      <c r="X5017" s="4">
        <f>IF(bot_orders[[#This Row],[side]]="sell", bot_orders[[#This Row],[accFillSz]]*bot_orders[[#This Row],[avgPx]] + bot_orders[[#This Row],[fee]], -bot_orders[[#This Row],[accFillSz]]*bot_orders[[#This Row],[avgPx]])</f>
        <v>-1.33992</v>
      </c>
      <c r="Y5017" s="4">
        <f>IF(bot_orders[[#This Row],[side]]="buy", bot_orders[[#This Row],[accFillSz]] + bot_orders[[#This Row],[fee]], -bot_orders[[#This Row],[accFillSz]])</f>
        <v>1.8595112</v>
      </c>
      <c r="Z5017" s="4">
        <f>IF(bot_orders[[#This Row],[side]]="sell",bot_orders[[#This Row],[accFillSz]]*bot_orders[[#This Row],[avgPx]]+bot_orders[[#This Row],[fee]], 0)</f>
        <v>0</v>
      </c>
      <c r="AA5017" s="4">
        <f>IF(bot_orders[[#This Row],[side]]="sell",-bot_orders[[#This Row],[accFillSz]],bot_orders[[#This Row],[accFillSz]]+bot_orders[[#This Row],[fee]])</f>
        <v>1.8595112</v>
      </c>
      <c r="AB5017">
        <v>0</v>
      </c>
      <c r="AC5017" t="s">
        <v>38</v>
      </c>
      <c r="AD5017">
        <v>0</v>
      </c>
      <c r="AE5017" t="s">
        <v>40</v>
      </c>
      <c r="AF5017" t="s">
        <v>41</v>
      </c>
      <c r="AG5017" t="s">
        <v>42</v>
      </c>
      <c r="AH5017" t="s">
        <v>28</v>
      </c>
      <c r="AI5017">
        <v>1.8595112</v>
      </c>
      <c r="AJ5017">
        <v>-1.33992</v>
      </c>
    </row>
    <row r="5018" spans="1:36" x14ac:dyDescent="0.3">
      <c r="A5018">
        <v>5216</v>
      </c>
      <c r="B5018" t="s">
        <v>302</v>
      </c>
      <c r="C5018" t="s">
        <v>28</v>
      </c>
      <c r="D5018" t="s">
        <v>29</v>
      </c>
      <c r="E5018" t="s">
        <v>30</v>
      </c>
      <c r="F5018" t="s">
        <v>31</v>
      </c>
      <c r="G5018" t="s">
        <v>3512</v>
      </c>
      <c r="H5018" t="s">
        <v>14895</v>
      </c>
      <c r="I5018" s="4" t="s">
        <v>14896</v>
      </c>
      <c r="J5018" s="1">
        <f>((((bot_orders[[#This Row],[cTime]]/ 1000)+3*3600) / 86400) + DATE(1970,1,1))</f>
        <v>45777.939523935187</v>
      </c>
      <c r="K5018" s="4" t="s">
        <v>14897</v>
      </c>
      <c r="L5018" s="1">
        <f>((((bot_orders[[#This Row],[uTime]]/ 1000)+3*3600) / 86400) + DATE(1970,1,1))</f>
        <v>45779.321741134263</v>
      </c>
      <c r="M5018" t="s">
        <v>34</v>
      </c>
      <c r="N5018" t="s">
        <v>28</v>
      </c>
      <c r="O5018" t="s">
        <v>35</v>
      </c>
      <c r="P5018">
        <v>1.861</v>
      </c>
      <c r="Q5018" t="s">
        <v>36</v>
      </c>
      <c r="R5018" t="s">
        <v>55</v>
      </c>
      <c r="S5018">
        <v>0.72289999999999999</v>
      </c>
      <c r="T5018">
        <v>0.72289999999999999</v>
      </c>
      <c r="U5018">
        <v>1.861</v>
      </c>
      <c r="V5018">
        <v>-1.4888E-3</v>
      </c>
      <c r="W5018" t="s">
        <v>39</v>
      </c>
      <c r="X5018" s="4">
        <f>IF(bot_orders[[#This Row],[side]]="sell", bot_orders[[#This Row],[accFillSz]]*bot_orders[[#This Row],[avgPx]] + bot_orders[[#This Row],[fee]], -bot_orders[[#This Row],[accFillSz]]*bot_orders[[#This Row],[avgPx]])</f>
        <v>-1.3453169</v>
      </c>
      <c r="Y5018" s="4">
        <f>IF(bot_orders[[#This Row],[side]]="buy", bot_orders[[#This Row],[accFillSz]] + bot_orders[[#This Row],[fee]], -bot_orders[[#This Row],[accFillSz]])</f>
        <v>1.8595112</v>
      </c>
      <c r="Z5018" s="4">
        <f>IF(bot_orders[[#This Row],[side]]="sell",bot_orders[[#This Row],[accFillSz]]*bot_orders[[#This Row],[avgPx]]+bot_orders[[#This Row],[fee]], 0)</f>
        <v>0</v>
      </c>
      <c r="AA5018" s="4">
        <f>IF(bot_orders[[#This Row],[side]]="sell",-bot_orders[[#This Row],[accFillSz]],bot_orders[[#This Row],[accFillSz]]+bot_orders[[#This Row],[fee]])</f>
        <v>1.8595112</v>
      </c>
      <c r="AB5018">
        <v>0</v>
      </c>
      <c r="AC5018" t="s">
        <v>38</v>
      </c>
      <c r="AD5018">
        <v>0</v>
      </c>
      <c r="AE5018" t="s">
        <v>40</v>
      </c>
      <c r="AF5018" t="s">
        <v>41</v>
      </c>
      <c r="AG5018" t="s">
        <v>42</v>
      </c>
      <c r="AH5018" t="s">
        <v>28</v>
      </c>
      <c r="AI5018">
        <v>1.8595112</v>
      </c>
      <c r="AJ5018">
        <v>-1.3453169</v>
      </c>
    </row>
    <row r="5019" spans="1:36" x14ac:dyDescent="0.3">
      <c r="A5019">
        <v>5217</v>
      </c>
      <c r="B5019" t="s">
        <v>302</v>
      </c>
      <c r="C5019" t="s">
        <v>28</v>
      </c>
      <c r="D5019" t="s">
        <v>29</v>
      </c>
      <c r="E5019" t="s">
        <v>30</v>
      </c>
      <c r="F5019" t="s">
        <v>31</v>
      </c>
      <c r="G5019" t="s">
        <v>3536</v>
      </c>
      <c r="H5019" t="s">
        <v>14898</v>
      </c>
      <c r="I5019" s="4" t="s">
        <v>14899</v>
      </c>
      <c r="J5019" s="1">
        <f>((((bot_orders[[#This Row],[cTime]]/ 1000)+3*3600) / 86400) + DATE(1970,1,1))</f>
        <v>45777.94196113426</v>
      </c>
      <c r="K5019" s="4" t="s">
        <v>14900</v>
      </c>
      <c r="L5019" s="1">
        <f>((((bot_orders[[#This Row],[uTime]]/ 1000)+3*3600) / 86400) + DATE(1970,1,1))</f>
        <v>45779.304502858795</v>
      </c>
      <c r="M5019" t="s">
        <v>34</v>
      </c>
      <c r="N5019" t="s">
        <v>28</v>
      </c>
      <c r="O5019" t="s">
        <v>35</v>
      </c>
      <c r="P5019">
        <v>1.861</v>
      </c>
      <c r="Q5019" t="s">
        <v>36</v>
      </c>
      <c r="R5019" t="s">
        <v>55</v>
      </c>
      <c r="S5019">
        <v>0.7258</v>
      </c>
      <c r="T5019">
        <v>0.7258</v>
      </c>
      <c r="U5019">
        <v>1.861</v>
      </c>
      <c r="V5019">
        <v>-1.4888E-3</v>
      </c>
      <c r="W5019" t="s">
        <v>39</v>
      </c>
      <c r="X5019" s="4">
        <f>IF(bot_orders[[#This Row],[side]]="sell", bot_orders[[#This Row],[accFillSz]]*bot_orders[[#This Row],[avgPx]] + bot_orders[[#This Row],[fee]], -bot_orders[[#This Row],[accFillSz]]*bot_orders[[#This Row],[avgPx]])</f>
        <v>-1.3507138000000001</v>
      </c>
      <c r="Y5019" s="4">
        <f>IF(bot_orders[[#This Row],[side]]="buy", bot_orders[[#This Row],[accFillSz]] + bot_orders[[#This Row],[fee]], -bot_orders[[#This Row],[accFillSz]])</f>
        <v>1.8595112</v>
      </c>
      <c r="Z5019" s="4">
        <f>IF(bot_orders[[#This Row],[side]]="sell",bot_orders[[#This Row],[accFillSz]]*bot_orders[[#This Row],[avgPx]]+bot_orders[[#This Row],[fee]], 0)</f>
        <v>0</v>
      </c>
      <c r="AA5019" s="4">
        <f>IF(bot_orders[[#This Row],[side]]="sell",-bot_orders[[#This Row],[accFillSz]],bot_orders[[#This Row],[accFillSz]]+bot_orders[[#This Row],[fee]])</f>
        <v>1.8595112</v>
      </c>
      <c r="AB5019">
        <v>0</v>
      </c>
      <c r="AC5019" t="s">
        <v>38</v>
      </c>
      <c r="AD5019">
        <v>0</v>
      </c>
      <c r="AE5019" t="s">
        <v>40</v>
      </c>
      <c r="AF5019" t="s">
        <v>41</v>
      </c>
      <c r="AG5019" t="s">
        <v>42</v>
      </c>
      <c r="AH5019" t="s">
        <v>28</v>
      </c>
      <c r="AI5019">
        <v>1.8595112</v>
      </c>
      <c r="AJ5019">
        <v>-1.3507138000000001</v>
      </c>
    </row>
    <row r="5020" spans="1:36" x14ac:dyDescent="0.3">
      <c r="A5020">
        <v>5221</v>
      </c>
      <c r="B5020" t="s">
        <v>302</v>
      </c>
      <c r="C5020" t="s">
        <v>28</v>
      </c>
      <c r="D5020" t="s">
        <v>29</v>
      </c>
      <c r="E5020" t="s">
        <v>30</v>
      </c>
      <c r="F5020" t="s">
        <v>31</v>
      </c>
      <c r="G5020" t="s">
        <v>3539</v>
      </c>
      <c r="H5020" t="s">
        <v>14907</v>
      </c>
      <c r="I5020" s="4" t="s">
        <v>14908</v>
      </c>
      <c r="J5020" s="1">
        <f>((((bot_orders[[#This Row],[cTime]]/ 1000)+3*3600) / 86400) + DATE(1970,1,1))</f>
        <v>45777.943119212963</v>
      </c>
      <c r="K5020" s="4" t="s">
        <v>14909</v>
      </c>
      <c r="L5020" s="1">
        <f>((((bot_orders[[#This Row],[uTime]]/ 1000)+3*3600) / 86400) + DATE(1970,1,1))</f>
        <v>45777.944211469905</v>
      </c>
      <c r="M5020" t="s">
        <v>34</v>
      </c>
      <c r="N5020" t="s">
        <v>28</v>
      </c>
      <c r="O5020" t="s">
        <v>35</v>
      </c>
      <c r="P5020">
        <v>1.861</v>
      </c>
      <c r="Q5020" t="s">
        <v>36</v>
      </c>
      <c r="R5020" t="s">
        <v>55</v>
      </c>
      <c r="S5020">
        <v>0.7288</v>
      </c>
      <c r="T5020">
        <v>0.7288</v>
      </c>
      <c r="U5020">
        <v>1.861</v>
      </c>
      <c r="V5020">
        <v>-1.4888E-3</v>
      </c>
      <c r="W5020" t="s">
        <v>39</v>
      </c>
      <c r="X5020" s="4">
        <f>IF(bot_orders[[#This Row],[side]]="sell", bot_orders[[#This Row],[accFillSz]]*bot_orders[[#This Row],[avgPx]] + bot_orders[[#This Row],[fee]], -bot_orders[[#This Row],[accFillSz]]*bot_orders[[#This Row],[avgPx]])</f>
        <v>-1.3562968</v>
      </c>
      <c r="Y5020" s="4">
        <f>IF(bot_orders[[#This Row],[side]]="buy", bot_orders[[#This Row],[accFillSz]] + bot_orders[[#This Row],[fee]], -bot_orders[[#This Row],[accFillSz]])</f>
        <v>1.8595112</v>
      </c>
      <c r="Z5020" s="4">
        <f>IF(bot_orders[[#This Row],[side]]="sell",bot_orders[[#This Row],[accFillSz]]*bot_orders[[#This Row],[avgPx]]+bot_orders[[#This Row],[fee]], 0)</f>
        <v>0</v>
      </c>
      <c r="AA5020" s="4">
        <f>IF(bot_orders[[#This Row],[side]]="sell",-bot_orders[[#This Row],[accFillSz]],bot_orders[[#This Row],[accFillSz]]+bot_orders[[#This Row],[fee]])</f>
        <v>1.8595112</v>
      </c>
      <c r="AB5020">
        <v>0</v>
      </c>
      <c r="AC5020" t="s">
        <v>38</v>
      </c>
      <c r="AD5020">
        <v>0</v>
      </c>
      <c r="AE5020" t="s">
        <v>40</v>
      </c>
      <c r="AF5020" t="s">
        <v>41</v>
      </c>
      <c r="AG5020" t="s">
        <v>42</v>
      </c>
      <c r="AH5020" t="s">
        <v>28</v>
      </c>
      <c r="AI5020">
        <v>1.8595112</v>
      </c>
      <c r="AJ5020">
        <v>-1.3562968</v>
      </c>
    </row>
    <row r="5021" spans="1:36" x14ac:dyDescent="0.3">
      <c r="A5021">
        <v>5223</v>
      </c>
      <c r="B5021" t="s">
        <v>302</v>
      </c>
      <c r="C5021" t="s">
        <v>28</v>
      </c>
      <c r="D5021" t="s">
        <v>29</v>
      </c>
      <c r="E5021" t="s">
        <v>30</v>
      </c>
      <c r="F5021" t="s">
        <v>31</v>
      </c>
      <c r="G5021" t="s">
        <v>3532</v>
      </c>
      <c r="H5021" t="s">
        <v>14913</v>
      </c>
      <c r="I5021" s="4" t="s">
        <v>14914</v>
      </c>
      <c r="J5021" s="1">
        <f>((((bot_orders[[#This Row],[cTime]]/ 1000)+3*3600) / 86400) + DATE(1970,1,1))</f>
        <v>45777.944211481481</v>
      </c>
      <c r="K5021" s="4" t="s">
        <v>14915</v>
      </c>
      <c r="L5021" s="1">
        <f>((((bot_orders[[#This Row],[uTime]]/ 1000)+3*3600) / 86400) + DATE(1970,1,1))</f>
        <v>45777.946881597221</v>
      </c>
      <c r="M5021" t="s">
        <v>34</v>
      </c>
      <c r="N5021" t="s">
        <v>28</v>
      </c>
      <c r="O5021" t="s">
        <v>35</v>
      </c>
      <c r="P5021">
        <v>1.859</v>
      </c>
      <c r="Q5021" t="s">
        <v>36</v>
      </c>
      <c r="R5021" t="s">
        <v>37</v>
      </c>
      <c r="S5021">
        <v>0.73170000000000002</v>
      </c>
      <c r="T5021">
        <v>0.73170000000000002</v>
      </c>
      <c r="U5021">
        <v>1.859</v>
      </c>
      <c r="V5021">
        <v>-1.0881841999999999E-3</v>
      </c>
      <c r="W5021" t="s">
        <v>38</v>
      </c>
      <c r="X5021" s="4">
        <f>IF(bot_orders[[#This Row],[side]]="sell", bot_orders[[#This Row],[accFillSz]]*bot_orders[[#This Row],[avgPx]] + bot_orders[[#This Row],[fee]], -bot_orders[[#This Row],[accFillSz]]*bot_orders[[#This Row],[avgPx]])</f>
        <v>1.3591421158000001</v>
      </c>
      <c r="Y5021" s="4">
        <f>IF(bot_orders[[#This Row],[side]]="buy", bot_orders[[#This Row],[accFillSz]] + bot_orders[[#This Row],[fee]], -bot_orders[[#This Row],[accFillSz]])</f>
        <v>-1.859</v>
      </c>
      <c r="Z5021" s="4">
        <f>IF(bot_orders[[#This Row],[side]]="sell",bot_orders[[#This Row],[accFillSz]]*bot_orders[[#This Row],[avgPx]]+bot_orders[[#This Row],[fee]], 0)</f>
        <v>1.3591421158000001</v>
      </c>
      <c r="AA5021" s="4">
        <f>IF(bot_orders[[#This Row],[side]]="sell",-bot_orders[[#This Row],[accFillSz]],bot_orders[[#This Row],[accFillSz]]+bot_orders[[#This Row],[fee]])</f>
        <v>-1.859</v>
      </c>
      <c r="AB5021">
        <v>0</v>
      </c>
      <c r="AC5021" t="s">
        <v>39</v>
      </c>
      <c r="AD5021">
        <v>0</v>
      </c>
      <c r="AE5021" t="s">
        <v>40</v>
      </c>
      <c r="AF5021" t="s">
        <v>41</v>
      </c>
      <c r="AG5021" t="s">
        <v>42</v>
      </c>
      <c r="AH5021" t="s">
        <v>28</v>
      </c>
      <c r="AI5021">
        <v>-1.859</v>
      </c>
      <c r="AJ5021">
        <v>1.35914212</v>
      </c>
    </row>
    <row r="5022" spans="1:36" x14ac:dyDescent="0.3">
      <c r="A5022">
        <v>5227</v>
      </c>
      <c r="B5022" t="s">
        <v>302</v>
      </c>
      <c r="C5022" t="s">
        <v>28</v>
      </c>
      <c r="D5022" t="s">
        <v>29</v>
      </c>
      <c r="E5022" t="s">
        <v>30</v>
      </c>
      <c r="F5022" t="s">
        <v>31</v>
      </c>
      <c r="G5022" t="s">
        <v>3532</v>
      </c>
      <c r="H5022" t="s">
        <v>14925</v>
      </c>
      <c r="I5022" s="4" t="s">
        <v>14926</v>
      </c>
      <c r="J5022" s="1">
        <f>((((bot_orders[[#This Row],[cTime]]/ 1000)+3*3600) / 86400) + DATE(1970,1,1))</f>
        <v>45777.946881620373</v>
      </c>
      <c r="K5022" s="4" t="s">
        <v>14927</v>
      </c>
      <c r="L5022" s="1">
        <f>((((bot_orders[[#This Row],[uTime]]/ 1000)+3*3600) / 86400) + DATE(1970,1,1))</f>
        <v>45777.948813773153</v>
      </c>
      <c r="M5022" t="s">
        <v>34</v>
      </c>
      <c r="N5022" t="s">
        <v>28</v>
      </c>
      <c r="O5022" t="s">
        <v>35</v>
      </c>
      <c r="P5022">
        <v>1.861</v>
      </c>
      <c r="Q5022" t="s">
        <v>36</v>
      </c>
      <c r="R5022" t="s">
        <v>55</v>
      </c>
      <c r="S5022">
        <v>0.7288</v>
      </c>
      <c r="T5022">
        <v>0.7288</v>
      </c>
      <c r="U5022">
        <v>1.861</v>
      </c>
      <c r="V5022">
        <v>-1.4888E-3</v>
      </c>
      <c r="W5022" t="s">
        <v>39</v>
      </c>
      <c r="X5022" s="4">
        <f>IF(bot_orders[[#This Row],[side]]="sell", bot_orders[[#This Row],[accFillSz]]*bot_orders[[#This Row],[avgPx]] + bot_orders[[#This Row],[fee]], -bot_orders[[#This Row],[accFillSz]]*bot_orders[[#This Row],[avgPx]])</f>
        <v>-1.3562968</v>
      </c>
      <c r="Y5022" s="4">
        <f>IF(bot_orders[[#This Row],[side]]="buy", bot_orders[[#This Row],[accFillSz]] + bot_orders[[#This Row],[fee]], -bot_orders[[#This Row],[accFillSz]])</f>
        <v>1.8595112</v>
      </c>
      <c r="Z5022" s="4">
        <f>IF(bot_orders[[#This Row],[side]]="sell",bot_orders[[#This Row],[accFillSz]]*bot_orders[[#This Row],[avgPx]]+bot_orders[[#This Row],[fee]], 0)</f>
        <v>0</v>
      </c>
      <c r="AA5022" s="4">
        <f>IF(bot_orders[[#This Row],[side]]="sell",-bot_orders[[#This Row],[accFillSz]],bot_orders[[#This Row],[accFillSz]]+bot_orders[[#This Row],[fee]])</f>
        <v>1.8595112</v>
      </c>
      <c r="AB5022">
        <v>0</v>
      </c>
      <c r="AC5022" t="s">
        <v>38</v>
      </c>
      <c r="AD5022">
        <v>0</v>
      </c>
      <c r="AE5022" t="s">
        <v>40</v>
      </c>
      <c r="AF5022" t="s">
        <v>41</v>
      </c>
      <c r="AG5022" t="s">
        <v>42</v>
      </c>
      <c r="AH5022" t="s">
        <v>28</v>
      </c>
      <c r="AI5022">
        <v>1.8595112</v>
      </c>
      <c r="AJ5022">
        <v>-1.3562968</v>
      </c>
    </row>
    <row r="5023" spans="1:36" x14ac:dyDescent="0.3">
      <c r="A5023">
        <v>5229</v>
      </c>
      <c r="B5023" t="s">
        <v>302</v>
      </c>
      <c r="C5023" t="s">
        <v>28</v>
      </c>
      <c r="D5023" t="s">
        <v>29</v>
      </c>
      <c r="E5023" t="s">
        <v>30</v>
      </c>
      <c r="F5023" t="s">
        <v>31</v>
      </c>
      <c r="G5023" t="s">
        <v>3549</v>
      </c>
      <c r="H5023" t="s">
        <v>14931</v>
      </c>
      <c r="I5023" s="4" t="s">
        <v>14932</v>
      </c>
      <c r="J5023" s="1">
        <f>((((bot_orders[[#This Row],[cTime]]/ 1000)+3*3600) / 86400) + DATE(1970,1,1))</f>
        <v>45777.948813784722</v>
      </c>
      <c r="K5023" s="4" t="s">
        <v>14933</v>
      </c>
      <c r="L5023" s="1">
        <f>((((bot_orders[[#This Row],[uTime]]/ 1000)+3*3600) / 86400) + DATE(1970,1,1))</f>
        <v>45777.948948391204</v>
      </c>
      <c r="M5023" t="s">
        <v>34</v>
      </c>
      <c r="N5023" t="s">
        <v>28</v>
      </c>
      <c r="O5023" t="s">
        <v>35</v>
      </c>
      <c r="P5023">
        <v>1.859</v>
      </c>
      <c r="Q5023" t="s">
        <v>36</v>
      </c>
      <c r="R5023" t="s">
        <v>37</v>
      </c>
      <c r="S5023">
        <v>0.73170000000000002</v>
      </c>
      <c r="T5023">
        <v>0.73170000000000002</v>
      </c>
      <c r="U5023">
        <v>1.859</v>
      </c>
      <c r="V5023">
        <v>-1.0881841999999999E-3</v>
      </c>
      <c r="W5023" t="s">
        <v>38</v>
      </c>
      <c r="X5023" s="4">
        <f>IF(bot_orders[[#This Row],[side]]="sell", bot_orders[[#This Row],[accFillSz]]*bot_orders[[#This Row],[avgPx]] + bot_orders[[#This Row],[fee]], -bot_orders[[#This Row],[accFillSz]]*bot_orders[[#This Row],[avgPx]])</f>
        <v>1.3591421158000001</v>
      </c>
      <c r="Y5023" s="4">
        <f>IF(bot_orders[[#This Row],[side]]="buy", bot_orders[[#This Row],[accFillSz]] + bot_orders[[#This Row],[fee]], -bot_orders[[#This Row],[accFillSz]])</f>
        <v>-1.859</v>
      </c>
      <c r="Z5023" s="4">
        <f>IF(bot_orders[[#This Row],[side]]="sell",bot_orders[[#This Row],[accFillSz]]*bot_orders[[#This Row],[avgPx]]+bot_orders[[#This Row],[fee]], 0)</f>
        <v>1.3591421158000001</v>
      </c>
      <c r="AA5023" s="4">
        <f>IF(bot_orders[[#This Row],[side]]="sell",-bot_orders[[#This Row],[accFillSz]],bot_orders[[#This Row],[accFillSz]]+bot_orders[[#This Row],[fee]])</f>
        <v>-1.859</v>
      </c>
      <c r="AB5023">
        <v>0</v>
      </c>
      <c r="AC5023" t="s">
        <v>39</v>
      </c>
      <c r="AD5023">
        <v>0</v>
      </c>
      <c r="AE5023" t="s">
        <v>40</v>
      </c>
      <c r="AF5023" t="s">
        <v>41</v>
      </c>
      <c r="AG5023" t="s">
        <v>42</v>
      </c>
      <c r="AH5023" t="s">
        <v>28</v>
      </c>
      <c r="AI5023">
        <v>-1.859</v>
      </c>
      <c r="AJ5023">
        <v>1.35914212</v>
      </c>
    </row>
    <row r="5024" spans="1:36" x14ac:dyDescent="0.3">
      <c r="A5024">
        <v>5232</v>
      </c>
      <c r="B5024" t="s">
        <v>302</v>
      </c>
      <c r="C5024" t="s">
        <v>28</v>
      </c>
      <c r="D5024" t="s">
        <v>29</v>
      </c>
      <c r="E5024" t="s">
        <v>30</v>
      </c>
      <c r="F5024" t="s">
        <v>31</v>
      </c>
      <c r="G5024" t="s">
        <v>3549</v>
      </c>
      <c r="H5024" t="s">
        <v>14940</v>
      </c>
      <c r="I5024" s="4" t="s">
        <v>14941</v>
      </c>
      <c r="J5024" s="1">
        <f>((((bot_orders[[#This Row],[cTime]]/ 1000)+3*3600) / 86400) + DATE(1970,1,1))</f>
        <v>45777.948948402773</v>
      </c>
      <c r="K5024" s="4" t="s">
        <v>14942</v>
      </c>
      <c r="L5024" s="1">
        <f>((((bot_orders[[#This Row],[uTime]]/ 1000)+3*3600) / 86400) + DATE(1970,1,1))</f>
        <v>45779.107130358796</v>
      </c>
      <c r="M5024" t="s">
        <v>34</v>
      </c>
      <c r="N5024" t="s">
        <v>28</v>
      </c>
      <c r="O5024" t="s">
        <v>35</v>
      </c>
      <c r="P5024">
        <v>1.861</v>
      </c>
      <c r="Q5024" t="s">
        <v>36</v>
      </c>
      <c r="R5024" t="s">
        <v>55</v>
      </c>
      <c r="S5024">
        <v>0.7288</v>
      </c>
      <c r="T5024">
        <v>0.7288</v>
      </c>
      <c r="U5024">
        <v>1.861</v>
      </c>
      <c r="V5024">
        <v>-1.4888E-3</v>
      </c>
      <c r="W5024" t="s">
        <v>39</v>
      </c>
      <c r="X5024" s="4">
        <f>IF(bot_orders[[#This Row],[side]]="sell", bot_orders[[#This Row],[accFillSz]]*bot_orders[[#This Row],[avgPx]] + bot_orders[[#This Row],[fee]], -bot_orders[[#This Row],[accFillSz]]*bot_orders[[#This Row],[avgPx]])</f>
        <v>-1.3562968</v>
      </c>
      <c r="Y5024" s="4">
        <f>IF(bot_orders[[#This Row],[side]]="buy", bot_orders[[#This Row],[accFillSz]] + bot_orders[[#This Row],[fee]], -bot_orders[[#This Row],[accFillSz]])</f>
        <v>1.8595112</v>
      </c>
      <c r="Z5024" s="4">
        <f>IF(bot_orders[[#This Row],[side]]="sell",bot_orders[[#This Row],[accFillSz]]*bot_orders[[#This Row],[avgPx]]+bot_orders[[#This Row],[fee]], 0)</f>
        <v>0</v>
      </c>
      <c r="AA5024" s="4">
        <f>IF(bot_orders[[#This Row],[side]]="sell",-bot_orders[[#This Row],[accFillSz]],bot_orders[[#This Row],[accFillSz]]+bot_orders[[#This Row],[fee]])</f>
        <v>1.8595112</v>
      </c>
      <c r="AB5024">
        <v>0</v>
      </c>
      <c r="AC5024" t="s">
        <v>38</v>
      </c>
      <c r="AD5024">
        <v>0</v>
      </c>
      <c r="AE5024" t="s">
        <v>40</v>
      </c>
      <c r="AF5024" t="s">
        <v>41</v>
      </c>
      <c r="AG5024" t="s">
        <v>42</v>
      </c>
      <c r="AH5024" t="s">
        <v>28</v>
      </c>
      <c r="AI5024">
        <v>1.8595112</v>
      </c>
      <c r="AJ5024">
        <v>-1.3562968</v>
      </c>
    </row>
    <row r="5025" spans="1:36" x14ac:dyDescent="0.3">
      <c r="A5025">
        <v>5235</v>
      </c>
      <c r="B5025" t="s">
        <v>302</v>
      </c>
      <c r="C5025" t="s">
        <v>28</v>
      </c>
      <c r="D5025" t="s">
        <v>29</v>
      </c>
      <c r="E5025" t="s">
        <v>30</v>
      </c>
      <c r="F5025" t="s">
        <v>31</v>
      </c>
      <c r="G5025" t="s">
        <v>3556</v>
      </c>
      <c r="H5025" t="s">
        <v>14949</v>
      </c>
      <c r="I5025" s="4" t="s">
        <v>14950</v>
      </c>
      <c r="J5025" s="1">
        <f>((((bot_orders[[#This Row],[cTime]]/ 1000)+3*3600) / 86400) + DATE(1970,1,1))</f>
        <v>45777.951219247683</v>
      </c>
      <c r="K5025" s="4" t="s">
        <v>14951</v>
      </c>
      <c r="L5025" s="1">
        <f>((((bot_orders[[#This Row],[uTime]]/ 1000)+3*3600) / 86400) + DATE(1970,1,1))</f>
        <v>45777.970526956022</v>
      </c>
      <c r="M5025" t="s">
        <v>34</v>
      </c>
      <c r="N5025" t="s">
        <v>28</v>
      </c>
      <c r="O5025" t="s">
        <v>35</v>
      </c>
      <c r="P5025">
        <v>1.861</v>
      </c>
      <c r="Q5025" t="s">
        <v>36</v>
      </c>
      <c r="R5025" t="s">
        <v>55</v>
      </c>
      <c r="S5025">
        <v>0.73170000000000002</v>
      </c>
      <c r="T5025">
        <v>0.73170000000000002</v>
      </c>
      <c r="U5025">
        <v>1.861</v>
      </c>
      <c r="V5025">
        <v>-1.4888E-3</v>
      </c>
      <c r="W5025" t="s">
        <v>39</v>
      </c>
      <c r="X5025" s="4">
        <f>IF(bot_orders[[#This Row],[side]]="sell", bot_orders[[#This Row],[accFillSz]]*bot_orders[[#This Row],[avgPx]] + bot_orders[[#This Row],[fee]], -bot_orders[[#This Row],[accFillSz]]*bot_orders[[#This Row],[avgPx]])</f>
        <v>-1.3616937</v>
      </c>
      <c r="Y5025" s="4">
        <f>IF(bot_orders[[#This Row],[side]]="buy", bot_orders[[#This Row],[accFillSz]] + bot_orders[[#This Row],[fee]], -bot_orders[[#This Row],[accFillSz]])</f>
        <v>1.8595112</v>
      </c>
      <c r="Z5025" s="4">
        <f>IF(bot_orders[[#This Row],[side]]="sell",bot_orders[[#This Row],[accFillSz]]*bot_orders[[#This Row],[avgPx]]+bot_orders[[#This Row],[fee]], 0)</f>
        <v>0</v>
      </c>
      <c r="AA5025" s="4">
        <f>IF(bot_orders[[#This Row],[side]]="sell",-bot_orders[[#This Row],[accFillSz]],bot_orders[[#This Row],[accFillSz]]+bot_orders[[#This Row],[fee]])</f>
        <v>1.8595112</v>
      </c>
      <c r="AB5025">
        <v>0</v>
      </c>
      <c r="AC5025" t="s">
        <v>38</v>
      </c>
      <c r="AD5025">
        <v>0</v>
      </c>
      <c r="AE5025" t="s">
        <v>40</v>
      </c>
      <c r="AF5025" t="s">
        <v>41</v>
      </c>
      <c r="AG5025" t="s">
        <v>42</v>
      </c>
      <c r="AH5025" t="s">
        <v>28</v>
      </c>
      <c r="AI5025">
        <v>1.8595112</v>
      </c>
      <c r="AJ5025">
        <v>-1.3616937</v>
      </c>
    </row>
    <row r="5026" spans="1:36" x14ac:dyDescent="0.3">
      <c r="A5026">
        <v>5237</v>
      </c>
      <c r="B5026" t="s">
        <v>302</v>
      </c>
      <c r="C5026" t="s">
        <v>28</v>
      </c>
      <c r="D5026" t="s">
        <v>29</v>
      </c>
      <c r="E5026" t="s">
        <v>30</v>
      </c>
      <c r="F5026" t="s">
        <v>31</v>
      </c>
      <c r="G5026" t="s">
        <v>3570</v>
      </c>
      <c r="H5026" t="s">
        <v>14952</v>
      </c>
      <c r="I5026" s="4" t="s">
        <v>14953</v>
      </c>
      <c r="J5026" s="1">
        <f>((((bot_orders[[#This Row],[cTime]]/ 1000)+3*3600) / 86400) + DATE(1970,1,1))</f>
        <v>45777.951540011578</v>
      </c>
      <c r="K5026" s="4" t="s">
        <v>14954</v>
      </c>
      <c r="L5026" s="1">
        <f>((((bot_orders[[#This Row],[uTime]]/ 1000)+3*3600) / 86400) + DATE(1970,1,1))</f>
        <v>45777.957401249994</v>
      </c>
      <c r="M5026" t="s">
        <v>34</v>
      </c>
      <c r="N5026" t="s">
        <v>28</v>
      </c>
      <c r="O5026" t="s">
        <v>35</v>
      </c>
      <c r="P5026">
        <v>1.861</v>
      </c>
      <c r="Q5026" t="s">
        <v>36</v>
      </c>
      <c r="R5026" t="s">
        <v>55</v>
      </c>
      <c r="S5026">
        <v>0.73470000000000002</v>
      </c>
      <c r="T5026">
        <v>0.73470000000000002</v>
      </c>
      <c r="U5026">
        <v>1.861</v>
      </c>
      <c r="V5026">
        <v>-1.4888E-3</v>
      </c>
      <c r="W5026" t="s">
        <v>39</v>
      </c>
      <c r="X5026" s="4">
        <f>IF(bot_orders[[#This Row],[side]]="sell", bot_orders[[#This Row],[accFillSz]]*bot_orders[[#This Row],[avgPx]] + bot_orders[[#This Row],[fee]], -bot_orders[[#This Row],[accFillSz]]*bot_orders[[#This Row],[avgPx]])</f>
        <v>-1.3672767000000001</v>
      </c>
      <c r="Y5026" s="4">
        <f>IF(bot_orders[[#This Row],[side]]="buy", bot_orders[[#This Row],[accFillSz]] + bot_orders[[#This Row],[fee]], -bot_orders[[#This Row],[accFillSz]])</f>
        <v>1.8595112</v>
      </c>
      <c r="Z5026" s="4">
        <f>IF(bot_orders[[#This Row],[side]]="sell",bot_orders[[#This Row],[accFillSz]]*bot_orders[[#This Row],[avgPx]]+bot_orders[[#This Row],[fee]], 0)</f>
        <v>0</v>
      </c>
      <c r="AA5026" s="4">
        <f>IF(bot_orders[[#This Row],[side]]="sell",-bot_orders[[#This Row],[accFillSz]],bot_orders[[#This Row],[accFillSz]]+bot_orders[[#This Row],[fee]])</f>
        <v>1.8595112</v>
      </c>
      <c r="AB5026">
        <v>0</v>
      </c>
      <c r="AC5026" t="s">
        <v>38</v>
      </c>
      <c r="AD5026">
        <v>0</v>
      </c>
      <c r="AE5026" t="s">
        <v>40</v>
      </c>
      <c r="AF5026" t="s">
        <v>41</v>
      </c>
      <c r="AG5026" t="s">
        <v>42</v>
      </c>
      <c r="AH5026" t="s">
        <v>28</v>
      </c>
      <c r="AI5026">
        <v>1.8595112</v>
      </c>
      <c r="AJ5026">
        <v>-1.3672766999999999</v>
      </c>
    </row>
    <row r="5027" spans="1:36" x14ac:dyDescent="0.3">
      <c r="A5027">
        <v>5239</v>
      </c>
      <c r="B5027" t="s">
        <v>302</v>
      </c>
      <c r="C5027" t="s">
        <v>28</v>
      </c>
      <c r="D5027" t="s">
        <v>29</v>
      </c>
      <c r="E5027" t="s">
        <v>30</v>
      </c>
      <c r="F5027" t="s">
        <v>31</v>
      </c>
      <c r="G5027" t="s">
        <v>3573</v>
      </c>
      <c r="H5027" t="s">
        <v>14955</v>
      </c>
      <c r="I5027" s="4" t="s">
        <v>14956</v>
      </c>
      <c r="J5027" s="1">
        <f>((((bot_orders[[#This Row],[cTime]]/ 1000)+3*3600) / 86400) + DATE(1970,1,1))</f>
        <v>45777.957401273146</v>
      </c>
      <c r="K5027" s="4" t="s">
        <v>14957</v>
      </c>
      <c r="L5027" s="1">
        <f>((((bot_orders[[#This Row],[uTime]]/ 1000)+3*3600) / 86400) + DATE(1970,1,1))</f>
        <v>45777.959583379634</v>
      </c>
      <c r="M5027" t="s">
        <v>34</v>
      </c>
      <c r="N5027" t="s">
        <v>28</v>
      </c>
      <c r="O5027" t="s">
        <v>35</v>
      </c>
      <c r="P5027">
        <v>1.859</v>
      </c>
      <c r="Q5027" t="s">
        <v>36</v>
      </c>
      <c r="R5027" t="s">
        <v>37</v>
      </c>
      <c r="S5027">
        <v>0.73770000000000002</v>
      </c>
      <c r="T5027">
        <v>0.73770000000000002</v>
      </c>
      <c r="U5027">
        <v>1.859</v>
      </c>
      <c r="V5027">
        <v>-1.0971074000000001E-3</v>
      </c>
      <c r="W5027" t="s">
        <v>38</v>
      </c>
      <c r="X5027" s="4">
        <f>IF(bot_orders[[#This Row],[side]]="sell", bot_orders[[#This Row],[accFillSz]]*bot_orders[[#This Row],[avgPx]] + bot_orders[[#This Row],[fee]], -bot_orders[[#This Row],[accFillSz]]*bot_orders[[#This Row],[avgPx]])</f>
        <v>1.3702871926000002</v>
      </c>
      <c r="Y5027" s="4">
        <f>IF(bot_orders[[#This Row],[side]]="buy", bot_orders[[#This Row],[accFillSz]] + bot_orders[[#This Row],[fee]], -bot_orders[[#This Row],[accFillSz]])</f>
        <v>-1.859</v>
      </c>
      <c r="Z5027" s="4">
        <f>IF(bot_orders[[#This Row],[side]]="sell",bot_orders[[#This Row],[accFillSz]]*bot_orders[[#This Row],[avgPx]]+bot_orders[[#This Row],[fee]], 0)</f>
        <v>1.3702871926000002</v>
      </c>
      <c r="AA5027" s="4">
        <f>IF(bot_orders[[#This Row],[side]]="sell",-bot_orders[[#This Row],[accFillSz]],bot_orders[[#This Row],[accFillSz]]+bot_orders[[#This Row],[fee]])</f>
        <v>-1.859</v>
      </c>
      <c r="AB5027">
        <v>0</v>
      </c>
      <c r="AC5027" t="s">
        <v>39</v>
      </c>
      <c r="AD5027">
        <v>0</v>
      </c>
      <c r="AE5027" t="s">
        <v>40</v>
      </c>
      <c r="AF5027" t="s">
        <v>41</v>
      </c>
      <c r="AG5027" t="s">
        <v>42</v>
      </c>
      <c r="AH5027" t="s">
        <v>28</v>
      </c>
      <c r="AI5027">
        <v>-1.859</v>
      </c>
      <c r="AJ5027">
        <v>1.37028719</v>
      </c>
    </row>
    <row r="5028" spans="1:36" x14ac:dyDescent="0.3">
      <c r="A5028">
        <v>5240</v>
      </c>
      <c r="B5028" t="s">
        <v>302</v>
      </c>
      <c r="C5028" t="s">
        <v>28</v>
      </c>
      <c r="D5028" t="s">
        <v>29</v>
      </c>
      <c r="E5028" t="s">
        <v>30</v>
      </c>
      <c r="F5028" t="s">
        <v>31</v>
      </c>
      <c r="G5028" t="s">
        <v>3573</v>
      </c>
      <c r="H5028" t="s">
        <v>14958</v>
      </c>
      <c r="I5028" s="4" t="s">
        <v>14959</v>
      </c>
      <c r="J5028" s="1">
        <f>((((bot_orders[[#This Row],[cTime]]/ 1000)+3*3600) / 86400) + DATE(1970,1,1))</f>
        <v>45777.959583402779</v>
      </c>
      <c r="K5028" s="4" t="s">
        <v>14960</v>
      </c>
      <c r="L5028" s="1">
        <f>((((bot_orders[[#This Row],[uTime]]/ 1000)+3*3600) / 86400) + DATE(1970,1,1))</f>
        <v>45777.968482777782</v>
      </c>
      <c r="M5028" t="s">
        <v>34</v>
      </c>
      <c r="N5028" t="s">
        <v>28</v>
      </c>
      <c r="O5028" t="s">
        <v>35</v>
      </c>
      <c r="P5028">
        <v>1.861</v>
      </c>
      <c r="Q5028" t="s">
        <v>36</v>
      </c>
      <c r="R5028" t="s">
        <v>55</v>
      </c>
      <c r="S5028">
        <v>0.73470000000000002</v>
      </c>
      <c r="T5028">
        <v>0.73470000000000002</v>
      </c>
      <c r="U5028">
        <v>1.861</v>
      </c>
      <c r="V5028">
        <v>-1.4888E-3</v>
      </c>
      <c r="W5028" t="s">
        <v>39</v>
      </c>
      <c r="X5028" s="4">
        <f>IF(bot_orders[[#This Row],[side]]="sell", bot_orders[[#This Row],[accFillSz]]*bot_orders[[#This Row],[avgPx]] + bot_orders[[#This Row],[fee]], -bot_orders[[#This Row],[accFillSz]]*bot_orders[[#This Row],[avgPx]])</f>
        <v>-1.3672767000000001</v>
      </c>
      <c r="Y5028" s="4">
        <f>IF(bot_orders[[#This Row],[side]]="buy", bot_orders[[#This Row],[accFillSz]] + bot_orders[[#This Row],[fee]], -bot_orders[[#This Row],[accFillSz]])</f>
        <v>1.8595112</v>
      </c>
      <c r="Z5028" s="4">
        <f>IF(bot_orders[[#This Row],[side]]="sell",bot_orders[[#This Row],[accFillSz]]*bot_orders[[#This Row],[avgPx]]+bot_orders[[#This Row],[fee]], 0)</f>
        <v>0</v>
      </c>
      <c r="AA5028" s="4">
        <f>IF(bot_orders[[#This Row],[side]]="sell",-bot_orders[[#This Row],[accFillSz]],bot_orders[[#This Row],[accFillSz]]+bot_orders[[#This Row],[fee]])</f>
        <v>1.8595112</v>
      </c>
      <c r="AB5028">
        <v>0</v>
      </c>
      <c r="AC5028" t="s">
        <v>38</v>
      </c>
      <c r="AD5028">
        <v>0</v>
      </c>
      <c r="AE5028" t="s">
        <v>40</v>
      </c>
      <c r="AF5028" t="s">
        <v>41</v>
      </c>
      <c r="AG5028" t="s">
        <v>42</v>
      </c>
      <c r="AH5028" t="s">
        <v>28</v>
      </c>
      <c r="AI5028">
        <v>1.8595112</v>
      </c>
      <c r="AJ5028">
        <v>-1.3672766999999999</v>
      </c>
    </row>
    <row r="5029" spans="1:36" x14ac:dyDescent="0.3">
      <c r="A5029">
        <v>5242</v>
      </c>
      <c r="B5029" t="s">
        <v>302</v>
      </c>
      <c r="C5029" t="s">
        <v>28</v>
      </c>
      <c r="D5029" t="s">
        <v>29</v>
      </c>
      <c r="E5029" t="s">
        <v>30</v>
      </c>
      <c r="F5029" t="s">
        <v>31</v>
      </c>
      <c r="G5029" t="s">
        <v>3575</v>
      </c>
      <c r="H5029" t="s">
        <v>14961</v>
      </c>
      <c r="I5029" s="4" t="s">
        <v>14962</v>
      </c>
      <c r="J5029" s="1">
        <f>((((bot_orders[[#This Row],[cTime]]/ 1000)+3*3600) / 86400) + DATE(1970,1,1))</f>
        <v>45777.961488263885</v>
      </c>
      <c r="K5029" s="4" t="s">
        <v>14963</v>
      </c>
      <c r="L5029" s="1">
        <f>((((bot_orders[[#This Row],[uTime]]/ 1000)+3*3600) / 86400) + DATE(1970,1,1))</f>
        <v>45777.962883229164</v>
      </c>
      <c r="M5029" t="s">
        <v>34</v>
      </c>
      <c r="N5029" t="s">
        <v>28</v>
      </c>
      <c r="O5029" t="s">
        <v>35</v>
      </c>
      <c r="P5029">
        <v>1.861</v>
      </c>
      <c r="Q5029" t="s">
        <v>36</v>
      </c>
      <c r="R5029" t="s">
        <v>55</v>
      </c>
      <c r="S5029">
        <v>0.73770000000000002</v>
      </c>
      <c r="T5029">
        <v>0.73770000000000002</v>
      </c>
      <c r="U5029">
        <v>1.861</v>
      </c>
      <c r="V5029">
        <v>-1.4888E-3</v>
      </c>
      <c r="W5029" t="s">
        <v>39</v>
      </c>
      <c r="X5029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029" s="4">
        <f>IF(bot_orders[[#This Row],[side]]="buy", bot_orders[[#This Row],[accFillSz]] + bot_orders[[#This Row],[fee]], -bot_orders[[#This Row],[accFillSz]])</f>
        <v>1.8595112</v>
      </c>
      <c r="Z5029" s="4">
        <f>IF(bot_orders[[#This Row],[side]]="sell",bot_orders[[#This Row],[accFillSz]]*bot_orders[[#This Row],[avgPx]]+bot_orders[[#This Row],[fee]], 0)</f>
        <v>0</v>
      </c>
      <c r="AA5029" s="4">
        <f>IF(bot_orders[[#This Row],[side]]="sell",-bot_orders[[#This Row],[accFillSz]],bot_orders[[#This Row],[accFillSz]]+bot_orders[[#This Row],[fee]])</f>
        <v>1.8595112</v>
      </c>
      <c r="AB5029">
        <v>0</v>
      </c>
      <c r="AC5029" t="s">
        <v>38</v>
      </c>
      <c r="AD5029">
        <v>0</v>
      </c>
      <c r="AE5029" t="s">
        <v>40</v>
      </c>
      <c r="AF5029" t="s">
        <v>41</v>
      </c>
      <c r="AG5029" t="s">
        <v>42</v>
      </c>
      <c r="AH5029" t="s">
        <v>28</v>
      </c>
      <c r="AI5029">
        <v>1.8595112</v>
      </c>
      <c r="AJ5029">
        <v>-1.3728597</v>
      </c>
    </row>
    <row r="5030" spans="1:36" x14ac:dyDescent="0.3">
      <c r="A5030">
        <v>5243</v>
      </c>
      <c r="B5030" t="s">
        <v>302</v>
      </c>
      <c r="C5030" t="s">
        <v>28</v>
      </c>
      <c r="D5030" t="s">
        <v>29</v>
      </c>
      <c r="E5030" t="s">
        <v>30</v>
      </c>
      <c r="F5030" t="s">
        <v>31</v>
      </c>
      <c r="G5030" t="s">
        <v>3563</v>
      </c>
      <c r="H5030" t="s">
        <v>14964</v>
      </c>
      <c r="I5030" s="4" t="s">
        <v>14965</v>
      </c>
      <c r="J5030" s="1">
        <f>((((bot_orders[[#This Row],[cTime]]/ 1000)+3*3600) / 86400) + DATE(1970,1,1))</f>
        <v>45777.96288324074</v>
      </c>
      <c r="K5030" s="4" t="s">
        <v>14966</v>
      </c>
      <c r="L5030" s="1">
        <f>((((bot_orders[[#This Row],[uTime]]/ 1000)+3*3600) / 86400) + DATE(1970,1,1))</f>
        <v>45777.979285636575</v>
      </c>
      <c r="M5030" t="s">
        <v>34</v>
      </c>
      <c r="N5030" t="s">
        <v>28</v>
      </c>
      <c r="O5030" t="s">
        <v>35</v>
      </c>
      <c r="P5030">
        <v>1.859</v>
      </c>
      <c r="Q5030" t="s">
        <v>36</v>
      </c>
      <c r="R5030" t="s">
        <v>37</v>
      </c>
      <c r="S5030">
        <v>0.74070000000000003</v>
      </c>
      <c r="T5030">
        <v>0.74070000000000003</v>
      </c>
      <c r="U5030">
        <v>1.859</v>
      </c>
      <c r="V5030">
        <v>-1.1015689999999999E-3</v>
      </c>
      <c r="W5030" t="s">
        <v>38</v>
      </c>
      <c r="X5030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030" s="4">
        <f>IF(bot_orders[[#This Row],[side]]="buy", bot_orders[[#This Row],[accFillSz]] + bot_orders[[#This Row],[fee]], -bot_orders[[#This Row],[accFillSz]])</f>
        <v>-1.859</v>
      </c>
      <c r="Z5030" s="4">
        <f>IF(bot_orders[[#This Row],[side]]="sell",bot_orders[[#This Row],[accFillSz]]*bot_orders[[#This Row],[avgPx]]+bot_orders[[#This Row],[fee]], 0)</f>
        <v>1.375859731</v>
      </c>
      <c r="AA5030" s="4">
        <f>IF(bot_orders[[#This Row],[side]]="sell",-bot_orders[[#This Row],[accFillSz]],bot_orders[[#This Row],[accFillSz]]+bot_orders[[#This Row],[fee]])</f>
        <v>-1.859</v>
      </c>
      <c r="AB5030">
        <v>0</v>
      </c>
      <c r="AC5030" t="s">
        <v>39</v>
      </c>
      <c r="AD5030">
        <v>0</v>
      </c>
      <c r="AE5030" t="s">
        <v>40</v>
      </c>
      <c r="AF5030" t="s">
        <v>41</v>
      </c>
      <c r="AG5030" t="s">
        <v>42</v>
      </c>
      <c r="AH5030" t="s">
        <v>28</v>
      </c>
      <c r="AI5030">
        <v>-1.859</v>
      </c>
      <c r="AJ5030">
        <v>1.3758597299999999</v>
      </c>
    </row>
    <row r="5031" spans="1:36" x14ac:dyDescent="0.3">
      <c r="A5031">
        <v>5245</v>
      </c>
      <c r="B5031" t="s">
        <v>302</v>
      </c>
      <c r="C5031" t="s">
        <v>28</v>
      </c>
      <c r="D5031" t="s">
        <v>29</v>
      </c>
      <c r="E5031" t="s">
        <v>30</v>
      </c>
      <c r="F5031" t="s">
        <v>31</v>
      </c>
      <c r="G5031" t="s">
        <v>3567</v>
      </c>
      <c r="H5031" t="s">
        <v>14967</v>
      </c>
      <c r="I5031" s="4" t="s">
        <v>14968</v>
      </c>
      <c r="J5031" s="1">
        <f>((((bot_orders[[#This Row],[cTime]]/ 1000)+3*3600) / 86400) + DATE(1970,1,1))</f>
        <v>45777.968482800927</v>
      </c>
      <c r="K5031" s="4" t="s">
        <v>14969</v>
      </c>
      <c r="L5031" s="1">
        <f>((((bot_orders[[#This Row],[uTime]]/ 1000)+3*3600) / 86400) + DATE(1970,1,1))</f>
        <v>45777.976985729169</v>
      </c>
      <c r="M5031" t="s">
        <v>34</v>
      </c>
      <c r="N5031" t="s">
        <v>28</v>
      </c>
      <c r="O5031" t="s">
        <v>35</v>
      </c>
      <c r="P5031">
        <v>1.859</v>
      </c>
      <c r="Q5031" t="s">
        <v>36</v>
      </c>
      <c r="R5031" t="s">
        <v>37</v>
      </c>
      <c r="S5031">
        <v>0.73770000000000002</v>
      </c>
      <c r="T5031">
        <v>0.73770000000000002</v>
      </c>
      <c r="U5031">
        <v>1.859</v>
      </c>
      <c r="V5031">
        <v>-1.0971074000000001E-3</v>
      </c>
      <c r="W5031" t="s">
        <v>38</v>
      </c>
      <c r="X5031" s="4">
        <f>IF(bot_orders[[#This Row],[side]]="sell", bot_orders[[#This Row],[accFillSz]]*bot_orders[[#This Row],[avgPx]] + bot_orders[[#This Row],[fee]], -bot_orders[[#This Row],[accFillSz]]*bot_orders[[#This Row],[avgPx]])</f>
        <v>1.3702871926000002</v>
      </c>
      <c r="Y5031" s="4">
        <f>IF(bot_orders[[#This Row],[side]]="buy", bot_orders[[#This Row],[accFillSz]] + bot_orders[[#This Row],[fee]], -bot_orders[[#This Row],[accFillSz]])</f>
        <v>-1.859</v>
      </c>
      <c r="Z5031" s="4">
        <f>IF(bot_orders[[#This Row],[side]]="sell",bot_orders[[#This Row],[accFillSz]]*bot_orders[[#This Row],[avgPx]]+bot_orders[[#This Row],[fee]], 0)</f>
        <v>1.3702871926000002</v>
      </c>
      <c r="AA5031" s="4">
        <f>IF(bot_orders[[#This Row],[side]]="sell",-bot_orders[[#This Row],[accFillSz]],bot_orders[[#This Row],[accFillSz]]+bot_orders[[#This Row],[fee]])</f>
        <v>-1.859</v>
      </c>
      <c r="AB5031">
        <v>0</v>
      </c>
      <c r="AC5031" t="s">
        <v>39</v>
      </c>
      <c r="AD5031">
        <v>0</v>
      </c>
      <c r="AE5031" t="s">
        <v>40</v>
      </c>
      <c r="AF5031" t="s">
        <v>41</v>
      </c>
      <c r="AG5031" t="s">
        <v>42</v>
      </c>
      <c r="AH5031" t="s">
        <v>28</v>
      </c>
      <c r="AI5031">
        <v>-1.859</v>
      </c>
      <c r="AJ5031">
        <v>1.37028719</v>
      </c>
    </row>
    <row r="5032" spans="1:36" x14ac:dyDescent="0.3">
      <c r="A5032">
        <v>5247</v>
      </c>
      <c r="B5032" t="s">
        <v>302</v>
      </c>
      <c r="C5032" t="s">
        <v>28</v>
      </c>
      <c r="D5032" t="s">
        <v>29</v>
      </c>
      <c r="E5032" t="s">
        <v>30</v>
      </c>
      <c r="F5032" t="s">
        <v>31</v>
      </c>
      <c r="G5032" t="s">
        <v>3577</v>
      </c>
      <c r="H5032" t="s">
        <v>14973</v>
      </c>
      <c r="I5032" s="4" t="s">
        <v>14974</v>
      </c>
      <c r="J5032" s="1">
        <f>((((bot_orders[[#This Row],[cTime]]/ 1000)+3*3600) / 86400) + DATE(1970,1,1))</f>
        <v>45777.970526979167</v>
      </c>
      <c r="K5032" s="4" t="s">
        <v>14975</v>
      </c>
      <c r="L5032" s="1">
        <f>((((bot_orders[[#This Row],[uTime]]/ 1000)+3*3600) / 86400) + DATE(1970,1,1))</f>
        <v>45777.976193819442</v>
      </c>
      <c r="M5032" t="s">
        <v>34</v>
      </c>
      <c r="N5032" t="s">
        <v>28</v>
      </c>
      <c r="O5032" t="s">
        <v>35</v>
      </c>
      <c r="P5032">
        <v>1.859</v>
      </c>
      <c r="Q5032" t="s">
        <v>36</v>
      </c>
      <c r="R5032" t="s">
        <v>37</v>
      </c>
      <c r="S5032">
        <v>0.73470000000000002</v>
      </c>
      <c r="T5032">
        <v>0.73470000000000002</v>
      </c>
      <c r="U5032">
        <v>1.859</v>
      </c>
      <c r="V5032">
        <v>-1.0926458E-3</v>
      </c>
      <c r="W5032" t="s">
        <v>38</v>
      </c>
      <c r="X5032" s="4">
        <f>IF(bot_orders[[#This Row],[side]]="sell", bot_orders[[#This Row],[accFillSz]]*bot_orders[[#This Row],[avgPx]] + bot_orders[[#This Row],[fee]], -bot_orders[[#This Row],[accFillSz]]*bot_orders[[#This Row],[avgPx]])</f>
        <v>1.3647146541999999</v>
      </c>
      <c r="Y5032" s="4">
        <f>IF(bot_orders[[#This Row],[side]]="buy", bot_orders[[#This Row],[accFillSz]] + bot_orders[[#This Row],[fee]], -bot_orders[[#This Row],[accFillSz]])</f>
        <v>-1.859</v>
      </c>
      <c r="Z5032" s="4">
        <f>IF(bot_orders[[#This Row],[side]]="sell",bot_orders[[#This Row],[accFillSz]]*bot_orders[[#This Row],[avgPx]]+bot_orders[[#This Row],[fee]], 0)</f>
        <v>1.3647146541999999</v>
      </c>
      <c r="AA5032" s="4">
        <f>IF(bot_orders[[#This Row],[side]]="sell",-bot_orders[[#This Row],[accFillSz]],bot_orders[[#This Row],[accFillSz]]+bot_orders[[#This Row],[fee]])</f>
        <v>-1.859</v>
      </c>
      <c r="AB5032">
        <v>0</v>
      </c>
      <c r="AC5032" t="s">
        <v>39</v>
      </c>
      <c r="AD5032">
        <v>0</v>
      </c>
      <c r="AE5032" t="s">
        <v>40</v>
      </c>
      <c r="AF5032" t="s">
        <v>41</v>
      </c>
      <c r="AG5032" t="s">
        <v>42</v>
      </c>
      <c r="AH5032" t="s">
        <v>28</v>
      </c>
      <c r="AI5032">
        <v>-1.859</v>
      </c>
      <c r="AJ5032">
        <v>1.36471465</v>
      </c>
    </row>
    <row r="5033" spans="1:36" x14ac:dyDescent="0.3">
      <c r="A5033">
        <v>5252</v>
      </c>
      <c r="B5033" t="s">
        <v>302</v>
      </c>
      <c r="C5033" t="s">
        <v>28</v>
      </c>
      <c r="D5033" t="s">
        <v>29</v>
      </c>
      <c r="E5033" t="s">
        <v>30</v>
      </c>
      <c r="F5033" t="s">
        <v>31</v>
      </c>
      <c r="G5033" t="s">
        <v>3577</v>
      </c>
      <c r="H5033" t="s">
        <v>14987</v>
      </c>
      <c r="I5033" s="4" t="s">
        <v>14988</v>
      </c>
      <c r="J5033" s="1">
        <f>((((bot_orders[[#This Row],[cTime]]/ 1000)+3*3600) / 86400) + DATE(1970,1,1))</f>
        <v>45777.976193831018</v>
      </c>
      <c r="K5033" s="4" t="s">
        <v>14986</v>
      </c>
      <c r="L5033" s="1">
        <f>((((bot_orders[[#This Row],[uTime]]/ 1000)+3*3600) / 86400) + DATE(1970,1,1))</f>
        <v>45778.01822518518</v>
      </c>
      <c r="M5033" t="s">
        <v>34</v>
      </c>
      <c r="N5033" t="s">
        <v>28</v>
      </c>
      <c r="O5033" t="s">
        <v>35</v>
      </c>
      <c r="P5033">
        <v>1.861</v>
      </c>
      <c r="Q5033" t="s">
        <v>36</v>
      </c>
      <c r="R5033" t="s">
        <v>55</v>
      </c>
      <c r="S5033">
        <v>0.73170000000000002</v>
      </c>
      <c r="T5033">
        <v>0.73170000000000002</v>
      </c>
      <c r="U5033">
        <v>1.861</v>
      </c>
      <c r="V5033">
        <v>-1.4888E-3</v>
      </c>
      <c r="W5033" t="s">
        <v>39</v>
      </c>
      <c r="X5033" s="4">
        <f>IF(bot_orders[[#This Row],[side]]="sell", bot_orders[[#This Row],[accFillSz]]*bot_orders[[#This Row],[avgPx]] + bot_orders[[#This Row],[fee]], -bot_orders[[#This Row],[accFillSz]]*bot_orders[[#This Row],[avgPx]])</f>
        <v>-1.3616937</v>
      </c>
      <c r="Y5033" s="4">
        <f>IF(bot_orders[[#This Row],[side]]="buy", bot_orders[[#This Row],[accFillSz]] + bot_orders[[#This Row],[fee]], -bot_orders[[#This Row],[accFillSz]])</f>
        <v>1.8595112</v>
      </c>
      <c r="Z5033" s="4">
        <f>IF(bot_orders[[#This Row],[side]]="sell",bot_orders[[#This Row],[accFillSz]]*bot_orders[[#This Row],[avgPx]]+bot_orders[[#This Row],[fee]], 0)</f>
        <v>0</v>
      </c>
      <c r="AA5033" s="4">
        <f>IF(bot_orders[[#This Row],[side]]="sell",-bot_orders[[#This Row],[accFillSz]],bot_orders[[#This Row],[accFillSz]]+bot_orders[[#This Row],[fee]])</f>
        <v>1.8595112</v>
      </c>
      <c r="AB5033">
        <v>0</v>
      </c>
      <c r="AC5033" t="s">
        <v>38</v>
      </c>
      <c r="AD5033">
        <v>0</v>
      </c>
      <c r="AE5033" t="s">
        <v>40</v>
      </c>
      <c r="AF5033" t="s">
        <v>41</v>
      </c>
      <c r="AG5033" t="s">
        <v>42</v>
      </c>
      <c r="AH5033" t="s">
        <v>28</v>
      </c>
      <c r="AI5033">
        <v>1.8595112</v>
      </c>
      <c r="AJ5033">
        <v>-1.3616937</v>
      </c>
    </row>
    <row r="5034" spans="1:36" x14ac:dyDescent="0.3">
      <c r="A5034">
        <v>5255</v>
      </c>
      <c r="B5034" t="s">
        <v>302</v>
      </c>
      <c r="C5034" t="s">
        <v>28</v>
      </c>
      <c r="D5034" t="s">
        <v>29</v>
      </c>
      <c r="E5034" t="s">
        <v>30</v>
      </c>
      <c r="F5034" t="s">
        <v>31</v>
      </c>
      <c r="G5034" t="s">
        <v>3567</v>
      </c>
      <c r="H5034" t="s">
        <v>14995</v>
      </c>
      <c r="I5034" s="4" t="s">
        <v>14996</v>
      </c>
      <c r="J5034" s="1">
        <f>((((bot_orders[[#This Row],[cTime]]/ 1000)+3*3600) / 86400) + DATE(1970,1,1))</f>
        <v>45777.976985740737</v>
      </c>
      <c r="K5034" s="4" t="s">
        <v>14997</v>
      </c>
      <c r="L5034" s="1">
        <f>((((bot_orders[[#This Row],[uTime]]/ 1000)+3*3600) / 86400) + DATE(1970,1,1))</f>
        <v>45778.001291319444</v>
      </c>
      <c r="M5034" t="s">
        <v>34</v>
      </c>
      <c r="N5034" t="s">
        <v>28</v>
      </c>
      <c r="O5034" t="s">
        <v>35</v>
      </c>
      <c r="P5034">
        <v>1.861</v>
      </c>
      <c r="Q5034" t="s">
        <v>36</v>
      </c>
      <c r="R5034" t="s">
        <v>55</v>
      </c>
      <c r="S5034">
        <v>0.73470000000000002</v>
      </c>
      <c r="T5034">
        <v>0.73470000000000002</v>
      </c>
      <c r="U5034">
        <v>1.861</v>
      </c>
      <c r="V5034">
        <v>-1.4888E-3</v>
      </c>
      <c r="W5034" t="s">
        <v>39</v>
      </c>
      <c r="X5034" s="4">
        <f>IF(bot_orders[[#This Row],[side]]="sell", bot_orders[[#This Row],[accFillSz]]*bot_orders[[#This Row],[avgPx]] + bot_orders[[#This Row],[fee]], -bot_orders[[#This Row],[accFillSz]]*bot_orders[[#This Row],[avgPx]])</f>
        <v>-1.3672767000000001</v>
      </c>
      <c r="Y5034" s="4">
        <f>IF(bot_orders[[#This Row],[side]]="buy", bot_orders[[#This Row],[accFillSz]] + bot_orders[[#This Row],[fee]], -bot_orders[[#This Row],[accFillSz]])</f>
        <v>1.8595112</v>
      </c>
      <c r="Z5034" s="4">
        <f>IF(bot_orders[[#This Row],[side]]="sell",bot_orders[[#This Row],[accFillSz]]*bot_orders[[#This Row],[avgPx]]+bot_orders[[#This Row],[fee]], 0)</f>
        <v>0</v>
      </c>
      <c r="AA5034" s="4">
        <f>IF(bot_orders[[#This Row],[side]]="sell",-bot_orders[[#This Row],[accFillSz]],bot_orders[[#This Row],[accFillSz]]+bot_orders[[#This Row],[fee]])</f>
        <v>1.8595112</v>
      </c>
      <c r="AB5034">
        <v>0</v>
      </c>
      <c r="AC5034" t="s">
        <v>38</v>
      </c>
      <c r="AD5034">
        <v>0</v>
      </c>
      <c r="AE5034" t="s">
        <v>40</v>
      </c>
      <c r="AF5034" t="s">
        <v>41</v>
      </c>
      <c r="AG5034" t="s">
        <v>42</v>
      </c>
      <c r="AH5034" t="s">
        <v>28</v>
      </c>
      <c r="AI5034">
        <v>1.8595112</v>
      </c>
      <c r="AJ5034">
        <v>-1.3672766999999999</v>
      </c>
    </row>
    <row r="5035" spans="1:36" x14ac:dyDescent="0.3">
      <c r="A5035">
        <v>5257</v>
      </c>
      <c r="B5035" t="s">
        <v>302</v>
      </c>
      <c r="C5035" t="s">
        <v>28</v>
      </c>
      <c r="D5035" t="s">
        <v>29</v>
      </c>
      <c r="E5035" t="s">
        <v>30</v>
      </c>
      <c r="F5035" t="s">
        <v>31</v>
      </c>
      <c r="G5035" t="s">
        <v>3563</v>
      </c>
      <c r="H5035" t="s">
        <v>14998</v>
      </c>
      <c r="I5035" s="4" t="s">
        <v>14999</v>
      </c>
      <c r="J5035" s="1">
        <f>((((bot_orders[[#This Row],[cTime]]/ 1000)+3*3600) / 86400) + DATE(1970,1,1))</f>
        <v>45777.979285648151</v>
      </c>
      <c r="K5035" s="4" t="s">
        <v>15000</v>
      </c>
      <c r="L5035" s="1">
        <f>((((bot_orders[[#This Row],[uTime]]/ 1000)+3*3600) / 86400) + DATE(1970,1,1))</f>
        <v>45777.983198518516</v>
      </c>
      <c r="M5035" t="s">
        <v>34</v>
      </c>
      <c r="N5035" t="s">
        <v>28</v>
      </c>
      <c r="O5035" t="s">
        <v>35</v>
      </c>
      <c r="P5035">
        <v>1.861</v>
      </c>
      <c r="Q5035" t="s">
        <v>36</v>
      </c>
      <c r="R5035" t="s">
        <v>55</v>
      </c>
      <c r="S5035">
        <v>0.73770000000000002</v>
      </c>
      <c r="T5035">
        <v>0.73770000000000002</v>
      </c>
      <c r="U5035">
        <v>1.861</v>
      </c>
      <c r="V5035">
        <v>-1.4888E-3</v>
      </c>
      <c r="W5035" t="s">
        <v>39</v>
      </c>
      <c r="X5035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035" s="4">
        <f>IF(bot_orders[[#This Row],[side]]="buy", bot_orders[[#This Row],[accFillSz]] + bot_orders[[#This Row],[fee]], -bot_orders[[#This Row],[accFillSz]])</f>
        <v>1.8595112</v>
      </c>
      <c r="Z5035" s="4">
        <f>IF(bot_orders[[#This Row],[side]]="sell",bot_orders[[#This Row],[accFillSz]]*bot_orders[[#This Row],[avgPx]]+bot_orders[[#This Row],[fee]], 0)</f>
        <v>0</v>
      </c>
      <c r="AA5035" s="4">
        <f>IF(bot_orders[[#This Row],[side]]="sell",-bot_orders[[#This Row],[accFillSz]],bot_orders[[#This Row],[accFillSz]]+bot_orders[[#This Row],[fee]])</f>
        <v>1.8595112</v>
      </c>
      <c r="AB5035">
        <v>0</v>
      </c>
      <c r="AC5035" t="s">
        <v>38</v>
      </c>
      <c r="AD5035">
        <v>0</v>
      </c>
      <c r="AE5035" t="s">
        <v>40</v>
      </c>
      <c r="AF5035" t="s">
        <v>41</v>
      </c>
      <c r="AG5035" t="s">
        <v>42</v>
      </c>
      <c r="AH5035" t="s">
        <v>28</v>
      </c>
      <c r="AI5035">
        <v>1.8595112</v>
      </c>
      <c r="AJ5035">
        <v>-1.3728597</v>
      </c>
    </row>
    <row r="5036" spans="1:36" x14ac:dyDescent="0.3">
      <c r="A5036">
        <v>5258</v>
      </c>
      <c r="B5036" t="s">
        <v>302</v>
      </c>
      <c r="C5036" t="s">
        <v>28</v>
      </c>
      <c r="D5036" t="s">
        <v>29</v>
      </c>
      <c r="E5036" t="s">
        <v>30</v>
      </c>
      <c r="F5036" t="s">
        <v>31</v>
      </c>
      <c r="G5036" t="s">
        <v>3579</v>
      </c>
      <c r="H5036" t="s">
        <v>15001</v>
      </c>
      <c r="I5036" s="4" t="s">
        <v>15002</v>
      </c>
      <c r="J5036" s="1">
        <f>((((bot_orders[[#This Row],[cTime]]/ 1000)+3*3600) / 86400) + DATE(1970,1,1))</f>
        <v>45777.983198530092</v>
      </c>
      <c r="K5036" s="4" t="s">
        <v>15003</v>
      </c>
      <c r="L5036" s="1">
        <f>((((bot_orders[[#This Row],[uTime]]/ 1000)+3*3600) / 86400) + DATE(1970,1,1))</f>
        <v>45777.99497605324</v>
      </c>
      <c r="M5036" t="s">
        <v>34</v>
      </c>
      <c r="N5036" t="s">
        <v>28</v>
      </c>
      <c r="O5036" t="s">
        <v>35</v>
      </c>
      <c r="P5036">
        <v>1.859</v>
      </c>
      <c r="Q5036" t="s">
        <v>36</v>
      </c>
      <c r="R5036" t="s">
        <v>37</v>
      </c>
      <c r="S5036">
        <v>0.74070000000000003</v>
      </c>
      <c r="T5036">
        <v>0.74070000000000003</v>
      </c>
      <c r="U5036">
        <v>1.859</v>
      </c>
      <c r="V5036">
        <v>-1.1015689999999999E-3</v>
      </c>
      <c r="W5036" t="s">
        <v>38</v>
      </c>
      <c r="X5036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036" s="4">
        <f>IF(bot_orders[[#This Row],[side]]="buy", bot_orders[[#This Row],[accFillSz]] + bot_orders[[#This Row],[fee]], -bot_orders[[#This Row],[accFillSz]])</f>
        <v>-1.859</v>
      </c>
      <c r="Z5036" s="4">
        <f>IF(bot_orders[[#This Row],[side]]="sell",bot_orders[[#This Row],[accFillSz]]*bot_orders[[#This Row],[avgPx]]+bot_orders[[#This Row],[fee]], 0)</f>
        <v>1.375859731</v>
      </c>
      <c r="AA5036" s="4">
        <f>IF(bot_orders[[#This Row],[side]]="sell",-bot_orders[[#This Row],[accFillSz]],bot_orders[[#This Row],[accFillSz]]+bot_orders[[#This Row],[fee]])</f>
        <v>-1.859</v>
      </c>
      <c r="AB5036">
        <v>0</v>
      </c>
      <c r="AC5036" t="s">
        <v>39</v>
      </c>
      <c r="AD5036">
        <v>0</v>
      </c>
      <c r="AE5036" t="s">
        <v>40</v>
      </c>
      <c r="AF5036" t="s">
        <v>41</v>
      </c>
      <c r="AG5036" t="s">
        <v>42</v>
      </c>
      <c r="AH5036" t="s">
        <v>28</v>
      </c>
      <c r="AI5036">
        <v>-1.859</v>
      </c>
      <c r="AJ5036">
        <v>1.3758597299999999</v>
      </c>
    </row>
    <row r="5037" spans="1:36" x14ac:dyDescent="0.3">
      <c r="A5037">
        <v>5259</v>
      </c>
      <c r="B5037" t="s">
        <v>302</v>
      </c>
      <c r="C5037" t="s">
        <v>28</v>
      </c>
      <c r="D5037" t="s">
        <v>29</v>
      </c>
      <c r="E5037" t="s">
        <v>30</v>
      </c>
      <c r="F5037" t="s">
        <v>31</v>
      </c>
      <c r="G5037" t="s">
        <v>3579</v>
      </c>
      <c r="H5037" t="s">
        <v>15004</v>
      </c>
      <c r="I5037" s="4" t="s">
        <v>15005</v>
      </c>
      <c r="J5037" s="1">
        <f>((((bot_orders[[#This Row],[cTime]]/ 1000)+3*3600) / 86400) + DATE(1970,1,1))</f>
        <v>45777.994976064816</v>
      </c>
      <c r="K5037" s="4" t="s">
        <v>15006</v>
      </c>
      <c r="L5037" s="1">
        <f>((((bot_orders[[#This Row],[uTime]]/ 1000)+3*3600) / 86400) + DATE(1970,1,1))</f>
        <v>45777.998793125</v>
      </c>
      <c r="M5037" t="s">
        <v>34</v>
      </c>
      <c r="N5037" t="s">
        <v>28</v>
      </c>
      <c r="O5037" t="s">
        <v>35</v>
      </c>
      <c r="P5037">
        <v>1.861</v>
      </c>
      <c r="Q5037" t="s">
        <v>36</v>
      </c>
      <c r="R5037" t="s">
        <v>55</v>
      </c>
      <c r="S5037">
        <v>0.73770000000000002</v>
      </c>
      <c r="T5037">
        <v>0.73770000000000002</v>
      </c>
      <c r="U5037">
        <v>1.861</v>
      </c>
      <c r="V5037">
        <v>-1.4888E-3</v>
      </c>
      <c r="W5037" t="s">
        <v>39</v>
      </c>
      <c r="X5037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037" s="4">
        <f>IF(bot_orders[[#This Row],[side]]="buy", bot_orders[[#This Row],[accFillSz]] + bot_orders[[#This Row],[fee]], -bot_orders[[#This Row],[accFillSz]])</f>
        <v>1.8595112</v>
      </c>
      <c r="Z5037" s="4">
        <f>IF(bot_orders[[#This Row],[side]]="sell",bot_orders[[#This Row],[accFillSz]]*bot_orders[[#This Row],[avgPx]]+bot_orders[[#This Row],[fee]], 0)</f>
        <v>0</v>
      </c>
      <c r="AA5037" s="4">
        <f>IF(bot_orders[[#This Row],[side]]="sell",-bot_orders[[#This Row],[accFillSz]],bot_orders[[#This Row],[accFillSz]]+bot_orders[[#This Row],[fee]])</f>
        <v>1.8595112</v>
      </c>
      <c r="AB5037">
        <v>0</v>
      </c>
      <c r="AC5037" t="s">
        <v>38</v>
      </c>
      <c r="AD5037">
        <v>0</v>
      </c>
      <c r="AE5037" t="s">
        <v>40</v>
      </c>
      <c r="AF5037" t="s">
        <v>41</v>
      </c>
      <c r="AG5037" t="s">
        <v>42</v>
      </c>
      <c r="AH5037" t="s">
        <v>28</v>
      </c>
      <c r="AI5037">
        <v>1.8595112</v>
      </c>
      <c r="AJ5037">
        <v>-1.3728597</v>
      </c>
    </row>
    <row r="5038" spans="1:36" x14ac:dyDescent="0.3">
      <c r="A5038">
        <v>5260</v>
      </c>
      <c r="B5038" t="s">
        <v>302</v>
      </c>
      <c r="C5038" t="s">
        <v>28</v>
      </c>
      <c r="D5038" t="s">
        <v>29</v>
      </c>
      <c r="E5038" t="s">
        <v>30</v>
      </c>
      <c r="F5038" t="s">
        <v>31</v>
      </c>
      <c r="G5038" t="s">
        <v>3587</v>
      </c>
      <c r="H5038" t="s">
        <v>15007</v>
      </c>
      <c r="I5038" s="4" t="s">
        <v>15008</v>
      </c>
      <c r="J5038" s="1">
        <f>((((bot_orders[[#This Row],[cTime]]/ 1000)+3*3600) / 86400) + DATE(1970,1,1))</f>
        <v>45777.998793148145</v>
      </c>
      <c r="K5038" s="4" t="s">
        <v>15009</v>
      </c>
      <c r="L5038" s="1">
        <f>((((bot_orders[[#This Row],[uTime]]/ 1000)+3*3600) / 86400) + DATE(1970,1,1))</f>
        <v>45778.036059085651</v>
      </c>
      <c r="M5038" t="s">
        <v>34</v>
      </c>
      <c r="N5038" t="s">
        <v>28</v>
      </c>
      <c r="O5038" t="s">
        <v>35</v>
      </c>
      <c r="P5038">
        <v>1.859</v>
      </c>
      <c r="Q5038" t="s">
        <v>36</v>
      </c>
      <c r="R5038" t="s">
        <v>37</v>
      </c>
      <c r="S5038">
        <v>0.74070000000000003</v>
      </c>
      <c r="T5038">
        <v>0.74070000000000003</v>
      </c>
      <c r="U5038">
        <v>1.859</v>
      </c>
      <c r="V5038">
        <v>-1.1015689999999999E-3</v>
      </c>
      <c r="W5038" t="s">
        <v>38</v>
      </c>
      <c r="X5038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038" s="4">
        <f>IF(bot_orders[[#This Row],[side]]="buy", bot_orders[[#This Row],[accFillSz]] + bot_orders[[#This Row],[fee]], -bot_orders[[#This Row],[accFillSz]])</f>
        <v>-1.859</v>
      </c>
      <c r="Z5038" s="4">
        <f>IF(bot_orders[[#This Row],[side]]="sell",bot_orders[[#This Row],[accFillSz]]*bot_orders[[#This Row],[avgPx]]+bot_orders[[#This Row],[fee]], 0)</f>
        <v>1.375859731</v>
      </c>
      <c r="AA5038" s="4">
        <f>IF(bot_orders[[#This Row],[side]]="sell",-bot_orders[[#This Row],[accFillSz]],bot_orders[[#This Row],[accFillSz]]+bot_orders[[#This Row],[fee]])</f>
        <v>-1.859</v>
      </c>
      <c r="AB5038">
        <v>0</v>
      </c>
      <c r="AC5038" t="s">
        <v>39</v>
      </c>
      <c r="AD5038">
        <v>0</v>
      </c>
      <c r="AE5038" t="s">
        <v>40</v>
      </c>
      <c r="AF5038" t="s">
        <v>41</v>
      </c>
      <c r="AG5038" t="s">
        <v>42</v>
      </c>
      <c r="AH5038" t="s">
        <v>28</v>
      </c>
      <c r="AI5038">
        <v>-1.859</v>
      </c>
      <c r="AJ5038">
        <v>1.3758597299999999</v>
      </c>
    </row>
    <row r="5039" spans="1:36" x14ac:dyDescent="0.3">
      <c r="A5039">
        <v>5263</v>
      </c>
      <c r="B5039" t="s">
        <v>302</v>
      </c>
      <c r="C5039" t="s">
        <v>28</v>
      </c>
      <c r="D5039" t="s">
        <v>29</v>
      </c>
      <c r="E5039" t="s">
        <v>30</v>
      </c>
      <c r="F5039" t="s">
        <v>31</v>
      </c>
      <c r="G5039" t="s">
        <v>3585</v>
      </c>
      <c r="H5039" t="s">
        <v>15013</v>
      </c>
      <c r="I5039" s="4" t="s">
        <v>15014</v>
      </c>
      <c r="J5039" s="1">
        <f>((((bot_orders[[#This Row],[cTime]]/ 1000)+3*3600) / 86400) + DATE(1970,1,1))</f>
        <v>45778.00129133102</v>
      </c>
      <c r="K5039" s="4" t="s">
        <v>15015</v>
      </c>
      <c r="L5039" s="1">
        <f>((((bot_orders[[#This Row],[uTime]]/ 1000)+3*3600) / 86400) + DATE(1970,1,1))</f>
        <v>45778.03550377315</v>
      </c>
      <c r="M5039" t="s">
        <v>34</v>
      </c>
      <c r="N5039" t="s">
        <v>28</v>
      </c>
      <c r="O5039" t="s">
        <v>35</v>
      </c>
      <c r="P5039">
        <v>1.859</v>
      </c>
      <c r="Q5039" t="s">
        <v>36</v>
      </c>
      <c r="R5039" t="s">
        <v>37</v>
      </c>
      <c r="S5039">
        <v>0.73770000000000002</v>
      </c>
      <c r="T5039">
        <v>0.73770000000000002</v>
      </c>
      <c r="U5039">
        <v>1.859</v>
      </c>
      <c r="V5039">
        <v>-1.0971074000000001E-3</v>
      </c>
      <c r="W5039" t="s">
        <v>38</v>
      </c>
      <c r="X5039" s="4">
        <f>IF(bot_orders[[#This Row],[side]]="sell", bot_orders[[#This Row],[accFillSz]]*bot_orders[[#This Row],[avgPx]] + bot_orders[[#This Row],[fee]], -bot_orders[[#This Row],[accFillSz]]*bot_orders[[#This Row],[avgPx]])</f>
        <v>1.3702871926000002</v>
      </c>
      <c r="Y5039" s="4">
        <f>IF(bot_orders[[#This Row],[side]]="buy", bot_orders[[#This Row],[accFillSz]] + bot_orders[[#This Row],[fee]], -bot_orders[[#This Row],[accFillSz]])</f>
        <v>-1.859</v>
      </c>
      <c r="Z5039" s="4">
        <f>IF(bot_orders[[#This Row],[side]]="sell",bot_orders[[#This Row],[accFillSz]]*bot_orders[[#This Row],[avgPx]]+bot_orders[[#This Row],[fee]], 0)</f>
        <v>1.3702871926000002</v>
      </c>
      <c r="AA5039" s="4">
        <f>IF(bot_orders[[#This Row],[side]]="sell",-bot_orders[[#This Row],[accFillSz]],bot_orders[[#This Row],[accFillSz]]+bot_orders[[#This Row],[fee]])</f>
        <v>-1.859</v>
      </c>
      <c r="AB5039">
        <v>0</v>
      </c>
      <c r="AC5039" t="s">
        <v>39</v>
      </c>
      <c r="AD5039">
        <v>0</v>
      </c>
      <c r="AE5039" t="s">
        <v>40</v>
      </c>
      <c r="AF5039" t="s">
        <v>41</v>
      </c>
      <c r="AG5039" t="s">
        <v>42</v>
      </c>
      <c r="AH5039" t="s">
        <v>28</v>
      </c>
      <c r="AI5039">
        <v>-1.859</v>
      </c>
      <c r="AJ5039">
        <v>1.37028719</v>
      </c>
    </row>
    <row r="5040" spans="1:36" x14ac:dyDescent="0.3">
      <c r="A5040">
        <v>5271</v>
      </c>
      <c r="B5040" t="s">
        <v>302</v>
      </c>
      <c r="C5040" t="s">
        <v>28</v>
      </c>
      <c r="D5040" t="s">
        <v>29</v>
      </c>
      <c r="E5040" t="s">
        <v>30</v>
      </c>
      <c r="F5040" t="s">
        <v>31</v>
      </c>
      <c r="G5040" t="s">
        <v>3583</v>
      </c>
      <c r="H5040" t="s">
        <v>15037</v>
      </c>
      <c r="I5040" s="4" t="s">
        <v>15038</v>
      </c>
      <c r="J5040" s="1">
        <f>((((bot_orders[[#This Row],[cTime]]/ 1000)+3*3600) / 86400) + DATE(1970,1,1))</f>
        <v>45778.018225208332</v>
      </c>
      <c r="K5040" s="4" t="s">
        <v>15039</v>
      </c>
      <c r="L5040" s="1">
        <f>((((bot_orders[[#This Row],[uTime]]/ 1000)+3*3600) / 86400) + DATE(1970,1,1))</f>
        <v>45778.033403333335</v>
      </c>
      <c r="M5040" t="s">
        <v>34</v>
      </c>
      <c r="N5040" t="s">
        <v>28</v>
      </c>
      <c r="O5040" t="s">
        <v>35</v>
      </c>
      <c r="P5040">
        <v>1.859</v>
      </c>
      <c r="Q5040" t="s">
        <v>36</v>
      </c>
      <c r="R5040" t="s">
        <v>37</v>
      </c>
      <c r="S5040">
        <v>0.73470000000000002</v>
      </c>
      <c r="T5040">
        <v>0.73470000000000002</v>
      </c>
      <c r="U5040">
        <v>1.859</v>
      </c>
      <c r="V5040">
        <v>-1.0926458E-3</v>
      </c>
      <c r="W5040" t="s">
        <v>38</v>
      </c>
      <c r="X5040" s="4">
        <f>IF(bot_orders[[#This Row],[side]]="sell", bot_orders[[#This Row],[accFillSz]]*bot_orders[[#This Row],[avgPx]] + bot_orders[[#This Row],[fee]], -bot_orders[[#This Row],[accFillSz]]*bot_orders[[#This Row],[avgPx]])</f>
        <v>1.3647146541999999</v>
      </c>
      <c r="Y5040" s="4">
        <f>IF(bot_orders[[#This Row],[side]]="buy", bot_orders[[#This Row],[accFillSz]] + bot_orders[[#This Row],[fee]], -bot_orders[[#This Row],[accFillSz]])</f>
        <v>-1.859</v>
      </c>
      <c r="Z5040" s="4">
        <f>IF(bot_orders[[#This Row],[side]]="sell",bot_orders[[#This Row],[accFillSz]]*bot_orders[[#This Row],[avgPx]]+bot_orders[[#This Row],[fee]], 0)</f>
        <v>1.3647146541999999</v>
      </c>
      <c r="AA5040" s="4">
        <f>IF(bot_orders[[#This Row],[side]]="sell",-bot_orders[[#This Row],[accFillSz]],bot_orders[[#This Row],[accFillSz]]+bot_orders[[#This Row],[fee]])</f>
        <v>-1.859</v>
      </c>
      <c r="AB5040">
        <v>0</v>
      </c>
      <c r="AC5040" t="s">
        <v>39</v>
      </c>
      <c r="AD5040">
        <v>0</v>
      </c>
      <c r="AE5040" t="s">
        <v>40</v>
      </c>
      <c r="AF5040" t="s">
        <v>41</v>
      </c>
      <c r="AG5040" t="s">
        <v>42</v>
      </c>
      <c r="AH5040" t="s">
        <v>28</v>
      </c>
      <c r="AI5040">
        <v>-1.859</v>
      </c>
      <c r="AJ5040">
        <v>1.36471465</v>
      </c>
    </row>
    <row r="5041" spans="1:36" x14ac:dyDescent="0.3">
      <c r="A5041">
        <v>5275</v>
      </c>
      <c r="B5041" t="s">
        <v>302</v>
      </c>
      <c r="C5041" t="s">
        <v>28</v>
      </c>
      <c r="D5041" t="s">
        <v>29</v>
      </c>
      <c r="E5041" t="s">
        <v>30</v>
      </c>
      <c r="F5041" t="s">
        <v>31</v>
      </c>
      <c r="G5041" t="s">
        <v>3583</v>
      </c>
      <c r="H5041" t="s">
        <v>15045</v>
      </c>
      <c r="I5041" s="4" t="s">
        <v>15046</v>
      </c>
      <c r="J5041" s="1">
        <f>((((bot_orders[[#This Row],[cTime]]/ 1000)+3*3600) / 86400) + DATE(1970,1,1))</f>
        <v>45778.03340335648</v>
      </c>
      <c r="K5041" s="4" t="s">
        <v>15047</v>
      </c>
      <c r="L5041" s="1">
        <f>((((bot_orders[[#This Row],[uTime]]/ 1000)+3*3600) / 86400) + DATE(1970,1,1))</f>
        <v>45778.946570601853</v>
      </c>
      <c r="M5041" t="s">
        <v>34</v>
      </c>
      <c r="N5041" t="s">
        <v>28</v>
      </c>
      <c r="O5041" t="s">
        <v>35</v>
      </c>
      <c r="P5041">
        <v>1.861</v>
      </c>
      <c r="Q5041" t="s">
        <v>36</v>
      </c>
      <c r="R5041" t="s">
        <v>55</v>
      </c>
      <c r="S5041">
        <v>0.73170000000000002</v>
      </c>
      <c r="T5041">
        <v>0.73170000000000002</v>
      </c>
      <c r="U5041">
        <v>1.861</v>
      </c>
      <c r="V5041">
        <v>-1.4888E-3</v>
      </c>
      <c r="W5041" t="s">
        <v>39</v>
      </c>
      <c r="X5041" s="4">
        <f>IF(bot_orders[[#This Row],[side]]="sell", bot_orders[[#This Row],[accFillSz]]*bot_orders[[#This Row],[avgPx]] + bot_orders[[#This Row],[fee]], -bot_orders[[#This Row],[accFillSz]]*bot_orders[[#This Row],[avgPx]])</f>
        <v>-1.3616937</v>
      </c>
      <c r="Y5041" s="4">
        <f>IF(bot_orders[[#This Row],[side]]="buy", bot_orders[[#This Row],[accFillSz]] + bot_orders[[#This Row],[fee]], -bot_orders[[#This Row],[accFillSz]])</f>
        <v>1.8595112</v>
      </c>
      <c r="Z5041" s="4">
        <f>IF(bot_orders[[#This Row],[side]]="sell",bot_orders[[#This Row],[accFillSz]]*bot_orders[[#This Row],[avgPx]]+bot_orders[[#This Row],[fee]], 0)</f>
        <v>0</v>
      </c>
      <c r="AA5041" s="4">
        <f>IF(bot_orders[[#This Row],[side]]="sell",-bot_orders[[#This Row],[accFillSz]],bot_orders[[#This Row],[accFillSz]]+bot_orders[[#This Row],[fee]])</f>
        <v>1.8595112</v>
      </c>
      <c r="AB5041">
        <v>0</v>
      </c>
      <c r="AC5041" t="s">
        <v>38</v>
      </c>
      <c r="AD5041">
        <v>0</v>
      </c>
      <c r="AE5041" t="s">
        <v>40</v>
      </c>
      <c r="AF5041" t="s">
        <v>41</v>
      </c>
      <c r="AG5041" t="s">
        <v>42</v>
      </c>
      <c r="AH5041" t="s">
        <v>28</v>
      </c>
      <c r="AI5041">
        <v>1.8595112</v>
      </c>
      <c r="AJ5041">
        <v>-1.3616937</v>
      </c>
    </row>
    <row r="5042" spans="1:36" x14ac:dyDescent="0.3">
      <c r="A5042">
        <v>5280</v>
      </c>
      <c r="B5042" t="s">
        <v>302</v>
      </c>
      <c r="C5042" t="s">
        <v>28</v>
      </c>
      <c r="D5042" t="s">
        <v>29</v>
      </c>
      <c r="E5042" t="s">
        <v>30</v>
      </c>
      <c r="F5042" t="s">
        <v>31</v>
      </c>
      <c r="G5042" t="s">
        <v>3585</v>
      </c>
      <c r="H5042" t="s">
        <v>15057</v>
      </c>
      <c r="I5042" s="4" t="s">
        <v>15058</v>
      </c>
      <c r="J5042" s="1">
        <f>((((bot_orders[[#This Row],[cTime]]/ 1000)+3*3600) / 86400) + DATE(1970,1,1))</f>
        <v>45778.035503784718</v>
      </c>
      <c r="K5042" s="4" t="s">
        <v>15053</v>
      </c>
      <c r="L5042" s="1">
        <f>((((bot_orders[[#This Row],[uTime]]/ 1000)+3*3600) / 86400) + DATE(1970,1,1))</f>
        <v>45778.03844149306</v>
      </c>
      <c r="M5042" t="s">
        <v>34</v>
      </c>
      <c r="N5042" t="s">
        <v>28</v>
      </c>
      <c r="O5042" t="s">
        <v>35</v>
      </c>
      <c r="P5042">
        <v>1.861</v>
      </c>
      <c r="Q5042" t="s">
        <v>36</v>
      </c>
      <c r="R5042" t="s">
        <v>55</v>
      </c>
      <c r="S5042">
        <v>0.73470000000000002</v>
      </c>
      <c r="T5042">
        <v>0.73470000000000002</v>
      </c>
      <c r="U5042">
        <v>1.861</v>
      </c>
      <c r="V5042">
        <v>-1.4888E-3</v>
      </c>
      <c r="W5042" t="s">
        <v>39</v>
      </c>
      <c r="X5042" s="4">
        <f>IF(bot_orders[[#This Row],[side]]="sell", bot_orders[[#This Row],[accFillSz]]*bot_orders[[#This Row],[avgPx]] + bot_orders[[#This Row],[fee]], -bot_orders[[#This Row],[accFillSz]]*bot_orders[[#This Row],[avgPx]])</f>
        <v>-1.3672767000000001</v>
      </c>
      <c r="Y5042" s="4">
        <f>IF(bot_orders[[#This Row],[side]]="buy", bot_orders[[#This Row],[accFillSz]] + bot_orders[[#This Row],[fee]], -bot_orders[[#This Row],[accFillSz]])</f>
        <v>1.8595112</v>
      </c>
      <c r="Z5042" s="4">
        <f>IF(bot_orders[[#This Row],[side]]="sell",bot_orders[[#This Row],[accFillSz]]*bot_orders[[#This Row],[avgPx]]+bot_orders[[#This Row],[fee]], 0)</f>
        <v>0</v>
      </c>
      <c r="AA5042" s="4">
        <f>IF(bot_orders[[#This Row],[side]]="sell",-bot_orders[[#This Row],[accFillSz]],bot_orders[[#This Row],[accFillSz]]+bot_orders[[#This Row],[fee]])</f>
        <v>1.8595112</v>
      </c>
      <c r="AB5042">
        <v>0</v>
      </c>
      <c r="AC5042" t="s">
        <v>38</v>
      </c>
      <c r="AD5042">
        <v>0</v>
      </c>
      <c r="AE5042" t="s">
        <v>40</v>
      </c>
      <c r="AF5042" t="s">
        <v>41</v>
      </c>
      <c r="AG5042" t="s">
        <v>42</v>
      </c>
      <c r="AH5042" t="s">
        <v>28</v>
      </c>
      <c r="AI5042">
        <v>1.8595112</v>
      </c>
      <c r="AJ5042">
        <v>-1.3672766999999999</v>
      </c>
    </row>
    <row r="5043" spans="1:36" x14ac:dyDescent="0.3">
      <c r="A5043">
        <v>5282</v>
      </c>
      <c r="B5043" t="s">
        <v>302</v>
      </c>
      <c r="C5043" t="s">
        <v>28</v>
      </c>
      <c r="D5043" t="s">
        <v>29</v>
      </c>
      <c r="E5043" t="s">
        <v>30</v>
      </c>
      <c r="F5043" t="s">
        <v>31</v>
      </c>
      <c r="G5043" t="s">
        <v>3587</v>
      </c>
      <c r="H5043" t="s">
        <v>15059</v>
      </c>
      <c r="I5043" s="4" t="s">
        <v>15060</v>
      </c>
      <c r="J5043" s="1">
        <f>((((bot_orders[[#This Row],[cTime]]/ 1000)+3*3600) / 86400) + DATE(1970,1,1))</f>
        <v>45778.036059097227</v>
      </c>
      <c r="K5043" s="4" t="s">
        <v>15061</v>
      </c>
      <c r="L5043" s="1">
        <f>((((bot_orders[[#This Row],[uTime]]/ 1000)+3*3600) / 86400) + DATE(1970,1,1))</f>
        <v>45778.037876041664</v>
      </c>
      <c r="M5043" t="s">
        <v>34</v>
      </c>
      <c r="N5043" t="s">
        <v>28</v>
      </c>
      <c r="O5043" t="s">
        <v>35</v>
      </c>
      <c r="P5043">
        <v>1.861</v>
      </c>
      <c r="Q5043" t="s">
        <v>36</v>
      </c>
      <c r="R5043" t="s">
        <v>55</v>
      </c>
      <c r="S5043">
        <v>0.73770000000000002</v>
      </c>
      <c r="T5043">
        <v>0.73770000000000002</v>
      </c>
      <c r="U5043">
        <v>1.861</v>
      </c>
      <c r="V5043">
        <v>-1.4888E-3</v>
      </c>
      <c r="W5043" t="s">
        <v>39</v>
      </c>
      <c r="X5043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043" s="4">
        <f>IF(bot_orders[[#This Row],[side]]="buy", bot_orders[[#This Row],[accFillSz]] + bot_orders[[#This Row],[fee]], -bot_orders[[#This Row],[accFillSz]])</f>
        <v>1.8595112</v>
      </c>
      <c r="Z5043" s="4">
        <f>IF(bot_orders[[#This Row],[side]]="sell",bot_orders[[#This Row],[accFillSz]]*bot_orders[[#This Row],[avgPx]]+bot_orders[[#This Row],[fee]], 0)</f>
        <v>0</v>
      </c>
      <c r="AA5043" s="4">
        <f>IF(bot_orders[[#This Row],[side]]="sell",-bot_orders[[#This Row],[accFillSz]],bot_orders[[#This Row],[accFillSz]]+bot_orders[[#This Row],[fee]])</f>
        <v>1.8595112</v>
      </c>
      <c r="AB5043">
        <v>0</v>
      </c>
      <c r="AC5043" t="s">
        <v>38</v>
      </c>
      <c r="AD5043">
        <v>0</v>
      </c>
      <c r="AE5043" t="s">
        <v>40</v>
      </c>
      <c r="AF5043" t="s">
        <v>41</v>
      </c>
      <c r="AG5043" t="s">
        <v>42</v>
      </c>
      <c r="AH5043" t="s">
        <v>28</v>
      </c>
      <c r="AI5043">
        <v>1.8595112</v>
      </c>
      <c r="AJ5043">
        <v>-1.3728597</v>
      </c>
    </row>
    <row r="5044" spans="1:36" x14ac:dyDescent="0.3">
      <c r="A5044">
        <v>5283</v>
      </c>
      <c r="B5044" t="s">
        <v>302</v>
      </c>
      <c r="C5044" t="s">
        <v>28</v>
      </c>
      <c r="D5044" t="s">
        <v>29</v>
      </c>
      <c r="E5044" t="s">
        <v>30</v>
      </c>
      <c r="F5044" t="s">
        <v>31</v>
      </c>
      <c r="G5044" t="s">
        <v>3594</v>
      </c>
      <c r="H5044" t="s">
        <v>15062</v>
      </c>
      <c r="I5044" s="4" t="s">
        <v>15063</v>
      </c>
      <c r="J5044" s="1">
        <f>((((bot_orders[[#This Row],[cTime]]/ 1000)+3*3600) / 86400) + DATE(1970,1,1))</f>
        <v>45778.03787605324</v>
      </c>
      <c r="K5044" s="4" t="s">
        <v>15064</v>
      </c>
      <c r="L5044" s="1">
        <f>((((bot_orders[[#This Row],[uTime]]/ 1000)+3*3600) / 86400) + DATE(1970,1,1))</f>
        <v>45778.048680787033</v>
      </c>
      <c r="M5044" t="s">
        <v>34</v>
      </c>
      <c r="N5044" t="s">
        <v>28</v>
      </c>
      <c r="O5044" t="s">
        <v>35</v>
      </c>
      <c r="P5044">
        <v>1.859</v>
      </c>
      <c r="Q5044" t="s">
        <v>36</v>
      </c>
      <c r="R5044" t="s">
        <v>37</v>
      </c>
      <c r="S5044">
        <v>0.74070000000000003</v>
      </c>
      <c r="T5044">
        <v>0.74070000000000003</v>
      </c>
      <c r="U5044">
        <v>1.859</v>
      </c>
      <c r="V5044">
        <v>-1.1015689999999999E-3</v>
      </c>
      <c r="W5044" t="s">
        <v>38</v>
      </c>
      <c r="X5044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044" s="4">
        <f>IF(bot_orders[[#This Row],[side]]="buy", bot_orders[[#This Row],[accFillSz]] + bot_orders[[#This Row],[fee]], -bot_orders[[#This Row],[accFillSz]])</f>
        <v>-1.859</v>
      </c>
      <c r="Z5044" s="4">
        <f>IF(bot_orders[[#This Row],[side]]="sell",bot_orders[[#This Row],[accFillSz]]*bot_orders[[#This Row],[avgPx]]+bot_orders[[#This Row],[fee]], 0)</f>
        <v>1.375859731</v>
      </c>
      <c r="AA5044" s="4">
        <f>IF(bot_orders[[#This Row],[side]]="sell",-bot_orders[[#This Row],[accFillSz]],bot_orders[[#This Row],[accFillSz]]+bot_orders[[#This Row],[fee]])</f>
        <v>-1.859</v>
      </c>
      <c r="AB5044">
        <v>0</v>
      </c>
      <c r="AC5044" t="s">
        <v>39</v>
      </c>
      <c r="AD5044">
        <v>0</v>
      </c>
      <c r="AE5044" t="s">
        <v>40</v>
      </c>
      <c r="AF5044" t="s">
        <v>41</v>
      </c>
      <c r="AG5044" t="s">
        <v>42</v>
      </c>
      <c r="AH5044" t="s">
        <v>28</v>
      </c>
      <c r="AI5044">
        <v>-1.859</v>
      </c>
      <c r="AJ5044">
        <v>1.3758597299999999</v>
      </c>
    </row>
    <row r="5045" spans="1:36" x14ac:dyDescent="0.3">
      <c r="A5045">
        <v>5286</v>
      </c>
      <c r="B5045" t="s">
        <v>302</v>
      </c>
      <c r="C5045" t="s">
        <v>28</v>
      </c>
      <c r="D5045" t="s">
        <v>29</v>
      </c>
      <c r="E5045" t="s">
        <v>30</v>
      </c>
      <c r="F5045" t="s">
        <v>31</v>
      </c>
      <c r="G5045" t="s">
        <v>3589</v>
      </c>
      <c r="H5045" t="s">
        <v>15068</v>
      </c>
      <c r="I5045" s="4" t="s">
        <v>15069</v>
      </c>
      <c r="J5045" s="1">
        <f>((((bot_orders[[#This Row],[cTime]]/ 1000)+3*3600) / 86400) + DATE(1970,1,1))</f>
        <v>45778.038441504628</v>
      </c>
      <c r="K5045" s="4" t="s">
        <v>15070</v>
      </c>
      <c r="L5045" s="1">
        <f>((((bot_orders[[#This Row],[uTime]]/ 1000)+3*3600) / 86400) + DATE(1970,1,1))</f>
        <v>45778.042128715279</v>
      </c>
      <c r="M5045" t="s">
        <v>34</v>
      </c>
      <c r="N5045" t="s">
        <v>28</v>
      </c>
      <c r="O5045" t="s">
        <v>35</v>
      </c>
      <c r="P5045">
        <v>1.859</v>
      </c>
      <c r="Q5045" t="s">
        <v>36</v>
      </c>
      <c r="R5045" t="s">
        <v>37</v>
      </c>
      <c r="S5045">
        <v>0.73770000000000002</v>
      </c>
      <c r="T5045">
        <v>0.73770000000000002</v>
      </c>
      <c r="U5045">
        <v>1.859</v>
      </c>
      <c r="V5045">
        <v>-1.0971074000000001E-3</v>
      </c>
      <c r="W5045" t="s">
        <v>38</v>
      </c>
      <c r="X5045" s="4">
        <f>IF(bot_orders[[#This Row],[side]]="sell", bot_orders[[#This Row],[accFillSz]]*bot_orders[[#This Row],[avgPx]] + bot_orders[[#This Row],[fee]], -bot_orders[[#This Row],[accFillSz]]*bot_orders[[#This Row],[avgPx]])</f>
        <v>1.3702871926000002</v>
      </c>
      <c r="Y5045" s="4">
        <f>IF(bot_orders[[#This Row],[side]]="buy", bot_orders[[#This Row],[accFillSz]] + bot_orders[[#This Row],[fee]], -bot_orders[[#This Row],[accFillSz]])</f>
        <v>-1.859</v>
      </c>
      <c r="Z5045" s="4">
        <f>IF(bot_orders[[#This Row],[side]]="sell",bot_orders[[#This Row],[accFillSz]]*bot_orders[[#This Row],[avgPx]]+bot_orders[[#This Row],[fee]], 0)</f>
        <v>1.3702871926000002</v>
      </c>
      <c r="AA5045" s="4">
        <f>IF(bot_orders[[#This Row],[side]]="sell",-bot_orders[[#This Row],[accFillSz]],bot_orders[[#This Row],[accFillSz]]+bot_orders[[#This Row],[fee]])</f>
        <v>-1.859</v>
      </c>
      <c r="AB5045">
        <v>0</v>
      </c>
      <c r="AC5045" t="s">
        <v>39</v>
      </c>
      <c r="AD5045">
        <v>0</v>
      </c>
      <c r="AE5045" t="s">
        <v>40</v>
      </c>
      <c r="AF5045" t="s">
        <v>41</v>
      </c>
      <c r="AG5045" t="s">
        <v>42</v>
      </c>
      <c r="AH5045" t="s">
        <v>28</v>
      </c>
      <c r="AI5045">
        <v>-1.859</v>
      </c>
      <c r="AJ5045">
        <v>1.37028719</v>
      </c>
    </row>
    <row r="5046" spans="1:36" x14ac:dyDescent="0.3">
      <c r="A5046">
        <v>5289</v>
      </c>
      <c r="B5046" t="s">
        <v>302</v>
      </c>
      <c r="C5046" t="s">
        <v>28</v>
      </c>
      <c r="D5046" t="s">
        <v>29</v>
      </c>
      <c r="E5046" t="s">
        <v>30</v>
      </c>
      <c r="F5046" t="s">
        <v>31</v>
      </c>
      <c r="G5046" t="s">
        <v>3589</v>
      </c>
      <c r="H5046" t="s">
        <v>15076</v>
      </c>
      <c r="I5046" s="4" t="s">
        <v>15077</v>
      </c>
      <c r="J5046" s="1">
        <f>((((bot_orders[[#This Row],[cTime]]/ 1000)+3*3600) / 86400) + DATE(1970,1,1))</f>
        <v>45778.042128726855</v>
      </c>
      <c r="K5046" s="4" t="s">
        <v>15078</v>
      </c>
      <c r="L5046" s="1">
        <f>((((bot_orders[[#This Row],[uTime]]/ 1000)+3*3600) / 86400) + DATE(1970,1,1))</f>
        <v>45778.137047534721</v>
      </c>
      <c r="M5046" t="s">
        <v>34</v>
      </c>
      <c r="N5046" t="s">
        <v>28</v>
      </c>
      <c r="O5046" t="s">
        <v>35</v>
      </c>
      <c r="P5046">
        <v>1.861</v>
      </c>
      <c r="Q5046" t="s">
        <v>36</v>
      </c>
      <c r="R5046" t="s">
        <v>55</v>
      </c>
      <c r="S5046">
        <v>0.73470000000000002</v>
      </c>
      <c r="T5046">
        <v>0.73470000000000002</v>
      </c>
      <c r="U5046">
        <v>1.861</v>
      </c>
      <c r="V5046">
        <v>-1.4888E-3</v>
      </c>
      <c r="W5046" t="s">
        <v>39</v>
      </c>
      <c r="X5046" s="4">
        <f>IF(bot_orders[[#This Row],[side]]="sell", bot_orders[[#This Row],[accFillSz]]*bot_orders[[#This Row],[avgPx]] + bot_orders[[#This Row],[fee]], -bot_orders[[#This Row],[accFillSz]]*bot_orders[[#This Row],[avgPx]])</f>
        <v>-1.3672767000000001</v>
      </c>
      <c r="Y5046" s="4">
        <f>IF(bot_orders[[#This Row],[side]]="buy", bot_orders[[#This Row],[accFillSz]] + bot_orders[[#This Row],[fee]], -bot_orders[[#This Row],[accFillSz]])</f>
        <v>1.8595112</v>
      </c>
      <c r="Z5046" s="4">
        <f>IF(bot_orders[[#This Row],[side]]="sell",bot_orders[[#This Row],[accFillSz]]*bot_orders[[#This Row],[avgPx]]+bot_orders[[#This Row],[fee]], 0)</f>
        <v>0</v>
      </c>
      <c r="AA5046" s="4">
        <f>IF(bot_orders[[#This Row],[side]]="sell",-bot_orders[[#This Row],[accFillSz]],bot_orders[[#This Row],[accFillSz]]+bot_orders[[#This Row],[fee]])</f>
        <v>1.8595112</v>
      </c>
      <c r="AB5046">
        <v>0</v>
      </c>
      <c r="AC5046" t="s">
        <v>38</v>
      </c>
      <c r="AD5046">
        <v>0</v>
      </c>
      <c r="AE5046" t="s">
        <v>40</v>
      </c>
      <c r="AF5046" t="s">
        <v>41</v>
      </c>
      <c r="AG5046" t="s">
        <v>42</v>
      </c>
      <c r="AH5046" t="s">
        <v>28</v>
      </c>
      <c r="AI5046">
        <v>1.8595112</v>
      </c>
      <c r="AJ5046">
        <v>-1.3672766999999999</v>
      </c>
    </row>
    <row r="5047" spans="1:36" x14ac:dyDescent="0.3">
      <c r="A5047">
        <v>5300</v>
      </c>
      <c r="B5047" t="s">
        <v>302</v>
      </c>
      <c r="C5047" t="s">
        <v>28</v>
      </c>
      <c r="D5047" t="s">
        <v>29</v>
      </c>
      <c r="E5047" t="s">
        <v>30</v>
      </c>
      <c r="F5047" t="s">
        <v>31</v>
      </c>
      <c r="G5047" t="s">
        <v>3594</v>
      </c>
      <c r="H5047" t="s">
        <v>15106</v>
      </c>
      <c r="I5047" s="4" t="s">
        <v>15107</v>
      </c>
      <c r="J5047" s="1">
        <f>((((bot_orders[[#This Row],[cTime]]/ 1000)+3*3600) / 86400) + DATE(1970,1,1))</f>
        <v>45778.048680798609</v>
      </c>
      <c r="K5047" s="4" t="s">
        <v>15108</v>
      </c>
      <c r="L5047" s="1">
        <f>((((bot_orders[[#This Row],[uTime]]/ 1000)+3*3600) / 86400) + DATE(1970,1,1))</f>
        <v>45778.049766759257</v>
      </c>
      <c r="M5047" t="s">
        <v>34</v>
      </c>
      <c r="N5047" t="s">
        <v>28</v>
      </c>
      <c r="O5047" t="s">
        <v>35</v>
      </c>
      <c r="P5047">
        <v>1.861</v>
      </c>
      <c r="Q5047" t="s">
        <v>36</v>
      </c>
      <c r="R5047" t="s">
        <v>55</v>
      </c>
      <c r="S5047">
        <v>0.73770000000000002</v>
      </c>
      <c r="T5047">
        <v>0.73770000000000002</v>
      </c>
      <c r="U5047">
        <v>1.861</v>
      </c>
      <c r="V5047">
        <v>-1.4888E-3</v>
      </c>
      <c r="W5047" t="s">
        <v>39</v>
      </c>
      <c r="X5047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047" s="4">
        <f>IF(bot_orders[[#This Row],[side]]="buy", bot_orders[[#This Row],[accFillSz]] + bot_orders[[#This Row],[fee]], -bot_orders[[#This Row],[accFillSz]])</f>
        <v>1.8595112</v>
      </c>
      <c r="Z5047" s="4">
        <f>IF(bot_orders[[#This Row],[side]]="sell",bot_orders[[#This Row],[accFillSz]]*bot_orders[[#This Row],[avgPx]]+bot_orders[[#This Row],[fee]], 0)</f>
        <v>0</v>
      </c>
      <c r="AA5047" s="4">
        <f>IF(bot_orders[[#This Row],[side]]="sell",-bot_orders[[#This Row],[accFillSz]],bot_orders[[#This Row],[accFillSz]]+bot_orders[[#This Row],[fee]])</f>
        <v>1.8595112</v>
      </c>
      <c r="AB5047">
        <v>0</v>
      </c>
      <c r="AC5047" t="s">
        <v>38</v>
      </c>
      <c r="AD5047">
        <v>0</v>
      </c>
      <c r="AE5047" t="s">
        <v>40</v>
      </c>
      <c r="AF5047" t="s">
        <v>41</v>
      </c>
      <c r="AG5047" t="s">
        <v>42</v>
      </c>
      <c r="AH5047" t="s">
        <v>28</v>
      </c>
      <c r="AI5047">
        <v>1.8595112</v>
      </c>
      <c r="AJ5047">
        <v>-1.3728597</v>
      </c>
    </row>
    <row r="5048" spans="1:36" x14ac:dyDescent="0.3">
      <c r="A5048">
        <v>5303</v>
      </c>
      <c r="B5048" t="s">
        <v>302</v>
      </c>
      <c r="C5048" t="s">
        <v>28</v>
      </c>
      <c r="D5048" t="s">
        <v>29</v>
      </c>
      <c r="E5048" t="s">
        <v>30</v>
      </c>
      <c r="F5048" t="s">
        <v>31</v>
      </c>
      <c r="G5048" t="s">
        <v>3626</v>
      </c>
      <c r="H5048" t="s">
        <v>15115</v>
      </c>
      <c r="I5048" s="4" t="s">
        <v>15116</v>
      </c>
      <c r="J5048" s="1">
        <f>((((bot_orders[[#This Row],[cTime]]/ 1000)+3*3600) / 86400) + DATE(1970,1,1))</f>
        <v>45778.049766782409</v>
      </c>
      <c r="K5048" s="4" t="s">
        <v>15117</v>
      </c>
      <c r="L5048" s="1">
        <f>((((bot_orders[[#This Row],[uTime]]/ 1000)+3*3600) / 86400) + DATE(1970,1,1))</f>
        <v>45778.061244641198</v>
      </c>
      <c r="M5048" t="s">
        <v>34</v>
      </c>
      <c r="N5048" t="s">
        <v>28</v>
      </c>
      <c r="O5048" t="s">
        <v>35</v>
      </c>
      <c r="P5048">
        <v>1.859</v>
      </c>
      <c r="Q5048" t="s">
        <v>36</v>
      </c>
      <c r="R5048" t="s">
        <v>37</v>
      </c>
      <c r="S5048">
        <v>0.74070000000000003</v>
      </c>
      <c r="T5048">
        <v>0.74070000000000003</v>
      </c>
      <c r="U5048">
        <v>1.859</v>
      </c>
      <c r="V5048">
        <v>-1.1015689999999999E-3</v>
      </c>
      <c r="W5048" t="s">
        <v>38</v>
      </c>
      <c r="X5048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048" s="4">
        <f>IF(bot_orders[[#This Row],[side]]="buy", bot_orders[[#This Row],[accFillSz]] + bot_orders[[#This Row],[fee]], -bot_orders[[#This Row],[accFillSz]])</f>
        <v>-1.859</v>
      </c>
      <c r="Z5048" s="4">
        <f>IF(bot_orders[[#This Row],[side]]="sell",bot_orders[[#This Row],[accFillSz]]*bot_orders[[#This Row],[avgPx]]+bot_orders[[#This Row],[fee]], 0)</f>
        <v>1.375859731</v>
      </c>
      <c r="AA5048" s="4">
        <f>IF(bot_orders[[#This Row],[side]]="sell",-bot_orders[[#This Row],[accFillSz]],bot_orders[[#This Row],[accFillSz]]+bot_orders[[#This Row],[fee]])</f>
        <v>-1.859</v>
      </c>
      <c r="AB5048">
        <v>0</v>
      </c>
      <c r="AC5048" t="s">
        <v>39</v>
      </c>
      <c r="AD5048">
        <v>0</v>
      </c>
      <c r="AE5048" t="s">
        <v>40</v>
      </c>
      <c r="AF5048" t="s">
        <v>41</v>
      </c>
      <c r="AG5048" t="s">
        <v>42</v>
      </c>
      <c r="AH5048" t="s">
        <v>28</v>
      </c>
      <c r="AI5048">
        <v>-1.859</v>
      </c>
      <c r="AJ5048">
        <v>1.3758597299999999</v>
      </c>
    </row>
    <row r="5049" spans="1:36" x14ac:dyDescent="0.3">
      <c r="A5049">
        <v>5311</v>
      </c>
      <c r="B5049" t="s">
        <v>302</v>
      </c>
      <c r="C5049" t="s">
        <v>28</v>
      </c>
      <c r="D5049" t="s">
        <v>29</v>
      </c>
      <c r="E5049" t="s">
        <v>30</v>
      </c>
      <c r="F5049" t="s">
        <v>31</v>
      </c>
      <c r="G5049" t="s">
        <v>3626</v>
      </c>
      <c r="H5049" t="s">
        <v>15139</v>
      </c>
      <c r="I5049" s="4" t="s">
        <v>15140</v>
      </c>
      <c r="J5049" s="1">
        <f>((((bot_orders[[#This Row],[cTime]]/ 1000)+3*3600) / 86400) + DATE(1970,1,1))</f>
        <v>45778.06124466435</v>
      </c>
      <c r="K5049" s="4" t="s">
        <v>15141</v>
      </c>
      <c r="L5049" s="1">
        <f>((((bot_orders[[#This Row],[uTime]]/ 1000)+3*3600) / 86400) + DATE(1970,1,1))</f>
        <v>45778.062749583332</v>
      </c>
      <c r="M5049" t="s">
        <v>34</v>
      </c>
      <c r="N5049" t="s">
        <v>28</v>
      </c>
      <c r="O5049" t="s">
        <v>35</v>
      </c>
      <c r="P5049">
        <v>1.861</v>
      </c>
      <c r="Q5049" t="s">
        <v>36</v>
      </c>
      <c r="R5049" t="s">
        <v>55</v>
      </c>
      <c r="S5049">
        <v>0.73770000000000002</v>
      </c>
      <c r="T5049">
        <v>0.73770000000000002</v>
      </c>
      <c r="U5049">
        <v>1.861</v>
      </c>
      <c r="V5049">
        <v>-1.4888E-3</v>
      </c>
      <c r="W5049" t="s">
        <v>39</v>
      </c>
      <c r="X5049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049" s="4">
        <f>IF(bot_orders[[#This Row],[side]]="buy", bot_orders[[#This Row],[accFillSz]] + bot_orders[[#This Row],[fee]], -bot_orders[[#This Row],[accFillSz]])</f>
        <v>1.8595112</v>
      </c>
      <c r="Z5049" s="4">
        <f>IF(bot_orders[[#This Row],[side]]="sell",bot_orders[[#This Row],[accFillSz]]*bot_orders[[#This Row],[avgPx]]+bot_orders[[#This Row],[fee]], 0)</f>
        <v>0</v>
      </c>
      <c r="AA5049" s="4">
        <f>IF(bot_orders[[#This Row],[side]]="sell",-bot_orders[[#This Row],[accFillSz]],bot_orders[[#This Row],[accFillSz]]+bot_orders[[#This Row],[fee]])</f>
        <v>1.8595112</v>
      </c>
      <c r="AB5049">
        <v>0</v>
      </c>
      <c r="AC5049" t="s">
        <v>38</v>
      </c>
      <c r="AD5049">
        <v>0</v>
      </c>
      <c r="AE5049" t="s">
        <v>40</v>
      </c>
      <c r="AF5049" t="s">
        <v>41</v>
      </c>
      <c r="AG5049" t="s">
        <v>42</v>
      </c>
      <c r="AH5049" t="s">
        <v>28</v>
      </c>
      <c r="AI5049">
        <v>1.8595112</v>
      </c>
      <c r="AJ5049">
        <v>-1.3728597</v>
      </c>
    </row>
    <row r="5050" spans="1:36" x14ac:dyDescent="0.3">
      <c r="A5050">
        <v>5313</v>
      </c>
      <c r="B5050" t="s">
        <v>302</v>
      </c>
      <c r="C5050" t="s">
        <v>28</v>
      </c>
      <c r="D5050" t="s">
        <v>29</v>
      </c>
      <c r="E5050" t="s">
        <v>30</v>
      </c>
      <c r="F5050" t="s">
        <v>31</v>
      </c>
      <c r="G5050" t="s">
        <v>3629</v>
      </c>
      <c r="H5050" t="s">
        <v>15145</v>
      </c>
      <c r="I5050" s="4" t="s">
        <v>15146</v>
      </c>
      <c r="J5050" s="1">
        <f>((((bot_orders[[#This Row],[cTime]]/ 1000)+3*3600) / 86400) + DATE(1970,1,1))</f>
        <v>45778.062749594908</v>
      </c>
      <c r="K5050" s="4" t="s">
        <v>15147</v>
      </c>
      <c r="L5050" s="1">
        <f>((((bot_orders[[#This Row],[uTime]]/ 1000)+3*3600) / 86400) + DATE(1970,1,1))</f>
        <v>45778.101442141204</v>
      </c>
      <c r="M5050" t="s">
        <v>34</v>
      </c>
      <c r="N5050" t="s">
        <v>28</v>
      </c>
      <c r="O5050" t="s">
        <v>35</v>
      </c>
      <c r="P5050">
        <v>1.859</v>
      </c>
      <c r="Q5050" t="s">
        <v>36</v>
      </c>
      <c r="R5050" t="s">
        <v>37</v>
      </c>
      <c r="S5050">
        <v>0.74070000000000003</v>
      </c>
      <c r="T5050">
        <v>0.74070000000000003</v>
      </c>
      <c r="U5050">
        <v>1.859</v>
      </c>
      <c r="V5050">
        <v>-1.1015689999999999E-3</v>
      </c>
      <c r="W5050" t="s">
        <v>38</v>
      </c>
      <c r="X5050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050" s="4">
        <f>IF(bot_orders[[#This Row],[side]]="buy", bot_orders[[#This Row],[accFillSz]] + bot_orders[[#This Row],[fee]], -bot_orders[[#This Row],[accFillSz]])</f>
        <v>-1.859</v>
      </c>
      <c r="Z5050" s="4">
        <f>IF(bot_orders[[#This Row],[side]]="sell",bot_orders[[#This Row],[accFillSz]]*bot_orders[[#This Row],[avgPx]]+bot_orders[[#This Row],[fee]], 0)</f>
        <v>1.375859731</v>
      </c>
      <c r="AA5050" s="4">
        <f>IF(bot_orders[[#This Row],[side]]="sell",-bot_orders[[#This Row],[accFillSz]],bot_orders[[#This Row],[accFillSz]]+bot_orders[[#This Row],[fee]])</f>
        <v>-1.859</v>
      </c>
      <c r="AB5050">
        <v>0</v>
      </c>
      <c r="AC5050" t="s">
        <v>39</v>
      </c>
      <c r="AD5050">
        <v>0</v>
      </c>
      <c r="AE5050" t="s">
        <v>40</v>
      </c>
      <c r="AF5050" t="s">
        <v>41</v>
      </c>
      <c r="AG5050" t="s">
        <v>42</v>
      </c>
      <c r="AH5050" t="s">
        <v>28</v>
      </c>
      <c r="AI5050">
        <v>-1.859</v>
      </c>
      <c r="AJ5050">
        <v>1.3758597299999999</v>
      </c>
    </row>
    <row r="5051" spans="1:36" x14ac:dyDescent="0.3">
      <c r="A5051">
        <v>5321</v>
      </c>
      <c r="B5051" t="s">
        <v>302</v>
      </c>
      <c r="C5051" t="s">
        <v>28</v>
      </c>
      <c r="D5051" t="s">
        <v>29</v>
      </c>
      <c r="E5051" t="s">
        <v>30</v>
      </c>
      <c r="F5051" t="s">
        <v>31</v>
      </c>
      <c r="G5051" t="s">
        <v>3629</v>
      </c>
      <c r="H5051" t="s">
        <v>15163</v>
      </c>
      <c r="I5051" s="4" t="s">
        <v>15164</v>
      </c>
      <c r="J5051" s="1">
        <f>((((bot_orders[[#This Row],[cTime]]/ 1000)+3*3600) / 86400) + DATE(1970,1,1))</f>
        <v>45778.10144215278</v>
      </c>
      <c r="K5051" s="4" t="s">
        <v>15165</v>
      </c>
      <c r="L5051" s="1">
        <f>((((bot_orders[[#This Row],[uTime]]/ 1000)+3*3600) / 86400) + DATE(1970,1,1))</f>
        <v>45778.108897395832</v>
      </c>
      <c r="M5051" t="s">
        <v>34</v>
      </c>
      <c r="N5051" t="s">
        <v>28</v>
      </c>
      <c r="O5051" t="s">
        <v>35</v>
      </c>
      <c r="P5051">
        <v>1.861</v>
      </c>
      <c r="Q5051" t="s">
        <v>36</v>
      </c>
      <c r="R5051" t="s">
        <v>55</v>
      </c>
      <c r="S5051">
        <v>0.73770000000000002</v>
      </c>
      <c r="T5051">
        <v>0.73770000000000002</v>
      </c>
      <c r="U5051">
        <v>1.861</v>
      </c>
      <c r="V5051">
        <v>-1.4888E-3</v>
      </c>
      <c r="W5051" t="s">
        <v>39</v>
      </c>
      <c r="X5051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051" s="4">
        <f>IF(bot_orders[[#This Row],[side]]="buy", bot_orders[[#This Row],[accFillSz]] + bot_orders[[#This Row],[fee]], -bot_orders[[#This Row],[accFillSz]])</f>
        <v>1.8595112</v>
      </c>
      <c r="Z5051" s="4">
        <f>IF(bot_orders[[#This Row],[side]]="sell",bot_orders[[#This Row],[accFillSz]]*bot_orders[[#This Row],[avgPx]]+bot_orders[[#This Row],[fee]], 0)</f>
        <v>0</v>
      </c>
      <c r="AA5051" s="4">
        <f>IF(bot_orders[[#This Row],[side]]="sell",-bot_orders[[#This Row],[accFillSz]],bot_orders[[#This Row],[accFillSz]]+bot_orders[[#This Row],[fee]])</f>
        <v>1.8595112</v>
      </c>
      <c r="AB5051">
        <v>0</v>
      </c>
      <c r="AC5051" t="s">
        <v>38</v>
      </c>
      <c r="AD5051">
        <v>0</v>
      </c>
      <c r="AE5051" t="s">
        <v>40</v>
      </c>
      <c r="AF5051" t="s">
        <v>41</v>
      </c>
      <c r="AG5051" t="s">
        <v>42</v>
      </c>
      <c r="AH5051" t="s">
        <v>28</v>
      </c>
      <c r="AI5051">
        <v>1.8595112</v>
      </c>
      <c r="AJ5051">
        <v>-1.3728597</v>
      </c>
    </row>
    <row r="5052" spans="1:36" x14ac:dyDescent="0.3">
      <c r="A5052">
        <v>5330</v>
      </c>
      <c r="B5052" t="s">
        <v>302</v>
      </c>
      <c r="C5052" t="s">
        <v>28</v>
      </c>
      <c r="D5052" t="s">
        <v>29</v>
      </c>
      <c r="E5052" t="s">
        <v>30</v>
      </c>
      <c r="F5052" t="s">
        <v>31</v>
      </c>
      <c r="G5052" t="s">
        <v>3623</v>
      </c>
      <c r="H5052" t="s">
        <v>15186</v>
      </c>
      <c r="I5052" s="4" t="s">
        <v>15187</v>
      </c>
      <c r="J5052" s="1">
        <f>((((bot_orders[[#This Row],[cTime]]/ 1000)+3*3600) / 86400) + DATE(1970,1,1))</f>
        <v>45778.108897407408</v>
      </c>
      <c r="K5052" s="4" t="s">
        <v>15185</v>
      </c>
      <c r="L5052" s="1">
        <f>((((bot_orders[[#This Row],[uTime]]/ 1000)+3*3600) / 86400) + DATE(1970,1,1))</f>
        <v>45778.123925729167</v>
      </c>
      <c r="M5052" t="s">
        <v>34</v>
      </c>
      <c r="N5052" t="s">
        <v>28</v>
      </c>
      <c r="O5052" t="s">
        <v>35</v>
      </c>
      <c r="P5052">
        <v>1.859</v>
      </c>
      <c r="Q5052" t="s">
        <v>36</v>
      </c>
      <c r="R5052" t="s">
        <v>37</v>
      </c>
      <c r="S5052">
        <v>0.74070000000000003</v>
      </c>
      <c r="T5052">
        <v>0.74070000000000003</v>
      </c>
      <c r="U5052">
        <v>1.859</v>
      </c>
      <c r="V5052">
        <v>-1.1015689999999999E-3</v>
      </c>
      <c r="W5052" t="s">
        <v>38</v>
      </c>
      <c r="X5052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052" s="4">
        <f>IF(bot_orders[[#This Row],[side]]="buy", bot_orders[[#This Row],[accFillSz]] + bot_orders[[#This Row],[fee]], -bot_orders[[#This Row],[accFillSz]])</f>
        <v>-1.859</v>
      </c>
      <c r="Z5052" s="4">
        <f>IF(bot_orders[[#This Row],[side]]="sell",bot_orders[[#This Row],[accFillSz]]*bot_orders[[#This Row],[avgPx]]+bot_orders[[#This Row],[fee]], 0)</f>
        <v>1.375859731</v>
      </c>
      <c r="AA5052" s="4">
        <f>IF(bot_orders[[#This Row],[side]]="sell",-bot_orders[[#This Row],[accFillSz]],bot_orders[[#This Row],[accFillSz]]+bot_orders[[#This Row],[fee]])</f>
        <v>-1.859</v>
      </c>
      <c r="AB5052">
        <v>0</v>
      </c>
      <c r="AC5052" t="s">
        <v>39</v>
      </c>
      <c r="AD5052">
        <v>0</v>
      </c>
      <c r="AE5052" t="s">
        <v>40</v>
      </c>
      <c r="AF5052" t="s">
        <v>41</v>
      </c>
      <c r="AG5052" t="s">
        <v>42</v>
      </c>
      <c r="AH5052" t="s">
        <v>28</v>
      </c>
      <c r="AI5052">
        <v>-1.859</v>
      </c>
      <c r="AJ5052">
        <v>1.3758597299999999</v>
      </c>
    </row>
    <row r="5053" spans="1:36" x14ac:dyDescent="0.3">
      <c r="A5053">
        <v>5334</v>
      </c>
      <c r="B5053" t="s">
        <v>302</v>
      </c>
      <c r="C5053" t="s">
        <v>28</v>
      </c>
      <c r="D5053" t="s">
        <v>29</v>
      </c>
      <c r="E5053" t="s">
        <v>30</v>
      </c>
      <c r="F5053" t="s">
        <v>31</v>
      </c>
      <c r="G5053" t="s">
        <v>3623</v>
      </c>
      <c r="H5053" t="s">
        <v>15194</v>
      </c>
      <c r="I5053" s="4" t="s">
        <v>15195</v>
      </c>
      <c r="J5053" s="1">
        <f>((((bot_orders[[#This Row],[cTime]]/ 1000)+3*3600) / 86400) + DATE(1970,1,1))</f>
        <v>45778.123925740743</v>
      </c>
      <c r="K5053" s="4" t="s">
        <v>15196</v>
      </c>
      <c r="L5053" s="1">
        <f>((((bot_orders[[#This Row],[uTime]]/ 1000)+3*3600) / 86400) + DATE(1970,1,1))</f>
        <v>45778.125024224537</v>
      </c>
      <c r="M5053" t="s">
        <v>34</v>
      </c>
      <c r="N5053" t="s">
        <v>28</v>
      </c>
      <c r="O5053" t="s">
        <v>35</v>
      </c>
      <c r="P5053">
        <v>1.861</v>
      </c>
      <c r="Q5053" t="s">
        <v>36</v>
      </c>
      <c r="R5053" t="s">
        <v>55</v>
      </c>
      <c r="S5053">
        <v>0.73770000000000002</v>
      </c>
      <c r="T5053">
        <v>0.73770000000000002</v>
      </c>
      <c r="U5053">
        <v>1.861</v>
      </c>
      <c r="V5053">
        <v>-1.4888E-3</v>
      </c>
      <c r="W5053" t="s">
        <v>39</v>
      </c>
      <c r="X5053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053" s="4">
        <f>IF(bot_orders[[#This Row],[side]]="buy", bot_orders[[#This Row],[accFillSz]] + bot_orders[[#This Row],[fee]], -bot_orders[[#This Row],[accFillSz]])</f>
        <v>1.8595112</v>
      </c>
      <c r="Z5053" s="4">
        <f>IF(bot_orders[[#This Row],[side]]="sell",bot_orders[[#This Row],[accFillSz]]*bot_orders[[#This Row],[avgPx]]+bot_orders[[#This Row],[fee]], 0)</f>
        <v>0</v>
      </c>
      <c r="AA5053" s="4">
        <f>IF(bot_orders[[#This Row],[side]]="sell",-bot_orders[[#This Row],[accFillSz]],bot_orders[[#This Row],[accFillSz]]+bot_orders[[#This Row],[fee]])</f>
        <v>1.8595112</v>
      </c>
      <c r="AB5053">
        <v>0</v>
      </c>
      <c r="AC5053" t="s">
        <v>38</v>
      </c>
      <c r="AD5053">
        <v>0</v>
      </c>
      <c r="AE5053" t="s">
        <v>40</v>
      </c>
      <c r="AF5053" t="s">
        <v>41</v>
      </c>
      <c r="AG5053" t="s">
        <v>42</v>
      </c>
      <c r="AH5053" t="s">
        <v>28</v>
      </c>
      <c r="AI5053">
        <v>1.8595112</v>
      </c>
      <c r="AJ5053">
        <v>-1.3728597</v>
      </c>
    </row>
    <row r="5054" spans="1:36" x14ac:dyDescent="0.3">
      <c r="A5054">
        <v>5338</v>
      </c>
      <c r="B5054" t="s">
        <v>302</v>
      </c>
      <c r="C5054" t="s">
        <v>28</v>
      </c>
      <c r="D5054" t="s">
        <v>29</v>
      </c>
      <c r="E5054" t="s">
        <v>30</v>
      </c>
      <c r="F5054" t="s">
        <v>31</v>
      </c>
      <c r="G5054" t="s">
        <v>3620</v>
      </c>
      <c r="H5054" t="s">
        <v>15203</v>
      </c>
      <c r="I5054" s="4" t="s">
        <v>15204</v>
      </c>
      <c r="J5054" s="1">
        <f>((((bot_orders[[#This Row],[cTime]]/ 1000)+3*3600) / 86400) + DATE(1970,1,1))</f>
        <v>45778.125024236113</v>
      </c>
      <c r="K5054" s="4" t="s">
        <v>15205</v>
      </c>
      <c r="L5054" s="1">
        <f>((((bot_orders[[#This Row],[uTime]]/ 1000)+3*3600) / 86400) + DATE(1970,1,1))</f>
        <v>45778.126819884259</v>
      </c>
      <c r="M5054" t="s">
        <v>34</v>
      </c>
      <c r="N5054" t="s">
        <v>28</v>
      </c>
      <c r="O5054" t="s">
        <v>35</v>
      </c>
      <c r="P5054">
        <v>1.859</v>
      </c>
      <c r="Q5054" t="s">
        <v>36</v>
      </c>
      <c r="R5054" t="s">
        <v>37</v>
      </c>
      <c r="S5054">
        <v>0.74070000000000003</v>
      </c>
      <c r="T5054">
        <v>0.74070000000000003</v>
      </c>
      <c r="U5054">
        <v>1.859</v>
      </c>
      <c r="V5054">
        <v>-1.1015689999999999E-3</v>
      </c>
      <c r="W5054" t="s">
        <v>38</v>
      </c>
      <c r="X5054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054" s="4">
        <f>IF(bot_orders[[#This Row],[side]]="buy", bot_orders[[#This Row],[accFillSz]] + bot_orders[[#This Row],[fee]], -bot_orders[[#This Row],[accFillSz]])</f>
        <v>-1.859</v>
      </c>
      <c r="Z5054" s="4">
        <f>IF(bot_orders[[#This Row],[side]]="sell",bot_orders[[#This Row],[accFillSz]]*bot_orders[[#This Row],[avgPx]]+bot_orders[[#This Row],[fee]], 0)</f>
        <v>1.375859731</v>
      </c>
      <c r="AA5054" s="4">
        <f>IF(bot_orders[[#This Row],[side]]="sell",-bot_orders[[#This Row],[accFillSz]],bot_orders[[#This Row],[accFillSz]]+bot_orders[[#This Row],[fee]])</f>
        <v>-1.859</v>
      </c>
      <c r="AB5054">
        <v>0</v>
      </c>
      <c r="AC5054" t="s">
        <v>39</v>
      </c>
      <c r="AD5054">
        <v>0</v>
      </c>
      <c r="AE5054" t="s">
        <v>40</v>
      </c>
      <c r="AF5054" t="s">
        <v>41</v>
      </c>
      <c r="AG5054" t="s">
        <v>42</v>
      </c>
      <c r="AH5054" t="s">
        <v>28</v>
      </c>
      <c r="AI5054">
        <v>-1.859</v>
      </c>
      <c r="AJ5054">
        <v>1.3758597299999999</v>
      </c>
    </row>
    <row r="5055" spans="1:36" x14ac:dyDescent="0.3">
      <c r="A5055">
        <v>5340</v>
      </c>
      <c r="B5055" t="s">
        <v>302</v>
      </c>
      <c r="C5055" t="s">
        <v>28</v>
      </c>
      <c r="D5055" t="s">
        <v>29</v>
      </c>
      <c r="E5055" t="s">
        <v>30</v>
      </c>
      <c r="F5055" t="s">
        <v>31</v>
      </c>
      <c r="G5055" t="s">
        <v>3620</v>
      </c>
      <c r="H5055" t="s">
        <v>15209</v>
      </c>
      <c r="I5055" s="4" t="s">
        <v>15210</v>
      </c>
      <c r="J5055" s="1">
        <f>((((bot_orders[[#This Row],[cTime]]/ 1000)+3*3600) / 86400) + DATE(1970,1,1))</f>
        <v>45778.126819895835</v>
      </c>
      <c r="K5055" s="4" t="s">
        <v>15211</v>
      </c>
      <c r="L5055" s="1">
        <f>((((bot_orders[[#This Row],[uTime]]/ 1000)+3*3600) / 86400) + DATE(1970,1,1))</f>
        <v>45778.132864340281</v>
      </c>
      <c r="M5055" t="s">
        <v>34</v>
      </c>
      <c r="N5055" t="s">
        <v>28</v>
      </c>
      <c r="O5055" t="s">
        <v>35</v>
      </c>
      <c r="P5055">
        <v>1.861</v>
      </c>
      <c r="Q5055" t="s">
        <v>36</v>
      </c>
      <c r="R5055" t="s">
        <v>55</v>
      </c>
      <c r="S5055">
        <v>0.73770000000000002</v>
      </c>
      <c r="T5055">
        <v>0.73770000000000002</v>
      </c>
      <c r="U5055">
        <v>1.861</v>
      </c>
      <c r="V5055">
        <v>-1.4888E-3</v>
      </c>
      <c r="W5055" t="s">
        <v>39</v>
      </c>
      <c r="X5055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055" s="4">
        <f>IF(bot_orders[[#This Row],[side]]="buy", bot_orders[[#This Row],[accFillSz]] + bot_orders[[#This Row],[fee]], -bot_orders[[#This Row],[accFillSz]])</f>
        <v>1.8595112</v>
      </c>
      <c r="Z5055" s="4">
        <f>IF(bot_orders[[#This Row],[side]]="sell",bot_orders[[#This Row],[accFillSz]]*bot_orders[[#This Row],[avgPx]]+bot_orders[[#This Row],[fee]], 0)</f>
        <v>0</v>
      </c>
      <c r="AA5055" s="4">
        <f>IF(bot_orders[[#This Row],[side]]="sell",-bot_orders[[#This Row],[accFillSz]],bot_orders[[#This Row],[accFillSz]]+bot_orders[[#This Row],[fee]])</f>
        <v>1.8595112</v>
      </c>
      <c r="AB5055">
        <v>0</v>
      </c>
      <c r="AC5055" t="s">
        <v>38</v>
      </c>
      <c r="AD5055">
        <v>0</v>
      </c>
      <c r="AE5055" t="s">
        <v>40</v>
      </c>
      <c r="AF5055" t="s">
        <v>41</v>
      </c>
      <c r="AG5055" t="s">
        <v>42</v>
      </c>
      <c r="AH5055" t="s">
        <v>28</v>
      </c>
      <c r="AI5055">
        <v>1.8595112</v>
      </c>
      <c r="AJ5055">
        <v>-1.3728597</v>
      </c>
    </row>
    <row r="5056" spans="1:36" x14ac:dyDescent="0.3">
      <c r="A5056">
        <v>5344</v>
      </c>
      <c r="B5056" t="s">
        <v>302</v>
      </c>
      <c r="C5056" t="s">
        <v>28</v>
      </c>
      <c r="D5056" t="s">
        <v>29</v>
      </c>
      <c r="E5056" t="s">
        <v>30</v>
      </c>
      <c r="F5056" t="s">
        <v>31</v>
      </c>
      <c r="G5056" t="s">
        <v>3617</v>
      </c>
      <c r="H5056" t="s">
        <v>15221</v>
      </c>
      <c r="I5056" s="4" t="s">
        <v>15222</v>
      </c>
      <c r="J5056" s="1">
        <f>((((bot_orders[[#This Row],[cTime]]/ 1000)+3*3600) / 86400) + DATE(1970,1,1))</f>
        <v>45778.131273460647</v>
      </c>
      <c r="K5056" s="4" t="s">
        <v>15223</v>
      </c>
      <c r="L5056" s="1">
        <f>((((bot_orders[[#This Row],[uTime]]/ 1000)+3*3600) / 86400) + DATE(1970,1,1))</f>
        <v>45778.131714988427</v>
      </c>
      <c r="M5056" t="s">
        <v>34</v>
      </c>
      <c r="N5056" t="s">
        <v>28</v>
      </c>
      <c r="O5056" t="s">
        <v>35</v>
      </c>
      <c r="P5056">
        <v>1.861</v>
      </c>
      <c r="Q5056" t="s">
        <v>36</v>
      </c>
      <c r="R5056" t="s">
        <v>55</v>
      </c>
      <c r="S5056">
        <v>0.74070000000000003</v>
      </c>
      <c r="T5056">
        <v>0.74070000000000003</v>
      </c>
      <c r="U5056">
        <v>1.861</v>
      </c>
      <c r="V5056">
        <v>-1.4888E-3</v>
      </c>
      <c r="W5056" t="s">
        <v>39</v>
      </c>
      <c r="X5056" s="4">
        <f>IF(bot_orders[[#This Row],[side]]="sell", bot_orders[[#This Row],[accFillSz]]*bot_orders[[#This Row],[avgPx]] + bot_orders[[#This Row],[fee]], -bot_orders[[#This Row],[accFillSz]]*bot_orders[[#This Row],[avgPx]])</f>
        <v>-1.3784427000000001</v>
      </c>
      <c r="Y5056" s="4">
        <f>IF(bot_orders[[#This Row],[side]]="buy", bot_orders[[#This Row],[accFillSz]] + bot_orders[[#This Row],[fee]], -bot_orders[[#This Row],[accFillSz]])</f>
        <v>1.8595112</v>
      </c>
      <c r="Z5056" s="4">
        <f>IF(bot_orders[[#This Row],[side]]="sell",bot_orders[[#This Row],[accFillSz]]*bot_orders[[#This Row],[avgPx]]+bot_orders[[#This Row],[fee]], 0)</f>
        <v>0</v>
      </c>
      <c r="AA5056" s="4">
        <f>IF(bot_orders[[#This Row],[side]]="sell",-bot_orders[[#This Row],[accFillSz]],bot_orders[[#This Row],[accFillSz]]+bot_orders[[#This Row],[fee]])</f>
        <v>1.8595112</v>
      </c>
      <c r="AB5056">
        <v>0</v>
      </c>
      <c r="AC5056" t="s">
        <v>38</v>
      </c>
      <c r="AD5056">
        <v>0</v>
      </c>
      <c r="AE5056" t="s">
        <v>40</v>
      </c>
      <c r="AF5056" t="s">
        <v>41</v>
      </c>
      <c r="AG5056" t="s">
        <v>42</v>
      </c>
      <c r="AH5056" t="s">
        <v>28</v>
      </c>
      <c r="AI5056">
        <v>1.8595112</v>
      </c>
      <c r="AJ5056">
        <v>-1.3784426999999999</v>
      </c>
    </row>
    <row r="5057" spans="1:36" x14ac:dyDescent="0.3">
      <c r="A5057">
        <v>5349</v>
      </c>
      <c r="B5057" t="s">
        <v>302</v>
      </c>
      <c r="C5057" t="s">
        <v>28</v>
      </c>
      <c r="D5057" t="s">
        <v>29</v>
      </c>
      <c r="E5057" t="s">
        <v>30</v>
      </c>
      <c r="F5057" t="s">
        <v>31</v>
      </c>
      <c r="G5057" t="s">
        <v>3663</v>
      </c>
      <c r="H5057" t="s">
        <v>15236</v>
      </c>
      <c r="I5057" s="4" t="s">
        <v>15237</v>
      </c>
      <c r="J5057" s="1">
        <f>((((bot_orders[[#This Row],[cTime]]/ 1000)+3*3600) / 86400) + DATE(1970,1,1))</f>
        <v>45778.131715000003</v>
      </c>
      <c r="K5057" s="4" t="s">
        <v>15235</v>
      </c>
      <c r="L5057" s="1">
        <f>((((bot_orders[[#This Row],[uTime]]/ 1000)+3*3600) / 86400) + DATE(1970,1,1))</f>
        <v>45778.147314756941</v>
      </c>
      <c r="M5057" t="s">
        <v>34</v>
      </c>
      <c r="N5057" t="s">
        <v>28</v>
      </c>
      <c r="O5057" t="s">
        <v>35</v>
      </c>
      <c r="P5057">
        <v>1.859</v>
      </c>
      <c r="Q5057" t="s">
        <v>36</v>
      </c>
      <c r="R5057" t="s">
        <v>37</v>
      </c>
      <c r="S5057">
        <v>0.74370000000000003</v>
      </c>
      <c r="T5057">
        <v>0.74370000000000003</v>
      </c>
      <c r="U5057">
        <v>1.859</v>
      </c>
      <c r="V5057">
        <v>-1.1060306E-3</v>
      </c>
      <c r="W5057" t="s">
        <v>38</v>
      </c>
      <c r="X5057" s="4">
        <f>IF(bot_orders[[#This Row],[side]]="sell", bot_orders[[#This Row],[accFillSz]]*bot_orders[[#This Row],[avgPx]] + bot_orders[[#This Row],[fee]], -bot_orders[[#This Row],[accFillSz]]*bot_orders[[#This Row],[avgPx]])</f>
        <v>1.3814322694000001</v>
      </c>
      <c r="Y5057" s="4">
        <f>IF(bot_orders[[#This Row],[side]]="buy", bot_orders[[#This Row],[accFillSz]] + bot_orders[[#This Row],[fee]], -bot_orders[[#This Row],[accFillSz]])</f>
        <v>-1.859</v>
      </c>
      <c r="Z5057" s="4">
        <f>IF(bot_orders[[#This Row],[side]]="sell",bot_orders[[#This Row],[accFillSz]]*bot_orders[[#This Row],[avgPx]]+bot_orders[[#This Row],[fee]], 0)</f>
        <v>1.3814322694000001</v>
      </c>
      <c r="AA5057" s="4">
        <f>IF(bot_orders[[#This Row],[side]]="sell",-bot_orders[[#This Row],[accFillSz]],bot_orders[[#This Row],[accFillSz]]+bot_orders[[#This Row],[fee]])</f>
        <v>-1.859</v>
      </c>
      <c r="AB5057">
        <v>0</v>
      </c>
      <c r="AC5057" t="s">
        <v>39</v>
      </c>
      <c r="AD5057">
        <v>0</v>
      </c>
      <c r="AE5057" t="s">
        <v>40</v>
      </c>
      <c r="AF5057" t="s">
        <v>41</v>
      </c>
      <c r="AG5057" t="s">
        <v>42</v>
      </c>
      <c r="AH5057" t="s">
        <v>28</v>
      </c>
      <c r="AI5057">
        <v>-1.859</v>
      </c>
      <c r="AJ5057">
        <v>1.3814322699999999</v>
      </c>
    </row>
    <row r="5058" spans="1:36" x14ac:dyDescent="0.3">
      <c r="A5058">
        <v>5352</v>
      </c>
      <c r="B5058" t="s">
        <v>302</v>
      </c>
      <c r="C5058" t="s">
        <v>28</v>
      </c>
      <c r="D5058" t="s">
        <v>29</v>
      </c>
      <c r="E5058" t="s">
        <v>30</v>
      </c>
      <c r="F5058" t="s">
        <v>31</v>
      </c>
      <c r="G5058" t="s">
        <v>3611</v>
      </c>
      <c r="H5058" t="s">
        <v>15244</v>
      </c>
      <c r="I5058" s="4" t="s">
        <v>15245</v>
      </c>
      <c r="J5058" s="1">
        <f>((((bot_orders[[#This Row],[cTime]]/ 1000)+3*3600) / 86400) + DATE(1970,1,1))</f>
        <v>45778.132864363426</v>
      </c>
      <c r="K5058" s="4" t="s">
        <v>15246</v>
      </c>
      <c r="L5058" s="1">
        <f>((((bot_orders[[#This Row],[uTime]]/ 1000)+3*3600) / 86400) + DATE(1970,1,1))</f>
        <v>45778.147296342591</v>
      </c>
      <c r="M5058" t="s">
        <v>34</v>
      </c>
      <c r="N5058" t="s">
        <v>28</v>
      </c>
      <c r="O5058" t="s">
        <v>35</v>
      </c>
      <c r="P5058">
        <v>1.859</v>
      </c>
      <c r="Q5058" t="s">
        <v>36</v>
      </c>
      <c r="R5058" t="s">
        <v>37</v>
      </c>
      <c r="S5058">
        <v>0.74070000000000003</v>
      </c>
      <c r="T5058">
        <v>0.74070000000000003</v>
      </c>
      <c r="U5058">
        <v>1.859</v>
      </c>
      <c r="V5058">
        <v>-1.1015689999999999E-3</v>
      </c>
      <c r="W5058" t="s">
        <v>38</v>
      </c>
      <c r="X5058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058" s="4">
        <f>IF(bot_orders[[#This Row],[side]]="buy", bot_orders[[#This Row],[accFillSz]] + bot_orders[[#This Row],[fee]], -bot_orders[[#This Row],[accFillSz]])</f>
        <v>-1.859</v>
      </c>
      <c r="Z5058" s="4">
        <f>IF(bot_orders[[#This Row],[side]]="sell",bot_orders[[#This Row],[accFillSz]]*bot_orders[[#This Row],[avgPx]]+bot_orders[[#This Row],[fee]], 0)</f>
        <v>1.375859731</v>
      </c>
      <c r="AA5058" s="4">
        <f>IF(bot_orders[[#This Row],[side]]="sell",-bot_orders[[#This Row],[accFillSz]],bot_orders[[#This Row],[accFillSz]]+bot_orders[[#This Row],[fee]])</f>
        <v>-1.859</v>
      </c>
      <c r="AB5058">
        <v>0</v>
      </c>
      <c r="AC5058" t="s">
        <v>39</v>
      </c>
      <c r="AD5058">
        <v>0</v>
      </c>
      <c r="AE5058" t="s">
        <v>40</v>
      </c>
      <c r="AF5058" t="s">
        <v>41</v>
      </c>
      <c r="AG5058" t="s">
        <v>42</v>
      </c>
      <c r="AH5058" t="s">
        <v>28</v>
      </c>
      <c r="AI5058">
        <v>-1.859</v>
      </c>
      <c r="AJ5058">
        <v>1.3758597299999999</v>
      </c>
    </row>
    <row r="5059" spans="1:36" x14ac:dyDescent="0.3">
      <c r="A5059">
        <v>5358</v>
      </c>
      <c r="B5059" t="s">
        <v>302</v>
      </c>
      <c r="C5059" t="s">
        <v>28</v>
      </c>
      <c r="D5059" t="s">
        <v>29</v>
      </c>
      <c r="E5059" t="s">
        <v>30</v>
      </c>
      <c r="F5059" t="s">
        <v>31</v>
      </c>
      <c r="G5059" t="s">
        <v>3614</v>
      </c>
      <c r="H5059" t="s">
        <v>15259</v>
      </c>
      <c r="I5059" s="4" t="s">
        <v>15260</v>
      </c>
      <c r="J5059" s="1">
        <f>((((bot_orders[[#This Row],[cTime]]/ 1000)+3*3600) / 86400) + DATE(1970,1,1))</f>
        <v>45778.137047557873</v>
      </c>
      <c r="K5059" s="4" t="s">
        <v>15261</v>
      </c>
      <c r="L5059" s="1">
        <f>((((bot_orders[[#This Row],[uTime]]/ 1000)+3*3600) / 86400) + DATE(1970,1,1))</f>
        <v>45778.141691261575</v>
      </c>
      <c r="M5059" t="s">
        <v>34</v>
      </c>
      <c r="N5059" t="s">
        <v>28</v>
      </c>
      <c r="O5059" t="s">
        <v>35</v>
      </c>
      <c r="P5059">
        <v>1.859</v>
      </c>
      <c r="Q5059" t="s">
        <v>36</v>
      </c>
      <c r="R5059" t="s">
        <v>37</v>
      </c>
      <c r="S5059">
        <v>0.73770000000000002</v>
      </c>
      <c r="T5059">
        <v>0.73770000000000002</v>
      </c>
      <c r="U5059">
        <v>1.859</v>
      </c>
      <c r="V5059">
        <v>-1.0971074000000001E-3</v>
      </c>
      <c r="W5059" t="s">
        <v>38</v>
      </c>
      <c r="X5059" s="4">
        <f>IF(bot_orders[[#This Row],[side]]="sell", bot_orders[[#This Row],[accFillSz]]*bot_orders[[#This Row],[avgPx]] + bot_orders[[#This Row],[fee]], -bot_orders[[#This Row],[accFillSz]]*bot_orders[[#This Row],[avgPx]])</f>
        <v>1.3702871926000002</v>
      </c>
      <c r="Y5059" s="4">
        <f>IF(bot_orders[[#This Row],[side]]="buy", bot_orders[[#This Row],[accFillSz]] + bot_orders[[#This Row],[fee]], -bot_orders[[#This Row],[accFillSz]])</f>
        <v>-1.859</v>
      </c>
      <c r="Z5059" s="4">
        <f>IF(bot_orders[[#This Row],[side]]="sell",bot_orders[[#This Row],[accFillSz]]*bot_orders[[#This Row],[avgPx]]+bot_orders[[#This Row],[fee]], 0)</f>
        <v>1.3702871926000002</v>
      </c>
      <c r="AA5059" s="4">
        <f>IF(bot_orders[[#This Row],[side]]="sell",-bot_orders[[#This Row],[accFillSz]],bot_orders[[#This Row],[accFillSz]]+bot_orders[[#This Row],[fee]])</f>
        <v>-1.859</v>
      </c>
      <c r="AB5059">
        <v>0</v>
      </c>
      <c r="AC5059" t="s">
        <v>39</v>
      </c>
      <c r="AD5059">
        <v>0</v>
      </c>
      <c r="AE5059" t="s">
        <v>40</v>
      </c>
      <c r="AF5059" t="s">
        <v>41</v>
      </c>
      <c r="AG5059" t="s">
        <v>42</v>
      </c>
      <c r="AH5059" t="s">
        <v>28</v>
      </c>
      <c r="AI5059">
        <v>-1.859</v>
      </c>
      <c r="AJ5059">
        <v>1.37028719</v>
      </c>
    </row>
    <row r="5060" spans="1:36" x14ac:dyDescent="0.3">
      <c r="A5060">
        <v>5360</v>
      </c>
      <c r="B5060" t="s">
        <v>302</v>
      </c>
      <c r="C5060" t="s">
        <v>28</v>
      </c>
      <c r="D5060" t="s">
        <v>29</v>
      </c>
      <c r="E5060" t="s">
        <v>30</v>
      </c>
      <c r="F5060" t="s">
        <v>31</v>
      </c>
      <c r="G5060" t="s">
        <v>3614</v>
      </c>
      <c r="H5060" t="s">
        <v>15265</v>
      </c>
      <c r="I5060" s="4" t="s">
        <v>15266</v>
      </c>
      <c r="J5060" s="1">
        <f>((((bot_orders[[#This Row],[cTime]]/ 1000)+3*3600) / 86400) + DATE(1970,1,1))</f>
        <v>45778.141691273151</v>
      </c>
      <c r="K5060" s="4" t="s">
        <v>15267</v>
      </c>
      <c r="L5060" s="1">
        <f>((((bot_orders[[#This Row],[uTime]]/ 1000)+3*3600) / 86400) + DATE(1970,1,1))</f>
        <v>45778.925190069443</v>
      </c>
      <c r="M5060" t="s">
        <v>34</v>
      </c>
      <c r="N5060" t="s">
        <v>28</v>
      </c>
      <c r="O5060" t="s">
        <v>35</v>
      </c>
      <c r="P5060">
        <v>1.861</v>
      </c>
      <c r="Q5060" t="s">
        <v>36</v>
      </c>
      <c r="R5060" t="s">
        <v>55</v>
      </c>
      <c r="S5060">
        <v>0.73470000000000002</v>
      </c>
      <c r="T5060">
        <v>0.73470000000000002</v>
      </c>
      <c r="U5060">
        <v>1.861</v>
      </c>
      <c r="V5060">
        <v>-1.4888E-3</v>
      </c>
      <c r="W5060" t="s">
        <v>39</v>
      </c>
      <c r="X5060" s="4">
        <f>IF(bot_orders[[#This Row],[side]]="sell", bot_orders[[#This Row],[accFillSz]]*bot_orders[[#This Row],[avgPx]] + bot_orders[[#This Row],[fee]], -bot_orders[[#This Row],[accFillSz]]*bot_orders[[#This Row],[avgPx]])</f>
        <v>-1.3672767000000001</v>
      </c>
      <c r="Y5060" s="4">
        <f>IF(bot_orders[[#This Row],[side]]="buy", bot_orders[[#This Row],[accFillSz]] + bot_orders[[#This Row],[fee]], -bot_orders[[#This Row],[accFillSz]])</f>
        <v>1.8595112</v>
      </c>
      <c r="Z5060" s="4">
        <f>IF(bot_orders[[#This Row],[side]]="sell",bot_orders[[#This Row],[accFillSz]]*bot_orders[[#This Row],[avgPx]]+bot_orders[[#This Row],[fee]], 0)</f>
        <v>0</v>
      </c>
      <c r="AA5060" s="4">
        <f>IF(bot_orders[[#This Row],[side]]="sell",-bot_orders[[#This Row],[accFillSz]],bot_orders[[#This Row],[accFillSz]]+bot_orders[[#This Row],[fee]])</f>
        <v>1.8595112</v>
      </c>
      <c r="AB5060">
        <v>0</v>
      </c>
      <c r="AC5060" t="s">
        <v>38</v>
      </c>
      <c r="AD5060">
        <v>0</v>
      </c>
      <c r="AE5060" t="s">
        <v>40</v>
      </c>
      <c r="AF5060" t="s">
        <v>41</v>
      </c>
      <c r="AG5060" t="s">
        <v>42</v>
      </c>
      <c r="AH5060" t="s">
        <v>28</v>
      </c>
      <c r="AI5060">
        <v>1.8595112</v>
      </c>
      <c r="AJ5060">
        <v>-1.3672766999999999</v>
      </c>
    </row>
    <row r="5061" spans="1:36" x14ac:dyDescent="0.3">
      <c r="A5061">
        <v>5362</v>
      </c>
      <c r="B5061" t="s">
        <v>302</v>
      </c>
      <c r="C5061" t="s">
        <v>28</v>
      </c>
      <c r="D5061" t="s">
        <v>29</v>
      </c>
      <c r="E5061" t="s">
        <v>30</v>
      </c>
      <c r="F5061" t="s">
        <v>31</v>
      </c>
      <c r="G5061" t="s">
        <v>3611</v>
      </c>
      <c r="H5061" t="s">
        <v>15268</v>
      </c>
      <c r="I5061" s="4" t="s">
        <v>15269</v>
      </c>
      <c r="J5061" s="1">
        <f>((((bot_orders[[#This Row],[cTime]]/ 1000)+3*3600) / 86400) + DATE(1970,1,1))</f>
        <v>45778.147296354167</v>
      </c>
      <c r="K5061" s="4" t="s">
        <v>15270</v>
      </c>
      <c r="L5061" s="1">
        <f>((((bot_orders[[#This Row],[uTime]]/ 1000)+3*3600) / 86400) + DATE(1970,1,1))</f>
        <v>45778.862676666671</v>
      </c>
      <c r="M5061" t="s">
        <v>34</v>
      </c>
      <c r="N5061" t="s">
        <v>28</v>
      </c>
      <c r="O5061" t="s">
        <v>35</v>
      </c>
      <c r="P5061">
        <v>1.861</v>
      </c>
      <c r="Q5061" t="s">
        <v>36</v>
      </c>
      <c r="R5061" t="s">
        <v>55</v>
      </c>
      <c r="S5061">
        <v>0.73770000000000002</v>
      </c>
      <c r="T5061">
        <v>0.73770000000000002</v>
      </c>
      <c r="U5061">
        <v>1.861</v>
      </c>
      <c r="V5061">
        <v>-1.4888E-3</v>
      </c>
      <c r="W5061" t="s">
        <v>39</v>
      </c>
      <c r="X5061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061" s="4">
        <f>IF(bot_orders[[#This Row],[side]]="buy", bot_orders[[#This Row],[accFillSz]] + bot_orders[[#This Row],[fee]], -bot_orders[[#This Row],[accFillSz]])</f>
        <v>1.8595112</v>
      </c>
      <c r="Z5061" s="4">
        <f>IF(bot_orders[[#This Row],[side]]="sell",bot_orders[[#This Row],[accFillSz]]*bot_orders[[#This Row],[avgPx]]+bot_orders[[#This Row],[fee]], 0)</f>
        <v>0</v>
      </c>
      <c r="AA5061" s="4">
        <f>IF(bot_orders[[#This Row],[side]]="sell",-bot_orders[[#This Row],[accFillSz]],bot_orders[[#This Row],[accFillSz]]+bot_orders[[#This Row],[fee]])</f>
        <v>1.8595112</v>
      </c>
      <c r="AB5061">
        <v>0</v>
      </c>
      <c r="AC5061" t="s">
        <v>38</v>
      </c>
      <c r="AD5061">
        <v>0</v>
      </c>
      <c r="AE5061" t="s">
        <v>40</v>
      </c>
      <c r="AF5061" t="s">
        <v>41</v>
      </c>
      <c r="AG5061" t="s">
        <v>42</v>
      </c>
      <c r="AH5061" t="s">
        <v>28</v>
      </c>
      <c r="AI5061">
        <v>1.8595112</v>
      </c>
      <c r="AJ5061">
        <v>-1.3728597</v>
      </c>
    </row>
    <row r="5062" spans="1:36" x14ac:dyDescent="0.3">
      <c r="A5062">
        <v>5363</v>
      </c>
      <c r="B5062" t="s">
        <v>302</v>
      </c>
      <c r="C5062" t="s">
        <v>28</v>
      </c>
      <c r="D5062" t="s">
        <v>29</v>
      </c>
      <c r="E5062" t="s">
        <v>30</v>
      </c>
      <c r="F5062" t="s">
        <v>31</v>
      </c>
      <c r="G5062" t="s">
        <v>3663</v>
      </c>
      <c r="H5062" t="s">
        <v>15271</v>
      </c>
      <c r="I5062" s="4" t="s">
        <v>15272</v>
      </c>
      <c r="J5062" s="1">
        <f>((((bot_orders[[#This Row],[cTime]]/ 1000)+3*3600) / 86400) + DATE(1970,1,1))</f>
        <v>45778.147314780093</v>
      </c>
      <c r="K5062" s="4" t="s">
        <v>15273</v>
      </c>
      <c r="L5062" s="1">
        <f>((((bot_orders[[#This Row],[uTime]]/ 1000)+3*3600) / 86400) + DATE(1970,1,1))</f>
        <v>45778.861422071757</v>
      </c>
      <c r="M5062" t="s">
        <v>34</v>
      </c>
      <c r="N5062" t="s">
        <v>28</v>
      </c>
      <c r="O5062" t="s">
        <v>35</v>
      </c>
      <c r="P5062">
        <v>1.861</v>
      </c>
      <c r="Q5062" t="s">
        <v>36</v>
      </c>
      <c r="R5062" t="s">
        <v>55</v>
      </c>
      <c r="S5062">
        <v>0.74070000000000003</v>
      </c>
      <c r="T5062">
        <v>0.74070000000000003</v>
      </c>
      <c r="U5062">
        <v>1.861</v>
      </c>
      <c r="V5062">
        <v>-1.4888E-3</v>
      </c>
      <c r="W5062" t="s">
        <v>39</v>
      </c>
      <c r="X5062" s="4">
        <f>IF(bot_orders[[#This Row],[side]]="sell", bot_orders[[#This Row],[accFillSz]]*bot_orders[[#This Row],[avgPx]] + bot_orders[[#This Row],[fee]], -bot_orders[[#This Row],[accFillSz]]*bot_orders[[#This Row],[avgPx]])</f>
        <v>-1.3784427000000001</v>
      </c>
      <c r="Y5062" s="4">
        <f>IF(bot_orders[[#This Row],[side]]="buy", bot_orders[[#This Row],[accFillSz]] + bot_orders[[#This Row],[fee]], -bot_orders[[#This Row],[accFillSz]])</f>
        <v>1.8595112</v>
      </c>
      <c r="Z5062" s="4">
        <f>IF(bot_orders[[#This Row],[side]]="sell",bot_orders[[#This Row],[accFillSz]]*bot_orders[[#This Row],[avgPx]]+bot_orders[[#This Row],[fee]], 0)</f>
        <v>0</v>
      </c>
      <c r="AA5062" s="4">
        <f>IF(bot_orders[[#This Row],[side]]="sell",-bot_orders[[#This Row],[accFillSz]],bot_orders[[#This Row],[accFillSz]]+bot_orders[[#This Row],[fee]])</f>
        <v>1.8595112</v>
      </c>
      <c r="AB5062">
        <v>0</v>
      </c>
      <c r="AC5062" t="s">
        <v>38</v>
      </c>
      <c r="AD5062">
        <v>0</v>
      </c>
      <c r="AE5062" t="s">
        <v>40</v>
      </c>
      <c r="AF5062" t="s">
        <v>41</v>
      </c>
      <c r="AG5062" t="s">
        <v>42</v>
      </c>
      <c r="AH5062" t="s">
        <v>28</v>
      </c>
      <c r="AI5062">
        <v>1.8595112</v>
      </c>
      <c r="AJ5062">
        <v>-1.3784426999999999</v>
      </c>
    </row>
    <row r="5063" spans="1:36" x14ac:dyDescent="0.3">
      <c r="A5063">
        <v>5371</v>
      </c>
      <c r="B5063" t="s">
        <v>302</v>
      </c>
      <c r="C5063" t="s">
        <v>28</v>
      </c>
      <c r="D5063" t="s">
        <v>29</v>
      </c>
      <c r="E5063" t="s">
        <v>30</v>
      </c>
      <c r="F5063" t="s">
        <v>31</v>
      </c>
      <c r="G5063" t="s">
        <v>3674</v>
      </c>
      <c r="H5063" t="s">
        <v>15292</v>
      </c>
      <c r="I5063" s="4" t="s">
        <v>15293</v>
      </c>
      <c r="J5063" s="1">
        <f>((((bot_orders[[#This Row],[cTime]]/ 1000)+3*3600) / 86400) + DATE(1970,1,1))</f>
        <v>45778.152113402779</v>
      </c>
      <c r="K5063" s="4" t="s">
        <v>15294</v>
      </c>
      <c r="L5063" s="1">
        <f>((((bot_orders[[#This Row],[uTime]]/ 1000)+3*3600) / 86400) + DATE(1970,1,1))</f>
        <v>45778.859093437502</v>
      </c>
      <c r="M5063" t="s">
        <v>34</v>
      </c>
      <c r="N5063" t="s">
        <v>28</v>
      </c>
      <c r="O5063" t="s">
        <v>35</v>
      </c>
      <c r="P5063">
        <v>1.861</v>
      </c>
      <c r="Q5063" t="s">
        <v>36</v>
      </c>
      <c r="R5063" t="s">
        <v>55</v>
      </c>
      <c r="S5063">
        <v>0.74370000000000003</v>
      </c>
      <c r="T5063">
        <v>0.74370000000000003</v>
      </c>
      <c r="U5063">
        <v>1.861</v>
      </c>
      <c r="V5063">
        <v>-1.4888E-3</v>
      </c>
      <c r="W5063" t="s">
        <v>39</v>
      </c>
      <c r="X5063" s="4">
        <f>IF(bot_orders[[#This Row],[side]]="sell", bot_orders[[#This Row],[accFillSz]]*bot_orders[[#This Row],[avgPx]] + bot_orders[[#This Row],[fee]], -bot_orders[[#This Row],[accFillSz]]*bot_orders[[#This Row],[avgPx]])</f>
        <v>-1.3840257</v>
      </c>
      <c r="Y5063" s="4">
        <f>IF(bot_orders[[#This Row],[side]]="buy", bot_orders[[#This Row],[accFillSz]] + bot_orders[[#This Row],[fee]], -bot_orders[[#This Row],[accFillSz]])</f>
        <v>1.8595112</v>
      </c>
      <c r="Z5063" s="4">
        <f>IF(bot_orders[[#This Row],[side]]="sell",bot_orders[[#This Row],[accFillSz]]*bot_orders[[#This Row],[avgPx]]+bot_orders[[#This Row],[fee]], 0)</f>
        <v>0</v>
      </c>
      <c r="AA5063" s="4">
        <f>IF(bot_orders[[#This Row],[side]]="sell",-bot_orders[[#This Row],[accFillSz]],bot_orders[[#This Row],[accFillSz]]+bot_orders[[#This Row],[fee]])</f>
        <v>1.8595112</v>
      </c>
      <c r="AB5063">
        <v>0</v>
      </c>
      <c r="AC5063" t="s">
        <v>38</v>
      </c>
      <c r="AD5063">
        <v>0</v>
      </c>
      <c r="AE5063" t="s">
        <v>40</v>
      </c>
      <c r="AF5063" t="s">
        <v>41</v>
      </c>
      <c r="AG5063" t="s">
        <v>42</v>
      </c>
      <c r="AH5063" t="s">
        <v>28</v>
      </c>
      <c r="AI5063">
        <v>1.8595112</v>
      </c>
      <c r="AJ5063">
        <v>-1.3840257</v>
      </c>
    </row>
    <row r="5064" spans="1:36" x14ac:dyDescent="0.3">
      <c r="A5064">
        <v>5376</v>
      </c>
      <c r="B5064" t="s">
        <v>302</v>
      </c>
      <c r="C5064" t="s">
        <v>28</v>
      </c>
      <c r="D5064" t="s">
        <v>29</v>
      </c>
      <c r="E5064" t="s">
        <v>30</v>
      </c>
      <c r="F5064" t="s">
        <v>31</v>
      </c>
      <c r="G5064" t="s">
        <v>3681</v>
      </c>
      <c r="H5064" t="s">
        <v>15307</v>
      </c>
      <c r="I5064" s="4" t="s">
        <v>15306</v>
      </c>
      <c r="J5064" s="1">
        <f>((((bot_orders[[#This Row],[cTime]]/ 1000)+3*3600) / 86400) + DATE(1970,1,1))</f>
        <v>45778.153669664352</v>
      </c>
      <c r="K5064" s="4" t="s">
        <v>15308</v>
      </c>
      <c r="L5064" s="1">
        <f>((((bot_orders[[#This Row],[uTime]]/ 1000)+3*3600) / 86400) + DATE(1970,1,1))</f>
        <v>45778.302223761573</v>
      </c>
      <c r="M5064" t="s">
        <v>34</v>
      </c>
      <c r="N5064" t="s">
        <v>28</v>
      </c>
      <c r="O5064" t="s">
        <v>35</v>
      </c>
      <c r="P5064">
        <v>1.861</v>
      </c>
      <c r="Q5064" t="s">
        <v>36</v>
      </c>
      <c r="R5064" t="s">
        <v>55</v>
      </c>
      <c r="S5064">
        <v>0.74670000000000003</v>
      </c>
      <c r="T5064">
        <v>0.74670000000000003</v>
      </c>
      <c r="U5064">
        <v>1.861</v>
      </c>
      <c r="V5064">
        <v>-1.4888E-3</v>
      </c>
      <c r="W5064" t="s">
        <v>39</v>
      </c>
      <c r="X5064" s="4">
        <f>IF(bot_orders[[#This Row],[side]]="sell", bot_orders[[#This Row],[accFillSz]]*bot_orders[[#This Row],[avgPx]] + bot_orders[[#This Row],[fee]], -bot_orders[[#This Row],[accFillSz]]*bot_orders[[#This Row],[avgPx]])</f>
        <v>-1.3896087000000001</v>
      </c>
      <c r="Y5064" s="4">
        <f>IF(bot_orders[[#This Row],[side]]="buy", bot_orders[[#This Row],[accFillSz]] + bot_orders[[#This Row],[fee]], -bot_orders[[#This Row],[accFillSz]])</f>
        <v>1.8595112</v>
      </c>
      <c r="Z5064" s="4">
        <f>IF(bot_orders[[#This Row],[side]]="sell",bot_orders[[#This Row],[accFillSz]]*bot_orders[[#This Row],[avgPx]]+bot_orders[[#This Row],[fee]], 0)</f>
        <v>0</v>
      </c>
      <c r="AA5064" s="4">
        <f>IF(bot_orders[[#This Row],[side]]="sell",-bot_orders[[#This Row],[accFillSz]],bot_orders[[#This Row],[accFillSz]]+bot_orders[[#This Row],[fee]])</f>
        <v>1.8595112</v>
      </c>
      <c r="AB5064">
        <v>0</v>
      </c>
      <c r="AC5064" t="s">
        <v>38</v>
      </c>
      <c r="AD5064">
        <v>0</v>
      </c>
      <c r="AE5064" t="s">
        <v>40</v>
      </c>
      <c r="AF5064" t="s">
        <v>41</v>
      </c>
      <c r="AG5064" t="s">
        <v>42</v>
      </c>
      <c r="AH5064" t="s">
        <v>28</v>
      </c>
      <c r="AI5064">
        <v>1.8595112</v>
      </c>
      <c r="AJ5064">
        <v>-1.3896086999999999</v>
      </c>
    </row>
    <row r="5065" spans="1:36" x14ac:dyDescent="0.3">
      <c r="A5065">
        <v>5394</v>
      </c>
      <c r="B5065" t="s">
        <v>302</v>
      </c>
      <c r="C5065" t="s">
        <v>28</v>
      </c>
      <c r="D5065" t="s">
        <v>29</v>
      </c>
      <c r="E5065" t="s">
        <v>30</v>
      </c>
      <c r="F5065" t="s">
        <v>31</v>
      </c>
      <c r="G5065" t="s">
        <v>3670</v>
      </c>
      <c r="H5065" t="s">
        <v>15356</v>
      </c>
      <c r="I5065" s="4" t="s">
        <v>15357</v>
      </c>
      <c r="J5065" s="1">
        <f>((((bot_orders[[#This Row],[cTime]]/ 1000)+3*3600) / 86400) + DATE(1970,1,1))</f>
        <v>45778.154834050925</v>
      </c>
      <c r="K5065" s="4" t="s">
        <v>15358</v>
      </c>
      <c r="L5065" s="1">
        <f>((((bot_orders[[#This Row],[uTime]]/ 1000)+3*3600) / 86400) + DATE(1970,1,1))</f>
        <v>45778.287975092593</v>
      </c>
      <c r="M5065" t="s">
        <v>34</v>
      </c>
      <c r="N5065" t="s">
        <v>28</v>
      </c>
      <c r="O5065" t="s">
        <v>35</v>
      </c>
      <c r="P5065">
        <v>1.861</v>
      </c>
      <c r="Q5065" t="s">
        <v>36</v>
      </c>
      <c r="R5065" t="s">
        <v>55</v>
      </c>
      <c r="S5065">
        <v>0.74970000000000003</v>
      </c>
      <c r="T5065">
        <v>0.74970000000000003</v>
      </c>
      <c r="U5065">
        <v>1.861</v>
      </c>
      <c r="V5065">
        <v>-1.4888E-3</v>
      </c>
      <c r="W5065" t="s">
        <v>39</v>
      </c>
      <c r="X5065" s="4">
        <f>IF(bot_orders[[#This Row],[side]]="sell", bot_orders[[#This Row],[accFillSz]]*bot_orders[[#This Row],[avgPx]] + bot_orders[[#This Row],[fee]], -bot_orders[[#This Row],[accFillSz]]*bot_orders[[#This Row],[avgPx]])</f>
        <v>-1.3951917</v>
      </c>
      <c r="Y5065" s="4">
        <f>IF(bot_orders[[#This Row],[side]]="buy", bot_orders[[#This Row],[accFillSz]] + bot_orders[[#This Row],[fee]], -bot_orders[[#This Row],[accFillSz]])</f>
        <v>1.8595112</v>
      </c>
      <c r="Z5065" s="4">
        <f>IF(bot_orders[[#This Row],[side]]="sell",bot_orders[[#This Row],[accFillSz]]*bot_orders[[#This Row],[avgPx]]+bot_orders[[#This Row],[fee]], 0)</f>
        <v>0</v>
      </c>
      <c r="AA5065" s="4">
        <f>IF(bot_orders[[#This Row],[side]]="sell",-bot_orders[[#This Row],[accFillSz]],bot_orders[[#This Row],[accFillSz]]+bot_orders[[#This Row],[fee]])</f>
        <v>1.8595112</v>
      </c>
      <c r="AB5065">
        <v>0</v>
      </c>
      <c r="AC5065" t="s">
        <v>38</v>
      </c>
      <c r="AD5065">
        <v>0</v>
      </c>
      <c r="AE5065" t="s">
        <v>40</v>
      </c>
      <c r="AF5065" t="s">
        <v>41</v>
      </c>
      <c r="AG5065" t="s">
        <v>42</v>
      </c>
      <c r="AH5065" t="s">
        <v>28</v>
      </c>
      <c r="AI5065">
        <v>1.8595112</v>
      </c>
      <c r="AJ5065">
        <v>-1.3951917</v>
      </c>
    </row>
    <row r="5066" spans="1:36" x14ac:dyDescent="0.3">
      <c r="A5066">
        <v>5412</v>
      </c>
      <c r="B5066" t="s">
        <v>302</v>
      </c>
      <c r="C5066" t="s">
        <v>28</v>
      </c>
      <c r="D5066" t="s">
        <v>29</v>
      </c>
      <c r="E5066" t="s">
        <v>30</v>
      </c>
      <c r="F5066" t="s">
        <v>31</v>
      </c>
      <c r="G5066" t="s">
        <v>3699</v>
      </c>
      <c r="H5066" t="s">
        <v>15408</v>
      </c>
      <c r="I5066" s="4" t="s">
        <v>15409</v>
      </c>
      <c r="J5066" s="1">
        <f>((((bot_orders[[#This Row],[cTime]]/ 1000)+3*3600) / 86400) + DATE(1970,1,1))</f>
        <v>45778.15497236111</v>
      </c>
      <c r="K5066" s="4" t="s">
        <v>15410</v>
      </c>
      <c r="L5066" s="1">
        <f>((((bot_orders[[#This Row],[uTime]]/ 1000)+3*3600) / 86400) + DATE(1970,1,1))</f>
        <v>45778.154985682871</v>
      </c>
      <c r="M5066" t="s">
        <v>34</v>
      </c>
      <c r="N5066" t="s">
        <v>28</v>
      </c>
      <c r="O5066" t="s">
        <v>35</v>
      </c>
      <c r="P5066">
        <v>1.861</v>
      </c>
      <c r="Q5066" t="s">
        <v>36</v>
      </c>
      <c r="R5066" t="s">
        <v>55</v>
      </c>
      <c r="S5066">
        <v>0.75280000000000002</v>
      </c>
      <c r="T5066">
        <v>0.75280000000000002</v>
      </c>
      <c r="U5066">
        <v>1.861</v>
      </c>
      <c r="V5066">
        <v>-1.4888E-3</v>
      </c>
      <c r="W5066" t="s">
        <v>39</v>
      </c>
      <c r="X5066" s="4">
        <f>IF(bot_orders[[#This Row],[side]]="sell", bot_orders[[#This Row],[accFillSz]]*bot_orders[[#This Row],[avgPx]] + bot_orders[[#This Row],[fee]], -bot_orders[[#This Row],[accFillSz]]*bot_orders[[#This Row],[avgPx]])</f>
        <v>-1.4009608</v>
      </c>
      <c r="Y5066" s="4">
        <f>IF(bot_orders[[#This Row],[side]]="buy", bot_orders[[#This Row],[accFillSz]] + bot_orders[[#This Row],[fee]], -bot_orders[[#This Row],[accFillSz]])</f>
        <v>1.8595112</v>
      </c>
      <c r="Z5066" s="4">
        <f>IF(bot_orders[[#This Row],[side]]="sell",bot_orders[[#This Row],[accFillSz]]*bot_orders[[#This Row],[avgPx]]+bot_orders[[#This Row],[fee]], 0)</f>
        <v>0</v>
      </c>
      <c r="AA5066" s="4">
        <f>IF(bot_orders[[#This Row],[side]]="sell",-bot_orders[[#This Row],[accFillSz]],bot_orders[[#This Row],[accFillSz]]+bot_orders[[#This Row],[fee]])</f>
        <v>1.8595112</v>
      </c>
      <c r="AB5066">
        <v>0</v>
      </c>
      <c r="AC5066" t="s">
        <v>38</v>
      </c>
      <c r="AD5066">
        <v>0</v>
      </c>
      <c r="AE5066" t="s">
        <v>40</v>
      </c>
      <c r="AF5066" t="s">
        <v>41</v>
      </c>
      <c r="AG5066" t="s">
        <v>42</v>
      </c>
      <c r="AH5066" t="s">
        <v>28</v>
      </c>
      <c r="AI5066">
        <v>1.8595112</v>
      </c>
      <c r="AJ5066">
        <v>-1.4009608</v>
      </c>
    </row>
    <row r="5067" spans="1:36" x14ac:dyDescent="0.3">
      <c r="A5067">
        <v>5422</v>
      </c>
      <c r="B5067" t="s">
        <v>302</v>
      </c>
      <c r="C5067" t="s">
        <v>28</v>
      </c>
      <c r="D5067" t="s">
        <v>29</v>
      </c>
      <c r="E5067" t="s">
        <v>30</v>
      </c>
      <c r="F5067" t="s">
        <v>31</v>
      </c>
      <c r="G5067" t="s">
        <v>3695</v>
      </c>
      <c r="H5067" t="s">
        <v>15434</v>
      </c>
      <c r="I5067" s="4" t="s">
        <v>15435</v>
      </c>
      <c r="J5067" s="1">
        <f>((((bot_orders[[#This Row],[cTime]]/ 1000)+3*3600) / 86400) + DATE(1970,1,1))</f>
        <v>45778.154985706016</v>
      </c>
      <c r="K5067" s="4" t="s">
        <v>15436</v>
      </c>
      <c r="L5067" s="1">
        <f>((((bot_orders[[#This Row],[uTime]]/ 1000)+3*3600) / 86400) + DATE(1970,1,1))</f>
        <v>45778.154986238427</v>
      </c>
      <c r="M5067" t="s">
        <v>34</v>
      </c>
      <c r="N5067" t="s">
        <v>28</v>
      </c>
      <c r="O5067" t="s">
        <v>35</v>
      </c>
      <c r="P5067">
        <v>1.859</v>
      </c>
      <c r="Q5067" t="s">
        <v>36</v>
      </c>
      <c r="R5067" t="s">
        <v>37</v>
      </c>
      <c r="S5067">
        <v>0.75580000000000003</v>
      </c>
      <c r="T5067">
        <v>0.75580000000000003</v>
      </c>
      <c r="U5067">
        <v>1.859</v>
      </c>
      <c r="V5067">
        <v>-1.1240257999999999E-3</v>
      </c>
      <c r="W5067" t="s">
        <v>38</v>
      </c>
      <c r="X5067" s="4">
        <f>IF(bot_orders[[#This Row],[side]]="sell", bot_orders[[#This Row],[accFillSz]]*bot_orders[[#This Row],[avgPx]] + bot_orders[[#This Row],[fee]], -bot_orders[[#This Row],[accFillSz]]*bot_orders[[#This Row],[avgPx]])</f>
        <v>1.4039081741999999</v>
      </c>
      <c r="Y5067" s="4">
        <f>IF(bot_orders[[#This Row],[side]]="buy", bot_orders[[#This Row],[accFillSz]] + bot_orders[[#This Row],[fee]], -bot_orders[[#This Row],[accFillSz]])</f>
        <v>-1.859</v>
      </c>
      <c r="Z5067" s="4">
        <f>IF(bot_orders[[#This Row],[side]]="sell",bot_orders[[#This Row],[accFillSz]]*bot_orders[[#This Row],[avgPx]]+bot_orders[[#This Row],[fee]], 0)</f>
        <v>1.4039081741999999</v>
      </c>
      <c r="AA5067" s="4">
        <f>IF(bot_orders[[#This Row],[side]]="sell",-bot_orders[[#This Row],[accFillSz]],bot_orders[[#This Row],[accFillSz]]+bot_orders[[#This Row],[fee]])</f>
        <v>-1.859</v>
      </c>
      <c r="AB5067">
        <v>0</v>
      </c>
      <c r="AC5067" t="s">
        <v>39</v>
      </c>
      <c r="AD5067">
        <v>0</v>
      </c>
      <c r="AE5067" t="s">
        <v>40</v>
      </c>
      <c r="AF5067" t="s">
        <v>41</v>
      </c>
      <c r="AG5067" t="s">
        <v>42</v>
      </c>
      <c r="AH5067" t="s">
        <v>28</v>
      </c>
      <c r="AI5067">
        <v>-1.859</v>
      </c>
      <c r="AJ5067">
        <v>1.40390817</v>
      </c>
    </row>
    <row r="5068" spans="1:36" x14ac:dyDescent="0.3">
      <c r="A5068">
        <v>5423</v>
      </c>
      <c r="B5068" t="s">
        <v>302</v>
      </c>
      <c r="C5068" t="s">
        <v>28</v>
      </c>
      <c r="D5068" t="s">
        <v>29</v>
      </c>
      <c r="E5068" t="s">
        <v>30</v>
      </c>
      <c r="F5068" t="s">
        <v>31</v>
      </c>
      <c r="G5068" t="s">
        <v>3695</v>
      </c>
      <c r="H5068" t="s">
        <v>15437</v>
      </c>
      <c r="I5068" s="4" t="s">
        <v>15438</v>
      </c>
      <c r="J5068" s="1">
        <f>((((bot_orders[[#This Row],[cTime]]/ 1000)+3*3600) / 86400) + DATE(1970,1,1))</f>
        <v>45778.154986249996</v>
      </c>
      <c r="K5068" s="4" t="s">
        <v>15439</v>
      </c>
      <c r="L5068" s="1">
        <f>((((bot_orders[[#This Row],[uTime]]/ 1000)+3*3600) / 86400) + DATE(1970,1,1))</f>
        <v>45778.155003715277</v>
      </c>
      <c r="M5068" t="s">
        <v>34</v>
      </c>
      <c r="N5068" t="s">
        <v>28</v>
      </c>
      <c r="O5068" t="s">
        <v>35</v>
      </c>
      <c r="P5068">
        <v>1.861</v>
      </c>
      <c r="Q5068" t="s">
        <v>36</v>
      </c>
      <c r="R5068" t="s">
        <v>55</v>
      </c>
      <c r="S5068">
        <v>0.75280000000000002</v>
      </c>
      <c r="T5068">
        <v>0.75280000000000002</v>
      </c>
      <c r="U5068">
        <v>1.861</v>
      </c>
      <c r="V5068">
        <v>-1.4888E-3</v>
      </c>
      <c r="W5068" t="s">
        <v>39</v>
      </c>
      <c r="X5068" s="4">
        <f>IF(bot_orders[[#This Row],[side]]="sell", bot_orders[[#This Row],[accFillSz]]*bot_orders[[#This Row],[avgPx]] + bot_orders[[#This Row],[fee]], -bot_orders[[#This Row],[accFillSz]]*bot_orders[[#This Row],[avgPx]])</f>
        <v>-1.4009608</v>
      </c>
      <c r="Y5068" s="4">
        <f>IF(bot_orders[[#This Row],[side]]="buy", bot_orders[[#This Row],[accFillSz]] + bot_orders[[#This Row],[fee]], -bot_orders[[#This Row],[accFillSz]])</f>
        <v>1.8595112</v>
      </c>
      <c r="Z5068" s="4">
        <f>IF(bot_orders[[#This Row],[side]]="sell",bot_orders[[#This Row],[accFillSz]]*bot_orders[[#This Row],[avgPx]]+bot_orders[[#This Row],[fee]], 0)</f>
        <v>0</v>
      </c>
      <c r="AA5068" s="4">
        <f>IF(bot_orders[[#This Row],[side]]="sell",-bot_orders[[#This Row],[accFillSz]],bot_orders[[#This Row],[accFillSz]]+bot_orders[[#This Row],[fee]])</f>
        <v>1.8595112</v>
      </c>
      <c r="AB5068">
        <v>0</v>
      </c>
      <c r="AC5068" t="s">
        <v>38</v>
      </c>
      <c r="AD5068">
        <v>0</v>
      </c>
      <c r="AE5068" t="s">
        <v>40</v>
      </c>
      <c r="AF5068" t="s">
        <v>41</v>
      </c>
      <c r="AG5068" t="s">
        <v>42</v>
      </c>
      <c r="AH5068" t="s">
        <v>28</v>
      </c>
      <c r="AI5068">
        <v>1.8595112</v>
      </c>
      <c r="AJ5068">
        <v>-1.4009608</v>
      </c>
    </row>
    <row r="5069" spans="1:36" x14ac:dyDescent="0.3">
      <c r="A5069">
        <v>5428</v>
      </c>
      <c r="B5069" t="s">
        <v>302</v>
      </c>
      <c r="C5069" t="s">
        <v>28</v>
      </c>
      <c r="D5069" t="s">
        <v>29</v>
      </c>
      <c r="E5069" t="s">
        <v>30</v>
      </c>
      <c r="F5069" t="s">
        <v>31</v>
      </c>
      <c r="G5069" t="s">
        <v>3709</v>
      </c>
      <c r="H5069" t="s">
        <v>15451</v>
      </c>
      <c r="I5069" s="4" t="s">
        <v>15452</v>
      </c>
      <c r="J5069" s="1">
        <f>((((bot_orders[[#This Row],[cTime]]/ 1000)+3*3600) / 86400) + DATE(1970,1,1))</f>
        <v>45778.155003726853</v>
      </c>
      <c r="K5069" s="4" t="s">
        <v>15453</v>
      </c>
      <c r="L5069" s="1">
        <f>((((bot_orders[[#This Row],[uTime]]/ 1000)+3*3600) / 86400) + DATE(1970,1,1))</f>
        <v>45778.155688923609</v>
      </c>
      <c r="M5069" t="s">
        <v>34</v>
      </c>
      <c r="N5069" t="s">
        <v>28</v>
      </c>
      <c r="O5069" t="s">
        <v>35</v>
      </c>
      <c r="P5069">
        <v>1.859</v>
      </c>
      <c r="Q5069" t="s">
        <v>36</v>
      </c>
      <c r="R5069" t="s">
        <v>37</v>
      </c>
      <c r="S5069">
        <v>0.75580000000000003</v>
      </c>
      <c r="T5069">
        <v>0.75580000000000003</v>
      </c>
      <c r="U5069">
        <v>1.859</v>
      </c>
      <c r="V5069">
        <v>-1.1240257999999999E-3</v>
      </c>
      <c r="W5069" t="s">
        <v>38</v>
      </c>
      <c r="X5069" s="4">
        <f>IF(bot_orders[[#This Row],[side]]="sell", bot_orders[[#This Row],[accFillSz]]*bot_orders[[#This Row],[avgPx]] + bot_orders[[#This Row],[fee]], -bot_orders[[#This Row],[accFillSz]]*bot_orders[[#This Row],[avgPx]])</f>
        <v>1.4039081741999999</v>
      </c>
      <c r="Y5069" s="4">
        <f>IF(bot_orders[[#This Row],[side]]="buy", bot_orders[[#This Row],[accFillSz]] + bot_orders[[#This Row],[fee]], -bot_orders[[#This Row],[accFillSz]])</f>
        <v>-1.859</v>
      </c>
      <c r="Z5069" s="4">
        <f>IF(bot_orders[[#This Row],[side]]="sell",bot_orders[[#This Row],[accFillSz]]*bot_orders[[#This Row],[avgPx]]+bot_orders[[#This Row],[fee]], 0)</f>
        <v>1.4039081741999999</v>
      </c>
      <c r="AA5069" s="4">
        <f>IF(bot_orders[[#This Row],[side]]="sell",-bot_orders[[#This Row],[accFillSz]],bot_orders[[#This Row],[accFillSz]]+bot_orders[[#This Row],[fee]])</f>
        <v>-1.859</v>
      </c>
      <c r="AB5069">
        <v>0</v>
      </c>
      <c r="AC5069" t="s">
        <v>39</v>
      </c>
      <c r="AD5069">
        <v>0</v>
      </c>
      <c r="AE5069" t="s">
        <v>40</v>
      </c>
      <c r="AF5069" t="s">
        <v>41</v>
      </c>
      <c r="AG5069" t="s">
        <v>42</v>
      </c>
      <c r="AH5069" t="s">
        <v>28</v>
      </c>
      <c r="AI5069">
        <v>-1.859</v>
      </c>
      <c r="AJ5069">
        <v>1.40390817</v>
      </c>
    </row>
    <row r="5070" spans="1:36" x14ac:dyDescent="0.3">
      <c r="A5070">
        <v>5433</v>
      </c>
      <c r="B5070" t="s">
        <v>302</v>
      </c>
      <c r="C5070" t="s">
        <v>28</v>
      </c>
      <c r="D5070" t="s">
        <v>29</v>
      </c>
      <c r="E5070" t="s">
        <v>30</v>
      </c>
      <c r="F5070" t="s">
        <v>31</v>
      </c>
      <c r="G5070" t="s">
        <v>3709</v>
      </c>
      <c r="H5070" t="s">
        <v>15466</v>
      </c>
      <c r="I5070" s="4" t="s">
        <v>15467</v>
      </c>
      <c r="J5070" s="1">
        <f>((((bot_orders[[#This Row],[cTime]]/ 1000)+3*3600) / 86400) + DATE(1970,1,1))</f>
        <v>45778.155688935185</v>
      </c>
      <c r="K5070" s="4" t="s">
        <v>15468</v>
      </c>
      <c r="L5070" s="1">
        <f>((((bot_orders[[#This Row],[uTime]]/ 1000)+3*3600) / 86400) + DATE(1970,1,1))</f>
        <v>45778.155933391201</v>
      </c>
      <c r="M5070" t="s">
        <v>34</v>
      </c>
      <c r="N5070" t="s">
        <v>28</v>
      </c>
      <c r="O5070" t="s">
        <v>35</v>
      </c>
      <c r="P5070">
        <v>1.861</v>
      </c>
      <c r="Q5070" t="s">
        <v>36</v>
      </c>
      <c r="R5070" t="s">
        <v>55</v>
      </c>
      <c r="S5070">
        <v>0.75280000000000002</v>
      </c>
      <c r="T5070">
        <v>0.75280000000000002</v>
      </c>
      <c r="U5070">
        <v>1.861</v>
      </c>
      <c r="V5070">
        <v>-1.4888E-3</v>
      </c>
      <c r="W5070" t="s">
        <v>39</v>
      </c>
      <c r="X5070" s="4">
        <f>IF(bot_orders[[#This Row],[side]]="sell", bot_orders[[#This Row],[accFillSz]]*bot_orders[[#This Row],[avgPx]] + bot_orders[[#This Row],[fee]], -bot_orders[[#This Row],[accFillSz]]*bot_orders[[#This Row],[avgPx]])</f>
        <v>-1.4009608</v>
      </c>
      <c r="Y5070" s="4">
        <f>IF(bot_orders[[#This Row],[side]]="buy", bot_orders[[#This Row],[accFillSz]] + bot_orders[[#This Row],[fee]], -bot_orders[[#This Row],[accFillSz]])</f>
        <v>1.8595112</v>
      </c>
      <c r="Z5070" s="4">
        <f>IF(bot_orders[[#This Row],[side]]="sell",bot_orders[[#This Row],[accFillSz]]*bot_orders[[#This Row],[avgPx]]+bot_orders[[#This Row],[fee]], 0)</f>
        <v>0</v>
      </c>
      <c r="AA5070" s="4">
        <f>IF(bot_orders[[#This Row],[side]]="sell",-bot_orders[[#This Row],[accFillSz]],bot_orders[[#This Row],[accFillSz]]+bot_orders[[#This Row],[fee]])</f>
        <v>1.8595112</v>
      </c>
      <c r="AB5070">
        <v>0</v>
      </c>
      <c r="AC5070" t="s">
        <v>38</v>
      </c>
      <c r="AD5070">
        <v>0</v>
      </c>
      <c r="AE5070" t="s">
        <v>40</v>
      </c>
      <c r="AF5070" t="s">
        <v>41</v>
      </c>
      <c r="AG5070" t="s">
        <v>42</v>
      </c>
      <c r="AH5070" t="s">
        <v>28</v>
      </c>
      <c r="AI5070">
        <v>1.8595112</v>
      </c>
      <c r="AJ5070">
        <v>-1.4009608</v>
      </c>
    </row>
    <row r="5071" spans="1:36" x14ac:dyDescent="0.3">
      <c r="A5071">
        <v>5439</v>
      </c>
      <c r="B5071" t="s">
        <v>302</v>
      </c>
      <c r="C5071" t="s">
        <v>28</v>
      </c>
      <c r="D5071" t="s">
        <v>29</v>
      </c>
      <c r="E5071" t="s">
        <v>30</v>
      </c>
      <c r="F5071" t="s">
        <v>31</v>
      </c>
      <c r="G5071" t="s">
        <v>3716</v>
      </c>
      <c r="H5071" t="s">
        <v>15483</v>
      </c>
      <c r="I5071" s="4" t="s">
        <v>15484</v>
      </c>
      <c r="J5071" s="1">
        <f>((((bot_orders[[#This Row],[cTime]]/ 1000)+3*3600) / 86400) + DATE(1970,1,1))</f>
        <v>45778.155933402777</v>
      </c>
      <c r="K5071" s="4" t="s">
        <v>15482</v>
      </c>
      <c r="L5071" s="1">
        <f>((((bot_orders[[#This Row],[uTime]]/ 1000)+3*3600) / 86400) + DATE(1970,1,1))</f>
        <v>45778.157083460646</v>
      </c>
      <c r="M5071" t="s">
        <v>34</v>
      </c>
      <c r="N5071" t="s">
        <v>28</v>
      </c>
      <c r="O5071" t="s">
        <v>35</v>
      </c>
      <c r="P5071">
        <v>1.859</v>
      </c>
      <c r="Q5071" t="s">
        <v>36</v>
      </c>
      <c r="R5071" t="s">
        <v>37</v>
      </c>
      <c r="S5071">
        <v>0.75580000000000003</v>
      </c>
      <c r="T5071">
        <v>0.75580000000000003</v>
      </c>
      <c r="U5071">
        <v>1.859</v>
      </c>
      <c r="V5071">
        <v>-1.1240257999999999E-3</v>
      </c>
      <c r="W5071" t="s">
        <v>38</v>
      </c>
      <c r="X5071" s="4">
        <f>IF(bot_orders[[#This Row],[side]]="sell", bot_orders[[#This Row],[accFillSz]]*bot_orders[[#This Row],[avgPx]] + bot_orders[[#This Row],[fee]], -bot_orders[[#This Row],[accFillSz]]*bot_orders[[#This Row],[avgPx]])</f>
        <v>1.4039081741999999</v>
      </c>
      <c r="Y5071" s="4">
        <f>IF(bot_orders[[#This Row],[side]]="buy", bot_orders[[#This Row],[accFillSz]] + bot_orders[[#This Row],[fee]], -bot_orders[[#This Row],[accFillSz]])</f>
        <v>-1.859</v>
      </c>
      <c r="Z5071" s="4">
        <f>IF(bot_orders[[#This Row],[side]]="sell",bot_orders[[#This Row],[accFillSz]]*bot_orders[[#This Row],[avgPx]]+bot_orders[[#This Row],[fee]], 0)</f>
        <v>1.4039081741999999</v>
      </c>
      <c r="AA5071" s="4">
        <f>IF(bot_orders[[#This Row],[side]]="sell",-bot_orders[[#This Row],[accFillSz]],bot_orders[[#This Row],[accFillSz]]+bot_orders[[#This Row],[fee]])</f>
        <v>-1.859</v>
      </c>
      <c r="AB5071">
        <v>0</v>
      </c>
      <c r="AC5071" t="s">
        <v>39</v>
      </c>
      <c r="AD5071">
        <v>0</v>
      </c>
      <c r="AE5071" t="s">
        <v>40</v>
      </c>
      <c r="AF5071" t="s">
        <v>41</v>
      </c>
      <c r="AG5071" t="s">
        <v>42</v>
      </c>
      <c r="AH5071" t="s">
        <v>28</v>
      </c>
      <c r="AI5071">
        <v>-1.859</v>
      </c>
      <c r="AJ5071">
        <v>1.40390817</v>
      </c>
    </row>
    <row r="5072" spans="1:36" x14ac:dyDescent="0.3">
      <c r="A5072">
        <v>5440</v>
      </c>
      <c r="B5072" t="s">
        <v>302</v>
      </c>
      <c r="C5072" t="s">
        <v>28</v>
      </c>
      <c r="D5072" t="s">
        <v>29</v>
      </c>
      <c r="E5072" t="s">
        <v>30</v>
      </c>
      <c r="F5072" t="s">
        <v>31</v>
      </c>
      <c r="G5072" t="s">
        <v>3716</v>
      </c>
      <c r="H5072" t="s">
        <v>15485</v>
      </c>
      <c r="I5072" s="4" t="s">
        <v>15486</v>
      </c>
      <c r="J5072" s="1">
        <f>((((bot_orders[[#This Row],[cTime]]/ 1000)+3*3600) / 86400) + DATE(1970,1,1))</f>
        <v>45778.157083472222</v>
      </c>
      <c r="K5072" s="4" t="s">
        <v>15487</v>
      </c>
      <c r="L5072" s="1">
        <f>((((bot_orders[[#This Row],[uTime]]/ 1000)+3*3600) / 86400) + DATE(1970,1,1))</f>
        <v>45778.282339328704</v>
      </c>
      <c r="M5072" t="s">
        <v>34</v>
      </c>
      <c r="N5072" t="s">
        <v>28</v>
      </c>
      <c r="O5072" t="s">
        <v>35</v>
      </c>
      <c r="P5072">
        <v>1.861</v>
      </c>
      <c r="Q5072" t="s">
        <v>36</v>
      </c>
      <c r="R5072" t="s">
        <v>55</v>
      </c>
      <c r="S5072">
        <v>0.75280000000000002</v>
      </c>
      <c r="T5072">
        <v>0.75280000000000002</v>
      </c>
      <c r="U5072">
        <v>1.861</v>
      </c>
      <c r="V5072">
        <v>-1.4888E-3</v>
      </c>
      <c r="W5072" t="s">
        <v>39</v>
      </c>
      <c r="X5072" s="4">
        <f>IF(bot_orders[[#This Row],[side]]="sell", bot_orders[[#This Row],[accFillSz]]*bot_orders[[#This Row],[avgPx]] + bot_orders[[#This Row],[fee]], -bot_orders[[#This Row],[accFillSz]]*bot_orders[[#This Row],[avgPx]])</f>
        <v>-1.4009608</v>
      </c>
      <c r="Y5072" s="4">
        <f>IF(bot_orders[[#This Row],[side]]="buy", bot_orders[[#This Row],[accFillSz]] + bot_orders[[#This Row],[fee]], -bot_orders[[#This Row],[accFillSz]])</f>
        <v>1.8595112</v>
      </c>
      <c r="Z5072" s="4">
        <f>IF(bot_orders[[#This Row],[side]]="sell",bot_orders[[#This Row],[accFillSz]]*bot_orders[[#This Row],[avgPx]]+bot_orders[[#This Row],[fee]], 0)</f>
        <v>0</v>
      </c>
      <c r="AA5072" s="4">
        <f>IF(bot_orders[[#This Row],[side]]="sell",-bot_orders[[#This Row],[accFillSz]],bot_orders[[#This Row],[accFillSz]]+bot_orders[[#This Row],[fee]])</f>
        <v>1.8595112</v>
      </c>
      <c r="AB5072">
        <v>0</v>
      </c>
      <c r="AC5072" t="s">
        <v>38</v>
      </c>
      <c r="AD5072">
        <v>0</v>
      </c>
      <c r="AE5072" t="s">
        <v>40</v>
      </c>
      <c r="AF5072" t="s">
        <v>41</v>
      </c>
      <c r="AG5072" t="s">
        <v>42</v>
      </c>
      <c r="AH5072" t="s">
        <v>28</v>
      </c>
      <c r="AI5072">
        <v>1.8595112</v>
      </c>
      <c r="AJ5072">
        <v>-1.4009608</v>
      </c>
    </row>
    <row r="5073" spans="1:36" x14ac:dyDescent="0.3">
      <c r="A5073">
        <v>5441</v>
      </c>
      <c r="B5073" t="s">
        <v>302</v>
      </c>
      <c r="C5073" t="s">
        <v>28</v>
      </c>
      <c r="D5073" t="s">
        <v>29</v>
      </c>
      <c r="E5073" t="s">
        <v>30</v>
      </c>
      <c r="F5073" t="s">
        <v>31</v>
      </c>
      <c r="G5073" t="s">
        <v>3691</v>
      </c>
      <c r="H5073" t="s">
        <v>15488</v>
      </c>
      <c r="I5073" s="4" t="s">
        <v>15489</v>
      </c>
      <c r="J5073" s="1">
        <f>((((bot_orders[[#This Row],[cTime]]/ 1000)+3*3600) / 86400) + DATE(1970,1,1))</f>
        <v>45778.157185173608</v>
      </c>
      <c r="K5073" s="4" t="s">
        <v>15490</v>
      </c>
      <c r="L5073" s="1">
        <f>((((bot_orders[[#This Row],[uTime]]/ 1000)+3*3600) / 86400) + DATE(1970,1,1))</f>
        <v>45778.281603240743</v>
      </c>
      <c r="M5073" t="s">
        <v>34</v>
      </c>
      <c r="N5073" t="s">
        <v>28</v>
      </c>
      <c r="O5073" t="s">
        <v>35</v>
      </c>
      <c r="P5073">
        <v>1.861</v>
      </c>
      <c r="Q5073" t="s">
        <v>36</v>
      </c>
      <c r="R5073" t="s">
        <v>55</v>
      </c>
      <c r="S5073">
        <v>0.75580000000000003</v>
      </c>
      <c r="T5073">
        <v>0.75580000000000003</v>
      </c>
      <c r="U5073">
        <v>1.861</v>
      </c>
      <c r="V5073">
        <v>-1.4888E-3</v>
      </c>
      <c r="W5073" t="s">
        <v>39</v>
      </c>
      <c r="X5073" s="4">
        <f>IF(bot_orders[[#This Row],[side]]="sell", bot_orders[[#This Row],[accFillSz]]*bot_orders[[#This Row],[avgPx]] + bot_orders[[#This Row],[fee]], -bot_orders[[#This Row],[accFillSz]]*bot_orders[[#This Row],[avgPx]])</f>
        <v>-1.4065438000000001</v>
      </c>
      <c r="Y5073" s="4">
        <f>IF(bot_orders[[#This Row],[side]]="buy", bot_orders[[#This Row],[accFillSz]] + bot_orders[[#This Row],[fee]], -bot_orders[[#This Row],[accFillSz]])</f>
        <v>1.8595112</v>
      </c>
      <c r="Z5073" s="4">
        <f>IF(bot_orders[[#This Row],[side]]="sell",bot_orders[[#This Row],[accFillSz]]*bot_orders[[#This Row],[avgPx]]+bot_orders[[#This Row],[fee]], 0)</f>
        <v>0</v>
      </c>
      <c r="AA5073" s="4">
        <f>IF(bot_orders[[#This Row],[side]]="sell",-bot_orders[[#This Row],[accFillSz]],bot_orders[[#This Row],[accFillSz]]+bot_orders[[#This Row],[fee]])</f>
        <v>1.8595112</v>
      </c>
      <c r="AB5073">
        <v>0</v>
      </c>
      <c r="AC5073" t="s">
        <v>38</v>
      </c>
      <c r="AD5073">
        <v>0</v>
      </c>
      <c r="AE5073" t="s">
        <v>40</v>
      </c>
      <c r="AF5073" t="s">
        <v>41</v>
      </c>
      <c r="AG5073" t="s">
        <v>42</v>
      </c>
      <c r="AH5073" t="s">
        <v>28</v>
      </c>
      <c r="AI5073">
        <v>1.8595112</v>
      </c>
      <c r="AJ5073">
        <v>-1.4065437999999999</v>
      </c>
    </row>
    <row r="5074" spans="1:36" x14ac:dyDescent="0.3">
      <c r="A5074">
        <v>5448</v>
      </c>
      <c r="B5074" t="s">
        <v>302</v>
      </c>
      <c r="C5074" t="s">
        <v>28</v>
      </c>
      <c r="D5074" t="s">
        <v>29</v>
      </c>
      <c r="E5074" t="s">
        <v>30</v>
      </c>
      <c r="F5074" t="s">
        <v>31</v>
      </c>
      <c r="G5074" t="s">
        <v>3734</v>
      </c>
      <c r="H5074" t="s">
        <v>15509</v>
      </c>
      <c r="I5074" s="4" t="s">
        <v>15510</v>
      </c>
      <c r="J5074" s="1">
        <f>((((bot_orders[[#This Row],[cTime]]/ 1000)+3*3600) / 86400) + DATE(1970,1,1))</f>
        <v>45778.157671354173</v>
      </c>
      <c r="K5074" s="4" t="s">
        <v>15511</v>
      </c>
      <c r="L5074" s="1">
        <f>((((bot_orders[[#This Row],[uTime]]/ 1000)+3*3600) / 86400) + DATE(1970,1,1))</f>
        <v>45778.242523773151</v>
      </c>
      <c r="M5074" t="s">
        <v>34</v>
      </c>
      <c r="N5074" t="s">
        <v>28</v>
      </c>
      <c r="O5074" t="s">
        <v>35</v>
      </c>
      <c r="P5074">
        <v>1.861</v>
      </c>
      <c r="Q5074" t="s">
        <v>36</v>
      </c>
      <c r="R5074" t="s">
        <v>55</v>
      </c>
      <c r="S5074">
        <v>0.75890000000000002</v>
      </c>
      <c r="T5074">
        <v>0.75890000000000002</v>
      </c>
      <c r="U5074">
        <v>1.861</v>
      </c>
      <c r="V5074">
        <v>-1.4888E-3</v>
      </c>
      <c r="W5074" t="s">
        <v>39</v>
      </c>
      <c r="X5074" s="4">
        <f>IF(bot_orders[[#This Row],[side]]="sell", bot_orders[[#This Row],[accFillSz]]*bot_orders[[#This Row],[avgPx]] + bot_orders[[#This Row],[fee]], -bot_orders[[#This Row],[accFillSz]]*bot_orders[[#This Row],[avgPx]])</f>
        <v>-1.4123129000000001</v>
      </c>
      <c r="Y5074" s="4">
        <f>IF(bot_orders[[#This Row],[side]]="buy", bot_orders[[#This Row],[accFillSz]] + bot_orders[[#This Row],[fee]], -bot_orders[[#This Row],[accFillSz]])</f>
        <v>1.8595112</v>
      </c>
      <c r="Z5074" s="4">
        <f>IF(bot_orders[[#This Row],[side]]="sell",bot_orders[[#This Row],[accFillSz]]*bot_orders[[#This Row],[avgPx]]+bot_orders[[#This Row],[fee]], 0)</f>
        <v>0</v>
      </c>
      <c r="AA5074" s="4">
        <f>IF(bot_orders[[#This Row],[side]]="sell",-bot_orders[[#This Row],[accFillSz]],bot_orders[[#This Row],[accFillSz]]+bot_orders[[#This Row],[fee]])</f>
        <v>1.8595112</v>
      </c>
      <c r="AB5074">
        <v>0</v>
      </c>
      <c r="AC5074" t="s">
        <v>38</v>
      </c>
      <c r="AD5074">
        <v>0</v>
      </c>
      <c r="AE5074" t="s">
        <v>40</v>
      </c>
      <c r="AF5074" t="s">
        <v>41</v>
      </c>
      <c r="AG5074" t="s">
        <v>42</v>
      </c>
      <c r="AH5074" t="s">
        <v>28</v>
      </c>
      <c r="AI5074">
        <v>1.8595112</v>
      </c>
      <c r="AJ5074">
        <v>-1.4123129000000001</v>
      </c>
    </row>
    <row r="5075" spans="1:36" x14ac:dyDescent="0.3">
      <c r="A5075">
        <v>5458</v>
      </c>
      <c r="B5075" t="s">
        <v>302</v>
      </c>
      <c r="C5075" t="s">
        <v>28</v>
      </c>
      <c r="D5075" t="s">
        <v>29</v>
      </c>
      <c r="E5075" t="s">
        <v>30</v>
      </c>
      <c r="F5075" t="s">
        <v>31</v>
      </c>
      <c r="G5075" t="s">
        <v>3741</v>
      </c>
      <c r="H5075" t="s">
        <v>15535</v>
      </c>
      <c r="I5075" s="4" t="s">
        <v>15536</v>
      </c>
      <c r="J5075" s="1">
        <f>((((bot_orders[[#This Row],[cTime]]/ 1000)+3*3600) / 86400) + DATE(1970,1,1))</f>
        <v>45778.16059594907</v>
      </c>
      <c r="K5075" s="4" t="s">
        <v>15537</v>
      </c>
      <c r="L5075" s="1">
        <f>((((bot_orders[[#This Row],[uTime]]/ 1000)+3*3600) / 86400) + DATE(1970,1,1))</f>
        <v>45778.223298379628</v>
      </c>
      <c r="M5075" t="s">
        <v>34</v>
      </c>
      <c r="N5075" t="s">
        <v>28</v>
      </c>
      <c r="O5075" t="s">
        <v>35</v>
      </c>
      <c r="P5075">
        <v>1.861</v>
      </c>
      <c r="Q5075" t="s">
        <v>36</v>
      </c>
      <c r="R5075" t="s">
        <v>55</v>
      </c>
      <c r="S5075">
        <v>0.76200000000000001</v>
      </c>
      <c r="T5075">
        <v>0.76200000000000001</v>
      </c>
      <c r="U5075">
        <v>1.861</v>
      </c>
      <c r="V5075">
        <v>-1.4888E-3</v>
      </c>
      <c r="W5075" t="s">
        <v>39</v>
      </c>
      <c r="X5075" s="4">
        <f>IF(bot_orders[[#This Row],[side]]="sell", bot_orders[[#This Row],[accFillSz]]*bot_orders[[#This Row],[avgPx]] + bot_orders[[#This Row],[fee]], -bot_orders[[#This Row],[accFillSz]]*bot_orders[[#This Row],[avgPx]])</f>
        <v>-1.4180820000000001</v>
      </c>
      <c r="Y5075" s="4">
        <f>IF(bot_orders[[#This Row],[side]]="buy", bot_orders[[#This Row],[accFillSz]] + bot_orders[[#This Row],[fee]], -bot_orders[[#This Row],[accFillSz]])</f>
        <v>1.8595112</v>
      </c>
      <c r="Z5075" s="4">
        <f>IF(bot_orders[[#This Row],[side]]="sell",bot_orders[[#This Row],[accFillSz]]*bot_orders[[#This Row],[avgPx]]+bot_orders[[#This Row],[fee]], 0)</f>
        <v>0</v>
      </c>
      <c r="AA5075" s="4">
        <f>IF(bot_orders[[#This Row],[side]]="sell",-bot_orders[[#This Row],[accFillSz]],bot_orders[[#This Row],[accFillSz]]+bot_orders[[#This Row],[fee]])</f>
        <v>1.8595112</v>
      </c>
      <c r="AB5075">
        <v>0</v>
      </c>
      <c r="AC5075" t="s">
        <v>38</v>
      </c>
      <c r="AD5075">
        <v>0</v>
      </c>
      <c r="AE5075" t="s">
        <v>40</v>
      </c>
      <c r="AF5075" t="s">
        <v>41</v>
      </c>
      <c r="AG5075" t="s">
        <v>42</v>
      </c>
      <c r="AH5075" t="s">
        <v>28</v>
      </c>
      <c r="AI5075">
        <v>1.8595112</v>
      </c>
      <c r="AJ5075">
        <v>-1.4180820000000001</v>
      </c>
    </row>
    <row r="5076" spans="1:36" x14ac:dyDescent="0.3">
      <c r="A5076">
        <v>5464</v>
      </c>
      <c r="B5076" t="s">
        <v>302</v>
      </c>
      <c r="C5076" t="s">
        <v>28</v>
      </c>
      <c r="D5076" t="s">
        <v>29</v>
      </c>
      <c r="E5076" t="s">
        <v>30</v>
      </c>
      <c r="F5076" t="s">
        <v>31</v>
      </c>
      <c r="G5076" t="s">
        <v>3730</v>
      </c>
      <c r="H5076" t="s">
        <v>15550</v>
      </c>
      <c r="I5076" s="4" t="s">
        <v>15551</v>
      </c>
      <c r="J5076" s="1">
        <f>((((bot_orders[[#This Row],[cTime]]/ 1000)+3*3600) / 86400) + DATE(1970,1,1))</f>
        <v>45778.160737523147</v>
      </c>
      <c r="K5076" s="4" t="s">
        <v>15552</v>
      </c>
      <c r="L5076" s="1">
        <f>((((bot_orders[[#This Row],[uTime]]/ 1000)+3*3600) / 86400) + DATE(1970,1,1))</f>
        <v>45778.222748391199</v>
      </c>
      <c r="M5076" t="s">
        <v>34</v>
      </c>
      <c r="N5076" t="s">
        <v>28</v>
      </c>
      <c r="O5076" t="s">
        <v>35</v>
      </c>
      <c r="P5076">
        <v>1.861</v>
      </c>
      <c r="Q5076" t="s">
        <v>36</v>
      </c>
      <c r="R5076" t="s">
        <v>55</v>
      </c>
      <c r="S5076">
        <v>0.7651</v>
      </c>
      <c r="T5076">
        <v>0.7651</v>
      </c>
      <c r="U5076">
        <v>1.861</v>
      </c>
      <c r="V5076">
        <v>-1.4888E-3</v>
      </c>
      <c r="W5076" t="s">
        <v>39</v>
      </c>
      <c r="X5076" s="4">
        <f>IF(bot_orders[[#This Row],[side]]="sell", bot_orders[[#This Row],[accFillSz]]*bot_orders[[#This Row],[avgPx]] + bot_orders[[#This Row],[fee]], -bot_orders[[#This Row],[accFillSz]]*bot_orders[[#This Row],[avgPx]])</f>
        <v>-1.4238511</v>
      </c>
      <c r="Y5076" s="4">
        <f>IF(bot_orders[[#This Row],[side]]="buy", bot_orders[[#This Row],[accFillSz]] + bot_orders[[#This Row],[fee]], -bot_orders[[#This Row],[accFillSz]])</f>
        <v>1.8595112</v>
      </c>
      <c r="Z5076" s="4">
        <f>IF(bot_orders[[#This Row],[side]]="sell",bot_orders[[#This Row],[accFillSz]]*bot_orders[[#This Row],[avgPx]]+bot_orders[[#This Row],[fee]], 0)</f>
        <v>0</v>
      </c>
      <c r="AA5076" s="4">
        <f>IF(bot_orders[[#This Row],[side]]="sell",-bot_orders[[#This Row],[accFillSz]],bot_orders[[#This Row],[accFillSz]]+bot_orders[[#This Row],[fee]])</f>
        <v>1.8595112</v>
      </c>
      <c r="AB5076">
        <v>0</v>
      </c>
      <c r="AC5076" t="s">
        <v>38</v>
      </c>
      <c r="AD5076">
        <v>0</v>
      </c>
      <c r="AE5076" t="s">
        <v>40</v>
      </c>
      <c r="AF5076" t="s">
        <v>41</v>
      </c>
      <c r="AG5076" t="s">
        <v>42</v>
      </c>
      <c r="AH5076" t="s">
        <v>28</v>
      </c>
      <c r="AI5076">
        <v>1.8595112</v>
      </c>
      <c r="AJ5076">
        <v>-1.4238511</v>
      </c>
    </row>
    <row r="5077" spans="1:36" x14ac:dyDescent="0.3">
      <c r="A5077">
        <v>5475</v>
      </c>
      <c r="B5077" t="s">
        <v>302</v>
      </c>
      <c r="C5077" t="s">
        <v>28</v>
      </c>
      <c r="D5077" t="s">
        <v>29</v>
      </c>
      <c r="E5077" t="s">
        <v>30</v>
      </c>
      <c r="F5077" t="s">
        <v>31</v>
      </c>
      <c r="G5077" t="s">
        <v>3647</v>
      </c>
      <c r="H5077" t="s">
        <v>15583</v>
      </c>
      <c r="I5077" s="4" t="s">
        <v>15584</v>
      </c>
      <c r="J5077" s="1">
        <f>((((bot_orders[[#This Row],[cTime]]/ 1000)+3*3600) / 86400) + DATE(1970,1,1))</f>
        <v>45778.165378807869</v>
      </c>
      <c r="K5077" s="4" t="s">
        <v>15585</v>
      </c>
      <c r="L5077" s="1">
        <f>((((bot_orders[[#This Row],[uTime]]/ 1000)+3*3600) / 86400) + DATE(1970,1,1))</f>
        <v>45778.197374456024</v>
      </c>
      <c r="M5077" t="s">
        <v>34</v>
      </c>
      <c r="N5077" t="s">
        <v>28</v>
      </c>
      <c r="O5077" t="s">
        <v>35</v>
      </c>
      <c r="P5077">
        <v>1.861</v>
      </c>
      <c r="Q5077" t="s">
        <v>36</v>
      </c>
      <c r="R5077" t="s">
        <v>55</v>
      </c>
      <c r="S5077">
        <v>0.76819999999999999</v>
      </c>
      <c r="T5077">
        <v>0.76819999999999999</v>
      </c>
      <c r="U5077">
        <v>1.861</v>
      </c>
      <c r="V5077">
        <v>-1.4888E-3</v>
      </c>
      <c r="W5077" t="s">
        <v>39</v>
      </c>
      <c r="X5077" s="4">
        <f>IF(bot_orders[[#This Row],[side]]="sell", bot_orders[[#This Row],[accFillSz]]*bot_orders[[#This Row],[avgPx]] + bot_orders[[#This Row],[fee]], -bot_orders[[#This Row],[accFillSz]]*bot_orders[[#This Row],[avgPx]])</f>
        <v>-1.4296202</v>
      </c>
      <c r="Y5077" s="4">
        <f>IF(bot_orders[[#This Row],[side]]="buy", bot_orders[[#This Row],[accFillSz]] + bot_orders[[#This Row],[fee]], -bot_orders[[#This Row],[accFillSz]])</f>
        <v>1.8595112</v>
      </c>
      <c r="Z5077" s="4">
        <f>IF(bot_orders[[#This Row],[side]]="sell",bot_orders[[#This Row],[accFillSz]]*bot_orders[[#This Row],[avgPx]]+bot_orders[[#This Row],[fee]], 0)</f>
        <v>0</v>
      </c>
      <c r="AA5077" s="4">
        <f>IF(bot_orders[[#This Row],[side]]="sell",-bot_orders[[#This Row],[accFillSz]],bot_orders[[#This Row],[accFillSz]]+bot_orders[[#This Row],[fee]])</f>
        <v>1.8595112</v>
      </c>
      <c r="AB5077">
        <v>0</v>
      </c>
      <c r="AC5077" t="s">
        <v>38</v>
      </c>
      <c r="AD5077">
        <v>0</v>
      </c>
      <c r="AE5077" t="s">
        <v>40</v>
      </c>
      <c r="AF5077" t="s">
        <v>41</v>
      </c>
      <c r="AG5077" t="s">
        <v>42</v>
      </c>
      <c r="AH5077" t="s">
        <v>28</v>
      </c>
      <c r="AI5077">
        <v>1.8595112</v>
      </c>
      <c r="AJ5077">
        <v>-1.4296202</v>
      </c>
    </row>
    <row r="5078" spans="1:36" x14ac:dyDescent="0.3">
      <c r="A5078">
        <v>5482</v>
      </c>
      <c r="B5078" t="s">
        <v>302</v>
      </c>
      <c r="C5078" t="s">
        <v>28</v>
      </c>
      <c r="D5078" t="s">
        <v>29</v>
      </c>
      <c r="E5078" t="s">
        <v>30</v>
      </c>
      <c r="F5078" t="s">
        <v>31</v>
      </c>
      <c r="G5078" t="s">
        <v>3766</v>
      </c>
      <c r="H5078" t="s">
        <v>15600</v>
      </c>
      <c r="I5078" s="4" t="s">
        <v>15601</v>
      </c>
      <c r="J5078" s="1">
        <f>((((bot_orders[[#This Row],[cTime]]/ 1000)+3*3600) / 86400) + DATE(1970,1,1))</f>
        <v>45778.165818842594</v>
      </c>
      <c r="K5078" s="4" t="s">
        <v>15602</v>
      </c>
      <c r="L5078" s="1">
        <f>((((bot_orders[[#This Row],[uTime]]/ 1000)+3*3600) / 86400) + DATE(1970,1,1))</f>
        <v>45778.196610300933</v>
      </c>
      <c r="M5078" t="s">
        <v>34</v>
      </c>
      <c r="N5078" t="s">
        <v>28</v>
      </c>
      <c r="O5078" t="s">
        <v>35</v>
      </c>
      <c r="P5078">
        <v>1.861</v>
      </c>
      <c r="Q5078" t="s">
        <v>36</v>
      </c>
      <c r="R5078" t="s">
        <v>55</v>
      </c>
      <c r="S5078">
        <v>0.77129999999999999</v>
      </c>
      <c r="T5078">
        <v>0.77129999999999999</v>
      </c>
      <c r="U5078">
        <v>1.861</v>
      </c>
      <c r="V5078">
        <v>-1.4888E-3</v>
      </c>
      <c r="W5078" t="s">
        <v>39</v>
      </c>
      <c r="X5078" s="4">
        <f>IF(bot_orders[[#This Row],[side]]="sell", bot_orders[[#This Row],[accFillSz]]*bot_orders[[#This Row],[avgPx]] + bot_orders[[#This Row],[fee]], -bot_orders[[#This Row],[accFillSz]]*bot_orders[[#This Row],[avgPx]])</f>
        <v>-1.4353893</v>
      </c>
      <c r="Y5078" s="4">
        <f>IF(bot_orders[[#This Row],[side]]="buy", bot_orders[[#This Row],[accFillSz]] + bot_orders[[#This Row],[fee]], -bot_orders[[#This Row],[accFillSz]])</f>
        <v>1.8595112</v>
      </c>
      <c r="Z5078" s="4">
        <f>IF(bot_orders[[#This Row],[side]]="sell",bot_orders[[#This Row],[accFillSz]]*bot_orders[[#This Row],[avgPx]]+bot_orders[[#This Row],[fee]], 0)</f>
        <v>0</v>
      </c>
      <c r="AA5078" s="4">
        <f>IF(bot_orders[[#This Row],[side]]="sell",-bot_orders[[#This Row],[accFillSz]],bot_orders[[#This Row],[accFillSz]]+bot_orders[[#This Row],[fee]])</f>
        <v>1.8595112</v>
      </c>
      <c r="AB5078">
        <v>0</v>
      </c>
      <c r="AC5078" t="s">
        <v>38</v>
      </c>
      <c r="AD5078">
        <v>0</v>
      </c>
      <c r="AE5078" t="s">
        <v>40</v>
      </c>
      <c r="AF5078" t="s">
        <v>41</v>
      </c>
      <c r="AG5078" t="s">
        <v>42</v>
      </c>
      <c r="AH5078" t="s">
        <v>28</v>
      </c>
      <c r="AI5078">
        <v>1.8595112</v>
      </c>
      <c r="AJ5078">
        <v>-1.4353893</v>
      </c>
    </row>
    <row r="5079" spans="1:36" x14ac:dyDescent="0.3">
      <c r="A5079">
        <v>5492</v>
      </c>
      <c r="B5079" t="s">
        <v>302</v>
      </c>
      <c r="C5079" t="s">
        <v>28</v>
      </c>
      <c r="D5079" t="s">
        <v>29</v>
      </c>
      <c r="E5079" t="s">
        <v>30</v>
      </c>
      <c r="F5079" t="s">
        <v>31</v>
      </c>
      <c r="G5079" t="s">
        <v>3759</v>
      </c>
      <c r="H5079" t="s">
        <v>15629</v>
      </c>
      <c r="I5079" s="4" t="s">
        <v>15630</v>
      </c>
      <c r="J5079" s="1">
        <f>((((bot_orders[[#This Row],[cTime]]/ 1000)+3*3600) / 86400) + DATE(1970,1,1))</f>
        <v>45778.166988078709</v>
      </c>
      <c r="K5079" s="4" t="s">
        <v>15625</v>
      </c>
      <c r="L5079" s="1">
        <f>((((bot_orders[[#This Row],[uTime]]/ 1000)+3*3600) / 86400) + DATE(1970,1,1))</f>
        <v>45778.195458449074</v>
      </c>
      <c r="M5079" t="s">
        <v>34</v>
      </c>
      <c r="N5079" t="s">
        <v>28</v>
      </c>
      <c r="O5079" t="s">
        <v>35</v>
      </c>
      <c r="P5079">
        <v>1.861</v>
      </c>
      <c r="Q5079" t="s">
        <v>36</v>
      </c>
      <c r="R5079" t="s">
        <v>55</v>
      </c>
      <c r="S5079">
        <v>0.77439999999999998</v>
      </c>
      <c r="T5079">
        <v>0.77439999999999998</v>
      </c>
      <c r="U5079">
        <v>1.861</v>
      </c>
      <c r="V5079">
        <v>-1.4888E-3</v>
      </c>
      <c r="W5079" t="s">
        <v>39</v>
      </c>
      <c r="X5079" s="4">
        <f>IF(bot_orders[[#This Row],[side]]="sell", bot_orders[[#This Row],[accFillSz]]*bot_orders[[#This Row],[avgPx]] + bot_orders[[#This Row],[fee]], -bot_orders[[#This Row],[accFillSz]]*bot_orders[[#This Row],[avgPx]])</f>
        <v>-1.4411584</v>
      </c>
      <c r="Y5079" s="4">
        <f>IF(bot_orders[[#This Row],[side]]="buy", bot_orders[[#This Row],[accFillSz]] + bot_orders[[#This Row],[fee]], -bot_orders[[#This Row],[accFillSz]])</f>
        <v>1.8595112</v>
      </c>
      <c r="Z5079" s="4">
        <f>IF(bot_orders[[#This Row],[side]]="sell",bot_orders[[#This Row],[accFillSz]]*bot_orders[[#This Row],[avgPx]]+bot_orders[[#This Row],[fee]], 0)</f>
        <v>0</v>
      </c>
      <c r="AA5079" s="4">
        <f>IF(bot_orders[[#This Row],[side]]="sell",-bot_orders[[#This Row],[accFillSz]],bot_orders[[#This Row],[accFillSz]]+bot_orders[[#This Row],[fee]])</f>
        <v>1.8595112</v>
      </c>
      <c r="AB5079">
        <v>0</v>
      </c>
      <c r="AC5079" t="s">
        <v>38</v>
      </c>
      <c r="AD5079">
        <v>0</v>
      </c>
      <c r="AE5079" t="s">
        <v>40</v>
      </c>
      <c r="AF5079" t="s">
        <v>41</v>
      </c>
      <c r="AG5079" t="s">
        <v>42</v>
      </c>
      <c r="AH5079" t="s">
        <v>28</v>
      </c>
      <c r="AI5079">
        <v>1.8595112</v>
      </c>
      <c r="AJ5079">
        <v>-1.4411584</v>
      </c>
    </row>
    <row r="5080" spans="1:36" x14ac:dyDescent="0.3">
      <c r="A5080">
        <v>5501</v>
      </c>
      <c r="B5080" t="s">
        <v>302</v>
      </c>
      <c r="C5080" t="s">
        <v>28</v>
      </c>
      <c r="D5080" t="s">
        <v>29</v>
      </c>
      <c r="E5080" t="s">
        <v>30</v>
      </c>
      <c r="F5080" t="s">
        <v>31</v>
      </c>
      <c r="G5080" t="s">
        <v>3755</v>
      </c>
      <c r="H5080" t="s">
        <v>15652</v>
      </c>
      <c r="I5080" s="4" t="s">
        <v>15653</v>
      </c>
      <c r="J5080" s="1">
        <f>((((bot_orders[[#This Row],[cTime]]/ 1000)+3*3600) / 86400) + DATE(1970,1,1))</f>
        <v>45778.168982523144</v>
      </c>
      <c r="K5080" s="4" t="s">
        <v>15654</v>
      </c>
      <c r="L5080" s="1">
        <f>((((bot_orders[[#This Row],[uTime]]/ 1000)+3*3600) / 86400) + DATE(1970,1,1))</f>
        <v>45778.170580624996</v>
      </c>
      <c r="M5080" t="s">
        <v>34</v>
      </c>
      <c r="N5080" t="s">
        <v>28</v>
      </c>
      <c r="O5080" t="s">
        <v>35</v>
      </c>
      <c r="P5080">
        <v>1.861</v>
      </c>
      <c r="Q5080" t="s">
        <v>36</v>
      </c>
      <c r="R5080" t="s">
        <v>55</v>
      </c>
      <c r="S5080">
        <v>0.77759999999999996</v>
      </c>
      <c r="T5080">
        <v>0.77759999999999996</v>
      </c>
      <c r="U5080">
        <v>1.861</v>
      </c>
      <c r="V5080">
        <v>-1.4888E-3</v>
      </c>
      <c r="W5080" t="s">
        <v>39</v>
      </c>
      <c r="X5080" s="4">
        <f>IF(bot_orders[[#This Row],[side]]="sell", bot_orders[[#This Row],[accFillSz]]*bot_orders[[#This Row],[avgPx]] + bot_orders[[#This Row],[fee]], -bot_orders[[#This Row],[accFillSz]]*bot_orders[[#This Row],[avgPx]])</f>
        <v>-1.4471136</v>
      </c>
      <c r="Y5080" s="4">
        <f>IF(bot_orders[[#This Row],[side]]="buy", bot_orders[[#This Row],[accFillSz]] + bot_orders[[#This Row],[fee]], -bot_orders[[#This Row],[accFillSz]])</f>
        <v>1.8595112</v>
      </c>
      <c r="Z5080" s="4">
        <f>IF(bot_orders[[#This Row],[side]]="sell",bot_orders[[#This Row],[accFillSz]]*bot_orders[[#This Row],[avgPx]]+bot_orders[[#This Row],[fee]], 0)</f>
        <v>0</v>
      </c>
      <c r="AA5080" s="4">
        <f>IF(bot_orders[[#This Row],[side]]="sell",-bot_orders[[#This Row],[accFillSz]],bot_orders[[#This Row],[accFillSz]]+bot_orders[[#This Row],[fee]])</f>
        <v>1.8595112</v>
      </c>
      <c r="AB5080">
        <v>0</v>
      </c>
      <c r="AC5080" t="s">
        <v>38</v>
      </c>
      <c r="AD5080">
        <v>0</v>
      </c>
      <c r="AE5080" t="s">
        <v>40</v>
      </c>
      <c r="AF5080" t="s">
        <v>41</v>
      </c>
      <c r="AG5080" t="s">
        <v>42</v>
      </c>
      <c r="AH5080" t="s">
        <v>28</v>
      </c>
      <c r="AI5080">
        <v>1.8595112</v>
      </c>
      <c r="AJ5080">
        <v>-1.4471136</v>
      </c>
    </row>
    <row r="5081" spans="1:36" x14ac:dyDescent="0.3">
      <c r="A5081">
        <v>5505</v>
      </c>
      <c r="B5081" t="s">
        <v>302</v>
      </c>
      <c r="C5081" t="s">
        <v>28</v>
      </c>
      <c r="D5081" t="s">
        <v>29</v>
      </c>
      <c r="E5081" t="s">
        <v>30</v>
      </c>
      <c r="F5081" t="s">
        <v>31</v>
      </c>
      <c r="G5081" t="s">
        <v>3751</v>
      </c>
      <c r="H5081" t="s">
        <v>15663</v>
      </c>
      <c r="I5081" s="4" t="s">
        <v>15664</v>
      </c>
      <c r="J5081" s="1">
        <f>((((bot_orders[[#This Row],[cTime]]/ 1000)+3*3600) / 86400) + DATE(1970,1,1))</f>
        <v>45778.169733449075</v>
      </c>
      <c r="K5081" s="4" t="s">
        <v>15665</v>
      </c>
      <c r="L5081" s="1">
        <f>((((bot_orders[[#This Row],[uTime]]/ 1000)+3*3600) / 86400) + DATE(1970,1,1))</f>
        <v>45778.170382523153</v>
      </c>
      <c r="M5081" t="s">
        <v>34</v>
      </c>
      <c r="N5081" t="s">
        <v>28</v>
      </c>
      <c r="O5081" t="s">
        <v>35</v>
      </c>
      <c r="P5081">
        <v>1.861</v>
      </c>
      <c r="Q5081" t="s">
        <v>36</v>
      </c>
      <c r="R5081" t="s">
        <v>55</v>
      </c>
      <c r="S5081">
        <v>0.78069999999999995</v>
      </c>
      <c r="T5081">
        <v>0.78069999999999995</v>
      </c>
      <c r="U5081">
        <v>1.861</v>
      </c>
      <c r="V5081">
        <v>-1.4888E-3</v>
      </c>
      <c r="W5081" t="s">
        <v>39</v>
      </c>
      <c r="X5081" s="4">
        <f>IF(bot_orders[[#This Row],[side]]="sell", bot_orders[[#This Row],[accFillSz]]*bot_orders[[#This Row],[avgPx]] + bot_orders[[#This Row],[fee]], -bot_orders[[#This Row],[accFillSz]]*bot_orders[[#This Row],[avgPx]])</f>
        <v>-1.4528827</v>
      </c>
      <c r="Y5081" s="4">
        <f>IF(bot_orders[[#This Row],[side]]="buy", bot_orders[[#This Row],[accFillSz]] + bot_orders[[#This Row],[fee]], -bot_orders[[#This Row],[accFillSz]])</f>
        <v>1.8595112</v>
      </c>
      <c r="Z5081" s="4">
        <f>IF(bot_orders[[#This Row],[side]]="sell",bot_orders[[#This Row],[accFillSz]]*bot_orders[[#This Row],[avgPx]]+bot_orders[[#This Row],[fee]], 0)</f>
        <v>0</v>
      </c>
      <c r="AA5081" s="4">
        <f>IF(bot_orders[[#This Row],[side]]="sell",-bot_orders[[#This Row],[accFillSz]],bot_orders[[#This Row],[accFillSz]]+bot_orders[[#This Row],[fee]])</f>
        <v>1.8595112</v>
      </c>
      <c r="AB5081">
        <v>0</v>
      </c>
      <c r="AC5081" t="s">
        <v>38</v>
      </c>
      <c r="AD5081">
        <v>0</v>
      </c>
      <c r="AE5081" t="s">
        <v>40</v>
      </c>
      <c r="AF5081" t="s">
        <v>41</v>
      </c>
      <c r="AG5081" t="s">
        <v>42</v>
      </c>
      <c r="AH5081" t="s">
        <v>28</v>
      </c>
      <c r="AI5081">
        <v>1.8595112</v>
      </c>
      <c r="AJ5081">
        <v>-1.4528827</v>
      </c>
    </row>
    <row r="5082" spans="1:36" x14ac:dyDescent="0.3">
      <c r="A5082">
        <v>5511</v>
      </c>
      <c r="B5082" t="s">
        <v>302</v>
      </c>
      <c r="C5082" t="s">
        <v>28</v>
      </c>
      <c r="D5082" t="s">
        <v>29</v>
      </c>
      <c r="E5082" t="s">
        <v>30</v>
      </c>
      <c r="F5082" t="s">
        <v>31</v>
      </c>
      <c r="G5082" t="s">
        <v>3608</v>
      </c>
      <c r="H5082" t="s">
        <v>15678</v>
      </c>
      <c r="I5082" s="4" t="s">
        <v>15679</v>
      </c>
      <c r="J5082" s="1">
        <f>((((bot_orders[[#This Row],[cTime]]/ 1000)+3*3600) / 86400) + DATE(1970,1,1))</f>
        <v>45778.170382534721</v>
      </c>
      <c r="K5082" s="4" t="s">
        <v>15680</v>
      </c>
      <c r="L5082" s="1">
        <f>((((bot_orders[[#This Row],[uTime]]/ 1000)+3*3600) / 86400) + DATE(1970,1,1))</f>
        <v>45778.171866504628</v>
      </c>
      <c r="M5082" t="s">
        <v>34</v>
      </c>
      <c r="N5082" t="s">
        <v>28</v>
      </c>
      <c r="O5082" t="s">
        <v>35</v>
      </c>
      <c r="P5082">
        <v>1.859</v>
      </c>
      <c r="Q5082" t="s">
        <v>36</v>
      </c>
      <c r="R5082" t="s">
        <v>37</v>
      </c>
      <c r="S5082">
        <v>0.78390000000000004</v>
      </c>
      <c r="T5082">
        <v>0.78390000000000004</v>
      </c>
      <c r="U5082">
        <v>1.859</v>
      </c>
      <c r="V5082">
        <v>-1.1658161000000001E-3</v>
      </c>
      <c r="W5082" t="s">
        <v>38</v>
      </c>
      <c r="X5082" s="4">
        <f>IF(bot_orders[[#This Row],[side]]="sell", bot_orders[[#This Row],[accFillSz]]*bot_orders[[#This Row],[avgPx]] + bot_orders[[#This Row],[fee]], -bot_orders[[#This Row],[accFillSz]]*bot_orders[[#This Row],[avgPx]])</f>
        <v>1.4561042839</v>
      </c>
      <c r="Y5082" s="4">
        <f>IF(bot_orders[[#This Row],[side]]="buy", bot_orders[[#This Row],[accFillSz]] + bot_orders[[#This Row],[fee]], -bot_orders[[#This Row],[accFillSz]])</f>
        <v>-1.859</v>
      </c>
      <c r="Z5082" s="4">
        <f>IF(bot_orders[[#This Row],[side]]="sell",bot_orders[[#This Row],[accFillSz]]*bot_orders[[#This Row],[avgPx]]+bot_orders[[#This Row],[fee]], 0)</f>
        <v>1.4561042839</v>
      </c>
      <c r="AA5082" s="4">
        <f>IF(bot_orders[[#This Row],[side]]="sell",-bot_orders[[#This Row],[accFillSz]],bot_orders[[#This Row],[accFillSz]]+bot_orders[[#This Row],[fee]])</f>
        <v>-1.859</v>
      </c>
      <c r="AB5082">
        <v>0</v>
      </c>
      <c r="AC5082" t="s">
        <v>39</v>
      </c>
      <c r="AD5082">
        <v>0</v>
      </c>
      <c r="AE5082" t="s">
        <v>40</v>
      </c>
      <c r="AF5082" t="s">
        <v>41</v>
      </c>
      <c r="AG5082" t="s">
        <v>42</v>
      </c>
      <c r="AH5082" t="s">
        <v>28</v>
      </c>
      <c r="AI5082">
        <v>-1.859</v>
      </c>
      <c r="AJ5082">
        <v>1.4561042799999999</v>
      </c>
    </row>
    <row r="5083" spans="1:36" x14ac:dyDescent="0.3">
      <c r="A5083">
        <v>5515</v>
      </c>
      <c r="B5083" t="s">
        <v>302</v>
      </c>
      <c r="C5083" t="s">
        <v>28</v>
      </c>
      <c r="D5083" t="s">
        <v>29</v>
      </c>
      <c r="E5083" t="s">
        <v>30</v>
      </c>
      <c r="F5083" t="s">
        <v>31</v>
      </c>
      <c r="G5083" t="s">
        <v>3726</v>
      </c>
      <c r="H5083" t="s">
        <v>15687</v>
      </c>
      <c r="I5083" s="4" t="s">
        <v>15688</v>
      </c>
      <c r="J5083" s="1">
        <f>((((bot_orders[[#This Row],[cTime]]/ 1000)+3*3600) / 86400) + DATE(1970,1,1))</f>
        <v>45778.170580636579</v>
      </c>
      <c r="K5083" s="4" t="s">
        <v>15689</v>
      </c>
      <c r="L5083" s="1">
        <f>((((bot_orders[[#This Row],[uTime]]/ 1000)+3*3600) / 86400) + DATE(1970,1,1))</f>
        <v>45778.171344259259</v>
      </c>
      <c r="M5083" t="s">
        <v>34</v>
      </c>
      <c r="N5083" t="s">
        <v>28</v>
      </c>
      <c r="O5083" t="s">
        <v>35</v>
      </c>
      <c r="P5083">
        <v>1.859</v>
      </c>
      <c r="Q5083" t="s">
        <v>36</v>
      </c>
      <c r="R5083" t="s">
        <v>37</v>
      </c>
      <c r="S5083">
        <v>0.78069999999999995</v>
      </c>
      <c r="T5083">
        <v>0.78069999999999995</v>
      </c>
      <c r="U5083">
        <v>1.859</v>
      </c>
      <c r="V5083">
        <v>-1.1610570000000001E-3</v>
      </c>
      <c r="W5083" t="s">
        <v>38</v>
      </c>
      <c r="X5083" s="4">
        <f>IF(bot_orders[[#This Row],[side]]="sell", bot_orders[[#This Row],[accFillSz]]*bot_orders[[#This Row],[avgPx]] + bot_orders[[#This Row],[fee]], -bot_orders[[#This Row],[accFillSz]]*bot_orders[[#This Row],[avgPx]])</f>
        <v>1.4501602429999998</v>
      </c>
      <c r="Y5083" s="4">
        <f>IF(bot_orders[[#This Row],[side]]="buy", bot_orders[[#This Row],[accFillSz]] + bot_orders[[#This Row],[fee]], -bot_orders[[#This Row],[accFillSz]])</f>
        <v>-1.859</v>
      </c>
      <c r="Z5083" s="4">
        <f>IF(bot_orders[[#This Row],[side]]="sell",bot_orders[[#This Row],[accFillSz]]*bot_orders[[#This Row],[avgPx]]+bot_orders[[#This Row],[fee]], 0)</f>
        <v>1.4501602429999998</v>
      </c>
      <c r="AA5083" s="4">
        <f>IF(bot_orders[[#This Row],[side]]="sell",-bot_orders[[#This Row],[accFillSz]],bot_orders[[#This Row],[accFillSz]]+bot_orders[[#This Row],[fee]])</f>
        <v>-1.859</v>
      </c>
      <c r="AB5083">
        <v>0</v>
      </c>
      <c r="AC5083" t="s">
        <v>39</v>
      </c>
      <c r="AD5083">
        <v>0</v>
      </c>
      <c r="AE5083" t="s">
        <v>40</v>
      </c>
      <c r="AF5083" t="s">
        <v>41</v>
      </c>
      <c r="AG5083" t="s">
        <v>42</v>
      </c>
      <c r="AH5083" t="s">
        <v>28</v>
      </c>
      <c r="AI5083">
        <v>-1.859</v>
      </c>
      <c r="AJ5083">
        <v>1.45016024</v>
      </c>
    </row>
    <row r="5084" spans="1:36" x14ac:dyDescent="0.3">
      <c r="A5084">
        <v>5517</v>
      </c>
      <c r="B5084" t="s">
        <v>302</v>
      </c>
      <c r="C5084" t="s">
        <v>28</v>
      </c>
      <c r="D5084" t="s">
        <v>29</v>
      </c>
      <c r="E5084" t="s">
        <v>30</v>
      </c>
      <c r="F5084" t="s">
        <v>31</v>
      </c>
      <c r="G5084" t="s">
        <v>3726</v>
      </c>
      <c r="H5084" t="s">
        <v>15693</v>
      </c>
      <c r="I5084" s="4" t="s">
        <v>15694</v>
      </c>
      <c r="J5084" s="1">
        <f>((((bot_orders[[#This Row],[cTime]]/ 1000)+3*3600) / 86400) + DATE(1970,1,1))</f>
        <v>45778.171344270828</v>
      </c>
      <c r="K5084" s="4" t="s">
        <v>15695</v>
      </c>
      <c r="L5084" s="1">
        <f>((((bot_orders[[#This Row],[uTime]]/ 1000)+3*3600) / 86400) + DATE(1970,1,1))</f>
        <v>45778.195391064815</v>
      </c>
      <c r="M5084" t="s">
        <v>34</v>
      </c>
      <c r="N5084" t="s">
        <v>28</v>
      </c>
      <c r="O5084" t="s">
        <v>35</v>
      </c>
      <c r="P5084">
        <v>1.861</v>
      </c>
      <c r="Q5084" t="s">
        <v>36</v>
      </c>
      <c r="R5084" t="s">
        <v>55</v>
      </c>
      <c r="S5084">
        <v>0.77759999999999996</v>
      </c>
      <c r="T5084">
        <v>0.77759999999999996</v>
      </c>
      <c r="U5084">
        <v>1.861</v>
      </c>
      <c r="V5084">
        <v>-1.4888E-3</v>
      </c>
      <c r="W5084" t="s">
        <v>39</v>
      </c>
      <c r="X5084" s="4">
        <f>IF(bot_orders[[#This Row],[side]]="sell", bot_orders[[#This Row],[accFillSz]]*bot_orders[[#This Row],[avgPx]] + bot_orders[[#This Row],[fee]], -bot_orders[[#This Row],[accFillSz]]*bot_orders[[#This Row],[avgPx]])</f>
        <v>-1.4471136</v>
      </c>
      <c r="Y5084" s="4">
        <f>IF(bot_orders[[#This Row],[side]]="buy", bot_orders[[#This Row],[accFillSz]] + bot_orders[[#This Row],[fee]], -bot_orders[[#This Row],[accFillSz]])</f>
        <v>1.8595112</v>
      </c>
      <c r="Z5084" s="4">
        <f>IF(bot_orders[[#This Row],[side]]="sell",bot_orders[[#This Row],[accFillSz]]*bot_orders[[#This Row],[avgPx]]+bot_orders[[#This Row],[fee]], 0)</f>
        <v>0</v>
      </c>
      <c r="AA5084" s="4">
        <f>IF(bot_orders[[#This Row],[side]]="sell",-bot_orders[[#This Row],[accFillSz]],bot_orders[[#This Row],[accFillSz]]+bot_orders[[#This Row],[fee]])</f>
        <v>1.8595112</v>
      </c>
      <c r="AB5084">
        <v>0</v>
      </c>
      <c r="AC5084" t="s">
        <v>38</v>
      </c>
      <c r="AD5084">
        <v>0</v>
      </c>
      <c r="AE5084" t="s">
        <v>40</v>
      </c>
      <c r="AF5084" t="s">
        <v>41</v>
      </c>
      <c r="AG5084" t="s">
        <v>42</v>
      </c>
      <c r="AH5084" t="s">
        <v>28</v>
      </c>
      <c r="AI5084">
        <v>1.8595112</v>
      </c>
      <c r="AJ5084">
        <v>-1.4471136</v>
      </c>
    </row>
    <row r="5085" spans="1:36" x14ac:dyDescent="0.3">
      <c r="A5085">
        <v>5521</v>
      </c>
      <c r="B5085" t="s">
        <v>302</v>
      </c>
      <c r="C5085" t="s">
        <v>28</v>
      </c>
      <c r="D5085" t="s">
        <v>29</v>
      </c>
      <c r="E5085" t="s">
        <v>30</v>
      </c>
      <c r="F5085" t="s">
        <v>31</v>
      </c>
      <c r="G5085" t="s">
        <v>3608</v>
      </c>
      <c r="H5085" t="s">
        <v>15702</v>
      </c>
      <c r="I5085" s="4" t="s">
        <v>15703</v>
      </c>
      <c r="J5085" s="1">
        <f>((((bot_orders[[#This Row],[cTime]]/ 1000)+3*3600) / 86400) + DATE(1970,1,1))</f>
        <v>45778.171866516204</v>
      </c>
      <c r="K5085" s="4" t="s">
        <v>15704</v>
      </c>
      <c r="L5085" s="1">
        <f>((((bot_orders[[#This Row],[uTime]]/ 1000)+3*3600) / 86400) + DATE(1970,1,1))</f>
        <v>45778.173797106479</v>
      </c>
      <c r="M5085" t="s">
        <v>34</v>
      </c>
      <c r="N5085" t="s">
        <v>28</v>
      </c>
      <c r="O5085" t="s">
        <v>35</v>
      </c>
      <c r="P5085">
        <v>1.861</v>
      </c>
      <c r="Q5085" t="s">
        <v>36</v>
      </c>
      <c r="R5085" t="s">
        <v>55</v>
      </c>
      <c r="S5085">
        <v>0.78069999999999995</v>
      </c>
      <c r="T5085">
        <v>0.78069999999999995</v>
      </c>
      <c r="U5085">
        <v>1.861</v>
      </c>
      <c r="V5085">
        <v>-1.4888E-3</v>
      </c>
      <c r="W5085" t="s">
        <v>39</v>
      </c>
      <c r="X5085" s="4">
        <f>IF(bot_orders[[#This Row],[side]]="sell", bot_orders[[#This Row],[accFillSz]]*bot_orders[[#This Row],[avgPx]] + bot_orders[[#This Row],[fee]], -bot_orders[[#This Row],[accFillSz]]*bot_orders[[#This Row],[avgPx]])</f>
        <v>-1.4528827</v>
      </c>
      <c r="Y5085" s="4">
        <f>IF(bot_orders[[#This Row],[side]]="buy", bot_orders[[#This Row],[accFillSz]] + bot_orders[[#This Row],[fee]], -bot_orders[[#This Row],[accFillSz]])</f>
        <v>1.8595112</v>
      </c>
      <c r="Z5085" s="4">
        <f>IF(bot_orders[[#This Row],[side]]="sell",bot_orders[[#This Row],[accFillSz]]*bot_orders[[#This Row],[avgPx]]+bot_orders[[#This Row],[fee]], 0)</f>
        <v>0</v>
      </c>
      <c r="AA5085" s="4">
        <f>IF(bot_orders[[#This Row],[side]]="sell",-bot_orders[[#This Row],[accFillSz]],bot_orders[[#This Row],[accFillSz]]+bot_orders[[#This Row],[fee]])</f>
        <v>1.8595112</v>
      </c>
      <c r="AB5085">
        <v>0</v>
      </c>
      <c r="AC5085" t="s">
        <v>38</v>
      </c>
      <c r="AD5085">
        <v>0</v>
      </c>
      <c r="AE5085" t="s">
        <v>40</v>
      </c>
      <c r="AF5085" t="s">
        <v>41</v>
      </c>
      <c r="AG5085" t="s">
        <v>42</v>
      </c>
      <c r="AH5085" t="s">
        <v>28</v>
      </c>
      <c r="AI5085">
        <v>1.8595112</v>
      </c>
      <c r="AJ5085">
        <v>-1.4528827</v>
      </c>
    </row>
    <row r="5086" spans="1:36" x14ac:dyDescent="0.3">
      <c r="A5086">
        <v>5526</v>
      </c>
      <c r="B5086" t="s">
        <v>302</v>
      </c>
      <c r="C5086" t="s">
        <v>28</v>
      </c>
      <c r="D5086" t="s">
        <v>29</v>
      </c>
      <c r="E5086" t="s">
        <v>30</v>
      </c>
      <c r="F5086" t="s">
        <v>31</v>
      </c>
      <c r="G5086" t="s">
        <v>3605</v>
      </c>
      <c r="H5086" t="s">
        <v>15713</v>
      </c>
      <c r="I5086" s="4" t="s">
        <v>15714</v>
      </c>
      <c r="J5086" s="1">
        <f>((((bot_orders[[#This Row],[cTime]]/ 1000)+3*3600) / 86400) + DATE(1970,1,1))</f>
        <v>45778.173463796295</v>
      </c>
      <c r="K5086" s="4" t="s">
        <v>15715</v>
      </c>
      <c r="L5086" s="1">
        <f>((((bot_orders[[#This Row],[uTime]]/ 1000)+3*3600) / 86400) + DATE(1970,1,1))</f>
        <v>45778.17375361111</v>
      </c>
      <c r="M5086" t="s">
        <v>34</v>
      </c>
      <c r="N5086" t="s">
        <v>28</v>
      </c>
      <c r="O5086" t="s">
        <v>35</v>
      </c>
      <c r="P5086">
        <v>1.861</v>
      </c>
      <c r="Q5086" t="s">
        <v>36</v>
      </c>
      <c r="R5086" t="s">
        <v>55</v>
      </c>
      <c r="S5086">
        <v>0.78390000000000004</v>
      </c>
      <c r="T5086">
        <v>0.78390000000000004</v>
      </c>
      <c r="U5086">
        <v>1.861</v>
      </c>
      <c r="V5086">
        <v>-1.4888E-3</v>
      </c>
      <c r="W5086" t="s">
        <v>39</v>
      </c>
      <c r="X5086" s="4">
        <f>IF(bot_orders[[#This Row],[side]]="sell", bot_orders[[#This Row],[accFillSz]]*bot_orders[[#This Row],[avgPx]] + bot_orders[[#This Row],[fee]], -bot_orders[[#This Row],[accFillSz]]*bot_orders[[#This Row],[avgPx]])</f>
        <v>-1.4588379</v>
      </c>
      <c r="Y5086" s="4">
        <f>IF(bot_orders[[#This Row],[side]]="buy", bot_orders[[#This Row],[accFillSz]] + bot_orders[[#This Row],[fee]], -bot_orders[[#This Row],[accFillSz]])</f>
        <v>1.8595112</v>
      </c>
      <c r="Z5086" s="4">
        <f>IF(bot_orders[[#This Row],[side]]="sell",bot_orders[[#This Row],[accFillSz]]*bot_orders[[#This Row],[avgPx]]+bot_orders[[#This Row],[fee]], 0)</f>
        <v>0</v>
      </c>
      <c r="AA5086" s="4">
        <f>IF(bot_orders[[#This Row],[side]]="sell",-bot_orders[[#This Row],[accFillSz]],bot_orders[[#This Row],[accFillSz]]+bot_orders[[#This Row],[fee]])</f>
        <v>1.8595112</v>
      </c>
      <c r="AB5086">
        <v>0</v>
      </c>
      <c r="AC5086" t="s">
        <v>38</v>
      </c>
      <c r="AD5086">
        <v>0</v>
      </c>
      <c r="AE5086" t="s">
        <v>40</v>
      </c>
      <c r="AF5086" t="s">
        <v>41</v>
      </c>
      <c r="AG5086" t="s">
        <v>42</v>
      </c>
      <c r="AH5086" t="s">
        <v>28</v>
      </c>
      <c r="AI5086">
        <v>1.8595112</v>
      </c>
      <c r="AJ5086">
        <v>-1.4588379</v>
      </c>
    </row>
    <row r="5087" spans="1:36" x14ac:dyDescent="0.3">
      <c r="A5087">
        <v>5530</v>
      </c>
      <c r="B5087" t="s">
        <v>302</v>
      </c>
      <c r="C5087" t="s">
        <v>28</v>
      </c>
      <c r="D5087" t="s">
        <v>29</v>
      </c>
      <c r="E5087" t="s">
        <v>30</v>
      </c>
      <c r="F5087" t="s">
        <v>31</v>
      </c>
      <c r="G5087" t="s">
        <v>3798</v>
      </c>
      <c r="H5087" t="s">
        <v>15724</v>
      </c>
      <c r="I5087" s="4" t="s">
        <v>15725</v>
      </c>
      <c r="J5087" s="1">
        <f>((((bot_orders[[#This Row],[cTime]]/ 1000)+3*3600) / 86400) + DATE(1970,1,1))</f>
        <v>45778.173753634255</v>
      </c>
      <c r="K5087" s="4" t="s">
        <v>15723</v>
      </c>
      <c r="L5087" s="1">
        <f>((((bot_orders[[#This Row],[uTime]]/ 1000)+3*3600) / 86400) + DATE(1970,1,1))</f>
        <v>45778.180914363424</v>
      </c>
      <c r="M5087" t="s">
        <v>34</v>
      </c>
      <c r="N5087" t="s">
        <v>28</v>
      </c>
      <c r="O5087" t="s">
        <v>35</v>
      </c>
      <c r="P5087">
        <v>1.859</v>
      </c>
      <c r="Q5087" t="s">
        <v>36</v>
      </c>
      <c r="R5087" t="s">
        <v>37</v>
      </c>
      <c r="S5087">
        <v>0.78710000000000002</v>
      </c>
      <c r="T5087">
        <v>0.78710000000000002</v>
      </c>
      <c r="U5087">
        <v>1.859</v>
      </c>
      <c r="V5087">
        <v>-1.1705750999999999E-3</v>
      </c>
      <c r="W5087" t="s">
        <v>38</v>
      </c>
      <c r="X5087" s="4">
        <f>IF(bot_orders[[#This Row],[side]]="sell", bot_orders[[#This Row],[accFillSz]]*bot_orders[[#This Row],[avgPx]] + bot_orders[[#This Row],[fee]], -bot_orders[[#This Row],[accFillSz]]*bot_orders[[#This Row],[avgPx]])</f>
        <v>1.4620483249</v>
      </c>
      <c r="Y5087" s="4">
        <f>IF(bot_orders[[#This Row],[side]]="buy", bot_orders[[#This Row],[accFillSz]] + bot_orders[[#This Row],[fee]], -bot_orders[[#This Row],[accFillSz]])</f>
        <v>-1.859</v>
      </c>
      <c r="Z5087" s="4">
        <f>IF(bot_orders[[#This Row],[side]]="sell",bot_orders[[#This Row],[accFillSz]]*bot_orders[[#This Row],[avgPx]]+bot_orders[[#This Row],[fee]], 0)</f>
        <v>1.4620483249</v>
      </c>
      <c r="AA5087" s="4">
        <f>IF(bot_orders[[#This Row],[side]]="sell",-bot_orders[[#This Row],[accFillSz]],bot_orders[[#This Row],[accFillSz]]+bot_orders[[#This Row],[fee]])</f>
        <v>-1.859</v>
      </c>
      <c r="AB5087">
        <v>0</v>
      </c>
      <c r="AC5087" t="s">
        <v>39</v>
      </c>
      <c r="AD5087">
        <v>0</v>
      </c>
      <c r="AE5087" t="s">
        <v>40</v>
      </c>
      <c r="AF5087" t="s">
        <v>41</v>
      </c>
      <c r="AG5087" t="s">
        <v>42</v>
      </c>
      <c r="AH5087" t="s">
        <v>28</v>
      </c>
      <c r="AI5087">
        <v>-1.859</v>
      </c>
      <c r="AJ5087">
        <v>1.4620483200000001</v>
      </c>
    </row>
    <row r="5088" spans="1:36" x14ac:dyDescent="0.3">
      <c r="A5088">
        <v>5533</v>
      </c>
      <c r="B5088" t="s">
        <v>302</v>
      </c>
      <c r="C5088" t="s">
        <v>28</v>
      </c>
      <c r="D5088" t="s">
        <v>29</v>
      </c>
      <c r="E5088" t="s">
        <v>30</v>
      </c>
      <c r="F5088" t="s">
        <v>31</v>
      </c>
      <c r="G5088" t="s">
        <v>3601</v>
      </c>
      <c r="H5088" t="s">
        <v>15732</v>
      </c>
      <c r="I5088" s="4" t="s">
        <v>15733</v>
      </c>
      <c r="J5088" s="1">
        <f>((((bot_orders[[#This Row],[cTime]]/ 1000)+3*3600) / 86400) + DATE(1970,1,1))</f>
        <v>45778.173797118056</v>
      </c>
      <c r="K5088" s="4" t="s">
        <v>15734</v>
      </c>
      <c r="L5088" s="1">
        <f>((((bot_orders[[#This Row],[uTime]]/ 1000)+3*3600) / 86400) + DATE(1970,1,1))</f>
        <v>45778.175189120368</v>
      </c>
      <c r="M5088" t="s">
        <v>34</v>
      </c>
      <c r="N5088" t="s">
        <v>28</v>
      </c>
      <c r="O5088" t="s">
        <v>35</v>
      </c>
      <c r="P5088">
        <v>1.859</v>
      </c>
      <c r="Q5088" t="s">
        <v>36</v>
      </c>
      <c r="R5088" t="s">
        <v>37</v>
      </c>
      <c r="S5088">
        <v>0.78390000000000004</v>
      </c>
      <c r="T5088">
        <v>0.78390000000000004</v>
      </c>
      <c r="U5088">
        <v>1.859</v>
      </c>
      <c r="V5088">
        <v>-1.1658161000000001E-3</v>
      </c>
      <c r="W5088" t="s">
        <v>38</v>
      </c>
      <c r="X5088" s="4">
        <f>IF(bot_orders[[#This Row],[side]]="sell", bot_orders[[#This Row],[accFillSz]]*bot_orders[[#This Row],[avgPx]] + bot_orders[[#This Row],[fee]], -bot_orders[[#This Row],[accFillSz]]*bot_orders[[#This Row],[avgPx]])</f>
        <v>1.4561042839</v>
      </c>
      <c r="Y5088" s="4">
        <f>IF(bot_orders[[#This Row],[side]]="buy", bot_orders[[#This Row],[accFillSz]] + bot_orders[[#This Row],[fee]], -bot_orders[[#This Row],[accFillSz]])</f>
        <v>-1.859</v>
      </c>
      <c r="Z5088" s="4">
        <f>IF(bot_orders[[#This Row],[side]]="sell",bot_orders[[#This Row],[accFillSz]]*bot_orders[[#This Row],[avgPx]]+bot_orders[[#This Row],[fee]], 0)</f>
        <v>1.4561042839</v>
      </c>
      <c r="AA5088" s="4">
        <f>IF(bot_orders[[#This Row],[side]]="sell",-bot_orders[[#This Row],[accFillSz]],bot_orders[[#This Row],[accFillSz]]+bot_orders[[#This Row],[fee]])</f>
        <v>-1.859</v>
      </c>
      <c r="AB5088">
        <v>0</v>
      </c>
      <c r="AC5088" t="s">
        <v>39</v>
      </c>
      <c r="AD5088">
        <v>0</v>
      </c>
      <c r="AE5088" t="s">
        <v>40</v>
      </c>
      <c r="AF5088" t="s">
        <v>41</v>
      </c>
      <c r="AG5088" t="s">
        <v>42</v>
      </c>
      <c r="AH5088" t="s">
        <v>28</v>
      </c>
      <c r="AI5088">
        <v>-1.859</v>
      </c>
      <c r="AJ5088">
        <v>1.4561042799999999</v>
      </c>
    </row>
    <row r="5089" spans="1:36" x14ac:dyDescent="0.3">
      <c r="A5089">
        <v>5537</v>
      </c>
      <c r="B5089" t="s">
        <v>302</v>
      </c>
      <c r="C5089" t="s">
        <v>28</v>
      </c>
      <c r="D5089" t="s">
        <v>29</v>
      </c>
      <c r="E5089" t="s">
        <v>30</v>
      </c>
      <c r="F5089" t="s">
        <v>31</v>
      </c>
      <c r="G5089" t="s">
        <v>3601</v>
      </c>
      <c r="H5089" t="s">
        <v>15744</v>
      </c>
      <c r="I5089" s="4" t="s">
        <v>15745</v>
      </c>
      <c r="J5089" s="1">
        <f>((((bot_orders[[#This Row],[cTime]]/ 1000)+3*3600) / 86400) + DATE(1970,1,1))</f>
        <v>45778.175189131944</v>
      </c>
      <c r="K5089" s="4" t="s">
        <v>15746</v>
      </c>
      <c r="L5089" s="1">
        <f>((((bot_orders[[#This Row],[uTime]]/ 1000)+3*3600) / 86400) + DATE(1970,1,1))</f>
        <v>45778.176288333329</v>
      </c>
      <c r="M5089" t="s">
        <v>34</v>
      </c>
      <c r="N5089" t="s">
        <v>28</v>
      </c>
      <c r="O5089" t="s">
        <v>35</v>
      </c>
      <c r="P5089">
        <v>1.861</v>
      </c>
      <c r="Q5089" t="s">
        <v>36</v>
      </c>
      <c r="R5089" t="s">
        <v>55</v>
      </c>
      <c r="S5089">
        <v>0.78069999999999995</v>
      </c>
      <c r="T5089">
        <v>0.78069999999999995</v>
      </c>
      <c r="U5089">
        <v>1.861</v>
      </c>
      <c r="V5089">
        <v>-1.4888E-3</v>
      </c>
      <c r="W5089" t="s">
        <v>39</v>
      </c>
      <c r="X5089" s="4">
        <f>IF(bot_orders[[#This Row],[side]]="sell", bot_orders[[#This Row],[accFillSz]]*bot_orders[[#This Row],[avgPx]] + bot_orders[[#This Row],[fee]], -bot_orders[[#This Row],[accFillSz]]*bot_orders[[#This Row],[avgPx]])</f>
        <v>-1.4528827</v>
      </c>
      <c r="Y5089" s="4">
        <f>IF(bot_orders[[#This Row],[side]]="buy", bot_orders[[#This Row],[accFillSz]] + bot_orders[[#This Row],[fee]], -bot_orders[[#This Row],[accFillSz]])</f>
        <v>1.8595112</v>
      </c>
      <c r="Z5089" s="4">
        <f>IF(bot_orders[[#This Row],[side]]="sell",bot_orders[[#This Row],[accFillSz]]*bot_orders[[#This Row],[avgPx]]+bot_orders[[#This Row],[fee]], 0)</f>
        <v>0</v>
      </c>
      <c r="AA5089" s="4">
        <f>IF(bot_orders[[#This Row],[side]]="sell",-bot_orders[[#This Row],[accFillSz]],bot_orders[[#This Row],[accFillSz]]+bot_orders[[#This Row],[fee]])</f>
        <v>1.8595112</v>
      </c>
      <c r="AB5089">
        <v>0</v>
      </c>
      <c r="AC5089" t="s">
        <v>38</v>
      </c>
      <c r="AD5089">
        <v>0</v>
      </c>
      <c r="AE5089" t="s">
        <v>40</v>
      </c>
      <c r="AF5089" t="s">
        <v>41</v>
      </c>
      <c r="AG5089" t="s">
        <v>42</v>
      </c>
      <c r="AH5089" t="s">
        <v>28</v>
      </c>
      <c r="AI5089">
        <v>1.8595112</v>
      </c>
      <c r="AJ5089">
        <v>-1.4528827</v>
      </c>
    </row>
    <row r="5090" spans="1:36" x14ac:dyDescent="0.3">
      <c r="A5090">
        <v>5541</v>
      </c>
      <c r="B5090" t="s">
        <v>302</v>
      </c>
      <c r="C5090" t="s">
        <v>28</v>
      </c>
      <c r="D5090" t="s">
        <v>29</v>
      </c>
      <c r="E5090" t="s">
        <v>30</v>
      </c>
      <c r="F5090" t="s">
        <v>31</v>
      </c>
      <c r="G5090" t="s">
        <v>3802</v>
      </c>
      <c r="H5090" t="s">
        <v>15756</v>
      </c>
      <c r="I5090" s="4" t="s">
        <v>15757</v>
      </c>
      <c r="J5090" s="1">
        <f>((((bot_orders[[#This Row],[cTime]]/ 1000)+3*3600) / 86400) + DATE(1970,1,1))</f>
        <v>45778.176288356481</v>
      </c>
      <c r="K5090" s="4" t="s">
        <v>15758</v>
      </c>
      <c r="L5090" s="1">
        <f>((((bot_orders[[#This Row],[uTime]]/ 1000)+3*3600) / 86400) + DATE(1970,1,1))</f>
        <v>45778.178237523141</v>
      </c>
      <c r="M5090" t="s">
        <v>34</v>
      </c>
      <c r="N5090" t="s">
        <v>28</v>
      </c>
      <c r="O5090" t="s">
        <v>35</v>
      </c>
      <c r="P5090">
        <v>1.859</v>
      </c>
      <c r="Q5090" t="s">
        <v>36</v>
      </c>
      <c r="R5090" t="s">
        <v>37</v>
      </c>
      <c r="S5090">
        <v>0.78390000000000004</v>
      </c>
      <c r="T5090">
        <v>0.78390000000000004</v>
      </c>
      <c r="U5090">
        <v>1.859</v>
      </c>
      <c r="V5090">
        <v>-1.1658161000000001E-3</v>
      </c>
      <c r="W5090" t="s">
        <v>38</v>
      </c>
      <c r="X5090" s="4">
        <f>IF(bot_orders[[#This Row],[side]]="sell", bot_orders[[#This Row],[accFillSz]]*bot_orders[[#This Row],[avgPx]] + bot_orders[[#This Row],[fee]], -bot_orders[[#This Row],[accFillSz]]*bot_orders[[#This Row],[avgPx]])</f>
        <v>1.4561042839</v>
      </c>
      <c r="Y5090" s="4">
        <f>IF(bot_orders[[#This Row],[side]]="buy", bot_orders[[#This Row],[accFillSz]] + bot_orders[[#This Row],[fee]], -bot_orders[[#This Row],[accFillSz]])</f>
        <v>-1.859</v>
      </c>
      <c r="Z5090" s="4">
        <f>IF(bot_orders[[#This Row],[side]]="sell",bot_orders[[#This Row],[accFillSz]]*bot_orders[[#This Row],[avgPx]]+bot_orders[[#This Row],[fee]], 0)</f>
        <v>1.4561042839</v>
      </c>
      <c r="AA5090" s="4">
        <f>IF(bot_orders[[#This Row],[side]]="sell",-bot_orders[[#This Row],[accFillSz]],bot_orders[[#This Row],[accFillSz]]+bot_orders[[#This Row],[fee]])</f>
        <v>-1.859</v>
      </c>
      <c r="AB5090">
        <v>0</v>
      </c>
      <c r="AC5090" t="s">
        <v>39</v>
      </c>
      <c r="AD5090">
        <v>0</v>
      </c>
      <c r="AE5090" t="s">
        <v>40</v>
      </c>
      <c r="AF5090" t="s">
        <v>41</v>
      </c>
      <c r="AG5090" t="s">
        <v>42</v>
      </c>
      <c r="AH5090" t="s">
        <v>28</v>
      </c>
      <c r="AI5090">
        <v>-1.859</v>
      </c>
      <c r="AJ5090">
        <v>1.4561042799999999</v>
      </c>
    </row>
    <row r="5091" spans="1:36" x14ac:dyDescent="0.3">
      <c r="A5091">
        <v>5545</v>
      </c>
      <c r="B5091" t="s">
        <v>302</v>
      </c>
      <c r="C5091" t="s">
        <v>28</v>
      </c>
      <c r="D5091" t="s">
        <v>29</v>
      </c>
      <c r="E5091" t="s">
        <v>30</v>
      </c>
      <c r="F5091" t="s">
        <v>31</v>
      </c>
      <c r="G5091" t="s">
        <v>3802</v>
      </c>
      <c r="H5091" t="s">
        <v>15768</v>
      </c>
      <c r="I5091" s="4" t="s">
        <v>15769</v>
      </c>
      <c r="J5091" s="1">
        <f>((((bot_orders[[#This Row],[cTime]]/ 1000)+3*3600) / 86400) + DATE(1970,1,1))</f>
        <v>45778.178237534725</v>
      </c>
      <c r="K5091" s="4" t="s">
        <v>15770</v>
      </c>
      <c r="L5091" s="1">
        <f>((((bot_orders[[#This Row],[uTime]]/ 1000)+3*3600) / 86400) + DATE(1970,1,1))</f>
        <v>45778.183299895834</v>
      </c>
      <c r="M5091" t="s">
        <v>34</v>
      </c>
      <c r="N5091" t="s">
        <v>28</v>
      </c>
      <c r="O5091" t="s">
        <v>35</v>
      </c>
      <c r="P5091">
        <v>1.861</v>
      </c>
      <c r="Q5091" t="s">
        <v>36</v>
      </c>
      <c r="R5091" t="s">
        <v>55</v>
      </c>
      <c r="S5091">
        <v>0.78069999999999995</v>
      </c>
      <c r="T5091">
        <v>0.78069999999999995</v>
      </c>
      <c r="U5091">
        <v>1.861</v>
      </c>
      <c r="V5091">
        <v>-1.4888E-3</v>
      </c>
      <c r="W5091" t="s">
        <v>39</v>
      </c>
      <c r="X5091" s="4">
        <f>IF(bot_orders[[#This Row],[side]]="sell", bot_orders[[#This Row],[accFillSz]]*bot_orders[[#This Row],[avgPx]] + bot_orders[[#This Row],[fee]], -bot_orders[[#This Row],[accFillSz]]*bot_orders[[#This Row],[avgPx]])</f>
        <v>-1.4528827</v>
      </c>
      <c r="Y5091" s="4">
        <f>IF(bot_orders[[#This Row],[side]]="buy", bot_orders[[#This Row],[accFillSz]] + bot_orders[[#This Row],[fee]], -bot_orders[[#This Row],[accFillSz]])</f>
        <v>1.8595112</v>
      </c>
      <c r="Z5091" s="4">
        <f>IF(bot_orders[[#This Row],[side]]="sell",bot_orders[[#This Row],[accFillSz]]*bot_orders[[#This Row],[avgPx]]+bot_orders[[#This Row],[fee]], 0)</f>
        <v>0</v>
      </c>
      <c r="AA5091" s="4">
        <f>IF(bot_orders[[#This Row],[side]]="sell",-bot_orders[[#This Row],[accFillSz]],bot_orders[[#This Row],[accFillSz]]+bot_orders[[#This Row],[fee]])</f>
        <v>1.8595112</v>
      </c>
      <c r="AB5091">
        <v>0</v>
      </c>
      <c r="AC5091" t="s">
        <v>38</v>
      </c>
      <c r="AD5091">
        <v>0</v>
      </c>
      <c r="AE5091" t="s">
        <v>40</v>
      </c>
      <c r="AF5091" t="s">
        <v>41</v>
      </c>
      <c r="AG5091" t="s">
        <v>42</v>
      </c>
      <c r="AH5091" t="s">
        <v>28</v>
      </c>
      <c r="AI5091">
        <v>1.8595112</v>
      </c>
      <c r="AJ5091">
        <v>-1.4528827</v>
      </c>
    </row>
    <row r="5092" spans="1:36" x14ac:dyDescent="0.3">
      <c r="A5092">
        <v>5549</v>
      </c>
      <c r="B5092" t="s">
        <v>302</v>
      </c>
      <c r="C5092" t="s">
        <v>28</v>
      </c>
      <c r="D5092" t="s">
        <v>29</v>
      </c>
      <c r="E5092" t="s">
        <v>30</v>
      </c>
      <c r="F5092" t="s">
        <v>31</v>
      </c>
      <c r="G5092" t="s">
        <v>3798</v>
      </c>
      <c r="H5092" t="s">
        <v>15780</v>
      </c>
      <c r="I5092" s="4" t="s">
        <v>15781</v>
      </c>
      <c r="J5092" s="1">
        <f>((((bot_orders[[#This Row],[cTime]]/ 1000)+3*3600) / 86400) + DATE(1970,1,1))</f>
        <v>45778.180914386576</v>
      </c>
      <c r="K5092" s="4" t="s">
        <v>15779</v>
      </c>
      <c r="L5092" s="1">
        <f>((((bot_orders[[#This Row],[uTime]]/ 1000)+3*3600) / 86400) + DATE(1970,1,1))</f>
        <v>45778.182937696758</v>
      </c>
      <c r="M5092" t="s">
        <v>34</v>
      </c>
      <c r="N5092" t="s">
        <v>28</v>
      </c>
      <c r="O5092" t="s">
        <v>35</v>
      </c>
      <c r="P5092">
        <v>1.861</v>
      </c>
      <c r="Q5092" t="s">
        <v>36</v>
      </c>
      <c r="R5092" t="s">
        <v>55</v>
      </c>
      <c r="S5092">
        <v>0.78390000000000004</v>
      </c>
      <c r="T5092">
        <v>0.78390000000000004</v>
      </c>
      <c r="U5092">
        <v>1.861</v>
      </c>
      <c r="V5092">
        <v>-1.4888E-3</v>
      </c>
      <c r="W5092" t="s">
        <v>39</v>
      </c>
      <c r="X5092" s="4">
        <f>IF(bot_orders[[#This Row],[side]]="sell", bot_orders[[#This Row],[accFillSz]]*bot_orders[[#This Row],[avgPx]] + bot_orders[[#This Row],[fee]], -bot_orders[[#This Row],[accFillSz]]*bot_orders[[#This Row],[avgPx]])</f>
        <v>-1.4588379</v>
      </c>
      <c r="Y5092" s="4">
        <f>IF(bot_orders[[#This Row],[side]]="buy", bot_orders[[#This Row],[accFillSz]] + bot_orders[[#This Row],[fee]], -bot_orders[[#This Row],[accFillSz]])</f>
        <v>1.8595112</v>
      </c>
      <c r="Z5092" s="4">
        <f>IF(bot_orders[[#This Row],[side]]="sell",bot_orders[[#This Row],[accFillSz]]*bot_orders[[#This Row],[avgPx]]+bot_orders[[#This Row],[fee]], 0)</f>
        <v>0</v>
      </c>
      <c r="AA5092" s="4">
        <f>IF(bot_orders[[#This Row],[side]]="sell",-bot_orders[[#This Row],[accFillSz]],bot_orders[[#This Row],[accFillSz]]+bot_orders[[#This Row],[fee]])</f>
        <v>1.8595112</v>
      </c>
      <c r="AB5092">
        <v>0</v>
      </c>
      <c r="AC5092" t="s">
        <v>38</v>
      </c>
      <c r="AD5092">
        <v>0</v>
      </c>
      <c r="AE5092" t="s">
        <v>40</v>
      </c>
      <c r="AF5092" t="s">
        <v>41</v>
      </c>
      <c r="AG5092" t="s">
        <v>42</v>
      </c>
      <c r="AH5092" t="s">
        <v>28</v>
      </c>
      <c r="AI5092">
        <v>1.8595112</v>
      </c>
      <c r="AJ5092">
        <v>-1.4588379</v>
      </c>
    </row>
    <row r="5093" spans="1:36" x14ac:dyDescent="0.3">
      <c r="A5093">
        <v>5552</v>
      </c>
      <c r="B5093" t="s">
        <v>302</v>
      </c>
      <c r="C5093" t="s">
        <v>28</v>
      </c>
      <c r="D5093" t="s">
        <v>29</v>
      </c>
      <c r="E5093" t="s">
        <v>30</v>
      </c>
      <c r="F5093" t="s">
        <v>31</v>
      </c>
      <c r="G5093" t="s">
        <v>3773</v>
      </c>
      <c r="H5093" t="s">
        <v>15787</v>
      </c>
      <c r="I5093" s="4" t="s">
        <v>15788</v>
      </c>
      <c r="J5093" s="1">
        <f>((((bot_orders[[#This Row],[cTime]]/ 1000)+3*3600) / 86400) + DATE(1970,1,1))</f>
        <v>45778.183299918979</v>
      </c>
      <c r="K5093" s="4" t="s">
        <v>15789</v>
      </c>
      <c r="L5093" s="1">
        <f>((((bot_orders[[#This Row],[uTime]]/ 1000)+3*3600) / 86400) + DATE(1970,1,1))</f>
        <v>45778.189465023148</v>
      </c>
      <c r="M5093" t="s">
        <v>34</v>
      </c>
      <c r="N5093" t="s">
        <v>28</v>
      </c>
      <c r="O5093" t="s">
        <v>35</v>
      </c>
      <c r="P5093">
        <v>1.859</v>
      </c>
      <c r="Q5093" t="s">
        <v>36</v>
      </c>
      <c r="R5093" t="s">
        <v>37</v>
      </c>
      <c r="S5093">
        <v>0.78390000000000004</v>
      </c>
      <c r="T5093">
        <v>0.78390000000000004</v>
      </c>
      <c r="U5093">
        <v>1.859</v>
      </c>
      <c r="V5093">
        <v>-1.1658161000000001E-3</v>
      </c>
      <c r="W5093" t="s">
        <v>38</v>
      </c>
      <c r="X5093" s="4">
        <f>IF(bot_orders[[#This Row],[side]]="sell", bot_orders[[#This Row],[accFillSz]]*bot_orders[[#This Row],[avgPx]] + bot_orders[[#This Row],[fee]], -bot_orders[[#This Row],[accFillSz]]*bot_orders[[#This Row],[avgPx]])</f>
        <v>1.4561042839</v>
      </c>
      <c r="Y5093" s="4">
        <f>IF(bot_orders[[#This Row],[side]]="buy", bot_orders[[#This Row],[accFillSz]] + bot_orders[[#This Row],[fee]], -bot_orders[[#This Row],[accFillSz]])</f>
        <v>-1.859</v>
      </c>
      <c r="Z5093" s="4">
        <f>IF(bot_orders[[#This Row],[side]]="sell",bot_orders[[#This Row],[accFillSz]]*bot_orders[[#This Row],[avgPx]]+bot_orders[[#This Row],[fee]], 0)</f>
        <v>1.4561042839</v>
      </c>
      <c r="AA5093" s="4">
        <f>IF(bot_orders[[#This Row],[side]]="sell",-bot_orders[[#This Row],[accFillSz]],bot_orders[[#This Row],[accFillSz]]+bot_orders[[#This Row],[fee]])</f>
        <v>-1.859</v>
      </c>
      <c r="AB5093">
        <v>0</v>
      </c>
      <c r="AC5093" t="s">
        <v>39</v>
      </c>
      <c r="AD5093">
        <v>0</v>
      </c>
      <c r="AE5093" t="s">
        <v>40</v>
      </c>
      <c r="AF5093" t="s">
        <v>41</v>
      </c>
      <c r="AG5093" t="s">
        <v>42</v>
      </c>
      <c r="AH5093" t="s">
        <v>28</v>
      </c>
      <c r="AI5093">
        <v>-1.859</v>
      </c>
      <c r="AJ5093">
        <v>1.4561042799999999</v>
      </c>
    </row>
    <row r="5094" spans="1:36" x14ac:dyDescent="0.3">
      <c r="A5094">
        <v>5566</v>
      </c>
      <c r="B5094" t="s">
        <v>302</v>
      </c>
      <c r="C5094" t="s">
        <v>28</v>
      </c>
      <c r="D5094" t="s">
        <v>29</v>
      </c>
      <c r="E5094" t="s">
        <v>30</v>
      </c>
      <c r="F5094" t="s">
        <v>31</v>
      </c>
      <c r="G5094" t="s">
        <v>3773</v>
      </c>
      <c r="H5094" t="s">
        <v>15823</v>
      </c>
      <c r="I5094" s="4" t="s">
        <v>15824</v>
      </c>
      <c r="J5094" s="1">
        <f>((((bot_orders[[#This Row],[cTime]]/ 1000)+3*3600) / 86400) + DATE(1970,1,1))</f>
        <v>45778.189465046293</v>
      </c>
      <c r="K5094" s="4" t="s">
        <v>15825</v>
      </c>
      <c r="L5094" s="1">
        <f>((((bot_orders[[#This Row],[uTime]]/ 1000)+3*3600) / 86400) + DATE(1970,1,1))</f>
        <v>45778.191249537034</v>
      </c>
      <c r="M5094" t="s">
        <v>34</v>
      </c>
      <c r="N5094" t="s">
        <v>28</v>
      </c>
      <c r="O5094" t="s">
        <v>35</v>
      </c>
      <c r="P5094">
        <v>1.861</v>
      </c>
      <c r="Q5094" t="s">
        <v>36</v>
      </c>
      <c r="R5094" t="s">
        <v>55</v>
      </c>
      <c r="S5094">
        <v>0.78069999999999995</v>
      </c>
      <c r="T5094">
        <v>0.78069999999999995</v>
      </c>
      <c r="U5094">
        <v>1.861</v>
      </c>
      <c r="V5094">
        <v>-1.4888E-3</v>
      </c>
      <c r="W5094" t="s">
        <v>39</v>
      </c>
      <c r="X5094" s="4">
        <f>IF(bot_orders[[#This Row],[side]]="sell", bot_orders[[#This Row],[accFillSz]]*bot_orders[[#This Row],[avgPx]] + bot_orders[[#This Row],[fee]], -bot_orders[[#This Row],[accFillSz]]*bot_orders[[#This Row],[avgPx]])</f>
        <v>-1.4528827</v>
      </c>
      <c r="Y5094" s="4">
        <f>IF(bot_orders[[#This Row],[side]]="buy", bot_orders[[#This Row],[accFillSz]] + bot_orders[[#This Row],[fee]], -bot_orders[[#This Row],[accFillSz]])</f>
        <v>1.8595112</v>
      </c>
      <c r="Z5094" s="4">
        <f>IF(bot_orders[[#This Row],[side]]="sell",bot_orders[[#This Row],[accFillSz]]*bot_orders[[#This Row],[avgPx]]+bot_orders[[#This Row],[fee]], 0)</f>
        <v>0</v>
      </c>
      <c r="AA5094" s="4">
        <f>IF(bot_orders[[#This Row],[side]]="sell",-bot_orders[[#This Row],[accFillSz]],bot_orders[[#This Row],[accFillSz]]+bot_orders[[#This Row],[fee]])</f>
        <v>1.8595112</v>
      </c>
      <c r="AB5094">
        <v>0</v>
      </c>
      <c r="AC5094" t="s">
        <v>38</v>
      </c>
      <c r="AD5094">
        <v>0</v>
      </c>
      <c r="AE5094" t="s">
        <v>40</v>
      </c>
      <c r="AF5094" t="s">
        <v>41</v>
      </c>
      <c r="AG5094" t="s">
        <v>42</v>
      </c>
      <c r="AH5094" t="s">
        <v>28</v>
      </c>
      <c r="AI5094">
        <v>1.8595112</v>
      </c>
      <c r="AJ5094">
        <v>-1.4528827</v>
      </c>
    </row>
    <row r="5095" spans="1:36" x14ac:dyDescent="0.3">
      <c r="A5095">
        <v>5568</v>
      </c>
      <c r="B5095" t="s">
        <v>302</v>
      </c>
      <c r="C5095" t="s">
        <v>28</v>
      </c>
      <c r="D5095" t="s">
        <v>29</v>
      </c>
      <c r="E5095" t="s">
        <v>30</v>
      </c>
      <c r="F5095" t="s">
        <v>31</v>
      </c>
      <c r="G5095" t="s">
        <v>3643</v>
      </c>
      <c r="H5095" t="s">
        <v>15829</v>
      </c>
      <c r="I5095" s="4" t="s">
        <v>15830</v>
      </c>
      <c r="J5095" s="1">
        <f>((((bot_orders[[#This Row],[cTime]]/ 1000)+3*3600) / 86400) + DATE(1970,1,1))</f>
        <v>45778.19124954861</v>
      </c>
      <c r="K5095" s="4" t="s">
        <v>15831</v>
      </c>
      <c r="L5095" s="1">
        <f>((((bot_orders[[#This Row],[uTime]]/ 1000)+3*3600) / 86400) + DATE(1970,1,1))</f>
        <v>45778.193620949074</v>
      </c>
      <c r="M5095" t="s">
        <v>34</v>
      </c>
      <c r="N5095" t="s">
        <v>28</v>
      </c>
      <c r="O5095" t="s">
        <v>35</v>
      </c>
      <c r="P5095">
        <v>1.859</v>
      </c>
      <c r="Q5095" t="s">
        <v>36</v>
      </c>
      <c r="R5095" t="s">
        <v>37</v>
      </c>
      <c r="S5095">
        <v>0.78390000000000004</v>
      </c>
      <c r="T5095">
        <v>0.78390000000000004</v>
      </c>
      <c r="U5095">
        <v>1.859</v>
      </c>
      <c r="V5095">
        <v>-1.1658161000000001E-3</v>
      </c>
      <c r="W5095" t="s">
        <v>38</v>
      </c>
      <c r="X5095" s="4">
        <f>IF(bot_orders[[#This Row],[side]]="sell", bot_orders[[#This Row],[accFillSz]]*bot_orders[[#This Row],[avgPx]] + bot_orders[[#This Row],[fee]], -bot_orders[[#This Row],[accFillSz]]*bot_orders[[#This Row],[avgPx]])</f>
        <v>1.4561042839</v>
      </c>
      <c r="Y5095" s="4">
        <f>IF(bot_orders[[#This Row],[side]]="buy", bot_orders[[#This Row],[accFillSz]] + bot_orders[[#This Row],[fee]], -bot_orders[[#This Row],[accFillSz]])</f>
        <v>-1.859</v>
      </c>
      <c r="Z5095" s="4">
        <f>IF(bot_orders[[#This Row],[side]]="sell",bot_orders[[#This Row],[accFillSz]]*bot_orders[[#This Row],[avgPx]]+bot_orders[[#This Row],[fee]], 0)</f>
        <v>1.4561042839</v>
      </c>
      <c r="AA5095" s="4">
        <f>IF(bot_orders[[#This Row],[side]]="sell",-bot_orders[[#This Row],[accFillSz]],bot_orders[[#This Row],[accFillSz]]+bot_orders[[#This Row],[fee]])</f>
        <v>-1.859</v>
      </c>
      <c r="AB5095">
        <v>0</v>
      </c>
      <c r="AC5095" t="s">
        <v>39</v>
      </c>
      <c r="AD5095">
        <v>0</v>
      </c>
      <c r="AE5095" t="s">
        <v>40</v>
      </c>
      <c r="AF5095" t="s">
        <v>41</v>
      </c>
      <c r="AG5095" t="s">
        <v>42</v>
      </c>
      <c r="AH5095" t="s">
        <v>28</v>
      </c>
      <c r="AI5095">
        <v>-1.859</v>
      </c>
      <c r="AJ5095">
        <v>1.4561042799999999</v>
      </c>
    </row>
    <row r="5096" spans="1:36" x14ac:dyDescent="0.3">
      <c r="A5096">
        <v>5572</v>
      </c>
      <c r="B5096" t="s">
        <v>302</v>
      </c>
      <c r="C5096" t="s">
        <v>28</v>
      </c>
      <c r="D5096" t="s">
        <v>29</v>
      </c>
      <c r="E5096" t="s">
        <v>30</v>
      </c>
      <c r="F5096" t="s">
        <v>31</v>
      </c>
      <c r="G5096" t="s">
        <v>3643</v>
      </c>
      <c r="H5096" t="s">
        <v>15841</v>
      </c>
      <c r="I5096" s="4" t="s">
        <v>15842</v>
      </c>
      <c r="J5096" s="1">
        <f>((((bot_orders[[#This Row],[cTime]]/ 1000)+3*3600) / 86400) + DATE(1970,1,1))</f>
        <v>45778.19362096065</v>
      </c>
      <c r="K5096" s="4" t="s">
        <v>15843</v>
      </c>
      <c r="L5096" s="1">
        <f>((((bot_orders[[#This Row],[uTime]]/ 1000)+3*3600) / 86400) + DATE(1970,1,1))</f>
        <v>45778.195057500001</v>
      </c>
      <c r="M5096" t="s">
        <v>34</v>
      </c>
      <c r="N5096" t="s">
        <v>28</v>
      </c>
      <c r="O5096" t="s">
        <v>35</v>
      </c>
      <c r="P5096">
        <v>1.861</v>
      </c>
      <c r="Q5096" t="s">
        <v>36</v>
      </c>
      <c r="R5096" t="s">
        <v>55</v>
      </c>
      <c r="S5096">
        <v>0.78069999999999995</v>
      </c>
      <c r="T5096">
        <v>0.78069999999999995</v>
      </c>
      <c r="U5096">
        <v>1.861</v>
      </c>
      <c r="V5096">
        <v>-1.4888E-3</v>
      </c>
      <c r="W5096" t="s">
        <v>39</v>
      </c>
      <c r="X5096" s="4">
        <f>IF(bot_orders[[#This Row],[side]]="sell", bot_orders[[#This Row],[accFillSz]]*bot_orders[[#This Row],[avgPx]] + bot_orders[[#This Row],[fee]], -bot_orders[[#This Row],[accFillSz]]*bot_orders[[#This Row],[avgPx]])</f>
        <v>-1.4528827</v>
      </c>
      <c r="Y5096" s="4">
        <f>IF(bot_orders[[#This Row],[side]]="buy", bot_orders[[#This Row],[accFillSz]] + bot_orders[[#This Row],[fee]], -bot_orders[[#This Row],[accFillSz]])</f>
        <v>1.8595112</v>
      </c>
      <c r="Z5096" s="4">
        <f>IF(bot_orders[[#This Row],[side]]="sell",bot_orders[[#This Row],[accFillSz]]*bot_orders[[#This Row],[avgPx]]+bot_orders[[#This Row],[fee]], 0)</f>
        <v>0</v>
      </c>
      <c r="AA5096" s="4">
        <f>IF(bot_orders[[#This Row],[side]]="sell",-bot_orders[[#This Row],[accFillSz]],bot_orders[[#This Row],[accFillSz]]+bot_orders[[#This Row],[fee]])</f>
        <v>1.8595112</v>
      </c>
      <c r="AB5096">
        <v>0</v>
      </c>
      <c r="AC5096" t="s">
        <v>38</v>
      </c>
      <c r="AD5096">
        <v>0</v>
      </c>
      <c r="AE5096" t="s">
        <v>40</v>
      </c>
      <c r="AF5096" t="s">
        <v>41</v>
      </c>
      <c r="AG5096" t="s">
        <v>42</v>
      </c>
      <c r="AH5096" t="s">
        <v>28</v>
      </c>
      <c r="AI5096">
        <v>1.8595112</v>
      </c>
      <c r="AJ5096">
        <v>-1.4528827</v>
      </c>
    </row>
    <row r="5097" spans="1:36" x14ac:dyDescent="0.3">
      <c r="A5097">
        <v>5576</v>
      </c>
      <c r="B5097" t="s">
        <v>302</v>
      </c>
      <c r="C5097" t="s">
        <v>28</v>
      </c>
      <c r="D5097" t="s">
        <v>29</v>
      </c>
      <c r="E5097" t="s">
        <v>30</v>
      </c>
      <c r="F5097" t="s">
        <v>31</v>
      </c>
      <c r="G5097" t="s">
        <v>3837</v>
      </c>
      <c r="H5097" t="s">
        <v>15850</v>
      </c>
      <c r="I5097" s="4" t="s">
        <v>15851</v>
      </c>
      <c r="J5097" s="1">
        <f>((((bot_orders[[#This Row],[cTime]]/ 1000)+3*3600) / 86400) + DATE(1970,1,1))</f>
        <v>45778.195391087967</v>
      </c>
      <c r="K5097" s="4" t="s">
        <v>15852</v>
      </c>
      <c r="L5097" s="1">
        <f>((((bot_orders[[#This Row],[uTime]]/ 1000)+3*3600) / 86400) + DATE(1970,1,1))</f>
        <v>45778.209934375001</v>
      </c>
      <c r="M5097" t="s">
        <v>34</v>
      </c>
      <c r="N5097" t="s">
        <v>28</v>
      </c>
      <c r="O5097" t="s">
        <v>35</v>
      </c>
      <c r="P5097">
        <v>1.859</v>
      </c>
      <c r="Q5097" t="s">
        <v>36</v>
      </c>
      <c r="R5097" t="s">
        <v>37</v>
      </c>
      <c r="S5097">
        <v>0.78069999999999995</v>
      </c>
      <c r="T5097">
        <v>0.78069999999999995</v>
      </c>
      <c r="U5097">
        <v>1.859</v>
      </c>
      <c r="V5097">
        <v>-1.1610570000000001E-3</v>
      </c>
      <c r="W5097" t="s">
        <v>38</v>
      </c>
      <c r="X5097" s="4">
        <f>IF(bot_orders[[#This Row],[side]]="sell", bot_orders[[#This Row],[accFillSz]]*bot_orders[[#This Row],[avgPx]] + bot_orders[[#This Row],[fee]], -bot_orders[[#This Row],[accFillSz]]*bot_orders[[#This Row],[avgPx]])</f>
        <v>1.4501602429999998</v>
      </c>
      <c r="Y5097" s="4">
        <f>IF(bot_orders[[#This Row],[side]]="buy", bot_orders[[#This Row],[accFillSz]] + bot_orders[[#This Row],[fee]], -bot_orders[[#This Row],[accFillSz]])</f>
        <v>-1.859</v>
      </c>
      <c r="Z5097" s="4">
        <f>IF(bot_orders[[#This Row],[side]]="sell",bot_orders[[#This Row],[accFillSz]]*bot_orders[[#This Row],[avgPx]]+bot_orders[[#This Row],[fee]], 0)</f>
        <v>1.4501602429999998</v>
      </c>
      <c r="AA5097" s="4">
        <f>IF(bot_orders[[#This Row],[side]]="sell",-bot_orders[[#This Row],[accFillSz]],bot_orders[[#This Row],[accFillSz]]+bot_orders[[#This Row],[fee]])</f>
        <v>-1.859</v>
      </c>
      <c r="AB5097">
        <v>0</v>
      </c>
      <c r="AC5097" t="s">
        <v>39</v>
      </c>
      <c r="AD5097">
        <v>0</v>
      </c>
      <c r="AE5097" t="s">
        <v>40</v>
      </c>
      <c r="AF5097" t="s">
        <v>41</v>
      </c>
      <c r="AG5097" t="s">
        <v>42</v>
      </c>
      <c r="AH5097" t="s">
        <v>28</v>
      </c>
      <c r="AI5097">
        <v>-1.859</v>
      </c>
      <c r="AJ5097">
        <v>1.45016024</v>
      </c>
    </row>
    <row r="5098" spans="1:36" x14ac:dyDescent="0.3">
      <c r="A5098">
        <v>5580</v>
      </c>
      <c r="B5098" t="s">
        <v>302</v>
      </c>
      <c r="C5098" t="s">
        <v>28</v>
      </c>
      <c r="D5098" t="s">
        <v>29</v>
      </c>
      <c r="E5098" t="s">
        <v>30</v>
      </c>
      <c r="F5098" t="s">
        <v>31</v>
      </c>
      <c r="G5098" t="s">
        <v>3822</v>
      </c>
      <c r="H5098" t="s">
        <v>15862</v>
      </c>
      <c r="I5098" s="4" t="s">
        <v>15863</v>
      </c>
      <c r="J5098" s="1">
        <f>((((bot_orders[[#This Row],[cTime]]/ 1000)+3*3600) / 86400) + DATE(1970,1,1))</f>
        <v>45778.195458472226</v>
      </c>
      <c r="K5098" s="4" t="s">
        <v>15864</v>
      </c>
      <c r="L5098" s="1">
        <f>((((bot_orders[[#This Row],[uTime]]/ 1000)+3*3600) / 86400) + DATE(1970,1,1))</f>
        <v>45778.195458969902</v>
      </c>
      <c r="M5098" t="s">
        <v>34</v>
      </c>
      <c r="N5098" t="s">
        <v>28</v>
      </c>
      <c r="O5098" t="s">
        <v>35</v>
      </c>
      <c r="P5098">
        <v>1.859</v>
      </c>
      <c r="Q5098" t="s">
        <v>36</v>
      </c>
      <c r="R5098" t="s">
        <v>37</v>
      </c>
      <c r="S5098">
        <v>0.77759999999999996</v>
      </c>
      <c r="T5098">
        <v>0.77759999999999996</v>
      </c>
      <c r="U5098">
        <v>1.859</v>
      </c>
      <c r="V5098">
        <v>-1.1564467E-3</v>
      </c>
      <c r="W5098" t="s">
        <v>38</v>
      </c>
      <c r="X5098" s="4">
        <f>IF(bot_orders[[#This Row],[side]]="sell", bot_orders[[#This Row],[accFillSz]]*bot_orders[[#This Row],[avgPx]] + bot_orders[[#This Row],[fee]], -bot_orders[[#This Row],[accFillSz]]*bot_orders[[#This Row],[avgPx]])</f>
        <v>1.4444019532999999</v>
      </c>
      <c r="Y5098" s="4">
        <f>IF(bot_orders[[#This Row],[side]]="buy", bot_orders[[#This Row],[accFillSz]] + bot_orders[[#This Row],[fee]], -bot_orders[[#This Row],[accFillSz]])</f>
        <v>-1.859</v>
      </c>
      <c r="Z5098" s="4">
        <f>IF(bot_orders[[#This Row],[side]]="sell",bot_orders[[#This Row],[accFillSz]]*bot_orders[[#This Row],[avgPx]]+bot_orders[[#This Row],[fee]], 0)</f>
        <v>1.4444019532999999</v>
      </c>
      <c r="AA5098" s="4">
        <f>IF(bot_orders[[#This Row],[side]]="sell",-bot_orders[[#This Row],[accFillSz]],bot_orders[[#This Row],[accFillSz]]+bot_orders[[#This Row],[fee]])</f>
        <v>-1.859</v>
      </c>
      <c r="AB5098">
        <v>0</v>
      </c>
      <c r="AC5098" t="s">
        <v>39</v>
      </c>
      <c r="AD5098">
        <v>0</v>
      </c>
      <c r="AE5098" t="s">
        <v>40</v>
      </c>
      <c r="AF5098" t="s">
        <v>41</v>
      </c>
      <c r="AG5098" t="s">
        <v>42</v>
      </c>
      <c r="AH5098" t="s">
        <v>28</v>
      </c>
      <c r="AI5098">
        <v>-1.859</v>
      </c>
      <c r="AJ5098">
        <v>1.44440195</v>
      </c>
    </row>
    <row r="5099" spans="1:36" x14ac:dyDescent="0.3">
      <c r="A5099">
        <v>5583</v>
      </c>
      <c r="B5099" t="s">
        <v>302</v>
      </c>
      <c r="C5099" t="s">
        <v>28</v>
      </c>
      <c r="D5099" t="s">
        <v>29</v>
      </c>
      <c r="E5099" t="s">
        <v>30</v>
      </c>
      <c r="F5099" t="s">
        <v>31</v>
      </c>
      <c r="G5099" t="s">
        <v>3822</v>
      </c>
      <c r="H5099" t="s">
        <v>15870</v>
      </c>
      <c r="I5099" s="4" t="s">
        <v>15871</v>
      </c>
      <c r="J5099" s="1">
        <f>((((bot_orders[[#This Row],[cTime]]/ 1000)+3*3600) / 86400) + DATE(1970,1,1))</f>
        <v>45778.195458981485</v>
      </c>
      <c r="K5099" s="4" t="s">
        <v>15869</v>
      </c>
      <c r="L5099" s="1">
        <f>((((bot_orders[[#This Row],[uTime]]/ 1000)+3*3600) / 86400) + DATE(1970,1,1))</f>
        <v>45778.196181087958</v>
      </c>
      <c r="M5099" t="s">
        <v>34</v>
      </c>
      <c r="N5099" t="s">
        <v>28</v>
      </c>
      <c r="O5099" t="s">
        <v>35</v>
      </c>
      <c r="P5099">
        <v>1.861</v>
      </c>
      <c r="Q5099" t="s">
        <v>36</v>
      </c>
      <c r="R5099" t="s">
        <v>55</v>
      </c>
      <c r="S5099">
        <v>0.77439999999999998</v>
      </c>
      <c r="T5099">
        <v>0.77439999999999998</v>
      </c>
      <c r="U5099">
        <v>1.861</v>
      </c>
      <c r="V5099">
        <v>-1.4888E-3</v>
      </c>
      <c r="W5099" t="s">
        <v>39</v>
      </c>
      <c r="X5099" s="4">
        <f>IF(bot_orders[[#This Row],[side]]="sell", bot_orders[[#This Row],[accFillSz]]*bot_orders[[#This Row],[avgPx]] + bot_orders[[#This Row],[fee]], -bot_orders[[#This Row],[accFillSz]]*bot_orders[[#This Row],[avgPx]])</f>
        <v>-1.4411584</v>
      </c>
      <c r="Y5099" s="4">
        <f>IF(bot_orders[[#This Row],[side]]="buy", bot_orders[[#This Row],[accFillSz]] + bot_orders[[#This Row],[fee]], -bot_orders[[#This Row],[accFillSz]])</f>
        <v>1.8595112</v>
      </c>
      <c r="Z5099" s="4">
        <f>IF(bot_orders[[#This Row],[side]]="sell",bot_orders[[#This Row],[accFillSz]]*bot_orders[[#This Row],[avgPx]]+bot_orders[[#This Row],[fee]], 0)</f>
        <v>0</v>
      </c>
      <c r="AA5099" s="4">
        <f>IF(bot_orders[[#This Row],[side]]="sell",-bot_orders[[#This Row],[accFillSz]],bot_orders[[#This Row],[accFillSz]]+bot_orders[[#This Row],[fee]])</f>
        <v>1.8595112</v>
      </c>
      <c r="AB5099">
        <v>0</v>
      </c>
      <c r="AC5099" t="s">
        <v>38</v>
      </c>
      <c r="AD5099">
        <v>0</v>
      </c>
      <c r="AE5099" t="s">
        <v>40</v>
      </c>
      <c r="AF5099" t="s">
        <v>41</v>
      </c>
      <c r="AG5099" t="s">
        <v>42</v>
      </c>
      <c r="AH5099" t="s">
        <v>28</v>
      </c>
      <c r="AI5099">
        <v>1.8595112</v>
      </c>
      <c r="AJ5099">
        <v>-1.4411584</v>
      </c>
    </row>
    <row r="5100" spans="1:36" x14ac:dyDescent="0.3">
      <c r="A5100">
        <v>5586</v>
      </c>
      <c r="B5100" t="s">
        <v>302</v>
      </c>
      <c r="C5100" t="s">
        <v>28</v>
      </c>
      <c r="D5100" t="s">
        <v>29</v>
      </c>
      <c r="E5100" t="s">
        <v>30</v>
      </c>
      <c r="F5100" t="s">
        <v>31</v>
      </c>
      <c r="G5100" t="s">
        <v>3639</v>
      </c>
      <c r="H5100" t="s">
        <v>15878</v>
      </c>
      <c r="I5100" s="4" t="s">
        <v>15879</v>
      </c>
      <c r="J5100" s="1">
        <f>((((bot_orders[[#This Row],[cTime]]/ 1000)+3*3600) / 86400) + DATE(1970,1,1))</f>
        <v>45778.196181099534</v>
      </c>
      <c r="K5100" s="4" t="s">
        <v>15880</v>
      </c>
      <c r="L5100" s="1">
        <f>((((bot_orders[[#This Row],[uTime]]/ 1000)+3*3600) / 86400) + DATE(1970,1,1))</f>
        <v>45778.199740821758</v>
      </c>
      <c r="M5100" t="s">
        <v>34</v>
      </c>
      <c r="N5100" t="s">
        <v>28</v>
      </c>
      <c r="O5100" t="s">
        <v>35</v>
      </c>
      <c r="P5100">
        <v>1.859</v>
      </c>
      <c r="Q5100" t="s">
        <v>36</v>
      </c>
      <c r="R5100" t="s">
        <v>37</v>
      </c>
      <c r="S5100">
        <v>0.77759999999999996</v>
      </c>
      <c r="T5100">
        <v>0.77759999999999996</v>
      </c>
      <c r="U5100">
        <v>1.859</v>
      </c>
      <c r="V5100">
        <v>-1.1564467E-3</v>
      </c>
      <c r="W5100" t="s">
        <v>38</v>
      </c>
      <c r="X5100" s="4">
        <f>IF(bot_orders[[#This Row],[side]]="sell", bot_orders[[#This Row],[accFillSz]]*bot_orders[[#This Row],[avgPx]] + bot_orders[[#This Row],[fee]], -bot_orders[[#This Row],[accFillSz]]*bot_orders[[#This Row],[avgPx]])</f>
        <v>1.4444019532999999</v>
      </c>
      <c r="Y5100" s="4">
        <f>IF(bot_orders[[#This Row],[side]]="buy", bot_orders[[#This Row],[accFillSz]] + bot_orders[[#This Row],[fee]], -bot_orders[[#This Row],[accFillSz]])</f>
        <v>-1.859</v>
      </c>
      <c r="Z5100" s="4">
        <f>IF(bot_orders[[#This Row],[side]]="sell",bot_orders[[#This Row],[accFillSz]]*bot_orders[[#This Row],[avgPx]]+bot_orders[[#This Row],[fee]], 0)</f>
        <v>1.4444019532999999</v>
      </c>
      <c r="AA5100" s="4">
        <f>IF(bot_orders[[#This Row],[side]]="sell",-bot_orders[[#This Row],[accFillSz]],bot_orders[[#This Row],[accFillSz]]+bot_orders[[#This Row],[fee]])</f>
        <v>-1.859</v>
      </c>
      <c r="AB5100">
        <v>0</v>
      </c>
      <c r="AC5100" t="s">
        <v>39</v>
      </c>
      <c r="AD5100">
        <v>0</v>
      </c>
      <c r="AE5100" t="s">
        <v>40</v>
      </c>
      <c r="AF5100" t="s">
        <v>41</v>
      </c>
      <c r="AG5100" t="s">
        <v>42</v>
      </c>
      <c r="AH5100" t="s">
        <v>28</v>
      </c>
      <c r="AI5100">
        <v>-1.859</v>
      </c>
      <c r="AJ5100">
        <v>1.44440195</v>
      </c>
    </row>
    <row r="5101" spans="1:36" x14ac:dyDescent="0.3">
      <c r="A5101">
        <v>5590</v>
      </c>
      <c r="B5101" t="s">
        <v>302</v>
      </c>
      <c r="C5101" t="s">
        <v>28</v>
      </c>
      <c r="D5101" t="s">
        <v>29</v>
      </c>
      <c r="E5101" t="s">
        <v>30</v>
      </c>
      <c r="F5101" t="s">
        <v>31</v>
      </c>
      <c r="G5101" t="s">
        <v>3829</v>
      </c>
      <c r="H5101" t="s">
        <v>15886</v>
      </c>
      <c r="I5101" s="4" t="s">
        <v>15887</v>
      </c>
      <c r="J5101" s="1">
        <f>((((bot_orders[[#This Row],[cTime]]/ 1000)+3*3600) / 86400) + DATE(1970,1,1))</f>
        <v>45778.196610312501</v>
      </c>
      <c r="K5101" s="4" t="s">
        <v>15888</v>
      </c>
      <c r="L5101" s="1">
        <f>((((bot_orders[[#This Row],[uTime]]/ 1000)+3*3600) / 86400) + DATE(1970,1,1))</f>
        <v>45778.19853436343</v>
      </c>
      <c r="M5101" t="s">
        <v>34</v>
      </c>
      <c r="N5101" t="s">
        <v>28</v>
      </c>
      <c r="O5101" t="s">
        <v>35</v>
      </c>
      <c r="P5101">
        <v>1.859</v>
      </c>
      <c r="Q5101" t="s">
        <v>36</v>
      </c>
      <c r="R5101" t="s">
        <v>37</v>
      </c>
      <c r="S5101">
        <v>0.77439999999999998</v>
      </c>
      <c r="T5101">
        <v>0.77439999999999998</v>
      </c>
      <c r="U5101">
        <v>1.859</v>
      </c>
      <c r="V5101">
        <v>-1.1516877E-3</v>
      </c>
      <c r="W5101" t="s">
        <v>38</v>
      </c>
      <c r="X5101" s="4">
        <f>IF(bot_orders[[#This Row],[side]]="sell", bot_orders[[#This Row],[accFillSz]]*bot_orders[[#This Row],[avgPx]] + bot_orders[[#This Row],[fee]], -bot_orders[[#This Row],[accFillSz]]*bot_orders[[#This Row],[avgPx]])</f>
        <v>1.4384579123000001</v>
      </c>
      <c r="Y5101" s="4">
        <f>IF(bot_orders[[#This Row],[side]]="buy", bot_orders[[#This Row],[accFillSz]] + bot_orders[[#This Row],[fee]], -bot_orders[[#This Row],[accFillSz]])</f>
        <v>-1.859</v>
      </c>
      <c r="Z5101" s="4">
        <f>IF(bot_orders[[#This Row],[side]]="sell",bot_orders[[#This Row],[accFillSz]]*bot_orders[[#This Row],[avgPx]]+bot_orders[[#This Row],[fee]], 0)</f>
        <v>1.4384579123000001</v>
      </c>
      <c r="AA5101" s="4">
        <f>IF(bot_orders[[#This Row],[side]]="sell",-bot_orders[[#This Row],[accFillSz]],bot_orders[[#This Row],[accFillSz]]+bot_orders[[#This Row],[fee]])</f>
        <v>-1.859</v>
      </c>
      <c r="AB5101">
        <v>0</v>
      </c>
      <c r="AC5101" t="s">
        <v>39</v>
      </c>
      <c r="AD5101">
        <v>0</v>
      </c>
      <c r="AE5101" t="s">
        <v>40</v>
      </c>
      <c r="AF5101" t="s">
        <v>41</v>
      </c>
      <c r="AG5101" t="s">
        <v>42</v>
      </c>
      <c r="AH5101" t="s">
        <v>28</v>
      </c>
      <c r="AI5101">
        <v>-1.859</v>
      </c>
      <c r="AJ5101">
        <v>1.4384579099999999</v>
      </c>
    </row>
    <row r="5102" spans="1:36" x14ac:dyDescent="0.3">
      <c r="A5102">
        <v>5593</v>
      </c>
      <c r="B5102" t="s">
        <v>302</v>
      </c>
      <c r="C5102" t="s">
        <v>28</v>
      </c>
      <c r="D5102" t="s">
        <v>29</v>
      </c>
      <c r="E5102" t="s">
        <v>30</v>
      </c>
      <c r="F5102" t="s">
        <v>31</v>
      </c>
      <c r="G5102" t="s">
        <v>3818</v>
      </c>
      <c r="H5102" t="s">
        <v>15895</v>
      </c>
      <c r="I5102" s="4" t="s">
        <v>15896</v>
      </c>
      <c r="J5102" s="1">
        <f>((((bot_orders[[#This Row],[cTime]]/ 1000)+3*3600) / 86400) + DATE(1970,1,1))</f>
        <v>45778.197374467592</v>
      </c>
      <c r="K5102" s="4" t="s">
        <v>15897</v>
      </c>
      <c r="L5102" s="1">
        <f>((((bot_orders[[#This Row],[uTime]]/ 1000)+3*3600) / 86400) + DATE(1970,1,1))</f>
        <v>45778.197665</v>
      </c>
      <c r="M5102" t="s">
        <v>34</v>
      </c>
      <c r="N5102" t="s">
        <v>28</v>
      </c>
      <c r="O5102" t="s">
        <v>35</v>
      </c>
      <c r="P5102">
        <v>1.859</v>
      </c>
      <c r="Q5102" t="s">
        <v>36</v>
      </c>
      <c r="R5102" t="s">
        <v>37</v>
      </c>
      <c r="S5102">
        <v>0.77129999999999999</v>
      </c>
      <c r="T5102">
        <v>0.77129999999999999</v>
      </c>
      <c r="U5102">
        <v>1.859</v>
      </c>
      <c r="V5102">
        <v>-1.1470774E-3</v>
      </c>
      <c r="W5102" t="s">
        <v>38</v>
      </c>
      <c r="X5102" s="4">
        <f>IF(bot_orders[[#This Row],[side]]="sell", bot_orders[[#This Row],[accFillSz]]*bot_orders[[#This Row],[avgPx]] + bot_orders[[#This Row],[fee]], -bot_orders[[#This Row],[accFillSz]]*bot_orders[[#This Row],[avgPx]])</f>
        <v>1.4326996225999999</v>
      </c>
      <c r="Y5102" s="4">
        <f>IF(bot_orders[[#This Row],[side]]="buy", bot_orders[[#This Row],[accFillSz]] + bot_orders[[#This Row],[fee]], -bot_orders[[#This Row],[accFillSz]])</f>
        <v>-1.859</v>
      </c>
      <c r="Z5102" s="4">
        <f>IF(bot_orders[[#This Row],[side]]="sell",bot_orders[[#This Row],[accFillSz]]*bot_orders[[#This Row],[avgPx]]+bot_orders[[#This Row],[fee]], 0)</f>
        <v>1.4326996225999999</v>
      </c>
      <c r="AA5102" s="4">
        <f>IF(bot_orders[[#This Row],[side]]="sell",-bot_orders[[#This Row],[accFillSz]],bot_orders[[#This Row],[accFillSz]]+bot_orders[[#This Row],[fee]])</f>
        <v>-1.859</v>
      </c>
      <c r="AB5102">
        <v>0</v>
      </c>
      <c r="AC5102" t="s">
        <v>39</v>
      </c>
      <c r="AD5102">
        <v>0</v>
      </c>
      <c r="AE5102" t="s">
        <v>40</v>
      </c>
      <c r="AF5102" t="s">
        <v>41</v>
      </c>
      <c r="AG5102" t="s">
        <v>42</v>
      </c>
      <c r="AH5102" t="s">
        <v>28</v>
      </c>
      <c r="AI5102">
        <v>-1.859</v>
      </c>
      <c r="AJ5102">
        <v>1.43269962</v>
      </c>
    </row>
    <row r="5103" spans="1:36" x14ac:dyDescent="0.3">
      <c r="A5103">
        <v>5595</v>
      </c>
      <c r="B5103" t="s">
        <v>302</v>
      </c>
      <c r="C5103" t="s">
        <v>28</v>
      </c>
      <c r="D5103" t="s">
        <v>29</v>
      </c>
      <c r="E5103" t="s">
        <v>30</v>
      </c>
      <c r="F5103" t="s">
        <v>31</v>
      </c>
      <c r="G5103" t="s">
        <v>3818</v>
      </c>
      <c r="H5103" t="s">
        <v>15901</v>
      </c>
      <c r="I5103" s="4" t="s">
        <v>15902</v>
      </c>
      <c r="J5103" s="1">
        <f>((((bot_orders[[#This Row],[cTime]]/ 1000)+3*3600) / 86400) + DATE(1970,1,1))</f>
        <v>45778.197665011568</v>
      </c>
      <c r="K5103" s="4" t="s">
        <v>15903</v>
      </c>
      <c r="L5103" s="1">
        <f>((((bot_orders[[#This Row],[uTime]]/ 1000)+3*3600) / 86400) + DATE(1970,1,1))</f>
        <v>45778.217493912038</v>
      </c>
      <c r="M5103" t="s">
        <v>34</v>
      </c>
      <c r="N5103" t="s">
        <v>28</v>
      </c>
      <c r="O5103" t="s">
        <v>35</v>
      </c>
      <c r="P5103">
        <v>1.861</v>
      </c>
      <c r="Q5103" t="s">
        <v>36</v>
      </c>
      <c r="R5103" t="s">
        <v>55</v>
      </c>
      <c r="S5103">
        <v>0.76819999999999999</v>
      </c>
      <c r="T5103">
        <v>0.76819999999999999</v>
      </c>
      <c r="U5103">
        <v>1.861</v>
      </c>
      <c r="V5103">
        <v>-1.4888E-3</v>
      </c>
      <c r="W5103" t="s">
        <v>39</v>
      </c>
      <c r="X5103" s="4">
        <f>IF(bot_orders[[#This Row],[side]]="sell", bot_orders[[#This Row],[accFillSz]]*bot_orders[[#This Row],[avgPx]] + bot_orders[[#This Row],[fee]], -bot_orders[[#This Row],[accFillSz]]*bot_orders[[#This Row],[avgPx]])</f>
        <v>-1.4296202</v>
      </c>
      <c r="Y5103" s="4">
        <f>IF(bot_orders[[#This Row],[side]]="buy", bot_orders[[#This Row],[accFillSz]] + bot_orders[[#This Row],[fee]], -bot_orders[[#This Row],[accFillSz]])</f>
        <v>1.8595112</v>
      </c>
      <c r="Z5103" s="4">
        <f>IF(bot_orders[[#This Row],[side]]="sell",bot_orders[[#This Row],[accFillSz]]*bot_orders[[#This Row],[avgPx]]+bot_orders[[#This Row],[fee]], 0)</f>
        <v>0</v>
      </c>
      <c r="AA5103" s="4">
        <f>IF(bot_orders[[#This Row],[side]]="sell",-bot_orders[[#This Row],[accFillSz]],bot_orders[[#This Row],[accFillSz]]+bot_orders[[#This Row],[fee]])</f>
        <v>1.8595112</v>
      </c>
      <c r="AB5103">
        <v>0</v>
      </c>
      <c r="AC5103" t="s">
        <v>38</v>
      </c>
      <c r="AD5103">
        <v>0</v>
      </c>
      <c r="AE5103" t="s">
        <v>40</v>
      </c>
      <c r="AF5103" t="s">
        <v>41</v>
      </c>
      <c r="AG5103" t="s">
        <v>42</v>
      </c>
      <c r="AH5103" t="s">
        <v>28</v>
      </c>
      <c r="AI5103">
        <v>1.8595112</v>
      </c>
      <c r="AJ5103">
        <v>-1.4296202</v>
      </c>
    </row>
    <row r="5104" spans="1:36" x14ac:dyDescent="0.3">
      <c r="A5104">
        <v>5597</v>
      </c>
      <c r="B5104" t="s">
        <v>302</v>
      </c>
      <c r="C5104" t="s">
        <v>28</v>
      </c>
      <c r="D5104" t="s">
        <v>29</v>
      </c>
      <c r="E5104" t="s">
        <v>30</v>
      </c>
      <c r="F5104" t="s">
        <v>31</v>
      </c>
      <c r="G5104" t="s">
        <v>3829</v>
      </c>
      <c r="H5104" t="s">
        <v>15907</v>
      </c>
      <c r="I5104" s="4" t="s">
        <v>15908</v>
      </c>
      <c r="J5104" s="1">
        <f>((((bot_orders[[#This Row],[cTime]]/ 1000)+3*3600) / 86400) + DATE(1970,1,1))</f>
        <v>45778.198534386574</v>
      </c>
      <c r="K5104" s="4" t="s">
        <v>15909</v>
      </c>
      <c r="L5104" s="1">
        <f>((((bot_orders[[#This Row],[uTime]]/ 1000)+3*3600) / 86400) + DATE(1970,1,1))</f>
        <v>45778.216285127317</v>
      </c>
      <c r="M5104" t="s">
        <v>34</v>
      </c>
      <c r="N5104" t="s">
        <v>28</v>
      </c>
      <c r="O5104" t="s">
        <v>35</v>
      </c>
      <c r="P5104">
        <v>1.861</v>
      </c>
      <c r="Q5104" t="s">
        <v>36</v>
      </c>
      <c r="R5104" t="s">
        <v>55</v>
      </c>
      <c r="S5104">
        <v>0.77129999999999999</v>
      </c>
      <c r="T5104">
        <v>0.77129999999999999</v>
      </c>
      <c r="U5104">
        <v>1.861</v>
      </c>
      <c r="V5104">
        <v>-1.4888E-3</v>
      </c>
      <c r="W5104" t="s">
        <v>39</v>
      </c>
      <c r="X5104" s="4">
        <f>IF(bot_orders[[#This Row],[side]]="sell", bot_orders[[#This Row],[accFillSz]]*bot_orders[[#This Row],[avgPx]] + bot_orders[[#This Row],[fee]], -bot_orders[[#This Row],[accFillSz]]*bot_orders[[#This Row],[avgPx]])</f>
        <v>-1.4353893</v>
      </c>
      <c r="Y5104" s="4">
        <f>IF(bot_orders[[#This Row],[side]]="buy", bot_orders[[#This Row],[accFillSz]] + bot_orders[[#This Row],[fee]], -bot_orders[[#This Row],[accFillSz]])</f>
        <v>1.8595112</v>
      </c>
      <c r="Z5104" s="4">
        <f>IF(bot_orders[[#This Row],[side]]="sell",bot_orders[[#This Row],[accFillSz]]*bot_orders[[#This Row],[avgPx]]+bot_orders[[#This Row],[fee]], 0)</f>
        <v>0</v>
      </c>
      <c r="AA5104" s="4">
        <f>IF(bot_orders[[#This Row],[side]]="sell",-bot_orders[[#This Row],[accFillSz]],bot_orders[[#This Row],[accFillSz]]+bot_orders[[#This Row],[fee]])</f>
        <v>1.8595112</v>
      </c>
      <c r="AB5104">
        <v>0</v>
      </c>
      <c r="AC5104" t="s">
        <v>38</v>
      </c>
      <c r="AD5104">
        <v>0</v>
      </c>
      <c r="AE5104" t="s">
        <v>40</v>
      </c>
      <c r="AF5104" t="s">
        <v>41</v>
      </c>
      <c r="AG5104" t="s">
        <v>42</v>
      </c>
      <c r="AH5104" t="s">
        <v>28</v>
      </c>
      <c r="AI5104">
        <v>1.8595112</v>
      </c>
      <c r="AJ5104">
        <v>-1.4353893</v>
      </c>
    </row>
    <row r="5105" spans="1:36" x14ac:dyDescent="0.3">
      <c r="A5105">
        <v>5600</v>
      </c>
      <c r="B5105" t="s">
        <v>302</v>
      </c>
      <c r="C5105" t="s">
        <v>28</v>
      </c>
      <c r="D5105" t="s">
        <v>29</v>
      </c>
      <c r="E5105" t="s">
        <v>30</v>
      </c>
      <c r="F5105" t="s">
        <v>31</v>
      </c>
      <c r="G5105" t="s">
        <v>3639</v>
      </c>
      <c r="H5105" t="s">
        <v>15916</v>
      </c>
      <c r="I5105" s="4" t="s">
        <v>15917</v>
      </c>
      <c r="J5105" s="1">
        <f>((((bot_orders[[#This Row],[cTime]]/ 1000)+3*3600) / 86400) + DATE(1970,1,1))</f>
        <v>45778.199740833334</v>
      </c>
      <c r="K5105" s="4" t="s">
        <v>15918</v>
      </c>
      <c r="L5105" s="1">
        <f>((((bot_orders[[#This Row],[uTime]]/ 1000)+3*3600) / 86400) + DATE(1970,1,1))</f>
        <v>45778.200618402778</v>
      </c>
      <c r="M5105" t="s">
        <v>34</v>
      </c>
      <c r="N5105" t="s">
        <v>28</v>
      </c>
      <c r="O5105" t="s">
        <v>35</v>
      </c>
      <c r="P5105">
        <v>1.861</v>
      </c>
      <c r="Q5105" t="s">
        <v>36</v>
      </c>
      <c r="R5105" t="s">
        <v>55</v>
      </c>
      <c r="S5105">
        <v>0.77439999999999998</v>
      </c>
      <c r="T5105">
        <v>0.77439999999999998</v>
      </c>
      <c r="U5105">
        <v>1.861</v>
      </c>
      <c r="V5105">
        <v>-1.4888E-3</v>
      </c>
      <c r="W5105" t="s">
        <v>39</v>
      </c>
      <c r="X5105" s="4">
        <f>IF(bot_orders[[#This Row],[side]]="sell", bot_orders[[#This Row],[accFillSz]]*bot_orders[[#This Row],[avgPx]] + bot_orders[[#This Row],[fee]], -bot_orders[[#This Row],[accFillSz]]*bot_orders[[#This Row],[avgPx]])</f>
        <v>-1.4411584</v>
      </c>
      <c r="Y5105" s="4">
        <f>IF(bot_orders[[#This Row],[side]]="buy", bot_orders[[#This Row],[accFillSz]] + bot_orders[[#This Row],[fee]], -bot_orders[[#This Row],[accFillSz]])</f>
        <v>1.8595112</v>
      </c>
      <c r="Z5105" s="4">
        <f>IF(bot_orders[[#This Row],[side]]="sell",bot_orders[[#This Row],[accFillSz]]*bot_orders[[#This Row],[avgPx]]+bot_orders[[#This Row],[fee]], 0)</f>
        <v>0</v>
      </c>
      <c r="AA5105" s="4">
        <f>IF(bot_orders[[#This Row],[side]]="sell",-bot_orders[[#This Row],[accFillSz]],bot_orders[[#This Row],[accFillSz]]+bot_orders[[#This Row],[fee]])</f>
        <v>1.8595112</v>
      </c>
      <c r="AB5105">
        <v>0</v>
      </c>
      <c r="AC5105" t="s">
        <v>38</v>
      </c>
      <c r="AD5105">
        <v>0</v>
      </c>
      <c r="AE5105" t="s">
        <v>40</v>
      </c>
      <c r="AF5105" t="s">
        <v>41</v>
      </c>
      <c r="AG5105" t="s">
        <v>42</v>
      </c>
      <c r="AH5105" t="s">
        <v>28</v>
      </c>
      <c r="AI5105">
        <v>1.8595112</v>
      </c>
      <c r="AJ5105">
        <v>-1.4411584</v>
      </c>
    </row>
    <row r="5106" spans="1:36" x14ac:dyDescent="0.3">
      <c r="A5106">
        <v>5603</v>
      </c>
      <c r="B5106" t="s">
        <v>302</v>
      </c>
      <c r="C5106" t="s">
        <v>28</v>
      </c>
      <c r="D5106" t="s">
        <v>29</v>
      </c>
      <c r="E5106" t="s">
        <v>30</v>
      </c>
      <c r="F5106" t="s">
        <v>31</v>
      </c>
      <c r="G5106" t="s">
        <v>3833</v>
      </c>
      <c r="H5106" t="s">
        <v>15922</v>
      </c>
      <c r="I5106" s="4" t="s">
        <v>15923</v>
      </c>
      <c r="J5106" s="1">
        <f>((((bot_orders[[#This Row],[cTime]]/ 1000)+3*3600) / 86400) + DATE(1970,1,1))</f>
        <v>45778.200618414354</v>
      </c>
      <c r="K5106" s="4" t="s">
        <v>15924</v>
      </c>
      <c r="L5106" s="1">
        <f>((((bot_orders[[#This Row],[uTime]]/ 1000)+3*3600) / 86400) + DATE(1970,1,1))</f>
        <v>45778.203985960645</v>
      </c>
      <c r="M5106" t="s">
        <v>34</v>
      </c>
      <c r="N5106" t="s">
        <v>28</v>
      </c>
      <c r="O5106" t="s">
        <v>35</v>
      </c>
      <c r="P5106">
        <v>1.859</v>
      </c>
      <c r="Q5106" t="s">
        <v>36</v>
      </c>
      <c r="R5106" t="s">
        <v>37</v>
      </c>
      <c r="S5106">
        <v>0.77759999999999996</v>
      </c>
      <c r="T5106">
        <v>0.77759999999999996</v>
      </c>
      <c r="U5106">
        <v>1.859</v>
      </c>
      <c r="V5106">
        <v>-1.1564467E-3</v>
      </c>
      <c r="W5106" t="s">
        <v>38</v>
      </c>
      <c r="X5106" s="4">
        <f>IF(bot_orders[[#This Row],[side]]="sell", bot_orders[[#This Row],[accFillSz]]*bot_orders[[#This Row],[avgPx]] + bot_orders[[#This Row],[fee]], -bot_orders[[#This Row],[accFillSz]]*bot_orders[[#This Row],[avgPx]])</f>
        <v>1.4444019532999999</v>
      </c>
      <c r="Y5106" s="4">
        <f>IF(bot_orders[[#This Row],[side]]="buy", bot_orders[[#This Row],[accFillSz]] + bot_orders[[#This Row],[fee]], -bot_orders[[#This Row],[accFillSz]])</f>
        <v>-1.859</v>
      </c>
      <c r="Z5106" s="4">
        <f>IF(bot_orders[[#This Row],[side]]="sell",bot_orders[[#This Row],[accFillSz]]*bot_orders[[#This Row],[avgPx]]+bot_orders[[#This Row],[fee]], 0)</f>
        <v>1.4444019532999999</v>
      </c>
      <c r="AA5106" s="4">
        <f>IF(bot_orders[[#This Row],[side]]="sell",-bot_orders[[#This Row],[accFillSz]],bot_orders[[#This Row],[accFillSz]]+bot_orders[[#This Row],[fee]])</f>
        <v>-1.859</v>
      </c>
      <c r="AB5106">
        <v>0</v>
      </c>
      <c r="AC5106" t="s">
        <v>39</v>
      </c>
      <c r="AD5106">
        <v>0</v>
      </c>
      <c r="AE5106" t="s">
        <v>40</v>
      </c>
      <c r="AF5106" t="s">
        <v>41</v>
      </c>
      <c r="AG5106" t="s">
        <v>42</v>
      </c>
      <c r="AH5106" t="s">
        <v>28</v>
      </c>
      <c r="AI5106">
        <v>-1.859</v>
      </c>
      <c r="AJ5106">
        <v>1.44440195</v>
      </c>
    </row>
    <row r="5107" spans="1:36" x14ac:dyDescent="0.3">
      <c r="A5107">
        <v>5607</v>
      </c>
      <c r="B5107" t="s">
        <v>302</v>
      </c>
      <c r="C5107" t="s">
        <v>28</v>
      </c>
      <c r="D5107" t="s">
        <v>29</v>
      </c>
      <c r="E5107" t="s">
        <v>30</v>
      </c>
      <c r="F5107" t="s">
        <v>31</v>
      </c>
      <c r="G5107" t="s">
        <v>3833</v>
      </c>
      <c r="H5107" t="s">
        <v>15934</v>
      </c>
      <c r="I5107" s="4" t="s">
        <v>15935</v>
      </c>
      <c r="J5107" s="1">
        <f>((((bot_orders[[#This Row],[cTime]]/ 1000)+3*3600) / 86400) + DATE(1970,1,1))</f>
        <v>45778.203985972221</v>
      </c>
      <c r="K5107" s="4" t="s">
        <v>15936</v>
      </c>
      <c r="L5107" s="1">
        <f>((((bot_orders[[#This Row],[uTime]]/ 1000)+3*3600) / 86400) + DATE(1970,1,1))</f>
        <v>45778.214685439816</v>
      </c>
      <c r="M5107" t="s">
        <v>34</v>
      </c>
      <c r="N5107" t="s">
        <v>28</v>
      </c>
      <c r="O5107" t="s">
        <v>35</v>
      </c>
      <c r="P5107">
        <v>1.861</v>
      </c>
      <c r="Q5107" t="s">
        <v>36</v>
      </c>
      <c r="R5107" t="s">
        <v>55</v>
      </c>
      <c r="S5107">
        <v>0.77439999999999998</v>
      </c>
      <c r="T5107">
        <v>0.77439999999999998</v>
      </c>
      <c r="U5107">
        <v>1.861</v>
      </c>
      <c r="V5107">
        <v>-1.4888E-3</v>
      </c>
      <c r="W5107" t="s">
        <v>39</v>
      </c>
      <c r="X5107" s="4">
        <f>IF(bot_orders[[#This Row],[side]]="sell", bot_orders[[#This Row],[accFillSz]]*bot_orders[[#This Row],[avgPx]] + bot_orders[[#This Row],[fee]], -bot_orders[[#This Row],[accFillSz]]*bot_orders[[#This Row],[avgPx]])</f>
        <v>-1.4411584</v>
      </c>
      <c r="Y5107" s="4">
        <f>IF(bot_orders[[#This Row],[side]]="buy", bot_orders[[#This Row],[accFillSz]] + bot_orders[[#This Row],[fee]], -bot_orders[[#This Row],[accFillSz]])</f>
        <v>1.8595112</v>
      </c>
      <c r="Z5107" s="4">
        <f>IF(bot_orders[[#This Row],[side]]="sell",bot_orders[[#This Row],[accFillSz]]*bot_orders[[#This Row],[avgPx]]+bot_orders[[#This Row],[fee]], 0)</f>
        <v>0</v>
      </c>
      <c r="AA5107" s="4">
        <f>IF(bot_orders[[#This Row],[side]]="sell",-bot_orders[[#This Row],[accFillSz]],bot_orders[[#This Row],[accFillSz]]+bot_orders[[#This Row],[fee]])</f>
        <v>1.8595112</v>
      </c>
      <c r="AB5107">
        <v>0</v>
      </c>
      <c r="AC5107" t="s">
        <v>38</v>
      </c>
      <c r="AD5107">
        <v>0</v>
      </c>
      <c r="AE5107" t="s">
        <v>40</v>
      </c>
      <c r="AF5107" t="s">
        <v>41</v>
      </c>
      <c r="AG5107" t="s">
        <v>42</v>
      </c>
      <c r="AH5107" t="s">
        <v>28</v>
      </c>
      <c r="AI5107">
        <v>1.8595112</v>
      </c>
      <c r="AJ5107">
        <v>-1.4411584</v>
      </c>
    </row>
    <row r="5108" spans="1:36" x14ac:dyDescent="0.3">
      <c r="A5108">
        <v>5616</v>
      </c>
      <c r="B5108" t="s">
        <v>302</v>
      </c>
      <c r="C5108" t="s">
        <v>28</v>
      </c>
      <c r="D5108" t="s">
        <v>29</v>
      </c>
      <c r="E5108" t="s">
        <v>30</v>
      </c>
      <c r="F5108" t="s">
        <v>31</v>
      </c>
      <c r="G5108" t="s">
        <v>3837</v>
      </c>
      <c r="H5108" t="s">
        <v>15961</v>
      </c>
      <c r="I5108" s="4" t="s">
        <v>15962</v>
      </c>
      <c r="J5108" s="1">
        <f>((((bot_orders[[#This Row],[cTime]]/ 1000)+3*3600) / 86400) + DATE(1970,1,1))</f>
        <v>45778.20993438657</v>
      </c>
      <c r="K5108" s="4" t="s">
        <v>15963</v>
      </c>
      <c r="L5108" s="1">
        <f>((((bot_orders[[#This Row],[uTime]]/ 1000)+3*3600) / 86400) + DATE(1970,1,1))</f>
        <v>45778.212667939813</v>
      </c>
      <c r="M5108" t="s">
        <v>34</v>
      </c>
      <c r="N5108" t="s">
        <v>28</v>
      </c>
      <c r="O5108" t="s">
        <v>35</v>
      </c>
      <c r="P5108">
        <v>1.861</v>
      </c>
      <c r="Q5108" t="s">
        <v>36</v>
      </c>
      <c r="R5108" t="s">
        <v>55</v>
      </c>
      <c r="S5108">
        <v>0.77759999999999996</v>
      </c>
      <c r="T5108">
        <v>0.77759999999999996</v>
      </c>
      <c r="U5108">
        <v>1.861</v>
      </c>
      <c r="V5108">
        <v>-1.4888E-3</v>
      </c>
      <c r="W5108" t="s">
        <v>39</v>
      </c>
      <c r="X5108" s="4">
        <f>IF(bot_orders[[#This Row],[side]]="sell", bot_orders[[#This Row],[accFillSz]]*bot_orders[[#This Row],[avgPx]] + bot_orders[[#This Row],[fee]], -bot_orders[[#This Row],[accFillSz]]*bot_orders[[#This Row],[avgPx]])</f>
        <v>-1.4471136</v>
      </c>
      <c r="Y5108" s="4">
        <f>IF(bot_orders[[#This Row],[side]]="buy", bot_orders[[#This Row],[accFillSz]] + bot_orders[[#This Row],[fee]], -bot_orders[[#This Row],[accFillSz]])</f>
        <v>1.8595112</v>
      </c>
      <c r="Z5108" s="4">
        <f>IF(bot_orders[[#This Row],[side]]="sell",bot_orders[[#This Row],[accFillSz]]*bot_orders[[#This Row],[avgPx]]+bot_orders[[#This Row],[fee]], 0)</f>
        <v>0</v>
      </c>
      <c r="AA5108" s="4">
        <f>IF(bot_orders[[#This Row],[side]]="sell",-bot_orders[[#This Row],[accFillSz]],bot_orders[[#This Row],[accFillSz]]+bot_orders[[#This Row],[fee]])</f>
        <v>1.8595112</v>
      </c>
      <c r="AB5108">
        <v>0</v>
      </c>
      <c r="AC5108" t="s">
        <v>38</v>
      </c>
      <c r="AD5108">
        <v>0</v>
      </c>
      <c r="AE5108" t="s">
        <v>40</v>
      </c>
      <c r="AF5108" t="s">
        <v>41</v>
      </c>
      <c r="AG5108" t="s">
        <v>42</v>
      </c>
      <c r="AH5108" t="s">
        <v>28</v>
      </c>
      <c r="AI5108">
        <v>1.8595112</v>
      </c>
      <c r="AJ5108">
        <v>-1.4471136</v>
      </c>
    </row>
    <row r="5109" spans="1:36" x14ac:dyDescent="0.3">
      <c r="A5109">
        <v>5622</v>
      </c>
      <c r="B5109" t="s">
        <v>302</v>
      </c>
      <c r="C5109" t="s">
        <v>28</v>
      </c>
      <c r="D5109" t="s">
        <v>29</v>
      </c>
      <c r="E5109" t="s">
        <v>30</v>
      </c>
      <c r="F5109" t="s">
        <v>31</v>
      </c>
      <c r="G5109" t="s">
        <v>3867</v>
      </c>
      <c r="H5109" t="s">
        <v>15979</v>
      </c>
      <c r="I5109" s="4" t="s">
        <v>15980</v>
      </c>
      <c r="J5109" s="1">
        <f>((((bot_orders[[#This Row],[cTime]]/ 1000)+3*3600) / 86400) + DATE(1970,1,1))</f>
        <v>45778.214685451385</v>
      </c>
      <c r="K5109" s="4" t="s">
        <v>15975</v>
      </c>
      <c r="L5109" s="1">
        <f>((((bot_orders[[#This Row],[uTime]]/ 1000)+3*3600) / 86400) + DATE(1970,1,1))</f>
        <v>45778.422467789351</v>
      </c>
      <c r="M5109" t="s">
        <v>34</v>
      </c>
      <c r="N5109" t="s">
        <v>28</v>
      </c>
      <c r="O5109" t="s">
        <v>35</v>
      </c>
      <c r="P5109">
        <v>1.859</v>
      </c>
      <c r="Q5109" t="s">
        <v>36</v>
      </c>
      <c r="R5109" t="s">
        <v>37</v>
      </c>
      <c r="S5109">
        <v>0.77759999999999996</v>
      </c>
      <c r="T5109">
        <v>0.77759999999999996</v>
      </c>
      <c r="U5109">
        <v>1.859</v>
      </c>
      <c r="V5109">
        <v>-1.1564467E-3</v>
      </c>
      <c r="W5109" t="s">
        <v>38</v>
      </c>
      <c r="X5109" s="4">
        <f>IF(bot_orders[[#This Row],[side]]="sell", bot_orders[[#This Row],[accFillSz]]*bot_orders[[#This Row],[avgPx]] + bot_orders[[#This Row],[fee]], -bot_orders[[#This Row],[accFillSz]]*bot_orders[[#This Row],[avgPx]])</f>
        <v>1.4444019532999999</v>
      </c>
      <c r="Y5109" s="4">
        <f>IF(bot_orders[[#This Row],[side]]="buy", bot_orders[[#This Row],[accFillSz]] + bot_orders[[#This Row],[fee]], -bot_orders[[#This Row],[accFillSz]])</f>
        <v>-1.859</v>
      </c>
      <c r="Z5109" s="4">
        <f>IF(bot_orders[[#This Row],[side]]="sell",bot_orders[[#This Row],[accFillSz]]*bot_orders[[#This Row],[avgPx]]+bot_orders[[#This Row],[fee]], 0)</f>
        <v>1.4444019532999999</v>
      </c>
      <c r="AA5109" s="4">
        <f>IF(bot_orders[[#This Row],[side]]="sell",-bot_orders[[#This Row],[accFillSz]],bot_orders[[#This Row],[accFillSz]]+bot_orders[[#This Row],[fee]])</f>
        <v>-1.859</v>
      </c>
      <c r="AB5109">
        <v>0</v>
      </c>
      <c r="AC5109" t="s">
        <v>39</v>
      </c>
      <c r="AD5109">
        <v>0</v>
      </c>
      <c r="AE5109" t="s">
        <v>40</v>
      </c>
      <c r="AF5109" t="s">
        <v>41</v>
      </c>
      <c r="AG5109" t="s">
        <v>42</v>
      </c>
      <c r="AH5109" t="s">
        <v>28</v>
      </c>
      <c r="AI5109">
        <v>-1.859</v>
      </c>
      <c r="AJ5109">
        <v>1.44440195</v>
      </c>
    </row>
    <row r="5110" spans="1:36" x14ac:dyDescent="0.3">
      <c r="A5110">
        <v>5625</v>
      </c>
      <c r="B5110" t="s">
        <v>302</v>
      </c>
      <c r="C5110" t="s">
        <v>28</v>
      </c>
      <c r="D5110" t="s">
        <v>29</v>
      </c>
      <c r="E5110" t="s">
        <v>30</v>
      </c>
      <c r="F5110" t="s">
        <v>31</v>
      </c>
      <c r="G5110" t="s">
        <v>3891</v>
      </c>
      <c r="H5110" t="s">
        <v>15984</v>
      </c>
      <c r="I5110" s="4" t="s">
        <v>15985</v>
      </c>
      <c r="J5110" s="1">
        <f>((((bot_orders[[#This Row],[cTime]]/ 1000)+3*3600) / 86400) + DATE(1970,1,1))</f>
        <v>45778.216285150462</v>
      </c>
      <c r="K5110" s="4" t="s">
        <v>15986</v>
      </c>
      <c r="L5110" s="1">
        <f>((((bot_orders[[#This Row],[uTime]]/ 1000)+3*3600) / 86400) + DATE(1970,1,1))</f>
        <v>45778.419556030094</v>
      </c>
      <c r="M5110" t="s">
        <v>34</v>
      </c>
      <c r="N5110" t="s">
        <v>28</v>
      </c>
      <c r="O5110" t="s">
        <v>35</v>
      </c>
      <c r="P5110">
        <v>1.859</v>
      </c>
      <c r="Q5110" t="s">
        <v>36</v>
      </c>
      <c r="R5110" t="s">
        <v>37</v>
      </c>
      <c r="S5110">
        <v>0.77439999999999998</v>
      </c>
      <c r="T5110">
        <v>0.77439999999999998</v>
      </c>
      <c r="U5110">
        <v>1.859</v>
      </c>
      <c r="V5110">
        <v>-1.1516877E-3</v>
      </c>
      <c r="W5110" t="s">
        <v>38</v>
      </c>
      <c r="X5110" s="4">
        <f>IF(bot_orders[[#This Row],[side]]="sell", bot_orders[[#This Row],[accFillSz]]*bot_orders[[#This Row],[avgPx]] + bot_orders[[#This Row],[fee]], -bot_orders[[#This Row],[accFillSz]]*bot_orders[[#This Row],[avgPx]])</f>
        <v>1.4384579123000001</v>
      </c>
      <c r="Y5110" s="4">
        <f>IF(bot_orders[[#This Row],[side]]="buy", bot_orders[[#This Row],[accFillSz]] + bot_orders[[#This Row],[fee]], -bot_orders[[#This Row],[accFillSz]])</f>
        <v>-1.859</v>
      </c>
      <c r="Z5110" s="4">
        <f>IF(bot_orders[[#This Row],[side]]="sell",bot_orders[[#This Row],[accFillSz]]*bot_orders[[#This Row],[avgPx]]+bot_orders[[#This Row],[fee]], 0)</f>
        <v>1.4384579123000001</v>
      </c>
      <c r="AA5110" s="4">
        <f>IF(bot_orders[[#This Row],[side]]="sell",-bot_orders[[#This Row],[accFillSz]],bot_orders[[#This Row],[accFillSz]]+bot_orders[[#This Row],[fee]])</f>
        <v>-1.859</v>
      </c>
      <c r="AB5110">
        <v>0</v>
      </c>
      <c r="AC5110" t="s">
        <v>39</v>
      </c>
      <c r="AD5110">
        <v>0</v>
      </c>
      <c r="AE5110" t="s">
        <v>40</v>
      </c>
      <c r="AF5110" t="s">
        <v>41</v>
      </c>
      <c r="AG5110" t="s">
        <v>42</v>
      </c>
      <c r="AH5110" t="s">
        <v>28</v>
      </c>
      <c r="AI5110">
        <v>-1.859</v>
      </c>
      <c r="AJ5110">
        <v>1.4384579099999999</v>
      </c>
    </row>
    <row r="5111" spans="1:36" x14ac:dyDescent="0.3">
      <c r="A5111">
        <v>5630</v>
      </c>
      <c r="B5111" t="s">
        <v>302</v>
      </c>
      <c r="C5111" t="s">
        <v>28</v>
      </c>
      <c r="D5111" t="s">
        <v>29</v>
      </c>
      <c r="E5111" t="s">
        <v>30</v>
      </c>
      <c r="F5111" t="s">
        <v>31</v>
      </c>
      <c r="G5111" t="s">
        <v>3895</v>
      </c>
      <c r="H5111" t="s">
        <v>15999</v>
      </c>
      <c r="I5111" s="4" t="s">
        <v>16000</v>
      </c>
      <c r="J5111" s="1">
        <f>((((bot_orders[[#This Row],[cTime]]/ 1000)+3*3600) / 86400) + DATE(1970,1,1))</f>
        <v>45778.217493935183</v>
      </c>
      <c r="K5111" s="4" t="s">
        <v>16001</v>
      </c>
      <c r="L5111" s="1">
        <f>((((bot_orders[[#This Row],[uTime]]/ 1000)+3*3600) / 86400) + DATE(1970,1,1))</f>
        <v>45778.418675023146</v>
      </c>
      <c r="M5111" t="s">
        <v>34</v>
      </c>
      <c r="N5111" t="s">
        <v>28</v>
      </c>
      <c r="O5111" t="s">
        <v>35</v>
      </c>
      <c r="P5111">
        <v>1.859</v>
      </c>
      <c r="Q5111" t="s">
        <v>36</v>
      </c>
      <c r="R5111" t="s">
        <v>37</v>
      </c>
      <c r="S5111">
        <v>0.77129999999999999</v>
      </c>
      <c r="T5111">
        <v>0.77129999999999999</v>
      </c>
      <c r="U5111">
        <v>1.859</v>
      </c>
      <c r="V5111">
        <v>-1.1470774E-3</v>
      </c>
      <c r="W5111" t="s">
        <v>38</v>
      </c>
      <c r="X5111" s="4">
        <f>IF(bot_orders[[#This Row],[side]]="sell", bot_orders[[#This Row],[accFillSz]]*bot_orders[[#This Row],[avgPx]] + bot_orders[[#This Row],[fee]], -bot_orders[[#This Row],[accFillSz]]*bot_orders[[#This Row],[avgPx]])</f>
        <v>1.4326996225999999</v>
      </c>
      <c r="Y5111" s="4">
        <f>IF(bot_orders[[#This Row],[side]]="buy", bot_orders[[#This Row],[accFillSz]] + bot_orders[[#This Row],[fee]], -bot_orders[[#This Row],[accFillSz]])</f>
        <v>-1.859</v>
      </c>
      <c r="Z5111" s="4">
        <f>IF(bot_orders[[#This Row],[side]]="sell",bot_orders[[#This Row],[accFillSz]]*bot_orders[[#This Row],[avgPx]]+bot_orders[[#This Row],[fee]], 0)</f>
        <v>1.4326996225999999</v>
      </c>
      <c r="AA5111" s="4">
        <f>IF(bot_orders[[#This Row],[side]]="sell",-bot_orders[[#This Row],[accFillSz]],bot_orders[[#This Row],[accFillSz]]+bot_orders[[#This Row],[fee]])</f>
        <v>-1.859</v>
      </c>
      <c r="AB5111">
        <v>0</v>
      </c>
      <c r="AC5111" t="s">
        <v>39</v>
      </c>
      <c r="AD5111">
        <v>0</v>
      </c>
      <c r="AE5111" t="s">
        <v>40</v>
      </c>
      <c r="AF5111" t="s">
        <v>41</v>
      </c>
      <c r="AG5111" t="s">
        <v>42</v>
      </c>
      <c r="AH5111" t="s">
        <v>28</v>
      </c>
      <c r="AI5111">
        <v>-1.859</v>
      </c>
      <c r="AJ5111">
        <v>1.43269962</v>
      </c>
    </row>
    <row r="5112" spans="1:36" x14ac:dyDescent="0.3">
      <c r="A5112">
        <v>5635</v>
      </c>
      <c r="B5112" t="s">
        <v>302</v>
      </c>
      <c r="C5112" t="s">
        <v>28</v>
      </c>
      <c r="D5112" t="s">
        <v>29</v>
      </c>
      <c r="E5112" t="s">
        <v>30</v>
      </c>
      <c r="F5112" t="s">
        <v>31</v>
      </c>
      <c r="G5112" t="s">
        <v>3841</v>
      </c>
      <c r="H5112" t="s">
        <v>16011</v>
      </c>
      <c r="I5112" s="4" t="s">
        <v>16012</v>
      </c>
      <c r="J5112" s="1">
        <f>((((bot_orders[[#This Row],[cTime]]/ 1000)+3*3600) / 86400) + DATE(1970,1,1))</f>
        <v>45778.222748402775</v>
      </c>
      <c r="K5112" s="4" t="s">
        <v>16013</v>
      </c>
      <c r="L5112" s="1">
        <f>((((bot_orders[[#This Row],[uTime]]/ 1000)+3*3600) / 86400) + DATE(1970,1,1))</f>
        <v>45778.227347094908</v>
      </c>
      <c r="M5112" t="s">
        <v>34</v>
      </c>
      <c r="N5112" t="s">
        <v>28</v>
      </c>
      <c r="O5112" t="s">
        <v>35</v>
      </c>
      <c r="P5112">
        <v>1.859</v>
      </c>
      <c r="Q5112" t="s">
        <v>36</v>
      </c>
      <c r="R5112" t="s">
        <v>37</v>
      </c>
      <c r="S5112">
        <v>0.76819999999999999</v>
      </c>
      <c r="T5112">
        <v>0.76819999999999999</v>
      </c>
      <c r="U5112">
        <v>1.859</v>
      </c>
      <c r="V5112">
        <v>-1.1424670000000001E-3</v>
      </c>
      <c r="W5112" t="s">
        <v>38</v>
      </c>
      <c r="X5112" s="4">
        <f>IF(bot_orders[[#This Row],[side]]="sell", bot_orders[[#This Row],[accFillSz]]*bot_orders[[#This Row],[avgPx]] + bot_orders[[#This Row],[fee]], -bot_orders[[#This Row],[accFillSz]]*bot_orders[[#This Row],[avgPx]])</f>
        <v>1.426941333</v>
      </c>
      <c r="Y5112" s="4">
        <f>IF(bot_orders[[#This Row],[side]]="buy", bot_orders[[#This Row],[accFillSz]] + bot_orders[[#This Row],[fee]], -bot_orders[[#This Row],[accFillSz]])</f>
        <v>-1.859</v>
      </c>
      <c r="Z5112" s="4">
        <f>IF(bot_orders[[#This Row],[side]]="sell",bot_orders[[#This Row],[accFillSz]]*bot_orders[[#This Row],[avgPx]]+bot_orders[[#This Row],[fee]], 0)</f>
        <v>1.426941333</v>
      </c>
      <c r="AA5112" s="4">
        <f>IF(bot_orders[[#This Row],[side]]="sell",-bot_orders[[#This Row],[accFillSz]],bot_orders[[#This Row],[accFillSz]]+bot_orders[[#This Row],[fee]])</f>
        <v>-1.859</v>
      </c>
      <c r="AB5112">
        <v>0</v>
      </c>
      <c r="AC5112" t="s">
        <v>39</v>
      </c>
      <c r="AD5112">
        <v>0</v>
      </c>
      <c r="AE5112" t="s">
        <v>40</v>
      </c>
      <c r="AF5112" t="s">
        <v>41</v>
      </c>
      <c r="AG5112" t="s">
        <v>42</v>
      </c>
      <c r="AH5112" t="s">
        <v>28</v>
      </c>
      <c r="AI5112">
        <v>-1.859</v>
      </c>
      <c r="AJ5112">
        <v>1.42694133</v>
      </c>
    </row>
    <row r="5113" spans="1:36" x14ac:dyDescent="0.3">
      <c r="A5113">
        <v>5636</v>
      </c>
      <c r="B5113" t="s">
        <v>302</v>
      </c>
      <c r="C5113" t="s">
        <v>28</v>
      </c>
      <c r="D5113" t="s">
        <v>29</v>
      </c>
      <c r="E5113" t="s">
        <v>30</v>
      </c>
      <c r="F5113" t="s">
        <v>31</v>
      </c>
      <c r="G5113" t="s">
        <v>3839</v>
      </c>
      <c r="H5113" t="s">
        <v>16014</v>
      </c>
      <c r="I5113" s="4" t="s">
        <v>16015</v>
      </c>
      <c r="J5113" s="1">
        <f>((((bot_orders[[#This Row],[cTime]]/ 1000)+3*3600) / 86400) + DATE(1970,1,1))</f>
        <v>45778.22329840278</v>
      </c>
      <c r="K5113" s="4" t="s">
        <v>16016</v>
      </c>
      <c r="L5113" s="1">
        <f>((((bot_orders[[#This Row],[uTime]]/ 1000)+3*3600) / 86400) + DATE(1970,1,1))</f>
        <v>45778.22665329861</v>
      </c>
      <c r="M5113" t="s">
        <v>34</v>
      </c>
      <c r="N5113" t="s">
        <v>28</v>
      </c>
      <c r="O5113" t="s">
        <v>35</v>
      </c>
      <c r="P5113">
        <v>1.859</v>
      </c>
      <c r="Q5113" t="s">
        <v>36</v>
      </c>
      <c r="R5113" t="s">
        <v>37</v>
      </c>
      <c r="S5113">
        <v>0.7651</v>
      </c>
      <c r="T5113">
        <v>0.7651</v>
      </c>
      <c r="U5113">
        <v>1.859</v>
      </c>
      <c r="V5113">
        <v>-1.1378567E-3</v>
      </c>
      <c r="W5113" t="s">
        <v>38</v>
      </c>
      <c r="X5113" s="4">
        <f>IF(bot_orders[[#This Row],[side]]="sell", bot_orders[[#This Row],[accFillSz]]*bot_orders[[#This Row],[avgPx]] + bot_orders[[#This Row],[fee]], -bot_orders[[#This Row],[accFillSz]]*bot_orders[[#This Row],[avgPx]])</f>
        <v>1.4211830432999999</v>
      </c>
      <c r="Y5113" s="4">
        <f>IF(bot_orders[[#This Row],[side]]="buy", bot_orders[[#This Row],[accFillSz]] + bot_orders[[#This Row],[fee]], -bot_orders[[#This Row],[accFillSz]])</f>
        <v>-1.859</v>
      </c>
      <c r="Z5113" s="4">
        <f>IF(bot_orders[[#This Row],[side]]="sell",bot_orders[[#This Row],[accFillSz]]*bot_orders[[#This Row],[avgPx]]+bot_orders[[#This Row],[fee]], 0)</f>
        <v>1.4211830432999999</v>
      </c>
      <c r="AA5113" s="4">
        <f>IF(bot_orders[[#This Row],[side]]="sell",-bot_orders[[#This Row],[accFillSz]],bot_orders[[#This Row],[accFillSz]]+bot_orders[[#This Row],[fee]])</f>
        <v>-1.859</v>
      </c>
      <c r="AB5113">
        <v>0</v>
      </c>
      <c r="AC5113" t="s">
        <v>39</v>
      </c>
      <c r="AD5113">
        <v>0</v>
      </c>
      <c r="AE5113" t="s">
        <v>40</v>
      </c>
      <c r="AF5113" t="s">
        <v>41</v>
      </c>
      <c r="AG5113" t="s">
        <v>42</v>
      </c>
      <c r="AH5113" t="s">
        <v>28</v>
      </c>
      <c r="AI5113">
        <v>-1.859</v>
      </c>
      <c r="AJ5113">
        <v>1.4211830400000001</v>
      </c>
    </row>
    <row r="5114" spans="1:36" x14ac:dyDescent="0.3">
      <c r="A5114">
        <v>5637</v>
      </c>
      <c r="B5114" t="s">
        <v>302</v>
      </c>
      <c r="C5114" t="s">
        <v>28</v>
      </c>
      <c r="D5114" t="s">
        <v>29</v>
      </c>
      <c r="E5114" t="s">
        <v>30</v>
      </c>
      <c r="F5114" t="s">
        <v>31</v>
      </c>
      <c r="G5114" t="s">
        <v>3839</v>
      </c>
      <c r="H5114" t="s">
        <v>16017</v>
      </c>
      <c r="I5114" s="4" t="s">
        <v>16018</v>
      </c>
      <c r="J5114" s="1">
        <f>((((bot_orders[[#This Row],[cTime]]/ 1000)+3*3600) / 86400) + DATE(1970,1,1))</f>
        <v>45778.226653321763</v>
      </c>
      <c r="K5114" s="4" t="s">
        <v>16019</v>
      </c>
      <c r="L5114" s="1">
        <f>((((bot_orders[[#This Row],[uTime]]/ 1000)+3*3600) / 86400) + DATE(1970,1,1))</f>
        <v>45778.239795162037</v>
      </c>
      <c r="M5114" t="s">
        <v>34</v>
      </c>
      <c r="N5114" t="s">
        <v>28</v>
      </c>
      <c r="O5114" t="s">
        <v>35</v>
      </c>
      <c r="P5114">
        <v>1.861</v>
      </c>
      <c r="Q5114" t="s">
        <v>36</v>
      </c>
      <c r="R5114" t="s">
        <v>55</v>
      </c>
      <c r="S5114">
        <v>0.76200000000000001</v>
      </c>
      <c r="T5114">
        <v>0.76200000000000001</v>
      </c>
      <c r="U5114">
        <v>1.861</v>
      </c>
      <c r="V5114">
        <v>-1.4888E-3</v>
      </c>
      <c r="W5114" t="s">
        <v>39</v>
      </c>
      <c r="X5114" s="4">
        <f>IF(bot_orders[[#This Row],[side]]="sell", bot_orders[[#This Row],[accFillSz]]*bot_orders[[#This Row],[avgPx]] + bot_orders[[#This Row],[fee]], -bot_orders[[#This Row],[accFillSz]]*bot_orders[[#This Row],[avgPx]])</f>
        <v>-1.4180820000000001</v>
      </c>
      <c r="Y5114" s="4">
        <f>IF(bot_orders[[#This Row],[side]]="buy", bot_orders[[#This Row],[accFillSz]] + bot_orders[[#This Row],[fee]], -bot_orders[[#This Row],[accFillSz]])</f>
        <v>1.8595112</v>
      </c>
      <c r="Z5114" s="4">
        <f>IF(bot_orders[[#This Row],[side]]="sell",bot_orders[[#This Row],[accFillSz]]*bot_orders[[#This Row],[avgPx]]+bot_orders[[#This Row],[fee]], 0)</f>
        <v>0</v>
      </c>
      <c r="AA5114" s="4">
        <f>IF(bot_orders[[#This Row],[side]]="sell",-bot_orders[[#This Row],[accFillSz]],bot_orders[[#This Row],[accFillSz]]+bot_orders[[#This Row],[fee]])</f>
        <v>1.8595112</v>
      </c>
      <c r="AB5114">
        <v>0</v>
      </c>
      <c r="AC5114" t="s">
        <v>38</v>
      </c>
      <c r="AD5114">
        <v>0</v>
      </c>
      <c r="AE5114" t="s">
        <v>40</v>
      </c>
      <c r="AF5114" t="s">
        <v>41</v>
      </c>
      <c r="AG5114" t="s">
        <v>42</v>
      </c>
      <c r="AH5114" t="s">
        <v>28</v>
      </c>
      <c r="AI5114">
        <v>1.8595112</v>
      </c>
      <c r="AJ5114">
        <v>-1.4180820000000001</v>
      </c>
    </row>
    <row r="5115" spans="1:36" x14ac:dyDescent="0.3">
      <c r="A5115">
        <v>5638</v>
      </c>
      <c r="B5115" t="s">
        <v>302</v>
      </c>
      <c r="C5115" t="s">
        <v>28</v>
      </c>
      <c r="D5115" t="s">
        <v>29</v>
      </c>
      <c r="E5115" t="s">
        <v>30</v>
      </c>
      <c r="F5115" t="s">
        <v>31</v>
      </c>
      <c r="G5115" t="s">
        <v>3841</v>
      </c>
      <c r="H5115" t="s">
        <v>16020</v>
      </c>
      <c r="I5115" s="4" t="s">
        <v>16021</v>
      </c>
      <c r="J5115" s="1">
        <f>((((bot_orders[[#This Row],[cTime]]/ 1000)+3*3600) / 86400) + DATE(1970,1,1))</f>
        <v>45778.227347118052</v>
      </c>
      <c r="K5115" s="4" t="s">
        <v>16022</v>
      </c>
      <c r="L5115" s="1">
        <f>((((bot_orders[[#This Row],[uTime]]/ 1000)+3*3600) / 86400) + DATE(1970,1,1))</f>
        <v>45778.229512997685</v>
      </c>
      <c r="M5115" t="s">
        <v>34</v>
      </c>
      <c r="N5115" t="s">
        <v>28</v>
      </c>
      <c r="O5115" t="s">
        <v>35</v>
      </c>
      <c r="P5115">
        <v>1.861</v>
      </c>
      <c r="Q5115" t="s">
        <v>36</v>
      </c>
      <c r="R5115" t="s">
        <v>55</v>
      </c>
      <c r="S5115">
        <v>0.7651</v>
      </c>
      <c r="T5115">
        <v>0.7651</v>
      </c>
      <c r="U5115">
        <v>1.861</v>
      </c>
      <c r="V5115">
        <v>-1.4888E-3</v>
      </c>
      <c r="W5115" t="s">
        <v>39</v>
      </c>
      <c r="X5115" s="4">
        <f>IF(bot_orders[[#This Row],[side]]="sell", bot_orders[[#This Row],[accFillSz]]*bot_orders[[#This Row],[avgPx]] + bot_orders[[#This Row],[fee]], -bot_orders[[#This Row],[accFillSz]]*bot_orders[[#This Row],[avgPx]])</f>
        <v>-1.4238511</v>
      </c>
      <c r="Y5115" s="4">
        <f>IF(bot_orders[[#This Row],[side]]="buy", bot_orders[[#This Row],[accFillSz]] + bot_orders[[#This Row],[fee]], -bot_orders[[#This Row],[accFillSz]])</f>
        <v>1.8595112</v>
      </c>
      <c r="Z5115" s="4">
        <f>IF(bot_orders[[#This Row],[side]]="sell",bot_orders[[#This Row],[accFillSz]]*bot_orders[[#This Row],[avgPx]]+bot_orders[[#This Row],[fee]], 0)</f>
        <v>0</v>
      </c>
      <c r="AA5115" s="4">
        <f>IF(bot_orders[[#This Row],[side]]="sell",-bot_orders[[#This Row],[accFillSz]],bot_orders[[#This Row],[accFillSz]]+bot_orders[[#This Row],[fee]])</f>
        <v>1.8595112</v>
      </c>
      <c r="AB5115">
        <v>0</v>
      </c>
      <c r="AC5115" t="s">
        <v>38</v>
      </c>
      <c r="AD5115">
        <v>0</v>
      </c>
      <c r="AE5115" t="s">
        <v>40</v>
      </c>
      <c r="AF5115" t="s">
        <v>41</v>
      </c>
      <c r="AG5115" t="s">
        <v>42</v>
      </c>
      <c r="AH5115" t="s">
        <v>28</v>
      </c>
      <c r="AI5115">
        <v>1.8595112</v>
      </c>
      <c r="AJ5115">
        <v>-1.4238511</v>
      </c>
    </row>
    <row r="5116" spans="1:36" x14ac:dyDescent="0.3">
      <c r="A5116">
        <v>5641</v>
      </c>
      <c r="B5116" t="s">
        <v>302</v>
      </c>
      <c r="C5116" t="s">
        <v>28</v>
      </c>
      <c r="D5116" t="s">
        <v>29</v>
      </c>
      <c r="E5116" t="s">
        <v>30</v>
      </c>
      <c r="F5116" t="s">
        <v>31</v>
      </c>
      <c r="G5116" t="s">
        <v>3843</v>
      </c>
      <c r="H5116" t="s">
        <v>16029</v>
      </c>
      <c r="I5116" s="4" t="s">
        <v>16030</v>
      </c>
      <c r="J5116" s="1">
        <f>((((bot_orders[[#This Row],[cTime]]/ 1000)+3*3600) / 86400) + DATE(1970,1,1))</f>
        <v>45778.229513009261</v>
      </c>
      <c r="K5116" s="4" t="s">
        <v>16031</v>
      </c>
      <c r="L5116" s="1">
        <f>((((bot_orders[[#This Row],[uTime]]/ 1000)+3*3600) / 86400) + DATE(1970,1,1))</f>
        <v>45778.233432337962</v>
      </c>
      <c r="M5116" t="s">
        <v>34</v>
      </c>
      <c r="N5116" t="s">
        <v>28</v>
      </c>
      <c r="O5116" t="s">
        <v>35</v>
      </c>
      <c r="P5116">
        <v>1.859</v>
      </c>
      <c r="Q5116" t="s">
        <v>36</v>
      </c>
      <c r="R5116" t="s">
        <v>37</v>
      </c>
      <c r="S5116">
        <v>0.76819999999999999</v>
      </c>
      <c r="T5116">
        <v>0.76819999999999999</v>
      </c>
      <c r="U5116">
        <v>1.859</v>
      </c>
      <c r="V5116">
        <v>-1.1424670000000001E-3</v>
      </c>
      <c r="W5116" t="s">
        <v>38</v>
      </c>
      <c r="X5116" s="4">
        <f>IF(bot_orders[[#This Row],[side]]="sell", bot_orders[[#This Row],[accFillSz]]*bot_orders[[#This Row],[avgPx]] + bot_orders[[#This Row],[fee]], -bot_orders[[#This Row],[accFillSz]]*bot_orders[[#This Row],[avgPx]])</f>
        <v>1.426941333</v>
      </c>
      <c r="Y5116" s="4">
        <f>IF(bot_orders[[#This Row],[side]]="buy", bot_orders[[#This Row],[accFillSz]] + bot_orders[[#This Row],[fee]], -bot_orders[[#This Row],[accFillSz]])</f>
        <v>-1.859</v>
      </c>
      <c r="Z5116" s="4">
        <f>IF(bot_orders[[#This Row],[side]]="sell",bot_orders[[#This Row],[accFillSz]]*bot_orders[[#This Row],[avgPx]]+bot_orders[[#This Row],[fee]], 0)</f>
        <v>1.426941333</v>
      </c>
      <c r="AA5116" s="4">
        <f>IF(bot_orders[[#This Row],[side]]="sell",-bot_orders[[#This Row],[accFillSz]],bot_orders[[#This Row],[accFillSz]]+bot_orders[[#This Row],[fee]])</f>
        <v>-1.859</v>
      </c>
      <c r="AB5116">
        <v>0</v>
      </c>
      <c r="AC5116" t="s">
        <v>39</v>
      </c>
      <c r="AD5116">
        <v>0</v>
      </c>
      <c r="AE5116" t="s">
        <v>40</v>
      </c>
      <c r="AF5116" t="s">
        <v>41</v>
      </c>
      <c r="AG5116" t="s">
        <v>42</v>
      </c>
      <c r="AH5116" t="s">
        <v>28</v>
      </c>
      <c r="AI5116">
        <v>-1.859</v>
      </c>
      <c r="AJ5116">
        <v>1.42694133</v>
      </c>
    </row>
    <row r="5117" spans="1:36" x14ac:dyDescent="0.3">
      <c r="A5117">
        <v>5642</v>
      </c>
      <c r="B5117" t="s">
        <v>302</v>
      </c>
      <c r="C5117" t="s">
        <v>28</v>
      </c>
      <c r="D5117" t="s">
        <v>29</v>
      </c>
      <c r="E5117" t="s">
        <v>30</v>
      </c>
      <c r="F5117" t="s">
        <v>31</v>
      </c>
      <c r="G5117" t="s">
        <v>3843</v>
      </c>
      <c r="H5117" t="s">
        <v>16032</v>
      </c>
      <c r="I5117" s="4" t="s">
        <v>16033</v>
      </c>
      <c r="J5117" s="1">
        <f>((((bot_orders[[#This Row],[cTime]]/ 1000)+3*3600) / 86400) + DATE(1970,1,1))</f>
        <v>45778.233432349538</v>
      </c>
      <c r="K5117" s="4" t="s">
        <v>16034</v>
      </c>
      <c r="L5117" s="1">
        <f>((((bot_orders[[#This Row],[uTime]]/ 1000)+3*3600) / 86400) + DATE(1970,1,1))</f>
        <v>45778.236613726855</v>
      </c>
      <c r="M5117" t="s">
        <v>34</v>
      </c>
      <c r="N5117" t="s">
        <v>28</v>
      </c>
      <c r="O5117" t="s">
        <v>35</v>
      </c>
      <c r="P5117">
        <v>1.861</v>
      </c>
      <c r="Q5117" t="s">
        <v>36</v>
      </c>
      <c r="R5117" t="s">
        <v>55</v>
      </c>
      <c r="S5117">
        <v>0.7651</v>
      </c>
      <c r="T5117">
        <v>0.7651</v>
      </c>
      <c r="U5117">
        <v>1.861</v>
      </c>
      <c r="V5117">
        <v>-1.4888E-3</v>
      </c>
      <c r="W5117" t="s">
        <v>39</v>
      </c>
      <c r="X5117" s="4">
        <f>IF(bot_orders[[#This Row],[side]]="sell", bot_orders[[#This Row],[accFillSz]]*bot_orders[[#This Row],[avgPx]] + bot_orders[[#This Row],[fee]], -bot_orders[[#This Row],[accFillSz]]*bot_orders[[#This Row],[avgPx]])</f>
        <v>-1.4238511</v>
      </c>
      <c r="Y5117" s="4">
        <f>IF(bot_orders[[#This Row],[side]]="buy", bot_orders[[#This Row],[accFillSz]] + bot_orders[[#This Row],[fee]], -bot_orders[[#This Row],[accFillSz]])</f>
        <v>1.8595112</v>
      </c>
      <c r="Z5117" s="4">
        <f>IF(bot_orders[[#This Row],[side]]="sell",bot_orders[[#This Row],[accFillSz]]*bot_orders[[#This Row],[avgPx]]+bot_orders[[#This Row],[fee]], 0)</f>
        <v>0</v>
      </c>
      <c r="AA5117" s="4">
        <f>IF(bot_orders[[#This Row],[side]]="sell",-bot_orders[[#This Row],[accFillSz]],bot_orders[[#This Row],[accFillSz]]+bot_orders[[#This Row],[fee]])</f>
        <v>1.8595112</v>
      </c>
      <c r="AB5117">
        <v>0</v>
      </c>
      <c r="AC5117" t="s">
        <v>38</v>
      </c>
      <c r="AD5117">
        <v>0</v>
      </c>
      <c r="AE5117" t="s">
        <v>40</v>
      </c>
      <c r="AF5117" t="s">
        <v>41</v>
      </c>
      <c r="AG5117" t="s">
        <v>42</v>
      </c>
      <c r="AH5117" t="s">
        <v>28</v>
      </c>
      <c r="AI5117">
        <v>1.8595112</v>
      </c>
      <c r="AJ5117">
        <v>-1.4238511</v>
      </c>
    </row>
    <row r="5118" spans="1:36" x14ac:dyDescent="0.3">
      <c r="A5118">
        <v>5645</v>
      </c>
      <c r="B5118" t="s">
        <v>302</v>
      </c>
      <c r="C5118" t="s">
        <v>28</v>
      </c>
      <c r="D5118" t="s">
        <v>29</v>
      </c>
      <c r="E5118" t="s">
        <v>30</v>
      </c>
      <c r="F5118" t="s">
        <v>31</v>
      </c>
      <c r="G5118" t="s">
        <v>3871</v>
      </c>
      <c r="H5118" t="s">
        <v>16041</v>
      </c>
      <c r="I5118" s="4" t="s">
        <v>16042</v>
      </c>
      <c r="J5118" s="1">
        <f>((((bot_orders[[#This Row],[cTime]]/ 1000)+3*3600) / 86400) + DATE(1970,1,1))</f>
        <v>45778.236613738423</v>
      </c>
      <c r="K5118" s="4" t="s">
        <v>16043</v>
      </c>
      <c r="L5118" s="1">
        <f>((((bot_orders[[#This Row],[uTime]]/ 1000)+3*3600) / 86400) + DATE(1970,1,1))</f>
        <v>45778.415850636571</v>
      </c>
      <c r="M5118" t="s">
        <v>34</v>
      </c>
      <c r="N5118" t="s">
        <v>28</v>
      </c>
      <c r="O5118" t="s">
        <v>35</v>
      </c>
      <c r="P5118">
        <v>1.859</v>
      </c>
      <c r="Q5118" t="s">
        <v>36</v>
      </c>
      <c r="R5118" t="s">
        <v>37</v>
      </c>
      <c r="S5118">
        <v>0.76819999999999999</v>
      </c>
      <c r="T5118">
        <v>0.76819999999999999</v>
      </c>
      <c r="U5118">
        <v>1.859</v>
      </c>
      <c r="V5118">
        <v>-1.1424670000000001E-3</v>
      </c>
      <c r="W5118" t="s">
        <v>38</v>
      </c>
      <c r="X5118" s="4">
        <f>IF(bot_orders[[#This Row],[side]]="sell", bot_orders[[#This Row],[accFillSz]]*bot_orders[[#This Row],[avgPx]] + bot_orders[[#This Row],[fee]], -bot_orders[[#This Row],[accFillSz]]*bot_orders[[#This Row],[avgPx]])</f>
        <v>1.426941333</v>
      </c>
      <c r="Y5118" s="4">
        <f>IF(bot_orders[[#This Row],[side]]="buy", bot_orders[[#This Row],[accFillSz]] + bot_orders[[#This Row],[fee]], -bot_orders[[#This Row],[accFillSz]])</f>
        <v>-1.859</v>
      </c>
      <c r="Z5118" s="4">
        <f>IF(bot_orders[[#This Row],[side]]="sell",bot_orders[[#This Row],[accFillSz]]*bot_orders[[#This Row],[avgPx]]+bot_orders[[#This Row],[fee]], 0)</f>
        <v>1.426941333</v>
      </c>
      <c r="AA5118" s="4">
        <f>IF(bot_orders[[#This Row],[side]]="sell",-bot_orders[[#This Row],[accFillSz]],bot_orders[[#This Row],[accFillSz]]+bot_orders[[#This Row],[fee]])</f>
        <v>-1.859</v>
      </c>
      <c r="AB5118">
        <v>0</v>
      </c>
      <c r="AC5118" t="s">
        <v>39</v>
      </c>
      <c r="AD5118">
        <v>0</v>
      </c>
      <c r="AE5118" t="s">
        <v>40</v>
      </c>
      <c r="AF5118" t="s">
        <v>41</v>
      </c>
      <c r="AG5118" t="s">
        <v>42</v>
      </c>
      <c r="AH5118" t="s">
        <v>28</v>
      </c>
      <c r="AI5118">
        <v>-1.859</v>
      </c>
      <c r="AJ5118">
        <v>1.42694133</v>
      </c>
    </row>
    <row r="5119" spans="1:36" x14ac:dyDescent="0.3">
      <c r="A5119">
        <v>5646</v>
      </c>
      <c r="B5119" t="s">
        <v>302</v>
      </c>
      <c r="C5119" t="s">
        <v>28</v>
      </c>
      <c r="D5119" t="s">
        <v>29</v>
      </c>
      <c r="E5119" t="s">
        <v>30</v>
      </c>
      <c r="F5119" t="s">
        <v>31</v>
      </c>
      <c r="G5119" t="s">
        <v>3849</v>
      </c>
      <c r="H5119" t="s">
        <v>16044</v>
      </c>
      <c r="I5119" s="4" t="s">
        <v>16045</v>
      </c>
      <c r="J5119" s="1">
        <f>((((bot_orders[[#This Row],[cTime]]/ 1000)+3*3600) / 86400) + DATE(1970,1,1))</f>
        <v>45778.239795173606</v>
      </c>
      <c r="K5119" s="4" t="s">
        <v>16046</v>
      </c>
      <c r="L5119" s="1">
        <f>((((bot_orders[[#This Row],[uTime]]/ 1000)+3*3600) / 86400) + DATE(1970,1,1))</f>
        <v>45778.254448923617</v>
      </c>
      <c r="M5119" t="s">
        <v>34</v>
      </c>
      <c r="N5119" t="s">
        <v>28</v>
      </c>
      <c r="O5119" t="s">
        <v>35</v>
      </c>
      <c r="P5119">
        <v>1.859</v>
      </c>
      <c r="Q5119" t="s">
        <v>36</v>
      </c>
      <c r="R5119" t="s">
        <v>37</v>
      </c>
      <c r="S5119">
        <v>0.7651</v>
      </c>
      <c r="T5119">
        <v>0.7651</v>
      </c>
      <c r="U5119">
        <v>1.859</v>
      </c>
      <c r="V5119">
        <v>-1.1378567E-3</v>
      </c>
      <c r="W5119" t="s">
        <v>38</v>
      </c>
      <c r="X5119" s="4">
        <f>IF(bot_orders[[#This Row],[side]]="sell", bot_orders[[#This Row],[accFillSz]]*bot_orders[[#This Row],[avgPx]] + bot_orders[[#This Row],[fee]], -bot_orders[[#This Row],[accFillSz]]*bot_orders[[#This Row],[avgPx]])</f>
        <v>1.4211830432999999</v>
      </c>
      <c r="Y5119" s="4">
        <f>IF(bot_orders[[#This Row],[side]]="buy", bot_orders[[#This Row],[accFillSz]] + bot_orders[[#This Row],[fee]], -bot_orders[[#This Row],[accFillSz]])</f>
        <v>-1.859</v>
      </c>
      <c r="Z5119" s="4">
        <f>IF(bot_orders[[#This Row],[side]]="sell",bot_orders[[#This Row],[accFillSz]]*bot_orders[[#This Row],[avgPx]]+bot_orders[[#This Row],[fee]], 0)</f>
        <v>1.4211830432999999</v>
      </c>
      <c r="AA5119" s="4">
        <f>IF(bot_orders[[#This Row],[side]]="sell",-bot_orders[[#This Row],[accFillSz]],bot_orders[[#This Row],[accFillSz]]+bot_orders[[#This Row],[fee]])</f>
        <v>-1.859</v>
      </c>
      <c r="AB5119">
        <v>0</v>
      </c>
      <c r="AC5119" t="s">
        <v>39</v>
      </c>
      <c r="AD5119">
        <v>0</v>
      </c>
      <c r="AE5119" t="s">
        <v>40</v>
      </c>
      <c r="AF5119" t="s">
        <v>41</v>
      </c>
      <c r="AG5119" t="s">
        <v>42</v>
      </c>
      <c r="AH5119" t="s">
        <v>28</v>
      </c>
      <c r="AI5119">
        <v>-1.859</v>
      </c>
      <c r="AJ5119">
        <v>1.4211830400000001</v>
      </c>
    </row>
    <row r="5120" spans="1:36" x14ac:dyDescent="0.3">
      <c r="A5120">
        <v>5648</v>
      </c>
      <c r="B5120" t="s">
        <v>302</v>
      </c>
      <c r="C5120" t="s">
        <v>28</v>
      </c>
      <c r="D5120" t="s">
        <v>29</v>
      </c>
      <c r="E5120" t="s">
        <v>30</v>
      </c>
      <c r="F5120" t="s">
        <v>31</v>
      </c>
      <c r="G5120" t="s">
        <v>3847</v>
      </c>
      <c r="H5120" t="s">
        <v>16047</v>
      </c>
      <c r="I5120" s="4" t="s">
        <v>16048</v>
      </c>
      <c r="J5120" s="1">
        <f>((((bot_orders[[#This Row],[cTime]]/ 1000)+3*3600) / 86400) + DATE(1970,1,1))</f>
        <v>45778.24252378472</v>
      </c>
      <c r="K5120" s="4" t="s">
        <v>16049</v>
      </c>
      <c r="L5120" s="1">
        <f>((((bot_orders[[#This Row],[uTime]]/ 1000)+3*3600) / 86400) + DATE(1970,1,1))</f>
        <v>45778.252651192131</v>
      </c>
      <c r="M5120" t="s">
        <v>34</v>
      </c>
      <c r="N5120" t="s">
        <v>28</v>
      </c>
      <c r="O5120" t="s">
        <v>35</v>
      </c>
      <c r="P5120">
        <v>1.859</v>
      </c>
      <c r="Q5120" t="s">
        <v>36</v>
      </c>
      <c r="R5120" t="s">
        <v>37</v>
      </c>
      <c r="S5120">
        <v>0.76200000000000001</v>
      </c>
      <c r="T5120">
        <v>0.76200000000000001</v>
      </c>
      <c r="U5120">
        <v>1.859</v>
      </c>
      <c r="V5120">
        <v>-1.1332464E-3</v>
      </c>
      <c r="W5120" t="s">
        <v>38</v>
      </c>
      <c r="X5120" s="4">
        <f>IF(bot_orders[[#This Row],[side]]="sell", bot_orders[[#This Row],[accFillSz]]*bot_orders[[#This Row],[avgPx]] + bot_orders[[#This Row],[fee]], -bot_orders[[#This Row],[accFillSz]]*bot_orders[[#This Row],[avgPx]])</f>
        <v>1.4154247536</v>
      </c>
      <c r="Y5120" s="4">
        <f>IF(bot_orders[[#This Row],[side]]="buy", bot_orders[[#This Row],[accFillSz]] + bot_orders[[#This Row],[fee]], -bot_orders[[#This Row],[accFillSz]])</f>
        <v>-1.859</v>
      </c>
      <c r="Z5120" s="4">
        <f>IF(bot_orders[[#This Row],[side]]="sell",bot_orders[[#This Row],[accFillSz]]*bot_orders[[#This Row],[avgPx]]+bot_orders[[#This Row],[fee]], 0)</f>
        <v>1.4154247536</v>
      </c>
      <c r="AA5120" s="4">
        <f>IF(bot_orders[[#This Row],[side]]="sell",-bot_orders[[#This Row],[accFillSz]],bot_orders[[#This Row],[accFillSz]]+bot_orders[[#This Row],[fee]])</f>
        <v>-1.859</v>
      </c>
      <c r="AB5120">
        <v>0</v>
      </c>
      <c r="AC5120" t="s">
        <v>39</v>
      </c>
      <c r="AD5120">
        <v>0</v>
      </c>
      <c r="AE5120" t="s">
        <v>40</v>
      </c>
      <c r="AF5120" t="s">
        <v>41</v>
      </c>
      <c r="AG5120" t="s">
        <v>42</v>
      </c>
      <c r="AH5120" t="s">
        <v>28</v>
      </c>
      <c r="AI5120">
        <v>-1.859</v>
      </c>
      <c r="AJ5120">
        <v>1.4154247499999999</v>
      </c>
    </row>
    <row r="5121" spans="1:36" x14ac:dyDescent="0.3">
      <c r="A5121">
        <v>5650</v>
      </c>
      <c r="B5121" t="s">
        <v>302</v>
      </c>
      <c r="C5121" t="s">
        <v>28</v>
      </c>
      <c r="D5121" t="s">
        <v>29</v>
      </c>
      <c r="E5121" t="s">
        <v>30</v>
      </c>
      <c r="F5121" t="s">
        <v>31</v>
      </c>
      <c r="G5121" t="s">
        <v>3847</v>
      </c>
      <c r="H5121" t="s">
        <v>16050</v>
      </c>
      <c r="I5121" s="4" t="s">
        <v>16051</v>
      </c>
      <c r="J5121" s="1">
        <f>((((bot_orders[[#This Row],[cTime]]/ 1000)+3*3600) / 86400) + DATE(1970,1,1))</f>
        <v>45778.2526512037</v>
      </c>
      <c r="K5121" s="4" t="s">
        <v>16052</v>
      </c>
      <c r="L5121" s="1">
        <f>((((bot_orders[[#This Row],[uTime]]/ 1000)+3*3600) / 86400) + DATE(1970,1,1))</f>
        <v>45778.259819918982</v>
      </c>
      <c r="M5121" t="s">
        <v>34</v>
      </c>
      <c r="N5121" t="s">
        <v>28</v>
      </c>
      <c r="O5121" t="s">
        <v>35</v>
      </c>
      <c r="P5121">
        <v>1.861</v>
      </c>
      <c r="Q5121" t="s">
        <v>36</v>
      </c>
      <c r="R5121" t="s">
        <v>55</v>
      </c>
      <c r="S5121">
        <v>0.75890000000000002</v>
      </c>
      <c r="T5121">
        <v>0.75890000000000002</v>
      </c>
      <c r="U5121">
        <v>1.861</v>
      </c>
      <c r="V5121">
        <v>-1.4888E-3</v>
      </c>
      <c r="W5121" t="s">
        <v>39</v>
      </c>
      <c r="X5121" s="4">
        <f>IF(bot_orders[[#This Row],[side]]="sell", bot_orders[[#This Row],[accFillSz]]*bot_orders[[#This Row],[avgPx]] + bot_orders[[#This Row],[fee]], -bot_orders[[#This Row],[accFillSz]]*bot_orders[[#This Row],[avgPx]])</f>
        <v>-1.4123129000000001</v>
      </c>
      <c r="Y5121" s="4">
        <f>IF(bot_orders[[#This Row],[side]]="buy", bot_orders[[#This Row],[accFillSz]] + bot_orders[[#This Row],[fee]], -bot_orders[[#This Row],[accFillSz]])</f>
        <v>1.8595112</v>
      </c>
      <c r="Z5121" s="4">
        <f>IF(bot_orders[[#This Row],[side]]="sell",bot_orders[[#This Row],[accFillSz]]*bot_orders[[#This Row],[avgPx]]+bot_orders[[#This Row],[fee]], 0)</f>
        <v>0</v>
      </c>
      <c r="AA5121" s="4">
        <f>IF(bot_orders[[#This Row],[side]]="sell",-bot_orders[[#This Row],[accFillSz]],bot_orders[[#This Row],[accFillSz]]+bot_orders[[#This Row],[fee]])</f>
        <v>1.8595112</v>
      </c>
      <c r="AB5121">
        <v>0</v>
      </c>
      <c r="AC5121" t="s">
        <v>38</v>
      </c>
      <c r="AD5121">
        <v>0</v>
      </c>
      <c r="AE5121" t="s">
        <v>40</v>
      </c>
      <c r="AF5121" t="s">
        <v>41</v>
      </c>
      <c r="AG5121" t="s">
        <v>42</v>
      </c>
      <c r="AH5121" t="s">
        <v>28</v>
      </c>
      <c r="AI5121">
        <v>1.8595112</v>
      </c>
      <c r="AJ5121">
        <v>-1.4123129000000001</v>
      </c>
    </row>
    <row r="5122" spans="1:36" x14ac:dyDescent="0.3">
      <c r="A5122">
        <v>5652</v>
      </c>
      <c r="B5122" t="s">
        <v>302</v>
      </c>
      <c r="C5122" t="s">
        <v>28</v>
      </c>
      <c r="D5122" t="s">
        <v>29</v>
      </c>
      <c r="E5122" t="s">
        <v>30</v>
      </c>
      <c r="F5122" t="s">
        <v>31</v>
      </c>
      <c r="G5122" t="s">
        <v>3849</v>
      </c>
      <c r="H5122" t="s">
        <v>16053</v>
      </c>
      <c r="I5122" s="4" t="s">
        <v>16054</v>
      </c>
      <c r="J5122" s="1">
        <f>((((bot_orders[[#This Row],[cTime]]/ 1000)+3*3600) / 86400) + DATE(1970,1,1))</f>
        <v>45778.254448935186</v>
      </c>
      <c r="K5122" s="4" t="s">
        <v>16055</v>
      </c>
      <c r="L5122" s="1">
        <f>((((bot_orders[[#This Row],[uTime]]/ 1000)+3*3600) / 86400) + DATE(1970,1,1))</f>
        <v>45778.257731087964</v>
      </c>
      <c r="M5122" t="s">
        <v>34</v>
      </c>
      <c r="N5122" t="s">
        <v>28</v>
      </c>
      <c r="O5122" t="s">
        <v>35</v>
      </c>
      <c r="P5122">
        <v>1.861</v>
      </c>
      <c r="Q5122" t="s">
        <v>36</v>
      </c>
      <c r="R5122" t="s">
        <v>55</v>
      </c>
      <c r="S5122">
        <v>0.76200000000000001</v>
      </c>
      <c r="T5122">
        <v>0.76200000000000001</v>
      </c>
      <c r="U5122">
        <v>1.861</v>
      </c>
      <c r="V5122">
        <v>-1.4888E-3</v>
      </c>
      <c r="W5122" t="s">
        <v>39</v>
      </c>
      <c r="X5122" s="4">
        <f>IF(bot_orders[[#This Row],[side]]="sell", bot_orders[[#This Row],[accFillSz]]*bot_orders[[#This Row],[avgPx]] + bot_orders[[#This Row],[fee]], -bot_orders[[#This Row],[accFillSz]]*bot_orders[[#This Row],[avgPx]])</f>
        <v>-1.4180820000000001</v>
      </c>
      <c r="Y5122" s="4">
        <f>IF(bot_orders[[#This Row],[side]]="buy", bot_orders[[#This Row],[accFillSz]] + bot_orders[[#This Row],[fee]], -bot_orders[[#This Row],[accFillSz]])</f>
        <v>1.8595112</v>
      </c>
      <c r="Z5122" s="4">
        <f>IF(bot_orders[[#This Row],[side]]="sell",bot_orders[[#This Row],[accFillSz]]*bot_orders[[#This Row],[avgPx]]+bot_orders[[#This Row],[fee]], 0)</f>
        <v>0</v>
      </c>
      <c r="AA5122" s="4">
        <f>IF(bot_orders[[#This Row],[side]]="sell",-bot_orders[[#This Row],[accFillSz]],bot_orders[[#This Row],[accFillSz]]+bot_orders[[#This Row],[fee]])</f>
        <v>1.8595112</v>
      </c>
      <c r="AB5122">
        <v>0</v>
      </c>
      <c r="AC5122" t="s">
        <v>38</v>
      </c>
      <c r="AD5122">
        <v>0</v>
      </c>
      <c r="AE5122" t="s">
        <v>40</v>
      </c>
      <c r="AF5122" t="s">
        <v>41</v>
      </c>
      <c r="AG5122" t="s">
        <v>42</v>
      </c>
      <c r="AH5122" t="s">
        <v>28</v>
      </c>
      <c r="AI5122">
        <v>1.8595112</v>
      </c>
      <c r="AJ5122">
        <v>-1.4180820000000001</v>
      </c>
    </row>
    <row r="5123" spans="1:36" x14ac:dyDescent="0.3">
      <c r="A5123">
        <v>5654</v>
      </c>
      <c r="B5123" t="s">
        <v>302</v>
      </c>
      <c r="C5123" t="s">
        <v>28</v>
      </c>
      <c r="D5123" t="s">
        <v>29</v>
      </c>
      <c r="E5123" t="s">
        <v>30</v>
      </c>
      <c r="F5123" t="s">
        <v>31</v>
      </c>
      <c r="G5123" t="s">
        <v>3874</v>
      </c>
      <c r="H5123" t="s">
        <v>16056</v>
      </c>
      <c r="I5123" s="4" t="s">
        <v>16057</v>
      </c>
      <c r="J5123" s="1">
        <f>((((bot_orders[[#This Row],[cTime]]/ 1000)+3*3600) / 86400) + DATE(1970,1,1))</f>
        <v>45778.257731111109</v>
      </c>
      <c r="K5123" s="4" t="s">
        <v>16058</v>
      </c>
      <c r="L5123" s="1">
        <f>((((bot_orders[[#This Row],[uTime]]/ 1000)+3*3600) / 86400) + DATE(1970,1,1))</f>
        <v>45778.365005057873</v>
      </c>
      <c r="M5123" t="s">
        <v>34</v>
      </c>
      <c r="N5123" t="s">
        <v>28</v>
      </c>
      <c r="O5123" t="s">
        <v>35</v>
      </c>
      <c r="P5123">
        <v>1.859</v>
      </c>
      <c r="Q5123" t="s">
        <v>36</v>
      </c>
      <c r="R5123" t="s">
        <v>37</v>
      </c>
      <c r="S5123">
        <v>0.7651</v>
      </c>
      <c r="T5123">
        <v>0.7651</v>
      </c>
      <c r="U5123">
        <v>1.859</v>
      </c>
      <c r="V5123">
        <v>-1.1378567E-3</v>
      </c>
      <c r="W5123" t="s">
        <v>38</v>
      </c>
      <c r="X5123" s="4">
        <f>IF(bot_orders[[#This Row],[side]]="sell", bot_orders[[#This Row],[accFillSz]]*bot_orders[[#This Row],[avgPx]] + bot_orders[[#This Row],[fee]], -bot_orders[[#This Row],[accFillSz]]*bot_orders[[#This Row],[avgPx]])</f>
        <v>1.4211830432999999</v>
      </c>
      <c r="Y5123" s="4">
        <f>IF(bot_orders[[#This Row],[side]]="buy", bot_orders[[#This Row],[accFillSz]] + bot_orders[[#This Row],[fee]], -bot_orders[[#This Row],[accFillSz]])</f>
        <v>-1.859</v>
      </c>
      <c r="Z5123" s="4">
        <f>IF(bot_orders[[#This Row],[side]]="sell",bot_orders[[#This Row],[accFillSz]]*bot_orders[[#This Row],[avgPx]]+bot_orders[[#This Row],[fee]], 0)</f>
        <v>1.4211830432999999</v>
      </c>
      <c r="AA5123" s="4">
        <f>IF(bot_orders[[#This Row],[side]]="sell",-bot_orders[[#This Row],[accFillSz]],bot_orders[[#This Row],[accFillSz]]+bot_orders[[#This Row],[fee]])</f>
        <v>-1.859</v>
      </c>
      <c r="AB5123">
        <v>0</v>
      </c>
      <c r="AC5123" t="s">
        <v>39</v>
      </c>
      <c r="AD5123">
        <v>0</v>
      </c>
      <c r="AE5123" t="s">
        <v>40</v>
      </c>
      <c r="AF5123" t="s">
        <v>41</v>
      </c>
      <c r="AG5123" t="s">
        <v>42</v>
      </c>
      <c r="AH5123" t="s">
        <v>28</v>
      </c>
      <c r="AI5123">
        <v>-1.859</v>
      </c>
      <c r="AJ5123">
        <v>1.4211830400000001</v>
      </c>
    </row>
    <row r="5124" spans="1:36" x14ac:dyDescent="0.3">
      <c r="A5124">
        <v>5657</v>
      </c>
      <c r="B5124" t="s">
        <v>302</v>
      </c>
      <c r="C5124" t="s">
        <v>28</v>
      </c>
      <c r="D5124" t="s">
        <v>29</v>
      </c>
      <c r="E5124" t="s">
        <v>30</v>
      </c>
      <c r="F5124" t="s">
        <v>31</v>
      </c>
      <c r="G5124" t="s">
        <v>3851</v>
      </c>
      <c r="H5124" t="s">
        <v>16059</v>
      </c>
      <c r="I5124" s="4" t="s">
        <v>16060</v>
      </c>
      <c r="J5124" s="1">
        <f>((((bot_orders[[#This Row],[cTime]]/ 1000)+3*3600) / 86400) + DATE(1970,1,1))</f>
        <v>45778.25981993055</v>
      </c>
      <c r="K5124" s="4" t="s">
        <v>16061</v>
      </c>
      <c r="L5124" s="1">
        <f>((((bot_orders[[#This Row],[uTime]]/ 1000)+3*3600) / 86400) + DATE(1970,1,1))</f>
        <v>45778.36331335648</v>
      </c>
      <c r="M5124" t="s">
        <v>34</v>
      </c>
      <c r="N5124" t="s">
        <v>28</v>
      </c>
      <c r="O5124" t="s">
        <v>35</v>
      </c>
      <c r="P5124">
        <v>1.859</v>
      </c>
      <c r="Q5124" t="s">
        <v>36</v>
      </c>
      <c r="R5124" t="s">
        <v>37</v>
      </c>
      <c r="S5124">
        <v>0.76200000000000001</v>
      </c>
      <c r="T5124">
        <v>0.76200000000000001</v>
      </c>
      <c r="U5124">
        <v>1.859</v>
      </c>
      <c r="V5124">
        <v>-1.1332464E-3</v>
      </c>
      <c r="W5124" t="s">
        <v>38</v>
      </c>
      <c r="X5124" s="4">
        <f>IF(bot_orders[[#This Row],[side]]="sell", bot_orders[[#This Row],[accFillSz]]*bot_orders[[#This Row],[avgPx]] + bot_orders[[#This Row],[fee]], -bot_orders[[#This Row],[accFillSz]]*bot_orders[[#This Row],[avgPx]])</f>
        <v>1.4154247536</v>
      </c>
      <c r="Y5124" s="4">
        <f>IF(bot_orders[[#This Row],[side]]="buy", bot_orders[[#This Row],[accFillSz]] + bot_orders[[#This Row],[fee]], -bot_orders[[#This Row],[accFillSz]])</f>
        <v>-1.859</v>
      </c>
      <c r="Z5124" s="4">
        <f>IF(bot_orders[[#This Row],[side]]="sell",bot_orders[[#This Row],[accFillSz]]*bot_orders[[#This Row],[avgPx]]+bot_orders[[#This Row],[fee]], 0)</f>
        <v>1.4154247536</v>
      </c>
      <c r="AA5124" s="4">
        <f>IF(bot_orders[[#This Row],[side]]="sell",-bot_orders[[#This Row],[accFillSz]],bot_orders[[#This Row],[accFillSz]]+bot_orders[[#This Row],[fee]])</f>
        <v>-1.859</v>
      </c>
      <c r="AB5124">
        <v>0</v>
      </c>
      <c r="AC5124" t="s">
        <v>39</v>
      </c>
      <c r="AD5124">
        <v>0</v>
      </c>
      <c r="AE5124" t="s">
        <v>40</v>
      </c>
      <c r="AF5124" t="s">
        <v>41</v>
      </c>
      <c r="AG5124" t="s">
        <v>42</v>
      </c>
      <c r="AH5124" t="s">
        <v>28</v>
      </c>
      <c r="AI5124">
        <v>-1.859</v>
      </c>
      <c r="AJ5124">
        <v>1.4154247499999999</v>
      </c>
    </row>
    <row r="5125" spans="1:36" x14ac:dyDescent="0.3">
      <c r="A5125">
        <v>5659</v>
      </c>
      <c r="B5125" t="s">
        <v>302</v>
      </c>
      <c r="C5125" t="s">
        <v>28</v>
      </c>
      <c r="D5125" t="s">
        <v>29</v>
      </c>
      <c r="E5125" t="s">
        <v>30</v>
      </c>
      <c r="F5125" t="s">
        <v>31</v>
      </c>
      <c r="G5125" t="s">
        <v>3865</v>
      </c>
      <c r="H5125" t="s">
        <v>16062</v>
      </c>
      <c r="I5125" s="4" t="s">
        <v>16063</v>
      </c>
      <c r="J5125" s="1">
        <f>((((bot_orders[[#This Row],[cTime]]/ 1000)+3*3600) / 86400) + DATE(1970,1,1))</f>
        <v>45778.281603252311</v>
      </c>
      <c r="K5125" s="4" t="s">
        <v>16064</v>
      </c>
      <c r="L5125" s="1">
        <f>((((bot_orders[[#This Row],[uTime]]/ 1000)+3*3600) / 86400) + DATE(1970,1,1))</f>
        <v>45778.324181620366</v>
      </c>
      <c r="M5125" t="s">
        <v>34</v>
      </c>
      <c r="N5125" t="s">
        <v>28</v>
      </c>
      <c r="O5125" t="s">
        <v>35</v>
      </c>
      <c r="P5125">
        <v>1.859</v>
      </c>
      <c r="Q5125" t="s">
        <v>36</v>
      </c>
      <c r="R5125" t="s">
        <v>37</v>
      </c>
      <c r="S5125">
        <v>0.75890000000000002</v>
      </c>
      <c r="T5125">
        <v>0.75890000000000002</v>
      </c>
      <c r="U5125">
        <v>1.859</v>
      </c>
      <c r="V5125">
        <v>-1.1286361E-3</v>
      </c>
      <c r="W5125" t="s">
        <v>38</v>
      </c>
      <c r="X5125" s="4">
        <f>IF(bot_orders[[#This Row],[side]]="sell", bot_orders[[#This Row],[accFillSz]]*bot_orders[[#This Row],[avgPx]] + bot_orders[[#This Row],[fee]], -bot_orders[[#This Row],[accFillSz]]*bot_orders[[#This Row],[avgPx]])</f>
        <v>1.4096664639000001</v>
      </c>
      <c r="Y5125" s="4">
        <f>IF(bot_orders[[#This Row],[side]]="buy", bot_orders[[#This Row],[accFillSz]] + bot_orders[[#This Row],[fee]], -bot_orders[[#This Row],[accFillSz]])</f>
        <v>-1.859</v>
      </c>
      <c r="Z5125" s="4">
        <f>IF(bot_orders[[#This Row],[side]]="sell",bot_orders[[#This Row],[accFillSz]]*bot_orders[[#This Row],[avgPx]]+bot_orders[[#This Row],[fee]], 0)</f>
        <v>1.4096664639000001</v>
      </c>
      <c r="AA5125" s="4">
        <f>IF(bot_orders[[#This Row],[side]]="sell",-bot_orders[[#This Row],[accFillSz]],bot_orders[[#This Row],[accFillSz]]+bot_orders[[#This Row],[fee]])</f>
        <v>-1.859</v>
      </c>
      <c r="AB5125">
        <v>0</v>
      </c>
      <c r="AC5125" t="s">
        <v>39</v>
      </c>
      <c r="AD5125">
        <v>0</v>
      </c>
      <c r="AE5125" t="s">
        <v>40</v>
      </c>
      <c r="AF5125" t="s">
        <v>41</v>
      </c>
      <c r="AG5125" t="s">
        <v>42</v>
      </c>
      <c r="AH5125" t="s">
        <v>28</v>
      </c>
      <c r="AI5125">
        <v>-1.859</v>
      </c>
      <c r="AJ5125">
        <v>1.40966646</v>
      </c>
    </row>
    <row r="5126" spans="1:36" x14ac:dyDescent="0.3">
      <c r="A5126">
        <v>5660</v>
      </c>
      <c r="B5126" t="s">
        <v>302</v>
      </c>
      <c r="C5126" t="s">
        <v>28</v>
      </c>
      <c r="D5126" t="s">
        <v>29</v>
      </c>
      <c r="E5126" t="s">
        <v>30</v>
      </c>
      <c r="F5126" t="s">
        <v>31</v>
      </c>
      <c r="G5126" t="s">
        <v>3863</v>
      </c>
      <c r="H5126" t="s">
        <v>16065</v>
      </c>
      <c r="I5126" s="4" t="s">
        <v>16066</v>
      </c>
      <c r="J5126" s="1">
        <f>((((bot_orders[[#This Row],[cTime]]/ 1000)+3*3600) / 86400) + DATE(1970,1,1))</f>
        <v>45778.282339351848</v>
      </c>
      <c r="K5126" s="4" t="s">
        <v>16067</v>
      </c>
      <c r="L5126" s="1">
        <f>((((bot_orders[[#This Row],[uTime]]/ 1000)+3*3600) / 86400) + DATE(1970,1,1))</f>
        <v>45778.320695972223</v>
      </c>
      <c r="M5126" t="s">
        <v>34</v>
      </c>
      <c r="N5126" t="s">
        <v>28</v>
      </c>
      <c r="O5126" t="s">
        <v>35</v>
      </c>
      <c r="P5126">
        <v>1.859</v>
      </c>
      <c r="Q5126" t="s">
        <v>36</v>
      </c>
      <c r="R5126" t="s">
        <v>37</v>
      </c>
      <c r="S5126">
        <v>0.75580000000000003</v>
      </c>
      <c r="T5126">
        <v>0.75580000000000003</v>
      </c>
      <c r="U5126">
        <v>1.859</v>
      </c>
      <c r="V5126">
        <v>-1.1240257999999999E-3</v>
      </c>
      <c r="W5126" t="s">
        <v>38</v>
      </c>
      <c r="X5126" s="4">
        <f>IF(bot_orders[[#This Row],[side]]="sell", bot_orders[[#This Row],[accFillSz]]*bot_orders[[#This Row],[avgPx]] + bot_orders[[#This Row],[fee]], -bot_orders[[#This Row],[accFillSz]]*bot_orders[[#This Row],[avgPx]])</f>
        <v>1.4039081741999999</v>
      </c>
      <c r="Y5126" s="4">
        <f>IF(bot_orders[[#This Row],[side]]="buy", bot_orders[[#This Row],[accFillSz]] + bot_orders[[#This Row],[fee]], -bot_orders[[#This Row],[accFillSz]])</f>
        <v>-1.859</v>
      </c>
      <c r="Z5126" s="4">
        <f>IF(bot_orders[[#This Row],[side]]="sell",bot_orders[[#This Row],[accFillSz]]*bot_orders[[#This Row],[avgPx]]+bot_orders[[#This Row],[fee]], 0)</f>
        <v>1.4039081741999999</v>
      </c>
      <c r="AA5126" s="4">
        <f>IF(bot_orders[[#This Row],[side]]="sell",-bot_orders[[#This Row],[accFillSz]],bot_orders[[#This Row],[accFillSz]]+bot_orders[[#This Row],[fee]])</f>
        <v>-1.859</v>
      </c>
      <c r="AB5126">
        <v>0</v>
      </c>
      <c r="AC5126" t="s">
        <v>39</v>
      </c>
      <c r="AD5126">
        <v>0</v>
      </c>
      <c r="AE5126" t="s">
        <v>40</v>
      </c>
      <c r="AF5126" t="s">
        <v>41</v>
      </c>
      <c r="AG5126" t="s">
        <v>42</v>
      </c>
      <c r="AH5126" t="s">
        <v>28</v>
      </c>
      <c r="AI5126">
        <v>-1.859</v>
      </c>
      <c r="AJ5126">
        <v>1.40390817</v>
      </c>
    </row>
    <row r="5127" spans="1:36" x14ac:dyDescent="0.3">
      <c r="A5127">
        <v>5662</v>
      </c>
      <c r="B5127" t="s">
        <v>302</v>
      </c>
      <c r="C5127" t="s">
        <v>28</v>
      </c>
      <c r="D5127" t="s">
        <v>29</v>
      </c>
      <c r="E5127" t="s">
        <v>30</v>
      </c>
      <c r="F5127" t="s">
        <v>31</v>
      </c>
      <c r="G5127" t="s">
        <v>3861</v>
      </c>
      <c r="H5127" t="s">
        <v>16068</v>
      </c>
      <c r="I5127" s="4" t="s">
        <v>16069</v>
      </c>
      <c r="J5127" s="1">
        <f>((((bot_orders[[#This Row],[cTime]]/ 1000)+3*3600) / 86400) + DATE(1970,1,1))</f>
        <v>45778.287975104162</v>
      </c>
      <c r="K5127" s="4" t="s">
        <v>16070</v>
      </c>
      <c r="L5127" s="1">
        <f>((((bot_orders[[#This Row],[uTime]]/ 1000)+3*3600) / 86400) + DATE(1970,1,1))</f>
        <v>45778.317225879626</v>
      </c>
      <c r="M5127" t="s">
        <v>34</v>
      </c>
      <c r="N5127" t="s">
        <v>28</v>
      </c>
      <c r="O5127" t="s">
        <v>35</v>
      </c>
      <c r="P5127">
        <v>1.859</v>
      </c>
      <c r="Q5127" t="s">
        <v>36</v>
      </c>
      <c r="R5127" t="s">
        <v>37</v>
      </c>
      <c r="S5127">
        <v>0.75280000000000002</v>
      </c>
      <c r="T5127">
        <v>0.75280000000000002</v>
      </c>
      <c r="U5127">
        <v>1.859</v>
      </c>
      <c r="V5127">
        <v>-1.1195642E-3</v>
      </c>
      <c r="W5127" t="s">
        <v>38</v>
      </c>
      <c r="X5127" s="4">
        <f>IF(bot_orders[[#This Row],[side]]="sell", bot_orders[[#This Row],[accFillSz]]*bot_orders[[#This Row],[avgPx]] + bot_orders[[#This Row],[fee]], -bot_orders[[#This Row],[accFillSz]]*bot_orders[[#This Row],[avgPx]])</f>
        <v>1.3983356358000001</v>
      </c>
      <c r="Y5127" s="4">
        <f>IF(bot_orders[[#This Row],[side]]="buy", bot_orders[[#This Row],[accFillSz]] + bot_orders[[#This Row],[fee]], -bot_orders[[#This Row],[accFillSz]])</f>
        <v>-1.859</v>
      </c>
      <c r="Z5127" s="4">
        <f>IF(bot_orders[[#This Row],[side]]="sell",bot_orders[[#This Row],[accFillSz]]*bot_orders[[#This Row],[avgPx]]+bot_orders[[#This Row],[fee]], 0)</f>
        <v>1.3983356358000001</v>
      </c>
      <c r="AA5127" s="4">
        <f>IF(bot_orders[[#This Row],[side]]="sell",-bot_orders[[#This Row],[accFillSz]],bot_orders[[#This Row],[accFillSz]]+bot_orders[[#This Row],[fee]])</f>
        <v>-1.859</v>
      </c>
      <c r="AB5127">
        <v>0</v>
      </c>
      <c r="AC5127" t="s">
        <v>39</v>
      </c>
      <c r="AD5127">
        <v>0</v>
      </c>
      <c r="AE5127" t="s">
        <v>40</v>
      </c>
      <c r="AF5127" t="s">
        <v>41</v>
      </c>
      <c r="AG5127" t="s">
        <v>42</v>
      </c>
      <c r="AH5127" t="s">
        <v>28</v>
      </c>
      <c r="AI5127">
        <v>-1.859</v>
      </c>
      <c r="AJ5127">
        <v>1.39833564</v>
      </c>
    </row>
    <row r="5128" spans="1:36" x14ac:dyDescent="0.3">
      <c r="A5128">
        <v>5663</v>
      </c>
      <c r="B5128" t="s">
        <v>302</v>
      </c>
      <c r="C5128" t="s">
        <v>28</v>
      </c>
      <c r="D5128" t="s">
        <v>29</v>
      </c>
      <c r="E5128" t="s">
        <v>30</v>
      </c>
      <c r="F5128" t="s">
        <v>31</v>
      </c>
      <c r="G5128" t="s">
        <v>3858</v>
      </c>
      <c r="H5128" t="s">
        <v>16071</v>
      </c>
      <c r="I5128" s="4" t="s">
        <v>16072</v>
      </c>
      <c r="J5128" s="1">
        <f>((((bot_orders[[#This Row],[cTime]]/ 1000)+3*3600) / 86400) + DATE(1970,1,1))</f>
        <v>45778.302223773149</v>
      </c>
      <c r="K5128" s="4" t="s">
        <v>16073</v>
      </c>
      <c r="L5128" s="1">
        <f>((((bot_orders[[#This Row],[uTime]]/ 1000)+3*3600) / 86400) + DATE(1970,1,1))</f>
        <v>45778.306113379629</v>
      </c>
      <c r="M5128" t="s">
        <v>34</v>
      </c>
      <c r="N5128" t="s">
        <v>28</v>
      </c>
      <c r="O5128" t="s">
        <v>35</v>
      </c>
      <c r="P5128">
        <v>1.859</v>
      </c>
      <c r="Q5128" t="s">
        <v>36</v>
      </c>
      <c r="R5128" t="s">
        <v>37</v>
      </c>
      <c r="S5128">
        <v>0.74970000000000003</v>
      </c>
      <c r="T5128">
        <v>0.74970000000000003</v>
      </c>
      <c r="U5128">
        <v>1.859</v>
      </c>
      <c r="V5128">
        <v>-1.1149538E-3</v>
      </c>
      <c r="W5128" t="s">
        <v>38</v>
      </c>
      <c r="X5128" s="4">
        <f>IF(bot_orders[[#This Row],[side]]="sell", bot_orders[[#This Row],[accFillSz]]*bot_orders[[#This Row],[avgPx]] + bot_orders[[#This Row],[fee]], -bot_orders[[#This Row],[accFillSz]]*bot_orders[[#This Row],[avgPx]])</f>
        <v>1.3925773462000002</v>
      </c>
      <c r="Y5128" s="4">
        <f>IF(bot_orders[[#This Row],[side]]="buy", bot_orders[[#This Row],[accFillSz]] + bot_orders[[#This Row],[fee]], -bot_orders[[#This Row],[accFillSz]])</f>
        <v>-1.859</v>
      </c>
      <c r="Z5128" s="4">
        <f>IF(bot_orders[[#This Row],[side]]="sell",bot_orders[[#This Row],[accFillSz]]*bot_orders[[#This Row],[avgPx]]+bot_orders[[#This Row],[fee]], 0)</f>
        <v>1.3925773462000002</v>
      </c>
      <c r="AA5128" s="4">
        <f>IF(bot_orders[[#This Row],[side]]="sell",-bot_orders[[#This Row],[accFillSz]],bot_orders[[#This Row],[accFillSz]]+bot_orders[[#This Row],[fee]])</f>
        <v>-1.859</v>
      </c>
      <c r="AB5128">
        <v>0</v>
      </c>
      <c r="AC5128" t="s">
        <v>39</v>
      </c>
      <c r="AD5128">
        <v>0</v>
      </c>
      <c r="AE5128" t="s">
        <v>40</v>
      </c>
      <c r="AF5128" t="s">
        <v>41</v>
      </c>
      <c r="AG5128" t="s">
        <v>42</v>
      </c>
      <c r="AH5128" t="s">
        <v>28</v>
      </c>
      <c r="AI5128">
        <v>-1.859</v>
      </c>
      <c r="AJ5128">
        <v>1.39257735</v>
      </c>
    </row>
    <row r="5129" spans="1:36" x14ac:dyDescent="0.3">
      <c r="A5129">
        <v>5665</v>
      </c>
      <c r="B5129" t="s">
        <v>302</v>
      </c>
      <c r="C5129" t="s">
        <v>28</v>
      </c>
      <c r="D5129" t="s">
        <v>29</v>
      </c>
      <c r="E5129" t="s">
        <v>30</v>
      </c>
      <c r="F5129" t="s">
        <v>31</v>
      </c>
      <c r="G5129" t="s">
        <v>3858</v>
      </c>
      <c r="H5129" t="s">
        <v>16074</v>
      </c>
      <c r="I5129" s="4" t="s">
        <v>16075</v>
      </c>
      <c r="J5129" s="1">
        <f>((((bot_orders[[#This Row],[cTime]]/ 1000)+3*3600) / 86400) + DATE(1970,1,1))</f>
        <v>45778.306113402781</v>
      </c>
      <c r="K5129" s="4" t="s">
        <v>16076</v>
      </c>
      <c r="L5129" s="1">
        <f>((((bot_orders[[#This Row],[uTime]]/ 1000)+3*3600) / 86400) + DATE(1970,1,1))</f>
        <v>45778.828231620369</v>
      </c>
      <c r="M5129" t="s">
        <v>34</v>
      </c>
      <c r="N5129" t="s">
        <v>28</v>
      </c>
      <c r="O5129" t="s">
        <v>35</v>
      </c>
      <c r="P5129">
        <v>1.861</v>
      </c>
      <c r="Q5129" t="s">
        <v>36</v>
      </c>
      <c r="R5129" t="s">
        <v>55</v>
      </c>
      <c r="S5129">
        <v>0.74670000000000003</v>
      </c>
      <c r="T5129">
        <v>0.74670000000000003</v>
      </c>
      <c r="U5129">
        <v>1.861</v>
      </c>
      <c r="V5129">
        <v>-1.4888E-3</v>
      </c>
      <c r="W5129" t="s">
        <v>39</v>
      </c>
      <c r="X5129" s="4">
        <f>IF(bot_orders[[#This Row],[side]]="sell", bot_orders[[#This Row],[accFillSz]]*bot_orders[[#This Row],[avgPx]] + bot_orders[[#This Row],[fee]], -bot_orders[[#This Row],[accFillSz]]*bot_orders[[#This Row],[avgPx]])</f>
        <v>-1.3896087000000001</v>
      </c>
      <c r="Y5129" s="4">
        <f>IF(bot_orders[[#This Row],[side]]="buy", bot_orders[[#This Row],[accFillSz]] + bot_orders[[#This Row],[fee]], -bot_orders[[#This Row],[accFillSz]])</f>
        <v>1.8595112</v>
      </c>
      <c r="Z5129" s="4">
        <f>IF(bot_orders[[#This Row],[side]]="sell",bot_orders[[#This Row],[accFillSz]]*bot_orders[[#This Row],[avgPx]]+bot_orders[[#This Row],[fee]], 0)</f>
        <v>0</v>
      </c>
      <c r="AA5129" s="4">
        <f>IF(bot_orders[[#This Row],[side]]="sell",-bot_orders[[#This Row],[accFillSz]],bot_orders[[#This Row],[accFillSz]]+bot_orders[[#This Row],[fee]])</f>
        <v>1.8595112</v>
      </c>
      <c r="AB5129">
        <v>0</v>
      </c>
      <c r="AC5129" t="s">
        <v>38</v>
      </c>
      <c r="AD5129">
        <v>0</v>
      </c>
      <c r="AE5129" t="s">
        <v>40</v>
      </c>
      <c r="AF5129" t="s">
        <v>41</v>
      </c>
      <c r="AG5129" t="s">
        <v>42</v>
      </c>
      <c r="AH5129" t="s">
        <v>28</v>
      </c>
      <c r="AI5129">
        <v>1.8595112</v>
      </c>
      <c r="AJ5129">
        <v>-1.3896086999999999</v>
      </c>
    </row>
    <row r="5130" spans="1:36" x14ac:dyDescent="0.3">
      <c r="A5130">
        <v>5667</v>
      </c>
      <c r="B5130" t="s">
        <v>302</v>
      </c>
      <c r="C5130" t="s">
        <v>28</v>
      </c>
      <c r="D5130" t="s">
        <v>29</v>
      </c>
      <c r="E5130" t="s">
        <v>30</v>
      </c>
      <c r="F5130" t="s">
        <v>31</v>
      </c>
      <c r="G5130" t="s">
        <v>3861</v>
      </c>
      <c r="H5130" t="s">
        <v>16077</v>
      </c>
      <c r="I5130" s="4" t="s">
        <v>16078</v>
      </c>
      <c r="J5130" s="1">
        <f>((((bot_orders[[#This Row],[cTime]]/ 1000)+3*3600) / 86400) + DATE(1970,1,1))</f>
        <v>45778.317225891202</v>
      </c>
      <c r="K5130" s="4" t="s">
        <v>16079</v>
      </c>
      <c r="L5130" s="1">
        <f>((((bot_orders[[#This Row],[uTime]]/ 1000)+3*3600) / 86400) + DATE(1970,1,1))</f>
        <v>45778.715912430562</v>
      </c>
      <c r="M5130" t="s">
        <v>34</v>
      </c>
      <c r="N5130" t="s">
        <v>28</v>
      </c>
      <c r="O5130" t="s">
        <v>35</v>
      </c>
      <c r="P5130">
        <v>1.861</v>
      </c>
      <c r="Q5130" t="s">
        <v>36</v>
      </c>
      <c r="R5130" t="s">
        <v>55</v>
      </c>
      <c r="S5130">
        <v>0.74970000000000003</v>
      </c>
      <c r="T5130">
        <v>0.74970000000000003</v>
      </c>
      <c r="U5130">
        <v>1.861</v>
      </c>
      <c r="V5130">
        <v>-1.4888E-3</v>
      </c>
      <c r="W5130" t="s">
        <v>39</v>
      </c>
      <c r="X5130" s="4">
        <f>IF(bot_orders[[#This Row],[side]]="sell", bot_orders[[#This Row],[accFillSz]]*bot_orders[[#This Row],[avgPx]] + bot_orders[[#This Row],[fee]], -bot_orders[[#This Row],[accFillSz]]*bot_orders[[#This Row],[avgPx]])</f>
        <v>-1.3951917</v>
      </c>
      <c r="Y5130" s="4">
        <f>IF(bot_orders[[#This Row],[side]]="buy", bot_orders[[#This Row],[accFillSz]] + bot_orders[[#This Row],[fee]], -bot_orders[[#This Row],[accFillSz]])</f>
        <v>1.8595112</v>
      </c>
      <c r="Z5130" s="4">
        <f>IF(bot_orders[[#This Row],[side]]="sell",bot_orders[[#This Row],[accFillSz]]*bot_orders[[#This Row],[avgPx]]+bot_orders[[#This Row],[fee]], 0)</f>
        <v>0</v>
      </c>
      <c r="AA5130" s="4">
        <f>IF(bot_orders[[#This Row],[side]]="sell",-bot_orders[[#This Row],[accFillSz]],bot_orders[[#This Row],[accFillSz]]+bot_orders[[#This Row],[fee]])</f>
        <v>1.8595112</v>
      </c>
      <c r="AB5130">
        <v>0</v>
      </c>
      <c r="AC5130" t="s">
        <v>38</v>
      </c>
      <c r="AD5130">
        <v>0</v>
      </c>
      <c r="AE5130" t="s">
        <v>40</v>
      </c>
      <c r="AF5130" t="s">
        <v>41</v>
      </c>
      <c r="AG5130" t="s">
        <v>42</v>
      </c>
      <c r="AH5130" t="s">
        <v>28</v>
      </c>
      <c r="AI5130">
        <v>1.8595112</v>
      </c>
      <c r="AJ5130">
        <v>-1.3951917</v>
      </c>
    </row>
    <row r="5131" spans="1:36" x14ac:dyDescent="0.3">
      <c r="A5131">
        <v>5668</v>
      </c>
      <c r="B5131" t="s">
        <v>302</v>
      </c>
      <c r="C5131" t="s">
        <v>28</v>
      </c>
      <c r="D5131" t="s">
        <v>29</v>
      </c>
      <c r="E5131" t="s">
        <v>30</v>
      </c>
      <c r="F5131" t="s">
        <v>31</v>
      </c>
      <c r="G5131" t="s">
        <v>3863</v>
      </c>
      <c r="H5131" t="s">
        <v>16080</v>
      </c>
      <c r="I5131" s="4" t="s">
        <v>16081</v>
      </c>
      <c r="J5131" s="1">
        <f>((((bot_orders[[#This Row],[cTime]]/ 1000)+3*3600) / 86400) + DATE(1970,1,1))</f>
        <v>45778.320695983799</v>
      </c>
      <c r="K5131" s="4" t="s">
        <v>16082</v>
      </c>
      <c r="L5131" s="1">
        <f>((((bot_orders[[#This Row],[uTime]]/ 1000)+3*3600) / 86400) + DATE(1970,1,1))</f>
        <v>45778.712710763888</v>
      </c>
      <c r="M5131" t="s">
        <v>34</v>
      </c>
      <c r="N5131" t="s">
        <v>28</v>
      </c>
      <c r="O5131" t="s">
        <v>35</v>
      </c>
      <c r="P5131">
        <v>1.861</v>
      </c>
      <c r="Q5131" t="s">
        <v>36</v>
      </c>
      <c r="R5131" t="s">
        <v>55</v>
      </c>
      <c r="S5131">
        <v>0.75280000000000002</v>
      </c>
      <c r="T5131">
        <v>0.75280000000000002</v>
      </c>
      <c r="U5131">
        <v>1.861</v>
      </c>
      <c r="V5131">
        <v>-1.4888E-3</v>
      </c>
      <c r="W5131" t="s">
        <v>39</v>
      </c>
      <c r="X5131" s="4">
        <f>IF(bot_orders[[#This Row],[side]]="sell", bot_orders[[#This Row],[accFillSz]]*bot_orders[[#This Row],[avgPx]] + bot_orders[[#This Row],[fee]], -bot_orders[[#This Row],[accFillSz]]*bot_orders[[#This Row],[avgPx]])</f>
        <v>-1.4009608</v>
      </c>
      <c r="Y5131" s="4">
        <f>IF(bot_orders[[#This Row],[side]]="buy", bot_orders[[#This Row],[accFillSz]] + bot_orders[[#This Row],[fee]], -bot_orders[[#This Row],[accFillSz]])</f>
        <v>1.8595112</v>
      </c>
      <c r="Z5131" s="4">
        <f>IF(bot_orders[[#This Row],[side]]="sell",bot_orders[[#This Row],[accFillSz]]*bot_orders[[#This Row],[avgPx]]+bot_orders[[#This Row],[fee]], 0)</f>
        <v>0</v>
      </c>
      <c r="AA5131" s="4">
        <f>IF(bot_orders[[#This Row],[side]]="sell",-bot_orders[[#This Row],[accFillSz]],bot_orders[[#This Row],[accFillSz]]+bot_orders[[#This Row],[fee]])</f>
        <v>1.8595112</v>
      </c>
      <c r="AB5131">
        <v>0</v>
      </c>
      <c r="AC5131" t="s">
        <v>38</v>
      </c>
      <c r="AD5131">
        <v>0</v>
      </c>
      <c r="AE5131" t="s">
        <v>40</v>
      </c>
      <c r="AF5131" t="s">
        <v>41</v>
      </c>
      <c r="AG5131" t="s">
        <v>42</v>
      </c>
      <c r="AH5131" t="s">
        <v>28</v>
      </c>
      <c r="AI5131">
        <v>1.8595112</v>
      </c>
      <c r="AJ5131">
        <v>-1.4009608</v>
      </c>
    </row>
    <row r="5132" spans="1:36" x14ac:dyDescent="0.3">
      <c r="A5132">
        <v>5670</v>
      </c>
      <c r="B5132" t="s">
        <v>302</v>
      </c>
      <c r="C5132" t="s">
        <v>28</v>
      </c>
      <c r="D5132" t="s">
        <v>29</v>
      </c>
      <c r="E5132" t="s">
        <v>30</v>
      </c>
      <c r="F5132" t="s">
        <v>31</v>
      </c>
      <c r="G5132" t="s">
        <v>3865</v>
      </c>
      <c r="H5132" t="s">
        <v>16083</v>
      </c>
      <c r="I5132" s="4" t="s">
        <v>16084</v>
      </c>
      <c r="J5132" s="1">
        <f>((((bot_orders[[#This Row],[cTime]]/ 1000)+3*3600) / 86400) + DATE(1970,1,1))</f>
        <v>45778.32418163195</v>
      </c>
      <c r="K5132" s="4" t="s">
        <v>16085</v>
      </c>
      <c r="L5132" s="1">
        <f>((((bot_orders[[#This Row],[uTime]]/ 1000)+3*3600) / 86400) + DATE(1970,1,1))</f>
        <v>45778.333423206015</v>
      </c>
      <c r="M5132" t="s">
        <v>34</v>
      </c>
      <c r="N5132" t="s">
        <v>28</v>
      </c>
      <c r="O5132" t="s">
        <v>35</v>
      </c>
      <c r="P5132">
        <v>1.861</v>
      </c>
      <c r="Q5132" t="s">
        <v>36</v>
      </c>
      <c r="R5132" t="s">
        <v>55</v>
      </c>
      <c r="S5132">
        <v>0.75580000000000003</v>
      </c>
      <c r="T5132">
        <v>0.75580000000000003</v>
      </c>
      <c r="U5132">
        <v>1.861</v>
      </c>
      <c r="V5132">
        <v>-1.4888E-3</v>
      </c>
      <c r="W5132" t="s">
        <v>39</v>
      </c>
      <c r="X5132" s="4">
        <f>IF(bot_orders[[#This Row],[side]]="sell", bot_orders[[#This Row],[accFillSz]]*bot_orders[[#This Row],[avgPx]] + bot_orders[[#This Row],[fee]], -bot_orders[[#This Row],[accFillSz]]*bot_orders[[#This Row],[avgPx]])</f>
        <v>-1.4065438000000001</v>
      </c>
      <c r="Y5132" s="4">
        <f>IF(bot_orders[[#This Row],[side]]="buy", bot_orders[[#This Row],[accFillSz]] + bot_orders[[#This Row],[fee]], -bot_orders[[#This Row],[accFillSz]])</f>
        <v>1.8595112</v>
      </c>
      <c r="Z5132" s="4">
        <f>IF(bot_orders[[#This Row],[side]]="sell",bot_orders[[#This Row],[accFillSz]]*bot_orders[[#This Row],[avgPx]]+bot_orders[[#This Row],[fee]], 0)</f>
        <v>0</v>
      </c>
      <c r="AA5132" s="4">
        <f>IF(bot_orders[[#This Row],[side]]="sell",-bot_orders[[#This Row],[accFillSz]],bot_orders[[#This Row],[accFillSz]]+bot_orders[[#This Row],[fee]])</f>
        <v>1.8595112</v>
      </c>
      <c r="AB5132">
        <v>0</v>
      </c>
      <c r="AC5132" t="s">
        <v>38</v>
      </c>
      <c r="AD5132">
        <v>0</v>
      </c>
      <c r="AE5132" t="s">
        <v>40</v>
      </c>
      <c r="AF5132" t="s">
        <v>41</v>
      </c>
      <c r="AG5132" t="s">
        <v>42</v>
      </c>
      <c r="AH5132" t="s">
        <v>28</v>
      </c>
      <c r="AI5132">
        <v>1.8595112</v>
      </c>
      <c r="AJ5132">
        <v>-1.4065437999999999</v>
      </c>
    </row>
    <row r="5133" spans="1:36" x14ac:dyDescent="0.3">
      <c r="A5133">
        <v>5671</v>
      </c>
      <c r="B5133" t="s">
        <v>302</v>
      </c>
      <c r="C5133" t="s">
        <v>28</v>
      </c>
      <c r="D5133" t="s">
        <v>29</v>
      </c>
      <c r="E5133" t="s">
        <v>30</v>
      </c>
      <c r="F5133" t="s">
        <v>31</v>
      </c>
      <c r="G5133" t="s">
        <v>3855</v>
      </c>
      <c r="H5133" t="s">
        <v>16086</v>
      </c>
      <c r="I5133" s="4" t="s">
        <v>16087</v>
      </c>
      <c r="J5133" s="1">
        <f>((((bot_orders[[#This Row],[cTime]]/ 1000)+3*3600) / 86400) + DATE(1970,1,1))</f>
        <v>45778.333423217591</v>
      </c>
      <c r="K5133" s="4" t="s">
        <v>16088</v>
      </c>
      <c r="L5133" s="1">
        <f>((((bot_orders[[#This Row],[uTime]]/ 1000)+3*3600) / 86400) + DATE(1970,1,1))</f>
        <v>45778.34604340278</v>
      </c>
      <c r="M5133" t="s">
        <v>34</v>
      </c>
      <c r="N5133" t="s">
        <v>28</v>
      </c>
      <c r="O5133" t="s">
        <v>35</v>
      </c>
      <c r="P5133">
        <v>1.859</v>
      </c>
      <c r="Q5133" t="s">
        <v>36</v>
      </c>
      <c r="R5133" t="s">
        <v>37</v>
      </c>
      <c r="S5133">
        <v>0.75890000000000002</v>
      </c>
      <c r="T5133">
        <v>0.75890000000000002</v>
      </c>
      <c r="U5133">
        <v>1.859</v>
      </c>
      <c r="V5133">
        <v>-1.1286361E-3</v>
      </c>
      <c r="W5133" t="s">
        <v>38</v>
      </c>
      <c r="X5133" s="4">
        <f>IF(bot_orders[[#This Row],[side]]="sell", bot_orders[[#This Row],[accFillSz]]*bot_orders[[#This Row],[avgPx]] + bot_orders[[#This Row],[fee]], -bot_orders[[#This Row],[accFillSz]]*bot_orders[[#This Row],[avgPx]])</f>
        <v>1.4096664639000001</v>
      </c>
      <c r="Y5133" s="4">
        <f>IF(bot_orders[[#This Row],[side]]="buy", bot_orders[[#This Row],[accFillSz]] + bot_orders[[#This Row],[fee]], -bot_orders[[#This Row],[accFillSz]])</f>
        <v>-1.859</v>
      </c>
      <c r="Z5133" s="4">
        <f>IF(bot_orders[[#This Row],[side]]="sell",bot_orders[[#This Row],[accFillSz]]*bot_orders[[#This Row],[avgPx]]+bot_orders[[#This Row],[fee]], 0)</f>
        <v>1.4096664639000001</v>
      </c>
      <c r="AA5133" s="4">
        <f>IF(bot_orders[[#This Row],[side]]="sell",-bot_orders[[#This Row],[accFillSz]],bot_orders[[#This Row],[accFillSz]]+bot_orders[[#This Row],[fee]])</f>
        <v>-1.859</v>
      </c>
      <c r="AB5133">
        <v>0</v>
      </c>
      <c r="AC5133" t="s">
        <v>39</v>
      </c>
      <c r="AD5133">
        <v>0</v>
      </c>
      <c r="AE5133" t="s">
        <v>40</v>
      </c>
      <c r="AF5133" t="s">
        <v>41</v>
      </c>
      <c r="AG5133" t="s">
        <v>42</v>
      </c>
      <c r="AH5133" t="s">
        <v>28</v>
      </c>
      <c r="AI5133">
        <v>-1.859</v>
      </c>
      <c r="AJ5133">
        <v>1.40966646</v>
      </c>
    </row>
    <row r="5134" spans="1:36" x14ac:dyDescent="0.3">
      <c r="A5134">
        <v>5673</v>
      </c>
      <c r="B5134" t="s">
        <v>302</v>
      </c>
      <c r="C5134" t="s">
        <v>28</v>
      </c>
      <c r="D5134" t="s">
        <v>29</v>
      </c>
      <c r="E5134" t="s">
        <v>30</v>
      </c>
      <c r="F5134" t="s">
        <v>31</v>
      </c>
      <c r="G5134" t="s">
        <v>3855</v>
      </c>
      <c r="H5134" t="s">
        <v>16089</v>
      </c>
      <c r="I5134" s="4" t="s">
        <v>16090</v>
      </c>
      <c r="J5134" s="1">
        <f>((((bot_orders[[#This Row],[cTime]]/ 1000)+3*3600) / 86400) + DATE(1970,1,1))</f>
        <v>45778.346043414349</v>
      </c>
      <c r="K5134" s="4" t="s">
        <v>16091</v>
      </c>
      <c r="L5134" s="1">
        <f>((((bot_orders[[#This Row],[uTime]]/ 1000)+3*3600) / 86400) + DATE(1970,1,1))</f>
        <v>45778.406598668982</v>
      </c>
      <c r="M5134" t="s">
        <v>34</v>
      </c>
      <c r="N5134" t="s">
        <v>28</v>
      </c>
      <c r="O5134" t="s">
        <v>35</v>
      </c>
      <c r="P5134">
        <v>1.861</v>
      </c>
      <c r="Q5134" t="s">
        <v>36</v>
      </c>
      <c r="R5134" t="s">
        <v>55</v>
      </c>
      <c r="S5134">
        <v>0.75580000000000003</v>
      </c>
      <c r="T5134">
        <v>0.75580000000000003</v>
      </c>
      <c r="U5134">
        <v>1.861</v>
      </c>
      <c r="V5134">
        <v>-1.4888E-3</v>
      </c>
      <c r="W5134" t="s">
        <v>39</v>
      </c>
      <c r="X5134" s="4">
        <f>IF(bot_orders[[#This Row],[side]]="sell", bot_orders[[#This Row],[accFillSz]]*bot_orders[[#This Row],[avgPx]] + bot_orders[[#This Row],[fee]], -bot_orders[[#This Row],[accFillSz]]*bot_orders[[#This Row],[avgPx]])</f>
        <v>-1.4065438000000001</v>
      </c>
      <c r="Y5134" s="4">
        <f>IF(bot_orders[[#This Row],[side]]="buy", bot_orders[[#This Row],[accFillSz]] + bot_orders[[#This Row],[fee]], -bot_orders[[#This Row],[accFillSz]])</f>
        <v>1.8595112</v>
      </c>
      <c r="Z5134" s="4">
        <f>IF(bot_orders[[#This Row],[side]]="sell",bot_orders[[#This Row],[accFillSz]]*bot_orders[[#This Row],[avgPx]]+bot_orders[[#This Row],[fee]], 0)</f>
        <v>0</v>
      </c>
      <c r="AA5134" s="4">
        <f>IF(bot_orders[[#This Row],[side]]="sell",-bot_orders[[#This Row],[accFillSz]],bot_orders[[#This Row],[accFillSz]]+bot_orders[[#This Row],[fee]])</f>
        <v>1.8595112</v>
      </c>
      <c r="AB5134">
        <v>0</v>
      </c>
      <c r="AC5134" t="s">
        <v>38</v>
      </c>
      <c r="AD5134">
        <v>0</v>
      </c>
      <c r="AE5134" t="s">
        <v>40</v>
      </c>
      <c r="AF5134" t="s">
        <v>41</v>
      </c>
      <c r="AG5134" t="s">
        <v>42</v>
      </c>
      <c r="AH5134" t="s">
        <v>28</v>
      </c>
      <c r="AI5134">
        <v>1.8595112</v>
      </c>
      <c r="AJ5134">
        <v>-1.4065437999999999</v>
      </c>
    </row>
    <row r="5135" spans="1:36" x14ac:dyDescent="0.3">
      <c r="A5135">
        <v>5675</v>
      </c>
      <c r="B5135" t="s">
        <v>302</v>
      </c>
      <c r="C5135" t="s">
        <v>28</v>
      </c>
      <c r="D5135" t="s">
        <v>29</v>
      </c>
      <c r="E5135" t="s">
        <v>30</v>
      </c>
      <c r="F5135" t="s">
        <v>31</v>
      </c>
      <c r="G5135" t="s">
        <v>3851</v>
      </c>
      <c r="H5135" t="s">
        <v>16092</v>
      </c>
      <c r="I5135" s="4" t="s">
        <v>16093</v>
      </c>
      <c r="J5135" s="1">
        <f>((((bot_orders[[#This Row],[cTime]]/ 1000)+3*3600) / 86400) + DATE(1970,1,1))</f>
        <v>45778.363313379625</v>
      </c>
      <c r="K5135" s="4" t="s">
        <v>16094</v>
      </c>
      <c r="L5135" s="1">
        <f>((((bot_orders[[#This Row],[uTime]]/ 1000)+3*3600) / 86400) + DATE(1970,1,1))</f>
        <v>45778.376332870372</v>
      </c>
      <c r="M5135" t="s">
        <v>34</v>
      </c>
      <c r="N5135" t="s">
        <v>28</v>
      </c>
      <c r="O5135" t="s">
        <v>35</v>
      </c>
      <c r="P5135">
        <v>1.861</v>
      </c>
      <c r="Q5135" t="s">
        <v>36</v>
      </c>
      <c r="R5135" t="s">
        <v>55</v>
      </c>
      <c r="S5135">
        <v>0.75890000000000002</v>
      </c>
      <c r="T5135">
        <v>0.75890000000000002</v>
      </c>
      <c r="U5135">
        <v>1.861</v>
      </c>
      <c r="V5135">
        <v>-1.4888E-3</v>
      </c>
      <c r="W5135" t="s">
        <v>39</v>
      </c>
      <c r="X5135" s="4">
        <f>IF(bot_orders[[#This Row],[side]]="sell", bot_orders[[#This Row],[accFillSz]]*bot_orders[[#This Row],[avgPx]] + bot_orders[[#This Row],[fee]], -bot_orders[[#This Row],[accFillSz]]*bot_orders[[#This Row],[avgPx]])</f>
        <v>-1.4123129000000001</v>
      </c>
      <c r="Y5135" s="4">
        <f>IF(bot_orders[[#This Row],[side]]="buy", bot_orders[[#This Row],[accFillSz]] + bot_orders[[#This Row],[fee]], -bot_orders[[#This Row],[accFillSz]])</f>
        <v>1.8595112</v>
      </c>
      <c r="Z5135" s="4">
        <f>IF(bot_orders[[#This Row],[side]]="sell",bot_orders[[#This Row],[accFillSz]]*bot_orders[[#This Row],[avgPx]]+bot_orders[[#This Row],[fee]], 0)</f>
        <v>0</v>
      </c>
      <c r="AA5135" s="4">
        <f>IF(bot_orders[[#This Row],[side]]="sell",-bot_orders[[#This Row],[accFillSz]],bot_orders[[#This Row],[accFillSz]]+bot_orders[[#This Row],[fee]])</f>
        <v>1.8595112</v>
      </c>
      <c r="AB5135">
        <v>0</v>
      </c>
      <c r="AC5135" t="s">
        <v>38</v>
      </c>
      <c r="AD5135">
        <v>0</v>
      </c>
      <c r="AE5135" t="s">
        <v>40</v>
      </c>
      <c r="AF5135" t="s">
        <v>41</v>
      </c>
      <c r="AG5135" t="s">
        <v>42</v>
      </c>
      <c r="AH5135" t="s">
        <v>28</v>
      </c>
      <c r="AI5135">
        <v>1.8595112</v>
      </c>
      <c r="AJ5135">
        <v>-1.4123129000000001</v>
      </c>
    </row>
    <row r="5136" spans="1:36" x14ac:dyDescent="0.3">
      <c r="A5136">
        <v>5676</v>
      </c>
      <c r="B5136" t="s">
        <v>302</v>
      </c>
      <c r="C5136" t="s">
        <v>28</v>
      </c>
      <c r="D5136" t="s">
        <v>29</v>
      </c>
      <c r="E5136" t="s">
        <v>30</v>
      </c>
      <c r="F5136" t="s">
        <v>31</v>
      </c>
      <c r="G5136" t="s">
        <v>3874</v>
      </c>
      <c r="H5136" t="s">
        <v>16095</v>
      </c>
      <c r="I5136" s="4" t="s">
        <v>16096</v>
      </c>
      <c r="J5136" s="1">
        <f>((((bot_orders[[#This Row],[cTime]]/ 1000)+3*3600) / 86400) + DATE(1970,1,1))</f>
        <v>45778.365005069441</v>
      </c>
      <c r="K5136" s="4" t="s">
        <v>16097</v>
      </c>
      <c r="L5136" s="1">
        <f>((((bot_orders[[#This Row],[uTime]]/ 1000)+3*3600) / 86400) + DATE(1970,1,1))</f>
        <v>45778.366129699076</v>
      </c>
      <c r="M5136" t="s">
        <v>34</v>
      </c>
      <c r="N5136" t="s">
        <v>28</v>
      </c>
      <c r="O5136" t="s">
        <v>35</v>
      </c>
      <c r="P5136">
        <v>1.861</v>
      </c>
      <c r="Q5136" t="s">
        <v>36</v>
      </c>
      <c r="R5136" t="s">
        <v>55</v>
      </c>
      <c r="S5136">
        <v>0.76200000000000001</v>
      </c>
      <c r="T5136">
        <v>0.76200000000000001</v>
      </c>
      <c r="U5136">
        <v>1.861</v>
      </c>
      <c r="V5136">
        <v>-1.4888E-3</v>
      </c>
      <c r="W5136" t="s">
        <v>39</v>
      </c>
      <c r="X5136" s="4">
        <f>IF(bot_orders[[#This Row],[side]]="sell", bot_orders[[#This Row],[accFillSz]]*bot_orders[[#This Row],[avgPx]] + bot_orders[[#This Row],[fee]], -bot_orders[[#This Row],[accFillSz]]*bot_orders[[#This Row],[avgPx]])</f>
        <v>-1.4180820000000001</v>
      </c>
      <c r="Y5136" s="4">
        <f>IF(bot_orders[[#This Row],[side]]="buy", bot_orders[[#This Row],[accFillSz]] + bot_orders[[#This Row],[fee]], -bot_orders[[#This Row],[accFillSz]])</f>
        <v>1.8595112</v>
      </c>
      <c r="Z5136" s="4">
        <f>IF(bot_orders[[#This Row],[side]]="sell",bot_orders[[#This Row],[accFillSz]]*bot_orders[[#This Row],[avgPx]]+bot_orders[[#This Row],[fee]], 0)</f>
        <v>0</v>
      </c>
      <c r="AA5136" s="4">
        <f>IF(bot_orders[[#This Row],[side]]="sell",-bot_orders[[#This Row],[accFillSz]],bot_orders[[#This Row],[accFillSz]]+bot_orders[[#This Row],[fee]])</f>
        <v>1.8595112</v>
      </c>
      <c r="AB5136">
        <v>0</v>
      </c>
      <c r="AC5136" t="s">
        <v>38</v>
      </c>
      <c r="AD5136">
        <v>0</v>
      </c>
      <c r="AE5136" t="s">
        <v>40</v>
      </c>
      <c r="AF5136" t="s">
        <v>41</v>
      </c>
      <c r="AG5136" t="s">
        <v>42</v>
      </c>
      <c r="AH5136" t="s">
        <v>28</v>
      </c>
      <c r="AI5136">
        <v>1.8595112</v>
      </c>
      <c r="AJ5136">
        <v>-1.4180820000000001</v>
      </c>
    </row>
    <row r="5137" spans="1:36" x14ac:dyDescent="0.3">
      <c r="A5137">
        <v>5677</v>
      </c>
      <c r="B5137" t="s">
        <v>302</v>
      </c>
      <c r="C5137" t="s">
        <v>28</v>
      </c>
      <c r="D5137" t="s">
        <v>29</v>
      </c>
      <c r="E5137" t="s">
        <v>30</v>
      </c>
      <c r="F5137" t="s">
        <v>31</v>
      </c>
      <c r="G5137" t="s">
        <v>3881</v>
      </c>
      <c r="H5137" t="s">
        <v>16098</v>
      </c>
      <c r="I5137" s="4" t="s">
        <v>16099</v>
      </c>
      <c r="J5137" s="1">
        <f>((((bot_orders[[#This Row],[cTime]]/ 1000)+3*3600) / 86400) + DATE(1970,1,1))</f>
        <v>45778.366129710645</v>
      </c>
      <c r="K5137" s="4" t="s">
        <v>16100</v>
      </c>
      <c r="L5137" s="1">
        <f>((((bot_orders[[#This Row],[uTime]]/ 1000)+3*3600) / 86400) + DATE(1970,1,1))</f>
        <v>45778.414180312495</v>
      </c>
      <c r="M5137" t="s">
        <v>34</v>
      </c>
      <c r="N5137" t="s">
        <v>28</v>
      </c>
      <c r="O5137" t="s">
        <v>35</v>
      </c>
      <c r="P5137">
        <v>1.859</v>
      </c>
      <c r="Q5137" t="s">
        <v>36</v>
      </c>
      <c r="R5137" t="s">
        <v>37</v>
      </c>
      <c r="S5137">
        <v>0.7651</v>
      </c>
      <c r="T5137">
        <v>0.7651</v>
      </c>
      <c r="U5137">
        <v>1.859</v>
      </c>
      <c r="V5137">
        <v>-1.1378567E-3</v>
      </c>
      <c r="W5137" t="s">
        <v>38</v>
      </c>
      <c r="X5137" s="4">
        <f>IF(bot_orders[[#This Row],[side]]="sell", bot_orders[[#This Row],[accFillSz]]*bot_orders[[#This Row],[avgPx]] + bot_orders[[#This Row],[fee]], -bot_orders[[#This Row],[accFillSz]]*bot_orders[[#This Row],[avgPx]])</f>
        <v>1.4211830432999999</v>
      </c>
      <c r="Y5137" s="4">
        <f>IF(bot_orders[[#This Row],[side]]="buy", bot_orders[[#This Row],[accFillSz]] + bot_orders[[#This Row],[fee]], -bot_orders[[#This Row],[accFillSz]])</f>
        <v>-1.859</v>
      </c>
      <c r="Z5137" s="4">
        <f>IF(bot_orders[[#This Row],[side]]="sell",bot_orders[[#This Row],[accFillSz]]*bot_orders[[#This Row],[avgPx]]+bot_orders[[#This Row],[fee]], 0)</f>
        <v>1.4211830432999999</v>
      </c>
      <c r="AA5137" s="4">
        <f>IF(bot_orders[[#This Row],[side]]="sell",-bot_orders[[#This Row],[accFillSz]],bot_orders[[#This Row],[accFillSz]]+bot_orders[[#This Row],[fee]])</f>
        <v>-1.859</v>
      </c>
      <c r="AB5137">
        <v>0</v>
      </c>
      <c r="AC5137" t="s">
        <v>39</v>
      </c>
      <c r="AD5137">
        <v>0</v>
      </c>
      <c r="AE5137" t="s">
        <v>40</v>
      </c>
      <c r="AF5137" t="s">
        <v>41</v>
      </c>
      <c r="AG5137" t="s">
        <v>42</v>
      </c>
      <c r="AH5137" t="s">
        <v>28</v>
      </c>
      <c r="AI5137">
        <v>-1.859</v>
      </c>
      <c r="AJ5137">
        <v>1.4211830400000001</v>
      </c>
    </row>
    <row r="5138" spans="1:36" x14ac:dyDescent="0.3">
      <c r="A5138">
        <v>5678</v>
      </c>
      <c r="B5138" t="s">
        <v>302</v>
      </c>
      <c r="C5138" t="s">
        <v>28</v>
      </c>
      <c r="D5138" t="s">
        <v>29</v>
      </c>
      <c r="E5138" t="s">
        <v>30</v>
      </c>
      <c r="F5138" t="s">
        <v>31</v>
      </c>
      <c r="G5138" t="s">
        <v>3879</v>
      </c>
      <c r="H5138" t="s">
        <v>16101</v>
      </c>
      <c r="I5138" s="4" t="s">
        <v>16102</v>
      </c>
      <c r="J5138" s="1">
        <f>((((bot_orders[[#This Row],[cTime]]/ 1000)+3*3600) / 86400) + DATE(1970,1,1))</f>
        <v>45778.376332881948</v>
      </c>
      <c r="K5138" s="4" t="s">
        <v>16103</v>
      </c>
      <c r="L5138" s="1">
        <f>((((bot_orders[[#This Row],[uTime]]/ 1000)+3*3600) / 86400) + DATE(1970,1,1))</f>
        <v>45778.411489745369</v>
      </c>
      <c r="M5138" t="s">
        <v>34</v>
      </c>
      <c r="N5138" t="s">
        <v>28</v>
      </c>
      <c r="O5138" t="s">
        <v>35</v>
      </c>
      <c r="P5138">
        <v>1.859</v>
      </c>
      <c r="Q5138" t="s">
        <v>36</v>
      </c>
      <c r="R5138" t="s">
        <v>37</v>
      </c>
      <c r="S5138">
        <v>0.76200000000000001</v>
      </c>
      <c r="T5138">
        <v>0.76200000000000001</v>
      </c>
      <c r="U5138">
        <v>1.859</v>
      </c>
      <c r="V5138">
        <v>-1.1332464E-3</v>
      </c>
      <c r="W5138" t="s">
        <v>38</v>
      </c>
      <c r="X5138" s="4">
        <f>IF(bot_orders[[#This Row],[side]]="sell", bot_orders[[#This Row],[accFillSz]]*bot_orders[[#This Row],[avgPx]] + bot_orders[[#This Row],[fee]], -bot_orders[[#This Row],[accFillSz]]*bot_orders[[#This Row],[avgPx]])</f>
        <v>1.4154247536</v>
      </c>
      <c r="Y5138" s="4">
        <f>IF(bot_orders[[#This Row],[side]]="buy", bot_orders[[#This Row],[accFillSz]] + bot_orders[[#This Row],[fee]], -bot_orders[[#This Row],[accFillSz]])</f>
        <v>-1.859</v>
      </c>
      <c r="Z5138" s="4">
        <f>IF(bot_orders[[#This Row],[side]]="sell",bot_orders[[#This Row],[accFillSz]]*bot_orders[[#This Row],[avgPx]]+bot_orders[[#This Row],[fee]], 0)</f>
        <v>1.4154247536</v>
      </c>
      <c r="AA5138" s="4">
        <f>IF(bot_orders[[#This Row],[side]]="sell",-bot_orders[[#This Row],[accFillSz]],bot_orders[[#This Row],[accFillSz]]+bot_orders[[#This Row],[fee]])</f>
        <v>-1.859</v>
      </c>
      <c r="AB5138">
        <v>0</v>
      </c>
      <c r="AC5138" t="s">
        <v>39</v>
      </c>
      <c r="AD5138">
        <v>0</v>
      </c>
      <c r="AE5138" t="s">
        <v>40</v>
      </c>
      <c r="AF5138" t="s">
        <v>41</v>
      </c>
      <c r="AG5138" t="s">
        <v>42</v>
      </c>
      <c r="AH5138" t="s">
        <v>28</v>
      </c>
      <c r="AI5138">
        <v>-1.859</v>
      </c>
      <c r="AJ5138">
        <v>1.4154247499999999</v>
      </c>
    </row>
    <row r="5139" spans="1:36" x14ac:dyDescent="0.3">
      <c r="A5139">
        <v>5680</v>
      </c>
      <c r="B5139" t="s">
        <v>302</v>
      </c>
      <c r="C5139" t="s">
        <v>28</v>
      </c>
      <c r="D5139" t="s">
        <v>29</v>
      </c>
      <c r="E5139" t="s">
        <v>30</v>
      </c>
      <c r="F5139" t="s">
        <v>31</v>
      </c>
      <c r="G5139" t="s">
        <v>3877</v>
      </c>
      <c r="H5139" t="s">
        <v>16104</v>
      </c>
      <c r="I5139" s="4" t="s">
        <v>16105</v>
      </c>
      <c r="J5139" s="1">
        <f>((((bot_orders[[#This Row],[cTime]]/ 1000)+3*3600) / 86400) + DATE(1970,1,1))</f>
        <v>45778.406598692134</v>
      </c>
      <c r="K5139" s="4" t="s">
        <v>16106</v>
      </c>
      <c r="L5139" s="1">
        <f>((((bot_orders[[#This Row],[uTime]]/ 1000)+3*3600) / 86400) + DATE(1970,1,1))</f>
        <v>45778.410030347222</v>
      </c>
      <c r="M5139" t="s">
        <v>34</v>
      </c>
      <c r="N5139" t="s">
        <v>28</v>
      </c>
      <c r="O5139" t="s">
        <v>35</v>
      </c>
      <c r="P5139">
        <v>1.859</v>
      </c>
      <c r="Q5139" t="s">
        <v>36</v>
      </c>
      <c r="R5139" t="s">
        <v>37</v>
      </c>
      <c r="S5139">
        <v>0.75890000000000002</v>
      </c>
      <c r="T5139">
        <v>0.75890000000000002</v>
      </c>
      <c r="U5139">
        <v>1.859</v>
      </c>
      <c r="V5139">
        <v>-1.1286361E-3</v>
      </c>
      <c r="W5139" t="s">
        <v>38</v>
      </c>
      <c r="X5139" s="4">
        <f>IF(bot_orders[[#This Row],[side]]="sell", bot_orders[[#This Row],[accFillSz]]*bot_orders[[#This Row],[avgPx]] + bot_orders[[#This Row],[fee]], -bot_orders[[#This Row],[accFillSz]]*bot_orders[[#This Row],[avgPx]])</f>
        <v>1.4096664639000001</v>
      </c>
      <c r="Y5139" s="4">
        <f>IF(bot_orders[[#This Row],[side]]="buy", bot_orders[[#This Row],[accFillSz]] + bot_orders[[#This Row],[fee]], -bot_orders[[#This Row],[accFillSz]])</f>
        <v>-1.859</v>
      </c>
      <c r="Z5139" s="4">
        <f>IF(bot_orders[[#This Row],[side]]="sell",bot_orders[[#This Row],[accFillSz]]*bot_orders[[#This Row],[avgPx]]+bot_orders[[#This Row],[fee]], 0)</f>
        <v>1.4096664639000001</v>
      </c>
      <c r="AA5139" s="4">
        <f>IF(bot_orders[[#This Row],[side]]="sell",-bot_orders[[#This Row],[accFillSz]],bot_orders[[#This Row],[accFillSz]]+bot_orders[[#This Row],[fee]])</f>
        <v>-1.859</v>
      </c>
      <c r="AB5139">
        <v>0</v>
      </c>
      <c r="AC5139" t="s">
        <v>39</v>
      </c>
      <c r="AD5139">
        <v>0</v>
      </c>
      <c r="AE5139" t="s">
        <v>40</v>
      </c>
      <c r="AF5139" t="s">
        <v>41</v>
      </c>
      <c r="AG5139" t="s">
        <v>42</v>
      </c>
      <c r="AH5139" t="s">
        <v>28</v>
      </c>
      <c r="AI5139">
        <v>-1.859</v>
      </c>
      <c r="AJ5139">
        <v>1.40966646</v>
      </c>
    </row>
    <row r="5140" spans="1:36" x14ac:dyDescent="0.3">
      <c r="A5140">
        <v>5682</v>
      </c>
      <c r="B5140" t="s">
        <v>302</v>
      </c>
      <c r="C5140" t="s">
        <v>28</v>
      </c>
      <c r="D5140" t="s">
        <v>29</v>
      </c>
      <c r="E5140" t="s">
        <v>30</v>
      </c>
      <c r="F5140" t="s">
        <v>31</v>
      </c>
      <c r="G5140" t="s">
        <v>3877</v>
      </c>
      <c r="H5140" t="s">
        <v>16107</v>
      </c>
      <c r="I5140" s="4" t="s">
        <v>16108</v>
      </c>
      <c r="J5140" s="1">
        <f>((((bot_orders[[#This Row],[cTime]]/ 1000)+3*3600) / 86400) + DATE(1970,1,1))</f>
        <v>45778.410030358791</v>
      </c>
      <c r="K5140" s="4" t="s">
        <v>16109</v>
      </c>
      <c r="L5140" s="1">
        <f>((((bot_orders[[#This Row],[uTime]]/ 1000)+3*3600) / 86400) + DATE(1970,1,1))</f>
        <v>45778.521151747686</v>
      </c>
      <c r="M5140" t="s">
        <v>34</v>
      </c>
      <c r="N5140" t="s">
        <v>28</v>
      </c>
      <c r="O5140" t="s">
        <v>35</v>
      </c>
      <c r="P5140">
        <v>1.861</v>
      </c>
      <c r="Q5140" t="s">
        <v>36</v>
      </c>
      <c r="R5140" t="s">
        <v>55</v>
      </c>
      <c r="S5140">
        <v>0.75580000000000003</v>
      </c>
      <c r="T5140">
        <v>0.75580000000000003</v>
      </c>
      <c r="U5140">
        <v>1.861</v>
      </c>
      <c r="V5140">
        <v>-1.4888E-3</v>
      </c>
      <c r="W5140" t="s">
        <v>39</v>
      </c>
      <c r="X5140" s="4">
        <f>IF(bot_orders[[#This Row],[side]]="sell", bot_orders[[#This Row],[accFillSz]]*bot_orders[[#This Row],[avgPx]] + bot_orders[[#This Row],[fee]], -bot_orders[[#This Row],[accFillSz]]*bot_orders[[#This Row],[avgPx]])</f>
        <v>-1.4065438000000001</v>
      </c>
      <c r="Y5140" s="4">
        <f>IF(bot_orders[[#This Row],[side]]="buy", bot_orders[[#This Row],[accFillSz]] + bot_orders[[#This Row],[fee]], -bot_orders[[#This Row],[accFillSz]])</f>
        <v>1.8595112</v>
      </c>
      <c r="Z5140" s="4">
        <f>IF(bot_orders[[#This Row],[side]]="sell",bot_orders[[#This Row],[accFillSz]]*bot_orders[[#This Row],[avgPx]]+bot_orders[[#This Row],[fee]], 0)</f>
        <v>0</v>
      </c>
      <c r="AA5140" s="4">
        <f>IF(bot_orders[[#This Row],[side]]="sell",-bot_orders[[#This Row],[accFillSz]],bot_orders[[#This Row],[accFillSz]]+bot_orders[[#This Row],[fee]])</f>
        <v>1.8595112</v>
      </c>
      <c r="AB5140">
        <v>0</v>
      </c>
      <c r="AC5140" t="s">
        <v>38</v>
      </c>
      <c r="AD5140">
        <v>0</v>
      </c>
      <c r="AE5140" t="s">
        <v>40</v>
      </c>
      <c r="AF5140" t="s">
        <v>41</v>
      </c>
      <c r="AG5140" t="s">
        <v>42</v>
      </c>
      <c r="AH5140" t="s">
        <v>28</v>
      </c>
      <c r="AI5140">
        <v>1.8595112</v>
      </c>
      <c r="AJ5140">
        <v>-1.4065437999999999</v>
      </c>
    </row>
    <row r="5141" spans="1:36" x14ac:dyDescent="0.3">
      <c r="A5141">
        <v>5684</v>
      </c>
      <c r="B5141" t="s">
        <v>302</v>
      </c>
      <c r="C5141" t="s">
        <v>28</v>
      </c>
      <c r="D5141" t="s">
        <v>29</v>
      </c>
      <c r="E5141" t="s">
        <v>30</v>
      </c>
      <c r="F5141" t="s">
        <v>31</v>
      </c>
      <c r="G5141" t="s">
        <v>3879</v>
      </c>
      <c r="H5141" t="s">
        <v>16110</v>
      </c>
      <c r="I5141" s="4" t="s">
        <v>16111</v>
      </c>
      <c r="J5141" s="1">
        <f>((((bot_orders[[#This Row],[cTime]]/ 1000)+3*3600) / 86400) + DATE(1970,1,1))</f>
        <v>45778.411489768521</v>
      </c>
      <c r="K5141" s="4" t="s">
        <v>16112</v>
      </c>
      <c r="L5141" s="1">
        <f>((((bot_orders[[#This Row],[uTime]]/ 1000)+3*3600) / 86400) + DATE(1970,1,1))</f>
        <v>45778.461165995366</v>
      </c>
      <c r="M5141" t="s">
        <v>34</v>
      </c>
      <c r="N5141" t="s">
        <v>28</v>
      </c>
      <c r="O5141" t="s">
        <v>35</v>
      </c>
      <c r="P5141">
        <v>1.861</v>
      </c>
      <c r="Q5141" t="s">
        <v>36</v>
      </c>
      <c r="R5141" t="s">
        <v>55</v>
      </c>
      <c r="S5141">
        <v>0.75890000000000002</v>
      </c>
      <c r="T5141">
        <v>0.75890000000000002</v>
      </c>
      <c r="U5141">
        <v>1.861</v>
      </c>
      <c r="V5141">
        <v>-1.4888E-3</v>
      </c>
      <c r="W5141" t="s">
        <v>39</v>
      </c>
      <c r="X5141" s="4">
        <f>IF(bot_orders[[#This Row],[side]]="sell", bot_orders[[#This Row],[accFillSz]]*bot_orders[[#This Row],[avgPx]] + bot_orders[[#This Row],[fee]], -bot_orders[[#This Row],[accFillSz]]*bot_orders[[#This Row],[avgPx]])</f>
        <v>-1.4123129000000001</v>
      </c>
      <c r="Y5141" s="4">
        <f>IF(bot_orders[[#This Row],[side]]="buy", bot_orders[[#This Row],[accFillSz]] + bot_orders[[#This Row],[fee]], -bot_orders[[#This Row],[accFillSz]])</f>
        <v>1.8595112</v>
      </c>
      <c r="Z5141" s="4">
        <f>IF(bot_orders[[#This Row],[side]]="sell",bot_orders[[#This Row],[accFillSz]]*bot_orders[[#This Row],[avgPx]]+bot_orders[[#This Row],[fee]], 0)</f>
        <v>0</v>
      </c>
      <c r="AA5141" s="4">
        <f>IF(bot_orders[[#This Row],[side]]="sell",-bot_orders[[#This Row],[accFillSz]],bot_orders[[#This Row],[accFillSz]]+bot_orders[[#This Row],[fee]])</f>
        <v>1.8595112</v>
      </c>
      <c r="AB5141">
        <v>0</v>
      </c>
      <c r="AC5141" t="s">
        <v>38</v>
      </c>
      <c r="AD5141">
        <v>0</v>
      </c>
      <c r="AE5141" t="s">
        <v>40</v>
      </c>
      <c r="AF5141" t="s">
        <v>41</v>
      </c>
      <c r="AG5141" t="s">
        <v>42</v>
      </c>
      <c r="AH5141" t="s">
        <v>28</v>
      </c>
      <c r="AI5141">
        <v>1.8595112</v>
      </c>
      <c r="AJ5141">
        <v>-1.4123129000000001</v>
      </c>
    </row>
    <row r="5142" spans="1:36" x14ac:dyDescent="0.3">
      <c r="A5142">
        <v>5685</v>
      </c>
      <c r="B5142" t="s">
        <v>302</v>
      </c>
      <c r="C5142" t="s">
        <v>28</v>
      </c>
      <c r="D5142" t="s">
        <v>29</v>
      </c>
      <c r="E5142" t="s">
        <v>30</v>
      </c>
      <c r="F5142" t="s">
        <v>31</v>
      </c>
      <c r="G5142" t="s">
        <v>3881</v>
      </c>
      <c r="H5142" t="s">
        <v>16113</v>
      </c>
      <c r="I5142" s="4" t="s">
        <v>16114</v>
      </c>
      <c r="J5142" s="1">
        <f>((((bot_orders[[#This Row],[cTime]]/ 1000)+3*3600) / 86400) + DATE(1970,1,1))</f>
        <v>45778.414180324078</v>
      </c>
      <c r="K5142" s="4" t="s">
        <v>16115</v>
      </c>
      <c r="L5142" s="1">
        <f>((((bot_orders[[#This Row],[uTime]]/ 1000)+3*3600) / 86400) + DATE(1970,1,1))</f>
        <v>45778.457109062496</v>
      </c>
      <c r="M5142" t="s">
        <v>34</v>
      </c>
      <c r="N5142" t="s">
        <v>28</v>
      </c>
      <c r="O5142" t="s">
        <v>35</v>
      </c>
      <c r="P5142">
        <v>1.861</v>
      </c>
      <c r="Q5142" t="s">
        <v>36</v>
      </c>
      <c r="R5142" t="s">
        <v>55</v>
      </c>
      <c r="S5142">
        <v>0.76200000000000001</v>
      </c>
      <c r="T5142">
        <v>0.76200000000000001</v>
      </c>
      <c r="U5142">
        <v>1.861</v>
      </c>
      <c r="V5142">
        <v>-1.4888E-3</v>
      </c>
      <c r="W5142" t="s">
        <v>39</v>
      </c>
      <c r="X5142" s="4">
        <f>IF(bot_orders[[#This Row],[side]]="sell", bot_orders[[#This Row],[accFillSz]]*bot_orders[[#This Row],[avgPx]] + bot_orders[[#This Row],[fee]], -bot_orders[[#This Row],[accFillSz]]*bot_orders[[#This Row],[avgPx]])</f>
        <v>-1.4180820000000001</v>
      </c>
      <c r="Y5142" s="4">
        <f>IF(bot_orders[[#This Row],[side]]="buy", bot_orders[[#This Row],[accFillSz]] + bot_orders[[#This Row],[fee]], -bot_orders[[#This Row],[accFillSz]])</f>
        <v>1.8595112</v>
      </c>
      <c r="Z5142" s="4">
        <f>IF(bot_orders[[#This Row],[side]]="sell",bot_orders[[#This Row],[accFillSz]]*bot_orders[[#This Row],[avgPx]]+bot_orders[[#This Row],[fee]], 0)</f>
        <v>0</v>
      </c>
      <c r="AA5142" s="4">
        <f>IF(bot_orders[[#This Row],[side]]="sell",-bot_orders[[#This Row],[accFillSz]],bot_orders[[#This Row],[accFillSz]]+bot_orders[[#This Row],[fee]])</f>
        <v>1.8595112</v>
      </c>
      <c r="AB5142">
        <v>0</v>
      </c>
      <c r="AC5142" t="s">
        <v>38</v>
      </c>
      <c r="AD5142">
        <v>0</v>
      </c>
      <c r="AE5142" t="s">
        <v>40</v>
      </c>
      <c r="AF5142" t="s">
        <v>41</v>
      </c>
      <c r="AG5142" t="s">
        <v>42</v>
      </c>
      <c r="AH5142" t="s">
        <v>28</v>
      </c>
      <c r="AI5142">
        <v>1.8595112</v>
      </c>
      <c r="AJ5142">
        <v>-1.4180820000000001</v>
      </c>
    </row>
    <row r="5143" spans="1:36" x14ac:dyDescent="0.3">
      <c r="A5143">
        <v>5687</v>
      </c>
      <c r="B5143" t="s">
        <v>302</v>
      </c>
      <c r="C5143" t="s">
        <v>28</v>
      </c>
      <c r="D5143" t="s">
        <v>29</v>
      </c>
      <c r="E5143" t="s">
        <v>30</v>
      </c>
      <c r="F5143" t="s">
        <v>31</v>
      </c>
      <c r="G5143" t="s">
        <v>3871</v>
      </c>
      <c r="H5143" t="s">
        <v>16116</v>
      </c>
      <c r="I5143" s="4" t="s">
        <v>16117</v>
      </c>
      <c r="J5143" s="1">
        <f>((((bot_orders[[#This Row],[cTime]]/ 1000)+3*3600) / 86400) + DATE(1970,1,1))</f>
        <v>45778.415850659723</v>
      </c>
      <c r="K5143" s="4" t="s">
        <v>16118</v>
      </c>
      <c r="L5143" s="1">
        <f>((((bot_orders[[#This Row],[uTime]]/ 1000)+3*3600) / 86400) + DATE(1970,1,1))</f>
        <v>45778.450162731482</v>
      </c>
      <c r="M5143" t="s">
        <v>34</v>
      </c>
      <c r="N5143" t="s">
        <v>28</v>
      </c>
      <c r="O5143" t="s">
        <v>35</v>
      </c>
      <c r="P5143">
        <v>1.861</v>
      </c>
      <c r="Q5143" t="s">
        <v>36</v>
      </c>
      <c r="R5143" t="s">
        <v>55</v>
      </c>
      <c r="S5143">
        <v>0.7651</v>
      </c>
      <c r="T5143">
        <v>0.7651</v>
      </c>
      <c r="U5143">
        <v>1.861</v>
      </c>
      <c r="V5143">
        <v>-1.4888E-3</v>
      </c>
      <c r="W5143" t="s">
        <v>39</v>
      </c>
      <c r="X5143" s="4">
        <f>IF(bot_orders[[#This Row],[side]]="sell", bot_orders[[#This Row],[accFillSz]]*bot_orders[[#This Row],[avgPx]] + bot_orders[[#This Row],[fee]], -bot_orders[[#This Row],[accFillSz]]*bot_orders[[#This Row],[avgPx]])</f>
        <v>-1.4238511</v>
      </c>
      <c r="Y5143" s="4">
        <f>IF(bot_orders[[#This Row],[side]]="buy", bot_orders[[#This Row],[accFillSz]] + bot_orders[[#This Row],[fee]], -bot_orders[[#This Row],[accFillSz]])</f>
        <v>1.8595112</v>
      </c>
      <c r="Z5143" s="4">
        <f>IF(bot_orders[[#This Row],[side]]="sell",bot_orders[[#This Row],[accFillSz]]*bot_orders[[#This Row],[avgPx]]+bot_orders[[#This Row],[fee]], 0)</f>
        <v>0</v>
      </c>
      <c r="AA5143" s="4">
        <f>IF(bot_orders[[#This Row],[side]]="sell",-bot_orders[[#This Row],[accFillSz]],bot_orders[[#This Row],[accFillSz]]+bot_orders[[#This Row],[fee]])</f>
        <v>1.8595112</v>
      </c>
      <c r="AB5143">
        <v>0</v>
      </c>
      <c r="AC5143" t="s">
        <v>38</v>
      </c>
      <c r="AD5143">
        <v>0</v>
      </c>
      <c r="AE5143" t="s">
        <v>40</v>
      </c>
      <c r="AF5143" t="s">
        <v>41</v>
      </c>
      <c r="AG5143" t="s">
        <v>42</v>
      </c>
      <c r="AH5143" t="s">
        <v>28</v>
      </c>
      <c r="AI5143">
        <v>1.8595112</v>
      </c>
      <c r="AJ5143">
        <v>-1.4238511</v>
      </c>
    </row>
    <row r="5144" spans="1:36" x14ac:dyDescent="0.3">
      <c r="A5144">
        <v>5690</v>
      </c>
      <c r="B5144" t="s">
        <v>302</v>
      </c>
      <c r="C5144" t="s">
        <v>28</v>
      </c>
      <c r="D5144" t="s">
        <v>29</v>
      </c>
      <c r="E5144" t="s">
        <v>30</v>
      </c>
      <c r="F5144" t="s">
        <v>31</v>
      </c>
      <c r="G5144" t="s">
        <v>3895</v>
      </c>
      <c r="H5144" t="s">
        <v>16125</v>
      </c>
      <c r="I5144" s="4" t="s">
        <v>16126</v>
      </c>
      <c r="J5144" s="1">
        <f>((((bot_orders[[#This Row],[cTime]]/ 1000)+3*3600) / 86400) + DATE(1970,1,1))</f>
        <v>45778.418675046298</v>
      </c>
      <c r="K5144" s="4" t="s">
        <v>16127</v>
      </c>
      <c r="L5144" s="1">
        <f>((((bot_orders[[#This Row],[uTime]]/ 1000)+3*3600) / 86400) + DATE(1970,1,1))</f>
        <v>45778.449492581014</v>
      </c>
      <c r="M5144" t="s">
        <v>34</v>
      </c>
      <c r="N5144" t="s">
        <v>28</v>
      </c>
      <c r="O5144" t="s">
        <v>35</v>
      </c>
      <c r="P5144">
        <v>1.861</v>
      </c>
      <c r="Q5144" t="s">
        <v>36</v>
      </c>
      <c r="R5144" t="s">
        <v>55</v>
      </c>
      <c r="S5144">
        <v>0.76819999999999999</v>
      </c>
      <c r="T5144">
        <v>0.76819999999999999</v>
      </c>
      <c r="U5144">
        <v>1.861</v>
      </c>
      <c r="V5144">
        <v>-1.4888E-3</v>
      </c>
      <c r="W5144" t="s">
        <v>39</v>
      </c>
      <c r="X5144" s="4">
        <f>IF(bot_orders[[#This Row],[side]]="sell", bot_orders[[#This Row],[accFillSz]]*bot_orders[[#This Row],[avgPx]] + bot_orders[[#This Row],[fee]], -bot_orders[[#This Row],[accFillSz]]*bot_orders[[#This Row],[avgPx]])</f>
        <v>-1.4296202</v>
      </c>
      <c r="Y5144" s="4">
        <f>IF(bot_orders[[#This Row],[side]]="buy", bot_orders[[#This Row],[accFillSz]] + bot_orders[[#This Row],[fee]], -bot_orders[[#This Row],[accFillSz]])</f>
        <v>1.8595112</v>
      </c>
      <c r="Z5144" s="4">
        <f>IF(bot_orders[[#This Row],[side]]="sell",bot_orders[[#This Row],[accFillSz]]*bot_orders[[#This Row],[avgPx]]+bot_orders[[#This Row],[fee]], 0)</f>
        <v>0</v>
      </c>
      <c r="AA5144" s="4">
        <f>IF(bot_orders[[#This Row],[side]]="sell",-bot_orders[[#This Row],[accFillSz]],bot_orders[[#This Row],[accFillSz]]+bot_orders[[#This Row],[fee]])</f>
        <v>1.8595112</v>
      </c>
      <c r="AB5144">
        <v>0</v>
      </c>
      <c r="AC5144" t="s">
        <v>38</v>
      </c>
      <c r="AD5144">
        <v>0</v>
      </c>
      <c r="AE5144" t="s">
        <v>40</v>
      </c>
      <c r="AF5144" t="s">
        <v>41</v>
      </c>
      <c r="AG5144" t="s">
        <v>42</v>
      </c>
      <c r="AH5144" t="s">
        <v>28</v>
      </c>
      <c r="AI5144">
        <v>1.8595112</v>
      </c>
      <c r="AJ5144">
        <v>-1.4296202</v>
      </c>
    </row>
    <row r="5145" spans="1:36" x14ac:dyDescent="0.3">
      <c r="A5145">
        <v>5693</v>
      </c>
      <c r="B5145" t="s">
        <v>302</v>
      </c>
      <c r="C5145" t="s">
        <v>28</v>
      </c>
      <c r="D5145" t="s">
        <v>29</v>
      </c>
      <c r="E5145" t="s">
        <v>30</v>
      </c>
      <c r="F5145" t="s">
        <v>31</v>
      </c>
      <c r="G5145" t="s">
        <v>3891</v>
      </c>
      <c r="H5145" t="s">
        <v>16131</v>
      </c>
      <c r="I5145" s="4" t="s">
        <v>16132</v>
      </c>
      <c r="J5145" s="1">
        <f>((((bot_orders[[#This Row],[cTime]]/ 1000)+3*3600) / 86400) + DATE(1970,1,1))</f>
        <v>45778.419556053239</v>
      </c>
      <c r="K5145" s="4" t="s">
        <v>16133</v>
      </c>
      <c r="L5145" s="1">
        <f>((((bot_orders[[#This Row],[uTime]]/ 1000)+3*3600) / 86400) + DATE(1970,1,1))</f>
        <v>45778.431646990735</v>
      </c>
      <c r="M5145" t="s">
        <v>34</v>
      </c>
      <c r="N5145" t="s">
        <v>28</v>
      </c>
      <c r="O5145" t="s">
        <v>35</v>
      </c>
      <c r="P5145">
        <v>1.861</v>
      </c>
      <c r="Q5145" t="s">
        <v>36</v>
      </c>
      <c r="R5145" t="s">
        <v>55</v>
      </c>
      <c r="S5145">
        <v>0.77129999999999999</v>
      </c>
      <c r="T5145">
        <v>0.77129999999999999</v>
      </c>
      <c r="U5145">
        <v>1.861</v>
      </c>
      <c r="V5145">
        <v>-1.4888E-3</v>
      </c>
      <c r="W5145" t="s">
        <v>39</v>
      </c>
      <c r="X5145" s="4">
        <f>IF(bot_orders[[#This Row],[side]]="sell", bot_orders[[#This Row],[accFillSz]]*bot_orders[[#This Row],[avgPx]] + bot_orders[[#This Row],[fee]], -bot_orders[[#This Row],[accFillSz]]*bot_orders[[#This Row],[avgPx]])</f>
        <v>-1.4353893</v>
      </c>
      <c r="Y5145" s="4">
        <f>IF(bot_orders[[#This Row],[side]]="buy", bot_orders[[#This Row],[accFillSz]] + bot_orders[[#This Row],[fee]], -bot_orders[[#This Row],[accFillSz]])</f>
        <v>1.8595112</v>
      </c>
      <c r="Z5145" s="4">
        <f>IF(bot_orders[[#This Row],[side]]="sell",bot_orders[[#This Row],[accFillSz]]*bot_orders[[#This Row],[avgPx]]+bot_orders[[#This Row],[fee]], 0)</f>
        <v>0</v>
      </c>
      <c r="AA5145" s="4">
        <f>IF(bot_orders[[#This Row],[side]]="sell",-bot_orders[[#This Row],[accFillSz]],bot_orders[[#This Row],[accFillSz]]+bot_orders[[#This Row],[fee]])</f>
        <v>1.8595112</v>
      </c>
      <c r="AB5145">
        <v>0</v>
      </c>
      <c r="AC5145" t="s">
        <v>38</v>
      </c>
      <c r="AD5145">
        <v>0</v>
      </c>
      <c r="AE5145" t="s">
        <v>40</v>
      </c>
      <c r="AF5145" t="s">
        <v>41</v>
      </c>
      <c r="AG5145" t="s">
        <v>42</v>
      </c>
      <c r="AH5145" t="s">
        <v>28</v>
      </c>
      <c r="AI5145">
        <v>1.8595112</v>
      </c>
      <c r="AJ5145">
        <v>-1.4353893</v>
      </c>
    </row>
    <row r="5146" spans="1:36" x14ac:dyDescent="0.3">
      <c r="A5146">
        <v>5698</v>
      </c>
      <c r="B5146" t="s">
        <v>302</v>
      </c>
      <c r="C5146" t="s">
        <v>28</v>
      </c>
      <c r="D5146" t="s">
        <v>29</v>
      </c>
      <c r="E5146" t="s">
        <v>30</v>
      </c>
      <c r="F5146" t="s">
        <v>31</v>
      </c>
      <c r="G5146" t="s">
        <v>3867</v>
      </c>
      <c r="H5146" t="s">
        <v>16146</v>
      </c>
      <c r="I5146" s="4" t="s">
        <v>16147</v>
      </c>
      <c r="J5146" s="1">
        <f>((((bot_orders[[#This Row],[cTime]]/ 1000)+3*3600) / 86400) + DATE(1970,1,1))</f>
        <v>45778.422467812503</v>
      </c>
      <c r="K5146" s="4" t="s">
        <v>16148</v>
      </c>
      <c r="L5146" s="1">
        <f>((((bot_orders[[#This Row],[uTime]]/ 1000)+3*3600) / 86400) + DATE(1970,1,1))</f>
        <v>45778.427042048614</v>
      </c>
      <c r="M5146" t="s">
        <v>34</v>
      </c>
      <c r="N5146" t="s">
        <v>28</v>
      </c>
      <c r="O5146" t="s">
        <v>35</v>
      </c>
      <c r="P5146">
        <v>1.861</v>
      </c>
      <c r="Q5146" t="s">
        <v>36</v>
      </c>
      <c r="R5146" t="s">
        <v>55</v>
      </c>
      <c r="S5146">
        <v>0.77439999999999998</v>
      </c>
      <c r="T5146">
        <v>0.77439999999999998</v>
      </c>
      <c r="U5146">
        <v>1.861</v>
      </c>
      <c r="V5146">
        <v>-1.4888E-3</v>
      </c>
      <c r="W5146" t="s">
        <v>39</v>
      </c>
      <c r="X5146" s="4">
        <f>IF(bot_orders[[#This Row],[side]]="sell", bot_orders[[#This Row],[accFillSz]]*bot_orders[[#This Row],[avgPx]] + bot_orders[[#This Row],[fee]], -bot_orders[[#This Row],[accFillSz]]*bot_orders[[#This Row],[avgPx]])</f>
        <v>-1.4411584</v>
      </c>
      <c r="Y5146" s="4">
        <f>IF(bot_orders[[#This Row],[side]]="buy", bot_orders[[#This Row],[accFillSz]] + bot_orders[[#This Row],[fee]], -bot_orders[[#This Row],[accFillSz]])</f>
        <v>1.8595112</v>
      </c>
      <c r="Z5146" s="4">
        <f>IF(bot_orders[[#This Row],[side]]="sell",bot_orders[[#This Row],[accFillSz]]*bot_orders[[#This Row],[avgPx]]+bot_orders[[#This Row],[fee]], 0)</f>
        <v>0</v>
      </c>
      <c r="AA5146" s="4">
        <f>IF(bot_orders[[#This Row],[side]]="sell",-bot_orders[[#This Row],[accFillSz]],bot_orders[[#This Row],[accFillSz]]+bot_orders[[#This Row],[fee]])</f>
        <v>1.8595112</v>
      </c>
      <c r="AB5146">
        <v>0</v>
      </c>
      <c r="AC5146" t="s">
        <v>38</v>
      </c>
      <c r="AD5146">
        <v>0</v>
      </c>
      <c r="AE5146" t="s">
        <v>40</v>
      </c>
      <c r="AF5146" t="s">
        <v>41</v>
      </c>
      <c r="AG5146" t="s">
        <v>42</v>
      </c>
      <c r="AH5146" t="s">
        <v>28</v>
      </c>
      <c r="AI5146">
        <v>1.8595112</v>
      </c>
      <c r="AJ5146">
        <v>-1.4411584</v>
      </c>
    </row>
    <row r="5147" spans="1:36" x14ac:dyDescent="0.3">
      <c r="A5147">
        <v>5705</v>
      </c>
      <c r="B5147" t="s">
        <v>302</v>
      </c>
      <c r="C5147" t="s">
        <v>28</v>
      </c>
      <c r="D5147" t="s">
        <v>29</v>
      </c>
      <c r="E5147" t="s">
        <v>30</v>
      </c>
      <c r="F5147" t="s">
        <v>31</v>
      </c>
      <c r="G5147" t="s">
        <v>3916</v>
      </c>
      <c r="H5147" t="s">
        <v>16163</v>
      </c>
      <c r="I5147" s="4" t="s">
        <v>16164</v>
      </c>
      <c r="J5147" s="1">
        <f>((((bot_orders[[#This Row],[cTime]]/ 1000)+3*3600) / 86400) + DATE(1970,1,1))</f>
        <v>45778.427042071758</v>
      </c>
      <c r="K5147" s="4" t="s">
        <v>16165</v>
      </c>
      <c r="L5147" s="1">
        <f>((((bot_orders[[#This Row],[uTime]]/ 1000)+3*3600) / 86400) + DATE(1970,1,1))</f>
        <v>45778.441123391203</v>
      </c>
      <c r="M5147" t="s">
        <v>34</v>
      </c>
      <c r="N5147" t="s">
        <v>28</v>
      </c>
      <c r="O5147" t="s">
        <v>35</v>
      </c>
      <c r="P5147">
        <v>1.859</v>
      </c>
      <c r="Q5147" t="s">
        <v>36</v>
      </c>
      <c r="R5147" t="s">
        <v>37</v>
      </c>
      <c r="S5147">
        <v>0.77759999999999996</v>
      </c>
      <c r="T5147">
        <v>0.77759999999999996</v>
      </c>
      <c r="U5147">
        <v>1.859</v>
      </c>
      <c r="V5147">
        <v>-1.1564467E-3</v>
      </c>
      <c r="W5147" t="s">
        <v>38</v>
      </c>
      <c r="X5147" s="4">
        <f>IF(bot_orders[[#This Row],[side]]="sell", bot_orders[[#This Row],[accFillSz]]*bot_orders[[#This Row],[avgPx]] + bot_orders[[#This Row],[fee]], -bot_orders[[#This Row],[accFillSz]]*bot_orders[[#This Row],[avgPx]])</f>
        <v>1.4444019532999999</v>
      </c>
      <c r="Y5147" s="4">
        <f>IF(bot_orders[[#This Row],[side]]="buy", bot_orders[[#This Row],[accFillSz]] + bot_orders[[#This Row],[fee]], -bot_orders[[#This Row],[accFillSz]])</f>
        <v>-1.859</v>
      </c>
      <c r="Z5147" s="4">
        <f>IF(bot_orders[[#This Row],[side]]="sell",bot_orders[[#This Row],[accFillSz]]*bot_orders[[#This Row],[avgPx]]+bot_orders[[#This Row],[fee]], 0)</f>
        <v>1.4444019532999999</v>
      </c>
      <c r="AA5147" s="4">
        <f>IF(bot_orders[[#This Row],[side]]="sell",-bot_orders[[#This Row],[accFillSz]],bot_orders[[#This Row],[accFillSz]]+bot_orders[[#This Row],[fee]])</f>
        <v>-1.859</v>
      </c>
      <c r="AB5147">
        <v>0</v>
      </c>
      <c r="AC5147" t="s">
        <v>39</v>
      </c>
      <c r="AD5147">
        <v>0</v>
      </c>
      <c r="AE5147" t="s">
        <v>40</v>
      </c>
      <c r="AF5147" t="s">
        <v>41</v>
      </c>
      <c r="AG5147" t="s">
        <v>42</v>
      </c>
      <c r="AH5147" t="s">
        <v>28</v>
      </c>
      <c r="AI5147">
        <v>-1.859</v>
      </c>
      <c r="AJ5147">
        <v>1.44440195</v>
      </c>
    </row>
    <row r="5148" spans="1:36" x14ac:dyDescent="0.3">
      <c r="A5148">
        <v>5708</v>
      </c>
      <c r="B5148" t="s">
        <v>302</v>
      </c>
      <c r="C5148" t="s">
        <v>28</v>
      </c>
      <c r="D5148" t="s">
        <v>29</v>
      </c>
      <c r="E5148" t="s">
        <v>30</v>
      </c>
      <c r="F5148" t="s">
        <v>31</v>
      </c>
      <c r="G5148" t="s">
        <v>3920</v>
      </c>
      <c r="H5148" t="s">
        <v>16169</v>
      </c>
      <c r="I5148" s="4" t="s">
        <v>16170</v>
      </c>
      <c r="J5148" s="1">
        <f>((((bot_orders[[#This Row],[cTime]]/ 1000)+3*3600) / 86400) + DATE(1970,1,1))</f>
        <v>45778.431647013887</v>
      </c>
      <c r="K5148" s="4" t="s">
        <v>16171</v>
      </c>
      <c r="L5148" s="1">
        <f>((((bot_orders[[#This Row],[uTime]]/ 1000)+3*3600) / 86400) + DATE(1970,1,1))</f>
        <v>45778.439423668984</v>
      </c>
      <c r="M5148" t="s">
        <v>34</v>
      </c>
      <c r="N5148" t="s">
        <v>28</v>
      </c>
      <c r="O5148" t="s">
        <v>35</v>
      </c>
      <c r="P5148">
        <v>1.859</v>
      </c>
      <c r="Q5148" t="s">
        <v>36</v>
      </c>
      <c r="R5148" t="s">
        <v>37</v>
      </c>
      <c r="S5148">
        <v>0.77439999999999998</v>
      </c>
      <c r="T5148">
        <v>0.77439999999999998</v>
      </c>
      <c r="U5148">
        <v>1.859</v>
      </c>
      <c r="V5148">
        <v>-1.1516877E-3</v>
      </c>
      <c r="W5148" t="s">
        <v>38</v>
      </c>
      <c r="X5148" s="4">
        <f>IF(bot_orders[[#This Row],[side]]="sell", bot_orders[[#This Row],[accFillSz]]*bot_orders[[#This Row],[avgPx]] + bot_orders[[#This Row],[fee]], -bot_orders[[#This Row],[accFillSz]]*bot_orders[[#This Row],[avgPx]])</f>
        <v>1.4384579123000001</v>
      </c>
      <c r="Y5148" s="4">
        <f>IF(bot_orders[[#This Row],[side]]="buy", bot_orders[[#This Row],[accFillSz]] + bot_orders[[#This Row],[fee]], -bot_orders[[#This Row],[accFillSz]])</f>
        <v>-1.859</v>
      </c>
      <c r="Z5148" s="4">
        <f>IF(bot_orders[[#This Row],[side]]="sell",bot_orders[[#This Row],[accFillSz]]*bot_orders[[#This Row],[avgPx]]+bot_orders[[#This Row],[fee]], 0)</f>
        <v>1.4384579123000001</v>
      </c>
      <c r="AA5148" s="4">
        <f>IF(bot_orders[[#This Row],[side]]="sell",-bot_orders[[#This Row],[accFillSz]],bot_orders[[#This Row],[accFillSz]]+bot_orders[[#This Row],[fee]])</f>
        <v>-1.859</v>
      </c>
      <c r="AB5148">
        <v>0</v>
      </c>
      <c r="AC5148" t="s">
        <v>39</v>
      </c>
      <c r="AD5148">
        <v>0</v>
      </c>
      <c r="AE5148" t="s">
        <v>40</v>
      </c>
      <c r="AF5148" t="s">
        <v>41</v>
      </c>
      <c r="AG5148" t="s">
        <v>42</v>
      </c>
      <c r="AH5148" t="s">
        <v>28</v>
      </c>
      <c r="AI5148">
        <v>-1.859</v>
      </c>
      <c r="AJ5148">
        <v>1.4384579099999999</v>
      </c>
    </row>
    <row r="5149" spans="1:36" x14ac:dyDescent="0.3">
      <c r="A5149">
        <v>5715</v>
      </c>
      <c r="B5149" t="s">
        <v>302</v>
      </c>
      <c r="C5149" t="s">
        <v>28</v>
      </c>
      <c r="D5149" t="s">
        <v>29</v>
      </c>
      <c r="E5149" t="s">
        <v>30</v>
      </c>
      <c r="F5149" t="s">
        <v>31</v>
      </c>
      <c r="G5149" t="s">
        <v>3920</v>
      </c>
      <c r="H5149" t="s">
        <v>16190</v>
      </c>
      <c r="I5149" s="4" t="s">
        <v>16191</v>
      </c>
      <c r="J5149" s="1">
        <f>((((bot_orders[[#This Row],[cTime]]/ 1000)+3*3600) / 86400) + DATE(1970,1,1))</f>
        <v>45778.439423680553</v>
      </c>
      <c r="K5149" s="4" t="s">
        <v>16192</v>
      </c>
      <c r="L5149" s="1">
        <f>((((bot_orders[[#This Row],[uTime]]/ 1000)+3*3600) / 86400) + DATE(1970,1,1))</f>
        <v>45778.44792155092</v>
      </c>
      <c r="M5149" t="s">
        <v>34</v>
      </c>
      <c r="N5149" t="s">
        <v>28</v>
      </c>
      <c r="O5149" t="s">
        <v>35</v>
      </c>
      <c r="P5149">
        <v>1.861</v>
      </c>
      <c r="Q5149" t="s">
        <v>36</v>
      </c>
      <c r="R5149" t="s">
        <v>55</v>
      </c>
      <c r="S5149">
        <v>0.77129999999999999</v>
      </c>
      <c r="T5149">
        <v>0.77129999999999999</v>
      </c>
      <c r="U5149">
        <v>1.861</v>
      </c>
      <c r="V5149">
        <v>-1.4888E-3</v>
      </c>
      <c r="W5149" t="s">
        <v>39</v>
      </c>
      <c r="X5149" s="4">
        <f>IF(bot_orders[[#This Row],[side]]="sell", bot_orders[[#This Row],[accFillSz]]*bot_orders[[#This Row],[avgPx]] + bot_orders[[#This Row],[fee]], -bot_orders[[#This Row],[accFillSz]]*bot_orders[[#This Row],[avgPx]])</f>
        <v>-1.4353893</v>
      </c>
      <c r="Y5149" s="4">
        <f>IF(bot_orders[[#This Row],[side]]="buy", bot_orders[[#This Row],[accFillSz]] + bot_orders[[#This Row],[fee]], -bot_orders[[#This Row],[accFillSz]])</f>
        <v>1.8595112</v>
      </c>
      <c r="Z5149" s="4">
        <f>IF(bot_orders[[#This Row],[side]]="sell",bot_orders[[#This Row],[accFillSz]]*bot_orders[[#This Row],[avgPx]]+bot_orders[[#This Row],[fee]], 0)</f>
        <v>0</v>
      </c>
      <c r="AA5149" s="4">
        <f>IF(bot_orders[[#This Row],[side]]="sell",-bot_orders[[#This Row],[accFillSz]],bot_orders[[#This Row],[accFillSz]]+bot_orders[[#This Row],[fee]])</f>
        <v>1.8595112</v>
      </c>
      <c r="AB5149">
        <v>0</v>
      </c>
      <c r="AC5149" t="s">
        <v>38</v>
      </c>
      <c r="AD5149">
        <v>0</v>
      </c>
      <c r="AE5149" t="s">
        <v>40</v>
      </c>
      <c r="AF5149" t="s">
        <v>41</v>
      </c>
      <c r="AG5149" t="s">
        <v>42</v>
      </c>
      <c r="AH5149" t="s">
        <v>28</v>
      </c>
      <c r="AI5149">
        <v>1.8595112</v>
      </c>
      <c r="AJ5149">
        <v>-1.4353893</v>
      </c>
    </row>
    <row r="5150" spans="1:36" x14ac:dyDescent="0.3">
      <c r="A5150">
        <v>5718</v>
      </c>
      <c r="B5150" t="s">
        <v>302</v>
      </c>
      <c r="C5150" t="s">
        <v>28</v>
      </c>
      <c r="D5150" t="s">
        <v>29</v>
      </c>
      <c r="E5150" t="s">
        <v>30</v>
      </c>
      <c r="F5150" t="s">
        <v>31</v>
      </c>
      <c r="G5150" t="s">
        <v>3916</v>
      </c>
      <c r="H5150" t="s">
        <v>16199</v>
      </c>
      <c r="I5150" s="4" t="s">
        <v>16200</v>
      </c>
      <c r="J5150" s="1">
        <f>((((bot_orders[[#This Row],[cTime]]/ 1000)+3*3600) / 86400) + DATE(1970,1,1))</f>
        <v>45778.441123402779</v>
      </c>
      <c r="K5150" s="4" t="s">
        <v>16198</v>
      </c>
      <c r="L5150" s="1">
        <f>((((bot_orders[[#This Row],[uTime]]/ 1000)+3*3600) / 86400) + DATE(1970,1,1))</f>
        <v>45778.444620856484</v>
      </c>
      <c r="M5150" t="s">
        <v>34</v>
      </c>
      <c r="N5150" t="s">
        <v>28</v>
      </c>
      <c r="O5150" t="s">
        <v>35</v>
      </c>
      <c r="P5150">
        <v>1.861</v>
      </c>
      <c r="Q5150" t="s">
        <v>36</v>
      </c>
      <c r="R5150" t="s">
        <v>55</v>
      </c>
      <c r="S5150">
        <v>0.77439999999999998</v>
      </c>
      <c r="T5150">
        <v>0.77439999999999998</v>
      </c>
      <c r="U5150">
        <v>1.861</v>
      </c>
      <c r="V5150">
        <v>-1.4888E-3</v>
      </c>
      <c r="W5150" t="s">
        <v>39</v>
      </c>
      <c r="X5150" s="4">
        <f>IF(bot_orders[[#This Row],[side]]="sell", bot_orders[[#This Row],[accFillSz]]*bot_orders[[#This Row],[avgPx]] + bot_orders[[#This Row],[fee]], -bot_orders[[#This Row],[accFillSz]]*bot_orders[[#This Row],[avgPx]])</f>
        <v>-1.4411584</v>
      </c>
      <c r="Y5150" s="4">
        <f>IF(bot_orders[[#This Row],[side]]="buy", bot_orders[[#This Row],[accFillSz]] + bot_orders[[#This Row],[fee]], -bot_orders[[#This Row],[accFillSz]])</f>
        <v>1.8595112</v>
      </c>
      <c r="Z5150" s="4">
        <f>IF(bot_orders[[#This Row],[side]]="sell",bot_orders[[#This Row],[accFillSz]]*bot_orders[[#This Row],[avgPx]]+bot_orders[[#This Row],[fee]], 0)</f>
        <v>0</v>
      </c>
      <c r="AA5150" s="4">
        <f>IF(bot_orders[[#This Row],[side]]="sell",-bot_orders[[#This Row],[accFillSz]],bot_orders[[#This Row],[accFillSz]]+bot_orders[[#This Row],[fee]])</f>
        <v>1.8595112</v>
      </c>
      <c r="AB5150">
        <v>0</v>
      </c>
      <c r="AC5150" t="s">
        <v>38</v>
      </c>
      <c r="AD5150">
        <v>0</v>
      </c>
      <c r="AE5150" t="s">
        <v>40</v>
      </c>
      <c r="AF5150" t="s">
        <v>41</v>
      </c>
      <c r="AG5150" t="s">
        <v>42</v>
      </c>
      <c r="AH5150" t="s">
        <v>28</v>
      </c>
      <c r="AI5150">
        <v>1.8595112</v>
      </c>
      <c r="AJ5150">
        <v>-1.4411584</v>
      </c>
    </row>
    <row r="5151" spans="1:36" x14ac:dyDescent="0.3">
      <c r="A5151">
        <v>5725</v>
      </c>
      <c r="B5151" t="s">
        <v>302</v>
      </c>
      <c r="C5151" t="s">
        <v>28</v>
      </c>
      <c r="D5151" t="s">
        <v>29</v>
      </c>
      <c r="E5151" t="s">
        <v>30</v>
      </c>
      <c r="F5151" t="s">
        <v>31</v>
      </c>
      <c r="G5151" t="s">
        <v>3979</v>
      </c>
      <c r="H5151" t="s">
        <v>16213</v>
      </c>
      <c r="I5151" s="4" t="s">
        <v>16214</v>
      </c>
      <c r="J5151" s="1">
        <f>((((bot_orders[[#This Row],[cTime]]/ 1000)+3*3600) / 86400) + DATE(1970,1,1))</f>
        <v>45778.447921562503</v>
      </c>
      <c r="K5151" s="4" t="s">
        <v>16215</v>
      </c>
      <c r="L5151" s="1">
        <f>((((bot_orders[[#This Row],[uTime]]/ 1000)+3*3600) / 86400) + DATE(1970,1,1))</f>
        <v>45778.561878796296</v>
      </c>
      <c r="M5151" t="s">
        <v>34</v>
      </c>
      <c r="N5151" t="s">
        <v>28</v>
      </c>
      <c r="O5151" t="s">
        <v>35</v>
      </c>
      <c r="P5151">
        <v>1.859</v>
      </c>
      <c r="Q5151" t="s">
        <v>36</v>
      </c>
      <c r="R5151" t="s">
        <v>37</v>
      </c>
      <c r="S5151">
        <v>0.77439999999999998</v>
      </c>
      <c r="T5151">
        <v>0.77439999999999998</v>
      </c>
      <c r="U5151">
        <v>1.859</v>
      </c>
      <c r="V5151">
        <v>-1.1516877E-3</v>
      </c>
      <c r="W5151" t="s">
        <v>38</v>
      </c>
      <c r="X5151" s="4">
        <f>IF(bot_orders[[#This Row],[side]]="sell", bot_orders[[#This Row],[accFillSz]]*bot_orders[[#This Row],[avgPx]] + bot_orders[[#This Row],[fee]], -bot_orders[[#This Row],[accFillSz]]*bot_orders[[#This Row],[avgPx]])</f>
        <v>1.4384579123000001</v>
      </c>
      <c r="Y5151" s="4">
        <f>IF(bot_orders[[#This Row],[side]]="buy", bot_orders[[#This Row],[accFillSz]] + bot_orders[[#This Row],[fee]], -bot_orders[[#This Row],[accFillSz]])</f>
        <v>-1.859</v>
      </c>
      <c r="Z5151" s="4">
        <f>IF(bot_orders[[#This Row],[side]]="sell",bot_orders[[#This Row],[accFillSz]]*bot_orders[[#This Row],[avgPx]]+bot_orders[[#This Row],[fee]], 0)</f>
        <v>1.4384579123000001</v>
      </c>
      <c r="AA5151" s="4">
        <f>IF(bot_orders[[#This Row],[side]]="sell",-bot_orders[[#This Row],[accFillSz]],bot_orders[[#This Row],[accFillSz]]+bot_orders[[#This Row],[fee]])</f>
        <v>-1.859</v>
      </c>
      <c r="AB5151">
        <v>0</v>
      </c>
      <c r="AC5151" t="s">
        <v>39</v>
      </c>
      <c r="AD5151">
        <v>0</v>
      </c>
      <c r="AE5151" t="s">
        <v>40</v>
      </c>
      <c r="AF5151" t="s">
        <v>41</v>
      </c>
      <c r="AG5151" t="s">
        <v>42</v>
      </c>
      <c r="AH5151" t="s">
        <v>28</v>
      </c>
      <c r="AI5151">
        <v>-1.859</v>
      </c>
      <c r="AJ5151">
        <v>1.4384579099999999</v>
      </c>
    </row>
    <row r="5152" spans="1:36" x14ac:dyDescent="0.3">
      <c r="A5152">
        <v>5728</v>
      </c>
      <c r="B5152" t="s">
        <v>302</v>
      </c>
      <c r="C5152" t="s">
        <v>28</v>
      </c>
      <c r="D5152" t="s">
        <v>29</v>
      </c>
      <c r="E5152" t="s">
        <v>30</v>
      </c>
      <c r="F5152" t="s">
        <v>31</v>
      </c>
      <c r="G5152" t="s">
        <v>3982</v>
      </c>
      <c r="H5152" t="s">
        <v>16222</v>
      </c>
      <c r="I5152" s="4" t="s">
        <v>16223</v>
      </c>
      <c r="J5152" s="1">
        <f>((((bot_orders[[#This Row],[cTime]]/ 1000)+3*3600) / 86400) + DATE(1970,1,1))</f>
        <v>45778.449492592597</v>
      </c>
      <c r="K5152" s="4" t="s">
        <v>16224</v>
      </c>
      <c r="L5152" s="1">
        <f>((((bot_orders[[#This Row],[uTime]]/ 1000)+3*3600) / 86400) + DATE(1970,1,1))</f>
        <v>45778.556321157404</v>
      </c>
      <c r="M5152" t="s">
        <v>34</v>
      </c>
      <c r="N5152" t="s">
        <v>28</v>
      </c>
      <c r="O5152" t="s">
        <v>35</v>
      </c>
      <c r="P5152">
        <v>1.859</v>
      </c>
      <c r="Q5152" t="s">
        <v>36</v>
      </c>
      <c r="R5152" t="s">
        <v>37</v>
      </c>
      <c r="S5152">
        <v>0.77129999999999999</v>
      </c>
      <c r="T5152">
        <v>0.77129999999999999</v>
      </c>
      <c r="U5152">
        <v>1.859</v>
      </c>
      <c r="V5152">
        <v>-1.1470774E-3</v>
      </c>
      <c r="W5152" t="s">
        <v>38</v>
      </c>
      <c r="X5152" s="4">
        <f>IF(bot_orders[[#This Row],[side]]="sell", bot_orders[[#This Row],[accFillSz]]*bot_orders[[#This Row],[avgPx]] + bot_orders[[#This Row],[fee]], -bot_orders[[#This Row],[accFillSz]]*bot_orders[[#This Row],[avgPx]])</f>
        <v>1.4326996225999999</v>
      </c>
      <c r="Y5152" s="4">
        <f>IF(bot_orders[[#This Row],[side]]="buy", bot_orders[[#This Row],[accFillSz]] + bot_orders[[#This Row],[fee]], -bot_orders[[#This Row],[accFillSz]])</f>
        <v>-1.859</v>
      </c>
      <c r="Z5152" s="4">
        <f>IF(bot_orders[[#This Row],[side]]="sell",bot_orders[[#This Row],[accFillSz]]*bot_orders[[#This Row],[avgPx]]+bot_orders[[#This Row],[fee]], 0)</f>
        <v>1.4326996225999999</v>
      </c>
      <c r="AA5152" s="4">
        <f>IF(bot_orders[[#This Row],[side]]="sell",-bot_orders[[#This Row],[accFillSz]],bot_orders[[#This Row],[accFillSz]]+bot_orders[[#This Row],[fee]])</f>
        <v>-1.859</v>
      </c>
      <c r="AB5152">
        <v>0</v>
      </c>
      <c r="AC5152" t="s">
        <v>39</v>
      </c>
      <c r="AD5152">
        <v>0</v>
      </c>
      <c r="AE5152" t="s">
        <v>40</v>
      </c>
      <c r="AF5152" t="s">
        <v>41</v>
      </c>
      <c r="AG5152" t="s">
        <v>42</v>
      </c>
      <c r="AH5152" t="s">
        <v>28</v>
      </c>
      <c r="AI5152">
        <v>-1.859</v>
      </c>
      <c r="AJ5152">
        <v>1.43269962</v>
      </c>
    </row>
    <row r="5153" spans="1:36" x14ac:dyDescent="0.3">
      <c r="A5153">
        <v>5731</v>
      </c>
      <c r="B5153" t="s">
        <v>302</v>
      </c>
      <c r="C5153" t="s">
        <v>28</v>
      </c>
      <c r="D5153" t="s">
        <v>29</v>
      </c>
      <c r="E5153" t="s">
        <v>30</v>
      </c>
      <c r="F5153" t="s">
        <v>31</v>
      </c>
      <c r="G5153" t="s">
        <v>3985</v>
      </c>
      <c r="H5153" t="s">
        <v>16228</v>
      </c>
      <c r="I5153" s="4" t="s">
        <v>16229</v>
      </c>
      <c r="J5153" s="1">
        <f>((((bot_orders[[#This Row],[cTime]]/ 1000)+3*3600) / 86400) + DATE(1970,1,1))</f>
        <v>45778.450162743058</v>
      </c>
      <c r="K5153" s="4" t="s">
        <v>16230</v>
      </c>
      <c r="L5153" s="1">
        <f>((((bot_orders[[#This Row],[uTime]]/ 1000)+3*3600) / 86400) + DATE(1970,1,1))</f>
        <v>45778.555069780094</v>
      </c>
      <c r="M5153" t="s">
        <v>34</v>
      </c>
      <c r="N5153" t="s">
        <v>28</v>
      </c>
      <c r="O5153" t="s">
        <v>35</v>
      </c>
      <c r="P5153">
        <v>1.859</v>
      </c>
      <c r="Q5153" t="s">
        <v>36</v>
      </c>
      <c r="R5153" t="s">
        <v>37</v>
      </c>
      <c r="S5153">
        <v>0.76819999999999999</v>
      </c>
      <c r="T5153">
        <v>0.76819999999999999</v>
      </c>
      <c r="U5153">
        <v>1.859</v>
      </c>
      <c r="V5153">
        <v>-1.1424670000000001E-3</v>
      </c>
      <c r="W5153" t="s">
        <v>38</v>
      </c>
      <c r="X5153" s="4">
        <f>IF(bot_orders[[#This Row],[side]]="sell", bot_orders[[#This Row],[accFillSz]]*bot_orders[[#This Row],[avgPx]] + bot_orders[[#This Row],[fee]], -bot_orders[[#This Row],[accFillSz]]*bot_orders[[#This Row],[avgPx]])</f>
        <v>1.426941333</v>
      </c>
      <c r="Y5153" s="4">
        <f>IF(bot_orders[[#This Row],[side]]="buy", bot_orders[[#This Row],[accFillSz]] + bot_orders[[#This Row],[fee]], -bot_orders[[#This Row],[accFillSz]])</f>
        <v>-1.859</v>
      </c>
      <c r="Z5153" s="4">
        <f>IF(bot_orders[[#This Row],[side]]="sell",bot_orders[[#This Row],[accFillSz]]*bot_orders[[#This Row],[avgPx]]+bot_orders[[#This Row],[fee]], 0)</f>
        <v>1.426941333</v>
      </c>
      <c r="AA5153" s="4">
        <f>IF(bot_orders[[#This Row],[side]]="sell",-bot_orders[[#This Row],[accFillSz]],bot_orders[[#This Row],[accFillSz]]+bot_orders[[#This Row],[fee]])</f>
        <v>-1.859</v>
      </c>
      <c r="AB5153">
        <v>0</v>
      </c>
      <c r="AC5153" t="s">
        <v>39</v>
      </c>
      <c r="AD5153">
        <v>0</v>
      </c>
      <c r="AE5153" t="s">
        <v>40</v>
      </c>
      <c r="AF5153" t="s">
        <v>41</v>
      </c>
      <c r="AG5153" t="s">
        <v>42</v>
      </c>
      <c r="AH5153" t="s">
        <v>28</v>
      </c>
      <c r="AI5153">
        <v>-1.859</v>
      </c>
      <c r="AJ5153">
        <v>1.42694133</v>
      </c>
    </row>
    <row r="5154" spans="1:36" x14ac:dyDescent="0.3">
      <c r="A5154">
        <v>5732</v>
      </c>
      <c r="B5154" t="s">
        <v>302</v>
      </c>
      <c r="C5154" t="s">
        <v>28</v>
      </c>
      <c r="D5154" t="s">
        <v>29</v>
      </c>
      <c r="E5154" t="s">
        <v>30</v>
      </c>
      <c r="F5154" t="s">
        <v>31</v>
      </c>
      <c r="G5154" t="s">
        <v>3937</v>
      </c>
      <c r="H5154" t="s">
        <v>16231</v>
      </c>
      <c r="I5154" s="4" t="s">
        <v>16232</v>
      </c>
      <c r="J5154" s="1">
        <f>((((bot_orders[[#This Row],[cTime]]/ 1000)+3*3600) / 86400) + DATE(1970,1,1))</f>
        <v>45778.457109085648</v>
      </c>
      <c r="K5154" s="4" t="s">
        <v>16233</v>
      </c>
      <c r="L5154" s="1">
        <f>((((bot_orders[[#This Row],[uTime]]/ 1000)+3*3600) / 86400) + DATE(1970,1,1))</f>
        <v>45778.467546574073</v>
      </c>
      <c r="M5154" t="s">
        <v>34</v>
      </c>
      <c r="N5154" t="s">
        <v>28</v>
      </c>
      <c r="O5154" t="s">
        <v>35</v>
      </c>
      <c r="P5154">
        <v>1.859</v>
      </c>
      <c r="Q5154" t="s">
        <v>36</v>
      </c>
      <c r="R5154" t="s">
        <v>37</v>
      </c>
      <c r="S5154">
        <v>0.7651</v>
      </c>
      <c r="T5154">
        <v>0.7651</v>
      </c>
      <c r="U5154">
        <v>1.859</v>
      </c>
      <c r="V5154">
        <v>-1.1378567E-3</v>
      </c>
      <c r="W5154" t="s">
        <v>38</v>
      </c>
      <c r="X5154" s="4">
        <f>IF(bot_orders[[#This Row],[side]]="sell", bot_orders[[#This Row],[accFillSz]]*bot_orders[[#This Row],[avgPx]] + bot_orders[[#This Row],[fee]], -bot_orders[[#This Row],[accFillSz]]*bot_orders[[#This Row],[avgPx]])</f>
        <v>1.4211830432999999</v>
      </c>
      <c r="Y5154" s="4">
        <f>IF(bot_orders[[#This Row],[side]]="buy", bot_orders[[#This Row],[accFillSz]] + bot_orders[[#This Row],[fee]], -bot_orders[[#This Row],[accFillSz]])</f>
        <v>-1.859</v>
      </c>
      <c r="Z5154" s="4">
        <f>IF(bot_orders[[#This Row],[side]]="sell",bot_orders[[#This Row],[accFillSz]]*bot_orders[[#This Row],[avgPx]]+bot_orders[[#This Row],[fee]], 0)</f>
        <v>1.4211830432999999</v>
      </c>
      <c r="AA5154" s="4">
        <f>IF(bot_orders[[#This Row],[side]]="sell",-bot_orders[[#This Row],[accFillSz]],bot_orders[[#This Row],[accFillSz]]+bot_orders[[#This Row],[fee]])</f>
        <v>-1.859</v>
      </c>
      <c r="AB5154">
        <v>0</v>
      </c>
      <c r="AC5154" t="s">
        <v>39</v>
      </c>
      <c r="AD5154">
        <v>0</v>
      </c>
      <c r="AE5154" t="s">
        <v>40</v>
      </c>
      <c r="AF5154" t="s">
        <v>41</v>
      </c>
      <c r="AG5154" t="s">
        <v>42</v>
      </c>
      <c r="AH5154" t="s">
        <v>28</v>
      </c>
      <c r="AI5154">
        <v>-1.859</v>
      </c>
      <c r="AJ5154">
        <v>1.4211830400000001</v>
      </c>
    </row>
    <row r="5155" spans="1:36" x14ac:dyDescent="0.3">
      <c r="A5155">
        <v>5735</v>
      </c>
      <c r="B5155" t="s">
        <v>302</v>
      </c>
      <c r="C5155" t="s">
        <v>28</v>
      </c>
      <c r="D5155" t="s">
        <v>29</v>
      </c>
      <c r="E5155" t="s">
        <v>30</v>
      </c>
      <c r="F5155" t="s">
        <v>31</v>
      </c>
      <c r="G5155" t="s">
        <v>3912</v>
      </c>
      <c r="H5155" t="s">
        <v>16234</v>
      </c>
      <c r="I5155" s="4" t="s">
        <v>16235</v>
      </c>
      <c r="J5155" s="1">
        <f>((((bot_orders[[#This Row],[cTime]]/ 1000)+3*3600) / 86400) + DATE(1970,1,1))</f>
        <v>45778.461166006949</v>
      </c>
      <c r="K5155" s="4" t="s">
        <v>16236</v>
      </c>
      <c r="L5155" s="1">
        <f>((((bot_orders[[#This Row],[uTime]]/ 1000)+3*3600) / 86400) + DATE(1970,1,1))</f>
        <v>45778.465551944442</v>
      </c>
      <c r="M5155" t="s">
        <v>34</v>
      </c>
      <c r="N5155" t="s">
        <v>28</v>
      </c>
      <c r="O5155" t="s">
        <v>35</v>
      </c>
      <c r="P5155">
        <v>1.859</v>
      </c>
      <c r="Q5155" t="s">
        <v>36</v>
      </c>
      <c r="R5155" t="s">
        <v>37</v>
      </c>
      <c r="S5155">
        <v>0.76200000000000001</v>
      </c>
      <c r="T5155">
        <v>0.76200000000000001</v>
      </c>
      <c r="U5155">
        <v>1.859</v>
      </c>
      <c r="V5155">
        <v>-1.1332464E-3</v>
      </c>
      <c r="W5155" t="s">
        <v>38</v>
      </c>
      <c r="X5155" s="4">
        <f>IF(bot_orders[[#This Row],[side]]="sell", bot_orders[[#This Row],[accFillSz]]*bot_orders[[#This Row],[avgPx]] + bot_orders[[#This Row],[fee]], -bot_orders[[#This Row],[accFillSz]]*bot_orders[[#This Row],[avgPx]])</f>
        <v>1.4154247536</v>
      </c>
      <c r="Y5155" s="4">
        <f>IF(bot_orders[[#This Row],[side]]="buy", bot_orders[[#This Row],[accFillSz]] + bot_orders[[#This Row],[fee]], -bot_orders[[#This Row],[accFillSz]])</f>
        <v>-1.859</v>
      </c>
      <c r="Z5155" s="4">
        <f>IF(bot_orders[[#This Row],[side]]="sell",bot_orders[[#This Row],[accFillSz]]*bot_orders[[#This Row],[avgPx]]+bot_orders[[#This Row],[fee]], 0)</f>
        <v>1.4154247536</v>
      </c>
      <c r="AA5155" s="4">
        <f>IF(bot_orders[[#This Row],[side]]="sell",-bot_orders[[#This Row],[accFillSz]],bot_orders[[#This Row],[accFillSz]]+bot_orders[[#This Row],[fee]])</f>
        <v>-1.859</v>
      </c>
      <c r="AB5155">
        <v>0</v>
      </c>
      <c r="AC5155" t="s">
        <v>39</v>
      </c>
      <c r="AD5155">
        <v>0</v>
      </c>
      <c r="AE5155" t="s">
        <v>40</v>
      </c>
      <c r="AF5155" t="s">
        <v>41</v>
      </c>
      <c r="AG5155" t="s">
        <v>42</v>
      </c>
      <c r="AH5155" t="s">
        <v>28</v>
      </c>
      <c r="AI5155">
        <v>-1.859</v>
      </c>
      <c r="AJ5155">
        <v>1.4154247499999999</v>
      </c>
    </row>
    <row r="5156" spans="1:36" x14ac:dyDescent="0.3">
      <c r="A5156">
        <v>5738</v>
      </c>
      <c r="B5156" t="s">
        <v>302</v>
      </c>
      <c r="C5156" t="s">
        <v>28</v>
      </c>
      <c r="D5156" t="s">
        <v>29</v>
      </c>
      <c r="E5156" t="s">
        <v>30</v>
      </c>
      <c r="F5156" t="s">
        <v>31</v>
      </c>
      <c r="G5156" t="s">
        <v>3912</v>
      </c>
      <c r="H5156" t="s">
        <v>16237</v>
      </c>
      <c r="I5156" s="4" t="s">
        <v>16238</v>
      </c>
      <c r="J5156" s="1">
        <f>((((bot_orders[[#This Row],[cTime]]/ 1000)+3*3600) / 86400) + DATE(1970,1,1))</f>
        <v>45778.465551956018</v>
      </c>
      <c r="K5156" s="4" t="s">
        <v>16239</v>
      </c>
      <c r="L5156" s="1">
        <f>((((bot_orders[[#This Row],[uTime]]/ 1000)+3*3600) / 86400) + DATE(1970,1,1))</f>
        <v>45778.503830740738</v>
      </c>
      <c r="M5156" t="s">
        <v>34</v>
      </c>
      <c r="N5156" t="s">
        <v>28</v>
      </c>
      <c r="O5156" t="s">
        <v>35</v>
      </c>
      <c r="P5156">
        <v>1.861</v>
      </c>
      <c r="Q5156" t="s">
        <v>36</v>
      </c>
      <c r="R5156" t="s">
        <v>55</v>
      </c>
      <c r="S5156">
        <v>0.75890000000000002</v>
      </c>
      <c r="T5156">
        <v>0.75890000000000002</v>
      </c>
      <c r="U5156">
        <v>1.861</v>
      </c>
      <c r="V5156">
        <v>-1.4888E-3</v>
      </c>
      <c r="W5156" t="s">
        <v>39</v>
      </c>
      <c r="X5156" s="4">
        <f>IF(bot_orders[[#This Row],[side]]="sell", bot_orders[[#This Row],[accFillSz]]*bot_orders[[#This Row],[avgPx]] + bot_orders[[#This Row],[fee]], -bot_orders[[#This Row],[accFillSz]]*bot_orders[[#This Row],[avgPx]])</f>
        <v>-1.4123129000000001</v>
      </c>
      <c r="Y5156" s="4">
        <f>IF(bot_orders[[#This Row],[side]]="buy", bot_orders[[#This Row],[accFillSz]] + bot_orders[[#This Row],[fee]], -bot_orders[[#This Row],[accFillSz]])</f>
        <v>1.8595112</v>
      </c>
      <c r="Z5156" s="4">
        <f>IF(bot_orders[[#This Row],[side]]="sell",bot_orders[[#This Row],[accFillSz]]*bot_orders[[#This Row],[avgPx]]+bot_orders[[#This Row],[fee]], 0)</f>
        <v>0</v>
      </c>
      <c r="AA5156" s="4">
        <f>IF(bot_orders[[#This Row],[side]]="sell",-bot_orders[[#This Row],[accFillSz]],bot_orders[[#This Row],[accFillSz]]+bot_orders[[#This Row],[fee]])</f>
        <v>1.8595112</v>
      </c>
      <c r="AB5156">
        <v>0</v>
      </c>
      <c r="AC5156" t="s">
        <v>38</v>
      </c>
      <c r="AD5156">
        <v>0</v>
      </c>
      <c r="AE5156" t="s">
        <v>40</v>
      </c>
      <c r="AF5156" t="s">
        <v>41</v>
      </c>
      <c r="AG5156" t="s">
        <v>42</v>
      </c>
      <c r="AH5156" t="s">
        <v>28</v>
      </c>
      <c r="AI5156">
        <v>1.8595112</v>
      </c>
      <c r="AJ5156">
        <v>-1.4123129000000001</v>
      </c>
    </row>
    <row r="5157" spans="1:36" x14ac:dyDescent="0.3">
      <c r="A5157">
        <v>5739</v>
      </c>
      <c r="B5157" t="s">
        <v>302</v>
      </c>
      <c r="C5157" t="s">
        <v>28</v>
      </c>
      <c r="D5157" t="s">
        <v>29</v>
      </c>
      <c r="E5157" t="s">
        <v>30</v>
      </c>
      <c r="F5157" t="s">
        <v>31</v>
      </c>
      <c r="G5157" t="s">
        <v>3937</v>
      </c>
      <c r="H5157" t="s">
        <v>16240</v>
      </c>
      <c r="I5157" s="4" t="s">
        <v>16241</v>
      </c>
      <c r="J5157" s="1">
        <f>((((bot_orders[[#This Row],[cTime]]/ 1000)+3*3600) / 86400) + DATE(1970,1,1))</f>
        <v>45778.467546585649</v>
      </c>
      <c r="K5157" s="4" t="s">
        <v>16242</v>
      </c>
      <c r="L5157" s="1">
        <f>((((bot_orders[[#This Row],[uTime]]/ 1000)+3*3600) / 86400) + DATE(1970,1,1))</f>
        <v>45778.4686071412</v>
      </c>
      <c r="M5157" t="s">
        <v>34</v>
      </c>
      <c r="N5157" t="s">
        <v>28</v>
      </c>
      <c r="O5157" t="s">
        <v>35</v>
      </c>
      <c r="P5157">
        <v>1.861</v>
      </c>
      <c r="Q5157" t="s">
        <v>36</v>
      </c>
      <c r="R5157" t="s">
        <v>55</v>
      </c>
      <c r="S5157">
        <v>0.76200000000000001</v>
      </c>
      <c r="T5157">
        <v>0.76200000000000001</v>
      </c>
      <c r="U5157">
        <v>1.861</v>
      </c>
      <c r="V5157">
        <v>-1.4888E-3</v>
      </c>
      <c r="W5157" t="s">
        <v>39</v>
      </c>
      <c r="X5157" s="4">
        <f>IF(bot_orders[[#This Row],[side]]="sell", bot_orders[[#This Row],[accFillSz]]*bot_orders[[#This Row],[avgPx]] + bot_orders[[#This Row],[fee]], -bot_orders[[#This Row],[accFillSz]]*bot_orders[[#This Row],[avgPx]])</f>
        <v>-1.4180820000000001</v>
      </c>
      <c r="Y5157" s="4">
        <f>IF(bot_orders[[#This Row],[side]]="buy", bot_orders[[#This Row],[accFillSz]] + bot_orders[[#This Row],[fee]], -bot_orders[[#This Row],[accFillSz]])</f>
        <v>1.8595112</v>
      </c>
      <c r="Z5157" s="4">
        <f>IF(bot_orders[[#This Row],[side]]="sell",bot_orders[[#This Row],[accFillSz]]*bot_orders[[#This Row],[avgPx]]+bot_orders[[#This Row],[fee]], 0)</f>
        <v>0</v>
      </c>
      <c r="AA5157" s="4">
        <f>IF(bot_orders[[#This Row],[side]]="sell",-bot_orders[[#This Row],[accFillSz]],bot_orders[[#This Row],[accFillSz]]+bot_orders[[#This Row],[fee]])</f>
        <v>1.8595112</v>
      </c>
      <c r="AB5157">
        <v>0</v>
      </c>
      <c r="AC5157" t="s">
        <v>38</v>
      </c>
      <c r="AD5157">
        <v>0</v>
      </c>
      <c r="AE5157" t="s">
        <v>40</v>
      </c>
      <c r="AF5157" t="s">
        <v>41</v>
      </c>
      <c r="AG5157" t="s">
        <v>42</v>
      </c>
      <c r="AH5157" t="s">
        <v>28</v>
      </c>
      <c r="AI5157">
        <v>1.8595112</v>
      </c>
      <c r="AJ5157">
        <v>-1.4180820000000001</v>
      </c>
    </row>
    <row r="5158" spans="1:36" x14ac:dyDescent="0.3">
      <c r="A5158">
        <v>5740</v>
      </c>
      <c r="B5158" t="s">
        <v>302</v>
      </c>
      <c r="C5158" t="s">
        <v>28</v>
      </c>
      <c r="D5158" t="s">
        <v>29</v>
      </c>
      <c r="E5158" t="s">
        <v>30</v>
      </c>
      <c r="F5158" t="s">
        <v>31</v>
      </c>
      <c r="G5158" t="s">
        <v>3944</v>
      </c>
      <c r="H5158" t="s">
        <v>16243</v>
      </c>
      <c r="I5158" s="4" t="s">
        <v>16244</v>
      </c>
      <c r="J5158" s="1">
        <f>((((bot_orders[[#This Row],[cTime]]/ 1000)+3*3600) / 86400) + DATE(1970,1,1))</f>
        <v>45778.468607164352</v>
      </c>
      <c r="K5158" s="4" t="s">
        <v>16245</v>
      </c>
      <c r="L5158" s="1">
        <f>((((bot_orders[[#This Row],[uTime]]/ 1000)+3*3600) / 86400) + DATE(1970,1,1))</f>
        <v>45778.473740173613</v>
      </c>
      <c r="M5158" t="s">
        <v>34</v>
      </c>
      <c r="N5158" t="s">
        <v>28</v>
      </c>
      <c r="O5158" t="s">
        <v>35</v>
      </c>
      <c r="P5158">
        <v>1.859</v>
      </c>
      <c r="Q5158" t="s">
        <v>36</v>
      </c>
      <c r="R5158" t="s">
        <v>37</v>
      </c>
      <c r="S5158">
        <v>0.7651</v>
      </c>
      <c r="T5158">
        <v>0.7651</v>
      </c>
      <c r="U5158">
        <v>1.859</v>
      </c>
      <c r="V5158">
        <v>-1.1378567E-3</v>
      </c>
      <c r="W5158" t="s">
        <v>38</v>
      </c>
      <c r="X5158" s="4">
        <f>IF(bot_orders[[#This Row],[side]]="sell", bot_orders[[#This Row],[accFillSz]]*bot_orders[[#This Row],[avgPx]] + bot_orders[[#This Row],[fee]], -bot_orders[[#This Row],[accFillSz]]*bot_orders[[#This Row],[avgPx]])</f>
        <v>1.4211830432999999</v>
      </c>
      <c r="Y5158" s="4">
        <f>IF(bot_orders[[#This Row],[side]]="buy", bot_orders[[#This Row],[accFillSz]] + bot_orders[[#This Row],[fee]], -bot_orders[[#This Row],[accFillSz]])</f>
        <v>-1.859</v>
      </c>
      <c r="Z5158" s="4">
        <f>IF(bot_orders[[#This Row],[side]]="sell",bot_orders[[#This Row],[accFillSz]]*bot_orders[[#This Row],[avgPx]]+bot_orders[[#This Row],[fee]], 0)</f>
        <v>1.4211830432999999</v>
      </c>
      <c r="AA5158" s="4">
        <f>IF(bot_orders[[#This Row],[side]]="sell",-bot_orders[[#This Row],[accFillSz]],bot_orders[[#This Row],[accFillSz]]+bot_orders[[#This Row],[fee]])</f>
        <v>-1.859</v>
      </c>
      <c r="AB5158">
        <v>0</v>
      </c>
      <c r="AC5158" t="s">
        <v>39</v>
      </c>
      <c r="AD5158">
        <v>0</v>
      </c>
      <c r="AE5158" t="s">
        <v>40</v>
      </c>
      <c r="AF5158" t="s">
        <v>41</v>
      </c>
      <c r="AG5158" t="s">
        <v>42</v>
      </c>
      <c r="AH5158" t="s">
        <v>28</v>
      </c>
      <c r="AI5158">
        <v>-1.859</v>
      </c>
      <c r="AJ5158">
        <v>1.4211830400000001</v>
      </c>
    </row>
    <row r="5159" spans="1:36" x14ac:dyDescent="0.3">
      <c r="A5159">
        <v>5741</v>
      </c>
      <c r="B5159" t="s">
        <v>302</v>
      </c>
      <c r="C5159" t="s">
        <v>28</v>
      </c>
      <c r="D5159" t="s">
        <v>29</v>
      </c>
      <c r="E5159" t="s">
        <v>30</v>
      </c>
      <c r="F5159" t="s">
        <v>31</v>
      </c>
      <c r="G5159" t="s">
        <v>3944</v>
      </c>
      <c r="H5159" t="s">
        <v>16246</v>
      </c>
      <c r="I5159" s="4" t="s">
        <v>16247</v>
      </c>
      <c r="J5159" s="1">
        <f>((((bot_orders[[#This Row],[cTime]]/ 1000)+3*3600) / 86400) + DATE(1970,1,1))</f>
        <v>45778.473740185189</v>
      </c>
      <c r="K5159" s="4" t="s">
        <v>16248</v>
      </c>
      <c r="L5159" s="1">
        <f>((((bot_orders[[#This Row],[uTime]]/ 1000)+3*3600) / 86400) + DATE(1970,1,1))</f>
        <v>45778.483220347218</v>
      </c>
      <c r="M5159" t="s">
        <v>34</v>
      </c>
      <c r="N5159" t="s">
        <v>28</v>
      </c>
      <c r="O5159" t="s">
        <v>35</v>
      </c>
      <c r="P5159">
        <v>1.861</v>
      </c>
      <c r="Q5159" t="s">
        <v>36</v>
      </c>
      <c r="R5159" t="s">
        <v>55</v>
      </c>
      <c r="S5159">
        <v>0.76200000000000001</v>
      </c>
      <c r="T5159">
        <v>0.76200000000000001</v>
      </c>
      <c r="U5159">
        <v>1.861</v>
      </c>
      <c r="V5159">
        <v>-1.4888E-3</v>
      </c>
      <c r="W5159" t="s">
        <v>39</v>
      </c>
      <c r="X5159" s="4">
        <f>IF(bot_orders[[#This Row],[side]]="sell", bot_orders[[#This Row],[accFillSz]]*bot_orders[[#This Row],[avgPx]] + bot_orders[[#This Row],[fee]], -bot_orders[[#This Row],[accFillSz]]*bot_orders[[#This Row],[avgPx]])</f>
        <v>-1.4180820000000001</v>
      </c>
      <c r="Y5159" s="4">
        <f>IF(bot_orders[[#This Row],[side]]="buy", bot_orders[[#This Row],[accFillSz]] + bot_orders[[#This Row],[fee]], -bot_orders[[#This Row],[accFillSz]])</f>
        <v>1.8595112</v>
      </c>
      <c r="Z5159" s="4">
        <f>IF(bot_orders[[#This Row],[side]]="sell",bot_orders[[#This Row],[accFillSz]]*bot_orders[[#This Row],[avgPx]]+bot_orders[[#This Row],[fee]], 0)</f>
        <v>0</v>
      </c>
      <c r="AA5159" s="4">
        <f>IF(bot_orders[[#This Row],[side]]="sell",-bot_orders[[#This Row],[accFillSz]],bot_orders[[#This Row],[accFillSz]]+bot_orders[[#This Row],[fee]])</f>
        <v>1.8595112</v>
      </c>
      <c r="AB5159">
        <v>0</v>
      </c>
      <c r="AC5159" t="s">
        <v>38</v>
      </c>
      <c r="AD5159">
        <v>0</v>
      </c>
      <c r="AE5159" t="s">
        <v>40</v>
      </c>
      <c r="AF5159" t="s">
        <v>41</v>
      </c>
      <c r="AG5159" t="s">
        <v>42</v>
      </c>
      <c r="AH5159" t="s">
        <v>28</v>
      </c>
      <c r="AI5159">
        <v>1.8595112</v>
      </c>
      <c r="AJ5159">
        <v>-1.4180820000000001</v>
      </c>
    </row>
    <row r="5160" spans="1:36" x14ac:dyDescent="0.3">
      <c r="A5160">
        <v>5743</v>
      </c>
      <c r="B5160" t="s">
        <v>302</v>
      </c>
      <c r="C5160" t="s">
        <v>28</v>
      </c>
      <c r="D5160" t="s">
        <v>29</v>
      </c>
      <c r="E5160" t="s">
        <v>30</v>
      </c>
      <c r="F5160" t="s">
        <v>31</v>
      </c>
      <c r="G5160" t="s">
        <v>3933</v>
      </c>
      <c r="H5160" t="s">
        <v>16249</v>
      </c>
      <c r="I5160" s="4" t="s">
        <v>16250</v>
      </c>
      <c r="J5160" s="1">
        <f>((((bot_orders[[#This Row],[cTime]]/ 1000)+3*3600) / 86400) + DATE(1970,1,1))</f>
        <v>45778.48322037037</v>
      </c>
      <c r="K5160" s="4" t="s">
        <v>16251</v>
      </c>
      <c r="L5160" s="1">
        <f>((((bot_orders[[#This Row],[uTime]]/ 1000)+3*3600) / 86400) + DATE(1970,1,1))</f>
        <v>45778.493230798616</v>
      </c>
      <c r="M5160" t="s">
        <v>34</v>
      </c>
      <c r="N5160" t="s">
        <v>28</v>
      </c>
      <c r="O5160" t="s">
        <v>35</v>
      </c>
      <c r="P5160">
        <v>1.859</v>
      </c>
      <c r="Q5160" t="s">
        <v>36</v>
      </c>
      <c r="R5160" t="s">
        <v>37</v>
      </c>
      <c r="S5160">
        <v>0.7651</v>
      </c>
      <c r="T5160">
        <v>0.7651</v>
      </c>
      <c r="U5160">
        <v>1.859</v>
      </c>
      <c r="V5160">
        <v>-1.1378567E-3</v>
      </c>
      <c r="W5160" t="s">
        <v>38</v>
      </c>
      <c r="X5160" s="4">
        <f>IF(bot_orders[[#This Row],[side]]="sell", bot_orders[[#This Row],[accFillSz]]*bot_orders[[#This Row],[avgPx]] + bot_orders[[#This Row],[fee]], -bot_orders[[#This Row],[accFillSz]]*bot_orders[[#This Row],[avgPx]])</f>
        <v>1.4211830432999999</v>
      </c>
      <c r="Y5160" s="4">
        <f>IF(bot_orders[[#This Row],[side]]="buy", bot_orders[[#This Row],[accFillSz]] + bot_orders[[#This Row],[fee]], -bot_orders[[#This Row],[accFillSz]])</f>
        <v>-1.859</v>
      </c>
      <c r="Z5160" s="4">
        <f>IF(bot_orders[[#This Row],[side]]="sell",bot_orders[[#This Row],[accFillSz]]*bot_orders[[#This Row],[avgPx]]+bot_orders[[#This Row],[fee]], 0)</f>
        <v>1.4211830432999999</v>
      </c>
      <c r="AA5160" s="4">
        <f>IF(bot_orders[[#This Row],[side]]="sell",-bot_orders[[#This Row],[accFillSz]],bot_orders[[#This Row],[accFillSz]]+bot_orders[[#This Row],[fee]])</f>
        <v>-1.859</v>
      </c>
      <c r="AB5160">
        <v>0</v>
      </c>
      <c r="AC5160" t="s">
        <v>39</v>
      </c>
      <c r="AD5160">
        <v>0</v>
      </c>
      <c r="AE5160" t="s">
        <v>40</v>
      </c>
      <c r="AF5160" t="s">
        <v>41</v>
      </c>
      <c r="AG5160" t="s">
        <v>42</v>
      </c>
      <c r="AH5160" t="s">
        <v>28</v>
      </c>
      <c r="AI5160">
        <v>-1.859</v>
      </c>
      <c r="AJ5160">
        <v>1.4211830400000001</v>
      </c>
    </row>
    <row r="5161" spans="1:36" x14ac:dyDescent="0.3">
      <c r="A5161">
        <v>5745</v>
      </c>
      <c r="B5161" t="s">
        <v>302</v>
      </c>
      <c r="C5161" t="s">
        <v>28</v>
      </c>
      <c r="D5161" t="s">
        <v>29</v>
      </c>
      <c r="E5161" t="s">
        <v>30</v>
      </c>
      <c r="F5161" t="s">
        <v>31</v>
      </c>
      <c r="G5161" t="s">
        <v>3933</v>
      </c>
      <c r="H5161" t="s">
        <v>16252</v>
      </c>
      <c r="I5161" s="4" t="s">
        <v>16253</v>
      </c>
      <c r="J5161" s="1">
        <f>((((bot_orders[[#This Row],[cTime]]/ 1000)+3*3600) / 86400) + DATE(1970,1,1))</f>
        <v>45778.493230821754</v>
      </c>
      <c r="K5161" s="4" t="s">
        <v>16254</v>
      </c>
      <c r="L5161" s="1">
        <f>((((bot_orders[[#This Row],[uTime]]/ 1000)+3*3600) / 86400) + DATE(1970,1,1))</f>
        <v>45778.501267291664</v>
      </c>
      <c r="M5161" t="s">
        <v>34</v>
      </c>
      <c r="N5161" t="s">
        <v>28</v>
      </c>
      <c r="O5161" t="s">
        <v>35</v>
      </c>
      <c r="P5161">
        <v>1.861</v>
      </c>
      <c r="Q5161" t="s">
        <v>36</v>
      </c>
      <c r="R5161" t="s">
        <v>55</v>
      </c>
      <c r="S5161">
        <v>0.76200000000000001</v>
      </c>
      <c r="T5161">
        <v>0.76200000000000001</v>
      </c>
      <c r="U5161">
        <v>1.861</v>
      </c>
      <c r="V5161">
        <v>-1.4888E-3</v>
      </c>
      <c r="W5161" t="s">
        <v>39</v>
      </c>
      <c r="X5161" s="4">
        <f>IF(bot_orders[[#This Row],[side]]="sell", bot_orders[[#This Row],[accFillSz]]*bot_orders[[#This Row],[avgPx]] + bot_orders[[#This Row],[fee]], -bot_orders[[#This Row],[accFillSz]]*bot_orders[[#This Row],[avgPx]])</f>
        <v>-1.4180820000000001</v>
      </c>
      <c r="Y5161" s="4">
        <f>IF(bot_orders[[#This Row],[side]]="buy", bot_orders[[#This Row],[accFillSz]] + bot_orders[[#This Row],[fee]], -bot_orders[[#This Row],[accFillSz]])</f>
        <v>1.8595112</v>
      </c>
      <c r="Z5161" s="4">
        <f>IF(bot_orders[[#This Row],[side]]="sell",bot_orders[[#This Row],[accFillSz]]*bot_orders[[#This Row],[avgPx]]+bot_orders[[#This Row],[fee]], 0)</f>
        <v>0</v>
      </c>
      <c r="AA5161" s="4">
        <f>IF(bot_orders[[#This Row],[side]]="sell",-bot_orders[[#This Row],[accFillSz]],bot_orders[[#This Row],[accFillSz]]+bot_orders[[#This Row],[fee]])</f>
        <v>1.8595112</v>
      </c>
      <c r="AB5161">
        <v>0</v>
      </c>
      <c r="AC5161" t="s">
        <v>38</v>
      </c>
      <c r="AD5161">
        <v>0</v>
      </c>
      <c r="AE5161" t="s">
        <v>40</v>
      </c>
      <c r="AF5161" t="s">
        <v>41</v>
      </c>
      <c r="AG5161" t="s">
        <v>42</v>
      </c>
      <c r="AH5161" t="s">
        <v>28</v>
      </c>
      <c r="AI5161">
        <v>1.8595112</v>
      </c>
      <c r="AJ5161">
        <v>-1.4180820000000001</v>
      </c>
    </row>
    <row r="5162" spans="1:36" x14ac:dyDescent="0.3">
      <c r="A5162">
        <v>5746</v>
      </c>
      <c r="B5162" t="s">
        <v>302</v>
      </c>
      <c r="C5162" t="s">
        <v>28</v>
      </c>
      <c r="D5162" t="s">
        <v>29</v>
      </c>
      <c r="E5162" t="s">
        <v>30</v>
      </c>
      <c r="F5162" t="s">
        <v>31</v>
      </c>
      <c r="G5162" t="s">
        <v>3908</v>
      </c>
      <c r="H5162" t="s">
        <v>16255</v>
      </c>
      <c r="I5162" s="4" t="s">
        <v>16256</v>
      </c>
      <c r="J5162" s="1">
        <f>((((bot_orders[[#This Row],[cTime]]/ 1000)+3*3600) / 86400) + DATE(1970,1,1))</f>
        <v>45778.50126730324</v>
      </c>
      <c r="K5162" s="4" t="s">
        <v>16257</v>
      </c>
      <c r="L5162" s="1">
        <f>((((bot_orders[[#This Row],[uTime]]/ 1000)+3*3600) / 86400) + DATE(1970,1,1))</f>
        <v>45778.553839293978</v>
      </c>
      <c r="M5162" t="s">
        <v>34</v>
      </c>
      <c r="N5162" t="s">
        <v>28</v>
      </c>
      <c r="O5162" t="s">
        <v>35</v>
      </c>
      <c r="P5162">
        <v>1.859</v>
      </c>
      <c r="Q5162" t="s">
        <v>36</v>
      </c>
      <c r="R5162" t="s">
        <v>37</v>
      </c>
      <c r="S5162">
        <v>0.7651</v>
      </c>
      <c r="T5162">
        <v>0.7651</v>
      </c>
      <c r="U5162">
        <v>1.859</v>
      </c>
      <c r="V5162">
        <v>-1.1378567E-3</v>
      </c>
      <c r="W5162" t="s">
        <v>38</v>
      </c>
      <c r="X5162" s="4">
        <f>IF(bot_orders[[#This Row],[side]]="sell", bot_orders[[#This Row],[accFillSz]]*bot_orders[[#This Row],[avgPx]] + bot_orders[[#This Row],[fee]], -bot_orders[[#This Row],[accFillSz]]*bot_orders[[#This Row],[avgPx]])</f>
        <v>1.4211830432999999</v>
      </c>
      <c r="Y5162" s="4">
        <f>IF(bot_orders[[#This Row],[side]]="buy", bot_orders[[#This Row],[accFillSz]] + bot_orders[[#This Row],[fee]], -bot_orders[[#This Row],[accFillSz]])</f>
        <v>-1.859</v>
      </c>
      <c r="Z5162" s="4">
        <f>IF(bot_orders[[#This Row],[side]]="sell",bot_orders[[#This Row],[accFillSz]]*bot_orders[[#This Row],[avgPx]]+bot_orders[[#This Row],[fee]], 0)</f>
        <v>1.4211830432999999</v>
      </c>
      <c r="AA5162" s="4">
        <f>IF(bot_orders[[#This Row],[side]]="sell",-bot_orders[[#This Row],[accFillSz]],bot_orders[[#This Row],[accFillSz]]+bot_orders[[#This Row],[fee]])</f>
        <v>-1.859</v>
      </c>
      <c r="AB5162">
        <v>0</v>
      </c>
      <c r="AC5162" t="s">
        <v>39</v>
      </c>
      <c r="AD5162">
        <v>0</v>
      </c>
      <c r="AE5162" t="s">
        <v>40</v>
      </c>
      <c r="AF5162" t="s">
        <v>41</v>
      </c>
      <c r="AG5162" t="s">
        <v>42</v>
      </c>
      <c r="AH5162" t="s">
        <v>28</v>
      </c>
      <c r="AI5162">
        <v>-1.859</v>
      </c>
      <c r="AJ5162">
        <v>1.4211830400000001</v>
      </c>
    </row>
    <row r="5163" spans="1:36" x14ac:dyDescent="0.3">
      <c r="A5163">
        <v>5747</v>
      </c>
      <c r="B5163" t="s">
        <v>302</v>
      </c>
      <c r="C5163" t="s">
        <v>28</v>
      </c>
      <c r="D5163" t="s">
        <v>29</v>
      </c>
      <c r="E5163" t="s">
        <v>30</v>
      </c>
      <c r="F5163" t="s">
        <v>31</v>
      </c>
      <c r="G5163" t="s">
        <v>3958</v>
      </c>
      <c r="H5163" t="s">
        <v>16258</v>
      </c>
      <c r="I5163" s="4" t="s">
        <v>16259</v>
      </c>
      <c r="J5163" s="1">
        <f>((((bot_orders[[#This Row],[cTime]]/ 1000)+3*3600) / 86400) + DATE(1970,1,1))</f>
        <v>45778.503830752314</v>
      </c>
      <c r="K5163" s="4" t="s">
        <v>16260</v>
      </c>
      <c r="L5163" s="1">
        <f>((((bot_orders[[#This Row],[uTime]]/ 1000)+3*3600) / 86400) + DATE(1970,1,1))</f>
        <v>45778.536462349541</v>
      </c>
      <c r="M5163" t="s">
        <v>34</v>
      </c>
      <c r="N5163" t="s">
        <v>28</v>
      </c>
      <c r="O5163" t="s">
        <v>35</v>
      </c>
      <c r="P5163">
        <v>1.859</v>
      </c>
      <c r="Q5163" t="s">
        <v>36</v>
      </c>
      <c r="R5163" t="s">
        <v>37</v>
      </c>
      <c r="S5163">
        <v>0.76200000000000001</v>
      </c>
      <c r="T5163">
        <v>0.76200000000000001</v>
      </c>
      <c r="U5163">
        <v>1.859</v>
      </c>
      <c r="V5163">
        <v>-1.1332464E-3</v>
      </c>
      <c r="W5163" t="s">
        <v>38</v>
      </c>
      <c r="X5163" s="4">
        <f>IF(bot_orders[[#This Row],[side]]="sell", bot_orders[[#This Row],[accFillSz]]*bot_orders[[#This Row],[avgPx]] + bot_orders[[#This Row],[fee]], -bot_orders[[#This Row],[accFillSz]]*bot_orders[[#This Row],[avgPx]])</f>
        <v>1.4154247536</v>
      </c>
      <c r="Y5163" s="4">
        <f>IF(bot_orders[[#This Row],[side]]="buy", bot_orders[[#This Row],[accFillSz]] + bot_orders[[#This Row],[fee]], -bot_orders[[#This Row],[accFillSz]])</f>
        <v>-1.859</v>
      </c>
      <c r="Z5163" s="4">
        <f>IF(bot_orders[[#This Row],[side]]="sell",bot_orders[[#This Row],[accFillSz]]*bot_orders[[#This Row],[avgPx]]+bot_orders[[#This Row],[fee]], 0)</f>
        <v>1.4154247536</v>
      </c>
      <c r="AA5163" s="4">
        <f>IF(bot_orders[[#This Row],[side]]="sell",-bot_orders[[#This Row],[accFillSz]],bot_orders[[#This Row],[accFillSz]]+bot_orders[[#This Row],[fee]])</f>
        <v>-1.859</v>
      </c>
      <c r="AB5163">
        <v>0</v>
      </c>
      <c r="AC5163" t="s">
        <v>39</v>
      </c>
      <c r="AD5163">
        <v>0</v>
      </c>
      <c r="AE5163" t="s">
        <v>40</v>
      </c>
      <c r="AF5163" t="s">
        <v>41</v>
      </c>
      <c r="AG5163" t="s">
        <v>42</v>
      </c>
      <c r="AH5163" t="s">
        <v>28</v>
      </c>
      <c r="AI5163">
        <v>-1.859</v>
      </c>
      <c r="AJ5163">
        <v>1.4154247499999999</v>
      </c>
    </row>
    <row r="5164" spans="1:36" x14ac:dyDescent="0.3">
      <c r="A5164">
        <v>5750</v>
      </c>
      <c r="B5164" t="s">
        <v>302</v>
      </c>
      <c r="C5164" t="s">
        <v>28</v>
      </c>
      <c r="D5164" t="s">
        <v>29</v>
      </c>
      <c r="E5164" t="s">
        <v>30</v>
      </c>
      <c r="F5164" t="s">
        <v>31</v>
      </c>
      <c r="G5164" t="s">
        <v>3962</v>
      </c>
      <c r="H5164" t="s">
        <v>16261</v>
      </c>
      <c r="I5164" s="4" t="s">
        <v>16262</v>
      </c>
      <c r="J5164" s="1">
        <f>((((bot_orders[[#This Row],[cTime]]/ 1000)+3*3600) / 86400) + DATE(1970,1,1))</f>
        <v>45778.521151759262</v>
      </c>
      <c r="K5164" s="4" t="s">
        <v>16263</v>
      </c>
      <c r="L5164" s="1">
        <f>((((bot_orders[[#This Row],[uTime]]/ 1000)+3*3600) / 86400) + DATE(1970,1,1))</f>
        <v>45778.531384108792</v>
      </c>
      <c r="M5164" t="s">
        <v>34</v>
      </c>
      <c r="N5164" t="s">
        <v>28</v>
      </c>
      <c r="O5164" t="s">
        <v>35</v>
      </c>
      <c r="P5164">
        <v>1.859</v>
      </c>
      <c r="Q5164" t="s">
        <v>36</v>
      </c>
      <c r="R5164" t="s">
        <v>37</v>
      </c>
      <c r="S5164">
        <v>0.75890000000000002</v>
      </c>
      <c r="T5164">
        <v>0.75890000000000002</v>
      </c>
      <c r="U5164">
        <v>1.859</v>
      </c>
      <c r="V5164">
        <v>-1.1286361E-3</v>
      </c>
      <c r="W5164" t="s">
        <v>38</v>
      </c>
      <c r="X5164" s="4">
        <f>IF(bot_orders[[#This Row],[side]]="sell", bot_orders[[#This Row],[accFillSz]]*bot_orders[[#This Row],[avgPx]] + bot_orders[[#This Row],[fee]], -bot_orders[[#This Row],[accFillSz]]*bot_orders[[#This Row],[avgPx]])</f>
        <v>1.4096664639000001</v>
      </c>
      <c r="Y5164" s="4">
        <f>IF(bot_orders[[#This Row],[side]]="buy", bot_orders[[#This Row],[accFillSz]] + bot_orders[[#This Row],[fee]], -bot_orders[[#This Row],[accFillSz]])</f>
        <v>-1.859</v>
      </c>
      <c r="Z5164" s="4">
        <f>IF(bot_orders[[#This Row],[side]]="sell",bot_orders[[#This Row],[accFillSz]]*bot_orders[[#This Row],[avgPx]]+bot_orders[[#This Row],[fee]], 0)</f>
        <v>1.4096664639000001</v>
      </c>
      <c r="AA5164" s="4">
        <f>IF(bot_orders[[#This Row],[side]]="sell",-bot_orders[[#This Row],[accFillSz]],bot_orders[[#This Row],[accFillSz]]+bot_orders[[#This Row],[fee]])</f>
        <v>-1.859</v>
      </c>
      <c r="AB5164">
        <v>0</v>
      </c>
      <c r="AC5164" t="s">
        <v>39</v>
      </c>
      <c r="AD5164">
        <v>0</v>
      </c>
      <c r="AE5164" t="s">
        <v>40</v>
      </c>
      <c r="AF5164" t="s">
        <v>41</v>
      </c>
      <c r="AG5164" t="s">
        <v>42</v>
      </c>
      <c r="AH5164" t="s">
        <v>28</v>
      </c>
      <c r="AI5164">
        <v>-1.859</v>
      </c>
      <c r="AJ5164">
        <v>1.40966646</v>
      </c>
    </row>
    <row r="5165" spans="1:36" x14ac:dyDescent="0.3">
      <c r="A5165">
        <v>5751</v>
      </c>
      <c r="B5165" t="s">
        <v>302</v>
      </c>
      <c r="C5165" t="s">
        <v>28</v>
      </c>
      <c r="D5165" t="s">
        <v>29</v>
      </c>
      <c r="E5165" t="s">
        <v>30</v>
      </c>
      <c r="F5165" t="s">
        <v>31</v>
      </c>
      <c r="G5165" t="s">
        <v>3962</v>
      </c>
      <c r="H5165" t="s">
        <v>16264</v>
      </c>
      <c r="I5165" s="4" t="s">
        <v>16265</v>
      </c>
      <c r="J5165" s="1">
        <f>((((bot_orders[[#This Row],[cTime]]/ 1000)+3*3600) / 86400) + DATE(1970,1,1))</f>
        <v>45778.531384120375</v>
      </c>
      <c r="K5165" s="4" t="s">
        <v>16266</v>
      </c>
      <c r="L5165" s="1">
        <f>((((bot_orders[[#This Row],[uTime]]/ 1000)+3*3600) / 86400) + DATE(1970,1,1))</f>
        <v>45778.712523969909</v>
      </c>
      <c r="M5165" t="s">
        <v>34</v>
      </c>
      <c r="N5165" t="s">
        <v>28</v>
      </c>
      <c r="O5165" t="s">
        <v>35</v>
      </c>
      <c r="P5165">
        <v>1.861</v>
      </c>
      <c r="Q5165" t="s">
        <v>36</v>
      </c>
      <c r="R5165" t="s">
        <v>55</v>
      </c>
      <c r="S5165">
        <v>0.75580000000000003</v>
      </c>
      <c r="T5165">
        <v>0.75580000000000003</v>
      </c>
      <c r="U5165">
        <v>1.861</v>
      </c>
      <c r="V5165">
        <v>-1.4888E-3</v>
      </c>
      <c r="W5165" t="s">
        <v>39</v>
      </c>
      <c r="X5165" s="4">
        <f>IF(bot_orders[[#This Row],[side]]="sell", bot_orders[[#This Row],[accFillSz]]*bot_orders[[#This Row],[avgPx]] + bot_orders[[#This Row],[fee]], -bot_orders[[#This Row],[accFillSz]]*bot_orders[[#This Row],[avgPx]])</f>
        <v>-1.4065438000000001</v>
      </c>
      <c r="Y5165" s="4">
        <f>IF(bot_orders[[#This Row],[side]]="buy", bot_orders[[#This Row],[accFillSz]] + bot_orders[[#This Row],[fee]], -bot_orders[[#This Row],[accFillSz]])</f>
        <v>1.8595112</v>
      </c>
      <c r="Z5165" s="4">
        <f>IF(bot_orders[[#This Row],[side]]="sell",bot_orders[[#This Row],[accFillSz]]*bot_orders[[#This Row],[avgPx]]+bot_orders[[#This Row],[fee]], 0)</f>
        <v>0</v>
      </c>
      <c r="AA5165" s="4">
        <f>IF(bot_orders[[#This Row],[side]]="sell",-bot_orders[[#This Row],[accFillSz]],bot_orders[[#This Row],[accFillSz]]+bot_orders[[#This Row],[fee]])</f>
        <v>1.8595112</v>
      </c>
      <c r="AB5165">
        <v>0</v>
      </c>
      <c r="AC5165" t="s">
        <v>38</v>
      </c>
      <c r="AD5165">
        <v>0</v>
      </c>
      <c r="AE5165" t="s">
        <v>40</v>
      </c>
      <c r="AF5165" t="s">
        <v>41</v>
      </c>
      <c r="AG5165" t="s">
        <v>42</v>
      </c>
      <c r="AH5165" t="s">
        <v>28</v>
      </c>
      <c r="AI5165">
        <v>1.8595112</v>
      </c>
      <c r="AJ5165">
        <v>-1.4065437999999999</v>
      </c>
    </row>
    <row r="5166" spans="1:36" x14ac:dyDescent="0.3">
      <c r="A5166">
        <v>5753</v>
      </c>
      <c r="B5166" t="s">
        <v>302</v>
      </c>
      <c r="C5166" t="s">
        <v>28</v>
      </c>
      <c r="D5166" t="s">
        <v>29</v>
      </c>
      <c r="E5166" t="s">
        <v>30</v>
      </c>
      <c r="F5166" t="s">
        <v>31</v>
      </c>
      <c r="G5166" t="s">
        <v>3958</v>
      </c>
      <c r="H5166" t="s">
        <v>16267</v>
      </c>
      <c r="I5166" s="4" t="s">
        <v>16268</v>
      </c>
      <c r="J5166" s="1">
        <f>((((bot_orders[[#This Row],[cTime]]/ 1000)+3*3600) / 86400) + DATE(1970,1,1))</f>
        <v>45778.536462361109</v>
      </c>
      <c r="K5166" s="4" t="s">
        <v>16269</v>
      </c>
      <c r="L5166" s="1">
        <f>((((bot_orders[[#This Row],[uTime]]/ 1000)+3*3600) / 86400) + DATE(1970,1,1))</f>
        <v>45778.540957025463</v>
      </c>
      <c r="M5166" t="s">
        <v>34</v>
      </c>
      <c r="N5166" t="s">
        <v>28</v>
      </c>
      <c r="O5166" t="s">
        <v>35</v>
      </c>
      <c r="P5166">
        <v>1.861</v>
      </c>
      <c r="Q5166" t="s">
        <v>36</v>
      </c>
      <c r="R5166" t="s">
        <v>55</v>
      </c>
      <c r="S5166">
        <v>0.75890000000000002</v>
      </c>
      <c r="T5166">
        <v>0.75890000000000002</v>
      </c>
      <c r="U5166">
        <v>1.861</v>
      </c>
      <c r="V5166">
        <v>-1.4888E-3</v>
      </c>
      <c r="W5166" t="s">
        <v>39</v>
      </c>
      <c r="X5166" s="4">
        <f>IF(bot_orders[[#This Row],[side]]="sell", bot_orders[[#This Row],[accFillSz]]*bot_orders[[#This Row],[avgPx]] + bot_orders[[#This Row],[fee]], -bot_orders[[#This Row],[accFillSz]]*bot_orders[[#This Row],[avgPx]])</f>
        <v>-1.4123129000000001</v>
      </c>
      <c r="Y5166" s="4">
        <f>IF(bot_orders[[#This Row],[side]]="buy", bot_orders[[#This Row],[accFillSz]] + bot_orders[[#This Row],[fee]], -bot_orders[[#This Row],[accFillSz]])</f>
        <v>1.8595112</v>
      </c>
      <c r="Z5166" s="4">
        <f>IF(bot_orders[[#This Row],[side]]="sell",bot_orders[[#This Row],[accFillSz]]*bot_orders[[#This Row],[avgPx]]+bot_orders[[#This Row],[fee]], 0)</f>
        <v>0</v>
      </c>
      <c r="AA5166" s="4">
        <f>IF(bot_orders[[#This Row],[side]]="sell",-bot_orders[[#This Row],[accFillSz]],bot_orders[[#This Row],[accFillSz]]+bot_orders[[#This Row],[fee]])</f>
        <v>1.8595112</v>
      </c>
      <c r="AB5166">
        <v>0</v>
      </c>
      <c r="AC5166" t="s">
        <v>38</v>
      </c>
      <c r="AD5166">
        <v>0</v>
      </c>
      <c r="AE5166" t="s">
        <v>40</v>
      </c>
      <c r="AF5166" t="s">
        <v>41</v>
      </c>
      <c r="AG5166" t="s">
        <v>42</v>
      </c>
      <c r="AH5166" t="s">
        <v>28</v>
      </c>
      <c r="AI5166">
        <v>1.8595112</v>
      </c>
      <c r="AJ5166">
        <v>-1.4123129000000001</v>
      </c>
    </row>
    <row r="5167" spans="1:36" x14ac:dyDescent="0.3">
      <c r="A5167">
        <v>5754</v>
      </c>
      <c r="B5167" t="s">
        <v>302</v>
      </c>
      <c r="C5167" t="s">
        <v>28</v>
      </c>
      <c r="D5167" t="s">
        <v>29</v>
      </c>
      <c r="E5167" t="s">
        <v>30</v>
      </c>
      <c r="F5167" t="s">
        <v>31</v>
      </c>
      <c r="G5167" t="s">
        <v>3954</v>
      </c>
      <c r="H5167" t="s">
        <v>16270</v>
      </c>
      <c r="I5167" s="4" t="s">
        <v>16271</v>
      </c>
      <c r="J5167" s="1">
        <f>((((bot_orders[[#This Row],[cTime]]/ 1000)+3*3600) / 86400) + DATE(1970,1,1))</f>
        <v>45778.540957037039</v>
      </c>
      <c r="K5167" s="4" t="s">
        <v>16272</v>
      </c>
      <c r="L5167" s="1">
        <f>((((bot_orders[[#This Row],[uTime]]/ 1000)+3*3600) / 86400) + DATE(1970,1,1))</f>
        <v>45778.544137060184</v>
      </c>
      <c r="M5167" t="s">
        <v>34</v>
      </c>
      <c r="N5167" t="s">
        <v>28</v>
      </c>
      <c r="O5167" t="s">
        <v>35</v>
      </c>
      <c r="P5167">
        <v>1.859</v>
      </c>
      <c r="Q5167" t="s">
        <v>36</v>
      </c>
      <c r="R5167" t="s">
        <v>37</v>
      </c>
      <c r="S5167">
        <v>0.76200000000000001</v>
      </c>
      <c r="T5167">
        <v>0.76200000000000001</v>
      </c>
      <c r="U5167">
        <v>1.859</v>
      </c>
      <c r="V5167">
        <v>-1.1332464E-3</v>
      </c>
      <c r="W5167" t="s">
        <v>38</v>
      </c>
      <c r="X5167" s="4">
        <f>IF(bot_orders[[#This Row],[side]]="sell", bot_orders[[#This Row],[accFillSz]]*bot_orders[[#This Row],[avgPx]] + bot_orders[[#This Row],[fee]], -bot_orders[[#This Row],[accFillSz]]*bot_orders[[#This Row],[avgPx]])</f>
        <v>1.4154247536</v>
      </c>
      <c r="Y5167" s="4">
        <f>IF(bot_orders[[#This Row],[side]]="buy", bot_orders[[#This Row],[accFillSz]] + bot_orders[[#This Row],[fee]], -bot_orders[[#This Row],[accFillSz]])</f>
        <v>-1.859</v>
      </c>
      <c r="Z5167" s="4">
        <f>IF(bot_orders[[#This Row],[side]]="sell",bot_orders[[#This Row],[accFillSz]]*bot_orders[[#This Row],[avgPx]]+bot_orders[[#This Row],[fee]], 0)</f>
        <v>1.4154247536</v>
      </c>
      <c r="AA5167" s="4">
        <f>IF(bot_orders[[#This Row],[side]]="sell",-bot_orders[[#This Row],[accFillSz]],bot_orders[[#This Row],[accFillSz]]+bot_orders[[#This Row],[fee]])</f>
        <v>-1.859</v>
      </c>
      <c r="AB5167">
        <v>0</v>
      </c>
      <c r="AC5167" t="s">
        <v>39</v>
      </c>
      <c r="AD5167">
        <v>0</v>
      </c>
      <c r="AE5167" t="s">
        <v>40</v>
      </c>
      <c r="AF5167" t="s">
        <v>41</v>
      </c>
      <c r="AG5167" t="s">
        <v>42</v>
      </c>
      <c r="AH5167" t="s">
        <v>28</v>
      </c>
      <c r="AI5167">
        <v>-1.859</v>
      </c>
      <c r="AJ5167">
        <v>1.4154247499999999</v>
      </c>
    </row>
    <row r="5168" spans="1:36" x14ac:dyDescent="0.3">
      <c r="A5168">
        <v>5755</v>
      </c>
      <c r="B5168" t="s">
        <v>302</v>
      </c>
      <c r="C5168" t="s">
        <v>28</v>
      </c>
      <c r="D5168" t="s">
        <v>29</v>
      </c>
      <c r="E5168" t="s">
        <v>30</v>
      </c>
      <c r="F5168" t="s">
        <v>31</v>
      </c>
      <c r="G5168" t="s">
        <v>3954</v>
      </c>
      <c r="H5168" t="s">
        <v>16273</v>
      </c>
      <c r="I5168" s="4" t="s">
        <v>16274</v>
      </c>
      <c r="J5168" s="1">
        <f>((((bot_orders[[#This Row],[cTime]]/ 1000)+3*3600) / 86400) + DATE(1970,1,1))</f>
        <v>45778.54413707176</v>
      </c>
      <c r="K5168" s="4" t="s">
        <v>16275</v>
      </c>
      <c r="L5168" s="1">
        <f>((((bot_orders[[#This Row],[uTime]]/ 1000)+3*3600) / 86400) + DATE(1970,1,1))</f>
        <v>45778.70519212963</v>
      </c>
      <c r="M5168" t="s">
        <v>34</v>
      </c>
      <c r="N5168" t="s">
        <v>28</v>
      </c>
      <c r="O5168" t="s">
        <v>35</v>
      </c>
      <c r="P5168">
        <v>1.861</v>
      </c>
      <c r="Q5168" t="s">
        <v>36</v>
      </c>
      <c r="R5168" t="s">
        <v>55</v>
      </c>
      <c r="S5168">
        <v>0.75890000000000002</v>
      </c>
      <c r="T5168">
        <v>0.75890000000000002</v>
      </c>
      <c r="U5168">
        <v>1.861</v>
      </c>
      <c r="V5168">
        <v>-1.4888E-3</v>
      </c>
      <c r="W5168" t="s">
        <v>39</v>
      </c>
      <c r="X5168" s="4">
        <f>IF(bot_orders[[#This Row],[side]]="sell", bot_orders[[#This Row],[accFillSz]]*bot_orders[[#This Row],[avgPx]] + bot_orders[[#This Row],[fee]], -bot_orders[[#This Row],[accFillSz]]*bot_orders[[#This Row],[avgPx]])</f>
        <v>-1.4123129000000001</v>
      </c>
      <c r="Y5168" s="4">
        <f>IF(bot_orders[[#This Row],[side]]="buy", bot_orders[[#This Row],[accFillSz]] + bot_orders[[#This Row],[fee]], -bot_orders[[#This Row],[accFillSz]])</f>
        <v>1.8595112</v>
      </c>
      <c r="Z5168" s="4">
        <f>IF(bot_orders[[#This Row],[side]]="sell",bot_orders[[#This Row],[accFillSz]]*bot_orders[[#This Row],[avgPx]]+bot_orders[[#This Row],[fee]], 0)</f>
        <v>0</v>
      </c>
      <c r="AA5168" s="4">
        <f>IF(bot_orders[[#This Row],[side]]="sell",-bot_orders[[#This Row],[accFillSz]],bot_orders[[#This Row],[accFillSz]]+bot_orders[[#This Row],[fee]])</f>
        <v>1.8595112</v>
      </c>
      <c r="AB5168">
        <v>0</v>
      </c>
      <c r="AC5168" t="s">
        <v>38</v>
      </c>
      <c r="AD5168">
        <v>0</v>
      </c>
      <c r="AE5168" t="s">
        <v>40</v>
      </c>
      <c r="AF5168" t="s">
        <v>41</v>
      </c>
      <c r="AG5168" t="s">
        <v>42</v>
      </c>
      <c r="AH5168" t="s">
        <v>28</v>
      </c>
      <c r="AI5168">
        <v>1.8595112</v>
      </c>
      <c r="AJ5168">
        <v>-1.4123129000000001</v>
      </c>
    </row>
    <row r="5169" spans="1:36" x14ac:dyDescent="0.3">
      <c r="A5169">
        <v>5756</v>
      </c>
      <c r="B5169" t="s">
        <v>302</v>
      </c>
      <c r="C5169" t="s">
        <v>28</v>
      </c>
      <c r="D5169" t="s">
        <v>29</v>
      </c>
      <c r="E5169" t="s">
        <v>30</v>
      </c>
      <c r="F5169" t="s">
        <v>31</v>
      </c>
      <c r="G5169" t="s">
        <v>3908</v>
      </c>
      <c r="H5169" t="s">
        <v>16276</v>
      </c>
      <c r="I5169" s="4" t="s">
        <v>16277</v>
      </c>
      <c r="J5169" s="1">
        <f>((((bot_orders[[#This Row],[cTime]]/ 1000)+3*3600) / 86400) + DATE(1970,1,1))</f>
        <v>45778.55383931713</v>
      </c>
      <c r="K5169" s="4" t="s">
        <v>16278</v>
      </c>
      <c r="L5169" s="1">
        <f>((((bot_orders[[#This Row],[uTime]]/ 1000)+3*3600) / 86400) + DATE(1970,1,1))</f>
        <v>45778.694526273146</v>
      </c>
      <c r="M5169" t="s">
        <v>34</v>
      </c>
      <c r="N5169" t="s">
        <v>28</v>
      </c>
      <c r="O5169" t="s">
        <v>35</v>
      </c>
      <c r="P5169">
        <v>1.861</v>
      </c>
      <c r="Q5169" t="s">
        <v>36</v>
      </c>
      <c r="R5169" t="s">
        <v>55</v>
      </c>
      <c r="S5169">
        <v>0.76200000000000001</v>
      </c>
      <c r="T5169">
        <v>0.76200000000000001</v>
      </c>
      <c r="U5169">
        <v>1.861</v>
      </c>
      <c r="V5169">
        <v>-1.4888E-3</v>
      </c>
      <c r="W5169" t="s">
        <v>39</v>
      </c>
      <c r="X5169" s="4">
        <f>IF(bot_orders[[#This Row],[side]]="sell", bot_orders[[#This Row],[accFillSz]]*bot_orders[[#This Row],[avgPx]] + bot_orders[[#This Row],[fee]], -bot_orders[[#This Row],[accFillSz]]*bot_orders[[#This Row],[avgPx]])</f>
        <v>-1.4180820000000001</v>
      </c>
      <c r="Y5169" s="4">
        <f>IF(bot_orders[[#This Row],[side]]="buy", bot_orders[[#This Row],[accFillSz]] + bot_orders[[#This Row],[fee]], -bot_orders[[#This Row],[accFillSz]])</f>
        <v>1.8595112</v>
      </c>
      <c r="Z5169" s="4">
        <f>IF(bot_orders[[#This Row],[side]]="sell",bot_orders[[#This Row],[accFillSz]]*bot_orders[[#This Row],[avgPx]]+bot_orders[[#This Row],[fee]], 0)</f>
        <v>0</v>
      </c>
      <c r="AA5169" s="4">
        <f>IF(bot_orders[[#This Row],[side]]="sell",-bot_orders[[#This Row],[accFillSz]],bot_orders[[#This Row],[accFillSz]]+bot_orders[[#This Row],[fee]])</f>
        <v>1.8595112</v>
      </c>
      <c r="AB5169">
        <v>0</v>
      </c>
      <c r="AC5169" t="s">
        <v>38</v>
      </c>
      <c r="AD5169">
        <v>0</v>
      </c>
      <c r="AE5169" t="s">
        <v>40</v>
      </c>
      <c r="AF5169" t="s">
        <v>41</v>
      </c>
      <c r="AG5169" t="s">
        <v>42</v>
      </c>
      <c r="AH5169" t="s">
        <v>28</v>
      </c>
      <c r="AI5169">
        <v>1.8595112</v>
      </c>
      <c r="AJ5169">
        <v>-1.4180820000000001</v>
      </c>
    </row>
    <row r="5170" spans="1:36" x14ac:dyDescent="0.3">
      <c r="A5170">
        <v>5758</v>
      </c>
      <c r="B5170" t="s">
        <v>302</v>
      </c>
      <c r="C5170" t="s">
        <v>28</v>
      </c>
      <c r="D5170" t="s">
        <v>29</v>
      </c>
      <c r="E5170" t="s">
        <v>30</v>
      </c>
      <c r="F5170" t="s">
        <v>31</v>
      </c>
      <c r="G5170" t="s">
        <v>3985</v>
      </c>
      <c r="H5170" t="s">
        <v>16279</v>
      </c>
      <c r="I5170" s="4" t="s">
        <v>16280</v>
      </c>
      <c r="J5170" s="1">
        <f>((((bot_orders[[#This Row],[cTime]]/ 1000)+3*3600) / 86400) + DATE(1970,1,1))</f>
        <v>45778.555069791662</v>
      </c>
      <c r="K5170" s="4" t="s">
        <v>16281</v>
      </c>
      <c r="L5170" s="1">
        <f>((((bot_orders[[#This Row],[uTime]]/ 1000)+3*3600) / 86400) + DATE(1970,1,1))</f>
        <v>45778.646623576387</v>
      </c>
      <c r="M5170" t="s">
        <v>34</v>
      </c>
      <c r="N5170" t="s">
        <v>28</v>
      </c>
      <c r="O5170" t="s">
        <v>35</v>
      </c>
      <c r="P5170">
        <v>1.861</v>
      </c>
      <c r="Q5170" t="s">
        <v>36</v>
      </c>
      <c r="R5170" t="s">
        <v>55</v>
      </c>
      <c r="S5170">
        <v>0.7651</v>
      </c>
      <c r="T5170">
        <v>0.7651</v>
      </c>
      <c r="U5170">
        <v>1.861</v>
      </c>
      <c r="V5170">
        <v>-1.4888E-3</v>
      </c>
      <c r="W5170" t="s">
        <v>39</v>
      </c>
      <c r="X5170" s="4">
        <f>IF(bot_orders[[#This Row],[side]]="sell", bot_orders[[#This Row],[accFillSz]]*bot_orders[[#This Row],[avgPx]] + bot_orders[[#This Row],[fee]], -bot_orders[[#This Row],[accFillSz]]*bot_orders[[#This Row],[avgPx]])</f>
        <v>-1.4238511</v>
      </c>
      <c r="Y5170" s="4">
        <f>IF(bot_orders[[#This Row],[side]]="buy", bot_orders[[#This Row],[accFillSz]] + bot_orders[[#This Row],[fee]], -bot_orders[[#This Row],[accFillSz]])</f>
        <v>1.8595112</v>
      </c>
      <c r="Z5170" s="4">
        <f>IF(bot_orders[[#This Row],[side]]="sell",bot_orders[[#This Row],[accFillSz]]*bot_orders[[#This Row],[avgPx]]+bot_orders[[#This Row],[fee]], 0)</f>
        <v>0</v>
      </c>
      <c r="AA5170" s="4">
        <f>IF(bot_orders[[#This Row],[side]]="sell",-bot_orders[[#This Row],[accFillSz]],bot_orders[[#This Row],[accFillSz]]+bot_orders[[#This Row],[fee]])</f>
        <v>1.8595112</v>
      </c>
      <c r="AB5170">
        <v>0</v>
      </c>
      <c r="AC5170" t="s">
        <v>38</v>
      </c>
      <c r="AD5170">
        <v>0</v>
      </c>
      <c r="AE5170" t="s">
        <v>40</v>
      </c>
      <c r="AF5170" t="s">
        <v>41</v>
      </c>
      <c r="AG5170" t="s">
        <v>42</v>
      </c>
      <c r="AH5170" t="s">
        <v>28</v>
      </c>
      <c r="AI5170">
        <v>1.8595112</v>
      </c>
      <c r="AJ5170">
        <v>-1.4238511</v>
      </c>
    </row>
    <row r="5171" spans="1:36" x14ac:dyDescent="0.3">
      <c r="A5171">
        <v>5761</v>
      </c>
      <c r="B5171" t="s">
        <v>302</v>
      </c>
      <c r="C5171" t="s">
        <v>28</v>
      </c>
      <c r="D5171" t="s">
        <v>29</v>
      </c>
      <c r="E5171" t="s">
        <v>30</v>
      </c>
      <c r="F5171" t="s">
        <v>31</v>
      </c>
      <c r="G5171" t="s">
        <v>3982</v>
      </c>
      <c r="H5171" t="s">
        <v>16288</v>
      </c>
      <c r="I5171" s="4" t="s">
        <v>16289</v>
      </c>
      <c r="J5171" s="1">
        <f>((((bot_orders[[#This Row],[cTime]]/ 1000)+3*3600) / 86400) + DATE(1970,1,1))</f>
        <v>45778.556321168981</v>
      </c>
      <c r="K5171" s="4" t="s">
        <v>16290</v>
      </c>
      <c r="L5171" s="1">
        <f>((((bot_orders[[#This Row],[uTime]]/ 1000)+3*3600) / 86400) + DATE(1970,1,1))</f>
        <v>45778.587268692136</v>
      </c>
      <c r="M5171" t="s">
        <v>34</v>
      </c>
      <c r="N5171" t="s">
        <v>28</v>
      </c>
      <c r="O5171" t="s">
        <v>35</v>
      </c>
      <c r="P5171">
        <v>1.861</v>
      </c>
      <c r="Q5171" t="s">
        <v>36</v>
      </c>
      <c r="R5171" t="s">
        <v>55</v>
      </c>
      <c r="S5171">
        <v>0.76819999999999999</v>
      </c>
      <c r="T5171">
        <v>0.76819999999999999</v>
      </c>
      <c r="U5171">
        <v>1.861</v>
      </c>
      <c r="V5171">
        <v>-1.4888E-3</v>
      </c>
      <c r="W5171" t="s">
        <v>39</v>
      </c>
      <c r="X5171" s="4">
        <f>IF(bot_orders[[#This Row],[side]]="sell", bot_orders[[#This Row],[accFillSz]]*bot_orders[[#This Row],[avgPx]] + bot_orders[[#This Row],[fee]], -bot_orders[[#This Row],[accFillSz]]*bot_orders[[#This Row],[avgPx]])</f>
        <v>-1.4296202</v>
      </c>
      <c r="Y5171" s="4">
        <f>IF(bot_orders[[#This Row],[side]]="buy", bot_orders[[#This Row],[accFillSz]] + bot_orders[[#This Row],[fee]], -bot_orders[[#This Row],[accFillSz]])</f>
        <v>1.8595112</v>
      </c>
      <c r="Z5171" s="4">
        <f>IF(bot_orders[[#This Row],[side]]="sell",bot_orders[[#This Row],[accFillSz]]*bot_orders[[#This Row],[avgPx]]+bot_orders[[#This Row],[fee]], 0)</f>
        <v>0</v>
      </c>
      <c r="AA5171" s="4">
        <f>IF(bot_orders[[#This Row],[side]]="sell",-bot_orders[[#This Row],[accFillSz]],bot_orders[[#This Row],[accFillSz]]+bot_orders[[#This Row],[fee]])</f>
        <v>1.8595112</v>
      </c>
      <c r="AB5171">
        <v>0</v>
      </c>
      <c r="AC5171" t="s">
        <v>38</v>
      </c>
      <c r="AD5171">
        <v>0</v>
      </c>
      <c r="AE5171" t="s">
        <v>40</v>
      </c>
      <c r="AF5171" t="s">
        <v>41</v>
      </c>
      <c r="AG5171" t="s">
        <v>42</v>
      </c>
      <c r="AH5171" t="s">
        <v>28</v>
      </c>
      <c r="AI5171">
        <v>1.8595112</v>
      </c>
      <c r="AJ5171">
        <v>-1.4296202</v>
      </c>
    </row>
    <row r="5172" spans="1:36" x14ac:dyDescent="0.3">
      <c r="A5172">
        <v>5770</v>
      </c>
      <c r="B5172" t="s">
        <v>302</v>
      </c>
      <c r="C5172" t="s">
        <v>28</v>
      </c>
      <c r="D5172" t="s">
        <v>29</v>
      </c>
      <c r="E5172" t="s">
        <v>30</v>
      </c>
      <c r="F5172" t="s">
        <v>31</v>
      </c>
      <c r="G5172" t="s">
        <v>3979</v>
      </c>
      <c r="H5172" t="s">
        <v>16312</v>
      </c>
      <c r="I5172" s="4" t="s">
        <v>16313</v>
      </c>
      <c r="J5172" s="1">
        <f>((((bot_orders[[#This Row],[cTime]]/ 1000)+3*3600) / 86400) + DATE(1970,1,1))</f>
        <v>45778.561878819441</v>
      </c>
      <c r="K5172" s="4" t="s">
        <v>16314</v>
      </c>
      <c r="L5172" s="1">
        <f>((((bot_orders[[#This Row],[uTime]]/ 1000)+3*3600) / 86400) + DATE(1970,1,1))</f>
        <v>45778.56327017361</v>
      </c>
      <c r="M5172" t="s">
        <v>34</v>
      </c>
      <c r="N5172" t="s">
        <v>28</v>
      </c>
      <c r="O5172" t="s">
        <v>35</v>
      </c>
      <c r="P5172">
        <v>1.861</v>
      </c>
      <c r="Q5172" t="s">
        <v>36</v>
      </c>
      <c r="R5172" t="s">
        <v>55</v>
      </c>
      <c r="S5172">
        <v>0.77129999999999999</v>
      </c>
      <c r="T5172">
        <v>0.77129999999999999</v>
      </c>
      <c r="U5172">
        <v>1.861</v>
      </c>
      <c r="V5172">
        <v>-1.4888E-3</v>
      </c>
      <c r="W5172" t="s">
        <v>39</v>
      </c>
      <c r="X5172" s="4">
        <f>IF(bot_orders[[#This Row],[side]]="sell", bot_orders[[#This Row],[accFillSz]]*bot_orders[[#This Row],[avgPx]] + bot_orders[[#This Row],[fee]], -bot_orders[[#This Row],[accFillSz]]*bot_orders[[#This Row],[avgPx]])</f>
        <v>-1.4353893</v>
      </c>
      <c r="Y5172" s="4">
        <f>IF(bot_orders[[#This Row],[side]]="buy", bot_orders[[#This Row],[accFillSz]] + bot_orders[[#This Row],[fee]], -bot_orders[[#This Row],[accFillSz]])</f>
        <v>1.8595112</v>
      </c>
      <c r="Z5172" s="4">
        <f>IF(bot_orders[[#This Row],[side]]="sell",bot_orders[[#This Row],[accFillSz]]*bot_orders[[#This Row],[avgPx]]+bot_orders[[#This Row],[fee]], 0)</f>
        <v>0</v>
      </c>
      <c r="AA5172" s="4">
        <f>IF(bot_orders[[#This Row],[side]]="sell",-bot_orders[[#This Row],[accFillSz]],bot_orders[[#This Row],[accFillSz]]+bot_orders[[#This Row],[fee]])</f>
        <v>1.8595112</v>
      </c>
      <c r="AB5172">
        <v>0</v>
      </c>
      <c r="AC5172" t="s">
        <v>38</v>
      </c>
      <c r="AD5172">
        <v>0</v>
      </c>
      <c r="AE5172" t="s">
        <v>40</v>
      </c>
      <c r="AF5172" t="s">
        <v>41</v>
      </c>
      <c r="AG5172" t="s">
        <v>42</v>
      </c>
      <c r="AH5172" t="s">
        <v>28</v>
      </c>
      <c r="AI5172">
        <v>1.8595112</v>
      </c>
      <c r="AJ5172">
        <v>-1.4353893</v>
      </c>
    </row>
    <row r="5173" spans="1:36" x14ac:dyDescent="0.3">
      <c r="A5173">
        <v>5774</v>
      </c>
      <c r="B5173" t="s">
        <v>302</v>
      </c>
      <c r="C5173" t="s">
        <v>28</v>
      </c>
      <c r="D5173" t="s">
        <v>29</v>
      </c>
      <c r="E5173" t="s">
        <v>30</v>
      </c>
      <c r="F5173" t="s">
        <v>31</v>
      </c>
      <c r="G5173" t="s">
        <v>3997</v>
      </c>
      <c r="H5173" t="s">
        <v>16321</v>
      </c>
      <c r="I5173" s="4" t="s">
        <v>16322</v>
      </c>
      <c r="J5173" s="1">
        <f>((((bot_orders[[#This Row],[cTime]]/ 1000)+3*3600) / 86400) + DATE(1970,1,1))</f>
        <v>45778.563270185186</v>
      </c>
      <c r="K5173" s="4" t="s">
        <v>16323</v>
      </c>
      <c r="L5173" s="1">
        <f>((((bot_orders[[#This Row],[uTime]]/ 1000)+3*3600) / 86400) + DATE(1970,1,1))</f>
        <v>45778.593299108798</v>
      </c>
      <c r="M5173" t="s">
        <v>34</v>
      </c>
      <c r="N5173" t="s">
        <v>28</v>
      </c>
      <c r="O5173" t="s">
        <v>35</v>
      </c>
      <c r="P5173">
        <v>1.859</v>
      </c>
      <c r="Q5173" t="s">
        <v>36</v>
      </c>
      <c r="R5173" t="s">
        <v>37</v>
      </c>
      <c r="S5173">
        <v>0.77439999999999998</v>
      </c>
      <c r="T5173">
        <v>0.77439999999999998</v>
      </c>
      <c r="U5173">
        <v>1.859</v>
      </c>
      <c r="V5173">
        <v>-1.1516877E-3</v>
      </c>
      <c r="W5173" t="s">
        <v>38</v>
      </c>
      <c r="X5173" s="4">
        <f>IF(bot_orders[[#This Row],[side]]="sell", bot_orders[[#This Row],[accFillSz]]*bot_orders[[#This Row],[avgPx]] + bot_orders[[#This Row],[fee]], -bot_orders[[#This Row],[accFillSz]]*bot_orders[[#This Row],[avgPx]])</f>
        <v>1.4384579123000001</v>
      </c>
      <c r="Y5173" s="4">
        <f>IF(bot_orders[[#This Row],[side]]="buy", bot_orders[[#This Row],[accFillSz]] + bot_orders[[#This Row],[fee]], -bot_orders[[#This Row],[accFillSz]])</f>
        <v>-1.859</v>
      </c>
      <c r="Z5173" s="4">
        <f>IF(bot_orders[[#This Row],[side]]="sell",bot_orders[[#This Row],[accFillSz]]*bot_orders[[#This Row],[avgPx]]+bot_orders[[#This Row],[fee]], 0)</f>
        <v>1.4384579123000001</v>
      </c>
      <c r="AA5173" s="4">
        <f>IF(bot_orders[[#This Row],[side]]="sell",-bot_orders[[#This Row],[accFillSz]],bot_orders[[#This Row],[accFillSz]]+bot_orders[[#This Row],[fee]])</f>
        <v>-1.859</v>
      </c>
      <c r="AB5173">
        <v>0</v>
      </c>
      <c r="AC5173" t="s">
        <v>39</v>
      </c>
      <c r="AD5173">
        <v>0</v>
      </c>
      <c r="AE5173" t="s">
        <v>40</v>
      </c>
      <c r="AF5173" t="s">
        <v>41</v>
      </c>
      <c r="AG5173" t="s">
        <v>42</v>
      </c>
      <c r="AH5173" t="s">
        <v>28</v>
      </c>
      <c r="AI5173">
        <v>-1.859</v>
      </c>
      <c r="AJ5173">
        <v>1.4384579099999999</v>
      </c>
    </row>
    <row r="5174" spans="1:36" x14ac:dyDescent="0.3">
      <c r="A5174">
        <v>5785</v>
      </c>
      <c r="B5174" t="s">
        <v>302</v>
      </c>
      <c r="C5174" t="s">
        <v>28</v>
      </c>
      <c r="D5174" t="s">
        <v>29</v>
      </c>
      <c r="E5174" t="s">
        <v>30</v>
      </c>
      <c r="F5174" t="s">
        <v>31</v>
      </c>
      <c r="G5174" t="s">
        <v>4001</v>
      </c>
      <c r="H5174" t="s">
        <v>16348</v>
      </c>
      <c r="I5174" s="4" t="s">
        <v>16349</v>
      </c>
      <c r="J5174" s="1">
        <f>((((bot_orders[[#This Row],[cTime]]/ 1000)+3*3600) / 86400) + DATE(1970,1,1))</f>
        <v>45778.587268703704</v>
      </c>
      <c r="K5174" s="4" t="s">
        <v>16350</v>
      </c>
      <c r="L5174" s="1">
        <f>((((bot_orders[[#This Row],[uTime]]/ 1000)+3*3600) / 86400) + DATE(1970,1,1))</f>
        <v>45778.591230740742</v>
      </c>
      <c r="M5174" t="s">
        <v>34</v>
      </c>
      <c r="N5174" t="s">
        <v>28</v>
      </c>
      <c r="O5174" t="s">
        <v>35</v>
      </c>
      <c r="P5174">
        <v>1.859</v>
      </c>
      <c r="Q5174" t="s">
        <v>36</v>
      </c>
      <c r="R5174" t="s">
        <v>37</v>
      </c>
      <c r="S5174">
        <v>0.77129999999999999</v>
      </c>
      <c r="T5174">
        <v>0.77129999999999999</v>
      </c>
      <c r="U5174">
        <v>1.859</v>
      </c>
      <c r="V5174">
        <v>-1.1470774E-3</v>
      </c>
      <c r="W5174" t="s">
        <v>38</v>
      </c>
      <c r="X5174" s="4">
        <f>IF(bot_orders[[#This Row],[side]]="sell", bot_orders[[#This Row],[accFillSz]]*bot_orders[[#This Row],[avgPx]] + bot_orders[[#This Row],[fee]], -bot_orders[[#This Row],[accFillSz]]*bot_orders[[#This Row],[avgPx]])</f>
        <v>1.4326996225999999</v>
      </c>
      <c r="Y5174" s="4">
        <f>IF(bot_orders[[#This Row],[side]]="buy", bot_orders[[#This Row],[accFillSz]] + bot_orders[[#This Row],[fee]], -bot_orders[[#This Row],[accFillSz]])</f>
        <v>-1.859</v>
      </c>
      <c r="Z5174" s="4">
        <f>IF(bot_orders[[#This Row],[side]]="sell",bot_orders[[#This Row],[accFillSz]]*bot_orders[[#This Row],[avgPx]]+bot_orders[[#This Row],[fee]], 0)</f>
        <v>1.4326996225999999</v>
      </c>
      <c r="AA5174" s="4">
        <f>IF(bot_orders[[#This Row],[side]]="sell",-bot_orders[[#This Row],[accFillSz]],bot_orders[[#This Row],[accFillSz]]+bot_orders[[#This Row],[fee]])</f>
        <v>-1.859</v>
      </c>
      <c r="AB5174">
        <v>0</v>
      </c>
      <c r="AC5174" t="s">
        <v>39</v>
      </c>
      <c r="AD5174">
        <v>0</v>
      </c>
      <c r="AE5174" t="s">
        <v>40</v>
      </c>
      <c r="AF5174" t="s">
        <v>41</v>
      </c>
      <c r="AG5174" t="s">
        <v>42</v>
      </c>
      <c r="AH5174" t="s">
        <v>28</v>
      </c>
      <c r="AI5174">
        <v>-1.859</v>
      </c>
      <c r="AJ5174">
        <v>1.43269962</v>
      </c>
    </row>
    <row r="5175" spans="1:36" x14ac:dyDescent="0.3">
      <c r="A5175">
        <v>5787</v>
      </c>
      <c r="B5175" t="s">
        <v>302</v>
      </c>
      <c r="C5175" t="s">
        <v>28</v>
      </c>
      <c r="D5175" t="s">
        <v>29</v>
      </c>
      <c r="E5175" t="s">
        <v>30</v>
      </c>
      <c r="F5175" t="s">
        <v>31</v>
      </c>
      <c r="G5175" t="s">
        <v>4001</v>
      </c>
      <c r="H5175" t="s">
        <v>16354</v>
      </c>
      <c r="I5175" s="4" t="s">
        <v>16355</v>
      </c>
      <c r="J5175" s="1">
        <f>((((bot_orders[[#This Row],[cTime]]/ 1000)+3*3600) / 86400) + DATE(1970,1,1))</f>
        <v>45778.59123075231</v>
      </c>
      <c r="K5175" s="4" t="s">
        <v>16356</v>
      </c>
      <c r="L5175" s="1">
        <f>((((bot_orders[[#This Row],[uTime]]/ 1000)+3*3600) / 86400) + DATE(1970,1,1))</f>
        <v>45778.600237569444</v>
      </c>
      <c r="M5175" t="s">
        <v>34</v>
      </c>
      <c r="N5175" t="s">
        <v>28</v>
      </c>
      <c r="O5175" t="s">
        <v>35</v>
      </c>
      <c r="P5175">
        <v>1.861</v>
      </c>
      <c r="Q5175" t="s">
        <v>36</v>
      </c>
      <c r="R5175" t="s">
        <v>55</v>
      </c>
      <c r="S5175">
        <v>0.76819999999999999</v>
      </c>
      <c r="T5175">
        <v>0.76819999999999999</v>
      </c>
      <c r="U5175">
        <v>1.861</v>
      </c>
      <c r="V5175">
        <v>-1.4888E-3</v>
      </c>
      <c r="W5175" t="s">
        <v>39</v>
      </c>
      <c r="X5175" s="4">
        <f>IF(bot_orders[[#This Row],[side]]="sell", bot_orders[[#This Row],[accFillSz]]*bot_orders[[#This Row],[avgPx]] + bot_orders[[#This Row],[fee]], -bot_orders[[#This Row],[accFillSz]]*bot_orders[[#This Row],[avgPx]])</f>
        <v>-1.4296202</v>
      </c>
      <c r="Y5175" s="4">
        <f>IF(bot_orders[[#This Row],[side]]="buy", bot_orders[[#This Row],[accFillSz]] + bot_orders[[#This Row],[fee]], -bot_orders[[#This Row],[accFillSz]])</f>
        <v>1.8595112</v>
      </c>
      <c r="Z5175" s="4">
        <f>IF(bot_orders[[#This Row],[side]]="sell",bot_orders[[#This Row],[accFillSz]]*bot_orders[[#This Row],[avgPx]]+bot_orders[[#This Row],[fee]], 0)</f>
        <v>0</v>
      </c>
      <c r="AA5175" s="4">
        <f>IF(bot_orders[[#This Row],[side]]="sell",-bot_orders[[#This Row],[accFillSz]],bot_orders[[#This Row],[accFillSz]]+bot_orders[[#This Row],[fee]])</f>
        <v>1.8595112</v>
      </c>
      <c r="AB5175">
        <v>0</v>
      </c>
      <c r="AC5175" t="s">
        <v>38</v>
      </c>
      <c r="AD5175">
        <v>0</v>
      </c>
      <c r="AE5175" t="s">
        <v>40</v>
      </c>
      <c r="AF5175" t="s">
        <v>41</v>
      </c>
      <c r="AG5175" t="s">
        <v>42</v>
      </c>
      <c r="AH5175" t="s">
        <v>28</v>
      </c>
      <c r="AI5175">
        <v>1.8595112</v>
      </c>
      <c r="AJ5175">
        <v>-1.4296202</v>
      </c>
    </row>
    <row r="5176" spans="1:36" x14ac:dyDescent="0.3">
      <c r="A5176">
        <v>5789</v>
      </c>
      <c r="B5176" t="s">
        <v>302</v>
      </c>
      <c r="C5176" t="s">
        <v>28</v>
      </c>
      <c r="D5176" t="s">
        <v>29</v>
      </c>
      <c r="E5176" t="s">
        <v>30</v>
      </c>
      <c r="F5176" t="s">
        <v>31</v>
      </c>
      <c r="G5176" t="s">
        <v>3997</v>
      </c>
      <c r="H5176" t="s">
        <v>16360</v>
      </c>
      <c r="I5176" s="4" t="s">
        <v>16361</v>
      </c>
      <c r="J5176" s="1">
        <f>((((bot_orders[[#This Row],[cTime]]/ 1000)+3*3600) / 86400) + DATE(1970,1,1))</f>
        <v>45778.593299131942</v>
      </c>
      <c r="K5176" s="4" t="s">
        <v>16362</v>
      </c>
      <c r="L5176" s="1">
        <f>((((bot_orders[[#This Row],[uTime]]/ 1000)+3*3600) / 86400) + DATE(1970,1,1))</f>
        <v>45778.597379016202</v>
      </c>
      <c r="M5176" t="s">
        <v>34</v>
      </c>
      <c r="N5176" t="s">
        <v>28</v>
      </c>
      <c r="O5176" t="s">
        <v>35</v>
      </c>
      <c r="P5176">
        <v>1.861</v>
      </c>
      <c r="Q5176" t="s">
        <v>36</v>
      </c>
      <c r="R5176" t="s">
        <v>55</v>
      </c>
      <c r="S5176">
        <v>0.77129999999999999</v>
      </c>
      <c r="T5176">
        <v>0.77129999999999999</v>
      </c>
      <c r="U5176">
        <v>1.861</v>
      </c>
      <c r="V5176">
        <v>-1.4888E-3</v>
      </c>
      <c r="W5176" t="s">
        <v>39</v>
      </c>
      <c r="X5176" s="4">
        <f>IF(bot_orders[[#This Row],[side]]="sell", bot_orders[[#This Row],[accFillSz]]*bot_orders[[#This Row],[avgPx]] + bot_orders[[#This Row],[fee]], -bot_orders[[#This Row],[accFillSz]]*bot_orders[[#This Row],[avgPx]])</f>
        <v>-1.4353893</v>
      </c>
      <c r="Y5176" s="4">
        <f>IF(bot_orders[[#This Row],[side]]="buy", bot_orders[[#This Row],[accFillSz]] + bot_orders[[#This Row],[fee]], -bot_orders[[#This Row],[accFillSz]])</f>
        <v>1.8595112</v>
      </c>
      <c r="Z5176" s="4">
        <f>IF(bot_orders[[#This Row],[side]]="sell",bot_orders[[#This Row],[accFillSz]]*bot_orders[[#This Row],[avgPx]]+bot_orders[[#This Row],[fee]], 0)</f>
        <v>0</v>
      </c>
      <c r="AA5176" s="4">
        <f>IF(bot_orders[[#This Row],[side]]="sell",-bot_orders[[#This Row],[accFillSz]],bot_orders[[#This Row],[accFillSz]]+bot_orders[[#This Row],[fee]])</f>
        <v>1.8595112</v>
      </c>
      <c r="AB5176">
        <v>0</v>
      </c>
      <c r="AC5176" t="s">
        <v>38</v>
      </c>
      <c r="AD5176">
        <v>0</v>
      </c>
      <c r="AE5176" t="s">
        <v>40</v>
      </c>
      <c r="AF5176" t="s">
        <v>41</v>
      </c>
      <c r="AG5176" t="s">
        <v>42</v>
      </c>
      <c r="AH5176" t="s">
        <v>28</v>
      </c>
      <c r="AI5176">
        <v>1.8595112</v>
      </c>
      <c r="AJ5176">
        <v>-1.4353893</v>
      </c>
    </row>
    <row r="5177" spans="1:36" x14ac:dyDescent="0.3">
      <c r="A5177">
        <v>5791</v>
      </c>
      <c r="B5177" t="s">
        <v>302</v>
      </c>
      <c r="C5177" t="s">
        <v>28</v>
      </c>
      <c r="D5177" t="s">
        <v>29</v>
      </c>
      <c r="E5177" t="s">
        <v>30</v>
      </c>
      <c r="F5177" t="s">
        <v>31</v>
      </c>
      <c r="G5177" t="s">
        <v>4022</v>
      </c>
      <c r="H5177" t="s">
        <v>16366</v>
      </c>
      <c r="I5177" s="4" t="s">
        <v>16367</v>
      </c>
      <c r="J5177" s="1">
        <f>((((bot_orders[[#This Row],[cTime]]/ 1000)+3*3600) / 86400) + DATE(1970,1,1))</f>
        <v>45778.597379039347</v>
      </c>
      <c r="K5177" s="4" t="s">
        <v>16368</v>
      </c>
      <c r="L5177" s="1">
        <f>((((bot_orders[[#This Row],[uTime]]/ 1000)+3*3600) / 86400) + DATE(1970,1,1))</f>
        <v>45778.616283206022</v>
      </c>
      <c r="M5177" t="s">
        <v>34</v>
      </c>
      <c r="N5177" t="s">
        <v>28</v>
      </c>
      <c r="O5177" t="s">
        <v>35</v>
      </c>
      <c r="P5177">
        <v>1.859</v>
      </c>
      <c r="Q5177" t="s">
        <v>36</v>
      </c>
      <c r="R5177" t="s">
        <v>37</v>
      </c>
      <c r="S5177">
        <v>0.77439999999999998</v>
      </c>
      <c r="T5177">
        <v>0.77439999999999998</v>
      </c>
      <c r="U5177">
        <v>1.859</v>
      </c>
      <c r="V5177">
        <v>-1.1516877E-3</v>
      </c>
      <c r="W5177" t="s">
        <v>38</v>
      </c>
      <c r="X5177" s="4">
        <f>IF(bot_orders[[#This Row],[side]]="sell", bot_orders[[#This Row],[accFillSz]]*bot_orders[[#This Row],[avgPx]] + bot_orders[[#This Row],[fee]], -bot_orders[[#This Row],[accFillSz]]*bot_orders[[#This Row],[avgPx]])</f>
        <v>1.4384579123000001</v>
      </c>
      <c r="Y5177" s="4">
        <f>IF(bot_orders[[#This Row],[side]]="buy", bot_orders[[#This Row],[accFillSz]] + bot_orders[[#This Row],[fee]], -bot_orders[[#This Row],[accFillSz]])</f>
        <v>-1.859</v>
      </c>
      <c r="Z5177" s="4">
        <f>IF(bot_orders[[#This Row],[side]]="sell",bot_orders[[#This Row],[accFillSz]]*bot_orders[[#This Row],[avgPx]]+bot_orders[[#This Row],[fee]], 0)</f>
        <v>1.4384579123000001</v>
      </c>
      <c r="AA5177" s="4">
        <f>IF(bot_orders[[#This Row],[side]]="sell",-bot_orders[[#This Row],[accFillSz]],bot_orders[[#This Row],[accFillSz]]+bot_orders[[#This Row],[fee]])</f>
        <v>-1.859</v>
      </c>
      <c r="AB5177">
        <v>0</v>
      </c>
      <c r="AC5177" t="s">
        <v>39</v>
      </c>
      <c r="AD5177">
        <v>0</v>
      </c>
      <c r="AE5177" t="s">
        <v>40</v>
      </c>
      <c r="AF5177" t="s">
        <v>41</v>
      </c>
      <c r="AG5177" t="s">
        <v>42</v>
      </c>
      <c r="AH5177" t="s">
        <v>28</v>
      </c>
      <c r="AI5177">
        <v>-1.859</v>
      </c>
      <c r="AJ5177">
        <v>1.4384579099999999</v>
      </c>
    </row>
    <row r="5178" spans="1:36" x14ac:dyDescent="0.3">
      <c r="A5178">
        <v>5792</v>
      </c>
      <c r="B5178" t="s">
        <v>302</v>
      </c>
      <c r="C5178" t="s">
        <v>28</v>
      </c>
      <c r="D5178" t="s">
        <v>29</v>
      </c>
      <c r="E5178" t="s">
        <v>30</v>
      </c>
      <c r="F5178" t="s">
        <v>31</v>
      </c>
      <c r="G5178" t="s">
        <v>4015</v>
      </c>
      <c r="H5178" t="s">
        <v>16369</v>
      </c>
      <c r="I5178" s="4" t="s">
        <v>16370</v>
      </c>
      <c r="J5178" s="1">
        <f>((((bot_orders[[#This Row],[cTime]]/ 1000)+3*3600) / 86400) + DATE(1970,1,1))</f>
        <v>45778.600237592589</v>
      </c>
      <c r="K5178" s="4" t="s">
        <v>16371</v>
      </c>
      <c r="L5178" s="1">
        <f>((((bot_orders[[#This Row],[uTime]]/ 1000)+3*3600) / 86400) + DATE(1970,1,1))</f>
        <v>45778.608880567132</v>
      </c>
      <c r="M5178" t="s">
        <v>34</v>
      </c>
      <c r="N5178" t="s">
        <v>28</v>
      </c>
      <c r="O5178" t="s">
        <v>35</v>
      </c>
      <c r="P5178">
        <v>1.859</v>
      </c>
      <c r="Q5178" t="s">
        <v>36</v>
      </c>
      <c r="R5178" t="s">
        <v>37</v>
      </c>
      <c r="S5178">
        <v>0.77129999999999999</v>
      </c>
      <c r="T5178">
        <v>0.77129999999999999</v>
      </c>
      <c r="U5178">
        <v>1.859</v>
      </c>
      <c r="V5178">
        <v>-1.1470774E-3</v>
      </c>
      <c r="W5178" t="s">
        <v>38</v>
      </c>
      <c r="X5178" s="4">
        <f>IF(bot_orders[[#This Row],[side]]="sell", bot_orders[[#This Row],[accFillSz]]*bot_orders[[#This Row],[avgPx]] + bot_orders[[#This Row],[fee]], -bot_orders[[#This Row],[accFillSz]]*bot_orders[[#This Row],[avgPx]])</f>
        <v>1.4326996225999999</v>
      </c>
      <c r="Y5178" s="4">
        <f>IF(bot_orders[[#This Row],[side]]="buy", bot_orders[[#This Row],[accFillSz]] + bot_orders[[#This Row],[fee]], -bot_orders[[#This Row],[accFillSz]])</f>
        <v>-1.859</v>
      </c>
      <c r="Z5178" s="4">
        <f>IF(bot_orders[[#This Row],[side]]="sell",bot_orders[[#This Row],[accFillSz]]*bot_orders[[#This Row],[avgPx]]+bot_orders[[#This Row],[fee]], 0)</f>
        <v>1.4326996225999999</v>
      </c>
      <c r="AA5178" s="4">
        <f>IF(bot_orders[[#This Row],[side]]="sell",-bot_orders[[#This Row],[accFillSz]],bot_orders[[#This Row],[accFillSz]]+bot_orders[[#This Row],[fee]])</f>
        <v>-1.859</v>
      </c>
      <c r="AB5178">
        <v>0</v>
      </c>
      <c r="AC5178" t="s">
        <v>39</v>
      </c>
      <c r="AD5178">
        <v>0</v>
      </c>
      <c r="AE5178" t="s">
        <v>40</v>
      </c>
      <c r="AF5178" t="s">
        <v>41</v>
      </c>
      <c r="AG5178" t="s">
        <v>42</v>
      </c>
      <c r="AH5178" t="s">
        <v>28</v>
      </c>
      <c r="AI5178">
        <v>-1.859</v>
      </c>
      <c r="AJ5178">
        <v>1.43269962</v>
      </c>
    </row>
    <row r="5179" spans="1:36" x14ac:dyDescent="0.3">
      <c r="A5179">
        <v>5795</v>
      </c>
      <c r="B5179" t="s">
        <v>302</v>
      </c>
      <c r="C5179" t="s">
        <v>28</v>
      </c>
      <c r="D5179" t="s">
        <v>29</v>
      </c>
      <c r="E5179" t="s">
        <v>30</v>
      </c>
      <c r="F5179" t="s">
        <v>31</v>
      </c>
      <c r="G5179" t="s">
        <v>4015</v>
      </c>
      <c r="H5179" t="s">
        <v>16375</v>
      </c>
      <c r="I5179" s="4" t="s">
        <v>16376</v>
      </c>
      <c r="J5179" s="1">
        <f>((((bot_orders[[#This Row],[cTime]]/ 1000)+3*3600) / 86400) + DATE(1970,1,1))</f>
        <v>45778.6088805787</v>
      </c>
      <c r="K5179" s="4" t="s">
        <v>16377</v>
      </c>
      <c r="L5179" s="1">
        <f>((((bot_orders[[#This Row],[uTime]]/ 1000)+3*3600) / 86400) + DATE(1970,1,1))</f>
        <v>45778.635789537038</v>
      </c>
      <c r="M5179" t="s">
        <v>34</v>
      </c>
      <c r="N5179" t="s">
        <v>28</v>
      </c>
      <c r="O5179" t="s">
        <v>35</v>
      </c>
      <c r="P5179">
        <v>1.861</v>
      </c>
      <c r="Q5179" t="s">
        <v>36</v>
      </c>
      <c r="R5179" t="s">
        <v>55</v>
      </c>
      <c r="S5179">
        <v>0.76819999999999999</v>
      </c>
      <c r="T5179">
        <v>0.76819999999999999</v>
      </c>
      <c r="U5179">
        <v>1.861</v>
      </c>
      <c r="V5179">
        <v>-1.4888E-3</v>
      </c>
      <c r="W5179" t="s">
        <v>39</v>
      </c>
      <c r="X5179" s="4">
        <f>IF(bot_orders[[#This Row],[side]]="sell", bot_orders[[#This Row],[accFillSz]]*bot_orders[[#This Row],[avgPx]] + bot_orders[[#This Row],[fee]], -bot_orders[[#This Row],[accFillSz]]*bot_orders[[#This Row],[avgPx]])</f>
        <v>-1.4296202</v>
      </c>
      <c r="Y5179" s="4">
        <f>IF(bot_orders[[#This Row],[side]]="buy", bot_orders[[#This Row],[accFillSz]] + bot_orders[[#This Row],[fee]], -bot_orders[[#This Row],[accFillSz]])</f>
        <v>1.8595112</v>
      </c>
      <c r="Z5179" s="4">
        <f>IF(bot_orders[[#This Row],[side]]="sell",bot_orders[[#This Row],[accFillSz]]*bot_orders[[#This Row],[avgPx]]+bot_orders[[#This Row],[fee]], 0)</f>
        <v>0</v>
      </c>
      <c r="AA5179" s="4">
        <f>IF(bot_orders[[#This Row],[side]]="sell",-bot_orders[[#This Row],[accFillSz]],bot_orders[[#This Row],[accFillSz]]+bot_orders[[#This Row],[fee]])</f>
        <v>1.8595112</v>
      </c>
      <c r="AB5179">
        <v>0</v>
      </c>
      <c r="AC5179" t="s">
        <v>38</v>
      </c>
      <c r="AD5179">
        <v>0</v>
      </c>
      <c r="AE5179" t="s">
        <v>40</v>
      </c>
      <c r="AF5179" t="s">
        <v>41</v>
      </c>
      <c r="AG5179" t="s">
        <v>42</v>
      </c>
      <c r="AH5179" t="s">
        <v>28</v>
      </c>
      <c r="AI5179">
        <v>1.8595112</v>
      </c>
      <c r="AJ5179">
        <v>-1.4296202</v>
      </c>
    </row>
    <row r="5180" spans="1:36" x14ac:dyDescent="0.3">
      <c r="A5180">
        <v>5797</v>
      </c>
      <c r="B5180" t="s">
        <v>302</v>
      </c>
      <c r="C5180" t="s">
        <v>28</v>
      </c>
      <c r="D5180" t="s">
        <v>29</v>
      </c>
      <c r="E5180" t="s">
        <v>30</v>
      </c>
      <c r="F5180" t="s">
        <v>31</v>
      </c>
      <c r="G5180" t="s">
        <v>4022</v>
      </c>
      <c r="H5180" t="s">
        <v>16378</v>
      </c>
      <c r="I5180" s="4" t="s">
        <v>16379</v>
      </c>
      <c r="J5180" s="1">
        <f>((((bot_orders[[#This Row],[cTime]]/ 1000)+3*3600) / 86400) + DATE(1970,1,1))</f>
        <v>45778.616283217591</v>
      </c>
      <c r="K5180" s="4" t="s">
        <v>16380</v>
      </c>
      <c r="L5180" s="1">
        <f>((((bot_orders[[#This Row],[uTime]]/ 1000)+3*3600) / 86400) + DATE(1970,1,1))</f>
        <v>45778.621604120373</v>
      </c>
      <c r="M5180" t="s">
        <v>34</v>
      </c>
      <c r="N5180" t="s">
        <v>28</v>
      </c>
      <c r="O5180" t="s">
        <v>35</v>
      </c>
      <c r="P5180">
        <v>1.861</v>
      </c>
      <c r="Q5180" t="s">
        <v>36</v>
      </c>
      <c r="R5180" t="s">
        <v>55</v>
      </c>
      <c r="S5180">
        <v>0.77129999999999999</v>
      </c>
      <c r="T5180">
        <v>0.77129999999999999</v>
      </c>
      <c r="U5180">
        <v>1.861</v>
      </c>
      <c r="V5180">
        <v>-1.4888E-3</v>
      </c>
      <c r="W5180" t="s">
        <v>39</v>
      </c>
      <c r="X5180" s="4">
        <f>IF(bot_orders[[#This Row],[side]]="sell", bot_orders[[#This Row],[accFillSz]]*bot_orders[[#This Row],[avgPx]] + bot_orders[[#This Row],[fee]], -bot_orders[[#This Row],[accFillSz]]*bot_orders[[#This Row],[avgPx]])</f>
        <v>-1.4353893</v>
      </c>
      <c r="Y5180" s="4">
        <f>IF(bot_orders[[#This Row],[side]]="buy", bot_orders[[#This Row],[accFillSz]] + bot_orders[[#This Row],[fee]], -bot_orders[[#This Row],[accFillSz]])</f>
        <v>1.8595112</v>
      </c>
      <c r="Z5180" s="4">
        <f>IF(bot_orders[[#This Row],[side]]="sell",bot_orders[[#This Row],[accFillSz]]*bot_orders[[#This Row],[avgPx]]+bot_orders[[#This Row],[fee]], 0)</f>
        <v>0</v>
      </c>
      <c r="AA5180" s="4">
        <f>IF(bot_orders[[#This Row],[side]]="sell",-bot_orders[[#This Row],[accFillSz]],bot_orders[[#This Row],[accFillSz]]+bot_orders[[#This Row],[fee]])</f>
        <v>1.8595112</v>
      </c>
      <c r="AB5180">
        <v>0</v>
      </c>
      <c r="AC5180" t="s">
        <v>38</v>
      </c>
      <c r="AD5180">
        <v>0</v>
      </c>
      <c r="AE5180" t="s">
        <v>40</v>
      </c>
      <c r="AF5180" t="s">
        <v>41</v>
      </c>
      <c r="AG5180" t="s">
        <v>42</v>
      </c>
      <c r="AH5180" t="s">
        <v>28</v>
      </c>
      <c r="AI5180">
        <v>1.8595112</v>
      </c>
      <c r="AJ5180">
        <v>-1.4353893</v>
      </c>
    </row>
    <row r="5181" spans="1:36" x14ac:dyDescent="0.3">
      <c r="A5181">
        <v>5798</v>
      </c>
      <c r="B5181" t="s">
        <v>302</v>
      </c>
      <c r="C5181" t="s">
        <v>28</v>
      </c>
      <c r="D5181" t="s">
        <v>29</v>
      </c>
      <c r="E5181" t="s">
        <v>30</v>
      </c>
      <c r="F5181" t="s">
        <v>31</v>
      </c>
      <c r="G5181" t="s">
        <v>4039</v>
      </c>
      <c r="H5181" t="s">
        <v>16381</v>
      </c>
      <c r="I5181" s="4" t="s">
        <v>16382</v>
      </c>
      <c r="J5181" s="1">
        <f>((((bot_orders[[#This Row],[cTime]]/ 1000)+3*3600) / 86400) + DATE(1970,1,1))</f>
        <v>45778.621604131942</v>
      </c>
      <c r="K5181" s="4" t="s">
        <v>16383</v>
      </c>
      <c r="L5181" s="1">
        <f>((((bot_orders[[#This Row],[uTime]]/ 1000)+3*3600) / 86400) + DATE(1970,1,1))</f>
        <v>45778.687182395835</v>
      </c>
      <c r="M5181" t="s">
        <v>34</v>
      </c>
      <c r="N5181" t="s">
        <v>28</v>
      </c>
      <c r="O5181" t="s">
        <v>35</v>
      </c>
      <c r="P5181">
        <v>1.859</v>
      </c>
      <c r="Q5181" t="s">
        <v>36</v>
      </c>
      <c r="R5181" t="s">
        <v>37</v>
      </c>
      <c r="S5181">
        <v>0.77439999999999998</v>
      </c>
      <c r="T5181">
        <v>0.77439999999999998</v>
      </c>
      <c r="U5181">
        <v>1.859</v>
      </c>
      <c r="V5181">
        <v>-1.1516877E-3</v>
      </c>
      <c r="W5181" t="s">
        <v>38</v>
      </c>
      <c r="X5181" s="4">
        <f>IF(bot_orders[[#This Row],[side]]="sell", bot_orders[[#This Row],[accFillSz]]*bot_orders[[#This Row],[avgPx]] + bot_orders[[#This Row],[fee]], -bot_orders[[#This Row],[accFillSz]]*bot_orders[[#This Row],[avgPx]])</f>
        <v>1.4384579123000001</v>
      </c>
      <c r="Y5181" s="4">
        <f>IF(bot_orders[[#This Row],[side]]="buy", bot_orders[[#This Row],[accFillSz]] + bot_orders[[#This Row],[fee]], -bot_orders[[#This Row],[accFillSz]])</f>
        <v>-1.859</v>
      </c>
      <c r="Z5181" s="4">
        <f>IF(bot_orders[[#This Row],[side]]="sell",bot_orders[[#This Row],[accFillSz]]*bot_orders[[#This Row],[avgPx]]+bot_orders[[#This Row],[fee]], 0)</f>
        <v>1.4384579123000001</v>
      </c>
      <c r="AA5181" s="4">
        <f>IF(bot_orders[[#This Row],[side]]="sell",-bot_orders[[#This Row],[accFillSz]],bot_orders[[#This Row],[accFillSz]]+bot_orders[[#This Row],[fee]])</f>
        <v>-1.859</v>
      </c>
      <c r="AB5181">
        <v>0</v>
      </c>
      <c r="AC5181" t="s">
        <v>39</v>
      </c>
      <c r="AD5181">
        <v>0</v>
      </c>
      <c r="AE5181" t="s">
        <v>40</v>
      </c>
      <c r="AF5181" t="s">
        <v>41</v>
      </c>
      <c r="AG5181" t="s">
        <v>42</v>
      </c>
      <c r="AH5181" t="s">
        <v>28</v>
      </c>
      <c r="AI5181">
        <v>-1.859</v>
      </c>
      <c r="AJ5181">
        <v>1.4384579099999999</v>
      </c>
    </row>
    <row r="5182" spans="1:36" x14ac:dyDescent="0.3">
      <c r="A5182">
        <v>5799</v>
      </c>
      <c r="B5182" t="s">
        <v>302</v>
      </c>
      <c r="C5182" t="s">
        <v>28</v>
      </c>
      <c r="D5182" t="s">
        <v>29</v>
      </c>
      <c r="E5182" t="s">
        <v>30</v>
      </c>
      <c r="F5182" t="s">
        <v>31</v>
      </c>
      <c r="G5182" t="s">
        <v>4032</v>
      </c>
      <c r="H5182" t="s">
        <v>16384</v>
      </c>
      <c r="I5182" s="4" t="s">
        <v>16385</v>
      </c>
      <c r="J5182" s="1">
        <f>((((bot_orders[[#This Row],[cTime]]/ 1000)+3*3600) / 86400) + DATE(1970,1,1))</f>
        <v>45778.635789548614</v>
      </c>
      <c r="K5182" s="4" t="s">
        <v>16386</v>
      </c>
      <c r="L5182" s="1">
        <f>((((bot_orders[[#This Row],[uTime]]/ 1000)+3*3600) / 86400) + DATE(1970,1,1))</f>
        <v>45778.677345706019</v>
      </c>
      <c r="M5182" t="s">
        <v>34</v>
      </c>
      <c r="N5182" t="s">
        <v>28</v>
      </c>
      <c r="O5182" t="s">
        <v>35</v>
      </c>
      <c r="P5182">
        <v>1.859</v>
      </c>
      <c r="Q5182" t="s">
        <v>36</v>
      </c>
      <c r="R5182" t="s">
        <v>37</v>
      </c>
      <c r="S5182">
        <v>0.77129999999999999</v>
      </c>
      <c r="T5182">
        <v>0.77129999999999999</v>
      </c>
      <c r="U5182">
        <v>1.859</v>
      </c>
      <c r="V5182">
        <v>-1.1470774E-3</v>
      </c>
      <c r="W5182" t="s">
        <v>38</v>
      </c>
      <c r="X5182" s="4">
        <f>IF(bot_orders[[#This Row],[side]]="sell", bot_orders[[#This Row],[accFillSz]]*bot_orders[[#This Row],[avgPx]] + bot_orders[[#This Row],[fee]], -bot_orders[[#This Row],[accFillSz]]*bot_orders[[#This Row],[avgPx]])</f>
        <v>1.4326996225999999</v>
      </c>
      <c r="Y5182" s="4">
        <f>IF(bot_orders[[#This Row],[side]]="buy", bot_orders[[#This Row],[accFillSz]] + bot_orders[[#This Row],[fee]], -bot_orders[[#This Row],[accFillSz]])</f>
        <v>-1.859</v>
      </c>
      <c r="Z5182" s="4">
        <f>IF(bot_orders[[#This Row],[side]]="sell",bot_orders[[#This Row],[accFillSz]]*bot_orders[[#This Row],[avgPx]]+bot_orders[[#This Row],[fee]], 0)</f>
        <v>1.4326996225999999</v>
      </c>
      <c r="AA5182" s="4">
        <f>IF(bot_orders[[#This Row],[side]]="sell",-bot_orders[[#This Row],[accFillSz]],bot_orders[[#This Row],[accFillSz]]+bot_orders[[#This Row],[fee]])</f>
        <v>-1.859</v>
      </c>
      <c r="AB5182">
        <v>0</v>
      </c>
      <c r="AC5182" t="s">
        <v>39</v>
      </c>
      <c r="AD5182">
        <v>0</v>
      </c>
      <c r="AE5182" t="s">
        <v>40</v>
      </c>
      <c r="AF5182" t="s">
        <v>41</v>
      </c>
      <c r="AG5182" t="s">
        <v>42</v>
      </c>
      <c r="AH5182" t="s">
        <v>28</v>
      </c>
      <c r="AI5182">
        <v>-1.859</v>
      </c>
      <c r="AJ5182">
        <v>1.43269962</v>
      </c>
    </row>
    <row r="5183" spans="1:36" x14ac:dyDescent="0.3">
      <c r="A5183">
        <v>5801</v>
      </c>
      <c r="B5183" t="s">
        <v>302</v>
      </c>
      <c r="C5183" t="s">
        <v>28</v>
      </c>
      <c r="D5183" t="s">
        <v>29</v>
      </c>
      <c r="E5183" t="s">
        <v>30</v>
      </c>
      <c r="F5183" t="s">
        <v>31</v>
      </c>
      <c r="G5183" t="s">
        <v>4011</v>
      </c>
      <c r="H5183" t="s">
        <v>16387</v>
      </c>
      <c r="I5183" s="4" t="s">
        <v>16388</v>
      </c>
      <c r="J5183" s="1">
        <f>((((bot_orders[[#This Row],[cTime]]/ 1000)+3*3600) / 86400) + DATE(1970,1,1))</f>
        <v>45778.646623599532</v>
      </c>
      <c r="K5183" s="4" t="s">
        <v>16389</v>
      </c>
      <c r="L5183" s="1">
        <f>((((bot_orders[[#This Row],[uTime]]/ 1000)+3*3600) / 86400) + DATE(1970,1,1))</f>
        <v>45778.655739988426</v>
      </c>
      <c r="M5183" t="s">
        <v>34</v>
      </c>
      <c r="N5183" t="s">
        <v>28</v>
      </c>
      <c r="O5183" t="s">
        <v>35</v>
      </c>
      <c r="P5183">
        <v>1.859</v>
      </c>
      <c r="Q5183" t="s">
        <v>36</v>
      </c>
      <c r="R5183" t="s">
        <v>37</v>
      </c>
      <c r="S5183">
        <v>0.76819999999999999</v>
      </c>
      <c r="T5183">
        <v>0.76819999999999999</v>
      </c>
      <c r="U5183">
        <v>1.859</v>
      </c>
      <c r="V5183">
        <v>-1.1424670000000001E-3</v>
      </c>
      <c r="W5183" t="s">
        <v>38</v>
      </c>
      <c r="X5183" s="4">
        <f>IF(bot_orders[[#This Row],[side]]="sell", bot_orders[[#This Row],[accFillSz]]*bot_orders[[#This Row],[avgPx]] + bot_orders[[#This Row],[fee]], -bot_orders[[#This Row],[accFillSz]]*bot_orders[[#This Row],[avgPx]])</f>
        <v>1.426941333</v>
      </c>
      <c r="Y5183" s="4">
        <f>IF(bot_orders[[#This Row],[side]]="buy", bot_orders[[#This Row],[accFillSz]] + bot_orders[[#This Row],[fee]], -bot_orders[[#This Row],[accFillSz]])</f>
        <v>-1.859</v>
      </c>
      <c r="Z5183" s="4">
        <f>IF(bot_orders[[#This Row],[side]]="sell",bot_orders[[#This Row],[accFillSz]]*bot_orders[[#This Row],[avgPx]]+bot_orders[[#This Row],[fee]], 0)</f>
        <v>1.426941333</v>
      </c>
      <c r="AA5183" s="4">
        <f>IF(bot_orders[[#This Row],[side]]="sell",-bot_orders[[#This Row],[accFillSz]],bot_orders[[#This Row],[accFillSz]]+bot_orders[[#This Row],[fee]])</f>
        <v>-1.859</v>
      </c>
      <c r="AB5183">
        <v>0</v>
      </c>
      <c r="AC5183" t="s">
        <v>39</v>
      </c>
      <c r="AD5183">
        <v>0</v>
      </c>
      <c r="AE5183" t="s">
        <v>40</v>
      </c>
      <c r="AF5183" t="s">
        <v>41</v>
      </c>
      <c r="AG5183" t="s">
        <v>42</v>
      </c>
      <c r="AH5183" t="s">
        <v>28</v>
      </c>
      <c r="AI5183">
        <v>-1.859</v>
      </c>
      <c r="AJ5183">
        <v>1.42694133</v>
      </c>
    </row>
    <row r="5184" spans="1:36" x14ac:dyDescent="0.3">
      <c r="A5184">
        <v>5802</v>
      </c>
      <c r="B5184" t="s">
        <v>302</v>
      </c>
      <c r="C5184" t="s">
        <v>28</v>
      </c>
      <c r="D5184" t="s">
        <v>29</v>
      </c>
      <c r="E5184" t="s">
        <v>30</v>
      </c>
      <c r="F5184" t="s">
        <v>31</v>
      </c>
      <c r="G5184" t="s">
        <v>4011</v>
      </c>
      <c r="H5184" t="s">
        <v>16390</v>
      </c>
      <c r="I5184" s="4" t="s">
        <v>16391</v>
      </c>
      <c r="J5184" s="1">
        <f>((((bot_orders[[#This Row],[cTime]]/ 1000)+3*3600) / 86400) + DATE(1970,1,1))</f>
        <v>45778.655740000002</v>
      </c>
      <c r="K5184" s="4" t="s">
        <v>16392</v>
      </c>
      <c r="L5184" s="1">
        <f>((((bot_orders[[#This Row],[uTime]]/ 1000)+3*3600) / 86400) + DATE(1970,1,1))</f>
        <v>45778.691736261579</v>
      </c>
      <c r="M5184" t="s">
        <v>34</v>
      </c>
      <c r="N5184" t="s">
        <v>28</v>
      </c>
      <c r="O5184" t="s">
        <v>35</v>
      </c>
      <c r="P5184">
        <v>1.861</v>
      </c>
      <c r="Q5184" t="s">
        <v>36</v>
      </c>
      <c r="R5184" t="s">
        <v>55</v>
      </c>
      <c r="S5184">
        <v>0.7651</v>
      </c>
      <c r="T5184">
        <v>0.7651</v>
      </c>
      <c r="U5184">
        <v>1.861</v>
      </c>
      <c r="V5184">
        <v>-1.4888E-3</v>
      </c>
      <c r="W5184" t="s">
        <v>39</v>
      </c>
      <c r="X5184" s="4">
        <f>IF(bot_orders[[#This Row],[side]]="sell", bot_orders[[#This Row],[accFillSz]]*bot_orders[[#This Row],[avgPx]] + bot_orders[[#This Row],[fee]], -bot_orders[[#This Row],[accFillSz]]*bot_orders[[#This Row],[avgPx]])</f>
        <v>-1.4238511</v>
      </c>
      <c r="Y5184" s="4">
        <f>IF(bot_orders[[#This Row],[side]]="buy", bot_orders[[#This Row],[accFillSz]] + bot_orders[[#This Row],[fee]], -bot_orders[[#This Row],[accFillSz]])</f>
        <v>1.8595112</v>
      </c>
      <c r="Z5184" s="4">
        <f>IF(bot_orders[[#This Row],[side]]="sell",bot_orders[[#This Row],[accFillSz]]*bot_orders[[#This Row],[avgPx]]+bot_orders[[#This Row],[fee]], 0)</f>
        <v>0</v>
      </c>
      <c r="AA5184" s="4">
        <f>IF(bot_orders[[#This Row],[side]]="sell",-bot_orders[[#This Row],[accFillSz]],bot_orders[[#This Row],[accFillSz]]+bot_orders[[#This Row],[fee]])</f>
        <v>1.8595112</v>
      </c>
      <c r="AB5184">
        <v>0</v>
      </c>
      <c r="AC5184" t="s">
        <v>38</v>
      </c>
      <c r="AD5184">
        <v>0</v>
      </c>
      <c r="AE5184" t="s">
        <v>40</v>
      </c>
      <c r="AF5184" t="s">
        <v>41</v>
      </c>
      <c r="AG5184" t="s">
        <v>42</v>
      </c>
      <c r="AH5184" t="s">
        <v>28</v>
      </c>
      <c r="AI5184">
        <v>1.8595112</v>
      </c>
      <c r="AJ5184">
        <v>-1.4238511</v>
      </c>
    </row>
    <row r="5185" spans="1:36" x14ac:dyDescent="0.3">
      <c r="A5185">
        <v>5803</v>
      </c>
      <c r="B5185" t="s">
        <v>302</v>
      </c>
      <c r="C5185" t="s">
        <v>28</v>
      </c>
      <c r="D5185" t="s">
        <v>29</v>
      </c>
      <c r="E5185" t="s">
        <v>30</v>
      </c>
      <c r="F5185" t="s">
        <v>31</v>
      </c>
      <c r="G5185" t="s">
        <v>4032</v>
      </c>
      <c r="H5185" t="s">
        <v>16393</v>
      </c>
      <c r="I5185" s="4" t="s">
        <v>16394</v>
      </c>
      <c r="J5185" s="1">
        <f>((((bot_orders[[#This Row],[cTime]]/ 1000)+3*3600) / 86400) + DATE(1970,1,1))</f>
        <v>45778.677345717595</v>
      </c>
      <c r="K5185" s="4" t="s">
        <v>16395</v>
      </c>
      <c r="L5185" s="1">
        <f>((((bot_orders[[#This Row],[uTime]]/ 1000)+3*3600) / 86400) + DATE(1970,1,1))</f>
        <v>45778.690081678244</v>
      </c>
      <c r="M5185" t="s">
        <v>34</v>
      </c>
      <c r="N5185" t="s">
        <v>28</v>
      </c>
      <c r="O5185" t="s">
        <v>35</v>
      </c>
      <c r="P5185">
        <v>1.861</v>
      </c>
      <c r="Q5185" t="s">
        <v>36</v>
      </c>
      <c r="R5185" t="s">
        <v>55</v>
      </c>
      <c r="S5185">
        <v>0.76819999999999999</v>
      </c>
      <c r="T5185">
        <v>0.76819999999999999</v>
      </c>
      <c r="U5185">
        <v>1.861</v>
      </c>
      <c r="V5185">
        <v>-1.4888E-3</v>
      </c>
      <c r="W5185" t="s">
        <v>39</v>
      </c>
      <c r="X5185" s="4">
        <f>IF(bot_orders[[#This Row],[side]]="sell", bot_orders[[#This Row],[accFillSz]]*bot_orders[[#This Row],[avgPx]] + bot_orders[[#This Row],[fee]], -bot_orders[[#This Row],[accFillSz]]*bot_orders[[#This Row],[avgPx]])</f>
        <v>-1.4296202</v>
      </c>
      <c r="Y5185" s="4">
        <f>IF(bot_orders[[#This Row],[side]]="buy", bot_orders[[#This Row],[accFillSz]] + bot_orders[[#This Row],[fee]], -bot_orders[[#This Row],[accFillSz]])</f>
        <v>1.8595112</v>
      </c>
      <c r="Z5185" s="4">
        <f>IF(bot_orders[[#This Row],[side]]="sell",bot_orders[[#This Row],[accFillSz]]*bot_orders[[#This Row],[avgPx]]+bot_orders[[#This Row],[fee]], 0)</f>
        <v>0</v>
      </c>
      <c r="AA5185" s="4">
        <f>IF(bot_orders[[#This Row],[side]]="sell",-bot_orders[[#This Row],[accFillSz]],bot_orders[[#This Row],[accFillSz]]+bot_orders[[#This Row],[fee]])</f>
        <v>1.8595112</v>
      </c>
      <c r="AB5185">
        <v>0</v>
      </c>
      <c r="AC5185" t="s">
        <v>38</v>
      </c>
      <c r="AD5185">
        <v>0</v>
      </c>
      <c r="AE5185" t="s">
        <v>40</v>
      </c>
      <c r="AF5185" t="s">
        <v>41</v>
      </c>
      <c r="AG5185" t="s">
        <v>42</v>
      </c>
      <c r="AH5185" t="s">
        <v>28</v>
      </c>
      <c r="AI5185">
        <v>1.8595112</v>
      </c>
      <c r="AJ5185">
        <v>-1.4296202</v>
      </c>
    </row>
    <row r="5186" spans="1:36" x14ac:dyDescent="0.3">
      <c r="A5186">
        <v>5805</v>
      </c>
      <c r="B5186" t="s">
        <v>302</v>
      </c>
      <c r="C5186" t="s">
        <v>28</v>
      </c>
      <c r="D5186" t="s">
        <v>29</v>
      </c>
      <c r="E5186" t="s">
        <v>30</v>
      </c>
      <c r="F5186" t="s">
        <v>31</v>
      </c>
      <c r="G5186" t="s">
        <v>4039</v>
      </c>
      <c r="H5186" t="s">
        <v>16396</v>
      </c>
      <c r="I5186" s="4" t="s">
        <v>16397</v>
      </c>
      <c r="J5186" s="1">
        <f>((((bot_orders[[#This Row],[cTime]]/ 1000)+3*3600) / 86400) + DATE(1970,1,1))</f>
        <v>45778.687182418988</v>
      </c>
      <c r="K5186" s="4" t="s">
        <v>16398</v>
      </c>
      <c r="L5186" s="1">
        <f>((((bot_orders[[#This Row],[uTime]]/ 1000)+3*3600) / 86400) + DATE(1970,1,1))</f>
        <v>45778.688803078709</v>
      </c>
      <c r="M5186" t="s">
        <v>34</v>
      </c>
      <c r="N5186" t="s">
        <v>28</v>
      </c>
      <c r="O5186" t="s">
        <v>35</v>
      </c>
      <c r="P5186">
        <v>1.861</v>
      </c>
      <c r="Q5186" t="s">
        <v>36</v>
      </c>
      <c r="R5186" t="s">
        <v>55</v>
      </c>
      <c r="S5186">
        <v>0.77129999999999999</v>
      </c>
      <c r="T5186">
        <v>0.77129999999999999</v>
      </c>
      <c r="U5186">
        <v>1.861</v>
      </c>
      <c r="V5186">
        <v>-1.4888E-3</v>
      </c>
      <c r="W5186" t="s">
        <v>39</v>
      </c>
      <c r="X5186" s="4">
        <f>IF(bot_orders[[#This Row],[side]]="sell", bot_orders[[#This Row],[accFillSz]]*bot_orders[[#This Row],[avgPx]] + bot_orders[[#This Row],[fee]], -bot_orders[[#This Row],[accFillSz]]*bot_orders[[#This Row],[avgPx]])</f>
        <v>-1.4353893</v>
      </c>
      <c r="Y5186" s="4">
        <f>IF(bot_orders[[#This Row],[side]]="buy", bot_orders[[#This Row],[accFillSz]] + bot_orders[[#This Row],[fee]], -bot_orders[[#This Row],[accFillSz]])</f>
        <v>1.8595112</v>
      </c>
      <c r="Z5186" s="4">
        <f>IF(bot_orders[[#This Row],[side]]="sell",bot_orders[[#This Row],[accFillSz]]*bot_orders[[#This Row],[avgPx]]+bot_orders[[#This Row],[fee]], 0)</f>
        <v>0</v>
      </c>
      <c r="AA5186" s="4">
        <f>IF(bot_orders[[#This Row],[side]]="sell",-bot_orders[[#This Row],[accFillSz]],bot_orders[[#This Row],[accFillSz]]+bot_orders[[#This Row],[fee]])</f>
        <v>1.8595112</v>
      </c>
      <c r="AB5186">
        <v>0</v>
      </c>
      <c r="AC5186" t="s">
        <v>38</v>
      </c>
      <c r="AD5186">
        <v>0</v>
      </c>
      <c r="AE5186" t="s">
        <v>40</v>
      </c>
      <c r="AF5186" t="s">
        <v>41</v>
      </c>
      <c r="AG5186" t="s">
        <v>42</v>
      </c>
      <c r="AH5186" t="s">
        <v>28</v>
      </c>
      <c r="AI5186">
        <v>1.8595112</v>
      </c>
      <c r="AJ5186">
        <v>-1.4353893</v>
      </c>
    </row>
    <row r="5187" spans="1:36" x14ac:dyDescent="0.3">
      <c r="A5187">
        <v>5807</v>
      </c>
      <c r="B5187" t="s">
        <v>302</v>
      </c>
      <c r="C5187" t="s">
        <v>28</v>
      </c>
      <c r="D5187" t="s">
        <v>29</v>
      </c>
      <c r="E5187" t="s">
        <v>30</v>
      </c>
      <c r="F5187" t="s">
        <v>31</v>
      </c>
      <c r="G5187" t="s">
        <v>4050</v>
      </c>
      <c r="H5187" t="s">
        <v>16399</v>
      </c>
      <c r="I5187" s="4" t="s">
        <v>16400</v>
      </c>
      <c r="J5187" s="1">
        <f>((((bot_orders[[#This Row],[cTime]]/ 1000)+3*3600) / 86400) + DATE(1970,1,1))</f>
        <v>45778.694526296298</v>
      </c>
      <c r="K5187" s="4" t="s">
        <v>16401</v>
      </c>
      <c r="L5187" s="1">
        <f>((((bot_orders[[#This Row],[uTime]]/ 1000)+3*3600) / 86400) + DATE(1970,1,1))</f>
        <v>45778.700660428243</v>
      </c>
      <c r="M5187" t="s">
        <v>34</v>
      </c>
      <c r="N5187" t="s">
        <v>28</v>
      </c>
      <c r="O5187" t="s">
        <v>35</v>
      </c>
      <c r="P5187">
        <v>1.859</v>
      </c>
      <c r="Q5187" t="s">
        <v>36</v>
      </c>
      <c r="R5187" t="s">
        <v>37</v>
      </c>
      <c r="S5187">
        <v>0.7651</v>
      </c>
      <c r="T5187">
        <v>0.7651</v>
      </c>
      <c r="U5187">
        <v>1.859</v>
      </c>
      <c r="V5187">
        <v>-1.1378567E-3</v>
      </c>
      <c r="W5187" t="s">
        <v>38</v>
      </c>
      <c r="X5187" s="4">
        <f>IF(bot_orders[[#This Row],[side]]="sell", bot_orders[[#This Row],[accFillSz]]*bot_orders[[#This Row],[avgPx]] + bot_orders[[#This Row],[fee]], -bot_orders[[#This Row],[accFillSz]]*bot_orders[[#This Row],[avgPx]])</f>
        <v>1.4211830432999999</v>
      </c>
      <c r="Y5187" s="4">
        <f>IF(bot_orders[[#This Row],[side]]="buy", bot_orders[[#This Row],[accFillSz]] + bot_orders[[#This Row],[fee]], -bot_orders[[#This Row],[accFillSz]])</f>
        <v>-1.859</v>
      </c>
      <c r="Z5187" s="4">
        <f>IF(bot_orders[[#This Row],[side]]="sell",bot_orders[[#This Row],[accFillSz]]*bot_orders[[#This Row],[avgPx]]+bot_orders[[#This Row],[fee]], 0)</f>
        <v>1.4211830432999999</v>
      </c>
      <c r="AA5187" s="4">
        <f>IF(bot_orders[[#This Row],[side]]="sell",-bot_orders[[#This Row],[accFillSz]],bot_orders[[#This Row],[accFillSz]]+bot_orders[[#This Row],[fee]])</f>
        <v>-1.859</v>
      </c>
      <c r="AB5187">
        <v>0</v>
      </c>
      <c r="AC5187" t="s">
        <v>39</v>
      </c>
      <c r="AD5187">
        <v>0</v>
      </c>
      <c r="AE5187" t="s">
        <v>40</v>
      </c>
      <c r="AF5187" t="s">
        <v>41</v>
      </c>
      <c r="AG5187" t="s">
        <v>42</v>
      </c>
      <c r="AH5187" t="s">
        <v>28</v>
      </c>
      <c r="AI5187">
        <v>-1.859</v>
      </c>
      <c r="AJ5187">
        <v>1.4211830400000001</v>
      </c>
    </row>
    <row r="5188" spans="1:36" x14ac:dyDescent="0.3">
      <c r="A5188">
        <v>5809</v>
      </c>
      <c r="B5188" t="s">
        <v>302</v>
      </c>
      <c r="C5188" t="s">
        <v>28</v>
      </c>
      <c r="D5188" t="s">
        <v>29</v>
      </c>
      <c r="E5188" t="s">
        <v>30</v>
      </c>
      <c r="F5188" t="s">
        <v>31</v>
      </c>
      <c r="G5188" t="s">
        <v>4050</v>
      </c>
      <c r="H5188" t="s">
        <v>16402</v>
      </c>
      <c r="I5188" s="4" t="s">
        <v>16403</v>
      </c>
      <c r="J5188" s="1">
        <f>((((bot_orders[[#This Row],[cTime]]/ 1000)+3*3600) / 86400) + DATE(1970,1,1))</f>
        <v>45778.700660451388</v>
      </c>
      <c r="K5188" s="4" t="s">
        <v>16404</v>
      </c>
      <c r="L5188" s="1">
        <f>((((bot_orders[[#This Row],[uTime]]/ 1000)+3*3600) / 86400) + DATE(1970,1,1))</f>
        <v>45778.704164351846</v>
      </c>
      <c r="M5188" t="s">
        <v>34</v>
      </c>
      <c r="N5188" t="s">
        <v>28</v>
      </c>
      <c r="O5188" t="s">
        <v>35</v>
      </c>
      <c r="P5188">
        <v>1.861</v>
      </c>
      <c r="Q5188" t="s">
        <v>36</v>
      </c>
      <c r="R5188" t="s">
        <v>55</v>
      </c>
      <c r="S5188">
        <v>0.76200000000000001</v>
      </c>
      <c r="T5188">
        <v>0.76200000000000001</v>
      </c>
      <c r="U5188">
        <v>1.861</v>
      </c>
      <c r="V5188">
        <v>-1.4888E-3</v>
      </c>
      <c r="W5188" t="s">
        <v>39</v>
      </c>
      <c r="X5188" s="4">
        <f>IF(bot_orders[[#This Row],[side]]="sell", bot_orders[[#This Row],[accFillSz]]*bot_orders[[#This Row],[avgPx]] + bot_orders[[#This Row],[fee]], -bot_orders[[#This Row],[accFillSz]]*bot_orders[[#This Row],[avgPx]])</f>
        <v>-1.4180820000000001</v>
      </c>
      <c r="Y5188" s="4">
        <f>IF(bot_orders[[#This Row],[side]]="buy", bot_orders[[#This Row],[accFillSz]] + bot_orders[[#This Row],[fee]], -bot_orders[[#This Row],[accFillSz]])</f>
        <v>1.8595112</v>
      </c>
      <c r="Z5188" s="4">
        <f>IF(bot_orders[[#This Row],[side]]="sell",bot_orders[[#This Row],[accFillSz]]*bot_orders[[#This Row],[avgPx]]+bot_orders[[#This Row],[fee]], 0)</f>
        <v>0</v>
      </c>
      <c r="AA5188" s="4">
        <f>IF(bot_orders[[#This Row],[side]]="sell",-bot_orders[[#This Row],[accFillSz]],bot_orders[[#This Row],[accFillSz]]+bot_orders[[#This Row],[fee]])</f>
        <v>1.8595112</v>
      </c>
      <c r="AB5188">
        <v>0</v>
      </c>
      <c r="AC5188" t="s">
        <v>38</v>
      </c>
      <c r="AD5188">
        <v>0</v>
      </c>
      <c r="AE5188" t="s">
        <v>40</v>
      </c>
      <c r="AF5188" t="s">
        <v>41</v>
      </c>
      <c r="AG5188" t="s">
        <v>42</v>
      </c>
      <c r="AH5188" t="s">
        <v>28</v>
      </c>
      <c r="AI5188">
        <v>1.8595112</v>
      </c>
      <c r="AJ5188">
        <v>-1.4180820000000001</v>
      </c>
    </row>
    <row r="5189" spans="1:36" x14ac:dyDescent="0.3">
      <c r="A5189">
        <v>5810</v>
      </c>
      <c r="B5189" t="s">
        <v>302</v>
      </c>
      <c r="C5189" t="s">
        <v>28</v>
      </c>
      <c r="D5189" t="s">
        <v>29</v>
      </c>
      <c r="E5189" t="s">
        <v>30</v>
      </c>
      <c r="F5189" t="s">
        <v>31</v>
      </c>
      <c r="G5189" t="s">
        <v>4105</v>
      </c>
      <c r="H5189" t="s">
        <v>16405</v>
      </c>
      <c r="I5189" s="4" t="s">
        <v>16406</v>
      </c>
      <c r="J5189" s="1">
        <f>((((bot_orders[[#This Row],[cTime]]/ 1000)+3*3600) / 86400) + DATE(1970,1,1))</f>
        <v>45778.704164363429</v>
      </c>
      <c r="K5189" s="4" t="s">
        <v>16407</v>
      </c>
      <c r="L5189" s="1">
        <f>((((bot_orders[[#This Row],[uTime]]/ 1000)+3*3600) / 86400) + DATE(1970,1,1))</f>
        <v>45778.757905740742</v>
      </c>
      <c r="M5189" t="s">
        <v>34</v>
      </c>
      <c r="N5189" t="s">
        <v>28</v>
      </c>
      <c r="O5189" t="s">
        <v>35</v>
      </c>
      <c r="P5189">
        <v>1.859</v>
      </c>
      <c r="Q5189" t="s">
        <v>36</v>
      </c>
      <c r="R5189" t="s">
        <v>37</v>
      </c>
      <c r="S5189">
        <v>0.7651</v>
      </c>
      <c r="T5189">
        <v>0.7651</v>
      </c>
      <c r="U5189">
        <v>1.859</v>
      </c>
      <c r="V5189">
        <v>-1.1378567E-3</v>
      </c>
      <c r="W5189" t="s">
        <v>38</v>
      </c>
      <c r="X5189" s="4">
        <f>IF(bot_orders[[#This Row],[side]]="sell", bot_orders[[#This Row],[accFillSz]]*bot_orders[[#This Row],[avgPx]] + bot_orders[[#This Row],[fee]], -bot_orders[[#This Row],[accFillSz]]*bot_orders[[#This Row],[avgPx]])</f>
        <v>1.4211830432999999</v>
      </c>
      <c r="Y5189" s="4">
        <f>IF(bot_orders[[#This Row],[side]]="buy", bot_orders[[#This Row],[accFillSz]] + bot_orders[[#This Row],[fee]], -bot_orders[[#This Row],[accFillSz]])</f>
        <v>-1.859</v>
      </c>
      <c r="Z5189" s="4">
        <f>IF(bot_orders[[#This Row],[side]]="sell",bot_orders[[#This Row],[accFillSz]]*bot_orders[[#This Row],[avgPx]]+bot_orders[[#This Row],[fee]], 0)</f>
        <v>1.4211830432999999</v>
      </c>
      <c r="AA5189" s="4">
        <f>IF(bot_orders[[#This Row],[side]]="sell",-bot_orders[[#This Row],[accFillSz]],bot_orders[[#This Row],[accFillSz]]+bot_orders[[#This Row],[fee]])</f>
        <v>-1.859</v>
      </c>
      <c r="AB5189">
        <v>0</v>
      </c>
      <c r="AC5189" t="s">
        <v>39</v>
      </c>
      <c r="AD5189">
        <v>0</v>
      </c>
      <c r="AE5189" t="s">
        <v>40</v>
      </c>
      <c r="AF5189" t="s">
        <v>41</v>
      </c>
      <c r="AG5189" t="s">
        <v>42</v>
      </c>
      <c r="AH5189" t="s">
        <v>28</v>
      </c>
      <c r="AI5189">
        <v>-1.859</v>
      </c>
      <c r="AJ5189">
        <v>1.4211830400000001</v>
      </c>
    </row>
    <row r="5190" spans="1:36" x14ac:dyDescent="0.3">
      <c r="A5190">
        <v>5811</v>
      </c>
      <c r="B5190" t="s">
        <v>302</v>
      </c>
      <c r="C5190" t="s">
        <v>28</v>
      </c>
      <c r="D5190" t="s">
        <v>29</v>
      </c>
      <c r="E5190" t="s">
        <v>30</v>
      </c>
      <c r="F5190" t="s">
        <v>31</v>
      </c>
      <c r="G5190" t="s">
        <v>4046</v>
      </c>
      <c r="H5190" t="s">
        <v>16408</v>
      </c>
      <c r="I5190" s="4" t="s">
        <v>16409</v>
      </c>
      <c r="J5190" s="1">
        <f>((((bot_orders[[#This Row],[cTime]]/ 1000)+3*3600) / 86400) + DATE(1970,1,1))</f>
        <v>45778.705192141206</v>
      </c>
      <c r="K5190" s="4" t="s">
        <v>16410</v>
      </c>
      <c r="L5190" s="1">
        <f>((((bot_orders[[#This Row],[uTime]]/ 1000)+3*3600) / 86400) + DATE(1970,1,1))</f>
        <v>45778.708437905094</v>
      </c>
      <c r="M5190" t="s">
        <v>34</v>
      </c>
      <c r="N5190" t="s">
        <v>28</v>
      </c>
      <c r="O5190" t="s">
        <v>35</v>
      </c>
      <c r="P5190">
        <v>1.859</v>
      </c>
      <c r="Q5190" t="s">
        <v>36</v>
      </c>
      <c r="R5190" t="s">
        <v>37</v>
      </c>
      <c r="S5190">
        <v>0.76200000000000001</v>
      </c>
      <c r="T5190">
        <v>0.76200000000000001</v>
      </c>
      <c r="U5190">
        <v>1.859</v>
      </c>
      <c r="V5190">
        <v>-1.1332464E-3</v>
      </c>
      <c r="W5190" t="s">
        <v>38</v>
      </c>
      <c r="X5190" s="4">
        <f>IF(bot_orders[[#This Row],[side]]="sell", bot_orders[[#This Row],[accFillSz]]*bot_orders[[#This Row],[avgPx]] + bot_orders[[#This Row],[fee]], -bot_orders[[#This Row],[accFillSz]]*bot_orders[[#This Row],[avgPx]])</f>
        <v>1.4154247536</v>
      </c>
      <c r="Y5190" s="4">
        <f>IF(bot_orders[[#This Row],[side]]="buy", bot_orders[[#This Row],[accFillSz]] + bot_orders[[#This Row],[fee]], -bot_orders[[#This Row],[accFillSz]])</f>
        <v>-1.859</v>
      </c>
      <c r="Z5190" s="4">
        <f>IF(bot_orders[[#This Row],[side]]="sell",bot_orders[[#This Row],[accFillSz]]*bot_orders[[#This Row],[avgPx]]+bot_orders[[#This Row],[fee]], 0)</f>
        <v>1.4154247536</v>
      </c>
      <c r="AA5190" s="4">
        <f>IF(bot_orders[[#This Row],[side]]="sell",-bot_orders[[#This Row],[accFillSz]],bot_orders[[#This Row],[accFillSz]]+bot_orders[[#This Row],[fee]])</f>
        <v>-1.859</v>
      </c>
      <c r="AB5190">
        <v>0</v>
      </c>
      <c r="AC5190" t="s">
        <v>39</v>
      </c>
      <c r="AD5190">
        <v>0</v>
      </c>
      <c r="AE5190" t="s">
        <v>40</v>
      </c>
      <c r="AF5190" t="s">
        <v>41</v>
      </c>
      <c r="AG5190" t="s">
        <v>42</v>
      </c>
      <c r="AH5190" t="s">
        <v>28</v>
      </c>
      <c r="AI5190">
        <v>-1.859</v>
      </c>
      <c r="AJ5190">
        <v>1.4154247499999999</v>
      </c>
    </row>
    <row r="5191" spans="1:36" x14ac:dyDescent="0.3">
      <c r="A5191">
        <v>5813</v>
      </c>
      <c r="B5191" t="s">
        <v>302</v>
      </c>
      <c r="C5191" t="s">
        <v>28</v>
      </c>
      <c r="D5191" t="s">
        <v>29</v>
      </c>
      <c r="E5191" t="s">
        <v>30</v>
      </c>
      <c r="F5191" t="s">
        <v>31</v>
      </c>
      <c r="G5191" t="s">
        <v>4046</v>
      </c>
      <c r="H5191" t="s">
        <v>16411</v>
      </c>
      <c r="I5191" s="4" t="s">
        <v>16412</v>
      </c>
      <c r="J5191" s="1">
        <f>((((bot_orders[[#This Row],[cTime]]/ 1000)+3*3600) / 86400) + DATE(1970,1,1))</f>
        <v>45778.708437916663</v>
      </c>
      <c r="K5191" s="4" t="s">
        <v>16413</v>
      </c>
      <c r="L5191" s="1">
        <f>((((bot_orders[[#This Row],[uTime]]/ 1000)+3*3600) / 86400) + DATE(1970,1,1))</f>
        <v>45778.708544641202</v>
      </c>
      <c r="M5191" t="s">
        <v>34</v>
      </c>
      <c r="N5191" t="s">
        <v>28</v>
      </c>
      <c r="O5191" t="s">
        <v>35</v>
      </c>
      <c r="P5191">
        <v>1.861</v>
      </c>
      <c r="Q5191" t="s">
        <v>36</v>
      </c>
      <c r="R5191" t="s">
        <v>55</v>
      </c>
      <c r="S5191">
        <v>0.75890000000000002</v>
      </c>
      <c r="T5191">
        <v>0.75890000000000002</v>
      </c>
      <c r="U5191">
        <v>1.861</v>
      </c>
      <c r="V5191">
        <v>-1.4888E-3</v>
      </c>
      <c r="W5191" t="s">
        <v>39</v>
      </c>
      <c r="X5191" s="4">
        <f>IF(bot_orders[[#This Row],[side]]="sell", bot_orders[[#This Row],[accFillSz]]*bot_orders[[#This Row],[avgPx]] + bot_orders[[#This Row],[fee]], -bot_orders[[#This Row],[accFillSz]]*bot_orders[[#This Row],[avgPx]])</f>
        <v>-1.4123129000000001</v>
      </c>
      <c r="Y5191" s="4">
        <f>IF(bot_orders[[#This Row],[side]]="buy", bot_orders[[#This Row],[accFillSz]] + bot_orders[[#This Row],[fee]], -bot_orders[[#This Row],[accFillSz]])</f>
        <v>1.8595112</v>
      </c>
      <c r="Z5191" s="4">
        <f>IF(bot_orders[[#This Row],[side]]="sell",bot_orders[[#This Row],[accFillSz]]*bot_orders[[#This Row],[avgPx]]+bot_orders[[#This Row],[fee]], 0)</f>
        <v>0</v>
      </c>
      <c r="AA5191" s="4">
        <f>IF(bot_orders[[#This Row],[side]]="sell",-bot_orders[[#This Row],[accFillSz]],bot_orders[[#This Row],[accFillSz]]+bot_orders[[#This Row],[fee]])</f>
        <v>1.8595112</v>
      </c>
      <c r="AB5191">
        <v>0</v>
      </c>
      <c r="AC5191" t="s">
        <v>38</v>
      </c>
      <c r="AD5191">
        <v>0</v>
      </c>
      <c r="AE5191" t="s">
        <v>40</v>
      </c>
      <c r="AF5191" t="s">
        <v>41</v>
      </c>
      <c r="AG5191" t="s">
        <v>42</v>
      </c>
      <c r="AH5191" t="s">
        <v>28</v>
      </c>
      <c r="AI5191">
        <v>1.8595112</v>
      </c>
      <c r="AJ5191">
        <v>-1.4123129000000001</v>
      </c>
    </row>
    <row r="5192" spans="1:36" x14ac:dyDescent="0.3">
      <c r="A5192">
        <v>5815</v>
      </c>
      <c r="B5192" t="s">
        <v>302</v>
      </c>
      <c r="C5192" t="s">
        <v>28</v>
      </c>
      <c r="D5192" t="s">
        <v>29</v>
      </c>
      <c r="E5192" t="s">
        <v>30</v>
      </c>
      <c r="F5192" t="s">
        <v>31</v>
      </c>
      <c r="G5192" t="s">
        <v>4077</v>
      </c>
      <c r="H5192" t="s">
        <v>16414</v>
      </c>
      <c r="I5192" s="4" t="s">
        <v>16415</v>
      </c>
      <c r="J5192" s="1">
        <f>((((bot_orders[[#This Row],[cTime]]/ 1000)+3*3600) / 86400) + DATE(1970,1,1))</f>
        <v>45778.708544664354</v>
      </c>
      <c r="K5192" s="4" t="s">
        <v>16416</v>
      </c>
      <c r="L5192" s="1">
        <f>((((bot_orders[[#This Row],[uTime]]/ 1000)+3*3600) / 86400) + DATE(1970,1,1))</f>
        <v>45778.749468194444</v>
      </c>
      <c r="M5192" t="s">
        <v>34</v>
      </c>
      <c r="N5192" t="s">
        <v>28</v>
      </c>
      <c r="O5192" t="s">
        <v>35</v>
      </c>
      <c r="P5192">
        <v>1.859</v>
      </c>
      <c r="Q5192" t="s">
        <v>36</v>
      </c>
      <c r="R5192" t="s">
        <v>37</v>
      </c>
      <c r="S5192">
        <v>0.76200000000000001</v>
      </c>
      <c r="T5192">
        <v>0.76200000000000001</v>
      </c>
      <c r="U5192">
        <v>1.859</v>
      </c>
      <c r="V5192">
        <v>-1.1332464E-3</v>
      </c>
      <c r="W5192" t="s">
        <v>38</v>
      </c>
      <c r="X5192" s="4">
        <f>IF(bot_orders[[#This Row],[side]]="sell", bot_orders[[#This Row],[accFillSz]]*bot_orders[[#This Row],[avgPx]] + bot_orders[[#This Row],[fee]], -bot_orders[[#This Row],[accFillSz]]*bot_orders[[#This Row],[avgPx]])</f>
        <v>1.4154247536</v>
      </c>
      <c r="Y5192" s="4">
        <f>IF(bot_orders[[#This Row],[side]]="buy", bot_orders[[#This Row],[accFillSz]] + bot_orders[[#This Row],[fee]], -bot_orders[[#This Row],[accFillSz]])</f>
        <v>-1.859</v>
      </c>
      <c r="Z5192" s="4">
        <f>IF(bot_orders[[#This Row],[side]]="sell",bot_orders[[#This Row],[accFillSz]]*bot_orders[[#This Row],[avgPx]]+bot_orders[[#This Row],[fee]], 0)</f>
        <v>1.4154247536</v>
      </c>
      <c r="AA5192" s="4">
        <f>IF(bot_orders[[#This Row],[side]]="sell",-bot_orders[[#This Row],[accFillSz]],bot_orders[[#This Row],[accFillSz]]+bot_orders[[#This Row],[fee]])</f>
        <v>-1.859</v>
      </c>
      <c r="AB5192">
        <v>0</v>
      </c>
      <c r="AC5192" t="s">
        <v>39</v>
      </c>
      <c r="AD5192">
        <v>0</v>
      </c>
      <c r="AE5192" t="s">
        <v>40</v>
      </c>
      <c r="AF5192" t="s">
        <v>41</v>
      </c>
      <c r="AG5192" t="s">
        <v>42</v>
      </c>
      <c r="AH5192" t="s">
        <v>28</v>
      </c>
      <c r="AI5192">
        <v>-1.859</v>
      </c>
      <c r="AJ5192">
        <v>1.4154247499999999</v>
      </c>
    </row>
    <row r="5193" spans="1:36" x14ac:dyDescent="0.3">
      <c r="A5193">
        <v>5817</v>
      </c>
      <c r="B5193" t="s">
        <v>302</v>
      </c>
      <c r="C5193" t="s">
        <v>28</v>
      </c>
      <c r="D5193" t="s">
        <v>29</v>
      </c>
      <c r="E5193" t="s">
        <v>30</v>
      </c>
      <c r="F5193" t="s">
        <v>31</v>
      </c>
      <c r="G5193" t="s">
        <v>4085</v>
      </c>
      <c r="H5193" t="s">
        <v>16417</v>
      </c>
      <c r="I5193" s="4" t="s">
        <v>16418</v>
      </c>
      <c r="J5193" s="1">
        <f>((((bot_orders[[#This Row],[cTime]]/ 1000)+3*3600) / 86400) + DATE(1970,1,1))</f>
        <v>45778.712523981478</v>
      </c>
      <c r="K5193" s="4" t="s">
        <v>16419</v>
      </c>
      <c r="L5193" s="1">
        <f>((((bot_orders[[#This Row],[uTime]]/ 1000)+3*3600) / 86400) + DATE(1970,1,1))</f>
        <v>45778.74426673611</v>
      </c>
      <c r="M5193" t="s">
        <v>34</v>
      </c>
      <c r="N5193" t="s">
        <v>28</v>
      </c>
      <c r="O5193" t="s">
        <v>35</v>
      </c>
      <c r="P5193">
        <v>1.859</v>
      </c>
      <c r="Q5193" t="s">
        <v>36</v>
      </c>
      <c r="R5193" t="s">
        <v>37</v>
      </c>
      <c r="S5193">
        <v>0.75890000000000002</v>
      </c>
      <c r="T5193">
        <v>0.75890000000000002</v>
      </c>
      <c r="U5193">
        <v>1.859</v>
      </c>
      <c r="V5193">
        <v>-1.1286361E-3</v>
      </c>
      <c r="W5193" t="s">
        <v>38</v>
      </c>
      <c r="X5193" s="4">
        <f>IF(bot_orders[[#This Row],[side]]="sell", bot_orders[[#This Row],[accFillSz]]*bot_orders[[#This Row],[avgPx]] + bot_orders[[#This Row],[fee]], -bot_orders[[#This Row],[accFillSz]]*bot_orders[[#This Row],[avgPx]])</f>
        <v>1.4096664639000001</v>
      </c>
      <c r="Y5193" s="4">
        <f>IF(bot_orders[[#This Row],[side]]="buy", bot_orders[[#This Row],[accFillSz]] + bot_orders[[#This Row],[fee]], -bot_orders[[#This Row],[accFillSz]])</f>
        <v>-1.859</v>
      </c>
      <c r="Z5193" s="4">
        <f>IF(bot_orders[[#This Row],[side]]="sell",bot_orders[[#This Row],[accFillSz]]*bot_orders[[#This Row],[avgPx]]+bot_orders[[#This Row],[fee]], 0)</f>
        <v>1.4096664639000001</v>
      </c>
      <c r="AA5193" s="4">
        <f>IF(bot_orders[[#This Row],[side]]="sell",-bot_orders[[#This Row],[accFillSz]],bot_orders[[#This Row],[accFillSz]]+bot_orders[[#This Row],[fee]])</f>
        <v>-1.859</v>
      </c>
      <c r="AB5193">
        <v>0</v>
      </c>
      <c r="AC5193" t="s">
        <v>39</v>
      </c>
      <c r="AD5193">
        <v>0</v>
      </c>
      <c r="AE5193" t="s">
        <v>40</v>
      </c>
      <c r="AF5193" t="s">
        <v>41</v>
      </c>
      <c r="AG5193" t="s">
        <v>42</v>
      </c>
      <c r="AH5193" t="s">
        <v>28</v>
      </c>
      <c r="AI5193">
        <v>-1.859</v>
      </c>
      <c r="AJ5193">
        <v>1.40966646</v>
      </c>
    </row>
    <row r="5194" spans="1:36" x14ac:dyDescent="0.3">
      <c r="A5194">
        <v>5818</v>
      </c>
      <c r="B5194" t="s">
        <v>302</v>
      </c>
      <c r="C5194" t="s">
        <v>28</v>
      </c>
      <c r="D5194" t="s">
        <v>29</v>
      </c>
      <c r="E5194" t="s">
        <v>30</v>
      </c>
      <c r="F5194" t="s">
        <v>31</v>
      </c>
      <c r="G5194" t="s">
        <v>3969</v>
      </c>
      <c r="H5194" t="s">
        <v>16420</v>
      </c>
      <c r="I5194" s="4" t="s">
        <v>16421</v>
      </c>
      <c r="J5194" s="1">
        <f>((((bot_orders[[#This Row],[cTime]]/ 1000)+3*3600) / 86400) + DATE(1970,1,1))</f>
        <v>45778.712710787033</v>
      </c>
      <c r="K5194" s="4" t="s">
        <v>16422</v>
      </c>
      <c r="L5194" s="1">
        <f>((((bot_orders[[#This Row],[uTime]]/ 1000)+3*3600) / 86400) + DATE(1970,1,1))</f>
        <v>45778.728580763891</v>
      </c>
      <c r="M5194" t="s">
        <v>34</v>
      </c>
      <c r="N5194" t="s">
        <v>28</v>
      </c>
      <c r="O5194" t="s">
        <v>35</v>
      </c>
      <c r="P5194">
        <v>1.859</v>
      </c>
      <c r="Q5194" t="s">
        <v>36</v>
      </c>
      <c r="R5194" t="s">
        <v>37</v>
      </c>
      <c r="S5194">
        <v>0.75580000000000003</v>
      </c>
      <c r="T5194">
        <v>0.75580000000000003</v>
      </c>
      <c r="U5194">
        <v>1.859</v>
      </c>
      <c r="V5194">
        <v>-1.1240257999999999E-3</v>
      </c>
      <c r="W5194" t="s">
        <v>38</v>
      </c>
      <c r="X5194" s="4">
        <f>IF(bot_orders[[#This Row],[side]]="sell", bot_orders[[#This Row],[accFillSz]]*bot_orders[[#This Row],[avgPx]] + bot_orders[[#This Row],[fee]], -bot_orders[[#This Row],[accFillSz]]*bot_orders[[#This Row],[avgPx]])</f>
        <v>1.4039081741999999</v>
      </c>
      <c r="Y5194" s="4">
        <f>IF(bot_orders[[#This Row],[side]]="buy", bot_orders[[#This Row],[accFillSz]] + bot_orders[[#This Row],[fee]], -bot_orders[[#This Row],[accFillSz]])</f>
        <v>-1.859</v>
      </c>
      <c r="Z5194" s="4">
        <f>IF(bot_orders[[#This Row],[side]]="sell",bot_orders[[#This Row],[accFillSz]]*bot_orders[[#This Row],[avgPx]]+bot_orders[[#This Row],[fee]], 0)</f>
        <v>1.4039081741999999</v>
      </c>
      <c r="AA5194" s="4">
        <f>IF(bot_orders[[#This Row],[side]]="sell",-bot_orders[[#This Row],[accFillSz]],bot_orders[[#This Row],[accFillSz]]+bot_orders[[#This Row],[fee]])</f>
        <v>-1.859</v>
      </c>
      <c r="AB5194">
        <v>0</v>
      </c>
      <c r="AC5194" t="s">
        <v>39</v>
      </c>
      <c r="AD5194">
        <v>0</v>
      </c>
      <c r="AE5194" t="s">
        <v>40</v>
      </c>
      <c r="AF5194" t="s">
        <v>41</v>
      </c>
      <c r="AG5194" t="s">
        <v>42</v>
      </c>
      <c r="AH5194" t="s">
        <v>28</v>
      </c>
      <c r="AI5194">
        <v>-1.859</v>
      </c>
      <c r="AJ5194">
        <v>1.40390817</v>
      </c>
    </row>
    <row r="5195" spans="1:36" x14ac:dyDescent="0.3">
      <c r="A5195">
        <v>5820</v>
      </c>
      <c r="B5195" t="s">
        <v>302</v>
      </c>
      <c r="C5195" t="s">
        <v>28</v>
      </c>
      <c r="D5195" t="s">
        <v>29</v>
      </c>
      <c r="E5195" t="s">
        <v>30</v>
      </c>
      <c r="F5195" t="s">
        <v>31</v>
      </c>
      <c r="G5195" t="s">
        <v>3976</v>
      </c>
      <c r="H5195" t="s">
        <v>16423</v>
      </c>
      <c r="I5195" s="4" t="s">
        <v>16424</v>
      </c>
      <c r="J5195" s="1">
        <f>((((bot_orders[[#This Row],[cTime]]/ 1000)+3*3600) / 86400) + DATE(1970,1,1))</f>
        <v>45778.715912453699</v>
      </c>
      <c r="K5195" s="4" t="s">
        <v>16425</v>
      </c>
      <c r="L5195" s="1">
        <f>((((bot_orders[[#This Row],[uTime]]/ 1000)+3*3600) / 86400) + DATE(1970,1,1))</f>
        <v>45778.718919270832</v>
      </c>
      <c r="M5195" t="s">
        <v>34</v>
      </c>
      <c r="N5195" t="s">
        <v>28</v>
      </c>
      <c r="O5195" t="s">
        <v>35</v>
      </c>
      <c r="P5195">
        <v>1.859</v>
      </c>
      <c r="Q5195" t="s">
        <v>36</v>
      </c>
      <c r="R5195" t="s">
        <v>37</v>
      </c>
      <c r="S5195">
        <v>0.75280000000000002</v>
      </c>
      <c r="T5195">
        <v>0.75280000000000002</v>
      </c>
      <c r="U5195">
        <v>1.859</v>
      </c>
      <c r="V5195">
        <v>-1.1195642E-3</v>
      </c>
      <c r="W5195" t="s">
        <v>38</v>
      </c>
      <c r="X5195" s="4">
        <f>IF(bot_orders[[#This Row],[side]]="sell", bot_orders[[#This Row],[accFillSz]]*bot_orders[[#This Row],[avgPx]] + bot_orders[[#This Row],[fee]], -bot_orders[[#This Row],[accFillSz]]*bot_orders[[#This Row],[avgPx]])</f>
        <v>1.3983356358000001</v>
      </c>
      <c r="Y5195" s="4">
        <f>IF(bot_orders[[#This Row],[side]]="buy", bot_orders[[#This Row],[accFillSz]] + bot_orders[[#This Row],[fee]], -bot_orders[[#This Row],[accFillSz]])</f>
        <v>-1.859</v>
      </c>
      <c r="Z5195" s="4">
        <f>IF(bot_orders[[#This Row],[side]]="sell",bot_orders[[#This Row],[accFillSz]]*bot_orders[[#This Row],[avgPx]]+bot_orders[[#This Row],[fee]], 0)</f>
        <v>1.3983356358000001</v>
      </c>
      <c r="AA5195" s="4">
        <f>IF(bot_orders[[#This Row],[side]]="sell",-bot_orders[[#This Row],[accFillSz]],bot_orders[[#This Row],[accFillSz]]+bot_orders[[#This Row],[fee]])</f>
        <v>-1.859</v>
      </c>
      <c r="AB5195">
        <v>0</v>
      </c>
      <c r="AC5195" t="s">
        <v>39</v>
      </c>
      <c r="AD5195">
        <v>0</v>
      </c>
      <c r="AE5195" t="s">
        <v>40</v>
      </c>
      <c r="AF5195" t="s">
        <v>41</v>
      </c>
      <c r="AG5195" t="s">
        <v>42</v>
      </c>
      <c r="AH5195" t="s">
        <v>28</v>
      </c>
      <c r="AI5195">
        <v>-1.859</v>
      </c>
      <c r="AJ5195">
        <v>1.39833564</v>
      </c>
    </row>
    <row r="5196" spans="1:36" x14ac:dyDescent="0.3">
      <c r="A5196">
        <v>5821</v>
      </c>
      <c r="B5196" t="s">
        <v>302</v>
      </c>
      <c r="C5196" t="s">
        <v>28</v>
      </c>
      <c r="D5196" t="s">
        <v>29</v>
      </c>
      <c r="E5196" t="s">
        <v>30</v>
      </c>
      <c r="F5196" t="s">
        <v>31</v>
      </c>
      <c r="G5196" t="s">
        <v>3976</v>
      </c>
      <c r="H5196" t="s">
        <v>16426</v>
      </c>
      <c r="I5196" s="4" t="s">
        <v>16427</v>
      </c>
      <c r="J5196" s="1">
        <f>((((bot_orders[[#This Row],[cTime]]/ 1000)+3*3600) / 86400) + DATE(1970,1,1))</f>
        <v>45778.718919293984</v>
      </c>
      <c r="K5196" s="4" t="s">
        <v>16428</v>
      </c>
      <c r="L5196" s="1">
        <f>((((bot_orders[[#This Row],[uTime]]/ 1000)+3*3600) / 86400) + DATE(1970,1,1))</f>
        <v>45778.721019652774</v>
      </c>
      <c r="M5196" t="s">
        <v>34</v>
      </c>
      <c r="N5196" t="s">
        <v>28</v>
      </c>
      <c r="O5196" t="s">
        <v>35</v>
      </c>
      <c r="P5196">
        <v>1.861</v>
      </c>
      <c r="Q5196" t="s">
        <v>36</v>
      </c>
      <c r="R5196" t="s">
        <v>55</v>
      </c>
      <c r="S5196">
        <v>0.74970000000000003</v>
      </c>
      <c r="T5196">
        <v>0.74970000000000003</v>
      </c>
      <c r="U5196">
        <v>1.861</v>
      </c>
      <c r="V5196">
        <v>-1.4888E-3</v>
      </c>
      <c r="W5196" t="s">
        <v>39</v>
      </c>
      <c r="X5196" s="4">
        <f>IF(bot_orders[[#This Row],[side]]="sell", bot_orders[[#This Row],[accFillSz]]*bot_orders[[#This Row],[avgPx]] + bot_orders[[#This Row],[fee]], -bot_orders[[#This Row],[accFillSz]]*bot_orders[[#This Row],[avgPx]])</f>
        <v>-1.3951917</v>
      </c>
      <c r="Y5196" s="4">
        <f>IF(bot_orders[[#This Row],[side]]="buy", bot_orders[[#This Row],[accFillSz]] + bot_orders[[#This Row],[fee]], -bot_orders[[#This Row],[accFillSz]])</f>
        <v>1.8595112</v>
      </c>
      <c r="Z5196" s="4">
        <f>IF(bot_orders[[#This Row],[side]]="sell",bot_orders[[#This Row],[accFillSz]]*bot_orders[[#This Row],[avgPx]]+bot_orders[[#This Row],[fee]], 0)</f>
        <v>0</v>
      </c>
      <c r="AA5196" s="4">
        <f>IF(bot_orders[[#This Row],[side]]="sell",-bot_orders[[#This Row],[accFillSz]],bot_orders[[#This Row],[accFillSz]]+bot_orders[[#This Row],[fee]])</f>
        <v>1.8595112</v>
      </c>
      <c r="AB5196">
        <v>0</v>
      </c>
      <c r="AC5196" t="s">
        <v>38</v>
      </c>
      <c r="AD5196">
        <v>0</v>
      </c>
      <c r="AE5196" t="s">
        <v>40</v>
      </c>
      <c r="AF5196" t="s">
        <v>41</v>
      </c>
      <c r="AG5196" t="s">
        <v>42</v>
      </c>
      <c r="AH5196" t="s">
        <v>28</v>
      </c>
      <c r="AI5196">
        <v>1.8595112</v>
      </c>
      <c r="AJ5196">
        <v>-1.3951917</v>
      </c>
    </row>
    <row r="5197" spans="1:36" x14ac:dyDescent="0.3">
      <c r="A5197">
        <v>5822</v>
      </c>
      <c r="B5197" t="s">
        <v>302</v>
      </c>
      <c r="C5197" t="s">
        <v>28</v>
      </c>
      <c r="D5197" t="s">
        <v>29</v>
      </c>
      <c r="E5197" t="s">
        <v>30</v>
      </c>
      <c r="F5197" t="s">
        <v>31</v>
      </c>
      <c r="G5197" t="s">
        <v>3973</v>
      </c>
      <c r="H5197" t="s">
        <v>16429</v>
      </c>
      <c r="I5197" s="4" t="s">
        <v>16430</v>
      </c>
      <c r="J5197" s="1">
        <f>((((bot_orders[[#This Row],[cTime]]/ 1000)+3*3600) / 86400) + DATE(1970,1,1))</f>
        <v>45778.72101966435</v>
      </c>
      <c r="K5197" s="4" t="s">
        <v>16431</v>
      </c>
      <c r="L5197" s="1">
        <f>((((bot_orders[[#This Row],[uTime]]/ 1000)+3*3600) / 86400) + DATE(1970,1,1))</f>
        <v>45778.725078888892</v>
      </c>
      <c r="M5197" t="s">
        <v>34</v>
      </c>
      <c r="N5197" t="s">
        <v>28</v>
      </c>
      <c r="O5197" t="s">
        <v>35</v>
      </c>
      <c r="P5197">
        <v>1.859</v>
      </c>
      <c r="Q5197" t="s">
        <v>36</v>
      </c>
      <c r="R5197" t="s">
        <v>37</v>
      </c>
      <c r="S5197">
        <v>0.75280000000000002</v>
      </c>
      <c r="T5197">
        <v>0.75280000000000002</v>
      </c>
      <c r="U5197">
        <v>1.859</v>
      </c>
      <c r="V5197">
        <v>-1.1195642E-3</v>
      </c>
      <c r="W5197" t="s">
        <v>38</v>
      </c>
      <c r="X5197" s="4">
        <f>IF(bot_orders[[#This Row],[side]]="sell", bot_orders[[#This Row],[accFillSz]]*bot_orders[[#This Row],[avgPx]] + bot_orders[[#This Row],[fee]], -bot_orders[[#This Row],[accFillSz]]*bot_orders[[#This Row],[avgPx]])</f>
        <v>1.3983356358000001</v>
      </c>
      <c r="Y5197" s="4">
        <f>IF(bot_orders[[#This Row],[side]]="buy", bot_orders[[#This Row],[accFillSz]] + bot_orders[[#This Row],[fee]], -bot_orders[[#This Row],[accFillSz]])</f>
        <v>-1.859</v>
      </c>
      <c r="Z5197" s="4">
        <f>IF(bot_orders[[#This Row],[side]]="sell",bot_orders[[#This Row],[accFillSz]]*bot_orders[[#This Row],[avgPx]]+bot_orders[[#This Row],[fee]], 0)</f>
        <v>1.3983356358000001</v>
      </c>
      <c r="AA5197" s="4">
        <f>IF(bot_orders[[#This Row],[side]]="sell",-bot_orders[[#This Row],[accFillSz]],bot_orders[[#This Row],[accFillSz]]+bot_orders[[#This Row],[fee]])</f>
        <v>-1.859</v>
      </c>
      <c r="AB5197">
        <v>0</v>
      </c>
      <c r="AC5197" t="s">
        <v>39</v>
      </c>
      <c r="AD5197">
        <v>0</v>
      </c>
      <c r="AE5197" t="s">
        <v>40</v>
      </c>
      <c r="AF5197" t="s">
        <v>41</v>
      </c>
      <c r="AG5197" t="s">
        <v>42</v>
      </c>
      <c r="AH5197" t="s">
        <v>28</v>
      </c>
      <c r="AI5197">
        <v>-1.859</v>
      </c>
      <c r="AJ5197">
        <v>1.39833564</v>
      </c>
    </row>
    <row r="5198" spans="1:36" x14ac:dyDescent="0.3">
      <c r="A5198">
        <v>5823</v>
      </c>
      <c r="B5198" t="s">
        <v>302</v>
      </c>
      <c r="C5198" t="s">
        <v>28</v>
      </c>
      <c r="D5198" t="s">
        <v>29</v>
      </c>
      <c r="E5198" t="s">
        <v>30</v>
      </c>
      <c r="F5198" t="s">
        <v>31</v>
      </c>
      <c r="G5198" t="s">
        <v>3973</v>
      </c>
      <c r="H5198" t="s">
        <v>16432</v>
      </c>
      <c r="I5198" s="4" t="s">
        <v>16433</v>
      </c>
      <c r="J5198" s="1">
        <f>((((bot_orders[[#This Row],[cTime]]/ 1000)+3*3600) / 86400) + DATE(1970,1,1))</f>
        <v>45778.725078900461</v>
      </c>
      <c r="K5198" s="4" t="s">
        <v>16434</v>
      </c>
      <c r="L5198" s="1">
        <f>((((bot_orders[[#This Row],[uTime]]/ 1000)+3*3600) / 86400) + DATE(1970,1,1))</f>
        <v>45778.730029861108</v>
      </c>
      <c r="M5198" t="s">
        <v>34</v>
      </c>
      <c r="N5198" t="s">
        <v>28</v>
      </c>
      <c r="O5198" t="s">
        <v>35</v>
      </c>
      <c r="P5198">
        <v>1.861</v>
      </c>
      <c r="Q5198" t="s">
        <v>36</v>
      </c>
      <c r="R5198" t="s">
        <v>55</v>
      </c>
      <c r="S5198">
        <v>0.74970000000000003</v>
      </c>
      <c r="T5198">
        <v>0.74970000000000003</v>
      </c>
      <c r="U5198">
        <v>1.861</v>
      </c>
      <c r="V5198">
        <v>-1.4888E-3</v>
      </c>
      <c r="W5198" t="s">
        <v>39</v>
      </c>
      <c r="X5198" s="4">
        <f>IF(bot_orders[[#This Row],[side]]="sell", bot_orders[[#This Row],[accFillSz]]*bot_orders[[#This Row],[avgPx]] + bot_orders[[#This Row],[fee]], -bot_orders[[#This Row],[accFillSz]]*bot_orders[[#This Row],[avgPx]])</f>
        <v>-1.3951917</v>
      </c>
      <c r="Y5198" s="4">
        <f>IF(bot_orders[[#This Row],[side]]="buy", bot_orders[[#This Row],[accFillSz]] + bot_orders[[#This Row],[fee]], -bot_orders[[#This Row],[accFillSz]])</f>
        <v>1.8595112</v>
      </c>
      <c r="Z5198" s="4">
        <f>IF(bot_orders[[#This Row],[side]]="sell",bot_orders[[#This Row],[accFillSz]]*bot_orders[[#This Row],[avgPx]]+bot_orders[[#This Row],[fee]], 0)</f>
        <v>0</v>
      </c>
      <c r="AA5198" s="4">
        <f>IF(bot_orders[[#This Row],[side]]="sell",-bot_orders[[#This Row],[accFillSz]],bot_orders[[#This Row],[accFillSz]]+bot_orders[[#This Row],[fee]])</f>
        <v>1.8595112</v>
      </c>
      <c r="AB5198">
        <v>0</v>
      </c>
      <c r="AC5198" t="s">
        <v>38</v>
      </c>
      <c r="AD5198">
        <v>0</v>
      </c>
      <c r="AE5198" t="s">
        <v>40</v>
      </c>
      <c r="AF5198" t="s">
        <v>41</v>
      </c>
      <c r="AG5198" t="s">
        <v>42</v>
      </c>
      <c r="AH5198" t="s">
        <v>28</v>
      </c>
      <c r="AI5198">
        <v>1.8595112</v>
      </c>
      <c r="AJ5198">
        <v>-1.3951917</v>
      </c>
    </row>
    <row r="5199" spans="1:36" x14ac:dyDescent="0.3">
      <c r="A5199">
        <v>5824</v>
      </c>
      <c r="B5199" t="s">
        <v>302</v>
      </c>
      <c r="C5199" t="s">
        <v>28</v>
      </c>
      <c r="D5199" t="s">
        <v>29</v>
      </c>
      <c r="E5199" t="s">
        <v>30</v>
      </c>
      <c r="F5199" t="s">
        <v>31</v>
      </c>
      <c r="G5199" t="s">
        <v>3969</v>
      </c>
      <c r="H5199" t="s">
        <v>16435</v>
      </c>
      <c r="I5199" s="4" t="s">
        <v>16436</v>
      </c>
      <c r="J5199" s="1">
        <f>((((bot_orders[[#This Row],[cTime]]/ 1000)+3*3600) / 86400) + DATE(1970,1,1))</f>
        <v>45778.728580775467</v>
      </c>
      <c r="K5199" s="4" t="s">
        <v>16437</v>
      </c>
      <c r="L5199" s="1">
        <f>((((bot_orders[[#This Row],[uTime]]/ 1000)+3*3600) / 86400) + DATE(1970,1,1))</f>
        <v>45778.729442418982</v>
      </c>
      <c r="M5199" t="s">
        <v>34</v>
      </c>
      <c r="N5199" t="s">
        <v>28</v>
      </c>
      <c r="O5199" t="s">
        <v>35</v>
      </c>
      <c r="P5199">
        <v>1.861</v>
      </c>
      <c r="Q5199" t="s">
        <v>36</v>
      </c>
      <c r="R5199" t="s">
        <v>55</v>
      </c>
      <c r="S5199">
        <v>0.75280000000000002</v>
      </c>
      <c r="T5199">
        <v>0.75280000000000002</v>
      </c>
      <c r="U5199">
        <v>1.861</v>
      </c>
      <c r="V5199">
        <v>-1.4888E-3</v>
      </c>
      <c r="W5199" t="s">
        <v>39</v>
      </c>
      <c r="X5199" s="4">
        <f>IF(bot_orders[[#This Row],[side]]="sell", bot_orders[[#This Row],[accFillSz]]*bot_orders[[#This Row],[avgPx]] + bot_orders[[#This Row],[fee]], -bot_orders[[#This Row],[accFillSz]]*bot_orders[[#This Row],[avgPx]])</f>
        <v>-1.4009608</v>
      </c>
      <c r="Y5199" s="4">
        <f>IF(bot_orders[[#This Row],[side]]="buy", bot_orders[[#This Row],[accFillSz]] + bot_orders[[#This Row],[fee]], -bot_orders[[#This Row],[accFillSz]])</f>
        <v>1.8595112</v>
      </c>
      <c r="Z5199" s="4">
        <f>IF(bot_orders[[#This Row],[side]]="sell",bot_orders[[#This Row],[accFillSz]]*bot_orders[[#This Row],[avgPx]]+bot_orders[[#This Row],[fee]], 0)</f>
        <v>0</v>
      </c>
      <c r="AA5199" s="4">
        <f>IF(bot_orders[[#This Row],[side]]="sell",-bot_orders[[#This Row],[accFillSz]],bot_orders[[#This Row],[accFillSz]]+bot_orders[[#This Row],[fee]])</f>
        <v>1.8595112</v>
      </c>
      <c r="AB5199">
        <v>0</v>
      </c>
      <c r="AC5199" t="s">
        <v>38</v>
      </c>
      <c r="AD5199">
        <v>0</v>
      </c>
      <c r="AE5199" t="s">
        <v>40</v>
      </c>
      <c r="AF5199" t="s">
        <v>41</v>
      </c>
      <c r="AG5199" t="s">
        <v>42</v>
      </c>
      <c r="AH5199" t="s">
        <v>28</v>
      </c>
      <c r="AI5199">
        <v>1.8595112</v>
      </c>
      <c r="AJ5199">
        <v>-1.4009608</v>
      </c>
    </row>
    <row r="5200" spans="1:36" x14ac:dyDescent="0.3">
      <c r="A5200">
        <v>5826</v>
      </c>
      <c r="B5200" t="s">
        <v>302</v>
      </c>
      <c r="C5200" t="s">
        <v>28</v>
      </c>
      <c r="D5200" t="s">
        <v>29</v>
      </c>
      <c r="E5200" t="s">
        <v>30</v>
      </c>
      <c r="F5200" t="s">
        <v>31</v>
      </c>
      <c r="G5200" t="s">
        <v>4080</v>
      </c>
      <c r="H5200" t="s">
        <v>16438</v>
      </c>
      <c r="I5200" s="4" t="s">
        <v>16439</v>
      </c>
      <c r="J5200" s="1">
        <f>((((bot_orders[[#This Row],[cTime]]/ 1000)+3*3600) / 86400) + DATE(1970,1,1))</f>
        <v>45778.729442430558</v>
      </c>
      <c r="K5200" s="4" t="s">
        <v>16440</v>
      </c>
      <c r="L5200" s="1">
        <f>((((bot_orders[[#This Row],[uTime]]/ 1000)+3*3600) / 86400) + DATE(1970,1,1))</f>
        <v>45778.739246111116</v>
      </c>
      <c r="M5200" t="s">
        <v>34</v>
      </c>
      <c r="N5200" t="s">
        <v>28</v>
      </c>
      <c r="O5200" t="s">
        <v>35</v>
      </c>
      <c r="P5200">
        <v>1.859</v>
      </c>
      <c r="Q5200" t="s">
        <v>36</v>
      </c>
      <c r="R5200" t="s">
        <v>37</v>
      </c>
      <c r="S5200">
        <v>0.75580000000000003</v>
      </c>
      <c r="T5200">
        <v>0.75580000000000003</v>
      </c>
      <c r="U5200">
        <v>1.859</v>
      </c>
      <c r="V5200">
        <v>-1.1240257999999999E-3</v>
      </c>
      <c r="W5200" t="s">
        <v>38</v>
      </c>
      <c r="X5200" s="4">
        <f>IF(bot_orders[[#This Row],[side]]="sell", bot_orders[[#This Row],[accFillSz]]*bot_orders[[#This Row],[avgPx]] + bot_orders[[#This Row],[fee]], -bot_orders[[#This Row],[accFillSz]]*bot_orders[[#This Row],[avgPx]])</f>
        <v>1.4039081741999999</v>
      </c>
      <c r="Y5200" s="4">
        <f>IF(bot_orders[[#This Row],[side]]="buy", bot_orders[[#This Row],[accFillSz]] + bot_orders[[#This Row],[fee]], -bot_orders[[#This Row],[accFillSz]])</f>
        <v>-1.859</v>
      </c>
      <c r="Z5200" s="4">
        <f>IF(bot_orders[[#This Row],[side]]="sell",bot_orders[[#This Row],[accFillSz]]*bot_orders[[#This Row],[avgPx]]+bot_orders[[#This Row],[fee]], 0)</f>
        <v>1.4039081741999999</v>
      </c>
      <c r="AA5200" s="4">
        <f>IF(bot_orders[[#This Row],[side]]="sell",-bot_orders[[#This Row],[accFillSz]],bot_orders[[#This Row],[accFillSz]]+bot_orders[[#This Row],[fee]])</f>
        <v>-1.859</v>
      </c>
      <c r="AB5200">
        <v>0</v>
      </c>
      <c r="AC5200" t="s">
        <v>39</v>
      </c>
      <c r="AD5200">
        <v>0</v>
      </c>
      <c r="AE5200" t="s">
        <v>40</v>
      </c>
      <c r="AF5200" t="s">
        <v>41</v>
      </c>
      <c r="AG5200" t="s">
        <v>42</v>
      </c>
      <c r="AH5200" t="s">
        <v>28</v>
      </c>
      <c r="AI5200">
        <v>-1.859</v>
      </c>
      <c r="AJ5200">
        <v>1.40390817</v>
      </c>
    </row>
    <row r="5201" spans="1:36" x14ac:dyDescent="0.3">
      <c r="A5201">
        <v>5828</v>
      </c>
      <c r="B5201" t="s">
        <v>302</v>
      </c>
      <c r="C5201" t="s">
        <v>28</v>
      </c>
      <c r="D5201" t="s">
        <v>29</v>
      </c>
      <c r="E5201" t="s">
        <v>30</v>
      </c>
      <c r="F5201" t="s">
        <v>31</v>
      </c>
      <c r="G5201" t="s">
        <v>4063</v>
      </c>
      <c r="H5201" t="s">
        <v>16441</v>
      </c>
      <c r="I5201" s="4" t="s">
        <v>16442</v>
      </c>
      <c r="J5201" s="1">
        <f>((((bot_orders[[#This Row],[cTime]]/ 1000)+3*3600) / 86400) + DATE(1970,1,1))</f>
        <v>45778.730029872691</v>
      </c>
      <c r="K5201" s="4" t="s">
        <v>16443</v>
      </c>
      <c r="L5201" s="1">
        <f>((((bot_orders[[#This Row],[uTime]]/ 1000)+3*3600) / 86400) + DATE(1970,1,1))</f>
        <v>45778.733375729164</v>
      </c>
      <c r="M5201" t="s">
        <v>34</v>
      </c>
      <c r="N5201" t="s">
        <v>28</v>
      </c>
      <c r="O5201" t="s">
        <v>35</v>
      </c>
      <c r="P5201">
        <v>1.859</v>
      </c>
      <c r="Q5201" t="s">
        <v>36</v>
      </c>
      <c r="R5201" t="s">
        <v>37</v>
      </c>
      <c r="S5201">
        <v>0.75280000000000002</v>
      </c>
      <c r="T5201">
        <v>0.75280000000000002</v>
      </c>
      <c r="U5201">
        <v>1.859</v>
      </c>
      <c r="V5201">
        <v>-1.1195642E-3</v>
      </c>
      <c r="W5201" t="s">
        <v>38</v>
      </c>
      <c r="X5201" s="4">
        <f>IF(bot_orders[[#This Row],[side]]="sell", bot_orders[[#This Row],[accFillSz]]*bot_orders[[#This Row],[avgPx]] + bot_orders[[#This Row],[fee]], -bot_orders[[#This Row],[accFillSz]]*bot_orders[[#This Row],[avgPx]])</f>
        <v>1.3983356358000001</v>
      </c>
      <c r="Y5201" s="4">
        <f>IF(bot_orders[[#This Row],[side]]="buy", bot_orders[[#This Row],[accFillSz]] + bot_orders[[#This Row],[fee]], -bot_orders[[#This Row],[accFillSz]])</f>
        <v>-1.859</v>
      </c>
      <c r="Z5201" s="4">
        <f>IF(bot_orders[[#This Row],[side]]="sell",bot_orders[[#This Row],[accFillSz]]*bot_orders[[#This Row],[avgPx]]+bot_orders[[#This Row],[fee]], 0)</f>
        <v>1.3983356358000001</v>
      </c>
      <c r="AA5201" s="4">
        <f>IF(bot_orders[[#This Row],[side]]="sell",-bot_orders[[#This Row],[accFillSz]],bot_orders[[#This Row],[accFillSz]]+bot_orders[[#This Row],[fee]])</f>
        <v>-1.859</v>
      </c>
      <c r="AB5201">
        <v>0</v>
      </c>
      <c r="AC5201" t="s">
        <v>39</v>
      </c>
      <c r="AD5201">
        <v>0</v>
      </c>
      <c r="AE5201" t="s">
        <v>40</v>
      </c>
      <c r="AF5201" t="s">
        <v>41</v>
      </c>
      <c r="AG5201" t="s">
        <v>42</v>
      </c>
      <c r="AH5201" t="s">
        <v>28</v>
      </c>
      <c r="AI5201">
        <v>-1.859</v>
      </c>
      <c r="AJ5201">
        <v>1.39833564</v>
      </c>
    </row>
    <row r="5202" spans="1:36" x14ac:dyDescent="0.3">
      <c r="A5202">
        <v>5829</v>
      </c>
      <c r="B5202" t="s">
        <v>302</v>
      </c>
      <c r="C5202" t="s">
        <v>28</v>
      </c>
      <c r="D5202" t="s">
        <v>29</v>
      </c>
      <c r="E5202" t="s">
        <v>30</v>
      </c>
      <c r="F5202" t="s">
        <v>31</v>
      </c>
      <c r="G5202" t="s">
        <v>4063</v>
      </c>
      <c r="H5202" t="s">
        <v>16444</v>
      </c>
      <c r="I5202" s="4" t="s">
        <v>16445</v>
      </c>
      <c r="J5202" s="1">
        <f>((((bot_orders[[#This Row],[cTime]]/ 1000)+3*3600) / 86400) + DATE(1970,1,1))</f>
        <v>45778.733375752316</v>
      </c>
      <c r="K5202" s="4" t="s">
        <v>16446</v>
      </c>
      <c r="L5202" s="1">
        <f>((((bot_orders[[#This Row],[uTime]]/ 1000)+3*3600) / 86400) + DATE(1970,1,1))</f>
        <v>45778.783742812499</v>
      </c>
      <c r="M5202" t="s">
        <v>34</v>
      </c>
      <c r="N5202" t="s">
        <v>28</v>
      </c>
      <c r="O5202" t="s">
        <v>35</v>
      </c>
      <c r="P5202">
        <v>1.861</v>
      </c>
      <c r="Q5202" t="s">
        <v>36</v>
      </c>
      <c r="R5202" t="s">
        <v>55</v>
      </c>
      <c r="S5202">
        <v>0.74970000000000003</v>
      </c>
      <c r="T5202">
        <v>0.74970000000000003</v>
      </c>
      <c r="U5202">
        <v>1.861</v>
      </c>
      <c r="V5202">
        <v>-1.4888E-3</v>
      </c>
      <c r="W5202" t="s">
        <v>39</v>
      </c>
      <c r="X5202" s="4">
        <f>IF(bot_orders[[#This Row],[side]]="sell", bot_orders[[#This Row],[accFillSz]]*bot_orders[[#This Row],[avgPx]] + bot_orders[[#This Row],[fee]], -bot_orders[[#This Row],[accFillSz]]*bot_orders[[#This Row],[avgPx]])</f>
        <v>-1.3951917</v>
      </c>
      <c r="Y5202" s="4">
        <f>IF(bot_orders[[#This Row],[side]]="buy", bot_orders[[#This Row],[accFillSz]] + bot_orders[[#This Row],[fee]], -bot_orders[[#This Row],[accFillSz]])</f>
        <v>1.8595112</v>
      </c>
      <c r="Z5202" s="4">
        <f>IF(bot_orders[[#This Row],[side]]="sell",bot_orders[[#This Row],[accFillSz]]*bot_orders[[#This Row],[avgPx]]+bot_orders[[#This Row],[fee]], 0)</f>
        <v>0</v>
      </c>
      <c r="AA5202" s="4">
        <f>IF(bot_orders[[#This Row],[side]]="sell",-bot_orders[[#This Row],[accFillSz]],bot_orders[[#This Row],[accFillSz]]+bot_orders[[#This Row],[fee]])</f>
        <v>1.8595112</v>
      </c>
      <c r="AB5202">
        <v>0</v>
      </c>
      <c r="AC5202" t="s">
        <v>38</v>
      </c>
      <c r="AD5202">
        <v>0</v>
      </c>
      <c r="AE5202" t="s">
        <v>40</v>
      </c>
      <c r="AF5202" t="s">
        <v>41</v>
      </c>
      <c r="AG5202" t="s">
        <v>42</v>
      </c>
      <c r="AH5202" t="s">
        <v>28</v>
      </c>
      <c r="AI5202">
        <v>1.8595112</v>
      </c>
      <c r="AJ5202">
        <v>-1.3951917</v>
      </c>
    </row>
    <row r="5203" spans="1:36" x14ac:dyDescent="0.3">
      <c r="A5203">
        <v>5830</v>
      </c>
      <c r="B5203" t="s">
        <v>302</v>
      </c>
      <c r="C5203" t="s">
        <v>28</v>
      </c>
      <c r="D5203" t="s">
        <v>29</v>
      </c>
      <c r="E5203" t="s">
        <v>30</v>
      </c>
      <c r="F5203" t="s">
        <v>31</v>
      </c>
      <c r="G5203" t="s">
        <v>4080</v>
      </c>
      <c r="H5203" t="s">
        <v>16447</v>
      </c>
      <c r="I5203" s="4" t="s">
        <v>16448</v>
      </c>
      <c r="J5203" s="1">
        <f>((((bot_orders[[#This Row],[cTime]]/ 1000)+3*3600) / 86400) + DATE(1970,1,1))</f>
        <v>45778.739246134253</v>
      </c>
      <c r="K5203" s="4" t="s">
        <v>16449</v>
      </c>
      <c r="L5203" s="1">
        <f>((((bot_orders[[#This Row],[uTime]]/ 1000)+3*3600) / 86400) + DATE(1970,1,1))</f>
        <v>45778.739631585646</v>
      </c>
      <c r="M5203" t="s">
        <v>34</v>
      </c>
      <c r="N5203" t="s">
        <v>28</v>
      </c>
      <c r="O5203" t="s">
        <v>35</v>
      </c>
      <c r="P5203">
        <v>1.861</v>
      </c>
      <c r="Q5203" t="s">
        <v>36</v>
      </c>
      <c r="R5203" t="s">
        <v>55</v>
      </c>
      <c r="S5203">
        <v>0.75280000000000002</v>
      </c>
      <c r="T5203">
        <v>0.75280000000000002</v>
      </c>
      <c r="U5203">
        <v>1.861</v>
      </c>
      <c r="V5203">
        <v>-1.4888E-3</v>
      </c>
      <c r="W5203" t="s">
        <v>39</v>
      </c>
      <c r="X5203" s="4">
        <f>IF(bot_orders[[#This Row],[side]]="sell", bot_orders[[#This Row],[accFillSz]]*bot_orders[[#This Row],[avgPx]] + bot_orders[[#This Row],[fee]], -bot_orders[[#This Row],[accFillSz]]*bot_orders[[#This Row],[avgPx]])</f>
        <v>-1.4009608</v>
      </c>
      <c r="Y5203" s="4">
        <f>IF(bot_orders[[#This Row],[side]]="buy", bot_orders[[#This Row],[accFillSz]] + bot_orders[[#This Row],[fee]], -bot_orders[[#This Row],[accFillSz]])</f>
        <v>1.8595112</v>
      </c>
      <c r="Z5203" s="4">
        <f>IF(bot_orders[[#This Row],[side]]="sell",bot_orders[[#This Row],[accFillSz]]*bot_orders[[#This Row],[avgPx]]+bot_orders[[#This Row],[fee]], 0)</f>
        <v>0</v>
      </c>
      <c r="AA5203" s="4">
        <f>IF(bot_orders[[#This Row],[side]]="sell",-bot_orders[[#This Row],[accFillSz]],bot_orders[[#This Row],[accFillSz]]+bot_orders[[#This Row],[fee]])</f>
        <v>1.8595112</v>
      </c>
      <c r="AB5203">
        <v>0</v>
      </c>
      <c r="AC5203" t="s">
        <v>38</v>
      </c>
      <c r="AD5203">
        <v>0</v>
      </c>
      <c r="AE5203" t="s">
        <v>40</v>
      </c>
      <c r="AF5203" t="s">
        <v>41</v>
      </c>
      <c r="AG5203" t="s">
        <v>42</v>
      </c>
      <c r="AH5203" t="s">
        <v>28</v>
      </c>
      <c r="AI5203">
        <v>1.8595112</v>
      </c>
      <c r="AJ5203">
        <v>-1.4009608</v>
      </c>
    </row>
    <row r="5204" spans="1:36" x14ac:dyDescent="0.3">
      <c r="A5204">
        <v>5831</v>
      </c>
      <c r="B5204" t="s">
        <v>302</v>
      </c>
      <c r="C5204" t="s">
        <v>28</v>
      </c>
      <c r="D5204" t="s">
        <v>29</v>
      </c>
      <c r="E5204" t="s">
        <v>30</v>
      </c>
      <c r="F5204" t="s">
        <v>31</v>
      </c>
      <c r="G5204" t="s">
        <v>4083</v>
      </c>
      <c r="H5204" t="s">
        <v>16450</v>
      </c>
      <c r="I5204" s="4" t="s">
        <v>16451</v>
      </c>
      <c r="J5204" s="1">
        <f>((((bot_orders[[#This Row],[cTime]]/ 1000)+3*3600) / 86400) + DATE(1970,1,1))</f>
        <v>45778.739631608798</v>
      </c>
      <c r="K5204" s="4" t="s">
        <v>16452</v>
      </c>
      <c r="L5204" s="1">
        <f>((((bot_orders[[#This Row],[uTime]]/ 1000)+3*3600) / 86400) + DATE(1970,1,1))</f>
        <v>45778.741593738421</v>
      </c>
      <c r="M5204" t="s">
        <v>34</v>
      </c>
      <c r="N5204" t="s">
        <v>28</v>
      </c>
      <c r="O5204" t="s">
        <v>35</v>
      </c>
      <c r="P5204">
        <v>1.859</v>
      </c>
      <c r="Q5204" t="s">
        <v>36</v>
      </c>
      <c r="R5204" t="s">
        <v>37</v>
      </c>
      <c r="S5204">
        <v>0.75580000000000003</v>
      </c>
      <c r="T5204">
        <v>0.75580000000000003</v>
      </c>
      <c r="U5204">
        <v>1.859</v>
      </c>
      <c r="V5204">
        <v>-1.1240257999999999E-3</v>
      </c>
      <c r="W5204" t="s">
        <v>38</v>
      </c>
      <c r="X5204" s="4">
        <f>IF(bot_orders[[#This Row],[side]]="sell", bot_orders[[#This Row],[accFillSz]]*bot_orders[[#This Row],[avgPx]] + bot_orders[[#This Row],[fee]], -bot_orders[[#This Row],[accFillSz]]*bot_orders[[#This Row],[avgPx]])</f>
        <v>1.4039081741999999</v>
      </c>
      <c r="Y5204" s="4">
        <f>IF(bot_orders[[#This Row],[side]]="buy", bot_orders[[#This Row],[accFillSz]] + bot_orders[[#This Row],[fee]], -bot_orders[[#This Row],[accFillSz]])</f>
        <v>-1.859</v>
      </c>
      <c r="Z5204" s="4">
        <f>IF(bot_orders[[#This Row],[side]]="sell",bot_orders[[#This Row],[accFillSz]]*bot_orders[[#This Row],[avgPx]]+bot_orders[[#This Row],[fee]], 0)</f>
        <v>1.4039081741999999</v>
      </c>
      <c r="AA5204" s="4">
        <f>IF(bot_orders[[#This Row],[side]]="sell",-bot_orders[[#This Row],[accFillSz]],bot_orders[[#This Row],[accFillSz]]+bot_orders[[#This Row],[fee]])</f>
        <v>-1.859</v>
      </c>
      <c r="AB5204">
        <v>0</v>
      </c>
      <c r="AC5204" t="s">
        <v>39</v>
      </c>
      <c r="AD5204">
        <v>0</v>
      </c>
      <c r="AE5204" t="s">
        <v>40</v>
      </c>
      <c r="AF5204" t="s">
        <v>41</v>
      </c>
      <c r="AG5204" t="s">
        <v>42</v>
      </c>
      <c r="AH5204" t="s">
        <v>28</v>
      </c>
      <c r="AI5204">
        <v>-1.859</v>
      </c>
      <c r="AJ5204">
        <v>1.40390817</v>
      </c>
    </row>
    <row r="5205" spans="1:36" x14ac:dyDescent="0.3">
      <c r="A5205">
        <v>5832</v>
      </c>
      <c r="B5205" t="s">
        <v>302</v>
      </c>
      <c r="C5205" t="s">
        <v>28</v>
      </c>
      <c r="D5205" t="s">
        <v>29</v>
      </c>
      <c r="E5205" t="s">
        <v>30</v>
      </c>
      <c r="F5205" t="s">
        <v>31</v>
      </c>
      <c r="G5205" t="s">
        <v>4083</v>
      </c>
      <c r="H5205" t="s">
        <v>16453</v>
      </c>
      <c r="I5205" s="4" t="s">
        <v>16454</v>
      </c>
      <c r="J5205" s="1">
        <f>((((bot_orders[[#This Row],[cTime]]/ 1000)+3*3600) / 86400) + DATE(1970,1,1))</f>
        <v>45778.741593761573</v>
      </c>
      <c r="K5205" s="4" t="s">
        <v>16455</v>
      </c>
      <c r="L5205" s="1">
        <f>((((bot_orders[[#This Row],[uTime]]/ 1000)+3*3600) / 86400) + DATE(1970,1,1))</f>
        <v>45778.780311446753</v>
      </c>
      <c r="M5205" t="s">
        <v>34</v>
      </c>
      <c r="N5205" t="s">
        <v>28</v>
      </c>
      <c r="O5205" t="s">
        <v>35</v>
      </c>
      <c r="P5205">
        <v>1.861</v>
      </c>
      <c r="Q5205" t="s">
        <v>36</v>
      </c>
      <c r="R5205" t="s">
        <v>55</v>
      </c>
      <c r="S5205">
        <v>0.75280000000000002</v>
      </c>
      <c r="T5205">
        <v>0.75280000000000002</v>
      </c>
      <c r="U5205">
        <v>1.861</v>
      </c>
      <c r="V5205">
        <v>-1.4888E-3</v>
      </c>
      <c r="W5205" t="s">
        <v>39</v>
      </c>
      <c r="X5205" s="4">
        <f>IF(bot_orders[[#This Row],[side]]="sell", bot_orders[[#This Row],[accFillSz]]*bot_orders[[#This Row],[avgPx]] + bot_orders[[#This Row],[fee]], -bot_orders[[#This Row],[accFillSz]]*bot_orders[[#This Row],[avgPx]])</f>
        <v>-1.4009608</v>
      </c>
      <c r="Y5205" s="4">
        <f>IF(bot_orders[[#This Row],[side]]="buy", bot_orders[[#This Row],[accFillSz]] + bot_orders[[#This Row],[fee]], -bot_orders[[#This Row],[accFillSz]])</f>
        <v>1.8595112</v>
      </c>
      <c r="Z5205" s="4">
        <f>IF(bot_orders[[#This Row],[side]]="sell",bot_orders[[#This Row],[accFillSz]]*bot_orders[[#This Row],[avgPx]]+bot_orders[[#This Row],[fee]], 0)</f>
        <v>0</v>
      </c>
      <c r="AA5205" s="4">
        <f>IF(bot_orders[[#This Row],[side]]="sell",-bot_orders[[#This Row],[accFillSz]],bot_orders[[#This Row],[accFillSz]]+bot_orders[[#This Row],[fee]])</f>
        <v>1.8595112</v>
      </c>
      <c r="AB5205">
        <v>0</v>
      </c>
      <c r="AC5205" t="s">
        <v>38</v>
      </c>
      <c r="AD5205">
        <v>0</v>
      </c>
      <c r="AE5205" t="s">
        <v>40</v>
      </c>
      <c r="AF5205" t="s">
        <v>41</v>
      </c>
      <c r="AG5205" t="s">
        <v>42</v>
      </c>
      <c r="AH5205" t="s">
        <v>28</v>
      </c>
      <c r="AI5205">
        <v>1.8595112</v>
      </c>
      <c r="AJ5205">
        <v>-1.4009608</v>
      </c>
    </row>
    <row r="5206" spans="1:36" x14ac:dyDescent="0.3">
      <c r="A5206">
        <v>5834</v>
      </c>
      <c r="B5206" t="s">
        <v>302</v>
      </c>
      <c r="C5206" t="s">
        <v>28</v>
      </c>
      <c r="D5206" t="s">
        <v>29</v>
      </c>
      <c r="E5206" t="s">
        <v>30</v>
      </c>
      <c r="F5206" t="s">
        <v>31</v>
      </c>
      <c r="G5206" t="s">
        <v>4085</v>
      </c>
      <c r="H5206" t="s">
        <v>16456</v>
      </c>
      <c r="I5206" s="4" t="s">
        <v>16457</v>
      </c>
      <c r="J5206" s="1">
        <f>((((bot_orders[[#This Row],[cTime]]/ 1000)+3*3600) / 86400) + DATE(1970,1,1))</f>
        <v>45778.744266747686</v>
      </c>
      <c r="K5206" s="4" t="s">
        <v>16458</v>
      </c>
      <c r="L5206" s="1">
        <f>((((bot_orders[[#This Row],[uTime]]/ 1000)+3*3600) / 86400) + DATE(1970,1,1))</f>
        <v>45778.745990787036</v>
      </c>
      <c r="M5206" t="s">
        <v>34</v>
      </c>
      <c r="N5206" t="s">
        <v>28</v>
      </c>
      <c r="O5206" t="s">
        <v>35</v>
      </c>
      <c r="P5206">
        <v>1.861</v>
      </c>
      <c r="Q5206" t="s">
        <v>36</v>
      </c>
      <c r="R5206" t="s">
        <v>55</v>
      </c>
      <c r="S5206">
        <v>0.75580000000000003</v>
      </c>
      <c r="T5206">
        <v>0.75580000000000003</v>
      </c>
      <c r="U5206">
        <v>1.861</v>
      </c>
      <c r="V5206">
        <v>-1.4888E-3</v>
      </c>
      <c r="W5206" t="s">
        <v>39</v>
      </c>
      <c r="X5206" s="4">
        <f>IF(bot_orders[[#This Row],[side]]="sell", bot_orders[[#This Row],[accFillSz]]*bot_orders[[#This Row],[avgPx]] + bot_orders[[#This Row],[fee]], -bot_orders[[#This Row],[accFillSz]]*bot_orders[[#This Row],[avgPx]])</f>
        <v>-1.4065438000000001</v>
      </c>
      <c r="Y5206" s="4">
        <f>IF(bot_orders[[#This Row],[side]]="buy", bot_orders[[#This Row],[accFillSz]] + bot_orders[[#This Row],[fee]], -bot_orders[[#This Row],[accFillSz]])</f>
        <v>1.8595112</v>
      </c>
      <c r="Z5206" s="4">
        <f>IF(bot_orders[[#This Row],[side]]="sell",bot_orders[[#This Row],[accFillSz]]*bot_orders[[#This Row],[avgPx]]+bot_orders[[#This Row],[fee]], 0)</f>
        <v>0</v>
      </c>
      <c r="AA5206" s="4">
        <f>IF(bot_orders[[#This Row],[side]]="sell",-bot_orders[[#This Row],[accFillSz]],bot_orders[[#This Row],[accFillSz]]+bot_orders[[#This Row],[fee]])</f>
        <v>1.8595112</v>
      </c>
      <c r="AB5206">
        <v>0</v>
      </c>
      <c r="AC5206" t="s">
        <v>38</v>
      </c>
      <c r="AD5206">
        <v>0</v>
      </c>
      <c r="AE5206" t="s">
        <v>40</v>
      </c>
      <c r="AF5206" t="s">
        <v>41</v>
      </c>
      <c r="AG5206" t="s">
        <v>42</v>
      </c>
      <c r="AH5206" t="s">
        <v>28</v>
      </c>
      <c r="AI5206">
        <v>1.8595112</v>
      </c>
      <c r="AJ5206">
        <v>-1.4065437999999999</v>
      </c>
    </row>
    <row r="5207" spans="1:36" x14ac:dyDescent="0.3">
      <c r="A5207">
        <v>5835</v>
      </c>
      <c r="B5207" t="s">
        <v>302</v>
      </c>
      <c r="C5207" t="s">
        <v>28</v>
      </c>
      <c r="D5207" t="s">
        <v>29</v>
      </c>
      <c r="E5207" t="s">
        <v>30</v>
      </c>
      <c r="F5207" t="s">
        <v>31</v>
      </c>
      <c r="G5207" t="s">
        <v>4092</v>
      </c>
      <c r="H5207" t="s">
        <v>16459</v>
      </c>
      <c r="I5207" s="4" t="s">
        <v>16460</v>
      </c>
      <c r="J5207" s="1">
        <f>((((bot_orders[[#This Row],[cTime]]/ 1000)+3*3600) / 86400) + DATE(1970,1,1))</f>
        <v>45778.745990810188</v>
      </c>
      <c r="K5207" s="4" t="s">
        <v>16461</v>
      </c>
      <c r="L5207" s="1">
        <f>((((bot_orders[[#This Row],[uTime]]/ 1000)+3*3600) / 86400) + DATE(1970,1,1))</f>
        <v>45778.747930081023</v>
      </c>
      <c r="M5207" t="s">
        <v>34</v>
      </c>
      <c r="N5207" t="s">
        <v>28</v>
      </c>
      <c r="O5207" t="s">
        <v>35</v>
      </c>
      <c r="P5207">
        <v>1.859</v>
      </c>
      <c r="Q5207" t="s">
        <v>36</v>
      </c>
      <c r="R5207" t="s">
        <v>37</v>
      </c>
      <c r="S5207">
        <v>0.75890000000000002</v>
      </c>
      <c r="T5207">
        <v>0.75890000000000002</v>
      </c>
      <c r="U5207">
        <v>1.859</v>
      </c>
      <c r="V5207">
        <v>-1.1286361E-3</v>
      </c>
      <c r="W5207" t="s">
        <v>38</v>
      </c>
      <c r="X5207" s="4">
        <f>IF(bot_orders[[#This Row],[side]]="sell", bot_orders[[#This Row],[accFillSz]]*bot_orders[[#This Row],[avgPx]] + bot_orders[[#This Row],[fee]], -bot_orders[[#This Row],[accFillSz]]*bot_orders[[#This Row],[avgPx]])</f>
        <v>1.4096664639000001</v>
      </c>
      <c r="Y5207" s="4">
        <f>IF(bot_orders[[#This Row],[side]]="buy", bot_orders[[#This Row],[accFillSz]] + bot_orders[[#This Row],[fee]], -bot_orders[[#This Row],[accFillSz]])</f>
        <v>-1.859</v>
      </c>
      <c r="Z5207" s="4">
        <f>IF(bot_orders[[#This Row],[side]]="sell",bot_orders[[#This Row],[accFillSz]]*bot_orders[[#This Row],[avgPx]]+bot_orders[[#This Row],[fee]], 0)</f>
        <v>1.4096664639000001</v>
      </c>
      <c r="AA5207" s="4">
        <f>IF(bot_orders[[#This Row],[side]]="sell",-bot_orders[[#This Row],[accFillSz]],bot_orders[[#This Row],[accFillSz]]+bot_orders[[#This Row],[fee]])</f>
        <v>-1.859</v>
      </c>
      <c r="AB5207">
        <v>0</v>
      </c>
      <c r="AC5207" t="s">
        <v>39</v>
      </c>
      <c r="AD5207">
        <v>0</v>
      </c>
      <c r="AE5207" t="s">
        <v>40</v>
      </c>
      <c r="AF5207" t="s">
        <v>41</v>
      </c>
      <c r="AG5207" t="s">
        <v>42</v>
      </c>
      <c r="AH5207" t="s">
        <v>28</v>
      </c>
      <c r="AI5207">
        <v>-1.859</v>
      </c>
      <c r="AJ5207">
        <v>1.40966646</v>
      </c>
    </row>
    <row r="5208" spans="1:36" x14ac:dyDescent="0.3">
      <c r="A5208">
        <v>5836</v>
      </c>
      <c r="B5208" t="s">
        <v>302</v>
      </c>
      <c r="C5208" t="s">
        <v>28</v>
      </c>
      <c r="D5208" t="s">
        <v>29</v>
      </c>
      <c r="E5208" t="s">
        <v>30</v>
      </c>
      <c r="F5208" t="s">
        <v>31</v>
      </c>
      <c r="G5208" t="s">
        <v>4092</v>
      </c>
      <c r="H5208" t="s">
        <v>16462</v>
      </c>
      <c r="I5208" s="4" t="s">
        <v>16463</v>
      </c>
      <c r="J5208" s="1">
        <f>((((bot_orders[[#This Row],[cTime]]/ 1000)+3*3600) / 86400) + DATE(1970,1,1))</f>
        <v>45778.747930092592</v>
      </c>
      <c r="K5208" s="4" t="s">
        <v>16464</v>
      </c>
      <c r="L5208" s="1">
        <f>((((bot_orders[[#This Row],[uTime]]/ 1000)+3*3600) / 86400) + DATE(1970,1,1))</f>
        <v>45778.764322280091</v>
      </c>
      <c r="M5208" t="s">
        <v>34</v>
      </c>
      <c r="N5208" t="s">
        <v>28</v>
      </c>
      <c r="O5208" t="s">
        <v>35</v>
      </c>
      <c r="P5208">
        <v>1.861</v>
      </c>
      <c r="Q5208" t="s">
        <v>36</v>
      </c>
      <c r="R5208" t="s">
        <v>55</v>
      </c>
      <c r="S5208">
        <v>0.75580000000000003</v>
      </c>
      <c r="T5208">
        <v>0.75580000000000003</v>
      </c>
      <c r="U5208">
        <v>1.861</v>
      </c>
      <c r="V5208">
        <v>-1.4888E-3</v>
      </c>
      <c r="W5208" t="s">
        <v>39</v>
      </c>
      <c r="X5208" s="4">
        <f>IF(bot_orders[[#This Row],[side]]="sell", bot_orders[[#This Row],[accFillSz]]*bot_orders[[#This Row],[avgPx]] + bot_orders[[#This Row],[fee]], -bot_orders[[#This Row],[accFillSz]]*bot_orders[[#This Row],[avgPx]])</f>
        <v>-1.4065438000000001</v>
      </c>
      <c r="Y5208" s="4">
        <f>IF(bot_orders[[#This Row],[side]]="buy", bot_orders[[#This Row],[accFillSz]] + bot_orders[[#This Row],[fee]], -bot_orders[[#This Row],[accFillSz]])</f>
        <v>1.8595112</v>
      </c>
      <c r="Z5208" s="4">
        <f>IF(bot_orders[[#This Row],[side]]="sell",bot_orders[[#This Row],[accFillSz]]*bot_orders[[#This Row],[avgPx]]+bot_orders[[#This Row],[fee]], 0)</f>
        <v>0</v>
      </c>
      <c r="AA5208" s="4">
        <f>IF(bot_orders[[#This Row],[side]]="sell",-bot_orders[[#This Row],[accFillSz]],bot_orders[[#This Row],[accFillSz]]+bot_orders[[#This Row],[fee]])</f>
        <v>1.8595112</v>
      </c>
      <c r="AB5208">
        <v>0</v>
      </c>
      <c r="AC5208" t="s">
        <v>38</v>
      </c>
      <c r="AD5208">
        <v>0</v>
      </c>
      <c r="AE5208" t="s">
        <v>40</v>
      </c>
      <c r="AF5208" t="s">
        <v>41</v>
      </c>
      <c r="AG5208" t="s">
        <v>42</v>
      </c>
      <c r="AH5208" t="s">
        <v>28</v>
      </c>
      <c r="AI5208">
        <v>1.8595112</v>
      </c>
      <c r="AJ5208">
        <v>-1.4065437999999999</v>
      </c>
    </row>
    <row r="5209" spans="1:36" x14ac:dyDescent="0.3">
      <c r="A5209">
        <v>5838</v>
      </c>
      <c r="B5209" t="s">
        <v>302</v>
      </c>
      <c r="C5209" t="s">
        <v>28</v>
      </c>
      <c r="D5209" t="s">
        <v>29</v>
      </c>
      <c r="E5209" t="s">
        <v>30</v>
      </c>
      <c r="F5209" t="s">
        <v>31</v>
      </c>
      <c r="G5209" t="s">
        <v>4077</v>
      </c>
      <c r="H5209" t="s">
        <v>16465</v>
      </c>
      <c r="I5209" s="4" t="s">
        <v>16466</v>
      </c>
      <c r="J5209" s="1">
        <f>((((bot_orders[[#This Row],[cTime]]/ 1000)+3*3600) / 86400) + DATE(1970,1,1))</f>
        <v>45778.749468217589</v>
      </c>
      <c r="K5209" s="4" t="s">
        <v>16467</v>
      </c>
      <c r="L5209" s="1">
        <f>((((bot_orders[[#This Row],[uTime]]/ 1000)+3*3600) / 86400) + DATE(1970,1,1))</f>
        <v>45778.751461956017</v>
      </c>
      <c r="M5209" t="s">
        <v>34</v>
      </c>
      <c r="N5209" t="s">
        <v>28</v>
      </c>
      <c r="O5209" t="s">
        <v>35</v>
      </c>
      <c r="P5209">
        <v>1.861</v>
      </c>
      <c r="Q5209" t="s">
        <v>36</v>
      </c>
      <c r="R5209" t="s">
        <v>55</v>
      </c>
      <c r="S5209">
        <v>0.75890000000000002</v>
      </c>
      <c r="T5209">
        <v>0.75890000000000002</v>
      </c>
      <c r="U5209">
        <v>1.861</v>
      </c>
      <c r="V5209">
        <v>-1.4888E-3</v>
      </c>
      <c r="W5209" t="s">
        <v>39</v>
      </c>
      <c r="X5209" s="4">
        <f>IF(bot_orders[[#This Row],[side]]="sell", bot_orders[[#This Row],[accFillSz]]*bot_orders[[#This Row],[avgPx]] + bot_orders[[#This Row],[fee]], -bot_orders[[#This Row],[accFillSz]]*bot_orders[[#This Row],[avgPx]])</f>
        <v>-1.4123129000000001</v>
      </c>
      <c r="Y5209" s="4">
        <f>IF(bot_orders[[#This Row],[side]]="buy", bot_orders[[#This Row],[accFillSz]] + bot_orders[[#This Row],[fee]], -bot_orders[[#This Row],[accFillSz]])</f>
        <v>1.8595112</v>
      </c>
      <c r="Z5209" s="4">
        <f>IF(bot_orders[[#This Row],[side]]="sell",bot_orders[[#This Row],[accFillSz]]*bot_orders[[#This Row],[avgPx]]+bot_orders[[#This Row],[fee]], 0)</f>
        <v>0</v>
      </c>
      <c r="AA5209" s="4">
        <f>IF(bot_orders[[#This Row],[side]]="sell",-bot_orders[[#This Row],[accFillSz]],bot_orders[[#This Row],[accFillSz]]+bot_orders[[#This Row],[fee]])</f>
        <v>1.8595112</v>
      </c>
      <c r="AB5209">
        <v>0</v>
      </c>
      <c r="AC5209" t="s">
        <v>38</v>
      </c>
      <c r="AD5209">
        <v>0</v>
      </c>
      <c r="AE5209" t="s">
        <v>40</v>
      </c>
      <c r="AF5209" t="s">
        <v>41</v>
      </c>
      <c r="AG5209" t="s">
        <v>42</v>
      </c>
      <c r="AH5209" t="s">
        <v>28</v>
      </c>
      <c r="AI5209">
        <v>1.8595112</v>
      </c>
      <c r="AJ5209">
        <v>-1.4123129000000001</v>
      </c>
    </row>
    <row r="5210" spans="1:36" x14ac:dyDescent="0.3">
      <c r="A5210">
        <v>5839</v>
      </c>
      <c r="B5210" t="s">
        <v>302</v>
      </c>
      <c r="C5210" t="s">
        <v>28</v>
      </c>
      <c r="D5210" t="s">
        <v>29</v>
      </c>
      <c r="E5210" t="s">
        <v>30</v>
      </c>
      <c r="F5210" t="s">
        <v>31</v>
      </c>
      <c r="G5210" t="s">
        <v>4074</v>
      </c>
      <c r="H5210" t="s">
        <v>16468</v>
      </c>
      <c r="I5210" s="4" t="s">
        <v>16469</v>
      </c>
      <c r="J5210" s="1">
        <f>((((bot_orders[[#This Row],[cTime]]/ 1000)+3*3600) / 86400) + DATE(1970,1,1))</f>
        <v>45778.751461967593</v>
      </c>
      <c r="K5210" s="4" t="s">
        <v>16470</v>
      </c>
      <c r="L5210" s="1">
        <f>((((bot_orders[[#This Row],[uTime]]/ 1000)+3*3600) / 86400) + DATE(1970,1,1))</f>
        <v>45778.757014722221</v>
      </c>
      <c r="M5210" t="s">
        <v>34</v>
      </c>
      <c r="N5210" t="s">
        <v>28</v>
      </c>
      <c r="O5210" t="s">
        <v>35</v>
      </c>
      <c r="P5210">
        <v>1.859</v>
      </c>
      <c r="Q5210" t="s">
        <v>36</v>
      </c>
      <c r="R5210" t="s">
        <v>37</v>
      </c>
      <c r="S5210">
        <v>0.76200000000000001</v>
      </c>
      <c r="T5210">
        <v>0.76200000000000001</v>
      </c>
      <c r="U5210">
        <v>1.859</v>
      </c>
      <c r="V5210">
        <v>-1.1332464E-3</v>
      </c>
      <c r="W5210" t="s">
        <v>38</v>
      </c>
      <c r="X5210" s="4">
        <f>IF(bot_orders[[#This Row],[side]]="sell", bot_orders[[#This Row],[accFillSz]]*bot_orders[[#This Row],[avgPx]] + bot_orders[[#This Row],[fee]], -bot_orders[[#This Row],[accFillSz]]*bot_orders[[#This Row],[avgPx]])</f>
        <v>1.4154247536</v>
      </c>
      <c r="Y5210" s="4">
        <f>IF(bot_orders[[#This Row],[side]]="buy", bot_orders[[#This Row],[accFillSz]] + bot_orders[[#This Row],[fee]], -bot_orders[[#This Row],[accFillSz]])</f>
        <v>-1.859</v>
      </c>
      <c r="Z5210" s="4">
        <f>IF(bot_orders[[#This Row],[side]]="sell",bot_orders[[#This Row],[accFillSz]]*bot_orders[[#This Row],[avgPx]]+bot_orders[[#This Row],[fee]], 0)</f>
        <v>1.4154247536</v>
      </c>
      <c r="AA5210" s="4">
        <f>IF(bot_orders[[#This Row],[side]]="sell",-bot_orders[[#This Row],[accFillSz]],bot_orders[[#This Row],[accFillSz]]+bot_orders[[#This Row],[fee]])</f>
        <v>-1.859</v>
      </c>
      <c r="AB5210">
        <v>0</v>
      </c>
      <c r="AC5210" t="s">
        <v>39</v>
      </c>
      <c r="AD5210">
        <v>0</v>
      </c>
      <c r="AE5210" t="s">
        <v>40</v>
      </c>
      <c r="AF5210" t="s">
        <v>41</v>
      </c>
      <c r="AG5210" t="s">
        <v>42</v>
      </c>
      <c r="AH5210" t="s">
        <v>28</v>
      </c>
      <c r="AI5210">
        <v>-1.859</v>
      </c>
      <c r="AJ5210">
        <v>1.4154247499999999</v>
      </c>
    </row>
    <row r="5211" spans="1:36" x14ac:dyDescent="0.3">
      <c r="A5211">
        <v>5840</v>
      </c>
      <c r="B5211" t="s">
        <v>302</v>
      </c>
      <c r="C5211" t="s">
        <v>28</v>
      </c>
      <c r="D5211" t="s">
        <v>29</v>
      </c>
      <c r="E5211" t="s">
        <v>30</v>
      </c>
      <c r="F5211" t="s">
        <v>31</v>
      </c>
      <c r="G5211" t="s">
        <v>4074</v>
      </c>
      <c r="H5211" t="s">
        <v>16471</v>
      </c>
      <c r="I5211" s="4" t="s">
        <v>16472</v>
      </c>
      <c r="J5211" s="1">
        <f>((((bot_orders[[#This Row],[cTime]]/ 1000)+3*3600) / 86400) + DATE(1970,1,1))</f>
        <v>45778.757014733797</v>
      </c>
      <c r="K5211" s="4" t="s">
        <v>16473</v>
      </c>
      <c r="L5211" s="1">
        <f>((((bot_orders[[#This Row],[uTime]]/ 1000)+3*3600) / 86400) + DATE(1970,1,1))</f>
        <v>45778.761339606484</v>
      </c>
      <c r="M5211" t="s">
        <v>34</v>
      </c>
      <c r="N5211" t="s">
        <v>28</v>
      </c>
      <c r="O5211" t="s">
        <v>35</v>
      </c>
      <c r="P5211">
        <v>1.861</v>
      </c>
      <c r="Q5211" t="s">
        <v>36</v>
      </c>
      <c r="R5211" t="s">
        <v>55</v>
      </c>
      <c r="S5211">
        <v>0.75890000000000002</v>
      </c>
      <c r="T5211">
        <v>0.75890000000000002</v>
      </c>
      <c r="U5211">
        <v>1.861</v>
      </c>
      <c r="V5211">
        <v>-1.4888E-3</v>
      </c>
      <c r="W5211" t="s">
        <v>39</v>
      </c>
      <c r="X5211" s="4">
        <f>IF(bot_orders[[#This Row],[side]]="sell", bot_orders[[#This Row],[accFillSz]]*bot_orders[[#This Row],[avgPx]] + bot_orders[[#This Row],[fee]], -bot_orders[[#This Row],[accFillSz]]*bot_orders[[#This Row],[avgPx]])</f>
        <v>-1.4123129000000001</v>
      </c>
      <c r="Y5211" s="4">
        <f>IF(bot_orders[[#This Row],[side]]="buy", bot_orders[[#This Row],[accFillSz]] + bot_orders[[#This Row],[fee]], -bot_orders[[#This Row],[accFillSz]])</f>
        <v>1.8595112</v>
      </c>
      <c r="Z5211" s="4">
        <f>IF(bot_orders[[#This Row],[side]]="sell",bot_orders[[#This Row],[accFillSz]]*bot_orders[[#This Row],[avgPx]]+bot_orders[[#This Row],[fee]], 0)</f>
        <v>0</v>
      </c>
      <c r="AA5211" s="4">
        <f>IF(bot_orders[[#This Row],[side]]="sell",-bot_orders[[#This Row],[accFillSz]],bot_orders[[#This Row],[accFillSz]]+bot_orders[[#This Row],[fee]])</f>
        <v>1.8595112</v>
      </c>
      <c r="AB5211">
        <v>0</v>
      </c>
      <c r="AC5211" t="s">
        <v>38</v>
      </c>
      <c r="AD5211">
        <v>0</v>
      </c>
      <c r="AE5211" t="s">
        <v>40</v>
      </c>
      <c r="AF5211" t="s">
        <v>41</v>
      </c>
      <c r="AG5211" t="s">
        <v>42</v>
      </c>
      <c r="AH5211" t="s">
        <v>28</v>
      </c>
      <c r="AI5211">
        <v>1.8595112</v>
      </c>
      <c r="AJ5211">
        <v>-1.4123129000000001</v>
      </c>
    </row>
    <row r="5212" spans="1:36" x14ac:dyDescent="0.3">
      <c r="A5212">
        <v>5841</v>
      </c>
      <c r="B5212" t="s">
        <v>302</v>
      </c>
      <c r="C5212" t="s">
        <v>28</v>
      </c>
      <c r="D5212" t="s">
        <v>29</v>
      </c>
      <c r="E5212" t="s">
        <v>30</v>
      </c>
      <c r="F5212" t="s">
        <v>31</v>
      </c>
      <c r="G5212" t="s">
        <v>4105</v>
      </c>
      <c r="H5212" t="s">
        <v>16474</v>
      </c>
      <c r="I5212" s="4" t="s">
        <v>16475</v>
      </c>
      <c r="J5212" s="1">
        <f>((((bot_orders[[#This Row],[cTime]]/ 1000)+3*3600) / 86400) + DATE(1970,1,1))</f>
        <v>45778.757905752311</v>
      </c>
      <c r="K5212" s="4" t="s">
        <v>16476</v>
      </c>
      <c r="L5212" s="1">
        <f>((((bot_orders[[#This Row],[uTime]]/ 1000)+3*3600) / 86400) + DATE(1970,1,1))</f>
        <v>45778.760060300927</v>
      </c>
      <c r="M5212" t="s">
        <v>34</v>
      </c>
      <c r="N5212" t="s">
        <v>28</v>
      </c>
      <c r="O5212" t="s">
        <v>35</v>
      </c>
      <c r="P5212">
        <v>1.861</v>
      </c>
      <c r="Q5212" t="s">
        <v>36</v>
      </c>
      <c r="R5212" t="s">
        <v>55</v>
      </c>
      <c r="S5212">
        <v>0.76200000000000001</v>
      </c>
      <c r="T5212">
        <v>0.76200000000000001</v>
      </c>
      <c r="U5212">
        <v>1.861</v>
      </c>
      <c r="V5212">
        <v>-1.4888E-3</v>
      </c>
      <c r="W5212" t="s">
        <v>39</v>
      </c>
      <c r="X5212" s="4">
        <f>IF(bot_orders[[#This Row],[side]]="sell", bot_orders[[#This Row],[accFillSz]]*bot_orders[[#This Row],[avgPx]] + bot_orders[[#This Row],[fee]], -bot_orders[[#This Row],[accFillSz]]*bot_orders[[#This Row],[avgPx]])</f>
        <v>-1.4180820000000001</v>
      </c>
      <c r="Y5212" s="4">
        <f>IF(bot_orders[[#This Row],[side]]="buy", bot_orders[[#This Row],[accFillSz]] + bot_orders[[#This Row],[fee]], -bot_orders[[#This Row],[accFillSz]])</f>
        <v>1.8595112</v>
      </c>
      <c r="Z5212" s="4">
        <f>IF(bot_orders[[#This Row],[side]]="sell",bot_orders[[#This Row],[accFillSz]]*bot_orders[[#This Row],[avgPx]]+bot_orders[[#This Row],[fee]], 0)</f>
        <v>0</v>
      </c>
      <c r="AA5212" s="4">
        <f>IF(bot_orders[[#This Row],[side]]="sell",-bot_orders[[#This Row],[accFillSz]],bot_orders[[#This Row],[accFillSz]]+bot_orders[[#This Row],[fee]])</f>
        <v>1.8595112</v>
      </c>
      <c r="AB5212">
        <v>0</v>
      </c>
      <c r="AC5212" t="s">
        <v>38</v>
      </c>
      <c r="AD5212">
        <v>0</v>
      </c>
      <c r="AE5212" t="s">
        <v>40</v>
      </c>
      <c r="AF5212" t="s">
        <v>41</v>
      </c>
      <c r="AG5212" t="s">
        <v>42</v>
      </c>
      <c r="AH5212" t="s">
        <v>28</v>
      </c>
      <c r="AI5212">
        <v>1.8595112</v>
      </c>
      <c r="AJ5212">
        <v>-1.4180820000000001</v>
      </c>
    </row>
    <row r="5213" spans="1:36" x14ac:dyDescent="0.3">
      <c r="A5213">
        <v>5844</v>
      </c>
      <c r="B5213" t="s">
        <v>302</v>
      </c>
      <c r="C5213" t="s">
        <v>28</v>
      </c>
      <c r="D5213" t="s">
        <v>29</v>
      </c>
      <c r="E5213" t="s">
        <v>30</v>
      </c>
      <c r="F5213" t="s">
        <v>31</v>
      </c>
      <c r="G5213" t="s">
        <v>4067</v>
      </c>
      <c r="H5213" t="s">
        <v>16477</v>
      </c>
      <c r="I5213" s="4" t="s">
        <v>16478</v>
      </c>
      <c r="J5213" s="1">
        <f>((((bot_orders[[#This Row],[cTime]]/ 1000)+3*3600) / 86400) + DATE(1970,1,1))</f>
        <v>45778.780311469905</v>
      </c>
      <c r="K5213" s="4" t="s">
        <v>16479</v>
      </c>
      <c r="L5213" s="1">
        <f>((((bot_orders[[#This Row],[uTime]]/ 1000)+3*3600) / 86400) + DATE(1970,1,1))</f>
        <v>45778.798313958338</v>
      </c>
      <c r="M5213" t="s">
        <v>34</v>
      </c>
      <c r="N5213" t="s">
        <v>28</v>
      </c>
      <c r="O5213" t="s">
        <v>35</v>
      </c>
      <c r="P5213">
        <v>1.859</v>
      </c>
      <c r="Q5213" t="s">
        <v>36</v>
      </c>
      <c r="R5213" t="s">
        <v>37</v>
      </c>
      <c r="S5213">
        <v>0.75580000000000003</v>
      </c>
      <c r="T5213">
        <v>0.75580000000000003</v>
      </c>
      <c r="U5213">
        <v>1.859</v>
      </c>
      <c r="V5213">
        <v>-1.1240257999999999E-3</v>
      </c>
      <c r="W5213" t="s">
        <v>38</v>
      </c>
      <c r="X5213" s="4">
        <f>IF(bot_orders[[#This Row],[side]]="sell", bot_orders[[#This Row],[accFillSz]]*bot_orders[[#This Row],[avgPx]] + bot_orders[[#This Row],[fee]], -bot_orders[[#This Row],[accFillSz]]*bot_orders[[#This Row],[avgPx]])</f>
        <v>1.4039081741999999</v>
      </c>
      <c r="Y5213" s="4">
        <f>IF(bot_orders[[#This Row],[side]]="buy", bot_orders[[#This Row],[accFillSz]] + bot_orders[[#This Row],[fee]], -bot_orders[[#This Row],[accFillSz]])</f>
        <v>-1.859</v>
      </c>
      <c r="Z5213" s="4">
        <f>IF(bot_orders[[#This Row],[side]]="sell",bot_orders[[#This Row],[accFillSz]]*bot_orders[[#This Row],[avgPx]]+bot_orders[[#This Row],[fee]], 0)</f>
        <v>1.4039081741999999</v>
      </c>
      <c r="AA5213" s="4">
        <f>IF(bot_orders[[#This Row],[side]]="sell",-bot_orders[[#This Row],[accFillSz]],bot_orders[[#This Row],[accFillSz]]+bot_orders[[#This Row],[fee]])</f>
        <v>-1.859</v>
      </c>
      <c r="AB5213">
        <v>0</v>
      </c>
      <c r="AC5213" t="s">
        <v>39</v>
      </c>
      <c r="AD5213">
        <v>0</v>
      </c>
      <c r="AE5213" t="s">
        <v>40</v>
      </c>
      <c r="AF5213" t="s">
        <v>41</v>
      </c>
      <c r="AG5213" t="s">
        <v>42</v>
      </c>
      <c r="AH5213" t="s">
        <v>28</v>
      </c>
      <c r="AI5213">
        <v>-1.859</v>
      </c>
      <c r="AJ5213">
        <v>1.40390817</v>
      </c>
    </row>
    <row r="5214" spans="1:36" x14ac:dyDescent="0.3">
      <c r="A5214">
        <v>5846</v>
      </c>
      <c r="B5214" t="s">
        <v>302</v>
      </c>
      <c r="C5214" t="s">
        <v>28</v>
      </c>
      <c r="D5214" t="s">
        <v>29</v>
      </c>
      <c r="E5214" t="s">
        <v>30</v>
      </c>
      <c r="F5214" t="s">
        <v>31</v>
      </c>
      <c r="G5214" t="s">
        <v>4071</v>
      </c>
      <c r="H5214" t="s">
        <v>16480</v>
      </c>
      <c r="I5214" s="4" t="s">
        <v>16481</v>
      </c>
      <c r="J5214" s="1">
        <f>((((bot_orders[[#This Row],[cTime]]/ 1000)+3*3600) / 86400) + DATE(1970,1,1))</f>
        <v>45778.783742824075</v>
      </c>
      <c r="K5214" s="4" t="s">
        <v>16482</v>
      </c>
      <c r="L5214" s="1">
        <f>((((bot_orders[[#This Row],[uTime]]/ 1000)+3*3600) / 86400) + DATE(1970,1,1))</f>
        <v>45778.795162314811</v>
      </c>
      <c r="M5214" t="s">
        <v>34</v>
      </c>
      <c r="N5214" t="s">
        <v>28</v>
      </c>
      <c r="O5214" t="s">
        <v>35</v>
      </c>
      <c r="P5214">
        <v>1.859</v>
      </c>
      <c r="Q5214" t="s">
        <v>36</v>
      </c>
      <c r="R5214" t="s">
        <v>37</v>
      </c>
      <c r="S5214">
        <v>0.75280000000000002</v>
      </c>
      <c r="T5214">
        <v>0.75280000000000002</v>
      </c>
      <c r="U5214">
        <v>1.859</v>
      </c>
      <c r="V5214">
        <v>-1.1195642E-3</v>
      </c>
      <c r="W5214" t="s">
        <v>38</v>
      </c>
      <c r="X5214" s="4">
        <f>IF(bot_orders[[#This Row],[side]]="sell", bot_orders[[#This Row],[accFillSz]]*bot_orders[[#This Row],[avgPx]] + bot_orders[[#This Row],[fee]], -bot_orders[[#This Row],[accFillSz]]*bot_orders[[#This Row],[avgPx]])</f>
        <v>1.3983356358000001</v>
      </c>
      <c r="Y5214" s="4">
        <f>IF(bot_orders[[#This Row],[side]]="buy", bot_orders[[#This Row],[accFillSz]] + bot_orders[[#This Row],[fee]], -bot_orders[[#This Row],[accFillSz]])</f>
        <v>-1.859</v>
      </c>
      <c r="Z5214" s="4">
        <f>IF(bot_orders[[#This Row],[side]]="sell",bot_orders[[#This Row],[accFillSz]]*bot_orders[[#This Row],[avgPx]]+bot_orders[[#This Row],[fee]], 0)</f>
        <v>1.3983356358000001</v>
      </c>
      <c r="AA5214" s="4">
        <f>IF(bot_orders[[#This Row],[side]]="sell",-bot_orders[[#This Row],[accFillSz]],bot_orders[[#This Row],[accFillSz]]+bot_orders[[#This Row],[fee]])</f>
        <v>-1.859</v>
      </c>
      <c r="AB5214">
        <v>0</v>
      </c>
      <c r="AC5214" t="s">
        <v>39</v>
      </c>
      <c r="AD5214">
        <v>0</v>
      </c>
      <c r="AE5214" t="s">
        <v>40</v>
      </c>
      <c r="AF5214" t="s">
        <v>41</v>
      </c>
      <c r="AG5214" t="s">
        <v>42</v>
      </c>
      <c r="AH5214" t="s">
        <v>28</v>
      </c>
      <c r="AI5214">
        <v>-1.859</v>
      </c>
      <c r="AJ5214">
        <v>1.39833564</v>
      </c>
    </row>
    <row r="5215" spans="1:36" x14ac:dyDescent="0.3">
      <c r="A5215">
        <v>5848</v>
      </c>
      <c r="B5215" t="s">
        <v>302</v>
      </c>
      <c r="C5215" t="s">
        <v>28</v>
      </c>
      <c r="D5215" t="s">
        <v>29</v>
      </c>
      <c r="E5215" t="s">
        <v>30</v>
      </c>
      <c r="F5215" t="s">
        <v>31</v>
      </c>
      <c r="G5215" t="s">
        <v>4071</v>
      </c>
      <c r="H5215" t="s">
        <v>16483</v>
      </c>
      <c r="I5215" s="4" t="s">
        <v>16484</v>
      </c>
      <c r="J5215" s="1">
        <f>((((bot_orders[[#This Row],[cTime]]/ 1000)+3*3600) / 86400) + DATE(1970,1,1))</f>
        <v>45778.795162326394</v>
      </c>
      <c r="K5215" s="4" t="s">
        <v>16485</v>
      </c>
      <c r="L5215" s="1">
        <f>((((bot_orders[[#This Row],[uTime]]/ 1000)+3*3600) / 86400) + DATE(1970,1,1))</f>
        <v>45778.803075416668</v>
      </c>
      <c r="M5215" t="s">
        <v>34</v>
      </c>
      <c r="N5215" t="s">
        <v>28</v>
      </c>
      <c r="O5215" t="s">
        <v>35</v>
      </c>
      <c r="P5215">
        <v>1.861</v>
      </c>
      <c r="Q5215" t="s">
        <v>36</v>
      </c>
      <c r="R5215" t="s">
        <v>55</v>
      </c>
      <c r="S5215">
        <v>0.74970000000000003</v>
      </c>
      <c r="T5215">
        <v>0.74970000000000003</v>
      </c>
      <c r="U5215">
        <v>1.861</v>
      </c>
      <c r="V5215">
        <v>-1.4888E-3</v>
      </c>
      <c r="W5215" t="s">
        <v>39</v>
      </c>
      <c r="X5215" s="4">
        <f>IF(bot_orders[[#This Row],[side]]="sell", bot_orders[[#This Row],[accFillSz]]*bot_orders[[#This Row],[avgPx]] + bot_orders[[#This Row],[fee]], -bot_orders[[#This Row],[accFillSz]]*bot_orders[[#This Row],[avgPx]])</f>
        <v>-1.3951917</v>
      </c>
      <c r="Y5215" s="4">
        <f>IF(bot_orders[[#This Row],[side]]="buy", bot_orders[[#This Row],[accFillSz]] + bot_orders[[#This Row],[fee]], -bot_orders[[#This Row],[accFillSz]])</f>
        <v>1.8595112</v>
      </c>
      <c r="Z5215" s="4">
        <f>IF(bot_orders[[#This Row],[side]]="sell",bot_orders[[#This Row],[accFillSz]]*bot_orders[[#This Row],[avgPx]]+bot_orders[[#This Row],[fee]], 0)</f>
        <v>0</v>
      </c>
      <c r="AA5215" s="4">
        <f>IF(bot_orders[[#This Row],[side]]="sell",-bot_orders[[#This Row],[accFillSz]],bot_orders[[#This Row],[accFillSz]]+bot_orders[[#This Row],[fee]])</f>
        <v>1.8595112</v>
      </c>
      <c r="AB5215">
        <v>0</v>
      </c>
      <c r="AC5215" t="s">
        <v>38</v>
      </c>
      <c r="AD5215">
        <v>0</v>
      </c>
      <c r="AE5215" t="s">
        <v>40</v>
      </c>
      <c r="AF5215" t="s">
        <v>41</v>
      </c>
      <c r="AG5215" t="s">
        <v>42</v>
      </c>
      <c r="AH5215" t="s">
        <v>28</v>
      </c>
      <c r="AI5215">
        <v>1.8595112</v>
      </c>
      <c r="AJ5215">
        <v>-1.3951917</v>
      </c>
    </row>
    <row r="5216" spans="1:36" x14ac:dyDescent="0.3">
      <c r="A5216">
        <v>5849</v>
      </c>
      <c r="B5216" t="s">
        <v>302</v>
      </c>
      <c r="C5216" t="s">
        <v>28</v>
      </c>
      <c r="D5216" t="s">
        <v>29</v>
      </c>
      <c r="E5216" t="s">
        <v>30</v>
      </c>
      <c r="F5216" t="s">
        <v>31</v>
      </c>
      <c r="G5216" t="s">
        <v>4067</v>
      </c>
      <c r="H5216" t="s">
        <v>16486</v>
      </c>
      <c r="I5216" s="4" t="s">
        <v>16487</v>
      </c>
      <c r="J5216" s="1">
        <f>((((bot_orders[[#This Row],[cTime]]/ 1000)+3*3600) / 86400) + DATE(1970,1,1))</f>
        <v>45778.798313981482</v>
      </c>
      <c r="K5216" s="4" t="s">
        <v>16488</v>
      </c>
      <c r="L5216" s="1">
        <f>((((bot_orders[[#This Row],[uTime]]/ 1000)+3*3600) / 86400) + DATE(1970,1,1))</f>
        <v>45778.80214767361</v>
      </c>
      <c r="M5216" t="s">
        <v>34</v>
      </c>
      <c r="N5216" t="s">
        <v>28</v>
      </c>
      <c r="O5216" t="s">
        <v>35</v>
      </c>
      <c r="P5216">
        <v>1.861</v>
      </c>
      <c r="Q5216" t="s">
        <v>36</v>
      </c>
      <c r="R5216" t="s">
        <v>55</v>
      </c>
      <c r="S5216">
        <v>0.75280000000000002</v>
      </c>
      <c r="T5216">
        <v>0.75280000000000002</v>
      </c>
      <c r="U5216">
        <v>1.861</v>
      </c>
      <c r="V5216">
        <v>-1.4888E-3</v>
      </c>
      <c r="W5216" t="s">
        <v>39</v>
      </c>
      <c r="X5216" s="4">
        <f>IF(bot_orders[[#This Row],[side]]="sell", bot_orders[[#This Row],[accFillSz]]*bot_orders[[#This Row],[avgPx]] + bot_orders[[#This Row],[fee]], -bot_orders[[#This Row],[accFillSz]]*bot_orders[[#This Row],[avgPx]])</f>
        <v>-1.4009608</v>
      </c>
      <c r="Y5216" s="4">
        <f>IF(bot_orders[[#This Row],[side]]="buy", bot_orders[[#This Row],[accFillSz]] + bot_orders[[#This Row],[fee]], -bot_orders[[#This Row],[accFillSz]])</f>
        <v>1.8595112</v>
      </c>
      <c r="Z5216" s="4">
        <f>IF(bot_orders[[#This Row],[side]]="sell",bot_orders[[#This Row],[accFillSz]]*bot_orders[[#This Row],[avgPx]]+bot_orders[[#This Row],[fee]], 0)</f>
        <v>0</v>
      </c>
      <c r="AA5216" s="4">
        <f>IF(bot_orders[[#This Row],[side]]="sell",-bot_orders[[#This Row],[accFillSz]],bot_orders[[#This Row],[accFillSz]]+bot_orders[[#This Row],[fee]])</f>
        <v>1.8595112</v>
      </c>
      <c r="AB5216">
        <v>0</v>
      </c>
      <c r="AC5216" t="s">
        <v>38</v>
      </c>
      <c r="AD5216">
        <v>0</v>
      </c>
      <c r="AE5216" t="s">
        <v>40</v>
      </c>
      <c r="AF5216" t="s">
        <v>41</v>
      </c>
      <c r="AG5216" t="s">
        <v>42</v>
      </c>
      <c r="AH5216" t="s">
        <v>28</v>
      </c>
      <c r="AI5216">
        <v>1.8595112</v>
      </c>
      <c r="AJ5216">
        <v>-1.4009608</v>
      </c>
    </row>
    <row r="5217" spans="1:36" x14ac:dyDescent="0.3">
      <c r="A5217">
        <v>5851</v>
      </c>
      <c r="B5217" t="s">
        <v>302</v>
      </c>
      <c r="C5217" t="s">
        <v>28</v>
      </c>
      <c r="D5217" t="s">
        <v>29</v>
      </c>
      <c r="E5217" t="s">
        <v>30</v>
      </c>
      <c r="F5217" t="s">
        <v>31</v>
      </c>
      <c r="G5217" t="s">
        <v>6436</v>
      </c>
      <c r="H5217" t="s">
        <v>16489</v>
      </c>
      <c r="I5217" s="4" t="s">
        <v>16490</v>
      </c>
      <c r="J5217" s="1">
        <f>((((bot_orders[[#This Row],[cTime]]/ 1000)+3*3600) / 86400) + DATE(1970,1,1))</f>
        <v>45778.802147685186</v>
      </c>
      <c r="K5217" s="4" t="s">
        <v>16491</v>
      </c>
      <c r="L5217" s="1">
        <f>((((bot_orders[[#This Row],[uTime]]/ 1000)+3*3600) / 86400) + DATE(1970,1,1))</f>
        <v>45778.815115902777</v>
      </c>
      <c r="M5217" t="s">
        <v>34</v>
      </c>
      <c r="N5217" t="s">
        <v>28</v>
      </c>
      <c r="O5217" t="s">
        <v>35</v>
      </c>
      <c r="P5217">
        <v>1.859</v>
      </c>
      <c r="Q5217" t="s">
        <v>36</v>
      </c>
      <c r="R5217" t="s">
        <v>37</v>
      </c>
      <c r="S5217">
        <v>0.75580000000000003</v>
      </c>
      <c r="T5217">
        <v>0.75580000000000003</v>
      </c>
      <c r="U5217">
        <v>1.859</v>
      </c>
      <c r="V5217">
        <v>-1.1240257999999999E-3</v>
      </c>
      <c r="W5217" t="s">
        <v>38</v>
      </c>
      <c r="X5217" s="4">
        <f>IF(bot_orders[[#This Row],[side]]="sell", bot_orders[[#This Row],[accFillSz]]*bot_orders[[#This Row],[avgPx]] + bot_orders[[#This Row],[fee]], -bot_orders[[#This Row],[accFillSz]]*bot_orders[[#This Row],[avgPx]])</f>
        <v>1.4039081741999999</v>
      </c>
      <c r="Y5217" s="4">
        <f>IF(bot_orders[[#This Row],[side]]="buy", bot_orders[[#This Row],[accFillSz]] + bot_orders[[#This Row],[fee]], -bot_orders[[#This Row],[accFillSz]])</f>
        <v>-1.859</v>
      </c>
      <c r="Z5217" s="4">
        <f>IF(bot_orders[[#This Row],[side]]="sell",bot_orders[[#This Row],[accFillSz]]*bot_orders[[#This Row],[avgPx]]+bot_orders[[#This Row],[fee]], 0)</f>
        <v>1.4039081741999999</v>
      </c>
      <c r="AA5217" s="4">
        <f>IF(bot_orders[[#This Row],[side]]="sell",-bot_orders[[#This Row],[accFillSz]],bot_orders[[#This Row],[accFillSz]]+bot_orders[[#This Row],[fee]])</f>
        <v>-1.859</v>
      </c>
      <c r="AB5217">
        <v>0</v>
      </c>
      <c r="AC5217" t="s">
        <v>39</v>
      </c>
      <c r="AD5217">
        <v>0</v>
      </c>
      <c r="AE5217" t="s">
        <v>40</v>
      </c>
      <c r="AF5217" t="s">
        <v>41</v>
      </c>
      <c r="AG5217" t="s">
        <v>42</v>
      </c>
      <c r="AH5217" t="s">
        <v>28</v>
      </c>
      <c r="AI5217">
        <v>-1.859</v>
      </c>
      <c r="AJ5217">
        <v>1.40390817</v>
      </c>
    </row>
    <row r="5218" spans="1:36" x14ac:dyDescent="0.3">
      <c r="A5218">
        <v>5853</v>
      </c>
      <c r="B5218" t="s">
        <v>302</v>
      </c>
      <c r="C5218" t="s">
        <v>28</v>
      </c>
      <c r="D5218" t="s">
        <v>29</v>
      </c>
      <c r="E5218" t="s">
        <v>30</v>
      </c>
      <c r="F5218" t="s">
        <v>31</v>
      </c>
      <c r="G5218" t="s">
        <v>4118</v>
      </c>
      <c r="H5218" t="s">
        <v>16492</v>
      </c>
      <c r="I5218" s="4" t="s">
        <v>16493</v>
      </c>
      <c r="J5218" s="1">
        <f>((((bot_orders[[#This Row],[cTime]]/ 1000)+3*3600) / 86400) + DATE(1970,1,1))</f>
        <v>45778.803075439813</v>
      </c>
      <c r="K5218" s="4" t="s">
        <v>16494</v>
      </c>
      <c r="L5218" s="1">
        <f>((((bot_orders[[#This Row],[uTime]]/ 1000)+3*3600) / 86400) + DATE(1970,1,1))</f>
        <v>45778.806478125</v>
      </c>
      <c r="M5218" t="s">
        <v>34</v>
      </c>
      <c r="N5218" t="s">
        <v>28</v>
      </c>
      <c r="O5218" t="s">
        <v>35</v>
      </c>
      <c r="P5218">
        <v>1.859</v>
      </c>
      <c r="Q5218" t="s">
        <v>36</v>
      </c>
      <c r="R5218" t="s">
        <v>37</v>
      </c>
      <c r="S5218">
        <v>0.75280000000000002</v>
      </c>
      <c r="T5218">
        <v>0.75280000000000002</v>
      </c>
      <c r="U5218">
        <v>1.859</v>
      </c>
      <c r="V5218">
        <v>-1.1195642E-3</v>
      </c>
      <c r="W5218" t="s">
        <v>38</v>
      </c>
      <c r="X5218" s="4">
        <f>IF(bot_orders[[#This Row],[side]]="sell", bot_orders[[#This Row],[accFillSz]]*bot_orders[[#This Row],[avgPx]] + bot_orders[[#This Row],[fee]], -bot_orders[[#This Row],[accFillSz]]*bot_orders[[#This Row],[avgPx]])</f>
        <v>1.3983356358000001</v>
      </c>
      <c r="Y5218" s="4">
        <f>IF(bot_orders[[#This Row],[side]]="buy", bot_orders[[#This Row],[accFillSz]] + bot_orders[[#This Row],[fee]], -bot_orders[[#This Row],[accFillSz]])</f>
        <v>-1.859</v>
      </c>
      <c r="Z5218" s="4">
        <f>IF(bot_orders[[#This Row],[side]]="sell",bot_orders[[#This Row],[accFillSz]]*bot_orders[[#This Row],[avgPx]]+bot_orders[[#This Row],[fee]], 0)</f>
        <v>1.3983356358000001</v>
      </c>
      <c r="AA5218" s="4">
        <f>IF(bot_orders[[#This Row],[side]]="sell",-bot_orders[[#This Row],[accFillSz]],bot_orders[[#This Row],[accFillSz]]+bot_orders[[#This Row],[fee]])</f>
        <v>-1.859</v>
      </c>
      <c r="AB5218">
        <v>0</v>
      </c>
      <c r="AC5218" t="s">
        <v>39</v>
      </c>
      <c r="AD5218">
        <v>0</v>
      </c>
      <c r="AE5218" t="s">
        <v>40</v>
      </c>
      <c r="AF5218" t="s">
        <v>41</v>
      </c>
      <c r="AG5218" t="s">
        <v>42</v>
      </c>
      <c r="AH5218" t="s">
        <v>28</v>
      </c>
      <c r="AI5218">
        <v>-1.859</v>
      </c>
      <c r="AJ5218">
        <v>1.39833564</v>
      </c>
    </row>
    <row r="5219" spans="1:36" x14ac:dyDescent="0.3">
      <c r="A5219">
        <v>5854</v>
      </c>
      <c r="B5219" t="s">
        <v>302</v>
      </c>
      <c r="C5219" t="s">
        <v>28</v>
      </c>
      <c r="D5219" t="s">
        <v>29</v>
      </c>
      <c r="E5219" t="s">
        <v>30</v>
      </c>
      <c r="F5219" t="s">
        <v>31</v>
      </c>
      <c r="G5219" t="s">
        <v>4118</v>
      </c>
      <c r="H5219" t="s">
        <v>16495</v>
      </c>
      <c r="I5219" s="4" t="s">
        <v>16496</v>
      </c>
      <c r="J5219" s="1">
        <f>((((bot_orders[[#This Row],[cTime]]/ 1000)+3*3600) / 86400) + DATE(1970,1,1))</f>
        <v>45778.806478136568</v>
      </c>
      <c r="K5219" s="4" t="s">
        <v>16497</v>
      </c>
      <c r="L5219" s="1">
        <f>((((bot_orders[[#This Row],[uTime]]/ 1000)+3*3600) / 86400) + DATE(1970,1,1))</f>
        <v>45778.811859282403</v>
      </c>
      <c r="M5219" t="s">
        <v>34</v>
      </c>
      <c r="N5219" t="s">
        <v>28</v>
      </c>
      <c r="O5219" t="s">
        <v>35</v>
      </c>
      <c r="P5219">
        <v>1.861</v>
      </c>
      <c r="Q5219" t="s">
        <v>36</v>
      </c>
      <c r="R5219" t="s">
        <v>55</v>
      </c>
      <c r="S5219">
        <v>0.74970000000000003</v>
      </c>
      <c r="T5219">
        <v>0.74970000000000003</v>
      </c>
      <c r="U5219">
        <v>1.861</v>
      </c>
      <c r="V5219">
        <v>-1.4888E-3</v>
      </c>
      <c r="W5219" t="s">
        <v>39</v>
      </c>
      <c r="X5219" s="4">
        <f>IF(bot_orders[[#This Row],[side]]="sell", bot_orders[[#This Row],[accFillSz]]*bot_orders[[#This Row],[avgPx]] + bot_orders[[#This Row],[fee]], -bot_orders[[#This Row],[accFillSz]]*bot_orders[[#This Row],[avgPx]])</f>
        <v>-1.3951917</v>
      </c>
      <c r="Y5219" s="4">
        <f>IF(bot_orders[[#This Row],[side]]="buy", bot_orders[[#This Row],[accFillSz]] + bot_orders[[#This Row],[fee]], -bot_orders[[#This Row],[accFillSz]])</f>
        <v>1.8595112</v>
      </c>
      <c r="Z5219" s="4">
        <f>IF(bot_orders[[#This Row],[side]]="sell",bot_orders[[#This Row],[accFillSz]]*bot_orders[[#This Row],[avgPx]]+bot_orders[[#This Row],[fee]], 0)</f>
        <v>0</v>
      </c>
      <c r="AA5219" s="4">
        <f>IF(bot_orders[[#This Row],[side]]="sell",-bot_orders[[#This Row],[accFillSz]],bot_orders[[#This Row],[accFillSz]]+bot_orders[[#This Row],[fee]])</f>
        <v>1.8595112</v>
      </c>
      <c r="AB5219">
        <v>0</v>
      </c>
      <c r="AC5219" t="s">
        <v>38</v>
      </c>
      <c r="AD5219">
        <v>0</v>
      </c>
      <c r="AE5219" t="s">
        <v>40</v>
      </c>
      <c r="AF5219" t="s">
        <v>41</v>
      </c>
      <c r="AG5219" t="s">
        <v>42</v>
      </c>
      <c r="AH5219" t="s">
        <v>28</v>
      </c>
      <c r="AI5219">
        <v>1.8595112</v>
      </c>
      <c r="AJ5219">
        <v>-1.3951917</v>
      </c>
    </row>
    <row r="5220" spans="1:36" x14ac:dyDescent="0.3">
      <c r="A5220">
        <v>5855</v>
      </c>
      <c r="B5220" t="s">
        <v>302</v>
      </c>
      <c r="C5220" t="s">
        <v>28</v>
      </c>
      <c r="D5220" t="s">
        <v>29</v>
      </c>
      <c r="E5220" t="s">
        <v>30</v>
      </c>
      <c r="F5220" t="s">
        <v>31</v>
      </c>
      <c r="G5220" t="s">
        <v>6440</v>
      </c>
      <c r="H5220" t="s">
        <v>16498</v>
      </c>
      <c r="I5220" s="4" t="s">
        <v>16499</v>
      </c>
      <c r="J5220" s="1">
        <f>((((bot_orders[[#This Row],[cTime]]/ 1000)+3*3600) / 86400) + DATE(1970,1,1))</f>
        <v>45778.811859293979</v>
      </c>
      <c r="K5220" s="4" t="s">
        <v>16500</v>
      </c>
      <c r="L5220" s="1">
        <f>((((bot_orders[[#This Row],[uTime]]/ 1000)+3*3600) / 86400) + DATE(1970,1,1))</f>
        <v>45778.814700057876</v>
      </c>
      <c r="M5220" t="s">
        <v>34</v>
      </c>
      <c r="N5220" t="s">
        <v>28</v>
      </c>
      <c r="O5220" t="s">
        <v>35</v>
      </c>
      <c r="P5220">
        <v>1.859</v>
      </c>
      <c r="Q5220" t="s">
        <v>36</v>
      </c>
      <c r="R5220" t="s">
        <v>37</v>
      </c>
      <c r="S5220">
        <v>0.75280000000000002</v>
      </c>
      <c r="T5220">
        <v>0.75280000000000002</v>
      </c>
      <c r="U5220">
        <v>1.859</v>
      </c>
      <c r="V5220">
        <v>-1.1195642E-3</v>
      </c>
      <c r="W5220" t="s">
        <v>38</v>
      </c>
      <c r="X5220" s="4">
        <f>IF(bot_orders[[#This Row],[side]]="sell", bot_orders[[#This Row],[accFillSz]]*bot_orders[[#This Row],[avgPx]] + bot_orders[[#This Row],[fee]], -bot_orders[[#This Row],[accFillSz]]*bot_orders[[#This Row],[avgPx]])</f>
        <v>1.3983356358000001</v>
      </c>
      <c r="Y5220" s="4">
        <f>IF(bot_orders[[#This Row],[side]]="buy", bot_orders[[#This Row],[accFillSz]] + bot_orders[[#This Row],[fee]], -bot_orders[[#This Row],[accFillSz]])</f>
        <v>-1.859</v>
      </c>
      <c r="Z5220" s="4">
        <f>IF(bot_orders[[#This Row],[side]]="sell",bot_orders[[#This Row],[accFillSz]]*bot_orders[[#This Row],[avgPx]]+bot_orders[[#This Row],[fee]], 0)</f>
        <v>1.3983356358000001</v>
      </c>
      <c r="AA5220" s="4">
        <f>IF(bot_orders[[#This Row],[side]]="sell",-bot_orders[[#This Row],[accFillSz]],bot_orders[[#This Row],[accFillSz]]+bot_orders[[#This Row],[fee]])</f>
        <v>-1.859</v>
      </c>
      <c r="AB5220">
        <v>0</v>
      </c>
      <c r="AC5220" t="s">
        <v>39</v>
      </c>
      <c r="AD5220">
        <v>0</v>
      </c>
      <c r="AE5220" t="s">
        <v>40</v>
      </c>
      <c r="AF5220" t="s">
        <v>41</v>
      </c>
      <c r="AG5220" t="s">
        <v>42</v>
      </c>
      <c r="AH5220" t="s">
        <v>28</v>
      </c>
      <c r="AI5220">
        <v>-1.859</v>
      </c>
      <c r="AJ5220">
        <v>1.39833564</v>
      </c>
    </row>
    <row r="5221" spans="1:36" x14ac:dyDescent="0.3">
      <c r="A5221">
        <v>5856</v>
      </c>
      <c r="B5221" t="s">
        <v>302</v>
      </c>
      <c r="C5221" t="s">
        <v>28</v>
      </c>
      <c r="D5221" t="s">
        <v>29</v>
      </c>
      <c r="E5221" t="s">
        <v>30</v>
      </c>
      <c r="F5221" t="s">
        <v>31</v>
      </c>
      <c r="G5221" t="s">
        <v>6440</v>
      </c>
      <c r="H5221" t="s">
        <v>16501</v>
      </c>
      <c r="I5221" s="4" t="s">
        <v>16502</v>
      </c>
      <c r="J5221" s="1">
        <f>((((bot_orders[[#This Row],[cTime]]/ 1000)+3*3600) / 86400) + DATE(1970,1,1))</f>
        <v>45778.814700081013</v>
      </c>
      <c r="K5221" s="4" t="s">
        <v>16503</v>
      </c>
      <c r="L5221" s="1">
        <f>((((bot_orders[[#This Row],[uTime]]/ 1000)+3*3600) / 86400) + DATE(1970,1,1))</f>
        <v>45778.827133819446</v>
      </c>
      <c r="M5221" t="s">
        <v>34</v>
      </c>
      <c r="N5221" t="s">
        <v>28</v>
      </c>
      <c r="O5221" t="s">
        <v>35</v>
      </c>
      <c r="P5221">
        <v>1.861</v>
      </c>
      <c r="Q5221" t="s">
        <v>36</v>
      </c>
      <c r="R5221" t="s">
        <v>55</v>
      </c>
      <c r="S5221">
        <v>0.74970000000000003</v>
      </c>
      <c r="T5221">
        <v>0.74970000000000003</v>
      </c>
      <c r="U5221">
        <v>1.861</v>
      </c>
      <c r="V5221">
        <v>-1.4888E-3</v>
      </c>
      <c r="W5221" t="s">
        <v>39</v>
      </c>
      <c r="X5221" s="4">
        <f>IF(bot_orders[[#This Row],[side]]="sell", bot_orders[[#This Row],[accFillSz]]*bot_orders[[#This Row],[avgPx]] + bot_orders[[#This Row],[fee]], -bot_orders[[#This Row],[accFillSz]]*bot_orders[[#This Row],[avgPx]])</f>
        <v>-1.3951917</v>
      </c>
      <c r="Y5221" s="4">
        <f>IF(bot_orders[[#This Row],[side]]="buy", bot_orders[[#This Row],[accFillSz]] + bot_orders[[#This Row],[fee]], -bot_orders[[#This Row],[accFillSz]])</f>
        <v>1.8595112</v>
      </c>
      <c r="Z5221" s="4">
        <f>IF(bot_orders[[#This Row],[side]]="sell",bot_orders[[#This Row],[accFillSz]]*bot_orders[[#This Row],[avgPx]]+bot_orders[[#This Row],[fee]], 0)</f>
        <v>0</v>
      </c>
      <c r="AA5221" s="4">
        <f>IF(bot_orders[[#This Row],[side]]="sell",-bot_orders[[#This Row],[accFillSz]],bot_orders[[#This Row],[accFillSz]]+bot_orders[[#This Row],[fee]])</f>
        <v>1.8595112</v>
      </c>
      <c r="AB5221">
        <v>0</v>
      </c>
      <c r="AC5221" t="s">
        <v>38</v>
      </c>
      <c r="AD5221">
        <v>0</v>
      </c>
      <c r="AE5221" t="s">
        <v>40</v>
      </c>
      <c r="AF5221" t="s">
        <v>41</v>
      </c>
      <c r="AG5221" t="s">
        <v>42</v>
      </c>
      <c r="AH5221" t="s">
        <v>28</v>
      </c>
      <c r="AI5221">
        <v>1.8595112</v>
      </c>
      <c r="AJ5221">
        <v>-1.3951917</v>
      </c>
    </row>
    <row r="5222" spans="1:36" x14ac:dyDescent="0.3">
      <c r="A5222">
        <v>5857</v>
      </c>
      <c r="B5222" t="s">
        <v>302</v>
      </c>
      <c r="C5222" t="s">
        <v>28</v>
      </c>
      <c r="D5222" t="s">
        <v>29</v>
      </c>
      <c r="E5222" t="s">
        <v>30</v>
      </c>
      <c r="F5222" t="s">
        <v>31</v>
      </c>
      <c r="G5222" t="s">
        <v>6436</v>
      </c>
      <c r="H5222" t="s">
        <v>16504</v>
      </c>
      <c r="I5222" s="4" t="s">
        <v>16505</v>
      </c>
      <c r="J5222" s="1">
        <f>((((bot_orders[[#This Row],[cTime]]/ 1000)+3*3600) / 86400) + DATE(1970,1,1))</f>
        <v>45778.815115914353</v>
      </c>
      <c r="K5222" s="4" t="s">
        <v>16506</v>
      </c>
      <c r="L5222" s="1">
        <f>((((bot_orders[[#This Row],[uTime]]/ 1000)+3*3600) / 86400) + DATE(1970,1,1))</f>
        <v>45778.816136307869</v>
      </c>
      <c r="M5222" t="s">
        <v>34</v>
      </c>
      <c r="N5222" t="s">
        <v>28</v>
      </c>
      <c r="O5222" t="s">
        <v>35</v>
      </c>
      <c r="P5222">
        <v>1.861</v>
      </c>
      <c r="Q5222" t="s">
        <v>36</v>
      </c>
      <c r="R5222" t="s">
        <v>55</v>
      </c>
      <c r="S5222">
        <v>0.75280000000000002</v>
      </c>
      <c r="T5222">
        <v>0.75280000000000002</v>
      </c>
      <c r="U5222">
        <v>1.861</v>
      </c>
      <c r="V5222">
        <v>-1.4888E-3</v>
      </c>
      <c r="W5222" t="s">
        <v>39</v>
      </c>
      <c r="X5222" s="4">
        <f>IF(bot_orders[[#This Row],[side]]="sell", bot_orders[[#This Row],[accFillSz]]*bot_orders[[#This Row],[avgPx]] + bot_orders[[#This Row],[fee]], -bot_orders[[#This Row],[accFillSz]]*bot_orders[[#This Row],[avgPx]])</f>
        <v>-1.4009608</v>
      </c>
      <c r="Y5222" s="4">
        <f>IF(bot_orders[[#This Row],[side]]="buy", bot_orders[[#This Row],[accFillSz]] + bot_orders[[#This Row],[fee]], -bot_orders[[#This Row],[accFillSz]])</f>
        <v>1.8595112</v>
      </c>
      <c r="Z5222" s="4">
        <f>IF(bot_orders[[#This Row],[side]]="sell",bot_orders[[#This Row],[accFillSz]]*bot_orders[[#This Row],[avgPx]]+bot_orders[[#This Row],[fee]], 0)</f>
        <v>0</v>
      </c>
      <c r="AA5222" s="4">
        <f>IF(bot_orders[[#This Row],[side]]="sell",-bot_orders[[#This Row],[accFillSz]],bot_orders[[#This Row],[accFillSz]]+bot_orders[[#This Row],[fee]])</f>
        <v>1.8595112</v>
      </c>
      <c r="AB5222">
        <v>0</v>
      </c>
      <c r="AC5222" t="s">
        <v>38</v>
      </c>
      <c r="AD5222">
        <v>0</v>
      </c>
      <c r="AE5222" t="s">
        <v>40</v>
      </c>
      <c r="AF5222" t="s">
        <v>41</v>
      </c>
      <c r="AG5222" t="s">
        <v>42</v>
      </c>
      <c r="AH5222" t="s">
        <v>28</v>
      </c>
      <c r="AI5222">
        <v>1.8595112</v>
      </c>
      <c r="AJ5222">
        <v>-1.4009608</v>
      </c>
    </row>
    <row r="5223" spans="1:36" x14ac:dyDescent="0.3">
      <c r="A5223">
        <v>5859</v>
      </c>
      <c r="B5223" t="s">
        <v>302</v>
      </c>
      <c r="C5223" t="s">
        <v>28</v>
      </c>
      <c r="D5223" t="s">
        <v>29</v>
      </c>
      <c r="E5223" t="s">
        <v>30</v>
      </c>
      <c r="F5223" t="s">
        <v>31</v>
      </c>
      <c r="G5223" t="s">
        <v>6450</v>
      </c>
      <c r="H5223" t="s">
        <v>16507</v>
      </c>
      <c r="I5223" s="4" t="s">
        <v>16508</v>
      </c>
      <c r="J5223" s="1">
        <f>((((bot_orders[[#This Row],[cTime]]/ 1000)+3*3600) / 86400) + DATE(1970,1,1))</f>
        <v>45778.816136319445</v>
      </c>
      <c r="K5223" s="4" t="s">
        <v>16509</v>
      </c>
      <c r="L5223" s="1">
        <f>((((bot_orders[[#This Row],[uTime]]/ 1000)+3*3600) / 86400) + DATE(1970,1,1))</f>
        <v>45778.824787025464</v>
      </c>
      <c r="M5223" t="s">
        <v>34</v>
      </c>
      <c r="N5223" t="s">
        <v>28</v>
      </c>
      <c r="O5223" t="s">
        <v>35</v>
      </c>
      <c r="P5223">
        <v>1.859</v>
      </c>
      <c r="Q5223" t="s">
        <v>36</v>
      </c>
      <c r="R5223" t="s">
        <v>37</v>
      </c>
      <c r="S5223">
        <v>0.75580000000000003</v>
      </c>
      <c r="T5223">
        <v>0.75580000000000003</v>
      </c>
      <c r="U5223">
        <v>1.859</v>
      </c>
      <c r="V5223">
        <v>-1.1240257999999999E-3</v>
      </c>
      <c r="W5223" t="s">
        <v>38</v>
      </c>
      <c r="X5223" s="4">
        <f>IF(bot_orders[[#This Row],[side]]="sell", bot_orders[[#This Row],[accFillSz]]*bot_orders[[#This Row],[avgPx]] + bot_orders[[#This Row],[fee]], -bot_orders[[#This Row],[accFillSz]]*bot_orders[[#This Row],[avgPx]])</f>
        <v>1.4039081741999999</v>
      </c>
      <c r="Y5223" s="4">
        <f>IF(bot_orders[[#This Row],[side]]="buy", bot_orders[[#This Row],[accFillSz]] + bot_orders[[#This Row],[fee]], -bot_orders[[#This Row],[accFillSz]])</f>
        <v>-1.859</v>
      </c>
      <c r="Z5223" s="4">
        <f>IF(bot_orders[[#This Row],[side]]="sell",bot_orders[[#This Row],[accFillSz]]*bot_orders[[#This Row],[avgPx]]+bot_orders[[#This Row],[fee]], 0)</f>
        <v>1.4039081741999999</v>
      </c>
      <c r="AA5223" s="4">
        <f>IF(bot_orders[[#This Row],[side]]="sell",-bot_orders[[#This Row],[accFillSz]],bot_orders[[#This Row],[accFillSz]]+bot_orders[[#This Row],[fee]])</f>
        <v>-1.859</v>
      </c>
      <c r="AB5223">
        <v>0</v>
      </c>
      <c r="AC5223" t="s">
        <v>39</v>
      </c>
      <c r="AD5223">
        <v>0</v>
      </c>
      <c r="AE5223" t="s">
        <v>40</v>
      </c>
      <c r="AF5223" t="s">
        <v>41</v>
      </c>
      <c r="AG5223" t="s">
        <v>42</v>
      </c>
      <c r="AH5223" t="s">
        <v>28</v>
      </c>
      <c r="AI5223">
        <v>-1.859</v>
      </c>
      <c r="AJ5223">
        <v>1.40390817</v>
      </c>
    </row>
    <row r="5224" spans="1:36" x14ac:dyDescent="0.3">
      <c r="A5224">
        <v>5861</v>
      </c>
      <c r="B5224" t="s">
        <v>302</v>
      </c>
      <c r="C5224" t="s">
        <v>28</v>
      </c>
      <c r="D5224" t="s">
        <v>29</v>
      </c>
      <c r="E5224" t="s">
        <v>30</v>
      </c>
      <c r="F5224" t="s">
        <v>31</v>
      </c>
      <c r="G5224" t="s">
        <v>6450</v>
      </c>
      <c r="H5224" t="s">
        <v>16510</v>
      </c>
      <c r="I5224" s="4" t="s">
        <v>16511</v>
      </c>
      <c r="J5224" s="1">
        <f>((((bot_orders[[#This Row],[cTime]]/ 1000)+3*3600) / 86400) + DATE(1970,1,1))</f>
        <v>45778.82478703704</v>
      </c>
      <c r="K5224" s="4" t="s">
        <v>16512</v>
      </c>
      <c r="L5224" s="1">
        <f>((((bot_orders[[#This Row],[uTime]]/ 1000)+3*3600) / 86400) + DATE(1970,1,1))</f>
        <v>45778.825201250002</v>
      </c>
      <c r="M5224" t="s">
        <v>34</v>
      </c>
      <c r="N5224" t="s">
        <v>28</v>
      </c>
      <c r="O5224" t="s">
        <v>35</v>
      </c>
      <c r="P5224">
        <v>1.861</v>
      </c>
      <c r="Q5224" t="s">
        <v>36</v>
      </c>
      <c r="R5224" t="s">
        <v>55</v>
      </c>
      <c r="S5224">
        <v>0.75280000000000002</v>
      </c>
      <c r="T5224">
        <v>0.75280000000000002</v>
      </c>
      <c r="U5224">
        <v>1.861</v>
      </c>
      <c r="V5224">
        <v>-1.4888E-3</v>
      </c>
      <c r="W5224" t="s">
        <v>39</v>
      </c>
      <c r="X5224" s="4">
        <f>IF(bot_orders[[#This Row],[side]]="sell", bot_orders[[#This Row],[accFillSz]]*bot_orders[[#This Row],[avgPx]] + bot_orders[[#This Row],[fee]], -bot_orders[[#This Row],[accFillSz]]*bot_orders[[#This Row],[avgPx]])</f>
        <v>-1.4009608</v>
      </c>
      <c r="Y5224" s="4">
        <f>IF(bot_orders[[#This Row],[side]]="buy", bot_orders[[#This Row],[accFillSz]] + bot_orders[[#This Row],[fee]], -bot_orders[[#This Row],[accFillSz]])</f>
        <v>1.8595112</v>
      </c>
      <c r="Z5224" s="4">
        <f>IF(bot_orders[[#This Row],[side]]="sell",bot_orders[[#This Row],[accFillSz]]*bot_orders[[#This Row],[avgPx]]+bot_orders[[#This Row],[fee]], 0)</f>
        <v>0</v>
      </c>
      <c r="AA5224" s="4">
        <f>IF(bot_orders[[#This Row],[side]]="sell",-bot_orders[[#This Row],[accFillSz]],bot_orders[[#This Row],[accFillSz]]+bot_orders[[#This Row],[fee]])</f>
        <v>1.8595112</v>
      </c>
      <c r="AB5224">
        <v>0</v>
      </c>
      <c r="AC5224" t="s">
        <v>38</v>
      </c>
      <c r="AD5224">
        <v>0</v>
      </c>
      <c r="AE5224" t="s">
        <v>40</v>
      </c>
      <c r="AF5224" t="s">
        <v>41</v>
      </c>
      <c r="AG5224" t="s">
        <v>42</v>
      </c>
      <c r="AH5224" t="s">
        <v>28</v>
      </c>
      <c r="AI5224">
        <v>1.8595112</v>
      </c>
      <c r="AJ5224">
        <v>-1.4009608</v>
      </c>
    </row>
    <row r="5225" spans="1:36" x14ac:dyDescent="0.3">
      <c r="A5225">
        <v>5862</v>
      </c>
      <c r="B5225" t="s">
        <v>302</v>
      </c>
      <c r="C5225" t="s">
        <v>28</v>
      </c>
      <c r="D5225" t="s">
        <v>29</v>
      </c>
      <c r="E5225" t="s">
        <v>30</v>
      </c>
      <c r="F5225" t="s">
        <v>31</v>
      </c>
      <c r="G5225" t="s">
        <v>6460</v>
      </c>
      <c r="H5225" t="s">
        <v>16513</v>
      </c>
      <c r="I5225" s="4" t="s">
        <v>16514</v>
      </c>
      <c r="J5225" s="1">
        <f>((((bot_orders[[#This Row],[cTime]]/ 1000)+3*3600) / 86400) + DATE(1970,1,1))</f>
        <v>45778.827133842598</v>
      </c>
      <c r="K5225" s="4" t="s">
        <v>16515</v>
      </c>
      <c r="L5225" s="1">
        <f>((((bot_orders[[#This Row],[uTime]]/ 1000)+3*3600) / 86400) + DATE(1970,1,1))</f>
        <v>45778.834160810184</v>
      </c>
      <c r="M5225" t="s">
        <v>34</v>
      </c>
      <c r="N5225" t="s">
        <v>28</v>
      </c>
      <c r="O5225" t="s">
        <v>35</v>
      </c>
      <c r="P5225">
        <v>1.859</v>
      </c>
      <c r="Q5225" t="s">
        <v>36</v>
      </c>
      <c r="R5225" t="s">
        <v>37</v>
      </c>
      <c r="S5225">
        <v>0.75280000000000002</v>
      </c>
      <c r="T5225">
        <v>0.75280000000000002</v>
      </c>
      <c r="U5225">
        <v>1.859</v>
      </c>
      <c r="V5225">
        <v>-1.1195642E-3</v>
      </c>
      <c r="W5225" t="s">
        <v>38</v>
      </c>
      <c r="X5225" s="4">
        <f>IF(bot_orders[[#This Row],[side]]="sell", bot_orders[[#This Row],[accFillSz]]*bot_orders[[#This Row],[avgPx]] + bot_orders[[#This Row],[fee]], -bot_orders[[#This Row],[accFillSz]]*bot_orders[[#This Row],[avgPx]])</f>
        <v>1.3983356358000001</v>
      </c>
      <c r="Y5225" s="4">
        <f>IF(bot_orders[[#This Row],[side]]="buy", bot_orders[[#This Row],[accFillSz]] + bot_orders[[#This Row],[fee]], -bot_orders[[#This Row],[accFillSz]])</f>
        <v>-1.859</v>
      </c>
      <c r="Z5225" s="4">
        <f>IF(bot_orders[[#This Row],[side]]="sell",bot_orders[[#This Row],[accFillSz]]*bot_orders[[#This Row],[avgPx]]+bot_orders[[#This Row],[fee]], 0)</f>
        <v>1.3983356358000001</v>
      </c>
      <c r="AA5225" s="4">
        <f>IF(bot_orders[[#This Row],[side]]="sell",-bot_orders[[#This Row],[accFillSz]],bot_orders[[#This Row],[accFillSz]]+bot_orders[[#This Row],[fee]])</f>
        <v>-1.859</v>
      </c>
      <c r="AB5225">
        <v>0</v>
      </c>
      <c r="AC5225" t="s">
        <v>39</v>
      </c>
      <c r="AD5225">
        <v>0</v>
      </c>
      <c r="AE5225" t="s">
        <v>40</v>
      </c>
      <c r="AF5225" t="s">
        <v>41</v>
      </c>
      <c r="AG5225" t="s">
        <v>42</v>
      </c>
      <c r="AH5225" t="s">
        <v>28</v>
      </c>
      <c r="AI5225">
        <v>-1.859</v>
      </c>
      <c r="AJ5225">
        <v>1.39833564</v>
      </c>
    </row>
    <row r="5226" spans="1:36" x14ac:dyDescent="0.3">
      <c r="A5226">
        <v>5863</v>
      </c>
      <c r="B5226" t="s">
        <v>302</v>
      </c>
      <c r="C5226" t="s">
        <v>28</v>
      </c>
      <c r="D5226" t="s">
        <v>29</v>
      </c>
      <c r="E5226" t="s">
        <v>30</v>
      </c>
      <c r="F5226" t="s">
        <v>31</v>
      </c>
      <c r="G5226" t="s">
        <v>6408</v>
      </c>
      <c r="H5226" t="s">
        <v>16516</v>
      </c>
      <c r="I5226" s="4" t="s">
        <v>16517</v>
      </c>
      <c r="J5226" s="1">
        <f>((((bot_orders[[#This Row],[cTime]]/ 1000)+3*3600) / 86400) + DATE(1970,1,1))</f>
        <v>45778.828231631946</v>
      </c>
      <c r="K5226" s="4" t="s">
        <v>16518</v>
      </c>
      <c r="L5226" s="1">
        <f>((((bot_orders[[#This Row],[uTime]]/ 1000)+3*3600) / 86400) + DATE(1970,1,1))</f>
        <v>45778.829608217595</v>
      </c>
      <c r="M5226" t="s">
        <v>34</v>
      </c>
      <c r="N5226" t="s">
        <v>28</v>
      </c>
      <c r="O5226" t="s">
        <v>35</v>
      </c>
      <c r="P5226">
        <v>1.859</v>
      </c>
      <c r="Q5226" t="s">
        <v>36</v>
      </c>
      <c r="R5226" t="s">
        <v>37</v>
      </c>
      <c r="S5226">
        <v>0.74970000000000003</v>
      </c>
      <c r="T5226">
        <v>0.74970000000000003</v>
      </c>
      <c r="U5226">
        <v>1.859</v>
      </c>
      <c r="V5226">
        <v>-1.1149538E-3</v>
      </c>
      <c r="W5226" t="s">
        <v>38</v>
      </c>
      <c r="X5226" s="4">
        <f>IF(bot_orders[[#This Row],[side]]="sell", bot_orders[[#This Row],[accFillSz]]*bot_orders[[#This Row],[avgPx]] + bot_orders[[#This Row],[fee]], -bot_orders[[#This Row],[accFillSz]]*bot_orders[[#This Row],[avgPx]])</f>
        <v>1.3925773462000002</v>
      </c>
      <c r="Y5226" s="4">
        <f>IF(bot_orders[[#This Row],[side]]="buy", bot_orders[[#This Row],[accFillSz]] + bot_orders[[#This Row],[fee]], -bot_orders[[#This Row],[accFillSz]])</f>
        <v>-1.859</v>
      </c>
      <c r="Z5226" s="4">
        <f>IF(bot_orders[[#This Row],[side]]="sell",bot_orders[[#This Row],[accFillSz]]*bot_orders[[#This Row],[avgPx]]+bot_orders[[#This Row],[fee]], 0)</f>
        <v>1.3925773462000002</v>
      </c>
      <c r="AA5226" s="4">
        <f>IF(bot_orders[[#This Row],[side]]="sell",-bot_orders[[#This Row],[accFillSz]],bot_orders[[#This Row],[accFillSz]]+bot_orders[[#This Row],[fee]])</f>
        <v>-1.859</v>
      </c>
      <c r="AB5226">
        <v>0</v>
      </c>
      <c r="AC5226" t="s">
        <v>39</v>
      </c>
      <c r="AD5226">
        <v>0</v>
      </c>
      <c r="AE5226" t="s">
        <v>40</v>
      </c>
      <c r="AF5226" t="s">
        <v>41</v>
      </c>
      <c r="AG5226" t="s">
        <v>42</v>
      </c>
      <c r="AH5226" t="s">
        <v>28</v>
      </c>
      <c r="AI5226">
        <v>-1.859</v>
      </c>
      <c r="AJ5226">
        <v>1.39257735</v>
      </c>
    </row>
    <row r="5227" spans="1:36" x14ac:dyDescent="0.3">
      <c r="A5227">
        <v>5864</v>
      </c>
      <c r="B5227" t="s">
        <v>302</v>
      </c>
      <c r="C5227" t="s">
        <v>28</v>
      </c>
      <c r="D5227" t="s">
        <v>29</v>
      </c>
      <c r="E5227" t="s">
        <v>30</v>
      </c>
      <c r="F5227" t="s">
        <v>31</v>
      </c>
      <c r="G5227" t="s">
        <v>6408</v>
      </c>
      <c r="H5227" t="s">
        <v>16519</v>
      </c>
      <c r="I5227" s="4" t="s">
        <v>16520</v>
      </c>
      <c r="J5227" s="1">
        <f>((((bot_orders[[#This Row],[cTime]]/ 1000)+3*3600) / 86400) + DATE(1970,1,1))</f>
        <v>45778.829608229164</v>
      </c>
      <c r="K5227" s="4" t="s">
        <v>16521</v>
      </c>
      <c r="L5227" s="1">
        <f>((((bot_orders[[#This Row],[uTime]]/ 1000)+3*3600) / 86400) + DATE(1970,1,1))</f>
        <v>45778.857459363426</v>
      </c>
      <c r="M5227" t="s">
        <v>34</v>
      </c>
      <c r="N5227" t="s">
        <v>28</v>
      </c>
      <c r="O5227" t="s">
        <v>35</v>
      </c>
      <c r="P5227">
        <v>1.861</v>
      </c>
      <c r="Q5227" t="s">
        <v>36</v>
      </c>
      <c r="R5227" t="s">
        <v>55</v>
      </c>
      <c r="S5227">
        <v>0.74670000000000003</v>
      </c>
      <c r="T5227">
        <v>0.74670000000000003</v>
      </c>
      <c r="U5227">
        <v>1.861</v>
      </c>
      <c r="V5227">
        <v>-1.4888E-3</v>
      </c>
      <c r="W5227" t="s">
        <v>39</v>
      </c>
      <c r="X5227" s="4">
        <f>IF(bot_orders[[#This Row],[side]]="sell", bot_orders[[#This Row],[accFillSz]]*bot_orders[[#This Row],[avgPx]] + bot_orders[[#This Row],[fee]], -bot_orders[[#This Row],[accFillSz]]*bot_orders[[#This Row],[avgPx]])</f>
        <v>-1.3896087000000001</v>
      </c>
      <c r="Y5227" s="4">
        <f>IF(bot_orders[[#This Row],[side]]="buy", bot_orders[[#This Row],[accFillSz]] + bot_orders[[#This Row],[fee]], -bot_orders[[#This Row],[accFillSz]])</f>
        <v>1.8595112</v>
      </c>
      <c r="Z5227" s="4">
        <f>IF(bot_orders[[#This Row],[side]]="sell",bot_orders[[#This Row],[accFillSz]]*bot_orders[[#This Row],[avgPx]]+bot_orders[[#This Row],[fee]], 0)</f>
        <v>0</v>
      </c>
      <c r="AA5227" s="4">
        <f>IF(bot_orders[[#This Row],[side]]="sell",-bot_orders[[#This Row],[accFillSz]],bot_orders[[#This Row],[accFillSz]]+bot_orders[[#This Row],[fee]])</f>
        <v>1.8595112</v>
      </c>
      <c r="AB5227">
        <v>0</v>
      </c>
      <c r="AC5227" t="s">
        <v>38</v>
      </c>
      <c r="AD5227">
        <v>0</v>
      </c>
      <c r="AE5227" t="s">
        <v>40</v>
      </c>
      <c r="AF5227" t="s">
        <v>41</v>
      </c>
      <c r="AG5227" t="s">
        <v>42</v>
      </c>
      <c r="AH5227" t="s">
        <v>28</v>
      </c>
      <c r="AI5227">
        <v>1.8595112</v>
      </c>
      <c r="AJ5227">
        <v>-1.3896086999999999</v>
      </c>
    </row>
    <row r="5228" spans="1:36" x14ac:dyDescent="0.3">
      <c r="A5228">
        <v>5865</v>
      </c>
      <c r="B5228" t="s">
        <v>302</v>
      </c>
      <c r="C5228" t="s">
        <v>28</v>
      </c>
      <c r="D5228" t="s">
        <v>29</v>
      </c>
      <c r="E5228" t="s">
        <v>30</v>
      </c>
      <c r="F5228" t="s">
        <v>31</v>
      </c>
      <c r="G5228" t="s">
        <v>6460</v>
      </c>
      <c r="H5228" t="s">
        <v>16522</v>
      </c>
      <c r="I5228" s="4" t="s">
        <v>16523</v>
      </c>
      <c r="J5228" s="1">
        <f>((((bot_orders[[#This Row],[cTime]]/ 1000)+3*3600) / 86400) + DATE(1970,1,1))</f>
        <v>45778.834160833328</v>
      </c>
      <c r="K5228" s="4" t="s">
        <v>16524</v>
      </c>
      <c r="L5228" s="1">
        <f>((((bot_orders[[#This Row],[uTime]]/ 1000)+3*3600) / 86400) + DATE(1970,1,1))</f>
        <v>45778.851763425926</v>
      </c>
      <c r="M5228" t="s">
        <v>34</v>
      </c>
      <c r="N5228" t="s">
        <v>28</v>
      </c>
      <c r="O5228" t="s">
        <v>35</v>
      </c>
      <c r="P5228">
        <v>1.861</v>
      </c>
      <c r="Q5228" t="s">
        <v>36</v>
      </c>
      <c r="R5228" t="s">
        <v>55</v>
      </c>
      <c r="S5228">
        <v>0.74970000000000003</v>
      </c>
      <c r="T5228">
        <v>0.74970000000000003</v>
      </c>
      <c r="U5228">
        <v>1.861</v>
      </c>
      <c r="V5228">
        <v>-1.4888E-3</v>
      </c>
      <c r="W5228" t="s">
        <v>39</v>
      </c>
      <c r="X5228" s="4">
        <f>IF(bot_orders[[#This Row],[side]]="sell", bot_orders[[#This Row],[accFillSz]]*bot_orders[[#This Row],[avgPx]] + bot_orders[[#This Row],[fee]], -bot_orders[[#This Row],[accFillSz]]*bot_orders[[#This Row],[avgPx]])</f>
        <v>-1.3951917</v>
      </c>
      <c r="Y5228" s="4">
        <f>IF(bot_orders[[#This Row],[side]]="buy", bot_orders[[#This Row],[accFillSz]] + bot_orders[[#This Row],[fee]], -bot_orders[[#This Row],[accFillSz]])</f>
        <v>1.8595112</v>
      </c>
      <c r="Z5228" s="4">
        <f>IF(bot_orders[[#This Row],[side]]="sell",bot_orders[[#This Row],[accFillSz]]*bot_orders[[#This Row],[avgPx]]+bot_orders[[#This Row],[fee]], 0)</f>
        <v>0</v>
      </c>
      <c r="AA5228" s="4">
        <f>IF(bot_orders[[#This Row],[side]]="sell",-bot_orders[[#This Row],[accFillSz]],bot_orders[[#This Row],[accFillSz]]+bot_orders[[#This Row],[fee]])</f>
        <v>1.8595112</v>
      </c>
      <c r="AB5228">
        <v>0</v>
      </c>
      <c r="AC5228" t="s">
        <v>38</v>
      </c>
      <c r="AD5228">
        <v>0</v>
      </c>
      <c r="AE5228" t="s">
        <v>40</v>
      </c>
      <c r="AF5228" t="s">
        <v>41</v>
      </c>
      <c r="AG5228" t="s">
        <v>42</v>
      </c>
      <c r="AH5228" t="s">
        <v>28</v>
      </c>
      <c r="AI5228">
        <v>1.8595112</v>
      </c>
      <c r="AJ5228">
        <v>-1.3951917</v>
      </c>
    </row>
    <row r="5229" spans="1:36" x14ac:dyDescent="0.3">
      <c r="A5229">
        <v>5867</v>
      </c>
      <c r="B5229" t="s">
        <v>302</v>
      </c>
      <c r="C5229" t="s">
        <v>28</v>
      </c>
      <c r="D5229" t="s">
        <v>29</v>
      </c>
      <c r="E5229" t="s">
        <v>30</v>
      </c>
      <c r="F5229" t="s">
        <v>31</v>
      </c>
      <c r="G5229" t="s">
        <v>6400</v>
      </c>
      <c r="H5229" t="s">
        <v>16525</v>
      </c>
      <c r="I5229" s="4" t="s">
        <v>16526</v>
      </c>
      <c r="J5229" s="1">
        <f>((((bot_orders[[#This Row],[cTime]]/ 1000)+3*3600) / 86400) + DATE(1970,1,1))</f>
        <v>45778.859093460647</v>
      </c>
      <c r="K5229" s="4" t="s">
        <v>16527</v>
      </c>
      <c r="L5229" s="1">
        <f>((((bot_orders[[#This Row],[uTime]]/ 1000)+3*3600) / 86400) + DATE(1970,1,1))</f>
        <v>45778.86916151621</v>
      </c>
      <c r="M5229" t="s">
        <v>34</v>
      </c>
      <c r="N5229" t="s">
        <v>28</v>
      </c>
      <c r="O5229" t="s">
        <v>35</v>
      </c>
      <c r="P5229">
        <v>1.859</v>
      </c>
      <c r="Q5229" t="s">
        <v>36</v>
      </c>
      <c r="R5229" t="s">
        <v>37</v>
      </c>
      <c r="S5229">
        <v>0.74670000000000003</v>
      </c>
      <c r="T5229">
        <v>0.74670000000000003</v>
      </c>
      <c r="U5229">
        <v>1.859</v>
      </c>
      <c r="V5229">
        <v>-1.1104922000000001E-3</v>
      </c>
      <c r="W5229" t="s">
        <v>38</v>
      </c>
      <c r="X5229" s="4">
        <f>IF(bot_orders[[#This Row],[side]]="sell", bot_orders[[#This Row],[accFillSz]]*bot_orders[[#This Row],[avgPx]] + bot_orders[[#This Row],[fee]], -bot_orders[[#This Row],[accFillSz]]*bot_orders[[#This Row],[avgPx]])</f>
        <v>1.3870048077999999</v>
      </c>
      <c r="Y5229" s="4">
        <f>IF(bot_orders[[#This Row],[side]]="buy", bot_orders[[#This Row],[accFillSz]] + bot_orders[[#This Row],[fee]], -bot_orders[[#This Row],[accFillSz]])</f>
        <v>-1.859</v>
      </c>
      <c r="Z5229" s="4">
        <f>IF(bot_orders[[#This Row],[side]]="sell",bot_orders[[#This Row],[accFillSz]]*bot_orders[[#This Row],[avgPx]]+bot_orders[[#This Row],[fee]], 0)</f>
        <v>1.3870048077999999</v>
      </c>
      <c r="AA5229" s="4">
        <f>IF(bot_orders[[#This Row],[side]]="sell",-bot_orders[[#This Row],[accFillSz]],bot_orders[[#This Row],[accFillSz]]+bot_orders[[#This Row],[fee]])</f>
        <v>-1.859</v>
      </c>
      <c r="AB5229">
        <v>0</v>
      </c>
      <c r="AC5229" t="s">
        <v>39</v>
      </c>
      <c r="AD5229">
        <v>0</v>
      </c>
      <c r="AE5229" t="s">
        <v>40</v>
      </c>
      <c r="AF5229" t="s">
        <v>41</v>
      </c>
      <c r="AG5229" t="s">
        <v>42</v>
      </c>
      <c r="AH5229" t="s">
        <v>28</v>
      </c>
      <c r="AI5229">
        <v>-1.859</v>
      </c>
      <c r="AJ5229">
        <v>1.3870048100000001</v>
      </c>
    </row>
    <row r="5230" spans="1:36" x14ac:dyDescent="0.3">
      <c r="A5230">
        <v>5868</v>
      </c>
      <c r="B5230" t="s">
        <v>302</v>
      </c>
      <c r="C5230" t="s">
        <v>28</v>
      </c>
      <c r="D5230" t="s">
        <v>29</v>
      </c>
      <c r="E5230" t="s">
        <v>30</v>
      </c>
      <c r="F5230" t="s">
        <v>31</v>
      </c>
      <c r="G5230" t="s">
        <v>6404</v>
      </c>
      <c r="H5230" t="s">
        <v>16528</v>
      </c>
      <c r="I5230" s="4" t="s">
        <v>16529</v>
      </c>
      <c r="J5230" s="1">
        <f>((((bot_orders[[#This Row],[cTime]]/ 1000)+3*3600) / 86400) + DATE(1970,1,1))</f>
        <v>45778.861422083333</v>
      </c>
      <c r="K5230" s="4" t="s">
        <v>16530</v>
      </c>
      <c r="L5230" s="1">
        <f>((((bot_orders[[#This Row],[uTime]]/ 1000)+3*3600) / 86400) + DATE(1970,1,1))</f>
        <v>45778.868246504629</v>
      </c>
      <c r="M5230" t="s">
        <v>34</v>
      </c>
      <c r="N5230" t="s">
        <v>28</v>
      </c>
      <c r="O5230" t="s">
        <v>35</v>
      </c>
      <c r="P5230">
        <v>1.859</v>
      </c>
      <c r="Q5230" t="s">
        <v>36</v>
      </c>
      <c r="R5230" t="s">
        <v>37</v>
      </c>
      <c r="S5230">
        <v>0.74370000000000003</v>
      </c>
      <c r="T5230">
        <v>0.74370000000000003</v>
      </c>
      <c r="U5230">
        <v>1.859</v>
      </c>
      <c r="V5230">
        <v>-1.1060306E-3</v>
      </c>
      <c r="W5230" t="s">
        <v>38</v>
      </c>
      <c r="X5230" s="4">
        <f>IF(bot_orders[[#This Row],[side]]="sell", bot_orders[[#This Row],[accFillSz]]*bot_orders[[#This Row],[avgPx]] + bot_orders[[#This Row],[fee]], -bot_orders[[#This Row],[accFillSz]]*bot_orders[[#This Row],[avgPx]])</f>
        <v>1.3814322694000001</v>
      </c>
      <c r="Y5230" s="4">
        <f>IF(bot_orders[[#This Row],[side]]="buy", bot_orders[[#This Row],[accFillSz]] + bot_orders[[#This Row],[fee]], -bot_orders[[#This Row],[accFillSz]])</f>
        <v>-1.859</v>
      </c>
      <c r="Z5230" s="4">
        <f>IF(bot_orders[[#This Row],[side]]="sell",bot_orders[[#This Row],[accFillSz]]*bot_orders[[#This Row],[avgPx]]+bot_orders[[#This Row],[fee]], 0)</f>
        <v>1.3814322694000001</v>
      </c>
      <c r="AA5230" s="4">
        <f>IF(bot_orders[[#This Row],[side]]="sell",-bot_orders[[#This Row],[accFillSz]],bot_orders[[#This Row],[accFillSz]]+bot_orders[[#This Row],[fee]])</f>
        <v>-1.859</v>
      </c>
      <c r="AB5230">
        <v>0</v>
      </c>
      <c r="AC5230" t="s">
        <v>39</v>
      </c>
      <c r="AD5230">
        <v>0</v>
      </c>
      <c r="AE5230" t="s">
        <v>40</v>
      </c>
      <c r="AF5230" t="s">
        <v>41</v>
      </c>
      <c r="AG5230" t="s">
        <v>42</v>
      </c>
      <c r="AH5230" t="s">
        <v>28</v>
      </c>
      <c r="AI5230">
        <v>-1.859</v>
      </c>
      <c r="AJ5230">
        <v>1.3814322699999999</v>
      </c>
    </row>
    <row r="5231" spans="1:36" x14ac:dyDescent="0.3">
      <c r="A5231">
        <v>5870</v>
      </c>
      <c r="B5231" t="s">
        <v>302</v>
      </c>
      <c r="C5231" t="s">
        <v>28</v>
      </c>
      <c r="D5231" t="s">
        <v>29</v>
      </c>
      <c r="E5231" t="s">
        <v>30</v>
      </c>
      <c r="F5231" t="s">
        <v>31</v>
      </c>
      <c r="G5231" t="s">
        <v>6467</v>
      </c>
      <c r="H5231" t="s">
        <v>16531</v>
      </c>
      <c r="I5231" s="4" t="s">
        <v>16532</v>
      </c>
      <c r="J5231" s="1">
        <f>((((bot_orders[[#This Row],[cTime]]/ 1000)+3*3600) / 86400) + DATE(1970,1,1))</f>
        <v>45778.862676689816</v>
      </c>
      <c r="K5231" s="4" t="s">
        <v>16533</v>
      </c>
      <c r="L5231" s="1">
        <f>((((bot_orders[[#This Row],[uTime]]/ 1000)+3*3600) / 86400) + DATE(1970,1,1))</f>
        <v>45778.866788541665</v>
      </c>
      <c r="M5231" t="s">
        <v>34</v>
      </c>
      <c r="N5231" t="s">
        <v>28</v>
      </c>
      <c r="O5231" t="s">
        <v>35</v>
      </c>
      <c r="P5231">
        <v>1.859</v>
      </c>
      <c r="Q5231" t="s">
        <v>36</v>
      </c>
      <c r="R5231" t="s">
        <v>37</v>
      </c>
      <c r="S5231">
        <v>0.74070000000000003</v>
      </c>
      <c r="T5231">
        <v>0.74070000000000003</v>
      </c>
      <c r="U5231">
        <v>1.859</v>
      </c>
      <c r="V5231">
        <v>-1.1015689999999999E-3</v>
      </c>
      <c r="W5231" t="s">
        <v>38</v>
      </c>
      <c r="X5231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231" s="4">
        <f>IF(bot_orders[[#This Row],[side]]="buy", bot_orders[[#This Row],[accFillSz]] + bot_orders[[#This Row],[fee]], -bot_orders[[#This Row],[accFillSz]])</f>
        <v>-1.859</v>
      </c>
      <c r="Z5231" s="4">
        <f>IF(bot_orders[[#This Row],[side]]="sell",bot_orders[[#This Row],[accFillSz]]*bot_orders[[#This Row],[avgPx]]+bot_orders[[#This Row],[fee]], 0)</f>
        <v>1.375859731</v>
      </c>
      <c r="AA5231" s="4">
        <f>IF(bot_orders[[#This Row],[side]]="sell",-bot_orders[[#This Row],[accFillSz]],bot_orders[[#This Row],[accFillSz]]+bot_orders[[#This Row],[fee]])</f>
        <v>-1.859</v>
      </c>
      <c r="AB5231">
        <v>0</v>
      </c>
      <c r="AC5231" t="s">
        <v>39</v>
      </c>
      <c r="AD5231">
        <v>0</v>
      </c>
      <c r="AE5231" t="s">
        <v>40</v>
      </c>
      <c r="AF5231" t="s">
        <v>41</v>
      </c>
      <c r="AG5231" t="s">
        <v>42</v>
      </c>
      <c r="AH5231" t="s">
        <v>28</v>
      </c>
      <c r="AI5231">
        <v>-1.859</v>
      </c>
      <c r="AJ5231">
        <v>1.3758597299999999</v>
      </c>
    </row>
    <row r="5232" spans="1:36" x14ac:dyDescent="0.3">
      <c r="A5232">
        <v>5871</v>
      </c>
      <c r="B5232" t="s">
        <v>302</v>
      </c>
      <c r="C5232" t="s">
        <v>28</v>
      </c>
      <c r="D5232" t="s">
        <v>29</v>
      </c>
      <c r="E5232" t="s">
        <v>30</v>
      </c>
      <c r="F5232" t="s">
        <v>31</v>
      </c>
      <c r="G5232" t="s">
        <v>6467</v>
      </c>
      <c r="H5232" t="s">
        <v>16534</v>
      </c>
      <c r="I5232" s="4" t="s">
        <v>16535</v>
      </c>
      <c r="J5232" s="1">
        <f>((((bot_orders[[#This Row],[cTime]]/ 1000)+3*3600) / 86400) + DATE(1970,1,1))</f>
        <v>45778.866788564817</v>
      </c>
      <c r="K5232" s="4" t="s">
        <v>16536</v>
      </c>
      <c r="L5232" s="1">
        <f>((((bot_orders[[#This Row],[uTime]]/ 1000)+3*3600) / 86400) + DATE(1970,1,1))</f>
        <v>45778.889013854161</v>
      </c>
      <c r="M5232" t="s">
        <v>34</v>
      </c>
      <c r="N5232" t="s">
        <v>28</v>
      </c>
      <c r="O5232" t="s">
        <v>35</v>
      </c>
      <c r="P5232">
        <v>1.861</v>
      </c>
      <c r="Q5232" t="s">
        <v>36</v>
      </c>
      <c r="R5232" t="s">
        <v>55</v>
      </c>
      <c r="S5232">
        <v>0.73770000000000002</v>
      </c>
      <c r="T5232">
        <v>0.73770000000000002</v>
      </c>
      <c r="U5232">
        <v>1.861</v>
      </c>
      <c r="V5232">
        <v>-1.4888E-3</v>
      </c>
      <c r="W5232" t="s">
        <v>39</v>
      </c>
      <c r="X5232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232" s="4">
        <f>IF(bot_orders[[#This Row],[side]]="buy", bot_orders[[#This Row],[accFillSz]] + bot_orders[[#This Row],[fee]], -bot_orders[[#This Row],[accFillSz]])</f>
        <v>1.8595112</v>
      </c>
      <c r="Z5232" s="4">
        <f>IF(bot_orders[[#This Row],[side]]="sell",bot_orders[[#This Row],[accFillSz]]*bot_orders[[#This Row],[avgPx]]+bot_orders[[#This Row],[fee]], 0)</f>
        <v>0</v>
      </c>
      <c r="AA5232" s="4">
        <f>IF(bot_orders[[#This Row],[side]]="sell",-bot_orders[[#This Row],[accFillSz]],bot_orders[[#This Row],[accFillSz]]+bot_orders[[#This Row],[fee]])</f>
        <v>1.8595112</v>
      </c>
      <c r="AB5232">
        <v>0</v>
      </c>
      <c r="AC5232" t="s">
        <v>38</v>
      </c>
      <c r="AD5232">
        <v>0</v>
      </c>
      <c r="AE5232" t="s">
        <v>40</v>
      </c>
      <c r="AF5232" t="s">
        <v>41</v>
      </c>
      <c r="AG5232" t="s">
        <v>42</v>
      </c>
      <c r="AH5232" t="s">
        <v>28</v>
      </c>
      <c r="AI5232">
        <v>1.8595112</v>
      </c>
      <c r="AJ5232">
        <v>-1.3728597</v>
      </c>
    </row>
    <row r="5233" spans="1:36" x14ac:dyDescent="0.3">
      <c r="A5233">
        <v>5872</v>
      </c>
      <c r="B5233" t="s">
        <v>302</v>
      </c>
      <c r="C5233" t="s">
        <v>28</v>
      </c>
      <c r="D5233" t="s">
        <v>29</v>
      </c>
      <c r="E5233" t="s">
        <v>30</v>
      </c>
      <c r="F5233" t="s">
        <v>31</v>
      </c>
      <c r="G5233" t="s">
        <v>6404</v>
      </c>
      <c r="H5233" t="s">
        <v>16537</v>
      </c>
      <c r="I5233" s="4" t="s">
        <v>16538</v>
      </c>
      <c r="J5233" s="1">
        <f>((((bot_orders[[#This Row],[cTime]]/ 1000)+3*3600) / 86400) + DATE(1970,1,1))</f>
        <v>45778.868246516206</v>
      </c>
      <c r="K5233" s="4" t="s">
        <v>16539</v>
      </c>
      <c r="L5233" s="1">
        <f>((((bot_orders[[#This Row],[uTime]]/ 1000)+3*3600) / 86400) + DATE(1970,1,1))</f>
        <v>45778.881859849542</v>
      </c>
      <c r="M5233" t="s">
        <v>34</v>
      </c>
      <c r="N5233" t="s">
        <v>28</v>
      </c>
      <c r="O5233" t="s">
        <v>35</v>
      </c>
      <c r="P5233">
        <v>1.861</v>
      </c>
      <c r="Q5233" t="s">
        <v>36</v>
      </c>
      <c r="R5233" t="s">
        <v>55</v>
      </c>
      <c r="S5233">
        <v>0.74070000000000003</v>
      </c>
      <c r="T5233">
        <v>0.74070000000000003</v>
      </c>
      <c r="U5233">
        <v>1.861</v>
      </c>
      <c r="V5233">
        <v>-1.4888E-3</v>
      </c>
      <c r="W5233" t="s">
        <v>39</v>
      </c>
      <c r="X5233" s="4">
        <f>IF(bot_orders[[#This Row],[side]]="sell", bot_orders[[#This Row],[accFillSz]]*bot_orders[[#This Row],[avgPx]] + bot_orders[[#This Row],[fee]], -bot_orders[[#This Row],[accFillSz]]*bot_orders[[#This Row],[avgPx]])</f>
        <v>-1.3784427000000001</v>
      </c>
      <c r="Y5233" s="4">
        <f>IF(bot_orders[[#This Row],[side]]="buy", bot_orders[[#This Row],[accFillSz]] + bot_orders[[#This Row],[fee]], -bot_orders[[#This Row],[accFillSz]])</f>
        <v>1.8595112</v>
      </c>
      <c r="Z5233" s="4">
        <f>IF(bot_orders[[#This Row],[side]]="sell",bot_orders[[#This Row],[accFillSz]]*bot_orders[[#This Row],[avgPx]]+bot_orders[[#This Row],[fee]], 0)</f>
        <v>0</v>
      </c>
      <c r="AA5233" s="4">
        <f>IF(bot_orders[[#This Row],[side]]="sell",-bot_orders[[#This Row],[accFillSz]],bot_orders[[#This Row],[accFillSz]]+bot_orders[[#This Row],[fee]])</f>
        <v>1.8595112</v>
      </c>
      <c r="AB5233">
        <v>0</v>
      </c>
      <c r="AC5233" t="s">
        <v>38</v>
      </c>
      <c r="AD5233">
        <v>0</v>
      </c>
      <c r="AE5233" t="s">
        <v>40</v>
      </c>
      <c r="AF5233" t="s">
        <v>41</v>
      </c>
      <c r="AG5233" t="s">
        <v>42</v>
      </c>
      <c r="AH5233" t="s">
        <v>28</v>
      </c>
      <c r="AI5233">
        <v>1.8595112</v>
      </c>
      <c r="AJ5233">
        <v>-1.3784426999999999</v>
      </c>
    </row>
    <row r="5234" spans="1:36" x14ac:dyDescent="0.3">
      <c r="A5234">
        <v>5874</v>
      </c>
      <c r="B5234" t="s">
        <v>302</v>
      </c>
      <c r="C5234" t="s">
        <v>28</v>
      </c>
      <c r="D5234" t="s">
        <v>29</v>
      </c>
      <c r="E5234" t="s">
        <v>30</v>
      </c>
      <c r="F5234" t="s">
        <v>31</v>
      </c>
      <c r="G5234" t="s">
        <v>6400</v>
      </c>
      <c r="H5234" t="s">
        <v>16540</v>
      </c>
      <c r="I5234" s="4" t="s">
        <v>16541</v>
      </c>
      <c r="J5234" s="1">
        <f>((((bot_orders[[#This Row],[cTime]]/ 1000)+3*3600) / 86400) + DATE(1970,1,1))</f>
        <v>45778.869161539347</v>
      </c>
      <c r="K5234" s="4" t="s">
        <v>16542</v>
      </c>
      <c r="L5234" s="1">
        <f>((((bot_orders[[#This Row],[uTime]]/ 1000)+3*3600) / 86400) + DATE(1970,1,1))</f>
        <v>45778.87663506945</v>
      </c>
      <c r="M5234" t="s">
        <v>34</v>
      </c>
      <c r="N5234" t="s">
        <v>28</v>
      </c>
      <c r="O5234" t="s">
        <v>35</v>
      </c>
      <c r="P5234">
        <v>1.861</v>
      </c>
      <c r="Q5234" t="s">
        <v>36</v>
      </c>
      <c r="R5234" t="s">
        <v>55</v>
      </c>
      <c r="S5234">
        <v>0.74370000000000003</v>
      </c>
      <c r="T5234">
        <v>0.74370000000000003</v>
      </c>
      <c r="U5234">
        <v>1.861</v>
      </c>
      <c r="V5234">
        <v>-1.4888E-3</v>
      </c>
      <c r="W5234" t="s">
        <v>39</v>
      </c>
      <c r="X5234" s="4">
        <f>IF(bot_orders[[#This Row],[side]]="sell", bot_orders[[#This Row],[accFillSz]]*bot_orders[[#This Row],[avgPx]] + bot_orders[[#This Row],[fee]], -bot_orders[[#This Row],[accFillSz]]*bot_orders[[#This Row],[avgPx]])</f>
        <v>-1.3840257</v>
      </c>
      <c r="Y5234" s="4">
        <f>IF(bot_orders[[#This Row],[side]]="buy", bot_orders[[#This Row],[accFillSz]] + bot_orders[[#This Row],[fee]], -bot_orders[[#This Row],[accFillSz]])</f>
        <v>1.8595112</v>
      </c>
      <c r="Z5234" s="4">
        <f>IF(bot_orders[[#This Row],[side]]="sell",bot_orders[[#This Row],[accFillSz]]*bot_orders[[#This Row],[avgPx]]+bot_orders[[#This Row],[fee]], 0)</f>
        <v>0</v>
      </c>
      <c r="AA5234" s="4">
        <f>IF(bot_orders[[#This Row],[side]]="sell",-bot_orders[[#This Row],[accFillSz]],bot_orders[[#This Row],[accFillSz]]+bot_orders[[#This Row],[fee]])</f>
        <v>1.8595112</v>
      </c>
      <c r="AB5234">
        <v>0</v>
      </c>
      <c r="AC5234" t="s">
        <v>38</v>
      </c>
      <c r="AD5234">
        <v>0</v>
      </c>
      <c r="AE5234" t="s">
        <v>40</v>
      </c>
      <c r="AF5234" t="s">
        <v>41</v>
      </c>
      <c r="AG5234" t="s">
        <v>42</v>
      </c>
      <c r="AH5234" t="s">
        <v>28</v>
      </c>
      <c r="AI5234">
        <v>1.8595112</v>
      </c>
      <c r="AJ5234">
        <v>-1.3840257</v>
      </c>
    </row>
    <row r="5235" spans="1:36" x14ac:dyDescent="0.3">
      <c r="A5235">
        <v>5876</v>
      </c>
      <c r="B5235" t="s">
        <v>302</v>
      </c>
      <c r="C5235" t="s">
        <v>28</v>
      </c>
      <c r="D5235" t="s">
        <v>29</v>
      </c>
      <c r="E5235" t="s">
        <v>30</v>
      </c>
      <c r="F5235" t="s">
        <v>31</v>
      </c>
      <c r="G5235" t="s">
        <v>6484</v>
      </c>
      <c r="H5235" t="s">
        <v>16543</v>
      </c>
      <c r="I5235" s="4" t="s">
        <v>16544</v>
      </c>
      <c r="J5235" s="1">
        <f>((((bot_orders[[#This Row],[cTime]]/ 1000)+3*3600) / 86400) + DATE(1970,1,1))</f>
        <v>45778.889013877313</v>
      </c>
      <c r="K5235" s="4" t="s">
        <v>16545</v>
      </c>
      <c r="L5235" s="1">
        <f>((((bot_orders[[#This Row],[uTime]]/ 1000)+3*3600) / 86400) + DATE(1970,1,1))</f>
        <v>45778.891965925926</v>
      </c>
      <c r="M5235" t="s">
        <v>34</v>
      </c>
      <c r="N5235" t="s">
        <v>28</v>
      </c>
      <c r="O5235" t="s">
        <v>35</v>
      </c>
      <c r="P5235">
        <v>1.859</v>
      </c>
      <c r="Q5235" t="s">
        <v>36</v>
      </c>
      <c r="R5235" t="s">
        <v>37</v>
      </c>
      <c r="S5235">
        <v>0.74070000000000003</v>
      </c>
      <c r="T5235">
        <v>0.74070000000000003</v>
      </c>
      <c r="U5235">
        <v>1.859</v>
      </c>
      <c r="V5235">
        <v>-1.1015689999999999E-3</v>
      </c>
      <c r="W5235" t="s">
        <v>38</v>
      </c>
      <c r="X5235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235" s="4">
        <f>IF(bot_orders[[#This Row],[side]]="buy", bot_orders[[#This Row],[accFillSz]] + bot_orders[[#This Row],[fee]], -bot_orders[[#This Row],[accFillSz]])</f>
        <v>-1.859</v>
      </c>
      <c r="Z5235" s="4">
        <f>IF(bot_orders[[#This Row],[side]]="sell",bot_orders[[#This Row],[accFillSz]]*bot_orders[[#This Row],[avgPx]]+bot_orders[[#This Row],[fee]], 0)</f>
        <v>1.375859731</v>
      </c>
      <c r="AA5235" s="4">
        <f>IF(bot_orders[[#This Row],[side]]="sell",-bot_orders[[#This Row],[accFillSz]],bot_orders[[#This Row],[accFillSz]]+bot_orders[[#This Row],[fee]])</f>
        <v>-1.859</v>
      </c>
      <c r="AB5235">
        <v>0</v>
      </c>
      <c r="AC5235" t="s">
        <v>39</v>
      </c>
      <c r="AD5235">
        <v>0</v>
      </c>
      <c r="AE5235" t="s">
        <v>40</v>
      </c>
      <c r="AF5235" t="s">
        <v>41</v>
      </c>
      <c r="AG5235" t="s">
        <v>42</v>
      </c>
      <c r="AH5235" t="s">
        <v>28</v>
      </c>
      <c r="AI5235">
        <v>-1.859</v>
      </c>
      <c r="AJ5235">
        <v>1.3758597299999999</v>
      </c>
    </row>
    <row r="5236" spans="1:36" x14ac:dyDescent="0.3">
      <c r="A5236">
        <v>5877</v>
      </c>
      <c r="B5236" t="s">
        <v>302</v>
      </c>
      <c r="C5236" t="s">
        <v>28</v>
      </c>
      <c r="D5236" t="s">
        <v>29</v>
      </c>
      <c r="E5236" t="s">
        <v>30</v>
      </c>
      <c r="F5236" t="s">
        <v>31</v>
      </c>
      <c r="G5236" t="s">
        <v>6484</v>
      </c>
      <c r="H5236" t="s">
        <v>16546</v>
      </c>
      <c r="I5236" s="4" t="s">
        <v>16547</v>
      </c>
      <c r="J5236" s="1">
        <f>((((bot_orders[[#This Row],[cTime]]/ 1000)+3*3600) / 86400) + DATE(1970,1,1))</f>
        <v>45778.891965949078</v>
      </c>
      <c r="K5236" s="4" t="s">
        <v>16548</v>
      </c>
      <c r="L5236" s="1">
        <f>((((bot_orders[[#This Row],[uTime]]/ 1000)+3*3600) / 86400) + DATE(1970,1,1))</f>
        <v>45778.905305833337</v>
      </c>
      <c r="M5236" t="s">
        <v>34</v>
      </c>
      <c r="N5236" t="s">
        <v>28</v>
      </c>
      <c r="O5236" t="s">
        <v>35</v>
      </c>
      <c r="P5236">
        <v>1.861</v>
      </c>
      <c r="Q5236" t="s">
        <v>36</v>
      </c>
      <c r="R5236" t="s">
        <v>55</v>
      </c>
      <c r="S5236">
        <v>0.73770000000000002</v>
      </c>
      <c r="T5236">
        <v>0.73770000000000002</v>
      </c>
      <c r="U5236">
        <v>1.861</v>
      </c>
      <c r="V5236">
        <v>-1.4888E-3</v>
      </c>
      <c r="W5236" t="s">
        <v>39</v>
      </c>
      <c r="X5236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236" s="4">
        <f>IF(bot_orders[[#This Row],[side]]="buy", bot_orders[[#This Row],[accFillSz]] + bot_orders[[#This Row],[fee]], -bot_orders[[#This Row],[accFillSz]])</f>
        <v>1.8595112</v>
      </c>
      <c r="Z5236" s="4">
        <f>IF(bot_orders[[#This Row],[side]]="sell",bot_orders[[#This Row],[accFillSz]]*bot_orders[[#This Row],[avgPx]]+bot_orders[[#This Row],[fee]], 0)</f>
        <v>0</v>
      </c>
      <c r="AA5236" s="4">
        <f>IF(bot_orders[[#This Row],[side]]="sell",-bot_orders[[#This Row],[accFillSz]],bot_orders[[#This Row],[accFillSz]]+bot_orders[[#This Row],[fee]])</f>
        <v>1.8595112</v>
      </c>
      <c r="AB5236">
        <v>0</v>
      </c>
      <c r="AC5236" t="s">
        <v>38</v>
      </c>
      <c r="AD5236">
        <v>0</v>
      </c>
      <c r="AE5236" t="s">
        <v>40</v>
      </c>
      <c r="AF5236" t="s">
        <v>41</v>
      </c>
      <c r="AG5236" t="s">
        <v>42</v>
      </c>
      <c r="AH5236" t="s">
        <v>28</v>
      </c>
      <c r="AI5236">
        <v>1.8595112</v>
      </c>
      <c r="AJ5236">
        <v>-1.3728597</v>
      </c>
    </row>
    <row r="5237" spans="1:36" x14ac:dyDescent="0.3">
      <c r="A5237">
        <v>5878</v>
      </c>
      <c r="B5237" t="s">
        <v>302</v>
      </c>
      <c r="C5237" t="s">
        <v>28</v>
      </c>
      <c r="D5237" t="s">
        <v>29</v>
      </c>
      <c r="E5237" t="s">
        <v>30</v>
      </c>
      <c r="F5237" t="s">
        <v>31</v>
      </c>
      <c r="G5237" t="s">
        <v>6491</v>
      </c>
      <c r="H5237" t="s">
        <v>16549</v>
      </c>
      <c r="I5237" s="4" t="s">
        <v>16550</v>
      </c>
      <c r="J5237" s="1">
        <f>((((bot_orders[[#This Row],[cTime]]/ 1000)+3*3600) / 86400) + DATE(1970,1,1))</f>
        <v>45778.905305844906</v>
      </c>
      <c r="K5237" s="4" t="s">
        <v>16551</v>
      </c>
      <c r="L5237" s="1">
        <f>((((bot_orders[[#This Row],[uTime]]/ 1000)+3*3600) / 86400) + DATE(1970,1,1))</f>
        <v>45778.906864675926</v>
      </c>
      <c r="M5237" t="s">
        <v>34</v>
      </c>
      <c r="N5237" t="s">
        <v>28</v>
      </c>
      <c r="O5237" t="s">
        <v>35</v>
      </c>
      <c r="P5237">
        <v>1.859</v>
      </c>
      <c r="Q5237" t="s">
        <v>36</v>
      </c>
      <c r="R5237" t="s">
        <v>37</v>
      </c>
      <c r="S5237">
        <v>0.74070000000000003</v>
      </c>
      <c r="T5237">
        <v>0.74070000000000003</v>
      </c>
      <c r="U5237">
        <v>1.859</v>
      </c>
      <c r="V5237">
        <v>-1.1015689999999999E-3</v>
      </c>
      <c r="W5237" t="s">
        <v>38</v>
      </c>
      <c r="X5237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237" s="4">
        <f>IF(bot_orders[[#This Row],[side]]="buy", bot_orders[[#This Row],[accFillSz]] + bot_orders[[#This Row],[fee]], -bot_orders[[#This Row],[accFillSz]])</f>
        <v>-1.859</v>
      </c>
      <c r="Z5237" s="4">
        <f>IF(bot_orders[[#This Row],[side]]="sell",bot_orders[[#This Row],[accFillSz]]*bot_orders[[#This Row],[avgPx]]+bot_orders[[#This Row],[fee]], 0)</f>
        <v>1.375859731</v>
      </c>
      <c r="AA5237" s="4">
        <f>IF(bot_orders[[#This Row],[side]]="sell",-bot_orders[[#This Row],[accFillSz]],bot_orders[[#This Row],[accFillSz]]+bot_orders[[#This Row],[fee]])</f>
        <v>-1.859</v>
      </c>
      <c r="AB5237">
        <v>0</v>
      </c>
      <c r="AC5237" t="s">
        <v>39</v>
      </c>
      <c r="AD5237">
        <v>0</v>
      </c>
      <c r="AE5237" t="s">
        <v>40</v>
      </c>
      <c r="AF5237" t="s">
        <v>41</v>
      </c>
      <c r="AG5237" t="s">
        <v>42</v>
      </c>
      <c r="AH5237" t="s">
        <v>28</v>
      </c>
      <c r="AI5237">
        <v>-1.859</v>
      </c>
      <c r="AJ5237">
        <v>1.3758597299999999</v>
      </c>
    </row>
    <row r="5238" spans="1:36" x14ac:dyDescent="0.3">
      <c r="A5238">
        <v>5881</v>
      </c>
      <c r="B5238" t="s">
        <v>302</v>
      </c>
      <c r="C5238" t="s">
        <v>28</v>
      </c>
      <c r="D5238" t="s">
        <v>29</v>
      </c>
      <c r="E5238" t="s">
        <v>30</v>
      </c>
      <c r="F5238" t="s">
        <v>31</v>
      </c>
      <c r="G5238" t="s">
        <v>6491</v>
      </c>
      <c r="H5238" t="s">
        <v>16552</v>
      </c>
      <c r="I5238" s="4" t="s">
        <v>16553</v>
      </c>
      <c r="J5238" s="1">
        <f>((((bot_orders[[#This Row],[cTime]]/ 1000)+3*3600) / 86400) + DATE(1970,1,1))</f>
        <v>45778.906864699078</v>
      </c>
      <c r="K5238" s="4" t="s">
        <v>16554</v>
      </c>
      <c r="L5238" s="1">
        <f>((((bot_orders[[#This Row],[uTime]]/ 1000)+3*3600) / 86400) + DATE(1970,1,1))</f>
        <v>45778.922134907407</v>
      </c>
      <c r="M5238" t="s">
        <v>34</v>
      </c>
      <c r="N5238" t="s">
        <v>28</v>
      </c>
      <c r="O5238" t="s">
        <v>35</v>
      </c>
      <c r="P5238">
        <v>1.861</v>
      </c>
      <c r="Q5238" t="s">
        <v>36</v>
      </c>
      <c r="R5238" t="s">
        <v>55</v>
      </c>
      <c r="S5238">
        <v>0.73770000000000002</v>
      </c>
      <c r="T5238">
        <v>0.73770000000000002</v>
      </c>
      <c r="U5238">
        <v>1.861</v>
      </c>
      <c r="V5238">
        <v>-1.4888E-3</v>
      </c>
      <c r="W5238" t="s">
        <v>39</v>
      </c>
      <c r="X5238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238" s="4">
        <f>IF(bot_orders[[#This Row],[side]]="buy", bot_orders[[#This Row],[accFillSz]] + bot_orders[[#This Row],[fee]], -bot_orders[[#This Row],[accFillSz]])</f>
        <v>1.8595112</v>
      </c>
      <c r="Z5238" s="4">
        <f>IF(bot_orders[[#This Row],[side]]="sell",bot_orders[[#This Row],[accFillSz]]*bot_orders[[#This Row],[avgPx]]+bot_orders[[#This Row],[fee]], 0)</f>
        <v>0</v>
      </c>
      <c r="AA5238" s="4">
        <f>IF(bot_orders[[#This Row],[side]]="sell",-bot_orders[[#This Row],[accFillSz]],bot_orders[[#This Row],[accFillSz]]+bot_orders[[#This Row],[fee]])</f>
        <v>1.8595112</v>
      </c>
      <c r="AB5238">
        <v>0</v>
      </c>
      <c r="AC5238" t="s">
        <v>38</v>
      </c>
      <c r="AD5238">
        <v>0</v>
      </c>
      <c r="AE5238" t="s">
        <v>40</v>
      </c>
      <c r="AF5238" t="s">
        <v>41</v>
      </c>
      <c r="AG5238" t="s">
        <v>42</v>
      </c>
      <c r="AH5238" t="s">
        <v>28</v>
      </c>
      <c r="AI5238">
        <v>1.8595112</v>
      </c>
      <c r="AJ5238">
        <v>-1.3728597</v>
      </c>
    </row>
    <row r="5239" spans="1:36" x14ac:dyDescent="0.3">
      <c r="A5239">
        <v>5882</v>
      </c>
      <c r="B5239" t="s">
        <v>302</v>
      </c>
      <c r="C5239" t="s">
        <v>28</v>
      </c>
      <c r="D5239" t="s">
        <v>29</v>
      </c>
      <c r="E5239" t="s">
        <v>30</v>
      </c>
      <c r="F5239" t="s">
        <v>31</v>
      </c>
      <c r="G5239" t="s">
        <v>6527</v>
      </c>
      <c r="H5239" t="s">
        <v>16555</v>
      </c>
      <c r="I5239" s="4" t="s">
        <v>16556</v>
      </c>
      <c r="J5239" s="1">
        <f>((((bot_orders[[#This Row],[cTime]]/ 1000)+3*3600) / 86400) + DATE(1970,1,1))</f>
        <v>45778.922134918983</v>
      </c>
      <c r="K5239" s="4" t="s">
        <v>16557</v>
      </c>
      <c r="L5239" s="1">
        <f>((((bot_orders[[#This Row],[uTime]]/ 1000)+3*3600) / 86400) + DATE(1970,1,1))</f>
        <v>45778.974625300922</v>
      </c>
      <c r="M5239" t="s">
        <v>34</v>
      </c>
      <c r="N5239" t="s">
        <v>28</v>
      </c>
      <c r="O5239" t="s">
        <v>35</v>
      </c>
      <c r="P5239">
        <v>1.859</v>
      </c>
      <c r="Q5239" t="s">
        <v>36</v>
      </c>
      <c r="R5239" t="s">
        <v>37</v>
      </c>
      <c r="S5239">
        <v>0.74070000000000003</v>
      </c>
      <c r="T5239">
        <v>0.74070000000000003</v>
      </c>
      <c r="U5239">
        <v>1.859</v>
      </c>
      <c r="V5239">
        <v>-1.1015689999999999E-3</v>
      </c>
      <c r="W5239" t="s">
        <v>38</v>
      </c>
      <c r="X5239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239" s="4">
        <f>IF(bot_orders[[#This Row],[side]]="buy", bot_orders[[#This Row],[accFillSz]] + bot_orders[[#This Row],[fee]], -bot_orders[[#This Row],[accFillSz]])</f>
        <v>-1.859</v>
      </c>
      <c r="Z5239" s="4">
        <f>IF(bot_orders[[#This Row],[side]]="sell",bot_orders[[#This Row],[accFillSz]]*bot_orders[[#This Row],[avgPx]]+bot_orders[[#This Row],[fee]], 0)</f>
        <v>1.375859731</v>
      </c>
      <c r="AA5239" s="4">
        <f>IF(bot_orders[[#This Row],[side]]="sell",-bot_orders[[#This Row],[accFillSz]],bot_orders[[#This Row],[accFillSz]]+bot_orders[[#This Row],[fee]])</f>
        <v>-1.859</v>
      </c>
      <c r="AB5239">
        <v>0</v>
      </c>
      <c r="AC5239" t="s">
        <v>39</v>
      </c>
      <c r="AD5239">
        <v>0</v>
      </c>
      <c r="AE5239" t="s">
        <v>40</v>
      </c>
      <c r="AF5239" t="s">
        <v>41</v>
      </c>
      <c r="AG5239" t="s">
        <v>42</v>
      </c>
      <c r="AH5239" t="s">
        <v>28</v>
      </c>
      <c r="AI5239">
        <v>-1.859</v>
      </c>
      <c r="AJ5239">
        <v>1.3758597299999999</v>
      </c>
    </row>
    <row r="5240" spans="1:36" x14ac:dyDescent="0.3">
      <c r="A5240">
        <v>5884</v>
      </c>
      <c r="B5240" t="s">
        <v>302</v>
      </c>
      <c r="C5240" t="s">
        <v>28</v>
      </c>
      <c r="D5240" t="s">
        <v>29</v>
      </c>
      <c r="E5240" t="s">
        <v>30</v>
      </c>
      <c r="F5240" t="s">
        <v>31</v>
      </c>
      <c r="G5240" t="s">
        <v>6480</v>
      </c>
      <c r="H5240" t="s">
        <v>16558</v>
      </c>
      <c r="I5240" s="4" t="s">
        <v>16559</v>
      </c>
      <c r="J5240" s="1">
        <f>((((bot_orders[[#This Row],[cTime]]/ 1000)+3*3600) / 86400) + DATE(1970,1,1))</f>
        <v>45778.92519008102</v>
      </c>
      <c r="K5240" s="4" t="s">
        <v>16560</v>
      </c>
      <c r="L5240" s="1">
        <f>((((bot_orders[[#This Row],[uTime]]/ 1000)+3*3600) / 86400) + DATE(1970,1,1))</f>
        <v>45778.928751944448</v>
      </c>
      <c r="M5240" t="s">
        <v>34</v>
      </c>
      <c r="N5240" t="s">
        <v>28</v>
      </c>
      <c r="O5240" t="s">
        <v>35</v>
      </c>
      <c r="P5240">
        <v>1.859</v>
      </c>
      <c r="Q5240" t="s">
        <v>36</v>
      </c>
      <c r="R5240" t="s">
        <v>37</v>
      </c>
      <c r="S5240">
        <v>0.73770000000000002</v>
      </c>
      <c r="T5240">
        <v>0.73770000000000002</v>
      </c>
      <c r="U5240">
        <v>1.859</v>
      </c>
      <c r="V5240">
        <v>-1.0971074000000001E-3</v>
      </c>
      <c r="W5240" t="s">
        <v>38</v>
      </c>
      <c r="X5240" s="4">
        <f>IF(bot_orders[[#This Row],[side]]="sell", bot_orders[[#This Row],[accFillSz]]*bot_orders[[#This Row],[avgPx]] + bot_orders[[#This Row],[fee]], -bot_orders[[#This Row],[accFillSz]]*bot_orders[[#This Row],[avgPx]])</f>
        <v>1.3702871926000002</v>
      </c>
      <c r="Y5240" s="4">
        <f>IF(bot_orders[[#This Row],[side]]="buy", bot_orders[[#This Row],[accFillSz]] + bot_orders[[#This Row],[fee]], -bot_orders[[#This Row],[accFillSz]])</f>
        <v>-1.859</v>
      </c>
      <c r="Z5240" s="4">
        <f>IF(bot_orders[[#This Row],[side]]="sell",bot_orders[[#This Row],[accFillSz]]*bot_orders[[#This Row],[avgPx]]+bot_orders[[#This Row],[fee]], 0)</f>
        <v>1.3702871926000002</v>
      </c>
      <c r="AA5240" s="4">
        <f>IF(bot_orders[[#This Row],[side]]="sell",-bot_orders[[#This Row],[accFillSz]],bot_orders[[#This Row],[accFillSz]]+bot_orders[[#This Row],[fee]])</f>
        <v>-1.859</v>
      </c>
      <c r="AB5240">
        <v>0</v>
      </c>
      <c r="AC5240" t="s">
        <v>39</v>
      </c>
      <c r="AD5240">
        <v>0</v>
      </c>
      <c r="AE5240" t="s">
        <v>40</v>
      </c>
      <c r="AF5240" t="s">
        <v>41</v>
      </c>
      <c r="AG5240" t="s">
        <v>42</v>
      </c>
      <c r="AH5240" t="s">
        <v>28</v>
      </c>
      <c r="AI5240">
        <v>-1.859</v>
      </c>
      <c r="AJ5240">
        <v>1.37028719</v>
      </c>
    </row>
    <row r="5241" spans="1:36" x14ac:dyDescent="0.3">
      <c r="A5241">
        <v>5885</v>
      </c>
      <c r="B5241" t="s">
        <v>302</v>
      </c>
      <c r="C5241" t="s">
        <v>28</v>
      </c>
      <c r="D5241" t="s">
        <v>29</v>
      </c>
      <c r="E5241" t="s">
        <v>30</v>
      </c>
      <c r="F5241" t="s">
        <v>31</v>
      </c>
      <c r="G5241" t="s">
        <v>6480</v>
      </c>
      <c r="H5241" t="s">
        <v>16561</v>
      </c>
      <c r="I5241" s="4" t="s">
        <v>16562</v>
      </c>
      <c r="J5241" s="1">
        <f>((((bot_orders[[#This Row],[cTime]]/ 1000)+3*3600) / 86400) + DATE(1970,1,1))</f>
        <v>45778.928751967593</v>
      </c>
      <c r="K5241" s="4" t="s">
        <v>16563</v>
      </c>
      <c r="L5241" s="1">
        <f>((((bot_orders[[#This Row],[uTime]]/ 1000)+3*3600) / 86400) + DATE(1970,1,1))</f>
        <v>45778.933954409724</v>
      </c>
      <c r="M5241" t="s">
        <v>34</v>
      </c>
      <c r="N5241" t="s">
        <v>28</v>
      </c>
      <c r="O5241" t="s">
        <v>35</v>
      </c>
      <c r="P5241">
        <v>1.861</v>
      </c>
      <c r="Q5241" t="s">
        <v>36</v>
      </c>
      <c r="R5241" t="s">
        <v>55</v>
      </c>
      <c r="S5241">
        <v>0.73470000000000002</v>
      </c>
      <c r="T5241">
        <v>0.73470000000000002</v>
      </c>
      <c r="U5241">
        <v>1.861</v>
      </c>
      <c r="V5241">
        <v>-1.4888E-3</v>
      </c>
      <c r="W5241" t="s">
        <v>39</v>
      </c>
      <c r="X5241" s="4">
        <f>IF(bot_orders[[#This Row],[side]]="sell", bot_orders[[#This Row],[accFillSz]]*bot_orders[[#This Row],[avgPx]] + bot_orders[[#This Row],[fee]], -bot_orders[[#This Row],[accFillSz]]*bot_orders[[#This Row],[avgPx]])</f>
        <v>-1.3672767000000001</v>
      </c>
      <c r="Y5241" s="4">
        <f>IF(bot_orders[[#This Row],[side]]="buy", bot_orders[[#This Row],[accFillSz]] + bot_orders[[#This Row],[fee]], -bot_orders[[#This Row],[accFillSz]])</f>
        <v>1.8595112</v>
      </c>
      <c r="Z5241" s="4">
        <f>IF(bot_orders[[#This Row],[side]]="sell",bot_orders[[#This Row],[accFillSz]]*bot_orders[[#This Row],[avgPx]]+bot_orders[[#This Row],[fee]], 0)</f>
        <v>0</v>
      </c>
      <c r="AA5241" s="4">
        <f>IF(bot_orders[[#This Row],[side]]="sell",-bot_orders[[#This Row],[accFillSz]],bot_orders[[#This Row],[accFillSz]]+bot_orders[[#This Row],[fee]])</f>
        <v>1.8595112</v>
      </c>
      <c r="AB5241">
        <v>0</v>
      </c>
      <c r="AC5241" t="s">
        <v>38</v>
      </c>
      <c r="AD5241">
        <v>0</v>
      </c>
      <c r="AE5241" t="s">
        <v>40</v>
      </c>
      <c r="AF5241" t="s">
        <v>41</v>
      </c>
      <c r="AG5241" t="s">
        <v>42</v>
      </c>
      <c r="AH5241" t="s">
        <v>28</v>
      </c>
      <c r="AI5241">
        <v>1.8595112</v>
      </c>
      <c r="AJ5241">
        <v>-1.3672766999999999</v>
      </c>
    </row>
    <row r="5242" spans="1:36" x14ac:dyDescent="0.3">
      <c r="A5242">
        <v>5886</v>
      </c>
      <c r="B5242" t="s">
        <v>302</v>
      </c>
      <c r="C5242" t="s">
        <v>28</v>
      </c>
      <c r="D5242" t="s">
        <v>29</v>
      </c>
      <c r="E5242" t="s">
        <v>30</v>
      </c>
      <c r="F5242" t="s">
        <v>31</v>
      </c>
      <c r="G5242" t="s">
        <v>6507</v>
      </c>
      <c r="H5242" t="s">
        <v>16564</v>
      </c>
      <c r="I5242" s="4" t="s">
        <v>16565</v>
      </c>
      <c r="J5242" s="1">
        <f>((((bot_orders[[#This Row],[cTime]]/ 1000)+3*3600) / 86400) + DATE(1970,1,1))</f>
        <v>45778.9339544213</v>
      </c>
      <c r="K5242" s="4" t="s">
        <v>16566</v>
      </c>
      <c r="L5242" s="1">
        <f>((((bot_orders[[#This Row],[uTime]]/ 1000)+3*3600) / 86400) + DATE(1970,1,1))</f>
        <v>45778.957590335645</v>
      </c>
      <c r="M5242" t="s">
        <v>34</v>
      </c>
      <c r="N5242" t="s">
        <v>28</v>
      </c>
      <c r="O5242" t="s">
        <v>35</v>
      </c>
      <c r="P5242">
        <v>1.859</v>
      </c>
      <c r="Q5242" t="s">
        <v>36</v>
      </c>
      <c r="R5242" t="s">
        <v>37</v>
      </c>
      <c r="S5242">
        <v>0.73770000000000002</v>
      </c>
      <c r="T5242">
        <v>0.73770000000000002</v>
      </c>
      <c r="U5242">
        <v>1.859</v>
      </c>
      <c r="V5242">
        <v>-1.0971074000000001E-3</v>
      </c>
      <c r="W5242" t="s">
        <v>38</v>
      </c>
      <c r="X5242" s="4">
        <f>IF(bot_orders[[#This Row],[side]]="sell", bot_orders[[#This Row],[accFillSz]]*bot_orders[[#This Row],[avgPx]] + bot_orders[[#This Row],[fee]], -bot_orders[[#This Row],[accFillSz]]*bot_orders[[#This Row],[avgPx]])</f>
        <v>1.3702871926000002</v>
      </c>
      <c r="Y5242" s="4">
        <f>IF(bot_orders[[#This Row],[side]]="buy", bot_orders[[#This Row],[accFillSz]] + bot_orders[[#This Row],[fee]], -bot_orders[[#This Row],[accFillSz]])</f>
        <v>-1.859</v>
      </c>
      <c r="Z5242" s="4">
        <f>IF(bot_orders[[#This Row],[side]]="sell",bot_orders[[#This Row],[accFillSz]]*bot_orders[[#This Row],[avgPx]]+bot_orders[[#This Row],[fee]], 0)</f>
        <v>1.3702871926000002</v>
      </c>
      <c r="AA5242" s="4">
        <f>IF(bot_orders[[#This Row],[side]]="sell",-bot_orders[[#This Row],[accFillSz]],bot_orders[[#This Row],[accFillSz]]+bot_orders[[#This Row],[fee]])</f>
        <v>-1.859</v>
      </c>
      <c r="AB5242">
        <v>0</v>
      </c>
      <c r="AC5242" t="s">
        <v>39</v>
      </c>
      <c r="AD5242">
        <v>0</v>
      </c>
      <c r="AE5242" t="s">
        <v>40</v>
      </c>
      <c r="AF5242" t="s">
        <v>41</v>
      </c>
      <c r="AG5242" t="s">
        <v>42</v>
      </c>
      <c r="AH5242" t="s">
        <v>28</v>
      </c>
      <c r="AI5242">
        <v>-1.859</v>
      </c>
      <c r="AJ5242">
        <v>1.37028719</v>
      </c>
    </row>
    <row r="5243" spans="1:36" x14ac:dyDescent="0.3">
      <c r="A5243">
        <v>5887</v>
      </c>
      <c r="B5243" t="s">
        <v>302</v>
      </c>
      <c r="C5243" t="s">
        <v>28</v>
      </c>
      <c r="D5243" t="s">
        <v>29</v>
      </c>
      <c r="E5243" t="s">
        <v>30</v>
      </c>
      <c r="F5243" t="s">
        <v>31</v>
      </c>
      <c r="G5243" t="s">
        <v>6504</v>
      </c>
      <c r="H5243" t="s">
        <v>16567</v>
      </c>
      <c r="I5243" s="4" t="s">
        <v>16568</v>
      </c>
      <c r="J5243" s="1">
        <f>((((bot_orders[[#This Row],[cTime]]/ 1000)+3*3600) / 86400) + DATE(1970,1,1))</f>
        <v>45778.946570624998</v>
      </c>
      <c r="K5243" s="4" t="s">
        <v>16569</v>
      </c>
      <c r="L5243" s="1">
        <f>((((bot_orders[[#This Row],[uTime]]/ 1000)+3*3600) / 86400) + DATE(1970,1,1))</f>
        <v>45778.953795833339</v>
      </c>
      <c r="M5243" t="s">
        <v>34</v>
      </c>
      <c r="N5243" t="s">
        <v>28</v>
      </c>
      <c r="O5243" t="s">
        <v>35</v>
      </c>
      <c r="P5243">
        <v>1.859</v>
      </c>
      <c r="Q5243" t="s">
        <v>36</v>
      </c>
      <c r="R5243" t="s">
        <v>37</v>
      </c>
      <c r="S5243">
        <v>0.73470000000000002</v>
      </c>
      <c r="T5243">
        <v>0.73470000000000002</v>
      </c>
      <c r="U5243">
        <v>1.859</v>
      </c>
      <c r="V5243">
        <v>-1.0926458E-3</v>
      </c>
      <c r="W5243" t="s">
        <v>38</v>
      </c>
      <c r="X5243" s="4">
        <f>IF(bot_orders[[#This Row],[side]]="sell", bot_orders[[#This Row],[accFillSz]]*bot_orders[[#This Row],[avgPx]] + bot_orders[[#This Row],[fee]], -bot_orders[[#This Row],[accFillSz]]*bot_orders[[#This Row],[avgPx]])</f>
        <v>1.3647146541999999</v>
      </c>
      <c r="Y5243" s="4">
        <f>IF(bot_orders[[#This Row],[side]]="buy", bot_orders[[#This Row],[accFillSz]] + bot_orders[[#This Row],[fee]], -bot_orders[[#This Row],[accFillSz]])</f>
        <v>-1.859</v>
      </c>
      <c r="Z5243" s="4">
        <f>IF(bot_orders[[#This Row],[side]]="sell",bot_orders[[#This Row],[accFillSz]]*bot_orders[[#This Row],[avgPx]]+bot_orders[[#This Row],[fee]], 0)</f>
        <v>1.3647146541999999</v>
      </c>
      <c r="AA5243" s="4">
        <f>IF(bot_orders[[#This Row],[side]]="sell",-bot_orders[[#This Row],[accFillSz]],bot_orders[[#This Row],[accFillSz]]+bot_orders[[#This Row],[fee]])</f>
        <v>-1.859</v>
      </c>
      <c r="AB5243">
        <v>0</v>
      </c>
      <c r="AC5243" t="s">
        <v>39</v>
      </c>
      <c r="AD5243">
        <v>0</v>
      </c>
      <c r="AE5243" t="s">
        <v>40</v>
      </c>
      <c r="AF5243" t="s">
        <v>41</v>
      </c>
      <c r="AG5243" t="s">
        <v>42</v>
      </c>
      <c r="AH5243" t="s">
        <v>28</v>
      </c>
      <c r="AI5243">
        <v>-1.859</v>
      </c>
      <c r="AJ5243">
        <v>1.36471465</v>
      </c>
    </row>
    <row r="5244" spans="1:36" x14ac:dyDescent="0.3">
      <c r="A5244">
        <v>5888</v>
      </c>
      <c r="B5244" t="s">
        <v>302</v>
      </c>
      <c r="C5244" t="s">
        <v>28</v>
      </c>
      <c r="D5244" t="s">
        <v>29</v>
      </c>
      <c r="E5244" t="s">
        <v>30</v>
      </c>
      <c r="F5244" t="s">
        <v>31</v>
      </c>
      <c r="G5244" t="s">
        <v>6504</v>
      </c>
      <c r="H5244" t="s">
        <v>16570</v>
      </c>
      <c r="I5244" s="4" t="s">
        <v>16571</v>
      </c>
      <c r="J5244" s="1">
        <f>((((bot_orders[[#This Row],[cTime]]/ 1000)+3*3600) / 86400) + DATE(1970,1,1))</f>
        <v>45778.953795844907</v>
      </c>
      <c r="K5244" s="4" t="s">
        <v>16572</v>
      </c>
      <c r="L5244" s="1">
        <f>((((bot_orders[[#This Row],[uTime]]/ 1000)+3*3600) / 86400) + DATE(1970,1,1))</f>
        <v>45778.959993333337</v>
      </c>
      <c r="M5244" t="s">
        <v>34</v>
      </c>
      <c r="N5244" t="s">
        <v>28</v>
      </c>
      <c r="O5244" t="s">
        <v>35</v>
      </c>
      <c r="P5244">
        <v>1.861</v>
      </c>
      <c r="Q5244" t="s">
        <v>36</v>
      </c>
      <c r="R5244" t="s">
        <v>55</v>
      </c>
      <c r="S5244">
        <v>0.73170000000000002</v>
      </c>
      <c r="T5244">
        <v>0.73170000000000002</v>
      </c>
      <c r="U5244">
        <v>1.861</v>
      </c>
      <c r="V5244">
        <v>-1.4888E-3</v>
      </c>
      <c r="W5244" t="s">
        <v>39</v>
      </c>
      <c r="X5244" s="4">
        <f>IF(bot_orders[[#This Row],[side]]="sell", bot_orders[[#This Row],[accFillSz]]*bot_orders[[#This Row],[avgPx]] + bot_orders[[#This Row],[fee]], -bot_orders[[#This Row],[accFillSz]]*bot_orders[[#This Row],[avgPx]])</f>
        <v>-1.3616937</v>
      </c>
      <c r="Y5244" s="4">
        <f>IF(bot_orders[[#This Row],[side]]="buy", bot_orders[[#This Row],[accFillSz]] + bot_orders[[#This Row],[fee]], -bot_orders[[#This Row],[accFillSz]])</f>
        <v>1.8595112</v>
      </c>
      <c r="Z5244" s="4">
        <f>IF(bot_orders[[#This Row],[side]]="sell",bot_orders[[#This Row],[accFillSz]]*bot_orders[[#This Row],[avgPx]]+bot_orders[[#This Row],[fee]], 0)</f>
        <v>0</v>
      </c>
      <c r="AA5244" s="4">
        <f>IF(bot_orders[[#This Row],[side]]="sell",-bot_orders[[#This Row],[accFillSz]],bot_orders[[#This Row],[accFillSz]]+bot_orders[[#This Row],[fee]])</f>
        <v>1.8595112</v>
      </c>
      <c r="AB5244">
        <v>0</v>
      </c>
      <c r="AC5244" t="s">
        <v>38</v>
      </c>
      <c r="AD5244">
        <v>0</v>
      </c>
      <c r="AE5244" t="s">
        <v>40</v>
      </c>
      <c r="AF5244" t="s">
        <v>41</v>
      </c>
      <c r="AG5244" t="s">
        <v>42</v>
      </c>
      <c r="AH5244" t="s">
        <v>28</v>
      </c>
      <c r="AI5244">
        <v>1.8595112</v>
      </c>
      <c r="AJ5244">
        <v>-1.3616937</v>
      </c>
    </row>
    <row r="5245" spans="1:36" x14ac:dyDescent="0.3">
      <c r="A5245">
        <v>5889</v>
      </c>
      <c r="B5245" t="s">
        <v>302</v>
      </c>
      <c r="C5245" t="s">
        <v>28</v>
      </c>
      <c r="D5245" t="s">
        <v>29</v>
      </c>
      <c r="E5245" t="s">
        <v>30</v>
      </c>
      <c r="F5245" t="s">
        <v>31</v>
      </c>
      <c r="G5245" t="s">
        <v>6507</v>
      </c>
      <c r="H5245" t="s">
        <v>16573</v>
      </c>
      <c r="I5245" s="4" t="s">
        <v>16574</v>
      </c>
      <c r="J5245" s="1">
        <f>((((bot_orders[[#This Row],[cTime]]/ 1000)+3*3600) / 86400) + DATE(1970,1,1))</f>
        <v>45778.957590347221</v>
      </c>
      <c r="K5245" s="4" t="s">
        <v>16575</v>
      </c>
      <c r="L5245" s="1">
        <f>((((bot_orders[[#This Row],[uTime]]/ 1000)+3*3600) / 86400) + DATE(1970,1,1))</f>
        <v>45778.95759038195</v>
      </c>
      <c r="M5245" t="s">
        <v>34</v>
      </c>
      <c r="N5245" t="s">
        <v>28</v>
      </c>
      <c r="O5245" t="s">
        <v>35</v>
      </c>
      <c r="P5245">
        <v>1.861</v>
      </c>
      <c r="Q5245" t="s">
        <v>36</v>
      </c>
      <c r="R5245" t="s">
        <v>55</v>
      </c>
      <c r="S5245">
        <v>0.73470000000000002</v>
      </c>
      <c r="T5245">
        <v>0.73440000000000005</v>
      </c>
      <c r="U5245">
        <v>1.861</v>
      </c>
      <c r="V5245">
        <v>-1.861E-3</v>
      </c>
      <c r="W5245" t="s">
        <v>39</v>
      </c>
      <c r="X5245" s="4">
        <f>IF(bot_orders[[#This Row],[side]]="sell", bot_orders[[#This Row],[accFillSz]]*bot_orders[[#This Row],[avgPx]] + bot_orders[[#This Row],[fee]], -bot_orders[[#This Row],[accFillSz]]*bot_orders[[#This Row],[avgPx]])</f>
        <v>-1.3667184000000001</v>
      </c>
      <c r="Y5245" s="4">
        <f>IF(bot_orders[[#This Row],[side]]="buy", bot_orders[[#This Row],[accFillSz]] + bot_orders[[#This Row],[fee]], -bot_orders[[#This Row],[accFillSz]])</f>
        <v>1.8591390000000001</v>
      </c>
      <c r="Z5245" s="4">
        <f>IF(bot_orders[[#This Row],[side]]="sell",bot_orders[[#This Row],[accFillSz]]*bot_orders[[#This Row],[avgPx]]+bot_orders[[#This Row],[fee]], 0)</f>
        <v>0</v>
      </c>
      <c r="AA5245" s="4">
        <f>IF(bot_orders[[#This Row],[side]]="sell",-bot_orders[[#This Row],[accFillSz]],bot_orders[[#This Row],[accFillSz]]+bot_orders[[#This Row],[fee]])</f>
        <v>1.8591390000000001</v>
      </c>
      <c r="AB5245">
        <v>0</v>
      </c>
      <c r="AC5245" t="s">
        <v>38</v>
      </c>
      <c r="AD5245">
        <v>0</v>
      </c>
      <c r="AE5245" t="s">
        <v>40</v>
      </c>
      <c r="AF5245" t="s">
        <v>41</v>
      </c>
      <c r="AG5245" t="s">
        <v>42</v>
      </c>
      <c r="AH5245" t="s">
        <v>28</v>
      </c>
      <c r="AI5245">
        <v>1.8591390000000001</v>
      </c>
      <c r="AJ5245">
        <v>-1.3667184000000001</v>
      </c>
    </row>
    <row r="5246" spans="1:36" x14ac:dyDescent="0.3">
      <c r="A5246">
        <v>5890</v>
      </c>
      <c r="B5246" t="s">
        <v>302</v>
      </c>
      <c r="C5246" t="s">
        <v>28</v>
      </c>
      <c r="D5246" t="s">
        <v>29</v>
      </c>
      <c r="E5246" t="s">
        <v>30</v>
      </c>
      <c r="F5246" t="s">
        <v>31</v>
      </c>
      <c r="G5246" t="s">
        <v>6519</v>
      </c>
      <c r="H5246" t="s">
        <v>16576</v>
      </c>
      <c r="I5246" s="4" t="s">
        <v>16577</v>
      </c>
      <c r="J5246" s="1">
        <f>((((bot_orders[[#This Row],[cTime]]/ 1000)+3*3600) / 86400) + DATE(1970,1,1))</f>
        <v>45778.957590393518</v>
      </c>
      <c r="K5246" s="4" t="s">
        <v>16578</v>
      </c>
      <c r="L5246" s="1">
        <f>((((bot_orders[[#This Row],[uTime]]/ 1000)+3*3600) / 86400) + DATE(1970,1,1))</f>
        <v>45778.968963263891</v>
      </c>
      <c r="M5246" t="s">
        <v>34</v>
      </c>
      <c r="N5246" t="s">
        <v>28</v>
      </c>
      <c r="O5246" t="s">
        <v>35</v>
      </c>
      <c r="P5246">
        <v>1.859</v>
      </c>
      <c r="Q5246" t="s">
        <v>36</v>
      </c>
      <c r="R5246" t="s">
        <v>37</v>
      </c>
      <c r="S5246">
        <v>0.73770000000000002</v>
      </c>
      <c r="T5246">
        <v>0.73770000000000002</v>
      </c>
      <c r="U5246">
        <v>1.859</v>
      </c>
      <c r="V5246">
        <v>-1.0971074000000001E-3</v>
      </c>
      <c r="W5246" t="s">
        <v>38</v>
      </c>
      <c r="X5246" s="4">
        <f>IF(bot_orders[[#This Row],[side]]="sell", bot_orders[[#This Row],[accFillSz]]*bot_orders[[#This Row],[avgPx]] + bot_orders[[#This Row],[fee]], -bot_orders[[#This Row],[accFillSz]]*bot_orders[[#This Row],[avgPx]])</f>
        <v>1.3702871926000002</v>
      </c>
      <c r="Y5246" s="4">
        <f>IF(bot_orders[[#This Row],[side]]="buy", bot_orders[[#This Row],[accFillSz]] + bot_orders[[#This Row],[fee]], -bot_orders[[#This Row],[accFillSz]])</f>
        <v>-1.859</v>
      </c>
      <c r="Z5246" s="4">
        <f>IF(bot_orders[[#This Row],[side]]="sell",bot_orders[[#This Row],[accFillSz]]*bot_orders[[#This Row],[avgPx]]+bot_orders[[#This Row],[fee]], 0)</f>
        <v>1.3702871926000002</v>
      </c>
      <c r="AA5246" s="4">
        <f>IF(bot_orders[[#This Row],[side]]="sell",-bot_orders[[#This Row],[accFillSz]],bot_orders[[#This Row],[accFillSz]]+bot_orders[[#This Row],[fee]])</f>
        <v>-1.859</v>
      </c>
      <c r="AB5246">
        <v>0</v>
      </c>
      <c r="AC5246" t="s">
        <v>39</v>
      </c>
      <c r="AD5246">
        <v>0</v>
      </c>
      <c r="AE5246" t="s">
        <v>40</v>
      </c>
      <c r="AF5246" t="s">
        <v>41</v>
      </c>
      <c r="AG5246" t="s">
        <v>42</v>
      </c>
      <c r="AH5246" t="s">
        <v>28</v>
      </c>
      <c r="AI5246">
        <v>-1.859</v>
      </c>
      <c r="AJ5246">
        <v>1.37028719</v>
      </c>
    </row>
    <row r="5247" spans="1:36" x14ac:dyDescent="0.3">
      <c r="A5247">
        <v>5891</v>
      </c>
      <c r="B5247" t="s">
        <v>302</v>
      </c>
      <c r="C5247" t="s">
        <v>28</v>
      </c>
      <c r="D5247" t="s">
        <v>29</v>
      </c>
      <c r="E5247" t="s">
        <v>30</v>
      </c>
      <c r="F5247" t="s">
        <v>31</v>
      </c>
      <c r="G5247" t="s">
        <v>6516</v>
      </c>
      <c r="H5247" t="s">
        <v>16579</v>
      </c>
      <c r="I5247" s="4" t="s">
        <v>16580</v>
      </c>
      <c r="J5247" s="1">
        <f>((((bot_orders[[#This Row],[cTime]]/ 1000)+3*3600) / 86400) + DATE(1970,1,1))</f>
        <v>45778.959993344906</v>
      </c>
      <c r="K5247" s="4" t="s">
        <v>16581</v>
      </c>
      <c r="L5247" s="1">
        <f>((((bot_orders[[#This Row],[uTime]]/ 1000)+3*3600) / 86400) + DATE(1970,1,1))</f>
        <v>45778.963687210649</v>
      </c>
      <c r="M5247" t="s">
        <v>34</v>
      </c>
      <c r="N5247" t="s">
        <v>28</v>
      </c>
      <c r="O5247" t="s">
        <v>35</v>
      </c>
      <c r="P5247">
        <v>1.859</v>
      </c>
      <c r="Q5247" t="s">
        <v>36</v>
      </c>
      <c r="R5247" t="s">
        <v>37</v>
      </c>
      <c r="S5247">
        <v>0.73470000000000002</v>
      </c>
      <c r="T5247">
        <v>0.73470000000000002</v>
      </c>
      <c r="U5247">
        <v>1.859</v>
      </c>
      <c r="V5247">
        <v>-1.0926458E-3</v>
      </c>
      <c r="W5247" t="s">
        <v>38</v>
      </c>
      <c r="X5247" s="4">
        <f>IF(bot_orders[[#This Row],[side]]="sell", bot_orders[[#This Row],[accFillSz]]*bot_orders[[#This Row],[avgPx]] + bot_orders[[#This Row],[fee]], -bot_orders[[#This Row],[accFillSz]]*bot_orders[[#This Row],[avgPx]])</f>
        <v>1.3647146541999999</v>
      </c>
      <c r="Y5247" s="4">
        <f>IF(bot_orders[[#This Row],[side]]="buy", bot_orders[[#This Row],[accFillSz]] + bot_orders[[#This Row],[fee]], -bot_orders[[#This Row],[accFillSz]])</f>
        <v>-1.859</v>
      </c>
      <c r="Z5247" s="4">
        <f>IF(bot_orders[[#This Row],[side]]="sell",bot_orders[[#This Row],[accFillSz]]*bot_orders[[#This Row],[avgPx]]+bot_orders[[#This Row],[fee]], 0)</f>
        <v>1.3647146541999999</v>
      </c>
      <c r="AA5247" s="4">
        <f>IF(bot_orders[[#This Row],[side]]="sell",-bot_orders[[#This Row],[accFillSz]],bot_orders[[#This Row],[accFillSz]]+bot_orders[[#This Row],[fee]])</f>
        <v>-1.859</v>
      </c>
      <c r="AB5247">
        <v>0</v>
      </c>
      <c r="AC5247" t="s">
        <v>39</v>
      </c>
      <c r="AD5247">
        <v>0</v>
      </c>
      <c r="AE5247" t="s">
        <v>40</v>
      </c>
      <c r="AF5247" t="s">
        <v>41</v>
      </c>
      <c r="AG5247" t="s">
        <v>42</v>
      </c>
      <c r="AH5247" t="s">
        <v>28</v>
      </c>
      <c r="AI5247">
        <v>-1.859</v>
      </c>
      <c r="AJ5247">
        <v>1.36471465</v>
      </c>
    </row>
    <row r="5248" spans="1:36" x14ac:dyDescent="0.3">
      <c r="A5248">
        <v>5892</v>
      </c>
      <c r="B5248" t="s">
        <v>302</v>
      </c>
      <c r="C5248" t="s">
        <v>28</v>
      </c>
      <c r="D5248" t="s">
        <v>29</v>
      </c>
      <c r="E5248" t="s">
        <v>30</v>
      </c>
      <c r="F5248" t="s">
        <v>31</v>
      </c>
      <c r="G5248" t="s">
        <v>6516</v>
      </c>
      <c r="H5248" t="s">
        <v>16582</v>
      </c>
      <c r="I5248" s="4" t="s">
        <v>16583</v>
      </c>
      <c r="J5248" s="1">
        <f>((((bot_orders[[#This Row],[cTime]]/ 1000)+3*3600) / 86400) + DATE(1970,1,1))</f>
        <v>45778.963687222218</v>
      </c>
      <c r="K5248" s="4" t="s">
        <v>16584</v>
      </c>
      <c r="L5248" s="1">
        <f>((((bot_orders[[#This Row],[uTime]]/ 1000)+3*3600) / 86400) + DATE(1970,1,1))</f>
        <v>45779.066635439813</v>
      </c>
      <c r="M5248" t="s">
        <v>34</v>
      </c>
      <c r="N5248" t="s">
        <v>28</v>
      </c>
      <c r="O5248" t="s">
        <v>35</v>
      </c>
      <c r="P5248">
        <v>1.861</v>
      </c>
      <c r="Q5248" t="s">
        <v>36</v>
      </c>
      <c r="R5248" t="s">
        <v>55</v>
      </c>
      <c r="S5248">
        <v>0.73170000000000002</v>
      </c>
      <c r="T5248">
        <v>0.73170000000000002</v>
      </c>
      <c r="U5248">
        <v>1.861</v>
      </c>
      <c r="V5248">
        <v>-1.4888E-3</v>
      </c>
      <c r="W5248" t="s">
        <v>39</v>
      </c>
      <c r="X5248" s="4">
        <f>IF(bot_orders[[#This Row],[side]]="sell", bot_orders[[#This Row],[accFillSz]]*bot_orders[[#This Row],[avgPx]] + bot_orders[[#This Row],[fee]], -bot_orders[[#This Row],[accFillSz]]*bot_orders[[#This Row],[avgPx]])</f>
        <v>-1.3616937</v>
      </c>
      <c r="Y5248" s="4">
        <f>IF(bot_orders[[#This Row],[side]]="buy", bot_orders[[#This Row],[accFillSz]] + bot_orders[[#This Row],[fee]], -bot_orders[[#This Row],[accFillSz]])</f>
        <v>1.8595112</v>
      </c>
      <c r="Z5248" s="4">
        <f>IF(bot_orders[[#This Row],[side]]="sell",bot_orders[[#This Row],[accFillSz]]*bot_orders[[#This Row],[avgPx]]+bot_orders[[#This Row],[fee]], 0)</f>
        <v>0</v>
      </c>
      <c r="AA5248" s="4">
        <f>IF(bot_orders[[#This Row],[side]]="sell",-bot_orders[[#This Row],[accFillSz]],bot_orders[[#This Row],[accFillSz]]+bot_orders[[#This Row],[fee]])</f>
        <v>1.8595112</v>
      </c>
      <c r="AB5248">
        <v>0</v>
      </c>
      <c r="AC5248" t="s">
        <v>38</v>
      </c>
      <c r="AD5248">
        <v>0</v>
      </c>
      <c r="AE5248" t="s">
        <v>40</v>
      </c>
      <c r="AF5248" t="s">
        <v>41</v>
      </c>
      <c r="AG5248" t="s">
        <v>42</v>
      </c>
      <c r="AH5248" t="s">
        <v>28</v>
      </c>
      <c r="AI5248">
        <v>1.8595112</v>
      </c>
      <c r="AJ5248">
        <v>-1.3616937</v>
      </c>
    </row>
    <row r="5249" spans="1:36" x14ac:dyDescent="0.3">
      <c r="A5249">
        <v>5893</v>
      </c>
      <c r="B5249" t="s">
        <v>302</v>
      </c>
      <c r="C5249" t="s">
        <v>28</v>
      </c>
      <c r="D5249" t="s">
        <v>29</v>
      </c>
      <c r="E5249" t="s">
        <v>30</v>
      </c>
      <c r="F5249" t="s">
        <v>31</v>
      </c>
      <c r="G5249" t="s">
        <v>6519</v>
      </c>
      <c r="H5249" t="s">
        <v>16585</v>
      </c>
      <c r="I5249" s="4" t="s">
        <v>16586</v>
      </c>
      <c r="J5249" s="1">
        <f>((((bot_orders[[#This Row],[cTime]]/ 1000)+3*3600) / 86400) + DATE(1970,1,1))</f>
        <v>45778.968963287036</v>
      </c>
      <c r="K5249" s="4" t="s">
        <v>16587</v>
      </c>
      <c r="L5249" s="1">
        <f>((((bot_orders[[#This Row],[uTime]]/ 1000)+3*3600) / 86400) + DATE(1970,1,1))</f>
        <v>45779.039979907408</v>
      </c>
      <c r="M5249" t="s">
        <v>34</v>
      </c>
      <c r="N5249" t="s">
        <v>28</v>
      </c>
      <c r="O5249" t="s">
        <v>35</v>
      </c>
      <c r="P5249">
        <v>1.861</v>
      </c>
      <c r="Q5249" t="s">
        <v>36</v>
      </c>
      <c r="R5249" t="s">
        <v>55</v>
      </c>
      <c r="S5249">
        <v>0.73470000000000002</v>
      </c>
      <c r="T5249">
        <v>0.73470000000000002</v>
      </c>
      <c r="U5249">
        <v>1.861</v>
      </c>
      <c r="V5249">
        <v>-1.4888E-3</v>
      </c>
      <c r="W5249" t="s">
        <v>39</v>
      </c>
      <c r="X5249" s="4">
        <f>IF(bot_orders[[#This Row],[side]]="sell", bot_orders[[#This Row],[accFillSz]]*bot_orders[[#This Row],[avgPx]] + bot_orders[[#This Row],[fee]], -bot_orders[[#This Row],[accFillSz]]*bot_orders[[#This Row],[avgPx]])</f>
        <v>-1.3672767000000001</v>
      </c>
      <c r="Y5249" s="4">
        <f>IF(bot_orders[[#This Row],[side]]="buy", bot_orders[[#This Row],[accFillSz]] + bot_orders[[#This Row],[fee]], -bot_orders[[#This Row],[accFillSz]])</f>
        <v>1.8595112</v>
      </c>
      <c r="Z5249" s="4">
        <f>IF(bot_orders[[#This Row],[side]]="sell",bot_orders[[#This Row],[accFillSz]]*bot_orders[[#This Row],[avgPx]]+bot_orders[[#This Row],[fee]], 0)</f>
        <v>0</v>
      </c>
      <c r="AA5249" s="4">
        <f>IF(bot_orders[[#This Row],[side]]="sell",-bot_orders[[#This Row],[accFillSz]],bot_orders[[#This Row],[accFillSz]]+bot_orders[[#This Row],[fee]])</f>
        <v>1.8595112</v>
      </c>
      <c r="AB5249">
        <v>0</v>
      </c>
      <c r="AC5249" t="s">
        <v>38</v>
      </c>
      <c r="AD5249">
        <v>0</v>
      </c>
      <c r="AE5249" t="s">
        <v>40</v>
      </c>
      <c r="AF5249" t="s">
        <v>41</v>
      </c>
      <c r="AG5249" t="s">
        <v>42</v>
      </c>
      <c r="AH5249" t="s">
        <v>28</v>
      </c>
      <c r="AI5249">
        <v>1.8595112</v>
      </c>
      <c r="AJ5249">
        <v>-1.3672766999999999</v>
      </c>
    </row>
    <row r="5250" spans="1:36" x14ac:dyDescent="0.3">
      <c r="A5250">
        <v>5895</v>
      </c>
      <c r="B5250" t="s">
        <v>302</v>
      </c>
      <c r="C5250" t="s">
        <v>28</v>
      </c>
      <c r="D5250" t="s">
        <v>29</v>
      </c>
      <c r="E5250" t="s">
        <v>30</v>
      </c>
      <c r="F5250" t="s">
        <v>31</v>
      </c>
      <c r="G5250" t="s">
        <v>6527</v>
      </c>
      <c r="H5250" t="s">
        <v>16588</v>
      </c>
      <c r="I5250" s="4" t="s">
        <v>16589</v>
      </c>
      <c r="J5250" s="1">
        <f>((((bot_orders[[#This Row],[cTime]]/ 1000)+3*3600) / 86400) + DATE(1970,1,1))</f>
        <v>45778.974625312505</v>
      </c>
      <c r="K5250" s="4" t="s">
        <v>16590</v>
      </c>
      <c r="L5250" s="1">
        <f>((((bot_orders[[#This Row],[uTime]]/ 1000)+3*3600) / 86400) + DATE(1970,1,1))</f>
        <v>45778.987990150461</v>
      </c>
      <c r="M5250" t="s">
        <v>34</v>
      </c>
      <c r="N5250" t="s">
        <v>28</v>
      </c>
      <c r="O5250" t="s">
        <v>35</v>
      </c>
      <c r="P5250">
        <v>1.861</v>
      </c>
      <c r="Q5250" t="s">
        <v>36</v>
      </c>
      <c r="R5250" t="s">
        <v>55</v>
      </c>
      <c r="S5250">
        <v>0.73770000000000002</v>
      </c>
      <c r="T5250">
        <v>0.73770000000000002</v>
      </c>
      <c r="U5250">
        <v>1.861</v>
      </c>
      <c r="V5250">
        <v>-1.4888E-3</v>
      </c>
      <c r="W5250" t="s">
        <v>39</v>
      </c>
      <c r="X5250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250" s="4">
        <f>IF(bot_orders[[#This Row],[side]]="buy", bot_orders[[#This Row],[accFillSz]] + bot_orders[[#This Row],[fee]], -bot_orders[[#This Row],[accFillSz]])</f>
        <v>1.8595112</v>
      </c>
      <c r="Z5250" s="4">
        <f>IF(bot_orders[[#This Row],[side]]="sell",bot_orders[[#This Row],[accFillSz]]*bot_orders[[#This Row],[avgPx]]+bot_orders[[#This Row],[fee]], 0)</f>
        <v>0</v>
      </c>
      <c r="AA5250" s="4">
        <f>IF(bot_orders[[#This Row],[side]]="sell",-bot_orders[[#This Row],[accFillSz]],bot_orders[[#This Row],[accFillSz]]+bot_orders[[#This Row],[fee]])</f>
        <v>1.8595112</v>
      </c>
      <c r="AB5250">
        <v>0</v>
      </c>
      <c r="AC5250" t="s">
        <v>38</v>
      </c>
      <c r="AD5250">
        <v>0</v>
      </c>
      <c r="AE5250" t="s">
        <v>40</v>
      </c>
      <c r="AF5250" t="s">
        <v>41</v>
      </c>
      <c r="AG5250" t="s">
        <v>42</v>
      </c>
      <c r="AH5250" t="s">
        <v>28</v>
      </c>
      <c r="AI5250">
        <v>1.8595112</v>
      </c>
      <c r="AJ5250">
        <v>-1.3728597</v>
      </c>
    </row>
    <row r="5251" spans="1:36" x14ac:dyDescent="0.3">
      <c r="A5251">
        <v>5896</v>
      </c>
      <c r="B5251" t="s">
        <v>302</v>
      </c>
      <c r="C5251" t="s">
        <v>28</v>
      </c>
      <c r="D5251" t="s">
        <v>29</v>
      </c>
      <c r="E5251" t="s">
        <v>30</v>
      </c>
      <c r="F5251" t="s">
        <v>31</v>
      </c>
      <c r="G5251" t="s">
        <v>6512</v>
      </c>
      <c r="H5251" t="s">
        <v>16591</v>
      </c>
      <c r="I5251" s="4" t="s">
        <v>16592</v>
      </c>
      <c r="J5251" s="1">
        <f>((((bot_orders[[#This Row],[cTime]]/ 1000)+3*3600) / 86400) + DATE(1970,1,1))</f>
        <v>45778.987990173613</v>
      </c>
      <c r="K5251" s="4" t="s">
        <v>16593</v>
      </c>
      <c r="L5251" s="1">
        <f>((((bot_orders[[#This Row],[uTime]]/ 1000)+3*3600) / 86400) + DATE(1970,1,1))</f>
        <v>45779.003763159722</v>
      </c>
      <c r="M5251" t="s">
        <v>34</v>
      </c>
      <c r="N5251" t="s">
        <v>28</v>
      </c>
      <c r="O5251" t="s">
        <v>35</v>
      </c>
      <c r="P5251">
        <v>1.859</v>
      </c>
      <c r="Q5251" t="s">
        <v>36</v>
      </c>
      <c r="R5251" t="s">
        <v>37</v>
      </c>
      <c r="S5251">
        <v>0.74070000000000003</v>
      </c>
      <c r="T5251">
        <v>0.74070000000000003</v>
      </c>
      <c r="U5251">
        <v>1.859</v>
      </c>
      <c r="V5251">
        <v>-1.1015689999999999E-3</v>
      </c>
      <c r="W5251" t="s">
        <v>38</v>
      </c>
      <c r="X5251" s="4">
        <f>IF(bot_orders[[#This Row],[side]]="sell", bot_orders[[#This Row],[accFillSz]]*bot_orders[[#This Row],[avgPx]] + bot_orders[[#This Row],[fee]], -bot_orders[[#This Row],[accFillSz]]*bot_orders[[#This Row],[avgPx]])</f>
        <v>1.375859731</v>
      </c>
      <c r="Y5251" s="4">
        <f>IF(bot_orders[[#This Row],[side]]="buy", bot_orders[[#This Row],[accFillSz]] + bot_orders[[#This Row],[fee]], -bot_orders[[#This Row],[accFillSz]])</f>
        <v>-1.859</v>
      </c>
      <c r="Z5251" s="4">
        <f>IF(bot_orders[[#This Row],[side]]="sell",bot_orders[[#This Row],[accFillSz]]*bot_orders[[#This Row],[avgPx]]+bot_orders[[#This Row],[fee]], 0)</f>
        <v>1.375859731</v>
      </c>
      <c r="AA5251" s="4">
        <f>IF(bot_orders[[#This Row],[side]]="sell",-bot_orders[[#This Row],[accFillSz]],bot_orders[[#This Row],[accFillSz]]+bot_orders[[#This Row],[fee]])</f>
        <v>-1.859</v>
      </c>
      <c r="AB5251">
        <v>0</v>
      </c>
      <c r="AC5251" t="s">
        <v>39</v>
      </c>
      <c r="AD5251">
        <v>0</v>
      </c>
      <c r="AE5251" t="s">
        <v>40</v>
      </c>
      <c r="AF5251" t="s">
        <v>41</v>
      </c>
      <c r="AG5251" t="s">
        <v>42</v>
      </c>
      <c r="AH5251" t="s">
        <v>28</v>
      </c>
      <c r="AI5251">
        <v>-1.859</v>
      </c>
      <c r="AJ5251">
        <v>1.3758597299999999</v>
      </c>
    </row>
    <row r="5252" spans="1:36" x14ac:dyDescent="0.3">
      <c r="A5252">
        <v>5899</v>
      </c>
      <c r="B5252" t="s">
        <v>302</v>
      </c>
      <c r="C5252" t="s">
        <v>28</v>
      </c>
      <c r="D5252" t="s">
        <v>29</v>
      </c>
      <c r="E5252" t="s">
        <v>30</v>
      </c>
      <c r="F5252" t="s">
        <v>31</v>
      </c>
      <c r="G5252" t="s">
        <v>6512</v>
      </c>
      <c r="H5252" t="s">
        <v>16594</v>
      </c>
      <c r="I5252" s="4" t="s">
        <v>16595</v>
      </c>
      <c r="J5252" s="1">
        <f>((((bot_orders[[#This Row],[cTime]]/ 1000)+3*3600) / 86400) + DATE(1970,1,1))</f>
        <v>45779.003763171291</v>
      </c>
      <c r="K5252" s="4" t="s">
        <v>16596</v>
      </c>
      <c r="L5252" s="1">
        <f>((((bot_orders[[#This Row],[uTime]]/ 1000)+3*3600) / 86400) + DATE(1970,1,1))</f>
        <v>45779.033171134259</v>
      </c>
      <c r="M5252" t="s">
        <v>34</v>
      </c>
      <c r="N5252" t="s">
        <v>28</v>
      </c>
      <c r="O5252" t="s">
        <v>35</v>
      </c>
      <c r="P5252">
        <v>1.861</v>
      </c>
      <c r="Q5252" t="s">
        <v>36</v>
      </c>
      <c r="R5252" t="s">
        <v>55</v>
      </c>
      <c r="S5252">
        <v>0.73770000000000002</v>
      </c>
      <c r="T5252">
        <v>0.73770000000000002</v>
      </c>
      <c r="U5252">
        <v>1.861</v>
      </c>
      <c r="V5252">
        <v>-1.4888E-3</v>
      </c>
      <c r="W5252" t="s">
        <v>39</v>
      </c>
      <c r="X5252" s="4">
        <f>IF(bot_orders[[#This Row],[side]]="sell", bot_orders[[#This Row],[accFillSz]]*bot_orders[[#This Row],[avgPx]] + bot_orders[[#This Row],[fee]], -bot_orders[[#This Row],[accFillSz]]*bot_orders[[#This Row],[avgPx]])</f>
        <v>-1.3728597</v>
      </c>
      <c r="Y5252" s="4">
        <f>IF(bot_orders[[#This Row],[side]]="buy", bot_orders[[#This Row],[accFillSz]] + bot_orders[[#This Row],[fee]], -bot_orders[[#This Row],[accFillSz]])</f>
        <v>1.8595112</v>
      </c>
      <c r="Z5252" s="4">
        <f>IF(bot_orders[[#This Row],[side]]="sell",bot_orders[[#This Row],[accFillSz]]*bot_orders[[#This Row],[avgPx]]+bot_orders[[#This Row],[fee]], 0)</f>
        <v>0</v>
      </c>
      <c r="AA5252" s="4">
        <f>IF(bot_orders[[#This Row],[side]]="sell",-bot_orders[[#This Row],[accFillSz]],bot_orders[[#This Row],[accFillSz]]+bot_orders[[#This Row],[fee]])</f>
        <v>1.8595112</v>
      </c>
      <c r="AB5252">
        <v>0</v>
      </c>
      <c r="AC5252" t="s">
        <v>38</v>
      </c>
      <c r="AD5252">
        <v>0</v>
      </c>
      <c r="AE5252" t="s">
        <v>40</v>
      </c>
      <c r="AF5252" t="s">
        <v>41</v>
      </c>
      <c r="AG5252" t="s">
        <v>42</v>
      </c>
      <c r="AH5252" t="s">
        <v>28</v>
      </c>
      <c r="AI5252">
        <v>1.8595112</v>
      </c>
      <c r="AJ5252">
        <v>-1.3728597</v>
      </c>
    </row>
    <row r="5253" spans="1:36" x14ac:dyDescent="0.3">
      <c r="A5253">
        <v>5901</v>
      </c>
      <c r="B5253" t="s">
        <v>302</v>
      </c>
      <c r="C5253" t="s">
        <v>28</v>
      </c>
      <c r="D5253" t="s">
        <v>29</v>
      </c>
      <c r="E5253" t="s">
        <v>30</v>
      </c>
      <c r="F5253" t="s">
        <v>31</v>
      </c>
      <c r="G5253" t="s">
        <v>6558</v>
      </c>
      <c r="H5253" t="s">
        <v>16597</v>
      </c>
      <c r="I5253" s="4" t="s">
        <v>16598</v>
      </c>
      <c r="J5253" s="1">
        <f>((((bot_orders[[#This Row],[cTime]]/ 1000)+3*3600) / 86400) + DATE(1970,1,1))</f>
        <v>45779.039979918984</v>
      </c>
      <c r="K5253" s="4" t="s">
        <v>16599</v>
      </c>
      <c r="L5253" s="1">
        <f>((((bot_orders[[#This Row],[uTime]]/ 1000)+3*3600) / 86400) + DATE(1970,1,1))</f>
        <v>45779.146340914347</v>
      </c>
      <c r="M5253" t="s">
        <v>34</v>
      </c>
      <c r="N5253" t="s">
        <v>28</v>
      </c>
      <c r="O5253" t="s">
        <v>35</v>
      </c>
      <c r="P5253">
        <v>1.859</v>
      </c>
      <c r="Q5253" t="s">
        <v>36</v>
      </c>
      <c r="R5253" t="s">
        <v>37</v>
      </c>
      <c r="S5253">
        <v>0.73770000000000002</v>
      </c>
      <c r="T5253">
        <v>0.73770000000000002</v>
      </c>
      <c r="U5253">
        <v>1.859</v>
      </c>
      <c r="V5253">
        <v>-1.0971074000000001E-3</v>
      </c>
      <c r="W5253" t="s">
        <v>38</v>
      </c>
      <c r="X5253" s="4">
        <f>IF(bot_orders[[#This Row],[side]]="sell", bot_orders[[#This Row],[accFillSz]]*bot_orders[[#This Row],[avgPx]] + bot_orders[[#This Row],[fee]], -bot_orders[[#This Row],[accFillSz]]*bot_orders[[#This Row],[avgPx]])</f>
        <v>1.3702871926000002</v>
      </c>
      <c r="Y5253" s="4">
        <f>IF(bot_orders[[#This Row],[side]]="buy", bot_orders[[#This Row],[accFillSz]] + bot_orders[[#This Row],[fee]], -bot_orders[[#This Row],[accFillSz]])</f>
        <v>-1.859</v>
      </c>
      <c r="Z5253" s="4">
        <f>IF(bot_orders[[#This Row],[side]]="sell",bot_orders[[#This Row],[accFillSz]]*bot_orders[[#This Row],[avgPx]]+bot_orders[[#This Row],[fee]], 0)</f>
        <v>1.3702871926000002</v>
      </c>
      <c r="AA5253" s="4">
        <f>IF(bot_orders[[#This Row],[side]]="sell",-bot_orders[[#This Row],[accFillSz]],bot_orders[[#This Row],[accFillSz]]+bot_orders[[#This Row],[fee]])</f>
        <v>-1.859</v>
      </c>
      <c r="AB5253">
        <v>0</v>
      </c>
      <c r="AC5253" t="s">
        <v>39</v>
      </c>
      <c r="AD5253">
        <v>0</v>
      </c>
      <c r="AE5253" t="s">
        <v>40</v>
      </c>
      <c r="AF5253" t="s">
        <v>41</v>
      </c>
      <c r="AG5253" t="s">
        <v>42</v>
      </c>
      <c r="AH5253" t="s">
        <v>28</v>
      </c>
      <c r="AI5253">
        <v>-1.859</v>
      </c>
      <c r="AJ5253">
        <v>1.37028719</v>
      </c>
    </row>
    <row r="5254" spans="1:36" x14ac:dyDescent="0.3">
      <c r="A5254">
        <v>5902</v>
      </c>
      <c r="B5254" t="s">
        <v>302</v>
      </c>
      <c r="C5254" t="s">
        <v>28</v>
      </c>
      <c r="D5254" t="s">
        <v>29</v>
      </c>
      <c r="E5254" t="s">
        <v>30</v>
      </c>
      <c r="F5254" t="s">
        <v>31</v>
      </c>
      <c r="G5254" t="s">
        <v>6500</v>
      </c>
      <c r="H5254" t="s">
        <v>16600</v>
      </c>
      <c r="I5254" s="4" t="s">
        <v>16601</v>
      </c>
      <c r="J5254" s="1">
        <f>((((bot_orders[[#This Row],[cTime]]/ 1000)+3*3600) / 86400) + DATE(1970,1,1))</f>
        <v>45779.066635462965</v>
      </c>
      <c r="K5254" s="4" t="s">
        <v>16602</v>
      </c>
      <c r="L5254" s="1">
        <f>((((bot_orders[[#This Row],[uTime]]/ 1000)+3*3600) / 86400) + DATE(1970,1,1))</f>
        <v>45779.095831585648</v>
      </c>
      <c r="M5254" t="s">
        <v>34</v>
      </c>
      <c r="N5254" t="s">
        <v>28</v>
      </c>
      <c r="O5254" t="s">
        <v>35</v>
      </c>
      <c r="P5254">
        <v>1.859</v>
      </c>
      <c r="Q5254" t="s">
        <v>36</v>
      </c>
      <c r="R5254" t="s">
        <v>37</v>
      </c>
      <c r="S5254">
        <v>0.73470000000000002</v>
      </c>
      <c r="T5254">
        <v>0.73470000000000002</v>
      </c>
      <c r="U5254">
        <v>1.859</v>
      </c>
      <c r="V5254">
        <v>-1.0926458E-3</v>
      </c>
      <c r="W5254" t="s">
        <v>38</v>
      </c>
      <c r="X5254" s="4">
        <f>IF(bot_orders[[#This Row],[side]]="sell", bot_orders[[#This Row],[accFillSz]]*bot_orders[[#This Row],[avgPx]] + bot_orders[[#This Row],[fee]], -bot_orders[[#This Row],[accFillSz]]*bot_orders[[#This Row],[avgPx]])</f>
        <v>1.3647146541999999</v>
      </c>
      <c r="Y5254" s="4">
        <f>IF(bot_orders[[#This Row],[side]]="buy", bot_orders[[#This Row],[accFillSz]] + bot_orders[[#This Row],[fee]], -bot_orders[[#This Row],[accFillSz]])</f>
        <v>-1.859</v>
      </c>
      <c r="Z5254" s="4">
        <f>IF(bot_orders[[#This Row],[side]]="sell",bot_orders[[#This Row],[accFillSz]]*bot_orders[[#This Row],[avgPx]]+bot_orders[[#This Row],[fee]], 0)</f>
        <v>1.3647146541999999</v>
      </c>
      <c r="AA5254" s="4">
        <f>IF(bot_orders[[#This Row],[side]]="sell",-bot_orders[[#This Row],[accFillSz]],bot_orders[[#This Row],[accFillSz]]+bot_orders[[#This Row],[fee]])</f>
        <v>-1.859</v>
      </c>
      <c r="AB5254">
        <v>0</v>
      </c>
      <c r="AC5254" t="s">
        <v>39</v>
      </c>
      <c r="AD5254">
        <v>0</v>
      </c>
      <c r="AE5254" t="s">
        <v>40</v>
      </c>
      <c r="AF5254" t="s">
        <v>41</v>
      </c>
      <c r="AG5254" t="s">
        <v>42</v>
      </c>
      <c r="AH5254" t="s">
        <v>28</v>
      </c>
      <c r="AI5254">
        <v>-1.859</v>
      </c>
      <c r="AJ5254">
        <v>1.36471465</v>
      </c>
    </row>
    <row r="5255" spans="1:36" x14ac:dyDescent="0.3">
      <c r="A5255">
        <v>5903</v>
      </c>
      <c r="B5255" t="s">
        <v>302</v>
      </c>
      <c r="C5255" t="s">
        <v>28</v>
      </c>
      <c r="D5255" t="s">
        <v>29</v>
      </c>
      <c r="E5255" t="s">
        <v>30</v>
      </c>
      <c r="F5255" t="s">
        <v>31</v>
      </c>
      <c r="G5255" t="s">
        <v>6500</v>
      </c>
      <c r="H5255" t="s">
        <v>16603</v>
      </c>
      <c r="I5255" s="4" t="s">
        <v>16604</v>
      </c>
      <c r="J5255" s="1">
        <f>((((bot_orders[[#This Row],[cTime]]/ 1000)+3*3600) / 86400) + DATE(1970,1,1))</f>
        <v>45779.095831597224</v>
      </c>
      <c r="K5255" s="4" t="s">
        <v>16605</v>
      </c>
      <c r="L5255" s="1">
        <f>((((bot_orders[[#This Row],[uTime]]/ 1000)+3*3600) / 86400) + DATE(1970,1,1))</f>
        <v>45779.106484293981</v>
      </c>
      <c r="M5255" t="s">
        <v>34</v>
      </c>
      <c r="N5255" t="s">
        <v>28</v>
      </c>
      <c r="O5255" t="s">
        <v>35</v>
      </c>
      <c r="P5255">
        <v>1.861</v>
      </c>
      <c r="Q5255" t="s">
        <v>36</v>
      </c>
      <c r="R5255" t="s">
        <v>55</v>
      </c>
      <c r="S5255">
        <v>0.73170000000000002</v>
      </c>
      <c r="T5255">
        <v>0.73170000000000002</v>
      </c>
      <c r="U5255">
        <v>1.861</v>
      </c>
      <c r="V5255">
        <v>-1.4888E-3</v>
      </c>
      <c r="W5255" t="s">
        <v>39</v>
      </c>
      <c r="X5255" s="4">
        <f>IF(bot_orders[[#This Row],[side]]="sell", bot_orders[[#This Row],[accFillSz]]*bot_orders[[#This Row],[avgPx]] + bot_orders[[#This Row],[fee]], -bot_orders[[#This Row],[accFillSz]]*bot_orders[[#This Row],[avgPx]])</f>
        <v>-1.3616937</v>
      </c>
      <c r="Y5255" s="4">
        <f>IF(bot_orders[[#This Row],[side]]="buy", bot_orders[[#This Row],[accFillSz]] + bot_orders[[#This Row],[fee]], -bot_orders[[#This Row],[accFillSz]])</f>
        <v>1.8595112</v>
      </c>
      <c r="Z5255" s="4">
        <f>IF(bot_orders[[#This Row],[side]]="sell",bot_orders[[#This Row],[accFillSz]]*bot_orders[[#This Row],[avgPx]]+bot_orders[[#This Row],[fee]], 0)</f>
        <v>0</v>
      </c>
      <c r="AA5255" s="4">
        <f>IF(bot_orders[[#This Row],[side]]="sell",-bot_orders[[#This Row],[accFillSz]],bot_orders[[#This Row],[accFillSz]]+bot_orders[[#This Row],[fee]])</f>
        <v>1.8595112</v>
      </c>
      <c r="AB5255">
        <v>0</v>
      </c>
      <c r="AC5255" t="s">
        <v>38</v>
      </c>
      <c r="AD5255">
        <v>0</v>
      </c>
      <c r="AE5255" t="s">
        <v>40</v>
      </c>
      <c r="AF5255" t="s">
        <v>41</v>
      </c>
      <c r="AG5255" t="s">
        <v>42</v>
      </c>
      <c r="AH5255" t="s">
        <v>28</v>
      </c>
      <c r="AI5255">
        <v>1.8595112</v>
      </c>
      <c r="AJ5255">
        <v>-1.3616937</v>
      </c>
    </row>
    <row r="5256" spans="1:36" x14ac:dyDescent="0.3">
      <c r="A5256">
        <v>5904</v>
      </c>
      <c r="B5256" t="s">
        <v>302</v>
      </c>
      <c r="C5256" t="s">
        <v>28</v>
      </c>
      <c r="D5256" t="s">
        <v>29</v>
      </c>
      <c r="E5256" t="s">
        <v>30</v>
      </c>
      <c r="F5256" t="s">
        <v>31</v>
      </c>
      <c r="G5256" t="s">
        <v>6547</v>
      </c>
      <c r="H5256" t="s">
        <v>16606</v>
      </c>
      <c r="I5256" s="4" t="s">
        <v>16607</v>
      </c>
      <c r="J5256" s="1">
        <f>((((bot_orders[[#This Row],[cTime]]/ 1000)+3*3600) / 86400) + DATE(1970,1,1))</f>
        <v>45779.106484317133</v>
      </c>
      <c r="K5256" s="4" t="s">
        <v>16608</v>
      </c>
      <c r="L5256" s="1">
        <f>((((bot_orders[[#This Row],[uTime]]/ 1000)+3*3600) / 86400) + DATE(1970,1,1))</f>
        <v>45779.12849930556</v>
      </c>
      <c r="M5256" t="s">
        <v>34</v>
      </c>
      <c r="N5256" t="s">
        <v>28</v>
      </c>
      <c r="O5256" t="s">
        <v>35</v>
      </c>
      <c r="P5256">
        <v>1.859</v>
      </c>
      <c r="Q5256" t="s">
        <v>36</v>
      </c>
      <c r="R5256" t="s">
        <v>37</v>
      </c>
      <c r="S5256">
        <v>0.73470000000000002</v>
      </c>
      <c r="T5256">
        <v>0.73470000000000002</v>
      </c>
      <c r="U5256">
        <v>1.859</v>
      </c>
      <c r="V5256">
        <v>-1.0926458E-3</v>
      </c>
      <c r="W5256" t="s">
        <v>38</v>
      </c>
      <c r="X5256" s="4">
        <f>IF(bot_orders[[#This Row],[side]]="sell", bot_orders[[#This Row],[accFillSz]]*bot_orders[[#This Row],[avgPx]] + bot_orders[[#This Row],[fee]], -bot_orders[[#This Row],[accFillSz]]*bot_orders[[#This Row],[avgPx]])</f>
        <v>1.3647146541999999</v>
      </c>
      <c r="Y5256" s="4">
        <f>IF(bot_orders[[#This Row],[side]]="buy", bot_orders[[#This Row],[accFillSz]] + bot_orders[[#This Row],[fee]], -bot_orders[[#This Row],[accFillSz]])</f>
        <v>-1.859</v>
      </c>
      <c r="Z5256" s="4">
        <f>IF(bot_orders[[#This Row],[side]]="sell",bot_orders[[#This Row],[accFillSz]]*bot_orders[[#This Row],[avgPx]]+bot_orders[[#This Row],[fee]], 0)</f>
        <v>1.3647146541999999</v>
      </c>
      <c r="AA5256" s="4">
        <f>IF(bot_orders[[#This Row],[side]]="sell",-bot_orders[[#This Row],[accFillSz]],bot_orders[[#This Row],[accFillSz]]+bot_orders[[#This Row],[fee]])</f>
        <v>-1.859</v>
      </c>
      <c r="AB5256">
        <v>0</v>
      </c>
      <c r="AC5256" t="s">
        <v>39</v>
      </c>
      <c r="AD5256">
        <v>0</v>
      </c>
      <c r="AE5256" t="s">
        <v>40</v>
      </c>
      <c r="AF5256" t="s">
        <v>41</v>
      </c>
      <c r="AG5256" t="s">
        <v>42</v>
      </c>
      <c r="AH5256" t="s">
        <v>28</v>
      </c>
      <c r="AI5256">
        <v>-1.859</v>
      </c>
      <c r="AJ5256">
        <v>1.36471465</v>
      </c>
    </row>
    <row r="5257" spans="1:36" x14ac:dyDescent="0.3">
      <c r="A5257">
        <v>5906</v>
      </c>
      <c r="B5257" t="s">
        <v>302</v>
      </c>
      <c r="C5257" t="s">
        <v>28</v>
      </c>
      <c r="D5257" t="s">
        <v>29</v>
      </c>
      <c r="E5257" t="s">
        <v>30</v>
      </c>
      <c r="F5257" t="s">
        <v>31</v>
      </c>
      <c r="G5257" t="s">
        <v>6540</v>
      </c>
      <c r="H5257" t="s">
        <v>16609</v>
      </c>
      <c r="I5257" s="4" t="s">
        <v>16610</v>
      </c>
      <c r="J5257" s="1">
        <f>((((bot_orders[[#This Row],[cTime]]/ 1000)+3*3600) / 86400) + DATE(1970,1,1))</f>
        <v>45779.107130370365</v>
      </c>
      <c r="K5257" s="4" t="s">
        <v>16611</v>
      </c>
      <c r="L5257" s="1">
        <f>((((bot_orders[[#This Row],[uTime]]/ 1000)+3*3600) / 86400) + DATE(1970,1,1))</f>
        <v>45779.118492372683</v>
      </c>
      <c r="M5257" t="s">
        <v>34</v>
      </c>
      <c r="N5257" t="s">
        <v>28</v>
      </c>
      <c r="O5257" t="s">
        <v>35</v>
      </c>
      <c r="P5257">
        <v>1.859</v>
      </c>
      <c r="Q5257" t="s">
        <v>36</v>
      </c>
      <c r="R5257" t="s">
        <v>37</v>
      </c>
      <c r="S5257">
        <v>0.73170000000000002</v>
      </c>
      <c r="T5257">
        <v>0.73170000000000002</v>
      </c>
      <c r="U5257">
        <v>1.859</v>
      </c>
      <c r="V5257">
        <v>-1.0881841999999999E-3</v>
      </c>
      <c r="W5257" t="s">
        <v>38</v>
      </c>
      <c r="X5257" s="4">
        <f>IF(bot_orders[[#This Row],[side]]="sell", bot_orders[[#This Row],[accFillSz]]*bot_orders[[#This Row],[avgPx]] + bot_orders[[#This Row],[fee]], -bot_orders[[#This Row],[accFillSz]]*bot_orders[[#This Row],[avgPx]])</f>
        <v>1.3591421158000001</v>
      </c>
      <c r="Y5257" s="4">
        <f>IF(bot_orders[[#This Row],[side]]="buy", bot_orders[[#This Row],[accFillSz]] + bot_orders[[#This Row],[fee]], -bot_orders[[#This Row],[accFillSz]])</f>
        <v>-1.859</v>
      </c>
      <c r="Z5257" s="4">
        <f>IF(bot_orders[[#This Row],[side]]="sell",bot_orders[[#This Row],[accFillSz]]*bot_orders[[#This Row],[avgPx]]+bot_orders[[#This Row],[fee]], 0)</f>
        <v>1.3591421158000001</v>
      </c>
      <c r="AA5257" s="4">
        <f>IF(bot_orders[[#This Row],[side]]="sell",-bot_orders[[#This Row],[accFillSz]],bot_orders[[#This Row],[accFillSz]]+bot_orders[[#This Row],[fee]])</f>
        <v>-1.859</v>
      </c>
      <c r="AB5257">
        <v>0</v>
      </c>
      <c r="AC5257" t="s">
        <v>39</v>
      </c>
      <c r="AD5257">
        <v>0</v>
      </c>
      <c r="AE5257" t="s">
        <v>40</v>
      </c>
      <c r="AF5257" t="s">
        <v>41</v>
      </c>
      <c r="AG5257" t="s">
        <v>42</v>
      </c>
      <c r="AH5257" t="s">
        <v>28</v>
      </c>
      <c r="AI5257">
        <v>-1.859</v>
      </c>
      <c r="AJ5257">
        <v>1.35914212</v>
      </c>
    </row>
    <row r="5258" spans="1:36" x14ac:dyDescent="0.3">
      <c r="A5258">
        <v>5907</v>
      </c>
      <c r="B5258" t="s">
        <v>302</v>
      </c>
      <c r="C5258" t="s">
        <v>28</v>
      </c>
      <c r="D5258" t="s">
        <v>29</v>
      </c>
      <c r="E5258" t="s">
        <v>30</v>
      </c>
      <c r="F5258" t="s">
        <v>31</v>
      </c>
      <c r="G5258" t="s">
        <v>6540</v>
      </c>
      <c r="H5258" t="s">
        <v>16612</v>
      </c>
      <c r="I5258" s="4" t="s">
        <v>16613</v>
      </c>
      <c r="J5258" s="1">
        <f>((((bot_orders[[#This Row],[cTime]]/ 1000)+3*3600) / 86400) + DATE(1970,1,1))</f>
        <v>45779.118492384259</v>
      </c>
      <c r="K5258" s="4" t="s">
        <v>16614</v>
      </c>
      <c r="L5258" s="1">
        <f>((((bot_orders[[#This Row],[uTime]]/ 1000)+3*3600) / 86400) + DATE(1970,1,1))</f>
        <v>45779.13505084491</v>
      </c>
      <c r="M5258" t="s">
        <v>34</v>
      </c>
      <c r="N5258" t="s">
        <v>28</v>
      </c>
      <c r="O5258" t="s">
        <v>35</v>
      </c>
      <c r="P5258">
        <v>1.861</v>
      </c>
      <c r="Q5258" t="s">
        <v>36</v>
      </c>
      <c r="R5258" t="s">
        <v>55</v>
      </c>
      <c r="S5258">
        <v>0.7288</v>
      </c>
      <c r="T5258">
        <v>0.7288</v>
      </c>
      <c r="U5258">
        <v>1.861</v>
      </c>
      <c r="V5258">
        <v>-1.4888E-3</v>
      </c>
      <c r="W5258" t="s">
        <v>39</v>
      </c>
      <c r="X5258" s="4">
        <f>IF(bot_orders[[#This Row],[side]]="sell", bot_orders[[#This Row],[accFillSz]]*bot_orders[[#This Row],[avgPx]] + bot_orders[[#This Row],[fee]], -bot_orders[[#This Row],[accFillSz]]*bot_orders[[#This Row],[avgPx]])</f>
        <v>-1.3562968</v>
      </c>
      <c r="Y5258" s="4">
        <f>IF(bot_orders[[#This Row],[side]]="buy", bot_orders[[#This Row],[accFillSz]] + bot_orders[[#This Row],[fee]], -bot_orders[[#This Row],[accFillSz]])</f>
        <v>1.8595112</v>
      </c>
      <c r="Z5258" s="4">
        <f>IF(bot_orders[[#This Row],[side]]="sell",bot_orders[[#This Row],[accFillSz]]*bot_orders[[#This Row],[avgPx]]+bot_orders[[#This Row],[fee]], 0)</f>
        <v>0</v>
      </c>
      <c r="AA5258" s="4">
        <f>IF(bot_orders[[#This Row],[side]]="sell",-bot_orders[[#This Row],[accFillSz]],bot_orders[[#This Row],[accFillSz]]+bot_orders[[#This Row],[fee]])</f>
        <v>1.8595112</v>
      </c>
      <c r="AB5258">
        <v>0</v>
      </c>
      <c r="AC5258" t="s">
        <v>38</v>
      </c>
      <c r="AD5258">
        <v>0</v>
      </c>
      <c r="AE5258" t="s">
        <v>40</v>
      </c>
      <c r="AF5258" t="s">
        <v>41</v>
      </c>
      <c r="AG5258" t="s">
        <v>42</v>
      </c>
      <c r="AH5258" t="s">
        <v>28</v>
      </c>
      <c r="AI5258">
        <v>1.8595112</v>
      </c>
      <c r="AJ5258">
        <v>-1.3562968</v>
      </c>
    </row>
    <row r="5259" spans="1:36" x14ac:dyDescent="0.3">
      <c r="A5259">
        <v>5908</v>
      </c>
      <c r="B5259" t="s">
        <v>302</v>
      </c>
      <c r="C5259" t="s">
        <v>28</v>
      </c>
      <c r="D5259" t="s">
        <v>29</v>
      </c>
      <c r="E5259" t="s">
        <v>30</v>
      </c>
      <c r="F5259" t="s">
        <v>31</v>
      </c>
      <c r="G5259" t="s">
        <v>6547</v>
      </c>
      <c r="H5259" t="s">
        <v>16615</v>
      </c>
      <c r="I5259" s="4" t="s">
        <v>16616</v>
      </c>
      <c r="J5259" s="1">
        <f>((((bot_orders[[#This Row],[cTime]]/ 1000)+3*3600) / 86400) + DATE(1970,1,1))</f>
        <v>45779.128499317128</v>
      </c>
      <c r="K5259" s="4" t="s">
        <v>16617</v>
      </c>
      <c r="L5259" s="1">
        <f>((((bot_orders[[#This Row],[uTime]]/ 1000)+3*3600) / 86400) + DATE(1970,1,1))</f>
        <v>45779.130409803241</v>
      </c>
      <c r="M5259" t="s">
        <v>34</v>
      </c>
      <c r="N5259" t="s">
        <v>28</v>
      </c>
      <c r="O5259" t="s">
        <v>35</v>
      </c>
      <c r="P5259">
        <v>1.861</v>
      </c>
      <c r="Q5259" t="s">
        <v>36</v>
      </c>
      <c r="R5259" t="s">
        <v>55</v>
      </c>
      <c r="S5259">
        <v>0.73170000000000002</v>
      </c>
      <c r="T5259">
        <v>0.73170000000000002</v>
      </c>
      <c r="U5259">
        <v>1.861</v>
      </c>
      <c r="V5259">
        <v>-1.4888E-3</v>
      </c>
      <c r="W5259" t="s">
        <v>39</v>
      </c>
      <c r="X5259" s="4">
        <f>IF(bot_orders[[#This Row],[side]]="sell", bot_orders[[#This Row],[accFillSz]]*bot_orders[[#This Row],[avgPx]] + bot_orders[[#This Row],[fee]], -bot_orders[[#This Row],[accFillSz]]*bot_orders[[#This Row],[avgPx]])</f>
        <v>-1.3616937</v>
      </c>
      <c r="Y5259" s="4">
        <f>IF(bot_orders[[#This Row],[side]]="buy", bot_orders[[#This Row],[accFillSz]] + bot_orders[[#This Row],[fee]], -bot_orders[[#This Row],[accFillSz]])</f>
        <v>1.8595112</v>
      </c>
      <c r="Z5259" s="4">
        <f>IF(bot_orders[[#This Row],[side]]="sell",bot_orders[[#This Row],[accFillSz]]*bot_orders[[#This Row],[avgPx]]+bot_orders[[#This Row],[fee]], 0)</f>
        <v>0</v>
      </c>
      <c r="AA5259" s="4">
        <f>IF(bot_orders[[#This Row],[side]]="sell",-bot_orders[[#This Row],[accFillSz]],bot_orders[[#This Row],[accFillSz]]+bot_orders[[#This Row],[fee]])</f>
        <v>1.8595112</v>
      </c>
      <c r="AB5259">
        <v>0</v>
      </c>
      <c r="AC5259" t="s">
        <v>38</v>
      </c>
      <c r="AD5259">
        <v>0</v>
      </c>
      <c r="AE5259" t="s">
        <v>40</v>
      </c>
      <c r="AF5259" t="s">
        <v>41</v>
      </c>
      <c r="AG5259" t="s">
        <v>42</v>
      </c>
      <c r="AH5259" t="s">
        <v>28</v>
      </c>
      <c r="AI5259">
        <v>1.8595112</v>
      </c>
      <c r="AJ5259">
        <v>-1.3616937</v>
      </c>
    </row>
    <row r="5260" spans="1:36" x14ac:dyDescent="0.3">
      <c r="A5260">
        <v>5910</v>
      </c>
      <c r="B5260" t="s">
        <v>302</v>
      </c>
      <c r="C5260" t="s">
        <v>28</v>
      </c>
      <c r="D5260" t="s">
        <v>29</v>
      </c>
      <c r="E5260" t="s">
        <v>30</v>
      </c>
      <c r="F5260" t="s">
        <v>31</v>
      </c>
      <c r="G5260" t="s">
        <v>6562</v>
      </c>
      <c r="H5260" t="s">
        <v>16618</v>
      </c>
      <c r="I5260" s="4" t="s">
        <v>16619</v>
      </c>
      <c r="J5260" s="1">
        <f>((((bot_orders[[#This Row],[cTime]]/ 1000)+3*3600) / 86400) + DATE(1970,1,1))</f>
        <v>45779.130409826386</v>
      </c>
      <c r="K5260" s="4" t="s">
        <v>16620</v>
      </c>
      <c r="L5260" s="1">
        <f>((((bot_orders[[#This Row],[uTime]]/ 1000)+3*3600) / 86400) + DATE(1970,1,1))</f>
        <v>45779.14349357639</v>
      </c>
      <c r="M5260" t="s">
        <v>34</v>
      </c>
      <c r="N5260" t="s">
        <v>28</v>
      </c>
      <c r="O5260" t="s">
        <v>35</v>
      </c>
      <c r="P5260">
        <v>1.859</v>
      </c>
      <c r="Q5260" t="s">
        <v>36</v>
      </c>
      <c r="R5260" t="s">
        <v>37</v>
      </c>
      <c r="S5260">
        <v>0.73470000000000002</v>
      </c>
      <c r="T5260">
        <v>0.73470000000000002</v>
      </c>
      <c r="U5260">
        <v>1.859</v>
      </c>
      <c r="V5260">
        <v>-1.0926458E-3</v>
      </c>
      <c r="W5260" t="s">
        <v>38</v>
      </c>
      <c r="X5260" s="4">
        <f>IF(bot_orders[[#This Row],[side]]="sell", bot_orders[[#This Row],[accFillSz]]*bot_orders[[#This Row],[avgPx]] + bot_orders[[#This Row],[fee]], -bot_orders[[#This Row],[accFillSz]]*bot_orders[[#This Row],[avgPx]])</f>
        <v>1.3647146541999999</v>
      </c>
      <c r="Y5260" s="4">
        <f>IF(bot_orders[[#This Row],[side]]="buy", bot_orders[[#This Row],[accFillSz]] + bot_orders[[#This Row],[fee]], -bot_orders[[#This Row],[accFillSz]])</f>
        <v>-1.859</v>
      </c>
      <c r="Z5260" s="4">
        <f>IF(bot_orders[[#This Row],[side]]="sell",bot_orders[[#This Row],[accFillSz]]*bot_orders[[#This Row],[avgPx]]+bot_orders[[#This Row],[fee]], 0)</f>
        <v>1.3647146541999999</v>
      </c>
      <c r="AA5260" s="4">
        <f>IF(bot_orders[[#This Row],[side]]="sell",-bot_orders[[#This Row],[accFillSz]],bot_orders[[#This Row],[accFillSz]]+bot_orders[[#This Row],[fee]])</f>
        <v>-1.859</v>
      </c>
      <c r="AB5260">
        <v>0</v>
      </c>
      <c r="AC5260" t="s">
        <v>39</v>
      </c>
      <c r="AD5260">
        <v>0</v>
      </c>
      <c r="AE5260" t="s">
        <v>40</v>
      </c>
      <c r="AF5260" t="s">
        <v>41</v>
      </c>
      <c r="AG5260" t="s">
        <v>42</v>
      </c>
      <c r="AH5260" t="s">
        <v>28</v>
      </c>
      <c r="AI5260">
        <v>-1.859</v>
      </c>
      <c r="AJ5260">
        <v>1.36471465</v>
      </c>
    </row>
    <row r="5261" spans="1:36" x14ac:dyDescent="0.3">
      <c r="A5261">
        <v>5912</v>
      </c>
      <c r="B5261" t="s">
        <v>302</v>
      </c>
      <c r="C5261" t="s">
        <v>28</v>
      </c>
      <c r="D5261" t="s">
        <v>29</v>
      </c>
      <c r="E5261" t="s">
        <v>30</v>
      </c>
      <c r="F5261" t="s">
        <v>31</v>
      </c>
      <c r="G5261" t="s">
        <v>6566</v>
      </c>
      <c r="H5261" t="s">
        <v>16621</v>
      </c>
      <c r="I5261" s="4" t="s">
        <v>16622</v>
      </c>
      <c r="J5261" s="1">
        <f>((((bot_orders[[#This Row],[cTime]]/ 1000)+3*3600) / 86400) + DATE(1970,1,1))</f>
        <v>45779.135050868055</v>
      </c>
      <c r="K5261" s="4" t="s">
        <v>16623</v>
      </c>
      <c r="L5261" s="1">
        <f>((((bot_orders[[#This Row],[uTime]]/ 1000)+3*3600) / 86400) + DATE(1970,1,1))</f>
        <v>45779.139202592589</v>
      </c>
      <c r="M5261" t="s">
        <v>34</v>
      </c>
      <c r="N5261" t="s">
        <v>28</v>
      </c>
      <c r="O5261" t="s">
        <v>35</v>
      </c>
      <c r="P5261">
        <v>1.859</v>
      </c>
      <c r="Q5261" t="s">
        <v>36</v>
      </c>
      <c r="R5261" t="s">
        <v>37</v>
      </c>
      <c r="S5261">
        <v>0.73170000000000002</v>
      </c>
      <c r="T5261">
        <v>0.73170000000000002</v>
      </c>
      <c r="U5261">
        <v>1.859</v>
      </c>
      <c r="V5261">
        <v>-1.0881841999999999E-3</v>
      </c>
      <c r="W5261" t="s">
        <v>38</v>
      </c>
      <c r="X5261" s="4">
        <f>IF(bot_orders[[#This Row],[side]]="sell", bot_orders[[#This Row],[accFillSz]]*bot_orders[[#This Row],[avgPx]] + bot_orders[[#This Row],[fee]], -bot_orders[[#This Row],[accFillSz]]*bot_orders[[#This Row],[avgPx]])</f>
        <v>1.3591421158000001</v>
      </c>
      <c r="Y5261" s="4">
        <f>IF(bot_orders[[#This Row],[side]]="buy", bot_orders[[#This Row],[accFillSz]] + bot_orders[[#This Row],[fee]], -bot_orders[[#This Row],[accFillSz]])</f>
        <v>-1.859</v>
      </c>
      <c r="Z5261" s="4">
        <f>IF(bot_orders[[#This Row],[side]]="sell",bot_orders[[#This Row],[accFillSz]]*bot_orders[[#This Row],[avgPx]]+bot_orders[[#This Row],[fee]], 0)</f>
        <v>1.3591421158000001</v>
      </c>
      <c r="AA5261" s="4">
        <f>IF(bot_orders[[#This Row],[side]]="sell",-bot_orders[[#This Row],[accFillSz]],bot_orders[[#This Row],[accFillSz]]+bot_orders[[#This Row],[fee]])</f>
        <v>-1.859</v>
      </c>
      <c r="AB5261">
        <v>0</v>
      </c>
      <c r="AC5261" t="s">
        <v>39</v>
      </c>
      <c r="AD5261">
        <v>0</v>
      </c>
      <c r="AE5261" t="s">
        <v>40</v>
      </c>
      <c r="AF5261" t="s">
        <v>41</v>
      </c>
      <c r="AG5261" t="s">
        <v>42</v>
      </c>
      <c r="AH5261" t="s">
        <v>28</v>
      </c>
      <c r="AI5261">
        <v>-1.859</v>
      </c>
      <c r="AJ5261">
        <v>1.35914212</v>
      </c>
    </row>
    <row r="5262" spans="1:36" x14ac:dyDescent="0.3">
      <c r="A5262">
        <v>5913</v>
      </c>
      <c r="B5262" t="s">
        <v>302</v>
      </c>
      <c r="C5262" t="s">
        <v>28</v>
      </c>
      <c r="D5262" t="s">
        <v>29</v>
      </c>
      <c r="E5262" t="s">
        <v>30</v>
      </c>
      <c r="F5262" t="s">
        <v>31</v>
      </c>
      <c r="G5262" t="s">
        <v>6566</v>
      </c>
      <c r="H5262" t="s">
        <v>16624</v>
      </c>
      <c r="I5262" s="4" t="s">
        <v>16625</v>
      </c>
      <c r="J5262" s="1">
        <f>((((bot_orders[[#This Row],[cTime]]/ 1000)+3*3600) / 86400) + DATE(1970,1,1))</f>
        <v>45779.139202615741</v>
      </c>
      <c r="K5262" s="4" t="s">
        <v>16626</v>
      </c>
      <c r="L5262" s="1">
        <f>((((bot_orders[[#This Row],[uTime]]/ 1000)+3*3600) / 86400) + DATE(1970,1,1))</f>
        <v>45779.302001932869</v>
      </c>
      <c r="M5262" t="s">
        <v>34</v>
      </c>
      <c r="N5262" t="s">
        <v>28</v>
      </c>
      <c r="O5262" t="s">
        <v>35</v>
      </c>
      <c r="P5262">
        <v>1.861</v>
      </c>
      <c r="Q5262" t="s">
        <v>36</v>
      </c>
      <c r="R5262" t="s">
        <v>55</v>
      </c>
      <c r="S5262">
        <v>0.7288</v>
      </c>
      <c r="T5262">
        <v>0.7288</v>
      </c>
      <c r="U5262">
        <v>1.861</v>
      </c>
      <c r="V5262">
        <v>-1.4888E-3</v>
      </c>
      <c r="W5262" t="s">
        <v>39</v>
      </c>
      <c r="X5262" s="4">
        <f>IF(bot_orders[[#This Row],[side]]="sell", bot_orders[[#This Row],[accFillSz]]*bot_orders[[#This Row],[avgPx]] + bot_orders[[#This Row],[fee]], -bot_orders[[#This Row],[accFillSz]]*bot_orders[[#This Row],[avgPx]])</f>
        <v>-1.3562968</v>
      </c>
      <c r="Y5262" s="4">
        <f>IF(bot_orders[[#This Row],[side]]="buy", bot_orders[[#This Row],[accFillSz]] + bot_orders[[#This Row],[fee]], -bot_orders[[#This Row],[accFillSz]])</f>
        <v>1.8595112</v>
      </c>
      <c r="Z5262" s="4">
        <f>IF(bot_orders[[#This Row],[side]]="sell",bot_orders[[#This Row],[accFillSz]]*bot_orders[[#This Row],[avgPx]]+bot_orders[[#This Row],[fee]], 0)</f>
        <v>0</v>
      </c>
      <c r="AA5262" s="4">
        <f>IF(bot_orders[[#This Row],[side]]="sell",-bot_orders[[#This Row],[accFillSz]],bot_orders[[#This Row],[accFillSz]]+bot_orders[[#This Row],[fee]])</f>
        <v>1.8595112</v>
      </c>
      <c r="AB5262">
        <v>0</v>
      </c>
      <c r="AC5262" t="s">
        <v>38</v>
      </c>
      <c r="AD5262">
        <v>0</v>
      </c>
      <c r="AE5262" t="s">
        <v>40</v>
      </c>
      <c r="AF5262" t="s">
        <v>41</v>
      </c>
      <c r="AG5262" t="s">
        <v>42</v>
      </c>
      <c r="AH5262" t="s">
        <v>28</v>
      </c>
      <c r="AI5262">
        <v>1.8595112</v>
      </c>
      <c r="AJ5262">
        <v>-1.3562968</v>
      </c>
    </row>
    <row r="5263" spans="1:36" x14ac:dyDescent="0.3">
      <c r="A5263">
        <v>5914</v>
      </c>
      <c r="B5263" t="s">
        <v>302</v>
      </c>
      <c r="C5263" t="s">
        <v>28</v>
      </c>
      <c r="D5263" t="s">
        <v>29</v>
      </c>
      <c r="E5263" t="s">
        <v>30</v>
      </c>
      <c r="F5263" t="s">
        <v>31</v>
      </c>
      <c r="G5263" t="s">
        <v>6562</v>
      </c>
      <c r="H5263" t="s">
        <v>16627</v>
      </c>
      <c r="I5263" s="4" t="s">
        <v>16628</v>
      </c>
      <c r="J5263" s="1">
        <f>((((bot_orders[[#This Row],[cTime]]/ 1000)+3*3600) / 86400) + DATE(1970,1,1))</f>
        <v>45779.143493599535</v>
      </c>
      <c r="K5263" s="4" t="s">
        <v>16629</v>
      </c>
      <c r="L5263" s="1">
        <f>((((bot_orders[[#This Row],[uTime]]/ 1000)+3*3600) / 86400) + DATE(1970,1,1))</f>
        <v>45779.189510127311</v>
      </c>
      <c r="M5263" t="s">
        <v>34</v>
      </c>
      <c r="N5263" t="s">
        <v>28</v>
      </c>
      <c r="O5263" t="s">
        <v>35</v>
      </c>
      <c r="P5263">
        <v>1.861</v>
      </c>
      <c r="Q5263" t="s">
        <v>36</v>
      </c>
      <c r="R5263" t="s">
        <v>55</v>
      </c>
      <c r="S5263">
        <v>0.73170000000000002</v>
      </c>
      <c r="T5263">
        <v>0.73170000000000002</v>
      </c>
      <c r="U5263">
        <v>1.861</v>
      </c>
      <c r="V5263">
        <v>-1.4888E-3</v>
      </c>
      <c r="W5263" t="s">
        <v>39</v>
      </c>
      <c r="X5263" s="4">
        <f>IF(bot_orders[[#This Row],[side]]="sell", bot_orders[[#This Row],[accFillSz]]*bot_orders[[#This Row],[avgPx]] + bot_orders[[#This Row],[fee]], -bot_orders[[#This Row],[accFillSz]]*bot_orders[[#This Row],[avgPx]])</f>
        <v>-1.3616937</v>
      </c>
      <c r="Y5263" s="4">
        <f>IF(bot_orders[[#This Row],[side]]="buy", bot_orders[[#This Row],[accFillSz]] + bot_orders[[#This Row],[fee]], -bot_orders[[#This Row],[accFillSz]])</f>
        <v>1.8595112</v>
      </c>
      <c r="Z5263" s="4">
        <f>IF(bot_orders[[#This Row],[side]]="sell",bot_orders[[#This Row],[accFillSz]]*bot_orders[[#This Row],[avgPx]]+bot_orders[[#This Row],[fee]], 0)</f>
        <v>0</v>
      </c>
      <c r="AA5263" s="4">
        <f>IF(bot_orders[[#This Row],[side]]="sell",-bot_orders[[#This Row],[accFillSz]],bot_orders[[#This Row],[accFillSz]]+bot_orders[[#This Row],[fee]])</f>
        <v>1.8595112</v>
      </c>
      <c r="AB5263">
        <v>0</v>
      </c>
      <c r="AC5263" t="s">
        <v>38</v>
      </c>
      <c r="AD5263">
        <v>0</v>
      </c>
      <c r="AE5263" t="s">
        <v>40</v>
      </c>
      <c r="AF5263" t="s">
        <v>41</v>
      </c>
      <c r="AG5263" t="s">
        <v>42</v>
      </c>
      <c r="AH5263" t="s">
        <v>28</v>
      </c>
      <c r="AI5263">
        <v>1.8595112</v>
      </c>
      <c r="AJ5263">
        <v>-1.3616937</v>
      </c>
    </row>
    <row r="5264" spans="1:36" x14ac:dyDescent="0.3">
      <c r="A5264">
        <v>5916</v>
      </c>
      <c r="B5264" t="s">
        <v>302</v>
      </c>
      <c r="C5264" t="s">
        <v>28</v>
      </c>
      <c r="D5264" t="s">
        <v>29</v>
      </c>
      <c r="E5264" t="s">
        <v>30</v>
      </c>
      <c r="F5264" t="s">
        <v>31</v>
      </c>
      <c r="G5264" t="s">
        <v>6558</v>
      </c>
      <c r="H5264" t="s">
        <v>16630</v>
      </c>
      <c r="I5264" s="4" t="s">
        <v>16631</v>
      </c>
      <c r="J5264" s="1">
        <f>((((bot_orders[[#This Row],[cTime]]/ 1000)+3*3600) / 86400) + DATE(1970,1,1))</f>
        <v>45779.14634092593</v>
      </c>
      <c r="K5264" s="4" t="s">
        <v>16632</v>
      </c>
      <c r="L5264" s="1">
        <f>((((bot_orders[[#This Row],[uTime]]/ 1000)+3*3600) / 86400) + DATE(1970,1,1))</f>
        <v>45779.151139895832</v>
      </c>
      <c r="M5264" t="s">
        <v>34</v>
      </c>
      <c r="N5264" t="s">
        <v>28</v>
      </c>
      <c r="O5264" t="s">
        <v>35</v>
      </c>
      <c r="P5264">
        <v>1.861</v>
      </c>
      <c r="Q5264" t="s">
        <v>36</v>
      </c>
      <c r="R5264" t="s">
        <v>55</v>
      </c>
      <c r="S5264">
        <v>0.73470000000000002</v>
      </c>
      <c r="T5264">
        <v>0.73470000000000002</v>
      </c>
      <c r="U5264">
        <v>1.861</v>
      </c>
      <c r="V5264">
        <v>-1.4888E-3</v>
      </c>
      <c r="W5264" t="s">
        <v>39</v>
      </c>
      <c r="X5264" s="4">
        <f>IF(bot_orders[[#This Row],[side]]="sell", bot_orders[[#This Row],[accFillSz]]*bot_orders[[#This Row],[avgPx]] + bot_orders[[#This Row],[fee]], -bot_orders[[#This Row],[accFillSz]]*bot_orders[[#This Row],[avgPx]])</f>
        <v>-1.3672767000000001</v>
      </c>
      <c r="Y5264" s="4">
        <f>IF(bot_orders[[#This Row],[side]]="buy", bot_orders[[#This Row],[accFillSz]] + bot_orders[[#This Row],[fee]], -bot_orders[[#This Row],[accFillSz]])</f>
        <v>1.8595112</v>
      </c>
      <c r="Z5264" s="4">
        <f>IF(bot_orders[[#This Row],[side]]="sell",bot_orders[[#This Row],[accFillSz]]*bot_orders[[#This Row],[avgPx]]+bot_orders[[#This Row],[fee]], 0)</f>
        <v>0</v>
      </c>
      <c r="AA5264" s="4">
        <f>IF(bot_orders[[#This Row],[side]]="sell",-bot_orders[[#This Row],[accFillSz]],bot_orders[[#This Row],[accFillSz]]+bot_orders[[#This Row],[fee]])</f>
        <v>1.8595112</v>
      </c>
      <c r="AB5264">
        <v>0</v>
      </c>
      <c r="AC5264" t="s">
        <v>38</v>
      </c>
      <c r="AD5264">
        <v>0</v>
      </c>
      <c r="AE5264" t="s">
        <v>40</v>
      </c>
      <c r="AF5264" t="s">
        <v>41</v>
      </c>
      <c r="AG5264" t="s">
        <v>42</v>
      </c>
      <c r="AH5264" t="s">
        <v>28</v>
      </c>
      <c r="AI5264">
        <v>1.8595112</v>
      </c>
      <c r="AJ5264">
        <v>-1.3672766999999999</v>
      </c>
    </row>
    <row r="5265" spans="1:36" x14ac:dyDescent="0.3">
      <c r="A5265">
        <v>5917</v>
      </c>
      <c r="B5265" t="s">
        <v>302</v>
      </c>
      <c r="C5265" t="s">
        <v>28</v>
      </c>
      <c r="D5265" t="s">
        <v>29</v>
      </c>
      <c r="E5265" t="s">
        <v>30</v>
      </c>
      <c r="F5265" t="s">
        <v>31</v>
      </c>
      <c r="G5265" t="s">
        <v>6605</v>
      </c>
      <c r="H5265" t="s">
        <v>16633</v>
      </c>
      <c r="I5265" s="4" t="s">
        <v>16634</v>
      </c>
      <c r="J5265" s="1">
        <f>((((bot_orders[[#This Row],[cTime]]/ 1000)+3*3600) / 86400) + DATE(1970,1,1))</f>
        <v>45779.151139907408</v>
      </c>
      <c r="K5265" s="4" t="s">
        <v>16635</v>
      </c>
      <c r="L5265" s="1">
        <f>((((bot_orders[[#This Row],[uTime]]/ 1000)+3*3600) / 86400) + DATE(1970,1,1))</f>
        <v>45779.243790914348</v>
      </c>
      <c r="M5265" t="s">
        <v>34</v>
      </c>
      <c r="N5265" t="s">
        <v>28</v>
      </c>
      <c r="O5265" t="s">
        <v>35</v>
      </c>
      <c r="P5265">
        <v>1.859</v>
      </c>
      <c r="Q5265" t="s">
        <v>36</v>
      </c>
      <c r="R5265" t="s">
        <v>37</v>
      </c>
      <c r="S5265">
        <v>0.73770000000000002</v>
      </c>
      <c r="T5265">
        <v>0.73770000000000002</v>
      </c>
      <c r="U5265">
        <v>1.859</v>
      </c>
      <c r="V5265">
        <v>-1.0971074000000001E-3</v>
      </c>
      <c r="W5265" t="s">
        <v>38</v>
      </c>
      <c r="X5265" s="4">
        <f>IF(bot_orders[[#This Row],[side]]="sell", bot_orders[[#This Row],[accFillSz]]*bot_orders[[#This Row],[avgPx]] + bot_orders[[#This Row],[fee]], -bot_orders[[#This Row],[accFillSz]]*bot_orders[[#This Row],[avgPx]])</f>
        <v>1.3702871926000002</v>
      </c>
      <c r="Y5265" s="4">
        <f>IF(bot_orders[[#This Row],[side]]="buy", bot_orders[[#This Row],[accFillSz]] + bot_orders[[#This Row],[fee]], -bot_orders[[#This Row],[accFillSz]])</f>
        <v>-1.859</v>
      </c>
      <c r="Z5265" s="4">
        <f>IF(bot_orders[[#This Row],[side]]="sell",bot_orders[[#This Row],[accFillSz]]*bot_orders[[#This Row],[avgPx]]+bot_orders[[#This Row],[fee]], 0)</f>
        <v>1.3702871926000002</v>
      </c>
      <c r="AA5265" s="4">
        <f>IF(bot_orders[[#This Row],[side]]="sell",-bot_orders[[#This Row],[accFillSz]],bot_orders[[#This Row],[accFillSz]]+bot_orders[[#This Row],[fee]])</f>
        <v>-1.859</v>
      </c>
      <c r="AB5265">
        <v>0</v>
      </c>
      <c r="AC5265" t="s">
        <v>39</v>
      </c>
      <c r="AD5265">
        <v>0</v>
      </c>
      <c r="AE5265" t="s">
        <v>40</v>
      </c>
      <c r="AF5265" t="s">
        <v>41</v>
      </c>
      <c r="AG5265" t="s">
        <v>42</v>
      </c>
      <c r="AH5265" t="s">
        <v>28</v>
      </c>
      <c r="AI5265">
        <v>-1.859</v>
      </c>
      <c r="AJ5265">
        <v>1.37028719</v>
      </c>
    </row>
    <row r="5266" spans="1:36" x14ac:dyDescent="0.3">
      <c r="A5266">
        <v>5918</v>
      </c>
      <c r="B5266" t="s">
        <v>302</v>
      </c>
      <c r="C5266" t="s">
        <v>28</v>
      </c>
      <c r="D5266" t="s">
        <v>29</v>
      </c>
      <c r="E5266" t="s">
        <v>30</v>
      </c>
      <c r="F5266" t="s">
        <v>31</v>
      </c>
      <c r="G5266" t="s">
        <v>6579</v>
      </c>
      <c r="H5266" t="s">
        <v>16636</v>
      </c>
      <c r="I5266" s="4" t="s">
        <v>16637</v>
      </c>
      <c r="J5266" s="1">
        <f>((((bot_orders[[#This Row],[cTime]]/ 1000)+3*3600) / 86400) + DATE(1970,1,1))</f>
        <v>45779.189510150463</v>
      </c>
      <c r="K5266" s="4" t="s">
        <v>16638</v>
      </c>
      <c r="L5266" s="1">
        <f>((((bot_orders[[#This Row],[uTime]]/ 1000)+3*3600) / 86400) + DATE(1970,1,1))</f>
        <v>45779.205491273155</v>
      </c>
      <c r="M5266" t="s">
        <v>34</v>
      </c>
      <c r="N5266" t="s">
        <v>28</v>
      </c>
      <c r="O5266" t="s">
        <v>35</v>
      </c>
      <c r="P5266">
        <v>1.859</v>
      </c>
      <c r="Q5266" t="s">
        <v>36</v>
      </c>
      <c r="R5266" t="s">
        <v>37</v>
      </c>
      <c r="S5266">
        <v>0.73470000000000002</v>
      </c>
      <c r="T5266">
        <v>0.73470000000000002</v>
      </c>
      <c r="U5266">
        <v>1.859</v>
      </c>
      <c r="V5266">
        <v>-1.0926458E-3</v>
      </c>
      <c r="W5266" t="s">
        <v>38</v>
      </c>
      <c r="X5266" s="4">
        <f>IF(bot_orders[[#This Row],[side]]="sell", bot_orders[[#This Row],[accFillSz]]*bot_orders[[#This Row],[avgPx]] + bot_orders[[#This Row],[fee]], -bot_orders[[#This Row],[accFillSz]]*bot_orders[[#This Row],[avgPx]])</f>
        <v>1.3647146541999999</v>
      </c>
      <c r="Y5266" s="4">
        <f>IF(bot_orders[[#This Row],[side]]="buy", bot_orders[[#This Row],[accFillSz]] + bot_orders[[#This Row],[fee]], -bot_orders[[#This Row],[accFillSz]])</f>
        <v>-1.859</v>
      </c>
      <c r="Z5266" s="4">
        <f>IF(bot_orders[[#This Row],[side]]="sell",bot_orders[[#This Row],[accFillSz]]*bot_orders[[#This Row],[avgPx]]+bot_orders[[#This Row],[fee]], 0)</f>
        <v>1.3647146541999999</v>
      </c>
      <c r="AA5266" s="4">
        <f>IF(bot_orders[[#This Row],[side]]="sell",-bot_orders[[#This Row],[accFillSz]],bot_orders[[#This Row],[accFillSz]]+bot_orders[[#This Row],[fee]])</f>
        <v>-1.859</v>
      </c>
      <c r="AB5266">
        <v>0</v>
      </c>
      <c r="AC5266" t="s">
        <v>39</v>
      </c>
      <c r="AD5266">
        <v>0</v>
      </c>
      <c r="AE5266" t="s">
        <v>40</v>
      </c>
      <c r="AF5266" t="s">
        <v>41</v>
      </c>
      <c r="AG5266" t="s">
        <v>42</v>
      </c>
      <c r="AH5266" t="s">
        <v>28</v>
      </c>
      <c r="AI5266">
        <v>-1.859</v>
      </c>
      <c r="AJ5266">
        <v>1.36471465</v>
      </c>
    </row>
    <row r="5267" spans="1:36" x14ac:dyDescent="0.3">
      <c r="A5267">
        <v>5920</v>
      </c>
      <c r="B5267" t="s">
        <v>302</v>
      </c>
      <c r="C5267" t="s">
        <v>28</v>
      </c>
      <c r="D5267" t="s">
        <v>29</v>
      </c>
      <c r="E5267" t="s">
        <v>30</v>
      </c>
      <c r="F5267" t="s">
        <v>31</v>
      </c>
      <c r="G5267" t="s">
        <v>6579</v>
      </c>
      <c r="H5267" t="s">
        <v>16639</v>
      </c>
      <c r="I5267" s="4" t="s">
        <v>16640</v>
      </c>
      <c r="J5267" s="1">
        <f>((((bot_orders[[#This Row],[cTime]]/ 1000)+3*3600) / 86400) + DATE(1970,1,1))</f>
        <v>45779.205491296292</v>
      </c>
      <c r="K5267" s="4" t="s">
        <v>16641</v>
      </c>
      <c r="L5267" s="1">
        <f>((((bot_orders[[#This Row],[uTime]]/ 1000)+3*3600) / 86400) + DATE(1970,1,1))</f>
        <v>45779.215822453698</v>
      </c>
      <c r="M5267" t="s">
        <v>34</v>
      </c>
      <c r="N5267" t="s">
        <v>28</v>
      </c>
      <c r="O5267" t="s">
        <v>35</v>
      </c>
      <c r="P5267">
        <v>1.861</v>
      </c>
      <c r="Q5267" t="s">
        <v>36</v>
      </c>
      <c r="R5267" t="s">
        <v>55</v>
      </c>
      <c r="S5267">
        <v>0.73170000000000002</v>
      </c>
      <c r="T5267">
        <v>0.73170000000000002</v>
      </c>
      <c r="U5267">
        <v>1.861</v>
      </c>
      <c r="V5267">
        <v>-1.4888E-3</v>
      </c>
      <c r="W5267" t="s">
        <v>39</v>
      </c>
      <c r="X5267" s="4">
        <f>IF(bot_orders[[#This Row],[side]]="sell", bot_orders[[#This Row],[accFillSz]]*bot_orders[[#This Row],[avgPx]] + bot_orders[[#This Row],[fee]], -bot_orders[[#This Row],[accFillSz]]*bot_orders[[#This Row],[avgPx]])</f>
        <v>-1.3616937</v>
      </c>
      <c r="Y5267" s="4">
        <f>IF(bot_orders[[#This Row],[side]]="buy", bot_orders[[#This Row],[accFillSz]] + bot_orders[[#This Row],[fee]], -bot_orders[[#This Row],[accFillSz]])</f>
        <v>1.8595112</v>
      </c>
      <c r="Z5267" s="4">
        <f>IF(bot_orders[[#This Row],[side]]="sell",bot_orders[[#This Row],[accFillSz]]*bot_orders[[#This Row],[avgPx]]+bot_orders[[#This Row],[fee]], 0)</f>
        <v>0</v>
      </c>
      <c r="AA5267" s="4">
        <f>IF(bot_orders[[#This Row],[side]]="sell",-bot_orders[[#This Row],[accFillSz]],bot_orders[[#This Row],[accFillSz]]+bot_orders[[#This Row],[fee]])</f>
        <v>1.8595112</v>
      </c>
      <c r="AB5267">
        <v>0</v>
      </c>
      <c r="AC5267" t="s">
        <v>38</v>
      </c>
      <c r="AD5267">
        <v>0</v>
      </c>
      <c r="AE5267" t="s">
        <v>40</v>
      </c>
      <c r="AF5267" t="s">
        <v>41</v>
      </c>
      <c r="AG5267" t="s">
        <v>42</v>
      </c>
      <c r="AH5267" t="s">
        <v>28</v>
      </c>
      <c r="AI5267">
        <v>1.8595112</v>
      </c>
      <c r="AJ5267">
        <v>-1.3616937</v>
      </c>
    </row>
    <row r="5268" spans="1:36" x14ac:dyDescent="0.3">
      <c r="A5268">
        <v>5922</v>
      </c>
      <c r="B5268" t="s">
        <v>302</v>
      </c>
      <c r="C5268" t="s">
        <v>28</v>
      </c>
      <c r="D5268" t="s">
        <v>29</v>
      </c>
      <c r="E5268" t="s">
        <v>30</v>
      </c>
      <c r="F5268" t="s">
        <v>31</v>
      </c>
      <c r="G5268" t="s">
        <v>6594</v>
      </c>
      <c r="H5268" t="s">
        <v>16642</v>
      </c>
      <c r="I5268" s="4" t="s">
        <v>16643</v>
      </c>
      <c r="J5268" s="1">
        <f>((((bot_orders[[#This Row],[cTime]]/ 1000)+3*3600) / 86400) + DATE(1970,1,1))</f>
        <v>45779.215822465281</v>
      </c>
      <c r="K5268" s="4" t="s">
        <v>16644</v>
      </c>
      <c r="L5268" s="1">
        <f>((((bot_orders[[#This Row],[uTime]]/ 1000)+3*3600) / 86400) + DATE(1970,1,1))</f>
        <v>45779.222970740739</v>
      </c>
      <c r="M5268" t="s">
        <v>34</v>
      </c>
      <c r="N5268" t="s">
        <v>28</v>
      </c>
      <c r="O5268" t="s">
        <v>35</v>
      </c>
      <c r="P5268">
        <v>1.859</v>
      </c>
      <c r="Q5268" t="s">
        <v>36</v>
      </c>
      <c r="R5268" t="s">
        <v>37</v>
      </c>
      <c r="S5268">
        <v>0.73470000000000002</v>
      </c>
      <c r="T5268">
        <v>0.73470000000000002</v>
      </c>
      <c r="U5268">
        <v>1.859</v>
      </c>
      <c r="V5268">
        <v>-1.0926458E-3</v>
      </c>
      <c r="W5268" t="s">
        <v>38</v>
      </c>
      <c r="X5268" s="4">
        <f>IF(bot_orders[[#This Row],[side]]="sell", bot_orders[[#This Row],[accFillSz]]*bot_orders[[#This Row],[avgPx]] + bot_orders[[#This Row],[fee]], -bot_orders[[#This Row],[accFillSz]]*bot_orders[[#This Row],[avgPx]])</f>
        <v>1.3647146541999999</v>
      </c>
      <c r="Y5268" s="4">
        <f>IF(bot_orders[[#This Row],[side]]="buy", bot_orders[[#This Row],[accFillSz]] + bot_orders[[#This Row],[fee]], -bot_orders[[#This Row],[accFillSz]])</f>
        <v>-1.859</v>
      </c>
      <c r="Z5268" s="4">
        <f>IF(bot_orders[[#This Row],[side]]="sell",bot_orders[[#This Row],[accFillSz]]*bot_orders[[#This Row],[avgPx]]+bot_orders[[#This Row],[fee]], 0)</f>
        <v>1.3647146541999999</v>
      </c>
      <c r="AA5268" s="4">
        <f>IF(bot_orders[[#This Row],[side]]="sell",-bot_orders[[#This Row],[accFillSz]],bot_orders[[#This Row],[accFillSz]]+bot_orders[[#This Row],[fee]])</f>
        <v>-1.859</v>
      </c>
      <c r="AB5268">
        <v>0</v>
      </c>
      <c r="AC5268" t="s">
        <v>39</v>
      </c>
      <c r="AD5268">
        <v>0</v>
      </c>
      <c r="AE5268" t="s">
        <v>40</v>
      </c>
      <c r="AF5268" t="s">
        <v>41</v>
      </c>
      <c r="AG5268" t="s">
        <v>42</v>
      </c>
      <c r="AH5268" t="s">
        <v>28</v>
      </c>
      <c r="AI5268">
        <v>-1.859</v>
      </c>
      <c r="AJ5268">
        <v>1.36471465</v>
      </c>
    </row>
    <row r="5269" spans="1:36" x14ac:dyDescent="0.3">
      <c r="A5269">
        <v>5923</v>
      </c>
      <c r="B5269" t="s">
        <v>302</v>
      </c>
      <c r="C5269" t="s">
        <v>28</v>
      </c>
      <c r="D5269" t="s">
        <v>29</v>
      </c>
      <c r="E5269" t="s">
        <v>30</v>
      </c>
      <c r="F5269" t="s">
        <v>31</v>
      </c>
      <c r="G5269" t="s">
        <v>6594</v>
      </c>
      <c r="H5269" t="s">
        <v>16645</v>
      </c>
      <c r="I5269" s="4" t="s">
        <v>16646</v>
      </c>
      <c r="J5269" s="1">
        <f>((((bot_orders[[#This Row],[cTime]]/ 1000)+3*3600) / 86400) + DATE(1970,1,1))</f>
        <v>45779.222970752315</v>
      </c>
      <c r="K5269" s="4" t="s">
        <v>16647</v>
      </c>
      <c r="L5269" s="1">
        <f>((((bot_orders[[#This Row],[uTime]]/ 1000)+3*3600) / 86400) + DATE(1970,1,1))</f>
        <v>45779.276955196758</v>
      </c>
      <c r="M5269" t="s">
        <v>34</v>
      </c>
      <c r="N5269" t="s">
        <v>28</v>
      </c>
      <c r="O5269" t="s">
        <v>35</v>
      </c>
      <c r="P5269">
        <v>1.861</v>
      </c>
      <c r="Q5269" t="s">
        <v>36</v>
      </c>
      <c r="R5269" t="s">
        <v>55</v>
      </c>
      <c r="S5269">
        <v>0.73170000000000002</v>
      </c>
      <c r="T5269">
        <v>0.73170000000000002</v>
      </c>
      <c r="U5269">
        <v>1.861</v>
      </c>
      <c r="V5269">
        <v>-1.4888E-3</v>
      </c>
      <c r="W5269" t="s">
        <v>39</v>
      </c>
      <c r="X5269" s="4">
        <f>IF(bot_orders[[#This Row],[side]]="sell", bot_orders[[#This Row],[accFillSz]]*bot_orders[[#This Row],[avgPx]] + bot_orders[[#This Row],[fee]], -bot_orders[[#This Row],[accFillSz]]*bot_orders[[#This Row],[avgPx]])</f>
        <v>-1.3616937</v>
      </c>
      <c r="Y5269" s="4">
        <f>IF(bot_orders[[#This Row],[side]]="buy", bot_orders[[#This Row],[accFillSz]] + bot_orders[[#This Row],[fee]], -bot_orders[[#This Row],[accFillSz]])</f>
        <v>1.8595112</v>
      </c>
      <c r="Z5269" s="4">
        <f>IF(bot_orders[[#This Row],[side]]="sell",bot_orders[[#This Row],[accFillSz]]*bot_orders[[#This Row],[avgPx]]+bot_orders[[#This Row],[fee]], 0)</f>
        <v>0</v>
      </c>
      <c r="AA5269" s="4">
        <f>IF(bot_orders[[#This Row],[side]]="sell",-bot_orders[[#This Row],[accFillSz]],bot_orders[[#This Row],[accFillSz]]+bot_orders[[#This Row],[fee]])</f>
        <v>1.8595112</v>
      </c>
      <c r="AB5269">
        <v>0</v>
      </c>
      <c r="AC5269" t="s">
        <v>38</v>
      </c>
      <c r="AD5269">
        <v>0</v>
      </c>
      <c r="AE5269" t="s">
        <v>40</v>
      </c>
      <c r="AF5269" t="s">
        <v>41</v>
      </c>
      <c r="AG5269" t="s">
        <v>42</v>
      </c>
      <c r="AH5269" t="s">
        <v>28</v>
      </c>
      <c r="AI5269">
        <v>1.8595112</v>
      </c>
      <c r="AJ5269">
        <v>-1.3616937</v>
      </c>
    </row>
    <row r="5270" spans="1:36" x14ac:dyDescent="0.3">
      <c r="A5270">
        <v>5924</v>
      </c>
      <c r="B5270" t="s">
        <v>302</v>
      </c>
      <c r="C5270" t="s">
        <v>28</v>
      </c>
      <c r="D5270" t="s">
        <v>29</v>
      </c>
      <c r="E5270" t="s">
        <v>30</v>
      </c>
      <c r="F5270" t="s">
        <v>31</v>
      </c>
      <c r="G5270" t="s">
        <v>6605</v>
      </c>
      <c r="H5270" t="s">
        <v>16648</v>
      </c>
      <c r="I5270" s="4" t="s">
        <v>16649</v>
      </c>
      <c r="J5270" s="1">
        <f>((((bot_orders[[#This Row],[cTime]]/ 1000)+3*3600) / 86400) + DATE(1970,1,1))</f>
        <v>45779.243790925932</v>
      </c>
      <c r="K5270" s="4" t="s">
        <v>16650</v>
      </c>
      <c r="L5270" s="1">
        <f>((((bot_orders[[#This Row],[uTime]]/ 1000)+3*3600) / 86400) + DATE(1970,1,1))</f>
        <v>45779.261301307866</v>
      </c>
      <c r="M5270" t="s">
        <v>34</v>
      </c>
      <c r="N5270" t="s">
        <v>28</v>
      </c>
      <c r="O5270" t="s">
        <v>35</v>
      </c>
      <c r="P5270">
        <v>1.861</v>
      </c>
      <c r="Q5270" t="s">
        <v>36</v>
      </c>
      <c r="R5270" t="s">
        <v>55</v>
      </c>
      <c r="S5270">
        <v>0.73470000000000002</v>
      </c>
      <c r="T5270">
        <v>0.73470000000000002</v>
      </c>
      <c r="U5270">
        <v>1.861</v>
      </c>
      <c r="V5270">
        <v>-1.4888E-3</v>
      </c>
      <c r="W5270" t="s">
        <v>39</v>
      </c>
      <c r="X5270" s="4">
        <f>IF(bot_orders[[#This Row],[side]]="sell", bot_orders[[#This Row],[accFillSz]]*bot_orders[[#This Row],[avgPx]] + bot_orders[[#This Row],[fee]], -bot_orders[[#This Row],[accFillSz]]*bot_orders[[#This Row],[avgPx]])</f>
        <v>-1.3672767000000001</v>
      </c>
      <c r="Y5270" s="4">
        <f>IF(bot_orders[[#This Row],[side]]="buy", bot_orders[[#This Row],[accFillSz]] + bot_orders[[#This Row],[fee]], -bot_orders[[#This Row],[accFillSz]])</f>
        <v>1.8595112</v>
      </c>
      <c r="Z5270" s="4">
        <f>IF(bot_orders[[#This Row],[side]]="sell",bot_orders[[#This Row],[accFillSz]]*bot_orders[[#This Row],[avgPx]]+bot_orders[[#This Row],[fee]], 0)</f>
        <v>0</v>
      </c>
      <c r="AA5270" s="4">
        <f>IF(bot_orders[[#This Row],[side]]="sell",-bot_orders[[#This Row],[accFillSz]],bot_orders[[#This Row],[accFillSz]]+bot_orders[[#This Row],[fee]])</f>
        <v>1.8595112</v>
      </c>
      <c r="AB5270">
        <v>0</v>
      </c>
      <c r="AC5270" t="s">
        <v>38</v>
      </c>
      <c r="AD5270">
        <v>0</v>
      </c>
      <c r="AE5270" t="s">
        <v>40</v>
      </c>
      <c r="AF5270" t="s">
        <v>41</v>
      </c>
      <c r="AG5270" t="s">
        <v>42</v>
      </c>
      <c r="AH5270" t="s">
        <v>28</v>
      </c>
      <c r="AI5270">
        <v>1.8595112</v>
      </c>
      <c r="AJ5270">
        <v>-1.3672766999999999</v>
      </c>
    </row>
    <row r="5271" spans="1:36" x14ac:dyDescent="0.3">
      <c r="A5271">
        <v>5925</v>
      </c>
      <c r="B5271" t="s">
        <v>302</v>
      </c>
      <c r="C5271" t="s">
        <v>28</v>
      </c>
      <c r="D5271" t="s">
        <v>29</v>
      </c>
      <c r="E5271" t="s">
        <v>30</v>
      </c>
      <c r="F5271" t="s">
        <v>31</v>
      </c>
      <c r="G5271" t="s">
        <v>6601</v>
      </c>
      <c r="H5271" t="s">
        <v>16651</v>
      </c>
      <c r="I5271" s="4" t="s">
        <v>16652</v>
      </c>
      <c r="J5271" s="1">
        <f>((((bot_orders[[#This Row],[cTime]]/ 1000)+3*3600) / 86400) + DATE(1970,1,1))</f>
        <v>45779.276955208334</v>
      </c>
      <c r="K5271" s="4" t="s">
        <v>16653</v>
      </c>
      <c r="L5271" s="1">
        <f>((((bot_orders[[#This Row],[uTime]]/ 1000)+3*3600) / 86400) + DATE(1970,1,1))</f>
        <v>45779.294736712967</v>
      </c>
      <c r="M5271" t="s">
        <v>34</v>
      </c>
      <c r="N5271" t="s">
        <v>28</v>
      </c>
      <c r="O5271" t="s">
        <v>35</v>
      </c>
      <c r="P5271">
        <v>1.859</v>
      </c>
      <c r="Q5271" t="s">
        <v>36</v>
      </c>
      <c r="R5271" t="s">
        <v>37</v>
      </c>
      <c r="S5271">
        <v>0.73470000000000002</v>
      </c>
      <c r="T5271">
        <v>0.73470000000000002</v>
      </c>
      <c r="U5271">
        <v>1.859</v>
      </c>
      <c r="V5271">
        <v>-1.0926458E-3</v>
      </c>
      <c r="W5271" t="s">
        <v>38</v>
      </c>
      <c r="X5271" s="4">
        <f>IF(bot_orders[[#This Row],[side]]="sell", bot_orders[[#This Row],[accFillSz]]*bot_orders[[#This Row],[avgPx]] + bot_orders[[#This Row],[fee]], -bot_orders[[#This Row],[accFillSz]]*bot_orders[[#This Row],[avgPx]])</f>
        <v>1.3647146541999999</v>
      </c>
      <c r="Y5271" s="4">
        <f>IF(bot_orders[[#This Row],[side]]="buy", bot_orders[[#This Row],[accFillSz]] + bot_orders[[#This Row],[fee]], -bot_orders[[#This Row],[accFillSz]])</f>
        <v>-1.859</v>
      </c>
      <c r="Z5271" s="4">
        <f>IF(bot_orders[[#This Row],[side]]="sell",bot_orders[[#This Row],[accFillSz]]*bot_orders[[#This Row],[avgPx]]+bot_orders[[#This Row],[fee]], 0)</f>
        <v>1.3647146541999999</v>
      </c>
      <c r="AA5271" s="4">
        <f>IF(bot_orders[[#This Row],[side]]="sell",-bot_orders[[#This Row],[accFillSz]],bot_orders[[#This Row],[accFillSz]]+bot_orders[[#This Row],[fee]])</f>
        <v>-1.859</v>
      </c>
      <c r="AB5271">
        <v>0</v>
      </c>
      <c r="AC5271" t="s">
        <v>39</v>
      </c>
      <c r="AD5271">
        <v>0</v>
      </c>
      <c r="AE5271" t="s">
        <v>40</v>
      </c>
      <c r="AF5271" t="s">
        <v>41</v>
      </c>
      <c r="AG5271" t="s">
        <v>42</v>
      </c>
      <c r="AH5271" t="s">
        <v>28</v>
      </c>
      <c r="AI5271">
        <v>-1.859</v>
      </c>
      <c r="AJ5271">
        <v>1.36471465</v>
      </c>
    </row>
    <row r="5272" spans="1:36" x14ac:dyDescent="0.3">
      <c r="A5272">
        <v>5926</v>
      </c>
      <c r="B5272" t="s">
        <v>302</v>
      </c>
      <c r="C5272" t="s">
        <v>28</v>
      </c>
      <c r="D5272" t="s">
        <v>29</v>
      </c>
      <c r="E5272" t="s">
        <v>30</v>
      </c>
      <c r="F5272" t="s">
        <v>31</v>
      </c>
      <c r="G5272" t="s">
        <v>6601</v>
      </c>
      <c r="H5272" t="s">
        <v>16654</v>
      </c>
      <c r="I5272" s="4" t="s">
        <v>16655</v>
      </c>
      <c r="J5272" s="1">
        <f>((((bot_orders[[#This Row],[cTime]]/ 1000)+3*3600) / 86400) + DATE(1970,1,1))</f>
        <v>45779.294736736112</v>
      </c>
      <c r="K5272" s="4" t="s">
        <v>16656</v>
      </c>
      <c r="L5272" s="1">
        <f>((((bot_orders[[#This Row],[uTime]]/ 1000)+3*3600) / 86400) + DATE(1970,1,1))</f>
        <v>45779.30054251157</v>
      </c>
      <c r="M5272" t="s">
        <v>34</v>
      </c>
      <c r="N5272" t="s">
        <v>28</v>
      </c>
      <c r="O5272" t="s">
        <v>35</v>
      </c>
      <c r="P5272">
        <v>1.861</v>
      </c>
      <c r="Q5272" t="s">
        <v>36</v>
      </c>
      <c r="R5272" t="s">
        <v>55</v>
      </c>
      <c r="S5272">
        <v>0.73170000000000002</v>
      </c>
      <c r="T5272">
        <v>0.73170000000000002</v>
      </c>
      <c r="U5272">
        <v>1.861</v>
      </c>
      <c r="V5272">
        <v>-1.4888E-3</v>
      </c>
      <c r="W5272" t="s">
        <v>39</v>
      </c>
      <c r="X5272" s="4">
        <f>IF(bot_orders[[#This Row],[side]]="sell", bot_orders[[#This Row],[accFillSz]]*bot_orders[[#This Row],[avgPx]] + bot_orders[[#This Row],[fee]], -bot_orders[[#This Row],[accFillSz]]*bot_orders[[#This Row],[avgPx]])</f>
        <v>-1.3616937</v>
      </c>
      <c r="Y5272" s="4">
        <f>IF(bot_orders[[#This Row],[side]]="buy", bot_orders[[#This Row],[accFillSz]] + bot_orders[[#This Row],[fee]], -bot_orders[[#This Row],[accFillSz]])</f>
        <v>1.8595112</v>
      </c>
      <c r="Z5272" s="4">
        <f>IF(bot_orders[[#This Row],[side]]="sell",bot_orders[[#This Row],[accFillSz]]*bot_orders[[#This Row],[avgPx]]+bot_orders[[#This Row],[fee]], 0)</f>
        <v>0</v>
      </c>
      <c r="AA5272" s="4">
        <f>IF(bot_orders[[#This Row],[side]]="sell",-bot_orders[[#This Row],[accFillSz]],bot_orders[[#This Row],[accFillSz]]+bot_orders[[#This Row],[fee]])</f>
        <v>1.8595112</v>
      </c>
      <c r="AB5272">
        <v>0</v>
      </c>
      <c r="AC5272" t="s">
        <v>38</v>
      </c>
      <c r="AD5272">
        <v>0</v>
      </c>
      <c r="AE5272" t="s">
        <v>40</v>
      </c>
      <c r="AF5272" t="s">
        <v>41</v>
      </c>
      <c r="AG5272" t="s">
        <v>42</v>
      </c>
      <c r="AH5272" t="s">
        <v>28</v>
      </c>
      <c r="AI5272">
        <v>1.8595112</v>
      </c>
      <c r="AJ5272">
        <v>-1.3616937</v>
      </c>
    </row>
    <row r="5273" spans="1:36" x14ac:dyDescent="0.3">
      <c r="A5273">
        <v>5928</v>
      </c>
      <c r="B5273" t="s">
        <v>302</v>
      </c>
      <c r="C5273" t="s">
        <v>28</v>
      </c>
      <c r="D5273" t="s">
        <v>29</v>
      </c>
      <c r="E5273" t="s">
        <v>30</v>
      </c>
      <c r="F5273" t="s">
        <v>31</v>
      </c>
      <c r="G5273" t="s">
        <v>6586</v>
      </c>
      <c r="H5273" t="s">
        <v>16657</v>
      </c>
      <c r="I5273" s="4" t="s">
        <v>16658</v>
      </c>
      <c r="J5273" s="1">
        <f>((((bot_orders[[#This Row],[cTime]]/ 1000)+3*3600) / 86400) + DATE(1970,1,1))</f>
        <v>45779.302001956021</v>
      </c>
      <c r="K5273" s="4" t="s">
        <v>16659</v>
      </c>
      <c r="L5273" s="1">
        <f>((((bot_orders[[#This Row],[uTime]]/ 1000)+3*3600) / 86400) + DATE(1970,1,1))</f>
        <v>45779.310087766207</v>
      </c>
      <c r="M5273" t="s">
        <v>34</v>
      </c>
      <c r="N5273" t="s">
        <v>28</v>
      </c>
      <c r="O5273" t="s">
        <v>35</v>
      </c>
      <c r="P5273">
        <v>1.859</v>
      </c>
      <c r="Q5273" t="s">
        <v>36</v>
      </c>
      <c r="R5273" t="s">
        <v>37</v>
      </c>
      <c r="S5273">
        <v>0.73170000000000002</v>
      </c>
      <c r="T5273">
        <v>0.73170000000000002</v>
      </c>
      <c r="U5273">
        <v>1.859</v>
      </c>
      <c r="V5273">
        <v>-1.0881841999999999E-3</v>
      </c>
      <c r="W5273" t="s">
        <v>38</v>
      </c>
      <c r="X5273" s="4">
        <f>IF(bot_orders[[#This Row],[side]]="sell", bot_orders[[#This Row],[accFillSz]]*bot_orders[[#This Row],[avgPx]] + bot_orders[[#This Row],[fee]], -bot_orders[[#This Row],[accFillSz]]*bot_orders[[#This Row],[avgPx]])</f>
        <v>1.3591421158000001</v>
      </c>
      <c r="Y5273" s="4">
        <f>IF(bot_orders[[#This Row],[side]]="buy", bot_orders[[#This Row],[accFillSz]] + bot_orders[[#This Row],[fee]], -bot_orders[[#This Row],[accFillSz]])</f>
        <v>-1.859</v>
      </c>
      <c r="Z5273" s="4">
        <f>IF(bot_orders[[#This Row],[side]]="sell",bot_orders[[#This Row],[accFillSz]]*bot_orders[[#This Row],[avgPx]]+bot_orders[[#This Row],[fee]], 0)</f>
        <v>1.3591421158000001</v>
      </c>
      <c r="AA5273" s="4">
        <f>IF(bot_orders[[#This Row],[side]]="sell",-bot_orders[[#This Row],[accFillSz]],bot_orders[[#This Row],[accFillSz]]+bot_orders[[#This Row],[fee]])</f>
        <v>-1.859</v>
      </c>
      <c r="AB5273">
        <v>0</v>
      </c>
      <c r="AC5273" t="s">
        <v>39</v>
      </c>
      <c r="AD5273">
        <v>0</v>
      </c>
      <c r="AE5273" t="s">
        <v>40</v>
      </c>
      <c r="AF5273" t="s">
        <v>41</v>
      </c>
      <c r="AG5273" t="s">
        <v>42</v>
      </c>
      <c r="AH5273" t="s">
        <v>28</v>
      </c>
      <c r="AI5273">
        <v>-1.859</v>
      </c>
      <c r="AJ5273">
        <v>1.35914212</v>
      </c>
    </row>
    <row r="5274" spans="1:36" x14ac:dyDescent="0.3">
      <c r="A5274">
        <v>5929</v>
      </c>
      <c r="B5274" t="s">
        <v>302</v>
      </c>
      <c r="C5274" t="s">
        <v>28</v>
      </c>
      <c r="D5274" t="s">
        <v>29</v>
      </c>
      <c r="E5274" t="s">
        <v>30</v>
      </c>
      <c r="F5274" t="s">
        <v>31</v>
      </c>
      <c r="G5274" t="s">
        <v>6590</v>
      </c>
      <c r="H5274" t="s">
        <v>16660</v>
      </c>
      <c r="I5274" s="4" t="s">
        <v>16661</v>
      </c>
      <c r="J5274" s="1">
        <f>((((bot_orders[[#This Row],[cTime]]/ 1000)+3*3600) / 86400) + DATE(1970,1,1))</f>
        <v>45779.304502881947</v>
      </c>
      <c r="K5274" s="4" t="s">
        <v>16662</v>
      </c>
      <c r="L5274" s="1">
        <f>((((bot_orders[[#This Row],[uTime]]/ 1000)+3*3600) / 86400) + DATE(1970,1,1))</f>
        <v>45779.306829780093</v>
      </c>
      <c r="M5274" t="s">
        <v>34</v>
      </c>
      <c r="N5274" t="s">
        <v>28</v>
      </c>
      <c r="O5274" t="s">
        <v>35</v>
      </c>
      <c r="P5274">
        <v>1.859</v>
      </c>
      <c r="Q5274" t="s">
        <v>36</v>
      </c>
      <c r="R5274" t="s">
        <v>37</v>
      </c>
      <c r="S5274">
        <v>0.7288</v>
      </c>
      <c r="T5274">
        <v>0.7288</v>
      </c>
      <c r="U5274">
        <v>1.859</v>
      </c>
      <c r="V5274">
        <v>-1.0838714000000001E-3</v>
      </c>
      <c r="W5274" t="s">
        <v>38</v>
      </c>
      <c r="X5274" s="4">
        <f>IF(bot_orders[[#This Row],[side]]="sell", bot_orders[[#This Row],[accFillSz]]*bot_orders[[#This Row],[avgPx]] + bot_orders[[#This Row],[fee]], -bot_orders[[#This Row],[accFillSz]]*bot_orders[[#This Row],[avgPx]])</f>
        <v>1.3537553285999999</v>
      </c>
      <c r="Y5274" s="4">
        <f>IF(bot_orders[[#This Row],[side]]="buy", bot_orders[[#This Row],[accFillSz]] + bot_orders[[#This Row],[fee]], -bot_orders[[#This Row],[accFillSz]])</f>
        <v>-1.859</v>
      </c>
      <c r="Z5274" s="4">
        <f>IF(bot_orders[[#This Row],[side]]="sell",bot_orders[[#This Row],[accFillSz]]*bot_orders[[#This Row],[avgPx]]+bot_orders[[#This Row],[fee]], 0)</f>
        <v>1.3537553285999999</v>
      </c>
      <c r="AA5274" s="4">
        <f>IF(bot_orders[[#This Row],[side]]="sell",-bot_orders[[#This Row],[accFillSz]],bot_orders[[#This Row],[accFillSz]]+bot_orders[[#This Row],[fee]])</f>
        <v>-1.859</v>
      </c>
      <c r="AB5274">
        <v>0</v>
      </c>
      <c r="AC5274" t="s">
        <v>39</v>
      </c>
      <c r="AD5274">
        <v>0</v>
      </c>
      <c r="AE5274" t="s">
        <v>40</v>
      </c>
      <c r="AF5274" t="s">
        <v>41</v>
      </c>
      <c r="AG5274" t="s">
        <v>42</v>
      </c>
      <c r="AH5274" t="s">
        <v>28</v>
      </c>
      <c r="AI5274">
        <v>-1.859</v>
      </c>
      <c r="AJ5274">
        <v>1.35375533</v>
      </c>
    </row>
    <row r="5275" spans="1:36" x14ac:dyDescent="0.3">
      <c r="A5275">
        <v>5931</v>
      </c>
      <c r="B5275" t="s">
        <v>302</v>
      </c>
      <c r="C5275" t="s">
        <v>28</v>
      </c>
      <c r="D5275" t="s">
        <v>29</v>
      </c>
      <c r="E5275" t="s">
        <v>30</v>
      </c>
      <c r="F5275" t="s">
        <v>31</v>
      </c>
      <c r="G5275" t="s">
        <v>6590</v>
      </c>
      <c r="H5275" t="s">
        <v>16663</v>
      </c>
      <c r="I5275" s="4" t="s">
        <v>16664</v>
      </c>
      <c r="J5275" s="1">
        <f>((((bot_orders[[#This Row],[cTime]]/ 1000)+3*3600) / 86400) + DATE(1970,1,1))</f>
        <v>45779.306829803245</v>
      </c>
      <c r="K5275" s="4" t="s">
        <v>16665</v>
      </c>
      <c r="L5275" s="1">
        <f>((((bot_orders[[#This Row],[uTime]]/ 1000)+3*3600) / 86400) + DATE(1970,1,1))</f>
        <v>45779.315685150461</v>
      </c>
      <c r="M5275" t="s">
        <v>34</v>
      </c>
      <c r="N5275" t="s">
        <v>28</v>
      </c>
      <c r="O5275" t="s">
        <v>35</v>
      </c>
      <c r="P5275">
        <v>1.861</v>
      </c>
      <c r="Q5275" t="s">
        <v>36</v>
      </c>
      <c r="R5275" t="s">
        <v>55</v>
      </c>
      <c r="S5275">
        <v>0.7258</v>
      </c>
      <c r="T5275">
        <v>0.7258</v>
      </c>
      <c r="U5275">
        <v>1.861</v>
      </c>
      <c r="V5275">
        <v>-1.4888E-3</v>
      </c>
      <c r="W5275" t="s">
        <v>39</v>
      </c>
      <c r="X5275" s="4">
        <f>IF(bot_orders[[#This Row],[side]]="sell", bot_orders[[#This Row],[accFillSz]]*bot_orders[[#This Row],[avgPx]] + bot_orders[[#This Row],[fee]], -bot_orders[[#This Row],[accFillSz]]*bot_orders[[#This Row],[avgPx]])</f>
        <v>-1.3507138000000001</v>
      </c>
      <c r="Y5275" s="4">
        <f>IF(bot_orders[[#This Row],[side]]="buy", bot_orders[[#This Row],[accFillSz]] + bot_orders[[#This Row],[fee]], -bot_orders[[#This Row],[accFillSz]])</f>
        <v>1.8595112</v>
      </c>
      <c r="Z5275" s="4">
        <f>IF(bot_orders[[#This Row],[side]]="sell",bot_orders[[#This Row],[accFillSz]]*bot_orders[[#This Row],[avgPx]]+bot_orders[[#This Row],[fee]], 0)</f>
        <v>0</v>
      </c>
      <c r="AA5275" s="4">
        <f>IF(bot_orders[[#This Row],[side]]="sell",-bot_orders[[#This Row],[accFillSz]],bot_orders[[#This Row],[accFillSz]]+bot_orders[[#This Row],[fee]])</f>
        <v>1.8595112</v>
      </c>
      <c r="AB5275">
        <v>0</v>
      </c>
      <c r="AC5275" t="s">
        <v>38</v>
      </c>
      <c r="AD5275">
        <v>0</v>
      </c>
      <c r="AE5275" t="s">
        <v>40</v>
      </c>
      <c r="AF5275" t="s">
        <v>41</v>
      </c>
      <c r="AG5275" t="s">
        <v>42</v>
      </c>
      <c r="AH5275" t="s">
        <v>28</v>
      </c>
      <c r="AI5275">
        <v>1.8595112</v>
      </c>
      <c r="AJ5275">
        <v>-1.3507138000000001</v>
      </c>
    </row>
    <row r="5276" spans="1:36" x14ac:dyDescent="0.3">
      <c r="A5276">
        <v>5933</v>
      </c>
      <c r="B5276" t="s">
        <v>302</v>
      </c>
      <c r="C5276" t="s">
        <v>28</v>
      </c>
      <c r="D5276" t="s">
        <v>29</v>
      </c>
      <c r="E5276" t="s">
        <v>30</v>
      </c>
      <c r="F5276" t="s">
        <v>31</v>
      </c>
      <c r="G5276" t="s">
        <v>6586</v>
      </c>
      <c r="H5276" t="s">
        <v>16666</v>
      </c>
      <c r="I5276" s="4" t="s">
        <v>16667</v>
      </c>
      <c r="J5276" s="1">
        <f>((((bot_orders[[#This Row],[cTime]]/ 1000)+3*3600) / 86400) + DATE(1970,1,1))</f>
        <v>45779.310087777776</v>
      </c>
      <c r="K5276" s="4" t="s">
        <v>16668</v>
      </c>
      <c r="L5276" s="1">
        <f>((((bot_orders[[#This Row],[uTime]]/ 1000)+3*3600) / 86400) + DATE(1970,1,1))</f>
        <v>45779.313742453705</v>
      </c>
      <c r="M5276" t="s">
        <v>34</v>
      </c>
      <c r="N5276" t="s">
        <v>28</v>
      </c>
      <c r="O5276" t="s">
        <v>35</v>
      </c>
      <c r="P5276">
        <v>1.861</v>
      </c>
      <c r="Q5276" t="s">
        <v>36</v>
      </c>
      <c r="R5276" t="s">
        <v>55</v>
      </c>
      <c r="S5276">
        <v>0.7288</v>
      </c>
      <c r="T5276">
        <v>0.7288</v>
      </c>
      <c r="U5276">
        <v>1.861</v>
      </c>
      <c r="V5276">
        <v>-1.4888E-3</v>
      </c>
      <c r="W5276" t="s">
        <v>39</v>
      </c>
      <c r="X5276" s="4">
        <f>IF(bot_orders[[#This Row],[side]]="sell", bot_orders[[#This Row],[accFillSz]]*bot_orders[[#This Row],[avgPx]] + bot_orders[[#This Row],[fee]], -bot_orders[[#This Row],[accFillSz]]*bot_orders[[#This Row],[avgPx]])</f>
        <v>-1.3562968</v>
      </c>
      <c r="Y5276" s="4">
        <f>IF(bot_orders[[#This Row],[side]]="buy", bot_orders[[#This Row],[accFillSz]] + bot_orders[[#This Row],[fee]], -bot_orders[[#This Row],[accFillSz]])</f>
        <v>1.8595112</v>
      </c>
      <c r="Z5276" s="4">
        <f>IF(bot_orders[[#This Row],[side]]="sell",bot_orders[[#This Row],[accFillSz]]*bot_orders[[#This Row],[avgPx]]+bot_orders[[#This Row],[fee]], 0)</f>
        <v>0</v>
      </c>
      <c r="AA5276" s="4">
        <f>IF(bot_orders[[#This Row],[side]]="sell",-bot_orders[[#This Row],[accFillSz]],bot_orders[[#This Row],[accFillSz]]+bot_orders[[#This Row],[fee]])</f>
        <v>1.8595112</v>
      </c>
      <c r="AB5276">
        <v>0</v>
      </c>
      <c r="AC5276" t="s">
        <v>38</v>
      </c>
      <c r="AD5276">
        <v>0</v>
      </c>
      <c r="AE5276" t="s">
        <v>40</v>
      </c>
      <c r="AF5276" t="s">
        <v>41</v>
      </c>
      <c r="AG5276" t="s">
        <v>42</v>
      </c>
      <c r="AH5276" t="s">
        <v>28</v>
      </c>
      <c r="AI5276">
        <v>1.8595112</v>
      </c>
      <c r="AJ5276">
        <v>-1.3562968</v>
      </c>
    </row>
    <row r="5277" spans="1:36" x14ac:dyDescent="0.3">
      <c r="A5277">
        <v>5935</v>
      </c>
      <c r="B5277" t="s">
        <v>302</v>
      </c>
      <c r="C5277" t="s">
        <v>28</v>
      </c>
      <c r="D5277" t="s">
        <v>29</v>
      </c>
      <c r="E5277" t="s">
        <v>30</v>
      </c>
      <c r="F5277" t="s">
        <v>31</v>
      </c>
      <c r="G5277" t="s">
        <v>6396</v>
      </c>
      <c r="H5277" t="s">
        <v>16669</v>
      </c>
      <c r="I5277" s="4" t="s">
        <v>16670</v>
      </c>
      <c r="J5277" s="1">
        <f>((((bot_orders[[#This Row],[cTime]]/ 1000)+3*3600) / 86400) + DATE(1970,1,1))</f>
        <v>45779.321741157408</v>
      </c>
      <c r="K5277" s="4" t="s">
        <v>16671</v>
      </c>
      <c r="L5277" s="1">
        <f>((((bot_orders[[#This Row],[uTime]]/ 1000)+3*3600) / 86400) + DATE(1970,1,1))</f>
        <v>45779.338368888886</v>
      </c>
      <c r="M5277" t="s">
        <v>34</v>
      </c>
      <c r="N5277" t="s">
        <v>28</v>
      </c>
      <c r="O5277" t="s">
        <v>35</v>
      </c>
      <c r="P5277">
        <v>1.859</v>
      </c>
      <c r="Q5277" t="s">
        <v>36</v>
      </c>
      <c r="R5277" t="s">
        <v>37</v>
      </c>
      <c r="S5277">
        <v>0.7258</v>
      </c>
      <c r="T5277">
        <v>0.7258</v>
      </c>
      <c r="U5277">
        <v>1.859</v>
      </c>
      <c r="V5277">
        <v>-1.0794098E-3</v>
      </c>
      <c r="W5277" t="s">
        <v>38</v>
      </c>
      <c r="X5277" s="4">
        <f>IF(bot_orders[[#This Row],[side]]="sell", bot_orders[[#This Row],[accFillSz]]*bot_orders[[#This Row],[avgPx]] + bot_orders[[#This Row],[fee]], -bot_orders[[#This Row],[accFillSz]]*bot_orders[[#This Row],[avgPx]])</f>
        <v>1.3481827902000001</v>
      </c>
      <c r="Y5277" s="4">
        <f>IF(bot_orders[[#This Row],[side]]="buy", bot_orders[[#This Row],[accFillSz]] + bot_orders[[#This Row],[fee]], -bot_orders[[#This Row],[accFillSz]])</f>
        <v>-1.859</v>
      </c>
      <c r="Z5277" s="4">
        <f>IF(bot_orders[[#This Row],[side]]="sell",bot_orders[[#This Row],[accFillSz]]*bot_orders[[#This Row],[avgPx]]+bot_orders[[#This Row],[fee]], 0)</f>
        <v>1.3481827902000001</v>
      </c>
      <c r="AA5277" s="4">
        <f>IF(bot_orders[[#This Row],[side]]="sell",-bot_orders[[#This Row],[accFillSz]],bot_orders[[#This Row],[accFillSz]]+bot_orders[[#This Row],[fee]])</f>
        <v>-1.859</v>
      </c>
      <c r="AB5277">
        <v>0</v>
      </c>
      <c r="AC5277" t="s">
        <v>39</v>
      </c>
      <c r="AD5277">
        <v>0</v>
      </c>
      <c r="AE5277" t="s">
        <v>40</v>
      </c>
      <c r="AF5277" t="s">
        <v>41</v>
      </c>
      <c r="AG5277" t="s">
        <v>42</v>
      </c>
      <c r="AH5277" t="s">
        <v>28</v>
      </c>
      <c r="AI5277">
        <v>-1.859</v>
      </c>
      <c r="AJ5277">
        <v>1.3481827900000001</v>
      </c>
    </row>
    <row r="5278" spans="1:36" x14ac:dyDescent="0.3">
      <c r="A5278">
        <v>5936</v>
      </c>
      <c r="B5278" t="s">
        <v>302</v>
      </c>
      <c r="C5278" t="s">
        <v>28</v>
      </c>
      <c r="D5278" t="s">
        <v>29</v>
      </c>
      <c r="E5278" t="s">
        <v>30</v>
      </c>
      <c r="F5278" t="s">
        <v>31</v>
      </c>
      <c r="G5278" t="s">
        <v>6554</v>
      </c>
      <c r="H5278" t="s">
        <v>16672</v>
      </c>
      <c r="I5278" s="4" t="s">
        <v>16673</v>
      </c>
      <c r="J5278" s="1">
        <f>((((bot_orders[[#This Row],[cTime]]/ 1000)+3*3600) / 86400) + DATE(1970,1,1))</f>
        <v>45779.328021689813</v>
      </c>
      <c r="K5278" s="4" t="s">
        <v>16674</v>
      </c>
      <c r="L5278" s="1">
        <f>((((bot_orders[[#This Row],[uTime]]/ 1000)+3*3600) / 86400) + DATE(1970,1,1))</f>
        <v>45779.333931597226</v>
      </c>
      <c r="M5278" t="s">
        <v>34</v>
      </c>
      <c r="N5278" t="s">
        <v>28</v>
      </c>
      <c r="O5278" t="s">
        <v>35</v>
      </c>
      <c r="P5278">
        <v>1.859</v>
      </c>
      <c r="Q5278" t="s">
        <v>36</v>
      </c>
      <c r="R5278" t="s">
        <v>37</v>
      </c>
      <c r="S5278">
        <v>0.72289999999999999</v>
      </c>
      <c r="T5278">
        <v>0.72289999999999999</v>
      </c>
      <c r="U5278">
        <v>1.859</v>
      </c>
      <c r="V5278">
        <v>-1.0750969000000001E-3</v>
      </c>
      <c r="W5278" t="s">
        <v>38</v>
      </c>
      <c r="X5278" s="4">
        <f>IF(bot_orders[[#This Row],[side]]="sell", bot_orders[[#This Row],[accFillSz]]*bot_orders[[#This Row],[avgPx]] + bot_orders[[#This Row],[fee]], -bot_orders[[#This Row],[accFillSz]]*bot_orders[[#This Row],[avgPx]])</f>
        <v>1.3427960030999999</v>
      </c>
      <c r="Y5278" s="4">
        <f>IF(bot_orders[[#This Row],[side]]="buy", bot_orders[[#This Row],[accFillSz]] + bot_orders[[#This Row],[fee]], -bot_orders[[#This Row],[accFillSz]])</f>
        <v>-1.859</v>
      </c>
      <c r="Z5278" s="4">
        <f>IF(bot_orders[[#This Row],[side]]="sell",bot_orders[[#This Row],[accFillSz]]*bot_orders[[#This Row],[avgPx]]+bot_orders[[#This Row],[fee]], 0)</f>
        <v>1.3427960030999999</v>
      </c>
      <c r="AA5278" s="4">
        <f>IF(bot_orders[[#This Row],[side]]="sell",-bot_orders[[#This Row],[accFillSz]],bot_orders[[#This Row],[accFillSz]]+bot_orders[[#This Row],[fee]])</f>
        <v>-1.859</v>
      </c>
      <c r="AB5278">
        <v>0</v>
      </c>
      <c r="AC5278" t="s">
        <v>39</v>
      </c>
      <c r="AD5278">
        <v>0</v>
      </c>
      <c r="AE5278" t="s">
        <v>40</v>
      </c>
      <c r="AF5278" t="s">
        <v>41</v>
      </c>
      <c r="AG5278" t="s">
        <v>42</v>
      </c>
      <c r="AH5278" t="s">
        <v>28</v>
      </c>
      <c r="AI5278">
        <v>-1.859</v>
      </c>
      <c r="AJ5278">
        <v>1.3427960000000001</v>
      </c>
    </row>
    <row r="5279" spans="1:36" x14ac:dyDescent="0.3">
      <c r="A5279">
        <v>5938</v>
      </c>
      <c r="B5279" t="s">
        <v>302</v>
      </c>
      <c r="C5279" t="s">
        <v>28</v>
      </c>
      <c r="D5279" t="s">
        <v>29</v>
      </c>
      <c r="E5279" t="s">
        <v>30</v>
      </c>
      <c r="F5279" t="s">
        <v>31</v>
      </c>
      <c r="G5279" t="s">
        <v>6554</v>
      </c>
      <c r="H5279" t="s">
        <v>16675</v>
      </c>
      <c r="I5279" s="4" t="s">
        <v>16676</v>
      </c>
      <c r="J5279" s="1">
        <f>((((bot_orders[[#This Row],[cTime]]/ 1000)+3*3600) / 86400) + DATE(1970,1,1))</f>
        <v>45779.333931608795</v>
      </c>
      <c r="K5279" s="4" t="s">
        <v>16677</v>
      </c>
      <c r="L5279" s="1">
        <f>((((bot_orders[[#This Row],[uTime]]/ 1000)+3*3600) / 86400) + DATE(1970,1,1))</f>
        <v>45779.400231990745</v>
      </c>
      <c r="M5279" t="s">
        <v>34</v>
      </c>
      <c r="N5279" t="s">
        <v>28</v>
      </c>
      <c r="O5279" t="s">
        <v>35</v>
      </c>
      <c r="P5279">
        <v>1.861</v>
      </c>
      <c r="Q5279" t="s">
        <v>36</v>
      </c>
      <c r="R5279" t="s">
        <v>55</v>
      </c>
      <c r="S5279">
        <v>0.72</v>
      </c>
      <c r="T5279">
        <v>0.72</v>
      </c>
      <c r="U5279">
        <v>1.861</v>
      </c>
      <c r="V5279">
        <v>-1.4888E-3</v>
      </c>
      <c r="W5279" t="s">
        <v>39</v>
      </c>
      <c r="X5279" s="4">
        <f>IF(bot_orders[[#This Row],[side]]="sell", bot_orders[[#This Row],[accFillSz]]*bot_orders[[#This Row],[avgPx]] + bot_orders[[#This Row],[fee]], -bot_orders[[#This Row],[accFillSz]]*bot_orders[[#This Row],[avgPx]])</f>
        <v>-1.33992</v>
      </c>
      <c r="Y5279" s="4">
        <f>IF(bot_orders[[#This Row],[side]]="buy", bot_orders[[#This Row],[accFillSz]] + bot_orders[[#This Row],[fee]], -bot_orders[[#This Row],[accFillSz]])</f>
        <v>1.8595112</v>
      </c>
      <c r="Z5279" s="4">
        <f>IF(bot_orders[[#This Row],[side]]="sell",bot_orders[[#This Row],[accFillSz]]*bot_orders[[#This Row],[avgPx]]+bot_orders[[#This Row],[fee]], 0)</f>
        <v>0</v>
      </c>
      <c r="AA5279" s="4">
        <f>IF(bot_orders[[#This Row],[side]]="sell",-bot_orders[[#This Row],[accFillSz]],bot_orders[[#This Row],[accFillSz]]+bot_orders[[#This Row],[fee]])</f>
        <v>1.8595112</v>
      </c>
      <c r="AB5279">
        <v>0</v>
      </c>
      <c r="AC5279" t="s">
        <v>38</v>
      </c>
      <c r="AD5279">
        <v>0</v>
      </c>
      <c r="AE5279" t="s">
        <v>40</v>
      </c>
      <c r="AF5279" t="s">
        <v>41</v>
      </c>
      <c r="AG5279" t="s">
        <v>42</v>
      </c>
      <c r="AH5279" t="s">
        <v>28</v>
      </c>
      <c r="AI5279">
        <v>1.8595112</v>
      </c>
      <c r="AJ5279">
        <v>-1.33992</v>
      </c>
    </row>
    <row r="5280" spans="1:36" x14ac:dyDescent="0.3">
      <c r="A5280">
        <v>5940</v>
      </c>
      <c r="B5280" t="s">
        <v>302</v>
      </c>
      <c r="C5280" t="s">
        <v>28</v>
      </c>
      <c r="D5280" t="s">
        <v>29</v>
      </c>
      <c r="E5280" t="s">
        <v>30</v>
      </c>
      <c r="F5280" t="s">
        <v>31</v>
      </c>
      <c r="G5280" t="s">
        <v>6396</v>
      </c>
      <c r="H5280" t="s">
        <v>16678</v>
      </c>
      <c r="I5280" s="4" t="s">
        <v>16679</v>
      </c>
      <c r="J5280" s="1">
        <f>((((bot_orders[[#This Row],[cTime]]/ 1000)+3*3600) / 86400) + DATE(1970,1,1))</f>
        <v>45779.338368900462</v>
      </c>
      <c r="K5280" s="4" t="s">
        <v>16680</v>
      </c>
      <c r="L5280" s="1">
        <f>((((bot_orders[[#This Row],[uTime]]/ 1000)+3*3600) / 86400) + DATE(1970,1,1))</f>
        <v>45779.343257013883</v>
      </c>
      <c r="M5280" t="s">
        <v>34</v>
      </c>
      <c r="N5280" t="s">
        <v>28</v>
      </c>
      <c r="O5280" t="s">
        <v>35</v>
      </c>
      <c r="P5280">
        <v>1.861</v>
      </c>
      <c r="Q5280" t="s">
        <v>36</v>
      </c>
      <c r="R5280" t="s">
        <v>55</v>
      </c>
      <c r="S5280">
        <v>0.72289999999999999</v>
      </c>
      <c r="T5280">
        <v>0.72289999999999999</v>
      </c>
      <c r="U5280">
        <v>1.861</v>
      </c>
      <c r="V5280">
        <v>-1.4888E-3</v>
      </c>
      <c r="W5280" t="s">
        <v>39</v>
      </c>
      <c r="X5280" s="4">
        <f>IF(bot_orders[[#This Row],[side]]="sell", bot_orders[[#This Row],[accFillSz]]*bot_orders[[#This Row],[avgPx]] + bot_orders[[#This Row],[fee]], -bot_orders[[#This Row],[accFillSz]]*bot_orders[[#This Row],[avgPx]])</f>
        <v>-1.3453169</v>
      </c>
      <c r="Y5280" s="4">
        <f>IF(bot_orders[[#This Row],[side]]="buy", bot_orders[[#This Row],[accFillSz]] + bot_orders[[#This Row],[fee]], -bot_orders[[#This Row],[accFillSz]])</f>
        <v>1.8595112</v>
      </c>
      <c r="Z5280" s="4">
        <f>IF(bot_orders[[#This Row],[side]]="sell",bot_orders[[#This Row],[accFillSz]]*bot_orders[[#This Row],[avgPx]]+bot_orders[[#This Row],[fee]], 0)</f>
        <v>0</v>
      </c>
      <c r="AA5280" s="4">
        <f>IF(bot_orders[[#This Row],[side]]="sell",-bot_orders[[#This Row],[accFillSz]],bot_orders[[#This Row],[accFillSz]]+bot_orders[[#This Row],[fee]])</f>
        <v>1.8595112</v>
      </c>
      <c r="AB5280">
        <v>0</v>
      </c>
      <c r="AC5280" t="s">
        <v>38</v>
      </c>
      <c r="AD5280">
        <v>0</v>
      </c>
      <c r="AE5280" t="s">
        <v>40</v>
      </c>
      <c r="AF5280" t="s">
        <v>41</v>
      </c>
      <c r="AG5280" t="s">
        <v>42</v>
      </c>
      <c r="AH5280" t="s">
        <v>28</v>
      </c>
      <c r="AI5280">
        <v>1.8595112</v>
      </c>
      <c r="AJ5280">
        <v>-1.3453169</v>
      </c>
    </row>
    <row r="5281" spans="1:36" x14ac:dyDescent="0.3">
      <c r="A5281">
        <v>5941</v>
      </c>
      <c r="B5281" t="s">
        <v>302</v>
      </c>
      <c r="C5281" t="s">
        <v>28</v>
      </c>
      <c r="D5281" t="s">
        <v>29</v>
      </c>
      <c r="E5281" t="s">
        <v>30</v>
      </c>
      <c r="F5281" t="s">
        <v>31</v>
      </c>
      <c r="G5281" t="s">
        <v>6635</v>
      </c>
      <c r="H5281" t="s">
        <v>16681</v>
      </c>
      <c r="I5281" s="4" t="s">
        <v>16682</v>
      </c>
      <c r="J5281" s="1">
        <f>((((bot_orders[[#This Row],[cTime]]/ 1000)+3*3600) / 86400) + DATE(1970,1,1))</f>
        <v>45779.343257037035</v>
      </c>
      <c r="K5281" s="4" t="s">
        <v>16683</v>
      </c>
      <c r="L5281" s="1">
        <f>((((bot_orders[[#This Row],[uTime]]/ 1000)+3*3600) / 86400) + DATE(1970,1,1))</f>
        <v>45779.352349340275</v>
      </c>
      <c r="M5281" t="s">
        <v>34</v>
      </c>
      <c r="N5281" t="s">
        <v>28</v>
      </c>
      <c r="O5281" t="s">
        <v>35</v>
      </c>
      <c r="P5281">
        <v>1.859</v>
      </c>
      <c r="Q5281" t="s">
        <v>36</v>
      </c>
      <c r="R5281" t="s">
        <v>37</v>
      </c>
      <c r="S5281">
        <v>0.7258</v>
      </c>
      <c r="T5281">
        <v>0.7258</v>
      </c>
      <c r="U5281">
        <v>1.859</v>
      </c>
      <c r="V5281">
        <v>-1.0794098E-3</v>
      </c>
      <c r="W5281" t="s">
        <v>38</v>
      </c>
      <c r="X5281" s="4">
        <f>IF(bot_orders[[#This Row],[side]]="sell", bot_orders[[#This Row],[accFillSz]]*bot_orders[[#This Row],[avgPx]] + bot_orders[[#This Row],[fee]], -bot_orders[[#This Row],[accFillSz]]*bot_orders[[#This Row],[avgPx]])</f>
        <v>1.3481827902000001</v>
      </c>
      <c r="Y5281" s="4">
        <f>IF(bot_orders[[#This Row],[side]]="buy", bot_orders[[#This Row],[accFillSz]] + bot_orders[[#This Row],[fee]], -bot_orders[[#This Row],[accFillSz]])</f>
        <v>-1.859</v>
      </c>
      <c r="Z5281" s="4">
        <f>IF(bot_orders[[#This Row],[side]]="sell",bot_orders[[#This Row],[accFillSz]]*bot_orders[[#This Row],[avgPx]]+bot_orders[[#This Row],[fee]], 0)</f>
        <v>1.3481827902000001</v>
      </c>
      <c r="AA5281" s="4">
        <f>IF(bot_orders[[#This Row],[side]]="sell",-bot_orders[[#This Row],[accFillSz]],bot_orders[[#This Row],[accFillSz]]+bot_orders[[#This Row],[fee]])</f>
        <v>-1.859</v>
      </c>
      <c r="AB5281">
        <v>0</v>
      </c>
      <c r="AC5281" t="s">
        <v>39</v>
      </c>
      <c r="AD5281">
        <v>0</v>
      </c>
      <c r="AE5281" t="s">
        <v>40</v>
      </c>
      <c r="AF5281" t="s">
        <v>41</v>
      </c>
      <c r="AG5281" t="s">
        <v>42</v>
      </c>
      <c r="AH5281" t="s">
        <v>28</v>
      </c>
      <c r="AI5281">
        <v>-1.859</v>
      </c>
      <c r="AJ5281">
        <v>1.3481827900000001</v>
      </c>
    </row>
    <row r="5282" spans="1:36" x14ac:dyDescent="0.3">
      <c r="A5282">
        <v>5943</v>
      </c>
      <c r="B5282" t="s">
        <v>302</v>
      </c>
      <c r="C5282" t="s">
        <v>28</v>
      </c>
      <c r="D5282" t="s">
        <v>29</v>
      </c>
      <c r="E5282" t="s">
        <v>30</v>
      </c>
      <c r="F5282" t="s">
        <v>31</v>
      </c>
      <c r="G5282" t="s">
        <v>6635</v>
      </c>
      <c r="H5282" t="s">
        <v>16684</v>
      </c>
      <c r="I5282" s="4" t="s">
        <v>16685</v>
      </c>
      <c r="J5282" s="1">
        <f>((((bot_orders[[#This Row],[cTime]]/ 1000)+3*3600) / 86400) + DATE(1970,1,1))</f>
        <v>45779.352349351851</v>
      </c>
      <c r="K5282" s="4" t="s">
        <v>16686</v>
      </c>
      <c r="L5282" s="1">
        <f>((((bot_orders[[#This Row],[uTime]]/ 1000)+3*3600) / 86400) + DATE(1970,1,1))</f>
        <v>45779.370170289352</v>
      </c>
      <c r="M5282" t="s">
        <v>34</v>
      </c>
      <c r="N5282" t="s">
        <v>28</v>
      </c>
      <c r="O5282" t="s">
        <v>35</v>
      </c>
      <c r="P5282">
        <v>1.861</v>
      </c>
      <c r="Q5282" t="s">
        <v>36</v>
      </c>
      <c r="R5282" t="s">
        <v>55</v>
      </c>
      <c r="S5282">
        <v>0.72289999999999999</v>
      </c>
      <c r="T5282">
        <v>0.72289999999999999</v>
      </c>
      <c r="U5282">
        <v>1.861</v>
      </c>
      <c r="V5282">
        <v>-1.4888E-3</v>
      </c>
      <c r="W5282" t="s">
        <v>39</v>
      </c>
      <c r="X5282" s="4">
        <f>IF(bot_orders[[#This Row],[side]]="sell", bot_orders[[#This Row],[accFillSz]]*bot_orders[[#This Row],[avgPx]] + bot_orders[[#This Row],[fee]], -bot_orders[[#This Row],[accFillSz]]*bot_orders[[#This Row],[avgPx]])</f>
        <v>-1.3453169</v>
      </c>
      <c r="Y5282" s="4">
        <f>IF(bot_orders[[#This Row],[side]]="buy", bot_orders[[#This Row],[accFillSz]] + bot_orders[[#This Row],[fee]], -bot_orders[[#This Row],[accFillSz]])</f>
        <v>1.8595112</v>
      </c>
      <c r="Z5282" s="4">
        <f>IF(bot_orders[[#This Row],[side]]="sell",bot_orders[[#This Row],[accFillSz]]*bot_orders[[#This Row],[avgPx]]+bot_orders[[#This Row],[fee]], 0)</f>
        <v>0</v>
      </c>
      <c r="AA5282" s="4">
        <f>IF(bot_orders[[#This Row],[side]]="sell",-bot_orders[[#This Row],[accFillSz]],bot_orders[[#This Row],[accFillSz]]+bot_orders[[#This Row],[fee]])</f>
        <v>1.8595112</v>
      </c>
      <c r="AB5282">
        <v>0</v>
      </c>
      <c r="AC5282" t="s">
        <v>38</v>
      </c>
      <c r="AD5282">
        <v>0</v>
      </c>
      <c r="AE5282" t="s">
        <v>40</v>
      </c>
      <c r="AF5282" t="s">
        <v>41</v>
      </c>
      <c r="AG5282" t="s">
        <v>42</v>
      </c>
      <c r="AH5282" t="s">
        <v>28</v>
      </c>
      <c r="AI5282">
        <v>1.8595112</v>
      </c>
      <c r="AJ5282">
        <v>-1.3453169</v>
      </c>
    </row>
    <row r="5283" spans="1:36" x14ac:dyDescent="0.3">
      <c r="A5283">
        <v>5944</v>
      </c>
      <c r="B5283" t="s">
        <v>302</v>
      </c>
      <c r="C5283" t="s">
        <v>28</v>
      </c>
      <c r="D5283" t="s">
        <v>29</v>
      </c>
      <c r="E5283" t="s">
        <v>30</v>
      </c>
      <c r="F5283" t="s">
        <v>31</v>
      </c>
      <c r="G5283" t="s">
        <v>6631</v>
      </c>
      <c r="H5283" t="s">
        <v>16687</v>
      </c>
      <c r="I5283" s="4" t="s">
        <v>16688</v>
      </c>
      <c r="J5283" s="1">
        <f>((((bot_orders[[#This Row],[cTime]]/ 1000)+3*3600) / 86400) + DATE(1970,1,1))</f>
        <v>45779.40023201389</v>
      </c>
      <c r="K5283" s="4" t="s">
        <v>16689</v>
      </c>
      <c r="L5283" s="1">
        <f>((((bot_orders[[#This Row],[uTime]]/ 1000)+3*3600) / 86400) + DATE(1970,1,1))</f>
        <v>45779.734047395832</v>
      </c>
      <c r="M5283" t="s">
        <v>34</v>
      </c>
      <c r="N5283" t="s">
        <v>28</v>
      </c>
      <c r="O5283" t="s">
        <v>35</v>
      </c>
      <c r="P5283">
        <v>1.859</v>
      </c>
      <c r="Q5283" t="s">
        <v>36</v>
      </c>
      <c r="R5283" t="s">
        <v>37</v>
      </c>
      <c r="S5283">
        <v>0.72289999999999999</v>
      </c>
      <c r="T5283">
        <v>0.72289999999999999</v>
      </c>
      <c r="U5283">
        <v>1.859</v>
      </c>
      <c r="V5283">
        <v>-1.0750969000000001E-3</v>
      </c>
      <c r="W5283" t="s">
        <v>38</v>
      </c>
      <c r="X5283" s="4">
        <f>IF(bot_orders[[#This Row],[side]]="sell", bot_orders[[#This Row],[accFillSz]]*bot_orders[[#This Row],[avgPx]] + bot_orders[[#This Row],[fee]], -bot_orders[[#This Row],[accFillSz]]*bot_orders[[#This Row],[avgPx]])</f>
        <v>1.3427960030999999</v>
      </c>
      <c r="Y5283" s="4">
        <f>IF(bot_orders[[#This Row],[side]]="buy", bot_orders[[#This Row],[accFillSz]] + bot_orders[[#This Row],[fee]], -bot_orders[[#This Row],[accFillSz]])</f>
        <v>-1.859</v>
      </c>
      <c r="Z5283" s="4">
        <f>IF(bot_orders[[#This Row],[side]]="sell",bot_orders[[#This Row],[accFillSz]]*bot_orders[[#This Row],[avgPx]]+bot_orders[[#This Row],[fee]], 0)</f>
        <v>1.3427960030999999</v>
      </c>
      <c r="AA5283" s="4">
        <f>IF(bot_orders[[#This Row],[side]]="sell",-bot_orders[[#This Row],[accFillSz]],bot_orders[[#This Row],[accFillSz]]+bot_orders[[#This Row],[fee]])</f>
        <v>-1.859</v>
      </c>
      <c r="AB5283">
        <v>0</v>
      </c>
      <c r="AC5283" t="s">
        <v>39</v>
      </c>
      <c r="AD5283">
        <v>0</v>
      </c>
      <c r="AE5283" t="s">
        <v>40</v>
      </c>
      <c r="AF5283" t="s">
        <v>41</v>
      </c>
      <c r="AG5283" t="s">
        <v>42</v>
      </c>
      <c r="AH5283" t="s">
        <v>28</v>
      </c>
      <c r="AI5283">
        <v>-1.859</v>
      </c>
      <c r="AJ5283">
        <v>1.3427960000000001</v>
      </c>
    </row>
    <row r="5284" spans="1:36" x14ac:dyDescent="0.3">
      <c r="A5284">
        <v>6028</v>
      </c>
      <c r="B5284" t="s">
        <v>302</v>
      </c>
      <c r="C5284" t="s">
        <v>28</v>
      </c>
      <c r="D5284" t="s">
        <v>29</v>
      </c>
      <c r="E5284" t="s">
        <v>30</v>
      </c>
      <c r="F5284" t="s">
        <v>31</v>
      </c>
      <c r="G5284" t="s">
        <v>6631</v>
      </c>
      <c r="H5284" t="s">
        <v>16908</v>
      </c>
      <c r="I5284" s="4" t="s">
        <v>16909</v>
      </c>
      <c r="J5284" s="1">
        <f>((((bot_orders[[#This Row],[cTime]]/ 1000)+3*3600) / 86400) + DATE(1970,1,1))</f>
        <v>45779.734047418984</v>
      </c>
      <c r="K5284" s="4" t="s">
        <v>16910</v>
      </c>
      <c r="L5284" s="1">
        <f>((((bot_orders[[#This Row],[uTime]]/ 1000)+3*3600) / 86400) + DATE(1970,1,1))</f>
        <v>45779.744159305556</v>
      </c>
      <c r="M5284" t="s">
        <v>34</v>
      </c>
      <c r="N5284" t="s">
        <v>28</v>
      </c>
      <c r="O5284" t="s">
        <v>35</v>
      </c>
      <c r="P5284">
        <v>1.861</v>
      </c>
      <c r="Q5284" t="s">
        <v>36</v>
      </c>
      <c r="R5284" t="s">
        <v>55</v>
      </c>
      <c r="S5284">
        <v>0.72</v>
      </c>
      <c r="T5284">
        <v>0.72</v>
      </c>
      <c r="U5284">
        <v>1.861</v>
      </c>
      <c r="V5284">
        <v>-1.4888E-3</v>
      </c>
      <c r="W5284" t="s">
        <v>39</v>
      </c>
      <c r="X5284" s="4">
        <f>IF(bot_orders[[#This Row],[side]]="sell", bot_orders[[#This Row],[accFillSz]]*bot_orders[[#This Row],[avgPx]] + bot_orders[[#This Row],[fee]], -bot_orders[[#This Row],[accFillSz]]*bot_orders[[#This Row],[avgPx]])</f>
        <v>-1.33992</v>
      </c>
      <c r="Y5284" s="4">
        <f>IF(bot_orders[[#This Row],[side]]="buy", bot_orders[[#This Row],[accFillSz]] + bot_orders[[#This Row],[fee]], -bot_orders[[#This Row],[accFillSz]])</f>
        <v>1.8595112</v>
      </c>
      <c r="Z5284" s="4">
        <f>IF(bot_orders[[#This Row],[side]]="sell",bot_orders[[#This Row],[accFillSz]]*bot_orders[[#This Row],[avgPx]]+bot_orders[[#This Row],[fee]], 0)</f>
        <v>0</v>
      </c>
      <c r="AA5284" s="4">
        <f>IF(bot_orders[[#This Row],[side]]="sell",-bot_orders[[#This Row],[accFillSz]],bot_orders[[#This Row],[accFillSz]]+bot_orders[[#This Row],[fee]])</f>
        <v>1.8595112</v>
      </c>
      <c r="AB5284">
        <v>0</v>
      </c>
      <c r="AC5284" t="s">
        <v>38</v>
      </c>
      <c r="AD5284">
        <v>0</v>
      </c>
      <c r="AE5284" t="s">
        <v>40</v>
      </c>
      <c r="AF5284" t="s">
        <v>41</v>
      </c>
      <c r="AG5284" t="s">
        <v>42</v>
      </c>
      <c r="AH5284" t="s">
        <v>28</v>
      </c>
      <c r="AI5284">
        <v>1.8595112</v>
      </c>
      <c r="AJ5284">
        <v>-1.33992</v>
      </c>
    </row>
    <row r="5285" spans="1:36" x14ac:dyDescent="0.3">
      <c r="A5285">
        <v>4644</v>
      </c>
      <c r="B5285" t="s">
        <v>301</v>
      </c>
      <c r="C5285" t="s">
        <v>28</v>
      </c>
      <c r="D5285" t="s">
        <v>29</v>
      </c>
      <c r="E5285" t="s">
        <v>30</v>
      </c>
      <c r="F5285" t="s">
        <v>31</v>
      </c>
      <c r="G5285" t="s">
        <v>135</v>
      </c>
      <c r="H5285" t="s">
        <v>13495</v>
      </c>
      <c r="I5285" s="4" t="s">
        <v>13496</v>
      </c>
      <c r="J5285" s="1">
        <f>((((bot_orders[[#This Row],[cTime]]/ 1000)+3*3600) / 86400) + DATE(1970,1,1))</f>
        <v>45776.575121458329</v>
      </c>
      <c r="K5285" s="4" t="s">
        <v>13497</v>
      </c>
      <c r="L5285" s="1">
        <f>((((bot_orders[[#This Row],[uTime]]/ 1000)+3*3600) / 86400) + DATE(1970,1,1))</f>
        <v>45776.835064085652</v>
      </c>
      <c r="M5285" t="s">
        <v>34</v>
      </c>
      <c r="N5285" t="s">
        <v>28</v>
      </c>
      <c r="O5285" t="s">
        <v>35</v>
      </c>
      <c r="P5285">
        <v>2.3199999999999998</v>
      </c>
      <c r="Q5285" t="s">
        <v>36</v>
      </c>
      <c r="R5285" t="s">
        <v>55</v>
      </c>
      <c r="S5285">
        <v>0.70399999999999996</v>
      </c>
      <c r="T5285">
        <v>0.70399999999999996</v>
      </c>
      <c r="U5285">
        <v>2.3199999999999998</v>
      </c>
      <c r="V5285">
        <v>-1.856E-3</v>
      </c>
      <c r="W5285" t="s">
        <v>39</v>
      </c>
      <c r="X5285" s="4">
        <f>IF(bot_orders[[#This Row],[side]]="sell", bot_orders[[#This Row],[accFillSz]]*bot_orders[[#This Row],[avgPx]] + bot_orders[[#This Row],[fee]], -bot_orders[[#This Row],[accFillSz]]*bot_orders[[#This Row],[avgPx]])</f>
        <v>-1.6332799999999998</v>
      </c>
      <c r="Y5285" s="4">
        <f>IF(bot_orders[[#This Row],[side]]="buy", bot_orders[[#This Row],[accFillSz]] + bot_orders[[#This Row],[fee]], -bot_orders[[#This Row],[accFillSz]])</f>
        <v>2.3181439999999998</v>
      </c>
      <c r="Z5285" s="4">
        <f>IF(bot_orders[[#This Row],[side]]="sell",bot_orders[[#This Row],[accFillSz]]*bot_orders[[#This Row],[avgPx]]+bot_orders[[#This Row],[fee]], 0)</f>
        <v>0</v>
      </c>
      <c r="AA5285" s="4">
        <f>IF(bot_orders[[#This Row],[side]]="sell",-bot_orders[[#This Row],[accFillSz]],bot_orders[[#This Row],[accFillSz]]+bot_orders[[#This Row],[fee]])</f>
        <v>2.3181439999999998</v>
      </c>
      <c r="AB5285">
        <v>0</v>
      </c>
      <c r="AC5285" t="s">
        <v>38</v>
      </c>
      <c r="AD5285">
        <v>0</v>
      </c>
      <c r="AE5285" t="s">
        <v>40</v>
      </c>
      <c r="AF5285" t="s">
        <v>41</v>
      </c>
      <c r="AG5285" t="s">
        <v>42</v>
      </c>
      <c r="AH5285" t="s">
        <v>28</v>
      </c>
      <c r="AI5285">
        <v>2.3181440000000002</v>
      </c>
      <c r="AJ5285">
        <v>-1.6332800000000001</v>
      </c>
    </row>
    <row r="5286" spans="1:36" x14ac:dyDescent="0.3">
      <c r="A5286">
        <v>4645</v>
      </c>
      <c r="B5286" t="s">
        <v>301</v>
      </c>
      <c r="C5286" t="s">
        <v>28</v>
      </c>
      <c r="D5286" t="s">
        <v>29</v>
      </c>
      <c r="E5286" t="s">
        <v>30</v>
      </c>
      <c r="F5286" t="s">
        <v>31</v>
      </c>
      <c r="G5286" t="s">
        <v>137</v>
      </c>
      <c r="H5286" t="s">
        <v>13498</v>
      </c>
      <c r="I5286" s="4" t="s">
        <v>13496</v>
      </c>
      <c r="J5286" s="1">
        <f>((((bot_orders[[#This Row],[cTime]]/ 1000)+3*3600) / 86400) + DATE(1970,1,1))</f>
        <v>45776.575121458329</v>
      </c>
      <c r="K5286" s="4" t="s">
        <v>13499</v>
      </c>
      <c r="L5286" s="1">
        <f>((((bot_orders[[#This Row],[uTime]]/ 1000)+3*3600) / 86400) + DATE(1970,1,1))</f>
        <v>45776.834779328703</v>
      </c>
      <c r="M5286" t="s">
        <v>34</v>
      </c>
      <c r="N5286" t="s">
        <v>28</v>
      </c>
      <c r="O5286" t="s">
        <v>35</v>
      </c>
      <c r="P5286">
        <v>2.3199999999999998</v>
      </c>
      <c r="Q5286" t="s">
        <v>36</v>
      </c>
      <c r="R5286" t="s">
        <v>55</v>
      </c>
      <c r="S5286">
        <v>0.70799999999999996</v>
      </c>
      <c r="T5286">
        <v>0.70799999999999996</v>
      </c>
      <c r="U5286">
        <v>2.3199999999999998</v>
      </c>
      <c r="V5286">
        <v>-1.856E-3</v>
      </c>
      <c r="W5286" t="s">
        <v>39</v>
      </c>
      <c r="X5286" s="4">
        <f>IF(bot_orders[[#This Row],[side]]="sell", bot_orders[[#This Row],[accFillSz]]*bot_orders[[#This Row],[avgPx]] + bot_orders[[#This Row],[fee]], -bot_orders[[#This Row],[accFillSz]]*bot_orders[[#This Row],[avgPx]])</f>
        <v>-1.6425599999999998</v>
      </c>
      <c r="Y5286" s="4">
        <f>IF(bot_orders[[#This Row],[side]]="buy", bot_orders[[#This Row],[accFillSz]] + bot_orders[[#This Row],[fee]], -bot_orders[[#This Row],[accFillSz]])</f>
        <v>2.3181439999999998</v>
      </c>
      <c r="Z5286" s="4">
        <f>IF(bot_orders[[#This Row],[side]]="sell",bot_orders[[#This Row],[accFillSz]]*bot_orders[[#This Row],[avgPx]]+bot_orders[[#This Row],[fee]], 0)</f>
        <v>0</v>
      </c>
      <c r="AA5286" s="4">
        <f>IF(bot_orders[[#This Row],[side]]="sell",-bot_orders[[#This Row],[accFillSz]],bot_orders[[#This Row],[accFillSz]]+bot_orders[[#This Row],[fee]])</f>
        <v>2.3181439999999998</v>
      </c>
      <c r="AB5286">
        <v>0</v>
      </c>
      <c r="AC5286" t="s">
        <v>38</v>
      </c>
      <c r="AD5286">
        <v>0</v>
      </c>
      <c r="AE5286" t="s">
        <v>40</v>
      </c>
      <c r="AF5286" t="s">
        <v>41</v>
      </c>
      <c r="AG5286" t="s">
        <v>42</v>
      </c>
      <c r="AH5286" t="s">
        <v>28</v>
      </c>
      <c r="AI5286">
        <v>2.3181440000000002</v>
      </c>
      <c r="AJ5286">
        <v>-1.64256</v>
      </c>
    </row>
    <row r="5287" spans="1:36" x14ac:dyDescent="0.3">
      <c r="A5287">
        <v>4646</v>
      </c>
      <c r="B5287" t="s">
        <v>301</v>
      </c>
      <c r="C5287" t="s">
        <v>28</v>
      </c>
      <c r="D5287" t="s">
        <v>29</v>
      </c>
      <c r="E5287" t="s">
        <v>30</v>
      </c>
      <c r="F5287" t="s">
        <v>31</v>
      </c>
      <c r="G5287" t="s">
        <v>83</v>
      </c>
      <c r="H5287" t="s">
        <v>13500</v>
      </c>
      <c r="I5287" s="4" t="s">
        <v>13496</v>
      </c>
      <c r="J5287" s="1">
        <f>((((bot_orders[[#This Row],[cTime]]/ 1000)+3*3600) / 86400) + DATE(1970,1,1))</f>
        <v>45776.575121458329</v>
      </c>
      <c r="K5287" s="4" t="s">
        <v>13501</v>
      </c>
      <c r="L5287" s="1">
        <f>((((bot_orders[[#This Row],[uTime]]/ 1000)+3*3600) / 86400) + DATE(1970,1,1))</f>
        <v>45776.575301504628</v>
      </c>
      <c r="M5287" t="s">
        <v>34</v>
      </c>
      <c r="N5287" t="s">
        <v>28</v>
      </c>
      <c r="O5287" t="s">
        <v>35</v>
      </c>
      <c r="P5287">
        <v>2.3199999999999998</v>
      </c>
      <c r="Q5287" t="s">
        <v>36</v>
      </c>
      <c r="R5287" t="s">
        <v>55</v>
      </c>
      <c r="S5287">
        <v>0.71209999999999996</v>
      </c>
      <c r="T5287">
        <v>0.71209999999999996</v>
      </c>
      <c r="U5287">
        <v>2.3199999999999998</v>
      </c>
      <c r="V5287">
        <v>-1.856E-3</v>
      </c>
      <c r="W5287" t="s">
        <v>39</v>
      </c>
      <c r="X5287" s="4">
        <f>IF(bot_orders[[#This Row],[side]]="sell", bot_orders[[#This Row],[accFillSz]]*bot_orders[[#This Row],[avgPx]] + bot_orders[[#This Row],[fee]], -bot_orders[[#This Row],[accFillSz]]*bot_orders[[#This Row],[avgPx]])</f>
        <v>-1.6520719999999998</v>
      </c>
      <c r="Y5287" s="4">
        <f>IF(bot_orders[[#This Row],[side]]="buy", bot_orders[[#This Row],[accFillSz]] + bot_orders[[#This Row],[fee]], -bot_orders[[#This Row],[accFillSz]])</f>
        <v>2.3181439999999998</v>
      </c>
      <c r="Z5287" s="4">
        <f>IF(bot_orders[[#This Row],[side]]="sell",bot_orders[[#This Row],[accFillSz]]*bot_orders[[#This Row],[avgPx]]+bot_orders[[#This Row],[fee]], 0)</f>
        <v>0</v>
      </c>
      <c r="AA5287" s="4">
        <f>IF(bot_orders[[#This Row],[side]]="sell",-bot_orders[[#This Row],[accFillSz]],bot_orders[[#This Row],[accFillSz]]+bot_orders[[#This Row],[fee]])</f>
        <v>2.3181439999999998</v>
      </c>
      <c r="AB5287">
        <v>0</v>
      </c>
      <c r="AC5287" t="s">
        <v>38</v>
      </c>
      <c r="AD5287">
        <v>0</v>
      </c>
      <c r="AE5287" t="s">
        <v>40</v>
      </c>
      <c r="AF5287" t="s">
        <v>41</v>
      </c>
      <c r="AG5287" t="s">
        <v>42</v>
      </c>
      <c r="AH5287" t="s">
        <v>28</v>
      </c>
      <c r="AI5287">
        <v>2.3181440000000002</v>
      </c>
      <c r="AJ5287">
        <v>-1.652072</v>
      </c>
    </row>
    <row r="5288" spans="1:36" x14ac:dyDescent="0.3">
      <c r="A5288">
        <v>4647</v>
      </c>
      <c r="B5288" t="s">
        <v>301</v>
      </c>
      <c r="C5288" t="s">
        <v>28</v>
      </c>
      <c r="D5288" t="s">
        <v>29</v>
      </c>
      <c r="E5288" t="s">
        <v>30</v>
      </c>
      <c r="F5288" t="s">
        <v>31</v>
      </c>
      <c r="G5288" t="s">
        <v>64</v>
      </c>
      <c r="H5288" t="s">
        <v>13502</v>
      </c>
      <c r="I5288" s="4" t="s">
        <v>13496</v>
      </c>
      <c r="J5288" s="1">
        <f>((((bot_orders[[#This Row],[cTime]]/ 1000)+3*3600) / 86400) + DATE(1970,1,1))</f>
        <v>45776.575121458329</v>
      </c>
      <c r="K5288" s="4" t="s">
        <v>13503</v>
      </c>
      <c r="L5288" s="1">
        <f>((((bot_orders[[#This Row],[uTime]]/ 1000)+3*3600) / 86400) + DATE(1970,1,1))</f>
        <v>45776.575121504633</v>
      </c>
      <c r="M5288" t="s">
        <v>34</v>
      </c>
      <c r="N5288" t="s">
        <v>28</v>
      </c>
      <c r="O5288" t="s">
        <v>35</v>
      </c>
      <c r="P5288">
        <v>2.3199999999999998</v>
      </c>
      <c r="Q5288" t="s">
        <v>36</v>
      </c>
      <c r="R5288" t="s">
        <v>55</v>
      </c>
      <c r="S5288">
        <v>0.71619999999999995</v>
      </c>
      <c r="T5288">
        <v>0.71279999999999999</v>
      </c>
      <c r="U5288">
        <v>2.3199999999999998</v>
      </c>
      <c r="V5288">
        <v>-2.32E-3</v>
      </c>
      <c r="W5288" t="s">
        <v>39</v>
      </c>
      <c r="X5288" s="4">
        <f>IF(bot_orders[[#This Row],[side]]="sell", bot_orders[[#This Row],[accFillSz]]*bot_orders[[#This Row],[avgPx]] + bot_orders[[#This Row],[fee]], -bot_orders[[#This Row],[accFillSz]]*bot_orders[[#This Row],[avgPx]])</f>
        <v>-1.6536959999999998</v>
      </c>
      <c r="Y5288" s="4">
        <f>IF(bot_orders[[#This Row],[side]]="buy", bot_orders[[#This Row],[accFillSz]] + bot_orders[[#This Row],[fee]], -bot_orders[[#This Row],[accFillSz]])</f>
        <v>2.3176799999999997</v>
      </c>
      <c r="Z5288" s="4">
        <f>IF(bot_orders[[#This Row],[side]]="sell",bot_orders[[#This Row],[accFillSz]]*bot_orders[[#This Row],[avgPx]]+bot_orders[[#This Row],[fee]], 0)</f>
        <v>0</v>
      </c>
      <c r="AA5288" s="4">
        <f>IF(bot_orders[[#This Row],[side]]="sell",-bot_orders[[#This Row],[accFillSz]],bot_orders[[#This Row],[accFillSz]]+bot_orders[[#This Row],[fee]])</f>
        <v>2.3176799999999997</v>
      </c>
      <c r="AB5288">
        <v>0</v>
      </c>
      <c r="AC5288" t="s">
        <v>38</v>
      </c>
      <c r="AD5288">
        <v>0</v>
      </c>
      <c r="AE5288" t="s">
        <v>40</v>
      </c>
      <c r="AF5288" t="s">
        <v>41</v>
      </c>
      <c r="AG5288" t="s">
        <v>42</v>
      </c>
      <c r="AH5288" t="s">
        <v>28</v>
      </c>
      <c r="AI5288">
        <v>2.3176800000000002</v>
      </c>
      <c r="AJ5288">
        <v>-1.6536960000000001</v>
      </c>
    </row>
    <row r="5289" spans="1:36" x14ac:dyDescent="0.3">
      <c r="A5289">
        <v>4648</v>
      </c>
      <c r="B5289" t="s">
        <v>301</v>
      </c>
      <c r="C5289" t="s">
        <v>28</v>
      </c>
      <c r="D5289" t="s">
        <v>29</v>
      </c>
      <c r="E5289" t="s">
        <v>30</v>
      </c>
      <c r="F5289" t="s">
        <v>31</v>
      </c>
      <c r="G5289" t="s">
        <v>66</v>
      </c>
      <c r="H5289" t="s">
        <v>13504</v>
      </c>
      <c r="I5289" s="4" t="s">
        <v>13496</v>
      </c>
      <c r="J5289" s="1">
        <f>((((bot_orders[[#This Row],[cTime]]/ 1000)+3*3600) / 86400) + DATE(1970,1,1))</f>
        <v>45776.575121458329</v>
      </c>
      <c r="K5289" s="4" t="s">
        <v>13503</v>
      </c>
      <c r="L5289" s="1">
        <f>((((bot_orders[[#This Row],[uTime]]/ 1000)+3*3600) / 86400) + DATE(1970,1,1))</f>
        <v>45776.575121504633</v>
      </c>
      <c r="M5289" t="s">
        <v>34</v>
      </c>
      <c r="N5289" t="s">
        <v>28</v>
      </c>
      <c r="O5289" t="s">
        <v>35</v>
      </c>
      <c r="P5289">
        <v>2.3199999999999998</v>
      </c>
      <c r="Q5289" t="s">
        <v>36</v>
      </c>
      <c r="R5289" t="s">
        <v>55</v>
      </c>
      <c r="S5289">
        <v>0.72040000000000004</v>
      </c>
      <c r="T5289">
        <v>0.71279999999999999</v>
      </c>
      <c r="U5289">
        <v>2.3199999999999998</v>
      </c>
      <c r="V5289">
        <v>-2.32E-3</v>
      </c>
      <c r="W5289" t="s">
        <v>39</v>
      </c>
      <c r="X5289" s="4">
        <f>IF(bot_orders[[#This Row],[side]]="sell", bot_orders[[#This Row],[accFillSz]]*bot_orders[[#This Row],[avgPx]] + bot_orders[[#This Row],[fee]], -bot_orders[[#This Row],[accFillSz]]*bot_orders[[#This Row],[avgPx]])</f>
        <v>-1.6536959999999998</v>
      </c>
      <c r="Y5289" s="4">
        <f>IF(bot_orders[[#This Row],[side]]="buy", bot_orders[[#This Row],[accFillSz]] + bot_orders[[#This Row],[fee]], -bot_orders[[#This Row],[accFillSz]])</f>
        <v>2.3176799999999997</v>
      </c>
      <c r="Z5289" s="4">
        <f>IF(bot_orders[[#This Row],[side]]="sell",bot_orders[[#This Row],[accFillSz]]*bot_orders[[#This Row],[avgPx]]+bot_orders[[#This Row],[fee]], 0)</f>
        <v>0</v>
      </c>
      <c r="AA5289" s="4">
        <f>IF(bot_orders[[#This Row],[side]]="sell",-bot_orders[[#This Row],[accFillSz]],bot_orders[[#This Row],[accFillSz]]+bot_orders[[#This Row],[fee]])</f>
        <v>2.3176799999999997</v>
      </c>
      <c r="AB5289">
        <v>0</v>
      </c>
      <c r="AC5289" t="s">
        <v>38</v>
      </c>
      <c r="AD5289">
        <v>0</v>
      </c>
      <c r="AE5289" t="s">
        <v>40</v>
      </c>
      <c r="AF5289" t="s">
        <v>41</v>
      </c>
      <c r="AG5289" t="s">
        <v>42</v>
      </c>
      <c r="AH5289" t="s">
        <v>28</v>
      </c>
      <c r="AI5289">
        <v>2.3176800000000002</v>
      </c>
      <c r="AJ5289">
        <v>-1.6536960000000001</v>
      </c>
    </row>
    <row r="5290" spans="1:36" x14ac:dyDescent="0.3">
      <c r="A5290">
        <v>4649</v>
      </c>
      <c r="B5290" t="s">
        <v>301</v>
      </c>
      <c r="C5290" t="s">
        <v>28</v>
      </c>
      <c r="D5290" t="s">
        <v>29</v>
      </c>
      <c r="E5290" t="s">
        <v>30</v>
      </c>
      <c r="F5290" t="s">
        <v>31</v>
      </c>
      <c r="G5290" t="s">
        <v>68</v>
      </c>
      <c r="H5290" t="s">
        <v>13505</v>
      </c>
      <c r="I5290" s="4" t="s">
        <v>13496</v>
      </c>
      <c r="J5290" s="1">
        <f>((((bot_orders[[#This Row],[cTime]]/ 1000)+3*3600) / 86400) + DATE(1970,1,1))</f>
        <v>45776.575121458329</v>
      </c>
      <c r="K5290" s="4" t="s">
        <v>13503</v>
      </c>
      <c r="L5290" s="1">
        <f>((((bot_orders[[#This Row],[uTime]]/ 1000)+3*3600) / 86400) + DATE(1970,1,1))</f>
        <v>45776.575121504633</v>
      </c>
      <c r="M5290" t="s">
        <v>34</v>
      </c>
      <c r="N5290" t="s">
        <v>28</v>
      </c>
      <c r="O5290" t="s">
        <v>35</v>
      </c>
      <c r="P5290">
        <v>2.3199999999999998</v>
      </c>
      <c r="Q5290" t="s">
        <v>36</v>
      </c>
      <c r="R5290" t="s">
        <v>55</v>
      </c>
      <c r="S5290">
        <v>0.72450000000000003</v>
      </c>
      <c r="T5290">
        <v>0.71279999999999999</v>
      </c>
      <c r="U5290">
        <v>2.3199999999999998</v>
      </c>
      <c r="V5290">
        <v>-2.32E-3</v>
      </c>
      <c r="W5290" t="s">
        <v>39</v>
      </c>
      <c r="X5290" s="4">
        <f>IF(bot_orders[[#This Row],[side]]="sell", bot_orders[[#This Row],[accFillSz]]*bot_orders[[#This Row],[avgPx]] + bot_orders[[#This Row],[fee]], -bot_orders[[#This Row],[accFillSz]]*bot_orders[[#This Row],[avgPx]])</f>
        <v>-1.6536959999999998</v>
      </c>
      <c r="Y5290" s="4">
        <f>IF(bot_orders[[#This Row],[side]]="buy", bot_orders[[#This Row],[accFillSz]] + bot_orders[[#This Row],[fee]], -bot_orders[[#This Row],[accFillSz]])</f>
        <v>2.3176799999999997</v>
      </c>
      <c r="Z5290" s="4">
        <f>IF(bot_orders[[#This Row],[side]]="sell",bot_orders[[#This Row],[accFillSz]]*bot_orders[[#This Row],[avgPx]]+bot_orders[[#This Row],[fee]], 0)</f>
        <v>0</v>
      </c>
      <c r="AA5290" s="4">
        <f>IF(bot_orders[[#This Row],[side]]="sell",-bot_orders[[#This Row],[accFillSz]],bot_orders[[#This Row],[accFillSz]]+bot_orders[[#This Row],[fee]])</f>
        <v>2.3176799999999997</v>
      </c>
      <c r="AB5290">
        <v>0</v>
      </c>
      <c r="AC5290" t="s">
        <v>38</v>
      </c>
      <c r="AD5290">
        <v>0</v>
      </c>
      <c r="AE5290" t="s">
        <v>40</v>
      </c>
      <c r="AF5290" t="s">
        <v>41</v>
      </c>
      <c r="AG5290" t="s">
        <v>42</v>
      </c>
      <c r="AH5290" t="s">
        <v>28</v>
      </c>
      <c r="AI5290">
        <v>2.3176800000000002</v>
      </c>
      <c r="AJ5290">
        <v>-1.6536960000000001</v>
      </c>
    </row>
    <row r="5291" spans="1:36" x14ac:dyDescent="0.3">
      <c r="A5291">
        <v>4650</v>
      </c>
      <c r="B5291" t="s">
        <v>301</v>
      </c>
      <c r="C5291" t="s">
        <v>28</v>
      </c>
      <c r="D5291" t="s">
        <v>29</v>
      </c>
      <c r="E5291" t="s">
        <v>30</v>
      </c>
      <c r="F5291" t="s">
        <v>31</v>
      </c>
      <c r="G5291" t="s">
        <v>62</v>
      </c>
      <c r="H5291" t="s">
        <v>13506</v>
      </c>
      <c r="I5291" s="4" t="s">
        <v>13496</v>
      </c>
      <c r="J5291" s="1">
        <f>((((bot_orders[[#This Row],[cTime]]/ 1000)+3*3600) / 86400) + DATE(1970,1,1))</f>
        <v>45776.575121458329</v>
      </c>
      <c r="K5291" s="4" t="s">
        <v>13503</v>
      </c>
      <c r="L5291" s="1">
        <f>((((bot_orders[[#This Row],[uTime]]/ 1000)+3*3600) / 86400) + DATE(1970,1,1))</f>
        <v>45776.575121504633</v>
      </c>
      <c r="M5291" t="s">
        <v>34</v>
      </c>
      <c r="N5291" t="s">
        <v>28</v>
      </c>
      <c r="O5291" t="s">
        <v>35</v>
      </c>
      <c r="P5291">
        <v>2.3199999999999998</v>
      </c>
      <c r="Q5291" t="s">
        <v>36</v>
      </c>
      <c r="R5291" t="s">
        <v>55</v>
      </c>
      <c r="S5291">
        <v>0.7268</v>
      </c>
      <c r="T5291">
        <v>0.71279999999999999</v>
      </c>
      <c r="U5291">
        <v>2.3199999999999998</v>
      </c>
      <c r="V5291">
        <v>-2.32E-3</v>
      </c>
      <c r="W5291" t="s">
        <v>39</v>
      </c>
      <c r="X5291" s="4">
        <f>IF(bot_orders[[#This Row],[side]]="sell", bot_orders[[#This Row],[accFillSz]]*bot_orders[[#This Row],[avgPx]] + bot_orders[[#This Row],[fee]], -bot_orders[[#This Row],[accFillSz]]*bot_orders[[#This Row],[avgPx]])</f>
        <v>-1.6536959999999998</v>
      </c>
      <c r="Y5291" s="4">
        <f>IF(bot_orders[[#This Row],[side]]="buy", bot_orders[[#This Row],[accFillSz]] + bot_orders[[#This Row],[fee]], -bot_orders[[#This Row],[accFillSz]])</f>
        <v>2.3176799999999997</v>
      </c>
      <c r="Z5291" s="4">
        <f>IF(bot_orders[[#This Row],[side]]="sell",bot_orders[[#This Row],[accFillSz]]*bot_orders[[#This Row],[avgPx]]+bot_orders[[#This Row],[fee]], 0)</f>
        <v>0</v>
      </c>
      <c r="AA5291" s="4">
        <f>IF(bot_orders[[#This Row],[side]]="sell",-bot_orders[[#This Row],[accFillSz]],bot_orders[[#This Row],[accFillSz]]+bot_orders[[#This Row],[fee]])</f>
        <v>2.3176799999999997</v>
      </c>
      <c r="AB5291">
        <v>0</v>
      </c>
      <c r="AC5291" t="s">
        <v>38</v>
      </c>
      <c r="AD5291">
        <v>0</v>
      </c>
      <c r="AE5291" t="s">
        <v>40</v>
      </c>
      <c r="AF5291" t="s">
        <v>41</v>
      </c>
      <c r="AG5291" t="s">
        <v>42</v>
      </c>
      <c r="AH5291" t="s">
        <v>28</v>
      </c>
      <c r="AI5291">
        <v>2.3176800000000002</v>
      </c>
      <c r="AJ5291">
        <v>-1.6536960000000001</v>
      </c>
    </row>
    <row r="5292" spans="1:36" x14ac:dyDescent="0.3">
      <c r="A5292">
        <v>4651</v>
      </c>
      <c r="B5292" t="s">
        <v>301</v>
      </c>
      <c r="C5292" t="s">
        <v>28</v>
      </c>
      <c r="D5292" t="s">
        <v>29</v>
      </c>
      <c r="E5292" t="s">
        <v>30</v>
      </c>
      <c r="F5292" t="s">
        <v>31</v>
      </c>
      <c r="G5292" t="s">
        <v>73</v>
      </c>
      <c r="H5292" t="s">
        <v>13507</v>
      </c>
      <c r="I5292" s="4" t="s">
        <v>13496</v>
      </c>
      <c r="J5292" s="1">
        <f>((((bot_orders[[#This Row],[cTime]]/ 1000)+3*3600) / 86400) + DATE(1970,1,1))</f>
        <v>45776.575121458329</v>
      </c>
      <c r="K5292" s="4" t="s">
        <v>13503</v>
      </c>
      <c r="L5292" s="1">
        <f>((((bot_orders[[#This Row],[uTime]]/ 1000)+3*3600) / 86400) + DATE(1970,1,1))</f>
        <v>45776.575121504633</v>
      </c>
      <c r="M5292" t="s">
        <v>34</v>
      </c>
      <c r="N5292" t="s">
        <v>28</v>
      </c>
      <c r="O5292" t="s">
        <v>35</v>
      </c>
      <c r="P5292">
        <v>2.3199999999999998</v>
      </c>
      <c r="Q5292" t="s">
        <v>36</v>
      </c>
      <c r="R5292" t="s">
        <v>55</v>
      </c>
      <c r="S5292">
        <v>0.7268</v>
      </c>
      <c r="T5292">
        <v>0.71279999999999999</v>
      </c>
      <c r="U5292">
        <v>2.3199999999999998</v>
      </c>
      <c r="V5292">
        <v>-2.32E-3</v>
      </c>
      <c r="W5292" t="s">
        <v>39</v>
      </c>
      <c r="X5292" s="4">
        <f>IF(bot_orders[[#This Row],[side]]="sell", bot_orders[[#This Row],[accFillSz]]*bot_orders[[#This Row],[avgPx]] + bot_orders[[#This Row],[fee]], -bot_orders[[#This Row],[accFillSz]]*bot_orders[[#This Row],[avgPx]])</f>
        <v>-1.6536959999999998</v>
      </c>
      <c r="Y5292" s="4">
        <f>IF(bot_orders[[#This Row],[side]]="buy", bot_orders[[#This Row],[accFillSz]] + bot_orders[[#This Row],[fee]], -bot_orders[[#This Row],[accFillSz]])</f>
        <v>2.3176799999999997</v>
      </c>
      <c r="Z5292" s="4">
        <f>IF(bot_orders[[#This Row],[side]]="sell",bot_orders[[#This Row],[accFillSz]]*bot_orders[[#This Row],[avgPx]]+bot_orders[[#This Row],[fee]], 0)</f>
        <v>0</v>
      </c>
      <c r="AA5292" s="4">
        <f>IF(bot_orders[[#This Row],[side]]="sell",-bot_orders[[#This Row],[accFillSz]],bot_orders[[#This Row],[accFillSz]]+bot_orders[[#This Row],[fee]])</f>
        <v>2.3176799999999997</v>
      </c>
      <c r="AB5292">
        <v>0</v>
      </c>
      <c r="AC5292" t="s">
        <v>38</v>
      </c>
      <c r="AD5292">
        <v>0</v>
      </c>
      <c r="AE5292" t="s">
        <v>40</v>
      </c>
      <c r="AF5292" t="s">
        <v>41</v>
      </c>
      <c r="AG5292" t="s">
        <v>42</v>
      </c>
      <c r="AH5292" t="s">
        <v>28</v>
      </c>
      <c r="AI5292">
        <v>2.3176800000000002</v>
      </c>
      <c r="AJ5292">
        <v>-1.6536960000000001</v>
      </c>
    </row>
    <row r="5293" spans="1:36" x14ac:dyDescent="0.3">
      <c r="A5293">
        <v>4652</v>
      </c>
      <c r="B5293" t="s">
        <v>301</v>
      </c>
      <c r="C5293" t="s">
        <v>28</v>
      </c>
      <c r="D5293" t="s">
        <v>29</v>
      </c>
      <c r="E5293" t="s">
        <v>30</v>
      </c>
      <c r="F5293" t="s">
        <v>31</v>
      </c>
      <c r="G5293" t="s">
        <v>78</v>
      </c>
      <c r="H5293" t="s">
        <v>13508</v>
      </c>
      <c r="I5293" s="4" t="s">
        <v>13496</v>
      </c>
      <c r="J5293" s="1">
        <f>((((bot_orders[[#This Row],[cTime]]/ 1000)+3*3600) / 86400) + DATE(1970,1,1))</f>
        <v>45776.575121458329</v>
      </c>
      <c r="K5293" s="4" t="s">
        <v>13503</v>
      </c>
      <c r="L5293" s="1">
        <f>((((bot_orders[[#This Row],[uTime]]/ 1000)+3*3600) / 86400) + DATE(1970,1,1))</f>
        <v>45776.575121504633</v>
      </c>
      <c r="M5293" t="s">
        <v>34</v>
      </c>
      <c r="N5293" t="s">
        <v>28</v>
      </c>
      <c r="O5293" t="s">
        <v>35</v>
      </c>
      <c r="P5293">
        <v>2.3199999999999998</v>
      </c>
      <c r="Q5293" t="s">
        <v>36</v>
      </c>
      <c r="R5293" t="s">
        <v>55</v>
      </c>
      <c r="S5293">
        <v>0.7268</v>
      </c>
      <c r="T5293">
        <v>0.71279999999999999</v>
      </c>
      <c r="U5293">
        <v>2.3199999999999998</v>
      </c>
      <c r="V5293">
        <v>-2.32E-3</v>
      </c>
      <c r="W5293" t="s">
        <v>39</v>
      </c>
      <c r="X5293" s="4">
        <f>IF(bot_orders[[#This Row],[side]]="sell", bot_orders[[#This Row],[accFillSz]]*bot_orders[[#This Row],[avgPx]] + bot_orders[[#This Row],[fee]], -bot_orders[[#This Row],[accFillSz]]*bot_orders[[#This Row],[avgPx]])</f>
        <v>-1.6536959999999998</v>
      </c>
      <c r="Y5293" s="4">
        <f>IF(bot_orders[[#This Row],[side]]="buy", bot_orders[[#This Row],[accFillSz]] + bot_orders[[#This Row],[fee]], -bot_orders[[#This Row],[accFillSz]])</f>
        <v>2.3176799999999997</v>
      </c>
      <c r="Z5293" s="4">
        <f>IF(bot_orders[[#This Row],[side]]="sell",bot_orders[[#This Row],[accFillSz]]*bot_orders[[#This Row],[avgPx]]+bot_orders[[#This Row],[fee]], 0)</f>
        <v>0</v>
      </c>
      <c r="AA5293" s="4">
        <f>IF(bot_orders[[#This Row],[side]]="sell",-bot_orders[[#This Row],[accFillSz]],bot_orders[[#This Row],[accFillSz]]+bot_orders[[#This Row],[fee]])</f>
        <v>2.3176799999999997</v>
      </c>
      <c r="AB5293">
        <v>0</v>
      </c>
      <c r="AC5293" t="s">
        <v>38</v>
      </c>
      <c r="AD5293">
        <v>0</v>
      </c>
      <c r="AE5293" t="s">
        <v>40</v>
      </c>
      <c r="AF5293" t="s">
        <v>41</v>
      </c>
      <c r="AG5293" t="s">
        <v>42</v>
      </c>
      <c r="AH5293" t="s">
        <v>28</v>
      </c>
      <c r="AI5293">
        <v>2.3176800000000002</v>
      </c>
      <c r="AJ5293">
        <v>-1.6536960000000001</v>
      </c>
    </row>
    <row r="5294" spans="1:36" x14ac:dyDescent="0.3">
      <c r="A5294">
        <v>4653</v>
      </c>
      <c r="B5294" t="s">
        <v>301</v>
      </c>
      <c r="C5294" t="s">
        <v>28</v>
      </c>
      <c r="D5294" t="s">
        <v>29</v>
      </c>
      <c r="E5294" t="s">
        <v>30</v>
      </c>
      <c r="F5294" t="s">
        <v>31</v>
      </c>
      <c r="G5294" t="s">
        <v>51</v>
      </c>
      <c r="H5294" t="s">
        <v>13509</v>
      </c>
      <c r="I5294" s="4" t="s">
        <v>13496</v>
      </c>
      <c r="J5294" s="1">
        <f>((((bot_orders[[#This Row],[cTime]]/ 1000)+3*3600) / 86400) + DATE(1970,1,1))</f>
        <v>45776.575121458329</v>
      </c>
      <c r="K5294" s="4" t="s">
        <v>13503</v>
      </c>
      <c r="L5294" s="1">
        <f>((((bot_orders[[#This Row],[uTime]]/ 1000)+3*3600) / 86400) + DATE(1970,1,1))</f>
        <v>45776.575121504633</v>
      </c>
      <c r="M5294" t="s">
        <v>34</v>
      </c>
      <c r="N5294" t="s">
        <v>28</v>
      </c>
      <c r="O5294" t="s">
        <v>35</v>
      </c>
      <c r="P5294">
        <v>2.3199999999999998</v>
      </c>
      <c r="Q5294" t="s">
        <v>36</v>
      </c>
      <c r="R5294" t="s">
        <v>55</v>
      </c>
      <c r="S5294">
        <v>0.7268</v>
      </c>
      <c r="T5294">
        <v>0.71279999999999999</v>
      </c>
      <c r="U5294">
        <v>2.3199999999999998</v>
      </c>
      <c r="V5294">
        <v>-2.32E-3</v>
      </c>
      <c r="W5294" t="s">
        <v>39</v>
      </c>
      <c r="X5294" s="4">
        <f>IF(bot_orders[[#This Row],[side]]="sell", bot_orders[[#This Row],[accFillSz]]*bot_orders[[#This Row],[avgPx]] + bot_orders[[#This Row],[fee]], -bot_orders[[#This Row],[accFillSz]]*bot_orders[[#This Row],[avgPx]])</f>
        <v>-1.6536959999999998</v>
      </c>
      <c r="Y5294" s="4">
        <f>IF(bot_orders[[#This Row],[side]]="buy", bot_orders[[#This Row],[accFillSz]] + bot_orders[[#This Row],[fee]], -bot_orders[[#This Row],[accFillSz]])</f>
        <v>2.3176799999999997</v>
      </c>
      <c r="Z5294" s="4">
        <f>IF(bot_orders[[#This Row],[side]]="sell",bot_orders[[#This Row],[accFillSz]]*bot_orders[[#This Row],[avgPx]]+bot_orders[[#This Row],[fee]], 0)</f>
        <v>0</v>
      </c>
      <c r="AA5294" s="4">
        <f>IF(bot_orders[[#This Row],[side]]="sell",-bot_orders[[#This Row],[accFillSz]],bot_orders[[#This Row],[accFillSz]]+bot_orders[[#This Row],[fee]])</f>
        <v>2.3176799999999997</v>
      </c>
      <c r="AB5294">
        <v>0</v>
      </c>
      <c r="AC5294" t="s">
        <v>38</v>
      </c>
      <c r="AD5294">
        <v>0</v>
      </c>
      <c r="AE5294" t="s">
        <v>40</v>
      </c>
      <c r="AF5294" t="s">
        <v>41</v>
      </c>
      <c r="AG5294" t="s">
        <v>42</v>
      </c>
      <c r="AH5294" t="s">
        <v>28</v>
      </c>
      <c r="AI5294">
        <v>2.3176800000000002</v>
      </c>
      <c r="AJ5294">
        <v>-1.6536960000000001</v>
      </c>
    </row>
    <row r="5295" spans="1:36" x14ac:dyDescent="0.3">
      <c r="A5295">
        <v>4654</v>
      </c>
      <c r="B5295" t="s">
        <v>301</v>
      </c>
      <c r="C5295" t="s">
        <v>28</v>
      </c>
      <c r="D5295" t="s">
        <v>29</v>
      </c>
      <c r="E5295" t="s">
        <v>30</v>
      </c>
      <c r="F5295" t="s">
        <v>31</v>
      </c>
      <c r="G5295" t="s">
        <v>49</v>
      </c>
      <c r="H5295" t="s">
        <v>13510</v>
      </c>
      <c r="I5295" s="4" t="s">
        <v>13496</v>
      </c>
      <c r="J5295" s="1">
        <f>((((bot_orders[[#This Row],[cTime]]/ 1000)+3*3600) / 86400) + DATE(1970,1,1))</f>
        <v>45776.575121458329</v>
      </c>
      <c r="K5295" s="4" t="s">
        <v>13503</v>
      </c>
      <c r="L5295" s="1">
        <f>((((bot_orders[[#This Row],[uTime]]/ 1000)+3*3600) / 86400) + DATE(1970,1,1))</f>
        <v>45776.575121504633</v>
      </c>
      <c r="M5295" t="s">
        <v>34</v>
      </c>
      <c r="N5295" t="s">
        <v>28</v>
      </c>
      <c r="O5295" t="s">
        <v>35</v>
      </c>
      <c r="P5295">
        <v>2.3199999999999998</v>
      </c>
      <c r="Q5295" t="s">
        <v>36</v>
      </c>
      <c r="R5295" t="s">
        <v>55</v>
      </c>
      <c r="S5295">
        <v>0.7268</v>
      </c>
      <c r="T5295">
        <v>0.71279999999999999</v>
      </c>
      <c r="U5295">
        <v>2.3199999999999998</v>
      </c>
      <c r="V5295">
        <v>-2.32E-3</v>
      </c>
      <c r="W5295" t="s">
        <v>39</v>
      </c>
      <c r="X5295" s="4">
        <f>IF(bot_orders[[#This Row],[side]]="sell", bot_orders[[#This Row],[accFillSz]]*bot_orders[[#This Row],[avgPx]] + bot_orders[[#This Row],[fee]], -bot_orders[[#This Row],[accFillSz]]*bot_orders[[#This Row],[avgPx]])</f>
        <v>-1.6536959999999998</v>
      </c>
      <c r="Y5295" s="4">
        <f>IF(bot_orders[[#This Row],[side]]="buy", bot_orders[[#This Row],[accFillSz]] + bot_orders[[#This Row],[fee]], -bot_orders[[#This Row],[accFillSz]])</f>
        <v>2.3176799999999997</v>
      </c>
      <c r="Z5295" s="4">
        <f>IF(bot_orders[[#This Row],[side]]="sell",bot_orders[[#This Row],[accFillSz]]*bot_orders[[#This Row],[avgPx]]+bot_orders[[#This Row],[fee]], 0)</f>
        <v>0</v>
      </c>
      <c r="AA5295" s="4">
        <f>IF(bot_orders[[#This Row],[side]]="sell",-bot_orders[[#This Row],[accFillSz]],bot_orders[[#This Row],[accFillSz]]+bot_orders[[#This Row],[fee]])</f>
        <v>2.3176799999999997</v>
      </c>
      <c r="AB5295">
        <v>0</v>
      </c>
      <c r="AC5295" t="s">
        <v>38</v>
      </c>
      <c r="AD5295">
        <v>0</v>
      </c>
      <c r="AE5295" t="s">
        <v>40</v>
      </c>
      <c r="AF5295" t="s">
        <v>41</v>
      </c>
      <c r="AG5295" t="s">
        <v>42</v>
      </c>
      <c r="AH5295" t="s">
        <v>28</v>
      </c>
      <c r="AI5295">
        <v>2.3176800000000002</v>
      </c>
      <c r="AJ5295">
        <v>-1.6536960000000001</v>
      </c>
    </row>
    <row r="5296" spans="1:36" x14ac:dyDescent="0.3">
      <c r="A5296">
        <v>4655</v>
      </c>
      <c r="B5296" t="s">
        <v>301</v>
      </c>
      <c r="C5296" t="s">
        <v>28</v>
      </c>
      <c r="D5296" t="s">
        <v>29</v>
      </c>
      <c r="E5296" t="s">
        <v>30</v>
      </c>
      <c r="F5296" t="s">
        <v>31</v>
      </c>
      <c r="G5296" t="s">
        <v>64</v>
      </c>
      <c r="H5296" t="s">
        <v>13511</v>
      </c>
      <c r="I5296" s="4" t="s">
        <v>13512</v>
      </c>
      <c r="J5296" s="1">
        <f>((((bot_orders[[#This Row],[cTime]]/ 1000)+3*3600) / 86400) + DATE(1970,1,1))</f>
        <v>45776.575121527778</v>
      </c>
      <c r="K5296" s="4" t="s">
        <v>13513</v>
      </c>
      <c r="L5296" s="1">
        <f>((((bot_orders[[#This Row],[uTime]]/ 1000)+3*3600) / 86400) + DATE(1970,1,1))</f>
        <v>45776.590847488427</v>
      </c>
      <c r="M5296" t="s">
        <v>34</v>
      </c>
      <c r="N5296" t="s">
        <v>28</v>
      </c>
      <c r="O5296" t="s">
        <v>35</v>
      </c>
      <c r="P5296">
        <v>2.3170000000000002</v>
      </c>
      <c r="Q5296" t="s">
        <v>36</v>
      </c>
      <c r="R5296" t="s">
        <v>37</v>
      </c>
      <c r="S5296">
        <v>0.72040000000000004</v>
      </c>
      <c r="T5296">
        <v>0.72040000000000004</v>
      </c>
      <c r="U5296">
        <v>2.3170000000000002</v>
      </c>
      <c r="V5296">
        <v>-1.3353334000000001E-3</v>
      </c>
      <c r="W5296" t="s">
        <v>38</v>
      </c>
      <c r="X5296" s="4">
        <f>IF(bot_orders[[#This Row],[side]]="sell", bot_orders[[#This Row],[accFillSz]]*bot_orders[[#This Row],[avgPx]] + bot_orders[[#This Row],[fee]], -bot_orders[[#This Row],[accFillSz]]*bot_orders[[#This Row],[avgPx]])</f>
        <v>1.6678314666000003</v>
      </c>
      <c r="Y5296" s="4">
        <f>IF(bot_orders[[#This Row],[side]]="buy", bot_orders[[#This Row],[accFillSz]] + bot_orders[[#This Row],[fee]], -bot_orders[[#This Row],[accFillSz]])</f>
        <v>-2.3170000000000002</v>
      </c>
      <c r="Z5296" s="4">
        <f>IF(bot_orders[[#This Row],[side]]="sell",bot_orders[[#This Row],[accFillSz]]*bot_orders[[#This Row],[avgPx]]+bot_orders[[#This Row],[fee]], 0)</f>
        <v>1.6678314666000003</v>
      </c>
      <c r="AA5296" s="4">
        <f>IF(bot_orders[[#This Row],[side]]="sell",-bot_orders[[#This Row],[accFillSz]],bot_orders[[#This Row],[accFillSz]]+bot_orders[[#This Row],[fee]])</f>
        <v>-2.3170000000000002</v>
      </c>
      <c r="AB5296">
        <v>0</v>
      </c>
      <c r="AC5296" t="s">
        <v>39</v>
      </c>
      <c r="AD5296">
        <v>0</v>
      </c>
      <c r="AE5296" t="s">
        <v>40</v>
      </c>
      <c r="AF5296" t="s">
        <v>41</v>
      </c>
      <c r="AG5296" t="s">
        <v>42</v>
      </c>
      <c r="AH5296" t="s">
        <v>28</v>
      </c>
      <c r="AI5296">
        <v>-2.3170000000000002</v>
      </c>
      <c r="AJ5296">
        <v>1.6678314700000001</v>
      </c>
    </row>
    <row r="5297" spans="1:36" x14ac:dyDescent="0.3">
      <c r="A5297">
        <v>4656</v>
      </c>
      <c r="B5297" t="s">
        <v>301</v>
      </c>
      <c r="C5297" t="s">
        <v>28</v>
      </c>
      <c r="D5297" t="s">
        <v>29</v>
      </c>
      <c r="E5297" t="s">
        <v>30</v>
      </c>
      <c r="F5297" t="s">
        <v>31</v>
      </c>
      <c r="G5297" t="s">
        <v>66</v>
      </c>
      <c r="H5297" t="s">
        <v>13514</v>
      </c>
      <c r="I5297" s="4" t="s">
        <v>13512</v>
      </c>
      <c r="J5297" s="1">
        <f>((((bot_orders[[#This Row],[cTime]]/ 1000)+3*3600) / 86400) + DATE(1970,1,1))</f>
        <v>45776.575121527778</v>
      </c>
      <c r="K5297" s="4" t="s">
        <v>13515</v>
      </c>
      <c r="L5297" s="1">
        <f>((((bot_orders[[#This Row],[uTime]]/ 1000)+3*3600) / 86400) + DATE(1970,1,1))</f>
        <v>45776.609462592591</v>
      </c>
      <c r="M5297" t="s">
        <v>34</v>
      </c>
      <c r="N5297" t="s">
        <v>28</v>
      </c>
      <c r="O5297" t="s">
        <v>35</v>
      </c>
      <c r="P5297">
        <v>2.3170000000000002</v>
      </c>
      <c r="Q5297" t="s">
        <v>36</v>
      </c>
      <c r="R5297" t="s">
        <v>37</v>
      </c>
      <c r="S5297">
        <v>0.72450000000000003</v>
      </c>
      <c r="T5297">
        <v>0.72450000000000003</v>
      </c>
      <c r="U5297">
        <v>2.3170000000000002</v>
      </c>
      <c r="V5297">
        <v>-1.3429332E-3</v>
      </c>
      <c r="W5297" t="s">
        <v>38</v>
      </c>
      <c r="X5297" s="4">
        <f>IF(bot_orders[[#This Row],[side]]="sell", bot_orders[[#This Row],[accFillSz]]*bot_orders[[#This Row],[avgPx]] + bot_orders[[#This Row],[fee]], -bot_orders[[#This Row],[accFillSz]]*bot_orders[[#This Row],[avgPx]])</f>
        <v>1.6773235668000004</v>
      </c>
      <c r="Y5297" s="4">
        <f>IF(bot_orders[[#This Row],[side]]="buy", bot_orders[[#This Row],[accFillSz]] + bot_orders[[#This Row],[fee]], -bot_orders[[#This Row],[accFillSz]])</f>
        <v>-2.3170000000000002</v>
      </c>
      <c r="Z5297" s="4">
        <f>IF(bot_orders[[#This Row],[side]]="sell",bot_orders[[#This Row],[accFillSz]]*bot_orders[[#This Row],[avgPx]]+bot_orders[[#This Row],[fee]], 0)</f>
        <v>1.6773235668000004</v>
      </c>
      <c r="AA5297" s="4">
        <f>IF(bot_orders[[#This Row],[side]]="sell",-bot_orders[[#This Row],[accFillSz]],bot_orders[[#This Row],[accFillSz]]+bot_orders[[#This Row],[fee]])</f>
        <v>-2.3170000000000002</v>
      </c>
      <c r="AB5297">
        <v>0</v>
      </c>
      <c r="AC5297" t="s">
        <v>39</v>
      </c>
      <c r="AD5297">
        <v>0</v>
      </c>
      <c r="AE5297" t="s">
        <v>40</v>
      </c>
      <c r="AF5297" t="s">
        <v>41</v>
      </c>
      <c r="AG5297" t="s">
        <v>42</v>
      </c>
      <c r="AH5297" t="s">
        <v>28</v>
      </c>
      <c r="AI5297">
        <v>-2.3170000000000002</v>
      </c>
      <c r="AJ5297">
        <v>1.67732357</v>
      </c>
    </row>
    <row r="5298" spans="1:36" x14ac:dyDescent="0.3">
      <c r="A5298">
        <v>4657</v>
      </c>
      <c r="B5298" t="s">
        <v>301</v>
      </c>
      <c r="C5298" t="s">
        <v>28</v>
      </c>
      <c r="D5298" t="s">
        <v>29</v>
      </c>
      <c r="E5298" t="s">
        <v>30</v>
      </c>
      <c r="F5298" t="s">
        <v>31</v>
      </c>
      <c r="G5298" t="s">
        <v>83</v>
      </c>
      <c r="H5298" t="s">
        <v>13516</v>
      </c>
      <c r="I5298" s="4" t="s">
        <v>13517</v>
      </c>
      <c r="J5298" s="1">
        <f>((((bot_orders[[#This Row],[cTime]]/ 1000)+3*3600) / 86400) + DATE(1970,1,1))</f>
        <v>45776.575301516204</v>
      </c>
      <c r="K5298" s="4" t="s">
        <v>13518</v>
      </c>
      <c r="L5298" s="1">
        <f>((((bot_orders[[#This Row],[uTime]]/ 1000)+3*3600) / 86400) + DATE(1970,1,1))</f>
        <v>45776.577569768517</v>
      </c>
      <c r="M5298" t="s">
        <v>34</v>
      </c>
      <c r="N5298" t="s">
        <v>28</v>
      </c>
      <c r="O5298" t="s">
        <v>35</v>
      </c>
      <c r="P5298">
        <v>2.3180000000000001</v>
      </c>
      <c r="Q5298" t="s">
        <v>36</v>
      </c>
      <c r="R5298" t="s">
        <v>37</v>
      </c>
      <c r="S5298">
        <v>0.71619999999999995</v>
      </c>
      <c r="T5298">
        <v>0.71619999999999995</v>
      </c>
      <c r="U5298">
        <v>2.3180000000000001</v>
      </c>
      <c r="V5298">
        <v>-1.3281212999999999E-3</v>
      </c>
      <c r="W5298" t="s">
        <v>38</v>
      </c>
      <c r="X5298" s="4">
        <f>IF(bot_orders[[#This Row],[side]]="sell", bot_orders[[#This Row],[accFillSz]]*bot_orders[[#This Row],[avgPx]] + bot_orders[[#This Row],[fee]], -bot_orders[[#This Row],[accFillSz]]*bot_orders[[#This Row],[avgPx]])</f>
        <v>1.6588234786999998</v>
      </c>
      <c r="Y5298" s="4">
        <f>IF(bot_orders[[#This Row],[side]]="buy", bot_orders[[#This Row],[accFillSz]] + bot_orders[[#This Row],[fee]], -bot_orders[[#This Row],[accFillSz]])</f>
        <v>-2.3180000000000001</v>
      </c>
      <c r="Z5298" s="4">
        <f>IF(bot_orders[[#This Row],[side]]="sell",bot_orders[[#This Row],[accFillSz]]*bot_orders[[#This Row],[avgPx]]+bot_orders[[#This Row],[fee]], 0)</f>
        <v>1.6588234786999998</v>
      </c>
      <c r="AA5298" s="4">
        <f>IF(bot_orders[[#This Row],[side]]="sell",-bot_orders[[#This Row],[accFillSz]],bot_orders[[#This Row],[accFillSz]]+bot_orders[[#This Row],[fee]])</f>
        <v>-2.3180000000000001</v>
      </c>
      <c r="AB5298">
        <v>0</v>
      </c>
      <c r="AC5298" t="s">
        <v>39</v>
      </c>
      <c r="AD5298">
        <v>0</v>
      </c>
      <c r="AE5298" t="s">
        <v>40</v>
      </c>
      <c r="AF5298" t="s">
        <v>41</v>
      </c>
      <c r="AG5298" t="s">
        <v>42</v>
      </c>
      <c r="AH5298" t="s">
        <v>28</v>
      </c>
      <c r="AI5298">
        <v>-2.3180000000000001</v>
      </c>
      <c r="AJ5298">
        <v>1.6588234799999999</v>
      </c>
    </row>
    <row r="5299" spans="1:36" x14ac:dyDescent="0.3">
      <c r="A5299">
        <v>4658</v>
      </c>
      <c r="B5299" t="s">
        <v>301</v>
      </c>
      <c r="C5299" t="s">
        <v>28</v>
      </c>
      <c r="D5299" t="s">
        <v>29</v>
      </c>
      <c r="E5299" t="s">
        <v>30</v>
      </c>
      <c r="F5299" t="s">
        <v>31</v>
      </c>
      <c r="G5299" t="s">
        <v>47</v>
      </c>
      <c r="H5299" t="s">
        <v>13519</v>
      </c>
      <c r="I5299" s="4" t="s">
        <v>13520</v>
      </c>
      <c r="J5299" s="1">
        <f>((((bot_orders[[#This Row],[cTime]]/ 1000)+3*3600) / 86400) + DATE(1970,1,1))</f>
        <v>45776.577569791669</v>
      </c>
      <c r="K5299" s="4" t="s">
        <v>13521</v>
      </c>
      <c r="L5299" s="1">
        <f>((((bot_orders[[#This Row],[uTime]]/ 1000)+3*3600) / 86400) + DATE(1970,1,1))</f>
        <v>45776.647605798615</v>
      </c>
      <c r="M5299" t="s">
        <v>34</v>
      </c>
      <c r="N5299" t="s">
        <v>28</v>
      </c>
      <c r="O5299" t="s">
        <v>35</v>
      </c>
      <c r="P5299">
        <v>2.3199999999999998</v>
      </c>
      <c r="Q5299" t="s">
        <v>36</v>
      </c>
      <c r="R5299" t="s">
        <v>55</v>
      </c>
      <c r="S5299">
        <v>0.71209999999999996</v>
      </c>
      <c r="T5299">
        <v>0.71209999999999996</v>
      </c>
      <c r="U5299">
        <v>2.3199999999999998</v>
      </c>
      <c r="V5299">
        <v>-1.856E-3</v>
      </c>
      <c r="W5299" t="s">
        <v>39</v>
      </c>
      <c r="X5299" s="4">
        <f>IF(bot_orders[[#This Row],[side]]="sell", bot_orders[[#This Row],[accFillSz]]*bot_orders[[#This Row],[avgPx]] + bot_orders[[#This Row],[fee]], -bot_orders[[#This Row],[accFillSz]]*bot_orders[[#This Row],[avgPx]])</f>
        <v>-1.6520719999999998</v>
      </c>
      <c r="Y5299" s="4">
        <f>IF(bot_orders[[#This Row],[side]]="buy", bot_orders[[#This Row],[accFillSz]] + bot_orders[[#This Row],[fee]], -bot_orders[[#This Row],[accFillSz]])</f>
        <v>2.3181439999999998</v>
      </c>
      <c r="Z5299" s="4">
        <f>IF(bot_orders[[#This Row],[side]]="sell",bot_orders[[#This Row],[accFillSz]]*bot_orders[[#This Row],[avgPx]]+bot_orders[[#This Row],[fee]], 0)</f>
        <v>0</v>
      </c>
      <c r="AA5299" s="4">
        <f>IF(bot_orders[[#This Row],[side]]="sell",-bot_orders[[#This Row],[accFillSz]],bot_orders[[#This Row],[accFillSz]]+bot_orders[[#This Row],[fee]])</f>
        <v>2.3181439999999998</v>
      </c>
      <c r="AB5299">
        <v>0</v>
      </c>
      <c r="AC5299" t="s">
        <v>38</v>
      </c>
      <c r="AD5299">
        <v>0</v>
      </c>
      <c r="AE5299" t="s">
        <v>40</v>
      </c>
      <c r="AF5299" t="s">
        <v>41</v>
      </c>
      <c r="AG5299" t="s">
        <v>42</v>
      </c>
      <c r="AH5299" t="s">
        <v>28</v>
      </c>
      <c r="AI5299">
        <v>2.3181440000000002</v>
      </c>
      <c r="AJ5299">
        <v>-1.652072</v>
      </c>
    </row>
    <row r="5300" spans="1:36" x14ac:dyDescent="0.3">
      <c r="A5300">
        <v>4660</v>
      </c>
      <c r="B5300" t="s">
        <v>301</v>
      </c>
      <c r="C5300" t="s">
        <v>28</v>
      </c>
      <c r="D5300" t="s">
        <v>29</v>
      </c>
      <c r="E5300" t="s">
        <v>30</v>
      </c>
      <c r="F5300" t="s">
        <v>31</v>
      </c>
      <c r="G5300" t="s">
        <v>87</v>
      </c>
      <c r="H5300" t="s">
        <v>13525</v>
      </c>
      <c r="I5300" s="4" t="s">
        <v>13526</v>
      </c>
      <c r="J5300" s="1">
        <f>((((bot_orders[[#This Row],[cTime]]/ 1000)+3*3600) / 86400) + DATE(1970,1,1))</f>
        <v>45776.590847500003</v>
      </c>
      <c r="K5300" s="4" t="s">
        <v>13527</v>
      </c>
      <c r="L5300" s="1">
        <f>((((bot_orders[[#This Row],[uTime]]/ 1000)+3*3600) / 86400) + DATE(1970,1,1))</f>
        <v>45776.640413194444</v>
      </c>
      <c r="M5300" t="s">
        <v>34</v>
      </c>
      <c r="N5300" t="s">
        <v>28</v>
      </c>
      <c r="O5300" t="s">
        <v>35</v>
      </c>
      <c r="P5300">
        <v>2.3199999999999998</v>
      </c>
      <c r="Q5300" t="s">
        <v>36</v>
      </c>
      <c r="R5300" t="s">
        <v>55</v>
      </c>
      <c r="S5300">
        <v>0.71619999999999995</v>
      </c>
      <c r="T5300">
        <v>0.71619999999999995</v>
      </c>
      <c r="U5300">
        <v>2.3199999999999998</v>
      </c>
      <c r="V5300">
        <v>-1.856E-3</v>
      </c>
      <c r="W5300" t="s">
        <v>39</v>
      </c>
      <c r="X5300" s="4">
        <f>IF(bot_orders[[#This Row],[side]]="sell", bot_orders[[#This Row],[accFillSz]]*bot_orders[[#This Row],[avgPx]] + bot_orders[[#This Row],[fee]], -bot_orders[[#This Row],[accFillSz]]*bot_orders[[#This Row],[avgPx]])</f>
        <v>-1.6615839999999997</v>
      </c>
      <c r="Y5300" s="4">
        <f>IF(bot_orders[[#This Row],[side]]="buy", bot_orders[[#This Row],[accFillSz]] + bot_orders[[#This Row],[fee]], -bot_orders[[#This Row],[accFillSz]])</f>
        <v>2.3181439999999998</v>
      </c>
      <c r="Z5300" s="4">
        <f>IF(bot_orders[[#This Row],[side]]="sell",bot_orders[[#This Row],[accFillSz]]*bot_orders[[#This Row],[avgPx]]+bot_orders[[#This Row],[fee]], 0)</f>
        <v>0</v>
      </c>
      <c r="AA5300" s="4">
        <f>IF(bot_orders[[#This Row],[side]]="sell",-bot_orders[[#This Row],[accFillSz]],bot_orders[[#This Row],[accFillSz]]+bot_orders[[#This Row],[fee]])</f>
        <v>2.3181439999999998</v>
      </c>
      <c r="AB5300">
        <v>0</v>
      </c>
      <c r="AC5300" t="s">
        <v>38</v>
      </c>
      <c r="AD5300">
        <v>0</v>
      </c>
      <c r="AE5300" t="s">
        <v>40</v>
      </c>
      <c r="AF5300" t="s">
        <v>41</v>
      </c>
      <c r="AG5300" t="s">
        <v>42</v>
      </c>
      <c r="AH5300" t="s">
        <v>28</v>
      </c>
      <c r="AI5300">
        <v>2.3181440000000002</v>
      </c>
      <c r="AJ5300">
        <v>-1.6615839999999999</v>
      </c>
    </row>
    <row r="5301" spans="1:36" x14ac:dyDescent="0.3">
      <c r="A5301">
        <v>4663</v>
      </c>
      <c r="B5301" t="s">
        <v>301</v>
      </c>
      <c r="C5301" t="s">
        <v>28</v>
      </c>
      <c r="D5301" t="s">
        <v>29</v>
      </c>
      <c r="E5301" t="s">
        <v>30</v>
      </c>
      <c r="F5301" t="s">
        <v>31</v>
      </c>
      <c r="G5301" t="s">
        <v>89</v>
      </c>
      <c r="H5301" t="s">
        <v>13533</v>
      </c>
      <c r="I5301" s="4" t="s">
        <v>13534</v>
      </c>
      <c r="J5301" s="1">
        <f>((((bot_orders[[#This Row],[cTime]]/ 1000)+3*3600) / 86400) + DATE(1970,1,1))</f>
        <v>45776.609462615743</v>
      </c>
      <c r="K5301" s="4" t="s">
        <v>13535</v>
      </c>
      <c r="L5301" s="1">
        <f>((((bot_orders[[#This Row],[uTime]]/ 1000)+3*3600) / 86400) + DATE(1970,1,1))</f>
        <v>45776.612487118058</v>
      </c>
      <c r="M5301" t="s">
        <v>34</v>
      </c>
      <c r="N5301" t="s">
        <v>28</v>
      </c>
      <c r="O5301" t="s">
        <v>35</v>
      </c>
      <c r="P5301">
        <v>2.3199999999999998</v>
      </c>
      <c r="Q5301" t="s">
        <v>36</v>
      </c>
      <c r="R5301" t="s">
        <v>55</v>
      </c>
      <c r="S5301">
        <v>0.72040000000000004</v>
      </c>
      <c r="T5301">
        <v>0.72040000000000004</v>
      </c>
      <c r="U5301">
        <v>2.3199999999999998</v>
      </c>
      <c r="V5301">
        <v>-1.856E-3</v>
      </c>
      <c r="W5301" t="s">
        <v>39</v>
      </c>
      <c r="X5301" s="4">
        <f>IF(bot_orders[[#This Row],[side]]="sell", bot_orders[[#This Row],[accFillSz]]*bot_orders[[#This Row],[avgPx]] + bot_orders[[#This Row],[fee]], -bot_orders[[#This Row],[accFillSz]]*bot_orders[[#This Row],[avgPx]])</f>
        <v>-1.6713279999999999</v>
      </c>
      <c r="Y5301" s="4">
        <f>IF(bot_orders[[#This Row],[side]]="buy", bot_orders[[#This Row],[accFillSz]] + bot_orders[[#This Row],[fee]], -bot_orders[[#This Row],[accFillSz]])</f>
        <v>2.3181439999999998</v>
      </c>
      <c r="Z5301" s="4">
        <f>IF(bot_orders[[#This Row],[side]]="sell",bot_orders[[#This Row],[accFillSz]]*bot_orders[[#This Row],[avgPx]]+bot_orders[[#This Row],[fee]], 0)</f>
        <v>0</v>
      </c>
      <c r="AA5301" s="4">
        <f>IF(bot_orders[[#This Row],[side]]="sell",-bot_orders[[#This Row],[accFillSz]],bot_orders[[#This Row],[accFillSz]]+bot_orders[[#This Row],[fee]])</f>
        <v>2.3181439999999998</v>
      </c>
      <c r="AB5301">
        <v>0</v>
      </c>
      <c r="AC5301" t="s">
        <v>38</v>
      </c>
      <c r="AD5301">
        <v>0</v>
      </c>
      <c r="AE5301" t="s">
        <v>40</v>
      </c>
      <c r="AF5301" t="s">
        <v>41</v>
      </c>
      <c r="AG5301" t="s">
        <v>42</v>
      </c>
      <c r="AH5301" t="s">
        <v>28</v>
      </c>
      <c r="AI5301">
        <v>2.3181440000000002</v>
      </c>
      <c r="AJ5301">
        <v>-1.6713279999999999</v>
      </c>
    </row>
    <row r="5302" spans="1:36" x14ac:dyDescent="0.3">
      <c r="A5302">
        <v>4666</v>
      </c>
      <c r="B5302" t="s">
        <v>301</v>
      </c>
      <c r="C5302" t="s">
        <v>28</v>
      </c>
      <c r="D5302" t="s">
        <v>29</v>
      </c>
      <c r="E5302" t="s">
        <v>30</v>
      </c>
      <c r="F5302" t="s">
        <v>31</v>
      </c>
      <c r="G5302" t="s">
        <v>89</v>
      </c>
      <c r="H5302" t="s">
        <v>13539</v>
      </c>
      <c r="I5302" s="4" t="s">
        <v>13540</v>
      </c>
      <c r="J5302" s="1">
        <f>((((bot_orders[[#This Row],[cTime]]/ 1000)+3*3600) / 86400) + DATE(1970,1,1))</f>
        <v>45776.612487141203</v>
      </c>
      <c r="K5302" s="4" t="s">
        <v>13538</v>
      </c>
      <c r="L5302" s="1">
        <f>((((bot_orders[[#This Row],[uTime]]/ 1000)+3*3600) / 86400) + DATE(1970,1,1))</f>
        <v>45776.615260613427</v>
      </c>
      <c r="M5302" t="s">
        <v>34</v>
      </c>
      <c r="N5302" t="s">
        <v>28</v>
      </c>
      <c r="O5302" t="s">
        <v>35</v>
      </c>
      <c r="P5302">
        <v>2.3180000000000001</v>
      </c>
      <c r="Q5302" t="s">
        <v>36</v>
      </c>
      <c r="R5302" t="s">
        <v>37</v>
      </c>
      <c r="S5302">
        <v>0.72450000000000003</v>
      </c>
      <c r="T5302">
        <v>0.72450000000000003</v>
      </c>
      <c r="U5302">
        <v>2.3180000000000001</v>
      </c>
      <c r="V5302">
        <v>-1.3435128000000001E-3</v>
      </c>
      <c r="W5302" t="s">
        <v>38</v>
      </c>
      <c r="X5302" s="4">
        <f>IF(bot_orders[[#This Row],[side]]="sell", bot_orders[[#This Row],[accFillSz]]*bot_orders[[#This Row],[avgPx]] + bot_orders[[#This Row],[fee]], -bot_orders[[#This Row],[accFillSz]]*bot_orders[[#This Row],[avgPx]])</f>
        <v>1.6780474872000002</v>
      </c>
      <c r="Y5302" s="4">
        <f>IF(bot_orders[[#This Row],[side]]="buy", bot_orders[[#This Row],[accFillSz]] + bot_orders[[#This Row],[fee]], -bot_orders[[#This Row],[accFillSz]])</f>
        <v>-2.3180000000000001</v>
      </c>
      <c r="Z5302" s="4">
        <f>IF(bot_orders[[#This Row],[side]]="sell",bot_orders[[#This Row],[accFillSz]]*bot_orders[[#This Row],[avgPx]]+bot_orders[[#This Row],[fee]], 0)</f>
        <v>1.6780474872000002</v>
      </c>
      <c r="AA5302" s="4">
        <f>IF(bot_orders[[#This Row],[side]]="sell",-bot_orders[[#This Row],[accFillSz]],bot_orders[[#This Row],[accFillSz]]+bot_orders[[#This Row],[fee]])</f>
        <v>-2.3180000000000001</v>
      </c>
      <c r="AB5302">
        <v>0</v>
      </c>
      <c r="AC5302" t="s">
        <v>39</v>
      </c>
      <c r="AD5302">
        <v>0</v>
      </c>
      <c r="AE5302" t="s">
        <v>40</v>
      </c>
      <c r="AF5302" t="s">
        <v>41</v>
      </c>
      <c r="AG5302" t="s">
        <v>42</v>
      </c>
      <c r="AH5302" t="s">
        <v>28</v>
      </c>
      <c r="AI5302">
        <v>-2.3180000000000001</v>
      </c>
      <c r="AJ5302">
        <v>1.67804749</v>
      </c>
    </row>
    <row r="5303" spans="1:36" x14ac:dyDescent="0.3">
      <c r="A5303">
        <v>4667</v>
      </c>
      <c r="B5303" t="s">
        <v>301</v>
      </c>
      <c r="C5303" t="s">
        <v>28</v>
      </c>
      <c r="D5303" t="s">
        <v>29</v>
      </c>
      <c r="E5303" t="s">
        <v>30</v>
      </c>
      <c r="F5303" t="s">
        <v>31</v>
      </c>
      <c r="G5303" t="s">
        <v>95</v>
      </c>
      <c r="H5303" t="s">
        <v>13541</v>
      </c>
      <c r="I5303" s="4" t="s">
        <v>13542</v>
      </c>
      <c r="J5303" s="1">
        <f>((((bot_orders[[#This Row],[cTime]]/ 1000)+3*3600) / 86400) + DATE(1970,1,1))</f>
        <v>45776.615260636579</v>
      </c>
      <c r="K5303" s="4" t="s">
        <v>13543</v>
      </c>
      <c r="L5303" s="1">
        <f>((((bot_orders[[#This Row],[uTime]]/ 1000)+3*3600) / 86400) + DATE(1970,1,1))</f>
        <v>45776.637321145834</v>
      </c>
      <c r="M5303" t="s">
        <v>34</v>
      </c>
      <c r="N5303" t="s">
        <v>28</v>
      </c>
      <c r="O5303" t="s">
        <v>35</v>
      </c>
      <c r="P5303">
        <v>2.3199999999999998</v>
      </c>
      <c r="Q5303" t="s">
        <v>36</v>
      </c>
      <c r="R5303" t="s">
        <v>55</v>
      </c>
      <c r="S5303">
        <v>0.72040000000000004</v>
      </c>
      <c r="T5303">
        <v>0.72040000000000004</v>
      </c>
      <c r="U5303">
        <v>2.3199999999999998</v>
      </c>
      <c r="V5303">
        <v>-1.856E-3</v>
      </c>
      <c r="W5303" t="s">
        <v>39</v>
      </c>
      <c r="X5303" s="4">
        <f>IF(bot_orders[[#This Row],[side]]="sell", bot_orders[[#This Row],[accFillSz]]*bot_orders[[#This Row],[avgPx]] + bot_orders[[#This Row],[fee]], -bot_orders[[#This Row],[accFillSz]]*bot_orders[[#This Row],[avgPx]])</f>
        <v>-1.6713279999999999</v>
      </c>
      <c r="Y5303" s="4">
        <f>IF(bot_orders[[#This Row],[side]]="buy", bot_orders[[#This Row],[accFillSz]] + bot_orders[[#This Row],[fee]], -bot_orders[[#This Row],[accFillSz]])</f>
        <v>2.3181439999999998</v>
      </c>
      <c r="Z5303" s="4">
        <f>IF(bot_orders[[#This Row],[side]]="sell",bot_orders[[#This Row],[accFillSz]]*bot_orders[[#This Row],[avgPx]]+bot_orders[[#This Row],[fee]], 0)</f>
        <v>0</v>
      </c>
      <c r="AA5303" s="4">
        <f>IF(bot_orders[[#This Row],[side]]="sell",-bot_orders[[#This Row],[accFillSz]],bot_orders[[#This Row],[accFillSz]]+bot_orders[[#This Row],[fee]])</f>
        <v>2.3181439999999998</v>
      </c>
      <c r="AB5303">
        <v>0</v>
      </c>
      <c r="AC5303" t="s">
        <v>38</v>
      </c>
      <c r="AD5303">
        <v>0</v>
      </c>
      <c r="AE5303" t="s">
        <v>40</v>
      </c>
      <c r="AF5303" t="s">
        <v>41</v>
      </c>
      <c r="AG5303" t="s">
        <v>42</v>
      </c>
      <c r="AH5303" t="s">
        <v>28</v>
      </c>
      <c r="AI5303">
        <v>2.3181440000000002</v>
      </c>
      <c r="AJ5303">
        <v>-1.6713279999999999</v>
      </c>
    </row>
    <row r="5304" spans="1:36" x14ac:dyDescent="0.3">
      <c r="A5304">
        <v>4673</v>
      </c>
      <c r="B5304" t="s">
        <v>301</v>
      </c>
      <c r="C5304" t="s">
        <v>28</v>
      </c>
      <c r="D5304" t="s">
        <v>29</v>
      </c>
      <c r="E5304" t="s">
        <v>30</v>
      </c>
      <c r="F5304" t="s">
        <v>31</v>
      </c>
      <c r="G5304" t="s">
        <v>95</v>
      </c>
      <c r="H5304" t="s">
        <v>13558</v>
      </c>
      <c r="I5304" s="4" t="s">
        <v>13559</v>
      </c>
      <c r="J5304" s="1">
        <f>((((bot_orders[[#This Row],[cTime]]/ 1000)+3*3600) / 86400) + DATE(1970,1,1))</f>
        <v>45776.637321168979</v>
      </c>
      <c r="K5304" s="4" t="s">
        <v>13557</v>
      </c>
      <c r="L5304" s="1">
        <f>((((bot_orders[[#This Row],[uTime]]/ 1000)+3*3600) / 86400) + DATE(1970,1,1))</f>
        <v>45776.712038437501</v>
      </c>
      <c r="M5304" t="s">
        <v>34</v>
      </c>
      <c r="N5304" t="s">
        <v>28</v>
      </c>
      <c r="O5304" t="s">
        <v>35</v>
      </c>
      <c r="P5304">
        <v>2.3180000000000001</v>
      </c>
      <c r="Q5304" t="s">
        <v>36</v>
      </c>
      <c r="R5304" t="s">
        <v>37</v>
      </c>
      <c r="S5304">
        <v>0.72450000000000003</v>
      </c>
      <c r="T5304">
        <v>0.72450000000000003</v>
      </c>
      <c r="U5304">
        <v>2.3180000000000001</v>
      </c>
      <c r="V5304">
        <v>-1.3435128000000001E-3</v>
      </c>
      <c r="W5304" t="s">
        <v>38</v>
      </c>
      <c r="X5304" s="4">
        <f>IF(bot_orders[[#This Row],[side]]="sell", bot_orders[[#This Row],[accFillSz]]*bot_orders[[#This Row],[avgPx]] + bot_orders[[#This Row],[fee]], -bot_orders[[#This Row],[accFillSz]]*bot_orders[[#This Row],[avgPx]])</f>
        <v>1.6780474872000002</v>
      </c>
      <c r="Y5304" s="4">
        <f>IF(bot_orders[[#This Row],[side]]="buy", bot_orders[[#This Row],[accFillSz]] + bot_orders[[#This Row],[fee]], -bot_orders[[#This Row],[accFillSz]])</f>
        <v>-2.3180000000000001</v>
      </c>
      <c r="Z5304" s="4">
        <f>IF(bot_orders[[#This Row],[side]]="sell",bot_orders[[#This Row],[accFillSz]]*bot_orders[[#This Row],[avgPx]]+bot_orders[[#This Row],[fee]], 0)</f>
        <v>1.6780474872000002</v>
      </c>
      <c r="AA5304" s="4">
        <f>IF(bot_orders[[#This Row],[side]]="sell",-bot_orders[[#This Row],[accFillSz]],bot_orders[[#This Row],[accFillSz]]+bot_orders[[#This Row],[fee]])</f>
        <v>-2.3180000000000001</v>
      </c>
      <c r="AB5304">
        <v>0</v>
      </c>
      <c r="AC5304" t="s">
        <v>39</v>
      </c>
      <c r="AD5304">
        <v>0</v>
      </c>
      <c r="AE5304" t="s">
        <v>40</v>
      </c>
      <c r="AF5304" t="s">
        <v>41</v>
      </c>
      <c r="AG5304" t="s">
        <v>42</v>
      </c>
      <c r="AH5304" t="s">
        <v>28</v>
      </c>
      <c r="AI5304">
        <v>-2.3180000000000001</v>
      </c>
      <c r="AJ5304">
        <v>1.67804749</v>
      </c>
    </row>
    <row r="5305" spans="1:36" x14ac:dyDescent="0.3">
      <c r="A5305">
        <v>4676</v>
      </c>
      <c r="B5305" t="s">
        <v>301</v>
      </c>
      <c r="C5305" t="s">
        <v>28</v>
      </c>
      <c r="D5305" t="s">
        <v>29</v>
      </c>
      <c r="E5305" t="s">
        <v>30</v>
      </c>
      <c r="F5305" t="s">
        <v>31</v>
      </c>
      <c r="G5305" t="s">
        <v>87</v>
      </c>
      <c r="H5305" t="s">
        <v>13563</v>
      </c>
      <c r="I5305" s="4" t="s">
        <v>13564</v>
      </c>
      <c r="J5305" s="1">
        <f>((((bot_orders[[#This Row],[cTime]]/ 1000)+3*3600) / 86400) + DATE(1970,1,1))</f>
        <v>45776.640413217596</v>
      </c>
      <c r="K5305" s="4" t="s">
        <v>13565</v>
      </c>
      <c r="L5305" s="1">
        <f>((((bot_orders[[#This Row],[uTime]]/ 1000)+3*3600) / 86400) + DATE(1970,1,1))</f>
        <v>45776.702593726848</v>
      </c>
      <c r="M5305" t="s">
        <v>34</v>
      </c>
      <c r="N5305" t="s">
        <v>28</v>
      </c>
      <c r="O5305" t="s">
        <v>35</v>
      </c>
      <c r="P5305">
        <v>2.3180000000000001</v>
      </c>
      <c r="Q5305" t="s">
        <v>36</v>
      </c>
      <c r="R5305" t="s">
        <v>37</v>
      </c>
      <c r="S5305">
        <v>0.72040000000000004</v>
      </c>
      <c r="T5305">
        <v>0.72040000000000004</v>
      </c>
      <c r="U5305">
        <v>2.3180000000000001</v>
      </c>
      <c r="V5305">
        <v>-1.3359098E-3</v>
      </c>
      <c r="W5305" t="s">
        <v>38</v>
      </c>
      <c r="X5305" s="4">
        <f>IF(bot_orders[[#This Row],[side]]="sell", bot_orders[[#This Row],[accFillSz]]*bot_orders[[#This Row],[avgPx]] + bot_orders[[#This Row],[fee]], -bot_orders[[#This Row],[accFillSz]]*bot_orders[[#This Row],[avgPx]])</f>
        <v>1.6685512902000001</v>
      </c>
      <c r="Y5305" s="4">
        <f>IF(bot_orders[[#This Row],[side]]="buy", bot_orders[[#This Row],[accFillSz]] + bot_orders[[#This Row],[fee]], -bot_orders[[#This Row],[accFillSz]])</f>
        <v>-2.3180000000000001</v>
      </c>
      <c r="Z5305" s="4">
        <f>IF(bot_orders[[#This Row],[side]]="sell",bot_orders[[#This Row],[accFillSz]]*bot_orders[[#This Row],[avgPx]]+bot_orders[[#This Row],[fee]], 0)</f>
        <v>1.6685512902000001</v>
      </c>
      <c r="AA5305" s="4">
        <f>IF(bot_orders[[#This Row],[side]]="sell",-bot_orders[[#This Row],[accFillSz]],bot_orders[[#This Row],[accFillSz]]+bot_orders[[#This Row],[fee]])</f>
        <v>-2.3180000000000001</v>
      </c>
      <c r="AB5305">
        <v>0</v>
      </c>
      <c r="AC5305" t="s">
        <v>39</v>
      </c>
      <c r="AD5305">
        <v>0</v>
      </c>
      <c r="AE5305" t="s">
        <v>40</v>
      </c>
      <c r="AF5305" t="s">
        <v>41</v>
      </c>
      <c r="AG5305" t="s">
        <v>42</v>
      </c>
      <c r="AH5305" t="s">
        <v>28</v>
      </c>
      <c r="AI5305">
        <v>-2.3180000000000001</v>
      </c>
      <c r="AJ5305">
        <v>1.6685512899999999</v>
      </c>
    </row>
    <row r="5306" spans="1:36" x14ac:dyDescent="0.3">
      <c r="A5306">
        <v>4678</v>
      </c>
      <c r="B5306" t="s">
        <v>301</v>
      </c>
      <c r="C5306" t="s">
        <v>28</v>
      </c>
      <c r="D5306" t="s">
        <v>29</v>
      </c>
      <c r="E5306" t="s">
        <v>30</v>
      </c>
      <c r="F5306" t="s">
        <v>31</v>
      </c>
      <c r="G5306" t="s">
        <v>47</v>
      </c>
      <c r="H5306" t="s">
        <v>13569</v>
      </c>
      <c r="I5306" s="4" t="s">
        <v>13570</v>
      </c>
      <c r="J5306" s="1">
        <f>((((bot_orders[[#This Row],[cTime]]/ 1000)+3*3600) / 86400) + DATE(1970,1,1))</f>
        <v>45776.647605821759</v>
      </c>
      <c r="K5306" s="4" t="s">
        <v>13571</v>
      </c>
      <c r="L5306" s="1">
        <f>((((bot_orders[[#This Row],[uTime]]/ 1000)+3*3600) / 86400) + DATE(1970,1,1))</f>
        <v>45776.652424120373</v>
      </c>
      <c r="M5306" t="s">
        <v>34</v>
      </c>
      <c r="N5306" t="s">
        <v>28</v>
      </c>
      <c r="O5306" t="s">
        <v>35</v>
      </c>
      <c r="P5306">
        <v>2.3180000000000001</v>
      </c>
      <c r="Q5306" t="s">
        <v>36</v>
      </c>
      <c r="R5306" t="s">
        <v>37</v>
      </c>
      <c r="S5306">
        <v>0.71619999999999995</v>
      </c>
      <c r="T5306">
        <v>0.71619999999999995</v>
      </c>
      <c r="U5306">
        <v>2.3180000000000001</v>
      </c>
      <c r="V5306">
        <v>-1.3281212999999999E-3</v>
      </c>
      <c r="W5306" t="s">
        <v>38</v>
      </c>
      <c r="X5306" s="4">
        <f>IF(bot_orders[[#This Row],[side]]="sell", bot_orders[[#This Row],[accFillSz]]*bot_orders[[#This Row],[avgPx]] + bot_orders[[#This Row],[fee]], -bot_orders[[#This Row],[accFillSz]]*bot_orders[[#This Row],[avgPx]])</f>
        <v>1.6588234786999998</v>
      </c>
      <c r="Y5306" s="4">
        <f>IF(bot_orders[[#This Row],[side]]="buy", bot_orders[[#This Row],[accFillSz]] + bot_orders[[#This Row],[fee]], -bot_orders[[#This Row],[accFillSz]])</f>
        <v>-2.3180000000000001</v>
      </c>
      <c r="Z5306" s="4">
        <f>IF(bot_orders[[#This Row],[side]]="sell",bot_orders[[#This Row],[accFillSz]]*bot_orders[[#This Row],[avgPx]]+bot_orders[[#This Row],[fee]], 0)</f>
        <v>1.6588234786999998</v>
      </c>
      <c r="AA5306" s="4">
        <f>IF(bot_orders[[#This Row],[side]]="sell",-bot_orders[[#This Row],[accFillSz]],bot_orders[[#This Row],[accFillSz]]+bot_orders[[#This Row],[fee]])</f>
        <v>-2.3180000000000001</v>
      </c>
      <c r="AB5306">
        <v>0</v>
      </c>
      <c r="AC5306" t="s">
        <v>39</v>
      </c>
      <c r="AD5306">
        <v>0</v>
      </c>
      <c r="AE5306" t="s">
        <v>40</v>
      </c>
      <c r="AF5306" t="s">
        <v>41</v>
      </c>
      <c r="AG5306" t="s">
        <v>42</v>
      </c>
      <c r="AH5306" t="s">
        <v>28</v>
      </c>
      <c r="AI5306">
        <v>-2.3180000000000001</v>
      </c>
      <c r="AJ5306">
        <v>1.6588234799999999</v>
      </c>
    </row>
    <row r="5307" spans="1:36" x14ac:dyDescent="0.3">
      <c r="A5307">
        <v>4679</v>
      </c>
      <c r="B5307" t="s">
        <v>301</v>
      </c>
      <c r="C5307" t="s">
        <v>28</v>
      </c>
      <c r="D5307" t="s">
        <v>29</v>
      </c>
      <c r="E5307" t="s">
        <v>30</v>
      </c>
      <c r="F5307" t="s">
        <v>31</v>
      </c>
      <c r="G5307" t="s">
        <v>45</v>
      </c>
      <c r="H5307" t="s">
        <v>13572</v>
      </c>
      <c r="I5307" s="4" t="s">
        <v>13573</v>
      </c>
      <c r="J5307" s="1">
        <f>((((bot_orders[[#This Row],[cTime]]/ 1000)+3*3600) / 86400) + DATE(1970,1,1))</f>
        <v>45776.652424143518</v>
      </c>
      <c r="K5307" s="4" t="s">
        <v>13574</v>
      </c>
      <c r="L5307" s="1">
        <f>((((bot_orders[[#This Row],[uTime]]/ 1000)+3*3600) / 86400) + DATE(1970,1,1))</f>
        <v>45776.6600831713</v>
      </c>
      <c r="M5307" t="s">
        <v>34</v>
      </c>
      <c r="N5307" t="s">
        <v>28</v>
      </c>
      <c r="O5307" t="s">
        <v>35</v>
      </c>
      <c r="P5307">
        <v>2.3199999999999998</v>
      </c>
      <c r="Q5307" t="s">
        <v>36</v>
      </c>
      <c r="R5307" t="s">
        <v>55</v>
      </c>
      <c r="S5307">
        <v>0.71209999999999996</v>
      </c>
      <c r="T5307">
        <v>0.71209999999999996</v>
      </c>
      <c r="U5307">
        <v>2.3199999999999998</v>
      </c>
      <c r="V5307">
        <v>-1.856E-3</v>
      </c>
      <c r="W5307" t="s">
        <v>39</v>
      </c>
      <c r="X5307" s="4">
        <f>IF(bot_orders[[#This Row],[side]]="sell", bot_orders[[#This Row],[accFillSz]]*bot_orders[[#This Row],[avgPx]] + bot_orders[[#This Row],[fee]], -bot_orders[[#This Row],[accFillSz]]*bot_orders[[#This Row],[avgPx]])</f>
        <v>-1.6520719999999998</v>
      </c>
      <c r="Y5307" s="4">
        <f>IF(bot_orders[[#This Row],[side]]="buy", bot_orders[[#This Row],[accFillSz]] + bot_orders[[#This Row],[fee]], -bot_orders[[#This Row],[accFillSz]])</f>
        <v>2.3181439999999998</v>
      </c>
      <c r="Z5307" s="4">
        <f>IF(bot_orders[[#This Row],[side]]="sell",bot_orders[[#This Row],[accFillSz]]*bot_orders[[#This Row],[avgPx]]+bot_orders[[#This Row],[fee]], 0)</f>
        <v>0</v>
      </c>
      <c r="AA5307" s="4">
        <f>IF(bot_orders[[#This Row],[side]]="sell",-bot_orders[[#This Row],[accFillSz]],bot_orders[[#This Row],[accFillSz]]+bot_orders[[#This Row],[fee]])</f>
        <v>2.3181439999999998</v>
      </c>
      <c r="AB5307">
        <v>0</v>
      </c>
      <c r="AC5307" t="s">
        <v>38</v>
      </c>
      <c r="AD5307">
        <v>0</v>
      </c>
      <c r="AE5307" t="s">
        <v>40</v>
      </c>
      <c r="AF5307" t="s">
        <v>41</v>
      </c>
      <c r="AG5307" t="s">
        <v>42</v>
      </c>
      <c r="AH5307" t="s">
        <v>28</v>
      </c>
      <c r="AI5307">
        <v>2.3181440000000002</v>
      </c>
      <c r="AJ5307">
        <v>-1.652072</v>
      </c>
    </row>
    <row r="5308" spans="1:36" x14ac:dyDescent="0.3">
      <c r="A5308">
        <v>4680</v>
      </c>
      <c r="B5308" t="s">
        <v>301</v>
      </c>
      <c r="C5308" t="s">
        <v>28</v>
      </c>
      <c r="D5308" t="s">
        <v>29</v>
      </c>
      <c r="E5308" t="s">
        <v>30</v>
      </c>
      <c r="F5308" t="s">
        <v>31</v>
      </c>
      <c r="G5308" t="s">
        <v>45</v>
      </c>
      <c r="H5308" t="s">
        <v>13575</v>
      </c>
      <c r="I5308" s="4" t="s">
        <v>13576</v>
      </c>
      <c r="J5308" s="1">
        <f>((((bot_orders[[#This Row],[cTime]]/ 1000)+3*3600) / 86400) + DATE(1970,1,1))</f>
        <v>45776.660083194445</v>
      </c>
      <c r="K5308" s="4" t="s">
        <v>13577</v>
      </c>
      <c r="L5308" s="1">
        <f>((((bot_orders[[#This Row],[uTime]]/ 1000)+3*3600) / 86400) + DATE(1970,1,1))</f>
        <v>45776.668109120372</v>
      </c>
      <c r="M5308" t="s">
        <v>34</v>
      </c>
      <c r="N5308" t="s">
        <v>28</v>
      </c>
      <c r="O5308" t="s">
        <v>35</v>
      </c>
      <c r="P5308">
        <v>2.3180000000000001</v>
      </c>
      <c r="Q5308" t="s">
        <v>36</v>
      </c>
      <c r="R5308" t="s">
        <v>37</v>
      </c>
      <c r="S5308">
        <v>0.71619999999999995</v>
      </c>
      <c r="T5308">
        <v>0.71619999999999995</v>
      </c>
      <c r="U5308">
        <v>2.3180000000000001</v>
      </c>
      <c r="V5308">
        <v>-1.3281212999999999E-3</v>
      </c>
      <c r="W5308" t="s">
        <v>38</v>
      </c>
      <c r="X5308" s="4">
        <f>IF(bot_orders[[#This Row],[side]]="sell", bot_orders[[#This Row],[accFillSz]]*bot_orders[[#This Row],[avgPx]] + bot_orders[[#This Row],[fee]], -bot_orders[[#This Row],[accFillSz]]*bot_orders[[#This Row],[avgPx]])</f>
        <v>1.6588234786999998</v>
      </c>
      <c r="Y5308" s="4">
        <f>IF(bot_orders[[#This Row],[side]]="buy", bot_orders[[#This Row],[accFillSz]] + bot_orders[[#This Row],[fee]], -bot_orders[[#This Row],[accFillSz]])</f>
        <v>-2.3180000000000001</v>
      </c>
      <c r="Z5308" s="4">
        <f>IF(bot_orders[[#This Row],[side]]="sell",bot_orders[[#This Row],[accFillSz]]*bot_orders[[#This Row],[avgPx]]+bot_orders[[#This Row],[fee]], 0)</f>
        <v>1.6588234786999998</v>
      </c>
      <c r="AA5308" s="4">
        <f>IF(bot_orders[[#This Row],[side]]="sell",-bot_orders[[#This Row],[accFillSz]],bot_orders[[#This Row],[accFillSz]]+bot_orders[[#This Row],[fee]])</f>
        <v>-2.3180000000000001</v>
      </c>
      <c r="AB5308">
        <v>0</v>
      </c>
      <c r="AC5308" t="s">
        <v>39</v>
      </c>
      <c r="AD5308">
        <v>0</v>
      </c>
      <c r="AE5308" t="s">
        <v>40</v>
      </c>
      <c r="AF5308" t="s">
        <v>41</v>
      </c>
      <c r="AG5308" t="s">
        <v>42</v>
      </c>
      <c r="AH5308" t="s">
        <v>28</v>
      </c>
      <c r="AI5308">
        <v>-2.3180000000000001</v>
      </c>
      <c r="AJ5308">
        <v>1.6588234799999999</v>
      </c>
    </row>
    <row r="5309" spans="1:36" x14ac:dyDescent="0.3">
      <c r="A5309">
        <v>4681</v>
      </c>
      <c r="B5309" t="s">
        <v>301</v>
      </c>
      <c r="C5309" t="s">
        <v>28</v>
      </c>
      <c r="D5309" t="s">
        <v>29</v>
      </c>
      <c r="E5309" t="s">
        <v>30</v>
      </c>
      <c r="F5309" t="s">
        <v>31</v>
      </c>
      <c r="G5309" t="s">
        <v>101</v>
      </c>
      <c r="H5309" t="s">
        <v>13578</v>
      </c>
      <c r="I5309" s="4" t="s">
        <v>13579</v>
      </c>
      <c r="J5309" s="1">
        <f>((((bot_orders[[#This Row],[cTime]]/ 1000)+3*3600) / 86400) + DATE(1970,1,1))</f>
        <v>45776.668109143517</v>
      </c>
      <c r="K5309" s="4" t="s">
        <v>13580</v>
      </c>
      <c r="L5309" s="1">
        <f>((((bot_orders[[#This Row],[uTime]]/ 1000)+3*3600) / 86400) + DATE(1970,1,1))</f>
        <v>45776.67802741898</v>
      </c>
      <c r="M5309" t="s">
        <v>34</v>
      </c>
      <c r="N5309" t="s">
        <v>28</v>
      </c>
      <c r="O5309" t="s">
        <v>35</v>
      </c>
      <c r="P5309">
        <v>2.3199999999999998</v>
      </c>
      <c r="Q5309" t="s">
        <v>36</v>
      </c>
      <c r="R5309" t="s">
        <v>55</v>
      </c>
      <c r="S5309">
        <v>0.71209999999999996</v>
      </c>
      <c r="T5309">
        <v>0.71209999999999996</v>
      </c>
      <c r="U5309">
        <v>2.3199999999999998</v>
      </c>
      <c r="V5309">
        <v>-1.856E-3</v>
      </c>
      <c r="W5309" t="s">
        <v>39</v>
      </c>
      <c r="X5309" s="4">
        <f>IF(bot_orders[[#This Row],[side]]="sell", bot_orders[[#This Row],[accFillSz]]*bot_orders[[#This Row],[avgPx]] + bot_orders[[#This Row],[fee]], -bot_orders[[#This Row],[accFillSz]]*bot_orders[[#This Row],[avgPx]])</f>
        <v>-1.6520719999999998</v>
      </c>
      <c r="Y5309" s="4">
        <f>IF(bot_orders[[#This Row],[side]]="buy", bot_orders[[#This Row],[accFillSz]] + bot_orders[[#This Row],[fee]], -bot_orders[[#This Row],[accFillSz]])</f>
        <v>2.3181439999999998</v>
      </c>
      <c r="Z5309" s="4">
        <f>IF(bot_orders[[#This Row],[side]]="sell",bot_orders[[#This Row],[accFillSz]]*bot_orders[[#This Row],[avgPx]]+bot_orders[[#This Row],[fee]], 0)</f>
        <v>0</v>
      </c>
      <c r="AA5309" s="4">
        <f>IF(bot_orders[[#This Row],[side]]="sell",-bot_orders[[#This Row],[accFillSz]],bot_orders[[#This Row],[accFillSz]]+bot_orders[[#This Row],[fee]])</f>
        <v>2.3181439999999998</v>
      </c>
      <c r="AB5309">
        <v>0</v>
      </c>
      <c r="AC5309" t="s">
        <v>38</v>
      </c>
      <c r="AD5309">
        <v>0</v>
      </c>
      <c r="AE5309" t="s">
        <v>40</v>
      </c>
      <c r="AF5309" t="s">
        <v>41</v>
      </c>
      <c r="AG5309" t="s">
        <v>42</v>
      </c>
      <c r="AH5309" t="s">
        <v>28</v>
      </c>
      <c r="AI5309">
        <v>2.3181440000000002</v>
      </c>
      <c r="AJ5309">
        <v>-1.652072</v>
      </c>
    </row>
    <row r="5310" spans="1:36" x14ac:dyDescent="0.3">
      <c r="A5310">
        <v>4682</v>
      </c>
      <c r="B5310" t="s">
        <v>301</v>
      </c>
      <c r="C5310" t="s">
        <v>28</v>
      </c>
      <c r="D5310" t="s">
        <v>29</v>
      </c>
      <c r="E5310" t="s">
        <v>30</v>
      </c>
      <c r="F5310" t="s">
        <v>31</v>
      </c>
      <c r="G5310" t="s">
        <v>101</v>
      </c>
      <c r="H5310" t="s">
        <v>13581</v>
      </c>
      <c r="I5310" s="4" t="s">
        <v>13582</v>
      </c>
      <c r="J5310" s="1">
        <f>((((bot_orders[[#This Row],[cTime]]/ 1000)+3*3600) / 86400) + DATE(1970,1,1))</f>
        <v>45776.678027442133</v>
      </c>
      <c r="K5310" s="4" t="s">
        <v>13583</v>
      </c>
      <c r="L5310" s="1">
        <f>((((bot_orders[[#This Row],[uTime]]/ 1000)+3*3600) / 86400) + DATE(1970,1,1))</f>
        <v>45776.689113842593</v>
      </c>
      <c r="M5310" t="s">
        <v>34</v>
      </c>
      <c r="N5310" t="s">
        <v>28</v>
      </c>
      <c r="O5310" t="s">
        <v>35</v>
      </c>
      <c r="P5310">
        <v>2.3180000000000001</v>
      </c>
      <c r="Q5310" t="s">
        <v>36</v>
      </c>
      <c r="R5310" t="s">
        <v>37</v>
      </c>
      <c r="S5310">
        <v>0.71619999999999995</v>
      </c>
      <c r="T5310">
        <v>0.71619999999999995</v>
      </c>
      <c r="U5310">
        <v>2.3180000000000001</v>
      </c>
      <c r="V5310">
        <v>-1.3281212999999999E-3</v>
      </c>
      <c r="W5310" t="s">
        <v>38</v>
      </c>
      <c r="X5310" s="4">
        <f>IF(bot_orders[[#This Row],[side]]="sell", bot_orders[[#This Row],[accFillSz]]*bot_orders[[#This Row],[avgPx]] + bot_orders[[#This Row],[fee]], -bot_orders[[#This Row],[accFillSz]]*bot_orders[[#This Row],[avgPx]])</f>
        <v>1.6588234786999998</v>
      </c>
      <c r="Y5310" s="4">
        <f>IF(bot_orders[[#This Row],[side]]="buy", bot_orders[[#This Row],[accFillSz]] + bot_orders[[#This Row],[fee]], -bot_orders[[#This Row],[accFillSz]])</f>
        <v>-2.3180000000000001</v>
      </c>
      <c r="Z5310" s="4">
        <f>IF(bot_orders[[#This Row],[side]]="sell",bot_orders[[#This Row],[accFillSz]]*bot_orders[[#This Row],[avgPx]]+bot_orders[[#This Row],[fee]], 0)</f>
        <v>1.6588234786999998</v>
      </c>
      <c r="AA5310" s="4">
        <f>IF(bot_orders[[#This Row],[side]]="sell",-bot_orders[[#This Row],[accFillSz]],bot_orders[[#This Row],[accFillSz]]+bot_orders[[#This Row],[fee]])</f>
        <v>-2.3180000000000001</v>
      </c>
      <c r="AB5310">
        <v>0</v>
      </c>
      <c r="AC5310" t="s">
        <v>39</v>
      </c>
      <c r="AD5310">
        <v>0</v>
      </c>
      <c r="AE5310" t="s">
        <v>40</v>
      </c>
      <c r="AF5310" t="s">
        <v>41</v>
      </c>
      <c r="AG5310" t="s">
        <v>42</v>
      </c>
      <c r="AH5310" t="s">
        <v>28</v>
      </c>
      <c r="AI5310">
        <v>-2.3180000000000001</v>
      </c>
      <c r="AJ5310">
        <v>1.6588234799999999</v>
      </c>
    </row>
    <row r="5311" spans="1:36" x14ac:dyDescent="0.3">
      <c r="A5311">
        <v>4683</v>
      </c>
      <c r="B5311" t="s">
        <v>301</v>
      </c>
      <c r="C5311" t="s">
        <v>28</v>
      </c>
      <c r="D5311" t="s">
        <v>29</v>
      </c>
      <c r="E5311" t="s">
        <v>30</v>
      </c>
      <c r="F5311" t="s">
        <v>31</v>
      </c>
      <c r="G5311" t="s">
        <v>115</v>
      </c>
      <c r="H5311" t="s">
        <v>13584</v>
      </c>
      <c r="I5311" s="4" t="s">
        <v>13585</v>
      </c>
      <c r="J5311" s="1">
        <f>((((bot_orders[[#This Row],[cTime]]/ 1000)+3*3600) / 86400) + DATE(1970,1,1))</f>
        <v>45776.689113865737</v>
      </c>
      <c r="K5311" s="4" t="s">
        <v>13586</v>
      </c>
      <c r="L5311" s="1">
        <f>((((bot_orders[[#This Row],[uTime]]/ 1000)+3*3600) / 86400) + DATE(1970,1,1))</f>
        <v>45776.764015173612</v>
      </c>
      <c r="M5311" t="s">
        <v>34</v>
      </c>
      <c r="N5311" t="s">
        <v>28</v>
      </c>
      <c r="O5311" t="s">
        <v>35</v>
      </c>
      <c r="P5311">
        <v>2.3199999999999998</v>
      </c>
      <c r="Q5311" t="s">
        <v>36</v>
      </c>
      <c r="R5311" t="s">
        <v>55</v>
      </c>
      <c r="S5311">
        <v>0.71209999999999996</v>
      </c>
      <c r="T5311">
        <v>0.71209999999999996</v>
      </c>
      <c r="U5311">
        <v>2.3199999999999998</v>
      </c>
      <c r="V5311">
        <v>-1.856E-3</v>
      </c>
      <c r="W5311" t="s">
        <v>39</v>
      </c>
      <c r="X5311" s="4">
        <f>IF(bot_orders[[#This Row],[side]]="sell", bot_orders[[#This Row],[accFillSz]]*bot_orders[[#This Row],[avgPx]] + bot_orders[[#This Row],[fee]], -bot_orders[[#This Row],[accFillSz]]*bot_orders[[#This Row],[avgPx]])</f>
        <v>-1.6520719999999998</v>
      </c>
      <c r="Y5311" s="4">
        <f>IF(bot_orders[[#This Row],[side]]="buy", bot_orders[[#This Row],[accFillSz]] + bot_orders[[#This Row],[fee]], -bot_orders[[#This Row],[accFillSz]])</f>
        <v>2.3181439999999998</v>
      </c>
      <c r="Z5311" s="4">
        <f>IF(bot_orders[[#This Row],[side]]="sell",bot_orders[[#This Row],[accFillSz]]*bot_orders[[#This Row],[avgPx]]+bot_orders[[#This Row],[fee]], 0)</f>
        <v>0</v>
      </c>
      <c r="AA5311" s="4">
        <f>IF(bot_orders[[#This Row],[side]]="sell",-bot_orders[[#This Row],[accFillSz]],bot_orders[[#This Row],[accFillSz]]+bot_orders[[#This Row],[fee]])</f>
        <v>2.3181439999999998</v>
      </c>
      <c r="AB5311">
        <v>0</v>
      </c>
      <c r="AC5311" t="s">
        <v>38</v>
      </c>
      <c r="AD5311">
        <v>0</v>
      </c>
      <c r="AE5311" t="s">
        <v>40</v>
      </c>
      <c r="AF5311" t="s">
        <v>41</v>
      </c>
      <c r="AG5311" t="s">
        <v>42</v>
      </c>
      <c r="AH5311" t="s">
        <v>28</v>
      </c>
      <c r="AI5311">
        <v>2.3181440000000002</v>
      </c>
      <c r="AJ5311">
        <v>-1.652072</v>
      </c>
    </row>
    <row r="5312" spans="1:36" x14ac:dyDescent="0.3">
      <c r="A5312">
        <v>4687</v>
      </c>
      <c r="B5312" t="s">
        <v>301</v>
      </c>
      <c r="C5312" t="s">
        <v>28</v>
      </c>
      <c r="D5312" t="s">
        <v>29</v>
      </c>
      <c r="E5312" t="s">
        <v>30</v>
      </c>
      <c r="F5312" t="s">
        <v>31</v>
      </c>
      <c r="G5312" t="s">
        <v>106</v>
      </c>
      <c r="H5312" t="s">
        <v>13596</v>
      </c>
      <c r="I5312" s="4" t="s">
        <v>13597</v>
      </c>
      <c r="J5312" s="1">
        <f>((((bot_orders[[#This Row],[cTime]]/ 1000)+3*3600) / 86400) + DATE(1970,1,1))</f>
        <v>45776.70259375</v>
      </c>
      <c r="K5312" s="4" t="s">
        <v>13598</v>
      </c>
      <c r="L5312" s="1">
        <f>((((bot_orders[[#This Row],[uTime]]/ 1000)+3*3600) / 86400) + DATE(1970,1,1))</f>
        <v>45776.708389571759</v>
      </c>
      <c r="M5312" t="s">
        <v>34</v>
      </c>
      <c r="N5312" t="s">
        <v>28</v>
      </c>
      <c r="O5312" t="s">
        <v>35</v>
      </c>
      <c r="P5312">
        <v>2.3199999999999998</v>
      </c>
      <c r="Q5312" t="s">
        <v>36</v>
      </c>
      <c r="R5312" t="s">
        <v>55</v>
      </c>
      <c r="S5312">
        <v>0.71619999999999995</v>
      </c>
      <c r="T5312">
        <v>0.71619999999999995</v>
      </c>
      <c r="U5312">
        <v>2.3199999999999998</v>
      </c>
      <c r="V5312">
        <v>-1.856E-3</v>
      </c>
      <c r="W5312" t="s">
        <v>39</v>
      </c>
      <c r="X5312" s="4">
        <f>IF(bot_orders[[#This Row],[side]]="sell", bot_orders[[#This Row],[accFillSz]]*bot_orders[[#This Row],[avgPx]] + bot_orders[[#This Row],[fee]], -bot_orders[[#This Row],[accFillSz]]*bot_orders[[#This Row],[avgPx]])</f>
        <v>-1.6615839999999997</v>
      </c>
      <c r="Y5312" s="4">
        <f>IF(bot_orders[[#This Row],[side]]="buy", bot_orders[[#This Row],[accFillSz]] + bot_orders[[#This Row],[fee]], -bot_orders[[#This Row],[accFillSz]])</f>
        <v>2.3181439999999998</v>
      </c>
      <c r="Z5312" s="4">
        <f>IF(bot_orders[[#This Row],[side]]="sell",bot_orders[[#This Row],[accFillSz]]*bot_orders[[#This Row],[avgPx]]+bot_orders[[#This Row],[fee]], 0)</f>
        <v>0</v>
      </c>
      <c r="AA5312" s="4">
        <f>IF(bot_orders[[#This Row],[side]]="sell",-bot_orders[[#This Row],[accFillSz]],bot_orders[[#This Row],[accFillSz]]+bot_orders[[#This Row],[fee]])</f>
        <v>2.3181439999999998</v>
      </c>
      <c r="AB5312">
        <v>0</v>
      </c>
      <c r="AC5312" t="s">
        <v>38</v>
      </c>
      <c r="AD5312">
        <v>0</v>
      </c>
      <c r="AE5312" t="s">
        <v>40</v>
      </c>
      <c r="AF5312" t="s">
        <v>41</v>
      </c>
      <c r="AG5312" t="s">
        <v>42</v>
      </c>
      <c r="AH5312" t="s">
        <v>28</v>
      </c>
      <c r="AI5312">
        <v>2.3181440000000002</v>
      </c>
      <c r="AJ5312">
        <v>-1.6615839999999999</v>
      </c>
    </row>
    <row r="5313" spans="1:36" x14ac:dyDescent="0.3">
      <c r="A5313">
        <v>4688</v>
      </c>
      <c r="B5313" t="s">
        <v>301</v>
      </c>
      <c r="C5313" t="s">
        <v>28</v>
      </c>
      <c r="D5313" t="s">
        <v>29</v>
      </c>
      <c r="E5313" t="s">
        <v>30</v>
      </c>
      <c r="F5313" t="s">
        <v>31</v>
      </c>
      <c r="G5313" t="s">
        <v>106</v>
      </c>
      <c r="H5313" t="s">
        <v>13599</v>
      </c>
      <c r="I5313" s="4" t="s">
        <v>13600</v>
      </c>
      <c r="J5313" s="1">
        <f>((((bot_orders[[#This Row],[cTime]]/ 1000)+3*3600) / 86400) + DATE(1970,1,1))</f>
        <v>45776.708389583335</v>
      </c>
      <c r="K5313" s="4" t="s">
        <v>13601</v>
      </c>
      <c r="L5313" s="1">
        <f>((((bot_orders[[#This Row],[uTime]]/ 1000)+3*3600) / 86400) + DATE(1970,1,1))</f>
        <v>45776.710382847225</v>
      </c>
      <c r="M5313" t="s">
        <v>34</v>
      </c>
      <c r="N5313" t="s">
        <v>28</v>
      </c>
      <c r="O5313" t="s">
        <v>35</v>
      </c>
      <c r="P5313">
        <v>2.3180000000000001</v>
      </c>
      <c r="Q5313" t="s">
        <v>36</v>
      </c>
      <c r="R5313" t="s">
        <v>37</v>
      </c>
      <c r="S5313">
        <v>0.72040000000000004</v>
      </c>
      <c r="T5313">
        <v>0.72040000000000004</v>
      </c>
      <c r="U5313">
        <v>2.3180000000000001</v>
      </c>
      <c r="V5313">
        <v>-1.3359098E-3</v>
      </c>
      <c r="W5313" t="s">
        <v>38</v>
      </c>
      <c r="X5313" s="4">
        <f>IF(bot_orders[[#This Row],[side]]="sell", bot_orders[[#This Row],[accFillSz]]*bot_orders[[#This Row],[avgPx]] + bot_orders[[#This Row],[fee]], -bot_orders[[#This Row],[accFillSz]]*bot_orders[[#This Row],[avgPx]])</f>
        <v>1.6685512902000001</v>
      </c>
      <c r="Y5313" s="4">
        <f>IF(bot_orders[[#This Row],[side]]="buy", bot_orders[[#This Row],[accFillSz]] + bot_orders[[#This Row],[fee]], -bot_orders[[#This Row],[accFillSz]])</f>
        <v>-2.3180000000000001</v>
      </c>
      <c r="Z5313" s="4">
        <f>IF(bot_orders[[#This Row],[side]]="sell",bot_orders[[#This Row],[accFillSz]]*bot_orders[[#This Row],[avgPx]]+bot_orders[[#This Row],[fee]], 0)</f>
        <v>1.6685512902000001</v>
      </c>
      <c r="AA5313" s="4">
        <f>IF(bot_orders[[#This Row],[side]]="sell",-bot_orders[[#This Row],[accFillSz]],bot_orders[[#This Row],[accFillSz]]+bot_orders[[#This Row],[fee]])</f>
        <v>-2.3180000000000001</v>
      </c>
      <c r="AB5313">
        <v>0</v>
      </c>
      <c r="AC5313" t="s">
        <v>39</v>
      </c>
      <c r="AD5313">
        <v>0</v>
      </c>
      <c r="AE5313" t="s">
        <v>40</v>
      </c>
      <c r="AF5313" t="s">
        <v>41</v>
      </c>
      <c r="AG5313" t="s">
        <v>42</v>
      </c>
      <c r="AH5313" t="s">
        <v>28</v>
      </c>
      <c r="AI5313">
        <v>-2.3180000000000001</v>
      </c>
      <c r="AJ5313">
        <v>1.6685512899999999</v>
      </c>
    </row>
    <row r="5314" spans="1:36" x14ac:dyDescent="0.3">
      <c r="A5314">
        <v>4691</v>
      </c>
      <c r="B5314" t="s">
        <v>301</v>
      </c>
      <c r="C5314" t="s">
        <v>28</v>
      </c>
      <c r="D5314" t="s">
        <v>29</v>
      </c>
      <c r="E5314" t="s">
        <v>30</v>
      </c>
      <c r="F5314" t="s">
        <v>31</v>
      </c>
      <c r="G5314" t="s">
        <v>117</v>
      </c>
      <c r="H5314" t="s">
        <v>13608</v>
      </c>
      <c r="I5314" s="4" t="s">
        <v>13609</v>
      </c>
      <c r="J5314" s="1">
        <f>((((bot_orders[[#This Row],[cTime]]/ 1000)+3*3600) / 86400) + DATE(1970,1,1))</f>
        <v>45776.710382870369</v>
      </c>
      <c r="K5314" s="4" t="s">
        <v>13610</v>
      </c>
      <c r="L5314" s="1">
        <f>((((bot_orders[[#This Row],[uTime]]/ 1000)+3*3600) / 86400) + DATE(1970,1,1))</f>
        <v>45776.75919271991</v>
      </c>
      <c r="M5314" t="s">
        <v>34</v>
      </c>
      <c r="N5314" t="s">
        <v>28</v>
      </c>
      <c r="O5314" t="s">
        <v>35</v>
      </c>
      <c r="P5314">
        <v>2.3199999999999998</v>
      </c>
      <c r="Q5314" t="s">
        <v>36</v>
      </c>
      <c r="R5314" t="s">
        <v>55</v>
      </c>
      <c r="S5314">
        <v>0.71619999999999995</v>
      </c>
      <c r="T5314">
        <v>0.71619999999999995</v>
      </c>
      <c r="U5314">
        <v>2.3199999999999998</v>
      </c>
      <c r="V5314">
        <v>-1.856E-3</v>
      </c>
      <c r="W5314" t="s">
        <v>39</v>
      </c>
      <c r="X5314" s="4">
        <f>IF(bot_orders[[#This Row],[side]]="sell", bot_orders[[#This Row],[accFillSz]]*bot_orders[[#This Row],[avgPx]] + bot_orders[[#This Row],[fee]], -bot_orders[[#This Row],[accFillSz]]*bot_orders[[#This Row],[avgPx]])</f>
        <v>-1.6615839999999997</v>
      </c>
      <c r="Y5314" s="4">
        <f>IF(bot_orders[[#This Row],[side]]="buy", bot_orders[[#This Row],[accFillSz]] + bot_orders[[#This Row],[fee]], -bot_orders[[#This Row],[accFillSz]])</f>
        <v>2.3181439999999998</v>
      </c>
      <c r="Z5314" s="4">
        <f>IF(bot_orders[[#This Row],[side]]="sell",bot_orders[[#This Row],[accFillSz]]*bot_orders[[#This Row],[avgPx]]+bot_orders[[#This Row],[fee]], 0)</f>
        <v>0</v>
      </c>
      <c r="AA5314" s="4">
        <f>IF(bot_orders[[#This Row],[side]]="sell",-bot_orders[[#This Row],[accFillSz]],bot_orders[[#This Row],[accFillSz]]+bot_orders[[#This Row],[fee]])</f>
        <v>2.3181439999999998</v>
      </c>
      <c r="AB5314">
        <v>0</v>
      </c>
      <c r="AC5314" t="s">
        <v>38</v>
      </c>
      <c r="AD5314">
        <v>0</v>
      </c>
      <c r="AE5314" t="s">
        <v>40</v>
      </c>
      <c r="AF5314" t="s">
        <v>41</v>
      </c>
      <c r="AG5314" t="s">
        <v>42</v>
      </c>
      <c r="AH5314" t="s">
        <v>28</v>
      </c>
      <c r="AI5314">
        <v>2.3181440000000002</v>
      </c>
      <c r="AJ5314">
        <v>-1.6615839999999999</v>
      </c>
    </row>
    <row r="5315" spans="1:36" x14ac:dyDescent="0.3">
      <c r="A5315">
        <v>4693</v>
      </c>
      <c r="B5315" t="s">
        <v>301</v>
      </c>
      <c r="C5315" t="s">
        <v>28</v>
      </c>
      <c r="D5315" t="s">
        <v>29</v>
      </c>
      <c r="E5315" t="s">
        <v>30</v>
      </c>
      <c r="F5315" t="s">
        <v>31</v>
      </c>
      <c r="G5315" t="s">
        <v>104</v>
      </c>
      <c r="H5315" t="s">
        <v>13614</v>
      </c>
      <c r="I5315" s="4" t="s">
        <v>13615</v>
      </c>
      <c r="J5315" s="1">
        <f>((((bot_orders[[#This Row],[cTime]]/ 1000)+3*3600) / 86400) + DATE(1970,1,1))</f>
        <v>45776.712038460646</v>
      </c>
      <c r="K5315" s="4" t="s">
        <v>13616</v>
      </c>
      <c r="L5315" s="1">
        <f>((((bot_orders[[#This Row],[uTime]]/ 1000)+3*3600) / 86400) + DATE(1970,1,1))</f>
        <v>45776.723122326388</v>
      </c>
      <c r="M5315" t="s">
        <v>34</v>
      </c>
      <c r="N5315" t="s">
        <v>28</v>
      </c>
      <c r="O5315" t="s">
        <v>35</v>
      </c>
      <c r="P5315">
        <v>2.3199999999999998</v>
      </c>
      <c r="Q5315" t="s">
        <v>36</v>
      </c>
      <c r="R5315" t="s">
        <v>55</v>
      </c>
      <c r="S5315">
        <v>0.72040000000000004</v>
      </c>
      <c r="T5315">
        <v>0.72040000000000004</v>
      </c>
      <c r="U5315">
        <v>2.3199999999999998</v>
      </c>
      <c r="V5315">
        <v>-1.856E-3</v>
      </c>
      <c r="W5315" t="s">
        <v>39</v>
      </c>
      <c r="X5315" s="4">
        <f>IF(bot_orders[[#This Row],[side]]="sell", bot_orders[[#This Row],[accFillSz]]*bot_orders[[#This Row],[avgPx]] + bot_orders[[#This Row],[fee]], -bot_orders[[#This Row],[accFillSz]]*bot_orders[[#This Row],[avgPx]])</f>
        <v>-1.6713279999999999</v>
      </c>
      <c r="Y5315" s="4">
        <f>IF(bot_orders[[#This Row],[side]]="buy", bot_orders[[#This Row],[accFillSz]] + bot_orders[[#This Row],[fee]], -bot_orders[[#This Row],[accFillSz]])</f>
        <v>2.3181439999999998</v>
      </c>
      <c r="Z5315" s="4">
        <f>IF(bot_orders[[#This Row],[side]]="sell",bot_orders[[#This Row],[accFillSz]]*bot_orders[[#This Row],[avgPx]]+bot_orders[[#This Row],[fee]], 0)</f>
        <v>0</v>
      </c>
      <c r="AA5315" s="4">
        <f>IF(bot_orders[[#This Row],[side]]="sell",-bot_orders[[#This Row],[accFillSz]],bot_orders[[#This Row],[accFillSz]]+bot_orders[[#This Row],[fee]])</f>
        <v>2.3181439999999998</v>
      </c>
      <c r="AB5315">
        <v>0</v>
      </c>
      <c r="AC5315" t="s">
        <v>38</v>
      </c>
      <c r="AD5315">
        <v>0</v>
      </c>
      <c r="AE5315" t="s">
        <v>40</v>
      </c>
      <c r="AF5315" t="s">
        <v>41</v>
      </c>
      <c r="AG5315" t="s">
        <v>42</v>
      </c>
      <c r="AH5315" t="s">
        <v>28</v>
      </c>
      <c r="AI5315">
        <v>2.3181440000000002</v>
      </c>
      <c r="AJ5315">
        <v>-1.6713279999999999</v>
      </c>
    </row>
    <row r="5316" spans="1:36" x14ac:dyDescent="0.3">
      <c r="A5316">
        <v>4697</v>
      </c>
      <c r="B5316" t="s">
        <v>301</v>
      </c>
      <c r="C5316" t="s">
        <v>28</v>
      </c>
      <c r="D5316" t="s">
        <v>29</v>
      </c>
      <c r="E5316" t="s">
        <v>30</v>
      </c>
      <c r="F5316" t="s">
        <v>31</v>
      </c>
      <c r="G5316" t="s">
        <v>104</v>
      </c>
      <c r="H5316" t="s">
        <v>13622</v>
      </c>
      <c r="I5316" s="4" t="s">
        <v>13623</v>
      </c>
      <c r="J5316" s="1">
        <f>((((bot_orders[[#This Row],[cTime]]/ 1000)+3*3600) / 86400) + DATE(1970,1,1))</f>
        <v>45776.723122337964</v>
      </c>
      <c r="K5316" s="4" t="s">
        <v>13621</v>
      </c>
      <c r="L5316" s="1">
        <f>((((bot_orders[[#This Row],[uTime]]/ 1000)+3*3600) / 86400) + DATE(1970,1,1))</f>
        <v>45776.736393113431</v>
      </c>
      <c r="M5316" t="s">
        <v>34</v>
      </c>
      <c r="N5316" t="s">
        <v>28</v>
      </c>
      <c r="O5316" t="s">
        <v>35</v>
      </c>
      <c r="P5316">
        <v>2.3180000000000001</v>
      </c>
      <c r="Q5316" t="s">
        <v>36</v>
      </c>
      <c r="R5316" t="s">
        <v>37</v>
      </c>
      <c r="S5316">
        <v>0.72450000000000003</v>
      </c>
      <c r="T5316">
        <v>0.72450000000000003</v>
      </c>
      <c r="U5316">
        <v>2.3180000000000001</v>
      </c>
      <c r="V5316">
        <v>-1.3435128000000001E-3</v>
      </c>
      <c r="W5316" t="s">
        <v>38</v>
      </c>
      <c r="X5316" s="4">
        <f>IF(bot_orders[[#This Row],[side]]="sell", bot_orders[[#This Row],[accFillSz]]*bot_orders[[#This Row],[avgPx]] + bot_orders[[#This Row],[fee]], -bot_orders[[#This Row],[accFillSz]]*bot_orders[[#This Row],[avgPx]])</f>
        <v>1.6780474872000002</v>
      </c>
      <c r="Y5316" s="4">
        <f>IF(bot_orders[[#This Row],[side]]="buy", bot_orders[[#This Row],[accFillSz]] + bot_orders[[#This Row],[fee]], -bot_orders[[#This Row],[accFillSz]])</f>
        <v>-2.3180000000000001</v>
      </c>
      <c r="Z5316" s="4">
        <f>IF(bot_orders[[#This Row],[side]]="sell",bot_orders[[#This Row],[accFillSz]]*bot_orders[[#This Row],[avgPx]]+bot_orders[[#This Row],[fee]], 0)</f>
        <v>1.6780474872000002</v>
      </c>
      <c r="AA5316" s="4">
        <f>IF(bot_orders[[#This Row],[side]]="sell",-bot_orders[[#This Row],[accFillSz]],bot_orders[[#This Row],[accFillSz]]+bot_orders[[#This Row],[fee]])</f>
        <v>-2.3180000000000001</v>
      </c>
      <c r="AB5316">
        <v>0</v>
      </c>
      <c r="AC5316" t="s">
        <v>39</v>
      </c>
      <c r="AD5316">
        <v>0</v>
      </c>
      <c r="AE5316" t="s">
        <v>40</v>
      </c>
      <c r="AF5316" t="s">
        <v>41</v>
      </c>
      <c r="AG5316" t="s">
        <v>42</v>
      </c>
      <c r="AH5316" t="s">
        <v>28</v>
      </c>
      <c r="AI5316">
        <v>-2.3180000000000001</v>
      </c>
      <c r="AJ5316">
        <v>1.67804749</v>
      </c>
    </row>
    <row r="5317" spans="1:36" x14ac:dyDescent="0.3">
      <c r="A5317">
        <v>4700</v>
      </c>
      <c r="B5317" t="s">
        <v>301</v>
      </c>
      <c r="C5317" t="s">
        <v>28</v>
      </c>
      <c r="D5317" t="s">
        <v>29</v>
      </c>
      <c r="E5317" t="s">
        <v>30</v>
      </c>
      <c r="F5317" t="s">
        <v>31</v>
      </c>
      <c r="G5317" t="s">
        <v>43</v>
      </c>
      <c r="H5317" t="s">
        <v>13630</v>
      </c>
      <c r="I5317" s="4" t="s">
        <v>13631</v>
      </c>
      <c r="J5317" s="1">
        <f>((((bot_orders[[#This Row],[cTime]]/ 1000)+3*3600) / 86400) + DATE(1970,1,1))</f>
        <v>45776.736393136576</v>
      </c>
      <c r="K5317" s="4" t="s">
        <v>13632</v>
      </c>
      <c r="L5317" s="1">
        <f>((((bot_orders[[#This Row],[uTime]]/ 1000)+3*3600) / 86400) + DATE(1970,1,1))</f>
        <v>45776.739783379628</v>
      </c>
      <c r="M5317" t="s">
        <v>34</v>
      </c>
      <c r="N5317" t="s">
        <v>28</v>
      </c>
      <c r="O5317" t="s">
        <v>35</v>
      </c>
      <c r="P5317">
        <v>2.3199999999999998</v>
      </c>
      <c r="Q5317" t="s">
        <v>36</v>
      </c>
      <c r="R5317" t="s">
        <v>55</v>
      </c>
      <c r="S5317">
        <v>0.72040000000000004</v>
      </c>
      <c r="T5317">
        <v>0.72040000000000004</v>
      </c>
      <c r="U5317">
        <v>2.3199999999999998</v>
      </c>
      <c r="V5317">
        <v>-1.856E-3</v>
      </c>
      <c r="W5317" t="s">
        <v>39</v>
      </c>
      <c r="X5317" s="4">
        <f>IF(bot_orders[[#This Row],[side]]="sell", bot_orders[[#This Row],[accFillSz]]*bot_orders[[#This Row],[avgPx]] + bot_orders[[#This Row],[fee]], -bot_orders[[#This Row],[accFillSz]]*bot_orders[[#This Row],[avgPx]])</f>
        <v>-1.6713279999999999</v>
      </c>
      <c r="Y5317" s="4">
        <f>IF(bot_orders[[#This Row],[side]]="buy", bot_orders[[#This Row],[accFillSz]] + bot_orders[[#This Row],[fee]], -bot_orders[[#This Row],[accFillSz]])</f>
        <v>2.3181439999999998</v>
      </c>
      <c r="Z5317" s="4">
        <f>IF(bot_orders[[#This Row],[side]]="sell",bot_orders[[#This Row],[accFillSz]]*bot_orders[[#This Row],[avgPx]]+bot_orders[[#This Row],[fee]], 0)</f>
        <v>0</v>
      </c>
      <c r="AA5317" s="4">
        <f>IF(bot_orders[[#This Row],[side]]="sell",-bot_orders[[#This Row],[accFillSz]],bot_orders[[#This Row],[accFillSz]]+bot_orders[[#This Row],[fee]])</f>
        <v>2.3181439999999998</v>
      </c>
      <c r="AB5317">
        <v>0</v>
      </c>
      <c r="AC5317" t="s">
        <v>38</v>
      </c>
      <c r="AD5317">
        <v>0</v>
      </c>
      <c r="AE5317" t="s">
        <v>40</v>
      </c>
      <c r="AF5317" t="s">
        <v>41</v>
      </c>
      <c r="AG5317" t="s">
        <v>42</v>
      </c>
      <c r="AH5317" t="s">
        <v>28</v>
      </c>
      <c r="AI5317">
        <v>2.3181440000000002</v>
      </c>
      <c r="AJ5317">
        <v>-1.6713279999999999</v>
      </c>
    </row>
    <row r="5318" spans="1:36" x14ac:dyDescent="0.3">
      <c r="A5318">
        <v>4702</v>
      </c>
      <c r="B5318" t="s">
        <v>301</v>
      </c>
      <c r="C5318" t="s">
        <v>28</v>
      </c>
      <c r="D5318" t="s">
        <v>29</v>
      </c>
      <c r="E5318" t="s">
        <v>30</v>
      </c>
      <c r="F5318" t="s">
        <v>31</v>
      </c>
      <c r="G5318" t="s">
        <v>117</v>
      </c>
      <c r="H5318" t="s">
        <v>13635</v>
      </c>
      <c r="I5318" s="4" t="s">
        <v>13636</v>
      </c>
      <c r="J5318" s="1">
        <f>((((bot_orders[[#This Row],[cTime]]/ 1000)+3*3600) / 86400) + DATE(1970,1,1))</f>
        <v>45776.759192743055</v>
      </c>
      <c r="K5318" s="4" t="s">
        <v>13637</v>
      </c>
      <c r="L5318" s="1">
        <f>((((bot_orders[[#This Row],[uTime]]/ 1000)+3*3600) / 86400) + DATE(1970,1,1))</f>
        <v>45776.816203159724</v>
      </c>
      <c r="M5318" t="s">
        <v>34</v>
      </c>
      <c r="N5318" t="s">
        <v>28</v>
      </c>
      <c r="O5318" t="s">
        <v>35</v>
      </c>
      <c r="P5318">
        <v>2.3180000000000001</v>
      </c>
      <c r="Q5318" t="s">
        <v>36</v>
      </c>
      <c r="R5318" t="s">
        <v>37</v>
      </c>
      <c r="S5318">
        <v>0.72040000000000004</v>
      </c>
      <c r="T5318">
        <v>0.72040000000000004</v>
      </c>
      <c r="U5318">
        <v>2.3180000000000001</v>
      </c>
      <c r="V5318">
        <v>-1.3359098E-3</v>
      </c>
      <c r="W5318" t="s">
        <v>38</v>
      </c>
      <c r="X5318" s="4">
        <f>IF(bot_orders[[#This Row],[side]]="sell", bot_orders[[#This Row],[accFillSz]]*bot_orders[[#This Row],[avgPx]] + bot_orders[[#This Row],[fee]], -bot_orders[[#This Row],[accFillSz]]*bot_orders[[#This Row],[avgPx]])</f>
        <v>1.6685512902000001</v>
      </c>
      <c r="Y5318" s="4">
        <f>IF(bot_orders[[#This Row],[side]]="buy", bot_orders[[#This Row],[accFillSz]] + bot_orders[[#This Row],[fee]], -bot_orders[[#This Row],[accFillSz]])</f>
        <v>-2.3180000000000001</v>
      </c>
      <c r="Z5318" s="4">
        <f>IF(bot_orders[[#This Row],[side]]="sell",bot_orders[[#This Row],[accFillSz]]*bot_orders[[#This Row],[avgPx]]+bot_orders[[#This Row],[fee]], 0)</f>
        <v>1.6685512902000001</v>
      </c>
      <c r="AA5318" s="4">
        <f>IF(bot_orders[[#This Row],[side]]="sell",-bot_orders[[#This Row],[accFillSz]],bot_orders[[#This Row],[accFillSz]]+bot_orders[[#This Row],[fee]])</f>
        <v>-2.3180000000000001</v>
      </c>
      <c r="AB5318">
        <v>0</v>
      </c>
      <c r="AC5318" t="s">
        <v>39</v>
      </c>
      <c r="AD5318">
        <v>0</v>
      </c>
      <c r="AE5318" t="s">
        <v>40</v>
      </c>
      <c r="AF5318" t="s">
        <v>41</v>
      </c>
      <c r="AG5318" t="s">
        <v>42</v>
      </c>
      <c r="AH5318" t="s">
        <v>28</v>
      </c>
      <c r="AI5318">
        <v>-2.3180000000000001</v>
      </c>
      <c r="AJ5318">
        <v>1.6685512899999999</v>
      </c>
    </row>
    <row r="5319" spans="1:36" x14ac:dyDescent="0.3">
      <c r="A5319">
        <v>4709</v>
      </c>
      <c r="B5319" t="s">
        <v>301</v>
      </c>
      <c r="C5319" t="s">
        <v>28</v>
      </c>
      <c r="D5319" t="s">
        <v>29</v>
      </c>
      <c r="E5319" t="s">
        <v>30</v>
      </c>
      <c r="F5319" t="s">
        <v>31</v>
      </c>
      <c r="G5319" t="s">
        <v>115</v>
      </c>
      <c r="H5319" t="s">
        <v>13648</v>
      </c>
      <c r="I5319" s="4" t="s">
        <v>13649</v>
      </c>
      <c r="J5319" s="1">
        <f>((((bot_orders[[#This Row],[cTime]]/ 1000)+3*3600) / 86400) + DATE(1970,1,1))</f>
        <v>45776.764015196764</v>
      </c>
      <c r="K5319" s="4" t="s">
        <v>13642</v>
      </c>
      <c r="L5319" s="1">
        <f>((((bot_orders[[#This Row],[uTime]]/ 1000)+3*3600) / 86400) + DATE(1970,1,1))</f>
        <v>45776.769309247684</v>
      </c>
      <c r="M5319" t="s">
        <v>34</v>
      </c>
      <c r="N5319" t="s">
        <v>28</v>
      </c>
      <c r="O5319" t="s">
        <v>35</v>
      </c>
      <c r="P5319">
        <v>2.3180000000000001</v>
      </c>
      <c r="Q5319" t="s">
        <v>36</v>
      </c>
      <c r="R5319" t="s">
        <v>37</v>
      </c>
      <c r="S5319">
        <v>0.71619999999999995</v>
      </c>
      <c r="T5319">
        <v>0.71619999999999995</v>
      </c>
      <c r="U5319">
        <v>2.3180000000000001</v>
      </c>
      <c r="V5319">
        <v>-1.3281212999999999E-3</v>
      </c>
      <c r="W5319" t="s">
        <v>38</v>
      </c>
      <c r="X5319" s="4">
        <f>IF(bot_orders[[#This Row],[side]]="sell", bot_orders[[#This Row],[accFillSz]]*bot_orders[[#This Row],[avgPx]] + bot_orders[[#This Row],[fee]], -bot_orders[[#This Row],[accFillSz]]*bot_orders[[#This Row],[avgPx]])</f>
        <v>1.6588234786999998</v>
      </c>
      <c r="Y5319" s="4">
        <f>IF(bot_orders[[#This Row],[side]]="buy", bot_orders[[#This Row],[accFillSz]] + bot_orders[[#This Row],[fee]], -bot_orders[[#This Row],[accFillSz]])</f>
        <v>-2.3180000000000001</v>
      </c>
      <c r="Z5319" s="4">
        <f>IF(bot_orders[[#This Row],[side]]="sell",bot_orders[[#This Row],[accFillSz]]*bot_orders[[#This Row],[avgPx]]+bot_orders[[#This Row],[fee]], 0)</f>
        <v>1.6588234786999998</v>
      </c>
      <c r="AA5319" s="4">
        <f>IF(bot_orders[[#This Row],[side]]="sell",-bot_orders[[#This Row],[accFillSz]],bot_orders[[#This Row],[accFillSz]]+bot_orders[[#This Row],[fee]])</f>
        <v>-2.3180000000000001</v>
      </c>
      <c r="AB5319">
        <v>0</v>
      </c>
      <c r="AC5319" t="s">
        <v>39</v>
      </c>
      <c r="AD5319">
        <v>0</v>
      </c>
      <c r="AE5319" t="s">
        <v>40</v>
      </c>
      <c r="AF5319" t="s">
        <v>41</v>
      </c>
      <c r="AG5319" t="s">
        <v>42</v>
      </c>
      <c r="AH5319" t="s">
        <v>28</v>
      </c>
      <c r="AI5319">
        <v>-2.3180000000000001</v>
      </c>
      <c r="AJ5319">
        <v>1.6588234799999999</v>
      </c>
    </row>
    <row r="5320" spans="1:36" x14ac:dyDescent="0.3">
      <c r="A5320">
        <v>4711</v>
      </c>
      <c r="B5320" t="s">
        <v>301</v>
      </c>
      <c r="C5320" t="s">
        <v>28</v>
      </c>
      <c r="D5320" t="s">
        <v>29</v>
      </c>
      <c r="E5320" t="s">
        <v>30</v>
      </c>
      <c r="F5320" t="s">
        <v>31</v>
      </c>
      <c r="G5320" t="s">
        <v>125</v>
      </c>
      <c r="H5320" t="s">
        <v>13650</v>
      </c>
      <c r="I5320" s="4" t="s">
        <v>13651</v>
      </c>
      <c r="J5320" s="1">
        <f>((((bot_orders[[#This Row],[cTime]]/ 1000)+3*3600) / 86400) + DATE(1970,1,1))</f>
        <v>45776.769309270836</v>
      </c>
      <c r="K5320" s="4" t="s">
        <v>13652</v>
      </c>
      <c r="L5320" s="1">
        <f>((((bot_orders[[#This Row],[uTime]]/ 1000)+3*3600) / 86400) + DATE(1970,1,1))</f>
        <v>45776.774365659723</v>
      </c>
      <c r="M5320" t="s">
        <v>34</v>
      </c>
      <c r="N5320" t="s">
        <v>28</v>
      </c>
      <c r="O5320" t="s">
        <v>35</v>
      </c>
      <c r="P5320">
        <v>2.3199999999999998</v>
      </c>
      <c r="Q5320" t="s">
        <v>36</v>
      </c>
      <c r="R5320" t="s">
        <v>55</v>
      </c>
      <c r="S5320">
        <v>0.71209999999999996</v>
      </c>
      <c r="T5320">
        <v>0.71209999999999996</v>
      </c>
      <c r="U5320">
        <v>2.3199999999999998</v>
      </c>
      <c r="V5320">
        <v>-1.856E-3</v>
      </c>
      <c r="W5320" t="s">
        <v>39</v>
      </c>
      <c r="X5320" s="4">
        <f>IF(bot_orders[[#This Row],[side]]="sell", bot_orders[[#This Row],[accFillSz]]*bot_orders[[#This Row],[avgPx]] + bot_orders[[#This Row],[fee]], -bot_orders[[#This Row],[accFillSz]]*bot_orders[[#This Row],[avgPx]])</f>
        <v>-1.6520719999999998</v>
      </c>
      <c r="Y5320" s="4">
        <f>IF(bot_orders[[#This Row],[side]]="buy", bot_orders[[#This Row],[accFillSz]] + bot_orders[[#This Row],[fee]], -bot_orders[[#This Row],[accFillSz]])</f>
        <v>2.3181439999999998</v>
      </c>
      <c r="Z5320" s="4">
        <f>IF(bot_orders[[#This Row],[side]]="sell",bot_orders[[#This Row],[accFillSz]]*bot_orders[[#This Row],[avgPx]]+bot_orders[[#This Row],[fee]], 0)</f>
        <v>0</v>
      </c>
      <c r="AA5320" s="4">
        <f>IF(bot_orders[[#This Row],[side]]="sell",-bot_orders[[#This Row],[accFillSz]],bot_orders[[#This Row],[accFillSz]]+bot_orders[[#This Row],[fee]])</f>
        <v>2.3181439999999998</v>
      </c>
      <c r="AB5320">
        <v>0</v>
      </c>
      <c r="AC5320" t="s">
        <v>38</v>
      </c>
      <c r="AD5320">
        <v>0</v>
      </c>
      <c r="AE5320" t="s">
        <v>40</v>
      </c>
      <c r="AF5320" t="s">
        <v>41</v>
      </c>
      <c r="AG5320" t="s">
        <v>42</v>
      </c>
      <c r="AH5320" t="s">
        <v>28</v>
      </c>
      <c r="AI5320">
        <v>2.3181440000000002</v>
      </c>
      <c r="AJ5320">
        <v>-1.652072</v>
      </c>
    </row>
    <row r="5321" spans="1:36" x14ac:dyDescent="0.3">
      <c r="A5321">
        <v>4714</v>
      </c>
      <c r="B5321" t="s">
        <v>301</v>
      </c>
      <c r="C5321" t="s">
        <v>28</v>
      </c>
      <c r="D5321" t="s">
        <v>29</v>
      </c>
      <c r="E5321" t="s">
        <v>30</v>
      </c>
      <c r="F5321" t="s">
        <v>31</v>
      </c>
      <c r="G5321" t="s">
        <v>125</v>
      </c>
      <c r="H5321" t="s">
        <v>13658</v>
      </c>
      <c r="I5321" s="4" t="s">
        <v>13659</v>
      </c>
      <c r="J5321" s="1">
        <f>((((bot_orders[[#This Row],[cTime]]/ 1000)+3*3600) / 86400) + DATE(1970,1,1))</f>
        <v>45776.774365682868</v>
      </c>
      <c r="K5321" s="4" t="s">
        <v>13660</v>
      </c>
      <c r="L5321" s="1">
        <f>((((bot_orders[[#This Row],[uTime]]/ 1000)+3*3600) / 86400) + DATE(1970,1,1))</f>
        <v>45776.777397094906</v>
      </c>
      <c r="M5321" t="s">
        <v>34</v>
      </c>
      <c r="N5321" t="s">
        <v>28</v>
      </c>
      <c r="O5321" t="s">
        <v>35</v>
      </c>
      <c r="P5321">
        <v>2.3180000000000001</v>
      </c>
      <c r="Q5321" t="s">
        <v>36</v>
      </c>
      <c r="R5321" t="s">
        <v>37</v>
      </c>
      <c r="S5321">
        <v>0.71619999999999995</v>
      </c>
      <c r="T5321">
        <v>0.71619999999999995</v>
      </c>
      <c r="U5321">
        <v>2.3180000000000001</v>
      </c>
      <c r="V5321">
        <v>-1.3281212999999999E-3</v>
      </c>
      <c r="W5321" t="s">
        <v>38</v>
      </c>
      <c r="X5321" s="4">
        <f>IF(bot_orders[[#This Row],[side]]="sell", bot_orders[[#This Row],[accFillSz]]*bot_orders[[#This Row],[avgPx]] + bot_orders[[#This Row],[fee]], -bot_orders[[#This Row],[accFillSz]]*bot_orders[[#This Row],[avgPx]])</f>
        <v>1.6588234786999998</v>
      </c>
      <c r="Y5321" s="4">
        <f>IF(bot_orders[[#This Row],[side]]="buy", bot_orders[[#This Row],[accFillSz]] + bot_orders[[#This Row],[fee]], -bot_orders[[#This Row],[accFillSz]])</f>
        <v>-2.3180000000000001</v>
      </c>
      <c r="Z5321" s="4">
        <f>IF(bot_orders[[#This Row],[side]]="sell",bot_orders[[#This Row],[accFillSz]]*bot_orders[[#This Row],[avgPx]]+bot_orders[[#This Row],[fee]], 0)</f>
        <v>1.6588234786999998</v>
      </c>
      <c r="AA5321" s="4">
        <f>IF(bot_orders[[#This Row],[side]]="sell",-bot_orders[[#This Row],[accFillSz]],bot_orders[[#This Row],[accFillSz]]+bot_orders[[#This Row],[fee]])</f>
        <v>-2.3180000000000001</v>
      </c>
      <c r="AB5321">
        <v>0</v>
      </c>
      <c r="AC5321" t="s">
        <v>39</v>
      </c>
      <c r="AD5321">
        <v>0</v>
      </c>
      <c r="AE5321" t="s">
        <v>40</v>
      </c>
      <c r="AF5321" t="s">
        <v>41</v>
      </c>
      <c r="AG5321" t="s">
        <v>42</v>
      </c>
      <c r="AH5321" t="s">
        <v>28</v>
      </c>
      <c r="AI5321">
        <v>-2.3180000000000001</v>
      </c>
      <c r="AJ5321">
        <v>1.6588234799999999</v>
      </c>
    </row>
    <row r="5322" spans="1:36" x14ac:dyDescent="0.3">
      <c r="A5322">
        <v>4716</v>
      </c>
      <c r="B5322" t="s">
        <v>301</v>
      </c>
      <c r="C5322" t="s">
        <v>28</v>
      </c>
      <c r="D5322" t="s">
        <v>29</v>
      </c>
      <c r="E5322" t="s">
        <v>30</v>
      </c>
      <c r="F5322" t="s">
        <v>31</v>
      </c>
      <c r="G5322" t="s">
        <v>128</v>
      </c>
      <c r="H5322" t="s">
        <v>13664</v>
      </c>
      <c r="I5322" s="4" t="s">
        <v>13665</v>
      </c>
      <c r="J5322" s="1">
        <f>((((bot_orders[[#This Row],[cTime]]/ 1000)+3*3600) / 86400) + DATE(1970,1,1))</f>
        <v>45776.777397118058</v>
      </c>
      <c r="K5322" s="4" t="s">
        <v>13666</v>
      </c>
      <c r="L5322" s="1">
        <f>((((bot_orders[[#This Row],[uTime]]/ 1000)+3*3600) / 86400) + DATE(1970,1,1))</f>
        <v>45776.788076516204</v>
      </c>
      <c r="M5322" t="s">
        <v>34</v>
      </c>
      <c r="N5322" t="s">
        <v>28</v>
      </c>
      <c r="O5322" t="s">
        <v>35</v>
      </c>
      <c r="P5322">
        <v>2.3199999999999998</v>
      </c>
      <c r="Q5322" t="s">
        <v>36</v>
      </c>
      <c r="R5322" t="s">
        <v>55</v>
      </c>
      <c r="S5322">
        <v>0.71209999999999996</v>
      </c>
      <c r="T5322">
        <v>0.71209999999999996</v>
      </c>
      <c r="U5322">
        <v>2.3199999999999998</v>
      </c>
      <c r="V5322">
        <v>-1.856E-3</v>
      </c>
      <c r="W5322" t="s">
        <v>39</v>
      </c>
      <c r="X5322" s="4">
        <f>IF(bot_orders[[#This Row],[side]]="sell", bot_orders[[#This Row],[accFillSz]]*bot_orders[[#This Row],[avgPx]] + bot_orders[[#This Row],[fee]], -bot_orders[[#This Row],[accFillSz]]*bot_orders[[#This Row],[avgPx]])</f>
        <v>-1.6520719999999998</v>
      </c>
      <c r="Y5322" s="4">
        <f>IF(bot_orders[[#This Row],[side]]="buy", bot_orders[[#This Row],[accFillSz]] + bot_orders[[#This Row],[fee]], -bot_orders[[#This Row],[accFillSz]])</f>
        <v>2.3181439999999998</v>
      </c>
      <c r="Z5322" s="4">
        <f>IF(bot_orders[[#This Row],[side]]="sell",bot_orders[[#This Row],[accFillSz]]*bot_orders[[#This Row],[avgPx]]+bot_orders[[#This Row],[fee]], 0)</f>
        <v>0</v>
      </c>
      <c r="AA5322" s="4">
        <f>IF(bot_orders[[#This Row],[side]]="sell",-bot_orders[[#This Row],[accFillSz]],bot_orders[[#This Row],[accFillSz]]+bot_orders[[#This Row],[fee]])</f>
        <v>2.3181439999999998</v>
      </c>
      <c r="AB5322">
        <v>0</v>
      </c>
      <c r="AC5322" t="s">
        <v>38</v>
      </c>
      <c r="AD5322">
        <v>0</v>
      </c>
      <c r="AE5322" t="s">
        <v>40</v>
      </c>
      <c r="AF5322" t="s">
        <v>41</v>
      </c>
      <c r="AG5322" t="s">
        <v>42</v>
      </c>
      <c r="AH5322" t="s">
        <v>28</v>
      </c>
      <c r="AI5322">
        <v>2.3181440000000002</v>
      </c>
      <c r="AJ5322">
        <v>-1.652072</v>
      </c>
    </row>
    <row r="5323" spans="1:36" x14ac:dyDescent="0.3">
      <c r="A5323">
        <v>4718</v>
      </c>
      <c r="B5323" t="s">
        <v>301</v>
      </c>
      <c r="C5323" t="s">
        <v>28</v>
      </c>
      <c r="D5323" t="s">
        <v>29</v>
      </c>
      <c r="E5323" t="s">
        <v>30</v>
      </c>
      <c r="F5323" t="s">
        <v>31</v>
      </c>
      <c r="G5323" t="s">
        <v>128</v>
      </c>
      <c r="H5323" t="s">
        <v>13670</v>
      </c>
      <c r="I5323" s="4" t="s">
        <v>13671</v>
      </c>
      <c r="J5323" s="1">
        <f>((((bot_orders[[#This Row],[cTime]]/ 1000)+3*3600) / 86400) + DATE(1970,1,1))</f>
        <v>45776.788076527781</v>
      </c>
      <c r="K5323" s="4" t="s">
        <v>13672</v>
      </c>
      <c r="L5323" s="1">
        <f>((((bot_orders[[#This Row],[uTime]]/ 1000)+3*3600) / 86400) + DATE(1970,1,1))</f>
        <v>45776.807189004627</v>
      </c>
      <c r="M5323" t="s">
        <v>34</v>
      </c>
      <c r="N5323" t="s">
        <v>28</v>
      </c>
      <c r="O5323" t="s">
        <v>35</v>
      </c>
      <c r="P5323">
        <v>2.3180000000000001</v>
      </c>
      <c r="Q5323" t="s">
        <v>36</v>
      </c>
      <c r="R5323" t="s">
        <v>37</v>
      </c>
      <c r="S5323">
        <v>0.71619999999999995</v>
      </c>
      <c r="T5323">
        <v>0.71619999999999995</v>
      </c>
      <c r="U5323">
        <v>2.3180000000000001</v>
      </c>
      <c r="V5323">
        <v>-1.3281212999999999E-3</v>
      </c>
      <c r="W5323" t="s">
        <v>38</v>
      </c>
      <c r="X5323" s="4">
        <f>IF(bot_orders[[#This Row],[side]]="sell", bot_orders[[#This Row],[accFillSz]]*bot_orders[[#This Row],[avgPx]] + bot_orders[[#This Row],[fee]], -bot_orders[[#This Row],[accFillSz]]*bot_orders[[#This Row],[avgPx]])</f>
        <v>1.6588234786999998</v>
      </c>
      <c r="Y5323" s="4">
        <f>IF(bot_orders[[#This Row],[side]]="buy", bot_orders[[#This Row],[accFillSz]] + bot_orders[[#This Row],[fee]], -bot_orders[[#This Row],[accFillSz]])</f>
        <v>-2.3180000000000001</v>
      </c>
      <c r="Z5323" s="4">
        <f>IF(bot_orders[[#This Row],[side]]="sell",bot_orders[[#This Row],[accFillSz]]*bot_orders[[#This Row],[avgPx]]+bot_orders[[#This Row],[fee]], 0)</f>
        <v>1.6588234786999998</v>
      </c>
      <c r="AA5323" s="4">
        <f>IF(bot_orders[[#This Row],[side]]="sell",-bot_orders[[#This Row],[accFillSz]],bot_orders[[#This Row],[accFillSz]]+bot_orders[[#This Row],[fee]])</f>
        <v>-2.3180000000000001</v>
      </c>
      <c r="AB5323">
        <v>0</v>
      </c>
      <c r="AC5323" t="s">
        <v>39</v>
      </c>
      <c r="AD5323">
        <v>0</v>
      </c>
      <c r="AE5323" t="s">
        <v>40</v>
      </c>
      <c r="AF5323" t="s">
        <v>41</v>
      </c>
      <c r="AG5323" t="s">
        <v>42</v>
      </c>
      <c r="AH5323" t="s">
        <v>28</v>
      </c>
      <c r="AI5323">
        <v>-2.3180000000000001</v>
      </c>
      <c r="AJ5323">
        <v>1.6588234799999999</v>
      </c>
    </row>
    <row r="5324" spans="1:36" x14ac:dyDescent="0.3">
      <c r="A5324">
        <v>4720</v>
      </c>
      <c r="B5324" t="s">
        <v>301</v>
      </c>
      <c r="C5324" t="s">
        <v>28</v>
      </c>
      <c r="D5324" t="s">
        <v>29</v>
      </c>
      <c r="E5324" t="s">
        <v>30</v>
      </c>
      <c r="F5324" t="s">
        <v>31</v>
      </c>
      <c r="G5324" t="s">
        <v>121</v>
      </c>
      <c r="H5324" t="s">
        <v>13676</v>
      </c>
      <c r="I5324" s="4" t="s">
        <v>13677</v>
      </c>
      <c r="J5324" s="1">
        <f>((((bot_orders[[#This Row],[cTime]]/ 1000)+3*3600) / 86400) + DATE(1970,1,1))</f>
        <v>45776.807189027779</v>
      </c>
      <c r="K5324" s="4" t="s">
        <v>13678</v>
      </c>
      <c r="L5324" s="1">
        <f>((((bot_orders[[#This Row],[uTime]]/ 1000)+3*3600) / 86400) + DATE(1970,1,1))</f>
        <v>45776.830491909721</v>
      </c>
      <c r="M5324" t="s">
        <v>34</v>
      </c>
      <c r="N5324" t="s">
        <v>28</v>
      </c>
      <c r="O5324" t="s">
        <v>35</v>
      </c>
      <c r="P5324">
        <v>2.3199999999999998</v>
      </c>
      <c r="Q5324" t="s">
        <v>36</v>
      </c>
      <c r="R5324" t="s">
        <v>55</v>
      </c>
      <c r="S5324">
        <v>0.71209999999999996</v>
      </c>
      <c r="T5324">
        <v>0.71209999999999996</v>
      </c>
      <c r="U5324">
        <v>2.3199999999999998</v>
      </c>
      <c r="V5324">
        <v>-1.856E-3</v>
      </c>
      <c r="W5324" t="s">
        <v>39</v>
      </c>
      <c r="X5324" s="4">
        <f>IF(bot_orders[[#This Row],[side]]="sell", bot_orders[[#This Row],[accFillSz]]*bot_orders[[#This Row],[avgPx]] + bot_orders[[#This Row],[fee]], -bot_orders[[#This Row],[accFillSz]]*bot_orders[[#This Row],[avgPx]])</f>
        <v>-1.6520719999999998</v>
      </c>
      <c r="Y5324" s="4">
        <f>IF(bot_orders[[#This Row],[side]]="buy", bot_orders[[#This Row],[accFillSz]] + bot_orders[[#This Row],[fee]], -bot_orders[[#This Row],[accFillSz]])</f>
        <v>2.3181439999999998</v>
      </c>
      <c r="Z5324" s="4">
        <f>IF(bot_orders[[#This Row],[side]]="sell",bot_orders[[#This Row],[accFillSz]]*bot_orders[[#This Row],[avgPx]]+bot_orders[[#This Row],[fee]], 0)</f>
        <v>0</v>
      </c>
      <c r="AA5324" s="4">
        <f>IF(bot_orders[[#This Row],[side]]="sell",-bot_orders[[#This Row],[accFillSz]],bot_orders[[#This Row],[accFillSz]]+bot_orders[[#This Row],[fee]])</f>
        <v>2.3181439999999998</v>
      </c>
      <c r="AB5324">
        <v>0</v>
      </c>
      <c r="AC5324" t="s">
        <v>38</v>
      </c>
      <c r="AD5324">
        <v>0</v>
      </c>
      <c r="AE5324" t="s">
        <v>40</v>
      </c>
      <c r="AF5324" t="s">
        <v>41</v>
      </c>
      <c r="AG5324" t="s">
        <v>42</v>
      </c>
      <c r="AH5324" t="s">
        <v>28</v>
      </c>
      <c r="AI5324">
        <v>2.3181440000000002</v>
      </c>
      <c r="AJ5324">
        <v>-1.652072</v>
      </c>
    </row>
    <row r="5325" spans="1:36" x14ac:dyDescent="0.3">
      <c r="A5325">
        <v>4723</v>
      </c>
      <c r="B5325" t="s">
        <v>301</v>
      </c>
      <c r="C5325" t="s">
        <v>28</v>
      </c>
      <c r="D5325" t="s">
        <v>29</v>
      </c>
      <c r="E5325" t="s">
        <v>30</v>
      </c>
      <c r="F5325" t="s">
        <v>31</v>
      </c>
      <c r="G5325" t="s">
        <v>123</v>
      </c>
      <c r="H5325" t="s">
        <v>13682</v>
      </c>
      <c r="I5325" s="4" t="s">
        <v>13683</v>
      </c>
      <c r="J5325" s="1">
        <f>((((bot_orders[[#This Row],[cTime]]/ 1000)+3*3600) / 86400) + DATE(1970,1,1))</f>
        <v>45776.816203182869</v>
      </c>
      <c r="K5325" s="4" t="s">
        <v>13681</v>
      </c>
      <c r="L5325" s="1">
        <f>((((bot_orders[[#This Row],[uTime]]/ 1000)+3*3600) / 86400) + DATE(1970,1,1))</f>
        <v>45776.818439618059</v>
      </c>
      <c r="M5325" t="s">
        <v>34</v>
      </c>
      <c r="N5325" t="s">
        <v>28</v>
      </c>
      <c r="O5325" t="s">
        <v>35</v>
      </c>
      <c r="P5325">
        <v>2.3199999999999998</v>
      </c>
      <c r="Q5325" t="s">
        <v>36</v>
      </c>
      <c r="R5325" t="s">
        <v>55</v>
      </c>
      <c r="S5325">
        <v>0.71619999999999995</v>
      </c>
      <c r="T5325">
        <v>0.71619999999999995</v>
      </c>
      <c r="U5325">
        <v>2.3199999999999998</v>
      </c>
      <c r="V5325">
        <v>-1.856E-3</v>
      </c>
      <c r="W5325" t="s">
        <v>39</v>
      </c>
      <c r="X5325" s="4">
        <f>IF(bot_orders[[#This Row],[side]]="sell", bot_orders[[#This Row],[accFillSz]]*bot_orders[[#This Row],[avgPx]] + bot_orders[[#This Row],[fee]], -bot_orders[[#This Row],[accFillSz]]*bot_orders[[#This Row],[avgPx]])</f>
        <v>-1.6615839999999997</v>
      </c>
      <c r="Y5325" s="4">
        <f>IF(bot_orders[[#This Row],[side]]="buy", bot_orders[[#This Row],[accFillSz]] + bot_orders[[#This Row],[fee]], -bot_orders[[#This Row],[accFillSz]])</f>
        <v>2.3181439999999998</v>
      </c>
      <c r="Z5325" s="4">
        <f>IF(bot_orders[[#This Row],[side]]="sell",bot_orders[[#This Row],[accFillSz]]*bot_orders[[#This Row],[avgPx]]+bot_orders[[#This Row],[fee]], 0)</f>
        <v>0</v>
      </c>
      <c r="AA5325" s="4">
        <f>IF(bot_orders[[#This Row],[side]]="sell",-bot_orders[[#This Row],[accFillSz]],bot_orders[[#This Row],[accFillSz]]+bot_orders[[#This Row],[fee]])</f>
        <v>2.3181439999999998</v>
      </c>
      <c r="AB5325">
        <v>0</v>
      </c>
      <c r="AC5325" t="s">
        <v>38</v>
      </c>
      <c r="AD5325">
        <v>0</v>
      </c>
      <c r="AE5325" t="s">
        <v>40</v>
      </c>
      <c r="AF5325" t="s">
        <v>41</v>
      </c>
      <c r="AG5325" t="s">
        <v>42</v>
      </c>
      <c r="AH5325" t="s">
        <v>28</v>
      </c>
      <c r="AI5325">
        <v>2.3181440000000002</v>
      </c>
      <c r="AJ5325">
        <v>-1.6615839999999999</v>
      </c>
    </row>
    <row r="5326" spans="1:36" x14ac:dyDescent="0.3">
      <c r="A5326">
        <v>4724</v>
      </c>
      <c r="B5326" t="s">
        <v>301</v>
      </c>
      <c r="C5326" t="s">
        <v>28</v>
      </c>
      <c r="D5326" t="s">
        <v>29</v>
      </c>
      <c r="E5326" t="s">
        <v>30</v>
      </c>
      <c r="F5326" t="s">
        <v>31</v>
      </c>
      <c r="G5326" t="s">
        <v>137</v>
      </c>
      <c r="H5326" t="s">
        <v>13684</v>
      </c>
      <c r="I5326" s="4" t="s">
        <v>13685</v>
      </c>
      <c r="J5326" s="1">
        <f>((((bot_orders[[#This Row],[cTime]]/ 1000)+3*3600) / 86400) + DATE(1970,1,1))</f>
        <v>45776.834779351848</v>
      </c>
      <c r="K5326" s="4" t="s">
        <v>13686</v>
      </c>
      <c r="L5326" s="1">
        <f>((((bot_orders[[#This Row],[uTime]]/ 1000)+3*3600) / 86400) + DATE(1970,1,1))</f>
        <v>45776.877827187505</v>
      </c>
      <c r="M5326" t="s">
        <v>34</v>
      </c>
      <c r="N5326" t="s">
        <v>28</v>
      </c>
      <c r="O5326" t="s">
        <v>35</v>
      </c>
      <c r="P5326">
        <v>2.3180000000000001</v>
      </c>
      <c r="Q5326" t="s">
        <v>36</v>
      </c>
      <c r="R5326" t="s">
        <v>37</v>
      </c>
      <c r="S5326">
        <v>0.71209999999999996</v>
      </c>
      <c r="T5326">
        <v>0.71209999999999996</v>
      </c>
      <c r="U5326">
        <v>2.3180000000000001</v>
      </c>
      <c r="V5326">
        <v>-1.3205182E-3</v>
      </c>
      <c r="W5326" t="s">
        <v>38</v>
      </c>
      <c r="X5326" s="4">
        <f>IF(bot_orders[[#This Row],[side]]="sell", bot_orders[[#This Row],[accFillSz]]*bot_orders[[#This Row],[avgPx]] + bot_orders[[#This Row],[fee]], -bot_orders[[#This Row],[accFillSz]]*bot_orders[[#This Row],[avgPx]])</f>
        <v>1.6493272818</v>
      </c>
      <c r="Y5326" s="4">
        <f>IF(bot_orders[[#This Row],[side]]="buy", bot_orders[[#This Row],[accFillSz]] + bot_orders[[#This Row],[fee]], -bot_orders[[#This Row],[accFillSz]])</f>
        <v>-2.3180000000000001</v>
      </c>
      <c r="Z5326" s="4">
        <f>IF(bot_orders[[#This Row],[side]]="sell",bot_orders[[#This Row],[accFillSz]]*bot_orders[[#This Row],[avgPx]]+bot_orders[[#This Row],[fee]], 0)</f>
        <v>1.6493272818</v>
      </c>
      <c r="AA5326" s="4">
        <f>IF(bot_orders[[#This Row],[side]]="sell",-bot_orders[[#This Row],[accFillSz]],bot_orders[[#This Row],[accFillSz]]+bot_orders[[#This Row],[fee]])</f>
        <v>-2.3180000000000001</v>
      </c>
      <c r="AB5326">
        <v>0</v>
      </c>
      <c r="AC5326" t="s">
        <v>39</v>
      </c>
      <c r="AD5326">
        <v>0</v>
      </c>
      <c r="AE5326" t="s">
        <v>40</v>
      </c>
      <c r="AF5326" t="s">
        <v>41</v>
      </c>
      <c r="AG5326" t="s">
        <v>42</v>
      </c>
      <c r="AH5326" t="s">
        <v>28</v>
      </c>
      <c r="AI5326">
        <v>-2.3180000000000001</v>
      </c>
      <c r="AJ5326">
        <v>1.6493272800000001</v>
      </c>
    </row>
    <row r="5327" spans="1:36" x14ac:dyDescent="0.3">
      <c r="A5327">
        <v>4725</v>
      </c>
      <c r="B5327" t="s">
        <v>301</v>
      </c>
      <c r="C5327" t="s">
        <v>28</v>
      </c>
      <c r="D5327" t="s">
        <v>29</v>
      </c>
      <c r="E5327" t="s">
        <v>30</v>
      </c>
      <c r="F5327" t="s">
        <v>31</v>
      </c>
      <c r="G5327" t="s">
        <v>135</v>
      </c>
      <c r="H5327" t="s">
        <v>13687</v>
      </c>
      <c r="I5327" s="4" t="s">
        <v>13688</v>
      </c>
      <c r="J5327" s="1">
        <f>((((bot_orders[[#This Row],[cTime]]/ 1000)+3*3600) / 86400) + DATE(1970,1,1))</f>
        <v>45776.83506409722</v>
      </c>
      <c r="K5327" s="4" t="s">
        <v>13689</v>
      </c>
      <c r="L5327" s="1">
        <f>((((bot_orders[[#This Row],[uTime]]/ 1000)+3*3600) / 86400) + DATE(1970,1,1))</f>
        <v>45776.842737951389</v>
      </c>
      <c r="M5327" t="s">
        <v>34</v>
      </c>
      <c r="N5327" t="s">
        <v>28</v>
      </c>
      <c r="O5327" t="s">
        <v>35</v>
      </c>
      <c r="P5327">
        <v>2.3180000000000001</v>
      </c>
      <c r="Q5327" t="s">
        <v>36</v>
      </c>
      <c r="R5327" t="s">
        <v>37</v>
      </c>
      <c r="S5327">
        <v>0.70799999999999996</v>
      </c>
      <c r="T5327">
        <v>0.70799999999999996</v>
      </c>
      <c r="U5327">
        <v>2.3180000000000001</v>
      </c>
      <c r="V5327">
        <v>-1.3129152000000001E-3</v>
      </c>
      <c r="W5327" t="s">
        <v>38</v>
      </c>
      <c r="X5327" s="4">
        <f>IF(bot_orders[[#This Row],[side]]="sell", bot_orders[[#This Row],[accFillSz]]*bot_orders[[#This Row],[avgPx]] + bot_orders[[#This Row],[fee]], -bot_orders[[#This Row],[accFillSz]]*bot_orders[[#This Row],[avgPx]])</f>
        <v>1.6398310847999999</v>
      </c>
      <c r="Y5327" s="4">
        <f>IF(bot_orders[[#This Row],[side]]="buy", bot_orders[[#This Row],[accFillSz]] + bot_orders[[#This Row],[fee]], -bot_orders[[#This Row],[accFillSz]])</f>
        <v>-2.3180000000000001</v>
      </c>
      <c r="Z5327" s="4">
        <f>IF(bot_orders[[#This Row],[side]]="sell",bot_orders[[#This Row],[accFillSz]]*bot_orders[[#This Row],[avgPx]]+bot_orders[[#This Row],[fee]], 0)</f>
        <v>1.6398310847999999</v>
      </c>
      <c r="AA5327" s="4">
        <f>IF(bot_orders[[#This Row],[side]]="sell",-bot_orders[[#This Row],[accFillSz]],bot_orders[[#This Row],[accFillSz]]+bot_orders[[#This Row],[fee]])</f>
        <v>-2.3180000000000001</v>
      </c>
      <c r="AB5327">
        <v>0</v>
      </c>
      <c r="AC5327" t="s">
        <v>39</v>
      </c>
      <c r="AD5327">
        <v>0</v>
      </c>
      <c r="AE5327" t="s">
        <v>40</v>
      </c>
      <c r="AF5327" t="s">
        <v>41</v>
      </c>
      <c r="AG5327" t="s">
        <v>42</v>
      </c>
      <c r="AH5327" t="s">
        <v>28</v>
      </c>
      <c r="AI5327">
        <v>-2.3180000000000001</v>
      </c>
      <c r="AJ5327">
        <v>1.63983108</v>
      </c>
    </row>
    <row r="5328" spans="1:36" x14ac:dyDescent="0.3">
      <c r="A5328">
        <v>4779</v>
      </c>
      <c r="B5328" t="s">
        <v>301</v>
      </c>
      <c r="C5328" t="s">
        <v>28</v>
      </c>
      <c r="D5328" t="s">
        <v>29</v>
      </c>
      <c r="E5328" t="s">
        <v>30</v>
      </c>
      <c r="F5328" t="s">
        <v>31</v>
      </c>
      <c r="G5328" t="s">
        <v>133</v>
      </c>
      <c r="H5328" t="s">
        <v>13765</v>
      </c>
      <c r="I5328" s="4" t="s">
        <v>13766</v>
      </c>
      <c r="J5328" s="1">
        <f>((((bot_orders[[#This Row],[cTime]]/ 1000)+3*3600) / 86400) + DATE(1970,1,1))</f>
        <v>45776.959928958335</v>
      </c>
      <c r="K5328" s="4" t="s">
        <v>13767</v>
      </c>
      <c r="L5328" s="1">
        <f>((((bot_orders[[#This Row],[uTime]]/ 1000)+3*3600) / 86400) + DATE(1970,1,1))</f>
        <v>45776.959929004632</v>
      </c>
      <c r="M5328" t="s">
        <v>34</v>
      </c>
      <c r="N5328" t="s">
        <v>28</v>
      </c>
      <c r="O5328" t="s">
        <v>268</v>
      </c>
      <c r="P5328">
        <v>20.864000000000001</v>
      </c>
      <c r="Q5328" t="s">
        <v>36</v>
      </c>
      <c r="R5328" t="s">
        <v>37</v>
      </c>
      <c r="S5328">
        <v>0</v>
      </c>
      <c r="T5328">
        <v>0.71289999999999998</v>
      </c>
      <c r="U5328">
        <v>20.864000000000001</v>
      </c>
      <c r="V5328">
        <v>-1.4873945600000001E-2</v>
      </c>
      <c r="W5328" t="s">
        <v>38</v>
      </c>
      <c r="X5328" s="4">
        <f>IF(bot_orders[[#This Row],[side]]="sell", bot_orders[[#This Row],[accFillSz]]*bot_orders[[#This Row],[avgPx]] + bot_orders[[#This Row],[fee]], -bot_orders[[#This Row],[accFillSz]]*bot_orders[[#This Row],[avgPx]])</f>
        <v>14.859071654400001</v>
      </c>
      <c r="Y5328" s="4">
        <f>IF(bot_orders[[#This Row],[side]]="buy", bot_orders[[#This Row],[accFillSz]] + bot_orders[[#This Row],[fee]], -bot_orders[[#This Row],[accFillSz]])</f>
        <v>-20.864000000000001</v>
      </c>
      <c r="Z5328" s="4">
        <f>IF(bot_orders[[#This Row],[side]]="sell",bot_orders[[#This Row],[accFillSz]]*bot_orders[[#This Row],[avgPx]]+bot_orders[[#This Row],[fee]], 0)</f>
        <v>14.859071654400001</v>
      </c>
      <c r="AA5328" s="4">
        <f>IF(bot_orders[[#This Row],[side]]="sell",-bot_orders[[#This Row],[accFillSz]],bot_orders[[#This Row],[accFillSz]]+bot_orders[[#This Row],[fee]])</f>
        <v>-20.864000000000001</v>
      </c>
      <c r="AB5328">
        <v>0</v>
      </c>
      <c r="AC5328" t="s">
        <v>39</v>
      </c>
      <c r="AD5328">
        <v>0</v>
      </c>
      <c r="AE5328" t="s">
        <v>40</v>
      </c>
      <c r="AF5328" t="s">
        <v>41</v>
      </c>
      <c r="AG5328" t="s">
        <v>42</v>
      </c>
      <c r="AH5328" t="s">
        <v>28</v>
      </c>
      <c r="AI5328">
        <v>-20.864000000000001</v>
      </c>
      <c r="AJ5328">
        <v>14.859071650000001</v>
      </c>
    </row>
    <row r="5329" spans="1:36" x14ac:dyDescent="0.3">
      <c r="A5329">
        <v>4780</v>
      </c>
      <c r="B5329" t="s">
        <v>300</v>
      </c>
      <c r="C5329" t="s">
        <v>28</v>
      </c>
      <c r="D5329" t="s">
        <v>29</v>
      </c>
      <c r="E5329" t="s">
        <v>30</v>
      </c>
      <c r="F5329" t="s">
        <v>31</v>
      </c>
      <c r="G5329" t="s">
        <v>101</v>
      </c>
      <c r="H5329" t="s">
        <v>13768</v>
      </c>
      <c r="I5329" s="4" t="s">
        <v>13769</v>
      </c>
      <c r="J5329" s="1">
        <f>((((bot_orders[[#This Row],[cTime]]/ 1000)+3*3600) / 86400) + DATE(1970,1,1))</f>
        <v>45776.965078611116</v>
      </c>
      <c r="K5329" s="4" t="s">
        <v>13770</v>
      </c>
      <c r="L5329" s="1">
        <f>((((bot_orders[[#This Row],[uTime]]/ 1000)+3*3600) / 86400) + DATE(1970,1,1))</f>
        <v>45777.008214814814</v>
      </c>
      <c r="M5329" t="s">
        <v>34</v>
      </c>
      <c r="N5329" t="s">
        <v>28</v>
      </c>
      <c r="O5329" t="s">
        <v>35</v>
      </c>
      <c r="P5329">
        <v>2.35</v>
      </c>
      <c r="Q5329" t="s">
        <v>36</v>
      </c>
      <c r="R5329" t="s">
        <v>55</v>
      </c>
      <c r="S5329">
        <v>0.7</v>
      </c>
      <c r="T5329">
        <v>0.7</v>
      </c>
      <c r="U5329">
        <v>2.35</v>
      </c>
      <c r="V5329">
        <v>-1.8799999999999999E-3</v>
      </c>
      <c r="W5329" t="s">
        <v>39</v>
      </c>
      <c r="X5329" s="4">
        <f>IF(bot_orders[[#This Row],[side]]="sell", bot_orders[[#This Row],[accFillSz]]*bot_orders[[#This Row],[avgPx]] + bot_orders[[#This Row],[fee]], -bot_orders[[#This Row],[accFillSz]]*bot_orders[[#This Row],[avgPx]])</f>
        <v>-1.645</v>
      </c>
      <c r="Y5329" s="4">
        <f>IF(bot_orders[[#This Row],[side]]="buy", bot_orders[[#This Row],[accFillSz]] + bot_orders[[#This Row],[fee]], -bot_orders[[#This Row],[accFillSz]])</f>
        <v>2.3481200000000002</v>
      </c>
      <c r="Z5329" s="4">
        <f>IF(bot_orders[[#This Row],[side]]="sell",bot_orders[[#This Row],[accFillSz]]*bot_orders[[#This Row],[avgPx]]+bot_orders[[#This Row],[fee]], 0)</f>
        <v>0</v>
      </c>
      <c r="AA5329" s="4">
        <f>IF(bot_orders[[#This Row],[side]]="sell",-bot_orders[[#This Row],[accFillSz]],bot_orders[[#This Row],[accFillSz]]+bot_orders[[#This Row],[fee]])</f>
        <v>2.3481200000000002</v>
      </c>
      <c r="AB5329">
        <v>0</v>
      </c>
      <c r="AC5329" t="s">
        <v>38</v>
      </c>
      <c r="AD5329">
        <v>0</v>
      </c>
      <c r="AE5329" t="s">
        <v>40</v>
      </c>
      <c r="AF5329" t="s">
        <v>41</v>
      </c>
      <c r="AG5329" t="s">
        <v>42</v>
      </c>
      <c r="AH5329" t="s">
        <v>28</v>
      </c>
      <c r="AI5329">
        <v>2.3481200000000002</v>
      </c>
      <c r="AJ5329">
        <v>-1.645</v>
      </c>
    </row>
    <row r="5330" spans="1:36" x14ac:dyDescent="0.3">
      <c r="A5330">
        <v>4781</v>
      </c>
      <c r="B5330" t="s">
        <v>300</v>
      </c>
      <c r="C5330" t="s">
        <v>28</v>
      </c>
      <c r="D5330" t="s">
        <v>29</v>
      </c>
      <c r="E5330" t="s">
        <v>30</v>
      </c>
      <c r="F5330" t="s">
        <v>31</v>
      </c>
      <c r="G5330" t="s">
        <v>45</v>
      </c>
      <c r="H5330" t="s">
        <v>13771</v>
      </c>
      <c r="I5330" s="4" t="s">
        <v>13769</v>
      </c>
      <c r="J5330" s="1">
        <f>((((bot_orders[[#This Row],[cTime]]/ 1000)+3*3600) / 86400) + DATE(1970,1,1))</f>
        <v>45776.965078611116</v>
      </c>
      <c r="K5330" s="4" t="s">
        <v>13772</v>
      </c>
      <c r="L5330" s="1">
        <f>((((bot_orders[[#This Row],[uTime]]/ 1000)+3*3600) / 86400) + DATE(1970,1,1))</f>
        <v>45777.007905682869</v>
      </c>
      <c r="M5330" t="s">
        <v>34</v>
      </c>
      <c r="N5330" t="s">
        <v>28</v>
      </c>
      <c r="O5330" t="s">
        <v>35</v>
      </c>
      <c r="P5330">
        <v>2.35</v>
      </c>
      <c r="Q5330" t="s">
        <v>36</v>
      </c>
      <c r="R5330" t="s">
        <v>55</v>
      </c>
      <c r="S5330">
        <v>0.7016</v>
      </c>
      <c r="T5330">
        <v>0.7016</v>
      </c>
      <c r="U5330">
        <v>2.35</v>
      </c>
      <c r="V5330">
        <v>-1.8799999999999999E-3</v>
      </c>
      <c r="W5330" t="s">
        <v>39</v>
      </c>
      <c r="X5330" s="4">
        <f>IF(bot_orders[[#This Row],[side]]="sell", bot_orders[[#This Row],[accFillSz]]*bot_orders[[#This Row],[avgPx]] + bot_orders[[#This Row],[fee]], -bot_orders[[#This Row],[accFillSz]]*bot_orders[[#This Row],[avgPx]])</f>
        <v>-1.64876</v>
      </c>
      <c r="Y5330" s="4">
        <f>IF(bot_orders[[#This Row],[side]]="buy", bot_orders[[#This Row],[accFillSz]] + bot_orders[[#This Row],[fee]], -bot_orders[[#This Row],[accFillSz]])</f>
        <v>2.3481200000000002</v>
      </c>
      <c r="Z5330" s="4">
        <f>IF(bot_orders[[#This Row],[side]]="sell",bot_orders[[#This Row],[accFillSz]]*bot_orders[[#This Row],[avgPx]]+bot_orders[[#This Row],[fee]], 0)</f>
        <v>0</v>
      </c>
      <c r="AA5330" s="4">
        <f>IF(bot_orders[[#This Row],[side]]="sell",-bot_orders[[#This Row],[accFillSz]],bot_orders[[#This Row],[accFillSz]]+bot_orders[[#This Row],[fee]])</f>
        <v>2.3481200000000002</v>
      </c>
      <c r="AB5330">
        <v>0</v>
      </c>
      <c r="AC5330" t="s">
        <v>38</v>
      </c>
      <c r="AD5330">
        <v>0</v>
      </c>
      <c r="AE5330" t="s">
        <v>40</v>
      </c>
      <c r="AF5330" t="s">
        <v>41</v>
      </c>
      <c r="AG5330" t="s">
        <v>42</v>
      </c>
      <c r="AH5330" t="s">
        <v>28</v>
      </c>
      <c r="AI5330">
        <v>2.3481200000000002</v>
      </c>
      <c r="AJ5330">
        <v>-1.64876</v>
      </c>
    </row>
    <row r="5331" spans="1:36" x14ac:dyDescent="0.3">
      <c r="A5331">
        <v>4782</v>
      </c>
      <c r="B5331" t="s">
        <v>300</v>
      </c>
      <c r="C5331" t="s">
        <v>28</v>
      </c>
      <c r="D5331" t="s">
        <v>29</v>
      </c>
      <c r="E5331" t="s">
        <v>30</v>
      </c>
      <c r="F5331" t="s">
        <v>31</v>
      </c>
      <c r="G5331" t="s">
        <v>47</v>
      </c>
      <c r="H5331" t="s">
        <v>13773</v>
      </c>
      <c r="I5331" s="4" t="s">
        <v>13769</v>
      </c>
      <c r="J5331" s="1">
        <f>((((bot_orders[[#This Row],[cTime]]/ 1000)+3*3600) / 86400) + DATE(1970,1,1))</f>
        <v>45776.965078611116</v>
      </c>
      <c r="K5331" s="4" t="s">
        <v>13774</v>
      </c>
      <c r="L5331" s="1">
        <f>((((bot_orders[[#This Row],[uTime]]/ 1000)+3*3600) / 86400) + DATE(1970,1,1))</f>
        <v>45777.007742118054</v>
      </c>
      <c r="M5331" t="s">
        <v>34</v>
      </c>
      <c r="N5331" t="s">
        <v>28</v>
      </c>
      <c r="O5331" t="s">
        <v>35</v>
      </c>
      <c r="P5331">
        <v>2.35</v>
      </c>
      <c r="Q5331" t="s">
        <v>36</v>
      </c>
      <c r="R5331" t="s">
        <v>55</v>
      </c>
      <c r="S5331">
        <v>0.70320000000000005</v>
      </c>
      <c r="T5331">
        <v>0.70320000000000005</v>
      </c>
      <c r="U5331">
        <v>2.35</v>
      </c>
      <c r="V5331">
        <v>-1.8799999999999999E-3</v>
      </c>
      <c r="W5331" t="s">
        <v>39</v>
      </c>
      <c r="X5331" s="4">
        <f>IF(bot_orders[[#This Row],[side]]="sell", bot_orders[[#This Row],[accFillSz]]*bot_orders[[#This Row],[avgPx]] + bot_orders[[#This Row],[fee]], -bot_orders[[#This Row],[accFillSz]]*bot_orders[[#This Row],[avgPx]])</f>
        <v>-1.6525200000000002</v>
      </c>
      <c r="Y5331" s="4">
        <f>IF(bot_orders[[#This Row],[side]]="buy", bot_orders[[#This Row],[accFillSz]] + bot_orders[[#This Row],[fee]], -bot_orders[[#This Row],[accFillSz]])</f>
        <v>2.3481200000000002</v>
      </c>
      <c r="Z5331" s="4">
        <f>IF(bot_orders[[#This Row],[side]]="sell",bot_orders[[#This Row],[accFillSz]]*bot_orders[[#This Row],[avgPx]]+bot_orders[[#This Row],[fee]], 0)</f>
        <v>0</v>
      </c>
      <c r="AA5331" s="4">
        <f>IF(bot_orders[[#This Row],[side]]="sell",-bot_orders[[#This Row],[accFillSz]],bot_orders[[#This Row],[accFillSz]]+bot_orders[[#This Row],[fee]])</f>
        <v>2.3481200000000002</v>
      </c>
      <c r="AB5331">
        <v>0</v>
      </c>
      <c r="AC5331" t="s">
        <v>38</v>
      </c>
      <c r="AD5331">
        <v>0</v>
      </c>
      <c r="AE5331" t="s">
        <v>40</v>
      </c>
      <c r="AF5331" t="s">
        <v>41</v>
      </c>
      <c r="AG5331" t="s">
        <v>42</v>
      </c>
      <c r="AH5331" t="s">
        <v>28</v>
      </c>
      <c r="AI5331">
        <v>2.3481200000000002</v>
      </c>
      <c r="AJ5331">
        <v>-1.65252</v>
      </c>
    </row>
    <row r="5332" spans="1:36" x14ac:dyDescent="0.3">
      <c r="A5332">
        <v>4783</v>
      </c>
      <c r="B5332" t="s">
        <v>300</v>
      </c>
      <c r="C5332" t="s">
        <v>28</v>
      </c>
      <c r="D5332" t="s">
        <v>29</v>
      </c>
      <c r="E5332" t="s">
        <v>30</v>
      </c>
      <c r="F5332" t="s">
        <v>31</v>
      </c>
      <c r="G5332" t="s">
        <v>89</v>
      </c>
      <c r="H5332" t="s">
        <v>13775</v>
      </c>
      <c r="I5332" s="4" t="s">
        <v>13769</v>
      </c>
      <c r="J5332" s="1">
        <f>((((bot_orders[[#This Row],[cTime]]/ 1000)+3*3600) / 86400) + DATE(1970,1,1))</f>
        <v>45776.965078611116</v>
      </c>
      <c r="K5332" s="4" t="s">
        <v>13776</v>
      </c>
      <c r="L5332" s="1">
        <f>((((bot_orders[[#This Row],[uTime]]/ 1000)+3*3600) / 86400) + DATE(1970,1,1))</f>
        <v>45776.980065682874</v>
      </c>
      <c r="M5332" t="s">
        <v>34</v>
      </c>
      <c r="N5332" t="s">
        <v>28</v>
      </c>
      <c r="O5332" t="s">
        <v>35</v>
      </c>
      <c r="P5332">
        <v>2.35</v>
      </c>
      <c r="Q5332" t="s">
        <v>36</v>
      </c>
      <c r="R5332" t="s">
        <v>55</v>
      </c>
      <c r="S5332">
        <v>0.70489999999999997</v>
      </c>
      <c r="T5332">
        <v>0.70489999999999997</v>
      </c>
      <c r="U5332">
        <v>2.35</v>
      </c>
      <c r="V5332">
        <v>-1.8799999999999999E-3</v>
      </c>
      <c r="W5332" t="s">
        <v>39</v>
      </c>
      <c r="X5332" s="4">
        <f>IF(bot_orders[[#This Row],[side]]="sell", bot_orders[[#This Row],[accFillSz]]*bot_orders[[#This Row],[avgPx]] + bot_orders[[#This Row],[fee]], -bot_orders[[#This Row],[accFillSz]]*bot_orders[[#This Row],[avgPx]])</f>
        <v>-1.656515</v>
      </c>
      <c r="Y5332" s="4">
        <f>IF(bot_orders[[#This Row],[side]]="buy", bot_orders[[#This Row],[accFillSz]] + bot_orders[[#This Row],[fee]], -bot_orders[[#This Row],[accFillSz]])</f>
        <v>2.3481200000000002</v>
      </c>
      <c r="Z5332" s="4">
        <f>IF(bot_orders[[#This Row],[side]]="sell",bot_orders[[#This Row],[accFillSz]]*bot_orders[[#This Row],[avgPx]]+bot_orders[[#This Row],[fee]], 0)</f>
        <v>0</v>
      </c>
      <c r="AA5332" s="4">
        <f>IF(bot_orders[[#This Row],[side]]="sell",-bot_orders[[#This Row],[accFillSz]],bot_orders[[#This Row],[accFillSz]]+bot_orders[[#This Row],[fee]])</f>
        <v>2.3481200000000002</v>
      </c>
      <c r="AB5332">
        <v>0</v>
      </c>
      <c r="AC5332" t="s">
        <v>38</v>
      </c>
      <c r="AD5332">
        <v>0</v>
      </c>
      <c r="AE5332" t="s">
        <v>40</v>
      </c>
      <c r="AF5332" t="s">
        <v>41</v>
      </c>
      <c r="AG5332" t="s">
        <v>42</v>
      </c>
      <c r="AH5332" t="s">
        <v>28</v>
      </c>
      <c r="AI5332">
        <v>2.3481200000000002</v>
      </c>
      <c r="AJ5332">
        <v>-1.656515</v>
      </c>
    </row>
    <row r="5333" spans="1:36" x14ac:dyDescent="0.3">
      <c r="A5333">
        <v>4784</v>
      </c>
      <c r="B5333" t="s">
        <v>300</v>
      </c>
      <c r="C5333" t="s">
        <v>28</v>
      </c>
      <c r="D5333" t="s">
        <v>29</v>
      </c>
      <c r="E5333" t="s">
        <v>30</v>
      </c>
      <c r="F5333" t="s">
        <v>31</v>
      </c>
      <c r="G5333" t="s">
        <v>49</v>
      </c>
      <c r="H5333" t="s">
        <v>13777</v>
      </c>
      <c r="I5333" s="4" t="s">
        <v>13769</v>
      </c>
      <c r="J5333" s="1">
        <f>((((bot_orders[[#This Row],[cTime]]/ 1000)+3*3600) / 86400) + DATE(1970,1,1))</f>
        <v>45776.965078611116</v>
      </c>
      <c r="K5333" s="4" t="s">
        <v>13778</v>
      </c>
      <c r="L5333" s="1">
        <f>((((bot_orders[[#This Row],[uTime]]/ 1000)+3*3600) / 86400) + DATE(1970,1,1))</f>
        <v>45776.972665347217</v>
      </c>
      <c r="M5333" t="s">
        <v>34</v>
      </c>
      <c r="N5333" t="s">
        <v>28</v>
      </c>
      <c r="O5333" t="s">
        <v>35</v>
      </c>
      <c r="P5333">
        <v>2.35</v>
      </c>
      <c r="Q5333" t="s">
        <v>36</v>
      </c>
      <c r="R5333" t="s">
        <v>55</v>
      </c>
      <c r="S5333">
        <v>0.70660000000000001</v>
      </c>
      <c r="T5333">
        <v>0.70660000000000001</v>
      </c>
      <c r="U5333">
        <v>2.35</v>
      </c>
      <c r="V5333">
        <v>-1.8799999999999999E-3</v>
      </c>
      <c r="W5333" t="s">
        <v>39</v>
      </c>
      <c r="X5333" s="4">
        <f>IF(bot_orders[[#This Row],[side]]="sell", bot_orders[[#This Row],[accFillSz]]*bot_orders[[#This Row],[avgPx]] + bot_orders[[#This Row],[fee]], -bot_orders[[#This Row],[accFillSz]]*bot_orders[[#This Row],[avgPx]])</f>
        <v>-1.6605100000000002</v>
      </c>
      <c r="Y5333" s="4">
        <f>IF(bot_orders[[#This Row],[side]]="buy", bot_orders[[#This Row],[accFillSz]] + bot_orders[[#This Row],[fee]], -bot_orders[[#This Row],[accFillSz]])</f>
        <v>2.3481200000000002</v>
      </c>
      <c r="Z5333" s="4">
        <f>IF(bot_orders[[#This Row],[side]]="sell",bot_orders[[#This Row],[accFillSz]]*bot_orders[[#This Row],[avgPx]]+bot_orders[[#This Row],[fee]], 0)</f>
        <v>0</v>
      </c>
      <c r="AA5333" s="4">
        <f>IF(bot_orders[[#This Row],[side]]="sell",-bot_orders[[#This Row],[accFillSz]],bot_orders[[#This Row],[accFillSz]]+bot_orders[[#This Row],[fee]])</f>
        <v>2.3481200000000002</v>
      </c>
      <c r="AB5333">
        <v>0</v>
      </c>
      <c r="AC5333" t="s">
        <v>38</v>
      </c>
      <c r="AD5333">
        <v>0</v>
      </c>
      <c r="AE5333" t="s">
        <v>40</v>
      </c>
      <c r="AF5333" t="s">
        <v>41</v>
      </c>
      <c r="AG5333" t="s">
        <v>42</v>
      </c>
      <c r="AH5333" t="s">
        <v>28</v>
      </c>
      <c r="AI5333">
        <v>2.3481200000000002</v>
      </c>
      <c r="AJ5333">
        <v>-1.6605099999999999</v>
      </c>
    </row>
    <row r="5334" spans="1:36" x14ac:dyDescent="0.3">
      <c r="A5334">
        <v>4785</v>
      </c>
      <c r="B5334" t="s">
        <v>300</v>
      </c>
      <c r="C5334" t="s">
        <v>28</v>
      </c>
      <c r="D5334" t="s">
        <v>29</v>
      </c>
      <c r="E5334" t="s">
        <v>30</v>
      </c>
      <c r="F5334" t="s">
        <v>31</v>
      </c>
      <c r="G5334" t="s">
        <v>51</v>
      </c>
      <c r="H5334" t="s">
        <v>13779</v>
      </c>
      <c r="I5334" s="4" t="s">
        <v>13769</v>
      </c>
      <c r="J5334" s="1">
        <f>((((bot_orders[[#This Row],[cTime]]/ 1000)+3*3600) / 86400) + DATE(1970,1,1))</f>
        <v>45776.965078611116</v>
      </c>
      <c r="K5334" s="4" t="s">
        <v>13780</v>
      </c>
      <c r="L5334" s="1">
        <f>((((bot_orders[[#This Row],[uTime]]/ 1000)+3*3600) / 86400) + DATE(1970,1,1))</f>
        <v>45776.965309664352</v>
      </c>
      <c r="M5334" t="s">
        <v>34</v>
      </c>
      <c r="N5334" t="s">
        <v>28</v>
      </c>
      <c r="O5334" t="s">
        <v>35</v>
      </c>
      <c r="P5334">
        <v>2.35</v>
      </c>
      <c r="Q5334" t="s">
        <v>36</v>
      </c>
      <c r="R5334" t="s">
        <v>55</v>
      </c>
      <c r="S5334">
        <v>0.70820000000000005</v>
      </c>
      <c r="T5334">
        <v>0.70820000000000005</v>
      </c>
      <c r="U5334">
        <v>2.35</v>
      </c>
      <c r="V5334">
        <v>-1.8799999999999999E-3</v>
      </c>
      <c r="W5334" t="s">
        <v>39</v>
      </c>
      <c r="X5334" s="4">
        <f>IF(bot_orders[[#This Row],[side]]="sell", bot_orders[[#This Row],[accFillSz]]*bot_orders[[#This Row],[avgPx]] + bot_orders[[#This Row],[fee]], -bot_orders[[#This Row],[accFillSz]]*bot_orders[[#This Row],[avgPx]])</f>
        <v>-1.6642700000000001</v>
      </c>
      <c r="Y5334" s="4">
        <f>IF(bot_orders[[#This Row],[side]]="buy", bot_orders[[#This Row],[accFillSz]] + bot_orders[[#This Row],[fee]], -bot_orders[[#This Row],[accFillSz]])</f>
        <v>2.3481200000000002</v>
      </c>
      <c r="Z5334" s="4">
        <f>IF(bot_orders[[#This Row],[side]]="sell",bot_orders[[#This Row],[accFillSz]]*bot_orders[[#This Row],[avgPx]]+bot_orders[[#This Row],[fee]], 0)</f>
        <v>0</v>
      </c>
      <c r="AA5334" s="4">
        <f>IF(bot_orders[[#This Row],[side]]="sell",-bot_orders[[#This Row],[accFillSz]],bot_orders[[#This Row],[accFillSz]]+bot_orders[[#This Row],[fee]])</f>
        <v>2.3481200000000002</v>
      </c>
      <c r="AB5334">
        <v>0</v>
      </c>
      <c r="AC5334" t="s">
        <v>38</v>
      </c>
      <c r="AD5334">
        <v>0</v>
      </c>
      <c r="AE5334" t="s">
        <v>40</v>
      </c>
      <c r="AF5334" t="s">
        <v>41</v>
      </c>
      <c r="AG5334" t="s">
        <v>42</v>
      </c>
      <c r="AH5334" t="s">
        <v>28</v>
      </c>
      <c r="AI5334">
        <v>2.3481200000000002</v>
      </c>
      <c r="AJ5334">
        <v>-1.6642699999999999</v>
      </c>
    </row>
    <row r="5335" spans="1:36" x14ac:dyDescent="0.3">
      <c r="A5335">
        <v>4786</v>
      </c>
      <c r="B5335" t="s">
        <v>300</v>
      </c>
      <c r="C5335" t="s">
        <v>28</v>
      </c>
      <c r="D5335" t="s">
        <v>29</v>
      </c>
      <c r="E5335" t="s">
        <v>30</v>
      </c>
      <c r="F5335" t="s">
        <v>31</v>
      </c>
      <c r="G5335" t="s">
        <v>64</v>
      </c>
      <c r="H5335" t="s">
        <v>13781</v>
      </c>
      <c r="I5335" s="4" t="s">
        <v>13769</v>
      </c>
      <c r="J5335" s="1">
        <f>((((bot_orders[[#This Row],[cTime]]/ 1000)+3*3600) / 86400) + DATE(1970,1,1))</f>
        <v>45776.965078611116</v>
      </c>
      <c r="K5335" s="4" t="s">
        <v>13782</v>
      </c>
      <c r="L5335" s="1">
        <f>((((bot_orders[[#This Row],[uTime]]/ 1000)+3*3600) / 86400) + DATE(1970,1,1))</f>
        <v>45776.965078657406</v>
      </c>
      <c r="M5335" t="s">
        <v>34</v>
      </c>
      <c r="N5335" t="s">
        <v>28</v>
      </c>
      <c r="O5335" t="s">
        <v>35</v>
      </c>
      <c r="P5335">
        <v>2.35</v>
      </c>
      <c r="Q5335" t="s">
        <v>36</v>
      </c>
      <c r="R5335" t="s">
        <v>55</v>
      </c>
      <c r="S5335">
        <v>0.70989999999999998</v>
      </c>
      <c r="T5335">
        <v>0.70860000000000001</v>
      </c>
      <c r="U5335">
        <v>2.35</v>
      </c>
      <c r="V5335">
        <v>-2.3500000000000001E-3</v>
      </c>
      <c r="W5335" t="s">
        <v>39</v>
      </c>
      <c r="X5335" s="4">
        <f>IF(bot_orders[[#This Row],[side]]="sell", bot_orders[[#This Row],[accFillSz]]*bot_orders[[#This Row],[avgPx]] + bot_orders[[#This Row],[fee]], -bot_orders[[#This Row],[accFillSz]]*bot_orders[[#This Row],[avgPx]])</f>
        <v>-1.6652100000000001</v>
      </c>
      <c r="Y5335" s="4">
        <f>IF(bot_orders[[#This Row],[side]]="buy", bot_orders[[#This Row],[accFillSz]] + bot_orders[[#This Row],[fee]], -bot_orders[[#This Row],[accFillSz]])</f>
        <v>2.3476500000000002</v>
      </c>
      <c r="Z5335" s="4">
        <f>IF(bot_orders[[#This Row],[side]]="sell",bot_orders[[#This Row],[accFillSz]]*bot_orders[[#This Row],[avgPx]]+bot_orders[[#This Row],[fee]], 0)</f>
        <v>0</v>
      </c>
      <c r="AA5335" s="4">
        <f>IF(bot_orders[[#This Row],[side]]="sell",-bot_orders[[#This Row],[accFillSz]],bot_orders[[#This Row],[accFillSz]]+bot_orders[[#This Row],[fee]])</f>
        <v>2.3476500000000002</v>
      </c>
      <c r="AB5335">
        <v>0</v>
      </c>
      <c r="AC5335" t="s">
        <v>38</v>
      </c>
      <c r="AD5335">
        <v>0</v>
      </c>
      <c r="AE5335" t="s">
        <v>40</v>
      </c>
      <c r="AF5335" t="s">
        <v>41</v>
      </c>
      <c r="AG5335" t="s">
        <v>42</v>
      </c>
      <c r="AH5335" t="s">
        <v>28</v>
      </c>
      <c r="AI5335">
        <v>2.3476499999999998</v>
      </c>
      <c r="AJ5335">
        <v>-1.6652100000000001</v>
      </c>
    </row>
    <row r="5336" spans="1:36" x14ac:dyDescent="0.3">
      <c r="A5336">
        <v>4787</v>
      </c>
      <c r="B5336" t="s">
        <v>300</v>
      </c>
      <c r="C5336" t="s">
        <v>28</v>
      </c>
      <c r="D5336" t="s">
        <v>29</v>
      </c>
      <c r="E5336" t="s">
        <v>30</v>
      </c>
      <c r="F5336" t="s">
        <v>31</v>
      </c>
      <c r="G5336" t="s">
        <v>66</v>
      </c>
      <c r="H5336" t="s">
        <v>13783</v>
      </c>
      <c r="I5336" s="4" t="s">
        <v>13769</v>
      </c>
      <c r="J5336" s="1">
        <f>((((bot_orders[[#This Row],[cTime]]/ 1000)+3*3600) / 86400) + DATE(1970,1,1))</f>
        <v>45776.965078611116</v>
      </c>
      <c r="K5336" s="4" t="s">
        <v>13782</v>
      </c>
      <c r="L5336" s="1">
        <f>((((bot_orders[[#This Row],[uTime]]/ 1000)+3*3600) / 86400) + DATE(1970,1,1))</f>
        <v>45776.965078657406</v>
      </c>
      <c r="M5336" t="s">
        <v>34</v>
      </c>
      <c r="N5336" t="s">
        <v>28</v>
      </c>
      <c r="O5336" t="s">
        <v>35</v>
      </c>
      <c r="P5336">
        <v>2.35</v>
      </c>
      <c r="Q5336" t="s">
        <v>36</v>
      </c>
      <c r="R5336" t="s">
        <v>55</v>
      </c>
      <c r="S5336">
        <v>0.71150000000000002</v>
      </c>
      <c r="T5336">
        <v>0.70860000000000001</v>
      </c>
      <c r="U5336">
        <v>2.35</v>
      </c>
      <c r="V5336">
        <v>-2.3500000000000001E-3</v>
      </c>
      <c r="W5336" t="s">
        <v>39</v>
      </c>
      <c r="X5336" s="4">
        <f>IF(bot_orders[[#This Row],[side]]="sell", bot_orders[[#This Row],[accFillSz]]*bot_orders[[#This Row],[avgPx]] + bot_orders[[#This Row],[fee]], -bot_orders[[#This Row],[accFillSz]]*bot_orders[[#This Row],[avgPx]])</f>
        <v>-1.6652100000000001</v>
      </c>
      <c r="Y5336" s="4">
        <f>IF(bot_orders[[#This Row],[side]]="buy", bot_orders[[#This Row],[accFillSz]] + bot_orders[[#This Row],[fee]], -bot_orders[[#This Row],[accFillSz]])</f>
        <v>2.3476500000000002</v>
      </c>
      <c r="Z5336" s="4">
        <f>IF(bot_orders[[#This Row],[side]]="sell",bot_orders[[#This Row],[accFillSz]]*bot_orders[[#This Row],[avgPx]]+bot_orders[[#This Row],[fee]], 0)</f>
        <v>0</v>
      </c>
      <c r="AA5336" s="4">
        <f>IF(bot_orders[[#This Row],[side]]="sell",-bot_orders[[#This Row],[accFillSz]],bot_orders[[#This Row],[accFillSz]]+bot_orders[[#This Row],[fee]])</f>
        <v>2.3476500000000002</v>
      </c>
      <c r="AB5336">
        <v>0</v>
      </c>
      <c r="AC5336" t="s">
        <v>38</v>
      </c>
      <c r="AD5336">
        <v>0</v>
      </c>
      <c r="AE5336" t="s">
        <v>40</v>
      </c>
      <c r="AF5336" t="s">
        <v>41</v>
      </c>
      <c r="AG5336" t="s">
        <v>42</v>
      </c>
      <c r="AH5336" t="s">
        <v>28</v>
      </c>
      <c r="AI5336">
        <v>2.3476499999999998</v>
      </c>
      <c r="AJ5336">
        <v>-1.6652100000000001</v>
      </c>
    </row>
    <row r="5337" spans="1:36" x14ac:dyDescent="0.3">
      <c r="A5337">
        <v>4788</v>
      </c>
      <c r="B5337" t="s">
        <v>300</v>
      </c>
      <c r="C5337" t="s">
        <v>28</v>
      </c>
      <c r="D5337" t="s">
        <v>29</v>
      </c>
      <c r="E5337" t="s">
        <v>30</v>
      </c>
      <c r="F5337" t="s">
        <v>31</v>
      </c>
      <c r="G5337" t="s">
        <v>68</v>
      </c>
      <c r="H5337" t="s">
        <v>13784</v>
      </c>
      <c r="I5337" s="4" t="s">
        <v>13769</v>
      </c>
      <c r="J5337" s="1">
        <f>((((bot_orders[[#This Row],[cTime]]/ 1000)+3*3600) / 86400) + DATE(1970,1,1))</f>
        <v>45776.965078611116</v>
      </c>
      <c r="K5337" s="4" t="s">
        <v>13782</v>
      </c>
      <c r="L5337" s="1">
        <f>((((bot_orders[[#This Row],[uTime]]/ 1000)+3*3600) / 86400) + DATE(1970,1,1))</f>
        <v>45776.965078657406</v>
      </c>
      <c r="M5337" t="s">
        <v>34</v>
      </c>
      <c r="N5337" t="s">
        <v>28</v>
      </c>
      <c r="O5337" t="s">
        <v>35</v>
      </c>
      <c r="P5337">
        <v>2.35</v>
      </c>
      <c r="Q5337" t="s">
        <v>36</v>
      </c>
      <c r="R5337" t="s">
        <v>55</v>
      </c>
      <c r="S5337">
        <v>0.71319999999999995</v>
      </c>
      <c r="T5337">
        <v>0.70860000000000001</v>
      </c>
      <c r="U5337">
        <v>2.35</v>
      </c>
      <c r="V5337">
        <v>-2.3500000000000001E-3</v>
      </c>
      <c r="W5337" t="s">
        <v>39</v>
      </c>
      <c r="X5337" s="4">
        <f>IF(bot_orders[[#This Row],[side]]="sell", bot_orders[[#This Row],[accFillSz]]*bot_orders[[#This Row],[avgPx]] + bot_orders[[#This Row],[fee]], -bot_orders[[#This Row],[accFillSz]]*bot_orders[[#This Row],[avgPx]])</f>
        <v>-1.6652100000000001</v>
      </c>
      <c r="Y5337" s="4">
        <f>IF(bot_orders[[#This Row],[side]]="buy", bot_orders[[#This Row],[accFillSz]] + bot_orders[[#This Row],[fee]], -bot_orders[[#This Row],[accFillSz]])</f>
        <v>2.3476500000000002</v>
      </c>
      <c r="Z5337" s="4">
        <f>IF(bot_orders[[#This Row],[side]]="sell",bot_orders[[#This Row],[accFillSz]]*bot_orders[[#This Row],[avgPx]]+bot_orders[[#This Row],[fee]], 0)</f>
        <v>0</v>
      </c>
      <c r="AA5337" s="4">
        <f>IF(bot_orders[[#This Row],[side]]="sell",-bot_orders[[#This Row],[accFillSz]],bot_orders[[#This Row],[accFillSz]]+bot_orders[[#This Row],[fee]])</f>
        <v>2.3476500000000002</v>
      </c>
      <c r="AB5337">
        <v>0</v>
      </c>
      <c r="AC5337" t="s">
        <v>38</v>
      </c>
      <c r="AD5337">
        <v>0</v>
      </c>
      <c r="AE5337" t="s">
        <v>40</v>
      </c>
      <c r="AF5337" t="s">
        <v>41</v>
      </c>
      <c r="AG5337" t="s">
        <v>42</v>
      </c>
      <c r="AH5337" t="s">
        <v>28</v>
      </c>
      <c r="AI5337">
        <v>2.3476499999999998</v>
      </c>
      <c r="AJ5337">
        <v>-1.6652100000000001</v>
      </c>
    </row>
    <row r="5338" spans="1:36" x14ac:dyDescent="0.3">
      <c r="A5338">
        <v>4789</v>
      </c>
      <c r="B5338" t="s">
        <v>300</v>
      </c>
      <c r="C5338" t="s">
        <v>28</v>
      </c>
      <c r="D5338" t="s">
        <v>29</v>
      </c>
      <c r="E5338" t="s">
        <v>30</v>
      </c>
      <c r="F5338" t="s">
        <v>31</v>
      </c>
      <c r="G5338" t="s">
        <v>62</v>
      </c>
      <c r="H5338" t="s">
        <v>13785</v>
      </c>
      <c r="I5338" s="4" t="s">
        <v>13769</v>
      </c>
      <c r="J5338" s="1">
        <f>((((bot_orders[[#This Row],[cTime]]/ 1000)+3*3600) / 86400) + DATE(1970,1,1))</f>
        <v>45776.965078611116</v>
      </c>
      <c r="K5338" s="4" t="s">
        <v>13782</v>
      </c>
      <c r="L5338" s="1">
        <f>((((bot_orders[[#This Row],[uTime]]/ 1000)+3*3600) / 86400) + DATE(1970,1,1))</f>
        <v>45776.965078657406</v>
      </c>
      <c r="M5338" t="s">
        <v>34</v>
      </c>
      <c r="N5338" t="s">
        <v>28</v>
      </c>
      <c r="O5338" t="s">
        <v>35</v>
      </c>
      <c r="P5338">
        <v>2.35</v>
      </c>
      <c r="Q5338" t="s">
        <v>36</v>
      </c>
      <c r="R5338" t="s">
        <v>55</v>
      </c>
      <c r="S5338">
        <v>0.71489999999999998</v>
      </c>
      <c r="T5338">
        <v>0.70860000000000001</v>
      </c>
      <c r="U5338">
        <v>2.35</v>
      </c>
      <c r="V5338">
        <v>-2.3500000000000001E-3</v>
      </c>
      <c r="W5338" t="s">
        <v>39</v>
      </c>
      <c r="X5338" s="4">
        <f>IF(bot_orders[[#This Row],[side]]="sell", bot_orders[[#This Row],[accFillSz]]*bot_orders[[#This Row],[avgPx]] + bot_orders[[#This Row],[fee]], -bot_orders[[#This Row],[accFillSz]]*bot_orders[[#This Row],[avgPx]])</f>
        <v>-1.6652100000000001</v>
      </c>
      <c r="Y5338" s="4">
        <f>IF(bot_orders[[#This Row],[side]]="buy", bot_orders[[#This Row],[accFillSz]] + bot_orders[[#This Row],[fee]], -bot_orders[[#This Row],[accFillSz]])</f>
        <v>2.3476500000000002</v>
      </c>
      <c r="Z5338" s="4">
        <f>IF(bot_orders[[#This Row],[side]]="sell",bot_orders[[#This Row],[accFillSz]]*bot_orders[[#This Row],[avgPx]]+bot_orders[[#This Row],[fee]], 0)</f>
        <v>0</v>
      </c>
      <c r="AA5338" s="4">
        <f>IF(bot_orders[[#This Row],[side]]="sell",-bot_orders[[#This Row],[accFillSz]],bot_orders[[#This Row],[accFillSz]]+bot_orders[[#This Row],[fee]])</f>
        <v>2.3476500000000002</v>
      </c>
      <c r="AB5338">
        <v>0</v>
      </c>
      <c r="AC5338" t="s">
        <v>38</v>
      </c>
      <c r="AD5338">
        <v>0</v>
      </c>
      <c r="AE5338" t="s">
        <v>40</v>
      </c>
      <c r="AF5338" t="s">
        <v>41</v>
      </c>
      <c r="AG5338" t="s">
        <v>42</v>
      </c>
      <c r="AH5338" t="s">
        <v>28</v>
      </c>
      <c r="AI5338">
        <v>2.3476499999999998</v>
      </c>
      <c r="AJ5338">
        <v>-1.6652100000000001</v>
      </c>
    </row>
    <row r="5339" spans="1:36" x14ac:dyDescent="0.3">
      <c r="A5339">
        <v>4790</v>
      </c>
      <c r="B5339" t="s">
        <v>300</v>
      </c>
      <c r="C5339" t="s">
        <v>28</v>
      </c>
      <c r="D5339" t="s">
        <v>29</v>
      </c>
      <c r="E5339" t="s">
        <v>30</v>
      </c>
      <c r="F5339" t="s">
        <v>31</v>
      </c>
      <c r="G5339" t="s">
        <v>73</v>
      </c>
      <c r="H5339" t="s">
        <v>13786</v>
      </c>
      <c r="I5339" s="4" t="s">
        <v>13769</v>
      </c>
      <c r="J5339" s="1">
        <f>((((bot_orders[[#This Row],[cTime]]/ 1000)+3*3600) / 86400) + DATE(1970,1,1))</f>
        <v>45776.965078611116</v>
      </c>
      <c r="K5339" s="4" t="s">
        <v>13782</v>
      </c>
      <c r="L5339" s="1">
        <f>((((bot_orders[[#This Row],[uTime]]/ 1000)+3*3600) / 86400) + DATE(1970,1,1))</f>
        <v>45776.965078657406</v>
      </c>
      <c r="M5339" t="s">
        <v>34</v>
      </c>
      <c r="N5339" t="s">
        <v>28</v>
      </c>
      <c r="O5339" t="s">
        <v>35</v>
      </c>
      <c r="P5339">
        <v>2.35</v>
      </c>
      <c r="Q5339" t="s">
        <v>36</v>
      </c>
      <c r="R5339" t="s">
        <v>55</v>
      </c>
      <c r="S5339">
        <v>0.71660000000000001</v>
      </c>
      <c r="T5339">
        <v>0.70860000000000001</v>
      </c>
      <c r="U5339">
        <v>2.35</v>
      </c>
      <c r="V5339">
        <v>-2.3500000000000001E-3</v>
      </c>
      <c r="W5339" t="s">
        <v>39</v>
      </c>
      <c r="X5339" s="4">
        <f>IF(bot_orders[[#This Row],[side]]="sell", bot_orders[[#This Row],[accFillSz]]*bot_orders[[#This Row],[avgPx]] + bot_orders[[#This Row],[fee]], -bot_orders[[#This Row],[accFillSz]]*bot_orders[[#This Row],[avgPx]])</f>
        <v>-1.6652100000000001</v>
      </c>
      <c r="Y5339" s="4">
        <f>IF(bot_orders[[#This Row],[side]]="buy", bot_orders[[#This Row],[accFillSz]] + bot_orders[[#This Row],[fee]], -bot_orders[[#This Row],[accFillSz]])</f>
        <v>2.3476500000000002</v>
      </c>
      <c r="Z5339" s="4">
        <f>IF(bot_orders[[#This Row],[side]]="sell",bot_orders[[#This Row],[accFillSz]]*bot_orders[[#This Row],[avgPx]]+bot_orders[[#This Row],[fee]], 0)</f>
        <v>0</v>
      </c>
      <c r="AA5339" s="4">
        <f>IF(bot_orders[[#This Row],[side]]="sell",-bot_orders[[#This Row],[accFillSz]],bot_orders[[#This Row],[accFillSz]]+bot_orders[[#This Row],[fee]])</f>
        <v>2.3476500000000002</v>
      </c>
      <c r="AB5339">
        <v>0</v>
      </c>
      <c r="AC5339" t="s">
        <v>38</v>
      </c>
      <c r="AD5339">
        <v>0</v>
      </c>
      <c r="AE5339" t="s">
        <v>40</v>
      </c>
      <c r="AF5339" t="s">
        <v>41</v>
      </c>
      <c r="AG5339" t="s">
        <v>42</v>
      </c>
      <c r="AH5339" t="s">
        <v>28</v>
      </c>
      <c r="AI5339">
        <v>2.3476499999999998</v>
      </c>
      <c r="AJ5339">
        <v>-1.6652100000000001</v>
      </c>
    </row>
    <row r="5340" spans="1:36" x14ac:dyDescent="0.3">
      <c r="A5340">
        <v>4791</v>
      </c>
      <c r="B5340" t="s">
        <v>300</v>
      </c>
      <c r="C5340" t="s">
        <v>28</v>
      </c>
      <c r="D5340" t="s">
        <v>29</v>
      </c>
      <c r="E5340" t="s">
        <v>30</v>
      </c>
      <c r="F5340" t="s">
        <v>31</v>
      </c>
      <c r="G5340" t="s">
        <v>78</v>
      </c>
      <c r="H5340" t="s">
        <v>13787</v>
      </c>
      <c r="I5340" s="4" t="s">
        <v>13769</v>
      </c>
      <c r="J5340" s="1">
        <f>((((bot_orders[[#This Row],[cTime]]/ 1000)+3*3600) / 86400) + DATE(1970,1,1))</f>
        <v>45776.965078611116</v>
      </c>
      <c r="K5340" s="4" t="s">
        <v>13782</v>
      </c>
      <c r="L5340" s="1">
        <f>((((bot_orders[[#This Row],[uTime]]/ 1000)+3*3600) / 86400) + DATE(1970,1,1))</f>
        <v>45776.965078657406</v>
      </c>
      <c r="M5340" t="s">
        <v>34</v>
      </c>
      <c r="N5340" t="s">
        <v>28</v>
      </c>
      <c r="O5340" t="s">
        <v>35</v>
      </c>
      <c r="P5340">
        <v>2.35</v>
      </c>
      <c r="Q5340" t="s">
        <v>36</v>
      </c>
      <c r="R5340" t="s">
        <v>55</v>
      </c>
      <c r="S5340">
        <v>0.71830000000000005</v>
      </c>
      <c r="T5340">
        <v>0.70860000000000001</v>
      </c>
      <c r="U5340">
        <v>2.35</v>
      </c>
      <c r="V5340">
        <v>-2.3500000000000001E-3</v>
      </c>
      <c r="W5340" t="s">
        <v>39</v>
      </c>
      <c r="X5340" s="4">
        <f>IF(bot_orders[[#This Row],[side]]="sell", bot_orders[[#This Row],[accFillSz]]*bot_orders[[#This Row],[avgPx]] + bot_orders[[#This Row],[fee]], -bot_orders[[#This Row],[accFillSz]]*bot_orders[[#This Row],[avgPx]])</f>
        <v>-1.6652100000000001</v>
      </c>
      <c r="Y5340" s="4">
        <f>IF(bot_orders[[#This Row],[side]]="buy", bot_orders[[#This Row],[accFillSz]] + bot_orders[[#This Row],[fee]], -bot_orders[[#This Row],[accFillSz]])</f>
        <v>2.3476500000000002</v>
      </c>
      <c r="Z5340" s="4">
        <f>IF(bot_orders[[#This Row],[side]]="sell",bot_orders[[#This Row],[accFillSz]]*bot_orders[[#This Row],[avgPx]]+bot_orders[[#This Row],[fee]], 0)</f>
        <v>0</v>
      </c>
      <c r="AA5340" s="4">
        <f>IF(bot_orders[[#This Row],[side]]="sell",-bot_orders[[#This Row],[accFillSz]],bot_orders[[#This Row],[accFillSz]]+bot_orders[[#This Row],[fee]])</f>
        <v>2.3476500000000002</v>
      </c>
      <c r="AB5340">
        <v>0</v>
      </c>
      <c r="AC5340" t="s">
        <v>38</v>
      </c>
      <c r="AD5340">
        <v>0</v>
      </c>
      <c r="AE5340" t="s">
        <v>40</v>
      </c>
      <c r="AF5340" t="s">
        <v>41</v>
      </c>
      <c r="AG5340" t="s">
        <v>42</v>
      </c>
      <c r="AH5340" t="s">
        <v>28</v>
      </c>
      <c r="AI5340">
        <v>2.3476499999999998</v>
      </c>
      <c r="AJ5340">
        <v>-1.6652100000000001</v>
      </c>
    </row>
    <row r="5341" spans="1:36" x14ac:dyDescent="0.3">
      <c r="A5341">
        <v>4792</v>
      </c>
      <c r="B5341" t="s">
        <v>300</v>
      </c>
      <c r="C5341" t="s">
        <v>28</v>
      </c>
      <c r="D5341" t="s">
        <v>29</v>
      </c>
      <c r="E5341" t="s">
        <v>30</v>
      </c>
      <c r="F5341" t="s">
        <v>31</v>
      </c>
      <c r="G5341" t="s">
        <v>64</v>
      </c>
      <c r="H5341" t="s">
        <v>13788</v>
      </c>
      <c r="I5341" s="4" t="s">
        <v>13789</v>
      </c>
      <c r="J5341" s="1">
        <f>((((bot_orders[[#This Row],[cTime]]/ 1000)+3*3600) / 86400) + DATE(1970,1,1))</f>
        <v>45776.965078680558</v>
      </c>
      <c r="K5341" s="4" t="s">
        <v>13790</v>
      </c>
      <c r="L5341" s="1">
        <f>((((bot_orders[[#This Row],[uTime]]/ 1000)+3*3600) / 86400) + DATE(1970,1,1))</f>
        <v>45777.140099039352</v>
      </c>
      <c r="M5341" t="s">
        <v>34</v>
      </c>
      <c r="N5341" t="s">
        <v>28</v>
      </c>
      <c r="O5341" t="s">
        <v>35</v>
      </c>
      <c r="P5341">
        <v>2.347</v>
      </c>
      <c r="Q5341" t="s">
        <v>36</v>
      </c>
      <c r="R5341" t="s">
        <v>37</v>
      </c>
      <c r="S5341">
        <v>0.71150000000000002</v>
      </c>
      <c r="T5341">
        <v>0.71150000000000002</v>
      </c>
      <c r="U5341">
        <v>2.347</v>
      </c>
      <c r="V5341">
        <v>-1.3359124E-3</v>
      </c>
      <c r="W5341" t="s">
        <v>38</v>
      </c>
      <c r="X5341" s="4">
        <f>IF(bot_orders[[#This Row],[side]]="sell", bot_orders[[#This Row],[accFillSz]]*bot_orders[[#This Row],[avgPx]] + bot_orders[[#This Row],[fee]], -bot_orders[[#This Row],[accFillSz]]*bot_orders[[#This Row],[avgPx]])</f>
        <v>1.6685545875999999</v>
      </c>
      <c r="Y5341" s="4">
        <f>IF(bot_orders[[#This Row],[side]]="buy", bot_orders[[#This Row],[accFillSz]] + bot_orders[[#This Row],[fee]], -bot_orders[[#This Row],[accFillSz]])</f>
        <v>-2.347</v>
      </c>
      <c r="Z5341" s="4">
        <f>IF(bot_orders[[#This Row],[side]]="sell",bot_orders[[#This Row],[accFillSz]]*bot_orders[[#This Row],[avgPx]]+bot_orders[[#This Row],[fee]], 0)</f>
        <v>1.6685545875999999</v>
      </c>
      <c r="AA5341" s="4">
        <f>IF(bot_orders[[#This Row],[side]]="sell",-bot_orders[[#This Row],[accFillSz]],bot_orders[[#This Row],[accFillSz]]+bot_orders[[#This Row],[fee]])</f>
        <v>-2.347</v>
      </c>
      <c r="AB5341">
        <v>0</v>
      </c>
      <c r="AC5341" t="s">
        <v>39</v>
      </c>
      <c r="AD5341">
        <v>0</v>
      </c>
      <c r="AE5341" t="s">
        <v>40</v>
      </c>
      <c r="AF5341" t="s">
        <v>41</v>
      </c>
      <c r="AG5341" t="s">
        <v>42</v>
      </c>
      <c r="AH5341" t="s">
        <v>28</v>
      </c>
      <c r="AI5341">
        <v>-2.347</v>
      </c>
      <c r="AJ5341">
        <v>1.6685545900000001</v>
      </c>
    </row>
    <row r="5342" spans="1:36" x14ac:dyDescent="0.3">
      <c r="A5342">
        <v>4793</v>
      </c>
      <c r="B5342" t="s">
        <v>300</v>
      </c>
      <c r="C5342" t="s">
        <v>28</v>
      </c>
      <c r="D5342" t="s">
        <v>29</v>
      </c>
      <c r="E5342" t="s">
        <v>30</v>
      </c>
      <c r="F5342" t="s">
        <v>31</v>
      </c>
      <c r="G5342" t="s">
        <v>66</v>
      </c>
      <c r="H5342" t="s">
        <v>13791</v>
      </c>
      <c r="I5342" s="4" t="s">
        <v>13789</v>
      </c>
      <c r="J5342" s="1">
        <f>((((bot_orders[[#This Row],[cTime]]/ 1000)+3*3600) / 86400) + DATE(1970,1,1))</f>
        <v>45776.965078680558</v>
      </c>
      <c r="K5342" s="4" t="s">
        <v>13792</v>
      </c>
      <c r="L5342" s="1">
        <f>((((bot_orders[[#This Row],[uTime]]/ 1000)+3*3600) / 86400) + DATE(1970,1,1))</f>
        <v>45777.148938391205</v>
      </c>
      <c r="M5342" t="s">
        <v>34</v>
      </c>
      <c r="N5342" t="s">
        <v>28</v>
      </c>
      <c r="O5342" t="s">
        <v>35</v>
      </c>
      <c r="P5342">
        <v>2.347</v>
      </c>
      <c r="Q5342" t="s">
        <v>36</v>
      </c>
      <c r="R5342" t="s">
        <v>37</v>
      </c>
      <c r="S5342">
        <v>0.71319999999999995</v>
      </c>
      <c r="T5342">
        <v>0.71319999999999995</v>
      </c>
      <c r="U5342">
        <v>2.347</v>
      </c>
      <c r="V5342">
        <v>-1.3391042999999999E-3</v>
      </c>
      <c r="W5342" t="s">
        <v>38</v>
      </c>
      <c r="X5342" s="4">
        <f>IF(bot_orders[[#This Row],[side]]="sell", bot_orders[[#This Row],[accFillSz]]*bot_orders[[#This Row],[avgPx]] + bot_orders[[#This Row],[fee]], -bot_orders[[#This Row],[accFillSz]]*bot_orders[[#This Row],[avgPx]])</f>
        <v>1.6725412956999999</v>
      </c>
      <c r="Y5342" s="4">
        <f>IF(bot_orders[[#This Row],[side]]="buy", bot_orders[[#This Row],[accFillSz]] + bot_orders[[#This Row],[fee]], -bot_orders[[#This Row],[accFillSz]])</f>
        <v>-2.347</v>
      </c>
      <c r="Z5342" s="4">
        <f>IF(bot_orders[[#This Row],[side]]="sell",bot_orders[[#This Row],[accFillSz]]*bot_orders[[#This Row],[avgPx]]+bot_orders[[#This Row],[fee]], 0)</f>
        <v>1.6725412956999999</v>
      </c>
      <c r="AA5342" s="4">
        <f>IF(bot_orders[[#This Row],[side]]="sell",-bot_orders[[#This Row],[accFillSz]],bot_orders[[#This Row],[accFillSz]]+bot_orders[[#This Row],[fee]])</f>
        <v>-2.347</v>
      </c>
      <c r="AB5342">
        <v>0</v>
      </c>
      <c r="AC5342" t="s">
        <v>39</v>
      </c>
      <c r="AD5342">
        <v>0</v>
      </c>
      <c r="AE5342" t="s">
        <v>40</v>
      </c>
      <c r="AF5342" t="s">
        <v>41</v>
      </c>
      <c r="AG5342" t="s">
        <v>42</v>
      </c>
      <c r="AH5342" t="s">
        <v>28</v>
      </c>
      <c r="AI5342">
        <v>-2.347</v>
      </c>
      <c r="AJ5342">
        <v>1.6725413</v>
      </c>
    </row>
    <row r="5343" spans="1:36" x14ac:dyDescent="0.3">
      <c r="A5343">
        <v>4794</v>
      </c>
      <c r="B5343" t="s">
        <v>300</v>
      </c>
      <c r="C5343" t="s">
        <v>28</v>
      </c>
      <c r="D5343" t="s">
        <v>29</v>
      </c>
      <c r="E5343" t="s">
        <v>30</v>
      </c>
      <c r="F5343" t="s">
        <v>31</v>
      </c>
      <c r="G5343" t="s">
        <v>51</v>
      </c>
      <c r="H5343" t="s">
        <v>13793</v>
      </c>
      <c r="I5343" s="4" t="s">
        <v>13794</v>
      </c>
      <c r="J5343" s="1">
        <f>((((bot_orders[[#This Row],[cTime]]/ 1000)+3*3600) / 86400) + DATE(1970,1,1))</f>
        <v>45776.96531274305</v>
      </c>
      <c r="K5343" s="4" t="s">
        <v>13795</v>
      </c>
      <c r="L5343" s="1">
        <f>((((bot_orders[[#This Row],[uTime]]/ 1000)+3*3600) / 86400) + DATE(1970,1,1))</f>
        <v>45777.131355474536</v>
      </c>
      <c r="M5343" t="s">
        <v>34</v>
      </c>
      <c r="N5343" t="s">
        <v>28</v>
      </c>
      <c r="O5343" t="s">
        <v>35</v>
      </c>
      <c r="P5343">
        <v>2.3479999999999999</v>
      </c>
      <c r="Q5343" t="s">
        <v>36</v>
      </c>
      <c r="R5343" t="s">
        <v>37</v>
      </c>
      <c r="S5343">
        <v>0.70989999999999998</v>
      </c>
      <c r="T5343">
        <v>0.70989999999999998</v>
      </c>
      <c r="U5343">
        <v>2.3479999999999999</v>
      </c>
      <c r="V5343">
        <v>-1.3334762E-3</v>
      </c>
      <c r="W5343" t="s">
        <v>38</v>
      </c>
      <c r="X5343" s="4">
        <f>IF(bot_orders[[#This Row],[side]]="sell", bot_orders[[#This Row],[accFillSz]]*bot_orders[[#This Row],[avgPx]] + bot_orders[[#This Row],[fee]], -bot_orders[[#This Row],[accFillSz]]*bot_orders[[#This Row],[avgPx]])</f>
        <v>1.6655117237999999</v>
      </c>
      <c r="Y5343" s="4">
        <f>IF(bot_orders[[#This Row],[side]]="buy", bot_orders[[#This Row],[accFillSz]] + bot_orders[[#This Row],[fee]], -bot_orders[[#This Row],[accFillSz]])</f>
        <v>-2.3479999999999999</v>
      </c>
      <c r="Z5343" s="4">
        <f>IF(bot_orders[[#This Row],[side]]="sell",bot_orders[[#This Row],[accFillSz]]*bot_orders[[#This Row],[avgPx]]+bot_orders[[#This Row],[fee]], 0)</f>
        <v>1.6655117237999999</v>
      </c>
      <c r="AA5343" s="4">
        <f>IF(bot_orders[[#This Row],[side]]="sell",-bot_orders[[#This Row],[accFillSz]],bot_orders[[#This Row],[accFillSz]]+bot_orders[[#This Row],[fee]])</f>
        <v>-2.3479999999999999</v>
      </c>
      <c r="AB5343">
        <v>0</v>
      </c>
      <c r="AC5343" t="s">
        <v>39</v>
      </c>
      <c r="AD5343">
        <v>0</v>
      </c>
      <c r="AE5343" t="s">
        <v>40</v>
      </c>
      <c r="AF5343" t="s">
        <v>41</v>
      </c>
      <c r="AG5343" t="s">
        <v>42</v>
      </c>
      <c r="AH5343" t="s">
        <v>28</v>
      </c>
      <c r="AI5343">
        <v>-2.3479999999999999</v>
      </c>
      <c r="AJ5343">
        <v>1.66551172</v>
      </c>
    </row>
    <row r="5344" spans="1:36" x14ac:dyDescent="0.3">
      <c r="A5344">
        <v>4795</v>
      </c>
      <c r="B5344" t="s">
        <v>300</v>
      </c>
      <c r="C5344" t="s">
        <v>28</v>
      </c>
      <c r="D5344" t="s">
        <v>29</v>
      </c>
      <c r="E5344" t="s">
        <v>30</v>
      </c>
      <c r="F5344" t="s">
        <v>31</v>
      </c>
      <c r="G5344" t="s">
        <v>49</v>
      </c>
      <c r="H5344" t="s">
        <v>13796</v>
      </c>
      <c r="I5344" s="4" t="s">
        <v>13797</v>
      </c>
      <c r="J5344" s="1">
        <f>((((bot_orders[[#This Row],[cTime]]/ 1000)+3*3600) / 86400) + DATE(1970,1,1))</f>
        <v>45776.972665370369</v>
      </c>
      <c r="K5344" s="4" t="s">
        <v>13798</v>
      </c>
      <c r="L5344" s="1">
        <f>((((bot_orders[[#This Row],[uTime]]/ 1000)+3*3600) / 86400) + DATE(1970,1,1))</f>
        <v>45776.975035891206</v>
      </c>
      <c r="M5344" t="s">
        <v>34</v>
      </c>
      <c r="N5344" t="s">
        <v>28</v>
      </c>
      <c r="O5344" t="s">
        <v>35</v>
      </c>
      <c r="P5344">
        <v>2.3479999999999999</v>
      </c>
      <c r="Q5344" t="s">
        <v>36</v>
      </c>
      <c r="R5344" t="s">
        <v>37</v>
      </c>
      <c r="S5344">
        <v>0.70820000000000005</v>
      </c>
      <c r="T5344">
        <v>0.70820000000000005</v>
      </c>
      <c r="U5344">
        <v>2.3479999999999999</v>
      </c>
      <c r="V5344">
        <v>-1.3302829E-3</v>
      </c>
      <c r="W5344" t="s">
        <v>38</v>
      </c>
      <c r="X5344" s="4">
        <f>IF(bot_orders[[#This Row],[side]]="sell", bot_orders[[#This Row],[accFillSz]]*bot_orders[[#This Row],[avgPx]] + bot_orders[[#This Row],[fee]], -bot_orders[[#This Row],[accFillSz]]*bot_orders[[#This Row],[avgPx]])</f>
        <v>1.6615233171000001</v>
      </c>
      <c r="Y5344" s="4">
        <f>IF(bot_orders[[#This Row],[side]]="buy", bot_orders[[#This Row],[accFillSz]] + bot_orders[[#This Row],[fee]], -bot_orders[[#This Row],[accFillSz]])</f>
        <v>-2.3479999999999999</v>
      </c>
      <c r="Z5344" s="4">
        <f>IF(bot_orders[[#This Row],[side]]="sell",bot_orders[[#This Row],[accFillSz]]*bot_orders[[#This Row],[avgPx]]+bot_orders[[#This Row],[fee]], 0)</f>
        <v>1.6615233171000001</v>
      </c>
      <c r="AA5344" s="4">
        <f>IF(bot_orders[[#This Row],[side]]="sell",-bot_orders[[#This Row],[accFillSz]],bot_orders[[#This Row],[accFillSz]]+bot_orders[[#This Row],[fee]])</f>
        <v>-2.3479999999999999</v>
      </c>
      <c r="AB5344">
        <v>0</v>
      </c>
      <c r="AC5344" t="s">
        <v>39</v>
      </c>
      <c r="AD5344">
        <v>0</v>
      </c>
      <c r="AE5344" t="s">
        <v>40</v>
      </c>
      <c r="AF5344" t="s">
        <v>41</v>
      </c>
      <c r="AG5344" t="s">
        <v>42</v>
      </c>
      <c r="AH5344" t="s">
        <v>28</v>
      </c>
      <c r="AI5344">
        <v>-2.3479999999999999</v>
      </c>
      <c r="AJ5344">
        <v>1.6615233199999999</v>
      </c>
    </row>
    <row r="5345" spans="1:36" x14ac:dyDescent="0.3">
      <c r="A5345">
        <v>4796</v>
      </c>
      <c r="B5345" t="s">
        <v>300</v>
      </c>
      <c r="C5345" t="s">
        <v>28</v>
      </c>
      <c r="D5345" t="s">
        <v>29</v>
      </c>
      <c r="E5345" t="s">
        <v>30</v>
      </c>
      <c r="F5345" t="s">
        <v>31</v>
      </c>
      <c r="G5345" t="s">
        <v>83</v>
      </c>
      <c r="H5345" t="s">
        <v>13799</v>
      </c>
      <c r="I5345" s="4" t="s">
        <v>13800</v>
      </c>
      <c r="J5345" s="1">
        <f>((((bot_orders[[#This Row],[cTime]]/ 1000)+3*3600) / 86400) + DATE(1970,1,1))</f>
        <v>45776.975035914351</v>
      </c>
      <c r="K5345" s="4" t="s">
        <v>13801</v>
      </c>
      <c r="L5345" s="1">
        <f>((((bot_orders[[#This Row],[uTime]]/ 1000)+3*3600) / 86400) + DATE(1970,1,1))</f>
        <v>45776.977960659722</v>
      </c>
      <c r="M5345" t="s">
        <v>34</v>
      </c>
      <c r="N5345" t="s">
        <v>28</v>
      </c>
      <c r="O5345" t="s">
        <v>35</v>
      </c>
      <c r="P5345">
        <v>2.35</v>
      </c>
      <c r="Q5345" t="s">
        <v>36</v>
      </c>
      <c r="R5345" t="s">
        <v>55</v>
      </c>
      <c r="S5345">
        <v>0.70660000000000001</v>
      </c>
      <c r="T5345">
        <v>0.70660000000000001</v>
      </c>
      <c r="U5345">
        <v>2.35</v>
      </c>
      <c r="V5345">
        <v>-1.8799999999999999E-3</v>
      </c>
      <c r="W5345" t="s">
        <v>39</v>
      </c>
      <c r="X5345" s="4">
        <f>IF(bot_orders[[#This Row],[side]]="sell", bot_orders[[#This Row],[accFillSz]]*bot_orders[[#This Row],[avgPx]] + bot_orders[[#This Row],[fee]], -bot_orders[[#This Row],[accFillSz]]*bot_orders[[#This Row],[avgPx]])</f>
        <v>-1.6605100000000002</v>
      </c>
      <c r="Y5345" s="4">
        <f>IF(bot_orders[[#This Row],[side]]="buy", bot_orders[[#This Row],[accFillSz]] + bot_orders[[#This Row],[fee]], -bot_orders[[#This Row],[accFillSz]])</f>
        <v>2.3481200000000002</v>
      </c>
      <c r="Z5345" s="4">
        <f>IF(bot_orders[[#This Row],[side]]="sell",bot_orders[[#This Row],[accFillSz]]*bot_orders[[#This Row],[avgPx]]+bot_orders[[#This Row],[fee]], 0)</f>
        <v>0</v>
      </c>
      <c r="AA5345" s="4">
        <f>IF(bot_orders[[#This Row],[side]]="sell",-bot_orders[[#This Row],[accFillSz]],bot_orders[[#This Row],[accFillSz]]+bot_orders[[#This Row],[fee]])</f>
        <v>2.3481200000000002</v>
      </c>
      <c r="AB5345">
        <v>0</v>
      </c>
      <c r="AC5345" t="s">
        <v>38</v>
      </c>
      <c r="AD5345">
        <v>0</v>
      </c>
      <c r="AE5345" t="s">
        <v>40</v>
      </c>
      <c r="AF5345" t="s">
        <v>41</v>
      </c>
      <c r="AG5345" t="s">
        <v>42</v>
      </c>
      <c r="AH5345" t="s">
        <v>28</v>
      </c>
      <c r="AI5345">
        <v>2.3481200000000002</v>
      </c>
      <c r="AJ5345">
        <v>-1.6605099999999999</v>
      </c>
    </row>
    <row r="5346" spans="1:36" x14ac:dyDescent="0.3">
      <c r="A5346">
        <v>4797</v>
      </c>
      <c r="B5346" t="s">
        <v>300</v>
      </c>
      <c r="C5346" t="s">
        <v>28</v>
      </c>
      <c r="D5346" t="s">
        <v>29</v>
      </c>
      <c r="E5346" t="s">
        <v>30</v>
      </c>
      <c r="F5346" t="s">
        <v>31</v>
      </c>
      <c r="G5346" t="s">
        <v>83</v>
      </c>
      <c r="H5346" t="s">
        <v>13802</v>
      </c>
      <c r="I5346" s="4" t="s">
        <v>13803</v>
      </c>
      <c r="J5346" s="1">
        <f>((((bot_orders[[#This Row],[cTime]]/ 1000)+3*3600) / 86400) + DATE(1970,1,1))</f>
        <v>45776.977960682867</v>
      </c>
      <c r="K5346" s="4" t="s">
        <v>13804</v>
      </c>
      <c r="L5346" s="1">
        <f>((((bot_orders[[#This Row],[uTime]]/ 1000)+3*3600) / 86400) + DATE(1970,1,1))</f>
        <v>45777.130787534727</v>
      </c>
      <c r="M5346" t="s">
        <v>34</v>
      </c>
      <c r="N5346" t="s">
        <v>28</v>
      </c>
      <c r="O5346" t="s">
        <v>35</v>
      </c>
      <c r="P5346">
        <v>2.3479999999999999</v>
      </c>
      <c r="Q5346" t="s">
        <v>36</v>
      </c>
      <c r="R5346" t="s">
        <v>37</v>
      </c>
      <c r="S5346">
        <v>0.70820000000000005</v>
      </c>
      <c r="T5346">
        <v>0.70820000000000005</v>
      </c>
      <c r="U5346">
        <v>2.3479999999999999</v>
      </c>
      <c r="V5346">
        <v>-1.3302829E-3</v>
      </c>
      <c r="W5346" t="s">
        <v>38</v>
      </c>
      <c r="X5346" s="4">
        <f>IF(bot_orders[[#This Row],[side]]="sell", bot_orders[[#This Row],[accFillSz]]*bot_orders[[#This Row],[avgPx]] + bot_orders[[#This Row],[fee]], -bot_orders[[#This Row],[accFillSz]]*bot_orders[[#This Row],[avgPx]])</f>
        <v>1.6615233171000001</v>
      </c>
      <c r="Y5346" s="4">
        <f>IF(bot_orders[[#This Row],[side]]="buy", bot_orders[[#This Row],[accFillSz]] + bot_orders[[#This Row],[fee]], -bot_orders[[#This Row],[accFillSz]])</f>
        <v>-2.3479999999999999</v>
      </c>
      <c r="Z5346" s="4">
        <f>IF(bot_orders[[#This Row],[side]]="sell",bot_orders[[#This Row],[accFillSz]]*bot_orders[[#This Row],[avgPx]]+bot_orders[[#This Row],[fee]], 0)</f>
        <v>1.6615233171000001</v>
      </c>
      <c r="AA5346" s="4">
        <f>IF(bot_orders[[#This Row],[side]]="sell",-bot_orders[[#This Row],[accFillSz]],bot_orders[[#This Row],[accFillSz]]+bot_orders[[#This Row],[fee]])</f>
        <v>-2.3479999999999999</v>
      </c>
      <c r="AB5346">
        <v>0</v>
      </c>
      <c r="AC5346" t="s">
        <v>39</v>
      </c>
      <c r="AD5346">
        <v>0</v>
      </c>
      <c r="AE5346" t="s">
        <v>40</v>
      </c>
      <c r="AF5346" t="s">
        <v>41</v>
      </c>
      <c r="AG5346" t="s">
        <v>42</v>
      </c>
      <c r="AH5346" t="s">
        <v>28</v>
      </c>
      <c r="AI5346">
        <v>-2.3479999999999999</v>
      </c>
      <c r="AJ5346">
        <v>1.6615233199999999</v>
      </c>
    </row>
    <row r="5347" spans="1:36" x14ac:dyDescent="0.3">
      <c r="A5347">
        <v>4798</v>
      </c>
      <c r="B5347" t="s">
        <v>300</v>
      </c>
      <c r="C5347" t="s">
        <v>28</v>
      </c>
      <c r="D5347" t="s">
        <v>29</v>
      </c>
      <c r="E5347" t="s">
        <v>30</v>
      </c>
      <c r="F5347" t="s">
        <v>31</v>
      </c>
      <c r="G5347" t="s">
        <v>89</v>
      </c>
      <c r="H5347" t="s">
        <v>13805</v>
      </c>
      <c r="I5347" s="4" t="s">
        <v>13806</v>
      </c>
      <c r="J5347" s="1">
        <f>((((bot_orders[[#This Row],[cTime]]/ 1000)+3*3600) / 86400) + DATE(1970,1,1))</f>
        <v>45776.980065706019</v>
      </c>
      <c r="K5347" s="4" t="s">
        <v>13807</v>
      </c>
      <c r="L5347" s="1">
        <f>((((bot_orders[[#This Row],[uTime]]/ 1000)+3*3600) / 86400) + DATE(1970,1,1))</f>
        <v>45776.984201967593</v>
      </c>
      <c r="M5347" t="s">
        <v>34</v>
      </c>
      <c r="N5347" t="s">
        <v>28</v>
      </c>
      <c r="O5347" t="s">
        <v>35</v>
      </c>
      <c r="P5347">
        <v>2.3479999999999999</v>
      </c>
      <c r="Q5347" t="s">
        <v>36</v>
      </c>
      <c r="R5347" t="s">
        <v>37</v>
      </c>
      <c r="S5347">
        <v>0.70660000000000001</v>
      </c>
      <c r="T5347">
        <v>0.70660000000000001</v>
      </c>
      <c r="U5347">
        <v>2.3479999999999999</v>
      </c>
      <c r="V5347">
        <v>-1.3272774000000001E-3</v>
      </c>
      <c r="W5347" t="s">
        <v>38</v>
      </c>
      <c r="X5347" s="4">
        <f>IF(bot_orders[[#This Row],[side]]="sell", bot_orders[[#This Row],[accFillSz]]*bot_orders[[#This Row],[avgPx]] + bot_orders[[#This Row],[fee]], -bot_orders[[#This Row],[accFillSz]]*bot_orders[[#This Row],[avgPx]])</f>
        <v>1.6577695226</v>
      </c>
      <c r="Y5347" s="4">
        <f>IF(bot_orders[[#This Row],[side]]="buy", bot_orders[[#This Row],[accFillSz]] + bot_orders[[#This Row],[fee]], -bot_orders[[#This Row],[accFillSz]])</f>
        <v>-2.3479999999999999</v>
      </c>
      <c r="Z5347" s="4">
        <f>IF(bot_orders[[#This Row],[side]]="sell",bot_orders[[#This Row],[accFillSz]]*bot_orders[[#This Row],[avgPx]]+bot_orders[[#This Row],[fee]], 0)</f>
        <v>1.6577695226</v>
      </c>
      <c r="AA5347" s="4">
        <f>IF(bot_orders[[#This Row],[side]]="sell",-bot_orders[[#This Row],[accFillSz]],bot_orders[[#This Row],[accFillSz]]+bot_orders[[#This Row],[fee]])</f>
        <v>-2.3479999999999999</v>
      </c>
      <c r="AB5347">
        <v>0</v>
      </c>
      <c r="AC5347" t="s">
        <v>39</v>
      </c>
      <c r="AD5347">
        <v>0</v>
      </c>
      <c r="AE5347" t="s">
        <v>40</v>
      </c>
      <c r="AF5347" t="s">
        <v>41</v>
      </c>
      <c r="AG5347" t="s">
        <v>42</v>
      </c>
      <c r="AH5347" t="s">
        <v>28</v>
      </c>
      <c r="AI5347">
        <v>-2.3479999999999999</v>
      </c>
      <c r="AJ5347">
        <v>1.65776952</v>
      </c>
    </row>
    <row r="5348" spans="1:36" x14ac:dyDescent="0.3">
      <c r="A5348">
        <v>4799</v>
      </c>
      <c r="B5348" t="s">
        <v>300</v>
      </c>
      <c r="C5348" t="s">
        <v>28</v>
      </c>
      <c r="D5348" t="s">
        <v>29</v>
      </c>
      <c r="E5348" t="s">
        <v>30</v>
      </c>
      <c r="F5348" t="s">
        <v>31</v>
      </c>
      <c r="G5348" t="s">
        <v>95</v>
      </c>
      <c r="H5348" t="s">
        <v>13808</v>
      </c>
      <c r="I5348" s="4" t="s">
        <v>13809</v>
      </c>
      <c r="J5348" s="1">
        <f>((((bot_orders[[#This Row],[cTime]]/ 1000)+3*3600) / 86400) + DATE(1970,1,1))</f>
        <v>45776.984201990737</v>
      </c>
      <c r="K5348" s="4" t="s">
        <v>13810</v>
      </c>
      <c r="L5348" s="1">
        <f>((((bot_orders[[#This Row],[uTime]]/ 1000)+3*3600) / 86400) + DATE(1970,1,1))</f>
        <v>45777.00211858796</v>
      </c>
      <c r="M5348" t="s">
        <v>34</v>
      </c>
      <c r="N5348" t="s">
        <v>28</v>
      </c>
      <c r="O5348" t="s">
        <v>35</v>
      </c>
      <c r="P5348">
        <v>2.35</v>
      </c>
      <c r="Q5348" t="s">
        <v>36</v>
      </c>
      <c r="R5348" t="s">
        <v>55</v>
      </c>
      <c r="S5348">
        <v>0.70489999999999997</v>
      </c>
      <c r="T5348">
        <v>0.70489999999999997</v>
      </c>
      <c r="U5348">
        <v>2.35</v>
      </c>
      <c r="V5348">
        <v>-1.8799999999999999E-3</v>
      </c>
      <c r="W5348" t="s">
        <v>39</v>
      </c>
      <c r="X5348" s="4">
        <f>IF(bot_orders[[#This Row],[side]]="sell", bot_orders[[#This Row],[accFillSz]]*bot_orders[[#This Row],[avgPx]] + bot_orders[[#This Row],[fee]], -bot_orders[[#This Row],[accFillSz]]*bot_orders[[#This Row],[avgPx]])</f>
        <v>-1.656515</v>
      </c>
      <c r="Y5348" s="4">
        <f>IF(bot_orders[[#This Row],[side]]="buy", bot_orders[[#This Row],[accFillSz]] + bot_orders[[#This Row],[fee]], -bot_orders[[#This Row],[accFillSz]])</f>
        <v>2.3481200000000002</v>
      </c>
      <c r="Z5348" s="4">
        <f>IF(bot_orders[[#This Row],[side]]="sell",bot_orders[[#This Row],[accFillSz]]*bot_orders[[#This Row],[avgPx]]+bot_orders[[#This Row],[fee]], 0)</f>
        <v>0</v>
      </c>
      <c r="AA5348" s="4">
        <f>IF(bot_orders[[#This Row],[side]]="sell",-bot_orders[[#This Row],[accFillSz]],bot_orders[[#This Row],[accFillSz]]+bot_orders[[#This Row],[fee]])</f>
        <v>2.3481200000000002</v>
      </c>
      <c r="AB5348">
        <v>0</v>
      </c>
      <c r="AC5348" t="s">
        <v>38</v>
      </c>
      <c r="AD5348">
        <v>0</v>
      </c>
      <c r="AE5348" t="s">
        <v>40</v>
      </c>
      <c r="AF5348" t="s">
        <v>41</v>
      </c>
      <c r="AG5348" t="s">
        <v>42</v>
      </c>
      <c r="AH5348" t="s">
        <v>28</v>
      </c>
      <c r="AI5348">
        <v>2.3481200000000002</v>
      </c>
      <c r="AJ5348">
        <v>-1.656515</v>
      </c>
    </row>
    <row r="5349" spans="1:36" x14ac:dyDescent="0.3">
      <c r="A5349">
        <v>4800</v>
      </c>
      <c r="B5349" t="s">
        <v>300</v>
      </c>
      <c r="C5349" t="s">
        <v>28</v>
      </c>
      <c r="D5349" t="s">
        <v>29</v>
      </c>
      <c r="E5349" t="s">
        <v>30</v>
      </c>
      <c r="F5349" t="s">
        <v>31</v>
      </c>
      <c r="G5349" t="s">
        <v>95</v>
      </c>
      <c r="H5349" t="s">
        <v>13811</v>
      </c>
      <c r="I5349" s="4" t="s">
        <v>13812</v>
      </c>
      <c r="J5349" s="1">
        <f>((((bot_orders[[#This Row],[cTime]]/ 1000)+3*3600) / 86400) + DATE(1970,1,1))</f>
        <v>45777.002118611112</v>
      </c>
      <c r="K5349" s="4" t="s">
        <v>13813</v>
      </c>
      <c r="L5349" s="1">
        <f>((((bot_orders[[#This Row],[uTime]]/ 1000)+3*3600) / 86400) + DATE(1970,1,1))</f>
        <v>45777.003761365741</v>
      </c>
      <c r="M5349" t="s">
        <v>34</v>
      </c>
      <c r="N5349" t="s">
        <v>28</v>
      </c>
      <c r="O5349" t="s">
        <v>35</v>
      </c>
      <c r="P5349">
        <v>2.3479999999999999</v>
      </c>
      <c r="Q5349" t="s">
        <v>36</v>
      </c>
      <c r="R5349" t="s">
        <v>37</v>
      </c>
      <c r="S5349">
        <v>0.70660000000000001</v>
      </c>
      <c r="T5349">
        <v>0.70660000000000001</v>
      </c>
      <c r="U5349">
        <v>2.3479999999999999</v>
      </c>
      <c r="V5349">
        <v>-1.3272774000000001E-3</v>
      </c>
      <c r="W5349" t="s">
        <v>38</v>
      </c>
      <c r="X5349" s="4">
        <f>IF(bot_orders[[#This Row],[side]]="sell", bot_orders[[#This Row],[accFillSz]]*bot_orders[[#This Row],[avgPx]] + bot_orders[[#This Row],[fee]], -bot_orders[[#This Row],[accFillSz]]*bot_orders[[#This Row],[avgPx]])</f>
        <v>1.6577695226</v>
      </c>
      <c r="Y5349" s="4">
        <f>IF(bot_orders[[#This Row],[side]]="buy", bot_orders[[#This Row],[accFillSz]] + bot_orders[[#This Row],[fee]], -bot_orders[[#This Row],[accFillSz]])</f>
        <v>-2.3479999999999999</v>
      </c>
      <c r="Z5349" s="4">
        <f>IF(bot_orders[[#This Row],[side]]="sell",bot_orders[[#This Row],[accFillSz]]*bot_orders[[#This Row],[avgPx]]+bot_orders[[#This Row],[fee]], 0)</f>
        <v>1.6577695226</v>
      </c>
      <c r="AA5349" s="4">
        <f>IF(bot_orders[[#This Row],[side]]="sell",-bot_orders[[#This Row],[accFillSz]],bot_orders[[#This Row],[accFillSz]]+bot_orders[[#This Row],[fee]])</f>
        <v>-2.3479999999999999</v>
      </c>
      <c r="AB5349">
        <v>0</v>
      </c>
      <c r="AC5349" t="s">
        <v>39</v>
      </c>
      <c r="AD5349">
        <v>0</v>
      </c>
      <c r="AE5349" t="s">
        <v>40</v>
      </c>
      <c r="AF5349" t="s">
        <v>41</v>
      </c>
      <c r="AG5349" t="s">
        <v>42</v>
      </c>
      <c r="AH5349" t="s">
        <v>28</v>
      </c>
      <c r="AI5349">
        <v>-2.3479999999999999</v>
      </c>
      <c r="AJ5349">
        <v>1.65776952</v>
      </c>
    </row>
    <row r="5350" spans="1:36" x14ac:dyDescent="0.3">
      <c r="A5350">
        <v>4801</v>
      </c>
      <c r="B5350" t="s">
        <v>300</v>
      </c>
      <c r="C5350" t="s">
        <v>28</v>
      </c>
      <c r="D5350" t="s">
        <v>29</v>
      </c>
      <c r="E5350" t="s">
        <v>30</v>
      </c>
      <c r="F5350" t="s">
        <v>31</v>
      </c>
      <c r="G5350" t="s">
        <v>87</v>
      </c>
      <c r="H5350" t="s">
        <v>13814</v>
      </c>
      <c r="I5350" s="4" t="s">
        <v>13815</v>
      </c>
      <c r="J5350" s="1">
        <f>((((bot_orders[[#This Row],[cTime]]/ 1000)+3*3600) / 86400) + DATE(1970,1,1))</f>
        <v>45777.003761388885</v>
      </c>
      <c r="K5350" s="4" t="s">
        <v>13816</v>
      </c>
      <c r="L5350" s="1">
        <f>((((bot_orders[[#This Row],[uTime]]/ 1000)+3*3600) / 86400) + DATE(1970,1,1))</f>
        <v>45777.006712048613</v>
      </c>
      <c r="M5350" t="s">
        <v>34</v>
      </c>
      <c r="N5350" t="s">
        <v>28</v>
      </c>
      <c r="O5350" t="s">
        <v>35</v>
      </c>
      <c r="P5350">
        <v>2.35</v>
      </c>
      <c r="Q5350" t="s">
        <v>36</v>
      </c>
      <c r="R5350" t="s">
        <v>55</v>
      </c>
      <c r="S5350">
        <v>0.70489999999999997</v>
      </c>
      <c r="T5350">
        <v>0.70489999999999997</v>
      </c>
      <c r="U5350">
        <v>2.35</v>
      </c>
      <c r="V5350">
        <v>-1.8799999999999999E-3</v>
      </c>
      <c r="W5350" t="s">
        <v>39</v>
      </c>
      <c r="X5350" s="4">
        <f>IF(bot_orders[[#This Row],[side]]="sell", bot_orders[[#This Row],[accFillSz]]*bot_orders[[#This Row],[avgPx]] + bot_orders[[#This Row],[fee]], -bot_orders[[#This Row],[accFillSz]]*bot_orders[[#This Row],[avgPx]])</f>
        <v>-1.656515</v>
      </c>
      <c r="Y5350" s="4">
        <f>IF(bot_orders[[#This Row],[side]]="buy", bot_orders[[#This Row],[accFillSz]] + bot_orders[[#This Row],[fee]], -bot_orders[[#This Row],[accFillSz]])</f>
        <v>2.3481200000000002</v>
      </c>
      <c r="Z5350" s="4">
        <f>IF(bot_orders[[#This Row],[side]]="sell",bot_orders[[#This Row],[accFillSz]]*bot_orders[[#This Row],[avgPx]]+bot_orders[[#This Row],[fee]], 0)</f>
        <v>0</v>
      </c>
      <c r="AA5350" s="4">
        <f>IF(bot_orders[[#This Row],[side]]="sell",-bot_orders[[#This Row],[accFillSz]],bot_orders[[#This Row],[accFillSz]]+bot_orders[[#This Row],[fee]])</f>
        <v>2.3481200000000002</v>
      </c>
      <c r="AB5350">
        <v>0</v>
      </c>
      <c r="AC5350" t="s">
        <v>38</v>
      </c>
      <c r="AD5350">
        <v>0</v>
      </c>
      <c r="AE5350" t="s">
        <v>40</v>
      </c>
      <c r="AF5350" t="s">
        <v>41</v>
      </c>
      <c r="AG5350" t="s">
        <v>42</v>
      </c>
      <c r="AH5350" t="s">
        <v>28</v>
      </c>
      <c r="AI5350">
        <v>2.3481200000000002</v>
      </c>
      <c r="AJ5350">
        <v>-1.656515</v>
      </c>
    </row>
    <row r="5351" spans="1:36" x14ac:dyDescent="0.3">
      <c r="A5351">
        <v>4802</v>
      </c>
      <c r="B5351" t="s">
        <v>300</v>
      </c>
      <c r="C5351" t="s">
        <v>28</v>
      </c>
      <c r="D5351" t="s">
        <v>29</v>
      </c>
      <c r="E5351" t="s">
        <v>30</v>
      </c>
      <c r="F5351" t="s">
        <v>31</v>
      </c>
      <c r="G5351" t="s">
        <v>87</v>
      </c>
      <c r="H5351" t="s">
        <v>13817</v>
      </c>
      <c r="I5351" s="4" t="s">
        <v>13818</v>
      </c>
      <c r="J5351" s="1">
        <f>((((bot_orders[[#This Row],[cTime]]/ 1000)+3*3600) / 86400) + DATE(1970,1,1))</f>
        <v>45777.006712071758</v>
      </c>
      <c r="K5351" s="4" t="s">
        <v>13819</v>
      </c>
      <c r="L5351" s="1">
        <f>((((bot_orders[[#This Row],[uTime]]/ 1000)+3*3600) / 86400) + DATE(1970,1,1))</f>
        <v>45777.130508530092</v>
      </c>
      <c r="M5351" t="s">
        <v>34</v>
      </c>
      <c r="N5351" t="s">
        <v>28</v>
      </c>
      <c r="O5351" t="s">
        <v>35</v>
      </c>
      <c r="P5351">
        <v>2.3479999999999999</v>
      </c>
      <c r="Q5351" t="s">
        <v>36</v>
      </c>
      <c r="R5351" t="s">
        <v>37</v>
      </c>
      <c r="S5351">
        <v>0.70660000000000001</v>
      </c>
      <c r="T5351">
        <v>0.70660000000000001</v>
      </c>
      <c r="U5351">
        <v>2.3479999999999999</v>
      </c>
      <c r="V5351">
        <v>-1.3272774000000001E-3</v>
      </c>
      <c r="W5351" t="s">
        <v>38</v>
      </c>
      <c r="X5351" s="4">
        <f>IF(bot_orders[[#This Row],[side]]="sell", bot_orders[[#This Row],[accFillSz]]*bot_orders[[#This Row],[avgPx]] + bot_orders[[#This Row],[fee]], -bot_orders[[#This Row],[accFillSz]]*bot_orders[[#This Row],[avgPx]])</f>
        <v>1.6577695226</v>
      </c>
      <c r="Y5351" s="4">
        <f>IF(bot_orders[[#This Row],[side]]="buy", bot_orders[[#This Row],[accFillSz]] + bot_orders[[#This Row],[fee]], -bot_orders[[#This Row],[accFillSz]])</f>
        <v>-2.3479999999999999</v>
      </c>
      <c r="Z5351" s="4">
        <f>IF(bot_orders[[#This Row],[side]]="sell",bot_orders[[#This Row],[accFillSz]]*bot_orders[[#This Row],[avgPx]]+bot_orders[[#This Row],[fee]], 0)</f>
        <v>1.6577695226</v>
      </c>
      <c r="AA5351" s="4">
        <f>IF(bot_orders[[#This Row],[side]]="sell",-bot_orders[[#This Row],[accFillSz]],bot_orders[[#This Row],[accFillSz]]+bot_orders[[#This Row],[fee]])</f>
        <v>-2.3479999999999999</v>
      </c>
      <c r="AB5351">
        <v>0</v>
      </c>
      <c r="AC5351" t="s">
        <v>39</v>
      </c>
      <c r="AD5351">
        <v>0</v>
      </c>
      <c r="AE5351" t="s">
        <v>40</v>
      </c>
      <c r="AF5351" t="s">
        <v>41</v>
      </c>
      <c r="AG5351" t="s">
        <v>42</v>
      </c>
      <c r="AH5351" t="s">
        <v>28</v>
      </c>
      <c r="AI5351">
        <v>-2.3479999999999999</v>
      </c>
      <c r="AJ5351">
        <v>1.65776952</v>
      </c>
    </row>
    <row r="5352" spans="1:36" x14ac:dyDescent="0.3">
      <c r="A5352">
        <v>4803</v>
      </c>
      <c r="B5352" t="s">
        <v>300</v>
      </c>
      <c r="C5352" t="s">
        <v>28</v>
      </c>
      <c r="D5352" t="s">
        <v>29</v>
      </c>
      <c r="E5352" t="s">
        <v>30</v>
      </c>
      <c r="F5352" t="s">
        <v>31</v>
      </c>
      <c r="G5352" t="s">
        <v>47</v>
      </c>
      <c r="H5352" t="s">
        <v>13820</v>
      </c>
      <c r="I5352" s="4" t="s">
        <v>13821</v>
      </c>
      <c r="J5352" s="1">
        <f>((((bot_orders[[#This Row],[cTime]]/ 1000)+3*3600) / 86400) + DATE(1970,1,1))</f>
        <v>45777.007742141199</v>
      </c>
      <c r="K5352" s="4" t="s">
        <v>13822</v>
      </c>
      <c r="L5352" s="1">
        <f>((((bot_orders[[#This Row],[uTime]]/ 1000)+3*3600) / 86400) + DATE(1970,1,1))</f>
        <v>45777.129271365746</v>
      </c>
      <c r="M5352" t="s">
        <v>34</v>
      </c>
      <c r="N5352" t="s">
        <v>28</v>
      </c>
      <c r="O5352" t="s">
        <v>35</v>
      </c>
      <c r="P5352">
        <v>2.3479999999999999</v>
      </c>
      <c r="Q5352" t="s">
        <v>36</v>
      </c>
      <c r="R5352" t="s">
        <v>37</v>
      </c>
      <c r="S5352">
        <v>0.70489999999999997</v>
      </c>
      <c r="T5352">
        <v>0.70489999999999997</v>
      </c>
      <c r="U5352">
        <v>2.3479999999999999</v>
      </c>
      <c r="V5352">
        <v>-1.3240842E-3</v>
      </c>
      <c r="W5352" t="s">
        <v>38</v>
      </c>
      <c r="X5352" s="4">
        <f>IF(bot_orders[[#This Row],[side]]="sell", bot_orders[[#This Row],[accFillSz]]*bot_orders[[#This Row],[avgPx]] + bot_orders[[#This Row],[fee]], -bot_orders[[#This Row],[accFillSz]]*bot_orders[[#This Row],[avgPx]])</f>
        <v>1.6537811158</v>
      </c>
      <c r="Y5352" s="4">
        <f>IF(bot_orders[[#This Row],[side]]="buy", bot_orders[[#This Row],[accFillSz]] + bot_orders[[#This Row],[fee]], -bot_orders[[#This Row],[accFillSz]])</f>
        <v>-2.3479999999999999</v>
      </c>
      <c r="Z5352" s="4">
        <f>IF(bot_orders[[#This Row],[side]]="sell",bot_orders[[#This Row],[accFillSz]]*bot_orders[[#This Row],[avgPx]]+bot_orders[[#This Row],[fee]], 0)</f>
        <v>1.6537811158</v>
      </c>
      <c r="AA5352" s="4">
        <f>IF(bot_orders[[#This Row],[side]]="sell",-bot_orders[[#This Row],[accFillSz]],bot_orders[[#This Row],[accFillSz]]+bot_orders[[#This Row],[fee]])</f>
        <v>-2.3479999999999999</v>
      </c>
      <c r="AB5352">
        <v>0</v>
      </c>
      <c r="AC5352" t="s">
        <v>39</v>
      </c>
      <c r="AD5352">
        <v>0</v>
      </c>
      <c r="AE5352" t="s">
        <v>40</v>
      </c>
      <c r="AF5352" t="s">
        <v>41</v>
      </c>
      <c r="AG5352" t="s">
        <v>42</v>
      </c>
      <c r="AH5352" t="s">
        <v>28</v>
      </c>
      <c r="AI5352">
        <v>-2.3479999999999999</v>
      </c>
      <c r="AJ5352">
        <v>1.6537811200000001</v>
      </c>
    </row>
    <row r="5353" spans="1:36" x14ac:dyDescent="0.3">
      <c r="A5353">
        <v>4804</v>
      </c>
      <c r="B5353" t="s">
        <v>300</v>
      </c>
      <c r="C5353" t="s">
        <v>28</v>
      </c>
      <c r="D5353" t="s">
        <v>29</v>
      </c>
      <c r="E5353" t="s">
        <v>30</v>
      </c>
      <c r="F5353" t="s">
        <v>31</v>
      </c>
      <c r="G5353" t="s">
        <v>45</v>
      </c>
      <c r="H5353" t="s">
        <v>13823</v>
      </c>
      <c r="I5353" s="4" t="s">
        <v>13824</v>
      </c>
      <c r="J5353" s="1">
        <f>((((bot_orders[[#This Row],[cTime]]/ 1000)+3*3600) / 86400) + DATE(1970,1,1))</f>
        <v>45777.007905706021</v>
      </c>
      <c r="K5353" s="4" t="s">
        <v>13825</v>
      </c>
      <c r="L5353" s="1">
        <f>((((bot_orders[[#This Row],[uTime]]/ 1000)+3*3600) / 86400) + DATE(1970,1,1))</f>
        <v>45777.030519236112</v>
      </c>
      <c r="M5353" t="s">
        <v>34</v>
      </c>
      <c r="N5353" t="s">
        <v>28</v>
      </c>
      <c r="O5353" t="s">
        <v>35</v>
      </c>
      <c r="P5353">
        <v>2.3479999999999999</v>
      </c>
      <c r="Q5353" t="s">
        <v>36</v>
      </c>
      <c r="R5353" t="s">
        <v>37</v>
      </c>
      <c r="S5353">
        <v>0.70320000000000005</v>
      </c>
      <c r="T5353">
        <v>0.70320000000000005</v>
      </c>
      <c r="U5353">
        <v>2.3479999999999999</v>
      </c>
      <c r="V5353">
        <v>-1.3208909E-3</v>
      </c>
      <c r="W5353" t="s">
        <v>38</v>
      </c>
      <c r="X5353" s="4">
        <f>IF(bot_orders[[#This Row],[side]]="sell", bot_orders[[#This Row],[accFillSz]]*bot_orders[[#This Row],[avgPx]] + bot_orders[[#This Row],[fee]], -bot_orders[[#This Row],[accFillSz]]*bot_orders[[#This Row],[avgPx]])</f>
        <v>1.6497927091</v>
      </c>
      <c r="Y5353" s="4">
        <f>IF(bot_orders[[#This Row],[side]]="buy", bot_orders[[#This Row],[accFillSz]] + bot_orders[[#This Row],[fee]], -bot_orders[[#This Row],[accFillSz]])</f>
        <v>-2.3479999999999999</v>
      </c>
      <c r="Z5353" s="4">
        <f>IF(bot_orders[[#This Row],[side]]="sell",bot_orders[[#This Row],[accFillSz]]*bot_orders[[#This Row],[avgPx]]+bot_orders[[#This Row],[fee]], 0)</f>
        <v>1.6497927091</v>
      </c>
      <c r="AA5353" s="4">
        <f>IF(bot_orders[[#This Row],[side]]="sell",-bot_orders[[#This Row],[accFillSz]],bot_orders[[#This Row],[accFillSz]]+bot_orders[[#This Row],[fee]])</f>
        <v>-2.3479999999999999</v>
      </c>
      <c r="AB5353">
        <v>0</v>
      </c>
      <c r="AC5353" t="s">
        <v>39</v>
      </c>
      <c r="AD5353">
        <v>0</v>
      </c>
      <c r="AE5353" t="s">
        <v>40</v>
      </c>
      <c r="AF5353" t="s">
        <v>41</v>
      </c>
      <c r="AG5353" t="s">
        <v>42</v>
      </c>
      <c r="AH5353" t="s">
        <v>28</v>
      </c>
      <c r="AI5353">
        <v>-2.3479999999999999</v>
      </c>
      <c r="AJ5353">
        <v>1.6497927100000001</v>
      </c>
    </row>
    <row r="5354" spans="1:36" x14ac:dyDescent="0.3">
      <c r="A5354">
        <v>4805</v>
      </c>
      <c r="B5354" t="s">
        <v>300</v>
      </c>
      <c r="C5354" t="s">
        <v>28</v>
      </c>
      <c r="D5354" t="s">
        <v>29</v>
      </c>
      <c r="E5354" t="s">
        <v>30</v>
      </c>
      <c r="F5354" t="s">
        <v>31</v>
      </c>
      <c r="G5354" t="s">
        <v>101</v>
      </c>
      <c r="H5354" t="s">
        <v>13826</v>
      </c>
      <c r="I5354" s="4" t="s">
        <v>13827</v>
      </c>
      <c r="J5354" s="1">
        <f>((((bot_orders[[#This Row],[cTime]]/ 1000)+3*3600) / 86400) + DATE(1970,1,1))</f>
        <v>45777.008214837959</v>
      </c>
      <c r="K5354" s="4" t="s">
        <v>13828</v>
      </c>
      <c r="L5354" s="1">
        <f>((((bot_orders[[#This Row],[uTime]]/ 1000)+3*3600) / 86400) + DATE(1970,1,1))</f>
        <v>45777.026674652778</v>
      </c>
      <c r="M5354" t="s">
        <v>34</v>
      </c>
      <c r="N5354" t="s">
        <v>28</v>
      </c>
      <c r="O5354" t="s">
        <v>35</v>
      </c>
      <c r="P5354">
        <v>2.3479999999999999</v>
      </c>
      <c r="Q5354" t="s">
        <v>36</v>
      </c>
      <c r="R5354" t="s">
        <v>37</v>
      </c>
      <c r="S5354">
        <v>0.7016</v>
      </c>
      <c r="T5354">
        <v>0.7016</v>
      </c>
      <c r="U5354">
        <v>2.3479999999999999</v>
      </c>
      <c r="V5354">
        <v>-1.3178853999999999E-3</v>
      </c>
      <c r="W5354" t="s">
        <v>38</v>
      </c>
      <c r="X5354" s="4">
        <f>IF(bot_orders[[#This Row],[side]]="sell", bot_orders[[#This Row],[accFillSz]]*bot_orders[[#This Row],[avgPx]] + bot_orders[[#This Row],[fee]], -bot_orders[[#This Row],[accFillSz]]*bot_orders[[#This Row],[avgPx]])</f>
        <v>1.6460389145999998</v>
      </c>
      <c r="Y5354" s="4">
        <f>IF(bot_orders[[#This Row],[side]]="buy", bot_orders[[#This Row],[accFillSz]] + bot_orders[[#This Row],[fee]], -bot_orders[[#This Row],[accFillSz]])</f>
        <v>-2.3479999999999999</v>
      </c>
      <c r="Z5354" s="4">
        <f>IF(bot_orders[[#This Row],[side]]="sell",bot_orders[[#This Row],[accFillSz]]*bot_orders[[#This Row],[avgPx]]+bot_orders[[#This Row],[fee]], 0)</f>
        <v>1.6460389145999998</v>
      </c>
      <c r="AA5354" s="4">
        <f>IF(bot_orders[[#This Row],[side]]="sell",-bot_orders[[#This Row],[accFillSz]],bot_orders[[#This Row],[accFillSz]]+bot_orders[[#This Row],[fee]])</f>
        <v>-2.3479999999999999</v>
      </c>
      <c r="AB5354">
        <v>0</v>
      </c>
      <c r="AC5354" t="s">
        <v>39</v>
      </c>
      <c r="AD5354">
        <v>0</v>
      </c>
      <c r="AE5354" t="s">
        <v>40</v>
      </c>
      <c r="AF5354" t="s">
        <v>41</v>
      </c>
      <c r="AG5354" t="s">
        <v>42</v>
      </c>
      <c r="AH5354" t="s">
        <v>28</v>
      </c>
      <c r="AI5354">
        <v>-2.3479999999999999</v>
      </c>
      <c r="AJ5354">
        <v>1.6460389099999999</v>
      </c>
    </row>
    <row r="5355" spans="1:36" x14ac:dyDescent="0.3">
      <c r="A5355">
        <v>4806</v>
      </c>
      <c r="B5355" t="s">
        <v>300</v>
      </c>
      <c r="C5355" t="s">
        <v>28</v>
      </c>
      <c r="D5355" t="s">
        <v>29</v>
      </c>
      <c r="E5355" t="s">
        <v>30</v>
      </c>
      <c r="F5355" t="s">
        <v>31</v>
      </c>
      <c r="G5355" t="s">
        <v>104</v>
      </c>
      <c r="H5355" t="s">
        <v>13829</v>
      </c>
      <c r="I5355" s="4" t="s">
        <v>13830</v>
      </c>
      <c r="J5355" s="1">
        <f>((((bot_orders[[#This Row],[cTime]]/ 1000)+3*3600) / 86400) + DATE(1970,1,1))</f>
        <v>45777.02667467593</v>
      </c>
      <c r="K5355" s="4" t="s">
        <v>13831</v>
      </c>
      <c r="L5355" s="1">
        <f>((((bot_orders[[#This Row],[uTime]]/ 1000)+3*3600) / 86400) + DATE(1970,1,1))</f>
        <v>45777.032556481485</v>
      </c>
      <c r="M5355" t="s">
        <v>34</v>
      </c>
      <c r="N5355" t="s">
        <v>28</v>
      </c>
      <c r="O5355" t="s">
        <v>35</v>
      </c>
      <c r="P5355">
        <v>2.35</v>
      </c>
      <c r="Q5355" t="s">
        <v>36</v>
      </c>
      <c r="R5355" t="s">
        <v>55</v>
      </c>
      <c r="S5355">
        <v>0.7</v>
      </c>
      <c r="T5355">
        <v>0.7</v>
      </c>
      <c r="U5355">
        <v>2.35</v>
      </c>
      <c r="V5355">
        <v>-1.8799999999999999E-3</v>
      </c>
      <c r="W5355" t="s">
        <v>39</v>
      </c>
      <c r="X5355" s="4">
        <f>IF(bot_orders[[#This Row],[side]]="sell", bot_orders[[#This Row],[accFillSz]]*bot_orders[[#This Row],[avgPx]] + bot_orders[[#This Row],[fee]], -bot_orders[[#This Row],[accFillSz]]*bot_orders[[#This Row],[avgPx]])</f>
        <v>-1.645</v>
      </c>
      <c r="Y5355" s="4">
        <f>IF(bot_orders[[#This Row],[side]]="buy", bot_orders[[#This Row],[accFillSz]] + bot_orders[[#This Row],[fee]], -bot_orders[[#This Row],[accFillSz]])</f>
        <v>2.3481200000000002</v>
      </c>
      <c r="Z5355" s="4">
        <f>IF(bot_orders[[#This Row],[side]]="sell",bot_orders[[#This Row],[accFillSz]]*bot_orders[[#This Row],[avgPx]]+bot_orders[[#This Row],[fee]], 0)</f>
        <v>0</v>
      </c>
      <c r="AA5355" s="4">
        <f>IF(bot_orders[[#This Row],[side]]="sell",-bot_orders[[#This Row],[accFillSz]],bot_orders[[#This Row],[accFillSz]]+bot_orders[[#This Row],[fee]])</f>
        <v>2.3481200000000002</v>
      </c>
      <c r="AB5355">
        <v>0</v>
      </c>
      <c r="AC5355" t="s">
        <v>38</v>
      </c>
      <c r="AD5355">
        <v>0</v>
      </c>
      <c r="AE5355" t="s">
        <v>40</v>
      </c>
      <c r="AF5355" t="s">
        <v>41</v>
      </c>
      <c r="AG5355" t="s">
        <v>42</v>
      </c>
      <c r="AH5355" t="s">
        <v>28</v>
      </c>
      <c r="AI5355">
        <v>2.3481200000000002</v>
      </c>
      <c r="AJ5355">
        <v>-1.645</v>
      </c>
    </row>
    <row r="5356" spans="1:36" x14ac:dyDescent="0.3">
      <c r="A5356">
        <v>4807</v>
      </c>
      <c r="B5356" t="s">
        <v>300</v>
      </c>
      <c r="C5356" t="s">
        <v>28</v>
      </c>
      <c r="D5356" t="s">
        <v>29</v>
      </c>
      <c r="E5356" t="s">
        <v>30</v>
      </c>
      <c r="F5356" t="s">
        <v>31</v>
      </c>
      <c r="G5356" t="s">
        <v>106</v>
      </c>
      <c r="H5356" t="s">
        <v>13832</v>
      </c>
      <c r="I5356" s="4" t="s">
        <v>13833</v>
      </c>
      <c r="J5356" s="1">
        <f>((((bot_orders[[#This Row],[cTime]]/ 1000)+3*3600) / 86400) + DATE(1970,1,1))</f>
        <v>45777.030519259264</v>
      </c>
      <c r="K5356" s="4" t="s">
        <v>13834</v>
      </c>
      <c r="L5356" s="1">
        <f>((((bot_orders[[#This Row],[uTime]]/ 1000)+3*3600) / 86400) + DATE(1970,1,1))</f>
        <v>45777.032022974541</v>
      </c>
      <c r="M5356" t="s">
        <v>34</v>
      </c>
      <c r="N5356" t="s">
        <v>28</v>
      </c>
      <c r="O5356" t="s">
        <v>35</v>
      </c>
      <c r="P5356">
        <v>2.35</v>
      </c>
      <c r="Q5356" t="s">
        <v>36</v>
      </c>
      <c r="R5356" t="s">
        <v>55</v>
      </c>
      <c r="S5356">
        <v>0.7016</v>
      </c>
      <c r="T5356">
        <v>0.7016</v>
      </c>
      <c r="U5356">
        <v>2.35</v>
      </c>
      <c r="V5356">
        <v>-1.8799999999999999E-3</v>
      </c>
      <c r="W5356" t="s">
        <v>39</v>
      </c>
      <c r="X5356" s="4">
        <f>IF(bot_orders[[#This Row],[side]]="sell", bot_orders[[#This Row],[accFillSz]]*bot_orders[[#This Row],[avgPx]] + bot_orders[[#This Row],[fee]], -bot_orders[[#This Row],[accFillSz]]*bot_orders[[#This Row],[avgPx]])</f>
        <v>-1.64876</v>
      </c>
      <c r="Y5356" s="4">
        <f>IF(bot_orders[[#This Row],[side]]="buy", bot_orders[[#This Row],[accFillSz]] + bot_orders[[#This Row],[fee]], -bot_orders[[#This Row],[accFillSz]])</f>
        <v>2.3481200000000002</v>
      </c>
      <c r="Z5356" s="4">
        <f>IF(bot_orders[[#This Row],[side]]="sell",bot_orders[[#This Row],[accFillSz]]*bot_orders[[#This Row],[avgPx]]+bot_orders[[#This Row],[fee]], 0)</f>
        <v>0</v>
      </c>
      <c r="AA5356" s="4">
        <f>IF(bot_orders[[#This Row],[side]]="sell",-bot_orders[[#This Row],[accFillSz]],bot_orders[[#This Row],[accFillSz]]+bot_orders[[#This Row],[fee]])</f>
        <v>2.3481200000000002</v>
      </c>
      <c r="AB5356">
        <v>0</v>
      </c>
      <c r="AC5356" t="s">
        <v>38</v>
      </c>
      <c r="AD5356">
        <v>0</v>
      </c>
      <c r="AE5356" t="s">
        <v>40</v>
      </c>
      <c r="AF5356" t="s">
        <v>41</v>
      </c>
      <c r="AG5356" t="s">
        <v>42</v>
      </c>
      <c r="AH5356" t="s">
        <v>28</v>
      </c>
      <c r="AI5356">
        <v>2.3481200000000002</v>
      </c>
      <c r="AJ5356">
        <v>-1.64876</v>
      </c>
    </row>
    <row r="5357" spans="1:36" x14ac:dyDescent="0.3">
      <c r="A5357">
        <v>4808</v>
      </c>
      <c r="B5357" t="s">
        <v>300</v>
      </c>
      <c r="C5357" t="s">
        <v>28</v>
      </c>
      <c r="D5357" t="s">
        <v>29</v>
      </c>
      <c r="E5357" t="s">
        <v>30</v>
      </c>
      <c r="F5357" t="s">
        <v>31</v>
      </c>
      <c r="G5357" t="s">
        <v>106</v>
      </c>
      <c r="H5357" t="s">
        <v>13835</v>
      </c>
      <c r="I5357" s="4" t="s">
        <v>13836</v>
      </c>
      <c r="J5357" s="1">
        <f>((((bot_orders[[#This Row],[cTime]]/ 1000)+3*3600) / 86400) + DATE(1970,1,1))</f>
        <v>45777.032022997686</v>
      </c>
      <c r="K5357" s="4" t="s">
        <v>13837</v>
      </c>
      <c r="L5357" s="1">
        <f>((((bot_orders[[#This Row],[uTime]]/ 1000)+3*3600) / 86400) + DATE(1970,1,1))</f>
        <v>45777.040028923613</v>
      </c>
      <c r="M5357" t="s">
        <v>34</v>
      </c>
      <c r="N5357" t="s">
        <v>28</v>
      </c>
      <c r="O5357" t="s">
        <v>35</v>
      </c>
      <c r="P5357">
        <v>2.3479999999999999</v>
      </c>
      <c r="Q5357" t="s">
        <v>36</v>
      </c>
      <c r="R5357" t="s">
        <v>37</v>
      </c>
      <c r="S5357">
        <v>0.70320000000000005</v>
      </c>
      <c r="T5357">
        <v>0.70320000000000005</v>
      </c>
      <c r="U5357">
        <v>2.3479999999999999</v>
      </c>
      <c r="V5357">
        <v>-1.3208909E-3</v>
      </c>
      <c r="W5357" t="s">
        <v>38</v>
      </c>
      <c r="X5357" s="4">
        <f>IF(bot_orders[[#This Row],[side]]="sell", bot_orders[[#This Row],[accFillSz]]*bot_orders[[#This Row],[avgPx]] + bot_orders[[#This Row],[fee]], -bot_orders[[#This Row],[accFillSz]]*bot_orders[[#This Row],[avgPx]])</f>
        <v>1.6497927091</v>
      </c>
      <c r="Y5357" s="4">
        <f>IF(bot_orders[[#This Row],[side]]="buy", bot_orders[[#This Row],[accFillSz]] + bot_orders[[#This Row],[fee]], -bot_orders[[#This Row],[accFillSz]])</f>
        <v>-2.3479999999999999</v>
      </c>
      <c r="Z5357" s="4">
        <f>IF(bot_orders[[#This Row],[side]]="sell",bot_orders[[#This Row],[accFillSz]]*bot_orders[[#This Row],[avgPx]]+bot_orders[[#This Row],[fee]], 0)</f>
        <v>1.6497927091</v>
      </c>
      <c r="AA5357" s="4">
        <f>IF(bot_orders[[#This Row],[side]]="sell",-bot_orders[[#This Row],[accFillSz]],bot_orders[[#This Row],[accFillSz]]+bot_orders[[#This Row],[fee]])</f>
        <v>-2.3479999999999999</v>
      </c>
      <c r="AB5357">
        <v>0</v>
      </c>
      <c r="AC5357" t="s">
        <v>39</v>
      </c>
      <c r="AD5357">
        <v>0</v>
      </c>
      <c r="AE5357" t="s">
        <v>40</v>
      </c>
      <c r="AF5357" t="s">
        <v>41</v>
      </c>
      <c r="AG5357" t="s">
        <v>42</v>
      </c>
      <c r="AH5357" t="s">
        <v>28</v>
      </c>
      <c r="AI5357">
        <v>-2.3479999999999999</v>
      </c>
      <c r="AJ5357">
        <v>1.6497927100000001</v>
      </c>
    </row>
    <row r="5358" spans="1:36" x14ac:dyDescent="0.3">
      <c r="A5358">
        <v>4809</v>
      </c>
      <c r="B5358" t="s">
        <v>300</v>
      </c>
      <c r="C5358" t="s">
        <v>28</v>
      </c>
      <c r="D5358" t="s">
        <v>29</v>
      </c>
      <c r="E5358" t="s">
        <v>30</v>
      </c>
      <c r="F5358" t="s">
        <v>31</v>
      </c>
      <c r="G5358" t="s">
        <v>104</v>
      </c>
      <c r="H5358" t="s">
        <v>13838</v>
      </c>
      <c r="I5358" s="4" t="s">
        <v>13839</v>
      </c>
      <c r="J5358" s="1">
        <f>((((bot_orders[[#This Row],[cTime]]/ 1000)+3*3600) / 86400) + DATE(1970,1,1))</f>
        <v>45777.03255650463</v>
      </c>
      <c r="K5358" s="4" t="s">
        <v>13840</v>
      </c>
      <c r="L5358" s="1">
        <f>((((bot_orders[[#This Row],[uTime]]/ 1000)+3*3600) / 86400) + DATE(1970,1,1))</f>
        <v>45777.039422939815</v>
      </c>
      <c r="M5358" t="s">
        <v>34</v>
      </c>
      <c r="N5358" t="s">
        <v>28</v>
      </c>
      <c r="O5358" t="s">
        <v>35</v>
      </c>
      <c r="P5358">
        <v>2.3479999999999999</v>
      </c>
      <c r="Q5358" t="s">
        <v>36</v>
      </c>
      <c r="R5358" t="s">
        <v>37</v>
      </c>
      <c r="S5358">
        <v>0.7016</v>
      </c>
      <c r="T5358">
        <v>0.7016</v>
      </c>
      <c r="U5358">
        <v>2.3479999999999999</v>
      </c>
      <c r="V5358">
        <v>-1.3178853999999999E-3</v>
      </c>
      <c r="W5358" t="s">
        <v>38</v>
      </c>
      <c r="X5358" s="4">
        <f>IF(bot_orders[[#This Row],[side]]="sell", bot_orders[[#This Row],[accFillSz]]*bot_orders[[#This Row],[avgPx]] + bot_orders[[#This Row],[fee]], -bot_orders[[#This Row],[accFillSz]]*bot_orders[[#This Row],[avgPx]])</f>
        <v>1.6460389145999998</v>
      </c>
      <c r="Y5358" s="4">
        <f>IF(bot_orders[[#This Row],[side]]="buy", bot_orders[[#This Row],[accFillSz]] + bot_orders[[#This Row],[fee]], -bot_orders[[#This Row],[accFillSz]])</f>
        <v>-2.3479999999999999</v>
      </c>
      <c r="Z5358" s="4">
        <f>IF(bot_orders[[#This Row],[side]]="sell",bot_orders[[#This Row],[accFillSz]]*bot_orders[[#This Row],[avgPx]]+bot_orders[[#This Row],[fee]], 0)</f>
        <v>1.6460389145999998</v>
      </c>
      <c r="AA5358" s="4">
        <f>IF(bot_orders[[#This Row],[side]]="sell",-bot_orders[[#This Row],[accFillSz]],bot_orders[[#This Row],[accFillSz]]+bot_orders[[#This Row],[fee]])</f>
        <v>-2.3479999999999999</v>
      </c>
      <c r="AB5358">
        <v>0</v>
      </c>
      <c r="AC5358" t="s">
        <v>39</v>
      </c>
      <c r="AD5358">
        <v>0</v>
      </c>
      <c r="AE5358" t="s">
        <v>40</v>
      </c>
      <c r="AF5358" t="s">
        <v>41</v>
      </c>
      <c r="AG5358" t="s">
        <v>42</v>
      </c>
      <c r="AH5358" t="s">
        <v>28</v>
      </c>
      <c r="AI5358">
        <v>-2.3479999999999999</v>
      </c>
      <c r="AJ5358">
        <v>1.6460389099999999</v>
      </c>
    </row>
    <row r="5359" spans="1:36" x14ac:dyDescent="0.3">
      <c r="A5359">
        <v>4810</v>
      </c>
      <c r="B5359" t="s">
        <v>300</v>
      </c>
      <c r="C5359" t="s">
        <v>28</v>
      </c>
      <c r="D5359" t="s">
        <v>29</v>
      </c>
      <c r="E5359" t="s">
        <v>30</v>
      </c>
      <c r="F5359" t="s">
        <v>31</v>
      </c>
      <c r="G5359" t="s">
        <v>115</v>
      </c>
      <c r="H5359" t="s">
        <v>13841</v>
      </c>
      <c r="I5359" s="4" t="s">
        <v>13842</v>
      </c>
      <c r="J5359" s="1">
        <f>((((bot_orders[[#This Row],[cTime]]/ 1000)+3*3600) / 86400) + DATE(1970,1,1))</f>
        <v>45777.03942296296</v>
      </c>
      <c r="K5359" s="4" t="s">
        <v>13843</v>
      </c>
      <c r="L5359" s="1">
        <f>((((bot_orders[[#This Row],[uTime]]/ 1000)+3*3600) / 86400) + DATE(1970,1,1))</f>
        <v>45777.045432812505</v>
      </c>
      <c r="M5359" t="s">
        <v>34</v>
      </c>
      <c r="N5359" t="s">
        <v>28</v>
      </c>
      <c r="O5359" t="s">
        <v>35</v>
      </c>
      <c r="P5359">
        <v>2.35</v>
      </c>
      <c r="Q5359" t="s">
        <v>36</v>
      </c>
      <c r="R5359" t="s">
        <v>55</v>
      </c>
      <c r="S5359">
        <v>0.7</v>
      </c>
      <c r="T5359">
        <v>0.7</v>
      </c>
      <c r="U5359">
        <v>2.35</v>
      </c>
      <c r="V5359">
        <v>-1.8799999999999999E-3</v>
      </c>
      <c r="W5359" t="s">
        <v>39</v>
      </c>
      <c r="X5359" s="4">
        <f>IF(bot_orders[[#This Row],[side]]="sell", bot_orders[[#This Row],[accFillSz]]*bot_orders[[#This Row],[avgPx]] + bot_orders[[#This Row],[fee]], -bot_orders[[#This Row],[accFillSz]]*bot_orders[[#This Row],[avgPx]])</f>
        <v>-1.645</v>
      </c>
      <c r="Y5359" s="4">
        <f>IF(bot_orders[[#This Row],[side]]="buy", bot_orders[[#This Row],[accFillSz]] + bot_orders[[#This Row],[fee]], -bot_orders[[#This Row],[accFillSz]])</f>
        <v>2.3481200000000002</v>
      </c>
      <c r="Z5359" s="4">
        <f>IF(bot_orders[[#This Row],[side]]="sell",bot_orders[[#This Row],[accFillSz]]*bot_orders[[#This Row],[avgPx]]+bot_orders[[#This Row],[fee]], 0)</f>
        <v>0</v>
      </c>
      <c r="AA5359" s="4">
        <f>IF(bot_orders[[#This Row],[side]]="sell",-bot_orders[[#This Row],[accFillSz]],bot_orders[[#This Row],[accFillSz]]+bot_orders[[#This Row],[fee]])</f>
        <v>2.3481200000000002</v>
      </c>
      <c r="AB5359">
        <v>0</v>
      </c>
      <c r="AC5359" t="s">
        <v>38</v>
      </c>
      <c r="AD5359">
        <v>0</v>
      </c>
      <c r="AE5359" t="s">
        <v>40</v>
      </c>
      <c r="AF5359" t="s">
        <v>41</v>
      </c>
      <c r="AG5359" t="s">
        <v>42</v>
      </c>
      <c r="AH5359" t="s">
        <v>28</v>
      </c>
      <c r="AI5359">
        <v>2.3481200000000002</v>
      </c>
      <c r="AJ5359">
        <v>-1.645</v>
      </c>
    </row>
    <row r="5360" spans="1:36" x14ac:dyDescent="0.3">
      <c r="A5360">
        <v>4811</v>
      </c>
      <c r="B5360" t="s">
        <v>300</v>
      </c>
      <c r="C5360" t="s">
        <v>28</v>
      </c>
      <c r="D5360" t="s">
        <v>29</v>
      </c>
      <c r="E5360" t="s">
        <v>30</v>
      </c>
      <c r="F5360" t="s">
        <v>31</v>
      </c>
      <c r="G5360" t="s">
        <v>43</v>
      </c>
      <c r="H5360" t="s">
        <v>13844</v>
      </c>
      <c r="I5360" s="4" t="s">
        <v>13845</v>
      </c>
      <c r="J5360" s="1">
        <f>((((bot_orders[[#This Row],[cTime]]/ 1000)+3*3600) / 86400) + DATE(1970,1,1))</f>
        <v>45777.040028946758</v>
      </c>
      <c r="K5360" s="4" t="s">
        <v>13846</v>
      </c>
      <c r="L5360" s="1">
        <f>((((bot_orders[[#This Row],[uTime]]/ 1000)+3*3600) / 86400) + DATE(1970,1,1))</f>
        <v>45777.041912615736</v>
      </c>
      <c r="M5360" t="s">
        <v>34</v>
      </c>
      <c r="N5360" t="s">
        <v>28</v>
      </c>
      <c r="O5360" t="s">
        <v>35</v>
      </c>
      <c r="P5360">
        <v>2.35</v>
      </c>
      <c r="Q5360" t="s">
        <v>36</v>
      </c>
      <c r="R5360" t="s">
        <v>55</v>
      </c>
      <c r="S5360">
        <v>0.7016</v>
      </c>
      <c r="T5360">
        <v>0.7016</v>
      </c>
      <c r="U5360">
        <v>2.35</v>
      </c>
      <c r="V5360">
        <v>-1.8799999999999999E-3</v>
      </c>
      <c r="W5360" t="s">
        <v>39</v>
      </c>
      <c r="X5360" s="4">
        <f>IF(bot_orders[[#This Row],[side]]="sell", bot_orders[[#This Row],[accFillSz]]*bot_orders[[#This Row],[avgPx]] + bot_orders[[#This Row],[fee]], -bot_orders[[#This Row],[accFillSz]]*bot_orders[[#This Row],[avgPx]])</f>
        <v>-1.64876</v>
      </c>
      <c r="Y5360" s="4">
        <f>IF(bot_orders[[#This Row],[side]]="buy", bot_orders[[#This Row],[accFillSz]] + bot_orders[[#This Row],[fee]], -bot_orders[[#This Row],[accFillSz]])</f>
        <v>2.3481200000000002</v>
      </c>
      <c r="Z5360" s="4">
        <f>IF(bot_orders[[#This Row],[side]]="sell",bot_orders[[#This Row],[accFillSz]]*bot_orders[[#This Row],[avgPx]]+bot_orders[[#This Row],[fee]], 0)</f>
        <v>0</v>
      </c>
      <c r="AA5360" s="4">
        <f>IF(bot_orders[[#This Row],[side]]="sell",-bot_orders[[#This Row],[accFillSz]],bot_orders[[#This Row],[accFillSz]]+bot_orders[[#This Row],[fee]])</f>
        <v>2.3481200000000002</v>
      </c>
      <c r="AB5360">
        <v>0</v>
      </c>
      <c r="AC5360" t="s">
        <v>38</v>
      </c>
      <c r="AD5360">
        <v>0</v>
      </c>
      <c r="AE5360" t="s">
        <v>40</v>
      </c>
      <c r="AF5360" t="s">
        <v>41</v>
      </c>
      <c r="AG5360" t="s">
        <v>42</v>
      </c>
      <c r="AH5360" t="s">
        <v>28</v>
      </c>
      <c r="AI5360">
        <v>2.3481200000000002</v>
      </c>
      <c r="AJ5360">
        <v>-1.64876</v>
      </c>
    </row>
    <row r="5361" spans="1:36" x14ac:dyDescent="0.3">
      <c r="A5361">
        <v>4812</v>
      </c>
      <c r="B5361" t="s">
        <v>300</v>
      </c>
      <c r="C5361" t="s">
        <v>28</v>
      </c>
      <c r="D5361" t="s">
        <v>29</v>
      </c>
      <c r="E5361" t="s">
        <v>30</v>
      </c>
      <c r="F5361" t="s">
        <v>31</v>
      </c>
      <c r="G5361" t="s">
        <v>43</v>
      </c>
      <c r="H5361" t="s">
        <v>13847</v>
      </c>
      <c r="I5361" s="4" t="s">
        <v>13848</v>
      </c>
      <c r="J5361" s="1">
        <f>((((bot_orders[[#This Row],[cTime]]/ 1000)+3*3600) / 86400) + DATE(1970,1,1))</f>
        <v>45777.041912627319</v>
      </c>
      <c r="K5361" s="4" t="s">
        <v>13849</v>
      </c>
      <c r="L5361" s="1">
        <f>((((bot_orders[[#This Row],[uTime]]/ 1000)+3*3600) / 86400) + DATE(1970,1,1))</f>
        <v>45777.04327318287</v>
      </c>
      <c r="M5361" t="s">
        <v>34</v>
      </c>
      <c r="N5361" t="s">
        <v>28</v>
      </c>
      <c r="O5361" t="s">
        <v>35</v>
      </c>
      <c r="P5361">
        <v>2.3479999999999999</v>
      </c>
      <c r="Q5361" t="s">
        <v>36</v>
      </c>
      <c r="R5361" t="s">
        <v>37</v>
      </c>
      <c r="S5361">
        <v>0.70320000000000005</v>
      </c>
      <c r="T5361">
        <v>0.70320000000000005</v>
      </c>
      <c r="U5361">
        <v>2.3479999999999999</v>
      </c>
      <c r="V5361">
        <v>-1.3208909E-3</v>
      </c>
      <c r="W5361" t="s">
        <v>38</v>
      </c>
      <c r="X5361" s="4">
        <f>IF(bot_orders[[#This Row],[side]]="sell", bot_orders[[#This Row],[accFillSz]]*bot_orders[[#This Row],[avgPx]] + bot_orders[[#This Row],[fee]], -bot_orders[[#This Row],[accFillSz]]*bot_orders[[#This Row],[avgPx]])</f>
        <v>1.6497927091</v>
      </c>
      <c r="Y5361" s="4">
        <f>IF(bot_orders[[#This Row],[side]]="buy", bot_orders[[#This Row],[accFillSz]] + bot_orders[[#This Row],[fee]], -bot_orders[[#This Row],[accFillSz]])</f>
        <v>-2.3479999999999999</v>
      </c>
      <c r="Z5361" s="4">
        <f>IF(bot_orders[[#This Row],[side]]="sell",bot_orders[[#This Row],[accFillSz]]*bot_orders[[#This Row],[avgPx]]+bot_orders[[#This Row],[fee]], 0)</f>
        <v>1.6497927091</v>
      </c>
      <c r="AA5361" s="4">
        <f>IF(bot_orders[[#This Row],[side]]="sell",-bot_orders[[#This Row],[accFillSz]],bot_orders[[#This Row],[accFillSz]]+bot_orders[[#This Row],[fee]])</f>
        <v>-2.3479999999999999</v>
      </c>
      <c r="AB5361">
        <v>0</v>
      </c>
      <c r="AC5361" t="s">
        <v>39</v>
      </c>
      <c r="AD5361">
        <v>0</v>
      </c>
      <c r="AE5361" t="s">
        <v>40</v>
      </c>
      <c r="AF5361" t="s">
        <v>41</v>
      </c>
      <c r="AG5361" t="s">
        <v>42</v>
      </c>
      <c r="AH5361" t="s">
        <v>28</v>
      </c>
      <c r="AI5361">
        <v>-2.3479999999999999</v>
      </c>
      <c r="AJ5361">
        <v>1.6497927100000001</v>
      </c>
    </row>
    <row r="5362" spans="1:36" x14ac:dyDescent="0.3">
      <c r="A5362">
        <v>4813</v>
      </c>
      <c r="B5362" t="s">
        <v>300</v>
      </c>
      <c r="C5362" t="s">
        <v>28</v>
      </c>
      <c r="D5362" t="s">
        <v>29</v>
      </c>
      <c r="E5362" t="s">
        <v>30</v>
      </c>
      <c r="F5362" t="s">
        <v>31</v>
      </c>
      <c r="G5362" t="s">
        <v>117</v>
      </c>
      <c r="H5362" t="s">
        <v>13850</v>
      </c>
      <c r="I5362" s="4" t="s">
        <v>13851</v>
      </c>
      <c r="J5362" s="1">
        <f>((((bot_orders[[#This Row],[cTime]]/ 1000)+3*3600) / 86400) + DATE(1970,1,1))</f>
        <v>45777.043273206014</v>
      </c>
      <c r="K5362" s="4" t="s">
        <v>13852</v>
      </c>
      <c r="L5362" s="1">
        <f>((((bot_orders[[#This Row],[uTime]]/ 1000)+3*3600) / 86400) + DATE(1970,1,1))</f>
        <v>45777.044230023152</v>
      </c>
      <c r="M5362" t="s">
        <v>34</v>
      </c>
      <c r="N5362" t="s">
        <v>28</v>
      </c>
      <c r="O5362" t="s">
        <v>35</v>
      </c>
      <c r="P5362">
        <v>2.35</v>
      </c>
      <c r="Q5362" t="s">
        <v>36</v>
      </c>
      <c r="R5362" t="s">
        <v>55</v>
      </c>
      <c r="S5362">
        <v>0.7016</v>
      </c>
      <c r="T5362">
        <v>0.7016</v>
      </c>
      <c r="U5362">
        <v>2.35</v>
      </c>
      <c r="V5362">
        <v>-1.8799999999999999E-3</v>
      </c>
      <c r="W5362" t="s">
        <v>39</v>
      </c>
      <c r="X5362" s="4">
        <f>IF(bot_orders[[#This Row],[side]]="sell", bot_orders[[#This Row],[accFillSz]]*bot_orders[[#This Row],[avgPx]] + bot_orders[[#This Row],[fee]], -bot_orders[[#This Row],[accFillSz]]*bot_orders[[#This Row],[avgPx]])</f>
        <v>-1.64876</v>
      </c>
      <c r="Y5362" s="4">
        <f>IF(bot_orders[[#This Row],[side]]="buy", bot_orders[[#This Row],[accFillSz]] + bot_orders[[#This Row],[fee]], -bot_orders[[#This Row],[accFillSz]])</f>
        <v>2.3481200000000002</v>
      </c>
      <c r="Z5362" s="4">
        <f>IF(bot_orders[[#This Row],[side]]="sell",bot_orders[[#This Row],[accFillSz]]*bot_orders[[#This Row],[avgPx]]+bot_orders[[#This Row],[fee]], 0)</f>
        <v>0</v>
      </c>
      <c r="AA5362" s="4">
        <f>IF(bot_orders[[#This Row],[side]]="sell",-bot_orders[[#This Row],[accFillSz]],bot_orders[[#This Row],[accFillSz]]+bot_orders[[#This Row],[fee]])</f>
        <v>2.3481200000000002</v>
      </c>
      <c r="AB5362">
        <v>0</v>
      </c>
      <c r="AC5362" t="s">
        <v>38</v>
      </c>
      <c r="AD5362">
        <v>0</v>
      </c>
      <c r="AE5362" t="s">
        <v>40</v>
      </c>
      <c r="AF5362" t="s">
        <v>41</v>
      </c>
      <c r="AG5362" t="s">
        <v>42</v>
      </c>
      <c r="AH5362" t="s">
        <v>28</v>
      </c>
      <c r="AI5362">
        <v>2.3481200000000002</v>
      </c>
      <c r="AJ5362">
        <v>-1.64876</v>
      </c>
    </row>
    <row r="5363" spans="1:36" x14ac:dyDescent="0.3">
      <c r="A5363">
        <v>4814</v>
      </c>
      <c r="B5363" t="s">
        <v>300</v>
      </c>
      <c r="C5363" t="s">
        <v>28</v>
      </c>
      <c r="D5363" t="s">
        <v>29</v>
      </c>
      <c r="E5363" t="s">
        <v>30</v>
      </c>
      <c r="F5363" t="s">
        <v>31</v>
      </c>
      <c r="G5363" t="s">
        <v>117</v>
      </c>
      <c r="H5363" t="s">
        <v>13853</v>
      </c>
      <c r="I5363" s="4" t="s">
        <v>13854</v>
      </c>
      <c r="J5363" s="1">
        <f>((((bot_orders[[#This Row],[cTime]]/ 1000)+3*3600) / 86400) + DATE(1970,1,1))</f>
        <v>45777.044230046296</v>
      </c>
      <c r="K5363" s="4" t="s">
        <v>13855</v>
      </c>
      <c r="L5363" s="1">
        <f>((((bot_orders[[#This Row],[uTime]]/ 1000)+3*3600) / 86400) + DATE(1970,1,1))</f>
        <v>45777.120994074074</v>
      </c>
      <c r="M5363" t="s">
        <v>34</v>
      </c>
      <c r="N5363" t="s">
        <v>28</v>
      </c>
      <c r="O5363" t="s">
        <v>35</v>
      </c>
      <c r="P5363">
        <v>2.3479999999999999</v>
      </c>
      <c r="Q5363" t="s">
        <v>36</v>
      </c>
      <c r="R5363" t="s">
        <v>37</v>
      </c>
      <c r="S5363">
        <v>0.70320000000000005</v>
      </c>
      <c r="T5363">
        <v>0.70320000000000005</v>
      </c>
      <c r="U5363">
        <v>2.3479999999999999</v>
      </c>
      <c r="V5363">
        <v>-1.3208909E-3</v>
      </c>
      <c r="W5363" t="s">
        <v>38</v>
      </c>
      <c r="X5363" s="4">
        <f>IF(bot_orders[[#This Row],[side]]="sell", bot_orders[[#This Row],[accFillSz]]*bot_orders[[#This Row],[avgPx]] + bot_orders[[#This Row],[fee]], -bot_orders[[#This Row],[accFillSz]]*bot_orders[[#This Row],[avgPx]])</f>
        <v>1.6497927091</v>
      </c>
      <c r="Y5363" s="4">
        <f>IF(bot_orders[[#This Row],[side]]="buy", bot_orders[[#This Row],[accFillSz]] + bot_orders[[#This Row],[fee]], -bot_orders[[#This Row],[accFillSz]])</f>
        <v>-2.3479999999999999</v>
      </c>
      <c r="Z5363" s="4">
        <f>IF(bot_orders[[#This Row],[side]]="sell",bot_orders[[#This Row],[accFillSz]]*bot_orders[[#This Row],[avgPx]]+bot_orders[[#This Row],[fee]], 0)</f>
        <v>1.6497927091</v>
      </c>
      <c r="AA5363" s="4">
        <f>IF(bot_orders[[#This Row],[side]]="sell",-bot_orders[[#This Row],[accFillSz]],bot_orders[[#This Row],[accFillSz]]+bot_orders[[#This Row],[fee]])</f>
        <v>-2.3479999999999999</v>
      </c>
      <c r="AB5363">
        <v>0</v>
      </c>
      <c r="AC5363" t="s">
        <v>39</v>
      </c>
      <c r="AD5363">
        <v>0</v>
      </c>
      <c r="AE5363" t="s">
        <v>40</v>
      </c>
      <c r="AF5363" t="s">
        <v>41</v>
      </c>
      <c r="AG5363" t="s">
        <v>42</v>
      </c>
      <c r="AH5363" t="s">
        <v>28</v>
      </c>
      <c r="AI5363">
        <v>-2.3479999999999999</v>
      </c>
      <c r="AJ5363">
        <v>1.6497927100000001</v>
      </c>
    </row>
    <row r="5364" spans="1:36" x14ac:dyDescent="0.3">
      <c r="A5364">
        <v>4815</v>
      </c>
      <c r="B5364" t="s">
        <v>300</v>
      </c>
      <c r="C5364" t="s">
        <v>28</v>
      </c>
      <c r="D5364" t="s">
        <v>29</v>
      </c>
      <c r="E5364" t="s">
        <v>30</v>
      </c>
      <c r="F5364" t="s">
        <v>31</v>
      </c>
      <c r="G5364" t="s">
        <v>115</v>
      </c>
      <c r="H5364" t="s">
        <v>13856</v>
      </c>
      <c r="I5364" s="4" t="s">
        <v>13857</v>
      </c>
      <c r="J5364" s="1">
        <f>((((bot_orders[[#This Row],[cTime]]/ 1000)+3*3600) / 86400) + DATE(1970,1,1))</f>
        <v>45777.04543283565</v>
      </c>
      <c r="K5364" s="4" t="s">
        <v>13858</v>
      </c>
      <c r="L5364" s="1">
        <f>((((bot_orders[[#This Row],[uTime]]/ 1000)+3*3600) / 86400) + DATE(1970,1,1))</f>
        <v>45777.119544456014</v>
      </c>
      <c r="M5364" t="s">
        <v>34</v>
      </c>
      <c r="N5364" t="s">
        <v>28</v>
      </c>
      <c r="O5364" t="s">
        <v>35</v>
      </c>
      <c r="P5364">
        <v>2.3479999999999999</v>
      </c>
      <c r="Q5364" t="s">
        <v>36</v>
      </c>
      <c r="R5364" t="s">
        <v>37</v>
      </c>
      <c r="S5364">
        <v>0.7016</v>
      </c>
      <c r="T5364">
        <v>0.7016</v>
      </c>
      <c r="U5364">
        <v>2.3479999999999999</v>
      </c>
      <c r="V5364">
        <v>-1.3178853999999999E-3</v>
      </c>
      <c r="W5364" t="s">
        <v>38</v>
      </c>
      <c r="X5364" s="4">
        <f>IF(bot_orders[[#This Row],[side]]="sell", bot_orders[[#This Row],[accFillSz]]*bot_orders[[#This Row],[avgPx]] + bot_orders[[#This Row],[fee]], -bot_orders[[#This Row],[accFillSz]]*bot_orders[[#This Row],[avgPx]])</f>
        <v>1.6460389145999998</v>
      </c>
      <c r="Y5364" s="4">
        <f>IF(bot_orders[[#This Row],[side]]="buy", bot_orders[[#This Row],[accFillSz]] + bot_orders[[#This Row],[fee]], -bot_orders[[#This Row],[accFillSz]])</f>
        <v>-2.3479999999999999</v>
      </c>
      <c r="Z5364" s="4">
        <f>IF(bot_orders[[#This Row],[side]]="sell",bot_orders[[#This Row],[accFillSz]]*bot_orders[[#This Row],[avgPx]]+bot_orders[[#This Row],[fee]], 0)</f>
        <v>1.6460389145999998</v>
      </c>
      <c r="AA5364" s="4">
        <f>IF(bot_orders[[#This Row],[side]]="sell",-bot_orders[[#This Row],[accFillSz]],bot_orders[[#This Row],[accFillSz]]+bot_orders[[#This Row],[fee]])</f>
        <v>-2.3479999999999999</v>
      </c>
      <c r="AB5364">
        <v>0</v>
      </c>
      <c r="AC5364" t="s">
        <v>39</v>
      </c>
      <c r="AD5364">
        <v>0</v>
      </c>
      <c r="AE5364" t="s">
        <v>40</v>
      </c>
      <c r="AF5364" t="s">
        <v>41</v>
      </c>
      <c r="AG5364" t="s">
        <v>42</v>
      </c>
      <c r="AH5364" t="s">
        <v>28</v>
      </c>
      <c r="AI5364">
        <v>-2.3479999999999999</v>
      </c>
      <c r="AJ5364">
        <v>1.6460389099999999</v>
      </c>
    </row>
    <row r="5365" spans="1:36" x14ac:dyDescent="0.3">
      <c r="A5365">
        <v>4859</v>
      </c>
      <c r="B5365" t="s">
        <v>300</v>
      </c>
      <c r="C5365" t="s">
        <v>28</v>
      </c>
      <c r="D5365" t="s">
        <v>29</v>
      </c>
      <c r="E5365" t="s">
        <v>30</v>
      </c>
      <c r="F5365" t="s">
        <v>31</v>
      </c>
      <c r="G5365" t="s">
        <v>125</v>
      </c>
      <c r="H5365" t="s">
        <v>13974</v>
      </c>
      <c r="I5365" s="4" t="s">
        <v>13975</v>
      </c>
      <c r="J5365" s="1">
        <f>((((bot_orders[[#This Row],[cTime]]/ 1000)+3*3600) / 86400) + DATE(1970,1,1))</f>
        <v>45777.12099408565</v>
      </c>
      <c r="K5365" s="4" t="s">
        <v>13976</v>
      </c>
      <c r="L5365" s="1">
        <f>((((bot_orders[[#This Row],[uTime]]/ 1000)+3*3600) / 86400) + DATE(1970,1,1))</f>
        <v>45777.127398761571</v>
      </c>
      <c r="M5365" t="s">
        <v>34</v>
      </c>
      <c r="N5365" t="s">
        <v>28</v>
      </c>
      <c r="O5365" t="s">
        <v>35</v>
      </c>
      <c r="P5365">
        <v>2.35</v>
      </c>
      <c r="Q5365" t="s">
        <v>36</v>
      </c>
      <c r="R5365" t="s">
        <v>55</v>
      </c>
      <c r="S5365">
        <v>0.7016</v>
      </c>
      <c r="T5365">
        <v>0.7016</v>
      </c>
      <c r="U5365">
        <v>2.35</v>
      </c>
      <c r="V5365">
        <v>-1.8799999999999999E-3</v>
      </c>
      <c r="W5365" t="s">
        <v>39</v>
      </c>
      <c r="X5365" s="4">
        <f>IF(bot_orders[[#This Row],[side]]="sell", bot_orders[[#This Row],[accFillSz]]*bot_orders[[#This Row],[avgPx]] + bot_orders[[#This Row],[fee]], -bot_orders[[#This Row],[accFillSz]]*bot_orders[[#This Row],[avgPx]])</f>
        <v>-1.64876</v>
      </c>
      <c r="Y5365" s="4">
        <f>IF(bot_orders[[#This Row],[side]]="buy", bot_orders[[#This Row],[accFillSz]] + bot_orders[[#This Row],[fee]], -bot_orders[[#This Row],[accFillSz]])</f>
        <v>2.3481200000000002</v>
      </c>
      <c r="Z5365" s="4">
        <f>IF(bot_orders[[#This Row],[side]]="sell",bot_orders[[#This Row],[accFillSz]]*bot_orders[[#This Row],[avgPx]]+bot_orders[[#This Row],[fee]], 0)</f>
        <v>0</v>
      </c>
      <c r="AA5365" s="4">
        <f>IF(bot_orders[[#This Row],[side]]="sell",-bot_orders[[#This Row],[accFillSz]],bot_orders[[#This Row],[accFillSz]]+bot_orders[[#This Row],[fee]])</f>
        <v>2.3481200000000002</v>
      </c>
      <c r="AB5365">
        <v>0</v>
      </c>
      <c r="AC5365" t="s">
        <v>38</v>
      </c>
      <c r="AD5365">
        <v>0</v>
      </c>
      <c r="AE5365" t="s">
        <v>40</v>
      </c>
      <c r="AF5365" t="s">
        <v>41</v>
      </c>
      <c r="AG5365" t="s">
        <v>42</v>
      </c>
      <c r="AH5365" t="s">
        <v>28</v>
      </c>
      <c r="AI5365">
        <v>2.3481200000000002</v>
      </c>
      <c r="AJ5365">
        <v>-1.64876</v>
      </c>
    </row>
    <row r="5366" spans="1:36" x14ac:dyDescent="0.3">
      <c r="A5366">
        <v>4860</v>
      </c>
      <c r="B5366" t="s">
        <v>300</v>
      </c>
      <c r="C5366" t="s">
        <v>28</v>
      </c>
      <c r="D5366" t="s">
        <v>29</v>
      </c>
      <c r="E5366" t="s">
        <v>30</v>
      </c>
      <c r="F5366" t="s">
        <v>31</v>
      </c>
      <c r="G5366" t="s">
        <v>125</v>
      </c>
      <c r="H5366" t="s">
        <v>13977</v>
      </c>
      <c r="I5366" s="4" t="s">
        <v>13978</v>
      </c>
      <c r="J5366" s="1">
        <f>((((bot_orders[[#This Row],[cTime]]/ 1000)+3*3600) / 86400) + DATE(1970,1,1))</f>
        <v>45777.127398796292</v>
      </c>
      <c r="K5366" s="4" t="s">
        <v>13979</v>
      </c>
      <c r="L5366" s="1">
        <f>((((bot_orders[[#This Row],[uTime]]/ 1000)+3*3600) / 86400) + DATE(1970,1,1))</f>
        <v>45777.127838738423</v>
      </c>
      <c r="M5366" t="s">
        <v>34</v>
      </c>
      <c r="N5366" t="s">
        <v>28</v>
      </c>
      <c r="O5366" t="s">
        <v>35</v>
      </c>
      <c r="P5366">
        <v>2.3479999999999999</v>
      </c>
      <c r="Q5366" t="s">
        <v>36</v>
      </c>
      <c r="R5366" t="s">
        <v>37</v>
      </c>
      <c r="S5366">
        <v>0.70320000000000005</v>
      </c>
      <c r="T5366">
        <v>0.70320000000000005</v>
      </c>
      <c r="U5366">
        <v>2.3479999999999999</v>
      </c>
      <c r="V5366">
        <v>-1.3208909E-3</v>
      </c>
      <c r="W5366" t="s">
        <v>38</v>
      </c>
      <c r="X5366" s="4">
        <f>IF(bot_orders[[#This Row],[side]]="sell", bot_orders[[#This Row],[accFillSz]]*bot_orders[[#This Row],[avgPx]] + bot_orders[[#This Row],[fee]], -bot_orders[[#This Row],[accFillSz]]*bot_orders[[#This Row],[avgPx]])</f>
        <v>1.6497927091</v>
      </c>
      <c r="Y5366" s="4">
        <f>IF(bot_orders[[#This Row],[side]]="buy", bot_orders[[#This Row],[accFillSz]] + bot_orders[[#This Row],[fee]], -bot_orders[[#This Row],[accFillSz]])</f>
        <v>-2.3479999999999999</v>
      </c>
      <c r="Z5366" s="4">
        <f>IF(bot_orders[[#This Row],[side]]="sell",bot_orders[[#This Row],[accFillSz]]*bot_orders[[#This Row],[avgPx]]+bot_orders[[#This Row],[fee]], 0)</f>
        <v>1.6497927091</v>
      </c>
      <c r="AA5366" s="4">
        <f>IF(bot_orders[[#This Row],[side]]="sell",-bot_orders[[#This Row],[accFillSz]],bot_orders[[#This Row],[accFillSz]]+bot_orders[[#This Row],[fee]])</f>
        <v>-2.3479999999999999</v>
      </c>
      <c r="AB5366">
        <v>0</v>
      </c>
      <c r="AC5366" t="s">
        <v>39</v>
      </c>
      <c r="AD5366">
        <v>0</v>
      </c>
      <c r="AE5366" t="s">
        <v>40</v>
      </c>
      <c r="AF5366" t="s">
        <v>41</v>
      </c>
      <c r="AG5366" t="s">
        <v>42</v>
      </c>
      <c r="AH5366" t="s">
        <v>28</v>
      </c>
      <c r="AI5366">
        <v>-2.3479999999999999</v>
      </c>
      <c r="AJ5366">
        <v>1.6497927100000001</v>
      </c>
    </row>
    <row r="5367" spans="1:36" x14ac:dyDescent="0.3">
      <c r="A5367">
        <v>4862</v>
      </c>
      <c r="B5367" t="s">
        <v>300</v>
      </c>
      <c r="C5367" t="s">
        <v>28</v>
      </c>
      <c r="D5367" t="s">
        <v>29</v>
      </c>
      <c r="E5367" t="s">
        <v>30</v>
      </c>
      <c r="F5367" t="s">
        <v>31</v>
      </c>
      <c r="G5367" t="s">
        <v>150</v>
      </c>
      <c r="H5367" t="s">
        <v>13983</v>
      </c>
      <c r="I5367" s="4" t="s">
        <v>13984</v>
      </c>
      <c r="J5367" s="1">
        <f>((((bot_orders[[#This Row],[cTime]]/ 1000)+3*3600) / 86400) + DATE(1970,1,1))</f>
        <v>45777.130508553237</v>
      </c>
      <c r="K5367" s="4" t="s">
        <v>13985</v>
      </c>
      <c r="L5367" s="1">
        <f>((((bot_orders[[#This Row],[uTime]]/ 1000)+3*3600) / 86400) + DATE(1970,1,1))</f>
        <v>45777.162617743059</v>
      </c>
      <c r="M5367" t="s">
        <v>34</v>
      </c>
      <c r="N5367" t="s">
        <v>28</v>
      </c>
      <c r="O5367" t="s">
        <v>35</v>
      </c>
      <c r="P5367">
        <v>2.35</v>
      </c>
      <c r="Q5367" t="s">
        <v>36</v>
      </c>
      <c r="R5367" t="s">
        <v>55</v>
      </c>
      <c r="S5367">
        <v>0.70489999999999997</v>
      </c>
      <c r="T5367">
        <v>0.70489999999999997</v>
      </c>
      <c r="U5367">
        <v>2.35</v>
      </c>
      <c r="V5367">
        <v>-1.8799999999999999E-3</v>
      </c>
      <c r="W5367" t="s">
        <v>39</v>
      </c>
      <c r="X5367" s="4">
        <f>IF(bot_orders[[#This Row],[side]]="sell", bot_orders[[#This Row],[accFillSz]]*bot_orders[[#This Row],[avgPx]] + bot_orders[[#This Row],[fee]], -bot_orders[[#This Row],[accFillSz]]*bot_orders[[#This Row],[avgPx]])</f>
        <v>-1.656515</v>
      </c>
      <c r="Y5367" s="4">
        <f>IF(bot_orders[[#This Row],[side]]="buy", bot_orders[[#This Row],[accFillSz]] + bot_orders[[#This Row],[fee]], -bot_orders[[#This Row],[accFillSz]])</f>
        <v>2.3481200000000002</v>
      </c>
      <c r="Z5367" s="4">
        <f>IF(bot_orders[[#This Row],[side]]="sell",bot_orders[[#This Row],[accFillSz]]*bot_orders[[#This Row],[avgPx]]+bot_orders[[#This Row],[fee]], 0)</f>
        <v>0</v>
      </c>
      <c r="AA5367" s="4">
        <f>IF(bot_orders[[#This Row],[side]]="sell",-bot_orders[[#This Row],[accFillSz]],bot_orders[[#This Row],[accFillSz]]+bot_orders[[#This Row],[fee]])</f>
        <v>2.3481200000000002</v>
      </c>
      <c r="AB5367">
        <v>0</v>
      </c>
      <c r="AC5367" t="s">
        <v>38</v>
      </c>
      <c r="AD5367">
        <v>0</v>
      </c>
      <c r="AE5367" t="s">
        <v>40</v>
      </c>
      <c r="AF5367" t="s">
        <v>41</v>
      </c>
      <c r="AG5367" t="s">
        <v>42</v>
      </c>
      <c r="AH5367" t="s">
        <v>28</v>
      </c>
      <c r="AI5367">
        <v>2.3481200000000002</v>
      </c>
      <c r="AJ5367">
        <v>-1.656515</v>
      </c>
    </row>
    <row r="5368" spans="1:36" x14ac:dyDescent="0.3">
      <c r="A5368">
        <v>4863</v>
      </c>
      <c r="B5368" t="s">
        <v>300</v>
      </c>
      <c r="C5368" t="s">
        <v>28</v>
      </c>
      <c r="D5368" t="s">
        <v>29</v>
      </c>
      <c r="E5368" t="s">
        <v>30</v>
      </c>
      <c r="F5368" t="s">
        <v>31</v>
      </c>
      <c r="G5368" t="s">
        <v>147</v>
      </c>
      <c r="H5368" t="s">
        <v>13986</v>
      </c>
      <c r="I5368" s="4" t="s">
        <v>13987</v>
      </c>
      <c r="J5368" s="1">
        <f>((((bot_orders[[#This Row],[cTime]]/ 1000)+3*3600) / 86400) + DATE(1970,1,1))</f>
        <v>45777.130787557871</v>
      </c>
      <c r="K5368" s="4" t="s">
        <v>13988</v>
      </c>
      <c r="L5368" s="1">
        <f>((((bot_orders[[#This Row],[uTime]]/ 1000)+3*3600) / 86400) + DATE(1970,1,1))</f>
        <v>45777.15768582176</v>
      </c>
      <c r="M5368" t="s">
        <v>34</v>
      </c>
      <c r="N5368" t="s">
        <v>28</v>
      </c>
      <c r="O5368" t="s">
        <v>35</v>
      </c>
      <c r="P5368">
        <v>2.35</v>
      </c>
      <c r="Q5368" t="s">
        <v>36</v>
      </c>
      <c r="R5368" t="s">
        <v>55</v>
      </c>
      <c r="S5368">
        <v>0.70660000000000001</v>
      </c>
      <c r="T5368">
        <v>0.70660000000000001</v>
      </c>
      <c r="U5368">
        <v>2.35</v>
      </c>
      <c r="V5368">
        <v>-1.8799999999999999E-3</v>
      </c>
      <c r="W5368" t="s">
        <v>39</v>
      </c>
      <c r="X5368" s="4">
        <f>IF(bot_orders[[#This Row],[side]]="sell", bot_orders[[#This Row],[accFillSz]]*bot_orders[[#This Row],[avgPx]] + bot_orders[[#This Row],[fee]], -bot_orders[[#This Row],[accFillSz]]*bot_orders[[#This Row],[avgPx]])</f>
        <v>-1.6605100000000002</v>
      </c>
      <c r="Y5368" s="4">
        <f>IF(bot_orders[[#This Row],[side]]="buy", bot_orders[[#This Row],[accFillSz]] + bot_orders[[#This Row],[fee]], -bot_orders[[#This Row],[accFillSz]])</f>
        <v>2.3481200000000002</v>
      </c>
      <c r="Z5368" s="4">
        <f>IF(bot_orders[[#This Row],[side]]="sell",bot_orders[[#This Row],[accFillSz]]*bot_orders[[#This Row],[avgPx]]+bot_orders[[#This Row],[fee]], 0)</f>
        <v>0</v>
      </c>
      <c r="AA5368" s="4">
        <f>IF(bot_orders[[#This Row],[side]]="sell",-bot_orders[[#This Row],[accFillSz]],bot_orders[[#This Row],[accFillSz]]+bot_orders[[#This Row],[fee]])</f>
        <v>2.3481200000000002</v>
      </c>
      <c r="AB5368">
        <v>0</v>
      </c>
      <c r="AC5368" t="s">
        <v>38</v>
      </c>
      <c r="AD5368">
        <v>0</v>
      </c>
      <c r="AE5368" t="s">
        <v>40</v>
      </c>
      <c r="AF5368" t="s">
        <v>41</v>
      </c>
      <c r="AG5368" t="s">
        <v>42</v>
      </c>
      <c r="AH5368" t="s">
        <v>28</v>
      </c>
      <c r="AI5368">
        <v>2.3481200000000002</v>
      </c>
      <c r="AJ5368">
        <v>-1.6605099999999999</v>
      </c>
    </row>
    <row r="5369" spans="1:36" x14ac:dyDescent="0.3">
      <c r="A5369">
        <v>4864</v>
      </c>
      <c r="B5369" t="s">
        <v>300</v>
      </c>
      <c r="C5369" t="s">
        <v>28</v>
      </c>
      <c r="D5369" t="s">
        <v>29</v>
      </c>
      <c r="E5369" t="s">
        <v>30</v>
      </c>
      <c r="F5369" t="s">
        <v>31</v>
      </c>
      <c r="G5369" t="s">
        <v>128</v>
      </c>
      <c r="H5369" t="s">
        <v>13989</v>
      </c>
      <c r="I5369" s="4" t="s">
        <v>13990</v>
      </c>
      <c r="J5369" s="1">
        <f>((((bot_orders[[#This Row],[cTime]]/ 1000)+3*3600) / 86400) + DATE(1970,1,1))</f>
        <v>45777.13135549768</v>
      </c>
      <c r="K5369" s="4" t="s">
        <v>13991</v>
      </c>
      <c r="L5369" s="1">
        <f>((((bot_orders[[#This Row],[uTime]]/ 1000)+3*3600) / 86400) + DATE(1970,1,1))</f>
        <v>45777.138091932866</v>
      </c>
      <c r="M5369" t="s">
        <v>34</v>
      </c>
      <c r="N5369" t="s">
        <v>28</v>
      </c>
      <c r="O5369" t="s">
        <v>35</v>
      </c>
      <c r="P5369">
        <v>2.35</v>
      </c>
      <c r="Q5369" t="s">
        <v>36</v>
      </c>
      <c r="R5369" t="s">
        <v>55</v>
      </c>
      <c r="S5369">
        <v>0.70820000000000005</v>
      </c>
      <c r="T5369">
        <v>0.70820000000000005</v>
      </c>
      <c r="U5369">
        <v>2.35</v>
      </c>
      <c r="V5369">
        <v>-1.8799999999999999E-3</v>
      </c>
      <c r="W5369" t="s">
        <v>39</v>
      </c>
      <c r="X5369" s="4">
        <f>IF(bot_orders[[#This Row],[side]]="sell", bot_orders[[#This Row],[accFillSz]]*bot_orders[[#This Row],[avgPx]] + bot_orders[[#This Row],[fee]], -bot_orders[[#This Row],[accFillSz]]*bot_orders[[#This Row],[avgPx]])</f>
        <v>-1.6642700000000001</v>
      </c>
      <c r="Y5369" s="4">
        <f>IF(bot_orders[[#This Row],[side]]="buy", bot_orders[[#This Row],[accFillSz]] + bot_orders[[#This Row],[fee]], -bot_orders[[#This Row],[accFillSz]])</f>
        <v>2.3481200000000002</v>
      </c>
      <c r="Z5369" s="4">
        <f>IF(bot_orders[[#This Row],[side]]="sell",bot_orders[[#This Row],[accFillSz]]*bot_orders[[#This Row],[avgPx]]+bot_orders[[#This Row],[fee]], 0)</f>
        <v>0</v>
      </c>
      <c r="AA5369" s="4">
        <f>IF(bot_orders[[#This Row],[side]]="sell",-bot_orders[[#This Row],[accFillSz]],bot_orders[[#This Row],[accFillSz]]+bot_orders[[#This Row],[fee]])</f>
        <v>2.3481200000000002</v>
      </c>
      <c r="AB5369">
        <v>0</v>
      </c>
      <c r="AC5369" t="s">
        <v>38</v>
      </c>
      <c r="AD5369">
        <v>0</v>
      </c>
      <c r="AE5369" t="s">
        <v>40</v>
      </c>
      <c r="AF5369" t="s">
        <v>41</v>
      </c>
      <c r="AG5369" t="s">
        <v>42</v>
      </c>
      <c r="AH5369" t="s">
        <v>28</v>
      </c>
      <c r="AI5369">
        <v>2.3481200000000002</v>
      </c>
      <c r="AJ5369">
        <v>-1.6642699999999999</v>
      </c>
    </row>
    <row r="5370" spans="1:36" x14ac:dyDescent="0.3">
      <c r="A5370">
        <v>4865</v>
      </c>
      <c r="B5370" t="s">
        <v>300</v>
      </c>
      <c r="C5370" t="s">
        <v>28</v>
      </c>
      <c r="D5370" t="s">
        <v>29</v>
      </c>
      <c r="E5370" t="s">
        <v>30</v>
      </c>
      <c r="F5370" t="s">
        <v>31</v>
      </c>
      <c r="G5370" t="s">
        <v>128</v>
      </c>
      <c r="H5370" t="s">
        <v>13992</v>
      </c>
      <c r="I5370" s="4" t="s">
        <v>13993</v>
      </c>
      <c r="J5370" s="1">
        <f>((((bot_orders[[#This Row],[cTime]]/ 1000)+3*3600) / 86400) + DATE(1970,1,1))</f>
        <v>45777.138091956018</v>
      </c>
      <c r="K5370" s="4" t="s">
        <v>13994</v>
      </c>
      <c r="L5370" s="1">
        <f>((((bot_orders[[#This Row],[uTime]]/ 1000)+3*3600) / 86400) + DATE(1970,1,1))</f>
        <v>45777.139432928241</v>
      </c>
      <c r="M5370" t="s">
        <v>34</v>
      </c>
      <c r="N5370" t="s">
        <v>28</v>
      </c>
      <c r="O5370" t="s">
        <v>35</v>
      </c>
      <c r="P5370">
        <v>2.3479999999999999</v>
      </c>
      <c r="Q5370" t="s">
        <v>36</v>
      </c>
      <c r="R5370" t="s">
        <v>37</v>
      </c>
      <c r="S5370">
        <v>0.70989999999999998</v>
      </c>
      <c r="T5370">
        <v>0.70989999999999998</v>
      </c>
      <c r="U5370">
        <v>2.3479999999999999</v>
      </c>
      <c r="V5370">
        <v>-1.3334762E-3</v>
      </c>
      <c r="W5370" t="s">
        <v>38</v>
      </c>
      <c r="X5370" s="4">
        <f>IF(bot_orders[[#This Row],[side]]="sell", bot_orders[[#This Row],[accFillSz]]*bot_orders[[#This Row],[avgPx]] + bot_orders[[#This Row],[fee]], -bot_orders[[#This Row],[accFillSz]]*bot_orders[[#This Row],[avgPx]])</f>
        <v>1.6655117237999999</v>
      </c>
      <c r="Y5370" s="4">
        <f>IF(bot_orders[[#This Row],[side]]="buy", bot_orders[[#This Row],[accFillSz]] + bot_orders[[#This Row],[fee]], -bot_orders[[#This Row],[accFillSz]])</f>
        <v>-2.3479999999999999</v>
      </c>
      <c r="Z5370" s="4">
        <f>IF(bot_orders[[#This Row],[side]]="sell",bot_orders[[#This Row],[accFillSz]]*bot_orders[[#This Row],[avgPx]]+bot_orders[[#This Row],[fee]], 0)</f>
        <v>1.6655117237999999</v>
      </c>
      <c r="AA5370" s="4">
        <f>IF(bot_orders[[#This Row],[side]]="sell",-bot_orders[[#This Row],[accFillSz]],bot_orders[[#This Row],[accFillSz]]+bot_orders[[#This Row],[fee]])</f>
        <v>-2.3479999999999999</v>
      </c>
      <c r="AB5370">
        <v>0</v>
      </c>
      <c r="AC5370" t="s">
        <v>39</v>
      </c>
      <c r="AD5370">
        <v>0</v>
      </c>
      <c r="AE5370" t="s">
        <v>40</v>
      </c>
      <c r="AF5370" t="s">
        <v>41</v>
      </c>
      <c r="AG5370" t="s">
        <v>42</v>
      </c>
      <c r="AH5370" t="s">
        <v>28</v>
      </c>
      <c r="AI5370">
        <v>-2.3479999999999999</v>
      </c>
      <c r="AJ5370">
        <v>1.66551172</v>
      </c>
    </row>
    <row r="5371" spans="1:36" x14ac:dyDescent="0.3">
      <c r="A5371">
        <v>4866</v>
      </c>
      <c r="B5371" t="s">
        <v>300</v>
      </c>
      <c r="C5371" t="s">
        <v>28</v>
      </c>
      <c r="D5371" t="s">
        <v>29</v>
      </c>
      <c r="E5371" t="s">
        <v>30</v>
      </c>
      <c r="F5371" t="s">
        <v>31</v>
      </c>
      <c r="G5371" t="s">
        <v>121</v>
      </c>
      <c r="H5371" t="s">
        <v>13995</v>
      </c>
      <c r="I5371" s="4" t="s">
        <v>13996</v>
      </c>
      <c r="J5371" s="1">
        <f>((((bot_orders[[#This Row],[cTime]]/ 1000)+3*3600) / 86400) + DATE(1970,1,1))</f>
        <v>45777.139432951386</v>
      </c>
      <c r="K5371" s="4" t="s">
        <v>13997</v>
      </c>
      <c r="L5371" s="1">
        <f>((((bot_orders[[#This Row],[uTime]]/ 1000)+3*3600) / 86400) + DATE(1970,1,1))</f>
        <v>45777.141941469905</v>
      </c>
      <c r="M5371" t="s">
        <v>34</v>
      </c>
      <c r="N5371" t="s">
        <v>28</v>
      </c>
      <c r="O5371" t="s">
        <v>35</v>
      </c>
      <c r="P5371">
        <v>2.35</v>
      </c>
      <c r="Q5371" t="s">
        <v>36</v>
      </c>
      <c r="R5371" t="s">
        <v>55</v>
      </c>
      <c r="S5371">
        <v>0.70820000000000005</v>
      </c>
      <c r="T5371">
        <v>0.70820000000000005</v>
      </c>
      <c r="U5371">
        <v>2.35</v>
      </c>
      <c r="V5371">
        <v>-1.8799999999999999E-3</v>
      </c>
      <c r="W5371" t="s">
        <v>39</v>
      </c>
      <c r="X5371" s="4">
        <f>IF(bot_orders[[#This Row],[side]]="sell", bot_orders[[#This Row],[accFillSz]]*bot_orders[[#This Row],[avgPx]] + bot_orders[[#This Row],[fee]], -bot_orders[[#This Row],[accFillSz]]*bot_orders[[#This Row],[avgPx]])</f>
        <v>-1.6642700000000001</v>
      </c>
      <c r="Y5371" s="4">
        <f>IF(bot_orders[[#This Row],[side]]="buy", bot_orders[[#This Row],[accFillSz]] + bot_orders[[#This Row],[fee]], -bot_orders[[#This Row],[accFillSz]])</f>
        <v>2.3481200000000002</v>
      </c>
      <c r="Z5371" s="4">
        <f>IF(bot_orders[[#This Row],[side]]="sell",bot_orders[[#This Row],[accFillSz]]*bot_orders[[#This Row],[avgPx]]+bot_orders[[#This Row],[fee]], 0)</f>
        <v>0</v>
      </c>
      <c r="AA5371" s="4">
        <f>IF(bot_orders[[#This Row],[side]]="sell",-bot_orders[[#This Row],[accFillSz]],bot_orders[[#This Row],[accFillSz]]+bot_orders[[#This Row],[fee]])</f>
        <v>2.3481200000000002</v>
      </c>
      <c r="AB5371">
        <v>0</v>
      </c>
      <c r="AC5371" t="s">
        <v>38</v>
      </c>
      <c r="AD5371">
        <v>0</v>
      </c>
      <c r="AE5371" t="s">
        <v>40</v>
      </c>
      <c r="AF5371" t="s">
        <v>41</v>
      </c>
      <c r="AG5371" t="s">
        <v>42</v>
      </c>
      <c r="AH5371" t="s">
        <v>28</v>
      </c>
      <c r="AI5371">
        <v>2.3481200000000002</v>
      </c>
      <c r="AJ5371">
        <v>-1.6642699999999999</v>
      </c>
    </row>
    <row r="5372" spans="1:36" x14ac:dyDescent="0.3">
      <c r="A5372">
        <v>4867</v>
      </c>
      <c r="B5372" t="s">
        <v>300</v>
      </c>
      <c r="C5372" t="s">
        <v>28</v>
      </c>
      <c r="D5372" t="s">
        <v>29</v>
      </c>
      <c r="E5372" t="s">
        <v>30</v>
      </c>
      <c r="F5372" t="s">
        <v>31</v>
      </c>
      <c r="G5372" t="s">
        <v>123</v>
      </c>
      <c r="H5372" t="s">
        <v>13998</v>
      </c>
      <c r="I5372" s="4" t="s">
        <v>13999</v>
      </c>
      <c r="J5372" s="1">
        <f>((((bot_orders[[#This Row],[cTime]]/ 1000)+3*3600) / 86400) + DATE(1970,1,1))</f>
        <v>45777.140099062497</v>
      </c>
      <c r="K5372" s="4" t="s">
        <v>14000</v>
      </c>
      <c r="L5372" s="1">
        <f>((((bot_orders[[#This Row],[uTime]]/ 1000)+3*3600) / 86400) + DATE(1970,1,1))</f>
        <v>45777.140994212969</v>
      </c>
      <c r="M5372" t="s">
        <v>34</v>
      </c>
      <c r="N5372" t="s">
        <v>28</v>
      </c>
      <c r="O5372" t="s">
        <v>35</v>
      </c>
      <c r="P5372">
        <v>2.35</v>
      </c>
      <c r="Q5372" t="s">
        <v>36</v>
      </c>
      <c r="R5372" t="s">
        <v>55</v>
      </c>
      <c r="S5372">
        <v>0.70989999999999998</v>
      </c>
      <c r="T5372">
        <v>0.70989999999999998</v>
      </c>
      <c r="U5372">
        <v>2.35</v>
      </c>
      <c r="V5372">
        <v>-1.8799999999999999E-3</v>
      </c>
      <c r="W5372" t="s">
        <v>39</v>
      </c>
      <c r="X5372" s="4">
        <f>IF(bot_orders[[#This Row],[side]]="sell", bot_orders[[#This Row],[accFillSz]]*bot_orders[[#This Row],[avgPx]] + bot_orders[[#This Row],[fee]], -bot_orders[[#This Row],[accFillSz]]*bot_orders[[#This Row],[avgPx]])</f>
        <v>-1.6682650000000001</v>
      </c>
      <c r="Y5372" s="4">
        <f>IF(bot_orders[[#This Row],[side]]="buy", bot_orders[[#This Row],[accFillSz]] + bot_orders[[#This Row],[fee]], -bot_orders[[#This Row],[accFillSz]])</f>
        <v>2.3481200000000002</v>
      </c>
      <c r="Z5372" s="4">
        <f>IF(bot_orders[[#This Row],[side]]="sell",bot_orders[[#This Row],[accFillSz]]*bot_orders[[#This Row],[avgPx]]+bot_orders[[#This Row],[fee]], 0)</f>
        <v>0</v>
      </c>
      <c r="AA5372" s="4">
        <f>IF(bot_orders[[#This Row],[side]]="sell",-bot_orders[[#This Row],[accFillSz]],bot_orders[[#This Row],[accFillSz]]+bot_orders[[#This Row],[fee]])</f>
        <v>2.3481200000000002</v>
      </c>
      <c r="AB5372">
        <v>0</v>
      </c>
      <c r="AC5372" t="s">
        <v>38</v>
      </c>
      <c r="AD5372">
        <v>0</v>
      </c>
      <c r="AE5372" t="s">
        <v>40</v>
      </c>
      <c r="AF5372" t="s">
        <v>41</v>
      </c>
      <c r="AG5372" t="s">
        <v>42</v>
      </c>
      <c r="AH5372" t="s">
        <v>28</v>
      </c>
      <c r="AI5372">
        <v>2.3481200000000002</v>
      </c>
      <c r="AJ5372">
        <v>-1.6682650000000001</v>
      </c>
    </row>
    <row r="5373" spans="1:36" x14ac:dyDescent="0.3">
      <c r="A5373">
        <v>4868</v>
      </c>
      <c r="B5373" t="s">
        <v>300</v>
      </c>
      <c r="C5373" t="s">
        <v>28</v>
      </c>
      <c r="D5373" t="s">
        <v>29</v>
      </c>
      <c r="E5373" t="s">
        <v>30</v>
      </c>
      <c r="F5373" t="s">
        <v>31</v>
      </c>
      <c r="G5373" t="s">
        <v>123</v>
      </c>
      <c r="H5373" t="s">
        <v>14001</v>
      </c>
      <c r="I5373" s="4" t="s">
        <v>14002</v>
      </c>
      <c r="J5373" s="1">
        <f>((((bot_orders[[#This Row],[cTime]]/ 1000)+3*3600) / 86400) + DATE(1970,1,1))</f>
        <v>45777.140994236106</v>
      </c>
      <c r="K5373" s="4" t="s">
        <v>14003</v>
      </c>
      <c r="L5373" s="1">
        <f>((((bot_orders[[#This Row],[uTime]]/ 1000)+3*3600) / 86400) + DATE(1970,1,1))</f>
        <v>45777.14798652778</v>
      </c>
      <c r="M5373" t="s">
        <v>34</v>
      </c>
      <c r="N5373" t="s">
        <v>28</v>
      </c>
      <c r="O5373" t="s">
        <v>35</v>
      </c>
      <c r="P5373">
        <v>2.3479999999999999</v>
      </c>
      <c r="Q5373" t="s">
        <v>36</v>
      </c>
      <c r="R5373" t="s">
        <v>37</v>
      </c>
      <c r="S5373">
        <v>0.71150000000000002</v>
      </c>
      <c r="T5373">
        <v>0.71150000000000002</v>
      </c>
      <c r="U5373">
        <v>2.3479999999999999</v>
      </c>
      <c r="V5373">
        <v>-1.3364816E-3</v>
      </c>
      <c r="W5373" t="s">
        <v>38</v>
      </c>
      <c r="X5373" s="4">
        <f>IF(bot_orders[[#This Row],[side]]="sell", bot_orders[[#This Row],[accFillSz]]*bot_orders[[#This Row],[avgPx]] + bot_orders[[#This Row],[fee]], -bot_orders[[#This Row],[accFillSz]]*bot_orders[[#This Row],[avgPx]])</f>
        <v>1.6692655183999998</v>
      </c>
      <c r="Y5373" s="4">
        <f>IF(bot_orders[[#This Row],[side]]="buy", bot_orders[[#This Row],[accFillSz]] + bot_orders[[#This Row],[fee]], -bot_orders[[#This Row],[accFillSz]])</f>
        <v>-2.3479999999999999</v>
      </c>
      <c r="Z5373" s="4">
        <f>IF(bot_orders[[#This Row],[side]]="sell",bot_orders[[#This Row],[accFillSz]]*bot_orders[[#This Row],[avgPx]]+bot_orders[[#This Row],[fee]], 0)</f>
        <v>1.6692655183999998</v>
      </c>
      <c r="AA5373" s="4">
        <f>IF(bot_orders[[#This Row],[side]]="sell",-bot_orders[[#This Row],[accFillSz]],bot_orders[[#This Row],[accFillSz]]+bot_orders[[#This Row],[fee]])</f>
        <v>-2.3479999999999999</v>
      </c>
      <c r="AB5373">
        <v>0</v>
      </c>
      <c r="AC5373" t="s">
        <v>39</v>
      </c>
      <c r="AD5373">
        <v>0</v>
      </c>
      <c r="AE5373" t="s">
        <v>40</v>
      </c>
      <c r="AF5373" t="s">
        <v>41</v>
      </c>
      <c r="AG5373" t="s">
        <v>42</v>
      </c>
      <c r="AH5373" t="s">
        <v>28</v>
      </c>
      <c r="AI5373">
        <v>-2.3479999999999999</v>
      </c>
      <c r="AJ5373">
        <v>1.6692655199999999</v>
      </c>
    </row>
    <row r="5374" spans="1:36" x14ac:dyDescent="0.3">
      <c r="A5374">
        <v>4869</v>
      </c>
      <c r="B5374" t="s">
        <v>300</v>
      </c>
      <c r="C5374" t="s">
        <v>28</v>
      </c>
      <c r="D5374" t="s">
        <v>29</v>
      </c>
      <c r="E5374" t="s">
        <v>30</v>
      </c>
      <c r="F5374" t="s">
        <v>31</v>
      </c>
      <c r="G5374" t="s">
        <v>121</v>
      </c>
      <c r="H5374" t="s">
        <v>14004</v>
      </c>
      <c r="I5374" s="4" t="s">
        <v>14005</v>
      </c>
      <c r="J5374" s="1">
        <f>((((bot_orders[[#This Row],[cTime]]/ 1000)+3*3600) / 86400) + DATE(1970,1,1))</f>
        <v>45777.141941493057</v>
      </c>
      <c r="K5374" s="4" t="s">
        <v>14006</v>
      </c>
      <c r="L5374" s="1">
        <f>((((bot_orders[[#This Row],[uTime]]/ 1000)+3*3600) / 86400) + DATE(1970,1,1))</f>
        <v>45777.145388854166</v>
      </c>
      <c r="M5374" t="s">
        <v>34</v>
      </c>
      <c r="N5374" t="s">
        <v>28</v>
      </c>
      <c r="O5374" t="s">
        <v>35</v>
      </c>
      <c r="P5374">
        <v>2.3479999999999999</v>
      </c>
      <c r="Q5374" t="s">
        <v>36</v>
      </c>
      <c r="R5374" t="s">
        <v>37</v>
      </c>
      <c r="S5374">
        <v>0.70989999999999998</v>
      </c>
      <c r="T5374">
        <v>0.70989999999999998</v>
      </c>
      <c r="U5374">
        <v>2.3479999999999999</v>
      </c>
      <c r="V5374">
        <v>-1.3334762E-3</v>
      </c>
      <c r="W5374" t="s">
        <v>38</v>
      </c>
      <c r="X5374" s="4">
        <f>IF(bot_orders[[#This Row],[side]]="sell", bot_orders[[#This Row],[accFillSz]]*bot_orders[[#This Row],[avgPx]] + bot_orders[[#This Row],[fee]], -bot_orders[[#This Row],[accFillSz]]*bot_orders[[#This Row],[avgPx]])</f>
        <v>1.6655117237999999</v>
      </c>
      <c r="Y5374" s="4">
        <f>IF(bot_orders[[#This Row],[side]]="buy", bot_orders[[#This Row],[accFillSz]] + bot_orders[[#This Row],[fee]], -bot_orders[[#This Row],[accFillSz]])</f>
        <v>-2.3479999999999999</v>
      </c>
      <c r="Z5374" s="4">
        <f>IF(bot_orders[[#This Row],[side]]="sell",bot_orders[[#This Row],[accFillSz]]*bot_orders[[#This Row],[avgPx]]+bot_orders[[#This Row],[fee]], 0)</f>
        <v>1.6655117237999999</v>
      </c>
      <c r="AA5374" s="4">
        <f>IF(bot_orders[[#This Row],[side]]="sell",-bot_orders[[#This Row],[accFillSz]],bot_orders[[#This Row],[accFillSz]]+bot_orders[[#This Row],[fee]])</f>
        <v>-2.3479999999999999</v>
      </c>
      <c r="AB5374">
        <v>0</v>
      </c>
      <c r="AC5374" t="s">
        <v>39</v>
      </c>
      <c r="AD5374">
        <v>0</v>
      </c>
      <c r="AE5374" t="s">
        <v>40</v>
      </c>
      <c r="AF5374" t="s">
        <v>41</v>
      </c>
      <c r="AG5374" t="s">
        <v>42</v>
      </c>
      <c r="AH5374" t="s">
        <v>28</v>
      </c>
      <c r="AI5374">
        <v>-2.3479999999999999</v>
      </c>
      <c r="AJ5374">
        <v>1.66551172</v>
      </c>
    </row>
    <row r="5375" spans="1:36" x14ac:dyDescent="0.3">
      <c r="A5375">
        <v>4870</v>
      </c>
      <c r="B5375" t="s">
        <v>300</v>
      </c>
      <c r="C5375" t="s">
        <v>28</v>
      </c>
      <c r="D5375" t="s">
        <v>29</v>
      </c>
      <c r="E5375" t="s">
        <v>30</v>
      </c>
      <c r="F5375" t="s">
        <v>31</v>
      </c>
      <c r="G5375" t="s">
        <v>137</v>
      </c>
      <c r="H5375" t="s">
        <v>14007</v>
      </c>
      <c r="I5375" s="4" t="s">
        <v>14008</v>
      </c>
      <c r="J5375" s="1">
        <f>((((bot_orders[[#This Row],[cTime]]/ 1000)+3*3600) / 86400) + DATE(1970,1,1))</f>
        <v>45777.14538887731</v>
      </c>
      <c r="K5375" s="4" t="s">
        <v>14009</v>
      </c>
      <c r="L5375" s="1">
        <f>((((bot_orders[[#This Row],[uTime]]/ 1000)+3*3600) / 86400) + DATE(1970,1,1))</f>
        <v>45777.146497789348</v>
      </c>
      <c r="M5375" t="s">
        <v>34</v>
      </c>
      <c r="N5375" t="s">
        <v>28</v>
      </c>
      <c r="O5375" t="s">
        <v>35</v>
      </c>
      <c r="P5375">
        <v>2.35</v>
      </c>
      <c r="Q5375" t="s">
        <v>36</v>
      </c>
      <c r="R5375" t="s">
        <v>55</v>
      </c>
      <c r="S5375">
        <v>0.70820000000000005</v>
      </c>
      <c r="T5375">
        <v>0.70820000000000005</v>
      </c>
      <c r="U5375">
        <v>2.35</v>
      </c>
      <c r="V5375">
        <v>-1.8799999999999999E-3</v>
      </c>
      <c r="W5375" t="s">
        <v>39</v>
      </c>
      <c r="X5375" s="4">
        <f>IF(bot_orders[[#This Row],[side]]="sell", bot_orders[[#This Row],[accFillSz]]*bot_orders[[#This Row],[avgPx]] + bot_orders[[#This Row],[fee]], -bot_orders[[#This Row],[accFillSz]]*bot_orders[[#This Row],[avgPx]])</f>
        <v>-1.6642700000000001</v>
      </c>
      <c r="Y5375" s="4">
        <f>IF(bot_orders[[#This Row],[side]]="buy", bot_orders[[#This Row],[accFillSz]] + bot_orders[[#This Row],[fee]], -bot_orders[[#This Row],[accFillSz]])</f>
        <v>2.3481200000000002</v>
      </c>
      <c r="Z5375" s="4">
        <f>IF(bot_orders[[#This Row],[side]]="sell",bot_orders[[#This Row],[accFillSz]]*bot_orders[[#This Row],[avgPx]]+bot_orders[[#This Row],[fee]], 0)</f>
        <v>0</v>
      </c>
      <c r="AA5375" s="4">
        <f>IF(bot_orders[[#This Row],[side]]="sell",-bot_orders[[#This Row],[accFillSz]],bot_orders[[#This Row],[accFillSz]]+bot_orders[[#This Row],[fee]])</f>
        <v>2.3481200000000002</v>
      </c>
      <c r="AB5375">
        <v>0</v>
      </c>
      <c r="AC5375" t="s">
        <v>38</v>
      </c>
      <c r="AD5375">
        <v>0</v>
      </c>
      <c r="AE5375" t="s">
        <v>40</v>
      </c>
      <c r="AF5375" t="s">
        <v>41</v>
      </c>
      <c r="AG5375" t="s">
        <v>42</v>
      </c>
      <c r="AH5375" t="s">
        <v>28</v>
      </c>
      <c r="AI5375">
        <v>2.3481200000000002</v>
      </c>
      <c r="AJ5375">
        <v>-1.6642699999999999</v>
      </c>
    </row>
    <row r="5376" spans="1:36" x14ac:dyDescent="0.3">
      <c r="A5376">
        <v>4871</v>
      </c>
      <c r="B5376" t="s">
        <v>300</v>
      </c>
      <c r="C5376" t="s">
        <v>28</v>
      </c>
      <c r="D5376" t="s">
        <v>29</v>
      </c>
      <c r="E5376" t="s">
        <v>30</v>
      </c>
      <c r="F5376" t="s">
        <v>31</v>
      </c>
      <c r="G5376" t="s">
        <v>137</v>
      </c>
      <c r="H5376" t="s">
        <v>14010</v>
      </c>
      <c r="I5376" s="4" t="s">
        <v>14011</v>
      </c>
      <c r="J5376" s="1">
        <f>((((bot_orders[[#This Row],[cTime]]/ 1000)+3*3600) / 86400) + DATE(1970,1,1))</f>
        <v>45777.1464978125</v>
      </c>
      <c r="K5376" s="4" t="s">
        <v>14012</v>
      </c>
      <c r="L5376" s="1">
        <f>((((bot_orders[[#This Row],[uTime]]/ 1000)+3*3600) / 86400) + DATE(1970,1,1))</f>
        <v>45777.14697292824</v>
      </c>
      <c r="M5376" t="s">
        <v>34</v>
      </c>
      <c r="N5376" t="s">
        <v>28</v>
      </c>
      <c r="O5376" t="s">
        <v>35</v>
      </c>
      <c r="P5376">
        <v>2.3479999999999999</v>
      </c>
      <c r="Q5376" t="s">
        <v>36</v>
      </c>
      <c r="R5376" t="s">
        <v>37</v>
      </c>
      <c r="S5376">
        <v>0.70989999999999998</v>
      </c>
      <c r="T5376">
        <v>0.70989999999999998</v>
      </c>
      <c r="U5376">
        <v>2.3479999999999999</v>
      </c>
      <c r="V5376">
        <v>-1.3334762E-3</v>
      </c>
      <c r="W5376" t="s">
        <v>38</v>
      </c>
      <c r="X5376" s="4">
        <f>IF(bot_orders[[#This Row],[side]]="sell", bot_orders[[#This Row],[accFillSz]]*bot_orders[[#This Row],[avgPx]] + bot_orders[[#This Row],[fee]], -bot_orders[[#This Row],[accFillSz]]*bot_orders[[#This Row],[avgPx]])</f>
        <v>1.6655117237999999</v>
      </c>
      <c r="Y5376" s="4">
        <f>IF(bot_orders[[#This Row],[side]]="buy", bot_orders[[#This Row],[accFillSz]] + bot_orders[[#This Row],[fee]], -bot_orders[[#This Row],[accFillSz]])</f>
        <v>-2.3479999999999999</v>
      </c>
      <c r="Z5376" s="4">
        <f>IF(bot_orders[[#This Row],[side]]="sell",bot_orders[[#This Row],[accFillSz]]*bot_orders[[#This Row],[avgPx]]+bot_orders[[#This Row],[fee]], 0)</f>
        <v>1.6655117237999999</v>
      </c>
      <c r="AA5376" s="4">
        <f>IF(bot_orders[[#This Row],[side]]="sell",-bot_orders[[#This Row],[accFillSz]],bot_orders[[#This Row],[accFillSz]]+bot_orders[[#This Row],[fee]])</f>
        <v>-2.3479999999999999</v>
      </c>
      <c r="AB5376">
        <v>0</v>
      </c>
      <c r="AC5376" t="s">
        <v>39</v>
      </c>
      <c r="AD5376">
        <v>0</v>
      </c>
      <c r="AE5376" t="s">
        <v>40</v>
      </c>
      <c r="AF5376" t="s">
        <v>41</v>
      </c>
      <c r="AG5376" t="s">
        <v>42</v>
      </c>
      <c r="AH5376" t="s">
        <v>28</v>
      </c>
      <c r="AI5376">
        <v>-2.3479999999999999</v>
      </c>
      <c r="AJ5376">
        <v>1.66551172</v>
      </c>
    </row>
    <row r="5377" spans="1:36" x14ac:dyDescent="0.3">
      <c r="A5377">
        <v>4872</v>
      </c>
      <c r="B5377" t="s">
        <v>300</v>
      </c>
      <c r="C5377" t="s">
        <v>28</v>
      </c>
      <c r="D5377" t="s">
        <v>29</v>
      </c>
      <c r="E5377" t="s">
        <v>30</v>
      </c>
      <c r="F5377" t="s">
        <v>31</v>
      </c>
      <c r="G5377" t="s">
        <v>113</v>
      </c>
      <c r="H5377" t="s">
        <v>14013</v>
      </c>
      <c r="I5377" s="4" t="s">
        <v>14014</v>
      </c>
      <c r="J5377" s="1">
        <f>((((bot_orders[[#This Row],[cTime]]/ 1000)+3*3600) / 86400) + DATE(1970,1,1))</f>
        <v>45777.146972951392</v>
      </c>
      <c r="K5377" s="4" t="s">
        <v>14015</v>
      </c>
      <c r="L5377" s="1">
        <f>((((bot_orders[[#This Row],[uTime]]/ 1000)+3*3600) / 86400) + DATE(1970,1,1))</f>
        <v>45777.156482222221</v>
      </c>
      <c r="M5377" t="s">
        <v>34</v>
      </c>
      <c r="N5377" t="s">
        <v>28</v>
      </c>
      <c r="O5377" t="s">
        <v>35</v>
      </c>
      <c r="P5377">
        <v>2.35</v>
      </c>
      <c r="Q5377" t="s">
        <v>36</v>
      </c>
      <c r="R5377" t="s">
        <v>55</v>
      </c>
      <c r="S5377">
        <v>0.70820000000000005</v>
      </c>
      <c r="T5377">
        <v>0.70820000000000005</v>
      </c>
      <c r="U5377">
        <v>2.35</v>
      </c>
      <c r="V5377">
        <v>-1.8799999999999999E-3</v>
      </c>
      <c r="W5377" t="s">
        <v>39</v>
      </c>
      <c r="X5377" s="4">
        <f>IF(bot_orders[[#This Row],[side]]="sell", bot_orders[[#This Row],[accFillSz]]*bot_orders[[#This Row],[avgPx]] + bot_orders[[#This Row],[fee]], -bot_orders[[#This Row],[accFillSz]]*bot_orders[[#This Row],[avgPx]])</f>
        <v>-1.6642700000000001</v>
      </c>
      <c r="Y5377" s="4">
        <f>IF(bot_orders[[#This Row],[side]]="buy", bot_orders[[#This Row],[accFillSz]] + bot_orders[[#This Row],[fee]], -bot_orders[[#This Row],[accFillSz]])</f>
        <v>2.3481200000000002</v>
      </c>
      <c r="Z5377" s="4">
        <f>IF(bot_orders[[#This Row],[side]]="sell",bot_orders[[#This Row],[accFillSz]]*bot_orders[[#This Row],[avgPx]]+bot_orders[[#This Row],[fee]], 0)</f>
        <v>0</v>
      </c>
      <c r="AA5377" s="4">
        <f>IF(bot_orders[[#This Row],[side]]="sell",-bot_orders[[#This Row],[accFillSz]],bot_orders[[#This Row],[accFillSz]]+bot_orders[[#This Row],[fee]])</f>
        <v>2.3481200000000002</v>
      </c>
      <c r="AB5377">
        <v>0</v>
      </c>
      <c r="AC5377" t="s">
        <v>38</v>
      </c>
      <c r="AD5377">
        <v>0</v>
      </c>
      <c r="AE5377" t="s">
        <v>40</v>
      </c>
      <c r="AF5377" t="s">
        <v>41</v>
      </c>
      <c r="AG5377" t="s">
        <v>42</v>
      </c>
      <c r="AH5377" t="s">
        <v>28</v>
      </c>
      <c r="AI5377">
        <v>2.3481200000000002</v>
      </c>
      <c r="AJ5377">
        <v>-1.6642699999999999</v>
      </c>
    </row>
    <row r="5378" spans="1:36" x14ac:dyDescent="0.3">
      <c r="A5378">
        <v>4873</v>
      </c>
      <c r="B5378" t="s">
        <v>300</v>
      </c>
      <c r="C5378" t="s">
        <v>28</v>
      </c>
      <c r="D5378" t="s">
        <v>29</v>
      </c>
      <c r="E5378" t="s">
        <v>30</v>
      </c>
      <c r="F5378" t="s">
        <v>31</v>
      </c>
      <c r="G5378" t="s">
        <v>133</v>
      </c>
      <c r="H5378" t="s">
        <v>14016</v>
      </c>
      <c r="I5378" s="4" t="s">
        <v>14017</v>
      </c>
      <c r="J5378" s="1">
        <f>((((bot_orders[[#This Row],[cTime]]/ 1000)+3*3600) / 86400) + DATE(1970,1,1))</f>
        <v>45777.147986550932</v>
      </c>
      <c r="K5378" s="4" t="s">
        <v>14018</v>
      </c>
      <c r="L5378" s="1">
        <f>((((bot_orders[[#This Row],[uTime]]/ 1000)+3*3600) / 86400) + DATE(1970,1,1))</f>
        <v>45777.15415425926</v>
      </c>
      <c r="M5378" t="s">
        <v>34</v>
      </c>
      <c r="N5378" t="s">
        <v>28</v>
      </c>
      <c r="O5378" t="s">
        <v>35</v>
      </c>
      <c r="P5378">
        <v>2.35</v>
      </c>
      <c r="Q5378" t="s">
        <v>36</v>
      </c>
      <c r="R5378" t="s">
        <v>55</v>
      </c>
      <c r="S5378">
        <v>0.70989999999999998</v>
      </c>
      <c r="T5378">
        <v>0.70989999999999998</v>
      </c>
      <c r="U5378">
        <v>2.35</v>
      </c>
      <c r="V5378">
        <v>-1.8799999999999999E-3</v>
      </c>
      <c r="W5378" t="s">
        <v>39</v>
      </c>
      <c r="X5378" s="4">
        <f>IF(bot_orders[[#This Row],[side]]="sell", bot_orders[[#This Row],[accFillSz]]*bot_orders[[#This Row],[avgPx]] + bot_orders[[#This Row],[fee]], -bot_orders[[#This Row],[accFillSz]]*bot_orders[[#This Row],[avgPx]])</f>
        <v>-1.6682650000000001</v>
      </c>
      <c r="Y5378" s="4">
        <f>IF(bot_orders[[#This Row],[side]]="buy", bot_orders[[#This Row],[accFillSz]] + bot_orders[[#This Row],[fee]], -bot_orders[[#This Row],[accFillSz]])</f>
        <v>2.3481200000000002</v>
      </c>
      <c r="Z5378" s="4">
        <f>IF(bot_orders[[#This Row],[side]]="sell",bot_orders[[#This Row],[accFillSz]]*bot_orders[[#This Row],[avgPx]]+bot_orders[[#This Row],[fee]], 0)</f>
        <v>0</v>
      </c>
      <c r="AA5378" s="4">
        <f>IF(bot_orders[[#This Row],[side]]="sell",-bot_orders[[#This Row],[accFillSz]],bot_orders[[#This Row],[accFillSz]]+bot_orders[[#This Row],[fee]])</f>
        <v>2.3481200000000002</v>
      </c>
      <c r="AB5378">
        <v>0</v>
      </c>
      <c r="AC5378" t="s">
        <v>38</v>
      </c>
      <c r="AD5378">
        <v>0</v>
      </c>
      <c r="AE5378" t="s">
        <v>40</v>
      </c>
      <c r="AF5378" t="s">
        <v>41</v>
      </c>
      <c r="AG5378" t="s">
        <v>42</v>
      </c>
      <c r="AH5378" t="s">
        <v>28</v>
      </c>
      <c r="AI5378">
        <v>2.3481200000000002</v>
      </c>
      <c r="AJ5378">
        <v>-1.6682650000000001</v>
      </c>
    </row>
    <row r="5379" spans="1:36" x14ac:dyDescent="0.3">
      <c r="A5379">
        <v>4874</v>
      </c>
      <c r="B5379" t="s">
        <v>300</v>
      </c>
      <c r="C5379" t="s">
        <v>28</v>
      </c>
      <c r="D5379" t="s">
        <v>29</v>
      </c>
      <c r="E5379" t="s">
        <v>30</v>
      </c>
      <c r="F5379" t="s">
        <v>31</v>
      </c>
      <c r="G5379" t="s">
        <v>135</v>
      </c>
      <c r="H5379" t="s">
        <v>14019</v>
      </c>
      <c r="I5379" s="4" t="s">
        <v>14020</v>
      </c>
      <c r="J5379" s="1">
        <f>((((bot_orders[[#This Row],[cTime]]/ 1000)+3*3600) / 86400) + DATE(1970,1,1))</f>
        <v>45777.14893841435</v>
      </c>
      <c r="K5379" s="4" t="s">
        <v>14021</v>
      </c>
      <c r="L5379" s="1">
        <f>((((bot_orders[[#This Row],[uTime]]/ 1000)+3*3600) / 86400) + DATE(1970,1,1))</f>
        <v>45777.151184317132</v>
      </c>
      <c r="M5379" t="s">
        <v>34</v>
      </c>
      <c r="N5379" t="s">
        <v>28</v>
      </c>
      <c r="O5379" t="s">
        <v>35</v>
      </c>
      <c r="P5379">
        <v>2.35</v>
      </c>
      <c r="Q5379" t="s">
        <v>36</v>
      </c>
      <c r="R5379" t="s">
        <v>55</v>
      </c>
      <c r="S5379">
        <v>0.71150000000000002</v>
      </c>
      <c r="T5379">
        <v>0.71150000000000002</v>
      </c>
      <c r="U5379">
        <v>2.35</v>
      </c>
      <c r="V5379">
        <v>-1.8799999999999999E-3</v>
      </c>
      <c r="W5379" t="s">
        <v>39</v>
      </c>
      <c r="X5379" s="4">
        <f>IF(bot_orders[[#This Row],[side]]="sell", bot_orders[[#This Row],[accFillSz]]*bot_orders[[#This Row],[avgPx]] + bot_orders[[#This Row],[fee]], -bot_orders[[#This Row],[accFillSz]]*bot_orders[[#This Row],[avgPx]])</f>
        <v>-1.6720250000000001</v>
      </c>
      <c r="Y5379" s="4">
        <f>IF(bot_orders[[#This Row],[side]]="buy", bot_orders[[#This Row],[accFillSz]] + bot_orders[[#This Row],[fee]], -bot_orders[[#This Row],[accFillSz]])</f>
        <v>2.3481200000000002</v>
      </c>
      <c r="Z5379" s="4">
        <f>IF(bot_orders[[#This Row],[side]]="sell",bot_orders[[#This Row],[accFillSz]]*bot_orders[[#This Row],[avgPx]]+bot_orders[[#This Row],[fee]], 0)</f>
        <v>0</v>
      </c>
      <c r="AA5379" s="4">
        <f>IF(bot_orders[[#This Row],[side]]="sell",-bot_orders[[#This Row],[accFillSz]],bot_orders[[#This Row],[accFillSz]]+bot_orders[[#This Row],[fee]])</f>
        <v>2.3481200000000002</v>
      </c>
      <c r="AB5379">
        <v>0</v>
      </c>
      <c r="AC5379" t="s">
        <v>38</v>
      </c>
      <c r="AD5379">
        <v>0</v>
      </c>
      <c r="AE5379" t="s">
        <v>40</v>
      </c>
      <c r="AF5379" t="s">
        <v>41</v>
      </c>
      <c r="AG5379" t="s">
        <v>42</v>
      </c>
      <c r="AH5379" t="s">
        <v>28</v>
      </c>
      <c r="AI5379">
        <v>2.3481200000000002</v>
      </c>
      <c r="AJ5379">
        <v>-1.6720250000000001</v>
      </c>
    </row>
    <row r="5380" spans="1:36" x14ac:dyDescent="0.3">
      <c r="A5380">
        <v>4875</v>
      </c>
      <c r="B5380" t="s">
        <v>300</v>
      </c>
      <c r="C5380" t="s">
        <v>28</v>
      </c>
      <c r="D5380" t="s">
        <v>29</v>
      </c>
      <c r="E5380" t="s">
        <v>30</v>
      </c>
      <c r="F5380" t="s">
        <v>31</v>
      </c>
      <c r="G5380" t="s">
        <v>150</v>
      </c>
      <c r="H5380" t="s">
        <v>14022</v>
      </c>
      <c r="I5380" s="4" t="s">
        <v>14023</v>
      </c>
      <c r="J5380" s="1">
        <f>((((bot_orders[[#This Row],[cTime]]/ 1000)+3*3600) / 86400) + DATE(1970,1,1))</f>
        <v>45777.162617766204</v>
      </c>
      <c r="K5380" s="4" t="s">
        <v>14024</v>
      </c>
      <c r="L5380" s="1">
        <f>((((bot_orders[[#This Row],[uTime]]/ 1000)+3*3600) / 86400) + DATE(1970,1,1))</f>
        <v>45777.166354212961</v>
      </c>
      <c r="M5380" t="s">
        <v>34</v>
      </c>
      <c r="N5380" t="s">
        <v>28</v>
      </c>
      <c r="O5380" t="s">
        <v>35</v>
      </c>
      <c r="P5380">
        <v>2.3479999999999999</v>
      </c>
      <c r="Q5380" t="s">
        <v>36</v>
      </c>
      <c r="R5380" t="s">
        <v>37</v>
      </c>
      <c r="S5380">
        <v>0.70660000000000001</v>
      </c>
      <c r="T5380">
        <v>0.70660000000000001</v>
      </c>
      <c r="U5380">
        <v>2.3479999999999999</v>
      </c>
      <c r="V5380">
        <v>-1.3272774000000001E-3</v>
      </c>
      <c r="W5380" t="s">
        <v>38</v>
      </c>
      <c r="X5380" s="4">
        <f>IF(bot_orders[[#This Row],[side]]="sell", bot_orders[[#This Row],[accFillSz]]*bot_orders[[#This Row],[avgPx]] + bot_orders[[#This Row],[fee]], -bot_orders[[#This Row],[accFillSz]]*bot_orders[[#This Row],[avgPx]])</f>
        <v>1.6577695226</v>
      </c>
      <c r="Y5380" s="4">
        <f>IF(bot_orders[[#This Row],[side]]="buy", bot_orders[[#This Row],[accFillSz]] + bot_orders[[#This Row],[fee]], -bot_orders[[#This Row],[accFillSz]])</f>
        <v>-2.3479999999999999</v>
      </c>
      <c r="Z5380" s="4">
        <f>IF(bot_orders[[#This Row],[side]]="sell",bot_orders[[#This Row],[accFillSz]]*bot_orders[[#This Row],[avgPx]]+bot_orders[[#This Row],[fee]], 0)</f>
        <v>1.6577695226</v>
      </c>
      <c r="AA5380" s="4">
        <f>IF(bot_orders[[#This Row],[side]]="sell",-bot_orders[[#This Row],[accFillSz]],bot_orders[[#This Row],[accFillSz]]+bot_orders[[#This Row],[fee]])</f>
        <v>-2.3479999999999999</v>
      </c>
      <c r="AB5380">
        <v>0</v>
      </c>
      <c r="AC5380" t="s">
        <v>39</v>
      </c>
      <c r="AD5380">
        <v>0</v>
      </c>
      <c r="AE5380" t="s">
        <v>40</v>
      </c>
      <c r="AF5380" t="s">
        <v>41</v>
      </c>
      <c r="AG5380" t="s">
        <v>42</v>
      </c>
      <c r="AH5380" t="s">
        <v>28</v>
      </c>
      <c r="AI5380">
        <v>-2.3479999999999999</v>
      </c>
      <c r="AJ5380">
        <v>1.65776952</v>
      </c>
    </row>
    <row r="5381" spans="1:36" x14ac:dyDescent="0.3">
      <c r="A5381">
        <v>4876</v>
      </c>
      <c r="B5381" t="s">
        <v>300</v>
      </c>
      <c r="C5381" t="s">
        <v>28</v>
      </c>
      <c r="D5381" t="s">
        <v>29</v>
      </c>
      <c r="E5381" t="s">
        <v>30</v>
      </c>
      <c r="F5381" t="s">
        <v>31</v>
      </c>
      <c r="G5381" t="s">
        <v>196</v>
      </c>
      <c r="H5381" t="s">
        <v>14025</v>
      </c>
      <c r="I5381" s="4" t="s">
        <v>14026</v>
      </c>
      <c r="J5381" s="1">
        <f>((((bot_orders[[#This Row],[cTime]]/ 1000)+3*3600) / 86400) + DATE(1970,1,1))</f>
        <v>45777.167206840277</v>
      </c>
      <c r="K5381" s="4" t="s">
        <v>14027</v>
      </c>
      <c r="L5381" s="1">
        <f>((((bot_orders[[#This Row],[uTime]]/ 1000)+3*3600) / 86400) + DATE(1970,1,1))</f>
        <v>45777.222042928246</v>
      </c>
      <c r="M5381" t="s">
        <v>34</v>
      </c>
      <c r="N5381" t="s">
        <v>28</v>
      </c>
      <c r="O5381" t="s">
        <v>35</v>
      </c>
      <c r="P5381">
        <v>4.6989999999999998</v>
      </c>
      <c r="Q5381" t="s">
        <v>36</v>
      </c>
      <c r="R5381" t="s">
        <v>37</v>
      </c>
      <c r="S5381">
        <v>0.72</v>
      </c>
      <c r="T5381">
        <v>0.72</v>
      </c>
      <c r="U5381">
        <v>4.6989999999999998</v>
      </c>
      <c r="V5381">
        <v>-2.7066239999999999E-3</v>
      </c>
      <c r="W5381" t="s">
        <v>38</v>
      </c>
      <c r="X5381" s="4">
        <f>IF(bot_orders[[#This Row],[side]]="sell", bot_orders[[#This Row],[accFillSz]]*bot_orders[[#This Row],[avgPx]] + bot_orders[[#This Row],[fee]], -bot_orders[[#This Row],[accFillSz]]*bot_orders[[#This Row],[avgPx]])</f>
        <v>3.3805733759999996</v>
      </c>
      <c r="Y5381" s="4">
        <f>IF(bot_orders[[#This Row],[side]]="buy", bot_orders[[#This Row],[accFillSz]] + bot_orders[[#This Row],[fee]], -bot_orders[[#This Row],[accFillSz]])</f>
        <v>-4.6989999999999998</v>
      </c>
      <c r="Z5381" s="4">
        <f>IF(bot_orders[[#This Row],[side]]="sell",bot_orders[[#This Row],[accFillSz]]*bot_orders[[#This Row],[avgPx]]+bot_orders[[#This Row],[fee]], 0)</f>
        <v>3.3805733759999996</v>
      </c>
      <c r="AA5381" s="4">
        <f>IF(bot_orders[[#This Row],[side]]="sell",-bot_orders[[#This Row],[accFillSz]],bot_orders[[#This Row],[accFillSz]]+bot_orders[[#This Row],[fee]])</f>
        <v>-4.6989999999999998</v>
      </c>
      <c r="AB5381">
        <v>0</v>
      </c>
      <c r="AC5381" t="s">
        <v>39</v>
      </c>
      <c r="AD5381">
        <v>0</v>
      </c>
      <c r="AE5381" t="s">
        <v>40</v>
      </c>
      <c r="AF5381" t="s">
        <v>41</v>
      </c>
      <c r="AG5381" t="s">
        <v>42</v>
      </c>
      <c r="AH5381" t="s">
        <v>28</v>
      </c>
      <c r="AI5381">
        <v>-4.6989999999999998</v>
      </c>
      <c r="AJ5381">
        <v>3.38057338</v>
      </c>
    </row>
    <row r="5382" spans="1:36" x14ac:dyDescent="0.3">
      <c r="A5382">
        <v>4877</v>
      </c>
      <c r="B5382" t="s">
        <v>300</v>
      </c>
      <c r="C5382" t="s">
        <v>28</v>
      </c>
      <c r="D5382" t="s">
        <v>29</v>
      </c>
      <c r="E5382" t="s">
        <v>30</v>
      </c>
      <c r="F5382" t="s">
        <v>31</v>
      </c>
      <c r="G5382" t="s">
        <v>187</v>
      </c>
      <c r="H5382" t="s">
        <v>14028</v>
      </c>
      <c r="I5382" s="4" t="s">
        <v>14026</v>
      </c>
      <c r="J5382" s="1">
        <f>((((bot_orders[[#This Row],[cTime]]/ 1000)+3*3600) / 86400) + DATE(1970,1,1))</f>
        <v>45777.167206840277</v>
      </c>
      <c r="K5382" s="4" t="s">
        <v>14029</v>
      </c>
      <c r="L5382" s="1">
        <f>((((bot_orders[[#This Row],[uTime]]/ 1000)+3*3600) / 86400) + DATE(1970,1,1))</f>
        <v>45777.212130335654</v>
      </c>
      <c r="M5382" t="s">
        <v>34</v>
      </c>
      <c r="N5382" t="s">
        <v>28</v>
      </c>
      <c r="O5382" t="s">
        <v>35</v>
      </c>
      <c r="P5382">
        <v>4.6989999999999998</v>
      </c>
      <c r="Q5382" t="s">
        <v>36</v>
      </c>
      <c r="R5382" t="s">
        <v>37</v>
      </c>
      <c r="S5382">
        <v>0.71830000000000005</v>
      </c>
      <c r="T5382">
        <v>0.71830000000000005</v>
      </c>
      <c r="U5382">
        <v>4.6989999999999998</v>
      </c>
      <c r="V5382">
        <v>-2.7002333999999999E-3</v>
      </c>
      <c r="W5382" t="s">
        <v>38</v>
      </c>
      <c r="X5382" s="4">
        <f>IF(bot_orders[[#This Row],[side]]="sell", bot_orders[[#This Row],[accFillSz]]*bot_orders[[#This Row],[avgPx]] + bot_orders[[#This Row],[fee]], -bot_orders[[#This Row],[accFillSz]]*bot_orders[[#This Row],[avgPx]])</f>
        <v>3.3725914665999999</v>
      </c>
      <c r="Y5382" s="4">
        <f>IF(bot_orders[[#This Row],[side]]="buy", bot_orders[[#This Row],[accFillSz]] + bot_orders[[#This Row],[fee]], -bot_orders[[#This Row],[accFillSz]])</f>
        <v>-4.6989999999999998</v>
      </c>
      <c r="Z5382" s="4">
        <f>IF(bot_orders[[#This Row],[side]]="sell",bot_orders[[#This Row],[accFillSz]]*bot_orders[[#This Row],[avgPx]]+bot_orders[[#This Row],[fee]], 0)</f>
        <v>3.3725914665999999</v>
      </c>
      <c r="AA5382" s="4">
        <f>IF(bot_orders[[#This Row],[side]]="sell",-bot_orders[[#This Row],[accFillSz]],bot_orders[[#This Row],[accFillSz]]+bot_orders[[#This Row],[fee]])</f>
        <v>-4.6989999999999998</v>
      </c>
      <c r="AB5382">
        <v>0</v>
      </c>
      <c r="AC5382" t="s">
        <v>39</v>
      </c>
      <c r="AD5382">
        <v>0</v>
      </c>
      <c r="AE5382" t="s">
        <v>40</v>
      </c>
      <c r="AF5382" t="s">
        <v>41</v>
      </c>
      <c r="AG5382" t="s">
        <v>42</v>
      </c>
      <c r="AH5382" t="s">
        <v>28</v>
      </c>
      <c r="AI5382">
        <v>-4.6989999999999998</v>
      </c>
      <c r="AJ5382">
        <v>3.3725914700000001</v>
      </c>
    </row>
    <row r="5383" spans="1:36" x14ac:dyDescent="0.3">
      <c r="A5383">
        <v>4878</v>
      </c>
      <c r="B5383" t="s">
        <v>300</v>
      </c>
      <c r="C5383" t="s">
        <v>28</v>
      </c>
      <c r="D5383" t="s">
        <v>29</v>
      </c>
      <c r="E5383" t="s">
        <v>30</v>
      </c>
      <c r="F5383" t="s">
        <v>31</v>
      </c>
      <c r="G5383" t="s">
        <v>32</v>
      </c>
      <c r="H5383" t="s">
        <v>14030</v>
      </c>
      <c r="I5383" s="4" t="s">
        <v>14026</v>
      </c>
      <c r="J5383" s="1">
        <f>((((bot_orders[[#This Row],[cTime]]/ 1000)+3*3600) / 86400) + DATE(1970,1,1))</f>
        <v>45777.167206840277</v>
      </c>
      <c r="K5383" s="4" t="s">
        <v>14031</v>
      </c>
      <c r="L5383" s="1">
        <f>((((bot_orders[[#This Row],[uTime]]/ 1000)+3*3600) / 86400) + DATE(1970,1,1))</f>
        <v>45777.212074178242</v>
      </c>
      <c r="M5383" t="s">
        <v>34</v>
      </c>
      <c r="N5383" t="s">
        <v>28</v>
      </c>
      <c r="O5383" t="s">
        <v>35</v>
      </c>
      <c r="P5383">
        <v>4.6989999999999998</v>
      </c>
      <c r="Q5383" t="s">
        <v>36</v>
      </c>
      <c r="R5383" t="s">
        <v>37</v>
      </c>
      <c r="S5383">
        <v>0.71660000000000001</v>
      </c>
      <c r="T5383">
        <v>0.71660000000000001</v>
      </c>
      <c r="U5383">
        <v>4.6989999999999998</v>
      </c>
      <c r="V5383">
        <v>-2.6938426999999999E-3</v>
      </c>
      <c r="W5383" t="s">
        <v>38</v>
      </c>
      <c r="X5383" s="4">
        <f>IF(bot_orders[[#This Row],[side]]="sell", bot_orders[[#This Row],[accFillSz]]*bot_orders[[#This Row],[avgPx]] + bot_orders[[#This Row],[fee]], -bot_orders[[#This Row],[accFillSz]]*bot_orders[[#This Row],[avgPx]])</f>
        <v>3.3646095573000001</v>
      </c>
      <c r="Y5383" s="4">
        <f>IF(bot_orders[[#This Row],[side]]="buy", bot_orders[[#This Row],[accFillSz]] + bot_orders[[#This Row],[fee]], -bot_orders[[#This Row],[accFillSz]])</f>
        <v>-4.6989999999999998</v>
      </c>
      <c r="Z5383" s="4">
        <f>IF(bot_orders[[#This Row],[side]]="sell",bot_orders[[#This Row],[accFillSz]]*bot_orders[[#This Row],[avgPx]]+bot_orders[[#This Row],[fee]], 0)</f>
        <v>3.3646095573000001</v>
      </c>
      <c r="AA5383" s="4">
        <f>IF(bot_orders[[#This Row],[side]]="sell",-bot_orders[[#This Row],[accFillSz]],bot_orders[[#This Row],[accFillSz]]+bot_orders[[#This Row],[fee]])</f>
        <v>-4.6989999999999998</v>
      </c>
      <c r="AB5383">
        <v>0</v>
      </c>
      <c r="AC5383" t="s">
        <v>39</v>
      </c>
      <c r="AD5383">
        <v>0</v>
      </c>
      <c r="AE5383" t="s">
        <v>40</v>
      </c>
      <c r="AF5383" t="s">
        <v>41</v>
      </c>
      <c r="AG5383" t="s">
        <v>42</v>
      </c>
      <c r="AH5383" t="s">
        <v>28</v>
      </c>
      <c r="AI5383">
        <v>-4.6989999999999998</v>
      </c>
      <c r="AJ5383">
        <v>3.3646095599999999</v>
      </c>
    </row>
    <row r="5384" spans="1:36" x14ac:dyDescent="0.3">
      <c r="A5384">
        <v>4879</v>
      </c>
      <c r="B5384" t="s">
        <v>300</v>
      </c>
      <c r="C5384" t="s">
        <v>28</v>
      </c>
      <c r="D5384" t="s">
        <v>29</v>
      </c>
      <c r="E5384" t="s">
        <v>30</v>
      </c>
      <c r="F5384" t="s">
        <v>31</v>
      </c>
      <c r="G5384" t="s">
        <v>183</v>
      </c>
      <c r="H5384" t="s">
        <v>14032</v>
      </c>
      <c r="I5384" s="4" t="s">
        <v>14026</v>
      </c>
      <c r="J5384" s="1">
        <f>((((bot_orders[[#This Row],[cTime]]/ 1000)+3*3600) / 86400) + DATE(1970,1,1))</f>
        <v>45777.167206840277</v>
      </c>
      <c r="K5384" s="4" t="s">
        <v>14033</v>
      </c>
      <c r="L5384" s="1">
        <f>((((bot_orders[[#This Row],[uTime]]/ 1000)+3*3600) / 86400) + DATE(1970,1,1))</f>
        <v>45777.208122870376</v>
      </c>
      <c r="M5384" t="s">
        <v>34</v>
      </c>
      <c r="N5384" t="s">
        <v>28</v>
      </c>
      <c r="O5384" t="s">
        <v>35</v>
      </c>
      <c r="P5384">
        <v>4.6890000000000001</v>
      </c>
      <c r="Q5384" t="s">
        <v>36</v>
      </c>
      <c r="R5384" t="s">
        <v>37</v>
      </c>
      <c r="S5384">
        <v>0.71489999999999998</v>
      </c>
      <c r="T5384">
        <v>0.71489999999999998</v>
      </c>
      <c r="U5384">
        <v>4.6890000000000001</v>
      </c>
      <c r="V5384">
        <v>-2.6817328999999999E-3</v>
      </c>
      <c r="W5384" t="s">
        <v>38</v>
      </c>
      <c r="X5384" s="4">
        <f>IF(bot_orders[[#This Row],[side]]="sell", bot_orders[[#This Row],[accFillSz]]*bot_orders[[#This Row],[avgPx]] + bot_orders[[#This Row],[fee]], -bot_orders[[#This Row],[accFillSz]]*bot_orders[[#This Row],[avgPx]])</f>
        <v>3.3494843670999996</v>
      </c>
      <c r="Y5384" s="4">
        <f>IF(bot_orders[[#This Row],[side]]="buy", bot_orders[[#This Row],[accFillSz]] + bot_orders[[#This Row],[fee]], -bot_orders[[#This Row],[accFillSz]])</f>
        <v>-4.6890000000000001</v>
      </c>
      <c r="Z5384" s="4">
        <f>IF(bot_orders[[#This Row],[side]]="sell",bot_orders[[#This Row],[accFillSz]]*bot_orders[[#This Row],[avgPx]]+bot_orders[[#This Row],[fee]], 0)</f>
        <v>3.3494843670999996</v>
      </c>
      <c r="AA5384" s="4">
        <f>IF(bot_orders[[#This Row],[side]]="sell",-bot_orders[[#This Row],[accFillSz]],bot_orders[[#This Row],[accFillSz]]+bot_orders[[#This Row],[fee]])</f>
        <v>-4.6890000000000001</v>
      </c>
      <c r="AB5384">
        <v>0</v>
      </c>
      <c r="AC5384" t="s">
        <v>39</v>
      </c>
      <c r="AD5384">
        <v>0</v>
      </c>
      <c r="AE5384" t="s">
        <v>40</v>
      </c>
      <c r="AF5384" t="s">
        <v>41</v>
      </c>
      <c r="AG5384" t="s">
        <v>42</v>
      </c>
      <c r="AH5384" t="s">
        <v>28</v>
      </c>
      <c r="AI5384">
        <v>-4.6890000000000001</v>
      </c>
      <c r="AJ5384">
        <v>3.3494843699999999</v>
      </c>
    </row>
    <row r="5385" spans="1:36" x14ac:dyDescent="0.3">
      <c r="A5385">
        <v>4880</v>
      </c>
      <c r="B5385" t="s">
        <v>300</v>
      </c>
      <c r="C5385" t="s">
        <v>28</v>
      </c>
      <c r="D5385" t="s">
        <v>29</v>
      </c>
      <c r="E5385" t="s">
        <v>30</v>
      </c>
      <c r="F5385" t="s">
        <v>31</v>
      </c>
      <c r="G5385" t="s">
        <v>174</v>
      </c>
      <c r="H5385" t="s">
        <v>14034</v>
      </c>
      <c r="I5385" s="4" t="s">
        <v>14026</v>
      </c>
      <c r="J5385" s="1">
        <f>((((bot_orders[[#This Row],[cTime]]/ 1000)+3*3600) / 86400) + DATE(1970,1,1))</f>
        <v>45777.167206840277</v>
      </c>
      <c r="K5385" s="4" t="s">
        <v>14035</v>
      </c>
      <c r="L5385" s="1">
        <f>((((bot_orders[[#This Row],[uTime]]/ 1000)+3*3600) / 86400) + DATE(1970,1,1))</f>
        <v>45777.17852342593</v>
      </c>
      <c r="M5385" t="s">
        <v>34</v>
      </c>
      <c r="N5385" t="s">
        <v>28</v>
      </c>
      <c r="O5385" t="s">
        <v>35</v>
      </c>
      <c r="P5385">
        <v>4.6989999999999998</v>
      </c>
      <c r="Q5385" t="s">
        <v>36</v>
      </c>
      <c r="R5385" t="s">
        <v>55</v>
      </c>
      <c r="S5385">
        <v>0.7</v>
      </c>
      <c r="T5385">
        <v>0.7</v>
      </c>
      <c r="U5385">
        <v>4.6989999999999998</v>
      </c>
      <c r="V5385">
        <v>-3.7591999999999999E-3</v>
      </c>
      <c r="W5385" t="s">
        <v>39</v>
      </c>
      <c r="X5385" s="4">
        <f>IF(bot_orders[[#This Row],[side]]="sell", bot_orders[[#This Row],[accFillSz]]*bot_orders[[#This Row],[avgPx]] + bot_orders[[#This Row],[fee]], -bot_orders[[#This Row],[accFillSz]]*bot_orders[[#This Row],[avgPx]])</f>
        <v>-3.2892999999999999</v>
      </c>
      <c r="Y5385" s="4">
        <f>IF(bot_orders[[#This Row],[side]]="buy", bot_orders[[#This Row],[accFillSz]] + bot_orders[[#This Row],[fee]], -bot_orders[[#This Row],[accFillSz]])</f>
        <v>4.6952407999999997</v>
      </c>
      <c r="Z5385" s="4">
        <f>IF(bot_orders[[#This Row],[side]]="sell",bot_orders[[#This Row],[accFillSz]]*bot_orders[[#This Row],[avgPx]]+bot_orders[[#This Row],[fee]], 0)</f>
        <v>0</v>
      </c>
      <c r="AA5385" s="4">
        <f>IF(bot_orders[[#This Row],[side]]="sell",-bot_orders[[#This Row],[accFillSz]],bot_orders[[#This Row],[accFillSz]]+bot_orders[[#This Row],[fee]])</f>
        <v>4.6952407999999997</v>
      </c>
      <c r="AB5385">
        <v>0</v>
      </c>
      <c r="AC5385" t="s">
        <v>38</v>
      </c>
      <c r="AD5385">
        <v>0</v>
      </c>
      <c r="AE5385" t="s">
        <v>40</v>
      </c>
      <c r="AF5385" t="s">
        <v>41</v>
      </c>
      <c r="AG5385" t="s">
        <v>42</v>
      </c>
      <c r="AH5385" t="s">
        <v>28</v>
      </c>
      <c r="AI5385">
        <v>4.6952407999999997</v>
      </c>
      <c r="AJ5385">
        <v>-3.2892999999999999</v>
      </c>
    </row>
    <row r="5386" spans="1:36" x14ac:dyDescent="0.3">
      <c r="A5386">
        <v>4881</v>
      </c>
      <c r="B5386" t="s">
        <v>300</v>
      </c>
      <c r="C5386" t="s">
        <v>28</v>
      </c>
      <c r="D5386" t="s">
        <v>29</v>
      </c>
      <c r="E5386" t="s">
        <v>30</v>
      </c>
      <c r="F5386" t="s">
        <v>31</v>
      </c>
      <c r="G5386" t="s">
        <v>153</v>
      </c>
      <c r="H5386" t="s">
        <v>14036</v>
      </c>
      <c r="I5386" s="4" t="s">
        <v>14026</v>
      </c>
      <c r="J5386" s="1">
        <f>((((bot_orders[[#This Row],[cTime]]/ 1000)+3*3600) / 86400) + DATE(1970,1,1))</f>
        <v>45777.167206840277</v>
      </c>
      <c r="K5386" s="4" t="s">
        <v>14037</v>
      </c>
      <c r="L5386" s="1">
        <f>((((bot_orders[[#This Row],[uTime]]/ 1000)+3*3600) / 86400) + DATE(1970,1,1))</f>
        <v>45777.177749988427</v>
      </c>
      <c r="M5386" t="s">
        <v>34</v>
      </c>
      <c r="N5386" t="s">
        <v>28</v>
      </c>
      <c r="O5386" t="s">
        <v>35</v>
      </c>
      <c r="P5386">
        <v>4.6989999999999998</v>
      </c>
      <c r="Q5386" t="s">
        <v>36</v>
      </c>
      <c r="R5386" t="s">
        <v>55</v>
      </c>
      <c r="S5386">
        <v>0.7016</v>
      </c>
      <c r="T5386">
        <v>0.7016</v>
      </c>
      <c r="U5386">
        <v>4.6989999999999998</v>
      </c>
      <c r="V5386">
        <v>-3.7591999999999999E-3</v>
      </c>
      <c r="W5386" t="s">
        <v>39</v>
      </c>
      <c r="X5386" s="4">
        <f>IF(bot_orders[[#This Row],[side]]="sell", bot_orders[[#This Row],[accFillSz]]*bot_orders[[#This Row],[avgPx]] + bot_orders[[#This Row],[fee]], -bot_orders[[#This Row],[accFillSz]]*bot_orders[[#This Row],[avgPx]])</f>
        <v>-3.2968183999999998</v>
      </c>
      <c r="Y5386" s="4">
        <f>IF(bot_orders[[#This Row],[side]]="buy", bot_orders[[#This Row],[accFillSz]] + bot_orders[[#This Row],[fee]], -bot_orders[[#This Row],[accFillSz]])</f>
        <v>4.6952407999999997</v>
      </c>
      <c r="Z5386" s="4">
        <f>IF(bot_orders[[#This Row],[side]]="sell",bot_orders[[#This Row],[accFillSz]]*bot_orders[[#This Row],[avgPx]]+bot_orders[[#This Row],[fee]], 0)</f>
        <v>0</v>
      </c>
      <c r="AA5386" s="4">
        <f>IF(bot_orders[[#This Row],[side]]="sell",-bot_orders[[#This Row],[accFillSz]],bot_orders[[#This Row],[accFillSz]]+bot_orders[[#This Row],[fee]])</f>
        <v>4.6952407999999997</v>
      </c>
      <c r="AB5386">
        <v>0</v>
      </c>
      <c r="AC5386" t="s">
        <v>38</v>
      </c>
      <c r="AD5386">
        <v>0</v>
      </c>
      <c r="AE5386" t="s">
        <v>40</v>
      </c>
      <c r="AF5386" t="s">
        <v>41</v>
      </c>
      <c r="AG5386" t="s">
        <v>42</v>
      </c>
      <c r="AH5386" t="s">
        <v>28</v>
      </c>
      <c r="AI5386">
        <v>4.6952407999999997</v>
      </c>
      <c r="AJ5386">
        <v>-3.2968183999999998</v>
      </c>
    </row>
    <row r="5387" spans="1:36" x14ac:dyDescent="0.3">
      <c r="A5387">
        <v>4882</v>
      </c>
      <c r="B5387" t="s">
        <v>300</v>
      </c>
      <c r="C5387" t="s">
        <v>28</v>
      </c>
      <c r="D5387" t="s">
        <v>29</v>
      </c>
      <c r="E5387" t="s">
        <v>30</v>
      </c>
      <c r="F5387" t="s">
        <v>31</v>
      </c>
      <c r="G5387" t="s">
        <v>155</v>
      </c>
      <c r="H5387" t="s">
        <v>14038</v>
      </c>
      <c r="I5387" s="4" t="s">
        <v>14026</v>
      </c>
      <c r="J5387" s="1">
        <f>((((bot_orders[[#This Row],[cTime]]/ 1000)+3*3600) / 86400) + DATE(1970,1,1))</f>
        <v>45777.167206840277</v>
      </c>
      <c r="K5387" s="4" t="s">
        <v>14039</v>
      </c>
      <c r="L5387" s="1">
        <f>((((bot_orders[[#This Row],[uTime]]/ 1000)+3*3600) / 86400) + DATE(1970,1,1))</f>
        <v>45777.170086087965</v>
      </c>
      <c r="M5387" t="s">
        <v>34</v>
      </c>
      <c r="N5387" t="s">
        <v>28</v>
      </c>
      <c r="O5387" t="s">
        <v>35</v>
      </c>
      <c r="P5387">
        <v>4.6989999999999998</v>
      </c>
      <c r="Q5387" t="s">
        <v>36</v>
      </c>
      <c r="R5387" t="s">
        <v>55</v>
      </c>
      <c r="S5387">
        <v>0.70320000000000005</v>
      </c>
      <c r="T5387">
        <v>0.70320000000000005</v>
      </c>
      <c r="U5387">
        <v>4.6989999999999998</v>
      </c>
      <c r="V5387">
        <v>-3.7591999999999999E-3</v>
      </c>
      <c r="W5387" t="s">
        <v>39</v>
      </c>
      <c r="X5387" s="4">
        <f>IF(bot_orders[[#This Row],[side]]="sell", bot_orders[[#This Row],[accFillSz]]*bot_orders[[#This Row],[avgPx]] + bot_orders[[#This Row],[fee]], -bot_orders[[#This Row],[accFillSz]]*bot_orders[[#This Row],[avgPx]])</f>
        <v>-3.3043368000000002</v>
      </c>
      <c r="Y5387" s="4">
        <f>IF(bot_orders[[#This Row],[side]]="buy", bot_orders[[#This Row],[accFillSz]] + bot_orders[[#This Row],[fee]], -bot_orders[[#This Row],[accFillSz]])</f>
        <v>4.6952407999999997</v>
      </c>
      <c r="Z5387" s="4">
        <f>IF(bot_orders[[#This Row],[side]]="sell",bot_orders[[#This Row],[accFillSz]]*bot_orders[[#This Row],[avgPx]]+bot_orders[[#This Row],[fee]], 0)</f>
        <v>0</v>
      </c>
      <c r="AA5387" s="4">
        <f>IF(bot_orders[[#This Row],[side]]="sell",-bot_orders[[#This Row],[accFillSz]],bot_orders[[#This Row],[accFillSz]]+bot_orders[[#This Row],[fee]])</f>
        <v>4.6952407999999997</v>
      </c>
      <c r="AB5387">
        <v>0</v>
      </c>
      <c r="AC5387" t="s">
        <v>38</v>
      </c>
      <c r="AD5387">
        <v>0</v>
      </c>
      <c r="AE5387" t="s">
        <v>40</v>
      </c>
      <c r="AF5387" t="s">
        <v>41</v>
      </c>
      <c r="AG5387" t="s">
        <v>42</v>
      </c>
      <c r="AH5387" t="s">
        <v>28</v>
      </c>
      <c r="AI5387">
        <v>4.6952407999999997</v>
      </c>
      <c r="AJ5387">
        <v>-3.3043368000000002</v>
      </c>
    </row>
    <row r="5388" spans="1:36" x14ac:dyDescent="0.3">
      <c r="A5388">
        <v>4883</v>
      </c>
      <c r="B5388" t="s">
        <v>300</v>
      </c>
      <c r="C5388" t="s">
        <v>28</v>
      </c>
      <c r="D5388" t="s">
        <v>29</v>
      </c>
      <c r="E5388" t="s">
        <v>30</v>
      </c>
      <c r="F5388" t="s">
        <v>31</v>
      </c>
      <c r="G5388" t="s">
        <v>165</v>
      </c>
      <c r="H5388" t="s">
        <v>14040</v>
      </c>
      <c r="I5388" s="4" t="s">
        <v>14026</v>
      </c>
      <c r="J5388" s="1">
        <f>((((bot_orders[[#This Row],[cTime]]/ 1000)+3*3600) / 86400) + DATE(1970,1,1))</f>
        <v>45777.167206840277</v>
      </c>
      <c r="K5388" s="4" t="s">
        <v>14041</v>
      </c>
      <c r="L5388" s="1">
        <f>((((bot_orders[[#This Row],[uTime]]/ 1000)+3*3600) / 86400) + DATE(1970,1,1))</f>
        <v>45777.169258541668</v>
      </c>
      <c r="M5388" t="s">
        <v>34</v>
      </c>
      <c r="N5388" t="s">
        <v>28</v>
      </c>
      <c r="O5388" t="s">
        <v>35</v>
      </c>
      <c r="P5388">
        <v>4.6989999999999998</v>
      </c>
      <c r="Q5388" t="s">
        <v>36</v>
      </c>
      <c r="R5388" t="s">
        <v>55</v>
      </c>
      <c r="S5388">
        <v>0.70489999999999997</v>
      </c>
      <c r="T5388">
        <v>0.70489999999999997</v>
      </c>
      <c r="U5388">
        <v>4.6989999999999998</v>
      </c>
      <c r="V5388">
        <v>-3.7591999999999999E-3</v>
      </c>
      <c r="W5388" t="s">
        <v>39</v>
      </c>
      <c r="X5388" s="4">
        <f>IF(bot_orders[[#This Row],[side]]="sell", bot_orders[[#This Row],[accFillSz]]*bot_orders[[#This Row],[avgPx]] + bot_orders[[#This Row],[fee]], -bot_orders[[#This Row],[accFillSz]]*bot_orders[[#This Row],[avgPx]])</f>
        <v>-3.3123250999999998</v>
      </c>
      <c r="Y5388" s="4">
        <f>IF(bot_orders[[#This Row],[side]]="buy", bot_orders[[#This Row],[accFillSz]] + bot_orders[[#This Row],[fee]], -bot_orders[[#This Row],[accFillSz]])</f>
        <v>4.6952407999999997</v>
      </c>
      <c r="Z5388" s="4">
        <f>IF(bot_orders[[#This Row],[side]]="sell",bot_orders[[#This Row],[accFillSz]]*bot_orders[[#This Row],[avgPx]]+bot_orders[[#This Row],[fee]], 0)</f>
        <v>0</v>
      </c>
      <c r="AA5388" s="4">
        <f>IF(bot_orders[[#This Row],[side]]="sell",-bot_orders[[#This Row],[accFillSz]],bot_orders[[#This Row],[accFillSz]]+bot_orders[[#This Row],[fee]])</f>
        <v>4.6952407999999997</v>
      </c>
      <c r="AB5388">
        <v>0</v>
      </c>
      <c r="AC5388" t="s">
        <v>38</v>
      </c>
      <c r="AD5388">
        <v>0</v>
      </c>
      <c r="AE5388" t="s">
        <v>40</v>
      </c>
      <c r="AF5388" t="s">
        <v>41</v>
      </c>
      <c r="AG5388" t="s">
        <v>42</v>
      </c>
      <c r="AH5388" t="s">
        <v>28</v>
      </c>
      <c r="AI5388">
        <v>4.6952407999999997</v>
      </c>
      <c r="AJ5388">
        <v>-3.3123250999999998</v>
      </c>
    </row>
    <row r="5389" spans="1:36" x14ac:dyDescent="0.3">
      <c r="A5389">
        <v>4884</v>
      </c>
      <c r="B5389" t="s">
        <v>300</v>
      </c>
      <c r="C5389" t="s">
        <v>28</v>
      </c>
      <c r="D5389" t="s">
        <v>29</v>
      </c>
      <c r="E5389" t="s">
        <v>30</v>
      </c>
      <c r="F5389" t="s">
        <v>31</v>
      </c>
      <c r="G5389" t="s">
        <v>160</v>
      </c>
      <c r="H5389" t="s">
        <v>14042</v>
      </c>
      <c r="I5389" s="4" t="s">
        <v>14026</v>
      </c>
      <c r="J5389" s="1">
        <f>((((bot_orders[[#This Row],[cTime]]/ 1000)+3*3600) / 86400) + DATE(1970,1,1))</f>
        <v>45777.167206840277</v>
      </c>
      <c r="K5389" s="4" t="s">
        <v>14043</v>
      </c>
      <c r="L5389" s="1">
        <f>((((bot_orders[[#This Row],[uTime]]/ 1000)+3*3600) / 86400) + DATE(1970,1,1))</f>
        <v>45777.167962662032</v>
      </c>
      <c r="M5389" t="s">
        <v>34</v>
      </c>
      <c r="N5389" t="s">
        <v>28</v>
      </c>
      <c r="O5389" t="s">
        <v>35</v>
      </c>
      <c r="P5389">
        <v>4.6989999999999998</v>
      </c>
      <c r="Q5389" t="s">
        <v>36</v>
      </c>
      <c r="R5389" t="s">
        <v>55</v>
      </c>
      <c r="S5389">
        <v>0.70660000000000001</v>
      </c>
      <c r="T5389">
        <v>0.70660000000000001</v>
      </c>
      <c r="U5389">
        <v>4.6989999999999998</v>
      </c>
      <c r="V5389">
        <v>-3.7591999999999999E-3</v>
      </c>
      <c r="W5389" t="s">
        <v>39</v>
      </c>
      <c r="X5389" s="4">
        <f>IF(bot_orders[[#This Row],[side]]="sell", bot_orders[[#This Row],[accFillSz]]*bot_orders[[#This Row],[avgPx]] + bot_orders[[#This Row],[fee]], -bot_orders[[#This Row],[accFillSz]]*bot_orders[[#This Row],[avgPx]])</f>
        <v>-3.3203133999999999</v>
      </c>
      <c r="Y5389" s="4">
        <f>IF(bot_orders[[#This Row],[side]]="buy", bot_orders[[#This Row],[accFillSz]] + bot_orders[[#This Row],[fee]], -bot_orders[[#This Row],[accFillSz]])</f>
        <v>4.6952407999999997</v>
      </c>
      <c r="Z5389" s="4">
        <f>IF(bot_orders[[#This Row],[side]]="sell",bot_orders[[#This Row],[accFillSz]]*bot_orders[[#This Row],[avgPx]]+bot_orders[[#This Row],[fee]], 0)</f>
        <v>0</v>
      </c>
      <c r="AA5389" s="4">
        <f>IF(bot_orders[[#This Row],[side]]="sell",-bot_orders[[#This Row],[accFillSz]],bot_orders[[#This Row],[accFillSz]]+bot_orders[[#This Row],[fee]])</f>
        <v>4.6952407999999997</v>
      </c>
      <c r="AB5389">
        <v>0</v>
      </c>
      <c r="AC5389" t="s">
        <v>38</v>
      </c>
      <c r="AD5389">
        <v>0</v>
      </c>
      <c r="AE5389" t="s">
        <v>40</v>
      </c>
      <c r="AF5389" t="s">
        <v>41</v>
      </c>
      <c r="AG5389" t="s">
        <v>42</v>
      </c>
      <c r="AH5389" t="s">
        <v>28</v>
      </c>
      <c r="AI5389">
        <v>4.6952407999999997</v>
      </c>
      <c r="AJ5389">
        <v>-3.3203133999999999</v>
      </c>
    </row>
    <row r="5390" spans="1:36" x14ac:dyDescent="0.3">
      <c r="A5390">
        <v>4885</v>
      </c>
      <c r="B5390" t="s">
        <v>300</v>
      </c>
      <c r="C5390" t="s">
        <v>28</v>
      </c>
      <c r="D5390" t="s">
        <v>29</v>
      </c>
      <c r="E5390" t="s">
        <v>30</v>
      </c>
      <c r="F5390" t="s">
        <v>31</v>
      </c>
      <c r="G5390" t="s">
        <v>92</v>
      </c>
      <c r="H5390" t="s">
        <v>14044</v>
      </c>
      <c r="I5390" s="4" t="s">
        <v>14026</v>
      </c>
      <c r="J5390" s="1">
        <f>((((bot_orders[[#This Row],[cTime]]/ 1000)+3*3600) / 86400) + DATE(1970,1,1))</f>
        <v>45777.167206840277</v>
      </c>
      <c r="K5390" s="4" t="s">
        <v>14045</v>
      </c>
      <c r="L5390" s="1">
        <f>((((bot_orders[[#This Row],[uTime]]/ 1000)+3*3600) / 86400) + DATE(1970,1,1))</f>
        <v>45777.167206886574</v>
      </c>
      <c r="M5390" t="s">
        <v>34</v>
      </c>
      <c r="N5390" t="s">
        <v>28</v>
      </c>
      <c r="O5390" t="s">
        <v>35</v>
      </c>
      <c r="P5390">
        <v>4.6989999999999998</v>
      </c>
      <c r="Q5390" t="s">
        <v>36</v>
      </c>
      <c r="R5390" t="s">
        <v>55</v>
      </c>
      <c r="S5390">
        <v>0.70820000000000005</v>
      </c>
      <c r="T5390">
        <v>0.70730000000000004</v>
      </c>
      <c r="U5390">
        <v>4.6989999999999998</v>
      </c>
      <c r="V5390">
        <v>-4.6990000000000001E-3</v>
      </c>
      <c r="W5390" t="s">
        <v>39</v>
      </c>
      <c r="X5390" s="4">
        <f>IF(bot_orders[[#This Row],[side]]="sell", bot_orders[[#This Row],[accFillSz]]*bot_orders[[#This Row],[avgPx]] + bot_orders[[#This Row],[fee]], -bot_orders[[#This Row],[accFillSz]]*bot_orders[[#This Row],[avgPx]])</f>
        <v>-3.3236026999999999</v>
      </c>
      <c r="Y5390" s="4">
        <f>IF(bot_orders[[#This Row],[side]]="buy", bot_orders[[#This Row],[accFillSz]] + bot_orders[[#This Row],[fee]], -bot_orders[[#This Row],[accFillSz]])</f>
        <v>4.6943010000000003</v>
      </c>
      <c r="Z5390" s="4">
        <f>IF(bot_orders[[#This Row],[side]]="sell",bot_orders[[#This Row],[accFillSz]]*bot_orders[[#This Row],[avgPx]]+bot_orders[[#This Row],[fee]], 0)</f>
        <v>0</v>
      </c>
      <c r="AA5390" s="4">
        <f>IF(bot_orders[[#This Row],[side]]="sell",-bot_orders[[#This Row],[accFillSz]],bot_orders[[#This Row],[accFillSz]]+bot_orders[[#This Row],[fee]])</f>
        <v>4.6943010000000003</v>
      </c>
      <c r="AB5390">
        <v>0</v>
      </c>
      <c r="AC5390" t="s">
        <v>38</v>
      </c>
      <c r="AD5390">
        <v>0</v>
      </c>
      <c r="AE5390" t="s">
        <v>40</v>
      </c>
      <c r="AF5390" t="s">
        <v>41</v>
      </c>
      <c r="AG5390" t="s">
        <v>42</v>
      </c>
      <c r="AH5390" t="s">
        <v>28</v>
      </c>
      <c r="AI5390">
        <v>4.6943010000000003</v>
      </c>
      <c r="AJ5390">
        <v>-3.3236026999999999</v>
      </c>
    </row>
    <row r="5391" spans="1:36" x14ac:dyDescent="0.3">
      <c r="A5391">
        <v>4886</v>
      </c>
      <c r="B5391" t="s">
        <v>300</v>
      </c>
      <c r="C5391" t="s">
        <v>28</v>
      </c>
      <c r="D5391" t="s">
        <v>29</v>
      </c>
      <c r="E5391" t="s">
        <v>30</v>
      </c>
      <c r="F5391" t="s">
        <v>31</v>
      </c>
      <c r="G5391" t="s">
        <v>81</v>
      </c>
      <c r="H5391" t="s">
        <v>14046</v>
      </c>
      <c r="I5391" s="4" t="s">
        <v>14026</v>
      </c>
      <c r="J5391" s="1">
        <f>((((bot_orders[[#This Row],[cTime]]/ 1000)+3*3600) / 86400) + DATE(1970,1,1))</f>
        <v>45777.167206840277</v>
      </c>
      <c r="K5391" s="4" t="s">
        <v>14045</v>
      </c>
      <c r="L5391" s="1">
        <f>((((bot_orders[[#This Row],[uTime]]/ 1000)+3*3600) / 86400) + DATE(1970,1,1))</f>
        <v>45777.167206886574</v>
      </c>
      <c r="M5391" t="s">
        <v>34</v>
      </c>
      <c r="N5391" t="s">
        <v>28</v>
      </c>
      <c r="O5391" t="s">
        <v>35</v>
      </c>
      <c r="P5391">
        <v>4.6989999999999998</v>
      </c>
      <c r="Q5391" t="s">
        <v>36</v>
      </c>
      <c r="R5391" t="s">
        <v>55</v>
      </c>
      <c r="S5391">
        <v>0.70989999999999998</v>
      </c>
      <c r="T5391">
        <v>0.70730000000000004</v>
      </c>
      <c r="U5391">
        <v>4.6989999999999998</v>
      </c>
      <c r="V5391">
        <v>-4.6990000000000001E-3</v>
      </c>
      <c r="W5391" t="s">
        <v>39</v>
      </c>
      <c r="X5391" s="4">
        <f>IF(bot_orders[[#This Row],[side]]="sell", bot_orders[[#This Row],[accFillSz]]*bot_orders[[#This Row],[avgPx]] + bot_orders[[#This Row],[fee]], -bot_orders[[#This Row],[accFillSz]]*bot_orders[[#This Row],[avgPx]])</f>
        <v>-3.3236026999999999</v>
      </c>
      <c r="Y5391" s="4">
        <f>IF(bot_orders[[#This Row],[side]]="buy", bot_orders[[#This Row],[accFillSz]] + bot_orders[[#This Row],[fee]], -bot_orders[[#This Row],[accFillSz]])</f>
        <v>4.6943010000000003</v>
      </c>
      <c r="Z5391" s="4">
        <f>IF(bot_orders[[#This Row],[side]]="sell",bot_orders[[#This Row],[accFillSz]]*bot_orders[[#This Row],[avgPx]]+bot_orders[[#This Row],[fee]], 0)</f>
        <v>0</v>
      </c>
      <c r="AA5391" s="4">
        <f>IF(bot_orders[[#This Row],[side]]="sell",-bot_orders[[#This Row],[accFillSz]],bot_orders[[#This Row],[accFillSz]]+bot_orders[[#This Row],[fee]])</f>
        <v>4.6943010000000003</v>
      </c>
      <c r="AB5391">
        <v>0</v>
      </c>
      <c r="AC5391" t="s">
        <v>38</v>
      </c>
      <c r="AD5391">
        <v>0</v>
      </c>
      <c r="AE5391" t="s">
        <v>40</v>
      </c>
      <c r="AF5391" t="s">
        <v>41</v>
      </c>
      <c r="AG5391" t="s">
        <v>42</v>
      </c>
      <c r="AH5391" t="s">
        <v>28</v>
      </c>
      <c r="AI5391">
        <v>4.6943010000000003</v>
      </c>
      <c r="AJ5391">
        <v>-3.3236026999999999</v>
      </c>
    </row>
    <row r="5392" spans="1:36" x14ac:dyDescent="0.3">
      <c r="A5392">
        <v>4887</v>
      </c>
      <c r="B5392" t="s">
        <v>300</v>
      </c>
      <c r="C5392" t="s">
        <v>28</v>
      </c>
      <c r="D5392" t="s">
        <v>29</v>
      </c>
      <c r="E5392" t="s">
        <v>30</v>
      </c>
      <c r="F5392" t="s">
        <v>31</v>
      </c>
      <c r="G5392" t="s">
        <v>76</v>
      </c>
      <c r="H5392" t="s">
        <v>14047</v>
      </c>
      <c r="I5392" s="4" t="s">
        <v>14026</v>
      </c>
      <c r="J5392" s="1">
        <f>((((bot_orders[[#This Row],[cTime]]/ 1000)+3*3600) / 86400) + DATE(1970,1,1))</f>
        <v>45777.167206840277</v>
      </c>
      <c r="K5392" s="4" t="s">
        <v>14045</v>
      </c>
      <c r="L5392" s="1">
        <f>((((bot_orders[[#This Row],[uTime]]/ 1000)+3*3600) / 86400) + DATE(1970,1,1))</f>
        <v>45777.167206886574</v>
      </c>
      <c r="M5392" t="s">
        <v>34</v>
      </c>
      <c r="N5392" t="s">
        <v>28</v>
      </c>
      <c r="O5392" t="s">
        <v>35</v>
      </c>
      <c r="P5392">
        <v>4.6989999999999998</v>
      </c>
      <c r="Q5392" t="s">
        <v>36</v>
      </c>
      <c r="R5392" t="s">
        <v>55</v>
      </c>
      <c r="S5392">
        <v>0.71150000000000002</v>
      </c>
      <c r="T5392">
        <v>0.70730000000000004</v>
      </c>
      <c r="U5392">
        <v>4.6989999999999998</v>
      </c>
      <c r="V5392">
        <v>-4.6990000000000001E-3</v>
      </c>
      <c r="W5392" t="s">
        <v>39</v>
      </c>
      <c r="X5392" s="4">
        <f>IF(bot_orders[[#This Row],[side]]="sell", bot_orders[[#This Row],[accFillSz]]*bot_orders[[#This Row],[avgPx]] + bot_orders[[#This Row],[fee]], -bot_orders[[#This Row],[accFillSz]]*bot_orders[[#This Row],[avgPx]])</f>
        <v>-3.3236026999999999</v>
      </c>
      <c r="Y5392" s="4">
        <f>IF(bot_orders[[#This Row],[side]]="buy", bot_orders[[#This Row],[accFillSz]] + bot_orders[[#This Row],[fee]], -bot_orders[[#This Row],[accFillSz]])</f>
        <v>4.6943010000000003</v>
      </c>
      <c r="Z5392" s="4">
        <f>IF(bot_orders[[#This Row],[side]]="sell",bot_orders[[#This Row],[accFillSz]]*bot_orders[[#This Row],[avgPx]]+bot_orders[[#This Row],[fee]], 0)</f>
        <v>0</v>
      </c>
      <c r="AA5392" s="4">
        <f>IF(bot_orders[[#This Row],[side]]="sell",-bot_orders[[#This Row],[accFillSz]],bot_orders[[#This Row],[accFillSz]]+bot_orders[[#This Row],[fee]])</f>
        <v>4.6943010000000003</v>
      </c>
      <c r="AB5392">
        <v>0</v>
      </c>
      <c r="AC5392" t="s">
        <v>38</v>
      </c>
      <c r="AD5392">
        <v>0</v>
      </c>
      <c r="AE5392" t="s">
        <v>40</v>
      </c>
      <c r="AF5392" t="s">
        <v>41</v>
      </c>
      <c r="AG5392" t="s">
        <v>42</v>
      </c>
      <c r="AH5392" t="s">
        <v>28</v>
      </c>
      <c r="AI5392">
        <v>4.6943010000000003</v>
      </c>
      <c r="AJ5392">
        <v>-3.3236026999999999</v>
      </c>
    </row>
    <row r="5393" spans="1:36" x14ac:dyDescent="0.3">
      <c r="A5393">
        <v>4888</v>
      </c>
      <c r="B5393" t="s">
        <v>300</v>
      </c>
      <c r="C5393" t="s">
        <v>28</v>
      </c>
      <c r="D5393" t="s">
        <v>29</v>
      </c>
      <c r="E5393" t="s">
        <v>30</v>
      </c>
      <c r="F5393" t="s">
        <v>31</v>
      </c>
      <c r="G5393" t="s">
        <v>92</v>
      </c>
      <c r="H5393" t="s">
        <v>14048</v>
      </c>
      <c r="I5393" s="4" t="s">
        <v>14049</v>
      </c>
      <c r="J5393" s="1">
        <f>((((bot_orders[[#This Row],[cTime]]/ 1000)+3*3600) / 86400) + DATE(1970,1,1))</f>
        <v>45777.167206909726</v>
      </c>
      <c r="K5393" s="4" t="s">
        <v>14050</v>
      </c>
      <c r="L5393" s="1">
        <f>((((bot_orders[[#This Row],[uTime]]/ 1000)+3*3600) / 86400) + DATE(1970,1,1))</f>
        <v>45777.187446620374</v>
      </c>
      <c r="M5393" t="s">
        <v>34</v>
      </c>
      <c r="N5393" t="s">
        <v>28</v>
      </c>
      <c r="O5393" t="s">
        <v>35</v>
      </c>
      <c r="P5393">
        <v>4.694</v>
      </c>
      <c r="Q5393" t="s">
        <v>36</v>
      </c>
      <c r="R5393" t="s">
        <v>37</v>
      </c>
      <c r="S5393">
        <v>0.70989999999999998</v>
      </c>
      <c r="T5393">
        <v>0.70989999999999998</v>
      </c>
      <c r="U5393">
        <v>4.694</v>
      </c>
      <c r="V5393">
        <v>-2.6658164999999998E-3</v>
      </c>
      <c r="W5393" t="s">
        <v>38</v>
      </c>
      <c r="X5393" s="4">
        <f>IF(bot_orders[[#This Row],[side]]="sell", bot_orders[[#This Row],[accFillSz]]*bot_orders[[#This Row],[avgPx]] + bot_orders[[#This Row],[fee]], -bot_orders[[#This Row],[accFillSz]]*bot_orders[[#This Row],[avgPx]])</f>
        <v>3.3296047834999998</v>
      </c>
      <c r="Y5393" s="4">
        <f>IF(bot_orders[[#This Row],[side]]="buy", bot_orders[[#This Row],[accFillSz]] + bot_orders[[#This Row],[fee]], -bot_orders[[#This Row],[accFillSz]])</f>
        <v>-4.694</v>
      </c>
      <c r="Z5393" s="4">
        <f>IF(bot_orders[[#This Row],[side]]="sell",bot_orders[[#This Row],[accFillSz]]*bot_orders[[#This Row],[avgPx]]+bot_orders[[#This Row],[fee]], 0)</f>
        <v>3.3296047834999998</v>
      </c>
      <c r="AA5393" s="4">
        <f>IF(bot_orders[[#This Row],[side]]="sell",-bot_orders[[#This Row],[accFillSz]],bot_orders[[#This Row],[accFillSz]]+bot_orders[[#This Row],[fee]])</f>
        <v>-4.694</v>
      </c>
      <c r="AB5393">
        <v>0</v>
      </c>
      <c r="AC5393" t="s">
        <v>39</v>
      </c>
      <c r="AD5393">
        <v>0</v>
      </c>
      <c r="AE5393" t="s">
        <v>40</v>
      </c>
      <c r="AF5393" t="s">
        <v>41</v>
      </c>
      <c r="AG5393" t="s">
        <v>42</v>
      </c>
      <c r="AH5393" t="s">
        <v>28</v>
      </c>
      <c r="AI5393">
        <v>-4.694</v>
      </c>
      <c r="AJ5393">
        <v>3.3296047799999999</v>
      </c>
    </row>
    <row r="5394" spans="1:36" x14ac:dyDescent="0.3">
      <c r="A5394">
        <v>4889</v>
      </c>
      <c r="B5394" t="s">
        <v>300</v>
      </c>
      <c r="C5394" t="s">
        <v>28</v>
      </c>
      <c r="D5394" t="s">
        <v>29</v>
      </c>
      <c r="E5394" t="s">
        <v>30</v>
      </c>
      <c r="F5394" t="s">
        <v>31</v>
      </c>
      <c r="G5394" t="s">
        <v>81</v>
      </c>
      <c r="H5394" t="s">
        <v>14051</v>
      </c>
      <c r="I5394" s="4" t="s">
        <v>14049</v>
      </c>
      <c r="J5394" s="1">
        <f>((((bot_orders[[#This Row],[cTime]]/ 1000)+3*3600) / 86400) + DATE(1970,1,1))</f>
        <v>45777.167206909726</v>
      </c>
      <c r="K5394" s="4" t="s">
        <v>14052</v>
      </c>
      <c r="L5394" s="1">
        <f>((((bot_orders[[#This Row],[uTime]]/ 1000)+3*3600) / 86400) + DATE(1970,1,1))</f>
        <v>45777.196082118055</v>
      </c>
      <c r="M5394" t="s">
        <v>34</v>
      </c>
      <c r="N5394" t="s">
        <v>28</v>
      </c>
      <c r="O5394" t="s">
        <v>35</v>
      </c>
      <c r="P5394">
        <v>4.694</v>
      </c>
      <c r="Q5394" t="s">
        <v>36</v>
      </c>
      <c r="R5394" t="s">
        <v>37</v>
      </c>
      <c r="S5394">
        <v>0.71150000000000002</v>
      </c>
      <c r="T5394">
        <v>0.71150000000000002</v>
      </c>
      <c r="U5394">
        <v>4.694</v>
      </c>
      <c r="V5394">
        <v>-2.6718248E-3</v>
      </c>
      <c r="W5394" t="s">
        <v>38</v>
      </c>
      <c r="X5394" s="4">
        <f>IF(bot_orders[[#This Row],[side]]="sell", bot_orders[[#This Row],[accFillSz]]*bot_orders[[#This Row],[avgPx]] + bot_orders[[#This Row],[fee]], -bot_orders[[#This Row],[accFillSz]]*bot_orders[[#This Row],[avgPx]])</f>
        <v>3.3371091751999997</v>
      </c>
      <c r="Y5394" s="4">
        <f>IF(bot_orders[[#This Row],[side]]="buy", bot_orders[[#This Row],[accFillSz]] + bot_orders[[#This Row],[fee]], -bot_orders[[#This Row],[accFillSz]])</f>
        <v>-4.694</v>
      </c>
      <c r="Z5394" s="4">
        <f>IF(bot_orders[[#This Row],[side]]="sell",bot_orders[[#This Row],[accFillSz]]*bot_orders[[#This Row],[avgPx]]+bot_orders[[#This Row],[fee]], 0)</f>
        <v>3.3371091751999997</v>
      </c>
      <c r="AA5394" s="4">
        <f>IF(bot_orders[[#This Row],[side]]="sell",-bot_orders[[#This Row],[accFillSz]],bot_orders[[#This Row],[accFillSz]]+bot_orders[[#This Row],[fee]])</f>
        <v>-4.694</v>
      </c>
      <c r="AB5394">
        <v>0</v>
      </c>
      <c r="AC5394" t="s">
        <v>39</v>
      </c>
      <c r="AD5394">
        <v>0</v>
      </c>
      <c r="AE5394" t="s">
        <v>40</v>
      </c>
      <c r="AF5394" t="s">
        <v>41</v>
      </c>
      <c r="AG5394" t="s">
        <v>42</v>
      </c>
      <c r="AH5394" t="s">
        <v>28</v>
      </c>
      <c r="AI5394">
        <v>-4.694</v>
      </c>
      <c r="AJ5394">
        <v>3.3371091800000001</v>
      </c>
    </row>
    <row r="5395" spans="1:36" x14ac:dyDescent="0.3">
      <c r="A5395">
        <v>4890</v>
      </c>
      <c r="B5395" t="s">
        <v>300</v>
      </c>
      <c r="C5395" t="s">
        <v>28</v>
      </c>
      <c r="D5395" t="s">
        <v>29</v>
      </c>
      <c r="E5395" t="s">
        <v>30</v>
      </c>
      <c r="F5395" t="s">
        <v>31</v>
      </c>
      <c r="G5395" t="s">
        <v>76</v>
      </c>
      <c r="H5395" t="s">
        <v>14053</v>
      </c>
      <c r="I5395" s="4" t="s">
        <v>14049</v>
      </c>
      <c r="J5395" s="1">
        <f>((((bot_orders[[#This Row],[cTime]]/ 1000)+3*3600) / 86400) + DATE(1970,1,1))</f>
        <v>45777.167206909726</v>
      </c>
      <c r="K5395" s="4" t="s">
        <v>14054</v>
      </c>
      <c r="L5395" s="1">
        <f>((((bot_orders[[#This Row],[uTime]]/ 1000)+3*3600) / 86400) + DATE(1970,1,1))</f>
        <v>45777.205974675926</v>
      </c>
      <c r="M5395" t="s">
        <v>34</v>
      </c>
      <c r="N5395" t="s">
        <v>28</v>
      </c>
      <c r="O5395" t="s">
        <v>35</v>
      </c>
      <c r="P5395">
        <v>4.694</v>
      </c>
      <c r="Q5395" t="s">
        <v>36</v>
      </c>
      <c r="R5395" t="s">
        <v>37</v>
      </c>
      <c r="S5395">
        <v>0.71319999999999995</v>
      </c>
      <c r="T5395">
        <v>0.71319999999999995</v>
      </c>
      <c r="U5395">
        <v>4.694</v>
      </c>
      <c r="V5395">
        <v>-2.6782085999999998E-3</v>
      </c>
      <c r="W5395" t="s">
        <v>38</v>
      </c>
      <c r="X5395" s="4">
        <f>IF(bot_orders[[#This Row],[side]]="sell", bot_orders[[#This Row],[accFillSz]]*bot_orders[[#This Row],[avgPx]] + bot_orders[[#This Row],[fee]], -bot_orders[[#This Row],[accFillSz]]*bot_orders[[#This Row],[avgPx]])</f>
        <v>3.3450825913999997</v>
      </c>
      <c r="Y5395" s="4">
        <f>IF(bot_orders[[#This Row],[side]]="buy", bot_orders[[#This Row],[accFillSz]] + bot_orders[[#This Row],[fee]], -bot_orders[[#This Row],[accFillSz]])</f>
        <v>-4.694</v>
      </c>
      <c r="Z5395" s="4">
        <f>IF(bot_orders[[#This Row],[side]]="sell",bot_orders[[#This Row],[accFillSz]]*bot_orders[[#This Row],[avgPx]]+bot_orders[[#This Row],[fee]], 0)</f>
        <v>3.3450825913999997</v>
      </c>
      <c r="AA5395" s="4">
        <f>IF(bot_orders[[#This Row],[side]]="sell",-bot_orders[[#This Row],[accFillSz]],bot_orders[[#This Row],[accFillSz]]+bot_orders[[#This Row],[fee]])</f>
        <v>-4.694</v>
      </c>
      <c r="AB5395">
        <v>0</v>
      </c>
      <c r="AC5395" t="s">
        <v>39</v>
      </c>
      <c r="AD5395">
        <v>0</v>
      </c>
      <c r="AE5395" t="s">
        <v>40</v>
      </c>
      <c r="AF5395" t="s">
        <v>41</v>
      </c>
      <c r="AG5395" t="s">
        <v>42</v>
      </c>
      <c r="AH5395" t="s">
        <v>28</v>
      </c>
      <c r="AI5395">
        <v>-4.694</v>
      </c>
      <c r="AJ5395">
        <v>3.3450825900000001</v>
      </c>
    </row>
    <row r="5396" spans="1:36" x14ac:dyDescent="0.3">
      <c r="A5396">
        <v>4891</v>
      </c>
      <c r="B5396" t="s">
        <v>300</v>
      </c>
      <c r="C5396" t="s">
        <v>28</v>
      </c>
      <c r="D5396" t="s">
        <v>29</v>
      </c>
      <c r="E5396" t="s">
        <v>30</v>
      </c>
      <c r="F5396" t="s">
        <v>31</v>
      </c>
      <c r="G5396" t="s">
        <v>160</v>
      </c>
      <c r="H5396" t="s">
        <v>14055</v>
      </c>
      <c r="I5396" s="4" t="s">
        <v>14056</v>
      </c>
      <c r="J5396" s="1">
        <f>((((bot_orders[[#This Row],[cTime]]/ 1000)+3*3600) / 86400) + DATE(1970,1,1))</f>
        <v>45777.167962673615</v>
      </c>
      <c r="K5396" s="4" t="s">
        <v>14057</v>
      </c>
      <c r="L5396" s="1">
        <f>((((bot_orders[[#This Row],[uTime]]/ 1000)+3*3600) / 86400) + DATE(1970,1,1))</f>
        <v>45777.185357465278</v>
      </c>
      <c r="M5396" t="s">
        <v>34</v>
      </c>
      <c r="N5396" t="s">
        <v>28</v>
      </c>
      <c r="O5396" t="s">
        <v>35</v>
      </c>
      <c r="P5396">
        <v>4.6950000000000003</v>
      </c>
      <c r="Q5396" t="s">
        <v>36</v>
      </c>
      <c r="R5396" t="s">
        <v>37</v>
      </c>
      <c r="S5396">
        <v>0.70820000000000005</v>
      </c>
      <c r="T5396">
        <v>0.70820000000000005</v>
      </c>
      <c r="U5396">
        <v>4.6950000000000003</v>
      </c>
      <c r="V5396">
        <v>-2.6599992000000002E-3</v>
      </c>
      <c r="W5396" t="s">
        <v>38</v>
      </c>
      <c r="X5396" s="4">
        <f>IF(bot_orders[[#This Row],[side]]="sell", bot_orders[[#This Row],[accFillSz]]*bot_orders[[#This Row],[avgPx]] + bot_orders[[#This Row],[fee]], -bot_orders[[#This Row],[accFillSz]]*bot_orders[[#This Row],[avgPx]])</f>
        <v>3.3223390008000004</v>
      </c>
      <c r="Y5396" s="4">
        <f>IF(bot_orders[[#This Row],[side]]="buy", bot_orders[[#This Row],[accFillSz]] + bot_orders[[#This Row],[fee]], -bot_orders[[#This Row],[accFillSz]])</f>
        <v>-4.6950000000000003</v>
      </c>
      <c r="Z5396" s="4">
        <f>IF(bot_orders[[#This Row],[side]]="sell",bot_orders[[#This Row],[accFillSz]]*bot_orders[[#This Row],[avgPx]]+bot_orders[[#This Row],[fee]], 0)</f>
        <v>3.3223390008000004</v>
      </c>
      <c r="AA5396" s="4">
        <f>IF(bot_orders[[#This Row],[side]]="sell",-bot_orders[[#This Row],[accFillSz]],bot_orders[[#This Row],[accFillSz]]+bot_orders[[#This Row],[fee]])</f>
        <v>-4.6950000000000003</v>
      </c>
      <c r="AB5396">
        <v>0</v>
      </c>
      <c r="AC5396" t="s">
        <v>39</v>
      </c>
      <c r="AD5396">
        <v>0</v>
      </c>
      <c r="AE5396" t="s">
        <v>40</v>
      </c>
      <c r="AF5396" t="s">
        <v>41</v>
      </c>
      <c r="AG5396" t="s">
        <v>42</v>
      </c>
      <c r="AH5396" t="s">
        <v>28</v>
      </c>
      <c r="AI5396">
        <v>-4.6950000000000003</v>
      </c>
      <c r="AJ5396">
        <v>3.3223389999999999</v>
      </c>
    </row>
    <row r="5397" spans="1:36" x14ac:dyDescent="0.3">
      <c r="A5397">
        <v>4892</v>
      </c>
      <c r="B5397" t="s">
        <v>300</v>
      </c>
      <c r="C5397" t="s">
        <v>28</v>
      </c>
      <c r="D5397" t="s">
        <v>29</v>
      </c>
      <c r="E5397" t="s">
        <v>30</v>
      </c>
      <c r="F5397" t="s">
        <v>31</v>
      </c>
      <c r="G5397" t="s">
        <v>165</v>
      </c>
      <c r="H5397" t="s">
        <v>14058</v>
      </c>
      <c r="I5397" s="4" t="s">
        <v>14059</v>
      </c>
      <c r="J5397" s="1">
        <f>((((bot_orders[[#This Row],[cTime]]/ 1000)+3*3600) / 86400) + DATE(1970,1,1))</f>
        <v>45777.169258553244</v>
      </c>
      <c r="K5397" s="4" t="s">
        <v>14060</v>
      </c>
      <c r="L5397" s="1">
        <f>((((bot_orders[[#This Row],[uTime]]/ 1000)+3*3600) / 86400) + DATE(1970,1,1))</f>
        <v>45777.185120949071</v>
      </c>
      <c r="M5397" t="s">
        <v>34</v>
      </c>
      <c r="N5397" t="s">
        <v>28</v>
      </c>
      <c r="O5397" t="s">
        <v>35</v>
      </c>
      <c r="P5397">
        <v>4.6950000000000003</v>
      </c>
      <c r="Q5397" t="s">
        <v>36</v>
      </c>
      <c r="R5397" t="s">
        <v>37</v>
      </c>
      <c r="S5397">
        <v>0.70660000000000001</v>
      </c>
      <c r="T5397">
        <v>0.70660000000000001</v>
      </c>
      <c r="U5397">
        <v>4.6950000000000003</v>
      </c>
      <c r="V5397">
        <v>-2.6539896E-3</v>
      </c>
      <c r="W5397" t="s">
        <v>38</v>
      </c>
      <c r="X5397" s="4">
        <f>IF(bot_orders[[#This Row],[side]]="sell", bot_orders[[#This Row],[accFillSz]]*bot_orders[[#This Row],[avgPx]] + bot_orders[[#This Row],[fee]], -bot_orders[[#This Row],[accFillSz]]*bot_orders[[#This Row],[avgPx]])</f>
        <v>3.3148330104000001</v>
      </c>
      <c r="Y5397" s="4">
        <f>IF(bot_orders[[#This Row],[side]]="buy", bot_orders[[#This Row],[accFillSz]] + bot_orders[[#This Row],[fee]], -bot_orders[[#This Row],[accFillSz]])</f>
        <v>-4.6950000000000003</v>
      </c>
      <c r="Z5397" s="4">
        <f>IF(bot_orders[[#This Row],[side]]="sell",bot_orders[[#This Row],[accFillSz]]*bot_orders[[#This Row],[avgPx]]+bot_orders[[#This Row],[fee]], 0)</f>
        <v>3.3148330104000001</v>
      </c>
      <c r="AA5397" s="4">
        <f>IF(bot_orders[[#This Row],[side]]="sell",-bot_orders[[#This Row],[accFillSz]],bot_orders[[#This Row],[accFillSz]]+bot_orders[[#This Row],[fee]])</f>
        <v>-4.6950000000000003</v>
      </c>
      <c r="AB5397">
        <v>0</v>
      </c>
      <c r="AC5397" t="s">
        <v>39</v>
      </c>
      <c r="AD5397">
        <v>0</v>
      </c>
      <c r="AE5397" t="s">
        <v>40</v>
      </c>
      <c r="AF5397" t="s">
        <v>41</v>
      </c>
      <c r="AG5397" t="s">
        <v>42</v>
      </c>
      <c r="AH5397" t="s">
        <v>28</v>
      </c>
      <c r="AI5397">
        <v>-4.6950000000000003</v>
      </c>
      <c r="AJ5397">
        <v>3.3148330100000001</v>
      </c>
    </row>
    <row r="5398" spans="1:36" x14ac:dyDescent="0.3">
      <c r="A5398">
        <v>4893</v>
      </c>
      <c r="B5398" t="s">
        <v>300</v>
      </c>
      <c r="C5398" t="s">
        <v>28</v>
      </c>
      <c r="D5398" t="s">
        <v>29</v>
      </c>
      <c r="E5398" t="s">
        <v>30</v>
      </c>
      <c r="F5398" t="s">
        <v>31</v>
      </c>
      <c r="G5398" t="s">
        <v>155</v>
      </c>
      <c r="H5398" t="s">
        <v>14061</v>
      </c>
      <c r="I5398" s="4" t="s">
        <v>14062</v>
      </c>
      <c r="J5398" s="1">
        <f>((((bot_orders[[#This Row],[cTime]]/ 1000)+3*3600) / 86400) + DATE(1970,1,1))</f>
        <v>45777.170086111117</v>
      </c>
      <c r="K5398" s="4" t="s">
        <v>14063</v>
      </c>
      <c r="L5398" s="1">
        <f>((((bot_orders[[#This Row],[uTime]]/ 1000)+3*3600) / 86400) + DATE(1970,1,1))</f>
        <v>45777.182877881947</v>
      </c>
      <c r="M5398" t="s">
        <v>34</v>
      </c>
      <c r="N5398" t="s">
        <v>28</v>
      </c>
      <c r="O5398" t="s">
        <v>35</v>
      </c>
      <c r="P5398">
        <v>4.6950000000000003</v>
      </c>
      <c r="Q5398" t="s">
        <v>36</v>
      </c>
      <c r="R5398" t="s">
        <v>37</v>
      </c>
      <c r="S5398">
        <v>0.70489999999999997</v>
      </c>
      <c r="T5398">
        <v>0.70489999999999997</v>
      </c>
      <c r="U5398">
        <v>4.6950000000000003</v>
      </c>
      <c r="V5398">
        <v>-2.6476044000000002E-3</v>
      </c>
      <c r="W5398" t="s">
        <v>38</v>
      </c>
      <c r="X5398" s="4">
        <f>IF(bot_orders[[#This Row],[side]]="sell", bot_orders[[#This Row],[accFillSz]]*bot_orders[[#This Row],[avgPx]] + bot_orders[[#This Row],[fee]], -bot_orders[[#This Row],[accFillSz]]*bot_orders[[#This Row],[avgPx]])</f>
        <v>3.3068578956000003</v>
      </c>
      <c r="Y5398" s="4">
        <f>IF(bot_orders[[#This Row],[side]]="buy", bot_orders[[#This Row],[accFillSz]] + bot_orders[[#This Row],[fee]], -bot_orders[[#This Row],[accFillSz]])</f>
        <v>-4.6950000000000003</v>
      </c>
      <c r="Z5398" s="4">
        <f>IF(bot_orders[[#This Row],[side]]="sell",bot_orders[[#This Row],[accFillSz]]*bot_orders[[#This Row],[avgPx]]+bot_orders[[#This Row],[fee]], 0)</f>
        <v>3.3068578956000003</v>
      </c>
      <c r="AA5398" s="4">
        <f>IF(bot_orders[[#This Row],[side]]="sell",-bot_orders[[#This Row],[accFillSz]],bot_orders[[#This Row],[accFillSz]]+bot_orders[[#This Row],[fee]])</f>
        <v>-4.6950000000000003</v>
      </c>
      <c r="AB5398">
        <v>0</v>
      </c>
      <c r="AC5398" t="s">
        <v>39</v>
      </c>
      <c r="AD5398">
        <v>0</v>
      </c>
      <c r="AE5398" t="s">
        <v>40</v>
      </c>
      <c r="AF5398" t="s">
        <v>41</v>
      </c>
      <c r="AG5398" t="s">
        <v>42</v>
      </c>
      <c r="AH5398" t="s">
        <v>28</v>
      </c>
      <c r="AI5398">
        <v>-4.6950000000000003</v>
      </c>
      <c r="AJ5398">
        <v>3.3068578999999998</v>
      </c>
    </row>
    <row r="5399" spans="1:36" x14ac:dyDescent="0.3">
      <c r="A5399">
        <v>4894</v>
      </c>
      <c r="B5399" t="s">
        <v>300</v>
      </c>
      <c r="C5399" t="s">
        <v>28</v>
      </c>
      <c r="D5399" t="s">
        <v>29</v>
      </c>
      <c r="E5399" t="s">
        <v>30</v>
      </c>
      <c r="F5399" t="s">
        <v>31</v>
      </c>
      <c r="G5399" t="s">
        <v>153</v>
      </c>
      <c r="H5399" t="s">
        <v>14064</v>
      </c>
      <c r="I5399" s="4" t="s">
        <v>14065</v>
      </c>
      <c r="J5399" s="1">
        <f>((((bot_orders[[#This Row],[cTime]]/ 1000)+3*3600) / 86400) + DATE(1970,1,1))</f>
        <v>45777.177750011571</v>
      </c>
      <c r="K5399" s="4" t="s">
        <v>14066</v>
      </c>
      <c r="L5399" s="1">
        <f>((((bot_orders[[#This Row],[uTime]]/ 1000)+3*3600) / 86400) + DATE(1970,1,1))</f>
        <v>45777.179935497683</v>
      </c>
      <c r="M5399" t="s">
        <v>34</v>
      </c>
      <c r="N5399" t="s">
        <v>28</v>
      </c>
      <c r="O5399" t="s">
        <v>35</v>
      </c>
      <c r="P5399">
        <v>4.6950000000000003</v>
      </c>
      <c r="Q5399" t="s">
        <v>36</v>
      </c>
      <c r="R5399" t="s">
        <v>37</v>
      </c>
      <c r="S5399">
        <v>0.70320000000000005</v>
      </c>
      <c r="T5399">
        <v>0.70320000000000005</v>
      </c>
      <c r="U5399">
        <v>4.6950000000000003</v>
      </c>
      <c r="V5399">
        <v>-2.6412191999999998E-3</v>
      </c>
      <c r="W5399" t="s">
        <v>38</v>
      </c>
      <c r="X5399" s="4">
        <f>IF(bot_orders[[#This Row],[side]]="sell", bot_orders[[#This Row],[accFillSz]]*bot_orders[[#This Row],[avgPx]] + bot_orders[[#This Row],[fee]], -bot_orders[[#This Row],[accFillSz]]*bot_orders[[#This Row],[avgPx]])</f>
        <v>3.2988827808000005</v>
      </c>
      <c r="Y5399" s="4">
        <f>IF(bot_orders[[#This Row],[side]]="buy", bot_orders[[#This Row],[accFillSz]] + bot_orders[[#This Row],[fee]], -bot_orders[[#This Row],[accFillSz]])</f>
        <v>-4.6950000000000003</v>
      </c>
      <c r="Z5399" s="4">
        <f>IF(bot_orders[[#This Row],[side]]="sell",bot_orders[[#This Row],[accFillSz]]*bot_orders[[#This Row],[avgPx]]+bot_orders[[#This Row],[fee]], 0)</f>
        <v>3.2988827808000005</v>
      </c>
      <c r="AA5399" s="4">
        <f>IF(bot_orders[[#This Row],[side]]="sell",-bot_orders[[#This Row],[accFillSz]],bot_orders[[#This Row],[accFillSz]]+bot_orders[[#This Row],[fee]])</f>
        <v>-4.6950000000000003</v>
      </c>
      <c r="AB5399">
        <v>0</v>
      </c>
      <c r="AC5399" t="s">
        <v>39</v>
      </c>
      <c r="AD5399">
        <v>0</v>
      </c>
      <c r="AE5399" t="s">
        <v>40</v>
      </c>
      <c r="AF5399" t="s">
        <v>41</v>
      </c>
      <c r="AG5399" t="s">
        <v>42</v>
      </c>
      <c r="AH5399" t="s">
        <v>28</v>
      </c>
      <c r="AI5399">
        <v>-4.6950000000000003</v>
      </c>
      <c r="AJ5399">
        <v>3.29888278</v>
      </c>
    </row>
    <row r="5400" spans="1:36" x14ac:dyDescent="0.3">
      <c r="A5400">
        <v>4895</v>
      </c>
      <c r="B5400" t="s">
        <v>300</v>
      </c>
      <c r="C5400" t="s">
        <v>28</v>
      </c>
      <c r="D5400" t="s">
        <v>29</v>
      </c>
      <c r="E5400" t="s">
        <v>30</v>
      </c>
      <c r="F5400" t="s">
        <v>31</v>
      </c>
      <c r="G5400" t="s">
        <v>174</v>
      </c>
      <c r="H5400" t="s">
        <v>14067</v>
      </c>
      <c r="I5400" s="4" t="s">
        <v>14068</v>
      </c>
      <c r="J5400" s="1">
        <f>((((bot_orders[[#This Row],[cTime]]/ 1000)+3*3600) / 86400) + DATE(1970,1,1))</f>
        <v>45777.178523449074</v>
      </c>
      <c r="K5400" s="4" t="s">
        <v>14069</v>
      </c>
      <c r="L5400" s="1">
        <f>((((bot_orders[[#This Row],[uTime]]/ 1000)+3*3600) / 86400) + DATE(1970,1,1))</f>
        <v>45777.179386539356</v>
      </c>
      <c r="M5400" t="s">
        <v>34</v>
      </c>
      <c r="N5400" t="s">
        <v>28</v>
      </c>
      <c r="O5400" t="s">
        <v>35</v>
      </c>
      <c r="P5400">
        <v>4.6950000000000003</v>
      </c>
      <c r="Q5400" t="s">
        <v>36</v>
      </c>
      <c r="R5400" t="s">
        <v>37</v>
      </c>
      <c r="S5400">
        <v>0.7016</v>
      </c>
      <c r="T5400">
        <v>0.7016</v>
      </c>
      <c r="U5400">
        <v>4.6950000000000003</v>
      </c>
      <c r="V5400">
        <v>-2.6352096000000001E-3</v>
      </c>
      <c r="W5400" t="s">
        <v>38</v>
      </c>
      <c r="X5400" s="4">
        <f>IF(bot_orders[[#This Row],[side]]="sell", bot_orders[[#This Row],[accFillSz]]*bot_orders[[#This Row],[avgPx]] + bot_orders[[#This Row],[fee]], -bot_orders[[#This Row],[accFillSz]]*bot_orders[[#This Row],[avgPx]])</f>
        <v>3.2913767904000002</v>
      </c>
      <c r="Y5400" s="4">
        <f>IF(bot_orders[[#This Row],[side]]="buy", bot_orders[[#This Row],[accFillSz]] + bot_orders[[#This Row],[fee]], -bot_orders[[#This Row],[accFillSz]])</f>
        <v>-4.6950000000000003</v>
      </c>
      <c r="Z5400" s="4">
        <f>IF(bot_orders[[#This Row],[side]]="sell",bot_orders[[#This Row],[accFillSz]]*bot_orders[[#This Row],[avgPx]]+bot_orders[[#This Row],[fee]], 0)</f>
        <v>3.2913767904000002</v>
      </c>
      <c r="AA5400" s="4">
        <f>IF(bot_orders[[#This Row],[side]]="sell",-bot_orders[[#This Row],[accFillSz]],bot_orders[[#This Row],[accFillSz]]+bot_orders[[#This Row],[fee]])</f>
        <v>-4.6950000000000003</v>
      </c>
      <c r="AB5400">
        <v>0</v>
      </c>
      <c r="AC5400" t="s">
        <v>39</v>
      </c>
      <c r="AD5400">
        <v>0</v>
      </c>
      <c r="AE5400" t="s">
        <v>40</v>
      </c>
      <c r="AF5400" t="s">
        <v>41</v>
      </c>
      <c r="AG5400" t="s">
        <v>42</v>
      </c>
      <c r="AH5400" t="s">
        <v>28</v>
      </c>
      <c r="AI5400">
        <v>-4.6950000000000003</v>
      </c>
      <c r="AJ5400">
        <v>3.2913767900000002</v>
      </c>
    </row>
    <row r="5401" spans="1:36" x14ac:dyDescent="0.3">
      <c r="A5401">
        <v>4896</v>
      </c>
      <c r="B5401" t="s">
        <v>300</v>
      </c>
      <c r="C5401" t="s">
        <v>28</v>
      </c>
      <c r="D5401" t="s">
        <v>29</v>
      </c>
      <c r="E5401" t="s">
        <v>30</v>
      </c>
      <c r="F5401" t="s">
        <v>31</v>
      </c>
      <c r="G5401" t="s">
        <v>178</v>
      </c>
      <c r="H5401" t="s">
        <v>14070</v>
      </c>
      <c r="I5401" s="4" t="s">
        <v>14071</v>
      </c>
      <c r="J5401" s="1">
        <f>((((bot_orders[[#This Row],[cTime]]/ 1000)+3*3600) / 86400) + DATE(1970,1,1))</f>
        <v>45777.18535748843</v>
      </c>
      <c r="K5401" s="4" t="s">
        <v>14072</v>
      </c>
      <c r="L5401" s="1">
        <f>((((bot_orders[[#This Row],[uTime]]/ 1000)+3*3600) / 86400) + DATE(1970,1,1))</f>
        <v>45777.189260706014</v>
      </c>
      <c r="M5401" t="s">
        <v>34</v>
      </c>
      <c r="N5401" t="s">
        <v>28</v>
      </c>
      <c r="O5401" t="s">
        <v>35</v>
      </c>
      <c r="P5401">
        <v>4.6989999999999998</v>
      </c>
      <c r="Q5401" t="s">
        <v>36</v>
      </c>
      <c r="R5401" t="s">
        <v>55</v>
      </c>
      <c r="S5401">
        <v>0.70660000000000001</v>
      </c>
      <c r="T5401">
        <v>0.70660000000000001</v>
      </c>
      <c r="U5401">
        <v>4.6989999999999998</v>
      </c>
      <c r="V5401">
        <v>-3.7591999999999999E-3</v>
      </c>
      <c r="W5401" t="s">
        <v>39</v>
      </c>
      <c r="X5401" s="4">
        <f>IF(bot_orders[[#This Row],[side]]="sell", bot_orders[[#This Row],[accFillSz]]*bot_orders[[#This Row],[avgPx]] + bot_orders[[#This Row],[fee]], -bot_orders[[#This Row],[accFillSz]]*bot_orders[[#This Row],[avgPx]])</f>
        <v>-3.3203133999999999</v>
      </c>
      <c r="Y5401" s="4">
        <f>IF(bot_orders[[#This Row],[side]]="buy", bot_orders[[#This Row],[accFillSz]] + bot_orders[[#This Row],[fee]], -bot_orders[[#This Row],[accFillSz]])</f>
        <v>4.6952407999999997</v>
      </c>
      <c r="Z5401" s="4">
        <f>IF(bot_orders[[#This Row],[side]]="sell",bot_orders[[#This Row],[accFillSz]]*bot_orders[[#This Row],[avgPx]]+bot_orders[[#This Row],[fee]], 0)</f>
        <v>0</v>
      </c>
      <c r="AA5401" s="4">
        <f>IF(bot_orders[[#This Row],[side]]="sell",-bot_orders[[#This Row],[accFillSz]],bot_orders[[#This Row],[accFillSz]]+bot_orders[[#This Row],[fee]])</f>
        <v>4.6952407999999997</v>
      </c>
      <c r="AB5401">
        <v>0</v>
      </c>
      <c r="AC5401" t="s">
        <v>38</v>
      </c>
      <c r="AD5401">
        <v>0</v>
      </c>
      <c r="AE5401" t="s">
        <v>40</v>
      </c>
      <c r="AF5401" t="s">
        <v>41</v>
      </c>
      <c r="AG5401" t="s">
        <v>42</v>
      </c>
      <c r="AH5401" t="s">
        <v>28</v>
      </c>
      <c r="AI5401">
        <v>4.6952407999999997</v>
      </c>
      <c r="AJ5401">
        <v>-3.3203133999999999</v>
      </c>
    </row>
    <row r="5402" spans="1:36" x14ac:dyDescent="0.3">
      <c r="A5402">
        <v>4897</v>
      </c>
      <c r="B5402" t="s">
        <v>300</v>
      </c>
      <c r="C5402" t="s">
        <v>28</v>
      </c>
      <c r="D5402" t="s">
        <v>29</v>
      </c>
      <c r="E5402" t="s">
        <v>30</v>
      </c>
      <c r="F5402" t="s">
        <v>31</v>
      </c>
      <c r="G5402" t="s">
        <v>145</v>
      </c>
      <c r="H5402" t="s">
        <v>14073</v>
      </c>
      <c r="I5402" s="4" t="s">
        <v>14074</v>
      </c>
      <c r="J5402" s="1">
        <f>((((bot_orders[[#This Row],[cTime]]/ 1000)+3*3600) / 86400) + DATE(1970,1,1))</f>
        <v>45777.187446643518</v>
      </c>
      <c r="K5402" s="4" t="s">
        <v>14075</v>
      </c>
      <c r="L5402" s="1">
        <f>((((bot_orders[[#This Row],[uTime]]/ 1000)+3*3600) / 86400) + DATE(1970,1,1))</f>
        <v>45777.187703900461</v>
      </c>
      <c r="M5402" t="s">
        <v>34</v>
      </c>
      <c r="N5402" t="s">
        <v>28</v>
      </c>
      <c r="O5402" t="s">
        <v>35</v>
      </c>
      <c r="P5402">
        <v>4.6989999999999998</v>
      </c>
      <c r="Q5402" t="s">
        <v>36</v>
      </c>
      <c r="R5402" t="s">
        <v>55</v>
      </c>
      <c r="S5402">
        <v>0.70820000000000005</v>
      </c>
      <c r="T5402">
        <v>0.70820000000000005</v>
      </c>
      <c r="U5402">
        <v>4.6989999999999998</v>
      </c>
      <c r="V5402">
        <v>-3.7591999999999999E-3</v>
      </c>
      <c r="W5402" t="s">
        <v>39</v>
      </c>
      <c r="X5402" s="4">
        <f>IF(bot_orders[[#This Row],[side]]="sell", bot_orders[[#This Row],[accFillSz]]*bot_orders[[#This Row],[avgPx]] + bot_orders[[#This Row],[fee]], -bot_orders[[#This Row],[accFillSz]]*bot_orders[[#This Row],[avgPx]])</f>
        <v>-3.3278318000000002</v>
      </c>
      <c r="Y5402" s="4">
        <f>IF(bot_orders[[#This Row],[side]]="buy", bot_orders[[#This Row],[accFillSz]] + bot_orders[[#This Row],[fee]], -bot_orders[[#This Row],[accFillSz]])</f>
        <v>4.6952407999999997</v>
      </c>
      <c r="Z5402" s="4">
        <f>IF(bot_orders[[#This Row],[side]]="sell",bot_orders[[#This Row],[accFillSz]]*bot_orders[[#This Row],[avgPx]]+bot_orders[[#This Row],[fee]], 0)</f>
        <v>0</v>
      </c>
      <c r="AA5402" s="4">
        <f>IF(bot_orders[[#This Row],[side]]="sell",-bot_orders[[#This Row],[accFillSz]],bot_orders[[#This Row],[accFillSz]]+bot_orders[[#This Row],[fee]])</f>
        <v>4.6952407999999997</v>
      </c>
      <c r="AB5402">
        <v>0</v>
      </c>
      <c r="AC5402" t="s">
        <v>38</v>
      </c>
      <c r="AD5402">
        <v>0</v>
      </c>
      <c r="AE5402" t="s">
        <v>40</v>
      </c>
      <c r="AF5402" t="s">
        <v>41</v>
      </c>
      <c r="AG5402" t="s">
        <v>42</v>
      </c>
      <c r="AH5402" t="s">
        <v>28</v>
      </c>
      <c r="AI5402">
        <v>4.6952407999999997</v>
      </c>
      <c r="AJ5402">
        <v>-3.3278317999999998</v>
      </c>
    </row>
    <row r="5403" spans="1:36" x14ac:dyDescent="0.3">
      <c r="A5403">
        <v>4898</v>
      </c>
      <c r="B5403" t="s">
        <v>300</v>
      </c>
      <c r="C5403" t="s">
        <v>28</v>
      </c>
      <c r="D5403" t="s">
        <v>29</v>
      </c>
      <c r="E5403" t="s">
        <v>30</v>
      </c>
      <c r="F5403" t="s">
        <v>31</v>
      </c>
      <c r="G5403" t="s">
        <v>145</v>
      </c>
      <c r="H5403" t="s">
        <v>14076</v>
      </c>
      <c r="I5403" s="4" t="s">
        <v>14077</v>
      </c>
      <c r="J5403" s="1">
        <f>((((bot_orders[[#This Row],[cTime]]/ 1000)+3*3600) / 86400) + DATE(1970,1,1))</f>
        <v>45777.187703923613</v>
      </c>
      <c r="K5403" s="4" t="s">
        <v>14078</v>
      </c>
      <c r="L5403" s="1">
        <f>((((bot_orders[[#This Row],[uTime]]/ 1000)+3*3600) / 86400) + DATE(1970,1,1))</f>
        <v>45777.193960763892</v>
      </c>
      <c r="M5403" t="s">
        <v>34</v>
      </c>
      <c r="N5403" t="s">
        <v>28</v>
      </c>
      <c r="O5403" t="s">
        <v>35</v>
      </c>
      <c r="P5403">
        <v>4.6950000000000003</v>
      </c>
      <c r="Q5403" t="s">
        <v>36</v>
      </c>
      <c r="R5403" t="s">
        <v>37</v>
      </c>
      <c r="S5403">
        <v>0.70989999999999998</v>
      </c>
      <c r="T5403">
        <v>0.70989999999999998</v>
      </c>
      <c r="U5403">
        <v>4.6950000000000003</v>
      </c>
      <c r="V5403">
        <v>-2.6663844000000001E-3</v>
      </c>
      <c r="W5403" t="s">
        <v>38</v>
      </c>
      <c r="X5403" s="4">
        <f>IF(bot_orders[[#This Row],[side]]="sell", bot_orders[[#This Row],[accFillSz]]*bot_orders[[#This Row],[avgPx]] + bot_orders[[#This Row],[fee]], -bot_orders[[#This Row],[accFillSz]]*bot_orders[[#This Row],[avgPx]])</f>
        <v>3.3303141156000002</v>
      </c>
      <c r="Y5403" s="4">
        <f>IF(bot_orders[[#This Row],[side]]="buy", bot_orders[[#This Row],[accFillSz]] + bot_orders[[#This Row],[fee]], -bot_orders[[#This Row],[accFillSz]])</f>
        <v>-4.6950000000000003</v>
      </c>
      <c r="Z5403" s="4">
        <f>IF(bot_orders[[#This Row],[side]]="sell",bot_orders[[#This Row],[accFillSz]]*bot_orders[[#This Row],[avgPx]]+bot_orders[[#This Row],[fee]], 0)</f>
        <v>3.3303141156000002</v>
      </c>
      <c r="AA5403" s="4">
        <f>IF(bot_orders[[#This Row],[side]]="sell",-bot_orders[[#This Row],[accFillSz]],bot_orders[[#This Row],[accFillSz]]+bot_orders[[#This Row],[fee]])</f>
        <v>-4.6950000000000003</v>
      </c>
      <c r="AB5403">
        <v>0</v>
      </c>
      <c r="AC5403" t="s">
        <v>39</v>
      </c>
      <c r="AD5403">
        <v>0</v>
      </c>
      <c r="AE5403" t="s">
        <v>40</v>
      </c>
      <c r="AF5403" t="s">
        <v>41</v>
      </c>
      <c r="AG5403" t="s">
        <v>42</v>
      </c>
      <c r="AH5403" t="s">
        <v>28</v>
      </c>
      <c r="AI5403">
        <v>-4.6950000000000003</v>
      </c>
      <c r="AJ5403">
        <v>3.3303141200000002</v>
      </c>
    </row>
    <row r="5404" spans="1:36" x14ac:dyDescent="0.3">
      <c r="A5404">
        <v>4899</v>
      </c>
      <c r="B5404" t="s">
        <v>300</v>
      </c>
      <c r="C5404" t="s">
        <v>28</v>
      </c>
      <c r="D5404" t="s">
        <v>29</v>
      </c>
      <c r="E5404" t="s">
        <v>30</v>
      </c>
      <c r="F5404" t="s">
        <v>31</v>
      </c>
      <c r="G5404" t="s">
        <v>178</v>
      </c>
      <c r="H5404" t="s">
        <v>14079</v>
      </c>
      <c r="I5404" s="4" t="s">
        <v>14080</v>
      </c>
      <c r="J5404" s="1">
        <f>((((bot_orders[[#This Row],[cTime]]/ 1000)+3*3600) / 86400) + DATE(1970,1,1))</f>
        <v>45777.189260729167</v>
      </c>
      <c r="K5404" s="4" t="s">
        <v>14081</v>
      </c>
      <c r="L5404" s="1">
        <f>((((bot_orders[[#This Row],[uTime]]/ 1000)+3*3600) / 86400) + DATE(1970,1,1))</f>
        <v>45777.193143946759</v>
      </c>
      <c r="M5404" t="s">
        <v>34</v>
      </c>
      <c r="N5404" t="s">
        <v>28</v>
      </c>
      <c r="O5404" t="s">
        <v>35</v>
      </c>
      <c r="P5404">
        <v>4.6950000000000003</v>
      </c>
      <c r="Q5404" t="s">
        <v>36</v>
      </c>
      <c r="R5404" t="s">
        <v>37</v>
      </c>
      <c r="S5404">
        <v>0.70820000000000005</v>
      </c>
      <c r="T5404">
        <v>0.70820000000000005</v>
      </c>
      <c r="U5404">
        <v>4.6950000000000003</v>
      </c>
      <c r="V5404">
        <v>-2.6599992000000002E-3</v>
      </c>
      <c r="W5404" t="s">
        <v>38</v>
      </c>
      <c r="X5404" s="4">
        <f>IF(bot_orders[[#This Row],[side]]="sell", bot_orders[[#This Row],[accFillSz]]*bot_orders[[#This Row],[avgPx]] + bot_orders[[#This Row],[fee]], -bot_orders[[#This Row],[accFillSz]]*bot_orders[[#This Row],[avgPx]])</f>
        <v>3.3223390008000004</v>
      </c>
      <c r="Y5404" s="4">
        <f>IF(bot_orders[[#This Row],[side]]="buy", bot_orders[[#This Row],[accFillSz]] + bot_orders[[#This Row],[fee]], -bot_orders[[#This Row],[accFillSz]])</f>
        <v>-4.6950000000000003</v>
      </c>
      <c r="Z5404" s="4">
        <f>IF(bot_orders[[#This Row],[side]]="sell",bot_orders[[#This Row],[accFillSz]]*bot_orders[[#This Row],[avgPx]]+bot_orders[[#This Row],[fee]], 0)</f>
        <v>3.3223390008000004</v>
      </c>
      <c r="AA5404" s="4">
        <f>IF(bot_orders[[#This Row],[side]]="sell",-bot_orders[[#This Row],[accFillSz]],bot_orders[[#This Row],[accFillSz]]+bot_orders[[#This Row],[fee]])</f>
        <v>-4.6950000000000003</v>
      </c>
      <c r="AB5404">
        <v>0</v>
      </c>
      <c r="AC5404" t="s">
        <v>39</v>
      </c>
      <c r="AD5404">
        <v>0</v>
      </c>
      <c r="AE5404" t="s">
        <v>40</v>
      </c>
      <c r="AF5404" t="s">
        <v>41</v>
      </c>
      <c r="AG5404" t="s">
        <v>42</v>
      </c>
      <c r="AH5404" t="s">
        <v>28</v>
      </c>
      <c r="AI5404">
        <v>-4.6950000000000003</v>
      </c>
      <c r="AJ5404">
        <v>3.3223389999999999</v>
      </c>
    </row>
    <row r="5405" spans="1:36" x14ac:dyDescent="0.3">
      <c r="A5405">
        <v>4900</v>
      </c>
      <c r="B5405" t="s">
        <v>300</v>
      </c>
      <c r="C5405" t="s">
        <v>28</v>
      </c>
      <c r="D5405" t="s">
        <v>29</v>
      </c>
      <c r="E5405" t="s">
        <v>30</v>
      </c>
      <c r="F5405" t="s">
        <v>31</v>
      </c>
      <c r="G5405" t="s">
        <v>111</v>
      </c>
      <c r="H5405" t="s">
        <v>14082</v>
      </c>
      <c r="I5405" s="4" t="s">
        <v>14083</v>
      </c>
      <c r="J5405" s="1">
        <f>((((bot_orders[[#This Row],[cTime]]/ 1000)+3*3600) / 86400) + DATE(1970,1,1))</f>
        <v>45777.193960787037</v>
      </c>
      <c r="K5405" s="4" t="s">
        <v>14084</v>
      </c>
      <c r="L5405" s="1">
        <f>((((bot_orders[[#This Row],[uTime]]/ 1000)+3*3600) / 86400) + DATE(1970,1,1))</f>
        <v>45777.200344189812</v>
      </c>
      <c r="M5405" t="s">
        <v>34</v>
      </c>
      <c r="N5405" t="s">
        <v>28</v>
      </c>
      <c r="O5405" t="s">
        <v>35</v>
      </c>
      <c r="P5405">
        <v>4.6989999999999998</v>
      </c>
      <c r="Q5405" t="s">
        <v>36</v>
      </c>
      <c r="R5405" t="s">
        <v>55</v>
      </c>
      <c r="S5405">
        <v>0.70820000000000005</v>
      </c>
      <c r="T5405">
        <v>0.70820000000000005</v>
      </c>
      <c r="U5405">
        <v>4.6989999999999998</v>
      </c>
      <c r="V5405">
        <v>-3.7591999999999999E-3</v>
      </c>
      <c r="W5405" t="s">
        <v>39</v>
      </c>
      <c r="X5405" s="4">
        <f>IF(bot_orders[[#This Row],[side]]="sell", bot_orders[[#This Row],[accFillSz]]*bot_orders[[#This Row],[avgPx]] + bot_orders[[#This Row],[fee]], -bot_orders[[#This Row],[accFillSz]]*bot_orders[[#This Row],[avgPx]])</f>
        <v>-3.3278318000000002</v>
      </c>
      <c r="Y5405" s="4">
        <f>IF(bot_orders[[#This Row],[side]]="buy", bot_orders[[#This Row],[accFillSz]] + bot_orders[[#This Row],[fee]], -bot_orders[[#This Row],[accFillSz]])</f>
        <v>4.6952407999999997</v>
      </c>
      <c r="Z5405" s="4">
        <f>IF(bot_orders[[#This Row],[side]]="sell",bot_orders[[#This Row],[accFillSz]]*bot_orders[[#This Row],[avgPx]]+bot_orders[[#This Row],[fee]], 0)</f>
        <v>0</v>
      </c>
      <c r="AA5405" s="4">
        <f>IF(bot_orders[[#This Row],[side]]="sell",-bot_orders[[#This Row],[accFillSz]],bot_orders[[#This Row],[accFillSz]]+bot_orders[[#This Row],[fee]])</f>
        <v>4.6952407999999997</v>
      </c>
      <c r="AB5405">
        <v>0</v>
      </c>
      <c r="AC5405" t="s">
        <v>38</v>
      </c>
      <c r="AD5405">
        <v>0</v>
      </c>
      <c r="AE5405" t="s">
        <v>40</v>
      </c>
      <c r="AF5405" t="s">
        <v>41</v>
      </c>
      <c r="AG5405" t="s">
        <v>42</v>
      </c>
      <c r="AH5405" t="s">
        <v>28</v>
      </c>
      <c r="AI5405">
        <v>4.6952407999999997</v>
      </c>
      <c r="AJ5405">
        <v>-3.3278317999999998</v>
      </c>
    </row>
    <row r="5406" spans="1:36" x14ac:dyDescent="0.3">
      <c r="A5406">
        <v>4901</v>
      </c>
      <c r="B5406" t="s">
        <v>300</v>
      </c>
      <c r="C5406" t="s">
        <v>28</v>
      </c>
      <c r="D5406" t="s">
        <v>29</v>
      </c>
      <c r="E5406" t="s">
        <v>30</v>
      </c>
      <c r="F5406" t="s">
        <v>31</v>
      </c>
      <c r="G5406" t="s">
        <v>143</v>
      </c>
      <c r="H5406" t="s">
        <v>14085</v>
      </c>
      <c r="I5406" s="4" t="s">
        <v>14086</v>
      </c>
      <c r="J5406" s="1">
        <f>((((bot_orders[[#This Row],[cTime]]/ 1000)+3*3600) / 86400) + DATE(1970,1,1))</f>
        <v>45777.196082141207</v>
      </c>
      <c r="K5406" s="4" t="s">
        <v>14087</v>
      </c>
      <c r="L5406" s="1">
        <f>((((bot_orders[[#This Row],[uTime]]/ 1000)+3*3600) / 86400) + DATE(1970,1,1))</f>
        <v>45777.197149375002</v>
      </c>
      <c r="M5406" t="s">
        <v>34</v>
      </c>
      <c r="N5406" t="s">
        <v>28</v>
      </c>
      <c r="O5406" t="s">
        <v>35</v>
      </c>
      <c r="P5406">
        <v>4.6989999999999998</v>
      </c>
      <c r="Q5406" t="s">
        <v>36</v>
      </c>
      <c r="R5406" t="s">
        <v>55</v>
      </c>
      <c r="S5406">
        <v>0.70989999999999998</v>
      </c>
      <c r="T5406">
        <v>0.70989999999999998</v>
      </c>
      <c r="U5406">
        <v>4.6989999999999998</v>
      </c>
      <c r="V5406">
        <v>-3.7591999999999999E-3</v>
      </c>
      <c r="W5406" t="s">
        <v>39</v>
      </c>
      <c r="X5406" s="4">
        <f>IF(bot_orders[[#This Row],[side]]="sell", bot_orders[[#This Row],[accFillSz]]*bot_orders[[#This Row],[avgPx]] + bot_orders[[#This Row],[fee]], -bot_orders[[#This Row],[accFillSz]]*bot_orders[[#This Row],[avgPx]])</f>
        <v>-3.3358200999999998</v>
      </c>
      <c r="Y5406" s="4">
        <f>IF(bot_orders[[#This Row],[side]]="buy", bot_orders[[#This Row],[accFillSz]] + bot_orders[[#This Row],[fee]], -bot_orders[[#This Row],[accFillSz]])</f>
        <v>4.6952407999999997</v>
      </c>
      <c r="Z5406" s="4">
        <f>IF(bot_orders[[#This Row],[side]]="sell",bot_orders[[#This Row],[accFillSz]]*bot_orders[[#This Row],[avgPx]]+bot_orders[[#This Row],[fee]], 0)</f>
        <v>0</v>
      </c>
      <c r="AA5406" s="4">
        <f>IF(bot_orders[[#This Row],[side]]="sell",-bot_orders[[#This Row],[accFillSz]],bot_orders[[#This Row],[accFillSz]]+bot_orders[[#This Row],[fee]])</f>
        <v>4.6952407999999997</v>
      </c>
      <c r="AB5406">
        <v>0</v>
      </c>
      <c r="AC5406" t="s">
        <v>38</v>
      </c>
      <c r="AD5406">
        <v>0</v>
      </c>
      <c r="AE5406" t="s">
        <v>40</v>
      </c>
      <c r="AF5406" t="s">
        <v>41</v>
      </c>
      <c r="AG5406" t="s">
        <v>42</v>
      </c>
      <c r="AH5406" t="s">
        <v>28</v>
      </c>
      <c r="AI5406">
        <v>4.6952407999999997</v>
      </c>
      <c r="AJ5406">
        <v>-3.3358200999999998</v>
      </c>
    </row>
    <row r="5407" spans="1:36" x14ac:dyDescent="0.3">
      <c r="A5407">
        <v>4902</v>
      </c>
      <c r="B5407" t="s">
        <v>300</v>
      </c>
      <c r="C5407" t="s">
        <v>28</v>
      </c>
      <c r="D5407" t="s">
        <v>29</v>
      </c>
      <c r="E5407" t="s">
        <v>30</v>
      </c>
      <c r="F5407" t="s">
        <v>31</v>
      </c>
      <c r="G5407" t="s">
        <v>143</v>
      </c>
      <c r="H5407" t="s">
        <v>14088</v>
      </c>
      <c r="I5407" s="4" t="s">
        <v>14089</v>
      </c>
      <c r="J5407" s="1">
        <f>((((bot_orders[[#This Row],[cTime]]/ 1000)+3*3600) / 86400) + DATE(1970,1,1))</f>
        <v>45777.197149398147</v>
      </c>
      <c r="K5407" s="4" t="s">
        <v>14090</v>
      </c>
      <c r="L5407" s="1">
        <f>((((bot_orders[[#This Row],[uTime]]/ 1000)+3*3600) / 86400) + DATE(1970,1,1))</f>
        <v>45777.202730254634</v>
      </c>
      <c r="M5407" t="s">
        <v>34</v>
      </c>
      <c r="N5407" t="s">
        <v>28</v>
      </c>
      <c r="O5407" t="s">
        <v>35</v>
      </c>
      <c r="P5407">
        <v>4.6950000000000003</v>
      </c>
      <c r="Q5407" t="s">
        <v>36</v>
      </c>
      <c r="R5407" t="s">
        <v>37</v>
      </c>
      <c r="S5407">
        <v>0.71150000000000002</v>
      </c>
      <c r="T5407">
        <v>0.71150000000000002</v>
      </c>
      <c r="U5407">
        <v>4.6950000000000003</v>
      </c>
      <c r="V5407">
        <v>-2.6723939999999998E-3</v>
      </c>
      <c r="W5407" t="s">
        <v>38</v>
      </c>
      <c r="X5407" s="4">
        <f>IF(bot_orders[[#This Row],[side]]="sell", bot_orders[[#This Row],[accFillSz]]*bot_orders[[#This Row],[avgPx]] + bot_orders[[#This Row],[fee]], -bot_orders[[#This Row],[accFillSz]]*bot_orders[[#This Row],[avgPx]])</f>
        <v>3.3378201060000001</v>
      </c>
      <c r="Y5407" s="4">
        <f>IF(bot_orders[[#This Row],[side]]="buy", bot_orders[[#This Row],[accFillSz]] + bot_orders[[#This Row],[fee]], -bot_orders[[#This Row],[accFillSz]])</f>
        <v>-4.6950000000000003</v>
      </c>
      <c r="Z5407" s="4">
        <f>IF(bot_orders[[#This Row],[side]]="sell",bot_orders[[#This Row],[accFillSz]]*bot_orders[[#This Row],[avgPx]]+bot_orders[[#This Row],[fee]], 0)</f>
        <v>3.3378201060000001</v>
      </c>
      <c r="AA5407" s="4">
        <f>IF(bot_orders[[#This Row],[side]]="sell",-bot_orders[[#This Row],[accFillSz]],bot_orders[[#This Row],[accFillSz]]+bot_orders[[#This Row],[fee]])</f>
        <v>-4.6950000000000003</v>
      </c>
      <c r="AB5407">
        <v>0</v>
      </c>
      <c r="AC5407" t="s">
        <v>39</v>
      </c>
      <c r="AD5407">
        <v>0</v>
      </c>
      <c r="AE5407" t="s">
        <v>40</v>
      </c>
      <c r="AF5407" t="s">
        <v>41</v>
      </c>
      <c r="AG5407" t="s">
        <v>42</v>
      </c>
      <c r="AH5407" t="s">
        <v>28</v>
      </c>
      <c r="AI5407">
        <v>-4.6950000000000003</v>
      </c>
      <c r="AJ5407">
        <v>3.33782011</v>
      </c>
    </row>
    <row r="5408" spans="1:36" x14ac:dyDescent="0.3">
      <c r="A5408">
        <v>4903</v>
      </c>
      <c r="B5408" t="s">
        <v>300</v>
      </c>
      <c r="C5408" t="s">
        <v>28</v>
      </c>
      <c r="D5408" t="s">
        <v>29</v>
      </c>
      <c r="E5408" t="s">
        <v>30</v>
      </c>
      <c r="F5408" t="s">
        <v>31</v>
      </c>
      <c r="G5408" t="s">
        <v>111</v>
      </c>
      <c r="H5408" t="s">
        <v>14091</v>
      </c>
      <c r="I5408" s="4" t="s">
        <v>14092</v>
      </c>
      <c r="J5408" s="1">
        <f>((((bot_orders[[#This Row],[cTime]]/ 1000)+3*3600) / 86400) + DATE(1970,1,1))</f>
        <v>45777.200344212964</v>
      </c>
      <c r="K5408" s="4" t="s">
        <v>14093</v>
      </c>
      <c r="L5408" s="1">
        <f>((((bot_orders[[#This Row],[uTime]]/ 1000)+3*3600) / 86400) + DATE(1970,1,1))</f>
        <v>45777.201904050926</v>
      </c>
      <c r="M5408" t="s">
        <v>34</v>
      </c>
      <c r="N5408" t="s">
        <v>28</v>
      </c>
      <c r="O5408" t="s">
        <v>35</v>
      </c>
      <c r="P5408">
        <v>4.6950000000000003</v>
      </c>
      <c r="Q5408" t="s">
        <v>36</v>
      </c>
      <c r="R5408" t="s">
        <v>37</v>
      </c>
      <c r="S5408">
        <v>0.70989999999999998</v>
      </c>
      <c r="T5408">
        <v>0.70989999999999998</v>
      </c>
      <c r="U5408">
        <v>4.6950000000000003</v>
      </c>
      <c r="V5408">
        <v>-2.6663844000000001E-3</v>
      </c>
      <c r="W5408" t="s">
        <v>38</v>
      </c>
      <c r="X5408" s="4">
        <f>IF(bot_orders[[#This Row],[side]]="sell", bot_orders[[#This Row],[accFillSz]]*bot_orders[[#This Row],[avgPx]] + bot_orders[[#This Row],[fee]], -bot_orders[[#This Row],[accFillSz]]*bot_orders[[#This Row],[avgPx]])</f>
        <v>3.3303141156000002</v>
      </c>
      <c r="Y5408" s="4">
        <f>IF(bot_orders[[#This Row],[side]]="buy", bot_orders[[#This Row],[accFillSz]] + bot_orders[[#This Row],[fee]], -bot_orders[[#This Row],[accFillSz]])</f>
        <v>-4.6950000000000003</v>
      </c>
      <c r="Z5408" s="4">
        <f>IF(bot_orders[[#This Row],[side]]="sell",bot_orders[[#This Row],[accFillSz]]*bot_orders[[#This Row],[avgPx]]+bot_orders[[#This Row],[fee]], 0)</f>
        <v>3.3303141156000002</v>
      </c>
      <c r="AA5408" s="4">
        <f>IF(bot_orders[[#This Row],[side]]="sell",-bot_orders[[#This Row],[accFillSz]],bot_orders[[#This Row],[accFillSz]]+bot_orders[[#This Row],[fee]])</f>
        <v>-4.6950000000000003</v>
      </c>
      <c r="AB5408">
        <v>0</v>
      </c>
      <c r="AC5408" t="s">
        <v>39</v>
      </c>
      <c r="AD5408">
        <v>0</v>
      </c>
      <c r="AE5408" t="s">
        <v>40</v>
      </c>
      <c r="AF5408" t="s">
        <v>41</v>
      </c>
      <c r="AG5408" t="s">
        <v>42</v>
      </c>
      <c r="AH5408" t="s">
        <v>28</v>
      </c>
      <c r="AI5408">
        <v>-4.6950000000000003</v>
      </c>
      <c r="AJ5408">
        <v>3.3303141200000002</v>
      </c>
    </row>
    <row r="5409" spans="1:36" x14ac:dyDescent="0.3">
      <c r="A5409">
        <v>4904</v>
      </c>
      <c r="B5409" t="s">
        <v>300</v>
      </c>
      <c r="C5409" t="s">
        <v>28</v>
      </c>
      <c r="D5409" t="s">
        <v>29</v>
      </c>
      <c r="E5409" t="s">
        <v>30</v>
      </c>
      <c r="F5409" t="s">
        <v>31</v>
      </c>
      <c r="G5409" t="s">
        <v>183</v>
      </c>
      <c r="H5409" t="s">
        <v>14094</v>
      </c>
      <c r="I5409" s="4" t="s">
        <v>14095</v>
      </c>
      <c r="J5409" s="1">
        <f>((((bot_orders[[#This Row],[cTime]]/ 1000)+3*3600) / 86400) + DATE(1970,1,1))</f>
        <v>45777.208122881944</v>
      </c>
      <c r="K5409" s="4" t="s">
        <v>14096</v>
      </c>
      <c r="L5409" s="1">
        <f>((((bot_orders[[#This Row],[uTime]]/ 1000)+3*3600) / 86400) + DATE(1970,1,1))</f>
        <v>45777.218438206022</v>
      </c>
      <c r="M5409" t="s">
        <v>34</v>
      </c>
      <c r="N5409" t="s">
        <v>28</v>
      </c>
      <c r="O5409" t="s">
        <v>35</v>
      </c>
      <c r="P5409">
        <v>4.6989999999999998</v>
      </c>
      <c r="Q5409" t="s">
        <v>36</v>
      </c>
      <c r="R5409" t="s">
        <v>55</v>
      </c>
      <c r="S5409">
        <v>0.71319999999999995</v>
      </c>
      <c r="T5409">
        <v>0.71319999999999995</v>
      </c>
      <c r="U5409">
        <v>4.6989999999999998</v>
      </c>
      <c r="V5409">
        <v>-3.7591999999999999E-3</v>
      </c>
      <c r="W5409" t="s">
        <v>39</v>
      </c>
      <c r="X5409" s="4">
        <f>IF(bot_orders[[#This Row],[side]]="sell", bot_orders[[#This Row],[accFillSz]]*bot_orders[[#This Row],[avgPx]] + bot_orders[[#This Row],[fee]], -bot_orders[[#This Row],[accFillSz]]*bot_orders[[#This Row],[avgPx]])</f>
        <v>-3.3513267999999998</v>
      </c>
      <c r="Y5409" s="4">
        <f>IF(bot_orders[[#This Row],[side]]="buy", bot_orders[[#This Row],[accFillSz]] + bot_orders[[#This Row],[fee]], -bot_orders[[#This Row],[accFillSz]])</f>
        <v>4.6952407999999997</v>
      </c>
      <c r="Z5409" s="4">
        <f>IF(bot_orders[[#This Row],[side]]="sell",bot_orders[[#This Row],[accFillSz]]*bot_orders[[#This Row],[avgPx]]+bot_orders[[#This Row],[fee]], 0)</f>
        <v>0</v>
      </c>
      <c r="AA5409" s="4">
        <f>IF(bot_orders[[#This Row],[side]]="sell",-bot_orders[[#This Row],[accFillSz]],bot_orders[[#This Row],[accFillSz]]+bot_orders[[#This Row],[fee]])</f>
        <v>4.6952407999999997</v>
      </c>
      <c r="AB5409">
        <v>0</v>
      </c>
      <c r="AC5409" t="s">
        <v>38</v>
      </c>
      <c r="AD5409">
        <v>0</v>
      </c>
      <c r="AE5409" t="s">
        <v>40</v>
      </c>
      <c r="AF5409" t="s">
        <v>41</v>
      </c>
      <c r="AG5409" t="s">
        <v>42</v>
      </c>
      <c r="AH5409" t="s">
        <v>28</v>
      </c>
      <c r="AI5409">
        <v>4.6952407999999997</v>
      </c>
      <c r="AJ5409">
        <v>-3.3513267999999998</v>
      </c>
    </row>
    <row r="5410" spans="1:36" x14ac:dyDescent="0.3">
      <c r="A5410">
        <v>4905</v>
      </c>
      <c r="B5410" t="s">
        <v>300</v>
      </c>
      <c r="C5410" t="s">
        <v>28</v>
      </c>
      <c r="D5410" t="s">
        <v>29</v>
      </c>
      <c r="E5410" t="s">
        <v>30</v>
      </c>
      <c r="F5410" t="s">
        <v>31</v>
      </c>
      <c r="G5410" t="s">
        <v>32</v>
      </c>
      <c r="H5410" t="s">
        <v>14097</v>
      </c>
      <c r="I5410" s="4" t="s">
        <v>14098</v>
      </c>
      <c r="J5410" s="1">
        <f>((((bot_orders[[#This Row],[cTime]]/ 1000)+3*3600) / 86400) + DATE(1970,1,1))</f>
        <v>45777.212074201387</v>
      </c>
      <c r="K5410" s="4" t="s">
        <v>14099</v>
      </c>
      <c r="L5410" s="1">
        <f>((((bot_orders[[#This Row],[uTime]]/ 1000)+3*3600) / 86400) + DATE(1970,1,1))</f>
        <v>45777.217712048616</v>
      </c>
      <c r="M5410" t="s">
        <v>34</v>
      </c>
      <c r="N5410" t="s">
        <v>28</v>
      </c>
      <c r="O5410" t="s">
        <v>35</v>
      </c>
      <c r="P5410">
        <v>4.6989999999999998</v>
      </c>
      <c r="Q5410" t="s">
        <v>36</v>
      </c>
      <c r="R5410" t="s">
        <v>55</v>
      </c>
      <c r="S5410">
        <v>0.71489999999999998</v>
      </c>
      <c r="T5410">
        <v>0.71489999999999998</v>
      </c>
      <c r="U5410">
        <v>4.6989999999999998</v>
      </c>
      <c r="V5410">
        <v>-3.7591999999999999E-3</v>
      </c>
      <c r="W5410" t="s">
        <v>39</v>
      </c>
      <c r="X5410" s="4">
        <f>IF(bot_orders[[#This Row],[side]]="sell", bot_orders[[#This Row],[accFillSz]]*bot_orders[[#This Row],[avgPx]] + bot_orders[[#This Row],[fee]], -bot_orders[[#This Row],[accFillSz]]*bot_orders[[#This Row],[avgPx]])</f>
        <v>-3.3593150999999999</v>
      </c>
      <c r="Y5410" s="4">
        <f>IF(bot_orders[[#This Row],[side]]="buy", bot_orders[[#This Row],[accFillSz]] + bot_orders[[#This Row],[fee]], -bot_orders[[#This Row],[accFillSz]])</f>
        <v>4.6952407999999997</v>
      </c>
      <c r="Z5410" s="4">
        <f>IF(bot_orders[[#This Row],[side]]="sell",bot_orders[[#This Row],[accFillSz]]*bot_orders[[#This Row],[avgPx]]+bot_orders[[#This Row],[fee]], 0)</f>
        <v>0</v>
      </c>
      <c r="AA5410" s="4">
        <f>IF(bot_orders[[#This Row],[side]]="sell",-bot_orders[[#This Row],[accFillSz]],bot_orders[[#This Row],[accFillSz]]+bot_orders[[#This Row],[fee]])</f>
        <v>4.6952407999999997</v>
      </c>
      <c r="AB5410">
        <v>0</v>
      </c>
      <c r="AC5410" t="s">
        <v>38</v>
      </c>
      <c r="AD5410">
        <v>0</v>
      </c>
      <c r="AE5410" t="s">
        <v>40</v>
      </c>
      <c r="AF5410" t="s">
        <v>41</v>
      </c>
      <c r="AG5410" t="s">
        <v>42</v>
      </c>
      <c r="AH5410" t="s">
        <v>28</v>
      </c>
      <c r="AI5410">
        <v>4.6952407999999997</v>
      </c>
      <c r="AJ5410">
        <v>-3.3593150999999999</v>
      </c>
    </row>
    <row r="5411" spans="1:36" x14ac:dyDescent="0.3">
      <c r="A5411">
        <v>4906</v>
      </c>
      <c r="B5411" t="s">
        <v>300</v>
      </c>
      <c r="C5411" t="s">
        <v>28</v>
      </c>
      <c r="D5411" t="s">
        <v>29</v>
      </c>
      <c r="E5411" t="s">
        <v>30</v>
      </c>
      <c r="F5411" t="s">
        <v>31</v>
      </c>
      <c r="G5411" t="s">
        <v>187</v>
      </c>
      <c r="H5411" t="s">
        <v>14100</v>
      </c>
      <c r="I5411" s="4" t="s">
        <v>14101</v>
      </c>
      <c r="J5411" s="1">
        <f>((((bot_orders[[#This Row],[cTime]]/ 1000)+3*3600) / 86400) + DATE(1970,1,1))</f>
        <v>45777.212130358792</v>
      </c>
      <c r="K5411" s="4" t="s">
        <v>14102</v>
      </c>
      <c r="L5411" s="1">
        <f>((((bot_orders[[#This Row],[uTime]]/ 1000)+3*3600) / 86400) + DATE(1970,1,1))</f>
        <v>45777.217708796292</v>
      </c>
      <c r="M5411" t="s">
        <v>34</v>
      </c>
      <c r="N5411" t="s">
        <v>28</v>
      </c>
      <c r="O5411" t="s">
        <v>35</v>
      </c>
      <c r="P5411">
        <v>4.6989999999999998</v>
      </c>
      <c r="Q5411" t="s">
        <v>36</v>
      </c>
      <c r="R5411" t="s">
        <v>55</v>
      </c>
      <c r="S5411">
        <v>0.71660000000000001</v>
      </c>
      <c r="T5411">
        <v>0.71660000000000001</v>
      </c>
      <c r="U5411">
        <v>4.6989999999999998</v>
      </c>
      <c r="V5411">
        <v>-3.7591999999999999E-3</v>
      </c>
      <c r="W5411" t="s">
        <v>39</v>
      </c>
      <c r="X5411" s="4">
        <f>IF(bot_orders[[#This Row],[side]]="sell", bot_orders[[#This Row],[accFillSz]]*bot_orders[[#This Row],[avgPx]] + bot_orders[[#This Row],[fee]], -bot_orders[[#This Row],[accFillSz]]*bot_orders[[#This Row],[avgPx]])</f>
        <v>-3.3673033999999999</v>
      </c>
      <c r="Y5411" s="4">
        <f>IF(bot_orders[[#This Row],[side]]="buy", bot_orders[[#This Row],[accFillSz]] + bot_orders[[#This Row],[fee]], -bot_orders[[#This Row],[accFillSz]])</f>
        <v>4.6952407999999997</v>
      </c>
      <c r="Z5411" s="4">
        <f>IF(bot_orders[[#This Row],[side]]="sell",bot_orders[[#This Row],[accFillSz]]*bot_orders[[#This Row],[avgPx]]+bot_orders[[#This Row],[fee]], 0)</f>
        <v>0</v>
      </c>
      <c r="AA5411" s="4">
        <f>IF(bot_orders[[#This Row],[side]]="sell",-bot_orders[[#This Row],[accFillSz]],bot_orders[[#This Row],[accFillSz]]+bot_orders[[#This Row],[fee]])</f>
        <v>4.6952407999999997</v>
      </c>
      <c r="AB5411">
        <v>0</v>
      </c>
      <c r="AC5411" t="s">
        <v>38</v>
      </c>
      <c r="AD5411">
        <v>0</v>
      </c>
      <c r="AE5411" t="s">
        <v>40</v>
      </c>
      <c r="AF5411" t="s">
        <v>41</v>
      </c>
      <c r="AG5411" t="s">
        <v>42</v>
      </c>
      <c r="AH5411" t="s">
        <v>28</v>
      </c>
      <c r="AI5411">
        <v>4.6952407999999997</v>
      </c>
      <c r="AJ5411">
        <v>-3.3673033999999999</v>
      </c>
    </row>
    <row r="5412" spans="1:36" x14ac:dyDescent="0.3">
      <c r="A5412">
        <v>4907</v>
      </c>
      <c r="B5412" t="s">
        <v>300</v>
      </c>
      <c r="C5412" t="s">
        <v>28</v>
      </c>
      <c r="D5412" t="s">
        <v>29</v>
      </c>
      <c r="E5412" t="s">
        <v>30</v>
      </c>
      <c r="F5412" t="s">
        <v>31</v>
      </c>
      <c r="G5412" t="s">
        <v>198</v>
      </c>
      <c r="H5412" t="s">
        <v>14103</v>
      </c>
      <c r="I5412" s="4" t="s">
        <v>14104</v>
      </c>
      <c r="J5412" s="1">
        <f>((((bot_orders[[#This Row],[cTime]]/ 1000)+3*3600) / 86400) + DATE(1970,1,1))</f>
        <v>45777.217708819444</v>
      </c>
      <c r="K5412" s="4" t="s">
        <v>14105</v>
      </c>
      <c r="L5412" s="1">
        <f>((((bot_orders[[#This Row],[uTime]]/ 1000)+3*3600) / 86400) + DATE(1970,1,1))</f>
        <v>45777.220185879632</v>
      </c>
      <c r="M5412" t="s">
        <v>34</v>
      </c>
      <c r="N5412" t="s">
        <v>28</v>
      </c>
      <c r="O5412" t="s">
        <v>35</v>
      </c>
      <c r="P5412">
        <v>4.6950000000000003</v>
      </c>
      <c r="Q5412" t="s">
        <v>36</v>
      </c>
      <c r="R5412" t="s">
        <v>37</v>
      </c>
      <c r="S5412">
        <v>0.71830000000000005</v>
      </c>
      <c r="T5412">
        <v>0.71830000000000005</v>
      </c>
      <c r="U5412">
        <v>4.6950000000000003</v>
      </c>
      <c r="V5412">
        <v>-2.6979348000000002E-3</v>
      </c>
      <c r="W5412" t="s">
        <v>38</v>
      </c>
      <c r="X5412" s="4">
        <f>IF(bot_orders[[#This Row],[side]]="sell", bot_orders[[#This Row],[accFillSz]]*bot_orders[[#This Row],[avgPx]] + bot_orders[[#This Row],[fee]], -bot_orders[[#This Row],[accFillSz]]*bot_orders[[#This Row],[avgPx]])</f>
        <v>3.3697205652000006</v>
      </c>
      <c r="Y5412" s="4">
        <f>IF(bot_orders[[#This Row],[side]]="buy", bot_orders[[#This Row],[accFillSz]] + bot_orders[[#This Row],[fee]], -bot_orders[[#This Row],[accFillSz]])</f>
        <v>-4.6950000000000003</v>
      </c>
      <c r="Z5412" s="4">
        <f>IF(bot_orders[[#This Row],[side]]="sell",bot_orders[[#This Row],[accFillSz]]*bot_orders[[#This Row],[avgPx]]+bot_orders[[#This Row],[fee]], 0)</f>
        <v>3.3697205652000006</v>
      </c>
      <c r="AA5412" s="4">
        <f>IF(bot_orders[[#This Row],[side]]="sell",-bot_orders[[#This Row],[accFillSz]],bot_orders[[#This Row],[accFillSz]]+bot_orders[[#This Row],[fee]])</f>
        <v>-4.6950000000000003</v>
      </c>
      <c r="AB5412">
        <v>0</v>
      </c>
      <c r="AC5412" t="s">
        <v>39</v>
      </c>
      <c r="AD5412">
        <v>0</v>
      </c>
      <c r="AE5412" t="s">
        <v>40</v>
      </c>
      <c r="AF5412" t="s">
        <v>41</v>
      </c>
      <c r="AG5412" t="s">
        <v>42</v>
      </c>
      <c r="AH5412" t="s">
        <v>28</v>
      </c>
      <c r="AI5412">
        <v>-4.6950000000000003</v>
      </c>
      <c r="AJ5412">
        <v>3.3697205700000001</v>
      </c>
    </row>
    <row r="5413" spans="1:36" x14ac:dyDescent="0.3">
      <c r="A5413">
        <v>4908</v>
      </c>
      <c r="B5413" t="s">
        <v>300</v>
      </c>
      <c r="C5413" t="s">
        <v>28</v>
      </c>
      <c r="D5413" t="s">
        <v>29</v>
      </c>
      <c r="E5413" t="s">
        <v>30</v>
      </c>
      <c r="F5413" t="s">
        <v>31</v>
      </c>
      <c r="G5413" t="s">
        <v>190</v>
      </c>
      <c r="H5413" t="s">
        <v>14106</v>
      </c>
      <c r="I5413" s="4" t="s">
        <v>14107</v>
      </c>
      <c r="J5413" s="1">
        <f>((((bot_orders[[#This Row],[cTime]]/ 1000)+3*3600) / 86400) + DATE(1970,1,1))</f>
        <v>45777.217712071753</v>
      </c>
      <c r="K5413" s="4" t="s">
        <v>14108</v>
      </c>
      <c r="L5413" s="1">
        <f>((((bot_orders[[#This Row],[uTime]]/ 1000)+3*3600) / 86400) + DATE(1970,1,1))</f>
        <v>45777.219979918984</v>
      </c>
      <c r="M5413" t="s">
        <v>34</v>
      </c>
      <c r="N5413" t="s">
        <v>28</v>
      </c>
      <c r="O5413" t="s">
        <v>35</v>
      </c>
      <c r="P5413">
        <v>4.6950000000000003</v>
      </c>
      <c r="Q5413" t="s">
        <v>36</v>
      </c>
      <c r="R5413" t="s">
        <v>37</v>
      </c>
      <c r="S5413">
        <v>0.71660000000000001</v>
      </c>
      <c r="T5413">
        <v>0.71660000000000001</v>
      </c>
      <c r="U5413">
        <v>4.6950000000000003</v>
      </c>
      <c r="V5413">
        <v>-2.6915495999999999E-3</v>
      </c>
      <c r="W5413" t="s">
        <v>38</v>
      </c>
      <c r="X5413" s="4">
        <f>IF(bot_orders[[#This Row],[side]]="sell", bot_orders[[#This Row],[accFillSz]]*bot_orders[[#This Row],[avgPx]] + bot_orders[[#This Row],[fee]], -bot_orders[[#This Row],[accFillSz]]*bot_orders[[#This Row],[avgPx]])</f>
        <v>3.3617454503999999</v>
      </c>
      <c r="Y5413" s="4">
        <f>IF(bot_orders[[#This Row],[side]]="buy", bot_orders[[#This Row],[accFillSz]] + bot_orders[[#This Row],[fee]], -bot_orders[[#This Row],[accFillSz]])</f>
        <v>-4.6950000000000003</v>
      </c>
      <c r="Z5413" s="4">
        <f>IF(bot_orders[[#This Row],[side]]="sell",bot_orders[[#This Row],[accFillSz]]*bot_orders[[#This Row],[avgPx]]+bot_orders[[#This Row],[fee]], 0)</f>
        <v>3.3617454503999999</v>
      </c>
      <c r="AA5413" s="4">
        <f>IF(bot_orders[[#This Row],[side]]="sell",-bot_orders[[#This Row],[accFillSz]],bot_orders[[#This Row],[accFillSz]]+bot_orders[[#This Row],[fee]])</f>
        <v>-4.6950000000000003</v>
      </c>
      <c r="AB5413">
        <v>0</v>
      </c>
      <c r="AC5413" t="s">
        <v>39</v>
      </c>
      <c r="AD5413">
        <v>0</v>
      </c>
      <c r="AE5413" t="s">
        <v>40</v>
      </c>
      <c r="AF5413" t="s">
        <v>41</v>
      </c>
      <c r="AG5413" t="s">
        <v>42</v>
      </c>
      <c r="AH5413" t="s">
        <v>28</v>
      </c>
      <c r="AI5413">
        <v>-4.6950000000000003</v>
      </c>
      <c r="AJ5413">
        <v>3.3617454499999999</v>
      </c>
    </row>
    <row r="5414" spans="1:36" x14ac:dyDescent="0.3">
      <c r="A5414">
        <v>4909</v>
      </c>
      <c r="B5414" t="s">
        <v>300</v>
      </c>
      <c r="C5414" t="s">
        <v>28</v>
      </c>
      <c r="D5414" t="s">
        <v>29</v>
      </c>
      <c r="E5414" t="s">
        <v>30</v>
      </c>
      <c r="F5414" t="s">
        <v>31</v>
      </c>
      <c r="G5414" t="s">
        <v>192</v>
      </c>
      <c r="H5414" t="s">
        <v>14109</v>
      </c>
      <c r="I5414" s="4" t="s">
        <v>14110</v>
      </c>
      <c r="J5414" s="1">
        <f>((((bot_orders[[#This Row],[cTime]]/ 1000)+3*3600) / 86400) + DATE(1970,1,1))</f>
        <v>45777.218438229167</v>
      </c>
      <c r="K5414" s="4" t="s">
        <v>14111</v>
      </c>
      <c r="L5414" s="1">
        <f>((((bot_orders[[#This Row],[uTime]]/ 1000)+3*3600) / 86400) + DATE(1970,1,1))</f>
        <v>45777.219449351847</v>
      </c>
      <c r="M5414" t="s">
        <v>34</v>
      </c>
      <c r="N5414" t="s">
        <v>28</v>
      </c>
      <c r="O5414" t="s">
        <v>35</v>
      </c>
      <c r="P5414">
        <v>4.6950000000000003</v>
      </c>
      <c r="Q5414" t="s">
        <v>36</v>
      </c>
      <c r="R5414" t="s">
        <v>37</v>
      </c>
      <c r="S5414">
        <v>0.71489999999999998</v>
      </c>
      <c r="T5414">
        <v>0.71489999999999998</v>
      </c>
      <c r="U5414">
        <v>4.6950000000000003</v>
      </c>
      <c r="V5414">
        <v>-2.6851644E-3</v>
      </c>
      <c r="W5414" t="s">
        <v>38</v>
      </c>
      <c r="X5414" s="4">
        <f>IF(bot_orders[[#This Row],[side]]="sell", bot_orders[[#This Row],[accFillSz]]*bot_orders[[#This Row],[avgPx]] + bot_orders[[#This Row],[fee]], -bot_orders[[#This Row],[accFillSz]]*bot_orders[[#This Row],[avgPx]])</f>
        <v>3.3537703356000002</v>
      </c>
      <c r="Y5414" s="4">
        <f>IF(bot_orders[[#This Row],[side]]="buy", bot_orders[[#This Row],[accFillSz]] + bot_orders[[#This Row],[fee]], -bot_orders[[#This Row],[accFillSz]])</f>
        <v>-4.6950000000000003</v>
      </c>
      <c r="Z5414" s="4">
        <f>IF(bot_orders[[#This Row],[side]]="sell",bot_orders[[#This Row],[accFillSz]]*bot_orders[[#This Row],[avgPx]]+bot_orders[[#This Row],[fee]], 0)</f>
        <v>3.3537703356000002</v>
      </c>
      <c r="AA5414" s="4">
        <f>IF(bot_orders[[#This Row],[side]]="sell",-bot_orders[[#This Row],[accFillSz]],bot_orders[[#This Row],[accFillSz]]+bot_orders[[#This Row],[fee]])</f>
        <v>-4.6950000000000003</v>
      </c>
      <c r="AB5414">
        <v>0</v>
      </c>
      <c r="AC5414" t="s">
        <v>39</v>
      </c>
      <c r="AD5414">
        <v>0</v>
      </c>
      <c r="AE5414" t="s">
        <v>40</v>
      </c>
      <c r="AF5414" t="s">
        <v>41</v>
      </c>
      <c r="AG5414" t="s">
        <v>42</v>
      </c>
      <c r="AH5414" t="s">
        <v>28</v>
      </c>
      <c r="AI5414">
        <v>-4.6950000000000003</v>
      </c>
      <c r="AJ5414">
        <v>3.3537703400000001</v>
      </c>
    </row>
    <row r="5415" spans="1:36" x14ac:dyDescent="0.3">
      <c r="A5415">
        <v>4910</v>
      </c>
      <c r="B5415" t="s">
        <v>300</v>
      </c>
      <c r="C5415" t="s">
        <v>28</v>
      </c>
      <c r="D5415" t="s">
        <v>29</v>
      </c>
      <c r="E5415" t="s">
        <v>30</v>
      </c>
      <c r="F5415" t="s">
        <v>31</v>
      </c>
      <c r="G5415" t="s">
        <v>192</v>
      </c>
      <c r="H5415" t="s">
        <v>14112</v>
      </c>
      <c r="I5415" s="4" t="s">
        <v>14113</v>
      </c>
      <c r="J5415" s="1">
        <f>((((bot_orders[[#This Row],[cTime]]/ 1000)+3*3600) / 86400) + DATE(1970,1,1))</f>
        <v>45777.219449374999</v>
      </c>
      <c r="K5415" s="4" t="s">
        <v>14114</v>
      </c>
      <c r="L5415" s="1">
        <f>((((bot_orders[[#This Row],[uTime]]/ 1000)+3*3600) / 86400) + DATE(1970,1,1))</f>
        <v>45777.421768391199</v>
      </c>
      <c r="M5415" t="s">
        <v>34</v>
      </c>
      <c r="N5415" t="s">
        <v>28</v>
      </c>
      <c r="O5415" t="s">
        <v>35</v>
      </c>
      <c r="P5415">
        <v>4.6989999999999998</v>
      </c>
      <c r="Q5415" t="s">
        <v>36</v>
      </c>
      <c r="R5415" t="s">
        <v>55</v>
      </c>
      <c r="S5415">
        <v>0.71319999999999995</v>
      </c>
      <c r="T5415">
        <v>0.71319999999999995</v>
      </c>
      <c r="U5415">
        <v>4.6989999999999998</v>
      </c>
      <c r="V5415">
        <v>-3.7591999999999999E-3</v>
      </c>
      <c r="W5415" t="s">
        <v>39</v>
      </c>
      <c r="X5415" s="4">
        <f>IF(bot_orders[[#This Row],[side]]="sell", bot_orders[[#This Row],[accFillSz]]*bot_orders[[#This Row],[avgPx]] + bot_orders[[#This Row],[fee]], -bot_orders[[#This Row],[accFillSz]]*bot_orders[[#This Row],[avgPx]])</f>
        <v>-3.3513267999999998</v>
      </c>
      <c r="Y5415" s="4">
        <f>IF(bot_orders[[#This Row],[side]]="buy", bot_orders[[#This Row],[accFillSz]] + bot_orders[[#This Row],[fee]], -bot_orders[[#This Row],[accFillSz]])</f>
        <v>4.6952407999999997</v>
      </c>
      <c r="Z5415" s="4">
        <f>IF(bot_orders[[#This Row],[side]]="sell",bot_orders[[#This Row],[accFillSz]]*bot_orders[[#This Row],[avgPx]]+bot_orders[[#This Row],[fee]], 0)</f>
        <v>0</v>
      </c>
      <c r="AA5415" s="4">
        <f>IF(bot_orders[[#This Row],[side]]="sell",-bot_orders[[#This Row],[accFillSz]],bot_orders[[#This Row],[accFillSz]]+bot_orders[[#This Row],[fee]])</f>
        <v>4.6952407999999997</v>
      </c>
      <c r="AB5415">
        <v>0</v>
      </c>
      <c r="AC5415" t="s">
        <v>38</v>
      </c>
      <c r="AD5415">
        <v>0</v>
      </c>
      <c r="AE5415" t="s">
        <v>40</v>
      </c>
      <c r="AF5415" t="s">
        <v>41</v>
      </c>
      <c r="AG5415" t="s">
        <v>42</v>
      </c>
      <c r="AH5415" t="s">
        <v>28</v>
      </c>
      <c r="AI5415">
        <v>4.6952407999999997</v>
      </c>
      <c r="AJ5415">
        <v>-3.3513267999999998</v>
      </c>
    </row>
    <row r="5416" spans="1:36" x14ac:dyDescent="0.3">
      <c r="A5416">
        <v>4911</v>
      </c>
      <c r="B5416" t="s">
        <v>300</v>
      </c>
      <c r="C5416" t="s">
        <v>28</v>
      </c>
      <c r="D5416" t="s">
        <v>29</v>
      </c>
      <c r="E5416" t="s">
        <v>30</v>
      </c>
      <c r="F5416" t="s">
        <v>31</v>
      </c>
      <c r="G5416" t="s">
        <v>190</v>
      </c>
      <c r="H5416" t="s">
        <v>14115</v>
      </c>
      <c r="I5416" s="4" t="s">
        <v>14116</v>
      </c>
      <c r="J5416" s="1">
        <f>((((bot_orders[[#This Row],[cTime]]/ 1000)+3*3600) / 86400) + DATE(1970,1,1))</f>
        <v>45777.219979942129</v>
      </c>
      <c r="K5416" s="4" t="s">
        <v>14117</v>
      </c>
      <c r="L5416" s="1">
        <f>((((bot_orders[[#This Row],[uTime]]/ 1000)+3*3600) / 86400) + DATE(1970,1,1))</f>
        <v>45777.42093871528</v>
      </c>
      <c r="M5416" t="s">
        <v>34</v>
      </c>
      <c r="N5416" t="s">
        <v>28</v>
      </c>
      <c r="O5416" t="s">
        <v>35</v>
      </c>
      <c r="P5416">
        <v>4.6989999999999998</v>
      </c>
      <c r="Q5416" t="s">
        <v>36</v>
      </c>
      <c r="R5416" t="s">
        <v>55</v>
      </c>
      <c r="S5416">
        <v>0.71489999999999998</v>
      </c>
      <c r="T5416">
        <v>0.71489999999999998</v>
      </c>
      <c r="U5416">
        <v>4.6989999999999998</v>
      </c>
      <c r="V5416">
        <v>-3.7591999999999999E-3</v>
      </c>
      <c r="W5416" t="s">
        <v>39</v>
      </c>
      <c r="X5416" s="4">
        <f>IF(bot_orders[[#This Row],[side]]="sell", bot_orders[[#This Row],[accFillSz]]*bot_orders[[#This Row],[avgPx]] + bot_orders[[#This Row],[fee]], -bot_orders[[#This Row],[accFillSz]]*bot_orders[[#This Row],[avgPx]])</f>
        <v>-3.3593150999999999</v>
      </c>
      <c r="Y5416" s="4">
        <f>IF(bot_orders[[#This Row],[side]]="buy", bot_orders[[#This Row],[accFillSz]] + bot_orders[[#This Row],[fee]], -bot_orders[[#This Row],[accFillSz]])</f>
        <v>4.6952407999999997</v>
      </c>
      <c r="Z5416" s="4">
        <f>IF(bot_orders[[#This Row],[side]]="sell",bot_orders[[#This Row],[accFillSz]]*bot_orders[[#This Row],[avgPx]]+bot_orders[[#This Row],[fee]], 0)</f>
        <v>0</v>
      </c>
      <c r="AA5416" s="4">
        <f>IF(bot_orders[[#This Row],[side]]="sell",-bot_orders[[#This Row],[accFillSz]],bot_orders[[#This Row],[accFillSz]]+bot_orders[[#This Row],[fee]])</f>
        <v>4.6952407999999997</v>
      </c>
      <c r="AB5416">
        <v>0</v>
      </c>
      <c r="AC5416" t="s">
        <v>38</v>
      </c>
      <c r="AD5416">
        <v>0</v>
      </c>
      <c r="AE5416" t="s">
        <v>40</v>
      </c>
      <c r="AF5416" t="s">
        <v>41</v>
      </c>
      <c r="AG5416" t="s">
        <v>42</v>
      </c>
      <c r="AH5416" t="s">
        <v>28</v>
      </c>
      <c r="AI5416">
        <v>4.6952407999999997</v>
      </c>
      <c r="AJ5416">
        <v>-3.3593150999999999</v>
      </c>
    </row>
    <row r="5417" spans="1:36" x14ac:dyDescent="0.3">
      <c r="A5417">
        <v>4912</v>
      </c>
      <c r="B5417" t="s">
        <v>300</v>
      </c>
      <c r="C5417" t="s">
        <v>28</v>
      </c>
      <c r="D5417" t="s">
        <v>29</v>
      </c>
      <c r="E5417" t="s">
        <v>30</v>
      </c>
      <c r="F5417" t="s">
        <v>31</v>
      </c>
      <c r="G5417" t="s">
        <v>198</v>
      </c>
      <c r="H5417" t="s">
        <v>14118</v>
      </c>
      <c r="I5417" s="4" t="s">
        <v>14119</v>
      </c>
      <c r="J5417" s="1">
        <f>((((bot_orders[[#This Row],[cTime]]/ 1000)+3*3600) / 86400) + DATE(1970,1,1))</f>
        <v>45777.220185891201</v>
      </c>
      <c r="K5417" s="4" t="s">
        <v>14120</v>
      </c>
      <c r="L5417" s="1">
        <f>((((bot_orders[[#This Row],[uTime]]/ 1000)+3*3600) / 86400) + DATE(1970,1,1))</f>
        <v>45777.420458206019</v>
      </c>
      <c r="M5417" t="s">
        <v>34</v>
      </c>
      <c r="N5417" t="s">
        <v>28</v>
      </c>
      <c r="O5417" t="s">
        <v>35</v>
      </c>
      <c r="P5417">
        <v>4.6989999999999998</v>
      </c>
      <c r="Q5417" t="s">
        <v>36</v>
      </c>
      <c r="R5417" t="s">
        <v>55</v>
      </c>
      <c r="S5417">
        <v>0.71660000000000001</v>
      </c>
      <c r="T5417">
        <v>0.71660000000000001</v>
      </c>
      <c r="U5417">
        <v>4.6989999999999998</v>
      </c>
      <c r="V5417">
        <v>-3.7591999999999999E-3</v>
      </c>
      <c r="W5417" t="s">
        <v>39</v>
      </c>
      <c r="X5417" s="4">
        <f>IF(bot_orders[[#This Row],[side]]="sell", bot_orders[[#This Row],[accFillSz]]*bot_orders[[#This Row],[avgPx]] + bot_orders[[#This Row],[fee]], -bot_orders[[#This Row],[accFillSz]]*bot_orders[[#This Row],[avgPx]])</f>
        <v>-3.3673033999999999</v>
      </c>
      <c r="Y5417" s="4">
        <f>IF(bot_orders[[#This Row],[side]]="buy", bot_orders[[#This Row],[accFillSz]] + bot_orders[[#This Row],[fee]], -bot_orders[[#This Row],[accFillSz]])</f>
        <v>4.6952407999999997</v>
      </c>
      <c r="Z5417" s="4">
        <f>IF(bot_orders[[#This Row],[side]]="sell",bot_orders[[#This Row],[accFillSz]]*bot_orders[[#This Row],[avgPx]]+bot_orders[[#This Row],[fee]], 0)</f>
        <v>0</v>
      </c>
      <c r="AA5417" s="4">
        <f>IF(bot_orders[[#This Row],[side]]="sell",-bot_orders[[#This Row],[accFillSz]],bot_orders[[#This Row],[accFillSz]]+bot_orders[[#This Row],[fee]])</f>
        <v>4.6952407999999997</v>
      </c>
      <c r="AB5417">
        <v>0</v>
      </c>
      <c r="AC5417" t="s">
        <v>38</v>
      </c>
      <c r="AD5417">
        <v>0</v>
      </c>
      <c r="AE5417" t="s">
        <v>40</v>
      </c>
      <c r="AF5417" t="s">
        <v>41</v>
      </c>
      <c r="AG5417" t="s">
        <v>42</v>
      </c>
      <c r="AH5417" t="s">
        <v>28</v>
      </c>
      <c r="AI5417">
        <v>4.6952407999999997</v>
      </c>
      <c r="AJ5417">
        <v>-3.3673033999999999</v>
      </c>
    </row>
    <row r="5418" spans="1:36" x14ac:dyDescent="0.3">
      <c r="A5418">
        <v>4913</v>
      </c>
      <c r="B5418" t="s">
        <v>300</v>
      </c>
      <c r="C5418" t="s">
        <v>28</v>
      </c>
      <c r="D5418" t="s">
        <v>29</v>
      </c>
      <c r="E5418" t="s">
        <v>30</v>
      </c>
      <c r="F5418" t="s">
        <v>31</v>
      </c>
      <c r="G5418" t="s">
        <v>196</v>
      </c>
      <c r="H5418" t="s">
        <v>14121</v>
      </c>
      <c r="I5418" s="4" t="s">
        <v>14122</v>
      </c>
      <c r="J5418" s="1">
        <f>((((bot_orders[[#This Row],[cTime]]/ 1000)+3*3600) / 86400) + DATE(1970,1,1))</f>
        <v>45777.222042951384</v>
      </c>
      <c r="K5418" s="4" t="s">
        <v>14123</v>
      </c>
      <c r="L5418" s="1">
        <f>((((bot_orders[[#This Row],[uTime]]/ 1000)+3*3600) / 86400) + DATE(1970,1,1))</f>
        <v>45777.229231585647</v>
      </c>
      <c r="M5418" t="s">
        <v>34</v>
      </c>
      <c r="N5418" t="s">
        <v>28</v>
      </c>
      <c r="O5418" t="s">
        <v>35</v>
      </c>
      <c r="P5418">
        <v>4.6989999999999998</v>
      </c>
      <c r="Q5418" t="s">
        <v>36</v>
      </c>
      <c r="R5418" t="s">
        <v>55</v>
      </c>
      <c r="S5418">
        <v>0.71830000000000005</v>
      </c>
      <c r="T5418">
        <v>0.71830000000000005</v>
      </c>
      <c r="U5418">
        <v>4.6989999999999998</v>
      </c>
      <c r="V5418">
        <v>-3.7591999999999999E-3</v>
      </c>
      <c r="W5418" t="s">
        <v>39</v>
      </c>
      <c r="X5418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418" s="4">
        <f>IF(bot_orders[[#This Row],[side]]="buy", bot_orders[[#This Row],[accFillSz]] + bot_orders[[#This Row],[fee]], -bot_orders[[#This Row],[accFillSz]])</f>
        <v>4.6952407999999997</v>
      </c>
      <c r="Z5418" s="4">
        <f>IF(bot_orders[[#This Row],[side]]="sell",bot_orders[[#This Row],[accFillSz]]*bot_orders[[#This Row],[avgPx]]+bot_orders[[#This Row],[fee]], 0)</f>
        <v>0</v>
      </c>
      <c r="AA5418" s="4">
        <f>IF(bot_orders[[#This Row],[side]]="sell",-bot_orders[[#This Row],[accFillSz]],bot_orders[[#This Row],[accFillSz]]+bot_orders[[#This Row],[fee]])</f>
        <v>4.6952407999999997</v>
      </c>
      <c r="AB5418">
        <v>0</v>
      </c>
      <c r="AC5418" t="s">
        <v>38</v>
      </c>
      <c r="AD5418">
        <v>0</v>
      </c>
      <c r="AE5418" t="s">
        <v>40</v>
      </c>
      <c r="AF5418" t="s">
        <v>41</v>
      </c>
      <c r="AG5418" t="s">
        <v>42</v>
      </c>
      <c r="AH5418" t="s">
        <v>28</v>
      </c>
      <c r="AI5418">
        <v>4.6952407999999997</v>
      </c>
      <c r="AJ5418">
        <v>-3.3752917</v>
      </c>
    </row>
    <row r="5419" spans="1:36" x14ac:dyDescent="0.3">
      <c r="A5419">
        <v>4914</v>
      </c>
      <c r="B5419" t="s">
        <v>300</v>
      </c>
      <c r="C5419" t="s">
        <v>28</v>
      </c>
      <c r="D5419" t="s">
        <v>29</v>
      </c>
      <c r="E5419" t="s">
        <v>30</v>
      </c>
      <c r="F5419" t="s">
        <v>31</v>
      </c>
      <c r="G5419" t="s">
        <v>194</v>
      </c>
      <c r="H5419" t="s">
        <v>14124</v>
      </c>
      <c r="I5419" s="4" t="s">
        <v>14125</v>
      </c>
      <c r="J5419" s="1">
        <f>((((bot_orders[[#This Row],[cTime]]/ 1000)+3*3600) / 86400) + DATE(1970,1,1))</f>
        <v>45777.222043009257</v>
      </c>
      <c r="K5419" s="4" t="s">
        <v>14126</v>
      </c>
      <c r="L5419" s="1">
        <f>((((bot_orders[[#This Row],[uTime]]/ 1000)+3*3600) / 86400) + DATE(1970,1,1))</f>
        <v>45777.222047685187</v>
      </c>
      <c r="M5419" t="s">
        <v>34</v>
      </c>
      <c r="N5419" t="s">
        <v>28</v>
      </c>
      <c r="O5419" t="s">
        <v>35</v>
      </c>
      <c r="P5419">
        <v>4.5679999999999996</v>
      </c>
      <c r="Q5419" t="s">
        <v>36</v>
      </c>
      <c r="R5419" t="s">
        <v>55</v>
      </c>
      <c r="S5419">
        <v>0.72</v>
      </c>
      <c r="T5419">
        <v>0.72</v>
      </c>
      <c r="U5419">
        <v>4.5679999999999996</v>
      </c>
      <c r="V5419">
        <v>-3.6543999999999999E-3</v>
      </c>
      <c r="W5419" t="s">
        <v>39</v>
      </c>
      <c r="X5419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419" s="4">
        <f>IF(bot_orders[[#This Row],[side]]="buy", bot_orders[[#This Row],[accFillSz]] + bot_orders[[#This Row],[fee]], -bot_orders[[#This Row],[accFillSz]])</f>
        <v>4.5643455999999993</v>
      </c>
      <c r="Z5419" s="4">
        <f>IF(bot_orders[[#This Row],[side]]="sell",bot_orders[[#This Row],[accFillSz]]*bot_orders[[#This Row],[avgPx]]+bot_orders[[#This Row],[fee]], 0)</f>
        <v>0</v>
      </c>
      <c r="AA5419" s="4">
        <f>IF(bot_orders[[#This Row],[side]]="sell",-bot_orders[[#This Row],[accFillSz]],bot_orders[[#This Row],[accFillSz]]+bot_orders[[#This Row],[fee]])</f>
        <v>4.5643455999999993</v>
      </c>
      <c r="AB5419">
        <v>0</v>
      </c>
      <c r="AC5419" t="s">
        <v>38</v>
      </c>
      <c r="AD5419">
        <v>0</v>
      </c>
      <c r="AE5419" t="s">
        <v>40</v>
      </c>
      <c r="AF5419" t="s">
        <v>41</v>
      </c>
      <c r="AG5419" t="s">
        <v>42</v>
      </c>
      <c r="AH5419" t="s">
        <v>28</v>
      </c>
      <c r="AI5419">
        <v>4.5643456000000002</v>
      </c>
      <c r="AJ5419">
        <v>-3.2889599999999999</v>
      </c>
    </row>
    <row r="5420" spans="1:36" x14ac:dyDescent="0.3">
      <c r="A5420">
        <v>4915</v>
      </c>
      <c r="B5420" t="s">
        <v>300</v>
      </c>
      <c r="C5420" t="s">
        <v>28</v>
      </c>
      <c r="D5420" t="s">
        <v>29</v>
      </c>
      <c r="E5420" t="s">
        <v>30</v>
      </c>
      <c r="F5420" t="s">
        <v>31</v>
      </c>
      <c r="G5420" t="s">
        <v>194</v>
      </c>
      <c r="H5420" t="s">
        <v>14127</v>
      </c>
      <c r="I5420" s="4" t="s">
        <v>14128</v>
      </c>
      <c r="J5420" s="1">
        <f>((((bot_orders[[#This Row],[cTime]]/ 1000)+3*3600) / 86400) + DATE(1970,1,1))</f>
        <v>45777.222047708332</v>
      </c>
      <c r="K5420" s="4" t="s">
        <v>14129</v>
      </c>
      <c r="L5420" s="1">
        <f>((((bot_orders[[#This Row],[uTime]]/ 1000)+3*3600) / 86400) + DATE(1970,1,1))</f>
        <v>45777.227391574073</v>
      </c>
      <c r="M5420" t="s">
        <v>34</v>
      </c>
      <c r="N5420" t="s">
        <v>28</v>
      </c>
      <c r="O5420" t="s">
        <v>35</v>
      </c>
      <c r="P5420">
        <v>4.5640000000000001</v>
      </c>
      <c r="Q5420" t="s">
        <v>36</v>
      </c>
      <c r="R5420" t="s">
        <v>37</v>
      </c>
      <c r="S5420">
        <v>0.72160000000000002</v>
      </c>
      <c r="T5420">
        <v>0.72160000000000002</v>
      </c>
      <c r="U5420">
        <v>4.5640000000000001</v>
      </c>
      <c r="V5420">
        <v>-2.6347059000000001E-3</v>
      </c>
      <c r="W5420" t="s">
        <v>38</v>
      </c>
      <c r="X5420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420" s="4">
        <f>IF(bot_orders[[#This Row],[side]]="buy", bot_orders[[#This Row],[accFillSz]] + bot_orders[[#This Row],[fee]], -bot_orders[[#This Row],[accFillSz]])</f>
        <v>-4.5640000000000001</v>
      </c>
      <c r="Z5420" s="4">
        <f>IF(bot_orders[[#This Row],[side]]="sell",bot_orders[[#This Row],[accFillSz]]*bot_orders[[#This Row],[avgPx]]+bot_orders[[#This Row],[fee]], 0)</f>
        <v>3.2907476941000002</v>
      </c>
      <c r="AA5420" s="4">
        <f>IF(bot_orders[[#This Row],[side]]="sell",-bot_orders[[#This Row],[accFillSz]],bot_orders[[#This Row],[accFillSz]]+bot_orders[[#This Row],[fee]])</f>
        <v>-4.5640000000000001</v>
      </c>
      <c r="AB5420">
        <v>0</v>
      </c>
      <c r="AC5420" t="s">
        <v>39</v>
      </c>
      <c r="AD5420">
        <v>0</v>
      </c>
      <c r="AE5420" t="s">
        <v>40</v>
      </c>
      <c r="AF5420" t="s">
        <v>41</v>
      </c>
      <c r="AG5420" t="s">
        <v>42</v>
      </c>
      <c r="AH5420" t="s">
        <v>28</v>
      </c>
      <c r="AI5420">
        <v>-4.5640000000000001</v>
      </c>
      <c r="AJ5420">
        <v>3.2907476899999999</v>
      </c>
    </row>
    <row r="5421" spans="1:36" x14ac:dyDescent="0.3">
      <c r="A5421">
        <v>4916</v>
      </c>
      <c r="B5421" t="s">
        <v>300</v>
      </c>
      <c r="C5421" t="s">
        <v>28</v>
      </c>
      <c r="D5421" t="s">
        <v>29</v>
      </c>
      <c r="E5421" t="s">
        <v>30</v>
      </c>
      <c r="F5421" t="s">
        <v>31</v>
      </c>
      <c r="G5421" t="s">
        <v>168</v>
      </c>
      <c r="H5421" t="s">
        <v>14130</v>
      </c>
      <c r="I5421" s="4" t="s">
        <v>14131</v>
      </c>
      <c r="J5421" s="1">
        <f>((((bot_orders[[#This Row],[cTime]]/ 1000)+3*3600) / 86400) + DATE(1970,1,1))</f>
        <v>45777.227391597218</v>
      </c>
      <c r="K5421" s="4" t="s">
        <v>14132</v>
      </c>
      <c r="L5421" s="1">
        <f>((((bot_orders[[#This Row],[uTime]]/ 1000)+3*3600) / 86400) + DATE(1970,1,1))</f>
        <v>45777.228360034722</v>
      </c>
      <c r="M5421" t="s">
        <v>34</v>
      </c>
      <c r="N5421" t="s">
        <v>28</v>
      </c>
      <c r="O5421" t="s">
        <v>35</v>
      </c>
      <c r="P5421">
        <v>4.5679999999999996</v>
      </c>
      <c r="Q5421" t="s">
        <v>36</v>
      </c>
      <c r="R5421" t="s">
        <v>55</v>
      </c>
      <c r="S5421">
        <v>0.72</v>
      </c>
      <c r="T5421">
        <v>0.72</v>
      </c>
      <c r="U5421">
        <v>4.5679999999999996</v>
      </c>
      <c r="V5421">
        <v>-3.6543999999999999E-3</v>
      </c>
      <c r="W5421" t="s">
        <v>39</v>
      </c>
      <c r="X5421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421" s="4">
        <f>IF(bot_orders[[#This Row],[side]]="buy", bot_orders[[#This Row],[accFillSz]] + bot_orders[[#This Row],[fee]], -bot_orders[[#This Row],[accFillSz]])</f>
        <v>4.5643455999999993</v>
      </c>
      <c r="Z5421" s="4">
        <f>IF(bot_orders[[#This Row],[side]]="sell",bot_orders[[#This Row],[accFillSz]]*bot_orders[[#This Row],[avgPx]]+bot_orders[[#This Row],[fee]], 0)</f>
        <v>0</v>
      </c>
      <c r="AA5421" s="4">
        <f>IF(bot_orders[[#This Row],[side]]="sell",-bot_orders[[#This Row],[accFillSz]],bot_orders[[#This Row],[accFillSz]]+bot_orders[[#This Row],[fee]])</f>
        <v>4.5643455999999993</v>
      </c>
      <c r="AB5421">
        <v>0</v>
      </c>
      <c r="AC5421" t="s">
        <v>38</v>
      </c>
      <c r="AD5421">
        <v>0</v>
      </c>
      <c r="AE5421" t="s">
        <v>40</v>
      </c>
      <c r="AF5421" t="s">
        <v>41</v>
      </c>
      <c r="AG5421" t="s">
        <v>42</v>
      </c>
      <c r="AH5421" t="s">
        <v>28</v>
      </c>
      <c r="AI5421">
        <v>4.5643456000000002</v>
      </c>
      <c r="AJ5421">
        <v>-3.2889599999999999</v>
      </c>
    </row>
    <row r="5422" spans="1:36" x14ac:dyDescent="0.3">
      <c r="A5422">
        <v>4917</v>
      </c>
      <c r="B5422" t="s">
        <v>300</v>
      </c>
      <c r="C5422" t="s">
        <v>28</v>
      </c>
      <c r="D5422" t="s">
        <v>29</v>
      </c>
      <c r="E5422" t="s">
        <v>30</v>
      </c>
      <c r="F5422" t="s">
        <v>31</v>
      </c>
      <c r="G5422" t="s">
        <v>170</v>
      </c>
      <c r="H5422" t="s">
        <v>14133</v>
      </c>
      <c r="I5422" s="4" t="s">
        <v>14134</v>
      </c>
      <c r="J5422" s="1">
        <f>((((bot_orders[[#This Row],[cTime]]/ 1000)+3*3600) / 86400) + DATE(1970,1,1))</f>
        <v>45777.227391666667</v>
      </c>
      <c r="K5422" s="4" t="s">
        <v>14135</v>
      </c>
      <c r="L5422" s="1">
        <f>((((bot_orders[[#This Row],[uTime]]/ 1000)+3*3600) / 86400) + DATE(1970,1,1))</f>
        <v>45777.227396261573</v>
      </c>
      <c r="M5422" t="s">
        <v>34</v>
      </c>
      <c r="N5422" t="s">
        <v>28</v>
      </c>
      <c r="O5422" t="s">
        <v>35</v>
      </c>
      <c r="P5422">
        <v>4.5679999999999996</v>
      </c>
      <c r="Q5422" t="s">
        <v>36</v>
      </c>
      <c r="R5422" t="s">
        <v>55</v>
      </c>
      <c r="S5422">
        <v>0.72160000000000002</v>
      </c>
      <c r="T5422">
        <v>0.72160000000000002</v>
      </c>
      <c r="U5422">
        <v>4.5679999999999996</v>
      </c>
      <c r="V5422">
        <v>-3.6543999999999999E-3</v>
      </c>
      <c r="W5422" t="s">
        <v>39</v>
      </c>
      <c r="X5422" s="4">
        <f>IF(bot_orders[[#This Row],[side]]="sell", bot_orders[[#This Row],[accFillSz]]*bot_orders[[#This Row],[avgPx]] + bot_orders[[#This Row],[fee]], -bot_orders[[#This Row],[accFillSz]]*bot_orders[[#This Row],[avgPx]])</f>
        <v>-3.2962688</v>
      </c>
      <c r="Y5422" s="4">
        <f>IF(bot_orders[[#This Row],[side]]="buy", bot_orders[[#This Row],[accFillSz]] + bot_orders[[#This Row],[fee]], -bot_orders[[#This Row],[accFillSz]])</f>
        <v>4.5643455999999993</v>
      </c>
      <c r="Z5422" s="4">
        <f>IF(bot_orders[[#This Row],[side]]="sell",bot_orders[[#This Row],[accFillSz]]*bot_orders[[#This Row],[avgPx]]+bot_orders[[#This Row],[fee]], 0)</f>
        <v>0</v>
      </c>
      <c r="AA5422" s="4">
        <f>IF(bot_orders[[#This Row],[side]]="sell",-bot_orders[[#This Row],[accFillSz]],bot_orders[[#This Row],[accFillSz]]+bot_orders[[#This Row],[fee]])</f>
        <v>4.5643455999999993</v>
      </c>
      <c r="AB5422">
        <v>0</v>
      </c>
      <c r="AC5422" t="s">
        <v>38</v>
      </c>
      <c r="AD5422">
        <v>0</v>
      </c>
      <c r="AE5422" t="s">
        <v>40</v>
      </c>
      <c r="AF5422" t="s">
        <v>41</v>
      </c>
      <c r="AG5422" t="s">
        <v>42</v>
      </c>
      <c r="AH5422" t="s">
        <v>28</v>
      </c>
      <c r="AI5422">
        <v>4.5643456000000002</v>
      </c>
      <c r="AJ5422">
        <v>-3.2962688</v>
      </c>
    </row>
    <row r="5423" spans="1:36" x14ac:dyDescent="0.3">
      <c r="A5423">
        <v>4918</v>
      </c>
      <c r="B5423" t="s">
        <v>300</v>
      </c>
      <c r="C5423" t="s">
        <v>28</v>
      </c>
      <c r="D5423" t="s">
        <v>29</v>
      </c>
      <c r="E5423" t="s">
        <v>30</v>
      </c>
      <c r="F5423" t="s">
        <v>31</v>
      </c>
      <c r="G5423" t="s">
        <v>170</v>
      </c>
      <c r="H5423" t="s">
        <v>14136</v>
      </c>
      <c r="I5423" s="4" t="s">
        <v>14137</v>
      </c>
      <c r="J5423" s="1">
        <f>((((bot_orders[[#This Row],[cTime]]/ 1000)+3*3600) / 86400) + DATE(1970,1,1))</f>
        <v>45777.227396284725</v>
      </c>
      <c r="K5423" s="4" t="s">
        <v>14138</v>
      </c>
      <c r="L5423" s="1">
        <f>((((bot_orders[[#This Row],[uTime]]/ 1000)+3*3600) / 86400) + DATE(1970,1,1))</f>
        <v>45777.237355069446</v>
      </c>
      <c r="M5423" t="s">
        <v>34</v>
      </c>
      <c r="N5423" t="s">
        <v>28</v>
      </c>
      <c r="O5423" t="s">
        <v>35</v>
      </c>
      <c r="P5423">
        <v>4.5640000000000001</v>
      </c>
      <c r="Q5423" t="s">
        <v>36</v>
      </c>
      <c r="R5423" t="s">
        <v>37</v>
      </c>
      <c r="S5423">
        <v>0.72319999999999995</v>
      </c>
      <c r="T5423">
        <v>0.72319999999999995</v>
      </c>
      <c r="U5423">
        <v>4.5640000000000001</v>
      </c>
      <c r="V5423">
        <v>-2.6405477999999999E-3</v>
      </c>
      <c r="W5423" t="s">
        <v>38</v>
      </c>
      <c r="X5423" s="4">
        <f>IF(bot_orders[[#This Row],[side]]="sell", bot_orders[[#This Row],[accFillSz]]*bot_orders[[#This Row],[avgPx]] + bot_orders[[#This Row],[fee]], -bot_orders[[#This Row],[accFillSz]]*bot_orders[[#This Row],[avgPx]])</f>
        <v>3.2980442522</v>
      </c>
      <c r="Y5423" s="4">
        <f>IF(bot_orders[[#This Row],[side]]="buy", bot_orders[[#This Row],[accFillSz]] + bot_orders[[#This Row],[fee]], -bot_orders[[#This Row],[accFillSz]])</f>
        <v>-4.5640000000000001</v>
      </c>
      <c r="Z5423" s="4">
        <f>IF(bot_orders[[#This Row],[side]]="sell",bot_orders[[#This Row],[accFillSz]]*bot_orders[[#This Row],[avgPx]]+bot_orders[[#This Row],[fee]], 0)</f>
        <v>3.2980442522</v>
      </c>
      <c r="AA5423" s="4">
        <f>IF(bot_orders[[#This Row],[side]]="sell",-bot_orders[[#This Row],[accFillSz]],bot_orders[[#This Row],[accFillSz]]+bot_orders[[#This Row],[fee]])</f>
        <v>-4.5640000000000001</v>
      </c>
      <c r="AB5423">
        <v>0</v>
      </c>
      <c r="AC5423" t="s">
        <v>39</v>
      </c>
      <c r="AD5423">
        <v>0</v>
      </c>
      <c r="AE5423" t="s">
        <v>40</v>
      </c>
      <c r="AF5423" t="s">
        <v>41</v>
      </c>
      <c r="AG5423" t="s">
        <v>42</v>
      </c>
      <c r="AH5423" t="s">
        <v>28</v>
      </c>
      <c r="AI5423">
        <v>-4.5640000000000001</v>
      </c>
      <c r="AJ5423">
        <v>3.2980442499999998</v>
      </c>
    </row>
    <row r="5424" spans="1:36" x14ac:dyDescent="0.3">
      <c r="A5424">
        <v>4919</v>
      </c>
      <c r="B5424" t="s">
        <v>300</v>
      </c>
      <c r="C5424" t="s">
        <v>28</v>
      </c>
      <c r="D5424" t="s">
        <v>29</v>
      </c>
      <c r="E5424" t="s">
        <v>30</v>
      </c>
      <c r="F5424" t="s">
        <v>31</v>
      </c>
      <c r="G5424" t="s">
        <v>168</v>
      </c>
      <c r="H5424" t="s">
        <v>14139</v>
      </c>
      <c r="I5424" s="4" t="s">
        <v>14140</v>
      </c>
      <c r="J5424" s="1">
        <f>((((bot_orders[[#This Row],[cTime]]/ 1000)+3*3600) / 86400) + DATE(1970,1,1))</f>
        <v>45777.228360057867</v>
      </c>
      <c r="K5424" s="4" t="s">
        <v>14141</v>
      </c>
      <c r="L5424" s="1">
        <f>((((bot_orders[[#This Row],[uTime]]/ 1000)+3*3600) / 86400) + DATE(1970,1,1))</f>
        <v>45777.233426296298</v>
      </c>
      <c r="M5424" t="s">
        <v>34</v>
      </c>
      <c r="N5424" t="s">
        <v>28</v>
      </c>
      <c r="O5424" t="s">
        <v>35</v>
      </c>
      <c r="P5424">
        <v>4.5640000000000001</v>
      </c>
      <c r="Q5424" t="s">
        <v>36</v>
      </c>
      <c r="R5424" t="s">
        <v>37</v>
      </c>
      <c r="S5424">
        <v>0.72160000000000002</v>
      </c>
      <c r="T5424">
        <v>0.72160000000000002</v>
      </c>
      <c r="U5424">
        <v>4.5640000000000001</v>
      </c>
      <c r="V5424">
        <v>-2.6347059000000001E-3</v>
      </c>
      <c r="W5424" t="s">
        <v>38</v>
      </c>
      <c r="X5424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424" s="4">
        <f>IF(bot_orders[[#This Row],[side]]="buy", bot_orders[[#This Row],[accFillSz]] + bot_orders[[#This Row],[fee]], -bot_orders[[#This Row],[accFillSz]])</f>
        <v>-4.5640000000000001</v>
      </c>
      <c r="Z5424" s="4">
        <f>IF(bot_orders[[#This Row],[side]]="sell",bot_orders[[#This Row],[accFillSz]]*bot_orders[[#This Row],[avgPx]]+bot_orders[[#This Row],[fee]], 0)</f>
        <v>3.2907476941000002</v>
      </c>
      <c r="AA5424" s="4">
        <f>IF(bot_orders[[#This Row],[side]]="sell",-bot_orders[[#This Row],[accFillSz]],bot_orders[[#This Row],[accFillSz]]+bot_orders[[#This Row],[fee]])</f>
        <v>-4.5640000000000001</v>
      </c>
      <c r="AB5424">
        <v>0</v>
      </c>
      <c r="AC5424" t="s">
        <v>39</v>
      </c>
      <c r="AD5424">
        <v>0</v>
      </c>
      <c r="AE5424" t="s">
        <v>40</v>
      </c>
      <c r="AF5424" t="s">
        <v>41</v>
      </c>
      <c r="AG5424" t="s">
        <v>42</v>
      </c>
      <c r="AH5424" t="s">
        <v>28</v>
      </c>
      <c r="AI5424">
        <v>-4.5640000000000001</v>
      </c>
      <c r="AJ5424">
        <v>3.2907476899999999</v>
      </c>
    </row>
    <row r="5425" spans="1:36" x14ac:dyDescent="0.3">
      <c r="A5425">
        <v>4920</v>
      </c>
      <c r="B5425" t="s">
        <v>300</v>
      </c>
      <c r="C5425" t="s">
        <v>28</v>
      </c>
      <c r="D5425" t="s">
        <v>29</v>
      </c>
      <c r="E5425" t="s">
        <v>30</v>
      </c>
      <c r="F5425" t="s">
        <v>31</v>
      </c>
      <c r="G5425" t="s">
        <v>163</v>
      </c>
      <c r="H5425" t="s">
        <v>14142</v>
      </c>
      <c r="I5425" s="4" t="s">
        <v>14143</v>
      </c>
      <c r="J5425" s="1">
        <f>((((bot_orders[[#This Row],[cTime]]/ 1000)+3*3600) / 86400) + DATE(1970,1,1))</f>
        <v>45777.229231608799</v>
      </c>
      <c r="K5425" s="4" t="s">
        <v>14144</v>
      </c>
      <c r="L5425" s="1">
        <f>((((bot_orders[[#This Row],[uTime]]/ 1000)+3*3600) / 86400) + DATE(1970,1,1))</f>
        <v>45777.232495578704</v>
      </c>
      <c r="M5425" t="s">
        <v>34</v>
      </c>
      <c r="N5425" t="s">
        <v>28</v>
      </c>
      <c r="O5425" t="s">
        <v>35</v>
      </c>
      <c r="P5425">
        <v>4.6950000000000003</v>
      </c>
      <c r="Q5425" t="s">
        <v>36</v>
      </c>
      <c r="R5425" t="s">
        <v>37</v>
      </c>
      <c r="S5425">
        <v>0.72</v>
      </c>
      <c r="T5425">
        <v>0.72</v>
      </c>
      <c r="U5425">
        <v>4.6950000000000003</v>
      </c>
      <c r="V5425">
        <v>-2.7043200000000001E-3</v>
      </c>
      <c r="W5425" t="s">
        <v>38</v>
      </c>
      <c r="X5425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425" s="4">
        <f>IF(bot_orders[[#This Row],[side]]="buy", bot_orders[[#This Row],[accFillSz]] + bot_orders[[#This Row],[fee]], -bot_orders[[#This Row],[accFillSz]])</f>
        <v>-4.6950000000000003</v>
      </c>
      <c r="Z5425" s="4">
        <f>IF(bot_orders[[#This Row],[side]]="sell",bot_orders[[#This Row],[accFillSz]]*bot_orders[[#This Row],[avgPx]]+bot_orders[[#This Row],[fee]], 0)</f>
        <v>3.3776956800000004</v>
      </c>
      <c r="AA5425" s="4">
        <f>IF(bot_orders[[#This Row],[side]]="sell",-bot_orders[[#This Row],[accFillSz]],bot_orders[[#This Row],[accFillSz]]+bot_orders[[#This Row],[fee]])</f>
        <v>-4.6950000000000003</v>
      </c>
      <c r="AB5425">
        <v>0</v>
      </c>
      <c r="AC5425" t="s">
        <v>39</v>
      </c>
      <c r="AD5425">
        <v>0</v>
      </c>
      <c r="AE5425" t="s">
        <v>40</v>
      </c>
      <c r="AF5425" t="s">
        <v>41</v>
      </c>
      <c r="AG5425" t="s">
        <v>42</v>
      </c>
      <c r="AH5425" t="s">
        <v>28</v>
      </c>
      <c r="AI5425">
        <v>-4.6950000000000003</v>
      </c>
      <c r="AJ5425">
        <v>3.37769568</v>
      </c>
    </row>
    <row r="5426" spans="1:36" x14ac:dyDescent="0.3">
      <c r="A5426">
        <v>4921</v>
      </c>
      <c r="B5426" t="s">
        <v>300</v>
      </c>
      <c r="C5426" t="s">
        <v>28</v>
      </c>
      <c r="D5426" t="s">
        <v>29</v>
      </c>
      <c r="E5426" t="s">
        <v>30</v>
      </c>
      <c r="F5426" t="s">
        <v>31</v>
      </c>
      <c r="G5426" t="s">
        <v>163</v>
      </c>
      <c r="H5426" t="s">
        <v>14145</v>
      </c>
      <c r="I5426" s="4" t="s">
        <v>14146</v>
      </c>
      <c r="J5426" s="1">
        <f>((((bot_orders[[#This Row],[cTime]]/ 1000)+3*3600) / 86400) + DATE(1970,1,1))</f>
        <v>45777.232495601849</v>
      </c>
      <c r="K5426" s="4" t="s">
        <v>14147</v>
      </c>
      <c r="L5426" s="1">
        <f>((((bot_orders[[#This Row],[uTime]]/ 1000)+3*3600) / 86400) + DATE(1970,1,1))</f>
        <v>45777.419394756944</v>
      </c>
      <c r="M5426" t="s">
        <v>34</v>
      </c>
      <c r="N5426" t="s">
        <v>28</v>
      </c>
      <c r="O5426" t="s">
        <v>35</v>
      </c>
      <c r="P5426">
        <v>4.6989999999999998</v>
      </c>
      <c r="Q5426" t="s">
        <v>36</v>
      </c>
      <c r="R5426" t="s">
        <v>55</v>
      </c>
      <c r="S5426">
        <v>0.71830000000000005</v>
      </c>
      <c r="T5426">
        <v>0.71830000000000005</v>
      </c>
      <c r="U5426">
        <v>4.6989999999999998</v>
      </c>
      <c r="V5426">
        <v>-3.7591999999999999E-3</v>
      </c>
      <c r="W5426" t="s">
        <v>39</v>
      </c>
      <c r="X5426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426" s="4">
        <f>IF(bot_orders[[#This Row],[side]]="buy", bot_orders[[#This Row],[accFillSz]] + bot_orders[[#This Row],[fee]], -bot_orders[[#This Row],[accFillSz]])</f>
        <v>4.6952407999999997</v>
      </c>
      <c r="Z5426" s="4">
        <f>IF(bot_orders[[#This Row],[side]]="sell",bot_orders[[#This Row],[accFillSz]]*bot_orders[[#This Row],[avgPx]]+bot_orders[[#This Row],[fee]], 0)</f>
        <v>0</v>
      </c>
      <c r="AA5426" s="4">
        <f>IF(bot_orders[[#This Row],[side]]="sell",-bot_orders[[#This Row],[accFillSz]],bot_orders[[#This Row],[accFillSz]]+bot_orders[[#This Row],[fee]])</f>
        <v>4.6952407999999997</v>
      </c>
      <c r="AB5426">
        <v>0</v>
      </c>
      <c r="AC5426" t="s">
        <v>38</v>
      </c>
      <c r="AD5426">
        <v>0</v>
      </c>
      <c r="AE5426" t="s">
        <v>40</v>
      </c>
      <c r="AF5426" t="s">
        <v>41</v>
      </c>
      <c r="AG5426" t="s">
        <v>42</v>
      </c>
      <c r="AH5426" t="s">
        <v>28</v>
      </c>
      <c r="AI5426">
        <v>4.6952407999999997</v>
      </c>
      <c r="AJ5426">
        <v>-3.3752917</v>
      </c>
    </row>
    <row r="5427" spans="1:36" x14ac:dyDescent="0.3">
      <c r="A5427">
        <v>4922</v>
      </c>
      <c r="B5427" t="s">
        <v>300</v>
      </c>
      <c r="C5427" t="s">
        <v>28</v>
      </c>
      <c r="D5427" t="s">
        <v>29</v>
      </c>
      <c r="E5427" t="s">
        <v>30</v>
      </c>
      <c r="F5427" t="s">
        <v>31</v>
      </c>
      <c r="G5427" t="s">
        <v>60</v>
      </c>
      <c r="H5427" t="s">
        <v>14148</v>
      </c>
      <c r="I5427" s="4" t="s">
        <v>14149</v>
      </c>
      <c r="J5427" s="1">
        <f>((((bot_orders[[#This Row],[cTime]]/ 1000)+3*3600) / 86400) + DATE(1970,1,1))</f>
        <v>45777.233426319443</v>
      </c>
      <c r="K5427" s="4" t="s">
        <v>14150</v>
      </c>
      <c r="L5427" s="1">
        <f>((((bot_orders[[#This Row],[uTime]]/ 1000)+3*3600) / 86400) + DATE(1970,1,1))</f>
        <v>45777.23456877315</v>
      </c>
      <c r="M5427" t="s">
        <v>34</v>
      </c>
      <c r="N5427" t="s">
        <v>28</v>
      </c>
      <c r="O5427" t="s">
        <v>35</v>
      </c>
      <c r="P5427">
        <v>4.5679999999999996</v>
      </c>
      <c r="Q5427" t="s">
        <v>36</v>
      </c>
      <c r="R5427" t="s">
        <v>55</v>
      </c>
      <c r="S5427">
        <v>0.72</v>
      </c>
      <c r="T5427">
        <v>0.72</v>
      </c>
      <c r="U5427">
        <v>4.5679999999999996</v>
      </c>
      <c r="V5427">
        <v>-3.6543999999999999E-3</v>
      </c>
      <c r="W5427" t="s">
        <v>39</v>
      </c>
      <c r="X5427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427" s="4">
        <f>IF(bot_orders[[#This Row],[side]]="buy", bot_orders[[#This Row],[accFillSz]] + bot_orders[[#This Row],[fee]], -bot_orders[[#This Row],[accFillSz]])</f>
        <v>4.5643455999999993</v>
      </c>
      <c r="Z5427" s="4">
        <f>IF(bot_orders[[#This Row],[side]]="sell",bot_orders[[#This Row],[accFillSz]]*bot_orders[[#This Row],[avgPx]]+bot_orders[[#This Row],[fee]], 0)</f>
        <v>0</v>
      </c>
      <c r="AA5427" s="4">
        <f>IF(bot_orders[[#This Row],[side]]="sell",-bot_orders[[#This Row],[accFillSz]],bot_orders[[#This Row],[accFillSz]]+bot_orders[[#This Row],[fee]])</f>
        <v>4.5643455999999993</v>
      </c>
      <c r="AB5427">
        <v>0</v>
      </c>
      <c r="AC5427" t="s">
        <v>38</v>
      </c>
      <c r="AD5427">
        <v>0</v>
      </c>
      <c r="AE5427" t="s">
        <v>40</v>
      </c>
      <c r="AF5427" t="s">
        <v>41</v>
      </c>
      <c r="AG5427" t="s">
        <v>42</v>
      </c>
      <c r="AH5427" t="s">
        <v>28</v>
      </c>
      <c r="AI5427">
        <v>4.5643456000000002</v>
      </c>
      <c r="AJ5427">
        <v>-3.2889599999999999</v>
      </c>
    </row>
    <row r="5428" spans="1:36" x14ac:dyDescent="0.3">
      <c r="A5428">
        <v>4923</v>
      </c>
      <c r="B5428" t="s">
        <v>300</v>
      </c>
      <c r="C5428" t="s">
        <v>28</v>
      </c>
      <c r="D5428" t="s">
        <v>29</v>
      </c>
      <c r="E5428" t="s">
        <v>30</v>
      </c>
      <c r="F5428" t="s">
        <v>31</v>
      </c>
      <c r="G5428" t="s">
        <v>60</v>
      </c>
      <c r="H5428" t="s">
        <v>14151</v>
      </c>
      <c r="I5428" s="4" t="s">
        <v>14152</v>
      </c>
      <c r="J5428" s="1">
        <f>((((bot_orders[[#This Row],[cTime]]/ 1000)+3*3600) / 86400) + DATE(1970,1,1))</f>
        <v>45777.234568796295</v>
      </c>
      <c r="K5428" s="4" t="s">
        <v>14153</v>
      </c>
      <c r="L5428" s="1">
        <f>((((bot_orders[[#This Row],[uTime]]/ 1000)+3*3600) / 86400) + DATE(1970,1,1))</f>
        <v>45777.235466064812</v>
      </c>
      <c r="M5428" t="s">
        <v>34</v>
      </c>
      <c r="N5428" t="s">
        <v>28</v>
      </c>
      <c r="O5428" t="s">
        <v>35</v>
      </c>
      <c r="P5428">
        <v>4.5640000000000001</v>
      </c>
      <c r="Q5428" t="s">
        <v>36</v>
      </c>
      <c r="R5428" t="s">
        <v>37</v>
      </c>
      <c r="S5428">
        <v>0.72160000000000002</v>
      </c>
      <c r="T5428">
        <v>0.72160000000000002</v>
      </c>
      <c r="U5428">
        <v>4.5640000000000001</v>
      </c>
      <c r="V5428">
        <v>-2.6347059000000001E-3</v>
      </c>
      <c r="W5428" t="s">
        <v>38</v>
      </c>
      <c r="X5428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428" s="4">
        <f>IF(bot_orders[[#This Row],[side]]="buy", bot_orders[[#This Row],[accFillSz]] + bot_orders[[#This Row],[fee]], -bot_orders[[#This Row],[accFillSz]])</f>
        <v>-4.5640000000000001</v>
      </c>
      <c r="Z5428" s="4">
        <f>IF(bot_orders[[#This Row],[side]]="sell",bot_orders[[#This Row],[accFillSz]]*bot_orders[[#This Row],[avgPx]]+bot_orders[[#This Row],[fee]], 0)</f>
        <v>3.2907476941000002</v>
      </c>
      <c r="AA5428" s="4">
        <f>IF(bot_orders[[#This Row],[side]]="sell",-bot_orders[[#This Row],[accFillSz]],bot_orders[[#This Row],[accFillSz]]+bot_orders[[#This Row],[fee]])</f>
        <v>-4.5640000000000001</v>
      </c>
      <c r="AB5428">
        <v>0</v>
      </c>
      <c r="AC5428" t="s">
        <v>39</v>
      </c>
      <c r="AD5428">
        <v>0</v>
      </c>
      <c r="AE5428" t="s">
        <v>40</v>
      </c>
      <c r="AF5428" t="s">
        <v>41</v>
      </c>
      <c r="AG5428" t="s">
        <v>42</v>
      </c>
      <c r="AH5428" t="s">
        <v>28</v>
      </c>
      <c r="AI5428">
        <v>-4.5640000000000001</v>
      </c>
      <c r="AJ5428">
        <v>3.2907476899999999</v>
      </c>
    </row>
    <row r="5429" spans="1:36" x14ac:dyDescent="0.3">
      <c r="A5429">
        <v>4924</v>
      </c>
      <c r="B5429" t="s">
        <v>300</v>
      </c>
      <c r="C5429" t="s">
        <v>28</v>
      </c>
      <c r="D5429" t="s">
        <v>29</v>
      </c>
      <c r="E5429" t="s">
        <v>30</v>
      </c>
      <c r="F5429" t="s">
        <v>31</v>
      </c>
      <c r="G5429" t="s">
        <v>1031</v>
      </c>
      <c r="H5429" t="s">
        <v>14154</v>
      </c>
      <c r="I5429" s="4" t="s">
        <v>14155</v>
      </c>
      <c r="J5429" s="1">
        <f>((((bot_orders[[#This Row],[cTime]]/ 1000)+3*3600) / 86400) + DATE(1970,1,1))</f>
        <v>45777.235466099533</v>
      </c>
      <c r="K5429" s="4" t="s">
        <v>14156</v>
      </c>
      <c r="L5429" s="1">
        <f>((((bot_orders[[#This Row],[uTime]]/ 1000)+3*3600) / 86400) + DATE(1970,1,1))</f>
        <v>45777.416586250001</v>
      </c>
      <c r="M5429" t="s">
        <v>34</v>
      </c>
      <c r="N5429" t="s">
        <v>28</v>
      </c>
      <c r="O5429" t="s">
        <v>35</v>
      </c>
      <c r="P5429">
        <v>4.5679999999999996</v>
      </c>
      <c r="Q5429" t="s">
        <v>36</v>
      </c>
      <c r="R5429" t="s">
        <v>55</v>
      </c>
      <c r="S5429">
        <v>0.72</v>
      </c>
      <c r="T5429">
        <v>0.72</v>
      </c>
      <c r="U5429">
        <v>4.5679999999999996</v>
      </c>
      <c r="V5429">
        <v>-3.6543999999999999E-3</v>
      </c>
      <c r="W5429" t="s">
        <v>39</v>
      </c>
      <c r="X5429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429" s="4">
        <f>IF(bot_orders[[#This Row],[side]]="buy", bot_orders[[#This Row],[accFillSz]] + bot_orders[[#This Row],[fee]], -bot_orders[[#This Row],[accFillSz]])</f>
        <v>4.5643455999999993</v>
      </c>
      <c r="Z5429" s="4">
        <f>IF(bot_orders[[#This Row],[side]]="sell",bot_orders[[#This Row],[accFillSz]]*bot_orders[[#This Row],[avgPx]]+bot_orders[[#This Row],[fee]], 0)</f>
        <v>0</v>
      </c>
      <c r="AA5429" s="4">
        <f>IF(bot_orders[[#This Row],[side]]="sell",-bot_orders[[#This Row],[accFillSz]],bot_orders[[#This Row],[accFillSz]]+bot_orders[[#This Row],[fee]])</f>
        <v>4.5643455999999993</v>
      </c>
      <c r="AB5429">
        <v>0</v>
      </c>
      <c r="AC5429" t="s">
        <v>38</v>
      </c>
      <c r="AD5429">
        <v>0</v>
      </c>
      <c r="AE5429" t="s">
        <v>40</v>
      </c>
      <c r="AF5429" t="s">
        <v>41</v>
      </c>
      <c r="AG5429" t="s">
        <v>42</v>
      </c>
      <c r="AH5429" t="s">
        <v>28</v>
      </c>
      <c r="AI5429">
        <v>4.5643456000000002</v>
      </c>
      <c r="AJ5429">
        <v>-3.2889599999999999</v>
      </c>
    </row>
    <row r="5430" spans="1:36" x14ac:dyDescent="0.3">
      <c r="A5430">
        <v>4926</v>
      </c>
      <c r="B5430" t="s">
        <v>300</v>
      </c>
      <c r="C5430" t="s">
        <v>28</v>
      </c>
      <c r="D5430" t="s">
        <v>29</v>
      </c>
      <c r="E5430" t="s">
        <v>30</v>
      </c>
      <c r="F5430" t="s">
        <v>31</v>
      </c>
      <c r="G5430" t="s">
        <v>203</v>
      </c>
      <c r="H5430" t="s">
        <v>14159</v>
      </c>
      <c r="I5430" s="4" t="s">
        <v>14160</v>
      </c>
      <c r="J5430" s="1">
        <f>((((bot_orders[[#This Row],[cTime]]/ 1000)+3*3600) / 86400) + DATE(1970,1,1))</f>
        <v>45777.237355092591</v>
      </c>
      <c r="K5430" s="4" t="s">
        <v>14161</v>
      </c>
      <c r="L5430" s="1">
        <f>((((bot_orders[[#This Row],[uTime]]/ 1000)+3*3600) / 86400) + DATE(1970,1,1))</f>
        <v>45777.239382280095</v>
      </c>
      <c r="M5430" t="s">
        <v>34</v>
      </c>
      <c r="N5430" t="s">
        <v>28</v>
      </c>
      <c r="O5430" t="s">
        <v>35</v>
      </c>
      <c r="P5430">
        <v>4.5679999999999996</v>
      </c>
      <c r="Q5430" t="s">
        <v>36</v>
      </c>
      <c r="R5430" t="s">
        <v>55</v>
      </c>
      <c r="S5430">
        <v>0.72160000000000002</v>
      </c>
      <c r="T5430">
        <v>0.72160000000000002</v>
      </c>
      <c r="U5430">
        <v>4.5679999999999996</v>
      </c>
      <c r="V5430">
        <v>-3.6543999999999999E-3</v>
      </c>
      <c r="W5430" t="s">
        <v>39</v>
      </c>
      <c r="X5430" s="4">
        <f>IF(bot_orders[[#This Row],[side]]="sell", bot_orders[[#This Row],[accFillSz]]*bot_orders[[#This Row],[avgPx]] + bot_orders[[#This Row],[fee]], -bot_orders[[#This Row],[accFillSz]]*bot_orders[[#This Row],[avgPx]])</f>
        <v>-3.2962688</v>
      </c>
      <c r="Y5430" s="4">
        <f>IF(bot_orders[[#This Row],[side]]="buy", bot_orders[[#This Row],[accFillSz]] + bot_orders[[#This Row],[fee]], -bot_orders[[#This Row],[accFillSz]])</f>
        <v>4.5643455999999993</v>
      </c>
      <c r="Z5430" s="4">
        <f>IF(bot_orders[[#This Row],[side]]="sell",bot_orders[[#This Row],[accFillSz]]*bot_orders[[#This Row],[avgPx]]+bot_orders[[#This Row],[fee]], 0)</f>
        <v>0</v>
      </c>
      <c r="AA5430" s="4">
        <f>IF(bot_orders[[#This Row],[side]]="sell",-bot_orders[[#This Row],[accFillSz]],bot_orders[[#This Row],[accFillSz]]+bot_orders[[#This Row],[fee]])</f>
        <v>4.5643455999999993</v>
      </c>
      <c r="AB5430">
        <v>0</v>
      </c>
      <c r="AC5430" t="s">
        <v>38</v>
      </c>
      <c r="AD5430">
        <v>0</v>
      </c>
      <c r="AE5430" t="s">
        <v>40</v>
      </c>
      <c r="AF5430" t="s">
        <v>41</v>
      </c>
      <c r="AG5430" t="s">
        <v>42</v>
      </c>
      <c r="AH5430" t="s">
        <v>28</v>
      </c>
      <c r="AI5430">
        <v>4.5643456000000002</v>
      </c>
      <c r="AJ5430">
        <v>-3.2962688</v>
      </c>
    </row>
    <row r="5431" spans="1:36" x14ac:dyDescent="0.3">
      <c r="A5431">
        <v>4927</v>
      </c>
      <c r="B5431" t="s">
        <v>300</v>
      </c>
      <c r="C5431" t="s">
        <v>28</v>
      </c>
      <c r="D5431" t="s">
        <v>29</v>
      </c>
      <c r="E5431" t="s">
        <v>30</v>
      </c>
      <c r="F5431" t="s">
        <v>31</v>
      </c>
      <c r="G5431" t="s">
        <v>58</v>
      </c>
      <c r="H5431" t="s">
        <v>14162</v>
      </c>
      <c r="I5431" s="4" t="s">
        <v>14163</v>
      </c>
      <c r="J5431" s="1">
        <f>((((bot_orders[[#This Row],[cTime]]/ 1000)+3*3600) / 86400) + DATE(1970,1,1))</f>
        <v>45777.237355289355</v>
      </c>
      <c r="K5431" s="4" t="s">
        <v>14164</v>
      </c>
      <c r="L5431" s="1">
        <f>((((bot_orders[[#This Row],[uTime]]/ 1000)+3*3600) / 86400) + DATE(1970,1,1))</f>
        <v>45777.237355324076</v>
      </c>
      <c r="M5431" t="s">
        <v>34</v>
      </c>
      <c r="N5431" t="s">
        <v>28</v>
      </c>
      <c r="O5431" t="s">
        <v>35</v>
      </c>
      <c r="P5431">
        <v>4.569</v>
      </c>
      <c r="Q5431" t="s">
        <v>36</v>
      </c>
      <c r="R5431" t="s">
        <v>55</v>
      </c>
      <c r="S5431">
        <v>0.72319999999999995</v>
      </c>
      <c r="T5431">
        <v>0.72319999999999995</v>
      </c>
      <c r="U5431">
        <v>4.569</v>
      </c>
      <c r="V5431">
        <v>-4.5690000000000001E-3</v>
      </c>
      <c r="W5431" t="s">
        <v>39</v>
      </c>
      <c r="X5431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431" s="4">
        <f>IF(bot_orders[[#This Row],[side]]="buy", bot_orders[[#This Row],[accFillSz]] + bot_orders[[#This Row],[fee]], -bot_orders[[#This Row],[accFillSz]])</f>
        <v>4.5644309999999999</v>
      </c>
      <c r="Z5431" s="4">
        <f>IF(bot_orders[[#This Row],[side]]="sell",bot_orders[[#This Row],[accFillSz]]*bot_orders[[#This Row],[avgPx]]+bot_orders[[#This Row],[fee]], 0)</f>
        <v>0</v>
      </c>
      <c r="AA5431" s="4">
        <f>IF(bot_orders[[#This Row],[side]]="sell",-bot_orders[[#This Row],[accFillSz]],bot_orders[[#This Row],[accFillSz]]+bot_orders[[#This Row],[fee]])</f>
        <v>4.5644309999999999</v>
      </c>
      <c r="AB5431">
        <v>0</v>
      </c>
      <c r="AC5431" t="s">
        <v>38</v>
      </c>
      <c r="AD5431">
        <v>0</v>
      </c>
      <c r="AE5431" t="s">
        <v>40</v>
      </c>
      <c r="AF5431" t="s">
        <v>41</v>
      </c>
      <c r="AG5431" t="s">
        <v>42</v>
      </c>
      <c r="AH5431" t="s">
        <v>28</v>
      </c>
      <c r="AI5431">
        <v>4.5644309999999999</v>
      </c>
      <c r="AJ5431">
        <v>-3.3043008</v>
      </c>
    </row>
    <row r="5432" spans="1:36" x14ac:dyDescent="0.3">
      <c r="A5432">
        <v>4928</v>
      </c>
      <c r="B5432" t="s">
        <v>300</v>
      </c>
      <c r="C5432" t="s">
        <v>28</v>
      </c>
      <c r="D5432" t="s">
        <v>29</v>
      </c>
      <c r="E5432" t="s">
        <v>30</v>
      </c>
      <c r="F5432" t="s">
        <v>31</v>
      </c>
      <c r="G5432" t="s">
        <v>58</v>
      </c>
      <c r="H5432" t="s">
        <v>14165</v>
      </c>
      <c r="I5432" s="4" t="s">
        <v>14166</v>
      </c>
      <c r="J5432" s="1">
        <f>((((bot_orders[[#This Row],[cTime]]/ 1000)+3*3600) / 86400) + DATE(1970,1,1))</f>
        <v>45777.237355347228</v>
      </c>
      <c r="K5432" s="4" t="s">
        <v>14167</v>
      </c>
      <c r="L5432" s="1">
        <f>((((bot_orders[[#This Row],[uTime]]/ 1000)+3*3600) / 86400) + DATE(1970,1,1))</f>
        <v>45777.238857835648</v>
      </c>
      <c r="M5432" t="s">
        <v>34</v>
      </c>
      <c r="N5432" t="s">
        <v>28</v>
      </c>
      <c r="O5432" t="s">
        <v>35</v>
      </c>
      <c r="P5432">
        <v>4.5640000000000001</v>
      </c>
      <c r="Q5432" t="s">
        <v>36</v>
      </c>
      <c r="R5432" t="s">
        <v>37</v>
      </c>
      <c r="S5432">
        <v>0.7248</v>
      </c>
      <c r="T5432">
        <v>0.7248</v>
      </c>
      <c r="U5432">
        <v>4.5640000000000001</v>
      </c>
      <c r="V5432">
        <v>-2.6463898000000001E-3</v>
      </c>
      <c r="W5432" t="s">
        <v>38</v>
      </c>
      <c r="X5432" s="4">
        <f>IF(bot_orders[[#This Row],[side]]="sell", bot_orders[[#This Row],[accFillSz]]*bot_orders[[#This Row],[avgPx]] + bot_orders[[#This Row],[fee]], -bot_orders[[#This Row],[accFillSz]]*bot_orders[[#This Row],[avgPx]])</f>
        <v>3.3053408101999997</v>
      </c>
      <c r="Y5432" s="4">
        <f>IF(bot_orders[[#This Row],[side]]="buy", bot_orders[[#This Row],[accFillSz]] + bot_orders[[#This Row],[fee]], -bot_orders[[#This Row],[accFillSz]])</f>
        <v>-4.5640000000000001</v>
      </c>
      <c r="Z5432" s="4">
        <f>IF(bot_orders[[#This Row],[side]]="sell",bot_orders[[#This Row],[accFillSz]]*bot_orders[[#This Row],[avgPx]]+bot_orders[[#This Row],[fee]], 0)</f>
        <v>3.3053408101999997</v>
      </c>
      <c r="AA5432" s="4">
        <f>IF(bot_orders[[#This Row],[side]]="sell",-bot_orders[[#This Row],[accFillSz]],bot_orders[[#This Row],[accFillSz]]+bot_orders[[#This Row],[fee]])</f>
        <v>-4.5640000000000001</v>
      </c>
      <c r="AB5432">
        <v>0</v>
      </c>
      <c r="AC5432" t="s">
        <v>39</v>
      </c>
      <c r="AD5432">
        <v>0</v>
      </c>
      <c r="AE5432" t="s">
        <v>40</v>
      </c>
      <c r="AF5432" t="s">
        <v>41</v>
      </c>
      <c r="AG5432" t="s">
        <v>42</v>
      </c>
      <c r="AH5432" t="s">
        <v>28</v>
      </c>
      <c r="AI5432">
        <v>-4.5640000000000001</v>
      </c>
      <c r="AJ5432">
        <v>3.3053408100000001</v>
      </c>
    </row>
    <row r="5433" spans="1:36" x14ac:dyDescent="0.3">
      <c r="A5433">
        <v>4929</v>
      </c>
      <c r="B5433" t="s">
        <v>300</v>
      </c>
      <c r="C5433" t="s">
        <v>28</v>
      </c>
      <c r="D5433" t="s">
        <v>29</v>
      </c>
      <c r="E5433" t="s">
        <v>30</v>
      </c>
      <c r="F5433" t="s">
        <v>31</v>
      </c>
      <c r="G5433" t="s">
        <v>205</v>
      </c>
      <c r="H5433" t="s">
        <v>14168</v>
      </c>
      <c r="I5433" s="4" t="s">
        <v>14169</v>
      </c>
      <c r="J5433" s="1">
        <f>((((bot_orders[[#This Row],[cTime]]/ 1000)+3*3600) / 86400) + DATE(1970,1,1))</f>
        <v>45777.238857870369</v>
      </c>
      <c r="K5433" s="4" t="s">
        <v>14170</v>
      </c>
      <c r="L5433" s="1">
        <f>((((bot_orders[[#This Row],[uTime]]/ 1000)+3*3600) / 86400) + DATE(1970,1,1))</f>
        <v>45777.239381724539</v>
      </c>
      <c r="M5433" t="s">
        <v>34</v>
      </c>
      <c r="N5433" t="s">
        <v>28</v>
      </c>
      <c r="O5433" t="s">
        <v>35</v>
      </c>
      <c r="P5433">
        <v>4.569</v>
      </c>
      <c r="Q5433" t="s">
        <v>36</v>
      </c>
      <c r="R5433" t="s">
        <v>55</v>
      </c>
      <c r="S5433">
        <v>0.72319999999999995</v>
      </c>
      <c r="T5433">
        <v>0.72319999999999995</v>
      </c>
      <c r="U5433">
        <v>4.569</v>
      </c>
      <c r="V5433">
        <v>-3.6551999999999999E-3</v>
      </c>
      <c r="W5433" t="s">
        <v>39</v>
      </c>
      <c r="X5433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433" s="4">
        <f>IF(bot_orders[[#This Row],[side]]="buy", bot_orders[[#This Row],[accFillSz]] + bot_orders[[#This Row],[fee]], -bot_orders[[#This Row],[accFillSz]])</f>
        <v>4.5653448000000001</v>
      </c>
      <c r="Z5433" s="4">
        <f>IF(bot_orders[[#This Row],[side]]="sell",bot_orders[[#This Row],[accFillSz]]*bot_orders[[#This Row],[avgPx]]+bot_orders[[#This Row],[fee]], 0)</f>
        <v>0</v>
      </c>
      <c r="AA5433" s="4">
        <f>IF(bot_orders[[#This Row],[side]]="sell",-bot_orders[[#This Row],[accFillSz]],bot_orders[[#This Row],[accFillSz]]+bot_orders[[#This Row],[fee]])</f>
        <v>4.5653448000000001</v>
      </c>
      <c r="AB5433">
        <v>0</v>
      </c>
      <c r="AC5433" t="s">
        <v>38</v>
      </c>
      <c r="AD5433">
        <v>0</v>
      </c>
      <c r="AE5433" t="s">
        <v>40</v>
      </c>
      <c r="AF5433" t="s">
        <v>41</v>
      </c>
      <c r="AG5433" t="s">
        <v>42</v>
      </c>
      <c r="AH5433" t="s">
        <v>28</v>
      </c>
      <c r="AI5433">
        <v>4.5653448000000001</v>
      </c>
      <c r="AJ5433">
        <v>-3.3043008</v>
      </c>
    </row>
    <row r="5434" spans="1:36" x14ac:dyDescent="0.3">
      <c r="A5434">
        <v>4930</v>
      </c>
      <c r="B5434" t="s">
        <v>300</v>
      </c>
      <c r="C5434" t="s">
        <v>28</v>
      </c>
      <c r="D5434" t="s">
        <v>29</v>
      </c>
      <c r="E5434" t="s">
        <v>30</v>
      </c>
      <c r="F5434" t="s">
        <v>31</v>
      </c>
      <c r="G5434" t="s">
        <v>56</v>
      </c>
      <c r="H5434" t="s">
        <v>14171</v>
      </c>
      <c r="I5434" s="4" t="s">
        <v>14172</v>
      </c>
      <c r="J5434" s="1">
        <f>((((bot_orders[[#This Row],[cTime]]/ 1000)+3*3600) / 86400) + DATE(1970,1,1))</f>
        <v>45777.238857928241</v>
      </c>
      <c r="K5434" s="4" t="s">
        <v>14173</v>
      </c>
      <c r="L5434" s="1">
        <f>((((bot_orders[[#This Row],[uTime]]/ 1000)+3*3600) / 86400) + DATE(1970,1,1))</f>
        <v>45777.238874872681</v>
      </c>
      <c r="M5434" t="s">
        <v>34</v>
      </c>
      <c r="N5434" t="s">
        <v>28</v>
      </c>
      <c r="O5434" t="s">
        <v>35</v>
      </c>
      <c r="P5434">
        <v>4.569</v>
      </c>
      <c r="Q5434" t="s">
        <v>36</v>
      </c>
      <c r="R5434" t="s">
        <v>55</v>
      </c>
      <c r="S5434">
        <v>0.7248</v>
      </c>
      <c r="T5434">
        <v>0.7248</v>
      </c>
      <c r="U5434">
        <v>4.569</v>
      </c>
      <c r="V5434">
        <v>-3.6551999999999999E-3</v>
      </c>
      <c r="W5434" t="s">
        <v>39</v>
      </c>
      <c r="X5434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434" s="4">
        <f>IF(bot_orders[[#This Row],[side]]="buy", bot_orders[[#This Row],[accFillSz]] + bot_orders[[#This Row],[fee]], -bot_orders[[#This Row],[accFillSz]])</f>
        <v>4.5653448000000001</v>
      </c>
      <c r="Z5434" s="4">
        <f>IF(bot_orders[[#This Row],[side]]="sell",bot_orders[[#This Row],[accFillSz]]*bot_orders[[#This Row],[avgPx]]+bot_orders[[#This Row],[fee]], 0)</f>
        <v>0</v>
      </c>
      <c r="AA5434" s="4">
        <f>IF(bot_orders[[#This Row],[side]]="sell",-bot_orders[[#This Row],[accFillSz]],bot_orders[[#This Row],[accFillSz]]+bot_orders[[#This Row],[fee]])</f>
        <v>4.5653448000000001</v>
      </c>
      <c r="AB5434">
        <v>0</v>
      </c>
      <c r="AC5434" t="s">
        <v>38</v>
      </c>
      <c r="AD5434">
        <v>0</v>
      </c>
      <c r="AE5434" t="s">
        <v>40</v>
      </c>
      <c r="AF5434" t="s">
        <v>41</v>
      </c>
      <c r="AG5434" t="s">
        <v>42</v>
      </c>
      <c r="AH5434" t="s">
        <v>28</v>
      </c>
      <c r="AI5434">
        <v>4.5653448000000001</v>
      </c>
      <c r="AJ5434">
        <v>-3.3116112000000002</v>
      </c>
    </row>
    <row r="5435" spans="1:36" x14ac:dyDescent="0.3">
      <c r="A5435">
        <v>4932</v>
      </c>
      <c r="B5435" t="s">
        <v>300</v>
      </c>
      <c r="C5435" t="s">
        <v>28</v>
      </c>
      <c r="D5435" t="s">
        <v>29</v>
      </c>
      <c r="E5435" t="s">
        <v>30</v>
      </c>
      <c r="F5435" t="s">
        <v>31</v>
      </c>
      <c r="G5435" t="s">
        <v>56</v>
      </c>
      <c r="H5435" t="s">
        <v>14174</v>
      </c>
      <c r="I5435" s="4" t="s">
        <v>14175</v>
      </c>
      <c r="J5435" s="1">
        <f>((((bot_orders[[#This Row],[cTime]]/ 1000)+3*3600) / 86400) + DATE(1970,1,1))</f>
        <v>45777.238874895833</v>
      </c>
      <c r="K5435" s="4" t="s">
        <v>14176</v>
      </c>
      <c r="L5435" s="1">
        <f>((((bot_orders[[#This Row],[uTime]]/ 1000)+3*3600) / 86400) + DATE(1970,1,1))</f>
        <v>45777.241496423609</v>
      </c>
      <c r="M5435" t="s">
        <v>34</v>
      </c>
      <c r="N5435" t="s">
        <v>28</v>
      </c>
      <c r="O5435" t="s">
        <v>35</v>
      </c>
      <c r="P5435">
        <v>4.5650000000000004</v>
      </c>
      <c r="Q5435" t="s">
        <v>36</v>
      </c>
      <c r="R5435" t="s">
        <v>37</v>
      </c>
      <c r="S5435">
        <v>0.72650000000000003</v>
      </c>
      <c r="T5435">
        <v>0.72650000000000003</v>
      </c>
      <c r="U5435">
        <v>4.5650000000000004</v>
      </c>
      <c r="V5435">
        <v>-2.653178E-3</v>
      </c>
      <c r="W5435" t="s">
        <v>38</v>
      </c>
      <c r="X5435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435" s="4">
        <f>IF(bot_orders[[#This Row],[side]]="buy", bot_orders[[#This Row],[accFillSz]] + bot_orders[[#This Row],[fee]], -bot_orders[[#This Row],[accFillSz]])</f>
        <v>-4.5650000000000004</v>
      </c>
      <c r="Z5435" s="4">
        <f>IF(bot_orders[[#This Row],[side]]="sell",bot_orders[[#This Row],[accFillSz]]*bot_orders[[#This Row],[avgPx]]+bot_orders[[#This Row],[fee]], 0)</f>
        <v>3.3138193220000005</v>
      </c>
      <c r="AA5435" s="4">
        <f>IF(bot_orders[[#This Row],[side]]="sell",-bot_orders[[#This Row],[accFillSz]],bot_orders[[#This Row],[accFillSz]]+bot_orders[[#This Row],[fee]])</f>
        <v>-4.5650000000000004</v>
      </c>
      <c r="AB5435">
        <v>0</v>
      </c>
      <c r="AC5435" t="s">
        <v>39</v>
      </c>
      <c r="AD5435">
        <v>0</v>
      </c>
      <c r="AE5435" t="s">
        <v>40</v>
      </c>
      <c r="AF5435" t="s">
        <v>41</v>
      </c>
      <c r="AG5435" t="s">
        <v>42</v>
      </c>
      <c r="AH5435" t="s">
        <v>28</v>
      </c>
      <c r="AI5435">
        <v>-4.5650000000000004</v>
      </c>
      <c r="AJ5435">
        <v>3.3138193199999999</v>
      </c>
    </row>
    <row r="5436" spans="1:36" x14ac:dyDescent="0.3">
      <c r="A5436">
        <v>4933</v>
      </c>
      <c r="B5436" t="s">
        <v>300</v>
      </c>
      <c r="C5436" t="s">
        <v>28</v>
      </c>
      <c r="D5436" t="s">
        <v>29</v>
      </c>
      <c r="E5436" t="s">
        <v>30</v>
      </c>
      <c r="F5436" t="s">
        <v>31</v>
      </c>
      <c r="G5436" t="s">
        <v>205</v>
      </c>
      <c r="H5436" t="s">
        <v>14177</v>
      </c>
      <c r="I5436" s="4" t="s">
        <v>14178</v>
      </c>
      <c r="J5436" s="1">
        <f>((((bot_orders[[#This Row],[cTime]]/ 1000)+3*3600) / 86400) + DATE(1970,1,1))</f>
        <v>45777.239381747684</v>
      </c>
      <c r="K5436" s="4" t="s">
        <v>14179</v>
      </c>
      <c r="L5436" s="1">
        <f>((((bot_orders[[#This Row],[uTime]]/ 1000)+3*3600) / 86400) + DATE(1970,1,1))</f>
        <v>45777.241401377316</v>
      </c>
      <c r="M5436" t="s">
        <v>34</v>
      </c>
      <c r="N5436" t="s">
        <v>28</v>
      </c>
      <c r="O5436" t="s">
        <v>35</v>
      </c>
      <c r="P5436">
        <v>4.5650000000000004</v>
      </c>
      <c r="Q5436" t="s">
        <v>36</v>
      </c>
      <c r="R5436" t="s">
        <v>37</v>
      </c>
      <c r="S5436">
        <v>0.7248</v>
      </c>
      <c r="T5436">
        <v>0.7248</v>
      </c>
      <c r="U5436">
        <v>4.5650000000000004</v>
      </c>
      <c r="V5436">
        <v>-2.6469696000000001E-3</v>
      </c>
      <c r="W5436" t="s">
        <v>38</v>
      </c>
      <c r="X5436" s="4">
        <f>IF(bot_orders[[#This Row],[side]]="sell", bot_orders[[#This Row],[accFillSz]]*bot_orders[[#This Row],[avgPx]] + bot_orders[[#This Row],[fee]], -bot_orders[[#This Row],[accFillSz]]*bot_orders[[#This Row],[avgPx]])</f>
        <v>3.3060650304000001</v>
      </c>
      <c r="Y5436" s="4">
        <f>IF(bot_orders[[#This Row],[side]]="buy", bot_orders[[#This Row],[accFillSz]] + bot_orders[[#This Row],[fee]], -bot_orders[[#This Row],[accFillSz]])</f>
        <v>-4.5650000000000004</v>
      </c>
      <c r="Z5436" s="4">
        <f>IF(bot_orders[[#This Row],[side]]="sell",bot_orders[[#This Row],[accFillSz]]*bot_orders[[#This Row],[avgPx]]+bot_orders[[#This Row],[fee]], 0)</f>
        <v>3.3060650304000001</v>
      </c>
      <c r="AA5436" s="4">
        <f>IF(bot_orders[[#This Row],[side]]="sell",-bot_orders[[#This Row],[accFillSz]],bot_orders[[#This Row],[accFillSz]]+bot_orders[[#This Row],[fee]])</f>
        <v>-4.5650000000000004</v>
      </c>
      <c r="AB5436">
        <v>0</v>
      </c>
      <c r="AC5436" t="s">
        <v>39</v>
      </c>
      <c r="AD5436">
        <v>0</v>
      </c>
      <c r="AE5436" t="s">
        <v>40</v>
      </c>
      <c r="AF5436" t="s">
        <v>41</v>
      </c>
      <c r="AG5436" t="s">
        <v>42</v>
      </c>
      <c r="AH5436" t="s">
        <v>28</v>
      </c>
      <c r="AI5436">
        <v>-4.5650000000000004</v>
      </c>
      <c r="AJ5436">
        <v>3.3060650300000001</v>
      </c>
    </row>
    <row r="5437" spans="1:36" x14ac:dyDescent="0.3">
      <c r="A5437">
        <v>4934</v>
      </c>
      <c r="B5437" t="s">
        <v>300</v>
      </c>
      <c r="C5437" t="s">
        <v>28</v>
      </c>
      <c r="D5437" t="s">
        <v>29</v>
      </c>
      <c r="E5437" t="s">
        <v>30</v>
      </c>
      <c r="F5437" t="s">
        <v>31</v>
      </c>
      <c r="G5437" t="s">
        <v>203</v>
      </c>
      <c r="H5437" t="s">
        <v>14180</v>
      </c>
      <c r="I5437" s="4" t="s">
        <v>14181</v>
      </c>
      <c r="J5437" s="1">
        <f>((((bot_orders[[#This Row],[cTime]]/ 1000)+3*3600) / 86400) + DATE(1970,1,1))</f>
        <v>45777.23938230324</v>
      </c>
      <c r="K5437" s="4" t="s">
        <v>14182</v>
      </c>
      <c r="L5437" s="1">
        <f>((((bot_orders[[#This Row],[uTime]]/ 1000)+3*3600) / 86400) + DATE(1970,1,1))</f>
        <v>45777.240939374999</v>
      </c>
      <c r="M5437" t="s">
        <v>34</v>
      </c>
      <c r="N5437" t="s">
        <v>28</v>
      </c>
      <c r="O5437" t="s">
        <v>35</v>
      </c>
      <c r="P5437">
        <v>4.5640000000000001</v>
      </c>
      <c r="Q5437" t="s">
        <v>36</v>
      </c>
      <c r="R5437" t="s">
        <v>37</v>
      </c>
      <c r="S5437">
        <v>0.72319999999999995</v>
      </c>
      <c r="T5437">
        <v>0.72319999999999995</v>
      </c>
      <c r="U5437">
        <v>4.5640000000000001</v>
      </c>
      <c r="V5437">
        <v>-2.6405477999999999E-3</v>
      </c>
      <c r="W5437" t="s">
        <v>38</v>
      </c>
      <c r="X5437" s="4">
        <f>IF(bot_orders[[#This Row],[side]]="sell", bot_orders[[#This Row],[accFillSz]]*bot_orders[[#This Row],[avgPx]] + bot_orders[[#This Row],[fee]], -bot_orders[[#This Row],[accFillSz]]*bot_orders[[#This Row],[avgPx]])</f>
        <v>3.2980442522</v>
      </c>
      <c r="Y5437" s="4">
        <f>IF(bot_orders[[#This Row],[side]]="buy", bot_orders[[#This Row],[accFillSz]] + bot_orders[[#This Row],[fee]], -bot_orders[[#This Row],[accFillSz]])</f>
        <v>-4.5640000000000001</v>
      </c>
      <c r="Z5437" s="4">
        <f>IF(bot_orders[[#This Row],[side]]="sell",bot_orders[[#This Row],[accFillSz]]*bot_orders[[#This Row],[avgPx]]+bot_orders[[#This Row],[fee]], 0)</f>
        <v>3.2980442522</v>
      </c>
      <c r="AA5437" s="4">
        <f>IF(bot_orders[[#This Row],[side]]="sell",-bot_orders[[#This Row],[accFillSz]],bot_orders[[#This Row],[accFillSz]]+bot_orders[[#This Row],[fee]])</f>
        <v>-4.5640000000000001</v>
      </c>
      <c r="AB5437">
        <v>0</v>
      </c>
      <c r="AC5437" t="s">
        <v>39</v>
      </c>
      <c r="AD5437">
        <v>0</v>
      </c>
      <c r="AE5437" t="s">
        <v>40</v>
      </c>
      <c r="AF5437" t="s">
        <v>41</v>
      </c>
      <c r="AG5437" t="s">
        <v>42</v>
      </c>
      <c r="AH5437" t="s">
        <v>28</v>
      </c>
      <c r="AI5437">
        <v>-4.5640000000000001</v>
      </c>
      <c r="AJ5437">
        <v>3.2980442499999998</v>
      </c>
    </row>
    <row r="5438" spans="1:36" x14ac:dyDescent="0.3">
      <c r="A5438">
        <v>4935</v>
      </c>
      <c r="B5438" t="s">
        <v>300</v>
      </c>
      <c r="C5438" t="s">
        <v>28</v>
      </c>
      <c r="D5438" t="s">
        <v>29</v>
      </c>
      <c r="E5438" t="s">
        <v>30</v>
      </c>
      <c r="F5438" t="s">
        <v>31</v>
      </c>
      <c r="G5438" t="s">
        <v>1029</v>
      </c>
      <c r="H5438" t="s">
        <v>14183</v>
      </c>
      <c r="I5438" s="4" t="s">
        <v>14184</v>
      </c>
      <c r="J5438" s="1">
        <f>((((bot_orders[[#This Row],[cTime]]/ 1000)+3*3600) / 86400) + DATE(1970,1,1))</f>
        <v>45777.240939398151</v>
      </c>
      <c r="K5438" s="4" t="s">
        <v>14185</v>
      </c>
      <c r="L5438" s="1">
        <f>((((bot_orders[[#This Row],[uTime]]/ 1000)+3*3600) / 86400) + DATE(1970,1,1))</f>
        <v>45777.415159421296</v>
      </c>
      <c r="M5438" t="s">
        <v>34</v>
      </c>
      <c r="N5438" t="s">
        <v>28</v>
      </c>
      <c r="O5438" t="s">
        <v>35</v>
      </c>
      <c r="P5438">
        <v>4.5679999999999996</v>
      </c>
      <c r="Q5438" t="s">
        <v>36</v>
      </c>
      <c r="R5438" t="s">
        <v>55</v>
      </c>
      <c r="S5438">
        <v>0.72160000000000002</v>
      </c>
      <c r="T5438">
        <v>0.72160000000000002</v>
      </c>
      <c r="U5438">
        <v>4.5679999999999996</v>
      </c>
      <c r="V5438">
        <v>-3.6543999999999999E-3</v>
      </c>
      <c r="W5438" t="s">
        <v>39</v>
      </c>
      <c r="X5438" s="4">
        <f>IF(bot_orders[[#This Row],[side]]="sell", bot_orders[[#This Row],[accFillSz]]*bot_orders[[#This Row],[avgPx]] + bot_orders[[#This Row],[fee]], -bot_orders[[#This Row],[accFillSz]]*bot_orders[[#This Row],[avgPx]])</f>
        <v>-3.2962688</v>
      </c>
      <c r="Y5438" s="4">
        <f>IF(bot_orders[[#This Row],[side]]="buy", bot_orders[[#This Row],[accFillSz]] + bot_orders[[#This Row],[fee]], -bot_orders[[#This Row],[accFillSz]])</f>
        <v>4.5643455999999993</v>
      </c>
      <c r="Z5438" s="4">
        <f>IF(bot_orders[[#This Row],[side]]="sell",bot_orders[[#This Row],[accFillSz]]*bot_orders[[#This Row],[avgPx]]+bot_orders[[#This Row],[fee]], 0)</f>
        <v>0</v>
      </c>
      <c r="AA5438" s="4">
        <f>IF(bot_orders[[#This Row],[side]]="sell",-bot_orders[[#This Row],[accFillSz]],bot_orders[[#This Row],[accFillSz]]+bot_orders[[#This Row],[fee]])</f>
        <v>4.5643455999999993</v>
      </c>
      <c r="AB5438">
        <v>0</v>
      </c>
      <c r="AC5438" t="s">
        <v>38</v>
      </c>
      <c r="AD5438">
        <v>0</v>
      </c>
      <c r="AE5438" t="s">
        <v>40</v>
      </c>
      <c r="AF5438" t="s">
        <v>41</v>
      </c>
      <c r="AG5438" t="s">
        <v>42</v>
      </c>
      <c r="AH5438" t="s">
        <v>28</v>
      </c>
      <c r="AI5438">
        <v>4.5643456000000002</v>
      </c>
      <c r="AJ5438">
        <v>-3.2962688</v>
      </c>
    </row>
    <row r="5439" spans="1:36" x14ac:dyDescent="0.3">
      <c r="A5439">
        <v>4936</v>
      </c>
      <c r="B5439" t="s">
        <v>300</v>
      </c>
      <c r="C5439" t="s">
        <v>28</v>
      </c>
      <c r="D5439" t="s">
        <v>29</v>
      </c>
      <c r="E5439" t="s">
        <v>30</v>
      </c>
      <c r="F5439" t="s">
        <v>31</v>
      </c>
      <c r="G5439" t="s">
        <v>232</v>
      </c>
      <c r="H5439" t="s">
        <v>14186</v>
      </c>
      <c r="I5439" s="4" t="s">
        <v>14187</v>
      </c>
      <c r="J5439" s="1">
        <f>((((bot_orders[[#This Row],[cTime]]/ 1000)+3*3600) / 86400) + DATE(1970,1,1))</f>
        <v>45777.241401400461</v>
      </c>
      <c r="K5439" s="4" t="s">
        <v>14188</v>
      </c>
      <c r="L5439" s="1">
        <f>((((bot_orders[[#This Row],[uTime]]/ 1000)+3*3600) / 86400) + DATE(1970,1,1))</f>
        <v>45777.250731562497</v>
      </c>
      <c r="M5439" t="s">
        <v>34</v>
      </c>
      <c r="N5439" t="s">
        <v>28</v>
      </c>
      <c r="O5439" t="s">
        <v>35</v>
      </c>
      <c r="P5439">
        <v>4.569</v>
      </c>
      <c r="Q5439" t="s">
        <v>36</v>
      </c>
      <c r="R5439" t="s">
        <v>55</v>
      </c>
      <c r="S5439">
        <v>0.72319999999999995</v>
      </c>
      <c r="T5439">
        <v>0.72319999999999995</v>
      </c>
      <c r="U5439">
        <v>4.569</v>
      </c>
      <c r="V5439">
        <v>-3.6551999999999999E-3</v>
      </c>
      <c r="W5439" t="s">
        <v>39</v>
      </c>
      <c r="X5439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439" s="4">
        <f>IF(bot_orders[[#This Row],[side]]="buy", bot_orders[[#This Row],[accFillSz]] + bot_orders[[#This Row],[fee]], -bot_orders[[#This Row],[accFillSz]])</f>
        <v>4.5653448000000001</v>
      </c>
      <c r="Z5439" s="4">
        <f>IF(bot_orders[[#This Row],[side]]="sell",bot_orders[[#This Row],[accFillSz]]*bot_orders[[#This Row],[avgPx]]+bot_orders[[#This Row],[fee]], 0)</f>
        <v>0</v>
      </c>
      <c r="AA5439" s="4">
        <f>IF(bot_orders[[#This Row],[side]]="sell",-bot_orders[[#This Row],[accFillSz]],bot_orders[[#This Row],[accFillSz]]+bot_orders[[#This Row],[fee]])</f>
        <v>4.5653448000000001</v>
      </c>
      <c r="AB5439">
        <v>0</v>
      </c>
      <c r="AC5439" t="s">
        <v>38</v>
      </c>
      <c r="AD5439">
        <v>0</v>
      </c>
      <c r="AE5439" t="s">
        <v>40</v>
      </c>
      <c r="AF5439" t="s">
        <v>41</v>
      </c>
      <c r="AG5439" t="s">
        <v>42</v>
      </c>
      <c r="AH5439" t="s">
        <v>28</v>
      </c>
      <c r="AI5439">
        <v>4.5653448000000001</v>
      </c>
      <c r="AJ5439">
        <v>-3.3043008</v>
      </c>
    </row>
    <row r="5440" spans="1:36" x14ac:dyDescent="0.3">
      <c r="A5440">
        <v>4938</v>
      </c>
      <c r="B5440" t="s">
        <v>300</v>
      </c>
      <c r="C5440" t="s">
        <v>28</v>
      </c>
      <c r="D5440" t="s">
        <v>29</v>
      </c>
      <c r="E5440" t="s">
        <v>30</v>
      </c>
      <c r="F5440" t="s">
        <v>31</v>
      </c>
      <c r="G5440" t="s">
        <v>223</v>
      </c>
      <c r="H5440" t="s">
        <v>14192</v>
      </c>
      <c r="I5440" s="4" t="s">
        <v>14193</v>
      </c>
      <c r="J5440" s="1">
        <f>((((bot_orders[[#This Row],[cTime]]/ 1000)+3*3600) / 86400) + DATE(1970,1,1))</f>
        <v>45777.241496458329</v>
      </c>
      <c r="K5440" s="4" t="s">
        <v>14194</v>
      </c>
      <c r="L5440" s="1">
        <f>((((bot_orders[[#This Row],[uTime]]/ 1000)+3*3600) / 86400) + DATE(1970,1,1))</f>
        <v>45777.250035729165</v>
      </c>
      <c r="M5440" t="s">
        <v>34</v>
      </c>
      <c r="N5440" t="s">
        <v>28</v>
      </c>
      <c r="O5440" t="s">
        <v>35</v>
      </c>
      <c r="P5440">
        <v>4.569</v>
      </c>
      <c r="Q5440" t="s">
        <v>36</v>
      </c>
      <c r="R5440" t="s">
        <v>55</v>
      </c>
      <c r="S5440">
        <v>0.7248</v>
      </c>
      <c r="T5440">
        <v>0.7248</v>
      </c>
      <c r="U5440">
        <v>4.569</v>
      </c>
      <c r="V5440">
        <v>-3.6551999999999999E-3</v>
      </c>
      <c r="W5440" t="s">
        <v>39</v>
      </c>
      <c r="X5440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440" s="4">
        <f>IF(bot_orders[[#This Row],[side]]="buy", bot_orders[[#This Row],[accFillSz]] + bot_orders[[#This Row],[fee]], -bot_orders[[#This Row],[accFillSz]])</f>
        <v>4.5653448000000001</v>
      </c>
      <c r="Z5440" s="4">
        <f>IF(bot_orders[[#This Row],[side]]="sell",bot_orders[[#This Row],[accFillSz]]*bot_orders[[#This Row],[avgPx]]+bot_orders[[#This Row],[fee]], 0)</f>
        <v>0</v>
      </c>
      <c r="AA5440" s="4">
        <f>IF(bot_orders[[#This Row],[side]]="sell",-bot_orders[[#This Row],[accFillSz]],bot_orders[[#This Row],[accFillSz]]+bot_orders[[#This Row],[fee]])</f>
        <v>4.5653448000000001</v>
      </c>
      <c r="AB5440">
        <v>0</v>
      </c>
      <c r="AC5440" t="s">
        <v>38</v>
      </c>
      <c r="AD5440">
        <v>0</v>
      </c>
      <c r="AE5440" t="s">
        <v>40</v>
      </c>
      <c r="AF5440" t="s">
        <v>41</v>
      </c>
      <c r="AG5440" t="s">
        <v>42</v>
      </c>
      <c r="AH5440" t="s">
        <v>28</v>
      </c>
      <c r="AI5440">
        <v>4.5653448000000001</v>
      </c>
      <c r="AJ5440">
        <v>-3.3116112000000002</v>
      </c>
    </row>
    <row r="5441" spans="1:36" x14ac:dyDescent="0.3">
      <c r="A5441">
        <v>4939</v>
      </c>
      <c r="B5441" t="s">
        <v>300</v>
      </c>
      <c r="C5441" t="s">
        <v>28</v>
      </c>
      <c r="D5441" t="s">
        <v>29</v>
      </c>
      <c r="E5441" t="s">
        <v>30</v>
      </c>
      <c r="F5441" t="s">
        <v>31</v>
      </c>
      <c r="G5441" t="s">
        <v>227</v>
      </c>
      <c r="H5441" t="s">
        <v>14195</v>
      </c>
      <c r="I5441" s="4" t="s">
        <v>14196</v>
      </c>
      <c r="J5441" s="1">
        <f>((((bot_orders[[#This Row],[cTime]]/ 1000)+3*3600) / 86400) + DATE(1970,1,1))</f>
        <v>45777.241496527779</v>
      </c>
      <c r="K5441" s="4" t="s">
        <v>14197</v>
      </c>
      <c r="L5441" s="1">
        <f>((((bot_orders[[#This Row],[uTime]]/ 1000)+3*3600) / 86400) + DATE(1970,1,1))</f>
        <v>45777.241502303237</v>
      </c>
      <c r="M5441" t="s">
        <v>34</v>
      </c>
      <c r="N5441" t="s">
        <v>28</v>
      </c>
      <c r="O5441" t="s">
        <v>35</v>
      </c>
      <c r="P5441">
        <v>4.57</v>
      </c>
      <c r="Q5441" t="s">
        <v>36</v>
      </c>
      <c r="R5441" t="s">
        <v>55</v>
      </c>
      <c r="S5441">
        <v>0.72650000000000003</v>
      </c>
      <c r="T5441">
        <v>0.72650000000000003</v>
      </c>
      <c r="U5441">
        <v>4.57</v>
      </c>
      <c r="V5441">
        <v>-3.656E-3</v>
      </c>
      <c r="W5441" t="s">
        <v>39</v>
      </c>
      <c r="X5441" s="4">
        <f>IF(bot_orders[[#This Row],[side]]="sell", bot_orders[[#This Row],[accFillSz]]*bot_orders[[#This Row],[avgPx]] + bot_orders[[#This Row],[fee]], -bot_orders[[#This Row],[accFillSz]]*bot_orders[[#This Row],[avgPx]])</f>
        <v>-3.3201050000000003</v>
      </c>
      <c r="Y5441" s="4">
        <f>IF(bot_orders[[#This Row],[side]]="buy", bot_orders[[#This Row],[accFillSz]] + bot_orders[[#This Row],[fee]], -bot_orders[[#This Row],[accFillSz]])</f>
        <v>4.566344</v>
      </c>
      <c r="Z5441" s="4">
        <f>IF(bot_orders[[#This Row],[side]]="sell",bot_orders[[#This Row],[accFillSz]]*bot_orders[[#This Row],[avgPx]]+bot_orders[[#This Row],[fee]], 0)</f>
        <v>0</v>
      </c>
      <c r="AA5441" s="4">
        <f>IF(bot_orders[[#This Row],[side]]="sell",-bot_orders[[#This Row],[accFillSz]],bot_orders[[#This Row],[accFillSz]]+bot_orders[[#This Row],[fee]])</f>
        <v>4.566344</v>
      </c>
      <c r="AB5441">
        <v>0</v>
      </c>
      <c r="AC5441" t="s">
        <v>38</v>
      </c>
      <c r="AD5441">
        <v>0</v>
      </c>
      <c r="AE5441" t="s">
        <v>40</v>
      </c>
      <c r="AF5441" t="s">
        <v>41</v>
      </c>
      <c r="AG5441" t="s">
        <v>42</v>
      </c>
      <c r="AH5441" t="s">
        <v>28</v>
      </c>
      <c r="AI5441">
        <v>4.566344</v>
      </c>
      <c r="AJ5441">
        <v>-3.3201049999999999</v>
      </c>
    </row>
    <row r="5442" spans="1:36" x14ac:dyDescent="0.3">
      <c r="A5442">
        <v>4940</v>
      </c>
      <c r="B5442" t="s">
        <v>300</v>
      </c>
      <c r="C5442" t="s">
        <v>28</v>
      </c>
      <c r="D5442" t="s">
        <v>29</v>
      </c>
      <c r="E5442" t="s">
        <v>30</v>
      </c>
      <c r="F5442" t="s">
        <v>31</v>
      </c>
      <c r="G5442" t="s">
        <v>227</v>
      </c>
      <c r="H5442" t="s">
        <v>14198</v>
      </c>
      <c r="I5442" s="4" t="s">
        <v>14199</v>
      </c>
      <c r="J5442" s="1">
        <f>((((bot_orders[[#This Row],[cTime]]/ 1000)+3*3600) / 86400) + DATE(1970,1,1))</f>
        <v>45777.241502326389</v>
      </c>
      <c r="K5442" s="4" t="s">
        <v>14200</v>
      </c>
      <c r="L5442" s="1">
        <f>((((bot_orders[[#This Row],[uTime]]/ 1000)+3*3600) / 86400) + DATE(1970,1,1))</f>
        <v>45777.251144166665</v>
      </c>
      <c r="M5442" t="s">
        <v>34</v>
      </c>
      <c r="N5442" t="s">
        <v>28</v>
      </c>
      <c r="O5442" t="s">
        <v>35</v>
      </c>
      <c r="P5442">
        <v>4.5659999999999998</v>
      </c>
      <c r="Q5442" t="s">
        <v>36</v>
      </c>
      <c r="R5442" t="s">
        <v>37</v>
      </c>
      <c r="S5442">
        <v>0.72819999999999996</v>
      </c>
      <c r="T5442">
        <v>0.72819999999999996</v>
      </c>
      <c r="U5442">
        <v>4.5659999999999998</v>
      </c>
      <c r="V5442">
        <v>-2.6599689999999999E-3</v>
      </c>
      <c r="W5442" t="s">
        <v>38</v>
      </c>
      <c r="X5442" s="4">
        <f>IF(bot_orders[[#This Row],[side]]="sell", bot_orders[[#This Row],[accFillSz]]*bot_orders[[#This Row],[avgPx]] + bot_orders[[#This Row],[fee]], -bot_orders[[#This Row],[accFillSz]]*bot_orders[[#This Row],[avgPx]])</f>
        <v>3.3223012309999995</v>
      </c>
      <c r="Y5442" s="4">
        <f>IF(bot_orders[[#This Row],[side]]="buy", bot_orders[[#This Row],[accFillSz]] + bot_orders[[#This Row],[fee]], -bot_orders[[#This Row],[accFillSz]])</f>
        <v>-4.5659999999999998</v>
      </c>
      <c r="Z5442" s="4">
        <f>IF(bot_orders[[#This Row],[side]]="sell",bot_orders[[#This Row],[accFillSz]]*bot_orders[[#This Row],[avgPx]]+bot_orders[[#This Row],[fee]], 0)</f>
        <v>3.3223012309999995</v>
      </c>
      <c r="AA5442" s="4">
        <f>IF(bot_orders[[#This Row],[side]]="sell",-bot_orders[[#This Row],[accFillSz]],bot_orders[[#This Row],[accFillSz]]+bot_orders[[#This Row],[fee]])</f>
        <v>-4.5659999999999998</v>
      </c>
      <c r="AB5442">
        <v>0</v>
      </c>
      <c r="AC5442" t="s">
        <v>39</v>
      </c>
      <c r="AD5442">
        <v>0</v>
      </c>
      <c r="AE5442" t="s">
        <v>40</v>
      </c>
      <c r="AF5442" t="s">
        <v>41</v>
      </c>
      <c r="AG5442" t="s">
        <v>42</v>
      </c>
      <c r="AH5442" t="s">
        <v>28</v>
      </c>
      <c r="AI5442">
        <v>-4.5659999999999998</v>
      </c>
      <c r="AJ5442">
        <v>3.3223012299999999</v>
      </c>
    </row>
    <row r="5443" spans="1:36" x14ac:dyDescent="0.3">
      <c r="A5443">
        <v>4941</v>
      </c>
      <c r="B5443" t="s">
        <v>300</v>
      </c>
      <c r="C5443" t="s">
        <v>28</v>
      </c>
      <c r="D5443" t="s">
        <v>29</v>
      </c>
      <c r="E5443" t="s">
        <v>30</v>
      </c>
      <c r="F5443" t="s">
        <v>31</v>
      </c>
      <c r="G5443" t="s">
        <v>223</v>
      </c>
      <c r="H5443" t="s">
        <v>14201</v>
      </c>
      <c r="I5443" s="4" t="s">
        <v>14202</v>
      </c>
      <c r="J5443" s="1">
        <f>((((bot_orders[[#This Row],[cTime]]/ 1000)+3*3600) / 86400) + DATE(1970,1,1))</f>
        <v>45777.250035740741</v>
      </c>
      <c r="K5443" s="4" t="s">
        <v>14203</v>
      </c>
      <c r="L5443" s="1">
        <f>((((bot_orders[[#This Row],[uTime]]/ 1000)+3*3600) / 86400) + DATE(1970,1,1))</f>
        <v>45777.251038125003</v>
      </c>
      <c r="M5443" t="s">
        <v>34</v>
      </c>
      <c r="N5443" t="s">
        <v>28</v>
      </c>
      <c r="O5443" t="s">
        <v>35</v>
      </c>
      <c r="P5443">
        <v>4.5650000000000004</v>
      </c>
      <c r="Q5443" t="s">
        <v>36</v>
      </c>
      <c r="R5443" t="s">
        <v>37</v>
      </c>
      <c r="S5443">
        <v>0.72650000000000003</v>
      </c>
      <c r="T5443">
        <v>0.72650000000000003</v>
      </c>
      <c r="U5443">
        <v>4.5650000000000004</v>
      </c>
      <c r="V5443">
        <v>-2.653178E-3</v>
      </c>
      <c r="W5443" t="s">
        <v>38</v>
      </c>
      <c r="X5443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443" s="4">
        <f>IF(bot_orders[[#This Row],[side]]="buy", bot_orders[[#This Row],[accFillSz]] + bot_orders[[#This Row],[fee]], -bot_orders[[#This Row],[accFillSz]])</f>
        <v>-4.5650000000000004</v>
      </c>
      <c r="Z5443" s="4">
        <f>IF(bot_orders[[#This Row],[side]]="sell",bot_orders[[#This Row],[accFillSz]]*bot_orders[[#This Row],[avgPx]]+bot_orders[[#This Row],[fee]], 0)</f>
        <v>3.3138193220000005</v>
      </c>
      <c r="AA5443" s="4">
        <f>IF(bot_orders[[#This Row],[side]]="sell",-bot_orders[[#This Row],[accFillSz]],bot_orders[[#This Row],[accFillSz]]+bot_orders[[#This Row],[fee]])</f>
        <v>-4.5650000000000004</v>
      </c>
      <c r="AB5443">
        <v>0</v>
      </c>
      <c r="AC5443" t="s">
        <v>39</v>
      </c>
      <c r="AD5443">
        <v>0</v>
      </c>
      <c r="AE5443" t="s">
        <v>40</v>
      </c>
      <c r="AF5443" t="s">
        <v>41</v>
      </c>
      <c r="AG5443" t="s">
        <v>42</v>
      </c>
      <c r="AH5443" t="s">
        <v>28</v>
      </c>
      <c r="AI5443">
        <v>-4.5650000000000004</v>
      </c>
      <c r="AJ5443">
        <v>3.3138193199999999</v>
      </c>
    </row>
    <row r="5444" spans="1:36" x14ac:dyDescent="0.3">
      <c r="A5444">
        <v>4942</v>
      </c>
      <c r="B5444" t="s">
        <v>300</v>
      </c>
      <c r="C5444" t="s">
        <v>28</v>
      </c>
      <c r="D5444" t="s">
        <v>29</v>
      </c>
      <c r="E5444" t="s">
        <v>30</v>
      </c>
      <c r="F5444" t="s">
        <v>31</v>
      </c>
      <c r="G5444" t="s">
        <v>232</v>
      </c>
      <c r="H5444" t="s">
        <v>14204</v>
      </c>
      <c r="I5444" s="4" t="s">
        <v>14205</v>
      </c>
      <c r="J5444" s="1">
        <f>((((bot_orders[[#This Row],[cTime]]/ 1000)+3*3600) / 86400) + DATE(1970,1,1))</f>
        <v>45777.250731597218</v>
      </c>
      <c r="K5444" s="4" t="s">
        <v>14206</v>
      </c>
      <c r="L5444" s="1">
        <f>((((bot_orders[[#This Row],[uTime]]/ 1000)+3*3600) / 86400) + DATE(1970,1,1))</f>
        <v>45777.250866111106</v>
      </c>
      <c r="M5444" t="s">
        <v>34</v>
      </c>
      <c r="N5444" t="s">
        <v>28</v>
      </c>
      <c r="O5444" t="s">
        <v>35</v>
      </c>
      <c r="P5444">
        <v>4.5650000000000004</v>
      </c>
      <c r="Q5444" t="s">
        <v>36</v>
      </c>
      <c r="R5444" t="s">
        <v>37</v>
      </c>
      <c r="S5444">
        <v>0.7248</v>
      </c>
      <c r="T5444">
        <v>0.7248</v>
      </c>
      <c r="U5444">
        <v>4.5650000000000004</v>
      </c>
      <c r="V5444">
        <v>-2.6469696000000001E-3</v>
      </c>
      <c r="W5444" t="s">
        <v>38</v>
      </c>
      <c r="X5444" s="4">
        <f>IF(bot_orders[[#This Row],[side]]="sell", bot_orders[[#This Row],[accFillSz]]*bot_orders[[#This Row],[avgPx]] + bot_orders[[#This Row],[fee]], -bot_orders[[#This Row],[accFillSz]]*bot_orders[[#This Row],[avgPx]])</f>
        <v>3.3060650304000001</v>
      </c>
      <c r="Y5444" s="4">
        <f>IF(bot_orders[[#This Row],[side]]="buy", bot_orders[[#This Row],[accFillSz]] + bot_orders[[#This Row],[fee]], -bot_orders[[#This Row],[accFillSz]])</f>
        <v>-4.5650000000000004</v>
      </c>
      <c r="Z5444" s="4">
        <f>IF(bot_orders[[#This Row],[side]]="sell",bot_orders[[#This Row],[accFillSz]]*bot_orders[[#This Row],[avgPx]]+bot_orders[[#This Row],[fee]], 0)</f>
        <v>3.3060650304000001</v>
      </c>
      <c r="AA5444" s="4">
        <f>IF(bot_orders[[#This Row],[side]]="sell",-bot_orders[[#This Row],[accFillSz]],bot_orders[[#This Row],[accFillSz]]+bot_orders[[#This Row],[fee]])</f>
        <v>-4.5650000000000004</v>
      </c>
      <c r="AB5444">
        <v>0</v>
      </c>
      <c r="AC5444" t="s">
        <v>39</v>
      </c>
      <c r="AD5444">
        <v>0</v>
      </c>
      <c r="AE5444" t="s">
        <v>40</v>
      </c>
      <c r="AF5444" t="s">
        <v>41</v>
      </c>
      <c r="AG5444" t="s">
        <v>42</v>
      </c>
      <c r="AH5444" t="s">
        <v>28</v>
      </c>
      <c r="AI5444">
        <v>-4.5650000000000004</v>
      </c>
      <c r="AJ5444">
        <v>3.3060650300000001</v>
      </c>
    </row>
    <row r="5445" spans="1:36" x14ac:dyDescent="0.3">
      <c r="A5445">
        <v>4943</v>
      </c>
      <c r="B5445" t="s">
        <v>300</v>
      </c>
      <c r="C5445" t="s">
        <v>28</v>
      </c>
      <c r="D5445" t="s">
        <v>29</v>
      </c>
      <c r="E5445" t="s">
        <v>30</v>
      </c>
      <c r="F5445" t="s">
        <v>31</v>
      </c>
      <c r="G5445" t="s">
        <v>967</v>
      </c>
      <c r="H5445" t="s">
        <v>14207</v>
      </c>
      <c r="I5445" s="4" t="s">
        <v>14208</v>
      </c>
      <c r="J5445" s="1">
        <f>((((bot_orders[[#This Row],[cTime]]/ 1000)+3*3600) / 86400) + DATE(1970,1,1))</f>
        <v>45777.250866134258</v>
      </c>
      <c r="K5445" s="4" t="s">
        <v>14191</v>
      </c>
      <c r="L5445" s="1">
        <f>((((bot_orders[[#This Row],[uTime]]/ 1000)+3*3600) / 86400) + DATE(1970,1,1))</f>
        <v>45777.314826979171</v>
      </c>
      <c r="M5445" t="s">
        <v>34</v>
      </c>
      <c r="N5445" t="s">
        <v>28</v>
      </c>
      <c r="O5445" t="s">
        <v>35</v>
      </c>
      <c r="P5445">
        <v>4.569</v>
      </c>
      <c r="Q5445" t="s">
        <v>36</v>
      </c>
      <c r="R5445" t="s">
        <v>55</v>
      </c>
      <c r="S5445">
        <v>0.72319999999999995</v>
      </c>
      <c r="T5445">
        <v>0.72319999999999995</v>
      </c>
      <c r="U5445">
        <v>4.569</v>
      </c>
      <c r="V5445">
        <v>-3.6551999999999999E-3</v>
      </c>
      <c r="W5445" t="s">
        <v>39</v>
      </c>
      <c r="X5445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445" s="4">
        <f>IF(bot_orders[[#This Row],[side]]="buy", bot_orders[[#This Row],[accFillSz]] + bot_orders[[#This Row],[fee]], -bot_orders[[#This Row],[accFillSz]])</f>
        <v>4.5653448000000001</v>
      </c>
      <c r="Z5445" s="4">
        <f>IF(bot_orders[[#This Row],[side]]="sell",bot_orders[[#This Row],[accFillSz]]*bot_orders[[#This Row],[avgPx]]+bot_orders[[#This Row],[fee]], 0)</f>
        <v>0</v>
      </c>
      <c r="AA5445" s="4">
        <f>IF(bot_orders[[#This Row],[side]]="sell",-bot_orders[[#This Row],[accFillSz]],bot_orders[[#This Row],[accFillSz]]+bot_orders[[#This Row],[fee]])</f>
        <v>4.5653448000000001</v>
      </c>
      <c r="AB5445">
        <v>0</v>
      </c>
      <c r="AC5445" t="s">
        <v>38</v>
      </c>
      <c r="AD5445">
        <v>0</v>
      </c>
      <c r="AE5445" t="s">
        <v>40</v>
      </c>
      <c r="AF5445" t="s">
        <v>41</v>
      </c>
      <c r="AG5445" t="s">
        <v>42</v>
      </c>
      <c r="AH5445" t="s">
        <v>28</v>
      </c>
      <c r="AI5445">
        <v>4.5653448000000001</v>
      </c>
      <c r="AJ5445">
        <v>-3.3043008</v>
      </c>
    </row>
    <row r="5446" spans="1:36" x14ac:dyDescent="0.3">
      <c r="A5446">
        <v>4944</v>
      </c>
      <c r="B5446" t="s">
        <v>300</v>
      </c>
      <c r="C5446" t="s">
        <v>28</v>
      </c>
      <c r="D5446" t="s">
        <v>29</v>
      </c>
      <c r="E5446" t="s">
        <v>30</v>
      </c>
      <c r="F5446" t="s">
        <v>31</v>
      </c>
      <c r="G5446" t="s">
        <v>219</v>
      </c>
      <c r="H5446" t="s">
        <v>14209</v>
      </c>
      <c r="I5446" s="4" t="s">
        <v>14210</v>
      </c>
      <c r="J5446" s="1">
        <f>((((bot_orders[[#This Row],[cTime]]/ 1000)+3*3600) / 86400) + DATE(1970,1,1))</f>
        <v>45777.251038148148</v>
      </c>
      <c r="K5446" s="4" t="s">
        <v>14211</v>
      </c>
      <c r="L5446" s="1">
        <f>((((bot_orders[[#This Row],[uTime]]/ 1000)+3*3600) / 86400) + DATE(1970,1,1))</f>
        <v>45777.262108981478</v>
      </c>
      <c r="M5446" t="s">
        <v>34</v>
      </c>
      <c r="N5446" t="s">
        <v>28</v>
      </c>
      <c r="O5446" t="s">
        <v>35</v>
      </c>
      <c r="P5446">
        <v>4.569</v>
      </c>
      <c r="Q5446" t="s">
        <v>36</v>
      </c>
      <c r="R5446" t="s">
        <v>55</v>
      </c>
      <c r="S5446">
        <v>0.7248</v>
      </c>
      <c r="T5446">
        <v>0.7248</v>
      </c>
      <c r="U5446">
        <v>4.569</v>
      </c>
      <c r="V5446">
        <v>-3.6551999999999999E-3</v>
      </c>
      <c r="W5446" t="s">
        <v>39</v>
      </c>
      <c r="X5446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446" s="4">
        <f>IF(bot_orders[[#This Row],[side]]="buy", bot_orders[[#This Row],[accFillSz]] + bot_orders[[#This Row],[fee]], -bot_orders[[#This Row],[accFillSz]])</f>
        <v>4.5653448000000001</v>
      </c>
      <c r="Z5446" s="4">
        <f>IF(bot_orders[[#This Row],[side]]="sell",bot_orders[[#This Row],[accFillSz]]*bot_orders[[#This Row],[avgPx]]+bot_orders[[#This Row],[fee]], 0)</f>
        <v>0</v>
      </c>
      <c r="AA5446" s="4">
        <f>IF(bot_orders[[#This Row],[side]]="sell",-bot_orders[[#This Row],[accFillSz]],bot_orders[[#This Row],[accFillSz]]+bot_orders[[#This Row],[fee]])</f>
        <v>4.5653448000000001</v>
      </c>
      <c r="AB5446">
        <v>0</v>
      </c>
      <c r="AC5446" t="s">
        <v>38</v>
      </c>
      <c r="AD5446">
        <v>0</v>
      </c>
      <c r="AE5446" t="s">
        <v>40</v>
      </c>
      <c r="AF5446" t="s">
        <v>41</v>
      </c>
      <c r="AG5446" t="s">
        <v>42</v>
      </c>
      <c r="AH5446" t="s">
        <v>28</v>
      </c>
      <c r="AI5446">
        <v>4.5653448000000001</v>
      </c>
      <c r="AJ5446">
        <v>-3.3116112000000002</v>
      </c>
    </row>
    <row r="5447" spans="1:36" x14ac:dyDescent="0.3">
      <c r="A5447">
        <v>4945</v>
      </c>
      <c r="B5447" t="s">
        <v>300</v>
      </c>
      <c r="C5447" t="s">
        <v>28</v>
      </c>
      <c r="D5447" t="s">
        <v>29</v>
      </c>
      <c r="E5447" t="s">
        <v>30</v>
      </c>
      <c r="F5447" t="s">
        <v>31</v>
      </c>
      <c r="G5447" t="s">
        <v>221</v>
      </c>
      <c r="H5447" t="s">
        <v>14212</v>
      </c>
      <c r="I5447" s="4" t="s">
        <v>14213</v>
      </c>
      <c r="J5447" s="1">
        <f>((((bot_orders[[#This Row],[cTime]]/ 1000)+3*3600) / 86400) + DATE(1970,1,1))</f>
        <v>45777.251144178241</v>
      </c>
      <c r="K5447" s="4" t="s">
        <v>14214</v>
      </c>
      <c r="L5447" s="1">
        <f>((((bot_orders[[#This Row],[uTime]]/ 1000)+3*3600) / 86400) + DATE(1970,1,1))</f>
        <v>45777.258025081021</v>
      </c>
      <c r="M5447" t="s">
        <v>34</v>
      </c>
      <c r="N5447" t="s">
        <v>28</v>
      </c>
      <c r="O5447" t="s">
        <v>35</v>
      </c>
      <c r="P5447">
        <v>4.57</v>
      </c>
      <c r="Q5447" t="s">
        <v>36</v>
      </c>
      <c r="R5447" t="s">
        <v>55</v>
      </c>
      <c r="S5447">
        <v>0.72650000000000003</v>
      </c>
      <c r="T5447">
        <v>0.72650000000000003</v>
      </c>
      <c r="U5447">
        <v>4.57</v>
      </c>
      <c r="V5447">
        <v>-3.656E-3</v>
      </c>
      <c r="W5447" t="s">
        <v>39</v>
      </c>
      <c r="X5447" s="4">
        <f>IF(bot_orders[[#This Row],[side]]="sell", bot_orders[[#This Row],[accFillSz]]*bot_orders[[#This Row],[avgPx]] + bot_orders[[#This Row],[fee]], -bot_orders[[#This Row],[accFillSz]]*bot_orders[[#This Row],[avgPx]])</f>
        <v>-3.3201050000000003</v>
      </c>
      <c r="Y5447" s="4">
        <f>IF(bot_orders[[#This Row],[side]]="buy", bot_orders[[#This Row],[accFillSz]] + bot_orders[[#This Row],[fee]], -bot_orders[[#This Row],[accFillSz]])</f>
        <v>4.566344</v>
      </c>
      <c r="Z5447" s="4">
        <f>IF(bot_orders[[#This Row],[side]]="sell",bot_orders[[#This Row],[accFillSz]]*bot_orders[[#This Row],[avgPx]]+bot_orders[[#This Row],[fee]], 0)</f>
        <v>0</v>
      </c>
      <c r="AA5447" s="4">
        <f>IF(bot_orders[[#This Row],[side]]="sell",-bot_orders[[#This Row],[accFillSz]],bot_orders[[#This Row],[accFillSz]]+bot_orders[[#This Row],[fee]])</f>
        <v>4.566344</v>
      </c>
      <c r="AB5447">
        <v>0</v>
      </c>
      <c r="AC5447" t="s">
        <v>38</v>
      </c>
      <c r="AD5447">
        <v>0</v>
      </c>
      <c r="AE5447" t="s">
        <v>40</v>
      </c>
      <c r="AF5447" t="s">
        <v>41</v>
      </c>
      <c r="AG5447" t="s">
        <v>42</v>
      </c>
      <c r="AH5447" t="s">
        <v>28</v>
      </c>
      <c r="AI5447">
        <v>4.566344</v>
      </c>
      <c r="AJ5447">
        <v>-3.3201049999999999</v>
      </c>
    </row>
    <row r="5448" spans="1:36" x14ac:dyDescent="0.3">
      <c r="A5448">
        <v>4946</v>
      </c>
      <c r="B5448" t="s">
        <v>300</v>
      </c>
      <c r="C5448" t="s">
        <v>28</v>
      </c>
      <c r="D5448" t="s">
        <v>29</v>
      </c>
      <c r="E5448" t="s">
        <v>30</v>
      </c>
      <c r="F5448" t="s">
        <v>31</v>
      </c>
      <c r="G5448" t="s">
        <v>230</v>
      </c>
      <c r="H5448" t="s">
        <v>14215</v>
      </c>
      <c r="I5448" s="4" t="s">
        <v>14216</v>
      </c>
      <c r="J5448" s="1">
        <f>((((bot_orders[[#This Row],[cTime]]/ 1000)+3*3600) / 86400) + DATE(1970,1,1))</f>
        <v>45777.251144247683</v>
      </c>
      <c r="K5448" s="4" t="s">
        <v>14217</v>
      </c>
      <c r="L5448" s="1">
        <f>((((bot_orders[[#This Row],[uTime]]/ 1000)+3*3600) / 86400) + DATE(1970,1,1))</f>
        <v>45777.251148530093</v>
      </c>
      <c r="M5448" t="s">
        <v>34</v>
      </c>
      <c r="N5448" t="s">
        <v>28</v>
      </c>
      <c r="O5448" t="s">
        <v>35</v>
      </c>
      <c r="P5448">
        <v>4.569</v>
      </c>
      <c r="Q5448" t="s">
        <v>36</v>
      </c>
      <c r="R5448" t="s">
        <v>55</v>
      </c>
      <c r="S5448">
        <v>0.72819999999999996</v>
      </c>
      <c r="T5448">
        <v>0.72819999999999996</v>
      </c>
      <c r="U5448">
        <v>4.569</v>
      </c>
      <c r="V5448">
        <v>-3.6551999999999999E-3</v>
      </c>
      <c r="W5448" t="s">
        <v>39</v>
      </c>
      <c r="X5448" s="4">
        <f>IF(bot_orders[[#This Row],[side]]="sell", bot_orders[[#This Row],[accFillSz]]*bot_orders[[#This Row],[avgPx]] + bot_orders[[#This Row],[fee]], -bot_orders[[#This Row],[accFillSz]]*bot_orders[[#This Row],[avgPx]])</f>
        <v>-3.3271457999999998</v>
      </c>
      <c r="Y5448" s="4">
        <f>IF(bot_orders[[#This Row],[side]]="buy", bot_orders[[#This Row],[accFillSz]] + bot_orders[[#This Row],[fee]], -bot_orders[[#This Row],[accFillSz]])</f>
        <v>4.5653448000000001</v>
      </c>
      <c r="Z5448" s="4">
        <f>IF(bot_orders[[#This Row],[side]]="sell",bot_orders[[#This Row],[accFillSz]]*bot_orders[[#This Row],[avgPx]]+bot_orders[[#This Row],[fee]], 0)</f>
        <v>0</v>
      </c>
      <c r="AA5448" s="4">
        <f>IF(bot_orders[[#This Row],[side]]="sell",-bot_orders[[#This Row],[accFillSz]],bot_orders[[#This Row],[accFillSz]]+bot_orders[[#This Row],[fee]])</f>
        <v>4.5653448000000001</v>
      </c>
      <c r="AB5448">
        <v>0</v>
      </c>
      <c r="AC5448" t="s">
        <v>38</v>
      </c>
      <c r="AD5448">
        <v>0</v>
      </c>
      <c r="AE5448" t="s">
        <v>40</v>
      </c>
      <c r="AF5448" t="s">
        <v>41</v>
      </c>
      <c r="AG5448" t="s">
        <v>42</v>
      </c>
      <c r="AH5448" t="s">
        <v>28</v>
      </c>
      <c r="AI5448">
        <v>4.5653448000000001</v>
      </c>
      <c r="AJ5448">
        <v>-3.3271457999999998</v>
      </c>
    </row>
    <row r="5449" spans="1:36" x14ac:dyDescent="0.3">
      <c r="A5449">
        <v>4947</v>
      </c>
      <c r="B5449" t="s">
        <v>300</v>
      </c>
      <c r="C5449" t="s">
        <v>28</v>
      </c>
      <c r="D5449" t="s">
        <v>29</v>
      </c>
      <c r="E5449" t="s">
        <v>30</v>
      </c>
      <c r="F5449" t="s">
        <v>31</v>
      </c>
      <c r="G5449" t="s">
        <v>230</v>
      </c>
      <c r="H5449" t="s">
        <v>14218</v>
      </c>
      <c r="I5449" s="4" t="s">
        <v>14219</v>
      </c>
      <c r="J5449" s="1">
        <f>((((bot_orders[[#This Row],[cTime]]/ 1000)+3*3600) / 86400) + DATE(1970,1,1))</f>
        <v>45777.251148553238</v>
      </c>
      <c r="K5449" s="4" t="s">
        <v>14220</v>
      </c>
      <c r="L5449" s="1">
        <f>((((bot_orders[[#This Row],[uTime]]/ 1000)+3*3600) / 86400) + DATE(1970,1,1))</f>
        <v>45777.252833587962</v>
      </c>
      <c r="M5449" t="s">
        <v>34</v>
      </c>
      <c r="N5449" t="s">
        <v>28</v>
      </c>
      <c r="O5449" t="s">
        <v>35</v>
      </c>
      <c r="P5449">
        <v>4.5650000000000004</v>
      </c>
      <c r="Q5449" t="s">
        <v>36</v>
      </c>
      <c r="R5449" t="s">
        <v>37</v>
      </c>
      <c r="S5449">
        <v>0.72989999999999999</v>
      </c>
      <c r="T5449">
        <v>0.72989999999999999</v>
      </c>
      <c r="U5449">
        <v>4.5650000000000004</v>
      </c>
      <c r="V5449">
        <v>-2.6655948000000001E-3</v>
      </c>
      <c r="W5449" t="s">
        <v>38</v>
      </c>
      <c r="X5449" s="4">
        <f>IF(bot_orders[[#This Row],[side]]="sell", bot_orders[[#This Row],[accFillSz]]*bot_orders[[#This Row],[avgPx]] + bot_orders[[#This Row],[fee]], -bot_orders[[#This Row],[accFillSz]]*bot_orders[[#This Row],[avgPx]])</f>
        <v>3.3293279052000004</v>
      </c>
      <c r="Y5449" s="4">
        <f>IF(bot_orders[[#This Row],[side]]="buy", bot_orders[[#This Row],[accFillSz]] + bot_orders[[#This Row],[fee]], -bot_orders[[#This Row],[accFillSz]])</f>
        <v>-4.5650000000000004</v>
      </c>
      <c r="Z5449" s="4">
        <f>IF(bot_orders[[#This Row],[side]]="sell",bot_orders[[#This Row],[accFillSz]]*bot_orders[[#This Row],[avgPx]]+bot_orders[[#This Row],[fee]], 0)</f>
        <v>3.3293279052000004</v>
      </c>
      <c r="AA5449" s="4">
        <f>IF(bot_orders[[#This Row],[side]]="sell",-bot_orders[[#This Row],[accFillSz]],bot_orders[[#This Row],[accFillSz]]+bot_orders[[#This Row],[fee]])</f>
        <v>-4.5650000000000004</v>
      </c>
      <c r="AB5449">
        <v>0</v>
      </c>
      <c r="AC5449" t="s">
        <v>39</v>
      </c>
      <c r="AD5449">
        <v>0</v>
      </c>
      <c r="AE5449" t="s">
        <v>40</v>
      </c>
      <c r="AF5449" t="s">
        <v>41</v>
      </c>
      <c r="AG5449" t="s">
        <v>42</v>
      </c>
      <c r="AH5449" t="s">
        <v>28</v>
      </c>
      <c r="AI5449">
        <v>-4.5650000000000004</v>
      </c>
      <c r="AJ5449">
        <v>3.3293279099999999</v>
      </c>
    </row>
    <row r="5450" spans="1:36" x14ac:dyDescent="0.3">
      <c r="A5450">
        <v>4949</v>
      </c>
      <c r="B5450" t="s">
        <v>300</v>
      </c>
      <c r="C5450" t="s">
        <v>28</v>
      </c>
      <c r="D5450" t="s">
        <v>29</v>
      </c>
      <c r="E5450" t="s">
        <v>30</v>
      </c>
      <c r="F5450" t="s">
        <v>31</v>
      </c>
      <c r="G5450" t="s">
        <v>240</v>
      </c>
      <c r="H5450" t="s">
        <v>14224</v>
      </c>
      <c r="I5450" s="4" t="s">
        <v>14225</v>
      </c>
      <c r="J5450" s="1">
        <f>((((bot_orders[[#This Row],[cTime]]/ 1000)+3*3600) / 86400) + DATE(1970,1,1))</f>
        <v>45777.252833611114</v>
      </c>
      <c r="K5450" s="4" t="s">
        <v>14226</v>
      </c>
      <c r="L5450" s="1">
        <f>((((bot_orders[[#This Row],[uTime]]/ 1000)+3*3600) / 86400) + DATE(1970,1,1))</f>
        <v>45777.254361296291</v>
      </c>
      <c r="M5450" t="s">
        <v>34</v>
      </c>
      <c r="N5450" t="s">
        <v>28</v>
      </c>
      <c r="O5450" t="s">
        <v>35</v>
      </c>
      <c r="P5450">
        <v>4.569</v>
      </c>
      <c r="Q5450" t="s">
        <v>36</v>
      </c>
      <c r="R5450" t="s">
        <v>55</v>
      </c>
      <c r="S5450">
        <v>0.72819999999999996</v>
      </c>
      <c r="T5450">
        <v>0.72819999999999996</v>
      </c>
      <c r="U5450">
        <v>4.569</v>
      </c>
      <c r="V5450">
        <v>-3.6551999999999999E-3</v>
      </c>
      <c r="W5450" t="s">
        <v>39</v>
      </c>
      <c r="X5450" s="4">
        <f>IF(bot_orders[[#This Row],[side]]="sell", bot_orders[[#This Row],[accFillSz]]*bot_orders[[#This Row],[avgPx]] + bot_orders[[#This Row],[fee]], -bot_orders[[#This Row],[accFillSz]]*bot_orders[[#This Row],[avgPx]])</f>
        <v>-3.3271457999999998</v>
      </c>
      <c r="Y5450" s="4">
        <f>IF(bot_orders[[#This Row],[side]]="buy", bot_orders[[#This Row],[accFillSz]] + bot_orders[[#This Row],[fee]], -bot_orders[[#This Row],[accFillSz]])</f>
        <v>4.5653448000000001</v>
      </c>
      <c r="Z5450" s="4">
        <f>IF(bot_orders[[#This Row],[side]]="sell",bot_orders[[#This Row],[accFillSz]]*bot_orders[[#This Row],[avgPx]]+bot_orders[[#This Row],[fee]], 0)</f>
        <v>0</v>
      </c>
      <c r="AA5450" s="4">
        <f>IF(bot_orders[[#This Row],[side]]="sell",-bot_orders[[#This Row],[accFillSz]],bot_orders[[#This Row],[accFillSz]]+bot_orders[[#This Row],[fee]])</f>
        <v>4.5653448000000001</v>
      </c>
      <c r="AB5450">
        <v>0</v>
      </c>
      <c r="AC5450" t="s">
        <v>38</v>
      </c>
      <c r="AD5450">
        <v>0</v>
      </c>
      <c r="AE5450" t="s">
        <v>40</v>
      </c>
      <c r="AF5450" t="s">
        <v>41</v>
      </c>
      <c r="AG5450" t="s">
        <v>42</v>
      </c>
      <c r="AH5450" t="s">
        <v>28</v>
      </c>
      <c r="AI5450">
        <v>4.5653448000000001</v>
      </c>
      <c r="AJ5450">
        <v>-3.3271457999999998</v>
      </c>
    </row>
    <row r="5451" spans="1:36" x14ac:dyDescent="0.3">
      <c r="A5451">
        <v>4950</v>
      </c>
      <c r="B5451" t="s">
        <v>300</v>
      </c>
      <c r="C5451" t="s">
        <v>28</v>
      </c>
      <c r="D5451" t="s">
        <v>29</v>
      </c>
      <c r="E5451" t="s">
        <v>30</v>
      </c>
      <c r="F5451" t="s">
        <v>31</v>
      </c>
      <c r="G5451" t="s">
        <v>235</v>
      </c>
      <c r="H5451" t="s">
        <v>14227</v>
      </c>
      <c r="I5451" s="4" t="s">
        <v>14228</v>
      </c>
      <c r="J5451" s="1">
        <f>((((bot_orders[[#This Row],[cTime]]/ 1000)+3*3600) / 86400) + DATE(1970,1,1))</f>
        <v>45777.252833668987</v>
      </c>
      <c r="K5451" s="4" t="s">
        <v>14229</v>
      </c>
      <c r="L5451" s="1">
        <f>((((bot_orders[[#This Row],[uTime]]/ 1000)+3*3600) / 86400) + DATE(1970,1,1))</f>
        <v>45777.252833715276</v>
      </c>
      <c r="M5451" t="s">
        <v>34</v>
      </c>
      <c r="N5451" t="s">
        <v>28</v>
      </c>
      <c r="O5451" t="s">
        <v>35</v>
      </c>
      <c r="P5451">
        <v>4.57</v>
      </c>
      <c r="Q5451" t="s">
        <v>36</v>
      </c>
      <c r="R5451" t="s">
        <v>55</v>
      </c>
      <c r="S5451">
        <v>0.72989999999999999</v>
      </c>
      <c r="T5451">
        <v>0.72989999999999999</v>
      </c>
      <c r="U5451">
        <v>4.57</v>
      </c>
      <c r="V5451">
        <v>-4.5700000000000003E-3</v>
      </c>
      <c r="W5451" t="s">
        <v>39</v>
      </c>
      <c r="X5451" s="4">
        <f>IF(bot_orders[[#This Row],[side]]="sell", bot_orders[[#This Row],[accFillSz]]*bot_orders[[#This Row],[avgPx]] + bot_orders[[#This Row],[fee]], -bot_orders[[#This Row],[accFillSz]]*bot_orders[[#This Row],[avgPx]])</f>
        <v>-3.3356430000000001</v>
      </c>
      <c r="Y5451" s="4">
        <f>IF(bot_orders[[#This Row],[side]]="buy", bot_orders[[#This Row],[accFillSz]] + bot_orders[[#This Row],[fee]], -bot_orders[[#This Row],[accFillSz]])</f>
        <v>4.5654300000000001</v>
      </c>
      <c r="Z5451" s="4">
        <f>IF(bot_orders[[#This Row],[side]]="sell",bot_orders[[#This Row],[accFillSz]]*bot_orders[[#This Row],[avgPx]]+bot_orders[[#This Row],[fee]], 0)</f>
        <v>0</v>
      </c>
      <c r="AA5451" s="4">
        <f>IF(bot_orders[[#This Row],[side]]="sell",-bot_orders[[#This Row],[accFillSz]],bot_orders[[#This Row],[accFillSz]]+bot_orders[[#This Row],[fee]])</f>
        <v>4.5654300000000001</v>
      </c>
      <c r="AB5451">
        <v>0</v>
      </c>
      <c r="AC5451" t="s">
        <v>38</v>
      </c>
      <c r="AD5451">
        <v>0</v>
      </c>
      <c r="AE5451" t="s">
        <v>40</v>
      </c>
      <c r="AF5451" t="s">
        <v>41</v>
      </c>
      <c r="AG5451" t="s">
        <v>42</v>
      </c>
      <c r="AH5451" t="s">
        <v>28</v>
      </c>
      <c r="AI5451">
        <v>4.5654300000000001</v>
      </c>
      <c r="AJ5451">
        <v>-3.3356430000000001</v>
      </c>
    </row>
    <row r="5452" spans="1:36" x14ac:dyDescent="0.3">
      <c r="A5452">
        <v>4951</v>
      </c>
      <c r="B5452" t="s">
        <v>300</v>
      </c>
      <c r="C5452" t="s">
        <v>28</v>
      </c>
      <c r="D5452" t="s">
        <v>29</v>
      </c>
      <c r="E5452" t="s">
        <v>30</v>
      </c>
      <c r="F5452" t="s">
        <v>31</v>
      </c>
      <c r="G5452" t="s">
        <v>235</v>
      </c>
      <c r="H5452" t="s">
        <v>14230</v>
      </c>
      <c r="I5452" s="4" t="s">
        <v>14231</v>
      </c>
      <c r="J5452" s="1">
        <f>((((bot_orders[[#This Row],[cTime]]/ 1000)+3*3600) / 86400) + DATE(1970,1,1))</f>
        <v>45777.252833738428</v>
      </c>
      <c r="K5452" s="4" t="s">
        <v>13758</v>
      </c>
      <c r="L5452" s="1">
        <f>((((bot_orders[[#This Row],[uTime]]/ 1000)+3*3600) / 86400) + DATE(1970,1,1))</f>
        <v>45777.268034108798</v>
      </c>
      <c r="M5452" t="s">
        <v>34</v>
      </c>
      <c r="N5452" t="s">
        <v>28</v>
      </c>
      <c r="O5452" t="s">
        <v>35</v>
      </c>
      <c r="P5452">
        <v>4.5650000000000004</v>
      </c>
      <c r="Q5452" t="s">
        <v>36</v>
      </c>
      <c r="R5452" t="s">
        <v>37</v>
      </c>
      <c r="S5452">
        <v>0.73160000000000003</v>
      </c>
      <c r="T5452">
        <v>0.73160000000000003</v>
      </c>
      <c r="U5452">
        <v>4.5650000000000004</v>
      </c>
      <c r="V5452">
        <v>-2.6718032E-3</v>
      </c>
      <c r="W5452" t="s">
        <v>38</v>
      </c>
      <c r="X5452" s="4">
        <f>IF(bot_orders[[#This Row],[side]]="sell", bot_orders[[#This Row],[accFillSz]]*bot_orders[[#This Row],[avgPx]] + bot_orders[[#This Row],[fee]], -bot_orders[[#This Row],[accFillSz]]*bot_orders[[#This Row],[avgPx]])</f>
        <v>3.3370821968000004</v>
      </c>
      <c r="Y5452" s="4">
        <f>IF(bot_orders[[#This Row],[side]]="buy", bot_orders[[#This Row],[accFillSz]] + bot_orders[[#This Row],[fee]], -bot_orders[[#This Row],[accFillSz]])</f>
        <v>-4.5650000000000004</v>
      </c>
      <c r="Z5452" s="4">
        <f>IF(bot_orders[[#This Row],[side]]="sell",bot_orders[[#This Row],[accFillSz]]*bot_orders[[#This Row],[avgPx]]+bot_orders[[#This Row],[fee]], 0)</f>
        <v>3.3370821968000004</v>
      </c>
      <c r="AA5452" s="4">
        <f>IF(bot_orders[[#This Row],[side]]="sell",-bot_orders[[#This Row],[accFillSz]],bot_orders[[#This Row],[accFillSz]]+bot_orders[[#This Row],[fee]])</f>
        <v>-4.5650000000000004</v>
      </c>
      <c r="AB5452">
        <v>0</v>
      </c>
      <c r="AC5452" t="s">
        <v>39</v>
      </c>
      <c r="AD5452">
        <v>0</v>
      </c>
      <c r="AE5452" t="s">
        <v>40</v>
      </c>
      <c r="AF5452" t="s">
        <v>41</v>
      </c>
      <c r="AG5452" t="s">
        <v>42</v>
      </c>
      <c r="AH5452" t="s">
        <v>28</v>
      </c>
      <c r="AI5452">
        <v>-4.5650000000000004</v>
      </c>
      <c r="AJ5452">
        <v>3.3370822000000002</v>
      </c>
    </row>
    <row r="5453" spans="1:36" x14ac:dyDescent="0.3">
      <c r="A5453">
        <v>4953</v>
      </c>
      <c r="B5453" t="s">
        <v>300</v>
      </c>
      <c r="C5453" t="s">
        <v>28</v>
      </c>
      <c r="D5453" t="s">
        <v>29</v>
      </c>
      <c r="E5453" t="s">
        <v>30</v>
      </c>
      <c r="F5453" t="s">
        <v>31</v>
      </c>
      <c r="G5453" t="s">
        <v>240</v>
      </c>
      <c r="H5453" t="s">
        <v>14232</v>
      </c>
      <c r="I5453" s="4" t="s">
        <v>14233</v>
      </c>
      <c r="J5453" s="1">
        <f>((((bot_orders[[#This Row],[cTime]]/ 1000)+3*3600) / 86400) + DATE(1970,1,1))</f>
        <v>45777.254361307874</v>
      </c>
      <c r="K5453" s="4" t="s">
        <v>14234</v>
      </c>
      <c r="L5453" s="1">
        <f>((((bot_orders[[#This Row],[uTime]]/ 1000)+3*3600) / 86400) + DATE(1970,1,1))</f>
        <v>45777.265607870373</v>
      </c>
      <c r="M5453" t="s">
        <v>34</v>
      </c>
      <c r="N5453" t="s">
        <v>28</v>
      </c>
      <c r="O5453" t="s">
        <v>35</v>
      </c>
      <c r="P5453">
        <v>4.5650000000000004</v>
      </c>
      <c r="Q5453" t="s">
        <v>36</v>
      </c>
      <c r="R5453" t="s">
        <v>37</v>
      </c>
      <c r="S5453">
        <v>0.72989999999999999</v>
      </c>
      <c r="T5453">
        <v>0.72989999999999999</v>
      </c>
      <c r="U5453">
        <v>4.5650000000000004</v>
      </c>
      <c r="V5453">
        <v>-2.6655948000000001E-3</v>
      </c>
      <c r="W5453" t="s">
        <v>38</v>
      </c>
      <c r="X5453" s="4">
        <f>IF(bot_orders[[#This Row],[side]]="sell", bot_orders[[#This Row],[accFillSz]]*bot_orders[[#This Row],[avgPx]] + bot_orders[[#This Row],[fee]], -bot_orders[[#This Row],[accFillSz]]*bot_orders[[#This Row],[avgPx]])</f>
        <v>3.3293279052000004</v>
      </c>
      <c r="Y5453" s="4">
        <f>IF(bot_orders[[#This Row],[side]]="buy", bot_orders[[#This Row],[accFillSz]] + bot_orders[[#This Row],[fee]], -bot_orders[[#This Row],[accFillSz]])</f>
        <v>-4.5650000000000004</v>
      </c>
      <c r="Z5453" s="4">
        <f>IF(bot_orders[[#This Row],[side]]="sell",bot_orders[[#This Row],[accFillSz]]*bot_orders[[#This Row],[avgPx]]+bot_orders[[#This Row],[fee]], 0)</f>
        <v>3.3293279052000004</v>
      </c>
      <c r="AA5453" s="4">
        <f>IF(bot_orders[[#This Row],[side]]="sell",-bot_orders[[#This Row],[accFillSz]],bot_orders[[#This Row],[accFillSz]]+bot_orders[[#This Row],[fee]])</f>
        <v>-4.5650000000000004</v>
      </c>
      <c r="AB5453">
        <v>0</v>
      </c>
      <c r="AC5453" t="s">
        <v>39</v>
      </c>
      <c r="AD5453">
        <v>0</v>
      </c>
      <c r="AE5453" t="s">
        <v>40</v>
      </c>
      <c r="AF5453" t="s">
        <v>41</v>
      </c>
      <c r="AG5453" t="s">
        <v>42</v>
      </c>
      <c r="AH5453" t="s">
        <v>28</v>
      </c>
      <c r="AI5453">
        <v>-4.5650000000000004</v>
      </c>
      <c r="AJ5453">
        <v>3.3293279099999999</v>
      </c>
    </row>
    <row r="5454" spans="1:36" x14ac:dyDescent="0.3">
      <c r="A5454">
        <v>4954</v>
      </c>
      <c r="B5454" t="s">
        <v>300</v>
      </c>
      <c r="C5454" t="s">
        <v>28</v>
      </c>
      <c r="D5454" t="s">
        <v>29</v>
      </c>
      <c r="E5454" t="s">
        <v>30</v>
      </c>
      <c r="F5454" t="s">
        <v>31</v>
      </c>
      <c r="G5454" t="s">
        <v>221</v>
      </c>
      <c r="H5454" t="s">
        <v>14235</v>
      </c>
      <c r="I5454" s="4" t="s">
        <v>14236</v>
      </c>
      <c r="J5454" s="1">
        <f>((((bot_orders[[#This Row],[cTime]]/ 1000)+3*3600) / 86400) + DATE(1970,1,1))</f>
        <v>45777.258025104165</v>
      </c>
      <c r="K5454" s="4" t="s">
        <v>14237</v>
      </c>
      <c r="L5454" s="1">
        <f>((((bot_orders[[#This Row],[uTime]]/ 1000)+3*3600) / 86400) + DATE(1970,1,1))</f>
        <v>45777.260098773142</v>
      </c>
      <c r="M5454" t="s">
        <v>34</v>
      </c>
      <c r="N5454" t="s">
        <v>28</v>
      </c>
      <c r="O5454" t="s">
        <v>35</v>
      </c>
      <c r="P5454">
        <v>4.5659999999999998</v>
      </c>
      <c r="Q5454" t="s">
        <v>36</v>
      </c>
      <c r="R5454" t="s">
        <v>37</v>
      </c>
      <c r="S5454">
        <v>0.72819999999999996</v>
      </c>
      <c r="T5454">
        <v>0.72819999999999996</v>
      </c>
      <c r="U5454">
        <v>4.5659999999999998</v>
      </c>
      <c r="V5454">
        <v>-2.6599689999999999E-3</v>
      </c>
      <c r="W5454" t="s">
        <v>38</v>
      </c>
      <c r="X5454" s="4">
        <f>IF(bot_orders[[#This Row],[side]]="sell", bot_orders[[#This Row],[accFillSz]]*bot_orders[[#This Row],[avgPx]] + bot_orders[[#This Row],[fee]], -bot_orders[[#This Row],[accFillSz]]*bot_orders[[#This Row],[avgPx]])</f>
        <v>3.3223012309999995</v>
      </c>
      <c r="Y5454" s="4">
        <f>IF(bot_orders[[#This Row],[side]]="buy", bot_orders[[#This Row],[accFillSz]] + bot_orders[[#This Row],[fee]], -bot_orders[[#This Row],[accFillSz]])</f>
        <v>-4.5659999999999998</v>
      </c>
      <c r="Z5454" s="4">
        <f>IF(bot_orders[[#This Row],[side]]="sell",bot_orders[[#This Row],[accFillSz]]*bot_orders[[#This Row],[avgPx]]+bot_orders[[#This Row],[fee]], 0)</f>
        <v>3.3223012309999995</v>
      </c>
      <c r="AA5454" s="4">
        <f>IF(bot_orders[[#This Row],[side]]="sell",-bot_orders[[#This Row],[accFillSz]],bot_orders[[#This Row],[accFillSz]]+bot_orders[[#This Row],[fee]])</f>
        <v>-4.5659999999999998</v>
      </c>
      <c r="AB5454">
        <v>0</v>
      </c>
      <c r="AC5454" t="s">
        <v>39</v>
      </c>
      <c r="AD5454">
        <v>0</v>
      </c>
      <c r="AE5454" t="s">
        <v>40</v>
      </c>
      <c r="AF5454" t="s">
        <v>41</v>
      </c>
      <c r="AG5454" t="s">
        <v>42</v>
      </c>
      <c r="AH5454" t="s">
        <v>28</v>
      </c>
      <c r="AI5454">
        <v>-4.5659999999999998</v>
      </c>
      <c r="AJ5454">
        <v>3.3223012299999999</v>
      </c>
    </row>
    <row r="5455" spans="1:36" x14ac:dyDescent="0.3">
      <c r="A5455">
        <v>4956</v>
      </c>
      <c r="B5455" t="s">
        <v>300</v>
      </c>
      <c r="C5455" t="s">
        <v>28</v>
      </c>
      <c r="D5455" t="s">
        <v>29</v>
      </c>
      <c r="E5455" t="s">
        <v>30</v>
      </c>
      <c r="F5455" t="s">
        <v>31</v>
      </c>
      <c r="G5455" t="s">
        <v>243</v>
      </c>
      <c r="H5455" t="s">
        <v>14241</v>
      </c>
      <c r="I5455" s="4" t="s">
        <v>14242</v>
      </c>
      <c r="J5455" s="1">
        <f>((((bot_orders[[#This Row],[cTime]]/ 1000)+3*3600) / 86400) + DATE(1970,1,1))</f>
        <v>45777.260098796294</v>
      </c>
      <c r="K5455" s="4" t="s">
        <v>14243</v>
      </c>
      <c r="L5455" s="1">
        <f>((((bot_orders[[#This Row],[uTime]]/ 1000)+3*3600) / 86400) + DATE(1970,1,1))</f>
        <v>45777.260833518521</v>
      </c>
      <c r="M5455" t="s">
        <v>34</v>
      </c>
      <c r="N5455" t="s">
        <v>28</v>
      </c>
      <c r="O5455" t="s">
        <v>35</v>
      </c>
      <c r="P5455">
        <v>4.57</v>
      </c>
      <c r="Q5455" t="s">
        <v>36</v>
      </c>
      <c r="R5455" t="s">
        <v>55</v>
      </c>
      <c r="S5455">
        <v>0.72650000000000003</v>
      </c>
      <c r="T5455">
        <v>0.72650000000000003</v>
      </c>
      <c r="U5455">
        <v>4.57</v>
      </c>
      <c r="V5455">
        <v>-3.656E-3</v>
      </c>
      <c r="W5455" t="s">
        <v>39</v>
      </c>
      <c r="X5455" s="4">
        <f>IF(bot_orders[[#This Row],[side]]="sell", bot_orders[[#This Row],[accFillSz]]*bot_orders[[#This Row],[avgPx]] + bot_orders[[#This Row],[fee]], -bot_orders[[#This Row],[accFillSz]]*bot_orders[[#This Row],[avgPx]])</f>
        <v>-3.3201050000000003</v>
      </c>
      <c r="Y5455" s="4">
        <f>IF(bot_orders[[#This Row],[side]]="buy", bot_orders[[#This Row],[accFillSz]] + bot_orders[[#This Row],[fee]], -bot_orders[[#This Row],[accFillSz]])</f>
        <v>4.566344</v>
      </c>
      <c r="Z5455" s="4">
        <f>IF(bot_orders[[#This Row],[side]]="sell",bot_orders[[#This Row],[accFillSz]]*bot_orders[[#This Row],[avgPx]]+bot_orders[[#This Row],[fee]], 0)</f>
        <v>0</v>
      </c>
      <c r="AA5455" s="4">
        <f>IF(bot_orders[[#This Row],[side]]="sell",-bot_orders[[#This Row],[accFillSz]],bot_orders[[#This Row],[accFillSz]]+bot_orders[[#This Row],[fee]])</f>
        <v>4.566344</v>
      </c>
      <c r="AB5455">
        <v>0</v>
      </c>
      <c r="AC5455" t="s">
        <v>38</v>
      </c>
      <c r="AD5455">
        <v>0</v>
      </c>
      <c r="AE5455" t="s">
        <v>40</v>
      </c>
      <c r="AF5455" t="s">
        <v>41</v>
      </c>
      <c r="AG5455" t="s">
        <v>42</v>
      </c>
      <c r="AH5455" t="s">
        <v>28</v>
      </c>
      <c r="AI5455">
        <v>4.566344</v>
      </c>
      <c r="AJ5455">
        <v>-3.3201049999999999</v>
      </c>
    </row>
    <row r="5456" spans="1:36" x14ac:dyDescent="0.3">
      <c r="A5456">
        <v>4958</v>
      </c>
      <c r="B5456" t="s">
        <v>300</v>
      </c>
      <c r="C5456" t="s">
        <v>28</v>
      </c>
      <c r="D5456" t="s">
        <v>29</v>
      </c>
      <c r="E5456" t="s">
        <v>30</v>
      </c>
      <c r="F5456" t="s">
        <v>31</v>
      </c>
      <c r="G5456" t="s">
        <v>243</v>
      </c>
      <c r="H5456" t="s">
        <v>14247</v>
      </c>
      <c r="I5456" s="4" t="s">
        <v>14248</v>
      </c>
      <c r="J5456" s="1">
        <f>((((bot_orders[[#This Row],[cTime]]/ 1000)+3*3600) / 86400) + DATE(1970,1,1))</f>
        <v>45777.260833541666</v>
      </c>
      <c r="K5456" s="4" t="s">
        <v>14249</v>
      </c>
      <c r="L5456" s="1">
        <f>((((bot_orders[[#This Row],[uTime]]/ 1000)+3*3600) / 86400) + DATE(1970,1,1))</f>
        <v>45777.262718599537</v>
      </c>
      <c r="M5456" t="s">
        <v>34</v>
      </c>
      <c r="N5456" t="s">
        <v>28</v>
      </c>
      <c r="O5456" t="s">
        <v>35</v>
      </c>
      <c r="P5456">
        <v>4.5659999999999998</v>
      </c>
      <c r="Q5456" t="s">
        <v>36</v>
      </c>
      <c r="R5456" t="s">
        <v>37</v>
      </c>
      <c r="S5456">
        <v>0.72819999999999996</v>
      </c>
      <c r="T5456">
        <v>0.72819999999999996</v>
      </c>
      <c r="U5456">
        <v>4.5659999999999998</v>
      </c>
      <c r="V5456">
        <v>-2.6599689999999999E-3</v>
      </c>
      <c r="W5456" t="s">
        <v>38</v>
      </c>
      <c r="X5456" s="4">
        <f>IF(bot_orders[[#This Row],[side]]="sell", bot_orders[[#This Row],[accFillSz]]*bot_orders[[#This Row],[avgPx]] + bot_orders[[#This Row],[fee]], -bot_orders[[#This Row],[accFillSz]]*bot_orders[[#This Row],[avgPx]])</f>
        <v>3.3223012309999995</v>
      </c>
      <c r="Y5456" s="4">
        <f>IF(bot_orders[[#This Row],[side]]="buy", bot_orders[[#This Row],[accFillSz]] + bot_orders[[#This Row],[fee]], -bot_orders[[#This Row],[accFillSz]])</f>
        <v>-4.5659999999999998</v>
      </c>
      <c r="Z5456" s="4">
        <f>IF(bot_orders[[#This Row],[side]]="sell",bot_orders[[#This Row],[accFillSz]]*bot_orders[[#This Row],[avgPx]]+bot_orders[[#This Row],[fee]], 0)</f>
        <v>3.3223012309999995</v>
      </c>
      <c r="AA5456" s="4">
        <f>IF(bot_orders[[#This Row],[side]]="sell",-bot_orders[[#This Row],[accFillSz]],bot_orders[[#This Row],[accFillSz]]+bot_orders[[#This Row],[fee]])</f>
        <v>-4.5659999999999998</v>
      </c>
      <c r="AB5456">
        <v>0</v>
      </c>
      <c r="AC5456" t="s">
        <v>39</v>
      </c>
      <c r="AD5456">
        <v>0</v>
      </c>
      <c r="AE5456" t="s">
        <v>40</v>
      </c>
      <c r="AF5456" t="s">
        <v>41</v>
      </c>
      <c r="AG5456" t="s">
        <v>42</v>
      </c>
      <c r="AH5456" t="s">
        <v>28</v>
      </c>
      <c r="AI5456">
        <v>-4.5659999999999998</v>
      </c>
      <c r="AJ5456">
        <v>3.3223012299999999</v>
      </c>
    </row>
    <row r="5457" spans="1:36" x14ac:dyDescent="0.3">
      <c r="A5457">
        <v>4961</v>
      </c>
      <c r="B5457" t="s">
        <v>300</v>
      </c>
      <c r="C5457" t="s">
        <v>28</v>
      </c>
      <c r="D5457" t="s">
        <v>29</v>
      </c>
      <c r="E5457" t="s">
        <v>30</v>
      </c>
      <c r="F5457" t="s">
        <v>31</v>
      </c>
      <c r="G5457" t="s">
        <v>219</v>
      </c>
      <c r="H5457" t="s">
        <v>14253</v>
      </c>
      <c r="I5457" s="4" t="s">
        <v>14254</v>
      </c>
      <c r="J5457" s="1">
        <f>((((bot_orders[[#This Row],[cTime]]/ 1000)+3*3600) / 86400) + DATE(1970,1,1))</f>
        <v>45777.26210900463</v>
      </c>
      <c r="K5457" s="4" t="s">
        <v>14255</v>
      </c>
      <c r="L5457" s="1">
        <f>((((bot_orders[[#This Row],[uTime]]/ 1000)+3*3600) / 86400) + DATE(1970,1,1))</f>
        <v>45777.262712337964</v>
      </c>
      <c r="M5457" t="s">
        <v>34</v>
      </c>
      <c r="N5457" t="s">
        <v>28</v>
      </c>
      <c r="O5457" t="s">
        <v>35</v>
      </c>
      <c r="P5457">
        <v>4.5650000000000004</v>
      </c>
      <c r="Q5457" t="s">
        <v>36</v>
      </c>
      <c r="R5457" t="s">
        <v>37</v>
      </c>
      <c r="S5457">
        <v>0.72650000000000003</v>
      </c>
      <c r="T5457">
        <v>0.72650000000000003</v>
      </c>
      <c r="U5457">
        <v>4.5650000000000004</v>
      </c>
      <c r="V5457">
        <v>-2.653178E-3</v>
      </c>
      <c r="W5457" t="s">
        <v>38</v>
      </c>
      <c r="X5457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457" s="4">
        <f>IF(bot_orders[[#This Row],[side]]="buy", bot_orders[[#This Row],[accFillSz]] + bot_orders[[#This Row],[fee]], -bot_orders[[#This Row],[accFillSz]])</f>
        <v>-4.5650000000000004</v>
      </c>
      <c r="Z5457" s="4">
        <f>IF(bot_orders[[#This Row],[side]]="sell",bot_orders[[#This Row],[accFillSz]]*bot_orders[[#This Row],[avgPx]]+bot_orders[[#This Row],[fee]], 0)</f>
        <v>3.3138193220000005</v>
      </c>
      <c r="AA5457" s="4">
        <f>IF(bot_orders[[#This Row],[side]]="sell",-bot_orders[[#This Row],[accFillSz]],bot_orders[[#This Row],[accFillSz]]+bot_orders[[#This Row],[fee]])</f>
        <v>-4.5650000000000004</v>
      </c>
      <c r="AB5457">
        <v>0</v>
      </c>
      <c r="AC5457" t="s">
        <v>39</v>
      </c>
      <c r="AD5457">
        <v>0</v>
      </c>
      <c r="AE5457" t="s">
        <v>40</v>
      </c>
      <c r="AF5457" t="s">
        <v>41</v>
      </c>
      <c r="AG5457" t="s">
        <v>42</v>
      </c>
      <c r="AH5457" t="s">
        <v>28</v>
      </c>
      <c r="AI5457">
        <v>-4.5650000000000004</v>
      </c>
      <c r="AJ5457">
        <v>3.3138193199999999</v>
      </c>
    </row>
    <row r="5458" spans="1:36" x14ac:dyDescent="0.3">
      <c r="A5458">
        <v>4962</v>
      </c>
      <c r="B5458" t="s">
        <v>300</v>
      </c>
      <c r="C5458" t="s">
        <v>28</v>
      </c>
      <c r="D5458" t="s">
        <v>29</v>
      </c>
      <c r="E5458" t="s">
        <v>30</v>
      </c>
      <c r="F5458" t="s">
        <v>31</v>
      </c>
      <c r="G5458" t="s">
        <v>252</v>
      </c>
      <c r="H5458" t="s">
        <v>14256</v>
      </c>
      <c r="I5458" s="4" t="s">
        <v>14257</v>
      </c>
      <c r="J5458" s="1">
        <f>((((bot_orders[[#This Row],[cTime]]/ 1000)+3*3600) / 86400) + DATE(1970,1,1))</f>
        <v>45777.262712361116</v>
      </c>
      <c r="K5458" s="4" t="s">
        <v>14258</v>
      </c>
      <c r="L5458" s="1">
        <f>((((bot_orders[[#This Row],[uTime]]/ 1000)+3*3600) / 86400) + DATE(1970,1,1))</f>
        <v>45777.273140532408</v>
      </c>
      <c r="M5458" t="s">
        <v>34</v>
      </c>
      <c r="N5458" t="s">
        <v>28</v>
      </c>
      <c r="O5458" t="s">
        <v>35</v>
      </c>
      <c r="P5458">
        <v>4.569</v>
      </c>
      <c r="Q5458" t="s">
        <v>36</v>
      </c>
      <c r="R5458" t="s">
        <v>55</v>
      </c>
      <c r="S5458">
        <v>0.7248</v>
      </c>
      <c r="T5458">
        <v>0.7248</v>
      </c>
      <c r="U5458">
        <v>4.569</v>
      </c>
      <c r="V5458">
        <v>-3.6551999999999999E-3</v>
      </c>
      <c r="W5458" t="s">
        <v>39</v>
      </c>
      <c r="X5458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458" s="4">
        <f>IF(bot_orders[[#This Row],[side]]="buy", bot_orders[[#This Row],[accFillSz]] + bot_orders[[#This Row],[fee]], -bot_orders[[#This Row],[accFillSz]])</f>
        <v>4.5653448000000001</v>
      </c>
      <c r="Z5458" s="4">
        <f>IF(bot_orders[[#This Row],[side]]="sell",bot_orders[[#This Row],[accFillSz]]*bot_orders[[#This Row],[avgPx]]+bot_orders[[#This Row],[fee]], 0)</f>
        <v>0</v>
      </c>
      <c r="AA5458" s="4">
        <f>IF(bot_orders[[#This Row],[side]]="sell",-bot_orders[[#This Row],[accFillSz]],bot_orders[[#This Row],[accFillSz]]+bot_orders[[#This Row],[fee]])</f>
        <v>4.5653448000000001</v>
      </c>
      <c r="AB5458">
        <v>0</v>
      </c>
      <c r="AC5458" t="s">
        <v>38</v>
      </c>
      <c r="AD5458">
        <v>0</v>
      </c>
      <c r="AE5458" t="s">
        <v>40</v>
      </c>
      <c r="AF5458" t="s">
        <v>41</v>
      </c>
      <c r="AG5458" t="s">
        <v>42</v>
      </c>
      <c r="AH5458" t="s">
        <v>28</v>
      </c>
      <c r="AI5458">
        <v>4.5653448000000001</v>
      </c>
      <c r="AJ5458">
        <v>-3.3116112000000002</v>
      </c>
    </row>
    <row r="5459" spans="1:36" x14ac:dyDescent="0.3">
      <c r="A5459">
        <v>4963</v>
      </c>
      <c r="B5459" t="s">
        <v>300</v>
      </c>
      <c r="C5459" t="s">
        <v>28</v>
      </c>
      <c r="D5459" t="s">
        <v>29</v>
      </c>
      <c r="E5459" t="s">
        <v>30</v>
      </c>
      <c r="F5459" t="s">
        <v>31</v>
      </c>
      <c r="G5459" t="s">
        <v>53</v>
      </c>
      <c r="H5459" t="s">
        <v>14259</v>
      </c>
      <c r="I5459" s="4" t="s">
        <v>14260</v>
      </c>
      <c r="J5459" s="1">
        <f>((((bot_orders[[#This Row],[cTime]]/ 1000)+3*3600) / 86400) + DATE(1970,1,1))</f>
        <v>45777.262718622689</v>
      </c>
      <c r="K5459" s="4" t="s">
        <v>14261</v>
      </c>
      <c r="L5459" s="1">
        <f>((((bot_orders[[#This Row],[uTime]]/ 1000)+3*3600) / 86400) + DATE(1970,1,1))</f>
        <v>45777.273133518524</v>
      </c>
      <c r="M5459" t="s">
        <v>34</v>
      </c>
      <c r="N5459" t="s">
        <v>28</v>
      </c>
      <c r="O5459" t="s">
        <v>35</v>
      </c>
      <c r="P5459">
        <v>4.57</v>
      </c>
      <c r="Q5459" t="s">
        <v>36</v>
      </c>
      <c r="R5459" t="s">
        <v>55</v>
      </c>
      <c r="S5459">
        <v>0.72650000000000003</v>
      </c>
      <c r="T5459">
        <v>0.72650000000000003</v>
      </c>
      <c r="U5459">
        <v>4.57</v>
      </c>
      <c r="V5459">
        <v>-3.656E-3</v>
      </c>
      <c r="W5459" t="s">
        <v>39</v>
      </c>
      <c r="X5459" s="4">
        <f>IF(bot_orders[[#This Row],[side]]="sell", bot_orders[[#This Row],[accFillSz]]*bot_orders[[#This Row],[avgPx]] + bot_orders[[#This Row],[fee]], -bot_orders[[#This Row],[accFillSz]]*bot_orders[[#This Row],[avgPx]])</f>
        <v>-3.3201050000000003</v>
      </c>
      <c r="Y5459" s="4">
        <f>IF(bot_orders[[#This Row],[side]]="buy", bot_orders[[#This Row],[accFillSz]] + bot_orders[[#This Row],[fee]], -bot_orders[[#This Row],[accFillSz]])</f>
        <v>4.566344</v>
      </c>
      <c r="Z5459" s="4">
        <f>IF(bot_orders[[#This Row],[side]]="sell",bot_orders[[#This Row],[accFillSz]]*bot_orders[[#This Row],[avgPx]]+bot_orders[[#This Row],[fee]], 0)</f>
        <v>0</v>
      </c>
      <c r="AA5459" s="4">
        <f>IF(bot_orders[[#This Row],[side]]="sell",-bot_orders[[#This Row],[accFillSz]],bot_orders[[#This Row],[accFillSz]]+bot_orders[[#This Row],[fee]])</f>
        <v>4.566344</v>
      </c>
      <c r="AB5459">
        <v>0</v>
      </c>
      <c r="AC5459" t="s">
        <v>38</v>
      </c>
      <c r="AD5459">
        <v>0</v>
      </c>
      <c r="AE5459" t="s">
        <v>40</v>
      </c>
      <c r="AF5459" t="s">
        <v>41</v>
      </c>
      <c r="AG5459" t="s">
        <v>42</v>
      </c>
      <c r="AH5459" t="s">
        <v>28</v>
      </c>
      <c r="AI5459">
        <v>4.566344</v>
      </c>
      <c r="AJ5459">
        <v>-3.3201049999999999</v>
      </c>
    </row>
    <row r="5460" spans="1:36" x14ac:dyDescent="0.3">
      <c r="A5460">
        <v>4965</v>
      </c>
      <c r="B5460" t="s">
        <v>300</v>
      </c>
      <c r="C5460" t="s">
        <v>28</v>
      </c>
      <c r="D5460" t="s">
        <v>29</v>
      </c>
      <c r="E5460" t="s">
        <v>30</v>
      </c>
      <c r="F5460" t="s">
        <v>31</v>
      </c>
      <c r="G5460" t="s">
        <v>213</v>
      </c>
      <c r="H5460" t="s">
        <v>14265</v>
      </c>
      <c r="I5460" s="4" t="s">
        <v>14266</v>
      </c>
      <c r="J5460" s="1">
        <f>((((bot_orders[[#This Row],[cTime]]/ 1000)+3*3600) / 86400) + DATE(1970,1,1))</f>
        <v>45777.265607893518</v>
      </c>
      <c r="K5460" s="4" t="s">
        <v>14267</v>
      </c>
      <c r="L5460" s="1">
        <f>((((bot_orders[[#This Row],[uTime]]/ 1000)+3*3600) / 86400) + DATE(1970,1,1))</f>
        <v>45777.272888622683</v>
      </c>
      <c r="M5460" t="s">
        <v>34</v>
      </c>
      <c r="N5460" t="s">
        <v>28</v>
      </c>
      <c r="O5460" t="s">
        <v>35</v>
      </c>
      <c r="P5460">
        <v>4.569</v>
      </c>
      <c r="Q5460" t="s">
        <v>36</v>
      </c>
      <c r="R5460" t="s">
        <v>55</v>
      </c>
      <c r="S5460">
        <v>0.72819999999999996</v>
      </c>
      <c r="T5460">
        <v>0.72819999999999996</v>
      </c>
      <c r="U5460">
        <v>4.569</v>
      </c>
      <c r="V5460">
        <v>-3.6551999999999999E-3</v>
      </c>
      <c r="W5460" t="s">
        <v>39</v>
      </c>
      <c r="X5460" s="4">
        <f>IF(bot_orders[[#This Row],[side]]="sell", bot_orders[[#This Row],[accFillSz]]*bot_orders[[#This Row],[avgPx]] + bot_orders[[#This Row],[fee]], -bot_orders[[#This Row],[accFillSz]]*bot_orders[[#This Row],[avgPx]])</f>
        <v>-3.3271457999999998</v>
      </c>
      <c r="Y5460" s="4">
        <f>IF(bot_orders[[#This Row],[side]]="buy", bot_orders[[#This Row],[accFillSz]] + bot_orders[[#This Row],[fee]], -bot_orders[[#This Row],[accFillSz]])</f>
        <v>4.5653448000000001</v>
      </c>
      <c r="Z5460" s="4">
        <f>IF(bot_orders[[#This Row],[side]]="sell",bot_orders[[#This Row],[accFillSz]]*bot_orders[[#This Row],[avgPx]]+bot_orders[[#This Row],[fee]], 0)</f>
        <v>0</v>
      </c>
      <c r="AA5460" s="4">
        <f>IF(bot_orders[[#This Row],[side]]="sell",-bot_orders[[#This Row],[accFillSz]],bot_orders[[#This Row],[accFillSz]]+bot_orders[[#This Row],[fee]])</f>
        <v>4.5653448000000001</v>
      </c>
      <c r="AB5460">
        <v>0</v>
      </c>
      <c r="AC5460" t="s">
        <v>38</v>
      </c>
      <c r="AD5460">
        <v>0</v>
      </c>
      <c r="AE5460" t="s">
        <v>40</v>
      </c>
      <c r="AF5460" t="s">
        <v>41</v>
      </c>
      <c r="AG5460" t="s">
        <v>42</v>
      </c>
      <c r="AH5460" t="s">
        <v>28</v>
      </c>
      <c r="AI5460">
        <v>4.5653448000000001</v>
      </c>
      <c r="AJ5460">
        <v>-3.3271457999999998</v>
      </c>
    </row>
    <row r="5461" spans="1:36" x14ac:dyDescent="0.3">
      <c r="A5461">
        <v>4967</v>
      </c>
      <c r="B5461" t="s">
        <v>300</v>
      </c>
      <c r="C5461" t="s">
        <v>28</v>
      </c>
      <c r="D5461" t="s">
        <v>29</v>
      </c>
      <c r="E5461" t="s">
        <v>30</v>
      </c>
      <c r="F5461" t="s">
        <v>31</v>
      </c>
      <c r="G5461" t="s">
        <v>215</v>
      </c>
      <c r="H5461" t="s">
        <v>14268</v>
      </c>
      <c r="I5461" s="4" t="s">
        <v>14269</v>
      </c>
      <c r="J5461" s="1">
        <f>((((bot_orders[[#This Row],[cTime]]/ 1000)+3*3600) / 86400) + DATE(1970,1,1))</f>
        <v>45777.268034120367</v>
      </c>
      <c r="K5461" s="4" t="s">
        <v>14270</v>
      </c>
      <c r="L5461" s="1">
        <f>((((bot_orders[[#This Row],[uTime]]/ 1000)+3*3600) / 86400) + DATE(1970,1,1))</f>
        <v>45777.268357361114</v>
      </c>
      <c r="M5461" t="s">
        <v>34</v>
      </c>
      <c r="N5461" t="s">
        <v>28</v>
      </c>
      <c r="O5461" t="s">
        <v>35</v>
      </c>
      <c r="P5461">
        <v>4.57</v>
      </c>
      <c r="Q5461" t="s">
        <v>36</v>
      </c>
      <c r="R5461" t="s">
        <v>55</v>
      </c>
      <c r="S5461">
        <v>0.72989999999999999</v>
      </c>
      <c r="T5461">
        <v>0.72989999999999999</v>
      </c>
      <c r="U5461">
        <v>4.57</v>
      </c>
      <c r="V5461">
        <v>-3.656E-3</v>
      </c>
      <c r="W5461" t="s">
        <v>39</v>
      </c>
      <c r="X5461" s="4">
        <f>IF(bot_orders[[#This Row],[side]]="sell", bot_orders[[#This Row],[accFillSz]]*bot_orders[[#This Row],[avgPx]] + bot_orders[[#This Row],[fee]], -bot_orders[[#This Row],[accFillSz]]*bot_orders[[#This Row],[avgPx]])</f>
        <v>-3.3356430000000001</v>
      </c>
      <c r="Y5461" s="4">
        <f>IF(bot_orders[[#This Row],[side]]="buy", bot_orders[[#This Row],[accFillSz]] + bot_orders[[#This Row],[fee]], -bot_orders[[#This Row],[accFillSz]])</f>
        <v>4.566344</v>
      </c>
      <c r="Z5461" s="4">
        <f>IF(bot_orders[[#This Row],[side]]="sell",bot_orders[[#This Row],[accFillSz]]*bot_orders[[#This Row],[avgPx]]+bot_orders[[#This Row],[fee]], 0)</f>
        <v>0</v>
      </c>
      <c r="AA5461" s="4">
        <f>IF(bot_orders[[#This Row],[side]]="sell",-bot_orders[[#This Row],[accFillSz]],bot_orders[[#This Row],[accFillSz]]+bot_orders[[#This Row],[fee]])</f>
        <v>4.566344</v>
      </c>
      <c r="AB5461">
        <v>0</v>
      </c>
      <c r="AC5461" t="s">
        <v>38</v>
      </c>
      <c r="AD5461">
        <v>0</v>
      </c>
      <c r="AE5461" t="s">
        <v>40</v>
      </c>
      <c r="AF5461" t="s">
        <v>41</v>
      </c>
      <c r="AG5461" t="s">
        <v>42</v>
      </c>
      <c r="AH5461" t="s">
        <v>28</v>
      </c>
      <c r="AI5461">
        <v>4.566344</v>
      </c>
      <c r="AJ5461">
        <v>-3.3356430000000001</v>
      </c>
    </row>
    <row r="5462" spans="1:36" x14ac:dyDescent="0.3">
      <c r="A5462">
        <v>4969</v>
      </c>
      <c r="B5462" t="s">
        <v>300</v>
      </c>
      <c r="C5462" t="s">
        <v>28</v>
      </c>
      <c r="D5462" t="s">
        <v>29</v>
      </c>
      <c r="E5462" t="s">
        <v>30</v>
      </c>
      <c r="F5462" t="s">
        <v>31</v>
      </c>
      <c r="G5462" t="s">
        <v>217</v>
      </c>
      <c r="H5462" t="s">
        <v>14273</v>
      </c>
      <c r="I5462" s="4" t="s">
        <v>14274</v>
      </c>
      <c r="J5462" s="1">
        <f>((((bot_orders[[#This Row],[cTime]]/ 1000)+3*3600) / 86400) + DATE(1970,1,1))</f>
        <v>45777.268034189816</v>
      </c>
      <c r="K5462" s="4" t="s">
        <v>14275</v>
      </c>
      <c r="L5462" s="1">
        <f>((((bot_orders[[#This Row],[uTime]]/ 1000)+3*3600) / 86400) + DATE(1970,1,1))</f>
        <v>45777.268034328707</v>
      </c>
      <c r="M5462" t="s">
        <v>34</v>
      </c>
      <c r="N5462" t="s">
        <v>28</v>
      </c>
      <c r="O5462" t="s">
        <v>35</v>
      </c>
      <c r="P5462">
        <v>4.569</v>
      </c>
      <c r="Q5462" t="s">
        <v>36</v>
      </c>
      <c r="R5462" t="s">
        <v>55</v>
      </c>
      <c r="S5462">
        <v>0.73160000000000003</v>
      </c>
      <c r="T5462">
        <v>0.73160000000000003</v>
      </c>
      <c r="U5462">
        <v>4.569</v>
      </c>
      <c r="V5462">
        <v>-3.6551999999999999E-3</v>
      </c>
      <c r="W5462" t="s">
        <v>39</v>
      </c>
      <c r="X5462" s="4">
        <f>IF(bot_orders[[#This Row],[side]]="sell", bot_orders[[#This Row],[accFillSz]]*bot_orders[[#This Row],[avgPx]] + bot_orders[[#This Row],[fee]], -bot_orders[[#This Row],[accFillSz]]*bot_orders[[#This Row],[avgPx]])</f>
        <v>-3.3426803999999999</v>
      </c>
      <c r="Y5462" s="4">
        <f>IF(bot_orders[[#This Row],[side]]="buy", bot_orders[[#This Row],[accFillSz]] + bot_orders[[#This Row],[fee]], -bot_orders[[#This Row],[accFillSz]])</f>
        <v>4.5653448000000001</v>
      </c>
      <c r="Z5462" s="4">
        <f>IF(bot_orders[[#This Row],[side]]="sell",bot_orders[[#This Row],[accFillSz]]*bot_orders[[#This Row],[avgPx]]+bot_orders[[#This Row],[fee]], 0)</f>
        <v>0</v>
      </c>
      <c r="AA5462" s="4">
        <f>IF(bot_orders[[#This Row],[side]]="sell",-bot_orders[[#This Row],[accFillSz]],bot_orders[[#This Row],[accFillSz]]+bot_orders[[#This Row],[fee]])</f>
        <v>4.5653448000000001</v>
      </c>
      <c r="AB5462">
        <v>0</v>
      </c>
      <c r="AC5462" t="s">
        <v>38</v>
      </c>
      <c r="AD5462">
        <v>0</v>
      </c>
      <c r="AE5462" t="s">
        <v>40</v>
      </c>
      <c r="AF5462" t="s">
        <v>41</v>
      </c>
      <c r="AG5462" t="s">
        <v>42</v>
      </c>
      <c r="AH5462" t="s">
        <v>28</v>
      </c>
      <c r="AI5462">
        <v>4.5653448000000001</v>
      </c>
      <c r="AJ5462">
        <v>-3.3426803999999999</v>
      </c>
    </row>
    <row r="5463" spans="1:36" x14ac:dyDescent="0.3">
      <c r="A5463">
        <v>4970</v>
      </c>
      <c r="B5463" t="s">
        <v>300</v>
      </c>
      <c r="C5463" t="s">
        <v>28</v>
      </c>
      <c r="D5463" t="s">
        <v>29</v>
      </c>
      <c r="E5463" t="s">
        <v>30</v>
      </c>
      <c r="F5463" t="s">
        <v>31</v>
      </c>
      <c r="G5463" t="s">
        <v>217</v>
      </c>
      <c r="H5463" t="s">
        <v>14276</v>
      </c>
      <c r="I5463" s="4" t="s">
        <v>14277</v>
      </c>
      <c r="J5463" s="1">
        <f>((((bot_orders[[#This Row],[cTime]]/ 1000)+3*3600) / 86400) + DATE(1970,1,1))</f>
        <v>45777.268034351851</v>
      </c>
      <c r="K5463" s="4" t="s">
        <v>14278</v>
      </c>
      <c r="L5463" s="1">
        <f>((((bot_orders[[#This Row],[uTime]]/ 1000)+3*3600) / 86400) + DATE(1970,1,1))</f>
        <v>45777.950874513888</v>
      </c>
      <c r="M5463" t="s">
        <v>34</v>
      </c>
      <c r="N5463" t="s">
        <v>28</v>
      </c>
      <c r="O5463" t="s">
        <v>35</v>
      </c>
      <c r="P5463">
        <v>4.5650000000000004</v>
      </c>
      <c r="Q5463" t="s">
        <v>36</v>
      </c>
      <c r="R5463" t="s">
        <v>37</v>
      </c>
      <c r="S5463">
        <v>0.73329999999999995</v>
      </c>
      <c r="T5463">
        <v>0.73329999999999995</v>
      </c>
      <c r="U5463">
        <v>4.5650000000000004</v>
      </c>
      <c r="V5463">
        <v>-2.6780115999999999E-3</v>
      </c>
      <c r="W5463" t="s">
        <v>38</v>
      </c>
      <c r="X5463" s="4">
        <f>IF(bot_orders[[#This Row],[side]]="sell", bot_orders[[#This Row],[accFillSz]]*bot_orders[[#This Row],[avgPx]] + bot_orders[[#This Row],[fee]], -bot_orders[[#This Row],[accFillSz]]*bot_orders[[#This Row],[avgPx]])</f>
        <v>3.3448364883999999</v>
      </c>
      <c r="Y5463" s="4">
        <f>IF(bot_orders[[#This Row],[side]]="buy", bot_orders[[#This Row],[accFillSz]] + bot_orders[[#This Row],[fee]], -bot_orders[[#This Row],[accFillSz]])</f>
        <v>-4.5650000000000004</v>
      </c>
      <c r="Z5463" s="4">
        <f>IF(bot_orders[[#This Row],[side]]="sell",bot_orders[[#This Row],[accFillSz]]*bot_orders[[#This Row],[avgPx]]+bot_orders[[#This Row],[fee]], 0)</f>
        <v>3.3448364883999999</v>
      </c>
      <c r="AA5463" s="4">
        <f>IF(bot_orders[[#This Row],[side]]="sell",-bot_orders[[#This Row],[accFillSz]],bot_orders[[#This Row],[accFillSz]]+bot_orders[[#This Row],[fee]])</f>
        <v>-4.5650000000000004</v>
      </c>
      <c r="AB5463">
        <v>0</v>
      </c>
      <c r="AC5463" t="s">
        <v>39</v>
      </c>
      <c r="AD5463">
        <v>0</v>
      </c>
      <c r="AE5463" t="s">
        <v>40</v>
      </c>
      <c r="AF5463" t="s">
        <v>41</v>
      </c>
      <c r="AG5463" t="s">
        <v>42</v>
      </c>
      <c r="AH5463" t="s">
        <v>28</v>
      </c>
      <c r="AI5463">
        <v>-4.5650000000000004</v>
      </c>
      <c r="AJ5463">
        <v>3.3448364900000001</v>
      </c>
    </row>
    <row r="5464" spans="1:36" x14ac:dyDescent="0.3">
      <c r="A5464">
        <v>4971</v>
      </c>
      <c r="B5464" t="s">
        <v>300</v>
      </c>
      <c r="C5464" t="s">
        <v>28</v>
      </c>
      <c r="D5464" t="s">
        <v>29</v>
      </c>
      <c r="E5464" t="s">
        <v>30</v>
      </c>
      <c r="F5464" t="s">
        <v>31</v>
      </c>
      <c r="G5464" t="s">
        <v>215</v>
      </c>
      <c r="H5464" t="s">
        <v>14279</v>
      </c>
      <c r="I5464" s="4" t="s">
        <v>14280</v>
      </c>
      <c r="J5464" s="1">
        <f>((((bot_orders[[#This Row],[cTime]]/ 1000)+3*3600) / 86400) + DATE(1970,1,1))</f>
        <v>45777.268357384259</v>
      </c>
      <c r="K5464" s="4" t="s">
        <v>14281</v>
      </c>
      <c r="L5464" s="1">
        <f>((((bot_orders[[#This Row],[uTime]]/ 1000)+3*3600) / 86400) + DATE(1970,1,1))</f>
        <v>45777.28467577546</v>
      </c>
      <c r="M5464" t="s">
        <v>34</v>
      </c>
      <c r="N5464" t="s">
        <v>28</v>
      </c>
      <c r="O5464" t="s">
        <v>35</v>
      </c>
      <c r="P5464">
        <v>4.5659999999999998</v>
      </c>
      <c r="Q5464" t="s">
        <v>36</v>
      </c>
      <c r="R5464" t="s">
        <v>37</v>
      </c>
      <c r="S5464">
        <v>0.73160000000000003</v>
      </c>
      <c r="T5464">
        <v>0.73160000000000003</v>
      </c>
      <c r="U5464">
        <v>4.5659999999999998</v>
      </c>
      <c r="V5464">
        <v>-2.6723885000000001E-3</v>
      </c>
      <c r="W5464" t="s">
        <v>38</v>
      </c>
      <c r="X5464" s="4">
        <f>IF(bot_orders[[#This Row],[side]]="sell", bot_orders[[#This Row],[accFillSz]]*bot_orders[[#This Row],[avgPx]] + bot_orders[[#This Row],[fee]], -bot_orders[[#This Row],[accFillSz]]*bot_orders[[#This Row],[avgPx]])</f>
        <v>3.3378132114999999</v>
      </c>
      <c r="Y5464" s="4">
        <f>IF(bot_orders[[#This Row],[side]]="buy", bot_orders[[#This Row],[accFillSz]] + bot_orders[[#This Row],[fee]], -bot_orders[[#This Row],[accFillSz]])</f>
        <v>-4.5659999999999998</v>
      </c>
      <c r="Z5464" s="4">
        <f>IF(bot_orders[[#This Row],[side]]="sell",bot_orders[[#This Row],[accFillSz]]*bot_orders[[#This Row],[avgPx]]+bot_orders[[#This Row],[fee]], 0)</f>
        <v>3.3378132114999999</v>
      </c>
      <c r="AA5464" s="4">
        <f>IF(bot_orders[[#This Row],[side]]="sell",-bot_orders[[#This Row],[accFillSz]],bot_orders[[#This Row],[accFillSz]]+bot_orders[[#This Row],[fee]])</f>
        <v>-4.5659999999999998</v>
      </c>
      <c r="AB5464">
        <v>0</v>
      </c>
      <c r="AC5464" t="s">
        <v>39</v>
      </c>
      <c r="AD5464">
        <v>0</v>
      </c>
      <c r="AE5464" t="s">
        <v>40</v>
      </c>
      <c r="AF5464" t="s">
        <v>41</v>
      </c>
      <c r="AG5464" t="s">
        <v>42</v>
      </c>
      <c r="AH5464" t="s">
        <v>28</v>
      </c>
      <c r="AI5464">
        <v>-4.5659999999999998</v>
      </c>
      <c r="AJ5464">
        <v>3.3378132100000002</v>
      </c>
    </row>
    <row r="5465" spans="1:36" x14ac:dyDescent="0.3">
      <c r="A5465">
        <v>4972</v>
      </c>
      <c r="B5465" t="s">
        <v>300</v>
      </c>
      <c r="C5465" t="s">
        <v>28</v>
      </c>
      <c r="D5465" t="s">
        <v>29</v>
      </c>
      <c r="E5465" t="s">
        <v>30</v>
      </c>
      <c r="F5465" t="s">
        <v>31</v>
      </c>
      <c r="G5465" t="s">
        <v>213</v>
      </c>
      <c r="H5465" t="s">
        <v>14282</v>
      </c>
      <c r="I5465" s="4" t="s">
        <v>14283</v>
      </c>
      <c r="J5465" s="1">
        <f>((((bot_orders[[#This Row],[cTime]]/ 1000)+3*3600) / 86400) + DATE(1970,1,1))</f>
        <v>45777.272888645835</v>
      </c>
      <c r="K5465" s="4" t="s">
        <v>14284</v>
      </c>
      <c r="L5465" s="1">
        <f>((((bot_orders[[#This Row],[uTime]]/ 1000)+3*3600) / 86400) + DATE(1970,1,1))</f>
        <v>45777.284675763891</v>
      </c>
      <c r="M5465" t="s">
        <v>34</v>
      </c>
      <c r="N5465" t="s">
        <v>28</v>
      </c>
      <c r="O5465" t="s">
        <v>35</v>
      </c>
      <c r="P5465">
        <v>4.5650000000000004</v>
      </c>
      <c r="Q5465" t="s">
        <v>36</v>
      </c>
      <c r="R5465" t="s">
        <v>37</v>
      </c>
      <c r="S5465">
        <v>0.72989999999999999</v>
      </c>
      <c r="T5465">
        <v>0.72989999999999999</v>
      </c>
      <c r="U5465">
        <v>4.5650000000000004</v>
      </c>
      <c r="V5465">
        <v>-2.6655948000000001E-3</v>
      </c>
      <c r="W5465" t="s">
        <v>38</v>
      </c>
      <c r="X5465" s="4">
        <f>IF(bot_orders[[#This Row],[side]]="sell", bot_orders[[#This Row],[accFillSz]]*bot_orders[[#This Row],[avgPx]] + bot_orders[[#This Row],[fee]], -bot_orders[[#This Row],[accFillSz]]*bot_orders[[#This Row],[avgPx]])</f>
        <v>3.3293279052000004</v>
      </c>
      <c r="Y5465" s="4">
        <f>IF(bot_orders[[#This Row],[side]]="buy", bot_orders[[#This Row],[accFillSz]] + bot_orders[[#This Row],[fee]], -bot_orders[[#This Row],[accFillSz]])</f>
        <v>-4.5650000000000004</v>
      </c>
      <c r="Z5465" s="4">
        <f>IF(bot_orders[[#This Row],[side]]="sell",bot_orders[[#This Row],[accFillSz]]*bot_orders[[#This Row],[avgPx]]+bot_orders[[#This Row],[fee]], 0)</f>
        <v>3.3293279052000004</v>
      </c>
      <c r="AA5465" s="4">
        <f>IF(bot_orders[[#This Row],[side]]="sell",-bot_orders[[#This Row],[accFillSz]],bot_orders[[#This Row],[accFillSz]]+bot_orders[[#This Row],[fee]])</f>
        <v>-4.5650000000000004</v>
      </c>
      <c r="AB5465">
        <v>0</v>
      </c>
      <c r="AC5465" t="s">
        <v>39</v>
      </c>
      <c r="AD5465">
        <v>0</v>
      </c>
      <c r="AE5465" t="s">
        <v>40</v>
      </c>
      <c r="AF5465" t="s">
        <v>41</v>
      </c>
      <c r="AG5465" t="s">
        <v>42</v>
      </c>
      <c r="AH5465" t="s">
        <v>28</v>
      </c>
      <c r="AI5465">
        <v>-4.5650000000000004</v>
      </c>
      <c r="AJ5465">
        <v>3.3293279099999999</v>
      </c>
    </row>
    <row r="5466" spans="1:36" x14ac:dyDescent="0.3">
      <c r="A5466">
        <v>4974</v>
      </c>
      <c r="B5466" t="s">
        <v>300</v>
      </c>
      <c r="C5466" t="s">
        <v>28</v>
      </c>
      <c r="D5466" t="s">
        <v>29</v>
      </c>
      <c r="E5466" t="s">
        <v>30</v>
      </c>
      <c r="F5466" t="s">
        <v>31</v>
      </c>
      <c r="G5466" t="s">
        <v>53</v>
      </c>
      <c r="H5466" t="s">
        <v>14286</v>
      </c>
      <c r="I5466" s="4" t="s">
        <v>14287</v>
      </c>
      <c r="J5466" s="1">
        <f>((((bot_orders[[#This Row],[cTime]]/ 1000)+3*3600) / 86400) + DATE(1970,1,1))</f>
        <v>45777.273133541661</v>
      </c>
      <c r="K5466" s="4" t="s">
        <v>14288</v>
      </c>
      <c r="L5466" s="1">
        <f>((((bot_orders[[#This Row],[uTime]]/ 1000)+3*3600) / 86400) + DATE(1970,1,1))</f>
        <v>45777.283922025461</v>
      </c>
      <c r="M5466" t="s">
        <v>34</v>
      </c>
      <c r="N5466" t="s">
        <v>28</v>
      </c>
      <c r="O5466" t="s">
        <v>35</v>
      </c>
      <c r="P5466">
        <v>4.5659999999999998</v>
      </c>
      <c r="Q5466" t="s">
        <v>36</v>
      </c>
      <c r="R5466" t="s">
        <v>37</v>
      </c>
      <c r="S5466">
        <v>0.72819999999999996</v>
      </c>
      <c r="T5466">
        <v>0.72819999999999996</v>
      </c>
      <c r="U5466">
        <v>4.5659999999999998</v>
      </c>
      <c r="V5466">
        <v>-2.6599689999999999E-3</v>
      </c>
      <c r="W5466" t="s">
        <v>38</v>
      </c>
      <c r="X5466" s="4">
        <f>IF(bot_orders[[#This Row],[side]]="sell", bot_orders[[#This Row],[accFillSz]]*bot_orders[[#This Row],[avgPx]] + bot_orders[[#This Row],[fee]], -bot_orders[[#This Row],[accFillSz]]*bot_orders[[#This Row],[avgPx]])</f>
        <v>3.3223012309999995</v>
      </c>
      <c r="Y5466" s="4">
        <f>IF(bot_orders[[#This Row],[side]]="buy", bot_orders[[#This Row],[accFillSz]] + bot_orders[[#This Row],[fee]], -bot_orders[[#This Row],[accFillSz]])</f>
        <v>-4.5659999999999998</v>
      </c>
      <c r="Z5466" s="4">
        <f>IF(bot_orders[[#This Row],[side]]="sell",bot_orders[[#This Row],[accFillSz]]*bot_orders[[#This Row],[avgPx]]+bot_orders[[#This Row],[fee]], 0)</f>
        <v>3.3223012309999995</v>
      </c>
      <c r="AA5466" s="4">
        <f>IF(bot_orders[[#This Row],[side]]="sell",-bot_orders[[#This Row],[accFillSz]],bot_orders[[#This Row],[accFillSz]]+bot_orders[[#This Row],[fee]])</f>
        <v>-4.5659999999999998</v>
      </c>
      <c r="AB5466">
        <v>0</v>
      </c>
      <c r="AC5466" t="s">
        <v>39</v>
      </c>
      <c r="AD5466">
        <v>0</v>
      </c>
      <c r="AE5466" t="s">
        <v>40</v>
      </c>
      <c r="AF5466" t="s">
        <v>41</v>
      </c>
      <c r="AG5466" t="s">
        <v>42</v>
      </c>
      <c r="AH5466" t="s">
        <v>28</v>
      </c>
      <c r="AI5466">
        <v>-4.5659999999999998</v>
      </c>
      <c r="AJ5466">
        <v>3.3223012299999999</v>
      </c>
    </row>
    <row r="5467" spans="1:36" x14ac:dyDescent="0.3">
      <c r="A5467">
        <v>4977</v>
      </c>
      <c r="B5467" t="s">
        <v>300</v>
      </c>
      <c r="C5467" t="s">
        <v>28</v>
      </c>
      <c r="D5467" t="s">
        <v>29</v>
      </c>
      <c r="E5467" t="s">
        <v>30</v>
      </c>
      <c r="F5467" t="s">
        <v>31</v>
      </c>
      <c r="G5467" t="s">
        <v>252</v>
      </c>
      <c r="H5467" t="s">
        <v>14291</v>
      </c>
      <c r="I5467" s="4" t="s">
        <v>14292</v>
      </c>
      <c r="J5467" s="1">
        <f>((((bot_orders[[#This Row],[cTime]]/ 1000)+3*3600) / 86400) + DATE(1970,1,1))</f>
        <v>45777.273140543984</v>
      </c>
      <c r="K5467" s="4" t="s">
        <v>14293</v>
      </c>
      <c r="L5467" s="1">
        <f>((((bot_orders[[#This Row],[uTime]]/ 1000)+3*3600) / 86400) + DATE(1970,1,1))</f>
        <v>45777.275588194447</v>
      </c>
      <c r="M5467" t="s">
        <v>34</v>
      </c>
      <c r="N5467" t="s">
        <v>28</v>
      </c>
      <c r="O5467" t="s">
        <v>35</v>
      </c>
      <c r="P5467">
        <v>4.5650000000000004</v>
      </c>
      <c r="Q5467" t="s">
        <v>36</v>
      </c>
      <c r="R5467" t="s">
        <v>37</v>
      </c>
      <c r="S5467">
        <v>0.72650000000000003</v>
      </c>
      <c r="T5467">
        <v>0.72650000000000003</v>
      </c>
      <c r="U5467">
        <v>4.5650000000000004</v>
      </c>
      <c r="V5467">
        <v>-2.653178E-3</v>
      </c>
      <c r="W5467" t="s">
        <v>38</v>
      </c>
      <c r="X5467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467" s="4">
        <f>IF(bot_orders[[#This Row],[side]]="buy", bot_orders[[#This Row],[accFillSz]] + bot_orders[[#This Row],[fee]], -bot_orders[[#This Row],[accFillSz]])</f>
        <v>-4.5650000000000004</v>
      </c>
      <c r="Z5467" s="4">
        <f>IF(bot_orders[[#This Row],[side]]="sell",bot_orders[[#This Row],[accFillSz]]*bot_orders[[#This Row],[avgPx]]+bot_orders[[#This Row],[fee]], 0)</f>
        <v>3.3138193220000005</v>
      </c>
      <c r="AA5467" s="4">
        <f>IF(bot_orders[[#This Row],[side]]="sell",-bot_orders[[#This Row],[accFillSz]],bot_orders[[#This Row],[accFillSz]]+bot_orders[[#This Row],[fee]])</f>
        <v>-4.5650000000000004</v>
      </c>
      <c r="AB5467">
        <v>0</v>
      </c>
      <c r="AC5467" t="s">
        <v>39</v>
      </c>
      <c r="AD5467">
        <v>0</v>
      </c>
      <c r="AE5467" t="s">
        <v>40</v>
      </c>
      <c r="AF5467" t="s">
        <v>41</v>
      </c>
      <c r="AG5467" t="s">
        <v>42</v>
      </c>
      <c r="AH5467" t="s">
        <v>28</v>
      </c>
      <c r="AI5467">
        <v>-4.5650000000000004</v>
      </c>
      <c r="AJ5467">
        <v>3.3138193199999999</v>
      </c>
    </row>
    <row r="5468" spans="1:36" x14ac:dyDescent="0.3">
      <c r="A5468">
        <v>4978</v>
      </c>
      <c r="B5468" t="s">
        <v>300</v>
      </c>
      <c r="C5468" t="s">
        <v>28</v>
      </c>
      <c r="D5468" t="s">
        <v>29</v>
      </c>
      <c r="E5468" t="s">
        <v>30</v>
      </c>
      <c r="F5468" t="s">
        <v>31</v>
      </c>
      <c r="G5468" t="s">
        <v>255</v>
      </c>
      <c r="H5468" t="s">
        <v>14294</v>
      </c>
      <c r="I5468" s="4" t="s">
        <v>14295</v>
      </c>
      <c r="J5468" s="1">
        <f>((((bot_orders[[#This Row],[cTime]]/ 1000)+3*3600) / 86400) + DATE(1970,1,1))</f>
        <v>45777.275588217592</v>
      </c>
      <c r="K5468" s="4" t="s">
        <v>14296</v>
      </c>
      <c r="L5468" s="1">
        <f>((((bot_orders[[#This Row],[uTime]]/ 1000)+3*3600) / 86400) + DATE(1970,1,1))</f>
        <v>45777.277119270831</v>
      </c>
      <c r="M5468" t="s">
        <v>34</v>
      </c>
      <c r="N5468" t="s">
        <v>28</v>
      </c>
      <c r="O5468" t="s">
        <v>35</v>
      </c>
      <c r="P5468">
        <v>4.569</v>
      </c>
      <c r="Q5468" t="s">
        <v>36</v>
      </c>
      <c r="R5468" t="s">
        <v>55</v>
      </c>
      <c r="S5468">
        <v>0.7248</v>
      </c>
      <c r="T5468">
        <v>0.7248</v>
      </c>
      <c r="U5468">
        <v>4.569</v>
      </c>
      <c r="V5468">
        <v>-3.6551999999999999E-3</v>
      </c>
      <c r="W5468" t="s">
        <v>39</v>
      </c>
      <c r="X5468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468" s="4">
        <f>IF(bot_orders[[#This Row],[side]]="buy", bot_orders[[#This Row],[accFillSz]] + bot_orders[[#This Row],[fee]], -bot_orders[[#This Row],[accFillSz]])</f>
        <v>4.5653448000000001</v>
      </c>
      <c r="Z5468" s="4">
        <f>IF(bot_orders[[#This Row],[side]]="sell",bot_orders[[#This Row],[accFillSz]]*bot_orders[[#This Row],[avgPx]]+bot_orders[[#This Row],[fee]], 0)</f>
        <v>0</v>
      </c>
      <c r="AA5468" s="4">
        <f>IF(bot_orders[[#This Row],[side]]="sell",-bot_orders[[#This Row],[accFillSz]],bot_orders[[#This Row],[accFillSz]]+bot_orders[[#This Row],[fee]])</f>
        <v>4.5653448000000001</v>
      </c>
      <c r="AB5468">
        <v>0</v>
      </c>
      <c r="AC5468" t="s">
        <v>38</v>
      </c>
      <c r="AD5468">
        <v>0</v>
      </c>
      <c r="AE5468" t="s">
        <v>40</v>
      </c>
      <c r="AF5468" t="s">
        <v>41</v>
      </c>
      <c r="AG5468" t="s">
        <v>42</v>
      </c>
      <c r="AH5468" t="s">
        <v>28</v>
      </c>
      <c r="AI5468">
        <v>4.5653448000000001</v>
      </c>
      <c r="AJ5468">
        <v>-3.3116112000000002</v>
      </c>
    </row>
    <row r="5469" spans="1:36" x14ac:dyDescent="0.3">
      <c r="A5469">
        <v>4979</v>
      </c>
      <c r="B5469" t="s">
        <v>300</v>
      </c>
      <c r="C5469" t="s">
        <v>28</v>
      </c>
      <c r="D5469" t="s">
        <v>29</v>
      </c>
      <c r="E5469" t="s">
        <v>30</v>
      </c>
      <c r="F5469" t="s">
        <v>31</v>
      </c>
      <c r="G5469" t="s">
        <v>255</v>
      </c>
      <c r="H5469" t="s">
        <v>14297</v>
      </c>
      <c r="I5469" s="4" t="s">
        <v>14298</v>
      </c>
      <c r="J5469" s="1">
        <f>((((bot_orders[[#This Row],[cTime]]/ 1000)+3*3600) / 86400) + DATE(1970,1,1))</f>
        <v>45777.277119293984</v>
      </c>
      <c r="K5469" s="4" t="s">
        <v>14299</v>
      </c>
      <c r="L5469" s="1">
        <f>((((bot_orders[[#This Row],[uTime]]/ 1000)+3*3600) / 86400) + DATE(1970,1,1))</f>
        <v>45777.278404525467</v>
      </c>
      <c r="M5469" t="s">
        <v>34</v>
      </c>
      <c r="N5469" t="s">
        <v>28</v>
      </c>
      <c r="O5469" t="s">
        <v>35</v>
      </c>
      <c r="P5469">
        <v>4.5650000000000004</v>
      </c>
      <c r="Q5469" t="s">
        <v>36</v>
      </c>
      <c r="R5469" t="s">
        <v>37</v>
      </c>
      <c r="S5469">
        <v>0.72650000000000003</v>
      </c>
      <c r="T5469">
        <v>0.72650000000000003</v>
      </c>
      <c r="U5469">
        <v>4.5650000000000004</v>
      </c>
      <c r="V5469">
        <v>-2.653178E-3</v>
      </c>
      <c r="W5469" t="s">
        <v>38</v>
      </c>
      <c r="X5469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469" s="4">
        <f>IF(bot_orders[[#This Row],[side]]="buy", bot_orders[[#This Row],[accFillSz]] + bot_orders[[#This Row],[fee]], -bot_orders[[#This Row],[accFillSz]])</f>
        <v>-4.5650000000000004</v>
      </c>
      <c r="Z5469" s="4">
        <f>IF(bot_orders[[#This Row],[side]]="sell",bot_orders[[#This Row],[accFillSz]]*bot_orders[[#This Row],[avgPx]]+bot_orders[[#This Row],[fee]], 0)</f>
        <v>3.3138193220000005</v>
      </c>
      <c r="AA5469" s="4">
        <f>IF(bot_orders[[#This Row],[side]]="sell",-bot_orders[[#This Row],[accFillSz]],bot_orders[[#This Row],[accFillSz]]+bot_orders[[#This Row],[fee]])</f>
        <v>-4.5650000000000004</v>
      </c>
      <c r="AB5469">
        <v>0</v>
      </c>
      <c r="AC5469" t="s">
        <v>39</v>
      </c>
      <c r="AD5469">
        <v>0</v>
      </c>
      <c r="AE5469" t="s">
        <v>40</v>
      </c>
      <c r="AF5469" t="s">
        <v>41</v>
      </c>
      <c r="AG5469" t="s">
        <v>42</v>
      </c>
      <c r="AH5469" t="s">
        <v>28</v>
      </c>
      <c r="AI5469">
        <v>-4.5650000000000004</v>
      </c>
      <c r="AJ5469">
        <v>3.3138193199999999</v>
      </c>
    </row>
    <row r="5470" spans="1:36" x14ac:dyDescent="0.3">
      <c r="A5470">
        <v>4980</v>
      </c>
      <c r="B5470" t="s">
        <v>300</v>
      </c>
      <c r="C5470" t="s">
        <v>28</v>
      </c>
      <c r="D5470" t="s">
        <v>29</v>
      </c>
      <c r="E5470" t="s">
        <v>30</v>
      </c>
      <c r="F5470" t="s">
        <v>31</v>
      </c>
      <c r="G5470" t="s">
        <v>258</v>
      </c>
      <c r="H5470" t="s">
        <v>14300</v>
      </c>
      <c r="I5470" s="4" t="s">
        <v>14301</v>
      </c>
      <c r="J5470" s="1">
        <f>((((bot_orders[[#This Row],[cTime]]/ 1000)+3*3600) / 86400) + DATE(1970,1,1))</f>
        <v>45777.278404537035</v>
      </c>
      <c r="K5470" s="4" t="s">
        <v>14302</v>
      </c>
      <c r="L5470" s="1">
        <f>((((bot_orders[[#This Row],[uTime]]/ 1000)+3*3600) / 86400) + DATE(1970,1,1))</f>
        <v>45777.280408703708</v>
      </c>
      <c r="M5470" t="s">
        <v>34</v>
      </c>
      <c r="N5470" t="s">
        <v>28</v>
      </c>
      <c r="O5470" t="s">
        <v>35</v>
      </c>
      <c r="P5470">
        <v>4.569</v>
      </c>
      <c r="Q5470" t="s">
        <v>36</v>
      </c>
      <c r="R5470" t="s">
        <v>55</v>
      </c>
      <c r="S5470">
        <v>0.7248</v>
      </c>
      <c r="T5470">
        <v>0.7248</v>
      </c>
      <c r="U5470">
        <v>4.569</v>
      </c>
      <c r="V5470">
        <v>-3.6551999999999999E-3</v>
      </c>
      <c r="W5470" t="s">
        <v>39</v>
      </c>
      <c r="X5470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470" s="4">
        <f>IF(bot_orders[[#This Row],[side]]="buy", bot_orders[[#This Row],[accFillSz]] + bot_orders[[#This Row],[fee]], -bot_orders[[#This Row],[accFillSz]])</f>
        <v>4.5653448000000001</v>
      </c>
      <c r="Z5470" s="4">
        <f>IF(bot_orders[[#This Row],[side]]="sell",bot_orders[[#This Row],[accFillSz]]*bot_orders[[#This Row],[avgPx]]+bot_orders[[#This Row],[fee]], 0)</f>
        <v>0</v>
      </c>
      <c r="AA5470" s="4">
        <f>IF(bot_orders[[#This Row],[side]]="sell",-bot_orders[[#This Row],[accFillSz]],bot_orders[[#This Row],[accFillSz]]+bot_orders[[#This Row],[fee]])</f>
        <v>4.5653448000000001</v>
      </c>
      <c r="AB5470">
        <v>0</v>
      </c>
      <c r="AC5470" t="s">
        <v>38</v>
      </c>
      <c r="AD5470">
        <v>0</v>
      </c>
      <c r="AE5470" t="s">
        <v>40</v>
      </c>
      <c r="AF5470" t="s">
        <v>41</v>
      </c>
      <c r="AG5470" t="s">
        <v>42</v>
      </c>
      <c r="AH5470" t="s">
        <v>28</v>
      </c>
      <c r="AI5470">
        <v>4.5653448000000001</v>
      </c>
      <c r="AJ5470">
        <v>-3.3116112000000002</v>
      </c>
    </row>
    <row r="5471" spans="1:36" x14ac:dyDescent="0.3">
      <c r="A5471">
        <v>4981</v>
      </c>
      <c r="B5471" t="s">
        <v>300</v>
      </c>
      <c r="C5471" t="s">
        <v>28</v>
      </c>
      <c r="D5471" t="s">
        <v>29</v>
      </c>
      <c r="E5471" t="s">
        <v>30</v>
      </c>
      <c r="F5471" t="s">
        <v>31</v>
      </c>
      <c r="G5471" t="s">
        <v>258</v>
      </c>
      <c r="H5471" t="s">
        <v>14303</v>
      </c>
      <c r="I5471" s="4" t="s">
        <v>14304</v>
      </c>
      <c r="J5471" s="1">
        <f>((((bot_orders[[#This Row],[cTime]]/ 1000)+3*3600) / 86400) + DATE(1970,1,1))</f>
        <v>45777.280408726852</v>
      </c>
      <c r="K5471" s="4" t="s">
        <v>14305</v>
      </c>
      <c r="L5471" s="1">
        <f>((((bot_orders[[#This Row],[uTime]]/ 1000)+3*3600) / 86400) + DATE(1970,1,1))</f>
        <v>45777.283216365744</v>
      </c>
      <c r="M5471" t="s">
        <v>34</v>
      </c>
      <c r="N5471" t="s">
        <v>28</v>
      </c>
      <c r="O5471" t="s">
        <v>35</v>
      </c>
      <c r="P5471">
        <v>4.5650000000000004</v>
      </c>
      <c r="Q5471" t="s">
        <v>36</v>
      </c>
      <c r="R5471" t="s">
        <v>37</v>
      </c>
      <c r="S5471">
        <v>0.72650000000000003</v>
      </c>
      <c r="T5471">
        <v>0.72650000000000003</v>
      </c>
      <c r="U5471">
        <v>4.5650000000000004</v>
      </c>
      <c r="V5471">
        <v>-2.653178E-3</v>
      </c>
      <c r="W5471" t="s">
        <v>38</v>
      </c>
      <c r="X5471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471" s="4">
        <f>IF(bot_orders[[#This Row],[side]]="buy", bot_orders[[#This Row],[accFillSz]] + bot_orders[[#This Row],[fee]], -bot_orders[[#This Row],[accFillSz]])</f>
        <v>-4.5650000000000004</v>
      </c>
      <c r="Z5471" s="4">
        <f>IF(bot_orders[[#This Row],[side]]="sell",bot_orders[[#This Row],[accFillSz]]*bot_orders[[#This Row],[avgPx]]+bot_orders[[#This Row],[fee]], 0)</f>
        <v>3.3138193220000005</v>
      </c>
      <c r="AA5471" s="4">
        <f>IF(bot_orders[[#This Row],[side]]="sell",-bot_orders[[#This Row],[accFillSz]],bot_orders[[#This Row],[accFillSz]]+bot_orders[[#This Row],[fee]])</f>
        <v>-4.5650000000000004</v>
      </c>
      <c r="AB5471">
        <v>0</v>
      </c>
      <c r="AC5471" t="s">
        <v>39</v>
      </c>
      <c r="AD5471">
        <v>0</v>
      </c>
      <c r="AE5471" t="s">
        <v>40</v>
      </c>
      <c r="AF5471" t="s">
        <v>41</v>
      </c>
      <c r="AG5471" t="s">
        <v>42</v>
      </c>
      <c r="AH5471" t="s">
        <v>28</v>
      </c>
      <c r="AI5471">
        <v>-4.5650000000000004</v>
      </c>
      <c r="AJ5471">
        <v>3.3138193199999999</v>
      </c>
    </row>
    <row r="5472" spans="1:36" x14ac:dyDescent="0.3">
      <c r="A5472">
        <v>4982</v>
      </c>
      <c r="B5472" t="s">
        <v>300</v>
      </c>
      <c r="C5472" t="s">
        <v>28</v>
      </c>
      <c r="D5472" t="s">
        <v>29</v>
      </c>
      <c r="E5472" t="s">
        <v>30</v>
      </c>
      <c r="F5472" t="s">
        <v>31</v>
      </c>
      <c r="G5472" t="s">
        <v>949</v>
      </c>
      <c r="H5472" t="s">
        <v>14306</v>
      </c>
      <c r="I5472" s="4" t="s">
        <v>14307</v>
      </c>
      <c r="J5472" s="1">
        <f>((((bot_orders[[#This Row],[cTime]]/ 1000)+3*3600) / 86400) + DATE(1970,1,1))</f>
        <v>45777.283216388889</v>
      </c>
      <c r="K5472" s="4" t="s">
        <v>14308</v>
      </c>
      <c r="L5472" s="1">
        <f>((((bot_orders[[#This Row],[uTime]]/ 1000)+3*3600) / 86400) + DATE(1970,1,1))</f>
        <v>45777.314778715277</v>
      </c>
      <c r="M5472" t="s">
        <v>34</v>
      </c>
      <c r="N5472" t="s">
        <v>28</v>
      </c>
      <c r="O5472" t="s">
        <v>35</v>
      </c>
      <c r="P5472">
        <v>4.569</v>
      </c>
      <c r="Q5472" t="s">
        <v>36</v>
      </c>
      <c r="R5472" t="s">
        <v>55</v>
      </c>
      <c r="S5472">
        <v>0.7248</v>
      </c>
      <c r="T5472">
        <v>0.7248</v>
      </c>
      <c r="U5472">
        <v>4.569</v>
      </c>
      <c r="V5472">
        <v>-3.6551999999999999E-3</v>
      </c>
      <c r="W5472" t="s">
        <v>39</v>
      </c>
      <c r="X5472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472" s="4">
        <f>IF(bot_orders[[#This Row],[side]]="buy", bot_orders[[#This Row],[accFillSz]] + bot_orders[[#This Row],[fee]], -bot_orders[[#This Row],[accFillSz]])</f>
        <v>4.5653448000000001</v>
      </c>
      <c r="Z5472" s="4">
        <f>IF(bot_orders[[#This Row],[side]]="sell",bot_orders[[#This Row],[accFillSz]]*bot_orders[[#This Row],[avgPx]]+bot_orders[[#This Row],[fee]], 0)</f>
        <v>0</v>
      </c>
      <c r="AA5472" s="4">
        <f>IF(bot_orders[[#This Row],[side]]="sell",-bot_orders[[#This Row],[accFillSz]],bot_orders[[#This Row],[accFillSz]]+bot_orders[[#This Row],[fee]])</f>
        <v>4.5653448000000001</v>
      </c>
      <c r="AB5472">
        <v>0</v>
      </c>
      <c r="AC5472" t="s">
        <v>38</v>
      </c>
      <c r="AD5472">
        <v>0</v>
      </c>
      <c r="AE5472" t="s">
        <v>40</v>
      </c>
      <c r="AF5472" t="s">
        <v>41</v>
      </c>
      <c r="AG5472" t="s">
        <v>42</v>
      </c>
      <c r="AH5472" t="s">
        <v>28</v>
      </c>
      <c r="AI5472">
        <v>4.5653448000000001</v>
      </c>
      <c r="AJ5472">
        <v>-3.3116112000000002</v>
      </c>
    </row>
    <row r="5473" spans="1:36" x14ac:dyDescent="0.3">
      <c r="A5473">
        <v>4983</v>
      </c>
      <c r="B5473" t="s">
        <v>300</v>
      </c>
      <c r="C5473" t="s">
        <v>28</v>
      </c>
      <c r="D5473" t="s">
        <v>29</v>
      </c>
      <c r="E5473" t="s">
        <v>30</v>
      </c>
      <c r="F5473" t="s">
        <v>31</v>
      </c>
      <c r="G5473" t="s">
        <v>911</v>
      </c>
      <c r="H5473" t="s">
        <v>14309</v>
      </c>
      <c r="I5473" s="4" t="s">
        <v>14310</v>
      </c>
      <c r="J5473" s="1">
        <f>((((bot_orders[[#This Row],[cTime]]/ 1000)+3*3600) / 86400) + DATE(1970,1,1))</f>
        <v>45777.283922048613</v>
      </c>
      <c r="K5473" s="4" t="s">
        <v>14311</v>
      </c>
      <c r="L5473" s="1">
        <f>((((bot_orders[[#This Row],[uTime]]/ 1000)+3*3600) / 86400) + DATE(1970,1,1))</f>
        <v>45777.294709629627</v>
      </c>
      <c r="M5473" t="s">
        <v>34</v>
      </c>
      <c r="N5473" t="s">
        <v>28</v>
      </c>
      <c r="O5473" t="s">
        <v>35</v>
      </c>
      <c r="P5473">
        <v>4.57</v>
      </c>
      <c r="Q5473" t="s">
        <v>36</v>
      </c>
      <c r="R5473" t="s">
        <v>55</v>
      </c>
      <c r="S5473">
        <v>0.72650000000000003</v>
      </c>
      <c r="T5473">
        <v>0.72650000000000003</v>
      </c>
      <c r="U5473">
        <v>4.57</v>
      </c>
      <c r="V5473">
        <v>-3.656E-3</v>
      </c>
      <c r="W5473" t="s">
        <v>39</v>
      </c>
      <c r="X5473" s="4">
        <f>IF(bot_orders[[#This Row],[side]]="sell", bot_orders[[#This Row],[accFillSz]]*bot_orders[[#This Row],[avgPx]] + bot_orders[[#This Row],[fee]], -bot_orders[[#This Row],[accFillSz]]*bot_orders[[#This Row],[avgPx]])</f>
        <v>-3.3201050000000003</v>
      </c>
      <c r="Y5473" s="4">
        <f>IF(bot_orders[[#This Row],[side]]="buy", bot_orders[[#This Row],[accFillSz]] + bot_orders[[#This Row],[fee]], -bot_orders[[#This Row],[accFillSz]])</f>
        <v>4.566344</v>
      </c>
      <c r="Z5473" s="4">
        <f>IF(bot_orders[[#This Row],[side]]="sell",bot_orders[[#This Row],[accFillSz]]*bot_orders[[#This Row],[avgPx]]+bot_orders[[#This Row],[fee]], 0)</f>
        <v>0</v>
      </c>
      <c r="AA5473" s="4">
        <f>IF(bot_orders[[#This Row],[side]]="sell",-bot_orders[[#This Row],[accFillSz]],bot_orders[[#This Row],[accFillSz]]+bot_orders[[#This Row],[fee]])</f>
        <v>4.566344</v>
      </c>
      <c r="AB5473">
        <v>0</v>
      </c>
      <c r="AC5473" t="s">
        <v>38</v>
      </c>
      <c r="AD5473">
        <v>0</v>
      </c>
      <c r="AE5473" t="s">
        <v>40</v>
      </c>
      <c r="AF5473" t="s">
        <v>41</v>
      </c>
      <c r="AG5473" t="s">
        <v>42</v>
      </c>
      <c r="AH5473" t="s">
        <v>28</v>
      </c>
      <c r="AI5473">
        <v>4.566344</v>
      </c>
      <c r="AJ5473">
        <v>-3.3201049999999999</v>
      </c>
    </row>
    <row r="5474" spans="1:36" x14ac:dyDescent="0.3">
      <c r="A5474">
        <v>4985</v>
      </c>
      <c r="B5474" t="s">
        <v>300</v>
      </c>
      <c r="C5474" t="s">
        <v>28</v>
      </c>
      <c r="D5474" t="s">
        <v>29</v>
      </c>
      <c r="E5474" t="s">
        <v>30</v>
      </c>
      <c r="F5474" t="s">
        <v>31</v>
      </c>
      <c r="G5474" t="s">
        <v>248</v>
      </c>
      <c r="H5474" t="s">
        <v>14312</v>
      </c>
      <c r="I5474" s="4" t="s">
        <v>14313</v>
      </c>
      <c r="J5474" s="1">
        <f>((((bot_orders[[#This Row],[cTime]]/ 1000)+3*3600) / 86400) + DATE(1970,1,1))</f>
        <v>45777.284675787036</v>
      </c>
      <c r="K5474" s="4" t="s">
        <v>14314</v>
      </c>
      <c r="L5474" s="1">
        <f>((((bot_orders[[#This Row],[uTime]]/ 1000)+3*3600) / 86400) + DATE(1970,1,1))</f>
        <v>45777.284676145835</v>
      </c>
      <c r="M5474" t="s">
        <v>34</v>
      </c>
      <c r="N5474" t="s">
        <v>28</v>
      </c>
      <c r="O5474" t="s">
        <v>35</v>
      </c>
      <c r="P5474">
        <v>4.569</v>
      </c>
      <c r="Q5474" t="s">
        <v>36</v>
      </c>
      <c r="R5474" t="s">
        <v>55</v>
      </c>
      <c r="S5474">
        <v>0.72819999999999996</v>
      </c>
      <c r="T5474">
        <v>0.72819999999999996</v>
      </c>
      <c r="U5474">
        <v>4.569</v>
      </c>
      <c r="V5474">
        <v>-3.6551999999999999E-3</v>
      </c>
      <c r="W5474" t="s">
        <v>39</v>
      </c>
      <c r="X5474" s="4">
        <f>IF(bot_orders[[#This Row],[side]]="sell", bot_orders[[#This Row],[accFillSz]]*bot_orders[[#This Row],[avgPx]] + bot_orders[[#This Row],[fee]], -bot_orders[[#This Row],[accFillSz]]*bot_orders[[#This Row],[avgPx]])</f>
        <v>-3.3271457999999998</v>
      </c>
      <c r="Y5474" s="4">
        <f>IF(bot_orders[[#This Row],[side]]="buy", bot_orders[[#This Row],[accFillSz]] + bot_orders[[#This Row],[fee]], -bot_orders[[#This Row],[accFillSz]])</f>
        <v>4.5653448000000001</v>
      </c>
      <c r="Z5474" s="4">
        <f>IF(bot_orders[[#This Row],[side]]="sell",bot_orders[[#This Row],[accFillSz]]*bot_orders[[#This Row],[avgPx]]+bot_orders[[#This Row],[fee]], 0)</f>
        <v>0</v>
      </c>
      <c r="AA5474" s="4">
        <f>IF(bot_orders[[#This Row],[side]]="sell",-bot_orders[[#This Row],[accFillSz]],bot_orders[[#This Row],[accFillSz]]+bot_orders[[#This Row],[fee]])</f>
        <v>4.5653448000000001</v>
      </c>
      <c r="AB5474">
        <v>0</v>
      </c>
      <c r="AC5474" t="s">
        <v>38</v>
      </c>
      <c r="AD5474">
        <v>0</v>
      </c>
      <c r="AE5474" t="s">
        <v>40</v>
      </c>
      <c r="AF5474" t="s">
        <v>41</v>
      </c>
      <c r="AG5474" t="s">
        <v>42</v>
      </c>
      <c r="AH5474" t="s">
        <v>28</v>
      </c>
      <c r="AI5474">
        <v>4.5653448000000001</v>
      </c>
      <c r="AJ5474">
        <v>-3.3271457999999998</v>
      </c>
    </row>
    <row r="5475" spans="1:36" x14ac:dyDescent="0.3">
      <c r="A5475">
        <v>4986</v>
      </c>
      <c r="B5475" t="s">
        <v>300</v>
      </c>
      <c r="C5475" t="s">
        <v>28</v>
      </c>
      <c r="D5475" t="s">
        <v>29</v>
      </c>
      <c r="E5475" t="s">
        <v>30</v>
      </c>
      <c r="F5475" t="s">
        <v>31</v>
      </c>
      <c r="G5475" t="s">
        <v>250</v>
      </c>
      <c r="H5475" t="s">
        <v>14315</v>
      </c>
      <c r="I5475" s="4" t="s">
        <v>14313</v>
      </c>
      <c r="J5475" s="1">
        <f>((((bot_orders[[#This Row],[cTime]]/ 1000)+3*3600) / 86400) + DATE(1970,1,1))</f>
        <v>45777.284675787036</v>
      </c>
      <c r="K5475" s="4" t="s">
        <v>14316</v>
      </c>
      <c r="L5475" s="1">
        <f>((((bot_orders[[#This Row],[uTime]]/ 1000)+3*3600) / 86400) + DATE(1970,1,1))</f>
        <v>45777.284675960647</v>
      </c>
      <c r="M5475" t="s">
        <v>34</v>
      </c>
      <c r="N5475" t="s">
        <v>28</v>
      </c>
      <c r="O5475" t="s">
        <v>35</v>
      </c>
      <c r="P5475">
        <v>4.57</v>
      </c>
      <c r="Q5475" t="s">
        <v>36</v>
      </c>
      <c r="R5475" t="s">
        <v>55</v>
      </c>
      <c r="S5475">
        <v>0.72989999999999999</v>
      </c>
      <c r="T5475">
        <v>0.72860000000000003</v>
      </c>
      <c r="U5475">
        <v>4.57</v>
      </c>
      <c r="V5475">
        <v>-4.5700000000000003E-3</v>
      </c>
      <c r="W5475" t="s">
        <v>39</v>
      </c>
      <c r="X5475" s="4">
        <f>IF(bot_orders[[#This Row],[side]]="sell", bot_orders[[#This Row],[accFillSz]]*bot_orders[[#This Row],[avgPx]] + bot_orders[[#This Row],[fee]], -bot_orders[[#This Row],[accFillSz]]*bot_orders[[#This Row],[avgPx]])</f>
        <v>-3.3297020000000002</v>
      </c>
      <c r="Y5475" s="4">
        <f>IF(bot_orders[[#This Row],[side]]="buy", bot_orders[[#This Row],[accFillSz]] + bot_orders[[#This Row],[fee]], -bot_orders[[#This Row],[accFillSz]])</f>
        <v>4.5654300000000001</v>
      </c>
      <c r="Z5475" s="4">
        <f>IF(bot_orders[[#This Row],[side]]="sell",bot_orders[[#This Row],[accFillSz]]*bot_orders[[#This Row],[avgPx]]+bot_orders[[#This Row],[fee]], 0)</f>
        <v>0</v>
      </c>
      <c r="AA5475" s="4">
        <f>IF(bot_orders[[#This Row],[side]]="sell",-bot_orders[[#This Row],[accFillSz]],bot_orders[[#This Row],[accFillSz]]+bot_orders[[#This Row],[fee]])</f>
        <v>4.5654300000000001</v>
      </c>
      <c r="AB5475">
        <v>0</v>
      </c>
      <c r="AC5475" t="s">
        <v>38</v>
      </c>
      <c r="AD5475">
        <v>0</v>
      </c>
      <c r="AE5475" t="s">
        <v>40</v>
      </c>
      <c r="AF5475" t="s">
        <v>41</v>
      </c>
      <c r="AG5475" t="s">
        <v>42</v>
      </c>
      <c r="AH5475" t="s">
        <v>28</v>
      </c>
      <c r="AI5475">
        <v>4.5654300000000001</v>
      </c>
      <c r="AJ5475">
        <v>-3.3297020000000002</v>
      </c>
    </row>
    <row r="5476" spans="1:36" x14ac:dyDescent="0.3">
      <c r="A5476">
        <v>4990</v>
      </c>
      <c r="B5476" t="s">
        <v>300</v>
      </c>
      <c r="C5476" t="s">
        <v>28</v>
      </c>
      <c r="D5476" t="s">
        <v>29</v>
      </c>
      <c r="E5476" t="s">
        <v>30</v>
      </c>
      <c r="F5476" t="s">
        <v>31</v>
      </c>
      <c r="G5476" t="s">
        <v>250</v>
      </c>
      <c r="H5476" t="s">
        <v>14324</v>
      </c>
      <c r="I5476" s="4" t="s">
        <v>14325</v>
      </c>
      <c r="J5476" s="1">
        <f>((((bot_orders[[#This Row],[cTime]]/ 1000)+3*3600) / 86400) + DATE(1970,1,1))</f>
        <v>45777.284675995368</v>
      </c>
      <c r="K5476" s="4" t="s">
        <v>14326</v>
      </c>
      <c r="L5476" s="1">
        <f>((((bot_orders[[#This Row],[uTime]]/ 1000)+3*3600) / 86400) + DATE(1970,1,1))</f>
        <v>45777.32489290509</v>
      </c>
      <c r="M5476" t="s">
        <v>34</v>
      </c>
      <c r="N5476" t="s">
        <v>28</v>
      </c>
      <c r="O5476" t="s">
        <v>35</v>
      </c>
      <c r="P5476">
        <v>4.5650000000000004</v>
      </c>
      <c r="Q5476" t="s">
        <v>36</v>
      </c>
      <c r="R5476" t="s">
        <v>37</v>
      </c>
      <c r="S5476">
        <v>0.73160000000000003</v>
      </c>
      <c r="T5476">
        <v>0.73160000000000003</v>
      </c>
      <c r="U5476">
        <v>4.5650000000000004</v>
      </c>
      <c r="V5476">
        <v>-2.6718032E-3</v>
      </c>
      <c r="W5476" t="s">
        <v>38</v>
      </c>
      <c r="X5476" s="4">
        <f>IF(bot_orders[[#This Row],[side]]="sell", bot_orders[[#This Row],[accFillSz]]*bot_orders[[#This Row],[avgPx]] + bot_orders[[#This Row],[fee]], -bot_orders[[#This Row],[accFillSz]]*bot_orders[[#This Row],[avgPx]])</f>
        <v>3.3370821968000004</v>
      </c>
      <c r="Y5476" s="4">
        <f>IF(bot_orders[[#This Row],[side]]="buy", bot_orders[[#This Row],[accFillSz]] + bot_orders[[#This Row],[fee]], -bot_orders[[#This Row],[accFillSz]])</f>
        <v>-4.5650000000000004</v>
      </c>
      <c r="Z5476" s="4">
        <f>IF(bot_orders[[#This Row],[side]]="sell",bot_orders[[#This Row],[accFillSz]]*bot_orders[[#This Row],[avgPx]]+bot_orders[[#This Row],[fee]], 0)</f>
        <v>3.3370821968000004</v>
      </c>
      <c r="AA5476" s="4">
        <f>IF(bot_orders[[#This Row],[side]]="sell",-bot_orders[[#This Row],[accFillSz]],bot_orders[[#This Row],[accFillSz]]+bot_orders[[#This Row],[fee]])</f>
        <v>-4.5650000000000004</v>
      </c>
      <c r="AB5476">
        <v>0</v>
      </c>
      <c r="AC5476" t="s">
        <v>39</v>
      </c>
      <c r="AD5476">
        <v>0</v>
      </c>
      <c r="AE5476" t="s">
        <v>40</v>
      </c>
      <c r="AF5476" t="s">
        <v>41</v>
      </c>
      <c r="AG5476" t="s">
        <v>42</v>
      </c>
      <c r="AH5476" t="s">
        <v>28</v>
      </c>
      <c r="AI5476">
        <v>-4.5650000000000004</v>
      </c>
      <c r="AJ5476">
        <v>3.3370822000000002</v>
      </c>
    </row>
    <row r="5477" spans="1:36" x14ac:dyDescent="0.3">
      <c r="A5477">
        <v>4991</v>
      </c>
      <c r="B5477" t="s">
        <v>300</v>
      </c>
      <c r="C5477" t="s">
        <v>28</v>
      </c>
      <c r="D5477" t="s">
        <v>29</v>
      </c>
      <c r="E5477" t="s">
        <v>30</v>
      </c>
      <c r="F5477" t="s">
        <v>31</v>
      </c>
      <c r="G5477" t="s">
        <v>248</v>
      </c>
      <c r="H5477" t="s">
        <v>14327</v>
      </c>
      <c r="I5477" s="4" t="s">
        <v>14328</v>
      </c>
      <c r="J5477" s="1">
        <f>((((bot_orders[[#This Row],[cTime]]/ 1000)+3*3600) / 86400) + DATE(1970,1,1))</f>
        <v>45777.28467616898</v>
      </c>
      <c r="K5477" s="4" t="s">
        <v>14329</v>
      </c>
      <c r="L5477" s="1">
        <f>((((bot_orders[[#This Row],[uTime]]/ 1000)+3*3600) / 86400) + DATE(1970,1,1))</f>
        <v>45777.286039212966</v>
      </c>
      <c r="M5477" t="s">
        <v>34</v>
      </c>
      <c r="N5477" t="s">
        <v>28</v>
      </c>
      <c r="O5477" t="s">
        <v>35</v>
      </c>
      <c r="P5477">
        <v>4.5650000000000004</v>
      </c>
      <c r="Q5477" t="s">
        <v>36</v>
      </c>
      <c r="R5477" t="s">
        <v>37</v>
      </c>
      <c r="S5477">
        <v>0.72989999999999999</v>
      </c>
      <c r="T5477">
        <v>0.72989999999999999</v>
      </c>
      <c r="U5477">
        <v>4.5650000000000004</v>
      </c>
      <c r="V5477">
        <v>-2.6655948000000001E-3</v>
      </c>
      <c r="W5477" t="s">
        <v>38</v>
      </c>
      <c r="X5477" s="4">
        <f>IF(bot_orders[[#This Row],[side]]="sell", bot_orders[[#This Row],[accFillSz]]*bot_orders[[#This Row],[avgPx]] + bot_orders[[#This Row],[fee]], -bot_orders[[#This Row],[accFillSz]]*bot_orders[[#This Row],[avgPx]])</f>
        <v>3.3293279052000004</v>
      </c>
      <c r="Y5477" s="4">
        <f>IF(bot_orders[[#This Row],[side]]="buy", bot_orders[[#This Row],[accFillSz]] + bot_orders[[#This Row],[fee]], -bot_orders[[#This Row],[accFillSz]])</f>
        <v>-4.5650000000000004</v>
      </c>
      <c r="Z5477" s="4">
        <f>IF(bot_orders[[#This Row],[side]]="sell",bot_orders[[#This Row],[accFillSz]]*bot_orders[[#This Row],[avgPx]]+bot_orders[[#This Row],[fee]], 0)</f>
        <v>3.3293279052000004</v>
      </c>
      <c r="AA5477" s="4">
        <f>IF(bot_orders[[#This Row],[side]]="sell",-bot_orders[[#This Row],[accFillSz]],bot_orders[[#This Row],[accFillSz]]+bot_orders[[#This Row],[fee]])</f>
        <v>-4.5650000000000004</v>
      </c>
      <c r="AB5477">
        <v>0</v>
      </c>
      <c r="AC5477" t="s">
        <v>39</v>
      </c>
      <c r="AD5477">
        <v>0</v>
      </c>
      <c r="AE5477" t="s">
        <v>40</v>
      </c>
      <c r="AF5477" t="s">
        <v>41</v>
      </c>
      <c r="AG5477" t="s">
        <v>42</v>
      </c>
      <c r="AH5477" t="s">
        <v>28</v>
      </c>
      <c r="AI5477">
        <v>-4.5650000000000004</v>
      </c>
      <c r="AJ5477">
        <v>3.3293279099999999</v>
      </c>
    </row>
    <row r="5478" spans="1:36" x14ac:dyDescent="0.3">
      <c r="A5478">
        <v>4992</v>
      </c>
      <c r="B5478" t="s">
        <v>300</v>
      </c>
      <c r="C5478" t="s">
        <v>28</v>
      </c>
      <c r="D5478" t="s">
        <v>29</v>
      </c>
      <c r="E5478" t="s">
        <v>30</v>
      </c>
      <c r="F5478" t="s">
        <v>31</v>
      </c>
      <c r="G5478" t="s">
        <v>915</v>
      </c>
      <c r="H5478" t="s">
        <v>14330</v>
      </c>
      <c r="I5478" s="4" t="s">
        <v>14331</v>
      </c>
      <c r="J5478" s="1">
        <f>((((bot_orders[[#This Row],[cTime]]/ 1000)+3*3600) / 86400) + DATE(1970,1,1))</f>
        <v>45777.286039236111</v>
      </c>
      <c r="K5478" s="4" t="s">
        <v>14332</v>
      </c>
      <c r="L5478" s="1">
        <f>((((bot_orders[[#This Row],[uTime]]/ 1000)+3*3600) / 86400) + DATE(1970,1,1))</f>
        <v>45777.289460300926</v>
      </c>
      <c r="M5478" t="s">
        <v>34</v>
      </c>
      <c r="N5478" t="s">
        <v>28</v>
      </c>
      <c r="O5478" t="s">
        <v>35</v>
      </c>
      <c r="P5478">
        <v>4.569</v>
      </c>
      <c r="Q5478" t="s">
        <v>36</v>
      </c>
      <c r="R5478" t="s">
        <v>55</v>
      </c>
      <c r="S5478">
        <v>0.72819999999999996</v>
      </c>
      <c r="T5478">
        <v>0.72819999999999996</v>
      </c>
      <c r="U5478">
        <v>4.569</v>
      </c>
      <c r="V5478">
        <v>-3.6551999999999999E-3</v>
      </c>
      <c r="W5478" t="s">
        <v>39</v>
      </c>
      <c r="X5478" s="4">
        <f>IF(bot_orders[[#This Row],[side]]="sell", bot_orders[[#This Row],[accFillSz]]*bot_orders[[#This Row],[avgPx]] + bot_orders[[#This Row],[fee]], -bot_orders[[#This Row],[accFillSz]]*bot_orders[[#This Row],[avgPx]])</f>
        <v>-3.3271457999999998</v>
      </c>
      <c r="Y5478" s="4">
        <f>IF(bot_orders[[#This Row],[side]]="buy", bot_orders[[#This Row],[accFillSz]] + bot_orders[[#This Row],[fee]], -bot_orders[[#This Row],[accFillSz]])</f>
        <v>4.5653448000000001</v>
      </c>
      <c r="Z5478" s="4">
        <f>IF(bot_orders[[#This Row],[side]]="sell",bot_orders[[#This Row],[accFillSz]]*bot_orders[[#This Row],[avgPx]]+bot_orders[[#This Row],[fee]], 0)</f>
        <v>0</v>
      </c>
      <c r="AA5478" s="4">
        <f>IF(bot_orders[[#This Row],[side]]="sell",-bot_orders[[#This Row],[accFillSz]],bot_orders[[#This Row],[accFillSz]]+bot_orders[[#This Row],[fee]])</f>
        <v>4.5653448000000001</v>
      </c>
      <c r="AB5478">
        <v>0</v>
      </c>
      <c r="AC5478" t="s">
        <v>38</v>
      </c>
      <c r="AD5478">
        <v>0</v>
      </c>
      <c r="AE5478" t="s">
        <v>40</v>
      </c>
      <c r="AF5478" t="s">
        <v>41</v>
      </c>
      <c r="AG5478" t="s">
        <v>42</v>
      </c>
      <c r="AH5478" t="s">
        <v>28</v>
      </c>
      <c r="AI5478">
        <v>4.5653448000000001</v>
      </c>
      <c r="AJ5478">
        <v>-3.3271457999999998</v>
      </c>
    </row>
    <row r="5479" spans="1:36" x14ac:dyDescent="0.3">
      <c r="A5479">
        <v>4993</v>
      </c>
      <c r="B5479" t="s">
        <v>300</v>
      </c>
      <c r="C5479" t="s">
        <v>28</v>
      </c>
      <c r="D5479" t="s">
        <v>29</v>
      </c>
      <c r="E5479" t="s">
        <v>30</v>
      </c>
      <c r="F5479" t="s">
        <v>31</v>
      </c>
      <c r="G5479" t="s">
        <v>915</v>
      </c>
      <c r="H5479" t="s">
        <v>14333</v>
      </c>
      <c r="I5479" s="4" t="s">
        <v>14334</v>
      </c>
      <c r="J5479" s="1">
        <f>((((bot_orders[[#This Row],[cTime]]/ 1000)+3*3600) / 86400) + DATE(1970,1,1))</f>
        <v>45777.289460324071</v>
      </c>
      <c r="K5479" s="4" t="s">
        <v>14335</v>
      </c>
      <c r="L5479" s="1">
        <f>((((bot_orders[[#This Row],[uTime]]/ 1000)+3*3600) / 86400) + DATE(1970,1,1))</f>
        <v>45777.292023321759</v>
      </c>
      <c r="M5479" t="s">
        <v>34</v>
      </c>
      <c r="N5479" t="s">
        <v>28</v>
      </c>
      <c r="O5479" t="s">
        <v>35</v>
      </c>
      <c r="P5479">
        <v>4.5650000000000004</v>
      </c>
      <c r="Q5479" t="s">
        <v>36</v>
      </c>
      <c r="R5479" t="s">
        <v>37</v>
      </c>
      <c r="S5479">
        <v>0.72989999999999999</v>
      </c>
      <c r="T5479">
        <v>0.72989999999999999</v>
      </c>
      <c r="U5479">
        <v>4.5650000000000004</v>
      </c>
      <c r="V5479">
        <v>-2.6655948000000001E-3</v>
      </c>
      <c r="W5479" t="s">
        <v>38</v>
      </c>
      <c r="X5479" s="4">
        <f>IF(bot_orders[[#This Row],[side]]="sell", bot_orders[[#This Row],[accFillSz]]*bot_orders[[#This Row],[avgPx]] + bot_orders[[#This Row],[fee]], -bot_orders[[#This Row],[accFillSz]]*bot_orders[[#This Row],[avgPx]])</f>
        <v>3.3293279052000004</v>
      </c>
      <c r="Y5479" s="4">
        <f>IF(bot_orders[[#This Row],[side]]="buy", bot_orders[[#This Row],[accFillSz]] + bot_orders[[#This Row],[fee]], -bot_orders[[#This Row],[accFillSz]])</f>
        <v>-4.5650000000000004</v>
      </c>
      <c r="Z5479" s="4">
        <f>IF(bot_orders[[#This Row],[side]]="sell",bot_orders[[#This Row],[accFillSz]]*bot_orders[[#This Row],[avgPx]]+bot_orders[[#This Row],[fee]], 0)</f>
        <v>3.3293279052000004</v>
      </c>
      <c r="AA5479" s="4">
        <f>IF(bot_orders[[#This Row],[side]]="sell",-bot_orders[[#This Row],[accFillSz]],bot_orders[[#This Row],[accFillSz]]+bot_orders[[#This Row],[fee]])</f>
        <v>-4.5650000000000004</v>
      </c>
      <c r="AB5479">
        <v>0</v>
      </c>
      <c r="AC5479" t="s">
        <v>39</v>
      </c>
      <c r="AD5479">
        <v>0</v>
      </c>
      <c r="AE5479" t="s">
        <v>40</v>
      </c>
      <c r="AF5479" t="s">
        <v>41</v>
      </c>
      <c r="AG5479" t="s">
        <v>42</v>
      </c>
      <c r="AH5479" t="s">
        <v>28</v>
      </c>
      <c r="AI5479">
        <v>-4.5650000000000004</v>
      </c>
      <c r="AJ5479">
        <v>3.3293279099999999</v>
      </c>
    </row>
    <row r="5480" spans="1:36" x14ac:dyDescent="0.3">
      <c r="A5480">
        <v>4994</v>
      </c>
      <c r="B5480" t="s">
        <v>300</v>
      </c>
      <c r="C5480" t="s">
        <v>28</v>
      </c>
      <c r="D5480" t="s">
        <v>29</v>
      </c>
      <c r="E5480" t="s">
        <v>30</v>
      </c>
      <c r="F5480" t="s">
        <v>31</v>
      </c>
      <c r="G5480" t="s">
        <v>928</v>
      </c>
      <c r="H5480" t="s">
        <v>14336</v>
      </c>
      <c r="I5480" s="4" t="s">
        <v>14337</v>
      </c>
      <c r="J5480" s="1">
        <f>((((bot_orders[[#This Row],[cTime]]/ 1000)+3*3600) / 86400) + DATE(1970,1,1))</f>
        <v>45777.292023333328</v>
      </c>
      <c r="K5480" s="4" t="s">
        <v>14338</v>
      </c>
      <c r="L5480" s="1">
        <f>((((bot_orders[[#This Row],[uTime]]/ 1000)+3*3600) / 86400) + DATE(1970,1,1))</f>
        <v>45777.29370415509</v>
      </c>
      <c r="M5480" t="s">
        <v>34</v>
      </c>
      <c r="N5480" t="s">
        <v>28</v>
      </c>
      <c r="O5480" t="s">
        <v>35</v>
      </c>
      <c r="P5480">
        <v>4.569</v>
      </c>
      <c r="Q5480" t="s">
        <v>36</v>
      </c>
      <c r="R5480" t="s">
        <v>55</v>
      </c>
      <c r="S5480">
        <v>0.72819999999999996</v>
      </c>
      <c r="T5480">
        <v>0.72819999999999996</v>
      </c>
      <c r="U5480">
        <v>4.569</v>
      </c>
      <c r="V5480">
        <v>-3.6551999999999999E-3</v>
      </c>
      <c r="W5480" t="s">
        <v>39</v>
      </c>
      <c r="X5480" s="4">
        <f>IF(bot_orders[[#This Row],[side]]="sell", bot_orders[[#This Row],[accFillSz]]*bot_orders[[#This Row],[avgPx]] + bot_orders[[#This Row],[fee]], -bot_orders[[#This Row],[accFillSz]]*bot_orders[[#This Row],[avgPx]])</f>
        <v>-3.3271457999999998</v>
      </c>
      <c r="Y5480" s="4">
        <f>IF(bot_orders[[#This Row],[side]]="buy", bot_orders[[#This Row],[accFillSz]] + bot_orders[[#This Row],[fee]], -bot_orders[[#This Row],[accFillSz]])</f>
        <v>4.5653448000000001</v>
      </c>
      <c r="Z5480" s="4">
        <f>IF(bot_orders[[#This Row],[side]]="sell",bot_orders[[#This Row],[accFillSz]]*bot_orders[[#This Row],[avgPx]]+bot_orders[[#This Row],[fee]], 0)</f>
        <v>0</v>
      </c>
      <c r="AA5480" s="4">
        <f>IF(bot_orders[[#This Row],[side]]="sell",-bot_orders[[#This Row],[accFillSz]],bot_orders[[#This Row],[accFillSz]]+bot_orders[[#This Row],[fee]])</f>
        <v>4.5653448000000001</v>
      </c>
      <c r="AB5480">
        <v>0</v>
      </c>
      <c r="AC5480" t="s">
        <v>38</v>
      </c>
      <c r="AD5480">
        <v>0</v>
      </c>
      <c r="AE5480" t="s">
        <v>40</v>
      </c>
      <c r="AF5480" t="s">
        <v>41</v>
      </c>
      <c r="AG5480" t="s">
        <v>42</v>
      </c>
      <c r="AH5480" t="s">
        <v>28</v>
      </c>
      <c r="AI5480">
        <v>4.5653448000000001</v>
      </c>
      <c r="AJ5480">
        <v>-3.3271457999999998</v>
      </c>
    </row>
    <row r="5481" spans="1:36" x14ac:dyDescent="0.3">
      <c r="A5481">
        <v>4995</v>
      </c>
      <c r="B5481" t="s">
        <v>300</v>
      </c>
      <c r="C5481" t="s">
        <v>28</v>
      </c>
      <c r="D5481" t="s">
        <v>29</v>
      </c>
      <c r="E5481" t="s">
        <v>30</v>
      </c>
      <c r="F5481" t="s">
        <v>31</v>
      </c>
      <c r="G5481" t="s">
        <v>928</v>
      </c>
      <c r="H5481" t="s">
        <v>14339</v>
      </c>
      <c r="I5481" s="4" t="s">
        <v>14340</v>
      </c>
      <c r="J5481" s="1">
        <f>((((bot_orders[[#This Row],[cTime]]/ 1000)+3*3600) / 86400) + DATE(1970,1,1))</f>
        <v>45777.293704189811</v>
      </c>
      <c r="K5481" s="4" t="s">
        <v>14341</v>
      </c>
      <c r="L5481" s="1">
        <f>((((bot_orders[[#This Row],[uTime]]/ 1000)+3*3600) / 86400) + DATE(1970,1,1))</f>
        <v>45777.323955717591</v>
      </c>
      <c r="M5481" t="s">
        <v>34</v>
      </c>
      <c r="N5481" t="s">
        <v>28</v>
      </c>
      <c r="O5481" t="s">
        <v>35</v>
      </c>
      <c r="P5481">
        <v>4.5650000000000004</v>
      </c>
      <c r="Q5481" t="s">
        <v>36</v>
      </c>
      <c r="R5481" t="s">
        <v>37</v>
      </c>
      <c r="S5481">
        <v>0.72989999999999999</v>
      </c>
      <c r="T5481">
        <v>0.72989999999999999</v>
      </c>
      <c r="U5481">
        <v>4.5650000000000004</v>
      </c>
      <c r="V5481">
        <v>-2.6655948000000001E-3</v>
      </c>
      <c r="W5481" t="s">
        <v>38</v>
      </c>
      <c r="X5481" s="4">
        <f>IF(bot_orders[[#This Row],[side]]="sell", bot_orders[[#This Row],[accFillSz]]*bot_orders[[#This Row],[avgPx]] + bot_orders[[#This Row],[fee]], -bot_orders[[#This Row],[accFillSz]]*bot_orders[[#This Row],[avgPx]])</f>
        <v>3.3293279052000004</v>
      </c>
      <c r="Y5481" s="4">
        <f>IF(bot_orders[[#This Row],[side]]="buy", bot_orders[[#This Row],[accFillSz]] + bot_orders[[#This Row],[fee]], -bot_orders[[#This Row],[accFillSz]])</f>
        <v>-4.5650000000000004</v>
      </c>
      <c r="Z5481" s="4">
        <f>IF(bot_orders[[#This Row],[side]]="sell",bot_orders[[#This Row],[accFillSz]]*bot_orders[[#This Row],[avgPx]]+bot_orders[[#This Row],[fee]], 0)</f>
        <v>3.3293279052000004</v>
      </c>
      <c r="AA5481" s="4">
        <f>IF(bot_orders[[#This Row],[side]]="sell",-bot_orders[[#This Row],[accFillSz]],bot_orders[[#This Row],[accFillSz]]+bot_orders[[#This Row],[fee]])</f>
        <v>-4.5650000000000004</v>
      </c>
      <c r="AB5481">
        <v>0</v>
      </c>
      <c r="AC5481" t="s">
        <v>39</v>
      </c>
      <c r="AD5481">
        <v>0</v>
      </c>
      <c r="AE5481" t="s">
        <v>40</v>
      </c>
      <c r="AF5481" t="s">
        <v>41</v>
      </c>
      <c r="AG5481" t="s">
        <v>42</v>
      </c>
      <c r="AH5481" t="s">
        <v>28</v>
      </c>
      <c r="AI5481">
        <v>-4.5650000000000004</v>
      </c>
      <c r="AJ5481">
        <v>3.3293279099999999</v>
      </c>
    </row>
    <row r="5482" spans="1:36" x14ac:dyDescent="0.3">
      <c r="A5482">
        <v>4996</v>
      </c>
      <c r="B5482" t="s">
        <v>300</v>
      </c>
      <c r="C5482" t="s">
        <v>28</v>
      </c>
      <c r="D5482" t="s">
        <v>29</v>
      </c>
      <c r="E5482" t="s">
        <v>30</v>
      </c>
      <c r="F5482" t="s">
        <v>31</v>
      </c>
      <c r="G5482" t="s">
        <v>911</v>
      </c>
      <c r="H5482" t="s">
        <v>14342</v>
      </c>
      <c r="I5482" s="4" t="s">
        <v>14343</v>
      </c>
      <c r="J5482" s="1">
        <f>((((bot_orders[[#This Row],[cTime]]/ 1000)+3*3600) / 86400) + DATE(1970,1,1))</f>
        <v>45777.294709652779</v>
      </c>
      <c r="K5482" s="4" t="s">
        <v>14344</v>
      </c>
      <c r="L5482" s="1">
        <f>((((bot_orders[[#This Row],[uTime]]/ 1000)+3*3600) / 86400) + DATE(1970,1,1))</f>
        <v>45777.296738761579</v>
      </c>
      <c r="M5482" t="s">
        <v>34</v>
      </c>
      <c r="N5482" t="s">
        <v>28</v>
      </c>
      <c r="O5482" t="s">
        <v>35</v>
      </c>
      <c r="P5482">
        <v>4.5659999999999998</v>
      </c>
      <c r="Q5482" t="s">
        <v>36</v>
      </c>
      <c r="R5482" t="s">
        <v>37</v>
      </c>
      <c r="S5482">
        <v>0.72819999999999996</v>
      </c>
      <c r="T5482">
        <v>0.72819999999999996</v>
      </c>
      <c r="U5482">
        <v>4.5659999999999998</v>
      </c>
      <c r="V5482">
        <v>-2.6599689999999999E-3</v>
      </c>
      <c r="W5482" t="s">
        <v>38</v>
      </c>
      <c r="X5482" s="4">
        <f>IF(bot_orders[[#This Row],[side]]="sell", bot_orders[[#This Row],[accFillSz]]*bot_orders[[#This Row],[avgPx]] + bot_orders[[#This Row],[fee]], -bot_orders[[#This Row],[accFillSz]]*bot_orders[[#This Row],[avgPx]])</f>
        <v>3.3223012309999995</v>
      </c>
      <c r="Y5482" s="4">
        <f>IF(bot_orders[[#This Row],[side]]="buy", bot_orders[[#This Row],[accFillSz]] + bot_orders[[#This Row],[fee]], -bot_orders[[#This Row],[accFillSz]])</f>
        <v>-4.5659999999999998</v>
      </c>
      <c r="Z5482" s="4">
        <f>IF(bot_orders[[#This Row],[side]]="sell",bot_orders[[#This Row],[accFillSz]]*bot_orders[[#This Row],[avgPx]]+bot_orders[[#This Row],[fee]], 0)</f>
        <v>3.3223012309999995</v>
      </c>
      <c r="AA5482" s="4">
        <f>IF(bot_orders[[#This Row],[side]]="sell",-bot_orders[[#This Row],[accFillSz]],bot_orders[[#This Row],[accFillSz]]+bot_orders[[#This Row],[fee]])</f>
        <v>-4.5659999999999998</v>
      </c>
      <c r="AB5482">
        <v>0</v>
      </c>
      <c r="AC5482" t="s">
        <v>39</v>
      </c>
      <c r="AD5482">
        <v>0</v>
      </c>
      <c r="AE5482" t="s">
        <v>40</v>
      </c>
      <c r="AF5482" t="s">
        <v>41</v>
      </c>
      <c r="AG5482" t="s">
        <v>42</v>
      </c>
      <c r="AH5482" t="s">
        <v>28</v>
      </c>
      <c r="AI5482">
        <v>-4.5659999999999998</v>
      </c>
      <c r="AJ5482">
        <v>3.3223012299999999</v>
      </c>
    </row>
    <row r="5483" spans="1:36" x14ac:dyDescent="0.3">
      <c r="A5483">
        <v>4997</v>
      </c>
      <c r="B5483" t="s">
        <v>300</v>
      </c>
      <c r="C5483" t="s">
        <v>28</v>
      </c>
      <c r="D5483" t="s">
        <v>29</v>
      </c>
      <c r="E5483" t="s">
        <v>30</v>
      </c>
      <c r="F5483" t="s">
        <v>31</v>
      </c>
      <c r="G5483" t="s">
        <v>907</v>
      </c>
      <c r="H5483" t="s">
        <v>14345</v>
      </c>
      <c r="I5483" s="4" t="s">
        <v>14346</v>
      </c>
      <c r="J5483" s="1">
        <f>((((bot_orders[[#This Row],[cTime]]/ 1000)+3*3600) / 86400) + DATE(1970,1,1))</f>
        <v>45777.296738784717</v>
      </c>
      <c r="K5483" s="4" t="s">
        <v>14347</v>
      </c>
      <c r="L5483" s="1">
        <f>((((bot_orders[[#This Row],[uTime]]/ 1000)+3*3600) / 86400) + DATE(1970,1,1))</f>
        <v>45777.298756562501</v>
      </c>
      <c r="M5483" t="s">
        <v>34</v>
      </c>
      <c r="N5483" t="s">
        <v>28</v>
      </c>
      <c r="O5483" t="s">
        <v>35</v>
      </c>
      <c r="P5483">
        <v>4.57</v>
      </c>
      <c r="Q5483" t="s">
        <v>36</v>
      </c>
      <c r="R5483" t="s">
        <v>55</v>
      </c>
      <c r="S5483">
        <v>0.72650000000000003</v>
      </c>
      <c r="T5483">
        <v>0.72650000000000003</v>
      </c>
      <c r="U5483">
        <v>4.57</v>
      </c>
      <c r="V5483">
        <v>-3.656E-3</v>
      </c>
      <c r="W5483" t="s">
        <v>39</v>
      </c>
      <c r="X5483" s="4">
        <f>IF(bot_orders[[#This Row],[side]]="sell", bot_orders[[#This Row],[accFillSz]]*bot_orders[[#This Row],[avgPx]] + bot_orders[[#This Row],[fee]], -bot_orders[[#This Row],[accFillSz]]*bot_orders[[#This Row],[avgPx]])</f>
        <v>-3.3201050000000003</v>
      </c>
      <c r="Y5483" s="4">
        <f>IF(bot_orders[[#This Row],[side]]="buy", bot_orders[[#This Row],[accFillSz]] + bot_orders[[#This Row],[fee]], -bot_orders[[#This Row],[accFillSz]])</f>
        <v>4.566344</v>
      </c>
      <c r="Z5483" s="4">
        <f>IF(bot_orders[[#This Row],[side]]="sell",bot_orders[[#This Row],[accFillSz]]*bot_orders[[#This Row],[avgPx]]+bot_orders[[#This Row],[fee]], 0)</f>
        <v>0</v>
      </c>
      <c r="AA5483" s="4">
        <f>IF(bot_orders[[#This Row],[side]]="sell",-bot_orders[[#This Row],[accFillSz]],bot_orders[[#This Row],[accFillSz]]+bot_orders[[#This Row],[fee]])</f>
        <v>4.566344</v>
      </c>
      <c r="AB5483">
        <v>0</v>
      </c>
      <c r="AC5483" t="s">
        <v>38</v>
      </c>
      <c r="AD5483">
        <v>0</v>
      </c>
      <c r="AE5483" t="s">
        <v>40</v>
      </c>
      <c r="AF5483" t="s">
        <v>41</v>
      </c>
      <c r="AG5483" t="s">
        <v>42</v>
      </c>
      <c r="AH5483" t="s">
        <v>28</v>
      </c>
      <c r="AI5483">
        <v>4.566344</v>
      </c>
      <c r="AJ5483">
        <v>-3.3201049999999999</v>
      </c>
    </row>
    <row r="5484" spans="1:36" x14ac:dyDescent="0.3">
      <c r="A5484">
        <v>4998</v>
      </c>
      <c r="B5484" t="s">
        <v>300</v>
      </c>
      <c r="C5484" t="s">
        <v>28</v>
      </c>
      <c r="D5484" t="s">
        <v>29</v>
      </c>
      <c r="E5484" t="s">
        <v>30</v>
      </c>
      <c r="F5484" t="s">
        <v>31</v>
      </c>
      <c r="G5484" t="s">
        <v>907</v>
      </c>
      <c r="H5484" t="s">
        <v>14348</v>
      </c>
      <c r="I5484" s="4" t="s">
        <v>14349</v>
      </c>
      <c r="J5484" s="1">
        <f>((((bot_orders[[#This Row],[cTime]]/ 1000)+3*3600) / 86400) + DATE(1970,1,1))</f>
        <v>45777.298756585646</v>
      </c>
      <c r="K5484" s="4" t="s">
        <v>14350</v>
      </c>
      <c r="L5484" s="1">
        <f>((((bot_orders[[#This Row],[uTime]]/ 1000)+3*3600) / 86400) + DATE(1970,1,1))</f>
        <v>45777.302171990741</v>
      </c>
      <c r="M5484" t="s">
        <v>34</v>
      </c>
      <c r="N5484" t="s">
        <v>28</v>
      </c>
      <c r="O5484" t="s">
        <v>35</v>
      </c>
      <c r="P5484">
        <v>4.5659999999999998</v>
      </c>
      <c r="Q5484" t="s">
        <v>36</v>
      </c>
      <c r="R5484" t="s">
        <v>37</v>
      </c>
      <c r="S5484">
        <v>0.72819999999999996</v>
      </c>
      <c r="T5484">
        <v>0.72819999999999996</v>
      </c>
      <c r="U5484">
        <v>4.5659999999999998</v>
      </c>
      <c r="V5484">
        <v>-2.6599689999999999E-3</v>
      </c>
      <c r="W5484" t="s">
        <v>38</v>
      </c>
      <c r="X5484" s="4">
        <f>IF(bot_orders[[#This Row],[side]]="sell", bot_orders[[#This Row],[accFillSz]]*bot_orders[[#This Row],[avgPx]] + bot_orders[[#This Row],[fee]], -bot_orders[[#This Row],[accFillSz]]*bot_orders[[#This Row],[avgPx]])</f>
        <v>3.3223012309999995</v>
      </c>
      <c r="Y5484" s="4">
        <f>IF(bot_orders[[#This Row],[side]]="buy", bot_orders[[#This Row],[accFillSz]] + bot_orders[[#This Row],[fee]], -bot_orders[[#This Row],[accFillSz]])</f>
        <v>-4.5659999999999998</v>
      </c>
      <c r="Z5484" s="4">
        <f>IF(bot_orders[[#This Row],[side]]="sell",bot_orders[[#This Row],[accFillSz]]*bot_orders[[#This Row],[avgPx]]+bot_orders[[#This Row],[fee]], 0)</f>
        <v>3.3223012309999995</v>
      </c>
      <c r="AA5484" s="4">
        <f>IF(bot_orders[[#This Row],[side]]="sell",-bot_orders[[#This Row],[accFillSz]],bot_orders[[#This Row],[accFillSz]]+bot_orders[[#This Row],[fee]])</f>
        <v>-4.5659999999999998</v>
      </c>
      <c r="AB5484">
        <v>0</v>
      </c>
      <c r="AC5484" t="s">
        <v>39</v>
      </c>
      <c r="AD5484">
        <v>0</v>
      </c>
      <c r="AE5484" t="s">
        <v>40</v>
      </c>
      <c r="AF5484" t="s">
        <v>41</v>
      </c>
      <c r="AG5484" t="s">
        <v>42</v>
      </c>
      <c r="AH5484" t="s">
        <v>28</v>
      </c>
      <c r="AI5484">
        <v>-4.5659999999999998</v>
      </c>
      <c r="AJ5484">
        <v>3.3223012299999999</v>
      </c>
    </row>
    <row r="5485" spans="1:36" x14ac:dyDescent="0.3">
      <c r="A5485">
        <v>5000</v>
      </c>
      <c r="B5485" t="s">
        <v>300</v>
      </c>
      <c r="C5485" t="s">
        <v>28</v>
      </c>
      <c r="D5485" t="s">
        <v>29</v>
      </c>
      <c r="E5485" t="s">
        <v>30</v>
      </c>
      <c r="F5485" t="s">
        <v>31</v>
      </c>
      <c r="G5485" t="s">
        <v>953</v>
      </c>
      <c r="H5485" t="s">
        <v>14354</v>
      </c>
      <c r="I5485" s="4" t="s">
        <v>14355</v>
      </c>
      <c r="J5485" s="1">
        <f>((((bot_orders[[#This Row],[cTime]]/ 1000)+3*3600) / 86400) + DATE(1970,1,1))</f>
        <v>45777.30217200231</v>
      </c>
      <c r="K5485" s="4" t="s">
        <v>14356</v>
      </c>
      <c r="L5485" s="1">
        <f>((((bot_orders[[#This Row],[uTime]]/ 1000)+3*3600) / 86400) + DATE(1970,1,1))</f>
        <v>45777.305557453699</v>
      </c>
      <c r="M5485" t="s">
        <v>34</v>
      </c>
      <c r="N5485" t="s">
        <v>28</v>
      </c>
      <c r="O5485" t="s">
        <v>35</v>
      </c>
      <c r="P5485">
        <v>4.57</v>
      </c>
      <c r="Q5485" t="s">
        <v>36</v>
      </c>
      <c r="R5485" t="s">
        <v>55</v>
      </c>
      <c r="S5485">
        <v>0.72650000000000003</v>
      </c>
      <c r="T5485">
        <v>0.72650000000000003</v>
      </c>
      <c r="U5485">
        <v>4.57</v>
      </c>
      <c r="V5485">
        <v>-3.656E-3</v>
      </c>
      <c r="W5485" t="s">
        <v>39</v>
      </c>
      <c r="X5485" s="4">
        <f>IF(bot_orders[[#This Row],[side]]="sell", bot_orders[[#This Row],[accFillSz]]*bot_orders[[#This Row],[avgPx]] + bot_orders[[#This Row],[fee]], -bot_orders[[#This Row],[accFillSz]]*bot_orders[[#This Row],[avgPx]])</f>
        <v>-3.3201050000000003</v>
      </c>
      <c r="Y5485" s="4">
        <f>IF(bot_orders[[#This Row],[side]]="buy", bot_orders[[#This Row],[accFillSz]] + bot_orders[[#This Row],[fee]], -bot_orders[[#This Row],[accFillSz]])</f>
        <v>4.566344</v>
      </c>
      <c r="Z5485" s="4">
        <f>IF(bot_orders[[#This Row],[side]]="sell",bot_orders[[#This Row],[accFillSz]]*bot_orders[[#This Row],[avgPx]]+bot_orders[[#This Row],[fee]], 0)</f>
        <v>0</v>
      </c>
      <c r="AA5485" s="4">
        <f>IF(bot_orders[[#This Row],[side]]="sell",-bot_orders[[#This Row],[accFillSz]],bot_orders[[#This Row],[accFillSz]]+bot_orders[[#This Row],[fee]])</f>
        <v>4.566344</v>
      </c>
      <c r="AB5485">
        <v>0</v>
      </c>
      <c r="AC5485" t="s">
        <v>38</v>
      </c>
      <c r="AD5485">
        <v>0</v>
      </c>
      <c r="AE5485" t="s">
        <v>40</v>
      </c>
      <c r="AF5485" t="s">
        <v>41</v>
      </c>
      <c r="AG5485" t="s">
        <v>42</v>
      </c>
      <c r="AH5485" t="s">
        <v>28</v>
      </c>
      <c r="AI5485">
        <v>4.566344</v>
      </c>
      <c r="AJ5485">
        <v>-3.3201049999999999</v>
      </c>
    </row>
    <row r="5486" spans="1:36" x14ac:dyDescent="0.3">
      <c r="A5486">
        <v>5002</v>
      </c>
      <c r="B5486" t="s">
        <v>300</v>
      </c>
      <c r="C5486" t="s">
        <v>28</v>
      </c>
      <c r="D5486" t="s">
        <v>29</v>
      </c>
      <c r="E5486" t="s">
        <v>30</v>
      </c>
      <c r="F5486" t="s">
        <v>31</v>
      </c>
      <c r="G5486" t="s">
        <v>953</v>
      </c>
      <c r="H5486" t="s">
        <v>14360</v>
      </c>
      <c r="I5486" s="4" t="s">
        <v>14361</v>
      </c>
      <c r="J5486" s="1">
        <f>((((bot_orders[[#This Row],[cTime]]/ 1000)+3*3600) / 86400) + DATE(1970,1,1))</f>
        <v>45777.305557476851</v>
      </c>
      <c r="K5486" s="4" t="s">
        <v>14362</v>
      </c>
      <c r="L5486" s="1">
        <f>((((bot_orders[[#This Row],[uTime]]/ 1000)+3*3600) / 86400) + DATE(1970,1,1))</f>
        <v>45777.32395528935</v>
      </c>
      <c r="M5486" t="s">
        <v>34</v>
      </c>
      <c r="N5486" t="s">
        <v>28</v>
      </c>
      <c r="O5486" t="s">
        <v>35</v>
      </c>
      <c r="P5486">
        <v>4.5659999999999998</v>
      </c>
      <c r="Q5486" t="s">
        <v>36</v>
      </c>
      <c r="R5486" t="s">
        <v>37</v>
      </c>
      <c r="S5486">
        <v>0.72819999999999996</v>
      </c>
      <c r="T5486">
        <v>0.72819999999999996</v>
      </c>
      <c r="U5486">
        <v>4.5659999999999998</v>
      </c>
      <c r="V5486">
        <v>-2.6599689999999999E-3</v>
      </c>
      <c r="W5486" t="s">
        <v>38</v>
      </c>
      <c r="X5486" s="4">
        <f>IF(bot_orders[[#This Row],[side]]="sell", bot_orders[[#This Row],[accFillSz]]*bot_orders[[#This Row],[avgPx]] + bot_orders[[#This Row],[fee]], -bot_orders[[#This Row],[accFillSz]]*bot_orders[[#This Row],[avgPx]])</f>
        <v>3.3223012309999995</v>
      </c>
      <c r="Y5486" s="4">
        <f>IF(bot_orders[[#This Row],[side]]="buy", bot_orders[[#This Row],[accFillSz]] + bot_orders[[#This Row],[fee]], -bot_orders[[#This Row],[accFillSz]])</f>
        <v>-4.5659999999999998</v>
      </c>
      <c r="Z5486" s="4">
        <f>IF(bot_orders[[#This Row],[side]]="sell",bot_orders[[#This Row],[accFillSz]]*bot_orders[[#This Row],[avgPx]]+bot_orders[[#This Row],[fee]], 0)</f>
        <v>3.3223012309999995</v>
      </c>
      <c r="AA5486" s="4">
        <f>IF(bot_orders[[#This Row],[side]]="sell",-bot_orders[[#This Row],[accFillSz]],bot_orders[[#This Row],[accFillSz]]+bot_orders[[#This Row],[fee]])</f>
        <v>-4.5659999999999998</v>
      </c>
      <c r="AB5486">
        <v>0</v>
      </c>
      <c r="AC5486" t="s">
        <v>39</v>
      </c>
      <c r="AD5486">
        <v>0</v>
      </c>
      <c r="AE5486" t="s">
        <v>40</v>
      </c>
      <c r="AF5486" t="s">
        <v>41</v>
      </c>
      <c r="AG5486" t="s">
        <v>42</v>
      </c>
      <c r="AH5486" t="s">
        <v>28</v>
      </c>
      <c r="AI5486">
        <v>-4.5659999999999998</v>
      </c>
      <c r="AJ5486">
        <v>3.3223012299999999</v>
      </c>
    </row>
    <row r="5487" spans="1:36" x14ac:dyDescent="0.3">
      <c r="A5487">
        <v>5005</v>
      </c>
      <c r="B5487" t="s">
        <v>300</v>
      </c>
      <c r="C5487" t="s">
        <v>28</v>
      </c>
      <c r="D5487" t="s">
        <v>29</v>
      </c>
      <c r="E5487" t="s">
        <v>30</v>
      </c>
      <c r="F5487" t="s">
        <v>31</v>
      </c>
      <c r="G5487" t="s">
        <v>949</v>
      </c>
      <c r="H5487" t="s">
        <v>14365</v>
      </c>
      <c r="I5487" s="4" t="s">
        <v>14366</v>
      </c>
      <c r="J5487" s="1">
        <f>((((bot_orders[[#This Row],[cTime]]/ 1000)+3*3600) / 86400) + DATE(1970,1,1))</f>
        <v>45777.314778738422</v>
      </c>
      <c r="K5487" s="4" t="s">
        <v>14367</v>
      </c>
      <c r="L5487" s="1">
        <f>((((bot_orders[[#This Row],[uTime]]/ 1000)+3*3600) / 86400) + DATE(1970,1,1))</f>
        <v>45777.318319027778</v>
      </c>
      <c r="M5487" t="s">
        <v>34</v>
      </c>
      <c r="N5487" t="s">
        <v>28</v>
      </c>
      <c r="O5487" t="s">
        <v>35</v>
      </c>
      <c r="P5487">
        <v>4.5650000000000004</v>
      </c>
      <c r="Q5487" t="s">
        <v>36</v>
      </c>
      <c r="R5487" t="s">
        <v>37</v>
      </c>
      <c r="S5487">
        <v>0.72650000000000003</v>
      </c>
      <c r="T5487">
        <v>0.72650000000000003</v>
      </c>
      <c r="U5487">
        <v>4.5650000000000004</v>
      </c>
      <c r="V5487">
        <v>-2.653178E-3</v>
      </c>
      <c r="W5487" t="s">
        <v>38</v>
      </c>
      <c r="X5487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487" s="4">
        <f>IF(bot_orders[[#This Row],[side]]="buy", bot_orders[[#This Row],[accFillSz]] + bot_orders[[#This Row],[fee]], -bot_orders[[#This Row],[accFillSz]])</f>
        <v>-4.5650000000000004</v>
      </c>
      <c r="Z5487" s="4">
        <f>IF(bot_orders[[#This Row],[side]]="sell",bot_orders[[#This Row],[accFillSz]]*bot_orders[[#This Row],[avgPx]]+bot_orders[[#This Row],[fee]], 0)</f>
        <v>3.3138193220000005</v>
      </c>
      <c r="AA5487" s="4">
        <f>IF(bot_orders[[#This Row],[side]]="sell",-bot_orders[[#This Row],[accFillSz]],bot_orders[[#This Row],[accFillSz]]+bot_orders[[#This Row],[fee]])</f>
        <v>-4.5650000000000004</v>
      </c>
      <c r="AB5487">
        <v>0</v>
      </c>
      <c r="AC5487" t="s">
        <v>39</v>
      </c>
      <c r="AD5487">
        <v>0</v>
      </c>
      <c r="AE5487" t="s">
        <v>40</v>
      </c>
      <c r="AF5487" t="s">
        <v>41</v>
      </c>
      <c r="AG5487" t="s">
        <v>42</v>
      </c>
      <c r="AH5487" t="s">
        <v>28</v>
      </c>
      <c r="AI5487">
        <v>-4.5650000000000004</v>
      </c>
      <c r="AJ5487">
        <v>3.3138193199999999</v>
      </c>
    </row>
    <row r="5488" spans="1:36" x14ac:dyDescent="0.3">
      <c r="A5488">
        <v>5006</v>
      </c>
      <c r="B5488" t="s">
        <v>300</v>
      </c>
      <c r="C5488" t="s">
        <v>28</v>
      </c>
      <c r="D5488" t="s">
        <v>29</v>
      </c>
      <c r="E5488" t="s">
        <v>30</v>
      </c>
      <c r="F5488" t="s">
        <v>31</v>
      </c>
      <c r="G5488" t="s">
        <v>967</v>
      </c>
      <c r="H5488" t="s">
        <v>14368</v>
      </c>
      <c r="I5488" s="4" t="s">
        <v>14369</v>
      </c>
      <c r="J5488" s="1">
        <f>((((bot_orders[[#This Row],[cTime]]/ 1000)+3*3600) / 86400) + DATE(1970,1,1))</f>
        <v>45777.314827002316</v>
      </c>
      <c r="K5488" s="4" t="s">
        <v>14370</v>
      </c>
      <c r="L5488" s="1">
        <f>((((bot_orders[[#This Row],[uTime]]/ 1000)+3*3600) / 86400) + DATE(1970,1,1))</f>
        <v>45777.31784510416</v>
      </c>
      <c r="M5488" t="s">
        <v>34</v>
      </c>
      <c r="N5488" t="s">
        <v>28</v>
      </c>
      <c r="O5488" t="s">
        <v>35</v>
      </c>
      <c r="P5488">
        <v>4.5650000000000004</v>
      </c>
      <c r="Q5488" t="s">
        <v>36</v>
      </c>
      <c r="R5488" t="s">
        <v>37</v>
      </c>
      <c r="S5488">
        <v>0.7248</v>
      </c>
      <c r="T5488">
        <v>0.7248</v>
      </c>
      <c r="U5488">
        <v>4.5650000000000004</v>
      </c>
      <c r="V5488">
        <v>-2.6469696000000001E-3</v>
      </c>
      <c r="W5488" t="s">
        <v>38</v>
      </c>
      <c r="X5488" s="4">
        <f>IF(bot_orders[[#This Row],[side]]="sell", bot_orders[[#This Row],[accFillSz]]*bot_orders[[#This Row],[avgPx]] + bot_orders[[#This Row],[fee]], -bot_orders[[#This Row],[accFillSz]]*bot_orders[[#This Row],[avgPx]])</f>
        <v>3.3060650304000001</v>
      </c>
      <c r="Y5488" s="4">
        <f>IF(bot_orders[[#This Row],[side]]="buy", bot_orders[[#This Row],[accFillSz]] + bot_orders[[#This Row],[fee]], -bot_orders[[#This Row],[accFillSz]])</f>
        <v>-4.5650000000000004</v>
      </c>
      <c r="Z5488" s="4">
        <f>IF(bot_orders[[#This Row],[side]]="sell",bot_orders[[#This Row],[accFillSz]]*bot_orders[[#This Row],[avgPx]]+bot_orders[[#This Row],[fee]], 0)</f>
        <v>3.3060650304000001</v>
      </c>
      <c r="AA5488" s="4">
        <f>IF(bot_orders[[#This Row],[side]]="sell",-bot_orders[[#This Row],[accFillSz]],bot_orders[[#This Row],[accFillSz]]+bot_orders[[#This Row],[fee]])</f>
        <v>-4.5650000000000004</v>
      </c>
      <c r="AB5488">
        <v>0</v>
      </c>
      <c r="AC5488" t="s">
        <v>39</v>
      </c>
      <c r="AD5488">
        <v>0</v>
      </c>
      <c r="AE5488" t="s">
        <v>40</v>
      </c>
      <c r="AF5488" t="s">
        <v>41</v>
      </c>
      <c r="AG5488" t="s">
        <v>42</v>
      </c>
      <c r="AH5488" t="s">
        <v>28</v>
      </c>
      <c r="AI5488">
        <v>-4.5650000000000004</v>
      </c>
      <c r="AJ5488">
        <v>3.3060650300000001</v>
      </c>
    </row>
    <row r="5489" spans="1:36" x14ac:dyDescent="0.3">
      <c r="A5489">
        <v>5008</v>
      </c>
      <c r="B5489" t="s">
        <v>300</v>
      </c>
      <c r="C5489" t="s">
        <v>28</v>
      </c>
      <c r="D5489" t="s">
        <v>29</v>
      </c>
      <c r="E5489" t="s">
        <v>30</v>
      </c>
      <c r="F5489" t="s">
        <v>31</v>
      </c>
      <c r="G5489" t="s">
        <v>988</v>
      </c>
      <c r="H5489" t="s">
        <v>14373</v>
      </c>
      <c r="I5489" s="4" t="s">
        <v>14374</v>
      </c>
      <c r="J5489" s="1">
        <f>((((bot_orders[[#This Row],[cTime]]/ 1000)+3*3600) / 86400) + DATE(1970,1,1))</f>
        <v>45777.317845127312</v>
      </c>
      <c r="K5489" s="4" t="s">
        <v>14375</v>
      </c>
      <c r="L5489" s="1">
        <f>((((bot_orders[[#This Row],[uTime]]/ 1000)+3*3600) / 86400) + DATE(1970,1,1))</f>
        <v>45777.378625034718</v>
      </c>
      <c r="M5489" t="s">
        <v>34</v>
      </c>
      <c r="N5489" t="s">
        <v>28</v>
      </c>
      <c r="O5489" t="s">
        <v>35</v>
      </c>
      <c r="P5489">
        <v>4.569</v>
      </c>
      <c r="Q5489" t="s">
        <v>36</v>
      </c>
      <c r="R5489" t="s">
        <v>55</v>
      </c>
      <c r="S5489">
        <v>0.72319999999999995</v>
      </c>
      <c r="T5489">
        <v>0.72319999999999995</v>
      </c>
      <c r="U5489">
        <v>4.569</v>
      </c>
      <c r="V5489">
        <v>-3.6551999999999999E-3</v>
      </c>
      <c r="W5489" t="s">
        <v>39</v>
      </c>
      <c r="X5489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489" s="4">
        <f>IF(bot_orders[[#This Row],[side]]="buy", bot_orders[[#This Row],[accFillSz]] + bot_orders[[#This Row],[fee]], -bot_orders[[#This Row],[accFillSz]])</f>
        <v>4.5653448000000001</v>
      </c>
      <c r="Z5489" s="4">
        <f>IF(bot_orders[[#This Row],[side]]="sell",bot_orders[[#This Row],[accFillSz]]*bot_orders[[#This Row],[avgPx]]+bot_orders[[#This Row],[fee]], 0)</f>
        <v>0</v>
      </c>
      <c r="AA5489" s="4">
        <f>IF(bot_orders[[#This Row],[side]]="sell",-bot_orders[[#This Row],[accFillSz]],bot_orders[[#This Row],[accFillSz]]+bot_orders[[#This Row],[fee]])</f>
        <v>4.5653448000000001</v>
      </c>
      <c r="AB5489">
        <v>0</v>
      </c>
      <c r="AC5489" t="s">
        <v>38</v>
      </c>
      <c r="AD5489">
        <v>0</v>
      </c>
      <c r="AE5489" t="s">
        <v>40</v>
      </c>
      <c r="AF5489" t="s">
        <v>41</v>
      </c>
      <c r="AG5489" t="s">
        <v>42</v>
      </c>
      <c r="AH5489" t="s">
        <v>28</v>
      </c>
      <c r="AI5489">
        <v>4.5653448000000001</v>
      </c>
      <c r="AJ5489">
        <v>-3.3043008</v>
      </c>
    </row>
    <row r="5490" spans="1:36" x14ac:dyDescent="0.3">
      <c r="A5490">
        <v>5010</v>
      </c>
      <c r="B5490" t="s">
        <v>300</v>
      </c>
      <c r="C5490" t="s">
        <v>28</v>
      </c>
      <c r="D5490" t="s">
        <v>29</v>
      </c>
      <c r="E5490" t="s">
        <v>30</v>
      </c>
      <c r="F5490" t="s">
        <v>31</v>
      </c>
      <c r="G5490" t="s">
        <v>872</v>
      </c>
      <c r="H5490" t="s">
        <v>14379</v>
      </c>
      <c r="I5490" s="4" t="s">
        <v>14380</v>
      </c>
      <c r="J5490" s="1">
        <f>((((bot_orders[[#This Row],[cTime]]/ 1000)+3*3600) / 86400) + DATE(1970,1,1))</f>
        <v>45777.318319062499</v>
      </c>
      <c r="K5490" s="4" t="s">
        <v>14381</v>
      </c>
      <c r="L5490" s="1">
        <f>((((bot_orders[[#This Row],[uTime]]/ 1000)+3*3600) / 86400) + DATE(1970,1,1))</f>
        <v>45777.353127754628</v>
      </c>
      <c r="M5490" t="s">
        <v>34</v>
      </c>
      <c r="N5490" t="s">
        <v>28</v>
      </c>
      <c r="O5490" t="s">
        <v>35</v>
      </c>
      <c r="P5490">
        <v>4.569</v>
      </c>
      <c r="Q5490" t="s">
        <v>36</v>
      </c>
      <c r="R5490" t="s">
        <v>55</v>
      </c>
      <c r="S5490">
        <v>0.7248</v>
      </c>
      <c r="T5490">
        <v>0.7248</v>
      </c>
      <c r="U5490">
        <v>4.569</v>
      </c>
      <c r="V5490">
        <v>-3.6551999999999999E-3</v>
      </c>
      <c r="W5490" t="s">
        <v>39</v>
      </c>
      <c r="X5490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490" s="4">
        <f>IF(bot_orders[[#This Row],[side]]="buy", bot_orders[[#This Row],[accFillSz]] + bot_orders[[#This Row],[fee]], -bot_orders[[#This Row],[accFillSz]])</f>
        <v>4.5653448000000001</v>
      </c>
      <c r="Z5490" s="4">
        <f>IF(bot_orders[[#This Row],[side]]="sell",bot_orders[[#This Row],[accFillSz]]*bot_orders[[#This Row],[avgPx]]+bot_orders[[#This Row],[fee]], 0)</f>
        <v>0</v>
      </c>
      <c r="AA5490" s="4">
        <f>IF(bot_orders[[#This Row],[side]]="sell",-bot_orders[[#This Row],[accFillSz]],bot_orders[[#This Row],[accFillSz]]+bot_orders[[#This Row],[fee]])</f>
        <v>4.5653448000000001</v>
      </c>
      <c r="AB5490">
        <v>0</v>
      </c>
      <c r="AC5490" t="s">
        <v>38</v>
      </c>
      <c r="AD5490">
        <v>0</v>
      </c>
      <c r="AE5490" t="s">
        <v>40</v>
      </c>
      <c r="AF5490" t="s">
        <v>41</v>
      </c>
      <c r="AG5490" t="s">
        <v>42</v>
      </c>
      <c r="AH5490" t="s">
        <v>28</v>
      </c>
      <c r="AI5490">
        <v>4.5653448000000001</v>
      </c>
      <c r="AJ5490">
        <v>-3.3116112000000002</v>
      </c>
    </row>
    <row r="5491" spans="1:36" x14ac:dyDescent="0.3">
      <c r="A5491">
        <v>5011</v>
      </c>
      <c r="B5491" t="s">
        <v>300</v>
      </c>
      <c r="C5491" t="s">
        <v>28</v>
      </c>
      <c r="D5491" t="s">
        <v>29</v>
      </c>
      <c r="E5491" t="s">
        <v>30</v>
      </c>
      <c r="F5491" t="s">
        <v>31</v>
      </c>
      <c r="G5491" t="s">
        <v>945</v>
      </c>
      <c r="H5491" t="s">
        <v>14382</v>
      </c>
      <c r="I5491" s="4" t="s">
        <v>14383</v>
      </c>
      <c r="J5491" s="1">
        <f>((((bot_orders[[#This Row],[cTime]]/ 1000)+3*3600) / 86400) + DATE(1970,1,1))</f>
        <v>45777.323955312502</v>
      </c>
      <c r="K5491" s="4" t="s">
        <v>14384</v>
      </c>
      <c r="L5491" s="1">
        <f>((((bot_orders[[#This Row],[uTime]]/ 1000)+3*3600) / 86400) + DATE(1970,1,1))</f>
        <v>45777.34098429398</v>
      </c>
      <c r="M5491" t="s">
        <v>34</v>
      </c>
      <c r="N5491" t="s">
        <v>28</v>
      </c>
      <c r="O5491" t="s">
        <v>35</v>
      </c>
      <c r="P5491">
        <v>4.57</v>
      </c>
      <c r="Q5491" t="s">
        <v>36</v>
      </c>
      <c r="R5491" t="s">
        <v>55</v>
      </c>
      <c r="S5491">
        <v>0.72650000000000003</v>
      </c>
      <c r="T5491">
        <v>0.72650000000000003</v>
      </c>
      <c r="U5491">
        <v>4.57</v>
      </c>
      <c r="V5491">
        <v>-3.656E-3</v>
      </c>
      <c r="W5491" t="s">
        <v>39</v>
      </c>
      <c r="X5491" s="4">
        <f>IF(bot_orders[[#This Row],[side]]="sell", bot_orders[[#This Row],[accFillSz]]*bot_orders[[#This Row],[avgPx]] + bot_orders[[#This Row],[fee]], -bot_orders[[#This Row],[accFillSz]]*bot_orders[[#This Row],[avgPx]])</f>
        <v>-3.3201050000000003</v>
      </c>
      <c r="Y5491" s="4">
        <f>IF(bot_orders[[#This Row],[side]]="buy", bot_orders[[#This Row],[accFillSz]] + bot_orders[[#This Row],[fee]], -bot_orders[[#This Row],[accFillSz]])</f>
        <v>4.566344</v>
      </c>
      <c r="Z5491" s="4">
        <f>IF(bot_orders[[#This Row],[side]]="sell",bot_orders[[#This Row],[accFillSz]]*bot_orders[[#This Row],[avgPx]]+bot_orders[[#This Row],[fee]], 0)</f>
        <v>0</v>
      </c>
      <c r="AA5491" s="4">
        <f>IF(bot_orders[[#This Row],[side]]="sell",-bot_orders[[#This Row],[accFillSz]],bot_orders[[#This Row],[accFillSz]]+bot_orders[[#This Row],[fee]])</f>
        <v>4.566344</v>
      </c>
      <c r="AB5491">
        <v>0</v>
      </c>
      <c r="AC5491" t="s">
        <v>38</v>
      </c>
      <c r="AD5491">
        <v>0</v>
      </c>
      <c r="AE5491" t="s">
        <v>40</v>
      </c>
      <c r="AF5491" t="s">
        <v>41</v>
      </c>
      <c r="AG5491" t="s">
        <v>42</v>
      </c>
      <c r="AH5491" t="s">
        <v>28</v>
      </c>
      <c r="AI5491">
        <v>4.566344</v>
      </c>
      <c r="AJ5491">
        <v>-3.3201049999999999</v>
      </c>
    </row>
    <row r="5492" spans="1:36" x14ac:dyDescent="0.3">
      <c r="A5492">
        <v>5013</v>
      </c>
      <c r="B5492" t="s">
        <v>300</v>
      </c>
      <c r="C5492" t="s">
        <v>28</v>
      </c>
      <c r="D5492" t="s">
        <v>29</v>
      </c>
      <c r="E5492" t="s">
        <v>30</v>
      </c>
      <c r="F5492" t="s">
        <v>31</v>
      </c>
      <c r="G5492" t="s">
        <v>963</v>
      </c>
      <c r="H5492" t="s">
        <v>14387</v>
      </c>
      <c r="I5492" s="4" t="s">
        <v>14388</v>
      </c>
      <c r="J5492" s="1">
        <f>((((bot_orders[[#This Row],[cTime]]/ 1000)+3*3600) / 86400) + DATE(1970,1,1))</f>
        <v>45777.323955729167</v>
      </c>
      <c r="K5492" s="4" t="s">
        <v>14389</v>
      </c>
      <c r="L5492" s="1">
        <f>((((bot_orders[[#This Row],[uTime]]/ 1000)+3*3600) / 86400) + DATE(1970,1,1))</f>
        <v>45777.338430844902</v>
      </c>
      <c r="M5492" t="s">
        <v>34</v>
      </c>
      <c r="N5492" t="s">
        <v>28</v>
      </c>
      <c r="O5492" t="s">
        <v>35</v>
      </c>
      <c r="P5492">
        <v>4.569</v>
      </c>
      <c r="Q5492" t="s">
        <v>36</v>
      </c>
      <c r="R5492" t="s">
        <v>55</v>
      </c>
      <c r="S5492">
        <v>0.72819999999999996</v>
      </c>
      <c r="T5492">
        <v>0.72819999999999996</v>
      </c>
      <c r="U5492">
        <v>4.569</v>
      </c>
      <c r="V5492">
        <v>-3.6551999999999999E-3</v>
      </c>
      <c r="W5492" t="s">
        <v>39</v>
      </c>
      <c r="X5492" s="4">
        <f>IF(bot_orders[[#This Row],[side]]="sell", bot_orders[[#This Row],[accFillSz]]*bot_orders[[#This Row],[avgPx]] + bot_orders[[#This Row],[fee]], -bot_orders[[#This Row],[accFillSz]]*bot_orders[[#This Row],[avgPx]])</f>
        <v>-3.3271457999999998</v>
      </c>
      <c r="Y5492" s="4">
        <f>IF(bot_orders[[#This Row],[side]]="buy", bot_orders[[#This Row],[accFillSz]] + bot_orders[[#This Row],[fee]], -bot_orders[[#This Row],[accFillSz]])</f>
        <v>4.5653448000000001</v>
      </c>
      <c r="Z5492" s="4">
        <f>IF(bot_orders[[#This Row],[side]]="sell",bot_orders[[#This Row],[accFillSz]]*bot_orders[[#This Row],[avgPx]]+bot_orders[[#This Row],[fee]], 0)</f>
        <v>0</v>
      </c>
      <c r="AA5492" s="4">
        <f>IF(bot_orders[[#This Row],[side]]="sell",-bot_orders[[#This Row],[accFillSz]],bot_orders[[#This Row],[accFillSz]]+bot_orders[[#This Row],[fee]])</f>
        <v>4.5653448000000001</v>
      </c>
      <c r="AB5492">
        <v>0</v>
      </c>
      <c r="AC5492" t="s">
        <v>38</v>
      </c>
      <c r="AD5492">
        <v>0</v>
      </c>
      <c r="AE5492" t="s">
        <v>40</v>
      </c>
      <c r="AF5492" t="s">
        <v>41</v>
      </c>
      <c r="AG5492" t="s">
        <v>42</v>
      </c>
      <c r="AH5492" t="s">
        <v>28</v>
      </c>
      <c r="AI5492">
        <v>4.5653448000000001</v>
      </c>
      <c r="AJ5492">
        <v>-3.3271457999999998</v>
      </c>
    </row>
    <row r="5493" spans="1:36" x14ac:dyDescent="0.3">
      <c r="A5493">
        <v>5015</v>
      </c>
      <c r="B5493" t="s">
        <v>300</v>
      </c>
      <c r="C5493" t="s">
        <v>28</v>
      </c>
      <c r="D5493" t="s">
        <v>29</v>
      </c>
      <c r="E5493" t="s">
        <v>30</v>
      </c>
      <c r="F5493" t="s">
        <v>31</v>
      </c>
      <c r="G5493" t="s">
        <v>974</v>
      </c>
      <c r="H5493" t="s">
        <v>14390</v>
      </c>
      <c r="I5493" s="4" t="s">
        <v>14391</v>
      </c>
      <c r="J5493" s="1">
        <f>((((bot_orders[[#This Row],[cTime]]/ 1000)+3*3600) / 86400) + DATE(1970,1,1))</f>
        <v>45777.324892928242</v>
      </c>
      <c r="K5493" s="4" t="s">
        <v>14392</v>
      </c>
      <c r="L5493" s="1">
        <f>((((bot_orders[[#This Row],[uTime]]/ 1000)+3*3600) / 86400) + DATE(1970,1,1))</f>
        <v>45777.32711810185</v>
      </c>
      <c r="M5493" t="s">
        <v>34</v>
      </c>
      <c r="N5493" t="s">
        <v>28</v>
      </c>
      <c r="O5493" t="s">
        <v>35</v>
      </c>
      <c r="P5493">
        <v>4.57</v>
      </c>
      <c r="Q5493" t="s">
        <v>36</v>
      </c>
      <c r="R5493" t="s">
        <v>55</v>
      </c>
      <c r="S5493">
        <v>0.72989999999999999</v>
      </c>
      <c r="T5493">
        <v>0.72989999999999999</v>
      </c>
      <c r="U5493">
        <v>4.57</v>
      </c>
      <c r="V5493">
        <v>-3.656E-3</v>
      </c>
      <c r="W5493" t="s">
        <v>39</v>
      </c>
      <c r="X5493" s="4">
        <f>IF(bot_orders[[#This Row],[side]]="sell", bot_orders[[#This Row],[accFillSz]]*bot_orders[[#This Row],[avgPx]] + bot_orders[[#This Row],[fee]], -bot_orders[[#This Row],[accFillSz]]*bot_orders[[#This Row],[avgPx]])</f>
        <v>-3.3356430000000001</v>
      </c>
      <c r="Y5493" s="4">
        <f>IF(bot_orders[[#This Row],[side]]="buy", bot_orders[[#This Row],[accFillSz]] + bot_orders[[#This Row],[fee]], -bot_orders[[#This Row],[accFillSz]])</f>
        <v>4.566344</v>
      </c>
      <c r="Z5493" s="4">
        <f>IF(bot_orders[[#This Row],[side]]="sell",bot_orders[[#This Row],[accFillSz]]*bot_orders[[#This Row],[avgPx]]+bot_orders[[#This Row],[fee]], 0)</f>
        <v>0</v>
      </c>
      <c r="AA5493" s="4">
        <f>IF(bot_orders[[#This Row],[side]]="sell",-bot_orders[[#This Row],[accFillSz]],bot_orders[[#This Row],[accFillSz]]+bot_orders[[#This Row],[fee]])</f>
        <v>4.566344</v>
      </c>
      <c r="AB5493">
        <v>0</v>
      </c>
      <c r="AC5493" t="s">
        <v>38</v>
      </c>
      <c r="AD5493">
        <v>0</v>
      </c>
      <c r="AE5493" t="s">
        <v>40</v>
      </c>
      <c r="AF5493" t="s">
        <v>41</v>
      </c>
      <c r="AG5493" t="s">
        <v>42</v>
      </c>
      <c r="AH5493" t="s">
        <v>28</v>
      </c>
      <c r="AI5493">
        <v>4.566344</v>
      </c>
      <c r="AJ5493">
        <v>-3.3356430000000001</v>
      </c>
    </row>
    <row r="5494" spans="1:36" x14ac:dyDescent="0.3">
      <c r="A5494">
        <v>5017</v>
      </c>
      <c r="B5494" t="s">
        <v>300</v>
      </c>
      <c r="C5494" t="s">
        <v>28</v>
      </c>
      <c r="D5494" t="s">
        <v>29</v>
      </c>
      <c r="E5494" t="s">
        <v>30</v>
      </c>
      <c r="F5494" t="s">
        <v>31</v>
      </c>
      <c r="G5494" t="s">
        <v>974</v>
      </c>
      <c r="H5494" t="s">
        <v>14396</v>
      </c>
      <c r="I5494" s="4" t="s">
        <v>14397</v>
      </c>
      <c r="J5494" s="1">
        <f>((((bot_orders[[#This Row],[cTime]]/ 1000)+3*3600) / 86400) + DATE(1970,1,1))</f>
        <v>45777.327118125002</v>
      </c>
      <c r="K5494" s="4" t="s">
        <v>14398</v>
      </c>
      <c r="L5494" s="1">
        <f>((((bot_orders[[#This Row],[uTime]]/ 1000)+3*3600) / 86400) + DATE(1970,1,1))</f>
        <v>45777.943117835646</v>
      </c>
      <c r="M5494" t="s">
        <v>34</v>
      </c>
      <c r="N5494" t="s">
        <v>28</v>
      </c>
      <c r="O5494" t="s">
        <v>35</v>
      </c>
      <c r="P5494">
        <v>4.5659999999999998</v>
      </c>
      <c r="Q5494" t="s">
        <v>36</v>
      </c>
      <c r="R5494" t="s">
        <v>37</v>
      </c>
      <c r="S5494">
        <v>0.73160000000000003</v>
      </c>
      <c r="T5494">
        <v>0.73160000000000003</v>
      </c>
      <c r="U5494">
        <v>4.5659999999999998</v>
      </c>
      <c r="V5494">
        <v>-2.6723885000000001E-3</v>
      </c>
      <c r="W5494" t="s">
        <v>38</v>
      </c>
      <c r="X5494" s="4">
        <f>IF(bot_orders[[#This Row],[side]]="sell", bot_orders[[#This Row],[accFillSz]]*bot_orders[[#This Row],[avgPx]] + bot_orders[[#This Row],[fee]], -bot_orders[[#This Row],[accFillSz]]*bot_orders[[#This Row],[avgPx]])</f>
        <v>3.3378132114999999</v>
      </c>
      <c r="Y5494" s="4">
        <f>IF(bot_orders[[#This Row],[side]]="buy", bot_orders[[#This Row],[accFillSz]] + bot_orders[[#This Row],[fee]], -bot_orders[[#This Row],[accFillSz]])</f>
        <v>-4.5659999999999998</v>
      </c>
      <c r="Z5494" s="4">
        <f>IF(bot_orders[[#This Row],[side]]="sell",bot_orders[[#This Row],[accFillSz]]*bot_orders[[#This Row],[avgPx]]+bot_orders[[#This Row],[fee]], 0)</f>
        <v>3.3378132114999999</v>
      </c>
      <c r="AA5494" s="4">
        <f>IF(bot_orders[[#This Row],[side]]="sell",-bot_orders[[#This Row],[accFillSz]],bot_orders[[#This Row],[accFillSz]]+bot_orders[[#This Row],[fee]])</f>
        <v>-4.5659999999999998</v>
      </c>
      <c r="AB5494">
        <v>0</v>
      </c>
      <c r="AC5494" t="s">
        <v>39</v>
      </c>
      <c r="AD5494">
        <v>0</v>
      </c>
      <c r="AE5494" t="s">
        <v>40</v>
      </c>
      <c r="AF5494" t="s">
        <v>41</v>
      </c>
      <c r="AG5494" t="s">
        <v>42</v>
      </c>
      <c r="AH5494" t="s">
        <v>28</v>
      </c>
      <c r="AI5494">
        <v>-4.5659999999999998</v>
      </c>
      <c r="AJ5494">
        <v>3.3378132100000002</v>
      </c>
    </row>
    <row r="5495" spans="1:36" x14ac:dyDescent="0.3">
      <c r="A5495">
        <v>5019</v>
      </c>
      <c r="B5495" t="s">
        <v>300</v>
      </c>
      <c r="C5495" t="s">
        <v>28</v>
      </c>
      <c r="D5495" t="s">
        <v>29</v>
      </c>
      <c r="E5495" t="s">
        <v>30</v>
      </c>
      <c r="F5495" t="s">
        <v>31</v>
      </c>
      <c r="G5495" t="s">
        <v>963</v>
      </c>
      <c r="H5495" t="s">
        <v>14402</v>
      </c>
      <c r="I5495" s="4" t="s">
        <v>14403</v>
      </c>
      <c r="J5495" s="1">
        <f>((((bot_orders[[#This Row],[cTime]]/ 1000)+3*3600) / 86400) + DATE(1970,1,1))</f>
        <v>45777.338430868054</v>
      </c>
      <c r="K5495" s="4" t="s">
        <v>14404</v>
      </c>
      <c r="L5495" s="1">
        <f>((((bot_orders[[#This Row],[uTime]]/ 1000)+3*3600) / 86400) + DATE(1970,1,1))</f>
        <v>45777.395989212964</v>
      </c>
      <c r="M5495" t="s">
        <v>34</v>
      </c>
      <c r="N5495" t="s">
        <v>28</v>
      </c>
      <c r="O5495" t="s">
        <v>35</v>
      </c>
      <c r="P5495">
        <v>4.5650000000000004</v>
      </c>
      <c r="Q5495" t="s">
        <v>36</v>
      </c>
      <c r="R5495" t="s">
        <v>37</v>
      </c>
      <c r="S5495">
        <v>0.72989999999999999</v>
      </c>
      <c r="T5495">
        <v>0.72989999999999999</v>
      </c>
      <c r="U5495">
        <v>4.5650000000000004</v>
      </c>
      <c r="V5495">
        <v>-2.6655948000000001E-3</v>
      </c>
      <c r="W5495" t="s">
        <v>38</v>
      </c>
      <c r="X5495" s="4">
        <f>IF(bot_orders[[#This Row],[side]]="sell", bot_orders[[#This Row],[accFillSz]]*bot_orders[[#This Row],[avgPx]] + bot_orders[[#This Row],[fee]], -bot_orders[[#This Row],[accFillSz]]*bot_orders[[#This Row],[avgPx]])</f>
        <v>3.3293279052000004</v>
      </c>
      <c r="Y5495" s="4">
        <f>IF(bot_orders[[#This Row],[side]]="buy", bot_orders[[#This Row],[accFillSz]] + bot_orders[[#This Row],[fee]], -bot_orders[[#This Row],[accFillSz]])</f>
        <v>-4.5650000000000004</v>
      </c>
      <c r="Z5495" s="4">
        <f>IF(bot_orders[[#This Row],[side]]="sell",bot_orders[[#This Row],[accFillSz]]*bot_orders[[#This Row],[avgPx]]+bot_orders[[#This Row],[fee]], 0)</f>
        <v>3.3293279052000004</v>
      </c>
      <c r="AA5495" s="4">
        <f>IF(bot_orders[[#This Row],[side]]="sell",-bot_orders[[#This Row],[accFillSz]],bot_orders[[#This Row],[accFillSz]]+bot_orders[[#This Row],[fee]])</f>
        <v>-4.5650000000000004</v>
      </c>
      <c r="AB5495">
        <v>0</v>
      </c>
      <c r="AC5495" t="s">
        <v>39</v>
      </c>
      <c r="AD5495">
        <v>0</v>
      </c>
      <c r="AE5495" t="s">
        <v>40</v>
      </c>
      <c r="AF5495" t="s">
        <v>41</v>
      </c>
      <c r="AG5495" t="s">
        <v>42</v>
      </c>
      <c r="AH5495" t="s">
        <v>28</v>
      </c>
      <c r="AI5495">
        <v>-4.5650000000000004</v>
      </c>
      <c r="AJ5495">
        <v>3.3293279099999999</v>
      </c>
    </row>
    <row r="5496" spans="1:36" x14ac:dyDescent="0.3">
      <c r="A5496">
        <v>5020</v>
      </c>
      <c r="B5496" t="s">
        <v>300</v>
      </c>
      <c r="C5496" t="s">
        <v>28</v>
      </c>
      <c r="D5496" t="s">
        <v>29</v>
      </c>
      <c r="E5496" t="s">
        <v>30</v>
      </c>
      <c r="F5496" t="s">
        <v>31</v>
      </c>
      <c r="G5496" t="s">
        <v>945</v>
      </c>
      <c r="H5496" t="s">
        <v>14405</v>
      </c>
      <c r="I5496" s="4" t="s">
        <v>14406</v>
      </c>
      <c r="J5496" s="1">
        <f>((((bot_orders[[#This Row],[cTime]]/ 1000)+3*3600) / 86400) + DATE(1970,1,1))</f>
        <v>45777.340984317132</v>
      </c>
      <c r="K5496" s="4" t="s">
        <v>14407</v>
      </c>
      <c r="L5496" s="1">
        <f>((((bot_orders[[#This Row],[uTime]]/ 1000)+3*3600) / 86400) + DATE(1970,1,1))</f>
        <v>45777.343493506945</v>
      </c>
      <c r="M5496" t="s">
        <v>34</v>
      </c>
      <c r="N5496" t="s">
        <v>28</v>
      </c>
      <c r="O5496" t="s">
        <v>35</v>
      </c>
      <c r="P5496">
        <v>4.5659999999999998</v>
      </c>
      <c r="Q5496" t="s">
        <v>36</v>
      </c>
      <c r="R5496" t="s">
        <v>37</v>
      </c>
      <c r="S5496">
        <v>0.72819999999999996</v>
      </c>
      <c r="T5496">
        <v>0.72819999999999996</v>
      </c>
      <c r="U5496">
        <v>4.5659999999999998</v>
      </c>
      <c r="V5496">
        <v>-2.6599689999999999E-3</v>
      </c>
      <c r="W5496" t="s">
        <v>38</v>
      </c>
      <c r="X5496" s="4">
        <f>IF(bot_orders[[#This Row],[side]]="sell", bot_orders[[#This Row],[accFillSz]]*bot_orders[[#This Row],[avgPx]] + bot_orders[[#This Row],[fee]], -bot_orders[[#This Row],[accFillSz]]*bot_orders[[#This Row],[avgPx]])</f>
        <v>3.3223012309999995</v>
      </c>
      <c r="Y5496" s="4">
        <f>IF(bot_orders[[#This Row],[side]]="buy", bot_orders[[#This Row],[accFillSz]] + bot_orders[[#This Row],[fee]], -bot_orders[[#This Row],[accFillSz]])</f>
        <v>-4.5659999999999998</v>
      </c>
      <c r="Z5496" s="4">
        <f>IF(bot_orders[[#This Row],[side]]="sell",bot_orders[[#This Row],[accFillSz]]*bot_orders[[#This Row],[avgPx]]+bot_orders[[#This Row],[fee]], 0)</f>
        <v>3.3223012309999995</v>
      </c>
      <c r="AA5496" s="4">
        <f>IF(bot_orders[[#This Row],[side]]="sell",-bot_orders[[#This Row],[accFillSz]],bot_orders[[#This Row],[accFillSz]]+bot_orders[[#This Row],[fee]])</f>
        <v>-4.5659999999999998</v>
      </c>
      <c r="AB5496">
        <v>0</v>
      </c>
      <c r="AC5496" t="s">
        <v>39</v>
      </c>
      <c r="AD5496">
        <v>0</v>
      </c>
      <c r="AE5496" t="s">
        <v>40</v>
      </c>
      <c r="AF5496" t="s">
        <v>41</v>
      </c>
      <c r="AG5496" t="s">
        <v>42</v>
      </c>
      <c r="AH5496" t="s">
        <v>28</v>
      </c>
      <c r="AI5496">
        <v>-4.5659999999999998</v>
      </c>
      <c r="AJ5496">
        <v>3.3223012299999999</v>
      </c>
    </row>
    <row r="5497" spans="1:36" x14ac:dyDescent="0.3">
      <c r="A5497">
        <v>5023</v>
      </c>
      <c r="B5497" t="s">
        <v>300</v>
      </c>
      <c r="C5497" t="s">
        <v>28</v>
      </c>
      <c r="D5497" t="s">
        <v>29</v>
      </c>
      <c r="E5497" t="s">
        <v>30</v>
      </c>
      <c r="F5497" t="s">
        <v>31</v>
      </c>
      <c r="G5497" t="s">
        <v>941</v>
      </c>
      <c r="H5497" t="s">
        <v>14411</v>
      </c>
      <c r="I5497" s="4" t="s">
        <v>14412</v>
      </c>
      <c r="J5497" s="1">
        <f>((((bot_orders[[#This Row],[cTime]]/ 1000)+3*3600) / 86400) + DATE(1970,1,1))</f>
        <v>45777.34349353009</v>
      </c>
      <c r="K5497" s="4" t="s">
        <v>14413</v>
      </c>
      <c r="L5497" s="1">
        <f>((((bot_orders[[#This Row],[uTime]]/ 1000)+3*3600) / 86400) + DATE(1970,1,1))</f>
        <v>45777.34418237269</v>
      </c>
      <c r="M5497" t="s">
        <v>34</v>
      </c>
      <c r="N5497" t="s">
        <v>28</v>
      </c>
      <c r="O5497" t="s">
        <v>35</v>
      </c>
      <c r="P5497">
        <v>4.57</v>
      </c>
      <c r="Q5497" t="s">
        <v>36</v>
      </c>
      <c r="R5497" t="s">
        <v>55</v>
      </c>
      <c r="S5497">
        <v>0.72650000000000003</v>
      </c>
      <c r="T5497">
        <v>0.72650000000000003</v>
      </c>
      <c r="U5497">
        <v>4.57</v>
      </c>
      <c r="V5497">
        <v>-3.656E-3</v>
      </c>
      <c r="W5497" t="s">
        <v>39</v>
      </c>
      <c r="X5497" s="4">
        <f>IF(bot_orders[[#This Row],[side]]="sell", bot_orders[[#This Row],[accFillSz]]*bot_orders[[#This Row],[avgPx]] + bot_orders[[#This Row],[fee]], -bot_orders[[#This Row],[accFillSz]]*bot_orders[[#This Row],[avgPx]])</f>
        <v>-3.3201050000000003</v>
      </c>
      <c r="Y5497" s="4">
        <f>IF(bot_orders[[#This Row],[side]]="buy", bot_orders[[#This Row],[accFillSz]] + bot_orders[[#This Row],[fee]], -bot_orders[[#This Row],[accFillSz]])</f>
        <v>4.566344</v>
      </c>
      <c r="Z5497" s="4">
        <f>IF(bot_orders[[#This Row],[side]]="sell",bot_orders[[#This Row],[accFillSz]]*bot_orders[[#This Row],[avgPx]]+bot_orders[[#This Row],[fee]], 0)</f>
        <v>0</v>
      </c>
      <c r="AA5497" s="4">
        <f>IF(bot_orders[[#This Row],[side]]="sell",-bot_orders[[#This Row],[accFillSz]],bot_orders[[#This Row],[accFillSz]]+bot_orders[[#This Row],[fee]])</f>
        <v>4.566344</v>
      </c>
      <c r="AB5497">
        <v>0</v>
      </c>
      <c r="AC5497" t="s">
        <v>38</v>
      </c>
      <c r="AD5497">
        <v>0</v>
      </c>
      <c r="AE5497" t="s">
        <v>40</v>
      </c>
      <c r="AF5497" t="s">
        <v>41</v>
      </c>
      <c r="AG5497" t="s">
        <v>42</v>
      </c>
      <c r="AH5497" t="s">
        <v>28</v>
      </c>
      <c r="AI5497">
        <v>4.566344</v>
      </c>
      <c r="AJ5497">
        <v>-3.3201049999999999</v>
      </c>
    </row>
    <row r="5498" spans="1:36" x14ac:dyDescent="0.3">
      <c r="A5498">
        <v>5024</v>
      </c>
      <c r="B5498" t="s">
        <v>300</v>
      </c>
      <c r="C5498" t="s">
        <v>28</v>
      </c>
      <c r="D5498" t="s">
        <v>29</v>
      </c>
      <c r="E5498" t="s">
        <v>30</v>
      </c>
      <c r="F5498" t="s">
        <v>31</v>
      </c>
      <c r="G5498" t="s">
        <v>941</v>
      </c>
      <c r="H5498" t="s">
        <v>14414</v>
      </c>
      <c r="I5498" s="4" t="s">
        <v>14415</v>
      </c>
      <c r="J5498" s="1">
        <f>((((bot_orders[[#This Row],[cTime]]/ 1000)+3*3600) / 86400) + DATE(1970,1,1))</f>
        <v>45777.344182395835</v>
      </c>
      <c r="K5498" s="4" t="s">
        <v>14416</v>
      </c>
      <c r="L5498" s="1">
        <f>((((bot_orders[[#This Row],[uTime]]/ 1000)+3*3600) / 86400) + DATE(1970,1,1))</f>
        <v>45777.345061203705</v>
      </c>
      <c r="M5498" t="s">
        <v>34</v>
      </c>
      <c r="N5498" t="s">
        <v>28</v>
      </c>
      <c r="O5498" t="s">
        <v>35</v>
      </c>
      <c r="P5498">
        <v>4.5659999999999998</v>
      </c>
      <c r="Q5498" t="s">
        <v>36</v>
      </c>
      <c r="R5498" t="s">
        <v>37</v>
      </c>
      <c r="S5498">
        <v>0.72819999999999996</v>
      </c>
      <c r="T5498">
        <v>0.72819999999999996</v>
      </c>
      <c r="U5498">
        <v>4.5659999999999998</v>
      </c>
      <c r="V5498">
        <v>-2.6599689999999999E-3</v>
      </c>
      <c r="W5498" t="s">
        <v>38</v>
      </c>
      <c r="X5498" s="4">
        <f>IF(bot_orders[[#This Row],[side]]="sell", bot_orders[[#This Row],[accFillSz]]*bot_orders[[#This Row],[avgPx]] + bot_orders[[#This Row],[fee]], -bot_orders[[#This Row],[accFillSz]]*bot_orders[[#This Row],[avgPx]])</f>
        <v>3.3223012309999995</v>
      </c>
      <c r="Y5498" s="4">
        <f>IF(bot_orders[[#This Row],[side]]="buy", bot_orders[[#This Row],[accFillSz]] + bot_orders[[#This Row],[fee]], -bot_orders[[#This Row],[accFillSz]])</f>
        <v>-4.5659999999999998</v>
      </c>
      <c r="Z5498" s="4">
        <f>IF(bot_orders[[#This Row],[side]]="sell",bot_orders[[#This Row],[accFillSz]]*bot_orders[[#This Row],[avgPx]]+bot_orders[[#This Row],[fee]], 0)</f>
        <v>3.3223012309999995</v>
      </c>
      <c r="AA5498" s="4">
        <f>IF(bot_orders[[#This Row],[side]]="sell",-bot_orders[[#This Row],[accFillSz]],bot_orders[[#This Row],[accFillSz]]+bot_orders[[#This Row],[fee]])</f>
        <v>-4.5659999999999998</v>
      </c>
      <c r="AB5498">
        <v>0</v>
      </c>
      <c r="AC5498" t="s">
        <v>39</v>
      </c>
      <c r="AD5498">
        <v>0</v>
      </c>
      <c r="AE5498" t="s">
        <v>40</v>
      </c>
      <c r="AF5498" t="s">
        <v>41</v>
      </c>
      <c r="AG5498" t="s">
        <v>42</v>
      </c>
      <c r="AH5498" t="s">
        <v>28</v>
      </c>
      <c r="AI5498">
        <v>-4.5659999999999998</v>
      </c>
      <c r="AJ5498">
        <v>3.3223012299999999</v>
      </c>
    </row>
    <row r="5499" spans="1:36" x14ac:dyDescent="0.3">
      <c r="A5499">
        <v>5025</v>
      </c>
      <c r="B5499" t="s">
        <v>300</v>
      </c>
      <c r="C5499" t="s">
        <v>28</v>
      </c>
      <c r="D5499" t="s">
        <v>29</v>
      </c>
      <c r="E5499" t="s">
        <v>30</v>
      </c>
      <c r="F5499" t="s">
        <v>31</v>
      </c>
      <c r="G5499" t="s">
        <v>875</v>
      </c>
      <c r="H5499" t="s">
        <v>14417</v>
      </c>
      <c r="I5499" s="4" t="s">
        <v>14418</v>
      </c>
      <c r="J5499" s="1">
        <f>((((bot_orders[[#This Row],[cTime]]/ 1000)+3*3600) / 86400) + DATE(1970,1,1))</f>
        <v>45777.34506122685</v>
      </c>
      <c r="K5499" s="4" t="s">
        <v>14419</v>
      </c>
      <c r="L5499" s="1">
        <f>((((bot_orders[[#This Row],[uTime]]/ 1000)+3*3600) / 86400) + DATE(1970,1,1))</f>
        <v>45777.35106262732</v>
      </c>
      <c r="M5499" t="s">
        <v>34</v>
      </c>
      <c r="N5499" t="s">
        <v>28</v>
      </c>
      <c r="O5499" t="s">
        <v>35</v>
      </c>
      <c r="P5499">
        <v>4.57</v>
      </c>
      <c r="Q5499" t="s">
        <v>36</v>
      </c>
      <c r="R5499" t="s">
        <v>55</v>
      </c>
      <c r="S5499">
        <v>0.72650000000000003</v>
      </c>
      <c r="T5499">
        <v>0.72650000000000003</v>
      </c>
      <c r="U5499">
        <v>4.57</v>
      </c>
      <c r="V5499">
        <v>-3.656E-3</v>
      </c>
      <c r="W5499" t="s">
        <v>39</v>
      </c>
      <c r="X5499" s="4">
        <f>IF(bot_orders[[#This Row],[side]]="sell", bot_orders[[#This Row],[accFillSz]]*bot_orders[[#This Row],[avgPx]] + bot_orders[[#This Row],[fee]], -bot_orders[[#This Row],[accFillSz]]*bot_orders[[#This Row],[avgPx]])</f>
        <v>-3.3201050000000003</v>
      </c>
      <c r="Y5499" s="4">
        <f>IF(bot_orders[[#This Row],[side]]="buy", bot_orders[[#This Row],[accFillSz]] + bot_orders[[#This Row],[fee]], -bot_orders[[#This Row],[accFillSz]])</f>
        <v>4.566344</v>
      </c>
      <c r="Z5499" s="4">
        <f>IF(bot_orders[[#This Row],[side]]="sell",bot_orders[[#This Row],[accFillSz]]*bot_orders[[#This Row],[avgPx]]+bot_orders[[#This Row],[fee]], 0)</f>
        <v>0</v>
      </c>
      <c r="AA5499" s="4">
        <f>IF(bot_orders[[#This Row],[side]]="sell",-bot_orders[[#This Row],[accFillSz]],bot_orders[[#This Row],[accFillSz]]+bot_orders[[#This Row],[fee]])</f>
        <v>4.566344</v>
      </c>
      <c r="AB5499">
        <v>0</v>
      </c>
      <c r="AC5499" t="s">
        <v>38</v>
      </c>
      <c r="AD5499">
        <v>0</v>
      </c>
      <c r="AE5499" t="s">
        <v>40</v>
      </c>
      <c r="AF5499" t="s">
        <v>41</v>
      </c>
      <c r="AG5499" t="s">
        <v>42</v>
      </c>
      <c r="AH5499" t="s">
        <v>28</v>
      </c>
      <c r="AI5499">
        <v>4.566344</v>
      </c>
      <c r="AJ5499">
        <v>-3.3201049999999999</v>
      </c>
    </row>
    <row r="5500" spans="1:36" x14ac:dyDescent="0.3">
      <c r="A5500">
        <v>5027</v>
      </c>
      <c r="B5500" t="s">
        <v>300</v>
      </c>
      <c r="C5500" t="s">
        <v>28</v>
      </c>
      <c r="D5500" t="s">
        <v>29</v>
      </c>
      <c r="E5500" t="s">
        <v>30</v>
      </c>
      <c r="F5500" t="s">
        <v>31</v>
      </c>
      <c r="G5500" t="s">
        <v>875</v>
      </c>
      <c r="H5500" t="s">
        <v>14423</v>
      </c>
      <c r="I5500" s="4" t="s">
        <v>14424</v>
      </c>
      <c r="J5500" s="1">
        <f>((((bot_orders[[#This Row],[cTime]]/ 1000)+3*3600) / 86400) + DATE(1970,1,1))</f>
        <v>45777.351062650458</v>
      </c>
      <c r="K5500" s="4" t="s">
        <v>14425</v>
      </c>
      <c r="L5500" s="1">
        <f>((((bot_orders[[#This Row],[uTime]]/ 1000)+3*3600) / 86400) + DATE(1970,1,1))</f>
        <v>45777.391688206015</v>
      </c>
      <c r="M5500" t="s">
        <v>34</v>
      </c>
      <c r="N5500" t="s">
        <v>28</v>
      </c>
      <c r="O5500" t="s">
        <v>35</v>
      </c>
      <c r="P5500">
        <v>4.5659999999999998</v>
      </c>
      <c r="Q5500" t="s">
        <v>36</v>
      </c>
      <c r="R5500" t="s">
        <v>37</v>
      </c>
      <c r="S5500">
        <v>0.72819999999999996</v>
      </c>
      <c r="T5500">
        <v>0.72819999999999996</v>
      </c>
      <c r="U5500">
        <v>4.5659999999999998</v>
      </c>
      <c r="V5500">
        <v>-2.6599689999999999E-3</v>
      </c>
      <c r="W5500" t="s">
        <v>38</v>
      </c>
      <c r="X5500" s="4">
        <f>IF(bot_orders[[#This Row],[side]]="sell", bot_orders[[#This Row],[accFillSz]]*bot_orders[[#This Row],[avgPx]] + bot_orders[[#This Row],[fee]], -bot_orders[[#This Row],[accFillSz]]*bot_orders[[#This Row],[avgPx]])</f>
        <v>3.3223012309999995</v>
      </c>
      <c r="Y5500" s="4">
        <f>IF(bot_orders[[#This Row],[side]]="buy", bot_orders[[#This Row],[accFillSz]] + bot_orders[[#This Row],[fee]], -bot_orders[[#This Row],[accFillSz]])</f>
        <v>-4.5659999999999998</v>
      </c>
      <c r="Z5500" s="4">
        <f>IF(bot_orders[[#This Row],[side]]="sell",bot_orders[[#This Row],[accFillSz]]*bot_orders[[#This Row],[avgPx]]+bot_orders[[#This Row],[fee]], 0)</f>
        <v>3.3223012309999995</v>
      </c>
      <c r="AA5500" s="4">
        <f>IF(bot_orders[[#This Row],[side]]="sell",-bot_orders[[#This Row],[accFillSz]],bot_orders[[#This Row],[accFillSz]]+bot_orders[[#This Row],[fee]])</f>
        <v>-4.5659999999999998</v>
      </c>
      <c r="AB5500">
        <v>0</v>
      </c>
      <c r="AC5500" t="s">
        <v>39</v>
      </c>
      <c r="AD5500">
        <v>0</v>
      </c>
      <c r="AE5500" t="s">
        <v>40</v>
      </c>
      <c r="AF5500" t="s">
        <v>41</v>
      </c>
      <c r="AG5500" t="s">
        <v>42</v>
      </c>
      <c r="AH5500" t="s">
        <v>28</v>
      </c>
      <c r="AI5500">
        <v>-4.5659999999999998</v>
      </c>
      <c r="AJ5500">
        <v>3.3223012299999999</v>
      </c>
    </row>
    <row r="5501" spans="1:36" x14ac:dyDescent="0.3">
      <c r="A5501">
        <v>5029</v>
      </c>
      <c r="B5501" t="s">
        <v>300</v>
      </c>
      <c r="C5501" t="s">
        <v>28</v>
      </c>
      <c r="D5501" t="s">
        <v>29</v>
      </c>
      <c r="E5501" t="s">
        <v>30</v>
      </c>
      <c r="F5501" t="s">
        <v>31</v>
      </c>
      <c r="G5501" t="s">
        <v>872</v>
      </c>
      <c r="H5501" t="s">
        <v>14429</v>
      </c>
      <c r="I5501" s="4" t="s">
        <v>14430</v>
      </c>
      <c r="J5501" s="1">
        <f>((((bot_orders[[#This Row],[cTime]]/ 1000)+3*3600) / 86400) + DATE(1970,1,1))</f>
        <v>45777.35312777778</v>
      </c>
      <c r="K5501" s="4" t="s">
        <v>14431</v>
      </c>
      <c r="L5501" s="1">
        <f>((((bot_orders[[#This Row],[uTime]]/ 1000)+3*3600) / 86400) + DATE(1970,1,1))</f>
        <v>45777.355366516204</v>
      </c>
      <c r="M5501" t="s">
        <v>34</v>
      </c>
      <c r="N5501" t="s">
        <v>28</v>
      </c>
      <c r="O5501" t="s">
        <v>35</v>
      </c>
      <c r="P5501">
        <v>4.5650000000000004</v>
      </c>
      <c r="Q5501" t="s">
        <v>36</v>
      </c>
      <c r="R5501" t="s">
        <v>37</v>
      </c>
      <c r="S5501">
        <v>0.72650000000000003</v>
      </c>
      <c r="T5501">
        <v>0.72650000000000003</v>
      </c>
      <c r="U5501">
        <v>4.5650000000000004</v>
      </c>
      <c r="V5501">
        <v>-2.653178E-3</v>
      </c>
      <c r="W5501" t="s">
        <v>38</v>
      </c>
      <c r="X5501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501" s="4">
        <f>IF(bot_orders[[#This Row],[side]]="buy", bot_orders[[#This Row],[accFillSz]] + bot_orders[[#This Row],[fee]], -bot_orders[[#This Row],[accFillSz]])</f>
        <v>-4.5650000000000004</v>
      </c>
      <c r="Z5501" s="4">
        <f>IF(bot_orders[[#This Row],[side]]="sell",bot_orders[[#This Row],[accFillSz]]*bot_orders[[#This Row],[avgPx]]+bot_orders[[#This Row],[fee]], 0)</f>
        <v>3.3138193220000005</v>
      </c>
      <c r="AA5501" s="4">
        <f>IF(bot_orders[[#This Row],[side]]="sell",-bot_orders[[#This Row],[accFillSz]],bot_orders[[#This Row],[accFillSz]]+bot_orders[[#This Row],[fee]])</f>
        <v>-4.5650000000000004</v>
      </c>
      <c r="AB5501">
        <v>0</v>
      </c>
      <c r="AC5501" t="s">
        <v>39</v>
      </c>
      <c r="AD5501">
        <v>0</v>
      </c>
      <c r="AE5501" t="s">
        <v>40</v>
      </c>
      <c r="AF5501" t="s">
        <v>41</v>
      </c>
      <c r="AG5501" t="s">
        <v>42</v>
      </c>
      <c r="AH5501" t="s">
        <v>28</v>
      </c>
      <c r="AI5501">
        <v>-4.5650000000000004</v>
      </c>
      <c r="AJ5501">
        <v>3.3138193199999999</v>
      </c>
    </row>
    <row r="5502" spans="1:36" x14ac:dyDescent="0.3">
      <c r="A5502">
        <v>5030</v>
      </c>
      <c r="B5502" t="s">
        <v>300</v>
      </c>
      <c r="C5502" t="s">
        <v>28</v>
      </c>
      <c r="D5502" t="s">
        <v>29</v>
      </c>
      <c r="E5502" t="s">
        <v>30</v>
      </c>
      <c r="F5502" t="s">
        <v>31</v>
      </c>
      <c r="G5502" t="s">
        <v>869</v>
      </c>
      <c r="H5502" t="s">
        <v>14432</v>
      </c>
      <c r="I5502" s="4" t="s">
        <v>14433</v>
      </c>
      <c r="J5502" s="1">
        <f>((((bot_orders[[#This Row],[cTime]]/ 1000)+3*3600) / 86400) + DATE(1970,1,1))</f>
        <v>45777.355366539356</v>
      </c>
      <c r="K5502" s="4" t="s">
        <v>14434</v>
      </c>
      <c r="L5502" s="1">
        <f>((((bot_orders[[#This Row],[uTime]]/ 1000)+3*3600) / 86400) + DATE(1970,1,1))</f>
        <v>45777.359232604169</v>
      </c>
      <c r="M5502" t="s">
        <v>34</v>
      </c>
      <c r="N5502" t="s">
        <v>28</v>
      </c>
      <c r="O5502" t="s">
        <v>35</v>
      </c>
      <c r="P5502">
        <v>4.569</v>
      </c>
      <c r="Q5502" t="s">
        <v>36</v>
      </c>
      <c r="R5502" t="s">
        <v>55</v>
      </c>
      <c r="S5502">
        <v>0.7248</v>
      </c>
      <c r="T5502">
        <v>0.7248</v>
      </c>
      <c r="U5502">
        <v>4.569</v>
      </c>
      <c r="V5502">
        <v>-3.6551999999999999E-3</v>
      </c>
      <c r="W5502" t="s">
        <v>39</v>
      </c>
      <c r="X5502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502" s="4">
        <f>IF(bot_orders[[#This Row],[side]]="buy", bot_orders[[#This Row],[accFillSz]] + bot_orders[[#This Row],[fee]], -bot_orders[[#This Row],[accFillSz]])</f>
        <v>4.5653448000000001</v>
      </c>
      <c r="Z5502" s="4">
        <f>IF(bot_orders[[#This Row],[side]]="sell",bot_orders[[#This Row],[accFillSz]]*bot_orders[[#This Row],[avgPx]]+bot_orders[[#This Row],[fee]], 0)</f>
        <v>0</v>
      </c>
      <c r="AA5502" s="4">
        <f>IF(bot_orders[[#This Row],[side]]="sell",-bot_orders[[#This Row],[accFillSz]],bot_orders[[#This Row],[accFillSz]]+bot_orders[[#This Row],[fee]])</f>
        <v>4.5653448000000001</v>
      </c>
      <c r="AB5502">
        <v>0</v>
      </c>
      <c r="AC5502" t="s">
        <v>38</v>
      </c>
      <c r="AD5502">
        <v>0</v>
      </c>
      <c r="AE5502" t="s">
        <v>40</v>
      </c>
      <c r="AF5502" t="s">
        <v>41</v>
      </c>
      <c r="AG5502" t="s">
        <v>42</v>
      </c>
      <c r="AH5502" t="s">
        <v>28</v>
      </c>
      <c r="AI5502">
        <v>4.5653448000000001</v>
      </c>
      <c r="AJ5502">
        <v>-3.3116112000000002</v>
      </c>
    </row>
    <row r="5503" spans="1:36" x14ac:dyDescent="0.3">
      <c r="A5503">
        <v>5031</v>
      </c>
      <c r="B5503" t="s">
        <v>300</v>
      </c>
      <c r="C5503" t="s">
        <v>28</v>
      </c>
      <c r="D5503" t="s">
        <v>29</v>
      </c>
      <c r="E5503" t="s">
        <v>30</v>
      </c>
      <c r="F5503" t="s">
        <v>31</v>
      </c>
      <c r="G5503" t="s">
        <v>869</v>
      </c>
      <c r="H5503" t="s">
        <v>14435</v>
      </c>
      <c r="I5503" s="4" t="s">
        <v>14436</v>
      </c>
      <c r="J5503" s="1">
        <f>((((bot_orders[[#This Row],[cTime]]/ 1000)+3*3600) / 86400) + DATE(1970,1,1))</f>
        <v>45777.359232627314</v>
      </c>
      <c r="K5503" s="4" t="s">
        <v>14437</v>
      </c>
      <c r="L5503" s="1">
        <f>((((bot_orders[[#This Row],[uTime]]/ 1000)+3*3600) / 86400) + DATE(1970,1,1))</f>
        <v>45777.390089224544</v>
      </c>
      <c r="M5503" t="s">
        <v>34</v>
      </c>
      <c r="N5503" t="s">
        <v>28</v>
      </c>
      <c r="O5503" t="s">
        <v>35</v>
      </c>
      <c r="P5503">
        <v>4.5650000000000004</v>
      </c>
      <c r="Q5503" t="s">
        <v>36</v>
      </c>
      <c r="R5503" t="s">
        <v>37</v>
      </c>
      <c r="S5503">
        <v>0.72650000000000003</v>
      </c>
      <c r="T5503">
        <v>0.72650000000000003</v>
      </c>
      <c r="U5503">
        <v>4.5650000000000004</v>
      </c>
      <c r="V5503">
        <v>-2.653178E-3</v>
      </c>
      <c r="W5503" t="s">
        <v>38</v>
      </c>
      <c r="X5503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503" s="4">
        <f>IF(bot_orders[[#This Row],[side]]="buy", bot_orders[[#This Row],[accFillSz]] + bot_orders[[#This Row],[fee]], -bot_orders[[#This Row],[accFillSz]])</f>
        <v>-4.5650000000000004</v>
      </c>
      <c r="Z5503" s="4">
        <f>IF(bot_orders[[#This Row],[side]]="sell",bot_orders[[#This Row],[accFillSz]]*bot_orders[[#This Row],[avgPx]]+bot_orders[[#This Row],[fee]], 0)</f>
        <v>3.3138193220000005</v>
      </c>
      <c r="AA5503" s="4">
        <f>IF(bot_orders[[#This Row],[side]]="sell",-bot_orders[[#This Row],[accFillSz]],bot_orders[[#This Row],[accFillSz]]+bot_orders[[#This Row],[fee]])</f>
        <v>-4.5650000000000004</v>
      </c>
      <c r="AB5503">
        <v>0</v>
      </c>
      <c r="AC5503" t="s">
        <v>39</v>
      </c>
      <c r="AD5503">
        <v>0</v>
      </c>
      <c r="AE5503" t="s">
        <v>40</v>
      </c>
      <c r="AF5503" t="s">
        <v>41</v>
      </c>
      <c r="AG5503" t="s">
        <v>42</v>
      </c>
      <c r="AH5503" t="s">
        <v>28</v>
      </c>
      <c r="AI5503">
        <v>-4.5650000000000004</v>
      </c>
      <c r="AJ5503">
        <v>3.3138193199999999</v>
      </c>
    </row>
    <row r="5504" spans="1:36" x14ac:dyDescent="0.3">
      <c r="A5504">
        <v>5032</v>
      </c>
      <c r="B5504" t="s">
        <v>300</v>
      </c>
      <c r="C5504" t="s">
        <v>28</v>
      </c>
      <c r="D5504" t="s">
        <v>29</v>
      </c>
      <c r="E5504" t="s">
        <v>30</v>
      </c>
      <c r="F5504" t="s">
        <v>31</v>
      </c>
      <c r="G5504" t="s">
        <v>988</v>
      </c>
      <c r="H5504" t="s">
        <v>14438</v>
      </c>
      <c r="I5504" s="4" t="s">
        <v>14439</v>
      </c>
      <c r="J5504" s="1">
        <f>((((bot_orders[[#This Row],[cTime]]/ 1000)+3*3600) / 86400) + DATE(1970,1,1))</f>
        <v>45777.378625057871</v>
      </c>
      <c r="K5504" s="4" t="s">
        <v>14440</v>
      </c>
      <c r="L5504" s="1">
        <f>((((bot_orders[[#This Row],[uTime]]/ 1000)+3*3600) / 86400) + DATE(1970,1,1))</f>
        <v>45777.382724965282</v>
      </c>
      <c r="M5504" t="s">
        <v>34</v>
      </c>
      <c r="N5504" t="s">
        <v>28</v>
      </c>
      <c r="O5504" t="s">
        <v>35</v>
      </c>
      <c r="P5504">
        <v>4.5650000000000004</v>
      </c>
      <c r="Q5504" t="s">
        <v>36</v>
      </c>
      <c r="R5504" t="s">
        <v>37</v>
      </c>
      <c r="S5504">
        <v>0.7248</v>
      </c>
      <c r="T5504">
        <v>0.7248</v>
      </c>
      <c r="U5504">
        <v>4.5650000000000004</v>
      </c>
      <c r="V5504">
        <v>-2.6469696000000001E-3</v>
      </c>
      <c r="W5504" t="s">
        <v>38</v>
      </c>
      <c r="X5504" s="4">
        <f>IF(bot_orders[[#This Row],[side]]="sell", bot_orders[[#This Row],[accFillSz]]*bot_orders[[#This Row],[avgPx]] + bot_orders[[#This Row],[fee]], -bot_orders[[#This Row],[accFillSz]]*bot_orders[[#This Row],[avgPx]])</f>
        <v>3.3060650304000001</v>
      </c>
      <c r="Y5504" s="4">
        <f>IF(bot_orders[[#This Row],[side]]="buy", bot_orders[[#This Row],[accFillSz]] + bot_orders[[#This Row],[fee]], -bot_orders[[#This Row],[accFillSz]])</f>
        <v>-4.5650000000000004</v>
      </c>
      <c r="Z5504" s="4">
        <f>IF(bot_orders[[#This Row],[side]]="sell",bot_orders[[#This Row],[accFillSz]]*bot_orders[[#This Row],[avgPx]]+bot_orders[[#This Row],[fee]], 0)</f>
        <v>3.3060650304000001</v>
      </c>
      <c r="AA5504" s="4">
        <f>IF(bot_orders[[#This Row],[side]]="sell",-bot_orders[[#This Row],[accFillSz]],bot_orders[[#This Row],[accFillSz]]+bot_orders[[#This Row],[fee]])</f>
        <v>-4.5650000000000004</v>
      </c>
      <c r="AB5504">
        <v>0</v>
      </c>
      <c r="AC5504" t="s">
        <v>39</v>
      </c>
      <c r="AD5504">
        <v>0</v>
      </c>
      <c r="AE5504" t="s">
        <v>40</v>
      </c>
      <c r="AF5504" t="s">
        <v>41</v>
      </c>
      <c r="AG5504" t="s">
        <v>42</v>
      </c>
      <c r="AH5504" t="s">
        <v>28</v>
      </c>
      <c r="AI5504">
        <v>-4.5650000000000004</v>
      </c>
      <c r="AJ5504">
        <v>3.3060650300000001</v>
      </c>
    </row>
    <row r="5505" spans="1:36" x14ac:dyDescent="0.3">
      <c r="A5505">
        <v>5034</v>
      </c>
      <c r="B5505" t="s">
        <v>300</v>
      </c>
      <c r="C5505" t="s">
        <v>28</v>
      </c>
      <c r="D5505" t="s">
        <v>29</v>
      </c>
      <c r="E5505" t="s">
        <v>30</v>
      </c>
      <c r="F5505" t="s">
        <v>31</v>
      </c>
      <c r="G5505" t="s">
        <v>995</v>
      </c>
      <c r="H5505" t="s">
        <v>14444</v>
      </c>
      <c r="I5505" s="4" t="s">
        <v>14445</v>
      </c>
      <c r="J5505" s="1">
        <f>((((bot_orders[[#This Row],[cTime]]/ 1000)+3*3600) / 86400) + DATE(1970,1,1))</f>
        <v>45777.38272498842</v>
      </c>
      <c r="K5505" s="4" t="s">
        <v>14446</v>
      </c>
      <c r="L5505" s="1">
        <f>((((bot_orders[[#This Row],[uTime]]/ 1000)+3*3600) / 86400) + DATE(1970,1,1))</f>
        <v>45777.384598067132</v>
      </c>
      <c r="M5505" t="s">
        <v>34</v>
      </c>
      <c r="N5505" t="s">
        <v>28</v>
      </c>
      <c r="O5505" t="s">
        <v>35</v>
      </c>
      <c r="P5505">
        <v>4.569</v>
      </c>
      <c r="Q5505" t="s">
        <v>36</v>
      </c>
      <c r="R5505" t="s">
        <v>55</v>
      </c>
      <c r="S5505">
        <v>0.72319999999999995</v>
      </c>
      <c r="T5505">
        <v>0.72319999999999995</v>
      </c>
      <c r="U5505">
        <v>4.569</v>
      </c>
      <c r="V5505">
        <v>-3.6551999999999999E-3</v>
      </c>
      <c r="W5505" t="s">
        <v>39</v>
      </c>
      <c r="X5505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505" s="4">
        <f>IF(bot_orders[[#This Row],[side]]="buy", bot_orders[[#This Row],[accFillSz]] + bot_orders[[#This Row],[fee]], -bot_orders[[#This Row],[accFillSz]])</f>
        <v>4.5653448000000001</v>
      </c>
      <c r="Z5505" s="4">
        <f>IF(bot_orders[[#This Row],[side]]="sell",bot_orders[[#This Row],[accFillSz]]*bot_orders[[#This Row],[avgPx]]+bot_orders[[#This Row],[fee]], 0)</f>
        <v>0</v>
      </c>
      <c r="AA5505" s="4">
        <f>IF(bot_orders[[#This Row],[side]]="sell",-bot_orders[[#This Row],[accFillSz]],bot_orders[[#This Row],[accFillSz]]+bot_orders[[#This Row],[fee]])</f>
        <v>4.5653448000000001</v>
      </c>
      <c r="AB5505">
        <v>0</v>
      </c>
      <c r="AC5505" t="s">
        <v>38</v>
      </c>
      <c r="AD5505">
        <v>0</v>
      </c>
      <c r="AE5505" t="s">
        <v>40</v>
      </c>
      <c r="AF5505" t="s">
        <v>41</v>
      </c>
      <c r="AG5505" t="s">
        <v>42</v>
      </c>
      <c r="AH5505" t="s">
        <v>28</v>
      </c>
      <c r="AI5505">
        <v>4.5653448000000001</v>
      </c>
      <c r="AJ5505">
        <v>-3.3043008</v>
      </c>
    </row>
    <row r="5506" spans="1:36" x14ac:dyDescent="0.3">
      <c r="A5506">
        <v>5035</v>
      </c>
      <c r="B5506" t="s">
        <v>300</v>
      </c>
      <c r="C5506" t="s">
        <v>28</v>
      </c>
      <c r="D5506" t="s">
        <v>29</v>
      </c>
      <c r="E5506" t="s">
        <v>30</v>
      </c>
      <c r="F5506" t="s">
        <v>31</v>
      </c>
      <c r="G5506" t="s">
        <v>995</v>
      </c>
      <c r="H5506" t="s">
        <v>14447</v>
      </c>
      <c r="I5506" s="4" t="s">
        <v>14448</v>
      </c>
      <c r="J5506" s="1">
        <f>((((bot_orders[[#This Row],[cTime]]/ 1000)+3*3600) / 86400) + DATE(1970,1,1))</f>
        <v>45777.384598090284</v>
      </c>
      <c r="K5506" s="4" t="s">
        <v>14449</v>
      </c>
      <c r="L5506" s="1">
        <f>((((bot_orders[[#This Row],[uTime]]/ 1000)+3*3600) / 86400) + DATE(1970,1,1))</f>
        <v>45777.38694246528</v>
      </c>
      <c r="M5506" t="s">
        <v>34</v>
      </c>
      <c r="N5506" t="s">
        <v>28</v>
      </c>
      <c r="O5506" t="s">
        <v>35</v>
      </c>
      <c r="P5506">
        <v>4.5650000000000004</v>
      </c>
      <c r="Q5506" t="s">
        <v>36</v>
      </c>
      <c r="R5506" t="s">
        <v>37</v>
      </c>
      <c r="S5506">
        <v>0.7248</v>
      </c>
      <c r="T5506">
        <v>0.7248</v>
      </c>
      <c r="U5506">
        <v>4.5650000000000004</v>
      </c>
      <c r="V5506">
        <v>-2.6469696000000001E-3</v>
      </c>
      <c r="W5506" t="s">
        <v>38</v>
      </c>
      <c r="X5506" s="4">
        <f>IF(bot_orders[[#This Row],[side]]="sell", bot_orders[[#This Row],[accFillSz]]*bot_orders[[#This Row],[avgPx]] + bot_orders[[#This Row],[fee]], -bot_orders[[#This Row],[accFillSz]]*bot_orders[[#This Row],[avgPx]])</f>
        <v>3.3060650304000001</v>
      </c>
      <c r="Y5506" s="4">
        <f>IF(bot_orders[[#This Row],[side]]="buy", bot_orders[[#This Row],[accFillSz]] + bot_orders[[#This Row],[fee]], -bot_orders[[#This Row],[accFillSz]])</f>
        <v>-4.5650000000000004</v>
      </c>
      <c r="Z5506" s="4">
        <f>IF(bot_orders[[#This Row],[side]]="sell",bot_orders[[#This Row],[accFillSz]]*bot_orders[[#This Row],[avgPx]]+bot_orders[[#This Row],[fee]], 0)</f>
        <v>3.3060650304000001</v>
      </c>
      <c r="AA5506" s="4">
        <f>IF(bot_orders[[#This Row],[side]]="sell",-bot_orders[[#This Row],[accFillSz]],bot_orders[[#This Row],[accFillSz]]+bot_orders[[#This Row],[fee]])</f>
        <v>-4.5650000000000004</v>
      </c>
      <c r="AB5506">
        <v>0</v>
      </c>
      <c r="AC5506" t="s">
        <v>39</v>
      </c>
      <c r="AD5506">
        <v>0</v>
      </c>
      <c r="AE5506" t="s">
        <v>40</v>
      </c>
      <c r="AF5506" t="s">
        <v>41</v>
      </c>
      <c r="AG5506" t="s">
        <v>42</v>
      </c>
      <c r="AH5506" t="s">
        <v>28</v>
      </c>
      <c r="AI5506">
        <v>-4.5650000000000004</v>
      </c>
      <c r="AJ5506">
        <v>3.3060650300000001</v>
      </c>
    </row>
    <row r="5507" spans="1:36" x14ac:dyDescent="0.3">
      <c r="A5507">
        <v>5036</v>
      </c>
      <c r="B5507" t="s">
        <v>300</v>
      </c>
      <c r="C5507" t="s">
        <v>28</v>
      </c>
      <c r="D5507" t="s">
        <v>29</v>
      </c>
      <c r="E5507" t="s">
        <v>30</v>
      </c>
      <c r="F5507" t="s">
        <v>31</v>
      </c>
      <c r="G5507" t="s">
        <v>1012</v>
      </c>
      <c r="H5507" t="s">
        <v>14450</v>
      </c>
      <c r="I5507" s="4" t="s">
        <v>14451</v>
      </c>
      <c r="J5507" s="1">
        <f>((((bot_orders[[#This Row],[cTime]]/ 1000)+3*3600) / 86400) + DATE(1970,1,1))</f>
        <v>45777.386942488432</v>
      </c>
      <c r="K5507" s="4" t="s">
        <v>14452</v>
      </c>
      <c r="L5507" s="1">
        <f>((((bot_orders[[#This Row],[uTime]]/ 1000)+3*3600) / 86400) + DATE(1970,1,1))</f>
        <v>45777.405494467588</v>
      </c>
      <c r="M5507" t="s">
        <v>34</v>
      </c>
      <c r="N5507" t="s">
        <v>28</v>
      </c>
      <c r="O5507" t="s">
        <v>35</v>
      </c>
      <c r="P5507">
        <v>4.569</v>
      </c>
      <c r="Q5507" t="s">
        <v>36</v>
      </c>
      <c r="R5507" t="s">
        <v>55</v>
      </c>
      <c r="S5507">
        <v>0.72319999999999995</v>
      </c>
      <c r="T5507">
        <v>0.72319999999999995</v>
      </c>
      <c r="U5507">
        <v>4.569</v>
      </c>
      <c r="V5507">
        <v>-3.6551999999999999E-3</v>
      </c>
      <c r="W5507" t="s">
        <v>39</v>
      </c>
      <c r="X5507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507" s="4">
        <f>IF(bot_orders[[#This Row],[side]]="buy", bot_orders[[#This Row],[accFillSz]] + bot_orders[[#This Row],[fee]], -bot_orders[[#This Row],[accFillSz]])</f>
        <v>4.5653448000000001</v>
      </c>
      <c r="Z5507" s="4">
        <f>IF(bot_orders[[#This Row],[side]]="sell",bot_orders[[#This Row],[accFillSz]]*bot_orders[[#This Row],[avgPx]]+bot_orders[[#This Row],[fee]], 0)</f>
        <v>0</v>
      </c>
      <c r="AA5507" s="4">
        <f>IF(bot_orders[[#This Row],[side]]="sell",-bot_orders[[#This Row],[accFillSz]],bot_orders[[#This Row],[accFillSz]]+bot_orders[[#This Row],[fee]])</f>
        <v>4.5653448000000001</v>
      </c>
      <c r="AB5507">
        <v>0</v>
      </c>
      <c r="AC5507" t="s">
        <v>38</v>
      </c>
      <c r="AD5507">
        <v>0</v>
      </c>
      <c r="AE5507" t="s">
        <v>40</v>
      </c>
      <c r="AF5507" t="s">
        <v>41</v>
      </c>
      <c r="AG5507" t="s">
        <v>42</v>
      </c>
      <c r="AH5507" t="s">
        <v>28</v>
      </c>
      <c r="AI5507">
        <v>4.5653448000000001</v>
      </c>
      <c r="AJ5507">
        <v>-3.3043008</v>
      </c>
    </row>
    <row r="5508" spans="1:36" x14ac:dyDescent="0.3">
      <c r="A5508">
        <v>5038</v>
      </c>
      <c r="B5508" t="s">
        <v>300</v>
      </c>
      <c r="C5508" t="s">
        <v>28</v>
      </c>
      <c r="D5508" t="s">
        <v>29</v>
      </c>
      <c r="E5508" t="s">
        <v>30</v>
      </c>
      <c r="F5508" t="s">
        <v>31</v>
      </c>
      <c r="G5508" t="s">
        <v>1005</v>
      </c>
      <c r="H5508" t="s">
        <v>14456</v>
      </c>
      <c r="I5508" s="4" t="s">
        <v>14457</v>
      </c>
      <c r="J5508" s="1">
        <f>((((bot_orders[[#This Row],[cTime]]/ 1000)+3*3600) / 86400) + DATE(1970,1,1))</f>
        <v>45777.390089247681</v>
      </c>
      <c r="K5508" s="4" t="s">
        <v>14458</v>
      </c>
      <c r="L5508" s="1">
        <f>((((bot_orders[[#This Row],[uTime]]/ 1000)+3*3600) / 86400) + DATE(1970,1,1))</f>
        <v>45777.404025937503</v>
      </c>
      <c r="M5508" t="s">
        <v>34</v>
      </c>
      <c r="N5508" t="s">
        <v>28</v>
      </c>
      <c r="O5508" t="s">
        <v>35</v>
      </c>
      <c r="P5508">
        <v>4.569</v>
      </c>
      <c r="Q5508" t="s">
        <v>36</v>
      </c>
      <c r="R5508" t="s">
        <v>55</v>
      </c>
      <c r="S5508">
        <v>0.7248</v>
      </c>
      <c r="T5508">
        <v>0.7248</v>
      </c>
      <c r="U5508">
        <v>4.569</v>
      </c>
      <c r="V5508">
        <v>-3.6551999999999999E-3</v>
      </c>
      <c r="W5508" t="s">
        <v>39</v>
      </c>
      <c r="X5508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508" s="4">
        <f>IF(bot_orders[[#This Row],[side]]="buy", bot_orders[[#This Row],[accFillSz]] + bot_orders[[#This Row],[fee]], -bot_orders[[#This Row],[accFillSz]])</f>
        <v>4.5653448000000001</v>
      </c>
      <c r="Z5508" s="4">
        <f>IF(bot_orders[[#This Row],[side]]="sell",bot_orders[[#This Row],[accFillSz]]*bot_orders[[#This Row],[avgPx]]+bot_orders[[#This Row],[fee]], 0)</f>
        <v>0</v>
      </c>
      <c r="AA5508" s="4">
        <f>IF(bot_orders[[#This Row],[side]]="sell",-bot_orders[[#This Row],[accFillSz]],bot_orders[[#This Row],[accFillSz]]+bot_orders[[#This Row],[fee]])</f>
        <v>4.5653448000000001</v>
      </c>
      <c r="AB5508">
        <v>0</v>
      </c>
      <c r="AC5508" t="s">
        <v>38</v>
      </c>
      <c r="AD5508">
        <v>0</v>
      </c>
      <c r="AE5508" t="s">
        <v>40</v>
      </c>
      <c r="AF5508" t="s">
        <v>41</v>
      </c>
      <c r="AG5508" t="s">
        <v>42</v>
      </c>
      <c r="AH5508" t="s">
        <v>28</v>
      </c>
      <c r="AI5508">
        <v>4.5653448000000001</v>
      </c>
      <c r="AJ5508">
        <v>-3.3116112000000002</v>
      </c>
    </row>
    <row r="5509" spans="1:36" x14ac:dyDescent="0.3">
      <c r="A5509">
        <v>5039</v>
      </c>
      <c r="B5509" t="s">
        <v>300</v>
      </c>
      <c r="C5509" t="s">
        <v>28</v>
      </c>
      <c r="D5509" t="s">
        <v>29</v>
      </c>
      <c r="E5509" t="s">
        <v>30</v>
      </c>
      <c r="F5509" t="s">
        <v>31</v>
      </c>
      <c r="G5509" t="s">
        <v>865</v>
      </c>
      <c r="H5509" t="s">
        <v>14459</v>
      </c>
      <c r="I5509" s="4" t="s">
        <v>14460</v>
      </c>
      <c r="J5509" s="1">
        <f>((((bot_orders[[#This Row],[cTime]]/ 1000)+3*3600) / 86400) + DATE(1970,1,1))</f>
        <v>45777.391688229167</v>
      </c>
      <c r="K5509" s="4" t="s">
        <v>14461</v>
      </c>
      <c r="L5509" s="1">
        <f>((((bot_orders[[#This Row],[uTime]]/ 1000)+3*3600) / 86400) + DATE(1970,1,1))</f>
        <v>45777.399149687495</v>
      </c>
      <c r="M5509" t="s">
        <v>34</v>
      </c>
      <c r="N5509" t="s">
        <v>28</v>
      </c>
      <c r="O5509" t="s">
        <v>35</v>
      </c>
      <c r="P5509">
        <v>4.57</v>
      </c>
      <c r="Q5509" t="s">
        <v>36</v>
      </c>
      <c r="R5509" t="s">
        <v>55</v>
      </c>
      <c r="S5509">
        <v>0.72650000000000003</v>
      </c>
      <c r="T5509">
        <v>0.72650000000000003</v>
      </c>
      <c r="U5509">
        <v>4.57</v>
      </c>
      <c r="V5509">
        <v>-3.656E-3</v>
      </c>
      <c r="W5509" t="s">
        <v>39</v>
      </c>
      <c r="X5509" s="4">
        <f>IF(bot_orders[[#This Row],[side]]="sell", bot_orders[[#This Row],[accFillSz]]*bot_orders[[#This Row],[avgPx]] + bot_orders[[#This Row],[fee]], -bot_orders[[#This Row],[accFillSz]]*bot_orders[[#This Row],[avgPx]])</f>
        <v>-3.3201050000000003</v>
      </c>
      <c r="Y5509" s="4">
        <f>IF(bot_orders[[#This Row],[side]]="buy", bot_orders[[#This Row],[accFillSz]] + bot_orders[[#This Row],[fee]], -bot_orders[[#This Row],[accFillSz]])</f>
        <v>4.566344</v>
      </c>
      <c r="Z5509" s="4">
        <f>IF(bot_orders[[#This Row],[side]]="sell",bot_orders[[#This Row],[accFillSz]]*bot_orders[[#This Row],[avgPx]]+bot_orders[[#This Row],[fee]], 0)</f>
        <v>0</v>
      </c>
      <c r="AA5509" s="4">
        <f>IF(bot_orders[[#This Row],[side]]="sell",-bot_orders[[#This Row],[accFillSz]],bot_orders[[#This Row],[accFillSz]]+bot_orders[[#This Row],[fee]])</f>
        <v>4.566344</v>
      </c>
      <c r="AB5509">
        <v>0</v>
      </c>
      <c r="AC5509" t="s">
        <v>38</v>
      </c>
      <c r="AD5509">
        <v>0</v>
      </c>
      <c r="AE5509" t="s">
        <v>40</v>
      </c>
      <c r="AF5509" t="s">
        <v>41</v>
      </c>
      <c r="AG5509" t="s">
        <v>42</v>
      </c>
      <c r="AH5509" t="s">
        <v>28</v>
      </c>
      <c r="AI5509">
        <v>4.566344</v>
      </c>
      <c r="AJ5509">
        <v>-3.3201049999999999</v>
      </c>
    </row>
    <row r="5510" spans="1:36" x14ac:dyDescent="0.3">
      <c r="A5510">
        <v>5041</v>
      </c>
      <c r="B5510" t="s">
        <v>300</v>
      </c>
      <c r="C5510" t="s">
        <v>28</v>
      </c>
      <c r="D5510" t="s">
        <v>29</v>
      </c>
      <c r="E5510" t="s">
        <v>30</v>
      </c>
      <c r="F5510" t="s">
        <v>31</v>
      </c>
      <c r="G5510" t="s">
        <v>984</v>
      </c>
      <c r="H5510" t="s">
        <v>14465</v>
      </c>
      <c r="I5510" s="4" t="s">
        <v>14466</v>
      </c>
      <c r="J5510" s="1">
        <f>((((bot_orders[[#This Row],[cTime]]/ 1000)+3*3600) / 86400) + DATE(1970,1,1))</f>
        <v>45777.395989247685</v>
      </c>
      <c r="K5510" s="4" t="s">
        <v>14467</v>
      </c>
      <c r="L5510" s="1">
        <f>((((bot_orders[[#This Row],[uTime]]/ 1000)+3*3600) / 86400) + DATE(1970,1,1))</f>
        <v>45777.398200243057</v>
      </c>
      <c r="M5510" t="s">
        <v>34</v>
      </c>
      <c r="N5510" t="s">
        <v>28</v>
      </c>
      <c r="O5510" t="s">
        <v>35</v>
      </c>
      <c r="P5510">
        <v>4.569</v>
      </c>
      <c r="Q5510" t="s">
        <v>36</v>
      </c>
      <c r="R5510" t="s">
        <v>55</v>
      </c>
      <c r="S5510">
        <v>0.72819999999999996</v>
      </c>
      <c r="T5510">
        <v>0.72819999999999996</v>
      </c>
      <c r="U5510">
        <v>4.569</v>
      </c>
      <c r="V5510">
        <v>-3.6551999999999999E-3</v>
      </c>
      <c r="W5510" t="s">
        <v>39</v>
      </c>
      <c r="X5510" s="4">
        <f>IF(bot_orders[[#This Row],[side]]="sell", bot_orders[[#This Row],[accFillSz]]*bot_orders[[#This Row],[avgPx]] + bot_orders[[#This Row],[fee]], -bot_orders[[#This Row],[accFillSz]]*bot_orders[[#This Row],[avgPx]])</f>
        <v>-3.3271457999999998</v>
      </c>
      <c r="Y5510" s="4">
        <f>IF(bot_orders[[#This Row],[side]]="buy", bot_orders[[#This Row],[accFillSz]] + bot_orders[[#This Row],[fee]], -bot_orders[[#This Row],[accFillSz]])</f>
        <v>4.5653448000000001</v>
      </c>
      <c r="Z5510" s="4">
        <f>IF(bot_orders[[#This Row],[side]]="sell",bot_orders[[#This Row],[accFillSz]]*bot_orders[[#This Row],[avgPx]]+bot_orders[[#This Row],[fee]], 0)</f>
        <v>0</v>
      </c>
      <c r="AA5510" s="4">
        <f>IF(bot_orders[[#This Row],[side]]="sell",-bot_orders[[#This Row],[accFillSz]],bot_orders[[#This Row],[accFillSz]]+bot_orders[[#This Row],[fee]])</f>
        <v>4.5653448000000001</v>
      </c>
      <c r="AB5510">
        <v>0</v>
      </c>
      <c r="AC5510" t="s">
        <v>38</v>
      </c>
      <c r="AD5510">
        <v>0</v>
      </c>
      <c r="AE5510" t="s">
        <v>40</v>
      </c>
      <c r="AF5510" t="s">
        <v>41</v>
      </c>
      <c r="AG5510" t="s">
        <v>42</v>
      </c>
      <c r="AH5510" t="s">
        <v>28</v>
      </c>
      <c r="AI5510">
        <v>4.5653448000000001</v>
      </c>
      <c r="AJ5510">
        <v>-3.3271457999999998</v>
      </c>
    </row>
    <row r="5511" spans="1:36" x14ac:dyDescent="0.3">
      <c r="A5511">
        <v>5042</v>
      </c>
      <c r="B5511" t="s">
        <v>300</v>
      </c>
      <c r="C5511" t="s">
        <v>28</v>
      </c>
      <c r="D5511" t="s">
        <v>29</v>
      </c>
      <c r="E5511" t="s">
        <v>30</v>
      </c>
      <c r="F5511" t="s">
        <v>31</v>
      </c>
      <c r="G5511" t="s">
        <v>984</v>
      </c>
      <c r="H5511" t="s">
        <v>14468</v>
      </c>
      <c r="I5511" s="4" t="s">
        <v>14469</v>
      </c>
      <c r="J5511" s="1">
        <f>((((bot_orders[[#This Row],[cTime]]/ 1000)+3*3600) / 86400) + DATE(1970,1,1))</f>
        <v>45777.398200266209</v>
      </c>
      <c r="K5511" s="4" t="s">
        <v>14470</v>
      </c>
      <c r="L5511" s="1">
        <f>((((bot_orders[[#This Row],[uTime]]/ 1000)+3*3600) / 86400) + DATE(1970,1,1))</f>
        <v>45777.942793530092</v>
      </c>
      <c r="M5511" t="s">
        <v>34</v>
      </c>
      <c r="N5511" t="s">
        <v>28</v>
      </c>
      <c r="O5511" t="s">
        <v>35</v>
      </c>
      <c r="P5511">
        <v>4.5650000000000004</v>
      </c>
      <c r="Q5511" t="s">
        <v>36</v>
      </c>
      <c r="R5511" t="s">
        <v>37</v>
      </c>
      <c r="S5511">
        <v>0.72989999999999999</v>
      </c>
      <c r="T5511">
        <v>0.72989999999999999</v>
      </c>
      <c r="U5511">
        <v>4.5650000000000004</v>
      </c>
      <c r="V5511">
        <v>-2.6655948000000001E-3</v>
      </c>
      <c r="W5511" t="s">
        <v>38</v>
      </c>
      <c r="X5511" s="4">
        <f>IF(bot_orders[[#This Row],[side]]="sell", bot_orders[[#This Row],[accFillSz]]*bot_orders[[#This Row],[avgPx]] + bot_orders[[#This Row],[fee]], -bot_orders[[#This Row],[accFillSz]]*bot_orders[[#This Row],[avgPx]])</f>
        <v>3.3293279052000004</v>
      </c>
      <c r="Y5511" s="4">
        <f>IF(bot_orders[[#This Row],[side]]="buy", bot_orders[[#This Row],[accFillSz]] + bot_orders[[#This Row],[fee]], -bot_orders[[#This Row],[accFillSz]])</f>
        <v>-4.5650000000000004</v>
      </c>
      <c r="Z5511" s="4">
        <f>IF(bot_orders[[#This Row],[side]]="sell",bot_orders[[#This Row],[accFillSz]]*bot_orders[[#This Row],[avgPx]]+bot_orders[[#This Row],[fee]], 0)</f>
        <v>3.3293279052000004</v>
      </c>
      <c r="AA5511" s="4">
        <f>IF(bot_orders[[#This Row],[side]]="sell",-bot_orders[[#This Row],[accFillSz]],bot_orders[[#This Row],[accFillSz]]+bot_orders[[#This Row],[fee]])</f>
        <v>-4.5650000000000004</v>
      </c>
      <c r="AB5511">
        <v>0</v>
      </c>
      <c r="AC5511" t="s">
        <v>39</v>
      </c>
      <c r="AD5511">
        <v>0</v>
      </c>
      <c r="AE5511" t="s">
        <v>40</v>
      </c>
      <c r="AF5511" t="s">
        <v>41</v>
      </c>
      <c r="AG5511" t="s">
        <v>42</v>
      </c>
      <c r="AH5511" t="s">
        <v>28</v>
      </c>
      <c r="AI5511">
        <v>-4.5650000000000004</v>
      </c>
      <c r="AJ5511">
        <v>3.3293279099999999</v>
      </c>
    </row>
    <row r="5512" spans="1:36" x14ac:dyDescent="0.3">
      <c r="A5512">
        <v>5043</v>
      </c>
      <c r="B5512" t="s">
        <v>300</v>
      </c>
      <c r="C5512" t="s">
        <v>28</v>
      </c>
      <c r="D5512" t="s">
        <v>29</v>
      </c>
      <c r="E5512" t="s">
        <v>30</v>
      </c>
      <c r="F5512" t="s">
        <v>31</v>
      </c>
      <c r="G5512" t="s">
        <v>865</v>
      </c>
      <c r="H5512" t="s">
        <v>14471</v>
      </c>
      <c r="I5512" s="4" t="s">
        <v>14472</v>
      </c>
      <c r="J5512" s="1">
        <f>((((bot_orders[[#This Row],[cTime]]/ 1000)+3*3600) / 86400) + DATE(1970,1,1))</f>
        <v>45777.399149710647</v>
      </c>
      <c r="K5512" s="4" t="s">
        <v>14473</v>
      </c>
      <c r="L5512" s="1">
        <f>((((bot_orders[[#This Row],[uTime]]/ 1000)+3*3600) / 86400) + DATE(1970,1,1))</f>
        <v>45777.941475868058</v>
      </c>
      <c r="M5512" t="s">
        <v>34</v>
      </c>
      <c r="N5512" t="s">
        <v>28</v>
      </c>
      <c r="O5512" t="s">
        <v>35</v>
      </c>
      <c r="P5512">
        <v>4.5659999999999998</v>
      </c>
      <c r="Q5512" t="s">
        <v>36</v>
      </c>
      <c r="R5512" t="s">
        <v>37</v>
      </c>
      <c r="S5512">
        <v>0.72819999999999996</v>
      </c>
      <c r="T5512">
        <v>0.72819999999999996</v>
      </c>
      <c r="U5512">
        <v>4.5659999999999998</v>
      </c>
      <c r="V5512">
        <v>-2.6599689999999999E-3</v>
      </c>
      <c r="W5512" t="s">
        <v>38</v>
      </c>
      <c r="X5512" s="4">
        <f>IF(bot_orders[[#This Row],[side]]="sell", bot_orders[[#This Row],[accFillSz]]*bot_orders[[#This Row],[avgPx]] + bot_orders[[#This Row],[fee]], -bot_orders[[#This Row],[accFillSz]]*bot_orders[[#This Row],[avgPx]])</f>
        <v>3.3223012309999995</v>
      </c>
      <c r="Y5512" s="4">
        <f>IF(bot_orders[[#This Row],[side]]="buy", bot_orders[[#This Row],[accFillSz]] + bot_orders[[#This Row],[fee]], -bot_orders[[#This Row],[accFillSz]])</f>
        <v>-4.5659999999999998</v>
      </c>
      <c r="Z5512" s="4">
        <f>IF(bot_orders[[#This Row],[side]]="sell",bot_orders[[#This Row],[accFillSz]]*bot_orders[[#This Row],[avgPx]]+bot_orders[[#This Row],[fee]], 0)</f>
        <v>3.3223012309999995</v>
      </c>
      <c r="AA5512" s="4">
        <f>IF(bot_orders[[#This Row],[side]]="sell",-bot_orders[[#This Row],[accFillSz]],bot_orders[[#This Row],[accFillSz]]+bot_orders[[#This Row],[fee]])</f>
        <v>-4.5659999999999998</v>
      </c>
      <c r="AB5512">
        <v>0</v>
      </c>
      <c r="AC5512" t="s">
        <v>39</v>
      </c>
      <c r="AD5512">
        <v>0</v>
      </c>
      <c r="AE5512" t="s">
        <v>40</v>
      </c>
      <c r="AF5512" t="s">
        <v>41</v>
      </c>
      <c r="AG5512" t="s">
        <v>42</v>
      </c>
      <c r="AH5512" t="s">
        <v>28</v>
      </c>
      <c r="AI5512">
        <v>-4.5659999999999998</v>
      </c>
      <c r="AJ5512">
        <v>3.3223012299999999</v>
      </c>
    </row>
    <row r="5513" spans="1:36" x14ac:dyDescent="0.3">
      <c r="A5513">
        <v>5045</v>
      </c>
      <c r="B5513" t="s">
        <v>300</v>
      </c>
      <c r="C5513" t="s">
        <v>28</v>
      </c>
      <c r="D5513" t="s">
        <v>29</v>
      </c>
      <c r="E5513" t="s">
        <v>30</v>
      </c>
      <c r="F5513" t="s">
        <v>31</v>
      </c>
      <c r="G5513" t="s">
        <v>1005</v>
      </c>
      <c r="H5513" t="s">
        <v>14477</v>
      </c>
      <c r="I5513" s="4" t="s">
        <v>14478</v>
      </c>
      <c r="J5513" s="1">
        <f>((((bot_orders[[#This Row],[cTime]]/ 1000)+3*3600) / 86400) + DATE(1970,1,1))</f>
        <v>45777.404025960648</v>
      </c>
      <c r="K5513" s="4" t="s">
        <v>14479</v>
      </c>
      <c r="L5513" s="1">
        <f>((((bot_orders[[#This Row],[uTime]]/ 1000)+3*3600) / 86400) + DATE(1970,1,1))</f>
        <v>45777.574749594904</v>
      </c>
      <c r="M5513" t="s">
        <v>34</v>
      </c>
      <c r="N5513" t="s">
        <v>28</v>
      </c>
      <c r="O5513" t="s">
        <v>35</v>
      </c>
      <c r="P5513">
        <v>4.5650000000000004</v>
      </c>
      <c r="Q5513" t="s">
        <v>36</v>
      </c>
      <c r="R5513" t="s">
        <v>37</v>
      </c>
      <c r="S5513">
        <v>0.72650000000000003</v>
      </c>
      <c r="T5513">
        <v>0.72650000000000003</v>
      </c>
      <c r="U5513">
        <v>4.5650000000000004</v>
      </c>
      <c r="V5513">
        <v>-2.653178E-3</v>
      </c>
      <c r="W5513" t="s">
        <v>38</v>
      </c>
      <c r="X5513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513" s="4">
        <f>IF(bot_orders[[#This Row],[side]]="buy", bot_orders[[#This Row],[accFillSz]] + bot_orders[[#This Row],[fee]], -bot_orders[[#This Row],[accFillSz]])</f>
        <v>-4.5650000000000004</v>
      </c>
      <c r="Z5513" s="4">
        <f>IF(bot_orders[[#This Row],[side]]="sell",bot_orders[[#This Row],[accFillSz]]*bot_orders[[#This Row],[avgPx]]+bot_orders[[#This Row],[fee]], 0)</f>
        <v>3.3138193220000005</v>
      </c>
      <c r="AA5513" s="4">
        <f>IF(bot_orders[[#This Row],[side]]="sell",-bot_orders[[#This Row],[accFillSz]],bot_orders[[#This Row],[accFillSz]]+bot_orders[[#This Row],[fee]])</f>
        <v>-4.5650000000000004</v>
      </c>
      <c r="AB5513">
        <v>0</v>
      </c>
      <c r="AC5513" t="s">
        <v>39</v>
      </c>
      <c r="AD5513">
        <v>0</v>
      </c>
      <c r="AE5513" t="s">
        <v>40</v>
      </c>
      <c r="AF5513" t="s">
        <v>41</v>
      </c>
      <c r="AG5513" t="s">
        <v>42</v>
      </c>
      <c r="AH5513" t="s">
        <v>28</v>
      </c>
      <c r="AI5513">
        <v>-4.5650000000000004</v>
      </c>
      <c r="AJ5513">
        <v>3.3138193199999999</v>
      </c>
    </row>
    <row r="5514" spans="1:36" x14ac:dyDescent="0.3">
      <c r="A5514">
        <v>5046</v>
      </c>
      <c r="B5514" t="s">
        <v>300</v>
      </c>
      <c r="C5514" t="s">
        <v>28</v>
      </c>
      <c r="D5514" t="s">
        <v>29</v>
      </c>
      <c r="E5514" t="s">
        <v>30</v>
      </c>
      <c r="F5514" t="s">
        <v>31</v>
      </c>
      <c r="G5514" t="s">
        <v>1012</v>
      </c>
      <c r="H5514" t="s">
        <v>14480</v>
      </c>
      <c r="I5514" s="4" t="s">
        <v>14481</v>
      </c>
      <c r="J5514" s="1">
        <f>((((bot_orders[[#This Row],[cTime]]/ 1000)+3*3600) / 86400) + DATE(1970,1,1))</f>
        <v>45777.40549449074</v>
      </c>
      <c r="K5514" s="4" t="s">
        <v>14482</v>
      </c>
      <c r="L5514" s="1">
        <f>((((bot_orders[[#This Row],[uTime]]/ 1000)+3*3600) / 86400) + DATE(1970,1,1))</f>
        <v>45777.409818877321</v>
      </c>
      <c r="M5514" t="s">
        <v>34</v>
      </c>
      <c r="N5514" t="s">
        <v>28</v>
      </c>
      <c r="O5514" t="s">
        <v>35</v>
      </c>
      <c r="P5514">
        <v>4.5650000000000004</v>
      </c>
      <c r="Q5514" t="s">
        <v>36</v>
      </c>
      <c r="R5514" t="s">
        <v>37</v>
      </c>
      <c r="S5514">
        <v>0.7248</v>
      </c>
      <c r="T5514">
        <v>0.7248</v>
      </c>
      <c r="U5514">
        <v>4.5650000000000004</v>
      </c>
      <c r="V5514">
        <v>-2.6469696000000001E-3</v>
      </c>
      <c r="W5514" t="s">
        <v>38</v>
      </c>
      <c r="X5514" s="4">
        <f>IF(bot_orders[[#This Row],[side]]="sell", bot_orders[[#This Row],[accFillSz]]*bot_orders[[#This Row],[avgPx]] + bot_orders[[#This Row],[fee]], -bot_orders[[#This Row],[accFillSz]]*bot_orders[[#This Row],[avgPx]])</f>
        <v>3.3060650304000001</v>
      </c>
      <c r="Y5514" s="4">
        <f>IF(bot_orders[[#This Row],[side]]="buy", bot_orders[[#This Row],[accFillSz]] + bot_orders[[#This Row],[fee]], -bot_orders[[#This Row],[accFillSz]])</f>
        <v>-4.5650000000000004</v>
      </c>
      <c r="Z5514" s="4">
        <f>IF(bot_orders[[#This Row],[side]]="sell",bot_orders[[#This Row],[accFillSz]]*bot_orders[[#This Row],[avgPx]]+bot_orders[[#This Row],[fee]], 0)</f>
        <v>3.3060650304000001</v>
      </c>
      <c r="AA5514" s="4">
        <f>IF(bot_orders[[#This Row],[side]]="sell",-bot_orders[[#This Row],[accFillSz]],bot_orders[[#This Row],[accFillSz]]+bot_orders[[#This Row],[fee]])</f>
        <v>-4.5650000000000004</v>
      </c>
      <c r="AB5514">
        <v>0</v>
      </c>
      <c r="AC5514" t="s">
        <v>39</v>
      </c>
      <c r="AD5514">
        <v>0</v>
      </c>
      <c r="AE5514" t="s">
        <v>40</v>
      </c>
      <c r="AF5514" t="s">
        <v>41</v>
      </c>
      <c r="AG5514" t="s">
        <v>42</v>
      </c>
      <c r="AH5514" t="s">
        <v>28</v>
      </c>
      <c r="AI5514">
        <v>-4.5650000000000004</v>
      </c>
      <c r="AJ5514">
        <v>3.3060650300000001</v>
      </c>
    </row>
    <row r="5515" spans="1:36" x14ac:dyDescent="0.3">
      <c r="A5515">
        <v>5048</v>
      </c>
      <c r="B5515" t="s">
        <v>300</v>
      </c>
      <c r="C5515" t="s">
        <v>28</v>
      </c>
      <c r="D5515" t="s">
        <v>29</v>
      </c>
      <c r="E5515" t="s">
        <v>30</v>
      </c>
      <c r="F5515" t="s">
        <v>31</v>
      </c>
      <c r="G5515" t="s">
        <v>1026</v>
      </c>
      <c r="H5515" t="s">
        <v>14486</v>
      </c>
      <c r="I5515" s="4" t="s">
        <v>14487</v>
      </c>
      <c r="J5515" s="1">
        <f>((((bot_orders[[#This Row],[cTime]]/ 1000)+3*3600) / 86400) + DATE(1970,1,1))</f>
        <v>45777.409818900458</v>
      </c>
      <c r="K5515" s="4" t="s">
        <v>14488</v>
      </c>
      <c r="L5515" s="1">
        <f>((((bot_orders[[#This Row],[uTime]]/ 1000)+3*3600) / 86400) + DATE(1970,1,1))</f>
        <v>45777.414569490735</v>
      </c>
      <c r="M5515" t="s">
        <v>34</v>
      </c>
      <c r="N5515" t="s">
        <v>28</v>
      </c>
      <c r="O5515" t="s">
        <v>35</v>
      </c>
      <c r="P5515">
        <v>4.569</v>
      </c>
      <c r="Q5515" t="s">
        <v>36</v>
      </c>
      <c r="R5515" t="s">
        <v>55</v>
      </c>
      <c r="S5515">
        <v>0.72319999999999995</v>
      </c>
      <c r="T5515">
        <v>0.72319999999999995</v>
      </c>
      <c r="U5515">
        <v>4.569</v>
      </c>
      <c r="V5515">
        <v>-3.6551999999999999E-3</v>
      </c>
      <c r="W5515" t="s">
        <v>39</v>
      </c>
      <c r="X5515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515" s="4">
        <f>IF(bot_orders[[#This Row],[side]]="buy", bot_orders[[#This Row],[accFillSz]] + bot_orders[[#This Row],[fee]], -bot_orders[[#This Row],[accFillSz]])</f>
        <v>4.5653448000000001</v>
      </c>
      <c r="Z5515" s="4">
        <f>IF(bot_orders[[#This Row],[side]]="sell",bot_orders[[#This Row],[accFillSz]]*bot_orders[[#This Row],[avgPx]]+bot_orders[[#This Row],[fee]], 0)</f>
        <v>0</v>
      </c>
      <c r="AA5515" s="4">
        <f>IF(bot_orders[[#This Row],[side]]="sell",-bot_orders[[#This Row],[accFillSz]],bot_orders[[#This Row],[accFillSz]]+bot_orders[[#This Row],[fee]])</f>
        <v>4.5653448000000001</v>
      </c>
      <c r="AB5515">
        <v>0</v>
      </c>
      <c r="AC5515" t="s">
        <v>38</v>
      </c>
      <c r="AD5515">
        <v>0</v>
      </c>
      <c r="AE5515" t="s">
        <v>40</v>
      </c>
      <c r="AF5515" t="s">
        <v>41</v>
      </c>
      <c r="AG5515" t="s">
        <v>42</v>
      </c>
      <c r="AH5515" t="s">
        <v>28</v>
      </c>
      <c r="AI5515">
        <v>4.5653448000000001</v>
      </c>
      <c r="AJ5515">
        <v>-3.3043008</v>
      </c>
    </row>
    <row r="5516" spans="1:36" x14ac:dyDescent="0.3">
      <c r="A5516">
        <v>5050</v>
      </c>
      <c r="B5516" t="s">
        <v>300</v>
      </c>
      <c r="C5516" t="s">
        <v>28</v>
      </c>
      <c r="D5516" t="s">
        <v>29</v>
      </c>
      <c r="E5516" t="s">
        <v>30</v>
      </c>
      <c r="F5516" t="s">
        <v>31</v>
      </c>
      <c r="G5516" t="s">
        <v>1026</v>
      </c>
      <c r="H5516" t="s">
        <v>14492</v>
      </c>
      <c r="I5516" s="4" t="s">
        <v>14493</v>
      </c>
      <c r="J5516" s="1">
        <f>((((bot_orders[[#This Row],[cTime]]/ 1000)+3*3600) / 86400) + DATE(1970,1,1))</f>
        <v>45777.414569513887</v>
      </c>
      <c r="K5516" s="4" t="s">
        <v>14494</v>
      </c>
      <c r="L5516" s="1">
        <f>((((bot_orders[[#This Row],[uTime]]/ 1000)+3*3600) / 86400) + DATE(1970,1,1))</f>
        <v>45777.57134652778</v>
      </c>
      <c r="M5516" t="s">
        <v>34</v>
      </c>
      <c r="N5516" t="s">
        <v>28</v>
      </c>
      <c r="O5516" t="s">
        <v>35</v>
      </c>
      <c r="P5516">
        <v>4.5650000000000004</v>
      </c>
      <c r="Q5516" t="s">
        <v>36</v>
      </c>
      <c r="R5516" t="s">
        <v>37</v>
      </c>
      <c r="S5516">
        <v>0.7248</v>
      </c>
      <c r="T5516">
        <v>0.7248</v>
      </c>
      <c r="U5516">
        <v>4.5650000000000004</v>
      </c>
      <c r="V5516">
        <v>-2.6469696000000001E-3</v>
      </c>
      <c r="W5516" t="s">
        <v>38</v>
      </c>
      <c r="X5516" s="4">
        <f>IF(bot_orders[[#This Row],[side]]="sell", bot_orders[[#This Row],[accFillSz]]*bot_orders[[#This Row],[avgPx]] + bot_orders[[#This Row],[fee]], -bot_orders[[#This Row],[accFillSz]]*bot_orders[[#This Row],[avgPx]])</f>
        <v>3.3060650304000001</v>
      </c>
      <c r="Y5516" s="4">
        <f>IF(bot_orders[[#This Row],[side]]="buy", bot_orders[[#This Row],[accFillSz]] + bot_orders[[#This Row],[fee]], -bot_orders[[#This Row],[accFillSz]])</f>
        <v>-4.5650000000000004</v>
      </c>
      <c r="Z5516" s="4">
        <f>IF(bot_orders[[#This Row],[side]]="sell",bot_orders[[#This Row],[accFillSz]]*bot_orders[[#This Row],[avgPx]]+bot_orders[[#This Row],[fee]], 0)</f>
        <v>3.3060650304000001</v>
      </c>
      <c r="AA5516" s="4">
        <f>IF(bot_orders[[#This Row],[side]]="sell",-bot_orders[[#This Row],[accFillSz]],bot_orders[[#This Row],[accFillSz]]+bot_orders[[#This Row],[fee]])</f>
        <v>-4.5650000000000004</v>
      </c>
      <c r="AB5516">
        <v>0</v>
      </c>
      <c r="AC5516" t="s">
        <v>39</v>
      </c>
      <c r="AD5516">
        <v>0</v>
      </c>
      <c r="AE5516" t="s">
        <v>40</v>
      </c>
      <c r="AF5516" t="s">
        <v>41</v>
      </c>
      <c r="AG5516" t="s">
        <v>42</v>
      </c>
      <c r="AH5516" t="s">
        <v>28</v>
      </c>
      <c r="AI5516">
        <v>-4.5650000000000004</v>
      </c>
      <c r="AJ5516">
        <v>3.3060650300000001</v>
      </c>
    </row>
    <row r="5517" spans="1:36" x14ac:dyDescent="0.3">
      <c r="A5517">
        <v>5052</v>
      </c>
      <c r="B5517" t="s">
        <v>300</v>
      </c>
      <c r="C5517" t="s">
        <v>28</v>
      </c>
      <c r="D5517" t="s">
        <v>29</v>
      </c>
      <c r="E5517" t="s">
        <v>30</v>
      </c>
      <c r="F5517" t="s">
        <v>31</v>
      </c>
      <c r="G5517" t="s">
        <v>1029</v>
      </c>
      <c r="H5517" t="s">
        <v>14498</v>
      </c>
      <c r="I5517" s="4" t="s">
        <v>14499</v>
      </c>
      <c r="J5517" s="1">
        <f>((((bot_orders[[#This Row],[cTime]]/ 1000)+3*3600) / 86400) + DATE(1970,1,1))</f>
        <v>45777.415159444441</v>
      </c>
      <c r="K5517" s="4" t="s">
        <v>14500</v>
      </c>
      <c r="L5517" s="1">
        <f>((((bot_orders[[#This Row],[uTime]]/ 1000)+3*3600) / 86400) + DATE(1970,1,1))</f>
        <v>45777.541855162039</v>
      </c>
      <c r="M5517" t="s">
        <v>34</v>
      </c>
      <c r="N5517" t="s">
        <v>28</v>
      </c>
      <c r="O5517" t="s">
        <v>35</v>
      </c>
      <c r="P5517">
        <v>4.5640000000000001</v>
      </c>
      <c r="Q5517" t="s">
        <v>36</v>
      </c>
      <c r="R5517" t="s">
        <v>37</v>
      </c>
      <c r="S5517">
        <v>0.72319999999999995</v>
      </c>
      <c r="T5517">
        <v>0.72319999999999995</v>
      </c>
      <c r="U5517">
        <v>4.5640000000000001</v>
      </c>
      <c r="V5517">
        <v>-2.6405477999999999E-3</v>
      </c>
      <c r="W5517" t="s">
        <v>38</v>
      </c>
      <c r="X5517" s="4">
        <f>IF(bot_orders[[#This Row],[side]]="sell", bot_orders[[#This Row],[accFillSz]]*bot_orders[[#This Row],[avgPx]] + bot_orders[[#This Row],[fee]], -bot_orders[[#This Row],[accFillSz]]*bot_orders[[#This Row],[avgPx]])</f>
        <v>3.2980442522</v>
      </c>
      <c r="Y5517" s="4">
        <f>IF(bot_orders[[#This Row],[side]]="buy", bot_orders[[#This Row],[accFillSz]] + bot_orders[[#This Row],[fee]], -bot_orders[[#This Row],[accFillSz]])</f>
        <v>-4.5640000000000001</v>
      </c>
      <c r="Z5517" s="4">
        <f>IF(bot_orders[[#This Row],[side]]="sell",bot_orders[[#This Row],[accFillSz]]*bot_orders[[#This Row],[avgPx]]+bot_orders[[#This Row],[fee]], 0)</f>
        <v>3.2980442522</v>
      </c>
      <c r="AA5517" s="4">
        <f>IF(bot_orders[[#This Row],[side]]="sell",-bot_orders[[#This Row],[accFillSz]],bot_orders[[#This Row],[accFillSz]]+bot_orders[[#This Row],[fee]])</f>
        <v>-4.5640000000000001</v>
      </c>
      <c r="AB5517">
        <v>0</v>
      </c>
      <c r="AC5517" t="s">
        <v>39</v>
      </c>
      <c r="AD5517">
        <v>0</v>
      </c>
      <c r="AE5517" t="s">
        <v>40</v>
      </c>
      <c r="AF5517" t="s">
        <v>41</v>
      </c>
      <c r="AG5517" t="s">
        <v>42</v>
      </c>
      <c r="AH5517" t="s">
        <v>28</v>
      </c>
      <c r="AI5517">
        <v>-4.5640000000000001</v>
      </c>
      <c r="AJ5517">
        <v>3.2980442499999998</v>
      </c>
    </row>
    <row r="5518" spans="1:36" x14ac:dyDescent="0.3">
      <c r="A5518">
        <v>5054</v>
      </c>
      <c r="B5518" t="s">
        <v>300</v>
      </c>
      <c r="C5518" t="s">
        <v>28</v>
      </c>
      <c r="D5518" t="s">
        <v>29</v>
      </c>
      <c r="E5518" t="s">
        <v>30</v>
      </c>
      <c r="F5518" t="s">
        <v>31</v>
      </c>
      <c r="G5518" t="s">
        <v>1031</v>
      </c>
      <c r="H5518" t="s">
        <v>14504</v>
      </c>
      <c r="I5518" s="4" t="s">
        <v>14502</v>
      </c>
      <c r="J5518" s="1">
        <f>((((bot_orders[[#This Row],[cTime]]/ 1000)+3*3600) / 86400) + DATE(1970,1,1))</f>
        <v>45777.416586261577</v>
      </c>
      <c r="K5518" s="4" t="s">
        <v>14505</v>
      </c>
      <c r="L5518" s="1">
        <f>((((bot_orders[[#This Row],[uTime]]/ 1000)+3*3600) / 86400) + DATE(1970,1,1))</f>
        <v>45777.529475057869</v>
      </c>
      <c r="M5518" t="s">
        <v>34</v>
      </c>
      <c r="N5518" t="s">
        <v>28</v>
      </c>
      <c r="O5518" t="s">
        <v>35</v>
      </c>
      <c r="P5518">
        <v>4.5640000000000001</v>
      </c>
      <c r="Q5518" t="s">
        <v>36</v>
      </c>
      <c r="R5518" t="s">
        <v>37</v>
      </c>
      <c r="S5518">
        <v>0.72160000000000002</v>
      </c>
      <c r="T5518">
        <v>0.72160000000000002</v>
      </c>
      <c r="U5518">
        <v>4.5640000000000001</v>
      </c>
      <c r="V5518">
        <v>-2.6347059000000001E-3</v>
      </c>
      <c r="W5518" t="s">
        <v>38</v>
      </c>
      <c r="X5518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518" s="4">
        <f>IF(bot_orders[[#This Row],[side]]="buy", bot_orders[[#This Row],[accFillSz]] + bot_orders[[#This Row],[fee]], -bot_orders[[#This Row],[accFillSz]])</f>
        <v>-4.5640000000000001</v>
      </c>
      <c r="Z5518" s="4">
        <f>IF(bot_orders[[#This Row],[side]]="sell",bot_orders[[#This Row],[accFillSz]]*bot_orders[[#This Row],[avgPx]]+bot_orders[[#This Row],[fee]], 0)</f>
        <v>3.2907476941000002</v>
      </c>
      <c r="AA5518" s="4">
        <f>IF(bot_orders[[#This Row],[side]]="sell",-bot_orders[[#This Row],[accFillSz]],bot_orders[[#This Row],[accFillSz]]+bot_orders[[#This Row],[fee]])</f>
        <v>-4.5640000000000001</v>
      </c>
      <c r="AB5518">
        <v>0</v>
      </c>
      <c r="AC5518" t="s">
        <v>39</v>
      </c>
      <c r="AD5518">
        <v>0</v>
      </c>
      <c r="AE5518" t="s">
        <v>40</v>
      </c>
      <c r="AF5518" t="s">
        <v>41</v>
      </c>
      <c r="AG5518" t="s">
        <v>42</v>
      </c>
      <c r="AH5518" t="s">
        <v>28</v>
      </c>
      <c r="AI5518">
        <v>-4.5640000000000001</v>
      </c>
      <c r="AJ5518">
        <v>3.2907476899999999</v>
      </c>
    </row>
    <row r="5519" spans="1:36" x14ac:dyDescent="0.3">
      <c r="A5519">
        <v>5056</v>
      </c>
      <c r="B5519" t="s">
        <v>300</v>
      </c>
      <c r="C5519" t="s">
        <v>28</v>
      </c>
      <c r="D5519" t="s">
        <v>29</v>
      </c>
      <c r="E5519" t="s">
        <v>30</v>
      </c>
      <c r="F5519" t="s">
        <v>31</v>
      </c>
      <c r="G5519" t="s">
        <v>1103</v>
      </c>
      <c r="H5519" t="s">
        <v>14506</v>
      </c>
      <c r="I5519" s="4" t="s">
        <v>14507</v>
      </c>
      <c r="J5519" s="1">
        <f>((((bot_orders[[#This Row],[cTime]]/ 1000)+3*3600) / 86400) + DATE(1970,1,1))</f>
        <v>45777.419394780096</v>
      </c>
      <c r="K5519" s="4" t="s">
        <v>14508</v>
      </c>
      <c r="L5519" s="1">
        <f>((((bot_orders[[#This Row],[uTime]]/ 1000)+3*3600) / 86400) + DATE(1970,1,1))</f>
        <v>45777.515159143513</v>
      </c>
      <c r="M5519" t="s">
        <v>34</v>
      </c>
      <c r="N5519" t="s">
        <v>28</v>
      </c>
      <c r="O5519" t="s">
        <v>35</v>
      </c>
      <c r="P5519">
        <v>4.6950000000000003</v>
      </c>
      <c r="Q5519" t="s">
        <v>36</v>
      </c>
      <c r="R5519" t="s">
        <v>37</v>
      </c>
      <c r="S5519">
        <v>0.72</v>
      </c>
      <c r="T5519">
        <v>0.72</v>
      </c>
      <c r="U5519">
        <v>4.6950000000000003</v>
      </c>
      <c r="V5519">
        <v>-2.7043200000000001E-3</v>
      </c>
      <c r="W5519" t="s">
        <v>38</v>
      </c>
      <c r="X5519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519" s="4">
        <f>IF(bot_orders[[#This Row],[side]]="buy", bot_orders[[#This Row],[accFillSz]] + bot_orders[[#This Row],[fee]], -bot_orders[[#This Row],[accFillSz]])</f>
        <v>-4.6950000000000003</v>
      </c>
      <c r="Z5519" s="4">
        <f>IF(bot_orders[[#This Row],[side]]="sell",bot_orders[[#This Row],[accFillSz]]*bot_orders[[#This Row],[avgPx]]+bot_orders[[#This Row],[fee]], 0)</f>
        <v>3.3776956800000004</v>
      </c>
      <c r="AA5519" s="4">
        <f>IF(bot_orders[[#This Row],[side]]="sell",-bot_orders[[#This Row],[accFillSz]],bot_orders[[#This Row],[accFillSz]]+bot_orders[[#This Row],[fee]])</f>
        <v>-4.6950000000000003</v>
      </c>
      <c r="AB5519">
        <v>0</v>
      </c>
      <c r="AC5519" t="s">
        <v>39</v>
      </c>
      <c r="AD5519">
        <v>0</v>
      </c>
      <c r="AE5519" t="s">
        <v>40</v>
      </c>
      <c r="AF5519" t="s">
        <v>41</v>
      </c>
      <c r="AG5519" t="s">
        <v>42</v>
      </c>
      <c r="AH5519" t="s">
        <v>28</v>
      </c>
      <c r="AI5519">
        <v>-4.6950000000000003</v>
      </c>
      <c r="AJ5519">
        <v>3.37769568</v>
      </c>
    </row>
    <row r="5520" spans="1:36" x14ac:dyDescent="0.3">
      <c r="A5520">
        <v>5057</v>
      </c>
      <c r="B5520" t="s">
        <v>300</v>
      </c>
      <c r="C5520" t="s">
        <v>28</v>
      </c>
      <c r="D5520" t="s">
        <v>29</v>
      </c>
      <c r="E5520" t="s">
        <v>30</v>
      </c>
      <c r="F5520" t="s">
        <v>31</v>
      </c>
      <c r="G5520" t="s">
        <v>1063</v>
      </c>
      <c r="H5520" t="s">
        <v>14509</v>
      </c>
      <c r="I5520" s="4" t="s">
        <v>14510</v>
      </c>
      <c r="J5520" s="1">
        <f>((((bot_orders[[#This Row],[cTime]]/ 1000)+3*3600) / 86400) + DATE(1970,1,1))</f>
        <v>45777.420458229171</v>
      </c>
      <c r="K5520" s="4" t="s">
        <v>14511</v>
      </c>
      <c r="L5520" s="1">
        <f>((((bot_orders[[#This Row],[uTime]]/ 1000)+3*3600) / 86400) + DATE(1970,1,1))</f>
        <v>45777.425070416662</v>
      </c>
      <c r="M5520" t="s">
        <v>34</v>
      </c>
      <c r="N5520" t="s">
        <v>28</v>
      </c>
      <c r="O5520" t="s">
        <v>35</v>
      </c>
      <c r="P5520">
        <v>4.6950000000000003</v>
      </c>
      <c r="Q5520" t="s">
        <v>36</v>
      </c>
      <c r="R5520" t="s">
        <v>37</v>
      </c>
      <c r="S5520">
        <v>0.71830000000000005</v>
      </c>
      <c r="T5520">
        <v>0.71830000000000005</v>
      </c>
      <c r="U5520">
        <v>4.6950000000000003</v>
      </c>
      <c r="V5520">
        <v>-2.6979348000000002E-3</v>
      </c>
      <c r="W5520" t="s">
        <v>38</v>
      </c>
      <c r="X5520" s="4">
        <f>IF(bot_orders[[#This Row],[side]]="sell", bot_orders[[#This Row],[accFillSz]]*bot_orders[[#This Row],[avgPx]] + bot_orders[[#This Row],[fee]], -bot_orders[[#This Row],[accFillSz]]*bot_orders[[#This Row],[avgPx]])</f>
        <v>3.3697205652000006</v>
      </c>
      <c r="Y5520" s="4">
        <f>IF(bot_orders[[#This Row],[side]]="buy", bot_orders[[#This Row],[accFillSz]] + bot_orders[[#This Row],[fee]], -bot_orders[[#This Row],[accFillSz]])</f>
        <v>-4.6950000000000003</v>
      </c>
      <c r="Z5520" s="4">
        <f>IF(bot_orders[[#This Row],[side]]="sell",bot_orders[[#This Row],[accFillSz]]*bot_orders[[#This Row],[avgPx]]+bot_orders[[#This Row],[fee]], 0)</f>
        <v>3.3697205652000006</v>
      </c>
      <c r="AA5520" s="4">
        <f>IF(bot_orders[[#This Row],[side]]="sell",-bot_orders[[#This Row],[accFillSz]],bot_orders[[#This Row],[accFillSz]]+bot_orders[[#This Row],[fee]])</f>
        <v>-4.6950000000000003</v>
      </c>
      <c r="AB5520">
        <v>0</v>
      </c>
      <c r="AC5520" t="s">
        <v>39</v>
      </c>
      <c r="AD5520">
        <v>0</v>
      </c>
      <c r="AE5520" t="s">
        <v>40</v>
      </c>
      <c r="AF5520" t="s">
        <v>41</v>
      </c>
      <c r="AG5520" t="s">
        <v>42</v>
      </c>
      <c r="AH5520" t="s">
        <v>28</v>
      </c>
      <c r="AI5520">
        <v>-4.6950000000000003</v>
      </c>
      <c r="AJ5520">
        <v>3.3697205700000001</v>
      </c>
    </row>
    <row r="5521" spans="1:36" x14ac:dyDescent="0.3">
      <c r="A5521">
        <v>5058</v>
      </c>
      <c r="B5521" t="s">
        <v>300</v>
      </c>
      <c r="C5521" t="s">
        <v>28</v>
      </c>
      <c r="D5521" t="s">
        <v>29</v>
      </c>
      <c r="E5521" t="s">
        <v>30</v>
      </c>
      <c r="F5521" t="s">
        <v>31</v>
      </c>
      <c r="G5521" t="s">
        <v>1048</v>
      </c>
      <c r="H5521" t="s">
        <v>14512</v>
      </c>
      <c r="I5521" s="4" t="s">
        <v>14513</v>
      </c>
      <c r="J5521" s="1">
        <f>((((bot_orders[[#This Row],[cTime]]/ 1000)+3*3600) / 86400) + DATE(1970,1,1))</f>
        <v>45777.420938738433</v>
      </c>
      <c r="K5521" s="4" t="s">
        <v>14514</v>
      </c>
      <c r="L5521" s="1">
        <f>((((bot_orders[[#This Row],[uTime]]/ 1000)+3*3600) / 86400) + DATE(1970,1,1))</f>
        <v>45777.423873182866</v>
      </c>
      <c r="M5521" t="s">
        <v>34</v>
      </c>
      <c r="N5521" t="s">
        <v>28</v>
      </c>
      <c r="O5521" t="s">
        <v>35</v>
      </c>
      <c r="P5521">
        <v>4.6950000000000003</v>
      </c>
      <c r="Q5521" t="s">
        <v>36</v>
      </c>
      <c r="R5521" t="s">
        <v>37</v>
      </c>
      <c r="S5521">
        <v>0.71660000000000001</v>
      </c>
      <c r="T5521">
        <v>0.71660000000000001</v>
      </c>
      <c r="U5521">
        <v>4.6950000000000003</v>
      </c>
      <c r="V5521">
        <v>-2.6915495999999999E-3</v>
      </c>
      <c r="W5521" t="s">
        <v>38</v>
      </c>
      <c r="X5521" s="4">
        <f>IF(bot_orders[[#This Row],[side]]="sell", bot_orders[[#This Row],[accFillSz]]*bot_orders[[#This Row],[avgPx]] + bot_orders[[#This Row],[fee]], -bot_orders[[#This Row],[accFillSz]]*bot_orders[[#This Row],[avgPx]])</f>
        <v>3.3617454503999999</v>
      </c>
      <c r="Y5521" s="4">
        <f>IF(bot_orders[[#This Row],[side]]="buy", bot_orders[[#This Row],[accFillSz]] + bot_orders[[#This Row],[fee]], -bot_orders[[#This Row],[accFillSz]])</f>
        <v>-4.6950000000000003</v>
      </c>
      <c r="Z5521" s="4">
        <f>IF(bot_orders[[#This Row],[side]]="sell",bot_orders[[#This Row],[accFillSz]]*bot_orders[[#This Row],[avgPx]]+bot_orders[[#This Row],[fee]], 0)</f>
        <v>3.3617454503999999</v>
      </c>
      <c r="AA5521" s="4">
        <f>IF(bot_orders[[#This Row],[side]]="sell",-bot_orders[[#This Row],[accFillSz]],bot_orders[[#This Row],[accFillSz]]+bot_orders[[#This Row],[fee]])</f>
        <v>-4.6950000000000003</v>
      </c>
      <c r="AB5521">
        <v>0</v>
      </c>
      <c r="AC5521" t="s">
        <v>39</v>
      </c>
      <c r="AD5521">
        <v>0</v>
      </c>
      <c r="AE5521" t="s">
        <v>40</v>
      </c>
      <c r="AF5521" t="s">
        <v>41</v>
      </c>
      <c r="AG5521" t="s">
        <v>42</v>
      </c>
      <c r="AH5521" t="s">
        <v>28</v>
      </c>
      <c r="AI5521">
        <v>-4.6950000000000003</v>
      </c>
      <c r="AJ5521">
        <v>3.3617454499999999</v>
      </c>
    </row>
    <row r="5522" spans="1:36" x14ac:dyDescent="0.3">
      <c r="A5522">
        <v>5059</v>
      </c>
      <c r="B5522" t="s">
        <v>300</v>
      </c>
      <c r="C5522" t="s">
        <v>28</v>
      </c>
      <c r="D5522" t="s">
        <v>29</v>
      </c>
      <c r="E5522" t="s">
        <v>30</v>
      </c>
      <c r="F5522" t="s">
        <v>31</v>
      </c>
      <c r="G5522" t="s">
        <v>1033</v>
      </c>
      <c r="H5522" t="s">
        <v>14515</v>
      </c>
      <c r="I5522" s="4" t="s">
        <v>14516</v>
      </c>
      <c r="J5522" s="1">
        <f>((((bot_orders[[#This Row],[cTime]]/ 1000)+3*3600) / 86400) + DATE(1970,1,1))</f>
        <v>45777.421768414351</v>
      </c>
      <c r="K5522" s="4" t="s">
        <v>14514</v>
      </c>
      <c r="L5522" s="1">
        <f>((((bot_orders[[#This Row],[uTime]]/ 1000)+3*3600) / 86400) + DATE(1970,1,1))</f>
        <v>45777.423873182866</v>
      </c>
      <c r="M5522" t="s">
        <v>34</v>
      </c>
      <c r="N5522" t="s">
        <v>28</v>
      </c>
      <c r="O5522" t="s">
        <v>35</v>
      </c>
      <c r="P5522">
        <v>4.6950000000000003</v>
      </c>
      <c r="Q5522" t="s">
        <v>36</v>
      </c>
      <c r="R5522" t="s">
        <v>37</v>
      </c>
      <c r="S5522">
        <v>0.71489999999999998</v>
      </c>
      <c r="T5522">
        <v>0.71489999999999998</v>
      </c>
      <c r="U5522">
        <v>4.6950000000000003</v>
      </c>
      <c r="V5522">
        <v>-2.6851644E-3</v>
      </c>
      <c r="W5522" t="s">
        <v>38</v>
      </c>
      <c r="X5522" s="4">
        <f>IF(bot_orders[[#This Row],[side]]="sell", bot_orders[[#This Row],[accFillSz]]*bot_orders[[#This Row],[avgPx]] + bot_orders[[#This Row],[fee]], -bot_orders[[#This Row],[accFillSz]]*bot_orders[[#This Row],[avgPx]])</f>
        <v>3.3537703356000002</v>
      </c>
      <c r="Y5522" s="4">
        <f>IF(bot_orders[[#This Row],[side]]="buy", bot_orders[[#This Row],[accFillSz]] + bot_orders[[#This Row],[fee]], -bot_orders[[#This Row],[accFillSz]])</f>
        <v>-4.6950000000000003</v>
      </c>
      <c r="Z5522" s="4">
        <f>IF(bot_orders[[#This Row],[side]]="sell",bot_orders[[#This Row],[accFillSz]]*bot_orders[[#This Row],[avgPx]]+bot_orders[[#This Row],[fee]], 0)</f>
        <v>3.3537703356000002</v>
      </c>
      <c r="AA5522" s="4">
        <f>IF(bot_orders[[#This Row],[side]]="sell",-bot_orders[[#This Row],[accFillSz]],bot_orders[[#This Row],[accFillSz]]+bot_orders[[#This Row],[fee]])</f>
        <v>-4.6950000000000003</v>
      </c>
      <c r="AB5522">
        <v>0</v>
      </c>
      <c r="AC5522" t="s">
        <v>39</v>
      </c>
      <c r="AD5522">
        <v>0</v>
      </c>
      <c r="AE5522" t="s">
        <v>40</v>
      </c>
      <c r="AF5522" t="s">
        <v>41</v>
      </c>
      <c r="AG5522" t="s">
        <v>42</v>
      </c>
      <c r="AH5522" t="s">
        <v>28</v>
      </c>
      <c r="AI5522">
        <v>-4.6950000000000003</v>
      </c>
      <c r="AJ5522">
        <v>3.3537703400000001</v>
      </c>
    </row>
    <row r="5523" spans="1:36" x14ac:dyDescent="0.3">
      <c r="A5523">
        <v>5060</v>
      </c>
      <c r="B5523" t="s">
        <v>300</v>
      </c>
      <c r="C5523" t="s">
        <v>28</v>
      </c>
      <c r="D5523" t="s">
        <v>29</v>
      </c>
      <c r="E5523" t="s">
        <v>30</v>
      </c>
      <c r="F5523" t="s">
        <v>31</v>
      </c>
      <c r="G5523" t="s">
        <v>1033</v>
      </c>
      <c r="H5523" t="s">
        <v>14517</v>
      </c>
      <c r="I5523" s="4" t="s">
        <v>14518</v>
      </c>
      <c r="J5523" s="1">
        <f>((((bot_orders[[#This Row],[cTime]]/ 1000)+3*3600) / 86400) + DATE(1970,1,1))</f>
        <v>45777.423873206018</v>
      </c>
      <c r="K5523" s="4" t="s">
        <v>14519</v>
      </c>
      <c r="L5523" s="1">
        <f>((((bot_orders[[#This Row],[uTime]]/ 1000)+3*3600) / 86400) + DATE(1970,1,1))</f>
        <v>45777.431900023148</v>
      </c>
      <c r="M5523" t="s">
        <v>34</v>
      </c>
      <c r="N5523" t="s">
        <v>28</v>
      </c>
      <c r="O5523" t="s">
        <v>35</v>
      </c>
      <c r="P5523">
        <v>4.6989999999999998</v>
      </c>
      <c r="Q5523" t="s">
        <v>36</v>
      </c>
      <c r="R5523" t="s">
        <v>55</v>
      </c>
      <c r="S5523">
        <v>0.71319999999999995</v>
      </c>
      <c r="T5523">
        <v>0.71319999999999995</v>
      </c>
      <c r="U5523">
        <v>4.6989999999999998</v>
      </c>
      <c r="V5523">
        <v>-3.7591999999999999E-3</v>
      </c>
      <c r="W5523" t="s">
        <v>39</v>
      </c>
      <c r="X5523" s="4">
        <f>IF(bot_orders[[#This Row],[side]]="sell", bot_orders[[#This Row],[accFillSz]]*bot_orders[[#This Row],[avgPx]] + bot_orders[[#This Row],[fee]], -bot_orders[[#This Row],[accFillSz]]*bot_orders[[#This Row],[avgPx]])</f>
        <v>-3.3513267999999998</v>
      </c>
      <c r="Y5523" s="4">
        <f>IF(bot_orders[[#This Row],[side]]="buy", bot_orders[[#This Row],[accFillSz]] + bot_orders[[#This Row],[fee]], -bot_orders[[#This Row],[accFillSz]])</f>
        <v>4.6952407999999997</v>
      </c>
      <c r="Z5523" s="4">
        <f>IF(bot_orders[[#This Row],[side]]="sell",bot_orders[[#This Row],[accFillSz]]*bot_orders[[#This Row],[avgPx]]+bot_orders[[#This Row],[fee]], 0)</f>
        <v>0</v>
      </c>
      <c r="AA5523" s="4">
        <f>IF(bot_orders[[#This Row],[side]]="sell",-bot_orders[[#This Row],[accFillSz]],bot_orders[[#This Row],[accFillSz]]+bot_orders[[#This Row],[fee]])</f>
        <v>4.6952407999999997</v>
      </c>
      <c r="AB5523">
        <v>0</v>
      </c>
      <c r="AC5523" t="s">
        <v>38</v>
      </c>
      <c r="AD5523">
        <v>0</v>
      </c>
      <c r="AE5523" t="s">
        <v>40</v>
      </c>
      <c r="AF5523" t="s">
        <v>41</v>
      </c>
      <c r="AG5523" t="s">
        <v>42</v>
      </c>
      <c r="AH5523" t="s">
        <v>28</v>
      </c>
      <c r="AI5523">
        <v>4.6952407999999997</v>
      </c>
      <c r="AJ5523">
        <v>-3.3513267999999998</v>
      </c>
    </row>
    <row r="5524" spans="1:36" x14ac:dyDescent="0.3">
      <c r="A5524">
        <v>5061</v>
      </c>
      <c r="B5524" t="s">
        <v>300</v>
      </c>
      <c r="C5524" t="s">
        <v>28</v>
      </c>
      <c r="D5524" t="s">
        <v>29</v>
      </c>
      <c r="E5524" t="s">
        <v>30</v>
      </c>
      <c r="F5524" t="s">
        <v>31</v>
      </c>
      <c r="G5524" t="s">
        <v>1048</v>
      </c>
      <c r="H5524" t="s">
        <v>14520</v>
      </c>
      <c r="I5524" s="4" t="s">
        <v>14518</v>
      </c>
      <c r="J5524" s="1">
        <f>((((bot_orders[[#This Row],[cTime]]/ 1000)+3*3600) / 86400) + DATE(1970,1,1))</f>
        <v>45777.423873206018</v>
      </c>
      <c r="K5524" s="4" t="s">
        <v>14521</v>
      </c>
      <c r="L5524" s="1">
        <f>((((bot_orders[[#This Row],[uTime]]/ 1000)+3*3600) / 86400) + DATE(1970,1,1))</f>
        <v>45777.423873240739</v>
      </c>
      <c r="M5524" t="s">
        <v>34</v>
      </c>
      <c r="N5524" t="s">
        <v>28</v>
      </c>
      <c r="O5524" t="s">
        <v>35</v>
      </c>
      <c r="P5524">
        <v>4.6989999999999998</v>
      </c>
      <c r="Q5524" t="s">
        <v>36</v>
      </c>
      <c r="R5524" t="s">
        <v>55</v>
      </c>
      <c r="S5524">
        <v>0.71489999999999998</v>
      </c>
      <c r="T5524">
        <v>0.71430000000000005</v>
      </c>
      <c r="U5524">
        <v>4.6989999999999998</v>
      </c>
      <c r="V5524">
        <v>-4.6990000000000001E-3</v>
      </c>
      <c r="W5524" t="s">
        <v>39</v>
      </c>
      <c r="X5524" s="4">
        <f>IF(bot_orders[[#This Row],[side]]="sell", bot_orders[[#This Row],[accFillSz]]*bot_orders[[#This Row],[avgPx]] + bot_orders[[#This Row],[fee]], -bot_orders[[#This Row],[accFillSz]]*bot_orders[[#This Row],[avgPx]])</f>
        <v>-3.3564957</v>
      </c>
      <c r="Y5524" s="4">
        <f>IF(bot_orders[[#This Row],[side]]="buy", bot_orders[[#This Row],[accFillSz]] + bot_orders[[#This Row],[fee]], -bot_orders[[#This Row],[accFillSz]])</f>
        <v>4.6943010000000003</v>
      </c>
      <c r="Z5524" s="4">
        <f>IF(bot_orders[[#This Row],[side]]="sell",bot_orders[[#This Row],[accFillSz]]*bot_orders[[#This Row],[avgPx]]+bot_orders[[#This Row],[fee]], 0)</f>
        <v>0</v>
      </c>
      <c r="AA5524" s="4">
        <f>IF(bot_orders[[#This Row],[side]]="sell",-bot_orders[[#This Row],[accFillSz]],bot_orders[[#This Row],[accFillSz]]+bot_orders[[#This Row],[fee]])</f>
        <v>4.6943010000000003</v>
      </c>
      <c r="AB5524">
        <v>0</v>
      </c>
      <c r="AC5524" t="s">
        <v>38</v>
      </c>
      <c r="AD5524">
        <v>0</v>
      </c>
      <c r="AE5524" t="s">
        <v>40</v>
      </c>
      <c r="AF5524" t="s">
        <v>41</v>
      </c>
      <c r="AG5524" t="s">
        <v>42</v>
      </c>
      <c r="AH5524" t="s">
        <v>28</v>
      </c>
      <c r="AI5524">
        <v>4.6943010000000003</v>
      </c>
      <c r="AJ5524">
        <v>-3.3564957</v>
      </c>
    </row>
    <row r="5525" spans="1:36" x14ac:dyDescent="0.3">
      <c r="A5525">
        <v>5062</v>
      </c>
      <c r="B5525" t="s">
        <v>300</v>
      </c>
      <c r="C5525" t="s">
        <v>28</v>
      </c>
      <c r="D5525" t="s">
        <v>29</v>
      </c>
      <c r="E5525" t="s">
        <v>30</v>
      </c>
      <c r="F5525" t="s">
        <v>31</v>
      </c>
      <c r="G5525" t="s">
        <v>1042</v>
      </c>
      <c r="H5525" t="s">
        <v>14522</v>
      </c>
      <c r="I5525" s="4" t="s">
        <v>14523</v>
      </c>
      <c r="J5525" s="1">
        <f>((((bot_orders[[#This Row],[cTime]]/ 1000)+3*3600) / 86400) + DATE(1970,1,1))</f>
        <v>45777.423873252315</v>
      </c>
      <c r="K5525" s="4" t="s">
        <v>14524</v>
      </c>
      <c r="L5525" s="1">
        <f>((((bot_orders[[#This Row],[uTime]]/ 1000)+3*3600) / 86400) + DATE(1970,1,1))</f>
        <v>45777.424364918981</v>
      </c>
      <c r="M5525" t="s">
        <v>34</v>
      </c>
      <c r="N5525" t="s">
        <v>28</v>
      </c>
      <c r="O5525" t="s">
        <v>35</v>
      </c>
      <c r="P5525">
        <v>4.694</v>
      </c>
      <c r="Q5525" t="s">
        <v>36</v>
      </c>
      <c r="R5525" t="s">
        <v>37</v>
      </c>
      <c r="S5525">
        <v>0.71660000000000001</v>
      </c>
      <c r="T5525">
        <v>0.71660000000000001</v>
      </c>
      <c r="U5525">
        <v>4.694</v>
      </c>
      <c r="V5525">
        <v>-2.6909763E-3</v>
      </c>
      <c r="W5525" t="s">
        <v>38</v>
      </c>
      <c r="X5525" s="4">
        <f>IF(bot_orders[[#This Row],[side]]="sell", bot_orders[[#This Row],[accFillSz]]*bot_orders[[#This Row],[avgPx]] + bot_orders[[#This Row],[fee]], -bot_orders[[#This Row],[accFillSz]]*bot_orders[[#This Row],[avgPx]])</f>
        <v>3.3610294237000002</v>
      </c>
      <c r="Y5525" s="4">
        <f>IF(bot_orders[[#This Row],[side]]="buy", bot_orders[[#This Row],[accFillSz]] + bot_orders[[#This Row],[fee]], -bot_orders[[#This Row],[accFillSz]])</f>
        <v>-4.694</v>
      </c>
      <c r="Z5525" s="4">
        <f>IF(bot_orders[[#This Row],[side]]="sell",bot_orders[[#This Row],[accFillSz]]*bot_orders[[#This Row],[avgPx]]+bot_orders[[#This Row],[fee]], 0)</f>
        <v>3.3610294237000002</v>
      </c>
      <c r="AA5525" s="4">
        <f>IF(bot_orders[[#This Row],[side]]="sell",-bot_orders[[#This Row],[accFillSz]],bot_orders[[#This Row],[accFillSz]]+bot_orders[[#This Row],[fee]])</f>
        <v>-4.694</v>
      </c>
      <c r="AB5525">
        <v>0</v>
      </c>
      <c r="AC5525" t="s">
        <v>39</v>
      </c>
      <c r="AD5525">
        <v>0</v>
      </c>
      <c r="AE5525" t="s">
        <v>40</v>
      </c>
      <c r="AF5525" t="s">
        <v>41</v>
      </c>
      <c r="AG5525" t="s">
        <v>42</v>
      </c>
      <c r="AH5525" t="s">
        <v>28</v>
      </c>
      <c r="AI5525">
        <v>-4.694</v>
      </c>
      <c r="AJ5525">
        <v>3.3610294199999999</v>
      </c>
    </row>
    <row r="5526" spans="1:36" x14ac:dyDescent="0.3">
      <c r="A5526">
        <v>5063</v>
      </c>
      <c r="B5526" t="s">
        <v>300</v>
      </c>
      <c r="C5526" t="s">
        <v>28</v>
      </c>
      <c r="D5526" t="s">
        <v>29</v>
      </c>
      <c r="E5526" t="s">
        <v>30</v>
      </c>
      <c r="F5526" t="s">
        <v>31</v>
      </c>
      <c r="G5526" t="s">
        <v>1042</v>
      </c>
      <c r="H5526" t="s">
        <v>14525</v>
      </c>
      <c r="I5526" s="4" t="s">
        <v>14526</v>
      </c>
      <c r="J5526" s="1">
        <f>((((bot_orders[[#This Row],[cTime]]/ 1000)+3*3600) / 86400) + DATE(1970,1,1))</f>
        <v>45777.424364942126</v>
      </c>
      <c r="K5526" s="4" t="s">
        <v>14527</v>
      </c>
      <c r="L5526" s="1">
        <f>((((bot_orders[[#This Row],[uTime]]/ 1000)+3*3600) / 86400) + DATE(1970,1,1))</f>
        <v>45777.424365069441</v>
      </c>
      <c r="M5526" t="s">
        <v>34</v>
      </c>
      <c r="N5526" t="s">
        <v>28</v>
      </c>
      <c r="O5526" t="s">
        <v>35</v>
      </c>
      <c r="P5526">
        <v>4.6989999999999998</v>
      </c>
      <c r="Q5526" t="s">
        <v>36</v>
      </c>
      <c r="R5526" t="s">
        <v>55</v>
      </c>
      <c r="S5526">
        <v>0.71489999999999998</v>
      </c>
      <c r="T5526">
        <v>0.71489999999999998</v>
      </c>
      <c r="U5526">
        <v>4.6989999999999998</v>
      </c>
      <c r="V5526">
        <v>-3.7591999999999999E-3</v>
      </c>
      <c r="W5526" t="s">
        <v>39</v>
      </c>
      <c r="X5526" s="4">
        <f>IF(bot_orders[[#This Row],[side]]="sell", bot_orders[[#This Row],[accFillSz]]*bot_orders[[#This Row],[avgPx]] + bot_orders[[#This Row],[fee]], -bot_orders[[#This Row],[accFillSz]]*bot_orders[[#This Row],[avgPx]])</f>
        <v>-3.3593150999999999</v>
      </c>
      <c r="Y5526" s="4">
        <f>IF(bot_orders[[#This Row],[side]]="buy", bot_orders[[#This Row],[accFillSz]] + bot_orders[[#This Row],[fee]], -bot_orders[[#This Row],[accFillSz]])</f>
        <v>4.6952407999999997</v>
      </c>
      <c r="Z5526" s="4">
        <f>IF(bot_orders[[#This Row],[side]]="sell",bot_orders[[#This Row],[accFillSz]]*bot_orders[[#This Row],[avgPx]]+bot_orders[[#This Row],[fee]], 0)</f>
        <v>0</v>
      </c>
      <c r="AA5526" s="4">
        <f>IF(bot_orders[[#This Row],[side]]="sell",-bot_orders[[#This Row],[accFillSz]],bot_orders[[#This Row],[accFillSz]]+bot_orders[[#This Row],[fee]])</f>
        <v>4.6952407999999997</v>
      </c>
      <c r="AB5526">
        <v>0</v>
      </c>
      <c r="AC5526" t="s">
        <v>38</v>
      </c>
      <c r="AD5526">
        <v>0</v>
      </c>
      <c r="AE5526" t="s">
        <v>40</v>
      </c>
      <c r="AF5526" t="s">
        <v>41</v>
      </c>
      <c r="AG5526" t="s">
        <v>42</v>
      </c>
      <c r="AH5526" t="s">
        <v>28</v>
      </c>
      <c r="AI5526">
        <v>4.6952407999999997</v>
      </c>
      <c r="AJ5526">
        <v>-3.3593150999999999</v>
      </c>
    </row>
    <row r="5527" spans="1:36" x14ac:dyDescent="0.3">
      <c r="A5527">
        <v>5064</v>
      </c>
      <c r="B5527" t="s">
        <v>300</v>
      </c>
      <c r="C5527" t="s">
        <v>28</v>
      </c>
      <c r="D5527" t="s">
        <v>29</v>
      </c>
      <c r="E5527" t="s">
        <v>30</v>
      </c>
      <c r="F5527" t="s">
        <v>31</v>
      </c>
      <c r="G5527" t="s">
        <v>1045</v>
      </c>
      <c r="H5527" t="s">
        <v>14528</v>
      </c>
      <c r="I5527" s="4" t="s">
        <v>14529</v>
      </c>
      <c r="J5527" s="1">
        <f>((((bot_orders[[#This Row],[cTime]]/ 1000)+3*3600) / 86400) + DATE(1970,1,1))</f>
        <v>45777.424365092593</v>
      </c>
      <c r="K5527" s="4" t="s">
        <v>14511</v>
      </c>
      <c r="L5527" s="1">
        <f>((((bot_orders[[#This Row],[uTime]]/ 1000)+3*3600) / 86400) + DATE(1970,1,1))</f>
        <v>45777.425070416662</v>
      </c>
      <c r="M5527" t="s">
        <v>34</v>
      </c>
      <c r="N5527" t="s">
        <v>28</v>
      </c>
      <c r="O5527" t="s">
        <v>35</v>
      </c>
      <c r="P5527">
        <v>4.6950000000000003</v>
      </c>
      <c r="Q5527" t="s">
        <v>36</v>
      </c>
      <c r="R5527" t="s">
        <v>37</v>
      </c>
      <c r="S5527">
        <v>0.71660000000000001</v>
      </c>
      <c r="T5527">
        <v>0.71660000000000001</v>
      </c>
      <c r="U5527">
        <v>4.6950000000000003</v>
      </c>
      <c r="V5527">
        <v>-2.6915495999999999E-3</v>
      </c>
      <c r="W5527" t="s">
        <v>38</v>
      </c>
      <c r="X5527" s="4">
        <f>IF(bot_orders[[#This Row],[side]]="sell", bot_orders[[#This Row],[accFillSz]]*bot_orders[[#This Row],[avgPx]] + bot_orders[[#This Row],[fee]], -bot_orders[[#This Row],[accFillSz]]*bot_orders[[#This Row],[avgPx]])</f>
        <v>3.3617454503999999</v>
      </c>
      <c r="Y5527" s="4">
        <f>IF(bot_orders[[#This Row],[side]]="buy", bot_orders[[#This Row],[accFillSz]] + bot_orders[[#This Row],[fee]], -bot_orders[[#This Row],[accFillSz]])</f>
        <v>-4.6950000000000003</v>
      </c>
      <c r="Z5527" s="4">
        <f>IF(bot_orders[[#This Row],[side]]="sell",bot_orders[[#This Row],[accFillSz]]*bot_orders[[#This Row],[avgPx]]+bot_orders[[#This Row],[fee]], 0)</f>
        <v>3.3617454503999999</v>
      </c>
      <c r="AA5527" s="4">
        <f>IF(bot_orders[[#This Row],[side]]="sell",-bot_orders[[#This Row],[accFillSz]],bot_orders[[#This Row],[accFillSz]]+bot_orders[[#This Row],[fee]])</f>
        <v>-4.6950000000000003</v>
      </c>
      <c r="AB5527">
        <v>0</v>
      </c>
      <c r="AC5527" t="s">
        <v>39</v>
      </c>
      <c r="AD5527">
        <v>0</v>
      </c>
      <c r="AE5527" t="s">
        <v>40</v>
      </c>
      <c r="AF5527" t="s">
        <v>41</v>
      </c>
      <c r="AG5527" t="s">
        <v>42</v>
      </c>
      <c r="AH5527" t="s">
        <v>28</v>
      </c>
      <c r="AI5527">
        <v>-4.6950000000000003</v>
      </c>
      <c r="AJ5527">
        <v>3.3617454499999999</v>
      </c>
    </row>
    <row r="5528" spans="1:36" x14ac:dyDescent="0.3">
      <c r="A5528">
        <v>5065</v>
      </c>
      <c r="B5528" t="s">
        <v>300</v>
      </c>
      <c r="C5528" t="s">
        <v>28</v>
      </c>
      <c r="D5528" t="s">
        <v>29</v>
      </c>
      <c r="E5528" t="s">
        <v>30</v>
      </c>
      <c r="F5528" t="s">
        <v>31</v>
      </c>
      <c r="G5528" t="s">
        <v>1045</v>
      </c>
      <c r="H5528" t="s">
        <v>14530</v>
      </c>
      <c r="I5528" s="4" t="s">
        <v>14531</v>
      </c>
      <c r="J5528" s="1">
        <f>((((bot_orders[[#This Row],[cTime]]/ 1000)+3*3600) / 86400) + DATE(1970,1,1))</f>
        <v>45777.425070439815</v>
      </c>
      <c r="K5528" s="4" t="s">
        <v>14532</v>
      </c>
      <c r="L5528" s="1">
        <f>((((bot_orders[[#This Row],[uTime]]/ 1000)+3*3600) / 86400) + DATE(1970,1,1))</f>
        <v>45777.425070729165</v>
      </c>
      <c r="M5528" t="s">
        <v>34</v>
      </c>
      <c r="N5528" t="s">
        <v>28</v>
      </c>
      <c r="O5528" t="s">
        <v>35</v>
      </c>
      <c r="P5528">
        <v>4.6989999999999998</v>
      </c>
      <c r="Q5528" t="s">
        <v>36</v>
      </c>
      <c r="R5528" t="s">
        <v>55</v>
      </c>
      <c r="S5528">
        <v>0.71489999999999998</v>
      </c>
      <c r="T5528">
        <v>0.71489999999999998</v>
      </c>
      <c r="U5528">
        <v>4.6989999999999998</v>
      </c>
      <c r="V5528">
        <v>-3.7591999999999999E-3</v>
      </c>
      <c r="W5528" t="s">
        <v>39</v>
      </c>
      <c r="X5528" s="4">
        <f>IF(bot_orders[[#This Row],[side]]="sell", bot_orders[[#This Row],[accFillSz]]*bot_orders[[#This Row],[avgPx]] + bot_orders[[#This Row],[fee]], -bot_orders[[#This Row],[accFillSz]]*bot_orders[[#This Row],[avgPx]])</f>
        <v>-3.3593150999999999</v>
      </c>
      <c r="Y5528" s="4">
        <f>IF(bot_orders[[#This Row],[side]]="buy", bot_orders[[#This Row],[accFillSz]] + bot_orders[[#This Row],[fee]], -bot_orders[[#This Row],[accFillSz]])</f>
        <v>4.6952407999999997</v>
      </c>
      <c r="Z5528" s="4">
        <f>IF(bot_orders[[#This Row],[side]]="sell",bot_orders[[#This Row],[accFillSz]]*bot_orders[[#This Row],[avgPx]]+bot_orders[[#This Row],[fee]], 0)</f>
        <v>0</v>
      </c>
      <c r="AA5528" s="4">
        <f>IF(bot_orders[[#This Row],[side]]="sell",-bot_orders[[#This Row],[accFillSz]],bot_orders[[#This Row],[accFillSz]]+bot_orders[[#This Row],[fee]])</f>
        <v>4.6952407999999997</v>
      </c>
      <c r="AB5528">
        <v>0</v>
      </c>
      <c r="AC5528" t="s">
        <v>38</v>
      </c>
      <c r="AD5528">
        <v>0</v>
      </c>
      <c r="AE5528" t="s">
        <v>40</v>
      </c>
      <c r="AF5528" t="s">
        <v>41</v>
      </c>
      <c r="AG5528" t="s">
        <v>42</v>
      </c>
      <c r="AH5528" t="s">
        <v>28</v>
      </c>
      <c r="AI5528">
        <v>4.6952407999999997</v>
      </c>
      <c r="AJ5528">
        <v>-3.3593150999999999</v>
      </c>
    </row>
    <row r="5529" spans="1:36" x14ac:dyDescent="0.3">
      <c r="A5529">
        <v>5066</v>
      </c>
      <c r="B5529" t="s">
        <v>300</v>
      </c>
      <c r="C5529" t="s">
        <v>28</v>
      </c>
      <c r="D5529" t="s">
        <v>29</v>
      </c>
      <c r="E5529" t="s">
        <v>30</v>
      </c>
      <c r="F5529" t="s">
        <v>31</v>
      </c>
      <c r="G5529" t="s">
        <v>1063</v>
      </c>
      <c r="H5529" t="s">
        <v>14533</v>
      </c>
      <c r="I5529" s="4" t="s">
        <v>14531</v>
      </c>
      <c r="J5529" s="1">
        <f>((((bot_orders[[#This Row],[cTime]]/ 1000)+3*3600) / 86400) + DATE(1970,1,1))</f>
        <v>45777.425070439815</v>
      </c>
      <c r="K5529" s="4" t="s">
        <v>14534</v>
      </c>
      <c r="L5529" s="1">
        <f>((((bot_orders[[#This Row],[uTime]]/ 1000)+3*3600) / 86400) + DATE(1970,1,1))</f>
        <v>45777.425070474535</v>
      </c>
      <c r="M5529" t="s">
        <v>34</v>
      </c>
      <c r="N5529" t="s">
        <v>28</v>
      </c>
      <c r="O5529" t="s">
        <v>35</v>
      </c>
      <c r="P5529">
        <v>4.6989999999999998</v>
      </c>
      <c r="Q5529" t="s">
        <v>36</v>
      </c>
      <c r="R5529" t="s">
        <v>55</v>
      </c>
      <c r="S5529">
        <v>0.71660000000000001</v>
      </c>
      <c r="T5529">
        <v>0.71550000000000002</v>
      </c>
      <c r="U5529">
        <v>4.6989999999999998</v>
      </c>
      <c r="V5529">
        <v>-4.6990000000000001E-3</v>
      </c>
      <c r="W5529" t="s">
        <v>39</v>
      </c>
      <c r="X5529" s="4">
        <f>IF(bot_orders[[#This Row],[side]]="sell", bot_orders[[#This Row],[accFillSz]]*bot_orders[[#This Row],[avgPx]] + bot_orders[[#This Row],[fee]], -bot_orders[[#This Row],[accFillSz]]*bot_orders[[#This Row],[avgPx]])</f>
        <v>-3.3621344999999998</v>
      </c>
      <c r="Y5529" s="4">
        <f>IF(bot_orders[[#This Row],[side]]="buy", bot_orders[[#This Row],[accFillSz]] + bot_orders[[#This Row],[fee]], -bot_orders[[#This Row],[accFillSz]])</f>
        <v>4.6943010000000003</v>
      </c>
      <c r="Z5529" s="4">
        <f>IF(bot_orders[[#This Row],[side]]="sell",bot_orders[[#This Row],[accFillSz]]*bot_orders[[#This Row],[avgPx]]+bot_orders[[#This Row],[fee]], 0)</f>
        <v>0</v>
      </c>
      <c r="AA5529" s="4">
        <f>IF(bot_orders[[#This Row],[side]]="sell",-bot_orders[[#This Row],[accFillSz]],bot_orders[[#This Row],[accFillSz]]+bot_orders[[#This Row],[fee]])</f>
        <v>4.6943010000000003</v>
      </c>
      <c r="AB5529">
        <v>0</v>
      </c>
      <c r="AC5529" t="s">
        <v>38</v>
      </c>
      <c r="AD5529">
        <v>0</v>
      </c>
      <c r="AE5529" t="s">
        <v>40</v>
      </c>
      <c r="AF5529" t="s">
        <v>41</v>
      </c>
      <c r="AG5529" t="s">
        <v>42</v>
      </c>
      <c r="AH5529" t="s">
        <v>28</v>
      </c>
      <c r="AI5529">
        <v>4.6943010000000003</v>
      </c>
      <c r="AJ5529">
        <v>-3.3621344999999998</v>
      </c>
    </row>
    <row r="5530" spans="1:36" x14ac:dyDescent="0.3">
      <c r="A5530">
        <v>5067</v>
      </c>
      <c r="B5530" t="s">
        <v>300</v>
      </c>
      <c r="C5530" t="s">
        <v>28</v>
      </c>
      <c r="D5530" t="s">
        <v>29</v>
      </c>
      <c r="E5530" t="s">
        <v>30</v>
      </c>
      <c r="F5530" t="s">
        <v>31</v>
      </c>
      <c r="G5530" t="s">
        <v>1055</v>
      </c>
      <c r="H5530" t="s">
        <v>14535</v>
      </c>
      <c r="I5530" s="4" t="s">
        <v>14536</v>
      </c>
      <c r="J5530" s="1">
        <f>((((bot_orders[[#This Row],[cTime]]/ 1000)+3*3600) / 86400) + DATE(1970,1,1))</f>
        <v>45777.425070486112</v>
      </c>
      <c r="K5530" s="4" t="s">
        <v>14537</v>
      </c>
      <c r="L5530" s="1">
        <f>((((bot_orders[[#This Row],[uTime]]/ 1000)+3*3600) / 86400) + DATE(1970,1,1))</f>
        <v>45777.429215023149</v>
      </c>
      <c r="M5530" t="s">
        <v>34</v>
      </c>
      <c r="N5530" t="s">
        <v>28</v>
      </c>
      <c r="O5530" t="s">
        <v>35</v>
      </c>
      <c r="P5530">
        <v>4.694</v>
      </c>
      <c r="Q5530" t="s">
        <v>36</v>
      </c>
      <c r="R5530" t="s">
        <v>37</v>
      </c>
      <c r="S5530">
        <v>0.71830000000000005</v>
      </c>
      <c r="T5530">
        <v>0.71830000000000005</v>
      </c>
      <c r="U5530">
        <v>4.694</v>
      </c>
      <c r="V5530">
        <v>-2.6973601999999998E-3</v>
      </c>
      <c r="W5530" t="s">
        <v>38</v>
      </c>
      <c r="X5530" s="4">
        <f>IF(bot_orders[[#This Row],[side]]="sell", bot_orders[[#This Row],[accFillSz]]*bot_orders[[#This Row],[avgPx]] + bot_orders[[#This Row],[fee]], -bot_orders[[#This Row],[accFillSz]]*bot_orders[[#This Row],[avgPx]])</f>
        <v>3.3690028398000003</v>
      </c>
      <c r="Y5530" s="4">
        <f>IF(bot_orders[[#This Row],[side]]="buy", bot_orders[[#This Row],[accFillSz]] + bot_orders[[#This Row],[fee]], -bot_orders[[#This Row],[accFillSz]])</f>
        <v>-4.694</v>
      </c>
      <c r="Z5530" s="4">
        <f>IF(bot_orders[[#This Row],[side]]="sell",bot_orders[[#This Row],[accFillSz]]*bot_orders[[#This Row],[avgPx]]+bot_orders[[#This Row],[fee]], 0)</f>
        <v>3.3690028398000003</v>
      </c>
      <c r="AA5530" s="4">
        <f>IF(bot_orders[[#This Row],[side]]="sell",-bot_orders[[#This Row],[accFillSz]],bot_orders[[#This Row],[accFillSz]]+bot_orders[[#This Row],[fee]])</f>
        <v>-4.694</v>
      </c>
      <c r="AB5530">
        <v>0</v>
      </c>
      <c r="AC5530" t="s">
        <v>39</v>
      </c>
      <c r="AD5530">
        <v>0</v>
      </c>
      <c r="AE5530" t="s">
        <v>40</v>
      </c>
      <c r="AF5530" t="s">
        <v>41</v>
      </c>
      <c r="AG5530" t="s">
        <v>42</v>
      </c>
      <c r="AH5530" t="s">
        <v>28</v>
      </c>
      <c r="AI5530">
        <v>-4.694</v>
      </c>
      <c r="AJ5530">
        <v>3.3690028399999998</v>
      </c>
    </row>
    <row r="5531" spans="1:36" x14ac:dyDescent="0.3">
      <c r="A5531">
        <v>5068</v>
      </c>
      <c r="B5531" t="s">
        <v>300</v>
      </c>
      <c r="C5531" t="s">
        <v>28</v>
      </c>
      <c r="D5531" t="s">
        <v>29</v>
      </c>
      <c r="E5531" t="s">
        <v>30</v>
      </c>
      <c r="F5531" t="s">
        <v>31</v>
      </c>
      <c r="G5531" t="s">
        <v>1059</v>
      </c>
      <c r="H5531" t="s">
        <v>14538</v>
      </c>
      <c r="I5531" s="4" t="s">
        <v>14539</v>
      </c>
      <c r="J5531" s="1">
        <f>((((bot_orders[[#This Row],[cTime]]/ 1000)+3*3600) / 86400) + DATE(1970,1,1))</f>
        <v>45777.425070752317</v>
      </c>
      <c r="K5531" s="4" t="s">
        <v>14540</v>
      </c>
      <c r="L5531" s="1">
        <f>((((bot_orders[[#This Row],[uTime]]/ 1000)+3*3600) / 86400) + DATE(1970,1,1))</f>
        <v>45777.427293194443</v>
      </c>
      <c r="M5531" t="s">
        <v>34</v>
      </c>
      <c r="N5531" t="s">
        <v>28</v>
      </c>
      <c r="O5531" t="s">
        <v>35</v>
      </c>
      <c r="P5531">
        <v>4.6950000000000003</v>
      </c>
      <c r="Q5531" t="s">
        <v>36</v>
      </c>
      <c r="R5531" t="s">
        <v>37</v>
      </c>
      <c r="S5531">
        <v>0.71660000000000001</v>
      </c>
      <c r="T5531">
        <v>0.71660000000000001</v>
      </c>
      <c r="U5531">
        <v>4.6950000000000003</v>
      </c>
      <c r="V5531">
        <v>-2.6915495999999999E-3</v>
      </c>
      <c r="W5531" t="s">
        <v>38</v>
      </c>
      <c r="X5531" s="4">
        <f>IF(bot_orders[[#This Row],[side]]="sell", bot_orders[[#This Row],[accFillSz]]*bot_orders[[#This Row],[avgPx]] + bot_orders[[#This Row],[fee]], -bot_orders[[#This Row],[accFillSz]]*bot_orders[[#This Row],[avgPx]])</f>
        <v>3.3617454503999999</v>
      </c>
      <c r="Y5531" s="4">
        <f>IF(bot_orders[[#This Row],[side]]="buy", bot_orders[[#This Row],[accFillSz]] + bot_orders[[#This Row],[fee]], -bot_orders[[#This Row],[accFillSz]])</f>
        <v>-4.6950000000000003</v>
      </c>
      <c r="Z5531" s="4">
        <f>IF(bot_orders[[#This Row],[side]]="sell",bot_orders[[#This Row],[accFillSz]]*bot_orders[[#This Row],[avgPx]]+bot_orders[[#This Row],[fee]], 0)</f>
        <v>3.3617454503999999</v>
      </c>
      <c r="AA5531" s="4">
        <f>IF(bot_orders[[#This Row],[side]]="sell",-bot_orders[[#This Row],[accFillSz]],bot_orders[[#This Row],[accFillSz]]+bot_orders[[#This Row],[fee]])</f>
        <v>-4.6950000000000003</v>
      </c>
      <c r="AB5531">
        <v>0</v>
      </c>
      <c r="AC5531" t="s">
        <v>39</v>
      </c>
      <c r="AD5531">
        <v>0</v>
      </c>
      <c r="AE5531" t="s">
        <v>40</v>
      </c>
      <c r="AF5531" t="s">
        <v>41</v>
      </c>
      <c r="AG5531" t="s">
        <v>42</v>
      </c>
      <c r="AH5531" t="s">
        <v>28</v>
      </c>
      <c r="AI5531">
        <v>-4.6950000000000003</v>
      </c>
      <c r="AJ5531">
        <v>3.3617454499999999</v>
      </c>
    </row>
    <row r="5532" spans="1:36" x14ac:dyDescent="0.3">
      <c r="A5532">
        <v>5069</v>
      </c>
      <c r="B5532" t="s">
        <v>300</v>
      </c>
      <c r="C5532" t="s">
        <v>28</v>
      </c>
      <c r="D5532" t="s">
        <v>29</v>
      </c>
      <c r="E5532" t="s">
        <v>30</v>
      </c>
      <c r="F5532" t="s">
        <v>31</v>
      </c>
      <c r="G5532" t="s">
        <v>1059</v>
      </c>
      <c r="H5532" t="s">
        <v>14541</v>
      </c>
      <c r="I5532" s="4" t="s">
        <v>14542</v>
      </c>
      <c r="J5532" s="1">
        <f>((((bot_orders[[#This Row],[cTime]]/ 1000)+3*3600) / 86400) + DATE(1970,1,1))</f>
        <v>45777.427293217595</v>
      </c>
      <c r="K5532" s="4" t="s">
        <v>14543</v>
      </c>
      <c r="L5532" s="1">
        <f>((((bot_orders[[#This Row],[uTime]]/ 1000)+3*3600) / 86400) + DATE(1970,1,1))</f>
        <v>45777.430387534725</v>
      </c>
      <c r="M5532" t="s">
        <v>34</v>
      </c>
      <c r="N5532" t="s">
        <v>28</v>
      </c>
      <c r="O5532" t="s">
        <v>35</v>
      </c>
      <c r="P5532">
        <v>4.6989999999999998</v>
      </c>
      <c r="Q5532" t="s">
        <v>36</v>
      </c>
      <c r="R5532" t="s">
        <v>55</v>
      </c>
      <c r="S5532">
        <v>0.71489999999999998</v>
      </c>
      <c r="T5532">
        <v>0.71489999999999998</v>
      </c>
      <c r="U5532">
        <v>4.6989999999999998</v>
      </c>
      <c r="V5532">
        <v>-3.7591999999999999E-3</v>
      </c>
      <c r="W5532" t="s">
        <v>39</v>
      </c>
      <c r="X5532" s="4">
        <f>IF(bot_orders[[#This Row],[side]]="sell", bot_orders[[#This Row],[accFillSz]]*bot_orders[[#This Row],[avgPx]] + bot_orders[[#This Row],[fee]], -bot_orders[[#This Row],[accFillSz]]*bot_orders[[#This Row],[avgPx]])</f>
        <v>-3.3593150999999999</v>
      </c>
      <c r="Y5532" s="4">
        <f>IF(bot_orders[[#This Row],[side]]="buy", bot_orders[[#This Row],[accFillSz]] + bot_orders[[#This Row],[fee]], -bot_orders[[#This Row],[accFillSz]])</f>
        <v>4.6952407999999997</v>
      </c>
      <c r="Z5532" s="4">
        <f>IF(bot_orders[[#This Row],[side]]="sell",bot_orders[[#This Row],[accFillSz]]*bot_orders[[#This Row],[avgPx]]+bot_orders[[#This Row],[fee]], 0)</f>
        <v>0</v>
      </c>
      <c r="AA5532" s="4">
        <f>IF(bot_orders[[#This Row],[side]]="sell",-bot_orders[[#This Row],[accFillSz]],bot_orders[[#This Row],[accFillSz]]+bot_orders[[#This Row],[fee]])</f>
        <v>4.6952407999999997</v>
      </c>
      <c r="AB5532">
        <v>0</v>
      </c>
      <c r="AC5532" t="s">
        <v>38</v>
      </c>
      <c r="AD5532">
        <v>0</v>
      </c>
      <c r="AE5532" t="s">
        <v>40</v>
      </c>
      <c r="AF5532" t="s">
        <v>41</v>
      </c>
      <c r="AG5532" t="s">
        <v>42</v>
      </c>
      <c r="AH5532" t="s">
        <v>28</v>
      </c>
      <c r="AI5532">
        <v>4.6952407999999997</v>
      </c>
      <c r="AJ5532">
        <v>-3.3593150999999999</v>
      </c>
    </row>
    <row r="5533" spans="1:36" x14ac:dyDescent="0.3">
      <c r="A5533">
        <v>5070</v>
      </c>
      <c r="B5533" t="s">
        <v>300</v>
      </c>
      <c r="C5533" t="s">
        <v>28</v>
      </c>
      <c r="D5533" t="s">
        <v>29</v>
      </c>
      <c r="E5533" t="s">
        <v>30</v>
      </c>
      <c r="F5533" t="s">
        <v>31</v>
      </c>
      <c r="G5533" t="s">
        <v>1055</v>
      </c>
      <c r="H5533" t="s">
        <v>14544</v>
      </c>
      <c r="I5533" s="4" t="s">
        <v>14545</v>
      </c>
      <c r="J5533" s="1">
        <f>((((bot_orders[[#This Row],[cTime]]/ 1000)+3*3600) / 86400) + DATE(1970,1,1))</f>
        <v>45777.429215046301</v>
      </c>
      <c r="K5533" s="4" t="s">
        <v>14546</v>
      </c>
      <c r="L5533" s="1">
        <f>((((bot_orders[[#This Row],[uTime]]/ 1000)+3*3600) / 86400) + DATE(1970,1,1))</f>
        <v>45777.429219108795</v>
      </c>
      <c r="M5533" t="s">
        <v>34</v>
      </c>
      <c r="N5533" t="s">
        <v>28</v>
      </c>
      <c r="O5533" t="s">
        <v>35</v>
      </c>
      <c r="P5533">
        <v>4.6989999999999998</v>
      </c>
      <c r="Q5533" t="s">
        <v>36</v>
      </c>
      <c r="R5533" t="s">
        <v>55</v>
      </c>
      <c r="S5533">
        <v>0.71660000000000001</v>
      </c>
      <c r="T5533">
        <v>0.71660000000000001</v>
      </c>
      <c r="U5533">
        <v>4.6989999999999998</v>
      </c>
      <c r="V5533">
        <v>-3.7591999999999999E-3</v>
      </c>
      <c r="W5533" t="s">
        <v>39</v>
      </c>
      <c r="X5533" s="4">
        <f>IF(bot_orders[[#This Row],[side]]="sell", bot_orders[[#This Row],[accFillSz]]*bot_orders[[#This Row],[avgPx]] + bot_orders[[#This Row],[fee]], -bot_orders[[#This Row],[accFillSz]]*bot_orders[[#This Row],[avgPx]])</f>
        <v>-3.3673033999999999</v>
      </c>
      <c r="Y5533" s="4">
        <f>IF(bot_orders[[#This Row],[side]]="buy", bot_orders[[#This Row],[accFillSz]] + bot_orders[[#This Row],[fee]], -bot_orders[[#This Row],[accFillSz]])</f>
        <v>4.6952407999999997</v>
      </c>
      <c r="Z5533" s="4">
        <f>IF(bot_orders[[#This Row],[side]]="sell",bot_orders[[#This Row],[accFillSz]]*bot_orders[[#This Row],[avgPx]]+bot_orders[[#This Row],[fee]], 0)</f>
        <v>0</v>
      </c>
      <c r="AA5533" s="4">
        <f>IF(bot_orders[[#This Row],[side]]="sell",-bot_orders[[#This Row],[accFillSz]],bot_orders[[#This Row],[accFillSz]]+bot_orders[[#This Row],[fee]])</f>
        <v>4.6952407999999997</v>
      </c>
      <c r="AB5533">
        <v>0</v>
      </c>
      <c r="AC5533" t="s">
        <v>38</v>
      </c>
      <c r="AD5533">
        <v>0</v>
      </c>
      <c r="AE5533" t="s">
        <v>40</v>
      </c>
      <c r="AF5533" t="s">
        <v>41</v>
      </c>
      <c r="AG5533" t="s">
        <v>42</v>
      </c>
      <c r="AH5533" t="s">
        <v>28</v>
      </c>
      <c r="AI5533">
        <v>4.6952407999999997</v>
      </c>
      <c r="AJ5533">
        <v>-3.3673033999999999</v>
      </c>
    </row>
    <row r="5534" spans="1:36" x14ac:dyDescent="0.3">
      <c r="A5534">
        <v>5071</v>
      </c>
      <c r="B5534" t="s">
        <v>300</v>
      </c>
      <c r="C5534" t="s">
        <v>28</v>
      </c>
      <c r="D5534" t="s">
        <v>29</v>
      </c>
      <c r="E5534" t="s">
        <v>30</v>
      </c>
      <c r="F5534" t="s">
        <v>31</v>
      </c>
      <c r="G5534" t="s">
        <v>1107</v>
      </c>
      <c r="H5534" t="s">
        <v>14547</v>
      </c>
      <c r="I5534" s="4" t="s">
        <v>14548</v>
      </c>
      <c r="J5534" s="1">
        <f>((((bot_orders[[#This Row],[cTime]]/ 1000)+3*3600) / 86400) + DATE(1970,1,1))</f>
        <v>45777.42921913194</v>
      </c>
      <c r="K5534" s="4" t="s">
        <v>14549</v>
      </c>
      <c r="L5534" s="1">
        <f>((((bot_orders[[#This Row],[uTime]]/ 1000)+3*3600) / 86400) + DATE(1970,1,1))</f>
        <v>45777.513897939818</v>
      </c>
      <c r="M5534" t="s">
        <v>34</v>
      </c>
      <c r="N5534" t="s">
        <v>28</v>
      </c>
      <c r="O5534" t="s">
        <v>35</v>
      </c>
      <c r="P5534">
        <v>4.6950000000000003</v>
      </c>
      <c r="Q5534" t="s">
        <v>36</v>
      </c>
      <c r="R5534" t="s">
        <v>37</v>
      </c>
      <c r="S5534">
        <v>0.71830000000000005</v>
      </c>
      <c r="T5534">
        <v>0.71830000000000005</v>
      </c>
      <c r="U5534">
        <v>4.6950000000000003</v>
      </c>
      <c r="V5534">
        <v>-2.6979348000000002E-3</v>
      </c>
      <c r="W5534" t="s">
        <v>38</v>
      </c>
      <c r="X5534" s="4">
        <f>IF(bot_orders[[#This Row],[side]]="sell", bot_orders[[#This Row],[accFillSz]]*bot_orders[[#This Row],[avgPx]] + bot_orders[[#This Row],[fee]], -bot_orders[[#This Row],[accFillSz]]*bot_orders[[#This Row],[avgPx]])</f>
        <v>3.3697205652000006</v>
      </c>
      <c r="Y5534" s="4">
        <f>IF(bot_orders[[#This Row],[side]]="buy", bot_orders[[#This Row],[accFillSz]] + bot_orders[[#This Row],[fee]], -bot_orders[[#This Row],[accFillSz]])</f>
        <v>-4.6950000000000003</v>
      </c>
      <c r="Z5534" s="4">
        <f>IF(bot_orders[[#This Row],[side]]="sell",bot_orders[[#This Row],[accFillSz]]*bot_orders[[#This Row],[avgPx]]+bot_orders[[#This Row],[fee]], 0)</f>
        <v>3.3697205652000006</v>
      </c>
      <c r="AA5534" s="4">
        <f>IF(bot_orders[[#This Row],[side]]="sell",-bot_orders[[#This Row],[accFillSz]],bot_orders[[#This Row],[accFillSz]]+bot_orders[[#This Row],[fee]])</f>
        <v>-4.6950000000000003</v>
      </c>
      <c r="AB5534">
        <v>0</v>
      </c>
      <c r="AC5534" t="s">
        <v>39</v>
      </c>
      <c r="AD5534">
        <v>0</v>
      </c>
      <c r="AE5534" t="s">
        <v>40</v>
      </c>
      <c r="AF5534" t="s">
        <v>41</v>
      </c>
      <c r="AG5534" t="s">
        <v>42</v>
      </c>
      <c r="AH5534" t="s">
        <v>28</v>
      </c>
      <c r="AI5534">
        <v>-4.6950000000000003</v>
      </c>
      <c r="AJ5534">
        <v>3.3697205700000001</v>
      </c>
    </row>
    <row r="5535" spans="1:36" x14ac:dyDescent="0.3">
      <c r="A5535">
        <v>5072</v>
      </c>
      <c r="B5535" t="s">
        <v>300</v>
      </c>
      <c r="C5535" t="s">
        <v>28</v>
      </c>
      <c r="D5535" t="s">
        <v>29</v>
      </c>
      <c r="E5535" t="s">
        <v>30</v>
      </c>
      <c r="F5535" t="s">
        <v>31</v>
      </c>
      <c r="G5535" t="s">
        <v>1079</v>
      </c>
      <c r="H5535" t="s">
        <v>14550</v>
      </c>
      <c r="I5535" s="4" t="s">
        <v>14551</v>
      </c>
      <c r="J5535" s="1">
        <f>((((bot_orders[[#This Row],[cTime]]/ 1000)+3*3600) / 86400) + DATE(1970,1,1))</f>
        <v>45777.43038755787</v>
      </c>
      <c r="K5535" s="4" t="s">
        <v>14552</v>
      </c>
      <c r="L5535" s="1">
        <f>((((bot_orders[[#This Row],[uTime]]/ 1000)+3*3600) / 86400) + DATE(1970,1,1))</f>
        <v>45777.468894027777</v>
      </c>
      <c r="M5535" t="s">
        <v>34</v>
      </c>
      <c r="N5535" t="s">
        <v>28</v>
      </c>
      <c r="O5535" t="s">
        <v>35</v>
      </c>
      <c r="P5535">
        <v>4.6950000000000003</v>
      </c>
      <c r="Q5535" t="s">
        <v>36</v>
      </c>
      <c r="R5535" t="s">
        <v>37</v>
      </c>
      <c r="S5535">
        <v>0.71660000000000001</v>
      </c>
      <c r="T5535">
        <v>0.71660000000000001</v>
      </c>
      <c r="U5535">
        <v>4.6950000000000003</v>
      </c>
      <c r="V5535">
        <v>-2.6915495999999999E-3</v>
      </c>
      <c r="W5535" t="s">
        <v>38</v>
      </c>
      <c r="X5535" s="4">
        <f>IF(bot_orders[[#This Row],[side]]="sell", bot_orders[[#This Row],[accFillSz]]*bot_orders[[#This Row],[avgPx]] + bot_orders[[#This Row],[fee]], -bot_orders[[#This Row],[accFillSz]]*bot_orders[[#This Row],[avgPx]])</f>
        <v>3.3617454503999999</v>
      </c>
      <c r="Y5535" s="4">
        <f>IF(bot_orders[[#This Row],[side]]="buy", bot_orders[[#This Row],[accFillSz]] + bot_orders[[#This Row],[fee]], -bot_orders[[#This Row],[accFillSz]])</f>
        <v>-4.6950000000000003</v>
      </c>
      <c r="Z5535" s="4">
        <f>IF(bot_orders[[#This Row],[side]]="sell",bot_orders[[#This Row],[accFillSz]]*bot_orders[[#This Row],[avgPx]]+bot_orders[[#This Row],[fee]], 0)</f>
        <v>3.3617454503999999</v>
      </c>
      <c r="AA5535" s="4">
        <f>IF(bot_orders[[#This Row],[side]]="sell",-bot_orders[[#This Row],[accFillSz]],bot_orders[[#This Row],[accFillSz]]+bot_orders[[#This Row],[fee]])</f>
        <v>-4.6950000000000003</v>
      </c>
      <c r="AB5535">
        <v>0</v>
      </c>
      <c r="AC5535" t="s">
        <v>39</v>
      </c>
      <c r="AD5535">
        <v>0</v>
      </c>
      <c r="AE5535" t="s">
        <v>40</v>
      </c>
      <c r="AF5535" t="s">
        <v>41</v>
      </c>
      <c r="AG5535" t="s">
        <v>42</v>
      </c>
      <c r="AH5535" t="s">
        <v>28</v>
      </c>
      <c r="AI5535">
        <v>-4.6950000000000003</v>
      </c>
      <c r="AJ5535">
        <v>3.3617454499999999</v>
      </c>
    </row>
    <row r="5536" spans="1:36" x14ac:dyDescent="0.3">
      <c r="A5536">
        <v>5073</v>
      </c>
      <c r="B5536" t="s">
        <v>300</v>
      </c>
      <c r="C5536" t="s">
        <v>28</v>
      </c>
      <c r="D5536" t="s">
        <v>29</v>
      </c>
      <c r="E5536" t="s">
        <v>30</v>
      </c>
      <c r="F5536" t="s">
        <v>31</v>
      </c>
      <c r="G5536" t="s">
        <v>1023</v>
      </c>
      <c r="H5536" t="s">
        <v>14553</v>
      </c>
      <c r="I5536" s="4" t="s">
        <v>14554</v>
      </c>
      <c r="J5536" s="1">
        <f>((((bot_orders[[#This Row],[cTime]]/ 1000)+3*3600) / 86400) + DATE(1970,1,1))</f>
        <v>45777.4319000463</v>
      </c>
      <c r="K5536" s="4" t="s">
        <v>14555</v>
      </c>
      <c r="L5536" s="1">
        <f>((((bot_orders[[#This Row],[uTime]]/ 1000)+3*3600) / 86400) + DATE(1970,1,1))</f>
        <v>45777.455040231478</v>
      </c>
      <c r="M5536" t="s">
        <v>34</v>
      </c>
      <c r="N5536" t="s">
        <v>28</v>
      </c>
      <c r="O5536" t="s">
        <v>35</v>
      </c>
      <c r="P5536">
        <v>4.6950000000000003</v>
      </c>
      <c r="Q5536" t="s">
        <v>36</v>
      </c>
      <c r="R5536" t="s">
        <v>37</v>
      </c>
      <c r="S5536">
        <v>0.71489999999999998</v>
      </c>
      <c r="T5536">
        <v>0.71489999999999998</v>
      </c>
      <c r="U5536">
        <v>4.6950000000000003</v>
      </c>
      <c r="V5536">
        <v>-2.6851644E-3</v>
      </c>
      <c r="W5536" t="s">
        <v>38</v>
      </c>
      <c r="X5536" s="4">
        <f>IF(bot_orders[[#This Row],[side]]="sell", bot_orders[[#This Row],[accFillSz]]*bot_orders[[#This Row],[avgPx]] + bot_orders[[#This Row],[fee]], -bot_orders[[#This Row],[accFillSz]]*bot_orders[[#This Row],[avgPx]])</f>
        <v>3.3537703356000002</v>
      </c>
      <c r="Y5536" s="4">
        <f>IF(bot_orders[[#This Row],[side]]="buy", bot_orders[[#This Row],[accFillSz]] + bot_orders[[#This Row],[fee]], -bot_orders[[#This Row],[accFillSz]])</f>
        <v>-4.6950000000000003</v>
      </c>
      <c r="Z5536" s="4">
        <f>IF(bot_orders[[#This Row],[side]]="sell",bot_orders[[#This Row],[accFillSz]]*bot_orders[[#This Row],[avgPx]]+bot_orders[[#This Row],[fee]], 0)</f>
        <v>3.3537703356000002</v>
      </c>
      <c r="AA5536" s="4">
        <f>IF(bot_orders[[#This Row],[side]]="sell",-bot_orders[[#This Row],[accFillSz]],bot_orders[[#This Row],[accFillSz]]+bot_orders[[#This Row],[fee]])</f>
        <v>-4.6950000000000003</v>
      </c>
      <c r="AB5536">
        <v>0</v>
      </c>
      <c r="AC5536" t="s">
        <v>39</v>
      </c>
      <c r="AD5536">
        <v>0</v>
      </c>
      <c r="AE5536" t="s">
        <v>40</v>
      </c>
      <c r="AF5536" t="s">
        <v>41</v>
      </c>
      <c r="AG5536" t="s">
        <v>42</v>
      </c>
      <c r="AH5536" t="s">
        <v>28</v>
      </c>
      <c r="AI5536">
        <v>-4.6950000000000003</v>
      </c>
      <c r="AJ5536">
        <v>3.3537703400000001</v>
      </c>
    </row>
    <row r="5537" spans="1:36" x14ac:dyDescent="0.3">
      <c r="A5537">
        <v>5074</v>
      </c>
      <c r="B5537" t="s">
        <v>300</v>
      </c>
      <c r="C5537" t="s">
        <v>28</v>
      </c>
      <c r="D5537" t="s">
        <v>29</v>
      </c>
      <c r="E5537" t="s">
        <v>30</v>
      </c>
      <c r="F5537" t="s">
        <v>31</v>
      </c>
      <c r="G5537" t="s">
        <v>1023</v>
      </c>
      <c r="H5537" t="s">
        <v>14556</v>
      </c>
      <c r="I5537" s="4" t="s">
        <v>14557</v>
      </c>
      <c r="J5537" s="1">
        <f>((((bot_orders[[#This Row],[cTime]]/ 1000)+3*3600) / 86400) + DATE(1970,1,1))</f>
        <v>45777.45504025463</v>
      </c>
      <c r="K5537" s="4" t="s">
        <v>14558</v>
      </c>
      <c r="L5537" s="1">
        <f>((((bot_orders[[#This Row],[uTime]]/ 1000)+3*3600) / 86400) + DATE(1970,1,1))</f>
        <v>45777.457344826384</v>
      </c>
      <c r="M5537" t="s">
        <v>34</v>
      </c>
      <c r="N5537" t="s">
        <v>28</v>
      </c>
      <c r="O5537" t="s">
        <v>35</v>
      </c>
      <c r="P5537">
        <v>4.6989999999999998</v>
      </c>
      <c r="Q5537" t="s">
        <v>36</v>
      </c>
      <c r="R5537" t="s">
        <v>55</v>
      </c>
      <c r="S5537">
        <v>0.71319999999999995</v>
      </c>
      <c r="T5537">
        <v>0.71319999999999995</v>
      </c>
      <c r="U5537">
        <v>4.6989999999999998</v>
      </c>
      <c r="V5537">
        <v>-3.7591999999999999E-3</v>
      </c>
      <c r="W5537" t="s">
        <v>39</v>
      </c>
      <c r="X5537" s="4">
        <f>IF(bot_orders[[#This Row],[side]]="sell", bot_orders[[#This Row],[accFillSz]]*bot_orders[[#This Row],[avgPx]] + bot_orders[[#This Row],[fee]], -bot_orders[[#This Row],[accFillSz]]*bot_orders[[#This Row],[avgPx]])</f>
        <v>-3.3513267999999998</v>
      </c>
      <c r="Y5537" s="4">
        <f>IF(bot_orders[[#This Row],[side]]="buy", bot_orders[[#This Row],[accFillSz]] + bot_orders[[#This Row],[fee]], -bot_orders[[#This Row],[accFillSz]])</f>
        <v>4.6952407999999997</v>
      </c>
      <c r="Z5537" s="4">
        <f>IF(bot_orders[[#This Row],[side]]="sell",bot_orders[[#This Row],[accFillSz]]*bot_orders[[#This Row],[avgPx]]+bot_orders[[#This Row],[fee]], 0)</f>
        <v>0</v>
      </c>
      <c r="AA5537" s="4">
        <f>IF(bot_orders[[#This Row],[side]]="sell",-bot_orders[[#This Row],[accFillSz]],bot_orders[[#This Row],[accFillSz]]+bot_orders[[#This Row],[fee]])</f>
        <v>4.6952407999999997</v>
      </c>
      <c r="AB5537">
        <v>0</v>
      </c>
      <c r="AC5537" t="s">
        <v>38</v>
      </c>
      <c r="AD5537">
        <v>0</v>
      </c>
      <c r="AE5537" t="s">
        <v>40</v>
      </c>
      <c r="AF5537" t="s">
        <v>41</v>
      </c>
      <c r="AG5537" t="s">
        <v>42</v>
      </c>
      <c r="AH5537" t="s">
        <v>28</v>
      </c>
      <c r="AI5537">
        <v>4.6952407999999997</v>
      </c>
      <c r="AJ5537">
        <v>-3.3513267999999998</v>
      </c>
    </row>
    <row r="5538" spans="1:36" x14ac:dyDescent="0.3">
      <c r="A5538">
        <v>5075</v>
      </c>
      <c r="B5538" t="s">
        <v>300</v>
      </c>
      <c r="C5538" t="s">
        <v>28</v>
      </c>
      <c r="D5538" t="s">
        <v>29</v>
      </c>
      <c r="E5538" t="s">
        <v>30</v>
      </c>
      <c r="F5538" t="s">
        <v>31</v>
      </c>
      <c r="G5538" t="s">
        <v>1083</v>
      </c>
      <c r="H5538" t="s">
        <v>14559</v>
      </c>
      <c r="I5538" s="4" t="s">
        <v>14560</v>
      </c>
      <c r="J5538" s="1">
        <f>((((bot_orders[[#This Row],[cTime]]/ 1000)+3*3600) / 86400) + DATE(1970,1,1))</f>
        <v>45777.457344849536</v>
      </c>
      <c r="K5538" s="4" t="s">
        <v>14561</v>
      </c>
      <c r="L5538" s="1">
        <f>((((bot_orders[[#This Row],[uTime]]/ 1000)+3*3600) / 86400) + DATE(1970,1,1))</f>
        <v>45777.467002303238</v>
      </c>
      <c r="M5538" t="s">
        <v>34</v>
      </c>
      <c r="N5538" t="s">
        <v>28</v>
      </c>
      <c r="O5538" t="s">
        <v>35</v>
      </c>
      <c r="P5538">
        <v>4.6950000000000003</v>
      </c>
      <c r="Q5538" t="s">
        <v>36</v>
      </c>
      <c r="R5538" t="s">
        <v>37</v>
      </c>
      <c r="S5538">
        <v>0.71489999999999998</v>
      </c>
      <c r="T5538">
        <v>0.71489999999999998</v>
      </c>
      <c r="U5538">
        <v>4.6950000000000003</v>
      </c>
      <c r="V5538">
        <v>-2.6851644E-3</v>
      </c>
      <c r="W5538" t="s">
        <v>38</v>
      </c>
      <c r="X5538" s="4">
        <f>IF(bot_orders[[#This Row],[side]]="sell", bot_orders[[#This Row],[accFillSz]]*bot_orders[[#This Row],[avgPx]] + bot_orders[[#This Row],[fee]], -bot_orders[[#This Row],[accFillSz]]*bot_orders[[#This Row],[avgPx]])</f>
        <v>3.3537703356000002</v>
      </c>
      <c r="Y5538" s="4">
        <f>IF(bot_orders[[#This Row],[side]]="buy", bot_orders[[#This Row],[accFillSz]] + bot_orders[[#This Row],[fee]], -bot_orders[[#This Row],[accFillSz]])</f>
        <v>-4.6950000000000003</v>
      </c>
      <c r="Z5538" s="4">
        <f>IF(bot_orders[[#This Row],[side]]="sell",bot_orders[[#This Row],[accFillSz]]*bot_orders[[#This Row],[avgPx]]+bot_orders[[#This Row],[fee]], 0)</f>
        <v>3.3537703356000002</v>
      </c>
      <c r="AA5538" s="4">
        <f>IF(bot_orders[[#This Row],[side]]="sell",-bot_orders[[#This Row],[accFillSz]],bot_orders[[#This Row],[accFillSz]]+bot_orders[[#This Row],[fee]])</f>
        <v>-4.6950000000000003</v>
      </c>
      <c r="AB5538">
        <v>0</v>
      </c>
      <c r="AC5538" t="s">
        <v>39</v>
      </c>
      <c r="AD5538">
        <v>0</v>
      </c>
      <c r="AE5538" t="s">
        <v>40</v>
      </c>
      <c r="AF5538" t="s">
        <v>41</v>
      </c>
      <c r="AG5538" t="s">
        <v>42</v>
      </c>
      <c r="AH5538" t="s">
        <v>28</v>
      </c>
      <c r="AI5538">
        <v>-4.6950000000000003</v>
      </c>
      <c r="AJ5538">
        <v>3.3537703400000001</v>
      </c>
    </row>
    <row r="5539" spans="1:36" x14ac:dyDescent="0.3">
      <c r="A5539">
        <v>5076</v>
      </c>
      <c r="B5539" t="s">
        <v>300</v>
      </c>
      <c r="C5539" t="s">
        <v>28</v>
      </c>
      <c r="D5539" t="s">
        <v>29</v>
      </c>
      <c r="E5539" t="s">
        <v>30</v>
      </c>
      <c r="F5539" t="s">
        <v>31</v>
      </c>
      <c r="G5539" t="s">
        <v>1083</v>
      </c>
      <c r="H5539" t="s">
        <v>14562</v>
      </c>
      <c r="I5539" s="4" t="s">
        <v>14563</v>
      </c>
      <c r="J5539" s="1">
        <f>((((bot_orders[[#This Row],[cTime]]/ 1000)+3*3600) / 86400) + DATE(1970,1,1))</f>
        <v>45777.46700232639</v>
      </c>
      <c r="K5539" s="4" t="s">
        <v>14564</v>
      </c>
      <c r="L5539" s="1">
        <f>((((bot_orders[[#This Row],[uTime]]/ 1000)+3*3600) / 86400) + DATE(1970,1,1))</f>
        <v>45777.471067673614</v>
      </c>
      <c r="M5539" t="s">
        <v>34</v>
      </c>
      <c r="N5539" t="s">
        <v>28</v>
      </c>
      <c r="O5539" t="s">
        <v>35</v>
      </c>
      <c r="P5539">
        <v>4.6989999999999998</v>
      </c>
      <c r="Q5539" t="s">
        <v>36</v>
      </c>
      <c r="R5539" t="s">
        <v>55</v>
      </c>
      <c r="S5539">
        <v>0.71319999999999995</v>
      </c>
      <c r="T5539">
        <v>0.71319999999999995</v>
      </c>
      <c r="U5539">
        <v>4.6989999999999998</v>
      </c>
      <c r="V5539">
        <v>-3.7591999999999999E-3</v>
      </c>
      <c r="W5539" t="s">
        <v>39</v>
      </c>
      <c r="X5539" s="4">
        <f>IF(bot_orders[[#This Row],[side]]="sell", bot_orders[[#This Row],[accFillSz]]*bot_orders[[#This Row],[avgPx]] + bot_orders[[#This Row],[fee]], -bot_orders[[#This Row],[accFillSz]]*bot_orders[[#This Row],[avgPx]])</f>
        <v>-3.3513267999999998</v>
      </c>
      <c r="Y5539" s="4">
        <f>IF(bot_orders[[#This Row],[side]]="buy", bot_orders[[#This Row],[accFillSz]] + bot_orders[[#This Row],[fee]], -bot_orders[[#This Row],[accFillSz]])</f>
        <v>4.6952407999999997</v>
      </c>
      <c r="Z5539" s="4">
        <f>IF(bot_orders[[#This Row],[side]]="sell",bot_orders[[#This Row],[accFillSz]]*bot_orders[[#This Row],[avgPx]]+bot_orders[[#This Row],[fee]], 0)</f>
        <v>0</v>
      </c>
      <c r="AA5539" s="4">
        <f>IF(bot_orders[[#This Row],[side]]="sell",-bot_orders[[#This Row],[accFillSz]],bot_orders[[#This Row],[accFillSz]]+bot_orders[[#This Row],[fee]])</f>
        <v>4.6952407999999997</v>
      </c>
      <c r="AB5539">
        <v>0</v>
      </c>
      <c r="AC5539" t="s">
        <v>38</v>
      </c>
      <c r="AD5539">
        <v>0</v>
      </c>
      <c r="AE5539" t="s">
        <v>40</v>
      </c>
      <c r="AF5539" t="s">
        <v>41</v>
      </c>
      <c r="AG5539" t="s">
        <v>42</v>
      </c>
      <c r="AH5539" t="s">
        <v>28</v>
      </c>
      <c r="AI5539">
        <v>4.6952407999999997</v>
      </c>
      <c r="AJ5539">
        <v>-3.3513267999999998</v>
      </c>
    </row>
    <row r="5540" spans="1:36" x14ac:dyDescent="0.3">
      <c r="A5540">
        <v>5077</v>
      </c>
      <c r="B5540" t="s">
        <v>300</v>
      </c>
      <c r="C5540" t="s">
        <v>28</v>
      </c>
      <c r="D5540" t="s">
        <v>29</v>
      </c>
      <c r="E5540" t="s">
        <v>30</v>
      </c>
      <c r="F5540" t="s">
        <v>31</v>
      </c>
      <c r="G5540" t="s">
        <v>1079</v>
      </c>
      <c r="H5540" t="s">
        <v>14565</v>
      </c>
      <c r="I5540" s="4" t="s">
        <v>14566</v>
      </c>
      <c r="J5540" s="1">
        <f>((((bot_orders[[#This Row],[cTime]]/ 1000)+3*3600) / 86400) + DATE(1970,1,1))</f>
        <v>45777.468894050922</v>
      </c>
      <c r="K5540" s="4" t="s">
        <v>14567</v>
      </c>
      <c r="L5540" s="1">
        <f>((((bot_orders[[#This Row],[uTime]]/ 1000)+3*3600) / 86400) + DATE(1970,1,1))</f>
        <v>45777.46993767361</v>
      </c>
      <c r="M5540" t="s">
        <v>34</v>
      </c>
      <c r="N5540" t="s">
        <v>28</v>
      </c>
      <c r="O5540" t="s">
        <v>35</v>
      </c>
      <c r="P5540">
        <v>4.6989999999999998</v>
      </c>
      <c r="Q5540" t="s">
        <v>36</v>
      </c>
      <c r="R5540" t="s">
        <v>55</v>
      </c>
      <c r="S5540">
        <v>0.71489999999999998</v>
      </c>
      <c r="T5540">
        <v>0.71489999999999998</v>
      </c>
      <c r="U5540">
        <v>4.6989999999999998</v>
      </c>
      <c r="V5540">
        <v>-3.7591999999999999E-3</v>
      </c>
      <c r="W5540" t="s">
        <v>39</v>
      </c>
      <c r="X5540" s="4">
        <f>IF(bot_orders[[#This Row],[side]]="sell", bot_orders[[#This Row],[accFillSz]]*bot_orders[[#This Row],[avgPx]] + bot_orders[[#This Row],[fee]], -bot_orders[[#This Row],[accFillSz]]*bot_orders[[#This Row],[avgPx]])</f>
        <v>-3.3593150999999999</v>
      </c>
      <c r="Y5540" s="4">
        <f>IF(bot_orders[[#This Row],[side]]="buy", bot_orders[[#This Row],[accFillSz]] + bot_orders[[#This Row],[fee]], -bot_orders[[#This Row],[accFillSz]])</f>
        <v>4.6952407999999997</v>
      </c>
      <c r="Z5540" s="4">
        <f>IF(bot_orders[[#This Row],[side]]="sell",bot_orders[[#This Row],[accFillSz]]*bot_orders[[#This Row],[avgPx]]+bot_orders[[#This Row],[fee]], 0)</f>
        <v>0</v>
      </c>
      <c r="AA5540" s="4">
        <f>IF(bot_orders[[#This Row],[side]]="sell",-bot_orders[[#This Row],[accFillSz]],bot_orders[[#This Row],[accFillSz]]+bot_orders[[#This Row],[fee]])</f>
        <v>4.6952407999999997</v>
      </c>
      <c r="AB5540">
        <v>0</v>
      </c>
      <c r="AC5540" t="s">
        <v>38</v>
      </c>
      <c r="AD5540">
        <v>0</v>
      </c>
      <c r="AE5540" t="s">
        <v>40</v>
      </c>
      <c r="AF5540" t="s">
        <v>41</v>
      </c>
      <c r="AG5540" t="s">
        <v>42</v>
      </c>
      <c r="AH5540" t="s">
        <v>28</v>
      </c>
      <c r="AI5540">
        <v>4.6952407999999997</v>
      </c>
      <c r="AJ5540">
        <v>-3.3593150999999999</v>
      </c>
    </row>
    <row r="5541" spans="1:36" x14ac:dyDescent="0.3">
      <c r="A5541">
        <v>5078</v>
      </c>
      <c r="B5541" t="s">
        <v>300</v>
      </c>
      <c r="C5541" t="s">
        <v>28</v>
      </c>
      <c r="D5541" t="s">
        <v>29</v>
      </c>
      <c r="E5541" t="s">
        <v>30</v>
      </c>
      <c r="F5541" t="s">
        <v>31</v>
      </c>
      <c r="G5541" t="s">
        <v>1016</v>
      </c>
      <c r="H5541" t="s">
        <v>14568</v>
      </c>
      <c r="I5541" s="4" t="s">
        <v>14569</v>
      </c>
      <c r="J5541" s="1">
        <f>((((bot_orders[[#This Row],[cTime]]/ 1000)+3*3600) / 86400) + DATE(1970,1,1))</f>
        <v>45777.469937685186</v>
      </c>
      <c r="K5541" s="4" t="s">
        <v>14570</v>
      </c>
      <c r="L5541" s="1">
        <f>((((bot_orders[[#This Row],[uTime]]/ 1000)+3*3600) / 86400) + DATE(1970,1,1))</f>
        <v>45777.509129548613</v>
      </c>
      <c r="M5541" t="s">
        <v>34</v>
      </c>
      <c r="N5541" t="s">
        <v>28</v>
      </c>
      <c r="O5541" t="s">
        <v>35</v>
      </c>
      <c r="P5541">
        <v>4.6950000000000003</v>
      </c>
      <c r="Q5541" t="s">
        <v>36</v>
      </c>
      <c r="R5541" t="s">
        <v>37</v>
      </c>
      <c r="S5541">
        <v>0.71660000000000001</v>
      </c>
      <c r="T5541">
        <v>0.71660000000000001</v>
      </c>
      <c r="U5541">
        <v>4.6950000000000003</v>
      </c>
      <c r="V5541">
        <v>-2.6915495999999999E-3</v>
      </c>
      <c r="W5541" t="s">
        <v>38</v>
      </c>
      <c r="X5541" s="4">
        <f>IF(bot_orders[[#This Row],[side]]="sell", bot_orders[[#This Row],[accFillSz]]*bot_orders[[#This Row],[avgPx]] + bot_orders[[#This Row],[fee]], -bot_orders[[#This Row],[accFillSz]]*bot_orders[[#This Row],[avgPx]])</f>
        <v>3.3617454503999999</v>
      </c>
      <c r="Y5541" s="4">
        <f>IF(bot_orders[[#This Row],[side]]="buy", bot_orders[[#This Row],[accFillSz]] + bot_orders[[#This Row],[fee]], -bot_orders[[#This Row],[accFillSz]])</f>
        <v>-4.6950000000000003</v>
      </c>
      <c r="Z5541" s="4">
        <f>IF(bot_orders[[#This Row],[side]]="sell",bot_orders[[#This Row],[accFillSz]]*bot_orders[[#This Row],[avgPx]]+bot_orders[[#This Row],[fee]], 0)</f>
        <v>3.3617454503999999</v>
      </c>
      <c r="AA5541" s="4">
        <f>IF(bot_orders[[#This Row],[side]]="sell",-bot_orders[[#This Row],[accFillSz]],bot_orders[[#This Row],[accFillSz]]+bot_orders[[#This Row],[fee]])</f>
        <v>-4.6950000000000003</v>
      </c>
      <c r="AB5541">
        <v>0</v>
      </c>
      <c r="AC5541" t="s">
        <v>39</v>
      </c>
      <c r="AD5541">
        <v>0</v>
      </c>
      <c r="AE5541" t="s">
        <v>40</v>
      </c>
      <c r="AF5541" t="s">
        <v>41</v>
      </c>
      <c r="AG5541" t="s">
        <v>42</v>
      </c>
      <c r="AH5541" t="s">
        <v>28</v>
      </c>
      <c r="AI5541">
        <v>-4.6950000000000003</v>
      </c>
      <c r="AJ5541">
        <v>3.3617454499999999</v>
      </c>
    </row>
    <row r="5542" spans="1:36" x14ac:dyDescent="0.3">
      <c r="A5542">
        <v>5079</v>
      </c>
      <c r="B5542" t="s">
        <v>300</v>
      </c>
      <c r="C5542" t="s">
        <v>28</v>
      </c>
      <c r="D5542" t="s">
        <v>29</v>
      </c>
      <c r="E5542" t="s">
        <v>30</v>
      </c>
      <c r="F5542" t="s">
        <v>31</v>
      </c>
      <c r="G5542" t="s">
        <v>1020</v>
      </c>
      <c r="H5542" t="s">
        <v>14571</v>
      </c>
      <c r="I5542" s="4" t="s">
        <v>14572</v>
      </c>
      <c r="J5542" s="1">
        <f>((((bot_orders[[#This Row],[cTime]]/ 1000)+3*3600) / 86400) + DATE(1970,1,1))</f>
        <v>45777.471067696759</v>
      </c>
      <c r="K5542" s="4" t="s">
        <v>14573</v>
      </c>
      <c r="L5542" s="1">
        <f>((((bot_orders[[#This Row],[uTime]]/ 1000)+3*3600) / 86400) + DATE(1970,1,1))</f>
        <v>45777.495021770839</v>
      </c>
      <c r="M5542" t="s">
        <v>34</v>
      </c>
      <c r="N5542" t="s">
        <v>28</v>
      </c>
      <c r="O5542" t="s">
        <v>35</v>
      </c>
      <c r="P5542">
        <v>4.6950000000000003</v>
      </c>
      <c r="Q5542" t="s">
        <v>36</v>
      </c>
      <c r="R5542" t="s">
        <v>37</v>
      </c>
      <c r="S5542">
        <v>0.71489999999999998</v>
      </c>
      <c r="T5542">
        <v>0.71489999999999998</v>
      </c>
      <c r="U5542">
        <v>4.6950000000000003</v>
      </c>
      <c r="V5542">
        <v>-2.6851644E-3</v>
      </c>
      <c r="W5542" t="s">
        <v>38</v>
      </c>
      <c r="X5542" s="4">
        <f>IF(bot_orders[[#This Row],[side]]="sell", bot_orders[[#This Row],[accFillSz]]*bot_orders[[#This Row],[avgPx]] + bot_orders[[#This Row],[fee]], -bot_orders[[#This Row],[accFillSz]]*bot_orders[[#This Row],[avgPx]])</f>
        <v>3.3537703356000002</v>
      </c>
      <c r="Y5542" s="4">
        <f>IF(bot_orders[[#This Row],[side]]="buy", bot_orders[[#This Row],[accFillSz]] + bot_orders[[#This Row],[fee]], -bot_orders[[#This Row],[accFillSz]])</f>
        <v>-4.6950000000000003</v>
      </c>
      <c r="Z5542" s="4">
        <f>IF(bot_orders[[#This Row],[side]]="sell",bot_orders[[#This Row],[accFillSz]]*bot_orders[[#This Row],[avgPx]]+bot_orders[[#This Row],[fee]], 0)</f>
        <v>3.3537703356000002</v>
      </c>
      <c r="AA5542" s="4">
        <f>IF(bot_orders[[#This Row],[side]]="sell",-bot_orders[[#This Row],[accFillSz]],bot_orders[[#This Row],[accFillSz]]+bot_orders[[#This Row],[fee]])</f>
        <v>-4.6950000000000003</v>
      </c>
      <c r="AB5542">
        <v>0</v>
      </c>
      <c r="AC5542" t="s">
        <v>39</v>
      </c>
      <c r="AD5542">
        <v>0</v>
      </c>
      <c r="AE5542" t="s">
        <v>40</v>
      </c>
      <c r="AF5542" t="s">
        <v>41</v>
      </c>
      <c r="AG5542" t="s">
        <v>42</v>
      </c>
      <c r="AH5542" t="s">
        <v>28</v>
      </c>
      <c r="AI5542">
        <v>-4.6950000000000003</v>
      </c>
      <c r="AJ5542">
        <v>3.3537703400000001</v>
      </c>
    </row>
    <row r="5543" spans="1:36" x14ac:dyDescent="0.3">
      <c r="A5543">
        <v>5080</v>
      </c>
      <c r="B5543" t="s">
        <v>300</v>
      </c>
      <c r="C5543" t="s">
        <v>28</v>
      </c>
      <c r="D5543" t="s">
        <v>29</v>
      </c>
      <c r="E5543" t="s">
        <v>30</v>
      </c>
      <c r="F5543" t="s">
        <v>31</v>
      </c>
      <c r="G5543" t="s">
        <v>1020</v>
      </c>
      <c r="H5543" t="s">
        <v>14574</v>
      </c>
      <c r="I5543" s="4" t="s">
        <v>14575</v>
      </c>
      <c r="J5543" s="1">
        <f>((((bot_orders[[#This Row],[cTime]]/ 1000)+3*3600) / 86400) + DATE(1970,1,1))</f>
        <v>45777.495021793977</v>
      </c>
      <c r="K5543" s="4" t="s">
        <v>14576</v>
      </c>
      <c r="L5543" s="1">
        <f>((((bot_orders[[#This Row],[uTime]]/ 1000)+3*3600) / 86400) + DATE(1970,1,1))</f>
        <v>45777.64718803241</v>
      </c>
      <c r="M5543" t="s">
        <v>34</v>
      </c>
      <c r="N5543" t="s">
        <v>28</v>
      </c>
      <c r="O5543" t="s">
        <v>35</v>
      </c>
      <c r="P5543">
        <v>4.6989999999999998</v>
      </c>
      <c r="Q5543" t="s">
        <v>36</v>
      </c>
      <c r="R5543" t="s">
        <v>55</v>
      </c>
      <c r="S5543">
        <v>0.71319999999999995</v>
      </c>
      <c r="T5543">
        <v>0.71319999999999995</v>
      </c>
      <c r="U5543">
        <v>4.6989999999999998</v>
      </c>
      <c r="V5543">
        <v>-3.7591999999999999E-3</v>
      </c>
      <c r="W5543" t="s">
        <v>39</v>
      </c>
      <c r="X5543" s="4">
        <f>IF(bot_orders[[#This Row],[side]]="sell", bot_orders[[#This Row],[accFillSz]]*bot_orders[[#This Row],[avgPx]] + bot_orders[[#This Row],[fee]], -bot_orders[[#This Row],[accFillSz]]*bot_orders[[#This Row],[avgPx]])</f>
        <v>-3.3513267999999998</v>
      </c>
      <c r="Y5543" s="4">
        <f>IF(bot_orders[[#This Row],[side]]="buy", bot_orders[[#This Row],[accFillSz]] + bot_orders[[#This Row],[fee]], -bot_orders[[#This Row],[accFillSz]])</f>
        <v>4.6952407999999997</v>
      </c>
      <c r="Z5543" s="4">
        <f>IF(bot_orders[[#This Row],[side]]="sell",bot_orders[[#This Row],[accFillSz]]*bot_orders[[#This Row],[avgPx]]+bot_orders[[#This Row],[fee]], 0)</f>
        <v>0</v>
      </c>
      <c r="AA5543" s="4">
        <f>IF(bot_orders[[#This Row],[side]]="sell",-bot_orders[[#This Row],[accFillSz]],bot_orders[[#This Row],[accFillSz]]+bot_orders[[#This Row],[fee]])</f>
        <v>4.6952407999999997</v>
      </c>
      <c r="AB5543">
        <v>0</v>
      </c>
      <c r="AC5543" t="s">
        <v>38</v>
      </c>
      <c r="AD5543">
        <v>0</v>
      </c>
      <c r="AE5543" t="s">
        <v>40</v>
      </c>
      <c r="AF5543" t="s">
        <v>41</v>
      </c>
      <c r="AG5543" t="s">
        <v>42</v>
      </c>
      <c r="AH5543" t="s">
        <v>28</v>
      </c>
      <c r="AI5543">
        <v>4.6952407999999997</v>
      </c>
      <c r="AJ5543">
        <v>-3.3513267999999998</v>
      </c>
    </row>
    <row r="5544" spans="1:36" x14ac:dyDescent="0.3">
      <c r="A5544">
        <v>5081</v>
      </c>
      <c r="B5544" t="s">
        <v>300</v>
      </c>
      <c r="C5544" t="s">
        <v>28</v>
      </c>
      <c r="D5544" t="s">
        <v>29</v>
      </c>
      <c r="E5544" t="s">
        <v>30</v>
      </c>
      <c r="F5544" t="s">
        <v>31</v>
      </c>
      <c r="G5544" t="s">
        <v>1016</v>
      </c>
      <c r="H5544" t="s">
        <v>14577</v>
      </c>
      <c r="I5544" s="4" t="s">
        <v>14578</v>
      </c>
      <c r="J5544" s="1">
        <f>((((bot_orders[[#This Row],[cTime]]/ 1000)+3*3600) / 86400) + DATE(1970,1,1))</f>
        <v>45777.509129571758</v>
      </c>
      <c r="K5544" s="4" t="s">
        <v>14579</v>
      </c>
      <c r="L5544" s="1">
        <f>((((bot_orders[[#This Row],[uTime]]/ 1000)+3*3600) / 86400) + DATE(1970,1,1))</f>
        <v>45777.641393842598</v>
      </c>
      <c r="M5544" t="s">
        <v>34</v>
      </c>
      <c r="N5544" t="s">
        <v>28</v>
      </c>
      <c r="O5544" t="s">
        <v>35</v>
      </c>
      <c r="P5544">
        <v>4.6989999999999998</v>
      </c>
      <c r="Q5544" t="s">
        <v>36</v>
      </c>
      <c r="R5544" t="s">
        <v>55</v>
      </c>
      <c r="S5544">
        <v>0.71489999999999998</v>
      </c>
      <c r="T5544">
        <v>0.71489999999999998</v>
      </c>
      <c r="U5544">
        <v>4.6989999999999998</v>
      </c>
      <c r="V5544">
        <v>-3.7591999999999999E-3</v>
      </c>
      <c r="W5544" t="s">
        <v>39</v>
      </c>
      <c r="X5544" s="4">
        <f>IF(bot_orders[[#This Row],[side]]="sell", bot_orders[[#This Row],[accFillSz]]*bot_orders[[#This Row],[avgPx]] + bot_orders[[#This Row],[fee]], -bot_orders[[#This Row],[accFillSz]]*bot_orders[[#This Row],[avgPx]])</f>
        <v>-3.3593150999999999</v>
      </c>
      <c r="Y5544" s="4">
        <f>IF(bot_orders[[#This Row],[side]]="buy", bot_orders[[#This Row],[accFillSz]] + bot_orders[[#This Row],[fee]], -bot_orders[[#This Row],[accFillSz]])</f>
        <v>4.6952407999999997</v>
      </c>
      <c r="Z5544" s="4">
        <f>IF(bot_orders[[#This Row],[side]]="sell",bot_orders[[#This Row],[accFillSz]]*bot_orders[[#This Row],[avgPx]]+bot_orders[[#This Row],[fee]], 0)</f>
        <v>0</v>
      </c>
      <c r="AA5544" s="4">
        <f>IF(bot_orders[[#This Row],[side]]="sell",-bot_orders[[#This Row],[accFillSz]],bot_orders[[#This Row],[accFillSz]]+bot_orders[[#This Row],[fee]])</f>
        <v>4.6952407999999997</v>
      </c>
      <c r="AB5544">
        <v>0</v>
      </c>
      <c r="AC5544" t="s">
        <v>38</v>
      </c>
      <c r="AD5544">
        <v>0</v>
      </c>
      <c r="AE5544" t="s">
        <v>40</v>
      </c>
      <c r="AF5544" t="s">
        <v>41</v>
      </c>
      <c r="AG5544" t="s">
        <v>42</v>
      </c>
      <c r="AH5544" t="s">
        <v>28</v>
      </c>
      <c r="AI5544">
        <v>4.6952407999999997</v>
      </c>
      <c r="AJ5544">
        <v>-3.3593150999999999</v>
      </c>
    </row>
    <row r="5545" spans="1:36" x14ac:dyDescent="0.3">
      <c r="A5545">
        <v>5082</v>
      </c>
      <c r="B5545" t="s">
        <v>300</v>
      </c>
      <c r="C5545" t="s">
        <v>28</v>
      </c>
      <c r="D5545" t="s">
        <v>29</v>
      </c>
      <c r="E5545" t="s">
        <v>30</v>
      </c>
      <c r="F5545" t="s">
        <v>31</v>
      </c>
      <c r="G5545" t="s">
        <v>1107</v>
      </c>
      <c r="H5545" t="s">
        <v>14580</v>
      </c>
      <c r="I5545" s="4" t="s">
        <v>14581</v>
      </c>
      <c r="J5545" s="1">
        <f>((((bot_orders[[#This Row],[cTime]]/ 1000)+3*3600) / 86400) + DATE(1970,1,1))</f>
        <v>45777.513897962963</v>
      </c>
      <c r="K5545" s="4" t="s">
        <v>14582</v>
      </c>
      <c r="L5545" s="1">
        <f>((((bot_orders[[#This Row],[uTime]]/ 1000)+3*3600) / 86400) + DATE(1970,1,1))</f>
        <v>45777.639677789353</v>
      </c>
      <c r="M5545" t="s">
        <v>34</v>
      </c>
      <c r="N5545" t="s">
        <v>28</v>
      </c>
      <c r="O5545" t="s">
        <v>35</v>
      </c>
      <c r="P5545">
        <v>4.6989999999999998</v>
      </c>
      <c r="Q5545" t="s">
        <v>36</v>
      </c>
      <c r="R5545" t="s">
        <v>55</v>
      </c>
      <c r="S5545">
        <v>0.71660000000000001</v>
      </c>
      <c r="T5545">
        <v>0.71660000000000001</v>
      </c>
      <c r="U5545">
        <v>4.6989999999999998</v>
      </c>
      <c r="V5545">
        <v>-3.7591999999999999E-3</v>
      </c>
      <c r="W5545" t="s">
        <v>39</v>
      </c>
      <c r="X5545" s="4">
        <f>IF(bot_orders[[#This Row],[side]]="sell", bot_orders[[#This Row],[accFillSz]]*bot_orders[[#This Row],[avgPx]] + bot_orders[[#This Row],[fee]], -bot_orders[[#This Row],[accFillSz]]*bot_orders[[#This Row],[avgPx]])</f>
        <v>-3.3673033999999999</v>
      </c>
      <c r="Y5545" s="4">
        <f>IF(bot_orders[[#This Row],[side]]="buy", bot_orders[[#This Row],[accFillSz]] + bot_orders[[#This Row],[fee]], -bot_orders[[#This Row],[accFillSz]])</f>
        <v>4.6952407999999997</v>
      </c>
      <c r="Z5545" s="4">
        <f>IF(bot_orders[[#This Row],[side]]="sell",bot_orders[[#This Row],[accFillSz]]*bot_orders[[#This Row],[avgPx]]+bot_orders[[#This Row],[fee]], 0)</f>
        <v>0</v>
      </c>
      <c r="AA5545" s="4">
        <f>IF(bot_orders[[#This Row],[side]]="sell",-bot_orders[[#This Row],[accFillSz]],bot_orders[[#This Row],[accFillSz]]+bot_orders[[#This Row],[fee]])</f>
        <v>4.6952407999999997</v>
      </c>
      <c r="AB5545">
        <v>0</v>
      </c>
      <c r="AC5545" t="s">
        <v>38</v>
      </c>
      <c r="AD5545">
        <v>0</v>
      </c>
      <c r="AE5545" t="s">
        <v>40</v>
      </c>
      <c r="AF5545" t="s">
        <v>41</v>
      </c>
      <c r="AG5545" t="s">
        <v>42</v>
      </c>
      <c r="AH5545" t="s">
        <v>28</v>
      </c>
      <c r="AI5545">
        <v>4.6952407999999997</v>
      </c>
      <c r="AJ5545">
        <v>-3.3673033999999999</v>
      </c>
    </row>
    <row r="5546" spans="1:36" x14ac:dyDescent="0.3">
      <c r="A5546">
        <v>5083</v>
      </c>
      <c r="B5546" t="s">
        <v>300</v>
      </c>
      <c r="C5546" t="s">
        <v>28</v>
      </c>
      <c r="D5546" t="s">
        <v>29</v>
      </c>
      <c r="E5546" t="s">
        <v>30</v>
      </c>
      <c r="F5546" t="s">
        <v>31</v>
      </c>
      <c r="G5546" t="s">
        <v>1103</v>
      </c>
      <c r="H5546" t="s">
        <v>14583</v>
      </c>
      <c r="I5546" s="4" t="s">
        <v>14584</v>
      </c>
      <c r="J5546" s="1">
        <f>((((bot_orders[[#This Row],[cTime]]/ 1000)+3*3600) / 86400) + DATE(1970,1,1))</f>
        <v>45777.515159166665</v>
      </c>
      <c r="K5546" s="4" t="s">
        <v>14585</v>
      </c>
      <c r="L5546" s="1">
        <f>((((bot_orders[[#This Row],[uTime]]/ 1000)+3*3600) / 86400) + DATE(1970,1,1))</f>
        <v>45777.516495960648</v>
      </c>
      <c r="M5546" t="s">
        <v>34</v>
      </c>
      <c r="N5546" t="s">
        <v>28</v>
      </c>
      <c r="O5546" t="s">
        <v>35</v>
      </c>
      <c r="P5546">
        <v>4.6989999999999998</v>
      </c>
      <c r="Q5546" t="s">
        <v>36</v>
      </c>
      <c r="R5546" t="s">
        <v>55</v>
      </c>
      <c r="S5546">
        <v>0.71830000000000005</v>
      </c>
      <c r="T5546">
        <v>0.71830000000000005</v>
      </c>
      <c r="U5546">
        <v>4.6989999999999998</v>
      </c>
      <c r="V5546">
        <v>-3.7591999999999999E-3</v>
      </c>
      <c r="W5546" t="s">
        <v>39</v>
      </c>
      <c r="X5546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546" s="4">
        <f>IF(bot_orders[[#This Row],[side]]="buy", bot_orders[[#This Row],[accFillSz]] + bot_orders[[#This Row],[fee]], -bot_orders[[#This Row],[accFillSz]])</f>
        <v>4.6952407999999997</v>
      </c>
      <c r="Z5546" s="4">
        <f>IF(bot_orders[[#This Row],[side]]="sell",bot_orders[[#This Row],[accFillSz]]*bot_orders[[#This Row],[avgPx]]+bot_orders[[#This Row],[fee]], 0)</f>
        <v>0</v>
      </c>
      <c r="AA5546" s="4">
        <f>IF(bot_orders[[#This Row],[side]]="sell",-bot_orders[[#This Row],[accFillSz]],bot_orders[[#This Row],[accFillSz]]+bot_orders[[#This Row],[fee]])</f>
        <v>4.6952407999999997</v>
      </c>
      <c r="AB5546">
        <v>0</v>
      </c>
      <c r="AC5546" t="s">
        <v>38</v>
      </c>
      <c r="AD5546">
        <v>0</v>
      </c>
      <c r="AE5546" t="s">
        <v>40</v>
      </c>
      <c r="AF5546" t="s">
        <v>41</v>
      </c>
      <c r="AG5546" t="s">
        <v>42</v>
      </c>
      <c r="AH5546" t="s">
        <v>28</v>
      </c>
      <c r="AI5546">
        <v>4.6952407999999997</v>
      </c>
      <c r="AJ5546">
        <v>-3.3752917</v>
      </c>
    </row>
    <row r="5547" spans="1:36" x14ac:dyDescent="0.3">
      <c r="A5547">
        <v>5084</v>
      </c>
      <c r="B5547" t="s">
        <v>300</v>
      </c>
      <c r="C5547" t="s">
        <v>28</v>
      </c>
      <c r="D5547" t="s">
        <v>29</v>
      </c>
      <c r="E5547" t="s">
        <v>30</v>
      </c>
      <c r="F5547" t="s">
        <v>31</v>
      </c>
      <c r="G5547" t="s">
        <v>1099</v>
      </c>
      <c r="H5547" t="s">
        <v>14586</v>
      </c>
      <c r="I5547" s="4" t="s">
        <v>14587</v>
      </c>
      <c r="J5547" s="1">
        <f>((((bot_orders[[#This Row],[cTime]]/ 1000)+3*3600) / 86400) + DATE(1970,1,1))</f>
        <v>45777.5164959838</v>
      </c>
      <c r="K5547" s="4" t="s">
        <v>14588</v>
      </c>
      <c r="L5547" s="1">
        <f>((((bot_orders[[#This Row],[uTime]]/ 1000)+3*3600) / 86400) + DATE(1970,1,1))</f>
        <v>45777.517012534721</v>
      </c>
      <c r="M5547" t="s">
        <v>34</v>
      </c>
      <c r="N5547" t="s">
        <v>28</v>
      </c>
      <c r="O5547" t="s">
        <v>35</v>
      </c>
      <c r="P5547">
        <v>4.6950000000000003</v>
      </c>
      <c r="Q5547" t="s">
        <v>36</v>
      </c>
      <c r="R5547" t="s">
        <v>37</v>
      </c>
      <c r="S5547">
        <v>0.72</v>
      </c>
      <c r="T5547">
        <v>0.72</v>
      </c>
      <c r="U5547">
        <v>4.6950000000000003</v>
      </c>
      <c r="V5547">
        <v>-2.7043200000000001E-3</v>
      </c>
      <c r="W5547" t="s">
        <v>38</v>
      </c>
      <c r="X5547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547" s="4">
        <f>IF(bot_orders[[#This Row],[side]]="buy", bot_orders[[#This Row],[accFillSz]] + bot_orders[[#This Row],[fee]], -bot_orders[[#This Row],[accFillSz]])</f>
        <v>-4.6950000000000003</v>
      </c>
      <c r="Z5547" s="4">
        <f>IF(bot_orders[[#This Row],[side]]="sell",bot_orders[[#This Row],[accFillSz]]*bot_orders[[#This Row],[avgPx]]+bot_orders[[#This Row],[fee]], 0)</f>
        <v>3.3776956800000004</v>
      </c>
      <c r="AA5547" s="4">
        <f>IF(bot_orders[[#This Row],[side]]="sell",-bot_orders[[#This Row],[accFillSz]],bot_orders[[#This Row],[accFillSz]]+bot_orders[[#This Row],[fee]])</f>
        <v>-4.6950000000000003</v>
      </c>
      <c r="AB5547">
        <v>0</v>
      </c>
      <c r="AC5547" t="s">
        <v>39</v>
      </c>
      <c r="AD5547">
        <v>0</v>
      </c>
      <c r="AE5547" t="s">
        <v>40</v>
      </c>
      <c r="AF5547" t="s">
        <v>41</v>
      </c>
      <c r="AG5547" t="s">
        <v>42</v>
      </c>
      <c r="AH5547" t="s">
        <v>28</v>
      </c>
      <c r="AI5547">
        <v>-4.6950000000000003</v>
      </c>
      <c r="AJ5547">
        <v>3.37769568</v>
      </c>
    </row>
    <row r="5548" spans="1:36" x14ac:dyDescent="0.3">
      <c r="A5548">
        <v>5085</v>
      </c>
      <c r="B5548" t="s">
        <v>300</v>
      </c>
      <c r="C5548" t="s">
        <v>28</v>
      </c>
      <c r="D5548" t="s">
        <v>29</v>
      </c>
      <c r="E5548" t="s">
        <v>30</v>
      </c>
      <c r="F5548" t="s">
        <v>31</v>
      </c>
      <c r="G5548" t="s">
        <v>1099</v>
      </c>
      <c r="H5548" t="s">
        <v>14589</v>
      </c>
      <c r="I5548" s="4" t="s">
        <v>14590</v>
      </c>
      <c r="J5548" s="1">
        <f>((((bot_orders[[#This Row],[cTime]]/ 1000)+3*3600) / 86400) + DATE(1970,1,1))</f>
        <v>45777.517012557873</v>
      </c>
      <c r="K5548" s="4" t="s">
        <v>14591</v>
      </c>
      <c r="L5548" s="1">
        <f>((((bot_orders[[#This Row],[uTime]]/ 1000)+3*3600) / 86400) + DATE(1970,1,1))</f>
        <v>45777.525065057867</v>
      </c>
      <c r="M5548" t="s">
        <v>34</v>
      </c>
      <c r="N5548" t="s">
        <v>28</v>
      </c>
      <c r="O5548" t="s">
        <v>35</v>
      </c>
      <c r="P5548">
        <v>4.6989999999999998</v>
      </c>
      <c r="Q5548" t="s">
        <v>36</v>
      </c>
      <c r="R5548" t="s">
        <v>55</v>
      </c>
      <c r="S5548">
        <v>0.71830000000000005</v>
      </c>
      <c r="T5548">
        <v>0.71830000000000005</v>
      </c>
      <c r="U5548">
        <v>4.6989999999999998</v>
      </c>
      <c r="V5548">
        <v>-3.7591999999999999E-3</v>
      </c>
      <c r="W5548" t="s">
        <v>39</v>
      </c>
      <c r="X5548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548" s="4">
        <f>IF(bot_orders[[#This Row],[side]]="buy", bot_orders[[#This Row],[accFillSz]] + bot_orders[[#This Row],[fee]], -bot_orders[[#This Row],[accFillSz]])</f>
        <v>4.6952407999999997</v>
      </c>
      <c r="Z5548" s="4">
        <f>IF(bot_orders[[#This Row],[side]]="sell",bot_orders[[#This Row],[accFillSz]]*bot_orders[[#This Row],[avgPx]]+bot_orders[[#This Row],[fee]], 0)</f>
        <v>0</v>
      </c>
      <c r="AA5548" s="4">
        <f>IF(bot_orders[[#This Row],[side]]="sell",-bot_orders[[#This Row],[accFillSz]],bot_orders[[#This Row],[accFillSz]]+bot_orders[[#This Row],[fee]])</f>
        <v>4.6952407999999997</v>
      </c>
      <c r="AB5548">
        <v>0</v>
      </c>
      <c r="AC5548" t="s">
        <v>38</v>
      </c>
      <c r="AD5548">
        <v>0</v>
      </c>
      <c r="AE5548" t="s">
        <v>40</v>
      </c>
      <c r="AF5548" t="s">
        <v>41</v>
      </c>
      <c r="AG5548" t="s">
        <v>42</v>
      </c>
      <c r="AH5548" t="s">
        <v>28</v>
      </c>
      <c r="AI5548">
        <v>4.6952407999999997</v>
      </c>
      <c r="AJ5548">
        <v>-3.3752917</v>
      </c>
    </row>
    <row r="5549" spans="1:36" x14ac:dyDescent="0.3">
      <c r="A5549">
        <v>5086</v>
      </c>
      <c r="B5549" t="s">
        <v>300</v>
      </c>
      <c r="C5549" t="s">
        <v>28</v>
      </c>
      <c r="D5549" t="s">
        <v>29</v>
      </c>
      <c r="E5549" t="s">
        <v>30</v>
      </c>
      <c r="F5549" t="s">
        <v>31</v>
      </c>
      <c r="G5549" t="s">
        <v>1148</v>
      </c>
      <c r="H5549" t="s">
        <v>14592</v>
      </c>
      <c r="I5549" s="4" t="s">
        <v>14593</v>
      </c>
      <c r="J5549" s="1">
        <f>((((bot_orders[[#This Row],[cTime]]/ 1000)+3*3600) / 86400) + DATE(1970,1,1))</f>
        <v>45777.525065081019</v>
      </c>
      <c r="K5549" s="4" t="s">
        <v>14594</v>
      </c>
      <c r="L5549" s="1">
        <f>((((bot_orders[[#This Row],[uTime]]/ 1000)+3*3600) / 86400) + DATE(1970,1,1))</f>
        <v>45777.528605208332</v>
      </c>
      <c r="M5549" t="s">
        <v>34</v>
      </c>
      <c r="N5549" t="s">
        <v>28</v>
      </c>
      <c r="O5549" t="s">
        <v>35</v>
      </c>
      <c r="P5549">
        <v>4.6950000000000003</v>
      </c>
      <c r="Q5549" t="s">
        <v>36</v>
      </c>
      <c r="R5549" t="s">
        <v>37</v>
      </c>
      <c r="S5549">
        <v>0.72</v>
      </c>
      <c r="T5549">
        <v>0.72</v>
      </c>
      <c r="U5549">
        <v>4.6950000000000003</v>
      </c>
      <c r="V5549">
        <v>-2.7043200000000001E-3</v>
      </c>
      <c r="W5549" t="s">
        <v>38</v>
      </c>
      <c r="X5549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549" s="4">
        <f>IF(bot_orders[[#This Row],[side]]="buy", bot_orders[[#This Row],[accFillSz]] + bot_orders[[#This Row],[fee]], -bot_orders[[#This Row],[accFillSz]])</f>
        <v>-4.6950000000000003</v>
      </c>
      <c r="Z5549" s="4">
        <f>IF(bot_orders[[#This Row],[side]]="sell",bot_orders[[#This Row],[accFillSz]]*bot_orders[[#This Row],[avgPx]]+bot_orders[[#This Row],[fee]], 0)</f>
        <v>3.3776956800000004</v>
      </c>
      <c r="AA5549" s="4">
        <f>IF(bot_orders[[#This Row],[side]]="sell",-bot_orders[[#This Row],[accFillSz]],bot_orders[[#This Row],[accFillSz]]+bot_orders[[#This Row],[fee]])</f>
        <v>-4.6950000000000003</v>
      </c>
      <c r="AB5549">
        <v>0</v>
      </c>
      <c r="AC5549" t="s">
        <v>39</v>
      </c>
      <c r="AD5549">
        <v>0</v>
      </c>
      <c r="AE5549" t="s">
        <v>40</v>
      </c>
      <c r="AF5549" t="s">
        <v>41</v>
      </c>
      <c r="AG5549" t="s">
        <v>42</v>
      </c>
      <c r="AH5549" t="s">
        <v>28</v>
      </c>
      <c r="AI5549">
        <v>-4.6950000000000003</v>
      </c>
      <c r="AJ5549">
        <v>3.37769568</v>
      </c>
    </row>
    <row r="5550" spans="1:36" x14ac:dyDescent="0.3">
      <c r="A5550">
        <v>5087</v>
      </c>
      <c r="B5550" t="s">
        <v>300</v>
      </c>
      <c r="C5550" t="s">
        <v>28</v>
      </c>
      <c r="D5550" t="s">
        <v>29</v>
      </c>
      <c r="E5550" t="s">
        <v>30</v>
      </c>
      <c r="F5550" t="s">
        <v>31</v>
      </c>
      <c r="G5550" t="s">
        <v>1148</v>
      </c>
      <c r="H5550" t="s">
        <v>14595</v>
      </c>
      <c r="I5550" s="4" t="s">
        <v>14596</v>
      </c>
      <c r="J5550" s="1">
        <f>((((bot_orders[[#This Row],[cTime]]/ 1000)+3*3600) / 86400) + DATE(1970,1,1))</f>
        <v>45777.528605231484</v>
      </c>
      <c r="K5550" s="4" t="s">
        <v>14597</v>
      </c>
      <c r="L5550" s="1">
        <f>((((bot_orders[[#This Row],[uTime]]/ 1000)+3*3600) / 86400) + DATE(1970,1,1))</f>
        <v>45777.549350995367</v>
      </c>
      <c r="M5550" t="s">
        <v>34</v>
      </c>
      <c r="N5550" t="s">
        <v>28</v>
      </c>
      <c r="O5550" t="s">
        <v>35</v>
      </c>
      <c r="P5550">
        <v>4.6989999999999998</v>
      </c>
      <c r="Q5550" t="s">
        <v>36</v>
      </c>
      <c r="R5550" t="s">
        <v>55</v>
      </c>
      <c r="S5550">
        <v>0.71830000000000005</v>
      </c>
      <c r="T5550">
        <v>0.71830000000000005</v>
      </c>
      <c r="U5550">
        <v>4.6989999999999998</v>
      </c>
      <c r="V5550">
        <v>-3.7591999999999999E-3</v>
      </c>
      <c r="W5550" t="s">
        <v>39</v>
      </c>
      <c r="X5550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550" s="4">
        <f>IF(bot_orders[[#This Row],[side]]="buy", bot_orders[[#This Row],[accFillSz]] + bot_orders[[#This Row],[fee]], -bot_orders[[#This Row],[accFillSz]])</f>
        <v>4.6952407999999997</v>
      </c>
      <c r="Z5550" s="4">
        <f>IF(bot_orders[[#This Row],[side]]="sell",bot_orders[[#This Row],[accFillSz]]*bot_orders[[#This Row],[avgPx]]+bot_orders[[#This Row],[fee]], 0)</f>
        <v>0</v>
      </c>
      <c r="AA5550" s="4">
        <f>IF(bot_orders[[#This Row],[side]]="sell",-bot_orders[[#This Row],[accFillSz]],bot_orders[[#This Row],[accFillSz]]+bot_orders[[#This Row],[fee]])</f>
        <v>4.6952407999999997</v>
      </c>
      <c r="AB5550">
        <v>0</v>
      </c>
      <c r="AC5550" t="s">
        <v>38</v>
      </c>
      <c r="AD5550">
        <v>0</v>
      </c>
      <c r="AE5550" t="s">
        <v>40</v>
      </c>
      <c r="AF5550" t="s">
        <v>41</v>
      </c>
      <c r="AG5550" t="s">
        <v>42</v>
      </c>
      <c r="AH5550" t="s">
        <v>28</v>
      </c>
      <c r="AI5550">
        <v>4.6952407999999997</v>
      </c>
      <c r="AJ5550">
        <v>-3.3752917</v>
      </c>
    </row>
    <row r="5551" spans="1:36" x14ac:dyDescent="0.3">
      <c r="A5551">
        <v>5088</v>
      </c>
      <c r="B5551" t="s">
        <v>300</v>
      </c>
      <c r="C5551" t="s">
        <v>28</v>
      </c>
      <c r="D5551" t="s">
        <v>29</v>
      </c>
      <c r="E5551" t="s">
        <v>30</v>
      </c>
      <c r="F5551" t="s">
        <v>31</v>
      </c>
      <c r="G5551" t="s">
        <v>1145</v>
      </c>
      <c r="H5551" t="s">
        <v>14598</v>
      </c>
      <c r="I5551" s="4" t="s">
        <v>14599</v>
      </c>
      <c r="J5551" s="1">
        <f>((((bot_orders[[#This Row],[cTime]]/ 1000)+3*3600) / 86400) + DATE(1970,1,1))</f>
        <v>45777.529475081021</v>
      </c>
      <c r="K5551" s="4" t="s">
        <v>14600</v>
      </c>
      <c r="L5551" s="1">
        <f>((((bot_orders[[#This Row],[uTime]]/ 1000)+3*3600) / 86400) + DATE(1970,1,1))</f>
        <v>45777.530714918983</v>
      </c>
      <c r="M5551" t="s">
        <v>34</v>
      </c>
      <c r="N5551" t="s">
        <v>28</v>
      </c>
      <c r="O5551" t="s">
        <v>35</v>
      </c>
      <c r="P5551">
        <v>4.5679999999999996</v>
      </c>
      <c r="Q5551" t="s">
        <v>36</v>
      </c>
      <c r="R5551" t="s">
        <v>55</v>
      </c>
      <c r="S5551">
        <v>0.72</v>
      </c>
      <c r="T5551">
        <v>0.72</v>
      </c>
      <c r="U5551">
        <v>4.5679999999999996</v>
      </c>
      <c r="V5551">
        <v>-3.6543999999999999E-3</v>
      </c>
      <c r="W5551" t="s">
        <v>39</v>
      </c>
      <c r="X5551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551" s="4">
        <f>IF(bot_orders[[#This Row],[side]]="buy", bot_orders[[#This Row],[accFillSz]] + bot_orders[[#This Row],[fee]], -bot_orders[[#This Row],[accFillSz]])</f>
        <v>4.5643455999999993</v>
      </c>
      <c r="Z5551" s="4">
        <f>IF(bot_orders[[#This Row],[side]]="sell",bot_orders[[#This Row],[accFillSz]]*bot_orders[[#This Row],[avgPx]]+bot_orders[[#This Row],[fee]], 0)</f>
        <v>0</v>
      </c>
      <c r="AA5551" s="4">
        <f>IF(bot_orders[[#This Row],[side]]="sell",-bot_orders[[#This Row],[accFillSz]],bot_orders[[#This Row],[accFillSz]]+bot_orders[[#This Row],[fee]])</f>
        <v>4.5643455999999993</v>
      </c>
      <c r="AB5551">
        <v>0</v>
      </c>
      <c r="AC5551" t="s">
        <v>38</v>
      </c>
      <c r="AD5551">
        <v>0</v>
      </c>
      <c r="AE5551" t="s">
        <v>40</v>
      </c>
      <c r="AF5551" t="s">
        <v>41</v>
      </c>
      <c r="AG5551" t="s">
        <v>42</v>
      </c>
      <c r="AH5551" t="s">
        <v>28</v>
      </c>
      <c r="AI5551">
        <v>4.5643456000000002</v>
      </c>
      <c r="AJ5551">
        <v>-3.2889599999999999</v>
      </c>
    </row>
    <row r="5552" spans="1:36" x14ac:dyDescent="0.3">
      <c r="A5552">
        <v>5089</v>
      </c>
      <c r="B5552" t="s">
        <v>300</v>
      </c>
      <c r="C5552" t="s">
        <v>28</v>
      </c>
      <c r="D5552" t="s">
        <v>29</v>
      </c>
      <c r="E5552" t="s">
        <v>30</v>
      </c>
      <c r="F5552" t="s">
        <v>31</v>
      </c>
      <c r="G5552" t="s">
        <v>1145</v>
      </c>
      <c r="H5552" t="s">
        <v>14601</v>
      </c>
      <c r="I5552" s="4" t="s">
        <v>14602</v>
      </c>
      <c r="J5552" s="1">
        <f>((((bot_orders[[#This Row],[cTime]]/ 1000)+3*3600) / 86400) + DATE(1970,1,1))</f>
        <v>45777.530714942128</v>
      </c>
      <c r="K5552" s="4" t="s">
        <v>14603</v>
      </c>
      <c r="L5552" s="1">
        <f>((((bot_orders[[#This Row],[uTime]]/ 1000)+3*3600) / 86400) + DATE(1970,1,1))</f>
        <v>45777.539386354169</v>
      </c>
      <c r="M5552" t="s">
        <v>34</v>
      </c>
      <c r="N5552" t="s">
        <v>28</v>
      </c>
      <c r="O5552" t="s">
        <v>35</v>
      </c>
      <c r="P5552">
        <v>4.5640000000000001</v>
      </c>
      <c r="Q5552" t="s">
        <v>36</v>
      </c>
      <c r="R5552" t="s">
        <v>37</v>
      </c>
      <c r="S5552">
        <v>0.72160000000000002</v>
      </c>
      <c r="T5552">
        <v>0.72160000000000002</v>
      </c>
      <c r="U5552">
        <v>4.5640000000000001</v>
      </c>
      <c r="V5552">
        <v>-2.6347059000000001E-3</v>
      </c>
      <c r="W5552" t="s">
        <v>38</v>
      </c>
      <c r="X5552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552" s="4">
        <f>IF(bot_orders[[#This Row],[side]]="buy", bot_orders[[#This Row],[accFillSz]] + bot_orders[[#This Row],[fee]], -bot_orders[[#This Row],[accFillSz]])</f>
        <v>-4.5640000000000001</v>
      </c>
      <c r="Z5552" s="4">
        <f>IF(bot_orders[[#This Row],[side]]="sell",bot_orders[[#This Row],[accFillSz]]*bot_orders[[#This Row],[avgPx]]+bot_orders[[#This Row],[fee]], 0)</f>
        <v>3.2907476941000002</v>
      </c>
      <c r="AA5552" s="4">
        <f>IF(bot_orders[[#This Row],[side]]="sell",-bot_orders[[#This Row],[accFillSz]],bot_orders[[#This Row],[accFillSz]]+bot_orders[[#This Row],[fee]])</f>
        <v>-4.5640000000000001</v>
      </c>
      <c r="AB5552">
        <v>0</v>
      </c>
      <c r="AC5552" t="s">
        <v>39</v>
      </c>
      <c r="AD5552">
        <v>0</v>
      </c>
      <c r="AE5552" t="s">
        <v>40</v>
      </c>
      <c r="AF5552" t="s">
        <v>41</v>
      </c>
      <c r="AG5552" t="s">
        <v>42</v>
      </c>
      <c r="AH5552" t="s">
        <v>28</v>
      </c>
      <c r="AI5552">
        <v>-4.5640000000000001</v>
      </c>
      <c r="AJ5552">
        <v>3.2907476899999999</v>
      </c>
    </row>
    <row r="5553" spans="1:36" x14ac:dyDescent="0.3">
      <c r="A5553">
        <v>5090</v>
      </c>
      <c r="B5553" t="s">
        <v>300</v>
      </c>
      <c r="C5553" t="s">
        <v>28</v>
      </c>
      <c r="D5553" t="s">
        <v>29</v>
      </c>
      <c r="E5553" t="s">
        <v>30</v>
      </c>
      <c r="F5553" t="s">
        <v>31</v>
      </c>
      <c r="G5553" t="s">
        <v>1168</v>
      </c>
      <c r="H5553" t="s">
        <v>14604</v>
      </c>
      <c r="I5553" s="4" t="s">
        <v>14605</v>
      </c>
      <c r="J5553" s="1">
        <f>((((bot_orders[[#This Row],[cTime]]/ 1000)+3*3600) / 86400) + DATE(1970,1,1))</f>
        <v>45777.539386377321</v>
      </c>
      <c r="K5553" s="4" t="s">
        <v>14606</v>
      </c>
      <c r="L5553" s="1">
        <f>((((bot_orders[[#This Row],[uTime]]/ 1000)+3*3600) / 86400) + DATE(1970,1,1))</f>
        <v>45777.547566562498</v>
      </c>
      <c r="M5553" t="s">
        <v>34</v>
      </c>
      <c r="N5553" t="s">
        <v>28</v>
      </c>
      <c r="O5553" t="s">
        <v>35</v>
      </c>
      <c r="P5553">
        <v>4.5679999999999996</v>
      </c>
      <c r="Q5553" t="s">
        <v>36</v>
      </c>
      <c r="R5553" t="s">
        <v>55</v>
      </c>
      <c r="S5553">
        <v>0.72</v>
      </c>
      <c r="T5553">
        <v>0.72</v>
      </c>
      <c r="U5553">
        <v>4.5679999999999996</v>
      </c>
      <c r="V5553">
        <v>-3.6543999999999999E-3</v>
      </c>
      <c r="W5553" t="s">
        <v>39</v>
      </c>
      <c r="X5553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553" s="4">
        <f>IF(bot_orders[[#This Row],[side]]="buy", bot_orders[[#This Row],[accFillSz]] + bot_orders[[#This Row],[fee]], -bot_orders[[#This Row],[accFillSz]])</f>
        <v>4.5643455999999993</v>
      </c>
      <c r="Z5553" s="4">
        <f>IF(bot_orders[[#This Row],[side]]="sell",bot_orders[[#This Row],[accFillSz]]*bot_orders[[#This Row],[avgPx]]+bot_orders[[#This Row],[fee]], 0)</f>
        <v>0</v>
      </c>
      <c r="AA5553" s="4">
        <f>IF(bot_orders[[#This Row],[side]]="sell",-bot_orders[[#This Row],[accFillSz]],bot_orders[[#This Row],[accFillSz]]+bot_orders[[#This Row],[fee]])</f>
        <v>4.5643455999999993</v>
      </c>
      <c r="AB5553">
        <v>0</v>
      </c>
      <c r="AC5553" t="s">
        <v>38</v>
      </c>
      <c r="AD5553">
        <v>0</v>
      </c>
      <c r="AE5553" t="s">
        <v>40</v>
      </c>
      <c r="AF5553" t="s">
        <v>41</v>
      </c>
      <c r="AG5553" t="s">
        <v>42</v>
      </c>
      <c r="AH5553" t="s">
        <v>28</v>
      </c>
      <c r="AI5553">
        <v>4.5643456000000002</v>
      </c>
      <c r="AJ5553">
        <v>-3.2889599999999999</v>
      </c>
    </row>
    <row r="5554" spans="1:36" x14ac:dyDescent="0.3">
      <c r="A5554">
        <v>5092</v>
      </c>
      <c r="B5554" t="s">
        <v>300</v>
      </c>
      <c r="C5554" t="s">
        <v>28</v>
      </c>
      <c r="D5554" t="s">
        <v>29</v>
      </c>
      <c r="E5554" t="s">
        <v>30</v>
      </c>
      <c r="F5554" t="s">
        <v>31</v>
      </c>
      <c r="G5554" t="s">
        <v>1142</v>
      </c>
      <c r="H5554" t="s">
        <v>14609</v>
      </c>
      <c r="I5554" s="4" t="s">
        <v>14610</v>
      </c>
      <c r="J5554" s="1">
        <f>((((bot_orders[[#This Row],[cTime]]/ 1000)+3*3600) / 86400) + DATE(1970,1,1))</f>
        <v>45777.541855185191</v>
      </c>
      <c r="K5554" s="4" t="s">
        <v>14611</v>
      </c>
      <c r="L5554" s="1">
        <f>((((bot_orders[[#This Row],[uTime]]/ 1000)+3*3600) / 86400) + DATE(1970,1,1))</f>
        <v>45777.542507245365</v>
      </c>
      <c r="M5554" t="s">
        <v>34</v>
      </c>
      <c r="N5554" t="s">
        <v>28</v>
      </c>
      <c r="O5554" t="s">
        <v>35</v>
      </c>
      <c r="P5554">
        <v>4.5679999999999996</v>
      </c>
      <c r="Q5554" t="s">
        <v>36</v>
      </c>
      <c r="R5554" t="s">
        <v>55</v>
      </c>
      <c r="S5554">
        <v>0.72160000000000002</v>
      </c>
      <c r="T5554">
        <v>0.72160000000000002</v>
      </c>
      <c r="U5554">
        <v>4.5679999999999996</v>
      </c>
      <c r="V5554">
        <v>-3.6543999999999999E-3</v>
      </c>
      <c r="W5554" t="s">
        <v>39</v>
      </c>
      <c r="X5554" s="4">
        <f>IF(bot_orders[[#This Row],[side]]="sell", bot_orders[[#This Row],[accFillSz]]*bot_orders[[#This Row],[avgPx]] + bot_orders[[#This Row],[fee]], -bot_orders[[#This Row],[accFillSz]]*bot_orders[[#This Row],[avgPx]])</f>
        <v>-3.2962688</v>
      </c>
      <c r="Y5554" s="4">
        <f>IF(bot_orders[[#This Row],[side]]="buy", bot_orders[[#This Row],[accFillSz]] + bot_orders[[#This Row],[fee]], -bot_orders[[#This Row],[accFillSz]])</f>
        <v>4.5643455999999993</v>
      </c>
      <c r="Z5554" s="4">
        <f>IF(bot_orders[[#This Row],[side]]="sell",bot_orders[[#This Row],[accFillSz]]*bot_orders[[#This Row],[avgPx]]+bot_orders[[#This Row],[fee]], 0)</f>
        <v>0</v>
      </c>
      <c r="AA5554" s="4">
        <f>IF(bot_orders[[#This Row],[side]]="sell",-bot_orders[[#This Row],[accFillSz]],bot_orders[[#This Row],[accFillSz]]+bot_orders[[#This Row],[fee]])</f>
        <v>4.5643455999999993</v>
      </c>
      <c r="AB5554">
        <v>0</v>
      </c>
      <c r="AC5554" t="s">
        <v>38</v>
      </c>
      <c r="AD5554">
        <v>0</v>
      </c>
      <c r="AE5554" t="s">
        <v>40</v>
      </c>
      <c r="AF5554" t="s">
        <v>41</v>
      </c>
      <c r="AG5554" t="s">
        <v>42</v>
      </c>
      <c r="AH5554" t="s">
        <v>28</v>
      </c>
      <c r="AI5554">
        <v>4.5643456000000002</v>
      </c>
      <c r="AJ5554">
        <v>-3.2962688</v>
      </c>
    </row>
    <row r="5555" spans="1:36" x14ac:dyDescent="0.3">
      <c r="A5555">
        <v>5093</v>
      </c>
      <c r="B5555" t="s">
        <v>300</v>
      </c>
      <c r="C5555" t="s">
        <v>28</v>
      </c>
      <c r="D5555" t="s">
        <v>29</v>
      </c>
      <c r="E5555" t="s">
        <v>30</v>
      </c>
      <c r="F5555" t="s">
        <v>31</v>
      </c>
      <c r="G5555" t="s">
        <v>1142</v>
      </c>
      <c r="H5555" t="s">
        <v>14612</v>
      </c>
      <c r="I5555" s="4" t="s">
        <v>14613</v>
      </c>
      <c r="J5555" s="1">
        <f>((((bot_orders[[#This Row],[cTime]]/ 1000)+3*3600) / 86400) + DATE(1970,1,1))</f>
        <v>45777.542507268518</v>
      </c>
      <c r="K5555" s="4" t="s">
        <v>14614</v>
      </c>
      <c r="L5555" s="1">
        <f>((((bot_orders[[#This Row],[uTime]]/ 1000)+3*3600) / 86400) + DATE(1970,1,1))</f>
        <v>45777.570300706022</v>
      </c>
      <c r="M5555" t="s">
        <v>34</v>
      </c>
      <c r="N5555" t="s">
        <v>28</v>
      </c>
      <c r="O5555" t="s">
        <v>35</v>
      </c>
      <c r="P5555">
        <v>4.5640000000000001</v>
      </c>
      <c r="Q5555" t="s">
        <v>36</v>
      </c>
      <c r="R5555" t="s">
        <v>37</v>
      </c>
      <c r="S5555">
        <v>0.72319999999999995</v>
      </c>
      <c r="T5555">
        <v>0.72319999999999995</v>
      </c>
      <c r="U5555">
        <v>4.5640000000000001</v>
      </c>
      <c r="V5555">
        <v>-2.6405477999999999E-3</v>
      </c>
      <c r="W5555" t="s">
        <v>38</v>
      </c>
      <c r="X5555" s="4">
        <f>IF(bot_orders[[#This Row],[side]]="sell", bot_orders[[#This Row],[accFillSz]]*bot_orders[[#This Row],[avgPx]] + bot_orders[[#This Row],[fee]], -bot_orders[[#This Row],[accFillSz]]*bot_orders[[#This Row],[avgPx]])</f>
        <v>3.2980442522</v>
      </c>
      <c r="Y5555" s="4">
        <f>IF(bot_orders[[#This Row],[side]]="buy", bot_orders[[#This Row],[accFillSz]] + bot_orders[[#This Row],[fee]], -bot_orders[[#This Row],[accFillSz]])</f>
        <v>-4.5640000000000001</v>
      </c>
      <c r="Z5555" s="4">
        <f>IF(bot_orders[[#This Row],[side]]="sell",bot_orders[[#This Row],[accFillSz]]*bot_orders[[#This Row],[avgPx]]+bot_orders[[#This Row],[fee]], 0)</f>
        <v>3.2980442522</v>
      </c>
      <c r="AA5555" s="4">
        <f>IF(bot_orders[[#This Row],[side]]="sell",-bot_orders[[#This Row],[accFillSz]],bot_orders[[#This Row],[accFillSz]]+bot_orders[[#This Row],[fee]])</f>
        <v>-4.5640000000000001</v>
      </c>
      <c r="AB5555">
        <v>0</v>
      </c>
      <c r="AC5555" t="s">
        <v>39</v>
      </c>
      <c r="AD5555">
        <v>0</v>
      </c>
      <c r="AE5555" t="s">
        <v>40</v>
      </c>
      <c r="AF5555" t="s">
        <v>41</v>
      </c>
      <c r="AG5555" t="s">
        <v>42</v>
      </c>
      <c r="AH5555" t="s">
        <v>28</v>
      </c>
      <c r="AI5555">
        <v>-4.5640000000000001</v>
      </c>
      <c r="AJ5555">
        <v>3.2980442499999998</v>
      </c>
    </row>
    <row r="5556" spans="1:36" x14ac:dyDescent="0.3">
      <c r="A5556">
        <v>5095</v>
      </c>
      <c r="B5556" t="s">
        <v>300</v>
      </c>
      <c r="C5556" t="s">
        <v>28</v>
      </c>
      <c r="D5556" t="s">
        <v>29</v>
      </c>
      <c r="E5556" t="s">
        <v>30</v>
      </c>
      <c r="F5556" t="s">
        <v>31</v>
      </c>
      <c r="G5556" t="s">
        <v>1168</v>
      </c>
      <c r="H5556" t="s">
        <v>14618</v>
      </c>
      <c r="I5556" s="4" t="s">
        <v>14616</v>
      </c>
      <c r="J5556" s="1">
        <f>((((bot_orders[[#This Row],[cTime]]/ 1000)+3*3600) / 86400) + DATE(1970,1,1))</f>
        <v>45777.54756658565</v>
      </c>
      <c r="K5556" s="4" t="s">
        <v>14619</v>
      </c>
      <c r="L5556" s="1">
        <f>((((bot_orders[[#This Row],[uTime]]/ 1000)+3*3600) / 86400) + DATE(1970,1,1))</f>
        <v>45777.568942905098</v>
      </c>
      <c r="M5556" t="s">
        <v>34</v>
      </c>
      <c r="N5556" t="s">
        <v>28</v>
      </c>
      <c r="O5556" t="s">
        <v>35</v>
      </c>
      <c r="P5556">
        <v>4.5640000000000001</v>
      </c>
      <c r="Q5556" t="s">
        <v>36</v>
      </c>
      <c r="R5556" t="s">
        <v>37</v>
      </c>
      <c r="S5556">
        <v>0.72160000000000002</v>
      </c>
      <c r="T5556">
        <v>0.72160000000000002</v>
      </c>
      <c r="U5556">
        <v>4.5640000000000001</v>
      </c>
      <c r="V5556">
        <v>-2.6347059000000001E-3</v>
      </c>
      <c r="W5556" t="s">
        <v>38</v>
      </c>
      <c r="X5556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556" s="4">
        <f>IF(bot_orders[[#This Row],[side]]="buy", bot_orders[[#This Row],[accFillSz]] + bot_orders[[#This Row],[fee]], -bot_orders[[#This Row],[accFillSz]])</f>
        <v>-4.5640000000000001</v>
      </c>
      <c r="Z5556" s="4">
        <f>IF(bot_orders[[#This Row],[side]]="sell",bot_orders[[#This Row],[accFillSz]]*bot_orders[[#This Row],[avgPx]]+bot_orders[[#This Row],[fee]], 0)</f>
        <v>3.2907476941000002</v>
      </c>
      <c r="AA5556" s="4">
        <f>IF(bot_orders[[#This Row],[side]]="sell",-bot_orders[[#This Row],[accFillSz]],bot_orders[[#This Row],[accFillSz]]+bot_orders[[#This Row],[fee]])</f>
        <v>-4.5640000000000001</v>
      </c>
      <c r="AB5556">
        <v>0</v>
      </c>
      <c r="AC5556" t="s">
        <v>39</v>
      </c>
      <c r="AD5556">
        <v>0</v>
      </c>
      <c r="AE5556" t="s">
        <v>40</v>
      </c>
      <c r="AF5556" t="s">
        <v>41</v>
      </c>
      <c r="AG5556" t="s">
        <v>42</v>
      </c>
      <c r="AH5556" t="s">
        <v>28</v>
      </c>
      <c r="AI5556">
        <v>-4.5640000000000001</v>
      </c>
      <c r="AJ5556">
        <v>3.2907476899999999</v>
      </c>
    </row>
    <row r="5557" spans="1:36" x14ac:dyDescent="0.3">
      <c r="A5557">
        <v>5096</v>
      </c>
      <c r="B5557" t="s">
        <v>300</v>
      </c>
      <c r="C5557" t="s">
        <v>28</v>
      </c>
      <c r="D5557" t="s">
        <v>29</v>
      </c>
      <c r="E5557" t="s">
        <v>30</v>
      </c>
      <c r="F5557" t="s">
        <v>31</v>
      </c>
      <c r="G5557" t="s">
        <v>1175</v>
      </c>
      <c r="H5557" t="s">
        <v>14620</v>
      </c>
      <c r="I5557" s="4" t="s">
        <v>14621</v>
      </c>
      <c r="J5557" s="1">
        <f>((((bot_orders[[#This Row],[cTime]]/ 1000)+3*3600) / 86400) + DATE(1970,1,1))</f>
        <v>45777.549351030088</v>
      </c>
      <c r="K5557" s="4" t="s">
        <v>14622</v>
      </c>
      <c r="L5557" s="1">
        <f>((((bot_orders[[#This Row],[uTime]]/ 1000)+3*3600) / 86400) + DATE(1970,1,1))</f>
        <v>45777.550705868052</v>
      </c>
      <c r="M5557" t="s">
        <v>34</v>
      </c>
      <c r="N5557" t="s">
        <v>28</v>
      </c>
      <c r="O5557" t="s">
        <v>35</v>
      </c>
      <c r="P5557">
        <v>4.6950000000000003</v>
      </c>
      <c r="Q5557" t="s">
        <v>36</v>
      </c>
      <c r="R5557" t="s">
        <v>37</v>
      </c>
      <c r="S5557">
        <v>0.72</v>
      </c>
      <c r="T5557">
        <v>0.72</v>
      </c>
      <c r="U5557">
        <v>4.6950000000000003</v>
      </c>
      <c r="V5557">
        <v>-2.7043200000000001E-3</v>
      </c>
      <c r="W5557" t="s">
        <v>38</v>
      </c>
      <c r="X5557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557" s="4">
        <f>IF(bot_orders[[#This Row],[side]]="buy", bot_orders[[#This Row],[accFillSz]] + bot_orders[[#This Row],[fee]], -bot_orders[[#This Row],[accFillSz]])</f>
        <v>-4.6950000000000003</v>
      </c>
      <c r="Z5557" s="4">
        <f>IF(bot_orders[[#This Row],[side]]="sell",bot_orders[[#This Row],[accFillSz]]*bot_orders[[#This Row],[avgPx]]+bot_orders[[#This Row],[fee]], 0)</f>
        <v>3.3776956800000004</v>
      </c>
      <c r="AA5557" s="4">
        <f>IF(bot_orders[[#This Row],[side]]="sell",-bot_orders[[#This Row],[accFillSz]],bot_orders[[#This Row],[accFillSz]]+bot_orders[[#This Row],[fee]])</f>
        <v>-4.6950000000000003</v>
      </c>
      <c r="AB5557">
        <v>0</v>
      </c>
      <c r="AC5557" t="s">
        <v>39</v>
      </c>
      <c r="AD5557">
        <v>0</v>
      </c>
      <c r="AE5557" t="s">
        <v>40</v>
      </c>
      <c r="AF5557" t="s">
        <v>41</v>
      </c>
      <c r="AG5557" t="s">
        <v>42</v>
      </c>
      <c r="AH5557" t="s">
        <v>28</v>
      </c>
      <c r="AI5557">
        <v>-4.6950000000000003</v>
      </c>
      <c r="AJ5557">
        <v>3.37769568</v>
      </c>
    </row>
    <row r="5558" spans="1:36" x14ac:dyDescent="0.3">
      <c r="A5558">
        <v>5097</v>
      </c>
      <c r="B5558" t="s">
        <v>300</v>
      </c>
      <c r="C5558" t="s">
        <v>28</v>
      </c>
      <c r="D5558" t="s">
        <v>29</v>
      </c>
      <c r="E5558" t="s">
        <v>30</v>
      </c>
      <c r="F5558" t="s">
        <v>31</v>
      </c>
      <c r="G5558" t="s">
        <v>1175</v>
      </c>
      <c r="H5558" t="s">
        <v>14623</v>
      </c>
      <c r="I5558" s="4" t="s">
        <v>14624</v>
      </c>
      <c r="J5558" s="1">
        <f>((((bot_orders[[#This Row],[cTime]]/ 1000)+3*3600) / 86400) + DATE(1970,1,1))</f>
        <v>45777.550705891204</v>
      </c>
      <c r="K5558" s="4" t="s">
        <v>14625</v>
      </c>
      <c r="L5558" s="1">
        <f>((((bot_orders[[#This Row],[uTime]]/ 1000)+3*3600) / 86400) + DATE(1970,1,1))</f>
        <v>45777.558135509258</v>
      </c>
      <c r="M5558" t="s">
        <v>34</v>
      </c>
      <c r="N5558" t="s">
        <v>28</v>
      </c>
      <c r="O5558" t="s">
        <v>35</v>
      </c>
      <c r="P5558">
        <v>4.6989999999999998</v>
      </c>
      <c r="Q5558" t="s">
        <v>36</v>
      </c>
      <c r="R5558" t="s">
        <v>55</v>
      </c>
      <c r="S5558">
        <v>0.71830000000000005</v>
      </c>
      <c r="T5558">
        <v>0.71830000000000005</v>
      </c>
      <c r="U5558">
        <v>4.6989999999999998</v>
      </c>
      <c r="V5558">
        <v>-3.7591999999999999E-3</v>
      </c>
      <c r="W5558" t="s">
        <v>39</v>
      </c>
      <c r="X5558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558" s="4">
        <f>IF(bot_orders[[#This Row],[side]]="buy", bot_orders[[#This Row],[accFillSz]] + bot_orders[[#This Row],[fee]], -bot_orders[[#This Row],[accFillSz]])</f>
        <v>4.6952407999999997</v>
      </c>
      <c r="Z5558" s="4">
        <f>IF(bot_orders[[#This Row],[side]]="sell",bot_orders[[#This Row],[accFillSz]]*bot_orders[[#This Row],[avgPx]]+bot_orders[[#This Row],[fee]], 0)</f>
        <v>0</v>
      </c>
      <c r="AA5558" s="4">
        <f>IF(bot_orders[[#This Row],[side]]="sell",-bot_orders[[#This Row],[accFillSz]],bot_orders[[#This Row],[accFillSz]]+bot_orders[[#This Row],[fee]])</f>
        <v>4.6952407999999997</v>
      </c>
      <c r="AB5558">
        <v>0</v>
      </c>
      <c r="AC5558" t="s">
        <v>38</v>
      </c>
      <c r="AD5558">
        <v>0</v>
      </c>
      <c r="AE5558" t="s">
        <v>40</v>
      </c>
      <c r="AF5558" t="s">
        <v>41</v>
      </c>
      <c r="AG5558" t="s">
        <v>42</v>
      </c>
      <c r="AH5558" t="s">
        <v>28</v>
      </c>
      <c r="AI5558">
        <v>4.6952407999999997</v>
      </c>
      <c r="AJ5558">
        <v>-3.3752917</v>
      </c>
    </row>
    <row r="5559" spans="1:36" x14ac:dyDescent="0.3">
      <c r="A5559">
        <v>5098</v>
      </c>
      <c r="B5559" t="s">
        <v>300</v>
      </c>
      <c r="C5559" t="s">
        <v>28</v>
      </c>
      <c r="D5559" t="s">
        <v>29</v>
      </c>
      <c r="E5559" t="s">
        <v>30</v>
      </c>
      <c r="F5559" t="s">
        <v>31</v>
      </c>
      <c r="G5559" t="s">
        <v>1139</v>
      </c>
      <c r="H5559" t="s">
        <v>14626</v>
      </c>
      <c r="I5559" s="4" t="s">
        <v>14627</v>
      </c>
      <c r="J5559" s="1">
        <f>((((bot_orders[[#This Row],[cTime]]/ 1000)+3*3600) / 86400) + DATE(1970,1,1))</f>
        <v>45777.55813553241</v>
      </c>
      <c r="K5559" s="4" t="s">
        <v>14628</v>
      </c>
      <c r="L5559" s="1">
        <f>((((bot_orders[[#This Row],[uTime]]/ 1000)+3*3600) / 86400) + DATE(1970,1,1))</f>
        <v>45777.560755474537</v>
      </c>
      <c r="M5559" t="s">
        <v>34</v>
      </c>
      <c r="N5559" t="s">
        <v>28</v>
      </c>
      <c r="O5559" t="s">
        <v>35</v>
      </c>
      <c r="P5559">
        <v>4.6950000000000003</v>
      </c>
      <c r="Q5559" t="s">
        <v>36</v>
      </c>
      <c r="R5559" t="s">
        <v>37</v>
      </c>
      <c r="S5559">
        <v>0.72</v>
      </c>
      <c r="T5559">
        <v>0.72</v>
      </c>
      <c r="U5559">
        <v>4.6950000000000003</v>
      </c>
      <c r="V5559">
        <v>-2.7043200000000001E-3</v>
      </c>
      <c r="W5559" t="s">
        <v>38</v>
      </c>
      <c r="X5559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559" s="4">
        <f>IF(bot_orders[[#This Row],[side]]="buy", bot_orders[[#This Row],[accFillSz]] + bot_orders[[#This Row],[fee]], -bot_orders[[#This Row],[accFillSz]])</f>
        <v>-4.6950000000000003</v>
      </c>
      <c r="Z5559" s="4">
        <f>IF(bot_orders[[#This Row],[side]]="sell",bot_orders[[#This Row],[accFillSz]]*bot_orders[[#This Row],[avgPx]]+bot_orders[[#This Row],[fee]], 0)</f>
        <v>3.3776956800000004</v>
      </c>
      <c r="AA5559" s="4">
        <f>IF(bot_orders[[#This Row],[side]]="sell",-bot_orders[[#This Row],[accFillSz]],bot_orders[[#This Row],[accFillSz]]+bot_orders[[#This Row],[fee]])</f>
        <v>-4.6950000000000003</v>
      </c>
      <c r="AB5559">
        <v>0</v>
      </c>
      <c r="AC5559" t="s">
        <v>39</v>
      </c>
      <c r="AD5559">
        <v>0</v>
      </c>
      <c r="AE5559" t="s">
        <v>40</v>
      </c>
      <c r="AF5559" t="s">
        <v>41</v>
      </c>
      <c r="AG5559" t="s">
        <v>42</v>
      </c>
      <c r="AH5559" t="s">
        <v>28</v>
      </c>
      <c r="AI5559">
        <v>-4.6950000000000003</v>
      </c>
      <c r="AJ5559">
        <v>3.37769568</v>
      </c>
    </row>
    <row r="5560" spans="1:36" x14ac:dyDescent="0.3">
      <c r="A5560">
        <v>5099</v>
      </c>
      <c r="B5560" t="s">
        <v>300</v>
      </c>
      <c r="C5560" t="s">
        <v>28</v>
      </c>
      <c r="D5560" t="s">
        <v>29</v>
      </c>
      <c r="E5560" t="s">
        <v>30</v>
      </c>
      <c r="F5560" t="s">
        <v>31</v>
      </c>
      <c r="G5560" t="s">
        <v>1139</v>
      </c>
      <c r="H5560" t="s">
        <v>14629</v>
      </c>
      <c r="I5560" s="4" t="s">
        <v>14630</v>
      </c>
      <c r="J5560" s="1">
        <f>((((bot_orders[[#This Row],[cTime]]/ 1000)+3*3600) / 86400) + DATE(1970,1,1))</f>
        <v>45777.560755497689</v>
      </c>
      <c r="K5560" s="4" t="s">
        <v>14631</v>
      </c>
      <c r="L5560" s="1">
        <f>((((bot_orders[[#This Row],[uTime]]/ 1000)+3*3600) / 86400) + DATE(1970,1,1))</f>
        <v>45777.563105231486</v>
      </c>
      <c r="M5560" t="s">
        <v>34</v>
      </c>
      <c r="N5560" t="s">
        <v>28</v>
      </c>
      <c r="O5560" t="s">
        <v>35</v>
      </c>
      <c r="P5560">
        <v>4.6989999999999998</v>
      </c>
      <c r="Q5560" t="s">
        <v>36</v>
      </c>
      <c r="R5560" t="s">
        <v>55</v>
      </c>
      <c r="S5560">
        <v>0.71830000000000005</v>
      </c>
      <c r="T5560">
        <v>0.71830000000000005</v>
      </c>
      <c r="U5560">
        <v>4.6989999999999998</v>
      </c>
      <c r="V5560">
        <v>-3.7591999999999999E-3</v>
      </c>
      <c r="W5560" t="s">
        <v>39</v>
      </c>
      <c r="X5560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560" s="4">
        <f>IF(bot_orders[[#This Row],[side]]="buy", bot_orders[[#This Row],[accFillSz]] + bot_orders[[#This Row],[fee]], -bot_orders[[#This Row],[accFillSz]])</f>
        <v>4.6952407999999997</v>
      </c>
      <c r="Z5560" s="4">
        <f>IF(bot_orders[[#This Row],[side]]="sell",bot_orders[[#This Row],[accFillSz]]*bot_orders[[#This Row],[avgPx]]+bot_orders[[#This Row],[fee]], 0)</f>
        <v>0</v>
      </c>
      <c r="AA5560" s="4">
        <f>IF(bot_orders[[#This Row],[side]]="sell",-bot_orders[[#This Row],[accFillSz]],bot_orders[[#This Row],[accFillSz]]+bot_orders[[#This Row],[fee]])</f>
        <v>4.6952407999999997</v>
      </c>
      <c r="AB5560">
        <v>0</v>
      </c>
      <c r="AC5560" t="s">
        <v>38</v>
      </c>
      <c r="AD5560">
        <v>0</v>
      </c>
      <c r="AE5560" t="s">
        <v>40</v>
      </c>
      <c r="AF5560" t="s">
        <v>41</v>
      </c>
      <c r="AG5560" t="s">
        <v>42</v>
      </c>
      <c r="AH5560" t="s">
        <v>28</v>
      </c>
      <c r="AI5560">
        <v>4.6952407999999997</v>
      </c>
      <c r="AJ5560">
        <v>-3.3752917</v>
      </c>
    </row>
    <row r="5561" spans="1:36" x14ac:dyDescent="0.3">
      <c r="A5561">
        <v>5100</v>
      </c>
      <c r="B5561" t="s">
        <v>300</v>
      </c>
      <c r="C5561" t="s">
        <v>28</v>
      </c>
      <c r="D5561" t="s">
        <v>29</v>
      </c>
      <c r="E5561" t="s">
        <v>30</v>
      </c>
      <c r="F5561" t="s">
        <v>31</v>
      </c>
      <c r="G5561" t="s">
        <v>1136</v>
      </c>
      <c r="H5561" t="s">
        <v>14632</v>
      </c>
      <c r="I5561" s="4" t="s">
        <v>14633</v>
      </c>
      <c r="J5561" s="1">
        <f>((((bot_orders[[#This Row],[cTime]]/ 1000)+3*3600) / 86400) + DATE(1970,1,1))</f>
        <v>45777.563105254623</v>
      </c>
      <c r="K5561" s="4" t="s">
        <v>14634</v>
      </c>
      <c r="L5561" s="1">
        <f>((((bot_orders[[#This Row],[uTime]]/ 1000)+3*3600) / 86400) + DATE(1970,1,1))</f>
        <v>45777.568101712961</v>
      </c>
      <c r="M5561" t="s">
        <v>34</v>
      </c>
      <c r="N5561" t="s">
        <v>28</v>
      </c>
      <c r="O5561" t="s">
        <v>35</v>
      </c>
      <c r="P5561">
        <v>4.6950000000000003</v>
      </c>
      <c r="Q5561" t="s">
        <v>36</v>
      </c>
      <c r="R5561" t="s">
        <v>37</v>
      </c>
      <c r="S5561">
        <v>0.72</v>
      </c>
      <c r="T5561">
        <v>0.72</v>
      </c>
      <c r="U5561">
        <v>4.6950000000000003</v>
      </c>
      <c r="V5561">
        <v>-2.7043200000000001E-3</v>
      </c>
      <c r="W5561" t="s">
        <v>38</v>
      </c>
      <c r="X5561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561" s="4">
        <f>IF(bot_orders[[#This Row],[side]]="buy", bot_orders[[#This Row],[accFillSz]] + bot_orders[[#This Row],[fee]], -bot_orders[[#This Row],[accFillSz]])</f>
        <v>-4.6950000000000003</v>
      </c>
      <c r="Z5561" s="4">
        <f>IF(bot_orders[[#This Row],[side]]="sell",bot_orders[[#This Row],[accFillSz]]*bot_orders[[#This Row],[avgPx]]+bot_orders[[#This Row],[fee]], 0)</f>
        <v>3.3776956800000004</v>
      </c>
      <c r="AA5561" s="4">
        <f>IF(bot_orders[[#This Row],[side]]="sell",-bot_orders[[#This Row],[accFillSz]],bot_orders[[#This Row],[accFillSz]]+bot_orders[[#This Row],[fee]])</f>
        <v>-4.6950000000000003</v>
      </c>
      <c r="AB5561">
        <v>0</v>
      </c>
      <c r="AC5561" t="s">
        <v>39</v>
      </c>
      <c r="AD5561">
        <v>0</v>
      </c>
      <c r="AE5561" t="s">
        <v>40</v>
      </c>
      <c r="AF5561" t="s">
        <v>41</v>
      </c>
      <c r="AG5561" t="s">
        <v>42</v>
      </c>
      <c r="AH5561" t="s">
        <v>28</v>
      </c>
      <c r="AI5561">
        <v>-4.6950000000000003</v>
      </c>
      <c r="AJ5561">
        <v>3.37769568</v>
      </c>
    </row>
    <row r="5562" spans="1:36" x14ac:dyDescent="0.3">
      <c r="A5562">
        <v>5101</v>
      </c>
      <c r="B5562" t="s">
        <v>300</v>
      </c>
      <c r="C5562" t="s">
        <v>28</v>
      </c>
      <c r="D5562" t="s">
        <v>29</v>
      </c>
      <c r="E5562" t="s">
        <v>30</v>
      </c>
      <c r="F5562" t="s">
        <v>31</v>
      </c>
      <c r="G5562" t="s">
        <v>1136</v>
      </c>
      <c r="H5562" t="s">
        <v>14635</v>
      </c>
      <c r="I5562" s="4" t="s">
        <v>14636</v>
      </c>
      <c r="J5562" s="1">
        <f>((((bot_orders[[#This Row],[cTime]]/ 1000)+3*3600) / 86400) + DATE(1970,1,1))</f>
        <v>45777.568101736113</v>
      </c>
      <c r="K5562" s="4" t="s">
        <v>14637</v>
      </c>
      <c r="L5562" s="1">
        <f>((((bot_orders[[#This Row],[uTime]]/ 1000)+3*3600) / 86400) + DATE(1970,1,1))</f>
        <v>45777.594681909723</v>
      </c>
      <c r="M5562" t="s">
        <v>34</v>
      </c>
      <c r="N5562" t="s">
        <v>28</v>
      </c>
      <c r="O5562" t="s">
        <v>35</v>
      </c>
      <c r="P5562">
        <v>4.6989999999999998</v>
      </c>
      <c r="Q5562" t="s">
        <v>36</v>
      </c>
      <c r="R5562" t="s">
        <v>55</v>
      </c>
      <c r="S5562">
        <v>0.71830000000000005</v>
      </c>
      <c r="T5562">
        <v>0.71830000000000005</v>
      </c>
      <c r="U5562">
        <v>4.6989999999999998</v>
      </c>
      <c r="V5562">
        <v>-3.7591999999999999E-3</v>
      </c>
      <c r="W5562" t="s">
        <v>39</v>
      </c>
      <c r="X5562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562" s="4">
        <f>IF(bot_orders[[#This Row],[side]]="buy", bot_orders[[#This Row],[accFillSz]] + bot_orders[[#This Row],[fee]], -bot_orders[[#This Row],[accFillSz]])</f>
        <v>4.6952407999999997</v>
      </c>
      <c r="Z5562" s="4">
        <f>IF(bot_orders[[#This Row],[side]]="sell",bot_orders[[#This Row],[accFillSz]]*bot_orders[[#This Row],[avgPx]]+bot_orders[[#This Row],[fee]], 0)</f>
        <v>0</v>
      </c>
      <c r="AA5562" s="4">
        <f>IF(bot_orders[[#This Row],[side]]="sell",-bot_orders[[#This Row],[accFillSz]],bot_orders[[#This Row],[accFillSz]]+bot_orders[[#This Row],[fee]])</f>
        <v>4.6952407999999997</v>
      </c>
      <c r="AB5562">
        <v>0</v>
      </c>
      <c r="AC5562" t="s">
        <v>38</v>
      </c>
      <c r="AD5562">
        <v>0</v>
      </c>
      <c r="AE5562" t="s">
        <v>40</v>
      </c>
      <c r="AF5562" t="s">
        <v>41</v>
      </c>
      <c r="AG5562" t="s">
        <v>42</v>
      </c>
      <c r="AH5562" t="s">
        <v>28</v>
      </c>
      <c r="AI5562">
        <v>4.6952407999999997</v>
      </c>
      <c r="AJ5562">
        <v>-3.3752917</v>
      </c>
    </row>
    <row r="5563" spans="1:36" x14ac:dyDescent="0.3">
      <c r="A5563">
        <v>5102</v>
      </c>
      <c r="B5563" t="s">
        <v>300</v>
      </c>
      <c r="C5563" t="s">
        <v>28</v>
      </c>
      <c r="D5563" t="s">
        <v>29</v>
      </c>
      <c r="E5563" t="s">
        <v>30</v>
      </c>
      <c r="F5563" t="s">
        <v>31</v>
      </c>
      <c r="G5563" t="s">
        <v>1195</v>
      </c>
      <c r="H5563" t="s">
        <v>14638</v>
      </c>
      <c r="I5563" s="4" t="s">
        <v>14639</v>
      </c>
      <c r="J5563" s="1">
        <f>((((bot_orders[[#This Row],[cTime]]/ 1000)+3*3600) / 86400) + DATE(1970,1,1))</f>
        <v>45777.568942928236</v>
      </c>
      <c r="K5563" s="4" t="s">
        <v>14640</v>
      </c>
      <c r="L5563" s="1">
        <f>((((bot_orders[[#This Row],[uTime]]/ 1000)+3*3600) / 86400) + DATE(1970,1,1))</f>
        <v>45777.586425995367</v>
      </c>
      <c r="M5563" t="s">
        <v>34</v>
      </c>
      <c r="N5563" t="s">
        <v>28</v>
      </c>
      <c r="O5563" t="s">
        <v>35</v>
      </c>
      <c r="P5563">
        <v>4.5679999999999996</v>
      </c>
      <c r="Q5563" t="s">
        <v>36</v>
      </c>
      <c r="R5563" t="s">
        <v>55</v>
      </c>
      <c r="S5563">
        <v>0.72</v>
      </c>
      <c r="T5563">
        <v>0.72</v>
      </c>
      <c r="U5563">
        <v>4.5679999999999996</v>
      </c>
      <c r="V5563">
        <v>-3.6543999999999999E-3</v>
      </c>
      <c r="W5563" t="s">
        <v>39</v>
      </c>
      <c r="X5563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563" s="4">
        <f>IF(bot_orders[[#This Row],[side]]="buy", bot_orders[[#This Row],[accFillSz]] + bot_orders[[#This Row],[fee]], -bot_orders[[#This Row],[accFillSz]])</f>
        <v>4.5643455999999993</v>
      </c>
      <c r="Z5563" s="4">
        <f>IF(bot_orders[[#This Row],[side]]="sell",bot_orders[[#This Row],[accFillSz]]*bot_orders[[#This Row],[avgPx]]+bot_orders[[#This Row],[fee]], 0)</f>
        <v>0</v>
      </c>
      <c r="AA5563" s="4">
        <f>IF(bot_orders[[#This Row],[side]]="sell",-bot_orders[[#This Row],[accFillSz]],bot_orders[[#This Row],[accFillSz]]+bot_orders[[#This Row],[fee]])</f>
        <v>4.5643455999999993</v>
      </c>
      <c r="AB5563">
        <v>0</v>
      </c>
      <c r="AC5563" t="s">
        <v>38</v>
      </c>
      <c r="AD5563">
        <v>0</v>
      </c>
      <c r="AE5563" t="s">
        <v>40</v>
      </c>
      <c r="AF5563" t="s">
        <v>41</v>
      </c>
      <c r="AG5563" t="s">
        <v>42</v>
      </c>
      <c r="AH5563" t="s">
        <v>28</v>
      </c>
      <c r="AI5563">
        <v>4.5643456000000002</v>
      </c>
      <c r="AJ5563">
        <v>-3.2889599999999999</v>
      </c>
    </row>
    <row r="5564" spans="1:36" x14ac:dyDescent="0.3">
      <c r="A5564">
        <v>5104</v>
      </c>
      <c r="B5564" t="s">
        <v>300</v>
      </c>
      <c r="C5564" t="s">
        <v>28</v>
      </c>
      <c r="D5564" t="s">
        <v>29</v>
      </c>
      <c r="E5564" t="s">
        <v>30</v>
      </c>
      <c r="F5564" t="s">
        <v>31</v>
      </c>
      <c r="G5564" t="s">
        <v>1206</v>
      </c>
      <c r="H5564" t="s">
        <v>14643</v>
      </c>
      <c r="I5564" s="4" t="s">
        <v>14644</v>
      </c>
      <c r="J5564" s="1">
        <f>((((bot_orders[[#This Row],[cTime]]/ 1000)+3*3600) / 86400) + DATE(1970,1,1))</f>
        <v>45777.570300729167</v>
      </c>
      <c r="K5564" s="4" t="s">
        <v>14645</v>
      </c>
      <c r="L5564" s="1">
        <f>((((bot_orders[[#This Row],[uTime]]/ 1000)+3*3600) / 86400) + DATE(1970,1,1))</f>
        <v>45777.58551005787</v>
      </c>
      <c r="M5564" t="s">
        <v>34</v>
      </c>
      <c r="N5564" t="s">
        <v>28</v>
      </c>
      <c r="O5564" t="s">
        <v>35</v>
      </c>
      <c r="P5564">
        <v>4.5679999999999996</v>
      </c>
      <c r="Q5564" t="s">
        <v>36</v>
      </c>
      <c r="R5564" t="s">
        <v>55</v>
      </c>
      <c r="S5564">
        <v>0.72160000000000002</v>
      </c>
      <c r="T5564">
        <v>0.72160000000000002</v>
      </c>
      <c r="U5564">
        <v>4.5679999999999996</v>
      </c>
      <c r="V5564">
        <v>-3.6543999999999999E-3</v>
      </c>
      <c r="W5564" t="s">
        <v>39</v>
      </c>
      <c r="X5564" s="4">
        <f>IF(bot_orders[[#This Row],[side]]="sell", bot_orders[[#This Row],[accFillSz]]*bot_orders[[#This Row],[avgPx]] + bot_orders[[#This Row],[fee]], -bot_orders[[#This Row],[accFillSz]]*bot_orders[[#This Row],[avgPx]])</f>
        <v>-3.2962688</v>
      </c>
      <c r="Y5564" s="4">
        <f>IF(bot_orders[[#This Row],[side]]="buy", bot_orders[[#This Row],[accFillSz]] + bot_orders[[#This Row],[fee]], -bot_orders[[#This Row],[accFillSz]])</f>
        <v>4.5643455999999993</v>
      </c>
      <c r="Z5564" s="4">
        <f>IF(bot_orders[[#This Row],[side]]="sell",bot_orders[[#This Row],[accFillSz]]*bot_orders[[#This Row],[avgPx]]+bot_orders[[#This Row],[fee]], 0)</f>
        <v>0</v>
      </c>
      <c r="AA5564" s="4">
        <f>IF(bot_orders[[#This Row],[side]]="sell",-bot_orders[[#This Row],[accFillSz]],bot_orders[[#This Row],[accFillSz]]+bot_orders[[#This Row],[fee]])</f>
        <v>4.5643455999999993</v>
      </c>
      <c r="AB5564">
        <v>0</v>
      </c>
      <c r="AC5564" t="s">
        <v>38</v>
      </c>
      <c r="AD5564">
        <v>0</v>
      </c>
      <c r="AE5564" t="s">
        <v>40</v>
      </c>
      <c r="AF5564" t="s">
        <v>41</v>
      </c>
      <c r="AG5564" t="s">
        <v>42</v>
      </c>
      <c r="AH5564" t="s">
        <v>28</v>
      </c>
      <c r="AI5564">
        <v>4.5643456000000002</v>
      </c>
      <c r="AJ5564">
        <v>-3.2962688</v>
      </c>
    </row>
    <row r="5565" spans="1:36" x14ac:dyDescent="0.3">
      <c r="A5565">
        <v>5105</v>
      </c>
      <c r="B5565" t="s">
        <v>300</v>
      </c>
      <c r="C5565" t="s">
        <v>28</v>
      </c>
      <c r="D5565" t="s">
        <v>29</v>
      </c>
      <c r="E5565" t="s">
        <v>30</v>
      </c>
      <c r="F5565" t="s">
        <v>31</v>
      </c>
      <c r="G5565" t="s">
        <v>1199</v>
      </c>
      <c r="H5565" t="s">
        <v>14646</v>
      </c>
      <c r="I5565" s="4" t="s">
        <v>14647</v>
      </c>
      <c r="J5565" s="1">
        <f>((((bot_orders[[#This Row],[cTime]]/ 1000)+3*3600) / 86400) + DATE(1970,1,1))</f>
        <v>45777.571346550925</v>
      </c>
      <c r="K5565" s="4" t="s">
        <v>14648</v>
      </c>
      <c r="L5565" s="1">
        <f>((((bot_orders[[#This Row],[uTime]]/ 1000)+3*3600) / 86400) + DATE(1970,1,1))</f>
        <v>45777.585409606487</v>
      </c>
      <c r="M5565" t="s">
        <v>34</v>
      </c>
      <c r="N5565" t="s">
        <v>28</v>
      </c>
      <c r="O5565" t="s">
        <v>35</v>
      </c>
      <c r="P5565">
        <v>4.569</v>
      </c>
      <c r="Q5565" t="s">
        <v>36</v>
      </c>
      <c r="R5565" t="s">
        <v>55</v>
      </c>
      <c r="S5565">
        <v>0.72319999999999995</v>
      </c>
      <c r="T5565">
        <v>0.72319999999999995</v>
      </c>
      <c r="U5565">
        <v>4.569</v>
      </c>
      <c r="V5565">
        <v>-3.6551999999999999E-3</v>
      </c>
      <c r="W5565" t="s">
        <v>39</v>
      </c>
      <c r="X5565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565" s="4">
        <f>IF(bot_orders[[#This Row],[side]]="buy", bot_orders[[#This Row],[accFillSz]] + bot_orders[[#This Row],[fee]], -bot_orders[[#This Row],[accFillSz]])</f>
        <v>4.5653448000000001</v>
      </c>
      <c r="Z5565" s="4">
        <f>IF(bot_orders[[#This Row],[side]]="sell",bot_orders[[#This Row],[accFillSz]]*bot_orders[[#This Row],[avgPx]]+bot_orders[[#This Row],[fee]], 0)</f>
        <v>0</v>
      </c>
      <c r="AA5565" s="4">
        <f>IF(bot_orders[[#This Row],[side]]="sell",-bot_orders[[#This Row],[accFillSz]],bot_orders[[#This Row],[accFillSz]]+bot_orders[[#This Row],[fee]])</f>
        <v>4.5653448000000001</v>
      </c>
      <c r="AB5565">
        <v>0</v>
      </c>
      <c r="AC5565" t="s">
        <v>38</v>
      </c>
      <c r="AD5565">
        <v>0</v>
      </c>
      <c r="AE5565" t="s">
        <v>40</v>
      </c>
      <c r="AF5565" t="s">
        <v>41</v>
      </c>
      <c r="AG5565" t="s">
        <v>42</v>
      </c>
      <c r="AH5565" t="s">
        <v>28</v>
      </c>
      <c r="AI5565">
        <v>4.5653448000000001</v>
      </c>
      <c r="AJ5565">
        <v>-3.3043008</v>
      </c>
    </row>
    <row r="5566" spans="1:36" x14ac:dyDescent="0.3">
      <c r="A5566">
        <v>5108</v>
      </c>
      <c r="B5566" t="s">
        <v>300</v>
      </c>
      <c r="C5566" t="s">
        <v>28</v>
      </c>
      <c r="D5566" t="s">
        <v>29</v>
      </c>
      <c r="E5566" t="s">
        <v>30</v>
      </c>
      <c r="F5566" t="s">
        <v>31</v>
      </c>
      <c r="G5566" t="s">
        <v>1188</v>
      </c>
      <c r="H5566" t="s">
        <v>14652</v>
      </c>
      <c r="I5566" s="4" t="s">
        <v>14653</v>
      </c>
      <c r="J5566" s="1">
        <f>((((bot_orders[[#This Row],[cTime]]/ 1000)+3*3600) / 86400) + DATE(1970,1,1))</f>
        <v>45777.574749618056</v>
      </c>
      <c r="K5566" s="4" t="s">
        <v>14654</v>
      </c>
      <c r="L5566" s="1">
        <f>((((bot_orders[[#This Row],[uTime]]/ 1000)+3*3600) / 86400) + DATE(1970,1,1))</f>
        <v>45777.585404270831</v>
      </c>
      <c r="M5566" t="s">
        <v>34</v>
      </c>
      <c r="N5566" t="s">
        <v>28</v>
      </c>
      <c r="O5566" t="s">
        <v>35</v>
      </c>
      <c r="P5566">
        <v>4.569</v>
      </c>
      <c r="Q5566" t="s">
        <v>36</v>
      </c>
      <c r="R5566" t="s">
        <v>55</v>
      </c>
      <c r="S5566">
        <v>0.7248</v>
      </c>
      <c r="T5566">
        <v>0.7248</v>
      </c>
      <c r="U5566">
        <v>4.569</v>
      </c>
      <c r="V5566">
        <v>-3.6551999999999999E-3</v>
      </c>
      <c r="W5566" t="s">
        <v>39</v>
      </c>
      <c r="X5566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566" s="4">
        <f>IF(bot_orders[[#This Row],[side]]="buy", bot_orders[[#This Row],[accFillSz]] + bot_orders[[#This Row],[fee]], -bot_orders[[#This Row],[accFillSz]])</f>
        <v>4.5653448000000001</v>
      </c>
      <c r="Z5566" s="4">
        <f>IF(bot_orders[[#This Row],[side]]="sell",bot_orders[[#This Row],[accFillSz]]*bot_orders[[#This Row],[avgPx]]+bot_orders[[#This Row],[fee]], 0)</f>
        <v>0</v>
      </c>
      <c r="AA5566" s="4">
        <f>IF(bot_orders[[#This Row],[side]]="sell",-bot_orders[[#This Row],[accFillSz]],bot_orders[[#This Row],[accFillSz]]+bot_orders[[#This Row],[fee]])</f>
        <v>4.5653448000000001</v>
      </c>
      <c r="AB5566">
        <v>0</v>
      </c>
      <c r="AC5566" t="s">
        <v>38</v>
      </c>
      <c r="AD5566">
        <v>0</v>
      </c>
      <c r="AE5566" t="s">
        <v>40</v>
      </c>
      <c r="AF5566" t="s">
        <v>41</v>
      </c>
      <c r="AG5566" t="s">
        <v>42</v>
      </c>
      <c r="AH5566" t="s">
        <v>28</v>
      </c>
      <c r="AI5566">
        <v>4.5653448000000001</v>
      </c>
      <c r="AJ5566">
        <v>-3.3116112000000002</v>
      </c>
    </row>
    <row r="5567" spans="1:36" x14ac:dyDescent="0.3">
      <c r="A5567">
        <v>5109</v>
      </c>
      <c r="B5567" t="s">
        <v>300</v>
      </c>
      <c r="C5567" t="s">
        <v>28</v>
      </c>
      <c r="D5567" t="s">
        <v>29</v>
      </c>
      <c r="E5567" t="s">
        <v>30</v>
      </c>
      <c r="F5567" t="s">
        <v>31</v>
      </c>
      <c r="G5567" t="s">
        <v>1188</v>
      </c>
      <c r="H5567" t="s">
        <v>14655</v>
      </c>
      <c r="I5567" s="4" t="s">
        <v>14656</v>
      </c>
      <c r="J5567" s="1">
        <f>((((bot_orders[[#This Row],[cTime]]/ 1000)+3*3600) / 86400) + DATE(1970,1,1))</f>
        <v>45777.585404293983</v>
      </c>
      <c r="K5567" s="4" t="s">
        <v>14657</v>
      </c>
      <c r="L5567" s="1">
        <f>((((bot_orders[[#This Row],[uTime]]/ 1000)+3*3600) / 86400) + DATE(1970,1,1))</f>
        <v>45777.928721944445</v>
      </c>
      <c r="M5567" t="s">
        <v>34</v>
      </c>
      <c r="N5567" t="s">
        <v>28</v>
      </c>
      <c r="O5567" t="s">
        <v>35</v>
      </c>
      <c r="P5567">
        <v>4.5650000000000004</v>
      </c>
      <c r="Q5567" t="s">
        <v>36</v>
      </c>
      <c r="R5567" t="s">
        <v>37</v>
      </c>
      <c r="S5567">
        <v>0.72650000000000003</v>
      </c>
      <c r="T5567">
        <v>0.72650000000000003</v>
      </c>
      <c r="U5567">
        <v>4.5650000000000004</v>
      </c>
      <c r="V5567">
        <v>-2.653178E-3</v>
      </c>
      <c r="W5567" t="s">
        <v>38</v>
      </c>
      <c r="X5567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567" s="4">
        <f>IF(bot_orders[[#This Row],[side]]="buy", bot_orders[[#This Row],[accFillSz]] + bot_orders[[#This Row],[fee]], -bot_orders[[#This Row],[accFillSz]])</f>
        <v>-4.5650000000000004</v>
      </c>
      <c r="Z5567" s="4">
        <f>IF(bot_orders[[#This Row],[side]]="sell",bot_orders[[#This Row],[accFillSz]]*bot_orders[[#This Row],[avgPx]]+bot_orders[[#This Row],[fee]], 0)</f>
        <v>3.3138193220000005</v>
      </c>
      <c r="AA5567" s="4">
        <f>IF(bot_orders[[#This Row],[side]]="sell",-bot_orders[[#This Row],[accFillSz]],bot_orders[[#This Row],[accFillSz]]+bot_orders[[#This Row],[fee]])</f>
        <v>-4.5650000000000004</v>
      </c>
      <c r="AB5567">
        <v>0</v>
      </c>
      <c r="AC5567" t="s">
        <v>39</v>
      </c>
      <c r="AD5567">
        <v>0</v>
      </c>
      <c r="AE5567" t="s">
        <v>40</v>
      </c>
      <c r="AF5567" t="s">
        <v>41</v>
      </c>
      <c r="AG5567" t="s">
        <v>42</v>
      </c>
      <c r="AH5567" t="s">
        <v>28</v>
      </c>
      <c r="AI5567">
        <v>-4.5650000000000004</v>
      </c>
      <c r="AJ5567">
        <v>3.3138193199999999</v>
      </c>
    </row>
    <row r="5568" spans="1:36" x14ac:dyDescent="0.3">
      <c r="A5568">
        <v>5110</v>
      </c>
      <c r="B5568" t="s">
        <v>300</v>
      </c>
      <c r="C5568" t="s">
        <v>28</v>
      </c>
      <c r="D5568" t="s">
        <v>29</v>
      </c>
      <c r="E5568" t="s">
        <v>30</v>
      </c>
      <c r="F5568" t="s">
        <v>31</v>
      </c>
      <c r="G5568" t="s">
        <v>1199</v>
      </c>
      <c r="H5568" t="s">
        <v>14658</v>
      </c>
      <c r="I5568" s="4" t="s">
        <v>14659</v>
      </c>
      <c r="J5568" s="1">
        <f>((((bot_orders[[#This Row],[cTime]]/ 1000)+3*3600) / 86400) + DATE(1970,1,1))</f>
        <v>45777.585409629624</v>
      </c>
      <c r="K5568" s="4" t="s">
        <v>14660</v>
      </c>
      <c r="L5568" s="1">
        <f>((((bot_orders[[#This Row],[uTime]]/ 1000)+3*3600) / 86400) + DATE(1970,1,1))</f>
        <v>45777.611821493061</v>
      </c>
      <c r="M5568" t="s">
        <v>34</v>
      </c>
      <c r="N5568" t="s">
        <v>28</v>
      </c>
      <c r="O5568" t="s">
        <v>35</v>
      </c>
      <c r="P5568">
        <v>4.5650000000000004</v>
      </c>
      <c r="Q5568" t="s">
        <v>36</v>
      </c>
      <c r="R5568" t="s">
        <v>37</v>
      </c>
      <c r="S5568">
        <v>0.7248</v>
      </c>
      <c r="T5568">
        <v>0.7248</v>
      </c>
      <c r="U5568">
        <v>4.5650000000000004</v>
      </c>
      <c r="V5568">
        <v>-2.6469696000000001E-3</v>
      </c>
      <c r="W5568" t="s">
        <v>38</v>
      </c>
      <c r="X5568" s="4">
        <f>IF(bot_orders[[#This Row],[side]]="sell", bot_orders[[#This Row],[accFillSz]]*bot_orders[[#This Row],[avgPx]] + bot_orders[[#This Row],[fee]], -bot_orders[[#This Row],[accFillSz]]*bot_orders[[#This Row],[avgPx]])</f>
        <v>3.3060650304000001</v>
      </c>
      <c r="Y5568" s="4">
        <f>IF(bot_orders[[#This Row],[side]]="buy", bot_orders[[#This Row],[accFillSz]] + bot_orders[[#This Row],[fee]], -bot_orders[[#This Row],[accFillSz]])</f>
        <v>-4.5650000000000004</v>
      </c>
      <c r="Z5568" s="4">
        <f>IF(bot_orders[[#This Row],[side]]="sell",bot_orders[[#This Row],[accFillSz]]*bot_orders[[#This Row],[avgPx]]+bot_orders[[#This Row],[fee]], 0)</f>
        <v>3.3060650304000001</v>
      </c>
      <c r="AA5568" s="4">
        <f>IF(bot_orders[[#This Row],[side]]="sell",-bot_orders[[#This Row],[accFillSz]],bot_orders[[#This Row],[accFillSz]]+bot_orders[[#This Row],[fee]])</f>
        <v>-4.5650000000000004</v>
      </c>
      <c r="AB5568">
        <v>0</v>
      </c>
      <c r="AC5568" t="s">
        <v>39</v>
      </c>
      <c r="AD5568">
        <v>0</v>
      </c>
      <c r="AE5568" t="s">
        <v>40</v>
      </c>
      <c r="AF5568" t="s">
        <v>41</v>
      </c>
      <c r="AG5568" t="s">
        <v>42</v>
      </c>
      <c r="AH5568" t="s">
        <v>28</v>
      </c>
      <c r="AI5568">
        <v>-4.5650000000000004</v>
      </c>
      <c r="AJ5568">
        <v>3.3060650300000001</v>
      </c>
    </row>
    <row r="5569" spans="1:36" x14ac:dyDescent="0.3">
      <c r="A5569">
        <v>5112</v>
      </c>
      <c r="B5569" t="s">
        <v>300</v>
      </c>
      <c r="C5569" t="s">
        <v>28</v>
      </c>
      <c r="D5569" t="s">
        <v>29</v>
      </c>
      <c r="E5569" t="s">
        <v>30</v>
      </c>
      <c r="F5569" t="s">
        <v>31</v>
      </c>
      <c r="G5569" t="s">
        <v>1206</v>
      </c>
      <c r="H5569" t="s">
        <v>14664</v>
      </c>
      <c r="I5569" s="4" t="s">
        <v>14665</v>
      </c>
      <c r="J5569" s="1">
        <f>((((bot_orders[[#This Row],[cTime]]/ 1000)+3*3600) / 86400) + DATE(1970,1,1))</f>
        <v>45777.585510081015</v>
      </c>
      <c r="K5569" s="4" t="s">
        <v>14666</v>
      </c>
      <c r="L5569" s="1">
        <f>((((bot_orders[[#This Row],[uTime]]/ 1000)+3*3600) / 86400) + DATE(1970,1,1))</f>
        <v>45777.610462511569</v>
      </c>
      <c r="M5569" t="s">
        <v>34</v>
      </c>
      <c r="N5569" t="s">
        <v>28</v>
      </c>
      <c r="O5569" t="s">
        <v>35</v>
      </c>
      <c r="P5569">
        <v>4.5640000000000001</v>
      </c>
      <c r="Q5569" t="s">
        <v>36</v>
      </c>
      <c r="R5569" t="s">
        <v>37</v>
      </c>
      <c r="S5569">
        <v>0.72319999999999995</v>
      </c>
      <c r="T5569">
        <v>0.72319999999999995</v>
      </c>
      <c r="U5569">
        <v>4.5640000000000001</v>
      </c>
      <c r="V5569">
        <v>-2.6405477999999999E-3</v>
      </c>
      <c r="W5569" t="s">
        <v>38</v>
      </c>
      <c r="X5569" s="4">
        <f>IF(bot_orders[[#This Row],[side]]="sell", bot_orders[[#This Row],[accFillSz]]*bot_orders[[#This Row],[avgPx]] + bot_orders[[#This Row],[fee]], -bot_orders[[#This Row],[accFillSz]]*bot_orders[[#This Row],[avgPx]])</f>
        <v>3.2980442522</v>
      </c>
      <c r="Y5569" s="4">
        <f>IF(bot_orders[[#This Row],[side]]="buy", bot_orders[[#This Row],[accFillSz]] + bot_orders[[#This Row],[fee]], -bot_orders[[#This Row],[accFillSz]])</f>
        <v>-4.5640000000000001</v>
      </c>
      <c r="Z5569" s="4">
        <f>IF(bot_orders[[#This Row],[side]]="sell",bot_orders[[#This Row],[accFillSz]]*bot_orders[[#This Row],[avgPx]]+bot_orders[[#This Row],[fee]], 0)</f>
        <v>3.2980442522</v>
      </c>
      <c r="AA5569" s="4">
        <f>IF(bot_orders[[#This Row],[side]]="sell",-bot_orders[[#This Row],[accFillSz]],bot_orders[[#This Row],[accFillSz]]+bot_orders[[#This Row],[fee]])</f>
        <v>-4.5640000000000001</v>
      </c>
      <c r="AB5569">
        <v>0</v>
      </c>
      <c r="AC5569" t="s">
        <v>39</v>
      </c>
      <c r="AD5569">
        <v>0</v>
      </c>
      <c r="AE5569" t="s">
        <v>40</v>
      </c>
      <c r="AF5569" t="s">
        <v>41</v>
      </c>
      <c r="AG5569" t="s">
        <v>42</v>
      </c>
      <c r="AH5569" t="s">
        <v>28</v>
      </c>
      <c r="AI5569">
        <v>-4.5640000000000001</v>
      </c>
      <c r="AJ5569">
        <v>3.2980442499999998</v>
      </c>
    </row>
    <row r="5570" spans="1:36" x14ac:dyDescent="0.3">
      <c r="A5570">
        <v>5114</v>
      </c>
      <c r="B5570" t="s">
        <v>300</v>
      </c>
      <c r="C5570" t="s">
        <v>28</v>
      </c>
      <c r="D5570" t="s">
        <v>29</v>
      </c>
      <c r="E5570" t="s">
        <v>30</v>
      </c>
      <c r="F5570" t="s">
        <v>31</v>
      </c>
      <c r="G5570" t="s">
        <v>1195</v>
      </c>
      <c r="H5570" t="s">
        <v>14670</v>
      </c>
      <c r="I5570" s="4" t="s">
        <v>14668</v>
      </c>
      <c r="J5570" s="1">
        <f>((((bot_orders[[#This Row],[cTime]]/ 1000)+3*3600) / 86400) + DATE(1970,1,1))</f>
        <v>45777.586426006943</v>
      </c>
      <c r="K5570" s="4" t="s">
        <v>14671</v>
      </c>
      <c r="L5570" s="1">
        <f>((((bot_orders[[#This Row],[uTime]]/ 1000)+3*3600) / 86400) + DATE(1970,1,1))</f>
        <v>45777.588718506944</v>
      </c>
      <c r="M5570" t="s">
        <v>34</v>
      </c>
      <c r="N5570" t="s">
        <v>28</v>
      </c>
      <c r="O5570" t="s">
        <v>35</v>
      </c>
      <c r="P5570">
        <v>4.5640000000000001</v>
      </c>
      <c r="Q5570" t="s">
        <v>36</v>
      </c>
      <c r="R5570" t="s">
        <v>37</v>
      </c>
      <c r="S5570">
        <v>0.72160000000000002</v>
      </c>
      <c r="T5570">
        <v>0.72160000000000002</v>
      </c>
      <c r="U5570">
        <v>4.5640000000000001</v>
      </c>
      <c r="V5570">
        <v>-2.6347059000000001E-3</v>
      </c>
      <c r="W5570" t="s">
        <v>38</v>
      </c>
      <c r="X5570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570" s="4">
        <f>IF(bot_orders[[#This Row],[side]]="buy", bot_orders[[#This Row],[accFillSz]] + bot_orders[[#This Row],[fee]], -bot_orders[[#This Row],[accFillSz]])</f>
        <v>-4.5640000000000001</v>
      </c>
      <c r="Z5570" s="4">
        <f>IF(bot_orders[[#This Row],[side]]="sell",bot_orders[[#This Row],[accFillSz]]*bot_orders[[#This Row],[avgPx]]+bot_orders[[#This Row],[fee]], 0)</f>
        <v>3.2907476941000002</v>
      </c>
      <c r="AA5570" s="4">
        <f>IF(bot_orders[[#This Row],[side]]="sell",-bot_orders[[#This Row],[accFillSz]],bot_orders[[#This Row],[accFillSz]]+bot_orders[[#This Row],[fee]])</f>
        <v>-4.5640000000000001</v>
      </c>
      <c r="AB5570">
        <v>0</v>
      </c>
      <c r="AC5570" t="s">
        <v>39</v>
      </c>
      <c r="AD5570">
        <v>0</v>
      </c>
      <c r="AE5570" t="s">
        <v>40</v>
      </c>
      <c r="AF5570" t="s">
        <v>41</v>
      </c>
      <c r="AG5570" t="s">
        <v>42</v>
      </c>
      <c r="AH5570" t="s">
        <v>28</v>
      </c>
      <c r="AI5570">
        <v>-4.5640000000000001</v>
      </c>
      <c r="AJ5570">
        <v>3.2907476899999999</v>
      </c>
    </row>
    <row r="5571" spans="1:36" x14ac:dyDescent="0.3">
      <c r="A5571">
        <v>5116</v>
      </c>
      <c r="B5571" t="s">
        <v>300</v>
      </c>
      <c r="C5571" t="s">
        <v>28</v>
      </c>
      <c r="D5571" t="s">
        <v>29</v>
      </c>
      <c r="E5571" t="s">
        <v>30</v>
      </c>
      <c r="F5571" t="s">
        <v>31</v>
      </c>
      <c r="G5571" t="s">
        <v>1216</v>
      </c>
      <c r="H5571" t="s">
        <v>14672</v>
      </c>
      <c r="I5571" s="4" t="s">
        <v>14673</v>
      </c>
      <c r="J5571" s="1">
        <f>((((bot_orders[[#This Row],[cTime]]/ 1000)+3*3600) / 86400) + DATE(1970,1,1))</f>
        <v>45777.588718530096</v>
      </c>
      <c r="K5571" s="4" t="s">
        <v>14674</v>
      </c>
      <c r="L5571" s="1">
        <f>((((bot_orders[[#This Row],[uTime]]/ 1000)+3*3600) / 86400) + DATE(1970,1,1))</f>
        <v>45777.591954490737</v>
      </c>
      <c r="M5571" t="s">
        <v>34</v>
      </c>
      <c r="N5571" t="s">
        <v>28</v>
      </c>
      <c r="O5571" t="s">
        <v>35</v>
      </c>
      <c r="P5571">
        <v>4.5679999999999996</v>
      </c>
      <c r="Q5571" t="s">
        <v>36</v>
      </c>
      <c r="R5571" t="s">
        <v>55</v>
      </c>
      <c r="S5571">
        <v>0.72</v>
      </c>
      <c r="T5571">
        <v>0.72</v>
      </c>
      <c r="U5571">
        <v>4.5679999999999996</v>
      </c>
      <c r="V5571">
        <v>-3.6543999999999999E-3</v>
      </c>
      <c r="W5571" t="s">
        <v>39</v>
      </c>
      <c r="X5571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571" s="4">
        <f>IF(bot_orders[[#This Row],[side]]="buy", bot_orders[[#This Row],[accFillSz]] + bot_orders[[#This Row],[fee]], -bot_orders[[#This Row],[accFillSz]])</f>
        <v>4.5643455999999993</v>
      </c>
      <c r="Z5571" s="4">
        <f>IF(bot_orders[[#This Row],[side]]="sell",bot_orders[[#This Row],[accFillSz]]*bot_orders[[#This Row],[avgPx]]+bot_orders[[#This Row],[fee]], 0)</f>
        <v>0</v>
      </c>
      <c r="AA5571" s="4">
        <f>IF(bot_orders[[#This Row],[side]]="sell",-bot_orders[[#This Row],[accFillSz]],bot_orders[[#This Row],[accFillSz]]+bot_orders[[#This Row],[fee]])</f>
        <v>4.5643455999999993</v>
      </c>
      <c r="AB5571">
        <v>0</v>
      </c>
      <c r="AC5571" t="s">
        <v>38</v>
      </c>
      <c r="AD5571">
        <v>0</v>
      </c>
      <c r="AE5571" t="s">
        <v>40</v>
      </c>
      <c r="AF5571" t="s">
        <v>41</v>
      </c>
      <c r="AG5571" t="s">
        <v>42</v>
      </c>
      <c r="AH5571" t="s">
        <v>28</v>
      </c>
      <c r="AI5571">
        <v>4.5643456000000002</v>
      </c>
      <c r="AJ5571">
        <v>-3.2889599999999999</v>
      </c>
    </row>
    <row r="5572" spans="1:36" x14ac:dyDescent="0.3">
      <c r="A5572">
        <v>5117</v>
      </c>
      <c r="B5572" t="s">
        <v>300</v>
      </c>
      <c r="C5572" t="s">
        <v>28</v>
      </c>
      <c r="D5572" t="s">
        <v>29</v>
      </c>
      <c r="E5572" t="s">
        <v>30</v>
      </c>
      <c r="F5572" t="s">
        <v>31</v>
      </c>
      <c r="G5572" t="s">
        <v>1216</v>
      </c>
      <c r="H5572" t="s">
        <v>14675</v>
      </c>
      <c r="I5572" s="4" t="s">
        <v>14676</v>
      </c>
      <c r="J5572" s="1">
        <f>((((bot_orders[[#This Row],[cTime]]/ 1000)+3*3600) / 86400) + DATE(1970,1,1))</f>
        <v>45777.59195451389</v>
      </c>
      <c r="K5572" s="4" t="s">
        <v>14677</v>
      </c>
      <c r="L5572" s="1">
        <f>((((bot_orders[[#This Row],[uTime]]/ 1000)+3*3600) / 86400) + DATE(1970,1,1))</f>
        <v>45777.604578750004</v>
      </c>
      <c r="M5572" t="s">
        <v>34</v>
      </c>
      <c r="N5572" t="s">
        <v>28</v>
      </c>
      <c r="O5572" t="s">
        <v>35</v>
      </c>
      <c r="P5572">
        <v>4.5640000000000001</v>
      </c>
      <c r="Q5572" t="s">
        <v>36</v>
      </c>
      <c r="R5572" t="s">
        <v>37</v>
      </c>
      <c r="S5572">
        <v>0.72160000000000002</v>
      </c>
      <c r="T5572">
        <v>0.72160000000000002</v>
      </c>
      <c r="U5572">
        <v>4.5640000000000001</v>
      </c>
      <c r="V5572">
        <v>-2.6347059000000001E-3</v>
      </c>
      <c r="W5572" t="s">
        <v>38</v>
      </c>
      <c r="X5572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572" s="4">
        <f>IF(bot_orders[[#This Row],[side]]="buy", bot_orders[[#This Row],[accFillSz]] + bot_orders[[#This Row],[fee]], -bot_orders[[#This Row],[accFillSz]])</f>
        <v>-4.5640000000000001</v>
      </c>
      <c r="Z5572" s="4">
        <f>IF(bot_orders[[#This Row],[side]]="sell",bot_orders[[#This Row],[accFillSz]]*bot_orders[[#This Row],[avgPx]]+bot_orders[[#This Row],[fee]], 0)</f>
        <v>3.2907476941000002</v>
      </c>
      <c r="AA5572" s="4">
        <f>IF(bot_orders[[#This Row],[side]]="sell",-bot_orders[[#This Row],[accFillSz]],bot_orders[[#This Row],[accFillSz]]+bot_orders[[#This Row],[fee]])</f>
        <v>-4.5640000000000001</v>
      </c>
      <c r="AB5572">
        <v>0</v>
      </c>
      <c r="AC5572" t="s">
        <v>39</v>
      </c>
      <c r="AD5572">
        <v>0</v>
      </c>
      <c r="AE5572" t="s">
        <v>40</v>
      </c>
      <c r="AF5572" t="s">
        <v>41</v>
      </c>
      <c r="AG5572" t="s">
        <v>42</v>
      </c>
      <c r="AH5572" t="s">
        <v>28</v>
      </c>
      <c r="AI5572">
        <v>-4.5640000000000001</v>
      </c>
      <c r="AJ5572">
        <v>3.2907476899999999</v>
      </c>
    </row>
    <row r="5573" spans="1:36" x14ac:dyDescent="0.3">
      <c r="A5573">
        <v>5118</v>
      </c>
      <c r="B5573" t="s">
        <v>300</v>
      </c>
      <c r="C5573" t="s">
        <v>28</v>
      </c>
      <c r="D5573" t="s">
        <v>29</v>
      </c>
      <c r="E5573" t="s">
        <v>30</v>
      </c>
      <c r="F5573" t="s">
        <v>31</v>
      </c>
      <c r="G5573" t="s">
        <v>1223</v>
      </c>
      <c r="H5573" t="s">
        <v>14678</v>
      </c>
      <c r="I5573" s="4" t="s">
        <v>14679</v>
      </c>
      <c r="J5573" s="1">
        <f>((((bot_orders[[#This Row],[cTime]]/ 1000)+3*3600) / 86400) + DATE(1970,1,1))</f>
        <v>45777.594681956019</v>
      </c>
      <c r="K5573" s="4" t="s">
        <v>14680</v>
      </c>
      <c r="L5573" s="1">
        <f>((((bot_orders[[#This Row],[uTime]]/ 1000)+3*3600) / 86400) + DATE(1970,1,1))</f>
        <v>45777.595511805557</v>
      </c>
      <c r="M5573" t="s">
        <v>34</v>
      </c>
      <c r="N5573" t="s">
        <v>28</v>
      </c>
      <c r="O5573" t="s">
        <v>35</v>
      </c>
      <c r="P5573">
        <v>4.6950000000000003</v>
      </c>
      <c r="Q5573" t="s">
        <v>36</v>
      </c>
      <c r="R5573" t="s">
        <v>37</v>
      </c>
      <c r="S5573">
        <v>0.72</v>
      </c>
      <c r="T5573">
        <v>0.72</v>
      </c>
      <c r="U5573">
        <v>4.6950000000000003</v>
      </c>
      <c r="V5573">
        <v>-2.7043200000000001E-3</v>
      </c>
      <c r="W5573" t="s">
        <v>38</v>
      </c>
      <c r="X5573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573" s="4">
        <f>IF(bot_orders[[#This Row],[side]]="buy", bot_orders[[#This Row],[accFillSz]] + bot_orders[[#This Row],[fee]], -bot_orders[[#This Row],[accFillSz]])</f>
        <v>-4.6950000000000003</v>
      </c>
      <c r="Z5573" s="4">
        <f>IF(bot_orders[[#This Row],[side]]="sell",bot_orders[[#This Row],[accFillSz]]*bot_orders[[#This Row],[avgPx]]+bot_orders[[#This Row],[fee]], 0)</f>
        <v>3.3776956800000004</v>
      </c>
      <c r="AA5573" s="4">
        <f>IF(bot_orders[[#This Row],[side]]="sell",-bot_orders[[#This Row],[accFillSz]],bot_orders[[#This Row],[accFillSz]]+bot_orders[[#This Row],[fee]])</f>
        <v>-4.6950000000000003</v>
      </c>
      <c r="AB5573">
        <v>0</v>
      </c>
      <c r="AC5573" t="s">
        <v>39</v>
      </c>
      <c r="AD5573">
        <v>0</v>
      </c>
      <c r="AE5573" t="s">
        <v>40</v>
      </c>
      <c r="AF5573" t="s">
        <v>41</v>
      </c>
      <c r="AG5573" t="s">
        <v>42</v>
      </c>
      <c r="AH5573" t="s">
        <v>28</v>
      </c>
      <c r="AI5573">
        <v>-4.6950000000000003</v>
      </c>
      <c r="AJ5573">
        <v>3.37769568</v>
      </c>
    </row>
    <row r="5574" spans="1:36" x14ac:dyDescent="0.3">
      <c r="A5574">
        <v>5119</v>
      </c>
      <c r="B5574" t="s">
        <v>300</v>
      </c>
      <c r="C5574" t="s">
        <v>28</v>
      </c>
      <c r="D5574" t="s">
        <v>29</v>
      </c>
      <c r="E5574" t="s">
        <v>30</v>
      </c>
      <c r="F5574" t="s">
        <v>31</v>
      </c>
      <c r="G5574" t="s">
        <v>1223</v>
      </c>
      <c r="H5574" t="s">
        <v>14681</v>
      </c>
      <c r="I5574" s="4" t="s">
        <v>14682</v>
      </c>
      <c r="J5574" s="1">
        <f>((((bot_orders[[#This Row],[cTime]]/ 1000)+3*3600) / 86400) + DATE(1970,1,1))</f>
        <v>45777.595511828702</v>
      </c>
      <c r="K5574" s="4" t="s">
        <v>14683</v>
      </c>
      <c r="L5574" s="1">
        <f>((((bot_orders[[#This Row],[uTime]]/ 1000)+3*3600) / 86400) + DATE(1970,1,1))</f>
        <v>45777.632741805559</v>
      </c>
      <c r="M5574" t="s">
        <v>34</v>
      </c>
      <c r="N5574" t="s">
        <v>28</v>
      </c>
      <c r="O5574" t="s">
        <v>35</v>
      </c>
      <c r="P5574">
        <v>4.6989999999999998</v>
      </c>
      <c r="Q5574" t="s">
        <v>36</v>
      </c>
      <c r="R5574" t="s">
        <v>55</v>
      </c>
      <c r="S5574">
        <v>0.71830000000000005</v>
      </c>
      <c r="T5574">
        <v>0.71830000000000005</v>
      </c>
      <c r="U5574">
        <v>4.6989999999999998</v>
      </c>
      <c r="V5574">
        <v>-3.7591999999999999E-3</v>
      </c>
      <c r="W5574" t="s">
        <v>39</v>
      </c>
      <c r="X5574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574" s="4">
        <f>IF(bot_orders[[#This Row],[side]]="buy", bot_orders[[#This Row],[accFillSz]] + bot_orders[[#This Row],[fee]], -bot_orders[[#This Row],[accFillSz]])</f>
        <v>4.6952407999999997</v>
      </c>
      <c r="Z5574" s="4">
        <f>IF(bot_orders[[#This Row],[side]]="sell",bot_orders[[#This Row],[accFillSz]]*bot_orders[[#This Row],[avgPx]]+bot_orders[[#This Row],[fee]], 0)</f>
        <v>0</v>
      </c>
      <c r="AA5574" s="4">
        <f>IF(bot_orders[[#This Row],[side]]="sell",-bot_orders[[#This Row],[accFillSz]],bot_orders[[#This Row],[accFillSz]]+bot_orders[[#This Row],[fee]])</f>
        <v>4.6952407999999997</v>
      </c>
      <c r="AB5574">
        <v>0</v>
      </c>
      <c r="AC5574" t="s">
        <v>38</v>
      </c>
      <c r="AD5574">
        <v>0</v>
      </c>
      <c r="AE5574" t="s">
        <v>40</v>
      </c>
      <c r="AF5574" t="s">
        <v>41</v>
      </c>
      <c r="AG5574" t="s">
        <v>42</v>
      </c>
      <c r="AH5574" t="s">
        <v>28</v>
      </c>
      <c r="AI5574">
        <v>4.6952407999999997</v>
      </c>
      <c r="AJ5574">
        <v>-3.3752917</v>
      </c>
    </row>
    <row r="5575" spans="1:36" x14ac:dyDescent="0.3">
      <c r="A5575">
        <v>5120</v>
      </c>
      <c r="B5575" t="s">
        <v>300</v>
      </c>
      <c r="C5575" t="s">
        <v>28</v>
      </c>
      <c r="D5575" t="s">
        <v>29</v>
      </c>
      <c r="E5575" t="s">
        <v>30</v>
      </c>
      <c r="F5575" t="s">
        <v>31</v>
      </c>
      <c r="G5575" t="s">
        <v>1133</v>
      </c>
      <c r="H5575" t="s">
        <v>14684</v>
      </c>
      <c r="I5575" s="4" t="s">
        <v>14685</v>
      </c>
      <c r="J5575" s="1">
        <f>((((bot_orders[[#This Row],[cTime]]/ 1000)+3*3600) / 86400) + DATE(1970,1,1))</f>
        <v>45777.604578773149</v>
      </c>
      <c r="K5575" s="4" t="s">
        <v>14686</v>
      </c>
      <c r="L5575" s="1">
        <f>((((bot_orders[[#This Row],[uTime]]/ 1000)+3*3600) / 86400) + DATE(1970,1,1))</f>
        <v>45777.605252303241</v>
      </c>
      <c r="M5575" t="s">
        <v>34</v>
      </c>
      <c r="N5575" t="s">
        <v>28</v>
      </c>
      <c r="O5575" t="s">
        <v>35</v>
      </c>
      <c r="P5575">
        <v>4.5679999999999996</v>
      </c>
      <c r="Q5575" t="s">
        <v>36</v>
      </c>
      <c r="R5575" t="s">
        <v>55</v>
      </c>
      <c r="S5575">
        <v>0.72</v>
      </c>
      <c r="T5575">
        <v>0.72</v>
      </c>
      <c r="U5575">
        <v>4.5679999999999996</v>
      </c>
      <c r="V5575">
        <v>-3.6543999999999999E-3</v>
      </c>
      <c r="W5575" t="s">
        <v>39</v>
      </c>
      <c r="X5575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575" s="4">
        <f>IF(bot_orders[[#This Row],[side]]="buy", bot_orders[[#This Row],[accFillSz]] + bot_orders[[#This Row],[fee]], -bot_orders[[#This Row],[accFillSz]])</f>
        <v>4.5643455999999993</v>
      </c>
      <c r="Z5575" s="4">
        <f>IF(bot_orders[[#This Row],[side]]="sell",bot_orders[[#This Row],[accFillSz]]*bot_orders[[#This Row],[avgPx]]+bot_orders[[#This Row],[fee]], 0)</f>
        <v>0</v>
      </c>
      <c r="AA5575" s="4">
        <f>IF(bot_orders[[#This Row],[side]]="sell",-bot_orders[[#This Row],[accFillSz]],bot_orders[[#This Row],[accFillSz]]+bot_orders[[#This Row],[fee]])</f>
        <v>4.5643455999999993</v>
      </c>
      <c r="AB5575">
        <v>0</v>
      </c>
      <c r="AC5575" t="s">
        <v>38</v>
      </c>
      <c r="AD5575">
        <v>0</v>
      </c>
      <c r="AE5575" t="s">
        <v>40</v>
      </c>
      <c r="AF5575" t="s">
        <v>41</v>
      </c>
      <c r="AG5575" t="s">
        <v>42</v>
      </c>
      <c r="AH5575" t="s">
        <v>28</v>
      </c>
      <c r="AI5575">
        <v>4.5643456000000002</v>
      </c>
      <c r="AJ5575">
        <v>-3.2889599999999999</v>
      </c>
    </row>
    <row r="5576" spans="1:36" x14ac:dyDescent="0.3">
      <c r="A5576">
        <v>5121</v>
      </c>
      <c r="B5576" t="s">
        <v>300</v>
      </c>
      <c r="C5576" t="s">
        <v>28</v>
      </c>
      <c r="D5576" t="s">
        <v>29</v>
      </c>
      <c r="E5576" t="s">
        <v>30</v>
      </c>
      <c r="F5576" t="s">
        <v>31</v>
      </c>
      <c r="G5576" t="s">
        <v>1133</v>
      </c>
      <c r="H5576" t="s">
        <v>14687</v>
      </c>
      <c r="I5576" s="4" t="s">
        <v>14688</v>
      </c>
      <c r="J5576" s="1">
        <f>((((bot_orders[[#This Row],[cTime]]/ 1000)+3*3600) / 86400) + DATE(1970,1,1))</f>
        <v>45777.605252326393</v>
      </c>
      <c r="K5576" s="4" t="s">
        <v>14689</v>
      </c>
      <c r="L5576" s="1">
        <f>((((bot_orders[[#This Row],[uTime]]/ 1000)+3*3600) / 86400) + DATE(1970,1,1))</f>
        <v>45777.610133333335</v>
      </c>
      <c r="M5576" t="s">
        <v>34</v>
      </c>
      <c r="N5576" t="s">
        <v>28</v>
      </c>
      <c r="O5576" t="s">
        <v>35</v>
      </c>
      <c r="P5576">
        <v>4.5640000000000001</v>
      </c>
      <c r="Q5576" t="s">
        <v>36</v>
      </c>
      <c r="R5576" t="s">
        <v>37</v>
      </c>
      <c r="S5576">
        <v>0.72160000000000002</v>
      </c>
      <c r="T5576">
        <v>0.72160000000000002</v>
      </c>
      <c r="U5576">
        <v>4.5640000000000001</v>
      </c>
      <c r="V5576">
        <v>-2.6347059000000001E-3</v>
      </c>
      <c r="W5576" t="s">
        <v>38</v>
      </c>
      <c r="X5576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576" s="4">
        <f>IF(bot_orders[[#This Row],[side]]="buy", bot_orders[[#This Row],[accFillSz]] + bot_orders[[#This Row],[fee]], -bot_orders[[#This Row],[accFillSz]])</f>
        <v>-4.5640000000000001</v>
      </c>
      <c r="Z5576" s="4">
        <f>IF(bot_orders[[#This Row],[side]]="sell",bot_orders[[#This Row],[accFillSz]]*bot_orders[[#This Row],[avgPx]]+bot_orders[[#This Row],[fee]], 0)</f>
        <v>3.2907476941000002</v>
      </c>
      <c r="AA5576" s="4">
        <f>IF(bot_orders[[#This Row],[side]]="sell",-bot_orders[[#This Row],[accFillSz]],bot_orders[[#This Row],[accFillSz]]+bot_orders[[#This Row],[fee]])</f>
        <v>-4.5640000000000001</v>
      </c>
      <c r="AB5576">
        <v>0</v>
      </c>
      <c r="AC5576" t="s">
        <v>39</v>
      </c>
      <c r="AD5576">
        <v>0</v>
      </c>
      <c r="AE5576" t="s">
        <v>40</v>
      </c>
      <c r="AF5576" t="s">
        <v>41</v>
      </c>
      <c r="AG5576" t="s">
        <v>42</v>
      </c>
      <c r="AH5576" t="s">
        <v>28</v>
      </c>
      <c r="AI5576">
        <v>-4.5640000000000001</v>
      </c>
      <c r="AJ5576">
        <v>3.2907476899999999</v>
      </c>
    </row>
    <row r="5577" spans="1:36" x14ac:dyDescent="0.3">
      <c r="A5577">
        <v>5122</v>
      </c>
      <c r="B5577" t="s">
        <v>300</v>
      </c>
      <c r="C5577" t="s">
        <v>28</v>
      </c>
      <c r="D5577" t="s">
        <v>29</v>
      </c>
      <c r="E5577" t="s">
        <v>30</v>
      </c>
      <c r="F5577" t="s">
        <v>31</v>
      </c>
      <c r="G5577" t="s">
        <v>1273</v>
      </c>
      <c r="H5577" t="s">
        <v>14690</v>
      </c>
      <c r="I5577" s="4" t="s">
        <v>14691</v>
      </c>
      <c r="J5577" s="1">
        <f>((((bot_orders[[#This Row],[cTime]]/ 1000)+3*3600) / 86400) + DATE(1970,1,1))</f>
        <v>45777.610133356487</v>
      </c>
      <c r="K5577" s="4" t="s">
        <v>14692</v>
      </c>
      <c r="L5577" s="1">
        <f>((((bot_orders[[#This Row],[uTime]]/ 1000)+3*3600) / 86400) + DATE(1970,1,1))</f>
        <v>45777.628194942125</v>
      </c>
      <c r="M5577" t="s">
        <v>34</v>
      </c>
      <c r="N5577" t="s">
        <v>28</v>
      </c>
      <c r="O5577" t="s">
        <v>35</v>
      </c>
      <c r="P5577">
        <v>4.5679999999999996</v>
      </c>
      <c r="Q5577" t="s">
        <v>36</v>
      </c>
      <c r="R5577" t="s">
        <v>55</v>
      </c>
      <c r="S5577">
        <v>0.72</v>
      </c>
      <c r="T5577">
        <v>0.72</v>
      </c>
      <c r="U5577">
        <v>4.5679999999999996</v>
      </c>
      <c r="V5577">
        <v>-3.6543999999999999E-3</v>
      </c>
      <c r="W5577" t="s">
        <v>39</v>
      </c>
      <c r="X5577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577" s="4">
        <f>IF(bot_orders[[#This Row],[side]]="buy", bot_orders[[#This Row],[accFillSz]] + bot_orders[[#This Row],[fee]], -bot_orders[[#This Row],[accFillSz]])</f>
        <v>4.5643455999999993</v>
      </c>
      <c r="Z5577" s="4">
        <f>IF(bot_orders[[#This Row],[side]]="sell",bot_orders[[#This Row],[accFillSz]]*bot_orders[[#This Row],[avgPx]]+bot_orders[[#This Row],[fee]], 0)</f>
        <v>0</v>
      </c>
      <c r="AA5577" s="4">
        <f>IF(bot_orders[[#This Row],[side]]="sell",-bot_orders[[#This Row],[accFillSz]],bot_orders[[#This Row],[accFillSz]]+bot_orders[[#This Row],[fee]])</f>
        <v>4.5643455999999993</v>
      </c>
      <c r="AB5577">
        <v>0</v>
      </c>
      <c r="AC5577" t="s">
        <v>38</v>
      </c>
      <c r="AD5577">
        <v>0</v>
      </c>
      <c r="AE5577" t="s">
        <v>40</v>
      </c>
      <c r="AF5577" t="s">
        <v>41</v>
      </c>
      <c r="AG5577" t="s">
        <v>42</v>
      </c>
      <c r="AH5577" t="s">
        <v>28</v>
      </c>
      <c r="AI5577">
        <v>4.5643456000000002</v>
      </c>
      <c r="AJ5577">
        <v>-3.2889599999999999</v>
      </c>
    </row>
    <row r="5578" spans="1:36" x14ac:dyDescent="0.3">
      <c r="A5578">
        <v>5124</v>
      </c>
      <c r="B5578" t="s">
        <v>300</v>
      </c>
      <c r="C5578" t="s">
        <v>28</v>
      </c>
      <c r="D5578" t="s">
        <v>29</v>
      </c>
      <c r="E5578" t="s">
        <v>30</v>
      </c>
      <c r="F5578" t="s">
        <v>31</v>
      </c>
      <c r="G5578" t="s">
        <v>1130</v>
      </c>
      <c r="H5578" t="s">
        <v>14695</v>
      </c>
      <c r="I5578" s="4" t="s">
        <v>14696</v>
      </c>
      <c r="J5578" s="1">
        <f>((((bot_orders[[#This Row],[cTime]]/ 1000)+3*3600) / 86400) + DATE(1970,1,1))</f>
        <v>45777.610462523146</v>
      </c>
      <c r="K5578" s="4" t="s">
        <v>14697</v>
      </c>
      <c r="L5578" s="1">
        <f>((((bot_orders[[#This Row],[uTime]]/ 1000)+3*3600) / 86400) + DATE(1970,1,1))</f>
        <v>45777.616653391204</v>
      </c>
      <c r="M5578" t="s">
        <v>34</v>
      </c>
      <c r="N5578" t="s">
        <v>28</v>
      </c>
      <c r="O5578" t="s">
        <v>35</v>
      </c>
      <c r="P5578">
        <v>4.5679999999999996</v>
      </c>
      <c r="Q5578" t="s">
        <v>36</v>
      </c>
      <c r="R5578" t="s">
        <v>55</v>
      </c>
      <c r="S5578">
        <v>0.72160000000000002</v>
      </c>
      <c r="T5578">
        <v>0.72160000000000002</v>
      </c>
      <c r="U5578">
        <v>4.5679999999999996</v>
      </c>
      <c r="V5578">
        <v>-3.6543999999999999E-3</v>
      </c>
      <c r="W5578" t="s">
        <v>39</v>
      </c>
      <c r="X5578" s="4">
        <f>IF(bot_orders[[#This Row],[side]]="sell", bot_orders[[#This Row],[accFillSz]]*bot_orders[[#This Row],[avgPx]] + bot_orders[[#This Row],[fee]], -bot_orders[[#This Row],[accFillSz]]*bot_orders[[#This Row],[avgPx]])</f>
        <v>-3.2962688</v>
      </c>
      <c r="Y5578" s="4">
        <f>IF(bot_orders[[#This Row],[side]]="buy", bot_orders[[#This Row],[accFillSz]] + bot_orders[[#This Row],[fee]], -bot_orders[[#This Row],[accFillSz]])</f>
        <v>4.5643455999999993</v>
      </c>
      <c r="Z5578" s="4">
        <f>IF(bot_orders[[#This Row],[side]]="sell",bot_orders[[#This Row],[accFillSz]]*bot_orders[[#This Row],[avgPx]]+bot_orders[[#This Row],[fee]], 0)</f>
        <v>0</v>
      </c>
      <c r="AA5578" s="4">
        <f>IF(bot_orders[[#This Row],[side]]="sell",-bot_orders[[#This Row],[accFillSz]],bot_orders[[#This Row],[accFillSz]]+bot_orders[[#This Row],[fee]])</f>
        <v>4.5643455999999993</v>
      </c>
      <c r="AB5578">
        <v>0</v>
      </c>
      <c r="AC5578" t="s">
        <v>38</v>
      </c>
      <c r="AD5578">
        <v>0</v>
      </c>
      <c r="AE5578" t="s">
        <v>40</v>
      </c>
      <c r="AF5578" t="s">
        <v>41</v>
      </c>
      <c r="AG5578" t="s">
        <v>42</v>
      </c>
      <c r="AH5578" t="s">
        <v>28</v>
      </c>
      <c r="AI5578">
        <v>4.5643456000000002</v>
      </c>
      <c r="AJ5578">
        <v>-3.2962688</v>
      </c>
    </row>
    <row r="5579" spans="1:36" x14ac:dyDescent="0.3">
      <c r="A5579">
        <v>5125</v>
      </c>
      <c r="B5579" t="s">
        <v>300</v>
      </c>
      <c r="C5579" t="s">
        <v>28</v>
      </c>
      <c r="D5579" t="s">
        <v>29</v>
      </c>
      <c r="E5579" t="s">
        <v>30</v>
      </c>
      <c r="F5579" t="s">
        <v>31</v>
      </c>
      <c r="G5579" t="s">
        <v>1233</v>
      </c>
      <c r="H5579" t="s">
        <v>14698</v>
      </c>
      <c r="I5579" s="4" t="s">
        <v>14699</v>
      </c>
      <c r="J5579" s="1">
        <f>((((bot_orders[[#This Row],[cTime]]/ 1000)+3*3600) / 86400) + DATE(1970,1,1))</f>
        <v>45777.61182150463</v>
      </c>
      <c r="K5579" s="4" t="s">
        <v>14700</v>
      </c>
      <c r="L5579" s="1">
        <f>((((bot_orders[[#This Row],[uTime]]/ 1000)+3*3600) / 86400) + DATE(1970,1,1))</f>
        <v>45777.615867222223</v>
      </c>
      <c r="M5579" t="s">
        <v>34</v>
      </c>
      <c r="N5579" t="s">
        <v>28</v>
      </c>
      <c r="O5579" t="s">
        <v>35</v>
      </c>
      <c r="P5579">
        <v>4.569</v>
      </c>
      <c r="Q5579" t="s">
        <v>36</v>
      </c>
      <c r="R5579" t="s">
        <v>55</v>
      </c>
      <c r="S5579">
        <v>0.72319999999999995</v>
      </c>
      <c r="T5579">
        <v>0.72319999999999995</v>
      </c>
      <c r="U5579">
        <v>4.569</v>
      </c>
      <c r="V5579">
        <v>-3.6551999999999999E-3</v>
      </c>
      <c r="W5579" t="s">
        <v>39</v>
      </c>
      <c r="X5579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579" s="4">
        <f>IF(bot_orders[[#This Row],[side]]="buy", bot_orders[[#This Row],[accFillSz]] + bot_orders[[#This Row],[fee]], -bot_orders[[#This Row],[accFillSz]])</f>
        <v>4.5653448000000001</v>
      </c>
      <c r="Z5579" s="4">
        <f>IF(bot_orders[[#This Row],[side]]="sell",bot_orders[[#This Row],[accFillSz]]*bot_orders[[#This Row],[avgPx]]+bot_orders[[#This Row],[fee]], 0)</f>
        <v>0</v>
      </c>
      <c r="AA5579" s="4">
        <f>IF(bot_orders[[#This Row],[side]]="sell",-bot_orders[[#This Row],[accFillSz]],bot_orders[[#This Row],[accFillSz]]+bot_orders[[#This Row],[fee]])</f>
        <v>4.5653448000000001</v>
      </c>
      <c r="AB5579">
        <v>0</v>
      </c>
      <c r="AC5579" t="s">
        <v>38</v>
      </c>
      <c r="AD5579">
        <v>0</v>
      </c>
      <c r="AE5579" t="s">
        <v>40</v>
      </c>
      <c r="AF5579" t="s">
        <v>41</v>
      </c>
      <c r="AG5579" t="s">
        <v>42</v>
      </c>
      <c r="AH5579" t="s">
        <v>28</v>
      </c>
      <c r="AI5579">
        <v>4.5653448000000001</v>
      </c>
      <c r="AJ5579">
        <v>-3.3043008</v>
      </c>
    </row>
    <row r="5580" spans="1:36" x14ac:dyDescent="0.3">
      <c r="A5580">
        <v>5128</v>
      </c>
      <c r="B5580" t="s">
        <v>300</v>
      </c>
      <c r="C5580" t="s">
        <v>28</v>
      </c>
      <c r="D5580" t="s">
        <v>29</v>
      </c>
      <c r="E5580" t="s">
        <v>30</v>
      </c>
      <c r="F5580" t="s">
        <v>31</v>
      </c>
      <c r="G5580" t="s">
        <v>1233</v>
      </c>
      <c r="H5580" t="s">
        <v>14704</v>
      </c>
      <c r="I5580" s="4" t="s">
        <v>14705</v>
      </c>
      <c r="J5580" s="1">
        <f>((((bot_orders[[#This Row],[cTime]]/ 1000)+3*3600) / 86400) + DATE(1970,1,1))</f>
        <v>45777.615867245375</v>
      </c>
      <c r="K5580" s="4" t="s">
        <v>14706</v>
      </c>
      <c r="L5580" s="1">
        <f>((((bot_orders[[#This Row],[uTime]]/ 1000)+3*3600) / 86400) + DATE(1970,1,1))</f>
        <v>45777.619831805554</v>
      </c>
      <c r="M5580" t="s">
        <v>34</v>
      </c>
      <c r="N5580" t="s">
        <v>28</v>
      </c>
      <c r="O5580" t="s">
        <v>35</v>
      </c>
      <c r="P5580">
        <v>4.5650000000000004</v>
      </c>
      <c r="Q5580" t="s">
        <v>36</v>
      </c>
      <c r="R5580" t="s">
        <v>37</v>
      </c>
      <c r="S5580">
        <v>0.7248</v>
      </c>
      <c r="T5580">
        <v>0.7248</v>
      </c>
      <c r="U5580">
        <v>4.5650000000000004</v>
      </c>
      <c r="V5580">
        <v>-2.6469696000000001E-3</v>
      </c>
      <c r="W5580" t="s">
        <v>38</v>
      </c>
      <c r="X5580" s="4">
        <f>IF(bot_orders[[#This Row],[side]]="sell", bot_orders[[#This Row],[accFillSz]]*bot_orders[[#This Row],[avgPx]] + bot_orders[[#This Row],[fee]], -bot_orders[[#This Row],[accFillSz]]*bot_orders[[#This Row],[avgPx]])</f>
        <v>3.3060650304000001</v>
      </c>
      <c r="Y5580" s="4">
        <f>IF(bot_orders[[#This Row],[side]]="buy", bot_orders[[#This Row],[accFillSz]] + bot_orders[[#This Row],[fee]], -bot_orders[[#This Row],[accFillSz]])</f>
        <v>-4.5650000000000004</v>
      </c>
      <c r="Z5580" s="4">
        <f>IF(bot_orders[[#This Row],[side]]="sell",bot_orders[[#This Row],[accFillSz]]*bot_orders[[#This Row],[avgPx]]+bot_orders[[#This Row],[fee]], 0)</f>
        <v>3.3060650304000001</v>
      </c>
      <c r="AA5580" s="4">
        <f>IF(bot_orders[[#This Row],[side]]="sell",-bot_orders[[#This Row],[accFillSz]],bot_orders[[#This Row],[accFillSz]]+bot_orders[[#This Row],[fee]])</f>
        <v>-4.5650000000000004</v>
      </c>
      <c r="AB5580">
        <v>0</v>
      </c>
      <c r="AC5580" t="s">
        <v>39</v>
      </c>
      <c r="AD5580">
        <v>0</v>
      </c>
      <c r="AE5580" t="s">
        <v>40</v>
      </c>
      <c r="AF5580" t="s">
        <v>41</v>
      </c>
      <c r="AG5580" t="s">
        <v>42</v>
      </c>
      <c r="AH5580" t="s">
        <v>28</v>
      </c>
      <c r="AI5580">
        <v>-4.5650000000000004</v>
      </c>
      <c r="AJ5580">
        <v>3.3060650300000001</v>
      </c>
    </row>
    <row r="5581" spans="1:36" x14ac:dyDescent="0.3">
      <c r="A5581">
        <v>5130</v>
      </c>
      <c r="B5581" t="s">
        <v>300</v>
      </c>
      <c r="C5581" t="s">
        <v>28</v>
      </c>
      <c r="D5581" t="s">
        <v>29</v>
      </c>
      <c r="E5581" t="s">
        <v>30</v>
      </c>
      <c r="F5581" t="s">
        <v>31</v>
      </c>
      <c r="G5581" t="s">
        <v>1130</v>
      </c>
      <c r="H5581" t="s">
        <v>14710</v>
      </c>
      <c r="I5581" s="4" t="s">
        <v>14711</v>
      </c>
      <c r="J5581" s="1">
        <f>((((bot_orders[[#This Row],[cTime]]/ 1000)+3*3600) / 86400) + DATE(1970,1,1))</f>
        <v>45777.616653414356</v>
      </c>
      <c r="K5581" s="4" t="s">
        <v>14712</v>
      </c>
      <c r="L5581" s="1">
        <f>((((bot_orders[[#This Row],[uTime]]/ 1000)+3*3600) / 86400) + DATE(1970,1,1))</f>
        <v>45777.617286759254</v>
      </c>
      <c r="M5581" t="s">
        <v>34</v>
      </c>
      <c r="N5581" t="s">
        <v>28</v>
      </c>
      <c r="O5581" t="s">
        <v>35</v>
      </c>
      <c r="P5581">
        <v>4.5640000000000001</v>
      </c>
      <c r="Q5581" t="s">
        <v>36</v>
      </c>
      <c r="R5581" t="s">
        <v>37</v>
      </c>
      <c r="S5581">
        <v>0.72319999999999995</v>
      </c>
      <c r="T5581">
        <v>0.72319999999999995</v>
      </c>
      <c r="U5581">
        <v>4.5640000000000001</v>
      </c>
      <c r="V5581">
        <v>-2.6405477999999999E-3</v>
      </c>
      <c r="W5581" t="s">
        <v>38</v>
      </c>
      <c r="X5581" s="4">
        <f>IF(bot_orders[[#This Row],[side]]="sell", bot_orders[[#This Row],[accFillSz]]*bot_orders[[#This Row],[avgPx]] + bot_orders[[#This Row],[fee]], -bot_orders[[#This Row],[accFillSz]]*bot_orders[[#This Row],[avgPx]])</f>
        <v>3.2980442522</v>
      </c>
      <c r="Y5581" s="4">
        <f>IF(bot_orders[[#This Row],[side]]="buy", bot_orders[[#This Row],[accFillSz]] + bot_orders[[#This Row],[fee]], -bot_orders[[#This Row],[accFillSz]])</f>
        <v>-4.5640000000000001</v>
      </c>
      <c r="Z5581" s="4">
        <f>IF(bot_orders[[#This Row],[side]]="sell",bot_orders[[#This Row],[accFillSz]]*bot_orders[[#This Row],[avgPx]]+bot_orders[[#This Row],[fee]], 0)</f>
        <v>3.2980442522</v>
      </c>
      <c r="AA5581" s="4">
        <f>IF(bot_orders[[#This Row],[side]]="sell",-bot_orders[[#This Row],[accFillSz]],bot_orders[[#This Row],[accFillSz]]+bot_orders[[#This Row],[fee]])</f>
        <v>-4.5640000000000001</v>
      </c>
      <c r="AB5581">
        <v>0</v>
      </c>
      <c r="AC5581" t="s">
        <v>39</v>
      </c>
      <c r="AD5581">
        <v>0</v>
      </c>
      <c r="AE5581" t="s">
        <v>40</v>
      </c>
      <c r="AF5581" t="s">
        <v>41</v>
      </c>
      <c r="AG5581" t="s">
        <v>42</v>
      </c>
      <c r="AH5581" t="s">
        <v>28</v>
      </c>
      <c r="AI5581">
        <v>-4.5640000000000001</v>
      </c>
      <c r="AJ5581">
        <v>3.2980442499999998</v>
      </c>
    </row>
    <row r="5582" spans="1:36" x14ac:dyDescent="0.3">
      <c r="A5582">
        <v>5131</v>
      </c>
      <c r="B5582" t="s">
        <v>300</v>
      </c>
      <c r="C5582" t="s">
        <v>28</v>
      </c>
      <c r="D5582" t="s">
        <v>29</v>
      </c>
      <c r="E5582" t="s">
        <v>30</v>
      </c>
      <c r="F5582" t="s">
        <v>31</v>
      </c>
      <c r="G5582" t="s">
        <v>1247</v>
      </c>
      <c r="H5582" t="s">
        <v>14713</v>
      </c>
      <c r="I5582" s="4" t="s">
        <v>14714</v>
      </c>
      <c r="J5582" s="1">
        <f>((((bot_orders[[#This Row],[cTime]]/ 1000)+3*3600) / 86400) + DATE(1970,1,1))</f>
        <v>45777.617286782406</v>
      </c>
      <c r="K5582" s="4" t="s">
        <v>14715</v>
      </c>
      <c r="L5582" s="1">
        <f>((((bot_orders[[#This Row],[uTime]]/ 1000)+3*3600) / 86400) + DATE(1970,1,1))</f>
        <v>45777.622199583333</v>
      </c>
      <c r="M5582" t="s">
        <v>34</v>
      </c>
      <c r="N5582" t="s">
        <v>28</v>
      </c>
      <c r="O5582" t="s">
        <v>35</v>
      </c>
      <c r="P5582">
        <v>4.5679999999999996</v>
      </c>
      <c r="Q5582" t="s">
        <v>36</v>
      </c>
      <c r="R5582" t="s">
        <v>55</v>
      </c>
      <c r="S5582">
        <v>0.72160000000000002</v>
      </c>
      <c r="T5582">
        <v>0.72160000000000002</v>
      </c>
      <c r="U5582">
        <v>4.5679999999999996</v>
      </c>
      <c r="V5582">
        <v>-3.6543999999999999E-3</v>
      </c>
      <c r="W5582" t="s">
        <v>39</v>
      </c>
      <c r="X5582" s="4">
        <f>IF(bot_orders[[#This Row],[side]]="sell", bot_orders[[#This Row],[accFillSz]]*bot_orders[[#This Row],[avgPx]] + bot_orders[[#This Row],[fee]], -bot_orders[[#This Row],[accFillSz]]*bot_orders[[#This Row],[avgPx]])</f>
        <v>-3.2962688</v>
      </c>
      <c r="Y5582" s="4">
        <f>IF(bot_orders[[#This Row],[side]]="buy", bot_orders[[#This Row],[accFillSz]] + bot_orders[[#This Row],[fee]], -bot_orders[[#This Row],[accFillSz]])</f>
        <v>4.5643455999999993</v>
      </c>
      <c r="Z5582" s="4">
        <f>IF(bot_orders[[#This Row],[side]]="sell",bot_orders[[#This Row],[accFillSz]]*bot_orders[[#This Row],[avgPx]]+bot_orders[[#This Row],[fee]], 0)</f>
        <v>0</v>
      </c>
      <c r="AA5582" s="4">
        <f>IF(bot_orders[[#This Row],[side]]="sell",-bot_orders[[#This Row],[accFillSz]],bot_orders[[#This Row],[accFillSz]]+bot_orders[[#This Row],[fee]])</f>
        <v>4.5643455999999993</v>
      </c>
      <c r="AB5582">
        <v>0</v>
      </c>
      <c r="AC5582" t="s">
        <v>38</v>
      </c>
      <c r="AD5582">
        <v>0</v>
      </c>
      <c r="AE5582" t="s">
        <v>40</v>
      </c>
      <c r="AF5582" t="s">
        <v>41</v>
      </c>
      <c r="AG5582" t="s">
        <v>42</v>
      </c>
      <c r="AH5582" t="s">
        <v>28</v>
      </c>
      <c r="AI5582">
        <v>4.5643456000000002</v>
      </c>
      <c r="AJ5582">
        <v>-3.2962688</v>
      </c>
    </row>
    <row r="5583" spans="1:36" x14ac:dyDescent="0.3">
      <c r="A5583">
        <v>5132</v>
      </c>
      <c r="B5583" t="s">
        <v>300</v>
      </c>
      <c r="C5583" t="s">
        <v>28</v>
      </c>
      <c r="D5583" t="s">
        <v>29</v>
      </c>
      <c r="E5583" t="s">
        <v>30</v>
      </c>
      <c r="F5583" t="s">
        <v>31</v>
      </c>
      <c r="G5583" t="s">
        <v>1251</v>
      </c>
      <c r="H5583" t="s">
        <v>14716</v>
      </c>
      <c r="I5583" s="4" t="s">
        <v>14717</v>
      </c>
      <c r="J5583" s="1">
        <f>((((bot_orders[[#This Row],[cTime]]/ 1000)+3*3600) / 86400) + DATE(1970,1,1))</f>
        <v>45777.619831828706</v>
      </c>
      <c r="K5583" s="4" t="s">
        <v>14718</v>
      </c>
      <c r="L5583" s="1">
        <f>((((bot_orders[[#This Row],[uTime]]/ 1000)+3*3600) / 86400) + DATE(1970,1,1))</f>
        <v>45777.620518657408</v>
      </c>
      <c r="M5583" t="s">
        <v>34</v>
      </c>
      <c r="N5583" t="s">
        <v>28</v>
      </c>
      <c r="O5583" t="s">
        <v>35</v>
      </c>
      <c r="P5583">
        <v>4.569</v>
      </c>
      <c r="Q5583" t="s">
        <v>36</v>
      </c>
      <c r="R5583" t="s">
        <v>55</v>
      </c>
      <c r="S5583">
        <v>0.72319999999999995</v>
      </c>
      <c r="T5583">
        <v>0.72319999999999995</v>
      </c>
      <c r="U5583">
        <v>4.569</v>
      </c>
      <c r="V5583">
        <v>-3.6551999999999999E-3</v>
      </c>
      <c r="W5583" t="s">
        <v>39</v>
      </c>
      <c r="X5583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583" s="4">
        <f>IF(bot_orders[[#This Row],[side]]="buy", bot_orders[[#This Row],[accFillSz]] + bot_orders[[#This Row],[fee]], -bot_orders[[#This Row],[accFillSz]])</f>
        <v>4.5653448000000001</v>
      </c>
      <c r="Z5583" s="4">
        <f>IF(bot_orders[[#This Row],[side]]="sell",bot_orders[[#This Row],[accFillSz]]*bot_orders[[#This Row],[avgPx]]+bot_orders[[#This Row],[fee]], 0)</f>
        <v>0</v>
      </c>
      <c r="AA5583" s="4">
        <f>IF(bot_orders[[#This Row],[side]]="sell",-bot_orders[[#This Row],[accFillSz]],bot_orders[[#This Row],[accFillSz]]+bot_orders[[#This Row],[fee]])</f>
        <v>4.5653448000000001</v>
      </c>
      <c r="AB5583">
        <v>0</v>
      </c>
      <c r="AC5583" t="s">
        <v>38</v>
      </c>
      <c r="AD5583">
        <v>0</v>
      </c>
      <c r="AE5583" t="s">
        <v>40</v>
      </c>
      <c r="AF5583" t="s">
        <v>41</v>
      </c>
      <c r="AG5583" t="s">
        <v>42</v>
      </c>
      <c r="AH5583" t="s">
        <v>28</v>
      </c>
      <c r="AI5583">
        <v>4.5653448000000001</v>
      </c>
      <c r="AJ5583">
        <v>-3.3043008</v>
      </c>
    </row>
    <row r="5584" spans="1:36" x14ac:dyDescent="0.3">
      <c r="A5584">
        <v>5133</v>
      </c>
      <c r="B5584" t="s">
        <v>300</v>
      </c>
      <c r="C5584" t="s">
        <v>28</v>
      </c>
      <c r="D5584" t="s">
        <v>29</v>
      </c>
      <c r="E5584" t="s">
        <v>30</v>
      </c>
      <c r="F5584" t="s">
        <v>31</v>
      </c>
      <c r="G5584" t="s">
        <v>1251</v>
      </c>
      <c r="H5584" t="s">
        <v>14719</v>
      </c>
      <c r="I5584" s="4" t="s">
        <v>14720</v>
      </c>
      <c r="J5584" s="1">
        <f>((((bot_orders[[#This Row],[cTime]]/ 1000)+3*3600) / 86400) + DATE(1970,1,1))</f>
        <v>45777.620518680553</v>
      </c>
      <c r="K5584" s="4" t="s">
        <v>14721</v>
      </c>
      <c r="L5584" s="1">
        <f>((((bot_orders[[#This Row],[uTime]]/ 1000)+3*3600) / 86400) + DATE(1970,1,1))</f>
        <v>45777.925983425928</v>
      </c>
      <c r="M5584" t="s">
        <v>34</v>
      </c>
      <c r="N5584" t="s">
        <v>28</v>
      </c>
      <c r="O5584" t="s">
        <v>35</v>
      </c>
      <c r="P5584">
        <v>4.5650000000000004</v>
      </c>
      <c r="Q5584" t="s">
        <v>36</v>
      </c>
      <c r="R5584" t="s">
        <v>37</v>
      </c>
      <c r="S5584">
        <v>0.7248</v>
      </c>
      <c r="T5584">
        <v>0.7248</v>
      </c>
      <c r="U5584">
        <v>4.5650000000000004</v>
      </c>
      <c r="V5584">
        <v>-2.6469696000000001E-3</v>
      </c>
      <c r="W5584" t="s">
        <v>38</v>
      </c>
      <c r="X5584" s="4">
        <f>IF(bot_orders[[#This Row],[side]]="sell", bot_orders[[#This Row],[accFillSz]]*bot_orders[[#This Row],[avgPx]] + bot_orders[[#This Row],[fee]], -bot_orders[[#This Row],[accFillSz]]*bot_orders[[#This Row],[avgPx]])</f>
        <v>3.3060650304000001</v>
      </c>
      <c r="Y5584" s="4">
        <f>IF(bot_orders[[#This Row],[side]]="buy", bot_orders[[#This Row],[accFillSz]] + bot_orders[[#This Row],[fee]], -bot_orders[[#This Row],[accFillSz]])</f>
        <v>-4.5650000000000004</v>
      </c>
      <c r="Z5584" s="4">
        <f>IF(bot_orders[[#This Row],[side]]="sell",bot_orders[[#This Row],[accFillSz]]*bot_orders[[#This Row],[avgPx]]+bot_orders[[#This Row],[fee]], 0)</f>
        <v>3.3060650304000001</v>
      </c>
      <c r="AA5584" s="4">
        <f>IF(bot_orders[[#This Row],[side]]="sell",-bot_orders[[#This Row],[accFillSz]],bot_orders[[#This Row],[accFillSz]]+bot_orders[[#This Row],[fee]])</f>
        <v>-4.5650000000000004</v>
      </c>
      <c r="AB5584">
        <v>0</v>
      </c>
      <c r="AC5584" t="s">
        <v>39</v>
      </c>
      <c r="AD5584">
        <v>0</v>
      </c>
      <c r="AE5584" t="s">
        <v>40</v>
      </c>
      <c r="AF5584" t="s">
        <v>41</v>
      </c>
      <c r="AG5584" t="s">
        <v>42</v>
      </c>
      <c r="AH5584" t="s">
        <v>28</v>
      </c>
      <c r="AI5584">
        <v>-4.5650000000000004</v>
      </c>
      <c r="AJ5584">
        <v>3.3060650300000001</v>
      </c>
    </row>
    <row r="5585" spans="1:36" x14ac:dyDescent="0.3">
      <c r="A5585">
        <v>5134</v>
      </c>
      <c r="B5585" t="s">
        <v>300</v>
      </c>
      <c r="C5585" t="s">
        <v>28</v>
      </c>
      <c r="D5585" t="s">
        <v>29</v>
      </c>
      <c r="E5585" t="s">
        <v>30</v>
      </c>
      <c r="F5585" t="s">
        <v>31</v>
      </c>
      <c r="G5585" t="s">
        <v>1247</v>
      </c>
      <c r="H5585" t="s">
        <v>14722</v>
      </c>
      <c r="I5585" s="4" t="s">
        <v>14723</v>
      </c>
      <c r="J5585" s="1">
        <f>((((bot_orders[[#This Row],[cTime]]/ 1000)+3*3600) / 86400) + DATE(1970,1,1))</f>
        <v>45777.622199606485</v>
      </c>
      <c r="K5585" s="4" t="s">
        <v>14724</v>
      </c>
      <c r="L5585" s="1">
        <f>((((bot_orders[[#This Row],[uTime]]/ 1000)+3*3600) / 86400) + DATE(1970,1,1))</f>
        <v>45777.622536192132</v>
      </c>
      <c r="M5585" t="s">
        <v>34</v>
      </c>
      <c r="N5585" t="s">
        <v>28</v>
      </c>
      <c r="O5585" t="s">
        <v>35</v>
      </c>
      <c r="P5585">
        <v>4.5640000000000001</v>
      </c>
      <c r="Q5585" t="s">
        <v>36</v>
      </c>
      <c r="R5585" t="s">
        <v>37</v>
      </c>
      <c r="S5585">
        <v>0.72319999999999995</v>
      </c>
      <c r="T5585">
        <v>0.72319999999999995</v>
      </c>
      <c r="U5585">
        <v>4.5640000000000001</v>
      </c>
      <c r="V5585">
        <v>-2.6405477999999999E-3</v>
      </c>
      <c r="W5585" t="s">
        <v>38</v>
      </c>
      <c r="X5585" s="4">
        <f>IF(bot_orders[[#This Row],[side]]="sell", bot_orders[[#This Row],[accFillSz]]*bot_orders[[#This Row],[avgPx]] + bot_orders[[#This Row],[fee]], -bot_orders[[#This Row],[accFillSz]]*bot_orders[[#This Row],[avgPx]])</f>
        <v>3.2980442522</v>
      </c>
      <c r="Y5585" s="4">
        <f>IF(bot_orders[[#This Row],[side]]="buy", bot_orders[[#This Row],[accFillSz]] + bot_orders[[#This Row],[fee]], -bot_orders[[#This Row],[accFillSz]])</f>
        <v>-4.5640000000000001</v>
      </c>
      <c r="Z5585" s="4">
        <f>IF(bot_orders[[#This Row],[side]]="sell",bot_orders[[#This Row],[accFillSz]]*bot_orders[[#This Row],[avgPx]]+bot_orders[[#This Row],[fee]], 0)</f>
        <v>3.2980442522</v>
      </c>
      <c r="AA5585" s="4">
        <f>IF(bot_orders[[#This Row],[side]]="sell",-bot_orders[[#This Row],[accFillSz]],bot_orders[[#This Row],[accFillSz]]+bot_orders[[#This Row],[fee]])</f>
        <v>-4.5640000000000001</v>
      </c>
      <c r="AB5585">
        <v>0</v>
      </c>
      <c r="AC5585" t="s">
        <v>39</v>
      </c>
      <c r="AD5585">
        <v>0</v>
      </c>
      <c r="AE5585" t="s">
        <v>40</v>
      </c>
      <c r="AF5585" t="s">
        <v>41</v>
      </c>
      <c r="AG5585" t="s">
        <v>42</v>
      </c>
      <c r="AH5585" t="s">
        <v>28</v>
      </c>
      <c r="AI5585">
        <v>-4.5640000000000001</v>
      </c>
      <c r="AJ5585">
        <v>3.2980442499999998</v>
      </c>
    </row>
    <row r="5586" spans="1:36" x14ac:dyDescent="0.3">
      <c r="A5586">
        <v>5135</v>
      </c>
      <c r="B5586" t="s">
        <v>300</v>
      </c>
      <c r="C5586" t="s">
        <v>28</v>
      </c>
      <c r="D5586" t="s">
        <v>29</v>
      </c>
      <c r="E5586" t="s">
        <v>30</v>
      </c>
      <c r="F5586" t="s">
        <v>31</v>
      </c>
      <c r="G5586" t="s">
        <v>1161</v>
      </c>
      <c r="H5586" t="s">
        <v>14725</v>
      </c>
      <c r="I5586" s="4" t="s">
        <v>14726</v>
      </c>
      <c r="J5586" s="1">
        <f>((((bot_orders[[#This Row],[cTime]]/ 1000)+3*3600) / 86400) + DATE(1970,1,1))</f>
        <v>45777.622536215276</v>
      </c>
      <c r="K5586" s="4" t="s">
        <v>14727</v>
      </c>
      <c r="L5586" s="1">
        <f>((((bot_orders[[#This Row],[uTime]]/ 1000)+3*3600) / 86400) + DATE(1970,1,1))</f>
        <v>45777.626373171297</v>
      </c>
      <c r="M5586" t="s">
        <v>34</v>
      </c>
      <c r="N5586" t="s">
        <v>28</v>
      </c>
      <c r="O5586" t="s">
        <v>35</v>
      </c>
      <c r="P5586">
        <v>4.5679999999999996</v>
      </c>
      <c r="Q5586" t="s">
        <v>36</v>
      </c>
      <c r="R5586" t="s">
        <v>55</v>
      </c>
      <c r="S5586">
        <v>0.72160000000000002</v>
      </c>
      <c r="T5586">
        <v>0.72160000000000002</v>
      </c>
      <c r="U5586">
        <v>4.5679999999999996</v>
      </c>
      <c r="V5586">
        <v>-3.6543999999999999E-3</v>
      </c>
      <c r="W5586" t="s">
        <v>39</v>
      </c>
      <c r="X5586" s="4">
        <f>IF(bot_orders[[#This Row],[side]]="sell", bot_orders[[#This Row],[accFillSz]]*bot_orders[[#This Row],[avgPx]] + bot_orders[[#This Row],[fee]], -bot_orders[[#This Row],[accFillSz]]*bot_orders[[#This Row],[avgPx]])</f>
        <v>-3.2962688</v>
      </c>
      <c r="Y5586" s="4">
        <f>IF(bot_orders[[#This Row],[side]]="buy", bot_orders[[#This Row],[accFillSz]] + bot_orders[[#This Row],[fee]], -bot_orders[[#This Row],[accFillSz]])</f>
        <v>4.5643455999999993</v>
      </c>
      <c r="Z5586" s="4">
        <f>IF(bot_orders[[#This Row],[side]]="sell",bot_orders[[#This Row],[accFillSz]]*bot_orders[[#This Row],[avgPx]]+bot_orders[[#This Row],[fee]], 0)</f>
        <v>0</v>
      </c>
      <c r="AA5586" s="4">
        <f>IF(bot_orders[[#This Row],[side]]="sell",-bot_orders[[#This Row],[accFillSz]],bot_orders[[#This Row],[accFillSz]]+bot_orders[[#This Row],[fee]])</f>
        <v>4.5643455999999993</v>
      </c>
      <c r="AB5586">
        <v>0</v>
      </c>
      <c r="AC5586" t="s">
        <v>38</v>
      </c>
      <c r="AD5586">
        <v>0</v>
      </c>
      <c r="AE5586" t="s">
        <v>40</v>
      </c>
      <c r="AF5586" t="s">
        <v>41</v>
      </c>
      <c r="AG5586" t="s">
        <v>42</v>
      </c>
      <c r="AH5586" t="s">
        <v>28</v>
      </c>
      <c r="AI5586">
        <v>4.5643456000000002</v>
      </c>
      <c r="AJ5586">
        <v>-3.2962688</v>
      </c>
    </row>
    <row r="5587" spans="1:36" x14ac:dyDescent="0.3">
      <c r="A5587">
        <v>5136</v>
      </c>
      <c r="B5587" t="s">
        <v>300</v>
      </c>
      <c r="C5587" t="s">
        <v>28</v>
      </c>
      <c r="D5587" t="s">
        <v>29</v>
      </c>
      <c r="E5587" t="s">
        <v>30</v>
      </c>
      <c r="F5587" t="s">
        <v>31</v>
      </c>
      <c r="G5587" t="s">
        <v>1161</v>
      </c>
      <c r="H5587" t="s">
        <v>14728</v>
      </c>
      <c r="I5587" s="4" t="s">
        <v>14729</v>
      </c>
      <c r="J5587" s="1">
        <f>((((bot_orders[[#This Row],[cTime]]/ 1000)+3*3600) / 86400) + DATE(1970,1,1))</f>
        <v>45777.626373194449</v>
      </c>
      <c r="K5587" s="4" t="s">
        <v>14730</v>
      </c>
      <c r="L5587" s="1">
        <f>((((bot_orders[[#This Row],[uTime]]/ 1000)+3*3600) / 86400) + DATE(1970,1,1))</f>
        <v>45777.920235787038</v>
      </c>
      <c r="M5587" t="s">
        <v>34</v>
      </c>
      <c r="N5587" t="s">
        <v>28</v>
      </c>
      <c r="O5587" t="s">
        <v>35</v>
      </c>
      <c r="P5587">
        <v>4.5640000000000001</v>
      </c>
      <c r="Q5587" t="s">
        <v>36</v>
      </c>
      <c r="R5587" t="s">
        <v>37</v>
      </c>
      <c r="S5587">
        <v>0.72319999999999995</v>
      </c>
      <c r="T5587">
        <v>0.72319999999999995</v>
      </c>
      <c r="U5587">
        <v>4.5640000000000001</v>
      </c>
      <c r="V5587">
        <v>-2.6405477999999999E-3</v>
      </c>
      <c r="W5587" t="s">
        <v>38</v>
      </c>
      <c r="X5587" s="4">
        <f>IF(bot_orders[[#This Row],[side]]="sell", bot_orders[[#This Row],[accFillSz]]*bot_orders[[#This Row],[avgPx]] + bot_orders[[#This Row],[fee]], -bot_orders[[#This Row],[accFillSz]]*bot_orders[[#This Row],[avgPx]])</f>
        <v>3.2980442522</v>
      </c>
      <c r="Y5587" s="4">
        <f>IF(bot_orders[[#This Row],[side]]="buy", bot_orders[[#This Row],[accFillSz]] + bot_orders[[#This Row],[fee]], -bot_orders[[#This Row],[accFillSz]])</f>
        <v>-4.5640000000000001</v>
      </c>
      <c r="Z5587" s="4">
        <f>IF(bot_orders[[#This Row],[side]]="sell",bot_orders[[#This Row],[accFillSz]]*bot_orders[[#This Row],[avgPx]]+bot_orders[[#This Row],[fee]], 0)</f>
        <v>3.2980442522</v>
      </c>
      <c r="AA5587" s="4">
        <f>IF(bot_orders[[#This Row],[side]]="sell",-bot_orders[[#This Row],[accFillSz]],bot_orders[[#This Row],[accFillSz]]+bot_orders[[#This Row],[fee]])</f>
        <v>-4.5640000000000001</v>
      </c>
      <c r="AB5587">
        <v>0</v>
      </c>
      <c r="AC5587" t="s">
        <v>39</v>
      </c>
      <c r="AD5587">
        <v>0</v>
      </c>
      <c r="AE5587" t="s">
        <v>40</v>
      </c>
      <c r="AF5587" t="s">
        <v>41</v>
      </c>
      <c r="AG5587" t="s">
        <v>42</v>
      </c>
      <c r="AH5587" t="s">
        <v>28</v>
      </c>
      <c r="AI5587">
        <v>-4.5640000000000001</v>
      </c>
      <c r="AJ5587">
        <v>3.2980442499999998</v>
      </c>
    </row>
    <row r="5588" spans="1:36" x14ac:dyDescent="0.3">
      <c r="A5588">
        <v>5138</v>
      </c>
      <c r="B5588" t="s">
        <v>300</v>
      </c>
      <c r="C5588" t="s">
        <v>28</v>
      </c>
      <c r="D5588" t="s">
        <v>29</v>
      </c>
      <c r="E5588" t="s">
        <v>30</v>
      </c>
      <c r="F5588" t="s">
        <v>31</v>
      </c>
      <c r="G5588" t="s">
        <v>1273</v>
      </c>
      <c r="H5588" t="s">
        <v>14734</v>
      </c>
      <c r="I5588" s="4" t="s">
        <v>14735</v>
      </c>
      <c r="J5588" s="1">
        <f>((((bot_orders[[#This Row],[cTime]]/ 1000)+3*3600) / 86400) + DATE(1970,1,1))</f>
        <v>45777.628194965277</v>
      </c>
      <c r="K5588" s="4" t="s">
        <v>14736</v>
      </c>
      <c r="L5588" s="1">
        <f>((((bot_orders[[#This Row],[uTime]]/ 1000)+3*3600) / 86400) + DATE(1970,1,1))</f>
        <v>45777.628637384259</v>
      </c>
      <c r="M5588" t="s">
        <v>34</v>
      </c>
      <c r="N5588" t="s">
        <v>28</v>
      </c>
      <c r="O5588" t="s">
        <v>35</v>
      </c>
      <c r="P5588">
        <v>4.5640000000000001</v>
      </c>
      <c r="Q5588" t="s">
        <v>36</v>
      </c>
      <c r="R5588" t="s">
        <v>37</v>
      </c>
      <c r="S5588">
        <v>0.72160000000000002</v>
      </c>
      <c r="T5588">
        <v>0.72160000000000002</v>
      </c>
      <c r="U5588">
        <v>4.5640000000000001</v>
      </c>
      <c r="V5588">
        <v>-2.6347059000000001E-3</v>
      </c>
      <c r="W5588" t="s">
        <v>38</v>
      </c>
      <c r="X5588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588" s="4">
        <f>IF(bot_orders[[#This Row],[side]]="buy", bot_orders[[#This Row],[accFillSz]] + bot_orders[[#This Row],[fee]], -bot_orders[[#This Row],[accFillSz]])</f>
        <v>-4.5640000000000001</v>
      </c>
      <c r="Z5588" s="4">
        <f>IF(bot_orders[[#This Row],[side]]="sell",bot_orders[[#This Row],[accFillSz]]*bot_orders[[#This Row],[avgPx]]+bot_orders[[#This Row],[fee]], 0)</f>
        <v>3.2907476941000002</v>
      </c>
      <c r="AA5588" s="4">
        <f>IF(bot_orders[[#This Row],[side]]="sell",-bot_orders[[#This Row],[accFillSz]],bot_orders[[#This Row],[accFillSz]]+bot_orders[[#This Row],[fee]])</f>
        <v>-4.5640000000000001</v>
      </c>
      <c r="AB5588">
        <v>0</v>
      </c>
      <c r="AC5588" t="s">
        <v>39</v>
      </c>
      <c r="AD5588">
        <v>0</v>
      </c>
      <c r="AE5588" t="s">
        <v>40</v>
      </c>
      <c r="AF5588" t="s">
        <v>41</v>
      </c>
      <c r="AG5588" t="s">
        <v>42</v>
      </c>
      <c r="AH5588" t="s">
        <v>28</v>
      </c>
      <c r="AI5588">
        <v>-4.5640000000000001</v>
      </c>
      <c r="AJ5588">
        <v>3.2907476899999999</v>
      </c>
    </row>
    <row r="5589" spans="1:36" x14ac:dyDescent="0.3">
      <c r="A5589">
        <v>5140</v>
      </c>
      <c r="B5589" t="s">
        <v>300</v>
      </c>
      <c r="C5589" t="s">
        <v>28</v>
      </c>
      <c r="D5589" t="s">
        <v>29</v>
      </c>
      <c r="E5589" t="s">
        <v>30</v>
      </c>
      <c r="F5589" t="s">
        <v>31</v>
      </c>
      <c r="G5589" t="s">
        <v>1287</v>
      </c>
      <c r="H5589" t="s">
        <v>14737</v>
      </c>
      <c r="I5589" s="4" t="s">
        <v>14738</v>
      </c>
      <c r="J5589" s="1">
        <f>((((bot_orders[[#This Row],[cTime]]/ 1000)+3*3600) / 86400) + DATE(1970,1,1))</f>
        <v>45777.628637407412</v>
      </c>
      <c r="K5589" s="4" t="s">
        <v>14739</v>
      </c>
      <c r="L5589" s="1">
        <f>((((bot_orders[[#This Row],[uTime]]/ 1000)+3*3600) / 86400) + DATE(1970,1,1))</f>
        <v>45777.631677604164</v>
      </c>
      <c r="M5589" t="s">
        <v>34</v>
      </c>
      <c r="N5589" t="s">
        <v>28</v>
      </c>
      <c r="O5589" t="s">
        <v>35</v>
      </c>
      <c r="P5589">
        <v>4.5679999999999996</v>
      </c>
      <c r="Q5589" t="s">
        <v>36</v>
      </c>
      <c r="R5589" t="s">
        <v>55</v>
      </c>
      <c r="S5589">
        <v>0.72</v>
      </c>
      <c r="T5589">
        <v>0.72</v>
      </c>
      <c r="U5589">
        <v>4.5679999999999996</v>
      </c>
      <c r="V5589">
        <v>-3.6543999999999999E-3</v>
      </c>
      <c r="W5589" t="s">
        <v>39</v>
      </c>
      <c r="X5589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589" s="4">
        <f>IF(bot_orders[[#This Row],[side]]="buy", bot_orders[[#This Row],[accFillSz]] + bot_orders[[#This Row],[fee]], -bot_orders[[#This Row],[accFillSz]])</f>
        <v>4.5643455999999993</v>
      </c>
      <c r="Z5589" s="4">
        <f>IF(bot_orders[[#This Row],[side]]="sell",bot_orders[[#This Row],[accFillSz]]*bot_orders[[#This Row],[avgPx]]+bot_orders[[#This Row],[fee]], 0)</f>
        <v>0</v>
      </c>
      <c r="AA5589" s="4">
        <f>IF(bot_orders[[#This Row],[side]]="sell",-bot_orders[[#This Row],[accFillSz]],bot_orders[[#This Row],[accFillSz]]+bot_orders[[#This Row],[fee]])</f>
        <v>4.5643455999999993</v>
      </c>
      <c r="AB5589">
        <v>0</v>
      </c>
      <c r="AC5589" t="s">
        <v>38</v>
      </c>
      <c r="AD5589">
        <v>0</v>
      </c>
      <c r="AE5589" t="s">
        <v>40</v>
      </c>
      <c r="AF5589" t="s">
        <v>41</v>
      </c>
      <c r="AG5589" t="s">
        <v>42</v>
      </c>
      <c r="AH5589" t="s">
        <v>28</v>
      </c>
      <c r="AI5589">
        <v>4.5643456000000002</v>
      </c>
      <c r="AJ5589">
        <v>-3.2889599999999999</v>
      </c>
    </row>
    <row r="5590" spans="1:36" x14ac:dyDescent="0.3">
      <c r="A5590">
        <v>5141</v>
      </c>
      <c r="B5590" t="s">
        <v>300</v>
      </c>
      <c r="C5590" t="s">
        <v>28</v>
      </c>
      <c r="D5590" t="s">
        <v>29</v>
      </c>
      <c r="E5590" t="s">
        <v>30</v>
      </c>
      <c r="F5590" t="s">
        <v>31</v>
      </c>
      <c r="G5590" t="s">
        <v>1287</v>
      </c>
      <c r="H5590" t="s">
        <v>14740</v>
      </c>
      <c r="I5590" s="4" t="s">
        <v>14741</v>
      </c>
      <c r="J5590" s="1">
        <f>((((bot_orders[[#This Row],[cTime]]/ 1000)+3*3600) / 86400) + DATE(1970,1,1))</f>
        <v>45777.631677627316</v>
      </c>
      <c r="K5590" s="4" t="s">
        <v>14742</v>
      </c>
      <c r="L5590" s="1">
        <f>((((bot_orders[[#This Row],[uTime]]/ 1000)+3*3600) / 86400) + DATE(1970,1,1))</f>
        <v>45777.885089675925</v>
      </c>
      <c r="M5590" t="s">
        <v>34</v>
      </c>
      <c r="N5590" t="s">
        <v>28</v>
      </c>
      <c r="O5590" t="s">
        <v>35</v>
      </c>
      <c r="P5590">
        <v>4.5640000000000001</v>
      </c>
      <c r="Q5590" t="s">
        <v>36</v>
      </c>
      <c r="R5590" t="s">
        <v>37</v>
      </c>
      <c r="S5590">
        <v>0.72160000000000002</v>
      </c>
      <c r="T5590">
        <v>0.72160000000000002</v>
      </c>
      <c r="U5590">
        <v>4.5640000000000001</v>
      </c>
      <c r="V5590">
        <v>-2.6347059000000001E-3</v>
      </c>
      <c r="W5590" t="s">
        <v>38</v>
      </c>
      <c r="X5590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590" s="4">
        <f>IF(bot_orders[[#This Row],[side]]="buy", bot_orders[[#This Row],[accFillSz]] + bot_orders[[#This Row],[fee]], -bot_orders[[#This Row],[accFillSz]])</f>
        <v>-4.5640000000000001</v>
      </c>
      <c r="Z5590" s="4">
        <f>IF(bot_orders[[#This Row],[side]]="sell",bot_orders[[#This Row],[accFillSz]]*bot_orders[[#This Row],[avgPx]]+bot_orders[[#This Row],[fee]], 0)</f>
        <v>3.2907476941000002</v>
      </c>
      <c r="AA5590" s="4">
        <f>IF(bot_orders[[#This Row],[side]]="sell",-bot_orders[[#This Row],[accFillSz]],bot_orders[[#This Row],[accFillSz]]+bot_orders[[#This Row],[fee]])</f>
        <v>-4.5640000000000001</v>
      </c>
      <c r="AB5590">
        <v>0</v>
      </c>
      <c r="AC5590" t="s">
        <v>39</v>
      </c>
      <c r="AD5590">
        <v>0</v>
      </c>
      <c r="AE5590" t="s">
        <v>40</v>
      </c>
      <c r="AF5590" t="s">
        <v>41</v>
      </c>
      <c r="AG5590" t="s">
        <v>42</v>
      </c>
      <c r="AH5590" t="s">
        <v>28</v>
      </c>
      <c r="AI5590">
        <v>-4.5640000000000001</v>
      </c>
      <c r="AJ5590">
        <v>3.2907476899999999</v>
      </c>
    </row>
    <row r="5591" spans="1:36" x14ac:dyDescent="0.3">
      <c r="A5591">
        <v>5142</v>
      </c>
      <c r="B5591" t="s">
        <v>300</v>
      </c>
      <c r="C5591" t="s">
        <v>28</v>
      </c>
      <c r="D5591" t="s">
        <v>29</v>
      </c>
      <c r="E5591" t="s">
        <v>30</v>
      </c>
      <c r="F5591" t="s">
        <v>31</v>
      </c>
      <c r="G5591" t="s">
        <v>1280</v>
      </c>
      <c r="H5591" t="s">
        <v>14743</v>
      </c>
      <c r="I5591" s="4" t="s">
        <v>14744</v>
      </c>
      <c r="J5591" s="1">
        <f>((((bot_orders[[#This Row],[cTime]]/ 1000)+3*3600) / 86400) + DATE(1970,1,1))</f>
        <v>45777.632741828704</v>
      </c>
      <c r="K5591" s="4" t="s">
        <v>14745</v>
      </c>
      <c r="L5591" s="1">
        <f>((((bot_orders[[#This Row],[uTime]]/ 1000)+3*3600) / 86400) + DATE(1970,1,1))</f>
        <v>45777.636248009265</v>
      </c>
      <c r="M5591" t="s">
        <v>34</v>
      </c>
      <c r="N5591" t="s">
        <v>28</v>
      </c>
      <c r="O5591" t="s">
        <v>35</v>
      </c>
      <c r="P5591">
        <v>4.6950000000000003</v>
      </c>
      <c r="Q5591" t="s">
        <v>36</v>
      </c>
      <c r="R5591" t="s">
        <v>37</v>
      </c>
      <c r="S5591">
        <v>0.72</v>
      </c>
      <c r="T5591">
        <v>0.72</v>
      </c>
      <c r="U5591">
        <v>4.6950000000000003</v>
      </c>
      <c r="V5591">
        <v>-2.7043200000000001E-3</v>
      </c>
      <c r="W5591" t="s">
        <v>38</v>
      </c>
      <c r="X5591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591" s="4">
        <f>IF(bot_orders[[#This Row],[side]]="buy", bot_orders[[#This Row],[accFillSz]] + bot_orders[[#This Row],[fee]], -bot_orders[[#This Row],[accFillSz]])</f>
        <v>-4.6950000000000003</v>
      </c>
      <c r="Z5591" s="4">
        <f>IF(bot_orders[[#This Row],[side]]="sell",bot_orders[[#This Row],[accFillSz]]*bot_orders[[#This Row],[avgPx]]+bot_orders[[#This Row],[fee]], 0)</f>
        <v>3.3776956800000004</v>
      </c>
      <c r="AA5591" s="4">
        <f>IF(bot_orders[[#This Row],[side]]="sell",-bot_orders[[#This Row],[accFillSz]],bot_orders[[#This Row],[accFillSz]]+bot_orders[[#This Row],[fee]])</f>
        <v>-4.6950000000000003</v>
      </c>
      <c r="AB5591">
        <v>0</v>
      </c>
      <c r="AC5591" t="s">
        <v>39</v>
      </c>
      <c r="AD5591">
        <v>0</v>
      </c>
      <c r="AE5591" t="s">
        <v>40</v>
      </c>
      <c r="AF5591" t="s">
        <v>41</v>
      </c>
      <c r="AG5591" t="s">
        <v>42</v>
      </c>
      <c r="AH5591" t="s">
        <v>28</v>
      </c>
      <c r="AI5591">
        <v>-4.6950000000000003</v>
      </c>
      <c r="AJ5591">
        <v>3.37769568</v>
      </c>
    </row>
    <row r="5592" spans="1:36" x14ac:dyDescent="0.3">
      <c r="A5592">
        <v>5143</v>
      </c>
      <c r="B5592" t="s">
        <v>300</v>
      </c>
      <c r="C5592" t="s">
        <v>28</v>
      </c>
      <c r="D5592" t="s">
        <v>29</v>
      </c>
      <c r="E5592" t="s">
        <v>30</v>
      </c>
      <c r="F5592" t="s">
        <v>31</v>
      </c>
      <c r="G5592" t="s">
        <v>1280</v>
      </c>
      <c r="H5592" t="s">
        <v>14746</v>
      </c>
      <c r="I5592" s="4" t="s">
        <v>14747</v>
      </c>
      <c r="J5592" s="1">
        <f>((((bot_orders[[#This Row],[cTime]]/ 1000)+3*3600) / 86400) + DATE(1970,1,1))</f>
        <v>45777.636248032402</v>
      </c>
      <c r="K5592" s="4" t="s">
        <v>14748</v>
      </c>
      <c r="L5592" s="1">
        <f>((((bot_orders[[#This Row],[uTime]]/ 1000)+3*3600) / 86400) + DATE(1970,1,1))</f>
        <v>45777.637430416667</v>
      </c>
      <c r="M5592" t="s">
        <v>34</v>
      </c>
      <c r="N5592" t="s">
        <v>28</v>
      </c>
      <c r="O5592" t="s">
        <v>35</v>
      </c>
      <c r="P5592">
        <v>4.6989999999999998</v>
      </c>
      <c r="Q5592" t="s">
        <v>36</v>
      </c>
      <c r="R5592" t="s">
        <v>55</v>
      </c>
      <c r="S5592">
        <v>0.71830000000000005</v>
      </c>
      <c r="T5592">
        <v>0.71830000000000005</v>
      </c>
      <c r="U5592">
        <v>4.6989999999999998</v>
      </c>
      <c r="V5592">
        <v>-3.7591999999999999E-3</v>
      </c>
      <c r="W5592" t="s">
        <v>39</v>
      </c>
      <c r="X5592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592" s="4">
        <f>IF(bot_orders[[#This Row],[side]]="buy", bot_orders[[#This Row],[accFillSz]] + bot_orders[[#This Row],[fee]], -bot_orders[[#This Row],[accFillSz]])</f>
        <v>4.6952407999999997</v>
      </c>
      <c r="Z5592" s="4">
        <f>IF(bot_orders[[#This Row],[side]]="sell",bot_orders[[#This Row],[accFillSz]]*bot_orders[[#This Row],[avgPx]]+bot_orders[[#This Row],[fee]], 0)</f>
        <v>0</v>
      </c>
      <c r="AA5592" s="4">
        <f>IF(bot_orders[[#This Row],[side]]="sell",-bot_orders[[#This Row],[accFillSz]],bot_orders[[#This Row],[accFillSz]]+bot_orders[[#This Row],[fee]])</f>
        <v>4.6952407999999997</v>
      </c>
      <c r="AB5592">
        <v>0</v>
      </c>
      <c r="AC5592" t="s">
        <v>38</v>
      </c>
      <c r="AD5592">
        <v>0</v>
      </c>
      <c r="AE5592" t="s">
        <v>40</v>
      </c>
      <c r="AF5592" t="s">
        <v>41</v>
      </c>
      <c r="AG5592" t="s">
        <v>42</v>
      </c>
      <c r="AH5592" t="s">
        <v>28</v>
      </c>
      <c r="AI5592">
        <v>4.6952407999999997</v>
      </c>
      <c r="AJ5592">
        <v>-3.3752917</v>
      </c>
    </row>
    <row r="5593" spans="1:36" x14ac:dyDescent="0.3">
      <c r="A5593">
        <v>5144</v>
      </c>
      <c r="B5593" t="s">
        <v>300</v>
      </c>
      <c r="C5593" t="s">
        <v>28</v>
      </c>
      <c r="D5593" t="s">
        <v>29</v>
      </c>
      <c r="E5593" t="s">
        <v>30</v>
      </c>
      <c r="F5593" t="s">
        <v>31</v>
      </c>
      <c r="G5593" t="s">
        <v>1335</v>
      </c>
      <c r="H5593" t="s">
        <v>14749</v>
      </c>
      <c r="I5593" s="4" t="s">
        <v>14750</v>
      </c>
      <c r="J5593" s="1">
        <f>((((bot_orders[[#This Row],[cTime]]/ 1000)+3*3600) / 86400) + DATE(1970,1,1))</f>
        <v>45777.63743043982</v>
      </c>
      <c r="K5593" s="4" t="s">
        <v>14751</v>
      </c>
      <c r="L5593" s="1">
        <f>((((bot_orders[[#This Row],[uTime]]/ 1000)+3*3600) / 86400) + DATE(1970,1,1))</f>
        <v>45777.88350729167</v>
      </c>
      <c r="M5593" t="s">
        <v>34</v>
      </c>
      <c r="N5593" t="s">
        <v>28</v>
      </c>
      <c r="O5593" t="s">
        <v>35</v>
      </c>
      <c r="P5593">
        <v>4.6950000000000003</v>
      </c>
      <c r="Q5593" t="s">
        <v>36</v>
      </c>
      <c r="R5593" t="s">
        <v>37</v>
      </c>
      <c r="S5593">
        <v>0.72</v>
      </c>
      <c r="T5593">
        <v>0.72</v>
      </c>
      <c r="U5593">
        <v>4.6950000000000003</v>
      </c>
      <c r="V5593">
        <v>-2.7043200000000001E-3</v>
      </c>
      <c r="W5593" t="s">
        <v>38</v>
      </c>
      <c r="X5593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593" s="4">
        <f>IF(bot_orders[[#This Row],[side]]="buy", bot_orders[[#This Row],[accFillSz]] + bot_orders[[#This Row],[fee]], -bot_orders[[#This Row],[accFillSz]])</f>
        <v>-4.6950000000000003</v>
      </c>
      <c r="Z5593" s="4">
        <f>IF(bot_orders[[#This Row],[side]]="sell",bot_orders[[#This Row],[accFillSz]]*bot_orders[[#This Row],[avgPx]]+bot_orders[[#This Row],[fee]], 0)</f>
        <v>3.3776956800000004</v>
      </c>
      <c r="AA5593" s="4">
        <f>IF(bot_orders[[#This Row],[side]]="sell",-bot_orders[[#This Row],[accFillSz]],bot_orders[[#This Row],[accFillSz]]+bot_orders[[#This Row],[fee]])</f>
        <v>-4.6950000000000003</v>
      </c>
      <c r="AB5593">
        <v>0</v>
      </c>
      <c r="AC5593" t="s">
        <v>39</v>
      </c>
      <c r="AD5593">
        <v>0</v>
      </c>
      <c r="AE5593" t="s">
        <v>40</v>
      </c>
      <c r="AF5593" t="s">
        <v>41</v>
      </c>
      <c r="AG5593" t="s">
        <v>42</v>
      </c>
      <c r="AH5593" t="s">
        <v>28</v>
      </c>
      <c r="AI5593">
        <v>-4.6950000000000003</v>
      </c>
      <c r="AJ5593">
        <v>3.37769568</v>
      </c>
    </row>
    <row r="5594" spans="1:36" x14ac:dyDescent="0.3">
      <c r="A5594">
        <v>5145</v>
      </c>
      <c r="B5594" t="s">
        <v>300</v>
      </c>
      <c r="C5594" t="s">
        <v>28</v>
      </c>
      <c r="D5594" t="s">
        <v>29</v>
      </c>
      <c r="E5594" t="s">
        <v>30</v>
      </c>
      <c r="F5594" t="s">
        <v>31</v>
      </c>
      <c r="G5594" t="s">
        <v>1294</v>
      </c>
      <c r="H5594" t="s">
        <v>14752</v>
      </c>
      <c r="I5594" s="4" t="s">
        <v>14753</v>
      </c>
      <c r="J5594" s="1">
        <f>((((bot_orders[[#This Row],[cTime]]/ 1000)+3*3600) / 86400) + DATE(1970,1,1))</f>
        <v>45777.639677812505</v>
      </c>
      <c r="K5594" s="4" t="s">
        <v>14754</v>
      </c>
      <c r="L5594" s="1">
        <f>((((bot_orders[[#This Row],[uTime]]/ 1000)+3*3600) / 86400) + DATE(1970,1,1))</f>
        <v>45777.880117604167</v>
      </c>
      <c r="M5594" t="s">
        <v>34</v>
      </c>
      <c r="N5594" t="s">
        <v>28</v>
      </c>
      <c r="O5594" t="s">
        <v>35</v>
      </c>
      <c r="P5594">
        <v>4.6950000000000003</v>
      </c>
      <c r="Q5594" t="s">
        <v>36</v>
      </c>
      <c r="R5594" t="s">
        <v>37</v>
      </c>
      <c r="S5594">
        <v>0.71830000000000005</v>
      </c>
      <c r="T5594">
        <v>0.71830000000000005</v>
      </c>
      <c r="U5594">
        <v>4.6950000000000003</v>
      </c>
      <c r="V5594">
        <v>-2.6979348000000002E-3</v>
      </c>
      <c r="W5594" t="s">
        <v>38</v>
      </c>
      <c r="X5594" s="4">
        <f>IF(bot_orders[[#This Row],[side]]="sell", bot_orders[[#This Row],[accFillSz]]*bot_orders[[#This Row],[avgPx]] + bot_orders[[#This Row],[fee]], -bot_orders[[#This Row],[accFillSz]]*bot_orders[[#This Row],[avgPx]])</f>
        <v>3.3697205652000006</v>
      </c>
      <c r="Y5594" s="4">
        <f>IF(bot_orders[[#This Row],[side]]="buy", bot_orders[[#This Row],[accFillSz]] + bot_orders[[#This Row],[fee]], -bot_orders[[#This Row],[accFillSz]])</f>
        <v>-4.6950000000000003</v>
      </c>
      <c r="Z5594" s="4">
        <f>IF(bot_orders[[#This Row],[side]]="sell",bot_orders[[#This Row],[accFillSz]]*bot_orders[[#This Row],[avgPx]]+bot_orders[[#This Row],[fee]], 0)</f>
        <v>3.3697205652000006</v>
      </c>
      <c r="AA5594" s="4">
        <f>IF(bot_orders[[#This Row],[side]]="sell",-bot_orders[[#This Row],[accFillSz]],bot_orders[[#This Row],[accFillSz]]+bot_orders[[#This Row],[fee]])</f>
        <v>-4.6950000000000003</v>
      </c>
      <c r="AB5594">
        <v>0</v>
      </c>
      <c r="AC5594" t="s">
        <v>39</v>
      </c>
      <c r="AD5594">
        <v>0</v>
      </c>
      <c r="AE5594" t="s">
        <v>40</v>
      </c>
      <c r="AF5594" t="s">
        <v>41</v>
      </c>
      <c r="AG5594" t="s">
        <v>42</v>
      </c>
      <c r="AH5594" t="s">
        <v>28</v>
      </c>
      <c r="AI5594">
        <v>-4.6950000000000003</v>
      </c>
      <c r="AJ5594">
        <v>3.3697205700000001</v>
      </c>
    </row>
    <row r="5595" spans="1:36" x14ac:dyDescent="0.3">
      <c r="A5595">
        <v>5146</v>
      </c>
      <c r="B5595" t="s">
        <v>300</v>
      </c>
      <c r="C5595" t="s">
        <v>28</v>
      </c>
      <c r="D5595" t="s">
        <v>29</v>
      </c>
      <c r="E5595" t="s">
        <v>30</v>
      </c>
      <c r="F5595" t="s">
        <v>31</v>
      </c>
      <c r="G5595" t="s">
        <v>1157</v>
      </c>
      <c r="H5595" t="s">
        <v>14755</v>
      </c>
      <c r="I5595" s="4" t="s">
        <v>14756</v>
      </c>
      <c r="J5595" s="1">
        <f>((((bot_orders[[#This Row],[cTime]]/ 1000)+3*3600) / 86400) + DATE(1970,1,1))</f>
        <v>45777.641393854166</v>
      </c>
      <c r="K5595" s="4" t="s">
        <v>14757</v>
      </c>
      <c r="L5595" s="1">
        <f>((((bot_orders[[#This Row],[uTime]]/ 1000)+3*3600) / 86400) + DATE(1970,1,1))</f>
        <v>45777.642281701388</v>
      </c>
      <c r="M5595" t="s">
        <v>34</v>
      </c>
      <c r="N5595" t="s">
        <v>28</v>
      </c>
      <c r="O5595" t="s">
        <v>35</v>
      </c>
      <c r="P5595">
        <v>4.6950000000000003</v>
      </c>
      <c r="Q5595" t="s">
        <v>36</v>
      </c>
      <c r="R5595" t="s">
        <v>37</v>
      </c>
      <c r="S5595">
        <v>0.71660000000000001</v>
      </c>
      <c r="T5595">
        <v>0.71660000000000001</v>
      </c>
      <c r="U5595">
        <v>4.6950000000000003</v>
      </c>
      <c r="V5595">
        <v>-2.6915495999999999E-3</v>
      </c>
      <c r="W5595" t="s">
        <v>38</v>
      </c>
      <c r="X5595" s="4">
        <f>IF(bot_orders[[#This Row],[side]]="sell", bot_orders[[#This Row],[accFillSz]]*bot_orders[[#This Row],[avgPx]] + bot_orders[[#This Row],[fee]], -bot_orders[[#This Row],[accFillSz]]*bot_orders[[#This Row],[avgPx]])</f>
        <v>3.3617454503999999</v>
      </c>
      <c r="Y5595" s="4">
        <f>IF(bot_orders[[#This Row],[side]]="buy", bot_orders[[#This Row],[accFillSz]] + bot_orders[[#This Row],[fee]], -bot_orders[[#This Row],[accFillSz]])</f>
        <v>-4.6950000000000003</v>
      </c>
      <c r="Z5595" s="4">
        <f>IF(bot_orders[[#This Row],[side]]="sell",bot_orders[[#This Row],[accFillSz]]*bot_orders[[#This Row],[avgPx]]+bot_orders[[#This Row],[fee]], 0)</f>
        <v>3.3617454503999999</v>
      </c>
      <c r="AA5595" s="4">
        <f>IF(bot_orders[[#This Row],[side]]="sell",-bot_orders[[#This Row],[accFillSz]],bot_orders[[#This Row],[accFillSz]]+bot_orders[[#This Row],[fee]])</f>
        <v>-4.6950000000000003</v>
      </c>
      <c r="AB5595">
        <v>0</v>
      </c>
      <c r="AC5595" t="s">
        <v>39</v>
      </c>
      <c r="AD5595">
        <v>0</v>
      </c>
      <c r="AE5595" t="s">
        <v>40</v>
      </c>
      <c r="AF5595" t="s">
        <v>41</v>
      </c>
      <c r="AG5595" t="s">
        <v>42</v>
      </c>
      <c r="AH5595" t="s">
        <v>28</v>
      </c>
      <c r="AI5595">
        <v>-4.6950000000000003</v>
      </c>
      <c r="AJ5595">
        <v>3.3617454499999999</v>
      </c>
    </row>
    <row r="5596" spans="1:36" x14ac:dyDescent="0.3">
      <c r="A5596">
        <v>5147</v>
      </c>
      <c r="B5596" t="s">
        <v>300</v>
      </c>
      <c r="C5596" t="s">
        <v>28</v>
      </c>
      <c r="D5596" t="s">
        <v>29</v>
      </c>
      <c r="E5596" t="s">
        <v>30</v>
      </c>
      <c r="F5596" t="s">
        <v>31</v>
      </c>
      <c r="G5596" t="s">
        <v>1157</v>
      </c>
      <c r="H5596" t="s">
        <v>14758</v>
      </c>
      <c r="I5596" s="4" t="s">
        <v>14759</v>
      </c>
      <c r="J5596" s="1">
        <f>((((bot_orders[[#This Row],[cTime]]/ 1000)+3*3600) / 86400) + DATE(1970,1,1))</f>
        <v>45777.642281724533</v>
      </c>
      <c r="K5596" s="4" t="s">
        <v>14760</v>
      </c>
      <c r="L5596" s="1">
        <f>((((bot_orders[[#This Row],[uTime]]/ 1000)+3*3600) / 86400) + DATE(1970,1,1))</f>
        <v>45777.646829386576</v>
      </c>
      <c r="M5596" t="s">
        <v>34</v>
      </c>
      <c r="N5596" t="s">
        <v>28</v>
      </c>
      <c r="O5596" t="s">
        <v>35</v>
      </c>
      <c r="P5596">
        <v>4.6989999999999998</v>
      </c>
      <c r="Q5596" t="s">
        <v>36</v>
      </c>
      <c r="R5596" t="s">
        <v>55</v>
      </c>
      <c r="S5596">
        <v>0.71489999999999998</v>
      </c>
      <c r="T5596">
        <v>0.71489999999999998</v>
      </c>
      <c r="U5596">
        <v>4.6989999999999998</v>
      </c>
      <c r="V5596">
        <v>-3.7591999999999999E-3</v>
      </c>
      <c r="W5596" t="s">
        <v>39</v>
      </c>
      <c r="X5596" s="4">
        <f>IF(bot_orders[[#This Row],[side]]="sell", bot_orders[[#This Row],[accFillSz]]*bot_orders[[#This Row],[avgPx]] + bot_orders[[#This Row],[fee]], -bot_orders[[#This Row],[accFillSz]]*bot_orders[[#This Row],[avgPx]])</f>
        <v>-3.3593150999999999</v>
      </c>
      <c r="Y5596" s="4">
        <f>IF(bot_orders[[#This Row],[side]]="buy", bot_orders[[#This Row],[accFillSz]] + bot_orders[[#This Row],[fee]], -bot_orders[[#This Row],[accFillSz]])</f>
        <v>4.6952407999999997</v>
      </c>
      <c r="Z5596" s="4">
        <f>IF(bot_orders[[#This Row],[side]]="sell",bot_orders[[#This Row],[accFillSz]]*bot_orders[[#This Row],[avgPx]]+bot_orders[[#This Row],[fee]], 0)</f>
        <v>0</v>
      </c>
      <c r="AA5596" s="4">
        <f>IF(bot_orders[[#This Row],[side]]="sell",-bot_orders[[#This Row],[accFillSz]],bot_orders[[#This Row],[accFillSz]]+bot_orders[[#This Row],[fee]])</f>
        <v>4.6952407999999997</v>
      </c>
      <c r="AB5596">
        <v>0</v>
      </c>
      <c r="AC5596" t="s">
        <v>38</v>
      </c>
      <c r="AD5596">
        <v>0</v>
      </c>
      <c r="AE5596" t="s">
        <v>40</v>
      </c>
      <c r="AF5596" t="s">
        <v>41</v>
      </c>
      <c r="AG5596" t="s">
        <v>42</v>
      </c>
      <c r="AH5596" t="s">
        <v>28</v>
      </c>
      <c r="AI5596">
        <v>4.6952407999999997</v>
      </c>
      <c r="AJ5596">
        <v>-3.3593150999999999</v>
      </c>
    </row>
    <row r="5597" spans="1:36" x14ac:dyDescent="0.3">
      <c r="A5597">
        <v>5148</v>
      </c>
      <c r="B5597" t="s">
        <v>300</v>
      </c>
      <c r="C5597" t="s">
        <v>28</v>
      </c>
      <c r="D5597" t="s">
        <v>29</v>
      </c>
      <c r="E5597" t="s">
        <v>30</v>
      </c>
      <c r="F5597" t="s">
        <v>31</v>
      </c>
      <c r="G5597" t="s">
        <v>1318</v>
      </c>
      <c r="H5597" t="s">
        <v>14761</v>
      </c>
      <c r="I5597" s="4" t="s">
        <v>14762</v>
      </c>
      <c r="J5597" s="1">
        <f>((((bot_orders[[#This Row],[cTime]]/ 1000)+3*3600) / 86400) + DATE(1970,1,1))</f>
        <v>45777.646829409729</v>
      </c>
      <c r="K5597" s="4" t="s">
        <v>14763</v>
      </c>
      <c r="L5597" s="1">
        <f>((((bot_orders[[#This Row],[uTime]]/ 1000)+3*3600) / 86400) + DATE(1970,1,1))</f>
        <v>45777.879985219908</v>
      </c>
      <c r="M5597" t="s">
        <v>34</v>
      </c>
      <c r="N5597" t="s">
        <v>28</v>
      </c>
      <c r="O5597" t="s">
        <v>35</v>
      </c>
      <c r="P5597">
        <v>4.6950000000000003</v>
      </c>
      <c r="Q5597" t="s">
        <v>36</v>
      </c>
      <c r="R5597" t="s">
        <v>37</v>
      </c>
      <c r="S5597">
        <v>0.71660000000000001</v>
      </c>
      <c r="T5597">
        <v>0.71660000000000001</v>
      </c>
      <c r="U5597">
        <v>4.6950000000000003</v>
      </c>
      <c r="V5597">
        <v>-2.6915495999999999E-3</v>
      </c>
      <c r="W5597" t="s">
        <v>38</v>
      </c>
      <c r="X5597" s="4">
        <f>IF(bot_orders[[#This Row],[side]]="sell", bot_orders[[#This Row],[accFillSz]]*bot_orders[[#This Row],[avgPx]] + bot_orders[[#This Row],[fee]], -bot_orders[[#This Row],[accFillSz]]*bot_orders[[#This Row],[avgPx]])</f>
        <v>3.3617454503999999</v>
      </c>
      <c r="Y5597" s="4">
        <f>IF(bot_orders[[#This Row],[side]]="buy", bot_orders[[#This Row],[accFillSz]] + bot_orders[[#This Row],[fee]], -bot_orders[[#This Row],[accFillSz]])</f>
        <v>-4.6950000000000003</v>
      </c>
      <c r="Z5597" s="4">
        <f>IF(bot_orders[[#This Row],[side]]="sell",bot_orders[[#This Row],[accFillSz]]*bot_orders[[#This Row],[avgPx]]+bot_orders[[#This Row],[fee]], 0)</f>
        <v>3.3617454503999999</v>
      </c>
      <c r="AA5597" s="4">
        <f>IF(bot_orders[[#This Row],[side]]="sell",-bot_orders[[#This Row],[accFillSz]],bot_orders[[#This Row],[accFillSz]]+bot_orders[[#This Row],[fee]])</f>
        <v>-4.6950000000000003</v>
      </c>
      <c r="AB5597">
        <v>0</v>
      </c>
      <c r="AC5597" t="s">
        <v>39</v>
      </c>
      <c r="AD5597">
        <v>0</v>
      </c>
      <c r="AE5597" t="s">
        <v>40</v>
      </c>
      <c r="AF5597" t="s">
        <v>41</v>
      </c>
      <c r="AG5597" t="s">
        <v>42</v>
      </c>
      <c r="AH5597" t="s">
        <v>28</v>
      </c>
      <c r="AI5597">
        <v>-4.6950000000000003</v>
      </c>
      <c r="AJ5597">
        <v>3.3617454499999999</v>
      </c>
    </row>
    <row r="5598" spans="1:36" x14ac:dyDescent="0.3">
      <c r="A5598">
        <v>5149</v>
      </c>
      <c r="B5598" t="s">
        <v>300</v>
      </c>
      <c r="C5598" t="s">
        <v>28</v>
      </c>
      <c r="D5598" t="s">
        <v>29</v>
      </c>
      <c r="E5598" t="s">
        <v>30</v>
      </c>
      <c r="F5598" t="s">
        <v>31</v>
      </c>
      <c r="G5598" t="s">
        <v>1308</v>
      </c>
      <c r="H5598" t="s">
        <v>14764</v>
      </c>
      <c r="I5598" s="4" t="s">
        <v>14765</v>
      </c>
      <c r="J5598" s="1">
        <f>((((bot_orders[[#This Row],[cTime]]/ 1000)+3*3600) / 86400) + DATE(1970,1,1))</f>
        <v>45777.647188055562</v>
      </c>
      <c r="K5598" s="4" t="s">
        <v>14766</v>
      </c>
      <c r="L5598" s="1">
        <f>((((bot_orders[[#This Row],[uTime]]/ 1000)+3*3600) / 86400) + DATE(1970,1,1))</f>
        <v>45777.663458483796</v>
      </c>
      <c r="M5598" t="s">
        <v>34</v>
      </c>
      <c r="N5598" t="s">
        <v>28</v>
      </c>
      <c r="O5598" t="s">
        <v>35</v>
      </c>
      <c r="P5598">
        <v>4.6950000000000003</v>
      </c>
      <c r="Q5598" t="s">
        <v>36</v>
      </c>
      <c r="R5598" t="s">
        <v>37</v>
      </c>
      <c r="S5598">
        <v>0.71489999999999998</v>
      </c>
      <c r="T5598">
        <v>0.71489999999999998</v>
      </c>
      <c r="U5598">
        <v>4.6950000000000003</v>
      </c>
      <c r="V5598">
        <v>-2.6851644E-3</v>
      </c>
      <c r="W5598" t="s">
        <v>38</v>
      </c>
      <c r="X5598" s="4">
        <f>IF(bot_orders[[#This Row],[side]]="sell", bot_orders[[#This Row],[accFillSz]]*bot_orders[[#This Row],[avgPx]] + bot_orders[[#This Row],[fee]], -bot_orders[[#This Row],[accFillSz]]*bot_orders[[#This Row],[avgPx]])</f>
        <v>3.3537703356000002</v>
      </c>
      <c r="Y5598" s="4">
        <f>IF(bot_orders[[#This Row],[side]]="buy", bot_orders[[#This Row],[accFillSz]] + bot_orders[[#This Row],[fee]], -bot_orders[[#This Row],[accFillSz]])</f>
        <v>-4.6950000000000003</v>
      </c>
      <c r="Z5598" s="4">
        <f>IF(bot_orders[[#This Row],[side]]="sell",bot_orders[[#This Row],[accFillSz]]*bot_orders[[#This Row],[avgPx]]+bot_orders[[#This Row],[fee]], 0)</f>
        <v>3.3537703356000002</v>
      </c>
      <c r="AA5598" s="4">
        <f>IF(bot_orders[[#This Row],[side]]="sell",-bot_orders[[#This Row],[accFillSz]],bot_orders[[#This Row],[accFillSz]]+bot_orders[[#This Row],[fee]])</f>
        <v>-4.6950000000000003</v>
      </c>
      <c r="AB5598">
        <v>0</v>
      </c>
      <c r="AC5598" t="s">
        <v>39</v>
      </c>
      <c r="AD5598">
        <v>0</v>
      </c>
      <c r="AE5598" t="s">
        <v>40</v>
      </c>
      <c r="AF5598" t="s">
        <v>41</v>
      </c>
      <c r="AG5598" t="s">
        <v>42</v>
      </c>
      <c r="AH5598" t="s">
        <v>28</v>
      </c>
      <c r="AI5598">
        <v>-4.6950000000000003</v>
      </c>
      <c r="AJ5598">
        <v>3.3537703400000001</v>
      </c>
    </row>
    <row r="5599" spans="1:36" x14ac:dyDescent="0.3">
      <c r="A5599">
        <v>5150</v>
      </c>
      <c r="B5599" t="s">
        <v>300</v>
      </c>
      <c r="C5599" t="s">
        <v>28</v>
      </c>
      <c r="D5599" t="s">
        <v>29</v>
      </c>
      <c r="E5599" t="s">
        <v>30</v>
      </c>
      <c r="F5599" t="s">
        <v>31</v>
      </c>
      <c r="G5599" t="s">
        <v>1308</v>
      </c>
      <c r="H5599" t="s">
        <v>14767</v>
      </c>
      <c r="I5599" s="4" t="s">
        <v>14768</v>
      </c>
      <c r="J5599" s="1">
        <f>((((bot_orders[[#This Row],[cTime]]/ 1000)+3*3600) / 86400) + DATE(1970,1,1))</f>
        <v>45777.663458506941</v>
      </c>
      <c r="K5599" s="4" t="s">
        <v>14769</v>
      </c>
      <c r="L5599" s="1">
        <f>((((bot_orders[[#This Row],[uTime]]/ 1000)+3*3600) / 86400) + DATE(1970,1,1))</f>
        <v>45777.664297337964</v>
      </c>
      <c r="M5599" t="s">
        <v>34</v>
      </c>
      <c r="N5599" t="s">
        <v>28</v>
      </c>
      <c r="O5599" t="s">
        <v>35</v>
      </c>
      <c r="P5599">
        <v>4.6989999999999998</v>
      </c>
      <c r="Q5599" t="s">
        <v>36</v>
      </c>
      <c r="R5599" t="s">
        <v>55</v>
      </c>
      <c r="S5599">
        <v>0.71319999999999995</v>
      </c>
      <c r="T5599">
        <v>0.71319999999999995</v>
      </c>
      <c r="U5599">
        <v>4.6989999999999998</v>
      </c>
      <c r="V5599">
        <v>-3.7591999999999999E-3</v>
      </c>
      <c r="W5599" t="s">
        <v>39</v>
      </c>
      <c r="X5599" s="4">
        <f>IF(bot_orders[[#This Row],[side]]="sell", bot_orders[[#This Row],[accFillSz]]*bot_orders[[#This Row],[avgPx]] + bot_orders[[#This Row],[fee]], -bot_orders[[#This Row],[accFillSz]]*bot_orders[[#This Row],[avgPx]])</f>
        <v>-3.3513267999999998</v>
      </c>
      <c r="Y5599" s="4">
        <f>IF(bot_orders[[#This Row],[side]]="buy", bot_orders[[#This Row],[accFillSz]] + bot_orders[[#This Row],[fee]], -bot_orders[[#This Row],[accFillSz]])</f>
        <v>4.6952407999999997</v>
      </c>
      <c r="Z5599" s="4">
        <f>IF(bot_orders[[#This Row],[side]]="sell",bot_orders[[#This Row],[accFillSz]]*bot_orders[[#This Row],[avgPx]]+bot_orders[[#This Row],[fee]], 0)</f>
        <v>0</v>
      </c>
      <c r="AA5599" s="4">
        <f>IF(bot_orders[[#This Row],[side]]="sell",-bot_orders[[#This Row],[accFillSz]],bot_orders[[#This Row],[accFillSz]]+bot_orders[[#This Row],[fee]])</f>
        <v>4.6952407999999997</v>
      </c>
      <c r="AB5599">
        <v>0</v>
      </c>
      <c r="AC5599" t="s">
        <v>38</v>
      </c>
      <c r="AD5599">
        <v>0</v>
      </c>
      <c r="AE5599" t="s">
        <v>40</v>
      </c>
      <c r="AF5599" t="s">
        <v>41</v>
      </c>
      <c r="AG5599" t="s">
        <v>42</v>
      </c>
      <c r="AH5599" t="s">
        <v>28</v>
      </c>
      <c r="AI5599">
        <v>4.6952407999999997</v>
      </c>
      <c r="AJ5599">
        <v>-3.3513267999999998</v>
      </c>
    </row>
    <row r="5600" spans="1:36" x14ac:dyDescent="0.3">
      <c r="A5600">
        <v>5151</v>
      </c>
      <c r="B5600" t="s">
        <v>300</v>
      </c>
      <c r="C5600" t="s">
        <v>28</v>
      </c>
      <c r="D5600" t="s">
        <v>29</v>
      </c>
      <c r="E5600" t="s">
        <v>30</v>
      </c>
      <c r="F5600" t="s">
        <v>31</v>
      </c>
      <c r="G5600" t="s">
        <v>1304</v>
      </c>
      <c r="H5600" t="s">
        <v>14770</v>
      </c>
      <c r="I5600" s="4" t="s">
        <v>14771</v>
      </c>
      <c r="J5600" s="1">
        <f>((((bot_orders[[#This Row],[cTime]]/ 1000)+3*3600) / 86400) + DATE(1970,1,1))</f>
        <v>45777.664297361116</v>
      </c>
      <c r="K5600" s="4" t="s">
        <v>14772</v>
      </c>
      <c r="L5600" s="1">
        <f>((((bot_orders[[#This Row],[uTime]]/ 1000)+3*3600) / 86400) + DATE(1970,1,1))</f>
        <v>45777.685336192124</v>
      </c>
      <c r="M5600" t="s">
        <v>34</v>
      </c>
      <c r="N5600" t="s">
        <v>28</v>
      </c>
      <c r="O5600" t="s">
        <v>35</v>
      </c>
      <c r="P5600">
        <v>4.6950000000000003</v>
      </c>
      <c r="Q5600" t="s">
        <v>36</v>
      </c>
      <c r="R5600" t="s">
        <v>37</v>
      </c>
      <c r="S5600">
        <v>0.71489999999999998</v>
      </c>
      <c r="T5600">
        <v>0.71489999999999998</v>
      </c>
      <c r="U5600">
        <v>4.6950000000000003</v>
      </c>
      <c r="V5600">
        <v>-2.6851644E-3</v>
      </c>
      <c r="W5600" t="s">
        <v>38</v>
      </c>
      <c r="X5600" s="4">
        <f>IF(bot_orders[[#This Row],[side]]="sell", bot_orders[[#This Row],[accFillSz]]*bot_orders[[#This Row],[avgPx]] + bot_orders[[#This Row],[fee]], -bot_orders[[#This Row],[accFillSz]]*bot_orders[[#This Row],[avgPx]])</f>
        <v>3.3537703356000002</v>
      </c>
      <c r="Y5600" s="4">
        <f>IF(bot_orders[[#This Row],[side]]="buy", bot_orders[[#This Row],[accFillSz]] + bot_orders[[#This Row],[fee]], -bot_orders[[#This Row],[accFillSz]])</f>
        <v>-4.6950000000000003</v>
      </c>
      <c r="Z5600" s="4">
        <f>IF(bot_orders[[#This Row],[side]]="sell",bot_orders[[#This Row],[accFillSz]]*bot_orders[[#This Row],[avgPx]]+bot_orders[[#This Row],[fee]], 0)</f>
        <v>3.3537703356000002</v>
      </c>
      <c r="AA5600" s="4">
        <f>IF(bot_orders[[#This Row],[side]]="sell",-bot_orders[[#This Row],[accFillSz]],bot_orders[[#This Row],[accFillSz]]+bot_orders[[#This Row],[fee]])</f>
        <v>-4.6950000000000003</v>
      </c>
      <c r="AB5600">
        <v>0</v>
      </c>
      <c r="AC5600" t="s">
        <v>39</v>
      </c>
      <c r="AD5600">
        <v>0</v>
      </c>
      <c r="AE5600" t="s">
        <v>40</v>
      </c>
      <c r="AF5600" t="s">
        <v>41</v>
      </c>
      <c r="AG5600" t="s">
        <v>42</v>
      </c>
      <c r="AH5600" t="s">
        <v>28</v>
      </c>
      <c r="AI5600">
        <v>-4.6950000000000003</v>
      </c>
      <c r="AJ5600">
        <v>3.3537703400000001</v>
      </c>
    </row>
    <row r="5601" spans="1:36" x14ac:dyDescent="0.3">
      <c r="A5601">
        <v>5152</v>
      </c>
      <c r="B5601" t="s">
        <v>300</v>
      </c>
      <c r="C5601" t="s">
        <v>28</v>
      </c>
      <c r="D5601" t="s">
        <v>29</v>
      </c>
      <c r="E5601" t="s">
        <v>30</v>
      </c>
      <c r="F5601" t="s">
        <v>31</v>
      </c>
      <c r="G5601" t="s">
        <v>1304</v>
      </c>
      <c r="H5601" t="s">
        <v>14773</v>
      </c>
      <c r="I5601" s="4" t="s">
        <v>14774</v>
      </c>
      <c r="J5601" s="1">
        <f>((((bot_orders[[#This Row],[cTime]]/ 1000)+3*3600) / 86400) + DATE(1970,1,1))</f>
        <v>45777.685336215276</v>
      </c>
      <c r="K5601" s="4" t="s">
        <v>14775</v>
      </c>
      <c r="L5601" s="1">
        <f>((((bot_orders[[#This Row],[uTime]]/ 1000)+3*3600) / 86400) + DATE(1970,1,1))</f>
        <v>45777.685481249995</v>
      </c>
      <c r="M5601" t="s">
        <v>34</v>
      </c>
      <c r="N5601" t="s">
        <v>28</v>
      </c>
      <c r="O5601" t="s">
        <v>35</v>
      </c>
      <c r="P5601">
        <v>4.6989999999999998</v>
      </c>
      <c r="Q5601" t="s">
        <v>36</v>
      </c>
      <c r="R5601" t="s">
        <v>55</v>
      </c>
      <c r="S5601">
        <v>0.71319999999999995</v>
      </c>
      <c r="T5601">
        <v>0.71319999999999995</v>
      </c>
      <c r="U5601">
        <v>4.6989999999999998</v>
      </c>
      <c r="V5601">
        <v>-3.7591999999999999E-3</v>
      </c>
      <c r="W5601" t="s">
        <v>39</v>
      </c>
      <c r="X5601" s="4">
        <f>IF(bot_orders[[#This Row],[side]]="sell", bot_orders[[#This Row],[accFillSz]]*bot_orders[[#This Row],[avgPx]] + bot_orders[[#This Row],[fee]], -bot_orders[[#This Row],[accFillSz]]*bot_orders[[#This Row],[avgPx]])</f>
        <v>-3.3513267999999998</v>
      </c>
      <c r="Y5601" s="4">
        <f>IF(bot_orders[[#This Row],[side]]="buy", bot_orders[[#This Row],[accFillSz]] + bot_orders[[#This Row],[fee]], -bot_orders[[#This Row],[accFillSz]])</f>
        <v>4.6952407999999997</v>
      </c>
      <c r="Z5601" s="4">
        <f>IF(bot_orders[[#This Row],[side]]="sell",bot_orders[[#This Row],[accFillSz]]*bot_orders[[#This Row],[avgPx]]+bot_orders[[#This Row],[fee]], 0)</f>
        <v>0</v>
      </c>
      <c r="AA5601" s="4">
        <f>IF(bot_orders[[#This Row],[side]]="sell",-bot_orders[[#This Row],[accFillSz]],bot_orders[[#This Row],[accFillSz]]+bot_orders[[#This Row],[fee]])</f>
        <v>4.6952407999999997</v>
      </c>
      <c r="AB5601">
        <v>0</v>
      </c>
      <c r="AC5601" t="s">
        <v>38</v>
      </c>
      <c r="AD5601">
        <v>0</v>
      </c>
      <c r="AE5601" t="s">
        <v>40</v>
      </c>
      <c r="AF5601" t="s">
        <v>41</v>
      </c>
      <c r="AG5601" t="s">
        <v>42</v>
      </c>
      <c r="AH5601" t="s">
        <v>28</v>
      </c>
      <c r="AI5601">
        <v>4.6952407999999997</v>
      </c>
      <c r="AJ5601">
        <v>-3.3513267999999998</v>
      </c>
    </row>
    <row r="5602" spans="1:36" x14ac:dyDescent="0.3">
      <c r="A5602">
        <v>5153</v>
      </c>
      <c r="B5602" t="s">
        <v>300</v>
      </c>
      <c r="C5602" t="s">
        <v>28</v>
      </c>
      <c r="D5602" t="s">
        <v>29</v>
      </c>
      <c r="E5602" t="s">
        <v>30</v>
      </c>
      <c r="F5602" t="s">
        <v>31</v>
      </c>
      <c r="G5602" t="s">
        <v>1322</v>
      </c>
      <c r="H5602" t="s">
        <v>14776</v>
      </c>
      <c r="I5602" s="4" t="s">
        <v>14777</v>
      </c>
      <c r="J5602" s="1">
        <f>((((bot_orders[[#This Row],[cTime]]/ 1000)+3*3600) / 86400) + DATE(1970,1,1))</f>
        <v>45777.685481273147</v>
      </c>
      <c r="K5602" s="4" t="s">
        <v>14778</v>
      </c>
      <c r="L5602" s="1">
        <f>((((bot_orders[[#This Row],[uTime]]/ 1000)+3*3600) / 86400) + DATE(1970,1,1))</f>
        <v>45777.879891273144</v>
      </c>
      <c r="M5602" t="s">
        <v>34</v>
      </c>
      <c r="N5602" t="s">
        <v>28</v>
      </c>
      <c r="O5602" t="s">
        <v>35</v>
      </c>
      <c r="P5602">
        <v>4.6950000000000003</v>
      </c>
      <c r="Q5602" t="s">
        <v>36</v>
      </c>
      <c r="R5602" t="s">
        <v>37</v>
      </c>
      <c r="S5602">
        <v>0.71489999999999998</v>
      </c>
      <c r="T5602">
        <v>0.71489999999999998</v>
      </c>
      <c r="U5602">
        <v>4.6950000000000003</v>
      </c>
      <c r="V5602">
        <v>-2.6851644E-3</v>
      </c>
      <c r="W5602" t="s">
        <v>38</v>
      </c>
      <c r="X5602" s="4">
        <f>IF(bot_orders[[#This Row],[side]]="sell", bot_orders[[#This Row],[accFillSz]]*bot_orders[[#This Row],[avgPx]] + bot_orders[[#This Row],[fee]], -bot_orders[[#This Row],[accFillSz]]*bot_orders[[#This Row],[avgPx]])</f>
        <v>3.3537703356000002</v>
      </c>
      <c r="Y5602" s="4">
        <f>IF(bot_orders[[#This Row],[side]]="buy", bot_orders[[#This Row],[accFillSz]] + bot_orders[[#This Row],[fee]], -bot_orders[[#This Row],[accFillSz]])</f>
        <v>-4.6950000000000003</v>
      </c>
      <c r="Z5602" s="4">
        <f>IF(bot_orders[[#This Row],[side]]="sell",bot_orders[[#This Row],[accFillSz]]*bot_orders[[#This Row],[avgPx]]+bot_orders[[#This Row],[fee]], 0)</f>
        <v>3.3537703356000002</v>
      </c>
      <c r="AA5602" s="4">
        <f>IF(bot_orders[[#This Row],[side]]="sell",-bot_orders[[#This Row],[accFillSz]],bot_orders[[#This Row],[accFillSz]]+bot_orders[[#This Row],[fee]])</f>
        <v>-4.6950000000000003</v>
      </c>
      <c r="AB5602">
        <v>0</v>
      </c>
      <c r="AC5602" t="s">
        <v>39</v>
      </c>
      <c r="AD5602">
        <v>0</v>
      </c>
      <c r="AE5602" t="s">
        <v>40</v>
      </c>
      <c r="AF5602" t="s">
        <v>41</v>
      </c>
      <c r="AG5602" t="s">
        <v>42</v>
      </c>
      <c r="AH5602" t="s">
        <v>28</v>
      </c>
      <c r="AI5602">
        <v>-4.6950000000000003</v>
      </c>
      <c r="AJ5602">
        <v>3.3537703400000001</v>
      </c>
    </row>
    <row r="5603" spans="1:36" x14ac:dyDescent="0.3">
      <c r="A5603">
        <v>5173</v>
      </c>
      <c r="B5603" t="s">
        <v>300</v>
      </c>
      <c r="C5603" t="s">
        <v>28</v>
      </c>
      <c r="D5603" t="s">
        <v>29</v>
      </c>
      <c r="E5603" t="s">
        <v>30</v>
      </c>
      <c r="F5603" t="s">
        <v>31</v>
      </c>
      <c r="G5603" t="s">
        <v>1318</v>
      </c>
      <c r="H5603" t="s">
        <v>14779</v>
      </c>
      <c r="I5603" s="4" t="s">
        <v>14780</v>
      </c>
      <c r="J5603" s="1">
        <f>((((bot_orders[[#This Row],[cTime]]/ 1000)+3*3600) / 86400) + DATE(1970,1,1))</f>
        <v>45777.879985243053</v>
      </c>
      <c r="K5603" s="4" t="s">
        <v>14781</v>
      </c>
      <c r="L5603" s="1">
        <f>((((bot_orders[[#This Row],[uTime]]/ 1000)+3*3600) / 86400) + DATE(1970,1,1))</f>
        <v>45777.903785856484</v>
      </c>
      <c r="M5603" t="s">
        <v>34</v>
      </c>
      <c r="N5603" t="s">
        <v>28</v>
      </c>
      <c r="O5603" t="s">
        <v>35</v>
      </c>
      <c r="P5603">
        <v>4.6989999999999998</v>
      </c>
      <c r="Q5603" t="s">
        <v>36</v>
      </c>
      <c r="R5603" t="s">
        <v>55</v>
      </c>
      <c r="S5603">
        <v>0.71489999999999998</v>
      </c>
      <c r="T5603">
        <v>0.71489999999999998</v>
      </c>
      <c r="U5603">
        <v>4.6989999999999998</v>
      </c>
      <c r="V5603">
        <v>-3.7591999999999999E-3</v>
      </c>
      <c r="W5603" t="s">
        <v>39</v>
      </c>
      <c r="X5603" s="4">
        <f>IF(bot_orders[[#This Row],[side]]="sell", bot_orders[[#This Row],[accFillSz]]*bot_orders[[#This Row],[avgPx]] + bot_orders[[#This Row],[fee]], -bot_orders[[#This Row],[accFillSz]]*bot_orders[[#This Row],[avgPx]])</f>
        <v>-3.3593150999999999</v>
      </c>
      <c r="Y5603" s="4">
        <f>IF(bot_orders[[#This Row],[side]]="buy", bot_orders[[#This Row],[accFillSz]] + bot_orders[[#This Row],[fee]], -bot_orders[[#This Row],[accFillSz]])</f>
        <v>4.6952407999999997</v>
      </c>
      <c r="Z5603" s="4">
        <f>IF(bot_orders[[#This Row],[side]]="sell",bot_orders[[#This Row],[accFillSz]]*bot_orders[[#This Row],[avgPx]]+bot_orders[[#This Row],[fee]], 0)</f>
        <v>0</v>
      </c>
      <c r="AA5603" s="4">
        <f>IF(bot_orders[[#This Row],[side]]="sell",-bot_orders[[#This Row],[accFillSz]],bot_orders[[#This Row],[accFillSz]]+bot_orders[[#This Row],[fee]])</f>
        <v>4.6952407999999997</v>
      </c>
      <c r="AB5603">
        <v>0</v>
      </c>
      <c r="AC5603" t="s">
        <v>38</v>
      </c>
      <c r="AD5603">
        <v>0</v>
      </c>
      <c r="AE5603" t="s">
        <v>40</v>
      </c>
      <c r="AF5603" t="s">
        <v>41</v>
      </c>
      <c r="AG5603" t="s">
        <v>42</v>
      </c>
      <c r="AH5603" t="s">
        <v>28</v>
      </c>
      <c r="AI5603">
        <v>4.6952407999999997</v>
      </c>
      <c r="AJ5603">
        <v>-3.3593150999999999</v>
      </c>
    </row>
    <row r="5604" spans="1:36" x14ac:dyDescent="0.3">
      <c r="A5604">
        <v>5175</v>
      </c>
      <c r="B5604" t="s">
        <v>300</v>
      </c>
      <c r="C5604" t="s">
        <v>28</v>
      </c>
      <c r="D5604" t="s">
        <v>29</v>
      </c>
      <c r="E5604" t="s">
        <v>30</v>
      </c>
      <c r="F5604" t="s">
        <v>31</v>
      </c>
      <c r="G5604" t="s">
        <v>1294</v>
      </c>
      <c r="H5604" t="s">
        <v>14782</v>
      </c>
      <c r="I5604" s="4" t="s">
        <v>14783</v>
      </c>
      <c r="J5604" s="1">
        <f>((((bot_orders[[#This Row],[cTime]]/ 1000)+3*3600) / 86400) + DATE(1970,1,1))</f>
        <v>45777.880117627312</v>
      </c>
      <c r="K5604" s="4" t="s">
        <v>14784</v>
      </c>
      <c r="L5604" s="1">
        <f>((((bot_orders[[#This Row],[uTime]]/ 1000)+3*3600) / 86400) + DATE(1970,1,1))</f>
        <v>45777.88031680556</v>
      </c>
      <c r="M5604" t="s">
        <v>34</v>
      </c>
      <c r="N5604" t="s">
        <v>28</v>
      </c>
      <c r="O5604" t="s">
        <v>35</v>
      </c>
      <c r="P5604">
        <v>4.6989999999999998</v>
      </c>
      <c r="Q5604" t="s">
        <v>36</v>
      </c>
      <c r="R5604" t="s">
        <v>55</v>
      </c>
      <c r="S5604">
        <v>0.71660000000000001</v>
      </c>
      <c r="T5604">
        <v>0.71660000000000001</v>
      </c>
      <c r="U5604">
        <v>4.6989999999999998</v>
      </c>
      <c r="V5604">
        <v>-3.7591999999999999E-3</v>
      </c>
      <c r="W5604" t="s">
        <v>39</v>
      </c>
      <c r="X5604" s="4">
        <f>IF(bot_orders[[#This Row],[side]]="sell", bot_orders[[#This Row],[accFillSz]]*bot_orders[[#This Row],[avgPx]] + bot_orders[[#This Row],[fee]], -bot_orders[[#This Row],[accFillSz]]*bot_orders[[#This Row],[avgPx]])</f>
        <v>-3.3673033999999999</v>
      </c>
      <c r="Y5604" s="4">
        <f>IF(bot_orders[[#This Row],[side]]="buy", bot_orders[[#This Row],[accFillSz]] + bot_orders[[#This Row],[fee]], -bot_orders[[#This Row],[accFillSz]])</f>
        <v>4.6952407999999997</v>
      </c>
      <c r="Z5604" s="4">
        <f>IF(bot_orders[[#This Row],[side]]="sell",bot_orders[[#This Row],[accFillSz]]*bot_orders[[#This Row],[avgPx]]+bot_orders[[#This Row],[fee]], 0)</f>
        <v>0</v>
      </c>
      <c r="AA5604" s="4">
        <f>IF(bot_orders[[#This Row],[side]]="sell",-bot_orders[[#This Row],[accFillSz]],bot_orders[[#This Row],[accFillSz]]+bot_orders[[#This Row],[fee]])</f>
        <v>4.6952407999999997</v>
      </c>
      <c r="AB5604">
        <v>0</v>
      </c>
      <c r="AC5604" t="s">
        <v>38</v>
      </c>
      <c r="AD5604">
        <v>0</v>
      </c>
      <c r="AE5604" t="s">
        <v>40</v>
      </c>
      <c r="AF5604" t="s">
        <v>41</v>
      </c>
      <c r="AG5604" t="s">
        <v>42</v>
      </c>
      <c r="AH5604" t="s">
        <v>28</v>
      </c>
      <c r="AI5604">
        <v>4.6952407999999997</v>
      </c>
      <c r="AJ5604">
        <v>-3.3673033999999999</v>
      </c>
    </row>
    <row r="5605" spans="1:36" x14ac:dyDescent="0.3">
      <c r="A5605">
        <v>5176</v>
      </c>
      <c r="B5605" t="s">
        <v>300</v>
      </c>
      <c r="C5605" t="s">
        <v>28</v>
      </c>
      <c r="D5605" t="s">
        <v>29</v>
      </c>
      <c r="E5605" t="s">
        <v>30</v>
      </c>
      <c r="F5605" t="s">
        <v>31</v>
      </c>
      <c r="G5605" t="s">
        <v>1269</v>
      </c>
      <c r="H5605" t="s">
        <v>14785</v>
      </c>
      <c r="I5605" s="4" t="s">
        <v>14786</v>
      </c>
      <c r="J5605" s="1">
        <f>((((bot_orders[[#This Row],[cTime]]/ 1000)+3*3600) / 86400) + DATE(1970,1,1))</f>
        <v>45777.880316828705</v>
      </c>
      <c r="K5605" s="4" t="s">
        <v>14787</v>
      </c>
      <c r="L5605" s="1">
        <f>((((bot_orders[[#This Row],[uTime]]/ 1000)+3*3600) / 86400) + DATE(1970,1,1))</f>
        <v>45777.880564791667</v>
      </c>
      <c r="M5605" t="s">
        <v>34</v>
      </c>
      <c r="N5605" t="s">
        <v>28</v>
      </c>
      <c r="O5605" t="s">
        <v>35</v>
      </c>
      <c r="P5605">
        <v>4.6950000000000003</v>
      </c>
      <c r="Q5605" t="s">
        <v>36</v>
      </c>
      <c r="R5605" t="s">
        <v>37</v>
      </c>
      <c r="S5605">
        <v>0.71830000000000005</v>
      </c>
      <c r="T5605">
        <v>0.71830000000000005</v>
      </c>
      <c r="U5605">
        <v>4.6950000000000003</v>
      </c>
      <c r="V5605">
        <v>-2.6979348000000002E-3</v>
      </c>
      <c r="W5605" t="s">
        <v>38</v>
      </c>
      <c r="X5605" s="4">
        <f>IF(bot_orders[[#This Row],[side]]="sell", bot_orders[[#This Row],[accFillSz]]*bot_orders[[#This Row],[avgPx]] + bot_orders[[#This Row],[fee]], -bot_orders[[#This Row],[accFillSz]]*bot_orders[[#This Row],[avgPx]])</f>
        <v>3.3697205652000006</v>
      </c>
      <c r="Y5605" s="4">
        <f>IF(bot_orders[[#This Row],[side]]="buy", bot_orders[[#This Row],[accFillSz]] + bot_orders[[#This Row],[fee]], -bot_orders[[#This Row],[accFillSz]])</f>
        <v>-4.6950000000000003</v>
      </c>
      <c r="Z5605" s="4">
        <f>IF(bot_orders[[#This Row],[side]]="sell",bot_orders[[#This Row],[accFillSz]]*bot_orders[[#This Row],[avgPx]]+bot_orders[[#This Row],[fee]], 0)</f>
        <v>3.3697205652000006</v>
      </c>
      <c r="AA5605" s="4">
        <f>IF(bot_orders[[#This Row],[side]]="sell",-bot_orders[[#This Row],[accFillSz]],bot_orders[[#This Row],[accFillSz]]+bot_orders[[#This Row],[fee]])</f>
        <v>-4.6950000000000003</v>
      </c>
      <c r="AB5605">
        <v>0</v>
      </c>
      <c r="AC5605" t="s">
        <v>39</v>
      </c>
      <c r="AD5605">
        <v>0</v>
      </c>
      <c r="AE5605" t="s">
        <v>40</v>
      </c>
      <c r="AF5605" t="s">
        <v>41</v>
      </c>
      <c r="AG5605" t="s">
        <v>42</v>
      </c>
      <c r="AH5605" t="s">
        <v>28</v>
      </c>
      <c r="AI5605">
        <v>-4.6950000000000003</v>
      </c>
      <c r="AJ5605">
        <v>3.3697205700000001</v>
      </c>
    </row>
    <row r="5606" spans="1:36" x14ac:dyDescent="0.3">
      <c r="A5606">
        <v>5177</v>
      </c>
      <c r="B5606" t="s">
        <v>300</v>
      </c>
      <c r="C5606" t="s">
        <v>28</v>
      </c>
      <c r="D5606" t="s">
        <v>29</v>
      </c>
      <c r="E5606" t="s">
        <v>30</v>
      </c>
      <c r="F5606" t="s">
        <v>31</v>
      </c>
      <c r="G5606" t="s">
        <v>1269</v>
      </c>
      <c r="H5606" t="s">
        <v>14788</v>
      </c>
      <c r="I5606" s="4" t="s">
        <v>14789</v>
      </c>
      <c r="J5606" s="1">
        <f>((((bot_orders[[#This Row],[cTime]]/ 1000)+3*3600) / 86400) + DATE(1970,1,1))</f>
        <v>45777.880564814812</v>
      </c>
      <c r="K5606" s="4" t="s">
        <v>14790</v>
      </c>
      <c r="L5606" s="1">
        <f>((((bot_orders[[#This Row],[uTime]]/ 1000)+3*3600) / 86400) + DATE(1970,1,1))</f>
        <v>45777.881103310181</v>
      </c>
      <c r="M5606" t="s">
        <v>34</v>
      </c>
      <c r="N5606" t="s">
        <v>28</v>
      </c>
      <c r="O5606" t="s">
        <v>35</v>
      </c>
      <c r="P5606">
        <v>4.6989999999999998</v>
      </c>
      <c r="Q5606" t="s">
        <v>36</v>
      </c>
      <c r="R5606" t="s">
        <v>55</v>
      </c>
      <c r="S5606">
        <v>0.71660000000000001</v>
      </c>
      <c r="T5606">
        <v>0.71660000000000001</v>
      </c>
      <c r="U5606">
        <v>4.6989999999999998</v>
      </c>
      <c r="V5606">
        <v>-3.7591999999999999E-3</v>
      </c>
      <c r="W5606" t="s">
        <v>39</v>
      </c>
      <c r="X5606" s="4">
        <f>IF(bot_orders[[#This Row],[side]]="sell", bot_orders[[#This Row],[accFillSz]]*bot_orders[[#This Row],[avgPx]] + bot_orders[[#This Row],[fee]], -bot_orders[[#This Row],[accFillSz]]*bot_orders[[#This Row],[avgPx]])</f>
        <v>-3.3673033999999999</v>
      </c>
      <c r="Y5606" s="4">
        <f>IF(bot_orders[[#This Row],[side]]="buy", bot_orders[[#This Row],[accFillSz]] + bot_orders[[#This Row],[fee]], -bot_orders[[#This Row],[accFillSz]])</f>
        <v>4.6952407999999997</v>
      </c>
      <c r="Z5606" s="4">
        <f>IF(bot_orders[[#This Row],[side]]="sell",bot_orders[[#This Row],[accFillSz]]*bot_orders[[#This Row],[avgPx]]+bot_orders[[#This Row],[fee]], 0)</f>
        <v>0</v>
      </c>
      <c r="AA5606" s="4">
        <f>IF(bot_orders[[#This Row],[side]]="sell",-bot_orders[[#This Row],[accFillSz]],bot_orders[[#This Row],[accFillSz]]+bot_orders[[#This Row],[fee]])</f>
        <v>4.6952407999999997</v>
      </c>
      <c r="AB5606">
        <v>0</v>
      </c>
      <c r="AC5606" t="s">
        <v>38</v>
      </c>
      <c r="AD5606">
        <v>0</v>
      </c>
      <c r="AE5606" t="s">
        <v>40</v>
      </c>
      <c r="AF5606" t="s">
        <v>41</v>
      </c>
      <c r="AG5606" t="s">
        <v>42</v>
      </c>
      <c r="AH5606" t="s">
        <v>28</v>
      </c>
      <c r="AI5606">
        <v>4.6952407999999997</v>
      </c>
      <c r="AJ5606">
        <v>-3.3673033999999999</v>
      </c>
    </row>
    <row r="5607" spans="1:36" x14ac:dyDescent="0.3">
      <c r="A5607">
        <v>5178</v>
      </c>
      <c r="B5607" t="s">
        <v>300</v>
      </c>
      <c r="C5607" t="s">
        <v>28</v>
      </c>
      <c r="D5607" t="s">
        <v>29</v>
      </c>
      <c r="E5607" t="s">
        <v>30</v>
      </c>
      <c r="F5607" t="s">
        <v>31</v>
      </c>
      <c r="G5607" t="s">
        <v>1265</v>
      </c>
      <c r="H5607" t="s">
        <v>14791</v>
      </c>
      <c r="I5607" s="4" t="s">
        <v>14792</v>
      </c>
      <c r="J5607" s="1">
        <f>((((bot_orders[[#This Row],[cTime]]/ 1000)+3*3600) / 86400) + DATE(1970,1,1))</f>
        <v>45777.881103333333</v>
      </c>
      <c r="K5607" s="4" t="s">
        <v>14793</v>
      </c>
      <c r="L5607" s="1">
        <f>((((bot_orders[[#This Row],[uTime]]/ 1000)+3*3600) / 86400) + DATE(1970,1,1))</f>
        <v>45777.882102800926</v>
      </c>
      <c r="M5607" t="s">
        <v>34</v>
      </c>
      <c r="N5607" t="s">
        <v>28</v>
      </c>
      <c r="O5607" t="s">
        <v>35</v>
      </c>
      <c r="P5607">
        <v>4.6950000000000003</v>
      </c>
      <c r="Q5607" t="s">
        <v>36</v>
      </c>
      <c r="R5607" t="s">
        <v>37</v>
      </c>
      <c r="S5607">
        <v>0.71830000000000005</v>
      </c>
      <c r="T5607">
        <v>0.71830000000000005</v>
      </c>
      <c r="U5607">
        <v>4.6950000000000003</v>
      </c>
      <c r="V5607">
        <v>-2.6979348000000002E-3</v>
      </c>
      <c r="W5607" t="s">
        <v>38</v>
      </c>
      <c r="X5607" s="4">
        <f>IF(bot_orders[[#This Row],[side]]="sell", bot_orders[[#This Row],[accFillSz]]*bot_orders[[#This Row],[avgPx]] + bot_orders[[#This Row],[fee]], -bot_orders[[#This Row],[accFillSz]]*bot_orders[[#This Row],[avgPx]])</f>
        <v>3.3697205652000006</v>
      </c>
      <c r="Y5607" s="4">
        <f>IF(bot_orders[[#This Row],[side]]="buy", bot_orders[[#This Row],[accFillSz]] + bot_orders[[#This Row],[fee]], -bot_orders[[#This Row],[accFillSz]])</f>
        <v>-4.6950000000000003</v>
      </c>
      <c r="Z5607" s="4">
        <f>IF(bot_orders[[#This Row],[side]]="sell",bot_orders[[#This Row],[accFillSz]]*bot_orders[[#This Row],[avgPx]]+bot_orders[[#This Row],[fee]], 0)</f>
        <v>3.3697205652000006</v>
      </c>
      <c r="AA5607" s="4">
        <f>IF(bot_orders[[#This Row],[side]]="sell",-bot_orders[[#This Row],[accFillSz]],bot_orders[[#This Row],[accFillSz]]+bot_orders[[#This Row],[fee]])</f>
        <v>-4.6950000000000003</v>
      </c>
      <c r="AB5607">
        <v>0</v>
      </c>
      <c r="AC5607" t="s">
        <v>39</v>
      </c>
      <c r="AD5607">
        <v>0</v>
      </c>
      <c r="AE5607" t="s">
        <v>40</v>
      </c>
      <c r="AF5607" t="s">
        <v>41</v>
      </c>
      <c r="AG5607" t="s">
        <v>42</v>
      </c>
      <c r="AH5607" t="s">
        <v>28</v>
      </c>
      <c r="AI5607">
        <v>-4.6950000000000003</v>
      </c>
      <c r="AJ5607">
        <v>3.3697205700000001</v>
      </c>
    </row>
    <row r="5608" spans="1:36" x14ac:dyDescent="0.3">
      <c r="A5608">
        <v>5179</v>
      </c>
      <c r="B5608" t="s">
        <v>300</v>
      </c>
      <c r="C5608" t="s">
        <v>28</v>
      </c>
      <c r="D5608" t="s">
        <v>29</v>
      </c>
      <c r="E5608" t="s">
        <v>30</v>
      </c>
      <c r="F5608" t="s">
        <v>31</v>
      </c>
      <c r="G5608" t="s">
        <v>1265</v>
      </c>
      <c r="H5608" t="s">
        <v>14794</v>
      </c>
      <c r="I5608" s="4" t="s">
        <v>14795</v>
      </c>
      <c r="J5608" s="1">
        <f>((((bot_orders[[#This Row],[cTime]]/ 1000)+3*3600) / 86400) + DATE(1970,1,1))</f>
        <v>45777.882102824078</v>
      </c>
      <c r="K5608" s="4" t="s">
        <v>14796</v>
      </c>
      <c r="L5608" s="1">
        <f>((((bot_orders[[#This Row],[uTime]]/ 1000)+3*3600) / 86400) + DATE(1970,1,1))</f>
        <v>45777.899362719909</v>
      </c>
      <c r="M5608" t="s">
        <v>34</v>
      </c>
      <c r="N5608" t="s">
        <v>28</v>
      </c>
      <c r="O5608" t="s">
        <v>35</v>
      </c>
      <c r="P5608">
        <v>4.6989999999999998</v>
      </c>
      <c r="Q5608" t="s">
        <v>36</v>
      </c>
      <c r="R5608" t="s">
        <v>55</v>
      </c>
      <c r="S5608">
        <v>0.71660000000000001</v>
      </c>
      <c r="T5608">
        <v>0.71660000000000001</v>
      </c>
      <c r="U5608">
        <v>4.6989999999999998</v>
      </c>
      <c r="V5608">
        <v>-3.7591999999999999E-3</v>
      </c>
      <c r="W5608" t="s">
        <v>39</v>
      </c>
      <c r="X5608" s="4">
        <f>IF(bot_orders[[#This Row],[side]]="sell", bot_orders[[#This Row],[accFillSz]]*bot_orders[[#This Row],[avgPx]] + bot_orders[[#This Row],[fee]], -bot_orders[[#This Row],[accFillSz]]*bot_orders[[#This Row],[avgPx]])</f>
        <v>-3.3673033999999999</v>
      </c>
      <c r="Y5608" s="4">
        <f>IF(bot_orders[[#This Row],[side]]="buy", bot_orders[[#This Row],[accFillSz]] + bot_orders[[#This Row],[fee]], -bot_orders[[#This Row],[accFillSz]])</f>
        <v>4.6952407999999997</v>
      </c>
      <c r="Z5608" s="4">
        <f>IF(bot_orders[[#This Row],[side]]="sell",bot_orders[[#This Row],[accFillSz]]*bot_orders[[#This Row],[avgPx]]+bot_orders[[#This Row],[fee]], 0)</f>
        <v>0</v>
      </c>
      <c r="AA5608" s="4">
        <f>IF(bot_orders[[#This Row],[side]]="sell",-bot_orders[[#This Row],[accFillSz]],bot_orders[[#This Row],[accFillSz]]+bot_orders[[#This Row],[fee]])</f>
        <v>4.6952407999999997</v>
      </c>
      <c r="AB5608">
        <v>0</v>
      </c>
      <c r="AC5608" t="s">
        <v>38</v>
      </c>
      <c r="AD5608">
        <v>0</v>
      </c>
      <c r="AE5608" t="s">
        <v>40</v>
      </c>
      <c r="AF5608" t="s">
        <v>41</v>
      </c>
      <c r="AG5608" t="s">
        <v>42</v>
      </c>
      <c r="AH5608" t="s">
        <v>28</v>
      </c>
      <c r="AI5608">
        <v>4.6952407999999997</v>
      </c>
      <c r="AJ5608">
        <v>-3.3673033999999999</v>
      </c>
    </row>
    <row r="5609" spans="1:36" x14ac:dyDescent="0.3">
      <c r="A5609">
        <v>5180</v>
      </c>
      <c r="B5609" t="s">
        <v>300</v>
      </c>
      <c r="C5609" t="s">
        <v>28</v>
      </c>
      <c r="D5609" t="s">
        <v>29</v>
      </c>
      <c r="E5609" t="s">
        <v>30</v>
      </c>
      <c r="F5609" t="s">
        <v>31</v>
      </c>
      <c r="G5609" t="s">
        <v>1335</v>
      </c>
      <c r="H5609" t="s">
        <v>14797</v>
      </c>
      <c r="I5609" s="4" t="s">
        <v>14798</v>
      </c>
      <c r="J5609" s="1">
        <f>((((bot_orders[[#This Row],[cTime]]/ 1000)+3*3600) / 86400) + DATE(1970,1,1))</f>
        <v>45777.883507314815</v>
      </c>
      <c r="K5609" s="4" t="s">
        <v>14799</v>
      </c>
      <c r="L5609" s="1">
        <f>((((bot_orders[[#This Row],[uTime]]/ 1000)+3*3600) / 86400) + DATE(1970,1,1))</f>
        <v>45777.884616481482</v>
      </c>
      <c r="M5609" t="s">
        <v>34</v>
      </c>
      <c r="N5609" t="s">
        <v>28</v>
      </c>
      <c r="O5609" t="s">
        <v>35</v>
      </c>
      <c r="P5609">
        <v>4.6989999999999998</v>
      </c>
      <c r="Q5609" t="s">
        <v>36</v>
      </c>
      <c r="R5609" t="s">
        <v>55</v>
      </c>
      <c r="S5609">
        <v>0.71830000000000005</v>
      </c>
      <c r="T5609">
        <v>0.71830000000000005</v>
      </c>
      <c r="U5609">
        <v>4.6989999999999998</v>
      </c>
      <c r="V5609">
        <v>-3.7591999999999999E-3</v>
      </c>
      <c r="W5609" t="s">
        <v>39</v>
      </c>
      <c r="X5609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609" s="4">
        <f>IF(bot_orders[[#This Row],[side]]="buy", bot_orders[[#This Row],[accFillSz]] + bot_orders[[#This Row],[fee]], -bot_orders[[#This Row],[accFillSz]])</f>
        <v>4.6952407999999997</v>
      </c>
      <c r="Z5609" s="4">
        <f>IF(bot_orders[[#This Row],[side]]="sell",bot_orders[[#This Row],[accFillSz]]*bot_orders[[#This Row],[avgPx]]+bot_orders[[#This Row],[fee]], 0)</f>
        <v>0</v>
      </c>
      <c r="AA5609" s="4">
        <f>IF(bot_orders[[#This Row],[side]]="sell",-bot_orders[[#This Row],[accFillSz]],bot_orders[[#This Row],[accFillSz]]+bot_orders[[#This Row],[fee]])</f>
        <v>4.6952407999999997</v>
      </c>
      <c r="AB5609">
        <v>0</v>
      </c>
      <c r="AC5609" t="s">
        <v>38</v>
      </c>
      <c r="AD5609">
        <v>0</v>
      </c>
      <c r="AE5609" t="s">
        <v>40</v>
      </c>
      <c r="AF5609" t="s">
        <v>41</v>
      </c>
      <c r="AG5609" t="s">
        <v>42</v>
      </c>
      <c r="AH5609" t="s">
        <v>28</v>
      </c>
      <c r="AI5609">
        <v>4.6952407999999997</v>
      </c>
      <c r="AJ5609">
        <v>-3.3752917</v>
      </c>
    </row>
    <row r="5610" spans="1:36" x14ac:dyDescent="0.3">
      <c r="A5610">
        <v>5181</v>
      </c>
      <c r="B5610" t="s">
        <v>300</v>
      </c>
      <c r="C5610" t="s">
        <v>28</v>
      </c>
      <c r="D5610" t="s">
        <v>29</v>
      </c>
      <c r="E5610" t="s">
        <v>30</v>
      </c>
      <c r="F5610" t="s">
        <v>31</v>
      </c>
      <c r="G5610" t="s">
        <v>1261</v>
      </c>
      <c r="H5610" t="s">
        <v>14800</v>
      </c>
      <c r="I5610" s="4" t="s">
        <v>14801</v>
      </c>
      <c r="J5610" s="1">
        <f>((((bot_orders[[#This Row],[cTime]]/ 1000)+3*3600) / 86400) + DATE(1970,1,1))</f>
        <v>45777.884616504627</v>
      </c>
      <c r="K5610" s="4" t="s">
        <v>14802</v>
      </c>
      <c r="L5610" s="1">
        <f>((((bot_orders[[#This Row],[uTime]]/ 1000)+3*3600) / 86400) + DATE(1970,1,1))</f>
        <v>45777.88497590278</v>
      </c>
      <c r="M5610" t="s">
        <v>34</v>
      </c>
      <c r="N5610" t="s">
        <v>28</v>
      </c>
      <c r="O5610" t="s">
        <v>35</v>
      </c>
      <c r="P5610">
        <v>4.6950000000000003</v>
      </c>
      <c r="Q5610" t="s">
        <v>36</v>
      </c>
      <c r="R5610" t="s">
        <v>37</v>
      </c>
      <c r="S5610">
        <v>0.72</v>
      </c>
      <c r="T5610">
        <v>0.72</v>
      </c>
      <c r="U5610">
        <v>4.6950000000000003</v>
      </c>
      <c r="V5610">
        <v>-2.7043200000000001E-3</v>
      </c>
      <c r="W5610" t="s">
        <v>38</v>
      </c>
      <c r="X5610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610" s="4">
        <f>IF(bot_orders[[#This Row],[side]]="buy", bot_orders[[#This Row],[accFillSz]] + bot_orders[[#This Row],[fee]], -bot_orders[[#This Row],[accFillSz]])</f>
        <v>-4.6950000000000003</v>
      </c>
      <c r="Z5610" s="4">
        <f>IF(bot_orders[[#This Row],[side]]="sell",bot_orders[[#This Row],[accFillSz]]*bot_orders[[#This Row],[avgPx]]+bot_orders[[#This Row],[fee]], 0)</f>
        <v>3.3776956800000004</v>
      </c>
      <c r="AA5610" s="4">
        <f>IF(bot_orders[[#This Row],[side]]="sell",-bot_orders[[#This Row],[accFillSz]],bot_orders[[#This Row],[accFillSz]]+bot_orders[[#This Row],[fee]])</f>
        <v>-4.6950000000000003</v>
      </c>
      <c r="AB5610">
        <v>0</v>
      </c>
      <c r="AC5610" t="s">
        <v>39</v>
      </c>
      <c r="AD5610">
        <v>0</v>
      </c>
      <c r="AE5610" t="s">
        <v>40</v>
      </c>
      <c r="AF5610" t="s">
        <v>41</v>
      </c>
      <c r="AG5610" t="s">
        <v>42</v>
      </c>
      <c r="AH5610" t="s">
        <v>28</v>
      </c>
      <c r="AI5610">
        <v>-4.6950000000000003</v>
      </c>
      <c r="AJ5610">
        <v>3.37769568</v>
      </c>
    </row>
    <row r="5611" spans="1:36" x14ac:dyDescent="0.3">
      <c r="A5611">
        <v>5182</v>
      </c>
      <c r="B5611" t="s">
        <v>300</v>
      </c>
      <c r="C5611" t="s">
        <v>28</v>
      </c>
      <c r="D5611" t="s">
        <v>29</v>
      </c>
      <c r="E5611" t="s">
        <v>30</v>
      </c>
      <c r="F5611" t="s">
        <v>31</v>
      </c>
      <c r="G5611" t="s">
        <v>1261</v>
      </c>
      <c r="H5611" t="s">
        <v>14803</v>
      </c>
      <c r="I5611" s="4" t="s">
        <v>14804</v>
      </c>
      <c r="J5611" s="1">
        <f>((((bot_orders[[#This Row],[cTime]]/ 1000)+3*3600) / 86400) + DATE(1970,1,1))</f>
        <v>45777.884975914349</v>
      </c>
      <c r="K5611" s="4" t="s">
        <v>14805</v>
      </c>
      <c r="L5611" s="1">
        <f>((((bot_orders[[#This Row],[uTime]]/ 1000)+3*3600) / 86400) + DATE(1970,1,1))</f>
        <v>45777.889931585647</v>
      </c>
      <c r="M5611" t="s">
        <v>34</v>
      </c>
      <c r="N5611" t="s">
        <v>28</v>
      </c>
      <c r="O5611" t="s">
        <v>35</v>
      </c>
      <c r="P5611">
        <v>4.6989999999999998</v>
      </c>
      <c r="Q5611" t="s">
        <v>36</v>
      </c>
      <c r="R5611" t="s">
        <v>55</v>
      </c>
      <c r="S5611">
        <v>0.71830000000000005</v>
      </c>
      <c r="T5611">
        <v>0.71830000000000005</v>
      </c>
      <c r="U5611">
        <v>4.6989999999999998</v>
      </c>
      <c r="V5611">
        <v>-3.7591999999999999E-3</v>
      </c>
      <c r="W5611" t="s">
        <v>39</v>
      </c>
      <c r="X5611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611" s="4">
        <f>IF(bot_orders[[#This Row],[side]]="buy", bot_orders[[#This Row],[accFillSz]] + bot_orders[[#This Row],[fee]], -bot_orders[[#This Row],[accFillSz]])</f>
        <v>4.6952407999999997</v>
      </c>
      <c r="Z5611" s="4">
        <f>IF(bot_orders[[#This Row],[side]]="sell",bot_orders[[#This Row],[accFillSz]]*bot_orders[[#This Row],[avgPx]]+bot_orders[[#This Row],[fee]], 0)</f>
        <v>0</v>
      </c>
      <c r="AA5611" s="4">
        <f>IF(bot_orders[[#This Row],[side]]="sell",-bot_orders[[#This Row],[accFillSz]],bot_orders[[#This Row],[accFillSz]]+bot_orders[[#This Row],[fee]])</f>
        <v>4.6952407999999997</v>
      </c>
      <c r="AB5611">
        <v>0</v>
      </c>
      <c r="AC5611" t="s">
        <v>38</v>
      </c>
      <c r="AD5611">
        <v>0</v>
      </c>
      <c r="AE5611" t="s">
        <v>40</v>
      </c>
      <c r="AF5611" t="s">
        <v>41</v>
      </c>
      <c r="AG5611" t="s">
        <v>42</v>
      </c>
      <c r="AH5611" t="s">
        <v>28</v>
      </c>
      <c r="AI5611">
        <v>4.6952407999999997</v>
      </c>
      <c r="AJ5611">
        <v>-3.3752917</v>
      </c>
    </row>
    <row r="5612" spans="1:36" x14ac:dyDescent="0.3">
      <c r="A5612">
        <v>5183</v>
      </c>
      <c r="B5612" t="s">
        <v>300</v>
      </c>
      <c r="C5612" t="s">
        <v>28</v>
      </c>
      <c r="D5612" t="s">
        <v>29</v>
      </c>
      <c r="E5612" t="s">
        <v>30</v>
      </c>
      <c r="F5612" t="s">
        <v>31</v>
      </c>
      <c r="G5612" t="s">
        <v>1243</v>
      </c>
      <c r="H5612" t="s">
        <v>14806</v>
      </c>
      <c r="I5612" s="4" t="s">
        <v>14807</v>
      </c>
      <c r="J5612" s="1">
        <f>((((bot_orders[[#This Row],[cTime]]/ 1000)+3*3600) / 86400) + DATE(1970,1,1))</f>
        <v>45777.885089699077</v>
      </c>
      <c r="K5612" s="4" t="s">
        <v>14808</v>
      </c>
      <c r="L5612" s="1">
        <f>((((bot_orders[[#This Row],[uTime]]/ 1000)+3*3600) / 86400) + DATE(1970,1,1))</f>
        <v>45777.885222384255</v>
      </c>
      <c r="M5612" t="s">
        <v>34</v>
      </c>
      <c r="N5612" t="s">
        <v>28</v>
      </c>
      <c r="O5612" t="s">
        <v>35</v>
      </c>
      <c r="P5612">
        <v>4.5679999999999996</v>
      </c>
      <c r="Q5612" t="s">
        <v>36</v>
      </c>
      <c r="R5612" t="s">
        <v>55</v>
      </c>
      <c r="S5612">
        <v>0.72</v>
      </c>
      <c r="T5612">
        <v>0.72</v>
      </c>
      <c r="U5612">
        <v>4.5679999999999996</v>
      </c>
      <c r="V5612">
        <v>-3.6543999999999999E-3</v>
      </c>
      <c r="W5612" t="s">
        <v>39</v>
      </c>
      <c r="X5612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612" s="4">
        <f>IF(bot_orders[[#This Row],[side]]="buy", bot_orders[[#This Row],[accFillSz]] + bot_orders[[#This Row],[fee]], -bot_orders[[#This Row],[accFillSz]])</f>
        <v>4.5643455999999993</v>
      </c>
      <c r="Z5612" s="4">
        <f>IF(bot_orders[[#This Row],[side]]="sell",bot_orders[[#This Row],[accFillSz]]*bot_orders[[#This Row],[avgPx]]+bot_orders[[#This Row],[fee]], 0)</f>
        <v>0</v>
      </c>
      <c r="AA5612" s="4">
        <f>IF(bot_orders[[#This Row],[side]]="sell",-bot_orders[[#This Row],[accFillSz]],bot_orders[[#This Row],[accFillSz]]+bot_orders[[#This Row],[fee]])</f>
        <v>4.5643455999999993</v>
      </c>
      <c r="AB5612">
        <v>0</v>
      </c>
      <c r="AC5612" t="s">
        <v>38</v>
      </c>
      <c r="AD5612">
        <v>0</v>
      </c>
      <c r="AE5612" t="s">
        <v>40</v>
      </c>
      <c r="AF5612" t="s">
        <v>41</v>
      </c>
      <c r="AG5612" t="s">
        <v>42</v>
      </c>
      <c r="AH5612" t="s">
        <v>28</v>
      </c>
      <c r="AI5612">
        <v>4.5643456000000002</v>
      </c>
      <c r="AJ5612">
        <v>-3.2889599999999999</v>
      </c>
    </row>
    <row r="5613" spans="1:36" x14ac:dyDescent="0.3">
      <c r="A5613">
        <v>5184</v>
      </c>
      <c r="B5613" t="s">
        <v>300</v>
      </c>
      <c r="C5613" t="s">
        <v>28</v>
      </c>
      <c r="D5613" t="s">
        <v>29</v>
      </c>
      <c r="E5613" t="s">
        <v>30</v>
      </c>
      <c r="F5613" t="s">
        <v>31</v>
      </c>
      <c r="G5613" t="s">
        <v>1243</v>
      </c>
      <c r="H5613" t="s">
        <v>14809</v>
      </c>
      <c r="I5613" s="4" t="s">
        <v>14810</v>
      </c>
      <c r="J5613" s="1">
        <f>((((bot_orders[[#This Row],[cTime]]/ 1000)+3*3600) / 86400) + DATE(1970,1,1))</f>
        <v>45777.885222407407</v>
      </c>
      <c r="K5613" s="4" t="s">
        <v>14811</v>
      </c>
      <c r="L5613" s="1">
        <f>((((bot_orders[[#This Row],[uTime]]/ 1000)+3*3600) / 86400) + DATE(1970,1,1))</f>
        <v>45777.887199629629</v>
      </c>
      <c r="M5613" t="s">
        <v>34</v>
      </c>
      <c r="N5613" t="s">
        <v>28</v>
      </c>
      <c r="O5613" t="s">
        <v>35</v>
      </c>
      <c r="P5613">
        <v>4.5640000000000001</v>
      </c>
      <c r="Q5613" t="s">
        <v>36</v>
      </c>
      <c r="R5613" t="s">
        <v>37</v>
      </c>
      <c r="S5613">
        <v>0.72160000000000002</v>
      </c>
      <c r="T5613">
        <v>0.72160000000000002</v>
      </c>
      <c r="U5613">
        <v>4.5640000000000001</v>
      </c>
      <c r="V5613">
        <v>-2.6347059000000001E-3</v>
      </c>
      <c r="W5613" t="s">
        <v>38</v>
      </c>
      <c r="X5613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613" s="4">
        <f>IF(bot_orders[[#This Row],[side]]="buy", bot_orders[[#This Row],[accFillSz]] + bot_orders[[#This Row],[fee]], -bot_orders[[#This Row],[accFillSz]])</f>
        <v>-4.5640000000000001</v>
      </c>
      <c r="Z5613" s="4">
        <f>IF(bot_orders[[#This Row],[side]]="sell",bot_orders[[#This Row],[accFillSz]]*bot_orders[[#This Row],[avgPx]]+bot_orders[[#This Row],[fee]], 0)</f>
        <v>3.2907476941000002</v>
      </c>
      <c r="AA5613" s="4">
        <f>IF(bot_orders[[#This Row],[side]]="sell",-bot_orders[[#This Row],[accFillSz]],bot_orders[[#This Row],[accFillSz]]+bot_orders[[#This Row],[fee]])</f>
        <v>-4.5640000000000001</v>
      </c>
      <c r="AB5613">
        <v>0</v>
      </c>
      <c r="AC5613" t="s">
        <v>39</v>
      </c>
      <c r="AD5613">
        <v>0</v>
      </c>
      <c r="AE5613" t="s">
        <v>40</v>
      </c>
      <c r="AF5613" t="s">
        <v>41</v>
      </c>
      <c r="AG5613" t="s">
        <v>42</v>
      </c>
      <c r="AH5613" t="s">
        <v>28</v>
      </c>
      <c r="AI5613">
        <v>-4.5640000000000001</v>
      </c>
      <c r="AJ5613">
        <v>3.2907476899999999</v>
      </c>
    </row>
    <row r="5614" spans="1:36" x14ac:dyDescent="0.3">
      <c r="A5614">
        <v>5185</v>
      </c>
      <c r="B5614" t="s">
        <v>300</v>
      </c>
      <c r="C5614" t="s">
        <v>28</v>
      </c>
      <c r="D5614" t="s">
        <v>29</v>
      </c>
      <c r="E5614" t="s">
        <v>30</v>
      </c>
      <c r="F5614" t="s">
        <v>31</v>
      </c>
      <c r="G5614" t="s">
        <v>1352</v>
      </c>
      <c r="H5614" t="s">
        <v>14812</v>
      </c>
      <c r="I5614" s="4" t="s">
        <v>14813</v>
      </c>
      <c r="J5614" s="1">
        <f>((((bot_orders[[#This Row],[cTime]]/ 1000)+3*3600) / 86400) + DATE(1970,1,1))</f>
        <v>45777.887199652774</v>
      </c>
      <c r="K5614" s="4" t="s">
        <v>14814</v>
      </c>
      <c r="L5614" s="1">
        <f>((((bot_orders[[#This Row],[uTime]]/ 1000)+3*3600) / 86400) + DATE(1970,1,1))</f>
        <v>45777.889672453704</v>
      </c>
      <c r="M5614" t="s">
        <v>34</v>
      </c>
      <c r="N5614" t="s">
        <v>28</v>
      </c>
      <c r="O5614" t="s">
        <v>35</v>
      </c>
      <c r="P5614">
        <v>4.5679999999999996</v>
      </c>
      <c r="Q5614" t="s">
        <v>36</v>
      </c>
      <c r="R5614" t="s">
        <v>55</v>
      </c>
      <c r="S5614">
        <v>0.72</v>
      </c>
      <c r="T5614">
        <v>0.72</v>
      </c>
      <c r="U5614">
        <v>4.5679999999999996</v>
      </c>
      <c r="V5614">
        <v>-3.6543999999999999E-3</v>
      </c>
      <c r="W5614" t="s">
        <v>39</v>
      </c>
      <c r="X5614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614" s="4">
        <f>IF(bot_orders[[#This Row],[side]]="buy", bot_orders[[#This Row],[accFillSz]] + bot_orders[[#This Row],[fee]], -bot_orders[[#This Row],[accFillSz]])</f>
        <v>4.5643455999999993</v>
      </c>
      <c r="Z5614" s="4">
        <f>IF(bot_orders[[#This Row],[side]]="sell",bot_orders[[#This Row],[accFillSz]]*bot_orders[[#This Row],[avgPx]]+bot_orders[[#This Row],[fee]], 0)</f>
        <v>0</v>
      </c>
      <c r="AA5614" s="4">
        <f>IF(bot_orders[[#This Row],[side]]="sell",-bot_orders[[#This Row],[accFillSz]],bot_orders[[#This Row],[accFillSz]]+bot_orders[[#This Row],[fee]])</f>
        <v>4.5643455999999993</v>
      </c>
      <c r="AB5614">
        <v>0</v>
      </c>
      <c r="AC5614" t="s">
        <v>38</v>
      </c>
      <c r="AD5614">
        <v>0</v>
      </c>
      <c r="AE5614" t="s">
        <v>40</v>
      </c>
      <c r="AF5614" t="s">
        <v>41</v>
      </c>
      <c r="AG5614" t="s">
        <v>42</v>
      </c>
      <c r="AH5614" t="s">
        <v>28</v>
      </c>
      <c r="AI5614">
        <v>4.5643456000000002</v>
      </c>
      <c r="AJ5614">
        <v>-3.2889599999999999</v>
      </c>
    </row>
    <row r="5615" spans="1:36" x14ac:dyDescent="0.3">
      <c r="A5615">
        <v>5186</v>
      </c>
      <c r="B5615" t="s">
        <v>300</v>
      </c>
      <c r="C5615" t="s">
        <v>28</v>
      </c>
      <c r="D5615" t="s">
        <v>29</v>
      </c>
      <c r="E5615" t="s">
        <v>30</v>
      </c>
      <c r="F5615" t="s">
        <v>31</v>
      </c>
      <c r="G5615" t="s">
        <v>1352</v>
      </c>
      <c r="H5615" t="s">
        <v>14815</v>
      </c>
      <c r="I5615" s="4" t="s">
        <v>14816</v>
      </c>
      <c r="J5615" s="1">
        <f>((((bot_orders[[#This Row],[cTime]]/ 1000)+3*3600) / 86400) + DATE(1970,1,1))</f>
        <v>45777.889672465273</v>
      </c>
      <c r="K5615" s="4" t="s">
        <v>14817</v>
      </c>
      <c r="L5615" s="1">
        <f>((((bot_orders[[#This Row],[uTime]]/ 1000)+3*3600) / 86400) + DATE(1970,1,1))</f>
        <v>45777.893411597222</v>
      </c>
      <c r="M5615" t="s">
        <v>34</v>
      </c>
      <c r="N5615" t="s">
        <v>28</v>
      </c>
      <c r="O5615" t="s">
        <v>35</v>
      </c>
      <c r="P5615">
        <v>4.5640000000000001</v>
      </c>
      <c r="Q5615" t="s">
        <v>36</v>
      </c>
      <c r="R5615" t="s">
        <v>37</v>
      </c>
      <c r="S5615">
        <v>0.72160000000000002</v>
      </c>
      <c r="T5615">
        <v>0.72160000000000002</v>
      </c>
      <c r="U5615">
        <v>4.5640000000000001</v>
      </c>
      <c r="V5615">
        <v>-2.6347059000000001E-3</v>
      </c>
      <c r="W5615" t="s">
        <v>38</v>
      </c>
      <c r="X5615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615" s="4">
        <f>IF(bot_orders[[#This Row],[side]]="buy", bot_orders[[#This Row],[accFillSz]] + bot_orders[[#This Row],[fee]], -bot_orders[[#This Row],[accFillSz]])</f>
        <v>-4.5640000000000001</v>
      </c>
      <c r="Z5615" s="4">
        <f>IF(bot_orders[[#This Row],[side]]="sell",bot_orders[[#This Row],[accFillSz]]*bot_orders[[#This Row],[avgPx]]+bot_orders[[#This Row],[fee]], 0)</f>
        <v>3.2907476941000002</v>
      </c>
      <c r="AA5615" s="4">
        <f>IF(bot_orders[[#This Row],[side]]="sell",-bot_orders[[#This Row],[accFillSz]],bot_orders[[#This Row],[accFillSz]]+bot_orders[[#This Row],[fee]])</f>
        <v>-4.5640000000000001</v>
      </c>
      <c r="AB5615">
        <v>0</v>
      </c>
      <c r="AC5615" t="s">
        <v>39</v>
      </c>
      <c r="AD5615">
        <v>0</v>
      </c>
      <c r="AE5615" t="s">
        <v>40</v>
      </c>
      <c r="AF5615" t="s">
        <v>41</v>
      </c>
      <c r="AG5615" t="s">
        <v>42</v>
      </c>
      <c r="AH5615" t="s">
        <v>28</v>
      </c>
      <c r="AI5615">
        <v>-4.5640000000000001</v>
      </c>
      <c r="AJ5615">
        <v>3.2907476899999999</v>
      </c>
    </row>
    <row r="5616" spans="1:36" x14ac:dyDescent="0.3">
      <c r="A5616">
        <v>5187</v>
      </c>
      <c r="B5616" t="s">
        <v>300</v>
      </c>
      <c r="C5616" t="s">
        <v>28</v>
      </c>
      <c r="D5616" t="s">
        <v>29</v>
      </c>
      <c r="E5616" t="s">
        <v>30</v>
      </c>
      <c r="F5616" t="s">
        <v>31</v>
      </c>
      <c r="G5616" t="s">
        <v>1348</v>
      </c>
      <c r="H5616" t="s">
        <v>14818</v>
      </c>
      <c r="I5616" s="4" t="s">
        <v>14819</v>
      </c>
      <c r="J5616" s="1">
        <f>((((bot_orders[[#This Row],[cTime]]/ 1000)+3*3600) / 86400) + DATE(1970,1,1))</f>
        <v>45777.889931597223</v>
      </c>
      <c r="K5616" s="4" t="s">
        <v>14820</v>
      </c>
      <c r="L5616" s="1">
        <f>((((bot_orders[[#This Row],[uTime]]/ 1000)+3*3600) / 86400) + DATE(1970,1,1))</f>
        <v>45777.890726770835</v>
      </c>
      <c r="M5616" t="s">
        <v>34</v>
      </c>
      <c r="N5616" t="s">
        <v>28</v>
      </c>
      <c r="O5616" t="s">
        <v>35</v>
      </c>
      <c r="P5616">
        <v>4.6950000000000003</v>
      </c>
      <c r="Q5616" t="s">
        <v>36</v>
      </c>
      <c r="R5616" t="s">
        <v>37</v>
      </c>
      <c r="S5616">
        <v>0.72</v>
      </c>
      <c r="T5616">
        <v>0.72</v>
      </c>
      <c r="U5616">
        <v>4.6950000000000003</v>
      </c>
      <c r="V5616">
        <v>-2.7043200000000001E-3</v>
      </c>
      <c r="W5616" t="s">
        <v>38</v>
      </c>
      <c r="X5616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616" s="4">
        <f>IF(bot_orders[[#This Row],[side]]="buy", bot_orders[[#This Row],[accFillSz]] + bot_orders[[#This Row],[fee]], -bot_orders[[#This Row],[accFillSz]])</f>
        <v>-4.6950000000000003</v>
      </c>
      <c r="Z5616" s="4">
        <f>IF(bot_orders[[#This Row],[side]]="sell",bot_orders[[#This Row],[accFillSz]]*bot_orders[[#This Row],[avgPx]]+bot_orders[[#This Row],[fee]], 0)</f>
        <v>3.3776956800000004</v>
      </c>
      <c r="AA5616" s="4">
        <f>IF(bot_orders[[#This Row],[side]]="sell",-bot_orders[[#This Row],[accFillSz]],bot_orders[[#This Row],[accFillSz]]+bot_orders[[#This Row],[fee]])</f>
        <v>-4.6950000000000003</v>
      </c>
      <c r="AB5616">
        <v>0</v>
      </c>
      <c r="AC5616" t="s">
        <v>39</v>
      </c>
      <c r="AD5616">
        <v>0</v>
      </c>
      <c r="AE5616" t="s">
        <v>40</v>
      </c>
      <c r="AF5616" t="s">
        <v>41</v>
      </c>
      <c r="AG5616" t="s">
        <v>42</v>
      </c>
      <c r="AH5616" t="s">
        <v>28</v>
      </c>
      <c r="AI5616">
        <v>-4.6950000000000003</v>
      </c>
      <c r="AJ5616">
        <v>3.37769568</v>
      </c>
    </row>
    <row r="5617" spans="1:36" x14ac:dyDescent="0.3">
      <c r="A5617">
        <v>5188</v>
      </c>
      <c r="B5617" t="s">
        <v>300</v>
      </c>
      <c r="C5617" t="s">
        <v>28</v>
      </c>
      <c r="D5617" t="s">
        <v>29</v>
      </c>
      <c r="E5617" t="s">
        <v>30</v>
      </c>
      <c r="F5617" t="s">
        <v>31</v>
      </c>
      <c r="G5617" t="s">
        <v>1348</v>
      </c>
      <c r="H5617" t="s">
        <v>14821</v>
      </c>
      <c r="I5617" s="4" t="s">
        <v>14822</v>
      </c>
      <c r="J5617" s="1">
        <f>((((bot_orders[[#This Row],[cTime]]/ 1000)+3*3600) / 86400) + DATE(1970,1,1))</f>
        <v>45777.890726793979</v>
      </c>
      <c r="K5617" s="4" t="s">
        <v>14823</v>
      </c>
      <c r="L5617" s="1">
        <f>((((bot_orders[[#This Row],[uTime]]/ 1000)+3*3600) / 86400) + DATE(1970,1,1))</f>
        <v>45777.895508923611</v>
      </c>
      <c r="M5617" t="s">
        <v>34</v>
      </c>
      <c r="N5617" t="s">
        <v>28</v>
      </c>
      <c r="O5617" t="s">
        <v>35</v>
      </c>
      <c r="P5617">
        <v>4.6989999999999998</v>
      </c>
      <c r="Q5617" t="s">
        <v>36</v>
      </c>
      <c r="R5617" t="s">
        <v>55</v>
      </c>
      <c r="S5617">
        <v>0.71830000000000005</v>
      </c>
      <c r="T5617">
        <v>0.71830000000000005</v>
      </c>
      <c r="U5617">
        <v>4.6989999999999998</v>
      </c>
      <c r="V5617">
        <v>-3.7591999999999999E-3</v>
      </c>
      <c r="W5617" t="s">
        <v>39</v>
      </c>
      <c r="X5617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617" s="4">
        <f>IF(bot_orders[[#This Row],[side]]="buy", bot_orders[[#This Row],[accFillSz]] + bot_orders[[#This Row],[fee]], -bot_orders[[#This Row],[accFillSz]])</f>
        <v>4.6952407999999997</v>
      </c>
      <c r="Z5617" s="4">
        <f>IF(bot_orders[[#This Row],[side]]="sell",bot_orders[[#This Row],[accFillSz]]*bot_orders[[#This Row],[avgPx]]+bot_orders[[#This Row],[fee]], 0)</f>
        <v>0</v>
      </c>
      <c r="AA5617" s="4">
        <f>IF(bot_orders[[#This Row],[side]]="sell",-bot_orders[[#This Row],[accFillSz]],bot_orders[[#This Row],[accFillSz]]+bot_orders[[#This Row],[fee]])</f>
        <v>4.6952407999999997</v>
      </c>
      <c r="AB5617">
        <v>0</v>
      </c>
      <c r="AC5617" t="s">
        <v>38</v>
      </c>
      <c r="AD5617">
        <v>0</v>
      </c>
      <c r="AE5617" t="s">
        <v>40</v>
      </c>
      <c r="AF5617" t="s">
        <v>41</v>
      </c>
      <c r="AG5617" t="s">
        <v>42</v>
      </c>
      <c r="AH5617" t="s">
        <v>28</v>
      </c>
      <c r="AI5617">
        <v>4.6952407999999997</v>
      </c>
      <c r="AJ5617">
        <v>-3.3752917</v>
      </c>
    </row>
    <row r="5618" spans="1:36" x14ac:dyDescent="0.3">
      <c r="A5618">
        <v>5189</v>
      </c>
      <c r="B5618" t="s">
        <v>300</v>
      </c>
      <c r="C5618" t="s">
        <v>28</v>
      </c>
      <c r="D5618" t="s">
        <v>29</v>
      </c>
      <c r="E5618" t="s">
        <v>30</v>
      </c>
      <c r="F5618" t="s">
        <v>31</v>
      </c>
      <c r="G5618" t="s">
        <v>1362</v>
      </c>
      <c r="H5618" t="s">
        <v>14824</v>
      </c>
      <c r="I5618" s="4" t="s">
        <v>14825</v>
      </c>
      <c r="J5618" s="1">
        <f>((((bot_orders[[#This Row],[cTime]]/ 1000)+3*3600) / 86400) + DATE(1970,1,1))</f>
        <v>45777.893411620375</v>
      </c>
      <c r="K5618" s="4" t="s">
        <v>14826</v>
      </c>
      <c r="L5618" s="1">
        <f>((((bot_orders[[#This Row],[uTime]]/ 1000)+3*3600) / 86400) + DATE(1970,1,1))</f>
        <v>45777.894440312499</v>
      </c>
      <c r="M5618" t="s">
        <v>34</v>
      </c>
      <c r="N5618" t="s">
        <v>28</v>
      </c>
      <c r="O5618" t="s">
        <v>35</v>
      </c>
      <c r="P5618">
        <v>4.5679999999999996</v>
      </c>
      <c r="Q5618" t="s">
        <v>36</v>
      </c>
      <c r="R5618" t="s">
        <v>55</v>
      </c>
      <c r="S5618">
        <v>0.72</v>
      </c>
      <c r="T5618">
        <v>0.72</v>
      </c>
      <c r="U5618">
        <v>4.5679999999999996</v>
      </c>
      <c r="V5618">
        <v>-3.6543999999999999E-3</v>
      </c>
      <c r="W5618" t="s">
        <v>39</v>
      </c>
      <c r="X5618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618" s="4">
        <f>IF(bot_orders[[#This Row],[side]]="buy", bot_orders[[#This Row],[accFillSz]] + bot_orders[[#This Row],[fee]], -bot_orders[[#This Row],[accFillSz]])</f>
        <v>4.5643455999999993</v>
      </c>
      <c r="Z5618" s="4">
        <f>IF(bot_orders[[#This Row],[side]]="sell",bot_orders[[#This Row],[accFillSz]]*bot_orders[[#This Row],[avgPx]]+bot_orders[[#This Row],[fee]], 0)</f>
        <v>0</v>
      </c>
      <c r="AA5618" s="4">
        <f>IF(bot_orders[[#This Row],[side]]="sell",-bot_orders[[#This Row],[accFillSz]],bot_orders[[#This Row],[accFillSz]]+bot_orders[[#This Row],[fee]])</f>
        <v>4.5643455999999993</v>
      </c>
      <c r="AB5618">
        <v>0</v>
      </c>
      <c r="AC5618" t="s">
        <v>38</v>
      </c>
      <c r="AD5618">
        <v>0</v>
      </c>
      <c r="AE5618" t="s">
        <v>40</v>
      </c>
      <c r="AF5618" t="s">
        <v>41</v>
      </c>
      <c r="AG5618" t="s">
        <v>42</v>
      </c>
      <c r="AH5618" t="s">
        <v>28</v>
      </c>
      <c r="AI5618">
        <v>4.5643456000000002</v>
      </c>
      <c r="AJ5618">
        <v>-3.2889599999999999</v>
      </c>
    </row>
    <row r="5619" spans="1:36" x14ac:dyDescent="0.3">
      <c r="A5619">
        <v>5190</v>
      </c>
      <c r="B5619" t="s">
        <v>300</v>
      </c>
      <c r="C5619" t="s">
        <v>28</v>
      </c>
      <c r="D5619" t="s">
        <v>29</v>
      </c>
      <c r="E5619" t="s">
        <v>30</v>
      </c>
      <c r="F5619" t="s">
        <v>31</v>
      </c>
      <c r="G5619" t="s">
        <v>1362</v>
      </c>
      <c r="H5619" t="s">
        <v>14827</v>
      </c>
      <c r="I5619" s="4" t="s">
        <v>14828</v>
      </c>
      <c r="J5619" s="1">
        <f>((((bot_orders[[#This Row],[cTime]]/ 1000)+3*3600) / 86400) + DATE(1970,1,1))</f>
        <v>45777.894440335644</v>
      </c>
      <c r="K5619" s="4" t="s">
        <v>14829</v>
      </c>
      <c r="L5619" s="1">
        <f>((((bot_orders[[#This Row],[uTime]]/ 1000)+3*3600) / 86400) + DATE(1970,1,1))</f>
        <v>45777.909345092587</v>
      </c>
      <c r="M5619" t="s">
        <v>34</v>
      </c>
      <c r="N5619" t="s">
        <v>28</v>
      </c>
      <c r="O5619" t="s">
        <v>35</v>
      </c>
      <c r="P5619">
        <v>4.5640000000000001</v>
      </c>
      <c r="Q5619" t="s">
        <v>36</v>
      </c>
      <c r="R5619" t="s">
        <v>37</v>
      </c>
      <c r="S5619">
        <v>0.72160000000000002</v>
      </c>
      <c r="T5619">
        <v>0.72160000000000002</v>
      </c>
      <c r="U5619">
        <v>4.5640000000000001</v>
      </c>
      <c r="V5619">
        <v>-2.6347059000000001E-3</v>
      </c>
      <c r="W5619" t="s">
        <v>38</v>
      </c>
      <c r="X5619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619" s="4">
        <f>IF(bot_orders[[#This Row],[side]]="buy", bot_orders[[#This Row],[accFillSz]] + bot_orders[[#This Row],[fee]], -bot_orders[[#This Row],[accFillSz]])</f>
        <v>-4.5640000000000001</v>
      </c>
      <c r="Z5619" s="4">
        <f>IF(bot_orders[[#This Row],[side]]="sell",bot_orders[[#This Row],[accFillSz]]*bot_orders[[#This Row],[avgPx]]+bot_orders[[#This Row],[fee]], 0)</f>
        <v>3.2907476941000002</v>
      </c>
      <c r="AA5619" s="4">
        <f>IF(bot_orders[[#This Row],[side]]="sell",-bot_orders[[#This Row],[accFillSz]],bot_orders[[#This Row],[accFillSz]]+bot_orders[[#This Row],[fee]])</f>
        <v>-4.5640000000000001</v>
      </c>
      <c r="AB5619">
        <v>0</v>
      </c>
      <c r="AC5619" t="s">
        <v>39</v>
      </c>
      <c r="AD5619">
        <v>0</v>
      </c>
      <c r="AE5619" t="s">
        <v>40</v>
      </c>
      <c r="AF5619" t="s">
        <v>41</v>
      </c>
      <c r="AG5619" t="s">
        <v>42</v>
      </c>
      <c r="AH5619" t="s">
        <v>28</v>
      </c>
      <c r="AI5619">
        <v>-4.5640000000000001</v>
      </c>
      <c r="AJ5619">
        <v>3.2907476899999999</v>
      </c>
    </row>
    <row r="5620" spans="1:36" x14ac:dyDescent="0.3">
      <c r="A5620">
        <v>5191</v>
      </c>
      <c r="B5620" t="s">
        <v>300</v>
      </c>
      <c r="C5620" t="s">
        <v>28</v>
      </c>
      <c r="D5620" t="s">
        <v>29</v>
      </c>
      <c r="E5620" t="s">
        <v>30</v>
      </c>
      <c r="F5620" t="s">
        <v>31</v>
      </c>
      <c r="G5620" t="s">
        <v>1373</v>
      </c>
      <c r="H5620" t="s">
        <v>14830</v>
      </c>
      <c r="I5620" s="4" t="s">
        <v>14831</v>
      </c>
      <c r="J5620" s="1">
        <f>((((bot_orders[[#This Row],[cTime]]/ 1000)+3*3600) / 86400) + DATE(1970,1,1))</f>
        <v>45777.895508946764</v>
      </c>
      <c r="K5620" s="4" t="s">
        <v>14832</v>
      </c>
      <c r="L5620" s="1">
        <f>((((bot_orders[[#This Row],[uTime]]/ 1000)+3*3600) / 86400) + DATE(1970,1,1))</f>
        <v>45777.896959004633</v>
      </c>
      <c r="M5620" t="s">
        <v>34</v>
      </c>
      <c r="N5620" t="s">
        <v>28</v>
      </c>
      <c r="O5620" t="s">
        <v>35</v>
      </c>
      <c r="P5620">
        <v>4.6950000000000003</v>
      </c>
      <c r="Q5620" t="s">
        <v>36</v>
      </c>
      <c r="R5620" t="s">
        <v>37</v>
      </c>
      <c r="S5620">
        <v>0.72</v>
      </c>
      <c r="T5620">
        <v>0.72</v>
      </c>
      <c r="U5620">
        <v>4.6950000000000003</v>
      </c>
      <c r="V5620">
        <v>-2.7043200000000001E-3</v>
      </c>
      <c r="W5620" t="s">
        <v>38</v>
      </c>
      <c r="X5620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620" s="4">
        <f>IF(bot_orders[[#This Row],[side]]="buy", bot_orders[[#This Row],[accFillSz]] + bot_orders[[#This Row],[fee]], -bot_orders[[#This Row],[accFillSz]])</f>
        <v>-4.6950000000000003</v>
      </c>
      <c r="Z5620" s="4">
        <f>IF(bot_orders[[#This Row],[side]]="sell",bot_orders[[#This Row],[accFillSz]]*bot_orders[[#This Row],[avgPx]]+bot_orders[[#This Row],[fee]], 0)</f>
        <v>3.3776956800000004</v>
      </c>
      <c r="AA5620" s="4">
        <f>IF(bot_orders[[#This Row],[side]]="sell",-bot_orders[[#This Row],[accFillSz]],bot_orders[[#This Row],[accFillSz]]+bot_orders[[#This Row],[fee]])</f>
        <v>-4.6950000000000003</v>
      </c>
      <c r="AB5620">
        <v>0</v>
      </c>
      <c r="AC5620" t="s">
        <v>39</v>
      </c>
      <c r="AD5620">
        <v>0</v>
      </c>
      <c r="AE5620" t="s">
        <v>40</v>
      </c>
      <c r="AF5620" t="s">
        <v>41</v>
      </c>
      <c r="AG5620" t="s">
        <v>42</v>
      </c>
      <c r="AH5620" t="s">
        <v>28</v>
      </c>
      <c r="AI5620">
        <v>-4.6950000000000003</v>
      </c>
      <c r="AJ5620">
        <v>3.37769568</v>
      </c>
    </row>
    <row r="5621" spans="1:36" x14ac:dyDescent="0.3">
      <c r="A5621">
        <v>5192</v>
      </c>
      <c r="B5621" t="s">
        <v>300</v>
      </c>
      <c r="C5621" t="s">
        <v>28</v>
      </c>
      <c r="D5621" t="s">
        <v>29</v>
      </c>
      <c r="E5621" t="s">
        <v>30</v>
      </c>
      <c r="F5621" t="s">
        <v>31</v>
      </c>
      <c r="G5621" t="s">
        <v>1373</v>
      </c>
      <c r="H5621" t="s">
        <v>14833</v>
      </c>
      <c r="I5621" s="4" t="s">
        <v>14834</v>
      </c>
      <c r="J5621" s="1">
        <f>((((bot_orders[[#This Row],[cTime]]/ 1000)+3*3600) / 86400) + DATE(1970,1,1))</f>
        <v>45777.896959027777</v>
      </c>
      <c r="K5621" s="4" t="s">
        <v>14835</v>
      </c>
      <c r="L5621" s="1">
        <f>((((bot_orders[[#This Row],[uTime]]/ 1000)+3*3600) / 86400) + DATE(1970,1,1))</f>
        <v>45777.898136134259</v>
      </c>
      <c r="M5621" t="s">
        <v>34</v>
      </c>
      <c r="N5621" t="s">
        <v>28</v>
      </c>
      <c r="O5621" t="s">
        <v>35</v>
      </c>
      <c r="P5621">
        <v>4.6989999999999998</v>
      </c>
      <c r="Q5621" t="s">
        <v>36</v>
      </c>
      <c r="R5621" t="s">
        <v>55</v>
      </c>
      <c r="S5621">
        <v>0.71830000000000005</v>
      </c>
      <c r="T5621">
        <v>0.71830000000000005</v>
      </c>
      <c r="U5621">
        <v>4.6989999999999998</v>
      </c>
      <c r="V5621">
        <v>-3.7591999999999999E-3</v>
      </c>
      <c r="W5621" t="s">
        <v>39</v>
      </c>
      <c r="X5621" s="4">
        <f>IF(bot_orders[[#This Row],[side]]="sell", bot_orders[[#This Row],[accFillSz]]*bot_orders[[#This Row],[avgPx]] + bot_orders[[#This Row],[fee]], -bot_orders[[#This Row],[accFillSz]]*bot_orders[[#This Row],[avgPx]])</f>
        <v>-3.3752917</v>
      </c>
      <c r="Y5621" s="4">
        <f>IF(bot_orders[[#This Row],[side]]="buy", bot_orders[[#This Row],[accFillSz]] + bot_orders[[#This Row],[fee]], -bot_orders[[#This Row],[accFillSz]])</f>
        <v>4.6952407999999997</v>
      </c>
      <c r="Z5621" s="4">
        <f>IF(bot_orders[[#This Row],[side]]="sell",bot_orders[[#This Row],[accFillSz]]*bot_orders[[#This Row],[avgPx]]+bot_orders[[#This Row],[fee]], 0)</f>
        <v>0</v>
      </c>
      <c r="AA5621" s="4">
        <f>IF(bot_orders[[#This Row],[side]]="sell",-bot_orders[[#This Row],[accFillSz]],bot_orders[[#This Row],[accFillSz]]+bot_orders[[#This Row],[fee]])</f>
        <v>4.6952407999999997</v>
      </c>
      <c r="AB5621">
        <v>0</v>
      </c>
      <c r="AC5621" t="s">
        <v>38</v>
      </c>
      <c r="AD5621">
        <v>0</v>
      </c>
      <c r="AE5621" t="s">
        <v>40</v>
      </c>
      <c r="AF5621" t="s">
        <v>41</v>
      </c>
      <c r="AG5621" t="s">
        <v>42</v>
      </c>
      <c r="AH5621" t="s">
        <v>28</v>
      </c>
      <c r="AI5621">
        <v>4.6952407999999997</v>
      </c>
      <c r="AJ5621">
        <v>-3.3752917</v>
      </c>
    </row>
    <row r="5622" spans="1:36" x14ac:dyDescent="0.3">
      <c r="A5622">
        <v>5193</v>
      </c>
      <c r="B5622" t="s">
        <v>300</v>
      </c>
      <c r="C5622" t="s">
        <v>28</v>
      </c>
      <c r="D5622" t="s">
        <v>29</v>
      </c>
      <c r="E5622" t="s">
        <v>30</v>
      </c>
      <c r="F5622" t="s">
        <v>31</v>
      </c>
      <c r="G5622" t="s">
        <v>1394</v>
      </c>
      <c r="H5622" t="s">
        <v>14836</v>
      </c>
      <c r="I5622" s="4" t="s">
        <v>14837</v>
      </c>
      <c r="J5622" s="1">
        <f>((((bot_orders[[#This Row],[cTime]]/ 1000)+3*3600) / 86400) + DATE(1970,1,1))</f>
        <v>45777.898136157411</v>
      </c>
      <c r="K5622" s="4" t="s">
        <v>14838</v>
      </c>
      <c r="L5622" s="1">
        <f>((((bot_orders[[#This Row],[uTime]]/ 1000)+3*3600) / 86400) + DATE(1970,1,1))</f>
        <v>45777.907517500003</v>
      </c>
      <c r="M5622" t="s">
        <v>34</v>
      </c>
      <c r="N5622" t="s">
        <v>28</v>
      </c>
      <c r="O5622" t="s">
        <v>35</v>
      </c>
      <c r="P5622">
        <v>4.6950000000000003</v>
      </c>
      <c r="Q5622" t="s">
        <v>36</v>
      </c>
      <c r="R5622" t="s">
        <v>37</v>
      </c>
      <c r="S5622">
        <v>0.72</v>
      </c>
      <c r="T5622">
        <v>0.72</v>
      </c>
      <c r="U5622">
        <v>4.6950000000000003</v>
      </c>
      <c r="V5622">
        <v>-2.7043200000000001E-3</v>
      </c>
      <c r="W5622" t="s">
        <v>38</v>
      </c>
      <c r="X5622" s="4">
        <f>IF(bot_orders[[#This Row],[side]]="sell", bot_orders[[#This Row],[accFillSz]]*bot_orders[[#This Row],[avgPx]] + bot_orders[[#This Row],[fee]], -bot_orders[[#This Row],[accFillSz]]*bot_orders[[#This Row],[avgPx]])</f>
        <v>3.3776956800000004</v>
      </c>
      <c r="Y5622" s="4">
        <f>IF(bot_orders[[#This Row],[side]]="buy", bot_orders[[#This Row],[accFillSz]] + bot_orders[[#This Row],[fee]], -bot_orders[[#This Row],[accFillSz]])</f>
        <v>-4.6950000000000003</v>
      </c>
      <c r="Z5622" s="4">
        <f>IF(bot_orders[[#This Row],[side]]="sell",bot_orders[[#This Row],[accFillSz]]*bot_orders[[#This Row],[avgPx]]+bot_orders[[#This Row],[fee]], 0)</f>
        <v>3.3776956800000004</v>
      </c>
      <c r="AA5622" s="4">
        <f>IF(bot_orders[[#This Row],[side]]="sell",-bot_orders[[#This Row],[accFillSz]],bot_orders[[#This Row],[accFillSz]]+bot_orders[[#This Row],[fee]])</f>
        <v>-4.6950000000000003</v>
      </c>
      <c r="AB5622">
        <v>0</v>
      </c>
      <c r="AC5622" t="s">
        <v>39</v>
      </c>
      <c r="AD5622">
        <v>0</v>
      </c>
      <c r="AE5622" t="s">
        <v>40</v>
      </c>
      <c r="AF5622" t="s">
        <v>41</v>
      </c>
      <c r="AG5622" t="s">
        <v>42</v>
      </c>
      <c r="AH5622" t="s">
        <v>28</v>
      </c>
      <c r="AI5622">
        <v>-4.6950000000000003</v>
      </c>
      <c r="AJ5622">
        <v>3.37769568</v>
      </c>
    </row>
    <row r="5623" spans="1:36" x14ac:dyDescent="0.3">
      <c r="A5623">
        <v>5194</v>
      </c>
      <c r="B5623" t="s">
        <v>300</v>
      </c>
      <c r="C5623" t="s">
        <v>28</v>
      </c>
      <c r="D5623" t="s">
        <v>29</v>
      </c>
      <c r="E5623" t="s">
        <v>30</v>
      </c>
      <c r="F5623" t="s">
        <v>31</v>
      </c>
      <c r="G5623" t="s">
        <v>1380</v>
      </c>
      <c r="H5623" t="s">
        <v>14839</v>
      </c>
      <c r="I5623" s="4" t="s">
        <v>14840</v>
      </c>
      <c r="J5623" s="1">
        <f>((((bot_orders[[#This Row],[cTime]]/ 1000)+3*3600) / 86400) + DATE(1970,1,1))</f>
        <v>45777.899362743054</v>
      </c>
      <c r="K5623" s="4" t="s">
        <v>14841</v>
      </c>
      <c r="L5623" s="1">
        <f>((((bot_orders[[#This Row],[uTime]]/ 1000)+3*3600) / 86400) + DATE(1970,1,1))</f>
        <v>45777.899984189818</v>
      </c>
      <c r="M5623" t="s">
        <v>34</v>
      </c>
      <c r="N5623" t="s">
        <v>28</v>
      </c>
      <c r="O5623" t="s">
        <v>35</v>
      </c>
      <c r="P5623">
        <v>4.6950000000000003</v>
      </c>
      <c r="Q5623" t="s">
        <v>36</v>
      </c>
      <c r="R5623" t="s">
        <v>37</v>
      </c>
      <c r="S5623">
        <v>0.71830000000000005</v>
      </c>
      <c r="T5623">
        <v>0.71830000000000005</v>
      </c>
      <c r="U5623">
        <v>4.6950000000000003</v>
      </c>
      <c r="V5623">
        <v>-2.6979348000000002E-3</v>
      </c>
      <c r="W5623" t="s">
        <v>38</v>
      </c>
      <c r="X5623" s="4">
        <f>IF(bot_orders[[#This Row],[side]]="sell", bot_orders[[#This Row],[accFillSz]]*bot_orders[[#This Row],[avgPx]] + bot_orders[[#This Row],[fee]], -bot_orders[[#This Row],[accFillSz]]*bot_orders[[#This Row],[avgPx]])</f>
        <v>3.3697205652000006</v>
      </c>
      <c r="Y5623" s="4">
        <f>IF(bot_orders[[#This Row],[side]]="buy", bot_orders[[#This Row],[accFillSz]] + bot_orders[[#This Row],[fee]], -bot_orders[[#This Row],[accFillSz]])</f>
        <v>-4.6950000000000003</v>
      </c>
      <c r="Z5623" s="4">
        <f>IF(bot_orders[[#This Row],[side]]="sell",bot_orders[[#This Row],[accFillSz]]*bot_orders[[#This Row],[avgPx]]+bot_orders[[#This Row],[fee]], 0)</f>
        <v>3.3697205652000006</v>
      </c>
      <c r="AA5623" s="4">
        <f>IF(bot_orders[[#This Row],[side]]="sell",-bot_orders[[#This Row],[accFillSz]],bot_orders[[#This Row],[accFillSz]]+bot_orders[[#This Row],[fee]])</f>
        <v>-4.6950000000000003</v>
      </c>
      <c r="AB5623">
        <v>0</v>
      </c>
      <c r="AC5623" t="s">
        <v>39</v>
      </c>
      <c r="AD5623">
        <v>0</v>
      </c>
      <c r="AE5623" t="s">
        <v>40</v>
      </c>
      <c r="AF5623" t="s">
        <v>41</v>
      </c>
      <c r="AG5623" t="s">
        <v>42</v>
      </c>
      <c r="AH5623" t="s">
        <v>28</v>
      </c>
      <c r="AI5623">
        <v>-4.6950000000000003</v>
      </c>
      <c r="AJ5623">
        <v>3.3697205700000001</v>
      </c>
    </row>
    <row r="5624" spans="1:36" x14ac:dyDescent="0.3">
      <c r="A5624">
        <v>5195</v>
      </c>
      <c r="B5624" t="s">
        <v>300</v>
      </c>
      <c r="C5624" t="s">
        <v>28</v>
      </c>
      <c r="D5624" t="s">
        <v>29</v>
      </c>
      <c r="E5624" t="s">
        <v>30</v>
      </c>
      <c r="F5624" t="s">
        <v>31</v>
      </c>
      <c r="G5624" t="s">
        <v>1380</v>
      </c>
      <c r="H5624" t="s">
        <v>14842</v>
      </c>
      <c r="I5624" s="4" t="s">
        <v>14843</v>
      </c>
      <c r="J5624" s="1">
        <f>((((bot_orders[[#This Row],[cTime]]/ 1000)+3*3600) / 86400) + DATE(1970,1,1))</f>
        <v>45777.899984201387</v>
      </c>
      <c r="K5624" s="4" t="s">
        <v>14844</v>
      </c>
      <c r="L5624" s="1">
        <f>((((bot_orders[[#This Row],[uTime]]/ 1000)+3*3600) / 86400) + DATE(1970,1,1))</f>
        <v>45777.90077832176</v>
      </c>
      <c r="M5624" t="s">
        <v>34</v>
      </c>
      <c r="N5624" t="s">
        <v>28</v>
      </c>
      <c r="O5624" t="s">
        <v>35</v>
      </c>
      <c r="P5624">
        <v>4.6989999999999998</v>
      </c>
      <c r="Q5624" t="s">
        <v>36</v>
      </c>
      <c r="R5624" t="s">
        <v>55</v>
      </c>
      <c r="S5624">
        <v>0.71660000000000001</v>
      </c>
      <c r="T5624">
        <v>0.71660000000000001</v>
      </c>
      <c r="U5624">
        <v>4.6989999999999998</v>
      </c>
      <c r="V5624">
        <v>-3.7591999999999999E-3</v>
      </c>
      <c r="W5624" t="s">
        <v>39</v>
      </c>
      <c r="X5624" s="4">
        <f>IF(bot_orders[[#This Row],[side]]="sell", bot_orders[[#This Row],[accFillSz]]*bot_orders[[#This Row],[avgPx]] + bot_orders[[#This Row],[fee]], -bot_orders[[#This Row],[accFillSz]]*bot_orders[[#This Row],[avgPx]])</f>
        <v>-3.3673033999999999</v>
      </c>
      <c r="Y5624" s="4">
        <f>IF(bot_orders[[#This Row],[side]]="buy", bot_orders[[#This Row],[accFillSz]] + bot_orders[[#This Row],[fee]], -bot_orders[[#This Row],[accFillSz]])</f>
        <v>4.6952407999999997</v>
      </c>
      <c r="Z5624" s="4">
        <f>IF(bot_orders[[#This Row],[side]]="sell",bot_orders[[#This Row],[accFillSz]]*bot_orders[[#This Row],[avgPx]]+bot_orders[[#This Row],[fee]], 0)</f>
        <v>0</v>
      </c>
      <c r="AA5624" s="4">
        <f>IF(bot_orders[[#This Row],[side]]="sell",-bot_orders[[#This Row],[accFillSz]],bot_orders[[#This Row],[accFillSz]]+bot_orders[[#This Row],[fee]])</f>
        <v>4.6952407999999997</v>
      </c>
      <c r="AB5624">
        <v>0</v>
      </c>
      <c r="AC5624" t="s">
        <v>38</v>
      </c>
      <c r="AD5624">
        <v>0</v>
      </c>
      <c r="AE5624" t="s">
        <v>40</v>
      </c>
      <c r="AF5624" t="s">
        <v>41</v>
      </c>
      <c r="AG5624" t="s">
        <v>42</v>
      </c>
      <c r="AH5624" t="s">
        <v>28</v>
      </c>
      <c r="AI5624">
        <v>4.6952407999999997</v>
      </c>
      <c r="AJ5624">
        <v>-3.3673033999999999</v>
      </c>
    </row>
    <row r="5625" spans="1:36" x14ac:dyDescent="0.3">
      <c r="A5625">
        <v>5196</v>
      </c>
      <c r="B5625" t="s">
        <v>300</v>
      </c>
      <c r="C5625" t="s">
        <v>28</v>
      </c>
      <c r="D5625" t="s">
        <v>29</v>
      </c>
      <c r="E5625" t="s">
        <v>30</v>
      </c>
      <c r="F5625" t="s">
        <v>31</v>
      </c>
      <c r="G5625" t="s">
        <v>1398</v>
      </c>
      <c r="H5625" t="s">
        <v>14845</v>
      </c>
      <c r="I5625" s="4" t="s">
        <v>14846</v>
      </c>
      <c r="J5625" s="1">
        <f>((((bot_orders[[#This Row],[cTime]]/ 1000)+3*3600) / 86400) + DATE(1970,1,1))</f>
        <v>45777.900778344905</v>
      </c>
      <c r="K5625" s="4" t="s">
        <v>14847</v>
      </c>
      <c r="L5625" s="1">
        <f>((((bot_orders[[#This Row],[uTime]]/ 1000)+3*3600) / 86400) + DATE(1970,1,1))</f>
        <v>45777.90682128472</v>
      </c>
      <c r="M5625" t="s">
        <v>34</v>
      </c>
      <c r="N5625" t="s">
        <v>28</v>
      </c>
      <c r="O5625" t="s">
        <v>35</v>
      </c>
      <c r="P5625">
        <v>4.6950000000000003</v>
      </c>
      <c r="Q5625" t="s">
        <v>36</v>
      </c>
      <c r="R5625" t="s">
        <v>37</v>
      </c>
      <c r="S5625">
        <v>0.71830000000000005</v>
      </c>
      <c r="T5625">
        <v>0.71830000000000005</v>
      </c>
      <c r="U5625">
        <v>4.6950000000000003</v>
      </c>
      <c r="V5625">
        <v>-2.6979348000000002E-3</v>
      </c>
      <c r="W5625" t="s">
        <v>38</v>
      </c>
      <c r="X5625" s="4">
        <f>IF(bot_orders[[#This Row],[side]]="sell", bot_orders[[#This Row],[accFillSz]]*bot_orders[[#This Row],[avgPx]] + bot_orders[[#This Row],[fee]], -bot_orders[[#This Row],[accFillSz]]*bot_orders[[#This Row],[avgPx]])</f>
        <v>3.3697205652000006</v>
      </c>
      <c r="Y5625" s="4">
        <f>IF(bot_orders[[#This Row],[side]]="buy", bot_orders[[#This Row],[accFillSz]] + bot_orders[[#This Row],[fee]], -bot_orders[[#This Row],[accFillSz]])</f>
        <v>-4.6950000000000003</v>
      </c>
      <c r="Z5625" s="4">
        <f>IF(bot_orders[[#This Row],[side]]="sell",bot_orders[[#This Row],[accFillSz]]*bot_orders[[#This Row],[avgPx]]+bot_orders[[#This Row],[fee]], 0)</f>
        <v>3.3697205652000006</v>
      </c>
      <c r="AA5625" s="4">
        <f>IF(bot_orders[[#This Row],[side]]="sell",-bot_orders[[#This Row],[accFillSz]],bot_orders[[#This Row],[accFillSz]]+bot_orders[[#This Row],[fee]])</f>
        <v>-4.6950000000000003</v>
      </c>
      <c r="AB5625">
        <v>0</v>
      </c>
      <c r="AC5625" t="s">
        <v>39</v>
      </c>
      <c r="AD5625">
        <v>0</v>
      </c>
      <c r="AE5625" t="s">
        <v>40</v>
      </c>
      <c r="AF5625" t="s">
        <v>41</v>
      </c>
      <c r="AG5625" t="s">
        <v>42</v>
      </c>
      <c r="AH5625" t="s">
        <v>28</v>
      </c>
      <c r="AI5625">
        <v>-4.6950000000000003</v>
      </c>
      <c r="AJ5625">
        <v>3.3697205700000001</v>
      </c>
    </row>
    <row r="5626" spans="1:36" x14ac:dyDescent="0.3">
      <c r="A5626">
        <v>5197</v>
      </c>
      <c r="B5626" t="s">
        <v>300</v>
      </c>
      <c r="C5626" t="s">
        <v>28</v>
      </c>
      <c r="D5626" t="s">
        <v>29</v>
      </c>
      <c r="E5626" t="s">
        <v>30</v>
      </c>
      <c r="F5626" t="s">
        <v>31</v>
      </c>
      <c r="G5626" t="s">
        <v>1387</v>
      </c>
      <c r="H5626" t="s">
        <v>14848</v>
      </c>
      <c r="I5626" s="4" t="s">
        <v>14849</v>
      </c>
      <c r="J5626" s="1">
        <f>((((bot_orders[[#This Row],[cTime]]/ 1000)+3*3600) / 86400) + DATE(1970,1,1))</f>
        <v>45777.903785879629</v>
      </c>
      <c r="K5626" s="4" t="s">
        <v>14850</v>
      </c>
      <c r="L5626" s="1">
        <f>((((bot_orders[[#This Row],[uTime]]/ 1000)+3*3600) / 86400) + DATE(1970,1,1))</f>
        <v>45777.904921400463</v>
      </c>
      <c r="M5626" t="s">
        <v>34</v>
      </c>
      <c r="N5626" t="s">
        <v>28</v>
      </c>
      <c r="O5626" t="s">
        <v>35</v>
      </c>
      <c r="P5626">
        <v>4.6950000000000003</v>
      </c>
      <c r="Q5626" t="s">
        <v>36</v>
      </c>
      <c r="R5626" t="s">
        <v>37</v>
      </c>
      <c r="S5626">
        <v>0.71660000000000001</v>
      </c>
      <c r="T5626">
        <v>0.71660000000000001</v>
      </c>
      <c r="U5626">
        <v>4.6950000000000003</v>
      </c>
      <c r="V5626">
        <v>-2.6915495999999999E-3</v>
      </c>
      <c r="W5626" t="s">
        <v>38</v>
      </c>
      <c r="X5626" s="4">
        <f>IF(bot_orders[[#This Row],[side]]="sell", bot_orders[[#This Row],[accFillSz]]*bot_orders[[#This Row],[avgPx]] + bot_orders[[#This Row],[fee]], -bot_orders[[#This Row],[accFillSz]]*bot_orders[[#This Row],[avgPx]])</f>
        <v>3.3617454503999999</v>
      </c>
      <c r="Y5626" s="4">
        <f>IF(bot_orders[[#This Row],[side]]="buy", bot_orders[[#This Row],[accFillSz]] + bot_orders[[#This Row],[fee]], -bot_orders[[#This Row],[accFillSz]])</f>
        <v>-4.6950000000000003</v>
      </c>
      <c r="Z5626" s="4">
        <f>IF(bot_orders[[#This Row],[side]]="sell",bot_orders[[#This Row],[accFillSz]]*bot_orders[[#This Row],[avgPx]]+bot_orders[[#This Row],[fee]], 0)</f>
        <v>3.3617454503999999</v>
      </c>
      <c r="AA5626" s="4">
        <f>IF(bot_orders[[#This Row],[side]]="sell",-bot_orders[[#This Row],[accFillSz]],bot_orders[[#This Row],[accFillSz]]+bot_orders[[#This Row],[fee]])</f>
        <v>-4.6950000000000003</v>
      </c>
      <c r="AB5626">
        <v>0</v>
      </c>
      <c r="AC5626" t="s">
        <v>39</v>
      </c>
      <c r="AD5626">
        <v>0</v>
      </c>
      <c r="AE5626" t="s">
        <v>40</v>
      </c>
      <c r="AF5626" t="s">
        <v>41</v>
      </c>
      <c r="AG5626" t="s">
        <v>42</v>
      </c>
      <c r="AH5626" t="s">
        <v>28</v>
      </c>
      <c r="AI5626">
        <v>-4.6950000000000003</v>
      </c>
      <c r="AJ5626">
        <v>3.3617454499999999</v>
      </c>
    </row>
    <row r="5627" spans="1:36" x14ac:dyDescent="0.3">
      <c r="A5627">
        <v>5198</v>
      </c>
      <c r="B5627" t="s">
        <v>300</v>
      </c>
      <c r="C5627" t="s">
        <v>28</v>
      </c>
      <c r="D5627" t="s">
        <v>29</v>
      </c>
      <c r="E5627" t="s">
        <v>30</v>
      </c>
      <c r="F5627" t="s">
        <v>31</v>
      </c>
      <c r="G5627" t="s">
        <v>1369</v>
      </c>
      <c r="H5627" t="s">
        <v>14851</v>
      </c>
      <c r="I5627" s="4" t="s">
        <v>14852</v>
      </c>
      <c r="J5627" s="1">
        <f>((((bot_orders[[#This Row],[cTime]]/ 1000)+3*3600) / 86400) + DATE(1970,1,1))</f>
        <v>45777.909345115739</v>
      </c>
      <c r="K5627" s="4" t="s">
        <v>14853</v>
      </c>
      <c r="L5627" s="1">
        <f>((((bot_orders[[#This Row],[uTime]]/ 1000)+3*3600) / 86400) + DATE(1970,1,1))</f>
        <v>45777.915588495365</v>
      </c>
      <c r="M5627" t="s">
        <v>34</v>
      </c>
      <c r="N5627" t="s">
        <v>28</v>
      </c>
      <c r="O5627" t="s">
        <v>35</v>
      </c>
      <c r="P5627">
        <v>4.5679999999999996</v>
      </c>
      <c r="Q5627" t="s">
        <v>36</v>
      </c>
      <c r="R5627" t="s">
        <v>55</v>
      </c>
      <c r="S5627">
        <v>0.72</v>
      </c>
      <c r="T5627">
        <v>0.72</v>
      </c>
      <c r="U5627">
        <v>4.5679999999999996</v>
      </c>
      <c r="V5627">
        <v>-3.6543999999999999E-3</v>
      </c>
      <c r="W5627" t="s">
        <v>39</v>
      </c>
      <c r="X5627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627" s="4">
        <f>IF(bot_orders[[#This Row],[side]]="buy", bot_orders[[#This Row],[accFillSz]] + bot_orders[[#This Row],[fee]], -bot_orders[[#This Row],[accFillSz]])</f>
        <v>4.5643455999999993</v>
      </c>
      <c r="Z5627" s="4">
        <f>IF(bot_orders[[#This Row],[side]]="sell",bot_orders[[#This Row],[accFillSz]]*bot_orders[[#This Row],[avgPx]]+bot_orders[[#This Row],[fee]], 0)</f>
        <v>0</v>
      </c>
      <c r="AA5627" s="4">
        <f>IF(bot_orders[[#This Row],[side]]="sell",-bot_orders[[#This Row],[accFillSz]],bot_orders[[#This Row],[accFillSz]]+bot_orders[[#This Row],[fee]])</f>
        <v>4.5643455999999993</v>
      </c>
      <c r="AB5627">
        <v>0</v>
      </c>
      <c r="AC5627" t="s">
        <v>38</v>
      </c>
      <c r="AD5627">
        <v>0</v>
      </c>
      <c r="AE5627" t="s">
        <v>40</v>
      </c>
      <c r="AF5627" t="s">
        <v>41</v>
      </c>
      <c r="AG5627" t="s">
        <v>42</v>
      </c>
      <c r="AH5627" t="s">
        <v>28</v>
      </c>
      <c r="AI5627">
        <v>4.5643456000000002</v>
      </c>
      <c r="AJ5627">
        <v>-3.2889599999999999</v>
      </c>
    </row>
    <row r="5628" spans="1:36" x14ac:dyDescent="0.3">
      <c r="A5628">
        <v>5199</v>
      </c>
      <c r="B5628" t="s">
        <v>300</v>
      </c>
      <c r="C5628" t="s">
        <v>28</v>
      </c>
      <c r="D5628" t="s">
        <v>29</v>
      </c>
      <c r="E5628" t="s">
        <v>30</v>
      </c>
      <c r="F5628" t="s">
        <v>31</v>
      </c>
      <c r="G5628" t="s">
        <v>1369</v>
      </c>
      <c r="H5628" t="s">
        <v>14854</v>
      </c>
      <c r="I5628" s="4" t="s">
        <v>14855</v>
      </c>
      <c r="J5628" s="1">
        <f>((((bot_orders[[#This Row],[cTime]]/ 1000)+3*3600) / 86400) + DATE(1970,1,1))</f>
        <v>45777.915588518517</v>
      </c>
      <c r="K5628" s="4" t="s">
        <v>14856</v>
      </c>
      <c r="L5628" s="1">
        <f>((((bot_orders[[#This Row],[uTime]]/ 1000)+3*3600) / 86400) + DATE(1970,1,1))</f>
        <v>45777.916900069438</v>
      </c>
      <c r="M5628" t="s">
        <v>34</v>
      </c>
      <c r="N5628" t="s">
        <v>28</v>
      </c>
      <c r="O5628" t="s">
        <v>35</v>
      </c>
      <c r="P5628">
        <v>4.5640000000000001</v>
      </c>
      <c r="Q5628" t="s">
        <v>36</v>
      </c>
      <c r="R5628" t="s">
        <v>37</v>
      </c>
      <c r="S5628">
        <v>0.72160000000000002</v>
      </c>
      <c r="T5628">
        <v>0.72160000000000002</v>
      </c>
      <c r="U5628">
        <v>4.5640000000000001</v>
      </c>
      <c r="V5628">
        <v>-2.6347059000000001E-3</v>
      </c>
      <c r="W5628" t="s">
        <v>38</v>
      </c>
      <c r="X5628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628" s="4">
        <f>IF(bot_orders[[#This Row],[side]]="buy", bot_orders[[#This Row],[accFillSz]] + bot_orders[[#This Row],[fee]], -bot_orders[[#This Row],[accFillSz]])</f>
        <v>-4.5640000000000001</v>
      </c>
      <c r="Z5628" s="4">
        <f>IF(bot_orders[[#This Row],[side]]="sell",bot_orders[[#This Row],[accFillSz]]*bot_orders[[#This Row],[avgPx]]+bot_orders[[#This Row],[fee]], 0)</f>
        <v>3.2907476941000002</v>
      </c>
      <c r="AA5628" s="4">
        <f>IF(bot_orders[[#This Row],[side]]="sell",-bot_orders[[#This Row],[accFillSz]],bot_orders[[#This Row],[accFillSz]]+bot_orders[[#This Row],[fee]])</f>
        <v>-4.5640000000000001</v>
      </c>
      <c r="AB5628">
        <v>0</v>
      </c>
      <c r="AC5628" t="s">
        <v>39</v>
      </c>
      <c r="AD5628">
        <v>0</v>
      </c>
      <c r="AE5628" t="s">
        <v>40</v>
      </c>
      <c r="AF5628" t="s">
        <v>41</v>
      </c>
      <c r="AG5628" t="s">
        <v>42</v>
      </c>
      <c r="AH5628" t="s">
        <v>28</v>
      </c>
      <c r="AI5628">
        <v>-4.5640000000000001</v>
      </c>
      <c r="AJ5628">
        <v>3.2907476899999999</v>
      </c>
    </row>
    <row r="5629" spans="1:36" x14ac:dyDescent="0.3">
      <c r="A5629">
        <v>5200</v>
      </c>
      <c r="B5629" t="s">
        <v>300</v>
      </c>
      <c r="C5629" t="s">
        <v>28</v>
      </c>
      <c r="D5629" t="s">
        <v>29</v>
      </c>
      <c r="E5629" t="s">
        <v>30</v>
      </c>
      <c r="F5629" t="s">
        <v>31</v>
      </c>
      <c r="G5629" t="s">
        <v>1419</v>
      </c>
      <c r="H5629" t="s">
        <v>14857</v>
      </c>
      <c r="I5629" s="4" t="s">
        <v>14858</v>
      </c>
      <c r="J5629" s="1">
        <f>((((bot_orders[[#This Row],[cTime]]/ 1000)+3*3600) / 86400) + DATE(1970,1,1))</f>
        <v>45777.916900081022</v>
      </c>
      <c r="K5629" s="4" t="s">
        <v>14859</v>
      </c>
      <c r="L5629" s="1">
        <f>((((bot_orders[[#This Row],[uTime]]/ 1000)+3*3600) / 86400) + DATE(1970,1,1))</f>
        <v>45777.935765289352</v>
      </c>
      <c r="M5629" t="s">
        <v>34</v>
      </c>
      <c r="N5629" t="s">
        <v>28</v>
      </c>
      <c r="O5629" t="s">
        <v>35</v>
      </c>
      <c r="P5629">
        <v>4.5679999999999996</v>
      </c>
      <c r="Q5629" t="s">
        <v>36</v>
      </c>
      <c r="R5629" t="s">
        <v>55</v>
      </c>
      <c r="S5629">
        <v>0.72</v>
      </c>
      <c r="T5629">
        <v>0.72</v>
      </c>
      <c r="U5629">
        <v>4.5679999999999996</v>
      </c>
      <c r="V5629">
        <v>-3.6543999999999999E-3</v>
      </c>
      <c r="W5629" t="s">
        <v>39</v>
      </c>
      <c r="X5629" s="4">
        <f>IF(bot_orders[[#This Row],[side]]="sell", bot_orders[[#This Row],[accFillSz]]*bot_orders[[#This Row],[avgPx]] + bot_orders[[#This Row],[fee]], -bot_orders[[#This Row],[accFillSz]]*bot_orders[[#This Row],[avgPx]])</f>
        <v>-3.2889599999999994</v>
      </c>
      <c r="Y5629" s="4">
        <f>IF(bot_orders[[#This Row],[side]]="buy", bot_orders[[#This Row],[accFillSz]] + bot_orders[[#This Row],[fee]], -bot_orders[[#This Row],[accFillSz]])</f>
        <v>4.5643455999999993</v>
      </c>
      <c r="Z5629" s="4">
        <f>IF(bot_orders[[#This Row],[side]]="sell",bot_orders[[#This Row],[accFillSz]]*bot_orders[[#This Row],[avgPx]]+bot_orders[[#This Row],[fee]], 0)</f>
        <v>0</v>
      </c>
      <c r="AA5629" s="4">
        <f>IF(bot_orders[[#This Row],[side]]="sell",-bot_orders[[#This Row],[accFillSz]],bot_orders[[#This Row],[accFillSz]]+bot_orders[[#This Row],[fee]])</f>
        <v>4.5643455999999993</v>
      </c>
      <c r="AB5629">
        <v>0</v>
      </c>
      <c r="AC5629" t="s">
        <v>38</v>
      </c>
      <c r="AD5629">
        <v>0</v>
      </c>
      <c r="AE5629" t="s">
        <v>40</v>
      </c>
      <c r="AF5629" t="s">
        <v>41</v>
      </c>
      <c r="AG5629" t="s">
        <v>42</v>
      </c>
      <c r="AH5629" t="s">
        <v>28</v>
      </c>
      <c r="AI5629">
        <v>4.5643456000000002</v>
      </c>
      <c r="AJ5629">
        <v>-3.2889599999999999</v>
      </c>
    </row>
    <row r="5630" spans="1:36" x14ac:dyDescent="0.3">
      <c r="A5630">
        <v>5202</v>
      </c>
      <c r="B5630" t="s">
        <v>300</v>
      </c>
      <c r="C5630" t="s">
        <v>28</v>
      </c>
      <c r="D5630" t="s">
        <v>29</v>
      </c>
      <c r="E5630" t="s">
        <v>30</v>
      </c>
      <c r="F5630" t="s">
        <v>31</v>
      </c>
      <c r="G5630" t="s">
        <v>1124</v>
      </c>
      <c r="H5630" t="s">
        <v>14862</v>
      </c>
      <c r="I5630" s="4" t="s">
        <v>14863</v>
      </c>
      <c r="J5630" s="1">
        <f>((((bot_orders[[#This Row],[cTime]]/ 1000)+3*3600) / 86400) + DATE(1970,1,1))</f>
        <v>45777.92023581019</v>
      </c>
      <c r="K5630" s="4" t="s">
        <v>14864</v>
      </c>
      <c r="L5630" s="1">
        <f>((((bot_orders[[#This Row],[uTime]]/ 1000)+3*3600) / 86400) + DATE(1970,1,1))</f>
        <v>45777.93505832176</v>
      </c>
      <c r="M5630" t="s">
        <v>34</v>
      </c>
      <c r="N5630" t="s">
        <v>28</v>
      </c>
      <c r="O5630" t="s">
        <v>35</v>
      </c>
      <c r="P5630">
        <v>4.5679999999999996</v>
      </c>
      <c r="Q5630" t="s">
        <v>36</v>
      </c>
      <c r="R5630" t="s">
        <v>55</v>
      </c>
      <c r="S5630">
        <v>0.72160000000000002</v>
      </c>
      <c r="T5630">
        <v>0.72160000000000002</v>
      </c>
      <c r="U5630">
        <v>4.5679999999999996</v>
      </c>
      <c r="V5630">
        <v>-3.6543999999999999E-3</v>
      </c>
      <c r="W5630" t="s">
        <v>39</v>
      </c>
      <c r="X5630" s="4">
        <f>IF(bot_orders[[#This Row],[side]]="sell", bot_orders[[#This Row],[accFillSz]]*bot_orders[[#This Row],[avgPx]] + bot_orders[[#This Row],[fee]], -bot_orders[[#This Row],[accFillSz]]*bot_orders[[#This Row],[avgPx]])</f>
        <v>-3.2962688</v>
      </c>
      <c r="Y5630" s="4">
        <f>IF(bot_orders[[#This Row],[side]]="buy", bot_orders[[#This Row],[accFillSz]] + bot_orders[[#This Row],[fee]], -bot_orders[[#This Row],[accFillSz]])</f>
        <v>4.5643455999999993</v>
      </c>
      <c r="Z5630" s="4">
        <f>IF(bot_orders[[#This Row],[side]]="sell",bot_orders[[#This Row],[accFillSz]]*bot_orders[[#This Row],[avgPx]]+bot_orders[[#This Row],[fee]], 0)</f>
        <v>0</v>
      </c>
      <c r="AA5630" s="4">
        <f>IF(bot_orders[[#This Row],[side]]="sell",-bot_orders[[#This Row],[accFillSz]],bot_orders[[#This Row],[accFillSz]]+bot_orders[[#This Row],[fee]])</f>
        <v>4.5643455999999993</v>
      </c>
      <c r="AB5630">
        <v>0</v>
      </c>
      <c r="AC5630" t="s">
        <v>38</v>
      </c>
      <c r="AD5630">
        <v>0</v>
      </c>
      <c r="AE5630" t="s">
        <v>40</v>
      </c>
      <c r="AF5630" t="s">
        <v>41</v>
      </c>
      <c r="AG5630" t="s">
        <v>42</v>
      </c>
      <c r="AH5630" t="s">
        <v>28</v>
      </c>
      <c r="AI5630">
        <v>4.5643456000000002</v>
      </c>
      <c r="AJ5630">
        <v>-3.2962688</v>
      </c>
    </row>
    <row r="5631" spans="1:36" x14ac:dyDescent="0.3">
      <c r="A5631">
        <v>5203</v>
      </c>
      <c r="B5631" t="s">
        <v>300</v>
      </c>
      <c r="C5631" t="s">
        <v>28</v>
      </c>
      <c r="D5631" t="s">
        <v>29</v>
      </c>
      <c r="E5631" t="s">
        <v>30</v>
      </c>
      <c r="F5631" t="s">
        <v>31</v>
      </c>
      <c r="G5631" t="s">
        <v>1127</v>
      </c>
      <c r="H5631" t="s">
        <v>14865</v>
      </c>
      <c r="I5631" s="4" t="s">
        <v>14866</v>
      </c>
      <c r="J5631" s="1">
        <f>((((bot_orders[[#This Row],[cTime]]/ 1000)+3*3600) / 86400) + DATE(1970,1,1))</f>
        <v>45777.925983449073</v>
      </c>
      <c r="K5631" s="4" t="s">
        <v>14867</v>
      </c>
      <c r="L5631" s="1">
        <f>((((bot_orders[[#This Row],[uTime]]/ 1000)+3*3600) / 86400) + DATE(1970,1,1))</f>
        <v>45777.933373611115</v>
      </c>
      <c r="M5631" t="s">
        <v>34</v>
      </c>
      <c r="N5631" t="s">
        <v>28</v>
      </c>
      <c r="O5631" t="s">
        <v>35</v>
      </c>
      <c r="P5631">
        <v>4.569</v>
      </c>
      <c r="Q5631" t="s">
        <v>36</v>
      </c>
      <c r="R5631" t="s">
        <v>55</v>
      </c>
      <c r="S5631">
        <v>0.72319999999999995</v>
      </c>
      <c r="T5631">
        <v>0.72319999999999995</v>
      </c>
      <c r="U5631">
        <v>4.569</v>
      </c>
      <c r="V5631">
        <v>-3.6551999999999999E-3</v>
      </c>
      <c r="W5631" t="s">
        <v>39</v>
      </c>
      <c r="X5631" s="4">
        <f>IF(bot_orders[[#This Row],[side]]="sell", bot_orders[[#This Row],[accFillSz]]*bot_orders[[#This Row],[avgPx]] + bot_orders[[#This Row],[fee]], -bot_orders[[#This Row],[accFillSz]]*bot_orders[[#This Row],[avgPx]])</f>
        <v>-3.3043007999999996</v>
      </c>
      <c r="Y5631" s="4">
        <f>IF(bot_orders[[#This Row],[side]]="buy", bot_orders[[#This Row],[accFillSz]] + bot_orders[[#This Row],[fee]], -bot_orders[[#This Row],[accFillSz]])</f>
        <v>4.5653448000000001</v>
      </c>
      <c r="Z5631" s="4">
        <f>IF(bot_orders[[#This Row],[side]]="sell",bot_orders[[#This Row],[accFillSz]]*bot_orders[[#This Row],[avgPx]]+bot_orders[[#This Row],[fee]], 0)</f>
        <v>0</v>
      </c>
      <c r="AA5631" s="4">
        <f>IF(bot_orders[[#This Row],[side]]="sell",-bot_orders[[#This Row],[accFillSz]],bot_orders[[#This Row],[accFillSz]]+bot_orders[[#This Row],[fee]])</f>
        <v>4.5653448000000001</v>
      </c>
      <c r="AB5631">
        <v>0</v>
      </c>
      <c r="AC5631" t="s">
        <v>38</v>
      </c>
      <c r="AD5631">
        <v>0</v>
      </c>
      <c r="AE5631" t="s">
        <v>40</v>
      </c>
      <c r="AF5631" t="s">
        <v>41</v>
      </c>
      <c r="AG5631" t="s">
        <v>42</v>
      </c>
      <c r="AH5631" t="s">
        <v>28</v>
      </c>
      <c r="AI5631">
        <v>4.5653448000000001</v>
      </c>
      <c r="AJ5631">
        <v>-3.3043008</v>
      </c>
    </row>
    <row r="5632" spans="1:36" x14ac:dyDescent="0.3">
      <c r="A5632">
        <v>5206</v>
      </c>
      <c r="B5632" t="s">
        <v>300</v>
      </c>
      <c r="C5632" t="s">
        <v>28</v>
      </c>
      <c r="D5632" t="s">
        <v>29</v>
      </c>
      <c r="E5632" t="s">
        <v>30</v>
      </c>
      <c r="F5632" t="s">
        <v>31</v>
      </c>
      <c r="G5632" t="s">
        <v>1405</v>
      </c>
      <c r="H5632" t="s">
        <v>14871</v>
      </c>
      <c r="I5632" s="4" t="s">
        <v>14872</v>
      </c>
      <c r="J5632" s="1">
        <f>((((bot_orders[[#This Row],[cTime]]/ 1000)+3*3600) / 86400) + DATE(1970,1,1))</f>
        <v>45777.928721956021</v>
      </c>
      <c r="K5632" s="4" t="s">
        <v>14873</v>
      </c>
      <c r="L5632" s="1">
        <f>((((bot_orders[[#This Row],[uTime]]/ 1000)+3*3600) / 86400) + DATE(1970,1,1))</f>
        <v>45777.932751956017</v>
      </c>
      <c r="M5632" t="s">
        <v>34</v>
      </c>
      <c r="N5632" t="s">
        <v>28</v>
      </c>
      <c r="O5632" t="s">
        <v>35</v>
      </c>
      <c r="P5632">
        <v>4.569</v>
      </c>
      <c r="Q5632" t="s">
        <v>36</v>
      </c>
      <c r="R5632" t="s">
        <v>55</v>
      </c>
      <c r="S5632">
        <v>0.7248</v>
      </c>
      <c r="T5632">
        <v>0.7248</v>
      </c>
      <c r="U5632">
        <v>4.569</v>
      </c>
      <c r="V5632">
        <v>-3.6551999999999999E-3</v>
      </c>
      <c r="W5632" t="s">
        <v>39</v>
      </c>
      <c r="X5632" s="4">
        <f>IF(bot_orders[[#This Row],[side]]="sell", bot_orders[[#This Row],[accFillSz]]*bot_orders[[#This Row],[avgPx]] + bot_orders[[#This Row],[fee]], -bot_orders[[#This Row],[accFillSz]]*bot_orders[[#This Row],[avgPx]])</f>
        <v>-3.3116111999999998</v>
      </c>
      <c r="Y5632" s="4">
        <f>IF(bot_orders[[#This Row],[side]]="buy", bot_orders[[#This Row],[accFillSz]] + bot_orders[[#This Row],[fee]], -bot_orders[[#This Row],[accFillSz]])</f>
        <v>4.5653448000000001</v>
      </c>
      <c r="Z5632" s="4">
        <f>IF(bot_orders[[#This Row],[side]]="sell",bot_orders[[#This Row],[accFillSz]]*bot_orders[[#This Row],[avgPx]]+bot_orders[[#This Row],[fee]], 0)</f>
        <v>0</v>
      </c>
      <c r="AA5632" s="4">
        <f>IF(bot_orders[[#This Row],[side]]="sell",-bot_orders[[#This Row],[accFillSz]],bot_orders[[#This Row],[accFillSz]]+bot_orders[[#This Row],[fee]])</f>
        <v>4.5653448000000001</v>
      </c>
      <c r="AB5632">
        <v>0</v>
      </c>
      <c r="AC5632" t="s">
        <v>38</v>
      </c>
      <c r="AD5632">
        <v>0</v>
      </c>
      <c r="AE5632" t="s">
        <v>40</v>
      </c>
      <c r="AF5632" t="s">
        <v>41</v>
      </c>
      <c r="AG5632" t="s">
        <v>42</v>
      </c>
      <c r="AH5632" t="s">
        <v>28</v>
      </c>
      <c r="AI5632">
        <v>4.5653448000000001</v>
      </c>
      <c r="AJ5632">
        <v>-3.3116112000000002</v>
      </c>
    </row>
    <row r="5633" spans="1:36" x14ac:dyDescent="0.3">
      <c r="A5633">
        <v>5207</v>
      </c>
      <c r="B5633" t="s">
        <v>300</v>
      </c>
      <c r="C5633" t="s">
        <v>28</v>
      </c>
      <c r="D5633" t="s">
        <v>29</v>
      </c>
      <c r="E5633" t="s">
        <v>30</v>
      </c>
      <c r="F5633" t="s">
        <v>31</v>
      </c>
      <c r="G5633" t="s">
        <v>1405</v>
      </c>
      <c r="H5633" t="s">
        <v>14874</v>
      </c>
      <c r="I5633" s="4" t="s">
        <v>14875</v>
      </c>
      <c r="J5633" s="1">
        <f>((((bot_orders[[#This Row],[cTime]]/ 1000)+3*3600) / 86400) + DATE(1970,1,1))</f>
        <v>45777.93275197917</v>
      </c>
      <c r="K5633" s="4" t="s">
        <v>14876</v>
      </c>
      <c r="L5633" s="1">
        <f>((((bot_orders[[#This Row],[uTime]]/ 1000)+3*3600) / 86400) + DATE(1970,1,1))</f>
        <v>45777.939907650463</v>
      </c>
      <c r="M5633" t="s">
        <v>34</v>
      </c>
      <c r="N5633" t="s">
        <v>28</v>
      </c>
      <c r="O5633" t="s">
        <v>35</v>
      </c>
      <c r="P5633">
        <v>4.5650000000000004</v>
      </c>
      <c r="Q5633" t="s">
        <v>36</v>
      </c>
      <c r="R5633" t="s">
        <v>37</v>
      </c>
      <c r="S5633">
        <v>0.72650000000000003</v>
      </c>
      <c r="T5633">
        <v>0.72650000000000003</v>
      </c>
      <c r="U5633">
        <v>4.5650000000000004</v>
      </c>
      <c r="V5633">
        <v>-2.653178E-3</v>
      </c>
      <c r="W5633" t="s">
        <v>38</v>
      </c>
      <c r="X5633" s="4">
        <f>IF(bot_orders[[#This Row],[side]]="sell", bot_orders[[#This Row],[accFillSz]]*bot_orders[[#This Row],[avgPx]] + bot_orders[[#This Row],[fee]], -bot_orders[[#This Row],[accFillSz]]*bot_orders[[#This Row],[avgPx]])</f>
        <v>3.3138193220000005</v>
      </c>
      <c r="Y5633" s="4">
        <f>IF(bot_orders[[#This Row],[side]]="buy", bot_orders[[#This Row],[accFillSz]] + bot_orders[[#This Row],[fee]], -bot_orders[[#This Row],[accFillSz]])</f>
        <v>-4.5650000000000004</v>
      </c>
      <c r="Z5633" s="4">
        <f>IF(bot_orders[[#This Row],[side]]="sell",bot_orders[[#This Row],[accFillSz]]*bot_orders[[#This Row],[avgPx]]+bot_orders[[#This Row],[fee]], 0)</f>
        <v>3.3138193220000005</v>
      </c>
      <c r="AA5633" s="4">
        <f>IF(bot_orders[[#This Row],[side]]="sell",-bot_orders[[#This Row],[accFillSz]],bot_orders[[#This Row],[accFillSz]]+bot_orders[[#This Row],[fee]])</f>
        <v>-4.5650000000000004</v>
      </c>
      <c r="AB5633">
        <v>0</v>
      </c>
      <c r="AC5633" t="s">
        <v>39</v>
      </c>
      <c r="AD5633">
        <v>0</v>
      </c>
      <c r="AE5633" t="s">
        <v>40</v>
      </c>
      <c r="AF5633" t="s">
        <v>41</v>
      </c>
      <c r="AG5633" t="s">
        <v>42</v>
      </c>
      <c r="AH5633" t="s">
        <v>28</v>
      </c>
      <c r="AI5633">
        <v>-4.5650000000000004</v>
      </c>
      <c r="AJ5633">
        <v>3.3138193199999999</v>
      </c>
    </row>
    <row r="5634" spans="1:36" x14ac:dyDescent="0.3">
      <c r="A5634">
        <v>5208</v>
      </c>
      <c r="B5634" t="s">
        <v>300</v>
      </c>
      <c r="C5634" t="s">
        <v>28</v>
      </c>
      <c r="D5634" t="s">
        <v>29</v>
      </c>
      <c r="E5634" t="s">
        <v>30</v>
      </c>
      <c r="F5634" t="s">
        <v>31</v>
      </c>
      <c r="G5634" t="s">
        <v>1127</v>
      </c>
      <c r="H5634" t="s">
        <v>14877</v>
      </c>
      <c r="I5634" s="4" t="s">
        <v>14878</v>
      </c>
      <c r="J5634" s="1">
        <f>((((bot_orders[[#This Row],[cTime]]/ 1000)+3*3600) / 86400) + DATE(1970,1,1))</f>
        <v>45777.93337363426</v>
      </c>
      <c r="K5634" s="4" t="s">
        <v>14879</v>
      </c>
      <c r="L5634" s="1">
        <f>((((bot_orders[[#This Row],[uTime]]/ 1000)+3*3600) / 86400) + DATE(1970,1,1))</f>
        <v>45777.938214583337</v>
      </c>
      <c r="M5634" t="s">
        <v>34</v>
      </c>
      <c r="N5634" t="s">
        <v>28</v>
      </c>
      <c r="O5634" t="s">
        <v>35</v>
      </c>
      <c r="P5634">
        <v>4.5650000000000004</v>
      </c>
      <c r="Q5634" t="s">
        <v>36</v>
      </c>
      <c r="R5634" t="s">
        <v>37</v>
      </c>
      <c r="S5634">
        <v>0.7248</v>
      </c>
      <c r="T5634">
        <v>0.7248</v>
      </c>
      <c r="U5634">
        <v>4.5650000000000004</v>
      </c>
      <c r="V5634">
        <v>-2.6469696000000001E-3</v>
      </c>
      <c r="W5634" t="s">
        <v>38</v>
      </c>
      <c r="X5634" s="4">
        <f>IF(bot_orders[[#This Row],[side]]="sell", bot_orders[[#This Row],[accFillSz]]*bot_orders[[#This Row],[avgPx]] + bot_orders[[#This Row],[fee]], -bot_orders[[#This Row],[accFillSz]]*bot_orders[[#This Row],[avgPx]])</f>
        <v>3.3060650304000001</v>
      </c>
      <c r="Y5634" s="4">
        <f>IF(bot_orders[[#This Row],[side]]="buy", bot_orders[[#This Row],[accFillSz]] + bot_orders[[#This Row],[fee]], -bot_orders[[#This Row],[accFillSz]])</f>
        <v>-4.5650000000000004</v>
      </c>
      <c r="Z5634" s="4">
        <f>IF(bot_orders[[#This Row],[side]]="sell",bot_orders[[#This Row],[accFillSz]]*bot_orders[[#This Row],[avgPx]]+bot_orders[[#This Row],[fee]], 0)</f>
        <v>3.3060650304000001</v>
      </c>
      <c r="AA5634" s="4">
        <f>IF(bot_orders[[#This Row],[side]]="sell",-bot_orders[[#This Row],[accFillSz]],bot_orders[[#This Row],[accFillSz]]+bot_orders[[#This Row],[fee]])</f>
        <v>-4.5650000000000004</v>
      </c>
      <c r="AB5634">
        <v>0</v>
      </c>
      <c r="AC5634" t="s">
        <v>39</v>
      </c>
      <c r="AD5634">
        <v>0</v>
      </c>
      <c r="AE5634" t="s">
        <v>40</v>
      </c>
      <c r="AF5634" t="s">
        <v>41</v>
      </c>
      <c r="AG5634" t="s">
        <v>42</v>
      </c>
      <c r="AH5634" t="s">
        <v>28</v>
      </c>
      <c r="AI5634">
        <v>-4.5650000000000004</v>
      </c>
      <c r="AJ5634">
        <v>3.3060650300000001</v>
      </c>
    </row>
    <row r="5635" spans="1:36" x14ac:dyDescent="0.3">
      <c r="A5635">
        <v>5210</v>
      </c>
      <c r="B5635" t="s">
        <v>300</v>
      </c>
      <c r="C5635" t="s">
        <v>28</v>
      </c>
      <c r="D5635" t="s">
        <v>29</v>
      </c>
      <c r="E5635" t="s">
        <v>30</v>
      </c>
      <c r="F5635" t="s">
        <v>31</v>
      </c>
      <c r="G5635" t="s">
        <v>1124</v>
      </c>
      <c r="H5635" t="s">
        <v>14883</v>
      </c>
      <c r="I5635" s="4" t="s">
        <v>14884</v>
      </c>
      <c r="J5635" s="1">
        <f>((((bot_orders[[#This Row],[cTime]]/ 1000)+3*3600) / 86400) + DATE(1970,1,1))</f>
        <v>45777.935058333329</v>
      </c>
      <c r="K5635" s="4" t="s">
        <v>14885</v>
      </c>
      <c r="L5635" s="1">
        <f>((((bot_orders[[#This Row],[uTime]]/ 1000)+3*3600) / 86400) + DATE(1970,1,1))</f>
        <v>45777.93774040509</v>
      </c>
      <c r="M5635" t="s">
        <v>34</v>
      </c>
      <c r="N5635" t="s">
        <v>28</v>
      </c>
      <c r="O5635" t="s">
        <v>35</v>
      </c>
      <c r="P5635">
        <v>4.5640000000000001</v>
      </c>
      <c r="Q5635" t="s">
        <v>36</v>
      </c>
      <c r="R5635" t="s">
        <v>37</v>
      </c>
      <c r="S5635">
        <v>0.72319999999999995</v>
      </c>
      <c r="T5635">
        <v>0.72319999999999995</v>
      </c>
      <c r="U5635">
        <v>4.5640000000000001</v>
      </c>
      <c r="V5635">
        <v>-2.6405477999999999E-3</v>
      </c>
      <c r="W5635" t="s">
        <v>38</v>
      </c>
      <c r="X5635" s="4">
        <f>IF(bot_orders[[#This Row],[side]]="sell", bot_orders[[#This Row],[accFillSz]]*bot_orders[[#This Row],[avgPx]] + bot_orders[[#This Row],[fee]], -bot_orders[[#This Row],[accFillSz]]*bot_orders[[#This Row],[avgPx]])</f>
        <v>3.2980442522</v>
      </c>
      <c r="Y5635" s="4">
        <f>IF(bot_orders[[#This Row],[side]]="buy", bot_orders[[#This Row],[accFillSz]] + bot_orders[[#This Row],[fee]], -bot_orders[[#This Row],[accFillSz]])</f>
        <v>-4.5640000000000001</v>
      </c>
      <c r="Z5635" s="4">
        <f>IF(bot_orders[[#This Row],[side]]="sell",bot_orders[[#This Row],[accFillSz]]*bot_orders[[#This Row],[avgPx]]+bot_orders[[#This Row],[fee]], 0)</f>
        <v>3.2980442522</v>
      </c>
      <c r="AA5635" s="4">
        <f>IF(bot_orders[[#This Row],[side]]="sell",-bot_orders[[#This Row],[accFillSz]],bot_orders[[#This Row],[accFillSz]]+bot_orders[[#This Row],[fee]])</f>
        <v>-4.5640000000000001</v>
      </c>
      <c r="AB5635">
        <v>0</v>
      </c>
      <c r="AC5635" t="s">
        <v>39</v>
      </c>
      <c r="AD5635">
        <v>0</v>
      </c>
      <c r="AE5635" t="s">
        <v>40</v>
      </c>
      <c r="AF5635" t="s">
        <v>41</v>
      </c>
      <c r="AG5635" t="s">
        <v>42</v>
      </c>
      <c r="AH5635" t="s">
        <v>28</v>
      </c>
      <c r="AI5635">
        <v>-4.5640000000000001</v>
      </c>
      <c r="AJ5635">
        <v>3.2980442499999998</v>
      </c>
    </row>
    <row r="5636" spans="1:36" x14ac:dyDescent="0.3">
      <c r="A5636">
        <v>5212</v>
      </c>
      <c r="B5636" t="s">
        <v>300</v>
      </c>
      <c r="C5636" t="s">
        <v>28</v>
      </c>
      <c r="D5636" t="s">
        <v>29</v>
      </c>
      <c r="E5636" t="s">
        <v>30</v>
      </c>
      <c r="F5636" t="s">
        <v>31</v>
      </c>
      <c r="G5636" t="s">
        <v>1419</v>
      </c>
      <c r="H5636" t="s">
        <v>14889</v>
      </c>
      <c r="I5636" s="4" t="s">
        <v>14890</v>
      </c>
      <c r="J5636" s="1">
        <f>((((bot_orders[[#This Row],[cTime]]/ 1000)+3*3600) / 86400) + DATE(1970,1,1))</f>
        <v>45777.935765312504</v>
      </c>
      <c r="K5636" s="4" t="s">
        <v>14891</v>
      </c>
      <c r="L5636" s="1">
        <f>((((bot_orders[[#This Row],[uTime]]/ 1000)+3*3600) / 86400) + DATE(1970,1,1))</f>
        <v>45777.936526759258</v>
      </c>
      <c r="M5636" t="s">
        <v>34</v>
      </c>
      <c r="N5636" t="s">
        <v>28</v>
      </c>
      <c r="O5636" t="s">
        <v>35</v>
      </c>
      <c r="P5636">
        <v>4.5640000000000001</v>
      </c>
      <c r="Q5636" t="s">
        <v>36</v>
      </c>
      <c r="R5636" t="s">
        <v>37</v>
      </c>
      <c r="S5636">
        <v>0.72160000000000002</v>
      </c>
      <c r="T5636">
        <v>0.72160000000000002</v>
      </c>
      <c r="U5636">
        <v>4.5640000000000001</v>
      </c>
      <c r="V5636">
        <v>-2.6347059000000001E-3</v>
      </c>
      <c r="W5636" t="s">
        <v>38</v>
      </c>
      <c r="X5636" s="4">
        <f>IF(bot_orders[[#This Row],[side]]="sell", bot_orders[[#This Row],[accFillSz]]*bot_orders[[#This Row],[avgPx]] + bot_orders[[#This Row],[fee]], -bot_orders[[#This Row],[accFillSz]]*bot_orders[[#This Row],[avgPx]])</f>
        <v>3.2907476941000002</v>
      </c>
      <c r="Y5636" s="4">
        <f>IF(bot_orders[[#This Row],[side]]="buy", bot_orders[[#This Row],[accFillSz]] + bot_orders[[#This Row],[fee]], -bot_orders[[#This Row],[accFillSz]])</f>
        <v>-4.5640000000000001</v>
      </c>
      <c r="Z5636" s="4">
        <f>IF(bot_orders[[#This Row],[side]]="sell",bot_orders[[#This Row],[accFillSz]]*bot_orders[[#This Row],[avgPx]]+bot_orders[[#This Row],[fee]], 0)</f>
        <v>3.2907476941000002</v>
      </c>
      <c r="AA5636" s="4">
        <f>IF(bot_orders[[#This Row],[side]]="sell",-bot_orders[[#This Row],[accFillSz]],bot_orders[[#This Row],[accFillSz]]+bot_orders[[#This Row],[fee]])</f>
        <v>-4.5640000000000001</v>
      </c>
      <c r="AB5636">
        <v>0</v>
      </c>
      <c r="AC5636" t="s">
        <v>39</v>
      </c>
      <c r="AD5636">
        <v>0</v>
      </c>
      <c r="AE5636" t="s">
        <v>40</v>
      </c>
      <c r="AF5636" t="s">
        <v>41</v>
      </c>
      <c r="AG5636" t="s">
        <v>42</v>
      </c>
      <c r="AH5636" t="s">
        <v>28</v>
      </c>
      <c r="AI5636">
        <v>-4.5640000000000001</v>
      </c>
      <c r="AJ5636">
        <v>3.2907476899999999</v>
      </c>
    </row>
    <row r="5637" spans="1:36" x14ac:dyDescent="0.3">
      <c r="A5637">
        <v>5218</v>
      </c>
      <c r="B5637" t="s">
        <v>300</v>
      </c>
      <c r="C5637" t="s">
        <v>28</v>
      </c>
      <c r="D5637" t="s">
        <v>29</v>
      </c>
      <c r="E5637" t="s">
        <v>30</v>
      </c>
      <c r="F5637" t="s">
        <v>31</v>
      </c>
      <c r="G5637" t="s">
        <v>1121</v>
      </c>
      <c r="H5637" t="s">
        <v>14901</v>
      </c>
      <c r="I5637" s="4" t="s">
        <v>14902</v>
      </c>
      <c r="J5637" s="1">
        <f>((((bot_orders[[#This Row],[cTime]]/ 1000)+3*3600) / 86400) + DATE(1970,1,1))</f>
        <v>45777.942793553244</v>
      </c>
      <c r="K5637" s="4" t="s">
        <v>14903</v>
      </c>
      <c r="L5637" s="1">
        <f>((((bot_orders[[#This Row],[uTime]]/ 1000)+3*3600) / 86400) + DATE(1970,1,1))</f>
        <v>45777.944359884263</v>
      </c>
      <c r="M5637" t="s">
        <v>34</v>
      </c>
      <c r="N5637" t="s">
        <v>28</v>
      </c>
      <c r="O5637" t="s">
        <v>35</v>
      </c>
      <c r="P5637">
        <v>4.569</v>
      </c>
      <c r="Q5637" t="s">
        <v>36</v>
      </c>
      <c r="R5637" t="s">
        <v>55</v>
      </c>
      <c r="S5637">
        <v>0.72819999999999996</v>
      </c>
      <c r="T5637">
        <v>0.72819999999999996</v>
      </c>
      <c r="U5637">
        <v>4.569</v>
      </c>
      <c r="V5637">
        <v>-3.6551999999999999E-3</v>
      </c>
      <c r="W5637" t="s">
        <v>39</v>
      </c>
      <c r="X5637" s="4">
        <f>IF(bot_orders[[#This Row],[side]]="sell", bot_orders[[#This Row],[accFillSz]]*bot_orders[[#This Row],[avgPx]] + bot_orders[[#This Row],[fee]], -bot_orders[[#This Row],[accFillSz]]*bot_orders[[#This Row],[avgPx]])</f>
        <v>-3.3271457999999998</v>
      </c>
      <c r="Y5637" s="4">
        <f>IF(bot_orders[[#This Row],[side]]="buy", bot_orders[[#This Row],[accFillSz]] + bot_orders[[#This Row],[fee]], -bot_orders[[#This Row],[accFillSz]])</f>
        <v>4.5653448000000001</v>
      </c>
      <c r="Z5637" s="4">
        <f>IF(bot_orders[[#This Row],[side]]="sell",bot_orders[[#This Row],[accFillSz]]*bot_orders[[#This Row],[avgPx]]+bot_orders[[#This Row],[fee]], 0)</f>
        <v>0</v>
      </c>
      <c r="AA5637" s="4">
        <f>IF(bot_orders[[#This Row],[side]]="sell",-bot_orders[[#This Row],[accFillSz]],bot_orders[[#This Row],[accFillSz]]+bot_orders[[#This Row],[fee]])</f>
        <v>4.5653448000000001</v>
      </c>
      <c r="AB5637">
        <v>0</v>
      </c>
      <c r="AC5637" t="s">
        <v>38</v>
      </c>
      <c r="AD5637">
        <v>0</v>
      </c>
      <c r="AE5637" t="s">
        <v>40</v>
      </c>
      <c r="AF5637" t="s">
        <v>41</v>
      </c>
      <c r="AG5637" t="s">
        <v>42</v>
      </c>
      <c r="AH5637" t="s">
        <v>28</v>
      </c>
      <c r="AI5637">
        <v>4.5653448000000001</v>
      </c>
      <c r="AJ5637">
        <v>-3.3271457999999998</v>
      </c>
    </row>
    <row r="5638" spans="1:36" x14ac:dyDescent="0.3">
      <c r="A5638">
        <v>5220</v>
      </c>
      <c r="B5638" t="s">
        <v>300</v>
      </c>
      <c r="C5638" t="s">
        <v>28</v>
      </c>
      <c r="D5638" t="s">
        <v>29</v>
      </c>
      <c r="E5638" t="s">
        <v>30</v>
      </c>
      <c r="F5638" t="s">
        <v>31</v>
      </c>
      <c r="G5638" t="s">
        <v>1415</v>
      </c>
      <c r="H5638" t="s">
        <v>14904</v>
      </c>
      <c r="I5638" s="4" t="s">
        <v>14905</v>
      </c>
      <c r="J5638" s="1">
        <f>((((bot_orders[[#This Row],[cTime]]/ 1000)+3*3600) / 86400) + DATE(1970,1,1))</f>
        <v>45777.943117858798</v>
      </c>
      <c r="K5638" s="4" t="s">
        <v>14906</v>
      </c>
      <c r="L5638" s="1">
        <f>((((bot_orders[[#This Row],[uTime]]/ 1000)+3*3600) / 86400) + DATE(1970,1,1))</f>
        <v>45777.944067199074</v>
      </c>
      <c r="M5638" t="s">
        <v>34</v>
      </c>
      <c r="N5638" t="s">
        <v>28</v>
      </c>
      <c r="O5638" t="s">
        <v>35</v>
      </c>
      <c r="P5638">
        <v>4.57</v>
      </c>
      <c r="Q5638" t="s">
        <v>36</v>
      </c>
      <c r="R5638" t="s">
        <v>55</v>
      </c>
      <c r="S5638">
        <v>0.72989999999999999</v>
      </c>
      <c r="T5638">
        <v>0.72989999999999999</v>
      </c>
      <c r="U5638">
        <v>4.57</v>
      </c>
      <c r="V5638">
        <v>-3.656E-3</v>
      </c>
      <c r="W5638" t="s">
        <v>39</v>
      </c>
      <c r="X5638" s="4">
        <f>IF(bot_orders[[#This Row],[side]]="sell", bot_orders[[#This Row],[accFillSz]]*bot_orders[[#This Row],[avgPx]] + bot_orders[[#This Row],[fee]], -bot_orders[[#This Row],[accFillSz]]*bot_orders[[#This Row],[avgPx]])</f>
        <v>-3.3356430000000001</v>
      </c>
      <c r="Y5638" s="4">
        <f>IF(bot_orders[[#This Row],[side]]="buy", bot_orders[[#This Row],[accFillSz]] + bot_orders[[#This Row],[fee]], -bot_orders[[#This Row],[accFillSz]])</f>
        <v>4.566344</v>
      </c>
      <c r="Z5638" s="4">
        <f>IF(bot_orders[[#This Row],[side]]="sell",bot_orders[[#This Row],[accFillSz]]*bot_orders[[#This Row],[avgPx]]+bot_orders[[#This Row],[fee]], 0)</f>
        <v>0</v>
      </c>
      <c r="AA5638" s="4">
        <f>IF(bot_orders[[#This Row],[side]]="sell",-bot_orders[[#This Row],[accFillSz]],bot_orders[[#This Row],[accFillSz]]+bot_orders[[#This Row],[fee]])</f>
        <v>4.566344</v>
      </c>
      <c r="AB5638">
        <v>0</v>
      </c>
      <c r="AC5638" t="s">
        <v>38</v>
      </c>
      <c r="AD5638">
        <v>0</v>
      </c>
      <c r="AE5638" t="s">
        <v>40</v>
      </c>
      <c r="AF5638" t="s">
        <v>41</v>
      </c>
      <c r="AG5638" t="s">
        <v>42</v>
      </c>
      <c r="AH5638" t="s">
        <v>28</v>
      </c>
      <c r="AI5638">
        <v>4.566344</v>
      </c>
      <c r="AJ5638">
        <v>-3.3356430000000001</v>
      </c>
    </row>
    <row r="5639" spans="1:36" x14ac:dyDescent="0.3">
      <c r="A5639">
        <v>5222</v>
      </c>
      <c r="B5639" t="s">
        <v>300</v>
      </c>
      <c r="C5639" t="s">
        <v>28</v>
      </c>
      <c r="D5639" t="s">
        <v>29</v>
      </c>
      <c r="E5639" t="s">
        <v>30</v>
      </c>
      <c r="F5639" t="s">
        <v>31</v>
      </c>
      <c r="G5639" t="s">
        <v>1415</v>
      </c>
      <c r="H5639" t="s">
        <v>14910</v>
      </c>
      <c r="I5639" s="4" t="s">
        <v>14911</v>
      </c>
      <c r="J5639" s="1">
        <f>((((bot_orders[[#This Row],[cTime]]/ 1000)+3*3600) / 86400) + DATE(1970,1,1))</f>
        <v>45777.944067222226</v>
      </c>
      <c r="K5639" s="4" t="s">
        <v>14912</v>
      </c>
      <c r="L5639" s="1">
        <f>((((bot_orders[[#This Row],[uTime]]/ 1000)+3*3600) / 86400) + DATE(1970,1,1))</f>
        <v>45777.946760613428</v>
      </c>
      <c r="M5639" t="s">
        <v>34</v>
      </c>
      <c r="N5639" t="s">
        <v>28</v>
      </c>
      <c r="O5639" t="s">
        <v>35</v>
      </c>
      <c r="P5639">
        <v>4.5659999999999998</v>
      </c>
      <c r="Q5639" t="s">
        <v>36</v>
      </c>
      <c r="R5639" t="s">
        <v>37</v>
      </c>
      <c r="S5639">
        <v>0.73160000000000003</v>
      </c>
      <c r="T5639">
        <v>0.73160000000000003</v>
      </c>
      <c r="U5639">
        <v>4.5659999999999998</v>
      </c>
      <c r="V5639">
        <v>-2.6723885000000001E-3</v>
      </c>
      <c r="W5639" t="s">
        <v>38</v>
      </c>
      <c r="X5639" s="4">
        <f>IF(bot_orders[[#This Row],[side]]="sell", bot_orders[[#This Row],[accFillSz]]*bot_orders[[#This Row],[avgPx]] + bot_orders[[#This Row],[fee]], -bot_orders[[#This Row],[accFillSz]]*bot_orders[[#This Row],[avgPx]])</f>
        <v>3.3378132114999999</v>
      </c>
      <c r="Y5639" s="4">
        <f>IF(bot_orders[[#This Row],[side]]="buy", bot_orders[[#This Row],[accFillSz]] + bot_orders[[#This Row],[fee]], -bot_orders[[#This Row],[accFillSz]])</f>
        <v>-4.5659999999999998</v>
      </c>
      <c r="Z5639" s="4">
        <f>IF(bot_orders[[#This Row],[side]]="sell",bot_orders[[#This Row],[accFillSz]]*bot_orders[[#This Row],[avgPx]]+bot_orders[[#This Row],[fee]], 0)</f>
        <v>3.3378132114999999</v>
      </c>
      <c r="AA5639" s="4">
        <f>IF(bot_orders[[#This Row],[side]]="sell",-bot_orders[[#This Row],[accFillSz]],bot_orders[[#This Row],[accFillSz]]+bot_orders[[#This Row],[fee]])</f>
        <v>-4.5659999999999998</v>
      </c>
      <c r="AB5639">
        <v>0</v>
      </c>
      <c r="AC5639" t="s">
        <v>39</v>
      </c>
      <c r="AD5639">
        <v>0</v>
      </c>
      <c r="AE5639" t="s">
        <v>40</v>
      </c>
      <c r="AF5639" t="s">
        <v>41</v>
      </c>
      <c r="AG5639" t="s">
        <v>42</v>
      </c>
      <c r="AH5639" t="s">
        <v>28</v>
      </c>
      <c r="AI5639">
        <v>-4.5659999999999998</v>
      </c>
      <c r="AJ5639">
        <v>3.3378132100000002</v>
      </c>
    </row>
    <row r="5640" spans="1:36" x14ac:dyDescent="0.3">
      <c r="A5640">
        <v>5224</v>
      </c>
      <c r="B5640" t="s">
        <v>300</v>
      </c>
      <c r="C5640" t="s">
        <v>28</v>
      </c>
      <c r="D5640" t="s">
        <v>29</v>
      </c>
      <c r="E5640" t="s">
        <v>30</v>
      </c>
      <c r="F5640" t="s">
        <v>31</v>
      </c>
      <c r="G5640" t="s">
        <v>1121</v>
      </c>
      <c r="H5640" t="s">
        <v>14916</v>
      </c>
      <c r="I5640" s="4" t="s">
        <v>14917</v>
      </c>
      <c r="J5640" s="1">
        <f>((((bot_orders[[#This Row],[cTime]]/ 1000)+3*3600) / 86400) + DATE(1970,1,1))</f>
        <v>45777.944359907407</v>
      </c>
      <c r="K5640" s="4" t="s">
        <v>14918</v>
      </c>
      <c r="L5640" s="1">
        <f>((((bot_orders[[#This Row],[uTime]]/ 1000)+3*3600) / 86400) + DATE(1970,1,1))</f>
        <v>45777.944847499995</v>
      </c>
      <c r="M5640" t="s">
        <v>34</v>
      </c>
      <c r="N5640" t="s">
        <v>28</v>
      </c>
      <c r="O5640" t="s">
        <v>35</v>
      </c>
      <c r="P5640">
        <v>4.5650000000000004</v>
      </c>
      <c r="Q5640" t="s">
        <v>36</v>
      </c>
      <c r="R5640" t="s">
        <v>37</v>
      </c>
      <c r="S5640">
        <v>0.72989999999999999</v>
      </c>
      <c r="T5640">
        <v>0.72989999999999999</v>
      </c>
      <c r="U5640">
        <v>4.5650000000000004</v>
      </c>
      <c r="V5640">
        <v>-2.6655948000000001E-3</v>
      </c>
      <c r="W5640" t="s">
        <v>38</v>
      </c>
      <c r="X5640" s="4">
        <f>IF(bot_orders[[#This Row],[side]]="sell", bot_orders[[#This Row],[accFillSz]]*bot_orders[[#This Row],[avgPx]] + bot_orders[[#This Row],[fee]], -bot_orders[[#This Row],[accFillSz]]*bot_orders[[#This Row],[avgPx]])</f>
        <v>3.3293279052000004</v>
      </c>
      <c r="Y5640" s="4">
        <f>IF(bot_orders[[#This Row],[side]]="buy", bot_orders[[#This Row],[accFillSz]] + bot_orders[[#This Row],[fee]], -bot_orders[[#This Row],[accFillSz]])</f>
        <v>-4.5650000000000004</v>
      </c>
      <c r="Z5640" s="4">
        <f>IF(bot_orders[[#This Row],[side]]="sell",bot_orders[[#This Row],[accFillSz]]*bot_orders[[#This Row],[avgPx]]+bot_orders[[#This Row],[fee]], 0)</f>
        <v>3.3293279052000004</v>
      </c>
      <c r="AA5640" s="4">
        <f>IF(bot_orders[[#This Row],[side]]="sell",-bot_orders[[#This Row],[accFillSz]],bot_orders[[#This Row],[accFillSz]]+bot_orders[[#This Row],[fee]])</f>
        <v>-4.5650000000000004</v>
      </c>
      <c r="AB5640">
        <v>0</v>
      </c>
      <c r="AC5640" t="s">
        <v>39</v>
      </c>
      <c r="AD5640">
        <v>0</v>
      </c>
      <c r="AE5640" t="s">
        <v>40</v>
      </c>
      <c r="AF5640" t="s">
        <v>41</v>
      </c>
      <c r="AG5640" t="s">
        <v>42</v>
      </c>
      <c r="AH5640" t="s">
        <v>28</v>
      </c>
      <c r="AI5640">
        <v>-4.5650000000000004</v>
      </c>
      <c r="AJ5640">
        <v>3.3293279099999999</v>
      </c>
    </row>
    <row r="5641" spans="1:36" x14ac:dyDescent="0.3">
      <c r="A5641">
        <v>5225</v>
      </c>
      <c r="B5641" t="s">
        <v>300</v>
      </c>
      <c r="C5641" t="s">
        <v>28</v>
      </c>
      <c r="D5641" t="s">
        <v>29</v>
      </c>
      <c r="E5641" t="s">
        <v>30</v>
      </c>
      <c r="F5641" t="s">
        <v>31</v>
      </c>
      <c r="G5641" t="s">
        <v>1115</v>
      </c>
      <c r="H5641" t="s">
        <v>14919</v>
      </c>
      <c r="I5641" s="4" t="s">
        <v>14920</v>
      </c>
      <c r="J5641" s="1">
        <f>((((bot_orders[[#This Row],[cTime]]/ 1000)+3*3600) / 86400) + DATE(1970,1,1))</f>
        <v>45777.944847523147</v>
      </c>
      <c r="K5641" s="4" t="s">
        <v>14921</v>
      </c>
      <c r="L5641" s="1">
        <f>((((bot_orders[[#This Row],[uTime]]/ 1000)+3*3600) / 86400) + DATE(1970,1,1))</f>
        <v>45777.948841446763</v>
      </c>
      <c r="M5641" t="s">
        <v>34</v>
      </c>
      <c r="N5641" t="s">
        <v>28</v>
      </c>
      <c r="O5641" t="s">
        <v>35</v>
      </c>
      <c r="P5641">
        <v>4.569</v>
      </c>
      <c r="Q5641" t="s">
        <v>36</v>
      </c>
      <c r="R5641" t="s">
        <v>55</v>
      </c>
      <c r="S5641">
        <v>0.72819999999999996</v>
      </c>
      <c r="T5641">
        <v>0.72819999999999996</v>
      </c>
      <c r="U5641">
        <v>4.569</v>
      </c>
      <c r="V5641">
        <v>-3.6551999999999999E-3</v>
      </c>
      <c r="W5641" t="s">
        <v>39</v>
      </c>
      <c r="X5641" s="4">
        <f>IF(bot_orders[[#This Row],[side]]="sell", bot_orders[[#This Row],[accFillSz]]*bot_orders[[#This Row],[avgPx]] + bot_orders[[#This Row],[fee]], -bot_orders[[#This Row],[accFillSz]]*bot_orders[[#This Row],[avgPx]])</f>
        <v>-3.3271457999999998</v>
      </c>
      <c r="Y5641" s="4">
        <f>IF(bot_orders[[#This Row],[side]]="buy", bot_orders[[#This Row],[accFillSz]] + bot_orders[[#This Row],[fee]], -bot_orders[[#This Row],[accFillSz]])</f>
        <v>4.5653448000000001</v>
      </c>
      <c r="Z5641" s="4">
        <f>IF(bot_orders[[#This Row],[side]]="sell",bot_orders[[#This Row],[accFillSz]]*bot_orders[[#This Row],[avgPx]]+bot_orders[[#This Row],[fee]], 0)</f>
        <v>0</v>
      </c>
      <c r="AA5641" s="4">
        <f>IF(bot_orders[[#This Row],[side]]="sell",-bot_orders[[#This Row],[accFillSz]],bot_orders[[#This Row],[accFillSz]]+bot_orders[[#This Row],[fee]])</f>
        <v>4.5653448000000001</v>
      </c>
      <c r="AB5641">
        <v>0</v>
      </c>
      <c r="AC5641" t="s">
        <v>38</v>
      </c>
      <c r="AD5641">
        <v>0</v>
      </c>
      <c r="AE5641" t="s">
        <v>40</v>
      </c>
      <c r="AF5641" t="s">
        <v>41</v>
      </c>
      <c r="AG5641" t="s">
        <v>42</v>
      </c>
      <c r="AH5641" t="s">
        <v>28</v>
      </c>
      <c r="AI5641">
        <v>4.5653448000000001</v>
      </c>
      <c r="AJ5641">
        <v>-3.3271457999999998</v>
      </c>
    </row>
    <row r="5642" spans="1:36" x14ac:dyDescent="0.3">
      <c r="A5642">
        <v>5226</v>
      </c>
      <c r="B5642" t="s">
        <v>300</v>
      </c>
      <c r="C5642" t="s">
        <v>28</v>
      </c>
      <c r="D5642" t="s">
        <v>29</v>
      </c>
      <c r="E5642" t="s">
        <v>30</v>
      </c>
      <c r="F5642" t="s">
        <v>31</v>
      </c>
      <c r="G5642" t="s">
        <v>1118</v>
      </c>
      <c r="H5642" t="s">
        <v>14922</v>
      </c>
      <c r="I5642" s="4" t="s">
        <v>14923</v>
      </c>
      <c r="J5642" s="1">
        <f>((((bot_orders[[#This Row],[cTime]]/ 1000)+3*3600) / 86400) + DATE(1970,1,1))</f>
        <v>45777.946760648148</v>
      </c>
      <c r="K5642" s="4" t="s">
        <v>14924</v>
      </c>
      <c r="L5642" s="1">
        <f>((((bot_orders[[#This Row],[uTime]]/ 1000)+3*3600) / 86400) + DATE(1970,1,1))</f>
        <v>45777.948744340276</v>
      </c>
      <c r="M5642" t="s">
        <v>34</v>
      </c>
      <c r="N5642" t="s">
        <v>28</v>
      </c>
      <c r="O5642" t="s">
        <v>35</v>
      </c>
      <c r="P5642">
        <v>4.57</v>
      </c>
      <c r="Q5642" t="s">
        <v>36</v>
      </c>
      <c r="R5642" t="s">
        <v>55</v>
      </c>
      <c r="S5642">
        <v>0.72989999999999999</v>
      </c>
      <c r="T5642">
        <v>0.72989999999999999</v>
      </c>
      <c r="U5642">
        <v>4.57</v>
      </c>
      <c r="V5642">
        <v>-3.656E-3</v>
      </c>
      <c r="W5642" t="s">
        <v>39</v>
      </c>
      <c r="X5642" s="4">
        <f>IF(bot_orders[[#This Row],[side]]="sell", bot_orders[[#This Row],[accFillSz]]*bot_orders[[#This Row],[avgPx]] + bot_orders[[#This Row],[fee]], -bot_orders[[#This Row],[accFillSz]]*bot_orders[[#This Row],[avgPx]])</f>
        <v>-3.3356430000000001</v>
      </c>
      <c r="Y5642" s="4">
        <f>IF(bot_orders[[#This Row],[side]]="buy", bot_orders[[#This Row],[accFillSz]] + bot_orders[[#This Row],[fee]], -bot_orders[[#This Row],[accFillSz]])</f>
        <v>4.566344</v>
      </c>
      <c r="Z5642" s="4">
        <f>IF(bot_orders[[#This Row],[side]]="sell",bot_orders[[#This Row],[accFillSz]]*bot_orders[[#This Row],[avgPx]]+bot_orders[[#This Row],[fee]], 0)</f>
        <v>0</v>
      </c>
      <c r="AA5642" s="4">
        <f>IF(bot_orders[[#This Row],[side]]="sell",-bot_orders[[#This Row],[accFillSz]],bot_orders[[#This Row],[accFillSz]]+bot_orders[[#This Row],[fee]])</f>
        <v>4.566344</v>
      </c>
      <c r="AB5642">
        <v>0</v>
      </c>
      <c r="AC5642" t="s">
        <v>38</v>
      </c>
      <c r="AD5642">
        <v>0</v>
      </c>
      <c r="AE5642" t="s">
        <v>40</v>
      </c>
      <c r="AF5642" t="s">
        <v>41</v>
      </c>
      <c r="AG5642" t="s">
        <v>42</v>
      </c>
      <c r="AH5642" t="s">
        <v>28</v>
      </c>
      <c r="AI5642">
        <v>4.566344</v>
      </c>
      <c r="AJ5642">
        <v>-3.3356430000000001</v>
      </c>
    </row>
    <row r="5643" spans="1:36" x14ac:dyDescent="0.3">
      <c r="A5643">
        <v>5228</v>
      </c>
      <c r="B5643" t="s">
        <v>300</v>
      </c>
      <c r="C5643" t="s">
        <v>28</v>
      </c>
      <c r="D5643" t="s">
        <v>29</v>
      </c>
      <c r="E5643" t="s">
        <v>30</v>
      </c>
      <c r="F5643" t="s">
        <v>31</v>
      </c>
      <c r="G5643" t="s">
        <v>1118</v>
      </c>
      <c r="H5643" t="s">
        <v>14928</v>
      </c>
      <c r="I5643" s="4" t="s">
        <v>14929</v>
      </c>
      <c r="J5643" s="1">
        <f>((((bot_orders[[#This Row],[cTime]]/ 1000)+3*3600) / 86400) + DATE(1970,1,1))</f>
        <v>45777.948744363428</v>
      </c>
      <c r="K5643" s="4" t="s">
        <v>14930</v>
      </c>
      <c r="L5643" s="1">
        <f>((((bot_orders[[#This Row],[uTime]]/ 1000)+3*3600) / 86400) + DATE(1970,1,1))</f>
        <v>45777.948935787033</v>
      </c>
      <c r="M5643" t="s">
        <v>34</v>
      </c>
      <c r="N5643" t="s">
        <v>28</v>
      </c>
      <c r="O5643" t="s">
        <v>35</v>
      </c>
      <c r="P5643">
        <v>4.5659999999999998</v>
      </c>
      <c r="Q5643" t="s">
        <v>36</v>
      </c>
      <c r="R5643" t="s">
        <v>37</v>
      </c>
      <c r="S5643">
        <v>0.73160000000000003</v>
      </c>
      <c r="T5643">
        <v>0.73160000000000003</v>
      </c>
      <c r="U5643">
        <v>4.5659999999999998</v>
      </c>
      <c r="V5643">
        <v>-2.6723885000000001E-3</v>
      </c>
      <c r="W5643" t="s">
        <v>38</v>
      </c>
      <c r="X5643" s="4">
        <f>IF(bot_orders[[#This Row],[side]]="sell", bot_orders[[#This Row],[accFillSz]]*bot_orders[[#This Row],[avgPx]] + bot_orders[[#This Row],[fee]], -bot_orders[[#This Row],[accFillSz]]*bot_orders[[#This Row],[avgPx]])</f>
        <v>3.3378132114999999</v>
      </c>
      <c r="Y5643" s="4">
        <f>IF(bot_orders[[#This Row],[side]]="buy", bot_orders[[#This Row],[accFillSz]] + bot_orders[[#This Row],[fee]], -bot_orders[[#This Row],[accFillSz]])</f>
        <v>-4.5659999999999998</v>
      </c>
      <c r="Z5643" s="4">
        <f>IF(bot_orders[[#This Row],[side]]="sell",bot_orders[[#This Row],[accFillSz]]*bot_orders[[#This Row],[avgPx]]+bot_orders[[#This Row],[fee]], 0)</f>
        <v>3.3378132114999999</v>
      </c>
      <c r="AA5643" s="4">
        <f>IF(bot_orders[[#This Row],[side]]="sell",-bot_orders[[#This Row],[accFillSz]],bot_orders[[#This Row],[accFillSz]]+bot_orders[[#This Row],[fee]])</f>
        <v>-4.5659999999999998</v>
      </c>
      <c r="AB5643">
        <v>0</v>
      </c>
      <c r="AC5643" t="s">
        <v>39</v>
      </c>
      <c r="AD5643">
        <v>0</v>
      </c>
      <c r="AE5643" t="s">
        <v>40</v>
      </c>
      <c r="AF5643" t="s">
        <v>41</v>
      </c>
      <c r="AG5643" t="s">
        <v>42</v>
      </c>
      <c r="AH5643" t="s">
        <v>28</v>
      </c>
      <c r="AI5643">
        <v>-4.5659999999999998</v>
      </c>
      <c r="AJ5643">
        <v>3.3378132100000002</v>
      </c>
    </row>
    <row r="5644" spans="1:36" x14ac:dyDescent="0.3">
      <c r="A5644">
        <v>5230</v>
      </c>
      <c r="B5644" t="s">
        <v>300</v>
      </c>
      <c r="C5644" t="s">
        <v>28</v>
      </c>
      <c r="D5644" t="s">
        <v>29</v>
      </c>
      <c r="E5644" t="s">
        <v>30</v>
      </c>
      <c r="F5644" t="s">
        <v>31</v>
      </c>
      <c r="G5644" t="s">
        <v>1115</v>
      </c>
      <c r="H5644" t="s">
        <v>14934</v>
      </c>
      <c r="I5644" s="4" t="s">
        <v>14935</v>
      </c>
      <c r="J5644" s="1">
        <f>((((bot_orders[[#This Row],[cTime]]/ 1000)+3*3600) / 86400) + DATE(1970,1,1))</f>
        <v>45777.948841469908</v>
      </c>
      <c r="K5644" s="4" t="s">
        <v>14936</v>
      </c>
      <c r="L5644" s="1">
        <f>((((bot_orders[[#This Row],[uTime]]/ 1000)+3*3600) / 86400) + DATE(1970,1,1))</f>
        <v>45777.948893391207</v>
      </c>
      <c r="M5644" t="s">
        <v>34</v>
      </c>
      <c r="N5644" t="s">
        <v>28</v>
      </c>
      <c r="O5644" t="s">
        <v>35</v>
      </c>
      <c r="P5644">
        <v>4.5650000000000004</v>
      </c>
      <c r="Q5644" t="s">
        <v>36</v>
      </c>
      <c r="R5644" t="s">
        <v>37</v>
      </c>
      <c r="S5644">
        <v>0.72989999999999999</v>
      </c>
      <c r="T5644">
        <v>0.72989999999999999</v>
      </c>
      <c r="U5644">
        <v>4.5650000000000004</v>
      </c>
      <c r="V5644">
        <v>-2.6655948000000001E-3</v>
      </c>
      <c r="W5644" t="s">
        <v>38</v>
      </c>
      <c r="X5644" s="4">
        <f>IF(bot_orders[[#This Row],[side]]="sell", bot_orders[[#This Row],[accFillSz]]*bot_orders[[#This Row],[avgPx]] + bot_orders[[#This Row],[fee]], -bot_orders[[#This Row],[accFillSz]]*bot_orders[[#This Row],[avgPx]])</f>
        <v>3.3293279052000004</v>
      </c>
      <c r="Y5644" s="4">
        <f>IF(bot_orders[[#This Row],[side]]="buy", bot_orders[[#This Row],[accFillSz]] + bot_orders[[#This Row],[fee]], -bot_orders[[#This Row],[accFillSz]])</f>
        <v>-4.5650000000000004</v>
      </c>
      <c r="Z5644" s="4">
        <f>IF(bot_orders[[#This Row],[side]]="sell",bot_orders[[#This Row],[accFillSz]]*bot_orders[[#This Row],[avgPx]]+bot_orders[[#This Row],[fee]], 0)</f>
        <v>3.3293279052000004</v>
      </c>
      <c r="AA5644" s="4">
        <f>IF(bot_orders[[#This Row],[side]]="sell",-bot_orders[[#This Row],[accFillSz]],bot_orders[[#This Row],[accFillSz]]+bot_orders[[#This Row],[fee]])</f>
        <v>-4.5650000000000004</v>
      </c>
      <c r="AB5644">
        <v>0</v>
      </c>
      <c r="AC5644" t="s">
        <v>39</v>
      </c>
      <c r="AD5644">
        <v>0</v>
      </c>
      <c r="AE5644" t="s">
        <v>40</v>
      </c>
      <c r="AF5644" t="s">
        <v>41</v>
      </c>
      <c r="AG5644" t="s">
        <v>42</v>
      </c>
      <c r="AH5644" t="s">
        <v>28</v>
      </c>
      <c r="AI5644">
        <v>-4.5650000000000004</v>
      </c>
      <c r="AJ5644">
        <v>3.3293279099999999</v>
      </c>
    </row>
    <row r="5645" spans="1:36" x14ac:dyDescent="0.3">
      <c r="A5645">
        <v>5231</v>
      </c>
      <c r="B5645" t="s">
        <v>300</v>
      </c>
      <c r="C5645" t="s">
        <v>28</v>
      </c>
      <c r="D5645" t="s">
        <v>29</v>
      </c>
      <c r="E5645" t="s">
        <v>30</v>
      </c>
      <c r="F5645" t="s">
        <v>31</v>
      </c>
      <c r="G5645" t="s">
        <v>1452</v>
      </c>
      <c r="H5645" t="s">
        <v>14937</v>
      </c>
      <c r="I5645" s="4" t="s">
        <v>14938</v>
      </c>
      <c r="J5645" s="1">
        <f>((((bot_orders[[#This Row],[cTime]]/ 1000)+3*3600) / 86400) + DATE(1970,1,1))</f>
        <v>45777.948935810186</v>
      </c>
      <c r="K5645" s="4" t="s">
        <v>14939</v>
      </c>
      <c r="L5645" s="1">
        <f>((((bot_orders[[#This Row],[uTime]]/ 1000)+3*3600) / 86400) + DATE(1970,1,1))</f>
        <v>45778.023127326393</v>
      </c>
      <c r="M5645" t="s">
        <v>34</v>
      </c>
      <c r="N5645" t="s">
        <v>28</v>
      </c>
      <c r="O5645" t="s">
        <v>35</v>
      </c>
      <c r="P5645">
        <v>4.57</v>
      </c>
      <c r="Q5645" t="s">
        <v>36</v>
      </c>
      <c r="R5645" t="s">
        <v>55</v>
      </c>
      <c r="S5645">
        <v>0.72989999999999999</v>
      </c>
      <c r="T5645">
        <v>0.72989999999999999</v>
      </c>
      <c r="U5645">
        <v>4.57</v>
      </c>
      <c r="V5645">
        <v>-3.656E-3</v>
      </c>
      <c r="W5645" t="s">
        <v>39</v>
      </c>
      <c r="X5645" s="4">
        <f>IF(bot_orders[[#This Row],[side]]="sell", bot_orders[[#This Row],[accFillSz]]*bot_orders[[#This Row],[avgPx]] + bot_orders[[#This Row],[fee]], -bot_orders[[#This Row],[accFillSz]]*bot_orders[[#This Row],[avgPx]])</f>
        <v>-3.3356430000000001</v>
      </c>
      <c r="Y5645" s="4">
        <f>IF(bot_orders[[#This Row],[side]]="buy", bot_orders[[#This Row],[accFillSz]] + bot_orders[[#This Row],[fee]], -bot_orders[[#This Row],[accFillSz]])</f>
        <v>4.566344</v>
      </c>
      <c r="Z5645" s="4">
        <f>IF(bot_orders[[#This Row],[side]]="sell",bot_orders[[#This Row],[accFillSz]]*bot_orders[[#This Row],[avgPx]]+bot_orders[[#This Row],[fee]], 0)</f>
        <v>0</v>
      </c>
      <c r="AA5645" s="4">
        <f>IF(bot_orders[[#This Row],[side]]="sell",-bot_orders[[#This Row],[accFillSz]],bot_orders[[#This Row],[accFillSz]]+bot_orders[[#This Row],[fee]])</f>
        <v>4.566344</v>
      </c>
      <c r="AB5645">
        <v>0</v>
      </c>
      <c r="AC5645" t="s">
        <v>38</v>
      </c>
      <c r="AD5645">
        <v>0</v>
      </c>
      <c r="AE5645" t="s">
        <v>40</v>
      </c>
      <c r="AF5645" t="s">
        <v>41</v>
      </c>
      <c r="AG5645" t="s">
        <v>42</v>
      </c>
      <c r="AH5645" t="s">
        <v>28</v>
      </c>
      <c r="AI5645">
        <v>4.566344</v>
      </c>
      <c r="AJ5645">
        <v>-3.3356430000000001</v>
      </c>
    </row>
    <row r="5646" spans="1:36" x14ac:dyDescent="0.3">
      <c r="A5646">
        <v>5233</v>
      </c>
      <c r="B5646" t="s">
        <v>300</v>
      </c>
      <c r="C5646" t="s">
        <v>28</v>
      </c>
      <c r="D5646" t="s">
        <v>29</v>
      </c>
      <c r="E5646" t="s">
        <v>30</v>
      </c>
      <c r="F5646" t="s">
        <v>31</v>
      </c>
      <c r="G5646" t="s">
        <v>1429</v>
      </c>
      <c r="H5646" t="s">
        <v>14943</v>
      </c>
      <c r="I5646" s="4" t="s">
        <v>14944</v>
      </c>
      <c r="J5646" s="1">
        <f>((((bot_orders[[#This Row],[cTime]]/ 1000)+3*3600) / 86400) + DATE(1970,1,1))</f>
        <v>45777.95087453704</v>
      </c>
      <c r="K5646" s="4" t="s">
        <v>14945</v>
      </c>
      <c r="L5646" s="1">
        <f>((((bot_orders[[#This Row],[uTime]]/ 1000)+3*3600) / 86400) + DATE(1970,1,1))</f>
        <v>45777.970526967591</v>
      </c>
      <c r="M5646" t="s">
        <v>34</v>
      </c>
      <c r="N5646" t="s">
        <v>28</v>
      </c>
      <c r="O5646" t="s">
        <v>35</v>
      </c>
      <c r="P5646">
        <v>4.569</v>
      </c>
      <c r="Q5646" t="s">
        <v>36</v>
      </c>
      <c r="R5646" t="s">
        <v>55</v>
      </c>
      <c r="S5646">
        <v>0.73160000000000003</v>
      </c>
      <c r="T5646">
        <v>0.73160000000000003</v>
      </c>
      <c r="U5646">
        <v>4.569</v>
      </c>
      <c r="V5646">
        <v>-3.6551999999999999E-3</v>
      </c>
      <c r="W5646" t="s">
        <v>39</v>
      </c>
      <c r="X5646" s="4">
        <f>IF(bot_orders[[#This Row],[side]]="sell", bot_orders[[#This Row],[accFillSz]]*bot_orders[[#This Row],[avgPx]] + bot_orders[[#This Row],[fee]], -bot_orders[[#This Row],[accFillSz]]*bot_orders[[#This Row],[avgPx]])</f>
        <v>-3.3426803999999999</v>
      </c>
      <c r="Y5646" s="4">
        <f>IF(bot_orders[[#This Row],[side]]="buy", bot_orders[[#This Row],[accFillSz]] + bot_orders[[#This Row],[fee]], -bot_orders[[#This Row],[accFillSz]])</f>
        <v>4.5653448000000001</v>
      </c>
      <c r="Z5646" s="4">
        <f>IF(bot_orders[[#This Row],[side]]="sell",bot_orders[[#This Row],[accFillSz]]*bot_orders[[#This Row],[avgPx]]+bot_orders[[#This Row],[fee]], 0)</f>
        <v>0</v>
      </c>
      <c r="AA5646" s="4">
        <f>IF(bot_orders[[#This Row],[side]]="sell",-bot_orders[[#This Row],[accFillSz]],bot_orders[[#This Row],[accFillSz]]+bot_orders[[#This Row],[fee]])</f>
        <v>4.5653448000000001</v>
      </c>
      <c r="AB5646">
        <v>0</v>
      </c>
      <c r="AC5646" t="s">
        <v>38</v>
      </c>
      <c r="AD5646">
        <v>0</v>
      </c>
      <c r="AE5646" t="s">
        <v>40</v>
      </c>
      <c r="AF5646" t="s">
        <v>41</v>
      </c>
      <c r="AG5646" t="s">
        <v>42</v>
      </c>
      <c r="AH5646" t="s">
        <v>28</v>
      </c>
      <c r="AI5646">
        <v>4.5653448000000001</v>
      </c>
      <c r="AJ5646">
        <v>-3.3426803999999999</v>
      </c>
    </row>
    <row r="5647" spans="1:36" x14ac:dyDescent="0.3">
      <c r="A5647">
        <v>5234</v>
      </c>
      <c r="B5647" t="s">
        <v>300</v>
      </c>
      <c r="C5647" t="s">
        <v>28</v>
      </c>
      <c r="D5647" t="s">
        <v>29</v>
      </c>
      <c r="E5647" t="s">
        <v>30</v>
      </c>
      <c r="F5647" t="s">
        <v>31</v>
      </c>
      <c r="G5647" t="s">
        <v>1111</v>
      </c>
      <c r="H5647" t="s">
        <v>14946</v>
      </c>
      <c r="I5647" s="4" t="s">
        <v>14947</v>
      </c>
      <c r="J5647" s="1">
        <f>((((bot_orders[[#This Row],[cTime]]/ 1000)+3*3600) / 86400) + DATE(1970,1,1))</f>
        <v>45777.950874594913</v>
      </c>
      <c r="K5647" s="4" t="s">
        <v>14948</v>
      </c>
      <c r="L5647" s="1">
        <f>((((bot_orders[[#This Row],[uTime]]/ 1000)+3*3600) / 86400) + DATE(1970,1,1))</f>
        <v>45777.970079375002</v>
      </c>
      <c r="M5647" t="s">
        <v>34</v>
      </c>
      <c r="N5647" t="s">
        <v>28</v>
      </c>
      <c r="O5647" t="s">
        <v>35</v>
      </c>
      <c r="P5647">
        <v>4.57</v>
      </c>
      <c r="Q5647" t="s">
        <v>36</v>
      </c>
      <c r="R5647" t="s">
        <v>55</v>
      </c>
      <c r="S5647">
        <v>0.73329999999999995</v>
      </c>
      <c r="T5647">
        <v>0.73329999999999995</v>
      </c>
      <c r="U5647">
        <v>4.57</v>
      </c>
      <c r="V5647">
        <v>-3.656E-3</v>
      </c>
      <c r="W5647" t="s">
        <v>39</v>
      </c>
      <c r="X5647" s="4">
        <f>IF(bot_orders[[#This Row],[side]]="sell", bot_orders[[#This Row],[accFillSz]]*bot_orders[[#This Row],[avgPx]] + bot_orders[[#This Row],[fee]], -bot_orders[[#This Row],[accFillSz]]*bot_orders[[#This Row],[avgPx]])</f>
        <v>-3.351181</v>
      </c>
      <c r="Y5647" s="4">
        <f>IF(bot_orders[[#This Row],[side]]="buy", bot_orders[[#This Row],[accFillSz]] + bot_orders[[#This Row],[fee]], -bot_orders[[#This Row],[accFillSz]])</f>
        <v>4.566344</v>
      </c>
      <c r="Z5647" s="4">
        <f>IF(bot_orders[[#This Row],[side]]="sell",bot_orders[[#This Row],[accFillSz]]*bot_orders[[#This Row],[avgPx]]+bot_orders[[#This Row],[fee]], 0)</f>
        <v>0</v>
      </c>
      <c r="AA5647" s="4">
        <f>IF(bot_orders[[#This Row],[side]]="sell",-bot_orders[[#This Row],[accFillSz]],bot_orders[[#This Row],[accFillSz]]+bot_orders[[#This Row],[fee]])</f>
        <v>4.566344</v>
      </c>
      <c r="AB5647">
        <v>0</v>
      </c>
      <c r="AC5647" t="s">
        <v>38</v>
      </c>
      <c r="AD5647">
        <v>0</v>
      </c>
      <c r="AE5647" t="s">
        <v>40</v>
      </c>
      <c r="AF5647" t="s">
        <v>41</v>
      </c>
      <c r="AG5647" t="s">
        <v>42</v>
      </c>
      <c r="AH5647" t="s">
        <v>28</v>
      </c>
      <c r="AI5647">
        <v>4.566344</v>
      </c>
      <c r="AJ5647">
        <v>-3.351181</v>
      </c>
    </row>
    <row r="5648" spans="1:36" x14ac:dyDescent="0.3">
      <c r="A5648">
        <v>5246</v>
      </c>
      <c r="B5648" t="s">
        <v>300</v>
      </c>
      <c r="C5648" t="s">
        <v>28</v>
      </c>
      <c r="D5648" t="s">
        <v>29</v>
      </c>
      <c r="E5648" t="s">
        <v>30</v>
      </c>
      <c r="F5648" t="s">
        <v>31</v>
      </c>
      <c r="G5648" t="s">
        <v>1111</v>
      </c>
      <c r="H5648" t="s">
        <v>14970</v>
      </c>
      <c r="I5648" s="4" t="s">
        <v>14971</v>
      </c>
      <c r="J5648" s="1">
        <f>((((bot_orders[[#This Row],[cTime]]/ 1000)+3*3600) / 86400) + DATE(1970,1,1))</f>
        <v>45777.970079398146</v>
      </c>
      <c r="K5648" s="4" t="s">
        <v>14972</v>
      </c>
      <c r="L5648" s="1">
        <f>((((bot_orders[[#This Row],[uTime]]/ 1000)+3*3600) / 86400) + DATE(1970,1,1))</f>
        <v>45777.97619833333</v>
      </c>
      <c r="M5648" t="s">
        <v>34</v>
      </c>
      <c r="N5648" t="s">
        <v>28</v>
      </c>
      <c r="O5648" t="s">
        <v>35</v>
      </c>
      <c r="P5648">
        <v>4.5659999999999998</v>
      </c>
      <c r="Q5648" t="s">
        <v>36</v>
      </c>
      <c r="R5648" t="s">
        <v>37</v>
      </c>
      <c r="S5648">
        <v>0.73499999999999999</v>
      </c>
      <c r="T5648">
        <v>0.73499999999999999</v>
      </c>
      <c r="U5648">
        <v>4.5659999999999998</v>
      </c>
      <c r="V5648">
        <v>-2.6848079999999999E-3</v>
      </c>
      <c r="W5648" t="s">
        <v>38</v>
      </c>
      <c r="X5648" s="4">
        <f>IF(bot_orders[[#This Row],[side]]="sell", bot_orders[[#This Row],[accFillSz]]*bot_orders[[#This Row],[avgPx]] + bot_orders[[#This Row],[fee]], -bot_orders[[#This Row],[accFillSz]]*bot_orders[[#This Row],[avgPx]])</f>
        <v>3.3533251919999998</v>
      </c>
      <c r="Y5648" s="4">
        <f>IF(bot_orders[[#This Row],[side]]="buy", bot_orders[[#This Row],[accFillSz]] + bot_orders[[#This Row],[fee]], -bot_orders[[#This Row],[accFillSz]])</f>
        <v>-4.5659999999999998</v>
      </c>
      <c r="Z5648" s="4">
        <f>IF(bot_orders[[#This Row],[side]]="sell",bot_orders[[#This Row],[accFillSz]]*bot_orders[[#This Row],[avgPx]]+bot_orders[[#This Row],[fee]], 0)</f>
        <v>3.3533251919999998</v>
      </c>
      <c r="AA5648" s="4">
        <f>IF(bot_orders[[#This Row],[side]]="sell",-bot_orders[[#This Row],[accFillSz]],bot_orders[[#This Row],[accFillSz]]+bot_orders[[#This Row],[fee]])</f>
        <v>-4.5659999999999998</v>
      </c>
      <c r="AB5648">
        <v>0</v>
      </c>
      <c r="AC5648" t="s">
        <v>39</v>
      </c>
      <c r="AD5648">
        <v>0</v>
      </c>
      <c r="AE5648" t="s">
        <v>40</v>
      </c>
      <c r="AF5648" t="s">
        <v>41</v>
      </c>
      <c r="AG5648" t="s">
        <v>42</v>
      </c>
      <c r="AH5648" t="s">
        <v>28</v>
      </c>
      <c r="AI5648">
        <v>-4.5659999999999998</v>
      </c>
      <c r="AJ5648">
        <v>3.3533251900000001</v>
      </c>
    </row>
    <row r="5649" spans="1:36" x14ac:dyDescent="0.3">
      <c r="A5649">
        <v>5248</v>
      </c>
      <c r="B5649" t="s">
        <v>300</v>
      </c>
      <c r="C5649" t="s">
        <v>28</v>
      </c>
      <c r="D5649" t="s">
        <v>29</v>
      </c>
      <c r="E5649" t="s">
        <v>30</v>
      </c>
      <c r="F5649" t="s">
        <v>31</v>
      </c>
      <c r="G5649" t="s">
        <v>1429</v>
      </c>
      <c r="H5649" t="s">
        <v>14976</v>
      </c>
      <c r="I5649" s="4" t="s">
        <v>14974</v>
      </c>
      <c r="J5649" s="1">
        <f>((((bot_orders[[#This Row],[cTime]]/ 1000)+3*3600) / 86400) + DATE(1970,1,1))</f>
        <v>45777.970526979167</v>
      </c>
      <c r="K5649" s="4" t="s">
        <v>14977</v>
      </c>
      <c r="L5649" s="1">
        <f>((((bot_orders[[#This Row],[uTime]]/ 1000)+3*3600) / 86400) + DATE(1970,1,1))</f>
        <v>45777.970873541664</v>
      </c>
      <c r="M5649" t="s">
        <v>34</v>
      </c>
      <c r="N5649" t="s">
        <v>28</v>
      </c>
      <c r="O5649" t="s">
        <v>35</v>
      </c>
      <c r="P5649">
        <v>4.5650000000000004</v>
      </c>
      <c r="Q5649" t="s">
        <v>36</v>
      </c>
      <c r="R5649" t="s">
        <v>37</v>
      </c>
      <c r="S5649">
        <v>0.73329999999999995</v>
      </c>
      <c r="T5649">
        <v>0.73329999999999995</v>
      </c>
      <c r="U5649">
        <v>4.5650000000000004</v>
      </c>
      <c r="V5649">
        <v>-2.6780115999999999E-3</v>
      </c>
      <c r="W5649" t="s">
        <v>38</v>
      </c>
      <c r="X5649" s="4">
        <f>IF(bot_orders[[#This Row],[side]]="sell", bot_orders[[#This Row],[accFillSz]]*bot_orders[[#This Row],[avgPx]] + bot_orders[[#This Row],[fee]], -bot_orders[[#This Row],[accFillSz]]*bot_orders[[#This Row],[avgPx]])</f>
        <v>3.3448364883999999</v>
      </c>
      <c r="Y5649" s="4">
        <f>IF(bot_orders[[#This Row],[side]]="buy", bot_orders[[#This Row],[accFillSz]] + bot_orders[[#This Row],[fee]], -bot_orders[[#This Row],[accFillSz]])</f>
        <v>-4.5650000000000004</v>
      </c>
      <c r="Z5649" s="4">
        <f>IF(bot_orders[[#This Row],[side]]="sell",bot_orders[[#This Row],[accFillSz]]*bot_orders[[#This Row],[avgPx]]+bot_orders[[#This Row],[fee]], 0)</f>
        <v>3.3448364883999999</v>
      </c>
      <c r="AA5649" s="4">
        <f>IF(bot_orders[[#This Row],[side]]="sell",-bot_orders[[#This Row],[accFillSz]],bot_orders[[#This Row],[accFillSz]]+bot_orders[[#This Row],[fee]])</f>
        <v>-4.5650000000000004</v>
      </c>
      <c r="AB5649">
        <v>0</v>
      </c>
      <c r="AC5649" t="s">
        <v>39</v>
      </c>
      <c r="AD5649">
        <v>0</v>
      </c>
      <c r="AE5649" t="s">
        <v>40</v>
      </c>
      <c r="AF5649" t="s">
        <v>41</v>
      </c>
      <c r="AG5649" t="s">
        <v>42</v>
      </c>
      <c r="AH5649" t="s">
        <v>28</v>
      </c>
      <c r="AI5649">
        <v>-4.5650000000000004</v>
      </c>
      <c r="AJ5649">
        <v>3.3448364900000001</v>
      </c>
    </row>
    <row r="5650" spans="1:36" x14ac:dyDescent="0.3">
      <c r="A5650">
        <v>5249</v>
      </c>
      <c r="B5650" t="s">
        <v>300</v>
      </c>
      <c r="C5650" t="s">
        <v>28</v>
      </c>
      <c r="D5650" t="s">
        <v>29</v>
      </c>
      <c r="E5650" t="s">
        <v>30</v>
      </c>
      <c r="F5650" t="s">
        <v>31</v>
      </c>
      <c r="G5650" t="s">
        <v>1437</v>
      </c>
      <c r="H5650" t="s">
        <v>14978</v>
      </c>
      <c r="I5650" s="4" t="s">
        <v>14979</v>
      </c>
      <c r="J5650" s="1">
        <f>((((bot_orders[[#This Row],[cTime]]/ 1000)+3*3600) / 86400) + DATE(1970,1,1))</f>
        <v>45777.970873564816</v>
      </c>
      <c r="K5650" s="4" t="s">
        <v>14980</v>
      </c>
      <c r="L5650" s="1">
        <f>((((bot_orders[[#This Row],[uTime]]/ 1000)+3*3600) / 86400) + DATE(1970,1,1))</f>
        <v>45777.974312233797</v>
      </c>
      <c r="M5650" t="s">
        <v>34</v>
      </c>
      <c r="N5650" t="s">
        <v>28</v>
      </c>
      <c r="O5650" t="s">
        <v>35</v>
      </c>
      <c r="P5650">
        <v>4.569</v>
      </c>
      <c r="Q5650" t="s">
        <v>36</v>
      </c>
      <c r="R5650" t="s">
        <v>55</v>
      </c>
      <c r="S5650">
        <v>0.73160000000000003</v>
      </c>
      <c r="T5650">
        <v>0.73160000000000003</v>
      </c>
      <c r="U5650">
        <v>4.569</v>
      </c>
      <c r="V5650">
        <v>-3.6551999999999999E-3</v>
      </c>
      <c r="W5650" t="s">
        <v>39</v>
      </c>
      <c r="X5650" s="4">
        <f>IF(bot_orders[[#This Row],[side]]="sell", bot_orders[[#This Row],[accFillSz]]*bot_orders[[#This Row],[avgPx]] + bot_orders[[#This Row],[fee]], -bot_orders[[#This Row],[accFillSz]]*bot_orders[[#This Row],[avgPx]])</f>
        <v>-3.3426803999999999</v>
      </c>
      <c r="Y5650" s="4">
        <f>IF(bot_orders[[#This Row],[side]]="buy", bot_orders[[#This Row],[accFillSz]] + bot_orders[[#This Row],[fee]], -bot_orders[[#This Row],[accFillSz]])</f>
        <v>4.5653448000000001</v>
      </c>
      <c r="Z5650" s="4">
        <f>IF(bot_orders[[#This Row],[side]]="sell",bot_orders[[#This Row],[accFillSz]]*bot_orders[[#This Row],[avgPx]]+bot_orders[[#This Row],[fee]], 0)</f>
        <v>0</v>
      </c>
      <c r="AA5650" s="4">
        <f>IF(bot_orders[[#This Row],[side]]="sell",-bot_orders[[#This Row],[accFillSz]],bot_orders[[#This Row],[accFillSz]]+bot_orders[[#This Row],[fee]])</f>
        <v>4.5653448000000001</v>
      </c>
      <c r="AB5650">
        <v>0</v>
      </c>
      <c r="AC5650" t="s">
        <v>38</v>
      </c>
      <c r="AD5650">
        <v>0</v>
      </c>
      <c r="AE5650" t="s">
        <v>40</v>
      </c>
      <c r="AF5650" t="s">
        <v>41</v>
      </c>
      <c r="AG5650" t="s">
        <v>42</v>
      </c>
      <c r="AH5650" t="s">
        <v>28</v>
      </c>
      <c r="AI5650">
        <v>4.5653448000000001</v>
      </c>
      <c r="AJ5650">
        <v>-3.3426803999999999</v>
      </c>
    </row>
    <row r="5651" spans="1:36" x14ac:dyDescent="0.3">
      <c r="A5651">
        <v>5250</v>
      </c>
      <c r="B5651" t="s">
        <v>300</v>
      </c>
      <c r="C5651" t="s">
        <v>28</v>
      </c>
      <c r="D5651" t="s">
        <v>29</v>
      </c>
      <c r="E5651" t="s">
        <v>30</v>
      </c>
      <c r="F5651" t="s">
        <v>31</v>
      </c>
      <c r="G5651" t="s">
        <v>1437</v>
      </c>
      <c r="H5651" t="s">
        <v>14981</v>
      </c>
      <c r="I5651" s="4" t="s">
        <v>14982</v>
      </c>
      <c r="J5651" s="1">
        <f>((((bot_orders[[#This Row],[cTime]]/ 1000)+3*3600) / 86400) + DATE(1970,1,1))</f>
        <v>45777.974312256949</v>
      </c>
      <c r="K5651" s="4" t="s">
        <v>14983</v>
      </c>
      <c r="L5651" s="1">
        <f>((((bot_orders[[#This Row],[uTime]]/ 1000)+3*3600) / 86400) + DATE(1970,1,1))</f>
        <v>45777.975521342596</v>
      </c>
      <c r="M5651" t="s">
        <v>34</v>
      </c>
      <c r="N5651" t="s">
        <v>28</v>
      </c>
      <c r="O5651" t="s">
        <v>35</v>
      </c>
      <c r="P5651">
        <v>4.5650000000000004</v>
      </c>
      <c r="Q5651" t="s">
        <v>36</v>
      </c>
      <c r="R5651" t="s">
        <v>37</v>
      </c>
      <c r="S5651">
        <v>0.73329999999999995</v>
      </c>
      <c r="T5651">
        <v>0.73329999999999995</v>
      </c>
      <c r="U5651">
        <v>4.5650000000000004</v>
      </c>
      <c r="V5651">
        <v>-2.6780115999999999E-3</v>
      </c>
      <c r="W5651" t="s">
        <v>38</v>
      </c>
      <c r="X5651" s="4">
        <f>IF(bot_orders[[#This Row],[side]]="sell", bot_orders[[#This Row],[accFillSz]]*bot_orders[[#This Row],[avgPx]] + bot_orders[[#This Row],[fee]], -bot_orders[[#This Row],[accFillSz]]*bot_orders[[#This Row],[avgPx]])</f>
        <v>3.3448364883999999</v>
      </c>
      <c r="Y5651" s="4">
        <f>IF(bot_orders[[#This Row],[side]]="buy", bot_orders[[#This Row],[accFillSz]] + bot_orders[[#This Row],[fee]], -bot_orders[[#This Row],[accFillSz]])</f>
        <v>-4.5650000000000004</v>
      </c>
      <c r="Z5651" s="4">
        <f>IF(bot_orders[[#This Row],[side]]="sell",bot_orders[[#This Row],[accFillSz]]*bot_orders[[#This Row],[avgPx]]+bot_orders[[#This Row],[fee]], 0)</f>
        <v>3.3448364883999999</v>
      </c>
      <c r="AA5651" s="4">
        <f>IF(bot_orders[[#This Row],[side]]="sell",-bot_orders[[#This Row],[accFillSz]],bot_orders[[#This Row],[accFillSz]]+bot_orders[[#This Row],[fee]])</f>
        <v>-4.5650000000000004</v>
      </c>
      <c r="AB5651">
        <v>0</v>
      </c>
      <c r="AC5651" t="s">
        <v>39</v>
      </c>
      <c r="AD5651">
        <v>0</v>
      </c>
      <c r="AE5651" t="s">
        <v>40</v>
      </c>
      <c r="AF5651" t="s">
        <v>41</v>
      </c>
      <c r="AG5651" t="s">
        <v>42</v>
      </c>
      <c r="AH5651" t="s">
        <v>28</v>
      </c>
      <c r="AI5651">
        <v>-4.5650000000000004</v>
      </c>
      <c r="AJ5651">
        <v>3.3448364900000001</v>
      </c>
    </row>
    <row r="5652" spans="1:36" x14ac:dyDescent="0.3">
      <c r="A5652">
        <v>5251</v>
      </c>
      <c r="B5652" t="s">
        <v>300</v>
      </c>
      <c r="C5652" t="s">
        <v>28</v>
      </c>
      <c r="D5652" t="s">
        <v>29</v>
      </c>
      <c r="E5652" t="s">
        <v>30</v>
      </c>
      <c r="F5652" t="s">
        <v>31</v>
      </c>
      <c r="G5652" t="s">
        <v>1450</v>
      </c>
      <c r="H5652" t="s">
        <v>14984</v>
      </c>
      <c r="I5652" s="4" t="s">
        <v>14985</v>
      </c>
      <c r="J5652" s="1">
        <f>((((bot_orders[[#This Row],[cTime]]/ 1000)+3*3600) / 86400) + DATE(1970,1,1))</f>
        <v>45777.975521365741</v>
      </c>
      <c r="K5652" s="4" t="s">
        <v>14986</v>
      </c>
      <c r="L5652" s="1">
        <f>((((bot_orders[[#This Row],[uTime]]/ 1000)+3*3600) / 86400) + DATE(1970,1,1))</f>
        <v>45778.01822518518</v>
      </c>
      <c r="M5652" t="s">
        <v>34</v>
      </c>
      <c r="N5652" t="s">
        <v>28</v>
      </c>
      <c r="O5652" t="s">
        <v>35</v>
      </c>
      <c r="P5652">
        <v>4.569</v>
      </c>
      <c r="Q5652" t="s">
        <v>36</v>
      </c>
      <c r="R5652" t="s">
        <v>55</v>
      </c>
      <c r="S5652">
        <v>0.73160000000000003</v>
      </c>
      <c r="T5652">
        <v>0.73160000000000003</v>
      </c>
      <c r="U5652">
        <v>4.569</v>
      </c>
      <c r="V5652">
        <v>-3.6551999999999999E-3</v>
      </c>
      <c r="W5652" t="s">
        <v>39</v>
      </c>
      <c r="X5652" s="4">
        <f>IF(bot_orders[[#This Row],[side]]="sell", bot_orders[[#This Row],[accFillSz]]*bot_orders[[#This Row],[avgPx]] + bot_orders[[#This Row],[fee]], -bot_orders[[#This Row],[accFillSz]]*bot_orders[[#This Row],[avgPx]])</f>
        <v>-3.3426803999999999</v>
      </c>
      <c r="Y5652" s="4">
        <f>IF(bot_orders[[#This Row],[side]]="buy", bot_orders[[#This Row],[accFillSz]] + bot_orders[[#This Row],[fee]], -bot_orders[[#This Row],[accFillSz]])</f>
        <v>4.5653448000000001</v>
      </c>
      <c r="Z5652" s="4">
        <f>IF(bot_orders[[#This Row],[side]]="sell",bot_orders[[#This Row],[accFillSz]]*bot_orders[[#This Row],[avgPx]]+bot_orders[[#This Row],[fee]], 0)</f>
        <v>0</v>
      </c>
      <c r="AA5652" s="4">
        <f>IF(bot_orders[[#This Row],[side]]="sell",-bot_orders[[#This Row],[accFillSz]],bot_orders[[#This Row],[accFillSz]]+bot_orders[[#This Row],[fee]])</f>
        <v>4.5653448000000001</v>
      </c>
      <c r="AB5652">
        <v>0</v>
      </c>
      <c r="AC5652" t="s">
        <v>38</v>
      </c>
      <c r="AD5652">
        <v>0</v>
      </c>
      <c r="AE5652" t="s">
        <v>40</v>
      </c>
      <c r="AF5652" t="s">
        <v>41</v>
      </c>
      <c r="AG5652" t="s">
        <v>42</v>
      </c>
      <c r="AH5652" t="s">
        <v>28</v>
      </c>
      <c r="AI5652">
        <v>4.5653448000000001</v>
      </c>
      <c r="AJ5652">
        <v>-3.3426803999999999</v>
      </c>
    </row>
    <row r="5653" spans="1:36" x14ac:dyDescent="0.3">
      <c r="A5653">
        <v>5253</v>
      </c>
      <c r="B5653" t="s">
        <v>300</v>
      </c>
      <c r="C5653" t="s">
        <v>28</v>
      </c>
      <c r="D5653" t="s">
        <v>29</v>
      </c>
      <c r="E5653" t="s">
        <v>30</v>
      </c>
      <c r="F5653" t="s">
        <v>31</v>
      </c>
      <c r="G5653" t="s">
        <v>1442</v>
      </c>
      <c r="H5653" t="s">
        <v>14989</v>
      </c>
      <c r="I5653" s="4" t="s">
        <v>14990</v>
      </c>
      <c r="J5653" s="1">
        <f>((((bot_orders[[#This Row],[cTime]]/ 1000)+3*3600) / 86400) + DATE(1970,1,1))</f>
        <v>45777.976198356482</v>
      </c>
      <c r="K5653" s="4" t="s">
        <v>14991</v>
      </c>
      <c r="L5653" s="1">
        <f>((((bot_orders[[#This Row],[uTime]]/ 1000)+3*3600) / 86400) + DATE(1970,1,1))</f>
        <v>45778.002928969909</v>
      </c>
      <c r="M5653" t="s">
        <v>34</v>
      </c>
      <c r="N5653" t="s">
        <v>28</v>
      </c>
      <c r="O5653" t="s">
        <v>35</v>
      </c>
      <c r="P5653">
        <v>4.57</v>
      </c>
      <c r="Q5653" t="s">
        <v>36</v>
      </c>
      <c r="R5653" t="s">
        <v>55</v>
      </c>
      <c r="S5653">
        <v>0.73329999999999995</v>
      </c>
      <c r="T5653">
        <v>0.73329999999999995</v>
      </c>
      <c r="U5653">
        <v>4.57</v>
      </c>
      <c r="V5653">
        <v>-3.656E-3</v>
      </c>
      <c r="W5653" t="s">
        <v>39</v>
      </c>
      <c r="X5653" s="4">
        <f>IF(bot_orders[[#This Row],[side]]="sell", bot_orders[[#This Row],[accFillSz]]*bot_orders[[#This Row],[avgPx]] + bot_orders[[#This Row],[fee]], -bot_orders[[#This Row],[accFillSz]]*bot_orders[[#This Row],[avgPx]])</f>
        <v>-3.351181</v>
      </c>
      <c r="Y5653" s="4">
        <f>IF(bot_orders[[#This Row],[side]]="buy", bot_orders[[#This Row],[accFillSz]] + bot_orders[[#This Row],[fee]], -bot_orders[[#This Row],[accFillSz]])</f>
        <v>4.566344</v>
      </c>
      <c r="Z5653" s="4">
        <f>IF(bot_orders[[#This Row],[side]]="sell",bot_orders[[#This Row],[accFillSz]]*bot_orders[[#This Row],[avgPx]]+bot_orders[[#This Row],[fee]], 0)</f>
        <v>0</v>
      </c>
      <c r="AA5653" s="4">
        <f>IF(bot_orders[[#This Row],[side]]="sell",-bot_orders[[#This Row],[accFillSz]],bot_orders[[#This Row],[accFillSz]]+bot_orders[[#This Row],[fee]])</f>
        <v>4.566344</v>
      </c>
      <c r="AB5653">
        <v>0</v>
      </c>
      <c r="AC5653" t="s">
        <v>38</v>
      </c>
      <c r="AD5653">
        <v>0</v>
      </c>
      <c r="AE5653" t="s">
        <v>40</v>
      </c>
      <c r="AF5653" t="s">
        <v>41</v>
      </c>
      <c r="AG5653" t="s">
        <v>42</v>
      </c>
      <c r="AH5653" t="s">
        <v>28</v>
      </c>
      <c r="AI5653">
        <v>4.566344</v>
      </c>
      <c r="AJ5653">
        <v>-3.351181</v>
      </c>
    </row>
    <row r="5654" spans="1:36" x14ac:dyDescent="0.3">
      <c r="A5654">
        <v>5254</v>
      </c>
      <c r="B5654" t="s">
        <v>300</v>
      </c>
      <c r="C5654" t="s">
        <v>28</v>
      </c>
      <c r="D5654" t="s">
        <v>29</v>
      </c>
      <c r="E5654" t="s">
        <v>30</v>
      </c>
      <c r="F5654" t="s">
        <v>31</v>
      </c>
      <c r="G5654" t="s">
        <v>1440</v>
      </c>
      <c r="H5654" t="s">
        <v>14992</v>
      </c>
      <c r="I5654" s="4" t="s">
        <v>14993</v>
      </c>
      <c r="J5654" s="1">
        <f>((((bot_orders[[#This Row],[cTime]]/ 1000)+3*3600) / 86400) + DATE(1970,1,1))</f>
        <v>45777.976198402779</v>
      </c>
      <c r="K5654" s="4" t="s">
        <v>14994</v>
      </c>
      <c r="L5654" s="1">
        <f>((((bot_orders[[#This Row],[uTime]]/ 1000)+3*3600) / 86400) + DATE(1970,1,1))</f>
        <v>45778.001288726853</v>
      </c>
      <c r="M5654" t="s">
        <v>34</v>
      </c>
      <c r="N5654" t="s">
        <v>28</v>
      </c>
      <c r="O5654" t="s">
        <v>35</v>
      </c>
      <c r="P5654">
        <v>4.57</v>
      </c>
      <c r="Q5654" t="s">
        <v>36</v>
      </c>
      <c r="R5654" t="s">
        <v>55</v>
      </c>
      <c r="S5654">
        <v>0.73499999999999999</v>
      </c>
      <c r="T5654">
        <v>0.73499999999999999</v>
      </c>
      <c r="U5654">
        <v>4.57</v>
      </c>
      <c r="V5654">
        <v>-3.656E-3</v>
      </c>
      <c r="W5654" t="s">
        <v>39</v>
      </c>
      <c r="X5654" s="4">
        <f>IF(bot_orders[[#This Row],[side]]="sell", bot_orders[[#This Row],[accFillSz]]*bot_orders[[#This Row],[avgPx]] + bot_orders[[#This Row],[fee]], -bot_orders[[#This Row],[accFillSz]]*bot_orders[[#This Row],[avgPx]])</f>
        <v>-3.3589500000000001</v>
      </c>
      <c r="Y5654" s="4">
        <f>IF(bot_orders[[#This Row],[side]]="buy", bot_orders[[#This Row],[accFillSz]] + bot_orders[[#This Row],[fee]], -bot_orders[[#This Row],[accFillSz]])</f>
        <v>4.566344</v>
      </c>
      <c r="Z5654" s="4">
        <f>IF(bot_orders[[#This Row],[side]]="sell",bot_orders[[#This Row],[accFillSz]]*bot_orders[[#This Row],[avgPx]]+bot_orders[[#This Row],[fee]], 0)</f>
        <v>0</v>
      </c>
      <c r="AA5654" s="4">
        <f>IF(bot_orders[[#This Row],[side]]="sell",-bot_orders[[#This Row],[accFillSz]],bot_orders[[#This Row],[accFillSz]]+bot_orders[[#This Row],[fee]])</f>
        <v>4.566344</v>
      </c>
      <c r="AB5654">
        <v>0</v>
      </c>
      <c r="AC5654" t="s">
        <v>38</v>
      </c>
      <c r="AD5654">
        <v>0</v>
      </c>
      <c r="AE5654" t="s">
        <v>40</v>
      </c>
      <c r="AF5654" t="s">
        <v>41</v>
      </c>
      <c r="AG5654" t="s">
        <v>42</v>
      </c>
      <c r="AH5654" t="s">
        <v>28</v>
      </c>
      <c r="AI5654">
        <v>4.566344</v>
      </c>
      <c r="AJ5654">
        <v>-3.3589500000000001</v>
      </c>
    </row>
    <row r="5655" spans="1:36" x14ac:dyDescent="0.3">
      <c r="A5655">
        <v>5262</v>
      </c>
      <c r="B5655" t="s">
        <v>300</v>
      </c>
      <c r="C5655" t="s">
        <v>28</v>
      </c>
      <c r="D5655" t="s">
        <v>29</v>
      </c>
      <c r="E5655" t="s">
        <v>30</v>
      </c>
      <c r="F5655" t="s">
        <v>31</v>
      </c>
      <c r="G5655" t="s">
        <v>1440</v>
      </c>
      <c r="H5655" t="s">
        <v>15010</v>
      </c>
      <c r="I5655" s="4" t="s">
        <v>15011</v>
      </c>
      <c r="J5655" s="1">
        <f>((((bot_orders[[#This Row],[cTime]]/ 1000)+3*3600) / 86400) + DATE(1970,1,1))</f>
        <v>45778.001288750005</v>
      </c>
      <c r="K5655" s="4" t="s">
        <v>15012</v>
      </c>
      <c r="L5655" s="1">
        <f>((((bot_orders[[#This Row],[uTime]]/ 1000)+3*3600) / 86400) + DATE(1970,1,1))</f>
        <v>45778.034815532403</v>
      </c>
      <c r="M5655" t="s">
        <v>34</v>
      </c>
      <c r="N5655" t="s">
        <v>28</v>
      </c>
      <c r="O5655" t="s">
        <v>35</v>
      </c>
      <c r="P5655">
        <v>4.5659999999999998</v>
      </c>
      <c r="Q5655" t="s">
        <v>36</v>
      </c>
      <c r="R5655" t="s">
        <v>37</v>
      </c>
      <c r="S5655">
        <v>0.73670000000000002</v>
      </c>
      <c r="T5655">
        <v>0.73670000000000002</v>
      </c>
      <c r="U5655">
        <v>4.5659999999999998</v>
      </c>
      <c r="V5655">
        <v>-2.6910177999999998E-3</v>
      </c>
      <c r="W5655" t="s">
        <v>38</v>
      </c>
      <c r="X5655" s="4">
        <f>IF(bot_orders[[#This Row],[side]]="sell", bot_orders[[#This Row],[accFillSz]]*bot_orders[[#This Row],[avgPx]] + bot_orders[[#This Row],[fee]], -bot_orders[[#This Row],[accFillSz]]*bot_orders[[#This Row],[avgPx]])</f>
        <v>3.3610811822</v>
      </c>
      <c r="Y5655" s="4">
        <f>IF(bot_orders[[#This Row],[side]]="buy", bot_orders[[#This Row],[accFillSz]] + bot_orders[[#This Row],[fee]], -bot_orders[[#This Row],[accFillSz]])</f>
        <v>-4.5659999999999998</v>
      </c>
      <c r="Z5655" s="4">
        <f>IF(bot_orders[[#This Row],[side]]="sell",bot_orders[[#This Row],[accFillSz]]*bot_orders[[#This Row],[avgPx]]+bot_orders[[#This Row],[fee]], 0)</f>
        <v>3.3610811822</v>
      </c>
      <c r="AA5655" s="4">
        <f>IF(bot_orders[[#This Row],[side]]="sell",-bot_orders[[#This Row],[accFillSz]],bot_orders[[#This Row],[accFillSz]]+bot_orders[[#This Row],[fee]])</f>
        <v>-4.5659999999999998</v>
      </c>
      <c r="AB5655">
        <v>0</v>
      </c>
      <c r="AC5655" t="s">
        <v>39</v>
      </c>
      <c r="AD5655">
        <v>0</v>
      </c>
      <c r="AE5655" t="s">
        <v>40</v>
      </c>
      <c r="AF5655" t="s">
        <v>41</v>
      </c>
      <c r="AG5655" t="s">
        <v>42</v>
      </c>
      <c r="AH5655" t="s">
        <v>28</v>
      </c>
      <c r="AI5655">
        <v>-4.5659999999999998</v>
      </c>
      <c r="AJ5655">
        <v>3.3610811799999998</v>
      </c>
    </row>
    <row r="5656" spans="1:36" x14ac:dyDescent="0.3">
      <c r="A5656">
        <v>5264</v>
      </c>
      <c r="B5656" t="s">
        <v>300</v>
      </c>
      <c r="C5656" t="s">
        <v>28</v>
      </c>
      <c r="D5656" t="s">
        <v>29</v>
      </c>
      <c r="E5656" t="s">
        <v>30</v>
      </c>
      <c r="F5656" t="s">
        <v>31</v>
      </c>
      <c r="G5656" t="s">
        <v>1442</v>
      </c>
      <c r="H5656" t="s">
        <v>15016</v>
      </c>
      <c r="I5656" s="4" t="s">
        <v>15017</v>
      </c>
      <c r="J5656" s="1">
        <f>((((bot_orders[[#This Row],[cTime]]/ 1000)+3*3600) / 86400) + DATE(1970,1,1))</f>
        <v>45778.002928993054</v>
      </c>
      <c r="K5656" s="4" t="s">
        <v>15018</v>
      </c>
      <c r="L5656" s="1">
        <f>((((bot_orders[[#This Row],[uTime]]/ 1000)+3*3600) / 86400) + DATE(1970,1,1))</f>
        <v>45778.004208217593</v>
      </c>
      <c r="M5656" t="s">
        <v>34</v>
      </c>
      <c r="N5656" t="s">
        <v>28</v>
      </c>
      <c r="O5656" t="s">
        <v>35</v>
      </c>
      <c r="P5656">
        <v>4.5659999999999998</v>
      </c>
      <c r="Q5656" t="s">
        <v>36</v>
      </c>
      <c r="R5656" t="s">
        <v>37</v>
      </c>
      <c r="S5656">
        <v>0.73499999999999999</v>
      </c>
      <c r="T5656">
        <v>0.73499999999999999</v>
      </c>
      <c r="U5656">
        <v>4.5659999999999998</v>
      </c>
      <c r="V5656">
        <v>-2.6848079999999999E-3</v>
      </c>
      <c r="W5656" t="s">
        <v>38</v>
      </c>
      <c r="X5656" s="4">
        <f>IF(bot_orders[[#This Row],[side]]="sell", bot_orders[[#This Row],[accFillSz]]*bot_orders[[#This Row],[avgPx]] + bot_orders[[#This Row],[fee]], -bot_orders[[#This Row],[accFillSz]]*bot_orders[[#This Row],[avgPx]])</f>
        <v>3.3533251919999998</v>
      </c>
      <c r="Y5656" s="4">
        <f>IF(bot_orders[[#This Row],[side]]="buy", bot_orders[[#This Row],[accFillSz]] + bot_orders[[#This Row],[fee]], -bot_orders[[#This Row],[accFillSz]])</f>
        <v>-4.5659999999999998</v>
      </c>
      <c r="Z5656" s="4">
        <f>IF(bot_orders[[#This Row],[side]]="sell",bot_orders[[#This Row],[accFillSz]]*bot_orders[[#This Row],[avgPx]]+bot_orders[[#This Row],[fee]], 0)</f>
        <v>3.3533251919999998</v>
      </c>
      <c r="AA5656" s="4">
        <f>IF(bot_orders[[#This Row],[side]]="sell",-bot_orders[[#This Row],[accFillSz]],bot_orders[[#This Row],[accFillSz]]+bot_orders[[#This Row],[fee]])</f>
        <v>-4.5659999999999998</v>
      </c>
      <c r="AB5656">
        <v>0</v>
      </c>
      <c r="AC5656" t="s">
        <v>39</v>
      </c>
      <c r="AD5656">
        <v>0</v>
      </c>
      <c r="AE5656" t="s">
        <v>40</v>
      </c>
      <c r="AF5656" t="s">
        <v>41</v>
      </c>
      <c r="AG5656" t="s">
        <v>42</v>
      </c>
      <c r="AH5656" t="s">
        <v>28</v>
      </c>
      <c r="AI5656">
        <v>-4.5659999999999998</v>
      </c>
      <c r="AJ5656">
        <v>3.3533251900000001</v>
      </c>
    </row>
    <row r="5657" spans="1:36" x14ac:dyDescent="0.3">
      <c r="A5657">
        <v>5265</v>
      </c>
      <c r="B5657" t="s">
        <v>300</v>
      </c>
      <c r="C5657" t="s">
        <v>28</v>
      </c>
      <c r="D5657" t="s">
        <v>29</v>
      </c>
      <c r="E5657" t="s">
        <v>30</v>
      </c>
      <c r="F5657" t="s">
        <v>31</v>
      </c>
      <c r="G5657" t="s">
        <v>1444</v>
      </c>
      <c r="H5657" t="s">
        <v>15019</v>
      </c>
      <c r="I5657" s="4" t="s">
        <v>15020</v>
      </c>
      <c r="J5657" s="1">
        <f>((((bot_orders[[#This Row],[cTime]]/ 1000)+3*3600) / 86400) + DATE(1970,1,1))</f>
        <v>45778.004208229169</v>
      </c>
      <c r="K5657" s="4" t="s">
        <v>15021</v>
      </c>
      <c r="L5657" s="1">
        <f>((((bot_orders[[#This Row],[uTime]]/ 1000)+3*3600) / 86400) + DATE(1970,1,1))</f>
        <v>45778.007888148146</v>
      </c>
      <c r="M5657" t="s">
        <v>34</v>
      </c>
      <c r="N5657" t="s">
        <v>28</v>
      </c>
      <c r="O5657" t="s">
        <v>35</v>
      </c>
      <c r="P5657">
        <v>4.57</v>
      </c>
      <c r="Q5657" t="s">
        <v>36</v>
      </c>
      <c r="R5657" t="s">
        <v>55</v>
      </c>
      <c r="S5657">
        <v>0.73329999999999995</v>
      </c>
      <c r="T5657">
        <v>0.73329999999999995</v>
      </c>
      <c r="U5657">
        <v>4.57</v>
      </c>
      <c r="V5657">
        <v>-3.656E-3</v>
      </c>
      <c r="W5657" t="s">
        <v>39</v>
      </c>
      <c r="X5657" s="4">
        <f>IF(bot_orders[[#This Row],[side]]="sell", bot_orders[[#This Row],[accFillSz]]*bot_orders[[#This Row],[avgPx]] + bot_orders[[#This Row],[fee]], -bot_orders[[#This Row],[accFillSz]]*bot_orders[[#This Row],[avgPx]])</f>
        <v>-3.351181</v>
      </c>
      <c r="Y5657" s="4">
        <f>IF(bot_orders[[#This Row],[side]]="buy", bot_orders[[#This Row],[accFillSz]] + bot_orders[[#This Row],[fee]], -bot_orders[[#This Row],[accFillSz]])</f>
        <v>4.566344</v>
      </c>
      <c r="Z5657" s="4">
        <f>IF(bot_orders[[#This Row],[side]]="sell",bot_orders[[#This Row],[accFillSz]]*bot_orders[[#This Row],[avgPx]]+bot_orders[[#This Row],[fee]], 0)</f>
        <v>0</v>
      </c>
      <c r="AA5657" s="4">
        <f>IF(bot_orders[[#This Row],[side]]="sell",-bot_orders[[#This Row],[accFillSz]],bot_orders[[#This Row],[accFillSz]]+bot_orders[[#This Row],[fee]])</f>
        <v>4.566344</v>
      </c>
      <c r="AB5657">
        <v>0</v>
      </c>
      <c r="AC5657" t="s">
        <v>38</v>
      </c>
      <c r="AD5657">
        <v>0</v>
      </c>
      <c r="AE5657" t="s">
        <v>40</v>
      </c>
      <c r="AF5657" t="s">
        <v>41</v>
      </c>
      <c r="AG5657" t="s">
        <v>42</v>
      </c>
      <c r="AH5657" t="s">
        <v>28</v>
      </c>
      <c r="AI5657">
        <v>4.566344</v>
      </c>
      <c r="AJ5657">
        <v>-3.351181</v>
      </c>
    </row>
    <row r="5658" spans="1:36" x14ac:dyDescent="0.3">
      <c r="A5658">
        <v>5266</v>
      </c>
      <c r="B5658" t="s">
        <v>300</v>
      </c>
      <c r="C5658" t="s">
        <v>28</v>
      </c>
      <c r="D5658" t="s">
        <v>29</v>
      </c>
      <c r="E5658" t="s">
        <v>30</v>
      </c>
      <c r="F5658" t="s">
        <v>31</v>
      </c>
      <c r="G5658" t="s">
        <v>1444</v>
      </c>
      <c r="H5658" t="s">
        <v>15022</v>
      </c>
      <c r="I5658" s="4" t="s">
        <v>15023</v>
      </c>
      <c r="J5658" s="1">
        <f>((((bot_orders[[#This Row],[cTime]]/ 1000)+3*3600) / 86400) + DATE(1970,1,1))</f>
        <v>45778.007888171298</v>
      </c>
      <c r="K5658" s="4" t="s">
        <v>15024</v>
      </c>
      <c r="L5658" s="1">
        <f>((((bot_orders[[#This Row],[uTime]]/ 1000)+3*3600) / 86400) + DATE(1970,1,1))</f>
        <v>45778.009131319443</v>
      </c>
      <c r="M5658" t="s">
        <v>34</v>
      </c>
      <c r="N5658" t="s">
        <v>28</v>
      </c>
      <c r="O5658" t="s">
        <v>35</v>
      </c>
      <c r="P5658">
        <v>4.5659999999999998</v>
      </c>
      <c r="Q5658" t="s">
        <v>36</v>
      </c>
      <c r="R5658" t="s">
        <v>37</v>
      </c>
      <c r="S5658">
        <v>0.73499999999999999</v>
      </c>
      <c r="T5658">
        <v>0.73499999999999999</v>
      </c>
      <c r="U5658">
        <v>4.5659999999999998</v>
      </c>
      <c r="V5658">
        <v>-2.6848079999999999E-3</v>
      </c>
      <c r="W5658" t="s">
        <v>38</v>
      </c>
      <c r="X5658" s="4">
        <f>IF(bot_orders[[#This Row],[side]]="sell", bot_orders[[#This Row],[accFillSz]]*bot_orders[[#This Row],[avgPx]] + bot_orders[[#This Row],[fee]], -bot_orders[[#This Row],[accFillSz]]*bot_orders[[#This Row],[avgPx]])</f>
        <v>3.3533251919999998</v>
      </c>
      <c r="Y5658" s="4">
        <f>IF(bot_orders[[#This Row],[side]]="buy", bot_orders[[#This Row],[accFillSz]] + bot_orders[[#This Row],[fee]], -bot_orders[[#This Row],[accFillSz]])</f>
        <v>-4.5659999999999998</v>
      </c>
      <c r="Z5658" s="4">
        <f>IF(bot_orders[[#This Row],[side]]="sell",bot_orders[[#This Row],[accFillSz]]*bot_orders[[#This Row],[avgPx]]+bot_orders[[#This Row],[fee]], 0)</f>
        <v>3.3533251919999998</v>
      </c>
      <c r="AA5658" s="4">
        <f>IF(bot_orders[[#This Row],[side]]="sell",-bot_orders[[#This Row],[accFillSz]],bot_orders[[#This Row],[accFillSz]]+bot_orders[[#This Row],[fee]])</f>
        <v>-4.5659999999999998</v>
      </c>
      <c r="AB5658">
        <v>0</v>
      </c>
      <c r="AC5658" t="s">
        <v>39</v>
      </c>
      <c r="AD5658">
        <v>0</v>
      </c>
      <c r="AE5658" t="s">
        <v>40</v>
      </c>
      <c r="AF5658" t="s">
        <v>41</v>
      </c>
      <c r="AG5658" t="s">
        <v>42</v>
      </c>
      <c r="AH5658" t="s">
        <v>28</v>
      </c>
      <c r="AI5658">
        <v>-4.5659999999999998</v>
      </c>
      <c r="AJ5658">
        <v>3.3533251900000001</v>
      </c>
    </row>
    <row r="5659" spans="1:36" x14ac:dyDescent="0.3">
      <c r="A5659">
        <v>5267</v>
      </c>
      <c r="B5659" t="s">
        <v>300</v>
      </c>
      <c r="C5659" t="s">
        <v>28</v>
      </c>
      <c r="D5659" t="s">
        <v>29</v>
      </c>
      <c r="E5659" t="s">
        <v>30</v>
      </c>
      <c r="F5659" t="s">
        <v>31</v>
      </c>
      <c r="G5659" t="s">
        <v>1446</v>
      </c>
      <c r="H5659" t="s">
        <v>15025</v>
      </c>
      <c r="I5659" s="4" t="s">
        <v>15026</v>
      </c>
      <c r="J5659" s="1">
        <f>((((bot_orders[[#This Row],[cTime]]/ 1000)+3*3600) / 86400) + DATE(1970,1,1))</f>
        <v>45778.009131342595</v>
      </c>
      <c r="K5659" s="4" t="s">
        <v>15027</v>
      </c>
      <c r="L5659" s="1">
        <f>((((bot_orders[[#This Row],[uTime]]/ 1000)+3*3600) / 86400) + DATE(1970,1,1))</f>
        <v>45778.009780856482</v>
      </c>
      <c r="M5659" t="s">
        <v>34</v>
      </c>
      <c r="N5659" t="s">
        <v>28</v>
      </c>
      <c r="O5659" t="s">
        <v>35</v>
      </c>
      <c r="P5659">
        <v>4.57</v>
      </c>
      <c r="Q5659" t="s">
        <v>36</v>
      </c>
      <c r="R5659" t="s">
        <v>55</v>
      </c>
      <c r="S5659">
        <v>0.73329999999999995</v>
      </c>
      <c r="T5659">
        <v>0.73329999999999995</v>
      </c>
      <c r="U5659">
        <v>4.57</v>
      </c>
      <c r="V5659">
        <v>-3.656E-3</v>
      </c>
      <c r="W5659" t="s">
        <v>39</v>
      </c>
      <c r="X5659" s="4">
        <f>IF(bot_orders[[#This Row],[side]]="sell", bot_orders[[#This Row],[accFillSz]]*bot_orders[[#This Row],[avgPx]] + bot_orders[[#This Row],[fee]], -bot_orders[[#This Row],[accFillSz]]*bot_orders[[#This Row],[avgPx]])</f>
        <v>-3.351181</v>
      </c>
      <c r="Y5659" s="4">
        <f>IF(bot_orders[[#This Row],[side]]="buy", bot_orders[[#This Row],[accFillSz]] + bot_orders[[#This Row],[fee]], -bot_orders[[#This Row],[accFillSz]])</f>
        <v>4.566344</v>
      </c>
      <c r="Z5659" s="4">
        <f>IF(bot_orders[[#This Row],[side]]="sell",bot_orders[[#This Row],[accFillSz]]*bot_orders[[#This Row],[avgPx]]+bot_orders[[#This Row],[fee]], 0)</f>
        <v>0</v>
      </c>
      <c r="AA5659" s="4">
        <f>IF(bot_orders[[#This Row],[side]]="sell",-bot_orders[[#This Row],[accFillSz]],bot_orders[[#This Row],[accFillSz]]+bot_orders[[#This Row],[fee]])</f>
        <v>4.566344</v>
      </c>
      <c r="AB5659">
        <v>0</v>
      </c>
      <c r="AC5659" t="s">
        <v>38</v>
      </c>
      <c r="AD5659">
        <v>0</v>
      </c>
      <c r="AE5659" t="s">
        <v>40</v>
      </c>
      <c r="AF5659" t="s">
        <v>41</v>
      </c>
      <c r="AG5659" t="s">
        <v>42</v>
      </c>
      <c r="AH5659" t="s">
        <v>28</v>
      </c>
      <c r="AI5659">
        <v>4.566344</v>
      </c>
      <c r="AJ5659">
        <v>-3.351181</v>
      </c>
    </row>
    <row r="5660" spans="1:36" x14ac:dyDescent="0.3">
      <c r="A5660">
        <v>5268</v>
      </c>
      <c r="B5660" t="s">
        <v>300</v>
      </c>
      <c r="C5660" t="s">
        <v>28</v>
      </c>
      <c r="D5660" t="s">
        <v>29</v>
      </c>
      <c r="E5660" t="s">
        <v>30</v>
      </c>
      <c r="F5660" t="s">
        <v>31</v>
      </c>
      <c r="G5660" t="s">
        <v>1446</v>
      </c>
      <c r="H5660" t="s">
        <v>15028</v>
      </c>
      <c r="I5660" s="4" t="s">
        <v>15029</v>
      </c>
      <c r="J5660" s="1">
        <f>((((bot_orders[[#This Row],[cTime]]/ 1000)+3*3600) / 86400) + DATE(1970,1,1))</f>
        <v>45778.009780879627</v>
      </c>
      <c r="K5660" s="4" t="s">
        <v>15030</v>
      </c>
      <c r="L5660" s="1">
        <f>((((bot_orders[[#This Row],[uTime]]/ 1000)+3*3600) / 86400) + DATE(1970,1,1))</f>
        <v>45778.013769340279</v>
      </c>
      <c r="M5660" t="s">
        <v>34</v>
      </c>
      <c r="N5660" t="s">
        <v>28</v>
      </c>
      <c r="O5660" t="s">
        <v>35</v>
      </c>
      <c r="P5660">
        <v>4.5659999999999998</v>
      </c>
      <c r="Q5660" t="s">
        <v>36</v>
      </c>
      <c r="R5660" t="s">
        <v>37</v>
      </c>
      <c r="S5660">
        <v>0.73499999999999999</v>
      </c>
      <c r="T5660">
        <v>0.73499999999999999</v>
      </c>
      <c r="U5660">
        <v>4.5659999999999998</v>
      </c>
      <c r="V5660">
        <v>-2.6848079999999999E-3</v>
      </c>
      <c r="W5660" t="s">
        <v>38</v>
      </c>
      <c r="X5660" s="4">
        <f>IF(bot_orders[[#This Row],[side]]="sell", bot_orders[[#This Row],[accFillSz]]*bot_orders[[#This Row],[avgPx]] + bot_orders[[#This Row],[fee]], -bot_orders[[#This Row],[accFillSz]]*bot_orders[[#This Row],[avgPx]])</f>
        <v>3.3533251919999998</v>
      </c>
      <c r="Y5660" s="4">
        <f>IF(bot_orders[[#This Row],[side]]="buy", bot_orders[[#This Row],[accFillSz]] + bot_orders[[#This Row],[fee]], -bot_orders[[#This Row],[accFillSz]])</f>
        <v>-4.5659999999999998</v>
      </c>
      <c r="Z5660" s="4">
        <f>IF(bot_orders[[#This Row],[side]]="sell",bot_orders[[#This Row],[accFillSz]]*bot_orders[[#This Row],[avgPx]]+bot_orders[[#This Row],[fee]], 0)</f>
        <v>3.3533251919999998</v>
      </c>
      <c r="AA5660" s="4">
        <f>IF(bot_orders[[#This Row],[side]]="sell",-bot_orders[[#This Row],[accFillSz]],bot_orders[[#This Row],[accFillSz]]+bot_orders[[#This Row],[fee]])</f>
        <v>-4.5659999999999998</v>
      </c>
      <c r="AB5660">
        <v>0</v>
      </c>
      <c r="AC5660" t="s">
        <v>39</v>
      </c>
      <c r="AD5660">
        <v>0</v>
      </c>
      <c r="AE5660" t="s">
        <v>40</v>
      </c>
      <c r="AF5660" t="s">
        <v>41</v>
      </c>
      <c r="AG5660" t="s">
        <v>42</v>
      </c>
      <c r="AH5660" t="s">
        <v>28</v>
      </c>
      <c r="AI5660">
        <v>-4.5659999999999998</v>
      </c>
      <c r="AJ5660">
        <v>3.3533251900000001</v>
      </c>
    </row>
    <row r="5661" spans="1:36" x14ac:dyDescent="0.3">
      <c r="A5661">
        <v>5269</v>
      </c>
      <c r="B5661" t="s">
        <v>300</v>
      </c>
      <c r="C5661" t="s">
        <v>28</v>
      </c>
      <c r="D5661" t="s">
        <v>29</v>
      </c>
      <c r="E5661" t="s">
        <v>30</v>
      </c>
      <c r="F5661" t="s">
        <v>31</v>
      </c>
      <c r="G5661" t="s">
        <v>1448</v>
      </c>
      <c r="H5661" t="s">
        <v>15031</v>
      </c>
      <c r="I5661" s="4" t="s">
        <v>15032</v>
      </c>
      <c r="J5661" s="1">
        <f>((((bot_orders[[#This Row],[cTime]]/ 1000)+3*3600) / 86400) + DATE(1970,1,1))</f>
        <v>45778.013769363431</v>
      </c>
      <c r="K5661" s="4" t="s">
        <v>15033</v>
      </c>
      <c r="L5661" s="1">
        <f>((((bot_orders[[#This Row],[uTime]]/ 1000)+3*3600) / 86400) + DATE(1970,1,1))</f>
        <v>45778.017911516203</v>
      </c>
      <c r="M5661" t="s">
        <v>34</v>
      </c>
      <c r="N5661" t="s">
        <v>28</v>
      </c>
      <c r="O5661" t="s">
        <v>35</v>
      </c>
      <c r="P5661">
        <v>4.57</v>
      </c>
      <c r="Q5661" t="s">
        <v>36</v>
      </c>
      <c r="R5661" t="s">
        <v>55</v>
      </c>
      <c r="S5661">
        <v>0.73329999999999995</v>
      </c>
      <c r="T5661">
        <v>0.73329999999999995</v>
      </c>
      <c r="U5661">
        <v>4.57</v>
      </c>
      <c r="V5661">
        <v>-3.656E-3</v>
      </c>
      <c r="W5661" t="s">
        <v>39</v>
      </c>
      <c r="X5661" s="4">
        <f>IF(bot_orders[[#This Row],[side]]="sell", bot_orders[[#This Row],[accFillSz]]*bot_orders[[#This Row],[avgPx]] + bot_orders[[#This Row],[fee]], -bot_orders[[#This Row],[accFillSz]]*bot_orders[[#This Row],[avgPx]])</f>
        <v>-3.351181</v>
      </c>
      <c r="Y5661" s="4">
        <f>IF(bot_orders[[#This Row],[side]]="buy", bot_orders[[#This Row],[accFillSz]] + bot_orders[[#This Row],[fee]], -bot_orders[[#This Row],[accFillSz]])</f>
        <v>4.566344</v>
      </c>
      <c r="Z5661" s="4">
        <f>IF(bot_orders[[#This Row],[side]]="sell",bot_orders[[#This Row],[accFillSz]]*bot_orders[[#This Row],[avgPx]]+bot_orders[[#This Row],[fee]], 0)</f>
        <v>0</v>
      </c>
      <c r="AA5661" s="4">
        <f>IF(bot_orders[[#This Row],[side]]="sell",-bot_orders[[#This Row],[accFillSz]],bot_orders[[#This Row],[accFillSz]]+bot_orders[[#This Row],[fee]])</f>
        <v>4.566344</v>
      </c>
      <c r="AB5661">
        <v>0</v>
      </c>
      <c r="AC5661" t="s">
        <v>38</v>
      </c>
      <c r="AD5661">
        <v>0</v>
      </c>
      <c r="AE5661" t="s">
        <v>40</v>
      </c>
      <c r="AF5661" t="s">
        <v>41</v>
      </c>
      <c r="AG5661" t="s">
        <v>42</v>
      </c>
      <c r="AH5661" t="s">
        <v>28</v>
      </c>
      <c r="AI5661">
        <v>4.566344</v>
      </c>
      <c r="AJ5661">
        <v>-3.351181</v>
      </c>
    </row>
    <row r="5662" spans="1:36" x14ac:dyDescent="0.3">
      <c r="A5662">
        <v>5270</v>
      </c>
      <c r="B5662" t="s">
        <v>300</v>
      </c>
      <c r="C5662" t="s">
        <v>28</v>
      </c>
      <c r="D5662" t="s">
        <v>29</v>
      </c>
      <c r="E5662" t="s">
        <v>30</v>
      </c>
      <c r="F5662" t="s">
        <v>31</v>
      </c>
      <c r="G5662" t="s">
        <v>1448</v>
      </c>
      <c r="H5662" t="s">
        <v>15034</v>
      </c>
      <c r="I5662" s="4" t="s">
        <v>15035</v>
      </c>
      <c r="J5662" s="1">
        <f>((((bot_orders[[#This Row],[cTime]]/ 1000)+3*3600) / 86400) + DATE(1970,1,1))</f>
        <v>45778.017911539355</v>
      </c>
      <c r="K5662" s="4" t="s">
        <v>15036</v>
      </c>
      <c r="L5662" s="1">
        <f>((((bot_orders[[#This Row],[uTime]]/ 1000)+3*3600) / 86400) + DATE(1970,1,1))</f>
        <v>45778.03404377315</v>
      </c>
      <c r="M5662" t="s">
        <v>34</v>
      </c>
      <c r="N5662" t="s">
        <v>28</v>
      </c>
      <c r="O5662" t="s">
        <v>35</v>
      </c>
      <c r="P5662">
        <v>4.5659999999999998</v>
      </c>
      <c r="Q5662" t="s">
        <v>36</v>
      </c>
      <c r="R5662" t="s">
        <v>37</v>
      </c>
      <c r="S5662">
        <v>0.73499999999999999</v>
      </c>
      <c r="T5662">
        <v>0.73499999999999999</v>
      </c>
      <c r="U5662">
        <v>4.5659999999999998</v>
      </c>
      <c r="V5662">
        <v>-2.6848079999999999E-3</v>
      </c>
      <c r="W5662" t="s">
        <v>38</v>
      </c>
      <c r="X5662" s="4">
        <f>IF(bot_orders[[#This Row],[side]]="sell", bot_orders[[#This Row],[accFillSz]]*bot_orders[[#This Row],[avgPx]] + bot_orders[[#This Row],[fee]], -bot_orders[[#This Row],[accFillSz]]*bot_orders[[#This Row],[avgPx]])</f>
        <v>3.3533251919999998</v>
      </c>
      <c r="Y5662" s="4">
        <f>IF(bot_orders[[#This Row],[side]]="buy", bot_orders[[#This Row],[accFillSz]] + bot_orders[[#This Row],[fee]], -bot_orders[[#This Row],[accFillSz]])</f>
        <v>-4.5659999999999998</v>
      </c>
      <c r="Z5662" s="4">
        <f>IF(bot_orders[[#This Row],[side]]="sell",bot_orders[[#This Row],[accFillSz]]*bot_orders[[#This Row],[avgPx]]+bot_orders[[#This Row],[fee]], 0)</f>
        <v>3.3533251919999998</v>
      </c>
      <c r="AA5662" s="4">
        <f>IF(bot_orders[[#This Row],[side]]="sell",-bot_orders[[#This Row],[accFillSz]],bot_orders[[#This Row],[accFillSz]]+bot_orders[[#This Row],[fee]])</f>
        <v>-4.5659999999999998</v>
      </c>
      <c r="AB5662">
        <v>0</v>
      </c>
      <c r="AC5662" t="s">
        <v>39</v>
      </c>
      <c r="AD5662">
        <v>0</v>
      </c>
      <c r="AE5662" t="s">
        <v>40</v>
      </c>
      <c r="AF5662" t="s">
        <v>41</v>
      </c>
      <c r="AG5662" t="s">
        <v>42</v>
      </c>
      <c r="AH5662" t="s">
        <v>28</v>
      </c>
      <c r="AI5662">
        <v>-4.5659999999999998</v>
      </c>
      <c r="AJ5662">
        <v>3.3533251900000001</v>
      </c>
    </row>
    <row r="5663" spans="1:36" x14ac:dyDescent="0.3">
      <c r="A5663">
        <v>5272</v>
      </c>
      <c r="B5663" t="s">
        <v>300</v>
      </c>
      <c r="C5663" t="s">
        <v>28</v>
      </c>
      <c r="D5663" t="s">
        <v>29</v>
      </c>
      <c r="E5663" t="s">
        <v>30</v>
      </c>
      <c r="F5663" t="s">
        <v>31</v>
      </c>
      <c r="G5663" t="s">
        <v>1450</v>
      </c>
      <c r="H5663" t="s">
        <v>15040</v>
      </c>
      <c r="I5663" s="4" t="s">
        <v>15038</v>
      </c>
      <c r="J5663" s="1">
        <f>((((bot_orders[[#This Row],[cTime]]/ 1000)+3*3600) / 86400) + DATE(1970,1,1))</f>
        <v>45778.018225208332</v>
      </c>
      <c r="K5663" s="4" t="s">
        <v>15041</v>
      </c>
      <c r="L5663" s="1">
        <f>((((bot_orders[[#This Row],[uTime]]/ 1000)+3*3600) / 86400) + DATE(1970,1,1))</f>
        <v>45778.033190532406</v>
      </c>
      <c r="M5663" t="s">
        <v>34</v>
      </c>
      <c r="N5663" t="s">
        <v>28</v>
      </c>
      <c r="O5663" t="s">
        <v>35</v>
      </c>
      <c r="P5663">
        <v>4.5650000000000004</v>
      </c>
      <c r="Q5663" t="s">
        <v>36</v>
      </c>
      <c r="R5663" t="s">
        <v>37</v>
      </c>
      <c r="S5663">
        <v>0.73329999999999995</v>
      </c>
      <c r="T5663">
        <v>0.73329999999999995</v>
      </c>
      <c r="U5663">
        <v>4.5650000000000004</v>
      </c>
      <c r="V5663">
        <v>-2.6780115999999999E-3</v>
      </c>
      <c r="W5663" t="s">
        <v>38</v>
      </c>
      <c r="X5663" s="4">
        <f>IF(bot_orders[[#This Row],[side]]="sell", bot_orders[[#This Row],[accFillSz]]*bot_orders[[#This Row],[avgPx]] + bot_orders[[#This Row],[fee]], -bot_orders[[#This Row],[accFillSz]]*bot_orders[[#This Row],[avgPx]])</f>
        <v>3.3448364883999999</v>
      </c>
      <c r="Y5663" s="4">
        <f>IF(bot_orders[[#This Row],[side]]="buy", bot_orders[[#This Row],[accFillSz]] + bot_orders[[#This Row],[fee]], -bot_orders[[#This Row],[accFillSz]])</f>
        <v>-4.5650000000000004</v>
      </c>
      <c r="Z5663" s="4">
        <f>IF(bot_orders[[#This Row],[side]]="sell",bot_orders[[#This Row],[accFillSz]]*bot_orders[[#This Row],[avgPx]]+bot_orders[[#This Row],[fee]], 0)</f>
        <v>3.3448364883999999</v>
      </c>
      <c r="AA5663" s="4">
        <f>IF(bot_orders[[#This Row],[side]]="sell",-bot_orders[[#This Row],[accFillSz]],bot_orders[[#This Row],[accFillSz]]+bot_orders[[#This Row],[fee]])</f>
        <v>-4.5650000000000004</v>
      </c>
      <c r="AB5663">
        <v>0</v>
      </c>
      <c r="AC5663" t="s">
        <v>39</v>
      </c>
      <c r="AD5663">
        <v>0</v>
      </c>
      <c r="AE5663" t="s">
        <v>40</v>
      </c>
      <c r="AF5663" t="s">
        <v>41</v>
      </c>
      <c r="AG5663" t="s">
        <v>42</v>
      </c>
      <c r="AH5663" t="s">
        <v>28</v>
      </c>
      <c r="AI5663">
        <v>-4.5650000000000004</v>
      </c>
      <c r="AJ5663">
        <v>3.3448364900000001</v>
      </c>
    </row>
    <row r="5664" spans="1:36" x14ac:dyDescent="0.3">
      <c r="A5664">
        <v>5274</v>
      </c>
      <c r="B5664" t="s">
        <v>300</v>
      </c>
      <c r="C5664" t="s">
        <v>28</v>
      </c>
      <c r="D5664" t="s">
        <v>29</v>
      </c>
      <c r="E5664" t="s">
        <v>30</v>
      </c>
      <c r="F5664" t="s">
        <v>31</v>
      </c>
      <c r="G5664" t="s">
        <v>1452</v>
      </c>
      <c r="H5664" t="s">
        <v>15042</v>
      </c>
      <c r="I5664" s="4" t="s">
        <v>15043</v>
      </c>
      <c r="J5664" s="1">
        <f>((((bot_orders[[#This Row],[cTime]]/ 1000)+3*3600) / 86400) + DATE(1970,1,1))</f>
        <v>45778.023127349537</v>
      </c>
      <c r="K5664" s="4" t="s">
        <v>15044</v>
      </c>
      <c r="L5664" s="1">
        <f>((((bot_orders[[#This Row],[uTime]]/ 1000)+3*3600) / 86400) + DATE(1970,1,1))</f>
        <v>45778.026963391203</v>
      </c>
      <c r="M5664" t="s">
        <v>34</v>
      </c>
      <c r="N5664" t="s">
        <v>28</v>
      </c>
      <c r="O5664" t="s">
        <v>35</v>
      </c>
      <c r="P5664">
        <v>4.5659999999999998</v>
      </c>
      <c r="Q5664" t="s">
        <v>36</v>
      </c>
      <c r="R5664" t="s">
        <v>37</v>
      </c>
      <c r="S5664">
        <v>0.73160000000000003</v>
      </c>
      <c r="T5664">
        <v>0.73160000000000003</v>
      </c>
      <c r="U5664">
        <v>4.5659999999999998</v>
      </c>
      <c r="V5664">
        <v>-2.6723885000000001E-3</v>
      </c>
      <c r="W5664" t="s">
        <v>38</v>
      </c>
      <c r="X5664" s="4">
        <f>IF(bot_orders[[#This Row],[side]]="sell", bot_orders[[#This Row],[accFillSz]]*bot_orders[[#This Row],[avgPx]] + bot_orders[[#This Row],[fee]], -bot_orders[[#This Row],[accFillSz]]*bot_orders[[#This Row],[avgPx]])</f>
        <v>3.3378132114999999</v>
      </c>
      <c r="Y5664" s="4">
        <f>IF(bot_orders[[#This Row],[side]]="buy", bot_orders[[#This Row],[accFillSz]] + bot_orders[[#This Row],[fee]], -bot_orders[[#This Row],[accFillSz]])</f>
        <v>-4.5659999999999998</v>
      </c>
      <c r="Z5664" s="4">
        <f>IF(bot_orders[[#This Row],[side]]="sell",bot_orders[[#This Row],[accFillSz]]*bot_orders[[#This Row],[avgPx]]+bot_orders[[#This Row],[fee]], 0)</f>
        <v>3.3378132114999999</v>
      </c>
      <c r="AA5664" s="4">
        <f>IF(bot_orders[[#This Row],[side]]="sell",-bot_orders[[#This Row],[accFillSz]],bot_orders[[#This Row],[accFillSz]]+bot_orders[[#This Row],[fee]])</f>
        <v>-4.5659999999999998</v>
      </c>
      <c r="AB5664">
        <v>0</v>
      </c>
      <c r="AC5664" t="s">
        <v>39</v>
      </c>
      <c r="AD5664">
        <v>0</v>
      </c>
      <c r="AE5664" t="s">
        <v>40</v>
      </c>
      <c r="AF5664" t="s">
        <v>41</v>
      </c>
      <c r="AG5664" t="s">
        <v>42</v>
      </c>
      <c r="AH5664" t="s">
        <v>28</v>
      </c>
      <c r="AI5664">
        <v>-4.5659999999999998</v>
      </c>
      <c r="AJ5664">
        <v>3.3378132100000002</v>
      </c>
    </row>
    <row r="5665" spans="1:36" x14ac:dyDescent="0.3">
      <c r="A5665">
        <v>5276</v>
      </c>
      <c r="B5665" t="s">
        <v>300</v>
      </c>
      <c r="C5665" t="s">
        <v>28</v>
      </c>
      <c r="D5665" t="s">
        <v>29</v>
      </c>
      <c r="E5665" t="s">
        <v>30</v>
      </c>
      <c r="F5665" t="s">
        <v>31</v>
      </c>
      <c r="G5665" t="s">
        <v>1627</v>
      </c>
      <c r="H5665" t="s">
        <v>15048</v>
      </c>
      <c r="I5665" s="4" t="s">
        <v>15049</v>
      </c>
      <c r="J5665" s="1">
        <f>((((bot_orders[[#This Row],[cTime]]/ 1000)+3*3600) / 86400) + DATE(1970,1,1))</f>
        <v>45778.034043796302</v>
      </c>
      <c r="K5665" s="4" t="s">
        <v>15050</v>
      </c>
      <c r="L5665" s="1">
        <f>((((bot_orders[[#This Row],[uTime]]/ 1000)+3*3600) / 86400) + DATE(1970,1,1))</f>
        <v>45778.137696817132</v>
      </c>
      <c r="M5665" t="s">
        <v>34</v>
      </c>
      <c r="N5665" t="s">
        <v>28</v>
      </c>
      <c r="O5665" t="s">
        <v>35</v>
      </c>
      <c r="P5665">
        <v>4.57</v>
      </c>
      <c r="Q5665" t="s">
        <v>36</v>
      </c>
      <c r="R5665" t="s">
        <v>55</v>
      </c>
      <c r="S5665">
        <v>0.73329999999999995</v>
      </c>
      <c r="T5665">
        <v>0.73329999999999995</v>
      </c>
      <c r="U5665">
        <v>4.57</v>
      </c>
      <c r="V5665">
        <v>-3.656E-3</v>
      </c>
      <c r="W5665" t="s">
        <v>39</v>
      </c>
      <c r="X5665" s="4">
        <f>IF(bot_orders[[#This Row],[side]]="sell", bot_orders[[#This Row],[accFillSz]]*bot_orders[[#This Row],[avgPx]] + bot_orders[[#This Row],[fee]], -bot_orders[[#This Row],[accFillSz]]*bot_orders[[#This Row],[avgPx]])</f>
        <v>-3.351181</v>
      </c>
      <c r="Y5665" s="4">
        <f>IF(bot_orders[[#This Row],[side]]="buy", bot_orders[[#This Row],[accFillSz]] + bot_orders[[#This Row],[fee]], -bot_orders[[#This Row],[accFillSz]])</f>
        <v>4.566344</v>
      </c>
      <c r="Z5665" s="4">
        <f>IF(bot_orders[[#This Row],[side]]="sell",bot_orders[[#This Row],[accFillSz]]*bot_orders[[#This Row],[avgPx]]+bot_orders[[#This Row],[fee]], 0)</f>
        <v>0</v>
      </c>
      <c r="AA5665" s="4">
        <f>IF(bot_orders[[#This Row],[side]]="sell",-bot_orders[[#This Row],[accFillSz]],bot_orders[[#This Row],[accFillSz]]+bot_orders[[#This Row],[fee]])</f>
        <v>4.566344</v>
      </c>
      <c r="AB5665">
        <v>0</v>
      </c>
      <c r="AC5665" t="s">
        <v>38</v>
      </c>
      <c r="AD5665">
        <v>0</v>
      </c>
      <c r="AE5665" t="s">
        <v>40</v>
      </c>
      <c r="AF5665" t="s">
        <v>41</v>
      </c>
      <c r="AG5665" t="s">
        <v>42</v>
      </c>
      <c r="AH5665" t="s">
        <v>28</v>
      </c>
      <c r="AI5665">
        <v>4.566344</v>
      </c>
      <c r="AJ5665">
        <v>-3.351181</v>
      </c>
    </row>
    <row r="5666" spans="1:36" x14ac:dyDescent="0.3">
      <c r="A5666">
        <v>5278</v>
      </c>
      <c r="B5666" t="s">
        <v>300</v>
      </c>
      <c r="C5666" t="s">
        <v>28</v>
      </c>
      <c r="D5666" t="s">
        <v>29</v>
      </c>
      <c r="E5666" t="s">
        <v>30</v>
      </c>
      <c r="F5666" t="s">
        <v>31</v>
      </c>
      <c r="G5666" t="s">
        <v>1433</v>
      </c>
      <c r="H5666" t="s">
        <v>15051</v>
      </c>
      <c r="I5666" s="4" t="s">
        <v>15052</v>
      </c>
      <c r="J5666" s="1">
        <f>((((bot_orders[[#This Row],[cTime]]/ 1000)+3*3600) / 86400) + DATE(1970,1,1))</f>
        <v>45778.034815555555</v>
      </c>
      <c r="K5666" s="4" t="s">
        <v>15053</v>
      </c>
      <c r="L5666" s="1">
        <f>((((bot_orders[[#This Row],[uTime]]/ 1000)+3*3600) / 86400) + DATE(1970,1,1))</f>
        <v>45778.03844149306</v>
      </c>
      <c r="M5666" t="s">
        <v>34</v>
      </c>
      <c r="N5666" t="s">
        <v>28</v>
      </c>
      <c r="O5666" t="s">
        <v>35</v>
      </c>
      <c r="P5666">
        <v>4.57</v>
      </c>
      <c r="Q5666" t="s">
        <v>36</v>
      </c>
      <c r="R5666" t="s">
        <v>55</v>
      </c>
      <c r="S5666">
        <v>0.73499999999999999</v>
      </c>
      <c r="T5666">
        <v>0.73499999999999999</v>
      </c>
      <c r="U5666">
        <v>4.57</v>
      </c>
      <c r="V5666">
        <v>-3.656E-3</v>
      </c>
      <c r="W5666" t="s">
        <v>39</v>
      </c>
      <c r="X5666" s="4">
        <f>IF(bot_orders[[#This Row],[side]]="sell", bot_orders[[#This Row],[accFillSz]]*bot_orders[[#This Row],[avgPx]] + bot_orders[[#This Row],[fee]], -bot_orders[[#This Row],[accFillSz]]*bot_orders[[#This Row],[avgPx]])</f>
        <v>-3.3589500000000001</v>
      </c>
      <c r="Y5666" s="4">
        <f>IF(bot_orders[[#This Row],[side]]="buy", bot_orders[[#This Row],[accFillSz]] + bot_orders[[#This Row],[fee]], -bot_orders[[#This Row],[accFillSz]])</f>
        <v>4.566344</v>
      </c>
      <c r="Z5666" s="4">
        <f>IF(bot_orders[[#This Row],[side]]="sell",bot_orders[[#This Row],[accFillSz]]*bot_orders[[#This Row],[avgPx]]+bot_orders[[#This Row],[fee]], 0)</f>
        <v>0</v>
      </c>
      <c r="AA5666" s="4">
        <f>IF(bot_orders[[#This Row],[side]]="sell",-bot_orders[[#This Row],[accFillSz]],bot_orders[[#This Row],[accFillSz]]+bot_orders[[#This Row],[fee]])</f>
        <v>4.566344</v>
      </c>
      <c r="AB5666">
        <v>0</v>
      </c>
      <c r="AC5666" t="s">
        <v>38</v>
      </c>
      <c r="AD5666">
        <v>0</v>
      </c>
      <c r="AE5666" t="s">
        <v>40</v>
      </c>
      <c r="AF5666" t="s">
        <v>41</v>
      </c>
      <c r="AG5666" t="s">
        <v>42</v>
      </c>
      <c r="AH5666" t="s">
        <v>28</v>
      </c>
      <c r="AI5666">
        <v>4.566344</v>
      </c>
      <c r="AJ5666">
        <v>-3.3589500000000001</v>
      </c>
    </row>
    <row r="5667" spans="1:36" x14ac:dyDescent="0.3">
      <c r="A5667">
        <v>5279</v>
      </c>
      <c r="B5667" t="s">
        <v>300</v>
      </c>
      <c r="C5667" t="s">
        <v>28</v>
      </c>
      <c r="D5667" t="s">
        <v>29</v>
      </c>
      <c r="E5667" t="s">
        <v>30</v>
      </c>
      <c r="F5667" t="s">
        <v>31</v>
      </c>
      <c r="G5667" t="s">
        <v>1454</v>
      </c>
      <c r="H5667" t="s">
        <v>15054</v>
      </c>
      <c r="I5667" s="4" t="s">
        <v>15055</v>
      </c>
      <c r="J5667" s="1">
        <f>((((bot_orders[[#This Row],[cTime]]/ 1000)+3*3600) / 86400) + DATE(1970,1,1))</f>
        <v>45778.034815624997</v>
      </c>
      <c r="K5667" s="4" t="s">
        <v>15056</v>
      </c>
      <c r="L5667" s="1">
        <f>((((bot_orders[[#This Row],[uTime]]/ 1000)+3*3600) / 86400) + DATE(1970,1,1))</f>
        <v>45778.038079224541</v>
      </c>
      <c r="M5667" t="s">
        <v>34</v>
      </c>
      <c r="N5667" t="s">
        <v>28</v>
      </c>
      <c r="O5667" t="s">
        <v>35</v>
      </c>
      <c r="P5667">
        <v>4.57</v>
      </c>
      <c r="Q5667" t="s">
        <v>36</v>
      </c>
      <c r="R5667" t="s">
        <v>55</v>
      </c>
      <c r="S5667">
        <v>0.73670000000000002</v>
      </c>
      <c r="T5667">
        <v>0.73670000000000002</v>
      </c>
      <c r="U5667">
        <v>4.57</v>
      </c>
      <c r="V5667">
        <v>-3.656E-3</v>
      </c>
      <c r="W5667" t="s">
        <v>39</v>
      </c>
      <c r="X5667" s="4">
        <f>IF(bot_orders[[#This Row],[side]]="sell", bot_orders[[#This Row],[accFillSz]]*bot_orders[[#This Row],[avgPx]] + bot_orders[[#This Row],[fee]], -bot_orders[[#This Row],[accFillSz]]*bot_orders[[#This Row],[avgPx]])</f>
        <v>-3.3667190000000002</v>
      </c>
      <c r="Y5667" s="4">
        <f>IF(bot_orders[[#This Row],[side]]="buy", bot_orders[[#This Row],[accFillSz]] + bot_orders[[#This Row],[fee]], -bot_orders[[#This Row],[accFillSz]])</f>
        <v>4.566344</v>
      </c>
      <c r="Z5667" s="4">
        <f>IF(bot_orders[[#This Row],[side]]="sell",bot_orders[[#This Row],[accFillSz]]*bot_orders[[#This Row],[avgPx]]+bot_orders[[#This Row],[fee]], 0)</f>
        <v>0</v>
      </c>
      <c r="AA5667" s="4">
        <f>IF(bot_orders[[#This Row],[side]]="sell",-bot_orders[[#This Row],[accFillSz]],bot_orders[[#This Row],[accFillSz]]+bot_orders[[#This Row],[fee]])</f>
        <v>4.566344</v>
      </c>
      <c r="AB5667">
        <v>0</v>
      </c>
      <c r="AC5667" t="s">
        <v>38</v>
      </c>
      <c r="AD5667">
        <v>0</v>
      </c>
      <c r="AE5667" t="s">
        <v>40</v>
      </c>
      <c r="AF5667" t="s">
        <v>41</v>
      </c>
      <c r="AG5667" t="s">
        <v>42</v>
      </c>
      <c r="AH5667" t="s">
        <v>28</v>
      </c>
      <c r="AI5667">
        <v>4.566344</v>
      </c>
      <c r="AJ5667">
        <v>-3.3667189999999998</v>
      </c>
    </row>
    <row r="5668" spans="1:36" x14ac:dyDescent="0.3">
      <c r="A5668">
        <v>5284</v>
      </c>
      <c r="B5668" t="s">
        <v>300</v>
      </c>
      <c r="C5668" t="s">
        <v>28</v>
      </c>
      <c r="D5668" t="s">
        <v>29</v>
      </c>
      <c r="E5668" t="s">
        <v>30</v>
      </c>
      <c r="F5668" t="s">
        <v>31</v>
      </c>
      <c r="G5668" t="s">
        <v>1454</v>
      </c>
      <c r="H5668" t="s">
        <v>15065</v>
      </c>
      <c r="I5668" s="4" t="s">
        <v>15066</v>
      </c>
      <c r="J5668" s="1">
        <f>((((bot_orders[[#This Row],[cTime]]/ 1000)+3*3600) / 86400) + DATE(1970,1,1))</f>
        <v>45778.038079247679</v>
      </c>
      <c r="K5668" s="4" t="s">
        <v>15067</v>
      </c>
      <c r="L5668" s="1">
        <f>((((bot_orders[[#This Row],[uTime]]/ 1000)+3*3600) / 86400) + DATE(1970,1,1))</f>
        <v>45778.042321967594</v>
      </c>
      <c r="M5668" t="s">
        <v>34</v>
      </c>
      <c r="N5668" t="s">
        <v>28</v>
      </c>
      <c r="O5668" t="s">
        <v>35</v>
      </c>
      <c r="P5668">
        <v>4.5659999999999998</v>
      </c>
      <c r="Q5668" t="s">
        <v>36</v>
      </c>
      <c r="R5668" t="s">
        <v>37</v>
      </c>
      <c r="S5668">
        <v>0.73839999999999995</v>
      </c>
      <c r="T5668">
        <v>0.73839999999999995</v>
      </c>
      <c r="U5668">
        <v>4.5659999999999998</v>
      </c>
      <c r="V5668">
        <v>-2.6972275000000001E-3</v>
      </c>
      <c r="W5668" t="s">
        <v>38</v>
      </c>
      <c r="X5668" s="4">
        <f>IF(bot_orders[[#This Row],[side]]="sell", bot_orders[[#This Row],[accFillSz]]*bot_orders[[#This Row],[avgPx]] + bot_orders[[#This Row],[fee]], -bot_orders[[#This Row],[accFillSz]]*bot_orders[[#This Row],[avgPx]])</f>
        <v>3.3688371724999997</v>
      </c>
      <c r="Y5668" s="4">
        <f>IF(bot_orders[[#This Row],[side]]="buy", bot_orders[[#This Row],[accFillSz]] + bot_orders[[#This Row],[fee]], -bot_orders[[#This Row],[accFillSz]])</f>
        <v>-4.5659999999999998</v>
      </c>
      <c r="Z5668" s="4">
        <f>IF(bot_orders[[#This Row],[side]]="sell",bot_orders[[#This Row],[accFillSz]]*bot_orders[[#This Row],[avgPx]]+bot_orders[[#This Row],[fee]], 0)</f>
        <v>3.3688371724999997</v>
      </c>
      <c r="AA5668" s="4">
        <f>IF(bot_orders[[#This Row],[side]]="sell",-bot_orders[[#This Row],[accFillSz]],bot_orders[[#This Row],[accFillSz]]+bot_orders[[#This Row],[fee]])</f>
        <v>-4.5659999999999998</v>
      </c>
      <c r="AB5668">
        <v>0</v>
      </c>
      <c r="AC5668" t="s">
        <v>39</v>
      </c>
      <c r="AD5668">
        <v>0</v>
      </c>
      <c r="AE5668" t="s">
        <v>40</v>
      </c>
      <c r="AF5668" t="s">
        <v>41</v>
      </c>
      <c r="AG5668" t="s">
        <v>42</v>
      </c>
      <c r="AH5668" t="s">
        <v>28</v>
      </c>
      <c r="AI5668">
        <v>-4.5659999999999998</v>
      </c>
      <c r="AJ5668">
        <v>3.3688371699999999</v>
      </c>
    </row>
    <row r="5669" spans="1:36" x14ac:dyDescent="0.3">
      <c r="A5669">
        <v>5287</v>
      </c>
      <c r="B5669" t="s">
        <v>300</v>
      </c>
      <c r="C5669" t="s">
        <v>28</v>
      </c>
      <c r="D5669" t="s">
        <v>29</v>
      </c>
      <c r="E5669" t="s">
        <v>30</v>
      </c>
      <c r="F5669" t="s">
        <v>31</v>
      </c>
      <c r="G5669" t="s">
        <v>1433</v>
      </c>
      <c r="H5669" t="s">
        <v>15071</v>
      </c>
      <c r="I5669" s="4" t="s">
        <v>15069</v>
      </c>
      <c r="J5669" s="1">
        <f>((((bot_orders[[#This Row],[cTime]]/ 1000)+3*3600) / 86400) + DATE(1970,1,1))</f>
        <v>45778.038441504628</v>
      </c>
      <c r="K5669" s="4" t="s">
        <v>15072</v>
      </c>
      <c r="L5669" s="1">
        <f>((((bot_orders[[#This Row],[uTime]]/ 1000)+3*3600) / 86400) + DATE(1970,1,1))</f>
        <v>45778.04209850695</v>
      </c>
      <c r="M5669" t="s">
        <v>34</v>
      </c>
      <c r="N5669" t="s">
        <v>28</v>
      </c>
      <c r="O5669" t="s">
        <v>35</v>
      </c>
      <c r="P5669">
        <v>4.5659999999999998</v>
      </c>
      <c r="Q5669" t="s">
        <v>36</v>
      </c>
      <c r="R5669" t="s">
        <v>37</v>
      </c>
      <c r="S5669">
        <v>0.73670000000000002</v>
      </c>
      <c r="T5669">
        <v>0.73670000000000002</v>
      </c>
      <c r="U5669">
        <v>4.5659999999999998</v>
      </c>
      <c r="V5669">
        <v>-2.6910177999999998E-3</v>
      </c>
      <c r="W5669" t="s">
        <v>38</v>
      </c>
      <c r="X5669" s="4">
        <f>IF(bot_orders[[#This Row],[side]]="sell", bot_orders[[#This Row],[accFillSz]]*bot_orders[[#This Row],[avgPx]] + bot_orders[[#This Row],[fee]], -bot_orders[[#This Row],[accFillSz]]*bot_orders[[#This Row],[avgPx]])</f>
        <v>3.3610811822</v>
      </c>
      <c r="Y5669" s="4">
        <f>IF(bot_orders[[#This Row],[side]]="buy", bot_orders[[#This Row],[accFillSz]] + bot_orders[[#This Row],[fee]], -bot_orders[[#This Row],[accFillSz]])</f>
        <v>-4.5659999999999998</v>
      </c>
      <c r="Z5669" s="4">
        <f>IF(bot_orders[[#This Row],[side]]="sell",bot_orders[[#This Row],[accFillSz]]*bot_orders[[#This Row],[avgPx]]+bot_orders[[#This Row],[fee]], 0)</f>
        <v>3.3610811822</v>
      </c>
      <c r="AA5669" s="4">
        <f>IF(bot_orders[[#This Row],[side]]="sell",-bot_orders[[#This Row],[accFillSz]],bot_orders[[#This Row],[accFillSz]]+bot_orders[[#This Row],[fee]])</f>
        <v>-4.5659999999999998</v>
      </c>
      <c r="AB5669">
        <v>0</v>
      </c>
      <c r="AC5669" t="s">
        <v>39</v>
      </c>
      <c r="AD5669">
        <v>0</v>
      </c>
      <c r="AE5669" t="s">
        <v>40</v>
      </c>
      <c r="AF5669" t="s">
        <v>41</v>
      </c>
      <c r="AG5669" t="s">
        <v>42</v>
      </c>
      <c r="AH5669" t="s">
        <v>28</v>
      </c>
      <c r="AI5669">
        <v>-4.5659999999999998</v>
      </c>
      <c r="AJ5669">
        <v>3.3610811799999998</v>
      </c>
    </row>
    <row r="5670" spans="1:36" x14ac:dyDescent="0.3">
      <c r="A5670">
        <v>5288</v>
      </c>
      <c r="B5670" t="s">
        <v>300</v>
      </c>
      <c r="C5670" t="s">
        <v>28</v>
      </c>
      <c r="D5670" t="s">
        <v>29</v>
      </c>
      <c r="E5670" t="s">
        <v>30</v>
      </c>
      <c r="F5670" t="s">
        <v>31</v>
      </c>
      <c r="G5670" t="s">
        <v>1490</v>
      </c>
      <c r="H5670" t="s">
        <v>15073</v>
      </c>
      <c r="I5670" s="4" t="s">
        <v>15074</v>
      </c>
      <c r="J5670" s="1">
        <f>((((bot_orders[[#This Row],[cTime]]/ 1000)+3*3600) / 86400) + DATE(1970,1,1))</f>
        <v>45778.042098518519</v>
      </c>
      <c r="K5670" s="4" t="s">
        <v>15075</v>
      </c>
      <c r="L5670" s="1">
        <f>((((bot_orders[[#This Row],[uTime]]/ 1000)+3*3600) / 86400) + DATE(1970,1,1))</f>
        <v>45778.043814502314</v>
      </c>
      <c r="M5670" t="s">
        <v>34</v>
      </c>
      <c r="N5670" t="s">
        <v>28</v>
      </c>
      <c r="O5670" t="s">
        <v>35</v>
      </c>
      <c r="P5670">
        <v>4.57</v>
      </c>
      <c r="Q5670" t="s">
        <v>36</v>
      </c>
      <c r="R5670" t="s">
        <v>55</v>
      </c>
      <c r="S5670">
        <v>0.73499999999999999</v>
      </c>
      <c r="T5670">
        <v>0.73499999999999999</v>
      </c>
      <c r="U5670">
        <v>4.57</v>
      </c>
      <c r="V5670">
        <v>-3.656E-3</v>
      </c>
      <c r="W5670" t="s">
        <v>39</v>
      </c>
      <c r="X5670" s="4">
        <f>IF(bot_orders[[#This Row],[side]]="sell", bot_orders[[#This Row],[accFillSz]]*bot_orders[[#This Row],[avgPx]] + bot_orders[[#This Row],[fee]], -bot_orders[[#This Row],[accFillSz]]*bot_orders[[#This Row],[avgPx]])</f>
        <v>-3.3589500000000001</v>
      </c>
      <c r="Y5670" s="4">
        <f>IF(bot_orders[[#This Row],[side]]="buy", bot_orders[[#This Row],[accFillSz]] + bot_orders[[#This Row],[fee]], -bot_orders[[#This Row],[accFillSz]])</f>
        <v>4.566344</v>
      </c>
      <c r="Z5670" s="4">
        <f>IF(bot_orders[[#This Row],[side]]="sell",bot_orders[[#This Row],[accFillSz]]*bot_orders[[#This Row],[avgPx]]+bot_orders[[#This Row],[fee]], 0)</f>
        <v>0</v>
      </c>
      <c r="AA5670" s="4">
        <f>IF(bot_orders[[#This Row],[side]]="sell",-bot_orders[[#This Row],[accFillSz]],bot_orders[[#This Row],[accFillSz]]+bot_orders[[#This Row],[fee]])</f>
        <v>4.566344</v>
      </c>
      <c r="AB5670">
        <v>0</v>
      </c>
      <c r="AC5670" t="s">
        <v>38</v>
      </c>
      <c r="AD5670">
        <v>0</v>
      </c>
      <c r="AE5670" t="s">
        <v>40</v>
      </c>
      <c r="AF5670" t="s">
        <v>41</v>
      </c>
      <c r="AG5670" t="s">
        <v>42</v>
      </c>
      <c r="AH5670" t="s">
        <v>28</v>
      </c>
      <c r="AI5670">
        <v>4.566344</v>
      </c>
      <c r="AJ5670">
        <v>-3.3589500000000001</v>
      </c>
    </row>
    <row r="5671" spans="1:36" x14ac:dyDescent="0.3">
      <c r="A5671">
        <v>5290</v>
      </c>
      <c r="B5671" t="s">
        <v>300</v>
      </c>
      <c r="C5671" t="s">
        <v>28</v>
      </c>
      <c r="D5671" t="s">
        <v>29</v>
      </c>
      <c r="E5671" t="s">
        <v>30</v>
      </c>
      <c r="F5671" t="s">
        <v>31</v>
      </c>
      <c r="G5671" t="s">
        <v>1483</v>
      </c>
      <c r="H5671" t="s">
        <v>15079</v>
      </c>
      <c r="I5671" s="4" t="s">
        <v>15080</v>
      </c>
      <c r="J5671" s="1">
        <f>((((bot_orders[[#This Row],[cTime]]/ 1000)+3*3600) / 86400) + DATE(1970,1,1))</f>
        <v>45778.042321990739</v>
      </c>
      <c r="K5671" s="4" t="s">
        <v>15081</v>
      </c>
      <c r="L5671" s="1">
        <f>((((bot_orders[[#This Row],[uTime]]/ 1000)+3*3600) / 86400) + DATE(1970,1,1))</f>
        <v>45778.043812627315</v>
      </c>
      <c r="M5671" t="s">
        <v>34</v>
      </c>
      <c r="N5671" t="s">
        <v>28</v>
      </c>
      <c r="O5671" t="s">
        <v>35</v>
      </c>
      <c r="P5671">
        <v>4.57</v>
      </c>
      <c r="Q5671" t="s">
        <v>36</v>
      </c>
      <c r="R5671" t="s">
        <v>55</v>
      </c>
      <c r="S5671">
        <v>0.73670000000000002</v>
      </c>
      <c r="T5671">
        <v>0.73670000000000002</v>
      </c>
      <c r="U5671">
        <v>4.57</v>
      </c>
      <c r="V5671">
        <v>-3.656E-3</v>
      </c>
      <c r="W5671" t="s">
        <v>39</v>
      </c>
      <c r="X5671" s="4">
        <f>IF(bot_orders[[#This Row],[side]]="sell", bot_orders[[#This Row],[accFillSz]]*bot_orders[[#This Row],[avgPx]] + bot_orders[[#This Row],[fee]], -bot_orders[[#This Row],[accFillSz]]*bot_orders[[#This Row],[avgPx]])</f>
        <v>-3.3667190000000002</v>
      </c>
      <c r="Y5671" s="4">
        <f>IF(bot_orders[[#This Row],[side]]="buy", bot_orders[[#This Row],[accFillSz]] + bot_orders[[#This Row],[fee]], -bot_orders[[#This Row],[accFillSz]])</f>
        <v>4.566344</v>
      </c>
      <c r="Z5671" s="4">
        <f>IF(bot_orders[[#This Row],[side]]="sell",bot_orders[[#This Row],[accFillSz]]*bot_orders[[#This Row],[avgPx]]+bot_orders[[#This Row],[fee]], 0)</f>
        <v>0</v>
      </c>
      <c r="AA5671" s="4">
        <f>IF(bot_orders[[#This Row],[side]]="sell",-bot_orders[[#This Row],[accFillSz]],bot_orders[[#This Row],[accFillSz]]+bot_orders[[#This Row],[fee]])</f>
        <v>4.566344</v>
      </c>
      <c r="AB5671">
        <v>0</v>
      </c>
      <c r="AC5671" t="s">
        <v>38</v>
      </c>
      <c r="AD5671">
        <v>0</v>
      </c>
      <c r="AE5671" t="s">
        <v>40</v>
      </c>
      <c r="AF5671" t="s">
        <v>41</v>
      </c>
      <c r="AG5671" t="s">
        <v>42</v>
      </c>
      <c r="AH5671" t="s">
        <v>28</v>
      </c>
      <c r="AI5671">
        <v>4.566344</v>
      </c>
      <c r="AJ5671">
        <v>-3.3667189999999998</v>
      </c>
    </row>
    <row r="5672" spans="1:36" x14ac:dyDescent="0.3">
      <c r="A5672">
        <v>5291</v>
      </c>
      <c r="B5672" t="s">
        <v>300</v>
      </c>
      <c r="C5672" t="s">
        <v>28</v>
      </c>
      <c r="D5672" t="s">
        <v>29</v>
      </c>
      <c r="E5672" t="s">
        <v>30</v>
      </c>
      <c r="F5672" t="s">
        <v>31</v>
      </c>
      <c r="G5672" t="s">
        <v>1476</v>
      </c>
      <c r="H5672" t="s">
        <v>15082</v>
      </c>
      <c r="I5672" s="4" t="s">
        <v>15083</v>
      </c>
      <c r="J5672" s="1">
        <f>((((bot_orders[[#This Row],[cTime]]/ 1000)+3*3600) / 86400) + DATE(1970,1,1))</f>
        <v>45778.042322048612</v>
      </c>
      <c r="K5672" s="4" t="s">
        <v>15084</v>
      </c>
      <c r="L5672" s="1">
        <f>((((bot_orders[[#This Row],[uTime]]/ 1000)+3*3600) / 86400) + DATE(1970,1,1))</f>
        <v>45778.042590150464</v>
      </c>
      <c r="M5672" t="s">
        <v>34</v>
      </c>
      <c r="N5672" t="s">
        <v>28</v>
      </c>
      <c r="O5672" t="s">
        <v>35</v>
      </c>
      <c r="P5672">
        <v>4.5709999999999997</v>
      </c>
      <c r="Q5672" t="s">
        <v>36</v>
      </c>
      <c r="R5672" t="s">
        <v>55</v>
      </c>
      <c r="S5672">
        <v>0.73839999999999995</v>
      </c>
      <c r="T5672">
        <v>0.73839999999999995</v>
      </c>
      <c r="U5672">
        <v>4.5709999999999997</v>
      </c>
      <c r="V5672">
        <v>-3.6568E-3</v>
      </c>
      <c r="W5672" t="s">
        <v>39</v>
      </c>
      <c r="X5672" s="4">
        <f>IF(bot_orders[[#This Row],[side]]="sell", bot_orders[[#This Row],[accFillSz]]*bot_orders[[#This Row],[avgPx]] + bot_orders[[#This Row],[fee]], -bot_orders[[#This Row],[accFillSz]]*bot_orders[[#This Row],[avgPx]])</f>
        <v>-3.3752263999999994</v>
      </c>
      <c r="Y5672" s="4">
        <f>IF(bot_orders[[#This Row],[side]]="buy", bot_orders[[#This Row],[accFillSz]] + bot_orders[[#This Row],[fee]], -bot_orders[[#This Row],[accFillSz]])</f>
        <v>4.5673431999999998</v>
      </c>
      <c r="Z5672" s="4">
        <f>IF(bot_orders[[#This Row],[side]]="sell",bot_orders[[#This Row],[accFillSz]]*bot_orders[[#This Row],[avgPx]]+bot_orders[[#This Row],[fee]], 0)</f>
        <v>0</v>
      </c>
      <c r="AA5672" s="4">
        <f>IF(bot_orders[[#This Row],[side]]="sell",-bot_orders[[#This Row],[accFillSz]],bot_orders[[#This Row],[accFillSz]]+bot_orders[[#This Row],[fee]])</f>
        <v>4.5673431999999998</v>
      </c>
      <c r="AB5672">
        <v>0</v>
      </c>
      <c r="AC5672" t="s">
        <v>38</v>
      </c>
      <c r="AD5672">
        <v>0</v>
      </c>
      <c r="AE5672" t="s">
        <v>40</v>
      </c>
      <c r="AF5672" t="s">
        <v>41</v>
      </c>
      <c r="AG5672" t="s">
        <v>42</v>
      </c>
      <c r="AH5672" t="s">
        <v>28</v>
      </c>
      <c r="AI5672">
        <v>4.5673431999999998</v>
      </c>
      <c r="AJ5672">
        <v>-3.3752263999999998</v>
      </c>
    </row>
    <row r="5673" spans="1:36" x14ac:dyDescent="0.3">
      <c r="A5673">
        <v>5292</v>
      </c>
      <c r="B5673" t="s">
        <v>300</v>
      </c>
      <c r="C5673" t="s">
        <v>28</v>
      </c>
      <c r="D5673" t="s">
        <v>29</v>
      </c>
      <c r="E5673" t="s">
        <v>30</v>
      </c>
      <c r="F5673" t="s">
        <v>31</v>
      </c>
      <c r="G5673" t="s">
        <v>1476</v>
      </c>
      <c r="H5673" t="s">
        <v>15085</v>
      </c>
      <c r="I5673" s="4" t="s">
        <v>15086</v>
      </c>
      <c r="J5673" s="1">
        <f>((((bot_orders[[#This Row],[cTime]]/ 1000)+3*3600) / 86400) + DATE(1970,1,1))</f>
        <v>45778.042590173609</v>
      </c>
      <c r="K5673" s="4" t="s">
        <v>15087</v>
      </c>
      <c r="L5673" s="1">
        <f>((((bot_orders[[#This Row],[uTime]]/ 1000)+3*3600) / 86400) + DATE(1970,1,1))</f>
        <v>45778.048322025468</v>
      </c>
      <c r="M5673" t="s">
        <v>34</v>
      </c>
      <c r="N5673" t="s">
        <v>28</v>
      </c>
      <c r="O5673" t="s">
        <v>35</v>
      </c>
      <c r="P5673">
        <v>4.5670000000000002</v>
      </c>
      <c r="Q5673" t="s">
        <v>36</v>
      </c>
      <c r="R5673" t="s">
        <v>37</v>
      </c>
      <c r="S5673">
        <v>0.74009999999999998</v>
      </c>
      <c r="T5673">
        <v>0.74009999999999998</v>
      </c>
      <c r="U5673">
        <v>4.5670000000000002</v>
      </c>
      <c r="V5673">
        <v>-2.7040293999999999E-3</v>
      </c>
      <c r="W5673" t="s">
        <v>38</v>
      </c>
      <c r="X5673" s="4">
        <f>IF(bot_orders[[#This Row],[side]]="sell", bot_orders[[#This Row],[accFillSz]]*bot_orders[[#This Row],[avgPx]] + bot_orders[[#This Row],[fee]], -bot_orders[[#This Row],[accFillSz]]*bot_orders[[#This Row],[avgPx]])</f>
        <v>3.3773326706000004</v>
      </c>
      <c r="Y5673" s="4">
        <f>IF(bot_orders[[#This Row],[side]]="buy", bot_orders[[#This Row],[accFillSz]] + bot_orders[[#This Row],[fee]], -bot_orders[[#This Row],[accFillSz]])</f>
        <v>-4.5670000000000002</v>
      </c>
      <c r="Z5673" s="4">
        <f>IF(bot_orders[[#This Row],[side]]="sell",bot_orders[[#This Row],[accFillSz]]*bot_orders[[#This Row],[avgPx]]+bot_orders[[#This Row],[fee]], 0)</f>
        <v>3.3773326706000004</v>
      </c>
      <c r="AA5673" s="4">
        <f>IF(bot_orders[[#This Row],[side]]="sell",-bot_orders[[#This Row],[accFillSz]],bot_orders[[#This Row],[accFillSz]]+bot_orders[[#This Row],[fee]])</f>
        <v>-4.5670000000000002</v>
      </c>
      <c r="AB5673">
        <v>0</v>
      </c>
      <c r="AC5673" t="s">
        <v>39</v>
      </c>
      <c r="AD5673">
        <v>0</v>
      </c>
      <c r="AE5673" t="s">
        <v>40</v>
      </c>
      <c r="AF5673" t="s">
        <v>41</v>
      </c>
      <c r="AG5673" t="s">
        <v>42</v>
      </c>
      <c r="AH5673" t="s">
        <v>28</v>
      </c>
      <c r="AI5673">
        <v>-4.5670000000000002</v>
      </c>
      <c r="AJ5673">
        <v>3.3773326699999999</v>
      </c>
    </row>
    <row r="5674" spans="1:36" x14ac:dyDescent="0.3">
      <c r="A5674">
        <v>5293</v>
      </c>
      <c r="B5674" t="s">
        <v>300</v>
      </c>
      <c r="C5674" t="s">
        <v>28</v>
      </c>
      <c r="D5674" t="s">
        <v>29</v>
      </c>
      <c r="E5674" t="s">
        <v>30</v>
      </c>
      <c r="F5674" t="s">
        <v>31</v>
      </c>
      <c r="G5674" t="s">
        <v>1483</v>
      </c>
      <c r="H5674" t="s">
        <v>15088</v>
      </c>
      <c r="I5674" s="4" t="s">
        <v>15089</v>
      </c>
      <c r="J5674" s="1">
        <f>((((bot_orders[[#This Row],[cTime]]/ 1000)+3*3600) / 86400) + DATE(1970,1,1))</f>
        <v>45778.04381265046</v>
      </c>
      <c r="K5674" s="4" t="s">
        <v>15090</v>
      </c>
      <c r="L5674" s="1">
        <f>((((bot_orders[[#This Row],[uTime]]/ 1000)+3*3600) / 86400) + DATE(1970,1,1))</f>
        <v>45778.044892743055</v>
      </c>
      <c r="M5674" t="s">
        <v>34</v>
      </c>
      <c r="N5674" t="s">
        <v>28</v>
      </c>
      <c r="O5674" t="s">
        <v>35</v>
      </c>
      <c r="P5674">
        <v>4.5659999999999998</v>
      </c>
      <c r="Q5674" t="s">
        <v>36</v>
      </c>
      <c r="R5674" t="s">
        <v>37</v>
      </c>
      <c r="S5674">
        <v>0.73839999999999995</v>
      </c>
      <c r="T5674">
        <v>0.73839999999999995</v>
      </c>
      <c r="U5674">
        <v>4.5659999999999998</v>
      </c>
      <c r="V5674">
        <v>-2.6972275000000001E-3</v>
      </c>
      <c r="W5674" t="s">
        <v>38</v>
      </c>
      <c r="X5674" s="4">
        <f>IF(bot_orders[[#This Row],[side]]="sell", bot_orders[[#This Row],[accFillSz]]*bot_orders[[#This Row],[avgPx]] + bot_orders[[#This Row],[fee]], -bot_orders[[#This Row],[accFillSz]]*bot_orders[[#This Row],[avgPx]])</f>
        <v>3.3688371724999997</v>
      </c>
      <c r="Y5674" s="4">
        <f>IF(bot_orders[[#This Row],[side]]="buy", bot_orders[[#This Row],[accFillSz]] + bot_orders[[#This Row],[fee]], -bot_orders[[#This Row],[accFillSz]])</f>
        <v>-4.5659999999999998</v>
      </c>
      <c r="Z5674" s="4">
        <f>IF(bot_orders[[#This Row],[side]]="sell",bot_orders[[#This Row],[accFillSz]]*bot_orders[[#This Row],[avgPx]]+bot_orders[[#This Row],[fee]], 0)</f>
        <v>3.3688371724999997</v>
      </c>
      <c r="AA5674" s="4">
        <f>IF(bot_orders[[#This Row],[side]]="sell",-bot_orders[[#This Row],[accFillSz]],bot_orders[[#This Row],[accFillSz]]+bot_orders[[#This Row],[fee]])</f>
        <v>-4.5659999999999998</v>
      </c>
      <c r="AB5674">
        <v>0</v>
      </c>
      <c r="AC5674" t="s">
        <v>39</v>
      </c>
      <c r="AD5674">
        <v>0</v>
      </c>
      <c r="AE5674" t="s">
        <v>40</v>
      </c>
      <c r="AF5674" t="s">
        <v>41</v>
      </c>
      <c r="AG5674" t="s">
        <v>42</v>
      </c>
      <c r="AH5674" t="s">
        <v>28</v>
      </c>
      <c r="AI5674">
        <v>-4.5659999999999998</v>
      </c>
      <c r="AJ5674">
        <v>3.3688371699999999</v>
      </c>
    </row>
    <row r="5675" spans="1:36" x14ac:dyDescent="0.3">
      <c r="A5675">
        <v>5294</v>
      </c>
      <c r="B5675" t="s">
        <v>300</v>
      </c>
      <c r="C5675" t="s">
        <v>28</v>
      </c>
      <c r="D5675" t="s">
        <v>29</v>
      </c>
      <c r="E5675" t="s">
        <v>30</v>
      </c>
      <c r="F5675" t="s">
        <v>31</v>
      </c>
      <c r="G5675" t="s">
        <v>1490</v>
      </c>
      <c r="H5675" t="s">
        <v>15091</v>
      </c>
      <c r="I5675" s="4" t="s">
        <v>15092</v>
      </c>
      <c r="J5675" s="1">
        <f>((((bot_orders[[#This Row],[cTime]]/ 1000)+3*3600) / 86400) + DATE(1970,1,1))</f>
        <v>45778.043814525459</v>
      </c>
      <c r="K5675" s="4" t="s">
        <v>15093</v>
      </c>
      <c r="L5675" s="1">
        <f>((((bot_orders[[#This Row],[uTime]]/ 1000)+3*3600) / 86400) + DATE(1970,1,1))</f>
        <v>45778.044279467591</v>
      </c>
      <c r="M5675" t="s">
        <v>34</v>
      </c>
      <c r="N5675" t="s">
        <v>28</v>
      </c>
      <c r="O5675" t="s">
        <v>35</v>
      </c>
      <c r="P5675">
        <v>4.5659999999999998</v>
      </c>
      <c r="Q5675" t="s">
        <v>36</v>
      </c>
      <c r="R5675" t="s">
        <v>37</v>
      </c>
      <c r="S5675">
        <v>0.73670000000000002</v>
      </c>
      <c r="T5675">
        <v>0.73670000000000002</v>
      </c>
      <c r="U5675">
        <v>4.5659999999999998</v>
      </c>
      <c r="V5675">
        <v>-2.6910177999999998E-3</v>
      </c>
      <c r="W5675" t="s">
        <v>38</v>
      </c>
      <c r="X5675" s="4">
        <f>IF(bot_orders[[#This Row],[side]]="sell", bot_orders[[#This Row],[accFillSz]]*bot_orders[[#This Row],[avgPx]] + bot_orders[[#This Row],[fee]], -bot_orders[[#This Row],[accFillSz]]*bot_orders[[#This Row],[avgPx]])</f>
        <v>3.3610811822</v>
      </c>
      <c r="Y5675" s="4">
        <f>IF(bot_orders[[#This Row],[side]]="buy", bot_orders[[#This Row],[accFillSz]] + bot_orders[[#This Row],[fee]], -bot_orders[[#This Row],[accFillSz]])</f>
        <v>-4.5659999999999998</v>
      </c>
      <c r="Z5675" s="4">
        <f>IF(bot_orders[[#This Row],[side]]="sell",bot_orders[[#This Row],[accFillSz]]*bot_orders[[#This Row],[avgPx]]+bot_orders[[#This Row],[fee]], 0)</f>
        <v>3.3610811822</v>
      </c>
      <c r="AA5675" s="4">
        <f>IF(bot_orders[[#This Row],[side]]="sell",-bot_orders[[#This Row],[accFillSz]],bot_orders[[#This Row],[accFillSz]]+bot_orders[[#This Row],[fee]])</f>
        <v>-4.5659999999999998</v>
      </c>
      <c r="AB5675">
        <v>0</v>
      </c>
      <c r="AC5675" t="s">
        <v>39</v>
      </c>
      <c r="AD5675">
        <v>0</v>
      </c>
      <c r="AE5675" t="s">
        <v>40</v>
      </c>
      <c r="AF5675" t="s">
        <v>41</v>
      </c>
      <c r="AG5675" t="s">
        <v>42</v>
      </c>
      <c r="AH5675" t="s">
        <v>28</v>
      </c>
      <c r="AI5675">
        <v>-4.5659999999999998</v>
      </c>
      <c r="AJ5675">
        <v>3.3610811799999998</v>
      </c>
    </row>
    <row r="5676" spans="1:36" x14ac:dyDescent="0.3">
      <c r="A5676">
        <v>5295</v>
      </c>
      <c r="B5676" t="s">
        <v>300</v>
      </c>
      <c r="C5676" t="s">
        <v>28</v>
      </c>
      <c r="D5676" t="s">
        <v>29</v>
      </c>
      <c r="E5676" t="s">
        <v>30</v>
      </c>
      <c r="F5676" t="s">
        <v>31</v>
      </c>
      <c r="G5676" t="s">
        <v>1531</v>
      </c>
      <c r="H5676" t="s">
        <v>15094</v>
      </c>
      <c r="I5676" s="4" t="s">
        <v>15095</v>
      </c>
      <c r="J5676" s="1">
        <f>((((bot_orders[[#This Row],[cTime]]/ 1000)+3*3600) / 86400) + DATE(1970,1,1))</f>
        <v>45778.044279479167</v>
      </c>
      <c r="K5676" s="4" t="s">
        <v>15096</v>
      </c>
      <c r="L5676" s="1">
        <f>((((bot_orders[[#This Row],[uTime]]/ 1000)+3*3600) / 86400) + DATE(1970,1,1))</f>
        <v>45778.079528182869</v>
      </c>
      <c r="M5676" t="s">
        <v>34</v>
      </c>
      <c r="N5676" t="s">
        <v>28</v>
      </c>
      <c r="O5676" t="s">
        <v>35</v>
      </c>
      <c r="P5676">
        <v>4.57</v>
      </c>
      <c r="Q5676" t="s">
        <v>36</v>
      </c>
      <c r="R5676" t="s">
        <v>55</v>
      </c>
      <c r="S5676">
        <v>0.73499999999999999</v>
      </c>
      <c r="T5676">
        <v>0.73499999999999999</v>
      </c>
      <c r="U5676">
        <v>4.57</v>
      </c>
      <c r="V5676">
        <v>-3.656E-3</v>
      </c>
      <c r="W5676" t="s">
        <v>39</v>
      </c>
      <c r="X5676" s="4">
        <f>IF(bot_orders[[#This Row],[side]]="sell", bot_orders[[#This Row],[accFillSz]]*bot_orders[[#This Row],[avgPx]] + bot_orders[[#This Row],[fee]], -bot_orders[[#This Row],[accFillSz]]*bot_orders[[#This Row],[avgPx]])</f>
        <v>-3.3589500000000001</v>
      </c>
      <c r="Y5676" s="4">
        <f>IF(bot_orders[[#This Row],[side]]="buy", bot_orders[[#This Row],[accFillSz]] + bot_orders[[#This Row],[fee]], -bot_orders[[#This Row],[accFillSz]])</f>
        <v>4.566344</v>
      </c>
      <c r="Z5676" s="4">
        <f>IF(bot_orders[[#This Row],[side]]="sell",bot_orders[[#This Row],[accFillSz]]*bot_orders[[#This Row],[avgPx]]+bot_orders[[#This Row],[fee]], 0)</f>
        <v>0</v>
      </c>
      <c r="AA5676" s="4">
        <f>IF(bot_orders[[#This Row],[side]]="sell",-bot_orders[[#This Row],[accFillSz]],bot_orders[[#This Row],[accFillSz]]+bot_orders[[#This Row],[fee]])</f>
        <v>4.566344</v>
      </c>
      <c r="AB5676">
        <v>0</v>
      </c>
      <c r="AC5676" t="s">
        <v>38</v>
      </c>
      <c r="AD5676">
        <v>0</v>
      </c>
      <c r="AE5676" t="s">
        <v>40</v>
      </c>
      <c r="AF5676" t="s">
        <v>41</v>
      </c>
      <c r="AG5676" t="s">
        <v>42</v>
      </c>
      <c r="AH5676" t="s">
        <v>28</v>
      </c>
      <c r="AI5676">
        <v>4.566344</v>
      </c>
      <c r="AJ5676">
        <v>-3.3589500000000001</v>
      </c>
    </row>
    <row r="5677" spans="1:36" x14ac:dyDescent="0.3">
      <c r="A5677">
        <v>5296</v>
      </c>
      <c r="B5677" t="s">
        <v>300</v>
      </c>
      <c r="C5677" t="s">
        <v>28</v>
      </c>
      <c r="D5677" t="s">
        <v>29</v>
      </c>
      <c r="E5677" t="s">
        <v>30</v>
      </c>
      <c r="F5677" t="s">
        <v>31</v>
      </c>
      <c r="G5677" t="s">
        <v>1511</v>
      </c>
      <c r="H5677" t="s">
        <v>15097</v>
      </c>
      <c r="I5677" s="4" t="s">
        <v>15098</v>
      </c>
      <c r="J5677" s="1">
        <f>((((bot_orders[[#This Row],[cTime]]/ 1000)+3*3600) / 86400) + DATE(1970,1,1))</f>
        <v>45778.044892754624</v>
      </c>
      <c r="K5677" s="4" t="s">
        <v>15099</v>
      </c>
      <c r="L5677" s="1">
        <f>((((bot_orders[[#This Row],[uTime]]/ 1000)+3*3600) / 86400) + DATE(1970,1,1))</f>
        <v>45778.049896192126</v>
      </c>
      <c r="M5677" t="s">
        <v>34</v>
      </c>
      <c r="N5677" t="s">
        <v>28</v>
      </c>
      <c r="O5677" t="s">
        <v>35</v>
      </c>
      <c r="P5677">
        <v>4.57</v>
      </c>
      <c r="Q5677" t="s">
        <v>36</v>
      </c>
      <c r="R5677" t="s">
        <v>55</v>
      </c>
      <c r="S5677">
        <v>0.73670000000000002</v>
      </c>
      <c r="T5677">
        <v>0.73670000000000002</v>
      </c>
      <c r="U5677">
        <v>4.57</v>
      </c>
      <c r="V5677">
        <v>-3.656E-3</v>
      </c>
      <c r="W5677" t="s">
        <v>39</v>
      </c>
      <c r="X5677" s="4">
        <f>IF(bot_orders[[#This Row],[side]]="sell", bot_orders[[#This Row],[accFillSz]]*bot_orders[[#This Row],[avgPx]] + bot_orders[[#This Row],[fee]], -bot_orders[[#This Row],[accFillSz]]*bot_orders[[#This Row],[avgPx]])</f>
        <v>-3.3667190000000002</v>
      </c>
      <c r="Y5677" s="4">
        <f>IF(bot_orders[[#This Row],[side]]="buy", bot_orders[[#This Row],[accFillSz]] + bot_orders[[#This Row],[fee]], -bot_orders[[#This Row],[accFillSz]])</f>
        <v>4.566344</v>
      </c>
      <c r="Z5677" s="4">
        <f>IF(bot_orders[[#This Row],[side]]="sell",bot_orders[[#This Row],[accFillSz]]*bot_orders[[#This Row],[avgPx]]+bot_orders[[#This Row],[fee]], 0)</f>
        <v>0</v>
      </c>
      <c r="AA5677" s="4">
        <f>IF(bot_orders[[#This Row],[side]]="sell",-bot_orders[[#This Row],[accFillSz]],bot_orders[[#This Row],[accFillSz]]+bot_orders[[#This Row],[fee]])</f>
        <v>4.566344</v>
      </c>
      <c r="AB5677">
        <v>0</v>
      </c>
      <c r="AC5677" t="s">
        <v>38</v>
      </c>
      <c r="AD5677">
        <v>0</v>
      </c>
      <c r="AE5677" t="s">
        <v>40</v>
      </c>
      <c r="AF5677" t="s">
        <v>41</v>
      </c>
      <c r="AG5677" t="s">
        <v>42</v>
      </c>
      <c r="AH5677" t="s">
        <v>28</v>
      </c>
      <c r="AI5677">
        <v>4.566344</v>
      </c>
      <c r="AJ5677">
        <v>-3.3667189999999998</v>
      </c>
    </row>
    <row r="5678" spans="1:36" x14ac:dyDescent="0.3">
      <c r="A5678">
        <v>5297</v>
      </c>
      <c r="B5678" t="s">
        <v>300</v>
      </c>
      <c r="C5678" t="s">
        <v>28</v>
      </c>
      <c r="D5678" t="s">
        <v>29</v>
      </c>
      <c r="E5678" t="s">
        <v>30</v>
      </c>
      <c r="F5678" t="s">
        <v>31</v>
      </c>
      <c r="G5678" t="s">
        <v>1504</v>
      </c>
      <c r="H5678" t="s">
        <v>15100</v>
      </c>
      <c r="I5678" s="4" t="s">
        <v>15101</v>
      </c>
      <c r="J5678" s="1">
        <f>((((bot_orders[[#This Row],[cTime]]/ 1000)+3*3600) / 86400) + DATE(1970,1,1))</f>
        <v>45778.048322048613</v>
      </c>
      <c r="K5678" s="4" t="s">
        <v>15102</v>
      </c>
      <c r="L5678" s="1">
        <f>((((bot_orders[[#This Row],[uTime]]/ 1000)+3*3600) / 86400) + DATE(1970,1,1))</f>
        <v>45778.049422743061</v>
      </c>
      <c r="M5678" t="s">
        <v>34</v>
      </c>
      <c r="N5678" t="s">
        <v>28</v>
      </c>
      <c r="O5678" t="s">
        <v>35</v>
      </c>
      <c r="P5678">
        <v>4.5709999999999997</v>
      </c>
      <c r="Q5678" t="s">
        <v>36</v>
      </c>
      <c r="R5678" t="s">
        <v>55</v>
      </c>
      <c r="S5678">
        <v>0.73839999999999995</v>
      </c>
      <c r="T5678">
        <v>0.73839999999999995</v>
      </c>
      <c r="U5678">
        <v>4.5709999999999997</v>
      </c>
      <c r="V5678">
        <v>-3.6568E-3</v>
      </c>
      <c r="W5678" t="s">
        <v>39</v>
      </c>
      <c r="X5678" s="4">
        <f>IF(bot_orders[[#This Row],[side]]="sell", bot_orders[[#This Row],[accFillSz]]*bot_orders[[#This Row],[avgPx]] + bot_orders[[#This Row],[fee]], -bot_orders[[#This Row],[accFillSz]]*bot_orders[[#This Row],[avgPx]])</f>
        <v>-3.3752263999999994</v>
      </c>
      <c r="Y5678" s="4">
        <f>IF(bot_orders[[#This Row],[side]]="buy", bot_orders[[#This Row],[accFillSz]] + bot_orders[[#This Row],[fee]], -bot_orders[[#This Row],[accFillSz]])</f>
        <v>4.5673431999999998</v>
      </c>
      <c r="Z5678" s="4">
        <f>IF(bot_orders[[#This Row],[side]]="sell",bot_orders[[#This Row],[accFillSz]]*bot_orders[[#This Row],[avgPx]]+bot_orders[[#This Row],[fee]], 0)</f>
        <v>0</v>
      </c>
      <c r="AA5678" s="4">
        <f>IF(bot_orders[[#This Row],[side]]="sell",-bot_orders[[#This Row],[accFillSz]],bot_orders[[#This Row],[accFillSz]]+bot_orders[[#This Row],[fee]])</f>
        <v>4.5673431999999998</v>
      </c>
      <c r="AB5678">
        <v>0</v>
      </c>
      <c r="AC5678" t="s">
        <v>38</v>
      </c>
      <c r="AD5678">
        <v>0</v>
      </c>
      <c r="AE5678" t="s">
        <v>40</v>
      </c>
      <c r="AF5678" t="s">
        <v>41</v>
      </c>
      <c r="AG5678" t="s">
        <v>42</v>
      </c>
      <c r="AH5678" t="s">
        <v>28</v>
      </c>
      <c r="AI5678">
        <v>4.5673431999999998</v>
      </c>
      <c r="AJ5678">
        <v>-3.3752263999999998</v>
      </c>
    </row>
    <row r="5679" spans="1:36" x14ac:dyDescent="0.3">
      <c r="A5679">
        <v>5298</v>
      </c>
      <c r="B5679" t="s">
        <v>300</v>
      </c>
      <c r="C5679" t="s">
        <v>28</v>
      </c>
      <c r="D5679" t="s">
        <v>29</v>
      </c>
      <c r="E5679" t="s">
        <v>30</v>
      </c>
      <c r="F5679" t="s">
        <v>31</v>
      </c>
      <c r="G5679" t="s">
        <v>1497</v>
      </c>
      <c r="H5679" t="s">
        <v>15103</v>
      </c>
      <c r="I5679" s="4" t="s">
        <v>15104</v>
      </c>
      <c r="J5679" s="1">
        <f>((((bot_orders[[#This Row],[cTime]]/ 1000)+3*3600) / 86400) + DATE(1970,1,1))</f>
        <v>45778.048322106479</v>
      </c>
      <c r="K5679" s="4" t="s">
        <v>15105</v>
      </c>
      <c r="L5679" s="1">
        <f>((((bot_orders[[#This Row],[uTime]]/ 1000)+3*3600) / 86400) + DATE(1970,1,1))</f>
        <v>45778.048788159722</v>
      </c>
      <c r="M5679" t="s">
        <v>34</v>
      </c>
      <c r="N5679" t="s">
        <v>28</v>
      </c>
      <c r="O5679" t="s">
        <v>35</v>
      </c>
      <c r="P5679">
        <v>4.4429999999999996</v>
      </c>
      <c r="Q5679" t="s">
        <v>36</v>
      </c>
      <c r="R5679" t="s">
        <v>55</v>
      </c>
      <c r="S5679">
        <v>0.74009999999999998</v>
      </c>
      <c r="T5679">
        <v>0.74009999999999998</v>
      </c>
      <c r="U5679">
        <v>4.4429999999999996</v>
      </c>
      <c r="V5679">
        <v>-3.5544000000000001E-3</v>
      </c>
      <c r="W5679" t="s">
        <v>39</v>
      </c>
      <c r="X5679" s="4">
        <f>IF(bot_orders[[#This Row],[side]]="sell", bot_orders[[#This Row],[accFillSz]]*bot_orders[[#This Row],[avgPx]] + bot_orders[[#This Row],[fee]], -bot_orders[[#This Row],[accFillSz]]*bot_orders[[#This Row],[avgPx]])</f>
        <v>-3.2882642999999998</v>
      </c>
      <c r="Y5679" s="4">
        <f>IF(bot_orders[[#This Row],[side]]="buy", bot_orders[[#This Row],[accFillSz]] + bot_orders[[#This Row],[fee]], -bot_orders[[#This Row],[accFillSz]])</f>
        <v>4.4394456</v>
      </c>
      <c r="Z5679" s="4">
        <f>IF(bot_orders[[#This Row],[side]]="sell",bot_orders[[#This Row],[accFillSz]]*bot_orders[[#This Row],[avgPx]]+bot_orders[[#This Row],[fee]], 0)</f>
        <v>0</v>
      </c>
      <c r="AA5679" s="4">
        <f>IF(bot_orders[[#This Row],[side]]="sell",-bot_orders[[#This Row],[accFillSz]],bot_orders[[#This Row],[accFillSz]]+bot_orders[[#This Row],[fee]])</f>
        <v>4.4394456</v>
      </c>
      <c r="AB5679">
        <v>0</v>
      </c>
      <c r="AC5679" t="s">
        <v>38</v>
      </c>
      <c r="AD5679">
        <v>0</v>
      </c>
      <c r="AE5679" t="s">
        <v>40</v>
      </c>
      <c r="AF5679" t="s">
        <v>41</v>
      </c>
      <c r="AG5679" t="s">
        <v>42</v>
      </c>
      <c r="AH5679" t="s">
        <v>28</v>
      </c>
      <c r="AI5679">
        <v>4.4394456</v>
      </c>
      <c r="AJ5679">
        <v>-3.2882642999999998</v>
      </c>
    </row>
    <row r="5680" spans="1:36" x14ac:dyDescent="0.3">
      <c r="A5680">
        <v>5301</v>
      </c>
      <c r="B5680" t="s">
        <v>300</v>
      </c>
      <c r="C5680" t="s">
        <v>28</v>
      </c>
      <c r="D5680" t="s">
        <v>29</v>
      </c>
      <c r="E5680" t="s">
        <v>30</v>
      </c>
      <c r="F5680" t="s">
        <v>31</v>
      </c>
      <c r="G5680" t="s">
        <v>1497</v>
      </c>
      <c r="H5680" t="s">
        <v>15109</v>
      </c>
      <c r="I5680" s="4" t="s">
        <v>15110</v>
      </c>
      <c r="J5680" s="1">
        <f>((((bot_orders[[#This Row],[cTime]]/ 1000)+3*3600) / 86400) + DATE(1970,1,1))</f>
        <v>45778.048788182874</v>
      </c>
      <c r="K5680" s="4" t="s">
        <v>15111</v>
      </c>
      <c r="L5680" s="1">
        <f>((((bot_orders[[#This Row],[uTime]]/ 1000)+3*3600) / 86400) + DATE(1970,1,1))</f>
        <v>45778.102176469911</v>
      </c>
      <c r="M5680" t="s">
        <v>34</v>
      </c>
      <c r="N5680" t="s">
        <v>28</v>
      </c>
      <c r="O5680" t="s">
        <v>35</v>
      </c>
      <c r="P5680">
        <v>4.4390000000000001</v>
      </c>
      <c r="Q5680" t="s">
        <v>36</v>
      </c>
      <c r="R5680" t="s">
        <v>37</v>
      </c>
      <c r="S5680">
        <v>0.74180000000000001</v>
      </c>
      <c r="T5680">
        <v>0.74180000000000001</v>
      </c>
      <c r="U5680">
        <v>4.4390000000000001</v>
      </c>
      <c r="V5680">
        <v>-2.6342802000000002E-3</v>
      </c>
      <c r="W5680" t="s">
        <v>38</v>
      </c>
      <c r="X5680" s="4">
        <f>IF(bot_orders[[#This Row],[side]]="sell", bot_orders[[#This Row],[accFillSz]]*bot_orders[[#This Row],[avgPx]] + bot_orders[[#This Row],[fee]], -bot_orders[[#This Row],[accFillSz]]*bot_orders[[#This Row],[avgPx]])</f>
        <v>3.2902159198000001</v>
      </c>
      <c r="Y5680" s="4">
        <f>IF(bot_orders[[#This Row],[side]]="buy", bot_orders[[#This Row],[accFillSz]] + bot_orders[[#This Row],[fee]], -bot_orders[[#This Row],[accFillSz]])</f>
        <v>-4.4390000000000001</v>
      </c>
      <c r="Z5680" s="4">
        <f>IF(bot_orders[[#This Row],[side]]="sell",bot_orders[[#This Row],[accFillSz]]*bot_orders[[#This Row],[avgPx]]+bot_orders[[#This Row],[fee]], 0)</f>
        <v>3.2902159198000001</v>
      </c>
      <c r="AA5680" s="4">
        <f>IF(bot_orders[[#This Row],[side]]="sell",-bot_orders[[#This Row],[accFillSz]],bot_orders[[#This Row],[accFillSz]]+bot_orders[[#This Row],[fee]])</f>
        <v>-4.4390000000000001</v>
      </c>
      <c r="AB5680">
        <v>0</v>
      </c>
      <c r="AC5680" t="s">
        <v>39</v>
      </c>
      <c r="AD5680">
        <v>0</v>
      </c>
      <c r="AE5680" t="s">
        <v>40</v>
      </c>
      <c r="AF5680" t="s">
        <v>41</v>
      </c>
      <c r="AG5680" t="s">
        <v>42</v>
      </c>
      <c r="AH5680" t="s">
        <v>28</v>
      </c>
      <c r="AI5680">
        <v>-4.4390000000000001</v>
      </c>
      <c r="AJ5680">
        <v>3.2902159200000001</v>
      </c>
    </row>
    <row r="5681" spans="1:36" x14ac:dyDescent="0.3">
      <c r="A5681">
        <v>5302</v>
      </c>
      <c r="B5681" t="s">
        <v>300</v>
      </c>
      <c r="C5681" t="s">
        <v>28</v>
      </c>
      <c r="D5681" t="s">
        <v>29</v>
      </c>
      <c r="E5681" t="s">
        <v>30</v>
      </c>
      <c r="F5681" t="s">
        <v>31</v>
      </c>
      <c r="G5681" t="s">
        <v>1504</v>
      </c>
      <c r="H5681" t="s">
        <v>15112</v>
      </c>
      <c r="I5681" s="4" t="s">
        <v>15113</v>
      </c>
      <c r="J5681" s="1">
        <f>((((bot_orders[[#This Row],[cTime]]/ 1000)+3*3600) / 86400) + DATE(1970,1,1))</f>
        <v>45778.049422766206</v>
      </c>
      <c r="K5681" s="4" t="s">
        <v>15114</v>
      </c>
      <c r="L5681" s="1">
        <f>((((bot_orders[[#This Row],[uTime]]/ 1000)+3*3600) / 86400) + DATE(1970,1,1))</f>
        <v>45778.060673125001</v>
      </c>
      <c r="M5681" t="s">
        <v>34</v>
      </c>
      <c r="N5681" t="s">
        <v>28</v>
      </c>
      <c r="O5681" t="s">
        <v>35</v>
      </c>
      <c r="P5681">
        <v>4.5670000000000002</v>
      </c>
      <c r="Q5681" t="s">
        <v>36</v>
      </c>
      <c r="R5681" t="s">
        <v>37</v>
      </c>
      <c r="S5681">
        <v>0.74009999999999998</v>
      </c>
      <c r="T5681">
        <v>0.74009999999999998</v>
      </c>
      <c r="U5681">
        <v>4.5670000000000002</v>
      </c>
      <c r="V5681">
        <v>-2.7040293999999999E-3</v>
      </c>
      <c r="W5681" t="s">
        <v>38</v>
      </c>
      <c r="X5681" s="4">
        <f>IF(bot_orders[[#This Row],[side]]="sell", bot_orders[[#This Row],[accFillSz]]*bot_orders[[#This Row],[avgPx]] + bot_orders[[#This Row],[fee]], -bot_orders[[#This Row],[accFillSz]]*bot_orders[[#This Row],[avgPx]])</f>
        <v>3.3773326706000004</v>
      </c>
      <c r="Y5681" s="4">
        <f>IF(bot_orders[[#This Row],[side]]="buy", bot_orders[[#This Row],[accFillSz]] + bot_orders[[#This Row],[fee]], -bot_orders[[#This Row],[accFillSz]])</f>
        <v>-4.5670000000000002</v>
      </c>
      <c r="Z5681" s="4">
        <f>IF(bot_orders[[#This Row],[side]]="sell",bot_orders[[#This Row],[accFillSz]]*bot_orders[[#This Row],[avgPx]]+bot_orders[[#This Row],[fee]], 0)</f>
        <v>3.3773326706000004</v>
      </c>
      <c r="AA5681" s="4">
        <f>IF(bot_orders[[#This Row],[side]]="sell",-bot_orders[[#This Row],[accFillSz]],bot_orders[[#This Row],[accFillSz]]+bot_orders[[#This Row],[fee]])</f>
        <v>-4.5670000000000002</v>
      </c>
      <c r="AB5681">
        <v>0</v>
      </c>
      <c r="AC5681" t="s">
        <v>39</v>
      </c>
      <c r="AD5681">
        <v>0</v>
      </c>
      <c r="AE5681" t="s">
        <v>40</v>
      </c>
      <c r="AF5681" t="s">
        <v>41</v>
      </c>
      <c r="AG5681" t="s">
        <v>42</v>
      </c>
      <c r="AH5681" t="s">
        <v>28</v>
      </c>
      <c r="AI5681">
        <v>-4.5670000000000002</v>
      </c>
      <c r="AJ5681">
        <v>3.3773326699999999</v>
      </c>
    </row>
    <row r="5682" spans="1:36" x14ac:dyDescent="0.3">
      <c r="A5682">
        <v>5304</v>
      </c>
      <c r="B5682" t="s">
        <v>300</v>
      </c>
      <c r="C5682" t="s">
        <v>28</v>
      </c>
      <c r="D5682" t="s">
        <v>29</v>
      </c>
      <c r="E5682" t="s">
        <v>30</v>
      </c>
      <c r="F5682" t="s">
        <v>31</v>
      </c>
      <c r="G5682" t="s">
        <v>1511</v>
      </c>
      <c r="H5682" t="s">
        <v>15118</v>
      </c>
      <c r="I5682" s="4" t="s">
        <v>15119</v>
      </c>
      <c r="J5682" s="1">
        <f>((((bot_orders[[#This Row],[cTime]]/ 1000)+3*3600) / 86400) + DATE(1970,1,1))</f>
        <v>45778.049896215278</v>
      </c>
      <c r="K5682" s="4" t="s">
        <v>15120</v>
      </c>
      <c r="L5682" s="1">
        <f>((((bot_orders[[#This Row],[uTime]]/ 1000)+3*3600) / 86400) + DATE(1970,1,1))</f>
        <v>45778.051371747686</v>
      </c>
      <c r="M5682" t="s">
        <v>34</v>
      </c>
      <c r="N5682" t="s">
        <v>28</v>
      </c>
      <c r="O5682" t="s">
        <v>35</v>
      </c>
      <c r="P5682">
        <v>4.5659999999999998</v>
      </c>
      <c r="Q5682" t="s">
        <v>36</v>
      </c>
      <c r="R5682" t="s">
        <v>37</v>
      </c>
      <c r="S5682">
        <v>0.73839999999999995</v>
      </c>
      <c r="T5682">
        <v>0.73839999999999995</v>
      </c>
      <c r="U5682">
        <v>4.5659999999999998</v>
      </c>
      <c r="V5682">
        <v>-2.6972275000000001E-3</v>
      </c>
      <c r="W5682" t="s">
        <v>38</v>
      </c>
      <c r="X5682" s="4">
        <f>IF(bot_orders[[#This Row],[side]]="sell", bot_orders[[#This Row],[accFillSz]]*bot_orders[[#This Row],[avgPx]] + bot_orders[[#This Row],[fee]], -bot_orders[[#This Row],[accFillSz]]*bot_orders[[#This Row],[avgPx]])</f>
        <v>3.3688371724999997</v>
      </c>
      <c r="Y5682" s="4">
        <f>IF(bot_orders[[#This Row],[side]]="buy", bot_orders[[#This Row],[accFillSz]] + bot_orders[[#This Row],[fee]], -bot_orders[[#This Row],[accFillSz]])</f>
        <v>-4.5659999999999998</v>
      </c>
      <c r="Z5682" s="4">
        <f>IF(bot_orders[[#This Row],[side]]="sell",bot_orders[[#This Row],[accFillSz]]*bot_orders[[#This Row],[avgPx]]+bot_orders[[#This Row],[fee]], 0)</f>
        <v>3.3688371724999997</v>
      </c>
      <c r="AA5682" s="4">
        <f>IF(bot_orders[[#This Row],[side]]="sell",-bot_orders[[#This Row],[accFillSz]],bot_orders[[#This Row],[accFillSz]]+bot_orders[[#This Row],[fee]])</f>
        <v>-4.5659999999999998</v>
      </c>
      <c r="AB5682">
        <v>0</v>
      </c>
      <c r="AC5682" t="s">
        <v>39</v>
      </c>
      <c r="AD5682">
        <v>0</v>
      </c>
      <c r="AE5682" t="s">
        <v>40</v>
      </c>
      <c r="AF5682" t="s">
        <v>41</v>
      </c>
      <c r="AG5682" t="s">
        <v>42</v>
      </c>
      <c r="AH5682" t="s">
        <v>28</v>
      </c>
      <c r="AI5682">
        <v>-4.5659999999999998</v>
      </c>
      <c r="AJ5682">
        <v>3.3688371699999999</v>
      </c>
    </row>
    <row r="5683" spans="1:36" x14ac:dyDescent="0.3">
      <c r="A5683">
        <v>5305</v>
      </c>
      <c r="B5683" t="s">
        <v>300</v>
      </c>
      <c r="C5683" t="s">
        <v>28</v>
      </c>
      <c r="D5683" t="s">
        <v>29</v>
      </c>
      <c r="E5683" t="s">
        <v>30</v>
      </c>
      <c r="F5683" t="s">
        <v>31</v>
      </c>
      <c r="G5683" t="s">
        <v>1522</v>
      </c>
      <c r="H5683" t="s">
        <v>15121</v>
      </c>
      <c r="I5683" s="4" t="s">
        <v>15122</v>
      </c>
      <c r="J5683" s="1">
        <f>((((bot_orders[[#This Row],[cTime]]/ 1000)+3*3600) / 86400) + DATE(1970,1,1))</f>
        <v>45778.051371770831</v>
      </c>
      <c r="K5683" s="4" t="s">
        <v>15123</v>
      </c>
      <c r="L5683" s="1">
        <f>((((bot_orders[[#This Row],[uTime]]/ 1000)+3*3600) / 86400) + DATE(1970,1,1))</f>
        <v>45778.053482025462</v>
      </c>
      <c r="M5683" t="s">
        <v>34</v>
      </c>
      <c r="N5683" t="s">
        <v>28</v>
      </c>
      <c r="O5683" t="s">
        <v>35</v>
      </c>
      <c r="P5683">
        <v>4.57</v>
      </c>
      <c r="Q5683" t="s">
        <v>36</v>
      </c>
      <c r="R5683" t="s">
        <v>55</v>
      </c>
      <c r="S5683">
        <v>0.73670000000000002</v>
      </c>
      <c r="T5683">
        <v>0.73670000000000002</v>
      </c>
      <c r="U5683">
        <v>4.57</v>
      </c>
      <c r="V5683">
        <v>-3.656E-3</v>
      </c>
      <c r="W5683" t="s">
        <v>39</v>
      </c>
      <c r="X5683" s="4">
        <f>IF(bot_orders[[#This Row],[side]]="sell", bot_orders[[#This Row],[accFillSz]]*bot_orders[[#This Row],[avgPx]] + bot_orders[[#This Row],[fee]], -bot_orders[[#This Row],[accFillSz]]*bot_orders[[#This Row],[avgPx]])</f>
        <v>-3.3667190000000002</v>
      </c>
      <c r="Y5683" s="4">
        <f>IF(bot_orders[[#This Row],[side]]="buy", bot_orders[[#This Row],[accFillSz]] + bot_orders[[#This Row],[fee]], -bot_orders[[#This Row],[accFillSz]])</f>
        <v>4.566344</v>
      </c>
      <c r="Z5683" s="4">
        <f>IF(bot_orders[[#This Row],[side]]="sell",bot_orders[[#This Row],[accFillSz]]*bot_orders[[#This Row],[avgPx]]+bot_orders[[#This Row],[fee]], 0)</f>
        <v>0</v>
      </c>
      <c r="AA5683" s="4">
        <f>IF(bot_orders[[#This Row],[side]]="sell",-bot_orders[[#This Row],[accFillSz]],bot_orders[[#This Row],[accFillSz]]+bot_orders[[#This Row],[fee]])</f>
        <v>4.566344</v>
      </c>
      <c r="AB5683">
        <v>0</v>
      </c>
      <c r="AC5683" t="s">
        <v>38</v>
      </c>
      <c r="AD5683">
        <v>0</v>
      </c>
      <c r="AE5683" t="s">
        <v>40</v>
      </c>
      <c r="AF5683" t="s">
        <v>41</v>
      </c>
      <c r="AG5683" t="s">
        <v>42</v>
      </c>
      <c r="AH5683" t="s">
        <v>28</v>
      </c>
      <c r="AI5683">
        <v>4.566344</v>
      </c>
      <c r="AJ5683">
        <v>-3.3667189999999998</v>
      </c>
    </row>
    <row r="5684" spans="1:36" x14ac:dyDescent="0.3">
      <c r="A5684">
        <v>5306</v>
      </c>
      <c r="B5684" t="s">
        <v>300</v>
      </c>
      <c r="C5684" t="s">
        <v>28</v>
      </c>
      <c r="D5684" t="s">
        <v>29</v>
      </c>
      <c r="E5684" t="s">
        <v>30</v>
      </c>
      <c r="F5684" t="s">
        <v>31</v>
      </c>
      <c r="G5684" t="s">
        <v>1522</v>
      </c>
      <c r="H5684" t="s">
        <v>15124</v>
      </c>
      <c r="I5684" s="4" t="s">
        <v>15125</v>
      </c>
      <c r="J5684" s="1">
        <f>((((bot_orders[[#This Row],[cTime]]/ 1000)+3*3600) / 86400) + DATE(1970,1,1))</f>
        <v>45778.053482048606</v>
      </c>
      <c r="K5684" s="4" t="s">
        <v>15126</v>
      </c>
      <c r="L5684" s="1">
        <f>((((bot_orders[[#This Row],[uTime]]/ 1000)+3*3600) / 86400) + DATE(1970,1,1))</f>
        <v>45778.055360532409</v>
      </c>
      <c r="M5684" t="s">
        <v>34</v>
      </c>
      <c r="N5684" t="s">
        <v>28</v>
      </c>
      <c r="O5684" t="s">
        <v>35</v>
      </c>
      <c r="P5684">
        <v>4.5659999999999998</v>
      </c>
      <c r="Q5684" t="s">
        <v>36</v>
      </c>
      <c r="R5684" t="s">
        <v>37</v>
      </c>
      <c r="S5684">
        <v>0.73839999999999995</v>
      </c>
      <c r="T5684">
        <v>0.73839999999999995</v>
      </c>
      <c r="U5684">
        <v>4.5659999999999998</v>
      </c>
      <c r="V5684">
        <v>-2.6972275000000001E-3</v>
      </c>
      <c r="W5684" t="s">
        <v>38</v>
      </c>
      <c r="X5684" s="4">
        <f>IF(bot_orders[[#This Row],[side]]="sell", bot_orders[[#This Row],[accFillSz]]*bot_orders[[#This Row],[avgPx]] + bot_orders[[#This Row],[fee]], -bot_orders[[#This Row],[accFillSz]]*bot_orders[[#This Row],[avgPx]])</f>
        <v>3.3688371724999997</v>
      </c>
      <c r="Y5684" s="4">
        <f>IF(bot_orders[[#This Row],[side]]="buy", bot_orders[[#This Row],[accFillSz]] + bot_orders[[#This Row],[fee]], -bot_orders[[#This Row],[accFillSz]])</f>
        <v>-4.5659999999999998</v>
      </c>
      <c r="Z5684" s="4">
        <f>IF(bot_orders[[#This Row],[side]]="sell",bot_orders[[#This Row],[accFillSz]]*bot_orders[[#This Row],[avgPx]]+bot_orders[[#This Row],[fee]], 0)</f>
        <v>3.3688371724999997</v>
      </c>
      <c r="AA5684" s="4">
        <f>IF(bot_orders[[#This Row],[side]]="sell",-bot_orders[[#This Row],[accFillSz]],bot_orders[[#This Row],[accFillSz]]+bot_orders[[#This Row],[fee]])</f>
        <v>-4.5659999999999998</v>
      </c>
      <c r="AB5684">
        <v>0</v>
      </c>
      <c r="AC5684" t="s">
        <v>39</v>
      </c>
      <c r="AD5684">
        <v>0</v>
      </c>
      <c r="AE5684" t="s">
        <v>40</v>
      </c>
      <c r="AF5684" t="s">
        <v>41</v>
      </c>
      <c r="AG5684" t="s">
        <v>42</v>
      </c>
      <c r="AH5684" t="s">
        <v>28</v>
      </c>
      <c r="AI5684">
        <v>-4.5659999999999998</v>
      </c>
      <c r="AJ5684">
        <v>3.3688371699999999</v>
      </c>
    </row>
    <row r="5685" spans="1:36" x14ac:dyDescent="0.3">
      <c r="A5685">
        <v>5307</v>
      </c>
      <c r="B5685" t="s">
        <v>300</v>
      </c>
      <c r="C5685" t="s">
        <v>28</v>
      </c>
      <c r="D5685" t="s">
        <v>29</v>
      </c>
      <c r="E5685" t="s">
        <v>30</v>
      </c>
      <c r="F5685" t="s">
        <v>31</v>
      </c>
      <c r="G5685" t="s">
        <v>1525</v>
      </c>
      <c r="H5685" t="s">
        <v>15127</v>
      </c>
      <c r="I5685" s="4" t="s">
        <v>15128</v>
      </c>
      <c r="J5685" s="1">
        <f>((((bot_orders[[#This Row],[cTime]]/ 1000)+3*3600) / 86400) + DATE(1970,1,1))</f>
        <v>45778.055360555554</v>
      </c>
      <c r="K5685" s="4" t="s">
        <v>15129</v>
      </c>
      <c r="L5685" s="1">
        <f>((((bot_orders[[#This Row],[uTime]]/ 1000)+3*3600) / 86400) + DATE(1970,1,1))</f>
        <v>45778.055825393516</v>
      </c>
      <c r="M5685" t="s">
        <v>34</v>
      </c>
      <c r="N5685" t="s">
        <v>28</v>
      </c>
      <c r="O5685" t="s">
        <v>35</v>
      </c>
      <c r="P5685">
        <v>4.57</v>
      </c>
      <c r="Q5685" t="s">
        <v>36</v>
      </c>
      <c r="R5685" t="s">
        <v>55</v>
      </c>
      <c r="S5685">
        <v>0.73670000000000002</v>
      </c>
      <c r="T5685">
        <v>0.73670000000000002</v>
      </c>
      <c r="U5685">
        <v>4.57</v>
      </c>
      <c r="V5685">
        <v>-3.656E-3</v>
      </c>
      <c r="W5685" t="s">
        <v>39</v>
      </c>
      <c r="X5685" s="4">
        <f>IF(bot_orders[[#This Row],[side]]="sell", bot_orders[[#This Row],[accFillSz]]*bot_orders[[#This Row],[avgPx]] + bot_orders[[#This Row],[fee]], -bot_orders[[#This Row],[accFillSz]]*bot_orders[[#This Row],[avgPx]])</f>
        <v>-3.3667190000000002</v>
      </c>
      <c r="Y5685" s="4">
        <f>IF(bot_orders[[#This Row],[side]]="buy", bot_orders[[#This Row],[accFillSz]] + bot_orders[[#This Row],[fee]], -bot_orders[[#This Row],[accFillSz]])</f>
        <v>4.566344</v>
      </c>
      <c r="Z5685" s="4">
        <f>IF(bot_orders[[#This Row],[side]]="sell",bot_orders[[#This Row],[accFillSz]]*bot_orders[[#This Row],[avgPx]]+bot_orders[[#This Row],[fee]], 0)</f>
        <v>0</v>
      </c>
      <c r="AA5685" s="4">
        <f>IF(bot_orders[[#This Row],[side]]="sell",-bot_orders[[#This Row],[accFillSz]],bot_orders[[#This Row],[accFillSz]]+bot_orders[[#This Row],[fee]])</f>
        <v>4.566344</v>
      </c>
      <c r="AB5685">
        <v>0</v>
      </c>
      <c r="AC5685" t="s">
        <v>38</v>
      </c>
      <c r="AD5685">
        <v>0</v>
      </c>
      <c r="AE5685" t="s">
        <v>40</v>
      </c>
      <c r="AF5685" t="s">
        <v>41</v>
      </c>
      <c r="AG5685" t="s">
        <v>42</v>
      </c>
      <c r="AH5685" t="s">
        <v>28</v>
      </c>
      <c r="AI5685">
        <v>4.566344</v>
      </c>
      <c r="AJ5685">
        <v>-3.3667189999999998</v>
      </c>
    </row>
    <row r="5686" spans="1:36" x14ac:dyDescent="0.3">
      <c r="A5686">
        <v>5308</v>
      </c>
      <c r="B5686" t="s">
        <v>300</v>
      </c>
      <c r="C5686" t="s">
        <v>28</v>
      </c>
      <c r="D5686" t="s">
        <v>29</v>
      </c>
      <c r="E5686" t="s">
        <v>30</v>
      </c>
      <c r="F5686" t="s">
        <v>31</v>
      </c>
      <c r="G5686" t="s">
        <v>1525</v>
      </c>
      <c r="H5686" t="s">
        <v>15130</v>
      </c>
      <c r="I5686" s="4" t="s">
        <v>15131</v>
      </c>
      <c r="J5686" s="1">
        <f>((((bot_orders[[#This Row],[cTime]]/ 1000)+3*3600) / 86400) + DATE(1970,1,1))</f>
        <v>45778.055825416668</v>
      </c>
      <c r="K5686" s="4" t="s">
        <v>15132</v>
      </c>
      <c r="L5686" s="1">
        <f>((((bot_orders[[#This Row],[uTime]]/ 1000)+3*3600) / 86400) + DATE(1970,1,1))</f>
        <v>45778.056347129634</v>
      </c>
      <c r="M5686" t="s">
        <v>34</v>
      </c>
      <c r="N5686" t="s">
        <v>28</v>
      </c>
      <c r="O5686" t="s">
        <v>35</v>
      </c>
      <c r="P5686">
        <v>4.5659999999999998</v>
      </c>
      <c r="Q5686" t="s">
        <v>36</v>
      </c>
      <c r="R5686" t="s">
        <v>37</v>
      </c>
      <c r="S5686">
        <v>0.73839999999999995</v>
      </c>
      <c r="T5686">
        <v>0.73839999999999995</v>
      </c>
      <c r="U5686">
        <v>4.5659999999999998</v>
      </c>
      <c r="V5686">
        <v>-2.6972275000000001E-3</v>
      </c>
      <c r="W5686" t="s">
        <v>38</v>
      </c>
      <c r="X5686" s="4">
        <f>IF(bot_orders[[#This Row],[side]]="sell", bot_orders[[#This Row],[accFillSz]]*bot_orders[[#This Row],[avgPx]] + bot_orders[[#This Row],[fee]], -bot_orders[[#This Row],[accFillSz]]*bot_orders[[#This Row],[avgPx]])</f>
        <v>3.3688371724999997</v>
      </c>
      <c r="Y5686" s="4">
        <f>IF(bot_orders[[#This Row],[side]]="buy", bot_orders[[#This Row],[accFillSz]] + bot_orders[[#This Row],[fee]], -bot_orders[[#This Row],[accFillSz]])</f>
        <v>-4.5659999999999998</v>
      </c>
      <c r="Z5686" s="4">
        <f>IF(bot_orders[[#This Row],[side]]="sell",bot_orders[[#This Row],[accFillSz]]*bot_orders[[#This Row],[avgPx]]+bot_orders[[#This Row],[fee]], 0)</f>
        <v>3.3688371724999997</v>
      </c>
      <c r="AA5686" s="4">
        <f>IF(bot_orders[[#This Row],[side]]="sell",-bot_orders[[#This Row],[accFillSz]],bot_orders[[#This Row],[accFillSz]]+bot_orders[[#This Row],[fee]])</f>
        <v>-4.5659999999999998</v>
      </c>
      <c r="AB5686">
        <v>0</v>
      </c>
      <c r="AC5686" t="s">
        <v>39</v>
      </c>
      <c r="AD5686">
        <v>0</v>
      </c>
      <c r="AE5686" t="s">
        <v>40</v>
      </c>
      <c r="AF5686" t="s">
        <v>41</v>
      </c>
      <c r="AG5686" t="s">
        <v>42</v>
      </c>
      <c r="AH5686" t="s">
        <v>28</v>
      </c>
      <c r="AI5686">
        <v>-4.5659999999999998</v>
      </c>
      <c r="AJ5686">
        <v>3.3688371699999999</v>
      </c>
    </row>
    <row r="5687" spans="1:36" x14ac:dyDescent="0.3">
      <c r="A5687">
        <v>5309</v>
      </c>
      <c r="B5687" t="s">
        <v>300</v>
      </c>
      <c r="C5687" t="s">
        <v>28</v>
      </c>
      <c r="D5687" t="s">
        <v>29</v>
      </c>
      <c r="E5687" t="s">
        <v>30</v>
      </c>
      <c r="F5687" t="s">
        <v>31</v>
      </c>
      <c r="G5687" t="s">
        <v>1529</v>
      </c>
      <c r="H5687" t="s">
        <v>15133</v>
      </c>
      <c r="I5687" s="4" t="s">
        <v>15134</v>
      </c>
      <c r="J5687" s="1">
        <f>((((bot_orders[[#This Row],[cTime]]/ 1000)+3*3600) / 86400) + DATE(1970,1,1))</f>
        <v>45778.056347152778</v>
      </c>
      <c r="K5687" s="4" t="s">
        <v>15135</v>
      </c>
      <c r="L5687" s="1">
        <f>((((bot_orders[[#This Row],[uTime]]/ 1000)+3*3600) / 86400) + DATE(1970,1,1))</f>
        <v>45778.064057060183</v>
      </c>
      <c r="M5687" t="s">
        <v>34</v>
      </c>
      <c r="N5687" t="s">
        <v>28</v>
      </c>
      <c r="O5687" t="s">
        <v>35</v>
      </c>
      <c r="P5687">
        <v>4.57</v>
      </c>
      <c r="Q5687" t="s">
        <v>36</v>
      </c>
      <c r="R5687" t="s">
        <v>55</v>
      </c>
      <c r="S5687">
        <v>0.73670000000000002</v>
      </c>
      <c r="T5687">
        <v>0.73670000000000002</v>
      </c>
      <c r="U5687">
        <v>4.57</v>
      </c>
      <c r="V5687">
        <v>-3.656E-3</v>
      </c>
      <c r="W5687" t="s">
        <v>39</v>
      </c>
      <c r="X5687" s="4">
        <f>IF(bot_orders[[#This Row],[side]]="sell", bot_orders[[#This Row],[accFillSz]]*bot_orders[[#This Row],[avgPx]] + bot_orders[[#This Row],[fee]], -bot_orders[[#This Row],[accFillSz]]*bot_orders[[#This Row],[avgPx]])</f>
        <v>-3.3667190000000002</v>
      </c>
      <c r="Y5687" s="4">
        <f>IF(bot_orders[[#This Row],[side]]="buy", bot_orders[[#This Row],[accFillSz]] + bot_orders[[#This Row],[fee]], -bot_orders[[#This Row],[accFillSz]])</f>
        <v>4.566344</v>
      </c>
      <c r="Z5687" s="4">
        <f>IF(bot_orders[[#This Row],[side]]="sell",bot_orders[[#This Row],[accFillSz]]*bot_orders[[#This Row],[avgPx]]+bot_orders[[#This Row],[fee]], 0)</f>
        <v>0</v>
      </c>
      <c r="AA5687" s="4">
        <f>IF(bot_orders[[#This Row],[side]]="sell",-bot_orders[[#This Row],[accFillSz]],bot_orders[[#This Row],[accFillSz]]+bot_orders[[#This Row],[fee]])</f>
        <v>4.566344</v>
      </c>
      <c r="AB5687">
        <v>0</v>
      </c>
      <c r="AC5687" t="s">
        <v>38</v>
      </c>
      <c r="AD5687">
        <v>0</v>
      </c>
      <c r="AE5687" t="s">
        <v>40</v>
      </c>
      <c r="AF5687" t="s">
        <v>41</v>
      </c>
      <c r="AG5687" t="s">
        <v>42</v>
      </c>
      <c r="AH5687" t="s">
        <v>28</v>
      </c>
      <c r="AI5687">
        <v>4.566344</v>
      </c>
      <c r="AJ5687">
        <v>-3.3667189999999998</v>
      </c>
    </row>
    <row r="5688" spans="1:36" x14ac:dyDescent="0.3">
      <c r="A5688">
        <v>5310</v>
      </c>
      <c r="B5688" t="s">
        <v>300</v>
      </c>
      <c r="C5688" t="s">
        <v>28</v>
      </c>
      <c r="D5688" t="s">
        <v>29</v>
      </c>
      <c r="E5688" t="s">
        <v>30</v>
      </c>
      <c r="F5688" t="s">
        <v>31</v>
      </c>
      <c r="G5688" t="s">
        <v>1527</v>
      </c>
      <c r="H5688" t="s">
        <v>15136</v>
      </c>
      <c r="I5688" s="4" t="s">
        <v>15137</v>
      </c>
      <c r="J5688" s="1">
        <f>((((bot_orders[[#This Row],[cTime]]/ 1000)+3*3600) / 86400) + DATE(1970,1,1))</f>
        <v>45778.060673148153</v>
      </c>
      <c r="K5688" s="4" t="s">
        <v>15138</v>
      </c>
      <c r="L5688" s="1">
        <f>((((bot_orders[[#This Row],[uTime]]/ 1000)+3*3600) / 86400) + DATE(1970,1,1))</f>
        <v>45778.062365069447</v>
      </c>
      <c r="M5688" t="s">
        <v>34</v>
      </c>
      <c r="N5688" t="s">
        <v>28</v>
      </c>
      <c r="O5688" t="s">
        <v>35</v>
      </c>
      <c r="P5688">
        <v>4.5709999999999997</v>
      </c>
      <c r="Q5688" t="s">
        <v>36</v>
      </c>
      <c r="R5688" t="s">
        <v>55</v>
      </c>
      <c r="S5688">
        <v>0.73839999999999995</v>
      </c>
      <c r="T5688">
        <v>0.73839999999999995</v>
      </c>
      <c r="U5688">
        <v>4.5709999999999997</v>
      </c>
      <c r="V5688">
        <v>-3.6568E-3</v>
      </c>
      <c r="W5688" t="s">
        <v>39</v>
      </c>
      <c r="X5688" s="4">
        <f>IF(bot_orders[[#This Row],[side]]="sell", bot_orders[[#This Row],[accFillSz]]*bot_orders[[#This Row],[avgPx]] + bot_orders[[#This Row],[fee]], -bot_orders[[#This Row],[accFillSz]]*bot_orders[[#This Row],[avgPx]])</f>
        <v>-3.3752263999999994</v>
      </c>
      <c r="Y5688" s="4">
        <f>IF(bot_orders[[#This Row],[side]]="buy", bot_orders[[#This Row],[accFillSz]] + bot_orders[[#This Row],[fee]], -bot_orders[[#This Row],[accFillSz]])</f>
        <v>4.5673431999999998</v>
      </c>
      <c r="Z5688" s="4">
        <f>IF(bot_orders[[#This Row],[side]]="sell",bot_orders[[#This Row],[accFillSz]]*bot_orders[[#This Row],[avgPx]]+bot_orders[[#This Row],[fee]], 0)</f>
        <v>0</v>
      </c>
      <c r="AA5688" s="4">
        <f>IF(bot_orders[[#This Row],[side]]="sell",-bot_orders[[#This Row],[accFillSz]],bot_orders[[#This Row],[accFillSz]]+bot_orders[[#This Row],[fee]])</f>
        <v>4.5673431999999998</v>
      </c>
      <c r="AB5688">
        <v>0</v>
      </c>
      <c r="AC5688" t="s">
        <v>38</v>
      </c>
      <c r="AD5688">
        <v>0</v>
      </c>
      <c r="AE5688" t="s">
        <v>40</v>
      </c>
      <c r="AF5688" t="s">
        <v>41</v>
      </c>
      <c r="AG5688" t="s">
        <v>42</v>
      </c>
      <c r="AH5688" t="s">
        <v>28</v>
      </c>
      <c r="AI5688">
        <v>4.5673431999999998</v>
      </c>
      <c r="AJ5688">
        <v>-3.3752263999999998</v>
      </c>
    </row>
    <row r="5689" spans="1:36" x14ac:dyDescent="0.3">
      <c r="A5689">
        <v>5312</v>
      </c>
      <c r="B5689" t="s">
        <v>300</v>
      </c>
      <c r="C5689" t="s">
        <v>28</v>
      </c>
      <c r="D5689" t="s">
        <v>29</v>
      </c>
      <c r="E5689" t="s">
        <v>30</v>
      </c>
      <c r="F5689" t="s">
        <v>31</v>
      </c>
      <c r="G5689" t="s">
        <v>1527</v>
      </c>
      <c r="H5689" t="s">
        <v>15142</v>
      </c>
      <c r="I5689" s="4" t="s">
        <v>15143</v>
      </c>
      <c r="J5689" s="1">
        <f>((((bot_orders[[#This Row],[cTime]]/ 1000)+3*3600) / 86400) + DATE(1970,1,1))</f>
        <v>45778.062365092599</v>
      </c>
      <c r="K5689" s="4" t="s">
        <v>15144</v>
      </c>
      <c r="L5689" s="1">
        <f>((((bot_orders[[#This Row],[uTime]]/ 1000)+3*3600) / 86400) + DATE(1970,1,1))</f>
        <v>45778.101442094907</v>
      </c>
      <c r="M5689" t="s">
        <v>34</v>
      </c>
      <c r="N5689" t="s">
        <v>28</v>
      </c>
      <c r="O5689" t="s">
        <v>35</v>
      </c>
      <c r="P5689">
        <v>4.5670000000000002</v>
      </c>
      <c r="Q5689" t="s">
        <v>36</v>
      </c>
      <c r="R5689" t="s">
        <v>37</v>
      </c>
      <c r="S5689">
        <v>0.74009999999999998</v>
      </c>
      <c r="T5689">
        <v>0.74009999999999998</v>
      </c>
      <c r="U5689">
        <v>4.5670000000000002</v>
      </c>
      <c r="V5689">
        <v>-2.7040293999999999E-3</v>
      </c>
      <c r="W5689" t="s">
        <v>38</v>
      </c>
      <c r="X5689" s="4">
        <f>IF(bot_orders[[#This Row],[side]]="sell", bot_orders[[#This Row],[accFillSz]]*bot_orders[[#This Row],[avgPx]] + bot_orders[[#This Row],[fee]], -bot_orders[[#This Row],[accFillSz]]*bot_orders[[#This Row],[avgPx]])</f>
        <v>3.3773326706000004</v>
      </c>
      <c r="Y5689" s="4">
        <f>IF(bot_orders[[#This Row],[side]]="buy", bot_orders[[#This Row],[accFillSz]] + bot_orders[[#This Row],[fee]], -bot_orders[[#This Row],[accFillSz]])</f>
        <v>-4.5670000000000002</v>
      </c>
      <c r="Z5689" s="4">
        <f>IF(bot_orders[[#This Row],[side]]="sell",bot_orders[[#This Row],[accFillSz]]*bot_orders[[#This Row],[avgPx]]+bot_orders[[#This Row],[fee]], 0)</f>
        <v>3.3773326706000004</v>
      </c>
      <c r="AA5689" s="4">
        <f>IF(bot_orders[[#This Row],[side]]="sell",-bot_orders[[#This Row],[accFillSz]],bot_orders[[#This Row],[accFillSz]]+bot_orders[[#This Row],[fee]])</f>
        <v>-4.5670000000000002</v>
      </c>
      <c r="AB5689">
        <v>0</v>
      </c>
      <c r="AC5689" t="s">
        <v>39</v>
      </c>
      <c r="AD5689">
        <v>0</v>
      </c>
      <c r="AE5689" t="s">
        <v>40</v>
      </c>
      <c r="AF5689" t="s">
        <v>41</v>
      </c>
      <c r="AG5689" t="s">
        <v>42</v>
      </c>
      <c r="AH5689" t="s">
        <v>28</v>
      </c>
      <c r="AI5689">
        <v>-4.5670000000000002</v>
      </c>
      <c r="AJ5689">
        <v>3.3773326699999999</v>
      </c>
    </row>
    <row r="5690" spans="1:36" x14ac:dyDescent="0.3">
      <c r="A5690">
        <v>5314</v>
      </c>
      <c r="B5690" t="s">
        <v>300</v>
      </c>
      <c r="C5690" t="s">
        <v>28</v>
      </c>
      <c r="D5690" t="s">
        <v>29</v>
      </c>
      <c r="E5690" t="s">
        <v>30</v>
      </c>
      <c r="F5690" t="s">
        <v>31</v>
      </c>
      <c r="G5690" t="s">
        <v>1529</v>
      </c>
      <c r="H5690" t="s">
        <v>15148</v>
      </c>
      <c r="I5690" s="4" t="s">
        <v>15149</v>
      </c>
      <c r="J5690" s="1">
        <f>((((bot_orders[[#This Row],[cTime]]/ 1000)+3*3600) / 86400) + DATE(1970,1,1))</f>
        <v>45778.064057083335</v>
      </c>
      <c r="K5690" s="4" t="s">
        <v>15150</v>
      </c>
      <c r="L5690" s="1">
        <f>((((bot_orders[[#This Row],[uTime]]/ 1000)+3*3600) / 86400) + DATE(1970,1,1))</f>
        <v>45778.088510127316</v>
      </c>
      <c r="M5690" t="s">
        <v>34</v>
      </c>
      <c r="N5690" t="s">
        <v>28</v>
      </c>
      <c r="O5690" t="s">
        <v>35</v>
      </c>
      <c r="P5690">
        <v>4.5659999999999998</v>
      </c>
      <c r="Q5690" t="s">
        <v>36</v>
      </c>
      <c r="R5690" t="s">
        <v>37</v>
      </c>
      <c r="S5690">
        <v>0.73839999999999995</v>
      </c>
      <c r="T5690">
        <v>0.73839999999999995</v>
      </c>
      <c r="U5690">
        <v>4.5659999999999998</v>
      </c>
      <c r="V5690">
        <v>-2.6972275000000001E-3</v>
      </c>
      <c r="W5690" t="s">
        <v>38</v>
      </c>
      <c r="X5690" s="4">
        <f>IF(bot_orders[[#This Row],[side]]="sell", bot_orders[[#This Row],[accFillSz]]*bot_orders[[#This Row],[avgPx]] + bot_orders[[#This Row],[fee]], -bot_orders[[#This Row],[accFillSz]]*bot_orders[[#This Row],[avgPx]])</f>
        <v>3.3688371724999997</v>
      </c>
      <c r="Y5690" s="4">
        <f>IF(bot_orders[[#This Row],[side]]="buy", bot_orders[[#This Row],[accFillSz]] + bot_orders[[#This Row],[fee]], -bot_orders[[#This Row],[accFillSz]])</f>
        <v>-4.5659999999999998</v>
      </c>
      <c r="Z5690" s="4">
        <f>IF(bot_orders[[#This Row],[side]]="sell",bot_orders[[#This Row],[accFillSz]]*bot_orders[[#This Row],[avgPx]]+bot_orders[[#This Row],[fee]], 0)</f>
        <v>3.3688371724999997</v>
      </c>
      <c r="AA5690" s="4">
        <f>IF(bot_orders[[#This Row],[side]]="sell",-bot_orders[[#This Row],[accFillSz]],bot_orders[[#This Row],[accFillSz]]+bot_orders[[#This Row],[fee]])</f>
        <v>-4.5659999999999998</v>
      </c>
      <c r="AB5690">
        <v>0</v>
      </c>
      <c r="AC5690" t="s">
        <v>39</v>
      </c>
      <c r="AD5690">
        <v>0</v>
      </c>
      <c r="AE5690" t="s">
        <v>40</v>
      </c>
      <c r="AF5690" t="s">
        <v>41</v>
      </c>
      <c r="AG5690" t="s">
        <v>42</v>
      </c>
      <c r="AH5690" t="s">
        <v>28</v>
      </c>
      <c r="AI5690">
        <v>-4.5659999999999998</v>
      </c>
      <c r="AJ5690">
        <v>3.3688371699999999</v>
      </c>
    </row>
    <row r="5691" spans="1:36" x14ac:dyDescent="0.3">
      <c r="A5691">
        <v>5316</v>
      </c>
      <c r="B5691" t="s">
        <v>300</v>
      </c>
      <c r="C5691" t="s">
        <v>28</v>
      </c>
      <c r="D5691" t="s">
        <v>29</v>
      </c>
      <c r="E5691" t="s">
        <v>30</v>
      </c>
      <c r="F5691" t="s">
        <v>31</v>
      </c>
      <c r="G5691" t="s">
        <v>1531</v>
      </c>
      <c r="H5691" t="s">
        <v>15151</v>
      </c>
      <c r="I5691" s="4" t="s">
        <v>15152</v>
      </c>
      <c r="J5691" s="1">
        <f>((((bot_orders[[#This Row],[cTime]]/ 1000)+3*3600) / 86400) + DATE(1970,1,1))</f>
        <v>45778.079528206013</v>
      </c>
      <c r="K5691" s="4" t="s">
        <v>15153</v>
      </c>
      <c r="L5691" s="1">
        <f>((((bot_orders[[#This Row],[uTime]]/ 1000)+3*3600) / 86400) + DATE(1970,1,1))</f>
        <v>45778.08008201389</v>
      </c>
      <c r="M5691" t="s">
        <v>34</v>
      </c>
      <c r="N5691" t="s">
        <v>28</v>
      </c>
      <c r="O5691" t="s">
        <v>35</v>
      </c>
      <c r="P5691">
        <v>4.5659999999999998</v>
      </c>
      <c r="Q5691" t="s">
        <v>36</v>
      </c>
      <c r="R5691" t="s">
        <v>37</v>
      </c>
      <c r="S5691">
        <v>0.73670000000000002</v>
      </c>
      <c r="T5691">
        <v>0.73670000000000002</v>
      </c>
      <c r="U5691">
        <v>4.5659999999999998</v>
      </c>
      <c r="V5691">
        <v>-2.6910177999999998E-3</v>
      </c>
      <c r="W5691" t="s">
        <v>38</v>
      </c>
      <c r="X5691" s="4">
        <f>IF(bot_orders[[#This Row],[side]]="sell", bot_orders[[#This Row],[accFillSz]]*bot_orders[[#This Row],[avgPx]] + bot_orders[[#This Row],[fee]], -bot_orders[[#This Row],[accFillSz]]*bot_orders[[#This Row],[avgPx]])</f>
        <v>3.3610811822</v>
      </c>
      <c r="Y5691" s="4">
        <f>IF(bot_orders[[#This Row],[side]]="buy", bot_orders[[#This Row],[accFillSz]] + bot_orders[[#This Row],[fee]], -bot_orders[[#This Row],[accFillSz]])</f>
        <v>-4.5659999999999998</v>
      </c>
      <c r="Z5691" s="4">
        <f>IF(bot_orders[[#This Row],[side]]="sell",bot_orders[[#This Row],[accFillSz]]*bot_orders[[#This Row],[avgPx]]+bot_orders[[#This Row],[fee]], 0)</f>
        <v>3.3610811822</v>
      </c>
      <c r="AA5691" s="4">
        <f>IF(bot_orders[[#This Row],[side]]="sell",-bot_orders[[#This Row],[accFillSz]],bot_orders[[#This Row],[accFillSz]]+bot_orders[[#This Row],[fee]])</f>
        <v>-4.5659999999999998</v>
      </c>
      <c r="AB5691">
        <v>0</v>
      </c>
      <c r="AC5691" t="s">
        <v>39</v>
      </c>
      <c r="AD5691">
        <v>0</v>
      </c>
      <c r="AE5691" t="s">
        <v>40</v>
      </c>
      <c r="AF5691" t="s">
        <v>41</v>
      </c>
      <c r="AG5691" t="s">
        <v>42</v>
      </c>
      <c r="AH5691" t="s">
        <v>28</v>
      </c>
      <c r="AI5691">
        <v>-4.5659999999999998</v>
      </c>
      <c r="AJ5691">
        <v>3.3610811799999998</v>
      </c>
    </row>
    <row r="5692" spans="1:36" x14ac:dyDescent="0.3">
      <c r="A5692">
        <v>5317</v>
      </c>
      <c r="B5692" t="s">
        <v>300</v>
      </c>
      <c r="C5692" t="s">
        <v>28</v>
      </c>
      <c r="D5692" t="s">
        <v>29</v>
      </c>
      <c r="E5692" t="s">
        <v>30</v>
      </c>
      <c r="F5692" t="s">
        <v>31</v>
      </c>
      <c r="G5692" t="s">
        <v>1613</v>
      </c>
      <c r="H5692" t="s">
        <v>15154</v>
      </c>
      <c r="I5692" s="4" t="s">
        <v>15155</v>
      </c>
      <c r="J5692" s="1">
        <f>((((bot_orders[[#This Row],[cTime]]/ 1000)+3*3600) / 86400) + DATE(1970,1,1))</f>
        <v>45778.080082037035</v>
      </c>
      <c r="K5692" s="4" t="s">
        <v>15156</v>
      </c>
      <c r="L5692" s="1">
        <f>((((bot_orders[[#This Row],[uTime]]/ 1000)+3*3600) / 86400) + DATE(1970,1,1))</f>
        <v>45778.133759687495</v>
      </c>
      <c r="M5692" t="s">
        <v>34</v>
      </c>
      <c r="N5692" t="s">
        <v>28</v>
      </c>
      <c r="O5692" t="s">
        <v>35</v>
      </c>
      <c r="P5692">
        <v>4.57</v>
      </c>
      <c r="Q5692" t="s">
        <v>36</v>
      </c>
      <c r="R5692" t="s">
        <v>55</v>
      </c>
      <c r="S5692">
        <v>0.73499999999999999</v>
      </c>
      <c r="T5692">
        <v>0.73499999999999999</v>
      </c>
      <c r="U5692">
        <v>4.57</v>
      </c>
      <c r="V5692">
        <v>-3.656E-3</v>
      </c>
      <c r="W5692" t="s">
        <v>39</v>
      </c>
      <c r="X5692" s="4">
        <f>IF(bot_orders[[#This Row],[side]]="sell", bot_orders[[#This Row],[accFillSz]]*bot_orders[[#This Row],[avgPx]] + bot_orders[[#This Row],[fee]], -bot_orders[[#This Row],[accFillSz]]*bot_orders[[#This Row],[avgPx]])</f>
        <v>-3.3589500000000001</v>
      </c>
      <c r="Y5692" s="4">
        <f>IF(bot_orders[[#This Row],[side]]="buy", bot_orders[[#This Row],[accFillSz]] + bot_orders[[#This Row],[fee]], -bot_orders[[#This Row],[accFillSz]])</f>
        <v>4.566344</v>
      </c>
      <c r="Z5692" s="4">
        <f>IF(bot_orders[[#This Row],[side]]="sell",bot_orders[[#This Row],[accFillSz]]*bot_orders[[#This Row],[avgPx]]+bot_orders[[#This Row],[fee]], 0)</f>
        <v>0</v>
      </c>
      <c r="AA5692" s="4">
        <f>IF(bot_orders[[#This Row],[side]]="sell",-bot_orders[[#This Row],[accFillSz]],bot_orders[[#This Row],[accFillSz]]+bot_orders[[#This Row],[fee]])</f>
        <v>4.566344</v>
      </c>
      <c r="AB5692">
        <v>0</v>
      </c>
      <c r="AC5692" t="s">
        <v>38</v>
      </c>
      <c r="AD5692">
        <v>0</v>
      </c>
      <c r="AE5692" t="s">
        <v>40</v>
      </c>
      <c r="AF5692" t="s">
        <v>41</v>
      </c>
      <c r="AG5692" t="s">
        <v>42</v>
      </c>
      <c r="AH5692" t="s">
        <v>28</v>
      </c>
      <c r="AI5692">
        <v>4.566344</v>
      </c>
      <c r="AJ5692">
        <v>-3.3589500000000001</v>
      </c>
    </row>
    <row r="5693" spans="1:36" x14ac:dyDescent="0.3">
      <c r="A5693">
        <v>5318</v>
      </c>
      <c r="B5693" t="s">
        <v>300</v>
      </c>
      <c r="C5693" t="s">
        <v>28</v>
      </c>
      <c r="D5693" t="s">
        <v>29</v>
      </c>
      <c r="E5693" t="s">
        <v>30</v>
      </c>
      <c r="F5693" t="s">
        <v>31</v>
      </c>
      <c r="G5693" t="s">
        <v>1566</v>
      </c>
      <c r="H5693" t="s">
        <v>15157</v>
      </c>
      <c r="I5693" s="4" t="s">
        <v>15158</v>
      </c>
      <c r="J5693" s="1">
        <f>((((bot_orders[[#This Row],[cTime]]/ 1000)+3*3600) / 86400) + DATE(1970,1,1))</f>
        <v>45778.088510138885</v>
      </c>
      <c r="K5693" s="4" t="s">
        <v>15159</v>
      </c>
      <c r="L5693" s="1">
        <f>((((bot_orders[[#This Row],[uTime]]/ 1000)+3*3600) / 86400) + DATE(1970,1,1))</f>
        <v>45778.109390497688</v>
      </c>
      <c r="M5693" t="s">
        <v>34</v>
      </c>
      <c r="N5693" t="s">
        <v>28</v>
      </c>
      <c r="O5693" t="s">
        <v>35</v>
      </c>
      <c r="P5693">
        <v>4.57</v>
      </c>
      <c r="Q5693" t="s">
        <v>36</v>
      </c>
      <c r="R5693" t="s">
        <v>55</v>
      </c>
      <c r="S5693">
        <v>0.73670000000000002</v>
      </c>
      <c r="T5693">
        <v>0.73670000000000002</v>
      </c>
      <c r="U5693">
        <v>4.57</v>
      </c>
      <c r="V5693">
        <v>-3.656E-3</v>
      </c>
      <c r="W5693" t="s">
        <v>39</v>
      </c>
      <c r="X5693" s="4">
        <f>IF(bot_orders[[#This Row],[side]]="sell", bot_orders[[#This Row],[accFillSz]]*bot_orders[[#This Row],[avgPx]] + bot_orders[[#This Row],[fee]], -bot_orders[[#This Row],[accFillSz]]*bot_orders[[#This Row],[avgPx]])</f>
        <v>-3.3667190000000002</v>
      </c>
      <c r="Y5693" s="4">
        <f>IF(bot_orders[[#This Row],[side]]="buy", bot_orders[[#This Row],[accFillSz]] + bot_orders[[#This Row],[fee]], -bot_orders[[#This Row],[accFillSz]])</f>
        <v>4.566344</v>
      </c>
      <c r="Z5693" s="4">
        <f>IF(bot_orders[[#This Row],[side]]="sell",bot_orders[[#This Row],[accFillSz]]*bot_orders[[#This Row],[avgPx]]+bot_orders[[#This Row],[fee]], 0)</f>
        <v>0</v>
      </c>
      <c r="AA5693" s="4">
        <f>IF(bot_orders[[#This Row],[side]]="sell",-bot_orders[[#This Row],[accFillSz]],bot_orders[[#This Row],[accFillSz]]+bot_orders[[#This Row],[fee]])</f>
        <v>4.566344</v>
      </c>
      <c r="AB5693">
        <v>0</v>
      </c>
      <c r="AC5693" t="s">
        <v>38</v>
      </c>
      <c r="AD5693">
        <v>0</v>
      </c>
      <c r="AE5693" t="s">
        <v>40</v>
      </c>
      <c r="AF5693" t="s">
        <v>41</v>
      </c>
      <c r="AG5693" t="s">
        <v>42</v>
      </c>
      <c r="AH5693" t="s">
        <v>28</v>
      </c>
      <c r="AI5693">
        <v>4.566344</v>
      </c>
      <c r="AJ5693">
        <v>-3.3667189999999998</v>
      </c>
    </row>
    <row r="5694" spans="1:36" x14ac:dyDescent="0.3">
      <c r="A5694">
        <v>5319</v>
      </c>
      <c r="B5694" t="s">
        <v>300</v>
      </c>
      <c r="C5694" t="s">
        <v>28</v>
      </c>
      <c r="D5694" t="s">
        <v>29</v>
      </c>
      <c r="E5694" t="s">
        <v>30</v>
      </c>
      <c r="F5694" t="s">
        <v>31</v>
      </c>
      <c r="G5694" t="s">
        <v>1559</v>
      </c>
      <c r="H5694" t="s">
        <v>15160</v>
      </c>
      <c r="I5694" s="4" t="s">
        <v>15161</v>
      </c>
      <c r="J5694" s="1">
        <f>((((bot_orders[[#This Row],[cTime]]/ 1000)+3*3600) / 86400) + DATE(1970,1,1))</f>
        <v>45778.101442118059</v>
      </c>
      <c r="K5694" s="4" t="s">
        <v>15162</v>
      </c>
      <c r="L5694" s="1">
        <f>((((bot_orders[[#This Row],[uTime]]/ 1000)+3*3600) / 86400) + DATE(1970,1,1))</f>
        <v>45778.108596446764</v>
      </c>
      <c r="M5694" t="s">
        <v>34</v>
      </c>
      <c r="N5694" t="s">
        <v>28</v>
      </c>
      <c r="O5694" t="s">
        <v>35</v>
      </c>
      <c r="P5694">
        <v>4.5709999999999997</v>
      </c>
      <c r="Q5694" t="s">
        <v>36</v>
      </c>
      <c r="R5694" t="s">
        <v>55</v>
      </c>
      <c r="S5694">
        <v>0.73839999999999995</v>
      </c>
      <c r="T5694">
        <v>0.73839999999999995</v>
      </c>
      <c r="U5694">
        <v>4.5709999999999997</v>
      </c>
      <c r="V5694">
        <v>-3.6568E-3</v>
      </c>
      <c r="W5694" t="s">
        <v>39</v>
      </c>
      <c r="X5694" s="4">
        <f>IF(bot_orders[[#This Row],[side]]="sell", bot_orders[[#This Row],[accFillSz]]*bot_orders[[#This Row],[avgPx]] + bot_orders[[#This Row],[fee]], -bot_orders[[#This Row],[accFillSz]]*bot_orders[[#This Row],[avgPx]])</f>
        <v>-3.3752263999999994</v>
      </c>
      <c r="Y5694" s="4">
        <f>IF(bot_orders[[#This Row],[side]]="buy", bot_orders[[#This Row],[accFillSz]] + bot_orders[[#This Row],[fee]], -bot_orders[[#This Row],[accFillSz]])</f>
        <v>4.5673431999999998</v>
      </c>
      <c r="Z5694" s="4">
        <f>IF(bot_orders[[#This Row],[side]]="sell",bot_orders[[#This Row],[accFillSz]]*bot_orders[[#This Row],[avgPx]]+bot_orders[[#This Row],[fee]], 0)</f>
        <v>0</v>
      </c>
      <c r="AA5694" s="4">
        <f>IF(bot_orders[[#This Row],[side]]="sell",-bot_orders[[#This Row],[accFillSz]],bot_orders[[#This Row],[accFillSz]]+bot_orders[[#This Row],[fee]])</f>
        <v>4.5673431999999998</v>
      </c>
      <c r="AB5694">
        <v>0</v>
      </c>
      <c r="AC5694" t="s">
        <v>38</v>
      </c>
      <c r="AD5694">
        <v>0</v>
      </c>
      <c r="AE5694" t="s">
        <v>40</v>
      </c>
      <c r="AF5694" t="s">
        <v>41</v>
      </c>
      <c r="AG5694" t="s">
        <v>42</v>
      </c>
      <c r="AH5694" t="s">
        <v>28</v>
      </c>
      <c r="AI5694">
        <v>4.5673431999999998</v>
      </c>
      <c r="AJ5694">
        <v>-3.3752263999999998</v>
      </c>
    </row>
    <row r="5695" spans="1:36" x14ac:dyDescent="0.3">
      <c r="A5695">
        <v>5322</v>
      </c>
      <c r="B5695" t="s">
        <v>300</v>
      </c>
      <c r="C5695" t="s">
        <v>28</v>
      </c>
      <c r="D5695" t="s">
        <v>29</v>
      </c>
      <c r="E5695" t="s">
        <v>30</v>
      </c>
      <c r="F5695" t="s">
        <v>31</v>
      </c>
      <c r="G5695" t="s">
        <v>1545</v>
      </c>
      <c r="H5695" t="s">
        <v>15166</v>
      </c>
      <c r="I5695" s="4" t="s">
        <v>15167</v>
      </c>
      <c r="J5695" s="1">
        <f>((((bot_orders[[#This Row],[cTime]]/ 1000)+3*3600) / 86400) + DATE(1970,1,1))</f>
        <v>45778.102176493056</v>
      </c>
      <c r="K5695" s="4" t="s">
        <v>15168</v>
      </c>
      <c r="L5695" s="1">
        <f>((((bot_orders[[#This Row],[uTime]]/ 1000)+3*3600) / 86400) + DATE(1970,1,1))</f>
        <v>45778.102626493055</v>
      </c>
      <c r="M5695" t="s">
        <v>34</v>
      </c>
      <c r="N5695" t="s">
        <v>28</v>
      </c>
      <c r="O5695" t="s">
        <v>35</v>
      </c>
      <c r="P5695">
        <v>4.4429999999999996</v>
      </c>
      <c r="Q5695" t="s">
        <v>36</v>
      </c>
      <c r="R5695" t="s">
        <v>55</v>
      </c>
      <c r="S5695">
        <v>0.74009999999999998</v>
      </c>
      <c r="T5695">
        <v>0.74009999999999998</v>
      </c>
      <c r="U5695">
        <v>4.4429999999999996</v>
      </c>
      <c r="V5695">
        <v>-3.5544000000000001E-3</v>
      </c>
      <c r="W5695" t="s">
        <v>39</v>
      </c>
      <c r="X5695" s="4">
        <f>IF(bot_orders[[#This Row],[side]]="sell", bot_orders[[#This Row],[accFillSz]]*bot_orders[[#This Row],[avgPx]] + bot_orders[[#This Row],[fee]], -bot_orders[[#This Row],[accFillSz]]*bot_orders[[#This Row],[avgPx]])</f>
        <v>-3.2882642999999998</v>
      </c>
      <c r="Y5695" s="4">
        <f>IF(bot_orders[[#This Row],[side]]="buy", bot_orders[[#This Row],[accFillSz]] + bot_orders[[#This Row],[fee]], -bot_orders[[#This Row],[accFillSz]])</f>
        <v>4.4394456</v>
      </c>
      <c r="Z5695" s="4">
        <f>IF(bot_orders[[#This Row],[side]]="sell",bot_orders[[#This Row],[accFillSz]]*bot_orders[[#This Row],[avgPx]]+bot_orders[[#This Row],[fee]], 0)</f>
        <v>0</v>
      </c>
      <c r="AA5695" s="4">
        <f>IF(bot_orders[[#This Row],[side]]="sell",-bot_orders[[#This Row],[accFillSz]],bot_orders[[#This Row],[accFillSz]]+bot_orders[[#This Row],[fee]])</f>
        <v>4.4394456</v>
      </c>
      <c r="AB5695">
        <v>0</v>
      </c>
      <c r="AC5695" t="s">
        <v>38</v>
      </c>
      <c r="AD5695">
        <v>0</v>
      </c>
      <c r="AE5695" t="s">
        <v>40</v>
      </c>
      <c r="AF5695" t="s">
        <v>41</v>
      </c>
      <c r="AG5695" t="s">
        <v>42</v>
      </c>
      <c r="AH5695" t="s">
        <v>28</v>
      </c>
      <c r="AI5695">
        <v>4.4394456</v>
      </c>
      <c r="AJ5695">
        <v>-3.2882642999999998</v>
      </c>
    </row>
    <row r="5696" spans="1:36" x14ac:dyDescent="0.3">
      <c r="A5696">
        <v>5323</v>
      </c>
      <c r="B5696" t="s">
        <v>300</v>
      </c>
      <c r="C5696" t="s">
        <v>28</v>
      </c>
      <c r="D5696" t="s">
        <v>29</v>
      </c>
      <c r="E5696" t="s">
        <v>30</v>
      </c>
      <c r="F5696" t="s">
        <v>31</v>
      </c>
      <c r="G5696" t="s">
        <v>1518</v>
      </c>
      <c r="H5696" t="s">
        <v>15169</v>
      </c>
      <c r="I5696" s="4" t="s">
        <v>15170</v>
      </c>
      <c r="J5696" s="1">
        <f>((((bot_orders[[#This Row],[cTime]]/ 1000)+3*3600) / 86400) + DATE(1970,1,1))</f>
        <v>45778.102176562505</v>
      </c>
      <c r="K5696" s="4" t="s">
        <v>15171</v>
      </c>
      <c r="L5696" s="1">
        <f>((((bot_orders[[#This Row],[uTime]]/ 1000)+3*3600) / 86400) + DATE(1970,1,1))</f>
        <v>45778.102176597225</v>
      </c>
      <c r="M5696" t="s">
        <v>34</v>
      </c>
      <c r="N5696" t="s">
        <v>28</v>
      </c>
      <c r="O5696" t="s">
        <v>35</v>
      </c>
      <c r="P5696">
        <v>4.4429999999999996</v>
      </c>
      <c r="Q5696" t="s">
        <v>36</v>
      </c>
      <c r="R5696" t="s">
        <v>55</v>
      </c>
      <c r="S5696">
        <v>0.74180000000000001</v>
      </c>
      <c r="T5696">
        <v>0.74109999999999998</v>
      </c>
      <c r="U5696">
        <v>4.4429999999999996</v>
      </c>
      <c r="V5696">
        <v>-4.4429999999999999E-3</v>
      </c>
      <c r="W5696" t="s">
        <v>39</v>
      </c>
      <c r="X5696" s="4">
        <f>IF(bot_orders[[#This Row],[side]]="sell", bot_orders[[#This Row],[accFillSz]]*bot_orders[[#This Row],[avgPx]] + bot_orders[[#This Row],[fee]], -bot_orders[[#This Row],[accFillSz]]*bot_orders[[#This Row],[avgPx]])</f>
        <v>-3.2927072999999996</v>
      </c>
      <c r="Y5696" s="4">
        <f>IF(bot_orders[[#This Row],[side]]="buy", bot_orders[[#This Row],[accFillSz]] + bot_orders[[#This Row],[fee]], -bot_orders[[#This Row],[accFillSz]])</f>
        <v>4.4385569999999994</v>
      </c>
      <c r="Z5696" s="4">
        <f>IF(bot_orders[[#This Row],[side]]="sell",bot_orders[[#This Row],[accFillSz]]*bot_orders[[#This Row],[avgPx]]+bot_orders[[#This Row],[fee]], 0)</f>
        <v>0</v>
      </c>
      <c r="AA5696" s="4">
        <f>IF(bot_orders[[#This Row],[side]]="sell",-bot_orders[[#This Row],[accFillSz]],bot_orders[[#This Row],[accFillSz]]+bot_orders[[#This Row],[fee]])</f>
        <v>4.4385569999999994</v>
      </c>
      <c r="AB5696">
        <v>0</v>
      </c>
      <c r="AC5696" t="s">
        <v>38</v>
      </c>
      <c r="AD5696">
        <v>0</v>
      </c>
      <c r="AE5696" t="s">
        <v>40</v>
      </c>
      <c r="AF5696" t="s">
        <v>41</v>
      </c>
      <c r="AG5696" t="s">
        <v>42</v>
      </c>
      <c r="AH5696" t="s">
        <v>28</v>
      </c>
      <c r="AI5696">
        <v>4.4385570000000003</v>
      </c>
      <c r="AJ5696">
        <v>-3.2927073</v>
      </c>
    </row>
    <row r="5697" spans="1:36" x14ac:dyDescent="0.3">
      <c r="A5697">
        <v>5324</v>
      </c>
      <c r="B5697" t="s">
        <v>300</v>
      </c>
      <c r="C5697" t="s">
        <v>28</v>
      </c>
      <c r="D5697" t="s">
        <v>29</v>
      </c>
      <c r="E5697" t="s">
        <v>30</v>
      </c>
      <c r="F5697" t="s">
        <v>31</v>
      </c>
      <c r="G5697" t="s">
        <v>1518</v>
      </c>
      <c r="H5697" t="s">
        <v>15172</v>
      </c>
      <c r="I5697" s="4" t="s">
        <v>15173</v>
      </c>
      <c r="J5697" s="1">
        <f>((((bot_orders[[#This Row],[cTime]]/ 1000)+3*3600) / 86400) + DATE(1970,1,1))</f>
        <v>45778.102176608794</v>
      </c>
      <c r="K5697" s="4" t="s">
        <v>13750</v>
      </c>
      <c r="L5697" s="1">
        <f>((((bot_orders[[#This Row],[uTime]]/ 1000)+3*3600) / 86400) + DATE(1970,1,1))</f>
        <v>45778.131273449078</v>
      </c>
      <c r="M5697" t="s">
        <v>34</v>
      </c>
      <c r="N5697" t="s">
        <v>28</v>
      </c>
      <c r="O5697" t="s">
        <v>35</v>
      </c>
      <c r="P5697">
        <v>4.4379999999999997</v>
      </c>
      <c r="Q5697" t="s">
        <v>36</v>
      </c>
      <c r="R5697" t="s">
        <v>37</v>
      </c>
      <c r="S5697">
        <v>0.74350000000000005</v>
      </c>
      <c r="T5697">
        <v>0.74350000000000005</v>
      </c>
      <c r="U5697">
        <v>4.4379999999999997</v>
      </c>
      <c r="V5697">
        <v>-2.6397223999999999E-3</v>
      </c>
      <c r="W5697" t="s">
        <v>38</v>
      </c>
      <c r="X5697" s="4">
        <f>IF(bot_orders[[#This Row],[side]]="sell", bot_orders[[#This Row],[accFillSz]]*bot_orders[[#This Row],[avgPx]] + bot_orders[[#This Row],[fee]], -bot_orders[[#This Row],[accFillSz]]*bot_orders[[#This Row],[avgPx]])</f>
        <v>3.2970132776000001</v>
      </c>
      <c r="Y5697" s="4">
        <f>IF(bot_orders[[#This Row],[side]]="buy", bot_orders[[#This Row],[accFillSz]] + bot_orders[[#This Row],[fee]], -bot_orders[[#This Row],[accFillSz]])</f>
        <v>-4.4379999999999997</v>
      </c>
      <c r="Z5697" s="4">
        <f>IF(bot_orders[[#This Row],[side]]="sell",bot_orders[[#This Row],[accFillSz]]*bot_orders[[#This Row],[avgPx]]+bot_orders[[#This Row],[fee]], 0)</f>
        <v>3.2970132776000001</v>
      </c>
      <c r="AA5697" s="4">
        <f>IF(bot_orders[[#This Row],[side]]="sell",-bot_orders[[#This Row],[accFillSz]],bot_orders[[#This Row],[accFillSz]]+bot_orders[[#This Row],[fee]])</f>
        <v>-4.4379999999999997</v>
      </c>
      <c r="AB5697">
        <v>0</v>
      </c>
      <c r="AC5697" t="s">
        <v>39</v>
      </c>
      <c r="AD5697">
        <v>0</v>
      </c>
      <c r="AE5697" t="s">
        <v>40</v>
      </c>
      <c r="AF5697" t="s">
        <v>41</v>
      </c>
      <c r="AG5697" t="s">
        <v>42</v>
      </c>
      <c r="AH5697" t="s">
        <v>28</v>
      </c>
      <c r="AI5697">
        <v>-4.4379999999999997</v>
      </c>
      <c r="AJ5697">
        <v>3.2970132799999998</v>
      </c>
    </row>
    <row r="5698" spans="1:36" x14ac:dyDescent="0.3">
      <c r="A5698">
        <v>5325</v>
      </c>
      <c r="B5698" t="s">
        <v>300</v>
      </c>
      <c r="C5698" t="s">
        <v>28</v>
      </c>
      <c r="D5698" t="s">
        <v>29</v>
      </c>
      <c r="E5698" t="s">
        <v>30</v>
      </c>
      <c r="F5698" t="s">
        <v>31</v>
      </c>
      <c r="G5698" t="s">
        <v>1545</v>
      </c>
      <c r="H5698" t="s">
        <v>15174</v>
      </c>
      <c r="I5698" s="4" t="s">
        <v>15175</v>
      </c>
      <c r="J5698" s="1">
        <f>((((bot_orders[[#This Row],[cTime]]/ 1000)+3*3600) / 86400) + DATE(1970,1,1))</f>
        <v>45778.102626516207</v>
      </c>
      <c r="K5698" s="4" t="s">
        <v>15176</v>
      </c>
      <c r="L5698" s="1">
        <f>((((bot_orders[[#This Row],[uTime]]/ 1000)+3*3600) / 86400) + DATE(1970,1,1))</f>
        <v>45778.10741866898</v>
      </c>
      <c r="M5698" t="s">
        <v>34</v>
      </c>
      <c r="N5698" t="s">
        <v>28</v>
      </c>
      <c r="O5698" t="s">
        <v>35</v>
      </c>
      <c r="P5698">
        <v>4.4390000000000001</v>
      </c>
      <c r="Q5698" t="s">
        <v>36</v>
      </c>
      <c r="R5698" t="s">
        <v>37</v>
      </c>
      <c r="S5698">
        <v>0.74180000000000001</v>
      </c>
      <c r="T5698">
        <v>0.74180000000000001</v>
      </c>
      <c r="U5698">
        <v>4.4390000000000001</v>
      </c>
      <c r="V5698">
        <v>-2.6342802000000002E-3</v>
      </c>
      <c r="W5698" t="s">
        <v>38</v>
      </c>
      <c r="X5698" s="4">
        <f>IF(bot_orders[[#This Row],[side]]="sell", bot_orders[[#This Row],[accFillSz]]*bot_orders[[#This Row],[avgPx]] + bot_orders[[#This Row],[fee]], -bot_orders[[#This Row],[accFillSz]]*bot_orders[[#This Row],[avgPx]])</f>
        <v>3.2902159198000001</v>
      </c>
      <c r="Y5698" s="4">
        <f>IF(bot_orders[[#This Row],[side]]="buy", bot_orders[[#This Row],[accFillSz]] + bot_orders[[#This Row],[fee]], -bot_orders[[#This Row],[accFillSz]])</f>
        <v>-4.4390000000000001</v>
      </c>
      <c r="Z5698" s="4">
        <f>IF(bot_orders[[#This Row],[side]]="sell",bot_orders[[#This Row],[accFillSz]]*bot_orders[[#This Row],[avgPx]]+bot_orders[[#This Row],[fee]], 0)</f>
        <v>3.2902159198000001</v>
      </c>
      <c r="AA5698" s="4">
        <f>IF(bot_orders[[#This Row],[side]]="sell",-bot_orders[[#This Row],[accFillSz]],bot_orders[[#This Row],[accFillSz]]+bot_orders[[#This Row],[fee]])</f>
        <v>-4.4390000000000001</v>
      </c>
      <c r="AB5698">
        <v>0</v>
      </c>
      <c r="AC5698" t="s">
        <v>39</v>
      </c>
      <c r="AD5698">
        <v>0</v>
      </c>
      <c r="AE5698" t="s">
        <v>40</v>
      </c>
      <c r="AF5698" t="s">
        <v>41</v>
      </c>
      <c r="AG5698" t="s">
        <v>42</v>
      </c>
      <c r="AH5698" t="s">
        <v>28</v>
      </c>
      <c r="AI5698">
        <v>-4.4390000000000001</v>
      </c>
      <c r="AJ5698">
        <v>3.2902159200000001</v>
      </c>
    </row>
    <row r="5699" spans="1:36" x14ac:dyDescent="0.3">
      <c r="A5699">
        <v>5327</v>
      </c>
      <c r="B5699" t="s">
        <v>300</v>
      </c>
      <c r="C5699" t="s">
        <v>28</v>
      </c>
      <c r="D5699" t="s">
        <v>29</v>
      </c>
      <c r="E5699" t="s">
        <v>30</v>
      </c>
      <c r="F5699" t="s">
        <v>31</v>
      </c>
      <c r="G5699" t="s">
        <v>1552</v>
      </c>
      <c r="H5699" t="s">
        <v>15177</v>
      </c>
      <c r="I5699" s="4" t="s">
        <v>15178</v>
      </c>
      <c r="J5699" s="1">
        <f>((((bot_orders[[#This Row],[cTime]]/ 1000)+3*3600) / 86400) + DATE(1970,1,1))</f>
        <v>45778.107418692132</v>
      </c>
      <c r="K5699" s="4" t="s">
        <v>15179</v>
      </c>
      <c r="L5699" s="1">
        <f>((((bot_orders[[#This Row],[uTime]]/ 1000)+3*3600) / 86400) + DATE(1970,1,1))</f>
        <v>45778.107711238423</v>
      </c>
      <c r="M5699" t="s">
        <v>34</v>
      </c>
      <c r="N5699" t="s">
        <v>28</v>
      </c>
      <c r="O5699" t="s">
        <v>35</v>
      </c>
      <c r="P5699">
        <v>4.4429999999999996</v>
      </c>
      <c r="Q5699" t="s">
        <v>36</v>
      </c>
      <c r="R5699" t="s">
        <v>55</v>
      </c>
      <c r="S5699">
        <v>0.74009999999999998</v>
      </c>
      <c r="T5699">
        <v>0.74009999999999998</v>
      </c>
      <c r="U5699">
        <v>4.4429999999999996</v>
      </c>
      <c r="V5699">
        <v>-3.5544000000000001E-3</v>
      </c>
      <c r="W5699" t="s">
        <v>39</v>
      </c>
      <c r="X5699" s="4">
        <f>IF(bot_orders[[#This Row],[side]]="sell", bot_orders[[#This Row],[accFillSz]]*bot_orders[[#This Row],[avgPx]] + bot_orders[[#This Row],[fee]], -bot_orders[[#This Row],[accFillSz]]*bot_orders[[#This Row],[avgPx]])</f>
        <v>-3.2882642999999998</v>
      </c>
      <c r="Y5699" s="4">
        <f>IF(bot_orders[[#This Row],[side]]="buy", bot_orders[[#This Row],[accFillSz]] + bot_orders[[#This Row],[fee]], -bot_orders[[#This Row],[accFillSz]])</f>
        <v>4.4394456</v>
      </c>
      <c r="Z5699" s="4">
        <f>IF(bot_orders[[#This Row],[side]]="sell",bot_orders[[#This Row],[accFillSz]]*bot_orders[[#This Row],[avgPx]]+bot_orders[[#This Row],[fee]], 0)</f>
        <v>0</v>
      </c>
      <c r="AA5699" s="4">
        <f>IF(bot_orders[[#This Row],[side]]="sell",-bot_orders[[#This Row],[accFillSz]],bot_orders[[#This Row],[accFillSz]]+bot_orders[[#This Row],[fee]])</f>
        <v>4.4394456</v>
      </c>
      <c r="AB5699">
        <v>0</v>
      </c>
      <c r="AC5699" t="s">
        <v>38</v>
      </c>
      <c r="AD5699">
        <v>0</v>
      </c>
      <c r="AE5699" t="s">
        <v>40</v>
      </c>
      <c r="AF5699" t="s">
        <v>41</v>
      </c>
      <c r="AG5699" t="s">
        <v>42</v>
      </c>
      <c r="AH5699" t="s">
        <v>28</v>
      </c>
      <c r="AI5699">
        <v>4.4394456</v>
      </c>
      <c r="AJ5699">
        <v>-3.2882642999999998</v>
      </c>
    </row>
    <row r="5700" spans="1:36" x14ac:dyDescent="0.3">
      <c r="A5700">
        <v>5328</v>
      </c>
      <c r="B5700" t="s">
        <v>300</v>
      </c>
      <c r="C5700" t="s">
        <v>28</v>
      </c>
      <c r="D5700" t="s">
        <v>29</v>
      </c>
      <c r="E5700" t="s">
        <v>30</v>
      </c>
      <c r="F5700" t="s">
        <v>31</v>
      </c>
      <c r="G5700" t="s">
        <v>1552</v>
      </c>
      <c r="H5700" t="s">
        <v>15180</v>
      </c>
      <c r="I5700" s="4" t="s">
        <v>15181</v>
      </c>
      <c r="J5700" s="1">
        <f>((((bot_orders[[#This Row],[cTime]]/ 1000)+3*3600) / 86400) + DATE(1970,1,1))</f>
        <v>45778.107711250006</v>
      </c>
      <c r="K5700" s="4" t="s">
        <v>15182</v>
      </c>
      <c r="L5700" s="1">
        <f>((((bot_orders[[#This Row],[uTime]]/ 1000)+3*3600) / 86400) + DATE(1970,1,1))</f>
        <v>45778.130734710649</v>
      </c>
      <c r="M5700" t="s">
        <v>34</v>
      </c>
      <c r="N5700" t="s">
        <v>28</v>
      </c>
      <c r="O5700" t="s">
        <v>35</v>
      </c>
      <c r="P5700">
        <v>4.4390000000000001</v>
      </c>
      <c r="Q5700" t="s">
        <v>36</v>
      </c>
      <c r="R5700" t="s">
        <v>37</v>
      </c>
      <c r="S5700">
        <v>0.74180000000000001</v>
      </c>
      <c r="T5700">
        <v>0.74180000000000001</v>
      </c>
      <c r="U5700">
        <v>4.4390000000000001</v>
      </c>
      <c r="V5700">
        <v>-2.6342802000000002E-3</v>
      </c>
      <c r="W5700" t="s">
        <v>38</v>
      </c>
      <c r="X5700" s="4">
        <f>IF(bot_orders[[#This Row],[side]]="sell", bot_orders[[#This Row],[accFillSz]]*bot_orders[[#This Row],[avgPx]] + bot_orders[[#This Row],[fee]], -bot_orders[[#This Row],[accFillSz]]*bot_orders[[#This Row],[avgPx]])</f>
        <v>3.2902159198000001</v>
      </c>
      <c r="Y5700" s="4">
        <f>IF(bot_orders[[#This Row],[side]]="buy", bot_orders[[#This Row],[accFillSz]] + bot_orders[[#This Row],[fee]], -bot_orders[[#This Row],[accFillSz]])</f>
        <v>-4.4390000000000001</v>
      </c>
      <c r="Z5700" s="4">
        <f>IF(bot_orders[[#This Row],[side]]="sell",bot_orders[[#This Row],[accFillSz]]*bot_orders[[#This Row],[avgPx]]+bot_orders[[#This Row],[fee]], 0)</f>
        <v>3.2902159198000001</v>
      </c>
      <c r="AA5700" s="4">
        <f>IF(bot_orders[[#This Row],[side]]="sell",-bot_orders[[#This Row],[accFillSz]],bot_orders[[#This Row],[accFillSz]]+bot_orders[[#This Row],[fee]])</f>
        <v>-4.4390000000000001</v>
      </c>
      <c r="AB5700">
        <v>0</v>
      </c>
      <c r="AC5700" t="s">
        <v>39</v>
      </c>
      <c r="AD5700">
        <v>0</v>
      </c>
      <c r="AE5700" t="s">
        <v>40</v>
      </c>
      <c r="AF5700" t="s">
        <v>41</v>
      </c>
      <c r="AG5700" t="s">
        <v>42</v>
      </c>
      <c r="AH5700" t="s">
        <v>28</v>
      </c>
      <c r="AI5700">
        <v>-4.4390000000000001</v>
      </c>
      <c r="AJ5700">
        <v>3.2902159200000001</v>
      </c>
    </row>
    <row r="5701" spans="1:36" x14ac:dyDescent="0.3">
      <c r="A5701">
        <v>5329</v>
      </c>
      <c r="B5701" t="s">
        <v>300</v>
      </c>
      <c r="C5701" t="s">
        <v>28</v>
      </c>
      <c r="D5701" t="s">
        <v>29</v>
      </c>
      <c r="E5701" t="s">
        <v>30</v>
      </c>
      <c r="F5701" t="s">
        <v>31</v>
      </c>
      <c r="G5701" t="s">
        <v>1559</v>
      </c>
      <c r="H5701" t="s">
        <v>15183</v>
      </c>
      <c r="I5701" s="4" t="s">
        <v>15184</v>
      </c>
      <c r="J5701" s="1">
        <f>((((bot_orders[[#This Row],[cTime]]/ 1000)+3*3600) / 86400) + DATE(1970,1,1))</f>
        <v>45778.108596469901</v>
      </c>
      <c r="K5701" s="4" t="s">
        <v>15185</v>
      </c>
      <c r="L5701" s="1">
        <f>((((bot_orders[[#This Row],[uTime]]/ 1000)+3*3600) / 86400) + DATE(1970,1,1))</f>
        <v>45778.123925729167</v>
      </c>
      <c r="M5701" t="s">
        <v>34</v>
      </c>
      <c r="N5701" t="s">
        <v>28</v>
      </c>
      <c r="O5701" t="s">
        <v>35</v>
      </c>
      <c r="P5701">
        <v>4.5670000000000002</v>
      </c>
      <c r="Q5701" t="s">
        <v>36</v>
      </c>
      <c r="R5701" t="s">
        <v>37</v>
      </c>
      <c r="S5701">
        <v>0.74009999999999998</v>
      </c>
      <c r="T5701">
        <v>0.74009999999999998</v>
      </c>
      <c r="U5701">
        <v>4.5670000000000002</v>
      </c>
      <c r="V5701">
        <v>-2.7040293999999999E-3</v>
      </c>
      <c r="W5701" t="s">
        <v>38</v>
      </c>
      <c r="X5701" s="4">
        <f>IF(bot_orders[[#This Row],[side]]="sell", bot_orders[[#This Row],[accFillSz]]*bot_orders[[#This Row],[avgPx]] + bot_orders[[#This Row],[fee]], -bot_orders[[#This Row],[accFillSz]]*bot_orders[[#This Row],[avgPx]])</f>
        <v>3.3773326706000004</v>
      </c>
      <c r="Y5701" s="4">
        <f>IF(bot_orders[[#This Row],[side]]="buy", bot_orders[[#This Row],[accFillSz]] + bot_orders[[#This Row],[fee]], -bot_orders[[#This Row],[accFillSz]])</f>
        <v>-4.5670000000000002</v>
      </c>
      <c r="Z5701" s="4">
        <f>IF(bot_orders[[#This Row],[side]]="sell",bot_orders[[#This Row],[accFillSz]]*bot_orders[[#This Row],[avgPx]]+bot_orders[[#This Row],[fee]], 0)</f>
        <v>3.3773326706000004</v>
      </c>
      <c r="AA5701" s="4">
        <f>IF(bot_orders[[#This Row],[side]]="sell",-bot_orders[[#This Row],[accFillSz]],bot_orders[[#This Row],[accFillSz]]+bot_orders[[#This Row],[fee]])</f>
        <v>-4.5670000000000002</v>
      </c>
      <c r="AB5701">
        <v>0</v>
      </c>
      <c r="AC5701" t="s">
        <v>39</v>
      </c>
      <c r="AD5701">
        <v>0</v>
      </c>
      <c r="AE5701" t="s">
        <v>40</v>
      </c>
      <c r="AF5701" t="s">
        <v>41</v>
      </c>
      <c r="AG5701" t="s">
        <v>42</v>
      </c>
      <c r="AH5701" t="s">
        <v>28</v>
      </c>
      <c r="AI5701">
        <v>-4.5670000000000002</v>
      </c>
      <c r="AJ5701">
        <v>3.3773326699999999</v>
      </c>
    </row>
    <row r="5702" spans="1:36" x14ac:dyDescent="0.3">
      <c r="A5702">
        <v>5331</v>
      </c>
      <c r="B5702" t="s">
        <v>300</v>
      </c>
      <c r="C5702" t="s">
        <v>28</v>
      </c>
      <c r="D5702" t="s">
        <v>29</v>
      </c>
      <c r="E5702" t="s">
        <v>30</v>
      </c>
      <c r="F5702" t="s">
        <v>31</v>
      </c>
      <c r="G5702" t="s">
        <v>1566</v>
      </c>
      <c r="H5702" t="s">
        <v>15188</v>
      </c>
      <c r="I5702" s="4" t="s">
        <v>15189</v>
      </c>
      <c r="J5702" s="1">
        <f>((((bot_orders[[#This Row],[cTime]]/ 1000)+3*3600) / 86400) + DATE(1970,1,1))</f>
        <v>45778.109390520833</v>
      </c>
      <c r="K5702" s="4" t="s">
        <v>15190</v>
      </c>
      <c r="L5702" s="1">
        <f>((((bot_orders[[#This Row],[uTime]]/ 1000)+3*3600) / 86400) + DATE(1970,1,1))</f>
        <v>45778.123389942135</v>
      </c>
      <c r="M5702" t="s">
        <v>34</v>
      </c>
      <c r="N5702" t="s">
        <v>28</v>
      </c>
      <c r="O5702" t="s">
        <v>35</v>
      </c>
      <c r="P5702">
        <v>4.5659999999999998</v>
      </c>
      <c r="Q5702" t="s">
        <v>36</v>
      </c>
      <c r="R5702" t="s">
        <v>37</v>
      </c>
      <c r="S5702">
        <v>0.73839999999999995</v>
      </c>
      <c r="T5702">
        <v>0.73839999999999995</v>
      </c>
      <c r="U5702">
        <v>4.5659999999999998</v>
      </c>
      <c r="V5702">
        <v>-2.6972275000000001E-3</v>
      </c>
      <c r="W5702" t="s">
        <v>38</v>
      </c>
      <c r="X5702" s="4">
        <f>IF(bot_orders[[#This Row],[side]]="sell", bot_orders[[#This Row],[accFillSz]]*bot_orders[[#This Row],[avgPx]] + bot_orders[[#This Row],[fee]], -bot_orders[[#This Row],[accFillSz]]*bot_orders[[#This Row],[avgPx]])</f>
        <v>3.3688371724999997</v>
      </c>
      <c r="Y5702" s="4">
        <f>IF(bot_orders[[#This Row],[side]]="buy", bot_orders[[#This Row],[accFillSz]] + bot_orders[[#This Row],[fee]], -bot_orders[[#This Row],[accFillSz]])</f>
        <v>-4.5659999999999998</v>
      </c>
      <c r="Z5702" s="4">
        <f>IF(bot_orders[[#This Row],[side]]="sell",bot_orders[[#This Row],[accFillSz]]*bot_orders[[#This Row],[avgPx]]+bot_orders[[#This Row],[fee]], 0)</f>
        <v>3.3688371724999997</v>
      </c>
      <c r="AA5702" s="4">
        <f>IF(bot_orders[[#This Row],[side]]="sell",-bot_orders[[#This Row],[accFillSz]],bot_orders[[#This Row],[accFillSz]]+bot_orders[[#This Row],[fee]])</f>
        <v>-4.5659999999999998</v>
      </c>
      <c r="AB5702">
        <v>0</v>
      </c>
      <c r="AC5702" t="s">
        <v>39</v>
      </c>
      <c r="AD5702">
        <v>0</v>
      </c>
      <c r="AE5702" t="s">
        <v>40</v>
      </c>
      <c r="AF5702" t="s">
        <v>41</v>
      </c>
      <c r="AG5702" t="s">
        <v>42</v>
      </c>
      <c r="AH5702" t="s">
        <v>28</v>
      </c>
      <c r="AI5702">
        <v>-4.5659999999999998</v>
      </c>
      <c r="AJ5702">
        <v>3.3688371699999999</v>
      </c>
    </row>
    <row r="5703" spans="1:36" x14ac:dyDescent="0.3">
      <c r="A5703">
        <v>5333</v>
      </c>
      <c r="B5703" t="s">
        <v>300</v>
      </c>
      <c r="C5703" t="s">
        <v>28</v>
      </c>
      <c r="D5703" t="s">
        <v>29</v>
      </c>
      <c r="E5703" t="s">
        <v>30</v>
      </c>
      <c r="F5703" t="s">
        <v>31</v>
      </c>
      <c r="G5703" t="s">
        <v>1573</v>
      </c>
      <c r="H5703" t="s">
        <v>15191</v>
      </c>
      <c r="I5703" s="4" t="s">
        <v>15192</v>
      </c>
      <c r="J5703" s="1">
        <f>((((bot_orders[[#This Row],[cTime]]/ 1000)+3*3600) / 86400) + DATE(1970,1,1))</f>
        <v>45778.123389965273</v>
      </c>
      <c r="K5703" s="4" t="s">
        <v>15193</v>
      </c>
      <c r="L5703" s="1">
        <f>((((bot_orders[[#This Row],[uTime]]/ 1000)+3*3600) / 86400) + DATE(1970,1,1))</f>
        <v>45778.132919965283</v>
      </c>
      <c r="M5703" t="s">
        <v>34</v>
      </c>
      <c r="N5703" t="s">
        <v>28</v>
      </c>
      <c r="O5703" t="s">
        <v>35</v>
      </c>
      <c r="P5703">
        <v>4.57</v>
      </c>
      <c r="Q5703" t="s">
        <v>36</v>
      </c>
      <c r="R5703" t="s">
        <v>55</v>
      </c>
      <c r="S5703">
        <v>0.73670000000000002</v>
      </c>
      <c r="T5703">
        <v>0.73670000000000002</v>
      </c>
      <c r="U5703">
        <v>4.57</v>
      </c>
      <c r="V5703">
        <v>-3.656E-3</v>
      </c>
      <c r="W5703" t="s">
        <v>39</v>
      </c>
      <c r="X5703" s="4">
        <f>IF(bot_orders[[#This Row],[side]]="sell", bot_orders[[#This Row],[accFillSz]]*bot_orders[[#This Row],[avgPx]] + bot_orders[[#This Row],[fee]], -bot_orders[[#This Row],[accFillSz]]*bot_orders[[#This Row],[avgPx]])</f>
        <v>-3.3667190000000002</v>
      </c>
      <c r="Y5703" s="4">
        <f>IF(bot_orders[[#This Row],[side]]="buy", bot_orders[[#This Row],[accFillSz]] + bot_orders[[#This Row],[fee]], -bot_orders[[#This Row],[accFillSz]])</f>
        <v>4.566344</v>
      </c>
      <c r="Z5703" s="4">
        <f>IF(bot_orders[[#This Row],[side]]="sell",bot_orders[[#This Row],[accFillSz]]*bot_orders[[#This Row],[avgPx]]+bot_orders[[#This Row],[fee]], 0)</f>
        <v>0</v>
      </c>
      <c r="AA5703" s="4">
        <f>IF(bot_orders[[#This Row],[side]]="sell",-bot_orders[[#This Row],[accFillSz]],bot_orders[[#This Row],[accFillSz]]+bot_orders[[#This Row],[fee]])</f>
        <v>4.566344</v>
      </c>
      <c r="AB5703">
        <v>0</v>
      </c>
      <c r="AC5703" t="s">
        <v>38</v>
      </c>
      <c r="AD5703">
        <v>0</v>
      </c>
      <c r="AE5703" t="s">
        <v>40</v>
      </c>
      <c r="AF5703" t="s">
        <v>41</v>
      </c>
      <c r="AG5703" t="s">
        <v>42</v>
      </c>
      <c r="AH5703" t="s">
        <v>28</v>
      </c>
      <c r="AI5703">
        <v>4.566344</v>
      </c>
      <c r="AJ5703">
        <v>-3.3667189999999998</v>
      </c>
    </row>
    <row r="5704" spans="1:36" x14ac:dyDescent="0.3">
      <c r="A5704">
        <v>5335</v>
      </c>
      <c r="B5704" t="s">
        <v>300</v>
      </c>
      <c r="C5704" t="s">
        <v>28</v>
      </c>
      <c r="D5704" t="s">
        <v>29</v>
      </c>
      <c r="E5704" t="s">
        <v>30</v>
      </c>
      <c r="F5704" t="s">
        <v>31</v>
      </c>
      <c r="G5704" t="s">
        <v>1580</v>
      </c>
      <c r="H5704" t="s">
        <v>15197</v>
      </c>
      <c r="I5704" s="4" t="s">
        <v>15198</v>
      </c>
      <c r="J5704" s="1">
        <f>((((bot_orders[[#This Row],[cTime]]/ 1000)+3*3600) / 86400) + DATE(1970,1,1))</f>
        <v>45778.123925752312</v>
      </c>
      <c r="K5704" s="4" t="s">
        <v>15199</v>
      </c>
      <c r="L5704" s="1">
        <f>((((bot_orders[[#This Row],[uTime]]/ 1000)+3*3600) / 86400) + DATE(1970,1,1))</f>
        <v>45778.124190636576</v>
      </c>
      <c r="M5704" t="s">
        <v>34</v>
      </c>
      <c r="N5704" t="s">
        <v>28</v>
      </c>
      <c r="O5704" t="s">
        <v>35</v>
      </c>
      <c r="P5704">
        <v>4.5709999999999997</v>
      </c>
      <c r="Q5704" t="s">
        <v>36</v>
      </c>
      <c r="R5704" t="s">
        <v>55</v>
      </c>
      <c r="S5704">
        <v>0.73839999999999995</v>
      </c>
      <c r="T5704">
        <v>0.73839999999999995</v>
      </c>
      <c r="U5704">
        <v>4.5709999999999997</v>
      </c>
      <c r="V5704">
        <v>-3.6568E-3</v>
      </c>
      <c r="W5704" t="s">
        <v>39</v>
      </c>
      <c r="X5704" s="4">
        <f>IF(bot_orders[[#This Row],[side]]="sell", bot_orders[[#This Row],[accFillSz]]*bot_orders[[#This Row],[avgPx]] + bot_orders[[#This Row],[fee]], -bot_orders[[#This Row],[accFillSz]]*bot_orders[[#This Row],[avgPx]])</f>
        <v>-3.3752263999999994</v>
      </c>
      <c r="Y5704" s="4">
        <f>IF(bot_orders[[#This Row],[side]]="buy", bot_orders[[#This Row],[accFillSz]] + bot_orders[[#This Row],[fee]], -bot_orders[[#This Row],[accFillSz]])</f>
        <v>4.5673431999999998</v>
      </c>
      <c r="Z5704" s="4">
        <f>IF(bot_orders[[#This Row],[side]]="sell",bot_orders[[#This Row],[accFillSz]]*bot_orders[[#This Row],[avgPx]]+bot_orders[[#This Row],[fee]], 0)</f>
        <v>0</v>
      </c>
      <c r="AA5704" s="4">
        <f>IF(bot_orders[[#This Row],[side]]="sell",-bot_orders[[#This Row],[accFillSz]],bot_orders[[#This Row],[accFillSz]]+bot_orders[[#This Row],[fee]])</f>
        <v>4.5673431999999998</v>
      </c>
      <c r="AB5704">
        <v>0</v>
      </c>
      <c r="AC5704" t="s">
        <v>38</v>
      </c>
      <c r="AD5704">
        <v>0</v>
      </c>
      <c r="AE5704" t="s">
        <v>40</v>
      </c>
      <c r="AF5704" t="s">
        <v>41</v>
      </c>
      <c r="AG5704" t="s">
        <v>42</v>
      </c>
      <c r="AH5704" t="s">
        <v>28</v>
      </c>
      <c r="AI5704">
        <v>4.5673431999999998</v>
      </c>
      <c r="AJ5704">
        <v>-3.3752263999999998</v>
      </c>
    </row>
    <row r="5705" spans="1:36" x14ac:dyDescent="0.3">
      <c r="A5705">
        <v>5337</v>
      </c>
      <c r="B5705" t="s">
        <v>300</v>
      </c>
      <c r="C5705" t="s">
        <v>28</v>
      </c>
      <c r="D5705" t="s">
        <v>29</v>
      </c>
      <c r="E5705" t="s">
        <v>30</v>
      </c>
      <c r="F5705" t="s">
        <v>31</v>
      </c>
      <c r="G5705" t="s">
        <v>1580</v>
      </c>
      <c r="H5705" t="s">
        <v>15200</v>
      </c>
      <c r="I5705" s="4" t="s">
        <v>15201</v>
      </c>
      <c r="J5705" s="1">
        <f>((((bot_orders[[#This Row],[cTime]]/ 1000)+3*3600) / 86400) + DATE(1970,1,1))</f>
        <v>45778.124190659721</v>
      </c>
      <c r="K5705" s="4" t="s">
        <v>15202</v>
      </c>
      <c r="L5705" s="1">
        <f>((((bot_orders[[#This Row],[uTime]]/ 1000)+3*3600) / 86400) + DATE(1970,1,1))</f>
        <v>45778.126679282403</v>
      </c>
      <c r="M5705" t="s">
        <v>34</v>
      </c>
      <c r="N5705" t="s">
        <v>28</v>
      </c>
      <c r="O5705" t="s">
        <v>35</v>
      </c>
      <c r="P5705">
        <v>4.5670000000000002</v>
      </c>
      <c r="Q5705" t="s">
        <v>36</v>
      </c>
      <c r="R5705" t="s">
        <v>37</v>
      </c>
      <c r="S5705">
        <v>0.74009999999999998</v>
      </c>
      <c r="T5705">
        <v>0.74009999999999998</v>
      </c>
      <c r="U5705">
        <v>4.5670000000000002</v>
      </c>
      <c r="V5705">
        <v>-2.7040293999999999E-3</v>
      </c>
      <c r="W5705" t="s">
        <v>38</v>
      </c>
      <c r="X5705" s="4">
        <f>IF(bot_orders[[#This Row],[side]]="sell", bot_orders[[#This Row],[accFillSz]]*bot_orders[[#This Row],[avgPx]] + bot_orders[[#This Row],[fee]], -bot_orders[[#This Row],[accFillSz]]*bot_orders[[#This Row],[avgPx]])</f>
        <v>3.3773326706000004</v>
      </c>
      <c r="Y5705" s="4">
        <f>IF(bot_orders[[#This Row],[side]]="buy", bot_orders[[#This Row],[accFillSz]] + bot_orders[[#This Row],[fee]], -bot_orders[[#This Row],[accFillSz]])</f>
        <v>-4.5670000000000002</v>
      </c>
      <c r="Z5705" s="4">
        <f>IF(bot_orders[[#This Row],[side]]="sell",bot_orders[[#This Row],[accFillSz]]*bot_orders[[#This Row],[avgPx]]+bot_orders[[#This Row],[fee]], 0)</f>
        <v>3.3773326706000004</v>
      </c>
      <c r="AA5705" s="4">
        <f>IF(bot_orders[[#This Row],[side]]="sell",-bot_orders[[#This Row],[accFillSz]],bot_orders[[#This Row],[accFillSz]]+bot_orders[[#This Row],[fee]])</f>
        <v>-4.5670000000000002</v>
      </c>
      <c r="AB5705">
        <v>0</v>
      </c>
      <c r="AC5705" t="s">
        <v>39</v>
      </c>
      <c r="AD5705">
        <v>0</v>
      </c>
      <c r="AE5705" t="s">
        <v>40</v>
      </c>
      <c r="AF5705" t="s">
        <v>41</v>
      </c>
      <c r="AG5705" t="s">
        <v>42</v>
      </c>
      <c r="AH5705" t="s">
        <v>28</v>
      </c>
      <c r="AI5705">
        <v>-4.5670000000000002</v>
      </c>
      <c r="AJ5705">
        <v>3.3773326699999999</v>
      </c>
    </row>
    <row r="5706" spans="1:36" x14ac:dyDescent="0.3">
      <c r="A5706">
        <v>5339</v>
      </c>
      <c r="B5706" t="s">
        <v>300</v>
      </c>
      <c r="C5706" t="s">
        <v>28</v>
      </c>
      <c r="D5706" t="s">
        <v>29</v>
      </c>
      <c r="E5706" t="s">
        <v>30</v>
      </c>
      <c r="F5706" t="s">
        <v>31</v>
      </c>
      <c r="G5706" t="s">
        <v>1583</v>
      </c>
      <c r="H5706" t="s">
        <v>15206</v>
      </c>
      <c r="I5706" s="4" t="s">
        <v>15207</v>
      </c>
      <c r="J5706" s="1">
        <f>((((bot_orders[[#This Row],[cTime]]/ 1000)+3*3600) / 86400) + DATE(1970,1,1))</f>
        <v>45778.126679305555</v>
      </c>
      <c r="K5706" s="4" t="s">
        <v>15208</v>
      </c>
      <c r="L5706" s="1">
        <f>((((bot_orders[[#This Row],[uTime]]/ 1000)+3*3600) / 86400) + DATE(1970,1,1))</f>
        <v>45778.126900266201</v>
      </c>
      <c r="M5706" t="s">
        <v>34</v>
      </c>
      <c r="N5706" t="s">
        <v>28</v>
      </c>
      <c r="O5706" t="s">
        <v>35</v>
      </c>
      <c r="P5706">
        <v>4.5709999999999997</v>
      </c>
      <c r="Q5706" t="s">
        <v>36</v>
      </c>
      <c r="R5706" t="s">
        <v>55</v>
      </c>
      <c r="S5706">
        <v>0.73839999999999995</v>
      </c>
      <c r="T5706">
        <v>0.73839999999999995</v>
      </c>
      <c r="U5706">
        <v>4.5709999999999997</v>
      </c>
      <c r="V5706">
        <v>-3.6568E-3</v>
      </c>
      <c r="W5706" t="s">
        <v>39</v>
      </c>
      <c r="X5706" s="4">
        <f>IF(bot_orders[[#This Row],[side]]="sell", bot_orders[[#This Row],[accFillSz]]*bot_orders[[#This Row],[avgPx]] + bot_orders[[#This Row],[fee]], -bot_orders[[#This Row],[accFillSz]]*bot_orders[[#This Row],[avgPx]])</f>
        <v>-3.3752263999999994</v>
      </c>
      <c r="Y5706" s="4">
        <f>IF(bot_orders[[#This Row],[side]]="buy", bot_orders[[#This Row],[accFillSz]] + bot_orders[[#This Row],[fee]], -bot_orders[[#This Row],[accFillSz]])</f>
        <v>4.5673431999999998</v>
      </c>
      <c r="Z5706" s="4">
        <f>IF(bot_orders[[#This Row],[side]]="sell",bot_orders[[#This Row],[accFillSz]]*bot_orders[[#This Row],[avgPx]]+bot_orders[[#This Row],[fee]], 0)</f>
        <v>0</v>
      </c>
      <c r="AA5706" s="4">
        <f>IF(bot_orders[[#This Row],[side]]="sell",-bot_orders[[#This Row],[accFillSz]],bot_orders[[#This Row],[accFillSz]]+bot_orders[[#This Row],[fee]])</f>
        <v>4.5673431999999998</v>
      </c>
      <c r="AB5706">
        <v>0</v>
      </c>
      <c r="AC5706" t="s">
        <v>38</v>
      </c>
      <c r="AD5706">
        <v>0</v>
      </c>
      <c r="AE5706" t="s">
        <v>40</v>
      </c>
      <c r="AF5706" t="s">
        <v>41</v>
      </c>
      <c r="AG5706" t="s">
        <v>42</v>
      </c>
      <c r="AH5706" t="s">
        <v>28</v>
      </c>
      <c r="AI5706">
        <v>4.5673431999999998</v>
      </c>
      <c r="AJ5706">
        <v>-3.3752263999999998</v>
      </c>
    </row>
    <row r="5707" spans="1:36" x14ac:dyDescent="0.3">
      <c r="A5707">
        <v>5341</v>
      </c>
      <c r="B5707" t="s">
        <v>300</v>
      </c>
      <c r="C5707" t="s">
        <v>28</v>
      </c>
      <c r="D5707" t="s">
        <v>29</v>
      </c>
      <c r="E5707" t="s">
        <v>30</v>
      </c>
      <c r="F5707" t="s">
        <v>31</v>
      </c>
      <c r="G5707" t="s">
        <v>1583</v>
      </c>
      <c r="H5707" t="s">
        <v>15212</v>
      </c>
      <c r="I5707" s="4" t="s">
        <v>15213</v>
      </c>
      <c r="J5707" s="1">
        <f>((((bot_orders[[#This Row],[cTime]]/ 1000)+3*3600) / 86400) + DATE(1970,1,1))</f>
        <v>45778.126900289353</v>
      </c>
      <c r="K5707" s="4" t="s">
        <v>15214</v>
      </c>
      <c r="L5707" s="1">
        <f>((((bot_orders[[#This Row],[uTime]]/ 1000)+3*3600) / 86400) + DATE(1970,1,1))</f>
        <v>45778.12805402778</v>
      </c>
      <c r="M5707" t="s">
        <v>34</v>
      </c>
      <c r="N5707" t="s">
        <v>28</v>
      </c>
      <c r="O5707" t="s">
        <v>35</v>
      </c>
      <c r="P5707">
        <v>4.5670000000000002</v>
      </c>
      <c r="Q5707" t="s">
        <v>36</v>
      </c>
      <c r="R5707" t="s">
        <v>37</v>
      </c>
      <c r="S5707">
        <v>0.74009999999999998</v>
      </c>
      <c r="T5707">
        <v>0.74009999999999998</v>
      </c>
      <c r="U5707">
        <v>4.5670000000000002</v>
      </c>
      <c r="V5707">
        <v>-2.7040293999999999E-3</v>
      </c>
      <c r="W5707" t="s">
        <v>38</v>
      </c>
      <c r="X5707" s="4">
        <f>IF(bot_orders[[#This Row],[side]]="sell", bot_orders[[#This Row],[accFillSz]]*bot_orders[[#This Row],[avgPx]] + bot_orders[[#This Row],[fee]], -bot_orders[[#This Row],[accFillSz]]*bot_orders[[#This Row],[avgPx]])</f>
        <v>3.3773326706000004</v>
      </c>
      <c r="Y5707" s="4">
        <f>IF(bot_orders[[#This Row],[side]]="buy", bot_orders[[#This Row],[accFillSz]] + bot_orders[[#This Row],[fee]], -bot_orders[[#This Row],[accFillSz]])</f>
        <v>-4.5670000000000002</v>
      </c>
      <c r="Z5707" s="4">
        <f>IF(bot_orders[[#This Row],[side]]="sell",bot_orders[[#This Row],[accFillSz]]*bot_orders[[#This Row],[avgPx]]+bot_orders[[#This Row],[fee]], 0)</f>
        <v>3.3773326706000004</v>
      </c>
      <c r="AA5707" s="4">
        <f>IF(bot_orders[[#This Row],[side]]="sell",-bot_orders[[#This Row],[accFillSz]],bot_orders[[#This Row],[accFillSz]]+bot_orders[[#This Row],[fee]])</f>
        <v>-4.5670000000000002</v>
      </c>
      <c r="AB5707">
        <v>0</v>
      </c>
      <c r="AC5707" t="s">
        <v>39</v>
      </c>
      <c r="AD5707">
        <v>0</v>
      </c>
      <c r="AE5707" t="s">
        <v>40</v>
      </c>
      <c r="AF5707" t="s">
        <v>41</v>
      </c>
      <c r="AG5707" t="s">
        <v>42</v>
      </c>
      <c r="AH5707" t="s">
        <v>28</v>
      </c>
      <c r="AI5707">
        <v>-4.5670000000000002</v>
      </c>
      <c r="AJ5707">
        <v>3.3773326699999999</v>
      </c>
    </row>
    <row r="5708" spans="1:36" x14ac:dyDescent="0.3">
      <c r="A5708">
        <v>5342</v>
      </c>
      <c r="B5708" t="s">
        <v>300</v>
      </c>
      <c r="C5708" t="s">
        <v>28</v>
      </c>
      <c r="D5708" t="s">
        <v>29</v>
      </c>
      <c r="E5708" t="s">
        <v>30</v>
      </c>
      <c r="F5708" t="s">
        <v>31</v>
      </c>
      <c r="G5708" t="s">
        <v>1603</v>
      </c>
      <c r="H5708" t="s">
        <v>15215</v>
      </c>
      <c r="I5708" s="4" t="s">
        <v>15216</v>
      </c>
      <c r="J5708" s="1">
        <f>((((bot_orders[[#This Row],[cTime]]/ 1000)+3*3600) / 86400) + DATE(1970,1,1))</f>
        <v>45778.128054050925</v>
      </c>
      <c r="K5708" s="4" t="s">
        <v>15217</v>
      </c>
      <c r="L5708" s="1">
        <f>((((bot_orders[[#This Row],[uTime]]/ 1000)+3*3600) / 86400) + DATE(1970,1,1))</f>
        <v>45778.132664548612</v>
      </c>
      <c r="M5708" t="s">
        <v>34</v>
      </c>
      <c r="N5708" t="s">
        <v>28</v>
      </c>
      <c r="O5708" t="s">
        <v>35</v>
      </c>
      <c r="P5708">
        <v>4.5709999999999997</v>
      </c>
      <c r="Q5708" t="s">
        <v>36</v>
      </c>
      <c r="R5708" t="s">
        <v>55</v>
      </c>
      <c r="S5708">
        <v>0.73839999999999995</v>
      </c>
      <c r="T5708">
        <v>0.73839999999999995</v>
      </c>
      <c r="U5708">
        <v>4.5709999999999997</v>
      </c>
      <c r="V5708">
        <v>-3.6568E-3</v>
      </c>
      <c r="W5708" t="s">
        <v>39</v>
      </c>
      <c r="X5708" s="4">
        <f>IF(bot_orders[[#This Row],[side]]="sell", bot_orders[[#This Row],[accFillSz]]*bot_orders[[#This Row],[avgPx]] + bot_orders[[#This Row],[fee]], -bot_orders[[#This Row],[accFillSz]]*bot_orders[[#This Row],[avgPx]])</f>
        <v>-3.3752263999999994</v>
      </c>
      <c r="Y5708" s="4">
        <f>IF(bot_orders[[#This Row],[side]]="buy", bot_orders[[#This Row],[accFillSz]] + bot_orders[[#This Row],[fee]], -bot_orders[[#This Row],[accFillSz]])</f>
        <v>4.5673431999999998</v>
      </c>
      <c r="Z5708" s="4">
        <f>IF(bot_orders[[#This Row],[side]]="sell",bot_orders[[#This Row],[accFillSz]]*bot_orders[[#This Row],[avgPx]]+bot_orders[[#This Row],[fee]], 0)</f>
        <v>0</v>
      </c>
      <c r="AA5708" s="4">
        <f>IF(bot_orders[[#This Row],[side]]="sell",-bot_orders[[#This Row],[accFillSz]],bot_orders[[#This Row],[accFillSz]]+bot_orders[[#This Row],[fee]])</f>
        <v>4.5673431999999998</v>
      </c>
      <c r="AB5708">
        <v>0</v>
      </c>
      <c r="AC5708" t="s">
        <v>38</v>
      </c>
      <c r="AD5708">
        <v>0</v>
      </c>
      <c r="AE5708" t="s">
        <v>40</v>
      </c>
      <c r="AF5708" t="s">
        <v>41</v>
      </c>
      <c r="AG5708" t="s">
        <v>42</v>
      </c>
      <c r="AH5708" t="s">
        <v>28</v>
      </c>
      <c r="AI5708">
        <v>4.5673431999999998</v>
      </c>
      <c r="AJ5708">
        <v>-3.3752263999999998</v>
      </c>
    </row>
    <row r="5709" spans="1:36" x14ac:dyDescent="0.3">
      <c r="A5709">
        <v>5343</v>
      </c>
      <c r="B5709" t="s">
        <v>300</v>
      </c>
      <c r="C5709" t="s">
        <v>28</v>
      </c>
      <c r="D5709" t="s">
        <v>29</v>
      </c>
      <c r="E5709" t="s">
        <v>30</v>
      </c>
      <c r="F5709" t="s">
        <v>31</v>
      </c>
      <c r="G5709" t="s">
        <v>1577</v>
      </c>
      <c r="H5709" t="s">
        <v>15218</v>
      </c>
      <c r="I5709" s="4" t="s">
        <v>15219</v>
      </c>
      <c r="J5709" s="1">
        <f>((((bot_orders[[#This Row],[cTime]]/ 1000)+3*3600) / 86400) + DATE(1970,1,1))</f>
        <v>45778.130734733801</v>
      </c>
      <c r="K5709" s="4" t="s">
        <v>15220</v>
      </c>
      <c r="L5709" s="1">
        <f>((((bot_orders[[#This Row],[uTime]]/ 1000)+3*3600) / 86400) + DATE(1970,1,1))</f>
        <v>45778.131954108801</v>
      </c>
      <c r="M5709" t="s">
        <v>34</v>
      </c>
      <c r="N5709" t="s">
        <v>28</v>
      </c>
      <c r="O5709" t="s">
        <v>35</v>
      </c>
      <c r="P5709">
        <v>4.4429999999999996</v>
      </c>
      <c r="Q5709" t="s">
        <v>36</v>
      </c>
      <c r="R5709" t="s">
        <v>55</v>
      </c>
      <c r="S5709">
        <v>0.74009999999999998</v>
      </c>
      <c r="T5709">
        <v>0.74009999999999998</v>
      </c>
      <c r="U5709">
        <v>4.4429999999999996</v>
      </c>
      <c r="V5709">
        <v>-3.5544000000000001E-3</v>
      </c>
      <c r="W5709" t="s">
        <v>39</v>
      </c>
      <c r="X5709" s="4">
        <f>IF(bot_orders[[#This Row],[side]]="sell", bot_orders[[#This Row],[accFillSz]]*bot_orders[[#This Row],[avgPx]] + bot_orders[[#This Row],[fee]], -bot_orders[[#This Row],[accFillSz]]*bot_orders[[#This Row],[avgPx]])</f>
        <v>-3.2882642999999998</v>
      </c>
      <c r="Y5709" s="4">
        <f>IF(bot_orders[[#This Row],[side]]="buy", bot_orders[[#This Row],[accFillSz]] + bot_orders[[#This Row],[fee]], -bot_orders[[#This Row],[accFillSz]])</f>
        <v>4.4394456</v>
      </c>
      <c r="Z5709" s="4">
        <f>IF(bot_orders[[#This Row],[side]]="sell",bot_orders[[#This Row],[accFillSz]]*bot_orders[[#This Row],[avgPx]]+bot_orders[[#This Row],[fee]], 0)</f>
        <v>0</v>
      </c>
      <c r="AA5709" s="4">
        <f>IF(bot_orders[[#This Row],[side]]="sell",-bot_orders[[#This Row],[accFillSz]],bot_orders[[#This Row],[accFillSz]]+bot_orders[[#This Row],[fee]])</f>
        <v>4.4394456</v>
      </c>
      <c r="AB5709">
        <v>0</v>
      </c>
      <c r="AC5709" t="s">
        <v>38</v>
      </c>
      <c r="AD5709">
        <v>0</v>
      </c>
      <c r="AE5709" t="s">
        <v>40</v>
      </c>
      <c r="AF5709" t="s">
        <v>41</v>
      </c>
      <c r="AG5709" t="s">
        <v>42</v>
      </c>
      <c r="AH5709" t="s">
        <v>28</v>
      </c>
      <c r="AI5709">
        <v>4.4394456</v>
      </c>
      <c r="AJ5709">
        <v>-3.2882642999999998</v>
      </c>
    </row>
    <row r="5710" spans="1:36" x14ac:dyDescent="0.3">
      <c r="A5710">
        <v>5345</v>
      </c>
      <c r="B5710" t="s">
        <v>300</v>
      </c>
      <c r="C5710" t="s">
        <v>28</v>
      </c>
      <c r="D5710" t="s">
        <v>29</v>
      </c>
      <c r="E5710" t="s">
        <v>30</v>
      </c>
      <c r="F5710" t="s">
        <v>31</v>
      </c>
      <c r="G5710" t="s">
        <v>1588</v>
      </c>
      <c r="H5710" t="s">
        <v>15224</v>
      </c>
      <c r="I5710" s="4" t="s">
        <v>15225</v>
      </c>
      <c r="J5710" s="1">
        <f>((((bot_orders[[#This Row],[cTime]]/ 1000)+3*3600) / 86400) + DATE(1970,1,1))</f>
        <v>45778.131273472223</v>
      </c>
      <c r="K5710" s="4" t="s">
        <v>15226</v>
      </c>
      <c r="L5710" s="1">
        <f>((((bot_orders[[#This Row],[uTime]]/ 1000)+3*3600) / 86400) + DATE(1970,1,1))</f>
        <v>45778.131296516207</v>
      </c>
      <c r="M5710" t="s">
        <v>34</v>
      </c>
      <c r="N5710" t="s">
        <v>28</v>
      </c>
      <c r="O5710" t="s">
        <v>35</v>
      </c>
      <c r="P5710">
        <v>4.4429999999999996</v>
      </c>
      <c r="Q5710" t="s">
        <v>36</v>
      </c>
      <c r="R5710" t="s">
        <v>55</v>
      </c>
      <c r="S5710">
        <v>0.74180000000000001</v>
      </c>
      <c r="T5710">
        <v>0.74180000000000001</v>
      </c>
      <c r="U5710">
        <v>4.4429999999999996</v>
      </c>
      <c r="V5710">
        <v>-3.5544000000000001E-3</v>
      </c>
      <c r="W5710" t="s">
        <v>39</v>
      </c>
      <c r="X5710" s="4">
        <f>IF(bot_orders[[#This Row],[side]]="sell", bot_orders[[#This Row],[accFillSz]]*bot_orders[[#This Row],[avgPx]] + bot_orders[[#This Row],[fee]], -bot_orders[[#This Row],[accFillSz]]*bot_orders[[#This Row],[avgPx]])</f>
        <v>-3.2958173999999998</v>
      </c>
      <c r="Y5710" s="4">
        <f>IF(bot_orders[[#This Row],[side]]="buy", bot_orders[[#This Row],[accFillSz]] + bot_orders[[#This Row],[fee]], -bot_orders[[#This Row],[accFillSz]])</f>
        <v>4.4394456</v>
      </c>
      <c r="Z5710" s="4">
        <f>IF(bot_orders[[#This Row],[side]]="sell",bot_orders[[#This Row],[accFillSz]]*bot_orders[[#This Row],[avgPx]]+bot_orders[[#This Row],[fee]], 0)</f>
        <v>0</v>
      </c>
      <c r="AA5710" s="4">
        <f>IF(bot_orders[[#This Row],[side]]="sell",-bot_orders[[#This Row],[accFillSz]],bot_orders[[#This Row],[accFillSz]]+bot_orders[[#This Row],[fee]])</f>
        <v>4.4394456</v>
      </c>
      <c r="AB5710">
        <v>0</v>
      </c>
      <c r="AC5710" t="s">
        <v>38</v>
      </c>
      <c r="AD5710">
        <v>0</v>
      </c>
      <c r="AE5710" t="s">
        <v>40</v>
      </c>
      <c r="AF5710" t="s">
        <v>41</v>
      </c>
      <c r="AG5710" t="s">
        <v>42</v>
      </c>
      <c r="AH5710" t="s">
        <v>28</v>
      </c>
      <c r="AI5710">
        <v>4.4394456</v>
      </c>
      <c r="AJ5710">
        <v>-3.2958173999999998</v>
      </c>
    </row>
    <row r="5711" spans="1:36" x14ac:dyDescent="0.3">
      <c r="A5711">
        <v>5346</v>
      </c>
      <c r="B5711" t="s">
        <v>300</v>
      </c>
      <c r="C5711" t="s">
        <v>28</v>
      </c>
      <c r="D5711" t="s">
        <v>29</v>
      </c>
      <c r="E5711" t="s">
        <v>30</v>
      </c>
      <c r="F5711" t="s">
        <v>31</v>
      </c>
      <c r="G5711" t="s">
        <v>1586</v>
      </c>
      <c r="H5711" t="s">
        <v>15227</v>
      </c>
      <c r="I5711" s="4" t="s">
        <v>15228</v>
      </c>
      <c r="J5711" s="1">
        <f>((((bot_orders[[#This Row],[cTime]]/ 1000)+3*3600) / 86400) + DATE(1970,1,1))</f>
        <v>45778.131273530089</v>
      </c>
      <c r="K5711" s="4" t="s">
        <v>15229</v>
      </c>
      <c r="L5711" s="1">
        <f>((((bot_orders[[#This Row],[uTime]]/ 1000)+3*3600) / 86400) + DATE(1970,1,1))</f>
        <v>45778.13127356481</v>
      </c>
      <c r="M5711" t="s">
        <v>34</v>
      </c>
      <c r="N5711" t="s">
        <v>28</v>
      </c>
      <c r="O5711" t="s">
        <v>35</v>
      </c>
      <c r="P5711">
        <v>4.444</v>
      </c>
      <c r="Q5711" t="s">
        <v>36</v>
      </c>
      <c r="R5711" t="s">
        <v>55</v>
      </c>
      <c r="S5711">
        <v>0.74350000000000005</v>
      </c>
      <c r="T5711">
        <v>0.74299999999999999</v>
      </c>
      <c r="U5711">
        <v>4.444</v>
      </c>
      <c r="V5711">
        <v>-4.444E-3</v>
      </c>
      <c r="W5711" t="s">
        <v>39</v>
      </c>
      <c r="X5711" s="4">
        <f>IF(bot_orders[[#This Row],[side]]="sell", bot_orders[[#This Row],[accFillSz]]*bot_orders[[#This Row],[avgPx]] + bot_orders[[#This Row],[fee]], -bot_orders[[#This Row],[accFillSz]]*bot_orders[[#This Row],[avgPx]])</f>
        <v>-3.301892</v>
      </c>
      <c r="Y5711" s="4">
        <f>IF(bot_orders[[#This Row],[side]]="buy", bot_orders[[#This Row],[accFillSz]] + bot_orders[[#This Row],[fee]], -bot_orders[[#This Row],[accFillSz]])</f>
        <v>4.4395559999999996</v>
      </c>
      <c r="Z5711" s="4">
        <f>IF(bot_orders[[#This Row],[side]]="sell",bot_orders[[#This Row],[accFillSz]]*bot_orders[[#This Row],[avgPx]]+bot_orders[[#This Row],[fee]], 0)</f>
        <v>0</v>
      </c>
      <c r="AA5711" s="4">
        <f>IF(bot_orders[[#This Row],[side]]="sell",-bot_orders[[#This Row],[accFillSz]],bot_orders[[#This Row],[accFillSz]]+bot_orders[[#This Row],[fee]])</f>
        <v>4.4395559999999996</v>
      </c>
      <c r="AB5711">
        <v>0</v>
      </c>
      <c r="AC5711" t="s">
        <v>38</v>
      </c>
      <c r="AD5711">
        <v>0</v>
      </c>
      <c r="AE5711" t="s">
        <v>40</v>
      </c>
      <c r="AF5711" t="s">
        <v>41</v>
      </c>
      <c r="AG5711" t="s">
        <v>42</v>
      </c>
      <c r="AH5711" t="s">
        <v>28</v>
      </c>
      <c r="AI5711">
        <v>4.4395559999999996</v>
      </c>
      <c r="AJ5711">
        <v>-3.301892</v>
      </c>
    </row>
    <row r="5712" spans="1:36" x14ac:dyDescent="0.3">
      <c r="A5712">
        <v>5347</v>
      </c>
      <c r="B5712" t="s">
        <v>300</v>
      </c>
      <c r="C5712" t="s">
        <v>28</v>
      </c>
      <c r="D5712" t="s">
        <v>29</v>
      </c>
      <c r="E5712" t="s">
        <v>30</v>
      </c>
      <c r="F5712" t="s">
        <v>31</v>
      </c>
      <c r="G5712" t="s">
        <v>1586</v>
      </c>
      <c r="H5712" t="s">
        <v>15230</v>
      </c>
      <c r="I5712" s="4" t="s">
        <v>15231</v>
      </c>
      <c r="J5712" s="1">
        <f>((((bot_orders[[#This Row],[cTime]]/ 1000)+3*3600) / 86400) + DATE(1970,1,1))</f>
        <v>45778.131273576393</v>
      </c>
      <c r="K5712" s="4" t="s">
        <v>15232</v>
      </c>
      <c r="L5712" s="1">
        <f>((((bot_orders[[#This Row],[uTime]]/ 1000)+3*3600) / 86400) + DATE(1970,1,1))</f>
        <v>45778.147317048613</v>
      </c>
      <c r="M5712" t="s">
        <v>34</v>
      </c>
      <c r="N5712" t="s">
        <v>28</v>
      </c>
      <c r="O5712" t="s">
        <v>35</v>
      </c>
      <c r="P5712">
        <v>4.4390000000000001</v>
      </c>
      <c r="Q5712" t="s">
        <v>36</v>
      </c>
      <c r="R5712" t="s">
        <v>37</v>
      </c>
      <c r="S5712">
        <v>0.74519999999999997</v>
      </c>
      <c r="T5712">
        <v>0.74519999999999997</v>
      </c>
      <c r="U5712">
        <v>4.4390000000000001</v>
      </c>
      <c r="V5712">
        <v>-2.6463542000000001E-3</v>
      </c>
      <c r="W5712" t="s">
        <v>38</v>
      </c>
      <c r="X5712" s="4">
        <f>IF(bot_orders[[#This Row],[side]]="sell", bot_orders[[#This Row],[accFillSz]]*bot_orders[[#This Row],[avgPx]] + bot_orders[[#This Row],[fee]], -bot_orders[[#This Row],[accFillSz]]*bot_orders[[#This Row],[avgPx]])</f>
        <v>3.3052964457999998</v>
      </c>
      <c r="Y5712" s="4">
        <f>IF(bot_orders[[#This Row],[side]]="buy", bot_orders[[#This Row],[accFillSz]] + bot_orders[[#This Row],[fee]], -bot_orders[[#This Row],[accFillSz]])</f>
        <v>-4.4390000000000001</v>
      </c>
      <c r="Z5712" s="4">
        <f>IF(bot_orders[[#This Row],[side]]="sell",bot_orders[[#This Row],[accFillSz]]*bot_orders[[#This Row],[avgPx]]+bot_orders[[#This Row],[fee]], 0)</f>
        <v>3.3052964457999998</v>
      </c>
      <c r="AA5712" s="4">
        <f>IF(bot_orders[[#This Row],[side]]="sell",-bot_orders[[#This Row],[accFillSz]],bot_orders[[#This Row],[accFillSz]]+bot_orders[[#This Row],[fee]])</f>
        <v>-4.4390000000000001</v>
      </c>
      <c r="AB5712">
        <v>0</v>
      </c>
      <c r="AC5712" t="s">
        <v>39</v>
      </c>
      <c r="AD5712">
        <v>0</v>
      </c>
      <c r="AE5712" t="s">
        <v>40</v>
      </c>
      <c r="AF5712" t="s">
        <v>41</v>
      </c>
      <c r="AG5712" t="s">
        <v>42</v>
      </c>
      <c r="AH5712" t="s">
        <v>28</v>
      </c>
      <c r="AI5712">
        <v>-4.4390000000000001</v>
      </c>
      <c r="AJ5712">
        <v>3.3052964500000002</v>
      </c>
    </row>
    <row r="5713" spans="1:36" x14ac:dyDescent="0.3">
      <c r="A5713">
        <v>5348</v>
      </c>
      <c r="B5713" t="s">
        <v>300</v>
      </c>
      <c r="C5713" t="s">
        <v>28</v>
      </c>
      <c r="D5713" t="s">
        <v>29</v>
      </c>
      <c r="E5713" t="s">
        <v>30</v>
      </c>
      <c r="F5713" t="s">
        <v>31</v>
      </c>
      <c r="G5713" t="s">
        <v>1588</v>
      </c>
      <c r="H5713" t="s">
        <v>15233</v>
      </c>
      <c r="I5713" s="4" t="s">
        <v>15234</v>
      </c>
      <c r="J5713" s="1">
        <f>((((bot_orders[[#This Row],[cTime]]/ 1000)+3*3600) / 86400) + DATE(1970,1,1))</f>
        <v>45778.131296539352</v>
      </c>
      <c r="K5713" s="4" t="s">
        <v>15235</v>
      </c>
      <c r="L5713" s="1">
        <f>((((bot_orders[[#This Row],[uTime]]/ 1000)+3*3600) / 86400) + DATE(1970,1,1))</f>
        <v>45778.147314756941</v>
      </c>
      <c r="M5713" t="s">
        <v>34</v>
      </c>
      <c r="N5713" t="s">
        <v>28</v>
      </c>
      <c r="O5713" t="s">
        <v>35</v>
      </c>
      <c r="P5713">
        <v>4.4390000000000001</v>
      </c>
      <c r="Q5713" t="s">
        <v>36</v>
      </c>
      <c r="R5713" t="s">
        <v>37</v>
      </c>
      <c r="S5713">
        <v>0.74350000000000005</v>
      </c>
      <c r="T5713">
        <v>0.74350000000000005</v>
      </c>
      <c r="U5713">
        <v>4.4390000000000001</v>
      </c>
      <c r="V5713">
        <v>-2.6403172000000002E-3</v>
      </c>
      <c r="W5713" t="s">
        <v>38</v>
      </c>
      <c r="X5713" s="4">
        <f>IF(bot_orders[[#This Row],[side]]="sell", bot_orders[[#This Row],[accFillSz]]*bot_orders[[#This Row],[avgPx]] + bot_orders[[#This Row],[fee]], -bot_orders[[#This Row],[accFillSz]]*bot_orders[[#This Row],[avgPx]])</f>
        <v>3.2977561828000002</v>
      </c>
      <c r="Y5713" s="4">
        <f>IF(bot_orders[[#This Row],[side]]="buy", bot_orders[[#This Row],[accFillSz]] + bot_orders[[#This Row],[fee]], -bot_orders[[#This Row],[accFillSz]])</f>
        <v>-4.4390000000000001</v>
      </c>
      <c r="Z5713" s="4">
        <f>IF(bot_orders[[#This Row],[side]]="sell",bot_orders[[#This Row],[accFillSz]]*bot_orders[[#This Row],[avgPx]]+bot_orders[[#This Row],[fee]], 0)</f>
        <v>3.2977561828000002</v>
      </c>
      <c r="AA5713" s="4">
        <f>IF(bot_orders[[#This Row],[side]]="sell",-bot_orders[[#This Row],[accFillSz]],bot_orders[[#This Row],[accFillSz]]+bot_orders[[#This Row],[fee]])</f>
        <v>-4.4390000000000001</v>
      </c>
      <c r="AB5713">
        <v>0</v>
      </c>
      <c r="AC5713" t="s">
        <v>39</v>
      </c>
      <c r="AD5713">
        <v>0</v>
      </c>
      <c r="AE5713" t="s">
        <v>40</v>
      </c>
      <c r="AF5713" t="s">
        <v>41</v>
      </c>
      <c r="AG5713" t="s">
        <v>42</v>
      </c>
      <c r="AH5713" t="s">
        <v>28</v>
      </c>
      <c r="AI5713">
        <v>-4.4390000000000001</v>
      </c>
      <c r="AJ5713">
        <v>3.2977561799999999</v>
      </c>
    </row>
    <row r="5714" spans="1:36" x14ac:dyDescent="0.3">
      <c r="A5714">
        <v>5350</v>
      </c>
      <c r="B5714" t="s">
        <v>300</v>
      </c>
      <c r="C5714" t="s">
        <v>28</v>
      </c>
      <c r="D5714" t="s">
        <v>29</v>
      </c>
      <c r="E5714" t="s">
        <v>30</v>
      </c>
      <c r="F5714" t="s">
        <v>31</v>
      </c>
      <c r="G5714" t="s">
        <v>1577</v>
      </c>
      <c r="H5714" t="s">
        <v>15238</v>
      </c>
      <c r="I5714" s="4" t="s">
        <v>15239</v>
      </c>
      <c r="J5714" s="1">
        <f>((((bot_orders[[#This Row],[cTime]]/ 1000)+3*3600) / 86400) + DATE(1970,1,1))</f>
        <v>45778.131954131939</v>
      </c>
      <c r="K5714" s="4" t="s">
        <v>15240</v>
      </c>
      <c r="L5714" s="1">
        <f>((((bot_orders[[#This Row],[uTime]]/ 1000)+3*3600) / 86400) + DATE(1970,1,1))</f>
        <v>45778.147314444446</v>
      </c>
      <c r="M5714" t="s">
        <v>34</v>
      </c>
      <c r="N5714" t="s">
        <v>28</v>
      </c>
      <c r="O5714" t="s">
        <v>35</v>
      </c>
      <c r="P5714">
        <v>4.4390000000000001</v>
      </c>
      <c r="Q5714" t="s">
        <v>36</v>
      </c>
      <c r="R5714" t="s">
        <v>37</v>
      </c>
      <c r="S5714">
        <v>0.74180000000000001</v>
      </c>
      <c r="T5714">
        <v>0.74180000000000001</v>
      </c>
      <c r="U5714">
        <v>4.4390000000000001</v>
      </c>
      <c r="V5714">
        <v>-2.6342802000000002E-3</v>
      </c>
      <c r="W5714" t="s">
        <v>38</v>
      </c>
      <c r="X5714" s="4">
        <f>IF(bot_orders[[#This Row],[side]]="sell", bot_orders[[#This Row],[accFillSz]]*bot_orders[[#This Row],[avgPx]] + bot_orders[[#This Row],[fee]], -bot_orders[[#This Row],[accFillSz]]*bot_orders[[#This Row],[avgPx]])</f>
        <v>3.2902159198000001</v>
      </c>
      <c r="Y5714" s="4">
        <f>IF(bot_orders[[#This Row],[side]]="buy", bot_orders[[#This Row],[accFillSz]] + bot_orders[[#This Row],[fee]], -bot_orders[[#This Row],[accFillSz]])</f>
        <v>-4.4390000000000001</v>
      </c>
      <c r="Z5714" s="4">
        <f>IF(bot_orders[[#This Row],[side]]="sell",bot_orders[[#This Row],[accFillSz]]*bot_orders[[#This Row],[avgPx]]+bot_orders[[#This Row],[fee]], 0)</f>
        <v>3.2902159198000001</v>
      </c>
      <c r="AA5714" s="4">
        <f>IF(bot_orders[[#This Row],[side]]="sell",-bot_orders[[#This Row],[accFillSz]],bot_orders[[#This Row],[accFillSz]]+bot_orders[[#This Row],[fee]])</f>
        <v>-4.4390000000000001</v>
      </c>
      <c r="AB5714">
        <v>0</v>
      </c>
      <c r="AC5714" t="s">
        <v>39</v>
      </c>
      <c r="AD5714">
        <v>0</v>
      </c>
      <c r="AE5714" t="s">
        <v>40</v>
      </c>
      <c r="AF5714" t="s">
        <v>41</v>
      </c>
      <c r="AG5714" t="s">
        <v>42</v>
      </c>
      <c r="AH5714" t="s">
        <v>28</v>
      </c>
      <c r="AI5714">
        <v>-4.4390000000000001</v>
      </c>
      <c r="AJ5714">
        <v>3.2902159200000001</v>
      </c>
    </row>
    <row r="5715" spans="1:36" x14ac:dyDescent="0.3">
      <c r="A5715">
        <v>5351</v>
      </c>
      <c r="B5715" t="s">
        <v>300</v>
      </c>
      <c r="C5715" t="s">
        <v>28</v>
      </c>
      <c r="D5715" t="s">
        <v>29</v>
      </c>
      <c r="E5715" t="s">
        <v>30</v>
      </c>
      <c r="F5715" t="s">
        <v>31</v>
      </c>
      <c r="G5715" t="s">
        <v>1603</v>
      </c>
      <c r="H5715" t="s">
        <v>15241</v>
      </c>
      <c r="I5715" s="4" t="s">
        <v>15242</v>
      </c>
      <c r="J5715" s="1">
        <f>((((bot_orders[[#This Row],[cTime]]/ 1000)+3*3600) / 86400) + DATE(1970,1,1))</f>
        <v>45778.132664571764</v>
      </c>
      <c r="K5715" s="4" t="s">
        <v>15243</v>
      </c>
      <c r="L5715" s="1">
        <f>((((bot_orders[[#This Row],[uTime]]/ 1000)+3*3600) / 86400) + DATE(1970,1,1))</f>
        <v>45778.147094004627</v>
      </c>
      <c r="M5715" t="s">
        <v>34</v>
      </c>
      <c r="N5715" t="s">
        <v>28</v>
      </c>
      <c r="O5715" t="s">
        <v>35</v>
      </c>
      <c r="P5715">
        <v>4.5670000000000002</v>
      </c>
      <c r="Q5715" t="s">
        <v>36</v>
      </c>
      <c r="R5715" t="s">
        <v>37</v>
      </c>
      <c r="S5715">
        <v>0.74009999999999998</v>
      </c>
      <c r="T5715">
        <v>0.74009999999999998</v>
      </c>
      <c r="U5715">
        <v>4.5670000000000002</v>
      </c>
      <c r="V5715">
        <v>-2.7040293999999999E-3</v>
      </c>
      <c r="W5715" t="s">
        <v>38</v>
      </c>
      <c r="X5715" s="4">
        <f>IF(bot_orders[[#This Row],[side]]="sell", bot_orders[[#This Row],[accFillSz]]*bot_orders[[#This Row],[avgPx]] + bot_orders[[#This Row],[fee]], -bot_orders[[#This Row],[accFillSz]]*bot_orders[[#This Row],[avgPx]])</f>
        <v>3.3773326706000004</v>
      </c>
      <c r="Y5715" s="4">
        <f>IF(bot_orders[[#This Row],[side]]="buy", bot_orders[[#This Row],[accFillSz]] + bot_orders[[#This Row],[fee]], -bot_orders[[#This Row],[accFillSz]])</f>
        <v>-4.5670000000000002</v>
      </c>
      <c r="Z5715" s="4">
        <f>IF(bot_orders[[#This Row],[side]]="sell",bot_orders[[#This Row],[accFillSz]]*bot_orders[[#This Row],[avgPx]]+bot_orders[[#This Row],[fee]], 0)</f>
        <v>3.3773326706000004</v>
      </c>
      <c r="AA5715" s="4">
        <f>IF(bot_orders[[#This Row],[side]]="sell",-bot_orders[[#This Row],[accFillSz]],bot_orders[[#This Row],[accFillSz]]+bot_orders[[#This Row],[fee]])</f>
        <v>-4.5670000000000002</v>
      </c>
      <c r="AB5715">
        <v>0</v>
      </c>
      <c r="AC5715" t="s">
        <v>39</v>
      </c>
      <c r="AD5715">
        <v>0</v>
      </c>
      <c r="AE5715" t="s">
        <v>40</v>
      </c>
      <c r="AF5715" t="s">
        <v>41</v>
      </c>
      <c r="AG5715" t="s">
        <v>42</v>
      </c>
      <c r="AH5715" t="s">
        <v>28</v>
      </c>
      <c r="AI5715">
        <v>-4.5670000000000002</v>
      </c>
      <c r="AJ5715">
        <v>3.3773326699999999</v>
      </c>
    </row>
    <row r="5716" spans="1:36" x14ac:dyDescent="0.3">
      <c r="A5716">
        <v>5353</v>
      </c>
      <c r="B5716" t="s">
        <v>300</v>
      </c>
      <c r="C5716" t="s">
        <v>28</v>
      </c>
      <c r="D5716" t="s">
        <v>29</v>
      </c>
      <c r="E5716" t="s">
        <v>30</v>
      </c>
      <c r="F5716" t="s">
        <v>31</v>
      </c>
      <c r="G5716" t="s">
        <v>1573</v>
      </c>
      <c r="H5716" t="s">
        <v>15247</v>
      </c>
      <c r="I5716" s="4" t="s">
        <v>15248</v>
      </c>
      <c r="J5716" s="1">
        <f>((((bot_orders[[#This Row],[cTime]]/ 1000)+3*3600) / 86400) + DATE(1970,1,1))</f>
        <v>45778.13291998842</v>
      </c>
      <c r="K5716" s="4" t="s">
        <v>15249</v>
      </c>
      <c r="L5716" s="1">
        <f>((((bot_orders[[#This Row],[uTime]]/ 1000)+3*3600) / 86400) + DATE(1970,1,1))</f>
        <v>45778.144688310189</v>
      </c>
      <c r="M5716" t="s">
        <v>34</v>
      </c>
      <c r="N5716" t="s">
        <v>28</v>
      </c>
      <c r="O5716" t="s">
        <v>35</v>
      </c>
      <c r="P5716">
        <v>4.5659999999999998</v>
      </c>
      <c r="Q5716" t="s">
        <v>36</v>
      </c>
      <c r="R5716" t="s">
        <v>37</v>
      </c>
      <c r="S5716">
        <v>0.73839999999999995</v>
      </c>
      <c r="T5716">
        <v>0.73839999999999995</v>
      </c>
      <c r="U5716">
        <v>4.5659999999999998</v>
      </c>
      <c r="V5716">
        <v>-2.6972275000000001E-3</v>
      </c>
      <c r="W5716" t="s">
        <v>38</v>
      </c>
      <c r="X5716" s="4">
        <f>IF(bot_orders[[#This Row],[side]]="sell", bot_orders[[#This Row],[accFillSz]]*bot_orders[[#This Row],[avgPx]] + bot_orders[[#This Row],[fee]], -bot_orders[[#This Row],[accFillSz]]*bot_orders[[#This Row],[avgPx]])</f>
        <v>3.3688371724999997</v>
      </c>
      <c r="Y5716" s="4">
        <f>IF(bot_orders[[#This Row],[side]]="buy", bot_orders[[#This Row],[accFillSz]] + bot_orders[[#This Row],[fee]], -bot_orders[[#This Row],[accFillSz]])</f>
        <v>-4.5659999999999998</v>
      </c>
      <c r="Z5716" s="4">
        <f>IF(bot_orders[[#This Row],[side]]="sell",bot_orders[[#This Row],[accFillSz]]*bot_orders[[#This Row],[avgPx]]+bot_orders[[#This Row],[fee]], 0)</f>
        <v>3.3688371724999997</v>
      </c>
      <c r="AA5716" s="4">
        <f>IF(bot_orders[[#This Row],[side]]="sell",-bot_orders[[#This Row],[accFillSz]],bot_orders[[#This Row],[accFillSz]]+bot_orders[[#This Row],[fee]])</f>
        <v>-4.5659999999999998</v>
      </c>
      <c r="AB5716">
        <v>0</v>
      </c>
      <c r="AC5716" t="s">
        <v>39</v>
      </c>
      <c r="AD5716">
        <v>0</v>
      </c>
      <c r="AE5716" t="s">
        <v>40</v>
      </c>
      <c r="AF5716" t="s">
        <v>41</v>
      </c>
      <c r="AG5716" t="s">
        <v>42</v>
      </c>
      <c r="AH5716" t="s">
        <v>28</v>
      </c>
      <c r="AI5716">
        <v>-4.5659999999999998</v>
      </c>
      <c r="AJ5716">
        <v>3.3688371699999999</v>
      </c>
    </row>
    <row r="5717" spans="1:36" x14ac:dyDescent="0.3">
      <c r="A5717">
        <v>5354</v>
      </c>
      <c r="B5717" t="s">
        <v>300</v>
      </c>
      <c r="C5717" t="s">
        <v>28</v>
      </c>
      <c r="D5717" t="s">
        <v>29</v>
      </c>
      <c r="E5717" t="s">
        <v>30</v>
      </c>
      <c r="F5717" t="s">
        <v>31</v>
      </c>
      <c r="G5717" t="s">
        <v>1613</v>
      </c>
      <c r="H5717" t="s">
        <v>15250</v>
      </c>
      <c r="I5717" s="4" t="s">
        <v>15251</v>
      </c>
      <c r="J5717" s="1">
        <f>((((bot_orders[[#This Row],[cTime]]/ 1000)+3*3600) / 86400) + DATE(1970,1,1))</f>
        <v>45778.133759710647</v>
      </c>
      <c r="K5717" s="4" t="s">
        <v>15252</v>
      </c>
      <c r="L5717" s="1">
        <f>((((bot_orders[[#This Row],[uTime]]/ 1000)+3*3600) / 86400) + DATE(1970,1,1))</f>
        <v>45778.135462048609</v>
      </c>
      <c r="M5717" t="s">
        <v>34</v>
      </c>
      <c r="N5717" t="s">
        <v>28</v>
      </c>
      <c r="O5717" t="s">
        <v>35</v>
      </c>
      <c r="P5717">
        <v>4.5659999999999998</v>
      </c>
      <c r="Q5717" t="s">
        <v>36</v>
      </c>
      <c r="R5717" t="s">
        <v>37</v>
      </c>
      <c r="S5717">
        <v>0.73670000000000002</v>
      </c>
      <c r="T5717">
        <v>0.73670000000000002</v>
      </c>
      <c r="U5717">
        <v>4.5659999999999998</v>
      </c>
      <c r="V5717">
        <v>-2.6910177999999998E-3</v>
      </c>
      <c r="W5717" t="s">
        <v>38</v>
      </c>
      <c r="X5717" s="4">
        <f>IF(bot_orders[[#This Row],[side]]="sell", bot_orders[[#This Row],[accFillSz]]*bot_orders[[#This Row],[avgPx]] + bot_orders[[#This Row],[fee]], -bot_orders[[#This Row],[accFillSz]]*bot_orders[[#This Row],[avgPx]])</f>
        <v>3.3610811822</v>
      </c>
      <c r="Y5717" s="4">
        <f>IF(bot_orders[[#This Row],[side]]="buy", bot_orders[[#This Row],[accFillSz]] + bot_orders[[#This Row],[fee]], -bot_orders[[#This Row],[accFillSz]])</f>
        <v>-4.5659999999999998</v>
      </c>
      <c r="Z5717" s="4">
        <f>IF(bot_orders[[#This Row],[side]]="sell",bot_orders[[#This Row],[accFillSz]]*bot_orders[[#This Row],[avgPx]]+bot_orders[[#This Row],[fee]], 0)</f>
        <v>3.3610811822</v>
      </c>
      <c r="AA5717" s="4">
        <f>IF(bot_orders[[#This Row],[side]]="sell",-bot_orders[[#This Row],[accFillSz]],bot_orders[[#This Row],[accFillSz]]+bot_orders[[#This Row],[fee]])</f>
        <v>-4.5659999999999998</v>
      </c>
      <c r="AB5717">
        <v>0</v>
      </c>
      <c r="AC5717" t="s">
        <v>39</v>
      </c>
      <c r="AD5717">
        <v>0</v>
      </c>
      <c r="AE5717" t="s">
        <v>40</v>
      </c>
      <c r="AF5717" t="s">
        <v>41</v>
      </c>
      <c r="AG5717" t="s">
        <v>42</v>
      </c>
      <c r="AH5717" t="s">
        <v>28</v>
      </c>
      <c r="AI5717">
        <v>-4.5659999999999998</v>
      </c>
      <c r="AJ5717">
        <v>3.3610811799999998</v>
      </c>
    </row>
    <row r="5718" spans="1:36" x14ac:dyDescent="0.3">
      <c r="A5718">
        <v>5356</v>
      </c>
      <c r="B5718" t="s">
        <v>300</v>
      </c>
      <c r="C5718" t="s">
        <v>28</v>
      </c>
      <c r="D5718" t="s">
        <v>29</v>
      </c>
      <c r="E5718" t="s">
        <v>30</v>
      </c>
      <c r="F5718" t="s">
        <v>31</v>
      </c>
      <c r="G5718" t="s">
        <v>1620</v>
      </c>
      <c r="H5718" t="s">
        <v>15253</v>
      </c>
      <c r="I5718" s="4" t="s">
        <v>15254</v>
      </c>
      <c r="J5718" s="1">
        <f>((((bot_orders[[#This Row],[cTime]]/ 1000)+3*3600) / 86400) + DATE(1970,1,1))</f>
        <v>45778.135462071761</v>
      </c>
      <c r="K5718" s="4" t="s">
        <v>15255</v>
      </c>
      <c r="L5718" s="1">
        <f>((((bot_orders[[#This Row],[uTime]]/ 1000)+3*3600) / 86400) + DATE(1970,1,1))</f>
        <v>45778.136975370369</v>
      </c>
      <c r="M5718" t="s">
        <v>34</v>
      </c>
      <c r="N5718" t="s">
        <v>28</v>
      </c>
      <c r="O5718" t="s">
        <v>35</v>
      </c>
      <c r="P5718">
        <v>4.57</v>
      </c>
      <c r="Q5718" t="s">
        <v>36</v>
      </c>
      <c r="R5718" t="s">
        <v>55</v>
      </c>
      <c r="S5718">
        <v>0.73499999999999999</v>
      </c>
      <c r="T5718">
        <v>0.73499999999999999</v>
      </c>
      <c r="U5718">
        <v>4.57</v>
      </c>
      <c r="V5718">
        <v>-3.656E-3</v>
      </c>
      <c r="W5718" t="s">
        <v>39</v>
      </c>
      <c r="X5718" s="4">
        <f>IF(bot_orders[[#This Row],[side]]="sell", bot_orders[[#This Row],[accFillSz]]*bot_orders[[#This Row],[avgPx]] + bot_orders[[#This Row],[fee]], -bot_orders[[#This Row],[accFillSz]]*bot_orders[[#This Row],[avgPx]])</f>
        <v>-3.3589500000000001</v>
      </c>
      <c r="Y5718" s="4">
        <f>IF(bot_orders[[#This Row],[side]]="buy", bot_orders[[#This Row],[accFillSz]] + bot_orders[[#This Row],[fee]], -bot_orders[[#This Row],[accFillSz]])</f>
        <v>4.566344</v>
      </c>
      <c r="Z5718" s="4">
        <f>IF(bot_orders[[#This Row],[side]]="sell",bot_orders[[#This Row],[accFillSz]]*bot_orders[[#This Row],[avgPx]]+bot_orders[[#This Row],[fee]], 0)</f>
        <v>0</v>
      </c>
      <c r="AA5718" s="4">
        <f>IF(bot_orders[[#This Row],[side]]="sell",-bot_orders[[#This Row],[accFillSz]],bot_orders[[#This Row],[accFillSz]]+bot_orders[[#This Row],[fee]])</f>
        <v>4.566344</v>
      </c>
      <c r="AB5718">
        <v>0</v>
      </c>
      <c r="AC5718" t="s">
        <v>38</v>
      </c>
      <c r="AD5718">
        <v>0</v>
      </c>
      <c r="AE5718" t="s">
        <v>40</v>
      </c>
      <c r="AF5718" t="s">
        <v>41</v>
      </c>
      <c r="AG5718" t="s">
        <v>42</v>
      </c>
      <c r="AH5718" t="s">
        <v>28</v>
      </c>
      <c r="AI5718">
        <v>4.566344</v>
      </c>
      <c r="AJ5718">
        <v>-3.3589500000000001</v>
      </c>
    </row>
    <row r="5719" spans="1:36" x14ac:dyDescent="0.3">
      <c r="A5719">
        <v>5357</v>
      </c>
      <c r="B5719" t="s">
        <v>300</v>
      </c>
      <c r="C5719" t="s">
        <v>28</v>
      </c>
      <c r="D5719" t="s">
        <v>29</v>
      </c>
      <c r="E5719" t="s">
        <v>30</v>
      </c>
      <c r="F5719" t="s">
        <v>31</v>
      </c>
      <c r="G5719" t="s">
        <v>1620</v>
      </c>
      <c r="H5719" t="s">
        <v>15256</v>
      </c>
      <c r="I5719" s="4" t="s">
        <v>15257</v>
      </c>
      <c r="J5719" s="1">
        <f>((((bot_orders[[#This Row],[cTime]]/ 1000)+3*3600) / 86400) + DATE(1970,1,1))</f>
        <v>45778.136975393514</v>
      </c>
      <c r="K5719" s="4" t="s">
        <v>15258</v>
      </c>
      <c r="L5719" s="1">
        <f>((((bot_orders[[#This Row],[uTime]]/ 1000)+3*3600) / 86400) + DATE(1970,1,1))</f>
        <v>45778.141542407408</v>
      </c>
      <c r="M5719" t="s">
        <v>34</v>
      </c>
      <c r="N5719" t="s">
        <v>28</v>
      </c>
      <c r="O5719" t="s">
        <v>35</v>
      </c>
      <c r="P5719">
        <v>4.5659999999999998</v>
      </c>
      <c r="Q5719" t="s">
        <v>36</v>
      </c>
      <c r="R5719" t="s">
        <v>37</v>
      </c>
      <c r="S5719">
        <v>0.73670000000000002</v>
      </c>
      <c r="T5719">
        <v>0.73670000000000002</v>
      </c>
      <c r="U5719">
        <v>4.5659999999999998</v>
      </c>
      <c r="V5719">
        <v>-2.6910177999999998E-3</v>
      </c>
      <c r="W5719" t="s">
        <v>38</v>
      </c>
      <c r="X5719" s="4">
        <f>IF(bot_orders[[#This Row],[side]]="sell", bot_orders[[#This Row],[accFillSz]]*bot_orders[[#This Row],[avgPx]] + bot_orders[[#This Row],[fee]], -bot_orders[[#This Row],[accFillSz]]*bot_orders[[#This Row],[avgPx]])</f>
        <v>3.3610811822</v>
      </c>
      <c r="Y5719" s="4">
        <f>IF(bot_orders[[#This Row],[side]]="buy", bot_orders[[#This Row],[accFillSz]] + bot_orders[[#This Row],[fee]], -bot_orders[[#This Row],[accFillSz]])</f>
        <v>-4.5659999999999998</v>
      </c>
      <c r="Z5719" s="4">
        <f>IF(bot_orders[[#This Row],[side]]="sell",bot_orders[[#This Row],[accFillSz]]*bot_orders[[#This Row],[avgPx]]+bot_orders[[#This Row],[fee]], 0)</f>
        <v>3.3610811822</v>
      </c>
      <c r="AA5719" s="4">
        <f>IF(bot_orders[[#This Row],[side]]="sell",-bot_orders[[#This Row],[accFillSz]],bot_orders[[#This Row],[accFillSz]]+bot_orders[[#This Row],[fee]])</f>
        <v>-4.5659999999999998</v>
      </c>
      <c r="AB5719">
        <v>0</v>
      </c>
      <c r="AC5719" t="s">
        <v>39</v>
      </c>
      <c r="AD5719">
        <v>0</v>
      </c>
      <c r="AE5719" t="s">
        <v>40</v>
      </c>
      <c r="AF5719" t="s">
        <v>41</v>
      </c>
      <c r="AG5719" t="s">
        <v>42</v>
      </c>
      <c r="AH5719" t="s">
        <v>28</v>
      </c>
      <c r="AI5719">
        <v>-4.5659999999999998</v>
      </c>
      <c r="AJ5719">
        <v>3.3610811799999998</v>
      </c>
    </row>
    <row r="5720" spans="1:36" x14ac:dyDescent="0.3">
      <c r="A5720">
        <v>5359</v>
      </c>
      <c r="B5720" t="s">
        <v>300</v>
      </c>
      <c r="C5720" t="s">
        <v>28</v>
      </c>
      <c r="D5720" t="s">
        <v>29</v>
      </c>
      <c r="E5720" t="s">
        <v>30</v>
      </c>
      <c r="F5720" t="s">
        <v>31</v>
      </c>
      <c r="G5720" t="s">
        <v>1627</v>
      </c>
      <c r="H5720" t="s">
        <v>15262</v>
      </c>
      <c r="I5720" s="4" t="s">
        <v>15263</v>
      </c>
      <c r="J5720" s="1">
        <f>((((bot_orders[[#This Row],[cTime]]/ 1000)+3*3600) / 86400) + DATE(1970,1,1))</f>
        <v>45778.137696840276</v>
      </c>
      <c r="K5720" s="4" t="s">
        <v>15264</v>
      </c>
      <c r="L5720" s="1">
        <f>((((bot_orders[[#This Row],[uTime]]/ 1000)+3*3600) / 86400) + DATE(1970,1,1))</f>
        <v>45778.13861469907</v>
      </c>
      <c r="M5720" t="s">
        <v>34</v>
      </c>
      <c r="N5720" t="s">
        <v>28</v>
      </c>
      <c r="O5720" t="s">
        <v>35</v>
      </c>
      <c r="P5720">
        <v>4.5659999999999998</v>
      </c>
      <c r="Q5720" t="s">
        <v>36</v>
      </c>
      <c r="R5720" t="s">
        <v>37</v>
      </c>
      <c r="S5720">
        <v>0.73499999999999999</v>
      </c>
      <c r="T5720">
        <v>0.73499999999999999</v>
      </c>
      <c r="U5720">
        <v>4.5659999999999998</v>
      </c>
      <c r="V5720">
        <v>-2.6848079999999999E-3</v>
      </c>
      <c r="W5720" t="s">
        <v>38</v>
      </c>
      <c r="X5720" s="4">
        <f>IF(bot_orders[[#This Row],[side]]="sell", bot_orders[[#This Row],[accFillSz]]*bot_orders[[#This Row],[avgPx]] + bot_orders[[#This Row],[fee]], -bot_orders[[#This Row],[accFillSz]]*bot_orders[[#This Row],[avgPx]])</f>
        <v>3.3533251919999998</v>
      </c>
      <c r="Y5720" s="4">
        <f>IF(bot_orders[[#This Row],[side]]="buy", bot_orders[[#This Row],[accFillSz]] + bot_orders[[#This Row],[fee]], -bot_orders[[#This Row],[accFillSz]])</f>
        <v>-4.5659999999999998</v>
      </c>
      <c r="Z5720" s="4">
        <f>IF(bot_orders[[#This Row],[side]]="sell",bot_orders[[#This Row],[accFillSz]]*bot_orders[[#This Row],[avgPx]]+bot_orders[[#This Row],[fee]], 0)</f>
        <v>3.3533251919999998</v>
      </c>
      <c r="AA5720" s="4">
        <f>IF(bot_orders[[#This Row],[side]]="sell",-bot_orders[[#This Row],[accFillSz]],bot_orders[[#This Row],[accFillSz]]+bot_orders[[#This Row],[fee]])</f>
        <v>-4.5659999999999998</v>
      </c>
      <c r="AB5720">
        <v>0</v>
      </c>
      <c r="AC5720" t="s">
        <v>39</v>
      </c>
      <c r="AD5720">
        <v>0</v>
      </c>
      <c r="AE5720" t="s">
        <v>40</v>
      </c>
      <c r="AF5720" t="s">
        <v>41</v>
      </c>
      <c r="AG5720" t="s">
        <v>42</v>
      </c>
      <c r="AH5720" t="s">
        <v>28</v>
      </c>
      <c r="AI5720">
        <v>-4.5659999999999998</v>
      </c>
      <c r="AJ5720">
        <v>3.3533251900000001</v>
      </c>
    </row>
    <row r="5721" spans="1:36" x14ac:dyDescent="0.3">
      <c r="A5721">
        <v>5364</v>
      </c>
      <c r="B5721" t="s">
        <v>300</v>
      </c>
      <c r="C5721" t="s">
        <v>28</v>
      </c>
      <c r="D5721" t="s">
        <v>29</v>
      </c>
      <c r="E5721" t="s">
        <v>30</v>
      </c>
      <c r="F5721" t="s">
        <v>31</v>
      </c>
      <c r="G5721" t="s">
        <v>1641</v>
      </c>
      <c r="H5721" t="s">
        <v>15274</v>
      </c>
      <c r="I5721" s="4" t="s">
        <v>15275</v>
      </c>
      <c r="J5721" s="1">
        <f>((((bot_orders[[#This Row],[cTime]]/ 1000)+3*3600) / 86400) + DATE(1970,1,1))</f>
        <v>45778.147317071758</v>
      </c>
      <c r="K5721" s="4" t="s">
        <v>15276</v>
      </c>
      <c r="L5721" s="1">
        <f>((((bot_orders[[#This Row],[uTime]]/ 1000)+3*3600) / 86400) + DATE(1970,1,1))</f>
        <v>45778.147321631943</v>
      </c>
      <c r="M5721" t="s">
        <v>34</v>
      </c>
      <c r="N5721" t="s">
        <v>28</v>
      </c>
      <c r="O5721" t="s">
        <v>35</v>
      </c>
      <c r="P5721">
        <v>4.444</v>
      </c>
      <c r="Q5721" t="s">
        <v>36</v>
      </c>
      <c r="R5721" t="s">
        <v>55</v>
      </c>
      <c r="S5721">
        <v>0.74350000000000005</v>
      </c>
      <c r="T5721">
        <v>0.74350000000000005</v>
      </c>
      <c r="U5721">
        <v>4.444</v>
      </c>
      <c r="V5721">
        <v>-3.5552000000000001E-3</v>
      </c>
      <c r="W5721" t="s">
        <v>39</v>
      </c>
      <c r="X5721" s="4">
        <f>IF(bot_orders[[#This Row],[side]]="sell", bot_orders[[#This Row],[accFillSz]]*bot_orders[[#This Row],[avgPx]] + bot_orders[[#This Row],[fee]], -bot_orders[[#This Row],[accFillSz]]*bot_orders[[#This Row],[avgPx]])</f>
        <v>-3.3041140000000002</v>
      </c>
      <c r="Y5721" s="4">
        <f>IF(bot_orders[[#This Row],[side]]="buy", bot_orders[[#This Row],[accFillSz]] + bot_orders[[#This Row],[fee]], -bot_orders[[#This Row],[accFillSz]])</f>
        <v>4.4404447999999999</v>
      </c>
      <c r="Z5721" s="4">
        <f>IF(bot_orders[[#This Row],[side]]="sell",bot_orders[[#This Row],[accFillSz]]*bot_orders[[#This Row],[avgPx]]+bot_orders[[#This Row],[fee]], 0)</f>
        <v>0</v>
      </c>
      <c r="AA5721" s="4">
        <f>IF(bot_orders[[#This Row],[side]]="sell",-bot_orders[[#This Row],[accFillSz]],bot_orders[[#This Row],[accFillSz]]+bot_orders[[#This Row],[fee]])</f>
        <v>4.4404447999999999</v>
      </c>
      <c r="AB5721">
        <v>0</v>
      </c>
      <c r="AC5721" t="s">
        <v>38</v>
      </c>
      <c r="AD5721">
        <v>0</v>
      </c>
      <c r="AE5721" t="s">
        <v>40</v>
      </c>
      <c r="AF5721" t="s">
        <v>41</v>
      </c>
      <c r="AG5721" t="s">
        <v>42</v>
      </c>
      <c r="AH5721" t="s">
        <v>28</v>
      </c>
      <c r="AI5721">
        <v>4.4404447999999999</v>
      </c>
      <c r="AJ5721">
        <v>-3.3041140000000002</v>
      </c>
    </row>
    <row r="5722" spans="1:36" x14ac:dyDescent="0.3">
      <c r="A5722">
        <v>5365</v>
      </c>
      <c r="B5722" t="s">
        <v>300</v>
      </c>
      <c r="C5722" t="s">
        <v>28</v>
      </c>
      <c r="D5722" t="s">
        <v>29</v>
      </c>
      <c r="E5722" t="s">
        <v>30</v>
      </c>
      <c r="F5722" t="s">
        <v>31</v>
      </c>
      <c r="G5722" t="s">
        <v>1634</v>
      </c>
      <c r="H5722" t="s">
        <v>15277</v>
      </c>
      <c r="I5722" s="4" t="s">
        <v>15278</v>
      </c>
      <c r="J5722" s="1">
        <f>((((bot_orders[[#This Row],[cTime]]/ 1000)+3*3600) / 86400) + DATE(1970,1,1))</f>
        <v>45778.147317141207</v>
      </c>
      <c r="K5722" s="4" t="s">
        <v>15279</v>
      </c>
      <c r="L5722" s="1">
        <f>((((bot_orders[[#This Row],[uTime]]/ 1000)+3*3600) / 86400) + DATE(1970,1,1))</f>
        <v>45778.147317233801</v>
      </c>
      <c r="M5722" t="s">
        <v>34</v>
      </c>
      <c r="N5722" t="s">
        <v>28</v>
      </c>
      <c r="O5722" t="s">
        <v>35</v>
      </c>
      <c r="P5722">
        <v>4.4429999999999996</v>
      </c>
      <c r="Q5722" t="s">
        <v>36</v>
      </c>
      <c r="R5722" t="s">
        <v>55</v>
      </c>
      <c r="S5722">
        <v>0.74519999999999997</v>
      </c>
      <c r="T5722">
        <v>0.74519999999999997</v>
      </c>
      <c r="U5722">
        <v>4.4429999999999996</v>
      </c>
      <c r="V5722">
        <v>-3.5544000000000001E-3</v>
      </c>
      <c r="W5722" t="s">
        <v>39</v>
      </c>
      <c r="X5722" s="4">
        <f>IF(bot_orders[[#This Row],[side]]="sell", bot_orders[[#This Row],[accFillSz]]*bot_orders[[#This Row],[avgPx]] + bot_orders[[#This Row],[fee]], -bot_orders[[#This Row],[accFillSz]]*bot_orders[[#This Row],[avgPx]])</f>
        <v>-3.3109235999999997</v>
      </c>
      <c r="Y5722" s="4">
        <f>IF(bot_orders[[#This Row],[side]]="buy", bot_orders[[#This Row],[accFillSz]] + bot_orders[[#This Row],[fee]], -bot_orders[[#This Row],[accFillSz]])</f>
        <v>4.4394456</v>
      </c>
      <c r="Z5722" s="4">
        <f>IF(bot_orders[[#This Row],[side]]="sell",bot_orders[[#This Row],[accFillSz]]*bot_orders[[#This Row],[avgPx]]+bot_orders[[#This Row],[fee]], 0)</f>
        <v>0</v>
      </c>
      <c r="AA5722" s="4">
        <f>IF(bot_orders[[#This Row],[side]]="sell",-bot_orders[[#This Row],[accFillSz]],bot_orders[[#This Row],[accFillSz]]+bot_orders[[#This Row],[fee]])</f>
        <v>4.4394456</v>
      </c>
      <c r="AB5722">
        <v>0</v>
      </c>
      <c r="AC5722" t="s">
        <v>38</v>
      </c>
      <c r="AD5722">
        <v>0</v>
      </c>
      <c r="AE5722" t="s">
        <v>40</v>
      </c>
      <c r="AF5722" t="s">
        <v>41</v>
      </c>
      <c r="AG5722" t="s">
        <v>42</v>
      </c>
      <c r="AH5722" t="s">
        <v>28</v>
      </c>
      <c r="AI5722">
        <v>4.4394456</v>
      </c>
      <c r="AJ5722">
        <v>-3.3109236000000002</v>
      </c>
    </row>
    <row r="5723" spans="1:36" x14ac:dyDescent="0.3">
      <c r="A5723">
        <v>5366</v>
      </c>
      <c r="B5723" t="s">
        <v>300</v>
      </c>
      <c r="C5723" t="s">
        <v>28</v>
      </c>
      <c r="D5723" t="s">
        <v>29</v>
      </c>
      <c r="E5723" t="s">
        <v>30</v>
      </c>
      <c r="F5723" t="s">
        <v>31</v>
      </c>
      <c r="G5723" t="s">
        <v>1634</v>
      </c>
      <c r="H5723" t="s">
        <v>15280</v>
      </c>
      <c r="I5723" s="4" t="s">
        <v>15281</v>
      </c>
      <c r="J5723" s="1">
        <f>((((bot_orders[[#This Row],[cTime]]/ 1000)+3*3600) / 86400) + DATE(1970,1,1))</f>
        <v>45778.147317256946</v>
      </c>
      <c r="K5723" s="4" t="s">
        <v>15282</v>
      </c>
      <c r="L5723" s="1">
        <f>((((bot_orders[[#This Row],[uTime]]/ 1000)+3*3600) / 86400) + DATE(1970,1,1))</f>
        <v>45778.152116898149</v>
      </c>
      <c r="M5723" t="s">
        <v>34</v>
      </c>
      <c r="N5723" t="s">
        <v>28</v>
      </c>
      <c r="O5723" t="s">
        <v>35</v>
      </c>
      <c r="P5723">
        <v>4.4390000000000001</v>
      </c>
      <c r="Q5723" t="s">
        <v>36</v>
      </c>
      <c r="R5723" t="s">
        <v>37</v>
      </c>
      <c r="S5723">
        <v>0.74690000000000001</v>
      </c>
      <c r="T5723">
        <v>0.74690000000000001</v>
      </c>
      <c r="U5723">
        <v>4.4390000000000001</v>
      </c>
      <c r="V5723">
        <v>-2.6523913000000001E-3</v>
      </c>
      <c r="W5723" t="s">
        <v>38</v>
      </c>
      <c r="X5723" s="4">
        <f>IF(bot_orders[[#This Row],[side]]="sell", bot_orders[[#This Row],[accFillSz]]*bot_orders[[#This Row],[avgPx]] + bot_orders[[#This Row],[fee]], -bot_orders[[#This Row],[accFillSz]]*bot_orders[[#This Row],[avgPx]])</f>
        <v>3.3128367087000004</v>
      </c>
      <c r="Y5723" s="4">
        <f>IF(bot_orders[[#This Row],[side]]="buy", bot_orders[[#This Row],[accFillSz]] + bot_orders[[#This Row],[fee]], -bot_orders[[#This Row],[accFillSz]])</f>
        <v>-4.4390000000000001</v>
      </c>
      <c r="Z5723" s="4">
        <f>IF(bot_orders[[#This Row],[side]]="sell",bot_orders[[#This Row],[accFillSz]]*bot_orders[[#This Row],[avgPx]]+bot_orders[[#This Row],[fee]], 0)</f>
        <v>3.3128367087000004</v>
      </c>
      <c r="AA5723" s="4">
        <f>IF(bot_orders[[#This Row],[side]]="sell",-bot_orders[[#This Row],[accFillSz]],bot_orders[[#This Row],[accFillSz]]+bot_orders[[#This Row],[fee]])</f>
        <v>-4.4390000000000001</v>
      </c>
      <c r="AB5723">
        <v>0</v>
      </c>
      <c r="AC5723" t="s">
        <v>39</v>
      </c>
      <c r="AD5723">
        <v>0</v>
      </c>
      <c r="AE5723" t="s">
        <v>40</v>
      </c>
      <c r="AF5723" t="s">
        <v>41</v>
      </c>
      <c r="AG5723" t="s">
        <v>42</v>
      </c>
      <c r="AH5723" t="s">
        <v>28</v>
      </c>
      <c r="AI5723">
        <v>-4.4390000000000001</v>
      </c>
      <c r="AJ5723">
        <v>3.31283671</v>
      </c>
    </row>
    <row r="5724" spans="1:36" x14ac:dyDescent="0.3">
      <c r="A5724">
        <v>5367</v>
      </c>
      <c r="B5724" t="s">
        <v>300</v>
      </c>
      <c r="C5724" t="s">
        <v>28</v>
      </c>
      <c r="D5724" t="s">
        <v>29</v>
      </c>
      <c r="E5724" t="s">
        <v>30</v>
      </c>
      <c r="F5724" t="s">
        <v>31</v>
      </c>
      <c r="G5724" t="s">
        <v>1641</v>
      </c>
      <c r="H5724" t="s">
        <v>15283</v>
      </c>
      <c r="I5724" s="4" t="s">
        <v>15284</v>
      </c>
      <c r="J5724" s="1">
        <f>((((bot_orders[[#This Row],[cTime]]/ 1000)+3*3600) / 86400) + DATE(1970,1,1))</f>
        <v>45778.147321655095</v>
      </c>
      <c r="K5724" s="4" t="s">
        <v>15285</v>
      </c>
      <c r="L5724" s="1">
        <f>((((bot_orders[[#This Row],[uTime]]/ 1000)+3*3600) / 86400) + DATE(1970,1,1))</f>
        <v>45778.150602905094</v>
      </c>
      <c r="M5724" t="s">
        <v>34</v>
      </c>
      <c r="N5724" t="s">
        <v>28</v>
      </c>
      <c r="O5724" t="s">
        <v>35</v>
      </c>
      <c r="P5724">
        <v>4.4400000000000004</v>
      </c>
      <c r="Q5724" t="s">
        <v>36</v>
      </c>
      <c r="R5724" t="s">
        <v>37</v>
      </c>
      <c r="S5724">
        <v>0.74519999999999997</v>
      </c>
      <c r="T5724">
        <v>0.74519999999999997</v>
      </c>
      <c r="U5724">
        <v>4.4400000000000004</v>
      </c>
      <c r="V5724">
        <v>-2.6469504E-3</v>
      </c>
      <c r="W5724" t="s">
        <v>38</v>
      </c>
      <c r="X5724" s="4">
        <f>IF(bot_orders[[#This Row],[side]]="sell", bot_orders[[#This Row],[accFillSz]]*bot_orders[[#This Row],[avgPx]] + bot_orders[[#This Row],[fee]], -bot_orders[[#This Row],[accFillSz]]*bot_orders[[#This Row],[avgPx]])</f>
        <v>3.3060410496000001</v>
      </c>
      <c r="Y5724" s="4">
        <f>IF(bot_orders[[#This Row],[side]]="buy", bot_orders[[#This Row],[accFillSz]] + bot_orders[[#This Row],[fee]], -bot_orders[[#This Row],[accFillSz]])</f>
        <v>-4.4400000000000004</v>
      </c>
      <c r="Z5724" s="4">
        <f>IF(bot_orders[[#This Row],[side]]="sell",bot_orders[[#This Row],[accFillSz]]*bot_orders[[#This Row],[avgPx]]+bot_orders[[#This Row],[fee]], 0)</f>
        <v>3.3060410496000001</v>
      </c>
      <c r="AA5724" s="4">
        <f>IF(bot_orders[[#This Row],[side]]="sell",-bot_orders[[#This Row],[accFillSz]],bot_orders[[#This Row],[accFillSz]]+bot_orders[[#This Row],[fee]])</f>
        <v>-4.4400000000000004</v>
      </c>
      <c r="AB5724">
        <v>0</v>
      </c>
      <c r="AC5724" t="s">
        <v>39</v>
      </c>
      <c r="AD5724">
        <v>0</v>
      </c>
      <c r="AE5724" t="s">
        <v>40</v>
      </c>
      <c r="AF5724" t="s">
        <v>41</v>
      </c>
      <c r="AG5724" t="s">
        <v>42</v>
      </c>
      <c r="AH5724" t="s">
        <v>28</v>
      </c>
      <c r="AI5724">
        <v>-4.4400000000000004</v>
      </c>
      <c r="AJ5724">
        <v>3.3060410500000001</v>
      </c>
    </row>
    <row r="5725" spans="1:36" x14ac:dyDescent="0.3">
      <c r="A5725">
        <v>5368</v>
      </c>
      <c r="B5725" t="s">
        <v>300</v>
      </c>
      <c r="C5725" t="s">
        <v>28</v>
      </c>
      <c r="D5725" t="s">
        <v>29</v>
      </c>
      <c r="E5725" t="s">
        <v>30</v>
      </c>
      <c r="F5725" t="s">
        <v>31</v>
      </c>
      <c r="G5725" t="s">
        <v>1597</v>
      </c>
      <c r="H5725" t="s">
        <v>15286</v>
      </c>
      <c r="I5725" s="4" t="s">
        <v>15287</v>
      </c>
      <c r="J5725" s="1">
        <f>((((bot_orders[[#This Row],[cTime]]/ 1000)+3*3600) / 86400) + DATE(1970,1,1))</f>
        <v>45778.150602928239</v>
      </c>
      <c r="K5725" s="4" t="s">
        <v>15288</v>
      </c>
      <c r="L5725" s="1">
        <f>((((bot_orders[[#This Row],[uTime]]/ 1000)+3*3600) / 86400) + DATE(1970,1,1))</f>
        <v>45778.151247592592</v>
      </c>
      <c r="M5725" t="s">
        <v>34</v>
      </c>
      <c r="N5725" t="s">
        <v>28</v>
      </c>
      <c r="O5725" t="s">
        <v>35</v>
      </c>
      <c r="P5725">
        <v>4.444</v>
      </c>
      <c r="Q5725" t="s">
        <v>36</v>
      </c>
      <c r="R5725" t="s">
        <v>55</v>
      </c>
      <c r="S5725">
        <v>0.74350000000000005</v>
      </c>
      <c r="T5725">
        <v>0.74350000000000005</v>
      </c>
      <c r="U5725">
        <v>4.444</v>
      </c>
      <c r="V5725">
        <v>-3.5552000000000001E-3</v>
      </c>
      <c r="W5725" t="s">
        <v>39</v>
      </c>
      <c r="X5725" s="4">
        <f>IF(bot_orders[[#This Row],[side]]="sell", bot_orders[[#This Row],[accFillSz]]*bot_orders[[#This Row],[avgPx]] + bot_orders[[#This Row],[fee]], -bot_orders[[#This Row],[accFillSz]]*bot_orders[[#This Row],[avgPx]])</f>
        <v>-3.3041140000000002</v>
      </c>
      <c r="Y5725" s="4">
        <f>IF(bot_orders[[#This Row],[side]]="buy", bot_orders[[#This Row],[accFillSz]] + bot_orders[[#This Row],[fee]], -bot_orders[[#This Row],[accFillSz]])</f>
        <v>4.4404447999999999</v>
      </c>
      <c r="Z5725" s="4">
        <f>IF(bot_orders[[#This Row],[side]]="sell",bot_orders[[#This Row],[accFillSz]]*bot_orders[[#This Row],[avgPx]]+bot_orders[[#This Row],[fee]], 0)</f>
        <v>0</v>
      </c>
      <c r="AA5725" s="4">
        <f>IF(bot_orders[[#This Row],[side]]="sell",-bot_orders[[#This Row],[accFillSz]],bot_orders[[#This Row],[accFillSz]]+bot_orders[[#This Row],[fee]])</f>
        <v>4.4404447999999999</v>
      </c>
      <c r="AB5725">
        <v>0</v>
      </c>
      <c r="AC5725" t="s">
        <v>38</v>
      </c>
      <c r="AD5725">
        <v>0</v>
      </c>
      <c r="AE5725" t="s">
        <v>40</v>
      </c>
      <c r="AF5725" t="s">
        <v>41</v>
      </c>
      <c r="AG5725" t="s">
        <v>42</v>
      </c>
      <c r="AH5725" t="s">
        <v>28</v>
      </c>
      <c r="AI5725">
        <v>4.4404447999999999</v>
      </c>
      <c r="AJ5725">
        <v>-3.3041140000000002</v>
      </c>
    </row>
    <row r="5726" spans="1:36" x14ac:dyDescent="0.3">
      <c r="A5726">
        <v>5370</v>
      </c>
      <c r="B5726" t="s">
        <v>300</v>
      </c>
      <c r="C5726" t="s">
        <v>28</v>
      </c>
      <c r="D5726" t="s">
        <v>29</v>
      </c>
      <c r="E5726" t="s">
        <v>30</v>
      </c>
      <c r="F5726" t="s">
        <v>31</v>
      </c>
      <c r="G5726" t="s">
        <v>1597</v>
      </c>
      <c r="H5726" t="s">
        <v>15289</v>
      </c>
      <c r="I5726" s="4" t="s">
        <v>15290</v>
      </c>
      <c r="J5726" s="1">
        <f>((((bot_orders[[#This Row],[cTime]]/ 1000)+3*3600) / 86400) + DATE(1970,1,1))</f>
        <v>45778.151247604168</v>
      </c>
      <c r="K5726" s="4" t="s">
        <v>15291</v>
      </c>
      <c r="L5726" s="1">
        <f>((((bot_orders[[#This Row],[uTime]]/ 1000)+3*3600) / 86400) + DATE(1970,1,1))</f>
        <v>45778.151547337962</v>
      </c>
      <c r="M5726" t="s">
        <v>34</v>
      </c>
      <c r="N5726" t="s">
        <v>28</v>
      </c>
      <c r="O5726" t="s">
        <v>35</v>
      </c>
      <c r="P5726">
        <v>4.4400000000000004</v>
      </c>
      <c r="Q5726" t="s">
        <v>36</v>
      </c>
      <c r="R5726" t="s">
        <v>37</v>
      </c>
      <c r="S5726">
        <v>0.74519999999999997</v>
      </c>
      <c r="T5726">
        <v>0.74519999999999997</v>
      </c>
      <c r="U5726">
        <v>4.4400000000000004</v>
      </c>
      <c r="V5726">
        <v>-2.6469504E-3</v>
      </c>
      <c r="W5726" t="s">
        <v>38</v>
      </c>
      <c r="X5726" s="4">
        <f>IF(bot_orders[[#This Row],[side]]="sell", bot_orders[[#This Row],[accFillSz]]*bot_orders[[#This Row],[avgPx]] + bot_orders[[#This Row],[fee]], -bot_orders[[#This Row],[accFillSz]]*bot_orders[[#This Row],[avgPx]])</f>
        <v>3.3060410496000001</v>
      </c>
      <c r="Y5726" s="4">
        <f>IF(bot_orders[[#This Row],[side]]="buy", bot_orders[[#This Row],[accFillSz]] + bot_orders[[#This Row],[fee]], -bot_orders[[#This Row],[accFillSz]])</f>
        <v>-4.4400000000000004</v>
      </c>
      <c r="Z5726" s="4">
        <f>IF(bot_orders[[#This Row],[side]]="sell",bot_orders[[#This Row],[accFillSz]]*bot_orders[[#This Row],[avgPx]]+bot_orders[[#This Row],[fee]], 0)</f>
        <v>3.3060410496000001</v>
      </c>
      <c r="AA5726" s="4">
        <f>IF(bot_orders[[#This Row],[side]]="sell",-bot_orders[[#This Row],[accFillSz]],bot_orders[[#This Row],[accFillSz]]+bot_orders[[#This Row],[fee]])</f>
        <v>-4.4400000000000004</v>
      </c>
      <c r="AB5726">
        <v>0</v>
      </c>
      <c r="AC5726" t="s">
        <v>39</v>
      </c>
      <c r="AD5726">
        <v>0</v>
      </c>
      <c r="AE5726" t="s">
        <v>40</v>
      </c>
      <c r="AF5726" t="s">
        <v>41</v>
      </c>
      <c r="AG5726" t="s">
        <v>42</v>
      </c>
      <c r="AH5726" t="s">
        <v>28</v>
      </c>
      <c r="AI5726">
        <v>-4.4400000000000004</v>
      </c>
      <c r="AJ5726">
        <v>3.3060410500000001</v>
      </c>
    </row>
    <row r="5727" spans="1:36" x14ac:dyDescent="0.3">
      <c r="A5727">
        <v>5372</v>
      </c>
      <c r="B5727" t="s">
        <v>300</v>
      </c>
      <c r="C5727" t="s">
        <v>28</v>
      </c>
      <c r="D5727" t="s">
        <v>29</v>
      </c>
      <c r="E5727" t="s">
        <v>30</v>
      </c>
      <c r="F5727" t="s">
        <v>31</v>
      </c>
      <c r="G5727" t="s">
        <v>1648</v>
      </c>
      <c r="H5727" t="s">
        <v>15295</v>
      </c>
      <c r="I5727" s="4" t="s">
        <v>15296</v>
      </c>
      <c r="J5727" s="1">
        <f>((((bot_orders[[#This Row],[cTime]]/ 1000)+3*3600) / 86400) + DATE(1970,1,1))</f>
        <v>45778.152116967591</v>
      </c>
      <c r="K5727" s="4" t="s">
        <v>15297</v>
      </c>
      <c r="L5727" s="1">
        <f>((((bot_orders[[#This Row],[uTime]]/ 1000)+3*3600) / 86400) + DATE(1970,1,1))</f>
        <v>45778.152121990744</v>
      </c>
      <c r="M5727" t="s">
        <v>34</v>
      </c>
      <c r="N5727" t="s">
        <v>28</v>
      </c>
      <c r="O5727" t="s">
        <v>35</v>
      </c>
      <c r="P5727">
        <v>4.4450000000000003</v>
      </c>
      <c r="Q5727" t="s">
        <v>36</v>
      </c>
      <c r="R5727" t="s">
        <v>55</v>
      </c>
      <c r="S5727">
        <v>0.74690000000000001</v>
      </c>
      <c r="T5727">
        <v>0.74690000000000001</v>
      </c>
      <c r="U5727">
        <v>4.4450000000000003</v>
      </c>
      <c r="V5727">
        <v>-3.6104000000000002E-3</v>
      </c>
      <c r="W5727" t="s">
        <v>39</v>
      </c>
      <c r="X5727" s="4">
        <f>IF(bot_orders[[#This Row],[side]]="sell", bot_orders[[#This Row],[accFillSz]]*bot_orders[[#This Row],[avgPx]] + bot_orders[[#This Row],[fee]], -bot_orders[[#This Row],[accFillSz]]*bot_orders[[#This Row],[avgPx]])</f>
        <v>-3.3199705000000002</v>
      </c>
      <c r="Y5727" s="4">
        <f>IF(bot_orders[[#This Row],[side]]="buy", bot_orders[[#This Row],[accFillSz]] + bot_orders[[#This Row],[fee]], -bot_orders[[#This Row],[accFillSz]])</f>
        <v>4.4413895999999999</v>
      </c>
      <c r="Z5727" s="4">
        <f>IF(bot_orders[[#This Row],[side]]="sell",bot_orders[[#This Row],[accFillSz]]*bot_orders[[#This Row],[avgPx]]+bot_orders[[#This Row],[fee]], 0)</f>
        <v>0</v>
      </c>
      <c r="AA5727" s="4">
        <f>IF(bot_orders[[#This Row],[side]]="sell",-bot_orders[[#This Row],[accFillSz]],bot_orders[[#This Row],[accFillSz]]+bot_orders[[#This Row],[fee]])</f>
        <v>4.4413895999999999</v>
      </c>
      <c r="AB5727">
        <v>0</v>
      </c>
      <c r="AC5727" t="s">
        <v>38</v>
      </c>
      <c r="AD5727">
        <v>0</v>
      </c>
      <c r="AE5727" t="s">
        <v>40</v>
      </c>
      <c r="AF5727" t="s">
        <v>41</v>
      </c>
      <c r="AG5727" t="s">
        <v>42</v>
      </c>
      <c r="AH5727" t="s">
        <v>28</v>
      </c>
      <c r="AI5727">
        <v>4.4413895999999999</v>
      </c>
      <c r="AJ5727">
        <v>-3.3199705000000002</v>
      </c>
    </row>
    <row r="5728" spans="1:36" x14ac:dyDescent="0.3">
      <c r="A5728">
        <v>5373</v>
      </c>
      <c r="B5728" t="s">
        <v>300</v>
      </c>
      <c r="C5728" t="s">
        <v>28</v>
      </c>
      <c r="D5728" t="s">
        <v>29</v>
      </c>
      <c r="E5728" t="s">
        <v>30</v>
      </c>
      <c r="F5728" t="s">
        <v>31</v>
      </c>
      <c r="G5728" t="s">
        <v>1648</v>
      </c>
      <c r="H5728" t="s">
        <v>15298</v>
      </c>
      <c r="I5728" s="4" t="s">
        <v>15299</v>
      </c>
      <c r="J5728" s="1">
        <f>((((bot_orders[[#This Row],[cTime]]/ 1000)+3*3600) / 86400) + DATE(1970,1,1))</f>
        <v>45778.152122013889</v>
      </c>
      <c r="K5728" s="4" t="s">
        <v>15300</v>
      </c>
      <c r="L5728" s="1">
        <f>((((bot_orders[[#This Row],[uTime]]/ 1000)+3*3600) / 86400) + DATE(1970,1,1))</f>
        <v>45778.152916388892</v>
      </c>
      <c r="M5728" t="s">
        <v>34</v>
      </c>
      <c r="N5728" t="s">
        <v>28</v>
      </c>
      <c r="O5728" t="s">
        <v>35</v>
      </c>
      <c r="P5728">
        <v>4.4409999999999998</v>
      </c>
      <c r="Q5728" t="s">
        <v>36</v>
      </c>
      <c r="R5728" t="s">
        <v>37</v>
      </c>
      <c r="S5728">
        <v>0.74860000000000004</v>
      </c>
      <c r="T5728">
        <v>0.74860000000000004</v>
      </c>
      <c r="U5728">
        <v>4.4409999999999998</v>
      </c>
      <c r="V5728">
        <v>-2.6596261E-3</v>
      </c>
      <c r="W5728" t="s">
        <v>38</v>
      </c>
      <c r="X5728" s="4">
        <f>IF(bot_orders[[#This Row],[side]]="sell", bot_orders[[#This Row],[accFillSz]]*bot_orders[[#This Row],[avgPx]] + bot_orders[[#This Row],[fee]], -bot_orders[[#This Row],[accFillSz]]*bot_orders[[#This Row],[avgPx]])</f>
        <v>3.3218729739000001</v>
      </c>
      <c r="Y5728" s="4">
        <f>IF(bot_orders[[#This Row],[side]]="buy", bot_orders[[#This Row],[accFillSz]] + bot_orders[[#This Row],[fee]], -bot_orders[[#This Row],[accFillSz]])</f>
        <v>-4.4409999999999998</v>
      </c>
      <c r="Z5728" s="4">
        <f>IF(bot_orders[[#This Row],[side]]="sell",bot_orders[[#This Row],[accFillSz]]*bot_orders[[#This Row],[avgPx]]+bot_orders[[#This Row],[fee]], 0)</f>
        <v>3.3218729739000001</v>
      </c>
      <c r="AA5728" s="4">
        <f>IF(bot_orders[[#This Row],[side]]="sell",-bot_orders[[#This Row],[accFillSz]],bot_orders[[#This Row],[accFillSz]]+bot_orders[[#This Row],[fee]])</f>
        <v>-4.4409999999999998</v>
      </c>
      <c r="AB5728">
        <v>0</v>
      </c>
      <c r="AC5728" t="s">
        <v>39</v>
      </c>
      <c r="AD5728">
        <v>0</v>
      </c>
      <c r="AE5728" t="s">
        <v>40</v>
      </c>
      <c r="AF5728" t="s">
        <v>41</v>
      </c>
      <c r="AG5728" t="s">
        <v>42</v>
      </c>
      <c r="AH5728" t="s">
        <v>28</v>
      </c>
      <c r="AI5728">
        <v>-4.4409999999999998</v>
      </c>
      <c r="AJ5728">
        <v>3.3218729699999998</v>
      </c>
    </row>
    <row r="5729" spans="1:36" x14ac:dyDescent="0.3">
      <c r="A5729">
        <v>5374</v>
      </c>
      <c r="B5729" t="s">
        <v>300</v>
      </c>
      <c r="C5729" t="s">
        <v>28</v>
      </c>
      <c r="D5729" t="s">
        <v>29</v>
      </c>
      <c r="E5729" t="s">
        <v>30</v>
      </c>
      <c r="F5729" t="s">
        <v>31</v>
      </c>
      <c r="G5729" t="s">
        <v>2882</v>
      </c>
      <c r="H5729" t="s">
        <v>15301</v>
      </c>
      <c r="I5729" s="4" t="s">
        <v>15302</v>
      </c>
      <c r="J5729" s="1">
        <f>((((bot_orders[[#This Row],[cTime]]/ 1000)+3*3600) / 86400) + DATE(1970,1,1))</f>
        <v>45778.152916458333</v>
      </c>
      <c r="K5729" s="4" t="s">
        <v>15303</v>
      </c>
      <c r="L5729" s="1">
        <f>((((bot_orders[[#This Row],[uTime]]/ 1000)+3*3600) / 86400) + DATE(1970,1,1))</f>
        <v>45778.15291650463</v>
      </c>
      <c r="M5729" t="s">
        <v>34</v>
      </c>
      <c r="N5729" t="s">
        <v>28</v>
      </c>
      <c r="O5729" t="s">
        <v>35</v>
      </c>
      <c r="P5729">
        <v>4.444</v>
      </c>
      <c r="Q5729" t="s">
        <v>36</v>
      </c>
      <c r="R5729" t="s">
        <v>55</v>
      </c>
      <c r="S5729">
        <v>0.74860000000000004</v>
      </c>
      <c r="T5729">
        <v>0.74850000000000005</v>
      </c>
      <c r="U5729">
        <v>4.444</v>
      </c>
      <c r="V5729">
        <v>-4.444E-3</v>
      </c>
      <c r="W5729" t="s">
        <v>39</v>
      </c>
      <c r="X5729" s="4">
        <f>IF(bot_orders[[#This Row],[side]]="sell", bot_orders[[#This Row],[accFillSz]]*bot_orders[[#This Row],[avgPx]] + bot_orders[[#This Row],[fee]], -bot_orders[[#This Row],[accFillSz]]*bot_orders[[#This Row],[avgPx]])</f>
        <v>-3.3263340000000001</v>
      </c>
      <c r="Y5729" s="4">
        <f>IF(bot_orders[[#This Row],[side]]="buy", bot_orders[[#This Row],[accFillSz]] + bot_orders[[#This Row],[fee]], -bot_orders[[#This Row],[accFillSz]])</f>
        <v>4.4395559999999996</v>
      </c>
      <c r="Z5729" s="4">
        <f>IF(bot_orders[[#This Row],[side]]="sell",bot_orders[[#This Row],[accFillSz]]*bot_orders[[#This Row],[avgPx]]+bot_orders[[#This Row],[fee]], 0)</f>
        <v>0</v>
      </c>
      <c r="AA5729" s="4">
        <f>IF(bot_orders[[#This Row],[side]]="sell",-bot_orders[[#This Row],[accFillSz]],bot_orders[[#This Row],[accFillSz]]+bot_orders[[#This Row],[fee]])</f>
        <v>4.4395559999999996</v>
      </c>
      <c r="AB5729">
        <v>0</v>
      </c>
      <c r="AC5729" t="s">
        <v>38</v>
      </c>
      <c r="AD5729">
        <v>0</v>
      </c>
      <c r="AE5729" t="s">
        <v>40</v>
      </c>
      <c r="AF5729" t="s">
        <v>41</v>
      </c>
      <c r="AG5729" t="s">
        <v>42</v>
      </c>
      <c r="AH5729" t="s">
        <v>28</v>
      </c>
      <c r="AI5729">
        <v>4.4395559999999996</v>
      </c>
      <c r="AJ5729">
        <v>-3.3263340000000001</v>
      </c>
    </row>
    <row r="5730" spans="1:36" x14ac:dyDescent="0.3">
      <c r="A5730">
        <v>5375</v>
      </c>
      <c r="B5730" t="s">
        <v>300</v>
      </c>
      <c r="C5730" t="s">
        <v>28</v>
      </c>
      <c r="D5730" t="s">
        <v>29</v>
      </c>
      <c r="E5730" t="s">
        <v>30</v>
      </c>
      <c r="F5730" t="s">
        <v>31</v>
      </c>
      <c r="G5730" t="s">
        <v>2882</v>
      </c>
      <c r="H5730" t="s">
        <v>15304</v>
      </c>
      <c r="I5730" s="4" t="s">
        <v>15305</v>
      </c>
      <c r="J5730" s="1">
        <f>((((bot_orders[[#This Row],[cTime]]/ 1000)+3*3600) / 86400) + DATE(1970,1,1))</f>
        <v>45778.152916516206</v>
      </c>
      <c r="K5730" s="4" t="s">
        <v>15306</v>
      </c>
      <c r="L5730" s="1">
        <f>((((bot_orders[[#This Row],[uTime]]/ 1000)+3*3600) / 86400) + DATE(1970,1,1))</f>
        <v>45778.153669664352</v>
      </c>
      <c r="M5730" t="s">
        <v>34</v>
      </c>
      <c r="N5730" t="s">
        <v>28</v>
      </c>
      <c r="O5730" t="s">
        <v>35</v>
      </c>
      <c r="P5730">
        <v>4.4390000000000001</v>
      </c>
      <c r="Q5730" t="s">
        <v>36</v>
      </c>
      <c r="R5730" t="s">
        <v>37</v>
      </c>
      <c r="S5730">
        <v>0.75029999999999997</v>
      </c>
      <c r="T5730">
        <v>0.75029999999999997</v>
      </c>
      <c r="U5730">
        <v>4.4390000000000001</v>
      </c>
      <c r="V5730">
        <v>-2.6644654000000001E-3</v>
      </c>
      <c r="W5730" t="s">
        <v>38</v>
      </c>
      <c r="X5730" s="4">
        <f>IF(bot_orders[[#This Row],[side]]="sell", bot_orders[[#This Row],[accFillSz]]*bot_orders[[#This Row],[avgPx]] + bot_orders[[#This Row],[fee]], -bot_orders[[#This Row],[accFillSz]]*bot_orders[[#This Row],[avgPx]])</f>
        <v>3.3279172345999997</v>
      </c>
      <c r="Y5730" s="4">
        <f>IF(bot_orders[[#This Row],[side]]="buy", bot_orders[[#This Row],[accFillSz]] + bot_orders[[#This Row],[fee]], -bot_orders[[#This Row],[accFillSz]])</f>
        <v>-4.4390000000000001</v>
      </c>
      <c r="Z5730" s="4">
        <f>IF(bot_orders[[#This Row],[side]]="sell",bot_orders[[#This Row],[accFillSz]]*bot_orders[[#This Row],[avgPx]]+bot_orders[[#This Row],[fee]], 0)</f>
        <v>3.3279172345999997</v>
      </c>
      <c r="AA5730" s="4">
        <f>IF(bot_orders[[#This Row],[side]]="sell",-bot_orders[[#This Row],[accFillSz]],bot_orders[[#This Row],[accFillSz]]+bot_orders[[#This Row],[fee]])</f>
        <v>-4.4390000000000001</v>
      </c>
      <c r="AB5730">
        <v>0</v>
      </c>
      <c r="AC5730" t="s">
        <v>39</v>
      </c>
      <c r="AD5730">
        <v>0</v>
      </c>
      <c r="AE5730" t="s">
        <v>40</v>
      </c>
      <c r="AF5730" t="s">
        <v>41</v>
      </c>
      <c r="AG5730" t="s">
        <v>42</v>
      </c>
      <c r="AH5730" t="s">
        <v>28</v>
      </c>
      <c r="AI5730">
        <v>-4.4390000000000001</v>
      </c>
      <c r="AJ5730">
        <v>3.3279172300000002</v>
      </c>
    </row>
    <row r="5731" spans="1:36" x14ac:dyDescent="0.3">
      <c r="A5731">
        <v>5377</v>
      </c>
      <c r="B5731" t="s">
        <v>300</v>
      </c>
      <c r="C5731" t="s">
        <v>28</v>
      </c>
      <c r="D5731" t="s">
        <v>29</v>
      </c>
      <c r="E5731" t="s">
        <v>30</v>
      </c>
      <c r="F5731" t="s">
        <v>31</v>
      </c>
      <c r="G5731" t="s">
        <v>2853</v>
      </c>
      <c r="H5731" t="s">
        <v>15309</v>
      </c>
      <c r="I5731" s="4" t="s">
        <v>15310</v>
      </c>
      <c r="J5731" s="1">
        <f>((((bot_orders[[#This Row],[cTime]]/ 1000)+3*3600) / 86400) + DATE(1970,1,1))</f>
        <v>45778.153669687497</v>
      </c>
      <c r="K5731" s="4" t="s">
        <v>15311</v>
      </c>
      <c r="L5731" s="1">
        <f>((((bot_orders[[#This Row],[uTime]]/ 1000)+3*3600) / 86400) + DATE(1970,1,1))</f>
        <v>45778.154157870369</v>
      </c>
      <c r="M5731" t="s">
        <v>34</v>
      </c>
      <c r="N5731" t="s">
        <v>28</v>
      </c>
      <c r="O5731" t="s">
        <v>35</v>
      </c>
      <c r="P5731">
        <v>4.444</v>
      </c>
      <c r="Q5731" t="s">
        <v>36</v>
      </c>
      <c r="R5731" t="s">
        <v>55</v>
      </c>
      <c r="S5731">
        <v>0.74860000000000004</v>
      </c>
      <c r="T5731">
        <v>0.74860000000000004</v>
      </c>
      <c r="U5731">
        <v>4.444</v>
      </c>
      <c r="V5731">
        <v>-3.5552000000000001E-3</v>
      </c>
      <c r="W5731" t="s">
        <v>39</v>
      </c>
      <c r="X5731" s="4">
        <f>IF(bot_orders[[#This Row],[side]]="sell", bot_orders[[#This Row],[accFillSz]]*bot_orders[[#This Row],[avgPx]] + bot_orders[[#This Row],[fee]], -bot_orders[[#This Row],[accFillSz]]*bot_orders[[#This Row],[avgPx]])</f>
        <v>-3.3267784000000002</v>
      </c>
      <c r="Y5731" s="4">
        <f>IF(bot_orders[[#This Row],[side]]="buy", bot_orders[[#This Row],[accFillSz]] + bot_orders[[#This Row],[fee]], -bot_orders[[#This Row],[accFillSz]])</f>
        <v>4.4404447999999999</v>
      </c>
      <c r="Z5731" s="4">
        <f>IF(bot_orders[[#This Row],[side]]="sell",bot_orders[[#This Row],[accFillSz]]*bot_orders[[#This Row],[avgPx]]+bot_orders[[#This Row],[fee]], 0)</f>
        <v>0</v>
      </c>
      <c r="AA5731" s="4">
        <f>IF(bot_orders[[#This Row],[side]]="sell",-bot_orders[[#This Row],[accFillSz]],bot_orders[[#This Row],[accFillSz]]+bot_orders[[#This Row],[fee]])</f>
        <v>4.4404447999999999</v>
      </c>
      <c r="AB5731">
        <v>0</v>
      </c>
      <c r="AC5731" t="s">
        <v>38</v>
      </c>
      <c r="AD5731">
        <v>0</v>
      </c>
      <c r="AE5731" t="s">
        <v>40</v>
      </c>
      <c r="AF5731" t="s">
        <v>41</v>
      </c>
      <c r="AG5731" t="s">
        <v>42</v>
      </c>
      <c r="AH5731" t="s">
        <v>28</v>
      </c>
      <c r="AI5731">
        <v>4.4404447999999999</v>
      </c>
      <c r="AJ5731">
        <v>-3.3267783999999998</v>
      </c>
    </row>
    <row r="5732" spans="1:36" x14ac:dyDescent="0.3">
      <c r="A5732">
        <v>5378</v>
      </c>
      <c r="B5732" t="s">
        <v>300</v>
      </c>
      <c r="C5732" t="s">
        <v>28</v>
      </c>
      <c r="D5732" t="s">
        <v>29</v>
      </c>
      <c r="E5732" t="s">
        <v>30</v>
      </c>
      <c r="F5732" t="s">
        <v>31</v>
      </c>
      <c r="G5732" t="s">
        <v>2889</v>
      </c>
      <c r="H5732" t="s">
        <v>15312</v>
      </c>
      <c r="I5732" s="4" t="s">
        <v>15313</v>
      </c>
      <c r="J5732" s="1">
        <f>((((bot_orders[[#This Row],[cTime]]/ 1000)+3*3600) / 86400) + DATE(1970,1,1))</f>
        <v>45778.153669733802</v>
      </c>
      <c r="K5732" s="4" t="s">
        <v>15314</v>
      </c>
      <c r="L5732" s="1">
        <f>((((bot_orders[[#This Row],[uTime]]/ 1000)+3*3600) / 86400) + DATE(1970,1,1))</f>
        <v>45778.153689444443</v>
      </c>
      <c r="M5732" t="s">
        <v>34</v>
      </c>
      <c r="N5732" t="s">
        <v>28</v>
      </c>
      <c r="O5732" t="s">
        <v>35</v>
      </c>
      <c r="P5732">
        <v>4.4450000000000003</v>
      </c>
      <c r="Q5732" t="s">
        <v>36</v>
      </c>
      <c r="R5732" t="s">
        <v>55</v>
      </c>
      <c r="S5732">
        <v>0.75029999999999997</v>
      </c>
      <c r="T5732">
        <v>0.75029999999999997</v>
      </c>
      <c r="U5732">
        <v>4.4450000000000003</v>
      </c>
      <c r="V5732">
        <v>-3.5560000000000001E-3</v>
      </c>
      <c r="W5732" t="s">
        <v>39</v>
      </c>
      <c r="X5732" s="4">
        <f>IF(bot_orders[[#This Row],[side]]="sell", bot_orders[[#This Row],[accFillSz]]*bot_orders[[#This Row],[avgPx]] + bot_orders[[#This Row],[fee]], -bot_orders[[#This Row],[accFillSz]]*bot_orders[[#This Row],[avgPx]])</f>
        <v>-3.3350835000000001</v>
      </c>
      <c r="Y5732" s="4">
        <f>IF(bot_orders[[#This Row],[side]]="buy", bot_orders[[#This Row],[accFillSz]] + bot_orders[[#This Row],[fee]], -bot_orders[[#This Row],[accFillSz]])</f>
        <v>4.4414440000000006</v>
      </c>
      <c r="Z5732" s="4">
        <f>IF(bot_orders[[#This Row],[side]]="sell",bot_orders[[#This Row],[accFillSz]]*bot_orders[[#This Row],[avgPx]]+bot_orders[[#This Row],[fee]], 0)</f>
        <v>0</v>
      </c>
      <c r="AA5732" s="4">
        <f>IF(bot_orders[[#This Row],[side]]="sell",-bot_orders[[#This Row],[accFillSz]],bot_orders[[#This Row],[accFillSz]]+bot_orders[[#This Row],[fee]])</f>
        <v>4.4414440000000006</v>
      </c>
      <c r="AB5732">
        <v>0</v>
      </c>
      <c r="AC5732" t="s">
        <v>38</v>
      </c>
      <c r="AD5732">
        <v>0</v>
      </c>
      <c r="AE5732" t="s">
        <v>40</v>
      </c>
      <c r="AF5732" t="s">
        <v>41</v>
      </c>
      <c r="AG5732" t="s">
        <v>42</v>
      </c>
      <c r="AH5732" t="s">
        <v>28</v>
      </c>
      <c r="AI5732">
        <v>4.4414439999999997</v>
      </c>
      <c r="AJ5732">
        <v>-3.3350835000000001</v>
      </c>
    </row>
    <row r="5733" spans="1:36" x14ac:dyDescent="0.3">
      <c r="A5733">
        <v>5380</v>
      </c>
      <c r="B5733" t="s">
        <v>300</v>
      </c>
      <c r="C5733" t="s">
        <v>28</v>
      </c>
      <c r="D5733" t="s">
        <v>29</v>
      </c>
      <c r="E5733" t="s">
        <v>30</v>
      </c>
      <c r="F5733" t="s">
        <v>31</v>
      </c>
      <c r="G5733" t="s">
        <v>2889</v>
      </c>
      <c r="H5733" t="s">
        <v>15315</v>
      </c>
      <c r="I5733" s="4" t="s">
        <v>15316</v>
      </c>
      <c r="J5733" s="1">
        <f>((((bot_orders[[#This Row],[cTime]]/ 1000)+3*3600) / 86400) + DATE(1970,1,1))</f>
        <v>45778.153689456019</v>
      </c>
      <c r="K5733" s="4" t="s">
        <v>15317</v>
      </c>
      <c r="L5733" s="1">
        <f>((((bot_orders[[#This Row],[uTime]]/ 1000)+3*3600) / 86400) + DATE(1970,1,1))</f>
        <v>45778.154824293983</v>
      </c>
      <c r="M5733" t="s">
        <v>34</v>
      </c>
      <c r="N5733" t="s">
        <v>28</v>
      </c>
      <c r="O5733" t="s">
        <v>35</v>
      </c>
      <c r="P5733">
        <v>4.4409999999999998</v>
      </c>
      <c r="Q5733" t="s">
        <v>36</v>
      </c>
      <c r="R5733" t="s">
        <v>37</v>
      </c>
      <c r="S5733">
        <v>0.752</v>
      </c>
      <c r="T5733">
        <v>0.752</v>
      </c>
      <c r="U5733">
        <v>4.4409999999999998</v>
      </c>
      <c r="V5733">
        <v>-2.6717056000000001E-3</v>
      </c>
      <c r="W5733" t="s">
        <v>38</v>
      </c>
      <c r="X5733" s="4">
        <f>IF(bot_orders[[#This Row],[side]]="sell", bot_orders[[#This Row],[accFillSz]]*bot_orders[[#This Row],[avgPx]] + bot_orders[[#This Row],[fee]], -bot_orders[[#This Row],[accFillSz]]*bot_orders[[#This Row],[avgPx]])</f>
        <v>3.3369602943999999</v>
      </c>
      <c r="Y5733" s="4">
        <f>IF(bot_orders[[#This Row],[side]]="buy", bot_orders[[#This Row],[accFillSz]] + bot_orders[[#This Row],[fee]], -bot_orders[[#This Row],[accFillSz]])</f>
        <v>-4.4409999999999998</v>
      </c>
      <c r="Z5733" s="4">
        <f>IF(bot_orders[[#This Row],[side]]="sell",bot_orders[[#This Row],[accFillSz]]*bot_orders[[#This Row],[avgPx]]+bot_orders[[#This Row],[fee]], 0)</f>
        <v>3.3369602943999999</v>
      </c>
      <c r="AA5733" s="4">
        <f>IF(bot_orders[[#This Row],[side]]="sell",-bot_orders[[#This Row],[accFillSz]],bot_orders[[#This Row],[accFillSz]]+bot_orders[[#This Row],[fee]])</f>
        <v>-4.4409999999999998</v>
      </c>
      <c r="AB5733">
        <v>0</v>
      </c>
      <c r="AC5733" t="s">
        <v>39</v>
      </c>
      <c r="AD5733">
        <v>0</v>
      </c>
      <c r="AE5733" t="s">
        <v>40</v>
      </c>
      <c r="AF5733" t="s">
        <v>41</v>
      </c>
      <c r="AG5733" t="s">
        <v>42</v>
      </c>
      <c r="AH5733" t="s">
        <v>28</v>
      </c>
      <c r="AI5733">
        <v>-4.4409999999999998</v>
      </c>
      <c r="AJ5733">
        <v>3.3369602899999999</v>
      </c>
    </row>
    <row r="5734" spans="1:36" x14ac:dyDescent="0.3">
      <c r="A5734">
        <v>5381</v>
      </c>
      <c r="B5734" t="s">
        <v>300</v>
      </c>
      <c r="C5734" t="s">
        <v>28</v>
      </c>
      <c r="D5734" t="s">
        <v>29</v>
      </c>
      <c r="E5734" t="s">
        <v>30</v>
      </c>
      <c r="F5734" t="s">
        <v>31</v>
      </c>
      <c r="G5734" t="s">
        <v>2853</v>
      </c>
      <c r="H5734" t="s">
        <v>15318</v>
      </c>
      <c r="I5734" s="4" t="s">
        <v>15319</v>
      </c>
      <c r="J5734" s="1">
        <f>((((bot_orders[[#This Row],[cTime]]/ 1000)+3*3600) / 86400) + DATE(1970,1,1))</f>
        <v>45778.154157893521</v>
      </c>
      <c r="K5734" s="4" t="s">
        <v>15320</v>
      </c>
      <c r="L5734" s="1">
        <f>((((bot_orders[[#This Row],[uTime]]/ 1000)+3*3600) / 86400) + DATE(1970,1,1))</f>
        <v>45778.154824282406</v>
      </c>
      <c r="M5734" t="s">
        <v>34</v>
      </c>
      <c r="N5734" t="s">
        <v>28</v>
      </c>
      <c r="O5734" t="s">
        <v>35</v>
      </c>
      <c r="P5734">
        <v>4.4400000000000004</v>
      </c>
      <c r="Q5734" t="s">
        <v>36</v>
      </c>
      <c r="R5734" t="s">
        <v>37</v>
      </c>
      <c r="S5734">
        <v>0.75029999999999997</v>
      </c>
      <c r="T5734">
        <v>0.75029999999999997</v>
      </c>
      <c r="U5734">
        <v>4.4400000000000004</v>
      </c>
      <c r="V5734">
        <v>-2.6650656000000001E-3</v>
      </c>
      <c r="W5734" t="s">
        <v>38</v>
      </c>
      <c r="X5734" s="4">
        <f>IF(bot_orders[[#This Row],[side]]="sell", bot_orders[[#This Row],[accFillSz]]*bot_orders[[#This Row],[avgPx]] + bot_orders[[#This Row],[fee]], -bot_orders[[#This Row],[accFillSz]]*bot_orders[[#This Row],[avgPx]])</f>
        <v>3.3286669344000002</v>
      </c>
      <c r="Y5734" s="4">
        <f>IF(bot_orders[[#This Row],[side]]="buy", bot_orders[[#This Row],[accFillSz]] + bot_orders[[#This Row],[fee]], -bot_orders[[#This Row],[accFillSz]])</f>
        <v>-4.4400000000000004</v>
      </c>
      <c r="Z5734" s="4">
        <f>IF(bot_orders[[#This Row],[side]]="sell",bot_orders[[#This Row],[accFillSz]]*bot_orders[[#This Row],[avgPx]]+bot_orders[[#This Row],[fee]], 0)</f>
        <v>3.3286669344000002</v>
      </c>
      <c r="AA5734" s="4">
        <f>IF(bot_orders[[#This Row],[side]]="sell",-bot_orders[[#This Row],[accFillSz]],bot_orders[[#This Row],[accFillSz]]+bot_orders[[#This Row],[fee]])</f>
        <v>-4.4400000000000004</v>
      </c>
      <c r="AB5734">
        <v>0</v>
      </c>
      <c r="AC5734" t="s">
        <v>39</v>
      </c>
      <c r="AD5734">
        <v>0</v>
      </c>
      <c r="AE5734" t="s">
        <v>40</v>
      </c>
      <c r="AF5734" t="s">
        <v>41</v>
      </c>
      <c r="AG5734" t="s">
        <v>42</v>
      </c>
      <c r="AH5734" t="s">
        <v>28</v>
      </c>
      <c r="AI5734">
        <v>-4.4400000000000004</v>
      </c>
      <c r="AJ5734">
        <v>3.3286669299999998</v>
      </c>
    </row>
    <row r="5735" spans="1:36" x14ac:dyDescent="0.3">
      <c r="A5735">
        <v>5382</v>
      </c>
      <c r="B5735" t="s">
        <v>300</v>
      </c>
      <c r="C5735" t="s">
        <v>28</v>
      </c>
      <c r="D5735" t="s">
        <v>29</v>
      </c>
      <c r="E5735" t="s">
        <v>30</v>
      </c>
      <c r="F5735" t="s">
        <v>31</v>
      </c>
      <c r="G5735" t="s">
        <v>2908</v>
      </c>
      <c r="H5735" t="s">
        <v>15321</v>
      </c>
      <c r="I5735" s="4" t="s">
        <v>15322</v>
      </c>
      <c r="J5735" s="1">
        <f>((((bot_orders[[#This Row],[cTime]]/ 1000)+3*3600) / 86400) + DATE(1970,1,1))</f>
        <v>45778.154824317127</v>
      </c>
      <c r="K5735" s="4" t="s">
        <v>15323</v>
      </c>
      <c r="L5735" s="1">
        <f>((((bot_orders[[#This Row],[uTime]]/ 1000)+3*3600) / 86400) + DATE(1970,1,1))</f>
        <v>45778.154824340279</v>
      </c>
      <c r="M5735" t="s">
        <v>34</v>
      </c>
      <c r="N5735" t="s">
        <v>28</v>
      </c>
      <c r="O5735" t="s">
        <v>35</v>
      </c>
      <c r="P5735">
        <v>4.4450000000000003</v>
      </c>
      <c r="Q5735" t="s">
        <v>36</v>
      </c>
      <c r="R5735" t="s">
        <v>55</v>
      </c>
      <c r="S5735">
        <v>0.75029999999999997</v>
      </c>
      <c r="T5735">
        <v>0.74970000000000003</v>
      </c>
      <c r="U5735">
        <v>4.4450000000000003</v>
      </c>
      <c r="V5735">
        <v>-4.4450000000000002E-3</v>
      </c>
      <c r="W5735" t="s">
        <v>39</v>
      </c>
      <c r="X5735" s="4">
        <f>IF(bot_orders[[#This Row],[side]]="sell", bot_orders[[#This Row],[accFillSz]]*bot_orders[[#This Row],[avgPx]] + bot_orders[[#This Row],[fee]], -bot_orders[[#This Row],[accFillSz]]*bot_orders[[#This Row],[avgPx]])</f>
        <v>-3.3324165000000003</v>
      </c>
      <c r="Y5735" s="4">
        <f>IF(bot_orders[[#This Row],[side]]="buy", bot_orders[[#This Row],[accFillSz]] + bot_orders[[#This Row],[fee]], -bot_orders[[#This Row],[accFillSz]])</f>
        <v>4.4405550000000007</v>
      </c>
      <c r="Z5735" s="4">
        <f>IF(bot_orders[[#This Row],[side]]="sell",bot_orders[[#This Row],[accFillSz]]*bot_orders[[#This Row],[avgPx]]+bot_orders[[#This Row],[fee]], 0)</f>
        <v>0</v>
      </c>
      <c r="AA5735" s="4">
        <f>IF(bot_orders[[#This Row],[side]]="sell",-bot_orders[[#This Row],[accFillSz]],bot_orders[[#This Row],[accFillSz]]+bot_orders[[#This Row],[fee]])</f>
        <v>4.4405550000000007</v>
      </c>
      <c r="AB5735">
        <v>0</v>
      </c>
      <c r="AC5735" t="s">
        <v>38</v>
      </c>
      <c r="AD5735">
        <v>0</v>
      </c>
      <c r="AE5735" t="s">
        <v>40</v>
      </c>
      <c r="AF5735" t="s">
        <v>41</v>
      </c>
      <c r="AG5735" t="s">
        <v>42</v>
      </c>
      <c r="AH5735" t="s">
        <v>28</v>
      </c>
      <c r="AI5735">
        <v>4.4405549999999998</v>
      </c>
      <c r="AJ5735">
        <v>-3.3324164999999999</v>
      </c>
    </row>
    <row r="5736" spans="1:36" x14ac:dyDescent="0.3">
      <c r="A5736">
        <v>5383</v>
      </c>
      <c r="B5736" t="s">
        <v>300</v>
      </c>
      <c r="C5736" t="s">
        <v>28</v>
      </c>
      <c r="D5736" t="s">
        <v>29</v>
      </c>
      <c r="E5736" t="s">
        <v>30</v>
      </c>
      <c r="F5736" t="s">
        <v>31</v>
      </c>
      <c r="G5736" t="s">
        <v>2908</v>
      </c>
      <c r="H5736" t="s">
        <v>15324</v>
      </c>
      <c r="I5736" s="4" t="s">
        <v>15325</v>
      </c>
      <c r="J5736" s="1">
        <f>((((bot_orders[[#This Row],[cTime]]/ 1000)+3*3600) / 86400) + DATE(1970,1,1))</f>
        <v>45778.154824363432</v>
      </c>
      <c r="K5736" s="4" t="s">
        <v>15326</v>
      </c>
      <c r="L5736" s="1">
        <f>((((bot_orders[[#This Row],[uTime]]/ 1000)+3*3600) / 86400) + DATE(1970,1,1))</f>
        <v>45778.154824768513</v>
      </c>
      <c r="M5736" t="s">
        <v>34</v>
      </c>
      <c r="N5736" t="s">
        <v>28</v>
      </c>
      <c r="O5736" t="s">
        <v>35</v>
      </c>
      <c r="P5736">
        <v>4.4400000000000004</v>
      </c>
      <c r="Q5736" t="s">
        <v>36</v>
      </c>
      <c r="R5736" t="s">
        <v>37</v>
      </c>
      <c r="S5736">
        <v>0.752</v>
      </c>
      <c r="T5736">
        <v>0.752</v>
      </c>
      <c r="U5736">
        <v>4.4400000000000004</v>
      </c>
      <c r="V5736">
        <v>-2.6711040000000001E-3</v>
      </c>
      <c r="W5736" t="s">
        <v>38</v>
      </c>
      <c r="X5736" s="4">
        <f>IF(bot_orders[[#This Row],[side]]="sell", bot_orders[[#This Row],[accFillSz]]*bot_orders[[#This Row],[avgPx]] + bot_orders[[#This Row],[fee]], -bot_orders[[#This Row],[accFillSz]]*bot_orders[[#This Row],[avgPx]])</f>
        <v>3.3362088960000005</v>
      </c>
      <c r="Y5736" s="4">
        <f>IF(bot_orders[[#This Row],[side]]="buy", bot_orders[[#This Row],[accFillSz]] + bot_orders[[#This Row],[fee]], -bot_orders[[#This Row],[accFillSz]])</f>
        <v>-4.4400000000000004</v>
      </c>
      <c r="Z5736" s="4">
        <f>IF(bot_orders[[#This Row],[side]]="sell",bot_orders[[#This Row],[accFillSz]]*bot_orders[[#This Row],[avgPx]]+bot_orders[[#This Row],[fee]], 0)</f>
        <v>3.3362088960000005</v>
      </c>
      <c r="AA5736" s="4">
        <f>IF(bot_orders[[#This Row],[side]]="sell",-bot_orders[[#This Row],[accFillSz]],bot_orders[[#This Row],[accFillSz]]+bot_orders[[#This Row],[fee]])</f>
        <v>-4.4400000000000004</v>
      </c>
      <c r="AB5736">
        <v>0</v>
      </c>
      <c r="AC5736" t="s">
        <v>39</v>
      </c>
      <c r="AD5736">
        <v>0</v>
      </c>
      <c r="AE5736" t="s">
        <v>40</v>
      </c>
      <c r="AF5736" t="s">
        <v>41</v>
      </c>
      <c r="AG5736" t="s">
        <v>42</v>
      </c>
      <c r="AH5736" t="s">
        <v>28</v>
      </c>
      <c r="AI5736">
        <v>-4.4400000000000004</v>
      </c>
      <c r="AJ5736">
        <v>3.3362088999999999</v>
      </c>
    </row>
    <row r="5737" spans="1:36" x14ac:dyDescent="0.3">
      <c r="A5737">
        <v>5384</v>
      </c>
      <c r="B5737" t="s">
        <v>300</v>
      </c>
      <c r="C5737" t="s">
        <v>28</v>
      </c>
      <c r="D5737" t="s">
        <v>29</v>
      </c>
      <c r="E5737" t="s">
        <v>30</v>
      </c>
      <c r="F5737" t="s">
        <v>31</v>
      </c>
      <c r="G5737" t="s">
        <v>2906</v>
      </c>
      <c r="H5737" t="s">
        <v>15327</v>
      </c>
      <c r="I5737" s="4" t="s">
        <v>15328</v>
      </c>
      <c r="J5737" s="1">
        <f>((((bot_orders[[#This Row],[cTime]]/ 1000)+3*3600) / 86400) + DATE(1970,1,1))</f>
        <v>45778.154824791665</v>
      </c>
      <c r="K5737" s="4" t="s">
        <v>15329</v>
      </c>
      <c r="L5737" s="1">
        <f>((((bot_orders[[#This Row],[uTime]]/ 1000)+3*3600) / 86400) + DATE(1970,1,1))</f>
        <v>45778.154825613427</v>
      </c>
      <c r="M5737" t="s">
        <v>34</v>
      </c>
      <c r="N5737" t="s">
        <v>28</v>
      </c>
      <c r="O5737" t="s">
        <v>35</v>
      </c>
      <c r="P5737">
        <v>4.4450000000000003</v>
      </c>
      <c r="Q5737" t="s">
        <v>36</v>
      </c>
      <c r="R5737" t="s">
        <v>55</v>
      </c>
      <c r="S5737">
        <v>0.75029999999999997</v>
      </c>
      <c r="T5737">
        <v>0.75029999999999997</v>
      </c>
      <c r="U5737">
        <v>4.4450000000000003</v>
      </c>
      <c r="V5737">
        <v>-3.5560000000000001E-3</v>
      </c>
      <c r="W5737" t="s">
        <v>39</v>
      </c>
      <c r="X5737" s="4">
        <f>IF(bot_orders[[#This Row],[side]]="sell", bot_orders[[#This Row],[accFillSz]]*bot_orders[[#This Row],[avgPx]] + bot_orders[[#This Row],[fee]], -bot_orders[[#This Row],[accFillSz]]*bot_orders[[#This Row],[avgPx]])</f>
        <v>-3.3350835000000001</v>
      </c>
      <c r="Y5737" s="4">
        <f>IF(bot_orders[[#This Row],[side]]="buy", bot_orders[[#This Row],[accFillSz]] + bot_orders[[#This Row],[fee]], -bot_orders[[#This Row],[accFillSz]])</f>
        <v>4.4414440000000006</v>
      </c>
      <c r="Z5737" s="4">
        <f>IF(bot_orders[[#This Row],[side]]="sell",bot_orders[[#This Row],[accFillSz]]*bot_orders[[#This Row],[avgPx]]+bot_orders[[#This Row],[fee]], 0)</f>
        <v>0</v>
      </c>
      <c r="AA5737" s="4">
        <f>IF(bot_orders[[#This Row],[side]]="sell",-bot_orders[[#This Row],[accFillSz]],bot_orders[[#This Row],[accFillSz]]+bot_orders[[#This Row],[fee]])</f>
        <v>4.4414440000000006</v>
      </c>
      <c r="AB5737">
        <v>0</v>
      </c>
      <c r="AC5737" t="s">
        <v>38</v>
      </c>
      <c r="AD5737">
        <v>0</v>
      </c>
      <c r="AE5737" t="s">
        <v>40</v>
      </c>
      <c r="AF5737" t="s">
        <v>41</v>
      </c>
      <c r="AG5737" t="s">
        <v>42</v>
      </c>
      <c r="AH5737" t="s">
        <v>28</v>
      </c>
      <c r="AI5737">
        <v>4.4414439999999997</v>
      </c>
      <c r="AJ5737">
        <v>-3.3350835000000001</v>
      </c>
    </row>
    <row r="5738" spans="1:36" x14ac:dyDescent="0.3">
      <c r="A5738">
        <v>5385</v>
      </c>
      <c r="B5738" t="s">
        <v>300</v>
      </c>
      <c r="C5738" t="s">
        <v>28</v>
      </c>
      <c r="D5738" t="s">
        <v>29</v>
      </c>
      <c r="E5738" t="s">
        <v>30</v>
      </c>
      <c r="F5738" t="s">
        <v>31</v>
      </c>
      <c r="G5738" t="s">
        <v>2911</v>
      </c>
      <c r="H5738" t="s">
        <v>15330</v>
      </c>
      <c r="I5738" s="4" t="s">
        <v>15331</v>
      </c>
      <c r="J5738" s="1">
        <f>((((bot_orders[[#This Row],[cTime]]/ 1000)+3*3600) / 86400) + DATE(1970,1,1))</f>
        <v>45778.154824849538</v>
      </c>
      <c r="K5738" s="4" t="s">
        <v>15332</v>
      </c>
      <c r="L5738" s="1">
        <f>((((bot_orders[[#This Row],[uTime]]/ 1000)+3*3600) / 86400) + DATE(1970,1,1))</f>
        <v>45778.154824884259</v>
      </c>
      <c r="M5738" t="s">
        <v>34</v>
      </c>
      <c r="N5738" t="s">
        <v>28</v>
      </c>
      <c r="O5738" t="s">
        <v>35</v>
      </c>
      <c r="P5738">
        <v>4.4450000000000003</v>
      </c>
      <c r="Q5738" t="s">
        <v>36</v>
      </c>
      <c r="R5738" t="s">
        <v>55</v>
      </c>
      <c r="S5738">
        <v>0.752</v>
      </c>
      <c r="T5738">
        <v>0.752</v>
      </c>
      <c r="U5738">
        <v>4.4450000000000003</v>
      </c>
      <c r="V5738">
        <v>-4.4450000000000002E-3</v>
      </c>
      <c r="W5738" t="s">
        <v>39</v>
      </c>
      <c r="X5738" s="4">
        <f>IF(bot_orders[[#This Row],[side]]="sell", bot_orders[[#This Row],[accFillSz]]*bot_orders[[#This Row],[avgPx]] + bot_orders[[#This Row],[fee]], -bot_orders[[#This Row],[accFillSz]]*bot_orders[[#This Row],[avgPx]])</f>
        <v>-3.3426400000000003</v>
      </c>
      <c r="Y5738" s="4">
        <f>IF(bot_orders[[#This Row],[side]]="buy", bot_orders[[#This Row],[accFillSz]] + bot_orders[[#This Row],[fee]], -bot_orders[[#This Row],[accFillSz]])</f>
        <v>4.4405550000000007</v>
      </c>
      <c r="Z5738" s="4">
        <f>IF(bot_orders[[#This Row],[side]]="sell",bot_orders[[#This Row],[accFillSz]]*bot_orders[[#This Row],[avgPx]]+bot_orders[[#This Row],[fee]], 0)</f>
        <v>0</v>
      </c>
      <c r="AA5738" s="4">
        <f>IF(bot_orders[[#This Row],[side]]="sell",-bot_orders[[#This Row],[accFillSz]],bot_orders[[#This Row],[accFillSz]]+bot_orders[[#This Row],[fee]])</f>
        <v>4.4405550000000007</v>
      </c>
      <c r="AB5738">
        <v>0</v>
      </c>
      <c r="AC5738" t="s">
        <v>38</v>
      </c>
      <c r="AD5738">
        <v>0</v>
      </c>
      <c r="AE5738" t="s">
        <v>40</v>
      </c>
      <c r="AF5738" t="s">
        <v>41</v>
      </c>
      <c r="AG5738" t="s">
        <v>42</v>
      </c>
      <c r="AH5738" t="s">
        <v>28</v>
      </c>
      <c r="AI5738">
        <v>4.4405549999999998</v>
      </c>
      <c r="AJ5738">
        <v>-3.3426399999999998</v>
      </c>
    </row>
    <row r="5739" spans="1:36" x14ac:dyDescent="0.3">
      <c r="A5739">
        <v>5386</v>
      </c>
      <c r="B5739" t="s">
        <v>300</v>
      </c>
      <c r="C5739" t="s">
        <v>28</v>
      </c>
      <c r="D5739" t="s">
        <v>29</v>
      </c>
      <c r="E5739" t="s">
        <v>30</v>
      </c>
      <c r="F5739" t="s">
        <v>31</v>
      </c>
      <c r="G5739" t="s">
        <v>2911</v>
      </c>
      <c r="H5739" t="s">
        <v>15333</v>
      </c>
      <c r="I5739" s="4" t="s">
        <v>15334</v>
      </c>
      <c r="J5739" s="1">
        <f>((((bot_orders[[#This Row],[cTime]]/ 1000)+3*3600) / 86400) + DATE(1970,1,1))</f>
        <v>45778.154824907411</v>
      </c>
      <c r="K5739" s="4" t="s">
        <v>15335</v>
      </c>
      <c r="L5739" s="1">
        <f>((((bot_orders[[#This Row],[uTime]]/ 1000)+3*3600) / 86400) + DATE(1970,1,1))</f>
        <v>45778.154962430555</v>
      </c>
      <c r="M5739" t="s">
        <v>34</v>
      </c>
      <c r="N5739" t="s">
        <v>28</v>
      </c>
      <c r="O5739" t="s">
        <v>35</v>
      </c>
      <c r="P5739">
        <v>4.4400000000000004</v>
      </c>
      <c r="Q5739" t="s">
        <v>36</v>
      </c>
      <c r="R5739" t="s">
        <v>37</v>
      </c>
      <c r="S5739">
        <v>0.75370000000000004</v>
      </c>
      <c r="T5739">
        <v>0.75370000000000004</v>
      </c>
      <c r="U5739">
        <v>4.4400000000000004</v>
      </c>
      <c r="V5739">
        <v>-2.6771424000000001E-3</v>
      </c>
      <c r="W5739" t="s">
        <v>38</v>
      </c>
      <c r="X5739" s="4">
        <f>IF(bot_orders[[#This Row],[side]]="sell", bot_orders[[#This Row],[accFillSz]]*bot_orders[[#This Row],[avgPx]] + bot_orders[[#This Row],[fee]], -bot_orders[[#This Row],[accFillSz]]*bot_orders[[#This Row],[avgPx]])</f>
        <v>3.3437508576000003</v>
      </c>
      <c r="Y5739" s="4">
        <f>IF(bot_orders[[#This Row],[side]]="buy", bot_orders[[#This Row],[accFillSz]] + bot_orders[[#This Row],[fee]], -bot_orders[[#This Row],[accFillSz]])</f>
        <v>-4.4400000000000004</v>
      </c>
      <c r="Z5739" s="4">
        <f>IF(bot_orders[[#This Row],[side]]="sell",bot_orders[[#This Row],[accFillSz]]*bot_orders[[#This Row],[avgPx]]+bot_orders[[#This Row],[fee]], 0)</f>
        <v>3.3437508576000003</v>
      </c>
      <c r="AA5739" s="4">
        <f>IF(bot_orders[[#This Row],[side]]="sell",-bot_orders[[#This Row],[accFillSz]],bot_orders[[#This Row],[accFillSz]]+bot_orders[[#This Row],[fee]])</f>
        <v>-4.4400000000000004</v>
      </c>
      <c r="AB5739">
        <v>0</v>
      </c>
      <c r="AC5739" t="s">
        <v>39</v>
      </c>
      <c r="AD5739">
        <v>0</v>
      </c>
      <c r="AE5739" t="s">
        <v>40</v>
      </c>
      <c r="AF5739" t="s">
        <v>41</v>
      </c>
      <c r="AG5739" t="s">
        <v>42</v>
      </c>
      <c r="AH5739" t="s">
        <v>28</v>
      </c>
      <c r="AI5739">
        <v>-4.4400000000000004</v>
      </c>
      <c r="AJ5739">
        <v>3.3437508600000001</v>
      </c>
    </row>
    <row r="5740" spans="1:36" x14ac:dyDescent="0.3">
      <c r="A5740">
        <v>5387</v>
      </c>
      <c r="B5740" t="s">
        <v>300</v>
      </c>
      <c r="C5740" t="s">
        <v>28</v>
      </c>
      <c r="D5740" t="s">
        <v>29</v>
      </c>
      <c r="E5740" t="s">
        <v>30</v>
      </c>
      <c r="F5740" t="s">
        <v>31</v>
      </c>
      <c r="G5740" t="s">
        <v>2906</v>
      </c>
      <c r="H5740" t="s">
        <v>15336</v>
      </c>
      <c r="I5740" s="4" t="s">
        <v>15337</v>
      </c>
      <c r="J5740" s="1">
        <f>((((bot_orders[[#This Row],[cTime]]/ 1000)+3*3600) / 86400) + DATE(1970,1,1))</f>
        <v>45778.154825624995</v>
      </c>
      <c r="K5740" s="4" t="s">
        <v>15338</v>
      </c>
      <c r="L5740" s="1">
        <f>((((bot_orders[[#This Row],[uTime]]/ 1000)+3*3600) / 86400) + DATE(1970,1,1))</f>
        <v>45778.154825925929</v>
      </c>
      <c r="M5740" t="s">
        <v>34</v>
      </c>
      <c r="N5740" t="s">
        <v>28</v>
      </c>
      <c r="O5740" t="s">
        <v>35</v>
      </c>
      <c r="P5740">
        <v>4.4409999999999998</v>
      </c>
      <c r="Q5740" t="s">
        <v>36</v>
      </c>
      <c r="R5740" t="s">
        <v>37</v>
      </c>
      <c r="S5740">
        <v>0.752</v>
      </c>
      <c r="T5740">
        <v>0.752</v>
      </c>
      <c r="U5740">
        <v>4.4409999999999998</v>
      </c>
      <c r="V5740">
        <v>-2.6717056000000001E-3</v>
      </c>
      <c r="W5740" t="s">
        <v>38</v>
      </c>
      <c r="X5740" s="4">
        <f>IF(bot_orders[[#This Row],[side]]="sell", bot_orders[[#This Row],[accFillSz]]*bot_orders[[#This Row],[avgPx]] + bot_orders[[#This Row],[fee]], -bot_orders[[#This Row],[accFillSz]]*bot_orders[[#This Row],[avgPx]])</f>
        <v>3.3369602943999999</v>
      </c>
      <c r="Y5740" s="4">
        <f>IF(bot_orders[[#This Row],[side]]="buy", bot_orders[[#This Row],[accFillSz]] + bot_orders[[#This Row],[fee]], -bot_orders[[#This Row],[accFillSz]])</f>
        <v>-4.4409999999999998</v>
      </c>
      <c r="Z5740" s="4">
        <f>IF(bot_orders[[#This Row],[side]]="sell",bot_orders[[#This Row],[accFillSz]]*bot_orders[[#This Row],[avgPx]]+bot_orders[[#This Row],[fee]], 0)</f>
        <v>3.3369602943999999</v>
      </c>
      <c r="AA5740" s="4">
        <f>IF(bot_orders[[#This Row],[side]]="sell",-bot_orders[[#This Row],[accFillSz]],bot_orders[[#This Row],[accFillSz]]+bot_orders[[#This Row],[fee]])</f>
        <v>-4.4409999999999998</v>
      </c>
      <c r="AB5740">
        <v>0</v>
      </c>
      <c r="AC5740" t="s">
        <v>39</v>
      </c>
      <c r="AD5740">
        <v>0</v>
      </c>
      <c r="AE5740" t="s">
        <v>40</v>
      </c>
      <c r="AF5740" t="s">
        <v>41</v>
      </c>
      <c r="AG5740" t="s">
        <v>42</v>
      </c>
      <c r="AH5740" t="s">
        <v>28</v>
      </c>
      <c r="AI5740">
        <v>-4.4409999999999998</v>
      </c>
      <c r="AJ5740">
        <v>3.3369602899999999</v>
      </c>
    </row>
    <row r="5741" spans="1:36" x14ac:dyDescent="0.3">
      <c r="A5741">
        <v>5388</v>
      </c>
      <c r="B5741" t="s">
        <v>300</v>
      </c>
      <c r="C5741" t="s">
        <v>28</v>
      </c>
      <c r="D5741" t="s">
        <v>29</v>
      </c>
      <c r="E5741" t="s">
        <v>30</v>
      </c>
      <c r="F5741" t="s">
        <v>31</v>
      </c>
      <c r="G5741" t="s">
        <v>2903</v>
      </c>
      <c r="H5741" t="s">
        <v>15339</v>
      </c>
      <c r="I5741" s="4" t="s">
        <v>15340</v>
      </c>
      <c r="J5741" s="1">
        <f>((((bot_orders[[#This Row],[cTime]]/ 1000)+3*3600) / 86400) + DATE(1970,1,1))</f>
        <v>45778.154825949074</v>
      </c>
      <c r="K5741" s="4" t="s">
        <v>15341</v>
      </c>
      <c r="L5741" s="1">
        <f>((((bot_orders[[#This Row],[uTime]]/ 1000)+3*3600) / 86400) + DATE(1970,1,1))</f>
        <v>45778.154828229162</v>
      </c>
      <c r="M5741" t="s">
        <v>34</v>
      </c>
      <c r="N5741" t="s">
        <v>28</v>
      </c>
      <c r="O5741" t="s">
        <v>35</v>
      </c>
      <c r="P5741">
        <v>4.4450000000000003</v>
      </c>
      <c r="Q5741" t="s">
        <v>36</v>
      </c>
      <c r="R5741" t="s">
        <v>55</v>
      </c>
      <c r="S5741">
        <v>0.75029999999999997</v>
      </c>
      <c r="T5741">
        <v>0.75029999999999997</v>
      </c>
      <c r="U5741">
        <v>4.4450000000000003</v>
      </c>
      <c r="V5741">
        <v>-3.5560000000000001E-3</v>
      </c>
      <c r="W5741" t="s">
        <v>39</v>
      </c>
      <c r="X5741" s="4">
        <f>IF(bot_orders[[#This Row],[side]]="sell", bot_orders[[#This Row],[accFillSz]]*bot_orders[[#This Row],[avgPx]] + bot_orders[[#This Row],[fee]], -bot_orders[[#This Row],[accFillSz]]*bot_orders[[#This Row],[avgPx]])</f>
        <v>-3.3350835000000001</v>
      </c>
      <c r="Y5741" s="4">
        <f>IF(bot_orders[[#This Row],[side]]="buy", bot_orders[[#This Row],[accFillSz]] + bot_orders[[#This Row],[fee]], -bot_orders[[#This Row],[accFillSz]])</f>
        <v>4.4414440000000006</v>
      </c>
      <c r="Z5741" s="4">
        <f>IF(bot_orders[[#This Row],[side]]="sell",bot_orders[[#This Row],[accFillSz]]*bot_orders[[#This Row],[avgPx]]+bot_orders[[#This Row],[fee]], 0)</f>
        <v>0</v>
      </c>
      <c r="AA5741" s="4">
        <f>IF(bot_orders[[#This Row],[side]]="sell",-bot_orders[[#This Row],[accFillSz]],bot_orders[[#This Row],[accFillSz]]+bot_orders[[#This Row],[fee]])</f>
        <v>4.4414440000000006</v>
      </c>
      <c r="AB5741">
        <v>0</v>
      </c>
      <c r="AC5741" t="s">
        <v>38</v>
      </c>
      <c r="AD5741">
        <v>0</v>
      </c>
      <c r="AE5741" t="s">
        <v>40</v>
      </c>
      <c r="AF5741" t="s">
        <v>41</v>
      </c>
      <c r="AG5741" t="s">
        <v>42</v>
      </c>
      <c r="AH5741" t="s">
        <v>28</v>
      </c>
      <c r="AI5741">
        <v>4.4414439999999997</v>
      </c>
      <c r="AJ5741">
        <v>-3.3350835000000001</v>
      </c>
    </row>
    <row r="5742" spans="1:36" x14ac:dyDescent="0.3">
      <c r="A5742">
        <v>5389</v>
      </c>
      <c r="B5742" t="s">
        <v>300</v>
      </c>
      <c r="C5742" t="s">
        <v>28</v>
      </c>
      <c r="D5742" t="s">
        <v>29</v>
      </c>
      <c r="E5742" t="s">
        <v>30</v>
      </c>
      <c r="F5742" t="s">
        <v>31</v>
      </c>
      <c r="G5742" t="s">
        <v>2903</v>
      </c>
      <c r="H5742" t="s">
        <v>15342</v>
      </c>
      <c r="I5742" s="4" t="s">
        <v>15343</v>
      </c>
      <c r="J5742" s="1">
        <f>((((bot_orders[[#This Row],[cTime]]/ 1000)+3*3600) / 86400) + DATE(1970,1,1))</f>
        <v>45778.154828252314</v>
      </c>
      <c r="K5742" s="4" t="s">
        <v>15344</v>
      </c>
      <c r="L5742" s="1">
        <f>((((bot_orders[[#This Row],[uTime]]/ 1000)+3*3600) / 86400) + DATE(1970,1,1))</f>
        <v>45778.154828819446</v>
      </c>
      <c r="M5742" t="s">
        <v>34</v>
      </c>
      <c r="N5742" t="s">
        <v>28</v>
      </c>
      <c r="O5742" t="s">
        <v>35</v>
      </c>
      <c r="P5742">
        <v>4.4409999999999998</v>
      </c>
      <c r="Q5742" t="s">
        <v>36</v>
      </c>
      <c r="R5742" t="s">
        <v>37</v>
      </c>
      <c r="S5742">
        <v>0.752</v>
      </c>
      <c r="T5742">
        <v>0.752</v>
      </c>
      <c r="U5742">
        <v>4.4409999999999998</v>
      </c>
      <c r="V5742">
        <v>-2.6717056000000001E-3</v>
      </c>
      <c r="W5742" t="s">
        <v>38</v>
      </c>
      <c r="X5742" s="4">
        <f>IF(bot_orders[[#This Row],[side]]="sell", bot_orders[[#This Row],[accFillSz]]*bot_orders[[#This Row],[avgPx]] + bot_orders[[#This Row],[fee]], -bot_orders[[#This Row],[accFillSz]]*bot_orders[[#This Row],[avgPx]])</f>
        <v>3.3369602943999999</v>
      </c>
      <c r="Y5742" s="4">
        <f>IF(bot_orders[[#This Row],[side]]="buy", bot_orders[[#This Row],[accFillSz]] + bot_orders[[#This Row],[fee]], -bot_orders[[#This Row],[accFillSz]])</f>
        <v>-4.4409999999999998</v>
      </c>
      <c r="Z5742" s="4">
        <f>IF(bot_orders[[#This Row],[side]]="sell",bot_orders[[#This Row],[accFillSz]]*bot_orders[[#This Row],[avgPx]]+bot_orders[[#This Row],[fee]], 0)</f>
        <v>3.3369602943999999</v>
      </c>
      <c r="AA5742" s="4">
        <f>IF(bot_orders[[#This Row],[side]]="sell",-bot_orders[[#This Row],[accFillSz]],bot_orders[[#This Row],[accFillSz]]+bot_orders[[#This Row],[fee]])</f>
        <v>-4.4409999999999998</v>
      </c>
      <c r="AB5742">
        <v>0</v>
      </c>
      <c r="AC5742" t="s">
        <v>39</v>
      </c>
      <c r="AD5742">
        <v>0</v>
      </c>
      <c r="AE5742" t="s">
        <v>40</v>
      </c>
      <c r="AF5742" t="s">
        <v>41</v>
      </c>
      <c r="AG5742" t="s">
        <v>42</v>
      </c>
      <c r="AH5742" t="s">
        <v>28</v>
      </c>
      <c r="AI5742">
        <v>-4.4409999999999998</v>
      </c>
      <c r="AJ5742">
        <v>3.3369602899999999</v>
      </c>
    </row>
    <row r="5743" spans="1:36" x14ac:dyDescent="0.3">
      <c r="A5743">
        <v>5390</v>
      </c>
      <c r="B5743" t="s">
        <v>300</v>
      </c>
      <c r="C5743" t="s">
        <v>28</v>
      </c>
      <c r="D5743" t="s">
        <v>29</v>
      </c>
      <c r="E5743" t="s">
        <v>30</v>
      </c>
      <c r="F5743" t="s">
        <v>31</v>
      </c>
      <c r="G5743" t="s">
        <v>2916</v>
      </c>
      <c r="H5743" t="s">
        <v>15345</v>
      </c>
      <c r="I5743" s="4" t="s">
        <v>15346</v>
      </c>
      <c r="J5743" s="1">
        <f>((((bot_orders[[#This Row],[cTime]]/ 1000)+3*3600) / 86400) + DATE(1970,1,1))</f>
        <v>45778.154828842591</v>
      </c>
      <c r="K5743" s="4" t="s">
        <v>15347</v>
      </c>
      <c r="L5743" s="1">
        <f>((((bot_orders[[#This Row],[uTime]]/ 1000)+3*3600) / 86400) + DATE(1970,1,1))</f>
        <v>45778.154829583335</v>
      </c>
      <c r="M5743" t="s">
        <v>34</v>
      </c>
      <c r="N5743" t="s">
        <v>28</v>
      </c>
      <c r="O5743" t="s">
        <v>35</v>
      </c>
      <c r="P5743">
        <v>4.4450000000000003</v>
      </c>
      <c r="Q5743" t="s">
        <v>36</v>
      </c>
      <c r="R5743" t="s">
        <v>55</v>
      </c>
      <c r="S5743">
        <v>0.75029999999999997</v>
      </c>
      <c r="T5743">
        <v>0.75029999999999997</v>
      </c>
      <c r="U5743">
        <v>4.4450000000000003</v>
      </c>
      <c r="V5743">
        <v>-3.5560000000000001E-3</v>
      </c>
      <c r="W5743" t="s">
        <v>39</v>
      </c>
      <c r="X5743" s="4">
        <f>IF(bot_orders[[#This Row],[side]]="sell", bot_orders[[#This Row],[accFillSz]]*bot_orders[[#This Row],[avgPx]] + bot_orders[[#This Row],[fee]], -bot_orders[[#This Row],[accFillSz]]*bot_orders[[#This Row],[avgPx]])</f>
        <v>-3.3350835000000001</v>
      </c>
      <c r="Y5743" s="4">
        <f>IF(bot_orders[[#This Row],[side]]="buy", bot_orders[[#This Row],[accFillSz]] + bot_orders[[#This Row],[fee]], -bot_orders[[#This Row],[accFillSz]])</f>
        <v>4.4414440000000006</v>
      </c>
      <c r="Z5743" s="4">
        <f>IF(bot_orders[[#This Row],[side]]="sell",bot_orders[[#This Row],[accFillSz]]*bot_orders[[#This Row],[avgPx]]+bot_orders[[#This Row],[fee]], 0)</f>
        <v>0</v>
      </c>
      <c r="AA5743" s="4">
        <f>IF(bot_orders[[#This Row],[side]]="sell",-bot_orders[[#This Row],[accFillSz]],bot_orders[[#This Row],[accFillSz]]+bot_orders[[#This Row],[fee]])</f>
        <v>4.4414440000000006</v>
      </c>
      <c r="AB5743">
        <v>0</v>
      </c>
      <c r="AC5743" t="s">
        <v>38</v>
      </c>
      <c r="AD5743">
        <v>0</v>
      </c>
      <c r="AE5743" t="s">
        <v>40</v>
      </c>
      <c r="AF5743" t="s">
        <v>41</v>
      </c>
      <c r="AG5743" t="s">
        <v>42</v>
      </c>
      <c r="AH5743" t="s">
        <v>28</v>
      </c>
      <c r="AI5743">
        <v>4.4414439999999997</v>
      </c>
      <c r="AJ5743">
        <v>-3.3350835000000001</v>
      </c>
    </row>
    <row r="5744" spans="1:36" x14ac:dyDescent="0.3">
      <c r="A5744">
        <v>5391</v>
      </c>
      <c r="B5744" t="s">
        <v>300</v>
      </c>
      <c r="C5744" t="s">
        <v>28</v>
      </c>
      <c r="D5744" t="s">
        <v>29</v>
      </c>
      <c r="E5744" t="s">
        <v>30</v>
      </c>
      <c r="F5744" t="s">
        <v>31</v>
      </c>
      <c r="G5744" t="s">
        <v>2916</v>
      </c>
      <c r="H5744" t="s">
        <v>15348</v>
      </c>
      <c r="I5744" s="4" t="s">
        <v>15349</v>
      </c>
      <c r="J5744" s="1">
        <f>((((bot_orders[[#This Row],[cTime]]/ 1000)+3*3600) / 86400) + DATE(1970,1,1))</f>
        <v>45778.154829606487</v>
      </c>
      <c r="K5744" s="4" t="s">
        <v>15350</v>
      </c>
      <c r="L5744" s="1">
        <f>((((bot_orders[[#This Row],[uTime]]/ 1000)+3*3600) / 86400) + DATE(1970,1,1))</f>
        <v>45778.154831134263</v>
      </c>
      <c r="M5744" t="s">
        <v>34</v>
      </c>
      <c r="N5744" t="s">
        <v>28</v>
      </c>
      <c r="O5744" t="s">
        <v>35</v>
      </c>
      <c r="P5744">
        <v>4.4409999999999998</v>
      </c>
      <c r="Q5744" t="s">
        <v>36</v>
      </c>
      <c r="R5744" t="s">
        <v>37</v>
      </c>
      <c r="S5744">
        <v>0.752</v>
      </c>
      <c r="T5744">
        <v>0.752</v>
      </c>
      <c r="U5744">
        <v>4.4409999999999998</v>
      </c>
      <c r="V5744">
        <v>-2.6717056000000001E-3</v>
      </c>
      <c r="W5744" t="s">
        <v>38</v>
      </c>
      <c r="X5744" s="4">
        <f>IF(bot_orders[[#This Row],[side]]="sell", bot_orders[[#This Row],[accFillSz]]*bot_orders[[#This Row],[avgPx]] + bot_orders[[#This Row],[fee]], -bot_orders[[#This Row],[accFillSz]]*bot_orders[[#This Row],[avgPx]])</f>
        <v>3.3369602943999999</v>
      </c>
      <c r="Y5744" s="4">
        <f>IF(bot_orders[[#This Row],[side]]="buy", bot_orders[[#This Row],[accFillSz]] + bot_orders[[#This Row],[fee]], -bot_orders[[#This Row],[accFillSz]])</f>
        <v>-4.4409999999999998</v>
      </c>
      <c r="Z5744" s="4">
        <f>IF(bot_orders[[#This Row],[side]]="sell",bot_orders[[#This Row],[accFillSz]]*bot_orders[[#This Row],[avgPx]]+bot_orders[[#This Row],[fee]], 0)</f>
        <v>3.3369602943999999</v>
      </c>
      <c r="AA5744" s="4">
        <f>IF(bot_orders[[#This Row],[side]]="sell",-bot_orders[[#This Row],[accFillSz]],bot_orders[[#This Row],[accFillSz]]+bot_orders[[#This Row],[fee]])</f>
        <v>-4.4409999999999998</v>
      </c>
      <c r="AB5744">
        <v>0</v>
      </c>
      <c r="AC5744" t="s">
        <v>39</v>
      </c>
      <c r="AD5744">
        <v>0</v>
      </c>
      <c r="AE5744" t="s">
        <v>40</v>
      </c>
      <c r="AF5744" t="s">
        <v>41</v>
      </c>
      <c r="AG5744" t="s">
        <v>42</v>
      </c>
      <c r="AH5744" t="s">
        <v>28</v>
      </c>
      <c r="AI5744">
        <v>-4.4409999999999998</v>
      </c>
      <c r="AJ5744">
        <v>3.3369602899999999</v>
      </c>
    </row>
    <row r="5745" spans="1:36" x14ac:dyDescent="0.3">
      <c r="A5745">
        <v>5392</v>
      </c>
      <c r="B5745" t="s">
        <v>300</v>
      </c>
      <c r="C5745" t="s">
        <v>28</v>
      </c>
      <c r="D5745" t="s">
        <v>29</v>
      </c>
      <c r="E5745" t="s">
        <v>30</v>
      </c>
      <c r="F5745" t="s">
        <v>31</v>
      </c>
      <c r="G5745" t="s">
        <v>2900</v>
      </c>
      <c r="H5745" t="s">
        <v>15351</v>
      </c>
      <c r="I5745" s="4" t="s">
        <v>15352</v>
      </c>
      <c r="J5745" s="1">
        <f>((((bot_orders[[#This Row],[cTime]]/ 1000)+3*3600) / 86400) + DATE(1970,1,1))</f>
        <v>45778.154831157408</v>
      </c>
      <c r="K5745" s="4" t="s">
        <v>15353</v>
      </c>
      <c r="L5745" s="1">
        <f>((((bot_orders[[#This Row],[uTime]]/ 1000)+3*3600) / 86400) + DATE(1970,1,1))</f>
        <v>45778.154831273147</v>
      </c>
      <c r="M5745" t="s">
        <v>34</v>
      </c>
      <c r="N5745" t="s">
        <v>28</v>
      </c>
      <c r="O5745" t="s">
        <v>35</v>
      </c>
      <c r="P5745">
        <v>4.4450000000000003</v>
      </c>
      <c r="Q5745" t="s">
        <v>36</v>
      </c>
      <c r="R5745" t="s">
        <v>55</v>
      </c>
      <c r="S5745">
        <v>0.75029999999999997</v>
      </c>
      <c r="T5745">
        <v>0.75029999999999997</v>
      </c>
      <c r="U5745">
        <v>4.4450000000000003</v>
      </c>
      <c r="V5745">
        <v>-3.5560000000000001E-3</v>
      </c>
      <c r="W5745" t="s">
        <v>39</v>
      </c>
      <c r="X5745" s="4">
        <f>IF(bot_orders[[#This Row],[side]]="sell", bot_orders[[#This Row],[accFillSz]]*bot_orders[[#This Row],[avgPx]] + bot_orders[[#This Row],[fee]], -bot_orders[[#This Row],[accFillSz]]*bot_orders[[#This Row],[avgPx]])</f>
        <v>-3.3350835000000001</v>
      </c>
      <c r="Y5745" s="4">
        <f>IF(bot_orders[[#This Row],[side]]="buy", bot_orders[[#This Row],[accFillSz]] + bot_orders[[#This Row],[fee]], -bot_orders[[#This Row],[accFillSz]])</f>
        <v>4.4414440000000006</v>
      </c>
      <c r="Z5745" s="4">
        <f>IF(bot_orders[[#This Row],[side]]="sell",bot_orders[[#This Row],[accFillSz]]*bot_orders[[#This Row],[avgPx]]+bot_orders[[#This Row],[fee]], 0)</f>
        <v>0</v>
      </c>
      <c r="AA5745" s="4">
        <f>IF(bot_orders[[#This Row],[side]]="sell",-bot_orders[[#This Row],[accFillSz]],bot_orders[[#This Row],[accFillSz]]+bot_orders[[#This Row],[fee]])</f>
        <v>4.4414440000000006</v>
      </c>
      <c r="AB5745">
        <v>0</v>
      </c>
      <c r="AC5745" t="s">
        <v>38</v>
      </c>
      <c r="AD5745">
        <v>0</v>
      </c>
      <c r="AE5745" t="s">
        <v>40</v>
      </c>
      <c r="AF5745" t="s">
        <v>41</v>
      </c>
      <c r="AG5745" t="s">
        <v>42</v>
      </c>
      <c r="AH5745" t="s">
        <v>28</v>
      </c>
      <c r="AI5745">
        <v>4.4414439999999997</v>
      </c>
      <c r="AJ5745">
        <v>-3.3350835000000001</v>
      </c>
    </row>
    <row r="5746" spans="1:36" x14ac:dyDescent="0.3">
      <c r="A5746">
        <v>5393</v>
      </c>
      <c r="B5746" t="s">
        <v>300</v>
      </c>
      <c r="C5746" t="s">
        <v>28</v>
      </c>
      <c r="D5746" t="s">
        <v>29</v>
      </c>
      <c r="E5746" t="s">
        <v>30</v>
      </c>
      <c r="F5746" t="s">
        <v>31</v>
      </c>
      <c r="G5746" t="s">
        <v>2900</v>
      </c>
      <c r="H5746" t="s">
        <v>15354</v>
      </c>
      <c r="I5746" s="4" t="s">
        <v>15355</v>
      </c>
      <c r="J5746" s="1">
        <f>((((bot_orders[[#This Row],[cTime]]/ 1000)+3*3600) / 86400) + DATE(1970,1,1))</f>
        <v>45778.154831296299</v>
      </c>
      <c r="K5746" s="4" t="s">
        <v>13744</v>
      </c>
      <c r="L5746" s="1">
        <f>((((bot_orders[[#This Row],[uTime]]/ 1000)+3*3600) / 86400) + DATE(1970,1,1))</f>
        <v>45778.15483402778</v>
      </c>
      <c r="M5746" t="s">
        <v>34</v>
      </c>
      <c r="N5746" t="s">
        <v>28</v>
      </c>
      <c r="O5746" t="s">
        <v>35</v>
      </c>
      <c r="P5746">
        <v>4.4409999999999998</v>
      </c>
      <c r="Q5746" t="s">
        <v>36</v>
      </c>
      <c r="R5746" t="s">
        <v>37</v>
      </c>
      <c r="S5746">
        <v>0.752</v>
      </c>
      <c r="T5746">
        <v>0.752</v>
      </c>
      <c r="U5746">
        <v>4.4409999999999998</v>
      </c>
      <c r="V5746">
        <v>-2.6717056000000001E-3</v>
      </c>
      <c r="W5746" t="s">
        <v>38</v>
      </c>
      <c r="X5746" s="4">
        <f>IF(bot_orders[[#This Row],[side]]="sell", bot_orders[[#This Row],[accFillSz]]*bot_orders[[#This Row],[avgPx]] + bot_orders[[#This Row],[fee]], -bot_orders[[#This Row],[accFillSz]]*bot_orders[[#This Row],[avgPx]])</f>
        <v>3.3369602943999999</v>
      </c>
      <c r="Y5746" s="4">
        <f>IF(bot_orders[[#This Row],[side]]="buy", bot_orders[[#This Row],[accFillSz]] + bot_orders[[#This Row],[fee]], -bot_orders[[#This Row],[accFillSz]])</f>
        <v>-4.4409999999999998</v>
      </c>
      <c r="Z5746" s="4">
        <f>IF(bot_orders[[#This Row],[side]]="sell",bot_orders[[#This Row],[accFillSz]]*bot_orders[[#This Row],[avgPx]]+bot_orders[[#This Row],[fee]], 0)</f>
        <v>3.3369602943999999</v>
      </c>
      <c r="AA5746" s="4">
        <f>IF(bot_orders[[#This Row],[side]]="sell",-bot_orders[[#This Row],[accFillSz]],bot_orders[[#This Row],[accFillSz]]+bot_orders[[#This Row],[fee]])</f>
        <v>-4.4409999999999998</v>
      </c>
      <c r="AB5746">
        <v>0</v>
      </c>
      <c r="AC5746" t="s">
        <v>39</v>
      </c>
      <c r="AD5746">
        <v>0</v>
      </c>
      <c r="AE5746" t="s">
        <v>40</v>
      </c>
      <c r="AF5746" t="s">
        <v>41</v>
      </c>
      <c r="AG5746" t="s">
        <v>42</v>
      </c>
      <c r="AH5746" t="s">
        <v>28</v>
      </c>
      <c r="AI5746">
        <v>-4.4409999999999998</v>
      </c>
      <c r="AJ5746">
        <v>3.3369602899999999</v>
      </c>
    </row>
    <row r="5747" spans="1:36" x14ac:dyDescent="0.3">
      <c r="A5747">
        <v>5395</v>
      </c>
      <c r="B5747" t="s">
        <v>300</v>
      </c>
      <c r="C5747" t="s">
        <v>28</v>
      </c>
      <c r="D5747" t="s">
        <v>29</v>
      </c>
      <c r="E5747" t="s">
        <v>30</v>
      </c>
      <c r="F5747" t="s">
        <v>31</v>
      </c>
      <c r="G5747" t="s">
        <v>2922</v>
      </c>
      <c r="H5747" t="s">
        <v>15359</v>
      </c>
      <c r="I5747" s="4" t="s">
        <v>15357</v>
      </c>
      <c r="J5747" s="1">
        <f>((((bot_orders[[#This Row],[cTime]]/ 1000)+3*3600) / 86400) + DATE(1970,1,1))</f>
        <v>45778.154834050925</v>
      </c>
      <c r="K5747" s="4" t="s">
        <v>15360</v>
      </c>
      <c r="L5747" s="1">
        <f>((((bot_orders[[#This Row],[uTime]]/ 1000)+3*3600) / 86400) + DATE(1970,1,1))</f>
        <v>45778.154834247689</v>
      </c>
      <c r="M5747" t="s">
        <v>34</v>
      </c>
      <c r="N5747" t="s">
        <v>28</v>
      </c>
      <c r="O5747" t="s">
        <v>35</v>
      </c>
      <c r="P5747">
        <v>4.4450000000000003</v>
      </c>
      <c r="Q5747" t="s">
        <v>36</v>
      </c>
      <c r="R5747" t="s">
        <v>55</v>
      </c>
      <c r="S5747">
        <v>0.75029999999999997</v>
      </c>
      <c r="T5747">
        <v>0.75029999999999997</v>
      </c>
      <c r="U5747">
        <v>4.4450000000000003</v>
      </c>
      <c r="V5747">
        <v>-3.5560000000000001E-3</v>
      </c>
      <c r="W5747" t="s">
        <v>39</v>
      </c>
      <c r="X5747" s="4">
        <f>IF(bot_orders[[#This Row],[side]]="sell", bot_orders[[#This Row],[accFillSz]]*bot_orders[[#This Row],[avgPx]] + bot_orders[[#This Row],[fee]], -bot_orders[[#This Row],[accFillSz]]*bot_orders[[#This Row],[avgPx]])</f>
        <v>-3.3350835000000001</v>
      </c>
      <c r="Y5747" s="4">
        <f>IF(bot_orders[[#This Row],[side]]="buy", bot_orders[[#This Row],[accFillSz]] + bot_orders[[#This Row],[fee]], -bot_orders[[#This Row],[accFillSz]])</f>
        <v>4.4414440000000006</v>
      </c>
      <c r="Z5747" s="4">
        <f>IF(bot_orders[[#This Row],[side]]="sell",bot_orders[[#This Row],[accFillSz]]*bot_orders[[#This Row],[avgPx]]+bot_orders[[#This Row],[fee]], 0)</f>
        <v>0</v>
      </c>
      <c r="AA5747" s="4">
        <f>IF(bot_orders[[#This Row],[side]]="sell",-bot_orders[[#This Row],[accFillSz]],bot_orders[[#This Row],[accFillSz]]+bot_orders[[#This Row],[fee]])</f>
        <v>4.4414440000000006</v>
      </c>
      <c r="AB5747">
        <v>0</v>
      </c>
      <c r="AC5747" t="s">
        <v>38</v>
      </c>
      <c r="AD5747">
        <v>0</v>
      </c>
      <c r="AE5747" t="s">
        <v>40</v>
      </c>
      <c r="AF5747" t="s">
        <v>41</v>
      </c>
      <c r="AG5747" t="s">
        <v>42</v>
      </c>
      <c r="AH5747" t="s">
        <v>28</v>
      </c>
      <c r="AI5747">
        <v>4.4414439999999997</v>
      </c>
      <c r="AJ5747">
        <v>-3.3350835000000001</v>
      </c>
    </row>
    <row r="5748" spans="1:36" x14ac:dyDescent="0.3">
      <c r="A5748">
        <v>5396</v>
      </c>
      <c r="B5748" t="s">
        <v>300</v>
      </c>
      <c r="C5748" t="s">
        <v>28</v>
      </c>
      <c r="D5748" t="s">
        <v>29</v>
      </c>
      <c r="E5748" t="s">
        <v>30</v>
      </c>
      <c r="F5748" t="s">
        <v>31</v>
      </c>
      <c r="G5748" t="s">
        <v>2922</v>
      </c>
      <c r="H5748" t="s">
        <v>15361</v>
      </c>
      <c r="I5748" s="4" t="s">
        <v>15362</v>
      </c>
      <c r="J5748" s="1">
        <f>((((bot_orders[[#This Row],[cTime]]/ 1000)+3*3600) / 86400) + DATE(1970,1,1))</f>
        <v>45778.154834259258</v>
      </c>
      <c r="K5748" s="4" t="s">
        <v>15335</v>
      </c>
      <c r="L5748" s="1">
        <f>((((bot_orders[[#This Row],[uTime]]/ 1000)+3*3600) / 86400) + DATE(1970,1,1))</f>
        <v>45778.154962430555</v>
      </c>
      <c r="M5748" t="s">
        <v>34</v>
      </c>
      <c r="N5748" t="s">
        <v>28</v>
      </c>
      <c r="O5748" t="s">
        <v>35</v>
      </c>
      <c r="P5748">
        <v>4.4409999999999998</v>
      </c>
      <c r="Q5748" t="s">
        <v>36</v>
      </c>
      <c r="R5748" t="s">
        <v>37</v>
      </c>
      <c r="S5748">
        <v>0.752</v>
      </c>
      <c r="T5748">
        <v>0.752</v>
      </c>
      <c r="U5748">
        <v>4.4409999999999998</v>
      </c>
      <c r="V5748">
        <v>-2.6717056000000001E-3</v>
      </c>
      <c r="W5748" t="s">
        <v>38</v>
      </c>
      <c r="X5748" s="4">
        <f>IF(bot_orders[[#This Row],[side]]="sell", bot_orders[[#This Row],[accFillSz]]*bot_orders[[#This Row],[avgPx]] + bot_orders[[#This Row],[fee]], -bot_orders[[#This Row],[accFillSz]]*bot_orders[[#This Row],[avgPx]])</f>
        <v>3.3369602943999999</v>
      </c>
      <c r="Y5748" s="4">
        <f>IF(bot_orders[[#This Row],[side]]="buy", bot_orders[[#This Row],[accFillSz]] + bot_orders[[#This Row],[fee]], -bot_orders[[#This Row],[accFillSz]])</f>
        <v>-4.4409999999999998</v>
      </c>
      <c r="Z5748" s="4">
        <f>IF(bot_orders[[#This Row],[side]]="sell",bot_orders[[#This Row],[accFillSz]]*bot_orders[[#This Row],[avgPx]]+bot_orders[[#This Row],[fee]], 0)</f>
        <v>3.3369602943999999</v>
      </c>
      <c r="AA5748" s="4">
        <f>IF(bot_orders[[#This Row],[side]]="sell",-bot_orders[[#This Row],[accFillSz]],bot_orders[[#This Row],[accFillSz]]+bot_orders[[#This Row],[fee]])</f>
        <v>-4.4409999999999998</v>
      </c>
      <c r="AB5748">
        <v>0</v>
      </c>
      <c r="AC5748" t="s">
        <v>39</v>
      </c>
      <c r="AD5748">
        <v>0</v>
      </c>
      <c r="AE5748" t="s">
        <v>40</v>
      </c>
      <c r="AF5748" t="s">
        <v>41</v>
      </c>
      <c r="AG5748" t="s">
        <v>42</v>
      </c>
      <c r="AH5748" t="s">
        <v>28</v>
      </c>
      <c r="AI5748">
        <v>-4.4409999999999998</v>
      </c>
      <c r="AJ5748">
        <v>3.3369602899999999</v>
      </c>
    </row>
    <row r="5749" spans="1:36" x14ac:dyDescent="0.3">
      <c r="A5749">
        <v>5397</v>
      </c>
      <c r="B5749" t="s">
        <v>300</v>
      </c>
      <c r="C5749" t="s">
        <v>28</v>
      </c>
      <c r="D5749" t="s">
        <v>29</v>
      </c>
      <c r="E5749" t="s">
        <v>30</v>
      </c>
      <c r="F5749" t="s">
        <v>31</v>
      </c>
      <c r="G5749" t="s">
        <v>2896</v>
      </c>
      <c r="H5749" t="s">
        <v>15363</v>
      </c>
      <c r="I5749" s="4" t="s">
        <v>15364</v>
      </c>
      <c r="J5749" s="1">
        <f>((((bot_orders[[#This Row],[cTime]]/ 1000)+3*3600) / 86400) + DATE(1970,1,1))</f>
        <v>45778.1549624537</v>
      </c>
      <c r="K5749" s="4" t="s">
        <v>15365</v>
      </c>
      <c r="L5749" s="1">
        <f>((((bot_orders[[#This Row],[uTime]]/ 1000)+3*3600) / 86400) + DATE(1970,1,1))</f>
        <v>45778.154962604167</v>
      </c>
      <c r="M5749" t="s">
        <v>34</v>
      </c>
      <c r="N5749" t="s">
        <v>28</v>
      </c>
      <c r="O5749" t="s">
        <v>35</v>
      </c>
      <c r="P5749">
        <v>4.4450000000000003</v>
      </c>
      <c r="Q5749" t="s">
        <v>36</v>
      </c>
      <c r="R5749" t="s">
        <v>55</v>
      </c>
      <c r="S5749">
        <v>0.752</v>
      </c>
      <c r="T5749">
        <v>0.752</v>
      </c>
      <c r="U5749">
        <v>4.4450000000000003</v>
      </c>
      <c r="V5749">
        <v>-3.5560000000000001E-3</v>
      </c>
      <c r="W5749" t="s">
        <v>39</v>
      </c>
      <c r="X5749" s="4">
        <f>IF(bot_orders[[#This Row],[side]]="sell", bot_orders[[#This Row],[accFillSz]]*bot_orders[[#This Row],[avgPx]] + bot_orders[[#This Row],[fee]], -bot_orders[[#This Row],[accFillSz]]*bot_orders[[#This Row],[avgPx]])</f>
        <v>-3.3426400000000003</v>
      </c>
      <c r="Y5749" s="4">
        <f>IF(bot_orders[[#This Row],[side]]="buy", bot_orders[[#This Row],[accFillSz]] + bot_orders[[#This Row],[fee]], -bot_orders[[#This Row],[accFillSz]])</f>
        <v>4.4414440000000006</v>
      </c>
      <c r="Z5749" s="4">
        <f>IF(bot_orders[[#This Row],[side]]="sell",bot_orders[[#This Row],[accFillSz]]*bot_orders[[#This Row],[avgPx]]+bot_orders[[#This Row],[fee]], 0)</f>
        <v>0</v>
      </c>
      <c r="AA5749" s="4">
        <f>IF(bot_orders[[#This Row],[side]]="sell",-bot_orders[[#This Row],[accFillSz]],bot_orders[[#This Row],[accFillSz]]+bot_orders[[#This Row],[fee]])</f>
        <v>4.4414440000000006</v>
      </c>
      <c r="AB5749">
        <v>0</v>
      </c>
      <c r="AC5749" t="s">
        <v>38</v>
      </c>
      <c r="AD5749">
        <v>0</v>
      </c>
      <c r="AE5749" t="s">
        <v>40</v>
      </c>
      <c r="AF5749" t="s">
        <v>41</v>
      </c>
      <c r="AG5749" t="s">
        <v>42</v>
      </c>
      <c r="AH5749" t="s">
        <v>28</v>
      </c>
      <c r="AI5749">
        <v>4.4414439999999997</v>
      </c>
      <c r="AJ5749">
        <v>-3.3426399999999998</v>
      </c>
    </row>
    <row r="5750" spans="1:36" x14ac:dyDescent="0.3">
      <c r="A5750">
        <v>5398</v>
      </c>
      <c r="B5750" t="s">
        <v>300</v>
      </c>
      <c r="C5750" t="s">
        <v>28</v>
      </c>
      <c r="D5750" t="s">
        <v>29</v>
      </c>
      <c r="E5750" t="s">
        <v>30</v>
      </c>
      <c r="F5750" t="s">
        <v>31</v>
      </c>
      <c r="G5750" t="s">
        <v>2929</v>
      </c>
      <c r="H5750" t="s">
        <v>15366</v>
      </c>
      <c r="I5750" s="4" t="s">
        <v>15367</v>
      </c>
      <c r="J5750" s="1">
        <f>((((bot_orders[[#This Row],[cTime]]/ 1000)+3*3600) / 86400) + DATE(1970,1,1))</f>
        <v>45778.154962500004</v>
      </c>
      <c r="K5750" s="4" t="s">
        <v>15368</v>
      </c>
      <c r="L5750" s="1">
        <f>((((bot_orders[[#This Row],[uTime]]/ 1000)+3*3600) / 86400) + DATE(1970,1,1))</f>
        <v>45778.154962546294</v>
      </c>
      <c r="M5750" t="s">
        <v>34</v>
      </c>
      <c r="N5750" t="s">
        <v>28</v>
      </c>
      <c r="O5750" t="s">
        <v>35</v>
      </c>
      <c r="P5750">
        <v>4.4459999999999997</v>
      </c>
      <c r="Q5750" t="s">
        <v>36</v>
      </c>
      <c r="R5750" t="s">
        <v>55</v>
      </c>
      <c r="S5750">
        <v>0.75370000000000004</v>
      </c>
      <c r="T5750">
        <v>0.75260000000000005</v>
      </c>
      <c r="U5750">
        <v>4.4459999999999997</v>
      </c>
      <c r="V5750">
        <v>-4.4460000000000003E-3</v>
      </c>
      <c r="W5750" t="s">
        <v>39</v>
      </c>
      <c r="X5750" s="4">
        <f>IF(bot_orders[[#This Row],[side]]="sell", bot_orders[[#This Row],[accFillSz]]*bot_orders[[#This Row],[avgPx]] + bot_orders[[#This Row],[fee]], -bot_orders[[#This Row],[accFillSz]]*bot_orders[[#This Row],[avgPx]])</f>
        <v>-3.3460595999999998</v>
      </c>
      <c r="Y5750" s="4">
        <f>IF(bot_orders[[#This Row],[side]]="buy", bot_orders[[#This Row],[accFillSz]] + bot_orders[[#This Row],[fee]], -bot_orders[[#This Row],[accFillSz]])</f>
        <v>4.441554</v>
      </c>
      <c r="Z5750" s="4">
        <f>IF(bot_orders[[#This Row],[side]]="sell",bot_orders[[#This Row],[accFillSz]]*bot_orders[[#This Row],[avgPx]]+bot_orders[[#This Row],[fee]], 0)</f>
        <v>0</v>
      </c>
      <c r="AA5750" s="4">
        <f>IF(bot_orders[[#This Row],[side]]="sell",-bot_orders[[#This Row],[accFillSz]],bot_orders[[#This Row],[accFillSz]]+bot_orders[[#This Row],[fee]])</f>
        <v>4.441554</v>
      </c>
      <c r="AB5750">
        <v>0</v>
      </c>
      <c r="AC5750" t="s">
        <v>38</v>
      </c>
      <c r="AD5750">
        <v>0</v>
      </c>
      <c r="AE5750" t="s">
        <v>40</v>
      </c>
      <c r="AF5750" t="s">
        <v>41</v>
      </c>
      <c r="AG5750" t="s">
        <v>42</v>
      </c>
      <c r="AH5750" t="s">
        <v>28</v>
      </c>
      <c r="AI5750">
        <v>4.441554</v>
      </c>
      <c r="AJ5750">
        <v>-3.3460595999999998</v>
      </c>
    </row>
    <row r="5751" spans="1:36" x14ac:dyDescent="0.3">
      <c r="A5751">
        <v>5399</v>
      </c>
      <c r="B5751" t="s">
        <v>300</v>
      </c>
      <c r="C5751" t="s">
        <v>28</v>
      </c>
      <c r="D5751" t="s">
        <v>29</v>
      </c>
      <c r="E5751" t="s">
        <v>30</v>
      </c>
      <c r="F5751" t="s">
        <v>31</v>
      </c>
      <c r="G5751" t="s">
        <v>2929</v>
      </c>
      <c r="H5751" t="s">
        <v>15369</v>
      </c>
      <c r="I5751" s="4" t="s">
        <v>15370</v>
      </c>
      <c r="J5751" s="1">
        <f>((((bot_orders[[#This Row],[cTime]]/ 1000)+3*3600) / 86400) + DATE(1970,1,1))</f>
        <v>45778.15496255787</v>
      </c>
      <c r="K5751" s="4" t="s">
        <v>15371</v>
      </c>
      <c r="L5751" s="1">
        <f>((((bot_orders[[#This Row],[uTime]]/ 1000)+3*3600) / 86400) + DATE(1970,1,1))</f>
        <v>45778.154972337958</v>
      </c>
      <c r="M5751" t="s">
        <v>34</v>
      </c>
      <c r="N5751" t="s">
        <v>28</v>
      </c>
      <c r="O5751" t="s">
        <v>35</v>
      </c>
      <c r="P5751">
        <v>4.4409999999999998</v>
      </c>
      <c r="Q5751" t="s">
        <v>36</v>
      </c>
      <c r="R5751" t="s">
        <v>37</v>
      </c>
      <c r="S5751">
        <v>0.75539999999999996</v>
      </c>
      <c r="T5751">
        <v>0.75539999999999996</v>
      </c>
      <c r="U5751">
        <v>4.4409999999999998</v>
      </c>
      <c r="V5751">
        <v>-2.6837851000000002E-3</v>
      </c>
      <c r="W5751" t="s">
        <v>38</v>
      </c>
      <c r="X5751" s="4">
        <f>IF(bot_orders[[#This Row],[side]]="sell", bot_orders[[#This Row],[accFillSz]]*bot_orders[[#This Row],[avgPx]] + bot_orders[[#This Row],[fee]], -bot_orders[[#This Row],[accFillSz]]*bot_orders[[#This Row],[avgPx]])</f>
        <v>3.3520476149</v>
      </c>
      <c r="Y5751" s="4">
        <f>IF(bot_orders[[#This Row],[side]]="buy", bot_orders[[#This Row],[accFillSz]] + bot_orders[[#This Row],[fee]], -bot_orders[[#This Row],[accFillSz]])</f>
        <v>-4.4409999999999998</v>
      </c>
      <c r="Z5751" s="4">
        <f>IF(bot_orders[[#This Row],[side]]="sell",bot_orders[[#This Row],[accFillSz]]*bot_orders[[#This Row],[avgPx]]+bot_orders[[#This Row],[fee]], 0)</f>
        <v>3.3520476149</v>
      </c>
      <c r="AA5751" s="4">
        <f>IF(bot_orders[[#This Row],[side]]="sell",-bot_orders[[#This Row],[accFillSz]],bot_orders[[#This Row],[accFillSz]]+bot_orders[[#This Row],[fee]])</f>
        <v>-4.4409999999999998</v>
      </c>
      <c r="AB5751">
        <v>0</v>
      </c>
      <c r="AC5751" t="s">
        <v>39</v>
      </c>
      <c r="AD5751">
        <v>0</v>
      </c>
      <c r="AE5751" t="s">
        <v>40</v>
      </c>
      <c r="AF5751" t="s">
        <v>41</v>
      </c>
      <c r="AG5751" t="s">
        <v>42</v>
      </c>
      <c r="AH5751" t="s">
        <v>28</v>
      </c>
      <c r="AI5751">
        <v>-4.4409999999999998</v>
      </c>
      <c r="AJ5751">
        <v>3.3520476100000001</v>
      </c>
    </row>
    <row r="5752" spans="1:36" x14ac:dyDescent="0.3">
      <c r="A5752">
        <v>5400</v>
      </c>
      <c r="B5752" t="s">
        <v>300</v>
      </c>
      <c r="C5752" t="s">
        <v>28</v>
      </c>
      <c r="D5752" t="s">
        <v>29</v>
      </c>
      <c r="E5752" t="s">
        <v>30</v>
      </c>
      <c r="F5752" t="s">
        <v>31</v>
      </c>
      <c r="G5752" t="s">
        <v>2896</v>
      </c>
      <c r="H5752" t="s">
        <v>15372</v>
      </c>
      <c r="I5752" s="4" t="s">
        <v>15373</v>
      </c>
      <c r="J5752" s="1">
        <f>((((bot_orders[[#This Row],[cTime]]/ 1000)+3*3600) / 86400) + DATE(1970,1,1))</f>
        <v>45778.154962615736</v>
      </c>
      <c r="K5752" s="4" t="s">
        <v>15374</v>
      </c>
      <c r="L5752" s="1">
        <f>((((bot_orders[[#This Row],[uTime]]/ 1000)+3*3600) / 86400) + DATE(1970,1,1))</f>
        <v>45778.154963055553</v>
      </c>
      <c r="M5752" t="s">
        <v>34</v>
      </c>
      <c r="N5752" t="s">
        <v>28</v>
      </c>
      <c r="O5752" t="s">
        <v>35</v>
      </c>
      <c r="P5752">
        <v>4.4409999999999998</v>
      </c>
      <c r="Q5752" t="s">
        <v>36</v>
      </c>
      <c r="R5752" t="s">
        <v>37</v>
      </c>
      <c r="S5752">
        <v>0.75370000000000004</v>
      </c>
      <c r="T5752">
        <v>0.75370000000000004</v>
      </c>
      <c r="U5752">
        <v>4.4409999999999998</v>
      </c>
      <c r="V5752">
        <v>-2.6777454000000002E-3</v>
      </c>
      <c r="W5752" t="s">
        <v>38</v>
      </c>
      <c r="X5752" s="4">
        <f>IF(bot_orders[[#This Row],[side]]="sell", bot_orders[[#This Row],[accFillSz]]*bot_orders[[#This Row],[avgPx]] + bot_orders[[#This Row],[fee]], -bot_orders[[#This Row],[accFillSz]]*bot_orders[[#This Row],[avgPx]])</f>
        <v>3.3445039545999999</v>
      </c>
      <c r="Y5752" s="4">
        <f>IF(bot_orders[[#This Row],[side]]="buy", bot_orders[[#This Row],[accFillSz]] + bot_orders[[#This Row],[fee]], -bot_orders[[#This Row],[accFillSz]])</f>
        <v>-4.4409999999999998</v>
      </c>
      <c r="Z5752" s="4">
        <f>IF(bot_orders[[#This Row],[side]]="sell",bot_orders[[#This Row],[accFillSz]]*bot_orders[[#This Row],[avgPx]]+bot_orders[[#This Row],[fee]], 0)</f>
        <v>3.3445039545999999</v>
      </c>
      <c r="AA5752" s="4">
        <f>IF(bot_orders[[#This Row],[side]]="sell",-bot_orders[[#This Row],[accFillSz]],bot_orders[[#This Row],[accFillSz]]+bot_orders[[#This Row],[fee]])</f>
        <v>-4.4409999999999998</v>
      </c>
      <c r="AB5752">
        <v>0</v>
      </c>
      <c r="AC5752" t="s">
        <v>39</v>
      </c>
      <c r="AD5752">
        <v>0</v>
      </c>
      <c r="AE5752" t="s">
        <v>40</v>
      </c>
      <c r="AF5752" t="s">
        <v>41</v>
      </c>
      <c r="AG5752" t="s">
        <v>42</v>
      </c>
      <c r="AH5752" t="s">
        <v>28</v>
      </c>
      <c r="AI5752">
        <v>-4.4409999999999998</v>
      </c>
      <c r="AJ5752">
        <v>3.34450395</v>
      </c>
    </row>
    <row r="5753" spans="1:36" x14ac:dyDescent="0.3">
      <c r="A5753">
        <v>5401</v>
      </c>
      <c r="B5753" t="s">
        <v>300</v>
      </c>
      <c r="C5753" t="s">
        <v>28</v>
      </c>
      <c r="D5753" t="s">
        <v>29</v>
      </c>
      <c r="E5753" t="s">
        <v>30</v>
      </c>
      <c r="F5753" t="s">
        <v>31</v>
      </c>
      <c r="G5753" t="s">
        <v>2933</v>
      </c>
      <c r="H5753" t="s">
        <v>15375</v>
      </c>
      <c r="I5753" s="4" t="s">
        <v>15376</v>
      </c>
      <c r="J5753" s="1">
        <f>((((bot_orders[[#This Row],[cTime]]/ 1000)+3*3600) / 86400) + DATE(1970,1,1))</f>
        <v>45778.154963067129</v>
      </c>
      <c r="K5753" s="4" t="s">
        <v>15377</v>
      </c>
      <c r="L5753" s="1">
        <f>((((bot_orders[[#This Row],[uTime]]/ 1000)+3*3600) / 86400) + DATE(1970,1,1))</f>
        <v>45778.154963182868</v>
      </c>
      <c r="M5753" t="s">
        <v>34</v>
      </c>
      <c r="N5753" t="s">
        <v>28</v>
      </c>
      <c r="O5753" t="s">
        <v>35</v>
      </c>
      <c r="P5753">
        <v>4.4450000000000003</v>
      </c>
      <c r="Q5753" t="s">
        <v>36</v>
      </c>
      <c r="R5753" t="s">
        <v>55</v>
      </c>
      <c r="S5753">
        <v>0.752</v>
      </c>
      <c r="T5753">
        <v>0.752</v>
      </c>
      <c r="U5753">
        <v>4.4450000000000003</v>
      </c>
      <c r="V5753">
        <v>-3.5560000000000001E-3</v>
      </c>
      <c r="W5753" t="s">
        <v>39</v>
      </c>
      <c r="X5753" s="4">
        <f>IF(bot_orders[[#This Row],[side]]="sell", bot_orders[[#This Row],[accFillSz]]*bot_orders[[#This Row],[avgPx]] + bot_orders[[#This Row],[fee]], -bot_orders[[#This Row],[accFillSz]]*bot_orders[[#This Row],[avgPx]])</f>
        <v>-3.3426400000000003</v>
      </c>
      <c r="Y5753" s="4">
        <f>IF(bot_orders[[#This Row],[side]]="buy", bot_orders[[#This Row],[accFillSz]] + bot_orders[[#This Row],[fee]], -bot_orders[[#This Row],[accFillSz]])</f>
        <v>4.4414440000000006</v>
      </c>
      <c r="Z5753" s="4">
        <f>IF(bot_orders[[#This Row],[side]]="sell",bot_orders[[#This Row],[accFillSz]]*bot_orders[[#This Row],[avgPx]]+bot_orders[[#This Row],[fee]], 0)</f>
        <v>0</v>
      </c>
      <c r="AA5753" s="4">
        <f>IF(bot_orders[[#This Row],[side]]="sell",-bot_orders[[#This Row],[accFillSz]],bot_orders[[#This Row],[accFillSz]]+bot_orders[[#This Row],[fee]])</f>
        <v>4.4414440000000006</v>
      </c>
      <c r="AB5753">
        <v>0</v>
      </c>
      <c r="AC5753" t="s">
        <v>38</v>
      </c>
      <c r="AD5753">
        <v>0</v>
      </c>
      <c r="AE5753" t="s">
        <v>40</v>
      </c>
      <c r="AF5753" t="s">
        <v>41</v>
      </c>
      <c r="AG5753" t="s">
        <v>42</v>
      </c>
      <c r="AH5753" t="s">
        <v>28</v>
      </c>
      <c r="AI5753">
        <v>4.4414439999999997</v>
      </c>
      <c r="AJ5753">
        <v>-3.3426399999999998</v>
      </c>
    </row>
    <row r="5754" spans="1:36" x14ac:dyDescent="0.3">
      <c r="A5754">
        <v>5402</v>
      </c>
      <c r="B5754" t="s">
        <v>300</v>
      </c>
      <c r="C5754" t="s">
        <v>28</v>
      </c>
      <c r="D5754" t="s">
        <v>29</v>
      </c>
      <c r="E5754" t="s">
        <v>30</v>
      </c>
      <c r="F5754" t="s">
        <v>31</v>
      </c>
      <c r="G5754" t="s">
        <v>2933</v>
      </c>
      <c r="H5754" t="s">
        <v>15378</v>
      </c>
      <c r="I5754" s="4" t="s">
        <v>15379</v>
      </c>
      <c r="J5754" s="1">
        <f>((((bot_orders[[#This Row],[cTime]]/ 1000)+3*3600) / 86400) + DATE(1970,1,1))</f>
        <v>45778.154963194444</v>
      </c>
      <c r="K5754" s="4" t="s">
        <v>15380</v>
      </c>
      <c r="L5754" s="1">
        <f>((((bot_orders[[#This Row],[uTime]]/ 1000)+3*3600) / 86400) + DATE(1970,1,1))</f>
        <v>45778.154964201385</v>
      </c>
      <c r="M5754" t="s">
        <v>34</v>
      </c>
      <c r="N5754" t="s">
        <v>28</v>
      </c>
      <c r="O5754" t="s">
        <v>35</v>
      </c>
      <c r="P5754">
        <v>4.4409999999999998</v>
      </c>
      <c r="Q5754" t="s">
        <v>36</v>
      </c>
      <c r="R5754" t="s">
        <v>37</v>
      </c>
      <c r="S5754">
        <v>0.75370000000000004</v>
      </c>
      <c r="T5754">
        <v>0.75370000000000004</v>
      </c>
      <c r="U5754">
        <v>4.4409999999999998</v>
      </c>
      <c r="V5754">
        <v>-2.6777454000000002E-3</v>
      </c>
      <c r="W5754" t="s">
        <v>38</v>
      </c>
      <c r="X5754" s="4">
        <f>IF(bot_orders[[#This Row],[side]]="sell", bot_orders[[#This Row],[accFillSz]]*bot_orders[[#This Row],[avgPx]] + bot_orders[[#This Row],[fee]], -bot_orders[[#This Row],[accFillSz]]*bot_orders[[#This Row],[avgPx]])</f>
        <v>3.3445039545999999</v>
      </c>
      <c r="Y5754" s="4">
        <f>IF(bot_orders[[#This Row],[side]]="buy", bot_orders[[#This Row],[accFillSz]] + bot_orders[[#This Row],[fee]], -bot_orders[[#This Row],[accFillSz]])</f>
        <v>-4.4409999999999998</v>
      </c>
      <c r="Z5754" s="4">
        <f>IF(bot_orders[[#This Row],[side]]="sell",bot_orders[[#This Row],[accFillSz]]*bot_orders[[#This Row],[avgPx]]+bot_orders[[#This Row],[fee]], 0)</f>
        <v>3.3445039545999999</v>
      </c>
      <c r="AA5754" s="4">
        <f>IF(bot_orders[[#This Row],[side]]="sell",-bot_orders[[#This Row],[accFillSz]],bot_orders[[#This Row],[accFillSz]]+bot_orders[[#This Row],[fee]])</f>
        <v>-4.4409999999999998</v>
      </c>
      <c r="AB5754">
        <v>0</v>
      </c>
      <c r="AC5754" t="s">
        <v>39</v>
      </c>
      <c r="AD5754">
        <v>0</v>
      </c>
      <c r="AE5754" t="s">
        <v>40</v>
      </c>
      <c r="AF5754" t="s">
        <v>41</v>
      </c>
      <c r="AG5754" t="s">
        <v>42</v>
      </c>
      <c r="AH5754" t="s">
        <v>28</v>
      </c>
      <c r="AI5754">
        <v>-4.4409999999999998</v>
      </c>
      <c r="AJ5754">
        <v>3.34450395</v>
      </c>
    </row>
    <row r="5755" spans="1:36" x14ac:dyDescent="0.3">
      <c r="A5755">
        <v>5403</v>
      </c>
      <c r="B5755" t="s">
        <v>300</v>
      </c>
      <c r="C5755" t="s">
        <v>28</v>
      </c>
      <c r="D5755" t="s">
        <v>29</v>
      </c>
      <c r="E5755" t="s">
        <v>30</v>
      </c>
      <c r="F5755" t="s">
        <v>31</v>
      </c>
      <c r="G5755" t="s">
        <v>2947</v>
      </c>
      <c r="H5755" t="s">
        <v>15381</v>
      </c>
      <c r="I5755" s="4" t="s">
        <v>15382</v>
      </c>
      <c r="J5755" s="1">
        <f>((((bot_orders[[#This Row],[cTime]]/ 1000)+3*3600) / 86400) + DATE(1970,1,1))</f>
        <v>45778.154964224537</v>
      </c>
      <c r="K5755" s="4" t="s">
        <v>15383</v>
      </c>
      <c r="L5755" s="1">
        <f>((((bot_orders[[#This Row],[uTime]]/ 1000)+3*3600) / 86400) + DATE(1970,1,1))</f>
        <v>45778.154964340276</v>
      </c>
      <c r="M5755" t="s">
        <v>34</v>
      </c>
      <c r="N5755" t="s">
        <v>28</v>
      </c>
      <c r="O5755" t="s">
        <v>35</v>
      </c>
      <c r="P5755">
        <v>4.4450000000000003</v>
      </c>
      <c r="Q5755" t="s">
        <v>36</v>
      </c>
      <c r="R5755" t="s">
        <v>55</v>
      </c>
      <c r="S5755">
        <v>0.752</v>
      </c>
      <c r="T5755">
        <v>0.752</v>
      </c>
      <c r="U5755">
        <v>4.4450000000000003</v>
      </c>
      <c r="V5755">
        <v>-3.5560000000000001E-3</v>
      </c>
      <c r="W5755" t="s">
        <v>39</v>
      </c>
      <c r="X5755" s="4">
        <f>IF(bot_orders[[#This Row],[side]]="sell", bot_orders[[#This Row],[accFillSz]]*bot_orders[[#This Row],[avgPx]] + bot_orders[[#This Row],[fee]], -bot_orders[[#This Row],[accFillSz]]*bot_orders[[#This Row],[avgPx]])</f>
        <v>-3.3426400000000003</v>
      </c>
      <c r="Y5755" s="4">
        <f>IF(bot_orders[[#This Row],[side]]="buy", bot_orders[[#This Row],[accFillSz]] + bot_orders[[#This Row],[fee]], -bot_orders[[#This Row],[accFillSz]])</f>
        <v>4.4414440000000006</v>
      </c>
      <c r="Z5755" s="4">
        <f>IF(bot_orders[[#This Row],[side]]="sell",bot_orders[[#This Row],[accFillSz]]*bot_orders[[#This Row],[avgPx]]+bot_orders[[#This Row],[fee]], 0)</f>
        <v>0</v>
      </c>
      <c r="AA5755" s="4">
        <f>IF(bot_orders[[#This Row],[side]]="sell",-bot_orders[[#This Row],[accFillSz]],bot_orders[[#This Row],[accFillSz]]+bot_orders[[#This Row],[fee]])</f>
        <v>4.4414440000000006</v>
      </c>
      <c r="AB5755">
        <v>0</v>
      </c>
      <c r="AC5755" t="s">
        <v>38</v>
      </c>
      <c r="AD5755">
        <v>0</v>
      </c>
      <c r="AE5755" t="s">
        <v>40</v>
      </c>
      <c r="AF5755" t="s">
        <v>41</v>
      </c>
      <c r="AG5755" t="s">
        <v>42</v>
      </c>
      <c r="AH5755" t="s">
        <v>28</v>
      </c>
      <c r="AI5755">
        <v>4.4414439999999997</v>
      </c>
      <c r="AJ5755">
        <v>-3.3426399999999998</v>
      </c>
    </row>
    <row r="5756" spans="1:36" x14ac:dyDescent="0.3">
      <c r="A5756">
        <v>5404</v>
      </c>
      <c r="B5756" t="s">
        <v>300</v>
      </c>
      <c r="C5756" t="s">
        <v>28</v>
      </c>
      <c r="D5756" t="s">
        <v>29</v>
      </c>
      <c r="E5756" t="s">
        <v>30</v>
      </c>
      <c r="F5756" t="s">
        <v>31</v>
      </c>
      <c r="G5756" t="s">
        <v>2947</v>
      </c>
      <c r="H5756" t="s">
        <v>15384</v>
      </c>
      <c r="I5756" s="4" t="s">
        <v>15385</v>
      </c>
      <c r="J5756" s="1">
        <f>((((bot_orders[[#This Row],[cTime]]/ 1000)+3*3600) / 86400) + DATE(1970,1,1))</f>
        <v>45778.154964363421</v>
      </c>
      <c r="K5756" s="4" t="s">
        <v>15386</v>
      </c>
      <c r="L5756" s="1">
        <f>((((bot_orders[[#This Row],[uTime]]/ 1000)+3*3600) / 86400) + DATE(1970,1,1))</f>
        <v>45778.154965358801</v>
      </c>
      <c r="M5756" t="s">
        <v>34</v>
      </c>
      <c r="N5756" t="s">
        <v>28</v>
      </c>
      <c r="O5756" t="s">
        <v>35</v>
      </c>
      <c r="P5756">
        <v>4.4409999999999998</v>
      </c>
      <c r="Q5756" t="s">
        <v>36</v>
      </c>
      <c r="R5756" t="s">
        <v>37</v>
      </c>
      <c r="S5756">
        <v>0.75370000000000004</v>
      </c>
      <c r="T5756">
        <v>0.75370000000000004</v>
      </c>
      <c r="U5756">
        <v>4.4409999999999998</v>
      </c>
      <c r="V5756">
        <v>-2.6777454000000002E-3</v>
      </c>
      <c r="W5756" t="s">
        <v>38</v>
      </c>
      <c r="X5756" s="4">
        <f>IF(bot_orders[[#This Row],[side]]="sell", bot_orders[[#This Row],[accFillSz]]*bot_orders[[#This Row],[avgPx]] + bot_orders[[#This Row],[fee]], -bot_orders[[#This Row],[accFillSz]]*bot_orders[[#This Row],[avgPx]])</f>
        <v>3.3445039545999999</v>
      </c>
      <c r="Y5756" s="4">
        <f>IF(bot_orders[[#This Row],[side]]="buy", bot_orders[[#This Row],[accFillSz]] + bot_orders[[#This Row],[fee]], -bot_orders[[#This Row],[accFillSz]])</f>
        <v>-4.4409999999999998</v>
      </c>
      <c r="Z5756" s="4">
        <f>IF(bot_orders[[#This Row],[side]]="sell",bot_orders[[#This Row],[accFillSz]]*bot_orders[[#This Row],[avgPx]]+bot_orders[[#This Row],[fee]], 0)</f>
        <v>3.3445039545999999</v>
      </c>
      <c r="AA5756" s="4">
        <f>IF(bot_orders[[#This Row],[side]]="sell",-bot_orders[[#This Row],[accFillSz]],bot_orders[[#This Row],[accFillSz]]+bot_orders[[#This Row],[fee]])</f>
        <v>-4.4409999999999998</v>
      </c>
      <c r="AB5756">
        <v>0</v>
      </c>
      <c r="AC5756" t="s">
        <v>39</v>
      </c>
      <c r="AD5756">
        <v>0</v>
      </c>
      <c r="AE5756" t="s">
        <v>40</v>
      </c>
      <c r="AF5756" t="s">
        <v>41</v>
      </c>
      <c r="AG5756" t="s">
        <v>42</v>
      </c>
      <c r="AH5756" t="s">
        <v>28</v>
      </c>
      <c r="AI5756">
        <v>-4.4409999999999998</v>
      </c>
      <c r="AJ5756">
        <v>3.34450395</v>
      </c>
    </row>
    <row r="5757" spans="1:36" x14ac:dyDescent="0.3">
      <c r="A5757">
        <v>5405</v>
      </c>
      <c r="B5757" t="s">
        <v>300</v>
      </c>
      <c r="C5757" t="s">
        <v>28</v>
      </c>
      <c r="D5757" t="s">
        <v>29</v>
      </c>
      <c r="E5757" t="s">
        <v>30</v>
      </c>
      <c r="F5757" t="s">
        <v>31</v>
      </c>
      <c r="G5757" t="s">
        <v>2950</v>
      </c>
      <c r="H5757" t="s">
        <v>15387</v>
      </c>
      <c r="I5757" s="4" t="s">
        <v>15388</v>
      </c>
      <c r="J5757" s="1">
        <f>((((bot_orders[[#This Row],[cTime]]/ 1000)+3*3600) / 86400) + DATE(1970,1,1))</f>
        <v>45778.154965381946</v>
      </c>
      <c r="K5757" s="4" t="s">
        <v>15389</v>
      </c>
      <c r="L5757" s="1">
        <f>((((bot_orders[[#This Row],[uTime]]/ 1000)+3*3600) / 86400) + DATE(1970,1,1))</f>
        <v>45778.154965497684</v>
      </c>
      <c r="M5757" t="s">
        <v>34</v>
      </c>
      <c r="N5757" t="s">
        <v>28</v>
      </c>
      <c r="O5757" t="s">
        <v>35</v>
      </c>
      <c r="P5757">
        <v>4.4450000000000003</v>
      </c>
      <c r="Q5757" t="s">
        <v>36</v>
      </c>
      <c r="R5757" t="s">
        <v>55</v>
      </c>
      <c r="S5757">
        <v>0.752</v>
      </c>
      <c r="T5757">
        <v>0.752</v>
      </c>
      <c r="U5757">
        <v>4.4450000000000003</v>
      </c>
      <c r="V5757">
        <v>-3.5560000000000001E-3</v>
      </c>
      <c r="W5757" t="s">
        <v>39</v>
      </c>
      <c r="X5757" s="4">
        <f>IF(bot_orders[[#This Row],[side]]="sell", bot_orders[[#This Row],[accFillSz]]*bot_orders[[#This Row],[avgPx]] + bot_orders[[#This Row],[fee]], -bot_orders[[#This Row],[accFillSz]]*bot_orders[[#This Row],[avgPx]])</f>
        <v>-3.3426400000000003</v>
      </c>
      <c r="Y5757" s="4">
        <f>IF(bot_orders[[#This Row],[side]]="buy", bot_orders[[#This Row],[accFillSz]] + bot_orders[[#This Row],[fee]], -bot_orders[[#This Row],[accFillSz]])</f>
        <v>4.4414440000000006</v>
      </c>
      <c r="Z5757" s="4">
        <f>IF(bot_orders[[#This Row],[side]]="sell",bot_orders[[#This Row],[accFillSz]]*bot_orders[[#This Row],[avgPx]]+bot_orders[[#This Row],[fee]], 0)</f>
        <v>0</v>
      </c>
      <c r="AA5757" s="4">
        <f>IF(bot_orders[[#This Row],[side]]="sell",-bot_orders[[#This Row],[accFillSz]],bot_orders[[#This Row],[accFillSz]]+bot_orders[[#This Row],[fee]])</f>
        <v>4.4414440000000006</v>
      </c>
      <c r="AB5757">
        <v>0</v>
      </c>
      <c r="AC5757" t="s">
        <v>38</v>
      </c>
      <c r="AD5757">
        <v>0</v>
      </c>
      <c r="AE5757" t="s">
        <v>40</v>
      </c>
      <c r="AF5757" t="s">
        <v>41</v>
      </c>
      <c r="AG5757" t="s">
        <v>42</v>
      </c>
      <c r="AH5757" t="s">
        <v>28</v>
      </c>
      <c r="AI5757">
        <v>4.4414439999999997</v>
      </c>
      <c r="AJ5757">
        <v>-3.3426399999999998</v>
      </c>
    </row>
    <row r="5758" spans="1:36" x14ac:dyDescent="0.3">
      <c r="A5758">
        <v>5406</v>
      </c>
      <c r="B5758" t="s">
        <v>300</v>
      </c>
      <c r="C5758" t="s">
        <v>28</v>
      </c>
      <c r="D5758" t="s">
        <v>29</v>
      </c>
      <c r="E5758" t="s">
        <v>30</v>
      </c>
      <c r="F5758" t="s">
        <v>31</v>
      </c>
      <c r="G5758" t="s">
        <v>2950</v>
      </c>
      <c r="H5758" t="s">
        <v>15390</v>
      </c>
      <c r="I5758" s="4" t="s">
        <v>15391</v>
      </c>
      <c r="J5758" s="1">
        <f>((((bot_orders[[#This Row],[cTime]]/ 1000)+3*3600) / 86400) + DATE(1970,1,1))</f>
        <v>45778.15496550926</v>
      </c>
      <c r="K5758" s="4" t="s">
        <v>15392</v>
      </c>
      <c r="L5758" s="1">
        <f>((((bot_orders[[#This Row],[uTime]]/ 1000)+3*3600) / 86400) + DATE(1970,1,1))</f>
        <v>45778.15496709491</v>
      </c>
      <c r="M5758" t="s">
        <v>34</v>
      </c>
      <c r="N5758" t="s">
        <v>28</v>
      </c>
      <c r="O5758" t="s">
        <v>35</v>
      </c>
      <c r="P5758">
        <v>4.4409999999999998</v>
      </c>
      <c r="Q5758" t="s">
        <v>36</v>
      </c>
      <c r="R5758" t="s">
        <v>37</v>
      </c>
      <c r="S5758">
        <v>0.75370000000000004</v>
      </c>
      <c r="T5758">
        <v>0.75370000000000004</v>
      </c>
      <c r="U5758">
        <v>4.4409999999999998</v>
      </c>
      <c r="V5758">
        <v>-2.6777454000000002E-3</v>
      </c>
      <c r="W5758" t="s">
        <v>38</v>
      </c>
      <c r="X5758" s="4">
        <f>IF(bot_orders[[#This Row],[side]]="sell", bot_orders[[#This Row],[accFillSz]]*bot_orders[[#This Row],[avgPx]] + bot_orders[[#This Row],[fee]], -bot_orders[[#This Row],[accFillSz]]*bot_orders[[#This Row],[avgPx]])</f>
        <v>3.3445039545999999</v>
      </c>
      <c r="Y5758" s="4">
        <f>IF(bot_orders[[#This Row],[side]]="buy", bot_orders[[#This Row],[accFillSz]] + bot_orders[[#This Row],[fee]], -bot_orders[[#This Row],[accFillSz]])</f>
        <v>-4.4409999999999998</v>
      </c>
      <c r="Z5758" s="4">
        <f>IF(bot_orders[[#This Row],[side]]="sell",bot_orders[[#This Row],[accFillSz]]*bot_orders[[#This Row],[avgPx]]+bot_orders[[#This Row],[fee]], 0)</f>
        <v>3.3445039545999999</v>
      </c>
      <c r="AA5758" s="4">
        <f>IF(bot_orders[[#This Row],[side]]="sell",-bot_orders[[#This Row],[accFillSz]],bot_orders[[#This Row],[accFillSz]]+bot_orders[[#This Row],[fee]])</f>
        <v>-4.4409999999999998</v>
      </c>
      <c r="AB5758">
        <v>0</v>
      </c>
      <c r="AC5758" t="s">
        <v>39</v>
      </c>
      <c r="AD5758">
        <v>0</v>
      </c>
      <c r="AE5758" t="s">
        <v>40</v>
      </c>
      <c r="AF5758" t="s">
        <v>41</v>
      </c>
      <c r="AG5758" t="s">
        <v>42</v>
      </c>
      <c r="AH5758" t="s">
        <v>28</v>
      </c>
      <c r="AI5758">
        <v>-4.4409999999999998</v>
      </c>
      <c r="AJ5758">
        <v>3.34450395</v>
      </c>
    </row>
    <row r="5759" spans="1:36" x14ac:dyDescent="0.3">
      <c r="A5759">
        <v>5407</v>
      </c>
      <c r="B5759" t="s">
        <v>300</v>
      </c>
      <c r="C5759" t="s">
        <v>28</v>
      </c>
      <c r="D5759" t="s">
        <v>29</v>
      </c>
      <c r="E5759" t="s">
        <v>30</v>
      </c>
      <c r="F5759" t="s">
        <v>31</v>
      </c>
      <c r="G5759" t="s">
        <v>2952</v>
      </c>
      <c r="H5759" t="s">
        <v>15393</v>
      </c>
      <c r="I5759" s="4" t="s">
        <v>15394</v>
      </c>
      <c r="J5759" s="1">
        <f>((((bot_orders[[#This Row],[cTime]]/ 1000)+3*3600) / 86400) + DATE(1970,1,1))</f>
        <v>45778.154967118055</v>
      </c>
      <c r="K5759" s="4" t="s">
        <v>15395</v>
      </c>
      <c r="L5759" s="1">
        <f>((((bot_orders[[#This Row],[uTime]]/ 1000)+3*3600) / 86400) + DATE(1970,1,1))</f>
        <v>45778.15496728009</v>
      </c>
      <c r="M5759" t="s">
        <v>34</v>
      </c>
      <c r="N5759" t="s">
        <v>28</v>
      </c>
      <c r="O5759" t="s">
        <v>35</v>
      </c>
      <c r="P5759">
        <v>4.4450000000000003</v>
      </c>
      <c r="Q5759" t="s">
        <v>36</v>
      </c>
      <c r="R5759" t="s">
        <v>55</v>
      </c>
      <c r="S5759">
        <v>0.752</v>
      </c>
      <c r="T5759">
        <v>0.752</v>
      </c>
      <c r="U5759">
        <v>4.4450000000000003</v>
      </c>
      <c r="V5759">
        <v>-3.5560000000000001E-3</v>
      </c>
      <c r="W5759" t="s">
        <v>39</v>
      </c>
      <c r="X5759" s="4">
        <f>IF(bot_orders[[#This Row],[side]]="sell", bot_orders[[#This Row],[accFillSz]]*bot_orders[[#This Row],[avgPx]] + bot_orders[[#This Row],[fee]], -bot_orders[[#This Row],[accFillSz]]*bot_orders[[#This Row],[avgPx]])</f>
        <v>-3.3426400000000003</v>
      </c>
      <c r="Y5759" s="4">
        <f>IF(bot_orders[[#This Row],[side]]="buy", bot_orders[[#This Row],[accFillSz]] + bot_orders[[#This Row],[fee]], -bot_orders[[#This Row],[accFillSz]])</f>
        <v>4.4414440000000006</v>
      </c>
      <c r="Z5759" s="4">
        <f>IF(bot_orders[[#This Row],[side]]="sell",bot_orders[[#This Row],[accFillSz]]*bot_orders[[#This Row],[avgPx]]+bot_orders[[#This Row],[fee]], 0)</f>
        <v>0</v>
      </c>
      <c r="AA5759" s="4">
        <f>IF(bot_orders[[#This Row],[side]]="sell",-bot_orders[[#This Row],[accFillSz]],bot_orders[[#This Row],[accFillSz]]+bot_orders[[#This Row],[fee]])</f>
        <v>4.4414440000000006</v>
      </c>
      <c r="AB5759">
        <v>0</v>
      </c>
      <c r="AC5759" t="s">
        <v>38</v>
      </c>
      <c r="AD5759">
        <v>0</v>
      </c>
      <c r="AE5759" t="s">
        <v>40</v>
      </c>
      <c r="AF5759" t="s">
        <v>41</v>
      </c>
      <c r="AG5759" t="s">
        <v>42</v>
      </c>
      <c r="AH5759" t="s">
        <v>28</v>
      </c>
      <c r="AI5759">
        <v>4.4414439999999997</v>
      </c>
      <c r="AJ5759">
        <v>-3.3426399999999998</v>
      </c>
    </row>
    <row r="5760" spans="1:36" x14ac:dyDescent="0.3">
      <c r="A5760">
        <v>5408</v>
      </c>
      <c r="B5760" t="s">
        <v>300</v>
      </c>
      <c r="C5760" t="s">
        <v>28</v>
      </c>
      <c r="D5760" t="s">
        <v>29</v>
      </c>
      <c r="E5760" t="s">
        <v>30</v>
      </c>
      <c r="F5760" t="s">
        <v>31</v>
      </c>
      <c r="G5760" t="s">
        <v>2952</v>
      </c>
      <c r="H5760" t="s">
        <v>15396</v>
      </c>
      <c r="I5760" s="4" t="s">
        <v>15397</v>
      </c>
      <c r="J5760" s="1">
        <f>((((bot_orders[[#This Row],[cTime]]/ 1000)+3*3600) / 86400) + DATE(1970,1,1))</f>
        <v>45778.154967291666</v>
      </c>
      <c r="K5760" s="4" t="s">
        <v>15398</v>
      </c>
      <c r="L5760" s="1">
        <f>((((bot_orders[[#This Row],[uTime]]/ 1000)+3*3600) / 86400) + DATE(1970,1,1))</f>
        <v>45778.154969421295</v>
      </c>
      <c r="M5760" t="s">
        <v>34</v>
      </c>
      <c r="N5760" t="s">
        <v>28</v>
      </c>
      <c r="O5760" t="s">
        <v>35</v>
      </c>
      <c r="P5760">
        <v>4.4409999999999998</v>
      </c>
      <c r="Q5760" t="s">
        <v>36</v>
      </c>
      <c r="R5760" t="s">
        <v>37</v>
      </c>
      <c r="S5760">
        <v>0.75370000000000004</v>
      </c>
      <c r="T5760">
        <v>0.75370000000000004</v>
      </c>
      <c r="U5760">
        <v>4.4409999999999998</v>
      </c>
      <c r="V5760">
        <v>-2.6777454000000002E-3</v>
      </c>
      <c r="W5760" t="s">
        <v>38</v>
      </c>
      <c r="X5760" s="4">
        <f>IF(bot_orders[[#This Row],[side]]="sell", bot_orders[[#This Row],[accFillSz]]*bot_orders[[#This Row],[avgPx]] + bot_orders[[#This Row],[fee]], -bot_orders[[#This Row],[accFillSz]]*bot_orders[[#This Row],[avgPx]])</f>
        <v>3.3445039545999999</v>
      </c>
      <c r="Y5760" s="4">
        <f>IF(bot_orders[[#This Row],[side]]="buy", bot_orders[[#This Row],[accFillSz]] + bot_orders[[#This Row],[fee]], -bot_orders[[#This Row],[accFillSz]])</f>
        <v>-4.4409999999999998</v>
      </c>
      <c r="Z5760" s="4">
        <f>IF(bot_orders[[#This Row],[side]]="sell",bot_orders[[#This Row],[accFillSz]]*bot_orders[[#This Row],[avgPx]]+bot_orders[[#This Row],[fee]], 0)</f>
        <v>3.3445039545999999</v>
      </c>
      <c r="AA5760" s="4">
        <f>IF(bot_orders[[#This Row],[side]]="sell",-bot_orders[[#This Row],[accFillSz]],bot_orders[[#This Row],[accFillSz]]+bot_orders[[#This Row],[fee]])</f>
        <v>-4.4409999999999998</v>
      </c>
      <c r="AB5760">
        <v>0</v>
      </c>
      <c r="AC5760" t="s">
        <v>39</v>
      </c>
      <c r="AD5760">
        <v>0</v>
      </c>
      <c r="AE5760" t="s">
        <v>40</v>
      </c>
      <c r="AF5760" t="s">
        <v>41</v>
      </c>
      <c r="AG5760" t="s">
        <v>42</v>
      </c>
      <c r="AH5760" t="s">
        <v>28</v>
      </c>
      <c r="AI5760">
        <v>-4.4409999999999998</v>
      </c>
      <c r="AJ5760">
        <v>3.34450395</v>
      </c>
    </row>
    <row r="5761" spans="1:36" x14ac:dyDescent="0.3">
      <c r="A5761">
        <v>5409</v>
      </c>
      <c r="B5761" t="s">
        <v>300</v>
      </c>
      <c r="C5761" t="s">
        <v>28</v>
      </c>
      <c r="D5761" t="s">
        <v>29</v>
      </c>
      <c r="E5761" t="s">
        <v>30</v>
      </c>
      <c r="F5761" t="s">
        <v>31</v>
      </c>
      <c r="G5761" t="s">
        <v>2944</v>
      </c>
      <c r="H5761" t="s">
        <v>15399</v>
      </c>
      <c r="I5761" s="4" t="s">
        <v>15400</v>
      </c>
      <c r="J5761" s="1">
        <f>((((bot_orders[[#This Row],[cTime]]/ 1000)+3*3600) / 86400) + DATE(1970,1,1))</f>
        <v>45778.154969432871</v>
      </c>
      <c r="K5761" s="4" t="s">
        <v>15401</v>
      </c>
      <c r="L5761" s="1">
        <f>((((bot_orders[[#This Row],[uTime]]/ 1000)+3*3600) / 86400) + DATE(1970,1,1))</f>
        <v>45778.154969583338</v>
      </c>
      <c r="M5761" t="s">
        <v>34</v>
      </c>
      <c r="N5761" t="s">
        <v>28</v>
      </c>
      <c r="O5761" t="s">
        <v>35</v>
      </c>
      <c r="P5761">
        <v>4.4450000000000003</v>
      </c>
      <c r="Q5761" t="s">
        <v>36</v>
      </c>
      <c r="R5761" t="s">
        <v>55</v>
      </c>
      <c r="S5761">
        <v>0.752</v>
      </c>
      <c r="T5761">
        <v>0.752</v>
      </c>
      <c r="U5761">
        <v>4.4450000000000003</v>
      </c>
      <c r="V5761">
        <v>-3.5560000000000001E-3</v>
      </c>
      <c r="W5761" t="s">
        <v>39</v>
      </c>
      <c r="X5761" s="4">
        <f>IF(bot_orders[[#This Row],[side]]="sell", bot_orders[[#This Row],[accFillSz]]*bot_orders[[#This Row],[avgPx]] + bot_orders[[#This Row],[fee]], -bot_orders[[#This Row],[accFillSz]]*bot_orders[[#This Row],[avgPx]])</f>
        <v>-3.3426400000000003</v>
      </c>
      <c r="Y5761" s="4">
        <f>IF(bot_orders[[#This Row],[side]]="buy", bot_orders[[#This Row],[accFillSz]] + bot_orders[[#This Row],[fee]], -bot_orders[[#This Row],[accFillSz]])</f>
        <v>4.4414440000000006</v>
      </c>
      <c r="Z5761" s="4">
        <f>IF(bot_orders[[#This Row],[side]]="sell",bot_orders[[#This Row],[accFillSz]]*bot_orders[[#This Row],[avgPx]]+bot_orders[[#This Row],[fee]], 0)</f>
        <v>0</v>
      </c>
      <c r="AA5761" s="4">
        <f>IF(bot_orders[[#This Row],[side]]="sell",-bot_orders[[#This Row],[accFillSz]],bot_orders[[#This Row],[accFillSz]]+bot_orders[[#This Row],[fee]])</f>
        <v>4.4414440000000006</v>
      </c>
      <c r="AB5761">
        <v>0</v>
      </c>
      <c r="AC5761" t="s">
        <v>38</v>
      </c>
      <c r="AD5761">
        <v>0</v>
      </c>
      <c r="AE5761" t="s">
        <v>40</v>
      </c>
      <c r="AF5761" t="s">
        <v>41</v>
      </c>
      <c r="AG5761" t="s">
        <v>42</v>
      </c>
      <c r="AH5761" t="s">
        <v>28</v>
      </c>
      <c r="AI5761">
        <v>4.4414439999999997</v>
      </c>
      <c r="AJ5761">
        <v>-3.3426399999999998</v>
      </c>
    </row>
    <row r="5762" spans="1:36" x14ac:dyDescent="0.3">
      <c r="A5762">
        <v>5410</v>
      </c>
      <c r="B5762" t="s">
        <v>300</v>
      </c>
      <c r="C5762" t="s">
        <v>28</v>
      </c>
      <c r="D5762" t="s">
        <v>29</v>
      </c>
      <c r="E5762" t="s">
        <v>30</v>
      </c>
      <c r="F5762" t="s">
        <v>31</v>
      </c>
      <c r="G5762" t="s">
        <v>2944</v>
      </c>
      <c r="H5762" t="s">
        <v>15402</v>
      </c>
      <c r="I5762" s="4" t="s">
        <v>15403</v>
      </c>
      <c r="J5762" s="1">
        <f>((((bot_orders[[#This Row],[cTime]]/ 1000)+3*3600) / 86400) + DATE(1970,1,1))</f>
        <v>45778.154969606483</v>
      </c>
      <c r="K5762" s="4" t="s">
        <v>15404</v>
      </c>
      <c r="L5762" s="1">
        <f>((((bot_orders[[#This Row],[uTime]]/ 1000)+3*3600) / 86400) + DATE(1970,1,1))</f>
        <v>45778.154972303237</v>
      </c>
      <c r="M5762" t="s">
        <v>34</v>
      </c>
      <c r="N5762" t="s">
        <v>28</v>
      </c>
      <c r="O5762" t="s">
        <v>35</v>
      </c>
      <c r="P5762">
        <v>4.4409999999999998</v>
      </c>
      <c r="Q5762" t="s">
        <v>36</v>
      </c>
      <c r="R5762" t="s">
        <v>37</v>
      </c>
      <c r="S5762">
        <v>0.75370000000000004</v>
      </c>
      <c r="T5762">
        <v>0.75370000000000004</v>
      </c>
      <c r="U5762">
        <v>4.4409999999999998</v>
      </c>
      <c r="V5762">
        <v>-2.6777454000000002E-3</v>
      </c>
      <c r="W5762" t="s">
        <v>38</v>
      </c>
      <c r="X5762" s="4">
        <f>IF(bot_orders[[#This Row],[side]]="sell", bot_orders[[#This Row],[accFillSz]]*bot_orders[[#This Row],[avgPx]] + bot_orders[[#This Row],[fee]], -bot_orders[[#This Row],[accFillSz]]*bot_orders[[#This Row],[avgPx]])</f>
        <v>3.3445039545999999</v>
      </c>
      <c r="Y5762" s="4">
        <f>IF(bot_orders[[#This Row],[side]]="buy", bot_orders[[#This Row],[accFillSz]] + bot_orders[[#This Row],[fee]], -bot_orders[[#This Row],[accFillSz]])</f>
        <v>-4.4409999999999998</v>
      </c>
      <c r="Z5762" s="4">
        <f>IF(bot_orders[[#This Row],[side]]="sell",bot_orders[[#This Row],[accFillSz]]*bot_orders[[#This Row],[avgPx]]+bot_orders[[#This Row],[fee]], 0)</f>
        <v>3.3445039545999999</v>
      </c>
      <c r="AA5762" s="4">
        <f>IF(bot_orders[[#This Row],[side]]="sell",-bot_orders[[#This Row],[accFillSz]],bot_orders[[#This Row],[accFillSz]]+bot_orders[[#This Row],[fee]])</f>
        <v>-4.4409999999999998</v>
      </c>
      <c r="AB5762">
        <v>0</v>
      </c>
      <c r="AC5762" t="s">
        <v>39</v>
      </c>
      <c r="AD5762">
        <v>0</v>
      </c>
      <c r="AE5762" t="s">
        <v>40</v>
      </c>
      <c r="AF5762" t="s">
        <v>41</v>
      </c>
      <c r="AG5762" t="s">
        <v>42</v>
      </c>
      <c r="AH5762" t="s">
        <v>28</v>
      </c>
      <c r="AI5762">
        <v>-4.4409999999999998</v>
      </c>
      <c r="AJ5762">
        <v>3.34450395</v>
      </c>
    </row>
    <row r="5763" spans="1:36" x14ac:dyDescent="0.3">
      <c r="A5763">
        <v>5411</v>
      </c>
      <c r="B5763" t="s">
        <v>300</v>
      </c>
      <c r="C5763" t="s">
        <v>28</v>
      </c>
      <c r="D5763" t="s">
        <v>29</v>
      </c>
      <c r="E5763" t="s">
        <v>30</v>
      </c>
      <c r="F5763" t="s">
        <v>31</v>
      </c>
      <c r="G5763" t="s">
        <v>2974</v>
      </c>
      <c r="H5763" t="s">
        <v>15405</v>
      </c>
      <c r="I5763" s="4" t="s">
        <v>15406</v>
      </c>
      <c r="J5763" s="1">
        <f>((((bot_orders[[#This Row],[cTime]]/ 1000)+3*3600) / 86400) + DATE(1970,1,1))</f>
        <v>45778.154972326389</v>
      </c>
      <c r="K5763" s="4" t="s">
        <v>15407</v>
      </c>
      <c r="L5763" s="1">
        <f>((((bot_orders[[#This Row],[uTime]]/ 1000)+3*3600) / 86400) + DATE(1970,1,1))</f>
        <v>45778.155003807871</v>
      </c>
      <c r="M5763" t="s">
        <v>34</v>
      </c>
      <c r="N5763" t="s">
        <v>28</v>
      </c>
      <c r="O5763" t="s">
        <v>35</v>
      </c>
      <c r="P5763">
        <v>4.4450000000000003</v>
      </c>
      <c r="Q5763" t="s">
        <v>36</v>
      </c>
      <c r="R5763" t="s">
        <v>55</v>
      </c>
      <c r="S5763">
        <v>0.752</v>
      </c>
      <c r="T5763">
        <v>0.752</v>
      </c>
      <c r="U5763">
        <v>4.4450000000000003</v>
      </c>
      <c r="V5763">
        <v>-3.5560000000000001E-3</v>
      </c>
      <c r="W5763" t="s">
        <v>39</v>
      </c>
      <c r="X5763" s="4">
        <f>IF(bot_orders[[#This Row],[side]]="sell", bot_orders[[#This Row],[accFillSz]]*bot_orders[[#This Row],[avgPx]] + bot_orders[[#This Row],[fee]], -bot_orders[[#This Row],[accFillSz]]*bot_orders[[#This Row],[avgPx]])</f>
        <v>-3.3426400000000003</v>
      </c>
      <c r="Y5763" s="4">
        <f>IF(bot_orders[[#This Row],[side]]="buy", bot_orders[[#This Row],[accFillSz]] + bot_orders[[#This Row],[fee]], -bot_orders[[#This Row],[accFillSz]])</f>
        <v>4.4414440000000006</v>
      </c>
      <c r="Z5763" s="4">
        <f>IF(bot_orders[[#This Row],[side]]="sell",bot_orders[[#This Row],[accFillSz]]*bot_orders[[#This Row],[avgPx]]+bot_orders[[#This Row],[fee]], 0)</f>
        <v>0</v>
      </c>
      <c r="AA5763" s="4">
        <f>IF(bot_orders[[#This Row],[side]]="sell",-bot_orders[[#This Row],[accFillSz]],bot_orders[[#This Row],[accFillSz]]+bot_orders[[#This Row],[fee]])</f>
        <v>4.4414440000000006</v>
      </c>
      <c r="AB5763">
        <v>0</v>
      </c>
      <c r="AC5763" t="s">
        <v>38</v>
      </c>
      <c r="AD5763">
        <v>0</v>
      </c>
      <c r="AE5763" t="s">
        <v>40</v>
      </c>
      <c r="AF5763" t="s">
        <v>41</v>
      </c>
      <c r="AG5763" t="s">
        <v>42</v>
      </c>
      <c r="AH5763" t="s">
        <v>28</v>
      </c>
      <c r="AI5763">
        <v>4.4414439999999997</v>
      </c>
      <c r="AJ5763">
        <v>-3.3426399999999998</v>
      </c>
    </row>
    <row r="5764" spans="1:36" x14ac:dyDescent="0.3">
      <c r="A5764">
        <v>5413</v>
      </c>
      <c r="B5764" t="s">
        <v>300</v>
      </c>
      <c r="C5764" t="s">
        <v>28</v>
      </c>
      <c r="D5764" t="s">
        <v>29</v>
      </c>
      <c r="E5764" t="s">
        <v>30</v>
      </c>
      <c r="F5764" t="s">
        <v>31</v>
      </c>
      <c r="G5764" t="s">
        <v>2940</v>
      </c>
      <c r="H5764" t="s">
        <v>15411</v>
      </c>
      <c r="I5764" s="4" t="s">
        <v>15409</v>
      </c>
      <c r="J5764" s="1">
        <f>((((bot_orders[[#This Row],[cTime]]/ 1000)+3*3600) / 86400) + DATE(1970,1,1))</f>
        <v>45778.15497236111</v>
      </c>
      <c r="K5764" s="4" t="s">
        <v>15412</v>
      </c>
      <c r="L5764" s="1">
        <f>((((bot_orders[[#This Row],[uTime]]/ 1000)+3*3600) / 86400) + DATE(1970,1,1))</f>
        <v>45778.154972673612</v>
      </c>
      <c r="M5764" t="s">
        <v>34</v>
      </c>
      <c r="N5764" t="s">
        <v>28</v>
      </c>
      <c r="O5764" t="s">
        <v>35</v>
      </c>
      <c r="P5764">
        <v>4.4459999999999997</v>
      </c>
      <c r="Q5764" t="s">
        <v>36</v>
      </c>
      <c r="R5764" t="s">
        <v>55</v>
      </c>
      <c r="S5764">
        <v>0.75370000000000004</v>
      </c>
      <c r="T5764">
        <v>0.75370000000000004</v>
      </c>
      <c r="U5764">
        <v>4.4459999999999997</v>
      </c>
      <c r="V5764">
        <v>-3.5568000000000002E-3</v>
      </c>
      <c r="W5764" t="s">
        <v>39</v>
      </c>
      <c r="X5764" s="4">
        <f>IF(bot_orders[[#This Row],[side]]="sell", bot_orders[[#This Row],[accFillSz]]*bot_orders[[#This Row],[avgPx]] + bot_orders[[#This Row],[fee]], -bot_orders[[#This Row],[accFillSz]]*bot_orders[[#This Row],[avgPx]])</f>
        <v>-3.3509501999999998</v>
      </c>
      <c r="Y5764" s="4">
        <f>IF(bot_orders[[#This Row],[side]]="buy", bot_orders[[#This Row],[accFillSz]] + bot_orders[[#This Row],[fee]], -bot_orders[[#This Row],[accFillSz]])</f>
        <v>4.4424431999999996</v>
      </c>
      <c r="Z5764" s="4">
        <f>IF(bot_orders[[#This Row],[side]]="sell",bot_orders[[#This Row],[accFillSz]]*bot_orders[[#This Row],[avgPx]]+bot_orders[[#This Row],[fee]], 0)</f>
        <v>0</v>
      </c>
      <c r="AA5764" s="4">
        <f>IF(bot_orders[[#This Row],[side]]="sell",-bot_orders[[#This Row],[accFillSz]],bot_orders[[#This Row],[accFillSz]]+bot_orders[[#This Row],[fee]])</f>
        <v>4.4424431999999996</v>
      </c>
      <c r="AB5764">
        <v>0</v>
      </c>
      <c r="AC5764" t="s">
        <v>38</v>
      </c>
      <c r="AD5764">
        <v>0</v>
      </c>
      <c r="AE5764" t="s">
        <v>40</v>
      </c>
      <c r="AF5764" t="s">
        <v>41</v>
      </c>
      <c r="AG5764" t="s">
        <v>42</v>
      </c>
      <c r="AH5764" t="s">
        <v>28</v>
      </c>
      <c r="AI5764">
        <v>4.4424431999999996</v>
      </c>
      <c r="AJ5764">
        <v>-3.3509502000000002</v>
      </c>
    </row>
    <row r="5765" spans="1:36" x14ac:dyDescent="0.3">
      <c r="A5765">
        <v>5415</v>
      </c>
      <c r="B5765" t="s">
        <v>300</v>
      </c>
      <c r="C5765" t="s">
        <v>28</v>
      </c>
      <c r="D5765" t="s">
        <v>29</v>
      </c>
      <c r="E5765" t="s">
        <v>30</v>
      </c>
      <c r="F5765" t="s">
        <v>31</v>
      </c>
      <c r="G5765" t="s">
        <v>2964</v>
      </c>
      <c r="H5765" t="s">
        <v>15413</v>
      </c>
      <c r="I5765" s="4" t="s">
        <v>15414</v>
      </c>
      <c r="J5765" s="1">
        <f>((((bot_orders[[#This Row],[cTime]]/ 1000)+3*3600) / 86400) + DATE(1970,1,1))</f>
        <v>45778.154972662036</v>
      </c>
      <c r="K5765" s="4" t="s">
        <v>15415</v>
      </c>
      <c r="L5765" s="1">
        <f>((((bot_orders[[#This Row],[uTime]]/ 1000)+3*3600) / 86400) + DATE(1970,1,1))</f>
        <v>45778.154972696764</v>
      </c>
      <c r="M5765" t="s">
        <v>34</v>
      </c>
      <c r="N5765" t="s">
        <v>28</v>
      </c>
      <c r="O5765" t="s">
        <v>35</v>
      </c>
      <c r="P5765">
        <v>4.4459999999999997</v>
      </c>
      <c r="Q5765" t="s">
        <v>36</v>
      </c>
      <c r="R5765" t="s">
        <v>55</v>
      </c>
      <c r="S5765">
        <v>0.75539999999999996</v>
      </c>
      <c r="T5765">
        <v>0.75519999999999998</v>
      </c>
      <c r="U5765">
        <v>4.4459999999999997</v>
      </c>
      <c r="V5765">
        <v>-4.4460000000000003E-3</v>
      </c>
      <c r="W5765" t="s">
        <v>39</v>
      </c>
      <c r="X5765" s="4">
        <f>IF(bot_orders[[#This Row],[side]]="sell", bot_orders[[#This Row],[accFillSz]]*bot_orders[[#This Row],[avgPx]] + bot_orders[[#This Row],[fee]], -bot_orders[[#This Row],[accFillSz]]*bot_orders[[#This Row],[avgPx]])</f>
        <v>-3.3576191999999998</v>
      </c>
      <c r="Y5765" s="4">
        <f>IF(bot_orders[[#This Row],[side]]="buy", bot_orders[[#This Row],[accFillSz]] + bot_orders[[#This Row],[fee]], -bot_orders[[#This Row],[accFillSz]])</f>
        <v>4.441554</v>
      </c>
      <c r="Z5765" s="4">
        <f>IF(bot_orders[[#This Row],[side]]="sell",bot_orders[[#This Row],[accFillSz]]*bot_orders[[#This Row],[avgPx]]+bot_orders[[#This Row],[fee]], 0)</f>
        <v>0</v>
      </c>
      <c r="AA5765" s="4">
        <f>IF(bot_orders[[#This Row],[side]]="sell",-bot_orders[[#This Row],[accFillSz]],bot_orders[[#This Row],[accFillSz]]+bot_orders[[#This Row],[fee]])</f>
        <v>4.441554</v>
      </c>
      <c r="AB5765">
        <v>0</v>
      </c>
      <c r="AC5765" t="s">
        <v>38</v>
      </c>
      <c r="AD5765">
        <v>0</v>
      </c>
      <c r="AE5765" t="s">
        <v>40</v>
      </c>
      <c r="AF5765" t="s">
        <v>41</v>
      </c>
      <c r="AG5765" t="s">
        <v>42</v>
      </c>
      <c r="AH5765" t="s">
        <v>28</v>
      </c>
      <c r="AI5765">
        <v>4.441554</v>
      </c>
      <c r="AJ5765">
        <v>-3.3576191999999998</v>
      </c>
    </row>
    <row r="5766" spans="1:36" x14ac:dyDescent="0.3">
      <c r="A5766">
        <v>5416</v>
      </c>
      <c r="B5766" t="s">
        <v>300</v>
      </c>
      <c r="C5766" t="s">
        <v>28</v>
      </c>
      <c r="D5766" t="s">
        <v>29</v>
      </c>
      <c r="E5766" t="s">
        <v>30</v>
      </c>
      <c r="F5766" t="s">
        <v>31</v>
      </c>
      <c r="G5766" t="s">
        <v>2940</v>
      </c>
      <c r="H5766" t="s">
        <v>15416</v>
      </c>
      <c r="I5766" s="4" t="s">
        <v>15417</v>
      </c>
      <c r="J5766" s="1">
        <f>((((bot_orders[[#This Row],[cTime]]/ 1000)+3*3600) / 86400) + DATE(1970,1,1))</f>
        <v>45778.154972685188</v>
      </c>
      <c r="K5766" s="4" t="s">
        <v>15418</v>
      </c>
      <c r="L5766" s="1">
        <f>((((bot_orders[[#This Row],[uTime]]/ 1000)+3*3600) / 86400) + DATE(1970,1,1))</f>
        <v>45778.15497581019</v>
      </c>
      <c r="M5766" t="s">
        <v>34</v>
      </c>
      <c r="N5766" t="s">
        <v>28</v>
      </c>
      <c r="O5766" t="s">
        <v>35</v>
      </c>
      <c r="P5766">
        <v>4.4420000000000002</v>
      </c>
      <c r="Q5766" t="s">
        <v>36</v>
      </c>
      <c r="R5766" t="s">
        <v>37</v>
      </c>
      <c r="S5766">
        <v>0.75539999999999996</v>
      </c>
      <c r="T5766">
        <v>0.75539999999999996</v>
      </c>
      <c r="U5766">
        <v>4.4420000000000002</v>
      </c>
      <c r="V5766">
        <v>-2.6843893999999998E-3</v>
      </c>
      <c r="W5766" t="s">
        <v>38</v>
      </c>
      <c r="X5766" s="4">
        <f>IF(bot_orders[[#This Row],[side]]="sell", bot_orders[[#This Row],[accFillSz]]*bot_orders[[#This Row],[avgPx]] + bot_orders[[#This Row],[fee]], -bot_orders[[#This Row],[accFillSz]]*bot_orders[[#This Row],[avgPx]])</f>
        <v>3.3528024105999998</v>
      </c>
      <c r="Y5766" s="4">
        <f>IF(bot_orders[[#This Row],[side]]="buy", bot_orders[[#This Row],[accFillSz]] + bot_orders[[#This Row],[fee]], -bot_orders[[#This Row],[accFillSz]])</f>
        <v>-4.4420000000000002</v>
      </c>
      <c r="Z5766" s="4">
        <f>IF(bot_orders[[#This Row],[side]]="sell",bot_orders[[#This Row],[accFillSz]]*bot_orders[[#This Row],[avgPx]]+bot_orders[[#This Row],[fee]], 0)</f>
        <v>3.3528024105999998</v>
      </c>
      <c r="AA5766" s="4">
        <f>IF(bot_orders[[#This Row],[side]]="sell",-bot_orders[[#This Row],[accFillSz]],bot_orders[[#This Row],[accFillSz]]+bot_orders[[#This Row],[fee]])</f>
        <v>-4.4420000000000002</v>
      </c>
      <c r="AB5766">
        <v>0</v>
      </c>
      <c r="AC5766" t="s">
        <v>39</v>
      </c>
      <c r="AD5766">
        <v>0</v>
      </c>
      <c r="AE5766" t="s">
        <v>40</v>
      </c>
      <c r="AF5766" t="s">
        <v>41</v>
      </c>
      <c r="AG5766" t="s">
        <v>42</v>
      </c>
      <c r="AH5766" t="s">
        <v>28</v>
      </c>
      <c r="AI5766">
        <v>-4.4420000000000002</v>
      </c>
      <c r="AJ5766">
        <v>3.3528024099999998</v>
      </c>
    </row>
    <row r="5767" spans="1:36" x14ac:dyDescent="0.3">
      <c r="A5767">
        <v>5417</v>
      </c>
      <c r="B5767" t="s">
        <v>300</v>
      </c>
      <c r="C5767" t="s">
        <v>28</v>
      </c>
      <c r="D5767" t="s">
        <v>29</v>
      </c>
      <c r="E5767" t="s">
        <v>30</v>
      </c>
      <c r="F5767" t="s">
        <v>31</v>
      </c>
      <c r="G5767" t="s">
        <v>2964</v>
      </c>
      <c r="H5767" t="s">
        <v>15419</v>
      </c>
      <c r="I5767" s="4" t="s">
        <v>15420</v>
      </c>
      <c r="J5767" s="1">
        <f>((((bot_orders[[#This Row],[cTime]]/ 1000)+3*3600) / 86400) + DATE(1970,1,1))</f>
        <v>45778.154972708333</v>
      </c>
      <c r="K5767" s="4" t="s">
        <v>15421</v>
      </c>
      <c r="L5767" s="1">
        <f>((((bot_orders[[#This Row],[uTime]]/ 1000)+3*3600) / 86400) + DATE(1970,1,1))</f>
        <v>45778.155703865741</v>
      </c>
      <c r="M5767" t="s">
        <v>34</v>
      </c>
      <c r="N5767" t="s">
        <v>28</v>
      </c>
      <c r="O5767" t="s">
        <v>35</v>
      </c>
      <c r="P5767">
        <v>4.4409999999999998</v>
      </c>
      <c r="Q5767" t="s">
        <v>36</v>
      </c>
      <c r="R5767" t="s">
        <v>37</v>
      </c>
      <c r="S5767">
        <v>0.7571</v>
      </c>
      <c r="T5767">
        <v>0.7571</v>
      </c>
      <c r="U5767">
        <v>4.4409999999999998</v>
      </c>
      <c r="V5767">
        <v>-2.6898248999999998E-3</v>
      </c>
      <c r="W5767" t="s">
        <v>38</v>
      </c>
      <c r="X5767" s="4">
        <f>IF(bot_orders[[#This Row],[side]]="sell", bot_orders[[#This Row],[accFillSz]]*bot_orders[[#This Row],[avgPx]] + bot_orders[[#This Row],[fee]], -bot_orders[[#This Row],[accFillSz]]*bot_orders[[#This Row],[avgPx]])</f>
        <v>3.3595912750999997</v>
      </c>
      <c r="Y5767" s="4">
        <f>IF(bot_orders[[#This Row],[side]]="buy", bot_orders[[#This Row],[accFillSz]] + bot_orders[[#This Row],[fee]], -bot_orders[[#This Row],[accFillSz]])</f>
        <v>-4.4409999999999998</v>
      </c>
      <c r="Z5767" s="4">
        <f>IF(bot_orders[[#This Row],[side]]="sell",bot_orders[[#This Row],[accFillSz]]*bot_orders[[#This Row],[avgPx]]+bot_orders[[#This Row],[fee]], 0)</f>
        <v>3.3595912750999997</v>
      </c>
      <c r="AA5767" s="4">
        <f>IF(bot_orders[[#This Row],[side]]="sell",-bot_orders[[#This Row],[accFillSz]],bot_orders[[#This Row],[accFillSz]]+bot_orders[[#This Row],[fee]])</f>
        <v>-4.4409999999999998</v>
      </c>
      <c r="AB5767">
        <v>0</v>
      </c>
      <c r="AC5767" t="s">
        <v>39</v>
      </c>
      <c r="AD5767">
        <v>0</v>
      </c>
      <c r="AE5767" t="s">
        <v>40</v>
      </c>
      <c r="AF5767" t="s">
        <v>41</v>
      </c>
      <c r="AG5767" t="s">
        <v>42</v>
      </c>
      <c r="AH5767" t="s">
        <v>28</v>
      </c>
      <c r="AI5767">
        <v>-4.4409999999999998</v>
      </c>
      <c r="AJ5767">
        <v>3.3595912800000001</v>
      </c>
    </row>
    <row r="5768" spans="1:36" x14ac:dyDescent="0.3">
      <c r="A5768">
        <v>5418</v>
      </c>
      <c r="B5768" t="s">
        <v>300</v>
      </c>
      <c r="C5768" t="s">
        <v>28</v>
      </c>
      <c r="D5768" t="s">
        <v>29</v>
      </c>
      <c r="E5768" t="s">
        <v>30</v>
      </c>
      <c r="F5768" t="s">
        <v>31</v>
      </c>
      <c r="G5768" t="s">
        <v>2961</v>
      </c>
      <c r="H5768" t="s">
        <v>15422</v>
      </c>
      <c r="I5768" s="4" t="s">
        <v>15423</v>
      </c>
      <c r="J5768" s="1">
        <f>((((bot_orders[[#This Row],[cTime]]/ 1000)+3*3600) / 86400) + DATE(1970,1,1))</f>
        <v>45778.154975833328</v>
      </c>
      <c r="K5768" s="4" t="s">
        <v>15424</v>
      </c>
      <c r="L5768" s="1">
        <f>((((bot_orders[[#This Row],[uTime]]/ 1000)+3*3600) / 86400) + DATE(1970,1,1))</f>
        <v>45778.154977650462</v>
      </c>
      <c r="M5768" t="s">
        <v>34</v>
      </c>
      <c r="N5768" t="s">
        <v>28</v>
      </c>
      <c r="O5768" t="s">
        <v>35</v>
      </c>
      <c r="P5768">
        <v>4.4459999999999997</v>
      </c>
      <c r="Q5768" t="s">
        <v>36</v>
      </c>
      <c r="R5768" t="s">
        <v>55</v>
      </c>
      <c r="S5768">
        <v>0.75370000000000004</v>
      </c>
      <c r="T5768">
        <v>0.75370000000000004</v>
      </c>
      <c r="U5768">
        <v>4.4459999999999997</v>
      </c>
      <c r="V5768">
        <v>-3.5568000000000002E-3</v>
      </c>
      <c r="W5768" t="s">
        <v>39</v>
      </c>
      <c r="X5768" s="4">
        <f>IF(bot_orders[[#This Row],[side]]="sell", bot_orders[[#This Row],[accFillSz]]*bot_orders[[#This Row],[avgPx]] + bot_orders[[#This Row],[fee]], -bot_orders[[#This Row],[accFillSz]]*bot_orders[[#This Row],[avgPx]])</f>
        <v>-3.3509501999999998</v>
      </c>
      <c r="Y5768" s="4">
        <f>IF(bot_orders[[#This Row],[side]]="buy", bot_orders[[#This Row],[accFillSz]] + bot_orders[[#This Row],[fee]], -bot_orders[[#This Row],[accFillSz]])</f>
        <v>4.4424431999999996</v>
      </c>
      <c r="Z5768" s="4">
        <f>IF(bot_orders[[#This Row],[side]]="sell",bot_orders[[#This Row],[accFillSz]]*bot_orders[[#This Row],[avgPx]]+bot_orders[[#This Row],[fee]], 0)</f>
        <v>0</v>
      </c>
      <c r="AA5768" s="4">
        <f>IF(bot_orders[[#This Row],[side]]="sell",-bot_orders[[#This Row],[accFillSz]],bot_orders[[#This Row],[accFillSz]]+bot_orders[[#This Row],[fee]])</f>
        <v>4.4424431999999996</v>
      </c>
      <c r="AB5768">
        <v>0</v>
      </c>
      <c r="AC5768" t="s">
        <v>38</v>
      </c>
      <c r="AD5768">
        <v>0</v>
      </c>
      <c r="AE5768" t="s">
        <v>40</v>
      </c>
      <c r="AF5768" t="s">
        <v>41</v>
      </c>
      <c r="AG5768" t="s">
        <v>42</v>
      </c>
      <c r="AH5768" t="s">
        <v>28</v>
      </c>
      <c r="AI5768">
        <v>4.4424431999999996</v>
      </c>
      <c r="AJ5768">
        <v>-3.3509502000000002</v>
      </c>
    </row>
    <row r="5769" spans="1:36" x14ac:dyDescent="0.3">
      <c r="A5769">
        <v>5419</v>
      </c>
      <c r="B5769" t="s">
        <v>300</v>
      </c>
      <c r="C5769" t="s">
        <v>28</v>
      </c>
      <c r="D5769" t="s">
        <v>29</v>
      </c>
      <c r="E5769" t="s">
        <v>30</v>
      </c>
      <c r="F5769" t="s">
        <v>31</v>
      </c>
      <c r="G5769" t="s">
        <v>2961</v>
      </c>
      <c r="H5769" t="s">
        <v>15425</v>
      </c>
      <c r="I5769" s="4" t="s">
        <v>15426</v>
      </c>
      <c r="J5769" s="1">
        <f>((((bot_orders[[#This Row],[cTime]]/ 1000)+3*3600) / 86400) + DATE(1970,1,1))</f>
        <v>45778.154977662038</v>
      </c>
      <c r="K5769" s="4" t="s">
        <v>15427</v>
      </c>
      <c r="L5769" s="1">
        <f>((((bot_orders[[#This Row],[uTime]]/ 1000)+3*3600) / 86400) + DATE(1970,1,1))</f>
        <v>45778.154979861109</v>
      </c>
      <c r="M5769" t="s">
        <v>34</v>
      </c>
      <c r="N5769" t="s">
        <v>28</v>
      </c>
      <c r="O5769" t="s">
        <v>35</v>
      </c>
      <c r="P5769">
        <v>4.4420000000000002</v>
      </c>
      <c r="Q5769" t="s">
        <v>36</v>
      </c>
      <c r="R5769" t="s">
        <v>37</v>
      </c>
      <c r="S5769">
        <v>0.75539999999999996</v>
      </c>
      <c r="T5769">
        <v>0.75539999999999996</v>
      </c>
      <c r="U5769">
        <v>4.4420000000000002</v>
      </c>
      <c r="V5769">
        <v>-2.6843893999999998E-3</v>
      </c>
      <c r="W5769" t="s">
        <v>38</v>
      </c>
      <c r="X5769" s="4">
        <f>IF(bot_orders[[#This Row],[side]]="sell", bot_orders[[#This Row],[accFillSz]]*bot_orders[[#This Row],[avgPx]] + bot_orders[[#This Row],[fee]], -bot_orders[[#This Row],[accFillSz]]*bot_orders[[#This Row],[avgPx]])</f>
        <v>3.3528024105999998</v>
      </c>
      <c r="Y5769" s="4">
        <f>IF(bot_orders[[#This Row],[side]]="buy", bot_orders[[#This Row],[accFillSz]] + bot_orders[[#This Row],[fee]], -bot_orders[[#This Row],[accFillSz]])</f>
        <v>-4.4420000000000002</v>
      </c>
      <c r="Z5769" s="4">
        <f>IF(bot_orders[[#This Row],[side]]="sell",bot_orders[[#This Row],[accFillSz]]*bot_orders[[#This Row],[avgPx]]+bot_orders[[#This Row],[fee]], 0)</f>
        <v>3.3528024105999998</v>
      </c>
      <c r="AA5769" s="4">
        <f>IF(bot_orders[[#This Row],[side]]="sell",-bot_orders[[#This Row],[accFillSz]],bot_orders[[#This Row],[accFillSz]]+bot_orders[[#This Row],[fee]])</f>
        <v>-4.4420000000000002</v>
      </c>
      <c r="AB5769">
        <v>0</v>
      </c>
      <c r="AC5769" t="s">
        <v>39</v>
      </c>
      <c r="AD5769">
        <v>0</v>
      </c>
      <c r="AE5769" t="s">
        <v>40</v>
      </c>
      <c r="AF5769" t="s">
        <v>41</v>
      </c>
      <c r="AG5769" t="s">
        <v>42</v>
      </c>
      <c r="AH5769" t="s">
        <v>28</v>
      </c>
      <c r="AI5769">
        <v>-4.4420000000000002</v>
      </c>
      <c r="AJ5769">
        <v>3.3528024099999998</v>
      </c>
    </row>
    <row r="5770" spans="1:36" x14ac:dyDescent="0.3">
      <c r="A5770">
        <v>5420</v>
      </c>
      <c r="B5770" t="s">
        <v>300</v>
      </c>
      <c r="C5770" t="s">
        <v>28</v>
      </c>
      <c r="D5770" t="s">
        <v>29</v>
      </c>
      <c r="E5770" t="s">
        <v>30</v>
      </c>
      <c r="F5770" t="s">
        <v>31</v>
      </c>
      <c r="G5770" t="s">
        <v>2958</v>
      </c>
      <c r="H5770" t="s">
        <v>15428</v>
      </c>
      <c r="I5770" s="4" t="s">
        <v>15429</v>
      </c>
      <c r="J5770" s="1">
        <f>((((bot_orders[[#This Row],[cTime]]/ 1000)+3*3600) / 86400) + DATE(1970,1,1))</f>
        <v>45778.154979884261</v>
      </c>
      <c r="K5770" s="4" t="s">
        <v>15430</v>
      </c>
      <c r="L5770" s="1">
        <f>((((bot_orders[[#This Row],[uTime]]/ 1000)+3*3600) / 86400) + DATE(1970,1,1))</f>
        <v>45778.154981203705</v>
      </c>
      <c r="M5770" t="s">
        <v>34</v>
      </c>
      <c r="N5770" t="s">
        <v>28</v>
      </c>
      <c r="O5770" t="s">
        <v>35</v>
      </c>
      <c r="P5770">
        <v>4.4459999999999997</v>
      </c>
      <c r="Q5770" t="s">
        <v>36</v>
      </c>
      <c r="R5770" t="s">
        <v>55</v>
      </c>
      <c r="S5770">
        <v>0.75370000000000004</v>
      </c>
      <c r="T5770">
        <v>0.75370000000000004</v>
      </c>
      <c r="U5770">
        <v>4.4459999999999997</v>
      </c>
      <c r="V5770">
        <v>-3.5568000000000002E-3</v>
      </c>
      <c r="W5770" t="s">
        <v>39</v>
      </c>
      <c r="X5770" s="4">
        <f>IF(bot_orders[[#This Row],[side]]="sell", bot_orders[[#This Row],[accFillSz]]*bot_orders[[#This Row],[avgPx]] + bot_orders[[#This Row],[fee]], -bot_orders[[#This Row],[accFillSz]]*bot_orders[[#This Row],[avgPx]])</f>
        <v>-3.3509501999999998</v>
      </c>
      <c r="Y5770" s="4">
        <f>IF(bot_orders[[#This Row],[side]]="buy", bot_orders[[#This Row],[accFillSz]] + bot_orders[[#This Row],[fee]], -bot_orders[[#This Row],[accFillSz]])</f>
        <v>4.4424431999999996</v>
      </c>
      <c r="Z5770" s="4">
        <f>IF(bot_orders[[#This Row],[side]]="sell",bot_orders[[#This Row],[accFillSz]]*bot_orders[[#This Row],[avgPx]]+bot_orders[[#This Row],[fee]], 0)</f>
        <v>0</v>
      </c>
      <c r="AA5770" s="4">
        <f>IF(bot_orders[[#This Row],[side]]="sell",-bot_orders[[#This Row],[accFillSz]],bot_orders[[#This Row],[accFillSz]]+bot_orders[[#This Row],[fee]])</f>
        <v>4.4424431999999996</v>
      </c>
      <c r="AB5770">
        <v>0</v>
      </c>
      <c r="AC5770" t="s">
        <v>38</v>
      </c>
      <c r="AD5770">
        <v>0</v>
      </c>
      <c r="AE5770" t="s">
        <v>40</v>
      </c>
      <c r="AF5770" t="s">
        <v>41</v>
      </c>
      <c r="AG5770" t="s">
        <v>42</v>
      </c>
      <c r="AH5770" t="s">
        <v>28</v>
      </c>
      <c r="AI5770">
        <v>4.4424431999999996</v>
      </c>
      <c r="AJ5770">
        <v>-3.3509502000000002</v>
      </c>
    </row>
    <row r="5771" spans="1:36" x14ac:dyDescent="0.3">
      <c r="A5771">
        <v>5421</v>
      </c>
      <c r="B5771" t="s">
        <v>300</v>
      </c>
      <c r="C5771" t="s">
        <v>28</v>
      </c>
      <c r="D5771" t="s">
        <v>29</v>
      </c>
      <c r="E5771" t="s">
        <v>30</v>
      </c>
      <c r="F5771" t="s">
        <v>31</v>
      </c>
      <c r="G5771" t="s">
        <v>2958</v>
      </c>
      <c r="H5771" t="s">
        <v>15431</v>
      </c>
      <c r="I5771" s="4" t="s">
        <v>15432</v>
      </c>
      <c r="J5771" s="1">
        <f>((((bot_orders[[#This Row],[cTime]]/ 1000)+3*3600) / 86400) + DATE(1970,1,1))</f>
        <v>45778.154981215281</v>
      </c>
      <c r="K5771" s="4" t="s">
        <v>15433</v>
      </c>
      <c r="L5771" s="1">
        <f>((((bot_orders[[#This Row],[uTime]]/ 1000)+3*3600) / 86400) + DATE(1970,1,1))</f>
        <v>45778.154986226851</v>
      </c>
      <c r="M5771" t="s">
        <v>34</v>
      </c>
      <c r="N5771" t="s">
        <v>28</v>
      </c>
      <c r="O5771" t="s">
        <v>35</v>
      </c>
      <c r="P5771">
        <v>4.4420000000000002</v>
      </c>
      <c r="Q5771" t="s">
        <v>36</v>
      </c>
      <c r="R5771" t="s">
        <v>37</v>
      </c>
      <c r="S5771">
        <v>0.75539999999999996</v>
      </c>
      <c r="T5771">
        <v>0.75539999999999996</v>
      </c>
      <c r="U5771">
        <v>4.4420000000000002</v>
      </c>
      <c r="V5771">
        <v>-2.6843893999999998E-3</v>
      </c>
      <c r="W5771" t="s">
        <v>38</v>
      </c>
      <c r="X5771" s="4">
        <f>IF(bot_orders[[#This Row],[side]]="sell", bot_orders[[#This Row],[accFillSz]]*bot_orders[[#This Row],[avgPx]] + bot_orders[[#This Row],[fee]], -bot_orders[[#This Row],[accFillSz]]*bot_orders[[#This Row],[avgPx]])</f>
        <v>3.3528024105999998</v>
      </c>
      <c r="Y5771" s="4">
        <f>IF(bot_orders[[#This Row],[side]]="buy", bot_orders[[#This Row],[accFillSz]] + bot_orders[[#This Row],[fee]], -bot_orders[[#This Row],[accFillSz]])</f>
        <v>-4.4420000000000002</v>
      </c>
      <c r="Z5771" s="4">
        <f>IF(bot_orders[[#This Row],[side]]="sell",bot_orders[[#This Row],[accFillSz]]*bot_orders[[#This Row],[avgPx]]+bot_orders[[#This Row],[fee]], 0)</f>
        <v>3.3528024105999998</v>
      </c>
      <c r="AA5771" s="4">
        <f>IF(bot_orders[[#This Row],[side]]="sell",-bot_orders[[#This Row],[accFillSz]],bot_orders[[#This Row],[accFillSz]]+bot_orders[[#This Row],[fee]])</f>
        <v>-4.4420000000000002</v>
      </c>
      <c r="AB5771">
        <v>0</v>
      </c>
      <c r="AC5771" t="s">
        <v>39</v>
      </c>
      <c r="AD5771">
        <v>0</v>
      </c>
      <c r="AE5771" t="s">
        <v>40</v>
      </c>
      <c r="AF5771" t="s">
        <v>41</v>
      </c>
      <c r="AG5771" t="s">
        <v>42</v>
      </c>
      <c r="AH5771" t="s">
        <v>28</v>
      </c>
      <c r="AI5771">
        <v>-4.4420000000000002</v>
      </c>
      <c r="AJ5771">
        <v>3.3528024099999998</v>
      </c>
    </row>
    <row r="5772" spans="1:36" x14ac:dyDescent="0.3">
      <c r="A5772">
        <v>5424</v>
      </c>
      <c r="B5772" t="s">
        <v>300</v>
      </c>
      <c r="C5772" t="s">
        <v>28</v>
      </c>
      <c r="D5772" t="s">
        <v>29</v>
      </c>
      <c r="E5772" t="s">
        <v>30</v>
      </c>
      <c r="F5772" t="s">
        <v>31</v>
      </c>
      <c r="G5772" t="s">
        <v>2954</v>
      </c>
      <c r="H5772" t="s">
        <v>15440</v>
      </c>
      <c r="I5772" s="4" t="s">
        <v>15438</v>
      </c>
      <c r="J5772" s="1">
        <f>((((bot_orders[[#This Row],[cTime]]/ 1000)+3*3600) / 86400) + DATE(1970,1,1))</f>
        <v>45778.154986249996</v>
      </c>
      <c r="K5772" s="4" t="s">
        <v>15441</v>
      </c>
      <c r="L5772" s="1">
        <f>((((bot_orders[[#This Row],[uTime]]/ 1000)+3*3600) / 86400) + DATE(1970,1,1))</f>
        <v>45778.15498644676</v>
      </c>
      <c r="M5772" t="s">
        <v>34</v>
      </c>
      <c r="N5772" t="s">
        <v>28</v>
      </c>
      <c r="O5772" t="s">
        <v>35</v>
      </c>
      <c r="P5772">
        <v>4.4459999999999997</v>
      </c>
      <c r="Q5772" t="s">
        <v>36</v>
      </c>
      <c r="R5772" t="s">
        <v>55</v>
      </c>
      <c r="S5772">
        <v>0.75370000000000004</v>
      </c>
      <c r="T5772">
        <v>0.75370000000000004</v>
      </c>
      <c r="U5772">
        <v>4.4459999999999997</v>
      </c>
      <c r="V5772">
        <v>-3.5568000000000002E-3</v>
      </c>
      <c r="W5772" t="s">
        <v>39</v>
      </c>
      <c r="X5772" s="4">
        <f>IF(bot_orders[[#This Row],[side]]="sell", bot_orders[[#This Row],[accFillSz]]*bot_orders[[#This Row],[avgPx]] + bot_orders[[#This Row],[fee]], -bot_orders[[#This Row],[accFillSz]]*bot_orders[[#This Row],[avgPx]])</f>
        <v>-3.3509501999999998</v>
      </c>
      <c r="Y5772" s="4">
        <f>IF(bot_orders[[#This Row],[side]]="buy", bot_orders[[#This Row],[accFillSz]] + bot_orders[[#This Row],[fee]], -bot_orders[[#This Row],[accFillSz]])</f>
        <v>4.4424431999999996</v>
      </c>
      <c r="Z5772" s="4">
        <f>IF(bot_orders[[#This Row],[side]]="sell",bot_orders[[#This Row],[accFillSz]]*bot_orders[[#This Row],[avgPx]]+bot_orders[[#This Row],[fee]], 0)</f>
        <v>0</v>
      </c>
      <c r="AA5772" s="4">
        <f>IF(bot_orders[[#This Row],[side]]="sell",-bot_orders[[#This Row],[accFillSz]],bot_orders[[#This Row],[accFillSz]]+bot_orders[[#This Row],[fee]])</f>
        <v>4.4424431999999996</v>
      </c>
      <c r="AB5772">
        <v>0</v>
      </c>
      <c r="AC5772" t="s">
        <v>38</v>
      </c>
      <c r="AD5772">
        <v>0</v>
      </c>
      <c r="AE5772" t="s">
        <v>40</v>
      </c>
      <c r="AF5772" t="s">
        <v>41</v>
      </c>
      <c r="AG5772" t="s">
        <v>42</v>
      </c>
      <c r="AH5772" t="s">
        <v>28</v>
      </c>
      <c r="AI5772">
        <v>4.4424431999999996</v>
      </c>
      <c r="AJ5772">
        <v>-3.3509502000000002</v>
      </c>
    </row>
    <row r="5773" spans="1:36" x14ac:dyDescent="0.3">
      <c r="A5773">
        <v>5425</v>
      </c>
      <c r="B5773" t="s">
        <v>300</v>
      </c>
      <c r="C5773" t="s">
        <v>28</v>
      </c>
      <c r="D5773" t="s">
        <v>29</v>
      </c>
      <c r="E5773" t="s">
        <v>30</v>
      </c>
      <c r="F5773" t="s">
        <v>31</v>
      </c>
      <c r="G5773" t="s">
        <v>2954</v>
      </c>
      <c r="H5773" t="s">
        <v>15442</v>
      </c>
      <c r="I5773" s="4" t="s">
        <v>15443</v>
      </c>
      <c r="J5773" s="1">
        <f>((((bot_orders[[#This Row],[cTime]]/ 1000)+3*3600) / 86400) + DATE(1970,1,1))</f>
        <v>45778.154986458336</v>
      </c>
      <c r="K5773" s="4" t="s">
        <v>15444</v>
      </c>
      <c r="L5773" s="1">
        <f>((((bot_orders[[#This Row],[uTime]]/ 1000)+3*3600) / 86400) + DATE(1970,1,1))</f>
        <v>45778.154998379629</v>
      </c>
      <c r="M5773" t="s">
        <v>34</v>
      </c>
      <c r="N5773" t="s">
        <v>28</v>
      </c>
      <c r="O5773" t="s">
        <v>35</v>
      </c>
      <c r="P5773">
        <v>4.4420000000000002</v>
      </c>
      <c r="Q5773" t="s">
        <v>36</v>
      </c>
      <c r="R5773" t="s">
        <v>37</v>
      </c>
      <c r="S5773">
        <v>0.75539999999999996</v>
      </c>
      <c r="T5773">
        <v>0.75539999999999996</v>
      </c>
      <c r="U5773">
        <v>4.4420000000000002</v>
      </c>
      <c r="V5773">
        <v>-2.6843893999999998E-3</v>
      </c>
      <c r="W5773" t="s">
        <v>38</v>
      </c>
      <c r="X5773" s="4">
        <f>IF(bot_orders[[#This Row],[side]]="sell", bot_orders[[#This Row],[accFillSz]]*bot_orders[[#This Row],[avgPx]] + bot_orders[[#This Row],[fee]], -bot_orders[[#This Row],[accFillSz]]*bot_orders[[#This Row],[avgPx]])</f>
        <v>3.3528024105999998</v>
      </c>
      <c r="Y5773" s="4">
        <f>IF(bot_orders[[#This Row],[side]]="buy", bot_orders[[#This Row],[accFillSz]] + bot_orders[[#This Row],[fee]], -bot_orders[[#This Row],[accFillSz]])</f>
        <v>-4.4420000000000002</v>
      </c>
      <c r="Z5773" s="4">
        <f>IF(bot_orders[[#This Row],[side]]="sell",bot_orders[[#This Row],[accFillSz]]*bot_orders[[#This Row],[avgPx]]+bot_orders[[#This Row],[fee]], 0)</f>
        <v>3.3528024105999998</v>
      </c>
      <c r="AA5773" s="4">
        <f>IF(bot_orders[[#This Row],[side]]="sell",-bot_orders[[#This Row],[accFillSz]],bot_orders[[#This Row],[accFillSz]]+bot_orders[[#This Row],[fee]])</f>
        <v>-4.4420000000000002</v>
      </c>
      <c r="AB5773">
        <v>0</v>
      </c>
      <c r="AC5773" t="s">
        <v>39</v>
      </c>
      <c r="AD5773">
        <v>0</v>
      </c>
      <c r="AE5773" t="s">
        <v>40</v>
      </c>
      <c r="AF5773" t="s">
        <v>41</v>
      </c>
      <c r="AG5773" t="s">
        <v>42</v>
      </c>
      <c r="AH5773" t="s">
        <v>28</v>
      </c>
      <c r="AI5773">
        <v>-4.4420000000000002</v>
      </c>
      <c r="AJ5773">
        <v>3.3528024099999998</v>
      </c>
    </row>
    <row r="5774" spans="1:36" x14ac:dyDescent="0.3">
      <c r="A5774">
        <v>5426</v>
      </c>
      <c r="B5774" t="s">
        <v>300</v>
      </c>
      <c r="C5774" t="s">
        <v>28</v>
      </c>
      <c r="D5774" t="s">
        <v>29</v>
      </c>
      <c r="E5774" t="s">
        <v>30</v>
      </c>
      <c r="F5774" t="s">
        <v>31</v>
      </c>
      <c r="G5774" t="s">
        <v>2977</v>
      </c>
      <c r="H5774" t="s">
        <v>15445</v>
      </c>
      <c r="I5774" s="4" t="s">
        <v>15446</v>
      </c>
      <c r="J5774" s="1">
        <f>((((bot_orders[[#This Row],[cTime]]/ 1000)+3*3600) / 86400) + DATE(1970,1,1))</f>
        <v>45778.154998402781</v>
      </c>
      <c r="K5774" s="4" t="s">
        <v>15447</v>
      </c>
      <c r="L5774" s="1">
        <f>((((bot_orders[[#This Row],[uTime]]/ 1000)+3*3600) / 86400) + DATE(1970,1,1))</f>
        <v>45778.154998506943</v>
      </c>
      <c r="M5774" t="s">
        <v>34</v>
      </c>
      <c r="N5774" t="s">
        <v>28</v>
      </c>
      <c r="O5774" t="s">
        <v>35</v>
      </c>
      <c r="P5774">
        <v>4.4459999999999997</v>
      </c>
      <c r="Q5774" t="s">
        <v>36</v>
      </c>
      <c r="R5774" t="s">
        <v>55</v>
      </c>
      <c r="S5774">
        <v>0.75370000000000004</v>
      </c>
      <c r="T5774">
        <v>0.75370000000000004</v>
      </c>
      <c r="U5774">
        <v>4.4459999999999997</v>
      </c>
      <c r="V5774">
        <v>-3.5568000000000002E-3</v>
      </c>
      <c r="W5774" t="s">
        <v>39</v>
      </c>
      <c r="X5774" s="4">
        <f>IF(bot_orders[[#This Row],[side]]="sell", bot_orders[[#This Row],[accFillSz]]*bot_orders[[#This Row],[avgPx]] + bot_orders[[#This Row],[fee]], -bot_orders[[#This Row],[accFillSz]]*bot_orders[[#This Row],[avgPx]])</f>
        <v>-3.3509501999999998</v>
      </c>
      <c r="Y5774" s="4">
        <f>IF(bot_orders[[#This Row],[side]]="buy", bot_orders[[#This Row],[accFillSz]] + bot_orders[[#This Row],[fee]], -bot_orders[[#This Row],[accFillSz]])</f>
        <v>4.4424431999999996</v>
      </c>
      <c r="Z5774" s="4">
        <f>IF(bot_orders[[#This Row],[side]]="sell",bot_orders[[#This Row],[accFillSz]]*bot_orders[[#This Row],[avgPx]]+bot_orders[[#This Row],[fee]], 0)</f>
        <v>0</v>
      </c>
      <c r="AA5774" s="4">
        <f>IF(bot_orders[[#This Row],[side]]="sell",-bot_orders[[#This Row],[accFillSz]],bot_orders[[#This Row],[accFillSz]]+bot_orders[[#This Row],[fee]])</f>
        <v>4.4424431999999996</v>
      </c>
      <c r="AB5774">
        <v>0</v>
      </c>
      <c r="AC5774" t="s">
        <v>38</v>
      </c>
      <c r="AD5774">
        <v>0</v>
      </c>
      <c r="AE5774" t="s">
        <v>40</v>
      </c>
      <c r="AF5774" t="s">
        <v>41</v>
      </c>
      <c r="AG5774" t="s">
        <v>42</v>
      </c>
      <c r="AH5774" t="s">
        <v>28</v>
      </c>
      <c r="AI5774">
        <v>4.4424431999999996</v>
      </c>
      <c r="AJ5774">
        <v>-3.3509502000000002</v>
      </c>
    </row>
    <row r="5775" spans="1:36" x14ac:dyDescent="0.3">
      <c r="A5775">
        <v>5427</v>
      </c>
      <c r="B5775" t="s">
        <v>300</v>
      </c>
      <c r="C5775" t="s">
        <v>28</v>
      </c>
      <c r="D5775" t="s">
        <v>29</v>
      </c>
      <c r="E5775" t="s">
        <v>30</v>
      </c>
      <c r="F5775" t="s">
        <v>31</v>
      </c>
      <c r="G5775" t="s">
        <v>2977</v>
      </c>
      <c r="H5775" t="s">
        <v>15448</v>
      </c>
      <c r="I5775" s="4" t="s">
        <v>15449</v>
      </c>
      <c r="J5775" s="1">
        <f>((((bot_orders[[#This Row],[cTime]]/ 1000)+3*3600) / 86400) + DATE(1970,1,1))</f>
        <v>45778.154998530095</v>
      </c>
      <c r="K5775" s="4" t="s">
        <v>15450</v>
      </c>
      <c r="L5775" s="1">
        <f>((((bot_orders[[#This Row],[uTime]]/ 1000)+3*3600) / 86400) + DATE(1970,1,1))</f>
        <v>45778.155642812504</v>
      </c>
      <c r="M5775" t="s">
        <v>34</v>
      </c>
      <c r="N5775" t="s">
        <v>28</v>
      </c>
      <c r="O5775" t="s">
        <v>35</v>
      </c>
      <c r="P5775">
        <v>4.4420000000000002</v>
      </c>
      <c r="Q5775" t="s">
        <v>36</v>
      </c>
      <c r="R5775" t="s">
        <v>37</v>
      </c>
      <c r="S5775">
        <v>0.75539999999999996</v>
      </c>
      <c r="T5775">
        <v>0.75539999999999996</v>
      </c>
      <c r="U5775">
        <v>4.4420000000000002</v>
      </c>
      <c r="V5775">
        <v>-2.6843893999999998E-3</v>
      </c>
      <c r="W5775" t="s">
        <v>38</v>
      </c>
      <c r="X5775" s="4">
        <f>IF(bot_orders[[#This Row],[side]]="sell", bot_orders[[#This Row],[accFillSz]]*bot_orders[[#This Row],[avgPx]] + bot_orders[[#This Row],[fee]], -bot_orders[[#This Row],[accFillSz]]*bot_orders[[#This Row],[avgPx]])</f>
        <v>3.3528024105999998</v>
      </c>
      <c r="Y5775" s="4">
        <f>IF(bot_orders[[#This Row],[side]]="buy", bot_orders[[#This Row],[accFillSz]] + bot_orders[[#This Row],[fee]], -bot_orders[[#This Row],[accFillSz]])</f>
        <v>-4.4420000000000002</v>
      </c>
      <c r="Z5775" s="4">
        <f>IF(bot_orders[[#This Row],[side]]="sell",bot_orders[[#This Row],[accFillSz]]*bot_orders[[#This Row],[avgPx]]+bot_orders[[#This Row],[fee]], 0)</f>
        <v>3.3528024105999998</v>
      </c>
      <c r="AA5775" s="4">
        <f>IF(bot_orders[[#This Row],[side]]="sell",-bot_orders[[#This Row],[accFillSz]],bot_orders[[#This Row],[accFillSz]]+bot_orders[[#This Row],[fee]])</f>
        <v>-4.4420000000000002</v>
      </c>
      <c r="AB5775">
        <v>0</v>
      </c>
      <c r="AC5775" t="s">
        <v>39</v>
      </c>
      <c r="AD5775">
        <v>0</v>
      </c>
      <c r="AE5775" t="s">
        <v>40</v>
      </c>
      <c r="AF5775" t="s">
        <v>41</v>
      </c>
      <c r="AG5775" t="s">
        <v>42</v>
      </c>
      <c r="AH5775" t="s">
        <v>28</v>
      </c>
      <c r="AI5775">
        <v>-4.4420000000000002</v>
      </c>
      <c r="AJ5775">
        <v>3.3528024099999998</v>
      </c>
    </row>
    <row r="5776" spans="1:36" x14ac:dyDescent="0.3">
      <c r="A5776">
        <v>5429</v>
      </c>
      <c r="B5776" t="s">
        <v>300</v>
      </c>
      <c r="C5776" t="s">
        <v>28</v>
      </c>
      <c r="D5776" t="s">
        <v>29</v>
      </c>
      <c r="E5776" t="s">
        <v>30</v>
      </c>
      <c r="F5776" t="s">
        <v>31</v>
      </c>
      <c r="G5776" t="s">
        <v>2974</v>
      </c>
      <c r="H5776" t="s">
        <v>15454</v>
      </c>
      <c r="I5776" s="4" t="s">
        <v>15455</v>
      </c>
      <c r="J5776" s="1">
        <f>((((bot_orders[[#This Row],[cTime]]/ 1000)+3*3600) / 86400) + DATE(1970,1,1))</f>
        <v>45778.15500381944</v>
      </c>
      <c r="K5776" s="4" t="s">
        <v>15456</v>
      </c>
      <c r="L5776" s="1">
        <f>((((bot_orders[[#This Row],[uTime]]/ 1000)+3*3600) / 86400) + DATE(1970,1,1))</f>
        <v>45778.15506045139</v>
      </c>
      <c r="M5776" t="s">
        <v>34</v>
      </c>
      <c r="N5776" t="s">
        <v>28</v>
      </c>
      <c r="O5776" t="s">
        <v>35</v>
      </c>
      <c r="P5776">
        <v>4.4409999999999998</v>
      </c>
      <c r="Q5776" t="s">
        <v>36</v>
      </c>
      <c r="R5776" t="s">
        <v>37</v>
      </c>
      <c r="S5776">
        <v>0.75370000000000004</v>
      </c>
      <c r="T5776">
        <v>0.75370000000000004</v>
      </c>
      <c r="U5776">
        <v>4.4409999999999998</v>
      </c>
      <c r="V5776">
        <v>-2.6777454000000002E-3</v>
      </c>
      <c r="W5776" t="s">
        <v>38</v>
      </c>
      <c r="X5776" s="4">
        <f>IF(bot_orders[[#This Row],[side]]="sell", bot_orders[[#This Row],[accFillSz]]*bot_orders[[#This Row],[avgPx]] + bot_orders[[#This Row],[fee]], -bot_orders[[#This Row],[accFillSz]]*bot_orders[[#This Row],[avgPx]])</f>
        <v>3.3445039545999999</v>
      </c>
      <c r="Y5776" s="4">
        <f>IF(bot_orders[[#This Row],[side]]="buy", bot_orders[[#This Row],[accFillSz]] + bot_orders[[#This Row],[fee]], -bot_orders[[#This Row],[accFillSz]])</f>
        <v>-4.4409999999999998</v>
      </c>
      <c r="Z5776" s="4">
        <f>IF(bot_orders[[#This Row],[side]]="sell",bot_orders[[#This Row],[accFillSz]]*bot_orders[[#This Row],[avgPx]]+bot_orders[[#This Row],[fee]], 0)</f>
        <v>3.3445039545999999</v>
      </c>
      <c r="AA5776" s="4">
        <f>IF(bot_orders[[#This Row],[side]]="sell",-bot_orders[[#This Row],[accFillSz]],bot_orders[[#This Row],[accFillSz]]+bot_orders[[#This Row],[fee]])</f>
        <v>-4.4409999999999998</v>
      </c>
      <c r="AB5776">
        <v>0</v>
      </c>
      <c r="AC5776" t="s">
        <v>39</v>
      </c>
      <c r="AD5776">
        <v>0</v>
      </c>
      <c r="AE5776" t="s">
        <v>40</v>
      </c>
      <c r="AF5776" t="s">
        <v>41</v>
      </c>
      <c r="AG5776" t="s">
        <v>42</v>
      </c>
      <c r="AH5776" t="s">
        <v>28</v>
      </c>
      <c r="AI5776">
        <v>-4.4409999999999998</v>
      </c>
      <c r="AJ5776">
        <v>3.34450395</v>
      </c>
    </row>
    <row r="5777" spans="1:36" x14ac:dyDescent="0.3">
      <c r="A5777">
        <v>5430</v>
      </c>
      <c r="B5777" t="s">
        <v>300</v>
      </c>
      <c r="C5777" t="s">
        <v>28</v>
      </c>
      <c r="D5777" t="s">
        <v>29</v>
      </c>
      <c r="E5777" t="s">
        <v>30</v>
      </c>
      <c r="F5777" t="s">
        <v>31</v>
      </c>
      <c r="G5777" t="s">
        <v>2971</v>
      </c>
      <c r="H5777" t="s">
        <v>15457</v>
      </c>
      <c r="I5777" s="4" t="s">
        <v>15458</v>
      </c>
      <c r="J5777" s="1">
        <f>((((bot_orders[[#This Row],[cTime]]/ 1000)+3*3600) / 86400) + DATE(1970,1,1))</f>
        <v>45778.155060462959</v>
      </c>
      <c r="K5777" s="4" t="s">
        <v>15459</v>
      </c>
      <c r="L5777" s="1">
        <f>((((bot_orders[[#This Row],[uTime]]/ 1000)+3*3600) / 86400) + DATE(1970,1,1))</f>
        <v>45778.155388969913</v>
      </c>
      <c r="M5777" t="s">
        <v>34</v>
      </c>
      <c r="N5777" t="s">
        <v>28</v>
      </c>
      <c r="O5777" t="s">
        <v>35</v>
      </c>
      <c r="P5777">
        <v>4.4450000000000003</v>
      </c>
      <c r="Q5777" t="s">
        <v>36</v>
      </c>
      <c r="R5777" t="s">
        <v>55</v>
      </c>
      <c r="S5777">
        <v>0.752</v>
      </c>
      <c r="T5777">
        <v>0.752</v>
      </c>
      <c r="U5777">
        <v>4.4450000000000003</v>
      </c>
      <c r="V5777">
        <v>-3.5560000000000001E-3</v>
      </c>
      <c r="W5777" t="s">
        <v>39</v>
      </c>
      <c r="X5777" s="4">
        <f>IF(bot_orders[[#This Row],[side]]="sell", bot_orders[[#This Row],[accFillSz]]*bot_orders[[#This Row],[avgPx]] + bot_orders[[#This Row],[fee]], -bot_orders[[#This Row],[accFillSz]]*bot_orders[[#This Row],[avgPx]])</f>
        <v>-3.3426400000000003</v>
      </c>
      <c r="Y5777" s="4">
        <f>IF(bot_orders[[#This Row],[side]]="buy", bot_orders[[#This Row],[accFillSz]] + bot_orders[[#This Row],[fee]], -bot_orders[[#This Row],[accFillSz]])</f>
        <v>4.4414440000000006</v>
      </c>
      <c r="Z5777" s="4">
        <f>IF(bot_orders[[#This Row],[side]]="sell",bot_orders[[#This Row],[accFillSz]]*bot_orders[[#This Row],[avgPx]]+bot_orders[[#This Row],[fee]], 0)</f>
        <v>0</v>
      </c>
      <c r="AA5777" s="4">
        <f>IF(bot_orders[[#This Row],[side]]="sell",-bot_orders[[#This Row],[accFillSz]],bot_orders[[#This Row],[accFillSz]]+bot_orders[[#This Row],[fee]])</f>
        <v>4.4414440000000006</v>
      </c>
      <c r="AB5777">
        <v>0</v>
      </c>
      <c r="AC5777" t="s">
        <v>38</v>
      </c>
      <c r="AD5777">
        <v>0</v>
      </c>
      <c r="AE5777" t="s">
        <v>40</v>
      </c>
      <c r="AF5777" t="s">
        <v>41</v>
      </c>
      <c r="AG5777" t="s">
        <v>42</v>
      </c>
      <c r="AH5777" t="s">
        <v>28</v>
      </c>
      <c r="AI5777">
        <v>4.4414439999999997</v>
      </c>
      <c r="AJ5777">
        <v>-3.3426399999999998</v>
      </c>
    </row>
    <row r="5778" spans="1:36" x14ac:dyDescent="0.3">
      <c r="A5778">
        <v>5431</v>
      </c>
      <c r="B5778" t="s">
        <v>300</v>
      </c>
      <c r="C5778" t="s">
        <v>28</v>
      </c>
      <c r="D5778" t="s">
        <v>29</v>
      </c>
      <c r="E5778" t="s">
        <v>30</v>
      </c>
      <c r="F5778" t="s">
        <v>31</v>
      </c>
      <c r="G5778" t="s">
        <v>2971</v>
      </c>
      <c r="H5778" t="s">
        <v>15460</v>
      </c>
      <c r="I5778" s="4" t="s">
        <v>15461</v>
      </c>
      <c r="J5778" s="1">
        <f>((((bot_orders[[#This Row],[cTime]]/ 1000)+3*3600) / 86400) + DATE(1970,1,1))</f>
        <v>45778.155388993051</v>
      </c>
      <c r="K5778" s="4" t="s">
        <v>15462</v>
      </c>
      <c r="L5778" s="1">
        <f>((((bot_orders[[#This Row],[uTime]]/ 1000)+3*3600) / 86400) + DATE(1970,1,1))</f>
        <v>45778.155525983791</v>
      </c>
      <c r="M5778" t="s">
        <v>34</v>
      </c>
      <c r="N5778" t="s">
        <v>28</v>
      </c>
      <c r="O5778" t="s">
        <v>35</v>
      </c>
      <c r="P5778">
        <v>4.4409999999999998</v>
      </c>
      <c r="Q5778" t="s">
        <v>36</v>
      </c>
      <c r="R5778" t="s">
        <v>37</v>
      </c>
      <c r="S5778">
        <v>0.75370000000000004</v>
      </c>
      <c r="T5778">
        <v>0.75370000000000004</v>
      </c>
      <c r="U5778">
        <v>4.4409999999999998</v>
      </c>
      <c r="V5778">
        <v>-2.6777454000000002E-3</v>
      </c>
      <c r="W5778" t="s">
        <v>38</v>
      </c>
      <c r="X5778" s="4">
        <f>IF(bot_orders[[#This Row],[side]]="sell", bot_orders[[#This Row],[accFillSz]]*bot_orders[[#This Row],[avgPx]] + bot_orders[[#This Row],[fee]], -bot_orders[[#This Row],[accFillSz]]*bot_orders[[#This Row],[avgPx]])</f>
        <v>3.3445039545999999</v>
      </c>
      <c r="Y5778" s="4">
        <f>IF(bot_orders[[#This Row],[side]]="buy", bot_orders[[#This Row],[accFillSz]] + bot_orders[[#This Row],[fee]], -bot_orders[[#This Row],[accFillSz]])</f>
        <v>-4.4409999999999998</v>
      </c>
      <c r="Z5778" s="4">
        <f>IF(bot_orders[[#This Row],[side]]="sell",bot_orders[[#This Row],[accFillSz]]*bot_orders[[#This Row],[avgPx]]+bot_orders[[#This Row],[fee]], 0)</f>
        <v>3.3445039545999999</v>
      </c>
      <c r="AA5778" s="4">
        <f>IF(bot_orders[[#This Row],[side]]="sell",-bot_orders[[#This Row],[accFillSz]],bot_orders[[#This Row],[accFillSz]]+bot_orders[[#This Row],[fee]])</f>
        <v>-4.4409999999999998</v>
      </c>
      <c r="AB5778">
        <v>0</v>
      </c>
      <c r="AC5778" t="s">
        <v>39</v>
      </c>
      <c r="AD5778">
        <v>0</v>
      </c>
      <c r="AE5778" t="s">
        <v>40</v>
      </c>
      <c r="AF5778" t="s">
        <v>41</v>
      </c>
      <c r="AG5778" t="s">
        <v>42</v>
      </c>
      <c r="AH5778" t="s">
        <v>28</v>
      </c>
      <c r="AI5778">
        <v>-4.4409999999999998</v>
      </c>
      <c r="AJ5778">
        <v>3.34450395</v>
      </c>
    </row>
    <row r="5779" spans="1:36" x14ac:dyDescent="0.3">
      <c r="A5779">
        <v>5432</v>
      </c>
      <c r="B5779" t="s">
        <v>300</v>
      </c>
      <c r="C5779" t="s">
        <v>28</v>
      </c>
      <c r="D5779" t="s">
        <v>29</v>
      </c>
      <c r="E5779" t="s">
        <v>30</v>
      </c>
      <c r="F5779" t="s">
        <v>31</v>
      </c>
      <c r="G5779" t="s">
        <v>3000</v>
      </c>
      <c r="H5779" t="s">
        <v>15463</v>
      </c>
      <c r="I5779" s="4" t="s">
        <v>15464</v>
      </c>
      <c r="J5779" s="1">
        <f>((((bot_orders[[#This Row],[cTime]]/ 1000)+3*3600) / 86400) + DATE(1970,1,1))</f>
        <v>45778.15564287037</v>
      </c>
      <c r="K5779" s="4" t="s">
        <v>15465</v>
      </c>
      <c r="L5779" s="1">
        <f>((((bot_orders[[#This Row],[uTime]]/ 1000)+3*3600) / 86400) + DATE(1970,1,1))</f>
        <v>45778.155900347221</v>
      </c>
      <c r="M5779" t="s">
        <v>34</v>
      </c>
      <c r="N5779" t="s">
        <v>28</v>
      </c>
      <c r="O5779" t="s">
        <v>35</v>
      </c>
      <c r="P5779">
        <v>4.4459999999999997</v>
      </c>
      <c r="Q5779" t="s">
        <v>36</v>
      </c>
      <c r="R5779" t="s">
        <v>55</v>
      </c>
      <c r="S5779">
        <v>0.75370000000000004</v>
      </c>
      <c r="T5779">
        <v>0.75370000000000004</v>
      </c>
      <c r="U5779">
        <v>4.4459999999999997</v>
      </c>
      <c r="V5779">
        <v>-3.5568000000000002E-3</v>
      </c>
      <c r="W5779" t="s">
        <v>39</v>
      </c>
      <c r="X5779" s="4">
        <f>IF(bot_orders[[#This Row],[side]]="sell", bot_orders[[#This Row],[accFillSz]]*bot_orders[[#This Row],[avgPx]] + bot_orders[[#This Row],[fee]], -bot_orders[[#This Row],[accFillSz]]*bot_orders[[#This Row],[avgPx]])</f>
        <v>-3.3509501999999998</v>
      </c>
      <c r="Y5779" s="4">
        <f>IF(bot_orders[[#This Row],[side]]="buy", bot_orders[[#This Row],[accFillSz]] + bot_orders[[#This Row],[fee]], -bot_orders[[#This Row],[accFillSz]])</f>
        <v>4.4424431999999996</v>
      </c>
      <c r="Z5779" s="4">
        <f>IF(bot_orders[[#This Row],[side]]="sell",bot_orders[[#This Row],[accFillSz]]*bot_orders[[#This Row],[avgPx]]+bot_orders[[#This Row],[fee]], 0)</f>
        <v>0</v>
      </c>
      <c r="AA5779" s="4">
        <f>IF(bot_orders[[#This Row],[side]]="sell",-bot_orders[[#This Row],[accFillSz]],bot_orders[[#This Row],[accFillSz]]+bot_orders[[#This Row],[fee]])</f>
        <v>4.4424431999999996</v>
      </c>
      <c r="AB5779">
        <v>0</v>
      </c>
      <c r="AC5779" t="s">
        <v>38</v>
      </c>
      <c r="AD5779">
        <v>0</v>
      </c>
      <c r="AE5779" t="s">
        <v>40</v>
      </c>
      <c r="AF5779" t="s">
        <v>41</v>
      </c>
      <c r="AG5779" t="s">
        <v>42</v>
      </c>
      <c r="AH5779" t="s">
        <v>28</v>
      </c>
      <c r="AI5779">
        <v>4.4424431999999996</v>
      </c>
      <c r="AJ5779">
        <v>-3.3509502000000002</v>
      </c>
    </row>
    <row r="5780" spans="1:36" x14ac:dyDescent="0.3">
      <c r="A5780">
        <v>5434</v>
      </c>
      <c r="B5780" t="s">
        <v>300</v>
      </c>
      <c r="C5780" t="s">
        <v>28</v>
      </c>
      <c r="D5780" t="s">
        <v>29</v>
      </c>
      <c r="E5780" t="s">
        <v>30</v>
      </c>
      <c r="F5780" t="s">
        <v>31</v>
      </c>
      <c r="G5780" t="s">
        <v>3007</v>
      </c>
      <c r="H5780" t="s">
        <v>15469</v>
      </c>
      <c r="I5780" s="4" t="s">
        <v>15470</v>
      </c>
      <c r="J5780" s="1">
        <f>((((bot_orders[[#This Row],[cTime]]/ 1000)+3*3600) / 86400) + DATE(1970,1,1))</f>
        <v>45778.155703888886</v>
      </c>
      <c r="K5780" s="4" t="s">
        <v>15471</v>
      </c>
      <c r="L5780" s="1">
        <f>((((bot_orders[[#This Row],[uTime]]/ 1000)+3*3600) / 86400) + DATE(1970,1,1))</f>
        <v>45778.155746157412</v>
      </c>
      <c r="M5780" t="s">
        <v>34</v>
      </c>
      <c r="N5780" t="s">
        <v>28</v>
      </c>
      <c r="O5780" t="s">
        <v>35</v>
      </c>
      <c r="P5780">
        <v>4.4459999999999997</v>
      </c>
      <c r="Q5780" t="s">
        <v>36</v>
      </c>
      <c r="R5780" t="s">
        <v>55</v>
      </c>
      <c r="S5780">
        <v>0.75539999999999996</v>
      </c>
      <c r="T5780">
        <v>0.75539999999999996</v>
      </c>
      <c r="U5780">
        <v>4.4459999999999997</v>
      </c>
      <c r="V5780">
        <v>-3.5568000000000002E-3</v>
      </c>
      <c r="W5780" t="s">
        <v>39</v>
      </c>
      <c r="X5780" s="4">
        <f>IF(bot_orders[[#This Row],[side]]="sell", bot_orders[[#This Row],[accFillSz]]*bot_orders[[#This Row],[avgPx]] + bot_orders[[#This Row],[fee]], -bot_orders[[#This Row],[accFillSz]]*bot_orders[[#This Row],[avgPx]])</f>
        <v>-3.3585083999999998</v>
      </c>
      <c r="Y5780" s="4">
        <f>IF(bot_orders[[#This Row],[side]]="buy", bot_orders[[#This Row],[accFillSz]] + bot_orders[[#This Row],[fee]], -bot_orders[[#This Row],[accFillSz]])</f>
        <v>4.4424431999999996</v>
      </c>
      <c r="Z5780" s="4">
        <f>IF(bot_orders[[#This Row],[side]]="sell",bot_orders[[#This Row],[accFillSz]]*bot_orders[[#This Row],[avgPx]]+bot_orders[[#This Row],[fee]], 0)</f>
        <v>0</v>
      </c>
      <c r="AA5780" s="4">
        <f>IF(bot_orders[[#This Row],[side]]="sell",-bot_orders[[#This Row],[accFillSz]],bot_orders[[#This Row],[accFillSz]]+bot_orders[[#This Row],[fee]])</f>
        <v>4.4424431999999996</v>
      </c>
      <c r="AB5780">
        <v>0</v>
      </c>
      <c r="AC5780" t="s">
        <v>38</v>
      </c>
      <c r="AD5780">
        <v>0</v>
      </c>
      <c r="AE5780" t="s">
        <v>40</v>
      </c>
      <c r="AF5780" t="s">
        <v>41</v>
      </c>
      <c r="AG5780" t="s">
        <v>42</v>
      </c>
      <c r="AH5780" t="s">
        <v>28</v>
      </c>
      <c r="AI5780">
        <v>4.4424431999999996</v>
      </c>
      <c r="AJ5780">
        <v>-3.3585083999999998</v>
      </c>
    </row>
    <row r="5781" spans="1:36" x14ac:dyDescent="0.3">
      <c r="A5781">
        <v>5435</v>
      </c>
      <c r="B5781" t="s">
        <v>300</v>
      </c>
      <c r="C5781" t="s">
        <v>28</v>
      </c>
      <c r="D5781" t="s">
        <v>29</v>
      </c>
      <c r="E5781" t="s">
        <v>30</v>
      </c>
      <c r="F5781" t="s">
        <v>31</v>
      </c>
      <c r="G5781" t="s">
        <v>2980</v>
      </c>
      <c r="H5781" t="s">
        <v>15472</v>
      </c>
      <c r="I5781" s="4" t="s">
        <v>15473</v>
      </c>
      <c r="J5781" s="1">
        <f>((((bot_orders[[#This Row],[cTime]]/ 1000)+3*3600) / 86400) + DATE(1970,1,1))</f>
        <v>45778.155703935183</v>
      </c>
      <c r="K5781" s="4" t="s">
        <v>15474</v>
      </c>
      <c r="L5781" s="1">
        <f>((((bot_orders[[#This Row],[uTime]]/ 1000)+3*3600) / 86400) + DATE(1970,1,1))</f>
        <v>45778.155704236109</v>
      </c>
      <c r="M5781" t="s">
        <v>34</v>
      </c>
      <c r="N5781" t="s">
        <v>28</v>
      </c>
      <c r="O5781" t="s">
        <v>35</v>
      </c>
      <c r="P5781">
        <v>4.4459999999999997</v>
      </c>
      <c r="Q5781" t="s">
        <v>36</v>
      </c>
      <c r="R5781" t="s">
        <v>55</v>
      </c>
      <c r="S5781">
        <v>0.7571</v>
      </c>
      <c r="T5781">
        <v>0.7571</v>
      </c>
      <c r="U5781">
        <v>4.4459999999999997</v>
      </c>
      <c r="V5781">
        <v>-3.5568000000000002E-3</v>
      </c>
      <c r="W5781" t="s">
        <v>39</v>
      </c>
      <c r="X5781" s="4">
        <f>IF(bot_orders[[#This Row],[side]]="sell", bot_orders[[#This Row],[accFillSz]]*bot_orders[[#This Row],[avgPx]] + bot_orders[[#This Row],[fee]], -bot_orders[[#This Row],[accFillSz]]*bot_orders[[#This Row],[avgPx]])</f>
        <v>-3.3660665999999999</v>
      </c>
      <c r="Y5781" s="4">
        <f>IF(bot_orders[[#This Row],[side]]="buy", bot_orders[[#This Row],[accFillSz]] + bot_orders[[#This Row],[fee]], -bot_orders[[#This Row],[accFillSz]])</f>
        <v>4.4424431999999996</v>
      </c>
      <c r="Z5781" s="4">
        <f>IF(bot_orders[[#This Row],[side]]="sell",bot_orders[[#This Row],[accFillSz]]*bot_orders[[#This Row],[avgPx]]+bot_orders[[#This Row],[fee]], 0)</f>
        <v>0</v>
      </c>
      <c r="AA5781" s="4">
        <f>IF(bot_orders[[#This Row],[side]]="sell",-bot_orders[[#This Row],[accFillSz]],bot_orders[[#This Row],[accFillSz]]+bot_orders[[#This Row],[fee]])</f>
        <v>4.4424431999999996</v>
      </c>
      <c r="AB5781">
        <v>0</v>
      </c>
      <c r="AC5781" t="s">
        <v>38</v>
      </c>
      <c r="AD5781">
        <v>0</v>
      </c>
      <c r="AE5781" t="s">
        <v>40</v>
      </c>
      <c r="AF5781" t="s">
        <v>41</v>
      </c>
      <c r="AG5781" t="s">
        <v>42</v>
      </c>
      <c r="AH5781" t="s">
        <v>28</v>
      </c>
      <c r="AI5781">
        <v>4.4424431999999996</v>
      </c>
      <c r="AJ5781">
        <v>-3.3660665999999999</v>
      </c>
    </row>
    <row r="5782" spans="1:36" x14ac:dyDescent="0.3">
      <c r="A5782">
        <v>5436</v>
      </c>
      <c r="B5782" t="s">
        <v>300</v>
      </c>
      <c r="C5782" t="s">
        <v>28</v>
      </c>
      <c r="D5782" t="s">
        <v>29</v>
      </c>
      <c r="E5782" t="s">
        <v>30</v>
      </c>
      <c r="F5782" t="s">
        <v>31</v>
      </c>
      <c r="G5782" t="s">
        <v>2980</v>
      </c>
      <c r="H5782" t="s">
        <v>15475</v>
      </c>
      <c r="I5782" s="4" t="s">
        <v>15476</v>
      </c>
      <c r="J5782" s="1">
        <f>((((bot_orders[[#This Row],[cTime]]/ 1000)+3*3600) / 86400) + DATE(1970,1,1))</f>
        <v>45778.155704259261</v>
      </c>
      <c r="K5782" s="4" t="s">
        <v>13740</v>
      </c>
      <c r="L5782" s="1">
        <f>((((bot_orders[[#This Row],[uTime]]/ 1000)+3*3600) / 86400) + DATE(1970,1,1))</f>
        <v>45778.157185162039</v>
      </c>
      <c r="M5782" t="s">
        <v>34</v>
      </c>
      <c r="N5782" t="s">
        <v>28</v>
      </c>
      <c r="O5782" t="s">
        <v>35</v>
      </c>
      <c r="P5782">
        <v>4.4420000000000002</v>
      </c>
      <c r="Q5782" t="s">
        <v>36</v>
      </c>
      <c r="R5782" t="s">
        <v>37</v>
      </c>
      <c r="S5782">
        <v>0.75880000000000003</v>
      </c>
      <c r="T5782">
        <v>0.75880000000000003</v>
      </c>
      <c r="U5782">
        <v>4.4420000000000002</v>
      </c>
      <c r="V5782">
        <v>-2.6964717E-3</v>
      </c>
      <c r="W5782" t="s">
        <v>38</v>
      </c>
      <c r="X5782" s="4">
        <f>IF(bot_orders[[#This Row],[side]]="sell", bot_orders[[#This Row],[accFillSz]]*bot_orders[[#This Row],[avgPx]] + bot_orders[[#This Row],[fee]], -bot_orders[[#This Row],[accFillSz]]*bot_orders[[#This Row],[avgPx]])</f>
        <v>3.3678931283</v>
      </c>
      <c r="Y5782" s="4">
        <f>IF(bot_orders[[#This Row],[side]]="buy", bot_orders[[#This Row],[accFillSz]] + bot_orders[[#This Row],[fee]], -bot_orders[[#This Row],[accFillSz]])</f>
        <v>-4.4420000000000002</v>
      </c>
      <c r="Z5782" s="4">
        <f>IF(bot_orders[[#This Row],[side]]="sell",bot_orders[[#This Row],[accFillSz]]*bot_orders[[#This Row],[avgPx]]+bot_orders[[#This Row],[fee]], 0)</f>
        <v>3.3678931283</v>
      </c>
      <c r="AA5782" s="4">
        <f>IF(bot_orders[[#This Row],[side]]="sell",-bot_orders[[#This Row],[accFillSz]],bot_orders[[#This Row],[accFillSz]]+bot_orders[[#This Row],[fee]])</f>
        <v>-4.4420000000000002</v>
      </c>
      <c r="AB5782">
        <v>0</v>
      </c>
      <c r="AC5782" t="s">
        <v>39</v>
      </c>
      <c r="AD5782">
        <v>0</v>
      </c>
      <c r="AE5782" t="s">
        <v>40</v>
      </c>
      <c r="AF5782" t="s">
        <v>41</v>
      </c>
      <c r="AG5782" t="s">
        <v>42</v>
      </c>
      <c r="AH5782" t="s">
        <v>28</v>
      </c>
      <c r="AI5782">
        <v>-4.4420000000000002</v>
      </c>
      <c r="AJ5782">
        <v>3.3678931300000001</v>
      </c>
    </row>
    <row r="5783" spans="1:36" x14ac:dyDescent="0.3">
      <c r="A5783">
        <v>5437</v>
      </c>
      <c r="B5783" t="s">
        <v>300</v>
      </c>
      <c r="C5783" t="s">
        <v>28</v>
      </c>
      <c r="D5783" t="s">
        <v>29</v>
      </c>
      <c r="E5783" t="s">
        <v>30</v>
      </c>
      <c r="F5783" t="s">
        <v>31</v>
      </c>
      <c r="G5783" t="s">
        <v>3007</v>
      </c>
      <c r="H5783" t="s">
        <v>15477</v>
      </c>
      <c r="I5783" s="4" t="s">
        <v>15478</v>
      </c>
      <c r="J5783" s="1">
        <f>((((bot_orders[[#This Row],[cTime]]/ 1000)+3*3600) / 86400) + DATE(1970,1,1))</f>
        <v>45778.155746180557</v>
      </c>
      <c r="K5783" s="4" t="s">
        <v>15479</v>
      </c>
      <c r="L5783" s="1">
        <f>((((bot_orders[[#This Row],[uTime]]/ 1000)+3*3600) / 86400) + DATE(1970,1,1))</f>
        <v>45778.157185104166</v>
      </c>
      <c r="M5783" t="s">
        <v>34</v>
      </c>
      <c r="N5783" t="s">
        <v>28</v>
      </c>
      <c r="O5783" t="s">
        <v>35</v>
      </c>
      <c r="P5783">
        <v>4.4420000000000002</v>
      </c>
      <c r="Q5783" t="s">
        <v>36</v>
      </c>
      <c r="R5783" t="s">
        <v>37</v>
      </c>
      <c r="S5783">
        <v>0.7571</v>
      </c>
      <c r="T5783">
        <v>0.7571</v>
      </c>
      <c r="U5783">
        <v>4.4420000000000002</v>
      </c>
      <c r="V5783">
        <v>-2.6904305999999999E-3</v>
      </c>
      <c r="W5783" t="s">
        <v>38</v>
      </c>
      <c r="X5783" s="4">
        <f>IF(bot_orders[[#This Row],[side]]="sell", bot_orders[[#This Row],[accFillSz]]*bot_orders[[#This Row],[avgPx]] + bot_orders[[#This Row],[fee]], -bot_orders[[#This Row],[accFillSz]]*bot_orders[[#This Row],[avgPx]])</f>
        <v>3.3603477694000001</v>
      </c>
      <c r="Y5783" s="4">
        <f>IF(bot_orders[[#This Row],[side]]="buy", bot_orders[[#This Row],[accFillSz]] + bot_orders[[#This Row],[fee]], -bot_orders[[#This Row],[accFillSz]])</f>
        <v>-4.4420000000000002</v>
      </c>
      <c r="Z5783" s="4">
        <f>IF(bot_orders[[#This Row],[side]]="sell",bot_orders[[#This Row],[accFillSz]]*bot_orders[[#This Row],[avgPx]]+bot_orders[[#This Row],[fee]], 0)</f>
        <v>3.3603477694000001</v>
      </c>
      <c r="AA5783" s="4">
        <f>IF(bot_orders[[#This Row],[side]]="sell",-bot_orders[[#This Row],[accFillSz]],bot_orders[[#This Row],[accFillSz]]+bot_orders[[#This Row],[fee]])</f>
        <v>-4.4420000000000002</v>
      </c>
      <c r="AB5783">
        <v>0</v>
      </c>
      <c r="AC5783" t="s">
        <v>39</v>
      </c>
      <c r="AD5783">
        <v>0</v>
      </c>
      <c r="AE5783" t="s">
        <v>40</v>
      </c>
      <c r="AF5783" t="s">
        <v>41</v>
      </c>
      <c r="AG5783" t="s">
        <v>42</v>
      </c>
      <c r="AH5783" t="s">
        <v>28</v>
      </c>
      <c r="AI5783">
        <v>-4.4420000000000002</v>
      </c>
      <c r="AJ5783">
        <v>3.3603477700000002</v>
      </c>
    </row>
    <row r="5784" spans="1:36" x14ac:dyDescent="0.3">
      <c r="A5784">
        <v>5438</v>
      </c>
      <c r="B5784" t="s">
        <v>300</v>
      </c>
      <c r="C5784" t="s">
        <v>28</v>
      </c>
      <c r="D5784" t="s">
        <v>29</v>
      </c>
      <c r="E5784" t="s">
        <v>30</v>
      </c>
      <c r="F5784" t="s">
        <v>31</v>
      </c>
      <c r="G5784" t="s">
        <v>3000</v>
      </c>
      <c r="H5784" t="s">
        <v>15480</v>
      </c>
      <c r="I5784" s="4" t="s">
        <v>15481</v>
      </c>
      <c r="J5784" s="1">
        <f>((((bot_orders[[#This Row],[cTime]]/ 1000)+3*3600) / 86400) + DATE(1970,1,1))</f>
        <v>45778.155900370373</v>
      </c>
      <c r="K5784" s="4" t="s">
        <v>15482</v>
      </c>
      <c r="L5784" s="1">
        <f>((((bot_orders[[#This Row],[uTime]]/ 1000)+3*3600) / 86400) + DATE(1970,1,1))</f>
        <v>45778.157083460646</v>
      </c>
      <c r="M5784" t="s">
        <v>34</v>
      </c>
      <c r="N5784" t="s">
        <v>28</v>
      </c>
      <c r="O5784" t="s">
        <v>35</v>
      </c>
      <c r="P5784">
        <v>4.4420000000000002</v>
      </c>
      <c r="Q5784" t="s">
        <v>36</v>
      </c>
      <c r="R5784" t="s">
        <v>37</v>
      </c>
      <c r="S5784">
        <v>0.75539999999999996</v>
      </c>
      <c r="T5784">
        <v>0.75539999999999996</v>
      </c>
      <c r="U5784">
        <v>4.4420000000000002</v>
      </c>
      <c r="V5784">
        <v>-2.6843893999999998E-3</v>
      </c>
      <c r="W5784" t="s">
        <v>38</v>
      </c>
      <c r="X5784" s="4">
        <f>IF(bot_orders[[#This Row],[side]]="sell", bot_orders[[#This Row],[accFillSz]]*bot_orders[[#This Row],[avgPx]] + bot_orders[[#This Row],[fee]], -bot_orders[[#This Row],[accFillSz]]*bot_orders[[#This Row],[avgPx]])</f>
        <v>3.3528024105999998</v>
      </c>
      <c r="Y5784" s="4">
        <f>IF(bot_orders[[#This Row],[side]]="buy", bot_orders[[#This Row],[accFillSz]] + bot_orders[[#This Row],[fee]], -bot_orders[[#This Row],[accFillSz]])</f>
        <v>-4.4420000000000002</v>
      </c>
      <c r="Z5784" s="4">
        <f>IF(bot_orders[[#This Row],[side]]="sell",bot_orders[[#This Row],[accFillSz]]*bot_orders[[#This Row],[avgPx]]+bot_orders[[#This Row],[fee]], 0)</f>
        <v>3.3528024105999998</v>
      </c>
      <c r="AA5784" s="4">
        <f>IF(bot_orders[[#This Row],[side]]="sell",-bot_orders[[#This Row],[accFillSz]],bot_orders[[#This Row],[accFillSz]]+bot_orders[[#This Row],[fee]])</f>
        <v>-4.4420000000000002</v>
      </c>
      <c r="AB5784">
        <v>0</v>
      </c>
      <c r="AC5784" t="s">
        <v>39</v>
      </c>
      <c r="AD5784">
        <v>0</v>
      </c>
      <c r="AE5784" t="s">
        <v>40</v>
      </c>
      <c r="AF5784" t="s">
        <v>41</v>
      </c>
      <c r="AG5784" t="s">
        <v>42</v>
      </c>
      <c r="AH5784" t="s">
        <v>28</v>
      </c>
      <c r="AI5784">
        <v>-4.4420000000000002</v>
      </c>
      <c r="AJ5784">
        <v>3.3528024099999998</v>
      </c>
    </row>
    <row r="5785" spans="1:36" x14ac:dyDescent="0.3">
      <c r="A5785">
        <v>5442</v>
      </c>
      <c r="B5785" t="s">
        <v>300</v>
      </c>
      <c r="C5785" t="s">
        <v>28</v>
      </c>
      <c r="D5785" t="s">
        <v>29</v>
      </c>
      <c r="E5785" t="s">
        <v>30</v>
      </c>
      <c r="F5785" t="s">
        <v>31</v>
      </c>
      <c r="G5785" t="s">
        <v>2996</v>
      </c>
      <c r="H5785" t="s">
        <v>15491</v>
      </c>
      <c r="I5785" s="4" t="s">
        <v>15492</v>
      </c>
      <c r="J5785" s="1">
        <f>((((bot_orders[[#This Row],[cTime]]/ 1000)+3*3600) / 86400) + DATE(1970,1,1))</f>
        <v>45778.157185231481</v>
      </c>
      <c r="K5785" s="4" t="s">
        <v>15493</v>
      </c>
      <c r="L5785" s="1">
        <f>((((bot_orders[[#This Row],[uTime]]/ 1000)+3*3600) / 86400) + DATE(1970,1,1))</f>
        <v>45778.157185393517</v>
      </c>
      <c r="M5785" t="s">
        <v>34</v>
      </c>
      <c r="N5785" t="s">
        <v>28</v>
      </c>
      <c r="O5785" t="s">
        <v>35</v>
      </c>
      <c r="P5785">
        <v>4.4480000000000004</v>
      </c>
      <c r="Q5785" t="s">
        <v>36</v>
      </c>
      <c r="R5785" t="s">
        <v>55</v>
      </c>
      <c r="S5785">
        <v>0.75880000000000003</v>
      </c>
      <c r="T5785">
        <v>0.75880000000000003</v>
      </c>
      <c r="U5785">
        <v>4.4480000000000004</v>
      </c>
      <c r="V5785">
        <v>-3.5584000000000002E-3</v>
      </c>
      <c r="W5785" t="s">
        <v>39</v>
      </c>
      <c r="X5785" s="4">
        <f>IF(bot_orders[[#This Row],[side]]="sell", bot_orders[[#This Row],[accFillSz]]*bot_orders[[#This Row],[avgPx]] + bot_orders[[#This Row],[fee]], -bot_orders[[#This Row],[accFillSz]]*bot_orders[[#This Row],[avgPx]])</f>
        <v>-3.3751424000000005</v>
      </c>
      <c r="Y5785" s="4">
        <f>IF(bot_orders[[#This Row],[side]]="buy", bot_orders[[#This Row],[accFillSz]] + bot_orders[[#This Row],[fee]], -bot_orders[[#This Row],[accFillSz]])</f>
        <v>4.4444416000000002</v>
      </c>
      <c r="Z5785" s="4">
        <f>IF(bot_orders[[#This Row],[side]]="sell",bot_orders[[#This Row],[accFillSz]]*bot_orders[[#This Row],[avgPx]]+bot_orders[[#This Row],[fee]], 0)</f>
        <v>0</v>
      </c>
      <c r="AA5785" s="4">
        <f>IF(bot_orders[[#This Row],[side]]="sell",-bot_orders[[#This Row],[accFillSz]],bot_orders[[#This Row],[accFillSz]]+bot_orders[[#This Row],[fee]])</f>
        <v>4.4444416000000002</v>
      </c>
      <c r="AB5785">
        <v>0</v>
      </c>
      <c r="AC5785" t="s">
        <v>38</v>
      </c>
      <c r="AD5785">
        <v>0</v>
      </c>
      <c r="AE5785" t="s">
        <v>40</v>
      </c>
      <c r="AF5785" t="s">
        <v>41</v>
      </c>
      <c r="AG5785" t="s">
        <v>42</v>
      </c>
      <c r="AH5785" t="s">
        <v>28</v>
      </c>
      <c r="AI5785">
        <v>4.4444416000000002</v>
      </c>
      <c r="AJ5785">
        <v>-3.3751424000000001</v>
      </c>
    </row>
    <row r="5786" spans="1:36" x14ac:dyDescent="0.3">
      <c r="A5786">
        <v>5443</v>
      </c>
      <c r="B5786" t="s">
        <v>300</v>
      </c>
      <c r="C5786" t="s">
        <v>28</v>
      </c>
      <c r="D5786" t="s">
        <v>29</v>
      </c>
      <c r="E5786" t="s">
        <v>30</v>
      </c>
      <c r="F5786" t="s">
        <v>31</v>
      </c>
      <c r="G5786" t="s">
        <v>2996</v>
      </c>
      <c r="H5786" t="s">
        <v>15494</v>
      </c>
      <c r="I5786" s="4" t="s">
        <v>15495</v>
      </c>
      <c r="J5786" s="1">
        <f>((((bot_orders[[#This Row],[cTime]]/ 1000)+3*3600) / 86400) + DATE(1970,1,1))</f>
        <v>45778.157185416669</v>
      </c>
      <c r="K5786" s="4" t="s">
        <v>15496</v>
      </c>
      <c r="L5786" s="1">
        <f>((((bot_orders[[#This Row],[uTime]]/ 1000)+3*3600) / 86400) + DATE(1970,1,1))</f>
        <v>45778.157249108801</v>
      </c>
      <c r="M5786" t="s">
        <v>34</v>
      </c>
      <c r="N5786" t="s">
        <v>28</v>
      </c>
      <c r="O5786" t="s">
        <v>35</v>
      </c>
      <c r="P5786">
        <v>4.444</v>
      </c>
      <c r="Q5786" t="s">
        <v>36</v>
      </c>
      <c r="R5786" t="s">
        <v>37</v>
      </c>
      <c r="S5786">
        <v>0.76049999999999995</v>
      </c>
      <c r="T5786">
        <v>0.76049999999999995</v>
      </c>
      <c r="U5786">
        <v>4.444</v>
      </c>
      <c r="V5786">
        <v>-2.7037296E-3</v>
      </c>
      <c r="W5786" t="s">
        <v>38</v>
      </c>
      <c r="X5786" s="4">
        <f>IF(bot_orders[[#This Row],[side]]="sell", bot_orders[[#This Row],[accFillSz]]*bot_orders[[#This Row],[avgPx]] + bot_orders[[#This Row],[fee]], -bot_orders[[#This Row],[accFillSz]]*bot_orders[[#This Row],[avgPx]])</f>
        <v>3.3769582703999999</v>
      </c>
      <c r="Y5786" s="4">
        <f>IF(bot_orders[[#This Row],[side]]="buy", bot_orders[[#This Row],[accFillSz]] + bot_orders[[#This Row],[fee]], -bot_orders[[#This Row],[accFillSz]])</f>
        <v>-4.444</v>
      </c>
      <c r="Z5786" s="4">
        <f>IF(bot_orders[[#This Row],[side]]="sell",bot_orders[[#This Row],[accFillSz]]*bot_orders[[#This Row],[avgPx]]+bot_orders[[#This Row],[fee]], 0)</f>
        <v>3.3769582703999999</v>
      </c>
      <c r="AA5786" s="4">
        <f>IF(bot_orders[[#This Row],[side]]="sell",-bot_orders[[#This Row],[accFillSz]],bot_orders[[#This Row],[accFillSz]]+bot_orders[[#This Row],[fee]])</f>
        <v>-4.444</v>
      </c>
      <c r="AB5786">
        <v>0</v>
      </c>
      <c r="AC5786" t="s">
        <v>39</v>
      </c>
      <c r="AD5786">
        <v>0</v>
      </c>
      <c r="AE5786" t="s">
        <v>40</v>
      </c>
      <c r="AF5786" t="s">
        <v>41</v>
      </c>
      <c r="AG5786" t="s">
        <v>42</v>
      </c>
      <c r="AH5786" t="s">
        <v>28</v>
      </c>
      <c r="AI5786">
        <v>-4.444</v>
      </c>
      <c r="AJ5786">
        <v>3.3769582699999998</v>
      </c>
    </row>
    <row r="5787" spans="1:36" x14ac:dyDescent="0.3">
      <c r="A5787">
        <v>5444</v>
      </c>
      <c r="B5787" t="s">
        <v>300</v>
      </c>
      <c r="C5787" t="s">
        <v>28</v>
      </c>
      <c r="D5787" t="s">
        <v>29</v>
      </c>
      <c r="E5787" t="s">
        <v>30</v>
      </c>
      <c r="F5787" t="s">
        <v>31</v>
      </c>
      <c r="G5787" t="s">
        <v>2967</v>
      </c>
      <c r="H5787" t="s">
        <v>15497</v>
      </c>
      <c r="I5787" s="4" t="s">
        <v>15498</v>
      </c>
      <c r="J5787" s="1">
        <f>((((bot_orders[[#This Row],[cTime]]/ 1000)+3*3600) / 86400) + DATE(1970,1,1))</f>
        <v>45778.157249131946</v>
      </c>
      <c r="K5787" s="4" t="s">
        <v>15499</v>
      </c>
      <c r="L5787" s="1">
        <f>((((bot_orders[[#This Row],[uTime]]/ 1000)+3*3600) / 86400) + DATE(1970,1,1))</f>
        <v>45778.157413009263</v>
      </c>
      <c r="M5787" t="s">
        <v>34</v>
      </c>
      <c r="N5787" t="s">
        <v>28</v>
      </c>
      <c r="O5787" t="s">
        <v>35</v>
      </c>
      <c r="P5787">
        <v>4.4480000000000004</v>
      </c>
      <c r="Q5787" t="s">
        <v>36</v>
      </c>
      <c r="R5787" t="s">
        <v>55</v>
      </c>
      <c r="S5787">
        <v>0.75880000000000003</v>
      </c>
      <c r="T5787">
        <v>0.75880000000000003</v>
      </c>
      <c r="U5787">
        <v>4.4480000000000004</v>
      </c>
      <c r="V5787">
        <v>-3.5584000000000002E-3</v>
      </c>
      <c r="W5787" t="s">
        <v>39</v>
      </c>
      <c r="X5787" s="4">
        <f>IF(bot_orders[[#This Row],[side]]="sell", bot_orders[[#This Row],[accFillSz]]*bot_orders[[#This Row],[avgPx]] + bot_orders[[#This Row],[fee]], -bot_orders[[#This Row],[accFillSz]]*bot_orders[[#This Row],[avgPx]])</f>
        <v>-3.3751424000000005</v>
      </c>
      <c r="Y5787" s="4">
        <f>IF(bot_orders[[#This Row],[side]]="buy", bot_orders[[#This Row],[accFillSz]] + bot_orders[[#This Row],[fee]], -bot_orders[[#This Row],[accFillSz]])</f>
        <v>4.4444416000000002</v>
      </c>
      <c r="Z5787" s="4">
        <f>IF(bot_orders[[#This Row],[side]]="sell",bot_orders[[#This Row],[accFillSz]]*bot_orders[[#This Row],[avgPx]]+bot_orders[[#This Row],[fee]], 0)</f>
        <v>0</v>
      </c>
      <c r="AA5787" s="4">
        <f>IF(bot_orders[[#This Row],[side]]="sell",-bot_orders[[#This Row],[accFillSz]],bot_orders[[#This Row],[accFillSz]]+bot_orders[[#This Row],[fee]])</f>
        <v>4.4444416000000002</v>
      </c>
      <c r="AB5787">
        <v>0</v>
      </c>
      <c r="AC5787" t="s">
        <v>38</v>
      </c>
      <c r="AD5787">
        <v>0</v>
      </c>
      <c r="AE5787" t="s">
        <v>40</v>
      </c>
      <c r="AF5787" t="s">
        <v>41</v>
      </c>
      <c r="AG5787" t="s">
        <v>42</v>
      </c>
      <c r="AH5787" t="s">
        <v>28</v>
      </c>
      <c r="AI5787">
        <v>4.4444416000000002</v>
      </c>
      <c r="AJ5787">
        <v>-3.3751424000000001</v>
      </c>
    </row>
    <row r="5788" spans="1:36" x14ac:dyDescent="0.3">
      <c r="A5788">
        <v>5445</v>
      </c>
      <c r="B5788" t="s">
        <v>300</v>
      </c>
      <c r="C5788" t="s">
        <v>28</v>
      </c>
      <c r="D5788" t="s">
        <v>29</v>
      </c>
      <c r="E5788" t="s">
        <v>30</v>
      </c>
      <c r="F5788" t="s">
        <v>31</v>
      </c>
      <c r="G5788" t="s">
        <v>2992</v>
      </c>
      <c r="H5788" t="s">
        <v>15500</v>
      </c>
      <c r="I5788" s="4" t="s">
        <v>15501</v>
      </c>
      <c r="J5788" s="1">
        <f>((((bot_orders[[#This Row],[cTime]]/ 1000)+3*3600) / 86400) + DATE(1970,1,1))</f>
        <v>45778.157249189811</v>
      </c>
      <c r="K5788" s="4" t="s">
        <v>15502</v>
      </c>
      <c r="L5788" s="1">
        <f>((((bot_orders[[#This Row],[uTime]]/ 1000)+3*3600) / 86400) + DATE(1970,1,1))</f>
        <v>45778.157249293981</v>
      </c>
      <c r="M5788" t="s">
        <v>34</v>
      </c>
      <c r="N5788" t="s">
        <v>28</v>
      </c>
      <c r="O5788" t="s">
        <v>35</v>
      </c>
      <c r="P5788">
        <v>4.3230000000000004</v>
      </c>
      <c r="Q5788" t="s">
        <v>36</v>
      </c>
      <c r="R5788" t="s">
        <v>55</v>
      </c>
      <c r="S5788">
        <v>0.76049999999999995</v>
      </c>
      <c r="T5788">
        <v>0.76049999999999995</v>
      </c>
      <c r="U5788">
        <v>4.3230000000000004</v>
      </c>
      <c r="V5788">
        <v>-3.4583999999999999E-3</v>
      </c>
      <c r="W5788" t="s">
        <v>39</v>
      </c>
      <c r="X5788" s="4">
        <f>IF(bot_orders[[#This Row],[side]]="sell", bot_orders[[#This Row],[accFillSz]]*bot_orders[[#This Row],[avgPx]] + bot_orders[[#This Row],[fee]], -bot_orders[[#This Row],[accFillSz]]*bot_orders[[#This Row],[avgPx]])</f>
        <v>-3.2876414999999999</v>
      </c>
      <c r="Y5788" s="4">
        <f>IF(bot_orders[[#This Row],[side]]="buy", bot_orders[[#This Row],[accFillSz]] + bot_orders[[#This Row],[fee]], -bot_orders[[#This Row],[accFillSz]])</f>
        <v>4.3195416</v>
      </c>
      <c r="Z5788" s="4">
        <f>IF(bot_orders[[#This Row],[side]]="sell",bot_orders[[#This Row],[accFillSz]]*bot_orders[[#This Row],[avgPx]]+bot_orders[[#This Row],[fee]], 0)</f>
        <v>0</v>
      </c>
      <c r="AA5788" s="4">
        <f>IF(bot_orders[[#This Row],[side]]="sell",-bot_orders[[#This Row],[accFillSz]],bot_orders[[#This Row],[accFillSz]]+bot_orders[[#This Row],[fee]])</f>
        <v>4.3195416</v>
      </c>
      <c r="AB5788">
        <v>0</v>
      </c>
      <c r="AC5788" t="s">
        <v>38</v>
      </c>
      <c r="AD5788">
        <v>0</v>
      </c>
      <c r="AE5788" t="s">
        <v>40</v>
      </c>
      <c r="AF5788" t="s">
        <v>41</v>
      </c>
      <c r="AG5788" t="s">
        <v>42</v>
      </c>
      <c r="AH5788" t="s">
        <v>28</v>
      </c>
      <c r="AI5788">
        <v>4.3195416</v>
      </c>
      <c r="AJ5788">
        <v>-3.2876414999999999</v>
      </c>
    </row>
    <row r="5789" spans="1:36" x14ac:dyDescent="0.3">
      <c r="A5789">
        <v>5446</v>
      </c>
      <c r="B5789" t="s">
        <v>300</v>
      </c>
      <c r="C5789" t="s">
        <v>28</v>
      </c>
      <c r="D5789" t="s">
        <v>29</v>
      </c>
      <c r="E5789" t="s">
        <v>30</v>
      </c>
      <c r="F5789" t="s">
        <v>31</v>
      </c>
      <c r="G5789" t="s">
        <v>2992</v>
      </c>
      <c r="H5789" t="s">
        <v>15503</v>
      </c>
      <c r="I5789" s="4" t="s">
        <v>15504</v>
      </c>
      <c r="J5789" s="1">
        <f>((((bot_orders[[#This Row],[cTime]]/ 1000)+3*3600) / 86400) + DATE(1970,1,1))</f>
        <v>45778.157249305557</v>
      </c>
      <c r="K5789" s="4" t="s">
        <v>15505</v>
      </c>
      <c r="L5789" s="1">
        <f>((((bot_orders[[#This Row],[uTime]]/ 1000)+3*3600) / 86400) + DATE(1970,1,1))</f>
        <v>45778.157671342589</v>
      </c>
      <c r="M5789" t="s">
        <v>34</v>
      </c>
      <c r="N5789" t="s">
        <v>28</v>
      </c>
      <c r="O5789" t="s">
        <v>35</v>
      </c>
      <c r="P5789">
        <v>4.319</v>
      </c>
      <c r="Q5789" t="s">
        <v>36</v>
      </c>
      <c r="R5789" t="s">
        <v>37</v>
      </c>
      <c r="S5789">
        <v>0.76219999999999999</v>
      </c>
      <c r="T5789">
        <v>0.76219999999999999</v>
      </c>
      <c r="U5789">
        <v>4.319</v>
      </c>
      <c r="V5789">
        <v>-2.6335534E-3</v>
      </c>
      <c r="W5789" t="s">
        <v>38</v>
      </c>
      <c r="X5789" s="4">
        <f>IF(bot_orders[[#This Row],[side]]="sell", bot_orders[[#This Row],[accFillSz]]*bot_orders[[#This Row],[avgPx]] + bot_orders[[#This Row],[fee]], -bot_orders[[#This Row],[accFillSz]]*bot_orders[[#This Row],[avgPx]])</f>
        <v>3.2893082466000001</v>
      </c>
      <c r="Y5789" s="4">
        <f>IF(bot_orders[[#This Row],[side]]="buy", bot_orders[[#This Row],[accFillSz]] + bot_orders[[#This Row],[fee]], -bot_orders[[#This Row],[accFillSz]])</f>
        <v>-4.319</v>
      </c>
      <c r="Z5789" s="4">
        <f>IF(bot_orders[[#This Row],[side]]="sell",bot_orders[[#This Row],[accFillSz]]*bot_orders[[#This Row],[avgPx]]+bot_orders[[#This Row],[fee]], 0)</f>
        <v>3.2893082466000001</v>
      </c>
      <c r="AA5789" s="4">
        <f>IF(bot_orders[[#This Row],[side]]="sell",-bot_orders[[#This Row],[accFillSz]],bot_orders[[#This Row],[accFillSz]]+bot_orders[[#This Row],[fee]])</f>
        <v>-4.319</v>
      </c>
      <c r="AB5789">
        <v>0</v>
      </c>
      <c r="AC5789" t="s">
        <v>39</v>
      </c>
      <c r="AD5789">
        <v>0</v>
      </c>
      <c r="AE5789" t="s">
        <v>40</v>
      </c>
      <c r="AF5789" t="s">
        <v>41</v>
      </c>
      <c r="AG5789" t="s">
        <v>42</v>
      </c>
      <c r="AH5789" t="s">
        <v>28</v>
      </c>
      <c r="AI5789">
        <v>-4.319</v>
      </c>
      <c r="AJ5789">
        <v>3.2893082499999999</v>
      </c>
    </row>
    <row r="5790" spans="1:36" x14ac:dyDescent="0.3">
      <c r="A5790">
        <v>5447</v>
      </c>
      <c r="B5790" t="s">
        <v>300</v>
      </c>
      <c r="C5790" t="s">
        <v>28</v>
      </c>
      <c r="D5790" t="s">
        <v>29</v>
      </c>
      <c r="E5790" t="s">
        <v>30</v>
      </c>
      <c r="F5790" t="s">
        <v>31</v>
      </c>
      <c r="G5790" t="s">
        <v>2967</v>
      </c>
      <c r="H5790" t="s">
        <v>15506</v>
      </c>
      <c r="I5790" s="4" t="s">
        <v>15507</v>
      </c>
      <c r="J5790" s="1">
        <f>((((bot_orders[[#This Row],[cTime]]/ 1000)+3*3600) / 86400) + DATE(1970,1,1))</f>
        <v>45778.157413032408</v>
      </c>
      <c r="K5790" s="4" t="s">
        <v>15508</v>
      </c>
      <c r="L5790" s="1">
        <f>((((bot_orders[[#This Row],[uTime]]/ 1000)+3*3600) / 86400) + DATE(1970,1,1))</f>
        <v>45778.157640219906</v>
      </c>
      <c r="M5790" t="s">
        <v>34</v>
      </c>
      <c r="N5790" t="s">
        <v>28</v>
      </c>
      <c r="O5790" t="s">
        <v>35</v>
      </c>
      <c r="P5790">
        <v>4.444</v>
      </c>
      <c r="Q5790" t="s">
        <v>36</v>
      </c>
      <c r="R5790" t="s">
        <v>37</v>
      </c>
      <c r="S5790">
        <v>0.76049999999999995</v>
      </c>
      <c r="T5790">
        <v>0.76049999999999995</v>
      </c>
      <c r="U5790">
        <v>4.444</v>
      </c>
      <c r="V5790">
        <v>-2.7037296E-3</v>
      </c>
      <c r="W5790" t="s">
        <v>38</v>
      </c>
      <c r="X5790" s="4">
        <f>IF(bot_orders[[#This Row],[side]]="sell", bot_orders[[#This Row],[accFillSz]]*bot_orders[[#This Row],[avgPx]] + bot_orders[[#This Row],[fee]], -bot_orders[[#This Row],[accFillSz]]*bot_orders[[#This Row],[avgPx]])</f>
        <v>3.3769582703999999</v>
      </c>
      <c r="Y5790" s="4">
        <f>IF(bot_orders[[#This Row],[side]]="buy", bot_orders[[#This Row],[accFillSz]] + bot_orders[[#This Row],[fee]], -bot_orders[[#This Row],[accFillSz]])</f>
        <v>-4.444</v>
      </c>
      <c r="Z5790" s="4">
        <f>IF(bot_orders[[#This Row],[side]]="sell",bot_orders[[#This Row],[accFillSz]]*bot_orders[[#This Row],[avgPx]]+bot_orders[[#This Row],[fee]], 0)</f>
        <v>3.3769582703999999</v>
      </c>
      <c r="AA5790" s="4">
        <f>IF(bot_orders[[#This Row],[side]]="sell",-bot_orders[[#This Row],[accFillSz]],bot_orders[[#This Row],[accFillSz]]+bot_orders[[#This Row],[fee]])</f>
        <v>-4.444</v>
      </c>
      <c r="AB5790">
        <v>0</v>
      </c>
      <c r="AC5790" t="s">
        <v>39</v>
      </c>
      <c r="AD5790">
        <v>0</v>
      </c>
      <c r="AE5790" t="s">
        <v>40</v>
      </c>
      <c r="AF5790" t="s">
        <v>41</v>
      </c>
      <c r="AG5790" t="s">
        <v>42</v>
      </c>
      <c r="AH5790" t="s">
        <v>28</v>
      </c>
      <c r="AI5790">
        <v>-4.444</v>
      </c>
      <c r="AJ5790">
        <v>3.3769582699999998</v>
      </c>
    </row>
    <row r="5791" spans="1:36" x14ac:dyDescent="0.3">
      <c r="A5791">
        <v>5449</v>
      </c>
      <c r="B5791" t="s">
        <v>300</v>
      </c>
      <c r="C5791" t="s">
        <v>28</v>
      </c>
      <c r="D5791" t="s">
        <v>29</v>
      </c>
      <c r="E5791" t="s">
        <v>30</v>
      </c>
      <c r="F5791" t="s">
        <v>31</v>
      </c>
      <c r="G5791" t="s">
        <v>3018</v>
      </c>
      <c r="H5791" t="s">
        <v>15512</v>
      </c>
      <c r="I5791" s="4" t="s">
        <v>15510</v>
      </c>
      <c r="J5791" s="1">
        <f>((((bot_orders[[#This Row],[cTime]]/ 1000)+3*3600) / 86400) + DATE(1970,1,1))</f>
        <v>45778.157671354173</v>
      </c>
      <c r="K5791" s="4" t="s">
        <v>15513</v>
      </c>
      <c r="L5791" s="1">
        <f>((((bot_orders[[#This Row],[uTime]]/ 1000)+3*3600) / 86400) + DATE(1970,1,1))</f>
        <v>45778.158093912032</v>
      </c>
      <c r="M5791" t="s">
        <v>34</v>
      </c>
      <c r="N5791" t="s">
        <v>28</v>
      </c>
      <c r="O5791" t="s">
        <v>35</v>
      </c>
      <c r="P5791">
        <v>4.3230000000000004</v>
      </c>
      <c r="Q5791" t="s">
        <v>36</v>
      </c>
      <c r="R5791" t="s">
        <v>55</v>
      </c>
      <c r="S5791">
        <v>0.76049999999999995</v>
      </c>
      <c r="T5791">
        <v>0.76049999999999995</v>
      </c>
      <c r="U5791">
        <v>4.3230000000000004</v>
      </c>
      <c r="V5791">
        <v>-3.4583999999999999E-3</v>
      </c>
      <c r="W5791" t="s">
        <v>39</v>
      </c>
      <c r="X5791" s="4">
        <f>IF(bot_orders[[#This Row],[side]]="sell", bot_orders[[#This Row],[accFillSz]]*bot_orders[[#This Row],[avgPx]] + bot_orders[[#This Row],[fee]], -bot_orders[[#This Row],[accFillSz]]*bot_orders[[#This Row],[avgPx]])</f>
        <v>-3.2876414999999999</v>
      </c>
      <c r="Y5791" s="4">
        <f>IF(bot_orders[[#This Row],[side]]="buy", bot_orders[[#This Row],[accFillSz]] + bot_orders[[#This Row],[fee]], -bot_orders[[#This Row],[accFillSz]])</f>
        <v>4.3195416</v>
      </c>
      <c r="Z5791" s="4">
        <f>IF(bot_orders[[#This Row],[side]]="sell",bot_orders[[#This Row],[accFillSz]]*bot_orders[[#This Row],[avgPx]]+bot_orders[[#This Row],[fee]], 0)</f>
        <v>0</v>
      </c>
      <c r="AA5791" s="4">
        <f>IF(bot_orders[[#This Row],[side]]="sell",-bot_orders[[#This Row],[accFillSz]],bot_orders[[#This Row],[accFillSz]]+bot_orders[[#This Row],[fee]])</f>
        <v>4.3195416</v>
      </c>
      <c r="AB5791">
        <v>0</v>
      </c>
      <c r="AC5791" t="s">
        <v>38</v>
      </c>
      <c r="AD5791">
        <v>0</v>
      </c>
      <c r="AE5791" t="s">
        <v>40</v>
      </c>
      <c r="AF5791" t="s">
        <v>41</v>
      </c>
      <c r="AG5791" t="s">
        <v>42</v>
      </c>
      <c r="AH5791" t="s">
        <v>28</v>
      </c>
      <c r="AI5791">
        <v>4.3195416</v>
      </c>
      <c r="AJ5791">
        <v>-3.2876414999999999</v>
      </c>
    </row>
    <row r="5792" spans="1:36" x14ac:dyDescent="0.3">
      <c r="A5792">
        <v>5451</v>
      </c>
      <c r="B5792" t="s">
        <v>300</v>
      </c>
      <c r="C5792" t="s">
        <v>28</v>
      </c>
      <c r="D5792" t="s">
        <v>29</v>
      </c>
      <c r="E5792" t="s">
        <v>30</v>
      </c>
      <c r="F5792" t="s">
        <v>31</v>
      </c>
      <c r="G5792" t="s">
        <v>3021</v>
      </c>
      <c r="H5792" t="s">
        <v>15514</v>
      </c>
      <c r="I5792" s="4" t="s">
        <v>15515</v>
      </c>
      <c r="J5792" s="1">
        <f>((((bot_orders[[#This Row],[cTime]]/ 1000)+3*3600) / 86400) + DATE(1970,1,1))</f>
        <v>45778.157671412031</v>
      </c>
      <c r="K5792" s="4" t="s">
        <v>15516</v>
      </c>
      <c r="L5792" s="1">
        <f>((((bot_orders[[#This Row],[uTime]]/ 1000)+3*3600) / 86400) + DATE(1970,1,1))</f>
        <v>45778.157671504632</v>
      </c>
      <c r="M5792" t="s">
        <v>34</v>
      </c>
      <c r="N5792" t="s">
        <v>28</v>
      </c>
      <c r="O5792" t="s">
        <v>35</v>
      </c>
      <c r="P5792">
        <v>4.3239999999999998</v>
      </c>
      <c r="Q5792" t="s">
        <v>36</v>
      </c>
      <c r="R5792" t="s">
        <v>55</v>
      </c>
      <c r="S5792">
        <v>0.76219999999999999</v>
      </c>
      <c r="T5792">
        <v>0.76219999999999999</v>
      </c>
      <c r="U5792">
        <v>4.3239999999999998</v>
      </c>
      <c r="V5792">
        <v>-3.4591999999999999E-3</v>
      </c>
      <c r="W5792" t="s">
        <v>39</v>
      </c>
      <c r="X5792" s="4">
        <f>IF(bot_orders[[#This Row],[side]]="sell", bot_orders[[#This Row],[accFillSz]]*bot_orders[[#This Row],[avgPx]] + bot_orders[[#This Row],[fee]], -bot_orders[[#This Row],[accFillSz]]*bot_orders[[#This Row],[avgPx]])</f>
        <v>-3.2957527999999998</v>
      </c>
      <c r="Y5792" s="4">
        <f>IF(bot_orders[[#This Row],[side]]="buy", bot_orders[[#This Row],[accFillSz]] + bot_orders[[#This Row],[fee]], -bot_orders[[#This Row],[accFillSz]])</f>
        <v>4.3205407999999998</v>
      </c>
      <c r="Z5792" s="4">
        <f>IF(bot_orders[[#This Row],[side]]="sell",bot_orders[[#This Row],[accFillSz]]*bot_orders[[#This Row],[avgPx]]+bot_orders[[#This Row],[fee]], 0)</f>
        <v>0</v>
      </c>
      <c r="AA5792" s="4">
        <f>IF(bot_orders[[#This Row],[side]]="sell",-bot_orders[[#This Row],[accFillSz]],bot_orders[[#This Row],[accFillSz]]+bot_orders[[#This Row],[fee]])</f>
        <v>4.3205407999999998</v>
      </c>
      <c r="AB5792">
        <v>0</v>
      </c>
      <c r="AC5792" t="s">
        <v>38</v>
      </c>
      <c r="AD5792">
        <v>0</v>
      </c>
      <c r="AE5792" t="s">
        <v>40</v>
      </c>
      <c r="AF5792" t="s">
        <v>41</v>
      </c>
      <c r="AG5792" t="s">
        <v>42</v>
      </c>
      <c r="AH5792" t="s">
        <v>28</v>
      </c>
      <c r="AI5792">
        <v>4.3205407999999998</v>
      </c>
      <c r="AJ5792">
        <v>-3.2957527999999998</v>
      </c>
    </row>
    <row r="5793" spans="1:36" x14ac:dyDescent="0.3">
      <c r="A5793">
        <v>5452</v>
      </c>
      <c r="B5793" t="s">
        <v>300</v>
      </c>
      <c r="C5793" t="s">
        <v>28</v>
      </c>
      <c r="D5793" t="s">
        <v>29</v>
      </c>
      <c r="E5793" t="s">
        <v>30</v>
      </c>
      <c r="F5793" t="s">
        <v>31</v>
      </c>
      <c r="G5793" t="s">
        <v>3021</v>
      </c>
      <c r="H5793" t="s">
        <v>15517</v>
      </c>
      <c r="I5793" s="4" t="s">
        <v>15518</v>
      </c>
      <c r="J5793" s="1">
        <f>((((bot_orders[[#This Row],[cTime]]/ 1000)+3*3600) / 86400) + DATE(1970,1,1))</f>
        <v>45778.157671527777</v>
      </c>
      <c r="K5793" s="4" t="s">
        <v>15519</v>
      </c>
      <c r="L5793" s="1">
        <f>((((bot_orders[[#This Row],[uTime]]/ 1000)+3*3600) / 86400) + DATE(1970,1,1))</f>
        <v>45778.160087812503</v>
      </c>
      <c r="M5793" t="s">
        <v>34</v>
      </c>
      <c r="N5793" t="s">
        <v>28</v>
      </c>
      <c r="O5793" t="s">
        <v>35</v>
      </c>
      <c r="P5793">
        <v>4.32</v>
      </c>
      <c r="Q5793" t="s">
        <v>36</v>
      </c>
      <c r="R5793" t="s">
        <v>37</v>
      </c>
      <c r="S5793">
        <v>0.76390000000000002</v>
      </c>
      <c r="T5793">
        <v>0.76390000000000002</v>
      </c>
      <c r="U5793">
        <v>4.32</v>
      </c>
      <c r="V5793">
        <v>-2.6400384000000001E-3</v>
      </c>
      <c r="W5793" t="s">
        <v>38</v>
      </c>
      <c r="X5793" s="4">
        <f>IF(bot_orders[[#This Row],[side]]="sell", bot_orders[[#This Row],[accFillSz]]*bot_orders[[#This Row],[avgPx]] + bot_orders[[#This Row],[fee]], -bot_orders[[#This Row],[accFillSz]]*bot_orders[[#This Row],[avgPx]])</f>
        <v>3.2974079616000003</v>
      </c>
      <c r="Y5793" s="4">
        <f>IF(bot_orders[[#This Row],[side]]="buy", bot_orders[[#This Row],[accFillSz]] + bot_orders[[#This Row],[fee]], -bot_orders[[#This Row],[accFillSz]])</f>
        <v>-4.32</v>
      </c>
      <c r="Z5793" s="4">
        <f>IF(bot_orders[[#This Row],[side]]="sell",bot_orders[[#This Row],[accFillSz]]*bot_orders[[#This Row],[avgPx]]+bot_orders[[#This Row],[fee]], 0)</f>
        <v>3.2974079616000003</v>
      </c>
      <c r="AA5793" s="4">
        <f>IF(bot_orders[[#This Row],[side]]="sell",-bot_orders[[#This Row],[accFillSz]],bot_orders[[#This Row],[accFillSz]]+bot_orders[[#This Row],[fee]])</f>
        <v>-4.32</v>
      </c>
      <c r="AB5793">
        <v>0</v>
      </c>
      <c r="AC5793" t="s">
        <v>39</v>
      </c>
      <c r="AD5793">
        <v>0</v>
      </c>
      <c r="AE5793" t="s">
        <v>40</v>
      </c>
      <c r="AF5793" t="s">
        <v>41</v>
      </c>
      <c r="AG5793" t="s">
        <v>42</v>
      </c>
      <c r="AH5793" t="s">
        <v>28</v>
      </c>
      <c r="AI5793">
        <v>-4.32</v>
      </c>
      <c r="AJ5793">
        <v>3.2974079600000001</v>
      </c>
    </row>
    <row r="5794" spans="1:36" x14ac:dyDescent="0.3">
      <c r="A5794">
        <v>5453</v>
      </c>
      <c r="B5794" t="s">
        <v>300</v>
      </c>
      <c r="C5794" t="s">
        <v>28</v>
      </c>
      <c r="D5794" t="s">
        <v>29</v>
      </c>
      <c r="E5794" t="s">
        <v>30</v>
      </c>
      <c r="F5794" t="s">
        <v>31</v>
      </c>
      <c r="G5794" t="s">
        <v>3018</v>
      </c>
      <c r="H5794" t="s">
        <v>15520</v>
      </c>
      <c r="I5794" s="4" t="s">
        <v>15521</v>
      </c>
      <c r="J5794" s="1">
        <f>((((bot_orders[[#This Row],[cTime]]/ 1000)+3*3600) / 86400) + DATE(1970,1,1))</f>
        <v>45778.158093935184</v>
      </c>
      <c r="K5794" s="4" t="s">
        <v>15522</v>
      </c>
      <c r="L5794" s="1">
        <f>((((bot_orders[[#This Row],[uTime]]/ 1000)+3*3600) / 86400) + DATE(1970,1,1))</f>
        <v>45778.158453564814</v>
      </c>
      <c r="M5794" t="s">
        <v>34</v>
      </c>
      <c r="N5794" t="s">
        <v>28</v>
      </c>
      <c r="O5794" t="s">
        <v>35</v>
      </c>
      <c r="P5794">
        <v>4.319</v>
      </c>
      <c r="Q5794" t="s">
        <v>36</v>
      </c>
      <c r="R5794" t="s">
        <v>37</v>
      </c>
      <c r="S5794">
        <v>0.76219999999999999</v>
      </c>
      <c r="T5794">
        <v>0.76219999999999999</v>
      </c>
      <c r="U5794">
        <v>4.319</v>
      </c>
      <c r="V5794">
        <v>-2.6335534E-3</v>
      </c>
      <c r="W5794" t="s">
        <v>38</v>
      </c>
      <c r="X5794" s="4">
        <f>IF(bot_orders[[#This Row],[side]]="sell", bot_orders[[#This Row],[accFillSz]]*bot_orders[[#This Row],[avgPx]] + bot_orders[[#This Row],[fee]], -bot_orders[[#This Row],[accFillSz]]*bot_orders[[#This Row],[avgPx]])</f>
        <v>3.2893082466000001</v>
      </c>
      <c r="Y5794" s="4">
        <f>IF(bot_orders[[#This Row],[side]]="buy", bot_orders[[#This Row],[accFillSz]] + bot_orders[[#This Row],[fee]], -bot_orders[[#This Row],[accFillSz]])</f>
        <v>-4.319</v>
      </c>
      <c r="Z5794" s="4">
        <f>IF(bot_orders[[#This Row],[side]]="sell",bot_orders[[#This Row],[accFillSz]]*bot_orders[[#This Row],[avgPx]]+bot_orders[[#This Row],[fee]], 0)</f>
        <v>3.2893082466000001</v>
      </c>
      <c r="AA5794" s="4">
        <f>IF(bot_orders[[#This Row],[side]]="sell",-bot_orders[[#This Row],[accFillSz]],bot_orders[[#This Row],[accFillSz]]+bot_orders[[#This Row],[fee]])</f>
        <v>-4.319</v>
      </c>
      <c r="AB5794">
        <v>0</v>
      </c>
      <c r="AC5794" t="s">
        <v>39</v>
      </c>
      <c r="AD5794">
        <v>0</v>
      </c>
      <c r="AE5794" t="s">
        <v>40</v>
      </c>
      <c r="AF5794" t="s">
        <v>41</v>
      </c>
      <c r="AG5794" t="s">
        <v>42</v>
      </c>
      <c r="AH5794" t="s">
        <v>28</v>
      </c>
      <c r="AI5794">
        <v>-4.319</v>
      </c>
      <c r="AJ5794">
        <v>3.2893082499999999</v>
      </c>
    </row>
    <row r="5795" spans="1:36" x14ac:dyDescent="0.3">
      <c r="A5795">
        <v>5454</v>
      </c>
      <c r="B5795" t="s">
        <v>300</v>
      </c>
      <c r="C5795" t="s">
        <v>28</v>
      </c>
      <c r="D5795" t="s">
        <v>29</v>
      </c>
      <c r="E5795" t="s">
        <v>30</v>
      </c>
      <c r="F5795" t="s">
        <v>31</v>
      </c>
      <c r="G5795" t="s">
        <v>3014</v>
      </c>
      <c r="H5795" t="s">
        <v>15523</v>
      </c>
      <c r="I5795" s="4" t="s">
        <v>15524</v>
      </c>
      <c r="J5795" s="1">
        <f>((((bot_orders[[#This Row],[cTime]]/ 1000)+3*3600) / 86400) + DATE(1970,1,1))</f>
        <v>45778.158453587967</v>
      </c>
      <c r="K5795" s="4" t="s">
        <v>15525</v>
      </c>
      <c r="L5795" s="1">
        <f>((((bot_orders[[#This Row],[uTime]]/ 1000)+3*3600) / 86400) + DATE(1970,1,1))</f>
        <v>45778.158726435184</v>
      </c>
      <c r="M5795" t="s">
        <v>34</v>
      </c>
      <c r="N5795" t="s">
        <v>28</v>
      </c>
      <c r="O5795" t="s">
        <v>35</v>
      </c>
      <c r="P5795">
        <v>4.3230000000000004</v>
      </c>
      <c r="Q5795" t="s">
        <v>36</v>
      </c>
      <c r="R5795" t="s">
        <v>55</v>
      </c>
      <c r="S5795">
        <v>0.76049999999999995</v>
      </c>
      <c r="T5795">
        <v>0.76049999999999995</v>
      </c>
      <c r="U5795">
        <v>4.3230000000000004</v>
      </c>
      <c r="V5795">
        <v>-3.4583999999999999E-3</v>
      </c>
      <c r="W5795" t="s">
        <v>39</v>
      </c>
      <c r="X5795" s="4">
        <f>IF(bot_orders[[#This Row],[side]]="sell", bot_orders[[#This Row],[accFillSz]]*bot_orders[[#This Row],[avgPx]] + bot_orders[[#This Row],[fee]], -bot_orders[[#This Row],[accFillSz]]*bot_orders[[#This Row],[avgPx]])</f>
        <v>-3.2876414999999999</v>
      </c>
      <c r="Y5795" s="4">
        <f>IF(bot_orders[[#This Row],[side]]="buy", bot_orders[[#This Row],[accFillSz]] + bot_orders[[#This Row],[fee]], -bot_orders[[#This Row],[accFillSz]])</f>
        <v>4.3195416</v>
      </c>
      <c r="Z5795" s="4">
        <f>IF(bot_orders[[#This Row],[side]]="sell",bot_orders[[#This Row],[accFillSz]]*bot_orders[[#This Row],[avgPx]]+bot_orders[[#This Row],[fee]], 0)</f>
        <v>0</v>
      </c>
      <c r="AA5795" s="4">
        <f>IF(bot_orders[[#This Row],[side]]="sell",-bot_orders[[#This Row],[accFillSz]],bot_orders[[#This Row],[accFillSz]]+bot_orders[[#This Row],[fee]])</f>
        <v>4.3195416</v>
      </c>
      <c r="AB5795">
        <v>0</v>
      </c>
      <c r="AC5795" t="s">
        <v>38</v>
      </c>
      <c r="AD5795">
        <v>0</v>
      </c>
      <c r="AE5795" t="s">
        <v>40</v>
      </c>
      <c r="AF5795" t="s">
        <v>41</v>
      </c>
      <c r="AG5795" t="s">
        <v>42</v>
      </c>
      <c r="AH5795" t="s">
        <v>28</v>
      </c>
      <c r="AI5795">
        <v>4.3195416</v>
      </c>
      <c r="AJ5795">
        <v>-3.2876414999999999</v>
      </c>
    </row>
    <row r="5796" spans="1:36" x14ac:dyDescent="0.3">
      <c r="A5796">
        <v>5455</v>
      </c>
      <c r="B5796" t="s">
        <v>300</v>
      </c>
      <c r="C5796" t="s">
        <v>28</v>
      </c>
      <c r="D5796" t="s">
        <v>29</v>
      </c>
      <c r="E5796" t="s">
        <v>30</v>
      </c>
      <c r="F5796" t="s">
        <v>31</v>
      </c>
      <c r="G5796" t="s">
        <v>3014</v>
      </c>
      <c r="H5796" t="s">
        <v>15526</v>
      </c>
      <c r="I5796" s="4" t="s">
        <v>15527</v>
      </c>
      <c r="J5796" s="1">
        <f>((((bot_orders[[#This Row],[cTime]]/ 1000)+3*3600) / 86400) + DATE(1970,1,1))</f>
        <v>45778.158726458336</v>
      </c>
      <c r="K5796" s="4" t="s">
        <v>15528</v>
      </c>
      <c r="L5796" s="1">
        <f>((((bot_orders[[#This Row],[uTime]]/ 1000)+3*3600) / 86400) + DATE(1970,1,1))</f>
        <v>45778.159467881946</v>
      </c>
      <c r="M5796" t="s">
        <v>34</v>
      </c>
      <c r="N5796" t="s">
        <v>28</v>
      </c>
      <c r="O5796" t="s">
        <v>35</v>
      </c>
      <c r="P5796">
        <v>4.319</v>
      </c>
      <c r="Q5796" t="s">
        <v>36</v>
      </c>
      <c r="R5796" t="s">
        <v>37</v>
      </c>
      <c r="S5796">
        <v>0.76219999999999999</v>
      </c>
      <c r="T5796">
        <v>0.76219999999999999</v>
      </c>
      <c r="U5796">
        <v>4.319</v>
      </c>
      <c r="V5796">
        <v>-2.6335534E-3</v>
      </c>
      <c r="W5796" t="s">
        <v>38</v>
      </c>
      <c r="X5796" s="4">
        <f>IF(bot_orders[[#This Row],[side]]="sell", bot_orders[[#This Row],[accFillSz]]*bot_orders[[#This Row],[avgPx]] + bot_orders[[#This Row],[fee]], -bot_orders[[#This Row],[accFillSz]]*bot_orders[[#This Row],[avgPx]])</f>
        <v>3.2893082466000001</v>
      </c>
      <c r="Y5796" s="4">
        <f>IF(bot_orders[[#This Row],[side]]="buy", bot_orders[[#This Row],[accFillSz]] + bot_orders[[#This Row],[fee]], -bot_orders[[#This Row],[accFillSz]])</f>
        <v>-4.319</v>
      </c>
      <c r="Z5796" s="4">
        <f>IF(bot_orders[[#This Row],[side]]="sell",bot_orders[[#This Row],[accFillSz]]*bot_orders[[#This Row],[avgPx]]+bot_orders[[#This Row],[fee]], 0)</f>
        <v>3.2893082466000001</v>
      </c>
      <c r="AA5796" s="4">
        <f>IF(bot_orders[[#This Row],[side]]="sell",-bot_orders[[#This Row],[accFillSz]],bot_orders[[#This Row],[accFillSz]]+bot_orders[[#This Row],[fee]])</f>
        <v>-4.319</v>
      </c>
      <c r="AB5796">
        <v>0</v>
      </c>
      <c r="AC5796" t="s">
        <v>39</v>
      </c>
      <c r="AD5796">
        <v>0</v>
      </c>
      <c r="AE5796" t="s">
        <v>40</v>
      </c>
      <c r="AF5796" t="s">
        <v>41</v>
      </c>
      <c r="AG5796" t="s">
        <v>42</v>
      </c>
      <c r="AH5796" t="s">
        <v>28</v>
      </c>
      <c r="AI5796">
        <v>-4.319</v>
      </c>
      <c r="AJ5796">
        <v>3.2893082499999999</v>
      </c>
    </row>
    <row r="5797" spans="1:36" x14ac:dyDescent="0.3">
      <c r="A5797">
        <v>5456</v>
      </c>
      <c r="B5797" t="s">
        <v>300</v>
      </c>
      <c r="C5797" t="s">
        <v>28</v>
      </c>
      <c r="D5797" t="s">
        <v>29</v>
      </c>
      <c r="E5797" t="s">
        <v>30</v>
      </c>
      <c r="F5797" t="s">
        <v>31</v>
      </c>
      <c r="G5797" t="s">
        <v>3046</v>
      </c>
      <c r="H5797" t="s">
        <v>15529</v>
      </c>
      <c r="I5797" s="4" t="s">
        <v>15530</v>
      </c>
      <c r="J5797" s="1">
        <f>((((bot_orders[[#This Row],[cTime]]/ 1000)+3*3600) / 86400) + DATE(1970,1,1))</f>
        <v>45778.160087881944</v>
      </c>
      <c r="K5797" s="4" t="s">
        <v>15531</v>
      </c>
      <c r="L5797" s="1">
        <f>((((bot_orders[[#This Row],[uTime]]/ 1000)+3*3600) / 86400) + DATE(1970,1,1))</f>
        <v>45778.1601065625</v>
      </c>
      <c r="M5797" t="s">
        <v>34</v>
      </c>
      <c r="N5797" t="s">
        <v>28</v>
      </c>
      <c r="O5797" t="s">
        <v>35</v>
      </c>
      <c r="P5797">
        <v>4.3250000000000002</v>
      </c>
      <c r="Q5797" t="s">
        <v>36</v>
      </c>
      <c r="R5797" t="s">
        <v>55</v>
      </c>
      <c r="S5797">
        <v>0.76390000000000002</v>
      </c>
      <c r="T5797">
        <v>0.76390000000000002</v>
      </c>
      <c r="U5797">
        <v>4.3250000000000002</v>
      </c>
      <c r="V5797">
        <v>-3.46E-3</v>
      </c>
      <c r="W5797" t="s">
        <v>39</v>
      </c>
      <c r="X5797" s="4">
        <f>IF(bot_orders[[#This Row],[side]]="sell", bot_orders[[#This Row],[accFillSz]]*bot_orders[[#This Row],[avgPx]] + bot_orders[[#This Row],[fee]], -bot_orders[[#This Row],[accFillSz]]*bot_orders[[#This Row],[avgPx]])</f>
        <v>-3.3038675000000004</v>
      </c>
      <c r="Y5797" s="4">
        <f>IF(bot_orders[[#This Row],[side]]="buy", bot_orders[[#This Row],[accFillSz]] + bot_orders[[#This Row],[fee]], -bot_orders[[#This Row],[accFillSz]])</f>
        <v>4.3215400000000006</v>
      </c>
      <c r="Z5797" s="4">
        <f>IF(bot_orders[[#This Row],[side]]="sell",bot_orders[[#This Row],[accFillSz]]*bot_orders[[#This Row],[avgPx]]+bot_orders[[#This Row],[fee]], 0)</f>
        <v>0</v>
      </c>
      <c r="AA5797" s="4">
        <f>IF(bot_orders[[#This Row],[side]]="sell",-bot_orders[[#This Row],[accFillSz]],bot_orders[[#This Row],[accFillSz]]+bot_orders[[#This Row],[fee]])</f>
        <v>4.3215400000000006</v>
      </c>
      <c r="AB5797">
        <v>0</v>
      </c>
      <c r="AC5797" t="s">
        <v>38</v>
      </c>
      <c r="AD5797">
        <v>0</v>
      </c>
      <c r="AE5797" t="s">
        <v>40</v>
      </c>
      <c r="AF5797" t="s">
        <v>41</v>
      </c>
      <c r="AG5797" t="s">
        <v>42</v>
      </c>
      <c r="AH5797" t="s">
        <v>28</v>
      </c>
      <c r="AI5797">
        <v>4.3215399999999997</v>
      </c>
      <c r="AJ5797">
        <v>-3.3038675</v>
      </c>
    </row>
    <row r="5798" spans="1:36" x14ac:dyDescent="0.3">
      <c r="A5798">
        <v>5457</v>
      </c>
      <c r="B5798" t="s">
        <v>300</v>
      </c>
      <c r="C5798" t="s">
        <v>28</v>
      </c>
      <c r="D5798" t="s">
        <v>29</v>
      </c>
      <c r="E5798" t="s">
        <v>30</v>
      </c>
      <c r="F5798" t="s">
        <v>31</v>
      </c>
      <c r="G5798" t="s">
        <v>3046</v>
      </c>
      <c r="H5798" t="s">
        <v>15532</v>
      </c>
      <c r="I5798" s="4" t="s">
        <v>15533</v>
      </c>
      <c r="J5798" s="1">
        <f>((((bot_orders[[#This Row],[cTime]]/ 1000)+3*3600) / 86400) + DATE(1970,1,1))</f>
        <v>45778.160106585652</v>
      </c>
      <c r="K5798" s="4" t="s">
        <v>15534</v>
      </c>
      <c r="L5798" s="1">
        <f>((((bot_orders[[#This Row],[uTime]]/ 1000)+3*3600) / 86400) + DATE(1970,1,1))</f>
        <v>45778.160623425923</v>
      </c>
      <c r="M5798" t="s">
        <v>34</v>
      </c>
      <c r="N5798" t="s">
        <v>28</v>
      </c>
      <c r="O5798" t="s">
        <v>35</v>
      </c>
      <c r="P5798">
        <v>4.3209999999999997</v>
      </c>
      <c r="Q5798" t="s">
        <v>36</v>
      </c>
      <c r="R5798" t="s">
        <v>37</v>
      </c>
      <c r="S5798">
        <v>0.76559999999999995</v>
      </c>
      <c r="T5798">
        <v>0.76559999999999995</v>
      </c>
      <c r="U5798">
        <v>4.3209999999999997</v>
      </c>
      <c r="V5798">
        <v>-2.6465261000000002E-3</v>
      </c>
      <c r="W5798" t="s">
        <v>38</v>
      </c>
      <c r="X5798" s="4">
        <f>IF(bot_orders[[#This Row],[side]]="sell", bot_orders[[#This Row],[accFillSz]]*bot_orders[[#This Row],[avgPx]] + bot_orders[[#This Row],[fee]], -bot_orders[[#This Row],[accFillSz]]*bot_orders[[#This Row],[avgPx]])</f>
        <v>3.3055110738999995</v>
      </c>
      <c r="Y5798" s="4">
        <f>IF(bot_orders[[#This Row],[side]]="buy", bot_orders[[#This Row],[accFillSz]] + bot_orders[[#This Row],[fee]], -bot_orders[[#This Row],[accFillSz]])</f>
        <v>-4.3209999999999997</v>
      </c>
      <c r="Z5798" s="4">
        <f>IF(bot_orders[[#This Row],[side]]="sell",bot_orders[[#This Row],[accFillSz]]*bot_orders[[#This Row],[avgPx]]+bot_orders[[#This Row],[fee]], 0)</f>
        <v>3.3055110738999995</v>
      </c>
      <c r="AA5798" s="4">
        <f>IF(bot_orders[[#This Row],[side]]="sell",-bot_orders[[#This Row],[accFillSz]],bot_orders[[#This Row],[accFillSz]]+bot_orders[[#This Row],[fee]])</f>
        <v>-4.3209999999999997</v>
      </c>
      <c r="AB5798">
        <v>0</v>
      </c>
      <c r="AC5798" t="s">
        <v>39</v>
      </c>
      <c r="AD5798">
        <v>0</v>
      </c>
      <c r="AE5798" t="s">
        <v>40</v>
      </c>
      <c r="AF5798" t="s">
        <v>41</v>
      </c>
      <c r="AG5798" t="s">
        <v>42</v>
      </c>
      <c r="AH5798" t="s">
        <v>28</v>
      </c>
      <c r="AI5798">
        <v>-4.3209999999999997</v>
      </c>
      <c r="AJ5798">
        <v>3.3055110700000001</v>
      </c>
    </row>
    <row r="5799" spans="1:36" x14ac:dyDescent="0.3">
      <c r="A5799">
        <v>5459</v>
      </c>
      <c r="B5799" t="s">
        <v>300</v>
      </c>
      <c r="C5799" t="s">
        <v>28</v>
      </c>
      <c r="D5799" t="s">
        <v>29</v>
      </c>
      <c r="E5799" t="s">
        <v>30</v>
      </c>
      <c r="F5799" t="s">
        <v>31</v>
      </c>
      <c r="G5799" t="s">
        <v>3049</v>
      </c>
      <c r="H5799" t="s">
        <v>15538</v>
      </c>
      <c r="I5799" s="4" t="s">
        <v>15539</v>
      </c>
      <c r="J5799" s="1">
        <f>((((bot_orders[[#This Row],[cTime]]/ 1000)+3*3600) / 86400) + DATE(1970,1,1))</f>
        <v>45778.160623506948</v>
      </c>
      <c r="K5799" s="4" t="s">
        <v>15540</v>
      </c>
      <c r="L5799" s="1">
        <f>((((bot_orders[[#This Row],[uTime]]/ 1000)+3*3600) / 86400) + DATE(1970,1,1))</f>
        <v>45778.160623530093</v>
      </c>
      <c r="M5799" t="s">
        <v>34</v>
      </c>
      <c r="N5799" t="s">
        <v>28</v>
      </c>
      <c r="O5799" t="s">
        <v>35</v>
      </c>
      <c r="P5799">
        <v>4.3239999999999998</v>
      </c>
      <c r="Q5799" t="s">
        <v>36</v>
      </c>
      <c r="R5799" t="s">
        <v>55</v>
      </c>
      <c r="S5799">
        <v>0.76559999999999995</v>
      </c>
      <c r="T5799">
        <v>0.76549999999999996</v>
      </c>
      <c r="U5799">
        <v>4.3239999999999998</v>
      </c>
      <c r="V5799">
        <v>-4.3239999999999997E-3</v>
      </c>
      <c r="W5799" t="s">
        <v>39</v>
      </c>
      <c r="X5799" s="4">
        <f>IF(bot_orders[[#This Row],[side]]="sell", bot_orders[[#This Row],[accFillSz]]*bot_orders[[#This Row],[avgPx]] + bot_orders[[#This Row],[fee]], -bot_orders[[#This Row],[accFillSz]]*bot_orders[[#This Row],[avgPx]])</f>
        <v>-3.3100219999999996</v>
      </c>
      <c r="Y5799" s="4">
        <f>IF(bot_orders[[#This Row],[side]]="buy", bot_orders[[#This Row],[accFillSz]] + bot_orders[[#This Row],[fee]], -bot_orders[[#This Row],[accFillSz]])</f>
        <v>4.3196759999999994</v>
      </c>
      <c r="Z5799" s="4">
        <f>IF(bot_orders[[#This Row],[side]]="sell",bot_orders[[#This Row],[accFillSz]]*bot_orders[[#This Row],[avgPx]]+bot_orders[[#This Row],[fee]], 0)</f>
        <v>0</v>
      </c>
      <c r="AA5799" s="4">
        <f>IF(bot_orders[[#This Row],[side]]="sell",-bot_orders[[#This Row],[accFillSz]],bot_orders[[#This Row],[accFillSz]]+bot_orders[[#This Row],[fee]])</f>
        <v>4.3196759999999994</v>
      </c>
      <c r="AB5799">
        <v>0</v>
      </c>
      <c r="AC5799" t="s">
        <v>38</v>
      </c>
      <c r="AD5799">
        <v>0</v>
      </c>
      <c r="AE5799" t="s">
        <v>40</v>
      </c>
      <c r="AF5799" t="s">
        <v>41</v>
      </c>
      <c r="AG5799" t="s">
        <v>42</v>
      </c>
      <c r="AH5799" t="s">
        <v>28</v>
      </c>
      <c r="AI5799">
        <v>4.3196760000000003</v>
      </c>
      <c r="AJ5799">
        <v>-3.310022</v>
      </c>
    </row>
    <row r="5800" spans="1:36" x14ac:dyDescent="0.3">
      <c r="A5800">
        <v>5460</v>
      </c>
      <c r="B5800" t="s">
        <v>300</v>
      </c>
      <c r="C5800" t="s">
        <v>28</v>
      </c>
      <c r="D5800" t="s">
        <v>29</v>
      </c>
      <c r="E5800" t="s">
        <v>30</v>
      </c>
      <c r="F5800" t="s">
        <v>31</v>
      </c>
      <c r="G5800" t="s">
        <v>3049</v>
      </c>
      <c r="H5800" t="s">
        <v>15541</v>
      </c>
      <c r="I5800" s="4" t="s">
        <v>15542</v>
      </c>
      <c r="J5800" s="1">
        <f>((((bot_orders[[#This Row],[cTime]]/ 1000)+3*3600) / 86400) + DATE(1970,1,1))</f>
        <v>45778.160623553238</v>
      </c>
      <c r="K5800" s="4" t="s">
        <v>15543</v>
      </c>
      <c r="L5800" s="1">
        <f>((((bot_orders[[#This Row],[uTime]]/ 1000)+3*3600) / 86400) + DATE(1970,1,1))</f>
        <v>45778.160737349535</v>
      </c>
      <c r="M5800" t="s">
        <v>34</v>
      </c>
      <c r="N5800" t="s">
        <v>28</v>
      </c>
      <c r="O5800" t="s">
        <v>35</v>
      </c>
      <c r="P5800">
        <v>4.319</v>
      </c>
      <c r="Q5800" t="s">
        <v>36</v>
      </c>
      <c r="R5800" t="s">
        <v>37</v>
      </c>
      <c r="S5800">
        <v>0.76729999999999998</v>
      </c>
      <c r="T5800">
        <v>0.76729999999999998</v>
      </c>
      <c r="U5800">
        <v>4.319</v>
      </c>
      <c r="V5800">
        <v>-2.651175E-3</v>
      </c>
      <c r="W5800" t="s">
        <v>38</v>
      </c>
      <c r="X5800" s="4">
        <f>IF(bot_orders[[#This Row],[side]]="sell", bot_orders[[#This Row],[accFillSz]]*bot_orders[[#This Row],[avgPx]] + bot_orders[[#This Row],[fee]], -bot_orders[[#This Row],[accFillSz]]*bot_orders[[#This Row],[avgPx]])</f>
        <v>3.3113175249999998</v>
      </c>
      <c r="Y5800" s="4">
        <f>IF(bot_orders[[#This Row],[side]]="buy", bot_orders[[#This Row],[accFillSz]] + bot_orders[[#This Row],[fee]], -bot_orders[[#This Row],[accFillSz]])</f>
        <v>-4.319</v>
      </c>
      <c r="Z5800" s="4">
        <f>IF(bot_orders[[#This Row],[side]]="sell",bot_orders[[#This Row],[accFillSz]]*bot_orders[[#This Row],[avgPx]]+bot_orders[[#This Row],[fee]], 0)</f>
        <v>3.3113175249999998</v>
      </c>
      <c r="AA5800" s="4">
        <f>IF(bot_orders[[#This Row],[side]]="sell",-bot_orders[[#This Row],[accFillSz]],bot_orders[[#This Row],[accFillSz]]+bot_orders[[#This Row],[fee]])</f>
        <v>-4.319</v>
      </c>
      <c r="AB5800">
        <v>0</v>
      </c>
      <c r="AC5800" t="s">
        <v>39</v>
      </c>
      <c r="AD5800">
        <v>0</v>
      </c>
      <c r="AE5800" t="s">
        <v>40</v>
      </c>
      <c r="AF5800" t="s">
        <v>41</v>
      </c>
      <c r="AG5800" t="s">
        <v>42</v>
      </c>
      <c r="AH5800" t="s">
        <v>28</v>
      </c>
      <c r="AI5800">
        <v>-4.319</v>
      </c>
      <c r="AJ5800">
        <v>3.3113175300000002</v>
      </c>
    </row>
    <row r="5801" spans="1:36" x14ac:dyDescent="0.3">
      <c r="A5801">
        <v>5461</v>
      </c>
      <c r="B5801" t="s">
        <v>300</v>
      </c>
      <c r="C5801" t="s">
        <v>28</v>
      </c>
      <c r="D5801" t="s">
        <v>29</v>
      </c>
      <c r="E5801" t="s">
        <v>30</v>
      </c>
      <c r="F5801" t="s">
        <v>31</v>
      </c>
      <c r="G5801" t="s">
        <v>3054</v>
      </c>
      <c r="H5801" t="s">
        <v>15544</v>
      </c>
      <c r="I5801" s="4" t="s">
        <v>15545</v>
      </c>
      <c r="J5801" s="1">
        <f>((((bot_orders[[#This Row],[cTime]]/ 1000)+3*3600) / 86400) + DATE(1970,1,1))</f>
        <v>45778.160737361111</v>
      </c>
      <c r="K5801" s="4" t="s">
        <v>15546</v>
      </c>
      <c r="L5801" s="1">
        <f>((((bot_orders[[#This Row],[uTime]]/ 1000)+3*3600) / 86400) + DATE(1970,1,1))</f>
        <v>45778.161546655094</v>
      </c>
      <c r="M5801" t="s">
        <v>34</v>
      </c>
      <c r="N5801" t="s">
        <v>28</v>
      </c>
      <c r="O5801" t="s">
        <v>35</v>
      </c>
      <c r="P5801">
        <v>4.3239999999999998</v>
      </c>
      <c r="Q5801" t="s">
        <v>36</v>
      </c>
      <c r="R5801" t="s">
        <v>55</v>
      </c>
      <c r="S5801">
        <v>0.76559999999999995</v>
      </c>
      <c r="T5801">
        <v>0.76559999999999995</v>
      </c>
      <c r="U5801">
        <v>4.3239999999999998</v>
      </c>
      <c r="V5801">
        <v>-3.4591999999999999E-3</v>
      </c>
      <c r="W5801" t="s">
        <v>39</v>
      </c>
      <c r="X5801" s="4">
        <f>IF(bot_orders[[#This Row],[side]]="sell", bot_orders[[#This Row],[accFillSz]]*bot_orders[[#This Row],[avgPx]] + bot_orders[[#This Row],[fee]], -bot_orders[[#This Row],[accFillSz]]*bot_orders[[#This Row],[avgPx]])</f>
        <v>-3.3104543999999998</v>
      </c>
      <c r="Y5801" s="4">
        <f>IF(bot_orders[[#This Row],[side]]="buy", bot_orders[[#This Row],[accFillSz]] + bot_orders[[#This Row],[fee]], -bot_orders[[#This Row],[accFillSz]])</f>
        <v>4.3205407999999998</v>
      </c>
      <c r="Z5801" s="4">
        <f>IF(bot_orders[[#This Row],[side]]="sell",bot_orders[[#This Row],[accFillSz]]*bot_orders[[#This Row],[avgPx]]+bot_orders[[#This Row],[fee]], 0)</f>
        <v>0</v>
      </c>
      <c r="AA5801" s="4">
        <f>IF(bot_orders[[#This Row],[side]]="sell",-bot_orders[[#This Row],[accFillSz]],bot_orders[[#This Row],[accFillSz]]+bot_orders[[#This Row],[fee]])</f>
        <v>4.3205407999999998</v>
      </c>
      <c r="AB5801">
        <v>0</v>
      </c>
      <c r="AC5801" t="s">
        <v>38</v>
      </c>
      <c r="AD5801">
        <v>0</v>
      </c>
      <c r="AE5801" t="s">
        <v>40</v>
      </c>
      <c r="AF5801" t="s">
        <v>41</v>
      </c>
      <c r="AG5801" t="s">
        <v>42</v>
      </c>
      <c r="AH5801" t="s">
        <v>28</v>
      </c>
      <c r="AI5801">
        <v>4.3205407999999998</v>
      </c>
      <c r="AJ5801">
        <v>-3.3104543999999998</v>
      </c>
    </row>
    <row r="5802" spans="1:36" x14ac:dyDescent="0.3">
      <c r="A5802">
        <v>5463</v>
      </c>
      <c r="B5802" t="s">
        <v>300</v>
      </c>
      <c r="C5802" t="s">
        <v>28</v>
      </c>
      <c r="D5802" t="s">
        <v>29</v>
      </c>
      <c r="E5802" t="s">
        <v>30</v>
      </c>
      <c r="F5802" t="s">
        <v>31</v>
      </c>
      <c r="G5802" t="s">
        <v>3043</v>
      </c>
      <c r="H5802" t="s">
        <v>15547</v>
      </c>
      <c r="I5802" s="4" t="s">
        <v>15548</v>
      </c>
      <c r="J5802" s="1">
        <f>((((bot_orders[[#This Row],[cTime]]/ 1000)+3*3600) / 86400) + DATE(1970,1,1))</f>
        <v>45778.160737418977</v>
      </c>
      <c r="K5802" s="4" t="s">
        <v>15549</v>
      </c>
      <c r="L5802" s="1">
        <f>((((bot_orders[[#This Row],[uTime]]/ 1000)+3*3600) / 86400) + DATE(1970,1,1))</f>
        <v>45778.160815428244</v>
      </c>
      <c r="M5802" t="s">
        <v>34</v>
      </c>
      <c r="N5802" t="s">
        <v>28</v>
      </c>
      <c r="O5802" t="s">
        <v>35</v>
      </c>
      <c r="P5802">
        <v>4.3259999999999996</v>
      </c>
      <c r="Q5802" t="s">
        <v>36</v>
      </c>
      <c r="R5802" t="s">
        <v>55</v>
      </c>
      <c r="S5802">
        <v>0.76729999999999998</v>
      </c>
      <c r="T5802">
        <v>0.76729999999999998</v>
      </c>
      <c r="U5802">
        <v>4.3259999999999996</v>
      </c>
      <c r="V5802">
        <v>-3.4608E-3</v>
      </c>
      <c r="W5802" t="s">
        <v>39</v>
      </c>
      <c r="X5802" s="4">
        <f>IF(bot_orders[[#This Row],[side]]="sell", bot_orders[[#This Row],[accFillSz]]*bot_orders[[#This Row],[avgPx]] + bot_orders[[#This Row],[fee]], -bot_orders[[#This Row],[accFillSz]]*bot_orders[[#This Row],[avgPx]])</f>
        <v>-3.3193397999999998</v>
      </c>
      <c r="Y5802" s="4">
        <f>IF(bot_orders[[#This Row],[side]]="buy", bot_orders[[#This Row],[accFillSz]] + bot_orders[[#This Row],[fee]], -bot_orders[[#This Row],[accFillSz]])</f>
        <v>4.3225391999999996</v>
      </c>
      <c r="Z5802" s="4">
        <f>IF(bot_orders[[#This Row],[side]]="sell",bot_orders[[#This Row],[accFillSz]]*bot_orders[[#This Row],[avgPx]]+bot_orders[[#This Row],[fee]], 0)</f>
        <v>0</v>
      </c>
      <c r="AA5802" s="4">
        <f>IF(bot_orders[[#This Row],[side]]="sell",-bot_orders[[#This Row],[accFillSz]],bot_orders[[#This Row],[accFillSz]]+bot_orders[[#This Row],[fee]])</f>
        <v>4.3225391999999996</v>
      </c>
      <c r="AB5802">
        <v>0</v>
      </c>
      <c r="AC5802" t="s">
        <v>38</v>
      </c>
      <c r="AD5802">
        <v>0</v>
      </c>
      <c r="AE5802" t="s">
        <v>40</v>
      </c>
      <c r="AF5802" t="s">
        <v>41</v>
      </c>
      <c r="AG5802" t="s">
        <v>42</v>
      </c>
      <c r="AH5802" t="s">
        <v>28</v>
      </c>
      <c r="AI5802">
        <v>4.3225391999999996</v>
      </c>
      <c r="AJ5802">
        <v>-3.3193397999999998</v>
      </c>
    </row>
    <row r="5803" spans="1:36" x14ac:dyDescent="0.3">
      <c r="A5803">
        <v>5465</v>
      </c>
      <c r="B5803" t="s">
        <v>300</v>
      </c>
      <c r="C5803" t="s">
        <v>28</v>
      </c>
      <c r="D5803" t="s">
        <v>29</v>
      </c>
      <c r="E5803" t="s">
        <v>30</v>
      </c>
      <c r="F5803" t="s">
        <v>31</v>
      </c>
      <c r="G5803" t="s">
        <v>3043</v>
      </c>
      <c r="H5803" t="s">
        <v>15553</v>
      </c>
      <c r="I5803" s="4" t="s">
        <v>15554</v>
      </c>
      <c r="J5803" s="1">
        <f>((((bot_orders[[#This Row],[cTime]]/ 1000)+3*3600) / 86400) + DATE(1970,1,1))</f>
        <v>45778.160815439813</v>
      </c>
      <c r="K5803" s="4" t="s">
        <v>15555</v>
      </c>
      <c r="L5803" s="1">
        <f>((((bot_orders[[#This Row],[uTime]]/ 1000)+3*3600) / 86400) + DATE(1970,1,1))</f>
        <v>45778.161699606484</v>
      </c>
      <c r="M5803" t="s">
        <v>34</v>
      </c>
      <c r="N5803" t="s">
        <v>28</v>
      </c>
      <c r="O5803" t="s">
        <v>35</v>
      </c>
      <c r="P5803">
        <v>4.3220000000000001</v>
      </c>
      <c r="Q5803" t="s">
        <v>36</v>
      </c>
      <c r="R5803" t="s">
        <v>37</v>
      </c>
      <c r="S5803">
        <v>0.76910000000000001</v>
      </c>
      <c r="T5803">
        <v>0.76910000000000001</v>
      </c>
      <c r="U5803">
        <v>4.3220000000000001</v>
      </c>
      <c r="V5803">
        <v>-2.6592401999999998E-3</v>
      </c>
      <c r="W5803" t="s">
        <v>38</v>
      </c>
      <c r="X5803" s="4">
        <f>IF(bot_orders[[#This Row],[side]]="sell", bot_orders[[#This Row],[accFillSz]]*bot_orders[[#This Row],[avgPx]] + bot_orders[[#This Row],[fee]], -bot_orders[[#This Row],[accFillSz]]*bot_orders[[#This Row],[avgPx]])</f>
        <v>3.3213909598000004</v>
      </c>
      <c r="Y5803" s="4">
        <f>IF(bot_orders[[#This Row],[side]]="buy", bot_orders[[#This Row],[accFillSz]] + bot_orders[[#This Row],[fee]], -bot_orders[[#This Row],[accFillSz]])</f>
        <v>-4.3220000000000001</v>
      </c>
      <c r="Z5803" s="4">
        <f>IF(bot_orders[[#This Row],[side]]="sell",bot_orders[[#This Row],[accFillSz]]*bot_orders[[#This Row],[avgPx]]+bot_orders[[#This Row],[fee]], 0)</f>
        <v>3.3213909598000004</v>
      </c>
      <c r="AA5803" s="4">
        <f>IF(bot_orders[[#This Row],[side]]="sell",-bot_orders[[#This Row],[accFillSz]],bot_orders[[#This Row],[accFillSz]]+bot_orders[[#This Row],[fee]])</f>
        <v>-4.3220000000000001</v>
      </c>
      <c r="AB5803">
        <v>0</v>
      </c>
      <c r="AC5803" t="s">
        <v>39</v>
      </c>
      <c r="AD5803">
        <v>0</v>
      </c>
      <c r="AE5803" t="s">
        <v>40</v>
      </c>
      <c r="AF5803" t="s">
        <v>41</v>
      </c>
      <c r="AG5803" t="s">
        <v>42</v>
      </c>
      <c r="AH5803" t="s">
        <v>28</v>
      </c>
      <c r="AI5803">
        <v>-4.3220000000000001</v>
      </c>
      <c r="AJ5803">
        <v>3.32139096</v>
      </c>
    </row>
    <row r="5804" spans="1:36" x14ac:dyDescent="0.3">
      <c r="A5804">
        <v>5466</v>
      </c>
      <c r="B5804" t="s">
        <v>300</v>
      </c>
      <c r="C5804" t="s">
        <v>28</v>
      </c>
      <c r="D5804" t="s">
        <v>29</v>
      </c>
      <c r="E5804" t="s">
        <v>30</v>
      </c>
      <c r="F5804" t="s">
        <v>31</v>
      </c>
      <c r="G5804" t="s">
        <v>3054</v>
      </c>
      <c r="H5804" t="s">
        <v>15556</v>
      </c>
      <c r="I5804" s="4" t="s">
        <v>15557</v>
      </c>
      <c r="J5804" s="1">
        <f>((((bot_orders[[#This Row],[cTime]]/ 1000)+3*3600) / 86400) + DATE(1970,1,1))</f>
        <v>45778.161546678239</v>
      </c>
      <c r="K5804" s="4" t="s">
        <v>15558</v>
      </c>
      <c r="L5804" s="1">
        <f>((((bot_orders[[#This Row],[uTime]]/ 1000)+3*3600) / 86400) + DATE(1970,1,1))</f>
        <v>45778.161648414352</v>
      </c>
      <c r="M5804" t="s">
        <v>34</v>
      </c>
      <c r="N5804" t="s">
        <v>28</v>
      </c>
      <c r="O5804" t="s">
        <v>35</v>
      </c>
      <c r="P5804">
        <v>4.32</v>
      </c>
      <c r="Q5804" t="s">
        <v>36</v>
      </c>
      <c r="R5804" t="s">
        <v>37</v>
      </c>
      <c r="S5804">
        <v>0.76729999999999998</v>
      </c>
      <c r="T5804">
        <v>0.76729999999999998</v>
      </c>
      <c r="U5804">
        <v>4.32</v>
      </c>
      <c r="V5804">
        <v>-2.6517887999999998E-3</v>
      </c>
      <c r="W5804" t="s">
        <v>38</v>
      </c>
      <c r="X5804" s="4">
        <f>IF(bot_orders[[#This Row],[side]]="sell", bot_orders[[#This Row],[accFillSz]]*bot_orders[[#This Row],[avgPx]] + bot_orders[[#This Row],[fee]], -bot_orders[[#This Row],[accFillSz]]*bot_orders[[#This Row],[avgPx]])</f>
        <v>3.3120842112000002</v>
      </c>
      <c r="Y5804" s="4">
        <f>IF(bot_orders[[#This Row],[side]]="buy", bot_orders[[#This Row],[accFillSz]] + bot_orders[[#This Row],[fee]], -bot_orders[[#This Row],[accFillSz]])</f>
        <v>-4.32</v>
      </c>
      <c r="Z5804" s="4">
        <f>IF(bot_orders[[#This Row],[side]]="sell",bot_orders[[#This Row],[accFillSz]]*bot_orders[[#This Row],[avgPx]]+bot_orders[[#This Row],[fee]], 0)</f>
        <v>3.3120842112000002</v>
      </c>
      <c r="AA5804" s="4">
        <f>IF(bot_orders[[#This Row],[side]]="sell",-bot_orders[[#This Row],[accFillSz]],bot_orders[[#This Row],[accFillSz]]+bot_orders[[#This Row],[fee]])</f>
        <v>-4.32</v>
      </c>
      <c r="AB5804">
        <v>0</v>
      </c>
      <c r="AC5804" t="s">
        <v>39</v>
      </c>
      <c r="AD5804">
        <v>0</v>
      </c>
      <c r="AE5804" t="s">
        <v>40</v>
      </c>
      <c r="AF5804" t="s">
        <v>41</v>
      </c>
      <c r="AG5804" t="s">
        <v>42</v>
      </c>
      <c r="AH5804" t="s">
        <v>28</v>
      </c>
      <c r="AI5804">
        <v>-4.32</v>
      </c>
      <c r="AJ5804">
        <v>3.3120842100000001</v>
      </c>
    </row>
    <row r="5805" spans="1:36" x14ac:dyDescent="0.3">
      <c r="A5805">
        <v>5467</v>
      </c>
      <c r="B5805" t="s">
        <v>300</v>
      </c>
      <c r="C5805" t="s">
        <v>28</v>
      </c>
      <c r="D5805" t="s">
        <v>29</v>
      </c>
      <c r="E5805" t="s">
        <v>30</v>
      </c>
      <c r="F5805" t="s">
        <v>31</v>
      </c>
      <c r="G5805" t="s">
        <v>3037</v>
      </c>
      <c r="H5805" t="s">
        <v>15559</v>
      </c>
      <c r="I5805" s="4" t="s">
        <v>15560</v>
      </c>
      <c r="J5805" s="1">
        <f>((((bot_orders[[#This Row],[cTime]]/ 1000)+3*3600) / 86400) + DATE(1970,1,1))</f>
        <v>45778.161699629629</v>
      </c>
      <c r="K5805" s="4" t="s">
        <v>15561</v>
      </c>
      <c r="L5805" s="1">
        <f>((((bot_orders[[#This Row],[uTime]]/ 1000)+3*3600) / 86400) + DATE(1970,1,1))</f>
        <v>45778.162532326387</v>
      </c>
      <c r="M5805" t="s">
        <v>34</v>
      </c>
      <c r="N5805" t="s">
        <v>28</v>
      </c>
      <c r="O5805" t="s">
        <v>35</v>
      </c>
      <c r="P5805">
        <v>4.3259999999999996</v>
      </c>
      <c r="Q5805" t="s">
        <v>36</v>
      </c>
      <c r="R5805" t="s">
        <v>55</v>
      </c>
      <c r="S5805">
        <v>0.76729999999999998</v>
      </c>
      <c r="T5805">
        <v>0.76729999999999998</v>
      </c>
      <c r="U5805">
        <v>4.3259999999999996</v>
      </c>
      <c r="V5805">
        <v>-3.4608E-3</v>
      </c>
      <c r="W5805" t="s">
        <v>39</v>
      </c>
      <c r="X5805" s="4">
        <f>IF(bot_orders[[#This Row],[side]]="sell", bot_orders[[#This Row],[accFillSz]]*bot_orders[[#This Row],[avgPx]] + bot_orders[[#This Row],[fee]], -bot_orders[[#This Row],[accFillSz]]*bot_orders[[#This Row],[avgPx]])</f>
        <v>-3.3193397999999998</v>
      </c>
      <c r="Y5805" s="4">
        <f>IF(bot_orders[[#This Row],[side]]="buy", bot_orders[[#This Row],[accFillSz]] + bot_orders[[#This Row],[fee]], -bot_orders[[#This Row],[accFillSz]])</f>
        <v>4.3225391999999996</v>
      </c>
      <c r="Z5805" s="4">
        <f>IF(bot_orders[[#This Row],[side]]="sell",bot_orders[[#This Row],[accFillSz]]*bot_orders[[#This Row],[avgPx]]+bot_orders[[#This Row],[fee]], 0)</f>
        <v>0</v>
      </c>
      <c r="AA5805" s="4">
        <f>IF(bot_orders[[#This Row],[side]]="sell",-bot_orders[[#This Row],[accFillSz]],bot_orders[[#This Row],[accFillSz]]+bot_orders[[#This Row],[fee]])</f>
        <v>4.3225391999999996</v>
      </c>
      <c r="AB5805">
        <v>0</v>
      </c>
      <c r="AC5805" t="s">
        <v>38</v>
      </c>
      <c r="AD5805">
        <v>0</v>
      </c>
      <c r="AE5805" t="s">
        <v>40</v>
      </c>
      <c r="AF5805" t="s">
        <v>41</v>
      </c>
      <c r="AG5805" t="s">
        <v>42</v>
      </c>
      <c r="AH5805" t="s">
        <v>28</v>
      </c>
      <c r="AI5805">
        <v>4.3225391999999996</v>
      </c>
      <c r="AJ5805">
        <v>-3.3193397999999998</v>
      </c>
    </row>
    <row r="5806" spans="1:36" x14ac:dyDescent="0.3">
      <c r="A5806">
        <v>5468</v>
      </c>
      <c r="B5806" t="s">
        <v>300</v>
      </c>
      <c r="C5806" t="s">
        <v>28</v>
      </c>
      <c r="D5806" t="s">
        <v>29</v>
      </c>
      <c r="E5806" t="s">
        <v>30</v>
      </c>
      <c r="F5806" t="s">
        <v>31</v>
      </c>
      <c r="G5806" t="s">
        <v>3040</v>
      </c>
      <c r="H5806" t="s">
        <v>15562</v>
      </c>
      <c r="I5806" s="4" t="s">
        <v>15563</v>
      </c>
      <c r="J5806" s="1">
        <f>((((bot_orders[[#This Row],[cTime]]/ 1000)+3*3600) / 86400) + DATE(1970,1,1))</f>
        <v>45778.161699699078</v>
      </c>
      <c r="K5806" s="4" t="s">
        <v>15564</v>
      </c>
      <c r="L5806" s="1">
        <f>((((bot_orders[[#This Row],[uTime]]/ 1000)+3*3600) / 86400) + DATE(1970,1,1))</f>
        <v>45778.161699722223</v>
      </c>
      <c r="M5806" t="s">
        <v>34</v>
      </c>
      <c r="N5806" t="s">
        <v>28</v>
      </c>
      <c r="O5806" t="s">
        <v>35</v>
      </c>
      <c r="P5806">
        <v>4.3250000000000002</v>
      </c>
      <c r="Q5806" t="s">
        <v>36</v>
      </c>
      <c r="R5806" t="s">
        <v>55</v>
      </c>
      <c r="S5806">
        <v>0.76910000000000001</v>
      </c>
      <c r="T5806">
        <v>0.76910000000000001</v>
      </c>
      <c r="U5806">
        <v>4.3250000000000002</v>
      </c>
      <c r="V5806">
        <v>-4.3249999999999999E-3</v>
      </c>
      <c r="W5806" t="s">
        <v>39</v>
      </c>
      <c r="X5806" s="4">
        <f>IF(bot_orders[[#This Row],[side]]="sell", bot_orders[[#This Row],[accFillSz]]*bot_orders[[#This Row],[avgPx]] + bot_orders[[#This Row],[fee]], -bot_orders[[#This Row],[accFillSz]]*bot_orders[[#This Row],[avgPx]])</f>
        <v>-3.3263575000000003</v>
      </c>
      <c r="Y5806" s="4">
        <f>IF(bot_orders[[#This Row],[side]]="buy", bot_orders[[#This Row],[accFillSz]] + bot_orders[[#This Row],[fee]], -bot_orders[[#This Row],[accFillSz]])</f>
        <v>4.3206750000000005</v>
      </c>
      <c r="Z5806" s="4">
        <f>IF(bot_orders[[#This Row],[side]]="sell",bot_orders[[#This Row],[accFillSz]]*bot_orders[[#This Row],[avgPx]]+bot_orders[[#This Row],[fee]], 0)</f>
        <v>0</v>
      </c>
      <c r="AA5806" s="4">
        <f>IF(bot_orders[[#This Row],[side]]="sell",-bot_orders[[#This Row],[accFillSz]],bot_orders[[#This Row],[accFillSz]]+bot_orders[[#This Row],[fee]])</f>
        <v>4.3206750000000005</v>
      </c>
      <c r="AB5806">
        <v>0</v>
      </c>
      <c r="AC5806" t="s">
        <v>38</v>
      </c>
      <c r="AD5806">
        <v>0</v>
      </c>
      <c r="AE5806" t="s">
        <v>40</v>
      </c>
      <c r="AF5806" t="s">
        <v>41</v>
      </c>
      <c r="AG5806" t="s">
        <v>42</v>
      </c>
      <c r="AH5806" t="s">
        <v>28</v>
      </c>
      <c r="AI5806">
        <v>4.3206749999999996</v>
      </c>
      <c r="AJ5806">
        <v>-3.3263574999999999</v>
      </c>
    </row>
    <row r="5807" spans="1:36" x14ac:dyDescent="0.3">
      <c r="A5807">
        <v>5469</v>
      </c>
      <c r="B5807" t="s">
        <v>300</v>
      </c>
      <c r="C5807" t="s">
        <v>28</v>
      </c>
      <c r="D5807" t="s">
        <v>29</v>
      </c>
      <c r="E5807" t="s">
        <v>30</v>
      </c>
      <c r="F5807" t="s">
        <v>31</v>
      </c>
      <c r="G5807" t="s">
        <v>3040</v>
      </c>
      <c r="H5807" t="s">
        <v>15565</v>
      </c>
      <c r="I5807" s="4" t="s">
        <v>15566</v>
      </c>
      <c r="J5807" s="1">
        <f>((((bot_orders[[#This Row],[cTime]]/ 1000)+3*3600) / 86400) + DATE(1970,1,1))</f>
        <v>45778.161699745368</v>
      </c>
      <c r="K5807" s="4" t="s">
        <v>15567</v>
      </c>
      <c r="L5807" s="1">
        <f>((((bot_orders[[#This Row],[uTime]]/ 1000)+3*3600) / 86400) + DATE(1970,1,1))</f>
        <v>45778.165378761572</v>
      </c>
      <c r="M5807" t="s">
        <v>34</v>
      </c>
      <c r="N5807" t="s">
        <v>28</v>
      </c>
      <c r="O5807" t="s">
        <v>35</v>
      </c>
      <c r="P5807">
        <v>4.32</v>
      </c>
      <c r="Q5807" t="s">
        <v>36</v>
      </c>
      <c r="R5807" t="s">
        <v>37</v>
      </c>
      <c r="S5807">
        <v>0.77090000000000003</v>
      </c>
      <c r="T5807">
        <v>0.77090000000000003</v>
      </c>
      <c r="U5807">
        <v>4.32</v>
      </c>
      <c r="V5807">
        <v>-2.6642304000000002E-3</v>
      </c>
      <c r="W5807" t="s">
        <v>38</v>
      </c>
      <c r="X5807" s="4">
        <f>IF(bot_orders[[#This Row],[side]]="sell", bot_orders[[#This Row],[accFillSz]]*bot_orders[[#This Row],[avgPx]] + bot_orders[[#This Row],[fee]], -bot_orders[[#This Row],[accFillSz]]*bot_orders[[#This Row],[avgPx]])</f>
        <v>3.3276237696000002</v>
      </c>
      <c r="Y5807" s="4">
        <f>IF(bot_orders[[#This Row],[side]]="buy", bot_orders[[#This Row],[accFillSz]] + bot_orders[[#This Row],[fee]], -bot_orders[[#This Row],[accFillSz]])</f>
        <v>-4.32</v>
      </c>
      <c r="Z5807" s="4">
        <f>IF(bot_orders[[#This Row],[side]]="sell",bot_orders[[#This Row],[accFillSz]]*bot_orders[[#This Row],[avgPx]]+bot_orders[[#This Row],[fee]], 0)</f>
        <v>3.3276237696000002</v>
      </c>
      <c r="AA5807" s="4">
        <f>IF(bot_orders[[#This Row],[side]]="sell",-bot_orders[[#This Row],[accFillSz]],bot_orders[[#This Row],[accFillSz]]+bot_orders[[#This Row],[fee]])</f>
        <v>-4.32</v>
      </c>
      <c r="AB5807">
        <v>0</v>
      </c>
      <c r="AC5807" t="s">
        <v>39</v>
      </c>
      <c r="AD5807">
        <v>0</v>
      </c>
      <c r="AE5807" t="s">
        <v>40</v>
      </c>
      <c r="AF5807" t="s">
        <v>41</v>
      </c>
      <c r="AG5807" t="s">
        <v>42</v>
      </c>
      <c r="AH5807" t="s">
        <v>28</v>
      </c>
      <c r="AI5807">
        <v>-4.32</v>
      </c>
      <c r="AJ5807">
        <v>3.3276237700000002</v>
      </c>
    </row>
    <row r="5808" spans="1:36" x14ac:dyDescent="0.3">
      <c r="A5808">
        <v>5470</v>
      </c>
      <c r="B5808" t="s">
        <v>300</v>
      </c>
      <c r="C5808" t="s">
        <v>28</v>
      </c>
      <c r="D5808" t="s">
        <v>29</v>
      </c>
      <c r="E5808" t="s">
        <v>30</v>
      </c>
      <c r="F5808" t="s">
        <v>31</v>
      </c>
      <c r="G5808" t="s">
        <v>3037</v>
      </c>
      <c r="H5808" t="s">
        <v>15568</v>
      </c>
      <c r="I5808" s="4" t="s">
        <v>15569</v>
      </c>
      <c r="J5808" s="1">
        <f>((((bot_orders[[#This Row],[cTime]]/ 1000)+3*3600) / 86400) + DATE(1970,1,1))</f>
        <v>45778.162532337963</v>
      </c>
      <c r="K5808" s="4" t="s">
        <v>15570</v>
      </c>
      <c r="L5808" s="1">
        <f>((((bot_orders[[#This Row],[uTime]]/ 1000)+3*3600) / 86400) + DATE(1970,1,1))</f>
        <v>45778.162783946755</v>
      </c>
      <c r="M5808" t="s">
        <v>34</v>
      </c>
      <c r="N5808" t="s">
        <v>28</v>
      </c>
      <c r="O5808" t="s">
        <v>35</v>
      </c>
      <c r="P5808">
        <v>4.3220000000000001</v>
      </c>
      <c r="Q5808" t="s">
        <v>36</v>
      </c>
      <c r="R5808" t="s">
        <v>37</v>
      </c>
      <c r="S5808">
        <v>0.76910000000000001</v>
      </c>
      <c r="T5808">
        <v>0.76910000000000001</v>
      </c>
      <c r="U5808">
        <v>4.3220000000000001</v>
      </c>
      <c r="V5808">
        <v>-2.6592401999999998E-3</v>
      </c>
      <c r="W5808" t="s">
        <v>38</v>
      </c>
      <c r="X5808" s="4">
        <f>IF(bot_orders[[#This Row],[side]]="sell", bot_orders[[#This Row],[accFillSz]]*bot_orders[[#This Row],[avgPx]] + bot_orders[[#This Row],[fee]], -bot_orders[[#This Row],[accFillSz]]*bot_orders[[#This Row],[avgPx]])</f>
        <v>3.3213909598000004</v>
      </c>
      <c r="Y5808" s="4">
        <f>IF(bot_orders[[#This Row],[side]]="buy", bot_orders[[#This Row],[accFillSz]] + bot_orders[[#This Row],[fee]], -bot_orders[[#This Row],[accFillSz]])</f>
        <v>-4.3220000000000001</v>
      </c>
      <c r="Z5808" s="4">
        <f>IF(bot_orders[[#This Row],[side]]="sell",bot_orders[[#This Row],[accFillSz]]*bot_orders[[#This Row],[avgPx]]+bot_orders[[#This Row],[fee]], 0)</f>
        <v>3.3213909598000004</v>
      </c>
      <c r="AA5808" s="4">
        <f>IF(bot_orders[[#This Row],[side]]="sell",-bot_orders[[#This Row],[accFillSz]],bot_orders[[#This Row],[accFillSz]]+bot_orders[[#This Row],[fee]])</f>
        <v>-4.3220000000000001</v>
      </c>
      <c r="AB5808">
        <v>0</v>
      </c>
      <c r="AC5808" t="s">
        <v>39</v>
      </c>
      <c r="AD5808">
        <v>0</v>
      </c>
      <c r="AE5808" t="s">
        <v>40</v>
      </c>
      <c r="AF5808" t="s">
        <v>41</v>
      </c>
      <c r="AG5808" t="s">
        <v>42</v>
      </c>
      <c r="AH5808" t="s">
        <v>28</v>
      </c>
      <c r="AI5808">
        <v>-4.3220000000000001</v>
      </c>
      <c r="AJ5808">
        <v>3.32139096</v>
      </c>
    </row>
    <row r="5809" spans="1:36" x14ac:dyDescent="0.3">
      <c r="A5809">
        <v>5471</v>
      </c>
      <c r="B5809" t="s">
        <v>300</v>
      </c>
      <c r="C5809" t="s">
        <v>28</v>
      </c>
      <c r="D5809" t="s">
        <v>29</v>
      </c>
      <c r="E5809" t="s">
        <v>30</v>
      </c>
      <c r="F5809" t="s">
        <v>31</v>
      </c>
      <c r="G5809" t="s">
        <v>3034</v>
      </c>
      <c r="H5809" t="s">
        <v>15571</v>
      </c>
      <c r="I5809" s="4" t="s">
        <v>15572</v>
      </c>
      <c r="J5809" s="1">
        <f>((((bot_orders[[#This Row],[cTime]]/ 1000)+3*3600) / 86400) + DATE(1970,1,1))</f>
        <v>45778.162783981483</v>
      </c>
      <c r="K5809" s="4" t="s">
        <v>15573</v>
      </c>
      <c r="L5809" s="1">
        <f>((((bot_orders[[#This Row],[uTime]]/ 1000)+3*3600) / 86400) + DATE(1970,1,1))</f>
        <v>45778.163285162038</v>
      </c>
      <c r="M5809" t="s">
        <v>34</v>
      </c>
      <c r="N5809" t="s">
        <v>28</v>
      </c>
      <c r="O5809" t="s">
        <v>35</v>
      </c>
      <c r="P5809">
        <v>4.3259999999999996</v>
      </c>
      <c r="Q5809" t="s">
        <v>36</v>
      </c>
      <c r="R5809" t="s">
        <v>55</v>
      </c>
      <c r="S5809">
        <v>0.76729999999999998</v>
      </c>
      <c r="T5809">
        <v>0.76729999999999998</v>
      </c>
      <c r="U5809">
        <v>4.3259999999999996</v>
      </c>
      <c r="V5809">
        <v>-3.4608E-3</v>
      </c>
      <c r="W5809" t="s">
        <v>39</v>
      </c>
      <c r="X5809" s="4">
        <f>IF(bot_orders[[#This Row],[side]]="sell", bot_orders[[#This Row],[accFillSz]]*bot_orders[[#This Row],[avgPx]] + bot_orders[[#This Row],[fee]], -bot_orders[[#This Row],[accFillSz]]*bot_orders[[#This Row],[avgPx]])</f>
        <v>-3.3193397999999998</v>
      </c>
      <c r="Y5809" s="4">
        <f>IF(bot_orders[[#This Row],[side]]="buy", bot_orders[[#This Row],[accFillSz]] + bot_orders[[#This Row],[fee]], -bot_orders[[#This Row],[accFillSz]])</f>
        <v>4.3225391999999996</v>
      </c>
      <c r="Z5809" s="4">
        <f>IF(bot_orders[[#This Row],[side]]="sell",bot_orders[[#This Row],[accFillSz]]*bot_orders[[#This Row],[avgPx]]+bot_orders[[#This Row],[fee]], 0)</f>
        <v>0</v>
      </c>
      <c r="AA5809" s="4">
        <f>IF(bot_orders[[#This Row],[side]]="sell",-bot_orders[[#This Row],[accFillSz]],bot_orders[[#This Row],[accFillSz]]+bot_orders[[#This Row],[fee]])</f>
        <v>4.3225391999999996</v>
      </c>
      <c r="AB5809">
        <v>0</v>
      </c>
      <c r="AC5809" t="s">
        <v>38</v>
      </c>
      <c r="AD5809">
        <v>0</v>
      </c>
      <c r="AE5809" t="s">
        <v>40</v>
      </c>
      <c r="AF5809" t="s">
        <v>41</v>
      </c>
      <c r="AG5809" t="s">
        <v>42</v>
      </c>
      <c r="AH5809" t="s">
        <v>28</v>
      </c>
      <c r="AI5809">
        <v>4.3225391999999996</v>
      </c>
      <c r="AJ5809">
        <v>-3.3193397999999998</v>
      </c>
    </row>
    <row r="5810" spans="1:36" x14ac:dyDescent="0.3">
      <c r="A5810">
        <v>5472</v>
      </c>
      <c r="B5810" t="s">
        <v>300</v>
      </c>
      <c r="C5810" t="s">
        <v>28</v>
      </c>
      <c r="D5810" t="s">
        <v>29</v>
      </c>
      <c r="E5810" t="s">
        <v>30</v>
      </c>
      <c r="F5810" t="s">
        <v>31</v>
      </c>
      <c r="G5810" t="s">
        <v>3034</v>
      </c>
      <c r="H5810" t="s">
        <v>15574</v>
      </c>
      <c r="I5810" s="4" t="s">
        <v>15575</v>
      </c>
      <c r="J5810" s="1">
        <f>((((bot_orders[[#This Row],[cTime]]/ 1000)+3*3600) / 86400) + DATE(1970,1,1))</f>
        <v>45778.163285185183</v>
      </c>
      <c r="K5810" s="4" t="s">
        <v>15576</v>
      </c>
      <c r="L5810" s="1">
        <f>((((bot_orders[[#This Row],[uTime]]/ 1000)+3*3600) / 86400) + DATE(1970,1,1))</f>
        <v>45778.164035937501</v>
      </c>
      <c r="M5810" t="s">
        <v>34</v>
      </c>
      <c r="N5810" t="s">
        <v>28</v>
      </c>
      <c r="O5810" t="s">
        <v>35</v>
      </c>
      <c r="P5810">
        <v>4.3220000000000001</v>
      </c>
      <c r="Q5810" t="s">
        <v>36</v>
      </c>
      <c r="R5810" t="s">
        <v>37</v>
      </c>
      <c r="S5810">
        <v>0.76910000000000001</v>
      </c>
      <c r="T5810">
        <v>0.76910000000000001</v>
      </c>
      <c r="U5810">
        <v>4.3220000000000001</v>
      </c>
      <c r="V5810">
        <v>-2.6592401999999998E-3</v>
      </c>
      <c r="W5810" t="s">
        <v>38</v>
      </c>
      <c r="X5810" s="4">
        <f>IF(bot_orders[[#This Row],[side]]="sell", bot_orders[[#This Row],[accFillSz]]*bot_orders[[#This Row],[avgPx]] + bot_orders[[#This Row],[fee]], -bot_orders[[#This Row],[accFillSz]]*bot_orders[[#This Row],[avgPx]])</f>
        <v>3.3213909598000004</v>
      </c>
      <c r="Y5810" s="4">
        <f>IF(bot_orders[[#This Row],[side]]="buy", bot_orders[[#This Row],[accFillSz]] + bot_orders[[#This Row],[fee]], -bot_orders[[#This Row],[accFillSz]])</f>
        <v>-4.3220000000000001</v>
      </c>
      <c r="Z5810" s="4">
        <f>IF(bot_orders[[#This Row],[side]]="sell",bot_orders[[#This Row],[accFillSz]]*bot_orders[[#This Row],[avgPx]]+bot_orders[[#This Row],[fee]], 0)</f>
        <v>3.3213909598000004</v>
      </c>
      <c r="AA5810" s="4">
        <f>IF(bot_orders[[#This Row],[side]]="sell",-bot_orders[[#This Row],[accFillSz]],bot_orders[[#This Row],[accFillSz]]+bot_orders[[#This Row],[fee]])</f>
        <v>-4.3220000000000001</v>
      </c>
      <c r="AB5810">
        <v>0</v>
      </c>
      <c r="AC5810" t="s">
        <v>39</v>
      </c>
      <c r="AD5810">
        <v>0</v>
      </c>
      <c r="AE5810" t="s">
        <v>40</v>
      </c>
      <c r="AF5810" t="s">
        <v>41</v>
      </c>
      <c r="AG5810" t="s">
        <v>42</v>
      </c>
      <c r="AH5810" t="s">
        <v>28</v>
      </c>
      <c r="AI5810">
        <v>-4.3220000000000001</v>
      </c>
      <c r="AJ5810">
        <v>3.32139096</v>
      </c>
    </row>
    <row r="5811" spans="1:36" x14ac:dyDescent="0.3">
      <c r="A5811">
        <v>5473</v>
      </c>
      <c r="B5811" t="s">
        <v>300</v>
      </c>
      <c r="C5811" t="s">
        <v>28</v>
      </c>
      <c r="D5811" t="s">
        <v>29</v>
      </c>
      <c r="E5811" t="s">
        <v>30</v>
      </c>
      <c r="F5811" t="s">
        <v>31</v>
      </c>
      <c r="G5811" t="s">
        <v>3369</v>
      </c>
      <c r="H5811" t="s">
        <v>15577</v>
      </c>
      <c r="I5811" s="4" t="s">
        <v>15578</v>
      </c>
      <c r="J5811" s="1">
        <f>((((bot_orders[[#This Row],[cTime]]/ 1000)+3*3600) / 86400) + DATE(1970,1,1))</f>
        <v>45778.164035972222</v>
      </c>
      <c r="K5811" s="4" t="s">
        <v>15579</v>
      </c>
      <c r="L5811" s="1">
        <f>((((bot_orders[[#This Row],[uTime]]/ 1000)+3*3600) / 86400) + DATE(1970,1,1))</f>
        <v>45778.218225879631</v>
      </c>
      <c r="M5811" t="s">
        <v>34</v>
      </c>
      <c r="N5811" t="s">
        <v>28</v>
      </c>
      <c r="O5811" t="s">
        <v>35</v>
      </c>
      <c r="P5811">
        <v>4.3259999999999996</v>
      </c>
      <c r="Q5811" t="s">
        <v>36</v>
      </c>
      <c r="R5811" t="s">
        <v>55</v>
      </c>
      <c r="S5811">
        <v>0.76729999999999998</v>
      </c>
      <c r="T5811">
        <v>0.76729999999999998</v>
      </c>
      <c r="U5811">
        <v>4.3259999999999996</v>
      </c>
      <c r="V5811">
        <v>-3.4608E-3</v>
      </c>
      <c r="W5811" t="s">
        <v>39</v>
      </c>
      <c r="X5811" s="4">
        <f>IF(bot_orders[[#This Row],[side]]="sell", bot_orders[[#This Row],[accFillSz]]*bot_orders[[#This Row],[avgPx]] + bot_orders[[#This Row],[fee]], -bot_orders[[#This Row],[accFillSz]]*bot_orders[[#This Row],[avgPx]])</f>
        <v>-3.3193397999999998</v>
      </c>
      <c r="Y5811" s="4">
        <f>IF(bot_orders[[#This Row],[side]]="buy", bot_orders[[#This Row],[accFillSz]] + bot_orders[[#This Row],[fee]], -bot_orders[[#This Row],[accFillSz]])</f>
        <v>4.3225391999999996</v>
      </c>
      <c r="Z5811" s="4">
        <f>IF(bot_orders[[#This Row],[side]]="sell",bot_orders[[#This Row],[accFillSz]]*bot_orders[[#This Row],[avgPx]]+bot_orders[[#This Row],[fee]], 0)</f>
        <v>0</v>
      </c>
      <c r="AA5811" s="4">
        <f>IF(bot_orders[[#This Row],[side]]="sell",-bot_orders[[#This Row],[accFillSz]],bot_orders[[#This Row],[accFillSz]]+bot_orders[[#This Row],[fee]])</f>
        <v>4.3225391999999996</v>
      </c>
      <c r="AB5811">
        <v>0</v>
      </c>
      <c r="AC5811" t="s">
        <v>38</v>
      </c>
      <c r="AD5811">
        <v>0</v>
      </c>
      <c r="AE5811" t="s">
        <v>40</v>
      </c>
      <c r="AF5811" t="s">
        <v>41</v>
      </c>
      <c r="AG5811" t="s">
        <v>42</v>
      </c>
      <c r="AH5811" t="s">
        <v>28</v>
      </c>
      <c r="AI5811">
        <v>4.3225391999999996</v>
      </c>
      <c r="AJ5811">
        <v>-3.3193397999999998</v>
      </c>
    </row>
    <row r="5812" spans="1:36" x14ac:dyDescent="0.3">
      <c r="A5812">
        <v>5474</v>
      </c>
      <c r="B5812" t="s">
        <v>300</v>
      </c>
      <c r="C5812" t="s">
        <v>28</v>
      </c>
      <c r="D5812" t="s">
        <v>29</v>
      </c>
      <c r="E5812" t="s">
        <v>30</v>
      </c>
      <c r="F5812" t="s">
        <v>31</v>
      </c>
      <c r="G5812" t="s">
        <v>3303</v>
      </c>
      <c r="H5812" t="s">
        <v>15580</v>
      </c>
      <c r="I5812" s="4" t="s">
        <v>15581</v>
      </c>
      <c r="J5812" s="1">
        <f>((((bot_orders[[#This Row],[cTime]]/ 1000)+3*3600) / 86400) + DATE(1970,1,1))</f>
        <v>45778.165378784717</v>
      </c>
      <c r="K5812" s="4" t="s">
        <v>15582</v>
      </c>
      <c r="L5812" s="1">
        <f>((((bot_orders[[#This Row],[uTime]]/ 1000)+3*3600) / 86400) + DATE(1970,1,1))</f>
        <v>45778.196827662039</v>
      </c>
      <c r="M5812" t="s">
        <v>34</v>
      </c>
      <c r="N5812" t="s">
        <v>28</v>
      </c>
      <c r="O5812" t="s">
        <v>35</v>
      </c>
      <c r="P5812">
        <v>4.3250000000000002</v>
      </c>
      <c r="Q5812" t="s">
        <v>36</v>
      </c>
      <c r="R5812" t="s">
        <v>55</v>
      </c>
      <c r="S5812">
        <v>0.76910000000000001</v>
      </c>
      <c r="T5812">
        <v>0.76910000000000001</v>
      </c>
      <c r="U5812">
        <v>4.3250000000000002</v>
      </c>
      <c r="V5812">
        <v>-3.46E-3</v>
      </c>
      <c r="W5812" t="s">
        <v>39</v>
      </c>
      <c r="X5812" s="4">
        <f>IF(bot_orders[[#This Row],[side]]="sell", bot_orders[[#This Row],[accFillSz]]*bot_orders[[#This Row],[avgPx]] + bot_orders[[#This Row],[fee]], -bot_orders[[#This Row],[accFillSz]]*bot_orders[[#This Row],[avgPx]])</f>
        <v>-3.3263575000000003</v>
      </c>
      <c r="Y5812" s="4">
        <f>IF(bot_orders[[#This Row],[side]]="buy", bot_orders[[#This Row],[accFillSz]] + bot_orders[[#This Row],[fee]], -bot_orders[[#This Row],[accFillSz]])</f>
        <v>4.3215400000000006</v>
      </c>
      <c r="Z5812" s="4">
        <f>IF(bot_orders[[#This Row],[side]]="sell",bot_orders[[#This Row],[accFillSz]]*bot_orders[[#This Row],[avgPx]]+bot_orders[[#This Row],[fee]], 0)</f>
        <v>0</v>
      </c>
      <c r="AA5812" s="4">
        <f>IF(bot_orders[[#This Row],[side]]="sell",-bot_orders[[#This Row],[accFillSz]],bot_orders[[#This Row],[accFillSz]]+bot_orders[[#This Row],[fee]])</f>
        <v>4.3215400000000006</v>
      </c>
      <c r="AB5812">
        <v>0</v>
      </c>
      <c r="AC5812" t="s">
        <v>38</v>
      </c>
      <c r="AD5812">
        <v>0</v>
      </c>
      <c r="AE5812" t="s">
        <v>40</v>
      </c>
      <c r="AF5812" t="s">
        <v>41</v>
      </c>
      <c r="AG5812" t="s">
        <v>42</v>
      </c>
      <c r="AH5812" t="s">
        <v>28</v>
      </c>
      <c r="AI5812">
        <v>4.3215399999999997</v>
      </c>
      <c r="AJ5812">
        <v>-3.3263574999999999</v>
      </c>
    </row>
    <row r="5813" spans="1:36" x14ac:dyDescent="0.3">
      <c r="A5813">
        <v>5476</v>
      </c>
      <c r="B5813" t="s">
        <v>300</v>
      </c>
      <c r="C5813" t="s">
        <v>28</v>
      </c>
      <c r="D5813" t="s">
        <v>29</v>
      </c>
      <c r="E5813" t="s">
        <v>30</v>
      </c>
      <c r="F5813" t="s">
        <v>31</v>
      </c>
      <c r="G5813" t="s">
        <v>3030</v>
      </c>
      <c r="H5813" t="s">
        <v>15586</v>
      </c>
      <c r="I5813" s="4" t="s">
        <v>15587</v>
      </c>
      <c r="J5813" s="1">
        <f>((((bot_orders[[#This Row],[cTime]]/ 1000)+3*3600) / 86400) + DATE(1970,1,1))</f>
        <v>45778.165378831021</v>
      </c>
      <c r="K5813" s="4" t="s">
        <v>15588</v>
      </c>
      <c r="L5813" s="1">
        <f>((((bot_orders[[#This Row],[uTime]]/ 1000)+3*3600) / 86400) + DATE(1970,1,1))</f>
        <v>45778.165414409727</v>
      </c>
      <c r="M5813" t="s">
        <v>34</v>
      </c>
      <c r="N5813" t="s">
        <v>28</v>
      </c>
      <c r="O5813" t="s">
        <v>35</v>
      </c>
      <c r="P5813">
        <v>4.3259999999999996</v>
      </c>
      <c r="Q5813" t="s">
        <v>36</v>
      </c>
      <c r="R5813" t="s">
        <v>55</v>
      </c>
      <c r="S5813">
        <v>0.77090000000000003</v>
      </c>
      <c r="T5813">
        <v>0.77090000000000003</v>
      </c>
      <c r="U5813">
        <v>4.3259999999999996</v>
      </c>
      <c r="V5813">
        <v>-3.4608E-3</v>
      </c>
      <c r="W5813" t="s">
        <v>39</v>
      </c>
      <c r="X5813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813" s="4">
        <f>IF(bot_orders[[#This Row],[side]]="buy", bot_orders[[#This Row],[accFillSz]] + bot_orders[[#This Row],[fee]], -bot_orders[[#This Row],[accFillSz]])</f>
        <v>4.3225391999999996</v>
      </c>
      <c r="Z5813" s="4">
        <f>IF(bot_orders[[#This Row],[side]]="sell",bot_orders[[#This Row],[accFillSz]]*bot_orders[[#This Row],[avgPx]]+bot_orders[[#This Row],[fee]], 0)</f>
        <v>0</v>
      </c>
      <c r="AA5813" s="4">
        <f>IF(bot_orders[[#This Row],[side]]="sell",-bot_orders[[#This Row],[accFillSz]],bot_orders[[#This Row],[accFillSz]]+bot_orders[[#This Row],[fee]])</f>
        <v>4.3225391999999996</v>
      </c>
      <c r="AB5813">
        <v>0</v>
      </c>
      <c r="AC5813" t="s">
        <v>38</v>
      </c>
      <c r="AD5813">
        <v>0</v>
      </c>
      <c r="AE5813" t="s">
        <v>40</v>
      </c>
      <c r="AF5813" t="s">
        <v>41</v>
      </c>
      <c r="AG5813" t="s">
        <v>42</v>
      </c>
      <c r="AH5813" t="s">
        <v>28</v>
      </c>
      <c r="AI5813">
        <v>4.3225391999999996</v>
      </c>
      <c r="AJ5813">
        <v>-3.3349134</v>
      </c>
    </row>
    <row r="5814" spans="1:36" x14ac:dyDescent="0.3">
      <c r="A5814">
        <v>5477</v>
      </c>
      <c r="B5814" t="s">
        <v>300</v>
      </c>
      <c r="C5814" t="s">
        <v>28</v>
      </c>
      <c r="D5814" t="s">
        <v>29</v>
      </c>
      <c r="E5814" t="s">
        <v>30</v>
      </c>
      <c r="F5814" t="s">
        <v>31</v>
      </c>
      <c r="G5814" t="s">
        <v>3030</v>
      </c>
      <c r="H5814" t="s">
        <v>15589</v>
      </c>
      <c r="I5814" s="4" t="s">
        <v>15590</v>
      </c>
      <c r="J5814" s="1">
        <f>((((bot_orders[[#This Row],[cTime]]/ 1000)+3*3600) / 86400) + DATE(1970,1,1))</f>
        <v>45778.165414432864</v>
      </c>
      <c r="K5814" s="4" t="s">
        <v>15591</v>
      </c>
      <c r="L5814" s="1">
        <f>((((bot_orders[[#This Row],[uTime]]/ 1000)+3*3600) / 86400) + DATE(1970,1,1))</f>
        <v>45778.165472523149</v>
      </c>
      <c r="M5814" t="s">
        <v>34</v>
      </c>
      <c r="N5814" t="s">
        <v>28</v>
      </c>
      <c r="O5814" t="s">
        <v>35</v>
      </c>
      <c r="P5814">
        <v>4.3220000000000001</v>
      </c>
      <c r="Q5814" t="s">
        <v>36</v>
      </c>
      <c r="R5814" t="s">
        <v>37</v>
      </c>
      <c r="S5814">
        <v>0.77270000000000005</v>
      </c>
      <c r="T5814">
        <v>0.77270000000000005</v>
      </c>
      <c r="U5814">
        <v>4.3220000000000001</v>
      </c>
      <c r="V5814">
        <v>-2.6716875E-3</v>
      </c>
      <c r="W5814" t="s">
        <v>38</v>
      </c>
      <c r="X5814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814" s="4">
        <f>IF(bot_orders[[#This Row],[side]]="buy", bot_orders[[#This Row],[accFillSz]] + bot_orders[[#This Row],[fee]], -bot_orders[[#This Row],[accFillSz]])</f>
        <v>-4.3220000000000001</v>
      </c>
      <c r="Z5814" s="4">
        <f>IF(bot_orders[[#This Row],[side]]="sell",bot_orders[[#This Row],[accFillSz]]*bot_orders[[#This Row],[avgPx]]+bot_orders[[#This Row],[fee]], 0)</f>
        <v>3.3369377125000002</v>
      </c>
      <c r="AA5814" s="4">
        <f>IF(bot_orders[[#This Row],[side]]="sell",-bot_orders[[#This Row],[accFillSz]],bot_orders[[#This Row],[accFillSz]]+bot_orders[[#This Row],[fee]])</f>
        <v>-4.3220000000000001</v>
      </c>
      <c r="AB5814">
        <v>0</v>
      </c>
      <c r="AC5814" t="s">
        <v>39</v>
      </c>
      <c r="AD5814">
        <v>0</v>
      </c>
      <c r="AE5814" t="s">
        <v>40</v>
      </c>
      <c r="AF5814" t="s">
        <v>41</v>
      </c>
      <c r="AG5814" t="s">
        <v>42</v>
      </c>
      <c r="AH5814" t="s">
        <v>28</v>
      </c>
      <c r="AI5814">
        <v>-4.3220000000000001</v>
      </c>
      <c r="AJ5814">
        <v>3.3369377099999999</v>
      </c>
    </row>
    <row r="5815" spans="1:36" x14ac:dyDescent="0.3">
      <c r="A5815">
        <v>5479</v>
      </c>
      <c r="B5815" t="s">
        <v>300</v>
      </c>
      <c r="C5815" t="s">
        <v>28</v>
      </c>
      <c r="D5815" t="s">
        <v>29</v>
      </c>
      <c r="E5815" t="s">
        <v>30</v>
      </c>
      <c r="F5815" t="s">
        <v>31</v>
      </c>
      <c r="G5815" t="s">
        <v>3299</v>
      </c>
      <c r="H5815" t="s">
        <v>15592</v>
      </c>
      <c r="I5815" s="4" t="s">
        <v>15593</v>
      </c>
      <c r="J5815" s="1">
        <f>((((bot_orders[[#This Row],[cTime]]/ 1000)+3*3600) / 86400) + DATE(1970,1,1))</f>
        <v>45778.165472534718</v>
      </c>
      <c r="K5815" s="4" t="s">
        <v>15594</v>
      </c>
      <c r="L5815" s="1">
        <f>((((bot_orders[[#This Row],[uTime]]/ 1000)+3*3600) / 86400) + DATE(1970,1,1))</f>
        <v>45778.196645925927</v>
      </c>
      <c r="M5815" t="s">
        <v>34</v>
      </c>
      <c r="N5815" t="s">
        <v>28</v>
      </c>
      <c r="O5815" t="s">
        <v>35</v>
      </c>
      <c r="P5815">
        <v>4.3259999999999996</v>
      </c>
      <c r="Q5815" t="s">
        <v>36</v>
      </c>
      <c r="R5815" t="s">
        <v>55</v>
      </c>
      <c r="S5815">
        <v>0.77090000000000003</v>
      </c>
      <c r="T5815">
        <v>0.77090000000000003</v>
      </c>
      <c r="U5815">
        <v>4.3259999999999996</v>
      </c>
      <c r="V5815">
        <v>-3.4608E-3</v>
      </c>
      <c r="W5815" t="s">
        <v>39</v>
      </c>
      <c r="X5815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815" s="4">
        <f>IF(bot_orders[[#This Row],[side]]="buy", bot_orders[[#This Row],[accFillSz]] + bot_orders[[#This Row],[fee]], -bot_orders[[#This Row],[accFillSz]])</f>
        <v>4.3225391999999996</v>
      </c>
      <c r="Z5815" s="4">
        <f>IF(bot_orders[[#This Row],[side]]="sell",bot_orders[[#This Row],[accFillSz]]*bot_orders[[#This Row],[avgPx]]+bot_orders[[#This Row],[fee]], 0)</f>
        <v>0</v>
      </c>
      <c r="AA5815" s="4">
        <f>IF(bot_orders[[#This Row],[side]]="sell",-bot_orders[[#This Row],[accFillSz]],bot_orders[[#This Row],[accFillSz]]+bot_orders[[#This Row],[fee]])</f>
        <v>4.3225391999999996</v>
      </c>
      <c r="AB5815">
        <v>0</v>
      </c>
      <c r="AC5815" t="s">
        <v>38</v>
      </c>
      <c r="AD5815">
        <v>0</v>
      </c>
      <c r="AE5815" t="s">
        <v>40</v>
      </c>
      <c r="AF5815" t="s">
        <v>41</v>
      </c>
      <c r="AG5815" t="s">
        <v>42</v>
      </c>
      <c r="AH5815" t="s">
        <v>28</v>
      </c>
      <c r="AI5815">
        <v>4.3225391999999996</v>
      </c>
      <c r="AJ5815">
        <v>-3.3349134</v>
      </c>
    </row>
    <row r="5816" spans="1:36" x14ac:dyDescent="0.3">
      <c r="A5816">
        <v>5480</v>
      </c>
      <c r="B5816" t="s">
        <v>300</v>
      </c>
      <c r="C5816" t="s">
        <v>28</v>
      </c>
      <c r="D5816" t="s">
        <v>29</v>
      </c>
      <c r="E5816" t="s">
        <v>30</v>
      </c>
      <c r="F5816" t="s">
        <v>31</v>
      </c>
      <c r="G5816" t="s">
        <v>3068</v>
      </c>
      <c r="H5816" t="s">
        <v>15595</v>
      </c>
      <c r="I5816" s="4" t="s">
        <v>15596</v>
      </c>
      <c r="J5816" s="1">
        <f>((((bot_orders[[#This Row],[cTime]]/ 1000)+3*3600) / 86400) + DATE(1970,1,1))</f>
        <v>45778.165472592591</v>
      </c>
      <c r="K5816" s="4" t="s">
        <v>15597</v>
      </c>
      <c r="L5816" s="1">
        <f>((((bot_orders[[#This Row],[uTime]]/ 1000)+3*3600) / 86400) + DATE(1970,1,1))</f>
        <v>45778.165472627312</v>
      </c>
      <c r="M5816" t="s">
        <v>34</v>
      </c>
      <c r="N5816" t="s">
        <v>28</v>
      </c>
      <c r="O5816" t="s">
        <v>35</v>
      </c>
      <c r="P5816">
        <v>4.3250000000000002</v>
      </c>
      <c r="Q5816" t="s">
        <v>36</v>
      </c>
      <c r="R5816" t="s">
        <v>55</v>
      </c>
      <c r="S5816">
        <v>0.77270000000000005</v>
      </c>
      <c r="T5816">
        <v>0.77270000000000005</v>
      </c>
      <c r="U5816">
        <v>4.3250000000000002</v>
      </c>
      <c r="V5816">
        <v>-4.3249999999999999E-3</v>
      </c>
      <c r="W5816" t="s">
        <v>39</v>
      </c>
      <c r="X5816" s="4">
        <f>IF(bot_orders[[#This Row],[side]]="sell", bot_orders[[#This Row],[accFillSz]]*bot_orders[[#This Row],[avgPx]] + bot_orders[[#This Row],[fee]], -bot_orders[[#This Row],[accFillSz]]*bot_orders[[#This Row],[avgPx]])</f>
        <v>-3.3419275000000002</v>
      </c>
      <c r="Y5816" s="4">
        <f>IF(bot_orders[[#This Row],[side]]="buy", bot_orders[[#This Row],[accFillSz]] + bot_orders[[#This Row],[fee]], -bot_orders[[#This Row],[accFillSz]])</f>
        <v>4.3206750000000005</v>
      </c>
      <c r="Z5816" s="4">
        <f>IF(bot_orders[[#This Row],[side]]="sell",bot_orders[[#This Row],[accFillSz]]*bot_orders[[#This Row],[avgPx]]+bot_orders[[#This Row],[fee]], 0)</f>
        <v>0</v>
      </c>
      <c r="AA5816" s="4">
        <f>IF(bot_orders[[#This Row],[side]]="sell",-bot_orders[[#This Row],[accFillSz]],bot_orders[[#This Row],[accFillSz]]+bot_orders[[#This Row],[fee]])</f>
        <v>4.3206750000000005</v>
      </c>
      <c r="AB5816">
        <v>0</v>
      </c>
      <c r="AC5816" t="s">
        <v>38</v>
      </c>
      <c r="AD5816">
        <v>0</v>
      </c>
      <c r="AE5816" t="s">
        <v>40</v>
      </c>
      <c r="AF5816" t="s">
        <v>41</v>
      </c>
      <c r="AG5816" t="s">
        <v>42</v>
      </c>
      <c r="AH5816" t="s">
        <v>28</v>
      </c>
      <c r="AI5816">
        <v>4.3206749999999996</v>
      </c>
      <c r="AJ5816">
        <v>-3.3419275000000002</v>
      </c>
    </row>
    <row r="5817" spans="1:36" x14ac:dyDescent="0.3">
      <c r="A5817">
        <v>5481</v>
      </c>
      <c r="B5817" t="s">
        <v>300</v>
      </c>
      <c r="C5817" t="s">
        <v>28</v>
      </c>
      <c r="D5817" t="s">
        <v>29</v>
      </c>
      <c r="E5817" t="s">
        <v>30</v>
      </c>
      <c r="F5817" t="s">
        <v>31</v>
      </c>
      <c r="G5817" t="s">
        <v>3068</v>
      </c>
      <c r="H5817" t="s">
        <v>15598</v>
      </c>
      <c r="I5817" s="4" t="s">
        <v>15599</v>
      </c>
      <c r="J5817" s="1">
        <f>((((bot_orders[[#This Row],[cTime]]/ 1000)+3*3600) / 86400) + DATE(1970,1,1))</f>
        <v>45778.165472650464</v>
      </c>
      <c r="K5817" s="4" t="s">
        <v>13730</v>
      </c>
      <c r="L5817" s="1">
        <f>((((bot_orders[[#This Row],[uTime]]/ 1000)+3*3600) / 86400) + DATE(1970,1,1))</f>
        <v>45778.165818819441</v>
      </c>
      <c r="M5817" t="s">
        <v>34</v>
      </c>
      <c r="N5817" t="s">
        <v>28</v>
      </c>
      <c r="O5817" t="s">
        <v>35</v>
      </c>
      <c r="P5817">
        <v>4.32</v>
      </c>
      <c r="Q5817" t="s">
        <v>36</v>
      </c>
      <c r="R5817" t="s">
        <v>37</v>
      </c>
      <c r="S5817">
        <v>0.77449999999999997</v>
      </c>
      <c r="T5817">
        <v>0.77449999999999997</v>
      </c>
      <c r="U5817">
        <v>4.32</v>
      </c>
      <c r="V5817">
        <v>-2.6766720000000002E-3</v>
      </c>
      <c r="W5817" t="s">
        <v>38</v>
      </c>
      <c r="X5817" s="4">
        <f>IF(bot_orders[[#This Row],[side]]="sell", bot_orders[[#This Row],[accFillSz]]*bot_orders[[#This Row],[avgPx]] + bot_orders[[#This Row],[fee]], -bot_orders[[#This Row],[accFillSz]]*bot_orders[[#This Row],[avgPx]])</f>
        <v>3.3431633279999997</v>
      </c>
      <c r="Y5817" s="4">
        <f>IF(bot_orders[[#This Row],[side]]="buy", bot_orders[[#This Row],[accFillSz]] + bot_orders[[#This Row],[fee]], -bot_orders[[#This Row],[accFillSz]])</f>
        <v>-4.32</v>
      </c>
      <c r="Z5817" s="4">
        <f>IF(bot_orders[[#This Row],[side]]="sell",bot_orders[[#This Row],[accFillSz]]*bot_orders[[#This Row],[avgPx]]+bot_orders[[#This Row],[fee]], 0)</f>
        <v>3.3431633279999997</v>
      </c>
      <c r="AA5817" s="4">
        <f>IF(bot_orders[[#This Row],[side]]="sell",-bot_orders[[#This Row],[accFillSz]],bot_orders[[#This Row],[accFillSz]]+bot_orders[[#This Row],[fee]])</f>
        <v>-4.32</v>
      </c>
      <c r="AB5817">
        <v>0</v>
      </c>
      <c r="AC5817" t="s">
        <v>39</v>
      </c>
      <c r="AD5817">
        <v>0</v>
      </c>
      <c r="AE5817" t="s">
        <v>40</v>
      </c>
      <c r="AF5817" t="s">
        <v>41</v>
      </c>
      <c r="AG5817" t="s">
        <v>42</v>
      </c>
      <c r="AH5817" t="s">
        <v>28</v>
      </c>
      <c r="AI5817">
        <v>-4.32</v>
      </c>
      <c r="AJ5817">
        <v>3.3431633299999999</v>
      </c>
    </row>
    <row r="5818" spans="1:36" x14ac:dyDescent="0.3">
      <c r="A5818">
        <v>5483</v>
      </c>
      <c r="B5818" t="s">
        <v>300</v>
      </c>
      <c r="C5818" t="s">
        <v>28</v>
      </c>
      <c r="D5818" t="s">
        <v>29</v>
      </c>
      <c r="E5818" t="s">
        <v>30</v>
      </c>
      <c r="F5818" t="s">
        <v>31</v>
      </c>
      <c r="G5818" t="s">
        <v>3062</v>
      </c>
      <c r="H5818" t="s">
        <v>15603</v>
      </c>
      <c r="I5818" s="4" t="s">
        <v>15601</v>
      </c>
      <c r="J5818" s="1">
        <f>((((bot_orders[[#This Row],[cTime]]/ 1000)+3*3600) / 86400) + DATE(1970,1,1))</f>
        <v>45778.165818842594</v>
      </c>
      <c r="K5818" s="4" t="s">
        <v>15604</v>
      </c>
      <c r="L5818" s="1">
        <f>((((bot_orders[[#This Row],[uTime]]/ 1000)+3*3600) / 86400) + DATE(1970,1,1))</f>
        <v>45778.16598578704</v>
      </c>
      <c r="M5818" t="s">
        <v>34</v>
      </c>
      <c r="N5818" t="s">
        <v>28</v>
      </c>
      <c r="O5818" t="s">
        <v>35</v>
      </c>
      <c r="P5818">
        <v>4.3250000000000002</v>
      </c>
      <c r="Q5818" t="s">
        <v>36</v>
      </c>
      <c r="R5818" t="s">
        <v>55</v>
      </c>
      <c r="S5818">
        <v>0.77270000000000005</v>
      </c>
      <c r="T5818">
        <v>0.77270000000000005</v>
      </c>
      <c r="U5818">
        <v>4.3250000000000002</v>
      </c>
      <c r="V5818">
        <v>-3.46E-3</v>
      </c>
      <c r="W5818" t="s">
        <v>39</v>
      </c>
      <c r="X5818" s="4">
        <f>IF(bot_orders[[#This Row],[side]]="sell", bot_orders[[#This Row],[accFillSz]]*bot_orders[[#This Row],[avgPx]] + bot_orders[[#This Row],[fee]], -bot_orders[[#This Row],[accFillSz]]*bot_orders[[#This Row],[avgPx]])</f>
        <v>-3.3419275000000002</v>
      </c>
      <c r="Y5818" s="4">
        <f>IF(bot_orders[[#This Row],[side]]="buy", bot_orders[[#This Row],[accFillSz]] + bot_orders[[#This Row],[fee]], -bot_orders[[#This Row],[accFillSz]])</f>
        <v>4.3215400000000006</v>
      </c>
      <c r="Z5818" s="4">
        <f>IF(bot_orders[[#This Row],[side]]="sell",bot_orders[[#This Row],[accFillSz]]*bot_orders[[#This Row],[avgPx]]+bot_orders[[#This Row],[fee]], 0)</f>
        <v>0</v>
      </c>
      <c r="AA5818" s="4">
        <f>IF(bot_orders[[#This Row],[side]]="sell",-bot_orders[[#This Row],[accFillSz]],bot_orders[[#This Row],[accFillSz]]+bot_orders[[#This Row],[fee]])</f>
        <v>4.3215400000000006</v>
      </c>
      <c r="AB5818">
        <v>0</v>
      </c>
      <c r="AC5818" t="s">
        <v>38</v>
      </c>
      <c r="AD5818">
        <v>0</v>
      </c>
      <c r="AE5818" t="s">
        <v>40</v>
      </c>
      <c r="AF5818" t="s">
        <v>41</v>
      </c>
      <c r="AG5818" t="s">
        <v>42</v>
      </c>
      <c r="AH5818" t="s">
        <v>28</v>
      </c>
      <c r="AI5818">
        <v>4.3215399999999997</v>
      </c>
      <c r="AJ5818">
        <v>-3.3419275000000002</v>
      </c>
    </row>
    <row r="5819" spans="1:36" x14ac:dyDescent="0.3">
      <c r="A5819">
        <v>5484</v>
      </c>
      <c r="B5819" t="s">
        <v>300</v>
      </c>
      <c r="C5819" t="s">
        <v>28</v>
      </c>
      <c r="D5819" t="s">
        <v>29</v>
      </c>
      <c r="E5819" t="s">
        <v>30</v>
      </c>
      <c r="F5819" t="s">
        <v>31</v>
      </c>
      <c r="G5819" t="s">
        <v>3065</v>
      </c>
      <c r="H5819" t="s">
        <v>15605</v>
      </c>
      <c r="I5819" s="4" t="s">
        <v>15606</v>
      </c>
      <c r="J5819" s="1">
        <f>((((bot_orders[[#This Row],[cTime]]/ 1000)+3*3600) / 86400) + DATE(1970,1,1))</f>
        <v>45778.165818900467</v>
      </c>
      <c r="K5819" s="4" t="s">
        <v>15607</v>
      </c>
      <c r="L5819" s="1">
        <f>((((bot_orders[[#This Row],[uTime]]/ 1000)+3*3600) / 86400) + DATE(1970,1,1))</f>
        <v>45778.165818958332</v>
      </c>
      <c r="M5819" t="s">
        <v>34</v>
      </c>
      <c r="N5819" t="s">
        <v>28</v>
      </c>
      <c r="O5819" t="s">
        <v>35</v>
      </c>
      <c r="P5819">
        <v>4.3259999999999996</v>
      </c>
      <c r="Q5819" t="s">
        <v>36</v>
      </c>
      <c r="R5819" t="s">
        <v>55</v>
      </c>
      <c r="S5819">
        <v>0.77449999999999997</v>
      </c>
      <c r="T5819">
        <v>0.77449999999999997</v>
      </c>
      <c r="U5819">
        <v>4.3259999999999996</v>
      </c>
      <c r="V5819">
        <v>-3.4608E-3</v>
      </c>
      <c r="W5819" t="s">
        <v>39</v>
      </c>
      <c r="X5819" s="4">
        <f>IF(bot_orders[[#This Row],[side]]="sell", bot_orders[[#This Row],[accFillSz]]*bot_orders[[#This Row],[avgPx]] + bot_orders[[#This Row],[fee]], -bot_orders[[#This Row],[accFillSz]]*bot_orders[[#This Row],[avgPx]])</f>
        <v>-3.3504869999999998</v>
      </c>
      <c r="Y5819" s="4">
        <f>IF(bot_orders[[#This Row],[side]]="buy", bot_orders[[#This Row],[accFillSz]] + bot_orders[[#This Row],[fee]], -bot_orders[[#This Row],[accFillSz]])</f>
        <v>4.3225391999999996</v>
      </c>
      <c r="Z5819" s="4">
        <f>IF(bot_orders[[#This Row],[side]]="sell",bot_orders[[#This Row],[accFillSz]]*bot_orders[[#This Row],[avgPx]]+bot_orders[[#This Row],[fee]], 0)</f>
        <v>0</v>
      </c>
      <c r="AA5819" s="4">
        <f>IF(bot_orders[[#This Row],[side]]="sell",-bot_orders[[#This Row],[accFillSz]],bot_orders[[#This Row],[accFillSz]]+bot_orders[[#This Row],[fee]])</f>
        <v>4.3225391999999996</v>
      </c>
      <c r="AB5819">
        <v>0</v>
      </c>
      <c r="AC5819" t="s">
        <v>38</v>
      </c>
      <c r="AD5819">
        <v>0</v>
      </c>
      <c r="AE5819" t="s">
        <v>40</v>
      </c>
      <c r="AF5819" t="s">
        <v>41</v>
      </c>
      <c r="AG5819" t="s">
        <v>42</v>
      </c>
      <c r="AH5819" t="s">
        <v>28</v>
      </c>
      <c r="AI5819">
        <v>4.3225391999999996</v>
      </c>
      <c r="AJ5819">
        <v>-3.3504870000000002</v>
      </c>
    </row>
    <row r="5820" spans="1:36" x14ac:dyDescent="0.3">
      <c r="A5820">
        <v>5485</v>
      </c>
      <c r="B5820" t="s">
        <v>300</v>
      </c>
      <c r="C5820" t="s">
        <v>28</v>
      </c>
      <c r="D5820" t="s">
        <v>29</v>
      </c>
      <c r="E5820" t="s">
        <v>30</v>
      </c>
      <c r="F5820" t="s">
        <v>31</v>
      </c>
      <c r="G5820" t="s">
        <v>3065</v>
      </c>
      <c r="H5820" t="s">
        <v>15608</v>
      </c>
      <c r="I5820" s="4" t="s">
        <v>15609</v>
      </c>
      <c r="J5820" s="1">
        <f>((((bot_orders[[#This Row],[cTime]]/ 1000)+3*3600) / 86400) + DATE(1970,1,1))</f>
        <v>45778.165818981477</v>
      </c>
      <c r="K5820" s="4" t="s">
        <v>15610</v>
      </c>
      <c r="L5820" s="1">
        <f>((((bot_orders[[#This Row],[uTime]]/ 1000)+3*3600) / 86400) + DATE(1970,1,1))</f>
        <v>45778.166983067131</v>
      </c>
      <c r="M5820" t="s">
        <v>34</v>
      </c>
      <c r="N5820" t="s">
        <v>28</v>
      </c>
      <c r="O5820" t="s">
        <v>35</v>
      </c>
      <c r="P5820">
        <v>4.3220000000000001</v>
      </c>
      <c r="Q5820" t="s">
        <v>36</v>
      </c>
      <c r="R5820" t="s">
        <v>37</v>
      </c>
      <c r="S5820">
        <v>0.77629999999999999</v>
      </c>
      <c r="T5820">
        <v>0.77629999999999999</v>
      </c>
      <c r="U5820">
        <v>4.3220000000000001</v>
      </c>
      <c r="V5820">
        <v>-2.6841348999999998E-3</v>
      </c>
      <c r="W5820" t="s">
        <v>38</v>
      </c>
      <c r="X5820" s="4">
        <f>IF(bot_orders[[#This Row],[side]]="sell", bot_orders[[#This Row],[accFillSz]]*bot_orders[[#This Row],[avgPx]] + bot_orders[[#This Row],[fee]], -bot_orders[[#This Row],[accFillSz]]*bot_orders[[#This Row],[avgPx]])</f>
        <v>3.3524844650999999</v>
      </c>
      <c r="Y5820" s="4">
        <f>IF(bot_orders[[#This Row],[side]]="buy", bot_orders[[#This Row],[accFillSz]] + bot_orders[[#This Row],[fee]], -bot_orders[[#This Row],[accFillSz]])</f>
        <v>-4.3220000000000001</v>
      </c>
      <c r="Z5820" s="4">
        <f>IF(bot_orders[[#This Row],[side]]="sell",bot_orders[[#This Row],[accFillSz]]*bot_orders[[#This Row],[avgPx]]+bot_orders[[#This Row],[fee]], 0)</f>
        <v>3.3524844650999999</v>
      </c>
      <c r="AA5820" s="4">
        <f>IF(bot_orders[[#This Row],[side]]="sell",-bot_orders[[#This Row],[accFillSz]],bot_orders[[#This Row],[accFillSz]]+bot_orders[[#This Row],[fee]])</f>
        <v>-4.3220000000000001</v>
      </c>
      <c r="AB5820">
        <v>0</v>
      </c>
      <c r="AC5820" t="s">
        <v>39</v>
      </c>
      <c r="AD5820">
        <v>0</v>
      </c>
      <c r="AE5820" t="s">
        <v>40</v>
      </c>
      <c r="AF5820" t="s">
        <v>41</v>
      </c>
      <c r="AG5820" t="s">
        <v>42</v>
      </c>
      <c r="AH5820" t="s">
        <v>28</v>
      </c>
      <c r="AI5820">
        <v>-4.3220000000000001</v>
      </c>
      <c r="AJ5820">
        <v>3.3524844699999998</v>
      </c>
    </row>
    <row r="5821" spans="1:36" x14ac:dyDescent="0.3">
      <c r="A5821">
        <v>5486</v>
      </c>
      <c r="B5821" t="s">
        <v>300</v>
      </c>
      <c r="C5821" t="s">
        <v>28</v>
      </c>
      <c r="D5821" t="s">
        <v>29</v>
      </c>
      <c r="E5821" t="s">
        <v>30</v>
      </c>
      <c r="F5821" t="s">
        <v>31</v>
      </c>
      <c r="G5821" t="s">
        <v>3062</v>
      </c>
      <c r="H5821" t="s">
        <v>15611</v>
      </c>
      <c r="I5821" s="4" t="s">
        <v>15612</v>
      </c>
      <c r="J5821" s="1">
        <f>((((bot_orders[[#This Row],[cTime]]/ 1000)+3*3600) / 86400) + DATE(1970,1,1))</f>
        <v>45778.165985810185</v>
      </c>
      <c r="K5821" s="4" t="s">
        <v>15613</v>
      </c>
      <c r="L5821" s="1">
        <f>((((bot_orders[[#This Row],[uTime]]/ 1000)+3*3600) / 86400) + DATE(1970,1,1))</f>
        <v>45778.166831400464</v>
      </c>
      <c r="M5821" t="s">
        <v>34</v>
      </c>
      <c r="N5821" t="s">
        <v>28</v>
      </c>
      <c r="O5821" t="s">
        <v>35</v>
      </c>
      <c r="P5821">
        <v>4.3209999999999997</v>
      </c>
      <c r="Q5821" t="s">
        <v>36</v>
      </c>
      <c r="R5821" t="s">
        <v>37</v>
      </c>
      <c r="S5821">
        <v>0.77449999999999997</v>
      </c>
      <c r="T5821">
        <v>0.77449999999999997</v>
      </c>
      <c r="U5821">
        <v>4.3209999999999997</v>
      </c>
      <c r="V5821">
        <v>-2.6772915999999998E-3</v>
      </c>
      <c r="W5821" t="s">
        <v>38</v>
      </c>
      <c r="X5821" s="4">
        <f>IF(bot_orders[[#This Row],[side]]="sell", bot_orders[[#This Row],[accFillSz]]*bot_orders[[#This Row],[avgPx]] + bot_orders[[#This Row],[fee]], -bot_orders[[#This Row],[accFillSz]]*bot_orders[[#This Row],[avgPx]])</f>
        <v>3.3439372083999999</v>
      </c>
      <c r="Y5821" s="4">
        <f>IF(bot_orders[[#This Row],[side]]="buy", bot_orders[[#This Row],[accFillSz]] + bot_orders[[#This Row],[fee]], -bot_orders[[#This Row],[accFillSz]])</f>
        <v>-4.3209999999999997</v>
      </c>
      <c r="Z5821" s="4">
        <f>IF(bot_orders[[#This Row],[side]]="sell",bot_orders[[#This Row],[accFillSz]]*bot_orders[[#This Row],[avgPx]]+bot_orders[[#This Row],[fee]], 0)</f>
        <v>3.3439372083999999</v>
      </c>
      <c r="AA5821" s="4">
        <f>IF(bot_orders[[#This Row],[side]]="sell",-bot_orders[[#This Row],[accFillSz]],bot_orders[[#This Row],[accFillSz]]+bot_orders[[#This Row],[fee]])</f>
        <v>-4.3209999999999997</v>
      </c>
      <c r="AB5821">
        <v>0</v>
      </c>
      <c r="AC5821" t="s">
        <v>39</v>
      </c>
      <c r="AD5821">
        <v>0</v>
      </c>
      <c r="AE5821" t="s">
        <v>40</v>
      </c>
      <c r="AF5821" t="s">
        <v>41</v>
      </c>
      <c r="AG5821" t="s">
        <v>42</v>
      </c>
      <c r="AH5821" t="s">
        <v>28</v>
      </c>
      <c r="AI5821">
        <v>-4.3209999999999997</v>
      </c>
      <c r="AJ5821">
        <v>3.34393721</v>
      </c>
    </row>
    <row r="5822" spans="1:36" x14ac:dyDescent="0.3">
      <c r="A5822">
        <v>5487</v>
      </c>
      <c r="B5822" t="s">
        <v>300</v>
      </c>
      <c r="C5822" t="s">
        <v>28</v>
      </c>
      <c r="D5822" t="s">
        <v>29</v>
      </c>
      <c r="E5822" t="s">
        <v>30</v>
      </c>
      <c r="F5822" t="s">
        <v>31</v>
      </c>
      <c r="G5822" t="s">
        <v>3058</v>
      </c>
      <c r="H5822" t="s">
        <v>15614</v>
      </c>
      <c r="I5822" s="4" t="s">
        <v>15615</v>
      </c>
      <c r="J5822" s="1">
        <f>((((bot_orders[[#This Row],[cTime]]/ 1000)+3*3600) / 86400) + DATE(1970,1,1))</f>
        <v>45778.166831423609</v>
      </c>
      <c r="K5822" s="4" t="s">
        <v>15616</v>
      </c>
      <c r="L5822" s="1">
        <f>((((bot_orders[[#This Row],[uTime]]/ 1000)+3*3600) / 86400) + DATE(1970,1,1))</f>
        <v>45778.166928530089</v>
      </c>
      <c r="M5822" t="s">
        <v>34</v>
      </c>
      <c r="N5822" t="s">
        <v>28</v>
      </c>
      <c r="O5822" t="s">
        <v>35</v>
      </c>
      <c r="P5822">
        <v>4.3250000000000002</v>
      </c>
      <c r="Q5822" t="s">
        <v>36</v>
      </c>
      <c r="R5822" t="s">
        <v>55</v>
      </c>
      <c r="S5822">
        <v>0.77270000000000005</v>
      </c>
      <c r="T5822">
        <v>0.77270000000000005</v>
      </c>
      <c r="U5822">
        <v>4.3250000000000002</v>
      </c>
      <c r="V5822">
        <v>-3.46E-3</v>
      </c>
      <c r="W5822" t="s">
        <v>39</v>
      </c>
      <c r="X5822" s="4">
        <f>IF(bot_orders[[#This Row],[side]]="sell", bot_orders[[#This Row],[accFillSz]]*bot_orders[[#This Row],[avgPx]] + bot_orders[[#This Row],[fee]], -bot_orders[[#This Row],[accFillSz]]*bot_orders[[#This Row],[avgPx]])</f>
        <v>-3.3419275000000002</v>
      </c>
      <c r="Y5822" s="4">
        <f>IF(bot_orders[[#This Row],[side]]="buy", bot_orders[[#This Row],[accFillSz]] + bot_orders[[#This Row],[fee]], -bot_orders[[#This Row],[accFillSz]])</f>
        <v>4.3215400000000006</v>
      </c>
      <c r="Z5822" s="4">
        <f>IF(bot_orders[[#This Row],[side]]="sell",bot_orders[[#This Row],[accFillSz]]*bot_orders[[#This Row],[avgPx]]+bot_orders[[#This Row],[fee]], 0)</f>
        <v>0</v>
      </c>
      <c r="AA5822" s="4">
        <f>IF(bot_orders[[#This Row],[side]]="sell",-bot_orders[[#This Row],[accFillSz]],bot_orders[[#This Row],[accFillSz]]+bot_orders[[#This Row],[fee]])</f>
        <v>4.3215400000000006</v>
      </c>
      <c r="AB5822">
        <v>0</v>
      </c>
      <c r="AC5822" t="s">
        <v>38</v>
      </c>
      <c r="AD5822">
        <v>0</v>
      </c>
      <c r="AE5822" t="s">
        <v>40</v>
      </c>
      <c r="AF5822" t="s">
        <v>41</v>
      </c>
      <c r="AG5822" t="s">
        <v>42</v>
      </c>
      <c r="AH5822" t="s">
        <v>28</v>
      </c>
      <c r="AI5822">
        <v>4.3215399999999997</v>
      </c>
      <c r="AJ5822">
        <v>-3.3419275000000002</v>
      </c>
    </row>
    <row r="5823" spans="1:36" x14ac:dyDescent="0.3">
      <c r="A5823">
        <v>5488</v>
      </c>
      <c r="B5823" t="s">
        <v>300</v>
      </c>
      <c r="C5823" t="s">
        <v>28</v>
      </c>
      <c r="D5823" t="s">
        <v>29</v>
      </c>
      <c r="E5823" t="s">
        <v>30</v>
      </c>
      <c r="F5823" t="s">
        <v>31</v>
      </c>
      <c r="G5823" t="s">
        <v>3058</v>
      </c>
      <c r="H5823" t="s">
        <v>15617</v>
      </c>
      <c r="I5823" s="4" t="s">
        <v>15618</v>
      </c>
      <c r="J5823" s="1">
        <f>((((bot_orders[[#This Row],[cTime]]/ 1000)+3*3600) / 86400) + DATE(1970,1,1))</f>
        <v>45778.166928564817</v>
      </c>
      <c r="K5823" s="4" t="s">
        <v>15619</v>
      </c>
      <c r="L5823" s="1">
        <f>((((bot_orders[[#This Row],[uTime]]/ 1000)+3*3600) / 86400) + DATE(1970,1,1))</f>
        <v>45778.166928726852</v>
      </c>
      <c r="M5823" t="s">
        <v>34</v>
      </c>
      <c r="N5823" t="s">
        <v>28</v>
      </c>
      <c r="O5823" t="s">
        <v>35</v>
      </c>
      <c r="P5823">
        <v>4.3209999999999997</v>
      </c>
      <c r="Q5823" t="s">
        <v>36</v>
      </c>
      <c r="R5823" t="s">
        <v>37</v>
      </c>
      <c r="S5823">
        <v>0.77449999999999997</v>
      </c>
      <c r="T5823">
        <v>0.77449999999999997</v>
      </c>
      <c r="U5823">
        <v>4.3209999999999997</v>
      </c>
      <c r="V5823">
        <v>-2.6772915999999998E-3</v>
      </c>
      <c r="W5823" t="s">
        <v>38</v>
      </c>
      <c r="X5823" s="4">
        <f>IF(bot_orders[[#This Row],[side]]="sell", bot_orders[[#This Row],[accFillSz]]*bot_orders[[#This Row],[avgPx]] + bot_orders[[#This Row],[fee]], -bot_orders[[#This Row],[accFillSz]]*bot_orders[[#This Row],[avgPx]])</f>
        <v>3.3439372083999999</v>
      </c>
      <c r="Y5823" s="4">
        <f>IF(bot_orders[[#This Row],[side]]="buy", bot_orders[[#This Row],[accFillSz]] + bot_orders[[#This Row],[fee]], -bot_orders[[#This Row],[accFillSz]])</f>
        <v>-4.3209999999999997</v>
      </c>
      <c r="Z5823" s="4">
        <f>IF(bot_orders[[#This Row],[side]]="sell",bot_orders[[#This Row],[accFillSz]]*bot_orders[[#This Row],[avgPx]]+bot_orders[[#This Row],[fee]], 0)</f>
        <v>3.3439372083999999</v>
      </c>
      <c r="AA5823" s="4">
        <f>IF(bot_orders[[#This Row],[side]]="sell",-bot_orders[[#This Row],[accFillSz]],bot_orders[[#This Row],[accFillSz]]+bot_orders[[#This Row],[fee]])</f>
        <v>-4.3209999999999997</v>
      </c>
      <c r="AB5823">
        <v>0</v>
      </c>
      <c r="AC5823" t="s">
        <v>39</v>
      </c>
      <c r="AD5823">
        <v>0</v>
      </c>
      <c r="AE5823" t="s">
        <v>40</v>
      </c>
      <c r="AF5823" t="s">
        <v>41</v>
      </c>
      <c r="AG5823" t="s">
        <v>42</v>
      </c>
      <c r="AH5823" t="s">
        <v>28</v>
      </c>
      <c r="AI5823">
        <v>-4.3209999999999997</v>
      </c>
      <c r="AJ5823">
        <v>3.34393721</v>
      </c>
    </row>
    <row r="5824" spans="1:36" x14ac:dyDescent="0.3">
      <c r="A5824">
        <v>5489</v>
      </c>
      <c r="B5824" t="s">
        <v>300</v>
      </c>
      <c r="C5824" t="s">
        <v>28</v>
      </c>
      <c r="D5824" t="s">
        <v>29</v>
      </c>
      <c r="E5824" t="s">
        <v>30</v>
      </c>
      <c r="F5824" t="s">
        <v>31</v>
      </c>
      <c r="G5824" t="s">
        <v>3273</v>
      </c>
      <c r="H5824" t="s">
        <v>15620</v>
      </c>
      <c r="I5824" s="4" t="s">
        <v>15621</v>
      </c>
      <c r="J5824" s="1">
        <f>((((bot_orders[[#This Row],[cTime]]/ 1000)+3*3600) / 86400) + DATE(1970,1,1))</f>
        <v>45778.166928749997</v>
      </c>
      <c r="K5824" s="4" t="s">
        <v>15622</v>
      </c>
      <c r="L5824" s="1">
        <f>((((bot_orders[[#This Row],[uTime]]/ 1000)+3*3600) / 86400) + DATE(1970,1,1))</f>
        <v>45778.196283854166</v>
      </c>
      <c r="M5824" t="s">
        <v>34</v>
      </c>
      <c r="N5824" t="s">
        <v>28</v>
      </c>
      <c r="O5824" t="s">
        <v>35</v>
      </c>
      <c r="P5824">
        <v>4.3250000000000002</v>
      </c>
      <c r="Q5824" t="s">
        <v>36</v>
      </c>
      <c r="R5824" t="s">
        <v>55</v>
      </c>
      <c r="S5824">
        <v>0.77270000000000005</v>
      </c>
      <c r="T5824">
        <v>0.77270000000000005</v>
      </c>
      <c r="U5824">
        <v>4.3250000000000002</v>
      </c>
      <c r="V5824">
        <v>-3.46E-3</v>
      </c>
      <c r="W5824" t="s">
        <v>39</v>
      </c>
      <c r="X5824" s="4">
        <f>IF(bot_orders[[#This Row],[side]]="sell", bot_orders[[#This Row],[accFillSz]]*bot_orders[[#This Row],[avgPx]] + bot_orders[[#This Row],[fee]], -bot_orders[[#This Row],[accFillSz]]*bot_orders[[#This Row],[avgPx]])</f>
        <v>-3.3419275000000002</v>
      </c>
      <c r="Y5824" s="4">
        <f>IF(bot_orders[[#This Row],[side]]="buy", bot_orders[[#This Row],[accFillSz]] + bot_orders[[#This Row],[fee]], -bot_orders[[#This Row],[accFillSz]])</f>
        <v>4.3215400000000006</v>
      </c>
      <c r="Z5824" s="4">
        <f>IF(bot_orders[[#This Row],[side]]="sell",bot_orders[[#This Row],[accFillSz]]*bot_orders[[#This Row],[avgPx]]+bot_orders[[#This Row],[fee]], 0)</f>
        <v>0</v>
      </c>
      <c r="AA5824" s="4">
        <f>IF(bot_orders[[#This Row],[side]]="sell",-bot_orders[[#This Row],[accFillSz]],bot_orders[[#This Row],[accFillSz]]+bot_orders[[#This Row],[fee]])</f>
        <v>4.3215400000000006</v>
      </c>
      <c r="AB5824">
        <v>0</v>
      </c>
      <c r="AC5824" t="s">
        <v>38</v>
      </c>
      <c r="AD5824">
        <v>0</v>
      </c>
      <c r="AE5824" t="s">
        <v>40</v>
      </c>
      <c r="AF5824" t="s">
        <v>41</v>
      </c>
      <c r="AG5824" t="s">
        <v>42</v>
      </c>
      <c r="AH5824" t="s">
        <v>28</v>
      </c>
      <c r="AI5824">
        <v>4.3215399999999997</v>
      </c>
      <c r="AJ5824">
        <v>-3.3419275000000002</v>
      </c>
    </row>
    <row r="5825" spans="1:36" x14ac:dyDescent="0.3">
      <c r="A5825">
        <v>5490</v>
      </c>
      <c r="B5825" t="s">
        <v>300</v>
      </c>
      <c r="C5825" t="s">
        <v>28</v>
      </c>
      <c r="D5825" t="s">
        <v>29</v>
      </c>
      <c r="E5825" t="s">
        <v>30</v>
      </c>
      <c r="F5825" t="s">
        <v>31</v>
      </c>
      <c r="G5825" t="s">
        <v>3280</v>
      </c>
      <c r="H5825" t="s">
        <v>15623</v>
      </c>
      <c r="I5825" s="4" t="s">
        <v>15624</v>
      </c>
      <c r="J5825" s="1">
        <f>((((bot_orders[[#This Row],[cTime]]/ 1000)+3*3600) / 86400) + DATE(1970,1,1))</f>
        <v>45778.166983090283</v>
      </c>
      <c r="K5825" s="4" t="s">
        <v>15625</v>
      </c>
      <c r="L5825" s="1">
        <f>((((bot_orders[[#This Row],[uTime]]/ 1000)+3*3600) / 86400) + DATE(1970,1,1))</f>
        <v>45778.195458449074</v>
      </c>
      <c r="M5825" t="s">
        <v>34</v>
      </c>
      <c r="N5825" t="s">
        <v>28</v>
      </c>
      <c r="O5825" t="s">
        <v>35</v>
      </c>
      <c r="P5825">
        <v>4.3259999999999996</v>
      </c>
      <c r="Q5825" t="s">
        <v>36</v>
      </c>
      <c r="R5825" t="s">
        <v>55</v>
      </c>
      <c r="S5825">
        <v>0.77449999999999997</v>
      </c>
      <c r="T5825">
        <v>0.77449999999999997</v>
      </c>
      <c r="U5825">
        <v>4.3259999999999996</v>
      </c>
      <c r="V5825">
        <v>-3.4608E-3</v>
      </c>
      <c r="W5825" t="s">
        <v>39</v>
      </c>
      <c r="X5825" s="4">
        <f>IF(bot_orders[[#This Row],[side]]="sell", bot_orders[[#This Row],[accFillSz]]*bot_orders[[#This Row],[avgPx]] + bot_orders[[#This Row],[fee]], -bot_orders[[#This Row],[accFillSz]]*bot_orders[[#This Row],[avgPx]])</f>
        <v>-3.3504869999999998</v>
      </c>
      <c r="Y5825" s="4">
        <f>IF(bot_orders[[#This Row],[side]]="buy", bot_orders[[#This Row],[accFillSz]] + bot_orders[[#This Row],[fee]], -bot_orders[[#This Row],[accFillSz]])</f>
        <v>4.3225391999999996</v>
      </c>
      <c r="Z5825" s="4">
        <f>IF(bot_orders[[#This Row],[side]]="sell",bot_orders[[#This Row],[accFillSz]]*bot_orders[[#This Row],[avgPx]]+bot_orders[[#This Row],[fee]], 0)</f>
        <v>0</v>
      </c>
      <c r="AA5825" s="4">
        <f>IF(bot_orders[[#This Row],[side]]="sell",-bot_orders[[#This Row],[accFillSz]],bot_orders[[#This Row],[accFillSz]]+bot_orders[[#This Row],[fee]])</f>
        <v>4.3225391999999996</v>
      </c>
      <c r="AB5825">
        <v>0</v>
      </c>
      <c r="AC5825" t="s">
        <v>38</v>
      </c>
      <c r="AD5825">
        <v>0</v>
      </c>
      <c r="AE5825" t="s">
        <v>40</v>
      </c>
      <c r="AF5825" t="s">
        <v>41</v>
      </c>
      <c r="AG5825" t="s">
        <v>42</v>
      </c>
      <c r="AH5825" t="s">
        <v>28</v>
      </c>
      <c r="AI5825">
        <v>4.3225391999999996</v>
      </c>
      <c r="AJ5825">
        <v>-3.3504870000000002</v>
      </c>
    </row>
    <row r="5826" spans="1:36" x14ac:dyDescent="0.3">
      <c r="A5826">
        <v>5491</v>
      </c>
      <c r="B5826" t="s">
        <v>300</v>
      </c>
      <c r="C5826" t="s">
        <v>28</v>
      </c>
      <c r="D5826" t="s">
        <v>29</v>
      </c>
      <c r="E5826" t="s">
        <v>30</v>
      </c>
      <c r="F5826" t="s">
        <v>31</v>
      </c>
      <c r="G5826" t="s">
        <v>3093</v>
      </c>
      <c r="H5826" t="s">
        <v>15626</v>
      </c>
      <c r="I5826" s="4" t="s">
        <v>15627</v>
      </c>
      <c r="J5826" s="1">
        <f>((((bot_orders[[#This Row],[cTime]]/ 1000)+3*3600) / 86400) + DATE(1970,1,1))</f>
        <v>45778.166983136573</v>
      </c>
      <c r="K5826" s="4" t="s">
        <v>15628</v>
      </c>
      <c r="L5826" s="1">
        <f>((((bot_orders[[#This Row],[uTime]]/ 1000)+3*3600) / 86400) + DATE(1970,1,1))</f>
        <v>45778.167200335651</v>
      </c>
      <c r="M5826" t="s">
        <v>34</v>
      </c>
      <c r="N5826" t="s">
        <v>28</v>
      </c>
      <c r="O5826" t="s">
        <v>35</v>
      </c>
      <c r="P5826">
        <v>4.3259999999999996</v>
      </c>
      <c r="Q5826" t="s">
        <v>36</v>
      </c>
      <c r="R5826" t="s">
        <v>55</v>
      </c>
      <c r="S5826">
        <v>0.77629999999999999</v>
      </c>
      <c r="T5826">
        <v>0.77629999999999999</v>
      </c>
      <c r="U5826">
        <v>4.3259999999999996</v>
      </c>
      <c r="V5826">
        <v>-3.4608E-3</v>
      </c>
      <c r="W5826" t="s">
        <v>39</v>
      </c>
      <c r="X5826" s="4">
        <f>IF(bot_orders[[#This Row],[side]]="sell", bot_orders[[#This Row],[accFillSz]]*bot_orders[[#This Row],[avgPx]] + bot_orders[[#This Row],[fee]], -bot_orders[[#This Row],[accFillSz]]*bot_orders[[#This Row],[avgPx]])</f>
        <v>-3.3582737999999996</v>
      </c>
      <c r="Y5826" s="4">
        <f>IF(bot_orders[[#This Row],[side]]="buy", bot_orders[[#This Row],[accFillSz]] + bot_orders[[#This Row],[fee]], -bot_orders[[#This Row],[accFillSz]])</f>
        <v>4.3225391999999996</v>
      </c>
      <c r="Z5826" s="4">
        <f>IF(bot_orders[[#This Row],[side]]="sell",bot_orders[[#This Row],[accFillSz]]*bot_orders[[#This Row],[avgPx]]+bot_orders[[#This Row],[fee]], 0)</f>
        <v>0</v>
      </c>
      <c r="AA5826" s="4">
        <f>IF(bot_orders[[#This Row],[side]]="sell",-bot_orders[[#This Row],[accFillSz]],bot_orders[[#This Row],[accFillSz]]+bot_orders[[#This Row],[fee]])</f>
        <v>4.3225391999999996</v>
      </c>
      <c r="AB5826">
        <v>0</v>
      </c>
      <c r="AC5826" t="s">
        <v>38</v>
      </c>
      <c r="AD5826">
        <v>0</v>
      </c>
      <c r="AE5826" t="s">
        <v>40</v>
      </c>
      <c r="AF5826" t="s">
        <v>41</v>
      </c>
      <c r="AG5826" t="s">
        <v>42</v>
      </c>
      <c r="AH5826" t="s">
        <v>28</v>
      </c>
      <c r="AI5826">
        <v>4.3225391999999996</v>
      </c>
      <c r="AJ5826">
        <v>-3.3582738000000001</v>
      </c>
    </row>
    <row r="5827" spans="1:36" x14ac:dyDescent="0.3">
      <c r="A5827">
        <v>5494</v>
      </c>
      <c r="B5827" t="s">
        <v>300</v>
      </c>
      <c r="C5827" t="s">
        <v>28</v>
      </c>
      <c r="D5827" t="s">
        <v>29</v>
      </c>
      <c r="E5827" t="s">
        <v>30</v>
      </c>
      <c r="F5827" t="s">
        <v>31</v>
      </c>
      <c r="G5827" t="s">
        <v>3093</v>
      </c>
      <c r="H5827" t="s">
        <v>15631</v>
      </c>
      <c r="I5827" s="4" t="s">
        <v>15632</v>
      </c>
      <c r="J5827" s="1">
        <f>((((bot_orders[[#This Row],[cTime]]/ 1000)+3*3600) / 86400) + DATE(1970,1,1))</f>
        <v>45778.167200358796</v>
      </c>
      <c r="K5827" s="4" t="s">
        <v>15633</v>
      </c>
      <c r="L5827" s="1">
        <f>((((bot_orders[[#This Row],[uTime]]/ 1000)+3*3600) / 86400) + DATE(1970,1,1))</f>
        <v>45778.168210520831</v>
      </c>
      <c r="M5827" t="s">
        <v>34</v>
      </c>
      <c r="N5827" t="s">
        <v>28</v>
      </c>
      <c r="O5827" t="s">
        <v>35</v>
      </c>
      <c r="P5827">
        <v>4.3220000000000001</v>
      </c>
      <c r="Q5827" t="s">
        <v>36</v>
      </c>
      <c r="R5827" t="s">
        <v>37</v>
      </c>
      <c r="S5827">
        <v>0.77810000000000001</v>
      </c>
      <c r="T5827">
        <v>0.77810000000000001</v>
      </c>
      <c r="U5827">
        <v>4.3220000000000001</v>
      </c>
      <c r="V5827">
        <v>-2.6903586000000001E-3</v>
      </c>
      <c r="W5827" t="s">
        <v>38</v>
      </c>
      <c r="X5827" s="4">
        <f>IF(bot_orders[[#This Row],[side]]="sell", bot_orders[[#This Row],[accFillSz]]*bot_orders[[#This Row],[avgPx]] + bot_orders[[#This Row],[fee]], -bot_orders[[#This Row],[accFillSz]]*bot_orders[[#This Row],[avgPx]])</f>
        <v>3.3602578413999997</v>
      </c>
      <c r="Y5827" s="4">
        <f>IF(bot_orders[[#This Row],[side]]="buy", bot_orders[[#This Row],[accFillSz]] + bot_orders[[#This Row],[fee]], -bot_orders[[#This Row],[accFillSz]])</f>
        <v>-4.3220000000000001</v>
      </c>
      <c r="Z5827" s="4">
        <f>IF(bot_orders[[#This Row],[side]]="sell",bot_orders[[#This Row],[accFillSz]]*bot_orders[[#This Row],[avgPx]]+bot_orders[[#This Row],[fee]], 0)</f>
        <v>3.3602578413999997</v>
      </c>
      <c r="AA5827" s="4">
        <f>IF(bot_orders[[#This Row],[side]]="sell",-bot_orders[[#This Row],[accFillSz]],bot_orders[[#This Row],[accFillSz]]+bot_orders[[#This Row],[fee]])</f>
        <v>-4.3220000000000001</v>
      </c>
      <c r="AB5827">
        <v>0</v>
      </c>
      <c r="AC5827" t="s">
        <v>39</v>
      </c>
      <c r="AD5827">
        <v>0</v>
      </c>
      <c r="AE5827" t="s">
        <v>40</v>
      </c>
      <c r="AF5827" t="s">
        <v>41</v>
      </c>
      <c r="AG5827" t="s">
        <v>42</v>
      </c>
      <c r="AH5827" t="s">
        <v>28</v>
      </c>
      <c r="AI5827">
        <v>-4.3220000000000001</v>
      </c>
      <c r="AJ5827">
        <v>3.3602578400000001</v>
      </c>
    </row>
    <row r="5828" spans="1:36" x14ac:dyDescent="0.3">
      <c r="A5828">
        <v>5495</v>
      </c>
      <c r="B5828" t="s">
        <v>300</v>
      </c>
      <c r="C5828" t="s">
        <v>28</v>
      </c>
      <c r="D5828" t="s">
        <v>29</v>
      </c>
      <c r="E5828" t="s">
        <v>30</v>
      </c>
      <c r="F5828" t="s">
        <v>31</v>
      </c>
      <c r="G5828" t="s">
        <v>3263</v>
      </c>
      <c r="H5828" t="s">
        <v>15634</v>
      </c>
      <c r="I5828" s="4" t="s">
        <v>15635</v>
      </c>
      <c r="J5828" s="1">
        <f>((((bot_orders[[#This Row],[cTime]]/ 1000)+3*3600) / 86400) + DATE(1970,1,1))</f>
        <v>45778.168210543983</v>
      </c>
      <c r="K5828" s="4" t="s">
        <v>15636</v>
      </c>
      <c r="L5828" s="1">
        <f>((((bot_orders[[#This Row],[uTime]]/ 1000)+3*3600) / 86400) + DATE(1970,1,1))</f>
        <v>45778.195394212962</v>
      </c>
      <c r="M5828" t="s">
        <v>34</v>
      </c>
      <c r="N5828" t="s">
        <v>28</v>
      </c>
      <c r="O5828" t="s">
        <v>35</v>
      </c>
      <c r="P5828">
        <v>4.3259999999999996</v>
      </c>
      <c r="Q5828" t="s">
        <v>36</v>
      </c>
      <c r="R5828" t="s">
        <v>55</v>
      </c>
      <c r="S5828">
        <v>0.77629999999999999</v>
      </c>
      <c r="T5828">
        <v>0.77629999999999999</v>
      </c>
      <c r="U5828">
        <v>4.3259999999999996</v>
      </c>
      <c r="V5828">
        <v>-3.4608E-3</v>
      </c>
      <c r="W5828" t="s">
        <v>39</v>
      </c>
      <c r="X5828" s="4">
        <f>IF(bot_orders[[#This Row],[side]]="sell", bot_orders[[#This Row],[accFillSz]]*bot_orders[[#This Row],[avgPx]] + bot_orders[[#This Row],[fee]], -bot_orders[[#This Row],[accFillSz]]*bot_orders[[#This Row],[avgPx]])</f>
        <v>-3.3582737999999996</v>
      </c>
      <c r="Y5828" s="4">
        <f>IF(bot_orders[[#This Row],[side]]="buy", bot_orders[[#This Row],[accFillSz]] + bot_orders[[#This Row],[fee]], -bot_orders[[#This Row],[accFillSz]])</f>
        <v>4.3225391999999996</v>
      </c>
      <c r="Z5828" s="4">
        <f>IF(bot_orders[[#This Row],[side]]="sell",bot_orders[[#This Row],[accFillSz]]*bot_orders[[#This Row],[avgPx]]+bot_orders[[#This Row],[fee]], 0)</f>
        <v>0</v>
      </c>
      <c r="AA5828" s="4">
        <f>IF(bot_orders[[#This Row],[side]]="sell",-bot_orders[[#This Row],[accFillSz]],bot_orders[[#This Row],[accFillSz]]+bot_orders[[#This Row],[fee]])</f>
        <v>4.3225391999999996</v>
      </c>
      <c r="AB5828">
        <v>0</v>
      </c>
      <c r="AC5828" t="s">
        <v>38</v>
      </c>
      <c r="AD5828">
        <v>0</v>
      </c>
      <c r="AE5828" t="s">
        <v>40</v>
      </c>
      <c r="AF5828" t="s">
        <v>41</v>
      </c>
      <c r="AG5828" t="s">
        <v>42</v>
      </c>
      <c r="AH5828" t="s">
        <v>28</v>
      </c>
      <c r="AI5828">
        <v>4.3225391999999996</v>
      </c>
      <c r="AJ5828">
        <v>-3.3582738000000001</v>
      </c>
    </row>
    <row r="5829" spans="1:36" x14ac:dyDescent="0.3">
      <c r="A5829">
        <v>5496</v>
      </c>
      <c r="B5829" t="s">
        <v>300</v>
      </c>
      <c r="C5829" t="s">
        <v>28</v>
      </c>
      <c r="D5829" t="s">
        <v>29</v>
      </c>
      <c r="E5829" t="s">
        <v>30</v>
      </c>
      <c r="F5829" t="s">
        <v>31</v>
      </c>
      <c r="G5829" t="s">
        <v>3089</v>
      </c>
      <c r="H5829" t="s">
        <v>15637</v>
      </c>
      <c r="I5829" s="4" t="s">
        <v>15638</v>
      </c>
      <c r="J5829" s="1">
        <f>((((bot_orders[[#This Row],[cTime]]/ 1000)+3*3600) / 86400) + DATE(1970,1,1))</f>
        <v>45778.168210601856</v>
      </c>
      <c r="K5829" s="4" t="s">
        <v>15639</v>
      </c>
      <c r="L5829" s="1">
        <f>((((bot_orders[[#This Row],[uTime]]/ 1000)+3*3600) / 86400) + DATE(1970,1,1))</f>
        <v>45778.168220879626</v>
      </c>
      <c r="M5829" t="s">
        <v>34</v>
      </c>
      <c r="N5829" t="s">
        <v>28</v>
      </c>
      <c r="O5829" t="s">
        <v>35</v>
      </c>
      <c r="P5829">
        <v>4.3259999999999996</v>
      </c>
      <c r="Q5829" t="s">
        <v>36</v>
      </c>
      <c r="R5829" t="s">
        <v>55</v>
      </c>
      <c r="S5829">
        <v>0.77810000000000001</v>
      </c>
      <c r="T5829">
        <v>0.77810000000000001</v>
      </c>
      <c r="U5829">
        <v>4.3259999999999996</v>
      </c>
      <c r="V5829">
        <v>-3.4608E-3</v>
      </c>
      <c r="W5829" t="s">
        <v>39</v>
      </c>
      <c r="X5829" s="4">
        <f>IF(bot_orders[[#This Row],[side]]="sell", bot_orders[[#This Row],[accFillSz]]*bot_orders[[#This Row],[avgPx]] + bot_orders[[#This Row],[fee]], -bot_orders[[#This Row],[accFillSz]]*bot_orders[[#This Row],[avgPx]])</f>
        <v>-3.3660606</v>
      </c>
      <c r="Y5829" s="4">
        <f>IF(bot_orders[[#This Row],[side]]="buy", bot_orders[[#This Row],[accFillSz]] + bot_orders[[#This Row],[fee]], -bot_orders[[#This Row],[accFillSz]])</f>
        <v>4.3225391999999996</v>
      </c>
      <c r="Z5829" s="4">
        <f>IF(bot_orders[[#This Row],[side]]="sell",bot_orders[[#This Row],[accFillSz]]*bot_orders[[#This Row],[avgPx]]+bot_orders[[#This Row],[fee]], 0)</f>
        <v>0</v>
      </c>
      <c r="AA5829" s="4">
        <f>IF(bot_orders[[#This Row],[side]]="sell",-bot_orders[[#This Row],[accFillSz]],bot_orders[[#This Row],[accFillSz]]+bot_orders[[#This Row],[fee]])</f>
        <v>4.3225391999999996</v>
      </c>
      <c r="AB5829">
        <v>0</v>
      </c>
      <c r="AC5829" t="s">
        <v>38</v>
      </c>
      <c r="AD5829">
        <v>0</v>
      </c>
      <c r="AE5829" t="s">
        <v>40</v>
      </c>
      <c r="AF5829" t="s">
        <v>41</v>
      </c>
      <c r="AG5829" t="s">
        <v>42</v>
      </c>
      <c r="AH5829" t="s">
        <v>28</v>
      </c>
      <c r="AI5829">
        <v>4.3225391999999996</v>
      </c>
      <c r="AJ5829">
        <v>-3.3660606</v>
      </c>
    </row>
    <row r="5830" spans="1:36" x14ac:dyDescent="0.3">
      <c r="A5830">
        <v>5497</v>
      </c>
      <c r="B5830" t="s">
        <v>300</v>
      </c>
      <c r="C5830" t="s">
        <v>28</v>
      </c>
      <c r="D5830" t="s">
        <v>29</v>
      </c>
      <c r="E5830" t="s">
        <v>30</v>
      </c>
      <c r="F5830" t="s">
        <v>31</v>
      </c>
      <c r="G5830" t="s">
        <v>3089</v>
      </c>
      <c r="H5830" t="s">
        <v>15640</v>
      </c>
      <c r="I5830" s="4" t="s">
        <v>15641</v>
      </c>
      <c r="J5830" s="1">
        <f>((((bot_orders[[#This Row],[cTime]]/ 1000)+3*3600) / 86400) + DATE(1970,1,1))</f>
        <v>45778.168220902779</v>
      </c>
      <c r="K5830" s="4" t="s">
        <v>15642</v>
      </c>
      <c r="L5830" s="1">
        <f>((((bot_orders[[#This Row],[uTime]]/ 1000)+3*3600) / 86400) + DATE(1970,1,1))</f>
        <v>45778.168710636572</v>
      </c>
      <c r="M5830" t="s">
        <v>34</v>
      </c>
      <c r="N5830" t="s">
        <v>28</v>
      </c>
      <c r="O5830" t="s">
        <v>35</v>
      </c>
      <c r="P5830">
        <v>4.3220000000000001</v>
      </c>
      <c r="Q5830" t="s">
        <v>36</v>
      </c>
      <c r="R5830" t="s">
        <v>37</v>
      </c>
      <c r="S5830">
        <v>0.77990000000000004</v>
      </c>
      <c r="T5830">
        <v>0.77990000000000004</v>
      </c>
      <c r="U5830">
        <v>4.3220000000000001</v>
      </c>
      <c r="V5830">
        <v>-2.6965822E-3</v>
      </c>
      <c r="W5830" t="s">
        <v>38</v>
      </c>
      <c r="X5830" s="4">
        <f>IF(bot_orders[[#This Row],[side]]="sell", bot_orders[[#This Row],[accFillSz]]*bot_orders[[#This Row],[avgPx]] + bot_orders[[#This Row],[fee]], -bot_orders[[#This Row],[accFillSz]]*bot_orders[[#This Row],[avgPx]])</f>
        <v>3.3680312178</v>
      </c>
      <c r="Y5830" s="4">
        <f>IF(bot_orders[[#This Row],[side]]="buy", bot_orders[[#This Row],[accFillSz]] + bot_orders[[#This Row],[fee]], -bot_orders[[#This Row],[accFillSz]])</f>
        <v>-4.3220000000000001</v>
      </c>
      <c r="Z5830" s="4">
        <f>IF(bot_orders[[#This Row],[side]]="sell",bot_orders[[#This Row],[accFillSz]]*bot_orders[[#This Row],[avgPx]]+bot_orders[[#This Row],[fee]], 0)</f>
        <v>3.3680312178</v>
      </c>
      <c r="AA5830" s="4">
        <f>IF(bot_orders[[#This Row],[side]]="sell",-bot_orders[[#This Row],[accFillSz]],bot_orders[[#This Row],[accFillSz]]+bot_orders[[#This Row],[fee]])</f>
        <v>-4.3220000000000001</v>
      </c>
      <c r="AB5830">
        <v>0</v>
      </c>
      <c r="AC5830" t="s">
        <v>39</v>
      </c>
      <c r="AD5830">
        <v>0</v>
      </c>
      <c r="AE5830" t="s">
        <v>40</v>
      </c>
      <c r="AF5830" t="s">
        <v>41</v>
      </c>
      <c r="AG5830" t="s">
        <v>42</v>
      </c>
      <c r="AH5830" t="s">
        <v>28</v>
      </c>
      <c r="AI5830">
        <v>-4.3220000000000001</v>
      </c>
      <c r="AJ5830">
        <v>3.3680312200000002</v>
      </c>
    </row>
    <row r="5831" spans="1:36" x14ac:dyDescent="0.3">
      <c r="A5831">
        <v>5498</v>
      </c>
      <c r="B5831" t="s">
        <v>300</v>
      </c>
      <c r="C5831" t="s">
        <v>28</v>
      </c>
      <c r="D5831" t="s">
        <v>29</v>
      </c>
      <c r="E5831" t="s">
        <v>30</v>
      </c>
      <c r="F5831" t="s">
        <v>31</v>
      </c>
      <c r="G5831" t="s">
        <v>3128</v>
      </c>
      <c r="H5831" t="s">
        <v>15643</v>
      </c>
      <c r="I5831" s="4" t="s">
        <v>15644</v>
      </c>
      <c r="J5831" s="1">
        <f>((((bot_orders[[#This Row],[cTime]]/ 1000)+3*3600) / 86400) + DATE(1970,1,1))</f>
        <v>45778.168710659724</v>
      </c>
      <c r="K5831" s="4" t="s">
        <v>15645</v>
      </c>
      <c r="L5831" s="1">
        <f>((((bot_orders[[#This Row],[uTime]]/ 1000)+3*3600) / 86400) + DATE(1970,1,1))</f>
        <v>45778.170566678236</v>
      </c>
      <c r="M5831" t="s">
        <v>34</v>
      </c>
      <c r="N5831" t="s">
        <v>28</v>
      </c>
      <c r="O5831" t="s">
        <v>35</v>
      </c>
      <c r="P5831">
        <v>4.3259999999999996</v>
      </c>
      <c r="Q5831" t="s">
        <v>36</v>
      </c>
      <c r="R5831" t="s">
        <v>55</v>
      </c>
      <c r="S5831">
        <v>0.77810000000000001</v>
      </c>
      <c r="T5831">
        <v>0.77810000000000001</v>
      </c>
      <c r="U5831">
        <v>4.3259999999999996</v>
      </c>
      <c r="V5831">
        <v>-3.4608E-3</v>
      </c>
      <c r="W5831" t="s">
        <v>39</v>
      </c>
      <c r="X5831" s="4">
        <f>IF(bot_orders[[#This Row],[side]]="sell", bot_orders[[#This Row],[accFillSz]]*bot_orders[[#This Row],[avgPx]] + bot_orders[[#This Row],[fee]], -bot_orders[[#This Row],[accFillSz]]*bot_orders[[#This Row],[avgPx]])</f>
        <v>-3.3660606</v>
      </c>
      <c r="Y5831" s="4">
        <f>IF(bot_orders[[#This Row],[side]]="buy", bot_orders[[#This Row],[accFillSz]] + bot_orders[[#This Row],[fee]], -bot_orders[[#This Row],[accFillSz]])</f>
        <v>4.3225391999999996</v>
      </c>
      <c r="Z5831" s="4">
        <f>IF(bot_orders[[#This Row],[side]]="sell",bot_orders[[#This Row],[accFillSz]]*bot_orders[[#This Row],[avgPx]]+bot_orders[[#This Row],[fee]], 0)</f>
        <v>0</v>
      </c>
      <c r="AA5831" s="4">
        <f>IF(bot_orders[[#This Row],[side]]="sell",-bot_orders[[#This Row],[accFillSz]],bot_orders[[#This Row],[accFillSz]]+bot_orders[[#This Row],[fee]])</f>
        <v>4.3225391999999996</v>
      </c>
      <c r="AB5831">
        <v>0</v>
      </c>
      <c r="AC5831" t="s">
        <v>38</v>
      </c>
      <c r="AD5831">
        <v>0</v>
      </c>
      <c r="AE5831" t="s">
        <v>40</v>
      </c>
      <c r="AF5831" t="s">
        <v>41</v>
      </c>
      <c r="AG5831" t="s">
        <v>42</v>
      </c>
      <c r="AH5831" t="s">
        <v>28</v>
      </c>
      <c r="AI5831">
        <v>4.3225391999999996</v>
      </c>
      <c r="AJ5831">
        <v>-3.3660606</v>
      </c>
    </row>
    <row r="5832" spans="1:36" x14ac:dyDescent="0.3">
      <c r="A5832">
        <v>5499</v>
      </c>
      <c r="B5832" t="s">
        <v>300</v>
      </c>
      <c r="C5832" t="s">
        <v>28</v>
      </c>
      <c r="D5832" t="s">
        <v>29</v>
      </c>
      <c r="E5832" t="s">
        <v>30</v>
      </c>
      <c r="F5832" t="s">
        <v>31</v>
      </c>
      <c r="G5832" t="s">
        <v>3103</v>
      </c>
      <c r="H5832" t="s">
        <v>15646</v>
      </c>
      <c r="I5832" s="4" t="s">
        <v>15647</v>
      </c>
      <c r="J5832" s="1">
        <f>((((bot_orders[[#This Row],[cTime]]/ 1000)+3*3600) / 86400) + DATE(1970,1,1))</f>
        <v>45778.168710717597</v>
      </c>
      <c r="K5832" s="4" t="s">
        <v>15648</v>
      </c>
      <c r="L5832" s="1">
        <f>((((bot_orders[[#This Row],[uTime]]/ 1000)+3*3600) / 86400) + DATE(1970,1,1))</f>
        <v>45778.168711435181</v>
      </c>
      <c r="M5832" t="s">
        <v>34</v>
      </c>
      <c r="N5832" t="s">
        <v>28</v>
      </c>
      <c r="O5832" t="s">
        <v>35</v>
      </c>
      <c r="P5832">
        <v>4.327</v>
      </c>
      <c r="Q5832" t="s">
        <v>36</v>
      </c>
      <c r="R5832" t="s">
        <v>55</v>
      </c>
      <c r="S5832">
        <v>0.77990000000000004</v>
      </c>
      <c r="T5832">
        <v>0.77990000000000004</v>
      </c>
      <c r="U5832">
        <v>4.327</v>
      </c>
      <c r="V5832">
        <v>-3.4616E-3</v>
      </c>
      <c r="W5832" t="s">
        <v>39</v>
      </c>
      <c r="X5832" s="4">
        <f>IF(bot_orders[[#This Row],[side]]="sell", bot_orders[[#This Row],[accFillSz]]*bot_orders[[#This Row],[avgPx]] + bot_orders[[#This Row],[fee]], -bot_orders[[#This Row],[accFillSz]]*bot_orders[[#This Row],[avgPx]])</f>
        <v>-3.3746273000000002</v>
      </c>
      <c r="Y5832" s="4">
        <f>IF(bot_orders[[#This Row],[side]]="buy", bot_orders[[#This Row],[accFillSz]] + bot_orders[[#This Row],[fee]], -bot_orders[[#This Row],[accFillSz]])</f>
        <v>4.3235384000000003</v>
      </c>
      <c r="Z5832" s="4">
        <f>IF(bot_orders[[#This Row],[side]]="sell",bot_orders[[#This Row],[accFillSz]]*bot_orders[[#This Row],[avgPx]]+bot_orders[[#This Row],[fee]], 0)</f>
        <v>0</v>
      </c>
      <c r="AA5832" s="4">
        <f>IF(bot_orders[[#This Row],[side]]="sell",-bot_orders[[#This Row],[accFillSz]],bot_orders[[#This Row],[accFillSz]]+bot_orders[[#This Row],[fee]])</f>
        <v>4.3235384000000003</v>
      </c>
      <c r="AB5832">
        <v>0</v>
      </c>
      <c r="AC5832" t="s">
        <v>38</v>
      </c>
      <c r="AD5832">
        <v>0</v>
      </c>
      <c r="AE5832" t="s">
        <v>40</v>
      </c>
      <c r="AF5832" t="s">
        <v>41</v>
      </c>
      <c r="AG5832" t="s">
        <v>42</v>
      </c>
      <c r="AH5832" t="s">
        <v>28</v>
      </c>
      <c r="AI5832">
        <v>4.3235384000000003</v>
      </c>
      <c r="AJ5832">
        <v>-3.3746273000000002</v>
      </c>
    </row>
    <row r="5833" spans="1:36" x14ac:dyDescent="0.3">
      <c r="A5833">
        <v>5500</v>
      </c>
      <c r="B5833" t="s">
        <v>300</v>
      </c>
      <c r="C5833" t="s">
        <v>28</v>
      </c>
      <c r="D5833" t="s">
        <v>29</v>
      </c>
      <c r="E5833" t="s">
        <v>30</v>
      </c>
      <c r="F5833" t="s">
        <v>31</v>
      </c>
      <c r="G5833" t="s">
        <v>3103</v>
      </c>
      <c r="H5833" t="s">
        <v>15649</v>
      </c>
      <c r="I5833" s="4" t="s">
        <v>15650</v>
      </c>
      <c r="J5833" s="1">
        <f>((((bot_orders[[#This Row],[cTime]]/ 1000)+3*3600) / 86400) + DATE(1970,1,1))</f>
        <v>45778.168711458333</v>
      </c>
      <c r="K5833" s="4" t="s">
        <v>15651</v>
      </c>
      <c r="L5833" s="1">
        <f>((((bot_orders[[#This Row],[uTime]]/ 1000)+3*3600) / 86400) + DATE(1970,1,1))</f>
        <v>45778.169590995371</v>
      </c>
      <c r="M5833" t="s">
        <v>34</v>
      </c>
      <c r="N5833" t="s">
        <v>28</v>
      </c>
      <c r="O5833" t="s">
        <v>35</v>
      </c>
      <c r="P5833">
        <v>4.3230000000000004</v>
      </c>
      <c r="Q5833" t="s">
        <v>36</v>
      </c>
      <c r="R5833" t="s">
        <v>37</v>
      </c>
      <c r="S5833">
        <v>0.78169999999999995</v>
      </c>
      <c r="T5833">
        <v>0.78169999999999995</v>
      </c>
      <c r="U5833">
        <v>4.3230000000000004</v>
      </c>
      <c r="V5833">
        <v>-2.7034313000000002E-3</v>
      </c>
      <c r="W5833" t="s">
        <v>38</v>
      </c>
      <c r="X5833" s="4">
        <f>IF(bot_orders[[#This Row],[side]]="sell", bot_orders[[#This Row],[accFillSz]]*bot_orders[[#This Row],[avgPx]] + bot_orders[[#This Row],[fee]], -bot_orders[[#This Row],[accFillSz]]*bot_orders[[#This Row],[avgPx]])</f>
        <v>3.3765856687000002</v>
      </c>
      <c r="Y5833" s="4">
        <f>IF(bot_orders[[#This Row],[side]]="buy", bot_orders[[#This Row],[accFillSz]] + bot_orders[[#This Row],[fee]], -bot_orders[[#This Row],[accFillSz]])</f>
        <v>-4.3230000000000004</v>
      </c>
      <c r="Z5833" s="4">
        <f>IF(bot_orders[[#This Row],[side]]="sell",bot_orders[[#This Row],[accFillSz]]*bot_orders[[#This Row],[avgPx]]+bot_orders[[#This Row],[fee]], 0)</f>
        <v>3.3765856687000002</v>
      </c>
      <c r="AA5833" s="4">
        <f>IF(bot_orders[[#This Row],[side]]="sell",-bot_orders[[#This Row],[accFillSz]],bot_orders[[#This Row],[accFillSz]]+bot_orders[[#This Row],[fee]])</f>
        <v>-4.3230000000000004</v>
      </c>
      <c r="AB5833">
        <v>0</v>
      </c>
      <c r="AC5833" t="s">
        <v>39</v>
      </c>
      <c r="AD5833">
        <v>0</v>
      </c>
      <c r="AE5833" t="s">
        <v>40</v>
      </c>
      <c r="AF5833" t="s">
        <v>41</v>
      </c>
      <c r="AG5833" t="s">
        <v>42</v>
      </c>
      <c r="AH5833" t="s">
        <v>28</v>
      </c>
      <c r="AI5833">
        <v>-4.3230000000000004</v>
      </c>
      <c r="AJ5833">
        <v>3.3765856699999999</v>
      </c>
    </row>
    <row r="5834" spans="1:36" x14ac:dyDescent="0.3">
      <c r="A5834">
        <v>5502</v>
      </c>
      <c r="B5834" t="s">
        <v>300</v>
      </c>
      <c r="C5834" t="s">
        <v>28</v>
      </c>
      <c r="D5834" t="s">
        <v>29</v>
      </c>
      <c r="E5834" t="s">
        <v>30</v>
      </c>
      <c r="F5834" t="s">
        <v>31</v>
      </c>
      <c r="G5834" t="s">
        <v>3132</v>
      </c>
      <c r="H5834" t="s">
        <v>15655</v>
      </c>
      <c r="I5834" s="4" t="s">
        <v>15656</v>
      </c>
      <c r="J5834" s="1">
        <f>((((bot_orders[[#This Row],[cTime]]/ 1000)+3*3600) / 86400) + DATE(1970,1,1))</f>
        <v>45778.169591018523</v>
      </c>
      <c r="K5834" s="4" t="s">
        <v>15657</v>
      </c>
      <c r="L5834" s="1">
        <f>((((bot_orders[[#This Row],[uTime]]/ 1000)+3*3600) / 86400) + DATE(1970,1,1))</f>
        <v>45778.170382650467</v>
      </c>
      <c r="M5834" t="s">
        <v>34</v>
      </c>
      <c r="N5834" t="s">
        <v>28</v>
      </c>
      <c r="O5834" t="s">
        <v>35</v>
      </c>
      <c r="P5834">
        <v>4.327</v>
      </c>
      <c r="Q5834" t="s">
        <v>36</v>
      </c>
      <c r="R5834" t="s">
        <v>55</v>
      </c>
      <c r="S5834">
        <v>0.77990000000000004</v>
      </c>
      <c r="T5834">
        <v>0.77990000000000004</v>
      </c>
      <c r="U5834">
        <v>4.327</v>
      </c>
      <c r="V5834">
        <v>-3.4616E-3</v>
      </c>
      <c r="W5834" t="s">
        <v>39</v>
      </c>
      <c r="X5834" s="4">
        <f>IF(bot_orders[[#This Row],[side]]="sell", bot_orders[[#This Row],[accFillSz]]*bot_orders[[#This Row],[avgPx]] + bot_orders[[#This Row],[fee]], -bot_orders[[#This Row],[accFillSz]]*bot_orders[[#This Row],[avgPx]])</f>
        <v>-3.3746273000000002</v>
      </c>
      <c r="Y5834" s="4">
        <f>IF(bot_orders[[#This Row],[side]]="buy", bot_orders[[#This Row],[accFillSz]] + bot_orders[[#This Row],[fee]], -bot_orders[[#This Row],[accFillSz]])</f>
        <v>4.3235384000000003</v>
      </c>
      <c r="Z5834" s="4">
        <f>IF(bot_orders[[#This Row],[side]]="sell",bot_orders[[#This Row],[accFillSz]]*bot_orders[[#This Row],[avgPx]]+bot_orders[[#This Row],[fee]], 0)</f>
        <v>0</v>
      </c>
      <c r="AA5834" s="4">
        <f>IF(bot_orders[[#This Row],[side]]="sell",-bot_orders[[#This Row],[accFillSz]],bot_orders[[#This Row],[accFillSz]]+bot_orders[[#This Row],[fee]])</f>
        <v>4.3235384000000003</v>
      </c>
      <c r="AB5834">
        <v>0</v>
      </c>
      <c r="AC5834" t="s">
        <v>38</v>
      </c>
      <c r="AD5834">
        <v>0</v>
      </c>
      <c r="AE5834" t="s">
        <v>40</v>
      </c>
      <c r="AF5834" t="s">
        <v>41</v>
      </c>
      <c r="AG5834" t="s">
        <v>42</v>
      </c>
      <c r="AH5834" t="s">
        <v>28</v>
      </c>
      <c r="AI5834">
        <v>4.3235384000000003</v>
      </c>
      <c r="AJ5834">
        <v>-3.3746273000000002</v>
      </c>
    </row>
    <row r="5835" spans="1:36" x14ac:dyDescent="0.3">
      <c r="A5835">
        <v>5503</v>
      </c>
      <c r="B5835" t="s">
        <v>300</v>
      </c>
      <c r="C5835" t="s">
        <v>28</v>
      </c>
      <c r="D5835" t="s">
        <v>29</v>
      </c>
      <c r="E5835" t="s">
        <v>30</v>
      </c>
      <c r="F5835" t="s">
        <v>31</v>
      </c>
      <c r="G5835" t="s">
        <v>3110</v>
      </c>
      <c r="H5835" t="s">
        <v>15658</v>
      </c>
      <c r="I5835" s="4" t="s">
        <v>15659</v>
      </c>
      <c r="J5835" s="1">
        <f>((((bot_orders[[#This Row],[cTime]]/ 1000)+3*3600) / 86400) + DATE(1970,1,1))</f>
        <v>45778.169591076388</v>
      </c>
      <c r="K5835" s="4" t="s">
        <v>15660</v>
      </c>
      <c r="L5835" s="1">
        <f>((((bot_orders[[#This Row],[uTime]]/ 1000)+3*3600) / 86400) + DATE(1970,1,1))</f>
        <v>45778.169604224538</v>
      </c>
      <c r="M5835" t="s">
        <v>34</v>
      </c>
      <c r="N5835" t="s">
        <v>28</v>
      </c>
      <c r="O5835" t="s">
        <v>35</v>
      </c>
      <c r="P5835">
        <v>4.2050000000000001</v>
      </c>
      <c r="Q5835" t="s">
        <v>36</v>
      </c>
      <c r="R5835" t="s">
        <v>55</v>
      </c>
      <c r="S5835">
        <v>0.78169999999999995</v>
      </c>
      <c r="T5835">
        <v>0.78169999999999995</v>
      </c>
      <c r="U5835">
        <v>4.2050000000000001</v>
      </c>
      <c r="V5835">
        <v>-3.3639999999999998E-3</v>
      </c>
      <c r="W5835" t="s">
        <v>39</v>
      </c>
      <c r="X5835" s="4">
        <f>IF(bot_orders[[#This Row],[side]]="sell", bot_orders[[#This Row],[accFillSz]]*bot_orders[[#This Row],[avgPx]] + bot_orders[[#This Row],[fee]], -bot_orders[[#This Row],[accFillSz]]*bot_orders[[#This Row],[avgPx]])</f>
        <v>-3.2870485</v>
      </c>
      <c r="Y5835" s="4">
        <f>IF(bot_orders[[#This Row],[side]]="buy", bot_orders[[#This Row],[accFillSz]] + bot_orders[[#This Row],[fee]], -bot_orders[[#This Row],[accFillSz]])</f>
        <v>4.2016359999999997</v>
      </c>
      <c r="Z5835" s="4">
        <f>IF(bot_orders[[#This Row],[side]]="sell",bot_orders[[#This Row],[accFillSz]]*bot_orders[[#This Row],[avgPx]]+bot_orders[[#This Row],[fee]], 0)</f>
        <v>0</v>
      </c>
      <c r="AA5835" s="4">
        <f>IF(bot_orders[[#This Row],[side]]="sell",-bot_orders[[#This Row],[accFillSz]],bot_orders[[#This Row],[accFillSz]]+bot_orders[[#This Row],[fee]])</f>
        <v>4.2016359999999997</v>
      </c>
      <c r="AB5835">
        <v>0</v>
      </c>
      <c r="AC5835" t="s">
        <v>38</v>
      </c>
      <c r="AD5835">
        <v>0</v>
      </c>
      <c r="AE5835" t="s">
        <v>40</v>
      </c>
      <c r="AF5835" t="s">
        <v>41</v>
      </c>
      <c r="AG5835" t="s">
        <v>42</v>
      </c>
      <c r="AH5835" t="s">
        <v>28</v>
      </c>
      <c r="AI5835">
        <v>4.2016359999999997</v>
      </c>
      <c r="AJ5835">
        <v>-3.2870485</v>
      </c>
    </row>
    <row r="5836" spans="1:36" x14ac:dyDescent="0.3">
      <c r="A5836">
        <v>5504</v>
      </c>
      <c r="B5836" t="s">
        <v>300</v>
      </c>
      <c r="C5836" t="s">
        <v>28</v>
      </c>
      <c r="D5836" t="s">
        <v>29</v>
      </c>
      <c r="E5836" t="s">
        <v>30</v>
      </c>
      <c r="F5836" t="s">
        <v>31</v>
      </c>
      <c r="G5836" t="s">
        <v>3110</v>
      </c>
      <c r="H5836" t="s">
        <v>15661</v>
      </c>
      <c r="I5836" s="4" t="s">
        <v>15662</v>
      </c>
      <c r="J5836" s="1">
        <f>((((bot_orders[[#This Row],[cTime]]/ 1000)+3*3600) / 86400) + DATE(1970,1,1))</f>
        <v>45778.169604247683</v>
      </c>
      <c r="K5836" s="4" t="s">
        <v>13724</v>
      </c>
      <c r="L5836" s="1">
        <f>((((bot_orders[[#This Row],[uTime]]/ 1000)+3*3600) / 86400) + DATE(1970,1,1))</f>
        <v>45778.169733437506</v>
      </c>
      <c r="M5836" t="s">
        <v>34</v>
      </c>
      <c r="N5836" t="s">
        <v>28</v>
      </c>
      <c r="O5836" t="s">
        <v>35</v>
      </c>
      <c r="P5836">
        <v>4.2009999999999996</v>
      </c>
      <c r="Q5836" t="s">
        <v>36</v>
      </c>
      <c r="R5836" t="s">
        <v>37</v>
      </c>
      <c r="S5836">
        <v>0.78349999999999997</v>
      </c>
      <c r="T5836">
        <v>0.78349999999999997</v>
      </c>
      <c r="U5836">
        <v>4.2009999999999996</v>
      </c>
      <c r="V5836">
        <v>-2.6331867999999999E-3</v>
      </c>
      <c r="W5836" t="s">
        <v>38</v>
      </c>
      <c r="X5836" s="4">
        <f>IF(bot_orders[[#This Row],[side]]="sell", bot_orders[[#This Row],[accFillSz]]*bot_orders[[#This Row],[avgPx]] + bot_orders[[#This Row],[fee]], -bot_orders[[#This Row],[accFillSz]]*bot_orders[[#This Row],[avgPx]])</f>
        <v>3.2888503131999998</v>
      </c>
      <c r="Y5836" s="4">
        <f>IF(bot_orders[[#This Row],[side]]="buy", bot_orders[[#This Row],[accFillSz]] + bot_orders[[#This Row],[fee]], -bot_orders[[#This Row],[accFillSz]])</f>
        <v>-4.2009999999999996</v>
      </c>
      <c r="Z5836" s="4">
        <f>IF(bot_orders[[#This Row],[side]]="sell",bot_orders[[#This Row],[accFillSz]]*bot_orders[[#This Row],[avgPx]]+bot_orders[[#This Row],[fee]], 0)</f>
        <v>3.2888503131999998</v>
      </c>
      <c r="AA5836" s="4">
        <f>IF(bot_orders[[#This Row],[side]]="sell",-bot_orders[[#This Row],[accFillSz]],bot_orders[[#This Row],[accFillSz]]+bot_orders[[#This Row],[fee]])</f>
        <v>-4.2009999999999996</v>
      </c>
      <c r="AB5836">
        <v>0</v>
      </c>
      <c r="AC5836" t="s">
        <v>39</v>
      </c>
      <c r="AD5836">
        <v>0</v>
      </c>
      <c r="AE5836" t="s">
        <v>40</v>
      </c>
      <c r="AF5836" t="s">
        <v>41</v>
      </c>
      <c r="AG5836" t="s">
        <v>42</v>
      </c>
      <c r="AH5836" t="s">
        <v>28</v>
      </c>
      <c r="AI5836">
        <v>-4.2009999999999996</v>
      </c>
      <c r="AJ5836">
        <v>3.2888503099999999</v>
      </c>
    </row>
    <row r="5837" spans="1:36" x14ac:dyDescent="0.3">
      <c r="A5837">
        <v>5507</v>
      </c>
      <c r="B5837" t="s">
        <v>300</v>
      </c>
      <c r="C5837" t="s">
        <v>28</v>
      </c>
      <c r="D5837" t="s">
        <v>29</v>
      </c>
      <c r="E5837" t="s">
        <v>30</v>
      </c>
      <c r="F5837" t="s">
        <v>31</v>
      </c>
      <c r="G5837" t="s">
        <v>3074</v>
      </c>
      <c r="H5837" t="s">
        <v>15666</v>
      </c>
      <c r="I5837" s="4" t="s">
        <v>15667</v>
      </c>
      <c r="J5837" s="1">
        <f>((((bot_orders[[#This Row],[cTime]]/ 1000)+3*3600) / 86400) + DATE(1970,1,1))</f>
        <v>45778.169733460643</v>
      </c>
      <c r="K5837" s="4" t="s">
        <v>15668</v>
      </c>
      <c r="L5837" s="1">
        <f>((((bot_orders[[#This Row],[uTime]]/ 1000)+3*3600) / 86400) + DATE(1970,1,1))</f>
        <v>45778.170353020832</v>
      </c>
      <c r="M5837" t="s">
        <v>34</v>
      </c>
      <c r="N5837" t="s">
        <v>28</v>
      </c>
      <c r="O5837" t="s">
        <v>35</v>
      </c>
      <c r="P5837">
        <v>4.2050000000000001</v>
      </c>
      <c r="Q5837" t="s">
        <v>36</v>
      </c>
      <c r="R5837" t="s">
        <v>55</v>
      </c>
      <c r="S5837">
        <v>0.78169999999999995</v>
      </c>
      <c r="T5837">
        <v>0.78169999999999995</v>
      </c>
      <c r="U5837">
        <v>4.2050000000000001</v>
      </c>
      <c r="V5837">
        <v>-3.3639999999999998E-3</v>
      </c>
      <c r="W5837" t="s">
        <v>39</v>
      </c>
      <c r="X5837" s="4">
        <f>IF(bot_orders[[#This Row],[side]]="sell", bot_orders[[#This Row],[accFillSz]]*bot_orders[[#This Row],[avgPx]] + bot_orders[[#This Row],[fee]], -bot_orders[[#This Row],[accFillSz]]*bot_orders[[#This Row],[avgPx]])</f>
        <v>-3.2870485</v>
      </c>
      <c r="Y5837" s="4">
        <f>IF(bot_orders[[#This Row],[side]]="buy", bot_orders[[#This Row],[accFillSz]] + bot_orders[[#This Row],[fee]], -bot_orders[[#This Row],[accFillSz]])</f>
        <v>4.2016359999999997</v>
      </c>
      <c r="Z5837" s="4">
        <f>IF(bot_orders[[#This Row],[side]]="sell",bot_orders[[#This Row],[accFillSz]]*bot_orders[[#This Row],[avgPx]]+bot_orders[[#This Row],[fee]], 0)</f>
        <v>0</v>
      </c>
      <c r="AA5837" s="4">
        <f>IF(bot_orders[[#This Row],[side]]="sell",-bot_orders[[#This Row],[accFillSz]],bot_orders[[#This Row],[accFillSz]]+bot_orders[[#This Row],[fee]])</f>
        <v>4.2016359999999997</v>
      </c>
      <c r="AB5837">
        <v>0</v>
      </c>
      <c r="AC5837" t="s">
        <v>38</v>
      </c>
      <c r="AD5837">
        <v>0</v>
      </c>
      <c r="AE5837" t="s">
        <v>40</v>
      </c>
      <c r="AF5837" t="s">
        <v>41</v>
      </c>
      <c r="AG5837" t="s">
        <v>42</v>
      </c>
      <c r="AH5837" t="s">
        <v>28</v>
      </c>
      <c r="AI5837">
        <v>4.2016359999999997</v>
      </c>
      <c r="AJ5837">
        <v>-3.2870485</v>
      </c>
    </row>
    <row r="5838" spans="1:36" x14ac:dyDescent="0.3">
      <c r="A5838">
        <v>5508</v>
      </c>
      <c r="B5838" t="s">
        <v>300</v>
      </c>
      <c r="C5838" t="s">
        <v>28</v>
      </c>
      <c r="D5838" t="s">
        <v>29</v>
      </c>
      <c r="E5838" t="s">
        <v>30</v>
      </c>
      <c r="F5838" t="s">
        <v>31</v>
      </c>
      <c r="G5838" t="s">
        <v>3121</v>
      </c>
      <c r="H5838" t="s">
        <v>15669</v>
      </c>
      <c r="I5838" s="4" t="s">
        <v>15670</v>
      </c>
      <c r="J5838" s="1">
        <f>((((bot_orders[[#This Row],[cTime]]/ 1000)+3*3600) / 86400) + DATE(1970,1,1))</f>
        <v>45778.169733506948</v>
      </c>
      <c r="K5838" s="4" t="s">
        <v>15671</v>
      </c>
      <c r="L5838" s="1">
        <f>((((bot_orders[[#This Row],[uTime]]/ 1000)+3*3600) / 86400) + DATE(1970,1,1))</f>
        <v>45778.169734479168</v>
      </c>
      <c r="M5838" t="s">
        <v>34</v>
      </c>
      <c r="N5838" t="s">
        <v>28</v>
      </c>
      <c r="O5838" t="s">
        <v>35</v>
      </c>
      <c r="P5838">
        <v>4.2060000000000004</v>
      </c>
      <c r="Q5838" t="s">
        <v>36</v>
      </c>
      <c r="R5838" t="s">
        <v>55</v>
      </c>
      <c r="S5838">
        <v>0.78349999999999997</v>
      </c>
      <c r="T5838">
        <v>0.78349999999999997</v>
      </c>
      <c r="U5838">
        <v>4.2060000000000004</v>
      </c>
      <c r="V5838">
        <v>-3.3647999999999998E-3</v>
      </c>
      <c r="W5838" t="s">
        <v>39</v>
      </c>
      <c r="X5838" s="4">
        <f>IF(bot_orders[[#This Row],[side]]="sell", bot_orders[[#This Row],[accFillSz]]*bot_orders[[#This Row],[avgPx]] + bot_orders[[#This Row],[fee]], -bot_orders[[#This Row],[accFillSz]]*bot_orders[[#This Row],[avgPx]])</f>
        <v>-3.295401</v>
      </c>
      <c r="Y5838" s="4">
        <f>IF(bot_orders[[#This Row],[side]]="buy", bot_orders[[#This Row],[accFillSz]] + bot_orders[[#This Row],[fee]], -bot_orders[[#This Row],[accFillSz]])</f>
        <v>4.2026352000000005</v>
      </c>
      <c r="Z5838" s="4">
        <f>IF(bot_orders[[#This Row],[side]]="sell",bot_orders[[#This Row],[accFillSz]]*bot_orders[[#This Row],[avgPx]]+bot_orders[[#This Row],[fee]], 0)</f>
        <v>0</v>
      </c>
      <c r="AA5838" s="4">
        <f>IF(bot_orders[[#This Row],[side]]="sell",-bot_orders[[#This Row],[accFillSz]],bot_orders[[#This Row],[accFillSz]]+bot_orders[[#This Row],[fee]])</f>
        <v>4.2026352000000005</v>
      </c>
      <c r="AB5838">
        <v>0</v>
      </c>
      <c r="AC5838" t="s">
        <v>38</v>
      </c>
      <c r="AD5838">
        <v>0</v>
      </c>
      <c r="AE5838" t="s">
        <v>40</v>
      </c>
      <c r="AF5838" t="s">
        <v>41</v>
      </c>
      <c r="AG5838" t="s">
        <v>42</v>
      </c>
      <c r="AH5838" t="s">
        <v>28</v>
      </c>
      <c r="AI5838">
        <v>4.2026351999999996</v>
      </c>
      <c r="AJ5838">
        <v>-3.295401</v>
      </c>
    </row>
    <row r="5839" spans="1:36" x14ac:dyDescent="0.3">
      <c r="A5839">
        <v>5509</v>
      </c>
      <c r="B5839" t="s">
        <v>300</v>
      </c>
      <c r="C5839" t="s">
        <v>28</v>
      </c>
      <c r="D5839" t="s">
        <v>29</v>
      </c>
      <c r="E5839" t="s">
        <v>30</v>
      </c>
      <c r="F5839" t="s">
        <v>31</v>
      </c>
      <c r="G5839" t="s">
        <v>3121</v>
      </c>
      <c r="H5839" t="s">
        <v>15672</v>
      </c>
      <c r="I5839" s="4" t="s">
        <v>15673</v>
      </c>
      <c r="J5839" s="1">
        <f>((((bot_orders[[#This Row],[cTime]]/ 1000)+3*3600) / 86400) + DATE(1970,1,1))</f>
        <v>45778.169734490744</v>
      </c>
      <c r="K5839" s="4" t="s">
        <v>15674</v>
      </c>
      <c r="L5839" s="1">
        <f>((((bot_orders[[#This Row],[uTime]]/ 1000)+3*3600) / 86400) + DATE(1970,1,1))</f>
        <v>45778.172958402778</v>
      </c>
      <c r="M5839" t="s">
        <v>34</v>
      </c>
      <c r="N5839" t="s">
        <v>28</v>
      </c>
      <c r="O5839" t="s">
        <v>35</v>
      </c>
      <c r="P5839">
        <v>4.202</v>
      </c>
      <c r="Q5839" t="s">
        <v>36</v>
      </c>
      <c r="R5839" t="s">
        <v>37</v>
      </c>
      <c r="S5839">
        <v>0.7853</v>
      </c>
      <c r="T5839">
        <v>0.7853</v>
      </c>
      <c r="U5839">
        <v>4.202</v>
      </c>
      <c r="V5839">
        <v>-2.6398645000000002E-3</v>
      </c>
      <c r="W5839" t="s">
        <v>38</v>
      </c>
      <c r="X5839" s="4">
        <f>IF(bot_orders[[#This Row],[side]]="sell", bot_orders[[#This Row],[accFillSz]]*bot_orders[[#This Row],[avgPx]] + bot_orders[[#This Row],[fee]], -bot_orders[[#This Row],[accFillSz]]*bot_orders[[#This Row],[avgPx]])</f>
        <v>3.2971907355000001</v>
      </c>
      <c r="Y5839" s="4">
        <f>IF(bot_orders[[#This Row],[side]]="buy", bot_orders[[#This Row],[accFillSz]] + bot_orders[[#This Row],[fee]], -bot_orders[[#This Row],[accFillSz]])</f>
        <v>-4.202</v>
      </c>
      <c r="Z5839" s="4">
        <f>IF(bot_orders[[#This Row],[side]]="sell",bot_orders[[#This Row],[accFillSz]]*bot_orders[[#This Row],[avgPx]]+bot_orders[[#This Row],[fee]], 0)</f>
        <v>3.2971907355000001</v>
      </c>
      <c r="AA5839" s="4">
        <f>IF(bot_orders[[#This Row],[side]]="sell",-bot_orders[[#This Row],[accFillSz]],bot_orders[[#This Row],[accFillSz]]+bot_orders[[#This Row],[fee]])</f>
        <v>-4.202</v>
      </c>
      <c r="AB5839">
        <v>0</v>
      </c>
      <c r="AC5839" t="s">
        <v>39</v>
      </c>
      <c r="AD5839">
        <v>0</v>
      </c>
      <c r="AE5839" t="s">
        <v>40</v>
      </c>
      <c r="AF5839" t="s">
        <v>41</v>
      </c>
      <c r="AG5839" t="s">
        <v>42</v>
      </c>
      <c r="AH5839" t="s">
        <v>28</v>
      </c>
      <c r="AI5839">
        <v>-4.202</v>
      </c>
      <c r="AJ5839">
        <v>3.29719074</v>
      </c>
    </row>
    <row r="5840" spans="1:36" x14ac:dyDescent="0.3">
      <c r="A5840">
        <v>5510</v>
      </c>
      <c r="B5840" t="s">
        <v>300</v>
      </c>
      <c r="C5840" t="s">
        <v>28</v>
      </c>
      <c r="D5840" t="s">
        <v>29</v>
      </c>
      <c r="E5840" t="s">
        <v>30</v>
      </c>
      <c r="F5840" t="s">
        <v>31</v>
      </c>
      <c r="G5840" t="s">
        <v>3074</v>
      </c>
      <c r="H5840" t="s">
        <v>15675</v>
      </c>
      <c r="I5840" s="4" t="s">
        <v>15676</v>
      </c>
      <c r="J5840" s="1">
        <f>((((bot_orders[[#This Row],[cTime]]/ 1000)+3*3600) / 86400) + DATE(1970,1,1))</f>
        <v>45778.170353043985</v>
      </c>
      <c r="K5840" s="4" t="s">
        <v>15677</v>
      </c>
      <c r="L5840" s="1">
        <f>((((bot_orders[[#This Row],[uTime]]/ 1000)+3*3600) / 86400) + DATE(1970,1,1))</f>
        <v>45778.171603958333</v>
      </c>
      <c r="M5840" t="s">
        <v>34</v>
      </c>
      <c r="N5840" t="s">
        <v>28</v>
      </c>
      <c r="O5840" t="s">
        <v>35</v>
      </c>
      <c r="P5840">
        <v>4.2009999999999996</v>
      </c>
      <c r="Q5840" t="s">
        <v>36</v>
      </c>
      <c r="R5840" t="s">
        <v>37</v>
      </c>
      <c r="S5840">
        <v>0.78349999999999997</v>
      </c>
      <c r="T5840">
        <v>0.78349999999999997</v>
      </c>
      <c r="U5840">
        <v>4.2009999999999996</v>
      </c>
      <c r="V5840">
        <v>-2.6331867999999999E-3</v>
      </c>
      <c r="W5840" t="s">
        <v>38</v>
      </c>
      <c r="X5840" s="4">
        <f>IF(bot_orders[[#This Row],[side]]="sell", bot_orders[[#This Row],[accFillSz]]*bot_orders[[#This Row],[avgPx]] + bot_orders[[#This Row],[fee]], -bot_orders[[#This Row],[accFillSz]]*bot_orders[[#This Row],[avgPx]])</f>
        <v>3.2888503131999998</v>
      </c>
      <c r="Y5840" s="4">
        <f>IF(bot_orders[[#This Row],[side]]="buy", bot_orders[[#This Row],[accFillSz]] + bot_orders[[#This Row],[fee]], -bot_orders[[#This Row],[accFillSz]])</f>
        <v>-4.2009999999999996</v>
      </c>
      <c r="Z5840" s="4">
        <f>IF(bot_orders[[#This Row],[side]]="sell",bot_orders[[#This Row],[accFillSz]]*bot_orders[[#This Row],[avgPx]]+bot_orders[[#This Row],[fee]], 0)</f>
        <v>3.2888503131999998</v>
      </c>
      <c r="AA5840" s="4">
        <f>IF(bot_orders[[#This Row],[side]]="sell",-bot_orders[[#This Row],[accFillSz]],bot_orders[[#This Row],[accFillSz]]+bot_orders[[#This Row],[fee]])</f>
        <v>-4.2009999999999996</v>
      </c>
      <c r="AB5840">
        <v>0</v>
      </c>
      <c r="AC5840" t="s">
        <v>39</v>
      </c>
      <c r="AD5840">
        <v>0</v>
      </c>
      <c r="AE5840" t="s">
        <v>40</v>
      </c>
      <c r="AF5840" t="s">
        <v>41</v>
      </c>
      <c r="AG5840" t="s">
        <v>42</v>
      </c>
      <c r="AH5840" t="s">
        <v>28</v>
      </c>
      <c r="AI5840">
        <v>-4.2009999999999996</v>
      </c>
      <c r="AJ5840">
        <v>3.2888503099999999</v>
      </c>
    </row>
    <row r="5841" spans="1:36" x14ac:dyDescent="0.3">
      <c r="A5841">
        <v>5512</v>
      </c>
      <c r="B5841" t="s">
        <v>300</v>
      </c>
      <c r="C5841" t="s">
        <v>28</v>
      </c>
      <c r="D5841" t="s">
        <v>29</v>
      </c>
      <c r="E5841" t="s">
        <v>30</v>
      </c>
      <c r="F5841" t="s">
        <v>31</v>
      </c>
      <c r="G5841" t="s">
        <v>3132</v>
      </c>
      <c r="H5841" t="s">
        <v>15681</v>
      </c>
      <c r="I5841" s="4" t="s">
        <v>15682</v>
      </c>
      <c r="J5841" s="1">
        <f>((((bot_orders[[#This Row],[cTime]]/ 1000)+3*3600) / 86400) + DATE(1970,1,1))</f>
        <v>45778.170382662036</v>
      </c>
      <c r="K5841" s="4" t="s">
        <v>15683</v>
      </c>
      <c r="L5841" s="1">
        <f>((((bot_orders[[#This Row],[uTime]]/ 1000)+3*3600) / 86400) + DATE(1970,1,1))</f>
        <v>45778.171364351852</v>
      </c>
      <c r="M5841" t="s">
        <v>34</v>
      </c>
      <c r="N5841" t="s">
        <v>28</v>
      </c>
      <c r="O5841" t="s">
        <v>35</v>
      </c>
      <c r="P5841">
        <v>4.3230000000000004</v>
      </c>
      <c r="Q5841" t="s">
        <v>36</v>
      </c>
      <c r="R5841" t="s">
        <v>37</v>
      </c>
      <c r="S5841">
        <v>0.78169999999999995</v>
      </c>
      <c r="T5841">
        <v>0.78169999999999995</v>
      </c>
      <c r="U5841">
        <v>4.3230000000000004</v>
      </c>
      <c r="V5841">
        <v>-2.7034313000000002E-3</v>
      </c>
      <c r="W5841" t="s">
        <v>38</v>
      </c>
      <c r="X5841" s="4">
        <f>IF(bot_orders[[#This Row],[side]]="sell", bot_orders[[#This Row],[accFillSz]]*bot_orders[[#This Row],[avgPx]] + bot_orders[[#This Row],[fee]], -bot_orders[[#This Row],[accFillSz]]*bot_orders[[#This Row],[avgPx]])</f>
        <v>3.3765856687000002</v>
      </c>
      <c r="Y5841" s="4">
        <f>IF(bot_orders[[#This Row],[side]]="buy", bot_orders[[#This Row],[accFillSz]] + bot_orders[[#This Row],[fee]], -bot_orders[[#This Row],[accFillSz]])</f>
        <v>-4.3230000000000004</v>
      </c>
      <c r="Z5841" s="4">
        <f>IF(bot_orders[[#This Row],[side]]="sell",bot_orders[[#This Row],[accFillSz]]*bot_orders[[#This Row],[avgPx]]+bot_orders[[#This Row],[fee]], 0)</f>
        <v>3.3765856687000002</v>
      </c>
      <c r="AA5841" s="4">
        <f>IF(bot_orders[[#This Row],[side]]="sell",-bot_orders[[#This Row],[accFillSz]],bot_orders[[#This Row],[accFillSz]]+bot_orders[[#This Row],[fee]])</f>
        <v>-4.3230000000000004</v>
      </c>
      <c r="AB5841">
        <v>0</v>
      </c>
      <c r="AC5841" t="s">
        <v>39</v>
      </c>
      <c r="AD5841">
        <v>0</v>
      </c>
      <c r="AE5841" t="s">
        <v>40</v>
      </c>
      <c r="AF5841" t="s">
        <v>41</v>
      </c>
      <c r="AG5841" t="s">
        <v>42</v>
      </c>
      <c r="AH5841" t="s">
        <v>28</v>
      </c>
      <c r="AI5841">
        <v>-4.3230000000000004</v>
      </c>
      <c r="AJ5841">
        <v>3.3765856699999999</v>
      </c>
    </row>
    <row r="5842" spans="1:36" x14ac:dyDescent="0.3">
      <c r="A5842">
        <v>5513</v>
      </c>
      <c r="B5842" t="s">
        <v>300</v>
      </c>
      <c r="C5842" t="s">
        <v>28</v>
      </c>
      <c r="D5842" t="s">
        <v>29</v>
      </c>
      <c r="E5842" t="s">
        <v>30</v>
      </c>
      <c r="F5842" t="s">
        <v>31</v>
      </c>
      <c r="G5842" t="s">
        <v>3128</v>
      </c>
      <c r="H5842" t="s">
        <v>15684</v>
      </c>
      <c r="I5842" s="4" t="s">
        <v>15685</v>
      </c>
      <c r="J5842" s="1">
        <f>((((bot_orders[[#This Row],[cTime]]/ 1000)+3*3600) / 86400) + DATE(1970,1,1))</f>
        <v>45778.170566701388</v>
      </c>
      <c r="K5842" s="4" t="s">
        <v>15686</v>
      </c>
      <c r="L5842" s="1">
        <f>((((bot_orders[[#This Row],[uTime]]/ 1000)+3*3600) / 86400) + DATE(1970,1,1))</f>
        <v>45778.171063483795</v>
      </c>
      <c r="M5842" t="s">
        <v>34</v>
      </c>
      <c r="N5842" t="s">
        <v>28</v>
      </c>
      <c r="O5842" t="s">
        <v>35</v>
      </c>
      <c r="P5842">
        <v>4.3220000000000001</v>
      </c>
      <c r="Q5842" t="s">
        <v>36</v>
      </c>
      <c r="R5842" t="s">
        <v>37</v>
      </c>
      <c r="S5842">
        <v>0.77990000000000004</v>
      </c>
      <c r="T5842">
        <v>0.77990000000000004</v>
      </c>
      <c r="U5842">
        <v>4.3220000000000001</v>
      </c>
      <c r="V5842">
        <v>-2.6965822E-3</v>
      </c>
      <c r="W5842" t="s">
        <v>38</v>
      </c>
      <c r="X5842" s="4">
        <f>IF(bot_orders[[#This Row],[side]]="sell", bot_orders[[#This Row],[accFillSz]]*bot_orders[[#This Row],[avgPx]] + bot_orders[[#This Row],[fee]], -bot_orders[[#This Row],[accFillSz]]*bot_orders[[#This Row],[avgPx]])</f>
        <v>3.3680312178</v>
      </c>
      <c r="Y5842" s="4">
        <f>IF(bot_orders[[#This Row],[side]]="buy", bot_orders[[#This Row],[accFillSz]] + bot_orders[[#This Row],[fee]], -bot_orders[[#This Row],[accFillSz]])</f>
        <v>-4.3220000000000001</v>
      </c>
      <c r="Z5842" s="4">
        <f>IF(bot_orders[[#This Row],[side]]="sell",bot_orders[[#This Row],[accFillSz]]*bot_orders[[#This Row],[avgPx]]+bot_orders[[#This Row],[fee]], 0)</f>
        <v>3.3680312178</v>
      </c>
      <c r="AA5842" s="4">
        <f>IF(bot_orders[[#This Row],[side]]="sell",-bot_orders[[#This Row],[accFillSz]],bot_orders[[#This Row],[accFillSz]]+bot_orders[[#This Row],[fee]])</f>
        <v>-4.3220000000000001</v>
      </c>
      <c r="AB5842">
        <v>0</v>
      </c>
      <c r="AC5842" t="s">
        <v>39</v>
      </c>
      <c r="AD5842">
        <v>0</v>
      </c>
      <c r="AE5842" t="s">
        <v>40</v>
      </c>
      <c r="AF5842" t="s">
        <v>41</v>
      </c>
      <c r="AG5842" t="s">
        <v>42</v>
      </c>
      <c r="AH5842" t="s">
        <v>28</v>
      </c>
      <c r="AI5842">
        <v>-4.3220000000000001</v>
      </c>
      <c r="AJ5842">
        <v>3.3680312200000002</v>
      </c>
    </row>
    <row r="5843" spans="1:36" x14ac:dyDescent="0.3">
      <c r="A5843">
        <v>5516</v>
      </c>
      <c r="B5843" t="s">
        <v>300</v>
      </c>
      <c r="C5843" t="s">
        <v>28</v>
      </c>
      <c r="D5843" t="s">
        <v>29</v>
      </c>
      <c r="E5843" t="s">
        <v>30</v>
      </c>
      <c r="F5843" t="s">
        <v>31</v>
      </c>
      <c r="G5843" t="s">
        <v>3227</v>
      </c>
      <c r="H5843" t="s">
        <v>15690</v>
      </c>
      <c r="I5843" s="4" t="s">
        <v>15691</v>
      </c>
      <c r="J5843" s="1">
        <f>((((bot_orders[[#This Row],[cTime]]/ 1000)+3*3600) / 86400) + DATE(1970,1,1))</f>
        <v>45778.171063506947</v>
      </c>
      <c r="K5843" s="4" t="s">
        <v>15692</v>
      </c>
      <c r="L5843" s="1">
        <f>((((bot_orders[[#This Row],[uTime]]/ 1000)+3*3600) / 86400) + DATE(1970,1,1))</f>
        <v>45778.186632314813</v>
      </c>
      <c r="M5843" t="s">
        <v>34</v>
      </c>
      <c r="N5843" t="s">
        <v>28</v>
      </c>
      <c r="O5843" t="s">
        <v>35</v>
      </c>
      <c r="P5843">
        <v>4.3259999999999996</v>
      </c>
      <c r="Q5843" t="s">
        <v>36</v>
      </c>
      <c r="R5843" t="s">
        <v>55</v>
      </c>
      <c r="S5843">
        <v>0.77810000000000001</v>
      </c>
      <c r="T5843">
        <v>0.77810000000000001</v>
      </c>
      <c r="U5843">
        <v>4.3259999999999996</v>
      </c>
      <c r="V5843">
        <v>-3.4608E-3</v>
      </c>
      <c r="W5843" t="s">
        <v>39</v>
      </c>
      <c r="X5843" s="4">
        <f>IF(bot_orders[[#This Row],[side]]="sell", bot_orders[[#This Row],[accFillSz]]*bot_orders[[#This Row],[avgPx]] + bot_orders[[#This Row],[fee]], -bot_orders[[#This Row],[accFillSz]]*bot_orders[[#This Row],[avgPx]])</f>
        <v>-3.3660606</v>
      </c>
      <c r="Y5843" s="4">
        <f>IF(bot_orders[[#This Row],[side]]="buy", bot_orders[[#This Row],[accFillSz]] + bot_orders[[#This Row],[fee]], -bot_orders[[#This Row],[accFillSz]])</f>
        <v>4.3225391999999996</v>
      </c>
      <c r="Z5843" s="4">
        <f>IF(bot_orders[[#This Row],[side]]="sell",bot_orders[[#This Row],[accFillSz]]*bot_orders[[#This Row],[avgPx]]+bot_orders[[#This Row],[fee]], 0)</f>
        <v>0</v>
      </c>
      <c r="AA5843" s="4">
        <f>IF(bot_orders[[#This Row],[side]]="sell",-bot_orders[[#This Row],[accFillSz]],bot_orders[[#This Row],[accFillSz]]+bot_orders[[#This Row],[fee]])</f>
        <v>4.3225391999999996</v>
      </c>
      <c r="AB5843">
        <v>0</v>
      </c>
      <c r="AC5843" t="s">
        <v>38</v>
      </c>
      <c r="AD5843">
        <v>0</v>
      </c>
      <c r="AE5843" t="s">
        <v>40</v>
      </c>
      <c r="AF5843" t="s">
        <v>41</v>
      </c>
      <c r="AG5843" t="s">
        <v>42</v>
      </c>
      <c r="AH5843" t="s">
        <v>28</v>
      </c>
      <c r="AI5843">
        <v>4.3225391999999996</v>
      </c>
      <c r="AJ5843">
        <v>-3.3660606</v>
      </c>
    </row>
    <row r="5844" spans="1:36" x14ac:dyDescent="0.3">
      <c r="A5844">
        <v>5518</v>
      </c>
      <c r="B5844" t="s">
        <v>300</v>
      </c>
      <c r="C5844" t="s">
        <v>28</v>
      </c>
      <c r="D5844" t="s">
        <v>29</v>
      </c>
      <c r="E5844" t="s">
        <v>30</v>
      </c>
      <c r="F5844" t="s">
        <v>31</v>
      </c>
      <c r="G5844" t="s">
        <v>3159</v>
      </c>
      <c r="H5844" t="s">
        <v>15696</v>
      </c>
      <c r="I5844" s="4" t="s">
        <v>15697</v>
      </c>
      <c r="J5844" s="1">
        <f>((((bot_orders[[#This Row],[cTime]]/ 1000)+3*3600) / 86400) + DATE(1970,1,1))</f>
        <v>45778.171364374997</v>
      </c>
      <c r="K5844" s="4" t="s">
        <v>15698</v>
      </c>
      <c r="L5844" s="1">
        <f>((((bot_orders[[#This Row],[uTime]]/ 1000)+3*3600) / 86400) + DATE(1970,1,1))</f>
        <v>45778.173913587962</v>
      </c>
      <c r="M5844" t="s">
        <v>34</v>
      </c>
      <c r="N5844" t="s">
        <v>28</v>
      </c>
      <c r="O5844" t="s">
        <v>35</v>
      </c>
      <c r="P5844">
        <v>4.327</v>
      </c>
      <c r="Q5844" t="s">
        <v>36</v>
      </c>
      <c r="R5844" t="s">
        <v>55</v>
      </c>
      <c r="S5844">
        <v>0.77990000000000004</v>
      </c>
      <c r="T5844">
        <v>0.77990000000000004</v>
      </c>
      <c r="U5844">
        <v>4.327</v>
      </c>
      <c r="V5844">
        <v>-3.4616E-3</v>
      </c>
      <c r="W5844" t="s">
        <v>39</v>
      </c>
      <c r="X5844" s="4">
        <f>IF(bot_orders[[#This Row],[side]]="sell", bot_orders[[#This Row],[accFillSz]]*bot_orders[[#This Row],[avgPx]] + bot_orders[[#This Row],[fee]], -bot_orders[[#This Row],[accFillSz]]*bot_orders[[#This Row],[avgPx]])</f>
        <v>-3.3746273000000002</v>
      </c>
      <c r="Y5844" s="4">
        <f>IF(bot_orders[[#This Row],[side]]="buy", bot_orders[[#This Row],[accFillSz]] + bot_orders[[#This Row],[fee]], -bot_orders[[#This Row],[accFillSz]])</f>
        <v>4.3235384000000003</v>
      </c>
      <c r="Z5844" s="4">
        <f>IF(bot_orders[[#This Row],[side]]="sell",bot_orders[[#This Row],[accFillSz]]*bot_orders[[#This Row],[avgPx]]+bot_orders[[#This Row],[fee]], 0)</f>
        <v>0</v>
      </c>
      <c r="AA5844" s="4">
        <f>IF(bot_orders[[#This Row],[side]]="sell",-bot_orders[[#This Row],[accFillSz]],bot_orders[[#This Row],[accFillSz]]+bot_orders[[#This Row],[fee]])</f>
        <v>4.3235384000000003</v>
      </c>
      <c r="AB5844">
        <v>0</v>
      </c>
      <c r="AC5844" t="s">
        <v>38</v>
      </c>
      <c r="AD5844">
        <v>0</v>
      </c>
      <c r="AE5844" t="s">
        <v>40</v>
      </c>
      <c r="AF5844" t="s">
        <v>41</v>
      </c>
      <c r="AG5844" t="s">
        <v>42</v>
      </c>
      <c r="AH5844" t="s">
        <v>28</v>
      </c>
      <c r="AI5844">
        <v>4.3235384000000003</v>
      </c>
      <c r="AJ5844">
        <v>-3.3746273000000002</v>
      </c>
    </row>
    <row r="5845" spans="1:36" x14ac:dyDescent="0.3">
      <c r="A5845">
        <v>5520</v>
      </c>
      <c r="B5845" t="s">
        <v>300</v>
      </c>
      <c r="C5845" t="s">
        <v>28</v>
      </c>
      <c r="D5845" t="s">
        <v>29</v>
      </c>
      <c r="E5845" t="s">
        <v>30</v>
      </c>
      <c r="F5845" t="s">
        <v>31</v>
      </c>
      <c r="G5845" t="s">
        <v>3170</v>
      </c>
      <c r="H5845" t="s">
        <v>15699</v>
      </c>
      <c r="I5845" s="4" t="s">
        <v>15700</v>
      </c>
      <c r="J5845" s="1">
        <f>((((bot_orders[[#This Row],[cTime]]/ 1000)+3*3600) / 86400) + DATE(1970,1,1))</f>
        <v>45778.171603981478</v>
      </c>
      <c r="K5845" s="4" t="s">
        <v>15701</v>
      </c>
      <c r="L5845" s="1">
        <f>((((bot_orders[[#This Row],[uTime]]/ 1000)+3*3600) / 86400) + DATE(1970,1,1))</f>
        <v>45778.173796840274</v>
      </c>
      <c r="M5845" t="s">
        <v>34</v>
      </c>
      <c r="N5845" t="s">
        <v>28</v>
      </c>
      <c r="O5845" t="s">
        <v>35</v>
      </c>
      <c r="P5845">
        <v>4.2050000000000001</v>
      </c>
      <c r="Q5845" t="s">
        <v>36</v>
      </c>
      <c r="R5845" t="s">
        <v>55</v>
      </c>
      <c r="S5845">
        <v>0.78169999999999995</v>
      </c>
      <c r="T5845">
        <v>0.78169999999999995</v>
      </c>
      <c r="U5845">
        <v>4.2050000000000001</v>
      </c>
      <c r="V5845">
        <v>-3.3639999999999998E-3</v>
      </c>
      <c r="W5845" t="s">
        <v>39</v>
      </c>
      <c r="X5845" s="4">
        <f>IF(bot_orders[[#This Row],[side]]="sell", bot_orders[[#This Row],[accFillSz]]*bot_orders[[#This Row],[avgPx]] + bot_orders[[#This Row],[fee]], -bot_orders[[#This Row],[accFillSz]]*bot_orders[[#This Row],[avgPx]])</f>
        <v>-3.2870485</v>
      </c>
      <c r="Y5845" s="4">
        <f>IF(bot_orders[[#This Row],[side]]="buy", bot_orders[[#This Row],[accFillSz]] + bot_orders[[#This Row],[fee]], -bot_orders[[#This Row],[accFillSz]])</f>
        <v>4.2016359999999997</v>
      </c>
      <c r="Z5845" s="4">
        <f>IF(bot_orders[[#This Row],[side]]="sell",bot_orders[[#This Row],[accFillSz]]*bot_orders[[#This Row],[avgPx]]+bot_orders[[#This Row],[fee]], 0)</f>
        <v>0</v>
      </c>
      <c r="AA5845" s="4">
        <f>IF(bot_orders[[#This Row],[side]]="sell",-bot_orders[[#This Row],[accFillSz]],bot_orders[[#This Row],[accFillSz]]+bot_orders[[#This Row],[fee]])</f>
        <v>4.2016359999999997</v>
      </c>
      <c r="AB5845">
        <v>0</v>
      </c>
      <c r="AC5845" t="s">
        <v>38</v>
      </c>
      <c r="AD5845">
        <v>0</v>
      </c>
      <c r="AE5845" t="s">
        <v>40</v>
      </c>
      <c r="AF5845" t="s">
        <v>41</v>
      </c>
      <c r="AG5845" t="s">
        <v>42</v>
      </c>
      <c r="AH5845" t="s">
        <v>28</v>
      </c>
      <c r="AI5845">
        <v>4.2016359999999997</v>
      </c>
      <c r="AJ5845">
        <v>-3.2870485</v>
      </c>
    </row>
    <row r="5846" spans="1:36" x14ac:dyDescent="0.3">
      <c r="A5846">
        <v>5522</v>
      </c>
      <c r="B5846" t="s">
        <v>300</v>
      </c>
      <c r="C5846" t="s">
        <v>28</v>
      </c>
      <c r="D5846" t="s">
        <v>29</v>
      </c>
      <c r="E5846" t="s">
        <v>30</v>
      </c>
      <c r="F5846" t="s">
        <v>31</v>
      </c>
      <c r="G5846" t="s">
        <v>3139</v>
      </c>
      <c r="H5846" t="s">
        <v>15705</v>
      </c>
      <c r="I5846" s="4" t="s">
        <v>15706</v>
      </c>
      <c r="J5846" s="1">
        <f>((((bot_orders[[#This Row],[cTime]]/ 1000)+3*3600) / 86400) + DATE(1970,1,1))</f>
        <v>45778.17295842593</v>
      </c>
      <c r="K5846" s="4" t="s">
        <v>15707</v>
      </c>
      <c r="L5846" s="1">
        <f>((((bot_orders[[#This Row],[uTime]]/ 1000)+3*3600) / 86400) + DATE(1970,1,1))</f>
        <v>45778.173777199074</v>
      </c>
      <c r="M5846" t="s">
        <v>34</v>
      </c>
      <c r="N5846" t="s">
        <v>28</v>
      </c>
      <c r="O5846" t="s">
        <v>35</v>
      </c>
      <c r="P5846">
        <v>4.2060000000000004</v>
      </c>
      <c r="Q5846" t="s">
        <v>36</v>
      </c>
      <c r="R5846" t="s">
        <v>55</v>
      </c>
      <c r="S5846">
        <v>0.78349999999999997</v>
      </c>
      <c r="T5846">
        <v>0.78349999999999997</v>
      </c>
      <c r="U5846">
        <v>4.2060000000000004</v>
      </c>
      <c r="V5846">
        <v>-3.3647999999999998E-3</v>
      </c>
      <c r="W5846" t="s">
        <v>39</v>
      </c>
      <c r="X5846" s="4">
        <f>IF(bot_orders[[#This Row],[side]]="sell", bot_orders[[#This Row],[accFillSz]]*bot_orders[[#This Row],[avgPx]] + bot_orders[[#This Row],[fee]], -bot_orders[[#This Row],[accFillSz]]*bot_orders[[#This Row],[avgPx]])</f>
        <v>-3.295401</v>
      </c>
      <c r="Y5846" s="4">
        <f>IF(bot_orders[[#This Row],[side]]="buy", bot_orders[[#This Row],[accFillSz]] + bot_orders[[#This Row],[fee]], -bot_orders[[#This Row],[accFillSz]])</f>
        <v>4.2026352000000005</v>
      </c>
      <c r="Z5846" s="4">
        <f>IF(bot_orders[[#This Row],[side]]="sell",bot_orders[[#This Row],[accFillSz]]*bot_orders[[#This Row],[avgPx]]+bot_orders[[#This Row],[fee]], 0)</f>
        <v>0</v>
      </c>
      <c r="AA5846" s="4">
        <f>IF(bot_orders[[#This Row],[side]]="sell",-bot_orders[[#This Row],[accFillSz]],bot_orders[[#This Row],[accFillSz]]+bot_orders[[#This Row],[fee]])</f>
        <v>4.2026352000000005</v>
      </c>
      <c r="AB5846">
        <v>0</v>
      </c>
      <c r="AC5846" t="s">
        <v>38</v>
      </c>
      <c r="AD5846">
        <v>0</v>
      </c>
      <c r="AE5846" t="s">
        <v>40</v>
      </c>
      <c r="AF5846" t="s">
        <v>41</v>
      </c>
      <c r="AG5846" t="s">
        <v>42</v>
      </c>
      <c r="AH5846" t="s">
        <v>28</v>
      </c>
      <c r="AI5846">
        <v>4.2026351999999996</v>
      </c>
      <c r="AJ5846">
        <v>-3.295401</v>
      </c>
    </row>
    <row r="5847" spans="1:36" x14ac:dyDescent="0.3">
      <c r="A5847">
        <v>5523</v>
      </c>
      <c r="B5847" t="s">
        <v>300</v>
      </c>
      <c r="C5847" t="s">
        <v>28</v>
      </c>
      <c r="D5847" t="s">
        <v>29</v>
      </c>
      <c r="E5847" t="s">
        <v>30</v>
      </c>
      <c r="F5847" t="s">
        <v>31</v>
      </c>
      <c r="G5847" t="s">
        <v>3149</v>
      </c>
      <c r="H5847" t="s">
        <v>15708</v>
      </c>
      <c r="I5847" s="4" t="s">
        <v>15709</v>
      </c>
      <c r="J5847" s="1">
        <f>((((bot_orders[[#This Row],[cTime]]/ 1000)+3*3600) / 86400) + DATE(1970,1,1))</f>
        <v>45778.172958495372</v>
      </c>
      <c r="K5847" s="4" t="s">
        <v>15710</v>
      </c>
      <c r="L5847" s="1">
        <f>((((bot_orders[[#This Row],[uTime]]/ 1000)+3*3600) / 86400) + DATE(1970,1,1))</f>
        <v>45778.172960324075</v>
      </c>
      <c r="M5847" t="s">
        <v>34</v>
      </c>
      <c r="N5847" t="s">
        <v>28</v>
      </c>
      <c r="O5847" t="s">
        <v>35</v>
      </c>
      <c r="P5847">
        <v>4.2069999999999999</v>
      </c>
      <c r="Q5847" t="s">
        <v>36</v>
      </c>
      <c r="R5847" t="s">
        <v>55</v>
      </c>
      <c r="S5847">
        <v>0.7853</v>
      </c>
      <c r="T5847">
        <v>0.7853</v>
      </c>
      <c r="U5847">
        <v>4.2069999999999999</v>
      </c>
      <c r="V5847">
        <v>-3.3655999999999998E-3</v>
      </c>
      <c r="W5847" t="s">
        <v>39</v>
      </c>
      <c r="X5847" s="4">
        <f>IF(bot_orders[[#This Row],[side]]="sell", bot_orders[[#This Row],[accFillSz]]*bot_orders[[#This Row],[avgPx]] + bot_orders[[#This Row],[fee]], -bot_orders[[#This Row],[accFillSz]]*bot_orders[[#This Row],[avgPx]])</f>
        <v>-3.3037570999999999</v>
      </c>
      <c r="Y5847" s="4">
        <f>IF(bot_orders[[#This Row],[side]]="buy", bot_orders[[#This Row],[accFillSz]] + bot_orders[[#This Row],[fee]], -bot_orders[[#This Row],[accFillSz]])</f>
        <v>4.2036343999999994</v>
      </c>
      <c r="Z5847" s="4">
        <f>IF(bot_orders[[#This Row],[side]]="sell",bot_orders[[#This Row],[accFillSz]]*bot_orders[[#This Row],[avgPx]]+bot_orders[[#This Row],[fee]], 0)</f>
        <v>0</v>
      </c>
      <c r="AA5847" s="4">
        <f>IF(bot_orders[[#This Row],[side]]="sell",-bot_orders[[#This Row],[accFillSz]],bot_orders[[#This Row],[accFillSz]]+bot_orders[[#This Row],[fee]])</f>
        <v>4.2036343999999994</v>
      </c>
      <c r="AB5847">
        <v>0</v>
      </c>
      <c r="AC5847" t="s">
        <v>38</v>
      </c>
      <c r="AD5847">
        <v>0</v>
      </c>
      <c r="AE5847" t="s">
        <v>40</v>
      </c>
      <c r="AF5847" t="s">
        <v>41</v>
      </c>
      <c r="AG5847" t="s">
        <v>42</v>
      </c>
      <c r="AH5847" t="s">
        <v>28</v>
      </c>
      <c r="AI5847">
        <v>4.2036344000000003</v>
      </c>
      <c r="AJ5847">
        <v>-3.3037570999999999</v>
      </c>
    </row>
    <row r="5848" spans="1:36" x14ac:dyDescent="0.3">
      <c r="A5848">
        <v>5525</v>
      </c>
      <c r="B5848" t="s">
        <v>300</v>
      </c>
      <c r="C5848" t="s">
        <v>28</v>
      </c>
      <c r="D5848" t="s">
        <v>29</v>
      </c>
      <c r="E5848" t="s">
        <v>30</v>
      </c>
      <c r="F5848" t="s">
        <v>31</v>
      </c>
      <c r="G5848" t="s">
        <v>3149</v>
      </c>
      <c r="H5848" t="s">
        <v>15711</v>
      </c>
      <c r="I5848" s="4" t="s">
        <v>15712</v>
      </c>
      <c r="J5848" s="1">
        <f>((((bot_orders[[#This Row],[cTime]]/ 1000)+3*3600) / 86400) + DATE(1970,1,1))</f>
        <v>45778.172960335651</v>
      </c>
      <c r="K5848" s="4" t="s">
        <v>13722</v>
      </c>
      <c r="L5848" s="1">
        <f>((((bot_orders[[#This Row],[uTime]]/ 1000)+3*3600) / 86400) + DATE(1970,1,1))</f>
        <v>45778.17346377315</v>
      </c>
      <c r="M5848" t="s">
        <v>34</v>
      </c>
      <c r="N5848" t="s">
        <v>28</v>
      </c>
      <c r="O5848" t="s">
        <v>35</v>
      </c>
      <c r="P5848">
        <v>4.2030000000000003</v>
      </c>
      <c r="Q5848" t="s">
        <v>36</v>
      </c>
      <c r="R5848" t="s">
        <v>37</v>
      </c>
      <c r="S5848">
        <v>0.78710000000000002</v>
      </c>
      <c r="T5848">
        <v>0.78710000000000002</v>
      </c>
      <c r="U5848">
        <v>4.2030000000000003</v>
      </c>
      <c r="V5848">
        <v>-2.6465450000000001E-3</v>
      </c>
      <c r="W5848" t="s">
        <v>38</v>
      </c>
      <c r="X5848" s="4">
        <f>IF(bot_orders[[#This Row],[side]]="sell", bot_orders[[#This Row],[accFillSz]]*bot_orders[[#This Row],[avgPx]] + bot_orders[[#This Row],[fee]], -bot_orders[[#This Row],[accFillSz]]*bot_orders[[#This Row],[avgPx]])</f>
        <v>3.305534755</v>
      </c>
      <c r="Y5848" s="4">
        <f>IF(bot_orders[[#This Row],[side]]="buy", bot_orders[[#This Row],[accFillSz]] + bot_orders[[#This Row],[fee]], -bot_orders[[#This Row],[accFillSz]])</f>
        <v>-4.2030000000000003</v>
      </c>
      <c r="Z5848" s="4">
        <f>IF(bot_orders[[#This Row],[side]]="sell",bot_orders[[#This Row],[accFillSz]]*bot_orders[[#This Row],[avgPx]]+bot_orders[[#This Row],[fee]], 0)</f>
        <v>3.305534755</v>
      </c>
      <c r="AA5848" s="4">
        <f>IF(bot_orders[[#This Row],[side]]="sell",-bot_orders[[#This Row],[accFillSz]],bot_orders[[#This Row],[accFillSz]]+bot_orders[[#This Row],[fee]])</f>
        <v>-4.2030000000000003</v>
      </c>
      <c r="AB5848">
        <v>0</v>
      </c>
      <c r="AC5848" t="s">
        <v>39</v>
      </c>
      <c r="AD5848">
        <v>0</v>
      </c>
      <c r="AE5848" t="s">
        <v>40</v>
      </c>
      <c r="AF5848" t="s">
        <v>41</v>
      </c>
      <c r="AG5848" t="s">
        <v>42</v>
      </c>
      <c r="AH5848" t="s">
        <v>28</v>
      </c>
      <c r="AI5848">
        <v>-4.2030000000000003</v>
      </c>
      <c r="AJ5848">
        <v>3.30553476</v>
      </c>
    </row>
    <row r="5849" spans="1:36" x14ac:dyDescent="0.3">
      <c r="A5849">
        <v>5527</v>
      </c>
      <c r="B5849" t="s">
        <v>300</v>
      </c>
      <c r="C5849" t="s">
        <v>28</v>
      </c>
      <c r="D5849" t="s">
        <v>29</v>
      </c>
      <c r="E5849" t="s">
        <v>30</v>
      </c>
      <c r="F5849" t="s">
        <v>31</v>
      </c>
      <c r="G5849" t="s">
        <v>3163</v>
      </c>
      <c r="H5849" t="s">
        <v>15716</v>
      </c>
      <c r="I5849" s="4" t="s">
        <v>15714</v>
      </c>
      <c r="J5849" s="1">
        <f>((((bot_orders[[#This Row],[cTime]]/ 1000)+3*3600) / 86400) + DATE(1970,1,1))</f>
        <v>45778.173463796295</v>
      </c>
      <c r="K5849" s="4" t="s">
        <v>15717</v>
      </c>
      <c r="L5849" s="1">
        <f>((((bot_orders[[#This Row],[uTime]]/ 1000)+3*3600) / 86400) + DATE(1970,1,1))</f>
        <v>45778.173585983794</v>
      </c>
      <c r="M5849" t="s">
        <v>34</v>
      </c>
      <c r="N5849" t="s">
        <v>28</v>
      </c>
      <c r="O5849" t="s">
        <v>35</v>
      </c>
      <c r="P5849">
        <v>4.2069999999999999</v>
      </c>
      <c r="Q5849" t="s">
        <v>36</v>
      </c>
      <c r="R5849" t="s">
        <v>55</v>
      </c>
      <c r="S5849">
        <v>0.7853</v>
      </c>
      <c r="T5849">
        <v>0.7853</v>
      </c>
      <c r="U5849">
        <v>4.2069999999999999</v>
      </c>
      <c r="V5849">
        <v>-3.3655999999999998E-3</v>
      </c>
      <c r="W5849" t="s">
        <v>39</v>
      </c>
      <c r="X5849" s="4">
        <f>IF(bot_orders[[#This Row],[side]]="sell", bot_orders[[#This Row],[accFillSz]]*bot_orders[[#This Row],[avgPx]] + bot_orders[[#This Row],[fee]], -bot_orders[[#This Row],[accFillSz]]*bot_orders[[#This Row],[avgPx]])</f>
        <v>-3.3037570999999999</v>
      </c>
      <c r="Y5849" s="4">
        <f>IF(bot_orders[[#This Row],[side]]="buy", bot_orders[[#This Row],[accFillSz]] + bot_orders[[#This Row],[fee]], -bot_orders[[#This Row],[accFillSz]])</f>
        <v>4.2036343999999994</v>
      </c>
      <c r="Z5849" s="4">
        <f>IF(bot_orders[[#This Row],[side]]="sell",bot_orders[[#This Row],[accFillSz]]*bot_orders[[#This Row],[avgPx]]+bot_orders[[#This Row],[fee]], 0)</f>
        <v>0</v>
      </c>
      <c r="AA5849" s="4">
        <f>IF(bot_orders[[#This Row],[side]]="sell",-bot_orders[[#This Row],[accFillSz]],bot_orders[[#This Row],[accFillSz]]+bot_orders[[#This Row],[fee]])</f>
        <v>4.2036343999999994</v>
      </c>
      <c r="AB5849">
        <v>0</v>
      </c>
      <c r="AC5849" t="s">
        <v>38</v>
      </c>
      <c r="AD5849">
        <v>0</v>
      </c>
      <c r="AE5849" t="s">
        <v>40</v>
      </c>
      <c r="AF5849" t="s">
        <v>41</v>
      </c>
      <c r="AG5849" t="s">
        <v>42</v>
      </c>
      <c r="AH5849" t="s">
        <v>28</v>
      </c>
      <c r="AI5849">
        <v>4.2036344000000003</v>
      </c>
      <c r="AJ5849">
        <v>-3.3037570999999999</v>
      </c>
    </row>
    <row r="5850" spans="1:36" x14ac:dyDescent="0.3">
      <c r="A5850">
        <v>5528</v>
      </c>
      <c r="B5850" t="s">
        <v>300</v>
      </c>
      <c r="C5850" t="s">
        <v>28</v>
      </c>
      <c r="D5850" t="s">
        <v>29</v>
      </c>
      <c r="E5850" t="s">
        <v>30</v>
      </c>
      <c r="F5850" t="s">
        <v>31</v>
      </c>
      <c r="G5850" t="s">
        <v>3117</v>
      </c>
      <c r="H5850" t="s">
        <v>15718</v>
      </c>
      <c r="I5850" s="4" t="s">
        <v>15719</v>
      </c>
      <c r="J5850" s="1">
        <f>((((bot_orders[[#This Row],[cTime]]/ 1000)+3*3600) / 86400) + DATE(1970,1,1))</f>
        <v>45778.173463854167</v>
      </c>
      <c r="K5850" s="4" t="s">
        <v>15720</v>
      </c>
      <c r="L5850" s="1">
        <f>((((bot_orders[[#This Row],[uTime]]/ 1000)+3*3600) / 86400) + DATE(1970,1,1))</f>
        <v>45778.173465636573</v>
      </c>
      <c r="M5850" t="s">
        <v>34</v>
      </c>
      <c r="N5850" t="s">
        <v>28</v>
      </c>
      <c r="O5850" t="s">
        <v>35</v>
      </c>
      <c r="P5850">
        <v>4.2050000000000001</v>
      </c>
      <c r="Q5850" t="s">
        <v>36</v>
      </c>
      <c r="R5850" t="s">
        <v>55</v>
      </c>
      <c r="S5850">
        <v>0.78710000000000002</v>
      </c>
      <c r="T5850">
        <v>0.78710000000000002</v>
      </c>
      <c r="U5850">
        <v>4.2050000000000001</v>
      </c>
      <c r="V5850">
        <v>-3.3639999999999998E-3</v>
      </c>
      <c r="W5850" t="s">
        <v>39</v>
      </c>
      <c r="X5850" s="4">
        <f>IF(bot_orders[[#This Row],[side]]="sell", bot_orders[[#This Row],[accFillSz]]*bot_orders[[#This Row],[avgPx]] + bot_orders[[#This Row],[fee]], -bot_orders[[#This Row],[accFillSz]]*bot_orders[[#This Row],[avgPx]])</f>
        <v>-3.3097555000000001</v>
      </c>
      <c r="Y5850" s="4">
        <f>IF(bot_orders[[#This Row],[side]]="buy", bot_orders[[#This Row],[accFillSz]] + bot_orders[[#This Row],[fee]], -bot_orders[[#This Row],[accFillSz]])</f>
        <v>4.2016359999999997</v>
      </c>
      <c r="Z5850" s="4">
        <f>IF(bot_orders[[#This Row],[side]]="sell",bot_orders[[#This Row],[accFillSz]]*bot_orders[[#This Row],[avgPx]]+bot_orders[[#This Row],[fee]], 0)</f>
        <v>0</v>
      </c>
      <c r="AA5850" s="4">
        <f>IF(bot_orders[[#This Row],[side]]="sell",-bot_orders[[#This Row],[accFillSz]],bot_orders[[#This Row],[accFillSz]]+bot_orders[[#This Row],[fee]])</f>
        <v>4.2016359999999997</v>
      </c>
      <c r="AB5850">
        <v>0</v>
      </c>
      <c r="AC5850" t="s">
        <v>38</v>
      </c>
      <c r="AD5850">
        <v>0</v>
      </c>
      <c r="AE5850" t="s">
        <v>40</v>
      </c>
      <c r="AF5850" t="s">
        <v>41</v>
      </c>
      <c r="AG5850" t="s">
        <v>42</v>
      </c>
      <c r="AH5850" t="s">
        <v>28</v>
      </c>
      <c r="AI5850">
        <v>4.2016359999999997</v>
      </c>
      <c r="AJ5850">
        <v>-3.3097555000000001</v>
      </c>
    </row>
    <row r="5851" spans="1:36" x14ac:dyDescent="0.3">
      <c r="A5851">
        <v>5529</v>
      </c>
      <c r="B5851" t="s">
        <v>300</v>
      </c>
      <c r="C5851" t="s">
        <v>28</v>
      </c>
      <c r="D5851" t="s">
        <v>29</v>
      </c>
      <c r="E5851" t="s">
        <v>30</v>
      </c>
      <c r="F5851" t="s">
        <v>31</v>
      </c>
      <c r="G5851" t="s">
        <v>3163</v>
      </c>
      <c r="H5851" t="s">
        <v>15721</v>
      </c>
      <c r="I5851" s="4" t="s">
        <v>15722</v>
      </c>
      <c r="J5851" s="1">
        <f>((((bot_orders[[#This Row],[cTime]]/ 1000)+3*3600) / 86400) + DATE(1970,1,1))</f>
        <v>45778.173586006946</v>
      </c>
      <c r="K5851" s="4" t="s">
        <v>15723</v>
      </c>
      <c r="L5851" s="1">
        <f>((((bot_orders[[#This Row],[uTime]]/ 1000)+3*3600) / 86400) + DATE(1970,1,1))</f>
        <v>45778.180914363424</v>
      </c>
      <c r="M5851" t="s">
        <v>34</v>
      </c>
      <c r="N5851" t="s">
        <v>28</v>
      </c>
      <c r="O5851" t="s">
        <v>35</v>
      </c>
      <c r="P5851">
        <v>4.2030000000000003</v>
      </c>
      <c r="Q5851" t="s">
        <v>36</v>
      </c>
      <c r="R5851" t="s">
        <v>37</v>
      </c>
      <c r="S5851">
        <v>0.78710000000000002</v>
      </c>
      <c r="T5851">
        <v>0.78710000000000002</v>
      </c>
      <c r="U5851">
        <v>4.2030000000000003</v>
      </c>
      <c r="V5851">
        <v>-2.6465450000000001E-3</v>
      </c>
      <c r="W5851" t="s">
        <v>38</v>
      </c>
      <c r="X5851" s="4">
        <f>IF(bot_orders[[#This Row],[side]]="sell", bot_orders[[#This Row],[accFillSz]]*bot_orders[[#This Row],[avgPx]] + bot_orders[[#This Row],[fee]], -bot_orders[[#This Row],[accFillSz]]*bot_orders[[#This Row],[avgPx]])</f>
        <v>3.305534755</v>
      </c>
      <c r="Y5851" s="4">
        <f>IF(bot_orders[[#This Row],[side]]="buy", bot_orders[[#This Row],[accFillSz]] + bot_orders[[#This Row],[fee]], -bot_orders[[#This Row],[accFillSz]])</f>
        <v>-4.2030000000000003</v>
      </c>
      <c r="Z5851" s="4">
        <f>IF(bot_orders[[#This Row],[side]]="sell",bot_orders[[#This Row],[accFillSz]]*bot_orders[[#This Row],[avgPx]]+bot_orders[[#This Row],[fee]], 0)</f>
        <v>3.305534755</v>
      </c>
      <c r="AA5851" s="4">
        <f>IF(bot_orders[[#This Row],[side]]="sell",-bot_orders[[#This Row],[accFillSz]],bot_orders[[#This Row],[accFillSz]]+bot_orders[[#This Row],[fee]])</f>
        <v>-4.2030000000000003</v>
      </c>
      <c r="AB5851">
        <v>0</v>
      </c>
      <c r="AC5851" t="s">
        <v>39</v>
      </c>
      <c r="AD5851">
        <v>0</v>
      </c>
      <c r="AE5851" t="s">
        <v>40</v>
      </c>
      <c r="AF5851" t="s">
        <v>41</v>
      </c>
      <c r="AG5851" t="s">
        <v>42</v>
      </c>
      <c r="AH5851" t="s">
        <v>28</v>
      </c>
      <c r="AI5851">
        <v>-4.2030000000000003</v>
      </c>
      <c r="AJ5851">
        <v>3.30553476</v>
      </c>
    </row>
    <row r="5852" spans="1:36" x14ac:dyDescent="0.3">
      <c r="A5852">
        <v>5531</v>
      </c>
      <c r="B5852" t="s">
        <v>300</v>
      </c>
      <c r="C5852" t="s">
        <v>28</v>
      </c>
      <c r="D5852" t="s">
        <v>29</v>
      </c>
      <c r="E5852" t="s">
        <v>30</v>
      </c>
      <c r="F5852" t="s">
        <v>31</v>
      </c>
      <c r="G5852" t="s">
        <v>3139</v>
      </c>
      <c r="H5852" t="s">
        <v>15726</v>
      </c>
      <c r="I5852" s="4" t="s">
        <v>15727</v>
      </c>
      <c r="J5852" s="1">
        <f>((((bot_orders[[#This Row],[cTime]]/ 1000)+3*3600) / 86400) + DATE(1970,1,1))</f>
        <v>45778.17377721065</v>
      </c>
      <c r="K5852" s="4" t="s">
        <v>15728</v>
      </c>
      <c r="L5852" s="1">
        <f>((((bot_orders[[#This Row],[uTime]]/ 1000)+3*3600) / 86400) + DATE(1970,1,1))</f>
        <v>45778.175246817133</v>
      </c>
      <c r="M5852" t="s">
        <v>34</v>
      </c>
      <c r="N5852" t="s">
        <v>28</v>
      </c>
      <c r="O5852" t="s">
        <v>35</v>
      </c>
      <c r="P5852">
        <v>4.202</v>
      </c>
      <c r="Q5852" t="s">
        <v>36</v>
      </c>
      <c r="R5852" t="s">
        <v>37</v>
      </c>
      <c r="S5852">
        <v>0.7853</v>
      </c>
      <c r="T5852">
        <v>0.7853</v>
      </c>
      <c r="U5852">
        <v>4.202</v>
      </c>
      <c r="V5852">
        <v>-2.6398645000000002E-3</v>
      </c>
      <c r="W5852" t="s">
        <v>38</v>
      </c>
      <c r="X5852" s="4">
        <f>IF(bot_orders[[#This Row],[side]]="sell", bot_orders[[#This Row],[accFillSz]]*bot_orders[[#This Row],[avgPx]] + bot_orders[[#This Row],[fee]], -bot_orders[[#This Row],[accFillSz]]*bot_orders[[#This Row],[avgPx]])</f>
        <v>3.2971907355000001</v>
      </c>
      <c r="Y5852" s="4">
        <f>IF(bot_orders[[#This Row],[side]]="buy", bot_orders[[#This Row],[accFillSz]] + bot_orders[[#This Row],[fee]], -bot_orders[[#This Row],[accFillSz]])</f>
        <v>-4.202</v>
      </c>
      <c r="Z5852" s="4">
        <f>IF(bot_orders[[#This Row],[side]]="sell",bot_orders[[#This Row],[accFillSz]]*bot_orders[[#This Row],[avgPx]]+bot_orders[[#This Row],[fee]], 0)</f>
        <v>3.2971907355000001</v>
      </c>
      <c r="AA5852" s="4">
        <f>IF(bot_orders[[#This Row],[side]]="sell",-bot_orders[[#This Row],[accFillSz]],bot_orders[[#This Row],[accFillSz]]+bot_orders[[#This Row],[fee]])</f>
        <v>-4.202</v>
      </c>
      <c r="AB5852">
        <v>0</v>
      </c>
      <c r="AC5852" t="s">
        <v>39</v>
      </c>
      <c r="AD5852">
        <v>0</v>
      </c>
      <c r="AE5852" t="s">
        <v>40</v>
      </c>
      <c r="AF5852" t="s">
        <v>41</v>
      </c>
      <c r="AG5852" t="s">
        <v>42</v>
      </c>
      <c r="AH5852" t="s">
        <v>28</v>
      </c>
      <c r="AI5852">
        <v>-4.202</v>
      </c>
      <c r="AJ5852">
        <v>3.29719074</v>
      </c>
    </row>
    <row r="5853" spans="1:36" x14ac:dyDescent="0.3">
      <c r="A5853">
        <v>5532</v>
      </c>
      <c r="B5853" t="s">
        <v>300</v>
      </c>
      <c r="C5853" t="s">
        <v>28</v>
      </c>
      <c r="D5853" t="s">
        <v>29</v>
      </c>
      <c r="E5853" t="s">
        <v>30</v>
      </c>
      <c r="F5853" t="s">
        <v>31</v>
      </c>
      <c r="G5853" t="s">
        <v>3170</v>
      </c>
      <c r="H5853" t="s">
        <v>15729</v>
      </c>
      <c r="I5853" s="4" t="s">
        <v>15730</v>
      </c>
      <c r="J5853" s="1">
        <f>((((bot_orders[[#This Row],[cTime]]/ 1000)+3*3600) / 86400) + DATE(1970,1,1))</f>
        <v>45778.173796863426</v>
      </c>
      <c r="K5853" s="4" t="s">
        <v>15731</v>
      </c>
      <c r="L5853" s="1">
        <f>((((bot_orders[[#This Row],[uTime]]/ 1000)+3*3600) / 86400) + DATE(1970,1,1))</f>
        <v>45778.175067905089</v>
      </c>
      <c r="M5853" t="s">
        <v>34</v>
      </c>
      <c r="N5853" t="s">
        <v>28</v>
      </c>
      <c r="O5853" t="s">
        <v>35</v>
      </c>
      <c r="P5853">
        <v>4.2009999999999996</v>
      </c>
      <c r="Q5853" t="s">
        <v>36</v>
      </c>
      <c r="R5853" t="s">
        <v>37</v>
      </c>
      <c r="S5853">
        <v>0.78349999999999997</v>
      </c>
      <c r="T5853">
        <v>0.78349999999999997</v>
      </c>
      <c r="U5853">
        <v>4.2009999999999996</v>
      </c>
      <c r="V5853">
        <v>-2.6331867999999999E-3</v>
      </c>
      <c r="W5853" t="s">
        <v>38</v>
      </c>
      <c r="X5853" s="4">
        <f>IF(bot_orders[[#This Row],[side]]="sell", bot_orders[[#This Row],[accFillSz]]*bot_orders[[#This Row],[avgPx]] + bot_orders[[#This Row],[fee]], -bot_orders[[#This Row],[accFillSz]]*bot_orders[[#This Row],[avgPx]])</f>
        <v>3.2888503131999998</v>
      </c>
      <c r="Y5853" s="4">
        <f>IF(bot_orders[[#This Row],[side]]="buy", bot_orders[[#This Row],[accFillSz]] + bot_orders[[#This Row],[fee]], -bot_orders[[#This Row],[accFillSz]])</f>
        <v>-4.2009999999999996</v>
      </c>
      <c r="Z5853" s="4">
        <f>IF(bot_orders[[#This Row],[side]]="sell",bot_orders[[#This Row],[accFillSz]]*bot_orders[[#This Row],[avgPx]]+bot_orders[[#This Row],[fee]], 0)</f>
        <v>3.2888503131999998</v>
      </c>
      <c r="AA5853" s="4">
        <f>IF(bot_orders[[#This Row],[side]]="sell",-bot_orders[[#This Row],[accFillSz]],bot_orders[[#This Row],[accFillSz]]+bot_orders[[#This Row],[fee]])</f>
        <v>-4.2009999999999996</v>
      </c>
      <c r="AB5853">
        <v>0</v>
      </c>
      <c r="AC5853" t="s">
        <v>39</v>
      </c>
      <c r="AD5853">
        <v>0</v>
      </c>
      <c r="AE5853" t="s">
        <v>40</v>
      </c>
      <c r="AF5853" t="s">
        <v>41</v>
      </c>
      <c r="AG5853" t="s">
        <v>42</v>
      </c>
      <c r="AH5853" t="s">
        <v>28</v>
      </c>
      <c r="AI5853">
        <v>-4.2009999999999996</v>
      </c>
      <c r="AJ5853">
        <v>3.2888503099999999</v>
      </c>
    </row>
    <row r="5854" spans="1:36" x14ac:dyDescent="0.3">
      <c r="A5854">
        <v>5534</v>
      </c>
      <c r="B5854" t="s">
        <v>300</v>
      </c>
      <c r="C5854" t="s">
        <v>28</v>
      </c>
      <c r="D5854" t="s">
        <v>29</v>
      </c>
      <c r="E5854" t="s">
        <v>30</v>
      </c>
      <c r="F5854" t="s">
        <v>31</v>
      </c>
      <c r="G5854" t="s">
        <v>3159</v>
      </c>
      <c r="H5854" t="s">
        <v>15735</v>
      </c>
      <c r="I5854" s="4" t="s">
        <v>15736</v>
      </c>
      <c r="J5854" s="1">
        <f>((((bot_orders[[#This Row],[cTime]]/ 1000)+3*3600) / 86400) + DATE(1970,1,1))</f>
        <v>45778.173913611114</v>
      </c>
      <c r="K5854" s="4" t="s">
        <v>15737</v>
      </c>
      <c r="L5854" s="1">
        <f>((((bot_orders[[#This Row],[uTime]]/ 1000)+3*3600) / 86400) + DATE(1970,1,1))</f>
        <v>45778.174009664348</v>
      </c>
      <c r="M5854" t="s">
        <v>34</v>
      </c>
      <c r="N5854" t="s">
        <v>28</v>
      </c>
      <c r="O5854" t="s">
        <v>35</v>
      </c>
      <c r="P5854">
        <v>4.3230000000000004</v>
      </c>
      <c r="Q5854" t="s">
        <v>36</v>
      </c>
      <c r="R5854" t="s">
        <v>37</v>
      </c>
      <c r="S5854">
        <v>0.78169999999999995</v>
      </c>
      <c r="T5854">
        <v>0.78169999999999995</v>
      </c>
      <c r="U5854">
        <v>4.3230000000000004</v>
      </c>
      <c r="V5854">
        <v>-2.7034313000000002E-3</v>
      </c>
      <c r="W5854" t="s">
        <v>38</v>
      </c>
      <c r="X5854" s="4">
        <f>IF(bot_orders[[#This Row],[side]]="sell", bot_orders[[#This Row],[accFillSz]]*bot_orders[[#This Row],[avgPx]] + bot_orders[[#This Row],[fee]], -bot_orders[[#This Row],[accFillSz]]*bot_orders[[#This Row],[avgPx]])</f>
        <v>3.3765856687000002</v>
      </c>
      <c r="Y5854" s="4">
        <f>IF(bot_orders[[#This Row],[side]]="buy", bot_orders[[#This Row],[accFillSz]] + bot_orders[[#This Row],[fee]], -bot_orders[[#This Row],[accFillSz]])</f>
        <v>-4.3230000000000004</v>
      </c>
      <c r="Z5854" s="4">
        <f>IF(bot_orders[[#This Row],[side]]="sell",bot_orders[[#This Row],[accFillSz]]*bot_orders[[#This Row],[avgPx]]+bot_orders[[#This Row],[fee]], 0)</f>
        <v>3.3765856687000002</v>
      </c>
      <c r="AA5854" s="4">
        <f>IF(bot_orders[[#This Row],[side]]="sell",-bot_orders[[#This Row],[accFillSz]],bot_orders[[#This Row],[accFillSz]]+bot_orders[[#This Row],[fee]])</f>
        <v>-4.3230000000000004</v>
      </c>
      <c r="AB5854">
        <v>0</v>
      </c>
      <c r="AC5854" t="s">
        <v>39</v>
      </c>
      <c r="AD5854">
        <v>0</v>
      </c>
      <c r="AE5854" t="s">
        <v>40</v>
      </c>
      <c r="AF5854" t="s">
        <v>41</v>
      </c>
      <c r="AG5854" t="s">
        <v>42</v>
      </c>
      <c r="AH5854" t="s">
        <v>28</v>
      </c>
      <c r="AI5854">
        <v>-4.3230000000000004</v>
      </c>
      <c r="AJ5854">
        <v>3.3765856699999999</v>
      </c>
    </row>
    <row r="5855" spans="1:36" x14ac:dyDescent="0.3">
      <c r="A5855">
        <v>5535</v>
      </c>
      <c r="B5855" t="s">
        <v>300</v>
      </c>
      <c r="C5855" t="s">
        <v>28</v>
      </c>
      <c r="D5855" t="s">
        <v>29</v>
      </c>
      <c r="E5855" t="s">
        <v>30</v>
      </c>
      <c r="F5855" t="s">
        <v>31</v>
      </c>
      <c r="G5855" t="s">
        <v>3190</v>
      </c>
      <c r="H5855" t="s">
        <v>15738</v>
      </c>
      <c r="I5855" s="4" t="s">
        <v>15739</v>
      </c>
      <c r="J5855" s="1">
        <f>((((bot_orders[[#This Row],[cTime]]/ 1000)+3*3600) / 86400) + DATE(1970,1,1))</f>
        <v>45778.1740096875</v>
      </c>
      <c r="K5855" s="4" t="s">
        <v>15740</v>
      </c>
      <c r="L5855" s="1">
        <f>((((bot_orders[[#This Row],[uTime]]/ 1000)+3*3600) / 86400) + DATE(1970,1,1))</f>
        <v>45778.177509305555</v>
      </c>
      <c r="M5855" t="s">
        <v>34</v>
      </c>
      <c r="N5855" t="s">
        <v>28</v>
      </c>
      <c r="O5855" t="s">
        <v>35</v>
      </c>
      <c r="P5855">
        <v>4.327</v>
      </c>
      <c r="Q5855" t="s">
        <v>36</v>
      </c>
      <c r="R5855" t="s">
        <v>55</v>
      </c>
      <c r="S5855">
        <v>0.77990000000000004</v>
      </c>
      <c r="T5855">
        <v>0.77990000000000004</v>
      </c>
      <c r="U5855">
        <v>4.327</v>
      </c>
      <c r="V5855">
        <v>-3.4616E-3</v>
      </c>
      <c r="W5855" t="s">
        <v>39</v>
      </c>
      <c r="X5855" s="4">
        <f>IF(bot_orders[[#This Row],[side]]="sell", bot_orders[[#This Row],[accFillSz]]*bot_orders[[#This Row],[avgPx]] + bot_orders[[#This Row],[fee]], -bot_orders[[#This Row],[accFillSz]]*bot_orders[[#This Row],[avgPx]])</f>
        <v>-3.3746273000000002</v>
      </c>
      <c r="Y5855" s="4">
        <f>IF(bot_orders[[#This Row],[side]]="buy", bot_orders[[#This Row],[accFillSz]] + bot_orders[[#This Row],[fee]], -bot_orders[[#This Row],[accFillSz]])</f>
        <v>4.3235384000000003</v>
      </c>
      <c r="Z5855" s="4">
        <f>IF(bot_orders[[#This Row],[side]]="sell",bot_orders[[#This Row],[accFillSz]]*bot_orders[[#This Row],[avgPx]]+bot_orders[[#This Row],[fee]], 0)</f>
        <v>0</v>
      </c>
      <c r="AA5855" s="4">
        <f>IF(bot_orders[[#This Row],[side]]="sell",-bot_orders[[#This Row],[accFillSz]],bot_orders[[#This Row],[accFillSz]]+bot_orders[[#This Row],[fee]])</f>
        <v>4.3235384000000003</v>
      </c>
      <c r="AB5855">
        <v>0</v>
      </c>
      <c r="AC5855" t="s">
        <v>38</v>
      </c>
      <c r="AD5855">
        <v>0</v>
      </c>
      <c r="AE5855" t="s">
        <v>40</v>
      </c>
      <c r="AF5855" t="s">
        <v>41</v>
      </c>
      <c r="AG5855" t="s">
        <v>42</v>
      </c>
      <c r="AH5855" t="s">
        <v>28</v>
      </c>
      <c r="AI5855">
        <v>4.3235384000000003</v>
      </c>
      <c r="AJ5855">
        <v>-3.3746273000000002</v>
      </c>
    </row>
    <row r="5856" spans="1:36" x14ac:dyDescent="0.3">
      <c r="A5856">
        <v>5536</v>
      </c>
      <c r="B5856" t="s">
        <v>300</v>
      </c>
      <c r="C5856" t="s">
        <v>28</v>
      </c>
      <c r="D5856" t="s">
        <v>29</v>
      </c>
      <c r="E5856" t="s">
        <v>30</v>
      </c>
      <c r="F5856" t="s">
        <v>31</v>
      </c>
      <c r="G5856" t="s">
        <v>3071</v>
      </c>
      <c r="H5856" t="s">
        <v>15741</v>
      </c>
      <c r="I5856" s="4" t="s">
        <v>15742</v>
      </c>
      <c r="J5856" s="1">
        <f>((((bot_orders[[#This Row],[cTime]]/ 1000)+3*3600) / 86400) + DATE(1970,1,1))</f>
        <v>45778.175067928241</v>
      </c>
      <c r="K5856" s="4" t="s">
        <v>15743</v>
      </c>
      <c r="L5856" s="1">
        <f>((((bot_orders[[#This Row],[uTime]]/ 1000)+3*3600) / 86400) + DATE(1970,1,1))</f>
        <v>45778.175852592598</v>
      </c>
      <c r="M5856" t="s">
        <v>34</v>
      </c>
      <c r="N5856" t="s">
        <v>28</v>
      </c>
      <c r="O5856" t="s">
        <v>35</v>
      </c>
      <c r="P5856">
        <v>4.2050000000000001</v>
      </c>
      <c r="Q5856" t="s">
        <v>36</v>
      </c>
      <c r="R5856" t="s">
        <v>55</v>
      </c>
      <c r="S5856">
        <v>0.78169999999999995</v>
      </c>
      <c r="T5856">
        <v>0.78169999999999995</v>
      </c>
      <c r="U5856">
        <v>4.2050000000000001</v>
      </c>
      <c r="V5856">
        <v>-3.3639999999999998E-3</v>
      </c>
      <c r="W5856" t="s">
        <v>39</v>
      </c>
      <c r="X5856" s="4">
        <f>IF(bot_orders[[#This Row],[side]]="sell", bot_orders[[#This Row],[accFillSz]]*bot_orders[[#This Row],[avgPx]] + bot_orders[[#This Row],[fee]], -bot_orders[[#This Row],[accFillSz]]*bot_orders[[#This Row],[avgPx]])</f>
        <v>-3.2870485</v>
      </c>
      <c r="Y5856" s="4">
        <f>IF(bot_orders[[#This Row],[side]]="buy", bot_orders[[#This Row],[accFillSz]] + bot_orders[[#This Row],[fee]], -bot_orders[[#This Row],[accFillSz]])</f>
        <v>4.2016359999999997</v>
      </c>
      <c r="Z5856" s="4">
        <f>IF(bot_orders[[#This Row],[side]]="sell",bot_orders[[#This Row],[accFillSz]]*bot_orders[[#This Row],[avgPx]]+bot_orders[[#This Row],[fee]], 0)</f>
        <v>0</v>
      </c>
      <c r="AA5856" s="4">
        <f>IF(bot_orders[[#This Row],[side]]="sell",-bot_orders[[#This Row],[accFillSz]],bot_orders[[#This Row],[accFillSz]]+bot_orders[[#This Row],[fee]])</f>
        <v>4.2016359999999997</v>
      </c>
      <c r="AB5856">
        <v>0</v>
      </c>
      <c r="AC5856" t="s">
        <v>38</v>
      </c>
      <c r="AD5856">
        <v>0</v>
      </c>
      <c r="AE5856" t="s">
        <v>40</v>
      </c>
      <c r="AF5856" t="s">
        <v>41</v>
      </c>
      <c r="AG5856" t="s">
        <v>42</v>
      </c>
      <c r="AH5856" t="s">
        <v>28</v>
      </c>
      <c r="AI5856">
        <v>4.2016359999999997</v>
      </c>
      <c r="AJ5856">
        <v>-3.2870485</v>
      </c>
    </row>
    <row r="5857" spans="1:36" x14ac:dyDescent="0.3">
      <c r="A5857">
        <v>5538</v>
      </c>
      <c r="B5857" t="s">
        <v>300</v>
      </c>
      <c r="C5857" t="s">
        <v>28</v>
      </c>
      <c r="D5857" t="s">
        <v>29</v>
      </c>
      <c r="E5857" t="s">
        <v>30</v>
      </c>
      <c r="F5857" t="s">
        <v>31</v>
      </c>
      <c r="G5857" t="s">
        <v>3177</v>
      </c>
      <c r="H5857" t="s">
        <v>15747</v>
      </c>
      <c r="I5857" s="4" t="s">
        <v>15748</v>
      </c>
      <c r="J5857" s="1">
        <f>((((bot_orders[[#This Row],[cTime]]/ 1000)+3*3600) / 86400) + DATE(1970,1,1))</f>
        <v>45778.175246840277</v>
      </c>
      <c r="K5857" s="4" t="s">
        <v>15749</v>
      </c>
      <c r="L5857" s="1">
        <f>((((bot_orders[[#This Row],[uTime]]/ 1000)+3*3600) / 86400) + DATE(1970,1,1))</f>
        <v>45778.17532978009</v>
      </c>
      <c r="M5857" t="s">
        <v>34</v>
      </c>
      <c r="N5857" t="s">
        <v>28</v>
      </c>
      <c r="O5857" t="s">
        <v>35</v>
      </c>
      <c r="P5857">
        <v>4.2060000000000004</v>
      </c>
      <c r="Q5857" t="s">
        <v>36</v>
      </c>
      <c r="R5857" t="s">
        <v>55</v>
      </c>
      <c r="S5857">
        <v>0.78349999999999997</v>
      </c>
      <c r="T5857">
        <v>0.78349999999999997</v>
      </c>
      <c r="U5857">
        <v>4.2060000000000004</v>
      </c>
      <c r="V5857">
        <v>-3.3647999999999998E-3</v>
      </c>
      <c r="W5857" t="s">
        <v>39</v>
      </c>
      <c r="X5857" s="4">
        <f>IF(bot_orders[[#This Row],[side]]="sell", bot_orders[[#This Row],[accFillSz]]*bot_orders[[#This Row],[avgPx]] + bot_orders[[#This Row],[fee]], -bot_orders[[#This Row],[accFillSz]]*bot_orders[[#This Row],[avgPx]])</f>
        <v>-3.295401</v>
      </c>
      <c r="Y5857" s="4">
        <f>IF(bot_orders[[#This Row],[side]]="buy", bot_orders[[#This Row],[accFillSz]] + bot_orders[[#This Row],[fee]], -bot_orders[[#This Row],[accFillSz]])</f>
        <v>4.2026352000000005</v>
      </c>
      <c r="Z5857" s="4">
        <f>IF(bot_orders[[#This Row],[side]]="sell",bot_orders[[#This Row],[accFillSz]]*bot_orders[[#This Row],[avgPx]]+bot_orders[[#This Row],[fee]], 0)</f>
        <v>0</v>
      </c>
      <c r="AA5857" s="4">
        <f>IF(bot_orders[[#This Row],[side]]="sell",-bot_orders[[#This Row],[accFillSz]],bot_orders[[#This Row],[accFillSz]]+bot_orders[[#This Row],[fee]])</f>
        <v>4.2026352000000005</v>
      </c>
      <c r="AB5857">
        <v>0</v>
      </c>
      <c r="AC5857" t="s">
        <v>38</v>
      </c>
      <c r="AD5857">
        <v>0</v>
      </c>
      <c r="AE5857" t="s">
        <v>40</v>
      </c>
      <c r="AF5857" t="s">
        <v>41</v>
      </c>
      <c r="AG5857" t="s">
        <v>42</v>
      </c>
      <c r="AH5857" t="s">
        <v>28</v>
      </c>
      <c r="AI5857">
        <v>4.2026351999999996</v>
      </c>
      <c r="AJ5857">
        <v>-3.295401</v>
      </c>
    </row>
    <row r="5858" spans="1:36" x14ac:dyDescent="0.3">
      <c r="A5858">
        <v>5539</v>
      </c>
      <c r="B5858" t="s">
        <v>300</v>
      </c>
      <c r="C5858" t="s">
        <v>28</v>
      </c>
      <c r="D5858" t="s">
        <v>29</v>
      </c>
      <c r="E5858" t="s">
        <v>30</v>
      </c>
      <c r="F5858" t="s">
        <v>31</v>
      </c>
      <c r="G5858" t="s">
        <v>3177</v>
      </c>
      <c r="H5858" t="s">
        <v>15750</v>
      </c>
      <c r="I5858" s="4" t="s">
        <v>15751</v>
      </c>
      <c r="J5858" s="1">
        <f>((((bot_orders[[#This Row],[cTime]]/ 1000)+3*3600) / 86400) + DATE(1970,1,1))</f>
        <v>45778.175329803242</v>
      </c>
      <c r="K5858" s="4" t="s">
        <v>15752</v>
      </c>
      <c r="L5858" s="1">
        <f>((((bot_orders[[#This Row],[uTime]]/ 1000)+3*3600) / 86400) + DATE(1970,1,1))</f>
        <v>45778.179428055555</v>
      </c>
      <c r="M5858" t="s">
        <v>34</v>
      </c>
      <c r="N5858" t="s">
        <v>28</v>
      </c>
      <c r="O5858" t="s">
        <v>35</v>
      </c>
      <c r="P5858">
        <v>4.202</v>
      </c>
      <c r="Q5858" t="s">
        <v>36</v>
      </c>
      <c r="R5858" t="s">
        <v>37</v>
      </c>
      <c r="S5858">
        <v>0.7853</v>
      </c>
      <c r="T5858">
        <v>0.7853</v>
      </c>
      <c r="U5858">
        <v>4.202</v>
      </c>
      <c r="V5858">
        <v>-2.6398645000000002E-3</v>
      </c>
      <c r="W5858" t="s">
        <v>38</v>
      </c>
      <c r="X5858" s="4">
        <f>IF(bot_orders[[#This Row],[side]]="sell", bot_orders[[#This Row],[accFillSz]]*bot_orders[[#This Row],[avgPx]] + bot_orders[[#This Row],[fee]], -bot_orders[[#This Row],[accFillSz]]*bot_orders[[#This Row],[avgPx]])</f>
        <v>3.2971907355000001</v>
      </c>
      <c r="Y5858" s="4">
        <f>IF(bot_orders[[#This Row],[side]]="buy", bot_orders[[#This Row],[accFillSz]] + bot_orders[[#This Row],[fee]], -bot_orders[[#This Row],[accFillSz]])</f>
        <v>-4.202</v>
      </c>
      <c r="Z5858" s="4">
        <f>IF(bot_orders[[#This Row],[side]]="sell",bot_orders[[#This Row],[accFillSz]]*bot_orders[[#This Row],[avgPx]]+bot_orders[[#This Row],[fee]], 0)</f>
        <v>3.2971907355000001</v>
      </c>
      <c r="AA5858" s="4">
        <f>IF(bot_orders[[#This Row],[side]]="sell",-bot_orders[[#This Row],[accFillSz]],bot_orders[[#This Row],[accFillSz]]+bot_orders[[#This Row],[fee]])</f>
        <v>-4.202</v>
      </c>
      <c r="AB5858">
        <v>0</v>
      </c>
      <c r="AC5858" t="s">
        <v>39</v>
      </c>
      <c r="AD5858">
        <v>0</v>
      </c>
      <c r="AE5858" t="s">
        <v>40</v>
      </c>
      <c r="AF5858" t="s">
        <v>41</v>
      </c>
      <c r="AG5858" t="s">
        <v>42</v>
      </c>
      <c r="AH5858" t="s">
        <v>28</v>
      </c>
      <c r="AI5858">
        <v>-4.202</v>
      </c>
      <c r="AJ5858">
        <v>3.29719074</v>
      </c>
    </row>
    <row r="5859" spans="1:36" x14ac:dyDescent="0.3">
      <c r="A5859">
        <v>5540</v>
      </c>
      <c r="B5859" t="s">
        <v>300</v>
      </c>
      <c r="C5859" t="s">
        <v>28</v>
      </c>
      <c r="D5859" t="s">
        <v>29</v>
      </c>
      <c r="E5859" t="s">
        <v>30</v>
      </c>
      <c r="F5859" t="s">
        <v>31</v>
      </c>
      <c r="G5859" t="s">
        <v>3071</v>
      </c>
      <c r="H5859" t="s">
        <v>15753</v>
      </c>
      <c r="I5859" s="4" t="s">
        <v>15754</v>
      </c>
      <c r="J5859" s="1">
        <f>((((bot_orders[[#This Row],[cTime]]/ 1000)+3*3600) / 86400) + DATE(1970,1,1))</f>
        <v>45778.175852615735</v>
      </c>
      <c r="K5859" s="4" t="s">
        <v>15755</v>
      </c>
      <c r="L5859" s="1">
        <f>((((bot_orders[[#This Row],[uTime]]/ 1000)+3*3600) / 86400) + DATE(1970,1,1))</f>
        <v>45778.178075868054</v>
      </c>
      <c r="M5859" t="s">
        <v>34</v>
      </c>
      <c r="N5859" t="s">
        <v>28</v>
      </c>
      <c r="O5859" t="s">
        <v>35</v>
      </c>
      <c r="P5859">
        <v>4.2009999999999996</v>
      </c>
      <c r="Q5859" t="s">
        <v>36</v>
      </c>
      <c r="R5859" t="s">
        <v>37</v>
      </c>
      <c r="S5859">
        <v>0.78349999999999997</v>
      </c>
      <c r="T5859">
        <v>0.78349999999999997</v>
      </c>
      <c r="U5859">
        <v>4.2009999999999996</v>
      </c>
      <c r="V5859">
        <v>-2.6331867999999999E-3</v>
      </c>
      <c r="W5859" t="s">
        <v>38</v>
      </c>
      <c r="X5859" s="4">
        <f>IF(bot_orders[[#This Row],[side]]="sell", bot_orders[[#This Row],[accFillSz]]*bot_orders[[#This Row],[avgPx]] + bot_orders[[#This Row],[fee]], -bot_orders[[#This Row],[accFillSz]]*bot_orders[[#This Row],[avgPx]])</f>
        <v>3.2888503131999998</v>
      </c>
      <c r="Y5859" s="4">
        <f>IF(bot_orders[[#This Row],[side]]="buy", bot_orders[[#This Row],[accFillSz]] + bot_orders[[#This Row],[fee]], -bot_orders[[#This Row],[accFillSz]])</f>
        <v>-4.2009999999999996</v>
      </c>
      <c r="Z5859" s="4">
        <f>IF(bot_orders[[#This Row],[side]]="sell",bot_orders[[#This Row],[accFillSz]]*bot_orders[[#This Row],[avgPx]]+bot_orders[[#This Row],[fee]], 0)</f>
        <v>3.2888503131999998</v>
      </c>
      <c r="AA5859" s="4">
        <f>IF(bot_orders[[#This Row],[side]]="sell",-bot_orders[[#This Row],[accFillSz]],bot_orders[[#This Row],[accFillSz]]+bot_orders[[#This Row],[fee]])</f>
        <v>-4.2009999999999996</v>
      </c>
      <c r="AB5859">
        <v>0</v>
      </c>
      <c r="AC5859" t="s">
        <v>39</v>
      </c>
      <c r="AD5859">
        <v>0</v>
      </c>
      <c r="AE5859" t="s">
        <v>40</v>
      </c>
      <c r="AF5859" t="s">
        <v>41</v>
      </c>
      <c r="AG5859" t="s">
        <v>42</v>
      </c>
      <c r="AH5859" t="s">
        <v>28</v>
      </c>
      <c r="AI5859">
        <v>-4.2009999999999996</v>
      </c>
      <c r="AJ5859">
        <v>3.2888503099999999</v>
      </c>
    </row>
    <row r="5860" spans="1:36" x14ac:dyDescent="0.3">
      <c r="A5860">
        <v>5542</v>
      </c>
      <c r="B5860" t="s">
        <v>300</v>
      </c>
      <c r="C5860" t="s">
        <v>28</v>
      </c>
      <c r="D5860" t="s">
        <v>29</v>
      </c>
      <c r="E5860" t="s">
        <v>30</v>
      </c>
      <c r="F5860" t="s">
        <v>31</v>
      </c>
      <c r="G5860" t="s">
        <v>3190</v>
      </c>
      <c r="H5860" t="s">
        <v>15759</v>
      </c>
      <c r="I5860" s="4" t="s">
        <v>15760</v>
      </c>
      <c r="J5860" s="1">
        <f>((((bot_orders[[#This Row],[cTime]]/ 1000)+3*3600) / 86400) + DATE(1970,1,1))</f>
        <v>45778.1775093287</v>
      </c>
      <c r="K5860" s="4" t="s">
        <v>15761</v>
      </c>
      <c r="L5860" s="1">
        <f>((((bot_orders[[#This Row],[uTime]]/ 1000)+3*3600) / 86400) + DATE(1970,1,1))</f>
        <v>45778.177893564818</v>
      </c>
      <c r="M5860" t="s">
        <v>34</v>
      </c>
      <c r="N5860" t="s">
        <v>28</v>
      </c>
      <c r="O5860" t="s">
        <v>35</v>
      </c>
      <c r="P5860">
        <v>4.3230000000000004</v>
      </c>
      <c r="Q5860" t="s">
        <v>36</v>
      </c>
      <c r="R5860" t="s">
        <v>37</v>
      </c>
      <c r="S5860">
        <v>0.78169999999999995</v>
      </c>
      <c r="T5860">
        <v>0.78169999999999995</v>
      </c>
      <c r="U5860">
        <v>4.3230000000000004</v>
      </c>
      <c r="V5860">
        <v>-2.7034313000000002E-3</v>
      </c>
      <c r="W5860" t="s">
        <v>38</v>
      </c>
      <c r="X5860" s="4">
        <f>IF(bot_orders[[#This Row],[side]]="sell", bot_orders[[#This Row],[accFillSz]]*bot_orders[[#This Row],[avgPx]] + bot_orders[[#This Row],[fee]], -bot_orders[[#This Row],[accFillSz]]*bot_orders[[#This Row],[avgPx]])</f>
        <v>3.3765856687000002</v>
      </c>
      <c r="Y5860" s="4">
        <f>IF(bot_orders[[#This Row],[side]]="buy", bot_orders[[#This Row],[accFillSz]] + bot_orders[[#This Row],[fee]], -bot_orders[[#This Row],[accFillSz]])</f>
        <v>-4.3230000000000004</v>
      </c>
      <c r="Z5860" s="4">
        <f>IF(bot_orders[[#This Row],[side]]="sell",bot_orders[[#This Row],[accFillSz]]*bot_orders[[#This Row],[avgPx]]+bot_orders[[#This Row],[fee]], 0)</f>
        <v>3.3765856687000002</v>
      </c>
      <c r="AA5860" s="4">
        <f>IF(bot_orders[[#This Row],[side]]="sell",-bot_orders[[#This Row],[accFillSz]],bot_orders[[#This Row],[accFillSz]]+bot_orders[[#This Row],[fee]])</f>
        <v>-4.3230000000000004</v>
      </c>
      <c r="AB5860">
        <v>0</v>
      </c>
      <c r="AC5860" t="s">
        <v>39</v>
      </c>
      <c r="AD5860">
        <v>0</v>
      </c>
      <c r="AE5860" t="s">
        <v>40</v>
      </c>
      <c r="AF5860" t="s">
        <v>41</v>
      </c>
      <c r="AG5860" t="s">
        <v>42</v>
      </c>
      <c r="AH5860" t="s">
        <v>28</v>
      </c>
      <c r="AI5860">
        <v>-4.3230000000000004</v>
      </c>
      <c r="AJ5860">
        <v>3.3765856699999999</v>
      </c>
    </row>
    <row r="5861" spans="1:36" x14ac:dyDescent="0.3">
      <c r="A5861">
        <v>5543</v>
      </c>
      <c r="B5861" t="s">
        <v>300</v>
      </c>
      <c r="C5861" t="s">
        <v>28</v>
      </c>
      <c r="D5861" t="s">
        <v>29</v>
      </c>
      <c r="E5861" t="s">
        <v>30</v>
      </c>
      <c r="F5861" t="s">
        <v>31</v>
      </c>
      <c r="G5861" t="s">
        <v>3204</v>
      </c>
      <c r="H5861" t="s">
        <v>15762</v>
      </c>
      <c r="I5861" s="4" t="s">
        <v>15763</v>
      </c>
      <c r="J5861" s="1">
        <f>((((bot_orders[[#This Row],[cTime]]/ 1000)+3*3600) / 86400) + DATE(1970,1,1))</f>
        <v>45778.177893587963</v>
      </c>
      <c r="K5861" s="4" t="s">
        <v>15764</v>
      </c>
      <c r="L5861" s="1">
        <f>((((bot_orders[[#This Row],[uTime]]/ 1000)+3*3600) / 86400) + DATE(1970,1,1))</f>
        <v>45778.183318483796</v>
      </c>
      <c r="M5861" t="s">
        <v>34</v>
      </c>
      <c r="N5861" t="s">
        <v>28</v>
      </c>
      <c r="O5861" t="s">
        <v>35</v>
      </c>
      <c r="P5861">
        <v>4.327</v>
      </c>
      <c r="Q5861" t="s">
        <v>36</v>
      </c>
      <c r="R5861" t="s">
        <v>55</v>
      </c>
      <c r="S5861">
        <v>0.77990000000000004</v>
      </c>
      <c r="T5861">
        <v>0.77990000000000004</v>
      </c>
      <c r="U5861">
        <v>4.327</v>
      </c>
      <c r="V5861">
        <v>-3.4616E-3</v>
      </c>
      <c r="W5861" t="s">
        <v>39</v>
      </c>
      <c r="X5861" s="4">
        <f>IF(bot_orders[[#This Row],[side]]="sell", bot_orders[[#This Row],[accFillSz]]*bot_orders[[#This Row],[avgPx]] + bot_orders[[#This Row],[fee]], -bot_orders[[#This Row],[accFillSz]]*bot_orders[[#This Row],[avgPx]])</f>
        <v>-3.3746273000000002</v>
      </c>
      <c r="Y5861" s="4">
        <f>IF(bot_orders[[#This Row],[side]]="buy", bot_orders[[#This Row],[accFillSz]] + bot_orders[[#This Row],[fee]], -bot_orders[[#This Row],[accFillSz]])</f>
        <v>4.3235384000000003</v>
      </c>
      <c r="Z5861" s="4">
        <f>IF(bot_orders[[#This Row],[side]]="sell",bot_orders[[#This Row],[accFillSz]]*bot_orders[[#This Row],[avgPx]]+bot_orders[[#This Row],[fee]], 0)</f>
        <v>0</v>
      </c>
      <c r="AA5861" s="4">
        <f>IF(bot_orders[[#This Row],[side]]="sell",-bot_orders[[#This Row],[accFillSz]],bot_orders[[#This Row],[accFillSz]]+bot_orders[[#This Row],[fee]])</f>
        <v>4.3235384000000003</v>
      </c>
      <c r="AB5861">
        <v>0</v>
      </c>
      <c r="AC5861" t="s">
        <v>38</v>
      </c>
      <c r="AD5861">
        <v>0</v>
      </c>
      <c r="AE5861" t="s">
        <v>40</v>
      </c>
      <c r="AF5861" t="s">
        <v>41</v>
      </c>
      <c r="AG5861" t="s">
        <v>42</v>
      </c>
      <c r="AH5861" t="s">
        <v>28</v>
      </c>
      <c r="AI5861">
        <v>4.3235384000000003</v>
      </c>
      <c r="AJ5861">
        <v>-3.3746273000000002</v>
      </c>
    </row>
    <row r="5862" spans="1:36" x14ac:dyDescent="0.3">
      <c r="A5862">
        <v>5544</v>
      </c>
      <c r="B5862" t="s">
        <v>300</v>
      </c>
      <c r="C5862" t="s">
        <v>28</v>
      </c>
      <c r="D5862" t="s">
        <v>29</v>
      </c>
      <c r="E5862" t="s">
        <v>30</v>
      </c>
      <c r="F5862" t="s">
        <v>31</v>
      </c>
      <c r="G5862" t="s">
        <v>3214</v>
      </c>
      <c r="H5862" t="s">
        <v>15765</v>
      </c>
      <c r="I5862" s="4" t="s">
        <v>15766</v>
      </c>
      <c r="J5862" s="1">
        <f>((((bot_orders[[#This Row],[cTime]]/ 1000)+3*3600) / 86400) + DATE(1970,1,1))</f>
        <v>45778.178075891206</v>
      </c>
      <c r="K5862" s="4" t="s">
        <v>15767</v>
      </c>
      <c r="L5862" s="1">
        <f>((((bot_orders[[#This Row],[uTime]]/ 1000)+3*3600) / 86400) + DATE(1970,1,1))</f>
        <v>45778.183297071759</v>
      </c>
      <c r="M5862" t="s">
        <v>34</v>
      </c>
      <c r="N5862" t="s">
        <v>28</v>
      </c>
      <c r="O5862" t="s">
        <v>35</v>
      </c>
      <c r="P5862">
        <v>4.2050000000000001</v>
      </c>
      <c r="Q5862" t="s">
        <v>36</v>
      </c>
      <c r="R5862" t="s">
        <v>55</v>
      </c>
      <c r="S5862">
        <v>0.78169999999999995</v>
      </c>
      <c r="T5862">
        <v>0.78169999999999995</v>
      </c>
      <c r="U5862">
        <v>4.2050000000000001</v>
      </c>
      <c r="V5862">
        <v>-3.3639999999999998E-3</v>
      </c>
      <c r="W5862" t="s">
        <v>39</v>
      </c>
      <c r="X5862" s="4">
        <f>IF(bot_orders[[#This Row],[side]]="sell", bot_orders[[#This Row],[accFillSz]]*bot_orders[[#This Row],[avgPx]] + bot_orders[[#This Row],[fee]], -bot_orders[[#This Row],[accFillSz]]*bot_orders[[#This Row],[avgPx]])</f>
        <v>-3.2870485</v>
      </c>
      <c r="Y5862" s="4">
        <f>IF(bot_orders[[#This Row],[side]]="buy", bot_orders[[#This Row],[accFillSz]] + bot_orders[[#This Row],[fee]], -bot_orders[[#This Row],[accFillSz]])</f>
        <v>4.2016359999999997</v>
      </c>
      <c r="Z5862" s="4">
        <f>IF(bot_orders[[#This Row],[side]]="sell",bot_orders[[#This Row],[accFillSz]]*bot_orders[[#This Row],[avgPx]]+bot_orders[[#This Row],[fee]], 0)</f>
        <v>0</v>
      </c>
      <c r="AA5862" s="4">
        <f>IF(bot_orders[[#This Row],[side]]="sell",-bot_orders[[#This Row],[accFillSz]],bot_orders[[#This Row],[accFillSz]]+bot_orders[[#This Row],[fee]])</f>
        <v>4.2016359999999997</v>
      </c>
      <c r="AB5862">
        <v>0</v>
      </c>
      <c r="AC5862" t="s">
        <v>38</v>
      </c>
      <c r="AD5862">
        <v>0</v>
      </c>
      <c r="AE5862" t="s">
        <v>40</v>
      </c>
      <c r="AF5862" t="s">
        <v>41</v>
      </c>
      <c r="AG5862" t="s">
        <v>42</v>
      </c>
      <c r="AH5862" t="s">
        <v>28</v>
      </c>
      <c r="AI5862">
        <v>4.2016359999999997</v>
      </c>
      <c r="AJ5862">
        <v>-3.2870485</v>
      </c>
    </row>
    <row r="5863" spans="1:36" x14ac:dyDescent="0.3">
      <c r="A5863">
        <v>5546</v>
      </c>
      <c r="B5863" t="s">
        <v>300</v>
      </c>
      <c r="C5863" t="s">
        <v>28</v>
      </c>
      <c r="D5863" t="s">
        <v>29</v>
      </c>
      <c r="E5863" t="s">
        <v>30</v>
      </c>
      <c r="F5863" t="s">
        <v>31</v>
      </c>
      <c r="G5863" t="s">
        <v>3207</v>
      </c>
      <c r="H5863" t="s">
        <v>15771</v>
      </c>
      <c r="I5863" s="4" t="s">
        <v>15772</v>
      </c>
      <c r="J5863" s="1">
        <f>((((bot_orders[[#This Row],[cTime]]/ 1000)+3*3600) / 86400) + DATE(1970,1,1))</f>
        <v>45778.1794280787</v>
      </c>
      <c r="K5863" s="4" t="s">
        <v>15773</v>
      </c>
      <c r="L5863" s="1">
        <f>((((bot_orders[[#This Row],[uTime]]/ 1000)+3*3600) / 86400) + DATE(1970,1,1))</f>
        <v>45778.180416921299</v>
      </c>
      <c r="M5863" t="s">
        <v>34</v>
      </c>
      <c r="N5863" t="s">
        <v>28</v>
      </c>
      <c r="O5863" t="s">
        <v>35</v>
      </c>
      <c r="P5863">
        <v>4.2060000000000004</v>
      </c>
      <c r="Q5863" t="s">
        <v>36</v>
      </c>
      <c r="R5863" t="s">
        <v>55</v>
      </c>
      <c r="S5863">
        <v>0.78349999999999997</v>
      </c>
      <c r="T5863">
        <v>0.78349999999999997</v>
      </c>
      <c r="U5863">
        <v>4.2060000000000004</v>
      </c>
      <c r="V5863">
        <v>-3.3647999999999998E-3</v>
      </c>
      <c r="W5863" t="s">
        <v>39</v>
      </c>
      <c r="X5863" s="4">
        <f>IF(bot_orders[[#This Row],[side]]="sell", bot_orders[[#This Row],[accFillSz]]*bot_orders[[#This Row],[avgPx]] + bot_orders[[#This Row],[fee]], -bot_orders[[#This Row],[accFillSz]]*bot_orders[[#This Row],[avgPx]])</f>
        <v>-3.295401</v>
      </c>
      <c r="Y5863" s="4">
        <f>IF(bot_orders[[#This Row],[side]]="buy", bot_orders[[#This Row],[accFillSz]] + bot_orders[[#This Row],[fee]], -bot_orders[[#This Row],[accFillSz]])</f>
        <v>4.2026352000000005</v>
      </c>
      <c r="Z5863" s="4">
        <f>IF(bot_orders[[#This Row],[side]]="sell",bot_orders[[#This Row],[accFillSz]]*bot_orders[[#This Row],[avgPx]]+bot_orders[[#This Row],[fee]], 0)</f>
        <v>0</v>
      </c>
      <c r="AA5863" s="4">
        <f>IF(bot_orders[[#This Row],[side]]="sell",-bot_orders[[#This Row],[accFillSz]],bot_orders[[#This Row],[accFillSz]]+bot_orders[[#This Row],[fee]])</f>
        <v>4.2026352000000005</v>
      </c>
      <c r="AB5863">
        <v>0</v>
      </c>
      <c r="AC5863" t="s">
        <v>38</v>
      </c>
      <c r="AD5863">
        <v>0</v>
      </c>
      <c r="AE5863" t="s">
        <v>40</v>
      </c>
      <c r="AF5863" t="s">
        <v>41</v>
      </c>
      <c r="AG5863" t="s">
        <v>42</v>
      </c>
      <c r="AH5863" t="s">
        <v>28</v>
      </c>
      <c r="AI5863">
        <v>4.2026351999999996</v>
      </c>
      <c r="AJ5863">
        <v>-3.295401</v>
      </c>
    </row>
    <row r="5864" spans="1:36" x14ac:dyDescent="0.3">
      <c r="A5864">
        <v>5547</v>
      </c>
      <c r="B5864" t="s">
        <v>300</v>
      </c>
      <c r="C5864" t="s">
        <v>28</v>
      </c>
      <c r="D5864" t="s">
        <v>29</v>
      </c>
      <c r="E5864" t="s">
        <v>30</v>
      </c>
      <c r="F5864" t="s">
        <v>31</v>
      </c>
      <c r="G5864" t="s">
        <v>3207</v>
      </c>
      <c r="H5864" t="s">
        <v>15774</v>
      </c>
      <c r="I5864" s="4" t="s">
        <v>15775</v>
      </c>
      <c r="J5864" s="1">
        <f>((((bot_orders[[#This Row],[cTime]]/ 1000)+3*3600) / 86400) + DATE(1970,1,1))</f>
        <v>45778.180416944444</v>
      </c>
      <c r="K5864" s="4" t="s">
        <v>15776</v>
      </c>
      <c r="L5864" s="1">
        <f>((((bot_orders[[#This Row],[uTime]]/ 1000)+3*3600) / 86400) + DATE(1970,1,1))</f>
        <v>45778.180870358796</v>
      </c>
      <c r="M5864" t="s">
        <v>34</v>
      </c>
      <c r="N5864" t="s">
        <v>28</v>
      </c>
      <c r="O5864" t="s">
        <v>35</v>
      </c>
      <c r="P5864">
        <v>4.202</v>
      </c>
      <c r="Q5864" t="s">
        <v>36</v>
      </c>
      <c r="R5864" t="s">
        <v>37</v>
      </c>
      <c r="S5864">
        <v>0.7853</v>
      </c>
      <c r="T5864">
        <v>0.7853</v>
      </c>
      <c r="U5864">
        <v>4.202</v>
      </c>
      <c r="V5864">
        <v>-2.6398645000000002E-3</v>
      </c>
      <c r="W5864" t="s">
        <v>38</v>
      </c>
      <c r="X5864" s="4">
        <f>IF(bot_orders[[#This Row],[side]]="sell", bot_orders[[#This Row],[accFillSz]]*bot_orders[[#This Row],[avgPx]] + bot_orders[[#This Row],[fee]], -bot_orders[[#This Row],[accFillSz]]*bot_orders[[#This Row],[avgPx]])</f>
        <v>3.2971907355000001</v>
      </c>
      <c r="Y5864" s="4">
        <f>IF(bot_orders[[#This Row],[side]]="buy", bot_orders[[#This Row],[accFillSz]] + bot_orders[[#This Row],[fee]], -bot_orders[[#This Row],[accFillSz]])</f>
        <v>-4.202</v>
      </c>
      <c r="Z5864" s="4">
        <f>IF(bot_orders[[#This Row],[side]]="sell",bot_orders[[#This Row],[accFillSz]]*bot_orders[[#This Row],[avgPx]]+bot_orders[[#This Row],[fee]], 0)</f>
        <v>3.2971907355000001</v>
      </c>
      <c r="AA5864" s="4">
        <f>IF(bot_orders[[#This Row],[side]]="sell",-bot_orders[[#This Row],[accFillSz]],bot_orders[[#This Row],[accFillSz]]+bot_orders[[#This Row],[fee]])</f>
        <v>-4.202</v>
      </c>
      <c r="AB5864">
        <v>0</v>
      </c>
      <c r="AC5864" t="s">
        <v>39</v>
      </c>
      <c r="AD5864">
        <v>0</v>
      </c>
      <c r="AE5864" t="s">
        <v>40</v>
      </c>
      <c r="AF5864" t="s">
        <v>41</v>
      </c>
      <c r="AG5864" t="s">
        <v>42</v>
      </c>
      <c r="AH5864" t="s">
        <v>28</v>
      </c>
      <c r="AI5864">
        <v>-4.202</v>
      </c>
      <c r="AJ5864">
        <v>3.29719074</v>
      </c>
    </row>
    <row r="5865" spans="1:36" x14ac:dyDescent="0.3">
      <c r="A5865">
        <v>5548</v>
      </c>
      <c r="B5865" t="s">
        <v>300</v>
      </c>
      <c r="C5865" t="s">
        <v>28</v>
      </c>
      <c r="D5865" t="s">
        <v>29</v>
      </c>
      <c r="E5865" t="s">
        <v>30</v>
      </c>
      <c r="F5865" t="s">
        <v>31</v>
      </c>
      <c r="G5865" t="s">
        <v>3212</v>
      </c>
      <c r="H5865" t="s">
        <v>15777</v>
      </c>
      <c r="I5865" s="4" t="s">
        <v>15778</v>
      </c>
      <c r="J5865" s="1">
        <f>((((bot_orders[[#This Row],[cTime]]/ 1000)+3*3600) / 86400) + DATE(1970,1,1))</f>
        <v>45778.180870381941</v>
      </c>
      <c r="K5865" s="4" t="s">
        <v>15779</v>
      </c>
      <c r="L5865" s="1">
        <f>((((bot_orders[[#This Row],[uTime]]/ 1000)+3*3600) / 86400) + DATE(1970,1,1))</f>
        <v>45778.182937696758</v>
      </c>
      <c r="M5865" t="s">
        <v>34</v>
      </c>
      <c r="N5865" t="s">
        <v>28</v>
      </c>
      <c r="O5865" t="s">
        <v>35</v>
      </c>
      <c r="P5865">
        <v>4.2060000000000004</v>
      </c>
      <c r="Q5865" t="s">
        <v>36</v>
      </c>
      <c r="R5865" t="s">
        <v>55</v>
      </c>
      <c r="S5865">
        <v>0.78349999999999997</v>
      </c>
      <c r="T5865">
        <v>0.78349999999999997</v>
      </c>
      <c r="U5865">
        <v>4.2060000000000004</v>
      </c>
      <c r="V5865">
        <v>-3.3647999999999998E-3</v>
      </c>
      <c r="W5865" t="s">
        <v>39</v>
      </c>
      <c r="X5865" s="4">
        <f>IF(bot_orders[[#This Row],[side]]="sell", bot_orders[[#This Row],[accFillSz]]*bot_orders[[#This Row],[avgPx]] + bot_orders[[#This Row],[fee]], -bot_orders[[#This Row],[accFillSz]]*bot_orders[[#This Row],[avgPx]])</f>
        <v>-3.295401</v>
      </c>
      <c r="Y5865" s="4">
        <f>IF(bot_orders[[#This Row],[side]]="buy", bot_orders[[#This Row],[accFillSz]] + bot_orders[[#This Row],[fee]], -bot_orders[[#This Row],[accFillSz]])</f>
        <v>4.2026352000000005</v>
      </c>
      <c r="Z5865" s="4">
        <f>IF(bot_orders[[#This Row],[side]]="sell",bot_orders[[#This Row],[accFillSz]]*bot_orders[[#This Row],[avgPx]]+bot_orders[[#This Row],[fee]], 0)</f>
        <v>0</v>
      </c>
      <c r="AA5865" s="4">
        <f>IF(bot_orders[[#This Row],[side]]="sell",-bot_orders[[#This Row],[accFillSz]],bot_orders[[#This Row],[accFillSz]]+bot_orders[[#This Row],[fee]])</f>
        <v>4.2026352000000005</v>
      </c>
      <c r="AB5865">
        <v>0</v>
      </c>
      <c r="AC5865" t="s">
        <v>38</v>
      </c>
      <c r="AD5865">
        <v>0</v>
      </c>
      <c r="AE5865" t="s">
        <v>40</v>
      </c>
      <c r="AF5865" t="s">
        <v>41</v>
      </c>
      <c r="AG5865" t="s">
        <v>42</v>
      </c>
      <c r="AH5865" t="s">
        <v>28</v>
      </c>
      <c r="AI5865">
        <v>4.2026351999999996</v>
      </c>
      <c r="AJ5865">
        <v>-3.295401</v>
      </c>
    </row>
    <row r="5866" spans="1:36" x14ac:dyDescent="0.3">
      <c r="A5866">
        <v>5550</v>
      </c>
      <c r="B5866" t="s">
        <v>300</v>
      </c>
      <c r="C5866" t="s">
        <v>28</v>
      </c>
      <c r="D5866" t="s">
        <v>29</v>
      </c>
      <c r="E5866" t="s">
        <v>30</v>
      </c>
      <c r="F5866" t="s">
        <v>31</v>
      </c>
      <c r="G5866" t="s">
        <v>3210</v>
      </c>
      <c r="H5866" t="s">
        <v>15782</v>
      </c>
      <c r="I5866" s="4" t="s">
        <v>15781</v>
      </c>
      <c r="J5866" s="1">
        <f>((((bot_orders[[#This Row],[cTime]]/ 1000)+3*3600) / 86400) + DATE(1970,1,1))</f>
        <v>45778.180914386576</v>
      </c>
      <c r="K5866" s="4" t="s">
        <v>15783</v>
      </c>
      <c r="L5866" s="1">
        <f>((((bot_orders[[#This Row],[uTime]]/ 1000)+3*3600) / 86400) + DATE(1970,1,1))</f>
        <v>45778.182679409721</v>
      </c>
      <c r="M5866" t="s">
        <v>34</v>
      </c>
      <c r="N5866" t="s">
        <v>28</v>
      </c>
      <c r="O5866" t="s">
        <v>35</v>
      </c>
      <c r="P5866">
        <v>4.2069999999999999</v>
      </c>
      <c r="Q5866" t="s">
        <v>36</v>
      </c>
      <c r="R5866" t="s">
        <v>55</v>
      </c>
      <c r="S5866">
        <v>0.7853</v>
      </c>
      <c r="T5866">
        <v>0.7853</v>
      </c>
      <c r="U5866">
        <v>4.2069999999999999</v>
      </c>
      <c r="V5866">
        <v>-3.3655999999999998E-3</v>
      </c>
      <c r="W5866" t="s">
        <v>39</v>
      </c>
      <c r="X5866" s="4">
        <f>IF(bot_orders[[#This Row],[side]]="sell", bot_orders[[#This Row],[accFillSz]]*bot_orders[[#This Row],[avgPx]] + bot_orders[[#This Row],[fee]], -bot_orders[[#This Row],[accFillSz]]*bot_orders[[#This Row],[avgPx]])</f>
        <v>-3.3037570999999999</v>
      </c>
      <c r="Y5866" s="4">
        <f>IF(bot_orders[[#This Row],[side]]="buy", bot_orders[[#This Row],[accFillSz]] + bot_orders[[#This Row],[fee]], -bot_orders[[#This Row],[accFillSz]])</f>
        <v>4.2036343999999994</v>
      </c>
      <c r="Z5866" s="4">
        <f>IF(bot_orders[[#This Row],[side]]="sell",bot_orders[[#This Row],[accFillSz]]*bot_orders[[#This Row],[avgPx]]+bot_orders[[#This Row],[fee]], 0)</f>
        <v>0</v>
      </c>
      <c r="AA5866" s="4">
        <f>IF(bot_orders[[#This Row],[side]]="sell",-bot_orders[[#This Row],[accFillSz]],bot_orders[[#This Row],[accFillSz]]+bot_orders[[#This Row],[fee]])</f>
        <v>4.2036343999999994</v>
      </c>
      <c r="AB5866">
        <v>0</v>
      </c>
      <c r="AC5866" t="s">
        <v>38</v>
      </c>
      <c r="AD5866">
        <v>0</v>
      </c>
      <c r="AE5866" t="s">
        <v>40</v>
      </c>
      <c r="AF5866" t="s">
        <v>41</v>
      </c>
      <c r="AG5866" t="s">
        <v>42</v>
      </c>
      <c r="AH5866" t="s">
        <v>28</v>
      </c>
      <c r="AI5866">
        <v>4.2036344000000003</v>
      </c>
      <c r="AJ5866">
        <v>-3.3037570999999999</v>
      </c>
    </row>
    <row r="5867" spans="1:36" x14ac:dyDescent="0.3">
      <c r="A5867">
        <v>5551</v>
      </c>
      <c r="B5867" t="s">
        <v>300</v>
      </c>
      <c r="C5867" t="s">
        <v>28</v>
      </c>
      <c r="D5867" t="s">
        <v>29</v>
      </c>
      <c r="E5867" t="s">
        <v>30</v>
      </c>
      <c r="F5867" t="s">
        <v>31</v>
      </c>
      <c r="G5867" t="s">
        <v>3214</v>
      </c>
      <c r="H5867" t="s">
        <v>15784</v>
      </c>
      <c r="I5867" s="4" t="s">
        <v>15785</v>
      </c>
      <c r="J5867" s="1">
        <f>((((bot_orders[[#This Row],[cTime]]/ 1000)+3*3600) / 86400) + DATE(1970,1,1))</f>
        <v>45778.183297094904</v>
      </c>
      <c r="K5867" s="4" t="s">
        <v>15786</v>
      </c>
      <c r="L5867" s="1">
        <f>((((bot_orders[[#This Row],[uTime]]/ 1000)+3*3600) / 86400) + DATE(1970,1,1))</f>
        <v>45778.185316701391</v>
      </c>
      <c r="M5867" t="s">
        <v>34</v>
      </c>
      <c r="N5867" t="s">
        <v>28</v>
      </c>
      <c r="O5867" t="s">
        <v>35</v>
      </c>
      <c r="P5867">
        <v>4.2009999999999996</v>
      </c>
      <c r="Q5867" t="s">
        <v>36</v>
      </c>
      <c r="R5867" t="s">
        <v>37</v>
      </c>
      <c r="S5867">
        <v>0.78349999999999997</v>
      </c>
      <c r="T5867">
        <v>0.78349999999999997</v>
      </c>
      <c r="U5867">
        <v>4.2009999999999996</v>
      </c>
      <c r="V5867">
        <v>-2.6331867999999999E-3</v>
      </c>
      <c r="W5867" t="s">
        <v>38</v>
      </c>
      <c r="X5867" s="4">
        <f>IF(bot_orders[[#This Row],[side]]="sell", bot_orders[[#This Row],[accFillSz]]*bot_orders[[#This Row],[avgPx]] + bot_orders[[#This Row],[fee]], -bot_orders[[#This Row],[accFillSz]]*bot_orders[[#This Row],[avgPx]])</f>
        <v>3.2888503131999998</v>
      </c>
      <c r="Y5867" s="4">
        <f>IF(bot_orders[[#This Row],[side]]="buy", bot_orders[[#This Row],[accFillSz]] + bot_orders[[#This Row],[fee]], -bot_orders[[#This Row],[accFillSz]])</f>
        <v>-4.2009999999999996</v>
      </c>
      <c r="Z5867" s="4">
        <f>IF(bot_orders[[#This Row],[side]]="sell",bot_orders[[#This Row],[accFillSz]]*bot_orders[[#This Row],[avgPx]]+bot_orders[[#This Row],[fee]], 0)</f>
        <v>3.2888503131999998</v>
      </c>
      <c r="AA5867" s="4">
        <f>IF(bot_orders[[#This Row],[side]]="sell",-bot_orders[[#This Row],[accFillSz]],bot_orders[[#This Row],[accFillSz]]+bot_orders[[#This Row],[fee]])</f>
        <v>-4.2009999999999996</v>
      </c>
      <c r="AB5867">
        <v>0</v>
      </c>
      <c r="AC5867" t="s">
        <v>39</v>
      </c>
      <c r="AD5867">
        <v>0</v>
      </c>
      <c r="AE5867" t="s">
        <v>40</v>
      </c>
      <c r="AF5867" t="s">
        <v>41</v>
      </c>
      <c r="AG5867" t="s">
        <v>42</v>
      </c>
      <c r="AH5867" t="s">
        <v>28</v>
      </c>
      <c r="AI5867">
        <v>-4.2009999999999996</v>
      </c>
      <c r="AJ5867">
        <v>3.2888503099999999</v>
      </c>
    </row>
    <row r="5868" spans="1:36" x14ac:dyDescent="0.3">
      <c r="A5868">
        <v>5553</v>
      </c>
      <c r="B5868" t="s">
        <v>300</v>
      </c>
      <c r="C5868" t="s">
        <v>28</v>
      </c>
      <c r="D5868" t="s">
        <v>29</v>
      </c>
      <c r="E5868" t="s">
        <v>30</v>
      </c>
      <c r="F5868" t="s">
        <v>31</v>
      </c>
      <c r="G5868" t="s">
        <v>3204</v>
      </c>
      <c r="H5868" t="s">
        <v>15790</v>
      </c>
      <c r="I5868" s="4" t="s">
        <v>15791</v>
      </c>
      <c r="J5868" s="1">
        <f>((((bot_orders[[#This Row],[cTime]]/ 1000)+3*3600) / 86400) + DATE(1970,1,1))</f>
        <v>45778.183318506941</v>
      </c>
      <c r="K5868" s="4" t="s">
        <v>15792</v>
      </c>
      <c r="L5868" s="1">
        <f>((((bot_orders[[#This Row],[uTime]]/ 1000)+3*3600) / 86400) + DATE(1970,1,1))</f>
        <v>45778.183427291668</v>
      </c>
      <c r="M5868" t="s">
        <v>34</v>
      </c>
      <c r="N5868" t="s">
        <v>28</v>
      </c>
      <c r="O5868" t="s">
        <v>35</v>
      </c>
      <c r="P5868">
        <v>4.3230000000000004</v>
      </c>
      <c r="Q5868" t="s">
        <v>36</v>
      </c>
      <c r="R5868" t="s">
        <v>37</v>
      </c>
      <c r="S5868">
        <v>0.78169999999999995</v>
      </c>
      <c r="T5868">
        <v>0.78169999999999995</v>
      </c>
      <c r="U5868">
        <v>4.3230000000000004</v>
      </c>
      <c r="V5868">
        <v>-2.7034313000000002E-3</v>
      </c>
      <c r="W5868" t="s">
        <v>38</v>
      </c>
      <c r="X5868" s="4">
        <f>IF(bot_orders[[#This Row],[side]]="sell", bot_orders[[#This Row],[accFillSz]]*bot_orders[[#This Row],[avgPx]] + bot_orders[[#This Row],[fee]], -bot_orders[[#This Row],[accFillSz]]*bot_orders[[#This Row],[avgPx]])</f>
        <v>3.3765856687000002</v>
      </c>
      <c r="Y5868" s="4">
        <f>IF(bot_orders[[#This Row],[side]]="buy", bot_orders[[#This Row],[accFillSz]] + bot_orders[[#This Row],[fee]], -bot_orders[[#This Row],[accFillSz]])</f>
        <v>-4.3230000000000004</v>
      </c>
      <c r="Z5868" s="4">
        <f>IF(bot_orders[[#This Row],[side]]="sell",bot_orders[[#This Row],[accFillSz]]*bot_orders[[#This Row],[avgPx]]+bot_orders[[#This Row],[fee]], 0)</f>
        <v>3.3765856687000002</v>
      </c>
      <c r="AA5868" s="4">
        <f>IF(bot_orders[[#This Row],[side]]="sell",-bot_orders[[#This Row],[accFillSz]],bot_orders[[#This Row],[accFillSz]]+bot_orders[[#This Row],[fee]])</f>
        <v>-4.3230000000000004</v>
      </c>
      <c r="AB5868">
        <v>0</v>
      </c>
      <c r="AC5868" t="s">
        <v>39</v>
      </c>
      <c r="AD5868">
        <v>0</v>
      </c>
      <c r="AE5868" t="s">
        <v>40</v>
      </c>
      <c r="AF5868" t="s">
        <v>41</v>
      </c>
      <c r="AG5868" t="s">
        <v>42</v>
      </c>
      <c r="AH5868" t="s">
        <v>28</v>
      </c>
      <c r="AI5868">
        <v>-4.3230000000000004</v>
      </c>
      <c r="AJ5868">
        <v>3.3765856699999999</v>
      </c>
    </row>
    <row r="5869" spans="1:36" x14ac:dyDescent="0.3">
      <c r="A5869">
        <v>5554</v>
      </c>
      <c r="B5869" t="s">
        <v>300</v>
      </c>
      <c r="C5869" t="s">
        <v>28</v>
      </c>
      <c r="D5869" t="s">
        <v>29</v>
      </c>
      <c r="E5869" t="s">
        <v>30</v>
      </c>
      <c r="F5869" t="s">
        <v>31</v>
      </c>
      <c r="G5869" t="s">
        <v>3219</v>
      </c>
      <c r="H5869" t="s">
        <v>15793</v>
      </c>
      <c r="I5869" s="4" t="s">
        <v>15794</v>
      </c>
      <c r="J5869" s="1">
        <f>((((bot_orders[[#This Row],[cTime]]/ 1000)+3*3600) / 86400) + DATE(1970,1,1))</f>
        <v>45778.183427314812</v>
      </c>
      <c r="K5869" s="4" t="s">
        <v>15795</v>
      </c>
      <c r="L5869" s="1">
        <f>((((bot_orders[[#This Row],[uTime]]/ 1000)+3*3600) / 86400) + DATE(1970,1,1))</f>
        <v>45778.183427476848</v>
      </c>
      <c r="M5869" t="s">
        <v>34</v>
      </c>
      <c r="N5869" t="s">
        <v>28</v>
      </c>
      <c r="O5869" t="s">
        <v>35</v>
      </c>
      <c r="P5869">
        <v>4.327</v>
      </c>
      <c r="Q5869" t="s">
        <v>36</v>
      </c>
      <c r="R5869" t="s">
        <v>55</v>
      </c>
      <c r="S5869">
        <v>0.77990000000000004</v>
      </c>
      <c r="T5869">
        <v>0.77990000000000004</v>
      </c>
      <c r="U5869">
        <v>4.327</v>
      </c>
      <c r="V5869">
        <v>-3.4616E-3</v>
      </c>
      <c r="W5869" t="s">
        <v>39</v>
      </c>
      <c r="X5869" s="4">
        <f>IF(bot_orders[[#This Row],[side]]="sell", bot_orders[[#This Row],[accFillSz]]*bot_orders[[#This Row],[avgPx]] + bot_orders[[#This Row],[fee]], -bot_orders[[#This Row],[accFillSz]]*bot_orders[[#This Row],[avgPx]])</f>
        <v>-3.3746273000000002</v>
      </c>
      <c r="Y5869" s="4">
        <f>IF(bot_orders[[#This Row],[side]]="buy", bot_orders[[#This Row],[accFillSz]] + bot_orders[[#This Row],[fee]], -bot_orders[[#This Row],[accFillSz]])</f>
        <v>4.3235384000000003</v>
      </c>
      <c r="Z5869" s="4">
        <f>IF(bot_orders[[#This Row],[side]]="sell",bot_orders[[#This Row],[accFillSz]]*bot_orders[[#This Row],[avgPx]]+bot_orders[[#This Row],[fee]], 0)</f>
        <v>0</v>
      </c>
      <c r="AA5869" s="4">
        <f>IF(bot_orders[[#This Row],[side]]="sell",-bot_orders[[#This Row],[accFillSz]],bot_orders[[#This Row],[accFillSz]]+bot_orders[[#This Row],[fee]])</f>
        <v>4.3235384000000003</v>
      </c>
      <c r="AB5869">
        <v>0</v>
      </c>
      <c r="AC5869" t="s">
        <v>38</v>
      </c>
      <c r="AD5869">
        <v>0</v>
      </c>
      <c r="AE5869" t="s">
        <v>40</v>
      </c>
      <c r="AF5869" t="s">
        <v>41</v>
      </c>
      <c r="AG5869" t="s">
        <v>42</v>
      </c>
      <c r="AH5869" t="s">
        <v>28</v>
      </c>
      <c r="AI5869">
        <v>4.3235384000000003</v>
      </c>
      <c r="AJ5869">
        <v>-3.3746273000000002</v>
      </c>
    </row>
    <row r="5870" spans="1:36" x14ac:dyDescent="0.3">
      <c r="A5870">
        <v>5555</v>
      </c>
      <c r="B5870" t="s">
        <v>300</v>
      </c>
      <c r="C5870" t="s">
        <v>28</v>
      </c>
      <c r="D5870" t="s">
        <v>29</v>
      </c>
      <c r="E5870" t="s">
        <v>30</v>
      </c>
      <c r="F5870" t="s">
        <v>31</v>
      </c>
      <c r="G5870" t="s">
        <v>3219</v>
      </c>
      <c r="H5870" t="s">
        <v>15796</v>
      </c>
      <c r="I5870" s="4" t="s">
        <v>15797</v>
      </c>
      <c r="J5870" s="1">
        <f>((((bot_orders[[#This Row],[cTime]]/ 1000)+3*3600) / 86400) + DATE(1970,1,1))</f>
        <v>45778.183427488424</v>
      </c>
      <c r="K5870" s="4" t="s">
        <v>15798</v>
      </c>
      <c r="L5870" s="1">
        <f>((((bot_orders[[#This Row],[uTime]]/ 1000)+3*3600) / 86400) + DATE(1970,1,1))</f>
        <v>45778.183834212963</v>
      </c>
      <c r="M5870" t="s">
        <v>34</v>
      </c>
      <c r="N5870" t="s">
        <v>28</v>
      </c>
      <c r="O5870" t="s">
        <v>35</v>
      </c>
      <c r="P5870">
        <v>4.3230000000000004</v>
      </c>
      <c r="Q5870" t="s">
        <v>36</v>
      </c>
      <c r="R5870" t="s">
        <v>37</v>
      </c>
      <c r="S5870">
        <v>0.78169999999999995</v>
      </c>
      <c r="T5870">
        <v>0.78169999999999995</v>
      </c>
      <c r="U5870">
        <v>4.3230000000000004</v>
      </c>
      <c r="V5870">
        <v>-2.7034313000000002E-3</v>
      </c>
      <c r="W5870" t="s">
        <v>38</v>
      </c>
      <c r="X5870" s="4">
        <f>IF(bot_orders[[#This Row],[side]]="sell", bot_orders[[#This Row],[accFillSz]]*bot_orders[[#This Row],[avgPx]] + bot_orders[[#This Row],[fee]], -bot_orders[[#This Row],[accFillSz]]*bot_orders[[#This Row],[avgPx]])</f>
        <v>3.3765856687000002</v>
      </c>
      <c r="Y5870" s="4">
        <f>IF(bot_orders[[#This Row],[side]]="buy", bot_orders[[#This Row],[accFillSz]] + bot_orders[[#This Row],[fee]], -bot_orders[[#This Row],[accFillSz]])</f>
        <v>-4.3230000000000004</v>
      </c>
      <c r="Z5870" s="4">
        <f>IF(bot_orders[[#This Row],[side]]="sell",bot_orders[[#This Row],[accFillSz]]*bot_orders[[#This Row],[avgPx]]+bot_orders[[#This Row],[fee]], 0)</f>
        <v>3.3765856687000002</v>
      </c>
      <c r="AA5870" s="4">
        <f>IF(bot_orders[[#This Row],[side]]="sell",-bot_orders[[#This Row],[accFillSz]],bot_orders[[#This Row],[accFillSz]]+bot_orders[[#This Row],[fee]])</f>
        <v>-4.3230000000000004</v>
      </c>
      <c r="AB5870">
        <v>0</v>
      </c>
      <c r="AC5870" t="s">
        <v>39</v>
      </c>
      <c r="AD5870">
        <v>0</v>
      </c>
      <c r="AE5870" t="s">
        <v>40</v>
      </c>
      <c r="AF5870" t="s">
        <v>41</v>
      </c>
      <c r="AG5870" t="s">
        <v>42</v>
      </c>
      <c r="AH5870" t="s">
        <v>28</v>
      </c>
      <c r="AI5870">
        <v>-4.3230000000000004</v>
      </c>
      <c r="AJ5870">
        <v>3.3765856699999999</v>
      </c>
    </row>
    <row r="5871" spans="1:36" x14ac:dyDescent="0.3">
      <c r="A5871">
        <v>5556</v>
      </c>
      <c r="B5871" t="s">
        <v>300</v>
      </c>
      <c r="C5871" t="s">
        <v>28</v>
      </c>
      <c r="D5871" t="s">
        <v>29</v>
      </c>
      <c r="E5871" t="s">
        <v>30</v>
      </c>
      <c r="F5871" t="s">
        <v>31</v>
      </c>
      <c r="G5871" t="s">
        <v>3197</v>
      </c>
      <c r="H5871" t="s">
        <v>15799</v>
      </c>
      <c r="I5871" s="4" t="s">
        <v>15800</v>
      </c>
      <c r="J5871" s="1">
        <f>((((bot_orders[[#This Row],[cTime]]/ 1000)+3*3600) / 86400) + DATE(1970,1,1))</f>
        <v>45778.183834224532</v>
      </c>
      <c r="K5871" s="4" t="s">
        <v>15801</v>
      </c>
      <c r="L5871" s="1">
        <f>((((bot_orders[[#This Row],[uTime]]/ 1000)+3*3600) / 86400) + DATE(1970,1,1))</f>
        <v>45778.185877858792</v>
      </c>
      <c r="M5871" t="s">
        <v>34</v>
      </c>
      <c r="N5871" t="s">
        <v>28</v>
      </c>
      <c r="O5871" t="s">
        <v>35</v>
      </c>
      <c r="P5871">
        <v>4.327</v>
      </c>
      <c r="Q5871" t="s">
        <v>36</v>
      </c>
      <c r="R5871" t="s">
        <v>55</v>
      </c>
      <c r="S5871">
        <v>0.77990000000000004</v>
      </c>
      <c r="T5871">
        <v>0.77990000000000004</v>
      </c>
      <c r="U5871">
        <v>4.327</v>
      </c>
      <c r="V5871">
        <v>-3.4616E-3</v>
      </c>
      <c r="W5871" t="s">
        <v>39</v>
      </c>
      <c r="X5871" s="4">
        <f>IF(bot_orders[[#This Row],[side]]="sell", bot_orders[[#This Row],[accFillSz]]*bot_orders[[#This Row],[avgPx]] + bot_orders[[#This Row],[fee]], -bot_orders[[#This Row],[accFillSz]]*bot_orders[[#This Row],[avgPx]])</f>
        <v>-3.3746273000000002</v>
      </c>
      <c r="Y5871" s="4">
        <f>IF(bot_orders[[#This Row],[side]]="buy", bot_orders[[#This Row],[accFillSz]] + bot_orders[[#This Row],[fee]], -bot_orders[[#This Row],[accFillSz]])</f>
        <v>4.3235384000000003</v>
      </c>
      <c r="Z5871" s="4">
        <f>IF(bot_orders[[#This Row],[side]]="sell",bot_orders[[#This Row],[accFillSz]]*bot_orders[[#This Row],[avgPx]]+bot_orders[[#This Row],[fee]], 0)</f>
        <v>0</v>
      </c>
      <c r="AA5871" s="4">
        <f>IF(bot_orders[[#This Row],[side]]="sell",-bot_orders[[#This Row],[accFillSz]],bot_orders[[#This Row],[accFillSz]]+bot_orders[[#This Row],[fee]])</f>
        <v>4.3235384000000003</v>
      </c>
      <c r="AB5871">
        <v>0</v>
      </c>
      <c r="AC5871" t="s">
        <v>38</v>
      </c>
      <c r="AD5871">
        <v>0</v>
      </c>
      <c r="AE5871" t="s">
        <v>40</v>
      </c>
      <c r="AF5871" t="s">
        <v>41</v>
      </c>
      <c r="AG5871" t="s">
        <v>42</v>
      </c>
      <c r="AH5871" t="s">
        <v>28</v>
      </c>
      <c r="AI5871">
        <v>4.3235384000000003</v>
      </c>
      <c r="AJ5871">
        <v>-3.3746273000000002</v>
      </c>
    </row>
    <row r="5872" spans="1:36" x14ac:dyDescent="0.3">
      <c r="A5872">
        <v>5557</v>
      </c>
      <c r="B5872" t="s">
        <v>300</v>
      </c>
      <c r="C5872" t="s">
        <v>28</v>
      </c>
      <c r="D5872" t="s">
        <v>29</v>
      </c>
      <c r="E5872" t="s">
        <v>30</v>
      </c>
      <c r="F5872" t="s">
        <v>31</v>
      </c>
      <c r="G5872" t="s">
        <v>3201</v>
      </c>
      <c r="H5872" t="s">
        <v>15802</v>
      </c>
      <c r="I5872" s="4" t="s">
        <v>15803</v>
      </c>
      <c r="J5872" s="1">
        <f>((((bot_orders[[#This Row],[cTime]]/ 1000)+3*3600) / 86400) + DATE(1970,1,1))</f>
        <v>45778.185316712959</v>
      </c>
      <c r="K5872" s="4" t="s">
        <v>15804</v>
      </c>
      <c r="L5872" s="1">
        <f>((((bot_orders[[#This Row],[uTime]]/ 1000)+3*3600) / 86400) + DATE(1970,1,1))</f>
        <v>45778.185763773145</v>
      </c>
      <c r="M5872" t="s">
        <v>34</v>
      </c>
      <c r="N5872" t="s">
        <v>28</v>
      </c>
      <c r="O5872" t="s">
        <v>35</v>
      </c>
      <c r="P5872">
        <v>4.2050000000000001</v>
      </c>
      <c r="Q5872" t="s">
        <v>36</v>
      </c>
      <c r="R5872" t="s">
        <v>55</v>
      </c>
      <c r="S5872">
        <v>0.78169999999999995</v>
      </c>
      <c r="T5872">
        <v>0.78169999999999995</v>
      </c>
      <c r="U5872">
        <v>4.2050000000000001</v>
      </c>
      <c r="V5872">
        <v>-3.3639999999999998E-3</v>
      </c>
      <c r="W5872" t="s">
        <v>39</v>
      </c>
      <c r="X5872" s="4">
        <f>IF(bot_orders[[#This Row],[side]]="sell", bot_orders[[#This Row],[accFillSz]]*bot_orders[[#This Row],[avgPx]] + bot_orders[[#This Row],[fee]], -bot_orders[[#This Row],[accFillSz]]*bot_orders[[#This Row],[avgPx]])</f>
        <v>-3.2870485</v>
      </c>
      <c r="Y5872" s="4">
        <f>IF(bot_orders[[#This Row],[side]]="buy", bot_orders[[#This Row],[accFillSz]] + bot_orders[[#This Row],[fee]], -bot_orders[[#This Row],[accFillSz]])</f>
        <v>4.2016359999999997</v>
      </c>
      <c r="Z5872" s="4">
        <f>IF(bot_orders[[#This Row],[side]]="sell",bot_orders[[#This Row],[accFillSz]]*bot_orders[[#This Row],[avgPx]]+bot_orders[[#This Row],[fee]], 0)</f>
        <v>0</v>
      </c>
      <c r="AA5872" s="4">
        <f>IF(bot_orders[[#This Row],[side]]="sell",-bot_orders[[#This Row],[accFillSz]],bot_orders[[#This Row],[accFillSz]]+bot_orders[[#This Row],[fee]])</f>
        <v>4.2016359999999997</v>
      </c>
      <c r="AB5872">
        <v>0</v>
      </c>
      <c r="AC5872" t="s">
        <v>38</v>
      </c>
      <c r="AD5872">
        <v>0</v>
      </c>
      <c r="AE5872" t="s">
        <v>40</v>
      </c>
      <c r="AF5872" t="s">
        <v>41</v>
      </c>
      <c r="AG5872" t="s">
        <v>42</v>
      </c>
      <c r="AH5872" t="s">
        <v>28</v>
      </c>
      <c r="AI5872">
        <v>4.2016359999999997</v>
      </c>
      <c r="AJ5872">
        <v>-3.2870485</v>
      </c>
    </row>
    <row r="5873" spans="1:36" x14ac:dyDescent="0.3">
      <c r="A5873">
        <v>5558</v>
      </c>
      <c r="B5873" t="s">
        <v>300</v>
      </c>
      <c r="C5873" t="s">
        <v>28</v>
      </c>
      <c r="D5873" t="s">
        <v>29</v>
      </c>
      <c r="E5873" t="s">
        <v>30</v>
      </c>
      <c r="F5873" t="s">
        <v>31</v>
      </c>
      <c r="G5873" t="s">
        <v>3201</v>
      </c>
      <c r="H5873" t="s">
        <v>15805</v>
      </c>
      <c r="I5873" s="4" t="s">
        <v>15806</v>
      </c>
      <c r="J5873" s="1">
        <f>((((bot_orders[[#This Row],[cTime]]/ 1000)+3*3600) / 86400) + DATE(1970,1,1))</f>
        <v>45778.185763784721</v>
      </c>
      <c r="K5873" s="4" t="s">
        <v>15807</v>
      </c>
      <c r="L5873" s="1">
        <f>((((bot_orders[[#This Row],[uTime]]/ 1000)+3*3600) / 86400) + DATE(1970,1,1))</f>
        <v>45778.189396747686</v>
      </c>
      <c r="M5873" t="s">
        <v>34</v>
      </c>
      <c r="N5873" t="s">
        <v>28</v>
      </c>
      <c r="O5873" t="s">
        <v>35</v>
      </c>
      <c r="P5873">
        <v>4.2009999999999996</v>
      </c>
      <c r="Q5873" t="s">
        <v>36</v>
      </c>
      <c r="R5873" t="s">
        <v>37</v>
      </c>
      <c r="S5873">
        <v>0.78349999999999997</v>
      </c>
      <c r="T5873">
        <v>0.78349999999999997</v>
      </c>
      <c r="U5873">
        <v>4.2009999999999996</v>
      </c>
      <c r="V5873">
        <v>-2.6331867999999999E-3</v>
      </c>
      <c r="W5873" t="s">
        <v>38</v>
      </c>
      <c r="X5873" s="4">
        <f>IF(bot_orders[[#This Row],[side]]="sell", bot_orders[[#This Row],[accFillSz]]*bot_orders[[#This Row],[avgPx]] + bot_orders[[#This Row],[fee]], -bot_orders[[#This Row],[accFillSz]]*bot_orders[[#This Row],[avgPx]])</f>
        <v>3.2888503131999998</v>
      </c>
      <c r="Y5873" s="4">
        <f>IF(bot_orders[[#This Row],[side]]="buy", bot_orders[[#This Row],[accFillSz]] + bot_orders[[#This Row],[fee]], -bot_orders[[#This Row],[accFillSz]])</f>
        <v>-4.2009999999999996</v>
      </c>
      <c r="Z5873" s="4">
        <f>IF(bot_orders[[#This Row],[side]]="sell",bot_orders[[#This Row],[accFillSz]]*bot_orders[[#This Row],[avgPx]]+bot_orders[[#This Row],[fee]], 0)</f>
        <v>3.2888503131999998</v>
      </c>
      <c r="AA5873" s="4">
        <f>IF(bot_orders[[#This Row],[side]]="sell",-bot_orders[[#This Row],[accFillSz]],bot_orders[[#This Row],[accFillSz]]+bot_orders[[#This Row],[fee]])</f>
        <v>-4.2009999999999996</v>
      </c>
      <c r="AB5873">
        <v>0</v>
      </c>
      <c r="AC5873" t="s">
        <v>39</v>
      </c>
      <c r="AD5873">
        <v>0</v>
      </c>
      <c r="AE5873" t="s">
        <v>40</v>
      </c>
      <c r="AF5873" t="s">
        <v>41</v>
      </c>
      <c r="AG5873" t="s">
        <v>42</v>
      </c>
      <c r="AH5873" t="s">
        <v>28</v>
      </c>
      <c r="AI5873">
        <v>-4.2009999999999996</v>
      </c>
      <c r="AJ5873">
        <v>3.2888503099999999</v>
      </c>
    </row>
    <row r="5874" spans="1:36" x14ac:dyDescent="0.3">
      <c r="A5874">
        <v>5559</v>
      </c>
      <c r="B5874" t="s">
        <v>300</v>
      </c>
      <c r="C5874" t="s">
        <v>28</v>
      </c>
      <c r="D5874" t="s">
        <v>29</v>
      </c>
      <c r="E5874" t="s">
        <v>30</v>
      </c>
      <c r="F5874" t="s">
        <v>31</v>
      </c>
      <c r="G5874" t="s">
        <v>3197</v>
      </c>
      <c r="H5874" t="s">
        <v>15808</v>
      </c>
      <c r="I5874" s="4" t="s">
        <v>15809</v>
      </c>
      <c r="J5874" s="1">
        <f>((((bot_orders[[#This Row],[cTime]]/ 1000)+3*3600) / 86400) + DATE(1970,1,1))</f>
        <v>45778.185877870375</v>
      </c>
      <c r="K5874" s="4" t="s">
        <v>15810</v>
      </c>
      <c r="L5874" s="1">
        <f>((((bot_orders[[#This Row],[uTime]]/ 1000)+3*3600) / 86400) + DATE(1970,1,1))</f>
        <v>45778.189078645832</v>
      </c>
      <c r="M5874" t="s">
        <v>34</v>
      </c>
      <c r="N5874" t="s">
        <v>28</v>
      </c>
      <c r="O5874" t="s">
        <v>35</v>
      </c>
      <c r="P5874">
        <v>4.3230000000000004</v>
      </c>
      <c r="Q5874" t="s">
        <v>36</v>
      </c>
      <c r="R5874" t="s">
        <v>37</v>
      </c>
      <c r="S5874">
        <v>0.78169999999999995</v>
      </c>
      <c r="T5874">
        <v>0.78169999999999995</v>
      </c>
      <c r="U5874">
        <v>4.3230000000000004</v>
      </c>
      <c r="V5874">
        <v>-2.7034313000000002E-3</v>
      </c>
      <c r="W5874" t="s">
        <v>38</v>
      </c>
      <c r="X5874" s="4">
        <f>IF(bot_orders[[#This Row],[side]]="sell", bot_orders[[#This Row],[accFillSz]]*bot_orders[[#This Row],[avgPx]] + bot_orders[[#This Row],[fee]], -bot_orders[[#This Row],[accFillSz]]*bot_orders[[#This Row],[avgPx]])</f>
        <v>3.3765856687000002</v>
      </c>
      <c r="Y5874" s="4">
        <f>IF(bot_orders[[#This Row],[side]]="buy", bot_orders[[#This Row],[accFillSz]] + bot_orders[[#This Row],[fee]], -bot_orders[[#This Row],[accFillSz]])</f>
        <v>-4.3230000000000004</v>
      </c>
      <c r="Z5874" s="4">
        <f>IF(bot_orders[[#This Row],[side]]="sell",bot_orders[[#This Row],[accFillSz]]*bot_orders[[#This Row],[avgPx]]+bot_orders[[#This Row],[fee]], 0)</f>
        <v>3.3765856687000002</v>
      </c>
      <c r="AA5874" s="4">
        <f>IF(bot_orders[[#This Row],[side]]="sell",-bot_orders[[#This Row],[accFillSz]],bot_orders[[#This Row],[accFillSz]]+bot_orders[[#This Row],[fee]])</f>
        <v>-4.3230000000000004</v>
      </c>
      <c r="AB5874">
        <v>0</v>
      </c>
      <c r="AC5874" t="s">
        <v>39</v>
      </c>
      <c r="AD5874">
        <v>0</v>
      </c>
      <c r="AE5874" t="s">
        <v>40</v>
      </c>
      <c r="AF5874" t="s">
        <v>41</v>
      </c>
      <c r="AG5874" t="s">
        <v>42</v>
      </c>
      <c r="AH5874" t="s">
        <v>28</v>
      </c>
      <c r="AI5874">
        <v>-4.3230000000000004</v>
      </c>
      <c r="AJ5874">
        <v>3.3765856699999999</v>
      </c>
    </row>
    <row r="5875" spans="1:36" x14ac:dyDescent="0.3">
      <c r="A5875">
        <v>5560</v>
      </c>
      <c r="B5875" t="s">
        <v>300</v>
      </c>
      <c r="C5875" t="s">
        <v>28</v>
      </c>
      <c r="D5875" t="s">
        <v>29</v>
      </c>
      <c r="E5875" t="s">
        <v>30</v>
      </c>
      <c r="F5875" t="s">
        <v>31</v>
      </c>
      <c r="G5875" t="s">
        <v>3227</v>
      </c>
      <c r="H5875" t="s">
        <v>15811</v>
      </c>
      <c r="I5875" s="4" t="s">
        <v>15812</v>
      </c>
      <c r="J5875" s="1">
        <f>((((bot_orders[[#This Row],[cTime]]/ 1000)+3*3600) / 86400) + DATE(1970,1,1))</f>
        <v>45778.186632337965</v>
      </c>
      <c r="K5875" s="4" t="s">
        <v>15813</v>
      </c>
      <c r="L5875" s="1">
        <f>((((bot_orders[[#This Row],[uTime]]/ 1000)+3*3600) / 86400) + DATE(1970,1,1))</f>
        <v>45778.187636562499</v>
      </c>
      <c r="M5875" t="s">
        <v>34</v>
      </c>
      <c r="N5875" t="s">
        <v>28</v>
      </c>
      <c r="O5875" t="s">
        <v>35</v>
      </c>
      <c r="P5875">
        <v>4.3220000000000001</v>
      </c>
      <c r="Q5875" t="s">
        <v>36</v>
      </c>
      <c r="R5875" t="s">
        <v>37</v>
      </c>
      <c r="S5875">
        <v>0.77990000000000004</v>
      </c>
      <c r="T5875">
        <v>0.77990000000000004</v>
      </c>
      <c r="U5875">
        <v>4.3220000000000001</v>
      </c>
      <c r="V5875">
        <v>-2.6965822E-3</v>
      </c>
      <c r="W5875" t="s">
        <v>38</v>
      </c>
      <c r="X5875" s="4">
        <f>IF(bot_orders[[#This Row],[side]]="sell", bot_orders[[#This Row],[accFillSz]]*bot_orders[[#This Row],[avgPx]] + bot_orders[[#This Row],[fee]], -bot_orders[[#This Row],[accFillSz]]*bot_orders[[#This Row],[avgPx]])</f>
        <v>3.3680312178</v>
      </c>
      <c r="Y5875" s="4">
        <f>IF(bot_orders[[#This Row],[side]]="buy", bot_orders[[#This Row],[accFillSz]] + bot_orders[[#This Row],[fee]], -bot_orders[[#This Row],[accFillSz]])</f>
        <v>-4.3220000000000001</v>
      </c>
      <c r="Z5875" s="4">
        <f>IF(bot_orders[[#This Row],[side]]="sell",bot_orders[[#This Row],[accFillSz]]*bot_orders[[#This Row],[avgPx]]+bot_orders[[#This Row],[fee]], 0)</f>
        <v>3.3680312178</v>
      </c>
      <c r="AA5875" s="4">
        <f>IF(bot_orders[[#This Row],[side]]="sell",-bot_orders[[#This Row],[accFillSz]],bot_orders[[#This Row],[accFillSz]]+bot_orders[[#This Row],[fee]])</f>
        <v>-4.3220000000000001</v>
      </c>
      <c r="AB5875">
        <v>0</v>
      </c>
      <c r="AC5875" t="s">
        <v>39</v>
      </c>
      <c r="AD5875">
        <v>0</v>
      </c>
      <c r="AE5875" t="s">
        <v>40</v>
      </c>
      <c r="AF5875" t="s">
        <v>41</v>
      </c>
      <c r="AG5875" t="s">
        <v>42</v>
      </c>
      <c r="AH5875" t="s">
        <v>28</v>
      </c>
      <c r="AI5875">
        <v>-4.3220000000000001</v>
      </c>
      <c r="AJ5875">
        <v>3.3680312200000002</v>
      </c>
    </row>
    <row r="5876" spans="1:36" x14ac:dyDescent="0.3">
      <c r="A5876">
        <v>5562</v>
      </c>
      <c r="B5876" t="s">
        <v>300</v>
      </c>
      <c r="C5876" t="s">
        <v>28</v>
      </c>
      <c r="D5876" t="s">
        <v>29</v>
      </c>
      <c r="E5876" t="s">
        <v>30</v>
      </c>
      <c r="F5876" t="s">
        <v>31</v>
      </c>
      <c r="G5876" t="s">
        <v>3256</v>
      </c>
      <c r="H5876" t="s">
        <v>15814</v>
      </c>
      <c r="I5876" s="4" t="s">
        <v>15815</v>
      </c>
      <c r="J5876" s="1">
        <f>((((bot_orders[[#This Row],[cTime]]/ 1000)+3*3600) / 86400) + DATE(1970,1,1))</f>
        <v>45778.187636585644</v>
      </c>
      <c r="K5876" s="4" t="s">
        <v>15816</v>
      </c>
      <c r="L5876" s="1">
        <f>((((bot_orders[[#This Row],[uTime]]/ 1000)+3*3600) / 86400) + DATE(1970,1,1))</f>
        <v>45778.195390937501</v>
      </c>
      <c r="M5876" t="s">
        <v>34</v>
      </c>
      <c r="N5876" t="s">
        <v>28</v>
      </c>
      <c r="O5876" t="s">
        <v>35</v>
      </c>
      <c r="P5876">
        <v>4.3259999999999996</v>
      </c>
      <c r="Q5876" t="s">
        <v>36</v>
      </c>
      <c r="R5876" t="s">
        <v>55</v>
      </c>
      <c r="S5876">
        <v>0.77810000000000001</v>
      </c>
      <c r="T5876">
        <v>0.77810000000000001</v>
      </c>
      <c r="U5876">
        <v>4.3259999999999996</v>
      </c>
      <c r="V5876">
        <v>-3.4608E-3</v>
      </c>
      <c r="W5876" t="s">
        <v>39</v>
      </c>
      <c r="X5876" s="4">
        <f>IF(bot_orders[[#This Row],[side]]="sell", bot_orders[[#This Row],[accFillSz]]*bot_orders[[#This Row],[avgPx]] + bot_orders[[#This Row],[fee]], -bot_orders[[#This Row],[accFillSz]]*bot_orders[[#This Row],[avgPx]])</f>
        <v>-3.3660606</v>
      </c>
      <c r="Y5876" s="4">
        <f>IF(bot_orders[[#This Row],[side]]="buy", bot_orders[[#This Row],[accFillSz]] + bot_orders[[#This Row],[fee]], -bot_orders[[#This Row],[accFillSz]])</f>
        <v>4.3225391999999996</v>
      </c>
      <c r="Z5876" s="4">
        <f>IF(bot_orders[[#This Row],[side]]="sell",bot_orders[[#This Row],[accFillSz]]*bot_orders[[#This Row],[avgPx]]+bot_orders[[#This Row],[fee]], 0)</f>
        <v>0</v>
      </c>
      <c r="AA5876" s="4">
        <f>IF(bot_orders[[#This Row],[side]]="sell",-bot_orders[[#This Row],[accFillSz]],bot_orders[[#This Row],[accFillSz]]+bot_orders[[#This Row],[fee]])</f>
        <v>4.3225391999999996</v>
      </c>
      <c r="AB5876">
        <v>0</v>
      </c>
      <c r="AC5876" t="s">
        <v>38</v>
      </c>
      <c r="AD5876">
        <v>0</v>
      </c>
      <c r="AE5876" t="s">
        <v>40</v>
      </c>
      <c r="AF5876" t="s">
        <v>41</v>
      </c>
      <c r="AG5876" t="s">
        <v>42</v>
      </c>
      <c r="AH5876" t="s">
        <v>28</v>
      </c>
      <c r="AI5876">
        <v>4.3225391999999996</v>
      </c>
      <c r="AJ5876">
        <v>-3.3660606</v>
      </c>
    </row>
    <row r="5877" spans="1:36" x14ac:dyDescent="0.3">
      <c r="A5877">
        <v>5563</v>
      </c>
      <c r="B5877" t="s">
        <v>300</v>
      </c>
      <c r="C5877" t="s">
        <v>28</v>
      </c>
      <c r="D5877" t="s">
        <v>29</v>
      </c>
      <c r="E5877" t="s">
        <v>30</v>
      </c>
      <c r="F5877" t="s">
        <v>31</v>
      </c>
      <c r="G5877" t="s">
        <v>3232</v>
      </c>
      <c r="H5877" t="s">
        <v>15817</v>
      </c>
      <c r="I5877" s="4" t="s">
        <v>15818</v>
      </c>
      <c r="J5877" s="1">
        <f>((((bot_orders[[#This Row],[cTime]]/ 1000)+3*3600) / 86400) + DATE(1970,1,1))</f>
        <v>45778.189078668984</v>
      </c>
      <c r="K5877" s="4" t="s">
        <v>15819</v>
      </c>
      <c r="L5877" s="1">
        <f>((((bot_orders[[#This Row],[uTime]]/ 1000)+3*3600) / 86400) + DATE(1970,1,1))</f>
        <v>45778.191398518524</v>
      </c>
      <c r="M5877" t="s">
        <v>34</v>
      </c>
      <c r="N5877" t="s">
        <v>28</v>
      </c>
      <c r="O5877" t="s">
        <v>35</v>
      </c>
      <c r="P5877">
        <v>4.327</v>
      </c>
      <c r="Q5877" t="s">
        <v>36</v>
      </c>
      <c r="R5877" t="s">
        <v>55</v>
      </c>
      <c r="S5877">
        <v>0.77990000000000004</v>
      </c>
      <c r="T5877">
        <v>0.77990000000000004</v>
      </c>
      <c r="U5877">
        <v>4.327</v>
      </c>
      <c r="V5877">
        <v>-3.4616E-3</v>
      </c>
      <c r="W5877" t="s">
        <v>39</v>
      </c>
      <c r="X5877" s="4">
        <f>IF(bot_orders[[#This Row],[side]]="sell", bot_orders[[#This Row],[accFillSz]]*bot_orders[[#This Row],[avgPx]] + bot_orders[[#This Row],[fee]], -bot_orders[[#This Row],[accFillSz]]*bot_orders[[#This Row],[avgPx]])</f>
        <v>-3.3746273000000002</v>
      </c>
      <c r="Y5877" s="4">
        <f>IF(bot_orders[[#This Row],[side]]="buy", bot_orders[[#This Row],[accFillSz]] + bot_orders[[#This Row],[fee]], -bot_orders[[#This Row],[accFillSz]])</f>
        <v>4.3235384000000003</v>
      </c>
      <c r="Z5877" s="4">
        <f>IF(bot_orders[[#This Row],[side]]="sell",bot_orders[[#This Row],[accFillSz]]*bot_orders[[#This Row],[avgPx]]+bot_orders[[#This Row],[fee]], 0)</f>
        <v>0</v>
      </c>
      <c r="AA5877" s="4">
        <f>IF(bot_orders[[#This Row],[side]]="sell",-bot_orders[[#This Row],[accFillSz]],bot_orders[[#This Row],[accFillSz]]+bot_orders[[#This Row],[fee]])</f>
        <v>4.3235384000000003</v>
      </c>
      <c r="AB5877">
        <v>0</v>
      </c>
      <c r="AC5877" t="s">
        <v>38</v>
      </c>
      <c r="AD5877">
        <v>0</v>
      </c>
      <c r="AE5877" t="s">
        <v>40</v>
      </c>
      <c r="AF5877" t="s">
        <v>41</v>
      </c>
      <c r="AG5877" t="s">
        <v>42</v>
      </c>
      <c r="AH5877" t="s">
        <v>28</v>
      </c>
      <c r="AI5877">
        <v>4.3235384000000003</v>
      </c>
      <c r="AJ5877">
        <v>-3.3746273000000002</v>
      </c>
    </row>
    <row r="5878" spans="1:36" x14ac:dyDescent="0.3">
      <c r="A5878">
        <v>5565</v>
      </c>
      <c r="B5878" t="s">
        <v>300</v>
      </c>
      <c r="C5878" t="s">
        <v>28</v>
      </c>
      <c r="D5878" t="s">
        <v>29</v>
      </c>
      <c r="E5878" t="s">
        <v>30</v>
      </c>
      <c r="F5878" t="s">
        <v>31</v>
      </c>
      <c r="G5878" t="s">
        <v>3230</v>
      </c>
      <c r="H5878" t="s">
        <v>15820</v>
      </c>
      <c r="I5878" s="4" t="s">
        <v>15821</v>
      </c>
      <c r="J5878" s="1">
        <f>((((bot_orders[[#This Row],[cTime]]/ 1000)+3*3600) / 86400) + DATE(1970,1,1))</f>
        <v>45778.189396770831</v>
      </c>
      <c r="K5878" s="4" t="s">
        <v>15822</v>
      </c>
      <c r="L5878" s="1">
        <f>((((bot_orders[[#This Row],[uTime]]/ 1000)+3*3600) / 86400) + DATE(1970,1,1))</f>
        <v>45778.191054837967</v>
      </c>
      <c r="M5878" t="s">
        <v>34</v>
      </c>
      <c r="N5878" t="s">
        <v>28</v>
      </c>
      <c r="O5878" t="s">
        <v>35</v>
      </c>
      <c r="P5878">
        <v>4.2050000000000001</v>
      </c>
      <c r="Q5878" t="s">
        <v>36</v>
      </c>
      <c r="R5878" t="s">
        <v>55</v>
      </c>
      <c r="S5878">
        <v>0.78169999999999995</v>
      </c>
      <c r="T5878">
        <v>0.78169999999999995</v>
      </c>
      <c r="U5878">
        <v>4.2050000000000001</v>
      </c>
      <c r="V5878">
        <v>-3.3639999999999998E-3</v>
      </c>
      <c r="W5878" t="s">
        <v>39</v>
      </c>
      <c r="X5878" s="4">
        <f>IF(bot_orders[[#This Row],[side]]="sell", bot_orders[[#This Row],[accFillSz]]*bot_orders[[#This Row],[avgPx]] + bot_orders[[#This Row],[fee]], -bot_orders[[#This Row],[accFillSz]]*bot_orders[[#This Row],[avgPx]])</f>
        <v>-3.2870485</v>
      </c>
      <c r="Y5878" s="4">
        <f>IF(bot_orders[[#This Row],[side]]="buy", bot_orders[[#This Row],[accFillSz]] + bot_orders[[#This Row],[fee]], -bot_orders[[#This Row],[accFillSz]])</f>
        <v>4.2016359999999997</v>
      </c>
      <c r="Z5878" s="4">
        <f>IF(bot_orders[[#This Row],[side]]="sell",bot_orders[[#This Row],[accFillSz]]*bot_orders[[#This Row],[avgPx]]+bot_orders[[#This Row],[fee]], 0)</f>
        <v>0</v>
      </c>
      <c r="AA5878" s="4">
        <f>IF(bot_orders[[#This Row],[side]]="sell",-bot_orders[[#This Row],[accFillSz]],bot_orders[[#This Row],[accFillSz]]+bot_orders[[#This Row],[fee]])</f>
        <v>4.2016359999999997</v>
      </c>
      <c r="AB5878">
        <v>0</v>
      </c>
      <c r="AC5878" t="s">
        <v>38</v>
      </c>
      <c r="AD5878">
        <v>0</v>
      </c>
      <c r="AE5878" t="s">
        <v>40</v>
      </c>
      <c r="AF5878" t="s">
        <v>41</v>
      </c>
      <c r="AG5878" t="s">
        <v>42</v>
      </c>
      <c r="AH5878" t="s">
        <v>28</v>
      </c>
      <c r="AI5878">
        <v>4.2016359999999997</v>
      </c>
      <c r="AJ5878">
        <v>-3.2870485</v>
      </c>
    </row>
    <row r="5879" spans="1:36" x14ac:dyDescent="0.3">
      <c r="A5879">
        <v>5567</v>
      </c>
      <c r="B5879" t="s">
        <v>300</v>
      </c>
      <c r="C5879" t="s">
        <v>28</v>
      </c>
      <c r="D5879" t="s">
        <v>29</v>
      </c>
      <c r="E5879" t="s">
        <v>30</v>
      </c>
      <c r="F5879" t="s">
        <v>31</v>
      </c>
      <c r="G5879" t="s">
        <v>3230</v>
      </c>
      <c r="H5879" t="s">
        <v>15826</v>
      </c>
      <c r="I5879" s="4" t="s">
        <v>15827</v>
      </c>
      <c r="J5879" s="1">
        <f>((((bot_orders[[#This Row],[cTime]]/ 1000)+3*3600) / 86400) + DATE(1970,1,1))</f>
        <v>45778.191054861112</v>
      </c>
      <c r="K5879" s="4" t="s">
        <v>15828</v>
      </c>
      <c r="L5879" s="1">
        <f>((((bot_orders[[#This Row],[uTime]]/ 1000)+3*3600) / 86400) + DATE(1970,1,1))</f>
        <v>45778.193559108797</v>
      </c>
      <c r="M5879" t="s">
        <v>34</v>
      </c>
      <c r="N5879" t="s">
        <v>28</v>
      </c>
      <c r="O5879" t="s">
        <v>35</v>
      </c>
      <c r="P5879">
        <v>4.2009999999999996</v>
      </c>
      <c r="Q5879" t="s">
        <v>36</v>
      </c>
      <c r="R5879" t="s">
        <v>37</v>
      </c>
      <c r="S5879">
        <v>0.78349999999999997</v>
      </c>
      <c r="T5879">
        <v>0.78349999999999997</v>
      </c>
      <c r="U5879">
        <v>4.2009999999999996</v>
      </c>
      <c r="V5879">
        <v>-2.6331867999999999E-3</v>
      </c>
      <c r="W5879" t="s">
        <v>38</v>
      </c>
      <c r="X5879" s="4">
        <f>IF(bot_orders[[#This Row],[side]]="sell", bot_orders[[#This Row],[accFillSz]]*bot_orders[[#This Row],[avgPx]] + bot_orders[[#This Row],[fee]], -bot_orders[[#This Row],[accFillSz]]*bot_orders[[#This Row],[avgPx]])</f>
        <v>3.2888503131999998</v>
      </c>
      <c r="Y5879" s="4">
        <f>IF(bot_orders[[#This Row],[side]]="buy", bot_orders[[#This Row],[accFillSz]] + bot_orders[[#This Row],[fee]], -bot_orders[[#This Row],[accFillSz]])</f>
        <v>-4.2009999999999996</v>
      </c>
      <c r="Z5879" s="4">
        <f>IF(bot_orders[[#This Row],[side]]="sell",bot_orders[[#This Row],[accFillSz]]*bot_orders[[#This Row],[avgPx]]+bot_orders[[#This Row],[fee]], 0)</f>
        <v>3.2888503131999998</v>
      </c>
      <c r="AA5879" s="4">
        <f>IF(bot_orders[[#This Row],[side]]="sell",-bot_orders[[#This Row],[accFillSz]],bot_orders[[#This Row],[accFillSz]]+bot_orders[[#This Row],[fee]])</f>
        <v>-4.2009999999999996</v>
      </c>
      <c r="AB5879">
        <v>0</v>
      </c>
      <c r="AC5879" t="s">
        <v>39</v>
      </c>
      <c r="AD5879">
        <v>0</v>
      </c>
      <c r="AE5879" t="s">
        <v>40</v>
      </c>
      <c r="AF5879" t="s">
        <v>41</v>
      </c>
      <c r="AG5879" t="s">
        <v>42</v>
      </c>
      <c r="AH5879" t="s">
        <v>28</v>
      </c>
      <c r="AI5879">
        <v>-4.2009999999999996</v>
      </c>
      <c r="AJ5879">
        <v>3.2888503099999999</v>
      </c>
    </row>
    <row r="5880" spans="1:36" x14ac:dyDescent="0.3">
      <c r="A5880">
        <v>5569</v>
      </c>
      <c r="B5880" t="s">
        <v>300</v>
      </c>
      <c r="C5880" t="s">
        <v>28</v>
      </c>
      <c r="D5880" t="s">
        <v>29</v>
      </c>
      <c r="E5880" t="s">
        <v>30</v>
      </c>
      <c r="F5880" t="s">
        <v>31</v>
      </c>
      <c r="G5880" t="s">
        <v>3232</v>
      </c>
      <c r="H5880" t="s">
        <v>15832</v>
      </c>
      <c r="I5880" s="4" t="s">
        <v>15833</v>
      </c>
      <c r="J5880" s="1">
        <f>((((bot_orders[[#This Row],[cTime]]/ 1000)+3*3600) / 86400) + DATE(1970,1,1))</f>
        <v>45778.191398541669</v>
      </c>
      <c r="K5880" s="4" t="s">
        <v>15834</v>
      </c>
      <c r="L5880" s="1">
        <f>((((bot_orders[[#This Row],[uTime]]/ 1000)+3*3600) / 86400) + DATE(1970,1,1))</f>
        <v>45778.193273761572</v>
      </c>
      <c r="M5880" t="s">
        <v>34</v>
      </c>
      <c r="N5880" t="s">
        <v>28</v>
      </c>
      <c r="O5880" t="s">
        <v>35</v>
      </c>
      <c r="P5880">
        <v>4.3230000000000004</v>
      </c>
      <c r="Q5880" t="s">
        <v>36</v>
      </c>
      <c r="R5880" t="s">
        <v>37</v>
      </c>
      <c r="S5880">
        <v>0.78169999999999995</v>
      </c>
      <c r="T5880">
        <v>0.78169999999999995</v>
      </c>
      <c r="U5880">
        <v>4.3230000000000004</v>
      </c>
      <c r="V5880">
        <v>-2.7034313000000002E-3</v>
      </c>
      <c r="W5880" t="s">
        <v>38</v>
      </c>
      <c r="X5880" s="4">
        <f>IF(bot_orders[[#This Row],[side]]="sell", bot_orders[[#This Row],[accFillSz]]*bot_orders[[#This Row],[avgPx]] + bot_orders[[#This Row],[fee]], -bot_orders[[#This Row],[accFillSz]]*bot_orders[[#This Row],[avgPx]])</f>
        <v>3.3765856687000002</v>
      </c>
      <c r="Y5880" s="4">
        <f>IF(bot_orders[[#This Row],[side]]="buy", bot_orders[[#This Row],[accFillSz]] + bot_orders[[#This Row],[fee]], -bot_orders[[#This Row],[accFillSz]])</f>
        <v>-4.3230000000000004</v>
      </c>
      <c r="Z5880" s="4">
        <f>IF(bot_orders[[#This Row],[side]]="sell",bot_orders[[#This Row],[accFillSz]]*bot_orders[[#This Row],[avgPx]]+bot_orders[[#This Row],[fee]], 0)</f>
        <v>3.3765856687000002</v>
      </c>
      <c r="AA5880" s="4">
        <f>IF(bot_orders[[#This Row],[side]]="sell",-bot_orders[[#This Row],[accFillSz]],bot_orders[[#This Row],[accFillSz]]+bot_orders[[#This Row],[fee]])</f>
        <v>-4.3230000000000004</v>
      </c>
      <c r="AB5880">
        <v>0</v>
      </c>
      <c r="AC5880" t="s">
        <v>39</v>
      </c>
      <c r="AD5880">
        <v>0</v>
      </c>
      <c r="AE5880" t="s">
        <v>40</v>
      </c>
      <c r="AF5880" t="s">
        <v>41</v>
      </c>
      <c r="AG5880" t="s">
        <v>42</v>
      </c>
      <c r="AH5880" t="s">
        <v>28</v>
      </c>
      <c r="AI5880">
        <v>-4.3230000000000004</v>
      </c>
      <c r="AJ5880">
        <v>3.3765856699999999</v>
      </c>
    </row>
    <row r="5881" spans="1:36" x14ac:dyDescent="0.3">
      <c r="A5881">
        <v>5570</v>
      </c>
      <c r="B5881" t="s">
        <v>300</v>
      </c>
      <c r="C5881" t="s">
        <v>28</v>
      </c>
      <c r="D5881" t="s">
        <v>29</v>
      </c>
      <c r="E5881" t="s">
        <v>30</v>
      </c>
      <c r="F5881" t="s">
        <v>31</v>
      </c>
      <c r="G5881" t="s">
        <v>3249</v>
      </c>
      <c r="H5881" t="s">
        <v>15835</v>
      </c>
      <c r="I5881" s="4" t="s">
        <v>15836</v>
      </c>
      <c r="J5881" s="1">
        <f>((((bot_orders[[#This Row],[cTime]]/ 1000)+3*3600) / 86400) + DATE(1970,1,1))</f>
        <v>45778.193273784724</v>
      </c>
      <c r="K5881" s="4" t="s">
        <v>15837</v>
      </c>
      <c r="L5881" s="1">
        <f>((((bot_orders[[#This Row],[uTime]]/ 1000)+3*3600) / 86400) + DATE(1970,1,1))</f>
        <v>45778.195101990743</v>
      </c>
      <c r="M5881" t="s">
        <v>34</v>
      </c>
      <c r="N5881" t="s">
        <v>28</v>
      </c>
      <c r="O5881" t="s">
        <v>35</v>
      </c>
      <c r="P5881">
        <v>4.327</v>
      </c>
      <c r="Q5881" t="s">
        <v>36</v>
      </c>
      <c r="R5881" t="s">
        <v>55</v>
      </c>
      <c r="S5881">
        <v>0.77990000000000004</v>
      </c>
      <c r="T5881">
        <v>0.77990000000000004</v>
      </c>
      <c r="U5881">
        <v>4.327</v>
      </c>
      <c r="V5881">
        <v>-3.4616E-3</v>
      </c>
      <c r="W5881" t="s">
        <v>39</v>
      </c>
      <c r="X5881" s="4">
        <f>IF(bot_orders[[#This Row],[side]]="sell", bot_orders[[#This Row],[accFillSz]]*bot_orders[[#This Row],[avgPx]] + bot_orders[[#This Row],[fee]], -bot_orders[[#This Row],[accFillSz]]*bot_orders[[#This Row],[avgPx]])</f>
        <v>-3.3746273000000002</v>
      </c>
      <c r="Y5881" s="4">
        <f>IF(bot_orders[[#This Row],[side]]="buy", bot_orders[[#This Row],[accFillSz]] + bot_orders[[#This Row],[fee]], -bot_orders[[#This Row],[accFillSz]])</f>
        <v>4.3235384000000003</v>
      </c>
      <c r="Z5881" s="4">
        <f>IF(bot_orders[[#This Row],[side]]="sell",bot_orders[[#This Row],[accFillSz]]*bot_orders[[#This Row],[avgPx]]+bot_orders[[#This Row],[fee]], 0)</f>
        <v>0</v>
      </c>
      <c r="AA5881" s="4">
        <f>IF(bot_orders[[#This Row],[side]]="sell",-bot_orders[[#This Row],[accFillSz]],bot_orders[[#This Row],[accFillSz]]+bot_orders[[#This Row],[fee]])</f>
        <v>4.3235384000000003</v>
      </c>
      <c r="AB5881">
        <v>0</v>
      </c>
      <c r="AC5881" t="s">
        <v>38</v>
      </c>
      <c r="AD5881">
        <v>0</v>
      </c>
      <c r="AE5881" t="s">
        <v>40</v>
      </c>
      <c r="AF5881" t="s">
        <v>41</v>
      </c>
      <c r="AG5881" t="s">
        <v>42</v>
      </c>
      <c r="AH5881" t="s">
        <v>28</v>
      </c>
      <c r="AI5881">
        <v>4.3235384000000003</v>
      </c>
      <c r="AJ5881">
        <v>-3.3746273000000002</v>
      </c>
    </row>
    <row r="5882" spans="1:36" x14ac:dyDescent="0.3">
      <c r="A5882">
        <v>5571</v>
      </c>
      <c r="B5882" t="s">
        <v>300</v>
      </c>
      <c r="C5882" t="s">
        <v>28</v>
      </c>
      <c r="D5882" t="s">
        <v>29</v>
      </c>
      <c r="E5882" t="s">
        <v>30</v>
      </c>
      <c r="F5882" t="s">
        <v>31</v>
      </c>
      <c r="G5882" t="s">
        <v>3223</v>
      </c>
      <c r="H5882" t="s">
        <v>15838</v>
      </c>
      <c r="I5882" s="4" t="s">
        <v>15839</v>
      </c>
      <c r="J5882" s="1">
        <f>((((bot_orders[[#This Row],[cTime]]/ 1000)+3*3600) / 86400) + DATE(1970,1,1))</f>
        <v>45778.193559131949</v>
      </c>
      <c r="K5882" s="4" t="s">
        <v>15840</v>
      </c>
      <c r="L5882" s="1">
        <f>((((bot_orders[[#This Row],[uTime]]/ 1000)+3*3600) / 86400) + DATE(1970,1,1))</f>
        <v>45778.194020312498</v>
      </c>
      <c r="M5882" t="s">
        <v>34</v>
      </c>
      <c r="N5882" t="s">
        <v>28</v>
      </c>
      <c r="O5882" t="s">
        <v>35</v>
      </c>
      <c r="P5882">
        <v>4.2050000000000001</v>
      </c>
      <c r="Q5882" t="s">
        <v>36</v>
      </c>
      <c r="R5882" t="s">
        <v>55</v>
      </c>
      <c r="S5882">
        <v>0.78169999999999995</v>
      </c>
      <c r="T5882">
        <v>0.78169999999999995</v>
      </c>
      <c r="U5882">
        <v>4.2050000000000001</v>
      </c>
      <c r="V5882">
        <v>-3.3639999999999998E-3</v>
      </c>
      <c r="W5882" t="s">
        <v>39</v>
      </c>
      <c r="X5882" s="4">
        <f>IF(bot_orders[[#This Row],[side]]="sell", bot_orders[[#This Row],[accFillSz]]*bot_orders[[#This Row],[avgPx]] + bot_orders[[#This Row],[fee]], -bot_orders[[#This Row],[accFillSz]]*bot_orders[[#This Row],[avgPx]])</f>
        <v>-3.2870485</v>
      </c>
      <c r="Y5882" s="4">
        <f>IF(bot_orders[[#This Row],[side]]="buy", bot_orders[[#This Row],[accFillSz]] + bot_orders[[#This Row],[fee]], -bot_orders[[#This Row],[accFillSz]])</f>
        <v>4.2016359999999997</v>
      </c>
      <c r="Z5882" s="4">
        <f>IF(bot_orders[[#This Row],[side]]="sell",bot_orders[[#This Row],[accFillSz]]*bot_orders[[#This Row],[avgPx]]+bot_orders[[#This Row],[fee]], 0)</f>
        <v>0</v>
      </c>
      <c r="AA5882" s="4">
        <f>IF(bot_orders[[#This Row],[side]]="sell",-bot_orders[[#This Row],[accFillSz]],bot_orders[[#This Row],[accFillSz]]+bot_orders[[#This Row],[fee]])</f>
        <v>4.2016359999999997</v>
      </c>
      <c r="AB5882">
        <v>0</v>
      </c>
      <c r="AC5882" t="s">
        <v>38</v>
      </c>
      <c r="AD5882">
        <v>0</v>
      </c>
      <c r="AE5882" t="s">
        <v>40</v>
      </c>
      <c r="AF5882" t="s">
        <v>41</v>
      </c>
      <c r="AG5882" t="s">
        <v>42</v>
      </c>
      <c r="AH5882" t="s">
        <v>28</v>
      </c>
      <c r="AI5882">
        <v>4.2016359999999997</v>
      </c>
      <c r="AJ5882">
        <v>-3.2870485</v>
      </c>
    </row>
    <row r="5883" spans="1:36" x14ac:dyDescent="0.3">
      <c r="A5883">
        <v>5573</v>
      </c>
      <c r="B5883" t="s">
        <v>300</v>
      </c>
      <c r="C5883" t="s">
        <v>28</v>
      </c>
      <c r="D5883" t="s">
        <v>29</v>
      </c>
      <c r="E5883" t="s">
        <v>30</v>
      </c>
      <c r="F5883" t="s">
        <v>31</v>
      </c>
      <c r="G5883" t="s">
        <v>3249</v>
      </c>
      <c r="H5883" t="s">
        <v>15844</v>
      </c>
      <c r="I5883" s="4" t="s">
        <v>15845</v>
      </c>
      <c r="J5883" s="1">
        <f>((((bot_orders[[#This Row],[cTime]]/ 1000)+3*3600) / 86400) + DATE(1970,1,1))</f>
        <v>45778.195102013888</v>
      </c>
      <c r="K5883" s="4" t="s">
        <v>15846</v>
      </c>
      <c r="L5883" s="1">
        <f>((((bot_orders[[#This Row],[uTime]]/ 1000)+3*3600) / 86400) + DATE(1970,1,1))</f>
        <v>45778.210281898151</v>
      </c>
      <c r="M5883" t="s">
        <v>34</v>
      </c>
      <c r="N5883" t="s">
        <v>28</v>
      </c>
      <c r="O5883" t="s">
        <v>35</v>
      </c>
      <c r="P5883">
        <v>4.3230000000000004</v>
      </c>
      <c r="Q5883" t="s">
        <v>36</v>
      </c>
      <c r="R5883" t="s">
        <v>37</v>
      </c>
      <c r="S5883">
        <v>0.78169999999999995</v>
      </c>
      <c r="T5883">
        <v>0.78169999999999995</v>
      </c>
      <c r="U5883">
        <v>4.3230000000000004</v>
      </c>
      <c r="V5883">
        <v>-2.7034313000000002E-3</v>
      </c>
      <c r="W5883" t="s">
        <v>38</v>
      </c>
      <c r="X5883" s="4">
        <f>IF(bot_orders[[#This Row],[side]]="sell", bot_orders[[#This Row],[accFillSz]]*bot_orders[[#This Row],[avgPx]] + bot_orders[[#This Row],[fee]], -bot_orders[[#This Row],[accFillSz]]*bot_orders[[#This Row],[avgPx]])</f>
        <v>3.3765856687000002</v>
      </c>
      <c r="Y5883" s="4">
        <f>IF(bot_orders[[#This Row],[side]]="buy", bot_orders[[#This Row],[accFillSz]] + bot_orders[[#This Row],[fee]], -bot_orders[[#This Row],[accFillSz]])</f>
        <v>-4.3230000000000004</v>
      </c>
      <c r="Z5883" s="4">
        <f>IF(bot_orders[[#This Row],[side]]="sell",bot_orders[[#This Row],[accFillSz]]*bot_orders[[#This Row],[avgPx]]+bot_orders[[#This Row],[fee]], 0)</f>
        <v>3.3765856687000002</v>
      </c>
      <c r="AA5883" s="4">
        <f>IF(bot_orders[[#This Row],[side]]="sell",-bot_orders[[#This Row],[accFillSz]],bot_orders[[#This Row],[accFillSz]]+bot_orders[[#This Row],[fee]])</f>
        <v>-4.3230000000000004</v>
      </c>
      <c r="AB5883">
        <v>0</v>
      </c>
      <c r="AC5883" t="s">
        <v>39</v>
      </c>
      <c r="AD5883">
        <v>0</v>
      </c>
      <c r="AE5883" t="s">
        <v>40</v>
      </c>
      <c r="AF5883" t="s">
        <v>41</v>
      </c>
      <c r="AG5883" t="s">
        <v>42</v>
      </c>
      <c r="AH5883" t="s">
        <v>28</v>
      </c>
      <c r="AI5883">
        <v>-4.3230000000000004</v>
      </c>
      <c r="AJ5883">
        <v>3.3765856699999999</v>
      </c>
    </row>
    <row r="5884" spans="1:36" x14ac:dyDescent="0.3">
      <c r="A5884">
        <v>5574</v>
      </c>
      <c r="B5884" t="s">
        <v>300</v>
      </c>
      <c r="C5884" t="s">
        <v>28</v>
      </c>
      <c r="D5884" t="s">
        <v>29</v>
      </c>
      <c r="E5884" t="s">
        <v>30</v>
      </c>
      <c r="F5884" t="s">
        <v>31</v>
      </c>
      <c r="G5884" t="s">
        <v>3256</v>
      </c>
      <c r="H5884" t="s">
        <v>15847</v>
      </c>
      <c r="I5884" s="4" t="s">
        <v>15848</v>
      </c>
      <c r="J5884" s="1">
        <f>((((bot_orders[[#This Row],[cTime]]/ 1000)+3*3600) / 86400) + DATE(1970,1,1))</f>
        <v>45778.195390960653</v>
      </c>
      <c r="K5884" s="4" t="s">
        <v>15849</v>
      </c>
      <c r="L5884" s="1">
        <f>((((bot_orders[[#This Row],[uTime]]/ 1000)+3*3600) / 86400) + DATE(1970,1,1))</f>
        <v>45778.208797673607</v>
      </c>
      <c r="M5884" t="s">
        <v>34</v>
      </c>
      <c r="N5884" t="s">
        <v>28</v>
      </c>
      <c r="O5884" t="s">
        <v>35</v>
      </c>
      <c r="P5884">
        <v>4.3220000000000001</v>
      </c>
      <c r="Q5884" t="s">
        <v>36</v>
      </c>
      <c r="R5884" t="s">
        <v>37</v>
      </c>
      <c r="S5884">
        <v>0.77990000000000004</v>
      </c>
      <c r="T5884">
        <v>0.77990000000000004</v>
      </c>
      <c r="U5884">
        <v>4.3220000000000001</v>
      </c>
      <c r="V5884">
        <v>-2.6965822E-3</v>
      </c>
      <c r="W5884" t="s">
        <v>38</v>
      </c>
      <c r="X5884" s="4">
        <f>IF(bot_orders[[#This Row],[side]]="sell", bot_orders[[#This Row],[accFillSz]]*bot_orders[[#This Row],[avgPx]] + bot_orders[[#This Row],[fee]], -bot_orders[[#This Row],[accFillSz]]*bot_orders[[#This Row],[avgPx]])</f>
        <v>3.3680312178</v>
      </c>
      <c r="Y5884" s="4">
        <f>IF(bot_orders[[#This Row],[side]]="buy", bot_orders[[#This Row],[accFillSz]] + bot_orders[[#This Row],[fee]], -bot_orders[[#This Row],[accFillSz]])</f>
        <v>-4.3220000000000001</v>
      </c>
      <c r="Z5884" s="4">
        <f>IF(bot_orders[[#This Row],[side]]="sell",bot_orders[[#This Row],[accFillSz]]*bot_orders[[#This Row],[avgPx]]+bot_orders[[#This Row],[fee]], 0)</f>
        <v>3.3680312178</v>
      </c>
      <c r="AA5884" s="4">
        <f>IF(bot_orders[[#This Row],[side]]="sell",-bot_orders[[#This Row],[accFillSz]],bot_orders[[#This Row],[accFillSz]]+bot_orders[[#This Row],[fee]])</f>
        <v>-4.3220000000000001</v>
      </c>
      <c r="AB5884">
        <v>0</v>
      </c>
      <c r="AC5884" t="s">
        <v>39</v>
      </c>
      <c r="AD5884">
        <v>0</v>
      </c>
      <c r="AE5884" t="s">
        <v>40</v>
      </c>
      <c r="AF5884" t="s">
        <v>41</v>
      </c>
      <c r="AG5884" t="s">
        <v>42</v>
      </c>
      <c r="AH5884" t="s">
        <v>28</v>
      </c>
      <c r="AI5884">
        <v>-4.3220000000000001</v>
      </c>
      <c r="AJ5884">
        <v>3.3680312200000002</v>
      </c>
    </row>
    <row r="5885" spans="1:36" x14ac:dyDescent="0.3">
      <c r="A5885">
        <v>5577</v>
      </c>
      <c r="B5885" t="s">
        <v>300</v>
      </c>
      <c r="C5885" t="s">
        <v>28</v>
      </c>
      <c r="D5885" t="s">
        <v>29</v>
      </c>
      <c r="E5885" t="s">
        <v>30</v>
      </c>
      <c r="F5885" t="s">
        <v>31</v>
      </c>
      <c r="G5885" t="s">
        <v>3263</v>
      </c>
      <c r="H5885" t="s">
        <v>15853</v>
      </c>
      <c r="I5885" s="4" t="s">
        <v>15854</v>
      </c>
      <c r="J5885" s="1">
        <f>((((bot_orders[[#This Row],[cTime]]/ 1000)+3*3600) / 86400) + DATE(1970,1,1))</f>
        <v>45778.195394236114</v>
      </c>
      <c r="K5885" s="4" t="s">
        <v>15855</v>
      </c>
      <c r="L5885" s="1">
        <f>((((bot_orders[[#This Row],[uTime]]/ 1000)+3*3600) / 86400) + DATE(1970,1,1))</f>
        <v>45778.195445335645</v>
      </c>
      <c r="M5885" t="s">
        <v>34</v>
      </c>
      <c r="N5885" t="s">
        <v>28</v>
      </c>
      <c r="O5885" t="s">
        <v>35</v>
      </c>
      <c r="P5885">
        <v>4.3220000000000001</v>
      </c>
      <c r="Q5885" t="s">
        <v>36</v>
      </c>
      <c r="R5885" t="s">
        <v>37</v>
      </c>
      <c r="S5885">
        <v>0.77810000000000001</v>
      </c>
      <c r="T5885">
        <v>0.77810000000000001</v>
      </c>
      <c r="U5885">
        <v>4.3220000000000001</v>
      </c>
      <c r="V5885">
        <v>-2.6903586000000001E-3</v>
      </c>
      <c r="W5885" t="s">
        <v>38</v>
      </c>
      <c r="X5885" s="4">
        <f>IF(bot_orders[[#This Row],[side]]="sell", bot_orders[[#This Row],[accFillSz]]*bot_orders[[#This Row],[avgPx]] + bot_orders[[#This Row],[fee]], -bot_orders[[#This Row],[accFillSz]]*bot_orders[[#This Row],[avgPx]])</f>
        <v>3.3602578413999997</v>
      </c>
      <c r="Y5885" s="4">
        <f>IF(bot_orders[[#This Row],[side]]="buy", bot_orders[[#This Row],[accFillSz]] + bot_orders[[#This Row],[fee]], -bot_orders[[#This Row],[accFillSz]])</f>
        <v>-4.3220000000000001</v>
      </c>
      <c r="Z5885" s="4">
        <f>IF(bot_orders[[#This Row],[side]]="sell",bot_orders[[#This Row],[accFillSz]]*bot_orders[[#This Row],[avgPx]]+bot_orders[[#This Row],[fee]], 0)</f>
        <v>3.3602578413999997</v>
      </c>
      <c r="AA5885" s="4">
        <f>IF(bot_orders[[#This Row],[side]]="sell",-bot_orders[[#This Row],[accFillSz]],bot_orders[[#This Row],[accFillSz]]+bot_orders[[#This Row],[fee]])</f>
        <v>-4.3220000000000001</v>
      </c>
      <c r="AB5885">
        <v>0</v>
      </c>
      <c r="AC5885" t="s">
        <v>39</v>
      </c>
      <c r="AD5885">
        <v>0</v>
      </c>
      <c r="AE5885" t="s">
        <v>40</v>
      </c>
      <c r="AF5885" t="s">
        <v>41</v>
      </c>
      <c r="AG5885" t="s">
        <v>42</v>
      </c>
      <c r="AH5885" t="s">
        <v>28</v>
      </c>
      <c r="AI5885">
        <v>-4.3220000000000001</v>
      </c>
      <c r="AJ5885">
        <v>3.3602578400000001</v>
      </c>
    </row>
    <row r="5886" spans="1:36" x14ac:dyDescent="0.3">
      <c r="A5886">
        <v>5578</v>
      </c>
      <c r="B5886" t="s">
        <v>300</v>
      </c>
      <c r="C5886" t="s">
        <v>28</v>
      </c>
      <c r="D5886" t="s">
        <v>29</v>
      </c>
      <c r="E5886" t="s">
        <v>30</v>
      </c>
      <c r="F5886" t="s">
        <v>31</v>
      </c>
      <c r="G5886" t="s">
        <v>3245</v>
      </c>
      <c r="H5886" t="s">
        <v>15856</v>
      </c>
      <c r="I5886" s="4" t="s">
        <v>15857</v>
      </c>
      <c r="J5886" s="1">
        <f>((((bot_orders[[#This Row],[cTime]]/ 1000)+3*3600) / 86400) + DATE(1970,1,1))</f>
        <v>45778.195445358797</v>
      </c>
      <c r="K5886" s="4" t="s">
        <v>15858</v>
      </c>
      <c r="L5886" s="1">
        <f>((((bot_orders[[#This Row],[uTime]]/ 1000)+3*3600) / 86400) + DATE(1970,1,1))</f>
        <v>45778.19545506945</v>
      </c>
      <c r="M5886" t="s">
        <v>34</v>
      </c>
      <c r="N5886" t="s">
        <v>28</v>
      </c>
      <c r="O5886" t="s">
        <v>35</v>
      </c>
      <c r="P5886">
        <v>4.3259999999999996</v>
      </c>
      <c r="Q5886" t="s">
        <v>36</v>
      </c>
      <c r="R5886" t="s">
        <v>55</v>
      </c>
      <c r="S5886">
        <v>0.77629999999999999</v>
      </c>
      <c r="T5886">
        <v>0.77629999999999999</v>
      </c>
      <c r="U5886">
        <v>4.3259999999999996</v>
      </c>
      <c r="V5886">
        <v>-3.4608E-3</v>
      </c>
      <c r="W5886" t="s">
        <v>39</v>
      </c>
      <c r="X5886" s="4">
        <f>IF(bot_orders[[#This Row],[side]]="sell", bot_orders[[#This Row],[accFillSz]]*bot_orders[[#This Row],[avgPx]] + bot_orders[[#This Row],[fee]], -bot_orders[[#This Row],[accFillSz]]*bot_orders[[#This Row],[avgPx]])</f>
        <v>-3.3582737999999996</v>
      </c>
      <c r="Y5886" s="4">
        <f>IF(bot_orders[[#This Row],[side]]="buy", bot_orders[[#This Row],[accFillSz]] + bot_orders[[#This Row],[fee]], -bot_orders[[#This Row],[accFillSz]])</f>
        <v>4.3225391999999996</v>
      </c>
      <c r="Z5886" s="4">
        <f>IF(bot_orders[[#This Row],[side]]="sell",bot_orders[[#This Row],[accFillSz]]*bot_orders[[#This Row],[avgPx]]+bot_orders[[#This Row],[fee]], 0)</f>
        <v>0</v>
      </c>
      <c r="AA5886" s="4">
        <f>IF(bot_orders[[#This Row],[side]]="sell",-bot_orders[[#This Row],[accFillSz]],bot_orders[[#This Row],[accFillSz]]+bot_orders[[#This Row],[fee]])</f>
        <v>4.3225391999999996</v>
      </c>
      <c r="AB5886">
        <v>0</v>
      </c>
      <c r="AC5886" t="s">
        <v>38</v>
      </c>
      <c r="AD5886">
        <v>0</v>
      </c>
      <c r="AE5886" t="s">
        <v>40</v>
      </c>
      <c r="AF5886" t="s">
        <v>41</v>
      </c>
      <c r="AG5886" t="s">
        <v>42</v>
      </c>
      <c r="AH5886" t="s">
        <v>28</v>
      </c>
      <c r="AI5886">
        <v>4.3225391999999996</v>
      </c>
      <c r="AJ5886">
        <v>-3.3582738000000001</v>
      </c>
    </row>
    <row r="5887" spans="1:36" x14ac:dyDescent="0.3">
      <c r="A5887">
        <v>5579</v>
      </c>
      <c r="B5887" t="s">
        <v>300</v>
      </c>
      <c r="C5887" t="s">
        <v>28</v>
      </c>
      <c r="D5887" t="s">
        <v>29</v>
      </c>
      <c r="E5887" t="s">
        <v>30</v>
      </c>
      <c r="F5887" t="s">
        <v>31</v>
      </c>
      <c r="G5887" t="s">
        <v>3245</v>
      </c>
      <c r="H5887" t="s">
        <v>15859</v>
      </c>
      <c r="I5887" s="4" t="s">
        <v>15860</v>
      </c>
      <c r="J5887" s="1">
        <f>((((bot_orders[[#This Row],[cTime]]/ 1000)+3*3600) / 86400) + DATE(1970,1,1))</f>
        <v>45778.195455092588</v>
      </c>
      <c r="K5887" s="4" t="s">
        <v>15861</v>
      </c>
      <c r="L5887" s="1">
        <f>((((bot_orders[[#This Row],[uTime]]/ 1000)+3*3600) / 86400) + DATE(1970,1,1))</f>
        <v>45778.195677615746</v>
      </c>
      <c r="M5887" t="s">
        <v>34</v>
      </c>
      <c r="N5887" t="s">
        <v>28</v>
      </c>
      <c r="O5887" t="s">
        <v>35</v>
      </c>
      <c r="P5887">
        <v>4.3220000000000001</v>
      </c>
      <c r="Q5887" t="s">
        <v>36</v>
      </c>
      <c r="R5887" t="s">
        <v>37</v>
      </c>
      <c r="S5887">
        <v>0.77810000000000001</v>
      </c>
      <c r="T5887">
        <v>0.77810000000000001</v>
      </c>
      <c r="U5887">
        <v>4.3220000000000001</v>
      </c>
      <c r="V5887">
        <v>-2.6903586000000001E-3</v>
      </c>
      <c r="W5887" t="s">
        <v>38</v>
      </c>
      <c r="X5887" s="4">
        <f>IF(bot_orders[[#This Row],[side]]="sell", bot_orders[[#This Row],[accFillSz]]*bot_orders[[#This Row],[avgPx]] + bot_orders[[#This Row],[fee]], -bot_orders[[#This Row],[accFillSz]]*bot_orders[[#This Row],[avgPx]])</f>
        <v>3.3602578413999997</v>
      </c>
      <c r="Y5887" s="4">
        <f>IF(bot_orders[[#This Row],[side]]="buy", bot_orders[[#This Row],[accFillSz]] + bot_orders[[#This Row],[fee]], -bot_orders[[#This Row],[accFillSz]])</f>
        <v>-4.3220000000000001</v>
      </c>
      <c r="Z5887" s="4">
        <f>IF(bot_orders[[#This Row],[side]]="sell",bot_orders[[#This Row],[accFillSz]]*bot_orders[[#This Row],[avgPx]]+bot_orders[[#This Row],[fee]], 0)</f>
        <v>3.3602578413999997</v>
      </c>
      <c r="AA5887" s="4">
        <f>IF(bot_orders[[#This Row],[side]]="sell",-bot_orders[[#This Row],[accFillSz]],bot_orders[[#This Row],[accFillSz]]+bot_orders[[#This Row],[fee]])</f>
        <v>-4.3220000000000001</v>
      </c>
      <c r="AB5887">
        <v>0</v>
      </c>
      <c r="AC5887" t="s">
        <v>39</v>
      </c>
      <c r="AD5887">
        <v>0</v>
      </c>
      <c r="AE5887" t="s">
        <v>40</v>
      </c>
      <c r="AF5887" t="s">
        <v>41</v>
      </c>
      <c r="AG5887" t="s">
        <v>42</v>
      </c>
      <c r="AH5887" t="s">
        <v>28</v>
      </c>
      <c r="AI5887">
        <v>-4.3220000000000001</v>
      </c>
      <c r="AJ5887">
        <v>3.3602578400000001</v>
      </c>
    </row>
    <row r="5888" spans="1:36" x14ac:dyDescent="0.3">
      <c r="A5888">
        <v>5581</v>
      </c>
      <c r="B5888" t="s">
        <v>300</v>
      </c>
      <c r="C5888" t="s">
        <v>28</v>
      </c>
      <c r="D5888" t="s">
        <v>29</v>
      </c>
      <c r="E5888" t="s">
        <v>30</v>
      </c>
      <c r="F5888" t="s">
        <v>31</v>
      </c>
      <c r="G5888" t="s">
        <v>3280</v>
      </c>
      <c r="H5888" t="s">
        <v>15865</v>
      </c>
      <c r="I5888" s="4" t="s">
        <v>15863</v>
      </c>
      <c r="J5888" s="1">
        <f>((((bot_orders[[#This Row],[cTime]]/ 1000)+3*3600) / 86400) + DATE(1970,1,1))</f>
        <v>45778.195458472226</v>
      </c>
      <c r="K5888" s="4" t="s">
        <v>15866</v>
      </c>
      <c r="L5888" s="1">
        <f>((((bot_orders[[#This Row],[uTime]]/ 1000)+3*3600) / 86400) + DATE(1970,1,1))</f>
        <v>45778.195458564813</v>
      </c>
      <c r="M5888" t="s">
        <v>34</v>
      </c>
      <c r="N5888" t="s">
        <v>28</v>
      </c>
      <c r="O5888" t="s">
        <v>35</v>
      </c>
      <c r="P5888">
        <v>4.3220000000000001</v>
      </c>
      <c r="Q5888" t="s">
        <v>36</v>
      </c>
      <c r="R5888" t="s">
        <v>37</v>
      </c>
      <c r="S5888">
        <v>0.77629999999999999</v>
      </c>
      <c r="T5888">
        <v>0.77629999999999999</v>
      </c>
      <c r="U5888">
        <v>4.3220000000000001</v>
      </c>
      <c r="V5888">
        <v>-2.6841348999999998E-3</v>
      </c>
      <c r="W5888" t="s">
        <v>38</v>
      </c>
      <c r="X5888" s="4">
        <f>IF(bot_orders[[#This Row],[side]]="sell", bot_orders[[#This Row],[accFillSz]]*bot_orders[[#This Row],[avgPx]] + bot_orders[[#This Row],[fee]], -bot_orders[[#This Row],[accFillSz]]*bot_orders[[#This Row],[avgPx]])</f>
        <v>3.3524844650999999</v>
      </c>
      <c r="Y5888" s="4">
        <f>IF(bot_orders[[#This Row],[side]]="buy", bot_orders[[#This Row],[accFillSz]] + bot_orders[[#This Row],[fee]], -bot_orders[[#This Row],[accFillSz]])</f>
        <v>-4.3220000000000001</v>
      </c>
      <c r="Z5888" s="4">
        <f>IF(bot_orders[[#This Row],[side]]="sell",bot_orders[[#This Row],[accFillSz]]*bot_orders[[#This Row],[avgPx]]+bot_orders[[#This Row],[fee]], 0)</f>
        <v>3.3524844650999999</v>
      </c>
      <c r="AA5888" s="4">
        <f>IF(bot_orders[[#This Row],[side]]="sell",-bot_orders[[#This Row],[accFillSz]],bot_orders[[#This Row],[accFillSz]]+bot_orders[[#This Row],[fee]])</f>
        <v>-4.3220000000000001</v>
      </c>
      <c r="AB5888">
        <v>0</v>
      </c>
      <c r="AC5888" t="s">
        <v>39</v>
      </c>
      <c r="AD5888">
        <v>0</v>
      </c>
      <c r="AE5888" t="s">
        <v>40</v>
      </c>
      <c r="AF5888" t="s">
        <v>41</v>
      </c>
      <c r="AG5888" t="s">
        <v>42</v>
      </c>
      <c r="AH5888" t="s">
        <v>28</v>
      </c>
      <c r="AI5888">
        <v>-4.3220000000000001</v>
      </c>
      <c r="AJ5888">
        <v>3.3524844699999998</v>
      </c>
    </row>
    <row r="5889" spans="1:36" x14ac:dyDescent="0.3">
      <c r="A5889">
        <v>5582</v>
      </c>
      <c r="B5889" t="s">
        <v>300</v>
      </c>
      <c r="C5889" t="s">
        <v>28</v>
      </c>
      <c r="D5889" t="s">
        <v>29</v>
      </c>
      <c r="E5889" t="s">
        <v>30</v>
      </c>
      <c r="F5889" t="s">
        <v>31</v>
      </c>
      <c r="G5889" t="s">
        <v>3289</v>
      </c>
      <c r="H5889" t="s">
        <v>15867</v>
      </c>
      <c r="I5889" s="4" t="s">
        <v>15868</v>
      </c>
      <c r="J5889" s="1">
        <f>((((bot_orders[[#This Row],[cTime]]/ 1000)+3*3600) / 86400) + DATE(1970,1,1))</f>
        <v>45778.195458587958</v>
      </c>
      <c r="K5889" s="4" t="s">
        <v>15869</v>
      </c>
      <c r="L5889" s="1">
        <f>((((bot_orders[[#This Row],[uTime]]/ 1000)+3*3600) / 86400) + DATE(1970,1,1))</f>
        <v>45778.196181087958</v>
      </c>
      <c r="M5889" t="s">
        <v>34</v>
      </c>
      <c r="N5889" t="s">
        <v>28</v>
      </c>
      <c r="O5889" t="s">
        <v>35</v>
      </c>
      <c r="P5889">
        <v>4.3259999999999996</v>
      </c>
      <c r="Q5889" t="s">
        <v>36</v>
      </c>
      <c r="R5889" t="s">
        <v>55</v>
      </c>
      <c r="S5889">
        <v>0.77449999999999997</v>
      </c>
      <c r="T5889">
        <v>0.77449999999999997</v>
      </c>
      <c r="U5889">
        <v>4.3259999999999996</v>
      </c>
      <c r="V5889">
        <v>-3.4608E-3</v>
      </c>
      <c r="W5889" t="s">
        <v>39</v>
      </c>
      <c r="X5889" s="4">
        <f>IF(bot_orders[[#This Row],[side]]="sell", bot_orders[[#This Row],[accFillSz]]*bot_orders[[#This Row],[avgPx]] + bot_orders[[#This Row],[fee]], -bot_orders[[#This Row],[accFillSz]]*bot_orders[[#This Row],[avgPx]])</f>
        <v>-3.3504869999999998</v>
      </c>
      <c r="Y5889" s="4">
        <f>IF(bot_orders[[#This Row],[side]]="buy", bot_orders[[#This Row],[accFillSz]] + bot_orders[[#This Row],[fee]], -bot_orders[[#This Row],[accFillSz]])</f>
        <v>4.3225391999999996</v>
      </c>
      <c r="Z5889" s="4">
        <f>IF(bot_orders[[#This Row],[side]]="sell",bot_orders[[#This Row],[accFillSz]]*bot_orders[[#This Row],[avgPx]]+bot_orders[[#This Row],[fee]], 0)</f>
        <v>0</v>
      </c>
      <c r="AA5889" s="4">
        <f>IF(bot_orders[[#This Row],[side]]="sell",-bot_orders[[#This Row],[accFillSz]],bot_orders[[#This Row],[accFillSz]]+bot_orders[[#This Row],[fee]])</f>
        <v>4.3225391999999996</v>
      </c>
      <c r="AB5889">
        <v>0</v>
      </c>
      <c r="AC5889" t="s">
        <v>38</v>
      </c>
      <c r="AD5889">
        <v>0</v>
      </c>
      <c r="AE5889" t="s">
        <v>40</v>
      </c>
      <c r="AF5889" t="s">
        <v>41</v>
      </c>
      <c r="AG5889" t="s">
        <v>42</v>
      </c>
      <c r="AH5889" t="s">
        <v>28</v>
      </c>
      <c r="AI5889">
        <v>4.3225391999999996</v>
      </c>
      <c r="AJ5889">
        <v>-3.3504870000000002</v>
      </c>
    </row>
    <row r="5890" spans="1:36" x14ac:dyDescent="0.3">
      <c r="A5890">
        <v>5584</v>
      </c>
      <c r="B5890" t="s">
        <v>300</v>
      </c>
      <c r="C5890" t="s">
        <v>28</v>
      </c>
      <c r="D5890" t="s">
        <v>29</v>
      </c>
      <c r="E5890" t="s">
        <v>30</v>
      </c>
      <c r="F5890" t="s">
        <v>31</v>
      </c>
      <c r="G5890" t="s">
        <v>3277</v>
      </c>
      <c r="H5890" t="s">
        <v>15872</v>
      </c>
      <c r="I5890" s="4" t="s">
        <v>15873</v>
      </c>
      <c r="J5890" s="1">
        <f>((((bot_orders[[#This Row],[cTime]]/ 1000)+3*3600) / 86400) + DATE(1970,1,1))</f>
        <v>45778.195677638891</v>
      </c>
      <c r="K5890" s="4" t="s">
        <v>15874</v>
      </c>
      <c r="L5890" s="1">
        <f>((((bot_orders[[#This Row],[uTime]]/ 1000)+3*3600) / 86400) + DATE(1970,1,1))</f>
        <v>45778.196096296291</v>
      </c>
      <c r="M5890" t="s">
        <v>34</v>
      </c>
      <c r="N5890" t="s">
        <v>28</v>
      </c>
      <c r="O5890" t="s">
        <v>35</v>
      </c>
      <c r="P5890">
        <v>4.3259999999999996</v>
      </c>
      <c r="Q5890" t="s">
        <v>36</v>
      </c>
      <c r="R5890" t="s">
        <v>55</v>
      </c>
      <c r="S5890">
        <v>0.77629999999999999</v>
      </c>
      <c r="T5890">
        <v>0.77629999999999999</v>
      </c>
      <c r="U5890">
        <v>4.3259999999999996</v>
      </c>
      <c r="V5890">
        <v>-3.4608E-3</v>
      </c>
      <c r="W5890" t="s">
        <v>39</v>
      </c>
      <c r="X5890" s="4">
        <f>IF(bot_orders[[#This Row],[side]]="sell", bot_orders[[#This Row],[accFillSz]]*bot_orders[[#This Row],[avgPx]] + bot_orders[[#This Row],[fee]], -bot_orders[[#This Row],[accFillSz]]*bot_orders[[#This Row],[avgPx]])</f>
        <v>-3.3582737999999996</v>
      </c>
      <c r="Y5890" s="4">
        <f>IF(bot_orders[[#This Row],[side]]="buy", bot_orders[[#This Row],[accFillSz]] + bot_orders[[#This Row],[fee]], -bot_orders[[#This Row],[accFillSz]])</f>
        <v>4.3225391999999996</v>
      </c>
      <c r="Z5890" s="4">
        <f>IF(bot_orders[[#This Row],[side]]="sell",bot_orders[[#This Row],[accFillSz]]*bot_orders[[#This Row],[avgPx]]+bot_orders[[#This Row],[fee]], 0)</f>
        <v>0</v>
      </c>
      <c r="AA5890" s="4">
        <f>IF(bot_orders[[#This Row],[side]]="sell",-bot_orders[[#This Row],[accFillSz]],bot_orders[[#This Row],[accFillSz]]+bot_orders[[#This Row],[fee]])</f>
        <v>4.3225391999999996</v>
      </c>
      <c r="AB5890">
        <v>0</v>
      </c>
      <c r="AC5890" t="s">
        <v>38</v>
      </c>
      <c r="AD5890">
        <v>0</v>
      </c>
      <c r="AE5890" t="s">
        <v>40</v>
      </c>
      <c r="AF5890" t="s">
        <v>41</v>
      </c>
      <c r="AG5890" t="s">
        <v>42</v>
      </c>
      <c r="AH5890" t="s">
        <v>28</v>
      </c>
      <c r="AI5890">
        <v>4.3225391999999996</v>
      </c>
      <c r="AJ5890">
        <v>-3.3582738000000001</v>
      </c>
    </row>
    <row r="5891" spans="1:36" x14ac:dyDescent="0.3">
      <c r="A5891">
        <v>5585</v>
      </c>
      <c r="B5891" t="s">
        <v>300</v>
      </c>
      <c r="C5891" t="s">
        <v>28</v>
      </c>
      <c r="D5891" t="s">
        <v>29</v>
      </c>
      <c r="E5891" t="s">
        <v>30</v>
      </c>
      <c r="F5891" t="s">
        <v>31</v>
      </c>
      <c r="G5891" t="s">
        <v>3277</v>
      </c>
      <c r="H5891" t="s">
        <v>15875</v>
      </c>
      <c r="I5891" s="4" t="s">
        <v>15876</v>
      </c>
      <c r="J5891" s="1">
        <f>((((bot_orders[[#This Row],[cTime]]/ 1000)+3*3600) / 86400) + DATE(1970,1,1))</f>
        <v>45778.196096307875</v>
      </c>
      <c r="K5891" s="4" t="s">
        <v>15877</v>
      </c>
      <c r="L5891" s="1">
        <f>((((bot_orders[[#This Row],[uTime]]/ 1000)+3*3600) / 86400) + DATE(1970,1,1))</f>
        <v>45778.20506331019</v>
      </c>
      <c r="M5891" t="s">
        <v>34</v>
      </c>
      <c r="N5891" t="s">
        <v>28</v>
      </c>
      <c r="O5891" t="s">
        <v>35</v>
      </c>
      <c r="P5891">
        <v>4.3220000000000001</v>
      </c>
      <c r="Q5891" t="s">
        <v>36</v>
      </c>
      <c r="R5891" t="s">
        <v>37</v>
      </c>
      <c r="S5891">
        <v>0.77810000000000001</v>
      </c>
      <c r="T5891">
        <v>0.77810000000000001</v>
      </c>
      <c r="U5891">
        <v>4.3220000000000001</v>
      </c>
      <c r="V5891">
        <v>-2.6903586000000001E-3</v>
      </c>
      <c r="W5891" t="s">
        <v>38</v>
      </c>
      <c r="X5891" s="4">
        <f>IF(bot_orders[[#This Row],[side]]="sell", bot_orders[[#This Row],[accFillSz]]*bot_orders[[#This Row],[avgPx]] + bot_orders[[#This Row],[fee]], -bot_orders[[#This Row],[accFillSz]]*bot_orders[[#This Row],[avgPx]])</f>
        <v>3.3602578413999997</v>
      </c>
      <c r="Y5891" s="4">
        <f>IF(bot_orders[[#This Row],[side]]="buy", bot_orders[[#This Row],[accFillSz]] + bot_orders[[#This Row],[fee]], -bot_orders[[#This Row],[accFillSz]])</f>
        <v>-4.3220000000000001</v>
      </c>
      <c r="Z5891" s="4">
        <f>IF(bot_orders[[#This Row],[side]]="sell",bot_orders[[#This Row],[accFillSz]]*bot_orders[[#This Row],[avgPx]]+bot_orders[[#This Row],[fee]], 0)</f>
        <v>3.3602578413999997</v>
      </c>
      <c r="AA5891" s="4">
        <f>IF(bot_orders[[#This Row],[side]]="sell",-bot_orders[[#This Row],[accFillSz]],bot_orders[[#This Row],[accFillSz]]+bot_orders[[#This Row],[fee]])</f>
        <v>-4.3220000000000001</v>
      </c>
      <c r="AB5891">
        <v>0</v>
      </c>
      <c r="AC5891" t="s">
        <v>39</v>
      </c>
      <c r="AD5891">
        <v>0</v>
      </c>
      <c r="AE5891" t="s">
        <v>40</v>
      </c>
      <c r="AF5891" t="s">
        <v>41</v>
      </c>
      <c r="AG5891" t="s">
        <v>42</v>
      </c>
      <c r="AH5891" t="s">
        <v>28</v>
      </c>
      <c r="AI5891">
        <v>-4.3220000000000001</v>
      </c>
      <c r="AJ5891">
        <v>3.3602578400000001</v>
      </c>
    </row>
    <row r="5892" spans="1:36" x14ac:dyDescent="0.3">
      <c r="A5892">
        <v>5587</v>
      </c>
      <c r="B5892" t="s">
        <v>300</v>
      </c>
      <c r="C5892" t="s">
        <v>28</v>
      </c>
      <c r="D5892" t="s">
        <v>29</v>
      </c>
      <c r="E5892" t="s">
        <v>30</v>
      </c>
      <c r="F5892" t="s">
        <v>31</v>
      </c>
      <c r="G5892" t="s">
        <v>3289</v>
      </c>
      <c r="H5892" t="s">
        <v>15881</v>
      </c>
      <c r="I5892" s="4" t="s">
        <v>15879</v>
      </c>
      <c r="J5892" s="1">
        <f>((((bot_orders[[#This Row],[cTime]]/ 1000)+3*3600) / 86400) + DATE(1970,1,1))</f>
        <v>45778.196181099534</v>
      </c>
      <c r="K5892" s="4" t="s">
        <v>15882</v>
      </c>
      <c r="L5892" s="1">
        <f>((((bot_orders[[#This Row],[uTime]]/ 1000)+3*3600) / 86400) + DATE(1970,1,1))</f>
        <v>45778.198920740746</v>
      </c>
      <c r="M5892" t="s">
        <v>34</v>
      </c>
      <c r="N5892" t="s">
        <v>28</v>
      </c>
      <c r="O5892" t="s">
        <v>35</v>
      </c>
      <c r="P5892">
        <v>4.3220000000000001</v>
      </c>
      <c r="Q5892" t="s">
        <v>36</v>
      </c>
      <c r="R5892" t="s">
        <v>37</v>
      </c>
      <c r="S5892">
        <v>0.77629999999999999</v>
      </c>
      <c r="T5892">
        <v>0.77629999999999999</v>
      </c>
      <c r="U5892">
        <v>4.3220000000000001</v>
      </c>
      <c r="V5892">
        <v>-2.6841348999999998E-3</v>
      </c>
      <c r="W5892" t="s">
        <v>38</v>
      </c>
      <c r="X5892" s="4">
        <f>IF(bot_orders[[#This Row],[side]]="sell", bot_orders[[#This Row],[accFillSz]]*bot_orders[[#This Row],[avgPx]] + bot_orders[[#This Row],[fee]], -bot_orders[[#This Row],[accFillSz]]*bot_orders[[#This Row],[avgPx]])</f>
        <v>3.3524844650999999</v>
      </c>
      <c r="Y5892" s="4">
        <f>IF(bot_orders[[#This Row],[side]]="buy", bot_orders[[#This Row],[accFillSz]] + bot_orders[[#This Row],[fee]], -bot_orders[[#This Row],[accFillSz]])</f>
        <v>-4.3220000000000001</v>
      </c>
      <c r="Z5892" s="4">
        <f>IF(bot_orders[[#This Row],[side]]="sell",bot_orders[[#This Row],[accFillSz]]*bot_orders[[#This Row],[avgPx]]+bot_orders[[#This Row],[fee]], 0)</f>
        <v>3.3524844650999999</v>
      </c>
      <c r="AA5892" s="4">
        <f>IF(bot_orders[[#This Row],[side]]="sell",-bot_orders[[#This Row],[accFillSz]],bot_orders[[#This Row],[accFillSz]]+bot_orders[[#This Row],[fee]])</f>
        <v>-4.3220000000000001</v>
      </c>
      <c r="AB5892">
        <v>0</v>
      </c>
      <c r="AC5892" t="s">
        <v>39</v>
      </c>
      <c r="AD5892">
        <v>0</v>
      </c>
      <c r="AE5892" t="s">
        <v>40</v>
      </c>
      <c r="AF5892" t="s">
        <v>41</v>
      </c>
      <c r="AG5892" t="s">
        <v>42</v>
      </c>
      <c r="AH5892" t="s">
        <v>28</v>
      </c>
      <c r="AI5892">
        <v>-4.3220000000000001</v>
      </c>
      <c r="AJ5892">
        <v>3.3524844699999998</v>
      </c>
    </row>
    <row r="5893" spans="1:36" x14ac:dyDescent="0.3">
      <c r="A5893">
        <v>5588</v>
      </c>
      <c r="B5893" t="s">
        <v>300</v>
      </c>
      <c r="C5893" t="s">
        <v>28</v>
      </c>
      <c r="D5893" t="s">
        <v>29</v>
      </c>
      <c r="E5893" t="s">
        <v>30</v>
      </c>
      <c r="F5893" t="s">
        <v>31</v>
      </c>
      <c r="G5893" t="s">
        <v>3273</v>
      </c>
      <c r="H5893" t="s">
        <v>15883</v>
      </c>
      <c r="I5893" s="4" t="s">
        <v>15884</v>
      </c>
      <c r="J5893" s="1">
        <f>((((bot_orders[[#This Row],[cTime]]/ 1000)+3*3600) / 86400) + DATE(1970,1,1))</f>
        <v>45778.196283877318</v>
      </c>
      <c r="K5893" s="4" t="s">
        <v>15885</v>
      </c>
      <c r="L5893" s="1">
        <f>((((bot_orders[[#This Row],[uTime]]/ 1000)+3*3600) / 86400) + DATE(1970,1,1))</f>
        <v>45778.198536736105</v>
      </c>
      <c r="M5893" t="s">
        <v>34</v>
      </c>
      <c r="N5893" t="s">
        <v>28</v>
      </c>
      <c r="O5893" t="s">
        <v>35</v>
      </c>
      <c r="P5893">
        <v>4.3209999999999997</v>
      </c>
      <c r="Q5893" t="s">
        <v>36</v>
      </c>
      <c r="R5893" t="s">
        <v>37</v>
      </c>
      <c r="S5893">
        <v>0.77449999999999997</v>
      </c>
      <c r="T5893">
        <v>0.77449999999999997</v>
      </c>
      <c r="U5893">
        <v>4.3209999999999997</v>
      </c>
      <c r="V5893">
        <v>-2.6772915999999998E-3</v>
      </c>
      <c r="W5893" t="s">
        <v>38</v>
      </c>
      <c r="X5893" s="4">
        <f>IF(bot_orders[[#This Row],[side]]="sell", bot_orders[[#This Row],[accFillSz]]*bot_orders[[#This Row],[avgPx]] + bot_orders[[#This Row],[fee]], -bot_orders[[#This Row],[accFillSz]]*bot_orders[[#This Row],[avgPx]])</f>
        <v>3.3439372083999999</v>
      </c>
      <c r="Y5893" s="4">
        <f>IF(bot_orders[[#This Row],[side]]="buy", bot_orders[[#This Row],[accFillSz]] + bot_orders[[#This Row],[fee]], -bot_orders[[#This Row],[accFillSz]])</f>
        <v>-4.3209999999999997</v>
      </c>
      <c r="Z5893" s="4">
        <f>IF(bot_orders[[#This Row],[side]]="sell",bot_orders[[#This Row],[accFillSz]]*bot_orders[[#This Row],[avgPx]]+bot_orders[[#This Row],[fee]], 0)</f>
        <v>3.3439372083999999</v>
      </c>
      <c r="AA5893" s="4">
        <f>IF(bot_orders[[#This Row],[side]]="sell",-bot_orders[[#This Row],[accFillSz]],bot_orders[[#This Row],[accFillSz]]+bot_orders[[#This Row],[fee]])</f>
        <v>-4.3209999999999997</v>
      </c>
      <c r="AB5893">
        <v>0</v>
      </c>
      <c r="AC5893" t="s">
        <v>39</v>
      </c>
      <c r="AD5893">
        <v>0</v>
      </c>
      <c r="AE5893" t="s">
        <v>40</v>
      </c>
      <c r="AF5893" t="s">
        <v>41</v>
      </c>
      <c r="AG5893" t="s">
        <v>42</v>
      </c>
      <c r="AH5893" t="s">
        <v>28</v>
      </c>
      <c r="AI5893">
        <v>-4.3209999999999997</v>
      </c>
      <c r="AJ5893">
        <v>3.34393721</v>
      </c>
    </row>
    <row r="5894" spans="1:36" x14ac:dyDescent="0.3">
      <c r="A5894">
        <v>5591</v>
      </c>
      <c r="B5894" t="s">
        <v>300</v>
      </c>
      <c r="C5894" t="s">
        <v>28</v>
      </c>
      <c r="D5894" t="s">
        <v>29</v>
      </c>
      <c r="E5894" t="s">
        <v>30</v>
      </c>
      <c r="F5894" t="s">
        <v>31</v>
      </c>
      <c r="G5894" t="s">
        <v>3299</v>
      </c>
      <c r="H5894" t="s">
        <v>15889</v>
      </c>
      <c r="I5894" s="4" t="s">
        <v>15890</v>
      </c>
      <c r="J5894" s="1">
        <f>((((bot_orders[[#This Row],[cTime]]/ 1000)+3*3600) / 86400) + DATE(1970,1,1))</f>
        <v>45778.19664594908</v>
      </c>
      <c r="K5894" s="4" t="s">
        <v>15891</v>
      </c>
      <c r="L5894" s="1">
        <f>((((bot_orders[[#This Row],[uTime]]/ 1000)+3*3600) / 86400) + DATE(1970,1,1))</f>
        <v>45778.198338171293</v>
      </c>
      <c r="M5894" t="s">
        <v>34</v>
      </c>
      <c r="N5894" t="s">
        <v>28</v>
      </c>
      <c r="O5894" t="s">
        <v>35</v>
      </c>
      <c r="P5894">
        <v>4.3220000000000001</v>
      </c>
      <c r="Q5894" t="s">
        <v>36</v>
      </c>
      <c r="R5894" t="s">
        <v>37</v>
      </c>
      <c r="S5894">
        <v>0.77270000000000005</v>
      </c>
      <c r="T5894">
        <v>0.77270000000000005</v>
      </c>
      <c r="U5894">
        <v>4.3220000000000001</v>
      </c>
      <c r="V5894">
        <v>-2.6716875E-3</v>
      </c>
      <c r="W5894" t="s">
        <v>38</v>
      </c>
      <c r="X5894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894" s="4">
        <f>IF(bot_orders[[#This Row],[side]]="buy", bot_orders[[#This Row],[accFillSz]] + bot_orders[[#This Row],[fee]], -bot_orders[[#This Row],[accFillSz]])</f>
        <v>-4.3220000000000001</v>
      </c>
      <c r="Z5894" s="4">
        <f>IF(bot_orders[[#This Row],[side]]="sell",bot_orders[[#This Row],[accFillSz]]*bot_orders[[#This Row],[avgPx]]+bot_orders[[#This Row],[fee]], 0)</f>
        <v>3.3369377125000002</v>
      </c>
      <c r="AA5894" s="4">
        <f>IF(bot_orders[[#This Row],[side]]="sell",-bot_orders[[#This Row],[accFillSz]],bot_orders[[#This Row],[accFillSz]]+bot_orders[[#This Row],[fee]])</f>
        <v>-4.3220000000000001</v>
      </c>
      <c r="AB5894">
        <v>0</v>
      </c>
      <c r="AC5894" t="s">
        <v>39</v>
      </c>
      <c r="AD5894">
        <v>0</v>
      </c>
      <c r="AE5894" t="s">
        <v>40</v>
      </c>
      <c r="AF5894" t="s">
        <v>41</v>
      </c>
      <c r="AG5894" t="s">
        <v>42</v>
      </c>
      <c r="AH5894" t="s">
        <v>28</v>
      </c>
      <c r="AI5894">
        <v>-4.3220000000000001</v>
      </c>
      <c r="AJ5894">
        <v>3.3369377099999999</v>
      </c>
    </row>
    <row r="5895" spans="1:36" x14ac:dyDescent="0.3">
      <c r="A5895">
        <v>5592</v>
      </c>
      <c r="B5895" t="s">
        <v>300</v>
      </c>
      <c r="C5895" t="s">
        <v>28</v>
      </c>
      <c r="D5895" t="s">
        <v>29</v>
      </c>
      <c r="E5895" t="s">
        <v>30</v>
      </c>
      <c r="F5895" t="s">
        <v>31</v>
      </c>
      <c r="G5895" t="s">
        <v>3303</v>
      </c>
      <c r="H5895" t="s">
        <v>15892</v>
      </c>
      <c r="I5895" s="4" t="s">
        <v>15893</v>
      </c>
      <c r="J5895" s="1">
        <f>((((bot_orders[[#This Row],[cTime]]/ 1000)+3*3600) / 86400) + DATE(1970,1,1))</f>
        <v>45778.196827685184</v>
      </c>
      <c r="K5895" s="4" t="s">
        <v>15894</v>
      </c>
      <c r="L5895" s="1">
        <f>((((bot_orders[[#This Row],[uTime]]/ 1000)+3*3600) / 86400) + DATE(1970,1,1))</f>
        <v>45778.197495289351</v>
      </c>
      <c r="M5895" t="s">
        <v>34</v>
      </c>
      <c r="N5895" t="s">
        <v>28</v>
      </c>
      <c r="O5895" t="s">
        <v>35</v>
      </c>
      <c r="P5895">
        <v>4.3209999999999997</v>
      </c>
      <c r="Q5895" t="s">
        <v>36</v>
      </c>
      <c r="R5895" t="s">
        <v>37</v>
      </c>
      <c r="S5895">
        <v>0.77090000000000003</v>
      </c>
      <c r="T5895">
        <v>0.77090000000000003</v>
      </c>
      <c r="U5895">
        <v>4.3209999999999997</v>
      </c>
      <c r="V5895">
        <v>-2.6648471000000002E-3</v>
      </c>
      <c r="W5895" t="s">
        <v>38</v>
      </c>
      <c r="X5895" s="4">
        <f>IF(bot_orders[[#This Row],[side]]="sell", bot_orders[[#This Row],[accFillSz]]*bot_orders[[#This Row],[avgPx]] + bot_orders[[#This Row],[fee]], -bot_orders[[#This Row],[accFillSz]]*bot_orders[[#This Row],[avgPx]])</f>
        <v>3.3283940528999998</v>
      </c>
      <c r="Y5895" s="4">
        <f>IF(bot_orders[[#This Row],[side]]="buy", bot_orders[[#This Row],[accFillSz]] + bot_orders[[#This Row],[fee]], -bot_orders[[#This Row],[accFillSz]])</f>
        <v>-4.3209999999999997</v>
      </c>
      <c r="Z5895" s="4">
        <f>IF(bot_orders[[#This Row],[side]]="sell",bot_orders[[#This Row],[accFillSz]]*bot_orders[[#This Row],[avgPx]]+bot_orders[[#This Row],[fee]], 0)</f>
        <v>3.3283940528999998</v>
      </c>
      <c r="AA5895" s="4">
        <f>IF(bot_orders[[#This Row],[side]]="sell",-bot_orders[[#This Row],[accFillSz]],bot_orders[[#This Row],[accFillSz]]+bot_orders[[#This Row],[fee]])</f>
        <v>-4.3209999999999997</v>
      </c>
      <c r="AB5895">
        <v>0</v>
      </c>
      <c r="AC5895" t="s">
        <v>39</v>
      </c>
      <c r="AD5895">
        <v>0</v>
      </c>
      <c r="AE5895" t="s">
        <v>40</v>
      </c>
      <c r="AF5895" t="s">
        <v>41</v>
      </c>
      <c r="AG5895" t="s">
        <v>42</v>
      </c>
      <c r="AH5895" t="s">
        <v>28</v>
      </c>
      <c r="AI5895">
        <v>-4.3209999999999997</v>
      </c>
      <c r="AJ5895">
        <v>3.32839405</v>
      </c>
    </row>
    <row r="5896" spans="1:36" x14ac:dyDescent="0.3">
      <c r="A5896">
        <v>5594</v>
      </c>
      <c r="B5896" t="s">
        <v>300</v>
      </c>
      <c r="C5896" t="s">
        <v>28</v>
      </c>
      <c r="D5896" t="s">
        <v>29</v>
      </c>
      <c r="E5896" t="s">
        <v>30</v>
      </c>
      <c r="F5896" t="s">
        <v>31</v>
      </c>
      <c r="G5896" t="s">
        <v>3372</v>
      </c>
      <c r="H5896" t="s">
        <v>15898</v>
      </c>
      <c r="I5896" s="4" t="s">
        <v>15899</v>
      </c>
      <c r="J5896" s="1">
        <f>((((bot_orders[[#This Row],[cTime]]/ 1000)+3*3600) / 86400) + DATE(1970,1,1))</f>
        <v>45778.197495312503</v>
      </c>
      <c r="K5896" s="4" t="s">
        <v>15900</v>
      </c>
      <c r="L5896" s="1">
        <f>((((bot_orders[[#This Row],[uTime]]/ 1000)+3*3600) / 86400) + DATE(1970,1,1))</f>
        <v>45778.217482905093</v>
      </c>
      <c r="M5896" t="s">
        <v>34</v>
      </c>
      <c r="N5896" t="s">
        <v>28</v>
      </c>
      <c r="O5896" t="s">
        <v>35</v>
      </c>
      <c r="P5896">
        <v>4.3250000000000002</v>
      </c>
      <c r="Q5896" t="s">
        <v>36</v>
      </c>
      <c r="R5896" t="s">
        <v>55</v>
      </c>
      <c r="S5896">
        <v>0.76910000000000001</v>
      </c>
      <c r="T5896">
        <v>0.76910000000000001</v>
      </c>
      <c r="U5896">
        <v>4.3250000000000002</v>
      </c>
      <c r="V5896">
        <v>-3.46E-3</v>
      </c>
      <c r="W5896" t="s">
        <v>39</v>
      </c>
      <c r="X5896" s="4">
        <f>IF(bot_orders[[#This Row],[side]]="sell", bot_orders[[#This Row],[accFillSz]]*bot_orders[[#This Row],[avgPx]] + bot_orders[[#This Row],[fee]], -bot_orders[[#This Row],[accFillSz]]*bot_orders[[#This Row],[avgPx]])</f>
        <v>-3.3263575000000003</v>
      </c>
      <c r="Y5896" s="4">
        <f>IF(bot_orders[[#This Row],[side]]="buy", bot_orders[[#This Row],[accFillSz]] + bot_orders[[#This Row],[fee]], -bot_orders[[#This Row],[accFillSz]])</f>
        <v>4.3215400000000006</v>
      </c>
      <c r="Z5896" s="4">
        <f>IF(bot_orders[[#This Row],[side]]="sell",bot_orders[[#This Row],[accFillSz]]*bot_orders[[#This Row],[avgPx]]+bot_orders[[#This Row],[fee]], 0)</f>
        <v>0</v>
      </c>
      <c r="AA5896" s="4">
        <f>IF(bot_orders[[#This Row],[side]]="sell",-bot_orders[[#This Row],[accFillSz]],bot_orders[[#This Row],[accFillSz]]+bot_orders[[#This Row],[fee]])</f>
        <v>4.3215400000000006</v>
      </c>
      <c r="AB5896">
        <v>0</v>
      </c>
      <c r="AC5896" t="s">
        <v>38</v>
      </c>
      <c r="AD5896">
        <v>0</v>
      </c>
      <c r="AE5896" t="s">
        <v>40</v>
      </c>
      <c r="AF5896" t="s">
        <v>41</v>
      </c>
      <c r="AG5896" t="s">
        <v>42</v>
      </c>
      <c r="AH5896" t="s">
        <v>28</v>
      </c>
      <c r="AI5896">
        <v>4.3215399999999997</v>
      </c>
      <c r="AJ5896">
        <v>-3.3263574999999999</v>
      </c>
    </row>
    <row r="5897" spans="1:36" x14ac:dyDescent="0.3">
      <c r="A5897">
        <v>5596</v>
      </c>
      <c r="B5897" t="s">
        <v>300</v>
      </c>
      <c r="C5897" t="s">
        <v>28</v>
      </c>
      <c r="D5897" t="s">
        <v>29</v>
      </c>
      <c r="E5897" t="s">
        <v>30</v>
      </c>
      <c r="F5897" t="s">
        <v>31</v>
      </c>
      <c r="G5897" t="s">
        <v>3381</v>
      </c>
      <c r="H5897" t="s">
        <v>15904</v>
      </c>
      <c r="I5897" s="4" t="s">
        <v>15905</v>
      </c>
      <c r="J5897" s="1">
        <f>((((bot_orders[[#This Row],[cTime]]/ 1000)+3*3600) / 86400) + DATE(1970,1,1))</f>
        <v>45778.198338194445</v>
      </c>
      <c r="K5897" s="4" t="s">
        <v>15906</v>
      </c>
      <c r="L5897" s="1">
        <f>((((bot_orders[[#This Row],[uTime]]/ 1000)+3*3600) / 86400) + DATE(1970,1,1))</f>
        <v>45778.21629556713</v>
      </c>
      <c r="M5897" t="s">
        <v>34</v>
      </c>
      <c r="N5897" t="s">
        <v>28</v>
      </c>
      <c r="O5897" t="s">
        <v>35</v>
      </c>
      <c r="P5897">
        <v>4.3259999999999996</v>
      </c>
      <c r="Q5897" t="s">
        <v>36</v>
      </c>
      <c r="R5897" t="s">
        <v>55</v>
      </c>
      <c r="S5897">
        <v>0.77090000000000003</v>
      </c>
      <c r="T5897">
        <v>0.77090000000000003</v>
      </c>
      <c r="U5897">
        <v>4.3259999999999996</v>
      </c>
      <c r="V5897">
        <v>-3.4608E-3</v>
      </c>
      <c r="W5897" t="s">
        <v>39</v>
      </c>
      <c r="X5897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897" s="4">
        <f>IF(bot_orders[[#This Row],[side]]="buy", bot_orders[[#This Row],[accFillSz]] + bot_orders[[#This Row],[fee]], -bot_orders[[#This Row],[accFillSz]])</f>
        <v>4.3225391999999996</v>
      </c>
      <c r="Z5897" s="4">
        <f>IF(bot_orders[[#This Row],[side]]="sell",bot_orders[[#This Row],[accFillSz]]*bot_orders[[#This Row],[avgPx]]+bot_orders[[#This Row],[fee]], 0)</f>
        <v>0</v>
      </c>
      <c r="AA5897" s="4">
        <f>IF(bot_orders[[#This Row],[side]]="sell",-bot_orders[[#This Row],[accFillSz]],bot_orders[[#This Row],[accFillSz]]+bot_orders[[#This Row],[fee]])</f>
        <v>4.3225391999999996</v>
      </c>
      <c r="AB5897">
        <v>0</v>
      </c>
      <c r="AC5897" t="s">
        <v>38</v>
      </c>
      <c r="AD5897">
        <v>0</v>
      </c>
      <c r="AE5897" t="s">
        <v>40</v>
      </c>
      <c r="AF5897" t="s">
        <v>41</v>
      </c>
      <c r="AG5897" t="s">
        <v>42</v>
      </c>
      <c r="AH5897" t="s">
        <v>28</v>
      </c>
      <c r="AI5897">
        <v>4.3225391999999996</v>
      </c>
      <c r="AJ5897">
        <v>-3.3349134</v>
      </c>
    </row>
    <row r="5898" spans="1:36" x14ac:dyDescent="0.3">
      <c r="A5898">
        <v>5598</v>
      </c>
      <c r="B5898" t="s">
        <v>300</v>
      </c>
      <c r="C5898" t="s">
        <v>28</v>
      </c>
      <c r="D5898" t="s">
        <v>29</v>
      </c>
      <c r="E5898" t="s">
        <v>30</v>
      </c>
      <c r="F5898" t="s">
        <v>31</v>
      </c>
      <c r="G5898" t="s">
        <v>3311</v>
      </c>
      <c r="H5898" t="s">
        <v>15910</v>
      </c>
      <c r="I5898" s="4" t="s">
        <v>15911</v>
      </c>
      <c r="J5898" s="1">
        <f>((((bot_orders[[#This Row],[cTime]]/ 1000)+3*3600) / 86400) + DATE(1970,1,1))</f>
        <v>45778.198536759257</v>
      </c>
      <c r="K5898" s="4" t="s">
        <v>15912</v>
      </c>
      <c r="L5898" s="1">
        <f>((((bot_orders[[#This Row],[uTime]]/ 1000)+3*3600) / 86400) + DATE(1970,1,1))</f>
        <v>45778.201215844907</v>
      </c>
      <c r="M5898" t="s">
        <v>34</v>
      </c>
      <c r="N5898" t="s">
        <v>28</v>
      </c>
      <c r="O5898" t="s">
        <v>35</v>
      </c>
      <c r="P5898">
        <v>4.3250000000000002</v>
      </c>
      <c r="Q5898" t="s">
        <v>36</v>
      </c>
      <c r="R5898" t="s">
        <v>55</v>
      </c>
      <c r="S5898">
        <v>0.77270000000000005</v>
      </c>
      <c r="T5898">
        <v>0.77270000000000005</v>
      </c>
      <c r="U5898">
        <v>4.3250000000000002</v>
      </c>
      <c r="V5898">
        <v>-3.46E-3</v>
      </c>
      <c r="W5898" t="s">
        <v>39</v>
      </c>
      <c r="X5898" s="4">
        <f>IF(bot_orders[[#This Row],[side]]="sell", bot_orders[[#This Row],[accFillSz]]*bot_orders[[#This Row],[avgPx]] + bot_orders[[#This Row],[fee]], -bot_orders[[#This Row],[accFillSz]]*bot_orders[[#This Row],[avgPx]])</f>
        <v>-3.3419275000000002</v>
      </c>
      <c r="Y5898" s="4">
        <f>IF(bot_orders[[#This Row],[side]]="buy", bot_orders[[#This Row],[accFillSz]] + bot_orders[[#This Row],[fee]], -bot_orders[[#This Row],[accFillSz]])</f>
        <v>4.3215400000000006</v>
      </c>
      <c r="Z5898" s="4">
        <f>IF(bot_orders[[#This Row],[side]]="sell",bot_orders[[#This Row],[accFillSz]]*bot_orders[[#This Row],[avgPx]]+bot_orders[[#This Row],[fee]], 0)</f>
        <v>0</v>
      </c>
      <c r="AA5898" s="4">
        <f>IF(bot_orders[[#This Row],[side]]="sell",-bot_orders[[#This Row],[accFillSz]],bot_orders[[#This Row],[accFillSz]]+bot_orders[[#This Row],[fee]])</f>
        <v>4.3215400000000006</v>
      </c>
      <c r="AB5898">
        <v>0</v>
      </c>
      <c r="AC5898" t="s">
        <v>38</v>
      </c>
      <c r="AD5898">
        <v>0</v>
      </c>
      <c r="AE5898" t="s">
        <v>40</v>
      </c>
      <c r="AF5898" t="s">
        <v>41</v>
      </c>
      <c r="AG5898" t="s">
        <v>42</v>
      </c>
      <c r="AH5898" t="s">
        <v>28</v>
      </c>
      <c r="AI5898">
        <v>4.3215399999999997</v>
      </c>
      <c r="AJ5898">
        <v>-3.3419275000000002</v>
      </c>
    </row>
    <row r="5899" spans="1:36" x14ac:dyDescent="0.3">
      <c r="A5899">
        <v>5599</v>
      </c>
      <c r="B5899" t="s">
        <v>300</v>
      </c>
      <c r="C5899" t="s">
        <v>28</v>
      </c>
      <c r="D5899" t="s">
        <v>29</v>
      </c>
      <c r="E5899" t="s">
        <v>30</v>
      </c>
      <c r="F5899" t="s">
        <v>31</v>
      </c>
      <c r="G5899" t="s">
        <v>3314</v>
      </c>
      <c r="H5899" t="s">
        <v>15913</v>
      </c>
      <c r="I5899" s="4" t="s">
        <v>15914</v>
      </c>
      <c r="J5899" s="1">
        <f>((((bot_orders[[#This Row],[cTime]]/ 1000)+3*3600) / 86400) + DATE(1970,1,1))</f>
        <v>45778.198920763884</v>
      </c>
      <c r="K5899" s="4" t="s">
        <v>15915</v>
      </c>
      <c r="L5899" s="1">
        <f>((((bot_orders[[#This Row],[uTime]]/ 1000)+3*3600) / 86400) + DATE(1970,1,1))</f>
        <v>45778.200183599532</v>
      </c>
      <c r="M5899" t="s">
        <v>34</v>
      </c>
      <c r="N5899" t="s">
        <v>28</v>
      </c>
      <c r="O5899" t="s">
        <v>35</v>
      </c>
      <c r="P5899">
        <v>4.3259999999999996</v>
      </c>
      <c r="Q5899" t="s">
        <v>36</v>
      </c>
      <c r="R5899" t="s">
        <v>55</v>
      </c>
      <c r="S5899">
        <v>0.77449999999999997</v>
      </c>
      <c r="T5899">
        <v>0.77449999999999997</v>
      </c>
      <c r="U5899">
        <v>4.3259999999999996</v>
      </c>
      <c r="V5899">
        <v>-3.4608E-3</v>
      </c>
      <c r="W5899" t="s">
        <v>39</v>
      </c>
      <c r="X5899" s="4">
        <f>IF(bot_orders[[#This Row],[side]]="sell", bot_orders[[#This Row],[accFillSz]]*bot_orders[[#This Row],[avgPx]] + bot_orders[[#This Row],[fee]], -bot_orders[[#This Row],[accFillSz]]*bot_orders[[#This Row],[avgPx]])</f>
        <v>-3.3504869999999998</v>
      </c>
      <c r="Y5899" s="4">
        <f>IF(bot_orders[[#This Row],[side]]="buy", bot_orders[[#This Row],[accFillSz]] + bot_orders[[#This Row],[fee]], -bot_orders[[#This Row],[accFillSz]])</f>
        <v>4.3225391999999996</v>
      </c>
      <c r="Z5899" s="4">
        <f>IF(bot_orders[[#This Row],[side]]="sell",bot_orders[[#This Row],[accFillSz]]*bot_orders[[#This Row],[avgPx]]+bot_orders[[#This Row],[fee]], 0)</f>
        <v>0</v>
      </c>
      <c r="AA5899" s="4">
        <f>IF(bot_orders[[#This Row],[side]]="sell",-bot_orders[[#This Row],[accFillSz]],bot_orders[[#This Row],[accFillSz]]+bot_orders[[#This Row],[fee]])</f>
        <v>4.3225391999999996</v>
      </c>
      <c r="AB5899">
        <v>0</v>
      </c>
      <c r="AC5899" t="s">
        <v>38</v>
      </c>
      <c r="AD5899">
        <v>0</v>
      </c>
      <c r="AE5899" t="s">
        <v>40</v>
      </c>
      <c r="AF5899" t="s">
        <v>41</v>
      </c>
      <c r="AG5899" t="s">
        <v>42</v>
      </c>
      <c r="AH5899" t="s">
        <v>28</v>
      </c>
      <c r="AI5899">
        <v>4.3225391999999996</v>
      </c>
      <c r="AJ5899">
        <v>-3.3504870000000002</v>
      </c>
    </row>
    <row r="5900" spans="1:36" x14ac:dyDescent="0.3">
      <c r="A5900">
        <v>5602</v>
      </c>
      <c r="B5900" t="s">
        <v>300</v>
      </c>
      <c r="C5900" t="s">
        <v>28</v>
      </c>
      <c r="D5900" t="s">
        <v>29</v>
      </c>
      <c r="E5900" t="s">
        <v>30</v>
      </c>
      <c r="F5900" t="s">
        <v>31</v>
      </c>
      <c r="G5900" t="s">
        <v>3314</v>
      </c>
      <c r="H5900" t="s">
        <v>15919</v>
      </c>
      <c r="I5900" s="4" t="s">
        <v>15920</v>
      </c>
      <c r="J5900" s="1">
        <f>((((bot_orders[[#This Row],[cTime]]/ 1000)+3*3600) / 86400) + DATE(1970,1,1))</f>
        <v>45778.200183622685</v>
      </c>
      <c r="K5900" s="4" t="s">
        <v>15921</v>
      </c>
      <c r="L5900" s="1">
        <f>((((bot_orders[[#This Row],[uTime]]/ 1000)+3*3600) / 86400) + DATE(1970,1,1))</f>
        <v>45778.20188202546</v>
      </c>
      <c r="M5900" t="s">
        <v>34</v>
      </c>
      <c r="N5900" t="s">
        <v>28</v>
      </c>
      <c r="O5900" t="s">
        <v>35</v>
      </c>
      <c r="P5900">
        <v>4.3220000000000001</v>
      </c>
      <c r="Q5900" t="s">
        <v>36</v>
      </c>
      <c r="R5900" t="s">
        <v>37</v>
      </c>
      <c r="S5900">
        <v>0.77629999999999999</v>
      </c>
      <c r="T5900">
        <v>0.77629999999999999</v>
      </c>
      <c r="U5900">
        <v>4.3220000000000001</v>
      </c>
      <c r="V5900">
        <v>-2.6841348999999998E-3</v>
      </c>
      <c r="W5900" t="s">
        <v>38</v>
      </c>
      <c r="X5900" s="4">
        <f>IF(bot_orders[[#This Row],[side]]="sell", bot_orders[[#This Row],[accFillSz]]*bot_orders[[#This Row],[avgPx]] + bot_orders[[#This Row],[fee]], -bot_orders[[#This Row],[accFillSz]]*bot_orders[[#This Row],[avgPx]])</f>
        <v>3.3524844650999999</v>
      </c>
      <c r="Y5900" s="4">
        <f>IF(bot_orders[[#This Row],[side]]="buy", bot_orders[[#This Row],[accFillSz]] + bot_orders[[#This Row],[fee]], -bot_orders[[#This Row],[accFillSz]])</f>
        <v>-4.3220000000000001</v>
      </c>
      <c r="Z5900" s="4">
        <f>IF(bot_orders[[#This Row],[side]]="sell",bot_orders[[#This Row],[accFillSz]]*bot_orders[[#This Row],[avgPx]]+bot_orders[[#This Row],[fee]], 0)</f>
        <v>3.3524844650999999</v>
      </c>
      <c r="AA5900" s="4">
        <f>IF(bot_orders[[#This Row],[side]]="sell",-bot_orders[[#This Row],[accFillSz]],bot_orders[[#This Row],[accFillSz]]+bot_orders[[#This Row],[fee]])</f>
        <v>-4.3220000000000001</v>
      </c>
      <c r="AB5900">
        <v>0</v>
      </c>
      <c r="AC5900" t="s">
        <v>39</v>
      </c>
      <c r="AD5900">
        <v>0</v>
      </c>
      <c r="AE5900" t="s">
        <v>40</v>
      </c>
      <c r="AF5900" t="s">
        <v>41</v>
      </c>
      <c r="AG5900" t="s">
        <v>42</v>
      </c>
      <c r="AH5900" t="s">
        <v>28</v>
      </c>
      <c r="AI5900">
        <v>-4.3220000000000001</v>
      </c>
      <c r="AJ5900">
        <v>3.3524844699999998</v>
      </c>
    </row>
    <row r="5901" spans="1:36" x14ac:dyDescent="0.3">
      <c r="A5901">
        <v>5604</v>
      </c>
      <c r="B5901" t="s">
        <v>300</v>
      </c>
      <c r="C5901" t="s">
        <v>28</v>
      </c>
      <c r="D5901" t="s">
        <v>29</v>
      </c>
      <c r="E5901" t="s">
        <v>30</v>
      </c>
      <c r="F5901" t="s">
        <v>31</v>
      </c>
      <c r="G5901" t="s">
        <v>3311</v>
      </c>
      <c r="H5901" t="s">
        <v>15925</v>
      </c>
      <c r="I5901" s="4" t="s">
        <v>15926</v>
      </c>
      <c r="J5901" s="1">
        <f>((((bot_orders[[#This Row],[cTime]]/ 1000)+3*3600) / 86400) + DATE(1970,1,1))</f>
        <v>45778.201215868059</v>
      </c>
      <c r="K5901" s="4" t="s">
        <v>15927</v>
      </c>
      <c r="L5901" s="1">
        <f>((((bot_orders[[#This Row],[uTime]]/ 1000)+3*3600) / 86400) + DATE(1970,1,1))</f>
        <v>45778.201295312501</v>
      </c>
      <c r="M5901" t="s">
        <v>34</v>
      </c>
      <c r="N5901" t="s">
        <v>28</v>
      </c>
      <c r="O5901" t="s">
        <v>35</v>
      </c>
      <c r="P5901">
        <v>4.3209999999999997</v>
      </c>
      <c r="Q5901" t="s">
        <v>36</v>
      </c>
      <c r="R5901" t="s">
        <v>37</v>
      </c>
      <c r="S5901">
        <v>0.77449999999999997</v>
      </c>
      <c r="T5901">
        <v>0.77449999999999997</v>
      </c>
      <c r="U5901">
        <v>4.3209999999999997</v>
      </c>
      <c r="V5901">
        <v>-2.6772915999999998E-3</v>
      </c>
      <c r="W5901" t="s">
        <v>38</v>
      </c>
      <c r="X5901" s="4">
        <f>IF(bot_orders[[#This Row],[side]]="sell", bot_orders[[#This Row],[accFillSz]]*bot_orders[[#This Row],[avgPx]] + bot_orders[[#This Row],[fee]], -bot_orders[[#This Row],[accFillSz]]*bot_orders[[#This Row],[avgPx]])</f>
        <v>3.3439372083999999</v>
      </c>
      <c r="Y5901" s="4">
        <f>IF(bot_orders[[#This Row],[side]]="buy", bot_orders[[#This Row],[accFillSz]] + bot_orders[[#This Row],[fee]], -bot_orders[[#This Row],[accFillSz]])</f>
        <v>-4.3209999999999997</v>
      </c>
      <c r="Z5901" s="4">
        <f>IF(bot_orders[[#This Row],[side]]="sell",bot_orders[[#This Row],[accFillSz]]*bot_orders[[#This Row],[avgPx]]+bot_orders[[#This Row],[fee]], 0)</f>
        <v>3.3439372083999999</v>
      </c>
      <c r="AA5901" s="4">
        <f>IF(bot_orders[[#This Row],[side]]="sell",-bot_orders[[#This Row],[accFillSz]],bot_orders[[#This Row],[accFillSz]]+bot_orders[[#This Row],[fee]])</f>
        <v>-4.3209999999999997</v>
      </c>
      <c r="AB5901">
        <v>0</v>
      </c>
      <c r="AC5901" t="s">
        <v>39</v>
      </c>
      <c r="AD5901">
        <v>0</v>
      </c>
      <c r="AE5901" t="s">
        <v>40</v>
      </c>
      <c r="AF5901" t="s">
        <v>41</v>
      </c>
      <c r="AG5901" t="s">
        <v>42</v>
      </c>
      <c r="AH5901" t="s">
        <v>28</v>
      </c>
      <c r="AI5901">
        <v>-4.3209999999999997</v>
      </c>
      <c r="AJ5901">
        <v>3.34393721</v>
      </c>
    </row>
    <row r="5902" spans="1:36" x14ac:dyDescent="0.3">
      <c r="A5902">
        <v>5605</v>
      </c>
      <c r="B5902" t="s">
        <v>300</v>
      </c>
      <c r="C5902" t="s">
        <v>28</v>
      </c>
      <c r="D5902" t="s">
        <v>29</v>
      </c>
      <c r="E5902" t="s">
        <v>30</v>
      </c>
      <c r="F5902" t="s">
        <v>31</v>
      </c>
      <c r="G5902" t="s">
        <v>3353</v>
      </c>
      <c r="H5902" t="s">
        <v>15928</v>
      </c>
      <c r="I5902" s="4" t="s">
        <v>15929</v>
      </c>
      <c r="J5902" s="1">
        <f>((((bot_orders[[#This Row],[cTime]]/ 1000)+3*3600) / 86400) + DATE(1970,1,1))</f>
        <v>45778.201295324077</v>
      </c>
      <c r="K5902" s="4" t="s">
        <v>15930</v>
      </c>
      <c r="L5902" s="1">
        <f>((((bot_orders[[#This Row],[uTime]]/ 1000)+3*3600) / 86400) + DATE(1970,1,1))</f>
        <v>45778.216139687502</v>
      </c>
      <c r="M5902" t="s">
        <v>34</v>
      </c>
      <c r="N5902" t="s">
        <v>28</v>
      </c>
      <c r="O5902" t="s">
        <v>35</v>
      </c>
      <c r="P5902">
        <v>4.3250000000000002</v>
      </c>
      <c r="Q5902" t="s">
        <v>36</v>
      </c>
      <c r="R5902" t="s">
        <v>55</v>
      </c>
      <c r="S5902">
        <v>0.77270000000000005</v>
      </c>
      <c r="T5902">
        <v>0.77270000000000005</v>
      </c>
      <c r="U5902">
        <v>4.3250000000000002</v>
      </c>
      <c r="V5902">
        <v>-3.46E-3</v>
      </c>
      <c r="W5902" t="s">
        <v>39</v>
      </c>
      <c r="X5902" s="4">
        <f>IF(bot_orders[[#This Row],[side]]="sell", bot_orders[[#This Row],[accFillSz]]*bot_orders[[#This Row],[avgPx]] + bot_orders[[#This Row],[fee]], -bot_orders[[#This Row],[accFillSz]]*bot_orders[[#This Row],[avgPx]])</f>
        <v>-3.3419275000000002</v>
      </c>
      <c r="Y5902" s="4">
        <f>IF(bot_orders[[#This Row],[side]]="buy", bot_orders[[#This Row],[accFillSz]] + bot_orders[[#This Row],[fee]], -bot_orders[[#This Row],[accFillSz]])</f>
        <v>4.3215400000000006</v>
      </c>
      <c r="Z5902" s="4">
        <f>IF(bot_orders[[#This Row],[side]]="sell",bot_orders[[#This Row],[accFillSz]]*bot_orders[[#This Row],[avgPx]]+bot_orders[[#This Row],[fee]], 0)</f>
        <v>0</v>
      </c>
      <c r="AA5902" s="4">
        <f>IF(bot_orders[[#This Row],[side]]="sell",-bot_orders[[#This Row],[accFillSz]],bot_orders[[#This Row],[accFillSz]]+bot_orders[[#This Row],[fee]])</f>
        <v>4.3215400000000006</v>
      </c>
      <c r="AB5902">
        <v>0</v>
      </c>
      <c r="AC5902" t="s">
        <v>38</v>
      </c>
      <c r="AD5902">
        <v>0</v>
      </c>
      <c r="AE5902" t="s">
        <v>40</v>
      </c>
      <c r="AF5902" t="s">
        <v>41</v>
      </c>
      <c r="AG5902" t="s">
        <v>42</v>
      </c>
      <c r="AH5902" t="s">
        <v>28</v>
      </c>
      <c r="AI5902">
        <v>4.3215399999999997</v>
      </c>
      <c r="AJ5902">
        <v>-3.3419275000000002</v>
      </c>
    </row>
    <row r="5903" spans="1:36" x14ac:dyDescent="0.3">
      <c r="A5903">
        <v>5606</v>
      </c>
      <c r="B5903" t="s">
        <v>300</v>
      </c>
      <c r="C5903" t="s">
        <v>28</v>
      </c>
      <c r="D5903" t="s">
        <v>29</v>
      </c>
      <c r="E5903" t="s">
        <v>30</v>
      </c>
      <c r="F5903" t="s">
        <v>31</v>
      </c>
      <c r="G5903" t="s">
        <v>3341</v>
      </c>
      <c r="H5903" t="s">
        <v>15931</v>
      </c>
      <c r="I5903" s="4" t="s">
        <v>15932</v>
      </c>
      <c r="J5903" s="1">
        <f>((((bot_orders[[#This Row],[cTime]]/ 1000)+3*3600) / 86400) + DATE(1970,1,1))</f>
        <v>45778.201882048612</v>
      </c>
      <c r="K5903" s="4" t="s">
        <v>15933</v>
      </c>
      <c r="L5903" s="1">
        <f>((((bot_orders[[#This Row],[uTime]]/ 1000)+3*3600) / 86400) + DATE(1970,1,1))</f>
        <v>45778.214586967588</v>
      </c>
      <c r="M5903" t="s">
        <v>34</v>
      </c>
      <c r="N5903" t="s">
        <v>28</v>
      </c>
      <c r="O5903" t="s">
        <v>35</v>
      </c>
      <c r="P5903">
        <v>4.3259999999999996</v>
      </c>
      <c r="Q5903" t="s">
        <v>36</v>
      </c>
      <c r="R5903" t="s">
        <v>55</v>
      </c>
      <c r="S5903">
        <v>0.77449999999999997</v>
      </c>
      <c r="T5903">
        <v>0.77449999999999997</v>
      </c>
      <c r="U5903">
        <v>4.3259999999999996</v>
      </c>
      <c r="V5903">
        <v>-3.4608E-3</v>
      </c>
      <c r="W5903" t="s">
        <v>39</v>
      </c>
      <c r="X5903" s="4">
        <f>IF(bot_orders[[#This Row],[side]]="sell", bot_orders[[#This Row],[accFillSz]]*bot_orders[[#This Row],[avgPx]] + bot_orders[[#This Row],[fee]], -bot_orders[[#This Row],[accFillSz]]*bot_orders[[#This Row],[avgPx]])</f>
        <v>-3.3504869999999998</v>
      </c>
      <c r="Y5903" s="4">
        <f>IF(bot_orders[[#This Row],[side]]="buy", bot_orders[[#This Row],[accFillSz]] + bot_orders[[#This Row],[fee]], -bot_orders[[#This Row],[accFillSz]])</f>
        <v>4.3225391999999996</v>
      </c>
      <c r="Z5903" s="4">
        <f>IF(bot_orders[[#This Row],[side]]="sell",bot_orders[[#This Row],[accFillSz]]*bot_orders[[#This Row],[avgPx]]+bot_orders[[#This Row],[fee]], 0)</f>
        <v>0</v>
      </c>
      <c r="AA5903" s="4">
        <f>IF(bot_orders[[#This Row],[side]]="sell",-bot_orders[[#This Row],[accFillSz]],bot_orders[[#This Row],[accFillSz]]+bot_orders[[#This Row],[fee]])</f>
        <v>4.3225391999999996</v>
      </c>
      <c r="AB5903">
        <v>0</v>
      </c>
      <c r="AC5903" t="s">
        <v>38</v>
      </c>
      <c r="AD5903">
        <v>0</v>
      </c>
      <c r="AE5903" t="s">
        <v>40</v>
      </c>
      <c r="AF5903" t="s">
        <v>41</v>
      </c>
      <c r="AG5903" t="s">
        <v>42</v>
      </c>
      <c r="AH5903" t="s">
        <v>28</v>
      </c>
      <c r="AI5903">
        <v>4.3225391999999996</v>
      </c>
      <c r="AJ5903">
        <v>-3.3504870000000002</v>
      </c>
    </row>
    <row r="5904" spans="1:36" x14ac:dyDescent="0.3">
      <c r="A5904">
        <v>5608</v>
      </c>
      <c r="B5904" t="s">
        <v>300</v>
      </c>
      <c r="C5904" t="s">
        <v>28</v>
      </c>
      <c r="D5904" t="s">
        <v>29</v>
      </c>
      <c r="E5904" t="s">
        <v>30</v>
      </c>
      <c r="F5904" t="s">
        <v>31</v>
      </c>
      <c r="G5904" t="s">
        <v>3317</v>
      </c>
      <c r="H5904" t="s">
        <v>15937</v>
      </c>
      <c r="I5904" s="4" t="s">
        <v>15938</v>
      </c>
      <c r="J5904" s="1">
        <f>((((bot_orders[[#This Row],[cTime]]/ 1000)+3*3600) / 86400) + DATE(1970,1,1))</f>
        <v>45778.205063333327</v>
      </c>
      <c r="K5904" s="4" t="s">
        <v>15939</v>
      </c>
      <c r="L5904" s="1">
        <f>((((bot_orders[[#This Row],[uTime]]/ 1000)+3*3600) / 86400) + DATE(1970,1,1))</f>
        <v>45778.205599641209</v>
      </c>
      <c r="M5904" t="s">
        <v>34</v>
      </c>
      <c r="N5904" t="s">
        <v>28</v>
      </c>
      <c r="O5904" t="s">
        <v>35</v>
      </c>
      <c r="P5904">
        <v>4.3259999999999996</v>
      </c>
      <c r="Q5904" t="s">
        <v>36</v>
      </c>
      <c r="R5904" t="s">
        <v>55</v>
      </c>
      <c r="S5904">
        <v>0.77629999999999999</v>
      </c>
      <c r="T5904">
        <v>0.77629999999999999</v>
      </c>
      <c r="U5904">
        <v>4.3259999999999996</v>
      </c>
      <c r="V5904">
        <v>-3.4608E-3</v>
      </c>
      <c r="W5904" t="s">
        <v>39</v>
      </c>
      <c r="X5904" s="4">
        <f>IF(bot_orders[[#This Row],[side]]="sell", bot_orders[[#This Row],[accFillSz]]*bot_orders[[#This Row],[avgPx]] + bot_orders[[#This Row],[fee]], -bot_orders[[#This Row],[accFillSz]]*bot_orders[[#This Row],[avgPx]])</f>
        <v>-3.3582737999999996</v>
      </c>
      <c r="Y5904" s="4">
        <f>IF(bot_orders[[#This Row],[side]]="buy", bot_orders[[#This Row],[accFillSz]] + bot_orders[[#This Row],[fee]], -bot_orders[[#This Row],[accFillSz]])</f>
        <v>4.3225391999999996</v>
      </c>
      <c r="Z5904" s="4">
        <f>IF(bot_orders[[#This Row],[side]]="sell",bot_orders[[#This Row],[accFillSz]]*bot_orders[[#This Row],[avgPx]]+bot_orders[[#This Row],[fee]], 0)</f>
        <v>0</v>
      </c>
      <c r="AA5904" s="4">
        <f>IF(bot_orders[[#This Row],[side]]="sell",-bot_orders[[#This Row],[accFillSz]],bot_orders[[#This Row],[accFillSz]]+bot_orders[[#This Row],[fee]])</f>
        <v>4.3225391999999996</v>
      </c>
      <c r="AB5904">
        <v>0</v>
      </c>
      <c r="AC5904" t="s">
        <v>38</v>
      </c>
      <c r="AD5904">
        <v>0</v>
      </c>
      <c r="AE5904" t="s">
        <v>40</v>
      </c>
      <c r="AF5904" t="s">
        <v>41</v>
      </c>
      <c r="AG5904" t="s">
        <v>42</v>
      </c>
      <c r="AH5904" t="s">
        <v>28</v>
      </c>
      <c r="AI5904">
        <v>4.3225391999999996</v>
      </c>
      <c r="AJ5904">
        <v>-3.3582738000000001</v>
      </c>
    </row>
    <row r="5905" spans="1:36" x14ac:dyDescent="0.3">
      <c r="A5905">
        <v>5609</v>
      </c>
      <c r="B5905" t="s">
        <v>300</v>
      </c>
      <c r="C5905" t="s">
        <v>28</v>
      </c>
      <c r="D5905" t="s">
        <v>29</v>
      </c>
      <c r="E5905" t="s">
        <v>30</v>
      </c>
      <c r="F5905" t="s">
        <v>31</v>
      </c>
      <c r="G5905" t="s">
        <v>3317</v>
      </c>
      <c r="H5905" t="s">
        <v>15940</v>
      </c>
      <c r="I5905" s="4" t="s">
        <v>15941</v>
      </c>
      <c r="J5905" s="1">
        <f>((((bot_orders[[#This Row],[cTime]]/ 1000)+3*3600) / 86400) + DATE(1970,1,1))</f>
        <v>45778.205599664354</v>
      </c>
      <c r="K5905" s="4" t="s">
        <v>15942</v>
      </c>
      <c r="L5905" s="1">
        <f>((((bot_orders[[#This Row],[uTime]]/ 1000)+3*3600) / 86400) + DATE(1970,1,1))</f>
        <v>45778.207078877313</v>
      </c>
      <c r="M5905" t="s">
        <v>34</v>
      </c>
      <c r="N5905" t="s">
        <v>28</v>
      </c>
      <c r="O5905" t="s">
        <v>35</v>
      </c>
      <c r="P5905">
        <v>4.3220000000000001</v>
      </c>
      <c r="Q5905" t="s">
        <v>36</v>
      </c>
      <c r="R5905" t="s">
        <v>37</v>
      </c>
      <c r="S5905">
        <v>0.77810000000000001</v>
      </c>
      <c r="T5905">
        <v>0.77810000000000001</v>
      </c>
      <c r="U5905">
        <v>4.3220000000000001</v>
      </c>
      <c r="V5905">
        <v>-2.6903586000000001E-3</v>
      </c>
      <c r="W5905" t="s">
        <v>38</v>
      </c>
      <c r="X5905" s="4">
        <f>IF(bot_orders[[#This Row],[side]]="sell", bot_orders[[#This Row],[accFillSz]]*bot_orders[[#This Row],[avgPx]] + bot_orders[[#This Row],[fee]], -bot_orders[[#This Row],[accFillSz]]*bot_orders[[#This Row],[avgPx]])</f>
        <v>3.3602578413999997</v>
      </c>
      <c r="Y5905" s="4">
        <f>IF(bot_orders[[#This Row],[side]]="buy", bot_orders[[#This Row],[accFillSz]] + bot_orders[[#This Row],[fee]], -bot_orders[[#This Row],[accFillSz]])</f>
        <v>-4.3220000000000001</v>
      </c>
      <c r="Z5905" s="4">
        <f>IF(bot_orders[[#This Row],[side]]="sell",bot_orders[[#This Row],[accFillSz]]*bot_orders[[#This Row],[avgPx]]+bot_orders[[#This Row],[fee]], 0)</f>
        <v>3.3602578413999997</v>
      </c>
      <c r="AA5905" s="4">
        <f>IF(bot_orders[[#This Row],[side]]="sell",-bot_orders[[#This Row],[accFillSz]],bot_orders[[#This Row],[accFillSz]]+bot_orders[[#This Row],[fee]])</f>
        <v>-4.3220000000000001</v>
      </c>
      <c r="AB5905">
        <v>0</v>
      </c>
      <c r="AC5905" t="s">
        <v>39</v>
      </c>
      <c r="AD5905">
        <v>0</v>
      </c>
      <c r="AE5905" t="s">
        <v>40</v>
      </c>
      <c r="AF5905" t="s">
        <v>41</v>
      </c>
      <c r="AG5905" t="s">
        <v>42</v>
      </c>
      <c r="AH5905" t="s">
        <v>28</v>
      </c>
      <c r="AI5905">
        <v>-4.3220000000000001</v>
      </c>
      <c r="AJ5905">
        <v>3.3602578400000001</v>
      </c>
    </row>
    <row r="5906" spans="1:36" x14ac:dyDescent="0.3">
      <c r="A5906">
        <v>5610</v>
      </c>
      <c r="B5906" t="s">
        <v>300</v>
      </c>
      <c r="C5906" t="s">
        <v>28</v>
      </c>
      <c r="D5906" t="s">
        <v>29</v>
      </c>
      <c r="E5906" t="s">
        <v>30</v>
      </c>
      <c r="F5906" t="s">
        <v>31</v>
      </c>
      <c r="G5906" t="s">
        <v>3328</v>
      </c>
      <c r="H5906" t="s">
        <v>15943</v>
      </c>
      <c r="I5906" s="4" t="s">
        <v>15944</v>
      </c>
      <c r="J5906" s="1">
        <f>((((bot_orders[[#This Row],[cTime]]/ 1000)+3*3600) / 86400) + DATE(1970,1,1))</f>
        <v>45778.207078900465</v>
      </c>
      <c r="K5906" s="4" t="s">
        <v>15945</v>
      </c>
      <c r="L5906" s="1">
        <f>((((bot_orders[[#This Row],[uTime]]/ 1000)+3*3600) / 86400) + DATE(1970,1,1))</f>
        <v>45778.207119733794</v>
      </c>
      <c r="M5906" t="s">
        <v>34</v>
      </c>
      <c r="N5906" t="s">
        <v>28</v>
      </c>
      <c r="O5906" t="s">
        <v>35</v>
      </c>
      <c r="P5906">
        <v>4.3259999999999996</v>
      </c>
      <c r="Q5906" t="s">
        <v>36</v>
      </c>
      <c r="R5906" t="s">
        <v>55</v>
      </c>
      <c r="S5906">
        <v>0.77629999999999999</v>
      </c>
      <c r="T5906">
        <v>0.77629999999999999</v>
      </c>
      <c r="U5906">
        <v>4.3259999999999996</v>
      </c>
      <c r="V5906">
        <v>-3.4608E-3</v>
      </c>
      <c r="W5906" t="s">
        <v>39</v>
      </c>
      <c r="X5906" s="4">
        <f>IF(bot_orders[[#This Row],[side]]="sell", bot_orders[[#This Row],[accFillSz]]*bot_orders[[#This Row],[avgPx]] + bot_orders[[#This Row],[fee]], -bot_orders[[#This Row],[accFillSz]]*bot_orders[[#This Row],[avgPx]])</f>
        <v>-3.3582737999999996</v>
      </c>
      <c r="Y5906" s="4">
        <f>IF(bot_orders[[#This Row],[side]]="buy", bot_orders[[#This Row],[accFillSz]] + bot_orders[[#This Row],[fee]], -bot_orders[[#This Row],[accFillSz]])</f>
        <v>4.3225391999999996</v>
      </c>
      <c r="Z5906" s="4">
        <f>IF(bot_orders[[#This Row],[side]]="sell",bot_orders[[#This Row],[accFillSz]]*bot_orders[[#This Row],[avgPx]]+bot_orders[[#This Row],[fee]], 0)</f>
        <v>0</v>
      </c>
      <c r="AA5906" s="4">
        <f>IF(bot_orders[[#This Row],[side]]="sell",-bot_orders[[#This Row],[accFillSz]],bot_orders[[#This Row],[accFillSz]]+bot_orders[[#This Row],[fee]])</f>
        <v>4.3225391999999996</v>
      </c>
      <c r="AB5906">
        <v>0</v>
      </c>
      <c r="AC5906" t="s">
        <v>38</v>
      </c>
      <c r="AD5906">
        <v>0</v>
      </c>
      <c r="AE5906" t="s">
        <v>40</v>
      </c>
      <c r="AF5906" t="s">
        <v>41</v>
      </c>
      <c r="AG5906" t="s">
        <v>42</v>
      </c>
      <c r="AH5906" t="s">
        <v>28</v>
      </c>
      <c r="AI5906">
        <v>4.3225391999999996</v>
      </c>
      <c r="AJ5906">
        <v>-3.3582738000000001</v>
      </c>
    </row>
    <row r="5907" spans="1:36" x14ac:dyDescent="0.3">
      <c r="A5907">
        <v>5611</v>
      </c>
      <c r="B5907" t="s">
        <v>300</v>
      </c>
      <c r="C5907" t="s">
        <v>28</v>
      </c>
      <c r="D5907" t="s">
        <v>29</v>
      </c>
      <c r="E5907" t="s">
        <v>30</v>
      </c>
      <c r="F5907" t="s">
        <v>31</v>
      </c>
      <c r="G5907" t="s">
        <v>3328</v>
      </c>
      <c r="H5907" t="s">
        <v>15946</v>
      </c>
      <c r="I5907" s="4" t="s">
        <v>15947</v>
      </c>
      <c r="J5907" s="1">
        <f>((((bot_orders[[#This Row],[cTime]]/ 1000)+3*3600) / 86400) + DATE(1970,1,1))</f>
        <v>45778.207119756946</v>
      </c>
      <c r="K5907" s="4" t="s">
        <v>15948</v>
      </c>
      <c r="L5907" s="1">
        <f>((((bot_orders[[#This Row],[uTime]]/ 1000)+3*3600) / 86400) + DATE(1970,1,1))</f>
        <v>45778.207381006941</v>
      </c>
      <c r="M5907" t="s">
        <v>34</v>
      </c>
      <c r="N5907" t="s">
        <v>28</v>
      </c>
      <c r="O5907" t="s">
        <v>35</v>
      </c>
      <c r="P5907">
        <v>4.3220000000000001</v>
      </c>
      <c r="Q5907" t="s">
        <v>36</v>
      </c>
      <c r="R5907" t="s">
        <v>37</v>
      </c>
      <c r="S5907">
        <v>0.77810000000000001</v>
      </c>
      <c r="T5907">
        <v>0.77810000000000001</v>
      </c>
      <c r="U5907">
        <v>4.3220000000000001</v>
      </c>
      <c r="V5907">
        <v>-2.6903586000000001E-3</v>
      </c>
      <c r="W5907" t="s">
        <v>38</v>
      </c>
      <c r="X5907" s="4">
        <f>IF(bot_orders[[#This Row],[side]]="sell", bot_orders[[#This Row],[accFillSz]]*bot_orders[[#This Row],[avgPx]] + bot_orders[[#This Row],[fee]], -bot_orders[[#This Row],[accFillSz]]*bot_orders[[#This Row],[avgPx]])</f>
        <v>3.3602578413999997</v>
      </c>
      <c r="Y5907" s="4">
        <f>IF(bot_orders[[#This Row],[side]]="buy", bot_orders[[#This Row],[accFillSz]] + bot_orders[[#This Row],[fee]], -bot_orders[[#This Row],[accFillSz]])</f>
        <v>-4.3220000000000001</v>
      </c>
      <c r="Z5907" s="4">
        <f>IF(bot_orders[[#This Row],[side]]="sell",bot_orders[[#This Row],[accFillSz]]*bot_orders[[#This Row],[avgPx]]+bot_orders[[#This Row],[fee]], 0)</f>
        <v>3.3602578413999997</v>
      </c>
      <c r="AA5907" s="4">
        <f>IF(bot_orders[[#This Row],[side]]="sell",-bot_orders[[#This Row],[accFillSz]],bot_orders[[#This Row],[accFillSz]]+bot_orders[[#This Row],[fee]])</f>
        <v>-4.3220000000000001</v>
      </c>
      <c r="AB5907">
        <v>0</v>
      </c>
      <c r="AC5907" t="s">
        <v>39</v>
      </c>
      <c r="AD5907">
        <v>0</v>
      </c>
      <c r="AE5907" t="s">
        <v>40</v>
      </c>
      <c r="AF5907" t="s">
        <v>41</v>
      </c>
      <c r="AG5907" t="s">
        <v>42</v>
      </c>
      <c r="AH5907" t="s">
        <v>28</v>
      </c>
      <c r="AI5907">
        <v>-4.3220000000000001</v>
      </c>
      <c r="AJ5907">
        <v>3.3602578400000001</v>
      </c>
    </row>
    <row r="5908" spans="1:36" x14ac:dyDescent="0.3">
      <c r="A5908">
        <v>5612</v>
      </c>
      <c r="B5908" t="s">
        <v>300</v>
      </c>
      <c r="C5908" t="s">
        <v>28</v>
      </c>
      <c r="D5908" t="s">
        <v>29</v>
      </c>
      <c r="E5908" t="s">
        <v>30</v>
      </c>
      <c r="F5908" t="s">
        <v>31</v>
      </c>
      <c r="G5908" t="s">
        <v>3345</v>
      </c>
      <c r="H5908" t="s">
        <v>15949</v>
      </c>
      <c r="I5908" s="4" t="s">
        <v>15950</v>
      </c>
      <c r="J5908" s="1">
        <f>((((bot_orders[[#This Row],[cTime]]/ 1000)+3*3600) / 86400) + DATE(1970,1,1))</f>
        <v>45778.207381030094</v>
      </c>
      <c r="K5908" s="4" t="s">
        <v>15951</v>
      </c>
      <c r="L5908" s="1">
        <f>((((bot_orders[[#This Row],[uTime]]/ 1000)+3*3600) / 86400) + DATE(1970,1,1))</f>
        <v>45778.212768472222</v>
      </c>
      <c r="M5908" t="s">
        <v>34</v>
      </c>
      <c r="N5908" t="s">
        <v>28</v>
      </c>
      <c r="O5908" t="s">
        <v>35</v>
      </c>
      <c r="P5908">
        <v>4.3259999999999996</v>
      </c>
      <c r="Q5908" t="s">
        <v>36</v>
      </c>
      <c r="R5908" t="s">
        <v>55</v>
      </c>
      <c r="S5908">
        <v>0.77629999999999999</v>
      </c>
      <c r="T5908">
        <v>0.77629999999999999</v>
      </c>
      <c r="U5908">
        <v>4.3259999999999996</v>
      </c>
      <c r="V5908">
        <v>-3.4608E-3</v>
      </c>
      <c r="W5908" t="s">
        <v>39</v>
      </c>
      <c r="X5908" s="4">
        <f>IF(bot_orders[[#This Row],[side]]="sell", bot_orders[[#This Row],[accFillSz]]*bot_orders[[#This Row],[avgPx]] + bot_orders[[#This Row],[fee]], -bot_orders[[#This Row],[accFillSz]]*bot_orders[[#This Row],[avgPx]])</f>
        <v>-3.3582737999999996</v>
      </c>
      <c r="Y5908" s="4">
        <f>IF(bot_orders[[#This Row],[side]]="buy", bot_orders[[#This Row],[accFillSz]] + bot_orders[[#This Row],[fee]], -bot_orders[[#This Row],[accFillSz]])</f>
        <v>4.3225391999999996</v>
      </c>
      <c r="Z5908" s="4">
        <f>IF(bot_orders[[#This Row],[side]]="sell",bot_orders[[#This Row],[accFillSz]]*bot_orders[[#This Row],[avgPx]]+bot_orders[[#This Row],[fee]], 0)</f>
        <v>0</v>
      </c>
      <c r="AA5908" s="4">
        <f>IF(bot_orders[[#This Row],[side]]="sell",-bot_orders[[#This Row],[accFillSz]],bot_orders[[#This Row],[accFillSz]]+bot_orders[[#This Row],[fee]])</f>
        <v>4.3225391999999996</v>
      </c>
      <c r="AB5908">
        <v>0</v>
      </c>
      <c r="AC5908" t="s">
        <v>38</v>
      </c>
      <c r="AD5908">
        <v>0</v>
      </c>
      <c r="AE5908" t="s">
        <v>40</v>
      </c>
      <c r="AF5908" t="s">
        <v>41</v>
      </c>
      <c r="AG5908" t="s">
        <v>42</v>
      </c>
      <c r="AH5908" t="s">
        <v>28</v>
      </c>
      <c r="AI5908">
        <v>4.3225391999999996</v>
      </c>
      <c r="AJ5908">
        <v>-3.3582738000000001</v>
      </c>
    </row>
    <row r="5909" spans="1:36" x14ac:dyDescent="0.3">
      <c r="A5909">
        <v>5613</v>
      </c>
      <c r="B5909" t="s">
        <v>300</v>
      </c>
      <c r="C5909" t="s">
        <v>28</v>
      </c>
      <c r="D5909" t="s">
        <v>29</v>
      </c>
      <c r="E5909" t="s">
        <v>30</v>
      </c>
      <c r="F5909" t="s">
        <v>31</v>
      </c>
      <c r="G5909" t="s">
        <v>3324</v>
      </c>
      <c r="H5909" t="s">
        <v>15952</v>
      </c>
      <c r="I5909" s="4" t="s">
        <v>15953</v>
      </c>
      <c r="J5909" s="1">
        <f>((((bot_orders[[#This Row],[cTime]]/ 1000)+3*3600) / 86400) + DATE(1970,1,1))</f>
        <v>45778.20879769676</v>
      </c>
      <c r="K5909" s="4" t="s">
        <v>15954</v>
      </c>
      <c r="L5909" s="1">
        <f>((((bot_orders[[#This Row],[uTime]]/ 1000)+3*3600) / 86400) + DATE(1970,1,1))</f>
        <v>45778.209129976851</v>
      </c>
      <c r="M5909" t="s">
        <v>34</v>
      </c>
      <c r="N5909" t="s">
        <v>28</v>
      </c>
      <c r="O5909" t="s">
        <v>35</v>
      </c>
      <c r="P5909">
        <v>4.3259999999999996</v>
      </c>
      <c r="Q5909" t="s">
        <v>36</v>
      </c>
      <c r="R5909" t="s">
        <v>55</v>
      </c>
      <c r="S5909">
        <v>0.77810000000000001</v>
      </c>
      <c r="T5909">
        <v>0.77810000000000001</v>
      </c>
      <c r="U5909">
        <v>4.3259999999999996</v>
      </c>
      <c r="V5909">
        <v>-3.4608E-3</v>
      </c>
      <c r="W5909" t="s">
        <v>39</v>
      </c>
      <c r="X5909" s="4">
        <f>IF(bot_orders[[#This Row],[side]]="sell", bot_orders[[#This Row],[accFillSz]]*bot_orders[[#This Row],[avgPx]] + bot_orders[[#This Row],[fee]], -bot_orders[[#This Row],[accFillSz]]*bot_orders[[#This Row],[avgPx]])</f>
        <v>-3.3660606</v>
      </c>
      <c r="Y5909" s="4">
        <f>IF(bot_orders[[#This Row],[side]]="buy", bot_orders[[#This Row],[accFillSz]] + bot_orders[[#This Row],[fee]], -bot_orders[[#This Row],[accFillSz]])</f>
        <v>4.3225391999999996</v>
      </c>
      <c r="Z5909" s="4">
        <f>IF(bot_orders[[#This Row],[side]]="sell",bot_orders[[#This Row],[accFillSz]]*bot_orders[[#This Row],[avgPx]]+bot_orders[[#This Row],[fee]], 0)</f>
        <v>0</v>
      </c>
      <c r="AA5909" s="4">
        <f>IF(bot_orders[[#This Row],[side]]="sell",-bot_orders[[#This Row],[accFillSz]],bot_orders[[#This Row],[accFillSz]]+bot_orders[[#This Row],[fee]])</f>
        <v>4.3225391999999996</v>
      </c>
      <c r="AB5909">
        <v>0</v>
      </c>
      <c r="AC5909" t="s">
        <v>38</v>
      </c>
      <c r="AD5909">
        <v>0</v>
      </c>
      <c r="AE5909" t="s">
        <v>40</v>
      </c>
      <c r="AF5909" t="s">
        <v>41</v>
      </c>
      <c r="AG5909" t="s">
        <v>42</v>
      </c>
      <c r="AH5909" t="s">
        <v>28</v>
      </c>
      <c r="AI5909">
        <v>4.3225391999999996</v>
      </c>
      <c r="AJ5909">
        <v>-3.3660606</v>
      </c>
    </row>
    <row r="5910" spans="1:36" x14ac:dyDescent="0.3">
      <c r="A5910">
        <v>5614</v>
      </c>
      <c r="B5910" t="s">
        <v>300</v>
      </c>
      <c r="C5910" t="s">
        <v>28</v>
      </c>
      <c r="D5910" t="s">
        <v>29</v>
      </c>
      <c r="E5910" t="s">
        <v>30</v>
      </c>
      <c r="F5910" t="s">
        <v>31</v>
      </c>
      <c r="G5910" t="s">
        <v>3324</v>
      </c>
      <c r="H5910" t="s">
        <v>15955</v>
      </c>
      <c r="I5910" s="4" t="s">
        <v>15956</v>
      </c>
      <c r="J5910" s="1">
        <f>((((bot_orders[[#This Row],[cTime]]/ 1000)+3*3600) / 86400) + DATE(1970,1,1))</f>
        <v>45778.209130000003</v>
      </c>
      <c r="K5910" s="4" t="s">
        <v>15957</v>
      </c>
      <c r="L5910" s="1">
        <f>((((bot_orders[[#This Row],[uTime]]/ 1000)+3*3600) / 86400) + DATE(1970,1,1))</f>
        <v>45778.209555914349</v>
      </c>
      <c r="M5910" t="s">
        <v>34</v>
      </c>
      <c r="N5910" t="s">
        <v>28</v>
      </c>
      <c r="O5910" t="s">
        <v>35</v>
      </c>
      <c r="P5910">
        <v>4.3220000000000001</v>
      </c>
      <c r="Q5910" t="s">
        <v>36</v>
      </c>
      <c r="R5910" t="s">
        <v>37</v>
      </c>
      <c r="S5910">
        <v>0.77990000000000004</v>
      </c>
      <c r="T5910">
        <v>0.77990000000000004</v>
      </c>
      <c r="U5910">
        <v>4.3220000000000001</v>
      </c>
      <c r="V5910">
        <v>-2.6965822E-3</v>
      </c>
      <c r="W5910" t="s">
        <v>38</v>
      </c>
      <c r="X5910" s="4">
        <f>IF(bot_orders[[#This Row],[side]]="sell", bot_orders[[#This Row],[accFillSz]]*bot_orders[[#This Row],[avgPx]] + bot_orders[[#This Row],[fee]], -bot_orders[[#This Row],[accFillSz]]*bot_orders[[#This Row],[avgPx]])</f>
        <v>3.3680312178</v>
      </c>
      <c r="Y5910" s="4">
        <f>IF(bot_orders[[#This Row],[side]]="buy", bot_orders[[#This Row],[accFillSz]] + bot_orders[[#This Row],[fee]], -bot_orders[[#This Row],[accFillSz]])</f>
        <v>-4.3220000000000001</v>
      </c>
      <c r="Z5910" s="4">
        <f>IF(bot_orders[[#This Row],[side]]="sell",bot_orders[[#This Row],[accFillSz]]*bot_orders[[#This Row],[avgPx]]+bot_orders[[#This Row],[fee]], 0)</f>
        <v>3.3680312178</v>
      </c>
      <c r="AA5910" s="4">
        <f>IF(bot_orders[[#This Row],[side]]="sell",-bot_orders[[#This Row],[accFillSz]],bot_orders[[#This Row],[accFillSz]]+bot_orders[[#This Row],[fee]])</f>
        <v>-4.3220000000000001</v>
      </c>
      <c r="AB5910">
        <v>0</v>
      </c>
      <c r="AC5910" t="s">
        <v>39</v>
      </c>
      <c r="AD5910">
        <v>0</v>
      </c>
      <c r="AE5910" t="s">
        <v>40</v>
      </c>
      <c r="AF5910" t="s">
        <v>41</v>
      </c>
      <c r="AG5910" t="s">
        <v>42</v>
      </c>
      <c r="AH5910" t="s">
        <v>28</v>
      </c>
      <c r="AI5910">
        <v>-4.3220000000000001</v>
      </c>
      <c r="AJ5910">
        <v>3.3680312200000002</v>
      </c>
    </row>
    <row r="5911" spans="1:36" x14ac:dyDescent="0.3">
      <c r="A5911">
        <v>5615</v>
      </c>
      <c r="B5911" t="s">
        <v>300</v>
      </c>
      <c r="C5911" t="s">
        <v>28</v>
      </c>
      <c r="D5911" t="s">
        <v>29</v>
      </c>
      <c r="E5911" t="s">
        <v>30</v>
      </c>
      <c r="F5911" t="s">
        <v>31</v>
      </c>
      <c r="G5911" t="s">
        <v>3348</v>
      </c>
      <c r="H5911" t="s">
        <v>15958</v>
      </c>
      <c r="I5911" s="4" t="s">
        <v>15959</v>
      </c>
      <c r="J5911" s="1">
        <f>((((bot_orders[[#This Row],[cTime]]/ 1000)+3*3600) / 86400) + DATE(1970,1,1))</f>
        <v>45778.209555937501</v>
      </c>
      <c r="K5911" s="4" t="s">
        <v>15960</v>
      </c>
      <c r="L5911" s="1">
        <f>((((bot_orders[[#This Row],[uTime]]/ 1000)+3*3600) / 86400) + DATE(1970,1,1))</f>
        <v>45778.210828460651</v>
      </c>
      <c r="M5911" t="s">
        <v>34</v>
      </c>
      <c r="N5911" t="s">
        <v>28</v>
      </c>
      <c r="O5911" t="s">
        <v>35</v>
      </c>
      <c r="P5911">
        <v>4.3259999999999996</v>
      </c>
      <c r="Q5911" t="s">
        <v>36</v>
      </c>
      <c r="R5911" t="s">
        <v>55</v>
      </c>
      <c r="S5911">
        <v>0.77810000000000001</v>
      </c>
      <c r="T5911">
        <v>0.77810000000000001</v>
      </c>
      <c r="U5911">
        <v>4.3259999999999996</v>
      </c>
      <c r="V5911">
        <v>-3.4608E-3</v>
      </c>
      <c r="W5911" t="s">
        <v>39</v>
      </c>
      <c r="X5911" s="4">
        <f>IF(bot_orders[[#This Row],[side]]="sell", bot_orders[[#This Row],[accFillSz]]*bot_orders[[#This Row],[avgPx]] + bot_orders[[#This Row],[fee]], -bot_orders[[#This Row],[accFillSz]]*bot_orders[[#This Row],[avgPx]])</f>
        <v>-3.3660606</v>
      </c>
      <c r="Y5911" s="4">
        <f>IF(bot_orders[[#This Row],[side]]="buy", bot_orders[[#This Row],[accFillSz]] + bot_orders[[#This Row],[fee]], -bot_orders[[#This Row],[accFillSz]])</f>
        <v>4.3225391999999996</v>
      </c>
      <c r="Z5911" s="4">
        <f>IF(bot_orders[[#This Row],[side]]="sell",bot_orders[[#This Row],[accFillSz]]*bot_orders[[#This Row],[avgPx]]+bot_orders[[#This Row],[fee]], 0)</f>
        <v>0</v>
      </c>
      <c r="AA5911" s="4">
        <f>IF(bot_orders[[#This Row],[side]]="sell",-bot_orders[[#This Row],[accFillSz]],bot_orders[[#This Row],[accFillSz]]+bot_orders[[#This Row],[fee]])</f>
        <v>4.3225391999999996</v>
      </c>
      <c r="AB5911">
        <v>0</v>
      </c>
      <c r="AC5911" t="s">
        <v>38</v>
      </c>
      <c r="AD5911">
        <v>0</v>
      </c>
      <c r="AE5911" t="s">
        <v>40</v>
      </c>
      <c r="AF5911" t="s">
        <v>41</v>
      </c>
      <c r="AG5911" t="s">
        <v>42</v>
      </c>
      <c r="AH5911" t="s">
        <v>28</v>
      </c>
      <c r="AI5911">
        <v>4.3225391999999996</v>
      </c>
      <c r="AJ5911">
        <v>-3.3660606</v>
      </c>
    </row>
    <row r="5912" spans="1:36" x14ac:dyDescent="0.3">
      <c r="A5912">
        <v>5617</v>
      </c>
      <c r="B5912" t="s">
        <v>300</v>
      </c>
      <c r="C5912" t="s">
        <v>28</v>
      </c>
      <c r="D5912" t="s">
        <v>29</v>
      </c>
      <c r="E5912" t="s">
        <v>30</v>
      </c>
      <c r="F5912" t="s">
        <v>31</v>
      </c>
      <c r="G5912" t="s">
        <v>3307</v>
      </c>
      <c r="H5912" t="s">
        <v>15964</v>
      </c>
      <c r="I5912" s="4" t="s">
        <v>15965</v>
      </c>
      <c r="J5912" s="1">
        <f>((((bot_orders[[#This Row],[cTime]]/ 1000)+3*3600) / 86400) + DATE(1970,1,1))</f>
        <v>45778.210281921296</v>
      </c>
      <c r="K5912" s="4" t="s">
        <v>15966</v>
      </c>
      <c r="L5912" s="1">
        <f>((((bot_orders[[#This Row],[uTime]]/ 1000)+3*3600) / 86400) + DATE(1970,1,1))</f>
        <v>45778.210651620371</v>
      </c>
      <c r="M5912" t="s">
        <v>34</v>
      </c>
      <c r="N5912" t="s">
        <v>28</v>
      </c>
      <c r="O5912" t="s">
        <v>35</v>
      </c>
      <c r="P5912">
        <v>4.327</v>
      </c>
      <c r="Q5912" t="s">
        <v>36</v>
      </c>
      <c r="R5912" t="s">
        <v>55</v>
      </c>
      <c r="S5912">
        <v>0.77990000000000004</v>
      </c>
      <c r="T5912">
        <v>0.77990000000000004</v>
      </c>
      <c r="U5912">
        <v>4.327</v>
      </c>
      <c r="V5912">
        <v>-3.4616E-3</v>
      </c>
      <c r="W5912" t="s">
        <v>39</v>
      </c>
      <c r="X5912" s="4">
        <f>IF(bot_orders[[#This Row],[side]]="sell", bot_orders[[#This Row],[accFillSz]]*bot_orders[[#This Row],[avgPx]] + bot_orders[[#This Row],[fee]], -bot_orders[[#This Row],[accFillSz]]*bot_orders[[#This Row],[avgPx]])</f>
        <v>-3.3746273000000002</v>
      </c>
      <c r="Y5912" s="4">
        <f>IF(bot_orders[[#This Row],[side]]="buy", bot_orders[[#This Row],[accFillSz]] + bot_orders[[#This Row],[fee]], -bot_orders[[#This Row],[accFillSz]])</f>
        <v>4.3235384000000003</v>
      </c>
      <c r="Z5912" s="4">
        <f>IF(bot_orders[[#This Row],[side]]="sell",bot_orders[[#This Row],[accFillSz]]*bot_orders[[#This Row],[avgPx]]+bot_orders[[#This Row],[fee]], 0)</f>
        <v>0</v>
      </c>
      <c r="AA5912" s="4">
        <f>IF(bot_orders[[#This Row],[side]]="sell",-bot_orders[[#This Row],[accFillSz]],bot_orders[[#This Row],[accFillSz]]+bot_orders[[#This Row],[fee]])</f>
        <v>4.3235384000000003</v>
      </c>
      <c r="AB5912">
        <v>0</v>
      </c>
      <c r="AC5912" t="s">
        <v>38</v>
      </c>
      <c r="AD5912">
        <v>0</v>
      </c>
      <c r="AE5912" t="s">
        <v>40</v>
      </c>
      <c r="AF5912" t="s">
        <v>41</v>
      </c>
      <c r="AG5912" t="s">
        <v>42</v>
      </c>
      <c r="AH5912" t="s">
        <v>28</v>
      </c>
      <c r="AI5912">
        <v>4.3235384000000003</v>
      </c>
      <c r="AJ5912">
        <v>-3.3746273000000002</v>
      </c>
    </row>
    <row r="5913" spans="1:36" x14ac:dyDescent="0.3">
      <c r="A5913">
        <v>5618</v>
      </c>
      <c r="B5913" t="s">
        <v>300</v>
      </c>
      <c r="C5913" t="s">
        <v>28</v>
      </c>
      <c r="D5913" t="s">
        <v>29</v>
      </c>
      <c r="E5913" t="s">
        <v>30</v>
      </c>
      <c r="F5913" t="s">
        <v>31</v>
      </c>
      <c r="G5913" t="s">
        <v>3348</v>
      </c>
      <c r="H5913" t="s">
        <v>15967</v>
      </c>
      <c r="I5913" s="4" t="s">
        <v>15968</v>
      </c>
      <c r="J5913" s="1">
        <f>((((bot_orders[[#This Row],[cTime]]/ 1000)+3*3600) / 86400) + DATE(1970,1,1))</f>
        <v>45778.210828483796</v>
      </c>
      <c r="K5913" s="4" t="s">
        <v>15969</v>
      </c>
      <c r="L5913" s="1">
        <f>((((bot_orders[[#This Row],[uTime]]/ 1000)+3*3600) / 86400) + DATE(1970,1,1))</f>
        <v>45778.21142305556</v>
      </c>
      <c r="M5913" t="s">
        <v>34</v>
      </c>
      <c r="N5913" t="s">
        <v>28</v>
      </c>
      <c r="O5913" t="s">
        <v>35</v>
      </c>
      <c r="P5913">
        <v>4.3220000000000001</v>
      </c>
      <c r="Q5913" t="s">
        <v>36</v>
      </c>
      <c r="R5913" t="s">
        <v>37</v>
      </c>
      <c r="S5913">
        <v>0.77990000000000004</v>
      </c>
      <c r="T5913">
        <v>0.77990000000000004</v>
      </c>
      <c r="U5913">
        <v>4.3220000000000001</v>
      </c>
      <c r="V5913">
        <v>-2.6965822E-3</v>
      </c>
      <c r="W5913" t="s">
        <v>38</v>
      </c>
      <c r="X5913" s="4">
        <f>IF(bot_orders[[#This Row],[side]]="sell", bot_orders[[#This Row],[accFillSz]]*bot_orders[[#This Row],[avgPx]] + bot_orders[[#This Row],[fee]], -bot_orders[[#This Row],[accFillSz]]*bot_orders[[#This Row],[avgPx]])</f>
        <v>3.3680312178</v>
      </c>
      <c r="Y5913" s="4">
        <f>IF(bot_orders[[#This Row],[side]]="buy", bot_orders[[#This Row],[accFillSz]] + bot_orders[[#This Row],[fee]], -bot_orders[[#This Row],[accFillSz]])</f>
        <v>-4.3220000000000001</v>
      </c>
      <c r="Z5913" s="4">
        <f>IF(bot_orders[[#This Row],[side]]="sell",bot_orders[[#This Row],[accFillSz]]*bot_orders[[#This Row],[avgPx]]+bot_orders[[#This Row],[fee]], 0)</f>
        <v>3.3680312178</v>
      </c>
      <c r="AA5913" s="4">
        <f>IF(bot_orders[[#This Row],[side]]="sell",-bot_orders[[#This Row],[accFillSz]],bot_orders[[#This Row],[accFillSz]]+bot_orders[[#This Row],[fee]])</f>
        <v>-4.3220000000000001</v>
      </c>
      <c r="AB5913">
        <v>0</v>
      </c>
      <c r="AC5913" t="s">
        <v>39</v>
      </c>
      <c r="AD5913">
        <v>0</v>
      </c>
      <c r="AE5913" t="s">
        <v>40</v>
      </c>
      <c r="AF5913" t="s">
        <v>41</v>
      </c>
      <c r="AG5913" t="s">
        <v>42</v>
      </c>
      <c r="AH5913" t="s">
        <v>28</v>
      </c>
      <c r="AI5913">
        <v>-4.3220000000000001</v>
      </c>
      <c r="AJ5913">
        <v>3.3680312200000002</v>
      </c>
    </row>
    <row r="5914" spans="1:36" x14ac:dyDescent="0.3">
      <c r="A5914">
        <v>5619</v>
      </c>
      <c r="B5914" t="s">
        <v>300</v>
      </c>
      <c r="C5914" t="s">
        <v>28</v>
      </c>
      <c r="D5914" t="s">
        <v>29</v>
      </c>
      <c r="E5914" t="s">
        <v>30</v>
      </c>
      <c r="F5914" t="s">
        <v>31</v>
      </c>
      <c r="G5914" t="s">
        <v>3351</v>
      </c>
      <c r="H5914" t="s">
        <v>15970</v>
      </c>
      <c r="I5914" s="4" t="s">
        <v>15971</v>
      </c>
      <c r="J5914" s="1">
        <f>((((bot_orders[[#This Row],[cTime]]/ 1000)+3*3600) / 86400) + DATE(1970,1,1))</f>
        <v>45778.211423078705</v>
      </c>
      <c r="K5914" s="4" t="s">
        <v>15972</v>
      </c>
      <c r="L5914" s="1">
        <f>((((bot_orders[[#This Row],[uTime]]/ 1000)+3*3600) / 86400) + DATE(1970,1,1))</f>
        <v>45778.212619398153</v>
      </c>
      <c r="M5914" t="s">
        <v>34</v>
      </c>
      <c r="N5914" t="s">
        <v>28</v>
      </c>
      <c r="O5914" t="s">
        <v>35</v>
      </c>
      <c r="P5914">
        <v>4.3259999999999996</v>
      </c>
      <c r="Q5914" t="s">
        <v>36</v>
      </c>
      <c r="R5914" t="s">
        <v>55</v>
      </c>
      <c r="S5914">
        <v>0.77810000000000001</v>
      </c>
      <c r="T5914">
        <v>0.77810000000000001</v>
      </c>
      <c r="U5914">
        <v>4.3259999999999996</v>
      </c>
      <c r="V5914">
        <v>-3.4608E-3</v>
      </c>
      <c r="W5914" t="s">
        <v>39</v>
      </c>
      <c r="X5914" s="4">
        <f>IF(bot_orders[[#This Row],[side]]="sell", bot_orders[[#This Row],[accFillSz]]*bot_orders[[#This Row],[avgPx]] + bot_orders[[#This Row],[fee]], -bot_orders[[#This Row],[accFillSz]]*bot_orders[[#This Row],[avgPx]])</f>
        <v>-3.3660606</v>
      </c>
      <c r="Y5914" s="4">
        <f>IF(bot_orders[[#This Row],[side]]="buy", bot_orders[[#This Row],[accFillSz]] + bot_orders[[#This Row],[fee]], -bot_orders[[#This Row],[accFillSz]])</f>
        <v>4.3225391999999996</v>
      </c>
      <c r="Z5914" s="4">
        <f>IF(bot_orders[[#This Row],[side]]="sell",bot_orders[[#This Row],[accFillSz]]*bot_orders[[#This Row],[avgPx]]+bot_orders[[#This Row],[fee]], 0)</f>
        <v>0</v>
      </c>
      <c r="AA5914" s="4">
        <f>IF(bot_orders[[#This Row],[side]]="sell",-bot_orders[[#This Row],[accFillSz]],bot_orders[[#This Row],[accFillSz]]+bot_orders[[#This Row],[fee]])</f>
        <v>4.3225391999999996</v>
      </c>
      <c r="AB5914">
        <v>0</v>
      </c>
      <c r="AC5914" t="s">
        <v>38</v>
      </c>
      <c r="AD5914">
        <v>0</v>
      </c>
      <c r="AE5914" t="s">
        <v>40</v>
      </c>
      <c r="AF5914" t="s">
        <v>41</v>
      </c>
      <c r="AG5914" t="s">
        <v>42</v>
      </c>
      <c r="AH5914" t="s">
        <v>28</v>
      </c>
      <c r="AI5914">
        <v>4.3225391999999996</v>
      </c>
      <c r="AJ5914">
        <v>-3.3660606</v>
      </c>
    </row>
    <row r="5915" spans="1:36" x14ac:dyDescent="0.3">
      <c r="A5915">
        <v>5620</v>
      </c>
      <c r="B5915" t="s">
        <v>300</v>
      </c>
      <c r="C5915" t="s">
        <v>28</v>
      </c>
      <c r="D5915" t="s">
        <v>29</v>
      </c>
      <c r="E5915" t="s">
        <v>30</v>
      </c>
      <c r="F5915" t="s">
        <v>31</v>
      </c>
      <c r="G5915" t="s">
        <v>3345</v>
      </c>
      <c r="H5915" t="s">
        <v>15973</v>
      </c>
      <c r="I5915" s="4" t="s">
        <v>15974</v>
      </c>
      <c r="J5915" s="1">
        <f>((((bot_orders[[#This Row],[cTime]]/ 1000)+3*3600) / 86400) + DATE(1970,1,1))</f>
        <v>45778.212768495374</v>
      </c>
      <c r="K5915" s="4" t="s">
        <v>15975</v>
      </c>
      <c r="L5915" s="1">
        <f>((((bot_orders[[#This Row],[uTime]]/ 1000)+3*3600) / 86400) + DATE(1970,1,1))</f>
        <v>45778.422467789351</v>
      </c>
      <c r="M5915" t="s">
        <v>34</v>
      </c>
      <c r="N5915" t="s">
        <v>28</v>
      </c>
      <c r="O5915" t="s">
        <v>35</v>
      </c>
      <c r="P5915">
        <v>4.3220000000000001</v>
      </c>
      <c r="Q5915" t="s">
        <v>36</v>
      </c>
      <c r="R5915" t="s">
        <v>37</v>
      </c>
      <c r="S5915">
        <v>0.77810000000000001</v>
      </c>
      <c r="T5915">
        <v>0.77810000000000001</v>
      </c>
      <c r="U5915">
        <v>4.3220000000000001</v>
      </c>
      <c r="V5915">
        <v>-2.6903586000000001E-3</v>
      </c>
      <c r="W5915" t="s">
        <v>38</v>
      </c>
      <c r="X5915" s="4">
        <f>IF(bot_orders[[#This Row],[side]]="sell", bot_orders[[#This Row],[accFillSz]]*bot_orders[[#This Row],[avgPx]] + bot_orders[[#This Row],[fee]], -bot_orders[[#This Row],[accFillSz]]*bot_orders[[#This Row],[avgPx]])</f>
        <v>3.3602578413999997</v>
      </c>
      <c r="Y5915" s="4">
        <f>IF(bot_orders[[#This Row],[side]]="buy", bot_orders[[#This Row],[accFillSz]] + bot_orders[[#This Row],[fee]], -bot_orders[[#This Row],[accFillSz]])</f>
        <v>-4.3220000000000001</v>
      </c>
      <c r="Z5915" s="4">
        <f>IF(bot_orders[[#This Row],[side]]="sell",bot_orders[[#This Row],[accFillSz]]*bot_orders[[#This Row],[avgPx]]+bot_orders[[#This Row],[fee]], 0)</f>
        <v>3.3602578413999997</v>
      </c>
      <c r="AA5915" s="4">
        <f>IF(bot_orders[[#This Row],[side]]="sell",-bot_orders[[#This Row],[accFillSz]],bot_orders[[#This Row],[accFillSz]]+bot_orders[[#This Row],[fee]])</f>
        <v>-4.3220000000000001</v>
      </c>
      <c r="AB5915">
        <v>0</v>
      </c>
      <c r="AC5915" t="s">
        <v>39</v>
      </c>
      <c r="AD5915">
        <v>0</v>
      </c>
      <c r="AE5915" t="s">
        <v>40</v>
      </c>
      <c r="AF5915" t="s">
        <v>41</v>
      </c>
      <c r="AG5915" t="s">
        <v>42</v>
      </c>
      <c r="AH5915" t="s">
        <v>28</v>
      </c>
      <c r="AI5915">
        <v>-4.3220000000000001</v>
      </c>
      <c r="AJ5915">
        <v>3.3602578400000001</v>
      </c>
    </row>
    <row r="5916" spans="1:36" x14ac:dyDescent="0.3">
      <c r="A5916">
        <v>5621</v>
      </c>
      <c r="B5916" t="s">
        <v>300</v>
      </c>
      <c r="C5916" t="s">
        <v>28</v>
      </c>
      <c r="D5916" t="s">
        <v>29</v>
      </c>
      <c r="E5916" t="s">
        <v>30</v>
      </c>
      <c r="F5916" t="s">
        <v>31</v>
      </c>
      <c r="G5916" t="s">
        <v>3341</v>
      </c>
      <c r="H5916" t="s">
        <v>15976</v>
      </c>
      <c r="I5916" s="4" t="s">
        <v>15977</v>
      </c>
      <c r="J5916" s="1">
        <f>((((bot_orders[[#This Row],[cTime]]/ 1000)+3*3600) / 86400) + DATE(1970,1,1))</f>
        <v>45778.21458699074</v>
      </c>
      <c r="K5916" s="4" t="s">
        <v>15978</v>
      </c>
      <c r="L5916" s="1">
        <f>((((bot_orders[[#This Row],[uTime]]/ 1000)+3*3600) / 86400) + DATE(1970,1,1))</f>
        <v>45778.420962719902</v>
      </c>
      <c r="M5916" t="s">
        <v>34</v>
      </c>
      <c r="N5916" t="s">
        <v>28</v>
      </c>
      <c r="O5916" t="s">
        <v>35</v>
      </c>
      <c r="P5916">
        <v>4.3220000000000001</v>
      </c>
      <c r="Q5916" t="s">
        <v>36</v>
      </c>
      <c r="R5916" t="s">
        <v>37</v>
      </c>
      <c r="S5916">
        <v>0.77629999999999999</v>
      </c>
      <c r="T5916">
        <v>0.77629999999999999</v>
      </c>
      <c r="U5916">
        <v>4.3220000000000001</v>
      </c>
      <c r="V5916">
        <v>-2.6841348999999998E-3</v>
      </c>
      <c r="W5916" t="s">
        <v>38</v>
      </c>
      <c r="X5916" s="4">
        <f>IF(bot_orders[[#This Row],[side]]="sell", bot_orders[[#This Row],[accFillSz]]*bot_orders[[#This Row],[avgPx]] + bot_orders[[#This Row],[fee]], -bot_orders[[#This Row],[accFillSz]]*bot_orders[[#This Row],[avgPx]])</f>
        <v>3.3524844650999999</v>
      </c>
      <c r="Y5916" s="4">
        <f>IF(bot_orders[[#This Row],[side]]="buy", bot_orders[[#This Row],[accFillSz]] + bot_orders[[#This Row],[fee]], -bot_orders[[#This Row],[accFillSz]])</f>
        <v>-4.3220000000000001</v>
      </c>
      <c r="Z5916" s="4">
        <f>IF(bot_orders[[#This Row],[side]]="sell",bot_orders[[#This Row],[accFillSz]]*bot_orders[[#This Row],[avgPx]]+bot_orders[[#This Row],[fee]], 0)</f>
        <v>3.3524844650999999</v>
      </c>
      <c r="AA5916" s="4">
        <f>IF(bot_orders[[#This Row],[side]]="sell",-bot_orders[[#This Row],[accFillSz]],bot_orders[[#This Row],[accFillSz]]+bot_orders[[#This Row],[fee]])</f>
        <v>-4.3220000000000001</v>
      </c>
      <c r="AB5916">
        <v>0</v>
      </c>
      <c r="AC5916" t="s">
        <v>39</v>
      </c>
      <c r="AD5916">
        <v>0</v>
      </c>
      <c r="AE5916" t="s">
        <v>40</v>
      </c>
      <c r="AF5916" t="s">
        <v>41</v>
      </c>
      <c r="AG5916" t="s">
        <v>42</v>
      </c>
      <c r="AH5916" t="s">
        <v>28</v>
      </c>
      <c r="AI5916">
        <v>-4.3220000000000001</v>
      </c>
      <c r="AJ5916">
        <v>3.3524844699999998</v>
      </c>
    </row>
    <row r="5917" spans="1:36" x14ac:dyDescent="0.3">
      <c r="A5917">
        <v>5623</v>
      </c>
      <c r="B5917" t="s">
        <v>300</v>
      </c>
      <c r="C5917" t="s">
        <v>28</v>
      </c>
      <c r="D5917" t="s">
        <v>29</v>
      </c>
      <c r="E5917" t="s">
        <v>30</v>
      </c>
      <c r="F5917" t="s">
        <v>31</v>
      </c>
      <c r="G5917" t="s">
        <v>3353</v>
      </c>
      <c r="H5917" t="s">
        <v>15981</v>
      </c>
      <c r="I5917" s="4" t="s">
        <v>15982</v>
      </c>
      <c r="J5917" s="1">
        <f>((((bot_orders[[#This Row],[cTime]]/ 1000)+3*3600) / 86400) + DATE(1970,1,1))</f>
        <v>45778.216139710647</v>
      </c>
      <c r="K5917" s="4" t="s">
        <v>15983</v>
      </c>
      <c r="L5917" s="1">
        <f>((((bot_orders[[#This Row],[uTime]]/ 1000)+3*3600) / 86400) + DATE(1970,1,1))</f>
        <v>45778.419579861111</v>
      </c>
      <c r="M5917" t="s">
        <v>34</v>
      </c>
      <c r="N5917" t="s">
        <v>28</v>
      </c>
      <c r="O5917" t="s">
        <v>35</v>
      </c>
      <c r="P5917">
        <v>4.3209999999999997</v>
      </c>
      <c r="Q5917" t="s">
        <v>36</v>
      </c>
      <c r="R5917" t="s">
        <v>37</v>
      </c>
      <c r="S5917">
        <v>0.77449999999999997</v>
      </c>
      <c r="T5917">
        <v>0.77449999999999997</v>
      </c>
      <c r="U5917">
        <v>4.3209999999999997</v>
      </c>
      <c r="V5917">
        <v>-2.6772915999999998E-3</v>
      </c>
      <c r="W5917" t="s">
        <v>38</v>
      </c>
      <c r="X5917" s="4">
        <f>IF(bot_orders[[#This Row],[side]]="sell", bot_orders[[#This Row],[accFillSz]]*bot_orders[[#This Row],[avgPx]] + bot_orders[[#This Row],[fee]], -bot_orders[[#This Row],[accFillSz]]*bot_orders[[#This Row],[avgPx]])</f>
        <v>3.3439372083999999</v>
      </c>
      <c r="Y5917" s="4">
        <f>IF(bot_orders[[#This Row],[side]]="buy", bot_orders[[#This Row],[accFillSz]] + bot_orders[[#This Row],[fee]], -bot_orders[[#This Row],[accFillSz]])</f>
        <v>-4.3209999999999997</v>
      </c>
      <c r="Z5917" s="4">
        <f>IF(bot_orders[[#This Row],[side]]="sell",bot_orders[[#This Row],[accFillSz]]*bot_orders[[#This Row],[avgPx]]+bot_orders[[#This Row],[fee]], 0)</f>
        <v>3.3439372083999999</v>
      </c>
      <c r="AA5917" s="4">
        <f>IF(bot_orders[[#This Row],[side]]="sell",-bot_orders[[#This Row],[accFillSz]],bot_orders[[#This Row],[accFillSz]]+bot_orders[[#This Row],[fee]])</f>
        <v>-4.3209999999999997</v>
      </c>
      <c r="AB5917">
        <v>0</v>
      </c>
      <c r="AC5917" t="s">
        <v>39</v>
      </c>
      <c r="AD5917">
        <v>0</v>
      </c>
      <c r="AE5917" t="s">
        <v>40</v>
      </c>
      <c r="AF5917" t="s">
        <v>41</v>
      </c>
      <c r="AG5917" t="s">
        <v>42</v>
      </c>
      <c r="AH5917" t="s">
        <v>28</v>
      </c>
      <c r="AI5917">
        <v>-4.3209999999999997</v>
      </c>
      <c r="AJ5917">
        <v>3.34393721</v>
      </c>
    </row>
    <row r="5918" spans="1:36" x14ac:dyDescent="0.3">
      <c r="A5918">
        <v>5626</v>
      </c>
      <c r="B5918" t="s">
        <v>300</v>
      </c>
      <c r="C5918" t="s">
        <v>28</v>
      </c>
      <c r="D5918" t="s">
        <v>29</v>
      </c>
      <c r="E5918" t="s">
        <v>30</v>
      </c>
      <c r="F5918" t="s">
        <v>31</v>
      </c>
      <c r="G5918" t="s">
        <v>3381</v>
      </c>
      <c r="H5918" t="s">
        <v>15987</v>
      </c>
      <c r="I5918" s="4" t="s">
        <v>15988</v>
      </c>
      <c r="J5918" s="1">
        <f>((((bot_orders[[#This Row],[cTime]]/ 1000)+3*3600) / 86400) + DATE(1970,1,1))</f>
        <v>45778.216295578706</v>
      </c>
      <c r="K5918" s="4" t="s">
        <v>15989</v>
      </c>
      <c r="L5918" s="1">
        <f>((((bot_orders[[#This Row],[uTime]]/ 1000)+3*3600) / 86400) + DATE(1970,1,1))</f>
        <v>45778.216691365742</v>
      </c>
      <c r="M5918" t="s">
        <v>34</v>
      </c>
      <c r="N5918" t="s">
        <v>28</v>
      </c>
      <c r="O5918" t="s">
        <v>35</v>
      </c>
      <c r="P5918">
        <v>4.3220000000000001</v>
      </c>
      <c r="Q5918" t="s">
        <v>36</v>
      </c>
      <c r="R5918" t="s">
        <v>37</v>
      </c>
      <c r="S5918">
        <v>0.77270000000000005</v>
      </c>
      <c r="T5918">
        <v>0.77270000000000005</v>
      </c>
      <c r="U5918">
        <v>4.3220000000000001</v>
      </c>
      <c r="V5918">
        <v>-2.6716875E-3</v>
      </c>
      <c r="W5918" t="s">
        <v>38</v>
      </c>
      <c r="X5918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918" s="4">
        <f>IF(bot_orders[[#This Row],[side]]="buy", bot_orders[[#This Row],[accFillSz]] + bot_orders[[#This Row],[fee]], -bot_orders[[#This Row],[accFillSz]])</f>
        <v>-4.3220000000000001</v>
      </c>
      <c r="Z5918" s="4">
        <f>IF(bot_orders[[#This Row],[side]]="sell",bot_orders[[#This Row],[accFillSz]]*bot_orders[[#This Row],[avgPx]]+bot_orders[[#This Row],[fee]], 0)</f>
        <v>3.3369377125000002</v>
      </c>
      <c r="AA5918" s="4">
        <f>IF(bot_orders[[#This Row],[side]]="sell",-bot_orders[[#This Row],[accFillSz]],bot_orders[[#This Row],[accFillSz]]+bot_orders[[#This Row],[fee]])</f>
        <v>-4.3220000000000001</v>
      </c>
      <c r="AB5918">
        <v>0</v>
      </c>
      <c r="AC5918" t="s">
        <v>39</v>
      </c>
      <c r="AD5918">
        <v>0</v>
      </c>
      <c r="AE5918" t="s">
        <v>40</v>
      </c>
      <c r="AF5918" t="s">
        <v>41</v>
      </c>
      <c r="AG5918" t="s">
        <v>42</v>
      </c>
      <c r="AH5918" t="s">
        <v>28</v>
      </c>
      <c r="AI5918">
        <v>-4.3220000000000001</v>
      </c>
      <c r="AJ5918">
        <v>3.3369377099999999</v>
      </c>
    </row>
    <row r="5919" spans="1:36" x14ac:dyDescent="0.3">
      <c r="A5919">
        <v>5627</v>
      </c>
      <c r="B5919" t="s">
        <v>300</v>
      </c>
      <c r="C5919" t="s">
        <v>28</v>
      </c>
      <c r="D5919" t="s">
        <v>29</v>
      </c>
      <c r="E5919" t="s">
        <v>30</v>
      </c>
      <c r="F5919" t="s">
        <v>31</v>
      </c>
      <c r="G5919" t="s">
        <v>3375</v>
      </c>
      <c r="H5919" t="s">
        <v>15990</v>
      </c>
      <c r="I5919" s="4" t="s">
        <v>15991</v>
      </c>
      <c r="J5919" s="1">
        <f>((((bot_orders[[#This Row],[cTime]]/ 1000)+3*3600) / 86400) + DATE(1970,1,1))</f>
        <v>45778.216691388887</v>
      </c>
      <c r="K5919" s="4" t="s">
        <v>15992</v>
      </c>
      <c r="L5919" s="1">
        <f>((((bot_orders[[#This Row],[uTime]]/ 1000)+3*3600) / 86400) + DATE(1970,1,1))</f>
        <v>45778.217196631944</v>
      </c>
      <c r="M5919" t="s">
        <v>34</v>
      </c>
      <c r="N5919" t="s">
        <v>28</v>
      </c>
      <c r="O5919" t="s">
        <v>35</v>
      </c>
      <c r="P5919">
        <v>4.3259999999999996</v>
      </c>
      <c r="Q5919" t="s">
        <v>36</v>
      </c>
      <c r="R5919" t="s">
        <v>55</v>
      </c>
      <c r="S5919">
        <v>0.77090000000000003</v>
      </c>
      <c r="T5919">
        <v>0.77090000000000003</v>
      </c>
      <c r="U5919">
        <v>4.3259999999999996</v>
      </c>
      <c r="V5919">
        <v>-3.4608E-3</v>
      </c>
      <c r="W5919" t="s">
        <v>39</v>
      </c>
      <c r="X5919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919" s="4">
        <f>IF(bot_orders[[#This Row],[side]]="buy", bot_orders[[#This Row],[accFillSz]] + bot_orders[[#This Row],[fee]], -bot_orders[[#This Row],[accFillSz]])</f>
        <v>4.3225391999999996</v>
      </c>
      <c r="Z5919" s="4">
        <f>IF(bot_orders[[#This Row],[side]]="sell",bot_orders[[#This Row],[accFillSz]]*bot_orders[[#This Row],[avgPx]]+bot_orders[[#This Row],[fee]], 0)</f>
        <v>0</v>
      </c>
      <c r="AA5919" s="4">
        <f>IF(bot_orders[[#This Row],[side]]="sell",-bot_orders[[#This Row],[accFillSz]],bot_orders[[#This Row],[accFillSz]]+bot_orders[[#This Row],[fee]])</f>
        <v>4.3225391999999996</v>
      </c>
      <c r="AB5919">
        <v>0</v>
      </c>
      <c r="AC5919" t="s">
        <v>38</v>
      </c>
      <c r="AD5919">
        <v>0</v>
      </c>
      <c r="AE5919" t="s">
        <v>40</v>
      </c>
      <c r="AF5919" t="s">
        <v>41</v>
      </c>
      <c r="AG5919" t="s">
        <v>42</v>
      </c>
      <c r="AH5919" t="s">
        <v>28</v>
      </c>
      <c r="AI5919">
        <v>4.3225391999999996</v>
      </c>
      <c r="AJ5919">
        <v>-3.3349134</v>
      </c>
    </row>
    <row r="5920" spans="1:36" x14ac:dyDescent="0.3">
      <c r="A5920">
        <v>5628</v>
      </c>
      <c r="B5920" t="s">
        <v>300</v>
      </c>
      <c r="C5920" t="s">
        <v>28</v>
      </c>
      <c r="D5920" t="s">
        <v>29</v>
      </c>
      <c r="E5920" t="s">
        <v>30</v>
      </c>
      <c r="F5920" t="s">
        <v>31</v>
      </c>
      <c r="G5920" t="s">
        <v>3375</v>
      </c>
      <c r="H5920" t="s">
        <v>15993</v>
      </c>
      <c r="I5920" s="4" t="s">
        <v>15994</v>
      </c>
      <c r="J5920" s="1">
        <f>((((bot_orders[[#This Row],[cTime]]/ 1000)+3*3600) / 86400) + DATE(1970,1,1))</f>
        <v>45778.217196655096</v>
      </c>
      <c r="K5920" s="4" t="s">
        <v>15995</v>
      </c>
      <c r="L5920" s="1">
        <f>((((bot_orders[[#This Row],[uTime]]/ 1000)+3*3600) / 86400) + DATE(1970,1,1))</f>
        <v>45778.418857233803</v>
      </c>
      <c r="M5920" t="s">
        <v>34</v>
      </c>
      <c r="N5920" t="s">
        <v>28</v>
      </c>
      <c r="O5920" t="s">
        <v>35</v>
      </c>
      <c r="P5920">
        <v>4.3220000000000001</v>
      </c>
      <c r="Q5920" t="s">
        <v>36</v>
      </c>
      <c r="R5920" t="s">
        <v>37</v>
      </c>
      <c r="S5920">
        <v>0.77270000000000005</v>
      </c>
      <c r="T5920">
        <v>0.77270000000000005</v>
      </c>
      <c r="U5920">
        <v>4.3220000000000001</v>
      </c>
      <c r="V5920">
        <v>-2.6716875E-3</v>
      </c>
      <c r="W5920" t="s">
        <v>38</v>
      </c>
      <c r="X5920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920" s="4">
        <f>IF(bot_orders[[#This Row],[side]]="buy", bot_orders[[#This Row],[accFillSz]] + bot_orders[[#This Row],[fee]], -bot_orders[[#This Row],[accFillSz]])</f>
        <v>-4.3220000000000001</v>
      </c>
      <c r="Z5920" s="4">
        <f>IF(bot_orders[[#This Row],[side]]="sell",bot_orders[[#This Row],[accFillSz]]*bot_orders[[#This Row],[avgPx]]+bot_orders[[#This Row],[fee]], 0)</f>
        <v>3.3369377125000002</v>
      </c>
      <c r="AA5920" s="4">
        <f>IF(bot_orders[[#This Row],[side]]="sell",-bot_orders[[#This Row],[accFillSz]],bot_orders[[#This Row],[accFillSz]]+bot_orders[[#This Row],[fee]])</f>
        <v>-4.3220000000000001</v>
      </c>
      <c r="AB5920">
        <v>0</v>
      </c>
      <c r="AC5920" t="s">
        <v>39</v>
      </c>
      <c r="AD5920">
        <v>0</v>
      </c>
      <c r="AE5920" t="s">
        <v>40</v>
      </c>
      <c r="AF5920" t="s">
        <v>41</v>
      </c>
      <c r="AG5920" t="s">
        <v>42</v>
      </c>
      <c r="AH5920" t="s">
        <v>28</v>
      </c>
      <c r="AI5920">
        <v>-4.3220000000000001</v>
      </c>
      <c r="AJ5920">
        <v>3.3369377099999999</v>
      </c>
    </row>
    <row r="5921" spans="1:36" x14ac:dyDescent="0.3">
      <c r="A5921">
        <v>5629</v>
      </c>
      <c r="B5921" t="s">
        <v>300</v>
      </c>
      <c r="C5921" t="s">
        <v>28</v>
      </c>
      <c r="D5921" t="s">
        <v>29</v>
      </c>
      <c r="E5921" t="s">
        <v>30</v>
      </c>
      <c r="F5921" t="s">
        <v>31</v>
      </c>
      <c r="G5921" t="s">
        <v>3372</v>
      </c>
      <c r="H5921" t="s">
        <v>15996</v>
      </c>
      <c r="I5921" s="4" t="s">
        <v>15997</v>
      </c>
      <c r="J5921" s="1">
        <f>((((bot_orders[[#This Row],[cTime]]/ 1000)+3*3600) / 86400) + DATE(1970,1,1))</f>
        <v>45778.217482916662</v>
      </c>
      <c r="K5921" s="4" t="s">
        <v>15998</v>
      </c>
      <c r="L5921" s="1">
        <f>((((bot_orders[[#This Row],[uTime]]/ 1000)+3*3600) / 86400) + DATE(1970,1,1))</f>
        <v>45778.418069189815</v>
      </c>
      <c r="M5921" t="s">
        <v>34</v>
      </c>
      <c r="N5921" t="s">
        <v>28</v>
      </c>
      <c r="O5921" t="s">
        <v>35</v>
      </c>
      <c r="P5921">
        <v>4.3209999999999997</v>
      </c>
      <c r="Q5921" t="s">
        <v>36</v>
      </c>
      <c r="R5921" t="s">
        <v>37</v>
      </c>
      <c r="S5921">
        <v>0.77090000000000003</v>
      </c>
      <c r="T5921">
        <v>0.77090000000000003</v>
      </c>
      <c r="U5921">
        <v>4.3209999999999997</v>
      </c>
      <c r="V5921">
        <v>-2.6648471000000002E-3</v>
      </c>
      <c r="W5921" t="s">
        <v>38</v>
      </c>
      <c r="X5921" s="4">
        <f>IF(bot_orders[[#This Row],[side]]="sell", bot_orders[[#This Row],[accFillSz]]*bot_orders[[#This Row],[avgPx]] + bot_orders[[#This Row],[fee]], -bot_orders[[#This Row],[accFillSz]]*bot_orders[[#This Row],[avgPx]])</f>
        <v>3.3283940528999998</v>
      </c>
      <c r="Y5921" s="4">
        <f>IF(bot_orders[[#This Row],[side]]="buy", bot_orders[[#This Row],[accFillSz]] + bot_orders[[#This Row],[fee]], -bot_orders[[#This Row],[accFillSz]])</f>
        <v>-4.3209999999999997</v>
      </c>
      <c r="Z5921" s="4">
        <f>IF(bot_orders[[#This Row],[side]]="sell",bot_orders[[#This Row],[accFillSz]]*bot_orders[[#This Row],[avgPx]]+bot_orders[[#This Row],[fee]], 0)</f>
        <v>3.3283940528999998</v>
      </c>
      <c r="AA5921" s="4">
        <f>IF(bot_orders[[#This Row],[side]]="sell",-bot_orders[[#This Row],[accFillSz]],bot_orders[[#This Row],[accFillSz]]+bot_orders[[#This Row],[fee]])</f>
        <v>-4.3209999999999997</v>
      </c>
      <c r="AB5921">
        <v>0</v>
      </c>
      <c r="AC5921" t="s">
        <v>39</v>
      </c>
      <c r="AD5921">
        <v>0</v>
      </c>
      <c r="AE5921" t="s">
        <v>40</v>
      </c>
      <c r="AF5921" t="s">
        <v>41</v>
      </c>
      <c r="AG5921" t="s">
        <v>42</v>
      </c>
      <c r="AH5921" t="s">
        <v>28</v>
      </c>
      <c r="AI5921">
        <v>-4.3209999999999997</v>
      </c>
      <c r="AJ5921">
        <v>3.32839405</v>
      </c>
    </row>
    <row r="5922" spans="1:36" x14ac:dyDescent="0.3">
      <c r="A5922">
        <v>5631</v>
      </c>
      <c r="B5922" t="s">
        <v>300</v>
      </c>
      <c r="C5922" t="s">
        <v>28</v>
      </c>
      <c r="D5922" t="s">
        <v>29</v>
      </c>
      <c r="E5922" t="s">
        <v>30</v>
      </c>
      <c r="F5922" t="s">
        <v>31</v>
      </c>
      <c r="G5922" t="s">
        <v>3369</v>
      </c>
      <c r="H5922" t="s">
        <v>16002</v>
      </c>
      <c r="I5922" s="4" t="s">
        <v>16003</v>
      </c>
      <c r="J5922" s="1">
        <f>((((bot_orders[[#This Row],[cTime]]/ 1000)+3*3600) / 86400) + DATE(1970,1,1))</f>
        <v>45778.218225902776</v>
      </c>
      <c r="K5922" s="4" t="s">
        <v>16004</v>
      </c>
      <c r="L5922" s="1">
        <f>((((bot_orders[[#This Row],[uTime]]/ 1000)+3*3600) / 86400) + DATE(1970,1,1))</f>
        <v>45778.220512476852</v>
      </c>
      <c r="M5922" t="s">
        <v>34</v>
      </c>
      <c r="N5922" t="s">
        <v>28</v>
      </c>
      <c r="O5922" t="s">
        <v>35</v>
      </c>
      <c r="P5922">
        <v>4.3220000000000001</v>
      </c>
      <c r="Q5922" t="s">
        <v>36</v>
      </c>
      <c r="R5922" t="s">
        <v>37</v>
      </c>
      <c r="S5922">
        <v>0.76910000000000001</v>
      </c>
      <c r="T5922">
        <v>0.76910000000000001</v>
      </c>
      <c r="U5922">
        <v>4.3220000000000001</v>
      </c>
      <c r="V5922">
        <v>-2.6592401999999998E-3</v>
      </c>
      <c r="W5922" t="s">
        <v>38</v>
      </c>
      <c r="X5922" s="4">
        <f>IF(bot_orders[[#This Row],[side]]="sell", bot_orders[[#This Row],[accFillSz]]*bot_orders[[#This Row],[avgPx]] + bot_orders[[#This Row],[fee]], -bot_orders[[#This Row],[accFillSz]]*bot_orders[[#This Row],[avgPx]])</f>
        <v>3.3213909598000004</v>
      </c>
      <c r="Y5922" s="4">
        <f>IF(bot_orders[[#This Row],[side]]="buy", bot_orders[[#This Row],[accFillSz]] + bot_orders[[#This Row],[fee]], -bot_orders[[#This Row],[accFillSz]])</f>
        <v>-4.3220000000000001</v>
      </c>
      <c r="Z5922" s="4">
        <f>IF(bot_orders[[#This Row],[side]]="sell",bot_orders[[#This Row],[accFillSz]]*bot_orders[[#This Row],[avgPx]]+bot_orders[[#This Row],[fee]], 0)</f>
        <v>3.3213909598000004</v>
      </c>
      <c r="AA5922" s="4">
        <f>IF(bot_orders[[#This Row],[side]]="sell",-bot_orders[[#This Row],[accFillSz]],bot_orders[[#This Row],[accFillSz]]+bot_orders[[#This Row],[fee]])</f>
        <v>-4.3220000000000001</v>
      </c>
      <c r="AB5922">
        <v>0</v>
      </c>
      <c r="AC5922" t="s">
        <v>39</v>
      </c>
      <c r="AD5922">
        <v>0</v>
      </c>
      <c r="AE5922" t="s">
        <v>40</v>
      </c>
      <c r="AF5922" t="s">
        <v>41</v>
      </c>
      <c r="AG5922" t="s">
        <v>42</v>
      </c>
      <c r="AH5922" t="s">
        <v>28</v>
      </c>
      <c r="AI5922">
        <v>-4.3220000000000001</v>
      </c>
      <c r="AJ5922">
        <v>3.32139096</v>
      </c>
    </row>
    <row r="5923" spans="1:36" x14ac:dyDescent="0.3">
      <c r="A5923">
        <v>5633</v>
      </c>
      <c r="B5923" t="s">
        <v>300</v>
      </c>
      <c r="C5923" t="s">
        <v>28</v>
      </c>
      <c r="D5923" t="s">
        <v>29</v>
      </c>
      <c r="E5923" t="s">
        <v>30</v>
      </c>
      <c r="F5923" t="s">
        <v>31</v>
      </c>
      <c r="G5923" t="s">
        <v>3391</v>
      </c>
      <c r="H5923" t="s">
        <v>16005</v>
      </c>
      <c r="I5923" s="4" t="s">
        <v>16006</v>
      </c>
      <c r="J5923" s="1">
        <f>((((bot_orders[[#This Row],[cTime]]/ 1000)+3*3600) / 86400) + DATE(1970,1,1))</f>
        <v>45778.220512500004</v>
      </c>
      <c r="K5923" s="4" t="s">
        <v>16007</v>
      </c>
      <c r="L5923" s="1">
        <f>((((bot_orders[[#This Row],[uTime]]/ 1000)+3*3600) / 86400) + DATE(1970,1,1))</f>
        <v>45778.222630729171</v>
      </c>
      <c r="M5923" t="s">
        <v>34</v>
      </c>
      <c r="N5923" t="s">
        <v>28</v>
      </c>
      <c r="O5923" t="s">
        <v>35</v>
      </c>
      <c r="P5923">
        <v>4.3259999999999996</v>
      </c>
      <c r="Q5923" t="s">
        <v>36</v>
      </c>
      <c r="R5923" t="s">
        <v>55</v>
      </c>
      <c r="S5923">
        <v>0.76729999999999998</v>
      </c>
      <c r="T5923">
        <v>0.76729999999999998</v>
      </c>
      <c r="U5923">
        <v>4.3259999999999996</v>
      </c>
      <c r="V5923">
        <v>-3.4608E-3</v>
      </c>
      <c r="W5923" t="s">
        <v>39</v>
      </c>
      <c r="X5923" s="4">
        <f>IF(bot_orders[[#This Row],[side]]="sell", bot_orders[[#This Row],[accFillSz]]*bot_orders[[#This Row],[avgPx]] + bot_orders[[#This Row],[fee]], -bot_orders[[#This Row],[accFillSz]]*bot_orders[[#This Row],[avgPx]])</f>
        <v>-3.3193397999999998</v>
      </c>
      <c r="Y5923" s="4">
        <f>IF(bot_orders[[#This Row],[side]]="buy", bot_orders[[#This Row],[accFillSz]] + bot_orders[[#This Row],[fee]], -bot_orders[[#This Row],[accFillSz]])</f>
        <v>4.3225391999999996</v>
      </c>
      <c r="Z5923" s="4">
        <f>IF(bot_orders[[#This Row],[side]]="sell",bot_orders[[#This Row],[accFillSz]]*bot_orders[[#This Row],[avgPx]]+bot_orders[[#This Row],[fee]], 0)</f>
        <v>0</v>
      </c>
      <c r="AA5923" s="4">
        <f>IF(bot_orders[[#This Row],[side]]="sell",-bot_orders[[#This Row],[accFillSz]],bot_orders[[#This Row],[accFillSz]]+bot_orders[[#This Row],[fee]])</f>
        <v>4.3225391999999996</v>
      </c>
      <c r="AB5923">
        <v>0</v>
      </c>
      <c r="AC5923" t="s">
        <v>38</v>
      </c>
      <c r="AD5923">
        <v>0</v>
      </c>
      <c r="AE5923" t="s">
        <v>40</v>
      </c>
      <c r="AF5923" t="s">
        <v>41</v>
      </c>
      <c r="AG5923" t="s">
        <v>42</v>
      </c>
      <c r="AH5923" t="s">
        <v>28</v>
      </c>
      <c r="AI5923">
        <v>4.3225391999999996</v>
      </c>
      <c r="AJ5923">
        <v>-3.3193397999999998</v>
      </c>
    </row>
    <row r="5924" spans="1:36" x14ac:dyDescent="0.3">
      <c r="A5924">
        <v>5634</v>
      </c>
      <c r="B5924" t="s">
        <v>300</v>
      </c>
      <c r="C5924" t="s">
        <v>28</v>
      </c>
      <c r="D5924" t="s">
        <v>29</v>
      </c>
      <c r="E5924" t="s">
        <v>30</v>
      </c>
      <c r="F5924" t="s">
        <v>31</v>
      </c>
      <c r="G5924" t="s">
        <v>3391</v>
      </c>
      <c r="H5924" t="s">
        <v>16008</v>
      </c>
      <c r="I5924" s="4" t="s">
        <v>16009</v>
      </c>
      <c r="J5924" s="1">
        <f>((((bot_orders[[#This Row],[cTime]]/ 1000)+3*3600) / 86400) + DATE(1970,1,1))</f>
        <v>45778.222630752309</v>
      </c>
      <c r="K5924" s="4" t="s">
        <v>16010</v>
      </c>
      <c r="L5924" s="1">
        <f>((((bot_orders[[#This Row],[uTime]]/ 1000)+3*3600) / 86400) + DATE(1970,1,1))</f>
        <v>45778.227755011569</v>
      </c>
      <c r="M5924" t="s">
        <v>34</v>
      </c>
      <c r="N5924" t="s">
        <v>28</v>
      </c>
      <c r="O5924" t="s">
        <v>35</v>
      </c>
      <c r="P5924">
        <v>4.3220000000000001</v>
      </c>
      <c r="Q5924" t="s">
        <v>36</v>
      </c>
      <c r="R5924" t="s">
        <v>37</v>
      </c>
      <c r="S5924">
        <v>0.76910000000000001</v>
      </c>
      <c r="T5924">
        <v>0.76910000000000001</v>
      </c>
      <c r="U5924">
        <v>4.3220000000000001</v>
      </c>
      <c r="V5924">
        <v>-2.6592401999999998E-3</v>
      </c>
      <c r="W5924" t="s">
        <v>38</v>
      </c>
      <c r="X5924" s="4">
        <f>IF(bot_orders[[#This Row],[side]]="sell", bot_orders[[#This Row],[accFillSz]]*bot_orders[[#This Row],[avgPx]] + bot_orders[[#This Row],[fee]], -bot_orders[[#This Row],[accFillSz]]*bot_orders[[#This Row],[avgPx]])</f>
        <v>3.3213909598000004</v>
      </c>
      <c r="Y5924" s="4">
        <f>IF(bot_orders[[#This Row],[side]]="buy", bot_orders[[#This Row],[accFillSz]] + bot_orders[[#This Row],[fee]], -bot_orders[[#This Row],[accFillSz]])</f>
        <v>-4.3220000000000001</v>
      </c>
      <c r="Z5924" s="4">
        <f>IF(bot_orders[[#This Row],[side]]="sell",bot_orders[[#This Row],[accFillSz]]*bot_orders[[#This Row],[avgPx]]+bot_orders[[#This Row],[fee]], 0)</f>
        <v>3.3213909598000004</v>
      </c>
      <c r="AA5924" s="4">
        <f>IF(bot_orders[[#This Row],[side]]="sell",-bot_orders[[#This Row],[accFillSz]],bot_orders[[#This Row],[accFillSz]]+bot_orders[[#This Row],[fee]])</f>
        <v>-4.3220000000000001</v>
      </c>
      <c r="AB5924">
        <v>0</v>
      </c>
      <c r="AC5924" t="s">
        <v>39</v>
      </c>
      <c r="AD5924">
        <v>0</v>
      </c>
      <c r="AE5924" t="s">
        <v>40</v>
      </c>
      <c r="AF5924" t="s">
        <v>41</v>
      </c>
      <c r="AG5924" t="s">
        <v>42</v>
      </c>
      <c r="AH5924" t="s">
        <v>28</v>
      </c>
      <c r="AI5924">
        <v>-4.3220000000000001</v>
      </c>
      <c r="AJ5924">
        <v>3.32139096</v>
      </c>
    </row>
    <row r="5925" spans="1:36" x14ac:dyDescent="0.3">
      <c r="A5925">
        <v>5639</v>
      </c>
      <c r="B5925" t="s">
        <v>300</v>
      </c>
      <c r="C5925" t="s">
        <v>28</v>
      </c>
      <c r="D5925" t="s">
        <v>29</v>
      </c>
      <c r="E5925" t="s">
        <v>30</v>
      </c>
      <c r="F5925" t="s">
        <v>31</v>
      </c>
      <c r="G5925" t="s">
        <v>3366</v>
      </c>
      <c r="H5925" t="s">
        <v>16023</v>
      </c>
      <c r="I5925" s="4" t="s">
        <v>16024</v>
      </c>
      <c r="J5925" s="1">
        <f>((((bot_orders[[#This Row],[cTime]]/ 1000)+3*3600) / 86400) + DATE(1970,1,1))</f>
        <v>45778.227755034721</v>
      </c>
      <c r="K5925" s="4" t="s">
        <v>16025</v>
      </c>
      <c r="L5925" s="1">
        <f>((((bot_orders[[#This Row],[uTime]]/ 1000)+3*3600) / 86400) + DATE(1970,1,1))</f>
        <v>45778.228567719911</v>
      </c>
      <c r="M5925" t="s">
        <v>34</v>
      </c>
      <c r="N5925" t="s">
        <v>28</v>
      </c>
      <c r="O5925" t="s">
        <v>35</v>
      </c>
      <c r="P5925">
        <v>4.3259999999999996</v>
      </c>
      <c r="Q5925" t="s">
        <v>36</v>
      </c>
      <c r="R5925" t="s">
        <v>55</v>
      </c>
      <c r="S5925">
        <v>0.76729999999999998</v>
      </c>
      <c r="T5925">
        <v>0.76729999999999998</v>
      </c>
      <c r="U5925">
        <v>4.3259999999999996</v>
      </c>
      <c r="V5925">
        <v>-3.4608E-3</v>
      </c>
      <c r="W5925" t="s">
        <v>39</v>
      </c>
      <c r="X5925" s="4">
        <f>IF(bot_orders[[#This Row],[side]]="sell", bot_orders[[#This Row],[accFillSz]]*bot_orders[[#This Row],[avgPx]] + bot_orders[[#This Row],[fee]], -bot_orders[[#This Row],[accFillSz]]*bot_orders[[#This Row],[avgPx]])</f>
        <v>-3.3193397999999998</v>
      </c>
      <c r="Y5925" s="4">
        <f>IF(bot_orders[[#This Row],[side]]="buy", bot_orders[[#This Row],[accFillSz]] + bot_orders[[#This Row],[fee]], -bot_orders[[#This Row],[accFillSz]])</f>
        <v>4.3225391999999996</v>
      </c>
      <c r="Z5925" s="4">
        <f>IF(bot_orders[[#This Row],[side]]="sell",bot_orders[[#This Row],[accFillSz]]*bot_orders[[#This Row],[avgPx]]+bot_orders[[#This Row],[fee]], 0)</f>
        <v>0</v>
      </c>
      <c r="AA5925" s="4">
        <f>IF(bot_orders[[#This Row],[side]]="sell",-bot_orders[[#This Row],[accFillSz]],bot_orders[[#This Row],[accFillSz]]+bot_orders[[#This Row],[fee]])</f>
        <v>4.3225391999999996</v>
      </c>
      <c r="AB5925">
        <v>0</v>
      </c>
      <c r="AC5925" t="s">
        <v>38</v>
      </c>
      <c r="AD5925">
        <v>0</v>
      </c>
      <c r="AE5925" t="s">
        <v>40</v>
      </c>
      <c r="AF5925" t="s">
        <v>41</v>
      </c>
      <c r="AG5925" t="s">
        <v>42</v>
      </c>
      <c r="AH5925" t="s">
        <v>28</v>
      </c>
      <c r="AI5925">
        <v>4.3225391999999996</v>
      </c>
      <c r="AJ5925">
        <v>-3.3193397999999998</v>
      </c>
    </row>
    <row r="5926" spans="1:36" x14ac:dyDescent="0.3">
      <c r="A5926">
        <v>5640</v>
      </c>
      <c r="B5926" t="s">
        <v>300</v>
      </c>
      <c r="C5926" t="s">
        <v>28</v>
      </c>
      <c r="D5926" t="s">
        <v>29</v>
      </c>
      <c r="E5926" t="s">
        <v>30</v>
      </c>
      <c r="F5926" t="s">
        <v>31</v>
      </c>
      <c r="G5926" t="s">
        <v>3366</v>
      </c>
      <c r="H5926" t="s">
        <v>16026</v>
      </c>
      <c r="I5926" s="4" t="s">
        <v>16027</v>
      </c>
      <c r="J5926" s="1">
        <f>((((bot_orders[[#This Row],[cTime]]/ 1000)+3*3600) / 86400) + DATE(1970,1,1))</f>
        <v>45778.228567743055</v>
      </c>
      <c r="K5926" s="4" t="s">
        <v>16028</v>
      </c>
      <c r="L5926" s="1">
        <f>((((bot_orders[[#This Row],[uTime]]/ 1000)+3*3600) / 86400) + DATE(1970,1,1))</f>
        <v>45778.235377256948</v>
      </c>
      <c r="M5926" t="s">
        <v>34</v>
      </c>
      <c r="N5926" t="s">
        <v>28</v>
      </c>
      <c r="O5926" t="s">
        <v>35</v>
      </c>
      <c r="P5926">
        <v>4.3220000000000001</v>
      </c>
      <c r="Q5926" t="s">
        <v>36</v>
      </c>
      <c r="R5926" t="s">
        <v>37</v>
      </c>
      <c r="S5926">
        <v>0.76910000000000001</v>
      </c>
      <c r="T5926">
        <v>0.76910000000000001</v>
      </c>
      <c r="U5926">
        <v>4.3220000000000001</v>
      </c>
      <c r="V5926">
        <v>-2.6592401999999998E-3</v>
      </c>
      <c r="W5926" t="s">
        <v>38</v>
      </c>
      <c r="X5926" s="4">
        <f>IF(bot_orders[[#This Row],[side]]="sell", bot_orders[[#This Row],[accFillSz]]*bot_orders[[#This Row],[avgPx]] + bot_orders[[#This Row],[fee]], -bot_orders[[#This Row],[accFillSz]]*bot_orders[[#This Row],[avgPx]])</f>
        <v>3.3213909598000004</v>
      </c>
      <c r="Y5926" s="4">
        <f>IF(bot_orders[[#This Row],[side]]="buy", bot_orders[[#This Row],[accFillSz]] + bot_orders[[#This Row],[fee]], -bot_orders[[#This Row],[accFillSz]])</f>
        <v>-4.3220000000000001</v>
      </c>
      <c r="Z5926" s="4">
        <f>IF(bot_orders[[#This Row],[side]]="sell",bot_orders[[#This Row],[accFillSz]]*bot_orders[[#This Row],[avgPx]]+bot_orders[[#This Row],[fee]], 0)</f>
        <v>3.3213909598000004</v>
      </c>
      <c r="AA5926" s="4">
        <f>IF(bot_orders[[#This Row],[side]]="sell",-bot_orders[[#This Row],[accFillSz]],bot_orders[[#This Row],[accFillSz]]+bot_orders[[#This Row],[fee]])</f>
        <v>-4.3220000000000001</v>
      </c>
      <c r="AB5926">
        <v>0</v>
      </c>
      <c r="AC5926" t="s">
        <v>39</v>
      </c>
      <c r="AD5926">
        <v>0</v>
      </c>
      <c r="AE5926" t="s">
        <v>40</v>
      </c>
      <c r="AF5926" t="s">
        <v>41</v>
      </c>
      <c r="AG5926" t="s">
        <v>42</v>
      </c>
      <c r="AH5926" t="s">
        <v>28</v>
      </c>
      <c r="AI5926">
        <v>-4.3220000000000001</v>
      </c>
      <c r="AJ5926">
        <v>3.32139096</v>
      </c>
    </row>
    <row r="5927" spans="1:36" x14ac:dyDescent="0.3">
      <c r="A5927">
        <v>5643</v>
      </c>
      <c r="B5927" t="s">
        <v>300</v>
      </c>
      <c r="C5927" t="s">
        <v>28</v>
      </c>
      <c r="D5927" t="s">
        <v>29</v>
      </c>
      <c r="E5927" t="s">
        <v>30</v>
      </c>
      <c r="F5927" t="s">
        <v>31</v>
      </c>
      <c r="G5927" t="s">
        <v>3363</v>
      </c>
      <c r="H5927" t="s">
        <v>16035</v>
      </c>
      <c r="I5927" s="4" t="s">
        <v>16036</v>
      </c>
      <c r="J5927" s="1">
        <f>((((bot_orders[[#This Row],[cTime]]/ 1000)+3*3600) / 86400) + DATE(1970,1,1))</f>
        <v>45778.235377280093</v>
      </c>
      <c r="K5927" s="4" t="s">
        <v>16037</v>
      </c>
      <c r="L5927" s="1">
        <f>((((bot_orders[[#This Row],[uTime]]/ 1000)+3*3600) / 86400) + DATE(1970,1,1))</f>
        <v>45778.235821724535</v>
      </c>
      <c r="M5927" t="s">
        <v>34</v>
      </c>
      <c r="N5927" t="s">
        <v>28</v>
      </c>
      <c r="O5927" t="s">
        <v>35</v>
      </c>
      <c r="P5927">
        <v>4.3259999999999996</v>
      </c>
      <c r="Q5927" t="s">
        <v>36</v>
      </c>
      <c r="R5927" t="s">
        <v>55</v>
      </c>
      <c r="S5927">
        <v>0.76729999999999998</v>
      </c>
      <c r="T5927">
        <v>0.76729999999999998</v>
      </c>
      <c r="U5927">
        <v>4.3259999999999996</v>
      </c>
      <c r="V5927">
        <v>-3.4608E-3</v>
      </c>
      <c r="W5927" t="s">
        <v>39</v>
      </c>
      <c r="X5927" s="4">
        <f>IF(bot_orders[[#This Row],[side]]="sell", bot_orders[[#This Row],[accFillSz]]*bot_orders[[#This Row],[avgPx]] + bot_orders[[#This Row],[fee]], -bot_orders[[#This Row],[accFillSz]]*bot_orders[[#This Row],[avgPx]])</f>
        <v>-3.3193397999999998</v>
      </c>
      <c r="Y5927" s="4">
        <f>IF(bot_orders[[#This Row],[side]]="buy", bot_orders[[#This Row],[accFillSz]] + bot_orders[[#This Row],[fee]], -bot_orders[[#This Row],[accFillSz]])</f>
        <v>4.3225391999999996</v>
      </c>
      <c r="Z5927" s="4">
        <f>IF(bot_orders[[#This Row],[side]]="sell",bot_orders[[#This Row],[accFillSz]]*bot_orders[[#This Row],[avgPx]]+bot_orders[[#This Row],[fee]], 0)</f>
        <v>0</v>
      </c>
      <c r="AA5927" s="4">
        <f>IF(bot_orders[[#This Row],[side]]="sell",-bot_orders[[#This Row],[accFillSz]],bot_orders[[#This Row],[accFillSz]]+bot_orders[[#This Row],[fee]])</f>
        <v>4.3225391999999996</v>
      </c>
      <c r="AB5927">
        <v>0</v>
      </c>
      <c r="AC5927" t="s">
        <v>38</v>
      </c>
      <c r="AD5927">
        <v>0</v>
      </c>
      <c r="AE5927" t="s">
        <v>40</v>
      </c>
      <c r="AF5927" t="s">
        <v>41</v>
      </c>
      <c r="AG5927" t="s">
        <v>42</v>
      </c>
      <c r="AH5927" t="s">
        <v>28</v>
      </c>
      <c r="AI5927">
        <v>4.3225391999999996</v>
      </c>
      <c r="AJ5927">
        <v>-3.3193397999999998</v>
      </c>
    </row>
    <row r="5928" spans="1:36" x14ac:dyDescent="0.3">
      <c r="A5928">
        <v>5644</v>
      </c>
      <c r="B5928" t="s">
        <v>300</v>
      </c>
      <c r="C5928" t="s">
        <v>28</v>
      </c>
      <c r="D5928" t="s">
        <v>29</v>
      </c>
      <c r="E5928" t="s">
        <v>30</v>
      </c>
      <c r="F5928" t="s">
        <v>31</v>
      </c>
      <c r="G5928" t="s">
        <v>3363</v>
      </c>
      <c r="H5928" t="s">
        <v>16038</v>
      </c>
      <c r="I5928" s="4" t="s">
        <v>16039</v>
      </c>
      <c r="J5928" s="1">
        <f>((((bot_orders[[#This Row],[cTime]]/ 1000)+3*3600) / 86400) + DATE(1970,1,1))</f>
        <v>45778.235821747687</v>
      </c>
      <c r="K5928" s="4" t="s">
        <v>16040</v>
      </c>
      <c r="L5928" s="1">
        <f>((((bot_orders[[#This Row],[uTime]]/ 1000)+3*3600) / 86400) + DATE(1970,1,1))</f>
        <v>45778.416525740744</v>
      </c>
      <c r="M5928" t="s">
        <v>34</v>
      </c>
      <c r="N5928" t="s">
        <v>28</v>
      </c>
      <c r="O5928" t="s">
        <v>35</v>
      </c>
      <c r="P5928">
        <v>4.3220000000000001</v>
      </c>
      <c r="Q5928" t="s">
        <v>36</v>
      </c>
      <c r="R5928" t="s">
        <v>37</v>
      </c>
      <c r="S5928">
        <v>0.76910000000000001</v>
      </c>
      <c r="T5928">
        <v>0.76910000000000001</v>
      </c>
      <c r="U5928">
        <v>4.3220000000000001</v>
      </c>
      <c r="V5928">
        <v>-2.6592401999999998E-3</v>
      </c>
      <c r="W5928" t="s">
        <v>38</v>
      </c>
      <c r="X5928" s="4">
        <f>IF(bot_orders[[#This Row],[side]]="sell", bot_orders[[#This Row],[accFillSz]]*bot_orders[[#This Row],[avgPx]] + bot_orders[[#This Row],[fee]], -bot_orders[[#This Row],[accFillSz]]*bot_orders[[#This Row],[avgPx]])</f>
        <v>3.3213909598000004</v>
      </c>
      <c r="Y5928" s="4">
        <f>IF(bot_orders[[#This Row],[side]]="buy", bot_orders[[#This Row],[accFillSz]] + bot_orders[[#This Row],[fee]], -bot_orders[[#This Row],[accFillSz]])</f>
        <v>-4.3220000000000001</v>
      </c>
      <c r="Z5928" s="4">
        <f>IF(bot_orders[[#This Row],[side]]="sell",bot_orders[[#This Row],[accFillSz]]*bot_orders[[#This Row],[avgPx]]+bot_orders[[#This Row],[fee]], 0)</f>
        <v>3.3213909598000004</v>
      </c>
      <c r="AA5928" s="4">
        <f>IF(bot_orders[[#This Row],[side]]="sell",-bot_orders[[#This Row],[accFillSz]],bot_orders[[#This Row],[accFillSz]]+bot_orders[[#This Row],[fee]])</f>
        <v>-4.3220000000000001</v>
      </c>
      <c r="AB5928">
        <v>0</v>
      </c>
      <c r="AC5928" t="s">
        <v>39</v>
      </c>
      <c r="AD5928">
        <v>0</v>
      </c>
      <c r="AE5928" t="s">
        <v>40</v>
      </c>
      <c r="AF5928" t="s">
        <v>41</v>
      </c>
      <c r="AG5928" t="s">
        <v>42</v>
      </c>
      <c r="AH5928" t="s">
        <v>28</v>
      </c>
      <c r="AI5928">
        <v>-4.3220000000000001</v>
      </c>
      <c r="AJ5928">
        <v>3.32139096</v>
      </c>
    </row>
    <row r="5929" spans="1:36" x14ac:dyDescent="0.3">
      <c r="A5929">
        <v>5688</v>
      </c>
      <c r="B5929" t="s">
        <v>300</v>
      </c>
      <c r="C5929" t="s">
        <v>28</v>
      </c>
      <c r="D5929" t="s">
        <v>29</v>
      </c>
      <c r="E5929" t="s">
        <v>30</v>
      </c>
      <c r="F5929" t="s">
        <v>31</v>
      </c>
      <c r="G5929" t="s">
        <v>3451</v>
      </c>
      <c r="H5929" t="s">
        <v>16119</v>
      </c>
      <c r="I5929" s="4" t="s">
        <v>16120</v>
      </c>
      <c r="J5929" s="1">
        <f>((((bot_orders[[#This Row],[cTime]]/ 1000)+3*3600) / 86400) + DATE(1970,1,1))</f>
        <v>45778.416525763889</v>
      </c>
      <c r="K5929" s="4" t="s">
        <v>16121</v>
      </c>
      <c r="L5929" s="1">
        <f>((((bot_orders[[#This Row],[uTime]]/ 1000)+3*3600) / 86400) + DATE(1970,1,1))</f>
        <v>45778.449553101847</v>
      </c>
      <c r="M5929" t="s">
        <v>34</v>
      </c>
      <c r="N5929" t="s">
        <v>28</v>
      </c>
      <c r="O5929" t="s">
        <v>35</v>
      </c>
      <c r="P5929">
        <v>4.3259999999999996</v>
      </c>
      <c r="Q5929" t="s">
        <v>36</v>
      </c>
      <c r="R5929" t="s">
        <v>55</v>
      </c>
      <c r="S5929">
        <v>0.76729999999999998</v>
      </c>
      <c r="T5929">
        <v>0.76729999999999998</v>
      </c>
      <c r="U5929">
        <v>4.3259999999999996</v>
      </c>
      <c r="V5929">
        <v>-3.4608E-3</v>
      </c>
      <c r="W5929" t="s">
        <v>39</v>
      </c>
      <c r="X5929" s="4">
        <f>IF(bot_orders[[#This Row],[side]]="sell", bot_orders[[#This Row],[accFillSz]]*bot_orders[[#This Row],[avgPx]] + bot_orders[[#This Row],[fee]], -bot_orders[[#This Row],[accFillSz]]*bot_orders[[#This Row],[avgPx]])</f>
        <v>-3.3193397999999998</v>
      </c>
      <c r="Y5929" s="4">
        <f>IF(bot_orders[[#This Row],[side]]="buy", bot_orders[[#This Row],[accFillSz]] + bot_orders[[#This Row],[fee]], -bot_orders[[#This Row],[accFillSz]])</f>
        <v>4.3225391999999996</v>
      </c>
      <c r="Z5929" s="4">
        <f>IF(bot_orders[[#This Row],[side]]="sell",bot_orders[[#This Row],[accFillSz]]*bot_orders[[#This Row],[avgPx]]+bot_orders[[#This Row],[fee]], 0)</f>
        <v>0</v>
      </c>
      <c r="AA5929" s="4">
        <f>IF(bot_orders[[#This Row],[side]]="sell",-bot_orders[[#This Row],[accFillSz]],bot_orders[[#This Row],[accFillSz]]+bot_orders[[#This Row],[fee]])</f>
        <v>4.3225391999999996</v>
      </c>
      <c r="AB5929">
        <v>0</v>
      </c>
      <c r="AC5929" t="s">
        <v>38</v>
      </c>
      <c r="AD5929">
        <v>0</v>
      </c>
      <c r="AE5929" t="s">
        <v>40</v>
      </c>
      <c r="AF5929" t="s">
        <v>41</v>
      </c>
      <c r="AG5929" t="s">
        <v>42</v>
      </c>
      <c r="AH5929" t="s">
        <v>28</v>
      </c>
      <c r="AI5929">
        <v>4.3225391999999996</v>
      </c>
      <c r="AJ5929">
        <v>-3.3193397999999998</v>
      </c>
    </row>
    <row r="5930" spans="1:36" x14ac:dyDescent="0.3">
      <c r="A5930">
        <v>5689</v>
      </c>
      <c r="B5930" t="s">
        <v>300</v>
      </c>
      <c r="C5930" t="s">
        <v>28</v>
      </c>
      <c r="D5930" t="s">
        <v>29</v>
      </c>
      <c r="E5930" t="s">
        <v>30</v>
      </c>
      <c r="F5930" t="s">
        <v>31</v>
      </c>
      <c r="G5930" t="s">
        <v>3425</v>
      </c>
      <c r="H5930" t="s">
        <v>16122</v>
      </c>
      <c r="I5930" s="4" t="s">
        <v>16123</v>
      </c>
      <c r="J5930" s="1">
        <f>((((bot_orders[[#This Row],[cTime]]/ 1000)+3*3600) / 86400) + DATE(1970,1,1))</f>
        <v>45778.418069212959</v>
      </c>
      <c r="K5930" s="4" t="s">
        <v>16124</v>
      </c>
      <c r="L5930" s="1">
        <f>((((bot_orders[[#This Row],[uTime]]/ 1000)+3*3600) / 86400) + DATE(1970,1,1))</f>
        <v>45778.43823565972</v>
      </c>
      <c r="M5930" t="s">
        <v>34</v>
      </c>
      <c r="N5930" t="s">
        <v>28</v>
      </c>
      <c r="O5930" t="s">
        <v>35</v>
      </c>
      <c r="P5930">
        <v>4.3250000000000002</v>
      </c>
      <c r="Q5930" t="s">
        <v>36</v>
      </c>
      <c r="R5930" t="s">
        <v>55</v>
      </c>
      <c r="S5930">
        <v>0.76910000000000001</v>
      </c>
      <c r="T5930">
        <v>0.76910000000000001</v>
      </c>
      <c r="U5930">
        <v>4.3250000000000002</v>
      </c>
      <c r="V5930">
        <v>-3.46E-3</v>
      </c>
      <c r="W5930" t="s">
        <v>39</v>
      </c>
      <c r="X5930" s="4">
        <f>IF(bot_orders[[#This Row],[side]]="sell", bot_orders[[#This Row],[accFillSz]]*bot_orders[[#This Row],[avgPx]] + bot_orders[[#This Row],[fee]], -bot_orders[[#This Row],[accFillSz]]*bot_orders[[#This Row],[avgPx]])</f>
        <v>-3.3263575000000003</v>
      </c>
      <c r="Y5930" s="4">
        <f>IF(bot_orders[[#This Row],[side]]="buy", bot_orders[[#This Row],[accFillSz]] + bot_orders[[#This Row],[fee]], -bot_orders[[#This Row],[accFillSz]])</f>
        <v>4.3215400000000006</v>
      </c>
      <c r="Z5930" s="4">
        <f>IF(bot_orders[[#This Row],[side]]="sell",bot_orders[[#This Row],[accFillSz]]*bot_orders[[#This Row],[avgPx]]+bot_orders[[#This Row],[fee]], 0)</f>
        <v>0</v>
      </c>
      <c r="AA5930" s="4">
        <f>IF(bot_orders[[#This Row],[side]]="sell",-bot_orders[[#This Row],[accFillSz]],bot_orders[[#This Row],[accFillSz]]+bot_orders[[#This Row],[fee]])</f>
        <v>4.3215400000000006</v>
      </c>
      <c r="AB5930">
        <v>0</v>
      </c>
      <c r="AC5930" t="s">
        <v>38</v>
      </c>
      <c r="AD5930">
        <v>0</v>
      </c>
      <c r="AE5930" t="s">
        <v>40</v>
      </c>
      <c r="AF5930" t="s">
        <v>41</v>
      </c>
      <c r="AG5930" t="s">
        <v>42</v>
      </c>
      <c r="AH5930" t="s">
        <v>28</v>
      </c>
      <c r="AI5930">
        <v>4.3215399999999997</v>
      </c>
      <c r="AJ5930">
        <v>-3.3263574999999999</v>
      </c>
    </row>
    <row r="5931" spans="1:36" x14ac:dyDescent="0.3">
      <c r="A5931">
        <v>5692</v>
      </c>
      <c r="B5931" t="s">
        <v>300</v>
      </c>
      <c r="C5931" t="s">
        <v>28</v>
      </c>
      <c r="D5931" t="s">
        <v>29</v>
      </c>
      <c r="E5931" t="s">
        <v>30</v>
      </c>
      <c r="F5931" t="s">
        <v>31</v>
      </c>
      <c r="G5931" t="s">
        <v>3419</v>
      </c>
      <c r="H5931" t="s">
        <v>16128</v>
      </c>
      <c r="I5931" s="4" t="s">
        <v>16129</v>
      </c>
      <c r="J5931" s="1">
        <f>((((bot_orders[[#This Row],[cTime]]/ 1000)+3*3600) / 86400) + DATE(1970,1,1))</f>
        <v>45778.41885725694</v>
      </c>
      <c r="K5931" s="4" t="s">
        <v>16130</v>
      </c>
      <c r="L5931" s="1">
        <f>((((bot_orders[[#This Row],[uTime]]/ 1000)+3*3600) / 86400) + DATE(1970,1,1))</f>
        <v>45778.431921921292</v>
      </c>
      <c r="M5931" t="s">
        <v>34</v>
      </c>
      <c r="N5931" t="s">
        <v>28</v>
      </c>
      <c r="O5931" t="s">
        <v>35</v>
      </c>
      <c r="P5931">
        <v>4.3259999999999996</v>
      </c>
      <c r="Q5931" t="s">
        <v>36</v>
      </c>
      <c r="R5931" t="s">
        <v>55</v>
      </c>
      <c r="S5931">
        <v>0.77090000000000003</v>
      </c>
      <c r="T5931">
        <v>0.77090000000000003</v>
      </c>
      <c r="U5931">
        <v>4.3259999999999996</v>
      </c>
      <c r="V5931">
        <v>-3.4608E-3</v>
      </c>
      <c r="W5931" t="s">
        <v>39</v>
      </c>
      <c r="X5931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931" s="4">
        <f>IF(bot_orders[[#This Row],[side]]="buy", bot_orders[[#This Row],[accFillSz]] + bot_orders[[#This Row],[fee]], -bot_orders[[#This Row],[accFillSz]])</f>
        <v>4.3225391999999996</v>
      </c>
      <c r="Z5931" s="4">
        <f>IF(bot_orders[[#This Row],[side]]="sell",bot_orders[[#This Row],[accFillSz]]*bot_orders[[#This Row],[avgPx]]+bot_orders[[#This Row],[fee]], 0)</f>
        <v>0</v>
      </c>
      <c r="AA5931" s="4">
        <f>IF(bot_orders[[#This Row],[side]]="sell",-bot_orders[[#This Row],[accFillSz]],bot_orders[[#This Row],[accFillSz]]+bot_orders[[#This Row],[fee]])</f>
        <v>4.3225391999999996</v>
      </c>
      <c r="AB5931">
        <v>0</v>
      </c>
      <c r="AC5931" t="s">
        <v>38</v>
      </c>
      <c r="AD5931">
        <v>0</v>
      </c>
      <c r="AE5931" t="s">
        <v>40</v>
      </c>
      <c r="AF5931" t="s">
        <v>41</v>
      </c>
      <c r="AG5931" t="s">
        <v>42</v>
      </c>
      <c r="AH5931" t="s">
        <v>28</v>
      </c>
      <c r="AI5931">
        <v>4.3225391999999996</v>
      </c>
      <c r="AJ5931">
        <v>-3.3349134</v>
      </c>
    </row>
    <row r="5932" spans="1:36" x14ac:dyDescent="0.3">
      <c r="A5932">
        <v>5694</v>
      </c>
      <c r="B5932" t="s">
        <v>300</v>
      </c>
      <c r="C5932" t="s">
        <v>28</v>
      </c>
      <c r="D5932" t="s">
        <v>29</v>
      </c>
      <c r="E5932" t="s">
        <v>30</v>
      </c>
      <c r="F5932" t="s">
        <v>31</v>
      </c>
      <c r="G5932" t="s">
        <v>3412</v>
      </c>
      <c r="H5932" t="s">
        <v>16134</v>
      </c>
      <c r="I5932" s="4" t="s">
        <v>16135</v>
      </c>
      <c r="J5932" s="1">
        <f>((((bot_orders[[#This Row],[cTime]]/ 1000)+3*3600) / 86400) + DATE(1970,1,1))</f>
        <v>45778.419579884256</v>
      </c>
      <c r="K5932" s="4" t="s">
        <v>16136</v>
      </c>
      <c r="L5932" s="1">
        <f>((((bot_orders[[#This Row],[uTime]]/ 1000)+3*3600) / 86400) + DATE(1970,1,1))</f>
        <v>45778.429025011574</v>
      </c>
      <c r="M5932" t="s">
        <v>34</v>
      </c>
      <c r="N5932" t="s">
        <v>28</v>
      </c>
      <c r="O5932" t="s">
        <v>35</v>
      </c>
      <c r="P5932">
        <v>4.3250000000000002</v>
      </c>
      <c r="Q5932" t="s">
        <v>36</v>
      </c>
      <c r="R5932" t="s">
        <v>55</v>
      </c>
      <c r="S5932">
        <v>0.77270000000000005</v>
      </c>
      <c r="T5932">
        <v>0.77270000000000005</v>
      </c>
      <c r="U5932">
        <v>4.3250000000000002</v>
      </c>
      <c r="V5932">
        <v>-3.46E-3</v>
      </c>
      <c r="W5932" t="s">
        <v>39</v>
      </c>
      <c r="X5932" s="4">
        <f>IF(bot_orders[[#This Row],[side]]="sell", bot_orders[[#This Row],[accFillSz]]*bot_orders[[#This Row],[avgPx]] + bot_orders[[#This Row],[fee]], -bot_orders[[#This Row],[accFillSz]]*bot_orders[[#This Row],[avgPx]])</f>
        <v>-3.3419275000000002</v>
      </c>
      <c r="Y5932" s="4">
        <f>IF(bot_orders[[#This Row],[side]]="buy", bot_orders[[#This Row],[accFillSz]] + bot_orders[[#This Row],[fee]], -bot_orders[[#This Row],[accFillSz]])</f>
        <v>4.3215400000000006</v>
      </c>
      <c r="Z5932" s="4">
        <f>IF(bot_orders[[#This Row],[side]]="sell",bot_orders[[#This Row],[accFillSz]]*bot_orders[[#This Row],[avgPx]]+bot_orders[[#This Row],[fee]], 0)</f>
        <v>0</v>
      </c>
      <c r="AA5932" s="4">
        <f>IF(bot_orders[[#This Row],[side]]="sell",-bot_orders[[#This Row],[accFillSz]],bot_orders[[#This Row],[accFillSz]]+bot_orders[[#This Row],[fee]])</f>
        <v>4.3215400000000006</v>
      </c>
      <c r="AB5932">
        <v>0</v>
      </c>
      <c r="AC5932" t="s">
        <v>38</v>
      </c>
      <c r="AD5932">
        <v>0</v>
      </c>
      <c r="AE5932" t="s">
        <v>40</v>
      </c>
      <c r="AF5932" t="s">
        <v>41</v>
      </c>
      <c r="AG5932" t="s">
        <v>42</v>
      </c>
      <c r="AH5932" t="s">
        <v>28</v>
      </c>
      <c r="AI5932">
        <v>4.3215399999999997</v>
      </c>
      <c r="AJ5932">
        <v>-3.3419275000000002</v>
      </c>
    </row>
    <row r="5933" spans="1:36" x14ac:dyDescent="0.3">
      <c r="A5933">
        <v>5695</v>
      </c>
      <c r="B5933" t="s">
        <v>300</v>
      </c>
      <c r="C5933" t="s">
        <v>28</v>
      </c>
      <c r="D5933" t="s">
        <v>29</v>
      </c>
      <c r="E5933" t="s">
        <v>30</v>
      </c>
      <c r="F5933" t="s">
        <v>31</v>
      </c>
      <c r="G5933" t="s">
        <v>3360</v>
      </c>
      <c r="H5933" t="s">
        <v>16137</v>
      </c>
      <c r="I5933" s="4" t="s">
        <v>16138</v>
      </c>
      <c r="J5933" s="1">
        <f>((((bot_orders[[#This Row],[cTime]]/ 1000)+3*3600) / 86400) + DATE(1970,1,1))</f>
        <v>45778.420962743054</v>
      </c>
      <c r="K5933" s="4" t="s">
        <v>16139</v>
      </c>
      <c r="L5933" s="1">
        <f>((((bot_orders[[#This Row],[uTime]]/ 1000)+3*3600) / 86400) + DATE(1970,1,1))</f>
        <v>45778.421534398149</v>
      </c>
      <c r="M5933" t="s">
        <v>34</v>
      </c>
      <c r="N5933" t="s">
        <v>28</v>
      </c>
      <c r="O5933" t="s">
        <v>35</v>
      </c>
      <c r="P5933">
        <v>4.3259999999999996</v>
      </c>
      <c r="Q5933" t="s">
        <v>36</v>
      </c>
      <c r="R5933" t="s">
        <v>55</v>
      </c>
      <c r="S5933">
        <v>0.77449999999999997</v>
      </c>
      <c r="T5933">
        <v>0.77449999999999997</v>
      </c>
      <c r="U5933">
        <v>4.3259999999999996</v>
      </c>
      <c r="V5933">
        <v>-3.4608E-3</v>
      </c>
      <c r="W5933" t="s">
        <v>39</v>
      </c>
      <c r="X5933" s="4">
        <f>IF(bot_orders[[#This Row],[side]]="sell", bot_orders[[#This Row],[accFillSz]]*bot_orders[[#This Row],[avgPx]] + bot_orders[[#This Row],[fee]], -bot_orders[[#This Row],[accFillSz]]*bot_orders[[#This Row],[avgPx]])</f>
        <v>-3.3504869999999998</v>
      </c>
      <c r="Y5933" s="4">
        <f>IF(bot_orders[[#This Row],[side]]="buy", bot_orders[[#This Row],[accFillSz]] + bot_orders[[#This Row],[fee]], -bot_orders[[#This Row],[accFillSz]])</f>
        <v>4.3225391999999996</v>
      </c>
      <c r="Z5933" s="4">
        <f>IF(bot_orders[[#This Row],[side]]="sell",bot_orders[[#This Row],[accFillSz]]*bot_orders[[#This Row],[avgPx]]+bot_orders[[#This Row],[fee]], 0)</f>
        <v>0</v>
      </c>
      <c r="AA5933" s="4">
        <f>IF(bot_orders[[#This Row],[side]]="sell",-bot_orders[[#This Row],[accFillSz]],bot_orders[[#This Row],[accFillSz]]+bot_orders[[#This Row],[fee]])</f>
        <v>4.3225391999999996</v>
      </c>
      <c r="AB5933">
        <v>0</v>
      </c>
      <c r="AC5933" t="s">
        <v>38</v>
      </c>
      <c r="AD5933">
        <v>0</v>
      </c>
      <c r="AE5933" t="s">
        <v>40</v>
      </c>
      <c r="AF5933" t="s">
        <v>41</v>
      </c>
      <c r="AG5933" t="s">
        <v>42</v>
      </c>
      <c r="AH5933" t="s">
        <v>28</v>
      </c>
      <c r="AI5933">
        <v>4.3225391999999996</v>
      </c>
      <c r="AJ5933">
        <v>-3.3504870000000002</v>
      </c>
    </row>
    <row r="5934" spans="1:36" x14ac:dyDescent="0.3">
      <c r="A5934">
        <v>5696</v>
      </c>
      <c r="B5934" t="s">
        <v>300</v>
      </c>
      <c r="C5934" t="s">
        <v>28</v>
      </c>
      <c r="D5934" t="s">
        <v>29</v>
      </c>
      <c r="E5934" t="s">
        <v>30</v>
      </c>
      <c r="F5934" t="s">
        <v>31</v>
      </c>
      <c r="G5934" t="s">
        <v>3360</v>
      </c>
      <c r="H5934" t="s">
        <v>16140</v>
      </c>
      <c r="I5934" s="4" t="s">
        <v>16141</v>
      </c>
      <c r="J5934" s="1">
        <f>((((bot_orders[[#This Row],[cTime]]/ 1000)+3*3600) / 86400) + DATE(1970,1,1))</f>
        <v>45778.421534421293</v>
      </c>
      <c r="K5934" s="4" t="s">
        <v>16142</v>
      </c>
      <c r="L5934" s="1">
        <f>((((bot_orders[[#This Row],[uTime]]/ 1000)+3*3600) / 86400) + DATE(1970,1,1))</f>
        <v>45778.422347511572</v>
      </c>
      <c r="M5934" t="s">
        <v>34</v>
      </c>
      <c r="N5934" t="s">
        <v>28</v>
      </c>
      <c r="O5934" t="s">
        <v>35</v>
      </c>
      <c r="P5934">
        <v>4.3220000000000001</v>
      </c>
      <c r="Q5934" t="s">
        <v>36</v>
      </c>
      <c r="R5934" t="s">
        <v>37</v>
      </c>
      <c r="S5934">
        <v>0.77629999999999999</v>
      </c>
      <c r="T5934">
        <v>0.77629999999999999</v>
      </c>
      <c r="U5934">
        <v>4.3220000000000001</v>
      </c>
      <c r="V5934">
        <v>-2.6841348999999998E-3</v>
      </c>
      <c r="W5934" t="s">
        <v>38</v>
      </c>
      <c r="X5934" s="4">
        <f>IF(bot_orders[[#This Row],[side]]="sell", bot_orders[[#This Row],[accFillSz]]*bot_orders[[#This Row],[avgPx]] + bot_orders[[#This Row],[fee]], -bot_orders[[#This Row],[accFillSz]]*bot_orders[[#This Row],[avgPx]])</f>
        <v>3.3524844650999999</v>
      </c>
      <c r="Y5934" s="4">
        <f>IF(bot_orders[[#This Row],[side]]="buy", bot_orders[[#This Row],[accFillSz]] + bot_orders[[#This Row],[fee]], -bot_orders[[#This Row],[accFillSz]])</f>
        <v>-4.3220000000000001</v>
      </c>
      <c r="Z5934" s="4">
        <f>IF(bot_orders[[#This Row],[side]]="sell",bot_orders[[#This Row],[accFillSz]]*bot_orders[[#This Row],[avgPx]]+bot_orders[[#This Row],[fee]], 0)</f>
        <v>3.3524844650999999</v>
      </c>
      <c r="AA5934" s="4">
        <f>IF(bot_orders[[#This Row],[side]]="sell",-bot_orders[[#This Row],[accFillSz]],bot_orders[[#This Row],[accFillSz]]+bot_orders[[#This Row],[fee]])</f>
        <v>-4.3220000000000001</v>
      </c>
      <c r="AB5934">
        <v>0</v>
      </c>
      <c r="AC5934" t="s">
        <v>39</v>
      </c>
      <c r="AD5934">
        <v>0</v>
      </c>
      <c r="AE5934" t="s">
        <v>40</v>
      </c>
      <c r="AF5934" t="s">
        <v>41</v>
      </c>
      <c r="AG5934" t="s">
        <v>42</v>
      </c>
      <c r="AH5934" t="s">
        <v>28</v>
      </c>
      <c r="AI5934">
        <v>-4.3220000000000001</v>
      </c>
      <c r="AJ5934">
        <v>3.3524844699999998</v>
      </c>
    </row>
    <row r="5935" spans="1:36" x14ac:dyDescent="0.3">
      <c r="A5935">
        <v>5697</v>
      </c>
      <c r="B5935" t="s">
        <v>300</v>
      </c>
      <c r="C5935" t="s">
        <v>28</v>
      </c>
      <c r="D5935" t="s">
        <v>29</v>
      </c>
      <c r="E5935" t="s">
        <v>30</v>
      </c>
      <c r="F5935" t="s">
        <v>31</v>
      </c>
      <c r="G5935" t="s">
        <v>3405</v>
      </c>
      <c r="H5935" t="s">
        <v>16143</v>
      </c>
      <c r="I5935" s="4" t="s">
        <v>16144</v>
      </c>
      <c r="J5935" s="1">
        <f>((((bot_orders[[#This Row],[cTime]]/ 1000)+3*3600) / 86400) + DATE(1970,1,1))</f>
        <v>45778.422347534724</v>
      </c>
      <c r="K5935" s="4" t="s">
        <v>16145</v>
      </c>
      <c r="L5935" s="1">
        <f>((((bot_orders[[#This Row],[uTime]]/ 1000)+3*3600) / 86400) + DATE(1970,1,1))</f>
        <v>45778.427035162036</v>
      </c>
      <c r="M5935" t="s">
        <v>34</v>
      </c>
      <c r="N5935" t="s">
        <v>28</v>
      </c>
      <c r="O5935" t="s">
        <v>35</v>
      </c>
      <c r="P5935">
        <v>4.3259999999999996</v>
      </c>
      <c r="Q5935" t="s">
        <v>36</v>
      </c>
      <c r="R5935" t="s">
        <v>55</v>
      </c>
      <c r="S5935">
        <v>0.77449999999999997</v>
      </c>
      <c r="T5935">
        <v>0.77449999999999997</v>
      </c>
      <c r="U5935">
        <v>4.3259999999999996</v>
      </c>
      <c r="V5935">
        <v>-3.4608E-3</v>
      </c>
      <c r="W5935" t="s">
        <v>39</v>
      </c>
      <c r="X5935" s="4">
        <f>IF(bot_orders[[#This Row],[side]]="sell", bot_orders[[#This Row],[accFillSz]]*bot_orders[[#This Row],[avgPx]] + bot_orders[[#This Row],[fee]], -bot_orders[[#This Row],[accFillSz]]*bot_orders[[#This Row],[avgPx]])</f>
        <v>-3.3504869999999998</v>
      </c>
      <c r="Y5935" s="4">
        <f>IF(bot_orders[[#This Row],[side]]="buy", bot_orders[[#This Row],[accFillSz]] + bot_orders[[#This Row],[fee]], -bot_orders[[#This Row],[accFillSz]])</f>
        <v>4.3225391999999996</v>
      </c>
      <c r="Z5935" s="4">
        <f>IF(bot_orders[[#This Row],[side]]="sell",bot_orders[[#This Row],[accFillSz]]*bot_orders[[#This Row],[avgPx]]+bot_orders[[#This Row],[fee]], 0)</f>
        <v>0</v>
      </c>
      <c r="AA5935" s="4">
        <f>IF(bot_orders[[#This Row],[side]]="sell",-bot_orders[[#This Row],[accFillSz]],bot_orders[[#This Row],[accFillSz]]+bot_orders[[#This Row],[fee]])</f>
        <v>4.3225391999999996</v>
      </c>
      <c r="AB5935">
        <v>0</v>
      </c>
      <c r="AC5935" t="s">
        <v>38</v>
      </c>
      <c r="AD5935">
        <v>0</v>
      </c>
      <c r="AE5935" t="s">
        <v>40</v>
      </c>
      <c r="AF5935" t="s">
        <v>41</v>
      </c>
      <c r="AG5935" t="s">
        <v>42</v>
      </c>
      <c r="AH5935" t="s">
        <v>28</v>
      </c>
      <c r="AI5935">
        <v>4.3225391999999996</v>
      </c>
      <c r="AJ5935">
        <v>-3.3504870000000002</v>
      </c>
    </row>
    <row r="5936" spans="1:36" x14ac:dyDescent="0.3">
      <c r="A5936">
        <v>5699</v>
      </c>
      <c r="B5936" t="s">
        <v>300</v>
      </c>
      <c r="C5936" t="s">
        <v>28</v>
      </c>
      <c r="D5936" t="s">
        <v>29</v>
      </c>
      <c r="E5936" t="s">
        <v>30</v>
      </c>
      <c r="F5936" t="s">
        <v>31</v>
      </c>
      <c r="G5936" t="s">
        <v>3357</v>
      </c>
      <c r="H5936" t="s">
        <v>16149</v>
      </c>
      <c r="I5936" s="4" t="s">
        <v>16147</v>
      </c>
      <c r="J5936" s="1">
        <f>((((bot_orders[[#This Row],[cTime]]/ 1000)+3*3600) / 86400) + DATE(1970,1,1))</f>
        <v>45778.422467812503</v>
      </c>
      <c r="K5936" s="4" t="s">
        <v>16150</v>
      </c>
      <c r="L5936" s="1">
        <f>((((bot_orders[[#This Row],[uTime]]/ 1000)+3*3600) / 86400) + DATE(1970,1,1))</f>
        <v>45778.425904340278</v>
      </c>
      <c r="M5936" t="s">
        <v>34</v>
      </c>
      <c r="N5936" t="s">
        <v>28</v>
      </c>
      <c r="O5936" t="s">
        <v>35</v>
      </c>
      <c r="P5936">
        <v>4.3259999999999996</v>
      </c>
      <c r="Q5936" t="s">
        <v>36</v>
      </c>
      <c r="R5936" t="s">
        <v>55</v>
      </c>
      <c r="S5936">
        <v>0.77629999999999999</v>
      </c>
      <c r="T5936">
        <v>0.77629999999999999</v>
      </c>
      <c r="U5936">
        <v>4.3259999999999996</v>
      </c>
      <c r="V5936">
        <v>-3.4608E-3</v>
      </c>
      <c r="W5936" t="s">
        <v>39</v>
      </c>
      <c r="X5936" s="4">
        <f>IF(bot_orders[[#This Row],[side]]="sell", bot_orders[[#This Row],[accFillSz]]*bot_orders[[#This Row],[avgPx]] + bot_orders[[#This Row],[fee]], -bot_orders[[#This Row],[accFillSz]]*bot_orders[[#This Row],[avgPx]])</f>
        <v>-3.3582737999999996</v>
      </c>
      <c r="Y5936" s="4">
        <f>IF(bot_orders[[#This Row],[side]]="buy", bot_orders[[#This Row],[accFillSz]] + bot_orders[[#This Row],[fee]], -bot_orders[[#This Row],[accFillSz]])</f>
        <v>4.3225391999999996</v>
      </c>
      <c r="Z5936" s="4">
        <f>IF(bot_orders[[#This Row],[side]]="sell",bot_orders[[#This Row],[accFillSz]]*bot_orders[[#This Row],[avgPx]]+bot_orders[[#This Row],[fee]], 0)</f>
        <v>0</v>
      </c>
      <c r="AA5936" s="4">
        <f>IF(bot_orders[[#This Row],[side]]="sell",-bot_orders[[#This Row],[accFillSz]],bot_orders[[#This Row],[accFillSz]]+bot_orders[[#This Row],[fee]])</f>
        <v>4.3225391999999996</v>
      </c>
      <c r="AB5936">
        <v>0</v>
      </c>
      <c r="AC5936" t="s">
        <v>38</v>
      </c>
      <c r="AD5936">
        <v>0</v>
      </c>
      <c r="AE5936" t="s">
        <v>40</v>
      </c>
      <c r="AF5936" t="s">
        <v>41</v>
      </c>
      <c r="AG5936" t="s">
        <v>42</v>
      </c>
      <c r="AH5936" t="s">
        <v>28</v>
      </c>
      <c r="AI5936">
        <v>4.3225391999999996</v>
      </c>
      <c r="AJ5936">
        <v>-3.3582738000000001</v>
      </c>
    </row>
    <row r="5937" spans="1:36" x14ac:dyDescent="0.3">
      <c r="A5937">
        <v>5701</v>
      </c>
      <c r="B5937" t="s">
        <v>300</v>
      </c>
      <c r="C5937" t="s">
        <v>28</v>
      </c>
      <c r="D5937" t="s">
        <v>29</v>
      </c>
      <c r="E5937" t="s">
        <v>30</v>
      </c>
      <c r="F5937" t="s">
        <v>31</v>
      </c>
      <c r="G5937" t="s">
        <v>3357</v>
      </c>
      <c r="H5937" t="s">
        <v>16151</v>
      </c>
      <c r="I5937" s="4" t="s">
        <v>16152</v>
      </c>
      <c r="J5937" s="1">
        <f>((((bot_orders[[#This Row],[cTime]]/ 1000)+3*3600) / 86400) + DATE(1970,1,1))</f>
        <v>45778.425904363423</v>
      </c>
      <c r="K5937" s="4" t="s">
        <v>16153</v>
      </c>
      <c r="L5937" s="1">
        <f>((((bot_orders[[#This Row],[uTime]]/ 1000)+3*3600) / 86400) + DATE(1970,1,1))</f>
        <v>45778.425927835648</v>
      </c>
      <c r="M5937" t="s">
        <v>34</v>
      </c>
      <c r="N5937" t="s">
        <v>28</v>
      </c>
      <c r="O5937" t="s">
        <v>35</v>
      </c>
      <c r="P5937">
        <v>4.3220000000000001</v>
      </c>
      <c r="Q5937" t="s">
        <v>36</v>
      </c>
      <c r="R5937" t="s">
        <v>37</v>
      </c>
      <c r="S5937">
        <v>0.77810000000000001</v>
      </c>
      <c r="T5937">
        <v>0.77810000000000001</v>
      </c>
      <c r="U5937">
        <v>4.3220000000000001</v>
      </c>
      <c r="V5937">
        <v>-2.6903586000000001E-3</v>
      </c>
      <c r="W5937" t="s">
        <v>38</v>
      </c>
      <c r="X5937" s="4">
        <f>IF(bot_orders[[#This Row],[side]]="sell", bot_orders[[#This Row],[accFillSz]]*bot_orders[[#This Row],[avgPx]] + bot_orders[[#This Row],[fee]], -bot_orders[[#This Row],[accFillSz]]*bot_orders[[#This Row],[avgPx]])</f>
        <v>3.3602578413999997</v>
      </c>
      <c r="Y5937" s="4">
        <f>IF(bot_orders[[#This Row],[side]]="buy", bot_orders[[#This Row],[accFillSz]] + bot_orders[[#This Row],[fee]], -bot_orders[[#This Row],[accFillSz]])</f>
        <v>-4.3220000000000001</v>
      </c>
      <c r="Z5937" s="4">
        <f>IF(bot_orders[[#This Row],[side]]="sell",bot_orders[[#This Row],[accFillSz]]*bot_orders[[#This Row],[avgPx]]+bot_orders[[#This Row],[fee]], 0)</f>
        <v>3.3602578413999997</v>
      </c>
      <c r="AA5937" s="4">
        <f>IF(bot_orders[[#This Row],[side]]="sell",-bot_orders[[#This Row],[accFillSz]],bot_orders[[#This Row],[accFillSz]]+bot_orders[[#This Row],[fee]])</f>
        <v>-4.3220000000000001</v>
      </c>
      <c r="AB5937">
        <v>0</v>
      </c>
      <c r="AC5937" t="s">
        <v>39</v>
      </c>
      <c r="AD5937">
        <v>0</v>
      </c>
      <c r="AE5937" t="s">
        <v>40</v>
      </c>
      <c r="AF5937" t="s">
        <v>41</v>
      </c>
      <c r="AG5937" t="s">
        <v>42</v>
      </c>
      <c r="AH5937" t="s">
        <v>28</v>
      </c>
      <c r="AI5937">
        <v>-4.3220000000000001</v>
      </c>
      <c r="AJ5937">
        <v>3.3602578400000001</v>
      </c>
    </row>
    <row r="5938" spans="1:36" x14ac:dyDescent="0.3">
      <c r="A5938">
        <v>5702</v>
      </c>
      <c r="B5938" t="s">
        <v>300</v>
      </c>
      <c r="C5938" t="s">
        <v>28</v>
      </c>
      <c r="D5938" t="s">
        <v>29</v>
      </c>
      <c r="E5938" t="s">
        <v>30</v>
      </c>
      <c r="F5938" t="s">
        <v>31</v>
      </c>
      <c r="G5938" t="s">
        <v>3398</v>
      </c>
      <c r="H5938" t="s">
        <v>16154</v>
      </c>
      <c r="I5938" s="4" t="s">
        <v>16155</v>
      </c>
      <c r="J5938" s="1">
        <f>((((bot_orders[[#This Row],[cTime]]/ 1000)+3*3600) / 86400) + DATE(1970,1,1))</f>
        <v>45778.4259278588</v>
      </c>
      <c r="K5938" s="4" t="s">
        <v>16156</v>
      </c>
      <c r="L5938" s="1">
        <f>((((bot_orders[[#This Row],[uTime]]/ 1000)+3*3600) / 86400) + DATE(1970,1,1))</f>
        <v>45778.426115254631</v>
      </c>
      <c r="M5938" t="s">
        <v>34</v>
      </c>
      <c r="N5938" t="s">
        <v>28</v>
      </c>
      <c r="O5938" t="s">
        <v>35</v>
      </c>
      <c r="P5938">
        <v>4.3259999999999996</v>
      </c>
      <c r="Q5938" t="s">
        <v>36</v>
      </c>
      <c r="R5938" t="s">
        <v>55</v>
      </c>
      <c r="S5938">
        <v>0.77629999999999999</v>
      </c>
      <c r="T5938">
        <v>0.77629999999999999</v>
      </c>
      <c r="U5938">
        <v>4.3259999999999996</v>
      </c>
      <c r="V5938">
        <v>-3.4608E-3</v>
      </c>
      <c r="W5938" t="s">
        <v>39</v>
      </c>
      <c r="X5938" s="4">
        <f>IF(bot_orders[[#This Row],[side]]="sell", bot_orders[[#This Row],[accFillSz]]*bot_orders[[#This Row],[avgPx]] + bot_orders[[#This Row],[fee]], -bot_orders[[#This Row],[accFillSz]]*bot_orders[[#This Row],[avgPx]])</f>
        <v>-3.3582737999999996</v>
      </c>
      <c r="Y5938" s="4">
        <f>IF(bot_orders[[#This Row],[side]]="buy", bot_orders[[#This Row],[accFillSz]] + bot_orders[[#This Row],[fee]], -bot_orders[[#This Row],[accFillSz]])</f>
        <v>4.3225391999999996</v>
      </c>
      <c r="Z5938" s="4">
        <f>IF(bot_orders[[#This Row],[side]]="sell",bot_orders[[#This Row],[accFillSz]]*bot_orders[[#This Row],[avgPx]]+bot_orders[[#This Row],[fee]], 0)</f>
        <v>0</v>
      </c>
      <c r="AA5938" s="4">
        <f>IF(bot_orders[[#This Row],[side]]="sell",-bot_orders[[#This Row],[accFillSz]],bot_orders[[#This Row],[accFillSz]]+bot_orders[[#This Row],[fee]])</f>
        <v>4.3225391999999996</v>
      </c>
      <c r="AB5938">
        <v>0</v>
      </c>
      <c r="AC5938" t="s">
        <v>38</v>
      </c>
      <c r="AD5938">
        <v>0</v>
      </c>
      <c r="AE5938" t="s">
        <v>40</v>
      </c>
      <c r="AF5938" t="s">
        <v>41</v>
      </c>
      <c r="AG5938" t="s">
        <v>42</v>
      </c>
      <c r="AH5938" t="s">
        <v>28</v>
      </c>
      <c r="AI5938">
        <v>4.3225391999999996</v>
      </c>
      <c r="AJ5938">
        <v>-3.3582738000000001</v>
      </c>
    </row>
    <row r="5939" spans="1:36" x14ac:dyDescent="0.3">
      <c r="A5939">
        <v>5703</v>
      </c>
      <c r="B5939" t="s">
        <v>300</v>
      </c>
      <c r="C5939" t="s">
        <v>28</v>
      </c>
      <c r="D5939" t="s">
        <v>29</v>
      </c>
      <c r="E5939" t="s">
        <v>30</v>
      </c>
      <c r="F5939" t="s">
        <v>31</v>
      </c>
      <c r="G5939" t="s">
        <v>3398</v>
      </c>
      <c r="H5939" t="s">
        <v>16157</v>
      </c>
      <c r="I5939" s="4" t="s">
        <v>16158</v>
      </c>
      <c r="J5939" s="1">
        <f>((((bot_orders[[#This Row],[cTime]]/ 1000)+3*3600) / 86400) + DATE(1970,1,1))</f>
        <v>45778.426115266207</v>
      </c>
      <c r="K5939" s="4" t="s">
        <v>16159</v>
      </c>
      <c r="L5939" s="1">
        <f>((((bot_orders[[#This Row],[uTime]]/ 1000)+3*3600) / 86400) + DATE(1970,1,1))</f>
        <v>45778.441127905091</v>
      </c>
      <c r="M5939" t="s">
        <v>34</v>
      </c>
      <c r="N5939" t="s">
        <v>28</v>
      </c>
      <c r="O5939" t="s">
        <v>35</v>
      </c>
      <c r="P5939">
        <v>4.3220000000000001</v>
      </c>
      <c r="Q5939" t="s">
        <v>36</v>
      </c>
      <c r="R5939" t="s">
        <v>37</v>
      </c>
      <c r="S5939">
        <v>0.77810000000000001</v>
      </c>
      <c r="T5939">
        <v>0.77810000000000001</v>
      </c>
      <c r="U5939">
        <v>4.3220000000000001</v>
      </c>
      <c r="V5939">
        <v>-2.6903586000000001E-3</v>
      </c>
      <c r="W5939" t="s">
        <v>38</v>
      </c>
      <c r="X5939" s="4">
        <f>IF(bot_orders[[#This Row],[side]]="sell", bot_orders[[#This Row],[accFillSz]]*bot_orders[[#This Row],[avgPx]] + bot_orders[[#This Row],[fee]], -bot_orders[[#This Row],[accFillSz]]*bot_orders[[#This Row],[avgPx]])</f>
        <v>3.3602578413999997</v>
      </c>
      <c r="Y5939" s="4">
        <f>IF(bot_orders[[#This Row],[side]]="buy", bot_orders[[#This Row],[accFillSz]] + bot_orders[[#This Row],[fee]], -bot_orders[[#This Row],[accFillSz]])</f>
        <v>-4.3220000000000001</v>
      </c>
      <c r="Z5939" s="4">
        <f>IF(bot_orders[[#This Row],[side]]="sell",bot_orders[[#This Row],[accFillSz]]*bot_orders[[#This Row],[avgPx]]+bot_orders[[#This Row],[fee]], 0)</f>
        <v>3.3602578413999997</v>
      </c>
      <c r="AA5939" s="4">
        <f>IF(bot_orders[[#This Row],[side]]="sell",-bot_orders[[#This Row],[accFillSz]],bot_orders[[#This Row],[accFillSz]]+bot_orders[[#This Row],[fee]])</f>
        <v>-4.3220000000000001</v>
      </c>
      <c r="AB5939">
        <v>0</v>
      </c>
      <c r="AC5939" t="s">
        <v>39</v>
      </c>
      <c r="AD5939">
        <v>0</v>
      </c>
      <c r="AE5939" t="s">
        <v>40</v>
      </c>
      <c r="AF5939" t="s">
        <v>41</v>
      </c>
      <c r="AG5939" t="s">
        <v>42</v>
      </c>
      <c r="AH5939" t="s">
        <v>28</v>
      </c>
      <c r="AI5939">
        <v>-4.3220000000000001</v>
      </c>
      <c r="AJ5939">
        <v>3.3602578400000001</v>
      </c>
    </row>
    <row r="5940" spans="1:36" x14ac:dyDescent="0.3">
      <c r="A5940">
        <v>5704</v>
      </c>
      <c r="B5940" t="s">
        <v>300</v>
      </c>
      <c r="C5940" t="s">
        <v>28</v>
      </c>
      <c r="D5940" t="s">
        <v>29</v>
      </c>
      <c r="E5940" t="s">
        <v>30</v>
      </c>
      <c r="F5940" t="s">
        <v>31</v>
      </c>
      <c r="G5940" t="s">
        <v>3405</v>
      </c>
      <c r="H5940" t="s">
        <v>16160</v>
      </c>
      <c r="I5940" s="4" t="s">
        <v>16161</v>
      </c>
      <c r="J5940" s="1">
        <f>((((bot_orders[[#This Row],[cTime]]/ 1000)+3*3600) / 86400) + DATE(1970,1,1))</f>
        <v>45778.427035185188</v>
      </c>
      <c r="K5940" s="4" t="s">
        <v>16162</v>
      </c>
      <c r="L5940" s="1">
        <f>((((bot_orders[[#This Row],[uTime]]/ 1000)+3*3600) / 86400) + DATE(1970,1,1))</f>
        <v>45778.441123252313</v>
      </c>
      <c r="M5940" t="s">
        <v>34</v>
      </c>
      <c r="N5940" t="s">
        <v>28</v>
      </c>
      <c r="O5940" t="s">
        <v>35</v>
      </c>
      <c r="P5940">
        <v>4.3220000000000001</v>
      </c>
      <c r="Q5940" t="s">
        <v>36</v>
      </c>
      <c r="R5940" t="s">
        <v>37</v>
      </c>
      <c r="S5940">
        <v>0.77629999999999999</v>
      </c>
      <c r="T5940">
        <v>0.77629999999999999</v>
      </c>
      <c r="U5940">
        <v>4.3220000000000001</v>
      </c>
      <c r="V5940">
        <v>-2.6841348999999998E-3</v>
      </c>
      <c r="W5940" t="s">
        <v>38</v>
      </c>
      <c r="X5940" s="4">
        <f>IF(bot_orders[[#This Row],[side]]="sell", bot_orders[[#This Row],[accFillSz]]*bot_orders[[#This Row],[avgPx]] + bot_orders[[#This Row],[fee]], -bot_orders[[#This Row],[accFillSz]]*bot_orders[[#This Row],[avgPx]])</f>
        <v>3.3524844650999999</v>
      </c>
      <c r="Y5940" s="4">
        <f>IF(bot_orders[[#This Row],[side]]="buy", bot_orders[[#This Row],[accFillSz]] + bot_orders[[#This Row],[fee]], -bot_orders[[#This Row],[accFillSz]])</f>
        <v>-4.3220000000000001</v>
      </c>
      <c r="Z5940" s="4">
        <f>IF(bot_orders[[#This Row],[side]]="sell",bot_orders[[#This Row],[accFillSz]]*bot_orders[[#This Row],[avgPx]]+bot_orders[[#This Row],[fee]], 0)</f>
        <v>3.3524844650999999</v>
      </c>
      <c r="AA5940" s="4">
        <f>IF(bot_orders[[#This Row],[side]]="sell",-bot_orders[[#This Row],[accFillSz]],bot_orders[[#This Row],[accFillSz]]+bot_orders[[#This Row],[fee]])</f>
        <v>-4.3220000000000001</v>
      </c>
      <c r="AB5940">
        <v>0</v>
      </c>
      <c r="AC5940" t="s">
        <v>39</v>
      </c>
      <c r="AD5940">
        <v>0</v>
      </c>
      <c r="AE5940" t="s">
        <v>40</v>
      </c>
      <c r="AF5940" t="s">
        <v>41</v>
      </c>
      <c r="AG5940" t="s">
        <v>42</v>
      </c>
      <c r="AH5940" t="s">
        <v>28</v>
      </c>
      <c r="AI5940">
        <v>-4.3220000000000001</v>
      </c>
      <c r="AJ5940">
        <v>3.3524844699999998</v>
      </c>
    </row>
    <row r="5941" spans="1:36" x14ac:dyDescent="0.3">
      <c r="A5941">
        <v>5706</v>
      </c>
      <c r="B5941" t="s">
        <v>300</v>
      </c>
      <c r="C5941" t="s">
        <v>28</v>
      </c>
      <c r="D5941" t="s">
        <v>29</v>
      </c>
      <c r="E5941" t="s">
        <v>30</v>
      </c>
      <c r="F5941" t="s">
        <v>31</v>
      </c>
      <c r="G5941" t="s">
        <v>3412</v>
      </c>
      <c r="H5941" t="s">
        <v>16166</v>
      </c>
      <c r="I5941" s="4" t="s">
        <v>16167</v>
      </c>
      <c r="J5941" s="1">
        <f>((((bot_orders[[#This Row],[cTime]]/ 1000)+3*3600) / 86400) + DATE(1970,1,1))</f>
        <v>45778.429025034726</v>
      </c>
      <c r="K5941" s="4" t="s">
        <v>16168</v>
      </c>
      <c r="L5941" s="1">
        <f>((((bot_orders[[#This Row],[uTime]]/ 1000)+3*3600) / 86400) + DATE(1970,1,1))</f>
        <v>45778.440475115742</v>
      </c>
      <c r="M5941" t="s">
        <v>34</v>
      </c>
      <c r="N5941" t="s">
        <v>28</v>
      </c>
      <c r="O5941" t="s">
        <v>35</v>
      </c>
      <c r="P5941">
        <v>4.3209999999999997</v>
      </c>
      <c r="Q5941" t="s">
        <v>36</v>
      </c>
      <c r="R5941" t="s">
        <v>37</v>
      </c>
      <c r="S5941">
        <v>0.77449999999999997</v>
      </c>
      <c r="T5941">
        <v>0.77449999999999997</v>
      </c>
      <c r="U5941">
        <v>4.3209999999999997</v>
      </c>
      <c r="V5941">
        <v>-2.6772915999999998E-3</v>
      </c>
      <c r="W5941" t="s">
        <v>38</v>
      </c>
      <c r="X5941" s="4">
        <f>IF(bot_orders[[#This Row],[side]]="sell", bot_orders[[#This Row],[accFillSz]]*bot_orders[[#This Row],[avgPx]] + bot_orders[[#This Row],[fee]], -bot_orders[[#This Row],[accFillSz]]*bot_orders[[#This Row],[avgPx]])</f>
        <v>3.3439372083999999</v>
      </c>
      <c r="Y5941" s="4">
        <f>IF(bot_orders[[#This Row],[side]]="buy", bot_orders[[#This Row],[accFillSz]] + bot_orders[[#This Row],[fee]], -bot_orders[[#This Row],[accFillSz]])</f>
        <v>-4.3209999999999997</v>
      </c>
      <c r="Z5941" s="4">
        <f>IF(bot_orders[[#This Row],[side]]="sell",bot_orders[[#This Row],[accFillSz]]*bot_orders[[#This Row],[avgPx]]+bot_orders[[#This Row],[fee]], 0)</f>
        <v>3.3439372083999999</v>
      </c>
      <c r="AA5941" s="4">
        <f>IF(bot_orders[[#This Row],[side]]="sell",-bot_orders[[#This Row],[accFillSz]],bot_orders[[#This Row],[accFillSz]]+bot_orders[[#This Row],[fee]])</f>
        <v>-4.3209999999999997</v>
      </c>
      <c r="AB5941">
        <v>0</v>
      </c>
      <c r="AC5941" t="s">
        <v>39</v>
      </c>
      <c r="AD5941">
        <v>0</v>
      </c>
      <c r="AE5941" t="s">
        <v>40</v>
      </c>
      <c r="AF5941" t="s">
        <v>41</v>
      </c>
      <c r="AG5941" t="s">
        <v>42</v>
      </c>
      <c r="AH5941" t="s">
        <v>28</v>
      </c>
      <c r="AI5941">
        <v>-4.3209999999999997</v>
      </c>
      <c r="AJ5941">
        <v>3.34393721</v>
      </c>
    </row>
    <row r="5942" spans="1:36" x14ac:dyDescent="0.3">
      <c r="A5942">
        <v>5709</v>
      </c>
      <c r="B5942" t="s">
        <v>300</v>
      </c>
      <c r="C5942" t="s">
        <v>28</v>
      </c>
      <c r="D5942" t="s">
        <v>29</v>
      </c>
      <c r="E5942" t="s">
        <v>30</v>
      </c>
      <c r="F5942" t="s">
        <v>31</v>
      </c>
      <c r="G5942" t="s">
        <v>3419</v>
      </c>
      <c r="H5942" t="s">
        <v>16172</v>
      </c>
      <c r="I5942" s="4" t="s">
        <v>16173</v>
      </c>
      <c r="J5942" s="1">
        <f>((((bot_orders[[#This Row],[cTime]]/ 1000)+3*3600) / 86400) + DATE(1970,1,1))</f>
        <v>45778.431921944444</v>
      </c>
      <c r="K5942" s="4" t="s">
        <v>16174</v>
      </c>
      <c r="L5942" s="1">
        <f>((((bot_orders[[#This Row],[uTime]]/ 1000)+3*3600) / 86400) + DATE(1970,1,1))</f>
        <v>45778.432049849536</v>
      </c>
      <c r="M5942" t="s">
        <v>34</v>
      </c>
      <c r="N5942" t="s">
        <v>28</v>
      </c>
      <c r="O5942" t="s">
        <v>35</v>
      </c>
      <c r="P5942">
        <v>4.3220000000000001</v>
      </c>
      <c r="Q5942" t="s">
        <v>36</v>
      </c>
      <c r="R5942" t="s">
        <v>37</v>
      </c>
      <c r="S5942">
        <v>0.77270000000000005</v>
      </c>
      <c r="T5942">
        <v>0.77270000000000005</v>
      </c>
      <c r="U5942">
        <v>4.3220000000000001</v>
      </c>
      <c r="V5942">
        <v>-2.6716875E-3</v>
      </c>
      <c r="W5942" t="s">
        <v>38</v>
      </c>
      <c r="X5942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942" s="4">
        <f>IF(bot_orders[[#This Row],[side]]="buy", bot_orders[[#This Row],[accFillSz]] + bot_orders[[#This Row],[fee]], -bot_orders[[#This Row],[accFillSz]])</f>
        <v>-4.3220000000000001</v>
      </c>
      <c r="Z5942" s="4">
        <f>IF(bot_orders[[#This Row],[side]]="sell",bot_orders[[#This Row],[accFillSz]]*bot_orders[[#This Row],[avgPx]]+bot_orders[[#This Row],[fee]], 0)</f>
        <v>3.3369377125000002</v>
      </c>
      <c r="AA5942" s="4">
        <f>IF(bot_orders[[#This Row],[side]]="sell",-bot_orders[[#This Row],[accFillSz]],bot_orders[[#This Row],[accFillSz]]+bot_orders[[#This Row],[fee]])</f>
        <v>-4.3220000000000001</v>
      </c>
      <c r="AB5942">
        <v>0</v>
      </c>
      <c r="AC5942" t="s">
        <v>39</v>
      </c>
      <c r="AD5942">
        <v>0</v>
      </c>
      <c r="AE5942" t="s">
        <v>40</v>
      </c>
      <c r="AF5942" t="s">
        <v>41</v>
      </c>
      <c r="AG5942" t="s">
        <v>42</v>
      </c>
      <c r="AH5942" t="s">
        <v>28</v>
      </c>
      <c r="AI5942">
        <v>-4.3220000000000001</v>
      </c>
      <c r="AJ5942">
        <v>3.3369377099999999</v>
      </c>
    </row>
    <row r="5943" spans="1:36" x14ac:dyDescent="0.3">
      <c r="A5943">
        <v>5710</v>
      </c>
      <c r="B5943" t="s">
        <v>300</v>
      </c>
      <c r="C5943" t="s">
        <v>28</v>
      </c>
      <c r="D5943" t="s">
        <v>29</v>
      </c>
      <c r="E5943" t="s">
        <v>30</v>
      </c>
      <c r="F5943" t="s">
        <v>31</v>
      </c>
      <c r="G5943" t="s">
        <v>3423</v>
      </c>
      <c r="H5943" t="s">
        <v>16175</v>
      </c>
      <c r="I5943" s="4" t="s">
        <v>16176</v>
      </c>
      <c r="J5943" s="1">
        <f>((((bot_orders[[#This Row],[cTime]]/ 1000)+3*3600) / 86400) + DATE(1970,1,1))</f>
        <v>45778.432049872688</v>
      </c>
      <c r="K5943" s="4" t="s">
        <v>16177</v>
      </c>
      <c r="L5943" s="1">
        <f>((((bot_orders[[#This Row],[uTime]]/ 1000)+3*3600) / 86400) + DATE(1970,1,1))</f>
        <v>45778.436175520837</v>
      </c>
      <c r="M5943" t="s">
        <v>34</v>
      </c>
      <c r="N5943" t="s">
        <v>28</v>
      </c>
      <c r="O5943" t="s">
        <v>35</v>
      </c>
      <c r="P5943">
        <v>4.3259999999999996</v>
      </c>
      <c r="Q5943" t="s">
        <v>36</v>
      </c>
      <c r="R5943" t="s">
        <v>55</v>
      </c>
      <c r="S5943">
        <v>0.77090000000000003</v>
      </c>
      <c r="T5943">
        <v>0.77090000000000003</v>
      </c>
      <c r="U5943">
        <v>4.3259999999999996</v>
      </c>
      <c r="V5943">
        <v>-3.4608E-3</v>
      </c>
      <c r="W5943" t="s">
        <v>39</v>
      </c>
      <c r="X5943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943" s="4">
        <f>IF(bot_orders[[#This Row],[side]]="buy", bot_orders[[#This Row],[accFillSz]] + bot_orders[[#This Row],[fee]], -bot_orders[[#This Row],[accFillSz]])</f>
        <v>4.3225391999999996</v>
      </c>
      <c r="Z5943" s="4">
        <f>IF(bot_orders[[#This Row],[side]]="sell",bot_orders[[#This Row],[accFillSz]]*bot_orders[[#This Row],[avgPx]]+bot_orders[[#This Row],[fee]], 0)</f>
        <v>0</v>
      </c>
      <c r="AA5943" s="4">
        <f>IF(bot_orders[[#This Row],[side]]="sell",-bot_orders[[#This Row],[accFillSz]],bot_orders[[#This Row],[accFillSz]]+bot_orders[[#This Row],[fee]])</f>
        <v>4.3225391999999996</v>
      </c>
      <c r="AB5943">
        <v>0</v>
      </c>
      <c r="AC5943" t="s">
        <v>38</v>
      </c>
      <c r="AD5943">
        <v>0</v>
      </c>
      <c r="AE5943" t="s">
        <v>40</v>
      </c>
      <c r="AF5943" t="s">
        <v>41</v>
      </c>
      <c r="AG5943" t="s">
        <v>42</v>
      </c>
      <c r="AH5943" t="s">
        <v>28</v>
      </c>
      <c r="AI5943">
        <v>4.3225391999999996</v>
      </c>
      <c r="AJ5943">
        <v>-3.3349134</v>
      </c>
    </row>
    <row r="5944" spans="1:36" x14ac:dyDescent="0.3">
      <c r="A5944">
        <v>5711</v>
      </c>
      <c r="B5944" t="s">
        <v>300</v>
      </c>
      <c r="C5944" t="s">
        <v>28</v>
      </c>
      <c r="D5944" t="s">
        <v>29</v>
      </c>
      <c r="E5944" t="s">
        <v>30</v>
      </c>
      <c r="F5944" t="s">
        <v>31</v>
      </c>
      <c r="G5944" t="s">
        <v>3423</v>
      </c>
      <c r="H5944" t="s">
        <v>16178</v>
      </c>
      <c r="I5944" s="4" t="s">
        <v>16179</v>
      </c>
      <c r="J5944" s="1">
        <f>((((bot_orders[[#This Row],[cTime]]/ 1000)+3*3600) / 86400) + DATE(1970,1,1))</f>
        <v>45778.436175543982</v>
      </c>
      <c r="K5944" s="4" t="s">
        <v>16180</v>
      </c>
      <c r="L5944" s="1">
        <f>((((bot_orders[[#This Row],[uTime]]/ 1000)+3*3600) / 86400) + DATE(1970,1,1))</f>
        <v>45778.439159317131</v>
      </c>
      <c r="M5944" t="s">
        <v>34</v>
      </c>
      <c r="N5944" t="s">
        <v>28</v>
      </c>
      <c r="O5944" t="s">
        <v>35</v>
      </c>
      <c r="P5944">
        <v>4.3220000000000001</v>
      </c>
      <c r="Q5944" t="s">
        <v>36</v>
      </c>
      <c r="R5944" t="s">
        <v>37</v>
      </c>
      <c r="S5944">
        <v>0.77270000000000005</v>
      </c>
      <c r="T5944">
        <v>0.77270000000000005</v>
      </c>
      <c r="U5944">
        <v>4.3220000000000001</v>
      </c>
      <c r="V5944">
        <v>-2.6716875E-3</v>
      </c>
      <c r="W5944" t="s">
        <v>38</v>
      </c>
      <c r="X5944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944" s="4">
        <f>IF(bot_orders[[#This Row],[side]]="buy", bot_orders[[#This Row],[accFillSz]] + bot_orders[[#This Row],[fee]], -bot_orders[[#This Row],[accFillSz]])</f>
        <v>-4.3220000000000001</v>
      </c>
      <c r="Z5944" s="4">
        <f>IF(bot_orders[[#This Row],[side]]="sell",bot_orders[[#This Row],[accFillSz]]*bot_orders[[#This Row],[avgPx]]+bot_orders[[#This Row],[fee]], 0)</f>
        <v>3.3369377125000002</v>
      </c>
      <c r="AA5944" s="4">
        <f>IF(bot_orders[[#This Row],[side]]="sell",-bot_orders[[#This Row],[accFillSz]],bot_orders[[#This Row],[accFillSz]]+bot_orders[[#This Row],[fee]])</f>
        <v>-4.3220000000000001</v>
      </c>
      <c r="AB5944">
        <v>0</v>
      </c>
      <c r="AC5944" t="s">
        <v>39</v>
      </c>
      <c r="AD5944">
        <v>0</v>
      </c>
      <c r="AE5944" t="s">
        <v>40</v>
      </c>
      <c r="AF5944" t="s">
        <v>41</v>
      </c>
      <c r="AG5944" t="s">
        <v>42</v>
      </c>
      <c r="AH5944" t="s">
        <v>28</v>
      </c>
      <c r="AI5944">
        <v>-4.3220000000000001</v>
      </c>
      <c r="AJ5944">
        <v>3.3369377099999999</v>
      </c>
    </row>
    <row r="5945" spans="1:36" x14ac:dyDescent="0.3">
      <c r="A5945">
        <v>5712</v>
      </c>
      <c r="B5945" t="s">
        <v>300</v>
      </c>
      <c r="C5945" t="s">
        <v>28</v>
      </c>
      <c r="D5945" t="s">
        <v>29</v>
      </c>
      <c r="E5945" t="s">
        <v>30</v>
      </c>
      <c r="F5945" t="s">
        <v>31</v>
      </c>
      <c r="G5945" t="s">
        <v>3425</v>
      </c>
      <c r="H5945" t="s">
        <v>16181</v>
      </c>
      <c r="I5945" s="4" t="s">
        <v>16182</v>
      </c>
      <c r="J5945" s="1">
        <f>((((bot_orders[[#This Row],[cTime]]/ 1000)+3*3600) / 86400) + DATE(1970,1,1))</f>
        <v>45778.438235671296</v>
      </c>
      <c r="K5945" s="4" t="s">
        <v>16183</v>
      </c>
      <c r="L5945" s="1">
        <f>((((bot_orders[[#This Row],[uTime]]/ 1000)+3*3600) / 86400) + DATE(1970,1,1))</f>
        <v>45778.438772673617</v>
      </c>
      <c r="M5945" t="s">
        <v>34</v>
      </c>
      <c r="N5945" t="s">
        <v>28</v>
      </c>
      <c r="O5945" t="s">
        <v>35</v>
      </c>
      <c r="P5945">
        <v>4.3209999999999997</v>
      </c>
      <c r="Q5945" t="s">
        <v>36</v>
      </c>
      <c r="R5945" t="s">
        <v>37</v>
      </c>
      <c r="S5945">
        <v>0.77090000000000003</v>
      </c>
      <c r="T5945">
        <v>0.77090000000000003</v>
      </c>
      <c r="U5945">
        <v>4.3209999999999997</v>
      </c>
      <c r="V5945">
        <v>-2.6648471000000002E-3</v>
      </c>
      <c r="W5945" t="s">
        <v>38</v>
      </c>
      <c r="X5945" s="4">
        <f>IF(bot_orders[[#This Row],[side]]="sell", bot_orders[[#This Row],[accFillSz]]*bot_orders[[#This Row],[avgPx]] + bot_orders[[#This Row],[fee]], -bot_orders[[#This Row],[accFillSz]]*bot_orders[[#This Row],[avgPx]])</f>
        <v>3.3283940528999998</v>
      </c>
      <c r="Y5945" s="4">
        <f>IF(bot_orders[[#This Row],[side]]="buy", bot_orders[[#This Row],[accFillSz]] + bot_orders[[#This Row],[fee]], -bot_orders[[#This Row],[accFillSz]])</f>
        <v>-4.3209999999999997</v>
      </c>
      <c r="Z5945" s="4">
        <f>IF(bot_orders[[#This Row],[side]]="sell",bot_orders[[#This Row],[accFillSz]]*bot_orders[[#This Row],[avgPx]]+bot_orders[[#This Row],[fee]], 0)</f>
        <v>3.3283940528999998</v>
      </c>
      <c r="AA5945" s="4">
        <f>IF(bot_orders[[#This Row],[side]]="sell",-bot_orders[[#This Row],[accFillSz]],bot_orders[[#This Row],[accFillSz]]+bot_orders[[#This Row],[fee]])</f>
        <v>-4.3209999999999997</v>
      </c>
      <c r="AB5945">
        <v>0</v>
      </c>
      <c r="AC5945" t="s">
        <v>39</v>
      </c>
      <c r="AD5945">
        <v>0</v>
      </c>
      <c r="AE5945" t="s">
        <v>40</v>
      </c>
      <c r="AF5945" t="s">
        <v>41</v>
      </c>
      <c r="AG5945" t="s">
        <v>42</v>
      </c>
      <c r="AH5945" t="s">
        <v>28</v>
      </c>
      <c r="AI5945">
        <v>-4.3209999999999997</v>
      </c>
      <c r="AJ5945">
        <v>3.32839405</v>
      </c>
    </row>
    <row r="5946" spans="1:36" x14ac:dyDescent="0.3">
      <c r="A5946">
        <v>5713</v>
      </c>
      <c r="B5946" t="s">
        <v>300</v>
      </c>
      <c r="C5946" t="s">
        <v>28</v>
      </c>
      <c r="D5946" t="s">
        <v>29</v>
      </c>
      <c r="E5946" t="s">
        <v>30</v>
      </c>
      <c r="F5946" t="s">
        <v>31</v>
      </c>
      <c r="G5946" t="s">
        <v>3429</v>
      </c>
      <c r="H5946" t="s">
        <v>16184</v>
      </c>
      <c r="I5946" s="4" t="s">
        <v>16185</v>
      </c>
      <c r="J5946" s="1">
        <f>((((bot_orders[[#This Row],[cTime]]/ 1000)+3*3600) / 86400) + DATE(1970,1,1))</f>
        <v>45778.438772696754</v>
      </c>
      <c r="K5946" s="4" t="s">
        <v>16186</v>
      </c>
      <c r="L5946" s="1">
        <f>((((bot_orders[[#This Row],[uTime]]/ 1000)+3*3600) / 86400) + DATE(1970,1,1))</f>
        <v>45778.449233333333</v>
      </c>
      <c r="M5946" t="s">
        <v>34</v>
      </c>
      <c r="N5946" t="s">
        <v>28</v>
      </c>
      <c r="O5946" t="s">
        <v>35</v>
      </c>
      <c r="P5946">
        <v>4.3250000000000002</v>
      </c>
      <c r="Q5946" t="s">
        <v>36</v>
      </c>
      <c r="R5946" t="s">
        <v>55</v>
      </c>
      <c r="S5946">
        <v>0.76910000000000001</v>
      </c>
      <c r="T5946">
        <v>0.76910000000000001</v>
      </c>
      <c r="U5946">
        <v>4.3250000000000002</v>
      </c>
      <c r="V5946">
        <v>-3.46E-3</v>
      </c>
      <c r="W5946" t="s">
        <v>39</v>
      </c>
      <c r="X5946" s="4">
        <f>IF(bot_orders[[#This Row],[side]]="sell", bot_orders[[#This Row],[accFillSz]]*bot_orders[[#This Row],[avgPx]] + bot_orders[[#This Row],[fee]], -bot_orders[[#This Row],[accFillSz]]*bot_orders[[#This Row],[avgPx]])</f>
        <v>-3.3263575000000003</v>
      </c>
      <c r="Y5946" s="4">
        <f>IF(bot_orders[[#This Row],[side]]="buy", bot_orders[[#This Row],[accFillSz]] + bot_orders[[#This Row],[fee]], -bot_orders[[#This Row],[accFillSz]])</f>
        <v>4.3215400000000006</v>
      </c>
      <c r="Z5946" s="4">
        <f>IF(bot_orders[[#This Row],[side]]="sell",bot_orders[[#This Row],[accFillSz]]*bot_orders[[#This Row],[avgPx]]+bot_orders[[#This Row],[fee]], 0)</f>
        <v>0</v>
      </c>
      <c r="AA5946" s="4">
        <f>IF(bot_orders[[#This Row],[side]]="sell",-bot_orders[[#This Row],[accFillSz]],bot_orders[[#This Row],[accFillSz]]+bot_orders[[#This Row],[fee]])</f>
        <v>4.3215400000000006</v>
      </c>
      <c r="AB5946">
        <v>0</v>
      </c>
      <c r="AC5946" t="s">
        <v>38</v>
      </c>
      <c r="AD5946">
        <v>0</v>
      </c>
      <c r="AE5946" t="s">
        <v>40</v>
      </c>
      <c r="AF5946" t="s">
        <v>41</v>
      </c>
      <c r="AG5946" t="s">
        <v>42</v>
      </c>
      <c r="AH5946" t="s">
        <v>28</v>
      </c>
      <c r="AI5946">
        <v>4.3215399999999997</v>
      </c>
      <c r="AJ5946">
        <v>-3.3263574999999999</v>
      </c>
    </row>
    <row r="5947" spans="1:36" x14ac:dyDescent="0.3">
      <c r="A5947">
        <v>5714</v>
      </c>
      <c r="B5947" t="s">
        <v>300</v>
      </c>
      <c r="C5947" t="s">
        <v>28</v>
      </c>
      <c r="D5947" t="s">
        <v>29</v>
      </c>
      <c r="E5947" t="s">
        <v>30</v>
      </c>
      <c r="F5947" t="s">
        <v>31</v>
      </c>
      <c r="G5947" t="s">
        <v>3433</v>
      </c>
      <c r="H5947" t="s">
        <v>16187</v>
      </c>
      <c r="I5947" s="4" t="s">
        <v>16188</v>
      </c>
      <c r="J5947" s="1">
        <f>((((bot_orders[[#This Row],[cTime]]/ 1000)+3*3600) / 86400) + DATE(1970,1,1))</f>
        <v>45778.439159340283</v>
      </c>
      <c r="K5947" s="4" t="s">
        <v>16189</v>
      </c>
      <c r="L5947" s="1">
        <f>((((bot_orders[[#This Row],[uTime]]/ 1000)+3*3600) / 86400) + DATE(1970,1,1))</f>
        <v>45778.447954907402</v>
      </c>
      <c r="M5947" t="s">
        <v>34</v>
      </c>
      <c r="N5947" t="s">
        <v>28</v>
      </c>
      <c r="O5947" t="s">
        <v>35</v>
      </c>
      <c r="P5947">
        <v>4.3259999999999996</v>
      </c>
      <c r="Q5947" t="s">
        <v>36</v>
      </c>
      <c r="R5947" t="s">
        <v>55</v>
      </c>
      <c r="S5947">
        <v>0.77090000000000003</v>
      </c>
      <c r="T5947">
        <v>0.77090000000000003</v>
      </c>
      <c r="U5947">
        <v>4.3259999999999996</v>
      </c>
      <c r="V5947">
        <v>-3.4608E-3</v>
      </c>
      <c r="W5947" t="s">
        <v>39</v>
      </c>
      <c r="X5947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947" s="4">
        <f>IF(bot_orders[[#This Row],[side]]="buy", bot_orders[[#This Row],[accFillSz]] + bot_orders[[#This Row],[fee]], -bot_orders[[#This Row],[accFillSz]])</f>
        <v>4.3225391999999996</v>
      </c>
      <c r="Z5947" s="4">
        <f>IF(bot_orders[[#This Row],[side]]="sell",bot_orders[[#This Row],[accFillSz]]*bot_orders[[#This Row],[avgPx]]+bot_orders[[#This Row],[fee]], 0)</f>
        <v>0</v>
      </c>
      <c r="AA5947" s="4">
        <f>IF(bot_orders[[#This Row],[side]]="sell",-bot_orders[[#This Row],[accFillSz]],bot_orders[[#This Row],[accFillSz]]+bot_orders[[#This Row],[fee]])</f>
        <v>4.3225391999999996</v>
      </c>
      <c r="AB5947">
        <v>0</v>
      </c>
      <c r="AC5947" t="s">
        <v>38</v>
      </c>
      <c r="AD5947">
        <v>0</v>
      </c>
      <c r="AE5947" t="s">
        <v>40</v>
      </c>
      <c r="AF5947" t="s">
        <v>41</v>
      </c>
      <c r="AG5947" t="s">
        <v>42</v>
      </c>
      <c r="AH5947" t="s">
        <v>28</v>
      </c>
      <c r="AI5947">
        <v>4.3225391999999996</v>
      </c>
      <c r="AJ5947">
        <v>-3.3349134</v>
      </c>
    </row>
    <row r="5948" spans="1:36" x14ac:dyDescent="0.3">
      <c r="A5948">
        <v>5716</v>
      </c>
      <c r="B5948" t="s">
        <v>300</v>
      </c>
      <c r="C5948" t="s">
        <v>28</v>
      </c>
      <c r="D5948" t="s">
        <v>29</v>
      </c>
      <c r="E5948" t="s">
        <v>30</v>
      </c>
      <c r="F5948" t="s">
        <v>31</v>
      </c>
      <c r="G5948" t="s">
        <v>3436</v>
      </c>
      <c r="H5948" t="s">
        <v>16193</v>
      </c>
      <c r="I5948" s="4" t="s">
        <v>16194</v>
      </c>
      <c r="J5948" s="1">
        <f>((((bot_orders[[#This Row],[cTime]]/ 1000)+3*3600) / 86400) + DATE(1970,1,1))</f>
        <v>45778.440475138894</v>
      </c>
      <c r="K5948" s="4" t="s">
        <v>16195</v>
      </c>
      <c r="L5948" s="1">
        <f>((((bot_orders[[#This Row],[uTime]]/ 1000)+3*3600) / 86400) + DATE(1970,1,1))</f>
        <v>45778.4464902662</v>
      </c>
      <c r="M5948" t="s">
        <v>34</v>
      </c>
      <c r="N5948" t="s">
        <v>28</v>
      </c>
      <c r="O5948" t="s">
        <v>35</v>
      </c>
      <c r="P5948">
        <v>4.3250000000000002</v>
      </c>
      <c r="Q5948" t="s">
        <v>36</v>
      </c>
      <c r="R5948" t="s">
        <v>55</v>
      </c>
      <c r="S5948">
        <v>0.77270000000000005</v>
      </c>
      <c r="T5948">
        <v>0.77270000000000005</v>
      </c>
      <c r="U5948">
        <v>4.3250000000000002</v>
      </c>
      <c r="V5948">
        <v>-3.46E-3</v>
      </c>
      <c r="W5948" t="s">
        <v>39</v>
      </c>
      <c r="X5948" s="4">
        <f>IF(bot_orders[[#This Row],[side]]="sell", bot_orders[[#This Row],[accFillSz]]*bot_orders[[#This Row],[avgPx]] + bot_orders[[#This Row],[fee]], -bot_orders[[#This Row],[accFillSz]]*bot_orders[[#This Row],[avgPx]])</f>
        <v>-3.3419275000000002</v>
      </c>
      <c r="Y5948" s="4">
        <f>IF(bot_orders[[#This Row],[side]]="buy", bot_orders[[#This Row],[accFillSz]] + bot_orders[[#This Row],[fee]], -bot_orders[[#This Row],[accFillSz]])</f>
        <v>4.3215400000000006</v>
      </c>
      <c r="Z5948" s="4">
        <f>IF(bot_orders[[#This Row],[side]]="sell",bot_orders[[#This Row],[accFillSz]]*bot_orders[[#This Row],[avgPx]]+bot_orders[[#This Row],[fee]], 0)</f>
        <v>0</v>
      </c>
      <c r="AA5948" s="4">
        <f>IF(bot_orders[[#This Row],[side]]="sell",-bot_orders[[#This Row],[accFillSz]],bot_orders[[#This Row],[accFillSz]]+bot_orders[[#This Row],[fee]])</f>
        <v>4.3215400000000006</v>
      </c>
      <c r="AB5948">
        <v>0</v>
      </c>
      <c r="AC5948" t="s">
        <v>38</v>
      </c>
      <c r="AD5948">
        <v>0</v>
      </c>
      <c r="AE5948" t="s">
        <v>40</v>
      </c>
      <c r="AF5948" t="s">
        <v>41</v>
      </c>
      <c r="AG5948" t="s">
        <v>42</v>
      </c>
      <c r="AH5948" t="s">
        <v>28</v>
      </c>
      <c r="AI5948">
        <v>4.3215399999999997</v>
      </c>
      <c r="AJ5948">
        <v>-3.3419275000000002</v>
      </c>
    </row>
    <row r="5949" spans="1:36" x14ac:dyDescent="0.3">
      <c r="A5949">
        <v>5717</v>
      </c>
      <c r="B5949" t="s">
        <v>300</v>
      </c>
      <c r="C5949" t="s">
        <v>28</v>
      </c>
      <c r="D5949" t="s">
        <v>29</v>
      </c>
      <c r="E5949" t="s">
        <v>30</v>
      </c>
      <c r="F5949" t="s">
        <v>31</v>
      </c>
      <c r="G5949" t="s">
        <v>3439</v>
      </c>
      <c r="H5949" t="s">
        <v>16196</v>
      </c>
      <c r="I5949" s="4" t="s">
        <v>16197</v>
      </c>
      <c r="J5949" s="1">
        <f>((((bot_orders[[#This Row],[cTime]]/ 1000)+3*3600) / 86400) + DATE(1970,1,1))</f>
        <v>45778.441123275465</v>
      </c>
      <c r="K5949" s="4" t="s">
        <v>16198</v>
      </c>
      <c r="L5949" s="1">
        <f>((((bot_orders[[#This Row],[uTime]]/ 1000)+3*3600) / 86400) + DATE(1970,1,1))</f>
        <v>45778.444620856484</v>
      </c>
      <c r="M5949" t="s">
        <v>34</v>
      </c>
      <c r="N5949" t="s">
        <v>28</v>
      </c>
      <c r="O5949" t="s">
        <v>35</v>
      </c>
      <c r="P5949">
        <v>4.3259999999999996</v>
      </c>
      <c r="Q5949" t="s">
        <v>36</v>
      </c>
      <c r="R5949" t="s">
        <v>55</v>
      </c>
      <c r="S5949">
        <v>0.77449999999999997</v>
      </c>
      <c r="T5949">
        <v>0.77449999999999997</v>
      </c>
      <c r="U5949">
        <v>4.3259999999999996</v>
      </c>
      <c r="V5949">
        <v>-3.4608E-3</v>
      </c>
      <c r="W5949" t="s">
        <v>39</v>
      </c>
      <c r="X5949" s="4">
        <f>IF(bot_orders[[#This Row],[side]]="sell", bot_orders[[#This Row],[accFillSz]]*bot_orders[[#This Row],[avgPx]] + bot_orders[[#This Row],[fee]], -bot_orders[[#This Row],[accFillSz]]*bot_orders[[#This Row],[avgPx]])</f>
        <v>-3.3504869999999998</v>
      </c>
      <c r="Y5949" s="4">
        <f>IF(bot_orders[[#This Row],[side]]="buy", bot_orders[[#This Row],[accFillSz]] + bot_orders[[#This Row],[fee]], -bot_orders[[#This Row],[accFillSz]])</f>
        <v>4.3225391999999996</v>
      </c>
      <c r="Z5949" s="4">
        <f>IF(bot_orders[[#This Row],[side]]="sell",bot_orders[[#This Row],[accFillSz]]*bot_orders[[#This Row],[avgPx]]+bot_orders[[#This Row],[fee]], 0)</f>
        <v>0</v>
      </c>
      <c r="AA5949" s="4">
        <f>IF(bot_orders[[#This Row],[side]]="sell",-bot_orders[[#This Row],[accFillSz]],bot_orders[[#This Row],[accFillSz]]+bot_orders[[#This Row],[fee]])</f>
        <v>4.3225391999999996</v>
      </c>
      <c r="AB5949">
        <v>0</v>
      </c>
      <c r="AC5949" t="s">
        <v>38</v>
      </c>
      <c r="AD5949">
        <v>0</v>
      </c>
      <c r="AE5949" t="s">
        <v>40</v>
      </c>
      <c r="AF5949" t="s">
        <v>41</v>
      </c>
      <c r="AG5949" t="s">
        <v>42</v>
      </c>
      <c r="AH5949" t="s">
        <v>28</v>
      </c>
      <c r="AI5949">
        <v>4.3225391999999996</v>
      </c>
      <c r="AJ5949">
        <v>-3.3504870000000002</v>
      </c>
    </row>
    <row r="5950" spans="1:36" x14ac:dyDescent="0.3">
      <c r="A5950">
        <v>5719</v>
      </c>
      <c r="B5950" t="s">
        <v>300</v>
      </c>
      <c r="C5950" t="s">
        <v>28</v>
      </c>
      <c r="D5950" t="s">
        <v>29</v>
      </c>
      <c r="E5950" t="s">
        <v>30</v>
      </c>
      <c r="F5950" t="s">
        <v>31</v>
      </c>
      <c r="G5950" t="s">
        <v>3427</v>
      </c>
      <c r="H5950" t="s">
        <v>16201</v>
      </c>
      <c r="I5950" s="4" t="s">
        <v>16202</v>
      </c>
      <c r="J5950" s="1">
        <f>((((bot_orders[[#This Row],[cTime]]/ 1000)+3*3600) / 86400) + DATE(1970,1,1))</f>
        <v>45778.441127916667</v>
      </c>
      <c r="K5950" s="4" t="s">
        <v>16203</v>
      </c>
      <c r="L5950" s="1">
        <f>((((bot_orders[[#This Row],[uTime]]/ 1000)+3*3600) / 86400) + DATE(1970,1,1))</f>
        <v>45778.442932361111</v>
      </c>
      <c r="M5950" t="s">
        <v>34</v>
      </c>
      <c r="N5950" t="s">
        <v>28</v>
      </c>
      <c r="O5950" t="s">
        <v>35</v>
      </c>
      <c r="P5950">
        <v>4.3259999999999996</v>
      </c>
      <c r="Q5950" t="s">
        <v>36</v>
      </c>
      <c r="R5950" t="s">
        <v>55</v>
      </c>
      <c r="S5950">
        <v>0.77629999999999999</v>
      </c>
      <c r="T5950">
        <v>0.77629999999999999</v>
      </c>
      <c r="U5950">
        <v>4.3259999999999996</v>
      </c>
      <c r="V5950">
        <v>-3.4608E-3</v>
      </c>
      <c r="W5950" t="s">
        <v>39</v>
      </c>
      <c r="X5950" s="4">
        <f>IF(bot_orders[[#This Row],[side]]="sell", bot_orders[[#This Row],[accFillSz]]*bot_orders[[#This Row],[avgPx]] + bot_orders[[#This Row],[fee]], -bot_orders[[#This Row],[accFillSz]]*bot_orders[[#This Row],[avgPx]])</f>
        <v>-3.3582737999999996</v>
      </c>
      <c r="Y5950" s="4">
        <f>IF(bot_orders[[#This Row],[side]]="buy", bot_orders[[#This Row],[accFillSz]] + bot_orders[[#This Row],[fee]], -bot_orders[[#This Row],[accFillSz]])</f>
        <v>4.3225391999999996</v>
      </c>
      <c r="Z5950" s="4">
        <f>IF(bot_orders[[#This Row],[side]]="sell",bot_orders[[#This Row],[accFillSz]]*bot_orders[[#This Row],[avgPx]]+bot_orders[[#This Row],[fee]], 0)</f>
        <v>0</v>
      </c>
      <c r="AA5950" s="4">
        <f>IF(bot_orders[[#This Row],[side]]="sell",-bot_orders[[#This Row],[accFillSz]],bot_orders[[#This Row],[accFillSz]]+bot_orders[[#This Row],[fee]])</f>
        <v>4.3225391999999996</v>
      </c>
      <c r="AB5950">
        <v>0</v>
      </c>
      <c r="AC5950" t="s">
        <v>38</v>
      </c>
      <c r="AD5950">
        <v>0</v>
      </c>
      <c r="AE5950" t="s">
        <v>40</v>
      </c>
      <c r="AF5950" t="s">
        <v>41</v>
      </c>
      <c r="AG5950" t="s">
        <v>42</v>
      </c>
      <c r="AH5950" t="s">
        <v>28</v>
      </c>
      <c r="AI5950">
        <v>4.3225391999999996</v>
      </c>
      <c r="AJ5950">
        <v>-3.3582738000000001</v>
      </c>
    </row>
    <row r="5951" spans="1:36" x14ac:dyDescent="0.3">
      <c r="A5951">
        <v>5721</v>
      </c>
      <c r="B5951" t="s">
        <v>300</v>
      </c>
      <c r="C5951" t="s">
        <v>28</v>
      </c>
      <c r="D5951" t="s">
        <v>29</v>
      </c>
      <c r="E5951" t="s">
        <v>30</v>
      </c>
      <c r="F5951" t="s">
        <v>31</v>
      </c>
      <c r="G5951" t="s">
        <v>3439</v>
      </c>
      <c r="H5951" t="s">
        <v>16204</v>
      </c>
      <c r="I5951" s="4" t="s">
        <v>16205</v>
      </c>
      <c r="J5951" s="1">
        <f>((((bot_orders[[#This Row],[cTime]]/ 1000)+3*3600) / 86400) + DATE(1970,1,1))</f>
        <v>45778.44462086806</v>
      </c>
      <c r="K5951" s="4" t="s">
        <v>16206</v>
      </c>
      <c r="L5951" s="1">
        <f>((((bot_orders[[#This Row],[uTime]]/ 1000)+3*3600) / 86400) + DATE(1970,1,1))</f>
        <v>45778.445238726854</v>
      </c>
      <c r="M5951" t="s">
        <v>34</v>
      </c>
      <c r="N5951" t="s">
        <v>28</v>
      </c>
      <c r="O5951" t="s">
        <v>35</v>
      </c>
      <c r="P5951">
        <v>4.3220000000000001</v>
      </c>
      <c r="Q5951" t="s">
        <v>36</v>
      </c>
      <c r="R5951" t="s">
        <v>37</v>
      </c>
      <c r="S5951">
        <v>0.77629999999999999</v>
      </c>
      <c r="T5951">
        <v>0.77629999999999999</v>
      </c>
      <c r="U5951">
        <v>4.3220000000000001</v>
      </c>
      <c r="V5951">
        <v>-2.6841348999999998E-3</v>
      </c>
      <c r="W5951" t="s">
        <v>38</v>
      </c>
      <c r="X5951" s="4">
        <f>IF(bot_orders[[#This Row],[side]]="sell", bot_orders[[#This Row],[accFillSz]]*bot_orders[[#This Row],[avgPx]] + bot_orders[[#This Row],[fee]], -bot_orders[[#This Row],[accFillSz]]*bot_orders[[#This Row],[avgPx]])</f>
        <v>3.3524844650999999</v>
      </c>
      <c r="Y5951" s="4">
        <f>IF(bot_orders[[#This Row],[side]]="buy", bot_orders[[#This Row],[accFillSz]] + bot_orders[[#This Row],[fee]], -bot_orders[[#This Row],[accFillSz]])</f>
        <v>-4.3220000000000001</v>
      </c>
      <c r="Z5951" s="4">
        <f>IF(bot_orders[[#This Row],[side]]="sell",bot_orders[[#This Row],[accFillSz]]*bot_orders[[#This Row],[avgPx]]+bot_orders[[#This Row],[fee]], 0)</f>
        <v>3.3524844650999999</v>
      </c>
      <c r="AA5951" s="4">
        <f>IF(bot_orders[[#This Row],[side]]="sell",-bot_orders[[#This Row],[accFillSz]],bot_orders[[#This Row],[accFillSz]]+bot_orders[[#This Row],[fee]])</f>
        <v>-4.3220000000000001</v>
      </c>
      <c r="AB5951">
        <v>0</v>
      </c>
      <c r="AC5951" t="s">
        <v>39</v>
      </c>
      <c r="AD5951">
        <v>0</v>
      </c>
      <c r="AE5951" t="s">
        <v>40</v>
      </c>
      <c r="AF5951" t="s">
        <v>41</v>
      </c>
      <c r="AG5951" t="s">
        <v>42</v>
      </c>
      <c r="AH5951" t="s">
        <v>28</v>
      </c>
      <c r="AI5951">
        <v>-4.3220000000000001</v>
      </c>
      <c r="AJ5951">
        <v>3.3524844699999998</v>
      </c>
    </row>
    <row r="5952" spans="1:36" x14ac:dyDescent="0.3">
      <c r="A5952">
        <v>5722</v>
      </c>
      <c r="B5952" t="s">
        <v>300</v>
      </c>
      <c r="C5952" t="s">
        <v>28</v>
      </c>
      <c r="D5952" t="s">
        <v>29</v>
      </c>
      <c r="E5952" t="s">
        <v>30</v>
      </c>
      <c r="F5952" t="s">
        <v>31</v>
      </c>
      <c r="G5952" t="s">
        <v>3442</v>
      </c>
      <c r="H5952" t="s">
        <v>16207</v>
      </c>
      <c r="I5952" s="4" t="s">
        <v>16208</v>
      </c>
      <c r="J5952" s="1">
        <f>((((bot_orders[[#This Row],[cTime]]/ 1000)+3*3600) / 86400) + DATE(1970,1,1))</f>
        <v>45778.445238749999</v>
      </c>
      <c r="K5952" s="4" t="s">
        <v>16209</v>
      </c>
      <c r="L5952" s="1">
        <f>((((bot_orders[[#This Row],[uTime]]/ 1000)+3*3600) / 86400) + DATE(1970,1,1))</f>
        <v>45778.445484340278</v>
      </c>
      <c r="M5952" t="s">
        <v>34</v>
      </c>
      <c r="N5952" t="s">
        <v>28</v>
      </c>
      <c r="O5952" t="s">
        <v>35</v>
      </c>
      <c r="P5952">
        <v>4.3259999999999996</v>
      </c>
      <c r="Q5952" t="s">
        <v>36</v>
      </c>
      <c r="R5952" t="s">
        <v>55</v>
      </c>
      <c r="S5952">
        <v>0.77449999999999997</v>
      </c>
      <c r="T5952">
        <v>0.77449999999999997</v>
      </c>
      <c r="U5952">
        <v>4.3259999999999996</v>
      </c>
      <c r="V5952">
        <v>-3.4608E-3</v>
      </c>
      <c r="W5952" t="s">
        <v>39</v>
      </c>
      <c r="X5952" s="4">
        <f>IF(bot_orders[[#This Row],[side]]="sell", bot_orders[[#This Row],[accFillSz]]*bot_orders[[#This Row],[avgPx]] + bot_orders[[#This Row],[fee]], -bot_orders[[#This Row],[accFillSz]]*bot_orders[[#This Row],[avgPx]])</f>
        <v>-3.3504869999999998</v>
      </c>
      <c r="Y5952" s="4">
        <f>IF(bot_orders[[#This Row],[side]]="buy", bot_orders[[#This Row],[accFillSz]] + bot_orders[[#This Row],[fee]], -bot_orders[[#This Row],[accFillSz]])</f>
        <v>4.3225391999999996</v>
      </c>
      <c r="Z5952" s="4">
        <f>IF(bot_orders[[#This Row],[side]]="sell",bot_orders[[#This Row],[accFillSz]]*bot_orders[[#This Row],[avgPx]]+bot_orders[[#This Row],[fee]], 0)</f>
        <v>0</v>
      </c>
      <c r="AA5952" s="4">
        <f>IF(bot_orders[[#This Row],[side]]="sell",-bot_orders[[#This Row],[accFillSz]],bot_orders[[#This Row],[accFillSz]]+bot_orders[[#This Row],[fee]])</f>
        <v>4.3225391999999996</v>
      </c>
      <c r="AB5952">
        <v>0</v>
      </c>
      <c r="AC5952" t="s">
        <v>38</v>
      </c>
      <c r="AD5952">
        <v>0</v>
      </c>
      <c r="AE5952" t="s">
        <v>40</v>
      </c>
      <c r="AF5952" t="s">
        <v>41</v>
      </c>
      <c r="AG5952" t="s">
        <v>42</v>
      </c>
      <c r="AH5952" t="s">
        <v>28</v>
      </c>
      <c r="AI5952">
        <v>4.3225391999999996</v>
      </c>
      <c r="AJ5952">
        <v>-3.3504870000000002</v>
      </c>
    </row>
    <row r="5953" spans="1:36" x14ac:dyDescent="0.3">
      <c r="A5953">
        <v>5723</v>
      </c>
      <c r="B5953" t="s">
        <v>300</v>
      </c>
      <c r="C5953" t="s">
        <v>28</v>
      </c>
      <c r="D5953" t="s">
        <v>29</v>
      </c>
      <c r="E5953" t="s">
        <v>30</v>
      </c>
      <c r="F5953" t="s">
        <v>31</v>
      </c>
      <c r="G5953" t="s">
        <v>3436</v>
      </c>
      <c r="H5953" t="s">
        <v>16210</v>
      </c>
      <c r="I5953" s="4" t="s">
        <v>16211</v>
      </c>
      <c r="J5953" s="1">
        <f>((((bot_orders[[#This Row],[cTime]]/ 1000)+3*3600) / 86400) + DATE(1970,1,1))</f>
        <v>45778.446490289352</v>
      </c>
      <c r="K5953" s="4" t="s">
        <v>16212</v>
      </c>
      <c r="L5953" s="1">
        <f>((((bot_orders[[#This Row],[uTime]]/ 1000)+3*3600) / 86400) + DATE(1970,1,1))</f>
        <v>45778.561879062501</v>
      </c>
      <c r="M5953" t="s">
        <v>34</v>
      </c>
      <c r="N5953" t="s">
        <v>28</v>
      </c>
      <c r="O5953" t="s">
        <v>35</v>
      </c>
      <c r="P5953">
        <v>4.3209999999999997</v>
      </c>
      <c r="Q5953" t="s">
        <v>36</v>
      </c>
      <c r="R5953" t="s">
        <v>37</v>
      </c>
      <c r="S5953">
        <v>0.77449999999999997</v>
      </c>
      <c r="T5953">
        <v>0.77449999999999997</v>
      </c>
      <c r="U5953">
        <v>4.3209999999999997</v>
      </c>
      <c r="V5953">
        <v>-2.6772915999999998E-3</v>
      </c>
      <c r="W5953" t="s">
        <v>38</v>
      </c>
      <c r="X5953" s="4">
        <f>IF(bot_orders[[#This Row],[side]]="sell", bot_orders[[#This Row],[accFillSz]]*bot_orders[[#This Row],[avgPx]] + bot_orders[[#This Row],[fee]], -bot_orders[[#This Row],[accFillSz]]*bot_orders[[#This Row],[avgPx]])</f>
        <v>3.3439372083999999</v>
      </c>
      <c r="Y5953" s="4">
        <f>IF(bot_orders[[#This Row],[side]]="buy", bot_orders[[#This Row],[accFillSz]] + bot_orders[[#This Row],[fee]], -bot_orders[[#This Row],[accFillSz]])</f>
        <v>-4.3209999999999997</v>
      </c>
      <c r="Z5953" s="4">
        <f>IF(bot_orders[[#This Row],[side]]="sell",bot_orders[[#This Row],[accFillSz]]*bot_orders[[#This Row],[avgPx]]+bot_orders[[#This Row],[fee]], 0)</f>
        <v>3.3439372083999999</v>
      </c>
      <c r="AA5953" s="4">
        <f>IF(bot_orders[[#This Row],[side]]="sell",-bot_orders[[#This Row],[accFillSz]],bot_orders[[#This Row],[accFillSz]]+bot_orders[[#This Row],[fee]])</f>
        <v>-4.3209999999999997</v>
      </c>
      <c r="AB5953">
        <v>0</v>
      </c>
      <c r="AC5953" t="s">
        <v>39</v>
      </c>
      <c r="AD5953">
        <v>0</v>
      </c>
      <c r="AE5953" t="s">
        <v>40</v>
      </c>
      <c r="AF5953" t="s">
        <v>41</v>
      </c>
      <c r="AG5953" t="s">
        <v>42</v>
      </c>
      <c r="AH5953" t="s">
        <v>28</v>
      </c>
      <c r="AI5953">
        <v>-4.3209999999999997</v>
      </c>
      <c r="AJ5953">
        <v>3.34393721</v>
      </c>
    </row>
    <row r="5954" spans="1:36" x14ac:dyDescent="0.3">
      <c r="A5954">
        <v>5726</v>
      </c>
      <c r="B5954" t="s">
        <v>300</v>
      </c>
      <c r="C5954" t="s">
        <v>28</v>
      </c>
      <c r="D5954" t="s">
        <v>29</v>
      </c>
      <c r="E5954" t="s">
        <v>30</v>
      </c>
      <c r="F5954" t="s">
        <v>31</v>
      </c>
      <c r="G5954" t="s">
        <v>3433</v>
      </c>
      <c r="H5954" t="s">
        <v>16216</v>
      </c>
      <c r="I5954" s="4" t="s">
        <v>16217</v>
      </c>
      <c r="J5954" s="1">
        <f>((((bot_orders[[#This Row],[cTime]]/ 1000)+3*3600) / 86400) + DATE(1970,1,1))</f>
        <v>45778.447954930554</v>
      </c>
      <c r="K5954" s="4" t="s">
        <v>16218</v>
      </c>
      <c r="L5954" s="1">
        <f>((((bot_orders[[#This Row],[uTime]]/ 1000)+3*3600) / 86400) + DATE(1970,1,1))</f>
        <v>45778.557155023147</v>
      </c>
      <c r="M5954" t="s">
        <v>34</v>
      </c>
      <c r="N5954" t="s">
        <v>28</v>
      </c>
      <c r="O5954" t="s">
        <v>35</v>
      </c>
      <c r="P5954">
        <v>4.3220000000000001</v>
      </c>
      <c r="Q5954" t="s">
        <v>36</v>
      </c>
      <c r="R5954" t="s">
        <v>37</v>
      </c>
      <c r="S5954">
        <v>0.77270000000000005</v>
      </c>
      <c r="T5954">
        <v>0.77270000000000005</v>
      </c>
      <c r="U5954">
        <v>4.3220000000000001</v>
      </c>
      <c r="V5954">
        <v>-2.6716875E-3</v>
      </c>
      <c r="W5954" t="s">
        <v>38</v>
      </c>
      <c r="X5954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954" s="4">
        <f>IF(bot_orders[[#This Row],[side]]="buy", bot_orders[[#This Row],[accFillSz]] + bot_orders[[#This Row],[fee]], -bot_orders[[#This Row],[accFillSz]])</f>
        <v>-4.3220000000000001</v>
      </c>
      <c r="Z5954" s="4">
        <f>IF(bot_orders[[#This Row],[side]]="sell",bot_orders[[#This Row],[accFillSz]]*bot_orders[[#This Row],[avgPx]]+bot_orders[[#This Row],[fee]], 0)</f>
        <v>3.3369377125000002</v>
      </c>
      <c r="AA5954" s="4">
        <f>IF(bot_orders[[#This Row],[side]]="sell",-bot_orders[[#This Row],[accFillSz]],bot_orders[[#This Row],[accFillSz]]+bot_orders[[#This Row],[fee]])</f>
        <v>-4.3220000000000001</v>
      </c>
      <c r="AB5954">
        <v>0</v>
      </c>
      <c r="AC5954" t="s">
        <v>39</v>
      </c>
      <c r="AD5954">
        <v>0</v>
      </c>
      <c r="AE5954" t="s">
        <v>40</v>
      </c>
      <c r="AF5954" t="s">
        <v>41</v>
      </c>
      <c r="AG5954" t="s">
        <v>42</v>
      </c>
      <c r="AH5954" t="s">
        <v>28</v>
      </c>
      <c r="AI5954">
        <v>-4.3220000000000001</v>
      </c>
      <c r="AJ5954">
        <v>3.3369377099999999</v>
      </c>
    </row>
    <row r="5955" spans="1:36" x14ac:dyDescent="0.3">
      <c r="A5955">
        <v>5727</v>
      </c>
      <c r="B5955" t="s">
        <v>300</v>
      </c>
      <c r="C5955" t="s">
        <v>28</v>
      </c>
      <c r="D5955" t="s">
        <v>29</v>
      </c>
      <c r="E5955" t="s">
        <v>30</v>
      </c>
      <c r="F5955" t="s">
        <v>31</v>
      </c>
      <c r="G5955" t="s">
        <v>3429</v>
      </c>
      <c r="H5955" t="s">
        <v>16219</v>
      </c>
      <c r="I5955" s="4" t="s">
        <v>16220</v>
      </c>
      <c r="J5955" s="1">
        <f>((((bot_orders[[#This Row],[cTime]]/ 1000)+3*3600) / 86400) + DATE(1970,1,1))</f>
        <v>45778.449233356485</v>
      </c>
      <c r="K5955" s="4" t="s">
        <v>16221</v>
      </c>
      <c r="L5955" s="1">
        <f>((((bot_orders[[#This Row],[uTime]]/ 1000)+3*3600) / 86400) + DATE(1970,1,1))</f>
        <v>45778.555889988427</v>
      </c>
      <c r="M5955" t="s">
        <v>34</v>
      </c>
      <c r="N5955" t="s">
        <v>28</v>
      </c>
      <c r="O5955" t="s">
        <v>35</v>
      </c>
      <c r="P5955">
        <v>4.3209999999999997</v>
      </c>
      <c r="Q5955" t="s">
        <v>36</v>
      </c>
      <c r="R5955" t="s">
        <v>37</v>
      </c>
      <c r="S5955">
        <v>0.77090000000000003</v>
      </c>
      <c r="T5955">
        <v>0.77090000000000003</v>
      </c>
      <c r="U5955">
        <v>4.3209999999999997</v>
      </c>
      <c r="V5955">
        <v>-2.6648471000000002E-3</v>
      </c>
      <c r="W5955" t="s">
        <v>38</v>
      </c>
      <c r="X5955" s="4">
        <f>IF(bot_orders[[#This Row],[side]]="sell", bot_orders[[#This Row],[accFillSz]]*bot_orders[[#This Row],[avgPx]] + bot_orders[[#This Row],[fee]], -bot_orders[[#This Row],[accFillSz]]*bot_orders[[#This Row],[avgPx]])</f>
        <v>3.3283940528999998</v>
      </c>
      <c r="Y5955" s="4">
        <f>IF(bot_orders[[#This Row],[side]]="buy", bot_orders[[#This Row],[accFillSz]] + bot_orders[[#This Row],[fee]], -bot_orders[[#This Row],[accFillSz]])</f>
        <v>-4.3209999999999997</v>
      </c>
      <c r="Z5955" s="4">
        <f>IF(bot_orders[[#This Row],[side]]="sell",bot_orders[[#This Row],[accFillSz]]*bot_orders[[#This Row],[avgPx]]+bot_orders[[#This Row],[fee]], 0)</f>
        <v>3.3283940528999998</v>
      </c>
      <c r="AA5955" s="4">
        <f>IF(bot_orders[[#This Row],[side]]="sell",-bot_orders[[#This Row],[accFillSz]],bot_orders[[#This Row],[accFillSz]]+bot_orders[[#This Row],[fee]])</f>
        <v>-4.3209999999999997</v>
      </c>
      <c r="AB5955">
        <v>0</v>
      </c>
      <c r="AC5955" t="s">
        <v>39</v>
      </c>
      <c r="AD5955">
        <v>0</v>
      </c>
      <c r="AE5955" t="s">
        <v>40</v>
      </c>
      <c r="AF5955" t="s">
        <v>41</v>
      </c>
      <c r="AG5955" t="s">
        <v>42</v>
      </c>
      <c r="AH5955" t="s">
        <v>28</v>
      </c>
      <c r="AI5955">
        <v>-4.3209999999999997</v>
      </c>
      <c r="AJ5955">
        <v>3.32839405</v>
      </c>
    </row>
    <row r="5956" spans="1:36" x14ac:dyDescent="0.3">
      <c r="A5956">
        <v>5729</v>
      </c>
      <c r="B5956" t="s">
        <v>300</v>
      </c>
      <c r="C5956" t="s">
        <v>28</v>
      </c>
      <c r="D5956" t="s">
        <v>29</v>
      </c>
      <c r="E5956" t="s">
        <v>30</v>
      </c>
      <c r="F5956" t="s">
        <v>31</v>
      </c>
      <c r="G5956" t="s">
        <v>3451</v>
      </c>
      <c r="H5956" t="s">
        <v>16225</v>
      </c>
      <c r="I5956" s="4" t="s">
        <v>16226</v>
      </c>
      <c r="J5956" s="1">
        <f>((((bot_orders[[#This Row],[cTime]]/ 1000)+3*3600) / 86400) + DATE(1970,1,1))</f>
        <v>45778.449553125</v>
      </c>
      <c r="K5956" s="4" t="s">
        <v>16227</v>
      </c>
      <c r="L5956" s="1">
        <f>((((bot_orders[[#This Row],[uTime]]/ 1000)+3*3600) / 86400) + DATE(1970,1,1))</f>
        <v>45778.555232453706</v>
      </c>
      <c r="M5956" t="s">
        <v>34</v>
      </c>
      <c r="N5956" t="s">
        <v>28</v>
      </c>
      <c r="O5956" t="s">
        <v>35</v>
      </c>
      <c r="P5956">
        <v>4.3220000000000001</v>
      </c>
      <c r="Q5956" t="s">
        <v>36</v>
      </c>
      <c r="R5956" t="s">
        <v>37</v>
      </c>
      <c r="S5956">
        <v>0.76910000000000001</v>
      </c>
      <c r="T5956">
        <v>0.76910000000000001</v>
      </c>
      <c r="U5956">
        <v>4.3220000000000001</v>
      </c>
      <c r="V5956">
        <v>-2.6592401999999998E-3</v>
      </c>
      <c r="W5956" t="s">
        <v>38</v>
      </c>
      <c r="X5956" s="4">
        <f>IF(bot_orders[[#This Row],[side]]="sell", bot_orders[[#This Row],[accFillSz]]*bot_orders[[#This Row],[avgPx]] + bot_orders[[#This Row],[fee]], -bot_orders[[#This Row],[accFillSz]]*bot_orders[[#This Row],[avgPx]])</f>
        <v>3.3213909598000004</v>
      </c>
      <c r="Y5956" s="4">
        <f>IF(bot_orders[[#This Row],[side]]="buy", bot_orders[[#This Row],[accFillSz]] + bot_orders[[#This Row],[fee]], -bot_orders[[#This Row],[accFillSz]])</f>
        <v>-4.3220000000000001</v>
      </c>
      <c r="Z5956" s="4">
        <f>IF(bot_orders[[#This Row],[side]]="sell",bot_orders[[#This Row],[accFillSz]]*bot_orders[[#This Row],[avgPx]]+bot_orders[[#This Row],[fee]], 0)</f>
        <v>3.3213909598000004</v>
      </c>
      <c r="AA5956" s="4">
        <f>IF(bot_orders[[#This Row],[side]]="sell",-bot_orders[[#This Row],[accFillSz]],bot_orders[[#This Row],[accFillSz]]+bot_orders[[#This Row],[fee]])</f>
        <v>-4.3220000000000001</v>
      </c>
      <c r="AB5956">
        <v>0</v>
      </c>
      <c r="AC5956" t="s">
        <v>39</v>
      </c>
      <c r="AD5956">
        <v>0</v>
      </c>
      <c r="AE5956" t="s">
        <v>40</v>
      </c>
      <c r="AF5956" t="s">
        <v>41</v>
      </c>
      <c r="AG5956" t="s">
        <v>42</v>
      </c>
      <c r="AH5956" t="s">
        <v>28</v>
      </c>
      <c r="AI5956">
        <v>-4.3220000000000001</v>
      </c>
      <c r="AJ5956">
        <v>3.32139096</v>
      </c>
    </row>
    <row r="5957" spans="1:36" x14ac:dyDescent="0.3">
      <c r="A5957">
        <v>5759</v>
      </c>
      <c r="B5957" t="s">
        <v>300</v>
      </c>
      <c r="C5957" t="s">
        <v>28</v>
      </c>
      <c r="D5957" t="s">
        <v>29</v>
      </c>
      <c r="E5957" t="s">
        <v>30</v>
      </c>
      <c r="F5957" t="s">
        <v>31</v>
      </c>
      <c r="G5957" t="s">
        <v>3480</v>
      </c>
      <c r="H5957" t="s">
        <v>16282</v>
      </c>
      <c r="I5957" s="4" t="s">
        <v>16283</v>
      </c>
      <c r="J5957" s="1">
        <f>((((bot_orders[[#This Row],[cTime]]/ 1000)+3*3600) / 86400) + DATE(1970,1,1))</f>
        <v>45778.555232476851</v>
      </c>
      <c r="K5957" s="4" t="s">
        <v>16284</v>
      </c>
      <c r="L5957" s="1">
        <f>((((bot_orders[[#This Row],[uTime]]/ 1000)+3*3600) / 86400) + DATE(1970,1,1))</f>
        <v>45778.601395451391</v>
      </c>
      <c r="M5957" t="s">
        <v>34</v>
      </c>
      <c r="N5957" t="s">
        <v>28</v>
      </c>
      <c r="O5957" t="s">
        <v>35</v>
      </c>
      <c r="P5957">
        <v>4.3259999999999996</v>
      </c>
      <c r="Q5957" t="s">
        <v>36</v>
      </c>
      <c r="R5957" t="s">
        <v>55</v>
      </c>
      <c r="S5957">
        <v>0.76729999999999998</v>
      </c>
      <c r="T5957">
        <v>0.76729999999999998</v>
      </c>
      <c r="U5957">
        <v>4.3259999999999996</v>
      </c>
      <c r="V5957">
        <v>-3.4608E-3</v>
      </c>
      <c r="W5957" t="s">
        <v>39</v>
      </c>
      <c r="X5957" s="4">
        <f>IF(bot_orders[[#This Row],[side]]="sell", bot_orders[[#This Row],[accFillSz]]*bot_orders[[#This Row],[avgPx]] + bot_orders[[#This Row],[fee]], -bot_orders[[#This Row],[accFillSz]]*bot_orders[[#This Row],[avgPx]])</f>
        <v>-3.3193397999999998</v>
      </c>
      <c r="Y5957" s="4">
        <f>IF(bot_orders[[#This Row],[side]]="buy", bot_orders[[#This Row],[accFillSz]] + bot_orders[[#This Row],[fee]], -bot_orders[[#This Row],[accFillSz]])</f>
        <v>4.3225391999999996</v>
      </c>
      <c r="Z5957" s="4">
        <f>IF(bot_orders[[#This Row],[side]]="sell",bot_orders[[#This Row],[accFillSz]]*bot_orders[[#This Row],[avgPx]]+bot_orders[[#This Row],[fee]], 0)</f>
        <v>0</v>
      </c>
      <c r="AA5957" s="4">
        <f>IF(bot_orders[[#This Row],[side]]="sell",-bot_orders[[#This Row],[accFillSz]],bot_orders[[#This Row],[accFillSz]]+bot_orders[[#This Row],[fee]])</f>
        <v>4.3225391999999996</v>
      </c>
      <c r="AB5957">
        <v>0</v>
      </c>
      <c r="AC5957" t="s">
        <v>38</v>
      </c>
      <c r="AD5957">
        <v>0</v>
      </c>
      <c r="AE5957" t="s">
        <v>40</v>
      </c>
      <c r="AF5957" t="s">
        <v>41</v>
      </c>
      <c r="AG5957" t="s">
        <v>42</v>
      </c>
      <c r="AH5957" t="s">
        <v>28</v>
      </c>
      <c r="AI5957">
        <v>4.3225391999999996</v>
      </c>
      <c r="AJ5957">
        <v>-3.3193397999999998</v>
      </c>
    </row>
    <row r="5958" spans="1:36" x14ac:dyDescent="0.3">
      <c r="A5958">
        <v>5760</v>
      </c>
      <c r="B5958" t="s">
        <v>300</v>
      </c>
      <c r="C5958" t="s">
        <v>28</v>
      </c>
      <c r="D5958" t="s">
        <v>29</v>
      </c>
      <c r="E5958" t="s">
        <v>30</v>
      </c>
      <c r="F5958" t="s">
        <v>31</v>
      </c>
      <c r="G5958" t="s">
        <v>3456</v>
      </c>
      <c r="H5958" t="s">
        <v>16285</v>
      </c>
      <c r="I5958" s="4" t="s">
        <v>16286</v>
      </c>
      <c r="J5958" s="1">
        <f>((((bot_orders[[#This Row],[cTime]]/ 1000)+3*3600) / 86400) + DATE(1970,1,1))</f>
        <v>45778.555890011572</v>
      </c>
      <c r="K5958" s="4" t="s">
        <v>16287</v>
      </c>
      <c r="L5958" s="1">
        <f>((((bot_orders[[#This Row],[uTime]]/ 1000)+3*3600) / 86400) + DATE(1970,1,1))</f>
        <v>45778.558223958331</v>
      </c>
      <c r="M5958" t="s">
        <v>34</v>
      </c>
      <c r="N5958" t="s">
        <v>28</v>
      </c>
      <c r="O5958" t="s">
        <v>35</v>
      </c>
      <c r="P5958">
        <v>4.3250000000000002</v>
      </c>
      <c r="Q5958" t="s">
        <v>36</v>
      </c>
      <c r="R5958" t="s">
        <v>55</v>
      </c>
      <c r="S5958">
        <v>0.76910000000000001</v>
      </c>
      <c r="T5958">
        <v>0.76910000000000001</v>
      </c>
      <c r="U5958">
        <v>4.3250000000000002</v>
      </c>
      <c r="V5958">
        <v>-3.46E-3</v>
      </c>
      <c r="W5958" t="s">
        <v>39</v>
      </c>
      <c r="X5958" s="4">
        <f>IF(bot_orders[[#This Row],[side]]="sell", bot_orders[[#This Row],[accFillSz]]*bot_orders[[#This Row],[avgPx]] + bot_orders[[#This Row],[fee]], -bot_orders[[#This Row],[accFillSz]]*bot_orders[[#This Row],[avgPx]])</f>
        <v>-3.3263575000000003</v>
      </c>
      <c r="Y5958" s="4">
        <f>IF(bot_orders[[#This Row],[side]]="buy", bot_orders[[#This Row],[accFillSz]] + bot_orders[[#This Row],[fee]], -bot_orders[[#This Row],[accFillSz]])</f>
        <v>4.3215400000000006</v>
      </c>
      <c r="Z5958" s="4">
        <f>IF(bot_orders[[#This Row],[side]]="sell",bot_orders[[#This Row],[accFillSz]]*bot_orders[[#This Row],[avgPx]]+bot_orders[[#This Row],[fee]], 0)</f>
        <v>0</v>
      </c>
      <c r="AA5958" s="4">
        <f>IF(bot_orders[[#This Row],[side]]="sell",-bot_orders[[#This Row],[accFillSz]],bot_orders[[#This Row],[accFillSz]]+bot_orders[[#This Row],[fee]])</f>
        <v>4.3215400000000006</v>
      </c>
      <c r="AB5958">
        <v>0</v>
      </c>
      <c r="AC5958" t="s">
        <v>38</v>
      </c>
      <c r="AD5958">
        <v>0</v>
      </c>
      <c r="AE5958" t="s">
        <v>40</v>
      </c>
      <c r="AF5958" t="s">
        <v>41</v>
      </c>
      <c r="AG5958" t="s">
        <v>42</v>
      </c>
      <c r="AH5958" t="s">
        <v>28</v>
      </c>
      <c r="AI5958">
        <v>4.3215399999999997</v>
      </c>
      <c r="AJ5958">
        <v>-3.3263574999999999</v>
      </c>
    </row>
    <row r="5959" spans="1:36" x14ac:dyDescent="0.3">
      <c r="A5959">
        <v>5763</v>
      </c>
      <c r="B5959" t="s">
        <v>300</v>
      </c>
      <c r="C5959" t="s">
        <v>28</v>
      </c>
      <c r="D5959" t="s">
        <v>29</v>
      </c>
      <c r="E5959" t="s">
        <v>30</v>
      </c>
      <c r="F5959" t="s">
        <v>31</v>
      </c>
      <c r="G5959" t="s">
        <v>3454</v>
      </c>
      <c r="H5959" t="s">
        <v>16291</v>
      </c>
      <c r="I5959" s="4" t="s">
        <v>16292</v>
      </c>
      <c r="J5959" s="1">
        <f>((((bot_orders[[#This Row],[cTime]]/ 1000)+3*3600) / 86400) + DATE(1970,1,1))</f>
        <v>45778.557155046299</v>
      </c>
      <c r="K5959" s="4" t="s">
        <v>16293</v>
      </c>
      <c r="L5959" s="1">
        <f>((((bot_orders[[#This Row],[uTime]]/ 1000)+3*3600) / 86400) + DATE(1970,1,1))</f>
        <v>45778.557657581019</v>
      </c>
      <c r="M5959" t="s">
        <v>34</v>
      </c>
      <c r="N5959" t="s">
        <v>28</v>
      </c>
      <c r="O5959" t="s">
        <v>35</v>
      </c>
      <c r="P5959">
        <v>4.3259999999999996</v>
      </c>
      <c r="Q5959" t="s">
        <v>36</v>
      </c>
      <c r="R5959" t="s">
        <v>55</v>
      </c>
      <c r="S5959">
        <v>0.77090000000000003</v>
      </c>
      <c r="T5959">
        <v>0.77090000000000003</v>
      </c>
      <c r="U5959">
        <v>4.3259999999999996</v>
      </c>
      <c r="V5959">
        <v>-3.4608E-3</v>
      </c>
      <c r="W5959" t="s">
        <v>39</v>
      </c>
      <c r="X5959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959" s="4">
        <f>IF(bot_orders[[#This Row],[side]]="buy", bot_orders[[#This Row],[accFillSz]] + bot_orders[[#This Row],[fee]], -bot_orders[[#This Row],[accFillSz]])</f>
        <v>4.3225391999999996</v>
      </c>
      <c r="Z5959" s="4">
        <f>IF(bot_orders[[#This Row],[side]]="sell",bot_orders[[#This Row],[accFillSz]]*bot_orders[[#This Row],[avgPx]]+bot_orders[[#This Row],[fee]], 0)</f>
        <v>0</v>
      </c>
      <c r="AA5959" s="4">
        <f>IF(bot_orders[[#This Row],[side]]="sell",-bot_orders[[#This Row],[accFillSz]],bot_orders[[#This Row],[accFillSz]]+bot_orders[[#This Row],[fee]])</f>
        <v>4.3225391999999996</v>
      </c>
      <c r="AB5959">
        <v>0</v>
      </c>
      <c r="AC5959" t="s">
        <v>38</v>
      </c>
      <c r="AD5959">
        <v>0</v>
      </c>
      <c r="AE5959" t="s">
        <v>40</v>
      </c>
      <c r="AF5959" t="s">
        <v>41</v>
      </c>
      <c r="AG5959" t="s">
        <v>42</v>
      </c>
      <c r="AH5959" t="s">
        <v>28</v>
      </c>
      <c r="AI5959">
        <v>4.3225391999999996</v>
      </c>
      <c r="AJ5959">
        <v>-3.3349134</v>
      </c>
    </row>
    <row r="5960" spans="1:36" x14ac:dyDescent="0.3">
      <c r="A5960">
        <v>5764</v>
      </c>
      <c r="B5960" t="s">
        <v>300</v>
      </c>
      <c r="C5960" t="s">
        <v>28</v>
      </c>
      <c r="D5960" t="s">
        <v>29</v>
      </c>
      <c r="E5960" t="s">
        <v>30</v>
      </c>
      <c r="F5960" t="s">
        <v>31</v>
      </c>
      <c r="G5960" t="s">
        <v>3454</v>
      </c>
      <c r="H5960" t="s">
        <v>16294</v>
      </c>
      <c r="I5960" s="4" t="s">
        <v>16295</v>
      </c>
      <c r="J5960" s="1">
        <f>((((bot_orders[[#This Row],[cTime]]/ 1000)+3*3600) / 86400) + DATE(1970,1,1))</f>
        <v>45778.557657604164</v>
      </c>
      <c r="K5960" s="4" t="s">
        <v>16296</v>
      </c>
      <c r="L5960" s="1">
        <f>((((bot_orders[[#This Row],[uTime]]/ 1000)+3*3600) / 86400) + DATE(1970,1,1))</f>
        <v>45778.559351967589</v>
      </c>
      <c r="M5960" t="s">
        <v>34</v>
      </c>
      <c r="N5960" t="s">
        <v>28</v>
      </c>
      <c r="O5960" t="s">
        <v>35</v>
      </c>
      <c r="P5960">
        <v>4.3220000000000001</v>
      </c>
      <c r="Q5960" t="s">
        <v>36</v>
      </c>
      <c r="R5960" t="s">
        <v>37</v>
      </c>
      <c r="S5960">
        <v>0.77270000000000005</v>
      </c>
      <c r="T5960">
        <v>0.77270000000000005</v>
      </c>
      <c r="U5960">
        <v>4.3220000000000001</v>
      </c>
      <c r="V5960">
        <v>-2.6716875E-3</v>
      </c>
      <c r="W5960" t="s">
        <v>38</v>
      </c>
      <c r="X5960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960" s="4">
        <f>IF(bot_orders[[#This Row],[side]]="buy", bot_orders[[#This Row],[accFillSz]] + bot_orders[[#This Row],[fee]], -bot_orders[[#This Row],[accFillSz]])</f>
        <v>-4.3220000000000001</v>
      </c>
      <c r="Z5960" s="4">
        <f>IF(bot_orders[[#This Row],[side]]="sell",bot_orders[[#This Row],[accFillSz]]*bot_orders[[#This Row],[avgPx]]+bot_orders[[#This Row],[fee]], 0)</f>
        <v>3.3369377125000002</v>
      </c>
      <c r="AA5960" s="4">
        <f>IF(bot_orders[[#This Row],[side]]="sell",-bot_orders[[#This Row],[accFillSz]],bot_orders[[#This Row],[accFillSz]]+bot_orders[[#This Row],[fee]])</f>
        <v>-4.3220000000000001</v>
      </c>
      <c r="AB5960">
        <v>0</v>
      </c>
      <c r="AC5960" t="s">
        <v>39</v>
      </c>
      <c r="AD5960">
        <v>0</v>
      </c>
      <c r="AE5960" t="s">
        <v>40</v>
      </c>
      <c r="AF5960" t="s">
        <v>41</v>
      </c>
      <c r="AG5960" t="s">
        <v>42</v>
      </c>
      <c r="AH5960" t="s">
        <v>28</v>
      </c>
      <c r="AI5960">
        <v>-4.3220000000000001</v>
      </c>
      <c r="AJ5960">
        <v>3.3369377099999999</v>
      </c>
    </row>
    <row r="5961" spans="1:36" x14ac:dyDescent="0.3">
      <c r="A5961">
        <v>5765</v>
      </c>
      <c r="B5961" t="s">
        <v>300</v>
      </c>
      <c r="C5961" t="s">
        <v>28</v>
      </c>
      <c r="D5961" t="s">
        <v>29</v>
      </c>
      <c r="E5961" t="s">
        <v>30</v>
      </c>
      <c r="F5961" t="s">
        <v>31</v>
      </c>
      <c r="G5961" t="s">
        <v>3456</v>
      </c>
      <c r="H5961" t="s">
        <v>16297</v>
      </c>
      <c r="I5961" s="4" t="s">
        <v>16298</v>
      </c>
      <c r="J5961" s="1">
        <f>((((bot_orders[[#This Row],[cTime]]/ 1000)+3*3600) / 86400) + DATE(1970,1,1))</f>
        <v>45778.558223981483</v>
      </c>
      <c r="K5961" s="4" t="s">
        <v>16299</v>
      </c>
      <c r="L5961" s="1">
        <f>((((bot_orders[[#This Row],[uTime]]/ 1000)+3*3600) / 86400) + DATE(1970,1,1))</f>
        <v>45778.559046979164</v>
      </c>
      <c r="M5961" t="s">
        <v>34</v>
      </c>
      <c r="N5961" t="s">
        <v>28</v>
      </c>
      <c r="O5961" t="s">
        <v>35</v>
      </c>
      <c r="P5961">
        <v>4.3209999999999997</v>
      </c>
      <c r="Q5961" t="s">
        <v>36</v>
      </c>
      <c r="R5961" t="s">
        <v>37</v>
      </c>
      <c r="S5961">
        <v>0.77090000000000003</v>
      </c>
      <c r="T5961">
        <v>0.77090000000000003</v>
      </c>
      <c r="U5961">
        <v>4.3209999999999997</v>
      </c>
      <c r="V5961">
        <v>-2.6648471000000002E-3</v>
      </c>
      <c r="W5961" t="s">
        <v>38</v>
      </c>
      <c r="X5961" s="4">
        <f>IF(bot_orders[[#This Row],[side]]="sell", bot_orders[[#This Row],[accFillSz]]*bot_orders[[#This Row],[avgPx]] + bot_orders[[#This Row],[fee]], -bot_orders[[#This Row],[accFillSz]]*bot_orders[[#This Row],[avgPx]])</f>
        <v>3.3283940528999998</v>
      </c>
      <c r="Y5961" s="4">
        <f>IF(bot_orders[[#This Row],[side]]="buy", bot_orders[[#This Row],[accFillSz]] + bot_orders[[#This Row],[fee]], -bot_orders[[#This Row],[accFillSz]])</f>
        <v>-4.3209999999999997</v>
      </c>
      <c r="Z5961" s="4">
        <f>IF(bot_orders[[#This Row],[side]]="sell",bot_orders[[#This Row],[accFillSz]]*bot_orders[[#This Row],[avgPx]]+bot_orders[[#This Row],[fee]], 0)</f>
        <v>3.3283940528999998</v>
      </c>
      <c r="AA5961" s="4">
        <f>IF(bot_orders[[#This Row],[side]]="sell",-bot_orders[[#This Row],[accFillSz]],bot_orders[[#This Row],[accFillSz]]+bot_orders[[#This Row],[fee]])</f>
        <v>-4.3209999999999997</v>
      </c>
      <c r="AB5961">
        <v>0</v>
      </c>
      <c r="AC5961" t="s">
        <v>39</v>
      </c>
      <c r="AD5961">
        <v>0</v>
      </c>
      <c r="AE5961" t="s">
        <v>40</v>
      </c>
      <c r="AF5961" t="s">
        <v>41</v>
      </c>
      <c r="AG5961" t="s">
        <v>42</v>
      </c>
      <c r="AH5961" t="s">
        <v>28</v>
      </c>
      <c r="AI5961">
        <v>-4.3209999999999997</v>
      </c>
      <c r="AJ5961">
        <v>3.32839405</v>
      </c>
    </row>
    <row r="5962" spans="1:36" x14ac:dyDescent="0.3">
      <c r="A5962">
        <v>5766</v>
      </c>
      <c r="B5962" t="s">
        <v>300</v>
      </c>
      <c r="C5962" t="s">
        <v>28</v>
      </c>
      <c r="D5962" t="s">
        <v>29</v>
      </c>
      <c r="E5962" t="s">
        <v>30</v>
      </c>
      <c r="F5962" t="s">
        <v>31</v>
      </c>
      <c r="G5962" t="s">
        <v>3493</v>
      </c>
      <c r="H5962" t="s">
        <v>16300</v>
      </c>
      <c r="I5962" s="4" t="s">
        <v>16301</v>
      </c>
      <c r="J5962" s="1">
        <f>((((bot_orders[[#This Row],[cTime]]/ 1000)+3*3600) / 86400) + DATE(1970,1,1))</f>
        <v>45778.55904699074</v>
      </c>
      <c r="K5962" s="4" t="s">
        <v>16302</v>
      </c>
      <c r="L5962" s="1">
        <f>((((bot_orders[[#This Row],[uTime]]/ 1000)+3*3600) / 86400) + DATE(1970,1,1))</f>
        <v>45778.586501944446</v>
      </c>
      <c r="M5962" t="s">
        <v>34</v>
      </c>
      <c r="N5962" t="s">
        <v>28</v>
      </c>
      <c r="O5962" t="s">
        <v>35</v>
      </c>
      <c r="P5962">
        <v>4.3250000000000002</v>
      </c>
      <c r="Q5962" t="s">
        <v>36</v>
      </c>
      <c r="R5962" t="s">
        <v>55</v>
      </c>
      <c r="S5962">
        <v>0.76910000000000001</v>
      </c>
      <c r="T5962">
        <v>0.76910000000000001</v>
      </c>
      <c r="U5962">
        <v>4.3250000000000002</v>
      </c>
      <c r="V5962">
        <v>-3.46E-3</v>
      </c>
      <c r="W5962" t="s">
        <v>39</v>
      </c>
      <c r="X5962" s="4">
        <f>IF(bot_orders[[#This Row],[side]]="sell", bot_orders[[#This Row],[accFillSz]]*bot_orders[[#This Row],[avgPx]] + bot_orders[[#This Row],[fee]], -bot_orders[[#This Row],[accFillSz]]*bot_orders[[#This Row],[avgPx]])</f>
        <v>-3.3263575000000003</v>
      </c>
      <c r="Y5962" s="4">
        <f>IF(bot_orders[[#This Row],[side]]="buy", bot_orders[[#This Row],[accFillSz]] + bot_orders[[#This Row],[fee]], -bot_orders[[#This Row],[accFillSz]])</f>
        <v>4.3215400000000006</v>
      </c>
      <c r="Z5962" s="4">
        <f>IF(bot_orders[[#This Row],[side]]="sell",bot_orders[[#This Row],[accFillSz]]*bot_orders[[#This Row],[avgPx]]+bot_orders[[#This Row],[fee]], 0)</f>
        <v>0</v>
      </c>
      <c r="AA5962" s="4">
        <f>IF(bot_orders[[#This Row],[side]]="sell",-bot_orders[[#This Row],[accFillSz]],bot_orders[[#This Row],[accFillSz]]+bot_orders[[#This Row],[fee]])</f>
        <v>4.3215400000000006</v>
      </c>
      <c r="AB5962">
        <v>0</v>
      </c>
      <c r="AC5962" t="s">
        <v>38</v>
      </c>
      <c r="AD5962">
        <v>0</v>
      </c>
      <c r="AE5962" t="s">
        <v>40</v>
      </c>
      <c r="AF5962" t="s">
        <v>41</v>
      </c>
      <c r="AG5962" t="s">
        <v>42</v>
      </c>
      <c r="AH5962" t="s">
        <v>28</v>
      </c>
      <c r="AI5962">
        <v>4.3215399999999997</v>
      </c>
      <c r="AJ5962">
        <v>-3.3263574999999999</v>
      </c>
    </row>
    <row r="5963" spans="1:36" x14ac:dyDescent="0.3">
      <c r="A5963">
        <v>5767</v>
      </c>
      <c r="B5963" t="s">
        <v>300</v>
      </c>
      <c r="C5963" t="s">
        <v>28</v>
      </c>
      <c r="D5963" t="s">
        <v>29</v>
      </c>
      <c r="E5963" t="s">
        <v>30</v>
      </c>
      <c r="F5963" t="s">
        <v>31</v>
      </c>
      <c r="G5963" t="s">
        <v>3463</v>
      </c>
      <c r="H5963" t="s">
        <v>16303</v>
      </c>
      <c r="I5963" s="4" t="s">
        <v>16304</v>
      </c>
      <c r="J5963" s="1">
        <f>((((bot_orders[[#This Row],[cTime]]/ 1000)+3*3600) / 86400) + DATE(1970,1,1))</f>
        <v>45778.559351990742</v>
      </c>
      <c r="K5963" s="4" t="s">
        <v>16305</v>
      </c>
      <c r="L5963" s="1">
        <f>((((bot_orders[[#This Row],[uTime]]/ 1000)+3*3600) / 86400) + DATE(1970,1,1))</f>
        <v>45778.559519050927</v>
      </c>
      <c r="M5963" t="s">
        <v>34</v>
      </c>
      <c r="N5963" t="s">
        <v>28</v>
      </c>
      <c r="O5963" t="s">
        <v>35</v>
      </c>
      <c r="P5963">
        <v>4.3259999999999996</v>
      </c>
      <c r="Q5963" t="s">
        <v>36</v>
      </c>
      <c r="R5963" t="s">
        <v>55</v>
      </c>
      <c r="S5963">
        <v>0.77090000000000003</v>
      </c>
      <c r="T5963">
        <v>0.77090000000000003</v>
      </c>
      <c r="U5963">
        <v>4.3259999999999996</v>
      </c>
      <c r="V5963">
        <v>-3.4608E-3</v>
      </c>
      <c r="W5963" t="s">
        <v>39</v>
      </c>
      <c r="X5963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963" s="4">
        <f>IF(bot_orders[[#This Row],[side]]="buy", bot_orders[[#This Row],[accFillSz]] + bot_orders[[#This Row],[fee]], -bot_orders[[#This Row],[accFillSz]])</f>
        <v>4.3225391999999996</v>
      </c>
      <c r="Z5963" s="4">
        <f>IF(bot_orders[[#This Row],[side]]="sell",bot_orders[[#This Row],[accFillSz]]*bot_orders[[#This Row],[avgPx]]+bot_orders[[#This Row],[fee]], 0)</f>
        <v>0</v>
      </c>
      <c r="AA5963" s="4">
        <f>IF(bot_orders[[#This Row],[side]]="sell",-bot_orders[[#This Row],[accFillSz]],bot_orders[[#This Row],[accFillSz]]+bot_orders[[#This Row],[fee]])</f>
        <v>4.3225391999999996</v>
      </c>
      <c r="AB5963">
        <v>0</v>
      </c>
      <c r="AC5963" t="s">
        <v>38</v>
      </c>
      <c r="AD5963">
        <v>0</v>
      </c>
      <c r="AE5963" t="s">
        <v>40</v>
      </c>
      <c r="AF5963" t="s">
        <v>41</v>
      </c>
      <c r="AG5963" t="s">
        <v>42</v>
      </c>
      <c r="AH5963" t="s">
        <v>28</v>
      </c>
      <c r="AI5963">
        <v>4.3225391999999996</v>
      </c>
      <c r="AJ5963">
        <v>-3.3349134</v>
      </c>
    </row>
    <row r="5964" spans="1:36" x14ac:dyDescent="0.3">
      <c r="A5964">
        <v>5768</v>
      </c>
      <c r="B5964" t="s">
        <v>300</v>
      </c>
      <c r="C5964" t="s">
        <v>28</v>
      </c>
      <c r="D5964" t="s">
        <v>29</v>
      </c>
      <c r="E5964" t="s">
        <v>30</v>
      </c>
      <c r="F5964" t="s">
        <v>31</v>
      </c>
      <c r="G5964" t="s">
        <v>3463</v>
      </c>
      <c r="H5964" t="s">
        <v>16306</v>
      </c>
      <c r="I5964" s="4" t="s">
        <v>16307</v>
      </c>
      <c r="J5964" s="1">
        <f>((((bot_orders[[#This Row],[cTime]]/ 1000)+3*3600) / 86400) + DATE(1970,1,1))</f>
        <v>45778.559519074071</v>
      </c>
      <c r="K5964" s="4" t="s">
        <v>16308</v>
      </c>
      <c r="L5964" s="1">
        <f>((((bot_orders[[#This Row],[uTime]]/ 1000)+3*3600) / 86400) + DATE(1970,1,1))</f>
        <v>45778.561242349533</v>
      </c>
      <c r="M5964" t="s">
        <v>34</v>
      </c>
      <c r="N5964" t="s">
        <v>28</v>
      </c>
      <c r="O5964" t="s">
        <v>35</v>
      </c>
      <c r="P5964">
        <v>4.3220000000000001</v>
      </c>
      <c r="Q5964" t="s">
        <v>36</v>
      </c>
      <c r="R5964" t="s">
        <v>37</v>
      </c>
      <c r="S5964">
        <v>0.77270000000000005</v>
      </c>
      <c r="T5964">
        <v>0.77270000000000005</v>
      </c>
      <c r="U5964">
        <v>4.3220000000000001</v>
      </c>
      <c r="V5964">
        <v>-2.6716875E-3</v>
      </c>
      <c r="W5964" t="s">
        <v>38</v>
      </c>
      <c r="X5964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964" s="4">
        <f>IF(bot_orders[[#This Row],[side]]="buy", bot_orders[[#This Row],[accFillSz]] + bot_orders[[#This Row],[fee]], -bot_orders[[#This Row],[accFillSz]])</f>
        <v>-4.3220000000000001</v>
      </c>
      <c r="Z5964" s="4">
        <f>IF(bot_orders[[#This Row],[side]]="sell",bot_orders[[#This Row],[accFillSz]]*bot_orders[[#This Row],[avgPx]]+bot_orders[[#This Row],[fee]], 0)</f>
        <v>3.3369377125000002</v>
      </c>
      <c r="AA5964" s="4">
        <f>IF(bot_orders[[#This Row],[side]]="sell",-bot_orders[[#This Row],[accFillSz]],bot_orders[[#This Row],[accFillSz]]+bot_orders[[#This Row],[fee]])</f>
        <v>-4.3220000000000001</v>
      </c>
      <c r="AB5964">
        <v>0</v>
      </c>
      <c r="AC5964" t="s">
        <v>39</v>
      </c>
      <c r="AD5964">
        <v>0</v>
      </c>
      <c r="AE5964" t="s">
        <v>40</v>
      </c>
      <c r="AF5964" t="s">
        <v>41</v>
      </c>
      <c r="AG5964" t="s">
        <v>42</v>
      </c>
      <c r="AH5964" t="s">
        <v>28</v>
      </c>
      <c r="AI5964">
        <v>-4.3220000000000001</v>
      </c>
      <c r="AJ5964">
        <v>3.3369377099999999</v>
      </c>
    </row>
    <row r="5965" spans="1:36" x14ac:dyDescent="0.3">
      <c r="A5965">
        <v>5769</v>
      </c>
      <c r="B5965" t="s">
        <v>300</v>
      </c>
      <c r="C5965" t="s">
        <v>28</v>
      </c>
      <c r="D5965" t="s">
        <v>29</v>
      </c>
      <c r="E5965" t="s">
        <v>30</v>
      </c>
      <c r="F5965" t="s">
        <v>31</v>
      </c>
      <c r="G5965" t="s">
        <v>3444</v>
      </c>
      <c r="H5965" t="s">
        <v>16309</v>
      </c>
      <c r="I5965" s="4" t="s">
        <v>16310</v>
      </c>
      <c r="J5965" s="1">
        <f>((((bot_orders[[#This Row],[cTime]]/ 1000)+3*3600) / 86400) + DATE(1970,1,1))</f>
        <v>45778.561242361109</v>
      </c>
      <c r="K5965" s="4" t="s">
        <v>16311</v>
      </c>
      <c r="L5965" s="1">
        <f>((((bot_orders[[#This Row],[uTime]]/ 1000)+3*3600) / 86400) + DATE(1970,1,1))</f>
        <v>45778.563368159725</v>
      </c>
      <c r="M5965" t="s">
        <v>34</v>
      </c>
      <c r="N5965" t="s">
        <v>28</v>
      </c>
      <c r="O5965" t="s">
        <v>35</v>
      </c>
      <c r="P5965">
        <v>4.3259999999999996</v>
      </c>
      <c r="Q5965" t="s">
        <v>36</v>
      </c>
      <c r="R5965" t="s">
        <v>55</v>
      </c>
      <c r="S5965">
        <v>0.77090000000000003</v>
      </c>
      <c r="T5965">
        <v>0.77090000000000003</v>
      </c>
      <c r="U5965">
        <v>4.3259999999999996</v>
      </c>
      <c r="V5965">
        <v>-3.4608E-3</v>
      </c>
      <c r="W5965" t="s">
        <v>39</v>
      </c>
      <c r="X5965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965" s="4">
        <f>IF(bot_orders[[#This Row],[side]]="buy", bot_orders[[#This Row],[accFillSz]] + bot_orders[[#This Row],[fee]], -bot_orders[[#This Row],[accFillSz]])</f>
        <v>4.3225391999999996</v>
      </c>
      <c r="Z5965" s="4">
        <f>IF(bot_orders[[#This Row],[side]]="sell",bot_orders[[#This Row],[accFillSz]]*bot_orders[[#This Row],[avgPx]]+bot_orders[[#This Row],[fee]], 0)</f>
        <v>0</v>
      </c>
      <c r="AA5965" s="4">
        <f>IF(bot_orders[[#This Row],[side]]="sell",-bot_orders[[#This Row],[accFillSz]],bot_orders[[#This Row],[accFillSz]]+bot_orders[[#This Row],[fee]])</f>
        <v>4.3225391999999996</v>
      </c>
      <c r="AB5965">
        <v>0</v>
      </c>
      <c r="AC5965" t="s">
        <v>38</v>
      </c>
      <c r="AD5965">
        <v>0</v>
      </c>
      <c r="AE5965" t="s">
        <v>40</v>
      </c>
      <c r="AF5965" t="s">
        <v>41</v>
      </c>
      <c r="AG5965" t="s">
        <v>42</v>
      </c>
      <c r="AH5965" t="s">
        <v>28</v>
      </c>
      <c r="AI5965">
        <v>4.3225391999999996</v>
      </c>
      <c r="AJ5965">
        <v>-3.3349134</v>
      </c>
    </row>
    <row r="5966" spans="1:36" x14ac:dyDescent="0.3">
      <c r="A5966">
        <v>5771</v>
      </c>
      <c r="B5966" t="s">
        <v>300</v>
      </c>
      <c r="C5966" t="s">
        <v>28</v>
      </c>
      <c r="D5966" t="s">
        <v>29</v>
      </c>
      <c r="E5966" t="s">
        <v>30</v>
      </c>
      <c r="F5966" t="s">
        <v>31</v>
      </c>
      <c r="G5966" t="s">
        <v>3448</v>
      </c>
      <c r="H5966" t="s">
        <v>16315</v>
      </c>
      <c r="I5966" s="4" t="s">
        <v>16316</v>
      </c>
      <c r="J5966" s="1">
        <f>((((bot_orders[[#This Row],[cTime]]/ 1000)+3*3600) / 86400) + DATE(1970,1,1))</f>
        <v>45778.561879085646</v>
      </c>
      <c r="K5966" s="4" t="s">
        <v>16317</v>
      </c>
      <c r="L5966" s="1">
        <f>((((bot_orders[[#This Row],[uTime]]/ 1000)+3*3600) / 86400) + DATE(1970,1,1))</f>
        <v>45778.562925925929</v>
      </c>
      <c r="M5966" t="s">
        <v>34</v>
      </c>
      <c r="N5966" t="s">
        <v>28</v>
      </c>
      <c r="O5966" t="s">
        <v>35</v>
      </c>
      <c r="P5966">
        <v>4.3250000000000002</v>
      </c>
      <c r="Q5966" t="s">
        <v>36</v>
      </c>
      <c r="R5966" t="s">
        <v>55</v>
      </c>
      <c r="S5966">
        <v>0.77270000000000005</v>
      </c>
      <c r="T5966">
        <v>0.77270000000000005</v>
      </c>
      <c r="U5966">
        <v>4.3250000000000002</v>
      </c>
      <c r="V5966">
        <v>-3.46E-3</v>
      </c>
      <c r="W5966" t="s">
        <v>39</v>
      </c>
      <c r="X5966" s="4">
        <f>IF(bot_orders[[#This Row],[side]]="sell", bot_orders[[#This Row],[accFillSz]]*bot_orders[[#This Row],[avgPx]] + bot_orders[[#This Row],[fee]], -bot_orders[[#This Row],[accFillSz]]*bot_orders[[#This Row],[avgPx]])</f>
        <v>-3.3419275000000002</v>
      </c>
      <c r="Y5966" s="4">
        <f>IF(bot_orders[[#This Row],[side]]="buy", bot_orders[[#This Row],[accFillSz]] + bot_orders[[#This Row],[fee]], -bot_orders[[#This Row],[accFillSz]])</f>
        <v>4.3215400000000006</v>
      </c>
      <c r="Z5966" s="4">
        <f>IF(bot_orders[[#This Row],[side]]="sell",bot_orders[[#This Row],[accFillSz]]*bot_orders[[#This Row],[avgPx]]+bot_orders[[#This Row],[fee]], 0)</f>
        <v>0</v>
      </c>
      <c r="AA5966" s="4">
        <f>IF(bot_orders[[#This Row],[side]]="sell",-bot_orders[[#This Row],[accFillSz]],bot_orders[[#This Row],[accFillSz]]+bot_orders[[#This Row],[fee]])</f>
        <v>4.3215400000000006</v>
      </c>
      <c r="AB5966">
        <v>0</v>
      </c>
      <c r="AC5966" t="s">
        <v>38</v>
      </c>
      <c r="AD5966">
        <v>0</v>
      </c>
      <c r="AE5966" t="s">
        <v>40</v>
      </c>
      <c r="AF5966" t="s">
        <v>41</v>
      </c>
      <c r="AG5966" t="s">
        <v>42</v>
      </c>
      <c r="AH5966" t="s">
        <v>28</v>
      </c>
      <c r="AI5966">
        <v>4.3215399999999997</v>
      </c>
      <c r="AJ5966">
        <v>-3.3419275000000002</v>
      </c>
    </row>
    <row r="5967" spans="1:36" x14ac:dyDescent="0.3">
      <c r="A5967">
        <v>5773</v>
      </c>
      <c r="B5967" t="s">
        <v>300</v>
      </c>
      <c r="C5967" t="s">
        <v>28</v>
      </c>
      <c r="D5967" t="s">
        <v>29</v>
      </c>
      <c r="E5967" t="s">
        <v>30</v>
      </c>
      <c r="F5967" t="s">
        <v>31</v>
      </c>
      <c r="G5967" t="s">
        <v>3448</v>
      </c>
      <c r="H5967" t="s">
        <v>16318</v>
      </c>
      <c r="I5967" s="4" t="s">
        <v>16319</v>
      </c>
      <c r="J5967" s="1">
        <f>((((bot_orders[[#This Row],[cTime]]/ 1000)+3*3600) / 86400) + DATE(1970,1,1))</f>
        <v>45778.562925949074</v>
      </c>
      <c r="K5967" s="4" t="s">
        <v>16320</v>
      </c>
      <c r="L5967" s="1">
        <f>((((bot_orders[[#This Row],[uTime]]/ 1000)+3*3600) / 86400) + DATE(1970,1,1))</f>
        <v>45778.593646076391</v>
      </c>
      <c r="M5967" t="s">
        <v>34</v>
      </c>
      <c r="N5967" t="s">
        <v>28</v>
      </c>
      <c r="O5967" t="s">
        <v>35</v>
      </c>
      <c r="P5967">
        <v>4.3209999999999997</v>
      </c>
      <c r="Q5967" t="s">
        <v>36</v>
      </c>
      <c r="R5967" t="s">
        <v>37</v>
      </c>
      <c r="S5967">
        <v>0.77449999999999997</v>
      </c>
      <c r="T5967">
        <v>0.77449999999999997</v>
      </c>
      <c r="U5967">
        <v>4.3209999999999997</v>
      </c>
      <c r="V5967">
        <v>-2.6772915999999998E-3</v>
      </c>
      <c r="W5967" t="s">
        <v>38</v>
      </c>
      <c r="X5967" s="4">
        <f>IF(bot_orders[[#This Row],[side]]="sell", bot_orders[[#This Row],[accFillSz]]*bot_orders[[#This Row],[avgPx]] + bot_orders[[#This Row],[fee]], -bot_orders[[#This Row],[accFillSz]]*bot_orders[[#This Row],[avgPx]])</f>
        <v>3.3439372083999999</v>
      </c>
      <c r="Y5967" s="4">
        <f>IF(bot_orders[[#This Row],[side]]="buy", bot_orders[[#This Row],[accFillSz]] + bot_orders[[#This Row],[fee]], -bot_orders[[#This Row],[accFillSz]])</f>
        <v>-4.3209999999999997</v>
      </c>
      <c r="Z5967" s="4">
        <f>IF(bot_orders[[#This Row],[side]]="sell",bot_orders[[#This Row],[accFillSz]]*bot_orders[[#This Row],[avgPx]]+bot_orders[[#This Row],[fee]], 0)</f>
        <v>3.3439372083999999</v>
      </c>
      <c r="AA5967" s="4">
        <f>IF(bot_orders[[#This Row],[side]]="sell",-bot_orders[[#This Row],[accFillSz]],bot_orders[[#This Row],[accFillSz]]+bot_orders[[#This Row],[fee]])</f>
        <v>-4.3209999999999997</v>
      </c>
      <c r="AB5967">
        <v>0</v>
      </c>
      <c r="AC5967" t="s">
        <v>39</v>
      </c>
      <c r="AD5967">
        <v>0</v>
      </c>
      <c r="AE5967" t="s">
        <v>40</v>
      </c>
      <c r="AF5967" t="s">
        <v>41</v>
      </c>
      <c r="AG5967" t="s">
        <v>42</v>
      </c>
      <c r="AH5967" t="s">
        <v>28</v>
      </c>
      <c r="AI5967">
        <v>-4.3209999999999997</v>
      </c>
      <c r="AJ5967">
        <v>3.34393721</v>
      </c>
    </row>
    <row r="5968" spans="1:36" x14ac:dyDescent="0.3">
      <c r="A5968">
        <v>5775</v>
      </c>
      <c r="B5968" t="s">
        <v>300</v>
      </c>
      <c r="C5968" t="s">
        <v>28</v>
      </c>
      <c r="D5968" t="s">
        <v>29</v>
      </c>
      <c r="E5968" t="s">
        <v>30</v>
      </c>
      <c r="F5968" t="s">
        <v>31</v>
      </c>
      <c r="G5968" t="s">
        <v>3444</v>
      </c>
      <c r="H5968" t="s">
        <v>16324</v>
      </c>
      <c r="I5968" s="4" t="s">
        <v>16325</v>
      </c>
      <c r="J5968" s="1">
        <f>((((bot_orders[[#This Row],[cTime]]/ 1000)+3*3600) / 86400) + DATE(1970,1,1))</f>
        <v>45778.563368182869</v>
      </c>
      <c r="K5968" s="4" t="s">
        <v>16326</v>
      </c>
      <c r="L5968" s="1">
        <f>((((bot_orders[[#This Row],[uTime]]/ 1000)+3*3600) / 86400) + DATE(1970,1,1))</f>
        <v>45778.564804039357</v>
      </c>
      <c r="M5968" t="s">
        <v>34</v>
      </c>
      <c r="N5968" t="s">
        <v>28</v>
      </c>
      <c r="O5968" t="s">
        <v>35</v>
      </c>
      <c r="P5968">
        <v>4.3220000000000001</v>
      </c>
      <c r="Q5968" t="s">
        <v>36</v>
      </c>
      <c r="R5968" t="s">
        <v>37</v>
      </c>
      <c r="S5968">
        <v>0.77270000000000005</v>
      </c>
      <c r="T5968">
        <v>0.77270000000000005</v>
      </c>
      <c r="U5968">
        <v>4.3220000000000001</v>
      </c>
      <c r="V5968">
        <v>-2.6716875E-3</v>
      </c>
      <c r="W5968" t="s">
        <v>38</v>
      </c>
      <c r="X5968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968" s="4">
        <f>IF(bot_orders[[#This Row],[side]]="buy", bot_orders[[#This Row],[accFillSz]] + bot_orders[[#This Row],[fee]], -bot_orders[[#This Row],[accFillSz]])</f>
        <v>-4.3220000000000001</v>
      </c>
      <c r="Z5968" s="4">
        <f>IF(bot_orders[[#This Row],[side]]="sell",bot_orders[[#This Row],[accFillSz]]*bot_orders[[#This Row],[avgPx]]+bot_orders[[#This Row],[fee]], 0)</f>
        <v>3.3369377125000002</v>
      </c>
      <c r="AA5968" s="4">
        <f>IF(bot_orders[[#This Row],[side]]="sell",-bot_orders[[#This Row],[accFillSz]],bot_orders[[#This Row],[accFillSz]]+bot_orders[[#This Row],[fee]])</f>
        <v>-4.3220000000000001</v>
      </c>
      <c r="AB5968">
        <v>0</v>
      </c>
      <c r="AC5968" t="s">
        <v>39</v>
      </c>
      <c r="AD5968">
        <v>0</v>
      </c>
      <c r="AE5968" t="s">
        <v>40</v>
      </c>
      <c r="AF5968" t="s">
        <v>41</v>
      </c>
      <c r="AG5968" t="s">
        <v>42</v>
      </c>
      <c r="AH5968" t="s">
        <v>28</v>
      </c>
      <c r="AI5968">
        <v>-4.3220000000000001</v>
      </c>
      <c r="AJ5968">
        <v>3.3369377099999999</v>
      </c>
    </row>
    <row r="5969" spans="1:36" x14ac:dyDescent="0.3">
      <c r="A5969">
        <v>5777</v>
      </c>
      <c r="B5969" t="s">
        <v>300</v>
      </c>
      <c r="C5969" t="s">
        <v>28</v>
      </c>
      <c r="D5969" t="s">
        <v>29</v>
      </c>
      <c r="E5969" t="s">
        <v>30</v>
      </c>
      <c r="F5969" t="s">
        <v>31</v>
      </c>
      <c r="G5969" t="s">
        <v>3476</v>
      </c>
      <c r="H5969" t="s">
        <v>16327</v>
      </c>
      <c r="I5969" s="4" t="s">
        <v>16328</v>
      </c>
      <c r="J5969" s="1">
        <f>((((bot_orders[[#This Row],[cTime]]/ 1000)+3*3600) / 86400) + DATE(1970,1,1))</f>
        <v>45778.564804062502</v>
      </c>
      <c r="K5969" s="4" t="s">
        <v>16329</v>
      </c>
      <c r="L5969" s="1">
        <f>((((bot_orders[[#This Row],[uTime]]/ 1000)+3*3600) / 86400) + DATE(1970,1,1))</f>
        <v>45778.567716006946</v>
      </c>
      <c r="M5969" t="s">
        <v>34</v>
      </c>
      <c r="N5969" t="s">
        <v>28</v>
      </c>
      <c r="O5969" t="s">
        <v>35</v>
      </c>
      <c r="P5969">
        <v>4.3259999999999996</v>
      </c>
      <c r="Q5969" t="s">
        <v>36</v>
      </c>
      <c r="R5969" t="s">
        <v>55</v>
      </c>
      <c r="S5969">
        <v>0.77090000000000003</v>
      </c>
      <c r="T5969">
        <v>0.77090000000000003</v>
      </c>
      <c r="U5969">
        <v>4.3259999999999996</v>
      </c>
      <c r="V5969">
        <v>-3.4608E-3</v>
      </c>
      <c r="W5969" t="s">
        <v>39</v>
      </c>
      <c r="X5969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969" s="4">
        <f>IF(bot_orders[[#This Row],[side]]="buy", bot_orders[[#This Row],[accFillSz]] + bot_orders[[#This Row],[fee]], -bot_orders[[#This Row],[accFillSz]])</f>
        <v>4.3225391999999996</v>
      </c>
      <c r="Z5969" s="4">
        <f>IF(bot_orders[[#This Row],[side]]="sell",bot_orders[[#This Row],[accFillSz]]*bot_orders[[#This Row],[avgPx]]+bot_orders[[#This Row],[fee]], 0)</f>
        <v>0</v>
      </c>
      <c r="AA5969" s="4">
        <f>IF(bot_orders[[#This Row],[side]]="sell",-bot_orders[[#This Row],[accFillSz]],bot_orders[[#This Row],[accFillSz]]+bot_orders[[#This Row],[fee]])</f>
        <v>4.3225391999999996</v>
      </c>
      <c r="AB5969">
        <v>0</v>
      </c>
      <c r="AC5969" t="s">
        <v>38</v>
      </c>
      <c r="AD5969">
        <v>0</v>
      </c>
      <c r="AE5969" t="s">
        <v>40</v>
      </c>
      <c r="AF5969" t="s">
        <v>41</v>
      </c>
      <c r="AG5969" t="s">
        <v>42</v>
      </c>
      <c r="AH5969" t="s">
        <v>28</v>
      </c>
      <c r="AI5969">
        <v>4.3225391999999996</v>
      </c>
      <c r="AJ5969">
        <v>-3.3349134</v>
      </c>
    </row>
    <row r="5970" spans="1:36" x14ac:dyDescent="0.3">
      <c r="A5970">
        <v>5778</v>
      </c>
      <c r="B5970" t="s">
        <v>300</v>
      </c>
      <c r="C5970" t="s">
        <v>28</v>
      </c>
      <c r="D5970" t="s">
        <v>29</v>
      </c>
      <c r="E5970" t="s">
        <v>30</v>
      </c>
      <c r="F5970" t="s">
        <v>31</v>
      </c>
      <c r="G5970" t="s">
        <v>3476</v>
      </c>
      <c r="H5970" t="s">
        <v>16330</v>
      </c>
      <c r="I5970" s="4" t="s">
        <v>16331</v>
      </c>
      <c r="J5970" s="1">
        <f>((((bot_orders[[#This Row],[cTime]]/ 1000)+3*3600) / 86400) + DATE(1970,1,1))</f>
        <v>45778.567716030091</v>
      </c>
      <c r="K5970" s="4" t="s">
        <v>16332</v>
      </c>
      <c r="L5970" s="1">
        <f>((((bot_orders[[#This Row],[uTime]]/ 1000)+3*3600) / 86400) + DATE(1970,1,1))</f>
        <v>45778.573030127314</v>
      </c>
      <c r="M5970" t="s">
        <v>34</v>
      </c>
      <c r="N5970" t="s">
        <v>28</v>
      </c>
      <c r="O5970" t="s">
        <v>35</v>
      </c>
      <c r="P5970">
        <v>4.3220000000000001</v>
      </c>
      <c r="Q5970" t="s">
        <v>36</v>
      </c>
      <c r="R5970" t="s">
        <v>37</v>
      </c>
      <c r="S5970">
        <v>0.77270000000000005</v>
      </c>
      <c r="T5970">
        <v>0.77270000000000005</v>
      </c>
      <c r="U5970">
        <v>4.3220000000000001</v>
      </c>
      <c r="V5970">
        <v>-2.6716875E-3</v>
      </c>
      <c r="W5970" t="s">
        <v>38</v>
      </c>
      <c r="X5970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970" s="4">
        <f>IF(bot_orders[[#This Row],[side]]="buy", bot_orders[[#This Row],[accFillSz]] + bot_orders[[#This Row],[fee]], -bot_orders[[#This Row],[accFillSz]])</f>
        <v>-4.3220000000000001</v>
      </c>
      <c r="Z5970" s="4">
        <f>IF(bot_orders[[#This Row],[side]]="sell",bot_orders[[#This Row],[accFillSz]]*bot_orders[[#This Row],[avgPx]]+bot_orders[[#This Row],[fee]], 0)</f>
        <v>3.3369377125000002</v>
      </c>
      <c r="AA5970" s="4">
        <f>IF(bot_orders[[#This Row],[side]]="sell",-bot_orders[[#This Row],[accFillSz]],bot_orders[[#This Row],[accFillSz]]+bot_orders[[#This Row],[fee]])</f>
        <v>-4.3220000000000001</v>
      </c>
      <c r="AB5970">
        <v>0</v>
      </c>
      <c r="AC5970" t="s">
        <v>39</v>
      </c>
      <c r="AD5970">
        <v>0</v>
      </c>
      <c r="AE5970" t="s">
        <v>40</v>
      </c>
      <c r="AF5970" t="s">
        <v>41</v>
      </c>
      <c r="AG5970" t="s">
        <v>42</v>
      </c>
      <c r="AH5970" t="s">
        <v>28</v>
      </c>
      <c r="AI5970">
        <v>-4.3220000000000001</v>
      </c>
      <c r="AJ5970">
        <v>3.3369377099999999</v>
      </c>
    </row>
    <row r="5971" spans="1:36" x14ac:dyDescent="0.3">
      <c r="A5971">
        <v>5780</v>
      </c>
      <c r="B5971" t="s">
        <v>300</v>
      </c>
      <c r="C5971" t="s">
        <v>28</v>
      </c>
      <c r="D5971" t="s">
        <v>29</v>
      </c>
      <c r="E5971" t="s">
        <v>30</v>
      </c>
      <c r="F5971" t="s">
        <v>31</v>
      </c>
      <c r="G5971" t="s">
        <v>3496</v>
      </c>
      <c r="H5971" t="s">
        <v>16333</v>
      </c>
      <c r="I5971" s="4" t="s">
        <v>16334</v>
      </c>
      <c r="J5971" s="1">
        <f>((((bot_orders[[#This Row],[cTime]]/ 1000)+3*3600) / 86400) + DATE(1970,1,1))</f>
        <v>45778.573030138883</v>
      </c>
      <c r="K5971" s="4" t="s">
        <v>16335</v>
      </c>
      <c r="L5971" s="1">
        <f>((((bot_orders[[#This Row],[uTime]]/ 1000)+3*3600) / 86400) + DATE(1970,1,1))</f>
        <v>45778.573500671293</v>
      </c>
      <c r="M5971" t="s">
        <v>34</v>
      </c>
      <c r="N5971" t="s">
        <v>28</v>
      </c>
      <c r="O5971" t="s">
        <v>35</v>
      </c>
      <c r="P5971">
        <v>4.3259999999999996</v>
      </c>
      <c r="Q5971" t="s">
        <v>36</v>
      </c>
      <c r="R5971" t="s">
        <v>55</v>
      </c>
      <c r="S5971">
        <v>0.77090000000000003</v>
      </c>
      <c r="T5971">
        <v>0.77090000000000003</v>
      </c>
      <c r="U5971">
        <v>4.3259999999999996</v>
      </c>
      <c r="V5971">
        <v>-3.4608E-3</v>
      </c>
      <c r="W5971" t="s">
        <v>39</v>
      </c>
      <c r="X5971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971" s="4">
        <f>IF(bot_orders[[#This Row],[side]]="buy", bot_orders[[#This Row],[accFillSz]] + bot_orders[[#This Row],[fee]], -bot_orders[[#This Row],[accFillSz]])</f>
        <v>4.3225391999999996</v>
      </c>
      <c r="Z5971" s="4">
        <f>IF(bot_orders[[#This Row],[side]]="sell",bot_orders[[#This Row],[accFillSz]]*bot_orders[[#This Row],[avgPx]]+bot_orders[[#This Row],[fee]], 0)</f>
        <v>0</v>
      </c>
      <c r="AA5971" s="4">
        <f>IF(bot_orders[[#This Row],[side]]="sell",-bot_orders[[#This Row],[accFillSz]],bot_orders[[#This Row],[accFillSz]]+bot_orders[[#This Row],[fee]])</f>
        <v>4.3225391999999996</v>
      </c>
      <c r="AB5971">
        <v>0</v>
      </c>
      <c r="AC5971" t="s">
        <v>38</v>
      </c>
      <c r="AD5971">
        <v>0</v>
      </c>
      <c r="AE5971" t="s">
        <v>40</v>
      </c>
      <c r="AF5971" t="s">
        <v>41</v>
      </c>
      <c r="AG5971" t="s">
        <v>42</v>
      </c>
      <c r="AH5971" t="s">
        <v>28</v>
      </c>
      <c r="AI5971">
        <v>4.3225391999999996</v>
      </c>
      <c r="AJ5971">
        <v>-3.3349134</v>
      </c>
    </row>
    <row r="5972" spans="1:36" x14ac:dyDescent="0.3">
      <c r="A5972">
        <v>5781</v>
      </c>
      <c r="B5972" t="s">
        <v>300</v>
      </c>
      <c r="C5972" t="s">
        <v>28</v>
      </c>
      <c r="D5972" t="s">
        <v>29</v>
      </c>
      <c r="E5972" t="s">
        <v>30</v>
      </c>
      <c r="F5972" t="s">
        <v>31</v>
      </c>
      <c r="G5972" t="s">
        <v>3496</v>
      </c>
      <c r="H5972" t="s">
        <v>16336</v>
      </c>
      <c r="I5972" s="4" t="s">
        <v>16337</v>
      </c>
      <c r="J5972" s="1">
        <f>((((bot_orders[[#This Row],[cTime]]/ 1000)+3*3600) / 86400) + DATE(1970,1,1))</f>
        <v>45778.573500694445</v>
      </c>
      <c r="K5972" s="4" t="s">
        <v>16338</v>
      </c>
      <c r="L5972" s="1">
        <f>((((bot_orders[[#This Row],[uTime]]/ 1000)+3*3600) / 86400) + DATE(1970,1,1))</f>
        <v>45778.578702453698</v>
      </c>
      <c r="M5972" t="s">
        <v>34</v>
      </c>
      <c r="N5972" t="s">
        <v>28</v>
      </c>
      <c r="O5972" t="s">
        <v>35</v>
      </c>
      <c r="P5972">
        <v>4.3220000000000001</v>
      </c>
      <c r="Q5972" t="s">
        <v>36</v>
      </c>
      <c r="R5972" t="s">
        <v>37</v>
      </c>
      <c r="S5972">
        <v>0.77270000000000005</v>
      </c>
      <c r="T5972">
        <v>0.77270000000000005</v>
      </c>
      <c r="U5972">
        <v>4.3220000000000001</v>
      </c>
      <c r="V5972">
        <v>-2.6716875E-3</v>
      </c>
      <c r="W5972" t="s">
        <v>38</v>
      </c>
      <c r="X5972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972" s="4">
        <f>IF(bot_orders[[#This Row],[side]]="buy", bot_orders[[#This Row],[accFillSz]] + bot_orders[[#This Row],[fee]], -bot_orders[[#This Row],[accFillSz]])</f>
        <v>-4.3220000000000001</v>
      </c>
      <c r="Z5972" s="4">
        <f>IF(bot_orders[[#This Row],[side]]="sell",bot_orders[[#This Row],[accFillSz]]*bot_orders[[#This Row],[avgPx]]+bot_orders[[#This Row],[fee]], 0)</f>
        <v>3.3369377125000002</v>
      </c>
      <c r="AA5972" s="4">
        <f>IF(bot_orders[[#This Row],[side]]="sell",-bot_orders[[#This Row],[accFillSz]],bot_orders[[#This Row],[accFillSz]]+bot_orders[[#This Row],[fee]])</f>
        <v>-4.3220000000000001</v>
      </c>
      <c r="AB5972">
        <v>0</v>
      </c>
      <c r="AC5972" t="s">
        <v>39</v>
      </c>
      <c r="AD5972">
        <v>0</v>
      </c>
      <c r="AE5972" t="s">
        <v>40</v>
      </c>
      <c r="AF5972" t="s">
        <v>41</v>
      </c>
      <c r="AG5972" t="s">
        <v>42</v>
      </c>
      <c r="AH5972" t="s">
        <v>28</v>
      </c>
      <c r="AI5972">
        <v>-4.3220000000000001</v>
      </c>
      <c r="AJ5972">
        <v>3.3369377099999999</v>
      </c>
    </row>
    <row r="5973" spans="1:36" x14ac:dyDescent="0.3">
      <c r="A5973">
        <v>5782</v>
      </c>
      <c r="B5973" t="s">
        <v>300</v>
      </c>
      <c r="C5973" t="s">
        <v>28</v>
      </c>
      <c r="D5973" t="s">
        <v>29</v>
      </c>
      <c r="E5973" t="s">
        <v>30</v>
      </c>
      <c r="F5973" t="s">
        <v>31</v>
      </c>
      <c r="G5973" t="s">
        <v>3487</v>
      </c>
      <c r="H5973" t="s">
        <v>16339</v>
      </c>
      <c r="I5973" s="4" t="s">
        <v>16340</v>
      </c>
      <c r="J5973" s="1">
        <f>((((bot_orders[[#This Row],[cTime]]/ 1000)+3*3600) / 86400) + DATE(1970,1,1))</f>
        <v>45778.578702476851</v>
      </c>
      <c r="K5973" s="4" t="s">
        <v>16341</v>
      </c>
      <c r="L5973" s="1">
        <f>((((bot_orders[[#This Row],[uTime]]/ 1000)+3*3600) / 86400) + DATE(1970,1,1))</f>
        <v>45778.584874097221</v>
      </c>
      <c r="M5973" t="s">
        <v>34</v>
      </c>
      <c r="N5973" t="s">
        <v>28</v>
      </c>
      <c r="O5973" t="s">
        <v>35</v>
      </c>
      <c r="P5973">
        <v>4.3259999999999996</v>
      </c>
      <c r="Q5973" t="s">
        <v>36</v>
      </c>
      <c r="R5973" t="s">
        <v>55</v>
      </c>
      <c r="S5973">
        <v>0.77090000000000003</v>
      </c>
      <c r="T5973">
        <v>0.77090000000000003</v>
      </c>
      <c r="U5973">
        <v>4.3259999999999996</v>
      </c>
      <c r="V5973">
        <v>-3.4608E-3</v>
      </c>
      <c r="W5973" t="s">
        <v>39</v>
      </c>
      <c r="X5973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973" s="4">
        <f>IF(bot_orders[[#This Row],[side]]="buy", bot_orders[[#This Row],[accFillSz]] + bot_orders[[#This Row],[fee]], -bot_orders[[#This Row],[accFillSz]])</f>
        <v>4.3225391999999996</v>
      </c>
      <c r="Z5973" s="4">
        <f>IF(bot_orders[[#This Row],[side]]="sell",bot_orders[[#This Row],[accFillSz]]*bot_orders[[#This Row],[avgPx]]+bot_orders[[#This Row],[fee]], 0)</f>
        <v>0</v>
      </c>
      <c r="AA5973" s="4">
        <f>IF(bot_orders[[#This Row],[side]]="sell",-bot_orders[[#This Row],[accFillSz]],bot_orders[[#This Row],[accFillSz]]+bot_orders[[#This Row],[fee]])</f>
        <v>4.3225391999999996</v>
      </c>
      <c r="AB5973">
        <v>0</v>
      </c>
      <c r="AC5973" t="s">
        <v>38</v>
      </c>
      <c r="AD5973">
        <v>0</v>
      </c>
      <c r="AE5973" t="s">
        <v>40</v>
      </c>
      <c r="AF5973" t="s">
        <v>41</v>
      </c>
      <c r="AG5973" t="s">
        <v>42</v>
      </c>
      <c r="AH5973" t="s">
        <v>28</v>
      </c>
      <c r="AI5973">
        <v>4.3225391999999996</v>
      </c>
      <c r="AJ5973">
        <v>-3.3349134</v>
      </c>
    </row>
    <row r="5974" spans="1:36" x14ac:dyDescent="0.3">
      <c r="A5974">
        <v>5783</v>
      </c>
      <c r="B5974" t="s">
        <v>300</v>
      </c>
      <c r="C5974" t="s">
        <v>28</v>
      </c>
      <c r="D5974" t="s">
        <v>29</v>
      </c>
      <c r="E5974" t="s">
        <v>30</v>
      </c>
      <c r="F5974" t="s">
        <v>31</v>
      </c>
      <c r="G5974" t="s">
        <v>3487</v>
      </c>
      <c r="H5974" t="s">
        <v>16342</v>
      </c>
      <c r="I5974" s="4" t="s">
        <v>16343</v>
      </c>
      <c r="J5974" s="1">
        <f>((((bot_orders[[#This Row],[cTime]]/ 1000)+3*3600) / 86400) + DATE(1970,1,1))</f>
        <v>45778.584874108798</v>
      </c>
      <c r="K5974" s="4" t="s">
        <v>16344</v>
      </c>
      <c r="L5974" s="1">
        <f>((((bot_orders[[#This Row],[uTime]]/ 1000)+3*3600) / 86400) + DATE(1970,1,1))</f>
        <v>45778.59316527778</v>
      </c>
      <c r="M5974" t="s">
        <v>34</v>
      </c>
      <c r="N5974" t="s">
        <v>28</v>
      </c>
      <c r="O5974" t="s">
        <v>35</v>
      </c>
      <c r="P5974">
        <v>4.3220000000000001</v>
      </c>
      <c r="Q5974" t="s">
        <v>36</v>
      </c>
      <c r="R5974" t="s">
        <v>37</v>
      </c>
      <c r="S5974">
        <v>0.77270000000000005</v>
      </c>
      <c r="T5974">
        <v>0.77270000000000005</v>
      </c>
      <c r="U5974">
        <v>4.3220000000000001</v>
      </c>
      <c r="V5974">
        <v>-2.6716875E-3</v>
      </c>
      <c r="W5974" t="s">
        <v>38</v>
      </c>
      <c r="X5974" s="4">
        <f>IF(bot_orders[[#This Row],[side]]="sell", bot_orders[[#This Row],[accFillSz]]*bot_orders[[#This Row],[avgPx]] + bot_orders[[#This Row],[fee]], -bot_orders[[#This Row],[accFillSz]]*bot_orders[[#This Row],[avgPx]])</f>
        <v>3.3369377125000002</v>
      </c>
      <c r="Y5974" s="4">
        <f>IF(bot_orders[[#This Row],[side]]="buy", bot_orders[[#This Row],[accFillSz]] + bot_orders[[#This Row],[fee]], -bot_orders[[#This Row],[accFillSz]])</f>
        <v>-4.3220000000000001</v>
      </c>
      <c r="Z5974" s="4">
        <f>IF(bot_orders[[#This Row],[side]]="sell",bot_orders[[#This Row],[accFillSz]]*bot_orders[[#This Row],[avgPx]]+bot_orders[[#This Row],[fee]], 0)</f>
        <v>3.3369377125000002</v>
      </c>
      <c r="AA5974" s="4">
        <f>IF(bot_orders[[#This Row],[side]]="sell",-bot_orders[[#This Row],[accFillSz]],bot_orders[[#This Row],[accFillSz]]+bot_orders[[#This Row],[fee]])</f>
        <v>-4.3220000000000001</v>
      </c>
      <c r="AB5974">
        <v>0</v>
      </c>
      <c r="AC5974" t="s">
        <v>39</v>
      </c>
      <c r="AD5974">
        <v>0</v>
      </c>
      <c r="AE5974" t="s">
        <v>40</v>
      </c>
      <c r="AF5974" t="s">
        <v>41</v>
      </c>
      <c r="AG5974" t="s">
        <v>42</v>
      </c>
      <c r="AH5974" t="s">
        <v>28</v>
      </c>
      <c r="AI5974">
        <v>-4.3220000000000001</v>
      </c>
      <c r="AJ5974">
        <v>3.3369377099999999</v>
      </c>
    </row>
    <row r="5975" spans="1:36" x14ac:dyDescent="0.3">
      <c r="A5975">
        <v>5784</v>
      </c>
      <c r="B5975" t="s">
        <v>300</v>
      </c>
      <c r="C5975" t="s">
        <v>28</v>
      </c>
      <c r="D5975" t="s">
        <v>29</v>
      </c>
      <c r="E5975" t="s">
        <v>30</v>
      </c>
      <c r="F5975" t="s">
        <v>31</v>
      </c>
      <c r="G5975" t="s">
        <v>3493</v>
      </c>
      <c r="H5975" t="s">
        <v>16345</v>
      </c>
      <c r="I5975" s="4" t="s">
        <v>16346</v>
      </c>
      <c r="J5975" s="1">
        <f>((((bot_orders[[#This Row],[cTime]]/ 1000)+3*3600) / 86400) + DATE(1970,1,1))</f>
        <v>45778.586501967591</v>
      </c>
      <c r="K5975" s="4" t="s">
        <v>16347</v>
      </c>
      <c r="L5975" s="1">
        <f>((((bot_orders[[#This Row],[uTime]]/ 1000)+3*3600) / 86400) + DATE(1970,1,1))</f>
        <v>45778.591145439816</v>
      </c>
      <c r="M5975" t="s">
        <v>34</v>
      </c>
      <c r="N5975" t="s">
        <v>28</v>
      </c>
      <c r="O5975" t="s">
        <v>35</v>
      </c>
      <c r="P5975">
        <v>4.3209999999999997</v>
      </c>
      <c r="Q5975" t="s">
        <v>36</v>
      </c>
      <c r="R5975" t="s">
        <v>37</v>
      </c>
      <c r="S5975">
        <v>0.77090000000000003</v>
      </c>
      <c r="T5975">
        <v>0.77090000000000003</v>
      </c>
      <c r="U5975">
        <v>4.3209999999999997</v>
      </c>
      <c r="V5975">
        <v>-2.6648471000000002E-3</v>
      </c>
      <c r="W5975" t="s">
        <v>38</v>
      </c>
      <c r="X5975" s="4">
        <f>IF(bot_orders[[#This Row],[side]]="sell", bot_orders[[#This Row],[accFillSz]]*bot_orders[[#This Row],[avgPx]] + bot_orders[[#This Row],[fee]], -bot_orders[[#This Row],[accFillSz]]*bot_orders[[#This Row],[avgPx]])</f>
        <v>3.3283940528999998</v>
      </c>
      <c r="Y5975" s="4">
        <f>IF(bot_orders[[#This Row],[side]]="buy", bot_orders[[#This Row],[accFillSz]] + bot_orders[[#This Row],[fee]], -bot_orders[[#This Row],[accFillSz]])</f>
        <v>-4.3209999999999997</v>
      </c>
      <c r="Z5975" s="4">
        <f>IF(bot_orders[[#This Row],[side]]="sell",bot_orders[[#This Row],[accFillSz]]*bot_orders[[#This Row],[avgPx]]+bot_orders[[#This Row],[fee]], 0)</f>
        <v>3.3283940528999998</v>
      </c>
      <c r="AA5975" s="4">
        <f>IF(bot_orders[[#This Row],[side]]="sell",-bot_orders[[#This Row],[accFillSz]],bot_orders[[#This Row],[accFillSz]]+bot_orders[[#This Row],[fee]])</f>
        <v>-4.3209999999999997</v>
      </c>
      <c r="AB5975">
        <v>0</v>
      </c>
      <c r="AC5975" t="s">
        <v>39</v>
      </c>
      <c r="AD5975">
        <v>0</v>
      </c>
      <c r="AE5975" t="s">
        <v>40</v>
      </c>
      <c r="AF5975" t="s">
        <v>41</v>
      </c>
      <c r="AG5975" t="s">
        <v>42</v>
      </c>
      <c r="AH5975" t="s">
        <v>28</v>
      </c>
      <c r="AI5975">
        <v>-4.3209999999999997</v>
      </c>
      <c r="AJ5975">
        <v>3.32839405</v>
      </c>
    </row>
    <row r="5976" spans="1:36" x14ac:dyDescent="0.3">
      <c r="A5976">
        <v>5786</v>
      </c>
      <c r="B5976" t="s">
        <v>300</v>
      </c>
      <c r="C5976" t="s">
        <v>28</v>
      </c>
      <c r="D5976" t="s">
        <v>29</v>
      </c>
      <c r="E5976" t="s">
        <v>30</v>
      </c>
      <c r="F5976" t="s">
        <v>31</v>
      </c>
      <c r="G5976" t="s">
        <v>3484</v>
      </c>
      <c r="H5976" t="s">
        <v>16351</v>
      </c>
      <c r="I5976" s="4" t="s">
        <v>16352</v>
      </c>
      <c r="J5976" s="1">
        <f>((((bot_orders[[#This Row],[cTime]]/ 1000)+3*3600) / 86400) + DATE(1970,1,1))</f>
        <v>45778.59114546296</v>
      </c>
      <c r="K5976" s="4" t="s">
        <v>16353</v>
      </c>
      <c r="L5976" s="1">
        <f>((((bot_orders[[#This Row],[uTime]]/ 1000)+3*3600) / 86400) + DATE(1970,1,1))</f>
        <v>45778.600083645833</v>
      </c>
      <c r="M5976" t="s">
        <v>34</v>
      </c>
      <c r="N5976" t="s">
        <v>28</v>
      </c>
      <c r="O5976" t="s">
        <v>35</v>
      </c>
      <c r="P5976">
        <v>4.3250000000000002</v>
      </c>
      <c r="Q5976" t="s">
        <v>36</v>
      </c>
      <c r="R5976" t="s">
        <v>55</v>
      </c>
      <c r="S5976">
        <v>0.76910000000000001</v>
      </c>
      <c r="T5976">
        <v>0.76910000000000001</v>
      </c>
      <c r="U5976">
        <v>4.3250000000000002</v>
      </c>
      <c r="V5976">
        <v>-3.46E-3</v>
      </c>
      <c r="W5976" t="s">
        <v>39</v>
      </c>
      <c r="X5976" s="4">
        <f>IF(bot_orders[[#This Row],[side]]="sell", bot_orders[[#This Row],[accFillSz]]*bot_orders[[#This Row],[avgPx]] + bot_orders[[#This Row],[fee]], -bot_orders[[#This Row],[accFillSz]]*bot_orders[[#This Row],[avgPx]])</f>
        <v>-3.3263575000000003</v>
      </c>
      <c r="Y5976" s="4">
        <f>IF(bot_orders[[#This Row],[side]]="buy", bot_orders[[#This Row],[accFillSz]] + bot_orders[[#This Row],[fee]], -bot_orders[[#This Row],[accFillSz]])</f>
        <v>4.3215400000000006</v>
      </c>
      <c r="Z5976" s="4">
        <f>IF(bot_orders[[#This Row],[side]]="sell",bot_orders[[#This Row],[accFillSz]]*bot_orders[[#This Row],[avgPx]]+bot_orders[[#This Row],[fee]], 0)</f>
        <v>0</v>
      </c>
      <c r="AA5976" s="4">
        <f>IF(bot_orders[[#This Row],[side]]="sell",-bot_orders[[#This Row],[accFillSz]],bot_orders[[#This Row],[accFillSz]]+bot_orders[[#This Row],[fee]])</f>
        <v>4.3215400000000006</v>
      </c>
      <c r="AB5976">
        <v>0</v>
      </c>
      <c r="AC5976" t="s">
        <v>38</v>
      </c>
      <c r="AD5976">
        <v>0</v>
      </c>
      <c r="AE5976" t="s">
        <v>40</v>
      </c>
      <c r="AF5976" t="s">
        <v>41</v>
      </c>
      <c r="AG5976" t="s">
        <v>42</v>
      </c>
      <c r="AH5976" t="s">
        <v>28</v>
      </c>
      <c r="AI5976">
        <v>4.3215399999999997</v>
      </c>
      <c r="AJ5976">
        <v>-3.3263574999999999</v>
      </c>
    </row>
    <row r="5977" spans="1:36" x14ac:dyDescent="0.3">
      <c r="A5977">
        <v>5788</v>
      </c>
      <c r="B5977" t="s">
        <v>300</v>
      </c>
      <c r="C5977" t="s">
        <v>28</v>
      </c>
      <c r="D5977" t="s">
        <v>29</v>
      </c>
      <c r="E5977" t="s">
        <v>30</v>
      </c>
      <c r="F5977" t="s">
        <v>31</v>
      </c>
      <c r="G5977" t="s">
        <v>3502</v>
      </c>
      <c r="H5977" t="s">
        <v>16357</v>
      </c>
      <c r="I5977" s="4" t="s">
        <v>16358</v>
      </c>
      <c r="J5977" s="1">
        <f>((((bot_orders[[#This Row],[cTime]]/ 1000)+3*3600) / 86400) + DATE(1970,1,1))</f>
        <v>45778.593165300932</v>
      </c>
      <c r="K5977" s="4" t="s">
        <v>16359</v>
      </c>
      <c r="L5977" s="1">
        <f>((((bot_orders[[#This Row],[uTime]]/ 1000)+3*3600) / 86400) + DATE(1970,1,1))</f>
        <v>45778.597495648151</v>
      </c>
      <c r="M5977" t="s">
        <v>34</v>
      </c>
      <c r="N5977" t="s">
        <v>28</v>
      </c>
      <c r="O5977" t="s">
        <v>35</v>
      </c>
      <c r="P5977">
        <v>4.3259999999999996</v>
      </c>
      <c r="Q5977" t="s">
        <v>36</v>
      </c>
      <c r="R5977" t="s">
        <v>55</v>
      </c>
      <c r="S5977">
        <v>0.77090000000000003</v>
      </c>
      <c r="T5977">
        <v>0.77090000000000003</v>
      </c>
      <c r="U5977">
        <v>4.3259999999999996</v>
      </c>
      <c r="V5977">
        <v>-3.4608E-3</v>
      </c>
      <c r="W5977" t="s">
        <v>39</v>
      </c>
      <c r="X5977" s="4">
        <f>IF(bot_orders[[#This Row],[side]]="sell", bot_orders[[#This Row],[accFillSz]]*bot_orders[[#This Row],[avgPx]] + bot_orders[[#This Row],[fee]], -bot_orders[[#This Row],[accFillSz]]*bot_orders[[#This Row],[avgPx]])</f>
        <v>-3.3349134</v>
      </c>
      <c r="Y5977" s="4">
        <f>IF(bot_orders[[#This Row],[side]]="buy", bot_orders[[#This Row],[accFillSz]] + bot_orders[[#This Row],[fee]], -bot_orders[[#This Row],[accFillSz]])</f>
        <v>4.3225391999999996</v>
      </c>
      <c r="Z5977" s="4">
        <f>IF(bot_orders[[#This Row],[side]]="sell",bot_orders[[#This Row],[accFillSz]]*bot_orders[[#This Row],[avgPx]]+bot_orders[[#This Row],[fee]], 0)</f>
        <v>0</v>
      </c>
      <c r="AA5977" s="4">
        <f>IF(bot_orders[[#This Row],[side]]="sell",-bot_orders[[#This Row],[accFillSz]],bot_orders[[#This Row],[accFillSz]]+bot_orders[[#This Row],[fee]])</f>
        <v>4.3225391999999996</v>
      </c>
      <c r="AB5977">
        <v>0</v>
      </c>
      <c r="AC5977" t="s">
        <v>38</v>
      </c>
      <c r="AD5977">
        <v>0</v>
      </c>
      <c r="AE5977" t="s">
        <v>40</v>
      </c>
      <c r="AF5977" t="s">
        <v>41</v>
      </c>
      <c r="AG5977" t="s">
        <v>42</v>
      </c>
      <c r="AH5977" t="s">
        <v>28</v>
      </c>
      <c r="AI5977">
        <v>4.3225391999999996</v>
      </c>
      <c r="AJ5977">
        <v>-3.3349134</v>
      </c>
    </row>
    <row r="5978" spans="1:36" x14ac:dyDescent="0.3">
      <c r="A5978">
        <v>5790</v>
      </c>
      <c r="B5978" t="s">
        <v>300</v>
      </c>
      <c r="C5978" t="s">
        <v>28</v>
      </c>
      <c r="D5978" t="s">
        <v>29</v>
      </c>
      <c r="E5978" t="s">
        <v>30</v>
      </c>
      <c r="F5978" t="s">
        <v>31</v>
      </c>
      <c r="G5978" t="s">
        <v>3490</v>
      </c>
      <c r="H5978" t="s">
        <v>16363</v>
      </c>
      <c r="I5978" s="4" t="s">
        <v>16364</v>
      </c>
      <c r="J5978" s="1">
        <f>((((bot_orders[[#This Row],[cTime]]/ 1000)+3*3600) / 86400) + DATE(1970,1,1))</f>
        <v>45778.593646099536</v>
      </c>
      <c r="K5978" s="4" t="s">
        <v>16365</v>
      </c>
      <c r="L5978" s="1">
        <f>((((bot_orders[[#This Row],[uTime]]/ 1000)+3*3600) / 86400) + DATE(1970,1,1))</f>
        <v>45778.594002256941</v>
      </c>
      <c r="M5978" t="s">
        <v>34</v>
      </c>
      <c r="N5978" t="s">
        <v>28</v>
      </c>
      <c r="O5978" t="s">
        <v>35</v>
      </c>
      <c r="P5978">
        <v>4.3250000000000002</v>
      </c>
      <c r="Q5978" t="s">
        <v>36</v>
      </c>
      <c r="R5978" t="s">
        <v>55</v>
      </c>
      <c r="S5978">
        <v>0.77270000000000005</v>
      </c>
      <c r="T5978">
        <v>0.77270000000000005</v>
      </c>
      <c r="U5978">
        <v>4.3250000000000002</v>
      </c>
      <c r="V5978">
        <v>-3.46E-3</v>
      </c>
      <c r="W5978" t="s">
        <v>39</v>
      </c>
      <c r="X5978" s="4">
        <f>IF(bot_orders[[#This Row],[side]]="sell", bot_orders[[#This Row],[accFillSz]]*bot_orders[[#This Row],[avgPx]] + bot_orders[[#This Row],[fee]], -bot_orders[[#This Row],[accFillSz]]*bot_orders[[#This Row],[avgPx]])</f>
        <v>-3.3419275000000002</v>
      </c>
      <c r="Y5978" s="4">
        <f>IF(bot_orders[[#This Row],[side]]="buy", bot_orders[[#This Row],[accFillSz]] + bot_orders[[#This Row],[fee]], -bot_orders[[#This Row],[accFillSz]])</f>
        <v>4.3215400000000006</v>
      </c>
      <c r="Z5978" s="4">
        <f>IF(bot_orders[[#This Row],[side]]="sell",bot_orders[[#This Row],[accFillSz]]*bot_orders[[#This Row],[avgPx]]+bot_orders[[#This Row],[fee]], 0)</f>
        <v>0</v>
      </c>
      <c r="AA5978" s="4">
        <f>IF(bot_orders[[#This Row],[side]]="sell",-bot_orders[[#This Row],[accFillSz]],bot_orders[[#This Row],[accFillSz]]+bot_orders[[#This Row],[fee]])</f>
        <v>4.3215400000000006</v>
      </c>
      <c r="AB5978">
        <v>0</v>
      </c>
      <c r="AC5978" t="s">
        <v>38</v>
      </c>
      <c r="AD5978">
        <v>0</v>
      </c>
      <c r="AE5978" t="s">
        <v>40</v>
      </c>
      <c r="AF5978" t="s">
        <v>41</v>
      </c>
      <c r="AG5978" t="s">
        <v>42</v>
      </c>
      <c r="AH5978" t="s">
        <v>28</v>
      </c>
      <c r="AI5978">
        <v>4.3215399999999997</v>
      </c>
      <c r="AJ5978">
        <v>-3.3419275000000002</v>
      </c>
    </row>
    <row r="5979" spans="1:36" x14ac:dyDescent="0.3">
      <c r="A5979">
        <v>5794</v>
      </c>
      <c r="B5979" t="s">
        <v>300</v>
      </c>
      <c r="C5979" t="s">
        <v>28</v>
      </c>
      <c r="D5979" t="s">
        <v>29</v>
      </c>
      <c r="E5979" t="s">
        <v>30</v>
      </c>
      <c r="F5979" t="s">
        <v>31</v>
      </c>
      <c r="G5979" t="s">
        <v>3516</v>
      </c>
      <c r="H5979" t="s">
        <v>16372</v>
      </c>
      <c r="I5979" s="4" t="s">
        <v>16373</v>
      </c>
      <c r="J5979" s="1">
        <f>((((bot_orders[[#This Row],[cTime]]/ 1000)+3*3600) / 86400) + DATE(1970,1,1))</f>
        <v>45778.603096874998</v>
      </c>
      <c r="K5979" s="4" t="s">
        <v>16374</v>
      </c>
      <c r="L5979" s="1">
        <f>((((bot_orders[[#This Row],[uTime]]/ 1000)+3*3600) / 86400) + DATE(1970,1,1))</f>
        <v>45778.603097025465</v>
      </c>
      <c r="M5979" t="s">
        <v>34</v>
      </c>
      <c r="N5979" t="s">
        <v>28</v>
      </c>
      <c r="O5979" t="s">
        <v>268</v>
      </c>
      <c r="P5979">
        <v>51.508000000000003</v>
      </c>
      <c r="Q5979" t="s">
        <v>36</v>
      </c>
      <c r="R5979" t="s">
        <v>37</v>
      </c>
      <c r="S5979">
        <v>0</v>
      </c>
      <c r="T5979">
        <v>0.76623799800000003</v>
      </c>
      <c r="U5979">
        <v>51.508000000000003</v>
      </c>
      <c r="V5979">
        <v>-3.9467386799999997E-2</v>
      </c>
      <c r="W5979" t="s">
        <v>38</v>
      </c>
      <c r="X5979" s="4">
        <f>IF(bot_orders[[#This Row],[side]]="sell", bot_orders[[#This Row],[accFillSz]]*bot_orders[[#This Row],[avgPx]] + bot_orders[[#This Row],[fee]], -bot_orders[[#This Row],[accFillSz]]*bot_orders[[#This Row],[avgPx]])</f>
        <v>39.427919414184004</v>
      </c>
      <c r="Y5979" s="4">
        <f>IF(bot_orders[[#This Row],[side]]="buy", bot_orders[[#This Row],[accFillSz]] + bot_orders[[#This Row],[fee]], -bot_orders[[#This Row],[accFillSz]])</f>
        <v>-51.508000000000003</v>
      </c>
      <c r="Z5979" s="4">
        <f>IF(bot_orders[[#This Row],[side]]="sell",bot_orders[[#This Row],[accFillSz]]*bot_orders[[#This Row],[avgPx]]+bot_orders[[#This Row],[fee]], 0)</f>
        <v>39.427919414184004</v>
      </c>
      <c r="AA5979" s="4">
        <f>IF(bot_orders[[#This Row],[side]]="sell",-bot_orders[[#This Row],[accFillSz]],bot_orders[[#This Row],[accFillSz]]+bot_orders[[#This Row],[fee]])</f>
        <v>-51.508000000000003</v>
      </c>
      <c r="AB5979">
        <v>0</v>
      </c>
      <c r="AC5979" t="s">
        <v>39</v>
      </c>
      <c r="AD5979">
        <v>0</v>
      </c>
      <c r="AE5979" t="s">
        <v>40</v>
      </c>
      <c r="AF5979" t="s">
        <v>41</v>
      </c>
      <c r="AG5979" t="s">
        <v>42</v>
      </c>
      <c r="AH5979" t="s">
        <v>28</v>
      </c>
      <c r="AI5979">
        <v>-51.508000000000003</v>
      </c>
      <c r="AJ5979">
        <v>39.427919410000001</v>
      </c>
    </row>
    <row r="5980" spans="1:36" x14ac:dyDescent="0.3">
      <c r="A5980">
        <v>4816</v>
      </c>
      <c r="B5980" t="s">
        <v>299</v>
      </c>
      <c r="C5980" t="s">
        <v>28</v>
      </c>
      <c r="D5980" t="s">
        <v>29</v>
      </c>
      <c r="E5980" t="s">
        <v>30</v>
      </c>
      <c r="F5980" t="s">
        <v>31</v>
      </c>
      <c r="G5980" t="s">
        <v>45</v>
      </c>
      <c r="H5980" t="s">
        <v>13859</v>
      </c>
      <c r="I5980" s="4" t="s">
        <v>13860</v>
      </c>
      <c r="J5980" s="1">
        <f>((((bot_orders[[#This Row],[cTime]]/ 1000)+3*3600) / 86400) + DATE(1970,1,1))</f>
        <v>45777.062994270833</v>
      </c>
      <c r="K5980" s="4" t="s">
        <v>13861</v>
      </c>
      <c r="L5980" s="1">
        <f>((((bot_orders[[#This Row],[uTime]]/ 1000)+3*3600) / 86400) + DATE(1970,1,1))</f>
        <v>45777.090000497687</v>
      </c>
      <c r="M5980" t="s">
        <v>34</v>
      </c>
      <c r="N5980" t="s">
        <v>28</v>
      </c>
      <c r="O5980" t="s">
        <v>35</v>
      </c>
      <c r="P5980">
        <v>2.59</v>
      </c>
      <c r="Q5980" t="s">
        <v>36</v>
      </c>
      <c r="R5980" t="s">
        <v>55</v>
      </c>
      <c r="S5980">
        <v>0.6885</v>
      </c>
      <c r="T5980">
        <v>0.6885</v>
      </c>
      <c r="U5980">
        <v>2.59</v>
      </c>
      <c r="V5980">
        <v>-2.0720000000000001E-3</v>
      </c>
      <c r="W5980" t="s">
        <v>39</v>
      </c>
      <c r="X5980" s="4">
        <f>IF(bot_orders[[#This Row],[side]]="sell", bot_orders[[#This Row],[accFillSz]]*bot_orders[[#This Row],[avgPx]] + bot_orders[[#This Row],[fee]], -bot_orders[[#This Row],[accFillSz]]*bot_orders[[#This Row],[avgPx]])</f>
        <v>-1.783215</v>
      </c>
      <c r="Y5980" s="4">
        <f>IF(bot_orders[[#This Row],[side]]="buy", bot_orders[[#This Row],[accFillSz]] + bot_orders[[#This Row],[fee]], -bot_orders[[#This Row],[accFillSz]])</f>
        <v>2.5879279999999998</v>
      </c>
      <c r="Z5980" s="4">
        <f>IF(bot_orders[[#This Row],[side]]="sell",bot_orders[[#This Row],[accFillSz]]*bot_orders[[#This Row],[avgPx]]+bot_orders[[#This Row],[fee]], 0)</f>
        <v>0</v>
      </c>
      <c r="AA5980" s="4">
        <f>IF(bot_orders[[#This Row],[side]]="sell",-bot_orders[[#This Row],[accFillSz]],bot_orders[[#This Row],[accFillSz]]+bot_orders[[#This Row],[fee]])</f>
        <v>2.5879279999999998</v>
      </c>
      <c r="AB5980">
        <v>0</v>
      </c>
      <c r="AC5980" t="s">
        <v>38</v>
      </c>
      <c r="AD5980">
        <v>0</v>
      </c>
      <c r="AE5980" t="s">
        <v>40</v>
      </c>
      <c r="AF5980" t="s">
        <v>41</v>
      </c>
      <c r="AG5980" t="s">
        <v>42</v>
      </c>
      <c r="AH5980" t="s">
        <v>28</v>
      </c>
      <c r="AI5980">
        <v>2.5879279999999998</v>
      </c>
      <c r="AJ5980">
        <v>-1.783215</v>
      </c>
    </row>
    <row r="5981" spans="1:36" x14ac:dyDescent="0.3">
      <c r="A5981">
        <v>4817</v>
      </c>
      <c r="B5981" t="s">
        <v>299</v>
      </c>
      <c r="C5981" t="s">
        <v>28</v>
      </c>
      <c r="D5981" t="s">
        <v>29</v>
      </c>
      <c r="E5981" t="s">
        <v>30</v>
      </c>
      <c r="F5981" t="s">
        <v>31</v>
      </c>
      <c r="G5981" t="s">
        <v>47</v>
      </c>
      <c r="H5981" t="s">
        <v>13862</v>
      </c>
      <c r="I5981" s="4" t="s">
        <v>13860</v>
      </c>
      <c r="J5981" s="1">
        <f>((((bot_orders[[#This Row],[cTime]]/ 1000)+3*3600) / 86400) + DATE(1970,1,1))</f>
        <v>45777.062994270833</v>
      </c>
      <c r="K5981" s="4" t="s">
        <v>13863</v>
      </c>
      <c r="L5981" s="1">
        <f>((((bot_orders[[#This Row],[uTime]]/ 1000)+3*3600) / 86400) + DATE(1970,1,1))</f>
        <v>45777.088749398143</v>
      </c>
      <c r="M5981" t="s">
        <v>34</v>
      </c>
      <c r="N5981" t="s">
        <v>28</v>
      </c>
      <c r="O5981" t="s">
        <v>35</v>
      </c>
      <c r="P5981">
        <v>2.59</v>
      </c>
      <c r="Q5981" t="s">
        <v>36</v>
      </c>
      <c r="R5981" t="s">
        <v>55</v>
      </c>
      <c r="S5981">
        <v>0.68989999999999996</v>
      </c>
      <c r="T5981">
        <v>0.68989999999999996</v>
      </c>
      <c r="U5981">
        <v>2.59</v>
      </c>
      <c r="V5981">
        <v>-2.0720000000000001E-3</v>
      </c>
      <c r="W5981" t="s">
        <v>39</v>
      </c>
      <c r="X5981" s="4">
        <f>IF(bot_orders[[#This Row],[side]]="sell", bot_orders[[#This Row],[accFillSz]]*bot_orders[[#This Row],[avgPx]] + bot_orders[[#This Row],[fee]], -bot_orders[[#This Row],[accFillSz]]*bot_orders[[#This Row],[avgPx]])</f>
        <v>-1.7868409999999999</v>
      </c>
      <c r="Y5981" s="4">
        <f>IF(bot_orders[[#This Row],[side]]="buy", bot_orders[[#This Row],[accFillSz]] + bot_orders[[#This Row],[fee]], -bot_orders[[#This Row],[accFillSz]])</f>
        <v>2.5879279999999998</v>
      </c>
      <c r="Z5981" s="4">
        <f>IF(bot_orders[[#This Row],[side]]="sell",bot_orders[[#This Row],[accFillSz]]*bot_orders[[#This Row],[avgPx]]+bot_orders[[#This Row],[fee]], 0)</f>
        <v>0</v>
      </c>
      <c r="AA5981" s="4">
        <f>IF(bot_orders[[#This Row],[side]]="sell",-bot_orders[[#This Row],[accFillSz]],bot_orders[[#This Row],[accFillSz]]+bot_orders[[#This Row],[fee]])</f>
        <v>2.5879279999999998</v>
      </c>
      <c r="AB5981">
        <v>0</v>
      </c>
      <c r="AC5981" t="s">
        <v>38</v>
      </c>
      <c r="AD5981">
        <v>0</v>
      </c>
      <c r="AE5981" t="s">
        <v>40</v>
      </c>
      <c r="AF5981" t="s">
        <v>41</v>
      </c>
      <c r="AG5981" t="s">
        <v>42</v>
      </c>
      <c r="AH5981" t="s">
        <v>28</v>
      </c>
      <c r="AI5981">
        <v>2.5879279999999998</v>
      </c>
      <c r="AJ5981">
        <v>-1.7868409999999999</v>
      </c>
    </row>
    <row r="5982" spans="1:36" x14ac:dyDescent="0.3">
      <c r="A5982">
        <v>4818</v>
      </c>
      <c r="B5982" t="s">
        <v>299</v>
      </c>
      <c r="C5982" t="s">
        <v>28</v>
      </c>
      <c r="D5982" t="s">
        <v>29</v>
      </c>
      <c r="E5982" t="s">
        <v>30</v>
      </c>
      <c r="F5982" t="s">
        <v>31</v>
      </c>
      <c r="G5982" t="s">
        <v>95</v>
      </c>
      <c r="H5982" t="s">
        <v>13864</v>
      </c>
      <c r="I5982" s="4" t="s">
        <v>13860</v>
      </c>
      <c r="J5982" s="1">
        <f>((((bot_orders[[#This Row],[cTime]]/ 1000)+3*3600) / 86400) + DATE(1970,1,1))</f>
        <v>45777.062994270833</v>
      </c>
      <c r="K5982" s="4" t="s">
        <v>13865</v>
      </c>
      <c r="L5982" s="1">
        <f>((((bot_orders[[#This Row],[uTime]]/ 1000)+3*3600) / 86400) + DATE(1970,1,1))</f>
        <v>45777.082259305556</v>
      </c>
      <c r="M5982" t="s">
        <v>34</v>
      </c>
      <c r="N5982" t="s">
        <v>28</v>
      </c>
      <c r="O5982" t="s">
        <v>35</v>
      </c>
      <c r="P5982">
        <v>2.59</v>
      </c>
      <c r="Q5982" t="s">
        <v>36</v>
      </c>
      <c r="R5982" t="s">
        <v>55</v>
      </c>
      <c r="S5982">
        <v>0.69130000000000003</v>
      </c>
      <c r="T5982">
        <v>0.69130000000000003</v>
      </c>
      <c r="U5982">
        <v>2.59</v>
      </c>
      <c r="V5982">
        <v>-2.0720000000000001E-3</v>
      </c>
      <c r="W5982" t="s">
        <v>39</v>
      </c>
      <c r="X5982" s="4">
        <f>IF(bot_orders[[#This Row],[side]]="sell", bot_orders[[#This Row],[accFillSz]]*bot_orders[[#This Row],[avgPx]] + bot_orders[[#This Row],[fee]], -bot_orders[[#This Row],[accFillSz]]*bot_orders[[#This Row],[avgPx]])</f>
        <v>-1.790467</v>
      </c>
      <c r="Y5982" s="4">
        <f>IF(bot_orders[[#This Row],[side]]="buy", bot_orders[[#This Row],[accFillSz]] + bot_orders[[#This Row],[fee]], -bot_orders[[#This Row],[accFillSz]])</f>
        <v>2.5879279999999998</v>
      </c>
      <c r="Z5982" s="4">
        <f>IF(bot_orders[[#This Row],[side]]="sell",bot_orders[[#This Row],[accFillSz]]*bot_orders[[#This Row],[avgPx]]+bot_orders[[#This Row],[fee]], 0)</f>
        <v>0</v>
      </c>
      <c r="AA5982" s="4">
        <f>IF(bot_orders[[#This Row],[side]]="sell",-bot_orders[[#This Row],[accFillSz]],bot_orders[[#This Row],[accFillSz]]+bot_orders[[#This Row],[fee]])</f>
        <v>2.5879279999999998</v>
      </c>
      <c r="AB5982">
        <v>0</v>
      </c>
      <c r="AC5982" t="s">
        <v>38</v>
      </c>
      <c r="AD5982">
        <v>0</v>
      </c>
      <c r="AE5982" t="s">
        <v>40</v>
      </c>
      <c r="AF5982" t="s">
        <v>41</v>
      </c>
      <c r="AG5982" t="s">
        <v>42</v>
      </c>
      <c r="AH5982" t="s">
        <v>28</v>
      </c>
      <c r="AI5982">
        <v>2.5879279999999998</v>
      </c>
      <c r="AJ5982">
        <v>-1.790467</v>
      </c>
    </row>
    <row r="5983" spans="1:36" x14ac:dyDescent="0.3">
      <c r="A5983">
        <v>4819</v>
      </c>
      <c r="B5983" t="s">
        <v>299</v>
      </c>
      <c r="C5983" t="s">
        <v>28</v>
      </c>
      <c r="D5983" t="s">
        <v>29</v>
      </c>
      <c r="E5983" t="s">
        <v>30</v>
      </c>
      <c r="F5983" t="s">
        <v>31</v>
      </c>
      <c r="G5983" t="s">
        <v>64</v>
      </c>
      <c r="H5983" t="s">
        <v>13866</v>
      </c>
      <c r="I5983" s="4" t="s">
        <v>13860</v>
      </c>
      <c r="J5983" s="1">
        <f>((((bot_orders[[#This Row],[cTime]]/ 1000)+3*3600) / 86400) + DATE(1970,1,1))</f>
        <v>45777.062994270833</v>
      </c>
      <c r="K5983" s="4" t="s">
        <v>13867</v>
      </c>
      <c r="L5983" s="1">
        <f>((((bot_orders[[#This Row],[uTime]]/ 1000)+3*3600) / 86400) + DATE(1970,1,1))</f>
        <v>45777.06299431713</v>
      </c>
      <c r="M5983" t="s">
        <v>34</v>
      </c>
      <c r="N5983" t="s">
        <v>28</v>
      </c>
      <c r="O5983" t="s">
        <v>35</v>
      </c>
      <c r="P5983">
        <v>2.59</v>
      </c>
      <c r="Q5983" t="s">
        <v>36</v>
      </c>
      <c r="R5983" t="s">
        <v>55</v>
      </c>
      <c r="S5983">
        <v>0.69269999999999998</v>
      </c>
      <c r="T5983">
        <v>0.69259999999999999</v>
      </c>
      <c r="U5983">
        <v>2.59</v>
      </c>
      <c r="V5983">
        <v>-2.5899999999999999E-3</v>
      </c>
      <c r="W5983" t="s">
        <v>39</v>
      </c>
      <c r="X5983" s="4">
        <f>IF(bot_orders[[#This Row],[side]]="sell", bot_orders[[#This Row],[accFillSz]]*bot_orders[[#This Row],[avgPx]] + bot_orders[[#This Row],[fee]], -bot_orders[[#This Row],[accFillSz]]*bot_orders[[#This Row],[avgPx]])</f>
        <v>-1.7938339999999999</v>
      </c>
      <c r="Y5983" s="4">
        <f>IF(bot_orders[[#This Row],[side]]="buy", bot_orders[[#This Row],[accFillSz]] + bot_orders[[#This Row],[fee]], -bot_orders[[#This Row],[accFillSz]])</f>
        <v>2.5874099999999998</v>
      </c>
      <c r="Z5983" s="4">
        <f>IF(bot_orders[[#This Row],[side]]="sell",bot_orders[[#This Row],[accFillSz]]*bot_orders[[#This Row],[avgPx]]+bot_orders[[#This Row],[fee]], 0)</f>
        <v>0</v>
      </c>
      <c r="AA5983" s="4">
        <f>IF(bot_orders[[#This Row],[side]]="sell",-bot_orders[[#This Row],[accFillSz]],bot_orders[[#This Row],[accFillSz]]+bot_orders[[#This Row],[fee]])</f>
        <v>2.5874099999999998</v>
      </c>
      <c r="AB5983">
        <v>0</v>
      </c>
      <c r="AC5983" t="s">
        <v>38</v>
      </c>
      <c r="AD5983">
        <v>0</v>
      </c>
      <c r="AE5983" t="s">
        <v>40</v>
      </c>
      <c r="AF5983" t="s">
        <v>41</v>
      </c>
      <c r="AG5983" t="s">
        <v>42</v>
      </c>
      <c r="AH5983" t="s">
        <v>28</v>
      </c>
      <c r="AI5983">
        <v>2.5874100000000002</v>
      </c>
      <c r="AJ5983">
        <v>-1.7938339999999999</v>
      </c>
    </row>
    <row r="5984" spans="1:36" x14ac:dyDescent="0.3">
      <c r="A5984">
        <v>4820</v>
      </c>
      <c r="B5984" t="s">
        <v>299</v>
      </c>
      <c r="C5984" t="s">
        <v>28</v>
      </c>
      <c r="D5984" t="s">
        <v>29</v>
      </c>
      <c r="E5984" t="s">
        <v>30</v>
      </c>
      <c r="F5984" t="s">
        <v>31</v>
      </c>
      <c r="G5984" t="s">
        <v>66</v>
      </c>
      <c r="H5984" t="s">
        <v>13868</v>
      </c>
      <c r="I5984" s="4" t="s">
        <v>13860</v>
      </c>
      <c r="J5984" s="1">
        <f>((((bot_orders[[#This Row],[cTime]]/ 1000)+3*3600) / 86400) + DATE(1970,1,1))</f>
        <v>45777.062994270833</v>
      </c>
      <c r="K5984" s="4" t="s">
        <v>13867</v>
      </c>
      <c r="L5984" s="1">
        <f>((((bot_orders[[#This Row],[uTime]]/ 1000)+3*3600) / 86400) + DATE(1970,1,1))</f>
        <v>45777.06299431713</v>
      </c>
      <c r="M5984" t="s">
        <v>34</v>
      </c>
      <c r="N5984" t="s">
        <v>28</v>
      </c>
      <c r="O5984" t="s">
        <v>35</v>
      </c>
      <c r="P5984">
        <v>2.59</v>
      </c>
      <c r="Q5984" t="s">
        <v>36</v>
      </c>
      <c r="R5984" t="s">
        <v>55</v>
      </c>
      <c r="S5984">
        <v>0.69420000000000004</v>
      </c>
      <c r="T5984">
        <v>0.69259999999999999</v>
      </c>
      <c r="U5984">
        <v>2.59</v>
      </c>
      <c r="V5984">
        <v>-2.5899999999999999E-3</v>
      </c>
      <c r="W5984" t="s">
        <v>39</v>
      </c>
      <c r="X5984" s="4">
        <f>IF(bot_orders[[#This Row],[side]]="sell", bot_orders[[#This Row],[accFillSz]]*bot_orders[[#This Row],[avgPx]] + bot_orders[[#This Row],[fee]], -bot_orders[[#This Row],[accFillSz]]*bot_orders[[#This Row],[avgPx]])</f>
        <v>-1.7938339999999999</v>
      </c>
      <c r="Y5984" s="4">
        <f>IF(bot_orders[[#This Row],[side]]="buy", bot_orders[[#This Row],[accFillSz]] + bot_orders[[#This Row],[fee]], -bot_orders[[#This Row],[accFillSz]])</f>
        <v>2.5874099999999998</v>
      </c>
      <c r="Z5984" s="4">
        <f>IF(bot_orders[[#This Row],[side]]="sell",bot_orders[[#This Row],[accFillSz]]*bot_orders[[#This Row],[avgPx]]+bot_orders[[#This Row],[fee]], 0)</f>
        <v>0</v>
      </c>
      <c r="AA5984" s="4">
        <f>IF(bot_orders[[#This Row],[side]]="sell",-bot_orders[[#This Row],[accFillSz]],bot_orders[[#This Row],[accFillSz]]+bot_orders[[#This Row],[fee]])</f>
        <v>2.5874099999999998</v>
      </c>
      <c r="AB5984">
        <v>0</v>
      </c>
      <c r="AC5984" t="s">
        <v>38</v>
      </c>
      <c r="AD5984">
        <v>0</v>
      </c>
      <c r="AE5984" t="s">
        <v>40</v>
      </c>
      <c r="AF5984" t="s">
        <v>41</v>
      </c>
      <c r="AG5984" t="s">
        <v>42</v>
      </c>
      <c r="AH5984" t="s">
        <v>28</v>
      </c>
      <c r="AI5984">
        <v>2.5874100000000002</v>
      </c>
      <c r="AJ5984">
        <v>-1.7938339999999999</v>
      </c>
    </row>
    <row r="5985" spans="1:36" x14ac:dyDescent="0.3">
      <c r="A5985">
        <v>4821</v>
      </c>
      <c r="B5985" t="s">
        <v>299</v>
      </c>
      <c r="C5985" t="s">
        <v>28</v>
      </c>
      <c r="D5985" t="s">
        <v>29</v>
      </c>
      <c r="E5985" t="s">
        <v>30</v>
      </c>
      <c r="F5985" t="s">
        <v>31</v>
      </c>
      <c r="G5985" t="s">
        <v>68</v>
      </c>
      <c r="H5985" t="s">
        <v>13869</v>
      </c>
      <c r="I5985" s="4" t="s">
        <v>13860</v>
      </c>
      <c r="J5985" s="1">
        <f>((((bot_orders[[#This Row],[cTime]]/ 1000)+3*3600) / 86400) + DATE(1970,1,1))</f>
        <v>45777.062994270833</v>
      </c>
      <c r="K5985" s="4" t="s">
        <v>13867</v>
      </c>
      <c r="L5985" s="1">
        <f>((((bot_orders[[#This Row],[uTime]]/ 1000)+3*3600) / 86400) + DATE(1970,1,1))</f>
        <v>45777.06299431713</v>
      </c>
      <c r="M5985" t="s">
        <v>34</v>
      </c>
      <c r="N5985" t="s">
        <v>28</v>
      </c>
      <c r="O5985" t="s">
        <v>35</v>
      </c>
      <c r="P5985">
        <v>2.59</v>
      </c>
      <c r="Q5985" t="s">
        <v>36</v>
      </c>
      <c r="R5985" t="s">
        <v>55</v>
      </c>
      <c r="S5985">
        <v>0.6956</v>
      </c>
      <c r="T5985">
        <v>0.69259999999999999</v>
      </c>
      <c r="U5985">
        <v>2.59</v>
      </c>
      <c r="V5985">
        <v>-2.5899999999999999E-3</v>
      </c>
      <c r="W5985" t="s">
        <v>39</v>
      </c>
      <c r="X5985" s="4">
        <f>IF(bot_orders[[#This Row],[side]]="sell", bot_orders[[#This Row],[accFillSz]]*bot_orders[[#This Row],[avgPx]] + bot_orders[[#This Row],[fee]], -bot_orders[[#This Row],[accFillSz]]*bot_orders[[#This Row],[avgPx]])</f>
        <v>-1.7938339999999999</v>
      </c>
      <c r="Y5985" s="4">
        <f>IF(bot_orders[[#This Row],[side]]="buy", bot_orders[[#This Row],[accFillSz]] + bot_orders[[#This Row],[fee]], -bot_orders[[#This Row],[accFillSz]])</f>
        <v>2.5874099999999998</v>
      </c>
      <c r="Z5985" s="4">
        <f>IF(bot_orders[[#This Row],[side]]="sell",bot_orders[[#This Row],[accFillSz]]*bot_orders[[#This Row],[avgPx]]+bot_orders[[#This Row],[fee]], 0)</f>
        <v>0</v>
      </c>
      <c r="AA5985" s="4">
        <f>IF(bot_orders[[#This Row],[side]]="sell",-bot_orders[[#This Row],[accFillSz]],bot_orders[[#This Row],[accFillSz]]+bot_orders[[#This Row],[fee]])</f>
        <v>2.5874099999999998</v>
      </c>
      <c r="AB5985">
        <v>0</v>
      </c>
      <c r="AC5985" t="s">
        <v>38</v>
      </c>
      <c r="AD5985">
        <v>0</v>
      </c>
      <c r="AE5985" t="s">
        <v>40</v>
      </c>
      <c r="AF5985" t="s">
        <v>41</v>
      </c>
      <c r="AG5985" t="s">
        <v>42</v>
      </c>
      <c r="AH5985" t="s">
        <v>28</v>
      </c>
      <c r="AI5985">
        <v>2.5874100000000002</v>
      </c>
      <c r="AJ5985">
        <v>-1.7938339999999999</v>
      </c>
    </row>
    <row r="5986" spans="1:36" x14ac:dyDescent="0.3">
      <c r="A5986">
        <v>4822</v>
      </c>
      <c r="B5986" t="s">
        <v>299</v>
      </c>
      <c r="C5986" t="s">
        <v>28</v>
      </c>
      <c r="D5986" t="s">
        <v>29</v>
      </c>
      <c r="E5986" t="s">
        <v>30</v>
      </c>
      <c r="F5986" t="s">
        <v>31</v>
      </c>
      <c r="G5986" t="s">
        <v>62</v>
      </c>
      <c r="H5986" t="s">
        <v>13870</v>
      </c>
      <c r="I5986" s="4" t="s">
        <v>13860</v>
      </c>
      <c r="J5986" s="1">
        <f>((((bot_orders[[#This Row],[cTime]]/ 1000)+3*3600) / 86400) + DATE(1970,1,1))</f>
        <v>45777.062994270833</v>
      </c>
      <c r="K5986" s="4" t="s">
        <v>13867</v>
      </c>
      <c r="L5986" s="1">
        <f>((((bot_orders[[#This Row],[uTime]]/ 1000)+3*3600) / 86400) + DATE(1970,1,1))</f>
        <v>45777.06299431713</v>
      </c>
      <c r="M5986" t="s">
        <v>34</v>
      </c>
      <c r="N5986" t="s">
        <v>28</v>
      </c>
      <c r="O5986" t="s">
        <v>35</v>
      </c>
      <c r="P5986">
        <v>2.59</v>
      </c>
      <c r="Q5986" t="s">
        <v>36</v>
      </c>
      <c r="R5986" t="s">
        <v>55</v>
      </c>
      <c r="S5986">
        <v>0.69710000000000005</v>
      </c>
      <c r="T5986">
        <v>0.69259999999999999</v>
      </c>
      <c r="U5986">
        <v>2.59</v>
      </c>
      <c r="V5986">
        <v>-2.5899999999999999E-3</v>
      </c>
      <c r="W5986" t="s">
        <v>39</v>
      </c>
      <c r="X5986" s="4">
        <f>IF(bot_orders[[#This Row],[side]]="sell", bot_orders[[#This Row],[accFillSz]]*bot_orders[[#This Row],[avgPx]] + bot_orders[[#This Row],[fee]], -bot_orders[[#This Row],[accFillSz]]*bot_orders[[#This Row],[avgPx]])</f>
        <v>-1.7938339999999999</v>
      </c>
      <c r="Y5986" s="4">
        <f>IF(bot_orders[[#This Row],[side]]="buy", bot_orders[[#This Row],[accFillSz]] + bot_orders[[#This Row],[fee]], -bot_orders[[#This Row],[accFillSz]])</f>
        <v>2.5874099999999998</v>
      </c>
      <c r="Z5986" s="4">
        <f>IF(bot_orders[[#This Row],[side]]="sell",bot_orders[[#This Row],[accFillSz]]*bot_orders[[#This Row],[avgPx]]+bot_orders[[#This Row],[fee]], 0)</f>
        <v>0</v>
      </c>
      <c r="AA5986" s="4">
        <f>IF(bot_orders[[#This Row],[side]]="sell",-bot_orders[[#This Row],[accFillSz]],bot_orders[[#This Row],[accFillSz]]+bot_orders[[#This Row],[fee]])</f>
        <v>2.5874099999999998</v>
      </c>
      <c r="AB5986">
        <v>0</v>
      </c>
      <c r="AC5986" t="s">
        <v>38</v>
      </c>
      <c r="AD5986">
        <v>0</v>
      </c>
      <c r="AE5986" t="s">
        <v>40</v>
      </c>
      <c r="AF5986" t="s">
        <v>41</v>
      </c>
      <c r="AG5986" t="s">
        <v>42</v>
      </c>
      <c r="AH5986" t="s">
        <v>28</v>
      </c>
      <c r="AI5986">
        <v>2.5874100000000002</v>
      </c>
      <c r="AJ5986">
        <v>-1.7938339999999999</v>
      </c>
    </row>
    <row r="5987" spans="1:36" x14ac:dyDescent="0.3">
      <c r="A5987">
        <v>4823</v>
      </c>
      <c r="B5987" t="s">
        <v>299</v>
      </c>
      <c r="C5987" t="s">
        <v>28</v>
      </c>
      <c r="D5987" t="s">
        <v>29</v>
      </c>
      <c r="E5987" t="s">
        <v>30</v>
      </c>
      <c r="F5987" t="s">
        <v>31</v>
      </c>
      <c r="G5987" t="s">
        <v>73</v>
      </c>
      <c r="H5987" t="s">
        <v>13871</v>
      </c>
      <c r="I5987" s="4" t="s">
        <v>13860</v>
      </c>
      <c r="J5987" s="1">
        <f>((((bot_orders[[#This Row],[cTime]]/ 1000)+3*3600) / 86400) + DATE(1970,1,1))</f>
        <v>45777.062994270833</v>
      </c>
      <c r="K5987" s="4" t="s">
        <v>13867</v>
      </c>
      <c r="L5987" s="1">
        <f>((((bot_orders[[#This Row],[uTime]]/ 1000)+3*3600) / 86400) + DATE(1970,1,1))</f>
        <v>45777.06299431713</v>
      </c>
      <c r="M5987" t="s">
        <v>34</v>
      </c>
      <c r="N5987" t="s">
        <v>28</v>
      </c>
      <c r="O5987" t="s">
        <v>35</v>
      </c>
      <c r="P5987">
        <v>2.59</v>
      </c>
      <c r="Q5987" t="s">
        <v>36</v>
      </c>
      <c r="R5987" t="s">
        <v>55</v>
      </c>
      <c r="S5987">
        <v>0.69850000000000001</v>
      </c>
      <c r="T5987">
        <v>0.69259999999999999</v>
      </c>
      <c r="U5987">
        <v>2.59</v>
      </c>
      <c r="V5987">
        <v>-2.5899999999999999E-3</v>
      </c>
      <c r="W5987" t="s">
        <v>39</v>
      </c>
      <c r="X5987" s="4">
        <f>IF(bot_orders[[#This Row],[side]]="sell", bot_orders[[#This Row],[accFillSz]]*bot_orders[[#This Row],[avgPx]] + bot_orders[[#This Row],[fee]], -bot_orders[[#This Row],[accFillSz]]*bot_orders[[#This Row],[avgPx]])</f>
        <v>-1.7938339999999999</v>
      </c>
      <c r="Y5987" s="4">
        <f>IF(bot_orders[[#This Row],[side]]="buy", bot_orders[[#This Row],[accFillSz]] + bot_orders[[#This Row],[fee]], -bot_orders[[#This Row],[accFillSz]])</f>
        <v>2.5874099999999998</v>
      </c>
      <c r="Z5987" s="4">
        <f>IF(bot_orders[[#This Row],[side]]="sell",bot_orders[[#This Row],[accFillSz]]*bot_orders[[#This Row],[avgPx]]+bot_orders[[#This Row],[fee]], 0)</f>
        <v>0</v>
      </c>
      <c r="AA5987" s="4">
        <f>IF(bot_orders[[#This Row],[side]]="sell",-bot_orders[[#This Row],[accFillSz]],bot_orders[[#This Row],[accFillSz]]+bot_orders[[#This Row],[fee]])</f>
        <v>2.5874099999999998</v>
      </c>
      <c r="AB5987">
        <v>0</v>
      </c>
      <c r="AC5987" t="s">
        <v>38</v>
      </c>
      <c r="AD5987">
        <v>0</v>
      </c>
      <c r="AE5987" t="s">
        <v>40</v>
      </c>
      <c r="AF5987" t="s">
        <v>41</v>
      </c>
      <c r="AG5987" t="s">
        <v>42</v>
      </c>
      <c r="AH5987" t="s">
        <v>28</v>
      </c>
      <c r="AI5987">
        <v>2.5874100000000002</v>
      </c>
      <c r="AJ5987">
        <v>-1.7938339999999999</v>
      </c>
    </row>
    <row r="5988" spans="1:36" x14ac:dyDescent="0.3">
      <c r="A5988">
        <v>4824</v>
      </c>
      <c r="B5988" t="s">
        <v>299</v>
      </c>
      <c r="C5988" t="s">
        <v>28</v>
      </c>
      <c r="D5988" t="s">
        <v>29</v>
      </c>
      <c r="E5988" t="s">
        <v>30</v>
      </c>
      <c r="F5988" t="s">
        <v>31</v>
      </c>
      <c r="G5988" t="s">
        <v>64</v>
      </c>
      <c r="H5988" t="s">
        <v>13872</v>
      </c>
      <c r="I5988" s="4" t="s">
        <v>13873</v>
      </c>
      <c r="J5988" s="1">
        <f>((((bot_orders[[#This Row],[cTime]]/ 1000)+3*3600) / 86400) + DATE(1970,1,1))</f>
        <v>45777.062994328706</v>
      </c>
      <c r="K5988" s="4" t="s">
        <v>13874</v>
      </c>
      <c r="L5988" s="1">
        <f>((((bot_orders[[#This Row],[uTime]]/ 1000)+3*3600) / 86400) + DATE(1970,1,1))</f>
        <v>45777.063653263889</v>
      </c>
      <c r="M5988" t="s">
        <v>34</v>
      </c>
      <c r="N5988" t="s">
        <v>28</v>
      </c>
      <c r="O5988" t="s">
        <v>35</v>
      </c>
      <c r="P5988">
        <v>2.5870000000000002</v>
      </c>
      <c r="Q5988" t="s">
        <v>36</v>
      </c>
      <c r="R5988" t="s">
        <v>37</v>
      </c>
      <c r="S5988">
        <v>0.69420000000000004</v>
      </c>
      <c r="T5988">
        <v>0.69420000000000004</v>
      </c>
      <c r="U5988">
        <v>2.5870000000000002</v>
      </c>
      <c r="V5988">
        <v>-1.4367163000000001E-3</v>
      </c>
      <c r="W5988" t="s">
        <v>38</v>
      </c>
      <c r="X5988" s="4">
        <f>IF(bot_orders[[#This Row],[side]]="sell", bot_orders[[#This Row],[accFillSz]]*bot_orders[[#This Row],[avgPx]] + bot_orders[[#This Row],[fee]], -bot_orders[[#This Row],[accFillSz]]*bot_orders[[#This Row],[avgPx]])</f>
        <v>1.7944586837000003</v>
      </c>
      <c r="Y5988" s="4">
        <f>IF(bot_orders[[#This Row],[side]]="buy", bot_orders[[#This Row],[accFillSz]] + bot_orders[[#This Row],[fee]], -bot_orders[[#This Row],[accFillSz]])</f>
        <v>-2.5870000000000002</v>
      </c>
      <c r="Z5988" s="4">
        <f>IF(bot_orders[[#This Row],[side]]="sell",bot_orders[[#This Row],[accFillSz]]*bot_orders[[#This Row],[avgPx]]+bot_orders[[#This Row],[fee]], 0)</f>
        <v>1.7944586837000003</v>
      </c>
      <c r="AA5988" s="4">
        <f>IF(bot_orders[[#This Row],[side]]="sell",-bot_orders[[#This Row],[accFillSz]],bot_orders[[#This Row],[accFillSz]]+bot_orders[[#This Row],[fee]])</f>
        <v>-2.5870000000000002</v>
      </c>
      <c r="AB5988">
        <v>0</v>
      </c>
      <c r="AC5988" t="s">
        <v>39</v>
      </c>
      <c r="AD5988">
        <v>0</v>
      </c>
      <c r="AE5988" t="s">
        <v>40</v>
      </c>
      <c r="AF5988" t="s">
        <v>41</v>
      </c>
      <c r="AG5988" t="s">
        <v>42</v>
      </c>
      <c r="AH5988" t="s">
        <v>28</v>
      </c>
      <c r="AI5988">
        <v>-2.5870000000000002</v>
      </c>
      <c r="AJ5988">
        <v>1.79445868</v>
      </c>
    </row>
    <row r="5989" spans="1:36" x14ac:dyDescent="0.3">
      <c r="A5989">
        <v>4825</v>
      </c>
      <c r="B5989" t="s">
        <v>299</v>
      </c>
      <c r="C5989" t="s">
        <v>28</v>
      </c>
      <c r="D5989" t="s">
        <v>29</v>
      </c>
      <c r="E5989" t="s">
        <v>30</v>
      </c>
      <c r="F5989" t="s">
        <v>31</v>
      </c>
      <c r="G5989" t="s">
        <v>66</v>
      </c>
      <c r="H5989" t="s">
        <v>13875</v>
      </c>
      <c r="I5989" s="4" t="s">
        <v>13873</v>
      </c>
      <c r="J5989" s="1">
        <f>((((bot_orders[[#This Row],[cTime]]/ 1000)+3*3600) / 86400) + DATE(1970,1,1))</f>
        <v>45777.062994328706</v>
      </c>
      <c r="K5989" s="4" t="s">
        <v>13876</v>
      </c>
      <c r="L5989" s="1">
        <f>((((bot_orders[[#This Row],[uTime]]/ 1000)+3*3600) / 86400) + DATE(1970,1,1))</f>
        <v>45777.065418425926</v>
      </c>
      <c r="M5989" t="s">
        <v>34</v>
      </c>
      <c r="N5989" t="s">
        <v>28</v>
      </c>
      <c r="O5989" t="s">
        <v>35</v>
      </c>
      <c r="P5989">
        <v>2.5870000000000002</v>
      </c>
      <c r="Q5989" t="s">
        <v>36</v>
      </c>
      <c r="R5989" t="s">
        <v>37</v>
      </c>
      <c r="S5989">
        <v>0.6956</v>
      </c>
      <c r="T5989">
        <v>0.6956</v>
      </c>
      <c r="U5989">
        <v>2.5870000000000002</v>
      </c>
      <c r="V5989">
        <v>-1.4396138E-3</v>
      </c>
      <c r="W5989" t="s">
        <v>38</v>
      </c>
      <c r="X5989" s="4">
        <f>IF(bot_orders[[#This Row],[side]]="sell", bot_orders[[#This Row],[accFillSz]]*bot_orders[[#This Row],[avgPx]] + bot_orders[[#This Row],[fee]], -bot_orders[[#This Row],[accFillSz]]*bot_orders[[#This Row],[avgPx]])</f>
        <v>1.7980775862000002</v>
      </c>
      <c r="Y5989" s="4">
        <f>IF(bot_orders[[#This Row],[side]]="buy", bot_orders[[#This Row],[accFillSz]] + bot_orders[[#This Row],[fee]], -bot_orders[[#This Row],[accFillSz]])</f>
        <v>-2.5870000000000002</v>
      </c>
      <c r="Z5989" s="4">
        <f>IF(bot_orders[[#This Row],[side]]="sell",bot_orders[[#This Row],[accFillSz]]*bot_orders[[#This Row],[avgPx]]+bot_orders[[#This Row],[fee]], 0)</f>
        <v>1.7980775862000002</v>
      </c>
      <c r="AA5989" s="4">
        <f>IF(bot_orders[[#This Row],[side]]="sell",-bot_orders[[#This Row],[accFillSz]],bot_orders[[#This Row],[accFillSz]]+bot_orders[[#This Row],[fee]])</f>
        <v>-2.5870000000000002</v>
      </c>
      <c r="AB5989">
        <v>0</v>
      </c>
      <c r="AC5989" t="s">
        <v>39</v>
      </c>
      <c r="AD5989">
        <v>0</v>
      </c>
      <c r="AE5989" t="s">
        <v>40</v>
      </c>
      <c r="AF5989" t="s">
        <v>41</v>
      </c>
      <c r="AG5989" t="s">
        <v>42</v>
      </c>
      <c r="AH5989" t="s">
        <v>28</v>
      </c>
      <c r="AI5989">
        <v>-2.5870000000000002</v>
      </c>
      <c r="AJ5989">
        <v>1.7980775899999999</v>
      </c>
    </row>
    <row r="5990" spans="1:36" x14ac:dyDescent="0.3">
      <c r="A5990">
        <v>4826</v>
      </c>
      <c r="B5990" t="s">
        <v>299</v>
      </c>
      <c r="C5990" t="s">
        <v>28</v>
      </c>
      <c r="D5990" t="s">
        <v>29</v>
      </c>
      <c r="E5990" t="s">
        <v>30</v>
      </c>
      <c r="F5990" t="s">
        <v>31</v>
      </c>
      <c r="G5990" t="s">
        <v>68</v>
      </c>
      <c r="H5990" t="s">
        <v>13877</v>
      </c>
      <c r="I5990" s="4" t="s">
        <v>13873</v>
      </c>
      <c r="J5990" s="1">
        <f>((((bot_orders[[#This Row],[cTime]]/ 1000)+3*3600) / 86400) + DATE(1970,1,1))</f>
        <v>45777.062994328706</v>
      </c>
      <c r="K5990" s="4" t="s">
        <v>13878</v>
      </c>
      <c r="L5990" s="1">
        <f>((((bot_orders[[#This Row],[uTime]]/ 1000)+3*3600) / 86400) + DATE(1970,1,1))</f>
        <v>45777.070069849535</v>
      </c>
      <c r="M5990" t="s">
        <v>34</v>
      </c>
      <c r="N5990" t="s">
        <v>28</v>
      </c>
      <c r="O5990" t="s">
        <v>35</v>
      </c>
      <c r="P5990">
        <v>2.5870000000000002</v>
      </c>
      <c r="Q5990" t="s">
        <v>36</v>
      </c>
      <c r="R5990" t="s">
        <v>37</v>
      </c>
      <c r="S5990">
        <v>0.69710000000000005</v>
      </c>
      <c r="T5990">
        <v>0.69710000000000005</v>
      </c>
      <c r="U5990">
        <v>2.5870000000000002</v>
      </c>
      <c r="V5990">
        <v>-1.4427182E-3</v>
      </c>
      <c r="W5990" t="s">
        <v>38</v>
      </c>
      <c r="X5990" s="4">
        <f>IF(bot_orders[[#This Row],[side]]="sell", bot_orders[[#This Row],[accFillSz]]*bot_orders[[#This Row],[avgPx]] + bot_orders[[#This Row],[fee]], -bot_orders[[#This Row],[accFillSz]]*bot_orders[[#This Row],[avgPx]])</f>
        <v>1.8019549818000002</v>
      </c>
      <c r="Y5990" s="4">
        <f>IF(bot_orders[[#This Row],[side]]="buy", bot_orders[[#This Row],[accFillSz]] + bot_orders[[#This Row],[fee]], -bot_orders[[#This Row],[accFillSz]])</f>
        <v>-2.5870000000000002</v>
      </c>
      <c r="Z5990" s="4">
        <f>IF(bot_orders[[#This Row],[side]]="sell",bot_orders[[#This Row],[accFillSz]]*bot_orders[[#This Row],[avgPx]]+bot_orders[[#This Row],[fee]], 0)</f>
        <v>1.8019549818000002</v>
      </c>
      <c r="AA5990" s="4">
        <f>IF(bot_orders[[#This Row],[side]]="sell",-bot_orders[[#This Row],[accFillSz]],bot_orders[[#This Row],[accFillSz]]+bot_orders[[#This Row],[fee]])</f>
        <v>-2.5870000000000002</v>
      </c>
      <c r="AB5990">
        <v>0</v>
      </c>
      <c r="AC5990" t="s">
        <v>39</v>
      </c>
      <c r="AD5990">
        <v>0</v>
      </c>
      <c r="AE5990" t="s">
        <v>40</v>
      </c>
      <c r="AF5990" t="s">
        <v>41</v>
      </c>
      <c r="AG5990" t="s">
        <v>42</v>
      </c>
      <c r="AH5990" t="s">
        <v>28</v>
      </c>
      <c r="AI5990">
        <v>-2.5870000000000002</v>
      </c>
      <c r="AJ5990">
        <v>1.8019549800000001</v>
      </c>
    </row>
    <row r="5991" spans="1:36" x14ac:dyDescent="0.3">
      <c r="A5991">
        <v>4827</v>
      </c>
      <c r="B5991" t="s">
        <v>299</v>
      </c>
      <c r="C5991" t="s">
        <v>28</v>
      </c>
      <c r="D5991" t="s">
        <v>29</v>
      </c>
      <c r="E5991" t="s">
        <v>30</v>
      </c>
      <c r="F5991" t="s">
        <v>31</v>
      </c>
      <c r="G5991" t="s">
        <v>62</v>
      </c>
      <c r="H5991" t="s">
        <v>13879</v>
      </c>
      <c r="I5991" s="4" t="s">
        <v>13880</v>
      </c>
      <c r="J5991" s="1">
        <f>((((bot_orders[[#This Row],[cTime]]/ 1000)+3*3600) / 86400) + DATE(1970,1,1))</f>
        <v>45777.062994340275</v>
      </c>
      <c r="K5991" s="4" t="s">
        <v>13881</v>
      </c>
      <c r="L5991" s="1">
        <f>((((bot_orders[[#This Row],[uTime]]/ 1000)+3*3600) / 86400) + DATE(1970,1,1))</f>
        <v>45777.112789907405</v>
      </c>
      <c r="M5991" t="s">
        <v>34</v>
      </c>
      <c r="N5991" t="s">
        <v>28</v>
      </c>
      <c r="O5991" t="s">
        <v>35</v>
      </c>
      <c r="P5991">
        <v>2.5870000000000002</v>
      </c>
      <c r="Q5991" t="s">
        <v>36</v>
      </c>
      <c r="R5991" t="s">
        <v>37</v>
      </c>
      <c r="S5991">
        <v>0.69850000000000001</v>
      </c>
      <c r="T5991">
        <v>0.69850000000000001</v>
      </c>
      <c r="U5991">
        <v>2.5870000000000002</v>
      </c>
      <c r="V5991">
        <v>-1.4456155999999999E-3</v>
      </c>
      <c r="W5991" t="s">
        <v>38</v>
      </c>
      <c r="X5991" s="4">
        <f>IF(bot_orders[[#This Row],[side]]="sell", bot_orders[[#This Row],[accFillSz]]*bot_orders[[#This Row],[avgPx]] + bot_orders[[#This Row],[fee]], -bot_orders[[#This Row],[accFillSz]]*bot_orders[[#This Row],[avgPx]])</f>
        <v>1.8055738844000002</v>
      </c>
      <c r="Y5991" s="4">
        <f>IF(bot_orders[[#This Row],[side]]="buy", bot_orders[[#This Row],[accFillSz]] + bot_orders[[#This Row],[fee]], -bot_orders[[#This Row],[accFillSz]])</f>
        <v>-2.5870000000000002</v>
      </c>
      <c r="Z5991" s="4">
        <f>IF(bot_orders[[#This Row],[side]]="sell",bot_orders[[#This Row],[accFillSz]]*bot_orders[[#This Row],[avgPx]]+bot_orders[[#This Row],[fee]], 0)</f>
        <v>1.8055738844000002</v>
      </c>
      <c r="AA5991" s="4">
        <f>IF(bot_orders[[#This Row],[side]]="sell",-bot_orders[[#This Row],[accFillSz]],bot_orders[[#This Row],[accFillSz]]+bot_orders[[#This Row],[fee]])</f>
        <v>-2.5870000000000002</v>
      </c>
      <c r="AB5991">
        <v>0</v>
      </c>
      <c r="AC5991" t="s">
        <v>39</v>
      </c>
      <c r="AD5991">
        <v>0</v>
      </c>
      <c r="AE5991" t="s">
        <v>40</v>
      </c>
      <c r="AF5991" t="s">
        <v>41</v>
      </c>
      <c r="AG5991" t="s">
        <v>42</v>
      </c>
      <c r="AH5991" t="s">
        <v>28</v>
      </c>
      <c r="AI5991">
        <v>-2.5870000000000002</v>
      </c>
      <c r="AJ5991">
        <v>1.8055738800000001</v>
      </c>
    </row>
    <row r="5992" spans="1:36" x14ac:dyDescent="0.3">
      <c r="A5992">
        <v>4828</v>
      </c>
      <c r="B5992" t="s">
        <v>299</v>
      </c>
      <c r="C5992" t="s">
        <v>28</v>
      </c>
      <c r="D5992" t="s">
        <v>29</v>
      </c>
      <c r="E5992" t="s">
        <v>30</v>
      </c>
      <c r="F5992" t="s">
        <v>31</v>
      </c>
      <c r="G5992" t="s">
        <v>73</v>
      </c>
      <c r="H5992" t="s">
        <v>13882</v>
      </c>
      <c r="I5992" s="4" t="s">
        <v>13880</v>
      </c>
      <c r="J5992" s="1">
        <f>((((bot_orders[[#This Row],[cTime]]/ 1000)+3*3600) / 86400) + DATE(1970,1,1))</f>
        <v>45777.062994340275</v>
      </c>
      <c r="K5992" s="4" t="s">
        <v>13883</v>
      </c>
      <c r="L5992" s="1">
        <f>((((bot_orders[[#This Row],[uTime]]/ 1000)+3*3600) / 86400) + DATE(1970,1,1))</f>
        <v>45777.113028946755</v>
      </c>
      <c r="M5992" t="s">
        <v>34</v>
      </c>
      <c r="N5992" t="s">
        <v>28</v>
      </c>
      <c r="O5992" t="s">
        <v>35</v>
      </c>
      <c r="P5992">
        <v>2.5870000000000002</v>
      </c>
      <c r="Q5992" t="s">
        <v>36</v>
      </c>
      <c r="R5992" t="s">
        <v>37</v>
      </c>
      <c r="S5992">
        <v>0.7</v>
      </c>
      <c r="T5992">
        <v>0.7</v>
      </c>
      <c r="U5992">
        <v>2.5870000000000002</v>
      </c>
      <c r="V5992">
        <v>-1.4487199999999999E-3</v>
      </c>
      <c r="W5992" t="s">
        <v>38</v>
      </c>
      <c r="X5992" s="4">
        <f>IF(bot_orders[[#This Row],[side]]="sell", bot_orders[[#This Row],[accFillSz]]*bot_orders[[#This Row],[avgPx]] + bot_orders[[#This Row],[fee]], -bot_orders[[#This Row],[accFillSz]]*bot_orders[[#This Row],[avgPx]])</f>
        <v>1.80945128</v>
      </c>
      <c r="Y5992" s="4">
        <f>IF(bot_orders[[#This Row],[side]]="buy", bot_orders[[#This Row],[accFillSz]] + bot_orders[[#This Row],[fee]], -bot_orders[[#This Row],[accFillSz]])</f>
        <v>-2.5870000000000002</v>
      </c>
      <c r="Z5992" s="4">
        <f>IF(bot_orders[[#This Row],[side]]="sell",bot_orders[[#This Row],[accFillSz]]*bot_orders[[#This Row],[avgPx]]+bot_orders[[#This Row],[fee]], 0)</f>
        <v>1.80945128</v>
      </c>
      <c r="AA5992" s="4">
        <f>IF(bot_orders[[#This Row],[side]]="sell",-bot_orders[[#This Row],[accFillSz]],bot_orders[[#This Row],[accFillSz]]+bot_orders[[#This Row],[fee]])</f>
        <v>-2.5870000000000002</v>
      </c>
      <c r="AB5992">
        <v>0</v>
      </c>
      <c r="AC5992" t="s">
        <v>39</v>
      </c>
      <c r="AD5992">
        <v>0</v>
      </c>
      <c r="AE5992" t="s">
        <v>40</v>
      </c>
      <c r="AF5992" t="s">
        <v>41</v>
      </c>
      <c r="AG5992" t="s">
        <v>42</v>
      </c>
      <c r="AH5992" t="s">
        <v>28</v>
      </c>
      <c r="AI5992">
        <v>-2.5870000000000002</v>
      </c>
      <c r="AJ5992">
        <v>1.80945128</v>
      </c>
    </row>
    <row r="5993" spans="1:36" x14ac:dyDescent="0.3">
      <c r="A5993">
        <v>4829</v>
      </c>
      <c r="B5993" t="s">
        <v>299</v>
      </c>
      <c r="C5993" t="s">
        <v>28</v>
      </c>
      <c r="D5993" t="s">
        <v>29</v>
      </c>
      <c r="E5993" t="s">
        <v>30</v>
      </c>
      <c r="F5993" t="s">
        <v>31</v>
      </c>
      <c r="G5993" t="s">
        <v>83</v>
      </c>
      <c r="H5993" t="s">
        <v>13884</v>
      </c>
      <c r="I5993" s="4" t="s">
        <v>13885</v>
      </c>
      <c r="J5993" s="1">
        <f>((((bot_orders[[#This Row],[cTime]]/ 1000)+3*3600) / 86400) + DATE(1970,1,1))</f>
        <v>45777.063653275458</v>
      </c>
      <c r="K5993" s="4" t="s">
        <v>13886</v>
      </c>
      <c r="L5993" s="1">
        <f>((((bot_orders[[#This Row],[uTime]]/ 1000)+3*3600) / 86400) + DATE(1970,1,1))</f>
        <v>45777.074740185184</v>
      </c>
      <c r="M5993" t="s">
        <v>34</v>
      </c>
      <c r="N5993" t="s">
        <v>28</v>
      </c>
      <c r="O5993" t="s">
        <v>35</v>
      </c>
      <c r="P5993">
        <v>2.59</v>
      </c>
      <c r="Q5993" t="s">
        <v>36</v>
      </c>
      <c r="R5993" t="s">
        <v>55</v>
      </c>
      <c r="S5993">
        <v>0.69269999999999998</v>
      </c>
      <c r="T5993">
        <v>0.69269999999999998</v>
      </c>
      <c r="U5993">
        <v>2.59</v>
      </c>
      <c r="V5993">
        <v>-2.0720000000000001E-3</v>
      </c>
      <c r="W5993" t="s">
        <v>39</v>
      </c>
      <c r="X5993" s="4">
        <f>IF(bot_orders[[#This Row],[side]]="sell", bot_orders[[#This Row],[accFillSz]]*bot_orders[[#This Row],[avgPx]] + bot_orders[[#This Row],[fee]], -bot_orders[[#This Row],[accFillSz]]*bot_orders[[#This Row],[avgPx]])</f>
        <v>-1.7940929999999999</v>
      </c>
      <c r="Y5993" s="4">
        <f>IF(bot_orders[[#This Row],[side]]="buy", bot_orders[[#This Row],[accFillSz]] + bot_orders[[#This Row],[fee]], -bot_orders[[#This Row],[accFillSz]])</f>
        <v>2.5879279999999998</v>
      </c>
      <c r="Z5993" s="4">
        <f>IF(bot_orders[[#This Row],[side]]="sell",bot_orders[[#This Row],[accFillSz]]*bot_orders[[#This Row],[avgPx]]+bot_orders[[#This Row],[fee]], 0)</f>
        <v>0</v>
      </c>
      <c r="AA5993" s="4">
        <f>IF(bot_orders[[#This Row],[side]]="sell",-bot_orders[[#This Row],[accFillSz]],bot_orders[[#This Row],[accFillSz]]+bot_orders[[#This Row],[fee]])</f>
        <v>2.5879279999999998</v>
      </c>
      <c r="AB5993">
        <v>0</v>
      </c>
      <c r="AC5993" t="s">
        <v>38</v>
      </c>
      <c r="AD5993">
        <v>0</v>
      </c>
      <c r="AE5993" t="s">
        <v>40</v>
      </c>
      <c r="AF5993" t="s">
        <v>41</v>
      </c>
      <c r="AG5993" t="s">
        <v>42</v>
      </c>
      <c r="AH5993" t="s">
        <v>28</v>
      </c>
      <c r="AI5993">
        <v>2.5879279999999998</v>
      </c>
      <c r="AJ5993">
        <v>-1.7940929999999999</v>
      </c>
    </row>
    <row r="5994" spans="1:36" x14ac:dyDescent="0.3">
      <c r="A5994">
        <v>4830</v>
      </c>
      <c r="B5994" t="s">
        <v>299</v>
      </c>
      <c r="C5994" t="s">
        <v>28</v>
      </c>
      <c r="D5994" t="s">
        <v>29</v>
      </c>
      <c r="E5994" t="s">
        <v>30</v>
      </c>
      <c r="F5994" t="s">
        <v>31</v>
      </c>
      <c r="G5994" t="s">
        <v>78</v>
      </c>
      <c r="H5994" t="s">
        <v>13887</v>
      </c>
      <c r="I5994" s="4" t="s">
        <v>13888</v>
      </c>
      <c r="J5994" s="1">
        <f>((((bot_orders[[#This Row],[cTime]]/ 1000)+3*3600) / 86400) + DATE(1970,1,1))</f>
        <v>45777.06541844907</v>
      </c>
      <c r="K5994" s="4" t="s">
        <v>13889</v>
      </c>
      <c r="L5994" s="1">
        <f>((((bot_orders[[#This Row],[uTime]]/ 1000)+3*3600) / 86400) + DATE(1970,1,1))</f>
        <v>45777.06776174769</v>
      </c>
      <c r="M5994" t="s">
        <v>34</v>
      </c>
      <c r="N5994" t="s">
        <v>28</v>
      </c>
      <c r="O5994" t="s">
        <v>35</v>
      </c>
      <c r="P5994">
        <v>2.59</v>
      </c>
      <c r="Q5994" t="s">
        <v>36</v>
      </c>
      <c r="R5994" t="s">
        <v>55</v>
      </c>
      <c r="S5994">
        <v>0.69420000000000004</v>
      </c>
      <c r="T5994">
        <v>0.69420000000000004</v>
      </c>
      <c r="U5994">
        <v>2.59</v>
      </c>
      <c r="V5994">
        <v>-2.0720000000000001E-3</v>
      </c>
      <c r="W5994" t="s">
        <v>39</v>
      </c>
      <c r="X5994" s="4">
        <f>IF(bot_orders[[#This Row],[side]]="sell", bot_orders[[#This Row],[accFillSz]]*bot_orders[[#This Row],[avgPx]] + bot_orders[[#This Row],[fee]], -bot_orders[[#This Row],[accFillSz]]*bot_orders[[#This Row],[avgPx]])</f>
        <v>-1.7979780000000001</v>
      </c>
      <c r="Y5994" s="4">
        <f>IF(bot_orders[[#This Row],[side]]="buy", bot_orders[[#This Row],[accFillSz]] + bot_orders[[#This Row],[fee]], -bot_orders[[#This Row],[accFillSz]])</f>
        <v>2.5879279999999998</v>
      </c>
      <c r="Z5994" s="4">
        <f>IF(bot_orders[[#This Row],[side]]="sell",bot_orders[[#This Row],[accFillSz]]*bot_orders[[#This Row],[avgPx]]+bot_orders[[#This Row],[fee]], 0)</f>
        <v>0</v>
      </c>
      <c r="AA5994" s="4">
        <f>IF(bot_orders[[#This Row],[side]]="sell",-bot_orders[[#This Row],[accFillSz]],bot_orders[[#This Row],[accFillSz]]+bot_orders[[#This Row],[fee]])</f>
        <v>2.5879279999999998</v>
      </c>
      <c r="AB5994">
        <v>0</v>
      </c>
      <c r="AC5994" t="s">
        <v>38</v>
      </c>
      <c r="AD5994">
        <v>0</v>
      </c>
      <c r="AE5994" t="s">
        <v>40</v>
      </c>
      <c r="AF5994" t="s">
        <v>41</v>
      </c>
      <c r="AG5994" t="s">
        <v>42</v>
      </c>
      <c r="AH5994" t="s">
        <v>28</v>
      </c>
      <c r="AI5994">
        <v>2.5879279999999998</v>
      </c>
      <c r="AJ5994">
        <v>-1.7979780000000001</v>
      </c>
    </row>
    <row r="5995" spans="1:36" x14ac:dyDescent="0.3">
      <c r="A5995">
        <v>4831</v>
      </c>
      <c r="B5995" t="s">
        <v>299</v>
      </c>
      <c r="C5995" t="s">
        <v>28</v>
      </c>
      <c r="D5995" t="s">
        <v>29</v>
      </c>
      <c r="E5995" t="s">
        <v>30</v>
      </c>
      <c r="F5995" t="s">
        <v>31</v>
      </c>
      <c r="G5995" t="s">
        <v>78</v>
      </c>
      <c r="H5995" t="s">
        <v>13890</v>
      </c>
      <c r="I5995" s="4" t="s">
        <v>13891</v>
      </c>
      <c r="J5995" s="1">
        <f>((((bot_orders[[#This Row],[cTime]]/ 1000)+3*3600) / 86400) + DATE(1970,1,1))</f>
        <v>45777.067761770835</v>
      </c>
      <c r="K5995" s="4" t="s">
        <v>13892</v>
      </c>
      <c r="L5995" s="1">
        <f>((((bot_orders[[#This Row],[uTime]]/ 1000)+3*3600) / 86400) + DATE(1970,1,1))</f>
        <v>45777.069329537037</v>
      </c>
      <c r="M5995" t="s">
        <v>34</v>
      </c>
      <c r="N5995" t="s">
        <v>28</v>
      </c>
      <c r="O5995" t="s">
        <v>35</v>
      </c>
      <c r="P5995">
        <v>2.5870000000000002</v>
      </c>
      <c r="Q5995" t="s">
        <v>36</v>
      </c>
      <c r="R5995" t="s">
        <v>37</v>
      </c>
      <c r="S5995">
        <v>0.6956</v>
      </c>
      <c r="T5995">
        <v>0.6956</v>
      </c>
      <c r="U5995">
        <v>2.5870000000000002</v>
      </c>
      <c r="V5995">
        <v>-1.4396138E-3</v>
      </c>
      <c r="W5995" t="s">
        <v>38</v>
      </c>
      <c r="X5995" s="4">
        <f>IF(bot_orders[[#This Row],[side]]="sell", bot_orders[[#This Row],[accFillSz]]*bot_orders[[#This Row],[avgPx]] + bot_orders[[#This Row],[fee]], -bot_orders[[#This Row],[accFillSz]]*bot_orders[[#This Row],[avgPx]])</f>
        <v>1.7980775862000002</v>
      </c>
      <c r="Y5995" s="4">
        <f>IF(bot_orders[[#This Row],[side]]="buy", bot_orders[[#This Row],[accFillSz]] + bot_orders[[#This Row],[fee]], -bot_orders[[#This Row],[accFillSz]])</f>
        <v>-2.5870000000000002</v>
      </c>
      <c r="Z5995" s="4">
        <f>IF(bot_orders[[#This Row],[side]]="sell",bot_orders[[#This Row],[accFillSz]]*bot_orders[[#This Row],[avgPx]]+bot_orders[[#This Row],[fee]], 0)</f>
        <v>1.7980775862000002</v>
      </c>
      <c r="AA5995" s="4">
        <f>IF(bot_orders[[#This Row],[side]]="sell",-bot_orders[[#This Row],[accFillSz]],bot_orders[[#This Row],[accFillSz]]+bot_orders[[#This Row],[fee]])</f>
        <v>-2.5870000000000002</v>
      </c>
      <c r="AB5995">
        <v>0</v>
      </c>
      <c r="AC5995" t="s">
        <v>39</v>
      </c>
      <c r="AD5995">
        <v>0</v>
      </c>
      <c r="AE5995" t="s">
        <v>40</v>
      </c>
      <c r="AF5995" t="s">
        <v>41</v>
      </c>
      <c r="AG5995" t="s">
        <v>42</v>
      </c>
      <c r="AH5995" t="s">
        <v>28</v>
      </c>
      <c r="AI5995">
        <v>-2.5870000000000002</v>
      </c>
      <c r="AJ5995">
        <v>1.7980775899999999</v>
      </c>
    </row>
    <row r="5996" spans="1:36" x14ac:dyDescent="0.3">
      <c r="A5996">
        <v>4832</v>
      </c>
      <c r="B5996" t="s">
        <v>299</v>
      </c>
      <c r="C5996" t="s">
        <v>28</v>
      </c>
      <c r="D5996" t="s">
        <v>29</v>
      </c>
      <c r="E5996" t="s">
        <v>30</v>
      </c>
      <c r="F5996" t="s">
        <v>31</v>
      </c>
      <c r="G5996" t="s">
        <v>49</v>
      </c>
      <c r="H5996" t="s">
        <v>13893</v>
      </c>
      <c r="I5996" s="4" t="s">
        <v>13894</v>
      </c>
      <c r="J5996" s="1">
        <f>((((bot_orders[[#This Row],[cTime]]/ 1000)+3*3600) / 86400) + DATE(1970,1,1))</f>
        <v>45777.069329560181</v>
      </c>
      <c r="K5996" s="4" t="s">
        <v>13895</v>
      </c>
      <c r="L5996" s="1">
        <f>((((bot_orders[[#This Row],[uTime]]/ 1000)+3*3600) / 86400) + DATE(1970,1,1))</f>
        <v>45777.072695543982</v>
      </c>
      <c r="M5996" t="s">
        <v>34</v>
      </c>
      <c r="N5996" t="s">
        <v>28</v>
      </c>
      <c r="O5996" t="s">
        <v>35</v>
      </c>
      <c r="P5996">
        <v>2.59</v>
      </c>
      <c r="Q5996" t="s">
        <v>36</v>
      </c>
      <c r="R5996" t="s">
        <v>55</v>
      </c>
      <c r="S5996">
        <v>0.69420000000000004</v>
      </c>
      <c r="T5996">
        <v>0.69420000000000004</v>
      </c>
      <c r="U5996">
        <v>2.59</v>
      </c>
      <c r="V5996">
        <v>-2.0720000000000001E-3</v>
      </c>
      <c r="W5996" t="s">
        <v>39</v>
      </c>
      <c r="X5996" s="4">
        <f>IF(bot_orders[[#This Row],[side]]="sell", bot_orders[[#This Row],[accFillSz]]*bot_orders[[#This Row],[avgPx]] + bot_orders[[#This Row],[fee]], -bot_orders[[#This Row],[accFillSz]]*bot_orders[[#This Row],[avgPx]])</f>
        <v>-1.7979780000000001</v>
      </c>
      <c r="Y5996" s="4">
        <f>IF(bot_orders[[#This Row],[side]]="buy", bot_orders[[#This Row],[accFillSz]] + bot_orders[[#This Row],[fee]], -bot_orders[[#This Row],[accFillSz]])</f>
        <v>2.5879279999999998</v>
      </c>
      <c r="Z5996" s="4">
        <f>IF(bot_orders[[#This Row],[side]]="sell",bot_orders[[#This Row],[accFillSz]]*bot_orders[[#This Row],[avgPx]]+bot_orders[[#This Row],[fee]], 0)</f>
        <v>0</v>
      </c>
      <c r="AA5996" s="4">
        <f>IF(bot_orders[[#This Row],[side]]="sell",-bot_orders[[#This Row],[accFillSz]],bot_orders[[#This Row],[accFillSz]]+bot_orders[[#This Row],[fee]])</f>
        <v>2.5879279999999998</v>
      </c>
      <c r="AB5996">
        <v>0</v>
      </c>
      <c r="AC5996" t="s">
        <v>38</v>
      </c>
      <c r="AD5996">
        <v>0</v>
      </c>
      <c r="AE5996" t="s">
        <v>40</v>
      </c>
      <c r="AF5996" t="s">
        <v>41</v>
      </c>
      <c r="AG5996" t="s">
        <v>42</v>
      </c>
      <c r="AH5996" t="s">
        <v>28</v>
      </c>
      <c r="AI5996">
        <v>2.5879279999999998</v>
      </c>
      <c r="AJ5996">
        <v>-1.7979780000000001</v>
      </c>
    </row>
    <row r="5997" spans="1:36" x14ac:dyDescent="0.3">
      <c r="A5997">
        <v>4833</v>
      </c>
      <c r="B5997" t="s">
        <v>299</v>
      </c>
      <c r="C5997" t="s">
        <v>28</v>
      </c>
      <c r="D5997" t="s">
        <v>29</v>
      </c>
      <c r="E5997" t="s">
        <v>30</v>
      </c>
      <c r="F5997" t="s">
        <v>31</v>
      </c>
      <c r="G5997" t="s">
        <v>51</v>
      </c>
      <c r="H5997" t="s">
        <v>13896</v>
      </c>
      <c r="I5997" s="4" t="s">
        <v>13897</v>
      </c>
      <c r="J5997" s="1">
        <f>((((bot_orders[[#This Row],[cTime]]/ 1000)+3*3600) / 86400) + DATE(1970,1,1))</f>
        <v>45777.070069861111</v>
      </c>
      <c r="K5997" s="4" t="s">
        <v>13898</v>
      </c>
      <c r="L5997" s="1">
        <f>((((bot_orders[[#This Row],[uTime]]/ 1000)+3*3600) / 86400) + DATE(1970,1,1))</f>
        <v>45777.071615937501</v>
      </c>
      <c r="M5997" t="s">
        <v>34</v>
      </c>
      <c r="N5997" t="s">
        <v>28</v>
      </c>
      <c r="O5997" t="s">
        <v>35</v>
      </c>
      <c r="P5997">
        <v>2.59</v>
      </c>
      <c r="Q5997" t="s">
        <v>36</v>
      </c>
      <c r="R5997" t="s">
        <v>55</v>
      </c>
      <c r="S5997">
        <v>0.6956</v>
      </c>
      <c r="T5997">
        <v>0.6956</v>
      </c>
      <c r="U5997">
        <v>2.59</v>
      </c>
      <c r="V5997">
        <v>-2.0720000000000001E-3</v>
      </c>
      <c r="W5997" t="s">
        <v>39</v>
      </c>
      <c r="X5997" s="4">
        <f>IF(bot_orders[[#This Row],[side]]="sell", bot_orders[[#This Row],[accFillSz]]*bot_orders[[#This Row],[avgPx]] + bot_orders[[#This Row],[fee]], -bot_orders[[#This Row],[accFillSz]]*bot_orders[[#This Row],[avgPx]])</f>
        <v>-1.801604</v>
      </c>
      <c r="Y5997" s="4">
        <f>IF(bot_orders[[#This Row],[side]]="buy", bot_orders[[#This Row],[accFillSz]] + bot_orders[[#This Row],[fee]], -bot_orders[[#This Row],[accFillSz]])</f>
        <v>2.5879279999999998</v>
      </c>
      <c r="Z5997" s="4">
        <f>IF(bot_orders[[#This Row],[side]]="sell",bot_orders[[#This Row],[accFillSz]]*bot_orders[[#This Row],[avgPx]]+bot_orders[[#This Row],[fee]], 0)</f>
        <v>0</v>
      </c>
      <c r="AA5997" s="4">
        <f>IF(bot_orders[[#This Row],[side]]="sell",-bot_orders[[#This Row],[accFillSz]],bot_orders[[#This Row],[accFillSz]]+bot_orders[[#This Row],[fee]])</f>
        <v>2.5879279999999998</v>
      </c>
      <c r="AB5997">
        <v>0</v>
      </c>
      <c r="AC5997" t="s">
        <v>38</v>
      </c>
      <c r="AD5997">
        <v>0</v>
      </c>
      <c r="AE5997" t="s">
        <v>40</v>
      </c>
      <c r="AF5997" t="s">
        <v>41</v>
      </c>
      <c r="AG5997" t="s">
        <v>42</v>
      </c>
      <c r="AH5997" t="s">
        <v>28</v>
      </c>
      <c r="AI5997">
        <v>2.5879279999999998</v>
      </c>
      <c r="AJ5997">
        <v>-1.801604</v>
      </c>
    </row>
    <row r="5998" spans="1:36" x14ac:dyDescent="0.3">
      <c r="A5998">
        <v>4834</v>
      </c>
      <c r="B5998" t="s">
        <v>299</v>
      </c>
      <c r="C5998" t="s">
        <v>28</v>
      </c>
      <c r="D5998" t="s">
        <v>29</v>
      </c>
      <c r="E5998" t="s">
        <v>30</v>
      </c>
      <c r="F5998" t="s">
        <v>31</v>
      </c>
      <c r="G5998" t="s">
        <v>51</v>
      </c>
      <c r="H5998" t="s">
        <v>13899</v>
      </c>
      <c r="I5998" s="4" t="s">
        <v>13900</v>
      </c>
      <c r="J5998" s="1">
        <f>((((bot_orders[[#This Row],[cTime]]/ 1000)+3*3600) / 86400) + DATE(1970,1,1))</f>
        <v>45777.071615949069</v>
      </c>
      <c r="K5998" s="4" t="s">
        <v>13901</v>
      </c>
      <c r="L5998" s="1">
        <f>((((bot_orders[[#This Row],[uTime]]/ 1000)+3*3600) / 86400) + DATE(1970,1,1))</f>
        <v>45777.112406712964</v>
      </c>
      <c r="M5998" t="s">
        <v>34</v>
      </c>
      <c r="N5998" t="s">
        <v>28</v>
      </c>
      <c r="O5998" t="s">
        <v>35</v>
      </c>
      <c r="P5998">
        <v>2.5870000000000002</v>
      </c>
      <c r="Q5998" t="s">
        <v>36</v>
      </c>
      <c r="R5998" t="s">
        <v>37</v>
      </c>
      <c r="S5998">
        <v>0.69710000000000005</v>
      </c>
      <c r="T5998">
        <v>0.69710000000000005</v>
      </c>
      <c r="U5998">
        <v>2.5870000000000002</v>
      </c>
      <c r="V5998">
        <v>-1.4427182E-3</v>
      </c>
      <c r="W5998" t="s">
        <v>38</v>
      </c>
      <c r="X5998" s="4">
        <f>IF(bot_orders[[#This Row],[side]]="sell", bot_orders[[#This Row],[accFillSz]]*bot_orders[[#This Row],[avgPx]] + bot_orders[[#This Row],[fee]], -bot_orders[[#This Row],[accFillSz]]*bot_orders[[#This Row],[avgPx]])</f>
        <v>1.8019549818000002</v>
      </c>
      <c r="Y5998" s="4">
        <f>IF(bot_orders[[#This Row],[side]]="buy", bot_orders[[#This Row],[accFillSz]] + bot_orders[[#This Row],[fee]], -bot_orders[[#This Row],[accFillSz]])</f>
        <v>-2.5870000000000002</v>
      </c>
      <c r="Z5998" s="4">
        <f>IF(bot_orders[[#This Row],[side]]="sell",bot_orders[[#This Row],[accFillSz]]*bot_orders[[#This Row],[avgPx]]+bot_orders[[#This Row],[fee]], 0)</f>
        <v>1.8019549818000002</v>
      </c>
      <c r="AA5998" s="4">
        <f>IF(bot_orders[[#This Row],[side]]="sell",-bot_orders[[#This Row],[accFillSz]],bot_orders[[#This Row],[accFillSz]]+bot_orders[[#This Row],[fee]])</f>
        <v>-2.5870000000000002</v>
      </c>
      <c r="AB5998">
        <v>0</v>
      </c>
      <c r="AC5998" t="s">
        <v>39</v>
      </c>
      <c r="AD5998">
        <v>0</v>
      </c>
      <c r="AE5998" t="s">
        <v>40</v>
      </c>
      <c r="AF5998" t="s">
        <v>41</v>
      </c>
      <c r="AG5998" t="s">
        <v>42</v>
      </c>
      <c r="AH5998" t="s">
        <v>28</v>
      </c>
      <c r="AI5998">
        <v>-2.5870000000000002</v>
      </c>
      <c r="AJ5998">
        <v>1.8019549800000001</v>
      </c>
    </row>
    <row r="5999" spans="1:36" x14ac:dyDescent="0.3">
      <c r="A5999">
        <v>4835</v>
      </c>
      <c r="B5999" t="s">
        <v>299</v>
      </c>
      <c r="C5999" t="s">
        <v>28</v>
      </c>
      <c r="D5999" t="s">
        <v>29</v>
      </c>
      <c r="E5999" t="s">
        <v>30</v>
      </c>
      <c r="F5999" t="s">
        <v>31</v>
      </c>
      <c r="G5999" t="s">
        <v>49</v>
      </c>
      <c r="H5999" t="s">
        <v>13902</v>
      </c>
      <c r="I5999" s="4" t="s">
        <v>13903</v>
      </c>
      <c r="J5999" s="1">
        <f>((((bot_orders[[#This Row],[cTime]]/ 1000)+3*3600) / 86400) + DATE(1970,1,1))</f>
        <v>45777.072695567127</v>
      </c>
      <c r="K5999" s="4" t="s">
        <v>13904</v>
      </c>
      <c r="L5999" s="1">
        <f>((((bot_orders[[#This Row],[uTime]]/ 1000)+3*3600) / 86400) + DATE(1970,1,1))</f>
        <v>45777.107663495364</v>
      </c>
      <c r="M5999" t="s">
        <v>34</v>
      </c>
      <c r="N5999" t="s">
        <v>28</v>
      </c>
      <c r="O5999" t="s">
        <v>35</v>
      </c>
      <c r="P5999">
        <v>2.5870000000000002</v>
      </c>
      <c r="Q5999" t="s">
        <v>36</v>
      </c>
      <c r="R5999" t="s">
        <v>37</v>
      </c>
      <c r="S5999">
        <v>0.6956</v>
      </c>
      <c r="T5999">
        <v>0.6956</v>
      </c>
      <c r="U5999">
        <v>2.5870000000000002</v>
      </c>
      <c r="V5999">
        <v>-1.4396138E-3</v>
      </c>
      <c r="W5999" t="s">
        <v>38</v>
      </c>
      <c r="X5999" s="4">
        <f>IF(bot_orders[[#This Row],[side]]="sell", bot_orders[[#This Row],[accFillSz]]*bot_orders[[#This Row],[avgPx]] + bot_orders[[#This Row],[fee]], -bot_orders[[#This Row],[accFillSz]]*bot_orders[[#This Row],[avgPx]])</f>
        <v>1.7980775862000002</v>
      </c>
      <c r="Y5999" s="4">
        <f>IF(bot_orders[[#This Row],[side]]="buy", bot_orders[[#This Row],[accFillSz]] + bot_orders[[#This Row],[fee]], -bot_orders[[#This Row],[accFillSz]])</f>
        <v>-2.5870000000000002</v>
      </c>
      <c r="Z5999" s="4">
        <f>IF(bot_orders[[#This Row],[side]]="sell",bot_orders[[#This Row],[accFillSz]]*bot_orders[[#This Row],[avgPx]]+bot_orders[[#This Row],[fee]], 0)</f>
        <v>1.7980775862000002</v>
      </c>
      <c r="AA5999" s="4">
        <f>IF(bot_orders[[#This Row],[side]]="sell",-bot_orders[[#This Row],[accFillSz]],bot_orders[[#This Row],[accFillSz]]+bot_orders[[#This Row],[fee]])</f>
        <v>-2.5870000000000002</v>
      </c>
      <c r="AB5999">
        <v>0</v>
      </c>
      <c r="AC5999" t="s">
        <v>39</v>
      </c>
      <c r="AD5999">
        <v>0</v>
      </c>
      <c r="AE5999" t="s">
        <v>40</v>
      </c>
      <c r="AF5999" t="s">
        <v>41</v>
      </c>
      <c r="AG5999" t="s">
        <v>42</v>
      </c>
      <c r="AH5999" t="s">
        <v>28</v>
      </c>
      <c r="AI5999">
        <v>-2.5870000000000002</v>
      </c>
      <c r="AJ5999">
        <v>1.7980775899999999</v>
      </c>
    </row>
    <row r="6000" spans="1:36" x14ac:dyDescent="0.3">
      <c r="A6000">
        <v>4836</v>
      </c>
      <c r="B6000" t="s">
        <v>299</v>
      </c>
      <c r="C6000" t="s">
        <v>28</v>
      </c>
      <c r="D6000" t="s">
        <v>29</v>
      </c>
      <c r="E6000" t="s">
        <v>30</v>
      </c>
      <c r="F6000" t="s">
        <v>31</v>
      </c>
      <c r="G6000" t="s">
        <v>83</v>
      </c>
      <c r="H6000" t="s">
        <v>13905</v>
      </c>
      <c r="I6000" s="4" t="s">
        <v>13906</v>
      </c>
      <c r="J6000" s="1">
        <f>((((bot_orders[[#This Row],[cTime]]/ 1000)+3*3600) / 86400) + DATE(1970,1,1))</f>
        <v>45777.074740208336</v>
      </c>
      <c r="K6000" s="4" t="s">
        <v>13907</v>
      </c>
      <c r="L6000" s="1">
        <f>((((bot_orders[[#This Row],[uTime]]/ 1000)+3*3600) / 86400) + DATE(1970,1,1))</f>
        <v>45777.075992673606</v>
      </c>
      <c r="M6000" t="s">
        <v>34</v>
      </c>
      <c r="N6000" t="s">
        <v>28</v>
      </c>
      <c r="O6000" t="s">
        <v>35</v>
      </c>
      <c r="P6000">
        <v>2.5870000000000002</v>
      </c>
      <c r="Q6000" t="s">
        <v>36</v>
      </c>
      <c r="R6000" t="s">
        <v>37</v>
      </c>
      <c r="S6000">
        <v>0.69420000000000004</v>
      </c>
      <c r="T6000">
        <v>0.69420000000000004</v>
      </c>
      <c r="U6000">
        <v>2.5870000000000002</v>
      </c>
      <c r="V6000">
        <v>-1.4367163000000001E-3</v>
      </c>
      <c r="W6000" t="s">
        <v>38</v>
      </c>
      <c r="X6000" s="4">
        <f>IF(bot_orders[[#This Row],[side]]="sell", bot_orders[[#This Row],[accFillSz]]*bot_orders[[#This Row],[avgPx]] + bot_orders[[#This Row],[fee]], -bot_orders[[#This Row],[accFillSz]]*bot_orders[[#This Row],[avgPx]])</f>
        <v>1.7944586837000003</v>
      </c>
      <c r="Y6000" s="4">
        <f>IF(bot_orders[[#This Row],[side]]="buy", bot_orders[[#This Row],[accFillSz]] + bot_orders[[#This Row],[fee]], -bot_orders[[#This Row],[accFillSz]])</f>
        <v>-2.5870000000000002</v>
      </c>
      <c r="Z6000" s="4">
        <f>IF(bot_orders[[#This Row],[side]]="sell",bot_orders[[#This Row],[accFillSz]]*bot_orders[[#This Row],[avgPx]]+bot_orders[[#This Row],[fee]], 0)</f>
        <v>1.7944586837000003</v>
      </c>
      <c r="AA6000" s="4">
        <f>IF(bot_orders[[#This Row],[side]]="sell",-bot_orders[[#This Row],[accFillSz]],bot_orders[[#This Row],[accFillSz]]+bot_orders[[#This Row],[fee]])</f>
        <v>-2.5870000000000002</v>
      </c>
      <c r="AB6000">
        <v>0</v>
      </c>
      <c r="AC6000" t="s">
        <v>39</v>
      </c>
      <c r="AD6000">
        <v>0</v>
      </c>
      <c r="AE6000" t="s">
        <v>40</v>
      </c>
      <c r="AF6000" t="s">
        <v>41</v>
      </c>
      <c r="AG6000" t="s">
        <v>42</v>
      </c>
      <c r="AH6000" t="s">
        <v>28</v>
      </c>
      <c r="AI6000">
        <v>-2.5870000000000002</v>
      </c>
      <c r="AJ6000">
        <v>1.79445868</v>
      </c>
    </row>
    <row r="6001" spans="1:36" x14ac:dyDescent="0.3">
      <c r="A6001">
        <v>4837</v>
      </c>
      <c r="B6001" t="s">
        <v>299</v>
      </c>
      <c r="C6001" t="s">
        <v>28</v>
      </c>
      <c r="D6001" t="s">
        <v>29</v>
      </c>
      <c r="E6001" t="s">
        <v>30</v>
      </c>
      <c r="F6001" t="s">
        <v>31</v>
      </c>
      <c r="G6001" t="s">
        <v>89</v>
      </c>
      <c r="H6001" t="s">
        <v>13908</v>
      </c>
      <c r="I6001" s="4" t="s">
        <v>13909</v>
      </c>
      <c r="J6001" s="1">
        <f>((((bot_orders[[#This Row],[cTime]]/ 1000)+3*3600) / 86400) + DATE(1970,1,1))</f>
        <v>45777.075992696758</v>
      </c>
      <c r="K6001" s="4" t="s">
        <v>13910</v>
      </c>
      <c r="L6001" s="1">
        <f>((((bot_orders[[#This Row],[uTime]]/ 1000)+3*3600) / 86400) + DATE(1970,1,1))</f>
        <v>45777.080743842591</v>
      </c>
      <c r="M6001" t="s">
        <v>34</v>
      </c>
      <c r="N6001" t="s">
        <v>28</v>
      </c>
      <c r="O6001" t="s">
        <v>35</v>
      </c>
      <c r="P6001">
        <v>2.59</v>
      </c>
      <c r="Q6001" t="s">
        <v>36</v>
      </c>
      <c r="R6001" t="s">
        <v>55</v>
      </c>
      <c r="S6001">
        <v>0.69269999999999998</v>
      </c>
      <c r="T6001">
        <v>0.69269999999999998</v>
      </c>
      <c r="U6001">
        <v>2.59</v>
      </c>
      <c r="V6001">
        <v>-2.0720000000000001E-3</v>
      </c>
      <c r="W6001" t="s">
        <v>39</v>
      </c>
      <c r="X6001" s="4">
        <f>IF(bot_orders[[#This Row],[side]]="sell", bot_orders[[#This Row],[accFillSz]]*bot_orders[[#This Row],[avgPx]] + bot_orders[[#This Row],[fee]], -bot_orders[[#This Row],[accFillSz]]*bot_orders[[#This Row],[avgPx]])</f>
        <v>-1.7940929999999999</v>
      </c>
      <c r="Y6001" s="4">
        <f>IF(bot_orders[[#This Row],[side]]="buy", bot_orders[[#This Row],[accFillSz]] + bot_orders[[#This Row],[fee]], -bot_orders[[#This Row],[accFillSz]])</f>
        <v>2.5879279999999998</v>
      </c>
      <c r="Z6001" s="4">
        <f>IF(bot_orders[[#This Row],[side]]="sell",bot_orders[[#This Row],[accFillSz]]*bot_orders[[#This Row],[avgPx]]+bot_orders[[#This Row],[fee]], 0)</f>
        <v>0</v>
      </c>
      <c r="AA6001" s="4">
        <f>IF(bot_orders[[#This Row],[side]]="sell",-bot_orders[[#This Row],[accFillSz]],bot_orders[[#This Row],[accFillSz]]+bot_orders[[#This Row],[fee]])</f>
        <v>2.5879279999999998</v>
      </c>
      <c r="AB6001">
        <v>0</v>
      </c>
      <c r="AC6001" t="s">
        <v>38</v>
      </c>
      <c r="AD6001">
        <v>0</v>
      </c>
      <c r="AE6001" t="s">
        <v>40</v>
      </c>
      <c r="AF6001" t="s">
        <v>41</v>
      </c>
      <c r="AG6001" t="s">
        <v>42</v>
      </c>
      <c r="AH6001" t="s">
        <v>28</v>
      </c>
      <c r="AI6001">
        <v>2.5879279999999998</v>
      </c>
      <c r="AJ6001">
        <v>-1.7940929999999999</v>
      </c>
    </row>
    <row r="6002" spans="1:36" x14ac:dyDescent="0.3">
      <c r="A6002">
        <v>4838</v>
      </c>
      <c r="B6002" t="s">
        <v>299</v>
      </c>
      <c r="C6002" t="s">
        <v>28</v>
      </c>
      <c r="D6002" t="s">
        <v>29</v>
      </c>
      <c r="E6002" t="s">
        <v>30</v>
      </c>
      <c r="F6002" t="s">
        <v>31</v>
      </c>
      <c r="G6002" t="s">
        <v>89</v>
      </c>
      <c r="H6002" t="s">
        <v>13911</v>
      </c>
      <c r="I6002" s="4" t="s">
        <v>13912</v>
      </c>
      <c r="J6002" s="1">
        <f>((((bot_orders[[#This Row],[cTime]]/ 1000)+3*3600) / 86400) + DATE(1970,1,1))</f>
        <v>45777.080743865736</v>
      </c>
      <c r="K6002" s="4" t="s">
        <v>13913</v>
      </c>
      <c r="L6002" s="1">
        <f>((((bot_orders[[#This Row],[uTime]]/ 1000)+3*3600) / 86400) + DATE(1970,1,1))</f>
        <v>45777.107221909726</v>
      </c>
      <c r="M6002" t="s">
        <v>34</v>
      </c>
      <c r="N6002" t="s">
        <v>28</v>
      </c>
      <c r="O6002" t="s">
        <v>35</v>
      </c>
      <c r="P6002">
        <v>2.5870000000000002</v>
      </c>
      <c r="Q6002" t="s">
        <v>36</v>
      </c>
      <c r="R6002" t="s">
        <v>37</v>
      </c>
      <c r="S6002">
        <v>0.69420000000000004</v>
      </c>
      <c r="T6002">
        <v>0.69420000000000004</v>
      </c>
      <c r="U6002">
        <v>2.5870000000000002</v>
      </c>
      <c r="V6002">
        <v>-1.4367163000000001E-3</v>
      </c>
      <c r="W6002" t="s">
        <v>38</v>
      </c>
      <c r="X6002" s="4">
        <f>IF(bot_orders[[#This Row],[side]]="sell", bot_orders[[#This Row],[accFillSz]]*bot_orders[[#This Row],[avgPx]] + bot_orders[[#This Row],[fee]], -bot_orders[[#This Row],[accFillSz]]*bot_orders[[#This Row],[avgPx]])</f>
        <v>1.7944586837000003</v>
      </c>
      <c r="Y6002" s="4">
        <f>IF(bot_orders[[#This Row],[side]]="buy", bot_orders[[#This Row],[accFillSz]] + bot_orders[[#This Row],[fee]], -bot_orders[[#This Row],[accFillSz]])</f>
        <v>-2.5870000000000002</v>
      </c>
      <c r="Z6002" s="4">
        <f>IF(bot_orders[[#This Row],[side]]="sell",bot_orders[[#This Row],[accFillSz]]*bot_orders[[#This Row],[avgPx]]+bot_orders[[#This Row],[fee]], 0)</f>
        <v>1.7944586837000003</v>
      </c>
      <c r="AA6002" s="4">
        <f>IF(bot_orders[[#This Row],[side]]="sell",-bot_orders[[#This Row],[accFillSz]],bot_orders[[#This Row],[accFillSz]]+bot_orders[[#This Row],[fee]])</f>
        <v>-2.5870000000000002</v>
      </c>
      <c r="AB6002">
        <v>0</v>
      </c>
      <c r="AC6002" t="s">
        <v>39</v>
      </c>
      <c r="AD6002">
        <v>0</v>
      </c>
      <c r="AE6002" t="s">
        <v>40</v>
      </c>
      <c r="AF6002" t="s">
        <v>41</v>
      </c>
      <c r="AG6002" t="s">
        <v>42</v>
      </c>
      <c r="AH6002" t="s">
        <v>28</v>
      </c>
      <c r="AI6002">
        <v>-2.5870000000000002</v>
      </c>
      <c r="AJ6002">
        <v>1.79445868</v>
      </c>
    </row>
    <row r="6003" spans="1:36" x14ac:dyDescent="0.3">
      <c r="A6003">
        <v>4839</v>
      </c>
      <c r="B6003" t="s">
        <v>299</v>
      </c>
      <c r="C6003" t="s">
        <v>28</v>
      </c>
      <c r="D6003" t="s">
        <v>29</v>
      </c>
      <c r="E6003" t="s">
        <v>30</v>
      </c>
      <c r="F6003" t="s">
        <v>31</v>
      </c>
      <c r="G6003" t="s">
        <v>95</v>
      </c>
      <c r="H6003" t="s">
        <v>13914</v>
      </c>
      <c r="I6003" s="4" t="s">
        <v>13915</v>
      </c>
      <c r="J6003" s="1">
        <f>((((bot_orders[[#This Row],[cTime]]/ 1000)+3*3600) / 86400) + DATE(1970,1,1))</f>
        <v>45777.082259328701</v>
      </c>
      <c r="K6003" s="4" t="s">
        <v>13916</v>
      </c>
      <c r="L6003" s="1">
        <f>((((bot_orders[[#This Row],[uTime]]/ 1000)+3*3600) / 86400) + DATE(1970,1,1))</f>
        <v>45777.084894942134</v>
      </c>
      <c r="M6003" t="s">
        <v>34</v>
      </c>
      <c r="N6003" t="s">
        <v>28</v>
      </c>
      <c r="O6003" t="s">
        <v>35</v>
      </c>
      <c r="P6003">
        <v>2.5870000000000002</v>
      </c>
      <c r="Q6003" t="s">
        <v>36</v>
      </c>
      <c r="R6003" t="s">
        <v>37</v>
      </c>
      <c r="S6003">
        <v>0.69269999999999998</v>
      </c>
      <c r="T6003">
        <v>0.69269999999999998</v>
      </c>
      <c r="U6003">
        <v>2.5870000000000002</v>
      </c>
      <c r="V6003">
        <v>-1.4336119000000001E-3</v>
      </c>
      <c r="W6003" t="s">
        <v>38</v>
      </c>
      <c r="X6003" s="4">
        <f>IF(bot_orders[[#This Row],[side]]="sell", bot_orders[[#This Row],[accFillSz]]*bot_orders[[#This Row],[avgPx]] + bot_orders[[#This Row],[fee]], -bot_orders[[#This Row],[accFillSz]]*bot_orders[[#This Row],[avgPx]])</f>
        <v>1.7905812881000001</v>
      </c>
      <c r="Y6003" s="4">
        <f>IF(bot_orders[[#This Row],[side]]="buy", bot_orders[[#This Row],[accFillSz]] + bot_orders[[#This Row],[fee]], -bot_orders[[#This Row],[accFillSz]])</f>
        <v>-2.5870000000000002</v>
      </c>
      <c r="Z6003" s="4">
        <f>IF(bot_orders[[#This Row],[side]]="sell",bot_orders[[#This Row],[accFillSz]]*bot_orders[[#This Row],[avgPx]]+bot_orders[[#This Row],[fee]], 0)</f>
        <v>1.7905812881000001</v>
      </c>
      <c r="AA6003" s="4">
        <f>IF(bot_orders[[#This Row],[side]]="sell",-bot_orders[[#This Row],[accFillSz]],bot_orders[[#This Row],[accFillSz]]+bot_orders[[#This Row],[fee]])</f>
        <v>-2.5870000000000002</v>
      </c>
      <c r="AB6003">
        <v>0</v>
      </c>
      <c r="AC6003" t="s">
        <v>39</v>
      </c>
      <c r="AD6003">
        <v>0</v>
      </c>
      <c r="AE6003" t="s">
        <v>40</v>
      </c>
      <c r="AF6003" t="s">
        <v>41</v>
      </c>
      <c r="AG6003" t="s">
        <v>42</v>
      </c>
      <c r="AH6003" t="s">
        <v>28</v>
      </c>
      <c r="AI6003">
        <v>-2.5870000000000002</v>
      </c>
      <c r="AJ6003">
        <v>1.79058129</v>
      </c>
    </row>
    <row r="6004" spans="1:36" x14ac:dyDescent="0.3">
      <c r="A6004">
        <v>4840</v>
      </c>
      <c r="B6004" t="s">
        <v>299</v>
      </c>
      <c r="C6004" t="s">
        <v>28</v>
      </c>
      <c r="D6004" t="s">
        <v>29</v>
      </c>
      <c r="E6004" t="s">
        <v>30</v>
      </c>
      <c r="F6004" t="s">
        <v>31</v>
      </c>
      <c r="G6004" t="s">
        <v>87</v>
      </c>
      <c r="H6004" t="s">
        <v>13917</v>
      </c>
      <c r="I6004" s="4" t="s">
        <v>13918</v>
      </c>
      <c r="J6004" s="1">
        <f>((((bot_orders[[#This Row],[cTime]]/ 1000)+3*3600) / 86400) + DATE(1970,1,1))</f>
        <v>45777.084894965272</v>
      </c>
      <c r="K6004" s="4" t="s">
        <v>13919</v>
      </c>
      <c r="L6004" s="1">
        <f>((((bot_orders[[#This Row],[uTime]]/ 1000)+3*3600) / 86400) + DATE(1970,1,1))</f>
        <v>45777.087264548609</v>
      </c>
      <c r="M6004" t="s">
        <v>34</v>
      </c>
      <c r="N6004" t="s">
        <v>28</v>
      </c>
      <c r="O6004" t="s">
        <v>35</v>
      </c>
      <c r="P6004">
        <v>2.59</v>
      </c>
      <c r="Q6004" t="s">
        <v>36</v>
      </c>
      <c r="R6004" t="s">
        <v>55</v>
      </c>
      <c r="S6004">
        <v>0.69130000000000003</v>
      </c>
      <c r="T6004">
        <v>0.69130000000000003</v>
      </c>
      <c r="U6004">
        <v>2.59</v>
      </c>
      <c r="V6004">
        <v>-2.0720000000000001E-3</v>
      </c>
      <c r="W6004" t="s">
        <v>39</v>
      </c>
      <c r="X6004" s="4">
        <f>IF(bot_orders[[#This Row],[side]]="sell", bot_orders[[#This Row],[accFillSz]]*bot_orders[[#This Row],[avgPx]] + bot_orders[[#This Row],[fee]], -bot_orders[[#This Row],[accFillSz]]*bot_orders[[#This Row],[avgPx]])</f>
        <v>-1.790467</v>
      </c>
      <c r="Y6004" s="4">
        <f>IF(bot_orders[[#This Row],[side]]="buy", bot_orders[[#This Row],[accFillSz]] + bot_orders[[#This Row],[fee]], -bot_orders[[#This Row],[accFillSz]])</f>
        <v>2.5879279999999998</v>
      </c>
      <c r="Z6004" s="4">
        <f>IF(bot_orders[[#This Row],[side]]="sell",bot_orders[[#This Row],[accFillSz]]*bot_orders[[#This Row],[avgPx]]+bot_orders[[#This Row],[fee]], 0)</f>
        <v>0</v>
      </c>
      <c r="AA6004" s="4">
        <f>IF(bot_orders[[#This Row],[side]]="sell",-bot_orders[[#This Row],[accFillSz]],bot_orders[[#This Row],[accFillSz]]+bot_orders[[#This Row],[fee]])</f>
        <v>2.5879279999999998</v>
      </c>
      <c r="AB6004">
        <v>0</v>
      </c>
      <c r="AC6004" t="s">
        <v>38</v>
      </c>
      <c r="AD6004">
        <v>0</v>
      </c>
      <c r="AE6004" t="s">
        <v>40</v>
      </c>
      <c r="AF6004" t="s">
        <v>41</v>
      </c>
      <c r="AG6004" t="s">
        <v>42</v>
      </c>
      <c r="AH6004" t="s">
        <v>28</v>
      </c>
      <c r="AI6004">
        <v>2.5879279999999998</v>
      </c>
      <c r="AJ6004">
        <v>-1.790467</v>
      </c>
    </row>
    <row r="6005" spans="1:36" x14ac:dyDescent="0.3">
      <c r="A6005">
        <v>4841</v>
      </c>
      <c r="B6005" t="s">
        <v>299</v>
      </c>
      <c r="C6005" t="s">
        <v>28</v>
      </c>
      <c r="D6005" t="s">
        <v>29</v>
      </c>
      <c r="E6005" t="s">
        <v>30</v>
      </c>
      <c r="F6005" t="s">
        <v>31</v>
      </c>
      <c r="G6005" t="s">
        <v>87</v>
      </c>
      <c r="H6005" t="s">
        <v>13920</v>
      </c>
      <c r="I6005" s="4" t="s">
        <v>13921</v>
      </c>
      <c r="J6005" s="1">
        <f>((((bot_orders[[#This Row],[cTime]]/ 1000)+3*3600) / 86400) + DATE(1970,1,1))</f>
        <v>45777.087264571761</v>
      </c>
      <c r="K6005" s="4" t="s">
        <v>13922</v>
      </c>
      <c r="L6005" s="1">
        <f>((((bot_orders[[#This Row],[uTime]]/ 1000)+3*3600) / 86400) + DATE(1970,1,1))</f>
        <v>45777.105927777782</v>
      </c>
      <c r="M6005" t="s">
        <v>34</v>
      </c>
      <c r="N6005" t="s">
        <v>28</v>
      </c>
      <c r="O6005" t="s">
        <v>35</v>
      </c>
      <c r="P6005">
        <v>2.5870000000000002</v>
      </c>
      <c r="Q6005" t="s">
        <v>36</v>
      </c>
      <c r="R6005" t="s">
        <v>37</v>
      </c>
      <c r="S6005">
        <v>0.69269999999999998</v>
      </c>
      <c r="T6005">
        <v>0.69269999999999998</v>
      </c>
      <c r="U6005">
        <v>2.5870000000000002</v>
      </c>
      <c r="V6005">
        <v>-1.4336119000000001E-3</v>
      </c>
      <c r="W6005" t="s">
        <v>38</v>
      </c>
      <c r="X6005" s="4">
        <f>IF(bot_orders[[#This Row],[side]]="sell", bot_orders[[#This Row],[accFillSz]]*bot_orders[[#This Row],[avgPx]] + bot_orders[[#This Row],[fee]], -bot_orders[[#This Row],[accFillSz]]*bot_orders[[#This Row],[avgPx]])</f>
        <v>1.7905812881000001</v>
      </c>
      <c r="Y6005" s="4">
        <f>IF(bot_orders[[#This Row],[side]]="buy", bot_orders[[#This Row],[accFillSz]] + bot_orders[[#This Row],[fee]], -bot_orders[[#This Row],[accFillSz]])</f>
        <v>-2.5870000000000002</v>
      </c>
      <c r="Z6005" s="4">
        <f>IF(bot_orders[[#This Row],[side]]="sell",bot_orders[[#This Row],[accFillSz]]*bot_orders[[#This Row],[avgPx]]+bot_orders[[#This Row],[fee]], 0)</f>
        <v>1.7905812881000001</v>
      </c>
      <c r="AA6005" s="4">
        <f>IF(bot_orders[[#This Row],[side]]="sell",-bot_orders[[#This Row],[accFillSz]],bot_orders[[#This Row],[accFillSz]]+bot_orders[[#This Row],[fee]])</f>
        <v>-2.5870000000000002</v>
      </c>
      <c r="AB6005">
        <v>0</v>
      </c>
      <c r="AC6005" t="s">
        <v>39</v>
      </c>
      <c r="AD6005">
        <v>0</v>
      </c>
      <c r="AE6005" t="s">
        <v>40</v>
      </c>
      <c r="AF6005" t="s">
        <v>41</v>
      </c>
      <c r="AG6005" t="s">
        <v>42</v>
      </c>
      <c r="AH6005" t="s">
        <v>28</v>
      </c>
      <c r="AI6005">
        <v>-2.5870000000000002</v>
      </c>
      <c r="AJ6005">
        <v>1.79058129</v>
      </c>
    </row>
    <row r="6006" spans="1:36" x14ac:dyDescent="0.3">
      <c r="A6006">
        <v>4842</v>
      </c>
      <c r="B6006" t="s">
        <v>299</v>
      </c>
      <c r="C6006" t="s">
        <v>28</v>
      </c>
      <c r="D6006" t="s">
        <v>29</v>
      </c>
      <c r="E6006" t="s">
        <v>30</v>
      </c>
      <c r="F6006" t="s">
        <v>31</v>
      </c>
      <c r="G6006" t="s">
        <v>47</v>
      </c>
      <c r="H6006" t="s">
        <v>13923</v>
      </c>
      <c r="I6006" s="4" t="s">
        <v>13924</v>
      </c>
      <c r="J6006" s="1">
        <f>((((bot_orders[[#This Row],[cTime]]/ 1000)+3*3600) / 86400) + DATE(1970,1,1))</f>
        <v>45777.088749409726</v>
      </c>
      <c r="K6006" s="4" t="s">
        <v>13925</v>
      </c>
      <c r="L6006" s="1">
        <f>((((bot_orders[[#This Row],[uTime]]/ 1000)+3*3600) / 86400) + DATE(1970,1,1))</f>
        <v>45777.095336087965</v>
      </c>
      <c r="M6006" t="s">
        <v>34</v>
      </c>
      <c r="N6006" t="s">
        <v>28</v>
      </c>
      <c r="O6006" t="s">
        <v>35</v>
      </c>
      <c r="P6006">
        <v>2.5870000000000002</v>
      </c>
      <c r="Q6006" t="s">
        <v>36</v>
      </c>
      <c r="R6006" t="s">
        <v>37</v>
      </c>
      <c r="S6006">
        <v>0.69130000000000003</v>
      </c>
      <c r="T6006">
        <v>0.69130000000000003</v>
      </c>
      <c r="U6006">
        <v>2.5870000000000002</v>
      </c>
      <c r="V6006">
        <v>-1.4307145E-3</v>
      </c>
      <c r="W6006" t="s">
        <v>38</v>
      </c>
      <c r="X6006" s="4">
        <f>IF(bot_orders[[#This Row],[side]]="sell", bot_orders[[#This Row],[accFillSz]]*bot_orders[[#This Row],[avgPx]] + bot_orders[[#This Row],[fee]], -bot_orders[[#This Row],[accFillSz]]*bot_orders[[#This Row],[avgPx]])</f>
        <v>1.7869623855000001</v>
      </c>
      <c r="Y6006" s="4">
        <f>IF(bot_orders[[#This Row],[side]]="buy", bot_orders[[#This Row],[accFillSz]] + bot_orders[[#This Row],[fee]], -bot_orders[[#This Row],[accFillSz]])</f>
        <v>-2.5870000000000002</v>
      </c>
      <c r="Z6006" s="4">
        <f>IF(bot_orders[[#This Row],[side]]="sell",bot_orders[[#This Row],[accFillSz]]*bot_orders[[#This Row],[avgPx]]+bot_orders[[#This Row],[fee]], 0)</f>
        <v>1.7869623855000001</v>
      </c>
      <c r="AA6006" s="4">
        <f>IF(bot_orders[[#This Row],[side]]="sell",-bot_orders[[#This Row],[accFillSz]],bot_orders[[#This Row],[accFillSz]]+bot_orders[[#This Row],[fee]])</f>
        <v>-2.5870000000000002</v>
      </c>
      <c r="AB6006">
        <v>0</v>
      </c>
      <c r="AC6006" t="s">
        <v>39</v>
      </c>
      <c r="AD6006">
        <v>0</v>
      </c>
      <c r="AE6006" t="s">
        <v>40</v>
      </c>
      <c r="AF6006" t="s">
        <v>41</v>
      </c>
      <c r="AG6006" t="s">
        <v>42</v>
      </c>
      <c r="AH6006" t="s">
        <v>28</v>
      </c>
      <c r="AI6006">
        <v>-2.5870000000000002</v>
      </c>
      <c r="AJ6006">
        <v>1.78696239</v>
      </c>
    </row>
    <row r="6007" spans="1:36" x14ac:dyDescent="0.3">
      <c r="A6007">
        <v>4843</v>
      </c>
      <c r="B6007" t="s">
        <v>299</v>
      </c>
      <c r="C6007" t="s">
        <v>28</v>
      </c>
      <c r="D6007" t="s">
        <v>29</v>
      </c>
      <c r="E6007" t="s">
        <v>30</v>
      </c>
      <c r="F6007" t="s">
        <v>31</v>
      </c>
      <c r="G6007" t="s">
        <v>45</v>
      </c>
      <c r="H6007" t="s">
        <v>13926</v>
      </c>
      <c r="I6007" s="4" t="s">
        <v>13927</v>
      </c>
      <c r="J6007" s="1">
        <f>((((bot_orders[[#This Row],[cTime]]/ 1000)+3*3600) / 86400) + DATE(1970,1,1))</f>
        <v>45777.090000520839</v>
      </c>
      <c r="K6007" s="4" t="s">
        <v>13928</v>
      </c>
      <c r="L6007" s="1">
        <f>((((bot_orders[[#This Row],[uTime]]/ 1000)+3*3600) / 86400) + DATE(1970,1,1))</f>
        <v>45777.090509895832</v>
      </c>
      <c r="M6007" t="s">
        <v>34</v>
      </c>
      <c r="N6007" t="s">
        <v>28</v>
      </c>
      <c r="O6007" t="s">
        <v>35</v>
      </c>
      <c r="P6007">
        <v>2.5870000000000002</v>
      </c>
      <c r="Q6007" t="s">
        <v>36</v>
      </c>
      <c r="R6007" t="s">
        <v>37</v>
      </c>
      <c r="S6007">
        <v>0.68989999999999996</v>
      </c>
      <c r="T6007">
        <v>0.68989999999999996</v>
      </c>
      <c r="U6007">
        <v>2.5870000000000002</v>
      </c>
      <c r="V6007">
        <v>-1.4278170000000001E-3</v>
      </c>
      <c r="W6007" t="s">
        <v>38</v>
      </c>
      <c r="X6007" s="4">
        <f>IF(bot_orders[[#This Row],[side]]="sell", bot_orders[[#This Row],[accFillSz]]*bot_orders[[#This Row],[avgPx]] + bot_orders[[#This Row],[fee]], -bot_orders[[#This Row],[accFillSz]]*bot_orders[[#This Row],[avgPx]])</f>
        <v>1.7833434830000001</v>
      </c>
      <c r="Y6007" s="4">
        <f>IF(bot_orders[[#This Row],[side]]="buy", bot_orders[[#This Row],[accFillSz]] + bot_orders[[#This Row],[fee]], -bot_orders[[#This Row],[accFillSz]])</f>
        <v>-2.5870000000000002</v>
      </c>
      <c r="Z6007" s="4">
        <f>IF(bot_orders[[#This Row],[side]]="sell",bot_orders[[#This Row],[accFillSz]]*bot_orders[[#This Row],[avgPx]]+bot_orders[[#This Row],[fee]], 0)</f>
        <v>1.7833434830000001</v>
      </c>
      <c r="AA6007" s="4">
        <f>IF(bot_orders[[#This Row],[side]]="sell",-bot_orders[[#This Row],[accFillSz]],bot_orders[[#This Row],[accFillSz]]+bot_orders[[#This Row],[fee]])</f>
        <v>-2.5870000000000002</v>
      </c>
      <c r="AB6007">
        <v>0</v>
      </c>
      <c r="AC6007" t="s">
        <v>39</v>
      </c>
      <c r="AD6007">
        <v>0</v>
      </c>
      <c r="AE6007" t="s">
        <v>40</v>
      </c>
      <c r="AF6007" t="s">
        <v>41</v>
      </c>
      <c r="AG6007" t="s">
        <v>42</v>
      </c>
      <c r="AH6007" t="s">
        <v>28</v>
      </c>
      <c r="AI6007">
        <v>-2.5870000000000002</v>
      </c>
      <c r="AJ6007">
        <v>1.7833434800000001</v>
      </c>
    </row>
    <row r="6008" spans="1:36" x14ac:dyDescent="0.3">
      <c r="A6008">
        <v>4844</v>
      </c>
      <c r="B6008" t="s">
        <v>299</v>
      </c>
      <c r="C6008" t="s">
        <v>28</v>
      </c>
      <c r="D6008" t="s">
        <v>29</v>
      </c>
      <c r="E6008" t="s">
        <v>30</v>
      </c>
      <c r="F6008" t="s">
        <v>31</v>
      </c>
      <c r="G6008" t="s">
        <v>101</v>
      </c>
      <c r="H6008" t="s">
        <v>13929</v>
      </c>
      <c r="I6008" s="4" t="s">
        <v>13930</v>
      </c>
      <c r="J6008" s="1">
        <f>((((bot_orders[[#This Row],[cTime]]/ 1000)+3*3600) / 86400) + DATE(1970,1,1))</f>
        <v>45777.090509907408</v>
      </c>
      <c r="K6008" s="4" t="s">
        <v>13931</v>
      </c>
      <c r="L6008" s="1">
        <f>((((bot_orders[[#This Row],[uTime]]/ 1000)+3*3600) / 86400) + DATE(1970,1,1))</f>
        <v>45777.0937996875</v>
      </c>
      <c r="M6008" t="s">
        <v>34</v>
      </c>
      <c r="N6008" t="s">
        <v>28</v>
      </c>
      <c r="O6008" t="s">
        <v>35</v>
      </c>
      <c r="P6008">
        <v>2.59</v>
      </c>
      <c r="Q6008" t="s">
        <v>36</v>
      </c>
      <c r="R6008" t="s">
        <v>55</v>
      </c>
      <c r="S6008">
        <v>0.6885</v>
      </c>
      <c r="T6008">
        <v>0.6885</v>
      </c>
      <c r="U6008">
        <v>2.59</v>
      </c>
      <c r="V6008">
        <v>-2.0720000000000001E-3</v>
      </c>
      <c r="W6008" t="s">
        <v>39</v>
      </c>
      <c r="X6008" s="4">
        <f>IF(bot_orders[[#This Row],[side]]="sell", bot_orders[[#This Row],[accFillSz]]*bot_orders[[#This Row],[avgPx]] + bot_orders[[#This Row],[fee]], -bot_orders[[#This Row],[accFillSz]]*bot_orders[[#This Row],[avgPx]])</f>
        <v>-1.783215</v>
      </c>
      <c r="Y6008" s="4">
        <f>IF(bot_orders[[#This Row],[side]]="buy", bot_orders[[#This Row],[accFillSz]] + bot_orders[[#This Row],[fee]], -bot_orders[[#This Row],[accFillSz]])</f>
        <v>2.5879279999999998</v>
      </c>
      <c r="Z6008" s="4">
        <f>IF(bot_orders[[#This Row],[side]]="sell",bot_orders[[#This Row],[accFillSz]]*bot_orders[[#This Row],[avgPx]]+bot_orders[[#This Row],[fee]], 0)</f>
        <v>0</v>
      </c>
      <c r="AA6008" s="4">
        <f>IF(bot_orders[[#This Row],[side]]="sell",-bot_orders[[#This Row],[accFillSz]],bot_orders[[#This Row],[accFillSz]]+bot_orders[[#This Row],[fee]])</f>
        <v>2.5879279999999998</v>
      </c>
      <c r="AB6008">
        <v>0</v>
      </c>
      <c r="AC6008" t="s">
        <v>38</v>
      </c>
      <c r="AD6008">
        <v>0</v>
      </c>
      <c r="AE6008" t="s">
        <v>40</v>
      </c>
      <c r="AF6008" t="s">
        <v>41</v>
      </c>
      <c r="AG6008" t="s">
        <v>42</v>
      </c>
      <c r="AH6008" t="s">
        <v>28</v>
      </c>
      <c r="AI6008">
        <v>2.5879279999999998</v>
      </c>
      <c r="AJ6008">
        <v>-1.783215</v>
      </c>
    </row>
    <row r="6009" spans="1:36" x14ac:dyDescent="0.3">
      <c r="A6009">
        <v>4845</v>
      </c>
      <c r="B6009" t="s">
        <v>299</v>
      </c>
      <c r="C6009" t="s">
        <v>28</v>
      </c>
      <c r="D6009" t="s">
        <v>29</v>
      </c>
      <c r="E6009" t="s">
        <v>30</v>
      </c>
      <c r="F6009" t="s">
        <v>31</v>
      </c>
      <c r="G6009" t="s">
        <v>101</v>
      </c>
      <c r="H6009" t="s">
        <v>13932</v>
      </c>
      <c r="I6009" s="4" t="s">
        <v>13933</v>
      </c>
      <c r="J6009" s="1">
        <f>((((bot_orders[[#This Row],[cTime]]/ 1000)+3*3600) / 86400) + DATE(1970,1,1))</f>
        <v>45777.093799710652</v>
      </c>
      <c r="K6009" s="4" t="s">
        <v>13934</v>
      </c>
      <c r="L6009" s="1">
        <f>((((bot_orders[[#This Row],[uTime]]/ 1000)+3*3600) / 86400) + DATE(1970,1,1))</f>
        <v>45777.094221122679</v>
      </c>
      <c r="M6009" t="s">
        <v>34</v>
      </c>
      <c r="N6009" t="s">
        <v>28</v>
      </c>
      <c r="O6009" t="s">
        <v>35</v>
      </c>
      <c r="P6009">
        <v>2.5870000000000002</v>
      </c>
      <c r="Q6009" t="s">
        <v>36</v>
      </c>
      <c r="R6009" t="s">
        <v>37</v>
      </c>
      <c r="S6009">
        <v>0.68989999999999996</v>
      </c>
      <c r="T6009">
        <v>0.68989999999999996</v>
      </c>
      <c r="U6009">
        <v>2.5870000000000002</v>
      </c>
      <c r="V6009">
        <v>-1.4278170000000001E-3</v>
      </c>
      <c r="W6009" t="s">
        <v>38</v>
      </c>
      <c r="X6009" s="4">
        <f>IF(bot_orders[[#This Row],[side]]="sell", bot_orders[[#This Row],[accFillSz]]*bot_orders[[#This Row],[avgPx]] + bot_orders[[#This Row],[fee]], -bot_orders[[#This Row],[accFillSz]]*bot_orders[[#This Row],[avgPx]])</f>
        <v>1.7833434830000001</v>
      </c>
      <c r="Y6009" s="4">
        <f>IF(bot_orders[[#This Row],[side]]="buy", bot_orders[[#This Row],[accFillSz]] + bot_orders[[#This Row],[fee]], -bot_orders[[#This Row],[accFillSz]])</f>
        <v>-2.5870000000000002</v>
      </c>
      <c r="Z6009" s="4">
        <f>IF(bot_orders[[#This Row],[side]]="sell",bot_orders[[#This Row],[accFillSz]]*bot_orders[[#This Row],[avgPx]]+bot_orders[[#This Row],[fee]], 0)</f>
        <v>1.7833434830000001</v>
      </c>
      <c r="AA6009" s="4">
        <f>IF(bot_orders[[#This Row],[side]]="sell",-bot_orders[[#This Row],[accFillSz]],bot_orders[[#This Row],[accFillSz]]+bot_orders[[#This Row],[fee]])</f>
        <v>-2.5870000000000002</v>
      </c>
      <c r="AB6009">
        <v>0</v>
      </c>
      <c r="AC6009" t="s">
        <v>39</v>
      </c>
      <c r="AD6009">
        <v>0</v>
      </c>
      <c r="AE6009" t="s">
        <v>40</v>
      </c>
      <c r="AF6009" t="s">
        <v>41</v>
      </c>
      <c r="AG6009" t="s">
        <v>42</v>
      </c>
      <c r="AH6009" t="s">
        <v>28</v>
      </c>
      <c r="AI6009">
        <v>-2.5870000000000002</v>
      </c>
      <c r="AJ6009">
        <v>1.7833434800000001</v>
      </c>
    </row>
    <row r="6010" spans="1:36" x14ac:dyDescent="0.3">
      <c r="A6010">
        <v>4846</v>
      </c>
      <c r="B6010" t="s">
        <v>299</v>
      </c>
      <c r="C6010" t="s">
        <v>28</v>
      </c>
      <c r="D6010" t="s">
        <v>29</v>
      </c>
      <c r="E6010" t="s">
        <v>30</v>
      </c>
      <c r="F6010" t="s">
        <v>31</v>
      </c>
      <c r="G6010" t="s">
        <v>104</v>
      </c>
      <c r="H6010" t="s">
        <v>13935</v>
      </c>
      <c r="I6010" s="4" t="s">
        <v>13936</v>
      </c>
      <c r="J6010" s="1">
        <f>((((bot_orders[[#This Row],[cTime]]/ 1000)+3*3600) / 86400) + DATE(1970,1,1))</f>
        <v>45777.094221157407</v>
      </c>
      <c r="K6010" s="4" t="s">
        <v>13937</v>
      </c>
      <c r="L6010" s="1">
        <f>((((bot_orders[[#This Row],[uTime]]/ 1000)+3*3600) / 86400) + DATE(1970,1,1))</f>
        <v>45777.097550763887</v>
      </c>
      <c r="M6010" t="s">
        <v>34</v>
      </c>
      <c r="N6010" t="s">
        <v>28</v>
      </c>
      <c r="O6010" t="s">
        <v>35</v>
      </c>
      <c r="P6010">
        <v>2.59</v>
      </c>
      <c r="Q6010" t="s">
        <v>36</v>
      </c>
      <c r="R6010" t="s">
        <v>55</v>
      </c>
      <c r="S6010">
        <v>0.6885</v>
      </c>
      <c r="T6010">
        <v>0.6885</v>
      </c>
      <c r="U6010">
        <v>2.59</v>
      </c>
      <c r="V6010">
        <v>-2.0720000000000001E-3</v>
      </c>
      <c r="W6010" t="s">
        <v>39</v>
      </c>
      <c r="X6010" s="4">
        <f>IF(bot_orders[[#This Row],[side]]="sell", bot_orders[[#This Row],[accFillSz]]*bot_orders[[#This Row],[avgPx]] + bot_orders[[#This Row],[fee]], -bot_orders[[#This Row],[accFillSz]]*bot_orders[[#This Row],[avgPx]])</f>
        <v>-1.783215</v>
      </c>
      <c r="Y6010" s="4">
        <f>IF(bot_orders[[#This Row],[side]]="buy", bot_orders[[#This Row],[accFillSz]] + bot_orders[[#This Row],[fee]], -bot_orders[[#This Row],[accFillSz]])</f>
        <v>2.5879279999999998</v>
      </c>
      <c r="Z6010" s="4">
        <f>IF(bot_orders[[#This Row],[side]]="sell",bot_orders[[#This Row],[accFillSz]]*bot_orders[[#This Row],[avgPx]]+bot_orders[[#This Row],[fee]], 0)</f>
        <v>0</v>
      </c>
      <c r="AA6010" s="4">
        <f>IF(bot_orders[[#This Row],[side]]="sell",-bot_orders[[#This Row],[accFillSz]],bot_orders[[#This Row],[accFillSz]]+bot_orders[[#This Row],[fee]])</f>
        <v>2.5879279999999998</v>
      </c>
      <c r="AB6010">
        <v>0</v>
      </c>
      <c r="AC6010" t="s">
        <v>38</v>
      </c>
      <c r="AD6010">
        <v>0</v>
      </c>
      <c r="AE6010" t="s">
        <v>40</v>
      </c>
      <c r="AF6010" t="s">
        <v>41</v>
      </c>
      <c r="AG6010" t="s">
        <v>42</v>
      </c>
      <c r="AH6010" t="s">
        <v>28</v>
      </c>
      <c r="AI6010">
        <v>2.5879279999999998</v>
      </c>
      <c r="AJ6010">
        <v>-1.783215</v>
      </c>
    </row>
    <row r="6011" spans="1:36" x14ac:dyDescent="0.3">
      <c r="A6011">
        <v>4847</v>
      </c>
      <c r="B6011" t="s">
        <v>299</v>
      </c>
      <c r="C6011" t="s">
        <v>28</v>
      </c>
      <c r="D6011" t="s">
        <v>29</v>
      </c>
      <c r="E6011" t="s">
        <v>30</v>
      </c>
      <c r="F6011" t="s">
        <v>31</v>
      </c>
      <c r="G6011" t="s">
        <v>106</v>
      </c>
      <c r="H6011" t="s">
        <v>13938</v>
      </c>
      <c r="I6011" s="4" t="s">
        <v>13939</v>
      </c>
      <c r="J6011" s="1">
        <f>((((bot_orders[[#This Row],[cTime]]/ 1000)+3*3600) / 86400) + DATE(1970,1,1))</f>
        <v>45777.09533611111</v>
      </c>
      <c r="K6011" s="4" t="s">
        <v>13940</v>
      </c>
      <c r="L6011" s="1">
        <f>((((bot_orders[[#This Row],[uTime]]/ 1000)+3*3600) / 86400) + DATE(1970,1,1))</f>
        <v>45777.097075671292</v>
      </c>
      <c r="M6011" t="s">
        <v>34</v>
      </c>
      <c r="N6011" t="s">
        <v>28</v>
      </c>
      <c r="O6011" t="s">
        <v>35</v>
      </c>
      <c r="P6011">
        <v>2.59</v>
      </c>
      <c r="Q6011" t="s">
        <v>36</v>
      </c>
      <c r="R6011" t="s">
        <v>55</v>
      </c>
      <c r="S6011">
        <v>0.68989999999999996</v>
      </c>
      <c r="T6011">
        <v>0.68989999999999996</v>
      </c>
      <c r="U6011">
        <v>2.59</v>
      </c>
      <c r="V6011">
        <v>-2.0720000000000001E-3</v>
      </c>
      <c r="W6011" t="s">
        <v>39</v>
      </c>
      <c r="X6011" s="4">
        <f>IF(bot_orders[[#This Row],[side]]="sell", bot_orders[[#This Row],[accFillSz]]*bot_orders[[#This Row],[avgPx]] + bot_orders[[#This Row],[fee]], -bot_orders[[#This Row],[accFillSz]]*bot_orders[[#This Row],[avgPx]])</f>
        <v>-1.7868409999999999</v>
      </c>
      <c r="Y6011" s="4">
        <f>IF(bot_orders[[#This Row],[side]]="buy", bot_orders[[#This Row],[accFillSz]] + bot_orders[[#This Row],[fee]], -bot_orders[[#This Row],[accFillSz]])</f>
        <v>2.5879279999999998</v>
      </c>
      <c r="Z6011" s="4">
        <f>IF(bot_orders[[#This Row],[side]]="sell",bot_orders[[#This Row],[accFillSz]]*bot_orders[[#This Row],[avgPx]]+bot_orders[[#This Row],[fee]], 0)</f>
        <v>0</v>
      </c>
      <c r="AA6011" s="4">
        <f>IF(bot_orders[[#This Row],[side]]="sell",-bot_orders[[#This Row],[accFillSz]],bot_orders[[#This Row],[accFillSz]]+bot_orders[[#This Row],[fee]])</f>
        <v>2.5879279999999998</v>
      </c>
      <c r="AB6011">
        <v>0</v>
      </c>
      <c r="AC6011" t="s">
        <v>38</v>
      </c>
      <c r="AD6011">
        <v>0</v>
      </c>
      <c r="AE6011" t="s">
        <v>40</v>
      </c>
      <c r="AF6011" t="s">
        <v>41</v>
      </c>
      <c r="AG6011" t="s">
        <v>42</v>
      </c>
      <c r="AH6011" t="s">
        <v>28</v>
      </c>
      <c r="AI6011">
        <v>2.5879279999999998</v>
      </c>
      <c r="AJ6011">
        <v>-1.7868409999999999</v>
      </c>
    </row>
    <row r="6012" spans="1:36" x14ac:dyDescent="0.3">
      <c r="A6012">
        <v>4848</v>
      </c>
      <c r="B6012" t="s">
        <v>299</v>
      </c>
      <c r="C6012" t="s">
        <v>28</v>
      </c>
      <c r="D6012" t="s">
        <v>29</v>
      </c>
      <c r="E6012" t="s">
        <v>30</v>
      </c>
      <c r="F6012" t="s">
        <v>31</v>
      </c>
      <c r="G6012" t="s">
        <v>106</v>
      </c>
      <c r="H6012" t="s">
        <v>13941</v>
      </c>
      <c r="I6012" s="4" t="s">
        <v>13942</v>
      </c>
      <c r="J6012" s="1">
        <f>((((bot_orders[[#This Row],[cTime]]/ 1000)+3*3600) / 86400) + DATE(1970,1,1))</f>
        <v>45777.097075694444</v>
      </c>
      <c r="K6012" s="4" t="s">
        <v>13943</v>
      </c>
      <c r="L6012" s="1">
        <f>((((bot_orders[[#This Row],[uTime]]/ 1000)+3*3600) / 86400) + DATE(1970,1,1))</f>
        <v>45777.099071689809</v>
      </c>
      <c r="M6012" t="s">
        <v>34</v>
      </c>
      <c r="N6012" t="s">
        <v>28</v>
      </c>
      <c r="O6012" t="s">
        <v>35</v>
      </c>
      <c r="P6012">
        <v>2.5870000000000002</v>
      </c>
      <c r="Q6012" t="s">
        <v>36</v>
      </c>
      <c r="R6012" t="s">
        <v>37</v>
      </c>
      <c r="S6012">
        <v>0.69130000000000003</v>
      </c>
      <c r="T6012">
        <v>0.69130000000000003</v>
      </c>
      <c r="U6012">
        <v>2.5870000000000002</v>
      </c>
      <c r="V6012">
        <v>-1.4307145E-3</v>
      </c>
      <c r="W6012" t="s">
        <v>38</v>
      </c>
      <c r="X6012" s="4">
        <f>IF(bot_orders[[#This Row],[side]]="sell", bot_orders[[#This Row],[accFillSz]]*bot_orders[[#This Row],[avgPx]] + bot_orders[[#This Row],[fee]], -bot_orders[[#This Row],[accFillSz]]*bot_orders[[#This Row],[avgPx]])</f>
        <v>1.7869623855000001</v>
      </c>
      <c r="Y6012" s="4">
        <f>IF(bot_orders[[#This Row],[side]]="buy", bot_orders[[#This Row],[accFillSz]] + bot_orders[[#This Row],[fee]], -bot_orders[[#This Row],[accFillSz]])</f>
        <v>-2.5870000000000002</v>
      </c>
      <c r="Z6012" s="4">
        <f>IF(bot_orders[[#This Row],[side]]="sell",bot_orders[[#This Row],[accFillSz]]*bot_orders[[#This Row],[avgPx]]+bot_orders[[#This Row],[fee]], 0)</f>
        <v>1.7869623855000001</v>
      </c>
      <c r="AA6012" s="4">
        <f>IF(bot_orders[[#This Row],[side]]="sell",-bot_orders[[#This Row],[accFillSz]],bot_orders[[#This Row],[accFillSz]]+bot_orders[[#This Row],[fee]])</f>
        <v>-2.5870000000000002</v>
      </c>
      <c r="AB6012">
        <v>0</v>
      </c>
      <c r="AC6012" t="s">
        <v>39</v>
      </c>
      <c r="AD6012">
        <v>0</v>
      </c>
      <c r="AE6012" t="s">
        <v>40</v>
      </c>
      <c r="AF6012" t="s">
        <v>41</v>
      </c>
      <c r="AG6012" t="s">
        <v>42</v>
      </c>
      <c r="AH6012" t="s">
        <v>28</v>
      </c>
      <c r="AI6012">
        <v>-2.5870000000000002</v>
      </c>
      <c r="AJ6012">
        <v>1.78696239</v>
      </c>
    </row>
    <row r="6013" spans="1:36" x14ac:dyDescent="0.3">
      <c r="A6013">
        <v>4849</v>
      </c>
      <c r="B6013" t="s">
        <v>299</v>
      </c>
      <c r="C6013" t="s">
        <v>28</v>
      </c>
      <c r="D6013" t="s">
        <v>29</v>
      </c>
      <c r="E6013" t="s">
        <v>30</v>
      </c>
      <c r="F6013" t="s">
        <v>31</v>
      </c>
      <c r="G6013" t="s">
        <v>104</v>
      </c>
      <c r="H6013" t="s">
        <v>13944</v>
      </c>
      <c r="I6013" s="4" t="s">
        <v>13945</v>
      </c>
      <c r="J6013" s="1">
        <f>((((bot_orders[[#This Row],[cTime]]/ 1000)+3*3600) / 86400) + DATE(1970,1,1))</f>
        <v>45777.097550775463</v>
      </c>
      <c r="K6013" s="4" t="s">
        <v>13946</v>
      </c>
      <c r="L6013" s="1">
        <f>((((bot_orders[[#This Row],[uTime]]/ 1000)+3*3600) / 86400) + DATE(1970,1,1))</f>
        <v>45777.098400428236</v>
      </c>
      <c r="M6013" t="s">
        <v>34</v>
      </c>
      <c r="N6013" t="s">
        <v>28</v>
      </c>
      <c r="O6013" t="s">
        <v>35</v>
      </c>
      <c r="P6013">
        <v>2.5870000000000002</v>
      </c>
      <c r="Q6013" t="s">
        <v>36</v>
      </c>
      <c r="R6013" t="s">
        <v>37</v>
      </c>
      <c r="S6013">
        <v>0.68989999999999996</v>
      </c>
      <c r="T6013">
        <v>0.68989999999999996</v>
      </c>
      <c r="U6013">
        <v>2.5870000000000002</v>
      </c>
      <c r="V6013">
        <v>-1.4278170000000001E-3</v>
      </c>
      <c r="W6013" t="s">
        <v>38</v>
      </c>
      <c r="X6013" s="4">
        <f>IF(bot_orders[[#This Row],[side]]="sell", bot_orders[[#This Row],[accFillSz]]*bot_orders[[#This Row],[avgPx]] + bot_orders[[#This Row],[fee]], -bot_orders[[#This Row],[accFillSz]]*bot_orders[[#This Row],[avgPx]])</f>
        <v>1.7833434830000001</v>
      </c>
      <c r="Y6013" s="4">
        <f>IF(bot_orders[[#This Row],[side]]="buy", bot_orders[[#This Row],[accFillSz]] + bot_orders[[#This Row],[fee]], -bot_orders[[#This Row],[accFillSz]])</f>
        <v>-2.5870000000000002</v>
      </c>
      <c r="Z6013" s="4">
        <f>IF(bot_orders[[#This Row],[side]]="sell",bot_orders[[#This Row],[accFillSz]]*bot_orders[[#This Row],[avgPx]]+bot_orders[[#This Row],[fee]], 0)</f>
        <v>1.7833434830000001</v>
      </c>
      <c r="AA6013" s="4">
        <f>IF(bot_orders[[#This Row],[side]]="sell",-bot_orders[[#This Row],[accFillSz]],bot_orders[[#This Row],[accFillSz]]+bot_orders[[#This Row],[fee]])</f>
        <v>-2.5870000000000002</v>
      </c>
      <c r="AB6013">
        <v>0</v>
      </c>
      <c r="AC6013" t="s">
        <v>39</v>
      </c>
      <c r="AD6013">
        <v>0</v>
      </c>
      <c r="AE6013" t="s">
        <v>40</v>
      </c>
      <c r="AF6013" t="s">
        <v>41</v>
      </c>
      <c r="AG6013" t="s">
        <v>42</v>
      </c>
      <c r="AH6013" t="s">
        <v>28</v>
      </c>
      <c r="AI6013">
        <v>-2.5870000000000002</v>
      </c>
      <c r="AJ6013">
        <v>1.7833434800000001</v>
      </c>
    </row>
    <row r="6014" spans="1:36" x14ac:dyDescent="0.3">
      <c r="A6014">
        <v>4850</v>
      </c>
      <c r="B6014" t="s">
        <v>299</v>
      </c>
      <c r="C6014" t="s">
        <v>28</v>
      </c>
      <c r="D6014" t="s">
        <v>29</v>
      </c>
      <c r="E6014" t="s">
        <v>30</v>
      </c>
      <c r="F6014" t="s">
        <v>31</v>
      </c>
      <c r="G6014" t="s">
        <v>43</v>
      </c>
      <c r="H6014" t="s">
        <v>13947</v>
      </c>
      <c r="I6014" s="4" t="s">
        <v>13948</v>
      </c>
      <c r="J6014" s="1">
        <f>((((bot_orders[[#This Row],[cTime]]/ 1000)+3*3600) / 86400) + DATE(1970,1,1))</f>
        <v>45777.099071701392</v>
      </c>
      <c r="K6014" s="4" t="s">
        <v>13949</v>
      </c>
      <c r="L6014" s="1">
        <f>((((bot_orders[[#This Row],[uTime]]/ 1000)+3*3600) / 86400) + DATE(1970,1,1))</f>
        <v>45777.101232361107</v>
      </c>
      <c r="M6014" t="s">
        <v>34</v>
      </c>
      <c r="N6014" t="s">
        <v>28</v>
      </c>
      <c r="O6014" t="s">
        <v>35</v>
      </c>
      <c r="P6014">
        <v>2.59</v>
      </c>
      <c r="Q6014" t="s">
        <v>36</v>
      </c>
      <c r="R6014" t="s">
        <v>55</v>
      </c>
      <c r="S6014">
        <v>0.68989999999999996</v>
      </c>
      <c r="T6014">
        <v>0.68989999999999996</v>
      </c>
      <c r="U6014">
        <v>2.59</v>
      </c>
      <c r="V6014">
        <v>-2.0720000000000001E-3</v>
      </c>
      <c r="W6014" t="s">
        <v>39</v>
      </c>
      <c r="X6014" s="4">
        <f>IF(bot_orders[[#This Row],[side]]="sell", bot_orders[[#This Row],[accFillSz]]*bot_orders[[#This Row],[avgPx]] + bot_orders[[#This Row],[fee]], -bot_orders[[#This Row],[accFillSz]]*bot_orders[[#This Row],[avgPx]])</f>
        <v>-1.7868409999999999</v>
      </c>
      <c r="Y6014" s="4">
        <f>IF(bot_orders[[#This Row],[side]]="buy", bot_orders[[#This Row],[accFillSz]] + bot_orders[[#This Row],[fee]], -bot_orders[[#This Row],[accFillSz]])</f>
        <v>2.5879279999999998</v>
      </c>
      <c r="Z6014" s="4">
        <f>IF(bot_orders[[#This Row],[side]]="sell",bot_orders[[#This Row],[accFillSz]]*bot_orders[[#This Row],[avgPx]]+bot_orders[[#This Row],[fee]], 0)</f>
        <v>0</v>
      </c>
      <c r="AA6014" s="4">
        <f>IF(bot_orders[[#This Row],[side]]="sell",-bot_orders[[#This Row],[accFillSz]],bot_orders[[#This Row],[accFillSz]]+bot_orders[[#This Row],[fee]])</f>
        <v>2.5879279999999998</v>
      </c>
      <c r="AB6014">
        <v>0</v>
      </c>
      <c r="AC6014" t="s">
        <v>38</v>
      </c>
      <c r="AD6014">
        <v>0</v>
      </c>
      <c r="AE6014" t="s">
        <v>40</v>
      </c>
      <c r="AF6014" t="s">
        <v>41</v>
      </c>
      <c r="AG6014" t="s">
        <v>42</v>
      </c>
      <c r="AH6014" t="s">
        <v>28</v>
      </c>
      <c r="AI6014">
        <v>2.5879279999999998</v>
      </c>
      <c r="AJ6014">
        <v>-1.7868409999999999</v>
      </c>
    </row>
    <row r="6015" spans="1:36" x14ac:dyDescent="0.3">
      <c r="A6015">
        <v>4851</v>
      </c>
      <c r="B6015" t="s">
        <v>299</v>
      </c>
      <c r="C6015" t="s">
        <v>28</v>
      </c>
      <c r="D6015" t="s">
        <v>29</v>
      </c>
      <c r="E6015" t="s">
        <v>30</v>
      </c>
      <c r="F6015" t="s">
        <v>31</v>
      </c>
      <c r="G6015" t="s">
        <v>43</v>
      </c>
      <c r="H6015" t="s">
        <v>13950</v>
      </c>
      <c r="I6015" s="4" t="s">
        <v>13951</v>
      </c>
      <c r="J6015" s="1">
        <f>((((bot_orders[[#This Row],[cTime]]/ 1000)+3*3600) / 86400) + DATE(1970,1,1))</f>
        <v>45777.101232384259</v>
      </c>
      <c r="K6015" s="4" t="s">
        <v>13952</v>
      </c>
      <c r="L6015" s="1">
        <f>((((bot_orders[[#This Row],[uTime]]/ 1000)+3*3600) / 86400) + DATE(1970,1,1))</f>
        <v>45777.10226399306</v>
      </c>
      <c r="M6015" t="s">
        <v>34</v>
      </c>
      <c r="N6015" t="s">
        <v>28</v>
      </c>
      <c r="O6015" t="s">
        <v>35</v>
      </c>
      <c r="P6015">
        <v>2.5870000000000002</v>
      </c>
      <c r="Q6015" t="s">
        <v>36</v>
      </c>
      <c r="R6015" t="s">
        <v>37</v>
      </c>
      <c r="S6015">
        <v>0.69130000000000003</v>
      </c>
      <c r="T6015">
        <v>0.69130000000000003</v>
      </c>
      <c r="U6015">
        <v>2.5870000000000002</v>
      </c>
      <c r="V6015">
        <v>-1.4307145E-3</v>
      </c>
      <c r="W6015" t="s">
        <v>38</v>
      </c>
      <c r="X6015" s="4">
        <f>IF(bot_orders[[#This Row],[side]]="sell", bot_orders[[#This Row],[accFillSz]]*bot_orders[[#This Row],[avgPx]] + bot_orders[[#This Row],[fee]], -bot_orders[[#This Row],[accFillSz]]*bot_orders[[#This Row],[avgPx]])</f>
        <v>1.7869623855000001</v>
      </c>
      <c r="Y6015" s="4">
        <f>IF(bot_orders[[#This Row],[side]]="buy", bot_orders[[#This Row],[accFillSz]] + bot_orders[[#This Row],[fee]], -bot_orders[[#This Row],[accFillSz]])</f>
        <v>-2.5870000000000002</v>
      </c>
      <c r="Z6015" s="4">
        <f>IF(bot_orders[[#This Row],[side]]="sell",bot_orders[[#This Row],[accFillSz]]*bot_orders[[#This Row],[avgPx]]+bot_orders[[#This Row],[fee]], 0)</f>
        <v>1.7869623855000001</v>
      </c>
      <c r="AA6015" s="4">
        <f>IF(bot_orders[[#This Row],[side]]="sell",-bot_orders[[#This Row],[accFillSz]],bot_orders[[#This Row],[accFillSz]]+bot_orders[[#This Row],[fee]])</f>
        <v>-2.5870000000000002</v>
      </c>
      <c r="AB6015">
        <v>0</v>
      </c>
      <c r="AC6015" t="s">
        <v>39</v>
      </c>
      <c r="AD6015">
        <v>0</v>
      </c>
      <c r="AE6015" t="s">
        <v>40</v>
      </c>
      <c r="AF6015" t="s">
        <v>41</v>
      </c>
      <c r="AG6015" t="s">
        <v>42</v>
      </c>
      <c r="AH6015" t="s">
        <v>28</v>
      </c>
      <c r="AI6015">
        <v>-2.5870000000000002</v>
      </c>
      <c r="AJ6015">
        <v>1.78696239</v>
      </c>
    </row>
    <row r="6016" spans="1:36" x14ac:dyDescent="0.3">
      <c r="A6016">
        <v>4852</v>
      </c>
      <c r="B6016" t="s">
        <v>299</v>
      </c>
      <c r="C6016" t="s">
        <v>28</v>
      </c>
      <c r="D6016" t="s">
        <v>29</v>
      </c>
      <c r="E6016" t="s">
        <v>30</v>
      </c>
      <c r="F6016" t="s">
        <v>31</v>
      </c>
      <c r="G6016" t="s">
        <v>115</v>
      </c>
      <c r="H6016" t="s">
        <v>13953</v>
      </c>
      <c r="I6016" s="4" t="s">
        <v>13954</v>
      </c>
      <c r="J6016" s="1">
        <f>((((bot_orders[[#This Row],[cTime]]/ 1000)+3*3600) / 86400) + DATE(1970,1,1))</f>
        <v>45777.113028958331</v>
      </c>
      <c r="K6016" s="4" t="s">
        <v>13955</v>
      </c>
      <c r="L6016" s="1">
        <f>((((bot_orders[[#This Row],[uTime]]/ 1000)+3*3600) / 86400) + DATE(1970,1,1))</f>
        <v>45777.115876828699</v>
      </c>
      <c r="M6016" t="s">
        <v>34</v>
      </c>
      <c r="N6016" t="s">
        <v>28</v>
      </c>
      <c r="O6016" t="s">
        <v>35</v>
      </c>
      <c r="P6016">
        <v>2.59</v>
      </c>
      <c r="Q6016" t="s">
        <v>36</v>
      </c>
      <c r="R6016" t="s">
        <v>55</v>
      </c>
      <c r="S6016">
        <v>0.69850000000000001</v>
      </c>
      <c r="T6016">
        <v>0.69850000000000001</v>
      </c>
      <c r="U6016">
        <v>2.59</v>
      </c>
      <c r="V6016">
        <v>-2.0720000000000001E-3</v>
      </c>
      <c r="W6016" t="s">
        <v>39</v>
      </c>
      <c r="X6016" s="4">
        <f>IF(bot_orders[[#This Row],[side]]="sell", bot_orders[[#This Row],[accFillSz]]*bot_orders[[#This Row],[avgPx]] + bot_orders[[#This Row],[fee]], -bot_orders[[#This Row],[accFillSz]]*bot_orders[[#This Row],[avgPx]])</f>
        <v>-1.809115</v>
      </c>
      <c r="Y6016" s="4">
        <f>IF(bot_orders[[#This Row],[side]]="buy", bot_orders[[#This Row],[accFillSz]] + bot_orders[[#This Row],[fee]], -bot_orders[[#This Row],[accFillSz]])</f>
        <v>2.5879279999999998</v>
      </c>
      <c r="Z6016" s="4">
        <f>IF(bot_orders[[#This Row],[side]]="sell",bot_orders[[#This Row],[accFillSz]]*bot_orders[[#This Row],[avgPx]]+bot_orders[[#This Row],[fee]], 0)</f>
        <v>0</v>
      </c>
      <c r="AA6016" s="4">
        <f>IF(bot_orders[[#This Row],[side]]="sell",-bot_orders[[#This Row],[accFillSz]],bot_orders[[#This Row],[accFillSz]]+bot_orders[[#This Row],[fee]])</f>
        <v>2.5879279999999998</v>
      </c>
      <c r="AB6016">
        <v>0</v>
      </c>
      <c r="AC6016" t="s">
        <v>38</v>
      </c>
      <c r="AD6016">
        <v>0</v>
      </c>
      <c r="AE6016" t="s">
        <v>40</v>
      </c>
      <c r="AF6016" t="s">
        <v>41</v>
      </c>
      <c r="AG6016" t="s">
        <v>42</v>
      </c>
      <c r="AH6016" t="s">
        <v>28</v>
      </c>
      <c r="AI6016">
        <v>2.5879279999999998</v>
      </c>
      <c r="AJ6016">
        <v>-1.809115</v>
      </c>
    </row>
    <row r="6017" spans="1:36" x14ac:dyDescent="0.3">
      <c r="A6017">
        <v>4853</v>
      </c>
      <c r="B6017" t="s">
        <v>299</v>
      </c>
      <c r="C6017" t="s">
        <v>28</v>
      </c>
      <c r="D6017" t="s">
        <v>29</v>
      </c>
      <c r="E6017" t="s">
        <v>30</v>
      </c>
      <c r="F6017" t="s">
        <v>31</v>
      </c>
      <c r="G6017" t="s">
        <v>117</v>
      </c>
      <c r="H6017" t="s">
        <v>13956</v>
      </c>
      <c r="I6017" s="4" t="s">
        <v>13957</v>
      </c>
      <c r="J6017" s="1">
        <f>((((bot_orders[[#This Row],[cTime]]/ 1000)+3*3600) / 86400) + DATE(1970,1,1))</f>
        <v>45777.11302902778</v>
      </c>
      <c r="K6017" s="4" t="s">
        <v>13958</v>
      </c>
      <c r="L6017" s="1">
        <f>((((bot_orders[[#This Row],[uTime]]/ 1000)+3*3600) / 86400) + DATE(1970,1,1))</f>
        <v>45777.113166574076</v>
      </c>
      <c r="M6017" t="s">
        <v>34</v>
      </c>
      <c r="N6017" t="s">
        <v>28</v>
      </c>
      <c r="O6017" t="s">
        <v>35</v>
      </c>
      <c r="P6017">
        <v>2.516</v>
      </c>
      <c r="Q6017" t="s">
        <v>36</v>
      </c>
      <c r="R6017" t="s">
        <v>55</v>
      </c>
      <c r="S6017">
        <v>0.7</v>
      </c>
      <c r="T6017">
        <v>0.7</v>
      </c>
      <c r="U6017">
        <v>2.516</v>
      </c>
      <c r="V6017">
        <v>-2.0127999999999999E-3</v>
      </c>
      <c r="W6017" t="s">
        <v>39</v>
      </c>
      <c r="X6017" s="4">
        <f>IF(bot_orders[[#This Row],[side]]="sell", bot_orders[[#This Row],[accFillSz]]*bot_orders[[#This Row],[avgPx]] + bot_orders[[#This Row],[fee]], -bot_orders[[#This Row],[accFillSz]]*bot_orders[[#This Row],[avgPx]])</f>
        <v>-1.7611999999999999</v>
      </c>
      <c r="Y6017" s="4">
        <f>IF(bot_orders[[#This Row],[side]]="buy", bot_orders[[#This Row],[accFillSz]] + bot_orders[[#This Row],[fee]], -bot_orders[[#This Row],[accFillSz]])</f>
        <v>2.5139871999999999</v>
      </c>
      <c r="Z6017" s="4">
        <f>IF(bot_orders[[#This Row],[side]]="sell",bot_orders[[#This Row],[accFillSz]]*bot_orders[[#This Row],[avgPx]]+bot_orders[[#This Row],[fee]], 0)</f>
        <v>0</v>
      </c>
      <c r="AA6017" s="4">
        <f>IF(bot_orders[[#This Row],[side]]="sell",-bot_orders[[#This Row],[accFillSz]],bot_orders[[#This Row],[accFillSz]]+bot_orders[[#This Row],[fee]])</f>
        <v>2.5139871999999999</v>
      </c>
      <c r="AB6017">
        <v>0</v>
      </c>
      <c r="AC6017" t="s">
        <v>38</v>
      </c>
      <c r="AD6017">
        <v>0</v>
      </c>
      <c r="AE6017" t="s">
        <v>40</v>
      </c>
      <c r="AF6017" t="s">
        <v>41</v>
      </c>
      <c r="AG6017" t="s">
        <v>42</v>
      </c>
      <c r="AH6017" t="s">
        <v>28</v>
      </c>
      <c r="AI6017">
        <v>2.5139871999999999</v>
      </c>
      <c r="AJ6017">
        <v>-1.7612000000000001</v>
      </c>
    </row>
    <row r="6018" spans="1:36" x14ac:dyDescent="0.3">
      <c r="A6018">
        <v>4854</v>
      </c>
      <c r="B6018" t="s">
        <v>299</v>
      </c>
      <c r="C6018" t="s">
        <v>28</v>
      </c>
      <c r="D6018" t="s">
        <v>29</v>
      </c>
      <c r="E6018" t="s">
        <v>30</v>
      </c>
      <c r="F6018" t="s">
        <v>31</v>
      </c>
      <c r="G6018" t="s">
        <v>117</v>
      </c>
      <c r="H6018" t="s">
        <v>13959</v>
      </c>
      <c r="I6018" s="4" t="s">
        <v>13960</v>
      </c>
      <c r="J6018" s="1">
        <f>((((bot_orders[[#This Row],[cTime]]/ 1000)+3*3600) / 86400) + DATE(1970,1,1))</f>
        <v>45777.113166597221</v>
      </c>
      <c r="K6018" s="4" t="s">
        <v>13961</v>
      </c>
      <c r="L6018" s="1">
        <f>((((bot_orders[[#This Row],[uTime]]/ 1000)+3*3600) / 86400) + DATE(1970,1,1))</f>
        <v>45777.118141712963</v>
      </c>
      <c r="M6018" t="s">
        <v>34</v>
      </c>
      <c r="N6018" t="s">
        <v>28</v>
      </c>
      <c r="O6018" t="s">
        <v>35</v>
      </c>
      <c r="P6018">
        <v>2.5129999999999999</v>
      </c>
      <c r="Q6018" t="s">
        <v>36</v>
      </c>
      <c r="R6018" t="s">
        <v>37</v>
      </c>
      <c r="S6018">
        <v>0.70140000000000002</v>
      </c>
      <c r="T6018">
        <v>0.70140000000000002</v>
      </c>
      <c r="U6018">
        <v>2.5129999999999999</v>
      </c>
      <c r="V6018">
        <v>-1.4100946E-3</v>
      </c>
      <c r="W6018" t="s">
        <v>38</v>
      </c>
      <c r="X6018" s="4">
        <f>IF(bot_orders[[#This Row],[side]]="sell", bot_orders[[#This Row],[accFillSz]]*bot_orders[[#This Row],[avgPx]] + bot_orders[[#This Row],[fee]], -bot_orders[[#This Row],[accFillSz]]*bot_orders[[#This Row],[avgPx]])</f>
        <v>1.7612081053999999</v>
      </c>
      <c r="Y6018" s="4">
        <f>IF(bot_orders[[#This Row],[side]]="buy", bot_orders[[#This Row],[accFillSz]] + bot_orders[[#This Row],[fee]], -bot_orders[[#This Row],[accFillSz]])</f>
        <v>-2.5129999999999999</v>
      </c>
      <c r="Z6018" s="4">
        <f>IF(bot_orders[[#This Row],[side]]="sell",bot_orders[[#This Row],[accFillSz]]*bot_orders[[#This Row],[avgPx]]+bot_orders[[#This Row],[fee]], 0)</f>
        <v>1.7612081053999999</v>
      </c>
      <c r="AA6018" s="4">
        <f>IF(bot_orders[[#This Row],[side]]="sell",-bot_orders[[#This Row],[accFillSz]],bot_orders[[#This Row],[accFillSz]]+bot_orders[[#This Row],[fee]])</f>
        <v>-2.5129999999999999</v>
      </c>
      <c r="AB6018">
        <v>0</v>
      </c>
      <c r="AC6018" t="s">
        <v>39</v>
      </c>
      <c r="AD6018">
        <v>0</v>
      </c>
      <c r="AE6018" t="s">
        <v>40</v>
      </c>
      <c r="AF6018" t="s">
        <v>41</v>
      </c>
      <c r="AG6018" t="s">
        <v>42</v>
      </c>
      <c r="AH6018" t="s">
        <v>28</v>
      </c>
      <c r="AI6018">
        <v>-2.5129999999999999</v>
      </c>
      <c r="AJ6018">
        <v>1.7612081100000001</v>
      </c>
    </row>
    <row r="6019" spans="1:36" x14ac:dyDescent="0.3">
      <c r="A6019">
        <v>4855</v>
      </c>
      <c r="B6019" t="s">
        <v>299</v>
      </c>
      <c r="C6019" t="s">
        <v>28</v>
      </c>
      <c r="D6019" t="s">
        <v>29</v>
      </c>
      <c r="E6019" t="s">
        <v>30</v>
      </c>
      <c r="F6019" t="s">
        <v>31</v>
      </c>
      <c r="G6019" t="s">
        <v>115</v>
      </c>
      <c r="H6019" t="s">
        <v>13962</v>
      </c>
      <c r="I6019" s="4" t="s">
        <v>13963</v>
      </c>
      <c r="J6019" s="1">
        <f>((((bot_orders[[#This Row],[cTime]]/ 1000)+3*3600) / 86400) + DATE(1970,1,1))</f>
        <v>45777.115876851851</v>
      </c>
      <c r="K6019" s="4" t="s">
        <v>13964</v>
      </c>
      <c r="L6019" s="1">
        <f>((((bot_orders[[#This Row],[uTime]]/ 1000)+3*3600) / 86400) + DATE(1970,1,1))</f>
        <v>45777.117274490738</v>
      </c>
      <c r="M6019" t="s">
        <v>34</v>
      </c>
      <c r="N6019" t="s">
        <v>28</v>
      </c>
      <c r="O6019" t="s">
        <v>35</v>
      </c>
      <c r="P6019">
        <v>2.5870000000000002</v>
      </c>
      <c r="Q6019" t="s">
        <v>36</v>
      </c>
      <c r="R6019" t="s">
        <v>37</v>
      </c>
      <c r="S6019">
        <v>0.7</v>
      </c>
      <c r="T6019">
        <v>0.7</v>
      </c>
      <c r="U6019">
        <v>2.5870000000000002</v>
      </c>
      <c r="V6019">
        <v>-1.4487199999999999E-3</v>
      </c>
      <c r="W6019" t="s">
        <v>38</v>
      </c>
      <c r="X6019" s="4">
        <f>IF(bot_orders[[#This Row],[side]]="sell", bot_orders[[#This Row],[accFillSz]]*bot_orders[[#This Row],[avgPx]] + bot_orders[[#This Row],[fee]], -bot_orders[[#This Row],[accFillSz]]*bot_orders[[#This Row],[avgPx]])</f>
        <v>1.80945128</v>
      </c>
      <c r="Y6019" s="4">
        <f>IF(bot_orders[[#This Row],[side]]="buy", bot_orders[[#This Row],[accFillSz]] + bot_orders[[#This Row],[fee]], -bot_orders[[#This Row],[accFillSz]])</f>
        <v>-2.5870000000000002</v>
      </c>
      <c r="Z6019" s="4">
        <f>IF(bot_orders[[#This Row],[side]]="sell",bot_orders[[#This Row],[accFillSz]]*bot_orders[[#This Row],[avgPx]]+bot_orders[[#This Row],[fee]], 0)</f>
        <v>1.80945128</v>
      </c>
      <c r="AA6019" s="4">
        <f>IF(bot_orders[[#This Row],[side]]="sell",-bot_orders[[#This Row],[accFillSz]],bot_orders[[#This Row],[accFillSz]]+bot_orders[[#This Row],[fee]])</f>
        <v>-2.5870000000000002</v>
      </c>
      <c r="AB6019">
        <v>0</v>
      </c>
      <c r="AC6019" t="s">
        <v>39</v>
      </c>
      <c r="AD6019">
        <v>0</v>
      </c>
      <c r="AE6019" t="s">
        <v>40</v>
      </c>
      <c r="AF6019" t="s">
        <v>41</v>
      </c>
      <c r="AG6019" t="s">
        <v>42</v>
      </c>
      <c r="AH6019" t="s">
        <v>28</v>
      </c>
      <c r="AI6019">
        <v>-2.5870000000000002</v>
      </c>
      <c r="AJ6019">
        <v>1.80945128</v>
      </c>
    </row>
    <row r="6020" spans="1:36" x14ac:dyDescent="0.3">
      <c r="A6020">
        <v>4856</v>
      </c>
      <c r="B6020" t="s">
        <v>299</v>
      </c>
      <c r="C6020" t="s">
        <v>28</v>
      </c>
      <c r="D6020" t="s">
        <v>29</v>
      </c>
      <c r="E6020" t="s">
        <v>30</v>
      </c>
      <c r="F6020" t="s">
        <v>31</v>
      </c>
      <c r="G6020" t="s">
        <v>125</v>
      </c>
      <c r="H6020" t="s">
        <v>13965</v>
      </c>
      <c r="I6020" s="4" t="s">
        <v>13966</v>
      </c>
      <c r="J6020" s="1">
        <f>((((bot_orders[[#This Row],[cTime]]/ 1000)+3*3600) / 86400) + DATE(1970,1,1))</f>
        <v>45777.118141793981</v>
      </c>
      <c r="K6020" s="4" t="s">
        <v>13967</v>
      </c>
      <c r="L6020" s="1">
        <f>((((bot_orders[[#This Row],[uTime]]/ 1000)+3*3600) / 86400) + DATE(1970,1,1))</f>
        <v>45777.118141898143</v>
      </c>
      <c r="M6020" t="s">
        <v>34</v>
      </c>
      <c r="N6020" t="s">
        <v>28</v>
      </c>
      <c r="O6020" t="s">
        <v>35</v>
      </c>
      <c r="P6020">
        <v>2.516</v>
      </c>
      <c r="Q6020" t="s">
        <v>36</v>
      </c>
      <c r="R6020" t="s">
        <v>55</v>
      </c>
      <c r="S6020">
        <v>0.70140000000000002</v>
      </c>
      <c r="T6020">
        <v>0.70140000000000002</v>
      </c>
      <c r="U6020">
        <v>2.516</v>
      </c>
      <c r="V6020">
        <v>-2.0127999999999999E-3</v>
      </c>
      <c r="W6020" t="s">
        <v>39</v>
      </c>
      <c r="X6020" s="4">
        <f>IF(bot_orders[[#This Row],[side]]="sell", bot_orders[[#This Row],[accFillSz]]*bot_orders[[#This Row],[avgPx]] + bot_orders[[#This Row],[fee]], -bot_orders[[#This Row],[accFillSz]]*bot_orders[[#This Row],[avgPx]])</f>
        <v>-1.7647224000000001</v>
      </c>
      <c r="Y6020" s="4">
        <f>IF(bot_orders[[#This Row],[side]]="buy", bot_orders[[#This Row],[accFillSz]] + bot_orders[[#This Row],[fee]], -bot_orders[[#This Row],[accFillSz]])</f>
        <v>2.5139871999999999</v>
      </c>
      <c r="Z6020" s="4">
        <f>IF(bot_orders[[#This Row],[side]]="sell",bot_orders[[#This Row],[accFillSz]]*bot_orders[[#This Row],[avgPx]]+bot_orders[[#This Row],[fee]], 0)</f>
        <v>0</v>
      </c>
      <c r="AA6020" s="4">
        <f>IF(bot_orders[[#This Row],[side]]="sell",-bot_orders[[#This Row],[accFillSz]],bot_orders[[#This Row],[accFillSz]]+bot_orders[[#This Row],[fee]])</f>
        <v>2.5139871999999999</v>
      </c>
      <c r="AB6020">
        <v>0</v>
      </c>
      <c r="AC6020" t="s">
        <v>38</v>
      </c>
      <c r="AD6020">
        <v>0</v>
      </c>
      <c r="AE6020" t="s">
        <v>40</v>
      </c>
      <c r="AF6020" t="s">
        <v>41</v>
      </c>
      <c r="AG6020" t="s">
        <v>42</v>
      </c>
      <c r="AH6020" t="s">
        <v>28</v>
      </c>
      <c r="AI6020">
        <v>2.5139871999999999</v>
      </c>
      <c r="AJ6020">
        <v>-1.7647223999999999</v>
      </c>
    </row>
    <row r="6021" spans="1:36" x14ac:dyDescent="0.3">
      <c r="A6021">
        <v>4857</v>
      </c>
      <c r="B6021" t="s">
        <v>299</v>
      </c>
      <c r="C6021" t="s">
        <v>28</v>
      </c>
      <c r="D6021" t="s">
        <v>29</v>
      </c>
      <c r="E6021" t="s">
        <v>30</v>
      </c>
      <c r="F6021" t="s">
        <v>31</v>
      </c>
      <c r="G6021" t="s">
        <v>125</v>
      </c>
      <c r="H6021" t="s">
        <v>13968</v>
      </c>
      <c r="I6021" s="4" t="s">
        <v>13969</v>
      </c>
      <c r="J6021" s="1">
        <f>((((bot_orders[[#This Row],[cTime]]/ 1000)+3*3600) / 86400) + DATE(1970,1,1))</f>
        <v>45777.118141921295</v>
      </c>
      <c r="K6021" s="4" t="s">
        <v>13970</v>
      </c>
      <c r="L6021" s="1">
        <f>((((bot_orders[[#This Row],[uTime]]/ 1000)+3*3600) / 86400) + DATE(1970,1,1))</f>
        <v>45777.120264548612</v>
      </c>
      <c r="M6021" t="s">
        <v>34</v>
      </c>
      <c r="N6021" t="s">
        <v>28</v>
      </c>
      <c r="O6021" t="s">
        <v>35</v>
      </c>
      <c r="P6021">
        <v>2.5129999999999999</v>
      </c>
      <c r="Q6021" t="s">
        <v>36</v>
      </c>
      <c r="R6021" t="s">
        <v>37</v>
      </c>
      <c r="S6021">
        <v>0.70279999999999998</v>
      </c>
      <c r="T6021">
        <v>0.70279999999999998</v>
      </c>
      <c r="U6021">
        <v>2.5129999999999999</v>
      </c>
      <c r="V6021">
        <v>-1.4129091E-3</v>
      </c>
      <c r="W6021" t="s">
        <v>38</v>
      </c>
      <c r="X6021" s="4">
        <f>IF(bot_orders[[#This Row],[side]]="sell", bot_orders[[#This Row],[accFillSz]]*bot_orders[[#This Row],[avgPx]] + bot_orders[[#This Row],[fee]], -bot_orders[[#This Row],[accFillSz]]*bot_orders[[#This Row],[avgPx]])</f>
        <v>1.7647234909</v>
      </c>
      <c r="Y6021" s="4">
        <f>IF(bot_orders[[#This Row],[side]]="buy", bot_orders[[#This Row],[accFillSz]] + bot_orders[[#This Row],[fee]], -bot_orders[[#This Row],[accFillSz]])</f>
        <v>-2.5129999999999999</v>
      </c>
      <c r="Z6021" s="4">
        <f>IF(bot_orders[[#This Row],[side]]="sell",bot_orders[[#This Row],[accFillSz]]*bot_orders[[#This Row],[avgPx]]+bot_orders[[#This Row],[fee]], 0)</f>
        <v>1.7647234909</v>
      </c>
      <c r="AA6021" s="4">
        <f>IF(bot_orders[[#This Row],[side]]="sell",-bot_orders[[#This Row],[accFillSz]],bot_orders[[#This Row],[accFillSz]]+bot_orders[[#This Row],[fee]])</f>
        <v>-2.5129999999999999</v>
      </c>
      <c r="AB6021">
        <v>0</v>
      </c>
      <c r="AC6021" t="s">
        <v>39</v>
      </c>
      <c r="AD6021">
        <v>0</v>
      </c>
      <c r="AE6021" t="s">
        <v>40</v>
      </c>
      <c r="AF6021" t="s">
        <v>41</v>
      </c>
      <c r="AG6021" t="s">
        <v>42</v>
      </c>
      <c r="AH6021" t="s">
        <v>28</v>
      </c>
      <c r="AI6021">
        <v>-2.5129999999999999</v>
      </c>
      <c r="AJ6021">
        <v>1.76472349</v>
      </c>
    </row>
    <row r="6022" spans="1:36" x14ac:dyDescent="0.3">
      <c r="A6022">
        <v>4858</v>
      </c>
      <c r="B6022" t="s">
        <v>299</v>
      </c>
      <c r="C6022" t="s">
        <v>28</v>
      </c>
      <c r="D6022" t="s">
        <v>29</v>
      </c>
      <c r="E6022" t="s">
        <v>30</v>
      </c>
      <c r="F6022" t="s">
        <v>31</v>
      </c>
      <c r="G6022" t="s">
        <v>128</v>
      </c>
      <c r="H6022" t="s">
        <v>13971</v>
      </c>
      <c r="I6022" s="4" t="s">
        <v>13972</v>
      </c>
      <c r="J6022" s="1">
        <f>((((bot_orders[[#This Row],[cTime]]/ 1000)+3*3600) / 86400) + DATE(1970,1,1))</f>
        <v>45777.120264571757</v>
      </c>
      <c r="K6022" s="4" t="s">
        <v>13973</v>
      </c>
      <c r="L6022" s="1">
        <f>((((bot_orders[[#This Row],[uTime]]/ 1000)+3*3600) / 86400) + DATE(1970,1,1))</f>
        <v>45777.127414884257</v>
      </c>
      <c r="M6022" t="s">
        <v>34</v>
      </c>
      <c r="N6022" t="s">
        <v>28</v>
      </c>
      <c r="O6022" t="s">
        <v>35</v>
      </c>
      <c r="P6022">
        <v>2.516</v>
      </c>
      <c r="Q6022" t="s">
        <v>36</v>
      </c>
      <c r="R6022" t="s">
        <v>55</v>
      </c>
      <c r="S6022">
        <v>0.70140000000000002</v>
      </c>
      <c r="T6022">
        <v>0.70140000000000002</v>
      </c>
      <c r="U6022">
        <v>2.516</v>
      </c>
      <c r="V6022">
        <v>-2.0127999999999999E-3</v>
      </c>
      <c r="W6022" t="s">
        <v>39</v>
      </c>
      <c r="X6022" s="4">
        <f>IF(bot_orders[[#This Row],[side]]="sell", bot_orders[[#This Row],[accFillSz]]*bot_orders[[#This Row],[avgPx]] + bot_orders[[#This Row],[fee]], -bot_orders[[#This Row],[accFillSz]]*bot_orders[[#This Row],[avgPx]])</f>
        <v>-1.7647224000000001</v>
      </c>
      <c r="Y6022" s="4">
        <f>IF(bot_orders[[#This Row],[side]]="buy", bot_orders[[#This Row],[accFillSz]] + bot_orders[[#This Row],[fee]], -bot_orders[[#This Row],[accFillSz]])</f>
        <v>2.5139871999999999</v>
      </c>
      <c r="Z6022" s="4">
        <f>IF(bot_orders[[#This Row],[side]]="sell",bot_orders[[#This Row],[accFillSz]]*bot_orders[[#This Row],[avgPx]]+bot_orders[[#This Row],[fee]], 0)</f>
        <v>0</v>
      </c>
      <c r="AA6022" s="4">
        <f>IF(bot_orders[[#This Row],[side]]="sell",-bot_orders[[#This Row],[accFillSz]],bot_orders[[#This Row],[accFillSz]]+bot_orders[[#This Row],[fee]])</f>
        <v>2.5139871999999999</v>
      </c>
      <c r="AB6022">
        <v>0</v>
      </c>
      <c r="AC6022" t="s">
        <v>38</v>
      </c>
      <c r="AD6022">
        <v>0</v>
      </c>
      <c r="AE6022" t="s">
        <v>40</v>
      </c>
      <c r="AF6022" t="s">
        <v>41</v>
      </c>
      <c r="AG6022" t="s">
        <v>42</v>
      </c>
      <c r="AH6022" t="s">
        <v>28</v>
      </c>
      <c r="AI6022">
        <v>2.5139871999999999</v>
      </c>
      <c r="AJ6022">
        <v>-1.7647223999999999</v>
      </c>
    </row>
    <row r="6023" spans="1:36" x14ac:dyDescent="0.3">
      <c r="A6023">
        <v>4861</v>
      </c>
      <c r="B6023" t="s">
        <v>299</v>
      </c>
      <c r="C6023" t="s">
        <v>28</v>
      </c>
      <c r="D6023" t="s">
        <v>29</v>
      </c>
      <c r="E6023" t="s">
        <v>30</v>
      </c>
      <c r="F6023" t="s">
        <v>31</v>
      </c>
      <c r="G6023" t="s">
        <v>128</v>
      </c>
      <c r="H6023" t="s">
        <v>13980</v>
      </c>
      <c r="I6023" s="4" t="s">
        <v>13981</v>
      </c>
      <c r="J6023" s="1">
        <f>((((bot_orders[[#This Row],[cTime]]/ 1000)+3*3600) / 86400) + DATE(1970,1,1))</f>
        <v>45777.127414907409</v>
      </c>
      <c r="K6023" s="4" t="s">
        <v>13982</v>
      </c>
      <c r="L6023" s="1">
        <f>((((bot_orders[[#This Row],[uTime]]/ 1000)+3*3600) / 86400) + DATE(1970,1,1))</f>
        <v>45777.127552152779</v>
      </c>
      <c r="M6023" t="s">
        <v>34</v>
      </c>
      <c r="N6023" t="s">
        <v>28</v>
      </c>
      <c r="O6023" t="s">
        <v>35</v>
      </c>
      <c r="P6023">
        <v>2.5129999999999999</v>
      </c>
      <c r="Q6023" t="s">
        <v>36</v>
      </c>
      <c r="R6023" t="s">
        <v>37</v>
      </c>
      <c r="S6023">
        <v>0.70279999999999998</v>
      </c>
      <c r="T6023">
        <v>0.70279999999999998</v>
      </c>
      <c r="U6023">
        <v>2.5129999999999999</v>
      </c>
      <c r="V6023">
        <v>-1.4129091E-3</v>
      </c>
      <c r="W6023" t="s">
        <v>38</v>
      </c>
      <c r="X6023" s="4">
        <f>IF(bot_orders[[#This Row],[side]]="sell", bot_orders[[#This Row],[accFillSz]]*bot_orders[[#This Row],[avgPx]] + bot_orders[[#This Row],[fee]], -bot_orders[[#This Row],[accFillSz]]*bot_orders[[#This Row],[avgPx]])</f>
        <v>1.7647234909</v>
      </c>
      <c r="Y6023" s="4">
        <f>IF(bot_orders[[#This Row],[side]]="buy", bot_orders[[#This Row],[accFillSz]] + bot_orders[[#This Row],[fee]], -bot_orders[[#This Row],[accFillSz]])</f>
        <v>-2.5129999999999999</v>
      </c>
      <c r="Z6023" s="4">
        <f>IF(bot_orders[[#This Row],[side]]="sell",bot_orders[[#This Row],[accFillSz]]*bot_orders[[#This Row],[avgPx]]+bot_orders[[#This Row],[fee]], 0)</f>
        <v>1.7647234909</v>
      </c>
      <c r="AA6023" s="4">
        <f>IF(bot_orders[[#This Row],[side]]="sell",-bot_orders[[#This Row],[accFillSz]],bot_orders[[#This Row],[accFillSz]]+bot_orders[[#This Row],[fee]])</f>
        <v>-2.5129999999999999</v>
      </c>
      <c r="AB6023">
        <v>0</v>
      </c>
      <c r="AC6023" t="s">
        <v>39</v>
      </c>
      <c r="AD6023">
        <v>0</v>
      </c>
      <c r="AE6023" t="s">
        <v>40</v>
      </c>
      <c r="AF6023" t="s">
        <v>41</v>
      </c>
      <c r="AG6023" t="s">
        <v>42</v>
      </c>
      <c r="AH6023" t="s">
        <v>28</v>
      </c>
      <c r="AI6023">
        <v>-2.5129999999999999</v>
      </c>
      <c r="AJ6023">
        <v>1.76472349</v>
      </c>
    </row>
    <row r="6024" spans="1:36" x14ac:dyDescent="0.3">
      <c r="A6024">
        <v>5154</v>
      </c>
      <c r="B6024" t="s">
        <v>17987</v>
      </c>
      <c r="C6024" t="s">
        <v>28</v>
      </c>
      <c r="D6024" t="s">
        <v>29</v>
      </c>
      <c r="E6024" t="s">
        <v>30</v>
      </c>
      <c r="F6024" t="s">
        <v>17988</v>
      </c>
      <c r="G6024" t="s">
        <v>121</v>
      </c>
      <c r="H6024" t="s">
        <v>18830</v>
      </c>
      <c r="I6024" s="4" t="s">
        <v>18831</v>
      </c>
      <c r="J6024" s="1">
        <f>((((bot_orders[[#This Row],[cTime]]/ 1000)+3*3600) / 86400) + DATE(1970,1,1))</f>
        <v>45777.696430543976</v>
      </c>
      <c r="K6024" s="4" t="s">
        <v>18832</v>
      </c>
      <c r="L6024" s="1">
        <f>((((bot_orders[[#This Row],[uTime]]/ 1000)+3*3600) / 86400) + DATE(1970,1,1))</f>
        <v>45780.107535277784</v>
      </c>
      <c r="M6024" t="s">
        <v>34</v>
      </c>
      <c r="N6024" t="s">
        <v>28</v>
      </c>
      <c r="O6024" t="s">
        <v>35</v>
      </c>
      <c r="P6024">
        <v>1.33447407</v>
      </c>
      <c r="Q6024" t="s">
        <v>36</v>
      </c>
      <c r="R6024" t="s">
        <v>37</v>
      </c>
      <c r="S6024">
        <v>0.56000000000000005</v>
      </c>
      <c r="T6024">
        <v>0.56000000000000005</v>
      </c>
      <c r="U6024">
        <v>1.33447407</v>
      </c>
      <c r="V6024">
        <v>-5.9784439999999996E-4</v>
      </c>
      <c r="W6024" t="s">
        <v>38</v>
      </c>
      <c r="X6024" s="4">
        <f>IF(bot_orders[[#This Row],[side]]="sell", bot_orders[[#This Row],[accFillSz]]*bot_orders[[#This Row],[avgPx]] + bot_orders[[#This Row],[fee]], -bot_orders[[#This Row],[accFillSz]]*bot_orders[[#This Row],[avgPx]])</f>
        <v>0.74670763480000002</v>
      </c>
      <c r="Y6024" s="4">
        <f>IF(bot_orders[[#This Row],[side]]="buy", bot_orders[[#This Row],[accFillSz]] + bot_orders[[#This Row],[fee]], -bot_orders[[#This Row],[accFillSz]])</f>
        <v>-1.33447407</v>
      </c>
      <c r="Z6024" s="4">
        <f>IF(bot_orders[[#This Row],[side]]="sell",bot_orders[[#This Row],[accFillSz]]*bot_orders[[#This Row],[avgPx]]+bot_orders[[#This Row],[fee]], 0)</f>
        <v>0.74670763480000002</v>
      </c>
      <c r="AA6024" s="4">
        <f>IF(bot_orders[[#This Row],[side]]="sell",-bot_orders[[#This Row],[accFillSz]],bot_orders[[#This Row],[accFillSz]]+bot_orders[[#This Row],[fee]])</f>
        <v>-1.33447407</v>
      </c>
      <c r="AB6024">
        <v>0</v>
      </c>
      <c r="AC6024" t="s">
        <v>18833</v>
      </c>
      <c r="AD6024">
        <v>0</v>
      </c>
      <c r="AE6024" t="s">
        <v>40</v>
      </c>
      <c r="AF6024" t="s">
        <v>41</v>
      </c>
      <c r="AG6024" t="s">
        <v>28</v>
      </c>
      <c r="AH6024" t="s">
        <v>28</v>
      </c>
      <c r="AI6024">
        <v>-1.33447407</v>
      </c>
      <c r="AJ6024">
        <v>0.74670762999999996</v>
      </c>
    </row>
    <row r="6025" spans="1:36" x14ac:dyDescent="0.3">
      <c r="A6025">
        <v>5155</v>
      </c>
      <c r="B6025" t="s">
        <v>17987</v>
      </c>
      <c r="C6025" t="s">
        <v>28</v>
      </c>
      <c r="D6025" t="s">
        <v>29</v>
      </c>
      <c r="E6025" t="s">
        <v>30</v>
      </c>
      <c r="F6025" t="s">
        <v>17988</v>
      </c>
      <c r="G6025" t="s">
        <v>104</v>
      </c>
      <c r="H6025" t="s">
        <v>18834</v>
      </c>
      <c r="I6025" s="4" t="s">
        <v>18831</v>
      </c>
      <c r="J6025" s="1">
        <f>((((bot_orders[[#This Row],[cTime]]/ 1000)+3*3600) / 86400) + DATE(1970,1,1))</f>
        <v>45777.696430543976</v>
      </c>
      <c r="K6025" s="4" t="s">
        <v>18835</v>
      </c>
      <c r="L6025" s="1">
        <f>((((bot_orders[[#This Row],[uTime]]/ 1000)+3*3600) / 86400) + DATE(1970,1,1))</f>
        <v>45778.562527638889</v>
      </c>
      <c r="M6025" t="s">
        <v>34</v>
      </c>
      <c r="N6025" t="s">
        <v>28</v>
      </c>
      <c r="O6025" t="s">
        <v>35</v>
      </c>
      <c r="P6025">
        <v>1.33447407</v>
      </c>
      <c r="Q6025" t="s">
        <v>36</v>
      </c>
      <c r="R6025" t="s">
        <v>37</v>
      </c>
      <c r="S6025">
        <v>0.55569999999999997</v>
      </c>
      <c r="T6025">
        <v>0.55569999999999997</v>
      </c>
      <c r="U6025">
        <v>1.33447407</v>
      </c>
      <c r="V6025">
        <v>-5.9325380000000002E-4</v>
      </c>
      <c r="W6025" t="s">
        <v>38</v>
      </c>
      <c r="X6025" s="4">
        <f>IF(bot_orders[[#This Row],[side]]="sell", bot_orders[[#This Row],[accFillSz]]*bot_orders[[#This Row],[avgPx]] + bot_orders[[#This Row],[fee]], -bot_orders[[#This Row],[accFillSz]]*bot_orders[[#This Row],[avgPx]])</f>
        <v>0.74097398689899996</v>
      </c>
      <c r="Y6025" s="4">
        <f>IF(bot_orders[[#This Row],[side]]="buy", bot_orders[[#This Row],[accFillSz]] + bot_orders[[#This Row],[fee]], -bot_orders[[#This Row],[accFillSz]])</f>
        <v>-1.33447407</v>
      </c>
      <c r="Z6025" s="4">
        <f>IF(bot_orders[[#This Row],[side]]="sell",bot_orders[[#This Row],[accFillSz]]*bot_orders[[#This Row],[avgPx]]+bot_orders[[#This Row],[fee]], 0)</f>
        <v>0.74097398689899996</v>
      </c>
      <c r="AA6025" s="4">
        <f>IF(bot_orders[[#This Row],[side]]="sell",-bot_orders[[#This Row],[accFillSz]],bot_orders[[#This Row],[accFillSz]]+bot_orders[[#This Row],[fee]])</f>
        <v>-1.33447407</v>
      </c>
      <c r="AB6025">
        <v>0</v>
      </c>
      <c r="AC6025" t="s">
        <v>18833</v>
      </c>
      <c r="AD6025">
        <v>0</v>
      </c>
      <c r="AE6025" t="s">
        <v>40</v>
      </c>
      <c r="AF6025" t="s">
        <v>41</v>
      </c>
      <c r="AG6025" t="s">
        <v>28</v>
      </c>
      <c r="AH6025" t="s">
        <v>28</v>
      </c>
      <c r="AI6025">
        <v>-1.33447407</v>
      </c>
      <c r="AJ6025">
        <v>0.74097398999999997</v>
      </c>
    </row>
    <row r="6026" spans="1:36" x14ac:dyDescent="0.3">
      <c r="A6026">
        <v>5156</v>
      </c>
      <c r="B6026" t="s">
        <v>17987</v>
      </c>
      <c r="C6026" t="s">
        <v>28</v>
      </c>
      <c r="D6026" t="s">
        <v>29</v>
      </c>
      <c r="E6026" t="s">
        <v>30</v>
      </c>
      <c r="F6026" t="s">
        <v>17988</v>
      </c>
      <c r="G6026" t="s">
        <v>106</v>
      </c>
      <c r="H6026" t="s">
        <v>18836</v>
      </c>
      <c r="I6026" s="4" t="s">
        <v>18831</v>
      </c>
      <c r="J6026" s="1">
        <f>((((bot_orders[[#This Row],[cTime]]/ 1000)+3*3600) / 86400) + DATE(1970,1,1))</f>
        <v>45777.696430543976</v>
      </c>
      <c r="K6026" s="4" t="s">
        <v>18837</v>
      </c>
      <c r="L6026" s="1">
        <f>((((bot_orders[[#This Row],[uTime]]/ 1000)+3*3600) / 86400) + DATE(1970,1,1))</f>
        <v>45778.509494699072</v>
      </c>
      <c r="M6026" t="s">
        <v>34</v>
      </c>
      <c r="N6026" t="s">
        <v>28</v>
      </c>
      <c r="O6026" t="s">
        <v>35</v>
      </c>
      <c r="P6026">
        <v>1.33447407</v>
      </c>
      <c r="Q6026" t="s">
        <v>36</v>
      </c>
      <c r="R6026" t="s">
        <v>37</v>
      </c>
      <c r="S6026">
        <v>0.55159999999999998</v>
      </c>
      <c r="T6026">
        <v>0.55159999999999998</v>
      </c>
      <c r="U6026">
        <v>1.33447407</v>
      </c>
      <c r="V6026">
        <v>-5.8887670000000003E-4</v>
      </c>
      <c r="W6026" t="s">
        <v>38</v>
      </c>
      <c r="X6026" s="4">
        <f>IF(bot_orders[[#This Row],[side]]="sell", bot_orders[[#This Row],[accFillSz]]*bot_orders[[#This Row],[avgPx]] + bot_orders[[#This Row],[fee]], -bot_orders[[#This Row],[accFillSz]]*bot_orders[[#This Row],[avgPx]])</f>
        <v>0.73550702031199999</v>
      </c>
      <c r="Y6026" s="4">
        <f>IF(bot_orders[[#This Row],[side]]="buy", bot_orders[[#This Row],[accFillSz]] + bot_orders[[#This Row],[fee]], -bot_orders[[#This Row],[accFillSz]])</f>
        <v>-1.33447407</v>
      </c>
      <c r="Z6026" s="4">
        <f>IF(bot_orders[[#This Row],[side]]="sell",bot_orders[[#This Row],[accFillSz]]*bot_orders[[#This Row],[avgPx]]+bot_orders[[#This Row],[fee]], 0)</f>
        <v>0.73550702031199999</v>
      </c>
      <c r="AA6026" s="4">
        <f>IF(bot_orders[[#This Row],[side]]="sell",-bot_orders[[#This Row],[accFillSz]],bot_orders[[#This Row],[accFillSz]]+bot_orders[[#This Row],[fee]])</f>
        <v>-1.33447407</v>
      </c>
      <c r="AB6026">
        <v>0</v>
      </c>
      <c r="AC6026" t="s">
        <v>18833</v>
      </c>
      <c r="AD6026">
        <v>0</v>
      </c>
      <c r="AE6026" t="s">
        <v>40</v>
      </c>
      <c r="AF6026" t="s">
        <v>41</v>
      </c>
      <c r="AG6026" t="s">
        <v>28</v>
      </c>
      <c r="AH6026" t="s">
        <v>28</v>
      </c>
      <c r="AI6026">
        <v>-1.33447407</v>
      </c>
      <c r="AJ6026">
        <v>0.73550702000000001</v>
      </c>
    </row>
    <row r="6027" spans="1:36" x14ac:dyDescent="0.3">
      <c r="A6027">
        <v>5157</v>
      </c>
      <c r="B6027" t="s">
        <v>17987</v>
      </c>
      <c r="C6027" t="s">
        <v>28</v>
      </c>
      <c r="D6027" t="s">
        <v>29</v>
      </c>
      <c r="E6027" t="s">
        <v>30</v>
      </c>
      <c r="F6027" t="s">
        <v>17988</v>
      </c>
      <c r="G6027" t="s">
        <v>47</v>
      </c>
      <c r="H6027" t="s">
        <v>18838</v>
      </c>
      <c r="I6027" s="4" t="s">
        <v>18831</v>
      </c>
      <c r="J6027" s="1">
        <f>((((bot_orders[[#This Row],[cTime]]/ 1000)+3*3600) / 86400) + DATE(1970,1,1))</f>
        <v>45777.696430543976</v>
      </c>
      <c r="K6027" s="4" t="s">
        <v>18839</v>
      </c>
      <c r="L6027" s="1">
        <f>((((bot_orders[[#This Row],[uTime]]/ 1000)+3*3600) / 86400) + DATE(1970,1,1))</f>
        <v>45778.172959062504</v>
      </c>
      <c r="M6027" t="s">
        <v>34</v>
      </c>
      <c r="N6027" t="s">
        <v>28</v>
      </c>
      <c r="O6027" t="s">
        <v>35</v>
      </c>
      <c r="P6027">
        <v>1.33447407</v>
      </c>
      <c r="Q6027" t="s">
        <v>36</v>
      </c>
      <c r="R6027" t="s">
        <v>37</v>
      </c>
      <c r="S6027">
        <v>0.5474</v>
      </c>
      <c r="T6027">
        <v>0.5474</v>
      </c>
      <c r="U6027">
        <v>1.33447407</v>
      </c>
      <c r="V6027">
        <v>-5.8439289999999997E-4</v>
      </c>
      <c r="W6027" t="s">
        <v>38</v>
      </c>
      <c r="X6027" s="4">
        <f>IF(bot_orders[[#This Row],[side]]="sell", bot_orders[[#This Row],[accFillSz]]*bot_orders[[#This Row],[avgPx]] + bot_orders[[#This Row],[fee]], -bot_orders[[#This Row],[accFillSz]]*bot_orders[[#This Row],[avgPx]])</f>
        <v>0.72990671301799992</v>
      </c>
      <c r="Y6027" s="4">
        <f>IF(bot_orders[[#This Row],[side]]="buy", bot_orders[[#This Row],[accFillSz]] + bot_orders[[#This Row],[fee]], -bot_orders[[#This Row],[accFillSz]])</f>
        <v>-1.33447407</v>
      </c>
      <c r="Z6027" s="4">
        <f>IF(bot_orders[[#This Row],[side]]="sell",bot_orders[[#This Row],[accFillSz]]*bot_orders[[#This Row],[avgPx]]+bot_orders[[#This Row],[fee]], 0)</f>
        <v>0.72990671301799992</v>
      </c>
      <c r="AA6027" s="4">
        <f>IF(bot_orders[[#This Row],[side]]="sell",-bot_orders[[#This Row],[accFillSz]],bot_orders[[#This Row],[accFillSz]]+bot_orders[[#This Row],[fee]])</f>
        <v>-1.33447407</v>
      </c>
      <c r="AB6027">
        <v>0</v>
      </c>
      <c r="AC6027" t="s">
        <v>18833</v>
      </c>
      <c r="AD6027">
        <v>0</v>
      </c>
      <c r="AE6027" t="s">
        <v>40</v>
      </c>
      <c r="AF6027" t="s">
        <v>41</v>
      </c>
      <c r="AG6027" t="s">
        <v>28</v>
      </c>
      <c r="AH6027" t="s">
        <v>28</v>
      </c>
      <c r="AI6027">
        <v>-1.33447407</v>
      </c>
      <c r="AJ6027">
        <v>0.72990670999999996</v>
      </c>
    </row>
    <row r="6028" spans="1:36" x14ac:dyDescent="0.3">
      <c r="A6028">
        <v>5158</v>
      </c>
      <c r="B6028" t="s">
        <v>17987</v>
      </c>
      <c r="C6028" t="s">
        <v>28</v>
      </c>
      <c r="D6028" t="s">
        <v>29</v>
      </c>
      <c r="E6028" t="s">
        <v>30</v>
      </c>
      <c r="F6028" t="s">
        <v>17988</v>
      </c>
      <c r="G6028" t="s">
        <v>87</v>
      </c>
      <c r="H6028" t="s">
        <v>18840</v>
      </c>
      <c r="I6028" s="4" t="s">
        <v>18831</v>
      </c>
      <c r="J6028" s="1">
        <f>((((bot_orders[[#This Row],[cTime]]/ 1000)+3*3600) / 86400) + DATE(1970,1,1))</f>
        <v>45777.696430543976</v>
      </c>
      <c r="K6028" s="4" t="s">
        <v>18841</v>
      </c>
      <c r="L6028" s="1">
        <f>((((bot_orders[[#This Row],[uTime]]/ 1000)+3*3600) / 86400) + DATE(1970,1,1))</f>
        <v>45778.106683506943</v>
      </c>
      <c r="M6028" t="s">
        <v>34</v>
      </c>
      <c r="N6028" t="s">
        <v>28</v>
      </c>
      <c r="O6028" t="s">
        <v>35</v>
      </c>
      <c r="P6028">
        <v>1.33447407</v>
      </c>
      <c r="Q6028" t="s">
        <v>36</v>
      </c>
      <c r="R6028" t="s">
        <v>37</v>
      </c>
      <c r="S6028">
        <v>0.54330000000000001</v>
      </c>
      <c r="T6028">
        <v>0.54330000000000001</v>
      </c>
      <c r="U6028">
        <v>1.33447407</v>
      </c>
      <c r="V6028">
        <v>-5.8001579999999997E-4</v>
      </c>
      <c r="W6028" t="s">
        <v>38</v>
      </c>
      <c r="X6028" s="4">
        <f>IF(bot_orders[[#This Row],[side]]="sell", bot_orders[[#This Row],[accFillSz]]*bot_orders[[#This Row],[avgPx]] + bot_orders[[#This Row],[fee]], -bot_orders[[#This Row],[accFillSz]]*bot_orders[[#This Row],[avgPx]])</f>
        <v>0.72443974643099995</v>
      </c>
      <c r="Y6028" s="4">
        <f>IF(bot_orders[[#This Row],[side]]="buy", bot_orders[[#This Row],[accFillSz]] + bot_orders[[#This Row],[fee]], -bot_orders[[#This Row],[accFillSz]])</f>
        <v>-1.33447407</v>
      </c>
      <c r="Z6028" s="4">
        <f>IF(bot_orders[[#This Row],[side]]="sell",bot_orders[[#This Row],[accFillSz]]*bot_orders[[#This Row],[avgPx]]+bot_orders[[#This Row],[fee]], 0)</f>
        <v>0.72443974643099995</v>
      </c>
      <c r="AA6028" s="4">
        <f>IF(bot_orders[[#This Row],[side]]="sell",-bot_orders[[#This Row],[accFillSz]],bot_orders[[#This Row],[accFillSz]]+bot_orders[[#This Row],[fee]])</f>
        <v>-1.33447407</v>
      </c>
      <c r="AB6028">
        <v>0</v>
      </c>
      <c r="AC6028" t="s">
        <v>18833</v>
      </c>
      <c r="AD6028">
        <v>0</v>
      </c>
      <c r="AE6028" t="s">
        <v>40</v>
      </c>
      <c r="AF6028" t="s">
        <v>41</v>
      </c>
      <c r="AG6028" t="s">
        <v>28</v>
      </c>
      <c r="AH6028" t="s">
        <v>28</v>
      </c>
      <c r="AI6028">
        <v>-1.33447407</v>
      </c>
      <c r="AJ6028">
        <v>0.72443975000000005</v>
      </c>
    </row>
    <row r="6029" spans="1:36" x14ac:dyDescent="0.3">
      <c r="A6029">
        <v>5159</v>
      </c>
      <c r="B6029" t="s">
        <v>17987</v>
      </c>
      <c r="C6029" t="s">
        <v>28</v>
      </c>
      <c r="D6029" t="s">
        <v>29</v>
      </c>
      <c r="E6029" t="s">
        <v>30</v>
      </c>
      <c r="F6029" t="s">
        <v>17988</v>
      </c>
      <c r="G6029" t="s">
        <v>95</v>
      </c>
      <c r="H6029" t="s">
        <v>18842</v>
      </c>
      <c r="I6029" s="4" t="s">
        <v>18831</v>
      </c>
      <c r="J6029" s="1">
        <f>((((bot_orders[[#This Row],[cTime]]/ 1000)+3*3600) / 86400) + DATE(1970,1,1))</f>
        <v>45777.696430543976</v>
      </c>
      <c r="K6029" s="4" t="s">
        <v>18843</v>
      </c>
      <c r="L6029" s="1">
        <f>((((bot_orders[[#This Row],[uTime]]/ 1000)+3*3600) / 86400) + DATE(1970,1,1))</f>
        <v>45777.954609351851</v>
      </c>
      <c r="M6029" t="s">
        <v>34</v>
      </c>
      <c r="N6029" t="s">
        <v>28</v>
      </c>
      <c r="O6029" t="s">
        <v>35</v>
      </c>
      <c r="P6029">
        <v>1.33447407</v>
      </c>
      <c r="Q6029" t="s">
        <v>36</v>
      </c>
      <c r="R6029" t="s">
        <v>37</v>
      </c>
      <c r="S6029">
        <v>0.53920000000000001</v>
      </c>
      <c r="T6029">
        <v>0.53920000000000001</v>
      </c>
      <c r="U6029">
        <v>1.33447407</v>
      </c>
      <c r="V6029">
        <v>-5.7563869999999997E-4</v>
      </c>
      <c r="W6029" t="s">
        <v>38</v>
      </c>
      <c r="X6029" s="4">
        <f>IF(bot_orders[[#This Row],[side]]="sell", bot_orders[[#This Row],[accFillSz]]*bot_orders[[#This Row],[avgPx]] + bot_orders[[#This Row],[fee]], -bot_orders[[#This Row],[accFillSz]]*bot_orders[[#This Row],[avgPx]])</f>
        <v>0.71897277984399999</v>
      </c>
      <c r="Y6029" s="4">
        <f>IF(bot_orders[[#This Row],[side]]="buy", bot_orders[[#This Row],[accFillSz]] + bot_orders[[#This Row],[fee]], -bot_orders[[#This Row],[accFillSz]])</f>
        <v>-1.33447407</v>
      </c>
      <c r="Z6029" s="4">
        <f>IF(bot_orders[[#This Row],[side]]="sell",bot_orders[[#This Row],[accFillSz]]*bot_orders[[#This Row],[avgPx]]+bot_orders[[#This Row],[fee]], 0)</f>
        <v>0.71897277984399999</v>
      </c>
      <c r="AA6029" s="4">
        <f>IF(bot_orders[[#This Row],[side]]="sell",-bot_orders[[#This Row],[accFillSz]],bot_orders[[#This Row],[accFillSz]]+bot_orders[[#This Row],[fee]])</f>
        <v>-1.33447407</v>
      </c>
      <c r="AB6029">
        <v>0</v>
      </c>
      <c r="AC6029" t="s">
        <v>18833</v>
      </c>
      <c r="AD6029">
        <v>0</v>
      </c>
      <c r="AE6029" t="s">
        <v>40</v>
      </c>
      <c r="AF6029" t="s">
        <v>41</v>
      </c>
      <c r="AG6029" t="s">
        <v>28</v>
      </c>
      <c r="AH6029" t="s">
        <v>28</v>
      </c>
      <c r="AI6029">
        <v>-1.33447407</v>
      </c>
      <c r="AJ6029">
        <v>0.71897277999999998</v>
      </c>
    </row>
    <row r="6030" spans="1:36" x14ac:dyDescent="0.3">
      <c r="A6030">
        <v>5160</v>
      </c>
      <c r="B6030" t="s">
        <v>17987</v>
      </c>
      <c r="C6030" t="s">
        <v>28</v>
      </c>
      <c r="D6030" t="s">
        <v>29</v>
      </c>
      <c r="E6030" t="s">
        <v>30</v>
      </c>
      <c r="F6030" t="s">
        <v>17988</v>
      </c>
      <c r="G6030" t="s">
        <v>89</v>
      </c>
      <c r="H6030" t="s">
        <v>18844</v>
      </c>
      <c r="I6030" s="4" t="s">
        <v>18831</v>
      </c>
      <c r="J6030" s="1">
        <f>((((bot_orders[[#This Row],[cTime]]/ 1000)+3*3600) / 86400) + DATE(1970,1,1))</f>
        <v>45777.696430543976</v>
      </c>
      <c r="K6030" s="4" t="s">
        <v>18845</v>
      </c>
      <c r="L6030" s="1">
        <f>((((bot_orders[[#This Row],[uTime]]/ 1000)+3*3600) / 86400) + DATE(1970,1,1))</f>
        <v>45777.880030856482</v>
      </c>
      <c r="M6030" t="s">
        <v>34</v>
      </c>
      <c r="N6030" t="s">
        <v>28</v>
      </c>
      <c r="O6030" t="s">
        <v>35</v>
      </c>
      <c r="P6030">
        <v>1.33447407</v>
      </c>
      <c r="Q6030" t="s">
        <v>36</v>
      </c>
      <c r="R6030" t="s">
        <v>37</v>
      </c>
      <c r="S6030">
        <v>0.53510000000000002</v>
      </c>
      <c r="T6030">
        <v>0.53510000000000002</v>
      </c>
      <c r="U6030">
        <v>1.33447407</v>
      </c>
      <c r="V6030">
        <v>-5.7126170000000001E-4</v>
      </c>
      <c r="W6030" t="s">
        <v>38</v>
      </c>
      <c r="X6030" s="4">
        <f>IF(bot_orders[[#This Row],[side]]="sell", bot_orders[[#This Row],[accFillSz]]*bot_orders[[#This Row],[avgPx]] + bot_orders[[#This Row],[fee]], -bot_orders[[#This Row],[accFillSz]]*bot_orders[[#This Row],[avgPx]])</f>
        <v>0.71350581315700001</v>
      </c>
      <c r="Y6030" s="4">
        <f>IF(bot_orders[[#This Row],[side]]="buy", bot_orders[[#This Row],[accFillSz]] + bot_orders[[#This Row],[fee]], -bot_orders[[#This Row],[accFillSz]])</f>
        <v>-1.33447407</v>
      </c>
      <c r="Z6030" s="4">
        <f>IF(bot_orders[[#This Row],[side]]="sell",bot_orders[[#This Row],[accFillSz]]*bot_orders[[#This Row],[avgPx]]+bot_orders[[#This Row],[fee]], 0)</f>
        <v>0.71350581315700001</v>
      </c>
      <c r="AA6030" s="4">
        <f>IF(bot_orders[[#This Row],[side]]="sell",-bot_orders[[#This Row],[accFillSz]],bot_orders[[#This Row],[accFillSz]]+bot_orders[[#This Row],[fee]])</f>
        <v>-1.33447407</v>
      </c>
      <c r="AB6030">
        <v>0</v>
      </c>
      <c r="AC6030" t="s">
        <v>18833</v>
      </c>
      <c r="AD6030">
        <v>0</v>
      </c>
      <c r="AE6030" t="s">
        <v>40</v>
      </c>
      <c r="AF6030" t="s">
        <v>41</v>
      </c>
      <c r="AG6030" t="s">
        <v>28</v>
      </c>
      <c r="AH6030" t="s">
        <v>28</v>
      </c>
      <c r="AI6030">
        <v>-1.33447407</v>
      </c>
      <c r="AJ6030">
        <v>0.71350581000000002</v>
      </c>
    </row>
    <row r="6031" spans="1:36" x14ac:dyDescent="0.3">
      <c r="A6031">
        <v>5161</v>
      </c>
      <c r="B6031" t="s">
        <v>17987</v>
      </c>
      <c r="C6031" t="s">
        <v>28</v>
      </c>
      <c r="D6031" t="s">
        <v>29</v>
      </c>
      <c r="E6031" t="s">
        <v>30</v>
      </c>
      <c r="F6031" t="s">
        <v>17988</v>
      </c>
      <c r="G6031" t="s">
        <v>83</v>
      </c>
      <c r="H6031" t="s">
        <v>18846</v>
      </c>
      <c r="I6031" s="4" t="s">
        <v>18831</v>
      </c>
      <c r="J6031" s="1">
        <f>((((bot_orders[[#This Row],[cTime]]/ 1000)+3*3600) / 86400) + DATE(1970,1,1))</f>
        <v>45777.696430543976</v>
      </c>
      <c r="K6031" s="4" t="s">
        <v>18847</v>
      </c>
      <c r="L6031" s="1">
        <f>((((bot_orders[[#This Row],[uTime]]/ 1000)+3*3600) / 86400) + DATE(1970,1,1))</f>
        <v>45777.731629710644</v>
      </c>
      <c r="M6031" t="s">
        <v>34</v>
      </c>
      <c r="N6031" t="s">
        <v>28</v>
      </c>
      <c r="O6031" t="s">
        <v>35</v>
      </c>
      <c r="P6031">
        <v>1.33447407</v>
      </c>
      <c r="Q6031" t="s">
        <v>36</v>
      </c>
      <c r="R6031" t="s">
        <v>37</v>
      </c>
      <c r="S6031">
        <v>0.53110000000000002</v>
      </c>
      <c r="T6031">
        <v>0.53110000000000002</v>
      </c>
      <c r="U6031">
        <v>1.33447407</v>
      </c>
      <c r="V6031">
        <v>-5.6699129999999997E-4</v>
      </c>
      <c r="W6031" t="s">
        <v>38</v>
      </c>
      <c r="X6031" s="4">
        <f>IF(bot_orders[[#This Row],[side]]="sell", bot_orders[[#This Row],[accFillSz]]*bot_orders[[#This Row],[avgPx]] + bot_orders[[#This Row],[fee]], -bot_orders[[#This Row],[accFillSz]]*bot_orders[[#This Row],[avgPx]])</f>
        <v>0.70817218727699993</v>
      </c>
      <c r="Y6031" s="4">
        <f>IF(bot_orders[[#This Row],[side]]="buy", bot_orders[[#This Row],[accFillSz]] + bot_orders[[#This Row],[fee]], -bot_orders[[#This Row],[accFillSz]])</f>
        <v>-1.33447407</v>
      </c>
      <c r="Z6031" s="4">
        <f>IF(bot_orders[[#This Row],[side]]="sell",bot_orders[[#This Row],[accFillSz]]*bot_orders[[#This Row],[avgPx]]+bot_orders[[#This Row],[fee]], 0)</f>
        <v>0.70817218727699993</v>
      </c>
      <c r="AA6031" s="4">
        <f>IF(bot_orders[[#This Row],[side]]="sell",-bot_orders[[#This Row],[accFillSz]],bot_orders[[#This Row],[accFillSz]]+bot_orders[[#This Row],[fee]])</f>
        <v>-1.33447407</v>
      </c>
      <c r="AB6031">
        <v>0</v>
      </c>
      <c r="AC6031" t="s">
        <v>18833</v>
      </c>
      <c r="AD6031">
        <v>0</v>
      </c>
      <c r="AE6031" t="s">
        <v>40</v>
      </c>
      <c r="AF6031" t="s">
        <v>41</v>
      </c>
      <c r="AG6031" t="s">
        <v>28</v>
      </c>
      <c r="AH6031" t="s">
        <v>28</v>
      </c>
      <c r="AI6031">
        <v>-1.33447407</v>
      </c>
      <c r="AJ6031">
        <v>0.70817218999999998</v>
      </c>
    </row>
    <row r="6032" spans="1:36" x14ac:dyDescent="0.3">
      <c r="A6032">
        <v>5162</v>
      </c>
      <c r="B6032" t="s">
        <v>17987</v>
      </c>
      <c r="C6032" t="s">
        <v>28</v>
      </c>
      <c r="D6032" t="s">
        <v>29</v>
      </c>
      <c r="E6032" t="s">
        <v>30</v>
      </c>
      <c r="F6032" t="s">
        <v>17988</v>
      </c>
      <c r="G6032" t="s">
        <v>49</v>
      </c>
      <c r="H6032" t="s">
        <v>18848</v>
      </c>
      <c r="I6032" s="4" t="s">
        <v>18831</v>
      </c>
      <c r="J6032" s="1">
        <f>((((bot_orders[[#This Row],[cTime]]/ 1000)+3*3600) / 86400) + DATE(1970,1,1))</f>
        <v>45777.696430543976</v>
      </c>
      <c r="K6032" s="4" t="s">
        <v>18849</v>
      </c>
      <c r="L6032" s="1">
        <f>((((bot_orders[[#This Row],[uTime]]/ 1000)+3*3600) / 86400) + DATE(1970,1,1))</f>
        <v>45777.725061458332</v>
      </c>
      <c r="M6032" t="s">
        <v>34</v>
      </c>
      <c r="N6032" t="s">
        <v>28</v>
      </c>
      <c r="O6032" t="s">
        <v>35</v>
      </c>
      <c r="P6032">
        <v>1.33447407</v>
      </c>
      <c r="Q6032" t="s">
        <v>36</v>
      </c>
      <c r="R6032" t="s">
        <v>37</v>
      </c>
      <c r="S6032">
        <v>0.52710000000000001</v>
      </c>
      <c r="T6032">
        <v>0.52710000000000001</v>
      </c>
      <c r="U6032">
        <v>1.33447407</v>
      </c>
      <c r="V6032">
        <v>-5.6272099999999997E-4</v>
      </c>
      <c r="W6032" t="s">
        <v>38</v>
      </c>
      <c r="X6032" s="4">
        <f>IF(bot_orders[[#This Row],[side]]="sell", bot_orders[[#This Row],[accFillSz]]*bot_orders[[#This Row],[avgPx]] + bot_orders[[#This Row],[fee]], -bot_orders[[#This Row],[accFillSz]]*bot_orders[[#This Row],[avgPx]])</f>
        <v>0.70283856129699995</v>
      </c>
      <c r="Y6032" s="4">
        <f>IF(bot_orders[[#This Row],[side]]="buy", bot_orders[[#This Row],[accFillSz]] + bot_orders[[#This Row],[fee]], -bot_orders[[#This Row],[accFillSz]])</f>
        <v>-1.33447407</v>
      </c>
      <c r="Z6032" s="4">
        <f>IF(bot_orders[[#This Row],[side]]="sell",bot_orders[[#This Row],[accFillSz]]*bot_orders[[#This Row],[avgPx]]+bot_orders[[#This Row],[fee]], 0)</f>
        <v>0.70283856129699995</v>
      </c>
      <c r="AA6032" s="4">
        <f>IF(bot_orders[[#This Row],[side]]="sell",-bot_orders[[#This Row],[accFillSz]],bot_orders[[#This Row],[accFillSz]]+bot_orders[[#This Row],[fee]])</f>
        <v>-1.33447407</v>
      </c>
      <c r="AB6032">
        <v>0</v>
      </c>
      <c r="AC6032" t="s">
        <v>18833</v>
      </c>
      <c r="AD6032">
        <v>0</v>
      </c>
      <c r="AE6032" t="s">
        <v>40</v>
      </c>
      <c r="AF6032" t="s">
        <v>41</v>
      </c>
      <c r="AG6032" t="s">
        <v>28</v>
      </c>
      <c r="AH6032" t="s">
        <v>28</v>
      </c>
      <c r="AI6032">
        <v>-1.33447407</v>
      </c>
      <c r="AJ6032">
        <v>0.70283856</v>
      </c>
    </row>
    <row r="6033" spans="1:36" x14ac:dyDescent="0.3">
      <c r="A6033">
        <v>5163</v>
      </c>
      <c r="B6033" t="s">
        <v>17987</v>
      </c>
      <c r="C6033" t="s">
        <v>28</v>
      </c>
      <c r="D6033" t="s">
        <v>29</v>
      </c>
      <c r="E6033" t="s">
        <v>30</v>
      </c>
      <c r="F6033" t="s">
        <v>17988</v>
      </c>
      <c r="G6033" t="s">
        <v>78</v>
      </c>
      <c r="H6033" t="s">
        <v>18850</v>
      </c>
      <c r="I6033" s="4" t="s">
        <v>18831</v>
      </c>
      <c r="J6033" s="1">
        <f>((((bot_orders[[#This Row],[cTime]]/ 1000)+3*3600) / 86400) + DATE(1970,1,1))</f>
        <v>45777.696430543976</v>
      </c>
      <c r="K6033" s="4" t="s">
        <v>18851</v>
      </c>
      <c r="L6033" s="1">
        <f>((((bot_orders[[#This Row],[uTime]]/ 1000)+3*3600) / 86400) + DATE(1970,1,1))</f>
        <v>45777.696810289352</v>
      </c>
      <c r="M6033" t="s">
        <v>34</v>
      </c>
      <c r="N6033" t="s">
        <v>28</v>
      </c>
      <c r="O6033" t="s">
        <v>35</v>
      </c>
      <c r="P6033">
        <v>1.33447407</v>
      </c>
      <c r="Q6033" t="s">
        <v>36</v>
      </c>
      <c r="R6033" t="s">
        <v>37</v>
      </c>
      <c r="S6033">
        <v>0.52310000000000001</v>
      </c>
      <c r="T6033">
        <v>0.52310000000000001</v>
      </c>
      <c r="U6033">
        <v>1.33447407</v>
      </c>
      <c r="V6033">
        <v>-5.5845069999999996E-4</v>
      </c>
      <c r="W6033" t="s">
        <v>38</v>
      </c>
      <c r="X6033" s="4">
        <f>IF(bot_orders[[#This Row],[side]]="sell", bot_orders[[#This Row],[accFillSz]]*bot_orders[[#This Row],[avgPx]] + bot_orders[[#This Row],[fee]], -bot_orders[[#This Row],[accFillSz]]*bot_orders[[#This Row],[avgPx]])</f>
        <v>0.69750493531699997</v>
      </c>
      <c r="Y6033" s="4">
        <f>IF(bot_orders[[#This Row],[side]]="buy", bot_orders[[#This Row],[accFillSz]] + bot_orders[[#This Row],[fee]], -bot_orders[[#This Row],[accFillSz]])</f>
        <v>-1.33447407</v>
      </c>
      <c r="Z6033" s="4">
        <f>IF(bot_orders[[#This Row],[side]]="sell",bot_orders[[#This Row],[accFillSz]]*bot_orders[[#This Row],[avgPx]]+bot_orders[[#This Row],[fee]], 0)</f>
        <v>0.69750493531699997</v>
      </c>
      <c r="AA6033" s="4">
        <f>IF(bot_orders[[#This Row],[side]]="sell",-bot_orders[[#This Row],[accFillSz]],bot_orders[[#This Row],[accFillSz]]+bot_orders[[#This Row],[fee]])</f>
        <v>-1.33447407</v>
      </c>
      <c r="AB6033">
        <v>0</v>
      </c>
      <c r="AC6033" t="s">
        <v>18833</v>
      </c>
      <c r="AD6033">
        <v>0</v>
      </c>
      <c r="AE6033" t="s">
        <v>40</v>
      </c>
      <c r="AF6033" t="s">
        <v>41</v>
      </c>
      <c r="AG6033" t="s">
        <v>28</v>
      </c>
      <c r="AH6033" t="s">
        <v>28</v>
      </c>
      <c r="AI6033">
        <v>-1.33447407</v>
      </c>
      <c r="AJ6033">
        <v>0.69750493999999996</v>
      </c>
    </row>
    <row r="6034" spans="1:36" x14ac:dyDescent="0.3">
      <c r="A6034">
        <v>5164</v>
      </c>
      <c r="B6034" t="s">
        <v>17987</v>
      </c>
      <c r="C6034" t="s">
        <v>28</v>
      </c>
      <c r="D6034" t="s">
        <v>29</v>
      </c>
      <c r="E6034" t="s">
        <v>30</v>
      </c>
      <c r="F6034" t="s">
        <v>17988</v>
      </c>
      <c r="G6034" t="s">
        <v>64</v>
      </c>
      <c r="H6034" t="s">
        <v>18852</v>
      </c>
      <c r="I6034" s="4" t="s">
        <v>18831</v>
      </c>
      <c r="J6034" s="1">
        <f>((((bot_orders[[#This Row],[cTime]]/ 1000)+3*3600) / 86400) + DATE(1970,1,1))</f>
        <v>45777.696430543976</v>
      </c>
      <c r="K6034" s="4" t="s">
        <v>18853</v>
      </c>
      <c r="L6034" s="1">
        <f>((((bot_orders[[#This Row],[uTime]]/ 1000)+3*3600) / 86400) + DATE(1970,1,1))</f>
        <v>45777.696430601849</v>
      </c>
      <c r="M6034" t="s">
        <v>34</v>
      </c>
      <c r="N6034" t="s">
        <v>28</v>
      </c>
      <c r="O6034" t="s">
        <v>35</v>
      </c>
      <c r="P6034">
        <v>1.33447407</v>
      </c>
      <c r="Q6034" t="s">
        <v>36</v>
      </c>
      <c r="R6034" t="s">
        <v>37</v>
      </c>
      <c r="S6034">
        <v>0.51919999999999999</v>
      </c>
      <c r="T6034">
        <v>0.52239999999999998</v>
      </c>
      <c r="U6034">
        <v>1.33447407</v>
      </c>
      <c r="V6034">
        <v>-6.9712929999999999E-4</v>
      </c>
      <c r="W6034" t="s">
        <v>38</v>
      </c>
      <c r="X6034" s="4">
        <f>IF(bot_orders[[#This Row],[side]]="sell", bot_orders[[#This Row],[accFillSz]]*bot_orders[[#This Row],[avgPx]] + bot_orders[[#This Row],[fee]], -bot_orders[[#This Row],[accFillSz]]*bot_orders[[#This Row],[avgPx]])</f>
        <v>0.69643212486799999</v>
      </c>
      <c r="Y6034" s="4">
        <f>IF(bot_orders[[#This Row],[side]]="buy", bot_orders[[#This Row],[accFillSz]] + bot_orders[[#This Row],[fee]], -bot_orders[[#This Row],[accFillSz]])</f>
        <v>-1.33447407</v>
      </c>
      <c r="Z6034" s="4">
        <f>IF(bot_orders[[#This Row],[side]]="sell",bot_orders[[#This Row],[accFillSz]]*bot_orders[[#This Row],[avgPx]]+bot_orders[[#This Row],[fee]], 0)</f>
        <v>0.69643212486799999</v>
      </c>
      <c r="AA6034" s="4">
        <f>IF(bot_orders[[#This Row],[side]]="sell",-bot_orders[[#This Row],[accFillSz]],bot_orders[[#This Row],[accFillSz]]+bot_orders[[#This Row],[fee]])</f>
        <v>-1.33447407</v>
      </c>
      <c r="AB6034">
        <v>0</v>
      </c>
      <c r="AC6034" t="s">
        <v>18833</v>
      </c>
      <c r="AD6034">
        <v>0</v>
      </c>
      <c r="AE6034" t="s">
        <v>40</v>
      </c>
      <c r="AF6034" t="s">
        <v>41</v>
      </c>
      <c r="AG6034" t="s">
        <v>28</v>
      </c>
      <c r="AH6034" t="s">
        <v>28</v>
      </c>
      <c r="AI6034">
        <v>-1.33447407</v>
      </c>
      <c r="AJ6034">
        <v>0.69643211999999999</v>
      </c>
    </row>
    <row r="6035" spans="1:36" x14ac:dyDescent="0.3">
      <c r="A6035">
        <v>5165</v>
      </c>
      <c r="B6035" t="s">
        <v>17987</v>
      </c>
      <c r="C6035" t="s">
        <v>28</v>
      </c>
      <c r="D6035" t="s">
        <v>29</v>
      </c>
      <c r="E6035" t="s">
        <v>30</v>
      </c>
      <c r="F6035" t="s">
        <v>17988</v>
      </c>
      <c r="G6035" t="s">
        <v>66</v>
      </c>
      <c r="H6035" t="s">
        <v>18854</v>
      </c>
      <c r="I6035" s="4" t="s">
        <v>18831</v>
      </c>
      <c r="J6035" s="1">
        <f>((((bot_orders[[#This Row],[cTime]]/ 1000)+3*3600) / 86400) + DATE(1970,1,1))</f>
        <v>45777.696430543976</v>
      </c>
      <c r="K6035" s="4" t="s">
        <v>18853</v>
      </c>
      <c r="L6035" s="1">
        <f>((((bot_orders[[#This Row],[uTime]]/ 1000)+3*3600) / 86400) + DATE(1970,1,1))</f>
        <v>45777.696430601849</v>
      </c>
      <c r="M6035" t="s">
        <v>34</v>
      </c>
      <c r="N6035" t="s">
        <v>28</v>
      </c>
      <c r="O6035" t="s">
        <v>35</v>
      </c>
      <c r="P6035">
        <v>1.33447407</v>
      </c>
      <c r="Q6035" t="s">
        <v>36</v>
      </c>
      <c r="R6035" t="s">
        <v>37</v>
      </c>
      <c r="S6035">
        <v>0.51529999999999998</v>
      </c>
      <c r="T6035">
        <v>0.52239999999999998</v>
      </c>
      <c r="U6035">
        <v>1.33447407</v>
      </c>
      <c r="V6035">
        <v>-6.9712929999999999E-4</v>
      </c>
      <c r="W6035" t="s">
        <v>38</v>
      </c>
      <c r="X6035" s="4">
        <f>IF(bot_orders[[#This Row],[side]]="sell", bot_orders[[#This Row],[accFillSz]]*bot_orders[[#This Row],[avgPx]] + bot_orders[[#This Row],[fee]], -bot_orders[[#This Row],[accFillSz]]*bot_orders[[#This Row],[avgPx]])</f>
        <v>0.69643212486799999</v>
      </c>
      <c r="Y6035" s="4">
        <f>IF(bot_orders[[#This Row],[side]]="buy", bot_orders[[#This Row],[accFillSz]] + bot_orders[[#This Row],[fee]], -bot_orders[[#This Row],[accFillSz]])</f>
        <v>-1.33447407</v>
      </c>
      <c r="Z6035" s="4">
        <f>IF(bot_orders[[#This Row],[side]]="sell",bot_orders[[#This Row],[accFillSz]]*bot_orders[[#This Row],[avgPx]]+bot_orders[[#This Row],[fee]], 0)</f>
        <v>0.69643212486799999</v>
      </c>
      <c r="AA6035" s="4">
        <f>IF(bot_orders[[#This Row],[side]]="sell",-bot_orders[[#This Row],[accFillSz]],bot_orders[[#This Row],[accFillSz]]+bot_orders[[#This Row],[fee]])</f>
        <v>-1.33447407</v>
      </c>
      <c r="AB6035">
        <v>0</v>
      </c>
      <c r="AC6035" t="s">
        <v>18833</v>
      </c>
      <c r="AD6035">
        <v>0</v>
      </c>
      <c r="AE6035" t="s">
        <v>40</v>
      </c>
      <c r="AF6035" t="s">
        <v>41</v>
      </c>
      <c r="AG6035" t="s">
        <v>28</v>
      </c>
      <c r="AH6035" t="s">
        <v>28</v>
      </c>
      <c r="AI6035">
        <v>-1.33447407</v>
      </c>
      <c r="AJ6035">
        <v>0.69643211999999999</v>
      </c>
    </row>
    <row r="6036" spans="1:36" x14ac:dyDescent="0.3">
      <c r="A6036">
        <v>5166</v>
      </c>
      <c r="B6036" t="s">
        <v>17987</v>
      </c>
      <c r="C6036" t="s">
        <v>28</v>
      </c>
      <c r="D6036" t="s">
        <v>29</v>
      </c>
      <c r="E6036" t="s">
        <v>30</v>
      </c>
      <c r="F6036" t="s">
        <v>17988</v>
      </c>
      <c r="G6036" t="s">
        <v>68</v>
      </c>
      <c r="H6036" t="s">
        <v>18855</v>
      </c>
      <c r="I6036" s="4" t="s">
        <v>18831</v>
      </c>
      <c r="J6036" s="1">
        <f>((((bot_orders[[#This Row],[cTime]]/ 1000)+3*3600) / 86400) + DATE(1970,1,1))</f>
        <v>45777.696430543976</v>
      </c>
      <c r="K6036" s="4" t="s">
        <v>18853</v>
      </c>
      <c r="L6036" s="1">
        <f>((((bot_orders[[#This Row],[uTime]]/ 1000)+3*3600) / 86400) + DATE(1970,1,1))</f>
        <v>45777.696430601849</v>
      </c>
      <c r="M6036" t="s">
        <v>34</v>
      </c>
      <c r="N6036" t="s">
        <v>28</v>
      </c>
      <c r="O6036" t="s">
        <v>35</v>
      </c>
      <c r="P6036">
        <v>1.33447407</v>
      </c>
      <c r="Q6036" t="s">
        <v>36</v>
      </c>
      <c r="R6036" t="s">
        <v>37</v>
      </c>
      <c r="S6036">
        <v>0.51139999999999997</v>
      </c>
      <c r="T6036">
        <v>0.52239999999999998</v>
      </c>
      <c r="U6036">
        <v>1.33447407</v>
      </c>
      <c r="V6036">
        <v>-6.9712929999999999E-4</v>
      </c>
      <c r="W6036" t="s">
        <v>38</v>
      </c>
      <c r="X6036" s="4">
        <f>IF(bot_orders[[#This Row],[side]]="sell", bot_orders[[#This Row],[accFillSz]]*bot_orders[[#This Row],[avgPx]] + bot_orders[[#This Row],[fee]], -bot_orders[[#This Row],[accFillSz]]*bot_orders[[#This Row],[avgPx]])</f>
        <v>0.69643212486799999</v>
      </c>
      <c r="Y6036" s="4">
        <f>IF(bot_orders[[#This Row],[side]]="buy", bot_orders[[#This Row],[accFillSz]] + bot_orders[[#This Row],[fee]], -bot_orders[[#This Row],[accFillSz]])</f>
        <v>-1.33447407</v>
      </c>
      <c r="Z6036" s="4">
        <f>IF(bot_orders[[#This Row],[side]]="sell",bot_orders[[#This Row],[accFillSz]]*bot_orders[[#This Row],[avgPx]]+bot_orders[[#This Row],[fee]], 0)</f>
        <v>0.69643212486799999</v>
      </c>
      <c r="AA6036" s="4">
        <f>IF(bot_orders[[#This Row],[side]]="sell",-bot_orders[[#This Row],[accFillSz]],bot_orders[[#This Row],[accFillSz]]+bot_orders[[#This Row],[fee]])</f>
        <v>-1.33447407</v>
      </c>
      <c r="AB6036">
        <v>0</v>
      </c>
      <c r="AC6036" t="s">
        <v>18833</v>
      </c>
      <c r="AD6036">
        <v>0</v>
      </c>
      <c r="AE6036" t="s">
        <v>40</v>
      </c>
      <c r="AF6036" t="s">
        <v>41</v>
      </c>
      <c r="AG6036" t="s">
        <v>28</v>
      </c>
      <c r="AH6036" t="s">
        <v>28</v>
      </c>
      <c r="AI6036">
        <v>-1.33447407</v>
      </c>
      <c r="AJ6036">
        <v>0.69643211999999999</v>
      </c>
    </row>
    <row r="6037" spans="1:36" x14ac:dyDescent="0.3">
      <c r="A6037">
        <v>5167</v>
      </c>
      <c r="B6037" t="s">
        <v>17987</v>
      </c>
      <c r="C6037" t="s">
        <v>28</v>
      </c>
      <c r="D6037" t="s">
        <v>29</v>
      </c>
      <c r="E6037" t="s">
        <v>30</v>
      </c>
      <c r="F6037" t="s">
        <v>17988</v>
      </c>
      <c r="G6037" t="s">
        <v>62</v>
      </c>
      <c r="H6037" t="s">
        <v>18856</v>
      </c>
      <c r="I6037" s="4" t="s">
        <v>18831</v>
      </c>
      <c r="J6037" s="1">
        <f>((((bot_orders[[#This Row],[cTime]]/ 1000)+3*3600) / 86400) + DATE(1970,1,1))</f>
        <v>45777.696430543976</v>
      </c>
      <c r="K6037" s="4" t="s">
        <v>18853</v>
      </c>
      <c r="L6037" s="1">
        <f>((((bot_orders[[#This Row],[uTime]]/ 1000)+3*3600) / 86400) + DATE(1970,1,1))</f>
        <v>45777.696430601849</v>
      </c>
      <c r="M6037" t="s">
        <v>34</v>
      </c>
      <c r="N6037" t="s">
        <v>28</v>
      </c>
      <c r="O6037" t="s">
        <v>35</v>
      </c>
      <c r="P6037">
        <v>1.33447407</v>
      </c>
      <c r="Q6037" t="s">
        <v>36</v>
      </c>
      <c r="R6037" t="s">
        <v>37</v>
      </c>
      <c r="S6037">
        <v>0.50760000000000005</v>
      </c>
      <c r="T6037">
        <v>0.52239999999999998</v>
      </c>
      <c r="U6037">
        <v>1.33447407</v>
      </c>
      <c r="V6037">
        <v>-6.9712929999999999E-4</v>
      </c>
      <c r="W6037" t="s">
        <v>38</v>
      </c>
      <c r="X6037" s="4">
        <f>IF(bot_orders[[#This Row],[side]]="sell", bot_orders[[#This Row],[accFillSz]]*bot_orders[[#This Row],[avgPx]] + bot_orders[[#This Row],[fee]], -bot_orders[[#This Row],[accFillSz]]*bot_orders[[#This Row],[avgPx]])</f>
        <v>0.69643212486799999</v>
      </c>
      <c r="Y6037" s="4">
        <f>IF(bot_orders[[#This Row],[side]]="buy", bot_orders[[#This Row],[accFillSz]] + bot_orders[[#This Row],[fee]], -bot_orders[[#This Row],[accFillSz]])</f>
        <v>-1.33447407</v>
      </c>
      <c r="Z6037" s="4">
        <f>IF(bot_orders[[#This Row],[side]]="sell",bot_orders[[#This Row],[accFillSz]]*bot_orders[[#This Row],[avgPx]]+bot_orders[[#This Row],[fee]], 0)</f>
        <v>0.69643212486799999</v>
      </c>
      <c r="AA6037" s="4">
        <f>IF(bot_orders[[#This Row],[side]]="sell",-bot_orders[[#This Row],[accFillSz]],bot_orders[[#This Row],[accFillSz]]+bot_orders[[#This Row],[fee]])</f>
        <v>-1.33447407</v>
      </c>
      <c r="AB6037">
        <v>0</v>
      </c>
      <c r="AC6037" t="s">
        <v>18833</v>
      </c>
      <c r="AD6037">
        <v>0</v>
      </c>
      <c r="AE6037" t="s">
        <v>40</v>
      </c>
      <c r="AF6037" t="s">
        <v>41</v>
      </c>
      <c r="AG6037" t="s">
        <v>28</v>
      </c>
      <c r="AH6037" t="s">
        <v>28</v>
      </c>
      <c r="AI6037">
        <v>-1.33447407</v>
      </c>
      <c r="AJ6037">
        <v>0.69643211999999999</v>
      </c>
    </row>
    <row r="6038" spans="1:36" x14ac:dyDescent="0.3">
      <c r="A6038">
        <v>5168</v>
      </c>
      <c r="B6038" t="s">
        <v>17987</v>
      </c>
      <c r="C6038" t="s">
        <v>28</v>
      </c>
      <c r="D6038" t="s">
        <v>29</v>
      </c>
      <c r="E6038" t="s">
        <v>30</v>
      </c>
      <c r="F6038" t="s">
        <v>17988</v>
      </c>
      <c r="G6038" t="s">
        <v>73</v>
      </c>
      <c r="H6038" t="s">
        <v>18857</v>
      </c>
      <c r="I6038" s="4" t="s">
        <v>18831</v>
      </c>
      <c r="J6038" s="1">
        <f>((((bot_orders[[#This Row],[cTime]]/ 1000)+3*3600) / 86400) + DATE(1970,1,1))</f>
        <v>45777.696430543976</v>
      </c>
      <c r="K6038" s="4" t="s">
        <v>18853</v>
      </c>
      <c r="L6038" s="1">
        <f>((((bot_orders[[#This Row],[uTime]]/ 1000)+3*3600) / 86400) + DATE(1970,1,1))</f>
        <v>45777.696430601849</v>
      </c>
      <c r="M6038" t="s">
        <v>34</v>
      </c>
      <c r="N6038" t="s">
        <v>28</v>
      </c>
      <c r="O6038" t="s">
        <v>35</v>
      </c>
      <c r="P6038">
        <v>1.3173630199999999</v>
      </c>
      <c r="Q6038" t="s">
        <v>36</v>
      </c>
      <c r="R6038" t="s">
        <v>37</v>
      </c>
      <c r="S6038">
        <v>0.50690000000000002</v>
      </c>
      <c r="T6038">
        <v>0.52239999999999998</v>
      </c>
      <c r="U6038">
        <v>1.3173630199999999</v>
      </c>
      <c r="V6038">
        <v>-6.8819040000000001E-4</v>
      </c>
      <c r="W6038" t="s">
        <v>38</v>
      </c>
      <c r="X6038" s="4">
        <f>IF(bot_orders[[#This Row],[side]]="sell", bot_orders[[#This Row],[accFillSz]]*bot_orders[[#This Row],[avgPx]] + bot_orders[[#This Row],[fee]], -bot_orders[[#This Row],[accFillSz]]*bot_orders[[#This Row],[avgPx]])</f>
        <v>0.68750225124799991</v>
      </c>
      <c r="Y6038" s="4">
        <f>IF(bot_orders[[#This Row],[side]]="buy", bot_orders[[#This Row],[accFillSz]] + bot_orders[[#This Row],[fee]], -bot_orders[[#This Row],[accFillSz]])</f>
        <v>-1.3173630199999999</v>
      </c>
      <c r="Z6038" s="4">
        <f>IF(bot_orders[[#This Row],[side]]="sell",bot_orders[[#This Row],[accFillSz]]*bot_orders[[#This Row],[avgPx]]+bot_orders[[#This Row],[fee]], 0)</f>
        <v>0.68750225124799991</v>
      </c>
      <c r="AA6038" s="4">
        <f>IF(bot_orders[[#This Row],[side]]="sell",-bot_orders[[#This Row],[accFillSz]],bot_orders[[#This Row],[accFillSz]]+bot_orders[[#This Row],[fee]])</f>
        <v>-1.3173630199999999</v>
      </c>
      <c r="AB6038">
        <v>0</v>
      </c>
      <c r="AC6038" t="s">
        <v>18833</v>
      </c>
      <c r="AD6038">
        <v>0</v>
      </c>
      <c r="AE6038" t="s">
        <v>40</v>
      </c>
      <c r="AF6038" t="s">
        <v>41</v>
      </c>
      <c r="AG6038" t="s">
        <v>28</v>
      </c>
      <c r="AH6038" t="s">
        <v>28</v>
      </c>
      <c r="AI6038">
        <v>-1.3173630199999999</v>
      </c>
      <c r="AJ6038">
        <v>0.68750224999999998</v>
      </c>
    </row>
    <row r="6039" spans="1:36" x14ac:dyDescent="0.3">
      <c r="A6039">
        <v>5169</v>
      </c>
      <c r="B6039" t="s">
        <v>17987</v>
      </c>
      <c r="C6039" t="s">
        <v>28</v>
      </c>
      <c r="D6039" t="s">
        <v>29</v>
      </c>
      <c r="E6039" t="s">
        <v>30</v>
      </c>
      <c r="F6039" t="s">
        <v>17988</v>
      </c>
      <c r="G6039" t="s">
        <v>78</v>
      </c>
      <c r="H6039" t="s">
        <v>18858</v>
      </c>
      <c r="I6039" s="4" t="s">
        <v>18859</v>
      </c>
      <c r="J6039" s="1">
        <f>((((bot_orders[[#This Row],[cTime]]/ 1000)+3*3600) / 86400) + DATE(1970,1,1))</f>
        <v>45777.696810300928</v>
      </c>
      <c r="K6039" s="4" t="s">
        <v>18860</v>
      </c>
      <c r="L6039" s="1">
        <f>((((bot_orders[[#This Row],[uTime]]/ 1000)+3*3600) / 86400) + DATE(1970,1,1))</f>
        <v>45777.707128622686</v>
      </c>
      <c r="M6039" t="s">
        <v>34</v>
      </c>
      <c r="N6039" t="s">
        <v>28</v>
      </c>
      <c r="O6039" t="s">
        <v>35</v>
      </c>
      <c r="P6039">
        <v>1.33447407</v>
      </c>
      <c r="Q6039" t="s">
        <v>36</v>
      </c>
      <c r="R6039" t="s">
        <v>55</v>
      </c>
      <c r="S6039">
        <v>0.51919999999999999</v>
      </c>
      <c r="T6039">
        <v>0.51919999999999999</v>
      </c>
      <c r="U6039">
        <v>1.33447407</v>
      </c>
      <c r="V6039">
        <v>-1.0675793E-3</v>
      </c>
      <c r="W6039" t="s">
        <v>18833</v>
      </c>
      <c r="X6039" s="4">
        <f>IF(bot_orders[[#This Row],[side]]="sell", bot_orders[[#This Row],[accFillSz]]*bot_orders[[#This Row],[avgPx]] + bot_orders[[#This Row],[fee]], -bot_orders[[#This Row],[accFillSz]]*bot_orders[[#This Row],[avgPx]])</f>
        <v>-0.69285893714399993</v>
      </c>
      <c r="Y6039" s="4">
        <f>IF(bot_orders[[#This Row],[side]]="buy", bot_orders[[#This Row],[accFillSz]] + bot_orders[[#This Row],[fee]], -bot_orders[[#This Row],[accFillSz]])</f>
        <v>1.3334064907000001</v>
      </c>
      <c r="Z6039" s="4">
        <f>IF(bot_orders[[#This Row],[side]]="sell",bot_orders[[#This Row],[accFillSz]]*bot_orders[[#This Row],[avgPx]]+bot_orders[[#This Row],[fee]], 0)</f>
        <v>0</v>
      </c>
      <c r="AA6039" s="4">
        <f>IF(bot_orders[[#This Row],[side]]="sell",-bot_orders[[#This Row],[accFillSz]],bot_orders[[#This Row],[accFillSz]]+bot_orders[[#This Row],[fee]])</f>
        <v>1.3334064907000001</v>
      </c>
      <c r="AB6039">
        <v>0</v>
      </c>
      <c r="AC6039" t="s">
        <v>38</v>
      </c>
      <c r="AD6039">
        <v>0</v>
      </c>
      <c r="AE6039" t="s">
        <v>40</v>
      </c>
      <c r="AF6039" t="s">
        <v>41</v>
      </c>
      <c r="AG6039" t="s">
        <v>28</v>
      </c>
      <c r="AH6039" t="s">
        <v>28</v>
      </c>
      <c r="AI6039">
        <v>1.33340649</v>
      </c>
      <c r="AJ6039">
        <v>-0.69285894000000003</v>
      </c>
    </row>
    <row r="6040" spans="1:36" x14ac:dyDescent="0.3">
      <c r="A6040">
        <v>5170</v>
      </c>
      <c r="B6040" t="s">
        <v>17987</v>
      </c>
      <c r="C6040" t="s">
        <v>28</v>
      </c>
      <c r="D6040" t="s">
        <v>29</v>
      </c>
      <c r="E6040" t="s">
        <v>30</v>
      </c>
      <c r="F6040" t="s">
        <v>17988</v>
      </c>
      <c r="G6040" t="s">
        <v>51</v>
      </c>
      <c r="H6040" t="s">
        <v>18861</v>
      </c>
      <c r="I6040" s="4" t="s">
        <v>18862</v>
      </c>
      <c r="J6040" s="1">
        <f>((((bot_orders[[#This Row],[cTime]]/ 1000)+3*3600) / 86400) + DATE(1970,1,1))</f>
        <v>45777.707128634254</v>
      </c>
      <c r="K6040" s="4" t="s">
        <v>18863</v>
      </c>
      <c r="L6040" s="1">
        <f>((((bot_orders[[#This Row],[uTime]]/ 1000)+3*3600) / 86400) + DATE(1970,1,1))</f>
        <v>45777.710525347225</v>
      </c>
      <c r="M6040" t="s">
        <v>34</v>
      </c>
      <c r="N6040" t="s">
        <v>28</v>
      </c>
      <c r="O6040" t="s">
        <v>35</v>
      </c>
      <c r="P6040">
        <v>1.33340649</v>
      </c>
      <c r="Q6040" t="s">
        <v>36</v>
      </c>
      <c r="R6040" t="s">
        <v>37</v>
      </c>
      <c r="S6040">
        <v>0.52310000000000001</v>
      </c>
      <c r="T6040">
        <v>0.52310000000000001</v>
      </c>
      <c r="U6040">
        <v>1.33340649</v>
      </c>
      <c r="V6040">
        <v>-5.5800390000000004E-4</v>
      </c>
      <c r="W6040" t="s">
        <v>38</v>
      </c>
      <c r="X6040" s="4">
        <f>IF(bot_orders[[#This Row],[side]]="sell", bot_orders[[#This Row],[accFillSz]]*bot_orders[[#This Row],[avgPx]] + bot_orders[[#This Row],[fee]], -bot_orders[[#This Row],[accFillSz]]*bot_orders[[#This Row],[avgPx]])</f>
        <v>0.69694693101899996</v>
      </c>
      <c r="Y6040" s="4">
        <f>IF(bot_orders[[#This Row],[side]]="buy", bot_orders[[#This Row],[accFillSz]] + bot_orders[[#This Row],[fee]], -bot_orders[[#This Row],[accFillSz]])</f>
        <v>-1.33340649</v>
      </c>
      <c r="Z6040" s="4">
        <f>IF(bot_orders[[#This Row],[side]]="sell",bot_orders[[#This Row],[accFillSz]]*bot_orders[[#This Row],[avgPx]]+bot_orders[[#This Row],[fee]], 0)</f>
        <v>0.69694693101899996</v>
      </c>
      <c r="AA6040" s="4">
        <f>IF(bot_orders[[#This Row],[side]]="sell",-bot_orders[[#This Row],[accFillSz]],bot_orders[[#This Row],[accFillSz]]+bot_orders[[#This Row],[fee]])</f>
        <v>-1.33340649</v>
      </c>
      <c r="AB6040">
        <v>0</v>
      </c>
      <c r="AC6040" t="s">
        <v>18833</v>
      </c>
      <c r="AD6040">
        <v>0</v>
      </c>
      <c r="AE6040" t="s">
        <v>40</v>
      </c>
      <c r="AF6040" t="s">
        <v>41</v>
      </c>
      <c r="AG6040" t="s">
        <v>28</v>
      </c>
      <c r="AH6040" t="s">
        <v>28</v>
      </c>
      <c r="AI6040">
        <v>-1.33340649</v>
      </c>
      <c r="AJ6040">
        <v>0.69694692999999996</v>
      </c>
    </row>
    <row r="6041" spans="1:36" x14ac:dyDescent="0.3">
      <c r="A6041">
        <v>5171</v>
      </c>
      <c r="B6041" t="s">
        <v>17987</v>
      </c>
      <c r="C6041" t="s">
        <v>28</v>
      </c>
      <c r="D6041" t="s">
        <v>29</v>
      </c>
      <c r="E6041" t="s">
        <v>30</v>
      </c>
      <c r="F6041" t="s">
        <v>17988</v>
      </c>
      <c r="G6041" t="s">
        <v>49</v>
      </c>
      <c r="H6041" t="s">
        <v>18864</v>
      </c>
      <c r="I6041" s="4" t="s">
        <v>18865</v>
      </c>
      <c r="J6041" s="1">
        <f>((((bot_orders[[#This Row],[cTime]]/ 1000)+3*3600) / 86400) + DATE(1970,1,1))</f>
        <v>45777.725061469908</v>
      </c>
      <c r="K6041" s="4" t="s">
        <v>18866</v>
      </c>
      <c r="L6041" s="1">
        <f>((((bot_orders[[#This Row],[uTime]]/ 1000)+3*3600) / 86400) + DATE(1970,1,1))</f>
        <v>45781.151510706019</v>
      </c>
      <c r="M6041" t="s">
        <v>34</v>
      </c>
      <c r="N6041" t="s">
        <v>28</v>
      </c>
      <c r="O6041" t="s">
        <v>35</v>
      </c>
      <c r="P6041">
        <v>1.33447407</v>
      </c>
      <c r="Q6041" t="s">
        <v>36</v>
      </c>
      <c r="R6041" t="s">
        <v>55</v>
      </c>
      <c r="S6041">
        <v>0.52310000000000001</v>
      </c>
      <c r="T6041">
        <v>0.52310000000000001</v>
      </c>
      <c r="U6041">
        <v>1.33447407</v>
      </c>
      <c r="V6041">
        <v>-1.0675793E-3</v>
      </c>
      <c r="W6041" t="s">
        <v>18833</v>
      </c>
      <c r="X6041" s="4">
        <f>IF(bot_orders[[#This Row],[side]]="sell", bot_orders[[#This Row],[accFillSz]]*bot_orders[[#This Row],[avgPx]] + bot_orders[[#This Row],[fee]], -bot_orders[[#This Row],[accFillSz]]*bot_orders[[#This Row],[avgPx]])</f>
        <v>-0.69806338601700002</v>
      </c>
      <c r="Y6041" s="4">
        <f>IF(bot_orders[[#This Row],[side]]="buy", bot_orders[[#This Row],[accFillSz]] + bot_orders[[#This Row],[fee]], -bot_orders[[#This Row],[accFillSz]])</f>
        <v>1.3334064907000001</v>
      </c>
      <c r="Z6041" s="4">
        <f>IF(bot_orders[[#This Row],[side]]="sell",bot_orders[[#This Row],[accFillSz]]*bot_orders[[#This Row],[avgPx]]+bot_orders[[#This Row],[fee]], 0)</f>
        <v>0</v>
      </c>
      <c r="AA6041" s="4">
        <f>IF(bot_orders[[#This Row],[side]]="sell",-bot_orders[[#This Row],[accFillSz]],bot_orders[[#This Row],[accFillSz]]+bot_orders[[#This Row],[fee]])</f>
        <v>1.3334064907000001</v>
      </c>
      <c r="AB6041">
        <v>0</v>
      </c>
      <c r="AC6041" t="s">
        <v>38</v>
      </c>
      <c r="AD6041">
        <v>0</v>
      </c>
      <c r="AE6041" t="s">
        <v>40</v>
      </c>
      <c r="AF6041" t="s">
        <v>41</v>
      </c>
      <c r="AG6041" t="s">
        <v>28</v>
      </c>
      <c r="AH6041" t="s">
        <v>28</v>
      </c>
      <c r="AI6041">
        <v>1.33340649</v>
      </c>
      <c r="AJ6041">
        <v>-0.69806338999999995</v>
      </c>
    </row>
    <row r="6042" spans="1:36" x14ac:dyDescent="0.3">
      <c r="A6042">
        <v>5172</v>
      </c>
      <c r="B6042" t="s">
        <v>17987</v>
      </c>
      <c r="C6042" t="s">
        <v>28</v>
      </c>
      <c r="D6042" t="s">
        <v>29</v>
      </c>
      <c r="E6042" t="s">
        <v>30</v>
      </c>
      <c r="F6042" t="s">
        <v>17988</v>
      </c>
      <c r="G6042" t="s">
        <v>83</v>
      </c>
      <c r="H6042" t="s">
        <v>18867</v>
      </c>
      <c r="I6042" s="4" t="s">
        <v>18868</v>
      </c>
      <c r="J6042" s="1">
        <f>((((bot_orders[[#This Row],[cTime]]/ 1000)+3*3600) / 86400) + DATE(1970,1,1))</f>
        <v>45777.731629733797</v>
      </c>
      <c r="K6042" s="4" t="s">
        <v>18869</v>
      </c>
      <c r="L6042" s="1">
        <f>((((bot_orders[[#This Row],[uTime]]/ 1000)+3*3600) / 86400) + DATE(1970,1,1))</f>
        <v>45780.839268946758</v>
      </c>
      <c r="M6042" t="s">
        <v>34</v>
      </c>
      <c r="N6042" t="s">
        <v>28</v>
      </c>
      <c r="O6042" t="s">
        <v>35</v>
      </c>
      <c r="P6042">
        <v>1.33447407</v>
      </c>
      <c r="Q6042" t="s">
        <v>36</v>
      </c>
      <c r="R6042" t="s">
        <v>55</v>
      </c>
      <c r="S6042">
        <v>0.52710000000000001</v>
      </c>
      <c r="T6042">
        <v>0.52710000000000001</v>
      </c>
      <c r="U6042">
        <v>1.33447407</v>
      </c>
      <c r="V6042">
        <v>-1.0675793E-3</v>
      </c>
      <c r="W6042" t="s">
        <v>18833</v>
      </c>
      <c r="X6042" s="4">
        <f>IF(bot_orders[[#This Row],[side]]="sell", bot_orders[[#This Row],[accFillSz]]*bot_orders[[#This Row],[avgPx]] + bot_orders[[#This Row],[fee]], -bot_orders[[#This Row],[accFillSz]]*bot_orders[[#This Row],[avgPx]])</f>
        <v>-0.70340128229699994</v>
      </c>
      <c r="Y6042" s="4">
        <f>IF(bot_orders[[#This Row],[side]]="buy", bot_orders[[#This Row],[accFillSz]] + bot_orders[[#This Row],[fee]], -bot_orders[[#This Row],[accFillSz]])</f>
        <v>1.3334064907000001</v>
      </c>
      <c r="Z6042" s="4">
        <f>IF(bot_orders[[#This Row],[side]]="sell",bot_orders[[#This Row],[accFillSz]]*bot_orders[[#This Row],[avgPx]]+bot_orders[[#This Row],[fee]], 0)</f>
        <v>0</v>
      </c>
      <c r="AA6042" s="4">
        <f>IF(bot_orders[[#This Row],[side]]="sell",-bot_orders[[#This Row],[accFillSz]],bot_orders[[#This Row],[accFillSz]]+bot_orders[[#This Row],[fee]])</f>
        <v>1.3334064907000001</v>
      </c>
      <c r="AB6042">
        <v>0</v>
      </c>
      <c r="AC6042" t="s">
        <v>38</v>
      </c>
      <c r="AD6042">
        <v>0</v>
      </c>
      <c r="AE6042" t="s">
        <v>40</v>
      </c>
      <c r="AF6042" t="s">
        <v>41</v>
      </c>
      <c r="AG6042" t="s">
        <v>28</v>
      </c>
      <c r="AH6042" t="s">
        <v>28</v>
      </c>
      <c r="AI6042">
        <v>1.33340649</v>
      </c>
      <c r="AJ6042">
        <v>-0.70340128000000002</v>
      </c>
    </row>
    <row r="6043" spans="1:36" x14ac:dyDescent="0.3">
      <c r="A6043">
        <v>5174</v>
      </c>
      <c r="B6043" t="s">
        <v>17987</v>
      </c>
      <c r="C6043" t="s">
        <v>28</v>
      </c>
      <c r="D6043" t="s">
        <v>29</v>
      </c>
      <c r="E6043" t="s">
        <v>30</v>
      </c>
      <c r="F6043" t="s">
        <v>17988</v>
      </c>
      <c r="G6043" t="s">
        <v>89</v>
      </c>
      <c r="H6043" t="s">
        <v>18870</v>
      </c>
      <c r="I6043" s="4" t="s">
        <v>18871</v>
      </c>
      <c r="J6043" s="1">
        <f>((((bot_orders[[#This Row],[cTime]]/ 1000)+3*3600) / 86400) + DATE(1970,1,1))</f>
        <v>45777.880030868051</v>
      </c>
      <c r="K6043" s="4" t="s">
        <v>18872</v>
      </c>
      <c r="L6043" s="1">
        <f>((((bot_orders[[#This Row],[uTime]]/ 1000)+3*3600) / 86400) + DATE(1970,1,1))</f>
        <v>45780.83697640046</v>
      </c>
      <c r="M6043" t="s">
        <v>34</v>
      </c>
      <c r="N6043" t="s">
        <v>28</v>
      </c>
      <c r="O6043" t="s">
        <v>35</v>
      </c>
      <c r="P6043">
        <v>1.33447407</v>
      </c>
      <c r="Q6043" t="s">
        <v>36</v>
      </c>
      <c r="R6043" t="s">
        <v>55</v>
      </c>
      <c r="S6043">
        <v>0.53110000000000002</v>
      </c>
      <c r="T6043">
        <v>0.53110000000000002</v>
      </c>
      <c r="U6043">
        <v>1.33447407</v>
      </c>
      <c r="V6043">
        <v>-1.0675793E-3</v>
      </c>
      <c r="W6043" t="s">
        <v>18833</v>
      </c>
      <c r="X6043" s="4">
        <f>IF(bot_orders[[#This Row],[side]]="sell", bot_orders[[#This Row],[accFillSz]]*bot_orders[[#This Row],[avgPx]] + bot_orders[[#This Row],[fee]], -bot_orders[[#This Row],[accFillSz]]*bot_orders[[#This Row],[avgPx]])</f>
        <v>-0.70873917857699997</v>
      </c>
      <c r="Y6043" s="4">
        <f>IF(bot_orders[[#This Row],[side]]="buy", bot_orders[[#This Row],[accFillSz]] + bot_orders[[#This Row],[fee]], -bot_orders[[#This Row],[accFillSz]])</f>
        <v>1.3334064907000001</v>
      </c>
      <c r="Z6043" s="4">
        <f>IF(bot_orders[[#This Row],[side]]="sell",bot_orders[[#This Row],[accFillSz]]*bot_orders[[#This Row],[avgPx]]+bot_orders[[#This Row],[fee]], 0)</f>
        <v>0</v>
      </c>
      <c r="AA6043" s="4">
        <f>IF(bot_orders[[#This Row],[side]]="sell",-bot_orders[[#This Row],[accFillSz]],bot_orders[[#This Row],[accFillSz]]+bot_orders[[#This Row],[fee]])</f>
        <v>1.3334064907000001</v>
      </c>
      <c r="AB6043">
        <v>0</v>
      </c>
      <c r="AC6043" t="s">
        <v>38</v>
      </c>
      <c r="AD6043">
        <v>0</v>
      </c>
      <c r="AE6043" t="s">
        <v>40</v>
      </c>
      <c r="AF6043" t="s">
        <v>41</v>
      </c>
      <c r="AG6043" t="s">
        <v>28</v>
      </c>
      <c r="AH6043" t="s">
        <v>28</v>
      </c>
      <c r="AI6043">
        <v>1.33340649</v>
      </c>
      <c r="AJ6043">
        <v>-0.70873918000000002</v>
      </c>
    </row>
    <row r="6044" spans="1:36" x14ac:dyDescent="0.3">
      <c r="A6044">
        <v>5238</v>
      </c>
      <c r="B6044" t="s">
        <v>17987</v>
      </c>
      <c r="C6044" t="s">
        <v>28</v>
      </c>
      <c r="D6044" t="s">
        <v>29</v>
      </c>
      <c r="E6044" t="s">
        <v>30</v>
      </c>
      <c r="F6044" t="s">
        <v>17988</v>
      </c>
      <c r="G6044" t="s">
        <v>95</v>
      </c>
      <c r="H6044" t="s">
        <v>18888</v>
      </c>
      <c r="I6044" s="4" t="s">
        <v>18889</v>
      </c>
      <c r="J6044" s="1">
        <f>((((bot_orders[[#This Row],[cTime]]/ 1000)+3*3600) / 86400) + DATE(1970,1,1))</f>
        <v>45777.954609363427</v>
      </c>
      <c r="K6044" s="4" t="s">
        <v>18890</v>
      </c>
      <c r="L6044" s="1">
        <f>((((bot_orders[[#This Row],[uTime]]/ 1000)+3*3600) / 86400) + DATE(1970,1,1))</f>
        <v>45780.585394236114</v>
      </c>
      <c r="M6044" t="s">
        <v>34</v>
      </c>
      <c r="N6044" t="s">
        <v>28</v>
      </c>
      <c r="O6044" t="s">
        <v>35</v>
      </c>
      <c r="P6044">
        <v>1.33447407</v>
      </c>
      <c r="Q6044" t="s">
        <v>36</v>
      </c>
      <c r="R6044" t="s">
        <v>55</v>
      </c>
      <c r="S6044">
        <v>0.53510000000000002</v>
      </c>
      <c r="T6044">
        <v>0.53510000000000002</v>
      </c>
      <c r="U6044">
        <v>1.33447407</v>
      </c>
      <c r="V6044">
        <v>-1.0675793E-3</v>
      </c>
      <c r="W6044" t="s">
        <v>18833</v>
      </c>
      <c r="X6044" s="4">
        <f>IF(bot_orders[[#This Row],[side]]="sell", bot_orders[[#This Row],[accFillSz]]*bot_orders[[#This Row],[avgPx]] + bot_orders[[#This Row],[fee]], -bot_orders[[#This Row],[accFillSz]]*bot_orders[[#This Row],[avgPx]])</f>
        <v>-0.714077074857</v>
      </c>
      <c r="Y6044" s="4">
        <f>IF(bot_orders[[#This Row],[side]]="buy", bot_orders[[#This Row],[accFillSz]] + bot_orders[[#This Row],[fee]], -bot_orders[[#This Row],[accFillSz]])</f>
        <v>1.3334064907000001</v>
      </c>
      <c r="Z6044" s="4">
        <f>IF(bot_orders[[#This Row],[side]]="sell",bot_orders[[#This Row],[accFillSz]]*bot_orders[[#This Row],[avgPx]]+bot_orders[[#This Row],[fee]], 0)</f>
        <v>0</v>
      </c>
      <c r="AA6044" s="4">
        <f>IF(bot_orders[[#This Row],[side]]="sell",-bot_orders[[#This Row],[accFillSz]],bot_orders[[#This Row],[accFillSz]]+bot_orders[[#This Row],[fee]])</f>
        <v>1.3334064907000001</v>
      </c>
      <c r="AB6044">
        <v>0</v>
      </c>
      <c r="AC6044" t="s">
        <v>38</v>
      </c>
      <c r="AD6044">
        <v>0</v>
      </c>
      <c r="AE6044" t="s">
        <v>40</v>
      </c>
      <c r="AF6044" t="s">
        <v>41</v>
      </c>
      <c r="AG6044" t="s">
        <v>28</v>
      </c>
      <c r="AH6044" t="s">
        <v>28</v>
      </c>
      <c r="AI6044">
        <v>1.33340649</v>
      </c>
      <c r="AJ6044">
        <v>-0.71407706999999998</v>
      </c>
    </row>
    <row r="6045" spans="1:36" x14ac:dyDescent="0.3">
      <c r="A6045">
        <v>5326</v>
      </c>
      <c r="B6045" t="s">
        <v>17987</v>
      </c>
      <c r="C6045" t="s">
        <v>28</v>
      </c>
      <c r="D6045" t="s">
        <v>29</v>
      </c>
      <c r="E6045" t="s">
        <v>30</v>
      </c>
      <c r="F6045" t="s">
        <v>17988</v>
      </c>
      <c r="G6045" t="s">
        <v>87</v>
      </c>
      <c r="H6045" t="s">
        <v>18920</v>
      </c>
      <c r="I6045" s="4" t="s">
        <v>18921</v>
      </c>
      <c r="J6045" s="1">
        <f>((((bot_orders[[#This Row],[cTime]]/ 1000)+3*3600) / 86400) + DATE(1970,1,1))</f>
        <v>45778.106683530088</v>
      </c>
      <c r="K6045" s="4" t="s">
        <v>18922</v>
      </c>
      <c r="L6045" s="1">
        <f>((((bot_orders[[#This Row],[uTime]]/ 1000)+3*3600) / 86400) + DATE(1970,1,1))</f>
        <v>45779.423450231479</v>
      </c>
      <c r="M6045" t="s">
        <v>34</v>
      </c>
      <c r="N6045" t="s">
        <v>28</v>
      </c>
      <c r="O6045" t="s">
        <v>35</v>
      </c>
      <c r="P6045">
        <v>1.33447407</v>
      </c>
      <c r="Q6045" t="s">
        <v>36</v>
      </c>
      <c r="R6045" t="s">
        <v>55</v>
      </c>
      <c r="S6045">
        <v>0.53920000000000001</v>
      </c>
      <c r="T6045">
        <v>0.53920000000000001</v>
      </c>
      <c r="U6045">
        <v>1.33447407</v>
      </c>
      <c r="V6045">
        <v>-1.0675793E-3</v>
      </c>
      <c r="W6045" t="s">
        <v>18833</v>
      </c>
      <c r="X6045" s="4">
        <f>IF(bot_orders[[#This Row],[side]]="sell", bot_orders[[#This Row],[accFillSz]]*bot_orders[[#This Row],[avgPx]] + bot_orders[[#This Row],[fee]], -bot_orders[[#This Row],[accFillSz]]*bot_orders[[#This Row],[avgPx]])</f>
        <v>-0.71954841854399998</v>
      </c>
      <c r="Y6045" s="4">
        <f>IF(bot_orders[[#This Row],[side]]="buy", bot_orders[[#This Row],[accFillSz]] + bot_orders[[#This Row],[fee]], -bot_orders[[#This Row],[accFillSz]])</f>
        <v>1.3334064907000001</v>
      </c>
      <c r="Z6045" s="4">
        <f>IF(bot_orders[[#This Row],[side]]="sell",bot_orders[[#This Row],[accFillSz]]*bot_orders[[#This Row],[avgPx]]+bot_orders[[#This Row],[fee]], 0)</f>
        <v>0</v>
      </c>
      <c r="AA6045" s="4">
        <f>IF(bot_orders[[#This Row],[side]]="sell",-bot_orders[[#This Row],[accFillSz]],bot_orders[[#This Row],[accFillSz]]+bot_orders[[#This Row],[fee]])</f>
        <v>1.3334064907000001</v>
      </c>
      <c r="AB6045">
        <v>0</v>
      </c>
      <c r="AC6045" t="s">
        <v>38</v>
      </c>
      <c r="AD6045">
        <v>0</v>
      </c>
      <c r="AE6045" t="s">
        <v>40</v>
      </c>
      <c r="AF6045" t="s">
        <v>41</v>
      </c>
      <c r="AG6045" t="s">
        <v>28</v>
      </c>
      <c r="AH6045" t="s">
        <v>28</v>
      </c>
      <c r="AI6045">
        <v>1.33340649</v>
      </c>
      <c r="AJ6045">
        <v>-0.71954841999999997</v>
      </c>
    </row>
    <row r="6046" spans="1:36" x14ac:dyDescent="0.3">
      <c r="A6046">
        <v>5524</v>
      </c>
      <c r="B6046" t="s">
        <v>17987</v>
      </c>
      <c r="C6046" t="s">
        <v>28</v>
      </c>
      <c r="D6046" t="s">
        <v>29</v>
      </c>
      <c r="E6046" t="s">
        <v>30</v>
      </c>
      <c r="F6046" t="s">
        <v>17988</v>
      </c>
      <c r="G6046" t="s">
        <v>47</v>
      </c>
      <c r="H6046" t="s">
        <v>18956</v>
      </c>
      <c r="I6046" s="4" t="s">
        <v>18957</v>
      </c>
      <c r="J6046" s="1">
        <f>((((bot_orders[[#This Row],[cTime]]/ 1000)+3*3600) / 86400) + DATE(1970,1,1))</f>
        <v>45778.172959074072</v>
      </c>
      <c r="K6046" s="4" t="s">
        <v>18958</v>
      </c>
      <c r="L6046" s="1">
        <f>((((bot_orders[[#This Row],[uTime]]/ 1000)+3*3600) / 86400) + DATE(1970,1,1))</f>
        <v>45778.259528287032</v>
      </c>
      <c r="M6046" t="s">
        <v>34</v>
      </c>
      <c r="N6046" t="s">
        <v>28</v>
      </c>
      <c r="O6046" t="s">
        <v>35</v>
      </c>
      <c r="P6046">
        <v>1.33447407</v>
      </c>
      <c r="Q6046" t="s">
        <v>36</v>
      </c>
      <c r="R6046" t="s">
        <v>55</v>
      </c>
      <c r="S6046">
        <v>0.54330000000000001</v>
      </c>
      <c r="T6046">
        <v>0.54330000000000001</v>
      </c>
      <c r="U6046">
        <v>1.33447407</v>
      </c>
      <c r="V6046">
        <v>-1.0675793E-3</v>
      </c>
      <c r="W6046" t="s">
        <v>18833</v>
      </c>
      <c r="X6046" s="4">
        <f>IF(bot_orders[[#This Row],[side]]="sell", bot_orders[[#This Row],[accFillSz]]*bot_orders[[#This Row],[avgPx]] + bot_orders[[#This Row],[fee]], -bot_orders[[#This Row],[accFillSz]]*bot_orders[[#This Row],[avgPx]])</f>
        <v>-0.72501976223099995</v>
      </c>
      <c r="Y6046" s="4">
        <f>IF(bot_orders[[#This Row],[side]]="buy", bot_orders[[#This Row],[accFillSz]] + bot_orders[[#This Row],[fee]], -bot_orders[[#This Row],[accFillSz]])</f>
        <v>1.3334064907000001</v>
      </c>
      <c r="Z6046" s="4">
        <f>IF(bot_orders[[#This Row],[side]]="sell",bot_orders[[#This Row],[accFillSz]]*bot_orders[[#This Row],[avgPx]]+bot_orders[[#This Row],[fee]], 0)</f>
        <v>0</v>
      </c>
      <c r="AA6046" s="4">
        <f>IF(bot_orders[[#This Row],[side]]="sell",-bot_orders[[#This Row],[accFillSz]],bot_orders[[#This Row],[accFillSz]]+bot_orders[[#This Row],[fee]])</f>
        <v>1.3334064907000001</v>
      </c>
      <c r="AB6046">
        <v>0</v>
      </c>
      <c r="AC6046" t="s">
        <v>38</v>
      </c>
      <c r="AD6046">
        <v>0</v>
      </c>
      <c r="AE6046" t="s">
        <v>40</v>
      </c>
      <c r="AF6046" t="s">
        <v>41</v>
      </c>
      <c r="AG6046" t="s">
        <v>28</v>
      </c>
      <c r="AH6046" t="s">
        <v>28</v>
      </c>
      <c r="AI6046">
        <v>1.33340649</v>
      </c>
      <c r="AJ6046">
        <v>-0.72501976000000001</v>
      </c>
    </row>
    <row r="6047" spans="1:36" x14ac:dyDescent="0.3">
      <c r="A6047">
        <v>5656</v>
      </c>
      <c r="B6047" t="s">
        <v>17987</v>
      </c>
      <c r="C6047" t="s">
        <v>28</v>
      </c>
      <c r="D6047" t="s">
        <v>29</v>
      </c>
      <c r="E6047" t="s">
        <v>30</v>
      </c>
      <c r="F6047" t="s">
        <v>17988</v>
      </c>
      <c r="G6047" t="s">
        <v>45</v>
      </c>
      <c r="H6047" t="s">
        <v>18992</v>
      </c>
      <c r="I6047" s="4" t="s">
        <v>18993</v>
      </c>
      <c r="J6047" s="1">
        <f>((((bot_orders[[#This Row],[cTime]]/ 1000)+3*3600) / 86400) + DATE(1970,1,1))</f>
        <v>45778.259528298615</v>
      </c>
      <c r="K6047" s="4" t="s">
        <v>18994</v>
      </c>
      <c r="L6047" s="1">
        <f>((((bot_orders[[#This Row],[uTime]]/ 1000)+3*3600) / 86400) + DATE(1970,1,1))</f>
        <v>45778.343099085643</v>
      </c>
      <c r="M6047" t="s">
        <v>34</v>
      </c>
      <c r="N6047" t="s">
        <v>28</v>
      </c>
      <c r="O6047" t="s">
        <v>35</v>
      </c>
      <c r="P6047">
        <v>1.33340649</v>
      </c>
      <c r="Q6047" t="s">
        <v>36</v>
      </c>
      <c r="R6047" t="s">
        <v>37</v>
      </c>
      <c r="S6047">
        <v>0.5474</v>
      </c>
      <c r="T6047">
        <v>0.5474</v>
      </c>
      <c r="U6047">
        <v>1.33340649</v>
      </c>
      <c r="V6047">
        <v>-5.8392540000000003E-4</v>
      </c>
      <c r="W6047" t="s">
        <v>38</v>
      </c>
      <c r="X6047" s="4">
        <f>IF(bot_orders[[#This Row],[side]]="sell", bot_orders[[#This Row],[accFillSz]]*bot_orders[[#This Row],[avgPx]] + bot_orders[[#This Row],[fee]], -bot_orders[[#This Row],[accFillSz]]*bot_orders[[#This Row],[avgPx]])</f>
        <v>0.72932278722600008</v>
      </c>
      <c r="Y6047" s="4">
        <f>IF(bot_orders[[#This Row],[side]]="buy", bot_orders[[#This Row],[accFillSz]] + bot_orders[[#This Row],[fee]], -bot_orders[[#This Row],[accFillSz]])</f>
        <v>-1.33340649</v>
      </c>
      <c r="Z6047" s="4">
        <f>IF(bot_orders[[#This Row],[side]]="sell",bot_orders[[#This Row],[accFillSz]]*bot_orders[[#This Row],[avgPx]]+bot_orders[[#This Row],[fee]], 0)</f>
        <v>0.72932278722600008</v>
      </c>
      <c r="AA6047" s="4">
        <f>IF(bot_orders[[#This Row],[side]]="sell",-bot_orders[[#This Row],[accFillSz]],bot_orders[[#This Row],[accFillSz]]+bot_orders[[#This Row],[fee]])</f>
        <v>-1.33340649</v>
      </c>
      <c r="AB6047">
        <v>0</v>
      </c>
      <c r="AC6047" t="s">
        <v>18833</v>
      </c>
      <c r="AD6047">
        <v>0</v>
      </c>
      <c r="AE6047" t="s">
        <v>40</v>
      </c>
      <c r="AF6047" t="s">
        <v>41</v>
      </c>
      <c r="AG6047" t="s">
        <v>28</v>
      </c>
      <c r="AH6047" t="s">
        <v>28</v>
      </c>
      <c r="AI6047">
        <v>-1.33340649</v>
      </c>
      <c r="AJ6047">
        <v>0.72932279</v>
      </c>
    </row>
    <row r="6048" spans="1:36" x14ac:dyDescent="0.3">
      <c r="A6048">
        <v>5672</v>
      </c>
      <c r="B6048" t="s">
        <v>17987</v>
      </c>
      <c r="C6048" t="s">
        <v>28</v>
      </c>
      <c r="D6048" t="s">
        <v>29</v>
      </c>
      <c r="E6048" t="s">
        <v>30</v>
      </c>
      <c r="F6048" t="s">
        <v>17988</v>
      </c>
      <c r="G6048" t="s">
        <v>45</v>
      </c>
      <c r="H6048" t="s">
        <v>19010</v>
      </c>
      <c r="I6048" s="4" t="s">
        <v>19011</v>
      </c>
      <c r="J6048" s="1">
        <f>((((bot_orders[[#This Row],[cTime]]/ 1000)+3*3600) / 86400) + DATE(1970,1,1))</f>
        <v>45778.343099097227</v>
      </c>
      <c r="K6048" s="4" t="s">
        <v>19012</v>
      </c>
      <c r="L6048" s="1">
        <f>((((bot_orders[[#This Row],[uTime]]/ 1000)+3*3600) / 86400) + DATE(1970,1,1))</f>
        <v>45778.407265682872</v>
      </c>
      <c r="M6048" t="s">
        <v>34</v>
      </c>
      <c r="N6048" t="s">
        <v>28</v>
      </c>
      <c r="O6048" t="s">
        <v>35</v>
      </c>
      <c r="P6048">
        <v>1.33447407</v>
      </c>
      <c r="Q6048" t="s">
        <v>36</v>
      </c>
      <c r="R6048" t="s">
        <v>55</v>
      </c>
      <c r="S6048">
        <v>0.54330000000000001</v>
      </c>
      <c r="T6048">
        <v>0.54330000000000001</v>
      </c>
      <c r="U6048">
        <v>1.33447407</v>
      </c>
      <c r="V6048">
        <v>-1.0675793E-3</v>
      </c>
      <c r="W6048" t="s">
        <v>18833</v>
      </c>
      <c r="X6048" s="4">
        <f>IF(bot_orders[[#This Row],[side]]="sell", bot_orders[[#This Row],[accFillSz]]*bot_orders[[#This Row],[avgPx]] + bot_orders[[#This Row],[fee]], -bot_orders[[#This Row],[accFillSz]]*bot_orders[[#This Row],[avgPx]])</f>
        <v>-0.72501976223099995</v>
      </c>
      <c r="Y6048" s="4">
        <f>IF(bot_orders[[#This Row],[side]]="buy", bot_orders[[#This Row],[accFillSz]] + bot_orders[[#This Row],[fee]], -bot_orders[[#This Row],[accFillSz]])</f>
        <v>1.3334064907000001</v>
      </c>
      <c r="Z6048" s="4">
        <f>IF(bot_orders[[#This Row],[side]]="sell",bot_orders[[#This Row],[accFillSz]]*bot_orders[[#This Row],[avgPx]]+bot_orders[[#This Row],[fee]], 0)</f>
        <v>0</v>
      </c>
      <c r="AA6048" s="4">
        <f>IF(bot_orders[[#This Row],[side]]="sell",-bot_orders[[#This Row],[accFillSz]],bot_orders[[#This Row],[accFillSz]]+bot_orders[[#This Row],[fee]])</f>
        <v>1.3334064907000001</v>
      </c>
      <c r="AB6048">
        <v>0</v>
      </c>
      <c r="AC6048" t="s">
        <v>38</v>
      </c>
      <c r="AD6048">
        <v>0</v>
      </c>
      <c r="AE6048" t="s">
        <v>40</v>
      </c>
      <c r="AF6048" t="s">
        <v>41</v>
      </c>
      <c r="AG6048" t="s">
        <v>28</v>
      </c>
      <c r="AH6048" t="s">
        <v>28</v>
      </c>
      <c r="AI6048">
        <v>1.33340649</v>
      </c>
      <c r="AJ6048">
        <v>-0.72501976000000001</v>
      </c>
    </row>
    <row r="6049" spans="1:36" x14ac:dyDescent="0.3">
      <c r="A6049">
        <v>5681</v>
      </c>
      <c r="B6049" t="s">
        <v>17987</v>
      </c>
      <c r="C6049" t="s">
        <v>28</v>
      </c>
      <c r="D6049" t="s">
        <v>29</v>
      </c>
      <c r="E6049" t="s">
        <v>30</v>
      </c>
      <c r="F6049" t="s">
        <v>17988</v>
      </c>
      <c r="G6049" t="s">
        <v>101</v>
      </c>
      <c r="H6049" t="s">
        <v>19019</v>
      </c>
      <c r="I6049" s="4" t="s">
        <v>19020</v>
      </c>
      <c r="J6049" s="1">
        <f>((((bot_orders[[#This Row],[cTime]]/ 1000)+3*3600) / 86400) + DATE(1970,1,1))</f>
        <v>45778.407265706017</v>
      </c>
      <c r="K6049" s="4" t="s">
        <v>19021</v>
      </c>
      <c r="L6049" s="1">
        <f>((((bot_orders[[#This Row],[uTime]]/ 1000)+3*3600) / 86400) + DATE(1970,1,1))</f>
        <v>45778.46100354167</v>
      </c>
      <c r="M6049" t="s">
        <v>34</v>
      </c>
      <c r="N6049" t="s">
        <v>28</v>
      </c>
      <c r="O6049" t="s">
        <v>35</v>
      </c>
      <c r="P6049">
        <v>1.33340649</v>
      </c>
      <c r="Q6049" t="s">
        <v>36</v>
      </c>
      <c r="R6049" t="s">
        <v>37</v>
      </c>
      <c r="S6049">
        <v>0.5474</v>
      </c>
      <c r="T6049">
        <v>0.5474</v>
      </c>
      <c r="U6049">
        <v>1.33340649</v>
      </c>
      <c r="V6049">
        <v>-5.8392540000000003E-4</v>
      </c>
      <c r="W6049" t="s">
        <v>38</v>
      </c>
      <c r="X6049" s="4">
        <f>IF(bot_orders[[#This Row],[side]]="sell", bot_orders[[#This Row],[accFillSz]]*bot_orders[[#This Row],[avgPx]] + bot_orders[[#This Row],[fee]], -bot_orders[[#This Row],[accFillSz]]*bot_orders[[#This Row],[avgPx]])</f>
        <v>0.72932278722600008</v>
      </c>
      <c r="Y6049" s="4">
        <f>IF(bot_orders[[#This Row],[side]]="buy", bot_orders[[#This Row],[accFillSz]] + bot_orders[[#This Row],[fee]], -bot_orders[[#This Row],[accFillSz]])</f>
        <v>-1.33340649</v>
      </c>
      <c r="Z6049" s="4">
        <f>IF(bot_orders[[#This Row],[side]]="sell",bot_orders[[#This Row],[accFillSz]]*bot_orders[[#This Row],[avgPx]]+bot_orders[[#This Row],[fee]], 0)</f>
        <v>0.72932278722600008</v>
      </c>
      <c r="AA6049" s="4">
        <f>IF(bot_orders[[#This Row],[side]]="sell",-bot_orders[[#This Row],[accFillSz]],bot_orders[[#This Row],[accFillSz]]+bot_orders[[#This Row],[fee]])</f>
        <v>-1.33340649</v>
      </c>
      <c r="AB6049">
        <v>0</v>
      </c>
      <c r="AC6049" t="s">
        <v>18833</v>
      </c>
      <c r="AD6049">
        <v>0</v>
      </c>
      <c r="AE6049" t="s">
        <v>40</v>
      </c>
      <c r="AF6049" t="s">
        <v>41</v>
      </c>
      <c r="AG6049" t="s">
        <v>28</v>
      </c>
      <c r="AH6049" t="s">
        <v>28</v>
      </c>
      <c r="AI6049">
        <v>-1.33340649</v>
      </c>
      <c r="AJ6049">
        <v>0.72932279</v>
      </c>
    </row>
    <row r="6050" spans="1:36" x14ac:dyDescent="0.3">
      <c r="A6050">
        <v>5734</v>
      </c>
      <c r="B6050" t="s">
        <v>17987</v>
      </c>
      <c r="C6050" t="s">
        <v>28</v>
      </c>
      <c r="D6050" t="s">
        <v>29</v>
      </c>
      <c r="E6050" t="s">
        <v>30</v>
      </c>
      <c r="F6050" t="s">
        <v>17988</v>
      </c>
      <c r="G6050" t="s">
        <v>101</v>
      </c>
      <c r="H6050" t="s">
        <v>19047</v>
      </c>
      <c r="I6050" s="4" t="s">
        <v>19048</v>
      </c>
      <c r="J6050" s="1">
        <f>((((bot_orders[[#This Row],[cTime]]/ 1000)+3*3600) / 86400) + DATE(1970,1,1))</f>
        <v>45778.461003553239</v>
      </c>
      <c r="K6050" s="4" t="s">
        <v>19049</v>
      </c>
      <c r="L6050" s="1">
        <f>((((bot_orders[[#This Row],[uTime]]/ 1000)+3*3600) / 86400) + DATE(1970,1,1))</f>
        <v>45779.343449618056</v>
      </c>
      <c r="M6050" t="s">
        <v>34</v>
      </c>
      <c r="N6050" t="s">
        <v>28</v>
      </c>
      <c r="O6050" t="s">
        <v>35</v>
      </c>
      <c r="P6050">
        <v>1.33447407</v>
      </c>
      <c r="Q6050" t="s">
        <v>36</v>
      </c>
      <c r="R6050" t="s">
        <v>55</v>
      </c>
      <c r="S6050">
        <v>0.54330000000000001</v>
      </c>
      <c r="T6050">
        <v>0.54330000000000001</v>
      </c>
      <c r="U6050">
        <v>1.33447407</v>
      </c>
      <c r="V6050">
        <v>-1.0675793E-3</v>
      </c>
      <c r="W6050" t="s">
        <v>18833</v>
      </c>
      <c r="X6050" s="4">
        <f>IF(bot_orders[[#This Row],[side]]="sell", bot_orders[[#This Row],[accFillSz]]*bot_orders[[#This Row],[avgPx]] + bot_orders[[#This Row],[fee]], -bot_orders[[#This Row],[accFillSz]]*bot_orders[[#This Row],[avgPx]])</f>
        <v>-0.72501976223099995</v>
      </c>
      <c r="Y6050" s="4">
        <f>IF(bot_orders[[#This Row],[side]]="buy", bot_orders[[#This Row],[accFillSz]] + bot_orders[[#This Row],[fee]], -bot_orders[[#This Row],[accFillSz]])</f>
        <v>1.3334064907000001</v>
      </c>
      <c r="Z6050" s="4">
        <f>IF(bot_orders[[#This Row],[side]]="sell",bot_orders[[#This Row],[accFillSz]]*bot_orders[[#This Row],[avgPx]]+bot_orders[[#This Row],[fee]], 0)</f>
        <v>0</v>
      </c>
      <c r="AA6050" s="4">
        <f>IF(bot_orders[[#This Row],[side]]="sell",-bot_orders[[#This Row],[accFillSz]],bot_orders[[#This Row],[accFillSz]]+bot_orders[[#This Row],[fee]])</f>
        <v>1.3334064907000001</v>
      </c>
      <c r="AB6050">
        <v>0</v>
      </c>
      <c r="AC6050" t="s">
        <v>38</v>
      </c>
      <c r="AD6050">
        <v>0</v>
      </c>
      <c r="AE6050" t="s">
        <v>40</v>
      </c>
      <c r="AF6050" t="s">
        <v>41</v>
      </c>
      <c r="AG6050" t="s">
        <v>28</v>
      </c>
      <c r="AH6050" t="s">
        <v>28</v>
      </c>
      <c r="AI6050">
        <v>1.33340649</v>
      </c>
      <c r="AJ6050">
        <v>-0.72501976000000001</v>
      </c>
    </row>
    <row r="6051" spans="1:36" x14ac:dyDescent="0.3">
      <c r="A6051">
        <v>5748</v>
      </c>
      <c r="B6051" t="s">
        <v>17987</v>
      </c>
      <c r="C6051" t="s">
        <v>28</v>
      </c>
      <c r="D6051" t="s">
        <v>29</v>
      </c>
      <c r="E6051" t="s">
        <v>30</v>
      </c>
      <c r="F6051" t="s">
        <v>17988</v>
      </c>
      <c r="G6051" t="s">
        <v>106</v>
      </c>
      <c r="H6051" t="s">
        <v>19062</v>
      </c>
      <c r="I6051" s="4" t="s">
        <v>19063</v>
      </c>
      <c r="J6051" s="1">
        <f>((((bot_orders[[#This Row],[cTime]]/ 1000)+3*3600) / 86400) + DATE(1970,1,1))</f>
        <v>45778.509494722224</v>
      </c>
      <c r="K6051" s="4" t="s">
        <v>19064</v>
      </c>
      <c r="L6051" s="1">
        <f>((((bot_orders[[#This Row],[uTime]]/ 1000)+3*3600) / 86400) + DATE(1970,1,1))</f>
        <v>45778.570608287038</v>
      </c>
      <c r="M6051" t="s">
        <v>34</v>
      </c>
      <c r="N6051" t="s">
        <v>28</v>
      </c>
      <c r="O6051" t="s">
        <v>35</v>
      </c>
      <c r="P6051">
        <v>1.33447407</v>
      </c>
      <c r="Q6051" t="s">
        <v>36</v>
      </c>
      <c r="R6051" t="s">
        <v>55</v>
      </c>
      <c r="S6051">
        <v>0.5474</v>
      </c>
      <c r="T6051">
        <v>0.5474</v>
      </c>
      <c r="U6051">
        <v>1.33447407</v>
      </c>
      <c r="V6051">
        <v>-1.0675793E-3</v>
      </c>
      <c r="W6051" t="s">
        <v>18833</v>
      </c>
      <c r="X6051" s="4">
        <f>IF(bot_orders[[#This Row],[side]]="sell", bot_orders[[#This Row],[accFillSz]]*bot_orders[[#This Row],[avgPx]] + bot_orders[[#This Row],[fee]], -bot_orders[[#This Row],[accFillSz]]*bot_orders[[#This Row],[avgPx]])</f>
        <v>-0.73049110591799993</v>
      </c>
      <c r="Y6051" s="4">
        <f>IF(bot_orders[[#This Row],[side]]="buy", bot_orders[[#This Row],[accFillSz]] + bot_orders[[#This Row],[fee]], -bot_orders[[#This Row],[accFillSz]])</f>
        <v>1.3334064907000001</v>
      </c>
      <c r="Z6051" s="4">
        <f>IF(bot_orders[[#This Row],[side]]="sell",bot_orders[[#This Row],[accFillSz]]*bot_orders[[#This Row],[avgPx]]+bot_orders[[#This Row],[fee]], 0)</f>
        <v>0</v>
      </c>
      <c r="AA6051" s="4">
        <f>IF(bot_orders[[#This Row],[side]]="sell",-bot_orders[[#This Row],[accFillSz]],bot_orders[[#This Row],[accFillSz]]+bot_orders[[#This Row],[fee]])</f>
        <v>1.3334064907000001</v>
      </c>
      <c r="AB6051">
        <v>0</v>
      </c>
      <c r="AC6051" t="s">
        <v>38</v>
      </c>
      <c r="AD6051">
        <v>0</v>
      </c>
      <c r="AE6051" t="s">
        <v>40</v>
      </c>
      <c r="AF6051" t="s">
        <v>41</v>
      </c>
      <c r="AG6051" t="s">
        <v>28</v>
      </c>
      <c r="AH6051" t="s">
        <v>28</v>
      </c>
      <c r="AI6051">
        <v>1.33340649</v>
      </c>
      <c r="AJ6051">
        <v>-0.73049111</v>
      </c>
    </row>
    <row r="6052" spans="1:36" x14ac:dyDescent="0.3">
      <c r="A6052">
        <v>5772</v>
      </c>
      <c r="B6052" t="s">
        <v>17987</v>
      </c>
      <c r="C6052" t="s">
        <v>28</v>
      </c>
      <c r="D6052" t="s">
        <v>29</v>
      </c>
      <c r="E6052" t="s">
        <v>30</v>
      </c>
      <c r="F6052" t="s">
        <v>17988</v>
      </c>
      <c r="G6052" t="s">
        <v>104</v>
      </c>
      <c r="H6052" t="s">
        <v>19077</v>
      </c>
      <c r="I6052" s="4" t="s">
        <v>19078</v>
      </c>
      <c r="J6052" s="1">
        <f>((((bot_orders[[#This Row],[cTime]]/ 1000)+3*3600) / 86400) + DATE(1970,1,1))</f>
        <v>45778.562527650458</v>
      </c>
      <c r="K6052" s="4" t="s">
        <v>19079</v>
      </c>
      <c r="L6052" s="1">
        <f>((((bot_orders[[#This Row],[uTime]]/ 1000)+3*3600) / 86400) + DATE(1970,1,1))</f>
        <v>45778.563759050929</v>
      </c>
      <c r="M6052" t="s">
        <v>34</v>
      </c>
      <c r="N6052" t="s">
        <v>28</v>
      </c>
      <c r="O6052" t="s">
        <v>35</v>
      </c>
      <c r="P6052">
        <v>1.33447407</v>
      </c>
      <c r="Q6052" t="s">
        <v>36</v>
      </c>
      <c r="R6052" t="s">
        <v>55</v>
      </c>
      <c r="S6052">
        <v>0.55159999999999998</v>
      </c>
      <c r="T6052">
        <v>0.55159999999999998</v>
      </c>
      <c r="U6052">
        <v>1.33447407</v>
      </c>
      <c r="V6052">
        <v>-1.0675793E-3</v>
      </c>
      <c r="W6052" t="s">
        <v>18833</v>
      </c>
      <c r="X6052" s="4">
        <f>IF(bot_orders[[#This Row],[side]]="sell", bot_orders[[#This Row],[accFillSz]]*bot_orders[[#This Row],[avgPx]] + bot_orders[[#This Row],[fee]], -bot_orders[[#This Row],[accFillSz]]*bot_orders[[#This Row],[avgPx]])</f>
        <v>-0.73609589701199996</v>
      </c>
      <c r="Y6052" s="4">
        <f>IF(bot_orders[[#This Row],[side]]="buy", bot_orders[[#This Row],[accFillSz]] + bot_orders[[#This Row],[fee]], -bot_orders[[#This Row],[accFillSz]])</f>
        <v>1.3334064907000001</v>
      </c>
      <c r="Z6052" s="4">
        <f>IF(bot_orders[[#This Row],[side]]="sell",bot_orders[[#This Row],[accFillSz]]*bot_orders[[#This Row],[avgPx]]+bot_orders[[#This Row],[fee]], 0)</f>
        <v>0</v>
      </c>
      <c r="AA6052" s="4">
        <f>IF(bot_orders[[#This Row],[side]]="sell",-bot_orders[[#This Row],[accFillSz]],bot_orders[[#This Row],[accFillSz]]+bot_orders[[#This Row],[fee]])</f>
        <v>1.3334064907000001</v>
      </c>
      <c r="AB6052">
        <v>0</v>
      </c>
      <c r="AC6052" t="s">
        <v>38</v>
      </c>
      <c r="AD6052">
        <v>0</v>
      </c>
      <c r="AE6052" t="s">
        <v>40</v>
      </c>
      <c r="AF6052" t="s">
        <v>41</v>
      </c>
      <c r="AG6052" t="s">
        <v>28</v>
      </c>
      <c r="AH6052" t="s">
        <v>28</v>
      </c>
      <c r="AI6052">
        <v>1.33340649</v>
      </c>
      <c r="AJ6052">
        <v>-0.73609590000000003</v>
      </c>
    </row>
    <row r="6053" spans="1:36" x14ac:dyDescent="0.3">
      <c r="A6053">
        <v>5776</v>
      </c>
      <c r="B6053" t="s">
        <v>17987</v>
      </c>
      <c r="C6053" t="s">
        <v>28</v>
      </c>
      <c r="D6053" t="s">
        <v>29</v>
      </c>
      <c r="E6053" t="s">
        <v>30</v>
      </c>
      <c r="F6053" t="s">
        <v>17988</v>
      </c>
      <c r="G6053" t="s">
        <v>123</v>
      </c>
      <c r="H6053" t="s">
        <v>19080</v>
      </c>
      <c r="I6053" s="4" t="s">
        <v>19081</v>
      </c>
      <c r="J6053" s="1">
        <f>((((bot_orders[[#This Row],[cTime]]/ 1000)+3*3600) / 86400) + DATE(1970,1,1))</f>
        <v>45778.563759074073</v>
      </c>
      <c r="K6053" s="4" t="s">
        <v>19082</v>
      </c>
      <c r="L6053" s="1">
        <f>((((bot_orders[[#This Row],[uTime]]/ 1000)+3*3600) / 86400) + DATE(1970,1,1))</f>
        <v>45780.105541712961</v>
      </c>
      <c r="M6053" t="s">
        <v>34</v>
      </c>
      <c r="N6053" t="s">
        <v>28</v>
      </c>
      <c r="O6053" t="s">
        <v>35</v>
      </c>
      <c r="P6053">
        <v>1.33340649</v>
      </c>
      <c r="Q6053" t="s">
        <v>36</v>
      </c>
      <c r="R6053" t="s">
        <v>37</v>
      </c>
      <c r="S6053">
        <v>0.55569999999999997</v>
      </c>
      <c r="T6053">
        <v>0.55569999999999997</v>
      </c>
      <c r="U6053">
        <v>1.33340649</v>
      </c>
      <c r="V6053">
        <v>-5.9277920000000005E-4</v>
      </c>
      <c r="W6053" t="s">
        <v>38</v>
      </c>
      <c r="X6053" s="4">
        <f>IF(bot_orders[[#This Row],[side]]="sell", bot_orders[[#This Row],[accFillSz]]*bot_orders[[#This Row],[avgPx]] + bot_orders[[#This Row],[fee]], -bot_orders[[#This Row],[accFillSz]]*bot_orders[[#This Row],[avgPx]])</f>
        <v>0.74038120729299994</v>
      </c>
      <c r="Y6053" s="4">
        <f>IF(bot_orders[[#This Row],[side]]="buy", bot_orders[[#This Row],[accFillSz]] + bot_orders[[#This Row],[fee]], -bot_orders[[#This Row],[accFillSz]])</f>
        <v>-1.33340649</v>
      </c>
      <c r="Z6053" s="4">
        <f>IF(bot_orders[[#This Row],[side]]="sell",bot_orders[[#This Row],[accFillSz]]*bot_orders[[#This Row],[avgPx]]+bot_orders[[#This Row],[fee]], 0)</f>
        <v>0.74038120729299994</v>
      </c>
      <c r="AA6053" s="4">
        <f>IF(bot_orders[[#This Row],[side]]="sell",-bot_orders[[#This Row],[accFillSz]],bot_orders[[#This Row],[accFillSz]]+bot_orders[[#This Row],[fee]])</f>
        <v>-1.33340649</v>
      </c>
      <c r="AB6053">
        <v>0</v>
      </c>
      <c r="AC6053" t="s">
        <v>18833</v>
      </c>
      <c r="AD6053">
        <v>0</v>
      </c>
      <c r="AE6053" t="s">
        <v>40</v>
      </c>
      <c r="AF6053" t="s">
        <v>41</v>
      </c>
      <c r="AG6053" t="s">
        <v>28</v>
      </c>
      <c r="AH6053" t="s">
        <v>28</v>
      </c>
      <c r="AI6053">
        <v>-1.33340649</v>
      </c>
      <c r="AJ6053">
        <v>0.74038121000000001</v>
      </c>
    </row>
    <row r="6054" spans="1:36" x14ac:dyDescent="0.3">
      <c r="A6054">
        <v>5779</v>
      </c>
      <c r="B6054" t="s">
        <v>17987</v>
      </c>
      <c r="C6054" t="s">
        <v>28</v>
      </c>
      <c r="D6054" t="s">
        <v>29</v>
      </c>
      <c r="E6054" t="s">
        <v>30</v>
      </c>
      <c r="F6054" t="s">
        <v>17988</v>
      </c>
      <c r="G6054" t="s">
        <v>43</v>
      </c>
      <c r="H6054" t="s">
        <v>19083</v>
      </c>
      <c r="I6054" s="4" t="s">
        <v>19084</v>
      </c>
      <c r="J6054" s="1">
        <f>((((bot_orders[[#This Row],[cTime]]/ 1000)+3*3600) / 86400) + DATE(1970,1,1))</f>
        <v>45778.570608298614</v>
      </c>
      <c r="K6054" s="4" t="s">
        <v>19085</v>
      </c>
      <c r="L6054" s="1">
        <f>((((bot_orders[[#This Row],[uTime]]/ 1000)+3*3600) / 86400) + DATE(1970,1,1))</f>
        <v>45778.758442199076</v>
      </c>
      <c r="M6054" t="s">
        <v>34</v>
      </c>
      <c r="N6054" t="s">
        <v>28</v>
      </c>
      <c r="O6054" t="s">
        <v>35</v>
      </c>
      <c r="P6054">
        <v>1.33340649</v>
      </c>
      <c r="Q6054" t="s">
        <v>36</v>
      </c>
      <c r="R6054" t="s">
        <v>37</v>
      </c>
      <c r="S6054">
        <v>0.55159999999999998</v>
      </c>
      <c r="T6054">
        <v>0.55159999999999998</v>
      </c>
      <c r="U6054">
        <v>1.33340649</v>
      </c>
      <c r="V6054">
        <v>-5.8840559999999995E-4</v>
      </c>
      <c r="W6054" t="s">
        <v>38</v>
      </c>
      <c r="X6054" s="4">
        <f>IF(bot_orders[[#This Row],[side]]="sell", bot_orders[[#This Row],[accFillSz]]*bot_orders[[#This Row],[avgPx]] + bot_orders[[#This Row],[fee]], -bot_orders[[#This Row],[accFillSz]]*bot_orders[[#This Row],[avgPx]])</f>
        <v>0.73491861428400007</v>
      </c>
      <c r="Y6054" s="4">
        <f>IF(bot_orders[[#This Row],[side]]="buy", bot_orders[[#This Row],[accFillSz]] + bot_orders[[#This Row],[fee]], -bot_orders[[#This Row],[accFillSz]])</f>
        <v>-1.33340649</v>
      </c>
      <c r="Z6054" s="4">
        <f>IF(bot_orders[[#This Row],[side]]="sell",bot_orders[[#This Row],[accFillSz]]*bot_orders[[#This Row],[avgPx]]+bot_orders[[#This Row],[fee]], 0)</f>
        <v>0.73491861428400007</v>
      </c>
      <c r="AA6054" s="4">
        <f>IF(bot_orders[[#This Row],[side]]="sell",-bot_orders[[#This Row],[accFillSz]],bot_orders[[#This Row],[accFillSz]]+bot_orders[[#This Row],[fee]])</f>
        <v>-1.33340649</v>
      </c>
      <c r="AB6054">
        <v>0</v>
      </c>
      <c r="AC6054" t="s">
        <v>18833</v>
      </c>
      <c r="AD6054">
        <v>0</v>
      </c>
      <c r="AE6054" t="s">
        <v>40</v>
      </c>
      <c r="AF6054" t="s">
        <v>41</v>
      </c>
      <c r="AG6054" t="s">
        <v>28</v>
      </c>
      <c r="AH6054" t="s">
        <v>28</v>
      </c>
      <c r="AI6054">
        <v>-1.33340649</v>
      </c>
      <c r="AJ6054">
        <v>0.73491861000000003</v>
      </c>
    </row>
    <row r="6055" spans="1:36" x14ac:dyDescent="0.3">
      <c r="A6055">
        <v>5842</v>
      </c>
      <c r="B6055" t="s">
        <v>17987</v>
      </c>
      <c r="C6055" t="s">
        <v>28</v>
      </c>
      <c r="D6055" t="s">
        <v>29</v>
      </c>
      <c r="E6055" t="s">
        <v>30</v>
      </c>
      <c r="F6055" t="s">
        <v>17988</v>
      </c>
      <c r="G6055" t="s">
        <v>43</v>
      </c>
      <c r="H6055" t="s">
        <v>19126</v>
      </c>
      <c r="I6055" s="4" t="s">
        <v>19127</v>
      </c>
      <c r="J6055" s="1">
        <f>((((bot_orders[[#This Row],[cTime]]/ 1000)+3*3600) / 86400) + DATE(1970,1,1))</f>
        <v>45778.758442245373</v>
      </c>
      <c r="K6055" s="4" t="s">
        <v>19128</v>
      </c>
      <c r="L6055" s="1">
        <f>((((bot_orders[[#This Row],[uTime]]/ 1000)+3*3600) / 86400) + DATE(1970,1,1))</f>
        <v>45778.786611979172</v>
      </c>
      <c r="M6055" t="s">
        <v>34</v>
      </c>
      <c r="N6055" t="s">
        <v>28</v>
      </c>
      <c r="O6055" t="s">
        <v>35</v>
      </c>
      <c r="P6055">
        <v>1.33447407</v>
      </c>
      <c r="Q6055" t="s">
        <v>36</v>
      </c>
      <c r="R6055" t="s">
        <v>55</v>
      </c>
      <c r="S6055">
        <v>0.5474</v>
      </c>
      <c r="T6055">
        <v>0.5474</v>
      </c>
      <c r="U6055">
        <v>1.33447407</v>
      </c>
      <c r="V6055">
        <v>-1.0675793E-3</v>
      </c>
      <c r="W6055" t="s">
        <v>18833</v>
      </c>
      <c r="X6055" s="4">
        <f>IF(bot_orders[[#This Row],[side]]="sell", bot_orders[[#This Row],[accFillSz]]*bot_orders[[#This Row],[avgPx]] + bot_orders[[#This Row],[fee]], -bot_orders[[#This Row],[accFillSz]]*bot_orders[[#This Row],[avgPx]])</f>
        <v>-0.73049110591799993</v>
      </c>
      <c r="Y6055" s="4">
        <f>IF(bot_orders[[#This Row],[side]]="buy", bot_orders[[#This Row],[accFillSz]] + bot_orders[[#This Row],[fee]], -bot_orders[[#This Row],[accFillSz]])</f>
        <v>1.3334064907000001</v>
      </c>
      <c r="Z6055" s="4">
        <f>IF(bot_orders[[#This Row],[side]]="sell",bot_orders[[#This Row],[accFillSz]]*bot_orders[[#This Row],[avgPx]]+bot_orders[[#This Row],[fee]], 0)</f>
        <v>0</v>
      </c>
      <c r="AA6055" s="4">
        <f>IF(bot_orders[[#This Row],[side]]="sell",-bot_orders[[#This Row],[accFillSz]],bot_orders[[#This Row],[accFillSz]]+bot_orders[[#This Row],[fee]])</f>
        <v>1.3334064907000001</v>
      </c>
      <c r="AB6055">
        <v>0</v>
      </c>
      <c r="AC6055" t="s">
        <v>38</v>
      </c>
      <c r="AD6055">
        <v>0</v>
      </c>
      <c r="AE6055" t="s">
        <v>40</v>
      </c>
      <c r="AF6055" t="s">
        <v>41</v>
      </c>
      <c r="AG6055" t="s">
        <v>28</v>
      </c>
      <c r="AH6055" t="s">
        <v>28</v>
      </c>
      <c r="AI6055">
        <v>1.33340649</v>
      </c>
      <c r="AJ6055">
        <v>-0.73049111</v>
      </c>
    </row>
    <row r="6056" spans="1:36" x14ac:dyDescent="0.3">
      <c r="A6056">
        <v>5847</v>
      </c>
      <c r="B6056" t="s">
        <v>17987</v>
      </c>
      <c r="C6056" t="s">
        <v>28</v>
      </c>
      <c r="D6056" t="s">
        <v>29</v>
      </c>
      <c r="E6056" t="s">
        <v>30</v>
      </c>
      <c r="F6056" t="s">
        <v>17988</v>
      </c>
      <c r="G6056" t="s">
        <v>128</v>
      </c>
      <c r="H6056" t="s">
        <v>19135</v>
      </c>
      <c r="I6056" s="4" t="s">
        <v>19136</v>
      </c>
      <c r="J6056" s="1">
        <f>((((bot_orders[[#This Row],[cTime]]/ 1000)+3*3600) / 86400) + DATE(1970,1,1))</f>
        <v>45778.786611990741</v>
      </c>
      <c r="K6056" s="4" t="s">
        <v>19137</v>
      </c>
      <c r="L6056" s="1">
        <f>((((bot_orders[[#This Row],[uTime]]/ 1000)+3*3600) / 86400) + DATE(1970,1,1))</f>
        <v>45780.028194872684</v>
      </c>
      <c r="M6056" t="s">
        <v>34</v>
      </c>
      <c r="N6056" t="s">
        <v>28</v>
      </c>
      <c r="O6056" t="s">
        <v>35</v>
      </c>
      <c r="P6056">
        <v>1.33340649</v>
      </c>
      <c r="Q6056" t="s">
        <v>36</v>
      </c>
      <c r="R6056" t="s">
        <v>37</v>
      </c>
      <c r="S6056">
        <v>0.55159999999999998</v>
      </c>
      <c r="T6056">
        <v>0.55159999999999998</v>
      </c>
      <c r="U6056">
        <v>1.33340649</v>
      </c>
      <c r="V6056">
        <v>-5.8840559999999995E-4</v>
      </c>
      <c r="W6056" t="s">
        <v>38</v>
      </c>
      <c r="X6056" s="4">
        <f>IF(bot_orders[[#This Row],[side]]="sell", bot_orders[[#This Row],[accFillSz]]*bot_orders[[#This Row],[avgPx]] + bot_orders[[#This Row],[fee]], -bot_orders[[#This Row],[accFillSz]]*bot_orders[[#This Row],[avgPx]])</f>
        <v>0.73491861428400007</v>
      </c>
      <c r="Y6056" s="4">
        <f>IF(bot_orders[[#This Row],[side]]="buy", bot_orders[[#This Row],[accFillSz]] + bot_orders[[#This Row],[fee]], -bot_orders[[#This Row],[accFillSz]])</f>
        <v>-1.33340649</v>
      </c>
      <c r="Z6056" s="4">
        <f>IF(bot_orders[[#This Row],[side]]="sell",bot_orders[[#This Row],[accFillSz]]*bot_orders[[#This Row],[avgPx]]+bot_orders[[#This Row],[fee]], 0)</f>
        <v>0.73491861428400007</v>
      </c>
      <c r="AA6056" s="4">
        <f>IF(bot_orders[[#This Row],[side]]="sell",-bot_orders[[#This Row],[accFillSz]],bot_orders[[#This Row],[accFillSz]]+bot_orders[[#This Row],[fee]])</f>
        <v>-1.33340649</v>
      </c>
      <c r="AB6056">
        <v>0</v>
      </c>
      <c r="AC6056" t="s">
        <v>18833</v>
      </c>
      <c r="AD6056">
        <v>0</v>
      </c>
      <c r="AE6056" t="s">
        <v>40</v>
      </c>
      <c r="AF6056" t="s">
        <v>41</v>
      </c>
      <c r="AG6056" t="s">
        <v>28</v>
      </c>
      <c r="AH6056" t="s">
        <v>28</v>
      </c>
      <c r="AI6056">
        <v>-1.33340649</v>
      </c>
      <c r="AJ6056">
        <v>0.73491861000000003</v>
      </c>
    </row>
    <row r="6057" spans="1:36" x14ac:dyDescent="0.3">
      <c r="A6057">
        <v>5942</v>
      </c>
      <c r="B6057" t="s">
        <v>17987</v>
      </c>
      <c r="C6057" t="s">
        <v>28</v>
      </c>
      <c r="D6057" t="s">
        <v>29</v>
      </c>
      <c r="E6057" t="s">
        <v>30</v>
      </c>
      <c r="F6057" t="s">
        <v>17988</v>
      </c>
      <c r="G6057" t="s">
        <v>125</v>
      </c>
      <c r="H6057" t="s">
        <v>19218</v>
      </c>
      <c r="I6057" s="4" t="s">
        <v>19219</v>
      </c>
      <c r="J6057" s="1">
        <f>((((bot_orders[[#This Row],[cTime]]/ 1000)+3*3600) / 86400) + DATE(1970,1,1))</f>
        <v>45779.343449641208</v>
      </c>
      <c r="K6057" s="4" t="s">
        <v>19220</v>
      </c>
      <c r="L6057" s="1">
        <f>((((bot_orders[[#This Row],[uTime]]/ 1000)+3*3600) / 86400) + DATE(1970,1,1))</f>
        <v>45779.795093553243</v>
      </c>
      <c r="M6057" t="s">
        <v>34</v>
      </c>
      <c r="N6057" t="s">
        <v>28</v>
      </c>
      <c r="O6057" t="s">
        <v>35</v>
      </c>
      <c r="P6057">
        <v>1.33340649</v>
      </c>
      <c r="Q6057" t="s">
        <v>36</v>
      </c>
      <c r="R6057" t="s">
        <v>37</v>
      </c>
      <c r="S6057">
        <v>0.5474</v>
      </c>
      <c r="T6057">
        <v>0.5474</v>
      </c>
      <c r="U6057">
        <v>1.33340649</v>
      </c>
      <c r="V6057">
        <v>-5.8392540000000003E-4</v>
      </c>
      <c r="W6057" t="s">
        <v>38</v>
      </c>
      <c r="X6057" s="4">
        <f>IF(bot_orders[[#This Row],[side]]="sell", bot_orders[[#This Row],[accFillSz]]*bot_orders[[#This Row],[avgPx]] + bot_orders[[#This Row],[fee]], -bot_orders[[#This Row],[accFillSz]]*bot_orders[[#This Row],[avgPx]])</f>
        <v>0.72932278722600008</v>
      </c>
      <c r="Y6057" s="4">
        <f>IF(bot_orders[[#This Row],[side]]="buy", bot_orders[[#This Row],[accFillSz]] + bot_orders[[#This Row],[fee]], -bot_orders[[#This Row],[accFillSz]])</f>
        <v>-1.33340649</v>
      </c>
      <c r="Z6057" s="4">
        <f>IF(bot_orders[[#This Row],[side]]="sell",bot_orders[[#This Row],[accFillSz]]*bot_orders[[#This Row],[avgPx]]+bot_orders[[#This Row],[fee]], 0)</f>
        <v>0.72932278722600008</v>
      </c>
      <c r="AA6057" s="4">
        <f>IF(bot_orders[[#This Row],[side]]="sell",-bot_orders[[#This Row],[accFillSz]],bot_orders[[#This Row],[accFillSz]]+bot_orders[[#This Row],[fee]])</f>
        <v>-1.33340649</v>
      </c>
      <c r="AB6057">
        <v>0</v>
      </c>
      <c r="AC6057" t="s">
        <v>18833</v>
      </c>
      <c r="AD6057">
        <v>0</v>
      </c>
      <c r="AE6057" t="s">
        <v>40</v>
      </c>
      <c r="AF6057" t="s">
        <v>41</v>
      </c>
      <c r="AG6057" t="s">
        <v>28</v>
      </c>
      <c r="AH6057" t="s">
        <v>28</v>
      </c>
      <c r="AI6057">
        <v>-1.33340649</v>
      </c>
      <c r="AJ6057">
        <v>0.72932279</v>
      </c>
    </row>
    <row r="6058" spans="1:36" x14ac:dyDescent="0.3">
      <c r="A6058">
        <v>5961</v>
      </c>
      <c r="B6058" t="s">
        <v>17987</v>
      </c>
      <c r="C6058" t="s">
        <v>28</v>
      </c>
      <c r="D6058" t="s">
        <v>29</v>
      </c>
      <c r="E6058" t="s">
        <v>30</v>
      </c>
      <c r="F6058" t="s">
        <v>17988</v>
      </c>
      <c r="G6058" t="s">
        <v>117</v>
      </c>
      <c r="H6058" t="s">
        <v>19223</v>
      </c>
      <c r="I6058" s="4" t="s">
        <v>19224</v>
      </c>
      <c r="J6058" s="1">
        <f>((((bot_orders[[#This Row],[cTime]]/ 1000)+3*3600) / 86400) + DATE(1970,1,1))</f>
        <v>45779.423450254631</v>
      </c>
      <c r="K6058" s="4" t="s">
        <v>19225</v>
      </c>
      <c r="L6058" s="1">
        <f>((((bot_orders[[#This Row],[uTime]]/ 1000)+3*3600) / 86400) + DATE(1970,1,1))</f>
        <v>45779.56514269676</v>
      </c>
      <c r="M6058" t="s">
        <v>34</v>
      </c>
      <c r="N6058" t="s">
        <v>28</v>
      </c>
      <c r="O6058" t="s">
        <v>35</v>
      </c>
      <c r="P6058">
        <v>1.33340649</v>
      </c>
      <c r="Q6058" t="s">
        <v>36</v>
      </c>
      <c r="R6058" t="s">
        <v>37</v>
      </c>
      <c r="S6058">
        <v>0.54330000000000001</v>
      </c>
      <c r="T6058">
        <v>0.54330000000000001</v>
      </c>
      <c r="U6058">
        <v>1.33340649</v>
      </c>
      <c r="V6058">
        <v>-5.7955180000000004E-4</v>
      </c>
      <c r="W6058" t="s">
        <v>38</v>
      </c>
      <c r="X6058" s="4">
        <f>IF(bot_orders[[#This Row],[side]]="sell", bot_orders[[#This Row],[accFillSz]]*bot_orders[[#This Row],[avgPx]] + bot_orders[[#This Row],[fee]], -bot_orders[[#This Row],[accFillSz]]*bot_orders[[#This Row],[avgPx]])</f>
        <v>0.72386019421699999</v>
      </c>
      <c r="Y6058" s="4">
        <f>IF(bot_orders[[#This Row],[side]]="buy", bot_orders[[#This Row],[accFillSz]] + bot_orders[[#This Row],[fee]], -bot_orders[[#This Row],[accFillSz]])</f>
        <v>-1.33340649</v>
      </c>
      <c r="Z6058" s="4">
        <f>IF(bot_orders[[#This Row],[side]]="sell",bot_orders[[#This Row],[accFillSz]]*bot_orders[[#This Row],[avgPx]]+bot_orders[[#This Row],[fee]], 0)</f>
        <v>0.72386019421699999</v>
      </c>
      <c r="AA6058" s="4">
        <f>IF(bot_orders[[#This Row],[side]]="sell",-bot_orders[[#This Row],[accFillSz]],bot_orders[[#This Row],[accFillSz]]+bot_orders[[#This Row],[fee]])</f>
        <v>-1.33340649</v>
      </c>
      <c r="AB6058">
        <v>0</v>
      </c>
      <c r="AC6058" t="s">
        <v>18833</v>
      </c>
      <c r="AD6058">
        <v>0</v>
      </c>
      <c r="AE6058" t="s">
        <v>40</v>
      </c>
      <c r="AF6058" t="s">
        <v>41</v>
      </c>
      <c r="AG6058" t="s">
        <v>28</v>
      </c>
      <c r="AH6058" t="s">
        <v>28</v>
      </c>
      <c r="AI6058">
        <v>-1.33340649</v>
      </c>
      <c r="AJ6058">
        <v>0.72386019000000001</v>
      </c>
    </row>
    <row r="6059" spans="1:36" x14ac:dyDescent="0.3">
      <c r="A6059">
        <v>5979</v>
      </c>
      <c r="B6059" t="s">
        <v>17987</v>
      </c>
      <c r="C6059" t="s">
        <v>28</v>
      </c>
      <c r="D6059" t="s">
        <v>29</v>
      </c>
      <c r="E6059" t="s">
        <v>30</v>
      </c>
      <c r="F6059" t="s">
        <v>17988</v>
      </c>
      <c r="G6059" t="s">
        <v>117</v>
      </c>
      <c r="H6059" t="s">
        <v>19226</v>
      </c>
      <c r="I6059" s="4" t="s">
        <v>19227</v>
      </c>
      <c r="J6059" s="1">
        <f>((((bot_orders[[#This Row],[cTime]]/ 1000)+3*3600) / 86400) + DATE(1970,1,1))</f>
        <v>45779.565142719905</v>
      </c>
      <c r="K6059" s="4" t="s">
        <v>19228</v>
      </c>
      <c r="L6059" s="1">
        <f>((((bot_orders[[#This Row],[uTime]]/ 1000)+3*3600) / 86400) + DATE(1970,1,1))</f>
        <v>45779.583541481479</v>
      </c>
      <c r="M6059" t="s">
        <v>34</v>
      </c>
      <c r="N6059" t="s">
        <v>28</v>
      </c>
      <c r="O6059" t="s">
        <v>35</v>
      </c>
      <c r="P6059">
        <v>1.33447407</v>
      </c>
      <c r="Q6059" t="s">
        <v>36</v>
      </c>
      <c r="R6059" t="s">
        <v>55</v>
      </c>
      <c r="S6059">
        <v>0.53920000000000001</v>
      </c>
      <c r="T6059">
        <v>0.53920000000000001</v>
      </c>
      <c r="U6059">
        <v>1.33447407</v>
      </c>
      <c r="V6059">
        <v>-1.0675793E-3</v>
      </c>
      <c r="W6059" t="s">
        <v>18833</v>
      </c>
      <c r="X6059" s="4">
        <f>IF(bot_orders[[#This Row],[side]]="sell", bot_orders[[#This Row],[accFillSz]]*bot_orders[[#This Row],[avgPx]] + bot_orders[[#This Row],[fee]], -bot_orders[[#This Row],[accFillSz]]*bot_orders[[#This Row],[avgPx]])</f>
        <v>-0.71954841854399998</v>
      </c>
      <c r="Y6059" s="4">
        <f>IF(bot_orders[[#This Row],[side]]="buy", bot_orders[[#This Row],[accFillSz]] + bot_orders[[#This Row],[fee]], -bot_orders[[#This Row],[accFillSz]])</f>
        <v>1.3334064907000001</v>
      </c>
      <c r="Z6059" s="4">
        <f>IF(bot_orders[[#This Row],[side]]="sell",bot_orders[[#This Row],[accFillSz]]*bot_orders[[#This Row],[avgPx]]+bot_orders[[#This Row],[fee]], 0)</f>
        <v>0</v>
      </c>
      <c r="AA6059" s="4">
        <f>IF(bot_orders[[#This Row],[side]]="sell",-bot_orders[[#This Row],[accFillSz]],bot_orders[[#This Row],[accFillSz]]+bot_orders[[#This Row],[fee]])</f>
        <v>1.3334064907000001</v>
      </c>
      <c r="AB6059">
        <v>0</v>
      </c>
      <c r="AC6059" t="s">
        <v>38</v>
      </c>
      <c r="AD6059">
        <v>0</v>
      </c>
      <c r="AE6059" t="s">
        <v>40</v>
      </c>
      <c r="AF6059" t="s">
        <v>41</v>
      </c>
      <c r="AG6059" t="s">
        <v>28</v>
      </c>
      <c r="AH6059" t="s">
        <v>28</v>
      </c>
      <c r="AI6059">
        <v>1.33340649</v>
      </c>
      <c r="AJ6059">
        <v>-0.71954841999999997</v>
      </c>
    </row>
    <row r="6060" spans="1:36" x14ac:dyDescent="0.3">
      <c r="A6060">
        <v>5983</v>
      </c>
      <c r="B6060" t="s">
        <v>17987</v>
      </c>
      <c r="C6060" t="s">
        <v>28</v>
      </c>
      <c r="D6060" t="s">
        <v>29</v>
      </c>
      <c r="E6060" t="s">
        <v>30</v>
      </c>
      <c r="F6060" t="s">
        <v>17988</v>
      </c>
      <c r="G6060" t="s">
        <v>115</v>
      </c>
      <c r="H6060" t="s">
        <v>19229</v>
      </c>
      <c r="I6060" s="4" t="s">
        <v>19230</v>
      </c>
      <c r="J6060" s="1">
        <f>((((bot_orders[[#This Row],[cTime]]/ 1000)+3*3600) / 86400) + DATE(1970,1,1))</f>
        <v>45779.583541493055</v>
      </c>
      <c r="K6060" s="4" t="s">
        <v>19231</v>
      </c>
      <c r="L6060" s="1">
        <f>((((bot_orders[[#This Row],[uTime]]/ 1000)+3*3600) / 86400) + DATE(1970,1,1))</f>
        <v>45779.665866956013</v>
      </c>
      <c r="M6060" t="s">
        <v>34</v>
      </c>
      <c r="N6060" t="s">
        <v>28</v>
      </c>
      <c r="O6060" t="s">
        <v>35</v>
      </c>
      <c r="P6060">
        <v>1.33340649</v>
      </c>
      <c r="Q6060" t="s">
        <v>36</v>
      </c>
      <c r="R6060" t="s">
        <v>37</v>
      </c>
      <c r="S6060">
        <v>0.54330000000000001</v>
      </c>
      <c r="T6060">
        <v>0.54330000000000001</v>
      </c>
      <c r="U6060">
        <v>1.33340649</v>
      </c>
      <c r="V6060">
        <v>-5.7955180000000004E-4</v>
      </c>
      <c r="W6060" t="s">
        <v>38</v>
      </c>
      <c r="X6060" s="4">
        <f>IF(bot_orders[[#This Row],[side]]="sell", bot_orders[[#This Row],[accFillSz]]*bot_orders[[#This Row],[avgPx]] + bot_orders[[#This Row],[fee]], -bot_orders[[#This Row],[accFillSz]]*bot_orders[[#This Row],[avgPx]])</f>
        <v>0.72386019421699999</v>
      </c>
      <c r="Y6060" s="4">
        <f>IF(bot_orders[[#This Row],[side]]="buy", bot_orders[[#This Row],[accFillSz]] + bot_orders[[#This Row],[fee]], -bot_orders[[#This Row],[accFillSz]])</f>
        <v>-1.33340649</v>
      </c>
      <c r="Z6060" s="4">
        <f>IF(bot_orders[[#This Row],[side]]="sell",bot_orders[[#This Row],[accFillSz]]*bot_orders[[#This Row],[avgPx]]+bot_orders[[#This Row],[fee]], 0)</f>
        <v>0.72386019421699999</v>
      </c>
      <c r="AA6060" s="4">
        <f>IF(bot_orders[[#This Row],[side]]="sell",-bot_orders[[#This Row],[accFillSz]],bot_orders[[#This Row],[accFillSz]]+bot_orders[[#This Row],[fee]])</f>
        <v>-1.33340649</v>
      </c>
      <c r="AB6060">
        <v>0</v>
      </c>
      <c r="AC6060" t="s">
        <v>18833</v>
      </c>
      <c r="AD6060">
        <v>0</v>
      </c>
      <c r="AE6060" t="s">
        <v>40</v>
      </c>
      <c r="AF6060" t="s">
        <v>41</v>
      </c>
      <c r="AG6060" t="s">
        <v>28</v>
      </c>
      <c r="AH6060" t="s">
        <v>28</v>
      </c>
      <c r="AI6060">
        <v>-1.33340649</v>
      </c>
      <c r="AJ6060">
        <v>0.72386019000000001</v>
      </c>
    </row>
    <row r="6061" spans="1:36" x14ac:dyDescent="0.3">
      <c r="A6061">
        <v>6013</v>
      </c>
      <c r="B6061" t="s">
        <v>17987</v>
      </c>
      <c r="C6061" t="s">
        <v>28</v>
      </c>
      <c r="D6061" t="s">
        <v>29</v>
      </c>
      <c r="E6061" t="s">
        <v>30</v>
      </c>
      <c r="F6061" t="s">
        <v>17988</v>
      </c>
      <c r="G6061" t="s">
        <v>115</v>
      </c>
      <c r="H6061" t="s">
        <v>19232</v>
      </c>
      <c r="I6061" s="4" t="s">
        <v>19233</v>
      </c>
      <c r="J6061" s="1">
        <f>((((bot_orders[[#This Row],[cTime]]/ 1000)+3*3600) / 86400) + DATE(1970,1,1))</f>
        <v>45779.665866967596</v>
      </c>
      <c r="K6061" s="4" t="s">
        <v>19234</v>
      </c>
      <c r="L6061" s="1">
        <f>((((bot_orders[[#This Row],[uTime]]/ 1000)+3*3600) / 86400) + DATE(1970,1,1))</f>
        <v>45780.550880844909</v>
      </c>
      <c r="M6061" t="s">
        <v>34</v>
      </c>
      <c r="N6061" t="s">
        <v>28</v>
      </c>
      <c r="O6061" t="s">
        <v>35</v>
      </c>
      <c r="P6061">
        <v>1.33447407</v>
      </c>
      <c r="Q6061" t="s">
        <v>36</v>
      </c>
      <c r="R6061" t="s">
        <v>55</v>
      </c>
      <c r="S6061">
        <v>0.53920000000000001</v>
      </c>
      <c r="T6061">
        <v>0.53920000000000001</v>
      </c>
      <c r="U6061">
        <v>1.33447407</v>
      </c>
      <c r="V6061">
        <v>-1.0675793E-3</v>
      </c>
      <c r="W6061" t="s">
        <v>18833</v>
      </c>
      <c r="X6061" s="4">
        <f>IF(bot_orders[[#This Row],[side]]="sell", bot_orders[[#This Row],[accFillSz]]*bot_orders[[#This Row],[avgPx]] + bot_orders[[#This Row],[fee]], -bot_orders[[#This Row],[accFillSz]]*bot_orders[[#This Row],[avgPx]])</f>
        <v>-0.71954841854399998</v>
      </c>
      <c r="Y6061" s="4">
        <f>IF(bot_orders[[#This Row],[side]]="buy", bot_orders[[#This Row],[accFillSz]] + bot_orders[[#This Row],[fee]], -bot_orders[[#This Row],[accFillSz]])</f>
        <v>1.3334064907000001</v>
      </c>
      <c r="Z6061" s="4">
        <f>IF(bot_orders[[#This Row],[side]]="sell",bot_orders[[#This Row],[accFillSz]]*bot_orders[[#This Row],[avgPx]]+bot_orders[[#This Row],[fee]], 0)</f>
        <v>0</v>
      </c>
      <c r="AA6061" s="4">
        <f>IF(bot_orders[[#This Row],[side]]="sell",-bot_orders[[#This Row],[accFillSz]],bot_orders[[#This Row],[accFillSz]]+bot_orders[[#This Row],[fee]])</f>
        <v>1.3334064907000001</v>
      </c>
      <c r="AB6061">
        <v>0</v>
      </c>
      <c r="AC6061" t="s">
        <v>38</v>
      </c>
      <c r="AD6061">
        <v>0</v>
      </c>
      <c r="AE6061" t="s">
        <v>40</v>
      </c>
      <c r="AF6061" t="s">
        <v>41</v>
      </c>
      <c r="AG6061" t="s">
        <v>28</v>
      </c>
      <c r="AH6061" t="s">
        <v>28</v>
      </c>
      <c r="AI6061">
        <v>1.33340649</v>
      </c>
      <c r="AJ6061">
        <v>-0.71954841999999997</v>
      </c>
    </row>
    <row r="6062" spans="1:36" x14ac:dyDescent="0.3">
      <c r="A6062">
        <v>6037</v>
      </c>
      <c r="B6062" t="s">
        <v>17987</v>
      </c>
      <c r="C6062" t="s">
        <v>28</v>
      </c>
      <c r="D6062" t="s">
        <v>29</v>
      </c>
      <c r="E6062" t="s">
        <v>30</v>
      </c>
      <c r="F6062" t="s">
        <v>17988</v>
      </c>
      <c r="G6062" t="s">
        <v>125</v>
      </c>
      <c r="H6062" t="s">
        <v>19235</v>
      </c>
      <c r="I6062" s="4" t="s">
        <v>19236</v>
      </c>
      <c r="J6062" s="1">
        <f>((((bot_orders[[#This Row],[cTime]]/ 1000)+3*3600) / 86400) + DATE(1970,1,1))</f>
        <v>45779.795093576395</v>
      </c>
      <c r="K6062" s="4" t="s">
        <v>19237</v>
      </c>
      <c r="L6062" s="1">
        <f>((((bot_orders[[#This Row],[uTime]]/ 1000)+3*3600) / 86400) + DATE(1970,1,1))</f>
        <v>45780.216038217593</v>
      </c>
      <c r="M6062" t="s">
        <v>34</v>
      </c>
      <c r="N6062" t="s">
        <v>28</v>
      </c>
      <c r="O6062" t="s">
        <v>35</v>
      </c>
      <c r="P6062">
        <v>1.33447407</v>
      </c>
      <c r="Q6062" t="s">
        <v>36</v>
      </c>
      <c r="R6062" t="s">
        <v>55</v>
      </c>
      <c r="S6062">
        <v>0.54330000000000001</v>
      </c>
      <c r="T6062">
        <v>0.54330000000000001</v>
      </c>
      <c r="U6062">
        <v>1.33447407</v>
      </c>
      <c r="V6062">
        <v>-1.0675793E-3</v>
      </c>
      <c r="W6062" t="s">
        <v>18833</v>
      </c>
      <c r="X6062" s="4">
        <f>IF(bot_orders[[#This Row],[side]]="sell", bot_orders[[#This Row],[accFillSz]]*bot_orders[[#This Row],[avgPx]] + bot_orders[[#This Row],[fee]], -bot_orders[[#This Row],[accFillSz]]*bot_orders[[#This Row],[avgPx]])</f>
        <v>-0.72501976223099995</v>
      </c>
      <c r="Y6062" s="4">
        <f>IF(bot_orders[[#This Row],[side]]="buy", bot_orders[[#This Row],[accFillSz]] + bot_orders[[#This Row],[fee]], -bot_orders[[#This Row],[accFillSz]])</f>
        <v>1.3334064907000001</v>
      </c>
      <c r="Z6062" s="4">
        <f>IF(bot_orders[[#This Row],[side]]="sell",bot_orders[[#This Row],[accFillSz]]*bot_orders[[#This Row],[avgPx]]+bot_orders[[#This Row],[fee]], 0)</f>
        <v>0</v>
      </c>
      <c r="AA6062" s="4">
        <f>IF(bot_orders[[#This Row],[side]]="sell",-bot_orders[[#This Row],[accFillSz]],bot_orders[[#This Row],[accFillSz]]+bot_orders[[#This Row],[fee]])</f>
        <v>1.3334064907000001</v>
      </c>
      <c r="AB6062">
        <v>0</v>
      </c>
      <c r="AC6062" t="s">
        <v>38</v>
      </c>
      <c r="AD6062">
        <v>0</v>
      </c>
      <c r="AE6062" t="s">
        <v>40</v>
      </c>
      <c r="AF6062" t="s">
        <v>41</v>
      </c>
      <c r="AG6062" t="s">
        <v>28</v>
      </c>
      <c r="AH6062" t="s">
        <v>28</v>
      </c>
      <c r="AI6062">
        <v>1.33340649</v>
      </c>
      <c r="AJ6062">
        <v>-0.72501976000000001</v>
      </c>
    </row>
    <row r="6063" spans="1:36" x14ac:dyDescent="0.3">
      <c r="A6063">
        <v>6066</v>
      </c>
      <c r="B6063" t="s">
        <v>17987</v>
      </c>
      <c r="C6063" t="s">
        <v>28</v>
      </c>
      <c r="D6063" t="s">
        <v>29</v>
      </c>
      <c r="E6063" t="s">
        <v>30</v>
      </c>
      <c r="F6063" t="s">
        <v>17988</v>
      </c>
      <c r="G6063" t="s">
        <v>128</v>
      </c>
      <c r="H6063" t="s">
        <v>19238</v>
      </c>
      <c r="I6063" s="4" t="s">
        <v>19239</v>
      </c>
      <c r="J6063" s="1">
        <f>((((bot_orders[[#This Row],[cTime]]/ 1000)+3*3600) / 86400) + DATE(1970,1,1))</f>
        <v>45780.02819488426</v>
      </c>
      <c r="K6063" s="4" t="s">
        <v>19240</v>
      </c>
      <c r="L6063" s="1">
        <f>((((bot_orders[[#This Row],[uTime]]/ 1000)+3*3600) / 86400) + DATE(1970,1,1))</f>
        <v>45780.156024687501</v>
      </c>
      <c r="M6063" t="s">
        <v>34</v>
      </c>
      <c r="N6063" t="s">
        <v>28</v>
      </c>
      <c r="O6063" t="s">
        <v>35</v>
      </c>
      <c r="P6063">
        <v>1.33447407</v>
      </c>
      <c r="Q6063" t="s">
        <v>36</v>
      </c>
      <c r="R6063" t="s">
        <v>55</v>
      </c>
      <c r="S6063">
        <v>0.5474</v>
      </c>
      <c r="T6063">
        <v>0.5474</v>
      </c>
      <c r="U6063">
        <v>1.33447407</v>
      </c>
      <c r="V6063">
        <v>-1.0675793E-3</v>
      </c>
      <c r="W6063" t="s">
        <v>18833</v>
      </c>
      <c r="X6063" s="4">
        <f>IF(bot_orders[[#This Row],[side]]="sell", bot_orders[[#This Row],[accFillSz]]*bot_orders[[#This Row],[avgPx]] + bot_orders[[#This Row],[fee]], -bot_orders[[#This Row],[accFillSz]]*bot_orders[[#This Row],[avgPx]])</f>
        <v>-0.73049110591799993</v>
      </c>
      <c r="Y6063" s="4">
        <f>IF(bot_orders[[#This Row],[side]]="buy", bot_orders[[#This Row],[accFillSz]] + bot_orders[[#This Row],[fee]], -bot_orders[[#This Row],[accFillSz]])</f>
        <v>1.3334064907000001</v>
      </c>
      <c r="Z6063" s="4">
        <f>IF(bot_orders[[#This Row],[side]]="sell",bot_orders[[#This Row],[accFillSz]]*bot_orders[[#This Row],[avgPx]]+bot_orders[[#This Row],[fee]], 0)</f>
        <v>0</v>
      </c>
      <c r="AA6063" s="4">
        <f>IF(bot_orders[[#This Row],[side]]="sell",-bot_orders[[#This Row],[accFillSz]],bot_orders[[#This Row],[accFillSz]]+bot_orders[[#This Row],[fee]])</f>
        <v>1.3334064907000001</v>
      </c>
      <c r="AB6063">
        <v>0</v>
      </c>
      <c r="AC6063" t="s">
        <v>38</v>
      </c>
      <c r="AD6063">
        <v>0</v>
      </c>
      <c r="AE6063" t="s">
        <v>40</v>
      </c>
      <c r="AF6063" t="s">
        <v>41</v>
      </c>
      <c r="AG6063" t="s">
        <v>28</v>
      </c>
      <c r="AH6063" t="s">
        <v>28</v>
      </c>
      <c r="AI6063">
        <v>1.33340649</v>
      </c>
      <c r="AJ6063">
        <v>-0.73049111</v>
      </c>
    </row>
    <row r="6064" spans="1:36" x14ac:dyDescent="0.3">
      <c r="A6064">
        <v>6073</v>
      </c>
      <c r="B6064" t="s">
        <v>17987</v>
      </c>
      <c r="C6064" t="s">
        <v>28</v>
      </c>
      <c r="D6064" t="s">
        <v>29</v>
      </c>
      <c r="E6064" t="s">
        <v>30</v>
      </c>
      <c r="F6064" t="s">
        <v>17988</v>
      </c>
      <c r="G6064" t="s">
        <v>123</v>
      </c>
      <c r="H6064" t="s">
        <v>19241</v>
      </c>
      <c r="I6064" s="4" t="s">
        <v>19242</v>
      </c>
      <c r="J6064" s="1">
        <f>((((bot_orders[[#This Row],[cTime]]/ 1000)+3*3600) / 86400) + DATE(1970,1,1))</f>
        <v>45780.105541736106</v>
      </c>
      <c r="K6064" s="4" t="s">
        <v>19243</v>
      </c>
      <c r="L6064" s="1">
        <f>((((bot_orders[[#This Row],[uTime]]/ 1000)+3*3600) / 86400) + DATE(1970,1,1))</f>
        <v>45780.137742384257</v>
      </c>
      <c r="M6064" t="s">
        <v>34</v>
      </c>
      <c r="N6064" t="s">
        <v>28</v>
      </c>
      <c r="O6064" t="s">
        <v>35</v>
      </c>
      <c r="P6064">
        <v>1.33447407</v>
      </c>
      <c r="Q6064" t="s">
        <v>36</v>
      </c>
      <c r="R6064" t="s">
        <v>55</v>
      </c>
      <c r="S6064">
        <v>0.55159999999999998</v>
      </c>
      <c r="T6064">
        <v>0.55159999999999998</v>
      </c>
      <c r="U6064">
        <v>1.33447407</v>
      </c>
      <c r="V6064">
        <v>-1.0675793E-3</v>
      </c>
      <c r="W6064" t="s">
        <v>18833</v>
      </c>
      <c r="X6064" s="4">
        <f>IF(bot_orders[[#This Row],[side]]="sell", bot_orders[[#This Row],[accFillSz]]*bot_orders[[#This Row],[avgPx]] + bot_orders[[#This Row],[fee]], -bot_orders[[#This Row],[accFillSz]]*bot_orders[[#This Row],[avgPx]])</f>
        <v>-0.73609589701199996</v>
      </c>
      <c r="Y6064" s="4">
        <f>IF(bot_orders[[#This Row],[side]]="buy", bot_orders[[#This Row],[accFillSz]] + bot_orders[[#This Row],[fee]], -bot_orders[[#This Row],[accFillSz]])</f>
        <v>1.3334064907000001</v>
      </c>
      <c r="Z6064" s="4">
        <f>IF(bot_orders[[#This Row],[side]]="sell",bot_orders[[#This Row],[accFillSz]]*bot_orders[[#This Row],[avgPx]]+bot_orders[[#This Row],[fee]], 0)</f>
        <v>0</v>
      </c>
      <c r="AA6064" s="4">
        <f>IF(bot_orders[[#This Row],[side]]="sell",-bot_orders[[#This Row],[accFillSz]],bot_orders[[#This Row],[accFillSz]]+bot_orders[[#This Row],[fee]])</f>
        <v>1.3334064907000001</v>
      </c>
      <c r="AB6064">
        <v>0</v>
      </c>
      <c r="AC6064" t="s">
        <v>38</v>
      </c>
      <c r="AD6064">
        <v>0</v>
      </c>
      <c r="AE6064" t="s">
        <v>40</v>
      </c>
      <c r="AF6064" t="s">
        <v>41</v>
      </c>
      <c r="AG6064" t="s">
        <v>28</v>
      </c>
      <c r="AH6064" t="s">
        <v>28</v>
      </c>
      <c r="AI6064">
        <v>1.33340649</v>
      </c>
      <c r="AJ6064">
        <v>-0.73609590000000003</v>
      </c>
    </row>
    <row r="6065" spans="1:36" x14ac:dyDescent="0.3">
      <c r="A6065">
        <v>6074</v>
      </c>
      <c r="B6065" t="s">
        <v>17987</v>
      </c>
      <c r="C6065" t="s">
        <v>28</v>
      </c>
      <c r="D6065" t="s">
        <v>29</v>
      </c>
      <c r="E6065" t="s">
        <v>30</v>
      </c>
      <c r="F6065" t="s">
        <v>17988</v>
      </c>
      <c r="G6065" t="s">
        <v>121</v>
      </c>
      <c r="H6065" t="s">
        <v>19244</v>
      </c>
      <c r="I6065" s="4" t="s">
        <v>19245</v>
      </c>
      <c r="J6065" s="1">
        <f>((((bot_orders[[#This Row],[cTime]]/ 1000)+3*3600) / 86400) + DATE(1970,1,1))</f>
        <v>45780.107535289353</v>
      </c>
      <c r="K6065" s="4" t="s">
        <v>19246</v>
      </c>
      <c r="L6065" s="1">
        <f>((((bot_orders[[#This Row],[uTime]]/ 1000)+3*3600) / 86400) + DATE(1970,1,1))</f>
        <v>45780.130115057866</v>
      </c>
      <c r="M6065" t="s">
        <v>34</v>
      </c>
      <c r="N6065" t="s">
        <v>28</v>
      </c>
      <c r="O6065" t="s">
        <v>35</v>
      </c>
      <c r="P6065">
        <v>1.33447407</v>
      </c>
      <c r="Q6065" t="s">
        <v>36</v>
      </c>
      <c r="R6065" t="s">
        <v>55</v>
      </c>
      <c r="S6065">
        <v>0.55569999999999997</v>
      </c>
      <c r="T6065">
        <v>0.55569999999999997</v>
      </c>
      <c r="U6065">
        <v>1.33447407</v>
      </c>
      <c r="V6065">
        <v>-1.0675793E-3</v>
      </c>
      <c r="W6065" t="s">
        <v>18833</v>
      </c>
      <c r="X6065" s="4">
        <f>IF(bot_orders[[#This Row],[side]]="sell", bot_orders[[#This Row],[accFillSz]]*bot_orders[[#This Row],[avgPx]] + bot_orders[[#This Row],[fee]], -bot_orders[[#This Row],[accFillSz]]*bot_orders[[#This Row],[avgPx]])</f>
        <v>-0.74156724069899993</v>
      </c>
      <c r="Y6065" s="4">
        <f>IF(bot_orders[[#This Row],[side]]="buy", bot_orders[[#This Row],[accFillSz]] + bot_orders[[#This Row],[fee]], -bot_orders[[#This Row],[accFillSz]])</f>
        <v>1.3334064907000001</v>
      </c>
      <c r="Z6065" s="4">
        <f>IF(bot_orders[[#This Row],[side]]="sell",bot_orders[[#This Row],[accFillSz]]*bot_orders[[#This Row],[avgPx]]+bot_orders[[#This Row],[fee]], 0)</f>
        <v>0</v>
      </c>
      <c r="AA6065" s="4">
        <f>IF(bot_orders[[#This Row],[side]]="sell",-bot_orders[[#This Row],[accFillSz]],bot_orders[[#This Row],[accFillSz]]+bot_orders[[#This Row],[fee]])</f>
        <v>1.3334064907000001</v>
      </c>
      <c r="AB6065">
        <v>0</v>
      </c>
      <c r="AC6065" t="s">
        <v>38</v>
      </c>
      <c r="AD6065">
        <v>0</v>
      </c>
      <c r="AE6065" t="s">
        <v>40</v>
      </c>
      <c r="AF6065" t="s">
        <v>41</v>
      </c>
      <c r="AG6065" t="s">
        <v>28</v>
      </c>
      <c r="AH6065" t="s">
        <v>28</v>
      </c>
      <c r="AI6065">
        <v>1.33340649</v>
      </c>
      <c r="AJ6065">
        <v>-0.74156723999999996</v>
      </c>
    </row>
    <row r="6066" spans="1:36" x14ac:dyDescent="0.3">
      <c r="A6066">
        <v>6075</v>
      </c>
      <c r="B6066" t="s">
        <v>17987</v>
      </c>
      <c r="C6066" t="s">
        <v>28</v>
      </c>
      <c r="D6066" t="s">
        <v>29</v>
      </c>
      <c r="E6066" t="s">
        <v>30</v>
      </c>
      <c r="F6066" t="s">
        <v>17988</v>
      </c>
      <c r="G6066" t="s">
        <v>137</v>
      </c>
      <c r="H6066" t="s">
        <v>19247</v>
      </c>
      <c r="I6066" s="4" t="s">
        <v>19248</v>
      </c>
      <c r="J6066" s="1">
        <f>((((bot_orders[[#This Row],[cTime]]/ 1000)+3*3600) / 86400) + DATE(1970,1,1))</f>
        <v>45780.107535335643</v>
      </c>
      <c r="K6066" s="4" t="s">
        <v>19249</v>
      </c>
      <c r="L6066" s="1">
        <f>((((bot_orders[[#This Row],[uTime]]/ 1000)+3*3600) / 86400) + DATE(1970,1,1))</f>
        <v>45780.107538750002</v>
      </c>
      <c r="M6066" t="s">
        <v>34</v>
      </c>
      <c r="N6066" t="s">
        <v>28</v>
      </c>
      <c r="O6066" t="s">
        <v>35</v>
      </c>
      <c r="P6066">
        <v>1.1914947</v>
      </c>
      <c r="Q6066" t="s">
        <v>36</v>
      </c>
      <c r="R6066" t="s">
        <v>55</v>
      </c>
      <c r="S6066">
        <v>0.56000000000000005</v>
      </c>
      <c r="T6066">
        <v>0.56000000000000005</v>
      </c>
      <c r="U6066">
        <v>1.1914947</v>
      </c>
      <c r="V6066">
        <v>-9.5319580000000005E-4</v>
      </c>
      <c r="W6066" t="s">
        <v>18833</v>
      </c>
      <c r="X6066" s="4">
        <f>IF(bot_orders[[#This Row],[side]]="sell", bot_orders[[#This Row],[accFillSz]]*bot_orders[[#This Row],[avgPx]] + bot_orders[[#This Row],[fee]], -bot_orders[[#This Row],[accFillSz]]*bot_orders[[#This Row],[avgPx]])</f>
        <v>-0.66723703200000006</v>
      </c>
      <c r="Y6066" s="4">
        <f>IF(bot_orders[[#This Row],[side]]="buy", bot_orders[[#This Row],[accFillSz]] + bot_orders[[#This Row],[fee]], -bot_orders[[#This Row],[accFillSz]])</f>
        <v>1.1905415042</v>
      </c>
      <c r="Z6066" s="4">
        <f>IF(bot_orders[[#This Row],[side]]="sell",bot_orders[[#This Row],[accFillSz]]*bot_orders[[#This Row],[avgPx]]+bot_orders[[#This Row],[fee]], 0)</f>
        <v>0</v>
      </c>
      <c r="AA6066" s="4">
        <f>IF(bot_orders[[#This Row],[side]]="sell",-bot_orders[[#This Row],[accFillSz]],bot_orders[[#This Row],[accFillSz]]+bot_orders[[#This Row],[fee]])</f>
        <v>1.1905415042</v>
      </c>
      <c r="AB6066">
        <v>0</v>
      </c>
      <c r="AC6066" t="s">
        <v>38</v>
      </c>
      <c r="AD6066">
        <v>0</v>
      </c>
      <c r="AE6066" t="s">
        <v>40</v>
      </c>
      <c r="AF6066" t="s">
        <v>41</v>
      </c>
      <c r="AG6066" t="s">
        <v>28</v>
      </c>
      <c r="AH6066" t="s">
        <v>28</v>
      </c>
      <c r="AI6066">
        <v>1.1905414999999999</v>
      </c>
      <c r="AJ6066">
        <v>-0.66723703000000001</v>
      </c>
    </row>
    <row r="6067" spans="1:36" x14ac:dyDescent="0.3">
      <c r="A6067">
        <v>6076</v>
      </c>
      <c r="B6067" t="s">
        <v>17987</v>
      </c>
      <c r="C6067" t="s">
        <v>28</v>
      </c>
      <c r="D6067" t="s">
        <v>29</v>
      </c>
      <c r="E6067" t="s">
        <v>30</v>
      </c>
      <c r="F6067" t="s">
        <v>17988</v>
      </c>
      <c r="G6067" t="s">
        <v>137</v>
      </c>
      <c r="H6067" t="s">
        <v>19250</v>
      </c>
      <c r="I6067" s="4" t="s">
        <v>19251</v>
      </c>
      <c r="J6067" s="1">
        <f>((((bot_orders[[#This Row],[cTime]]/ 1000)+3*3600) / 86400) + DATE(1970,1,1))</f>
        <v>45780.107538761571</v>
      </c>
      <c r="K6067" s="4" t="s">
        <v>19252</v>
      </c>
      <c r="L6067" s="1">
        <f>((((bot_orders[[#This Row],[uTime]]/ 1000)+3*3600) / 86400) + DATE(1970,1,1))</f>
        <v>45780.125014027777</v>
      </c>
      <c r="M6067" t="s">
        <v>34</v>
      </c>
      <c r="N6067" t="s">
        <v>28</v>
      </c>
      <c r="O6067" t="s">
        <v>35</v>
      </c>
      <c r="P6067">
        <v>1.1905414999999999</v>
      </c>
      <c r="Q6067" t="s">
        <v>36</v>
      </c>
      <c r="R6067" t="s">
        <v>37</v>
      </c>
      <c r="S6067">
        <v>0.56420000000000003</v>
      </c>
      <c r="T6067">
        <v>0.56420000000000003</v>
      </c>
      <c r="U6067">
        <v>1.1905414999999999</v>
      </c>
      <c r="V6067">
        <v>-5.3736280000000005E-4</v>
      </c>
      <c r="W6067" t="s">
        <v>38</v>
      </c>
      <c r="X6067" s="4">
        <f>IF(bot_orders[[#This Row],[side]]="sell", bot_orders[[#This Row],[accFillSz]]*bot_orders[[#This Row],[avgPx]] + bot_orders[[#This Row],[fee]], -bot_orders[[#This Row],[accFillSz]]*bot_orders[[#This Row],[avgPx]])</f>
        <v>0.67116615149999992</v>
      </c>
      <c r="Y6067" s="4">
        <f>IF(bot_orders[[#This Row],[side]]="buy", bot_orders[[#This Row],[accFillSz]] + bot_orders[[#This Row],[fee]], -bot_orders[[#This Row],[accFillSz]])</f>
        <v>-1.1905414999999999</v>
      </c>
      <c r="Z6067" s="4">
        <f>IF(bot_orders[[#This Row],[side]]="sell",bot_orders[[#This Row],[accFillSz]]*bot_orders[[#This Row],[avgPx]]+bot_orders[[#This Row],[fee]], 0)</f>
        <v>0.67116615149999992</v>
      </c>
      <c r="AA6067" s="4">
        <f>IF(bot_orders[[#This Row],[side]]="sell",-bot_orders[[#This Row],[accFillSz]],bot_orders[[#This Row],[accFillSz]]+bot_orders[[#This Row],[fee]])</f>
        <v>-1.1905414999999999</v>
      </c>
      <c r="AB6067">
        <v>0</v>
      </c>
      <c r="AC6067" t="s">
        <v>18833</v>
      </c>
      <c r="AD6067">
        <v>0</v>
      </c>
      <c r="AE6067" t="s">
        <v>40</v>
      </c>
      <c r="AF6067" t="s">
        <v>41</v>
      </c>
      <c r="AG6067" t="s">
        <v>28</v>
      </c>
      <c r="AH6067" t="s">
        <v>28</v>
      </c>
      <c r="AI6067">
        <v>-1.1905414999999999</v>
      </c>
      <c r="AJ6067">
        <v>0.67116615000000002</v>
      </c>
    </row>
    <row r="6068" spans="1:36" x14ac:dyDescent="0.3">
      <c r="A6068">
        <v>6078</v>
      </c>
      <c r="B6068" t="s">
        <v>17987</v>
      </c>
      <c r="C6068" t="s">
        <v>28</v>
      </c>
      <c r="D6068" t="s">
        <v>29</v>
      </c>
      <c r="E6068" t="s">
        <v>30</v>
      </c>
      <c r="F6068" t="s">
        <v>17988</v>
      </c>
      <c r="G6068" t="s">
        <v>111</v>
      </c>
      <c r="H6068" t="s">
        <v>19253</v>
      </c>
      <c r="I6068" s="4" t="s">
        <v>19254</v>
      </c>
      <c r="J6068" s="1">
        <f>((((bot_orders[[#This Row],[cTime]]/ 1000)+3*3600) / 86400) + DATE(1970,1,1))</f>
        <v>45780.125014039353</v>
      </c>
      <c r="K6068" s="4" t="s">
        <v>19255</v>
      </c>
      <c r="L6068" s="1">
        <f>((((bot_orders[[#This Row],[uTime]]/ 1000)+3*3600) / 86400) + DATE(1970,1,1))</f>
        <v>45780.12929626157</v>
      </c>
      <c r="M6068" t="s">
        <v>34</v>
      </c>
      <c r="N6068" t="s">
        <v>28</v>
      </c>
      <c r="O6068" t="s">
        <v>35</v>
      </c>
      <c r="P6068">
        <v>1.1914947</v>
      </c>
      <c r="Q6068" t="s">
        <v>36</v>
      </c>
      <c r="R6068" t="s">
        <v>55</v>
      </c>
      <c r="S6068">
        <v>0.56000000000000005</v>
      </c>
      <c r="T6068">
        <v>0.56000000000000005</v>
      </c>
      <c r="U6068">
        <v>1.1914947</v>
      </c>
      <c r="V6068">
        <v>-9.5319580000000005E-4</v>
      </c>
      <c r="W6068" t="s">
        <v>18833</v>
      </c>
      <c r="X6068" s="4">
        <f>IF(bot_orders[[#This Row],[side]]="sell", bot_orders[[#This Row],[accFillSz]]*bot_orders[[#This Row],[avgPx]] + bot_orders[[#This Row],[fee]], -bot_orders[[#This Row],[accFillSz]]*bot_orders[[#This Row],[avgPx]])</f>
        <v>-0.66723703200000006</v>
      </c>
      <c r="Y6068" s="4">
        <f>IF(bot_orders[[#This Row],[side]]="buy", bot_orders[[#This Row],[accFillSz]] + bot_orders[[#This Row],[fee]], -bot_orders[[#This Row],[accFillSz]])</f>
        <v>1.1905415042</v>
      </c>
      <c r="Z6068" s="4">
        <f>IF(bot_orders[[#This Row],[side]]="sell",bot_orders[[#This Row],[accFillSz]]*bot_orders[[#This Row],[avgPx]]+bot_orders[[#This Row],[fee]], 0)</f>
        <v>0</v>
      </c>
      <c r="AA6068" s="4">
        <f>IF(bot_orders[[#This Row],[side]]="sell",-bot_orders[[#This Row],[accFillSz]],bot_orders[[#This Row],[accFillSz]]+bot_orders[[#This Row],[fee]])</f>
        <v>1.1905415042</v>
      </c>
      <c r="AB6068">
        <v>0</v>
      </c>
      <c r="AC6068" t="s">
        <v>38</v>
      </c>
      <c r="AD6068">
        <v>0</v>
      </c>
      <c r="AE6068" t="s">
        <v>40</v>
      </c>
      <c r="AF6068" t="s">
        <v>41</v>
      </c>
      <c r="AG6068" t="s">
        <v>28</v>
      </c>
      <c r="AH6068" t="s">
        <v>28</v>
      </c>
      <c r="AI6068">
        <v>1.1905414999999999</v>
      </c>
      <c r="AJ6068">
        <v>-0.66723703000000001</v>
      </c>
    </row>
    <row r="6069" spans="1:36" x14ac:dyDescent="0.3">
      <c r="A6069">
        <v>6079</v>
      </c>
      <c r="B6069" t="s">
        <v>17987</v>
      </c>
      <c r="C6069" t="s">
        <v>28</v>
      </c>
      <c r="D6069" t="s">
        <v>29</v>
      </c>
      <c r="E6069" t="s">
        <v>30</v>
      </c>
      <c r="F6069" t="s">
        <v>17988</v>
      </c>
      <c r="G6069" t="s">
        <v>135</v>
      </c>
      <c r="H6069" t="s">
        <v>19256</v>
      </c>
      <c r="I6069" s="4" t="s">
        <v>19257</v>
      </c>
      <c r="J6069" s="1">
        <f>((((bot_orders[[#This Row],[cTime]]/ 1000)+3*3600) / 86400) + DATE(1970,1,1))</f>
        <v>45780.12501408565</v>
      </c>
      <c r="K6069" s="4" t="s">
        <v>19258</v>
      </c>
      <c r="L6069" s="1">
        <f>((((bot_orders[[#This Row],[uTime]]/ 1000)+3*3600) / 86400) + DATE(1970,1,1))</f>
        <v>45780.125031932868</v>
      </c>
      <c r="M6069" t="s">
        <v>34</v>
      </c>
      <c r="N6069" t="s">
        <v>28</v>
      </c>
      <c r="O6069" t="s">
        <v>35</v>
      </c>
      <c r="P6069">
        <v>1.19137644</v>
      </c>
      <c r="Q6069" t="s">
        <v>36</v>
      </c>
      <c r="R6069" t="s">
        <v>55</v>
      </c>
      <c r="S6069">
        <v>0.56420000000000003</v>
      </c>
      <c r="T6069">
        <v>0.56420000000000003</v>
      </c>
      <c r="U6069">
        <v>1.19137644</v>
      </c>
      <c r="V6069">
        <v>-9.5310119999999999E-4</v>
      </c>
      <c r="W6069" t="s">
        <v>18833</v>
      </c>
      <c r="X6069" s="4">
        <f>IF(bot_orders[[#This Row],[side]]="sell", bot_orders[[#This Row],[accFillSz]]*bot_orders[[#This Row],[avgPx]] + bot_orders[[#This Row],[fee]], -bot_orders[[#This Row],[accFillSz]]*bot_orders[[#This Row],[avgPx]])</f>
        <v>-0.67217458744800007</v>
      </c>
      <c r="Y6069" s="4">
        <f>IF(bot_orders[[#This Row],[side]]="buy", bot_orders[[#This Row],[accFillSz]] + bot_orders[[#This Row],[fee]], -bot_orders[[#This Row],[accFillSz]])</f>
        <v>1.1904233388000001</v>
      </c>
      <c r="Z6069" s="4">
        <f>IF(bot_orders[[#This Row],[side]]="sell",bot_orders[[#This Row],[accFillSz]]*bot_orders[[#This Row],[avgPx]]+bot_orders[[#This Row],[fee]], 0)</f>
        <v>0</v>
      </c>
      <c r="AA6069" s="4">
        <f>IF(bot_orders[[#This Row],[side]]="sell",-bot_orders[[#This Row],[accFillSz]],bot_orders[[#This Row],[accFillSz]]+bot_orders[[#This Row],[fee]])</f>
        <v>1.1904233388000001</v>
      </c>
      <c r="AB6069">
        <v>0</v>
      </c>
      <c r="AC6069" t="s">
        <v>38</v>
      </c>
      <c r="AD6069">
        <v>0</v>
      </c>
      <c r="AE6069" t="s">
        <v>40</v>
      </c>
      <c r="AF6069" t="s">
        <v>41</v>
      </c>
      <c r="AG6069" t="s">
        <v>28</v>
      </c>
      <c r="AH6069" t="s">
        <v>28</v>
      </c>
      <c r="AI6069">
        <v>1.1904233399999999</v>
      </c>
      <c r="AJ6069">
        <v>-0.67217459000000002</v>
      </c>
    </row>
    <row r="6070" spans="1:36" x14ac:dyDescent="0.3">
      <c r="A6070">
        <v>6080</v>
      </c>
      <c r="B6070" t="s">
        <v>17987</v>
      </c>
      <c r="C6070" t="s">
        <v>28</v>
      </c>
      <c r="D6070" t="s">
        <v>29</v>
      </c>
      <c r="E6070" t="s">
        <v>30</v>
      </c>
      <c r="F6070" t="s">
        <v>17988</v>
      </c>
      <c r="G6070" t="s">
        <v>135</v>
      </c>
      <c r="H6070" t="s">
        <v>19259</v>
      </c>
      <c r="I6070" s="4" t="s">
        <v>19260</v>
      </c>
      <c r="J6070" s="1">
        <f>((((bot_orders[[#This Row],[cTime]]/ 1000)+3*3600) / 86400) + DATE(1970,1,1))</f>
        <v>45780.125031944444</v>
      </c>
      <c r="K6070" s="4" t="s">
        <v>19261</v>
      </c>
      <c r="L6070" s="1">
        <f>((((bot_orders[[#This Row],[uTime]]/ 1000)+3*3600) / 86400) + DATE(1970,1,1))</f>
        <v>45780.125051249997</v>
      </c>
      <c r="M6070" t="s">
        <v>34</v>
      </c>
      <c r="N6070" t="s">
        <v>28</v>
      </c>
      <c r="O6070" t="s">
        <v>35</v>
      </c>
      <c r="P6070">
        <v>1.19042333</v>
      </c>
      <c r="Q6070" t="s">
        <v>36</v>
      </c>
      <c r="R6070" t="s">
        <v>37</v>
      </c>
      <c r="S6070">
        <v>0.56840000000000002</v>
      </c>
      <c r="T6070">
        <v>0.56840000000000002</v>
      </c>
      <c r="U6070">
        <v>1.19042333</v>
      </c>
      <c r="V6070">
        <v>-5.4130930000000001E-4</v>
      </c>
      <c r="W6070" t="s">
        <v>38</v>
      </c>
      <c r="X6070" s="4">
        <f>IF(bot_orders[[#This Row],[side]]="sell", bot_orders[[#This Row],[accFillSz]]*bot_orders[[#This Row],[avgPx]] + bot_orders[[#This Row],[fee]], -bot_orders[[#This Row],[accFillSz]]*bot_orders[[#This Row],[avgPx]])</f>
        <v>0.67609531147200008</v>
      </c>
      <c r="Y6070" s="4">
        <f>IF(bot_orders[[#This Row],[side]]="buy", bot_orders[[#This Row],[accFillSz]] + bot_orders[[#This Row],[fee]], -bot_orders[[#This Row],[accFillSz]])</f>
        <v>-1.19042333</v>
      </c>
      <c r="Z6070" s="4">
        <f>IF(bot_orders[[#This Row],[side]]="sell",bot_orders[[#This Row],[accFillSz]]*bot_orders[[#This Row],[avgPx]]+bot_orders[[#This Row],[fee]], 0)</f>
        <v>0.67609531147200008</v>
      </c>
      <c r="AA6070" s="4">
        <f>IF(bot_orders[[#This Row],[side]]="sell",-bot_orders[[#This Row],[accFillSz]],bot_orders[[#This Row],[accFillSz]]+bot_orders[[#This Row],[fee]])</f>
        <v>-1.19042333</v>
      </c>
      <c r="AB6070">
        <v>0</v>
      </c>
      <c r="AC6070" t="s">
        <v>18833</v>
      </c>
      <c r="AD6070">
        <v>0</v>
      </c>
      <c r="AE6070" t="s">
        <v>40</v>
      </c>
      <c r="AF6070" t="s">
        <v>41</v>
      </c>
      <c r="AG6070" t="s">
        <v>28</v>
      </c>
      <c r="AH6070" t="s">
        <v>28</v>
      </c>
      <c r="AI6070">
        <v>-1.19042333</v>
      </c>
      <c r="AJ6070">
        <v>0.67609531</v>
      </c>
    </row>
    <row r="6071" spans="1:36" x14ac:dyDescent="0.3">
      <c r="A6071">
        <v>6081</v>
      </c>
      <c r="B6071" t="s">
        <v>17987</v>
      </c>
      <c r="C6071" t="s">
        <v>28</v>
      </c>
      <c r="D6071" t="s">
        <v>29</v>
      </c>
      <c r="E6071" t="s">
        <v>30</v>
      </c>
      <c r="F6071" t="s">
        <v>17988</v>
      </c>
      <c r="G6071" t="s">
        <v>153</v>
      </c>
      <c r="H6071" t="s">
        <v>19262</v>
      </c>
      <c r="I6071" s="4" t="s">
        <v>19263</v>
      </c>
      <c r="J6071" s="1">
        <f>((((bot_orders[[#This Row],[cTime]]/ 1000)+3*3600) / 86400) + DATE(1970,1,1))</f>
        <v>45780.125051273149</v>
      </c>
      <c r="K6071" s="4" t="s">
        <v>19264</v>
      </c>
      <c r="L6071" s="1">
        <f>((((bot_orders[[#This Row],[uTime]]/ 1000)+3*3600) / 86400) + DATE(1970,1,1))</f>
        <v>45780.126598888892</v>
      </c>
      <c r="M6071" t="s">
        <v>34</v>
      </c>
      <c r="N6071" t="s">
        <v>28</v>
      </c>
      <c r="O6071" t="s">
        <v>35</v>
      </c>
      <c r="P6071">
        <v>1.19137644</v>
      </c>
      <c r="Q6071" t="s">
        <v>36</v>
      </c>
      <c r="R6071" t="s">
        <v>55</v>
      </c>
      <c r="S6071">
        <v>0.56420000000000003</v>
      </c>
      <c r="T6071">
        <v>0.56420000000000003</v>
      </c>
      <c r="U6071">
        <v>1.19137644</v>
      </c>
      <c r="V6071">
        <v>-9.5310119999999999E-4</v>
      </c>
      <c r="W6071" t="s">
        <v>18833</v>
      </c>
      <c r="X6071" s="4">
        <f>IF(bot_orders[[#This Row],[side]]="sell", bot_orders[[#This Row],[accFillSz]]*bot_orders[[#This Row],[avgPx]] + bot_orders[[#This Row],[fee]], -bot_orders[[#This Row],[accFillSz]]*bot_orders[[#This Row],[avgPx]])</f>
        <v>-0.67217458744800007</v>
      </c>
      <c r="Y6071" s="4">
        <f>IF(bot_orders[[#This Row],[side]]="buy", bot_orders[[#This Row],[accFillSz]] + bot_orders[[#This Row],[fee]], -bot_orders[[#This Row],[accFillSz]])</f>
        <v>1.1904233388000001</v>
      </c>
      <c r="Z6071" s="4">
        <f>IF(bot_orders[[#This Row],[side]]="sell",bot_orders[[#This Row],[accFillSz]]*bot_orders[[#This Row],[avgPx]]+bot_orders[[#This Row],[fee]], 0)</f>
        <v>0</v>
      </c>
      <c r="AA6071" s="4">
        <f>IF(bot_orders[[#This Row],[side]]="sell",-bot_orders[[#This Row],[accFillSz]],bot_orders[[#This Row],[accFillSz]]+bot_orders[[#This Row],[fee]])</f>
        <v>1.1904233388000001</v>
      </c>
      <c r="AB6071">
        <v>0</v>
      </c>
      <c r="AC6071" t="s">
        <v>38</v>
      </c>
      <c r="AD6071">
        <v>0</v>
      </c>
      <c r="AE6071" t="s">
        <v>40</v>
      </c>
      <c r="AF6071" t="s">
        <v>41</v>
      </c>
      <c r="AG6071" t="s">
        <v>28</v>
      </c>
      <c r="AH6071" t="s">
        <v>28</v>
      </c>
      <c r="AI6071">
        <v>1.1904233399999999</v>
      </c>
      <c r="AJ6071">
        <v>-0.67217459000000002</v>
      </c>
    </row>
    <row r="6072" spans="1:36" x14ac:dyDescent="0.3">
      <c r="A6072">
        <v>6082</v>
      </c>
      <c r="B6072" t="s">
        <v>17987</v>
      </c>
      <c r="C6072" t="s">
        <v>28</v>
      </c>
      <c r="D6072" t="s">
        <v>29</v>
      </c>
      <c r="E6072" t="s">
        <v>30</v>
      </c>
      <c r="F6072" t="s">
        <v>17988</v>
      </c>
      <c r="G6072" t="s">
        <v>133</v>
      </c>
      <c r="H6072" t="s">
        <v>19265</v>
      </c>
      <c r="I6072" s="4" t="s">
        <v>19266</v>
      </c>
      <c r="J6072" s="1">
        <f>((((bot_orders[[#This Row],[cTime]]/ 1000)+3*3600) / 86400) + DATE(1970,1,1))</f>
        <v>45780.125051331022</v>
      </c>
      <c r="K6072" s="4" t="s">
        <v>19267</v>
      </c>
      <c r="L6072" s="1">
        <f>((((bot_orders[[#This Row],[uTime]]/ 1000)+3*3600) / 86400) + DATE(1970,1,1))</f>
        <v>45780.125054062504</v>
      </c>
      <c r="M6072" t="s">
        <v>34</v>
      </c>
      <c r="N6072" t="s">
        <v>28</v>
      </c>
      <c r="O6072" t="s">
        <v>35</v>
      </c>
      <c r="P6072">
        <v>1.19172948</v>
      </c>
      <c r="Q6072" t="s">
        <v>36</v>
      </c>
      <c r="R6072" t="s">
        <v>55</v>
      </c>
      <c r="S6072">
        <v>0.56840000000000002</v>
      </c>
      <c r="T6072">
        <v>0.56840000000000002</v>
      </c>
      <c r="U6072">
        <v>1.19172948</v>
      </c>
      <c r="V6072">
        <v>-9.5338360000000002E-4</v>
      </c>
      <c r="W6072" t="s">
        <v>18833</v>
      </c>
      <c r="X6072" s="4">
        <f>IF(bot_orders[[#This Row],[side]]="sell", bot_orders[[#This Row],[accFillSz]]*bot_orders[[#This Row],[avgPx]] + bot_orders[[#This Row],[fee]], -bot_orders[[#This Row],[accFillSz]]*bot_orders[[#This Row],[avgPx]])</f>
        <v>-0.67737903643200004</v>
      </c>
      <c r="Y6072" s="4">
        <f>IF(bot_orders[[#This Row],[side]]="buy", bot_orders[[#This Row],[accFillSz]] + bot_orders[[#This Row],[fee]], -bot_orders[[#This Row],[accFillSz]])</f>
        <v>1.1907760964</v>
      </c>
      <c r="Z6072" s="4">
        <f>IF(bot_orders[[#This Row],[side]]="sell",bot_orders[[#This Row],[accFillSz]]*bot_orders[[#This Row],[avgPx]]+bot_orders[[#This Row],[fee]], 0)</f>
        <v>0</v>
      </c>
      <c r="AA6072" s="4">
        <f>IF(bot_orders[[#This Row],[side]]="sell",-bot_orders[[#This Row],[accFillSz]],bot_orders[[#This Row],[accFillSz]]+bot_orders[[#This Row],[fee]])</f>
        <v>1.1907760964</v>
      </c>
      <c r="AB6072">
        <v>0</v>
      </c>
      <c r="AC6072" t="s">
        <v>38</v>
      </c>
      <c r="AD6072">
        <v>0</v>
      </c>
      <c r="AE6072" t="s">
        <v>40</v>
      </c>
      <c r="AF6072" t="s">
        <v>41</v>
      </c>
      <c r="AG6072" t="s">
        <v>28</v>
      </c>
      <c r="AH6072" t="s">
        <v>28</v>
      </c>
      <c r="AI6072">
        <v>1.1907760999999999</v>
      </c>
      <c r="AJ6072">
        <v>-0.67737904000000004</v>
      </c>
    </row>
    <row r="6073" spans="1:36" x14ac:dyDescent="0.3">
      <c r="A6073">
        <v>6083</v>
      </c>
      <c r="B6073" t="s">
        <v>17987</v>
      </c>
      <c r="C6073" t="s">
        <v>28</v>
      </c>
      <c r="D6073" t="s">
        <v>29</v>
      </c>
      <c r="E6073" t="s">
        <v>30</v>
      </c>
      <c r="F6073" t="s">
        <v>17988</v>
      </c>
      <c r="G6073" t="s">
        <v>133</v>
      </c>
      <c r="H6073" t="s">
        <v>19268</v>
      </c>
      <c r="I6073" s="4" t="s">
        <v>19269</v>
      </c>
      <c r="J6073" s="1">
        <f>((((bot_orders[[#This Row],[cTime]]/ 1000)+3*3600) / 86400) + DATE(1970,1,1))</f>
        <v>45780.125054074073</v>
      </c>
      <c r="K6073" s="4" t="s">
        <v>19270</v>
      </c>
      <c r="L6073" s="1">
        <f>((((bot_orders[[#This Row],[uTime]]/ 1000)+3*3600) / 86400) + DATE(1970,1,1))</f>
        <v>45780.12506204861</v>
      </c>
      <c r="M6073" t="s">
        <v>34</v>
      </c>
      <c r="N6073" t="s">
        <v>28</v>
      </c>
      <c r="O6073" t="s">
        <v>35</v>
      </c>
      <c r="P6073">
        <v>1.19077609</v>
      </c>
      <c r="Q6073" t="s">
        <v>36</v>
      </c>
      <c r="R6073" t="s">
        <v>37</v>
      </c>
      <c r="S6073">
        <v>0.57269999999999999</v>
      </c>
      <c r="T6073">
        <v>0.57269999999999999</v>
      </c>
      <c r="U6073">
        <v>1.19077609</v>
      </c>
      <c r="V6073">
        <v>-5.4556600000000004E-4</v>
      </c>
      <c r="W6073" t="s">
        <v>38</v>
      </c>
      <c r="X6073" s="4">
        <f>IF(bot_orders[[#This Row],[side]]="sell", bot_orders[[#This Row],[accFillSz]]*bot_orders[[#This Row],[avgPx]] + bot_orders[[#This Row],[fee]], -bot_orders[[#This Row],[accFillSz]]*bot_orders[[#This Row],[avgPx]])</f>
        <v>0.68141190074299995</v>
      </c>
      <c r="Y6073" s="4">
        <f>IF(bot_orders[[#This Row],[side]]="buy", bot_orders[[#This Row],[accFillSz]] + bot_orders[[#This Row],[fee]], -bot_orders[[#This Row],[accFillSz]])</f>
        <v>-1.19077609</v>
      </c>
      <c r="Z6073" s="4">
        <f>IF(bot_orders[[#This Row],[side]]="sell",bot_orders[[#This Row],[accFillSz]]*bot_orders[[#This Row],[avgPx]]+bot_orders[[#This Row],[fee]], 0)</f>
        <v>0.68141190074299995</v>
      </c>
      <c r="AA6073" s="4">
        <f>IF(bot_orders[[#This Row],[side]]="sell",-bot_orders[[#This Row],[accFillSz]],bot_orders[[#This Row],[accFillSz]]+bot_orders[[#This Row],[fee]])</f>
        <v>-1.19077609</v>
      </c>
      <c r="AB6073">
        <v>0</v>
      </c>
      <c r="AC6073" t="s">
        <v>18833</v>
      </c>
      <c r="AD6073">
        <v>0</v>
      </c>
      <c r="AE6073" t="s">
        <v>40</v>
      </c>
      <c r="AF6073" t="s">
        <v>41</v>
      </c>
      <c r="AG6073" t="s">
        <v>28</v>
      </c>
      <c r="AH6073" t="s">
        <v>28</v>
      </c>
      <c r="AI6073">
        <v>-1.19077609</v>
      </c>
      <c r="AJ6073">
        <v>0.68141189999999996</v>
      </c>
    </row>
    <row r="6074" spans="1:36" x14ac:dyDescent="0.3">
      <c r="A6074">
        <v>6084</v>
      </c>
      <c r="B6074" t="s">
        <v>17987</v>
      </c>
      <c r="C6074" t="s">
        <v>28</v>
      </c>
      <c r="D6074" t="s">
        <v>29</v>
      </c>
      <c r="E6074" t="s">
        <v>30</v>
      </c>
      <c r="F6074" t="s">
        <v>17988</v>
      </c>
      <c r="G6074" t="s">
        <v>147</v>
      </c>
      <c r="H6074" t="s">
        <v>19271</v>
      </c>
      <c r="I6074" s="4" t="s">
        <v>19272</v>
      </c>
      <c r="J6074" s="1">
        <f>((((bot_orders[[#This Row],[cTime]]/ 1000)+3*3600) / 86400) + DATE(1970,1,1))</f>
        <v>45780.125062060186</v>
      </c>
      <c r="K6074" s="4" t="s">
        <v>19273</v>
      </c>
      <c r="L6074" s="1">
        <f>((((bot_orders[[#This Row],[uTime]]/ 1000)+3*3600) / 86400) + DATE(1970,1,1))</f>
        <v>45780.125073506948</v>
      </c>
      <c r="M6074" t="s">
        <v>34</v>
      </c>
      <c r="N6074" t="s">
        <v>28</v>
      </c>
      <c r="O6074" t="s">
        <v>35</v>
      </c>
      <c r="P6074">
        <v>1.19172948</v>
      </c>
      <c r="Q6074" t="s">
        <v>36</v>
      </c>
      <c r="R6074" t="s">
        <v>55</v>
      </c>
      <c r="S6074">
        <v>0.56840000000000002</v>
      </c>
      <c r="T6074">
        <v>0.56840000000000002</v>
      </c>
      <c r="U6074">
        <v>1.19172948</v>
      </c>
      <c r="V6074">
        <v>-9.5338360000000002E-4</v>
      </c>
      <c r="W6074" t="s">
        <v>18833</v>
      </c>
      <c r="X6074" s="4">
        <f>IF(bot_orders[[#This Row],[side]]="sell", bot_orders[[#This Row],[accFillSz]]*bot_orders[[#This Row],[avgPx]] + bot_orders[[#This Row],[fee]], -bot_orders[[#This Row],[accFillSz]]*bot_orders[[#This Row],[avgPx]])</f>
        <v>-0.67737903643200004</v>
      </c>
      <c r="Y6074" s="4">
        <f>IF(bot_orders[[#This Row],[side]]="buy", bot_orders[[#This Row],[accFillSz]] + bot_orders[[#This Row],[fee]], -bot_orders[[#This Row],[accFillSz]])</f>
        <v>1.1907760964</v>
      </c>
      <c r="Z6074" s="4">
        <f>IF(bot_orders[[#This Row],[side]]="sell",bot_orders[[#This Row],[accFillSz]]*bot_orders[[#This Row],[avgPx]]+bot_orders[[#This Row],[fee]], 0)</f>
        <v>0</v>
      </c>
      <c r="AA6074" s="4">
        <f>IF(bot_orders[[#This Row],[side]]="sell",-bot_orders[[#This Row],[accFillSz]],bot_orders[[#This Row],[accFillSz]]+bot_orders[[#This Row],[fee]])</f>
        <v>1.1907760964</v>
      </c>
      <c r="AB6074">
        <v>0</v>
      </c>
      <c r="AC6074" t="s">
        <v>38</v>
      </c>
      <c r="AD6074">
        <v>0</v>
      </c>
      <c r="AE6074" t="s">
        <v>40</v>
      </c>
      <c r="AF6074" t="s">
        <v>41</v>
      </c>
      <c r="AG6074" t="s">
        <v>28</v>
      </c>
      <c r="AH6074" t="s">
        <v>28</v>
      </c>
      <c r="AI6074">
        <v>1.1907760999999999</v>
      </c>
      <c r="AJ6074">
        <v>-0.67737904000000004</v>
      </c>
    </row>
    <row r="6075" spans="1:36" x14ac:dyDescent="0.3">
      <c r="A6075">
        <v>6085</v>
      </c>
      <c r="B6075" t="s">
        <v>17987</v>
      </c>
      <c r="C6075" t="s">
        <v>28</v>
      </c>
      <c r="D6075" t="s">
        <v>29</v>
      </c>
      <c r="E6075" t="s">
        <v>30</v>
      </c>
      <c r="F6075" t="s">
        <v>17988</v>
      </c>
      <c r="G6075" t="s">
        <v>113</v>
      </c>
      <c r="H6075" t="s">
        <v>19274</v>
      </c>
      <c r="I6075" s="4" t="s">
        <v>19275</v>
      </c>
      <c r="J6075" s="1">
        <f>((((bot_orders[[#This Row],[cTime]]/ 1000)+3*3600) / 86400) + DATE(1970,1,1))</f>
        <v>45780.125062118052</v>
      </c>
      <c r="K6075" s="4" t="s">
        <v>19276</v>
      </c>
      <c r="L6075" s="1">
        <f>((((bot_orders[[#This Row],[uTime]]/ 1000)+3*3600) / 86400) + DATE(1970,1,1))</f>
        <v>45780.125062222221</v>
      </c>
      <c r="M6075" t="s">
        <v>34</v>
      </c>
      <c r="N6075" t="s">
        <v>28</v>
      </c>
      <c r="O6075" t="s">
        <v>35</v>
      </c>
      <c r="P6075">
        <v>1.19163617</v>
      </c>
      <c r="Q6075" t="s">
        <v>36</v>
      </c>
      <c r="R6075" t="s">
        <v>55</v>
      </c>
      <c r="S6075">
        <v>0.57269999999999999</v>
      </c>
      <c r="T6075">
        <v>0.57269999999999999</v>
      </c>
      <c r="U6075">
        <v>1.19163617</v>
      </c>
      <c r="V6075">
        <v>-9.5330890000000002E-4</v>
      </c>
      <c r="W6075" t="s">
        <v>18833</v>
      </c>
      <c r="X6075" s="4">
        <f>IF(bot_orders[[#This Row],[side]]="sell", bot_orders[[#This Row],[accFillSz]]*bot_orders[[#This Row],[avgPx]] + bot_orders[[#This Row],[fee]], -bot_orders[[#This Row],[accFillSz]]*bot_orders[[#This Row],[avgPx]])</f>
        <v>-0.682450034559</v>
      </c>
      <c r="Y6075" s="4">
        <f>IF(bot_orders[[#This Row],[side]]="buy", bot_orders[[#This Row],[accFillSz]] + bot_orders[[#This Row],[fee]], -bot_orders[[#This Row],[accFillSz]])</f>
        <v>1.1906828611</v>
      </c>
      <c r="Z6075" s="4">
        <f>IF(bot_orders[[#This Row],[side]]="sell",bot_orders[[#This Row],[accFillSz]]*bot_orders[[#This Row],[avgPx]]+bot_orders[[#This Row],[fee]], 0)</f>
        <v>0</v>
      </c>
      <c r="AA6075" s="4">
        <f>IF(bot_orders[[#This Row],[side]]="sell",-bot_orders[[#This Row],[accFillSz]],bot_orders[[#This Row],[accFillSz]]+bot_orders[[#This Row],[fee]])</f>
        <v>1.1906828611</v>
      </c>
      <c r="AB6075">
        <v>0</v>
      </c>
      <c r="AC6075" t="s">
        <v>38</v>
      </c>
      <c r="AD6075">
        <v>0</v>
      </c>
      <c r="AE6075" t="s">
        <v>40</v>
      </c>
      <c r="AF6075" t="s">
        <v>41</v>
      </c>
      <c r="AG6075" t="s">
        <v>28</v>
      </c>
      <c r="AH6075" t="s">
        <v>28</v>
      </c>
      <c r="AI6075">
        <v>1.1906828599999999</v>
      </c>
      <c r="AJ6075">
        <v>-0.68245003000000004</v>
      </c>
    </row>
    <row r="6076" spans="1:36" x14ac:dyDescent="0.3">
      <c r="A6076">
        <v>6086</v>
      </c>
      <c r="B6076" t="s">
        <v>17987</v>
      </c>
      <c r="C6076" t="s">
        <v>28</v>
      </c>
      <c r="D6076" t="s">
        <v>29</v>
      </c>
      <c r="E6076" t="s">
        <v>30</v>
      </c>
      <c r="F6076" t="s">
        <v>17988</v>
      </c>
      <c r="G6076" t="s">
        <v>113</v>
      </c>
      <c r="H6076" t="s">
        <v>19277</v>
      </c>
      <c r="I6076" s="4" t="s">
        <v>19278</v>
      </c>
      <c r="J6076" s="1">
        <f>((((bot_orders[[#This Row],[cTime]]/ 1000)+3*3600) / 86400) + DATE(1970,1,1))</f>
        <v>45780.125062233798</v>
      </c>
      <c r="K6076" s="4" t="s">
        <v>19279</v>
      </c>
      <c r="L6076" s="1">
        <f>((((bot_orders[[#This Row],[uTime]]/ 1000)+3*3600) / 86400) + DATE(1970,1,1))</f>
        <v>45780.125106284722</v>
      </c>
      <c r="M6076" t="s">
        <v>34</v>
      </c>
      <c r="N6076" t="s">
        <v>28</v>
      </c>
      <c r="O6076" t="s">
        <v>35</v>
      </c>
      <c r="P6076">
        <v>1.1906828599999999</v>
      </c>
      <c r="Q6076" t="s">
        <v>36</v>
      </c>
      <c r="R6076" t="s">
        <v>37</v>
      </c>
      <c r="S6076">
        <v>0.57699999999999996</v>
      </c>
      <c r="T6076">
        <v>0.57699999999999996</v>
      </c>
      <c r="U6076">
        <v>1.1906828599999999</v>
      </c>
      <c r="V6076">
        <v>-5.4961919999999996E-4</v>
      </c>
      <c r="W6076" t="s">
        <v>38</v>
      </c>
      <c r="X6076" s="4">
        <f>IF(bot_orders[[#This Row],[side]]="sell", bot_orders[[#This Row],[accFillSz]]*bot_orders[[#This Row],[avgPx]] + bot_orders[[#This Row],[fee]], -bot_orders[[#This Row],[accFillSz]]*bot_orders[[#This Row],[avgPx]])</f>
        <v>0.68647439101999996</v>
      </c>
      <c r="Y6076" s="4">
        <f>IF(bot_orders[[#This Row],[side]]="buy", bot_orders[[#This Row],[accFillSz]] + bot_orders[[#This Row],[fee]], -bot_orders[[#This Row],[accFillSz]])</f>
        <v>-1.1906828599999999</v>
      </c>
      <c r="Z6076" s="4">
        <f>IF(bot_orders[[#This Row],[side]]="sell",bot_orders[[#This Row],[accFillSz]]*bot_orders[[#This Row],[avgPx]]+bot_orders[[#This Row],[fee]], 0)</f>
        <v>0.68647439101999996</v>
      </c>
      <c r="AA6076" s="4">
        <f>IF(bot_orders[[#This Row],[side]]="sell",-bot_orders[[#This Row],[accFillSz]],bot_orders[[#This Row],[accFillSz]]+bot_orders[[#This Row],[fee]])</f>
        <v>-1.1906828599999999</v>
      </c>
      <c r="AB6076">
        <v>0</v>
      </c>
      <c r="AC6076" t="s">
        <v>18833</v>
      </c>
      <c r="AD6076">
        <v>0</v>
      </c>
      <c r="AE6076" t="s">
        <v>40</v>
      </c>
      <c r="AF6076" t="s">
        <v>41</v>
      </c>
      <c r="AG6076" t="s">
        <v>28</v>
      </c>
      <c r="AH6076" t="s">
        <v>28</v>
      </c>
      <c r="AI6076">
        <v>-1.1906828599999999</v>
      </c>
      <c r="AJ6076">
        <v>0.68647438999999999</v>
      </c>
    </row>
    <row r="6077" spans="1:36" x14ac:dyDescent="0.3">
      <c r="A6077">
        <v>6087</v>
      </c>
      <c r="B6077" t="s">
        <v>17987</v>
      </c>
      <c r="C6077" t="s">
        <v>28</v>
      </c>
      <c r="D6077" t="s">
        <v>29</v>
      </c>
      <c r="E6077" t="s">
        <v>30</v>
      </c>
      <c r="F6077" t="s">
        <v>17988</v>
      </c>
      <c r="G6077" t="s">
        <v>147</v>
      </c>
      <c r="H6077" t="s">
        <v>19280</v>
      </c>
      <c r="I6077" s="4" t="s">
        <v>19281</v>
      </c>
      <c r="J6077" s="1">
        <f>((((bot_orders[[#This Row],[cTime]]/ 1000)+3*3600) / 86400) + DATE(1970,1,1))</f>
        <v>45780.125073518517</v>
      </c>
      <c r="K6077" s="4" t="s">
        <v>19282</v>
      </c>
      <c r="L6077" s="1">
        <f>((((bot_orders[[#This Row],[uTime]]/ 1000)+3*3600) / 86400) + DATE(1970,1,1))</f>
        <v>45780.125083611114</v>
      </c>
      <c r="M6077" t="s">
        <v>34</v>
      </c>
      <c r="N6077" t="s">
        <v>28</v>
      </c>
      <c r="O6077" t="s">
        <v>35</v>
      </c>
      <c r="P6077">
        <v>1.19077609</v>
      </c>
      <c r="Q6077" t="s">
        <v>36</v>
      </c>
      <c r="R6077" t="s">
        <v>37</v>
      </c>
      <c r="S6077">
        <v>0.57269999999999999</v>
      </c>
      <c r="T6077">
        <v>0.57269999999999999</v>
      </c>
      <c r="U6077">
        <v>1.19077609</v>
      </c>
      <c r="V6077">
        <v>-5.4556600000000004E-4</v>
      </c>
      <c r="W6077" t="s">
        <v>38</v>
      </c>
      <c r="X6077" s="4">
        <f>IF(bot_orders[[#This Row],[side]]="sell", bot_orders[[#This Row],[accFillSz]]*bot_orders[[#This Row],[avgPx]] + bot_orders[[#This Row],[fee]], -bot_orders[[#This Row],[accFillSz]]*bot_orders[[#This Row],[avgPx]])</f>
        <v>0.68141190074299995</v>
      </c>
      <c r="Y6077" s="4">
        <f>IF(bot_orders[[#This Row],[side]]="buy", bot_orders[[#This Row],[accFillSz]] + bot_orders[[#This Row],[fee]], -bot_orders[[#This Row],[accFillSz]])</f>
        <v>-1.19077609</v>
      </c>
      <c r="Z6077" s="4">
        <f>IF(bot_orders[[#This Row],[side]]="sell",bot_orders[[#This Row],[accFillSz]]*bot_orders[[#This Row],[avgPx]]+bot_orders[[#This Row],[fee]], 0)</f>
        <v>0.68141190074299995</v>
      </c>
      <c r="AA6077" s="4">
        <f>IF(bot_orders[[#This Row],[side]]="sell",-bot_orders[[#This Row],[accFillSz]],bot_orders[[#This Row],[accFillSz]]+bot_orders[[#This Row],[fee]])</f>
        <v>-1.19077609</v>
      </c>
      <c r="AB6077">
        <v>0</v>
      </c>
      <c r="AC6077" t="s">
        <v>18833</v>
      </c>
      <c r="AD6077">
        <v>0</v>
      </c>
      <c r="AE6077" t="s">
        <v>40</v>
      </c>
      <c r="AF6077" t="s">
        <v>41</v>
      </c>
      <c r="AG6077" t="s">
        <v>28</v>
      </c>
      <c r="AH6077" t="s">
        <v>28</v>
      </c>
      <c r="AI6077">
        <v>-1.19077609</v>
      </c>
      <c r="AJ6077">
        <v>0.68141189999999996</v>
      </c>
    </row>
    <row r="6078" spans="1:36" x14ac:dyDescent="0.3">
      <c r="A6078">
        <v>6088</v>
      </c>
      <c r="B6078" t="s">
        <v>17987</v>
      </c>
      <c r="C6078" t="s">
        <v>28</v>
      </c>
      <c r="D6078" t="s">
        <v>29</v>
      </c>
      <c r="E6078" t="s">
        <v>30</v>
      </c>
      <c r="F6078" t="s">
        <v>17988</v>
      </c>
      <c r="G6078" t="s">
        <v>165</v>
      </c>
      <c r="H6078" t="s">
        <v>19283</v>
      </c>
      <c r="I6078" s="4" t="s">
        <v>19284</v>
      </c>
      <c r="J6078" s="1">
        <f>((((bot_orders[[#This Row],[cTime]]/ 1000)+3*3600) / 86400) + DATE(1970,1,1))</f>
        <v>45780.125083634259</v>
      </c>
      <c r="K6078" s="4" t="s">
        <v>19285</v>
      </c>
      <c r="L6078" s="1">
        <f>((((bot_orders[[#This Row],[uTime]]/ 1000)+3*3600) / 86400) + DATE(1970,1,1))</f>
        <v>45780.12647841435</v>
      </c>
      <c r="M6078" t="s">
        <v>34</v>
      </c>
      <c r="N6078" t="s">
        <v>28</v>
      </c>
      <c r="O6078" t="s">
        <v>35</v>
      </c>
      <c r="P6078">
        <v>1.19172948</v>
      </c>
      <c r="Q6078" t="s">
        <v>36</v>
      </c>
      <c r="R6078" t="s">
        <v>55</v>
      </c>
      <c r="S6078">
        <v>0.56840000000000002</v>
      </c>
      <c r="T6078">
        <v>0.56840000000000002</v>
      </c>
      <c r="U6078">
        <v>1.19172948</v>
      </c>
      <c r="V6078">
        <v>-9.5338360000000002E-4</v>
      </c>
      <c r="W6078" t="s">
        <v>18833</v>
      </c>
      <c r="X6078" s="4">
        <f>IF(bot_orders[[#This Row],[side]]="sell", bot_orders[[#This Row],[accFillSz]]*bot_orders[[#This Row],[avgPx]] + bot_orders[[#This Row],[fee]], -bot_orders[[#This Row],[accFillSz]]*bot_orders[[#This Row],[avgPx]])</f>
        <v>-0.67737903643200004</v>
      </c>
      <c r="Y6078" s="4">
        <f>IF(bot_orders[[#This Row],[side]]="buy", bot_orders[[#This Row],[accFillSz]] + bot_orders[[#This Row],[fee]], -bot_orders[[#This Row],[accFillSz]])</f>
        <v>1.1907760964</v>
      </c>
      <c r="Z6078" s="4">
        <f>IF(bot_orders[[#This Row],[side]]="sell",bot_orders[[#This Row],[accFillSz]]*bot_orders[[#This Row],[avgPx]]+bot_orders[[#This Row],[fee]], 0)</f>
        <v>0</v>
      </c>
      <c r="AA6078" s="4">
        <f>IF(bot_orders[[#This Row],[side]]="sell",-bot_orders[[#This Row],[accFillSz]],bot_orders[[#This Row],[accFillSz]]+bot_orders[[#This Row],[fee]])</f>
        <v>1.1907760964</v>
      </c>
      <c r="AB6078">
        <v>0</v>
      </c>
      <c r="AC6078" t="s">
        <v>38</v>
      </c>
      <c r="AD6078">
        <v>0</v>
      </c>
      <c r="AE6078" t="s">
        <v>40</v>
      </c>
      <c r="AF6078" t="s">
        <v>41</v>
      </c>
      <c r="AG6078" t="s">
        <v>28</v>
      </c>
      <c r="AH6078" t="s">
        <v>28</v>
      </c>
      <c r="AI6078">
        <v>1.1907760999999999</v>
      </c>
      <c r="AJ6078">
        <v>-0.67737904000000004</v>
      </c>
    </row>
    <row r="6079" spans="1:36" x14ac:dyDescent="0.3">
      <c r="A6079">
        <v>6089</v>
      </c>
      <c r="B6079" t="s">
        <v>17987</v>
      </c>
      <c r="C6079" t="s">
        <v>28</v>
      </c>
      <c r="D6079" t="s">
        <v>29</v>
      </c>
      <c r="E6079" t="s">
        <v>30</v>
      </c>
      <c r="F6079" t="s">
        <v>17988</v>
      </c>
      <c r="G6079" t="s">
        <v>160</v>
      </c>
      <c r="H6079" t="s">
        <v>19286</v>
      </c>
      <c r="I6079" s="4" t="s">
        <v>19287</v>
      </c>
      <c r="J6079" s="1">
        <f>((((bot_orders[[#This Row],[cTime]]/ 1000)+3*3600) / 86400) + DATE(1970,1,1))</f>
        <v>45780.125106296298</v>
      </c>
      <c r="K6079" s="4" t="s">
        <v>19288</v>
      </c>
      <c r="L6079" s="1">
        <f>((((bot_orders[[#This Row],[uTime]]/ 1000)+3*3600) / 86400) + DATE(1970,1,1))</f>
        <v>45780.126289976848</v>
      </c>
      <c r="M6079" t="s">
        <v>34</v>
      </c>
      <c r="N6079" t="s">
        <v>28</v>
      </c>
      <c r="O6079" t="s">
        <v>35</v>
      </c>
      <c r="P6079">
        <v>1.19163617</v>
      </c>
      <c r="Q6079" t="s">
        <v>36</v>
      </c>
      <c r="R6079" t="s">
        <v>55</v>
      </c>
      <c r="S6079">
        <v>0.57269999999999999</v>
      </c>
      <c r="T6079">
        <v>0.57269999999999999</v>
      </c>
      <c r="U6079">
        <v>1.19163617</v>
      </c>
      <c r="V6079">
        <v>-9.5330890000000002E-4</v>
      </c>
      <c r="W6079" t="s">
        <v>18833</v>
      </c>
      <c r="X6079" s="4">
        <f>IF(bot_orders[[#This Row],[side]]="sell", bot_orders[[#This Row],[accFillSz]]*bot_orders[[#This Row],[avgPx]] + bot_orders[[#This Row],[fee]], -bot_orders[[#This Row],[accFillSz]]*bot_orders[[#This Row],[avgPx]])</f>
        <v>-0.682450034559</v>
      </c>
      <c r="Y6079" s="4">
        <f>IF(bot_orders[[#This Row],[side]]="buy", bot_orders[[#This Row],[accFillSz]] + bot_orders[[#This Row],[fee]], -bot_orders[[#This Row],[accFillSz]])</f>
        <v>1.1906828611</v>
      </c>
      <c r="Z6079" s="4">
        <f>IF(bot_orders[[#This Row],[side]]="sell",bot_orders[[#This Row],[accFillSz]]*bot_orders[[#This Row],[avgPx]]+bot_orders[[#This Row],[fee]], 0)</f>
        <v>0</v>
      </c>
      <c r="AA6079" s="4">
        <f>IF(bot_orders[[#This Row],[side]]="sell",-bot_orders[[#This Row],[accFillSz]],bot_orders[[#This Row],[accFillSz]]+bot_orders[[#This Row],[fee]])</f>
        <v>1.1906828611</v>
      </c>
      <c r="AB6079">
        <v>0</v>
      </c>
      <c r="AC6079" t="s">
        <v>38</v>
      </c>
      <c r="AD6079">
        <v>0</v>
      </c>
      <c r="AE6079" t="s">
        <v>40</v>
      </c>
      <c r="AF6079" t="s">
        <v>41</v>
      </c>
      <c r="AG6079" t="s">
        <v>28</v>
      </c>
      <c r="AH6079" t="s">
        <v>28</v>
      </c>
      <c r="AI6079">
        <v>1.1906828599999999</v>
      </c>
      <c r="AJ6079">
        <v>-0.68245003000000004</v>
      </c>
    </row>
    <row r="6080" spans="1:36" x14ac:dyDescent="0.3">
      <c r="A6080">
        <v>6090</v>
      </c>
      <c r="B6080" t="s">
        <v>17987</v>
      </c>
      <c r="C6080" t="s">
        <v>28</v>
      </c>
      <c r="D6080" t="s">
        <v>29</v>
      </c>
      <c r="E6080" t="s">
        <v>30</v>
      </c>
      <c r="F6080" t="s">
        <v>17988</v>
      </c>
      <c r="G6080" t="s">
        <v>150</v>
      </c>
      <c r="H6080" t="s">
        <v>19289</v>
      </c>
      <c r="I6080" s="4" t="s">
        <v>19290</v>
      </c>
      <c r="J6080" s="1">
        <f>((((bot_orders[[#This Row],[cTime]]/ 1000)+3*3600) / 86400) + DATE(1970,1,1))</f>
        <v>45780.125106342588</v>
      </c>
      <c r="K6080" s="4" t="s">
        <v>19291</v>
      </c>
      <c r="L6080" s="1">
        <f>((((bot_orders[[#This Row],[uTime]]/ 1000)+3*3600) / 86400) + DATE(1970,1,1))</f>
        <v>45780.125106435182</v>
      </c>
      <c r="M6080" t="s">
        <v>34</v>
      </c>
      <c r="N6080" t="s">
        <v>28</v>
      </c>
      <c r="O6080" t="s">
        <v>35</v>
      </c>
      <c r="P6080">
        <v>1.1917755400000001</v>
      </c>
      <c r="Q6080" t="s">
        <v>36</v>
      </c>
      <c r="R6080" t="s">
        <v>55</v>
      </c>
      <c r="S6080">
        <v>0.57699999999999996</v>
      </c>
      <c r="T6080">
        <v>0.57699999999999996</v>
      </c>
      <c r="U6080">
        <v>1.1917755400000001</v>
      </c>
      <c r="V6080">
        <v>-9.5342039999999999E-4</v>
      </c>
      <c r="W6080" t="s">
        <v>18833</v>
      </c>
      <c r="X6080" s="4">
        <f>IF(bot_orders[[#This Row],[side]]="sell", bot_orders[[#This Row],[accFillSz]]*bot_orders[[#This Row],[avgPx]] + bot_orders[[#This Row],[fee]], -bot_orders[[#This Row],[accFillSz]]*bot_orders[[#This Row],[avgPx]])</f>
        <v>-0.68765448657999995</v>
      </c>
      <c r="Y6080" s="4">
        <f>IF(bot_orders[[#This Row],[side]]="buy", bot_orders[[#This Row],[accFillSz]] + bot_orders[[#This Row],[fee]], -bot_orders[[#This Row],[accFillSz]])</f>
        <v>1.1908221196000002</v>
      </c>
      <c r="Z6080" s="4">
        <f>IF(bot_orders[[#This Row],[side]]="sell",bot_orders[[#This Row],[accFillSz]]*bot_orders[[#This Row],[avgPx]]+bot_orders[[#This Row],[fee]], 0)</f>
        <v>0</v>
      </c>
      <c r="AA6080" s="4">
        <f>IF(bot_orders[[#This Row],[side]]="sell",-bot_orders[[#This Row],[accFillSz]],bot_orders[[#This Row],[accFillSz]]+bot_orders[[#This Row],[fee]])</f>
        <v>1.1908221196000002</v>
      </c>
      <c r="AB6080">
        <v>0</v>
      </c>
      <c r="AC6080" t="s">
        <v>38</v>
      </c>
      <c r="AD6080">
        <v>0</v>
      </c>
      <c r="AE6080" t="s">
        <v>40</v>
      </c>
      <c r="AF6080" t="s">
        <v>41</v>
      </c>
      <c r="AG6080" t="s">
        <v>28</v>
      </c>
      <c r="AH6080" t="s">
        <v>28</v>
      </c>
      <c r="AI6080">
        <v>1.19082212</v>
      </c>
      <c r="AJ6080">
        <v>-0.68765449000000001</v>
      </c>
    </row>
    <row r="6081" spans="1:36" x14ac:dyDescent="0.3">
      <c r="A6081">
        <v>6091</v>
      </c>
      <c r="B6081" t="s">
        <v>17987</v>
      </c>
      <c r="C6081" t="s">
        <v>28</v>
      </c>
      <c r="D6081" t="s">
        <v>29</v>
      </c>
      <c r="E6081" t="s">
        <v>30</v>
      </c>
      <c r="F6081" t="s">
        <v>17988</v>
      </c>
      <c r="G6081" t="s">
        <v>150</v>
      </c>
      <c r="H6081" t="s">
        <v>19292</v>
      </c>
      <c r="I6081" s="4" t="s">
        <v>19293</v>
      </c>
      <c r="J6081" s="1">
        <f>((((bot_orders[[#This Row],[cTime]]/ 1000)+3*3600) / 86400) + DATE(1970,1,1))</f>
        <v>45780.125106446758</v>
      </c>
      <c r="K6081" s="4" t="s">
        <v>19294</v>
      </c>
      <c r="L6081" s="1">
        <f>((((bot_orders[[#This Row],[uTime]]/ 1000)+3*3600) / 86400) + DATE(1970,1,1))</f>
        <v>45780.125106493055</v>
      </c>
      <c r="M6081" t="s">
        <v>34</v>
      </c>
      <c r="N6081" t="s">
        <v>28</v>
      </c>
      <c r="O6081" t="s">
        <v>35</v>
      </c>
      <c r="P6081">
        <v>1.19082211</v>
      </c>
      <c r="Q6081" t="s">
        <v>36</v>
      </c>
      <c r="R6081" t="s">
        <v>37</v>
      </c>
      <c r="S6081">
        <v>0.58130000000000004</v>
      </c>
      <c r="T6081">
        <v>0.58879999999999999</v>
      </c>
      <c r="U6081">
        <v>1.19082211</v>
      </c>
      <c r="V6081">
        <v>-7.0115610000000001E-4</v>
      </c>
      <c r="W6081" t="s">
        <v>38</v>
      </c>
      <c r="X6081" s="4">
        <f>IF(bot_orders[[#This Row],[side]]="sell", bot_orders[[#This Row],[accFillSz]]*bot_orders[[#This Row],[avgPx]] + bot_orders[[#This Row],[fee]], -bot_orders[[#This Row],[accFillSz]]*bot_orders[[#This Row],[avgPx]])</f>
        <v>0.700454902268</v>
      </c>
      <c r="Y6081" s="4">
        <f>IF(bot_orders[[#This Row],[side]]="buy", bot_orders[[#This Row],[accFillSz]] + bot_orders[[#This Row],[fee]], -bot_orders[[#This Row],[accFillSz]])</f>
        <v>-1.19082211</v>
      </c>
      <c r="Z6081" s="4">
        <f>IF(bot_orders[[#This Row],[side]]="sell",bot_orders[[#This Row],[accFillSz]]*bot_orders[[#This Row],[avgPx]]+bot_orders[[#This Row],[fee]], 0)</f>
        <v>0.700454902268</v>
      </c>
      <c r="AA6081" s="4">
        <f>IF(bot_orders[[#This Row],[side]]="sell",-bot_orders[[#This Row],[accFillSz]],bot_orders[[#This Row],[accFillSz]]+bot_orders[[#This Row],[fee]])</f>
        <v>-1.19082211</v>
      </c>
      <c r="AB6081">
        <v>0</v>
      </c>
      <c r="AC6081" t="s">
        <v>18833</v>
      </c>
      <c r="AD6081">
        <v>0</v>
      </c>
      <c r="AE6081" t="s">
        <v>40</v>
      </c>
      <c r="AF6081" t="s">
        <v>41</v>
      </c>
      <c r="AG6081" t="s">
        <v>28</v>
      </c>
      <c r="AH6081" t="s">
        <v>28</v>
      </c>
      <c r="AI6081">
        <v>-1.19082211</v>
      </c>
      <c r="AJ6081">
        <v>0.70045489999999999</v>
      </c>
    </row>
    <row r="6082" spans="1:36" x14ac:dyDescent="0.3">
      <c r="A6082">
        <v>6092</v>
      </c>
      <c r="B6082" t="s">
        <v>17987</v>
      </c>
      <c r="C6082" t="s">
        <v>28</v>
      </c>
      <c r="D6082" t="s">
        <v>29</v>
      </c>
      <c r="E6082" t="s">
        <v>30</v>
      </c>
      <c r="F6082" t="s">
        <v>17988</v>
      </c>
      <c r="G6082" t="s">
        <v>81</v>
      </c>
      <c r="H6082" t="s">
        <v>19295</v>
      </c>
      <c r="I6082" s="4" t="s">
        <v>19296</v>
      </c>
      <c r="J6082" s="1">
        <f>((((bot_orders[[#This Row],[cTime]]/ 1000)+3*3600) / 86400) + DATE(1970,1,1))</f>
        <v>45780.125106504624</v>
      </c>
      <c r="K6082" s="4" t="s">
        <v>19297</v>
      </c>
      <c r="L6082" s="1">
        <f>((((bot_orders[[#This Row],[uTime]]/ 1000)+3*3600) / 86400) + DATE(1970,1,1))</f>
        <v>45780.126043784723</v>
      </c>
      <c r="M6082" t="s">
        <v>34</v>
      </c>
      <c r="N6082" t="s">
        <v>28</v>
      </c>
      <c r="O6082" t="s">
        <v>35</v>
      </c>
      <c r="P6082">
        <v>1.1917755400000001</v>
      </c>
      <c r="Q6082" t="s">
        <v>36</v>
      </c>
      <c r="R6082" t="s">
        <v>55</v>
      </c>
      <c r="S6082">
        <v>0.57699999999999996</v>
      </c>
      <c r="T6082">
        <v>0.57699999999999996</v>
      </c>
      <c r="U6082">
        <v>1.1917755400000001</v>
      </c>
      <c r="V6082">
        <v>-9.5342039999999999E-4</v>
      </c>
      <c r="W6082" t="s">
        <v>18833</v>
      </c>
      <c r="X6082" s="4">
        <f>IF(bot_orders[[#This Row],[side]]="sell", bot_orders[[#This Row],[accFillSz]]*bot_orders[[#This Row],[avgPx]] + bot_orders[[#This Row],[fee]], -bot_orders[[#This Row],[accFillSz]]*bot_orders[[#This Row],[avgPx]])</f>
        <v>-0.68765448657999995</v>
      </c>
      <c r="Y6082" s="4">
        <f>IF(bot_orders[[#This Row],[side]]="buy", bot_orders[[#This Row],[accFillSz]] + bot_orders[[#This Row],[fee]], -bot_orders[[#This Row],[accFillSz]])</f>
        <v>1.1908221196000002</v>
      </c>
      <c r="Z6082" s="4">
        <f>IF(bot_orders[[#This Row],[side]]="sell",bot_orders[[#This Row],[accFillSz]]*bot_orders[[#This Row],[avgPx]]+bot_orders[[#This Row],[fee]], 0)</f>
        <v>0</v>
      </c>
      <c r="AA6082" s="4">
        <f>IF(bot_orders[[#This Row],[side]]="sell",-bot_orders[[#This Row],[accFillSz]],bot_orders[[#This Row],[accFillSz]]+bot_orders[[#This Row],[fee]])</f>
        <v>1.1908221196000002</v>
      </c>
      <c r="AB6082">
        <v>0</v>
      </c>
      <c r="AC6082" t="s">
        <v>38</v>
      </c>
      <c r="AD6082">
        <v>0</v>
      </c>
      <c r="AE6082" t="s">
        <v>40</v>
      </c>
      <c r="AF6082" t="s">
        <v>41</v>
      </c>
      <c r="AG6082" t="s">
        <v>28</v>
      </c>
      <c r="AH6082" t="s">
        <v>28</v>
      </c>
      <c r="AI6082">
        <v>1.19082212</v>
      </c>
      <c r="AJ6082">
        <v>-0.68765449000000001</v>
      </c>
    </row>
    <row r="6083" spans="1:36" x14ac:dyDescent="0.3">
      <c r="A6083">
        <v>6093</v>
      </c>
      <c r="B6083" t="s">
        <v>17987</v>
      </c>
      <c r="C6083" t="s">
        <v>28</v>
      </c>
      <c r="D6083" t="s">
        <v>29</v>
      </c>
      <c r="E6083" t="s">
        <v>30</v>
      </c>
      <c r="F6083" t="s">
        <v>17988</v>
      </c>
      <c r="G6083" t="s">
        <v>92</v>
      </c>
      <c r="H6083" t="s">
        <v>19298</v>
      </c>
      <c r="I6083" s="4" t="s">
        <v>19299</v>
      </c>
      <c r="J6083" s="1">
        <f>((((bot_orders[[#This Row],[cTime]]/ 1000)+3*3600) / 86400) + DATE(1970,1,1))</f>
        <v>45780.125106562497</v>
      </c>
      <c r="K6083" s="4" t="s">
        <v>19300</v>
      </c>
      <c r="L6083" s="1">
        <f>((((bot_orders[[#This Row],[uTime]]/ 1000)+3*3600) / 86400) + DATE(1970,1,1))</f>
        <v>45780.12602358796</v>
      </c>
      <c r="M6083" t="s">
        <v>34</v>
      </c>
      <c r="N6083" t="s">
        <v>28</v>
      </c>
      <c r="O6083" t="s">
        <v>35</v>
      </c>
      <c r="P6083">
        <v>1.1919128400000001</v>
      </c>
      <c r="Q6083" t="s">
        <v>36</v>
      </c>
      <c r="R6083" t="s">
        <v>55</v>
      </c>
      <c r="S6083">
        <v>0.58130000000000004</v>
      </c>
      <c r="T6083">
        <v>0.58130000000000004</v>
      </c>
      <c r="U6083">
        <v>1.1919128400000001</v>
      </c>
      <c r="V6083">
        <v>-9.5353029999999995E-4</v>
      </c>
      <c r="W6083" t="s">
        <v>18833</v>
      </c>
      <c r="X6083" s="4">
        <f>IF(bot_orders[[#This Row],[side]]="sell", bot_orders[[#This Row],[accFillSz]]*bot_orders[[#This Row],[avgPx]] + bot_orders[[#This Row],[fee]], -bot_orders[[#This Row],[accFillSz]]*bot_orders[[#This Row],[avgPx]])</f>
        <v>-0.69285893389200015</v>
      </c>
      <c r="Y6083" s="4">
        <f>IF(bot_orders[[#This Row],[side]]="buy", bot_orders[[#This Row],[accFillSz]] + bot_orders[[#This Row],[fee]], -bot_orders[[#This Row],[accFillSz]])</f>
        <v>1.1909593097000002</v>
      </c>
      <c r="Z6083" s="4">
        <f>IF(bot_orders[[#This Row],[side]]="sell",bot_orders[[#This Row],[accFillSz]]*bot_orders[[#This Row],[avgPx]]+bot_orders[[#This Row],[fee]], 0)</f>
        <v>0</v>
      </c>
      <c r="AA6083" s="4">
        <f>IF(bot_orders[[#This Row],[side]]="sell",-bot_orders[[#This Row],[accFillSz]],bot_orders[[#This Row],[accFillSz]]+bot_orders[[#This Row],[fee]])</f>
        <v>1.1909593097000002</v>
      </c>
      <c r="AB6083">
        <v>0</v>
      </c>
      <c r="AC6083" t="s">
        <v>38</v>
      </c>
      <c r="AD6083">
        <v>0</v>
      </c>
      <c r="AE6083" t="s">
        <v>40</v>
      </c>
      <c r="AF6083" t="s">
        <v>41</v>
      </c>
      <c r="AG6083" t="s">
        <v>28</v>
      </c>
      <c r="AH6083" t="s">
        <v>28</v>
      </c>
      <c r="AI6083">
        <v>1.19095931</v>
      </c>
      <c r="AJ6083">
        <v>-0.69285892999999998</v>
      </c>
    </row>
    <row r="6084" spans="1:36" x14ac:dyDescent="0.3">
      <c r="A6084">
        <v>6094</v>
      </c>
      <c r="B6084" t="s">
        <v>17987</v>
      </c>
      <c r="C6084" t="s">
        <v>28</v>
      </c>
      <c r="D6084" t="s">
        <v>29</v>
      </c>
      <c r="E6084" t="s">
        <v>30</v>
      </c>
      <c r="F6084" t="s">
        <v>17988</v>
      </c>
      <c r="G6084" t="s">
        <v>81</v>
      </c>
      <c r="H6084" t="s">
        <v>19301</v>
      </c>
      <c r="I6084" s="4" t="s">
        <v>19302</v>
      </c>
      <c r="J6084" s="1">
        <f>((((bot_orders[[#This Row],[cTime]]/ 1000)+3*3600) / 86400) + DATE(1970,1,1))</f>
        <v>45780.126043807868</v>
      </c>
      <c r="K6084" s="4" t="s">
        <v>19303</v>
      </c>
      <c r="L6084" s="1">
        <f>((((bot_orders[[#This Row],[uTime]]/ 1000)+3*3600) / 86400) + DATE(1970,1,1))</f>
        <v>45780.126105590272</v>
      </c>
      <c r="M6084" t="s">
        <v>34</v>
      </c>
      <c r="N6084" t="s">
        <v>28</v>
      </c>
      <c r="O6084" t="s">
        <v>35</v>
      </c>
      <c r="P6084">
        <v>1.19082211</v>
      </c>
      <c r="Q6084" t="s">
        <v>36</v>
      </c>
      <c r="R6084" t="s">
        <v>37</v>
      </c>
      <c r="S6084">
        <v>0.58130000000000004</v>
      </c>
      <c r="T6084">
        <v>0.58130000000000004</v>
      </c>
      <c r="U6084">
        <v>1.19082211</v>
      </c>
      <c r="V6084">
        <v>-5.5377989999999999E-4</v>
      </c>
      <c r="W6084" t="s">
        <v>38</v>
      </c>
      <c r="X6084" s="4">
        <f>IF(bot_orders[[#This Row],[side]]="sell", bot_orders[[#This Row],[accFillSz]]*bot_orders[[#This Row],[avgPx]] + bot_orders[[#This Row],[fee]], -bot_orders[[#This Row],[accFillSz]]*bot_orders[[#This Row],[avgPx]])</f>
        <v>0.69167111264300007</v>
      </c>
      <c r="Y6084" s="4">
        <f>IF(bot_orders[[#This Row],[side]]="buy", bot_orders[[#This Row],[accFillSz]] + bot_orders[[#This Row],[fee]], -bot_orders[[#This Row],[accFillSz]])</f>
        <v>-1.19082211</v>
      </c>
      <c r="Z6084" s="4">
        <f>IF(bot_orders[[#This Row],[side]]="sell",bot_orders[[#This Row],[accFillSz]]*bot_orders[[#This Row],[avgPx]]+bot_orders[[#This Row],[fee]], 0)</f>
        <v>0.69167111264300007</v>
      </c>
      <c r="AA6084" s="4">
        <f>IF(bot_orders[[#This Row],[side]]="sell",-bot_orders[[#This Row],[accFillSz]],bot_orders[[#This Row],[accFillSz]]+bot_orders[[#This Row],[fee]])</f>
        <v>-1.19082211</v>
      </c>
      <c r="AB6084">
        <v>0</v>
      </c>
      <c r="AC6084" t="s">
        <v>18833</v>
      </c>
      <c r="AD6084">
        <v>0</v>
      </c>
      <c r="AE6084" t="s">
        <v>40</v>
      </c>
      <c r="AF6084" t="s">
        <v>41</v>
      </c>
      <c r="AG6084" t="s">
        <v>28</v>
      </c>
      <c r="AH6084" t="s">
        <v>28</v>
      </c>
      <c r="AI6084">
        <v>-1.19082211</v>
      </c>
      <c r="AJ6084">
        <v>0.69167111000000003</v>
      </c>
    </row>
    <row r="6085" spans="1:36" x14ac:dyDescent="0.3">
      <c r="A6085">
        <v>6095</v>
      </c>
      <c r="B6085" t="s">
        <v>17987</v>
      </c>
      <c r="C6085" t="s">
        <v>28</v>
      </c>
      <c r="D6085" t="s">
        <v>29</v>
      </c>
      <c r="E6085" t="s">
        <v>30</v>
      </c>
      <c r="F6085" t="s">
        <v>17988</v>
      </c>
      <c r="G6085" t="s">
        <v>76</v>
      </c>
      <c r="H6085" t="s">
        <v>19304</v>
      </c>
      <c r="I6085" s="4" t="s">
        <v>19305</v>
      </c>
      <c r="J6085" s="1">
        <f>((((bot_orders[[#This Row],[cTime]]/ 1000)+3*3600) / 86400) + DATE(1970,1,1))</f>
        <v>45780.126105601856</v>
      </c>
      <c r="K6085" s="4" t="s">
        <v>19306</v>
      </c>
      <c r="L6085" s="1">
        <f>((((bot_orders[[#This Row],[uTime]]/ 1000)+3*3600) / 86400) + DATE(1970,1,1))</f>
        <v>45780.126193969903</v>
      </c>
      <c r="M6085" t="s">
        <v>34</v>
      </c>
      <c r="N6085" t="s">
        <v>28</v>
      </c>
      <c r="O6085" t="s">
        <v>35</v>
      </c>
      <c r="P6085">
        <v>1.1917755400000001</v>
      </c>
      <c r="Q6085" t="s">
        <v>36</v>
      </c>
      <c r="R6085" t="s">
        <v>55</v>
      </c>
      <c r="S6085">
        <v>0.57699999999999996</v>
      </c>
      <c r="T6085">
        <v>0.57699999999999996</v>
      </c>
      <c r="U6085">
        <v>1.1917755400000001</v>
      </c>
      <c r="V6085">
        <v>-9.5342039999999999E-4</v>
      </c>
      <c r="W6085" t="s">
        <v>18833</v>
      </c>
      <c r="X6085" s="4">
        <f>IF(bot_orders[[#This Row],[side]]="sell", bot_orders[[#This Row],[accFillSz]]*bot_orders[[#This Row],[avgPx]] + bot_orders[[#This Row],[fee]], -bot_orders[[#This Row],[accFillSz]]*bot_orders[[#This Row],[avgPx]])</f>
        <v>-0.68765448657999995</v>
      </c>
      <c r="Y6085" s="4">
        <f>IF(bot_orders[[#This Row],[side]]="buy", bot_orders[[#This Row],[accFillSz]] + bot_orders[[#This Row],[fee]], -bot_orders[[#This Row],[accFillSz]])</f>
        <v>1.1908221196000002</v>
      </c>
      <c r="Z6085" s="4">
        <f>IF(bot_orders[[#This Row],[side]]="sell",bot_orders[[#This Row],[accFillSz]]*bot_orders[[#This Row],[avgPx]]+bot_orders[[#This Row],[fee]], 0)</f>
        <v>0</v>
      </c>
      <c r="AA6085" s="4">
        <f>IF(bot_orders[[#This Row],[side]]="sell",-bot_orders[[#This Row],[accFillSz]],bot_orders[[#This Row],[accFillSz]]+bot_orders[[#This Row],[fee]])</f>
        <v>1.1908221196000002</v>
      </c>
      <c r="AB6085">
        <v>0</v>
      </c>
      <c r="AC6085" t="s">
        <v>38</v>
      </c>
      <c r="AD6085">
        <v>0</v>
      </c>
      <c r="AE6085" t="s">
        <v>40</v>
      </c>
      <c r="AF6085" t="s">
        <v>41</v>
      </c>
      <c r="AG6085" t="s">
        <v>28</v>
      </c>
      <c r="AH6085" t="s">
        <v>28</v>
      </c>
      <c r="AI6085">
        <v>1.19082212</v>
      </c>
      <c r="AJ6085">
        <v>-0.68765449000000001</v>
      </c>
    </row>
    <row r="6086" spans="1:36" x14ac:dyDescent="0.3">
      <c r="A6086">
        <v>6096</v>
      </c>
      <c r="B6086" t="s">
        <v>17987</v>
      </c>
      <c r="C6086" t="s">
        <v>28</v>
      </c>
      <c r="D6086" t="s">
        <v>29</v>
      </c>
      <c r="E6086" t="s">
        <v>30</v>
      </c>
      <c r="F6086" t="s">
        <v>17988</v>
      </c>
      <c r="G6086" t="s">
        <v>165</v>
      </c>
      <c r="H6086" t="s">
        <v>19307</v>
      </c>
      <c r="I6086" s="4" t="s">
        <v>19308</v>
      </c>
      <c r="J6086" s="1">
        <f>((((bot_orders[[#This Row],[cTime]]/ 1000)+3*3600) / 86400) + DATE(1970,1,1))</f>
        <v>45780.126478437502</v>
      </c>
      <c r="K6086" s="4" t="s">
        <v>19309</v>
      </c>
      <c r="L6086" s="1">
        <f>((((bot_orders[[#This Row],[uTime]]/ 1000)+3*3600) / 86400) + DATE(1970,1,1))</f>
        <v>45780.126541180551</v>
      </c>
      <c r="M6086" t="s">
        <v>34</v>
      </c>
      <c r="N6086" t="s">
        <v>28</v>
      </c>
      <c r="O6086" t="s">
        <v>35</v>
      </c>
      <c r="P6086">
        <v>1.19077609</v>
      </c>
      <c r="Q6086" t="s">
        <v>36</v>
      </c>
      <c r="R6086" t="s">
        <v>37</v>
      </c>
      <c r="S6086">
        <v>0.57269999999999999</v>
      </c>
      <c r="T6086">
        <v>0.57269999999999999</v>
      </c>
      <c r="U6086">
        <v>1.19077609</v>
      </c>
      <c r="V6086">
        <v>-5.4556600000000004E-4</v>
      </c>
      <c r="W6086" t="s">
        <v>38</v>
      </c>
      <c r="X6086" s="4">
        <f>IF(bot_orders[[#This Row],[side]]="sell", bot_orders[[#This Row],[accFillSz]]*bot_orders[[#This Row],[avgPx]] + bot_orders[[#This Row],[fee]], -bot_orders[[#This Row],[accFillSz]]*bot_orders[[#This Row],[avgPx]])</f>
        <v>0.68141190074299995</v>
      </c>
      <c r="Y6086" s="4">
        <f>IF(bot_orders[[#This Row],[side]]="buy", bot_orders[[#This Row],[accFillSz]] + bot_orders[[#This Row],[fee]], -bot_orders[[#This Row],[accFillSz]])</f>
        <v>-1.19077609</v>
      </c>
      <c r="Z6086" s="4">
        <f>IF(bot_orders[[#This Row],[side]]="sell",bot_orders[[#This Row],[accFillSz]]*bot_orders[[#This Row],[avgPx]]+bot_orders[[#This Row],[fee]], 0)</f>
        <v>0.68141190074299995</v>
      </c>
      <c r="AA6086" s="4">
        <f>IF(bot_orders[[#This Row],[side]]="sell",-bot_orders[[#This Row],[accFillSz]],bot_orders[[#This Row],[accFillSz]]+bot_orders[[#This Row],[fee]])</f>
        <v>-1.19077609</v>
      </c>
      <c r="AB6086">
        <v>0</v>
      </c>
      <c r="AC6086" t="s">
        <v>18833</v>
      </c>
      <c r="AD6086">
        <v>0</v>
      </c>
      <c r="AE6086" t="s">
        <v>40</v>
      </c>
      <c r="AF6086" t="s">
        <v>41</v>
      </c>
      <c r="AG6086" t="s">
        <v>28</v>
      </c>
      <c r="AH6086" t="s">
        <v>28</v>
      </c>
      <c r="AI6086">
        <v>-1.19077609</v>
      </c>
      <c r="AJ6086">
        <v>0.68141189999999996</v>
      </c>
    </row>
    <row r="6087" spans="1:36" x14ac:dyDescent="0.3">
      <c r="A6087">
        <v>6097</v>
      </c>
      <c r="B6087" t="s">
        <v>17987</v>
      </c>
      <c r="C6087" t="s">
        <v>28</v>
      </c>
      <c r="D6087" t="s">
        <v>29</v>
      </c>
      <c r="E6087" t="s">
        <v>30</v>
      </c>
      <c r="F6087" t="s">
        <v>17988</v>
      </c>
      <c r="G6087" t="s">
        <v>155</v>
      </c>
      <c r="H6087" t="s">
        <v>19310</v>
      </c>
      <c r="I6087" s="4" t="s">
        <v>19311</v>
      </c>
      <c r="J6087" s="1">
        <f>((((bot_orders[[#This Row],[cTime]]/ 1000)+3*3600) / 86400) + DATE(1970,1,1))</f>
        <v>45780.126541192134</v>
      </c>
      <c r="K6087" s="4" t="s">
        <v>19312</v>
      </c>
      <c r="L6087" s="1">
        <f>((((bot_orders[[#This Row],[uTime]]/ 1000)+3*3600) / 86400) + DATE(1970,1,1))</f>
        <v>45780.126554340277</v>
      </c>
      <c r="M6087" t="s">
        <v>34</v>
      </c>
      <c r="N6087" t="s">
        <v>28</v>
      </c>
      <c r="O6087" t="s">
        <v>35</v>
      </c>
      <c r="P6087">
        <v>1.19172948</v>
      </c>
      <c r="Q6087" t="s">
        <v>36</v>
      </c>
      <c r="R6087" t="s">
        <v>55</v>
      </c>
      <c r="S6087">
        <v>0.56840000000000002</v>
      </c>
      <c r="T6087">
        <v>0.56840000000000002</v>
      </c>
      <c r="U6087">
        <v>1.19172948</v>
      </c>
      <c r="V6087">
        <v>-9.5338360000000002E-4</v>
      </c>
      <c r="W6087" t="s">
        <v>18833</v>
      </c>
      <c r="X6087" s="4">
        <f>IF(bot_orders[[#This Row],[side]]="sell", bot_orders[[#This Row],[accFillSz]]*bot_orders[[#This Row],[avgPx]] + bot_orders[[#This Row],[fee]], -bot_orders[[#This Row],[accFillSz]]*bot_orders[[#This Row],[avgPx]])</f>
        <v>-0.67737903643200004</v>
      </c>
      <c r="Y6087" s="4">
        <f>IF(bot_orders[[#This Row],[side]]="buy", bot_orders[[#This Row],[accFillSz]] + bot_orders[[#This Row],[fee]], -bot_orders[[#This Row],[accFillSz]])</f>
        <v>1.1907760964</v>
      </c>
      <c r="Z6087" s="4">
        <f>IF(bot_orders[[#This Row],[side]]="sell",bot_orders[[#This Row],[accFillSz]]*bot_orders[[#This Row],[avgPx]]+bot_orders[[#This Row],[fee]], 0)</f>
        <v>0</v>
      </c>
      <c r="AA6087" s="4">
        <f>IF(bot_orders[[#This Row],[side]]="sell",-bot_orders[[#This Row],[accFillSz]],bot_orders[[#This Row],[accFillSz]]+bot_orders[[#This Row],[fee]])</f>
        <v>1.1907760964</v>
      </c>
      <c r="AB6087">
        <v>0</v>
      </c>
      <c r="AC6087" t="s">
        <v>38</v>
      </c>
      <c r="AD6087">
        <v>0</v>
      </c>
      <c r="AE6087" t="s">
        <v>40</v>
      </c>
      <c r="AF6087" t="s">
        <v>41</v>
      </c>
      <c r="AG6087" t="s">
        <v>28</v>
      </c>
      <c r="AH6087" t="s">
        <v>28</v>
      </c>
      <c r="AI6087">
        <v>1.1907760999999999</v>
      </c>
      <c r="AJ6087">
        <v>-0.67737904000000004</v>
      </c>
    </row>
    <row r="6088" spans="1:36" x14ac:dyDescent="0.3">
      <c r="A6088">
        <v>6098</v>
      </c>
      <c r="B6088" t="s">
        <v>17987</v>
      </c>
      <c r="C6088" t="s">
        <v>28</v>
      </c>
      <c r="D6088" t="s">
        <v>29</v>
      </c>
      <c r="E6088" t="s">
        <v>30</v>
      </c>
      <c r="F6088" t="s">
        <v>17988</v>
      </c>
      <c r="G6088" t="s">
        <v>155</v>
      </c>
      <c r="H6088" t="s">
        <v>19313</v>
      </c>
      <c r="I6088" s="4" t="s">
        <v>19314</v>
      </c>
      <c r="J6088" s="1">
        <f>((((bot_orders[[#This Row],[cTime]]/ 1000)+3*3600) / 86400) + DATE(1970,1,1))</f>
        <v>45780.126554363422</v>
      </c>
      <c r="K6088" s="4" t="s">
        <v>19315</v>
      </c>
      <c r="L6088" s="1">
        <f>((((bot_orders[[#This Row],[uTime]]/ 1000)+3*3600) / 86400) + DATE(1970,1,1))</f>
        <v>45780.127821932867</v>
      </c>
      <c r="M6088" t="s">
        <v>34</v>
      </c>
      <c r="N6088" t="s">
        <v>28</v>
      </c>
      <c r="O6088" t="s">
        <v>35</v>
      </c>
      <c r="P6088">
        <v>1.19077609</v>
      </c>
      <c r="Q6088" t="s">
        <v>36</v>
      </c>
      <c r="R6088" t="s">
        <v>37</v>
      </c>
      <c r="S6088">
        <v>0.57269999999999999</v>
      </c>
      <c r="T6088">
        <v>0.57269999999999999</v>
      </c>
      <c r="U6088">
        <v>1.19077609</v>
      </c>
      <c r="V6088">
        <v>-5.4556600000000004E-4</v>
      </c>
      <c r="W6088" t="s">
        <v>38</v>
      </c>
      <c r="X6088" s="4">
        <f>IF(bot_orders[[#This Row],[side]]="sell", bot_orders[[#This Row],[accFillSz]]*bot_orders[[#This Row],[avgPx]] + bot_orders[[#This Row],[fee]], -bot_orders[[#This Row],[accFillSz]]*bot_orders[[#This Row],[avgPx]])</f>
        <v>0.68141190074299995</v>
      </c>
      <c r="Y6088" s="4">
        <f>IF(bot_orders[[#This Row],[side]]="buy", bot_orders[[#This Row],[accFillSz]] + bot_orders[[#This Row],[fee]], -bot_orders[[#This Row],[accFillSz]])</f>
        <v>-1.19077609</v>
      </c>
      <c r="Z6088" s="4">
        <f>IF(bot_orders[[#This Row],[side]]="sell",bot_orders[[#This Row],[accFillSz]]*bot_orders[[#This Row],[avgPx]]+bot_orders[[#This Row],[fee]], 0)</f>
        <v>0.68141190074299995</v>
      </c>
      <c r="AA6088" s="4">
        <f>IF(bot_orders[[#This Row],[side]]="sell",-bot_orders[[#This Row],[accFillSz]],bot_orders[[#This Row],[accFillSz]]+bot_orders[[#This Row],[fee]])</f>
        <v>-1.19077609</v>
      </c>
      <c r="AB6088">
        <v>0</v>
      </c>
      <c r="AC6088" t="s">
        <v>18833</v>
      </c>
      <c r="AD6088">
        <v>0</v>
      </c>
      <c r="AE6088" t="s">
        <v>40</v>
      </c>
      <c r="AF6088" t="s">
        <v>41</v>
      </c>
      <c r="AG6088" t="s">
        <v>28</v>
      </c>
      <c r="AH6088" t="s">
        <v>28</v>
      </c>
      <c r="AI6088">
        <v>-1.19077609</v>
      </c>
      <c r="AJ6088">
        <v>0.68141189999999996</v>
      </c>
    </row>
    <row r="6089" spans="1:36" x14ac:dyDescent="0.3">
      <c r="A6089">
        <v>6099</v>
      </c>
      <c r="B6089" t="s">
        <v>17987</v>
      </c>
      <c r="C6089" t="s">
        <v>28</v>
      </c>
      <c r="D6089" t="s">
        <v>29</v>
      </c>
      <c r="E6089" t="s">
        <v>30</v>
      </c>
      <c r="F6089" t="s">
        <v>17988</v>
      </c>
      <c r="G6089" t="s">
        <v>153</v>
      </c>
      <c r="H6089" t="s">
        <v>19316</v>
      </c>
      <c r="I6089" s="4" t="s">
        <v>19317</v>
      </c>
      <c r="J6089" s="1">
        <f>((((bot_orders[[#This Row],[cTime]]/ 1000)+3*3600) / 86400) + DATE(1970,1,1))</f>
        <v>45780.126598912037</v>
      </c>
      <c r="K6089" s="4" t="s">
        <v>19318</v>
      </c>
      <c r="L6089" s="1">
        <f>((((bot_orders[[#This Row],[uTime]]/ 1000)+3*3600) / 86400) + DATE(1970,1,1))</f>
        <v>45780.126755590274</v>
      </c>
      <c r="M6089" t="s">
        <v>34</v>
      </c>
      <c r="N6089" t="s">
        <v>28</v>
      </c>
      <c r="O6089" t="s">
        <v>35</v>
      </c>
      <c r="P6089">
        <v>1.19042333</v>
      </c>
      <c r="Q6089" t="s">
        <v>36</v>
      </c>
      <c r="R6089" t="s">
        <v>37</v>
      </c>
      <c r="S6089">
        <v>0.56840000000000002</v>
      </c>
      <c r="T6089">
        <v>0.56840000000000002</v>
      </c>
      <c r="U6089">
        <v>1.19042333</v>
      </c>
      <c r="V6089">
        <v>-5.4130930000000001E-4</v>
      </c>
      <c r="W6089" t="s">
        <v>38</v>
      </c>
      <c r="X6089" s="4">
        <f>IF(bot_orders[[#This Row],[side]]="sell", bot_orders[[#This Row],[accFillSz]]*bot_orders[[#This Row],[avgPx]] + bot_orders[[#This Row],[fee]], -bot_orders[[#This Row],[accFillSz]]*bot_orders[[#This Row],[avgPx]])</f>
        <v>0.67609531147200008</v>
      </c>
      <c r="Y6089" s="4">
        <f>IF(bot_orders[[#This Row],[side]]="buy", bot_orders[[#This Row],[accFillSz]] + bot_orders[[#This Row],[fee]], -bot_orders[[#This Row],[accFillSz]])</f>
        <v>-1.19042333</v>
      </c>
      <c r="Z6089" s="4">
        <f>IF(bot_orders[[#This Row],[side]]="sell",bot_orders[[#This Row],[accFillSz]]*bot_orders[[#This Row],[avgPx]]+bot_orders[[#This Row],[fee]], 0)</f>
        <v>0.67609531147200008</v>
      </c>
      <c r="AA6089" s="4">
        <f>IF(bot_orders[[#This Row],[side]]="sell",-bot_orders[[#This Row],[accFillSz]],bot_orders[[#This Row],[accFillSz]]+bot_orders[[#This Row],[fee]])</f>
        <v>-1.19042333</v>
      </c>
      <c r="AB6089">
        <v>0</v>
      </c>
      <c r="AC6089" t="s">
        <v>18833</v>
      </c>
      <c r="AD6089">
        <v>0</v>
      </c>
      <c r="AE6089" t="s">
        <v>40</v>
      </c>
      <c r="AF6089" t="s">
        <v>41</v>
      </c>
      <c r="AG6089" t="s">
        <v>28</v>
      </c>
      <c r="AH6089" t="s">
        <v>28</v>
      </c>
      <c r="AI6089">
        <v>-1.19042333</v>
      </c>
      <c r="AJ6089">
        <v>0.67609531</v>
      </c>
    </row>
    <row r="6090" spans="1:36" x14ac:dyDescent="0.3">
      <c r="A6090">
        <v>6100</v>
      </c>
      <c r="B6090" t="s">
        <v>17987</v>
      </c>
      <c r="C6090" t="s">
        <v>28</v>
      </c>
      <c r="D6090" t="s">
        <v>29</v>
      </c>
      <c r="E6090" t="s">
        <v>30</v>
      </c>
      <c r="F6090" t="s">
        <v>17988</v>
      </c>
      <c r="G6090" t="s">
        <v>174</v>
      </c>
      <c r="H6090" t="s">
        <v>19319</v>
      </c>
      <c r="I6090" s="4" t="s">
        <v>19320</v>
      </c>
      <c r="J6090" s="1">
        <f>((((bot_orders[[#This Row],[cTime]]/ 1000)+3*3600) / 86400) + DATE(1970,1,1))</f>
        <v>45780.126755601857</v>
      </c>
      <c r="K6090" s="4" t="s">
        <v>19321</v>
      </c>
      <c r="L6090" s="1">
        <f>((((bot_orders[[#This Row],[uTime]]/ 1000)+3*3600) / 86400) + DATE(1970,1,1))</f>
        <v>45780.1268408912</v>
      </c>
      <c r="M6090" t="s">
        <v>34</v>
      </c>
      <c r="N6090" t="s">
        <v>28</v>
      </c>
      <c r="O6090" t="s">
        <v>35</v>
      </c>
      <c r="P6090">
        <v>1.19137644</v>
      </c>
      <c r="Q6090" t="s">
        <v>36</v>
      </c>
      <c r="R6090" t="s">
        <v>55</v>
      </c>
      <c r="S6090">
        <v>0.56420000000000003</v>
      </c>
      <c r="T6090">
        <v>0.56420000000000003</v>
      </c>
      <c r="U6090">
        <v>1.19137644</v>
      </c>
      <c r="V6090">
        <v>-9.5310119999999999E-4</v>
      </c>
      <c r="W6090" t="s">
        <v>18833</v>
      </c>
      <c r="X6090" s="4">
        <f>IF(bot_orders[[#This Row],[side]]="sell", bot_orders[[#This Row],[accFillSz]]*bot_orders[[#This Row],[avgPx]] + bot_orders[[#This Row],[fee]], -bot_orders[[#This Row],[accFillSz]]*bot_orders[[#This Row],[avgPx]])</f>
        <v>-0.67217458744800007</v>
      </c>
      <c r="Y6090" s="4">
        <f>IF(bot_orders[[#This Row],[side]]="buy", bot_orders[[#This Row],[accFillSz]] + bot_orders[[#This Row],[fee]], -bot_orders[[#This Row],[accFillSz]])</f>
        <v>1.1904233388000001</v>
      </c>
      <c r="Z6090" s="4">
        <f>IF(bot_orders[[#This Row],[side]]="sell",bot_orders[[#This Row],[accFillSz]]*bot_orders[[#This Row],[avgPx]]+bot_orders[[#This Row],[fee]], 0)</f>
        <v>0</v>
      </c>
      <c r="AA6090" s="4">
        <f>IF(bot_orders[[#This Row],[side]]="sell",-bot_orders[[#This Row],[accFillSz]],bot_orders[[#This Row],[accFillSz]]+bot_orders[[#This Row],[fee]])</f>
        <v>1.1904233388000001</v>
      </c>
      <c r="AB6090">
        <v>0</v>
      </c>
      <c r="AC6090" t="s">
        <v>38</v>
      </c>
      <c r="AD6090">
        <v>0</v>
      </c>
      <c r="AE6090" t="s">
        <v>40</v>
      </c>
      <c r="AF6090" t="s">
        <v>41</v>
      </c>
      <c r="AG6090" t="s">
        <v>28</v>
      </c>
      <c r="AH6090" t="s">
        <v>28</v>
      </c>
      <c r="AI6090">
        <v>1.1904233399999999</v>
      </c>
      <c r="AJ6090">
        <v>-0.67217459000000002</v>
      </c>
    </row>
    <row r="6091" spans="1:36" x14ac:dyDescent="0.3">
      <c r="A6091">
        <v>6101</v>
      </c>
      <c r="B6091" t="s">
        <v>17987</v>
      </c>
      <c r="C6091" t="s">
        <v>28</v>
      </c>
      <c r="D6091" t="s">
        <v>29</v>
      </c>
      <c r="E6091" t="s">
        <v>30</v>
      </c>
      <c r="F6091" t="s">
        <v>17988</v>
      </c>
      <c r="G6091" t="s">
        <v>174</v>
      </c>
      <c r="H6091" t="s">
        <v>19322</v>
      </c>
      <c r="I6091" s="4" t="s">
        <v>19323</v>
      </c>
      <c r="J6091" s="1">
        <f>((((bot_orders[[#This Row],[cTime]]/ 1000)+3*3600) / 86400) + DATE(1970,1,1))</f>
        <v>45780.126840902776</v>
      </c>
      <c r="K6091" s="4" t="s">
        <v>19324</v>
      </c>
      <c r="L6091" s="1">
        <f>((((bot_orders[[#This Row],[uTime]]/ 1000)+3*3600) / 86400) + DATE(1970,1,1))</f>
        <v>45780.127641041669</v>
      </c>
      <c r="M6091" t="s">
        <v>34</v>
      </c>
      <c r="N6091" t="s">
        <v>28</v>
      </c>
      <c r="O6091" t="s">
        <v>35</v>
      </c>
      <c r="P6091">
        <v>1.19042333</v>
      </c>
      <c r="Q6091" t="s">
        <v>36</v>
      </c>
      <c r="R6091" t="s">
        <v>37</v>
      </c>
      <c r="S6091">
        <v>0.56840000000000002</v>
      </c>
      <c r="T6091">
        <v>0.56840000000000002</v>
      </c>
      <c r="U6091">
        <v>1.19042333</v>
      </c>
      <c r="V6091">
        <v>-5.4130930000000001E-4</v>
      </c>
      <c r="W6091" t="s">
        <v>38</v>
      </c>
      <c r="X6091" s="4">
        <f>IF(bot_orders[[#This Row],[side]]="sell", bot_orders[[#This Row],[accFillSz]]*bot_orders[[#This Row],[avgPx]] + bot_orders[[#This Row],[fee]], -bot_orders[[#This Row],[accFillSz]]*bot_orders[[#This Row],[avgPx]])</f>
        <v>0.67609531147200008</v>
      </c>
      <c r="Y6091" s="4">
        <f>IF(bot_orders[[#This Row],[side]]="buy", bot_orders[[#This Row],[accFillSz]] + bot_orders[[#This Row],[fee]], -bot_orders[[#This Row],[accFillSz]])</f>
        <v>-1.19042333</v>
      </c>
      <c r="Z6091" s="4">
        <f>IF(bot_orders[[#This Row],[side]]="sell",bot_orders[[#This Row],[accFillSz]]*bot_orders[[#This Row],[avgPx]]+bot_orders[[#This Row],[fee]], 0)</f>
        <v>0.67609531147200008</v>
      </c>
      <c r="AA6091" s="4">
        <f>IF(bot_orders[[#This Row],[side]]="sell",-bot_orders[[#This Row],[accFillSz]],bot_orders[[#This Row],[accFillSz]]+bot_orders[[#This Row],[fee]])</f>
        <v>-1.19042333</v>
      </c>
      <c r="AB6091">
        <v>0</v>
      </c>
      <c r="AC6091" t="s">
        <v>18833</v>
      </c>
      <c r="AD6091">
        <v>0</v>
      </c>
      <c r="AE6091" t="s">
        <v>40</v>
      </c>
      <c r="AF6091" t="s">
        <v>41</v>
      </c>
      <c r="AG6091" t="s">
        <v>28</v>
      </c>
      <c r="AH6091" t="s">
        <v>28</v>
      </c>
      <c r="AI6091">
        <v>-1.19042333</v>
      </c>
      <c r="AJ6091">
        <v>0.67609531</v>
      </c>
    </row>
    <row r="6092" spans="1:36" x14ac:dyDescent="0.3">
      <c r="A6092">
        <v>6102</v>
      </c>
      <c r="B6092" t="s">
        <v>17987</v>
      </c>
      <c r="C6092" t="s">
        <v>28</v>
      </c>
      <c r="D6092" t="s">
        <v>29</v>
      </c>
      <c r="E6092" t="s">
        <v>30</v>
      </c>
      <c r="F6092" t="s">
        <v>17988</v>
      </c>
      <c r="G6092" t="s">
        <v>178</v>
      </c>
      <c r="H6092" t="s">
        <v>19325</v>
      </c>
      <c r="I6092" s="4" t="s">
        <v>19326</v>
      </c>
      <c r="J6092" s="1">
        <f>((((bot_orders[[#This Row],[cTime]]/ 1000)+3*3600) / 86400) + DATE(1970,1,1))</f>
        <v>45780.127641053245</v>
      </c>
      <c r="K6092" s="4" t="s">
        <v>19327</v>
      </c>
      <c r="L6092" s="1">
        <f>((((bot_orders[[#This Row],[uTime]]/ 1000)+3*3600) / 86400) + DATE(1970,1,1))</f>
        <v>45780.128110370366</v>
      </c>
      <c r="M6092" t="s">
        <v>34</v>
      </c>
      <c r="N6092" t="s">
        <v>28</v>
      </c>
      <c r="O6092" t="s">
        <v>35</v>
      </c>
      <c r="P6092">
        <v>1.19137644</v>
      </c>
      <c r="Q6092" t="s">
        <v>36</v>
      </c>
      <c r="R6092" t="s">
        <v>55</v>
      </c>
      <c r="S6092">
        <v>0.56420000000000003</v>
      </c>
      <c r="T6092">
        <v>0.56420000000000003</v>
      </c>
      <c r="U6092">
        <v>1.19137644</v>
      </c>
      <c r="V6092">
        <v>-9.5310119999999999E-4</v>
      </c>
      <c r="W6092" t="s">
        <v>18833</v>
      </c>
      <c r="X6092" s="4">
        <f>IF(bot_orders[[#This Row],[side]]="sell", bot_orders[[#This Row],[accFillSz]]*bot_orders[[#This Row],[avgPx]] + bot_orders[[#This Row],[fee]], -bot_orders[[#This Row],[accFillSz]]*bot_orders[[#This Row],[avgPx]])</f>
        <v>-0.67217458744800007</v>
      </c>
      <c r="Y6092" s="4">
        <f>IF(bot_orders[[#This Row],[side]]="buy", bot_orders[[#This Row],[accFillSz]] + bot_orders[[#This Row],[fee]], -bot_orders[[#This Row],[accFillSz]])</f>
        <v>1.1904233388000001</v>
      </c>
      <c r="Z6092" s="4">
        <f>IF(bot_orders[[#This Row],[side]]="sell",bot_orders[[#This Row],[accFillSz]]*bot_orders[[#This Row],[avgPx]]+bot_orders[[#This Row],[fee]], 0)</f>
        <v>0</v>
      </c>
      <c r="AA6092" s="4">
        <f>IF(bot_orders[[#This Row],[side]]="sell",-bot_orders[[#This Row],[accFillSz]],bot_orders[[#This Row],[accFillSz]]+bot_orders[[#This Row],[fee]])</f>
        <v>1.1904233388000001</v>
      </c>
      <c r="AB6092">
        <v>0</v>
      </c>
      <c r="AC6092" t="s">
        <v>38</v>
      </c>
      <c r="AD6092">
        <v>0</v>
      </c>
      <c r="AE6092" t="s">
        <v>40</v>
      </c>
      <c r="AF6092" t="s">
        <v>41</v>
      </c>
      <c r="AG6092" t="s">
        <v>28</v>
      </c>
      <c r="AH6092" t="s">
        <v>28</v>
      </c>
      <c r="AI6092">
        <v>1.1904233399999999</v>
      </c>
      <c r="AJ6092">
        <v>-0.67217459000000002</v>
      </c>
    </row>
    <row r="6093" spans="1:36" x14ac:dyDescent="0.3">
      <c r="A6093">
        <v>6103</v>
      </c>
      <c r="B6093" t="s">
        <v>17987</v>
      </c>
      <c r="C6093" t="s">
        <v>28</v>
      </c>
      <c r="D6093" t="s">
        <v>29</v>
      </c>
      <c r="E6093" t="s">
        <v>30</v>
      </c>
      <c r="F6093" t="s">
        <v>17988</v>
      </c>
      <c r="G6093" t="s">
        <v>145</v>
      </c>
      <c r="H6093" t="s">
        <v>19328</v>
      </c>
      <c r="I6093" s="4" t="s">
        <v>19329</v>
      </c>
      <c r="J6093" s="1">
        <f>((((bot_orders[[#This Row],[cTime]]/ 1000)+3*3600) / 86400) + DATE(1970,1,1))</f>
        <v>45780.127821944443</v>
      </c>
      <c r="K6093" s="4" t="s">
        <v>19330</v>
      </c>
      <c r="L6093" s="1">
        <f>((((bot_orders[[#This Row],[uTime]]/ 1000)+3*3600) / 86400) + DATE(1970,1,1))</f>
        <v>45780.127836562504</v>
      </c>
      <c r="M6093" t="s">
        <v>34</v>
      </c>
      <c r="N6093" t="s">
        <v>28</v>
      </c>
      <c r="O6093" t="s">
        <v>35</v>
      </c>
      <c r="P6093">
        <v>1.19172948</v>
      </c>
      <c r="Q6093" t="s">
        <v>36</v>
      </c>
      <c r="R6093" t="s">
        <v>55</v>
      </c>
      <c r="S6093">
        <v>0.56840000000000002</v>
      </c>
      <c r="T6093">
        <v>0.56840000000000002</v>
      </c>
      <c r="U6093">
        <v>1.19172948</v>
      </c>
      <c r="V6093">
        <v>-9.5338360000000002E-4</v>
      </c>
      <c r="W6093" t="s">
        <v>18833</v>
      </c>
      <c r="X6093" s="4">
        <f>IF(bot_orders[[#This Row],[side]]="sell", bot_orders[[#This Row],[accFillSz]]*bot_orders[[#This Row],[avgPx]] + bot_orders[[#This Row],[fee]], -bot_orders[[#This Row],[accFillSz]]*bot_orders[[#This Row],[avgPx]])</f>
        <v>-0.67737903643200004</v>
      </c>
      <c r="Y6093" s="4">
        <f>IF(bot_orders[[#This Row],[side]]="buy", bot_orders[[#This Row],[accFillSz]] + bot_orders[[#This Row],[fee]], -bot_orders[[#This Row],[accFillSz]])</f>
        <v>1.1907760964</v>
      </c>
      <c r="Z6093" s="4">
        <f>IF(bot_orders[[#This Row],[side]]="sell",bot_orders[[#This Row],[accFillSz]]*bot_orders[[#This Row],[avgPx]]+bot_orders[[#This Row],[fee]], 0)</f>
        <v>0</v>
      </c>
      <c r="AA6093" s="4">
        <f>IF(bot_orders[[#This Row],[side]]="sell",-bot_orders[[#This Row],[accFillSz]],bot_orders[[#This Row],[accFillSz]]+bot_orders[[#This Row],[fee]])</f>
        <v>1.1907760964</v>
      </c>
      <c r="AB6093">
        <v>0</v>
      </c>
      <c r="AC6093" t="s">
        <v>38</v>
      </c>
      <c r="AD6093">
        <v>0</v>
      </c>
      <c r="AE6093" t="s">
        <v>40</v>
      </c>
      <c r="AF6093" t="s">
        <v>41</v>
      </c>
      <c r="AG6093" t="s">
        <v>28</v>
      </c>
      <c r="AH6093" t="s">
        <v>28</v>
      </c>
      <c r="AI6093">
        <v>1.1907760999999999</v>
      </c>
      <c r="AJ6093">
        <v>-0.67737904000000004</v>
      </c>
    </row>
    <row r="6094" spans="1:36" x14ac:dyDescent="0.3">
      <c r="A6094">
        <v>6104</v>
      </c>
      <c r="B6094" t="s">
        <v>17987</v>
      </c>
      <c r="C6094" t="s">
        <v>28</v>
      </c>
      <c r="D6094" t="s">
        <v>29</v>
      </c>
      <c r="E6094" t="s">
        <v>30</v>
      </c>
      <c r="F6094" t="s">
        <v>17988</v>
      </c>
      <c r="G6094" t="s">
        <v>178</v>
      </c>
      <c r="H6094" t="s">
        <v>19331</v>
      </c>
      <c r="I6094" s="4" t="s">
        <v>19332</v>
      </c>
      <c r="J6094" s="1">
        <f>((((bot_orders[[#This Row],[cTime]]/ 1000)+3*3600) / 86400) + DATE(1970,1,1))</f>
        <v>45780.128110393518</v>
      </c>
      <c r="K6094" s="4" t="s">
        <v>19333</v>
      </c>
      <c r="L6094" s="1">
        <f>((((bot_orders[[#This Row],[uTime]]/ 1000)+3*3600) / 86400) + DATE(1970,1,1))</f>
        <v>45780.128231423609</v>
      </c>
      <c r="M6094" t="s">
        <v>34</v>
      </c>
      <c r="N6094" t="s">
        <v>28</v>
      </c>
      <c r="O6094" t="s">
        <v>35</v>
      </c>
      <c r="P6094">
        <v>1.19042333</v>
      </c>
      <c r="Q6094" t="s">
        <v>36</v>
      </c>
      <c r="R6094" t="s">
        <v>37</v>
      </c>
      <c r="S6094">
        <v>0.56840000000000002</v>
      </c>
      <c r="T6094">
        <v>0.56840000000000002</v>
      </c>
      <c r="U6094">
        <v>1.19042333</v>
      </c>
      <c r="V6094">
        <v>-5.4130930000000001E-4</v>
      </c>
      <c r="W6094" t="s">
        <v>38</v>
      </c>
      <c r="X6094" s="4">
        <f>IF(bot_orders[[#This Row],[side]]="sell", bot_orders[[#This Row],[accFillSz]]*bot_orders[[#This Row],[avgPx]] + bot_orders[[#This Row],[fee]], -bot_orders[[#This Row],[accFillSz]]*bot_orders[[#This Row],[avgPx]])</f>
        <v>0.67609531147200008</v>
      </c>
      <c r="Y6094" s="4">
        <f>IF(bot_orders[[#This Row],[side]]="buy", bot_orders[[#This Row],[accFillSz]] + bot_orders[[#This Row],[fee]], -bot_orders[[#This Row],[accFillSz]])</f>
        <v>-1.19042333</v>
      </c>
      <c r="Z6094" s="4">
        <f>IF(bot_orders[[#This Row],[side]]="sell",bot_orders[[#This Row],[accFillSz]]*bot_orders[[#This Row],[avgPx]]+bot_orders[[#This Row],[fee]], 0)</f>
        <v>0.67609531147200008</v>
      </c>
      <c r="AA6094" s="4">
        <f>IF(bot_orders[[#This Row],[side]]="sell",-bot_orders[[#This Row],[accFillSz]],bot_orders[[#This Row],[accFillSz]]+bot_orders[[#This Row],[fee]])</f>
        <v>-1.19042333</v>
      </c>
      <c r="AB6094">
        <v>0</v>
      </c>
      <c r="AC6094" t="s">
        <v>18833</v>
      </c>
      <c r="AD6094">
        <v>0</v>
      </c>
      <c r="AE6094" t="s">
        <v>40</v>
      </c>
      <c r="AF6094" t="s">
        <v>41</v>
      </c>
      <c r="AG6094" t="s">
        <v>28</v>
      </c>
      <c r="AH6094" t="s">
        <v>28</v>
      </c>
      <c r="AI6094">
        <v>-1.19042333</v>
      </c>
      <c r="AJ6094">
        <v>0.67609531</v>
      </c>
    </row>
    <row r="6095" spans="1:36" x14ac:dyDescent="0.3">
      <c r="A6095">
        <v>6105</v>
      </c>
      <c r="B6095" t="s">
        <v>17987</v>
      </c>
      <c r="C6095" t="s">
        <v>28</v>
      </c>
      <c r="D6095" t="s">
        <v>29</v>
      </c>
      <c r="E6095" t="s">
        <v>30</v>
      </c>
      <c r="F6095" t="s">
        <v>17988</v>
      </c>
      <c r="G6095" t="s">
        <v>143</v>
      </c>
      <c r="H6095" t="s">
        <v>19334</v>
      </c>
      <c r="I6095" s="4" t="s">
        <v>19335</v>
      </c>
      <c r="J6095" s="1">
        <f>((((bot_orders[[#This Row],[cTime]]/ 1000)+3*3600) / 86400) + DATE(1970,1,1))</f>
        <v>45780.128231446761</v>
      </c>
      <c r="K6095" s="4" t="s">
        <v>19336</v>
      </c>
      <c r="L6095" s="1">
        <f>((((bot_orders[[#This Row],[uTime]]/ 1000)+3*3600) / 86400) + DATE(1970,1,1))</f>
        <v>45780.128956805551</v>
      </c>
      <c r="M6095" t="s">
        <v>34</v>
      </c>
      <c r="N6095" t="s">
        <v>28</v>
      </c>
      <c r="O6095" t="s">
        <v>35</v>
      </c>
      <c r="P6095">
        <v>1.19137644</v>
      </c>
      <c r="Q6095" t="s">
        <v>36</v>
      </c>
      <c r="R6095" t="s">
        <v>55</v>
      </c>
      <c r="S6095">
        <v>0.56420000000000003</v>
      </c>
      <c r="T6095">
        <v>0.56420000000000003</v>
      </c>
      <c r="U6095">
        <v>1.19137644</v>
      </c>
      <c r="V6095">
        <v>-9.5310119999999999E-4</v>
      </c>
      <c r="W6095" t="s">
        <v>18833</v>
      </c>
      <c r="X6095" s="4">
        <f>IF(bot_orders[[#This Row],[side]]="sell", bot_orders[[#This Row],[accFillSz]]*bot_orders[[#This Row],[avgPx]] + bot_orders[[#This Row],[fee]], -bot_orders[[#This Row],[accFillSz]]*bot_orders[[#This Row],[avgPx]])</f>
        <v>-0.67217458744800007</v>
      </c>
      <c r="Y6095" s="4">
        <f>IF(bot_orders[[#This Row],[side]]="buy", bot_orders[[#This Row],[accFillSz]] + bot_orders[[#This Row],[fee]], -bot_orders[[#This Row],[accFillSz]])</f>
        <v>1.1904233388000001</v>
      </c>
      <c r="Z6095" s="4">
        <f>IF(bot_orders[[#This Row],[side]]="sell",bot_orders[[#This Row],[accFillSz]]*bot_orders[[#This Row],[avgPx]]+bot_orders[[#This Row],[fee]], 0)</f>
        <v>0</v>
      </c>
      <c r="AA6095" s="4">
        <f>IF(bot_orders[[#This Row],[side]]="sell",-bot_orders[[#This Row],[accFillSz]],bot_orders[[#This Row],[accFillSz]]+bot_orders[[#This Row],[fee]])</f>
        <v>1.1904233388000001</v>
      </c>
      <c r="AB6095">
        <v>0</v>
      </c>
      <c r="AC6095" t="s">
        <v>38</v>
      </c>
      <c r="AD6095">
        <v>0</v>
      </c>
      <c r="AE6095" t="s">
        <v>40</v>
      </c>
      <c r="AF6095" t="s">
        <v>41</v>
      </c>
      <c r="AG6095" t="s">
        <v>28</v>
      </c>
      <c r="AH6095" t="s">
        <v>28</v>
      </c>
      <c r="AI6095">
        <v>1.1904233399999999</v>
      </c>
      <c r="AJ6095">
        <v>-0.67217459000000002</v>
      </c>
    </row>
    <row r="6096" spans="1:36" x14ac:dyDescent="0.3">
      <c r="A6096">
        <v>6106</v>
      </c>
      <c r="B6096" t="s">
        <v>17987</v>
      </c>
      <c r="C6096" t="s">
        <v>28</v>
      </c>
      <c r="D6096" t="s">
        <v>29</v>
      </c>
      <c r="E6096" t="s">
        <v>30</v>
      </c>
      <c r="F6096" t="s">
        <v>17988</v>
      </c>
      <c r="G6096" t="s">
        <v>143</v>
      </c>
      <c r="H6096" t="s">
        <v>19337</v>
      </c>
      <c r="I6096" s="4" t="s">
        <v>19338</v>
      </c>
      <c r="J6096" s="1">
        <f>((((bot_orders[[#This Row],[cTime]]/ 1000)+3*3600) / 86400) + DATE(1970,1,1))</f>
        <v>45780.128956828703</v>
      </c>
      <c r="K6096" s="4" t="s">
        <v>19339</v>
      </c>
      <c r="L6096" s="1">
        <f>((((bot_orders[[#This Row],[uTime]]/ 1000)+3*3600) / 86400) + DATE(1970,1,1))</f>
        <v>45780.141143842593</v>
      </c>
      <c r="M6096" t="s">
        <v>34</v>
      </c>
      <c r="N6096" t="s">
        <v>28</v>
      </c>
      <c r="O6096" t="s">
        <v>35</v>
      </c>
      <c r="P6096">
        <v>1.19042333</v>
      </c>
      <c r="Q6096" t="s">
        <v>36</v>
      </c>
      <c r="R6096" t="s">
        <v>37</v>
      </c>
      <c r="S6096">
        <v>0.56840000000000002</v>
      </c>
      <c r="T6096">
        <v>0.56840000000000002</v>
      </c>
      <c r="U6096">
        <v>1.19042333</v>
      </c>
      <c r="V6096">
        <v>-5.4130930000000001E-4</v>
      </c>
      <c r="W6096" t="s">
        <v>38</v>
      </c>
      <c r="X6096" s="4">
        <f>IF(bot_orders[[#This Row],[side]]="sell", bot_orders[[#This Row],[accFillSz]]*bot_orders[[#This Row],[avgPx]] + bot_orders[[#This Row],[fee]], -bot_orders[[#This Row],[accFillSz]]*bot_orders[[#This Row],[avgPx]])</f>
        <v>0.67609531147200008</v>
      </c>
      <c r="Y6096" s="4">
        <f>IF(bot_orders[[#This Row],[side]]="buy", bot_orders[[#This Row],[accFillSz]] + bot_orders[[#This Row],[fee]], -bot_orders[[#This Row],[accFillSz]])</f>
        <v>-1.19042333</v>
      </c>
      <c r="Z6096" s="4">
        <f>IF(bot_orders[[#This Row],[side]]="sell",bot_orders[[#This Row],[accFillSz]]*bot_orders[[#This Row],[avgPx]]+bot_orders[[#This Row],[fee]], 0)</f>
        <v>0.67609531147200008</v>
      </c>
      <c r="AA6096" s="4">
        <f>IF(bot_orders[[#This Row],[side]]="sell",-bot_orders[[#This Row],[accFillSz]],bot_orders[[#This Row],[accFillSz]]+bot_orders[[#This Row],[fee]])</f>
        <v>-1.19042333</v>
      </c>
      <c r="AB6096">
        <v>0</v>
      </c>
      <c r="AC6096" t="s">
        <v>18833</v>
      </c>
      <c r="AD6096">
        <v>0</v>
      </c>
      <c r="AE6096" t="s">
        <v>40</v>
      </c>
      <c r="AF6096" t="s">
        <v>41</v>
      </c>
      <c r="AG6096" t="s">
        <v>28</v>
      </c>
      <c r="AH6096" t="s">
        <v>28</v>
      </c>
      <c r="AI6096">
        <v>-1.19042333</v>
      </c>
      <c r="AJ6096">
        <v>0.67609531</v>
      </c>
    </row>
    <row r="6097" spans="1:36" x14ac:dyDescent="0.3">
      <c r="A6097">
        <v>6108</v>
      </c>
      <c r="B6097" t="s">
        <v>17987</v>
      </c>
      <c r="C6097" t="s">
        <v>28</v>
      </c>
      <c r="D6097" t="s">
        <v>29</v>
      </c>
      <c r="E6097" t="s">
        <v>30</v>
      </c>
      <c r="F6097" t="s">
        <v>17988</v>
      </c>
      <c r="G6097" t="s">
        <v>111</v>
      </c>
      <c r="H6097" t="s">
        <v>19340</v>
      </c>
      <c r="I6097" s="4" t="s">
        <v>19341</v>
      </c>
      <c r="J6097" s="1">
        <f>((((bot_orders[[#This Row],[cTime]]/ 1000)+3*3600) / 86400) + DATE(1970,1,1))</f>
        <v>45780.129296273146</v>
      </c>
      <c r="K6097" s="4" t="s">
        <v>19342</v>
      </c>
      <c r="L6097" s="1">
        <f>((((bot_orders[[#This Row],[uTime]]/ 1000)+3*3600) / 86400) + DATE(1970,1,1))</f>
        <v>45780.140659108802</v>
      </c>
      <c r="M6097" t="s">
        <v>34</v>
      </c>
      <c r="N6097" t="s">
        <v>28</v>
      </c>
      <c r="O6097" t="s">
        <v>35</v>
      </c>
      <c r="P6097">
        <v>1.1905414999999999</v>
      </c>
      <c r="Q6097" t="s">
        <v>36</v>
      </c>
      <c r="R6097" t="s">
        <v>37</v>
      </c>
      <c r="S6097">
        <v>0.56420000000000003</v>
      </c>
      <c r="T6097">
        <v>0.56420000000000003</v>
      </c>
      <c r="U6097">
        <v>1.1905414999999999</v>
      </c>
      <c r="V6097">
        <v>-5.3736280000000005E-4</v>
      </c>
      <c r="W6097" t="s">
        <v>38</v>
      </c>
      <c r="X6097" s="4">
        <f>IF(bot_orders[[#This Row],[side]]="sell", bot_orders[[#This Row],[accFillSz]]*bot_orders[[#This Row],[avgPx]] + bot_orders[[#This Row],[fee]], -bot_orders[[#This Row],[accFillSz]]*bot_orders[[#This Row],[avgPx]])</f>
        <v>0.67116615149999992</v>
      </c>
      <c r="Y6097" s="4">
        <f>IF(bot_orders[[#This Row],[side]]="buy", bot_orders[[#This Row],[accFillSz]] + bot_orders[[#This Row],[fee]], -bot_orders[[#This Row],[accFillSz]])</f>
        <v>-1.1905414999999999</v>
      </c>
      <c r="Z6097" s="4">
        <f>IF(bot_orders[[#This Row],[side]]="sell",bot_orders[[#This Row],[accFillSz]]*bot_orders[[#This Row],[avgPx]]+bot_orders[[#This Row],[fee]], 0)</f>
        <v>0.67116615149999992</v>
      </c>
      <c r="AA6097" s="4">
        <f>IF(bot_orders[[#This Row],[side]]="sell",-bot_orders[[#This Row],[accFillSz]],bot_orders[[#This Row],[accFillSz]]+bot_orders[[#This Row],[fee]])</f>
        <v>-1.1905414999999999</v>
      </c>
      <c r="AB6097">
        <v>0</v>
      </c>
      <c r="AC6097" t="s">
        <v>18833</v>
      </c>
      <c r="AD6097">
        <v>0</v>
      </c>
      <c r="AE6097" t="s">
        <v>40</v>
      </c>
      <c r="AF6097" t="s">
        <v>41</v>
      </c>
      <c r="AG6097" t="s">
        <v>28</v>
      </c>
      <c r="AH6097" t="s">
        <v>28</v>
      </c>
      <c r="AI6097">
        <v>-1.1905414999999999</v>
      </c>
      <c r="AJ6097">
        <v>0.67116615000000002</v>
      </c>
    </row>
    <row r="6098" spans="1:36" x14ac:dyDescent="0.3">
      <c r="A6098">
        <v>6109</v>
      </c>
      <c r="B6098" t="s">
        <v>17987</v>
      </c>
      <c r="C6098" t="s">
        <v>28</v>
      </c>
      <c r="D6098" t="s">
        <v>29</v>
      </c>
      <c r="E6098" t="s">
        <v>30</v>
      </c>
      <c r="F6098" t="s">
        <v>17988</v>
      </c>
      <c r="G6098" t="s">
        <v>32</v>
      </c>
      <c r="H6098" t="s">
        <v>19343</v>
      </c>
      <c r="I6098" s="4" t="s">
        <v>19344</v>
      </c>
      <c r="J6098" s="1">
        <f>((((bot_orders[[#This Row],[cTime]]/ 1000)+3*3600) / 86400) + DATE(1970,1,1))</f>
        <v>45780.130115069442</v>
      </c>
      <c r="K6098" s="4" t="s">
        <v>19345</v>
      </c>
      <c r="L6098" s="1">
        <f>((((bot_orders[[#This Row],[uTime]]/ 1000)+3*3600) / 86400) + DATE(1970,1,1))</f>
        <v>45780.140554479163</v>
      </c>
      <c r="M6098" t="s">
        <v>34</v>
      </c>
      <c r="N6098" t="s">
        <v>28</v>
      </c>
      <c r="O6098" t="s">
        <v>35</v>
      </c>
      <c r="P6098">
        <v>1.33340649</v>
      </c>
      <c r="Q6098" t="s">
        <v>36</v>
      </c>
      <c r="R6098" t="s">
        <v>37</v>
      </c>
      <c r="S6098">
        <v>0.56000000000000005</v>
      </c>
      <c r="T6098">
        <v>0.56000000000000005</v>
      </c>
      <c r="U6098">
        <v>1.33340649</v>
      </c>
      <c r="V6098">
        <v>-5.9736610000000003E-4</v>
      </c>
      <c r="W6098" t="s">
        <v>38</v>
      </c>
      <c r="X6098" s="4">
        <f>IF(bot_orders[[#This Row],[side]]="sell", bot_orders[[#This Row],[accFillSz]]*bot_orders[[#This Row],[avgPx]] + bot_orders[[#This Row],[fee]], -bot_orders[[#This Row],[accFillSz]]*bot_orders[[#This Row],[avgPx]])</f>
        <v>0.74611026830000005</v>
      </c>
      <c r="Y6098" s="4">
        <f>IF(bot_orders[[#This Row],[side]]="buy", bot_orders[[#This Row],[accFillSz]] + bot_orders[[#This Row],[fee]], -bot_orders[[#This Row],[accFillSz]])</f>
        <v>-1.33340649</v>
      </c>
      <c r="Z6098" s="4">
        <f>IF(bot_orders[[#This Row],[side]]="sell",bot_orders[[#This Row],[accFillSz]]*bot_orders[[#This Row],[avgPx]]+bot_orders[[#This Row],[fee]], 0)</f>
        <v>0.74611026830000005</v>
      </c>
      <c r="AA6098" s="4">
        <f>IF(bot_orders[[#This Row],[side]]="sell",-bot_orders[[#This Row],[accFillSz]],bot_orders[[#This Row],[accFillSz]]+bot_orders[[#This Row],[fee]])</f>
        <v>-1.33340649</v>
      </c>
      <c r="AB6098">
        <v>0</v>
      </c>
      <c r="AC6098" t="s">
        <v>18833</v>
      </c>
      <c r="AD6098">
        <v>0</v>
      </c>
      <c r="AE6098" t="s">
        <v>40</v>
      </c>
      <c r="AF6098" t="s">
        <v>41</v>
      </c>
      <c r="AG6098" t="s">
        <v>28</v>
      </c>
      <c r="AH6098" t="s">
        <v>28</v>
      </c>
      <c r="AI6098">
        <v>-1.33340649</v>
      </c>
      <c r="AJ6098">
        <v>0.74611026999999996</v>
      </c>
    </row>
    <row r="6099" spans="1:36" x14ac:dyDescent="0.3">
      <c r="A6099">
        <v>6111</v>
      </c>
      <c r="B6099" t="s">
        <v>17987</v>
      </c>
      <c r="C6099" t="s">
        <v>28</v>
      </c>
      <c r="D6099" t="s">
        <v>29</v>
      </c>
      <c r="E6099" t="s">
        <v>30</v>
      </c>
      <c r="F6099" t="s">
        <v>17988</v>
      </c>
      <c r="G6099" t="s">
        <v>183</v>
      </c>
      <c r="H6099" t="s">
        <v>19346</v>
      </c>
      <c r="I6099" s="4" t="s">
        <v>19347</v>
      </c>
      <c r="J6099" s="1">
        <f>((((bot_orders[[#This Row],[cTime]]/ 1000)+3*3600) / 86400) + DATE(1970,1,1))</f>
        <v>45780.137742395833</v>
      </c>
      <c r="K6099" s="4" t="s">
        <v>19348</v>
      </c>
      <c r="L6099" s="1">
        <f>((((bot_orders[[#This Row],[uTime]]/ 1000)+3*3600) / 86400) + DATE(1970,1,1))</f>
        <v>45780.140367314816</v>
      </c>
      <c r="M6099" t="s">
        <v>34</v>
      </c>
      <c r="N6099" t="s">
        <v>28</v>
      </c>
      <c r="O6099" t="s">
        <v>35</v>
      </c>
      <c r="P6099">
        <v>1.33340649</v>
      </c>
      <c r="Q6099" t="s">
        <v>36</v>
      </c>
      <c r="R6099" t="s">
        <v>37</v>
      </c>
      <c r="S6099">
        <v>0.55569999999999997</v>
      </c>
      <c r="T6099">
        <v>0.55569999999999997</v>
      </c>
      <c r="U6099">
        <v>1.33340649</v>
      </c>
      <c r="V6099">
        <v>-5.9277920000000005E-4</v>
      </c>
      <c r="W6099" t="s">
        <v>38</v>
      </c>
      <c r="X6099" s="4">
        <f>IF(bot_orders[[#This Row],[side]]="sell", bot_orders[[#This Row],[accFillSz]]*bot_orders[[#This Row],[avgPx]] + bot_orders[[#This Row],[fee]], -bot_orders[[#This Row],[accFillSz]]*bot_orders[[#This Row],[avgPx]])</f>
        <v>0.74038120729299994</v>
      </c>
      <c r="Y6099" s="4">
        <f>IF(bot_orders[[#This Row],[side]]="buy", bot_orders[[#This Row],[accFillSz]] + bot_orders[[#This Row],[fee]], -bot_orders[[#This Row],[accFillSz]])</f>
        <v>-1.33340649</v>
      </c>
      <c r="Z6099" s="4">
        <f>IF(bot_orders[[#This Row],[side]]="sell",bot_orders[[#This Row],[accFillSz]]*bot_orders[[#This Row],[avgPx]]+bot_orders[[#This Row],[fee]], 0)</f>
        <v>0.74038120729299994</v>
      </c>
      <c r="AA6099" s="4">
        <f>IF(bot_orders[[#This Row],[side]]="sell",-bot_orders[[#This Row],[accFillSz]],bot_orders[[#This Row],[accFillSz]]+bot_orders[[#This Row],[fee]])</f>
        <v>-1.33340649</v>
      </c>
      <c r="AB6099">
        <v>0</v>
      </c>
      <c r="AC6099" t="s">
        <v>18833</v>
      </c>
      <c r="AD6099">
        <v>0</v>
      </c>
      <c r="AE6099" t="s">
        <v>40</v>
      </c>
      <c r="AF6099" t="s">
        <v>41</v>
      </c>
      <c r="AG6099" t="s">
        <v>28</v>
      </c>
      <c r="AH6099" t="s">
        <v>28</v>
      </c>
      <c r="AI6099">
        <v>-1.33340649</v>
      </c>
      <c r="AJ6099">
        <v>0.74038121000000001</v>
      </c>
    </row>
    <row r="6100" spans="1:36" x14ac:dyDescent="0.3">
      <c r="A6100">
        <v>6112</v>
      </c>
      <c r="B6100" t="s">
        <v>17987</v>
      </c>
      <c r="C6100" t="s">
        <v>28</v>
      </c>
      <c r="D6100" t="s">
        <v>29</v>
      </c>
      <c r="E6100" t="s">
        <v>30</v>
      </c>
      <c r="F6100" t="s">
        <v>17988</v>
      </c>
      <c r="G6100" t="s">
        <v>183</v>
      </c>
      <c r="H6100" t="s">
        <v>19349</v>
      </c>
      <c r="I6100" s="4" t="s">
        <v>19350</v>
      </c>
      <c r="J6100" s="1">
        <f>((((bot_orders[[#This Row],[cTime]]/ 1000)+3*3600) / 86400) + DATE(1970,1,1))</f>
        <v>45780.140367337961</v>
      </c>
      <c r="K6100" s="4" t="s">
        <v>19351</v>
      </c>
      <c r="L6100" s="1">
        <f>((((bot_orders[[#This Row],[uTime]]/ 1000)+3*3600) / 86400) + DATE(1970,1,1))</f>
        <v>45780.15012377315</v>
      </c>
      <c r="M6100" t="s">
        <v>34</v>
      </c>
      <c r="N6100" t="s">
        <v>28</v>
      </c>
      <c r="O6100" t="s">
        <v>35</v>
      </c>
      <c r="P6100">
        <v>1.33447407</v>
      </c>
      <c r="Q6100" t="s">
        <v>36</v>
      </c>
      <c r="R6100" t="s">
        <v>55</v>
      </c>
      <c r="S6100">
        <v>0.55159999999999998</v>
      </c>
      <c r="T6100">
        <v>0.55159999999999998</v>
      </c>
      <c r="U6100">
        <v>1.33447407</v>
      </c>
      <c r="V6100">
        <v>-1.0675793E-3</v>
      </c>
      <c r="W6100" t="s">
        <v>18833</v>
      </c>
      <c r="X6100" s="4">
        <f>IF(bot_orders[[#This Row],[side]]="sell", bot_orders[[#This Row],[accFillSz]]*bot_orders[[#This Row],[avgPx]] + bot_orders[[#This Row],[fee]], -bot_orders[[#This Row],[accFillSz]]*bot_orders[[#This Row],[avgPx]])</f>
        <v>-0.73609589701199996</v>
      </c>
      <c r="Y6100" s="4">
        <f>IF(bot_orders[[#This Row],[side]]="buy", bot_orders[[#This Row],[accFillSz]] + bot_orders[[#This Row],[fee]], -bot_orders[[#This Row],[accFillSz]])</f>
        <v>1.3334064907000001</v>
      </c>
      <c r="Z6100" s="4">
        <f>IF(bot_orders[[#This Row],[side]]="sell",bot_orders[[#This Row],[accFillSz]]*bot_orders[[#This Row],[avgPx]]+bot_orders[[#This Row],[fee]], 0)</f>
        <v>0</v>
      </c>
      <c r="AA6100" s="4">
        <f>IF(bot_orders[[#This Row],[side]]="sell",-bot_orders[[#This Row],[accFillSz]],bot_orders[[#This Row],[accFillSz]]+bot_orders[[#This Row],[fee]])</f>
        <v>1.3334064907000001</v>
      </c>
      <c r="AB6100">
        <v>0</v>
      </c>
      <c r="AC6100" t="s">
        <v>38</v>
      </c>
      <c r="AD6100">
        <v>0</v>
      </c>
      <c r="AE6100" t="s">
        <v>40</v>
      </c>
      <c r="AF6100" t="s">
        <v>41</v>
      </c>
      <c r="AG6100" t="s">
        <v>28</v>
      </c>
      <c r="AH6100" t="s">
        <v>28</v>
      </c>
      <c r="AI6100">
        <v>1.33340649</v>
      </c>
      <c r="AJ6100">
        <v>-0.73609590000000003</v>
      </c>
    </row>
    <row r="6101" spans="1:36" x14ac:dyDescent="0.3">
      <c r="A6101">
        <v>6113</v>
      </c>
      <c r="B6101" t="s">
        <v>17987</v>
      </c>
      <c r="C6101" t="s">
        <v>28</v>
      </c>
      <c r="D6101" t="s">
        <v>29</v>
      </c>
      <c r="E6101" t="s">
        <v>30</v>
      </c>
      <c r="F6101" t="s">
        <v>17988</v>
      </c>
      <c r="G6101" t="s">
        <v>32</v>
      </c>
      <c r="H6101" t="s">
        <v>19352</v>
      </c>
      <c r="I6101" s="4" t="s">
        <v>19353</v>
      </c>
      <c r="J6101" s="1">
        <f>((((bot_orders[[#This Row],[cTime]]/ 1000)+3*3600) / 86400) + DATE(1970,1,1))</f>
        <v>45780.140554490739</v>
      </c>
      <c r="K6101" s="4" t="s">
        <v>19354</v>
      </c>
      <c r="L6101" s="1">
        <f>((((bot_orders[[#This Row],[uTime]]/ 1000)+3*3600) / 86400) + DATE(1970,1,1))</f>
        <v>45780.147902326389</v>
      </c>
      <c r="M6101" t="s">
        <v>34</v>
      </c>
      <c r="N6101" t="s">
        <v>28</v>
      </c>
      <c r="O6101" t="s">
        <v>35</v>
      </c>
      <c r="P6101">
        <v>1.33447407</v>
      </c>
      <c r="Q6101" t="s">
        <v>36</v>
      </c>
      <c r="R6101" t="s">
        <v>55</v>
      </c>
      <c r="S6101">
        <v>0.55569999999999997</v>
      </c>
      <c r="T6101">
        <v>0.55569999999999997</v>
      </c>
      <c r="U6101">
        <v>1.33447407</v>
      </c>
      <c r="V6101">
        <v>-1.0675793E-3</v>
      </c>
      <c r="W6101" t="s">
        <v>18833</v>
      </c>
      <c r="X6101" s="4">
        <f>IF(bot_orders[[#This Row],[side]]="sell", bot_orders[[#This Row],[accFillSz]]*bot_orders[[#This Row],[avgPx]] + bot_orders[[#This Row],[fee]], -bot_orders[[#This Row],[accFillSz]]*bot_orders[[#This Row],[avgPx]])</f>
        <v>-0.74156724069899993</v>
      </c>
      <c r="Y6101" s="4">
        <f>IF(bot_orders[[#This Row],[side]]="buy", bot_orders[[#This Row],[accFillSz]] + bot_orders[[#This Row],[fee]], -bot_orders[[#This Row],[accFillSz]])</f>
        <v>1.3334064907000001</v>
      </c>
      <c r="Z6101" s="4">
        <f>IF(bot_orders[[#This Row],[side]]="sell",bot_orders[[#This Row],[accFillSz]]*bot_orders[[#This Row],[avgPx]]+bot_orders[[#This Row],[fee]], 0)</f>
        <v>0</v>
      </c>
      <c r="AA6101" s="4">
        <f>IF(bot_orders[[#This Row],[side]]="sell",-bot_orders[[#This Row],[accFillSz]],bot_orders[[#This Row],[accFillSz]]+bot_orders[[#This Row],[fee]])</f>
        <v>1.3334064907000001</v>
      </c>
      <c r="AB6101">
        <v>0</v>
      </c>
      <c r="AC6101" t="s">
        <v>38</v>
      </c>
      <c r="AD6101">
        <v>0</v>
      </c>
      <c r="AE6101" t="s">
        <v>40</v>
      </c>
      <c r="AF6101" t="s">
        <v>41</v>
      </c>
      <c r="AG6101" t="s">
        <v>28</v>
      </c>
      <c r="AH6101" t="s">
        <v>28</v>
      </c>
      <c r="AI6101">
        <v>1.33340649</v>
      </c>
      <c r="AJ6101">
        <v>-0.74156723999999996</v>
      </c>
    </row>
    <row r="6102" spans="1:36" x14ac:dyDescent="0.3">
      <c r="A6102">
        <v>6114</v>
      </c>
      <c r="B6102" t="s">
        <v>17987</v>
      </c>
      <c r="C6102" t="s">
        <v>28</v>
      </c>
      <c r="D6102" t="s">
        <v>29</v>
      </c>
      <c r="E6102" t="s">
        <v>30</v>
      </c>
      <c r="F6102" t="s">
        <v>17988</v>
      </c>
      <c r="G6102" t="s">
        <v>192</v>
      </c>
      <c r="H6102" t="s">
        <v>19355</v>
      </c>
      <c r="I6102" s="4" t="s">
        <v>19356</v>
      </c>
      <c r="J6102" s="1">
        <f>((((bot_orders[[#This Row],[cTime]]/ 1000)+3*3600) / 86400) + DATE(1970,1,1))</f>
        <v>45780.140659131939</v>
      </c>
      <c r="K6102" s="4" t="s">
        <v>19357</v>
      </c>
      <c r="L6102" s="1">
        <f>((((bot_orders[[#This Row],[uTime]]/ 1000)+3*3600) / 86400) + DATE(1970,1,1))</f>
        <v>45780.142867662042</v>
      </c>
      <c r="M6102" t="s">
        <v>34</v>
      </c>
      <c r="N6102" t="s">
        <v>28</v>
      </c>
      <c r="O6102" t="s">
        <v>35</v>
      </c>
      <c r="P6102">
        <v>1.1914947</v>
      </c>
      <c r="Q6102" t="s">
        <v>36</v>
      </c>
      <c r="R6102" t="s">
        <v>55</v>
      </c>
      <c r="S6102">
        <v>0.56000000000000005</v>
      </c>
      <c r="T6102">
        <v>0.56000000000000005</v>
      </c>
      <c r="U6102">
        <v>1.1914947</v>
      </c>
      <c r="V6102">
        <v>-9.5319580000000005E-4</v>
      </c>
      <c r="W6102" t="s">
        <v>18833</v>
      </c>
      <c r="X6102" s="4">
        <f>IF(bot_orders[[#This Row],[side]]="sell", bot_orders[[#This Row],[accFillSz]]*bot_orders[[#This Row],[avgPx]] + bot_orders[[#This Row],[fee]], -bot_orders[[#This Row],[accFillSz]]*bot_orders[[#This Row],[avgPx]])</f>
        <v>-0.66723703200000006</v>
      </c>
      <c r="Y6102" s="4">
        <f>IF(bot_orders[[#This Row],[side]]="buy", bot_orders[[#This Row],[accFillSz]] + bot_orders[[#This Row],[fee]], -bot_orders[[#This Row],[accFillSz]])</f>
        <v>1.1905415042</v>
      </c>
      <c r="Z6102" s="4">
        <f>IF(bot_orders[[#This Row],[side]]="sell",bot_orders[[#This Row],[accFillSz]]*bot_orders[[#This Row],[avgPx]]+bot_orders[[#This Row],[fee]], 0)</f>
        <v>0</v>
      </c>
      <c r="AA6102" s="4">
        <f>IF(bot_orders[[#This Row],[side]]="sell",-bot_orders[[#This Row],[accFillSz]],bot_orders[[#This Row],[accFillSz]]+bot_orders[[#This Row],[fee]])</f>
        <v>1.1905415042</v>
      </c>
      <c r="AB6102">
        <v>0</v>
      </c>
      <c r="AC6102" t="s">
        <v>38</v>
      </c>
      <c r="AD6102">
        <v>0</v>
      </c>
      <c r="AE6102" t="s">
        <v>40</v>
      </c>
      <c r="AF6102" t="s">
        <v>41</v>
      </c>
      <c r="AG6102" t="s">
        <v>28</v>
      </c>
      <c r="AH6102" t="s">
        <v>28</v>
      </c>
      <c r="AI6102">
        <v>1.1905414999999999</v>
      </c>
      <c r="AJ6102">
        <v>-0.66723703000000001</v>
      </c>
    </row>
    <row r="6103" spans="1:36" x14ac:dyDescent="0.3">
      <c r="A6103">
        <v>6115</v>
      </c>
      <c r="B6103" t="s">
        <v>17987</v>
      </c>
      <c r="C6103" t="s">
        <v>28</v>
      </c>
      <c r="D6103" t="s">
        <v>29</v>
      </c>
      <c r="E6103" t="s">
        <v>30</v>
      </c>
      <c r="F6103" t="s">
        <v>17988</v>
      </c>
      <c r="G6103" t="s">
        <v>187</v>
      </c>
      <c r="H6103" t="s">
        <v>19358</v>
      </c>
      <c r="I6103" s="4" t="s">
        <v>19359</v>
      </c>
      <c r="J6103" s="1">
        <f>((((bot_orders[[#This Row],[cTime]]/ 1000)+3*3600) / 86400) + DATE(1970,1,1))</f>
        <v>45780.141143854169</v>
      </c>
      <c r="K6103" s="4" t="s">
        <v>19360</v>
      </c>
      <c r="L6103" s="1">
        <f>((((bot_orders[[#This Row],[uTime]]/ 1000)+3*3600) / 86400) + DATE(1970,1,1))</f>
        <v>45780.141670520832</v>
      </c>
      <c r="M6103" t="s">
        <v>34</v>
      </c>
      <c r="N6103" t="s">
        <v>28</v>
      </c>
      <c r="O6103" t="s">
        <v>35</v>
      </c>
      <c r="P6103">
        <v>1.19137644</v>
      </c>
      <c r="Q6103" t="s">
        <v>36</v>
      </c>
      <c r="R6103" t="s">
        <v>55</v>
      </c>
      <c r="S6103">
        <v>0.56420000000000003</v>
      </c>
      <c r="T6103">
        <v>0.56420000000000003</v>
      </c>
      <c r="U6103">
        <v>1.19137644</v>
      </c>
      <c r="V6103">
        <v>-9.5310119999999999E-4</v>
      </c>
      <c r="W6103" t="s">
        <v>18833</v>
      </c>
      <c r="X6103" s="4">
        <f>IF(bot_orders[[#This Row],[side]]="sell", bot_orders[[#This Row],[accFillSz]]*bot_orders[[#This Row],[avgPx]] + bot_orders[[#This Row],[fee]], -bot_orders[[#This Row],[accFillSz]]*bot_orders[[#This Row],[avgPx]])</f>
        <v>-0.67217458744800007</v>
      </c>
      <c r="Y6103" s="4">
        <f>IF(bot_orders[[#This Row],[side]]="buy", bot_orders[[#This Row],[accFillSz]] + bot_orders[[#This Row],[fee]], -bot_orders[[#This Row],[accFillSz]])</f>
        <v>1.1904233388000001</v>
      </c>
      <c r="Z6103" s="4">
        <f>IF(bot_orders[[#This Row],[side]]="sell",bot_orders[[#This Row],[accFillSz]]*bot_orders[[#This Row],[avgPx]]+bot_orders[[#This Row],[fee]], 0)</f>
        <v>0</v>
      </c>
      <c r="AA6103" s="4">
        <f>IF(bot_orders[[#This Row],[side]]="sell",-bot_orders[[#This Row],[accFillSz]],bot_orders[[#This Row],[accFillSz]]+bot_orders[[#This Row],[fee]])</f>
        <v>1.1904233388000001</v>
      </c>
      <c r="AB6103">
        <v>0</v>
      </c>
      <c r="AC6103" t="s">
        <v>38</v>
      </c>
      <c r="AD6103">
        <v>0</v>
      </c>
      <c r="AE6103" t="s">
        <v>40</v>
      </c>
      <c r="AF6103" t="s">
        <v>41</v>
      </c>
      <c r="AG6103" t="s">
        <v>28</v>
      </c>
      <c r="AH6103" t="s">
        <v>28</v>
      </c>
      <c r="AI6103">
        <v>1.1904233399999999</v>
      </c>
      <c r="AJ6103">
        <v>-0.67217459000000002</v>
      </c>
    </row>
    <row r="6104" spans="1:36" x14ac:dyDescent="0.3">
      <c r="A6104">
        <v>6117</v>
      </c>
      <c r="B6104" t="s">
        <v>17987</v>
      </c>
      <c r="C6104" t="s">
        <v>28</v>
      </c>
      <c r="D6104" t="s">
        <v>29</v>
      </c>
      <c r="E6104" t="s">
        <v>30</v>
      </c>
      <c r="F6104" t="s">
        <v>17988</v>
      </c>
      <c r="G6104" t="s">
        <v>198</v>
      </c>
      <c r="H6104" t="s">
        <v>19361</v>
      </c>
      <c r="I6104" s="4" t="s">
        <v>19362</v>
      </c>
      <c r="J6104" s="1">
        <f>((((bot_orders[[#This Row],[cTime]]/ 1000)+3*3600) / 86400) + DATE(1970,1,1))</f>
        <v>45780.15602469907</v>
      </c>
      <c r="K6104" s="4" t="s">
        <v>19363</v>
      </c>
      <c r="L6104" s="1">
        <f>((((bot_orders[[#This Row],[uTime]]/ 1000)+3*3600) / 86400) + DATE(1970,1,1))</f>
        <v>45780.223704780088</v>
      </c>
      <c r="M6104" t="s">
        <v>34</v>
      </c>
      <c r="N6104" t="s">
        <v>28</v>
      </c>
      <c r="O6104" t="s">
        <v>35</v>
      </c>
      <c r="P6104">
        <v>1.33340649</v>
      </c>
      <c r="Q6104" t="s">
        <v>36</v>
      </c>
      <c r="R6104" t="s">
        <v>37</v>
      </c>
      <c r="S6104">
        <v>0.55159999999999998</v>
      </c>
      <c r="T6104">
        <v>0.55159999999999998</v>
      </c>
      <c r="U6104">
        <v>1.33340649</v>
      </c>
      <c r="V6104">
        <v>-5.8840559999999995E-4</v>
      </c>
      <c r="W6104" t="s">
        <v>38</v>
      </c>
      <c r="X6104" s="4">
        <f>IF(bot_orders[[#This Row],[side]]="sell", bot_orders[[#This Row],[accFillSz]]*bot_orders[[#This Row],[avgPx]] + bot_orders[[#This Row],[fee]], -bot_orders[[#This Row],[accFillSz]]*bot_orders[[#This Row],[avgPx]])</f>
        <v>0.73491861428400007</v>
      </c>
      <c r="Y6104" s="4">
        <f>IF(bot_orders[[#This Row],[side]]="buy", bot_orders[[#This Row],[accFillSz]] + bot_orders[[#This Row],[fee]], -bot_orders[[#This Row],[accFillSz]])</f>
        <v>-1.33340649</v>
      </c>
      <c r="Z6104" s="4">
        <f>IF(bot_orders[[#This Row],[side]]="sell",bot_orders[[#This Row],[accFillSz]]*bot_orders[[#This Row],[avgPx]]+bot_orders[[#This Row],[fee]], 0)</f>
        <v>0.73491861428400007</v>
      </c>
      <c r="AA6104" s="4">
        <f>IF(bot_orders[[#This Row],[side]]="sell",-bot_orders[[#This Row],[accFillSz]],bot_orders[[#This Row],[accFillSz]]+bot_orders[[#This Row],[fee]])</f>
        <v>-1.33340649</v>
      </c>
      <c r="AB6104">
        <v>0</v>
      </c>
      <c r="AC6104" t="s">
        <v>18833</v>
      </c>
      <c r="AD6104">
        <v>0</v>
      </c>
      <c r="AE6104" t="s">
        <v>40</v>
      </c>
      <c r="AF6104" t="s">
        <v>41</v>
      </c>
      <c r="AG6104" t="s">
        <v>28</v>
      </c>
      <c r="AH6104" t="s">
        <v>28</v>
      </c>
      <c r="AI6104">
        <v>-1.33340649</v>
      </c>
      <c r="AJ6104">
        <v>0.73491861000000003</v>
      </c>
    </row>
    <row r="6105" spans="1:36" x14ac:dyDescent="0.3">
      <c r="A6105">
        <v>6128</v>
      </c>
      <c r="B6105" t="s">
        <v>17987</v>
      </c>
      <c r="C6105" t="s">
        <v>28</v>
      </c>
      <c r="D6105" t="s">
        <v>29</v>
      </c>
      <c r="E6105" t="s">
        <v>30</v>
      </c>
      <c r="F6105" t="s">
        <v>17988</v>
      </c>
      <c r="G6105" t="s">
        <v>190</v>
      </c>
      <c r="H6105" t="s">
        <v>19364</v>
      </c>
      <c r="I6105" s="4" t="s">
        <v>19365</v>
      </c>
      <c r="J6105" s="1">
        <f>((((bot_orders[[#This Row],[cTime]]/ 1000)+3*3600) / 86400) + DATE(1970,1,1))</f>
        <v>45780.216038229162</v>
      </c>
      <c r="K6105" s="4" t="s">
        <v>19366</v>
      </c>
      <c r="L6105" s="1">
        <f>((((bot_orders[[#This Row],[uTime]]/ 1000)+3*3600) / 86400) + DATE(1970,1,1))</f>
        <v>45780.220947615744</v>
      </c>
      <c r="M6105" t="s">
        <v>34</v>
      </c>
      <c r="N6105" t="s">
        <v>28</v>
      </c>
      <c r="O6105" t="s">
        <v>35</v>
      </c>
      <c r="P6105">
        <v>1.33340649</v>
      </c>
      <c r="Q6105" t="s">
        <v>36</v>
      </c>
      <c r="R6105" t="s">
        <v>37</v>
      </c>
      <c r="S6105">
        <v>0.5474</v>
      </c>
      <c r="T6105">
        <v>0.5474</v>
      </c>
      <c r="U6105">
        <v>1.33340649</v>
      </c>
      <c r="V6105">
        <v>-5.8392540000000003E-4</v>
      </c>
      <c r="W6105" t="s">
        <v>38</v>
      </c>
      <c r="X6105" s="4">
        <f>IF(bot_orders[[#This Row],[side]]="sell", bot_orders[[#This Row],[accFillSz]]*bot_orders[[#This Row],[avgPx]] + bot_orders[[#This Row],[fee]], -bot_orders[[#This Row],[accFillSz]]*bot_orders[[#This Row],[avgPx]])</f>
        <v>0.72932278722600008</v>
      </c>
      <c r="Y6105" s="4">
        <f>IF(bot_orders[[#This Row],[side]]="buy", bot_orders[[#This Row],[accFillSz]] + bot_orders[[#This Row],[fee]], -bot_orders[[#This Row],[accFillSz]])</f>
        <v>-1.33340649</v>
      </c>
      <c r="Z6105" s="4">
        <f>IF(bot_orders[[#This Row],[side]]="sell",bot_orders[[#This Row],[accFillSz]]*bot_orders[[#This Row],[avgPx]]+bot_orders[[#This Row],[fee]], 0)</f>
        <v>0.72932278722600008</v>
      </c>
      <c r="AA6105" s="4">
        <f>IF(bot_orders[[#This Row],[side]]="sell",-bot_orders[[#This Row],[accFillSz]],bot_orders[[#This Row],[accFillSz]]+bot_orders[[#This Row],[fee]])</f>
        <v>-1.33340649</v>
      </c>
      <c r="AB6105">
        <v>0</v>
      </c>
      <c r="AC6105" t="s">
        <v>18833</v>
      </c>
      <c r="AD6105">
        <v>0</v>
      </c>
      <c r="AE6105" t="s">
        <v>40</v>
      </c>
      <c r="AF6105" t="s">
        <v>41</v>
      </c>
      <c r="AG6105" t="s">
        <v>28</v>
      </c>
      <c r="AH6105" t="s">
        <v>28</v>
      </c>
      <c r="AI6105">
        <v>-1.33340649</v>
      </c>
      <c r="AJ6105">
        <v>0.72932279</v>
      </c>
    </row>
    <row r="6106" spans="1:36" x14ac:dyDescent="0.3">
      <c r="A6106">
        <v>6129</v>
      </c>
      <c r="B6106" t="s">
        <v>17987</v>
      </c>
      <c r="C6106" t="s">
        <v>28</v>
      </c>
      <c r="D6106" t="s">
        <v>29</v>
      </c>
      <c r="E6106" t="s">
        <v>30</v>
      </c>
      <c r="F6106" t="s">
        <v>17988</v>
      </c>
      <c r="G6106" t="s">
        <v>190</v>
      </c>
      <c r="H6106" t="s">
        <v>19367</v>
      </c>
      <c r="I6106" s="4" t="s">
        <v>19368</v>
      </c>
      <c r="J6106" s="1">
        <f>((((bot_orders[[#This Row],[cTime]]/ 1000)+3*3600) / 86400) + DATE(1970,1,1))</f>
        <v>45780.220947627313</v>
      </c>
      <c r="K6106" s="4" t="s">
        <v>19369</v>
      </c>
      <c r="L6106" s="1">
        <f>((((bot_orders[[#This Row],[uTime]]/ 1000)+3*3600) / 86400) + DATE(1970,1,1))</f>
        <v>45780.463514606483</v>
      </c>
      <c r="M6106" t="s">
        <v>34</v>
      </c>
      <c r="N6106" t="s">
        <v>28</v>
      </c>
      <c r="O6106" t="s">
        <v>35</v>
      </c>
      <c r="P6106">
        <v>1.33447407</v>
      </c>
      <c r="Q6106" t="s">
        <v>36</v>
      </c>
      <c r="R6106" t="s">
        <v>55</v>
      </c>
      <c r="S6106">
        <v>0.54330000000000001</v>
      </c>
      <c r="T6106">
        <v>0.54330000000000001</v>
      </c>
      <c r="U6106">
        <v>1.33447407</v>
      </c>
      <c r="V6106">
        <v>-1.0675793E-3</v>
      </c>
      <c r="W6106" t="s">
        <v>18833</v>
      </c>
      <c r="X6106" s="4">
        <f>IF(bot_orders[[#This Row],[side]]="sell", bot_orders[[#This Row],[accFillSz]]*bot_orders[[#This Row],[avgPx]] + bot_orders[[#This Row],[fee]], -bot_orders[[#This Row],[accFillSz]]*bot_orders[[#This Row],[avgPx]])</f>
        <v>-0.72501976223099995</v>
      </c>
      <c r="Y6106" s="4">
        <f>IF(bot_orders[[#This Row],[side]]="buy", bot_orders[[#This Row],[accFillSz]] + bot_orders[[#This Row],[fee]], -bot_orders[[#This Row],[accFillSz]])</f>
        <v>1.3334064907000001</v>
      </c>
      <c r="Z6106" s="4">
        <f>IF(bot_orders[[#This Row],[side]]="sell",bot_orders[[#This Row],[accFillSz]]*bot_orders[[#This Row],[avgPx]]+bot_orders[[#This Row],[fee]], 0)</f>
        <v>0</v>
      </c>
      <c r="AA6106" s="4">
        <f>IF(bot_orders[[#This Row],[side]]="sell",-bot_orders[[#This Row],[accFillSz]],bot_orders[[#This Row],[accFillSz]]+bot_orders[[#This Row],[fee]])</f>
        <v>1.3334064907000001</v>
      </c>
      <c r="AB6106">
        <v>0</v>
      </c>
      <c r="AC6106" t="s">
        <v>38</v>
      </c>
      <c r="AD6106">
        <v>0</v>
      </c>
      <c r="AE6106" t="s">
        <v>40</v>
      </c>
      <c r="AF6106" t="s">
        <v>41</v>
      </c>
      <c r="AG6106" t="s">
        <v>28</v>
      </c>
      <c r="AH6106" t="s">
        <v>28</v>
      </c>
      <c r="AI6106">
        <v>1.33340649</v>
      </c>
      <c r="AJ6106">
        <v>-0.72501976000000001</v>
      </c>
    </row>
    <row r="6107" spans="1:36" x14ac:dyDescent="0.3">
      <c r="A6107">
        <v>6130</v>
      </c>
      <c r="B6107" t="s">
        <v>17987</v>
      </c>
      <c r="C6107" t="s">
        <v>28</v>
      </c>
      <c r="D6107" t="s">
        <v>29</v>
      </c>
      <c r="E6107" t="s">
        <v>30</v>
      </c>
      <c r="F6107" t="s">
        <v>17988</v>
      </c>
      <c r="G6107" t="s">
        <v>198</v>
      </c>
      <c r="H6107" t="s">
        <v>19370</v>
      </c>
      <c r="I6107" s="4" t="s">
        <v>19371</v>
      </c>
      <c r="J6107" s="1">
        <f>((((bot_orders[[#This Row],[cTime]]/ 1000)+3*3600) / 86400) + DATE(1970,1,1))</f>
        <v>45780.223704791671</v>
      </c>
      <c r="K6107" s="4" t="s">
        <v>19372</v>
      </c>
      <c r="L6107" s="1">
        <f>((((bot_orders[[#This Row],[uTime]]/ 1000)+3*3600) / 86400) + DATE(1970,1,1))</f>
        <v>45780.223705034718</v>
      </c>
      <c r="M6107" t="s">
        <v>34</v>
      </c>
      <c r="N6107" t="s">
        <v>28</v>
      </c>
      <c r="O6107" t="s">
        <v>35</v>
      </c>
      <c r="P6107">
        <v>1.33447407</v>
      </c>
      <c r="Q6107" t="s">
        <v>36</v>
      </c>
      <c r="R6107" t="s">
        <v>55</v>
      </c>
      <c r="S6107">
        <v>0.5474</v>
      </c>
      <c r="T6107">
        <v>0.5474</v>
      </c>
      <c r="U6107">
        <v>1.33447407</v>
      </c>
      <c r="V6107">
        <v>-1.0675793E-3</v>
      </c>
      <c r="W6107" t="s">
        <v>18833</v>
      </c>
      <c r="X6107" s="4">
        <f>IF(bot_orders[[#This Row],[side]]="sell", bot_orders[[#This Row],[accFillSz]]*bot_orders[[#This Row],[avgPx]] + bot_orders[[#This Row],[fee]], -bot_orders[[#This Row],[accFillSz]]*bot_orders[[#This Row],[avgPx]])</f>
        <v>-0.73049110591799993</v>
      </c>
      <c r="Y6107" s="4">
        <f>IF(bot_orders[[#This Row],[side]]="buy", bot_orders[[#This Row],[accFillSz]] + bot_orders[[#This Row],[fee]], -bot_orders[[#This Row],[accFillSz]])</f>
        <v>1.3334064907000001</v>
      </c>
      <c r="Z6107" s="4">
        <f>IF(bot_orders[[#This Row],[side]]="sell",bot_orders[[#This Row],[accFillSz]]*bot_orders[[#This Row],[avgPx]]+bot_orders[[#This Row],[fee]], 0)</f>
        <v>0</v>
      </c>
      <c r="AA6107" s="4">
        <f>IF(bot_orders[[#This Row],[side]]="sell",-bot_orders[[#This Row],[accFillSz]],bot_orders[[#This Row],[accFillSz]]+bot_orders[[#This Row],[fee]])</f>
        <v>1.3334064907000001</v>
      </c>
      <c r="AB6107">
        <v>0</v>
      </c>
      <c r="AC6107" t="s">
        <v>38</v>
      </c>
      <c r="AD6107">
        <v>0</v>
      </c>
      <c r="AE6107" t="s">
        <v>40</v>
      </c>
      <c r="AF6107" t="s">
        <v>41</v>
      </c>
      <c r="AG6107" t="s">
        <v>28</v>
      </c>
      <c r="AH6107" t="s">
        <v>28</v>
      </c>
      <c r="AI6107">
        <v>1.33340649</v>
      </c>
      <c r="AJ6107">
        <v>-0.73049111</v>
      </c>
    </row>
    <row r="6108" spans="1:36" x14ac:dyDescent="0.3">
      <c r="A6108">
        <v>6139</v>
      </c>
      <c r="B6108" t="s">
        <v>17987</v>
      </c>
      <c r="C6108" t="s">
        <v>28</v>
      </c>
      <c r="D6108" t="s">
        <v>29</v>
      </c>
      <c r="E6108" t="s">
        <v>30</v>
      </c>
      <c r="F6108" t="s">
        <v>17988</v>
      </c>
      <c r="G6108" t="s">
        <v>194</v>
      </c>
      <c r="H6108" t="s">
        <v>19373</v>
      </c>
      <c r="I6108" s="4" t="s">
        <v>19374</v>
      </c>
      <c r="J6108" s="1">
        <f>((((bot_orders[[#This Row],[cTime]]/ 1000)+3*3600) / 86400) + DATE(1970,1,1))</f>
        <v>45780.463514629635</v>
      </c>
      <c r="K6108" s="4" t="s">
        <v>19375</v>
      </c>
      <c r="L6108" s="1">
        <f>((((bot_orders[[#This Row],[uTime]]/ 1000)+3*3600) / 86400) + DATE(1970,1,1))</f>
        <v>45780.551623831023</v>
      </c>
      <c r="M6108" t="s">
        <v>34</v>
      </c>
      <c r="N6108" t="s">
        <v>28</v>
      </c>
      <c r="O6108" t="s">
        <v>35</v>
      </c>
      <c r="P6108">
        <v>1.33340649</v>
      </c>
      <c r="Q6108" t="s">
        <v>36</v>
      </c>
      <c r="R6108" t="s">
        <v>37</v>
      </c>
      <c r="S6108">
        <v>0.5474</v>
      </c>
      <c r="T6108">
        <v>0.5474</v>
      </c>
      <c r="U6108">
        <v>1.33340649</v>
      </c>
      <c r="V6108">
        <v>-5.8392540000000003E-4</v>
      </c>
      <c r="W6108" t="s">
        <v>38</v>
      </c>
      <c r="X6108" s="4">
        <f>IF(bot_orders[[#This Row],[side]]="sell", bot_orders[[#This Row],[accFillSz]]*bot_orders[[#This Row],[avgPx]] + bot_orders[[#This Row],[fee]], -bot_orders[[#This Row],[accFillSz]]*bot_orders[[#This Row],[avgPx]])</f>
        <v>0.72932278722600008</v>
      </c>
      <c r="Y6108" s="4">
        <f>IF(bot_orders[[#This Row],[side]]="buy", bot_orders[[#This Row],[accFillSz]] + bot_orders[[#This Row],[fee]], -bot_orders[[#This Row],[accFillSz]])</f>
        <v>-1.33340649</v>
      </c>
      <c r="Z6108" s="4">
        <f>IF(bot_orders[[#This Row],[side]]="sell",bot_orders[[#This Row],[accFillSz]]*bot_orders[[#This Row],[avgPx]]+bot_orders[[#This Row],[fee]], 0)</f>
        <v>0.72932278722600008</v>
      </c>
      <c r="AA6108" s="4">
        <f>IF(bot_orders[[#This Row],[side]]="sell",-bot_orders[[#This Row],[accFillSz]],bot_orders[[#This Row],[accFillSz]]+bot_orders[[#This Row],[fee]])</f>
        <v>-1.33340649</v>
      </c>
      <c r="AB6108">
        <v>0</v>
      </c>
      <c r="AC6108" t="s">
        <v>18833</v>
      </c>
      <c r="AD6108">
        <v>0</v>
      </c>
      <c r="AE6108" t="s">
        <v>40</v>
      </c>
      <c r="AF6108" t="s">
        <v>41</v>
      </c>
      <c r="AG6108" t="s">
        <v>28</v>
      </c>
      <c r="AH6108" t="s">
        <v>28</v>
      </c>
      <c r="AI6108">
        <v>-1.33340649</v>
      </c>
      <c r="AJ6108">
        <v>0.72932279</v>
      </c>
    </row>
    <row r="6109" spans="1:36" x14ac:dyDescent="0.3">
      <c r="A6109">
        <v>6140</v>
      </c>
      <c r="B6109" t="s">
        <v>17987</v>
      </c>
      <c r="C6109" t="s">
        <v>28</v>
      </c>
      <c r="D6109" t="s">
        <v>29</v>
      </c>
      <c r="E6109" t="s">
        <v>30</v>
      </c>
      <c r="F6109" t="s">
        <v>17988</v>
      </c>
      <c r="G6109" t="s">
        <v>196</v>
      </c>
      <c r="H6109" t="s">
        <v>19376</v>
      </c>
      <c r="I6109" s="4" t="s">
        <v>19377</v>
      </c>
      <c r="J6109" s="1">
        <f>((((bot_orders[[#This Row],[cTime]]/ 1000)+3*3600) / 86400) + DATE(1970,1,1))</f>
        <v>45780.550880868061</v>
      </c>
      <c r="K6109" s="4" t="s">
        <v>19375</v>
      </c>
      <c r="L6109" s="1">
        <f>((((bot_orders[[#This Row],[uTime]]/ 1000)+3*3600) / 86400) + DATE(1970,1,1))</f>
        <v>45780.551623831023</v>
      </c>
      <c r="M6109" t="s">
        <v>34</v>
      </c>
      <c r="N6109" t="s">
        <v>28</v>
      </c>
      <c r="O6109" t="s">
        <v>35</v>
      </c>
      <c r="P6109">
        <v>1.33340649</v>
      </c>
      <c r="Q6109" t="s">
        <v>36</v>
      </c>
      <c r="R6109" t="s">
        <v>37</v>
      </c>
      <c r="S6109">
        <v>0.54330000000000001</v>
      </c>
      <c r="T6109">
        <v>0.54330000000000001</v>
      </c>
      <c r="U6109">
        <v>1.33340649</v>
      </c>
      <c r="V6109">
        <v>-5.7955180000000004E-4</v>
      </c>
      <c r="W6109" t="s">
        <v>38</v>
      </c>
      <c r="X6109" s="4">
        <f>IF(bot_orders[[#This Row],[side]]="sell", bot_orders[[#This Row],[accFillSz]]*bot_orders[[#This Row],[avgPx]] + bot_orders[[#This Row],[fee]], -bot_orders[[#This Row],[accFillSz]]*bot_orders[[#This Row],[avgPx]])</f>
        <v>0.72386019421699999</v>
      </c>
      <c r="Y6109" s="4">
        <f>IF(bot_orders[[#This Row],[side]]="buy", bot_orders[[#This Row],[accFillSz]] + bot_orders[[#This Row],[fee]], -bot_orders[[#This Row],[accFillSz]])</f>
        <v>-1.33340649</v>
      </c>
      <c r="Z6109" s="4">
        <f>IF(bot_orders[[#This Row],[side]]="sell",bot_orders[[#This Row],[accFillSz]]*bot_orders[[#This Row],[avgPx]]+bot_orders[[#This Row],[fee]], 0)</f>
        <v>0.72386019421699999</v>
      </c>
      <c r="AA6109" s="4">
        <f>IF(bot_orders[[#This Row],[side]]="sell",-bot_orders[[#This Row],[accFillSz]],bot_orders[[#This Row],[accFillSz]]+bot_orders[[#This Row],[fee]])</f>
        <v>-1.33340649</v>
      </c>
      <c r="AB6109">
        <v>0</v>
      </c>
      <c r="AC6109" t="s">
        <v>18833</v>
      </c>
      <c r="AD6109">
        <v>0</v>
      </c>
      <c r="AE6109" t="s">
        <v>40</v>
      </c>
      <c r="AF6109" t="s">
        <v>41</v>
      </c>
      <c r="AG6109" t="s">
        <v>28</v>
      </c>
      <c r="AH6109" t="s">
        <v>28</v>
      </c>
      <c r="AI6109">
        <v>-1.33340649</v>
      </c>
      <c r="AJ6109">
        <v>0.72386019000000001</v>
      </c>
    </row>
    <row r="6110" spans="1:36" x14ac:dyDescent="0.3">
      <c r="A6110">
        <v>6141</v>
      </c>
      <c r="B6110" t="s">
        <v>17987</v>
      </c>
      <c r="C6110" t="s">
        <v>28</v>
      </c>
      <c r="D6110" t="s">
        <v>29</v>
      </c>
      <c r="E6110" t="s">
        <v>30</v>
      </c>
      <c r="F6110" t="s">
        <v>17988</v>
      </c>
      <c r="G6110" t="s">
        <v>196</v>
      </c>
      <c r="H6110" t="s">
        <v>19378</v>
      </c>
      <c r="I6110" s="4" t="s">
        <v>19379</v>
      </c>
      <c r="J6110" s="1">
        <f>((((bot_orders[[#This Row],[cTime]]/ 1000)+3*3600) / 86400) + DATE(1970,1,1))</f>
        <v>45780.551623854168</v>
      </c>
      <c r="K6110" s="4" t="s">
        <v>19380</v>
      </c>
      <c r="L6110" s="1">
        <f>((((bot_orders[[#This Row],[uTime]]/ 1000)+3*3600) / 86400) + DATE(1970,1,1))</f>
        <v>45780.564259421299</v>
      </c>
      <c r="M6110" t="s">
        <v>34</v>
      </c>
      <c r="N6110" t="s">
        <v>28</v>
      </c>
      <c r="O6110" t="s">
        <v>35</v>
      </c>
      <c r="P6110">
        <v>1.33447407</v>
      </c>
      <c r="Q6110" t="s">
        <v>36</v>
      </c>
      <c r="R6110" t="s">
        <v>55</v>
      </c>
      <c r="S6110">
        <v>0.53920000000000001</v>
      </c>
      <c r="T6110">
        <v>0.53920000000000001</v>
      </c>
      <c r="U6110">
        <v>1.33447407</v>
      </c>
      <c r="V6110">
        <v>-1.0675793E-3</v>
      </c>
      <c r="W6110" t="s">
        <v>18833</v>
      </c>
      <c r="X6110" s="4">
        <f>IF(bot_orders[[#This Row],[side]]="sell", bot_orders[[#This Row],[accFillSz]]*bot_orders[[#This Row],[avgPx]] + bot_orders[[#This Row],[fee]], -bot_orders[[#This Row],[accFillSz]]*bot_orders[[#This Row],[avgPx]])</f>
        <v>-0.71954841854399998</v>
      </c>
      <c r="Y6110" s="4">
        <f>IF(bot_orders[[#This Row],[side]]="buy", bot_orders[[#This Row],[accFillSz]] + bot_orders[[#This Row],[fee]], -bot_orders[[#This Row],[accFillSz]])</f>
        <v>1.3334064907000001</v>
      </c>
      <c r="Z6110" s="4">
        <f>IF(bot_orders[[#This Row],[side]]="sell",bot_orders[[#This Row],[accFillSz]]*bot_orders[[#This Row],[avgPx]]+bot_orders[[#This Row],[fee]], 0)</f>
        <v>0</v>
      </c>
      <c r="AA6110" s="4">
        <f>IF(bot_orders[[#This Row],[side]]="sell",-bot_orders[[#This Row],[accFillSz]],bot_orders[[#This Row],[accFillSz]]+bot_orders[[#This Row],[fee]])</f>
        <v>1.3334064907000001</v>
      </c>
      <c r="AB6110">
        <v>0</v>
      </c>
      <c r="AC6110" t="s">
        <v>38</v>
      </c>
      <c r="AD6110">
        <v>0</v>
      </c>
      <c r="AE6110" t="s">
        <v>40</v>
      </c>
      <c r="AF6110" t="s">
        <v>41</v>
      </c>
      <c r="AG6110" t="s">
        <v>28</v>
      </c>
      <c r="AH6110" t="s">
        <v>28</v>
      </c>
      <c r="AI6110">
        <v>1.33340649</v>
      </c>
      <c r="AJ6110">
        <v>-0.71954841999999997</v>
      </c>
    </row>
    <row r="6111" spans="1:36" x14ac:dyDescent="0.3">
      <c r="A6111">
        <v>6142</v>
      </c>
      <c r="B6111" t="s">
        <v>17987</v>
      </c>
      <c r="C6111" t="s">
        <v>28</v>
      </c>
      <c r="D6111" t="s">
        <v>29</v>
      </c>
      <c r="E6111" t="s">
        <v>30</v>
      </c>
      <c r="F6111" t="s">
        <v>17988</v>
      </c>
      <c r="G6111" t="s">
        <v>194</v>
      </c>
      <c r="H6111" t="s">
        <v>19381</v>
      </c>
      <c r="I6111" s="4" t="s">
        <v>19379</v>
      </c>
      <c r="J6111" s="1">
        <f>((((bot_orders[[#This Row],[cTime]]/ 1000)+3*3600) / 86400) + DATE(1970,1,1))</f>
        <v>45780.551623854168</v>
      </c>
      <c r="K6111" s="4" t="s">
        <v>19382</v>
      </c>
      <c r="L6111" s="1">
        <f>((((bot_orders[[#This Row],[uTime]]/ 1000)+3*3600) / 86400) + DATE(1970,1,1))</f>
        <v>45780.551623900465</v>
      </c>
      <c r="M6111" t="s">
        <v>34</v>
      </c>
      <c r="N6111" t="s">
        <v>28</v>
      </c>
      <c r="O6111" t="s">
        <v>35</v>
      </c>
      <c r="P6111">
        <v>1.33447407</v>
      </c>
      <c r="Q6111" t="s">
        <v>36</v>
      </c>
      <c r="R6111" t="s">
        <v>55</v>
      </c>
      <c r="S6111">
        <v>0.54330000000000001</v>
      </c>
      <c r="T6111">
        <v>0.54139999999999999</v>
      </c>
      <c r="U6111">
        <v>1.33447407</v>
      </c>
      <c r="V6111">
        <v>-1.3344741E-3</v>
      </c>
      <c r="W6111" t="s">
        <v>18833</v>
      </c>
      <c r="X6111" s="4">
        <f>IF(bot_orders[[#This Row],[side]]="sell", bot_orders[[#This Row],[accFillSz]]*bot_orders[[#This Row],[avgPx]] + bot_orders[[#This Row],[fee]], -bot_orders[[#This Row],[accFillSz]]*bot_orders[[#This Row],[avgPx]])</f>
        <v>-0.72248426149799994</v>
      </c>
      <c r="Y6111" s="4">
        <f>IF(bot_orders[[#This Row],[side]]="buy", bot_orders[[#This Row],[accFillSz]] + bot_orders[[#This Row],[fee]], -bot_orders[[#This Row],[accFillSz]])</f>
        <v>1.3331395958999999</v>
      </c>
      <c r="Z6111" s="4">
        <f>IF(bot_orders[[#This Row],[side]]="sell",bot_orders[[#This Row],[accFillSz]]*bot_orders[[#This Row],[avgPx]]+bot_orders[[#This Row],[fee]], 0)</f>
        <v>0</v>
      </c>
      <c r="AA6111" s="4">
        <f>IF(bot_orders[[#This Row],[side]]="sell",-bot_orders[[#This Row],[accFillSz]],bot_orders[[#This Row],[accFillSz]]+bot_orders[[#This Row],[fee]])</f>
        <v>1.3331395958999999</v>
      </c>
      <c r="AB6111">
        <v>0</v>
      </c>
      <c r="AC6111" t="s">
        <v>38</v>
      </c>
      <c r="AD6111">
        <v>0</v>
      </c>
      <c r="AE6111" t="s">
        <v>40</v>
      </c>
      <c r="AF6111" t="s">
        <v>41</v>
      </c>
      <c r="AG6111" t="s">
        <v>28</v>
      </c>
      <c r="AH6111" t="s">
        <v>28</v>
      </c>
      <c r="AI6111">
        <v>1.3331396</v>
      </c>
      <c r="AJ6111">
        <v>-0.72248425999999999</v>
      </c>
    </row>
    <row r="6112" spans="1:36" x14ac:dyDescent="0.3">
      <c r="A6112">
        <v>6143</v>
      </c>
      <c r="B6112" t="s">
        <v>17987</v>
      </c>
      <c r="C6112" t="s">
        <v>28</v>
      </c>
      <c r="D6112" t="s">
        <v>29</v>
      </c>
      <c r="E6112" t="s">
        <v>30</v>
      </c>
      <c r="F6112" t="s">
        <v>17988</v>
      </c>
      <c r="G6112" t="s">
        <v>168</v>
      </c>
      <c r="H6112" t="s">
        <v>19383</v>
      </c>
      <c r="I6112" s="4" t="s">
        <v>19384</v>
      </c>
      <c r="J6112" s="1">
        <f>((((bot_orders[[#This Row],[cTime]]/ 1000)+3*3600) / 86400) + DATE(1970,1,1))</f>
        <v>45780.564259432867</v>
      </c>
      <c r="K6112" s="4" t="s">
        <v>19385</v>
      </c>
      <c r="L6112" s="1">
        <f>((((bot_orders[[#This Row],[uTime]]/ 1000)+3*3600) / 86400) + DATE(1970,1,1))</f>
        <v>45780.776879849538</v>
      </c>
      <c r="M6112" t="s">
        <v>34</v>
      </c>
      <c r="N6112" t="s">
        <v>28</v>
      </c>
      <c r="O6112" t="s">
        <v>35</v>
      </c>
      <c r="P6112">
        <v>1.33340649</v>
      </c>
      <c r="Q6112" t="s">
        <v>36</v>
      </c>
      <c r="R6112" t="s">
        <v>37</v>
      </c>
      <c r="S6112">
        <v>0.54330000000000001</v>
      </c>
      <c r="T6112">
        <v>0.54330000000000001</v>
      </c>
      <c r="U6112">
        <v>1.33340649</v>
      </c>
      <c r="V6112">
        <v>-5.7955180000000004E-4</v>
      </c>
      <c r="W6112" t="s">
        <v>38</v>
      </c>
      <c r="X6112" s="4">
        <f>IF(bot_orders[[#This Row],[side]]="sell", bot_orders[[#This Row],[accFillSz]]*bot_orders[[#This Row],[avgPx]] + bot_orders[[#This Row],[fee]], -bot_orders[[#This Row],[accFillSz]]*bot_orders[[#This Row],[avgPx]])</f>
        <v>0.72386019421699999</v>
      </c>
      <c r="Y6112" s="4">
        <f>IF(bot_orders[[#This Row],[side]]="buy", bot_orders[[#This Row],[accFillSz]] + bot_orders[[#This Row],[fee]], -bot_orders[[#This Row],[accFillSz]])</f>
        <v>-1.33340649</v>
      </c>
      <c r="Z6112" s="4">
        <f>IF(bot_orders[[#This Row],[side]]="sell",bot_orders[[#This Row],[accFillSz]]*bot_orders[[#This Row],[avgPx]]+bot_orders[[#This Row],[fee]], 0)</f>
        <v>0.72386019421699999</v>
      </c>
      <c r="AA6112" s="4">
        <f>IF(bot_orders[[#This Row],[side]]="sell",-bot_orders[[#This Row],[accFillSz]],bot_orders[[#This Row],[accFillSz]]+bot_orders[[#This Row],[fee]])</f>
        <v>-1.33340649</v>
      </c>
      <c r="AB6112">
        <v>0</v>
      </c>
      <c r="AC6112" t="s">
        <v>18833</v>
      </c>
      <c r="AD6112">
        <v>0</v>
      </c>
      <c r="AE6112" t="s">
        <v>40</v>
      </c>
      <c r="AF6112" t="s">
        <v>41</v>
      </c>
      <c r="AG6112" t="s">
        <v>28</v>
      </c>
      <c r="AH6112" t="s">
        <v>28</v>
      </c>
      <c r="AI6112">
        <v>-1.33340649</v>
      </c>
      <c r="AJ6112">
        <v>0.72386019000000001</v>
      </c>
    </row>
    <row r="6113" spans="1:36" x14ac:dyDescent="0.3">
      <c r="A6113">
        <v>6144</v>
      </c>
      <c r="B6113" t="s">
        <v>17987</v>
      </c>
      <c r="C6113" t="s">
        <v>28</v>
      </c>
      <c r="D6113" t="s">
        <v>29</v>
      </c>
      <c r="E6113" t="s">
        <v>30</v>
      </c>
      <c r="F6113" t="s">
        <v>17988</v>
      </c>
      <c r="G6113" t="s">
        <v>170</v>
      </c>
      <c r="H6113" t="s">
        <v>19386</v>
      </c>
      <c r="I6113" s="4" t="s">
        <v>19387</v>
      </c>
      <c r="J6113" s="1">
        <f>((((bot_orders[[#This Row],[cTime]]/ 1000)+3*3600) / 86400) + DATE(1970,1,1))</f>
        <v>45780.585394259258</v>
      </c>
      <c r="K6113" s="4" t="s">
        <v>19388</v>
      </c>
      <c r="L6113" s="1">
        <f>((((bot_orders[[#This Row],[uTime]]/ 1000)+3*3600) / 86400) + DATE(1970,1,1))</f>
        <v>45780.645838796292</v>
      </c>
      <c r="M6113" t="s">
        <v>34</v>
      </c>
      <c r="N6113" t="s">
        <v>28</v>
      </c>
      <c r="O6113" t="s">
        <v>35</v>
      </c>
      <c r="P6113">
        <v>1.33340649</v>
      </c>
      <c r="Q6113" t="s">
        <v>36</v>
      </c>
      <c r="R6113" t="s">
        <v>37</v>
      </c>
      <c r="S6113">
        <v>0.53920000000000001</v>
      </c>
      <c r="T6113">
        <v>0.53920000000000001</v>
      </c>
      <c r="U6113">
        <v>1.33340649</v>
      </c>
      <c r="V6113">
        <v>-5.7517820000000004E-4</v>
      </c>
      <c r="W6113" t="s">
        <v>38</v>
      </c>
      <c r="X6113" s="4">
        <f>IF(bot_orders[[#This Row],[side]]="sell", bot_orders[[#This Row],[accFillSz]]*bot_orders[[#This Row],[avgPx]] + bot_orders[[#This Row],[fee]], -bot_orders[[#This Row],[accFillSz]]*bot_orders[[#This Row],[avgPx]])</f>
        <v>0.718397601208</v>
      </c>
      <c r="Y6113" s="4">
        <f>IF(bot_orders[[#This Row],[side]]="buy", bot_orders[[#This Row],[accFillSz]] + bot_orders[[#This Row],[fee]], -bot_orders[[#This Row],[accFillSz]])</f>
        <v>-1.33340649</v>
      </c>
      <c r="Z6113" s="4">
        <f>IF(bot_orders[[#This Row],[side]]="sell",bot_orders[[#This Row],[accFillSz]]*bot_orders[[#This Row],[avgPx]]+bot_orders[[#This Row],[fee]], 0)</f>
        <v>0.718397601208</v>
      </c>
      <c r="AA6113" s="4">
        <f>IF(bot_orders[[#This Row],[side]]="sell",-bot_orders[[#This Row],[accFillSz]],bot_orders[[#This Row],[accFillSz]]+bot_orders[[#This Row],[fee]])</f>
        <v>-1.33340649</v>
      </c>
      <c r="AB6113">
        <v>0</v>
      </c>
      <c r="AC6113" t="s">
        <v>18833</v>
      </c>
      <c r="AD6113">
        <v>0</v>
      </c>
      <c r="AE6113" t="s">
        <v>40</v>
      </c>
      <c r="AF6113" t="s">
        <v>41</v>
      </c>
      <c r="AG6113" t="s">
        <v>28</v>
      </c>
      <c r="AH6113" t="s">
        <v>28</v>
      </c>
      <c r="AI6113">
        <v>-1.33340649</v>
      </c>
      <c r="AJ6113">
        <v>0.71839759999999997</v>
      </c>
    </row>
    <row r="6114" spans="1:36" x14ac:dyDescent="0.3">
      <c r="A6114">
        <v>6145</v>
      </c>
      <c r="B6114" t="s">
        <v>17987</v>
      </c>
      <c r="C6114" t="s">
        <v>28</v>
      </c>
      <c r="D6114" t="s">
        <v>29</v>
      </c>
      <c r="E6114" t="s">
        <v>30</v>
      </c>
      <c r="F6114" t="s">
        <v>17988</v>
      </c>
      <c r="G6114" t="s">
        <v>170</v>
      </c>
      <c r="H6114" t="s">
        <v>19389</v>
      </c>
      <c r="I6114" s="4" t="s">
        <v>19390</v>
      </c>
      <c r="J6114" s="1">
        <f>((((bot_orders[[#This Row],[cTime]]/ 1000)+3*3600) / 86400) + DATE(1970,1,1))</f>
        <v>45780.645838807875</v>
      </c>
      <c r="K6114" s="4" t="s">
        <v>19391</v>
      </c>
      <c r="L6114" s="1">
        <f>((((bot_orders[[#This Row],[uTime]]/ 1000)+3*3600) / 86400) + DATE(1970,1,1))</f>
        <v>45780.817173275464</v>
      </c>
      <c r="M6114" t="s">
        <v>34</v>
      </c>
      <c r="N6114" t="s">
        <v>28</v>
      </c>
      <c r="O6114" t="s">
        <v>35</v>
      </c>
      <c r="P6114">
        <v>1.33447407</v>
      </c>
      <c r="Q6114" t="s">
        <v>36</v>
      </c>
      <c r="R6114" t="s">
        <v>55</v>
      </c>
      <c r="S6114">
        <v>0.53510000000000002</v>
      </c>
      <c r="T6114">
        <v>0.53510000000000002</v>
      </c>
      <c r="U6114">
        <v>1.33447407</v>
      </c>
      <c r="V6114">
        <v>-1.0675793E-3</v>
      </c>
      <c r="W6114" t="s">
        <v>18833</v>
      </c>
      <c r="X6114" s="4">
        <f>IF(bot_orders[[#This Row],[side]]="sell", bot_orders[[#This Row],[accFillSz]]*bot_orders[[#This Row],[avgPx]] + bot_orders[[#This Row],[fee]], -bot_orders[[#This Row],[accFillSz]]*bot_orders[[#This Row],[avgPx]])</f>
        <v>-0.714077074857</v>
      </c>
      <c r="Y6114" s="4">
        <f>IF(bot_orders[[#This Row],[side]]="buy", bot_orders[[#This Row],[accFillSz]] + bot_orders[[#This Row],[fee]], -bot_orders[[#This Row],[accFillSz]])</f>
        <v>1.3334064907000001</v>
      </c>
      <c r="Z6114" s="4">
        <f>IF(bot_orders[[#This Row],[side]]="sell",bot_orders[[#This Row],[accFillSz]]*bot_orders[[#This Row],[avgPx]]+bot_orders[[#This Row],[fee]], 0)</f>
        <v>0</v>
      </c>
      <c r="AA6114" s="4">
        <f>IF(bot_orders[[#This Row],[side]]="sell",-bot_orders[[#This Row],[accFillSz]],bot_orders[[#This Row],[accFillSz]]+bot_orders[[#This Row],[fee]])</f>
        <v>1.3334064907000001</v>
      </c>
      <c r="AB6114">
        <v>0</v>
      </c>
      <c r="AC6114" t="s">
        <v>38</v>
      </c>
      <c r="AD6114">
        <v>0</v>
      </c>
      <c r="AE6114" t="s">
        <v>40</v>
      </c>
      <c r="AF6114" t="s">
        <v>41</v>
      </c>
      <c r="AG6114" t="s">
        <v>28</v>
      </c>
      <c r="AH6114" t="s">
        <v>28</v>
      </c>
      <c r="AI6114">
        <v>1.33340649</v>
      </c>
      <c r="AJ6114">
        <v>-0.71407706999999998</v>
      </c>
    </row>
    <row r="6115" spans="1:36" x14ac:dyDescent="0.3">
      <c r="A6115">
        <v>6146</v>
      </c>
      <c r="B6115" t="s">
        <v>17987</v>
      </c>
      <c r="C6115" t="s">
        <v>28</v>
      </c>
      <c r="D6115" t="s">
        <v>29</v>
      </c>
      <c r="E6115" t="s">
        <v>30</v>
      </c>
      <c r="F6115" t="s">
        <v>17988</v>
      </c>
      <c r="G6115" t="s">
        <v>168</v>
      </c>
      <c r="H6115" t="s">
        <v>19392</v>
      </c>
      <c r="I6115" s="4" t="s">
        <v>19393</v>
      </c>
      <c r="J6115" s="1">
        <f>((((bot_orders[[#This Row],[cTime]]/ 1000)+3*3600) / 86400) + DATE(1970,1,1))</f>
        <v>45780.776879861107</v>
      </c>
      <c r="K6115" s="4" t="s">
        <v>19394</v>
      </c>
      <c r="L6115" s="1">
        <f>((((bot_orders[[#This Row],[uTime]]/ 1000)+3*3600) / 86400) + DATE(1970,1,1))</f>
        <v>45780.804853252317</v>
      </c>
      <c r="M6115" t="s">
        <v>34</v>
      </c>
      <c r="N6115" t="s">
        <v>28</v>
      </c>
      <c r="O6115" t="s">
        <v>35</v>
      </c>
      <c r="P6115">
        <v>1.33447407</v>
      </c>
      <c r="Q6115" t="s">
        <v>36</v>
      </c>
      <c r="R6115" t="s">
        <v>55</v>
      </c>
      <c r="S6115">
        <v>0.53920000000000001</v>
      </c>
      <c r="T6115">
        <v>0.53920000000000001</v>
      </c>
      <c r="U6115">
        <v>1.33447407</v>
      </c>
      <c r="V6115">
        <v>-1.0675793E-3</v>
      </c>
      <c r="W6115" t="s">
        <v>18833</v>
      </c>
      <c r="X6115" s="4">
        <f>IF(bot_orders[[#This Row],[side]]="sell", bot_orders[[#This Row],[accFillSz]]*bot_orders[[#This Row],[avgPx]] + bot_orders[[#This Row],[fee]], -bot_orders[[#This Row],[accFillSz]]*bot_orders[[#This Row],[avgPx]])</f>
        <v>-0.71954841854399998</v>
      </c>
      <c r="Y6115" s="4">
        <f>IF(bot_orders[[#This Row],[side]]="buy", bot_orders[[#This Row],[accFillSz]] + bot_orders[[#This Row],[fee]], -bot_orders[[#This Row],[accFillSz]])</f>
        <v>1.3334064907000001</v>
      </c>
      <c r="Z6115" s="4">
        <f>IF(bot_orders[[#This Row],[side]]="sell",bot_orders[[#This Row],[accFillSz]]*bot_orders[[#This Row],[avgPx]]+bot_orders[[#This Row],[fee]], 0)</f>
        <v>0</v>
      </c>
      <c r="AA6115" s="4">
        <f>IF(bot_orders[[#This Row],[side]]="sell",-bot_orders[[#This Row],[accFillSz]],bot_orders[[#This Row],[accFillSz]]+bot_orders[[#This Row],[fee]])</f>
        <v>1.3334064907000001</v>
      </c>
      <c r="AB6115">
        <v>0</v>
      </c>
      <c r="AC6115" t="s">
        <v>38</v>
      </c>
      <c r="AD6115">
        <v>0</v>
      </c>
      <c r="AE6115" t="s">
        <v>40</v>
      </c>
      <c r="AF6115" t="s">
        <v>41</v>
      </c>
      <c r="AG6115" t="s">
        <v>28</v>
      </c>
      <c r="AH6115" t="s">
        <v>28</v>
      </c>
      <c r="AI6115">
        <v>1.33340649</v>
      </c>
      <c r="AJ6115">
        <v>-0.71954841999999997</v>
      </c>
    </row>
    <row r="6116" spans="1:36" x14ac:dyDescent="0.3">
      <c r="A6116">
        <v>6147</v>
      </c>
      <c r="B6116" t="s">
        <v>17987</v>
      </c>
      <c r="C6116" t="s">
        <v>28</v>
      </c>
      <c r="D6116" t="s">
        <v>29</v>
      </c>
      <c r="E6116" t="s">
        <v>30</v>
      </c>
      <c r="F6116" t="s">
        <v>17988</v>
      </c>
      <c r="G6116" t="s">
        <v>58</v>
      </c>
      <c r="H6116" t="s">
        <v>19395</v>
      </c>
      <c r="I6116" s="4" t="s">
        <v>19396</v>
      </c>
      <c r="J6116" s="1">
        <f>((((bot_orders[[#This Row],[cTime]]/ 1000)+3*3600) / 86400) + DATE(1970,1,1))</f>
        <v>45780.81717328704</v>
      </c>
      <c r="K6116" s="4" t="s">
        <v>19397</v>
      </c>
      <c r="L6116" s="1">
        <f>((((bot_orders[[#This Row],[uTime]]/ 1000)+3*3600) / 86400) + DATE(1970,1,1))</f>
        <v>45781.030697534719</v>
      </c>
      <c r="M6116" t="s">
        <v>34</v>
      </c>
      <c r="N6116" t="s">
        <v>28</v>
      </c>
      <c r="O6116" t="s">
        <v>35</v>
      </c>
      <c r="P6116">
        <v>1.33340649</v>
      </c>
      <c r="Q6116" t="s">
        <v>36</v>
      </c>
      <c r="R6116" t="s">
        <v>37</v>
      </c>
      <c r="S6116">
        <v>0.53920000000000001</v>
      </c>
      <c r="T6116">
        <v>0.53920000000000001</v>
      </c>
      <c r="U6116">
        <v>1.33340649</v>
      </c>
      <c r="V6116">
        <v>-5.7517820000000004E-4</v>
      </c>
      <c r="W6116" t="s">
        <v>38</v>
      </c>
      <c r="X6116" s="4">
        <f>IF(bot_orders[[#This Row],[side]]="sell", bot_orders[[#This Row],[accFillSz]]*bot_orders[[#This Row],[avgPx]] + bot_orders[[#This Row],[fee]], -bot_orders[[#This Row],[accFillSz]]*bot_orders[[#This Row],[avgPx]])</f>
        <v>0.718397601208</v>
      </c>
      <c r="Y6116" s="4">
        <f>IF(bot_orders[[#This Row],[side]]="buy", bot_orders[[#This Row],[accFillSz]] + bot_orders[[#This Row],[fee]], -bot_orders[[#This Row],[accFillSz]])</f>
        <v>-1.33340649</v>
      </c>
      <c r="Z6116" s="4">
        <f>IF(bot_orders[[#This Row],[side]]="sell",bot_orders[[#This Row],[accFillSz]]*bot_orders[[#This Row],[avgPx]]+bot_orders[[#This Row],[fee]], 0)</f>
        <v>0.718397601208</v>
      </c>
      <c r="AA6116" s="4">
        <f>IF(bot_orders[[#This Row],[side]]="sell",-bot_orders[[#This Row],[accFillSz]],bot_orders[[#This Row],[accFillSz]]+bot_orders[[#This Row],[fee]])</f>
        <v>-1.33340649</v>
      </c>
      <c r="AB6116">
        <v>0</v>
      </c>
      <c r="AC6116" t="s">
        <v>18833</v>
      </c>
      <c r="AD6116">
        <v>0</v>
      </c>
      <c r="AE6116" t="s">
        <v>40</v>
      </c>
      <c r="AF6116" t="s">
        <v>41</v>
      </c>
      <c r="AG6116" t="s">
        <v>28</v>
      </c>
      <c r="AH6116" t="s">
        <v>28</v>
      </c>
      <c r="AI6116">
        <v>-1.33340649</v>
      </c>
      <c r="AJ6116">
        <v>0.71839759999999997</v>
      </c>
    </row>
    <row r="6117" spans="1:36" x14ac:dyDescent="0.3">
      <c r="A6117">
        <v>6158</v>
      </c>
      <c r="B6117" t="s">
        <v>17987</v>
      </c>
      <c r="C6117" t="s">
        <v>28</v>
      </c>
      <c r="D6117" t="s">
        <v>29</v>
      </c>
      <c r="E6117" t="s">
        <v>30</v>
      </c>
      <c r="F6117" t="s">
        <v>17988</v>
      </c>
      <c r="G6117" t="s">
        <v>60</v>
      </c>
      <c r="H6117" t="s">
        <v>19398</v>
      </c>
      <c r="I6117" s="4" t="s">
        <v>19399</v>
      </c>
      <c r="J6117" s="1">
        <f>((((bot_orders[[#This Row],[cTime]]/ 1000)+3*3600) / 86400) + DATE(1970,1,1))</f>
        <v>45780.836976423612</v>
      </c>
      <c r="K6117" s="4" t="s">
        <v>19400</v>
      </c>
      <c r="L6117" s="1">
        <f>((((bot_orders[[#This Row],[uTime]]/ 1000)+3*3600) / 86400) + DATE(1970,1,1))</f>
        <v>45780.95380087963</v>
      </c>
      <c r="M6117" t="s">
        <v>34</v>
      </c>
      <c r="N6117" t="s">
        <v>28</v>
      </c>
      <c r="O6117" t="s">
        <v>35</v>
      </c>
      <c r="P6117">
        <v>1.33340649</v>
      </c>
      <c r="Q6117" t="s">
        <v>36</v>
      </c>
      <c r="R6117" t="s">
        <v>37</v>
      </c>
      <c r="S6117">
        <v>0.53510000000000002</v>
      </c>
      <c r="T6117">
        <v>0.53510000000000002</v>
      </c>
      <c r="U6117">
        <v>1.33340649</v>
      </c>
      <c r="V6117">
        <v>-5.7080469999999997E-4</v>
      </c>
      <c r="W6117" t="s">
        <v>38</v>
      </c>
      <c r="X6117" s="4">
        <f>IF(bot_orders[[#This Row],[side]]="sell", bot_orders[[#This Row],[accFillSz]]*bot_orders[[#This Row],[avgPx]] + bot_orders[[#This Row],[fee]], -bot_orders[[#This Row],[accFillSz]]*bot_orders[[#This Row],[avgPx]])</f>
        <v>0.71293500809900001</v>
      </c>
      <c r="Y6117" s="4">
        <f>IF(bot_orders[[#This Row],[side]]="buy", bot_orders[[#This Row],[accFillSz]] + bot_orders[[#This Row],[fee]], -bot_orders[[#This Row],[accFillSz]])</f>
        <v>-1.33340649</v>
      </c>
      <c r="Z6117" s="4">
        <f>IF(bot_orders[[#This Row],[side]]="sell",bot_orders[[#This Row],[accFillSz]]*bot_orders[[#This Row],[avgPx]]+bot_orders[[#This Row],[fee]], 0)</f>
        <v>0.71293500809900001</v>
      </c>
      <c r="AA6117" s="4">
        <f>IF(bot_orders[[#This Row],[side]]="sell",-bot_orders[[#This Row],[accFillSz]],bot_orders[[#This Row],[accFillSz]]+bot_orders[[#This Row],[fee]])</f>
        <v>-1.33340649</v>
      </c>
      <c r="AB6117">
        <v>0</v>
      </c>
      <c r="AC6117" t="s">
        <v>18833</v>
      </c>
      <c r="AD6117">
        <v>0</v>
      </c>
      <c r="AE6117" t="s">
        <v>40</v>
      </c>
      <c r="AF6117" t="s">
        <v>41</v>
      </c>
      <c r="AG6117" t="s">
        <v>28</v>
      </c>
      <c r="AH6117" t="s">
        <v>28</v>
      </c>
      <c r="AI6117">
        <v>-1.33340649</v>
      </c>
      <c r="AJ6117">
        <v>0.71293501000000004</v>
      </c>
    </row>
    <row r="6118" spans="1:36" x14ac:dyDescent="0.3">
      <c r="A6118">
        <v>6160</v>
      </c>
      <c r="B6118" t="s">
        <v>17987</v>
      </c>
      <c r="C6118" t="s">
        <v>28</v>
      </c>
      <c r="D6118" t="s">
        <v>29</v>
      </c>
      <c r="E6118" t="s">
        <v>30</v>
      </c>
      <c r="F6118" t="s">
        <v>17988</v>
      </c>
      <c r="G6118" t="s">
        <v>163</v>
      </c>
      <c r="H6118" t="s">
        <v>19401</v>
      </c>
      <c r="I6118" s="4" t="s">
        <v>19402</v>
      </c>
      <c r="J6118" s="1">
        <f>((((bot_orders[[#This Row],[cTime]]/ 1000)+3*3600) / 86400) + DATE(1970,1,1))</f>
        <v>45780.83926896991</v>
      </c>
      <c r="K6118" s="4" t="s">
        <v>19403</v>
      </c>
      <c r="L6118" s="1">
        <f>((((bot_orders[[#This Row],[uTime]]/ 1000)+3*3600) / 86400) + DATE(1970,1,1))</f>
        <v>45780.85001465278</v>
      </c>
      <c r="M6118" t="s">
        <v>34</v>
      </c>
      <c r="N6118" t="s">
        <v>28</v>
      </c>
      <c r="O6118" t="s">
        <v>35</v>
      </c>
      <c r="P6118">
        <v>1.33340649</v>
      </c>
      <c r="Q6118" t="s">
        <v>36</v>
      </c>
      <c r="R6118" t="s">
        <v>37</v>
      </c>
      <c r="S6118">
        <v>0.53110000000000002</v>
      </c>
      <c r="T6118">
        <v>0.53110000000000002</v>
      </c>
      <c r="U6118">
        <v>1.33340649</v>
      </c>
      <c r="V6118">
        <v>-5.6653770000000001E-4</v>
      </c>
      <c r="W6118" t="s">
        <v>38</v>
      </c>
      <c r="X6118" s="4">
        <f>IF(bot_orders[[#This Row],[side]]="sell", bot_orders[[#This Row],[accFillSz]]*bot_orders[[#This Row],[avgPx]] + bot_orders[[#This Row],[fee]], -bot_orders[[#This Row],[accFillSz]]*bot_orders[[#This Row],[avgPx]])</f>
        <v>0.70760564913900004</v>
      </c>
      <c r="Y6118" s="4">
        <f>IF(bot_orders[[#This Row],[side]]="buy", bot_orders[[#This Row],[accFillSz]] + bot_orders[[#This Row],[fee]], -bot_orders[[#This Row],[accFillSz]])</f>
        <v>-1.33340649</v>
      </c>
      <c r="Z6118" s="4">
        <f>IF(bot_orders[[#This Row],[side]]="sell",bot_orders[[#This Row],[accFillSz]]*bot_orders[[#This Row],[avgPx]]+bot_orders[[#This Row],[fee]], 0)</f>
        <v>0.70760564913900004</v>
      </c>
      <c r="AA6118" s="4">
        <f>IF(bot_orders[[#This Row],[side]]="sell",-bot_orders[[#This Row],[accFillSz]],bot_orders[[#This Row],[accFillSz]]+bot_orders[[#This Row],[fee]])</f>
        <v>-1.33340649</v>
      </c>
      <c r="AB6118">
        <v>0</v>
      </c>
      <c r="AC6118" t="s">
        <v>18833</v>
      </c>
      <c r="AD6118">
        <v>0</v>
      </c>
      <c r="AE6118" t="s">
        <v>40</v>
      </c>
      <c r="AF6118" t="s">
        <v>41</v>
      </c>
      <c r="AG6118" t="s">
        <v>28</v>
      </c>
      <c r="AH6118" t="s">
        <v>28</v>
      </c>
      <c r="AI6118">
        <v>-1.33340649</v>
      </c>
      <c r="AJ6118">
        <v>0.70760564999999997</v>
      </c>
    </row>
    <row r="6119" spans="1:36" x14ac:dyDescent="0.3">
      <c r="A6119">
        <v>6161</v>
      </c>
      <c r="B6119" t="s">
        <v>17987</v>
      </c>
      <c r="C6119" t="s">
        <v>28</v>
      </c>
      <c r="D6119" t="s">
        <v>29</v>
      </c>
      <c r="E6119" t="s">
        <v>30</v>
      </c>
      <c r="F6119" t="s">
        <v>17988</v>
      </c>
      <c r="G6119" t="s">
        <v>163</v>
      </c>
      <c r="H6119" t="s">
        <v>19404</v>
      </c>
      <c r="I6119" s="4" t="s">
        <v>19405</v>
      </c>
      <c r="J6119" s="1">
        <f>((((bot_orders[[#This Row],[cTime]]/ 1000)+3*3600) / 86400) + DATE(1970,1,1))</f>
        <v>45780.850014664349</v>
      </c>
      <c r="K6119" s="4" t="s">
        <v>19406</v>
      </c>
      <c r="L6119" s="1">
        <f>((((bot_orders[[#This Row],[uTime]]/ 1000)+3*3600) / 86400) + DATE(1970,1,1))</f>
        <v>45781.15115125</v>
      </c>
      <c r="M6119" t="s">
        <v>34</v>
      </c>
      <c r="N6119" t="s">
        <v>28</v>
      </c>
      <c r="O6119" t="s">
        <v>35</v>
      </c>
      <c r="P6119">
        <v>1.33447407</v>
      </c>
      <c r="Q6119" t="s">
        <v>36</v>
      </c>
      <c r="R6119" t="s">
        <v>55</v>
      </c>
      <c r="S6119">
        <v>0.52710000000000001</v>
      </c>
      <c r="T6119">
        <v>0.52710000000000001</v>
      </c>
      <c r="U6119">
        <v>1.33447407</v>
      </c>
      <c r="V6119">
        <v>-1.0675793E-3</v>
      </c>
      <c r="W6119" t="s">
        <v>18833</v>
      </c>
      <c r="X6119" s="4">
        <f>IF(bot_orders[[#This Row],[side]]="sell", bot_orders[[#This Row],[accFillSz]]*bot_orders[[#This Row],[avgPx]] + bot_orders[[#This Row],[fee]], -bot_orders[[#This Row],[accFillSz]]*bot_orders[[#This Row],[avgPx]])</f>
        <v>-0.70340128229699994</v>
      </c>
      <c r="Y6119" s="4">
        <f>IF(bot_orders[[#This Row],[side]]="buy", bot_orders[[#This Row],[accFillSz]] + bot_orders[[#This Row],[fee]], -bot_orders[[#This Row],[accFillSz]])</f>
        <v>1.3334064907000001</v>
      </c>
      <c r="Z6119" s="4">
        <f>IF(bot_orders[[#This Row],[side]]="sell",bot_orders[[#This Row],[accFillSz]]*bot_orders[[#This Row],[avgPx]]+bot_orders[[#This Row],[fee]], 0)</f>
        <v>0</v>
      </c>
      <c r="AA6119" s="4">
        <f>IF(bot_orders[[#This Row],[side]]="sell",-bot_orders[[#This Row],[accFillSz]],bot_orders[[#This Row],[accFillSz]]+bot_orders[[#This Row],[fee]])</f>
        <v>1.3334064907000001</v>
      </c>
      <c r="AB6119">
        <v>0</v>
      </c>
      <c r="AC6119" t="s">
        <v>38</v>
      </c>
      <c r="AD6119">
        <v>0</v>
      </c>
      <c r="AE6119" t="s">
        <v>40</v>
      </c>
      <c r="AF6119" t="s">
        <v>41</v>
      </c>
      <c r="AG6119" t="s">
        <v>28</v>
      </c>
      <c r="AH6119" t="s">
        <v>28</v>
      </c>
      <c r="AI6119">
        <v>1.33340649</v>
      </c>
      <c r="AJ6119">
        <v>-0.70340128000000002</v>
      </c>
    </row>
    <row r="6120" spans="1:36" x14ac:dyDescent="0.3">
      <c r="A6120">
        <v>6170</v>
      </c>
      <c r="B6120" t="s">
        <v>17987</v>
      </c>
      <c r="C6120" t="s">
        <v>28</v>
      </c>
      <c r="D6120" t="s">
        <v>29</v>
      </c>
      <c r="E6120" t="s">
        <v>30</v>
      </c>
      <c r="F6120" t="s">
        <v>17988</v>
      </c>
      <c r="G6120" t="s">
        <v>60</v>
      </c>
      <c r="H6120" t="s">
        <v>19407</v>
      </c>
      <c r="I6120" s="4" t="s">
        <v>19408</v>
      </c>
      <c r="J6120" s="1">
        <f>((((bot_orders[[#This Row],[cTime]]/ 1000)+3*3600) / 86400) + DATE(1970,1,1))</f>
        <v>45780.953800891206</v>
      </c>
      <c r="K6120" s="4" t="s">
        <v>19409</v>
      </c>
      <c r="L6120" s="1">
        <f>((((bot_orders[[#This Row],[uTime]]/ 1000)+3*3600) / 86400) + DATE(1970,1,1))</f>
        <v>45781.146657372687</v>
      </c>
      <c r="M6120" t="s">
        <v>34</v>
      </c>
      <c r="N6120" t="s">
        <v>28</v>
      </c>
      <c r="O6120" t="s">
        <v>35</v>
      </c>
      <c r="P6120">
        <v>1.33447407</v>
      </c>
      <c r="Q6120" t="s">
        <v>36</v>
      </c>
      <c r="R6120" t="s">
        <v>55</v>
      </c>
      <c r="S6120">
        <v>0.53110000000000002</v>
      </c>
      <c r="T6120">
        <v>0.53110000000000002</v>
      </c>
      <c r="U6120">
        <v>1.33447407</v>
      </c>
      <c r="V6120">
        <v>-1.0675793E-3</v>
      </c>
      <c r="W6120" t="s">
        <v>18833</v>
      </c>
      <c r="X6120" s="4">
        <f>IF(bot_orders[[#This Row],[side]]="sell", bot_orders[[#This Row],[accFillSz]]*bot_orders[[#This Row],[avgPx]] + bot_orders[[#This Row],[fee]], -bot_orders[[#This Row],[accFillSz]]*bot_orders[[#This Row],[avgPx]])</f>
        <v>-0.70873917857699997</v>
      </c>
      <c r="Y6120" s="4">
        <f>IF(bot_orders[[#This Row],[side]]="buy", bot_orders[[#This Row],[accFillSz]] + bot_orders[[#This Row],[fee]], -bot_orders[[#This Row],[accFillSz]])</f>
        <v>1.3334064907000001</v>
      </c>
      <c r="Z6120" s="4">
        <f>IF(bot_orders[[#This Row],[side]]="sell",bot_orders[[#This Row],[accFillSz]]*bot_orders[[#This Row],[avgPx]]+bot_orders[[#This Row],[fee]], 0)</f>
        <v>0</v>
      </c>
      <c r="AA6120" s="4">
        <f>IF(bot_orders[[#This Row],[side]]="sell",-bot_orders[[#This Row],[accFillSz]],bot_orders[[#This Row],[accFillSz]]+bot_orders[[#This Row],[fee]])</f>
        <v>1.3334064907000001</v>
      </c>
      <c r="AB6120">
        <v>0</v>
      </c>
      <c r="AC6120" t="s">
        <v>38</v>
      </c>
      <c r="AD6120">
        <v>0</v>
      </c>
      <c r="AE6120" t="s">
        <v>40</v>
      </c>
      <c r="AF6120" t="s">
        <v>41</v>
      </c>
      <c r="AG6120" t="s">
        <v>28</v>
      </c>
      <c r="AH6120" t="s">
        <v>28</v>
      </c>
      <c r="AI6120">
        <v>1.33340649</v>
      </c>
      <c r="AJ6120">
        <v>-0.70873918000000002</v>
      </c>
    </row>
    <row r="6121" spans="1:36" x14ac:dyDescent="0.3">
      <c r="A6121">
        <v>6176</v>
      </c>
      <c r="B6121" t="s">
        <v>17987</v>
      </c>
      <c r="C6121" t="s">
        <v>28</v>
      </c>
      <c r="D6121" t="s">
        <v>29</v>
      </c>
      <c r="E6121" t="s">
        <v>30</v>
      </c>
      <c r="F6121" t="s">
        <v>17988</v>
      </c>
      <c r="G6121" t="s">
        <v>58</v>
      </c>
      <c r="H6121" t="s">
        <v>19410</v>
      </c>
      <c r="I6121" s="4" t="s">
        <v>19411</v>
      </c>
      <c r="J6121" s="1">
        <f>((((bot_orders[[#This Row],[cTime]]/ 1000)+3*3600) / 86400) + DATE(1970,1,1))</f>
        <v>45781.030697557871</v>
      </c>
      <c r="K6121" s="4" t="s">
        <v>19412</v>
      </c>
      <c r="L6121" s="1">
        <f>((((bot_orders[[#This Row],[uTime]]/ 1000)+3*3600) / 86400) + DATE(1970,1,1))</f>
        <v>45781.084862997683</v>
      </c>
      <c r="M6121" t="s">
        <v>34</v>
      </c>
      <c r="N6121" t="s">
        <v>28</v>
      </c>
      <c r="O6121" t="s">
        <v>35</v>
      </c>
      <c r="P6121">
        <v>1.33447407</v>
      </c>
      <c r="Q6121" t="s">
        <v>36</v>
      </c>
      <c r="R6121" t="s">
        <v>55</v>
      </c>
      <c r="S6121">
        <v>0.53510000000000002</v>
      </c>
      <c r="T6121">
        <v>0.53510000000000002</v>
      </c>
      <c r="U6121">
        <v>1.33447407</v>
      </c>
      <c r="V6121">
        <v>-1.0675793E-3</v>
      </c>
      <c r="W6121" t="s">
        <v>18833</v>
      </c>
      <c r="X6121" s="4">
        <f>IF(bot_orders[[#This Row],[side]]="sell", bot_orders[[#This Row],[accFillSz]]*bot_orders[[#This Row],[avgPx]] + bot_orders[[#This Row],[fee]], -bot_orders[[#This Row],[accFillSz]]*bot_orders[[#This Row],[avgPx]])</f>
        <v>-0.714077074857</v>
      </c>
      <c r="Y6121" s="4">
        <f>IF(bot_orders[[#This Row],[side]]="buy", bot_orders[[#This Row],[accFillSz]] + bot_orders[[#This Row],[fee]], -bot_orders[[#This Row],[accFillSz]])</f>
        <v>1.3334064907000001</v>
      </c>
      <c r="Z6121" s="4">
        <f>IF(bot_orders[[#This Row],[side]]="sell",bot_orders[[#This Row],[accFillSz]]*bot_orders[[#This Row],[avgPx]]+bot_orders[[#This Row],[fee]], 0)</f>
        <v>0</v>
      </c>
      <c r="AA6121" s="4">
        <f>IF(bot_orders[[#This Row],[side]]="sell",-bot_orders[[#This Row],[accFillSz]],bot_orders[[#This Row],[accFillSz]]+bot_orders[[#This Row],[fee]])</f>
        <v>1.3334064907000001</v>
      </c>
      <c r="AB6121">
        <v>0</v>
      </c>
      <c r="AC6121" t="s">
        <v>38</v>
      </c>
      <c r="AD6121">
        <v>0</v>
      </c>
      <c r="AE6121" t="s">
        <v>40</v>
      </c>
      <c r="AF6121" t="s">
        <v>41</v>
      </c>
      <c r="AG6121" t="s">
        <v>28</v>
      </c>
      <c r="AH6121" t="s">
        <v>28</v>
      </c>
      <c r="AI6121">
        <v>1.33340649</v>
      </c>
      <c r="AJ6121">
        <v>-0.71407706999999998</v>
      </c>
    </row>
    <row r="6122" spans="1:36" x14ac:dyDescent="0.3">
      <c r="A6122">
        <v>6191</v>
      </c>
      <c r="B6122" t="s">
        <v>17987</v>
      </c>
      <c r="C6122" t="s">
        <v>28</v>
      </c>
      <c r="D6122" t="s">
        <v>29</v>
      </c>
      <c r="E6122" t="s">
        <v>30</v>
      </c>
      <c r="F6122" t="s">
        <v>17988</v>
      </c>
      <c r="G6122" t="s">
        <v>227</v>
      </c>
      <c r="H6122" t="s">
        <v>19413</v>
      </c>
      <c r="I6122" s="4" t="s">
        <v>19414</v>
      </c>
      <c r="J6122" s="1">
        <f>((((bot_orders[[#This Row],[cTime]]/ 1000)+3*3600) / 86400) + DATE(1970,1,1))</f>
        <v>45781.151151261576</v>
      </c>
      <c r="K6122" s="4" t="s">
        <v>19415</v>
      </c>
      <c r="L6122" s="1">
        <f>((((bot_orders[[#This Row],[uTime]]/ 1000)+3*3600) / 86400) + DATE(1970,1,1))</f>
        <v>45781.174507094911</v>
      </c>
      <c r="M6122" t="s">
        <v>34</v>
      </c>
      <c r="N6122" t="s">
        <v>28</v>
      </c>
      <c r="O6122" t="s">
        <v>35</v>
      </c>
      <c r="P6122">
        <v>1.33340649</v>
      </c>
      <c r="Q6122" t="s">
        <v>36</v>
      </c>
      <c r="R6122" t="s">
        <v>37</v>
      </c>
      <c r="S6122">
        <v>0.53110000000000002</v>
      </c>
      <c r="T6122">
        <v>0.53110000000000002</v>
      </c>
      <c r="U6122">
        <v>1.33340649</v>
      </c>
      <c r="V6122">
        <v>-5.6653770000000001E-4</v>
      </c>
      <c r="W6122" t="s">
        <v>38</v>
      </c>
      <c r="X6122" s="4">
        <f>IF(bot_orders[[#This Row],[side]]="sell", bot_orders[[#This Row],[accFillSz]]*bot_orders[[#This Row],[avgPx]] + bot_orders[[#This Row],[fee]], -bot_orders[[#This Row],[accFillSz]]*bot_orders[[#This Row],[avgPx]])</f>
        <v>0.70760564913900004</v>
      </c>
      <c r="Y6122" s="4">
        <f>IF(bot_orders[[#This Row],[side]]="buy", bot_orders[[#This Row],[accFillSz]] + bot_orders[[#This Row],[fee]], -bot_orders[[#This Row],[accFillSz]])</f>
        <v>-1.33340649</v>
      </c>
      <c r="Z6122" s="4">
        <f>IF(bot_orders[[#This Row],[side]]="sell",bot_orders[[#This Row],[accFillSz]]*bot_orders[[#This Row],[avgPx]]+bot_orders[[#This Row],[fee]], 0)</f>
        <v>0.70760564913900004</v>
      </c>
      <c r="AA6122" s="4">
        <f>IF(bot_orders[[#This Row],[side]]="sell",-bot_orders[[#This Row],[accFillSz]],bot_orders[[#This Row],[accFillSz]]+bot_orders[[#This Row],[fee]])</f>
        <v>-1.33340649</v>
      </c>
      <c r="AB6122">
        <v>0</v>
      </c>
      <c r="AC6122" t="s">
        <v>18833</v>
      </c>
      <c r="AD6122">
        <v>0</v>
      </c>
      <c r="AE6122" t="s">
        <v>40</v>
      </c>
      <c r="AF6122" t="s">
        <v>41</v>
      </c>
      <c r="AG6122" t="s">
        <v>28</v>
      </c>
      <c r="AH6122" t="s">
        <v>28</v>
      </c>
      <c r="AI6122">
        <v>-1.33340649</v>
      </c>
      <c r="AJ6122">
        <v>0.70760564999999997</v>
      </c>
    </row>
    <row r="6123" spans="1:36" x14ac:dyDescent="0.3">
      <c r="A6123">
        <v>6193</v>
      </c>
      <c r="B6123" t="s">
        <v>17987</v>
      </c>
      <c r="C6123" t="s">
        <v>28</v>
      </c>
      <c r="D6123" t="s">
        <v>29</v>
      </c>
      <c r="E6123" t="s">
        <v>30</v>
      </c>
      <c r="F6123" t="s">
        <v>17988</v>
      </c>
      <c r="G6123" t="s">
        <v>56</v>
      </c>
      <c r="H6123" t="s">
        <v>19416</v>
      </c>
      <c r="I6123" s="4" t="s">
        <v>19417</v>
      </c>
      <c r="J6123" s="1">
        <f>((((bot_orders[[#This Row],[cTime]]/ 1000)+3*3600) / 86400) + DATE(1970,1,1))</f>
        <v>45781.151510717595</v>
      </c>
      <c r="K6123" s="4" t="s">
        <v>19418</v>
      </c>
      <c r="L6123" s="1">
        <f>((((bot_orders[[#This Row],[uTime]]/ 1000)+3*3600) / 86400) + DATE(1970,1,1))</f>
        <v>45781.174137361115</v>
      </c>
      <c r="M6123" t="s">
        <v>34</v>
      </c>
      <c r="N6123" t="s">
        <v>28</v>
      </c>
      <c r="O6123" t="s">
        <v>35</v>
      </c>
      <c r="P6123">
        <v>1.33340649</v>
      </c>
      <c r="Q6123" t="s">
        <v>36</v>
      </c>
      <c r="R6123" t="s">
        <v>37</v>
      </c>
      <c r="S6123">
        <v>0.52710000000000001</v>
      </c>
      <c r="T6123">
        <v>0.52710000000000001</v>
      </c>
      <c r="U6123">
        <v>1.33340649</v>
      </c>
      <c r="V6123">
        <v>-5.6227079999999997E-4</v>
      </c>
      <c r="W6123" t="s">
        <v>38</v>
      </c>
      <c r="X6123" s="4">
        <f>IF(bot_orders[[#This Row],[side]]="sell", bot_orders[[#This Row],[accFillSz]]*bot_orders[[#This Row],[avgPx]] + bot_orders[[#This Row],[fee]], -bot_orders[[#This Row],[accFillSz]]*bot_orders[[#This Row],[avgPx]])</f>
        <v>0.70227629007899994</v>
      </c>
      <c r="Y6123" s="4">
        <f>IF(bot_orders[[#This Row],[side]]="buy", bot_orders[[#This Row],[accFillSz]] + bot_orders[[#This Row],[fee]], -bot_orders[[#This Row],[accFillSz]])</f>
        <v>-1.33340649</v>
      </c>
      <c r="Z6123" s="4">
        <f>IF(bot_orders[[#This Row],[side]]="sell",bot_orders[[#This Row],[accFillSz]]*bot_orders[[#This Row],[avgPx]]+bot_orders[[#This Row],[fee]], 0)</f>
        <v>0.70227629007899994</v>
      </c>
      <c r="AA6123" s="4">
        <f>IF(bot_orders[[#This Row],[side]]="sell",-bot_orders[[#This Row],[accFillSz]],bot_orders[[#This Row],[accFillSz]]+bot_orders[[#This Row],[fee]])</f>
        <v>-1.33340649</v>
      </c>
      <c r="AB6123">
        <v>0</v>
      </c>
      <c r="AC6123" t="s">
        <v>18833</v>
      </c>
      <c r="AD6123">
        <v>0</v>
      </c>
      <c r="AE6123" t="s">
        <v>40</v>
      </c>
      <c r="AF6123" t="s">
        <v>41</v>
      </c>
      <c r="AG6123" t="s">
        <v>28</v>
      </c>
      <c r="AH6123" t="s">
        <v>28</v>
      </c>
      <c r="AI6123">
        <v>-1.33340649</v>
      </c>
      <c r="AJ6123">
        <v>0.70227629000000003</v>
      </c>
    </row>
    <row r="6124" spans="1:36" x14ac:dyDescent="0.3">
      <c r="A6124">
        <v>6196</v>
      </c>
      <c r="B6124" t="s">
        <v>17987</v>
      </c>
      <c r="C6124" t="s">
        <v>28</v>
      </c>
      <c r="D6124" t="s">
        <v>29</v>
      </c>
      <c r="E6124" t="s">
        <v>30</v>
      </c>
      <c r="F6124" t="s">
        <v>17988</v>
      </c>
      <c r="G6124" t="s">
        <v>56</v>
      </c>
      <c r="H6124" t="s">
        <v>19419</v>
      </c>
      <c r="I6124" s="4" t="s">
        <v>19420</v>
      </c>
      <c r="J6124" s="1">
        <f>((((bot_orders[[#This Row],[cTime]]/ 1000)+3*3600) / 86400) + DATE(1970,1,1))</f>
        <v>45781.174137372684</v>
      </c>
      <c r="K6124" s="4" t="s">
        <v>19421</v>
      </c>
      <c r="L6124" s="1">
        <f>((((bot_orders[[#This Row],[uTime]]/ 1000)+3*3600) / 86400) + DATE(1970,1,1))</f>
        <v>45781.17413748843</v>
      </c>
      <c r="M6124" t="s">
        <v>34</v>
      </c>
      <c r="N6124" t="s">
        <v>28</v>
      </c>
      <c r="O6124" t="s">
        <v>35</v>
      </c>
      <c r="P6124">
        <v>1.33447407</v>
      </c>
      <c r="Q6124" t="s">
        <v>36</v>
      </c>
      <c r="R6124" t="s">
        <v>55</v>
      </c>
      <c r="S6124">
        <v>0.52310000000000001</v>
      </c>
      <c r="T6124">
        <v>0.52310000000000001</v>
      </c>
      <c r="U6124">
        <v>1.33447407</v>
      </c>
      <c r="V6124">
        <v>-1.0675793E-3</v>
      </c>
      <c r="W6124" t="s">
        <v>18833</v>
      </c>
      <c r="X6124" s="4">
        <f>IF(bot_orders[[#This Row],[side]]="sell", bot_orders[[#This Row],[accFillSz]]*bot_orders[[#This Row],[avgPx]] + bot_orders[[#This Row],[fee]], -bot_orders[[#This Row],[accFillSz]]*bot_orders[[#This Row],[avgPx]])</f>
        <v>-0.69806338601700002</v>
      </c>
      <c r="Y6124" s="4">
        <f>IF(bot_orders[[#This Row],[side]]="buy", bot_orders[[#This Row],[accFillSz]] + bot_orders[[#This Row],[fee]], -bot_orders[[#This Row],[accFillSz]])</f>
        <v>1.3334064907000001</v>
      </c>
      <c r="Z6124" s="4">
        <f>IF(bot_orders[[#This Row],[side]]="sell",bot_orders[[#This Row],[accFillSz]]*bot_orders[[#This Row],[avgPx]]+bot_orders[[#This Row],[fee]], 0)</f>
        <v>0</v>
      </c>
      <c r="AA6124" s="4">
        <f>IF(bot_orders[[#This Row],[side]]="sell",-bot_orders[[#This Row],[accFillSz]],bot_orders[[#This Row],[accFillSz]]+bot_orders[[#This Row],[fee]])</f>
        <v>1.3334064907000001</v>
      </c>
      <c r="AB6124">
        <v>0</v>
      </c>
      <c r="AC6124" t="s">
        <v>38</v>
      </c>
      <c r="AD6124">
        <v>0</v>
      </c>
      <c r="AE6124" t="s">
        <v>40</v>
      </c>
      <c r="AF6124" t="s">
        <v>41</v>
      </c>
      <c r="AG6124" t="s">
        <v>28</v>
      </c>
      <c r="AH6124" t="s">
        <v>28</v>
      </c>
      <c r="AI6124">
        <v>1.33340649</v>
      </c>
      <c r="AJ6124">
        <v>-0.69806338999999995</v>
      </c>
    </row>
    <row r="6125" spans="1:36" x14ac:dyDescent="0.3">
      <c r="A6125">
        <v>6197</v>
      </c>
      <c r="B6125" t="s">
        <v>17987</v>
      </c>
      <c r="C6125" t="s">
        <v>28</v>
      </c>
      <c r="D6125" t="s">
        <v>29</v>
      </c>
      <c r="E6125" t="s">
        <v>30</v>
      </c>
      <c r="F6125" t="s">
        <v>17988</v>
      </c>
      <c r="G6125" t="s">
        <v>205</v>
      </c>
      <c r="H6125" t="s">
        <v>19422</v>
      </c>
      <c r="I6125" s="4" t="s">
        <v>19423</v>
      </c>
      <c r="J6125" s="1">
        <f>((((bot_orders[[#This Row],[cTime]]/ 1000)+3*3600) / 86400) + DATE(1970,1,1))</f>
        <v>45781.174137499998</v>
      </c>
      <c r="K6125" s="4" t="s">
        <v>19424</v>
      </c>
      <c r="L6125" s="1">
        <f>((((bot_orders[[#This Row],[uTime]]/ 1000)+3*3600) / 86400) + DATE(1970,1,1))</f>
        <v>45781.174326782406</v>
      </c>
      <c r="M6125" t="s">
        <v>34</v>
      </c>
      <c r="N6125" t="s">
        <v>28</v>
      </c>
      <c r="O6125" t="s">
        <v>35</v>
      </c>
      <c r="P6125">
        <v>1.33340649</v>
      </c>
      <c r="Q6125" t="s">
        <v>36</v>
      </c>
      <c r="R6125" t="s">
        <v>37</v>
      </c>
      <c r="S6125">
        <v>0.52710000000000001</v>
      </c>
      <c r="T6125">
        <v>0.52710000000000001</v>
      </c>
      <c r="U6125">
        <v>1.33340649</v>
      </c>
      <c r="V6125">
        <v>-5.6227079999999997E-4</v>
      </c>
      <c r="W6125" t="s">
        <v>38</v>
      </c>
      <c r="X6125" s="4">
        <f>IF(bot_orders[[#This Row],[side]]="sell", bot_orders[[#This Row],[accFillSz]]*bot_orders[[#This Row],[avgPx]] + bot_orders[[#This Row],[fee]], -bot_orders[[#This Row],[accFillSz]]*bot_orders[[#This Row],[avgPx]])</f>
        <v>0.70227629007899994</v>
      </c>
      <c r="Y6125" s="4">
        <f>IF(bot_orders[[#This Row],[side]]="buy", bot_orders[[#This Row],[accFillSz]] + bot_orders[[#This Row],[fee]], -bot_orders[[#This Row],[accFillSz]])</f>
        <v>-1.33340649</v>
      </c>
      <c r="Z6125" s="4">
        <f>IF(bot_orders[[#This Row],[side]]="sell",bot_orders[[#This Row],[accFillSz]]*bot_orders[[#This Row],[avgPx]]+bot_orders[[#This Row],[fee]], 0)</f>
        <v>0.70227629007899994</v>
      </c>
      <c r="AA6125" s="4">
        <f>IF(bot_orders[[#This Row],[side]]="sell",-bot_orders[[#This Row],[accFillSz]],bot_orders[[#This Row],[accFillSz]]+bot_orders[[#This Row],[fee]])</f>
        <v>-1.33340649</v>
      </c>
      <c r="AB6125">
        <v>0</v>
      </c>
      <c r="AC6125" t="s">
        <v>18833</v>
      </c>
      <c r="AD6125">
        <v>0</v>
      </c>
      <c r="AE6125" t="s">
        <v>40</v>
      </c>
      <c r="AF6125" t="s">
        <v>41</v>
      </c>
      <c r="AG6125" t="s">
        <v>28</v>
      </c>
      <c r="AH6125" t="s">
        <v>28</v>
      </c>
      <c r="AI6125">
        <v>-1.33340649</v>
      </c>
      <c r="AJ6125">
        <v>0.70227629000000003</v>
      </c>
    </row>
    <row r="6126" spans="1:36" x14ac:dyDescent="0.3">
      <c r="A6126">
        <v>6198</v>
      </c>
      <c r="B6126" t="s">
        <v>17987</v>
      </c>
      <c r="C6126" t="s">
        <v>28</v>
      </c>
      <c r="D6126" t="s">
        <v>29</v>
      </c>
      <c r="E6126" t="s">
        <v>30</v>
      </c>
      <c r="F6126" t="s">
        <v>17988</v>
      </c>
      <c r="G6126" t="s">
        <v>205</v>
      </c>
      <c r="H6126" t="s">
        <v>19425</v>
      </c>
      <c r="I6126" s="4" t="s">
        <v>19426</v>
      </c>
      <c r="J6126" s="1">
        <f>((((bot_orders[[#This Row],[cTime]]/ 1000)+3*3600) / 86400) + DATE(1970,1,1))</f>
        <v>45781.174326793982</v>
      </c>
      <c r="K6126" s="4" t="s">
        <v>19427</v>
      </c>
      <c r="L6126" s="1">
        <f>((((bot_orders[[#This Row],[uTime]]/ 1000)+3*3600) / 86400) + DATE(1970,1,1))</f>
        <v>45781.174326956017</v>
      </c>
      <c r="M6126" t="s">
        <v>34</v>
      </c>
      <c r="N6126" t="s">
        <v>28</v>
      </c>
      <c r="O6126" t="s">
        <v>35</v>
      </c>
      <c r="P6126">
        <v>1.33447407</v>
      </c>
      <c r="Q6126" t="s">
        <v>36</v>
      </c>
      <c r="R6126" t="s">
        <v>55</v>
      </c>
      <c r="S6126">
        <v>0.52310000000000001</v>
      </c>
      <c r="T6126">
        <v>0.52310000000000001</v>
      </c>
      <c r="U6126">
        <v>1.33447407</v>
      </c>
      <c r="V6126">
        <v>-1.0675793E-3</v>
      </c>
      <c r="W6126" t="s">
        <v>18833</v>
      </c>
      <c r="X6126" s="4">
        <f>IF(bot_orders[[#This Row],[side]]="sell", bot_orders[[#This Row],[accFillSz]]*bot_orders[[#This Row],[avgPx]] + bot_orders[[#This Row],[fee]], -bot_orders[[#This Row],[accFillSz]]*bot_orders[[#This Row],[avgPx]])</f>
        <v>-0.69806338601700002</v>
      </c>
      <c r="Y6126" s="4">
        <f>IF(bot_orders[[#This Row],[side]]="buy", bot_orders[[#This Row],[accFillSz]] + bot_orders[[#This Row],[fee]], -bot_orders[[#This Row],[accFillSz]])</f>
        <v>1.3334064907000001</v>
      </c>
      <c r="Z6126" s="4">
        <f>IF(bot_orders[[#This Row],[side]]="sell",bot_orders[[#This Row],[accFillSz]]*bot_orders[[#This Row],[avgPx]]+bot_orders[[#This Row],[fee]], 0)</f>
        <v>0</v>
      </c>
      <c r="AA6126" s="4">
        <f>IF(bot_orders[[#This Row],[side]]="sell",-bot_orders[[#This Row],[accFillSz]],bot_orders[[#This Row],[accFillSz]]+bot_orders[[#This Row],[fee]])</f>
        <v>1.3334064907000001</v>
      </c>
      <c r="AB6126">
        <v>0</v>
      </c>
      <c r="AC6126" t="s">
        <v>38</v>
      </c>
      <c r="AD6126">
        <v>0</v>
      </c>
      <c r="AE6126" t="s">
        <v>40</v>
      </c>
      <c r="AF6126" t="s">
        <v>41</v>
      </c>
      <c r="AG6126" t="s">
        <v>28</v>
      </c>
      <c r="AH6126" t="s">
        <v>28</v>
      </c>
      <c r="AI6126">
        <v>1.33340649</v>
      </c>
      <c r="AJ6126">
        <v>-0.69806338999999995</v>
      </c>
    </row>
    <row r="6127" spans="1:36" x14ac:dyDescent="0.3">
      <c r="A6127">
        <v>6199</v>
      </c>
      <c r="B6127" t="s">
        <v>17987</v>
      </c>
      <c r="C6127" t="s">
        <v>28</v>
      </c>
      <c r="D6127" t="s">
        <v>29</v>
      </c>
      <c r="E6127" t="s">
        <v>30</v>
      </c>
      <c r="F6127" t="s">
        <v>17988</v>
      </c>
      <c r="G6127" t="s">
        <v>203</v>
      </c>
      <c r="H6127" t="s">
        <v>19428</v>
      </c>
      <c r="I6127" s="4" t="s">
        <v>19429</v>
      </c>
      <c r="J6127" s="1">
        <f>((((bot_orders[[#This Row],[cTime]]/ 1000)+3*3600) / 86400) + DATE(1970,1,1))</f>
        <v>45781.174326967594</v>
      </c>
      <c r="K6127" s="4" t="s">
        <v>19415</v>
      </c>
      <c r="L6127" s="1">
        <f>((((bot_orders[[#This Row],[uTime]]/ 1000)+3*3600) / 86400) + DATE(1970,1,1))</f>
        <v>45781.174507094911</v>
      </c>
      <c r="M6127" t="s">
        <v>34</v>
      </c>
      <c r="N6127" t="s">
        <v>28</v>
      </c>
      <c r="O6127" t="s">
        <v>35</v>
      </c>
      <c r="P6127">
        <v>1.33340649</v>
      </c>
      <c r="Q6127" t="s">
        <v>36</v>
      </c>
      <c r="R6127" t="s">
        <v>37</v>
      </c>
      <c r="S6127">
        <v>0.52710000000000001</v>
      </c>
      <c r="T6127">
        <v>0.52710000000000001</v>
      </c>
      <c r="U6127">
        <v>1.33340649</v>
      </c>
      <c r="V6127">
        <v>-5.6227079999999997E-4</v>
      </c>
      <c r="W6127" t="s">
        <v>38</v>
      </c>
      <c r="X6127" s="4">
        <f>IF(bot_orders[[#This Row],[side]]="sell", bot_orders[[#This Row],[accFillSz]]*bot_orders[[#This Row],[avgPx]] + bot_orders[[#This Row],[fee]], -bot_orders[[#This Row],[accFillSz]]*bot_orders[[#This Row],[avgPx]])</f>
        <v>0.70227629007899994</v>
      </c>
      <c r="Y6127" s="4">
        <f>IF(bot_orders[[#This Row],[side]]="buy", bot_orders[[#This Row],[accFillSz]] + bot_orders[[#This Row],[fee]], -bot_orders[[#This Row],[accFillSz]])</f>
        <v>-1.33340649</v>
      </c>
      <c r="Z6127" s="4">
        <f>IF(bot_orders[[#This Row],[side]]="sell",bot_orders[[#This Row],[accFillSz]]*bot_orders[[#This Row],[avgPx]]+bot_orders[[#This Row],[fee]], 0)</f>
        <v>0.70227629007899994</v>
      </c>
      <c r="AA6127" s="4">
        <f>IF(bot_orders[[#This Row],[side]]="sell",-bot_orders[[#This Row],[accFillSz]],bot_orders[[#This Row],[accFillSz]]+bot_orders[[#This Row],[fee]])</f>
        <v>-1.33340649</v>
      </c>
      <c r="AB6127">
        <v>0</v>
      </c>
      <c r="AC6127" t="s">
        <v>18833</v>
      </c>
      <c r="AD6127">
        <v>0</v>
      </c>
      <c r="AE6127" t="s">
        <v>40</v>
      </c>
      <c r="AF6127" t="s">
        <v>41</v>
      </c>
      <c r="AG6127" t="s">
        <v>28</v>
      </c>
      <c r="AH6127" t="s">
        <v>28</v>
      </c>
      <c r="AI6127">
        <v>-1.33340649</v>
      </c>
      <c r="AJ6127">
        <v>0.70227629000000003</v>
      </c>
    </row>
    <row r="6128" spans="1:36" x14ac:dyDescent="0.3">
      <c r="A6128">
        <v>6201</v>
      </c>
      <c r="B6128" t="s">
        <v>17987</v>
      </c>
      <c r="C6128" t="s">
        <v>28</v>
      </c>
      <c r="D6128" t="s">
        <v>29</v>
      </c>
      <c r="E6128" t="s">
        <v>30</v>
      </c>
      <c r="F6128" t="s">
        <v>17988</v>
      </c>
      <c r="G6128" t="s">
        <v>203</v>
      </c>
      <c r="H6128" t="s">
        <v>19430</v>
      </c>
      <c r="I6128" s="4" t="s">
        <v>19431</v>
      </c>
      <c r="J6128" s="1">
        <f>((((bot_orders[[#This Row],[cTime]]/ 1000)+3*3600) / 86400) + DATE(1970,1,1))</f>
        <v>45781.174507118056</v>
      </c>
      <c r="K6128" s="4" t="s">
        <v>19432</v>
      </c>
      <c r="L6128" s="1">
        <f>((((bot_orders[[#This Row],[uTime]]/ 1000)+3*3600) / 86400) + DATE(1970,1,1))</f>
        <v>45781.17450739583</v>
      </c>
      <c r="M6128" t="s">
        <v>34</v>
      </c>
      <c r="N6128" t="s">
        <v>28</v>
      </c>
      <c r="O6128" t="s">
        <v>35</v>
      </c>
      <c r="P6128">
        <v>1.33447407</v>
      </c>
      <c r="Q6128" t="s">
        <v>36</v>
      </c>
      <c r="R6128" t="s">
        <v>55</v>
      </c>
      <c r="S6128">
        <v>0.52310000000000001</v>
      </c>
      <c r="T6128">
        <v>0.52310000000000001</v>
      </c>
      <c r="U6128">
        <v>1.33447407</v>
      </c>
      <c r="V6128">
        <v>-1.0675793E-3</v>
      </c>
      <c r="W6128" t="s">
        <v>18833</v>
      </c>
      <c r="X6128" s="4">
        <f>IF(bot_orders[[#This Row],[side]]="sell", bot_orders[[#This Row],[accFillSz]]*bot_orders[[#This Row],[avgPx]] + bot_orders[[#This Row],[fee]], -bot_orders[[#This Row],[accFillSz]]*bot_orders[[#This Row],[avgPx]])</f>
        <v>-0.69806338601700002</v>
      </c>
      <c r="Y6128" s="4">
        <f>IF(bot_orders[[#This Row],[side]]="buy", bot_orders[[#This Row],[accFillSz]] + bot_orders[[#This Row],[fee]], -bot_orders[[#This Row],[accFillSz]])</f>
        <v>1.3334064907000001</v>
      </c>
      <c r="Z6128" s="4">
        <f>IF(bot_orders[[#This Row],[side]]="sell",bot_orders[[#This Row],[accFillSz]]*bot_orders[[#This Row],[avgPx]]+bot_orders[[#This Row],[fee]], 0)</f>
        <v>0</v>
      </c>
      <c r="AA6128" s="4">
        <f>IF(bot_orders[[#This Row],[side]]="sell",-bot_orders[[#This Row],[accFillSz]],bot_orders[[#This Row],[accFillSz]]+bot_orders[[#This Row],[fee]])</f>
        <v>1.3334064907000001</v>
      </c>
      <c r="AB6128">
        <v>0</v>
      </c>
      <c r="AC6128" t="s">
        <v>38</v>
      </c>
      <c r="AD6128">
        <v>0</v>
      </c>
      <c r="AE6128" t="s">
        <v>40</v>
      </c>
      <c r="AF6128" t="s">
        <v>41</v>
      </c>
      <c r="AG6128" t="s">
        <v>28</v>
      </c>
      <c r="AH6128" t="s">
        <v>28</v>
      </c>
      <c r="AI6128">
        <v>1.33340649</v>
      </c>
      <c r="AJ6128">
        <v>-0.69806338999999995</v>
      </c>
    </row>
    <row r="6129" spans="1:36" x14ac:dyDescent="0.3">
      <c r="A6129">
        <v>6202</v>
      </c>
      <c r="B6129" t="s">
        <v>17987</v>
      </c>
      <c r="C6129" t="s">
        <v>28</v>
      </c>
      <c r="D6129" t="s">
        <v>29</v>
      </c>
      <c r="E6129" t="s">
        <v>30</v>
      </c>
      <c r="F6129" t="s">
        <v>17988</v>
      </c>
      <c r="G6129" t="s">
        <v>227</v>
      </c>
      <c r="H6129" t="s">
        <v>19433</v>
      </c>
      <c r="I6129" s="4" t="s">
        <v>19431</v>
      </c>
      <c r="J6129" s="1">
        <f>((((bot_orders[[#This Row],[cTime]]/ 1000)+3*3600) / 86400) + DATE(1970,1,1))</f>
        <v>45781.174507118056</v>
      </c>
      <c r="K6129" s="4" t="s">
        <v>19434</v>
      </c>
      <c r="L6129" s="1">
        <f>((((bot_orders[[#This Row],[uTime]]/ 1000)+3*3600) / 86400) + DATE(1970,1,1))</f>
        <v>45781.174507280091</v>
      </c>
      <c r="M6129" t="s">
        <v>34</v>
      </c>
      <c r="N6129" t="s">
        <v>28</v>
      </c>
      <c r="O6129" t="s">
        <v>35</v>
      </c>
      <c r="P6129">
        <v>1.33447407</v>
      </c>
      <c r="Q6129" t="s">
        <v>36</v>
      </c>
      <c r="R6129" t="s">
        <v>55</v>
      </c>
      <c r="S6129">
        <v>0.52710000000000001</v>
      </c>
      <c r="T6129">
        <v>0.52710000000000001</v>
      </c>
      <c r="U6129">
        <v>1.33447407</v>
      </c>
      <c r="V6129">
        <v>-1.0675793E-3</v>
      </c>
      <c r="W6129" t="s">
        <v>18833</v>
      </c>
      <c r="X6129" s="4">
        <f>IF(bot_orders[[#This Row],[side]]="sell", bot_orders[[#This Row],[accFillSz]]*bot_orders[[#This Row],[avgPx]] + bot_orders[[#This Row],[fee]], -bot_orders[[#This Row],[accFillSz]]*bot_orders[[#This Row],[avgPx]])</f>
        <v>-0.70340128229699994</v>
      </c>
      <c r="Y6129" s="4">
        <f>IF(bot_orders[[#This Row],[side]]="buy", bot_orders[[#This Row],[accFillSz]] + bot_orders[[#This Row],[fee]], -bot_orders[[#This Row],[accFillSz]])</f>
        <v>1.3334064907000001</v>
      </c>
      <c r="Z6129" s="4">
        <f>IF(bot_orders[[#This Row],[side]]="sell",bot_orders[[#This Row],[accFillSz]]*bot_orders[[#This Row],[avgPx]]+bot_orders[[#This Row],[fee]], 0)</f>
        <v>0</v>
      </c>
      <c r="AA6129" s="4">
        <f>IF(bot_orders[[#This Row],[side]]="sell",-bot_orders[[#This Row],[accFillSz]],bot_orders[[#This Row],[accFillSz]]+bot_orders[[#This Row],[fee]])</f>
        <v>1.3334064907000001</v>
      </c>
      <c r="AB6129">
        <v>0</v>
      </c>
      <c r="AC6129" t="s">
        <v>38</v>
      </c>
      <c r="AD6129">
        <v>0</v>
      </c>
      <c r="AE6129" t="s">
        <v>40</v>
      </c>
      <c r="AF6129" t="s">
        <v>41</v>
      </c>
      <c r="AG6129" t="s">
        <v>28</v>
      </c>
      <c r="AH6129" t="s">
        <v>28</v>
      </c>
      <c r="AI6129">
        <v>1.33340649</v>
      </c>
      <c r="AJ6129">
        <v>-0.70340128000000002</v>
      </c>
    </row>
    <row r="6130" spans="1:36" x14ac:dyDescent="0.3">
      <c r="A6130">
        <v>6203</v>
      </c>
      <c r="B6130" t="s">
        <v>17987</v>
      </c>
      <c r="C6130" t="s">
        <v>28</v>
      </c>
      <c r="D6130" t="s">
        <v>29</v>
      </c>
      <c r="E6130" t="s">
        <v>30</v>
      </c>
      <c r="F6130" t="s">
        <v>17988</v>
      </c>
      <c r="G6130" t="s">
        <v>230</v>
      </c>
      <c r="H6130" t="s">
        <v>19435</v>
      </c>
      <c r="I6130" s="4" t="s">
        <v>19436</v>
      </c>
      <c r="J6130" s="1">
        <f>((((bot_orders[[#This Row],[cTime]]/ 1000)+3*3600) / 86400) + DATE(1970,1,1))</f>
        <v>45781.174507291667</v>
      </c>
      <c r="K6130" s="4" t="s">
        <v>19437</v>
      </c>
      <c r="L6130" s="1">
        <f>((((bot_orders[[#This Row],[uTime]]/ 1000)+3*3600) / 86400) + DATE(1970,1,1))</f>
        <v>45781.175202546292</v>
      </c>
      <c r="M6130" t="s">
        <v>34</v>
      </c>
      <c r="N6130" t="s">
        <v>28</v>
      </c>
      <c r="O6130" t="s">
        <v>35</v>
      </c>
      <c r="P6130">
        <v>1.33340649</v>
      </c>
      <c r="Q6130" t="s">
        <v>36</v>
      </c>
      <c r="R6130" t="s">
        <v>37</v>
      </c>
      <c r="S6130">
        <v>0.53110000000000002</v>
      </c>
      <c r="T6130">
        <v>0.53110000000000002</v>
      </c>
      <c r="U6130">
        <v>1.33340649</v>
      </c>
      <c r="V6130">
        <v>-5.6653770000000001E-4</v>
      </c>
      <c r="W6130" t="s">
        <v>38</v>
      </c>
      <c r="X6130" s="4">
        <f>IF(bot_orders[[#This Row],[side]]="sell", bot_orders[[#This Row],[accFillSz]]*bot_orders[[#This Row],[avgPx]] + bot_orders[[#This Row],[fee]], -bot_orders[[#This Row],[accFillSz]]*bot_orders[[#This Row],[avgPx]])</f>
        <v>0.70760564913900004</v>
      </c>
      <c r="Y6130" s="4">
        <f>IF(bot_orders[[#This Row],[side]]="buy", bot_orders[[#This Row],[accFillSz]] + bot_orders[[#This Row],[fee]], -bot_orders[[#This Row],[accFillSz]])</f>
        <v>-1.33340649</v>
      </c>
      <c r="Z6130" s="4">
        <f>IF(bot_orders[[#This Row],[side]]="sell",bot_orders[[#This Row],[accFillSz]]*bot_orders[[#This Row],[avgPx]]+bot_orders[[#This Row],[fee]], 0)</f>
        <v>0.70760564913900004</v>
      </c>
      <c r="AA6130" s="4">
        <f>IF(bot_orders[[#This Row],[side]]="sell",-bot_orders[[#This Row],[accFillSz]],bot_orders[[#This Row],[accFillSz]]+bot_orders[[#This Row],[fee]])</f>
        <v>-1.33340649</v>
      </c>
      <c r="AB6130">
        <v>0</v>
      </c>
      <c r="AC6130" t="s">
        <v>18833</v>
      </c>
      <c r="AD6130">
        <v>0</v>
      </c>
      <c r="AE6130" t="s">
        <v>40</v>
      </c>
      <c r="AF6130" t="s">
        <v>41</v>
      </c>
      <c r="AG6130" t="s">
        <v>28</v>
      </c>
      <c r="AH6130" t="s">
        <v>28</v>
      </c>
      <c r="AI6130">
        <v>-1.33340649</v>
      </c>
      <c r="AJ6130">
        <v>0.70760564999999997</v>
      </c>
    </row>
    <row r="6131" spans="1:36" x14ac:dyDescent="0.3">
      <c r="A6131">
        <v>6204</v>
      </c>
      <c r="B6131" t="s">
        <v>17987</v>
      </c>
      <c r="C6131" t="s">
        <v>28</v>
      </c>
      <c r="D6131" t="s">
        <v>29</v>
      </c>
      <c r="E6131" t="s">
        <v>30</v>
      </c>
      <c r="F6131" t="s">
        <v>17988</v>
      </c>
      <c r="G6131" t="s">
        <v>223</v>
      </c>
      <c r="H6131" t="s">
        <v>19438</v>
      </c>
      <c r="I6131" s="4" t="s">
        <v>19439</v>
      </c>
      <c r="J6131" s="1">
        <f>((((bot_orders[[#This Row],[cTime]]/ 1000)+3*3600) / 86400) + DATE(1970,1,1))</f>
        <v>45781.174507407413</v>
      </c>
      <c r="K6131" s="4" t="s">
        <v>19440</v>
      </c>
      <c r="L6131" s="1">
        <f>((((bot_orders[[#This Row],[uTime]]/ 1000)+3*3600) / 86400) + DATE(1970,1,1))</f>
        <v>45781.174875335651</v>
      </c>
      <c r="M6131" t="s">
        <v>34</v>
      </c>
      <c r="N6131" t="s">
        <v>28</v>
      </c>
      <c r="O6131" t="s">
        <v>35</v>
      </c>
      <c r="P6131">
        <v>1.33340649</v>
      </c>
      <c r="Q6131" t="s">
        <v>36</v>
      </c>
      <c r="R6131" t="s">
        <v>37</v>
      </c>
      <c r="S6131">
        <v>0.52710000000000001</v>
      </c>
      <c r="T6131">
        <v>0.52710000000000001</v>
      </c>
      <c r="U6131">
        <v>1.33340649</v>
      </c>
      <c r="V6131">
        <v>-5.6227079999999997E-4</v>
      </c>
      <c r="W6131" t="s">
        <v>38</v>
      </c>
      <c r="X6131" s="4">
        <f>IF(bot_orders[[#This Row],[side]]="sell", bot_orders[[#This Row],[accFillSz]]*bot_orders[[#This Row],[avgPx]] + bot_orders[[#This Row],[fee]], -bot_orders[[#This Row],[accFillSz]]*bot_orders[[#This Row],[avgPx]])</f>
        <v>0.70227629007899994</v>
      </c>
      <c r="Y6131" s="4">
        <f>IF(bot_orders[[#This Row],[side]]="buy", bot_orders[[#This Row],[accFillSz]] + bot_orders[[#This Row],[fee]], -bot_orders[[#This Row],[accFillSz]])</f>
        <v>-1.33340649</v>
      </c>
      <c r="Z6131" s="4">
        <f>IF(bot_orders[[#This Row],[side]]="sell",bot_orders[[#This Row],[accFillSz]]*bot_orders[[#This Row],[avgPx]]+bot_orders[[#This Row],[fee]], 0)</f>
        <v>0.70227629007899994</v>
      </c>
      <c r="AA6131" s="4">
        <f>IF(bot_orders[[#This Row],[side]]="sell",-bot_orders[[#This Row],[accFillSz]],bot_orders[[#This Row],[accFillSz]]+bot_orders[[#This Row],[fee]])</f>
        <v>-1.33340649</v>
      </c>
      <c r="AB6131">
        <v>0</v>
      </c>
      <c r="AC6131" t="s">
        <v>18833</v>
      </c>
      <c r="AD6131">
        <v>0</v>
      </c>
      <c r="AE6131" t="s">
        <v>40</v>
      </c>
      <c r="AF6131" t="s">
        <v>41</v>
      </c>
      <c r="AG6131" t="s">
        <v>28</v>
      </c>
      <c r="AH6131" t="s">
        <v>28</v>
      </c>
      <c r="AI6131">
        <v>-1.33340649</v>
      </c>
      <c r="AJ6131">
        <v>0.70227629000000003</v>
      </c>
    </row>
    <row r="6132" spans="1:36" x14ac:dyDescent="0.3">
      <c r="A6132">
        <v>6205</v>
      </c>
      <c r="B6132" t="s">
        <v>17987</v>
      </c>
      <c r="C6132" t="s">
        <v>28</v>
      </c>
      <c r="D6132" t="s">
        <v>29</v>
      </c>
      <c r="E6132" t="s">
        <v>30</v>
      </c>
      <c r="F6132" t="s">
        <v>17988</v>
      </c>
      <c r="G6132" t="s">
        <v>223</v>
      </c>
      <c r="H6132" t="s">
        <v>19441</v>
      </c>
      <c r="I6132" s="4" t="s">
        <v>19442</v>
      </c>
      <c r="J6132" s="1">
        <f>((((bot_orders[[#This Row],[cTime]]/ 1000)+3*3600) / 86400) + DATE(1970,1,1))</f>
        <v>45781.174875358796</v>
      </c>
      <c r="K6132" s="4" t="s">
        <v>19443</v>
      </c>
      <c r="L6132" s="1">
        <f>((((bot_orders[[#This Row],[uTime]]/ 1000)+3*3600) / 86400) + DATE(1970,1,1))</f>
        <v>45781.174875462966</v>
      </c>
      <c r="M6132" t="s">
        <v>34</v>
      </c>
      <c r="N6132" t="s">
        <v>28</v>
      </c>
      <c r="O6132" t="s">
        <v>35</v>
      </c>
      <c r="P6132">
        <v>1.33447407</v>
      </c>
      <c r="Q6132" t="s">
        <v>36</v>
      </c>
      <c r="R6132" t="s">
        <v>55</v>
      </c>
      <c r="S6132">
        <v>0.52310000000000001</v>
      </c>
      <c r="T6132">
        <v>0.52310000000000001</v>
      </c>
      <c r="U6132">
        <v>1.33447407</v>
      </c>
      <c r="V6132">
        <v>-1.0675793E-3</v>
      </c>
      <c r="W6132" t="s">
        <v>18833</v>
      </c>
      <c r="X6132" s="4">
        <f>IF(bot_orders[[#This Row],[side]]="sell", bot_orders[[#This Row],[accFillSz]]*bot_orders[[#This Row],[avgPx]] + bot_orders[[#This Row],[fee]], -bot_orders[[#This Row],[accFillSz]]*bot_orders[[#This Row],[avgPx]])</f>
        <v>-0.69806338601700002</v>
      </c>
      <c r="Y6132" s="4">
        <f>IF(bot_orders[[#This Row],[side]]="buy", bot_orders[[#This Row],[accFillSz]] + bot_orders[[#This Row],[fee]], -bot_orders[[#This Row],[accFillSz]])</f>
        <v>1.3334064907000001</v>
      </c>
      <c r="Z6132" s="4">
        <f>IF(bot_orders[[#This Row],[side]]="sell",bot_orders[[#This Row],[accFillSz]]*bot_orders[[#This Row],[avgPx]]+bot_orders[[#This Row],[fee]], 0)</f>
        <v>0</v>
      </c>
      <c r="AA6132" s="4">
        <f>IF(bot_orders[[#This Row],[side]]="sell",-bot_orders[[#This Row],[accFillSz]],bot_orders[[#This Row],[accFillSz]]+bot_orders[[#This Row],[fee]])</f>
        <v>1.3334064907000001</v>
      </c>
      <c r="AB6132">
        <v>0</v>
      </c>
      <c r="AC6132" t="s">
        <v>38</v>
      </c>
      <c r="AD6132">
        <v>0</v>
      </c>
      <c r="AE6132" t="s">
        <v>40</v>
      </c>
      <c r="AF6132" t="s">
        <v>41</v>
      </c>
      <c r="AG6132" t="s">
        <v>28</v>
      </c>
      <c r="AH6132" t="s">
        <v>28</v>
      </c>
      <c r="AI6132">
        <v>1.33340649</v>
      </c>
      <c r="AJ6132">
        <v>-0.69806338999999995</v>
      </c>
    </row>
    <row r="6133" spans="1:36" x14ac:dyDescent="0.3">
      <c r="A6133">
        <v>6206</v>
      </c>
      <c r="B6133" t="s">
        <v>17987</v>
      </c>
      <c r="C6133" t="s">
        <v>28</v>
      </c>
      <c r="D6133" t="s">
        <v>29</v>
      </c>
      <c r="E6133" t="s">
        <v>30</v>
      </c>
      <c r="F6133" t="s">
        <v>17988</v>
      </c>
      <c r="G6133" t="s">
        <v>232</v>
      </c>
      <c r="H6133" t="s">
        <v>19444</v>
      </c>
      <c r="I6133" s="4" t="s">
        <v>19445</v>
      </c>
      <c r="J6133" s="1">
        <f>((((bot_orders[[#This Row],[cTime]]/ 1000)+3*3600) / 86400) + DATE(1970,1,1))</f>
        <v>45781.174875474535</v>
      </c>
      <c r="K6133" s="4" t="s">
        <v>19437</v>
      </c>
      <c r="L6133" s="1">
        <f>((((bot_orders[[#This Row],[uTime]]/ 1000)+3*3600) / 86400) + DATE(1970,1,1))</f>
        <v>45781.175202546292</v>
      </c>
      <c r="M6133" t="s">
        <v>34</v>
      </c>
      <c r="N6133" t="s">
        <v>28</v>
      </c>
      <c r="O6133" t="s">
        <v>35</v>
      </c>
      <c r="P6133">
        <v>1.33340649</v>
      </c>
      <c r="Q6133" t="s">
        <v>36</v>
      </c>
      <c r="R6133" t="s">
        <v>37</v>
      </c>
      <c r="S6133">
        <v>0.52710000000000001</v>
      </c>
      <c r="T6133">
        <v>0.52710000000000001</v>
      </c>
      <c r="U6133">
        <v>1.33340649</v>
      </c>
      <c r="V6133">
        <v>-5.6227079999999997E-4</v>
      </c>
      <c r="W6133" t="s">
        <v>38</v>
      </c>
      <c r="X6133" s="4">
        <f>IF(bot_orders[[#This Row],[side]]="sell", bot_orders[[#This Row],[accFillSz]]*bot_orders[[#This Row],[avgPx]] + bot_orders[[#This Row],[fee]], -bot_orders[[#This Row],[accFillSz]]*bot_orders[[#This Row],[avgPx]])</f>
        <v>0.70227629007899994</v>
      </c>
      <c r="Y6133" s="4">
        <f>IF(bot_orders[[#This Row],[side]]="buy", bot_orders[[#This Row],[accFillSz]] + bot_orders[[#This Row],[fee]], -bot_orders[[#This Row],[accFillSz]])</f>
        <v>-1.33340649</v>
      </c>
      <c r="Z6133" s="4">
        <f>IF(bot_orders[[#This Row],[side]]="sell",bot_orders[[#This Row],[accFillSz]]*bot_orders[[#This Row],[avgPx]]+bot_orders[[#This Row],[fee]], 0)</f>
        <v>0.70227629007899994</v>
      </c>
      <c r="AA6133" s="4">
        <f>IF(bot_orders[[#This Row],[side]]="sell",-bot_orders[[#This Row],[accFillSz]],bot_orders[[#This Row],[accFillSz]]+bot_orders[[#This Row],[fee]])</f>
        <v>-1.33340649</v>
      </c>
      <c r="AB6133">
        <v>0</v>
      </c>
      <c r="AC6133" t="s">
        <v>18833</v>
      </c>
      <c r="AD6133">
        <v>0</v>
      </c>
      <c r="AE6133" t="s">
        <v>40</v>
      </c>
      <c r="AF6133" t="s">
        <v>41</v>
      </c>
      <c r="AG6133" t="s">
        <v>28</v>
      </c>
      <c r="AH6133" t="s">
        <v>28</v>
      </c>
      <c r="AI6133">
        <v>-1.33340649</v>
      </c>
      <c r="AJ6133">
        <v>0.70227629000000003</v>
      </c>
    </row>
    <row r="6134" spans="1:36" x14ac:dyDescent="0.3">
      <c r="A6134">
        <v>6207</v>
      </c>
      <c r="B6134" t="s">
        <v>17987</v>
      </c>
      <c r="C6134" t="s">
        <v>28</v>
      </c>
      <c r="D6134" t="s">
        <v>29</v>
      </c>
      <c r="E6134" t="s">
        <v>30</v>
      </c>
      <c r="F6134" t="s">
        <v>17988</v>
      </c>
      <c r="G6134" t="s">
        <v>232</v>
      </c>
      <c r="H6134" t="s">
        <v>19446</v>
      </c>
      <c r="I6134" s="4" t="s">
        <v>19447</v>
      </c>
      <c r="J6134" s="1">
        <f>((((bot_orders[[#This Row],[cTime]]/ 1000)+3*3600) / 86400) + DATE(1970,1,1))</f>
        <v>45781.175202557868</v>
      </c>
      <c r="K6134" s="4" t="s">
        <v>19448</v>
      </c>
      <c r="L6134" s="1">
        <f>((((bot_orders[[#This Row],[uTime]]/ 1000)+3*3600) / 86400) + DATE(1970,1,1))</f>
        <v>45781.1754291088</v>
      </c>
      <c r="M6134" t="s">
        <v>34</v>
      </c>
      <c r="N6134" t="s">
        <v>28</v>
      </c>
      <c r="O6134" t="s">
        <v>35</v>
      </c>
      <c r="P6134">
        <v>1.33447407</v>
      </c>
      <c r="Q6134" t="s">
        <v>36</v>
      </c>
      <c r="R6134" t="s">
        <v>55</v>
      </c>
      <c r="S6134">
        <v>0.52310000000000001</v>
      </c>
      <c r="T6134">
        <v>0.52310000000000001</v>
      </c>
      <c r="U6134">
        <v>1.33447407</v>
      </c>
      <c r="V6134">
        <v>-1.0675793E-3</v>
      </c>
      <c r="W6134" t="s">
        <v>18833</v>
      </c>
      <c r="X6134" s="4">
        <f>IF(bot_orders[[#This Row],[side]]="sell", bot_orders[[#This Row],[accFillSz]]*bot_orders[[#This Row],[avgPx]] + bot_orders[[#This Row],[fee]], -bot_orders[[#This Row],[accFillSz]]*bot_orders[[#This Row],[avgPx]])</f>
        <v>-0.69806338601700002</v>
      </c>
      <c r="Y6134" s="4">
        <f>IF(bot_orders[[#This Row],[side]]="buy", bot_orders[[#This Row],[accFillSz]] + bot_orders[[#This Row],[fee]], -bot_orders[[#This Row],[accFillSz]])</f>
        <v>1.3334064907000001</v>
      </c>
      <c r="Z6134" s="4">
        <f>IF(bot_orders[[#This Row],[side]]="sell",bot_orders[[#This Row],[accFillSz]]*bot_orders[[#This Row],[avgPx]]+bot_orders[[#This Row],[fee]], 0)</f>
        <v>0</v>
      </c>
      <c r="AA6134" s="4">
        <f>IF(bot_orders[[#This Row],[side]]="sell",-bot_orders[[#This Row],[accFillSz]],bot_orders[[#This Row],[accFillSz]]+bot_orders[[#This Row],[fee]])</f>
        <v>1.3334064907000001</v>
      </c>
      <c r="AB6134">
        <v>0</v>
      </c>
      <c r="AC6134" t="s">
        <v>38</v>
      </c>
      <c r="AD6134">
        <v>0</v>
      </c>
      <c r="AE6134" t="s">
        <v>40</v>
      </c>
      <c r="AF6134" t="s">
        <v>41</v>
      </c>
      <c r="AG6134" t="s">
        <v>28</v>
      </c>
      <c r="AH6134" t="s">
        <v>28</v>
      </c>
      <c r="AI6134">
        <v>1.33340649</v>
      </c>
      <c r="AJ6134">
        <v>-0.69806338999999995</v>
      </c>
    </row>
    <row r="6135" spans="1:36" x14ac:dyDescent="0.3">
      <c r="A6135">
        <v>6208</v>
      </c>
      <c r="B6135" t="s">
        <v>17987</v>
      </c>
      <c r="C6135" t="s">
        <v>28</v>
      </c>
      <c r="D6135" t="s">
        <v>29</v>
      </c>
      <c r="E6135" t="s">
        <v>30</v>
      </c>
      <c r="F6135" t="s">
        <v>17988</v>
      </c>
      <c r="G6135" t="s">
        <v>230</v>
      </c>
      <c r="H6135" t="s">
        <v>19449</v>
      </c>
      <c r="I6135" s="4" t="s">
        <v>19450</v>
      </c>
      <c r="J6135" s="1">
        <f>((((bot_orders[[#This Row],[cTime]]/ 1000)+3*3600) / 86400) + DATE(1970,1,1))</f>
        <v>45781.175202569444</v>
      </c>
      <c r="K6135" s="4" t="s">
        <v>19451</v>
      </c>
      <c r="L6135" s="1">
        <f>((((bot_orders[[#This Row],[uTime]]/ 1000)+3*3600) / 86400) + DATE(1970,1,1))</f>
        <v>45781.175202662038</v>
      </c>
      <c r="M6135" t="s">
        <v>34</v>
      </c>
      <c r="N6135" t="s">
        <v>28</v>
      </c>
      <c r="O6135" t="s">
        <v>35</v>
      </c>
      <c r="P6135">
        <v>1.33447407</v>
      </c>
      <c r="Q6135" t="s">
        <v>36</v>
      </c>
      <c r="R6135" t="s">
        <v>55</v>
      </c>
      <c r="S6135">
        <v>0.52710000000000001</v>
      </c>
      <c r="T6135">
        <v>0.52710000000000001</v>
      </c>
      <c r="U6135">
        <v>1.33447407</v>
      </c>
      <c r="V6135">
        <v>-1.0675793E-3</v>
      </c>
      <c r="W6135" t="s">
        <v>18833</v>
      </c>
      <c r="X6135" s="4">
        <f>IF(bot_orders[[#This Row],[side]]="sell", bot_orders[[#This Row],[accFillSz]]*bot_orders[[#This Row],[avgPx]] + bot_orders[[#This Row],[fee]], -bot_orders[[#This Row],[accFillSz]]*bot_orders[[#This Row],[avgPx]])</f>
        <v>-0.70340128229699994</v>
      </c>
      <c r="Y6135" s="4">
        <f>IF(bot_orders[[#This Row],[side]]="buy", bot_orders[[#This Row],[accFillSz]] + bot_orders[[#This Row],[fee]], -bot_orders[[#This Row],[accFillSz]])</f>
        <v>1.3334064907000001</v>
      </c>
      <c r="Z6135" s="4">
        <f>IF(bot_orders[[#This Row],[side]]="sell",bot_orders[[#This Row],[accFillSz]]*bot_orders[[#This Row],[avgPx]]+bot_orders[[#This Row],[fee]], 0)</f>
        <v>0</v>
      </c>
      <c r="AA6135" s="4">
        <f>IF(bot_orders[[#This Row],[side]]="sell",-bot_orders[[#This Row],[accFillSz]],bot_orders[[#This Row],[accFillSz]]+bot_orders[[#This Row],[fee]])</f>
        <v>1.3334064907000001</v>
      </c>
      <c r="AB6135">
        <v>0</v>
      </c>
      <c r="AC6135" t="s">
        <v>38</v>
      </c>
      <c r="AD6135">
        <v>0</v>
      </c>
      <c r="AE6135" t="s">
        <v>40</v>
      </c>
      <c r="AF6135" t="s">
        <v>41</v>
      </c>
      <c r="AG6135" t="s">
        <v>28</v>
      </c>
      <c r="AH6135" t="s">
        <v>28</v>
      </c>
      <c r="AI6135">
        <v>1.33340649</v>
      </c>
      <c r="AJ6135">
        <v>-0.70340128000000002</v>
      </c>
    </row>
    <row r="6136" spans="1:36" x14ac:dyDescent="0.3">
      <c r="A6136">
        <v>6209</v>
      </c>
      <c r="B6136" t="s">
        <v>17987</v>
      </c>
      <c r="C6136" t="s">
        <v>28</v>
      </c>
      <c r="D6136" t="s">
        <v>29</v>
      </c>
      <c r="E6136" t="s">
        <v>30</v>
      </c>
      <c r="F6136" t="s">
        <v>17988</v>
      </c>
      <c r="G6136" t="s">
        <v>243</v>
      </c>
      <c r="H6136" t="s">
        <v>19452</v>
      </c>
      <c r="I6136" s="4" t="s">
        <v>19453</v>
      </c>
      <c r="J6136" s="1">
        <f>((((bot_orders[[#This Row],[cTime]]/ 1000)+3*3600) / 86400) + DATE(1970,1,1))</f>
        <v>45781.175202673607</v>
      </c>
      <c r="K6136" s="4" t="s">
        <v>19454</v>
      </c>
      <c r="L6136" s="1">
        <f>((((bot_orders[[#This Row],[uTime]]/ 1000)+3*3600) / 86400) + DATE(1970,1,1))</f>
        <v>45781.176334722222</v>
      </c>
      <c r="M6136" t="s">
        <v>34</v>
      </c>
      <c r="N6136" t="s">
        <v>28</v>
      </c>
      <c r="O6136" t="s">
        <v>35</v>
      </c>
      <c r="P6136">
        <v>1.33340649</v>
      </c>
      <c r="Q6136" t="s">
        <v>36</v>
      </c>
      <c r="R6136" t="s">
        <v>37</v>
      </c>
      <c r="S6136">
        <v>0.53110000000000002</v>
      </c>
      <c r="T6136">
        <v>0.53110000000000002</v>
      </c>
      <c r="U6136">
        <v>1.33340649</v>
      </c>
      <c r="V6136">
        <v>-5.6653770000000001E-4</v>
      </c>
      <c r="W6136" t="s">
        <v>38</v>
      </c>
      <c r="X6136" s="4">
        <f>IF(bot_orders[[#This Row],[side]]="sell", bot_orders[[#This Row],[accFillSz]]*bot_orders[[#This Row],[avgPx]] + bot_orders[[#This Row],[fee]], -bot_orders[[#This Row],[accFillSz]]*bot_orders[[#This Row],[avgPx]])</f>
        <v>0.70760564913900004</v>
      </c>
      <c r="Y6136" s="4">
        <f>IF(bot_orders[[#This Row],[side]]="buy", bot_orders[[#This Row],[accFillSz]] + bot_orders[[#This Row],[fee]], -bot_orders[[#This Row],[accFillSz]])</f>
        <v>-1.33340649</v>
      </c>
      <c r="Z6136" s="4">
        <f>IF(bot_orders[[#This Row],[side]]="sell",bot_orders[[#This Row],[accFillSz]]*bot_orders[[#This Row],[avgPx]]+bot_orders[[#This Row],[fee]], 0)</f>
        <v>0.70760564913900004</v>
      </c>
      <c r="AA6136" s="4">
        <f>IF(bot_orders[[#This Row],[side]]="sell",-bot_orders[[#This Row],[accFillSz]],bot_orders[[#This Row],[accFillSz]]+bot_orders[[#This Row],[fee]])</f>
        <v>-1.33340649</v>
      </c>
      <c r="AB6136">
        <v>0</v>
      </c>
      <c r="AC6136" t="s">
        <v>18833</v>
      </c>
      <c r="AD6136">
        <v>0</v>
      </c>
      <c r="AE6136" t="s">
        <v>40</v>
      </c>
      <c r="AF6136" t="s">
        <v>41</v>
      </c>
      <c r="AG6136" t="s">
        <v>28</v>
      </c>
      <c r="AH6136" t="s">
        <v>28</v>
      </c>
      <c r="AI6136">
        <v>-1.33340649</v>
      </c>
      <c r="AJ6136">
        <v>0.70760564999999997</v>
      </c>
    </row>
    <row r="6137" spans="1:36" x14ac:dyDescent="0.3">
      <c r="A6137">
        <v>6210</v>
      </c>
      <c r="B6137" t="s">
        <v>17987</v>
      </c>
      <c r="C6137" t="s">
        <v>28</v>
      </c>
      <c r="D6137" t="s">
        <v>29</v>
      </c>
      <c r="E6137" t="s">
        <v>30</v>
      </c>
      <c r="F6137" t="s">
        <v>17988</v>
      </c>
      <c r="G6137" t="s">
        <v>235</v>
      </c>
      <c r="H6137" t="s">
        <v>19455</v>
      </c>
      <c r="I6137" s="4" t="s">
        <v>19456</v>
      </c>
      <c r="J6137" s="1">
        <f>((((bot_orders[[#This Row],[cTime]]/ 1000)+3*3600) / 86400) + DATE(1970,1,1))</f>
        <v>45781.175429131945</v>
      </c>
      <c r="K6137" s="4" t="s">
        <v>19457</v>
      </c>
      <c r="L6137" s="1">
        <f>((((bot_orders[[#This Row],[uTime]]/ 1000)+3*3600) / 86400) + DATE(1970,1,1))</f>
        <v>45781.175766064815</v>
      </c>
      <c r="M6137" t="s">
        <v>34</v>
      </c>
      <c r="N6137" t="s">
        <v>28</v>
      </c>
      <c r="O6137" t="s">
        <v>35</v>
      </c>
      <c r="P6137">
        <v>1.33340649</v>
      </c>
      <c r="Q6137" t="s">
        <v>36</v>
      </c>
      <c r="R6137" t="s">
        <v>37</v>
      </c>
      <c r="S6137">
        <v>0.52710000000000001</v>
      </c>
      <c r="T6137">
        <v>0.52710000000000001</v>
      </c>
      <c r="U6137">
        <v>1.33340649</v>
      </c>
      <c r="V6137">
        <v>-5.6227079999999997E-4</v>
      </c>
      <c r="W6137" t="s">
        <v>38</v>
      </c>
      <c r="X6137" s="4">
        <f>IF(bot_orders[[#This Row],[side]]="sell", bot_orders[[#This Row],[accFillSz]]*bot_orders[[#This Row],[avgPx]] + bot_orders[[#This Row],[fee]], -bot_orders[[#This Row],[accFillSz]]*bot_orders[[#This Row],[avgPx]])</f>
        <v>0.70227629007899994</v>
      </c>
      <c r="Y6137" s="4">
        <f>IF(bot_orders[[#This Row],[side]]="buy", bot_orders[[#This Row],[accFillSz]] + bot_orders[[#This Row],[fee]], -bot_orders[[#This Row],[accFillSz]])</f>
        <v>-1.33340649</v>
      </c>
      <c r="Z6137" s="4">
        <f>IF(bot_orders[[#This Row],[side]]="sell",bot_orders[[#This Row],[accFillSz]]*bot_orders[[#This Row],[avgPx]]+bot_orders[[#This Row],[fee]], 0)</f>
        <v>0.70227629007899994</v>
      </c>
      <c r="AA6137" s="4">
        <f>IF(bot_orders[[#This Row],[side]]="sell",-bot_orders[[#This Row],[accFillSz]],bot_orders[[#This Row],[accFillSz]]+bot_orders[[#This Row],[fee]])</f>
        <v>-1.33340649</v>
      </c>
      <c r="AB6137">
        <v>0</v>
      </c>
      <c r="AC6137" t="s">
        <v>18833</v>
      </c>
      <c r="AD6137">
        <v>0</v>
      </c>
      <c r="AE6137" t="s">
        <v>40</v>
      </c>
      <c r="AF6137" t="s">
        <v>41</v>
      </c>
      <c r="AG6137" t="s">
        <v>28</v>
      </c>
      <c r="AH6137" t="s">
        <v>28</v>
      </c>
      <c r="AI6137">
        <v>-1.33340649</v>
      </c>
      <c r="AJ6137">
        <v>0.70227629000000003</v>
      </c>
    </row>
    <row r="6138" spans="1:36" x14ac:dyDescent="0.3">
      <c r="A6138">
        <v>6211</v>
      </c>
      <c r="B6138" t="s">
        <v>17987</v>
      </c>
      <c r="C6138" t="s">
        <v>28</v>
      </c>
      <c r="D6138" t="s">
        <v>29</v>
      </c>
      <c r="E6138" t="s">
        <v>30</v>
      </c>
      <c r="F6138" t="s">
        <v>17988</v>
      </c>
      <c r="G6138" t="s">
        <v>235</v>
      </c>
      <c r="H6138" t="s">
        <v>19458</v>
      </c>
      <c r="I6138" s="4" t="s">
        <v>19459</v>
      </c>
      <c r="J6138" s="1">
        <f>((((bot_orders[[#This Row],[cTime]]/ 1000)+3*3600) / 86400) + DATE(1970,1,1))</f>
        <v>45781.175766076383</v>
      </c>
      <c r="K6138" s="4" t="s">
        <v>19460</v>
      </c>
      <c r="L6138" s="1">
        <f>((((bot_orders[[#This Row],[uTime]]/ 1000)+3*3600) / 86400) + DATE(1970,1,1))</f>
        <v>45781.175766331013</v>
      </c>
      <c r="M6138" t="s">
        <v>34</v>
      </c>
      <c r="N6138" t="s">
        <v>28</v>
      </c>
      <c r="O6138" t="s">
        <v>35</v>
      </c>
      <c r="P6138">
        <v>1.33447407</v>
      </c>
      <c r="Q6138" t="s">
        <v>36</v>
      </c>
      <c r="R6138" t="s">
        <v>55</v>
      </c>
      <c r="S6138">
        <v>0.52310000000000001</v>
      </c>
      <c r="T6138">
        <v>0.52310000000000001</v>
      </c>
      <c r="U6138">
        <v>1.33447407</v>
      </c>
      <c r="V6138">
        <v>-1.0675793E-3</v>
      </c>
      <c r="W6138" t="s">
        <v>18833</v>
      </c>
      <c r="X6138" s="4">
        <f>IF(bot_orders[[#This Row],[side]]="sell", bot_orders[[#This Row],[accFillSz]]*bot_orders[[#This Row],[avgPx]] + bot_orders[[#This Row],[fee]], -bot_orders[[#This Row],[accFillSz]]*bot_orders[[#This Row],[avgPx]])</f>
        <v>-0.69806338601700002</v>
      </c>
      <c r="Y6138" s="4">
        <f>IF(bot_orders[[#This Row],[side]]="buy", bot_orders[[#This Row],[accFillSz]] + bot_orders[[#This Row],[fee]], -bot_orders[[#This Row],[accFillSz]])</f>
        <v>1.3334064907000001</v>
      </c>
      <c r="Z6138" s="4">
        <f>IF(bot_orders[[#This Row],[side]]="sell",bot_orders[[#This Row],[accFillSz]]*bot_orders[[#This Row],[avgPx]]+bot_orders[[#This Row],[fee]], 0)</f>
        <v>0</v>
      </c>
      <c r="AA6138" s="4">
        <f>IF(bot_orders[[#This Row],[side]]="sell",-bot_orders[[#This Row],[accFillSz]],bot_orders[[#This Row],[accFillSz]]+bot_orders[[#This Row],[fee]])</f>
        <v>1.3334064907000001</v>
      </c>
      <c r="AB6138">
        <v>0</v>
      </c>
      <c r="AC6138" t="s">
        <v>38</v>
      </c>
      <c r="AD6138">
        <v>0</v>
      </c>
      <c r="AE6138" t="s">
        <v>40</v>
      </c>
      <c r="AF6138" t="s">
        <v>41</v>
      </c>
      <c r="AG6138" t="s">
        <v>28</v>
      </c>
      <c r="AH6138" t="s">
        <v>28</v>
      </c>
      <c r="AI6138">
        <v>1.33340649</v>
      </c>
      <c r="AJ6138">
        <v>-0.69806338999999995</v>
      </c>
    </row>
    <row r="6139" spans="1:36" x14ac:dyDescent="0.3">
      <c r="A6139">
        <v>6212</v>
      </c>
      <c r="B6139" t="s">
        <v>17987</v>
      </c>
      <c r="C6139" t="s">
        <v>28</v>
      </c>
      <c r="D6139" t="s">
        <v>29</v>
      </c>
      <c r="E6139" t="s">
        <v>30</v>
      </c>
      <c r="F6139" t="s">
        <v>17988</v>
      </c>
      <c r="G6139" t="s">
        <v>240</v>
      </c>
      <c r="H6139" t="s">
        <v>19461</v>
      </c>
      <c r="I6139" s="4" t="s">
        <v>19462</v>
      </c>
      <c r="J6139" s="1">
        <f>((((bot_orders[[#This Row],[cTime]]/ 1000)+3*3600) / 86400) + DATE(1970,1,1))</f>
        <v>45781.175766342596</v>
      </c>
      <c r="K6139" s="4" t="s">
        <v>19463</v>
      </c>
      <c r="L6139" s="1">
        <f>((((bot_orders[[#This Row],[uTime]]/ 1000)+3*3600) / 86400) + DATE(1970,1,1))</f>
        <v>45781.175954849539</v>
      </c>
      <c r="M6139" t="s">
        <v>34</v>
      </c>
      <c r="N6139" t="s">
        <v>28</v>
      </c>
      <c r="O6139" t="s">
        <v>35</v>
      </c>
      <c r="P6139">
        <v>1.33340649</v>
      </c>
      <c r="Q6139" t="s">
        <v>36</v>
      </c>
      <c r="R6139" t="s">
        <v>37</v>
      </c>
      <c r="S6139">
        <v>0.52710000000000001</v>
      </c>
      <c r="T6139">
        <v>0.52710000000000001</v>
      </c>
      <c r="U6139">
        <v>1.33340649</v>
      </c>
      <c r="V6139">
        <v>-5.6227079999999997E-4</v>
      </c>
      <c r="W6139" t="s">
        <v>38</v>
      </c>
      <c r="X6139" s="4">
        <f>IF(bot_orders[[#This Row],[side]]="sell", bot_orders[[#This Row],[accFillSz]]*bot_orders[[#This Row],[avgPx]] + bot_orders[[#This Row],[fee]], -bot_orders[[#This Row],[accFillSz]]*bot_orders[[#This Row],[avgPx]])</f>
        <v>0.70227629007899994</v>
      </c>
      <c r="Y6139" s="4">
        <f>IF(bot_orders[[#This Row],[side]]="buy", bot_orders[[#This Row],[accFillSz]] + bot_orders[[#This Row],[fee]], -bot_orders[[#This Row],[accFillSz]])</f>
        <v>-1.33340649</v>
      </c>
      <c r="Z6139" s="4">
        <f>IF(bot_orders[[#This Row],[side]]="sell",bot_orders[[#This Row],[accFillSz]]*bot_orders[[#This Row],[avgPx]]+bot_orders[[#This Row],[fee]], 0)</f>
        <v>0.70227629007899994</v>
      </c>
      <c r="AA6139" s="4">
        <f>IF(bot_orders[[#This Row],[side]]="sell",-bot_orders[[#This Row],[accFillSz]],bot_orders[[#This Row],[accFillSz]]+bot_orders[[#This Row],[fee]])</f>
        <v>-1.33340649</v>
      </c>
      <c r="AB6139">
        <v>0</v>
      </c>
      <c r="AC6139" t="s">
        <v>18833</v>
      </c>
      <c r="AD6139">
        <v>0</v>
      </c>
      <c r="AE6139" t="s">
        <v>40</v>
      </c>
      <c r="AF6139" t="s">
        <v>41</v>
      </c>
      <c r="AG6139" t="s">
        <v>28</v>
      </c>
      <c r="AH6139" t="s">
        <v>28</v>
      </c>
      <c r="AI6139">
        <v>-1.33340649</v>
      </c>
      <c r="AJ6139">
        <v>0.70227629000000003</v>
      </c>
    </row>
    <row r="6140" spans="1:36" x14ac:dyDescent="0.3">
      <c r="A6140">
        <v>6213</v>
      </c>
      <c r="B6140" t="s">
        <v>17987</v>
      </c>
      <c r="C6140" t="s">
        <v>28</v>
      </c>
      <c r="D6140" t="s">
        <v>29</v>
      </c>
      <c r="E6140" t="s">
        <v>30</v>
      </c>
      <c r="F6140" t="s">
        <v>17988</v>
      </c>
      <c r="G6140" t="s">
        <v>240</v>
      </c>
      <c r="H6140" t="s">
        <v>19464</v>
      </c>
      <c r="I6140" s="4" t="s">
        <v>19465</v>
      </c>
      <c r="J6140" s="1">
        <f>((((bot_orders[[#This Row],[cTime]]/ 1000)+3*3600) / 86400) + DATE(1970,1,1))</f>
        <v>45781.175954872684</v>
      </c>
      <c r="K6140" s="4" t="s">
        <v>19466</v>
      </c>
      <c r="L6140" s="1">
        <f>((((bot_orders[[#This Row],[uTime]]/ 1000)+3*3600) / 86400) + DATE(1970,1,1))</f>
        <v>45781.175954895836</v>
      </c>
      <c r="M6140" t="s">
        <v>34</v>
      </c>
      <c r="N6140" t="s">
        <v>28</v>
      </c>
      <c r="O6140" t="s">
        <v>35</v>
      </c>
      <c r="P6140">
        <v>1.33447407</v>
      </c>
      <c r="Q6140" t="s">
        <v>36</v>
      </c>
      <c r="R6140" t="s">
        <v>55</v>
      </c>
      <c r="S6140">
        <v>0.52310000000000001</v>
      </c>
      <c r="T6140">
        <v>0.52210000000000001</v>
      </c>
      <c r="U6140">
        <v>1.33447407</v>
      </c>
      <c r="V6140">
        <v>-1.3344741E-3</v>
      </c>
      <c r="W6140" t="s">
        <v>18833</v>
      </c>
      <c r="X6140" s="4">
        <f>IF(bot_orders[[#This Row],[side]]="sell", bot_orders[[#This Row],[accFillSz]]*bot_orders[[#This Row],[avgPx]] + bot_orders[[#This Row],[fee]], -bot_orders[[#This Row],[accFillSz]]*bot_orders[[#This Row],[avgPx]])</f>
        <v>-0.69672891194700004</v>
      </c>
      <c r="Y6140" s="4">
        <f>IF(bot_orders[[#This Row],[side]]="buy", bot_orders[[#This Row],[accFillSz]] + bot_orders[[#This Row],[fee]], -bot_orders[[#This Row],[accFillSz]])</f>
        <v>1.3331395958999999</v>
      </c>
      <c r="Z6140" s="4">
        <f>IF(bot_orders[[#This Row],[side]]="sell",bot_orders[[#This Row],[accFillSz]]*bot_orders[[#This Row],[avgPx]]+bot_orders[[#This Row],[fee]], 0)</f>
        <v>0</v>
      </c>
      <c r="AA6140" s="4">
        <f>IF(bot_orders[[#This Row],[side]]="sell",-bot_orders[[#This Row],[accFillSz]],bot_orders[[#This Row],[accFillSz]]+bot_orders[[#This Row],[fee]])</f>
        <v>1.3331395958999999</v>
      </c>
      <c r="AB6140">
        <v>0</v>
      </c>
      <c r="AC6140" t="s">
        <v>38</v>
      </c>
      <c r="AD6140">
        <v>0</v>
      </c>
      <c r="AE6140" t="s">
        <v>40</v>
      </c>
      <c r="AF6140" t="s">
        <v>41</v>
      </c>
      <c r="AG6140" t="s">
        <v>28</v>
      </c>
      <c r="AH6140" t="s">
        <v>28</v>
      </c>
      <c r="AI6140">
        <v>1.3331396</v>
      </c>
      <c r="AJ6140">
        <v>-0.69672891000000003</v>
      </c>
    </row>
    <row r="6141" spans="1:36" x14ac:dyDescent="0.3">
      <c r="A6141">
        <v>6214</v>
      </c>
      <c r="B6141" t="s">
        <v>17987</v>
      </c>
      <c r="C6141" t="s">
        <v>28</v>
      </c>
      <c r="D6141" t="s">
        <v>29</v>
      </c>
      <c r="E6141" t="s">
        <v>30</v>
      </c>
      <c r="F6141" t="s">
        <v>17988</v>
      </c>
      <c r="G6141" t="s">
        <v>221</v>
      </c>
      <c r="H6141" t="s">
        <v>19467</v>
      </c>
      <c r="I6141" s="4" t="s">
        <v>19468</v>
      </c>
      <c r="J6141" s="1">
        <f>((((bot_orders[[#This Row],[cTime]]/ 1000)+3*3600) / 86400) + DATE(1970,1,1))</f>
        <v>45781.175954918981</v>
      </c>
      <c r="K6141" s="4" t="s">
        <v>19454</v>
      </c>
      <c r="L6141" s="1">
        <f>((((bot_orders[[#This Row],[uTime]]/ 1000)+3*3600) / 86400) + DATE(1970,1,1))</f>
        <v>45781.176334722222</v>
      </c>
      <c r="M6141" t="s">
        <v>34</v>
      </c>
      <c r="N6141" t="s">
        <v>28</v>
      </c>
      <c r="O6141" t="s">
        <v>35</v>
      </c>
      <c r="P6141">
        <v>1.33313959</v>
      </c>
      <c r="Q6141" t="s">
        <v>36</v>
      </c>
      <c r="R6141" t="s">
        <v>37</v>
      </c>
      <c r="S6141">
        <v>0.52710000000000001</v>
      </c>
      <c r="T6141">
        <v>0.52710000000000001</v>
      </c>
      <c r="U6141">
        <v>1.33313959</v>
      </c>
      <c r="V6141">
        <v>-5.6215829999999999E-4</v>
      </c>
      <c r="W6141" t="s">
        <v>38</v>
      </c>
      <c r="X6141" s="4">
        <f>IF(bot_orders[[#This Row],[side]]="sell", bot_orders[[#This Row],[accFillSz]]*bot_orders[[#This Row],[avgPx]] + bot_orders[[#This Row],[fee]], -bot_orders[[#This Row],[accFillSz]]*bot_orders[[#This Row],[avgPx]])</f>
        <v>0.70213571958900012</v>
      </c>
      <c r="Y6141" s="4">
        <f>IF(bot_orders[[#This Row],[side]]="buy", bot_orders[[#This Row],[accFillSz]] + bot_orders[[#This Row],[fee]], -bot_orders[[#This Row],[accFillSz]])</f>
        <v>-1.33313959</v>
      </c>
      <c r="Z6141" s="4">
        <f>IF(bot_orders[[#This Row],[side]]="sell",bot_orders[[#This Row],[accFillSz]]*bot_orders[[#This Row],[avgPx]]+bot_orders[[#This Row],[fee]], 0)</f>
        <v>0.70213571958900012</v>
      </c>
      <c r="AA6141" s="4">
        <f>IF(bot_orders[[#This Row],[side]]="sell",-bot_orders[[#This Row],[accFillSz]],bot_orders[[#This Row],[accFillSz]]+bot_orders[[#This Row],[fee]])</f>
        <v>-1.33313959</v>
      </c>
      <c r="AB6141">
        <v>0</v>
      </c>
      <c r="AC6141" t="s">
        <v>18833</v>
      </c>
      <c r="AD6141">
        <v>0</v>
      </c>
      <c r="AE6141" t="s">
        <v>40</v>
      </c>
      <c r="AF6141" t="s">
        <v>41</v>
      </c>
      <c r="AG6141" t="s">
        <v>28</v>
      </c>
      <c r="AH6141" t="s">
        <v>28</v>
      </c>
      <c r="AI6141">
        <v>-1.33313959</v>
      </c>
      <c r="AJ6141">
        <v>0.70213572000000002</v>
      </c>
    </row>
    <row r="6142" spans="1:36" x14ac:dyDescent="0.3">
      <c r="A6142">
        <v>6215</v>
      </c>
      <c r="B6142" t="s">
        <v>17987</v>
      </c>
      <c r="C6142" t="s">
        <v>28</v>
      </c>
      <c r="D6142" t="s">
        <v>29</v>
      </c>
      <c r="E6142" t="s">
        <v>30</v>
      </c>
      <c r="F6142" t="s">
        <v>17988</v>
      </c>
      <c r="G6142" t="s">
        <v>221</v>
      </c>
      <c r="H6142" t="s">
        <v>19469</v>
      </c>
      <c r="I6142" s="4" t="s">
        <v>19470</v>
      </c>
      <c r="J6142" s="1">
        <f>((((bot_orders[[#This Row],[cTime]]/ 1000)+3*3600) / 86400) + DATE(1970,1,1))</f>
        <v>45781.176334733798</v>
      </c>
      <c r="K6142" s="4" t="s">
        <v>19471</v>
      </c>
      <c r="L6142" s="1">
        <f>((((bot_orders[[#This Row],[uTime]]/ 1000)+3*3600) / 86400) + DATE(1970,1,1))</f>
        <v>45781.176335289347</v>
      </c>
      <c r="M6142" t="s">
        <v>34</v>
      </c>
      <c r="N6142" t="s">
        <v>28</v>
      </c>
      <c r="O6142" t="s">
        <v>35</v>
      </c>
      <c r="P6142">
        <v>1.33447407</v>
      </c>
      <c r="Q6142" t="s">
        <v>36</v>
      </c>
      <c r="R6142" t="s">
        <v>55</v>
      </c>
      <c r="S6142">
        <v>0.52310000000000001</v>
      </c>
      <c r="T6142">
        <v>0.52310000000000001</v>
      </c>
      <c r="U6142">
        <v>1.33447407</v>
      </c>
      <c r="V6142">
        <v>-1.0675793E-3</v>
      </c>
      <c r="W6142" t="s">
        <v>18833</v>
      </c>
      <c r="X6142" s="4">
        <f>IF(bot_orders[[#This Row],[side]]="sell", bot_orders[[#This Row],[accFillSz]]*bot_orders[[#This Row],[avgPx]] + bot_orders[[#This Row],[fee]], -bot_orders[[#This Row],[accFillSz]]*bot_orders[[#This Row],[avgPx]])</f>
        <v>-0.69806338601700002</v>
      </c>
      <c r="Y6142" s="4">
        <f>IF(bot_orders[[#This Row],[side]]="buy", bot_orders[[#This Row],[accFillSz]] + bot_orders[[#This Row],[fee]], -bot_orders[[#This Row],[accFillSz]])</f>
        <v>1.3334064907000001</v>
      </c>
      <c r="Z6142" s="4">
        <f>IF(bot_orders[[#This Row],[side]]="sell",bot_orders[[#This Row],[accFillSz]]*bot_orders[[#This Row],[avgPx]]+bot_orders[[#This Row],[fee]], 0)</f>
        <v>0</v>
      </c>
      <c r="AA6142" s="4">
        <f>IF(bot_orders[[#This Row],[side]]="sell",-bot_orders[[#This Row],[accFillSz]],bot_orders[[#This Row],[accFillSz]]+bot_orders[[#This Row],[fee]])</f>
        <v>1.3334064907000001</v>
      </c>
      <c r="AB6142">
        <v>0</v>
      </c>
      <c r="AC6142" t="s">
        <v>38</v>
      </c>
      <c r="AD6142">
        <v>0</v>
      </c>
      <c r="AE6142" t="s">
        <v>40</v>
      </c>
      <c r="AF6142" t="s">
        <v>41</v>
      </c>
      <c r="AG6142" t="s">
        <v>28</v>
      </c>
      <c r="AH6142" t="s">
        <v>28</v>
      </c>
      <c r="AI6142">
        <v>1.33340649</v>
      </c>
      <c r="AJ6142">
        <v>-0.69806338999999995</v>
      </c>
    </row>
    <row r="6143" spans="1:36" x14ac:dyDescent="0.3">
      <c r="A6143">
        <v>6216</v>
      </c>
      <c r="B6143" t="s">
        <v>17987</v>
      </c>
      <c r="C6143" t="s">
        <v>28</v>
      </c>
      <c r="D6143" t="s">
        <v>29</v>
      </c>
      <c r="E6143" t="s">
        <v>30</v>
      </c>
      <c r="F6143" t="s">
        <v>17988</v>
      </c>
      <c r="G6143" t="s">
        <v>243</v>
      </c>
      <c r="H6143" t="s">
        <v>19472</v>
      </c>
      <c r="I6143" s="4" t="s">
        <v>19473</v>
      </c>
      <c r="J6143" s="1">
        <f>((((bot_orders[[#This Row],[cTime]]/ 1000)+3*3600) / 86400) + DATE(1970,1,1))</f>
        <v>45781.176334745367</v>
      </c>
      <c r="K6143" s="4" t="s">
        <v>19474</v>
      </c>
      <c r="L6143" s="1">
        <f>((((bot_orders[[#This Row],[uTime]]/ 1000)+3*3600) / 86400) + DATE(1970,1,1))</f>
        <v>45781.176334837961</v>
      </c>
      <c r="M6143" t="s">
        <v>34</v>
      </c>
      <c r="N6143" t="s">
        <v>28</v>
      </c>
      <c r="O6143" t="s">
        <v>35</v>
      </c>
      <c r="P6143">
        <v>1.33447407</v>
      </c>
      <c r="Q6143" t="s">
        <v>36</v>
      </c>
      <c r="R6143" t="s">
        <v>55</v>
      </c>
      <c r="S6143">
        <v>0.52710000000000001</v>
      </c>
      <c r="T6143">
        <v>0.52710000000000001</v>
      </c>
      <c r="U6143">
        <v>1.33447407</v>
      </c>
      <c r="V6143">
        <v>-1.0675793E-3</v>
      </c>
      <c r="W6143" t="s">
        <v>18833</v>
      </c>
      <c r="X6143" s="4">
        <f>IF(bot_orders[[#This Row],[side]]="sell", bot_orders[[#This Row],[accFillSz]]*bot_orders[[#This Row],[avgPx]] + bot_orders[[#This Row],[fee]], -bot_orders[[#This Row],[accFillSz]]*bot_orders[[#This Row],[avgPx]])</f>
        <v>-0.70340128229699994</v>
      </c>
      <c r="Y6143" s="4">
        <f>IF(bot_orders[[#This Row],[side]]="buy", bot_orders[[#This Row],[accFillSz]] + bot_orders[[#This Row],[fee]], -bot_orders[[#This Row],[accFillSz]])</f>
        <v>1.3334064907000001</v>
      </c>
      <c r="Z6143" s="4">
        <f>IF(bot_orders[[#This Row],[side]]="sell",bot_orders[[#This Row],[accFillSz]]*bot_orders[[#This Row],[avgPx]]+bot_orders[[#This Row],[fee]], 0)</f>
        <v>0</v>
      </c>
      <c r="AA6143" s="4">
        <f>IF(bot_orders[[#This Row],[side]]="sell",-bot_orders[[#This Row],[accFillSz]],bot_orders[[#This Row],[accFillSz]]+bot_orders[[#This Row],[fee]])</f>
        <v>1.3334064907000001</v>
      </c>
      <c r="AB6143">
        <v>0</v>
      </c>
      <c r="AC6143" t="s">
        <v>38</v>
      </c>
      <c r="AD6143">
        <v>0</v>
      </c>
      <c r="AE6143" t="s">
        <v>40</v>
      </c>
      <c r="AF6143" t="s">
        <v>41</v>
      </c>
      <c r="AG6143" t="s">
        <v>28</v>
      </c>
      <c r="AH6143" t="s">
        <v>28</v>
      </c>
      <c r="AI6143">
        <v>1.33340649</v>
      </c>
      <c r="AJ6143">
        <v>-0.70340128000000002</v>
      </c>
    </row>
    <row r="6144" spans="1:36" x14ac:dyDescent="0.3">
      <c r="A6144">
        <v>6217</v>
      </c>
      <c r="B6144" t="s">
        <v>17987</v>
      </c>
      <c r="C6144" t="s">
        <v>28</v>
      </c>
      <c r="D6144" t="s">
        <v>29</v>
      </c>
      <c r="E6144" t="s">
        <v>30</v>
      </c>
      <c r="F6144" t="s">
        <v>17988</v>
      </c>
      <c r="G6144" t="s">
        <v>219</v>
      </c>
      <c r="H6144" t="s">
        <v>19475</v>
      </c>
      <c r="I6144" s="4" t="s">
        <v>19476</v>
      </c>
      <c r="J6144" s="1">
        <f>((((bot_orders[[#This Row],[cTime]]/ 1000)+3*3600) / 86400) + DATE(1970,1,1))</f>
        <v>45781.176335312499</v>
      </c>
      <c r="K6144" s="4" t="s">
        <v>19477</v>
      </c>
      <c r="L6144" s="1">
        <f>((((bot_orders[[#This Row],[uTime]]/ 1000)+3*3600) / 86400) + DATE(1970,1,1))</f>
        <v>45781.177412800927</v>
      </c>
      <c r="M6144" t="s">
        <v>34</v>
      </c>
      <c r="N6144" t="s">
        <v>28</v>
      </c>
      <c r="O6144" t="s">
        <v>35</v>
      </c>
      <c r="P6144">
        <v>1.33340649</v>
      </c>
      <c r="Q6144" t="s">
        <v>36</v>
      </c>
      <c r="R6144" t="s">
        <v>37</v>
      </c>
      <c r="S6144">
        <v>0.52710000000000001</v>
      </c>
      <c r="T6144">
        <v>0.52710000000000001</v>
      </c>
      <c r="U6144">
        <v>1.33340649</v>
      </c>
      <c r="V6144">
        <v>-5.6227079999999997E-4</v>
      </c>
      <c r="W6144" t="s">
        <v>38</v>
      </c>
      <c r="X6144" s="4">
        <f>IF(bot_orders[[#This Row],[side]]="sell", bot_orders[[#This Row],[accFillSz]]*bot_orders[[#This Row],[avgPx]] + bot_orders[[#This Row],[fee]], -bot_orders[[#This Row],[accFillSz]]*bot_orders[[#This Row],[avgPx]])</f>
        <v>0.70227629007899994</v>
      </c>
      <c r="Y6144" s="4">
        <f>IF(bot_orders[[#This Row],[side]]="buy", bot_orders[[#This Row],[accFillSz]] + bot_orders[[#This Row],[fee]], -bot_orders[[#This Row],[accFillSz]])</f>
        <v>-1.33340649</v>
      </c>
      <c r="Z6144" s="4">
        <f>IF(bot_orders[[#This Row],[side]]="sell",bot_orders[[#This Row],[accFillSz]]*bot_orders[[#This Row],[avgPx]]+bot_orders[[#This Row],[fee]], 0)</f>
        <v>0.70227629007899994</v>
      </c>
      <c r="AA6144" s="4">
        <f>IF(bot_orders[[#This Row],[side]]="sell",-bot_orders[[#This Row],[accFillSz]],bot_orders[[#This Row],[accFillSz]]+bot_orders[[#This Row],[fee]])</f>
        <v>-1.33340649</v>
      </c>
      <c r="AB6144">
        <v>0</v>
      </c>
      <c r="AC6144" t="s">
        <v>18833</v>
      </c>
      <c r="AD6144">
        <v>0</v>
      </c>
      <c r="AE6144" t="s">
        <v>40</v>
      </c>
      <c r="AF6144" t="s">
        <v>41</v>
      </c>
      <c r="AG6144" t="s">
        <v>28</v>
      </c>
      <c r="AH6144" t="s">
        <v>28</v>
      </c>
      <c r="AI6144">
        <v>-1.33340649</v>
      </c>
      <c r="AJ6144">
        <v>0.70227629000000003</v>
      </c>
    </row>
    <row r="6145" spans="1:36" x14ac:dyDescent="0.3">
      <c r="A6145">
        <v>6218</v>
      </c>
      <c r="B6145" t="s">
        <v>17987</v>
      </c>
      <c r="C6145" t="s">
        <v>28</v>
      </c>
      <c r="D6145" t="s">
        <v>29</v>
      </c>
      <c r="E6145" t="s">
        <v>30</v>
      </c>
      <c r="F6145" t="s">
        <v>17988</v>
      </c>
      <c r="G6145" t="s">
        <v>219</v>
      </c>
      <c r="H6145" t="s">
        <v>19478</v>
      </c>
      <c r="I6145" s="4" t="s">
        <v>19479</v>
      </c>
      <c r="J6145" s="1">
        <f>((((bot_orders[[#This Row],[cTime]]/ 1000)+3*3600) / 86400) + DATE(1970,1,1))</f>
        <v>45781.177412824072</v>
      </c>
      <c r="K6145" s="4" t="s">
        <v>19480</v>
      </c>
      <c r="L6145" s="1">
        <f>((((bot_orders[[#This Row],[uTime]]/ 1000)+3*3600) / 86400) + DATE(1970,1,1))</f>
        <v>45781.177617476853</v>
      </c>
      <c r="M6145" t="s">
        <v>34</v>
      </c>
      <c r="N6145" t="s">
        <v>28</v>
      </c>
      <c r="O6145" t="s">
        <v>35</v>
      </c>
      <c r="P6145">
        <v>1.33447407</v>
      </c>
      <c r="Q6145" t="s">
        <v>36</v>
      </c>
      <c r="R6145" t="s">
        <v>55</v>
      </c>
      <c r="S6145">
        <v>0.52310000000000001</v>
      </c>
      <c r="T6145">
        <v>0.52310000000000001</v>
      </c>
      <c r="U6145">
        <v>1.33447407</v>
      </c>
      <c r="V6145">
        <v>-1.0675793E-3</v>
      </c>
      <c r="W6145" t="s">
        <v>18833</v>
      </c>
      <c r="X6145" s="4">
        <f>IF(bot_orders[[#This Row],[side]]="sell", bot_orders[[#This Row],[accFillSz]]*bot_orders[[#This Row],[avgPx]] + bot_orders[[#This Row],[fee]], -bot_orders[[#This Row],[accFillSz]]*bot_orders[[#This Row],[avgPx]])</f>
        <v>-0.69806338601700002</v>
      </c>
      <c r="Y6145" s="4">
        <f>IF(bot_orders[[#This Row],[side]]="buy", bot_orders[[#This Row],[accFillSz]] + bot_orders[[#This Row],[fee]], -bot_orders[[#This Row],[accFillSz]])</f>
        <v>1.3334064907000001</v>
      </c>
      <c r="Z6145" s="4">
        <f>IF(bot_orders[[#This Row],[side]]="sell",bot_orders[[#This Row],[accFillSz]]*bot_orders[[#This Row],[avgPx]]+bot_orders[[#This Row],[fee]], 0)</f>
        <v>0</v>
      </c>
      <c r="AA6145" s="4">
        <f>IF(bot_orders[[#This Row],[side]]="sell",-bot_orders[[#This Row],[accFillSz]],bot_orders[[#This Row],[accFillSz]]+bot_orders[[#This Row],[fee]])</f>
        <v>1.3334064907000001</v>
      </c>
      <c r="AB6145">
        <v>0</v>
      </c>
      <c r="AC6145" t="s">
        <v>38</v>
      </c>
      <c r="AD6145">
        <v>0</v>
      </c>
      <c r="AE6145" t="s">
        <v>40</v>
      </c>
      <c r="AF6145" t="s">
        <v>41</v>
      </c>
      <c r="AG6145" t="s">
        <v>28</v>
      </c>
      <c r="AH6145" t="s">
        <v>28</v>
      </c>
      <c r="AI6145">
        <v>1.33340649</v>
      </c>
      <c r="AJ6145">
        <v>-0.69806338999999995</v>
      </c>
    </row>
    <row r="6146" spans="1:36" x14ac:dyDescent="0.3">
      <c r="A6146">
        <v>6219</v>
      </c>
      <c r="B6146" t="s">
        <v>17987</v>
      </c>
      <c r="C6146" t="s">
        <v>28</v>
      </c>
      <c r="D6146" t="s">
        <v>29</v>
      </c>
      <c r="E6146" t="s">
        <v>30</v>
      </c>
      <c r="F6146" t="s">
        <v>17988</v>
      </c>
      <c r="G6146" t="s">
        <v>217</v>
      </c>
      <c r="H6146" t="s">
        <v>19481</v>
      </c>
      <c r="I6146" s="4" t="s">
        <v>19482</v>
      </c>
      <c r="J6146" s="1">
        <f>((((bot_orders[[#This Row],[cTime]]/ 1000)+3*3600) / 86400) + DATE(1970,1,1))</f>
        <v>45781.177617488429</v>
      </c>
      <c r="K6146" s="4" t="s">
        <v>19483</v>
      </c>
      <c r="L6146" s="1">
        <f>((((bot_orders[[#This Row],[uTime]]/ 1000)+3*3600) / 86400) + DATE(1970,1,1))</f>
        <v>45781.184792638887</v>
      </c>
      <c r="M6146" t="s">
        <v>34</v>
      </c>
      <c r="N6146" t="s">
        <v>28</v>
      </c>
      <c r="O6146" t="s">
        <v>35</v>
      </c>
      <c r="P6146">
        <v>1.33340649</v>
      </c>
      <c r="Q6146" t="s">
        <v>36</v>
      </c>
      <c r="R6146" t="s">
        <v>37</v>
      </c>
      <c r="S6146">
        <v>0.52710000000000001</v>
      </c>
      <c r="T6146">
        <v>0.52710000000000001</v>
      </c>
      <c r="U6146">
        <v>1.33340649</v>
      </c>
      <c r="V6146">
        <v>-5.6227079999999997E-4</v>
      </c>
      <c r="W6146" t="s">
        <v>38</v>
      </c>
      <c r="X6146" s="4">
        <f>IF(bot_orders[[#This Row],[side]]="sell", bot_orders[[#This Row],[accFillSz]]*bot_orders[[#This Row],[avgPx]] + bot_orders[[#This Row],[fee]], -bot_orders[[#This Row],[accFillSz]]*bot_orders[[#This Row],[avgPx]])</f>
        <v>0.70227629007899994</v>
      </c>
      <c r="Y6146" s="4">
        <f>IF(bot_orders[[#This Row],[side]]="buy", bot_orders[[#This Row],[accFillSz]] + bot_orders[[#This Row],[fee]], -bot_orders[[#This Row],[accFillSz]])</f>
        <v>-1.33340649</v>
      </c>
      <c r="Z6146" s="4">
        <f>IF(bot_orders[[#This Row],[side]]="sell",bot_orders[[#This Row],[accFillSz]]*bot_orders[[#This Row],[avgPx]]+bot_orders[[#This Row],[fee]], 0)</f>
        <v>0.70227629007899994</v>
      </c>
      <c r="AA6146" s="4">
        <f>IF(bot_orders[[#This Row],[side]]="sell",-bot_orders[[#This Row],[accFillSz]],bot_orders[[#This Row],[accFillSz]]+bot_orders[[#This Row],[fee]])</f>
        <v>-1.33340649</v>
      </c>
      <c r="AB6146">
        <v>0</v>
      </c>
      <c r="AC6146" t="s">
        <v>18833</v>
      </c>
      <c r="AD6146">
        <v>0</v>
      </c>
      <c r="AE6146" t="s">
        <v>40</v>
      </c>
      <c r="AF6146" t="s">
        <v>41</v>
      </c>
      <c r="AG6146" t="s">
        <v>28</v>
      </c>
      <c r="AH6146" t="s">
        <v>28</v>
      </c>
      <c r="AI6146">
        <v>-1.33340649</v>
      </c>
      <c r="AJ6146">
        <v>0.70227629000000003</v>
      </c>
    </row>
    <row r="6147" spans="1:36" x14ac:dyDescent="0.3">
      <c r="A6147">
        <v>6220</v>
      </c>
      <c r="B6147" t="s">
        <v>17987</v>
      </c>
      <c r="C6147" t="s">
        <v>28</v>
      </c>
      <c r="D6147" t="s">
        <v>29</v>
      </c>
      <c r="E6147" t="s">
        <v>30</v>
      </c>
      <c r="F6147" t="s">
        <v>17988</v>
      </c>
      <c r="G6147" t="s">
        <v>217</v>
      </c>
      <c r="H6147" t="s">
        <v>19484</v>
      </c>
      <c r="I6147" s="4" t="s">
        <v>19485</v>
      </c>
      <c r="J6147" s="1">
        <f>((((bot_orders[[#This Row],[cTime]]/ 1000)+3*3600) / 86400) + DATE(1970,1,1))</f>
        <v>45781.184792650463</v>
      </c>
      <c r="K6147" s="4" t="s">
        <v>19486</v>
      </c>
      <c r="L6147" s="1">
        <f>((((bot_orders[[#This Row],[uTime]]/ 1000)+3*3600) / 86400) + DATE(1970,1,1))</f>
        <v>45781.184812025465</v>
      </c>
      <c r="M6147" t="s">
        <v>34</v>
      </c>
      <c r="N6147" t="s">
        <v>28</v>
      </c>
      <c r="O6147" t="s">
        <v>35</v>
      </c>
      <c r="P6147">
        <v>1.33447407</v>
      </c>
      <c r="Q6147" t="s">
        <v>36</v>
      </c>
      <c r="R6147" t="s">
        <v>55</v>
      </c>
      <c r="S6147">
        <v>0.52310000000000001</v>
      </c>
      <c r="T6147">
        <v>0.52310000000000001</v>
      </c>
      <c r="U6147">
        <v>1.33447407</v>
      </c>
      <c r="V6147">
        <v>-1.0675793E-3</v>
      </c>
      <c r="W6147" t="s">
        <v>18833</v>
      </c>
      <c r="X6147" s="4">
        <f>IF(bot_orders[[#This Row],[side]]="sell", bot_orders[[#This Row],[accFillSz]]*bot_orders[[#This Row],[avgPx]] + bot_orders[[#This Row],[fee]], -bot_orders[[#This Row],[accFillSz]]*bot_orders[[#This Row],[avgPx]])</f>
        <v>-0.69806338601700002</v>
      </c>
      <c r="Y6147" s="4">
        <f>IF(bot_orders[[#This Row],[side]]="buy", bot_orders[[#This Row],[accFillSz]] + bot_orders[[#This Row],[fee]], -bot_orders[[#This Row],[accFillSz]])</f>
        <v>1.3334064907000001</v>
      </c>
      <c r="Z6147" s="4">
        <f>IF(bot_orders[[#This Row],[side]]="sell",bot_orders[[#This Row],[accFillSz]]*bot_orders[[#This Row],[avgPx]]+bot_orders[[#This Row],[fee]], 0)</f>
        <v>0</v>
      </c>
      <c r="AA6147" s="4">
        <f>IF(bot_orders[[#This Row],[side]]="sell",-bot_orders[[#This Row],[accFillSz]],bot_orders[[#This Row],[accFillSz]]+bot_orders[[#This Row],[fee]])</f>
        <v>1.3334064907000001</v>
      </c>
      <c r="AB6147">
        <v>0</v>
      </c>
      <c r="AC6147" t="s">
        <v>38</v>
      </c>
      <c r="AD6147">
        <v>0</v>
      </c>
      <c r="AE6147" t="s">
        <v>40</v>
      </c>
      <c r="AF6147" t="s">
        <v>41</v>
      </c>
      <c r="AG6147" t="s">
        <v>28</v>
      </c>
      <c r="AH6147" t="s">
        <v>28</v>
      </c>
      <c r="AI6147">
        <v>1.33340649</v>
      </c>
      <c r="AJ6147">
        <v>-0.69806338999999995</v>
      </c>
    </row>
    <row r="6148" spans="1:36" x14ac:dyDescent="0.3">
      <c r="A6148">
        <v>6221</v>
      </c>
      <c r="B6148" t="s">
        <v>17987</v>
      </c>
      <c r="C6148" t="s">
        <v>28</v>
      </c>
      <c r="D6148" t="s">
        <v>29</v>
      </c>
      <c r="E6148" t="s">
        <v>30</v>
      </c>
      <c r="F6148" t="s">
        <v>17988</v>
      </c>
      <c r="G6148" t="s">
        <v>215</v>
      </c>
      <c r="H6148" t="s">
        <v>19487</v>
      </c>
      <c r="I6148" s="4" t="s">
        <v>19488</v>
      </c>
      <c r="J6148" s="1">
        <f>((((bot_orders[[#This Row],[cTime]]/ 1000)+3*3600) / 86400) + DATE(1970,1,1))</f>
        <v>45781.18481204861</v>
      </c>
      <c r="K6148" s="4" t="s">
        <v>19489</v>
      </c>
      <c r="L6148" s="1">
        <f>((((bot_orders[[#This Row],[uTime]]/ 1000)+3*3600) / 86400) + DATE(1970,1,1))</f>
        <v>45781.194120879627</v>
      </c>
      <c r="M6148" t="s">
        <v>34</v>
      </c>
      <c r="N6148" t="s">
        <v>28</v>
      </c>
      <c r="O6148" t="s">
        <v>35</v>
      </c>
      <c r="P6148">
        <v>1.33340649</v>
      </c>
      <c r="Q6148" t="s">
        <v>36</v>
      </c>
      <c r="R6148" t="s">
        <v>37</v>
      </c>
      <c r="S6148">
        <v>0.52710000000000001</v>
      </c>
      <c r="T6148">
        <v>0.52710000000000001</v>
      </c>
      <c r="U6148">
        <v>1.33340649</v>
      </c>
      <c r="V6148">
        <v>-5.6227079999999997E-4</v>
      </c>
      <c r="W6148" t="s">
        <v>38</v>
      </c>
      <c r="X6148" s="4">
        <f>IF(bot_orders[[#This Row],[side]]="sell", bot_orders[[#This Row],[accFillSz]]*bot_orders[[#This Row],[avgPx]] + bot_orders[[#This Row],[fee]], -bot_orders[[#This Row],[accFillSz]]*bot_orders[[#This Row],[avgPx]])</f>
        <v>0.70227629007899994</v>
      </c>
      <c r="Y6148" s="4">
        <f>IF(bot_orders[[#This Row],[side]]="buy", bot_orders[[#This Row],[accFillSz]] + bot_orders[[#This Row],[fee]], -bot_orders[[#This Row],[accFillSz]])</f>
        <v>-1.33340649</v>
      </c>
      <c r="Z6148" s="4">
        <f>IF(bot_orders[[#This Row],[side]]="sell",bot_orders[[#This Row],[accFillSz]]*bot_orders[[#This Row],[avgPx]]+bot_orders[[#This Row],[fee]], 0)</f>
        <v>0.70227629007899994</v>
      </c>
      <c r="AA6148" s="4">
        <f>IF(bot_orders[[#This Row],[side]]="sell",-bot_orders[[#This Row],[accFillSz]],bot_orders[[#This Row],[accFillSz]]+bot_orders[[#This Row],[fee]])</f>
        <v>-1.33340649</v>
      </c>
      <c r="AB6148">
        <v>0</v>
      </c>
      <c r="AC6148" t="s">
        <v>18833</v>
      </c>
      <c r="AD6148">
        <v>0</v>
      </c>
      <c r="AE6148" t="s">
        <v>40</v>
      </c>
      <c r="AF6148" t="s">
        <v>41</v>
      </c>
      <c r="AG6148" t="s">
        <v>28</v>
      </c>
      <c r="AH6148" t="s">
        <v>28</v>
      </c>
      <c r="AI6148">
        <v>-1.33340649</v>
      </c>
      <c r="AJ6148">
        <v>0.70227629000000003</v>
      </c>
    </row>
    <row r="6149" spans="1:36" x14ac:dyDescent="0.3">
      <c r="A6149">
        <v>6222</v>
      </c>
      <c r="B6149" t="s">
        <v>17987</v>
      </c>
      <c r="C6149" t="s">
        <v>28</v>
      </c>
      <c r="D6149" t="s">
        <v>29</v>
      </c>
      <c r="E6149" t="s">
        <v>30</v>
      </c>
      <c r="F6149" t="s">
        <v>17988</v>
      </c>
      <c r="G6149" t="s">
        <v>215</v>
      </c>
      <c r="H6149" t="s">
        <v>19490</v>
      </c>
      <c r="I6149" s="4" t="s">
        <v>19491</v>
      </c>
      <c r="J6149" s="1">
        <f>((((bot_orders[[#This Row],[cTime]]/ 1000)+3*3600) / 86400) + DATE(1970,1,1))</f>
        <v>45781.194120891203</v>
      </c>
      <c r="K6149" s="4" t="s">
        <v>19492</v>
      </c>
      <c r="L6149" s="1">
        <f>((((bot_orders[[#This Row],[uTime]]/ 1000)+3*3600) / 86400) + DATE(1970,1,1))</f>
        <v>45781.1941209375</v>
      </c>
      <c r="M6149" t="s">
        <v>34</v>
      </c>
      <c r="N6149" t="s">
        <v>28</v>
      </c>
      <c r="O6149" t="s">
        <v>35</v>
      </c>
      <c r="P6149">
        <v>1.33447407</v>
      </c>
      <c r="Q6149" t="s">
        <v>36</v>
      </c>
      <c r="R6149" t="s">
        <v>55</v>
      </c>
      <c r="S6149">
        <v>0.52310000000000001</v>
      </c>
      <c r="T6149">
        <v>0.5212</v>
      </c>
      <c r="U6149">
        <v>1.33447407</v>
      </c>
      <c r="V6149">
        <v>-1.3344741E-3</v>
      </c>
      <c r="W6149" t="s">
        <v>18833</v>
      </c>
      <c r="X6149" s="4">
        <f>IF(bot_orders[[#This Row],[side]]="sell", bot_orders[[#This Row],[accFillSz]]*bot_orders[[#This Row],[avgPx]] + bot_orders[[#This Row],[fee]], -bot_orders[[#This Row],[accFillSz]]*bot_orders[[#This Row],[avgPx]])</f>
        <v>-0.695527885284</v>
      </c>
      <c r="Y6149" s="4">
        <f>IF(bot_orders[[#This Row],[side]]="buy", bot_orders[[#This Row],[accFillSz]] + bot_orders[[#This Row],[fee]], -bot_orders[[#This Row],[accFillSz]])</f>
        <v>1.3331395958999999</v>
      </c>
      <c r="Z6149" s="4">
        <f>IF(bot_orders[[#This Row],[side]]="sell",bot_orders[[#This Row],[accFillSz]]*bot_orders[[#This Row],[avgPx]]+bot_orders[[#This Row],[fee]], 0)</f>
        <v>0</v>
      </c>
      <c r="AA6149" s="4">
        <f>IF(bot_orders[[#This Row],[side]]="sell",-bot_orders[[#This Row],[accFillSz]],bot_orders[[#This Row],[accFillSz]]+bot_orders[[#This Row],[fee]])</f>
        <v>1.3331395958999999</v>
      </c>
      <c r="AB6149">
        <v>0</v>
      </c>
      <c r="AC6149" t="s">
        <v>38</v>
      </c>
      <c r="AD6149">
        <v>0</v>
      </c>
      <c r="AE6149" t="s">
        <v>40</v>
      </c>
      <c r="AF6149" t="s">
        <v>41</v>
      </c>
      <c r="AG6149" t="s">
        <v>28</v>
      </c>
      <c r="AH6149" t="s">
        <v>28</v>
      </c>
      <c r="AI6149">
        <v>1.3331396</v>
      </c>
      <c r="AJ6149">
        <v>-0.69552789000000004</v>
      </c>
    </row>
    <row r="6150" spans="1:36" x14ac:dyDescent="0.3">
      <c r="A6150">
        <v>6255</v>
      </c>
      <c r="B6150" t="s">
        <v>17987</v>
      </c>
      <c r="C6150" t="s">
        <v>28</v>
      </c>
      <c r="D6150" t="s">
        <v>29</v>
      </c>
      <c r="E6150" t="s">
        <v>30</v>
      </c>
      <c r="F6150" t="s">
        <v>17988</v>
      </c>
      <c r="G6150" t="s">
        <v>53</v>
      </c>
      <c r="H6150" t="s">
        <v>19493</v>
      </c>
      <c r="I6150" s="4" t="s">
        <v>19494</v>
      </c>
      <c r="J6150" s="1">
        <f>((((bot_orders[[#This Row],[cTime]]/ 1000)+3*3600) / 86400) + DATE(1970,1,1))</f>
        <v>45781.565259120369</v>
      </c>
      <c r="K6150" s="4" t="s">
        <v>19495</v>
      </c>
      <c r="L6150" s="1">
        <f>((((bot_orders[[#This Row],[uTime]]/ 1000)+3*3600) / 86400) + DATE(1970,1,1))</f>
        <v>45781.587321134255</v>
      </c>
      <c r="M6150" t="s">
        <v>34</v>
      </c>
      <c r="N6150" t="s">
        <v>28</v>
      </c>
      <c r="O6150" t="s">
        <v>35</v>
      </c>
      <c r="P6150">
        <v>1.32113155</v>
      </c>
      <c r="Q6150" t="s">
        <v>36</v>
      </c>
      <c r="R6150" t="s">
        <v>37</v>
      </c>
      <c r="S6150">
        <v>0.51600000000000001</v>
      </c>
      <c r="T6150">
        <v>0.51600000000000001</v>
      </c>
      <c r="U6150">
        <v>1.32113155</v>
      </c>
      <c r="V6150">
        <v>-5.4536310000000002E-4</v>
      </c>
      <c r="W6150" t="s">
        <v>38</v>
      </c>
      <c r="X6150" s="4">
        <f>IF(bot_orders[[#This Row],[side]]="sell", bot_orders[[#This Row],[accFillSz]]*bot_orders[[#This Row],[avgPx]] + bot_orders[[#This Row],[fee]], -bot_orders[[#This Row],[accFillSz]]*bot_orders[[#This Row],[avgPx]])</f>
        <v>0.68115851670000005</v>
      </c>
      <c r="Y6150" s="4">
        <f>IF(bot_orders[[#This Row],[side]]="buy", bot_orders[[#This Row],[accFillSz]] + bot_orders[[#This Row],[fee]], -bot_orders[[#This Row],[accFillSz]])</f>
        <v>-1.32113155</v>
      </c>
      <c r="Z6150" s="4">
        <f>IF(bot_orders[[#This Row],[side]]="sell",bot_orders[[#This Row],[accFillSz]]*bot_orders[[#This Row],[avgPx]]+bot_orders[[#This Row],[fee]], 0)</f>
        <v>0.68115851670000005</v>
      </c>
      <c r="AA6150" s="4">
        <f>IF(bot_orders[[#This Row],[side]]="sell",-bot_orders[[#This Row],[accFillSz]],bot_orders[[#This Row],[accFillSz]]+bot_orders[[#This Row],[fee]])</f>
        <v>-1.32113155</v>
      </c>
      <c r="AB6150">
        <v>0</v>
      </c>
      <c r="AC6150" t="s">
        <v>18833</v>
      </c>
      <c r="AD6150">
        <v>0</v>
      </c>
      <c r="AE6150" t="s">
        <v>40</v>
      </c>
      <c r="AF6150" t="s">
        <v>41</v>
      </c>
      <c r="AG6150" t="s">
        <v>28</v>
      </c>
      <c r="AH6150" t="s">
        <v>28</v>
      </c>
      <c r="AI6150">
        <v>-1.32113155</v>
      </c>
      <c r="AJ6150">
        <v>0.68115851999999999</v>
      </c>
    </row>
    <row r="6151" spans="1:36" x14ac:dyDescent="0.3">
      <c r="A6151">
        <v>6256</v>
      </c>
      <c r="B6151" t="s">
        <v>17987</v>
      </c>
      <c r="C6151" t="s">
        <v>28</v>
      </c>
      <c r="D6151" t="s">
        <v>29</v>
      </c>
      <c r="E6151" t="s">
        <v>30</v>
      </c>
      <c r="F6151" t="s">
        <v>17988</v>
      </c>
      <c r="G6151" t="s">
        <v>213</v>
      </c>
      <c r="H6151" t="s">
        <v>19496</v>
      </c>
      <c r="I6151" s="4" t="s">
        <v>19494</v>
      </c>
      <c r="J6151" s="1">
        <f>((((bot_orders[[#This Row],[cTime]]/ 1000)+3*3600) / 86400) + DATE(1970,1,1))</f>
        <v>45781.565259120369</v>
      </c>
      <c r="K6151" s="4" t="s">
        <v>19497</v>
      </c>
      <c r="L6151" s="1">
        <f>((((bot_orders[[#This Row],[uTime]]/ 1000)+3*3600) / 86400) + DATE(1970,1,1))</f>
        <v>45781.56525915509</v>
      </c>
      <c r="M6151" t="s">
        <v>34</v>
      </c>
      <c r="N6151" t="s">
        <v>28</v>
      </c>
      <c r="O6151" t="s">
        <v>35</v>
      </c>
      <c r="P6151">
        <v>1.32113155</v>
      </c>
      <c r="Q6151" t="s">
        <v>36</v>
      </c>
      <c r="R6151" t="s">
        <v>37</v>
      </c>
      <c r="S6151">
        <v>0.51060000000000005</v>
      </c>
      <c r="T6151">
        <v>0.51190000000000002</v>
      </c>
      <c r="U6151">
        <v>1.32113155</v>
      </c>
      <c r="V6151">
        <v>-6.7628719999999999E-4</v>
      </c>
      <c r="W6151" t="s">
        <v>38</v>
      </c>
      <c r="X6151" s="4">
        <f>IF(bot_orders[[#This Row],[side]]="sell", bot_orders[[#This Row],[accFillSz]]*bot_orders[[#This Row],[avgPx]] + bot_orders[[#This Row],[fee]], -bot_orders[[#This Row],[accFillSz]]*bot_orders[[#This Row],[avgPx]])</f>
        <v>0.67561095324500009</v>
      </c>
      <c r="Y6151" s="4">
        <f>IF(bot_orders[[#This Row],[side]]="buy", bot_orders[[#This Row],[accFillSz]] + bot_orders[[#This Row],[fee]], -bot_orders[[#This Row],[accFillSz]])</f>
        <v>-1.32113155</v>
      </c>
      <c r="Z6151" s="4">
        <f>IF(bot_orders[[#This Row],[side]]="sell",bot_orders[[#This Row],[accFillSz]]*bot_orders[[#This Row],[avgPx]]+bot_orders[[#This Row],[fee]], 0)</f>
        <v>0.67561095324500009</v>
      </c>
      <c r="AA6151" s="4">
        <f>IF(bot_orders[[#This Row],[side]]="sell",-bot_orders[[#This Row],[accFillSz]],bot_orders[[#This Row],[accFillSz]]+bot_orders[[#This Row],[fee]])</f>
        <v>-1.32113155</v>
      </c>
      <c r="AB6151">
        <v>0</v>
      </c>
      <c r="AC6151" t="s">
        <v>18833</v>
      </c>
      <c r="AD6151">
        <v>0</v>
      </c>
      <c r="AE6151" t="s">
        <v>40</v>
      </c>
      <c r="AF6151" t="s">
        <v>41</v>
      </c>
      <c r="AG6151" t="s">
        <v>28</v>
      </c>
      <c r="AH6151" t="s">
        <v>28</v>
      </c>
      <c r="AI6151">
        <v>-1.32113155</v>
      </c>
      <c r="AJ6151">
        <v>0.67561095000000004</v>
      </c>
    </row>
    <row r="6152" spans="1:36" x14ac:dyDescent="0.3">
      <c r="A6152">
        <v>6257</v>
      </c>
      <c r="B6152" t="s">
        <v>17987</v>
      </c>
      <c r="C6152" t="s">
        <v>28</v>
      </c>
      <c r="D6152" t="s">
        <v>29</v>
      </c>
      <c r="E6152" t="s">
        <v>30</v>
      </c>
      <c r="F6152" t="s">
        <v>17988</v>
      </c>
      <c r="G6152" t="s">
        <v>53</v>
      </c>
      <c r="H6152" t="s">
        <v>19498</v>
      </c>
      <c r="I6152" s="4" t="s">
        <v>19499</v>
      </c>
      <c r="J6152" s="1">
        <f>((((bot_orders[[#This Row],[cTime]]/ 1000)+3*3600) / 86400) + DATE(1970,1,1))</f>
        <v>45781.587321145831</v>
      </c>
      <c r="K6152" s="4" t="s">
        <v>19500</v>
      </c>
      <c r="L6152" s="1">
        <f>((((bot_orders[[#This Row],[uTime]]/ 1000)+3*3600) / 86400) + DATE(1970,1,1))</f>
        <v>45781.678688449072</v>
      </c>
      <c r="M6152" t="s">
        <v>34</v>
      </c>
      <c r="N6152" t="s">
        <v>28</v>
      </c>
      <c r="O6152" t="s">
        <v>35</v>
      </c>
      <c r="P6152">
        <v>1.32113155</v>
      </c>
      <c r="Q6152" t="s">
        <v>36</v>
      </c>
      <c r="R6152" t="s">
        <v>55</v>
      </c>
      <c r="S6152">
        <v>0.51060000000000005</v>
      </c>
      <c r="T6152">
        <v>0.51060000000000005</v>
      </c>
      <c r="U6152">
        <v>1.32113155</v>
      </c>
      <c r="V6152">
        <v>-1.0569052E-3</v>
      </c>
      <c r="W6152" t="s">
        <v>18833</v>
      </c>
      <c r="X6152" s="4">
        <f>IF(bot_orders[[#This Row],[side]]="sell", bot_orders[[#This Row],[accFillSz]]*bot_orders[[#This Row],[avgPx]] + bot_orders[[#This Row],[fee]], -bot_orders[[#This Row],[accFillSz]]*bot_orders[[#This Row],[avgPx]])</f>
        <v>-0.67456976943000013</v>
      </c>
      <c r="Y6152" s="4">
        <f>IF(bot_orders[[#This Row],[side]]="buy", bot_orders[[#This Row],[accFillSz]] + bot_orders[[#This Row],[fee]], -bot_orders[[#This Row],[accFillSz]])</f>
        <v>1.3200746448</v>
      </c>
      <c r="Z6152" s="4">
        <f>IF(bot_orders[[#This Row],[side]]="sell",bot_orders[[#This Row],[accFillSz]]*bot_orders[[#This Row],[avgPx]]+bot_orders[[#This Row],[fee]], 0)</f>
        <v>0</v>
      </c>
      <c r="AA6152" s="4">
        <f>IF(bot_orders[[#This Row],[side]]="sell",-bot_orders[[#This Row],[accFillSz]],bot_orders[[#This Row],[accFillSz]]+bot_orders[[#This Row],[fee]])</f>
        <v>1.3200746448</v>
      </c>
      <c r="AB6152">
        <v>0</v>
      </c>
      <c r="AC6152" t="s">
        <v>38</v>
      </c>
      <c r="AD6152">
        <v>0</v>
      </c>
      <c r="AE6152" t="s">
        <v>40</v>
      </c>
      <c r="AF6152" t="s">
        <v>41</v>
      </c>
      <c r="AG6152" t="s">
        <v>28</v>
      </c>
      <c r="AH6152" t="s">
        <v>28</v>
      </c>
      <c r="AI6152">
        <v>1.3200746400000001</v>
      </c>
      <c r="AJ6152">
        <v>-0.67456976999999996</v>
      </c>
    </row>
    <row r="6153" spans="1:36" x14ac:dyDescent="0.3">
      <c r="A6153">
        <v>6262</v>
      </c>
      <c r="B6153" t="s">
        <v>17987</v>
      </c>
      <c r="C6153" t="s">
        <v>28</v>
      </c>
      <c r="D6153" t="s">
        <v>29</v>
      </c>
      <c r="E6153" t="s">
        <v>30</v>
      </c>
      <c r="F6153" t="s">
        <v>17988</v>
      </c>
      <c r="G6153" t="s">
        <v>252</v>
      </c>
      <c r="H6153" t="s">
        <v>19501</v>
      </c>
      <c r="I6153" s="4" t="s">
        <v>19502</v>
      </c>
      <c r="J6153" s="1">
        <f>((((bot_orders[[#This Row],[cTime]]/ 1000)+3*3600) / 86400) + DATE(1970,1,1))</f>
        <v>45781.678688460648</v>
      </c>
      <c r="K6153" s="4" t="s">
        <v>19503</v>
      </c>
      <c r="L6153" s="1">
        <f>((((bot_orders[[#This Row],[uTime]]/ 1000)+3*3600) / 86400) + DATE(1970,1,1))</f>
        <v>45781.727853402772</v>
      </c>
      <c r="M6153" t="s">
        <v>34</v>
      </c>
      <c r="N6153" t="s">
        <v>28</v>
      </c>
      <c r="O6153" t="s">
        <v>35</v>
      </c>
      <c r="P6153">
        <v>1.3200746400000001</v>
      </c>
      <c r="Q6153" t="s">
        <v>36</v>
      </c>
      <c r="R6153" t="s">
        <v>37</v>
      </c>
      <c r="S6153">
        <v>0.51600000000000001</v>
      </c>
      <c r="T6153">
        <v>0.51600000000000001</v>
      </c>
      <c r="U6153">
        <v>1.3200746400000001</v>
      </c>
      <c r="V6153">
        <v>-5.449268E-4</v>
      </c>
      <c r="W6153" t="s">
        <v>38</v>
      </c>
      <c r="X6153" s="4">
        <f>IF(bot_orders[[#This Row],[side]]="sell", bot_orders[[#This Row],[accFillSz]]*bot_orders[[#This Row],[avgPx]] + bot_orders[[#This Row],[fee]], -bot_orders[[#This Row],[accFillSz]]*bot_orders[[#This Row],[avgPx]])</f>
        <v>0.68061358744000011</v>
      </c>
      <c r="Y6153" s="4">
        <f>IF(bot_orders[[#This Row],[side]]="buy", bot_orders[[#This Row],[accFillSz]] + bot_orders[[#This Row],[fee]], -bot_orders[[#This Row],[accFillSz]])</f>
        <v>-1.3200746400000001</v>
      </c>
      <c r="Z6153" s="4">
        <f>IF(bot_orders[[#This Row],[side]]="sell",bot_orders[[#This Row],[accFillSz]]*bot_orders[[#This Row],[avgPx]]+bot_orders[[#This Row],[fee]], 0)</f>
        <v>0.68061358744000011</v>
      </c>
      <c r="AA6153" s="4">
        <f>IF(bot_orders[[#This Row],[side]]="sell",-bot_orders[[#This Row],[accFillSz]],bot_orders[[#This Row],[accFillSz]]+bot_orders[[#This Row],[fee]])</f>
        <v>-1.3200746400000001</v>
      </c>
      <c r="AB6153">
        <v>0</v>
      </c>
      <c r="AC6153" t="s">
        <v>18833</v>
      </c>
      <c r="AD6153">
        <v>0</v>
      </c>
      <c r="AE6153" t="s">
        <v>40</v>
      </c>
      <c r="AF6153" t="s">
        <v>41</v>
      </c>
      <c r="AG6153" t="s">
        <v>28</v>
      </c>
      <c r="AH6153" t="s">
        <v>28</v>
      </c>
      <c r="AI6153">
        <v>-1.3200746400000001</v>
      </c>
      <c r="AJ6153">
        <v>0.68061358999999999</v>
      </c>
    </row>
    <row r="6154" spans="1:36" x14ac:dyDescent="0.3">
      <c r="A6154">
        <v>6270</v>
      </c>
      <c r="B6154" t="s">
        <v>17987</v>
      </c>
      <c r="C6154" t="s">
        <v>28</v>
      </c>
      <c r="D6154" t="s">
        <v>29</v>
      </c>
      <c r="E6154" t="s">
        <v>30</v>
      </c>
      <c r="F6154" t="s">
        <v>17988</v>
      </c>
      <c r="G6154" t="s">
        <v>252</v>
      </c>
      <c r="H6154" t="s">
        <v>19504</v>
      </c>
      <c r="I6154" s="4" t="s">
        <v>19505</v>
      </c>
      <c r="J6154" s="1">
        <f>((((bot_orders[[#This Row],[cTime]]/ 1000)+3*3600) / 86400) + DATE(1970,1,1))</f>
        <v>45781.727853414355</v>
      </c>
      <c r="K6154" s="4" t="s">
        <v>19506</v>
      </c>
      <c r="L6154" s="1">
        <f>((((bot_orders[[#This Row],[uTime]]/ 1000)+3*3600) / 86400) + DATE(1970,1,1))</f>
        <v>45781.781618854162</v>
      </c>
      <c r="M6154" t="s">
        <v>34</v>
      </c>
      <c r="N6154" t="s">
        <v>28</v>
      </c>
      <c r="O6154" t="s">
        <v>35</v>
      </c>
      <c r="P6154">
        <v>1.32113155</v>
      </c>
      <c r="Q6154" t="s">
        <v>36</v>
      </c>
      <c r="R6154" t="s">
        <v>55</v>
      </c>
      <c r="S6154">
        <v>0.51060000000000005</v>
      </c>
      <c r="T6154">
        <v>0.51060000000000005</v>
      </c>
      <c r="U6154">
        <v>1.32113155</v>
      </c>
      <c r="V6154">
        <v>-1.0569052E-3</v>
      </c>
      <c r="W6154" t="s">
        <v>18833</v>
      </c>
      <c r="X6154" s="4">
        <f>IF(bot_orders[[#This Row],[side]]="sell", bot_orders[[#This Row],[accFillSz]]*bot_orders[[#This Row],[avgPx]] + bot_orders[[#This Row],[fee]], -bot_orders[[#This Row],[accFillSz]]*bot_orders[[#This Row],[avgPx]])</f>
        <v>-0.67456976943000013</v>
      </c>
      <c r="Y6154" s="4">
        <f>IF(bot_orders[[#This Row],[side]]="buy", bot_orders[[#This Row],[accFillSz]] + bot_orders[[#This Row],[fee]], -bot_orders[[#This Row],[accFillSz]])</f>
        <v>1.3200746448</v>
      </c>
      <c r="Z6154" s="4">
        <f>IF(bot_orders[[#This Row],[side]]="sell",bot_orders[[#This Row],[accFillSz]]*bot_orders[[#This Row],[avgPx]]+bot_orders[[#This Row],[fee]], 0)</f>
        <v>0</v>
      </c>
      <c r="AA6154" s="4">
        <f>IF(bot_orders[[#This Row],[side]]="sell",-bot_orders[[#This Row],[accFillSz]],bot_orders[[#This Row],[accFillSz]]+bot_orders[[#This Row],[fee]])</f>
        <v>1.3200746448</v>
      </c>
      <c r="AB6154">
        <v>0</v>
      </c>
      <c r="AC6154" t="s">
        <v>38</v>
      </c>
      <c r="AD6154">
        <v>0</v>
      </c>
      <c r="AE6154" t="s">
        <v>40</v>
      </c>
      <c r="AF6154" t="s">
        <v>41</v>
      </c>
      <c r="AG6154" t="s">
        <v>28</v>
      </c>
      <c r="AH6154" t="s">
        <v>28</v>
      </c>
      <c r="AI6154">
        <v>1.3200746400000001</v>
      </c>
      <c r="AJ6154">
        <v>-0.67456976999999996</v>
      </c>
    </row>
    <row r="6155" spans="1:36" x14ac:dyDescent="0.3">
      <c r="A6155">
        <v>6276</v>
      </c>
      <c r="B6155" t="s">
        <v>17987</v>
      </c>
      <c r="C6155" t="s">
        <v>28</v>
      </c>
      <c r="D6155" t="s">
        <v>29</v>
      </c>
      <c r="E6155" t="s">
        <v>30</v>
      </c>
      <c r="F6155" t="s">
        <v>17988</v>
      </c>
      <c r="G6155" t="s">
        <v>1029</v>
      </c>
      <c r="H6155" t="s">
        <v>19507</v>
      </c>
      <c r="I6155" s="4" t="s">
        <v>19508</v>
      </c>
      <c r="J6155" s="1">
        <f>((((bot_orders[[#This Row],[cTime]]/ 1000)+3*3600) / 86400) + DATE(1970,1,1))</f>
        <v>45781.905869733797</v>
      </c>
      <c r="K6155" s="4" t="s">
        <v>19509</v>
      </c>
      <c r="L6155" s="1">
        <f>((((bot_orders[[#This Row],[uTime]]/ 1000)+3*3600) / 86400) + DATE(1970,1,1))</f>
        <v>45786.483700081022</v>
      </c>
      <c r="M6155" t="s">
        <v>34</v>
      </c>
      <c r="N6155" t="s">
        <v>28</v>
      </c>
      <c r="O6155" t="s">
        <v>35</v>
      </c>
      <c r="P6155">
        <v>1.32313561</v>
      </c>
      <c r="Q6155" t="s">
        <v>36</v>
      </c>
      <c r="R6155" t="s">
        <v>37</v>
      </c>
      <c r="S6155">
        <v>0.55100000000000005</v>
      </c>
      <c r="T6155">
        <v>0.55100000000000005</v>
      </c>
      <c r="U6155">
        <v>1.32313561</v>
      </c>
      <c r="V6155">
        <v>-5.8323819999999999E-4</v>
      </c>
      <c r="W6155" t="s">
        <v>38</v>
      </c>
      <c r="X6155" s="4">
        <f>IF(bot_orders[[#This Row],[side]]="sell", bot_orders[[#This Row],[accFillSz]]*bot_orders[[#This Row],[avgPx]] + bot_orders[[#This Row],[fee]], -bot_orders[[#This Row],[accFillSz]]*bot_orders[[#This Row],[avgPx]])</f>
        <v>0.7284644829100001</v>
      </c>
      <c r="Y6155" s="4">
        <f>IF(bot_orders[[#This Row],[side]]="buy", bot_orders[[#This Row],[accFillSz]] + bot_orders[[#This Row],[fee]], -bot_orders[[#This Row],[accFillSz]])</f>
        <v>-1.32313561</v>
      </c>
      <c r="Z6155" s="4">
        <f>IF(bot_orders[[#This Row],[side]]="sell",bot_orders[[#This Row],[accFillSz]]*bot_orders[[#This Row],[avgPx]]+bot_orders[[#This Row],[fee]], 0)</f>
        <v>0.7284644829100001</v>
      </c>
      <c r="AA6155" s="4">
        <f>IF(bot_orders[[#This Row],[side]]="sell",-bot_orders[[#This Row],[accFillSz]],bot_orders[[#This Row],[accFillSz]]+bot_orders[[#This Row],[fee]])</f>
        <v>-1.32313561</v>
      </c>
      <c r="AB6155">
        <v>0</v>
      </c>
      <c r="AC6155" t="s">
        <v>18833</v>
      </c>
      <c r="AD6155">
        <v>0</v>
      </c>
      <c r="AE6155" t="s">
        <v>40</v>
      </c>
      <c r="AF6155" t="s">
        <v>41</v>
      </c>
      <c r="AG6155" t="s">
        <v>28</v>
      </c>
      <c r="AH6155" t="s">
        <v>28</v>
      </c>
      <c r="AI6155">
        <v>-1.32313561</v>
      </c>
      <c r="AJ6155">
        <v>0.72846447999999997</v>
      </c>
    </row>
    <row r="6156" spans="1:36" x14ac:dyDescent="0.3">
      <c r="A6156">
        <v>6277</v>
      </c>
      <c r="B6156" t="s">
        <v>17987</v>
      </c>
      <c r="C6156" t="s">
        <v>28</v>
      </c>
      <c r="D6156" t="s">
        <v>29</v>
      </c>
      <c r="E6156" t="s">
        <v>30</v>
      </c>
      <c r="F6156" t="s">
        <v>17988</v>
      </c>
      <c r="G6156" t="s">
        <v>1012</v>
      </c>
      <c r="H6156" t="s">
        <v>19510</v>
      </c>
      <c r="I6156" s="4" t="s">
        <v>19508</v>
      </c>
      <c r="J6156" s="1">
        <f>((((bot_orders[[#This Row],[cTime]]/ 1000)+3*3600) / 86400) + DATE(1970,1,1))</f>
        <v>45781.905869733797</v>
      </c>
      <c r="K6156" s="4" t="s">
        <v>19511</v>
      </c>
      <c r="L6156" s="1">
        <f>((((bot_orders[[#This Row],[uTime]]/ 1000)+3*3600) / 86400) + DATE(1970,1,1))</f>
        <v>45786.446715972226</v>
      </c>
      <c r="M6156" t="s">
        <v>34</v>
      </c>
      <c r="N6156" t="s">
        <v>28</v>
      </c>
      <c r="O6156" t="s">
        <v>35</v>
      </c>
      <c r="P6156">
        <v>1.32313561</v>
      </c>
      <c r="Q6156" t="s">
        <v>36</v>
      </c>
      <c r="R6156" t="s">
        <v>37</v>
      </c>
      <c r="S6156">
        <v>0.5464</v>
      </c>
      <c r="T6156">
        <v>0.5464</v>
      </c>
      <c r="U6156">
        <v>1.32313561</v>
      </c>
      <c r="V6156">
        <v>-5.7836900000000002E-4</v>
      </c>
      <c r="W6156" t="s">
        <v>38</v>
      </c>
      <c r="X6156" s="4">
        <f>IF(bot_orders[[#This Row],[side]]="sell", bot_orders[[#This Row],[accFillSz]]*bot_orders[[#This Row],[avgPx]] + bot_orders[[#This Row],[fee]], -bot_orders[[#This Row],[accFillSz]]*bot_orders[[#This Row],[avgPx]])</f>
        <v>0.72238292830400008</v>
      </c>
      <c r="Y6156" s="4">
        <f>IF(bot_orders[[#This Row],[side]]="buy", bot_orders[[#This Row],[accFillSz]] + bot_orders[[#This Row],[fee]], -bot_orders[[#This Row],[accFillSz]])</f>
        <v>-1.32313561</v>
      </c>
      <c r="Z6156" s="4">
        <f>IF(bot_orders[[#This Row],[side]]="sell",bot_orders[[#This Row],[accFillSz]]*bot_orders[[#This Row],[avgPx]]+bot_orders[[#This Row],[fee]], 0)</f>
        <v>0.72238292830400008</v>
      </c>
      <c r="AA6156" s="4">
        <f>IF(bot_orders[[#This Row],[side]]="sell",-bot_orders[[#This Row],[accFillSz]],bot_orders[[#This Row],[accFillSz]]+bot_orders[[#This Row],[fee]])</f>
        <v>-1.32313561</v>
      </c>
      <c r="AB6156">
        <v>0</v>
      </c>
      <c r="AC6156" t="s">
        <v>18833</v>
      </c>
      <c r="AD6156">
        <v>0</v>
      </c>
      <c r="AE6156" t="s">
        <v>40</v>
      </c>
      <c r="AF6156" t="s">
        <v>41</v>
      </c>
      <c r="AG6156" t="s">
        <v>28</v>
      </c>
      <c r="AH6156" t="s">
        <v>28</v>
      </c>
      <c r="AI6156">
        <v>-1.32313561</v>
      </c>
      <c r="AJ6156">
        <v>0.72238292999999998</v>
      </c>
    </row>
    <row r="6157" spans="1:36" x14ac:dyDescent="0.3">
      <c r="A6157">
        <v>6278</v>
      </c>
      <c r="B6157" t="s">
        <v>17987</v>
      </c>
      <c r="C6157" t="s">
        <v>28</v>
      </c>
      <c r="D6157" t="s">
        <v>29</v>
      </c>
      <c r="E6157" t="s">
        <v>30</v>
      </c>
      <c r="F6157" t="s">
        <v>17988</v>
      </c>
      <c r="G6157" t="s">
        <v>1005</v>
      </c>
      <c r="H6157" t="s">
        <v>19512</v>
      </c>
      <c r="I6157" s="4" t="s">
        <v>19508</v>
      </c>
      <c r="J6157" s="1">
        <f>((((bot_orders[[#This Row],[cTime]]/ 1000)+3*3600) / 86400) + DATE(1970,1,1))</f>
        <v>45781.905869733797</v>
      </c>
      <c r="K6157" s="4" t="s">
        <v>19513</v>
      </c>
      <c r="L6157" s="1">
        <f>((((bot_orders[[#This Row],[uTime]]/ 1000)+3*3600) / 86400) + DATE(1970,1,1))</f>
        <v>45786.446622754629</v>
      </c>
      <c r="M6157" t="s">
        <v>34</v>
      </c>
      <c r="N6157" t="s">
        <v>28</v>
      </c>
      <c r="O6157" t="s">
        <v>35</v>
      </c>
      <c r="P6157">
        <v>1.32313561</v>
      </c>
      <c r="Q6157" t="s">
        <v>36</v>
      </c>
      <c r="R6157" t="s">
        <v>37</v>
      </c>
      <c r="S6157">
        <v>0.54179999999999995</v>
      </c>
      <c r="T6157">
        <v>0.54179999999999995</v>
      </c>
      <c r="U6157">
        <v>1.32313561</v>
      </c>
      <c r="V6157">
        <v>-5.7349989999999997E-4</v>
      </c>
      <c r="W6157" t="s">
        <v>38</v>
      </c>
      <c r="X6157" s="4">
        <f>IF(bot_orders[[#This Row],[side]]="sell", bot_orders[[#This Row],[accFillSz]]*bot_orders[[#This Row],[avgPx]] + bot_orders[[#This Row],[fee]], -bot_orders[[#This Row],[accFillSz]]*bot_orders[[#This Row],[avgPx]])</f>
        <v>0.71630137359799995</v>
      </c>
      <c r="Y6157" s="4">
        <f>IF(bot_orders[[#This Row],[side]]="buy", bot_orders[[#This Row],[accFillSz]] + bot_orders[[#This Row],[fee]], -bot_orders[[#This Row],[accFillSz]])</f>
        <v>-1.32313561</v>
      </c>
      <c r="Z6157" s="4">
        <f>IF(bot_orders[[#This Row],[side]]="sell",bot_orders[[#This Row],[accFillSz]]*bot_orders[[#This Row],[avgPx]]+bot_orders[[#This Row],[fee]], 0)</f>
        <v>0.71630137359799995</v>
      </c>
      <c r="AA6157" s="4">
        <f>IF(bot_orders[[#This Row],[side]]="sell",-bot_orders[[#This Row],[accFillSz]],bot_orders[[#This Row],[accFillSz]]+bot_orders[[#This Row],[fee]])</f>
        <v>-1.32313561</v>
      </c>
      <c r="AB6157">
        <v>0</v>
      </c>
      <c r="AC6157" t="s">
        <v>18833</v>
      </c>
      <c r="AD6157">
        <v>0</v>
      </c>
      <c r="AE6157" t="s">
        <v>40</v>
      </c>
      <c r="AF6157" t="s">
        <v>41</v>
      </c>
      <c r="AG6157" t="s">
        <v>28</v>
      </c>
      <c r="AH6157" t="s">
        <v>28</v>
      </c>
      <c r="AI6157">
        <v>-1.32313561</v>
      </c>
      <c r="AJ6157">
        <v>0.71630137000000005</v>
      </c>
    </row>
    <row r="6158" spans="1:36" x14ac:dyDescent="0.3">
      <c r="A6158">
        <v>6279</v>
      </c>
      <c r="B6158" t="s">
        <v>17987</v>
      </c>
      <c r="C6158" t="s">
        <v>28</v>
      </c>
      <c r="D6158" t="s">
        <v>29</v>
      </c>
      <c r="E6158" t="s">
        <v>30</v>
      </c>
      <c r="F6158" t="s">
        <v>17988</v>
      </c>
      <c r="G6158" t="s">
        <v>865</v>
      </c>
      <c r="H6158" t="s">
        <v>19514</v>
      </c>
      <c r="I6158" s="4" t="s">
        <v>19508</v>
      </c>
      <c r="J6158" s="1">
        <f>((((bot_orders[[#This Row],[cTime]]/ 1000)+3*3600) / 86400) + DATE(1970,1,1))</f>
        <v>45781.905869733797</v>
      </c>
      <c r="K6158" s="4" t="s">
        <v>19515</v>
      </c>
      <c r="L6158" s="1">
        <f>((((bot_orders[[#This Row],[uTime]]/ 1000)+3*3600) / 86400) + DATE(1970,1,1))</f>
        <v>45786.437086921294</v>
      </c>
      <c r="M6158" t="s">
        <v>34</v>
      </c>
      <c r="N6158" t="s">
        <v>28</v>
      </c>
      <c r="O6158" t="s">
        <v>35</v>
      </c>
      <c r="P6158">
        <v>1.32313561</v>
      </c>
      <c r="Q6158" t="s">
        <v>36</v>
      </c>
      <c r="R6158" t="s">
        <v>37</v>
      </c>
      <c r="S6158">
        <v>0.5373</v>
      </c>
      <c r="T6158">
        <v>0.5373</v>
      </c>
      <c r="U6158">
        <v>1.32313561</v>
      </c>
      <c r="V6158">
        <v>-5.6873660000000001E-4</v>
      </c>
      <c r="W6158" t="s">
        <v>38</v>
      </c>
      <c r="X6158" s="4">
        <f>IF(bot_orders[[#This Row],[side]]="sell", bot_orders[[#This Row],[accFillSz]]*bot_orders[[#This Row],[avgPx]] + bot_orders[[#This Row],[fee]], -bot_orders[[#This Row],[accFillSz]]*bot_orders[[#This Row],[avgPx]])</f>
        <v>0.71035202665300001</v>
      </c>
      <c r="Y6158" s="4">
        <f>IF(bot_orders[[#This Row],[side]]="buy", bot_orders[[#This Row],[accFillSz]] + bot_orders[[#This Row],[fee]], -bot_orders[[#This Row],[accFillSz]])</f>
        <v>-1.32313561</v>
      </c>
      <c r="Z6158" s="4">
        <f>IF(bot_orders[[#This Row],[side]]="sell",bot_orders[[#This Row],[accFillSz]]*bot_orders[[#This Row],[avgPx]]+bot_orders[[#This Row],[fee]], 0)</f>
        <v>0.71035202665300001</v>
      </c>
      <c r="AA6158" s="4">
        <f>IF(bot_orders[[#This Row],[side]]="sell",-bot_orders[[#This Row],[accFillSz]],bot_orders[[#This Row],[accFillSz]]+bot_orders[[#This Row],[fee]])</f>
        <v>-1.32313561</v>
      </c>
      <c r="AB6158">
        <v>0</v>
      </c>
      <c r="AC6158" t="s">
        <v>18833</v>
      </c>
      <c r="AD6158">
        <v>0</v>
      </c>
      <c r="AE6158" t="s">
        <v>40</v>
      </c>
      <c r="AF6158" t="s">
        <v>41</v>
      </c>
      <c r="AG6158" t="s">
        <v>28</v>
      </c>
      <c r="AH6158" t="s">
        <v>28</v>
      </c>
      <c r="AI6158">
        <v>-1.32313561</v>
      </c>
      <c r="AJ6158">
        <v>0.71035203000000002</v>
      </c>
    </row>
    <row r="6159" spans="1:36" x14ac:dyDescent="0.3">
      <c r="A6159">
        <v>6280</v>
      </c>
      <c r="B6159" t="s">
        <v>17987</v>
      </c>
      <c r="C6159" t="s">
        <v>28</v>
      </c>
      <c r="D6159" t="s">
        <v>29</v>
      </c>
      <c r="E6159" t="s">
        <v>30</v>
      </c>
      <c r="F6159" t="s">
        <v>17988</v>
      </c>
      <c r="G6159" t="s">
        <v>984</v>
      </c>
      <c r="H6159" t="s">
        <v>19516</v>
      </c>
      <c r="I6159" s="4" t="s">
        <v>19508</v>
      </c>
      <c r="J6159" s="1">
        <f>((((bot_orders[[#This Row],[cTime]]/ 1000)+3*3600) / 86400) + DATE(1970,1,1))</f>
        <v>45781.905869733797</v>
      </c>
      <c r="K6159" s="4" t="s">
        <v>19517</v>
      </c>
      <c r="L6159" s="1">
        <f>((((bot_orders[[#This Row],[uTime]]/ 1000)+3*3600) / 86400) + DATE(1970,1,1))</f>
        <v>45786.423215312505</v>
      </c>
      <c r="M6159" t="s">
        <v>34</v>
      </c>
      <c r="N6159" t="s">
        <v>28</v>
      </c>
      <c r="O6159" t="s">
        <v>35</v>
      </c>
      <c r="P6159">
        <v>1.32313561</v>
      </c>
      <c r="Q6159" t="s">
        <v>36</v>
      </c>
      <c r="R6159" t="s">
        <v>37</v>
      </c>
      <c r="S6159">
        <v>0.53280000000000005</v>
      </c>
      <c r="T6159">
        <v>0.53280000000000005</v>
      </c>
      <c r="U6159">
        <v>1.32313561</v>
      </c>
      <c r="V6159">
        <v>-5.6397330000000005E-4</v>
      </c>
      <c r="W6159" t="s">
        <v>38</v>
      </c>
      <c r="X6159" s="4">
        <f>IF(bot_orders[[#This Row],[side]]="sell", bot_orders[[#This Row],[accFillSz]]*bot_orders[[#This Row],[avgPx]] + bot_orders[[#This Row],[fee]], -bot_orders[[#This Row],[accFillSz]]*bot_orders[[#This Row],[avgPx]])</f>
        <v>0.70440267970800008</v>
      </c>
      <c r="Y6159" s="4">
        <f>IF(bot_orders[[#This Row],[side]]="buy", bot_orders[[#This Row],[accFillSz]] + bot_orders[[#This Row],[fee]], -bot_orders[[#This Row],[accFillSz]])</f>
        <v>-1.32313561</v>
      </c>
      <c r="Z6159" s="4">
        <f>IF(bot_orders[[#This Row],[side]]="sell",bot_orders[[#This Row],[accFillSz]]*bot_orders[[#This Row],[avgPx]]+bot_orders[[#This Row],[fee]], 0)</f>
        <v>0.70440267970800008</v>
      </c>
      <c r="AA6159" s="4">
        <f>IF(bot_orders[[#This Row],[side]]="sell",-bot_orders[[#This Row],[accFillSz]],bot_orders[[#This Row],[accFillSz]]+bot_orders[[#This Row],[fee]])</f>
        <v>-1.32313561</v>
      </c>
      <c r="AB6159">
        <v>0</v>
      </c>
      <c r="AC6159" t="s">
        <v>18833</v>
      </c>
      <c r="AD6159">
        <v>0</v>
      </c>
      <c r="AE6159" t="s">
        <v>40</v>
      </c>
      <c r="AF6159" t="s">
        <v>41</v>
      </c>
      <c r="AG6159" t="s">
        <v>28</v>
      </c>
      <c r="AH6159" t="s">
        <v>28</v>
      </c>
      <c r="AI6159">
        <v>-1.32313561</v>
      </c>
      <c r="AJ6159">
        <v>0.70440267999999995</v>
      </c>
    </row>
    <row r="6160" spans="1:36" x14ac:dyDescent="0.3">
      <c r="A6160">
        <v>6281</v>
      </c>
      <c r="B6160" t="s">
        <v>17987</v>
      </c>
      <c r="C6160" t="s">
        <v>28</v>
      </c>
      <c r="D6160" t="s">
        <v>29</v>
      </c>
      <c r="E6160" t="s">
        <v>30</v>
      </c>
      <c r="F6160" t="s">
        <v>17988</v>
      </c>
      <c r="G6160" t="s">
        <v>988</v>
      </c>
      <c r="H6160" t="s">
        <v>19518</v>
      </c>
      <c r="I6160" s="4" t="s">
        <v>19508</v>
      </c>
      <c r="J6160" s="1">
        <f>((((bot_orders[[#This Row],[cTime]]/ 1000)+3*3600) / 86400) + DATE(1970,1,1))</f>
        <v>45781.905869733797</v>
      </c>
      <c r="K6160" s="4" t="s">
        <v>19519</v>
      </c>
      <c r="L6160" s="1">
        <f>((((bot_orders[[#This Row],[uTime]]/ 1000)+3*3600) / 86400) + DATE(1970,1,1))</f>
        <v>45786.266689004631</v>
      </c>
      <c r="M6160" t="s">
        <v>34</v>
      </c>
      <c r="N6160" t="s">
        <v>28</v>
      </c>
      <c r="O6160" t="s">
        <v>35</v>
      </c>
      <c r="P6160">
        <v>1.32313561</v>
      </c>
      <c r="Q6160" t="s">
        <v>36</v>
      </c>
      <c r="R6160" t="s">
        <v>37</v>
      </c>
      <c r="S6160">
        <v>0.52839999999999998</v>
      </c>
      <c r="T6160">
        <v>0.52839999999999998</v>
      </c>
      <c r="U6160">
        <v>1.32313561</v>
      </c>
      <c r="V6160">
        <v>-5.5931589999999999E-4</v>
      </c>
      <c r="W6160" t="s">
        <v>38</v>
      </c>
      <c r="X6160" s="4">
        <f>IF(bot_orders[[#This Row],[side]]="sell", bot_orders[[#This Row],[accFillSz]]*bot_orders[[#This Row],[avgPx]] + bot_orders[[#This Row],[fee]], -bot_orders[[#This Row],[accFillSz]]*bot_orders[[#This Row],[avgPx]])</f>
        <v>0.69858554042400001</v>
      </c>
      <c r="Y6160" s="4">
        <f>IF(bot_orders[[#This Row],[side]]="buy", bot_orders[[#This Row],[accFillSz]] + bot_orders[[#This Row],[fee]], -bot_orders[[#This Row],[accFillSz]])</f>
        <v>-1.32313561</v>
      </c>
      <c r="Z6160" s="4">
        <f>IF(bot_orders[[#This Row],[side]]="sell",bot_orders[[#This Row],[accFillSz]]*bot_orders[[#This Row],[avgPx]]+bot_orders[[#This Row],[fee]], 0)</f>
        <v>0.69858554042400001</v>
      </c>
      <c r="AA6160" s="4">
        <f>IF(bot_orders[[#This Row],[side]]="sell",-bot_orders[[#This Row],[accFillSz]],bot_orders[[#This Row],[accFillSz]]+bot_orders[[#This Row],[fee]])</f>
        <v>-1.32313561</v>
      </c>
      <c r="AB6160">
        <v>0</v>
      </c>
      <c r="AC6160" t="s">
        <v>18833</v>
      </c>
      <c r="AD6160">
        <v>0</v>
      </c>
      <c r="AE6160" t="s">
        <v>40</v>
      </c>
      <c r="AF6160" t="s">
        <v>41</v>
      </c>
      <c r="AG6160" t="s">
        <v>28</v>
      </c>
      <c r="AH6160" t="s">
        <v>28</v>
      </c>
      <c r="AI6160">
        <v>-1.32313561</v>
      </c>
      <c r="AJ6160">
        <v>0.69858553999999995</v>
      </c>
    </row>
    <row r="6161" spans="1:36" x14ac:dyDescent="0.3">
      <c r="A6161">
        <v>6282</v>
      </c>
      <c r="B6161" t="s">
        <v>17987</v>
      </c>
      <c r="C6161" t="s">
        <v>28</v>
      </c>
      <c r="D6161" t="s">
        <v>29</v>
      </c>
      <c r="E6161" t="s">
        <v>30</v>
      </c>
      <c r="F6161" t="s">
        <v>17988</v>
      </c>
      <c r="G6161" t="s">
        <v>872</v>
      </c>
      <c r="H6161" t="s">
        <v>19520</v>
      </c>
      <c r="I6161" s="4" t="s">
        <v>19508</v>
      </c>
      <c r="J6161" s="1">
        <f>((((bot_orders[[#This Row],[cTime]]/ 1000)+3*3600) / 86400) + DATE(1970,1,1))</f>
        <v>45781.905869733797</v>
      </c>
      <c r="K6161" s="4" t="s">
        <v>19521</v>
      </c>
      <c r="L6161" s="1">
        <f>((((bot_orders[[#This Row],[uTime]]/ 1000)+3*3600) / 86400) + DATE(1970,1,1))</f>
        <v>45786.014633263883</v>
      </c>
      <c r="M6161" t="s">
        <v>34</v>
      </c>
      <c r="N6161" t="s">
        <v>28</v>
      </c>
      <c r="O6161" t="s">
        <v>35</v>
      </c>
      <c r="P6161">
        <v>1.32313561</v>
      </c>
      <c r="Q6161" t="s">
        <v>36</v>
      </c>
      <c r="R6161" t="s">
        <v>37</v>
      </c>
      <c r="S6161">
        <v>0.52400000000000002</v>
      </c>
      <c r="T6161">
        <v>0.52400000000000002</v>
      </c>
      <c r="U6161">
        <v>1.32313561</v>
      </c>
      <c r="V6161">
        <v>-5.546584E-4</v>
      </c>
      <c r="W6161" t="s">
        <v>38</v>
      </c>
      <c r="X6161" s="4">
        <f>IF(bot_orders[[#This Row],[side]]="sell", bot_orders[[#This Row],[accFillSz]]*bot_orders[[#This Row],[avgPx]] + bot_orders[[#This Row],[fee]], -bot_orders[[#This Row],[accFillSz]]*bot_orders[[#This Row],[avgPx]])</f>
        <v>0.69276840124000005</v>
      </c>
      <c r="Y6161" s="4">
        <f>IF(bot_orders[[#This Row],[side]]="buy", bot_orders[[#This Row],[accFillSz]] + bot_orders[[#This Row],[fee]], -bot_orders[[#This Row],[accFillSz]])</f>
        <v>-1.32313561</v>
      </c>
      <c r="Z6161" s="4">
        <f>IF(bot_orders[[#This Row],[side]]="sell",bot_orders[[#This Row],[accFillSz]]*bot_orders[[#This Row],[avgPx]]+bot_orders[[#This Row],[fee]], 0)</f>
        <v>0.69276840124000005</v>
      </c>
      <c r="AA6161" s="4">
        <f>IF(bot_orders[[#This Row],[side]]="sell",-bot_orders[[#This Row],[accFillSz]],bot_orders[[#This Row],[accFillSz]]+bot_orders[[#This Row],[fee]])</f>
        <v>-1.32313561</v>
      </c>
      <c r="AB6161">
        <v>0</v>
      </c>
      <c r="AC6161" t="s">
        <v>18833</v>
      </c>
      <c r="AD6161">
        <v>0</v>
      </c>
      <c r="AE6161" t="s">
        <v>40</v>
      </c>
      <c r="AF6161" t="s">
        <v>41</v>
      </c>
      <c r="AG6161" t="s">
        <v>28</v>
      </c>
      <c r="AH6161" t="s">
        <v>28</v>
      </c>
      <c r="AI6161">
        <v>-1.32313561</v>
      </c>
      <c r="AJ6161">
        <v>0.69276839999999995</v>
      </c>
    </row>
    <row r="6162" spans="1:36" x14ac:dyDescent="0.3">
      <c r="A6162">
        <v>6283</v>
      </c>
      <c r="B6162" t="s">
        <v>17987</v>
      </c>
      <c r="C6162" t="s">
        <v>28</v>
      </c>
      <c r="D6162" t="s">
        <v>29</v>
      </c>
      <c r="E6162" t="s">
        <v>30</v>
      </c>
      <c r="F6162" t="s">
        <v>17988</v>
      </c>
      <c r="G6162" t="s">
        <v>875</v>
      </c>
      <c r="H6162" t="s">
        <v>19522</v>
      </c>
      <c r="I6162" s="4" t="s">
        <v>19508</v>
      </c>
      <c r="J6162" s="1">
        <f>((((bot_orders[[#This Row],[cTime]]/ 1000)+3*3600) / 86400) + DATE(1970,1,1))</f>
        <v>45781.905869733797</v>
      </c>
      <c r="K6162" s="4" t="s">
        <v>19523</v>
      </c>
      <c r="L6162" s="1">
        <f>((((bot_orders[[#This Row],[uTime]]/ 1000)+3*3600) / 86400) + DATE(1970,1,1))</f>
        <v>45785.995302997682</v>
      </c>
      <c r="M6162" t="s">
        <v>34</v>
      </c>
      <c r="N6162" t="s">
        <v>28</v>
      </c>
      <c r="O6162" t="s">
        <v>35</v>
      </c>
      <c r="P6162">
        <v>1.32313561</v>
      </c>
      <c r="Q6162" t="s">
        <v>36</v>
      </c>
      <c r="R6162" t="s">
        <v>37</v>
      </c>
      <c r="S6162">
        <v>0.51959999999999995</v>
      </c>
      <c r="T6162">
        <v>0.51959999999999995</v>
      </c>
      <c r="U6162">
        <v>1.32313561</v>
      </c>
      <c r="V6162">
        <v>-5.5000100000000005E-4</v>
      </c>
      <c r="W6162" t="s">
        <v>38</v>
      </c>
      <c r="X6162" s="4">
        <f>IF(bot_orders[[#This Row],[side]]="sell", bot_orders[[#This Row],[accFillSz]]*bot_orders[[#This Row],[avgPx]] + bot_orders[[#This Row],[fee]], -bot_orders[[#This Row],[accFillSz]]*bot_orders[[#This Row],[avgPx]])</f>
        <v>0.68695126195599987</v>
      </c>
      <c r="Y6162" s="4">
        <f>IF(bot_orders[[#This Row],[side]]="buy", bot_orders[[#This Row],[accFillSz]] + bot_orders[[#This Row],[fee]], -bot_orders[[#This Row],[accFillSz]])</f>
        <v>-1.32313561</v>
      </c>
      <c r="Z6162" s="4">
        <f>IF(bot_orders[[#This Row],[side]]="sell",bot_orders[[#This Row],[accFillSz]]*bot_orders[[#This Row],[avgPx]]+bot_orders[[#This Row],[fee]], 0)</f>
        <v>0.68695126195599987</v>
      </c>
      <c r="AA6162" s="4">
        <f>IF(bot_orders[[#This Row],[side]]="sell",-bot_orders[[#This Row],[accFillSz]],bot_orders[[#This Row],[accFillSz]]+bot_orders[[#This Row],[fee]])</f>
        <v>-1.32313561</v>
      </c>
      <c r="AB6162">
        <v>0</v>
      </c>
      <c r="AC6162" t="s">
        <v>18833</v>
      </c>
      <c r="AD6162">
        <v>0</v>
      </c>
      <c r="AE6162" t="s">
        <v>40</v>
      </c>
      <c r="AF6162" t="s">
        <v>41</v>
      </c>
      <c r="AG6162" t="s">
        <v>28</v>
      </c>
      <c r="AH6162" t="s">
        <v>28</v>
      </c>
      <c r="AI6162">
        <v>-1.32313561</v>
      </c>
      <c r="AJ6162">
        <v>0.68695125999999995</v>
      </c>
    </row>
    <row r="6163" spans="1:36" x14ac:dyDescent="0.3">
      <c r="A6163">
        <v>6284</v>
      </c>
      <c r="B6163" t="s">
        <v>17987</v>
      </c>
      <c r="C6163" t="s">
        <v>28</v>
      </c>
      <c r="D6163" t="s">
        <v>29</v>
      </c>
      <c r="E6163" t="s">
        <v>30</v>
      </c>
      <c r="F6163" t="s">
        <v>17988</v>
      </c>
      <c r="G6163" t="s">
        <v>941</v>
      </c>
      <c r="H6163" t="s">
        <v>19524</v>
      </c>
      <c r="I6163" s="4" t="s">
        <v>19508</v>
      </c>
      <c r="J6163" s="1">
        <f>((((bot_orders[[#This Row],[cTime]]/ 1000)+3*3600) / 86400) + DATE(1970,1,1))</f>
        <v>45781.905869733797</v>
      </c>
      <c r="K6163" s="4" t="s">
        <v>19525</v>
      </c>
      <c r="L6163" s="1">
        <f>((((bot_orders[[#This Row],[uTime]]/ 1000)+3*3600) / 86400) + DATE(1970,1,1))</f>
        <v>45785.985534050924</v>
      </c>
      <c r="M6163" t="s">
        <v>34</v>
      </c>
      <c r="N6163" t="s">
        <v>28</v>
      </c>
      <c r="O6163" t="s">
        <v>35</v>
      </c>
      <c r="P6163">
        <v>1.32313561</v>
      </c>
      <c r="Q6163" t="s">
        <v>36</v>
      </c>
      <c r="R6163" t="s">
        <v>37</v>
      </c>
      <c r="S6163">
        <v>0.51519999999999999</v>
      </c>
      <c r="T6163">
        <v>0.51519999999999999</v>
      </c>
      <c r="U6163">
        <v>1.32313561</v>
      </c>
      <c r="V6163">
        <v>-5.4534359999999999E-4</v>
      </c>
      <c r="W6163" t="s">
        <v>38</v>
      </c>
      <c r="X6163" s="4">
        <f>IF(bot_orders[[#This Row],[side]]="sell", bot_orders[[#This Row],[accFillSz]]*bot_orders[[#This Row],[avgPx]] + bot_orders[[#This Row],[fee]], -bot_orders[[#This Row],[accFillSz]]*bot_orders[[#This Row],[avgPx]])</f>
        <v>0.68113412267200002</v>
      </c>
      <c r="Y6163" s="4">
        <f>IF(bot_orders[[#This Row],[side]]="buy", bot_orders[[#This Row],[accFillSz]] + bot_orders[[#This Row],[fee]], -bot_orders[[#This Row],[accFillSz]])</f>
        <v>-1.32313561</v>
      </c>
      <c r="Z6163" s="4">
        <f>IF(bot_orders[[#This Row],[side]]="sell",bot_orders[[#This Row],[accFillSz]]*bot_orders[[#This Row],[avgPx]]+bot_orders[[#This Row],[fee]], 0)</f>
        <v>0.68113412267200002</v>
      </c>
      <c r="AA6163" s="4">
        <f>IF(bot_orders[[#This Row],[side]]="sell",-bot_orders[[#This Row],[accFillSz]],bot_orders[[#This Row],[accFillSz]]+bot_orders[[#This Row],[fee]])</f>
        <v>-1.32313561</v>
      </c>
      <c r="AB6163">
        <v>0</v>
      </c>
      <c r="AC6163" t="s">
        <v>18833</v>
      </c>
      <c r="AD6163">
        <v>0</v>
      </c>
      <c r="AE6163" t="s">
        <v>40</v>
      </c>
      <c r="AF6163" t="s">
        <v>41</v>
      </c>
      <c r="AG6163" t="s">
        <v>28</v>
      </c>
      <c r="AH6163" t="s">
        <v>28</v>
      </c>
      <c r="AI6163">
        <v>-1.32313561</v>
      </c>
      <c r="AJ6163">
        <v>0.68113411999999995</v>
      </c>
    </row>
    <row r="6164" spans="1:36" x14ac:dyDescent="0.3">
      <c r="A6164">
        <v>6285</v>
      </c>
      <c r="B6164" t="s">
        <v>17987</v>
      </c>
      <c r="C6164" t="s">
        <v>28</v>
      </c>
      <c r="D6164" t="s">
        <v>29</v>
      </c>
      <c r="E6164" t="s">
        <v>30</v>
      </c>
      <c r="F6164" t="s">
        <v>17988</v>
      </c>
      <c r="G6164" t="s">
        <v>945</v>
      </c>
      <c r="H6164" t="s">
        <v>19526</v>
      </c>
      <c r="I6164" s="4" t="s">
        <v>19508</v>
      </c>
      <c r="J6164" s="1">
        <f>((((bot_orders[[#This Row],[cTime]]/ 1000)+3*3600) / 86400) + DATE(1970,1,1))</f>
        <v>45781.905869733797</v>
      </c>
      <c r="K6164" s="4" t="s">
        <v>19527</v>
      </c>
      <c r="L6164" s="1">
        <f>((((bot_orders[[#This Row],[uTime]]/ 1000)+3*3600) / 86400) + DATE(1970,1,1))</f>
        <v>45785.949950636568</v>
      </c>
      <c r="M6164" t="s">
        <v>34</v>
      </c>
      <c r="N6164" t="s">
        <v>28</v>
      </c>
      <c r="O6164" t="s">
        <v>35</v>
      </c>
      <c r="P6164">
        <v>1.32313561</v>
      </c>
      <c r="Q6164" t="s">
        <v>36</v>
      </c>
      <c r="R6164" t="s">
        <v>37</v>
      </c>
      <c r="S6164">
        <v>0.51090000000000002</v>
      </c>
      <c r="T6164">
        <v>0.51090000000000002</v>
      </c>
      <c r="U6164">
        <v>1.32313561</v>
      </c>
      <c r="V6164">
        <v>-5.4079200000000001E-4</v>
      </c>
      <c r="W6164" t="s">
        <v>38</v>
      </c>
      <c r="X6164" s="4">
        <f>IF(bot_orders[[#This Row],[side]]="sell", bot_orders[[#This Row],[accFillSz]]*bot_orders[[#This Row],[avgPx]] + bot_orders[[#This Row],[fee]], -bot_orders[[#This Row],[accFillSz]]*bot_orders[[#This Row],[avgPx]])</f>
        <v>0.67544919114900004</v>
      </c>
      <c r="Y6164" s="4">
        <f>IF(bot_orders[[#This Row],[side]]="buy", bot_orders[[#This Row],[accFillSz]] + bot_orders[[#This Row],[fee]], -bot_orders[[#This Row],[accFillSz]])</f>
        <v>-1.32313561</v>
      </c>
      <c r="Z6164" s="4">
        <f>IF(bot_orders[[#This Row],[side]]="sell",bot_orders[[#This Row],[accFillSz]]*bot_orders[[#This Row],[avgPx]]+bot_orders[[#This Row],[fee]], 0)</f>
        <v>0.67544919114900004</v>
      </c>
      <c r="AA6164" s="4">
        <f>IF(bot_orders[[#This Row],[side]]="sell",-bot_orders[[#This Row],[accFillSz]],bot_orders[[#This Row],[accFillSz]]+bot_orders[[#This Row],[fee]])</f>
        <v>-1.32313561</v>
      </c>
      <c r="AB6164">
        <v>0</v>
      </c>
      <c r="AC6164" t="s">
        <v>18833</v>
      </c>
      <c r="AD6164">
        <v>0</v>
      </c>
      <c r="AE6164" t="s">
        <v>40</v>
      </c>
      <c r="AF6164" t="s">
        <v>41</v>
      </c>
      <c r="AG6164" t="s">
        <v>28</v>
      </c>
      <c r="AH6164" t="s">
        <v>28</v>
      </c>
      <c r="AI6164">
        <v>-1.32313561</v>
      </c>
      <c r="AJ6164">
        <v>0.67544919000000003</v>
      </c>
    </row>
    <row r="6165" spans="1:36" x14ac:dyDescent="0.3">
      <c r="A6165">
        <v>6286</v>
      </c>
      <c r="B6165" t="s">
        <v>17987</v>
      </c>
      <c r="C6165" t="s">
        <v>28</v>
      </c>
      <c r="D6165" t="s">
        <v>29</v>
      </c>
      <c r="E6165" t="s">
        <v>30</v>
      </c>
      <c r="F6165" t="s">
        <v>17988</v>
      </c>
      <c r="G6165" t="s">
        <v>255</v>
      </c>
      <c r="H6165" t="s">
        <v>19528</v>
      </c>
      <c r="I6165" s="4" t="s">
        <v>19508</v>
      </c>
      <c r="J6165" s="1">
        <f>((((bot_orders[[#This Row],[cTime]]/ 1000)+3*3600) / 86400) + DATE(1970,1,1))</f>
        <v>45781.905869733797</v>
      </c>
      <c r="K6165" s="4" t="s">
        <v>19529</v>
      </c>
      <c r="L6165" s="1">
        <f>((((bot_orders[[#This Row],[uTime]]/ 1000)+3*3600) / 86400) + DATE(1970,1,1))</f>
        <v>45781.905869780094</v>
      </c>
      <c r="M6165" t="s">
        <v>34</v>
      </c>
      <c r="N6165" t="s">
        <v>28</v>
      </c>
      <c r="O6165" t="s">
        <v>35</v>
      </c>
      <c r="P6165">
        <v>1.32313561</v>
      </c>
      <c r="Q6165" t="s">
        <v>36</v>
      </c>
      <c r="R6165" t="s">
        <v>37</v>
      </c>
      <c r="S6165">
        <v>0.50670000000000004</v>
      </c>
      <c r="T6165">
        <v>0.50780000000000003</v>
      </c>
      <c r="U6165">
        <v>1.32313561</v>
      </c>
      <c r="V6165">
        <v>-6.7188830000000004E-4</v>
      </c>
      <c r="W6165" t="s">
        <v>38</v>
      </c>
      <c r="X6165" s="4">
        <f>IF(bot_orders[[#This Row],[side]]="sell", bot_orders[[#This Row],[accFillSz]]*bot_orders[[#This Row],[avgPx]] + bot_orders[[#This Row],[fee]], -bot_orders[[#This Row],[accFillSz]]*bot_orders[[#This Row],[avgPx]])</f>
        <v>0.67121637445800009</v>
      </c>
      <c r="Y6165" s="4">
        <f>IF(bot_orders[[#This Row],[side]]="buy", bot_orders[[#This Row],[accFillSz]] + bot_orders[[#This Row],[fee]], -bot_orders[[#This Row],[accFillSz]])</f>
        <v>-1.32313561</v>
      </c>
      <c r="Z6165" s="4">
        <f>IF(bot_orders[[#This Row],[side]]="sell",bot_orders[[#This Row],[accFillSz]]*bot_orders[[#This Row],[avgPx]]+bot_orders[[#This Row],[fee]], 0)</f>
        <v>0.67121637445800009</v>
      </c>
      <c r="AA6165" s="4">
        <f>IF(bot_orders[[#This Row],[side]]="sell",-bot_orders[[#This Row],[accFillSz]],bot_orders[[#This Row],[accFillSz]]+bot_orders[[#This Row],[fee]])</f>
        <v>-1.32313561</v>
      </c>
      <c r="AB6165">
        <v>0</v>
      </c>
      <c r="AC6165" t="s">
        <v>18833</v>
      </c>
      <c r="AD6165">
        <v>0</v>
      </c>
      <c r="AE6165" t="s">
        <v>40</v>
      </c>
      <c r="AF6165" t="s">
        <v>41</v>
      </c>
      <c r="AG6165" t="s">
        <v>28</v>
      </c>
      <c r="AH6165" t="s">
        <v>28</v>
      </c>
      <c r="AI6165">
        <v>-1.32313561</v>
      </c>
      <c r="AJ6165">
        <v>0.67121637000000001</v>
      </c>
    </row>
    <row r="6166" spans="1:36" x14ac:dyDescent="0.3">
      <c r="A6166">
        <v>6287</v>
      </c>
      <c r="B6166" t="s">
        <v>17987</v>
      </c>
      <c r="C6166" t="s">
        <v>28</v>
      </c>
      <c r="D6166" t="s">
        <v>29</v>
      </c>
      <c r="E6166" t="s">
        <v>30</v>
      </c>
      <c r="F6166" t="s">
        <v>17988</v>
      </c>
      <c r="G6166" t="s">
        <v>258</v>
      </c>
      <c r="H6166" t="s">
        <v>19530</v>
      </c>
      <c r="I6166" s="4" t="s">
        <v>19508</v>
      </c>
      <c r="J6166" s="1">
        <f>((((bot_orders[[#This Row],[cTime]]/ 1000)+3*3600) / 86400) + DATE(1970,1,1))</f>
        <v>45781.905869733797</v>
      </c>
      <c r="K6166" s="4" t="s">
        <v>19529</v>
      </c>
      <c r="L6166" s="1">
        <f>((((bot_orders[[#This Row],[uTime]]/ 1000)+3*3600) / 86400) + DATE(1970,1,1))</f>
        <v>45781.905869780094</v>
      </c>
      <c r="M6166" t="s">
        <v>34</v>
      </c>
      <c r="N6166" t="s">
        <v>28</v>
      </c>
      <c r="O6166" t="s">
        <v>35</v>
      </c>
      <c r="P6166">
        <v>1.32313561</v>
      </c>
      <c r="Q6166" t="s">
        <v>36</v>
      </c>
      <c r="R6166" t="s">
        <v>37</v>
      </c>
      <c r="S6166">
        <v>0.50239999999999996</v>
      </c>
      <c r="T6166">
        <v>0.50780000000000003</v>
      </c>
      <c r="U6166">
        <v>1.32313561</v>
      </c>
      <c r="V6166">
        <v>-6.7188830000000004E-4</v>
      </c>
      <c r="W6166" t="s">
        <v>38</v>
      </c>
      <c r="X6166" s="4">
        <f>IF(bot_orders[[#This Row],[side]]="sell", bot_orders[[#This Row],[accFillSz]]*bot_orders[[#This Row],[avgPx]] + bot_orders[[#This Row],[fee]], -bot_orders[[#This Row],[accFillSz]]*bot_orders[[#This Row],[avgPx]])</f>
        <v>0.67121637445800009</v>
      </c>
      <c r="Y6166" s="4">
        <f>IF(bot_orders[[#This Row],[side]]="buy", bot_orders[[#This Row],[accFillSz]] + bot_orders[[#This Row],[fee]], -bot_orders[[#This Row],[accFillSz]])</f>
        <v>-1.32313561</v>
      </c>
      <c r="Z6166" s="4">
        <f>IF(bot_orders[[#This Row],[side]]="sell",bot_orders[[#This Row],[accFillSz]]*bot_orders[[#This Row],[avgPx]]+bot_orders[[#This Row],[fee]], 0)</f>
        <v>0.67121637445800009</v>
      </c>
      <c r="AA6166" s="4">
        <f>IF(bot_orders[[#This Row],[side]]="sell",-bot_orders[[#This Row],[accFillSz]],bot_orders[[#This Row],[accFillSz]]+bot_orders[[#This Row],[fee]])</f>
        <v>-1.32313561</v>
      </c>
      <c r="AB6166">
        <v>0</v>
      </c>
      <c r="AC6166" t="s">
        <v>18833</v>
      </c>
      <c r="AD6166">
        <v>0</v>
      </c>
      <c r="AE6166" t="s">
        <v>40</v>
      </c>
      <c r="AF6166" t="s">
        <v>41</v>
      </c>
      <c r="AG6166" t="s">
        <v>28</v>
      </c>
      <c r="AH6166" t="s">
        <v>28</v>
      </c>
      <c r="AI6166">
        <v>-1.32313561</v>
      </c>
      <c r="AJ6166">
        <v>0.67121637000000001</v>
      </c>
    </row>
    <row r="6167" spans="1:36" x14ac:dyDescent="0.3">
      <c r="A6167">
        <v>6288</v>
      </c>
      <c r="B6167" t="s">
        <v>17987</v>
      </c>
      <c r="C6167" t="s">
        <v>28</v>
      </c>
      <c r="D6167" t="s">
        <v>29</v>
      </c>
      <c r="E6167" t="s">
        <v>30</v>
      </c>
      <c r="F6167" t="s">
        <v>17988</v>
      </c>
      <c r="G6167" t="s">
        <v>949</v>
      </c>
      <c r="H6167" t="s">
        <v>19531</v>
      </c>
      <c r="I6167" s="4" t="s">
        <v>19508</v>
      </c>
      <c r="J6167" s="1">
        <f>((((bot_orders[[#This Row],[cTime]]/ 1000)+3*3600) / 86400) + DATE(1970,1,1))</f>
        <v>45781.905869733797</v>
      </c>
      <c r="K6167" s="4" t="s">
        <v>19532</v>
      </c>
      <c r="L6167" s="1">
        <f>((((bot_orders[[#This Row],[uTime]]/ 1000)+3*3600) / 86400) + DATE(1970,1,1))</f>
        <v>45783.259265358793</v>
      </c>
      <c r="M6167" t="s">
        <v>34</v>
      </c>
      <c r="N6167" t="s">
        <v>28</v>
      </c>
      <c r="O6167" t="s">
        <v>35</v>
      </c>
      <c r="P6167">
        <v>1.32313561</v>
      </c>
      <c r="Q6167" t="s">
        <v>36</v>
      </c>
      <c r="R6167" t="s">
        <v>55</v>
      </c>
      <c r="S6167">
        <v>0.49</v>
      </c>
      <c r="T6167">
        <v>0.49</v>
      </c>
      <c r="U6167">
        <v>1.32313561</v>
      </c>
      <c r="V6167">
        <v>-1.0585085000000001E-3</v>
      </c>
      <c r="W6167" t="s">
        <v>18833</v>
      </c>
      <c r="X6167" s="4">
        <f>IF(bot_orders[[#This Row],[side]]="sell", bot_orders[[#This Row],[accFillSz]]*bot_orders[[#This Row],[avgPx]] + bot_orders[[#This Row],[fee]], -bot_orders[[#This Row],[accFillSz]]*bot_orders[[#This Row],[avgPx]])</f>
        <v>-0.64833644889999997</v>
      </c>
      <c r="Y6167" s="4">
        <f>IF(bot_orders[[#This Row],[side]]="buy", bot_orders[[#This Row],[accFillSz]] + bot_orders[[#This Row],[fee]], -bot_orders[[#This Row],[accFillSz]])</f>
        <v>1.3220771014999999</v>
      </c>
      <c r="Z6167" s="4">
        <f>IF(bot_orders[[#This Row],[side]]="sell",bot_orders[[#This Row],[accFillSz]]*bot_orders[[#This Row],[avgPx]]+bot_orders[[#This Row],[fee]], 0)</f>
        <v>0</v>
      </c>
      <c r="AA6167" s="4">
        <f>IF(bot_orders[[#This Row],[side]]="sell",-bot_orders[[#This Row],[accFillSz]],bot_orders[[#This Row],[accFillSz]]+bot_orders[[#This Row],[fee]])</f>
        <v>1.3220771014999999</v>
      </c>
      <c r="AB6167">
        <v>0</v>
      </c>
      <c r="AC6167" t="s">
        <v>38</v>
      </c>
      <c r="AD6167">
        <v>0</v>
      </c>
      <c r="AE6167" t="s">
        <v>40</v>
      </c>
      <c r="AF6167" t="s">
        <v>41</v>
      </c>
      <c r="AG6167" t="s">
        <v>28</v>
      </c>
      <c r="AH6167" t="s">
        <v>28</v>
      </c>
      <c r="AI6167">
        <v>1.3220771</v>
      </c>
      <c r="AJ6167">
        <v>-0.64833644999999995</v>
      </c>
    </row>
    <row r="6168" spans="1:36" x14ac:dyDescent="0.3">
      <c r="A6168">
        <v>6289</v>
      </c>
      <c r="B6168" t="s">
        <v>17987</v>
      </c>
      <c r="C6168" t="s">
        <v>28</v>
      </c>
      <c r="D6168" t="s">
        <v>29</v>
      </c>
      <c r="E6168" t="s">
        <v>30</v>
      </c>
      <c r="F6168" t="s">
        <v>17988</v>
      </c>
      <c r="G6168" t="s">
        <v>255</v>
      </c>
      <c r="H6168" t="s">
        <v>19533</v>
      </c>
      <c r="I6168" s="4" t="s">
        <v>19534</v>
      </c>
      <c r="J6168" s="1">
        <f>((((bot_orders[[#This Row],[cTime]]/ 1000)+3*3600) / 86400) + DATE(1970,1,1))</f>
        <v>45781.905869791663</v>
      </c>
      <c r="K6168" s="4" t="s">
        <v>19535</v>
      </c>
      <c r="L6168" s="1">
        <f>((((bot_orders[[#This Row],[uTime]]/ 1000)+3*3600) / 86400) + DATE(1970,1,1))</f>
        <v>45781.91856917824</v>
      </c>
      <c r="M6168" t="s">
        <v>34</v>
      </c>
      <c r="N6168" t="s">
        <v>28</v>
      </c>
      <c r="O6168" t="s">
        <v>35</v>
      </c>
      <c r="P6168">
        <v>1.32313561</v>
      </c>
      <c r="Q6168" t="s">
        <v>36</v>
      </c>
      <c r="R6168" t="s">
        <v>55</v>
      </c>
      <c r="S6168">
        <v>0.50239999999999996</v>
      </c>
      <c r="T6168">
        <v>0.50239999999999996</v>
      </c>
      <c r="U6168">
        <v>1.32313561</v>
      </c>
      <c r="V6168">
        <v>-1.0585085000000001E-3</v>
      </c>
      <c r="W6168" t="s">
        <v>18833</v>
      </c>
      <c r="X6168" s="4">
        <f>IF(bot_orders[[#This Row],[side]]="sell", bot_orders[[#This Row],[accFillSz]]*bot_orders[[#This Row],[avgPx]] + bot_orders[[#This Row],[fee]], -bot_orders[[#This Row],[accFillSz]]*bot_orders[[#This Row],[avgPx]])</f>
        <v>-0.66474333046399992</v>
      </c>
      <c r="Y6168" s="4">
        <f>IF(bot_orders[[#This Row],[side]]="buy", bot_orders[[#This Row],[accFillSz]] + bot_orders[[#This Row],[fee]], -bot_orders[[#This Row],[accFillSz]])</f>
        <v>1.3220771014999999</v>
      </c>
      <c r="Z6168" s="4">
        <f>IF(bot_orders[[#This Row],[side]]="sell",bot_orders[[#This Row],[accFillSz]]*bot_orders[[#This Row],[avgPx]]+bot_orders[[#This Row],[fee]], 0)</f>
        <v>0</v>
      </c>
      <c r="AA6168" s="4">
        <f>IF(bot_orders[[#This Row],[side]]="sell",-bot_orders[[#This Row],[accFillSz]],bot_orders[[#This Row],[accFillSz]]+bot_orders[[#This Row],[fee]])</f>
        <v>1.3220771014999999</v>
      </c>
      <c r="AB6168">
        <v>0</v>
      </c>
      <c r="AC6168" t="s">
        <v>38</v>
      </c>
      <c r="AD6168">
        <v>0</v>
      </c>
      <c r="AE6168" t="s">
        <v>40</v>
      </c>
      <c r="AF6168" t="s">
        <v>41</v>
      </c>
      <c r="AG6168" t="s">
        <v>28</v>
      </c>
      <c r="AH6168" t="s">
        <v>28</v>
      </c>
      <c r="AI6168">
        <v>1.3220771</v>
      </c>
      <c r="AJ6168">
        <v>-0.66474332999999997</v>
      </c>
    </row>
    <row r="6169" spans="1:36" x14ac:dyDescent="0.3">
      <c r="A6169">
        <v>6290</v>
      </c>
      <c r="B6169" t="s">
        <v>17987</v>
      </c>
      <c r="C6169" t="s">
        <v>28</v>
      </c>
      <c r="D6169" t="s">
        <v>29</v>
      </c>
      <c r="E6169" t="s">
        <v>30</v>
      </c>
      <c r="F6169" t="s">
        <v>17988</v>
      </c>
      <c r="G6169" t="s">
        <v>258</v>
      </c>
      <c r="H6169" t="s">
        <v>19536</v>
      </c>
      <c r="I6169" s="4" t="s">
        <v>19534</v>
      </c>
      <c r="J6169" s="1">
        <f>((((bot_orders[[#This Row],[cTime]]/ 1000)+3*3600) / 86400) + DATE(1970,1,1))</f>
        <v>45781.905869791663</v>
      </c>
      <c r="K6169" s="4" t="s">
        <v>19537</v>
      </c>
      <c r="L6169" s="1">
        <f>((((bot_orders[[#This Row],[uTime]]/ 1000)+3*3600) / 86400) + DATE(1970,1,1))</f>
        <v>45782.188906458337</v>
      </c>
      <c r="M6169" t="s">
        <v>34</v>
      </c>
      <c r="N6169" t="s">
        <v>28</v>
      </c>
      <c r="O6169" t="s">
        <v>35</v>
      </c>
      <c r="P6169">
        <v>1.32313561</v>
      </c>
      <c r="Q6169" t="s">
        <v>36</v>
      </c>
      <c r="R6169" t="s">
        <v>55</v>
      </c>
      <c r="S6169">
        <v>0.49819999999999998</v>
      </c>
      <c r="T6169">
        <v>0.49819999999999998</v>
      </c>
      <c r="U6169">
        <v>1.32313561</v>
      </c>
      <c r="V6169">
        <v>-1.0585085000000001E-3</v>
      </c>
      <c r="W6169" t="s">
        <v>18833</v>
      </c>
      <c r="X6169" s="4">
        <f>IF(bot_orders[[#This Row],[side]]="sell", bot_orders[[#This Row],[accFillSz]]*bot_orders[[#This Row],[avgPx]] + bot_orders[[#This Row],[fee]], -bot_orders[[#This Row],[accFillSz]]*bot_orders[[#This Row],[avgPx]])</f>
        <v>-0.659186160902</v>
      </c>
      <c r="Y6169" s="4">
        <f>IF(bot_orders[[#This Row],[side]]="buy", bot_orders[[#This Row],[accFillSz]] + bot_orders[[#This Row],[fee]], -bot_orders[[#This Row],[accFillSz]])</f>
        <v>1.3220771014999999</v>
      </c>
      <c r="Z6169" s="4">
        <f>IF(bot_orders[[#This Row],[side]]="sell",bot_orders[[#This Row],[accFillSz]]*bot_orders[[#This Row],[avgPx]]+bot_orders[[#This Row],[fee]], 0)</f>
        <v>0</v>
      </c>
      <c r="AA6169" s="4">
        <f>IF(bot_orders[[#This Row],[side]]="sell",-bot_orders[[#This Row],[accFillSz]],bot_orders[[#This Row],[accFillSz]]+bot_orders[[#This Row],[fee]])</f>
        <v>1.3220771014999999</v>
      </c>
      <c r="AB6169">
        <v>0</v>
      </c>
      <c r="AC6169" t="s">
        <v>38</v>
      </c>
      <c r="AD6169">
        <v>0</v>
      </c>
      <c r="AE6169" t="s">
        <v>40</v>
      </c>
      <c r="AF6169" t="s">
        <v>41</v>
      </c>
      <c r="AG6169" t="s">
        <v>28</v>
      </c>
      <c r="AH6169" t="s">
        <v>28</v>
      </c>
      <c r="AI6169">
        <v>1.3220771</v>
      </c>
      <c r="AJ6169">
        <v>-0.65918615999999997</v>
      </c>
    </row>
    <row r="6170" spans="1:36" x14ac:dyDescent="0.3">
      <c r="A6170">
        <v>6291</v>
      </c>
      <c r="B6170" t="s">
        <v>17987</v>
      </c>
      <c r="C6170" t="s">
        <v>28</v>
      </c>
      <c r="D6170" t="s">
        <v>29</v>
      </c>
      <c r="E6170" t="s">
        <v>30</v>
      </c>
      <c r="F6170" t="s">
        <v>17988</v>
      </c>
      <c r="G6170" t="s">
        <v>250</v>
      </c>
      <c r="H6170" t="s">
        <v>19538</v>
      </c>
      <c r="I6170" s="4" t="s">
        <v>19539</v>
      </c>
      <c r="J6170" s="1">
        <f>((((bot_orders[[#This Row],[cTime]]/ 1000)+3*3600) / 86400) + DATE(1970,1,1))</f>
        <v>45781.918569189816</v>
      </c>
      <c r="K6170" s="4" t="s">
        <v>19540</v>
      </c>
      <c r="L6170" s="1">
        <f>((((bot_orders[[#This Row],[uTime]]/ 1000)+3*3600) / 86400) + DATE(1970,1,1))</f>
        <v>45781.91869741898</v>
      </c>
      <c r="M6170" t="s">
        <v>34</v>
      </c>
      <c r="N6170" t="s">
        <v>28</v>
      </c>
      <c r="O6170" t="s">
        <v>35</v>
      </c>
      <c r="P6170">
        <v>1.3220771</v>
      </c>
      <c r="Q6170" t="s">
        <v>36</v>
      </c>
      <c r="R6170" t="s">
        <v>37</v>
      </c>
      <c r="S6170">
        <v>0.50670000000000004</v>
      </c>
      <c r="T6170">
        <v>0.50670000000000004</v>
      </c>
      <c r="U6170">
        <v>1.3220771</v>
      </c>
      <c r="V6170">
        <v>-5.3591719999999997E-4</v>
      </c>
      <c r="W6170" t="s">
        <v>38</v>
      </c>
      <c r="X6170" s="4">
        <f>IF(bot_orders[[#This Row],[side]]="sell", bot_orders[[#This Row],[accFillSz]]*bot_orders[[#This Row],[avgPx]] + bot_orders[[#This Row],[fee]], -bot_orders[[#This Row],[accFillSz]]*bot_orders[[#This Row],[avgPx]])</f>
        <v>0.66936054937</v>
      </c>
      <c r="Y6170" s="4">
        <f>IF(bot_orders[[#This Row],[side]]="buy", bot_orders[[#This Row],[accFillSz]] + bot_orders[[#This Row],[fee]], -bot_orders[[#This Row],[accFillSz]])</f>
        <v>-1.3220771</v>
      </c>
      <c r="Z6170" s="4">
        <f>IF(bot_orders[[#This Row],[side]]="sell",bot_orders[[#This Row],[accFillSz]]*bot_orders[[#This Row],[avgPx]]+bot_orders[[#This Row],[fee]], 0)</f>
        <v>0.66936054937</v>
      </c>
      <c r="AA6170" s="4">
        <f>IF(bot_orders[[#This Row],[side]]="sell",-bot_orders[[#This Row],[accFillSz]],bot_orders[[#This Row],[accFillSz]]+bot_orders[[#This Row],[fee]])</f>
        <v>-1.3220771</v>
      </c>
      <c r="AB6170">
        <v>0</v>
      </c>
      <c r="AC6170" t="s">
        <v>18833</v>
      </c>
      <c r="AD6170">
        <v>0</v>
      </c>
      <c r="AE6170" t="s">
        <v>40</v>
      </c>
      <c r="AF6170" t="s">
        <v>41</v>
      </c>
      <c r="AG6170" t="s">
        <v>28</v>
      </c>
      <c r="AH6170" t="s">
        <v>28</v>
      </c>
      <c r="AI6170">
        <v>-1.3220771</v>
      </c>
      <c r="AJ6170">
        <v>0.66936055000000005</v>
      </c>
    </row>
    <row r="6171" spans="1:36" x14ac:dyDescent="0.3">
      <c r="A6171">
        <v>6292</v>
      </c>
      <c r="B6171" t="s">
        <v>17987</v>
      </c>
      <c r="C6171" t="s">
        <v>28</v>
      </c>
      <c r="D6171" t="s">
        <v>29</v>
      </c>
      <c r="E6171" t="s">
        <v>30</v>
      </c>
      <c r="F6171" t="s">
        <v>17988</v>
      </c>
      <c r="G6171" t="s">
        <v>250</v>
      </c>
      <c r="H6171" t="s">
        <v>19541</v>
      </c>
      <c r="I6171" s="4" t="s">
        <v>19542</v>
      </c>
      <c r="J6171" s="1">
        <f>((((bot_orders[[#This Row],[cTime]]/ 1000)+3*3600) / 86400) + DATE(1970,1,1))</f>
        <v>45781.918697430556</v>
      </c>
      <c r="K6171" s="4" t="s">
        <v>19543</v>
      </c>
      <c r="L6171" s="1">
        <f>((((bot_orders[[#This Row],[uTime]]/ 1000)+3*3600) / 86400) + DATE(1970,1,1))</f>
        <v>45781.918697939815</v>
      </c>
      <c r="M6171" t="s">
        <v>34</v>
      </c>
      <c r="N6171" t="s">
        <v>28</v>
      </c>
      <c r="O6171" t="s">
        <v>35</v>
      </c>
      <c r="P6171">
        <v>1.32313561</v>
      </c>
      <c r="Q6171" t="s">
        <v>36</v>
      </c>
      <c r="R6171" t="s">
        <v>55</v>
      </c>
      <c r="S6171">
        <v>0.50239999999999996</v>
      </c>
      <c r="T6171">
        <v>0.50239999999999996</v>
      </c>
      <c r="U6171">
        <v>1.32313561</v>
      </c>
      <c r="V6171">
        <v>-1.0585085000000001E-3</v>
      </c>
      <c r="W6171" t="s">
        <v>18833</v>
      </c>
      <c r="X6171" s="4">
        <f>IF(bot_orders[[#This Row],[side]]="sell", bot_orders[[#This Row],[accFillSz]]*bot_orders[[#This Row],[avgPx]] + bot_orders[[#This Row],[fee]], -bot_orders[[#This Row],[accFillSz]]*bot_orders[[#This Row],[avgPx]])</f>
        <v>-0.66474333046399992</v>
      </c>
      <c r="Y6171" s="4">
        <f>IF(bot_orders[[#This Row],[side]]="buy", bot_orders[[#This Row],[accFillSz]] + bot_orders[[#This Row],[fee]], -bot_orders[[#This Row],[accFillSz]])</f>
        <v>1.3220771014999999</v>
      </c>
      <c r="Z6171" s="4">
        <f>IF(bot_orders[[#This Row],[side]]="sell",bot_orders[[#This Row],[accFillSz]]*bot_orders[[#This Row],[avgPx]]+bot_orders[[#This Row],[fee]], 0)</f>
        <v>0</v>
      </c>
      <c r="AA6171" s="4">
        <f>IF(bot_orders[[#This Row],[side]]="sell",-bot_orders[[#This Row],[accFillSz]],bot_orders[[#This Row],[accFillSz]]+bot_orders[[#This Row],[fee]])</f>
        <v>1.3220771014999999</v>
      </c>
      <c r="AB6171">
        <v>0</v>
      </c>
      <c r="AC6171" t="s">
        <v>38</v>
      </c>
      <c r="AD6171">
        <v>0</v>
      </c>
      <c r="AE6171" t="s">
        <v>40</v>
      </c>
      <c r="AF6171" t="s">
        <v>41</v>
      </c>
      <c r="AG6171" t="s">
        <v>28</v>
      </c>
      <c r="AH6171" t="s">
        <v>28</v>
      </c>
      <c r="AI6171">
        <v>1.3220771</v>
      </c>
      <c r="AJ6171">
        <v>-0.66474332999999997</v>
      </c>
    </row>
    <row r="6172" spans="1:36" x14ac:dyDescent="0.3">
      <c r="A6172">
        <v>6293</v>
      </c>
      <c r="B6172" t="s">
        <v>17987</v>
      </c>
      <c r="C6172" t="s">
        <v>28</v>
      </c>
      <c r="D6172" t="s">
        <v>29</v>
      </c>
      <c r="E6172" t="s">
        <v>30</v>
      </c>
      <c r="F6172" t="s">
        <v>17988</v>
      </c>
      <c r="G6172" t="s">
        <v>248</v>
      </c>
      <c r="H6172" t="s">
        <v>19544</v>
      </c>
      <c r="I6172" s="4" t="s">
        <v>19545</v>
      </c>
      <c r="J6172" s="1">
        <f>((((bot_orders[[#This Row],[cTime]]/ 1000)+3*3600) / 86400) + DATE(1970,1,1))</f>
        <v>45781.918697951391</v>
      </c>
      <c r="K6172" s="4" t="s">
        <v>19546</v>
      </c>
      <c r="L6172" s="1">
        <f>((((bot_orders[[#This Row],[uTime]]/ 1000)+3*3600) / 86400) + DATE(1970,1,1))</f>
        <v>45781.976759942132</v>
      </c>
      <c r="M6172" t="s">
        <v>34</v>
      </c>
      <c r="N6172" t="s">
        <v>28</v>
      </c>
      <c r="O6172" t="s">
        <v>35</v>
      </c>
      <c r="P6172">
        <v>1.3220771</v>
      </c>
      <c r="Q6172" t="s">
        <v>36</v>
      </c>
      <c r="R6172" t="s">
        <v>37</v>
      </c>
      <c r="S6172">
        <v>0.50670000000000004</v>
      </c>
      <c r="T6172">
        <v>0.50670000000000004</v>
      </c>
      <c r="U6172">
        <v>1.3220771</v>
      </c>
      <c r="V6172">
        <v>-5.3591719999999997E-4</v>
      </c>
      <c r="W6172" t="s">
        <v>38</v>
      </c>
      <c r="X6172" s="4">
        <f>IF(bot_orders[[#This Row],[side]]="sell", bot_orders[[#This Row],[accFillSz]]*bot_orders[[#This Row],[avgPx]] + bot_orders[[#This Row],[fee]], -bot_orders[[#This Row],[accFillSz]]*bot_orders[[#This Row],[avgPx]])</f>
        <v>0.66936054937</v>
      </c>
      <c r="Y6172" s="4">
        <f>IF(bot_orders[[#This Row],[side]]="buy", bot_orders[[#This Row],[accFillSz]] + bot_orders[[#This Row],[fee]], -bot_orders[[#This Row],[accFillSz]])</f>
        <v>-1.3220771</v>
      </c>
      <c r="Z6172" s="4">
        <f>IF(bot_orders[[#This Row],[side]]="sell",bot_orders[[#This Row],[accFillSz]]*bot_orders[[#This Row],[avgPx]]+bot_orders[[#This Row],[fee]], 0)</f>
        <v>0.66936054937</v>
      </c>
      <c r="AA6172" s="4">
        <f>IF(bot_orders[[#This Row],[side]]="sell",-bot_orders[[#This Row],[accFillSz]],bot_orders[[#This Row],[accFillSz]]+bot_orders[[#This Row],[fee]])</f>
        <v>-1.3220771</v>
      </c>
      <c r="AB6172">
        <v>0</v>
      </c>
      <c r="AC6172" t="s">
        <v>18833</v>
      </c>
      <c r="AD6172">
        <v>0</v>
      </c>
      <c r="AE6172" t="s">
        <v>40</v>
      </c>
      <c r="AF6172" t="s">
        <v>41</v>
      </c>
      <c r="AG6172" t="s">
        <v>28</v>
      </c>
      <c r="AH6172" t="s">
        <v>28</v>
      </c>
      <c r="AI6172">
        <v>-1.3220771</v>
      </c>
      <c r="AJ6172">
        <v>0.66936055000000005</v>
      </c>
    </row>
    <row r="6173" spans="1:36" x14ac:dyDescent="0.3">
      <c r="A6173">
        <v>6294</v>
      </c>
      <c r="B6173" t="s">
        <v>17987</v>
      </c>
      <c r="C6173" t="s">
        <v>28</v>
      </c>
      <c r="D6173" t="s">
        <v>29</v>
      </c>
      <c r="E6173" t="s">
        <v>30</v>
      </c>
      <c r="F6173" t="s">
        <v>17988</v>
      </c>
      <c r="G6173" t="s">
        <v>248</v>
      </c>
      <c r="H6173" t="s">
        <v>19547</v>
      </c>
      <c r="I6173" s="4" t="s">
        <v>19548</v>
      </c>
      <c r="J6173" s="1">
        <f>((((bot_orders[[#This Row],[cTime]]/ 1000)+3*3600) / 86400) + DATE(1970,1,1))</f>
        <v>45781.976759953701</v>
      </c>
      <c r="K6173" s="4" t="s">
        <v>19549</v>
      </c>
      <c r="L6173" s="1">
        <f>((((bot_orders[[#This Row],[uTime]]/ 1000)+3*3600) / 86400) + DATE(1970,1,1))</f>
        <v>45782.051008738425</v>
      </c>
      <c r="M6173" t="s">
        <v>34</v>
      </c>
      <c r="N6173" t="s">
        <v>28</v>
      </c>
      <c r="O6173" t="s">
        <v>35</v>
      </c>
      <c r="P6173">
        <v>1.32313561</v>
      </c>
      <c r="Q6173" t="s">
        <v>36</v>
      </c>
      <c r="R6173" t="s">
        <v>55</v>
      </c>
      <c r="S6173">
        <v>0.50239999999999996</v>
      </c>
      <c r="T6173">
        <v>0.50239999999999996</v>
      </c>
      <c r="U6173">
        <v>1.32313561</v>
      </c>
      <c r="V6173">
        <v>-1.0585085000000001E-3</v>
      </c>
      <c r="W6173" t="s">
        <v>18833</v>
      </c>
      <c r="X6173" s="4">
        <f>IF(bot_orders[[#This Row],[side]]="sell", bot_orders[[#This Row],[accFillSz]]*bot_orders[[#This Row],[avgPx]] + bot_orders[[#This Row],[fee]], -bot_orders[[#This Row],[accFillSz]]*bot_orders[[#This Row],[avgPx]])</f>
        <v>-0.66474333046399992</v>
      </c>
      <c r="Y6173" s="4">
        <f>IF(bot_orders[[#This Row],[side]]="buy", bot_orders[[#This Row],[accFillSz]] + bot_orders[[#This Row],[fee]], -bot_orders[[#This Row],[accFillSz]])</f>
        <v>1.3220771014999999</v>
      </c>
      <c r="Z6173" s="4">
        <f>IF(bot_orders[[#This Row],[side]]="sell",bot_orders[[#This Row],[accFillSz]]*bot_orders[[#This Row],[avgPx]]+bot_orders[[#This Row],[fee]], 0)</f>
        <v>0</v>
      </c>
      <c r="AA6173" s="4">
        <f>IF(bot_orders[[#This Row],[side]]="sell",-bot_orders[[#This Row],[accFillSz]],bot_orders[[#This Row],[accFillSz]]+bot_orders[[#This Row],[fee]])</f>
        <v>1.3220771014999999</v>
      </c>
      <c r="AB6173">
        <v>0</v>
      </c>
      <c r="AC6173" t="s">
        <v>38</v>
      </c>
      <c r="AD6173">
        <v>0</v>
      </c>
      <c r="AE6173" t="s">
        <v>40</v>
      </c>
      <c r="AF6173" t="s">
        <v>41</v>
      </c>
      <c r="AG6173" t="s">
        <v>28</v>
      </c>
      <c r="AH6173" t="s">
        <v>28</v>
      </c>
      <c r="AI6173">
        <v>1.3220771</v>
      </c>
      <c r="AJ6173">
        <v>-0.66474332999999997</v>
      </c>
    </row>
    <row r="6174" spans="1:36" x14ac:dyDescent="0.3">
      <c r="A6174">
        <v>6309</v>
      </c>
      <c r="B6174" t="s">
        <v>17987</v>
      </c>
      <c r="C6174" t="s">
        <v>28</v>
      </c>
      <c r="D6174" t="s">
        <v>29</v>
      </c>
      <c r="E6174" t="s">
        <v>30</v>
      </c>
      <c r="F6174" t="s">
        <v>17988</v>
      </c>
      <c r="G6174" t="s">
        <v>915</v>
      </c>
      <c r="H6174" t="s">
        <v>19550</v>
      </c>
      <c r="I6174" s="4" t="s">
        <v>19551</v>
      </c>
      <c r="J6174" s="1">
        <f>((((bot_orders[[#This Row],[cTime]]/ 1000)+3*3600) / 86400) + DATE(1970,1,1))</f>
        <v>45782.051008750001</v>
      </c>
      <c r="K6174" s="4" t="s">
        <v>19552</v>
      </c>
      <c r="L6174" s="1">
        <f>((((bot_orders[[#This Row],[uTime]]/ 1000)+3*3600) / 86400) + DATE(1970,1,1))</f>
        <v>45782.165563506947</v>
      </c>
      <c r="M6174" t="s">
        <v>34</v>
      </c>
      <c r="N6174" t="s">
        <v>28</v>
      </c>
      <c r="O6174" t="s">
        <v>35</v>
      </c>
      <c r="P6174">
        <v>1.3220771</v>
      </c>
      <c r="Q6174" t="s">
        <v>36</v>
      </c>
      <c r="R6174" t="s">
        <v>37</v>
      </c>
      <c r="S6174">
        <v>0.50670000000000004</v>
      </c>
      <c r="T6174">
        <v>0.50670000000000004</v>
      </c>
      <c r="U6174">
        <v>1.3220771</v>
      </c>
      <c r="V6174">
        <v>-5.3591719999999997E-4</v>
      </c>
      <c r="W6174" t="s">
        <v>38</v>
      </c>
      <c r="X6174" s="4">
        <f>IF(bot_orders[[#This Row],[side]]="sell", bot_orders[[#This Row],[accFillSz]]*bot_orders[[#This Row],[avgPx]] + bot_orders[[#This Row],[fee]], -bot_orders[[#This Row],[accFillSz]]*bot_orders[[#This Row],[avgPx]])</f>
        <v>0.66936054937</v>
      </c>
      <c r="Y6174" s="4">
        <f>IF(bot_orders[[#This Row],[side]]="buy", bot_orders[[#This Row],[accFillSz]] + bot_orders[[#This Row],[fee]], -bot_orders[[#This Row],[accFillSz]])</f>
        <v>-1.3220771</v>
      </c>
      <c r="Z6174" s="4">
        <f>IF(bot_orders[[#This Row],[side]]="sell",bot_orders[[#This Row],[accFillSz]]*bot_orders[[#This Row],[avgPx]]+bot_orders[[#This Row],[fee]], 0)</f>
        <v>0.66936054937</v>
      </c>
      <c r="AA6174" s="4">
        <f>IF(bot_orders[[#This Row],[side]]="sell",-bot_orders[[#This Row],[accFillSz]],bot_orders[[#This Row],[accFillSz]]+bot_orders[[#This Row],[fee]])</f>
        <v>-1.3220771</v>
      </c>
      <c r="AB6174">
        <v>0</v>
      </c>
      <c r="AC6174" t="s">
        <v>18833</v>
      </c>
      <c r="AD6174">
        <v>0</v>
      </c>
      <c r="AE6174" t="s">
        <v>40</v>
      </c>
      <c r="AF6174" t="s">
        <v>41</v>
      </c>
      <c r="AG6174" t="s">
        <v>28</v>
      </c>
      <c r="AH6174" t="s">
        <v>28</v>
      </c>
      <c r="AI6174">
        <v>-1.3220771</v>
      </c>
      <c r="AJ6174">
        <v>0.66936055000000005</v>
      </c>
    </row>
    <row r="6175" spans="1:36" x14ac:dyDescent="0.3">
      <c r="A6175">
        <v>6354</v>
      </c>
      <c r="B6175" t="s">
        <v>17987</v>
      </c>
      <c r="C6175" t="s">
        <v>28</v>
      </c>
      <c r="D6175" t="s">
        <v>29</v>
      </c>
      <c r="E6175" t="s">
        <v>30</v>
      </c>
      <c r="F6175" t="s">
        <v>17988</v>
      </c>
      <c r="G6175" t="s">
        <v>915</v>
      </c>
      <c r="H6175" t="s">
        <v>19553</v>
      </c>
      <c r="I6175" s="4" t="s">
        <v>19554</v>
      </c>
      <c r="J6175" s="1">
        <f>((((bot_orders[[#This Row],[cTime]]/ 1000)+3*3600) / 86400) + DATE(1970,1,1))</f>
        <v>45782.165563530092</v>
      </c>
      <c r="K6175" s="4" t="s">
        <v>19555</v>
      </c>
      <c r="L6175" s="1">
        <f>((((bot_orders[[#This Row],[uTime]]/ 1000)+3*3600) / 86400) + DATE(1970,1,1))</f>
        <v>45782.187311840273</v>
      </c>
      <c r="M6175" t="s">
        <v>34</v>
      </c>
      <c r="N6175" t="s">
        <v>28</v>
      </c>
      <c r="O6175" t="s">
        <v>35</v>
      </c>
      <c r="P6175">
        <v>1.32313561</v>
      </c>
      <c r="Q6175" t="s">
        <v>36</v>
      </c>
      <c r="R6175" t="s">
        <v>55</v>
      </c>
      <c r="S6175">
        <v>0.50239999999999996</v>
      </c>
      <c r="T6175">
        <v>0.50239999999999996</v>
      </c>
      <c r="U6175">
        <v>1.32313561</v>
      </c>
      <c r="V6175">
        <v>-1.0585085000000001E-3</v>
      </c>
      <c r="W6175" t="s">
        <v>18833</v>
      </c>
      <c r="X6175" s="4">
        <f>IF(bot_orders[[#This Row],[side]]="sell", bot_orders[[#This Row],[accFillSz]]*bot_orders[[#This Row],[avgPx]] + bot_orders[[#This Row],[fee]], -bot_orders[[#This Row],[accFillSz]]*bot_orders[[#This Row],[avgPx]])</f>
        <v>-0.66474333046399992</v>
      </c>
      <c r="Y6175" s="4">
        <f>IF(bot_orders[[#This Row],[side]]="buy", bot_orders[[#This Row],[accFillSz]] + bot_orders[[#This Row],[fee]], -bot_orders[[#This Row],[accFillSz]])</f>
        <v>1.3220771014999999</v>
      </c>
      <c r="Z6175" s="4">
        <f>IF(bot_orders[[#This Row],[side]]="sell",bot_orders[[#This Row],[accFillSz]]*bot_orders[[#This Row],[avgPx]]+bot_orders[[#This Row],[fee]], 0)</f>
        <v>0</v>
      </c>
      <c r="AA6175" s="4">
        <f>IF(bot_orders[[#This Row],[side]]="sell",-bot_orders[[#This Row],[accFillSz]],bot_orders[[#This Row],[accFillSz]]+bot_orders[[#This Row],[fee]])</f>
        <v>1.3220771014999999</v>
      </c>
      <c r="AB6175">
        <v>0</v>
      </c>
      <c r="AC6175" t="s">
        <v>38</v>
      </c>
      <c r="AD6175">
        <v>0</v>
      </c>
      <c r="AE6175" t="s">
        <v>40</v>
      </c>
      <c r="AF6175" t="s">
        <v>41</v>
      </c>
      <c r="AG6175" t="s">
        <v>28</v>
      </c>
      <c r="AH6175" t="s">
        <v>28</v>
      </c>
      <c r="AI6175">
        <v>1.3220771</v>
      </c>
      <c r="AJ6175">
        <v>-0.66474332999999997</v>
      </c>
    </row>
    <row r="6176" spans="1:36" x14ac:dyDescent="0.3">
      <c r="A6176">
        <v>6362</v>
      </c>
      <c r="B6176" t="s">
        <v>17987</v>
      </c>
      <c r="C6176" t="s">
        <v>28</v>
      </c>
      <c r="D6176" t="s">
        <v>29</v>
      </c>
      <c r="E6176" t="s">
        <v>30</v>
      </c>
      <c r="F6176" t="s">
        <v>17988</v>
      </c>
      <c r="G6176" t="s">
        <v>907</v>
      </c>
      <c r="H6176" t="s">
        <v>19556</v>
      </c>
      <c r="I6176" s="4" t="s">
        <v>19557</v>
      </c>
      <c r="J6176" s="1">
        <f>((((bot_orders[[#This Row],[cTime]]/ 1000)+3*3600) / 86400) + DATE(1970,1,1))</f>
        <v>45782.187311851856</v>
      </c>
      <c r="K6176" s="4" t="s">
        <v>19558</v>
      </c>
      <c r="L6176" s="1">
        <f>((((bot_orders[[#This Row],[uTime]]/ 1000)+3*3600) / 86400) + DATE(1970,1,1))</f>
        <v>45782.898804444441</v>
      </c>
      <c r="M6176" t="s">
        <v>34</v>
      </c>
      <c r="N6176" t="s">
        <v>28</v>
      </c>
      <c r="O6176" t="s">
        <v>35</v>
      </c>
      <c r="P6176">
        <v>1.3220771</v>
      </c>
      <c r="Q6176" t="s">
        <v>36</v>
      </c>
      <c r="R6176" t="s">
        <v>37</v>
      </c>
      <c r="S6176">
        <v>0.50670000000000004</v>
      </c>
      <c r="T6176">
        <v>0.50670000000000004</v>
      </c>
      <c r="U6176">
        <v>1.3220771</v>
      </c>
      <c r="V6176">
        <v>-5.3591719999999997E-4</v>
      </c>
      <c r="W6176" t="s">
        <v>38</v>
      </c>
      <c r="X6176" s="4">
        <f>IF(bot_orders[[#This Row],[side]]="sell", bot_orders[[#This Row],[accFillSz]]*bot_orders[[#This Row],[avgPx]] + bot_orders[[#This Row],[fee]], -bot_orders[[#This Row],[accFillSz]]*bot_orders[[#This Row],[avgPx]])</f>
        <v>0.66936054937</v>
      </c>
      <c r="Y6176" s="4">
        <f>IF(bot_orders[[#This Row],[side]]="buy", bot_orders[[#This Row],[accFillSz]] + bot_orders[[#This Row],[fee]], -bot_orders[[#This Row],[accFillSz]])</f>
        <v>-1.3220771</v>
      </c>
      <c r="Z6176" s="4">
        <f>IF(bot_orders[[#This Row],[side]]="sell",bot_orders[[#This Row],[accFillSz]]*bot_orders[[#This Row],[avgPx]]+bot_orders[[#This Row],[fee]], 0)</f>
        <v>0.66936054937</v>
      </c>
      <c r="AA6176" s="4">
        <f>IF(bot_orders[[#This Row],[side]]="sell",-bot_orders[[#This Row],[accFillSz]],bot_orders[[#This Row],[accFillSz]]+bot_orders[[#This Row],[fee]])</f>
        <v>-1.3220771</v>
      </c>
      <c r="AB6176">
        <v>0</v>
      </c>
      <c r="AC6176" t="s">
        <v>18833</v>
      </c>
      <c r="AD6176">
        <v>0</v>
      </c>
      <c r="AE6176" t="s">
        <v>40</v>
      </c>
      <c r="AF6176" t="s">
        <v>41</v>
      </c>
      <c r="AG6176" t="s">
        <v>28</v>
      </c>
      <c r="AH6176" t="s">
        <v>28</v>
      </c>
      <c r="AI6176">
        <v>-1.3220771</v>
      </c>
      <c r="AJ6176">
        <v>0.66936055000000005</v>
      </c>
    </row>
    <row r="6177" spans="1:36" x14ac:dyDescent="0.3">
      <c r="A6177">
        <v>6365</v>
      </c>
      <c r="B6177" t="s">
        <v>17987</v>
      </c>
      <c r="C6177" t="s">
        <v>28</v>
      </c>
      <c r="D6177" t="s">
        <v>29</v>
      </c>
      <c r="E6177" t="s">
        <v>30</v>
      </c>
      <c r="F6177" t="s">
        <v>17988</v>
      </c>
      <c r="G6177" t="s">
        <v>928</v>
      </c>
      <c r="H6177" t="s">
        <v>19559</v>
      </c>
      <c r="I6177" s="4" t="s">
        <v>19560</v>
      </c>
      <c r="J6177" s="1">
        <f>((((bot_orders[[#This Row],[cTime]]/ 1000)+3*3600) / 86400) + DATE(1970,1,1))</f>
        <v>45782.188906469906</v>
      </c>
      <c r="K6177" s="4" t="s">
        <v>19561</v>
      </c>
      <c r="L6177" s="1">
        <f>((((bot_orders[[#This Row],[uTime]]/ 1000)+3*3600) / 86400) + DATE(1970,1,1))</f>
        <v>45782.230126724535</v>
      </c>
      <c r="M6177" t="s">
        <v>34</v>
      </c>
      <c r="N6177" t="s">
        <v>28</v>
      </c>
      <c r="O6177" t="s">
        <v>35</v>
      </c>
      <c r="P6177">
        <v>1.3220771</v>
      </c>
      <c r="Q6177" t="s">
        <v>36</v>
      </c>
      <c r="R6177" t="s">
        <v>37</v>
      </c>
      <c r="S6177">
        <v>0.50239999999999996</v>
      </c>
      <c r="T6177">
        <v>0.50239999999999996</v>
      </c>
      <c r="U6177">
        <v>1.3220771</v>
      </c>
      <c r="V6177">
        <v>-5.3136920000000003E-4</v>
      </c>
      <c r="W6177" t="s">
        <v>38</v>
      </c>
      <c r="X6177" s="4">
        <f>IF(bot_orders[[#This Row],[side]]="sell", bot_orders[[#This Row],[accFillSz]]*bot_orders[[#This Row],[avgPx]] + bot_orders[[#This Row],[fee]], -bot_orders[[#This Row],[accFillSz]]*bot_orders[[#This Row],[avgPx]])</f>
        <v>0.66368016584</v>
      </c>
      <c r="Y6177" s="4">
        <f>IF(bot_orders[[#This Row],[side]]="buy", bot_orders[[#This Row],[accFillSz]] + bot_orders[[#This Row],[fee]], -bot_orders[[#This Row],[accFillSz]])</f>
        <v>-1.3220771</v>
      </c>
      <c r="Z6177" s="4">
        <f>IF(bot_orders[[#This Row],[side]]="sell",bot_orders[[#This Row],[accFillSz]]*bot_orders[[#This Row],[avgPx]]+bot_orders[[#This Row],[fee]], 0)</f>
        <v>0.66368016584</v>
      </c>
      <c r="AA6177" s="4">
        <f>IF(bot_orders[[#This Row],[side]]="sell",-bot_orders[[#This Row],[accFillSz]],bot_orders[[#This Row],[accFillSz]]+bot_orders[[#This Row],[fee]])</f>
        <v>-1.3220771</v>
      </c>
      <c r="AB6177">
        <v>0</v>
      </c>
      <c r="AC6177" t="s">
        <v>18833</v>
      </c>
      <c r="AD6177">
        <v>0</v>
      </c>
      <c r="AE6177" t="s">
        <v>40</v>
      </c>
      <c r="AF6177" t="s">
        <v>41</v>
      </c>
      <c r="AG6177" t="s">
        <v>28</v>
      </c>
      <c r="AH6177" t="s">
        <v>28</v>
      </c>
      <c r="AI6177">
        <v>-1.3220771</v>
      </c>
      <c r="AJ6177">
        <v>0.66368017000000001</v>
      </c>
    </row>
    <row r="6178" spans="1:36" x14ac:dyDescent="0.3">
      <c r="A6178">
        <v>6379</v>
      </c>
      <c r="B6178" t="s">
        <v>17987</v>
      </c>
      <c r="C6178" t="s">
        <v>28</v>
      </c>
      <c r="D6178" t="s">
        <v>29</v>
      </c>
      <c r="E6178" t="s">
        <v>30</v>
      </c>
      <c r="F6178" t="s">
        <v>17988</v>
      </c>
      <c r="G6178" t="s">
        <v>928</v>
      </c>
      <c r="H6178" t="s">
        <v>19562</v>
      </c>
      <c r="I6178" s="4" t="s">
        <v>19563</v>
      </c>
      <c r="J6178" s="1">
        <f>((((bot_orders[[#This Row],[cTime]]/ 1000)+3*3600) / 86400) + DATE(1970,1,1))</f>
        <v>45782.230126747687</v>
      </c>
      <c r="K6178" s="4" t="s">
        <v>19564</v>
      </c>
      <c r="L6178" s="1">
        <f>((((bot_orders[[#This Row],[uTime]]/ 1000)+3*3600) / 86400) + DATE(1970,1,1))</f>
        <v>45782.546703773151</v>
      </c>
      <c r="M6178" t="s">
        <v>34</v>
      </c>
      <c r="N6178" t="s">
        <v>28</v>
      </c>
      <c r="O6178" t="s">
        <v>35</v>
      </c>
      <c r="P6178">
        <v>1.32313561</v>
      </c>
      <c r="Q6178" t="s">
        <v>36</v>
      </c>
      <c r="R6178" t="s">
        <v>55</v>
      </c>
      <c r="S6178">
        <v>0.49819999999999998</v>
      </c>
      <c r="T6178">
        <v>0.49819999999999998</v>
      </c>
      <c r="U6178">
        <v>1.32313561</v>
      </c>
      <c r="V6178">
        <v>-1.0585085000000001E-3</v>
      </c>
      <c r="W6178" t="s">
        <v>18833</v>
      </c>
      <c r="X6178" s="4">
        <f>IF(bot_orders[[#This Row],[side]]="sell", bot_orders[[#This Row],[accFillSz]]*bot_orders[[#This Row],[avgPx]] + bot_orders[[#This Row],[fee]], -bot_orders[[#This Row],[accFillSz]]*bot_orders[[#This Row],[avgPx]])</f>
        <v>-0.659186160902</v>
      </c>
      <c r="Y6178" s="4">
        <f>IF(bot_orders[[#This Row],[side]]="buy", bot_orders[[#This Row],[accFillSz]] + bot_orders[[#This Row],[fee]], -bot_orders[[#This Row],[accFillSz]])</f>
        <v>1.3220771014999999</v>
      </c>
      <c r="Z6178" s="4">
        <f>IF(bot_orders[[#This Row],[side]]="sell",bot_orders[[#This Row],[accFillSz]]*bot_orders[[#This Row],[avgPx]]+bot_orders[[#This Row],[fee]], 0)</f>
        <v>0</v>
      </c>
      <c r="AA6178" s="4">
        <f>IF(bot_orders[[#This Row],[side]]="sell",-bot_orders[[#This Row],[accFillSz]],bot_orders[[#This Row],[accFillSz]]+bot_orders[[#This Row],[fee]])</f>
        <v>1.3220771014999999</v>
      </c>
      <c r="AB6178">
        <v>0</v>
      </c>
      <c r="AC6178" t="s">
        <v>38</v>
      </c>
      <c r="AD6178">
        <v>0</v>
      </c>
      <c r="AE6178" t="s">
        <v>40</v>
      </c>
      <c r="AF6178" t="s">
        <v>41</v>
      </c>
      <c r="AG6178" t="s">
        <v>28</v>
      </c>
      <c r="AH6178" t="s">
        <v>28</v>
      </c>
      <c r="AI6178">
        <v>1.3220771</v>
      </c>
      <c r="AJ6178">
        <v>-0.65918615999999997</v>
      </c>
    </row>
    <row r="6179" spans="1:36" x14ac:dyDescent="0.3">
      <c r="A6179">
        <v>6435</v>
      </c>
      <c r="B6179" t="s">
        <v>17987</v>
      </c>
      <c r="C6179" t="s">
        <v>28</v>
      </c>
      <c r="D6179" t="s">
        <v>29</v>
      </c>
      <c r="E6179" t="s">
        <v>30</v>
      </c>
      <c r="F6179" t="s">
        <v>17988</v>
      </c>
      <c r="G6179" t="s">
        <v>911</v>
      </c>
      <c r="H6179" t="s">
        <v>19565</v>
      </c>
      <c r="I6179" s="4" t="s">
        <v>19566</v>
      </c>
      <c r="J6179" s="1">
        <f>((((bot_orders[[#This Row],[cTime]]/ 1000)+3*3600) / 86400) + DATE(1970,1,1))</f>
        <v>45782.546703784727</v>
      </c>
      <c r="K6179" s="4" t="s">
        <v>19567</v>
      </c>
      <c r="L6179" s="1">
        <f>((((bot_orders[[#This Row],[uTime]]/ 1000)+3*3600) / 86400) + DATE(1970,1,1))</f>
        <v>45782.810951539352</v>
      </c>
      <c r="M6179" t="s">
        <v>34</v>
      </c>
      <c r="N6179" t="s">
        <v>28</v>
      </c>
      <c r="O6179" t="s">
        <v>35</v>
      </c>
      <c r="P6179">
        <v>1.3220771</v>
      </c>
      <c r="Q6179" t="s">
        <v>36</v>
      </c>
      <c r="R6179" t="s">
        <v>37</v>
      </c>
      <c r="S6179">
        <v>0.50239999999999996</v>
      </c>
      <c r="T6179">
        <v>0.50239999999999996</v>
      </c>
      <c r="U6179">
        <v>1.3220771</v>
      </c>
      <c r="V6179">
        <v>-5.3136920000000003E-4</v>
      </c>
      <c r="W6179" t="s">
        <v>38</v>
      </c>
      <c r="X6179" s="4">
        <f>IF(bot_orders[[#This Row],[side]]="sell", bot_orders[[#This Row],[accFillSz]]*bot_orders[[#This Row],[avgPx]] + bot_orders[[#This Row],[fee]], -bot_orders[[#This Row],[accFillSz]]*bot_orders[[#This Row],[avgPx]])</f>
        <v>0.66368016584</v>
      </c>
      <c r="Y6179" s="4">
        <f>IF(bot_orders[[#This Row],[side]]="buy", bot_orders[[#This Row],[accFillSz]] + bot_orders[[#This Row],[fee]], -bot_orders[[#This Row],[accFillSz]])</f>
        <v>-1.3220771</v>
      </c>
      <c r="Z6179" s="4">
        <f>IF(bot_orders[[#This Row],[side]]="sell",bot_orders[[#This Row],[accFillSz]]*bot_orders[[#This Row],[avgPx]]+bot_orders[[#This Row],[fee]], 0)</f>
        <v>0.66368016584</v>
      </c>
      <c r="AA6179" s="4">
        <f>IF(bot_orders[[#This Row],[side]]="sell",-bot_orders[[#This Row],[accFillSz]],bot_orders[[#This Row],[accFillSz]]+bot_orders[[#This Row],[fee]])</f>
        <v>-1.3220771</v>
      </c>
      <c r="AB6179">
        <v>0</v>
      </c>
      <c r="AC6179" t="s">
        <v>18833</v>
      </c>
      <c r="AD6179">
        <v>0</v>
      </c>
      <c r="AE6179" t="s">
        <v>40</v>
      </c>
      <c r="AF6179" t="s">
        <v>41</v>
      </c>
      <c r="AG6179" t="s">
        <v>28</v>
      </c>
      <c r="AH6179" t="s">
        <v>28</v>
      </c>
      <c r="AI6179">
        <v>-1.3220771</v>
      </c>
      <c r="AJ6179">
        <v>0.66368017000000001</v>
      </c>
    </row>
    <row r="6180" spans="1:36" x14ac:dyDescent="0.3">
      <c r="A6180">
        <v>6502</v>
      </c>
      <c r="B6180" t="s">
        <v>17987</v>
      </c>
      <c r="C6180" t="s">
        <v>28</v>
      </c>
      <c r="D6180" t="s">
        <v>29</v>
      </c>
      <c r="E6180" t="s">
        <v>30</v>
      </c>
      <c r="F6180" t="s">
        <v>17988</v>
      </c>
      <c r="G6180" t="s">
        <v>911</v>
      </c>
      <c r="H6180" t="s">
        <v>19568</v>
      </c>
      <c r="I6180" s="4" t="s">
        <v>19569</v>
      </c>
      <c r="J6180" s="1">
        <f>((((bot_orders[[#This Row],[cTime]]/ 1000)+3*3600) / 86400) + DATE(1970,1,1))</f>
        <v>45782.810951550928</v>
      </c>
      <c r="K6180" s="4" t="s">
        <v>19570</v>
      </c>
      <c r="L6180" s="1">
        <f>((((bot_orders[[#This Row],[uTime]]/ 1000)+3*3600) / 86400) + DATE(1970,1,1))</f>
        <v>45783.199051273143</v>
      </c>
      <c r="M6180" t="s">
        <v>34</v>
      </c>
      <c r="N6180" t="s">
        <v>28</v>
      </c>
      <c r="O6180" t="s">
        <v>35</v>
      </c>
      <c r="P6180">
        <v>1.32313561</v>
      </c>
      <c r="Q6180" t="s">
        <v>36</v>
      </c>
      <c r="R6180" t="s">
        <v>55</v>
      </c>
      <c r="S6180">
        <v>0.49819999999999998</v>
      </c>
      <c r="T6180">
        <v>0.49819999999999998</v>
      </c>
      <c r="U6180">
        <v>1.32313561</v>
      </c>
      <c r="V6180">
        <v>-1.0585085000000001E-3</v>
      </c>
      <c r="W6180" t="s">
        <v>18833</v>
      </c>
      <c r="X6180" s="4">
        <f>IF(bot_orders[[#This Row],[side]]="sell", bot_orders[[#This Row],[accFillSz]]*bot_orders[[#This Row],[avgPx]] + bot_orders[[#This Row],[fee]], -bot_orders[[#This Row],[accFillSz]]*bot_orders[[#This Row],[avgPx]])</f>
        <v>-0.659186160902</v>
      </c>
      <c r="Y6180" s="4">
        <f>IF(bot_orders[[#This Row],[side]]="buy", bot_orders[[#This Row],[accFillSz]] + bot_orders[[#This Row],[fee]], -bot_orders[[#This Row],[accFillSz]])</f>
        <v>1.3220771014999999</v>
      </c>
      <c r="Z6180" s="4">
        <f>IF(bot_orders[[#This Row],[side]]="sell",bot_orders[[#This Row],[accFillSz]]*bot_orders[[#This Row],[avgPx]]+bot_orders[[#This Row],[fee]], 0)</f>
        <v>0</v>
      </c>
      <c r="AA6180" s="4">
        <f>IF(bot_orders[[#This Row],[side]]="sell",-bot_orders[[#This Row],[accFillSz]],bot_orders[[#This Row],[accFillSz]]+bot_orders[[#This Row],[fee]])</f>
        <v>1.3220771014999999</v>
      </c>
      <c r="AB6180">
        <v>0</v>
      </c>
      <c r="AC6180" t="s">
        <v>38</v>
      </c>
      <c r="AD6180">
        <v>0</v>
      </c>
      <c r="AE6180" t="s">
        <v>40</v>
      </c>
      <c r="AF6180" t="s">
        <v>41</v>
      </c>
      <c r="AG6180" t="s">
        <v>28</v>
      </c>
      <c r="AH6180" t="s">
        <v>28</v>
      </c>
      <c r="AI6180">
        <v>1.3220771</v>
      </c>
      <c r="AJ6180">
        <v>-0.65918615999999997</v>
      </c>
    </row>
    <row r="6181" spans="1:36" x14ac:dyDescent="0.3">
      <c r="A6181">
        <v>6513</v>
      </c>
      <c r="B6181" t="s">
        <v>17987</v>
      </c>
      <c r="C6181" t="s">
        <v>28</v>
      </c>
      <c r="D6181" t="s">
        <v>29</v>
      </c>
      <c r="E6181" t="s">
        <v>30</v>
      </c>
      <c r="F6181" t="s">
        <v>17988</v>
      </c>
      <c r="G6181" t="s">
        <v>907</v>
      </c>
      <c r="H6181" t="s">
        <v>19571</v>
      </c>
      <c r="I6181" s="4" t="s">
        <v>19572</v>
      </c>
      <c r="J6181" s="1">
        <f>((((bot_orders[[#This Row],[cTime]]/ 1000)+3*3600) / 86400) + DATE(1970,1,1))</f>
        <v>45782.898804467593</v>
      </c>
      <c r="K6181" s="4" t="s">
        <v>19573</v>
      </c>
      <c r="L6181" s="1">
        <f>((((bot_orders[[#This Row],[uTime]]/ 1000)+3*3600) / 86400) + DATE(1970,1,1))</f>
        <v>45782.954954513887</v>
      </c>
      <c r="M6181" t="s">
        <v>34</v>
      </c>
      <c r="N6181" t="s">
        <v>28</v>
      </c>
      <c r="O6181" t="s">
        <v>35</v>
      </c>
      <c r="P6181">
        <v>1.32313561</v>
      </c>
      <c r="Q6181" t="s">
        <v>36</v>
      </c>
      <c r="R6181" t="s">
        <v>55</v>
      </c>
      <c r="S6181">
        <v>0.50239999999999996</v>
      </c>
      <c r="T6181">
        <v>0.50239999999999996</v>
      </c>
      <c r="U6181">
        <v>1.32313561</v>
      </c>
      <c r="V6181">
        <v>-1.0585085000000001E-3</v>
      </c>
      <c r="W6181" t="s">
        <v>18833</v>
      </c>
      <c r="X6181" s="4">
        <f>IF(bot_orders[[#This Row],[side]]="sell", bot_orders[[#This Row],[accFillSz]]*bot_orders[[#This Row],[avgPx]] + bot_orders[[#This Row],[fee]], -bot_orders[[#This Row],[accFillSz]]*bot_orders[[#This Row],[avgPx]])</f>
        <v>-0.66474333046399992</v>
      </c>
      <c r="Y6181" s="4">
        <f>IF(bot_orders[[#This Row],[side]]="buy", bot_orders[[#This Row],[accFillSz]] + bot_orders[[#This Row],[fee]], -bot_orders[[#This Row],[accFillSz]])</f>
        <v>1.3220771014999999</v>
      </c>
      <c r="Z6181" s="4">
        <f>IF(bot_orders[[#This Row],[side]]="sell",bot_orders[[#This Row],[accFillSz]]*bot_orders[[#This Row],[avgPx]]+bot_orders[[#This Row],[fee]], 0)</f>
        <v>0</v>
      </c>
      <c r="AA6181" s="4">
        <f>IF(bot_orders[[#This Row],[side]]="sell",-bot_orders[[#This Row],[accFillSz]],bot_orders[[#This Row],[accFillSz]]+bot_orders[[#This Row],[fee]])</f>
        <v>1.3220771014999999</v>
      </c>
      <c r="AB6181">
        <v>0</v>
      </c>
      <c r="AC6181" t="s">
        <v>38</v>
      </c>
      <c r="AD6181">
        <v>0</v>
      </c>
      <c r="AE6181" t="s">
        <v>40</v>
      </c>
      <c r="AF6181" t="s">
        <v>41</v>
      </c>
      <c r="AG6181" t="s">
        <v>28</v>
      </c>
      <c r="AH6181" t="s">
        <v>28</v>
      </c>
      <c r="AI6181">
        <v>1.3220771</v>
      </c>
      <c r="AJ6181">
        <v>-0.66474332999999997</v>
      </c>
    </row>
    <row r="6182" spans="1:36" x14ac:dyDescent="0.3">
      <c r="A6182">
        <v>6520</v>
      </c>
      <c r="B6182" t="s">
        <v>17987</v>
      </c>
      <c r="C6182" t="s">
        <v>28</v>
      </c>
      <c r="D6182" t="s">
        <v>29</v>
      </c>
      <c r="E6182" t="s">
        <v>30</v>
      </c>
      <c r="F6182" t="s">
        <v>17988</v>
      </c>
      <c r="G6182" t="s">
        <v>953</v>
      </c>
      <c r="H6182" t="s">
        <v>19574</v>
      </c>
      <c r="I6182" s="4" t="s">
        <v>19575</v>
      </c>
      <c r="J6182" s="1">
        <f>((((bot_orders[[#This Row],[cTime]]/ 1000)+3*3600) / 86400) + DATE(1970,1,1))</f>
        <v>45782.954954525463</v>
      </c>
      <c r="K6182" s="4" t="s">
        <v>19576</v>
      </c>
      <c r="L6182" s="1">
        <f>((((bot_orders[[#This Row],[uTime]]/ 1000)+3*3600) / 86400) + DATE(1970,1,1))</f>
        <v>45783.014344872689</v>
      </c>
      <c r="M6182" t="s">
        <v>34</v>
      </c>
      <c r="N6182" t="s">
        <v>28</v>
      </c>
      <c r="O6182" t="s">
        <v>35</v>
      </c>
      <c r="P6182">
        <v>1.3220771</v>
      </c>
      <c r="Q6182" t="s">
        <v>36</v>
      </c>
      <c r="R6182" t="s">
        <v>37</v>
      </c>
      <c r="S6182">
        <v>0.50670000000000004</v>
      </c>
      <c r="T6182">
        <v>0.50670000000000004</v>
      </c>
      <c r="U6182">
        <v>1.3220771</v>
      </c>
      <c r="V6182">
        <v>-5.3591719999999997E-4</v>
      </c>
      <c r="W6182" t="s">
        <v>38</v>
      </c>
      <c r="X6182" s="4">
        <f>IF(bot_orders[[#This Row],[side]]="sell", bot_orders[[#This Row],[accFillSz]]*bot_orders[[#This Row],[avgPx]] + bot_orders[[#This Row],[fee]], -bot_orders[[#This Row],[accFillSz]]*bot_orders[[#This Row],[avgPx]])</f>
        <v>0.66936054937</v>
      </c>
      <c r="Y6182" s="4">
        <f>IF(bot_orders[[#This Row],[side]]="buy", bot_orders[[#This Row],[accFillSz]] + bot_orders[[#This Row],[fee]], -bot_orders[[#This Row],[accFillSz]])</f>
        <v>-1.3220771</v>
      </c>
      <c r="Z6182" s="4">
        <f>IF(bot_orders[[#This Row],[side]]="sell",bot_orders[[#This Row],[accFillSz]]*bot_orders[[#This Row],[avgPx]]+bot_orders[[#This Row],[fee]], 0)</f>
        <v>0.66936054937</v>
      </c>
      <c r="AA6182" s="4">
        <f>IF(bot_orders[[#This Row],[side]]="sell",-bot_orders[[#This Row],[accFillSz]],bot_orders[[#This Row],[accFillSz]]+bot_orders[[#This Row],[fee]])</f>
        <v>-1.3220771</v>
      </c>
      <c r="AB6182">
        <v>0</v>
      </c>
      <c r="AC6182" t="s">
        <v>18833</v>
      </c>
      <c r="AD6182">
        <v>0</v>
      </c>
      <c r="AE6182" t="s">
        <v>40</v>
      </c>
      <c r="AF6182" t="s">
        <v>41</v>
      </c>
      <c r="AG6182" t="s">
        <v>28</v>
      </c>
      <c r="AH6182" t="s">
        <v>28</v>
      </c>
      <c r="AI6182">
        <v>-1.3220771</v>
      </c>
      <c r="AJ6182">
        <v>0.66936055000000005</v>
      </c>
    </row>
    <row r="6183" spans="1:36" x14ac:dyDescent="0.3">
      <c r="A6183">
        <v>6545</v>
      </c>
      <c r="B6183" t="s">
        <v>17987</v>
      </c>
      <c r="C6183" t="s">
        <v>28</v>
      </c>
      <c r="D6183" t="s">
        <v>29</v>
      </c>
      <c r="E6183" t="s">
        <v>30</v>
      </c>
      <c r="F6183" t="s">
        <v>17988</v>
      </c>
      <c r="G6183" t="s">
        <v>953</v>
      </c>
      <c r="H6183" t="s">
        <v>19577</v>
      </c>
      <c r="I6183" s="4" t="s">
        <v>19578</v>
      </c>
      <c r="J6183" s="1">
        <f>((((bot_orders[[#This Row],[cTime]]/ 1000)+3*3600) / 86400) + DATE(1970,1,1))</f>
        <v>45783.014344895833</v>
      </c>
      <c r="K6183" s="4" t="s">
        <v>19579</v>
      </c>
      <c r="L6183" s="1">
        <f>((((bot_orders[[#This Row],[uTime]]/ 1000)+3*3600) / 86400) + DATE(1970,1,1))</f>
        <v>45783.050047500001</v>
      </c>
      <c r="M6183" t="s">
        <v>34</v>
      </c>
      <c r="N6183" t="s">
        <v>28</v>
      </c>
      <c r="O6183" t="s">
        <v>35</v>
      </c>
      <c r="P6183">
        <v>1.32313561</v>
      </c>
      <c r="Q6183" t="s">
        <v>36</v>
      </c>
      <c r="R6183" t="s">
        <v>55</v>
      </c>
      <c r="S6183">
        <v>0.50239999999999996</v>
      </c>
      <c r="T6183">
        <v>0.50239999999999996</v>
      </c>
      <c r="U6183">
        <v>1.32313561</v>
      </c>
      <c r="V6183">
        <v>-1.0585085000000001E-3</v>
      </c>
      <c r="W6183" t="s">
        <v>18833</v>
      </c>
      <c r="X6183" s="4">
        <f>IF(bot_orders[[#This Row],[side]]="sell", bot_orders[[#This Row],[accFillSz]]*bot_orders[[#This Row],[avgPx]] + bot_orders[[#This Row],[fee]], -bot_orders[[#This Row],[accFillSz]]*bot_orders[[#This Row],[avgPx]])</f>
        <v>-0.66474333046399992</v>
      </c>
      <c r="Y6183" s="4">
        <f>IF(bot_orders[[#This Row],[side]]="buy", bot_orders[[#This Row],[accFillSz]] + bot_orders[[#This Row],[fee]], -bot_orders[[#This Row],[accFillSz]])</f>
        <v>1.3220771014999999</v>
      </c>
      <c r="Z6183" s="4">
        <f>IF(bot_orders[[#This Row],[side]]="sell",bot_orders[[#This Row],[accFillSz]]*bot_orders[[#This Row],[avgPx]]+bot_orders[[#This Row],[fee]], 0)</f>
        <v>0</v>
      </c>
      <c r="AA6183" s="4">
        <f>IF(bot_orders[[#This Row],[side]]="sell",-bot_orders[[#This Row],[accFillSz]],bot_orders[[#This Row],[accFillSz]]+bot_orders[[#This Row],[fee]])</f>
        <v>1.3220771014999999</v>
      </c>
      <c r="AB6183">
        <v>0</v>
      </c>
      <c r="AC6183" t="s">
        <v>38</v>
      </c>
      <c r="AD6183">
        <v>0</v>
      </c>
      <c r="AE6183" t="s">
        <v>40</v>
      </c>
      <c r="AF6183" t="s">
        <v>41</v>
      </c>
      <c r="AG6183" t="s">
        <v>28</v>
      </c>
      <c r="AH6183" t="s">
        <v>28</v>
      </c>
      <c r="AI6183">
        <v>1.3220771</v>
      </c>
      <c r="AJ6183">
        <v>-0.66474332999999997</v>
      </c>
    </row>
    <row r="6184" spans="1:36" x14ac:dyDescent="0.3">
      <c r="A6184">
        <v>6555</v>
      </c>
      <c r="B6184" t="s">
        <v>17987</v>
      </c>
      <c r="C6184" t="s">
        <v>28</v>
      </c>
      <c r="D6184" t="s">
        <v>29</v>
      </c>
      <c r="E6184" t="s">
        <v>30</v>
      </c>
      <c r="F6184" t="s">
        <v>17988</v>
      </c>
      <c r="G6184" t="s">
        <v>963</v>
      </c>
      <c r="H6184" t="s">
        <v>19580</v>
      </c>
      <c r="I6184" s="4" t="s">
        <v>19581</v>
      </c>
      <c r="J6184" s="1">
        <f>((((bot_orders[[#This Row],[cTime]]/ 1000)+3*3600) / 86400) + DATE(1970,1,1))</f>
        <v>45783.050047523153</v>
      </c>
      <c r="K6184" s="4" t="s">
        <v>19582</v>
      </c>
      <c r="L6184" s="1">
        <f>((((bot_orders[[#This Row],[uTime]]/ 1000)+3*3600) / 86400) + DATE(1970,1,1))</f>
        <v>45785.777430775459</v>
      </c>
      <c r="M6184" t="s">
        <v>34</v>
      </c>
      <c r="N6184" t="s">
        <v>28</v>
      </c>
      <c r="O6184" t="s">
        <v>35</v>
      </c>
      <c r="P6184">
        <v>1.3220771</v>
      </c>
      <c r="Q6184" t="s">
        <v>36</v>
      </c>
      <c r="R6184" t="s">
        <v>37</v>
      </c>
      <c r="S6184">
        <v>0.50670000000000004</v>
      </c>
      <c r="T6184">
        <v>0.50670000000000004</v>
      </c>
      <c r="U6184">
        <v>1.3220771</v>
      </c>
      <c r="V6184">
        <v>-5.3591719999999997E-4</v>
      </c>
      <c r="W6184" t="s">
        <v>38</v>
      </c>
      <c r="X6184" s="4">
        <f>IF(bot_orders[[#This Row],[side]]="sell", bot_orders[[#This Row],[accFillSz]]*bot_orders[[#This Row],[avgPx]] + bot_orders[[#This Row],[fee]], -bot_orders[[#This Row],[accFillSz]]*bot_orders[[#This Row],[avgPx]])</f>
        <v>0.66936054937</v>
      </c>
      <c r="Y6184" s="4">
        <f>IF(bot_orders[[#This Row],[side]]="buy", bot_orders[[#This Row],[accFillSz]] + bot_orders[[#This Row],[fee]], -bot_orders[[#This Row],[accFillSz]])</f>
        <v>-1.3220771</v>
      </c>
      <c r="Z6184" s="4">
        <f>IF(bot_orders[[#This Row],[side]]="sell",bot_orders[[#This Row],[accFillSz]]*bot_orders[[#This Row],[avgPx]]+bot_orders[[#This Row],[fee]], 0)</f>
        <v>0.66936054937</v>
      </c>
      <c r="AA6184" s="4">
        <f>IF(bot_orders[[#This Row],[side]]="sell",-bot_orders[[#This Row],[accFillSz]],bot_orders[[#This Row],[accFillSz]]+bot_orders[[#This Row],[fee]])</f>
        <v>-1.3220771</v>
      </c>
      <c r="AB6184">
        <v>0</v>
      </c>
      <c r="AC6184" t="s">
        <v>18833</v>
      </c>
      <c r="AD6184">
        <v>0</v>
      </c>
      <c r="AE6184" t="s">
        <v>40</v>
      </c>
      <c r="AF6184" t="s">
        <v>41</v>
      </c>
      <c r="AG6184" t="s">
        <v>28</v>
      </c>
      <c r="AH6184" t="s">
        <v>28</v>
      </c>
      <c r="AI6184">
        <v>-1.3220771</v>
      </c>
      <c r="AJ6184">
        <v>0.66936055000000005</v>
      </c>
    </row>
    <row r="6185" spans="1:36" x14ac:dyDescent="0.3">
      <c r="A6185">
        <v>6589</v>
      </c>
      <c r="B6185" t="s">
        <v>17987</v>
      </c>
      <c r="C6185" t="s">
        <v>28</v>
      </c>
      <c r="D6185" t="s">
        <v>29</v>
      </c>
      <c r="E6185" t="s">
        <v>30</v>
      </c>
      <c r="F6185" t="s">
        <v>17988</v>
      </c>
      <c r="G6185" t="s">
        <v>974</v>
      </c>
      <c r="H6185" t="s">
        <v>19583</v>
      </c>
      <c r="I6185" s="4" t="s">
        <v>19584</v>
      </c>
      <c r="J6185" s="1">
        <f>((((bot_orders[[#This Row],[cTime]]/ 1000)+3*3600) / 86400) + DATE(1970,1,1))</f>
        <v>45783.199051284726</v>
      </c>
      <c r="K6185" s="4" t="s">
        <v>19585</v>
      </c>
      <c r="L6185" s="1">
        <f>((((bot_orders[[#This Row],[uTime]]/ 1000)+3*3600) / 86400) + DATE(1970,1,1))</f>
        <v>45785.766985787035</v>
      </c>
      <c r="M6185" t="s">
        <v>34</v>
      </c>
      <c r="N6185" t="s">
        <v>28</v>
      </c>
      <c r="O6185" t="s">
        <v>35</v>
      </c>
      <c r="P6185">
        <v>1.3220771</v>
      </c>
      <c r="Q6185" t="s">
        <v>36</v>
      </c>
      <c r="R6185" t="s">
        <v>37</v>
      </c>
      <c r="S6185">
        <v>0.50239999999999996</v>
      </c>
      <c r="T6185">
        <v>0.50239999999999996</v>
      </c>
      <c r="U6185">
        <v>1.3220771</v>
      </c>
      <c r="V6185">
        <v>-5.3136920000000003E-4</v>
      </c>
      <c r="W6185" t="s">
        <v>38</v>
      </c>
      <c r="X6185" s="4">
        <f>IF(bot_orders[[#This Row],[side]]="sell", bot_orders[[#This Row],[accFillSz]]*bot_orders[[#This Row],[avgPx]] + bot_orders[[#This Row],[fee]], -bot_orders[[#This Row],[accFillSz]]*bot_orders[[#This Row],[avgPx]])</f>
        <v>0.66368016584</v>
      </c>
      <c r="Y6185" s="4">
        <f>IF(bot_orders[[#This Row],[side]]="buy", bot_orders[[#This Row],[accFillSz]] + bot_orders[[#This Row],[fee]], -bot_orders[[#This Row],[accFillSz]])</f>
        <v>-1.3220771</v>
      </c>
      <c r="Z6185" s="4">
        <f>IF(bot_orders[[#This Row],[side]]="sell",bot_orders[[#This Row],[accFillSz]]*bot_orders[[#This Row],[avgPx]]+bot_orders[[#This Row],[fee]], 0)</f>
        <v>0.66368016584</v>
      </c>
      <c r="AA6185" s="4">
        <f>IF(bot_orders[[#This Row],[side]]="sell",-bot_orders[[#This Row],[accFillSz]],bot_orders[[#This Row],[accFillSz]]+bot_orders[[#This Row],[fee]])</f>
        <v>-1.3220771</v>
      </c>
      <c r="AB6185">
        <v>0</v>
      </c>
      <c r="AC6185" t="s">
        <v>18833</v>
      </c>
      <c r="AD6185">
        <v>0</v>
      </c>
      <c r="AE6185" t="s">
        <v>40</v>
      </c>
      <c r="AF6185" t="s">
        <v>41</v>
      </c>
      <c r="AG6185" t="s">
        <v>28</v>
      </c>
      <c r="AH6185" t="s">
        <v>28</v>
      </c>
      <c r="AI6185">
        <v>-1.3220771</v>
      </c>
      <c r="AJ6185">
        <v>0.66368017000000001</v>
      </c>
    </row>
    <row r="6186" spans="1:36" x14ac:dyDescent="0.3">
      <c r="A6186">
        <v>6608</v>
      </c>
      <c r="B6186" t="s">
        <v>17987</v>
      </c>
      <c r="C6186" t="s">
        <v>28</v>
      </c>
      <c r="D6186" t="s">
        <v>29</v>
      </c>
      <c r="E6186" t="s">
        <v>30</v>
      </c>
      <c r="F6186" t="s">
        <v>17988</v>
      </c>
      <c r="G6186" t="s">
        <v>949</v>
      </c>
      <c r="H6186" t="s">
        <v>19586</v>
      </c>
      <c r="I6186" s="4" t="s">
        <v>19587</v>
      </c>
      <c r="J6186" s="1">
        <f>((((bot_orders[[#This Row],[cTime]]/ 1000)+3*3600) / 86400) + DATE(1970,1,1))</f>
        <v>45783.259265370376</v>
      </c>
      <c r="K6186" s="4" t="s">
        <v>19588</v>
      </c>
      <c r="L6186" s="1">
        <f>((((bot_orders[[#This Row],[uTime]]/ 1000)+3*3600) / 86400) + DATE(1970,1,1))</f>
        <v>45783.333710185179</v>
      </c>
      <c r="M6186" t="s">
        <v>34</v>
      </c>
      <c r="N6186" t="s">
        <v>28</v>
      </c>
      <c r="O6186" t="s">
        <v>35</v>
      </c>
      <c r="P6186">
        <v>1.3220771</v>
      </c>
      <c r="Q6186" t="s">
        <v>36</v>
      </c>
      <c r="R6186" t="s">
        <v>37</v>
      </c>
      <c r="S6186">
        <v>0.49409999999999998</v>
      </c>
      <c r="T6186">
        <v>0.49409999999999998</v>
      </c>
      <c r="U6186">
        <v>1.3220771</v>
      </c>
      <c r="V6186">
        <v>-5.2259059999999996E-4</v>
      </c>
      <c r="W6186" t="s">
        <v>38</v>
      </c>
      <c r="X6186" s="4">
        <f>IF(bot_orders[[#This Row],[side]]="sell", bot_orders[[#This Row],[accFillSz]]*bot_orders[[#This Row],[avgPx]] + bot_orders[[#This Row],[fee]], -bot_orders[[#This Row],[accFillSz]]*bot_orders[[#This Row],[avgPx]])</f>
        <v>0.65271570450999994</v>
      </c>
      <c r="Y6186" s="4">
        <f>IF(bot_orders[[#This Row],[side]]="buy", bot_orders[[#This Row],[accFillSz]] + bot_orders[[#This Row],[fee]], -bot_orders[[#This Row],[accFillSz]])</f>
        <v>-1.3220771</v>
      </c>
      <c r="Z6186" s="4">
        <f>IF(bot_orders[[#This Row],[side]]="sell",bot_orders[[#This Row],[accFillSz]]*bot_orders[[#This Row],[avgPx]]+bot_orders[[#This Row],[fee]], 0)</f>
        <v>0.65271570450999994</v>
      </c>
      <c r="AA6186" s="4">
        <f>IF(bot_orders[[#This Row],[side]]="sell",-bot_orders[[#This Row],[accFillSz]],bot_orders[[#This Row],[accFillSz]]+bot_orders[[#This Row],[fee]])</f>
        <v>-1.3220771</v>
      </c>
      <c r="AB6186">
        <v>0</v>
      </c>
      <c r="AC6186" t="s">
        <v>18833</v>
      </c>
      <c r="AD6186">
        <v>0</v>
      </c>
      <c r="AE6186" t="s">
        <v>40</v>
      </c>
      <c r="AF6186" t="s">
        <v>41</v>
      </c>
      <c r="AG6186" t="s">
        <v>28</v>
      </c>
      <c r="AH6186" t="s">
        <v>28</v>
      </c>
      <c r="AI6186">
        <v>-1.3220771</v>
      </c>
      <c r="AJ6186">
        <v>0.65271570000000001</v>
      </c>
    </row>
    <row r="6187" spans="1:36" x14ac:dyDescent="0.3">
      <c r="A6187">
        <v>6623</v>
      </c>
      <c r="B6187" t="s">
        <v>17987</v>
      </c>
      <c r="C6187" t="s">
        <v>28</v>
      </c>
      <c r="D6187" t="s">
        <v>29</v>
      </c>
      <c r="E6187" t="s">
        <v>30</v>
      </c>
      <c r="F6187" t="s">
        <v>17988</v>
      </c>
      <c r="G6187" t="s">
        <v>967</v>
      </c>
      <c r="H6187" t="s">
        <v>19589</v>
      </c>
      <c r="I6187" s="4" t="s">
        <v>19590</v>
      </c>
      <c r="J6187" s="1">
        <f>((((bot_orders[[#This Row],[cTime]]/ 1000)+3*3600) / 86400) + DATE(1970,1,1))</f>
        <v>45783.333710208331</v>
      </c>
      <c r="K6187" s="4" t="s">
        <v>19591</v>
      </c>
      <c r="L6187" s="1">
        <f>((((bot_orders[[#This Row],[uTime]]/ 1000)+3*3600) / 86400) + DATE(1970,1,1))</f>
        <v>45783.333828726856</v>
      </c>
      <c r="M6187" t="s">
        <v>34</v>
      </c>
      <c r="N6187" t="s">
        <v>28</v>
      </c>
      <c r="O6187" t="s">
        <v>35</v>
      </c>
      <c r="P6187">
        <v>1.32313561</v>
      </c>
      <c r="Q6187" t="s">
        <v>36</v>
      </c>
      <c r="R6187" t="s">
        <v>55</v>
      </c>
      <c r="S6187">
        <v>0.49</v>
      </c>
      <c r="T6187">
        <v>0.49</v>
      </c>
      <c r="U6187">
        <v>1.32313561</v>
      </c>
      <c r="V6187">
        <v>-1.0585085000000001E-3</v>
      </c>
      <c r="W6187" t="s">
        <v>18833</v>
      </c>
      <c r="X6187" s="4">
        <f>IF(bot_orders[[#This Row],[side]]="sell", bot_orders[[#This Row],[accFillSz]]*bot_orders[[#This Row],[avgPx]] + bot_orders[[#This Row],[fee]], -bot_orders[[#This Row],[accFillSz]]*bot_orders[[#This Row],[avgPx]])</f>
        <v>-0.64833644889999997</v>
      </c>
      <c r="Y6187" s="4">
        <f>IF(bot_orders[[#This Row],[side]]="buy", bot_orders[[#This Row],[accFillSz]] + bot_orders[[#This Row],[fee]], -bot_orders[[#This Row],[accFillSz]])</f>
        <v>1.3220771014999999</v>
      </c>
      <c r="Z6187" s="4">
        <f>IF(bot_orders[[#This Row],[side]]="sell",bot_orders[[#This Row],[accFillSz]]*bot_orders[[#This Row],[avgPx]]+bot_orders[[#This Row],[fee]], 0)</f>
        <v>0</v>
      </c>
      <c r="AA6187" s="4">
        <f>IF(bot_orders[[#This Row],[side]]="sell",-bot_orders[[#This Row],[accFillSz]],bot_orders[[#This Row],[accFillSz]]+bot_orders[[#This Row],[fee]])</f>
        <v>1.3220771014999999</v>
      </c>
      <c r="AB6187">
        <v>0</v>
      </c>
      <c r="AC6187" t="s">
        <v>38</v>
      </c>
      <c r="AD6187">
        <v>0</v>
      </c>
      <c r="AE6187" t="s">
        <v>40</v>
      </c>
      <c r="AF6187" t="s">
        <v>41</v>
      </c>
      <c r="AG6187" t="s">
        <v>28</v>
      </c>
      <c r="AH6187" t="s">
        <v>28</v>
      </c>
      <c r="AI6187">
        <v>1.3220771</v>
      </c>
      <c r="AJ6187">
        <v>-0.64833644999999995</v>
      </c>
    </row>
    <row r="6188" spans="1:36" x14ac:dyDescent="0.3">
      <c r="A6188">
        <v>6624</v>
      </c>
      <c r="B6188" t="s">
        <v>17987</v>
      </c>
      <c r="C6188" t="s">
        <v>28</v>
      </c>
      <c r="D6188" t="s">
        <v>29</v>
      </c>
      <c r="E6188" t="s">
        <v>30</v>
      </c>
      <c r="F6188" t="s">
        <v>17988</v>
      </c>
      <c r="G6188" t="s">
        <v>967</v>
      </c>
      <c r="H6188" t="s">
        <v>19592</v>
      </c>
      <c r="I6188" s="4" t="s">
        <v>19593</v>
      </c>
      <c r="J6188" s="1">
        <f>((((bot_orders[[#This Row],[cTime]]/ 1000)+3*3600) / 86400) + DATE(1970,1,1))</f>
        <v>45783.333828738425</v>
      </c>
      <c r="K6188" s="4" t="s">
        <v>19594</v>
      </c>
      <c r="L6188" s="1">
        <f>((((bot_orders[[#This Row],[uTime]]/ 1000)+3*3600) / 86400) + DATE(1970,1,1))</f>
        <v>45785.290152106478</v>
      </c>
      <c r="M6188" t="s">
        <v>34</v>
      </c>
      <c r="N6188" t="s">
        <v>28</v>
      </c>
      <c r="O6188" t="s">
        <v>35</v>
      </c>
      <c r="P6188">
        <v>1.3220771</v>
      </c>
      <c r="Q6188" t="s">
        <v>36</v>
      </c>
      <c r="R6188" t="s">
        <v>37</v>
      </c>
      <c r="S6188">
        <v>0.49409999999999998</v>
      </c>
      <c r="T6188">
        <v>0.49409999999999998</v>
      </c>
      <c r="U6188">
        <v>1.3220771</v>
      </c>
      <c r="V6188">
        <v>-5.2259059999999996E-4</v>
      </c>
      <c r="W6188" t="s">
        <v>38</v>
      </c>
      <c r="X6188" s="4">
        <f>IF(bot_orders[[#This Row],[side]]="sell", bot_orders[[#This Row],[accFillSz]]*bot_orders[[#This Row],[avgPx]] + bot_orders[[#This Row],[fee]], -bot_orders[[#This Row],[accFillSz]]*bot_orders[[#This Row],[avgPx]])</f>
        <v>0.65271570450999994</v>
      </c>
      <c r="Y6188" s="4">
        <f>IF(bot_orders[[#This Row],[side]]="buy", bot_orders[[#This Row],[accFillSz]] + bot_orders[[#This Row],[fee]], -bot_orders[[#This Row],[accFillSz]])</f>
        <v>-1.3220771</v>
      </c>
      <c r="Z6188" s="4">
        <f>IF(bot_orders[[#This Row],[side]]="sell",bot_orders[[#This Row],[accFillSz]]*bot_orders[[#This Row],[avgPx]]+bot_orders[[#This Row],[fee]], 0)</f>
        <v>0.65271570450999994</v>
      </c>
      <c r="AA6188" s="4">
        <f>IF(bot_orders[[#This Row],[side]]="sell",-bot_orders[[#This Row],[accFillSz]],bot_orders[[#This Row],[accFillSz]]+bot_orders[[#This Row],[fee]])</f>
        <v>-1.3220771</v>
      </c>
      <c r="AB6188">
        <v>0</v>
      </c>
      <c r="AC6188" t="s">
        <v>18833</v>
      </c>
      <c r="AD6188">
        <v>0</v>
      </c>
      <c r="AE6188" t="s">
        <v>40</v>
      </c>
      <c r="AF6188" t="s">
        <v>41</v>
      </c>
      <c r="AG6188" t="s">
        <v>28</v>
      </c>
      <c r="AH6188" t="s">
        <v>28</v>
      </c>
      <c r="AI6188">
        <v>-1.3220771</v>
      </c>
      <c r="AJ6188">
        <v>0.65271570000000001</v>
      </c>
    </row>
    <row r="6189" spans="1:36" x14ac:dyDescent="0.3">
      <c r="A6189">
        <v>7466</v>
      </c>
      <c r="B6189" t="s">
        <v>17987</v>
      </c>
      <c r="C6189" t="s">
        <v>28</v>
      </c>
      <c r="D6189" t="s">
        <v>29</v>
      </c>
      <c r="E6189" t="s">
        <v>30</v>
      </c>
      <c r="F6189" t="s">
        <v>17988</v>
      </c>
      <c r="G6189" t="s">
        <v>872</v>
      </c>
      <c r="H6189" t="s">
        <v>21942</v>
      </c>
      <c r="I6189" s="4" t="s">
        <v>21943</v>
      </c>
      <c r="J6189" s="1">
        <f>((((bot_orders[[#This Row],[cTime]]/ 1000)+3*3600) / 86400) + DATE(1970,1,1))</f>
        <v>45786.014633287035</v>
      </c>
      <c r="K6189" s="4" t="s">
        <v>21944</v>
      </c>
      <c r="L6189" s="1">
        <f>((((bot_orders[[#This Row],[uTime]]/ 1000)+3*3600) / 86400) + DATE(1970,1,1))</f>
        <v>45786.02965729167</v>
      </c>
      <c r="M6189" t="s">
        <v>34</v>
      </c>
      <c r="N6189" t="s">
        <v>28</v>
      </c>
      <c r="O6189" t="s">
        <v>35</v>
      </c>
      <c r="P6189">
        <v>1.32313561</v>
      </c>
      <c r="Q6189" t="s">
        <v>36</v>
      </c>
      <c r="R6189" t="s">
        <v>55</v>
      </c>
      <c r="S6189">
        <v>0.51959999999999995</v>
      </c>
      <c r="T6189">
        <v>0.51959999999999995</v>
      </c>
      <c r="U6189">
        <v>1.32313561</v>
      </c>
      <c r="V6189">
        <v>-1.0585085000000001E-3</v>
      </c>
      <c r="W6189" t="s">
        <v>18833</v>
      </c>
      <c r="X6189" s="4">
        <f>IF(bot_orders[[#This Row],[side]]="sell", bot_orders[[#This Row],[accFillSz]]*bot_orders[[#This Row],[avgPx]] + bot_orders[[#This Row],[fee]], -bot_orders[[#This Row],[accFillSz]]*bot_orders[[#This Row],[avgPx]])</f>
        <v>-0.68750126295599989</v>
      </c>
      <c r="Y6189" s="4">
        <f>IF(bot_orders[[#This Row],[side]]="buy", bot_orders[[#This Row],[accFillSz]] + bot_orders[[#This Row],[fee]], -bot_orders[[#This Row],[accFillSz]])</f>
        <v>1.3220771014999999</v>
      </c>
      <c r="Z6189" s="4">
        <f>IF(bot_orders[[#This Row],[side]]="sell",bot_orders[[#This Row],[accFillSz]]*bot_orders[[#This Row],[avgPx]]+bot_orders[[#This Row],[fee]], 0)</f>
        <v>0</v>
      </c>
      <c r="AA6189" s="4">
        <f>IF(bot_orders[[#This Row],[side]]="sell",-bot_orders[[#This Row],[accFillSz]],bot_orders[[#This Row],[accFillSz]]+bot_orders[[#This Row],[fee]])</f>
        <v>1.3220771014999999</v>
      </c>
      <c r="AB6189">
        <v>0</v>
      </c>
      <c r="AC6189" t="s">
        <v>38</v>
      </c>
      <c r="AD6189">
        <v>0</v>
      </c>
      <c r="AE6189" t="s">
        <v>40</v>
      </c>
      <c r="AF6189" t="s">
        <v>41</v>
      </c>
      <c r="AG6189" t="s">
        <v>28</v>
      </c>
      <c r="AH6189" t="s">
        <v>28</v>
      </c>
      <c r="AI6189">
        <v>1.3220771</v>
      </c>
      <c r="AJ6189">
        <v>-0.68750126</v>
      </c>
    </row>
    <row r="6190" spans="1:36" x14ac:dyDescent="0.3">
      <c r="A6190">
        <v>7487</v>
      </c>
      <c r="B6190" t="s">
        <v>17987</v>
      </c>
      <c r="C6190" t="s">
        <v>28</v>
      </c>
      <c r="D6190" t="s">
        <v>29</v>
      </c>
      <c r="E6190" t="s">
        <v>30</v>
      </c>
      <c r="F6190" t="s">
        <v>17988</v>
      </c>
      <c r="G6190" t="s">
        <v>869</v>
      </c>
      <c r="H6190" t="s">
        <v>22005</v>
      </c>
      <c r="I6190" s="4" t="s">
        <v>22006</v>
      </c>
      <c r="J6190" s="1">
        <f>((((bot_orders[[#This Row],[cTime]]/ 1000)+3*3600) / 86400) + DATE(1970,1,1))</f>
        <v>45786.029657314815</v>
      </c>
      <c r="K6190" s="4" t="s">
        <v>22007</v>
      </c>
      <c r="L6190" s="1">
        <f>((((bot_orders[[#This Row],[uTime]]/ 1000)+3*3600) / 86400) + DATE(1970,1,1))</f>
        <v>45786.172238055558</v>
      </c>
      <c r="M6190" t="s">
        <v>34</v>
      </c>
      <c r="N6190" t="s">
        <v>28</v>
      </c>
      <c r="O6190" t="s">
        <v>35</v>
      </c>
      <c r="P6190">
        <v>1.3220771</v>
      </c>
      <c r="Q6190" t="s">
        <v>36</v>
      </c>
      <c r="R6190" t="s">
        <v>37</v>
      </c>
      <c r="S6190">
        <v>0.52400000000000002</v>
      </c>
      <c r="T6190">
        <v>0.52400000000000002</v>
      </c>
      <c r="U6190">
        <v>1.3220771</v>
      </c>
      <c r="V6190">
        <v>-5.5421470000000005E-4</v>
      </c>
      <c r="W6190" t="s">
        <v>38</v>
      </c>
      <c r="X6190" s="4">
        <f>IF(bot_orders[[#This Row],[side]]="sell", bot_orders[[#This Row],[accFillSz]]*bot_orders[[#This Row],[avgPx]] + bot_orders[[#This Row],[fee]], -bot_orders[[#This Row],[accFillSz]]*bot_orders[[#This Row],[avgPx]])</f>
        <v>0.69221418569999993</v>
      </c>
      <c r="Y6190" s="4">
        <f>IF(bot_orders[[#This Row],[side]]="buy", bot_orders[[#This Row],[accFillSz]] + bot_orders[[#This Row],[fee]], -bot_orders[[#This Row],[accFillSz]])</f>
        <v>-1.3220771</v>
      </c>
      <c r="Z6190" s="4">
        <f>IF(bot_orders[[#This Row],[side]]="sell",bot_orders[[#This Row],[accFillSz]]*bot_orders[[#This Row],[avgPx]]+bot_orders[[#This Row],[fee]], 0)</f>
        <v>0.69221418569999993</v>
      </c>
      <c r="AA6190" s="4">
        <f>IF(bot_orders[[#This Row],[side]]="sell",-bot_orders[[#This Row],[accFillSz]],bot_orders[[#This Row],[accFillSz]]+bot_orders[[#This Row],[fee]])</f>
        <v>-1.3220771</v>
      </c>
      <c r="AB6190">
        <v>0</v>
      </c>
      <c r="AC6190" t="s">
        <v>18833</v>
      </c>
      <c r="AD6190">
        <v>0</v>
      </c>
      <c r="AE6190" t="s">
        <v>40</v>
      </c>
      <c r="AF6190" t="s">
        <v>41</v>
      </c>
      <c r="AG6190" t="s">
        <v>28</v>
      </c>
      <c r="AH6190" t="s">
        <v>28</v>
      </c>
      <c r="AI6190">
        <v>-1.3220771</v>
      </c>
      <c r="AJ6190">
        <v>0.69221418999999995</v>
      </c>
    </row>
    <row r="6191" spans="1:36" x14ac:dyDescent="0.3">
      <c r="A6191">
        <v>7596</v>
      </c>
      <c r="B6191" t="s">
        <v>17987</v>
      </c>
      <c r="C6191" t="s">
        <v>28</v>
      </c>
      <c r="D6191" t="s">
        <v>29</v>
      </c>
      <c r="E6191" t="s">
        <v>30</v>
      </c>
      <c r="F6191" t="s">
        <v>17988</v>
      </c>
      <c r="G6191" t="s">
        <v>988</v>
      </c>
      <c r="H6191" t="s">
        <v>22332</v>
      </c>
      <c r="I6191" s="4" t="s">
        <v>22333</v>
      </c>
      <c r="J6191" s="1">
        <f>((((bot_orders[[#This Row],[cTime]]/ 1000)+3*3600) / 86400) + DATE(1970,1,1))</f>
        <v>45786.266689027776</v>
      </c>
      <c r="K6191" s="4" t="s">
        <v>22334</v>
      </c>
      <c r="L6191" s="1">
        <f>((((bot_orders[[#This Row],[uTime]]/ 1000)+3*3600) / 86400) + DATE(1970,1,1))</f>
        <v>45786.276141504626</v>
      </c>
      <c r="M6191" t="s">
        <v>34</v>
      </c>
      <c r="N6191" t="s">
        <v>28</v>
      </c>
      <c r="O6191" t="s">
        <v>35</v>
      </c>
      <c r="P6191">
        <v>1.32313561</v>
      </c>
      <c r="Q6191" t="s">
        <v>36</v>
      </c>
      <c r="R6191" t="s">
        <v>55</v>
      </c>
      <c r="S6191">
        <v>0.52400000000000002</v>
      </c>
      <c r="T6191">
        <v>0.52400000000000002</v>
      </c>
      <c r="U6191">
        <v>1.32313561</v>
      </c>
      <c r="V6191">
        <v>-1.0585085000000001E-3</v>
      </c>
      <c r="W6191" t="s">
        <v>18833</v>
      </c>
      <c r="X6191" s="4">
        <f>IF(bot_orders[[#This Row],[side]]="sell", bot_orders[[#This Row],[accFillSz]]*bot_orders[[#This Row],[avgPx]] + bot_orders[[#This Row],[fee]], -bot_orders[[#This Row],[accFillSz]]*bot_orders[[#This Row],[avgPx]])</f>
        <v>-0.69332305964000007</v>
      </c>
      <c r="Y6191" s="4">
        <f>IF(bot_orders[[#This Row],[side]]="buy", bot_orders[[#This Row],[accFillSz]] + bot_orders[[#This Row],[fee]], -bot_orders[[#This Row],[accFillSz]])</f>
        <v>1.3220771014999999</v>
      </c>
      <c r="Z6191" s="4">
        <f>IF(bot_orders[[#This Row],[side]]="sell",bot_orders[[#This Row],[accFillSz]]*bot_orders[[#This Row],[avgPx]]+bot_orders[[#This Row],[fee]], 0)</f>
        <v>0</v>
      </c>
      <c r="AA6191" s="4">
        <f>IF(bot_orders[[#This Row],[side]]="sell",-bot_orders[[#This Row],[accFillSz]],bot_orders[[#This Row],[accFillSz]]+bot_orders[[#This Row],[fee]])</f>
        <v>1.3220771014999999</v>
      </c>
      <c r="AB6191">
        <v>0</v>
      </c>
      <c r="AC6191" t="s">
        <v>38</v>
      </c>
      <c r="AD6191">
        <v>0</v>
      </c>
      <c r="AE6191" t="s">
        <v>40</v>
      </c>
      <c r="AF6191" t="s">
        <v>41</v>
      </c>
      <c r="AG6191" t="s">
        <v>28</v>
      </c>
      <c r="AH6191" t="s">
        <v>28</v>
      </c>
      <c r="AI6191">
        <v>1.3220771</v>
      </c>
      <c r="AJ6191">
        <v>-0.69332305999999999</v>
      </c>
    </row>
    <row r="6192" spans="1:36" x14ac:dyDescent="0.3">
      <c r="A6192">
        <v>7601</v>
      </c>
      <c r="B6192" t="s">
        <v>17987</v>
      </c>
      <c r="C6192" t="s">
        <v>28</v>
      </c>
      <c r="D6192" t="s">
        <v>29</v>
      </c>
      <c r="E6192" t="s">
        <v>30</v>
      </c>
      <c r="F6192" t="s">
        <v>17988</v>
      </c>
      <c r="G6192" t="s">
        <v>995</v>
      </c>
      <c r="H6192" t="s">
        <v>22347</v>
      </c>
      <c r="I6192" s="4" t="s">
        <v>22348</v>
      </c>
      <c r="J6192" s="1">
        <f>((((bot_orders[[#This Row],[cTime]]/ 1000)+3*3600) / 86400) + DATE(1970,1,1))</f>
        <v>45786.276141527778</v>
      </c>
      <c r="K6192" s="4" t="s">
        <v>22349</v>
      </c>
      <c r="L6192" s="1">
        <f>((((bot_orders[[#This Row],[uTime]]/ 1000)+3*3600) / 86400) + DATE(1970,1,1))</f>
        <v>45786.375525960648</v>
      </c>
      <c r="M6192" t="s">
        <v>34</v>
      </c>
      <c r="N6192" t="s">
        <v>28</v>
      </c>
      <c r="O6192" t="s">
        <v>35</v>
      </c>
      <c r="P6192">
        <v>1.3220771</v>
      </c>
      <c r="Q6192" t="s">
        <v>36</v>
      </c>
      <c r="R6192" t="s">
        <v>37</v>
      </c>
      <c r="S6192">
        <v>0.52839999999999998</v>
      </c>
      <c r="T6192">
        <v>0.52839999999999998</v>
      </c>
      <c r="U6192">
        <v>1.3220771</v>
      </c>
      <c r="V6192">
        <v>-5.5886840000000004E-4</v>
      </c>
      <c r="W6192" t="s">
        <v>38</v>
      </c>
      <c r="X6192" s="4">
        <f>IF(bot_orders[[#This Row],[side]]="sell", bot_orders[[#This Row],[accFillSz]]*bot_orders[[#This Row],[avgPx]] + bot_orders[[#This Row],[fee]], -bot_orders[[#This Row],[accFillSz]]*bot_orders[[#This Row],[avgPx]])</f>
        <v>0.69802667124000006</v>
      </c>
      <c r="Y6192" s="4">
        <f>IF(bot_orders[[#This Row],[side]]="buy", bot_orders[[#This Row],[accFillSz]] + bot_orders[[#This Row],[fee]], -bot_orders[[#This Row],[accFillSz]])</f>
        <v>-1.3220771</v>
      </c>
      <c r="Z6192" s="4">
        <f>IF(bot_orders[[#This Row],[side]]="sell",bot_orders[[#This Row],[accFillSz]]*bot_orders[[#This Row],[avgPx]]+bot_orders[[#This Row],[fee]], 0)</f>
        <v>0.69802667124000006</v>
      </c>
      <c r="AA6192" s="4">
        <f>IF(bot_orders[[#This Row],[side]]="sell",-bot_orders[[#This Row],[accFillSz]],bot_orders[[#This Row],[accFillSz]]+bot_orders[[#This Row],[fee]])</f>
        <v>-1.3220771</v>
      </c>
      <c r="AB6192">
        <v>0</v>
      </c>
      <c r="AC6192" t="s">
        <v>18833</v>
      </c>
      <c r="AD6192">
        <v>0</v>
      </c>
      <c r="AE6192" t="s">
        <v>40</v>
      </c>
      <c r="AF6192" t="s">
        <v>41</v>
      </c>
      <c r="AG6192" t="s">
        <v>28</v>
      </c>
      <c r="AH6192" t="s">
        <v>28</v>
      </c>
      <c r="AI6192">
        <v>-1.3220771</v>
      </c>
      <c r="AJ6192">
        <v>0.69802666999999996</v>
      </c>
    </row>
    <row r="6193" spans="1:36" x14ac:dyDescent="0.3">
      <c r="A6193">
        <v>7669</v>
      </c>
      <c r="B6193" t="s">
        <v>17987</v>
      </c>
      <c r="C6193" t="s">
        <v>28</v>
      </c>
      <c r="D6193" t="s">
        <v>29</v>
      </c>
      <c r="E6193" t="s">
        <v>30</v>
      </c>
      <c r="F6193" t="s">
        <v>17988</v>
      </c>
      <c r="G6193" t="s">
        <v>865</v>
      </c>
      <c r="H6193" t="s">
        <v>22549</v>
      </c>
      <c r="I6193" s="4" t="s">
        <v>22550</v>
      </c>
      <c r="J6193" s="1">
        <f>((((bot_orders[[#This Row],[cTime]]/ 1000)+3*3600) / 86400) + DATE(1970,1,1))</f>
        <v>45786.437086944446</v>
      </c>
      <c r="K6193" s="4" t="s">
        <v>22551</v>
      </c>
      <c r="L6193" s="1">
        <f>((((bot_orders[[#This Row],[uTime]]/ 1000)+3*3600) / 86400) + DATE(1970,1,1))</f>
        <v>45786.488995069449</v>
      </c>
      <c r="M6193" t="s">
        <v>34</v>
      </c>
      <c r="N6193" t="s">
        <v>28</v>
      </c>
      <c r="O6193" t="s">
        <v>35</v>
      </c>
      <c r="P6193">
        <v>1.32313561</v>
      </c>
      <c r="Q6193" t="s">
        <v>36</v>
      </c>
      <c r="R6193" t="s">
        <v>55</v>
      </c>
      <c r="S6193">
        <v>0.53280000000000005</v>
      </c>
      <c r="T6193">
        <v>0.53280000000000005</v>
      </c>
      <c r="U6193">
        <v>1.32313561</v>
      </c>
      <c r="V6193">
        <v>-1.0585085000000001E-3</v>
      </c>
      <c r="W6193" t="s">
        <v>18833</v>
      </c>
      <c r="X6193" s="4">
        <f>IF(bot_orders[[#This Row],[side]]="sell", bot_orders[[#This Row],[accFillSz]]*bot_orders[[#This Row],[avgPx]] + bot_orders[[#This Row],[fee]], -bot_orders[[#This Row],[accFillSz]]*bot_orders[[#This Row],[avgPx]])</f>
        <v>-0.7049666530080001</v>
      </c>
      <c r="Y6193" s="4">
        <f>IF(bot_orders[[#This Row],[side]]="buy", bot_orders[[#This Row],[accFillSz]] + bot_orders[[#This Row],[fee]], -bot_orders[[#This Row],[accFillSz]])</f>
        <v>1.3220771014999999</v>
      </c>
      <c r="Z6193" s="4">
        <f>IF(bot_orders[[#This Row],[side]]="sell",bot_orders[[#This Row],[accFillSz]]*bot_orders[[#This Row],[avgPx]]+bot_orders[[#This Row],[fee]], 0)</f>
        <v>0</v>
      </c>
      <c r="AA6193" s="4">
        <f>IF(bot_orders[[#This Row],[side]]="sell",-bot_orders[[#This Row],[accFillSz]],bot_orders[[#This Row],[accFillSz]]+bot_orders[[#This Row],[fee]])</f>
        <v>1.3220771014999999</v>
      </c>
      <c r="AB6193">
        <v>0</v>
      </c>
      <c r="AC6193" t="s">
        <v>38</v>
      </c>
      <c r="AD6193">
        <v>0</v>
      </c>
      <c r="AE6193" t="s">
        <v>40</v>
      </c>
      <c r="AF6193" t="s">
        <v>41</v>
      </c>
      <c r="AG6193" t="s">
        <v>28</v>
      </c>
      <c r="AH6193" t="s">
        <v>28</v>
      </c>
      <c r="AI6193">
        <v>1.3220771</v>
      </c>
      <c r="AJ6193">
        <v>-0.70496665000000003</v>
      </c>
    </row>
    <row r="6194" spans="1:36" x14ac:dyDescent="0.3">
      <c r="A6194">
        <v>7670</v>
      </c>
      <c r="B6194" t="s">
        <v>17987</v>
      </c>
      <c r="C6194" t="s">
        <v>28</v>
      </c>
      <c r="D6194" t="s">
        <v>29</v>
      </c>
      <c r="E6194" t="s">
        <v>30</v>
      </c>
      <c r="F6194" t="s">
        <v>17988</v>
      </c>
      <c r="G6194" t="s">
        <v>1005</v>
      </c>
      <c r="H6194" t="s">
        <v>22552</v>
      </c>
      <c r="I6194" s="4" t="s">
        <v>22553</v>
      </c>
      <c r="J6194" s="1">
        <f>((((bot_orders[[#This Row],[cTime]]/ 1000)+3*3600) / 86400) + DATE(1970,1,1))</f>
        <v>45786.446622777774</v>
      </c>
      <c r="K6194" s="4" t="s">
        <v>22554</v>
      </c>
      <c r="L6194" s="1">
        <f>((((bot_orders[[#This Row],[uTime]]/ 1000)+3*3600) / 86400) + DATE(1970,1,1))</f>
        <v>45786.48813380787</v>
      </c>
      <c r="M6194" t="s">
        <v>34</v>
      </c>
      <c r="N6194" t="s">
        <v>28</v>
      </c>
      <c r="O6194" t="s">
        <v>35</v>
      </c>
      <c r="P6194">
        <v>1.32313561</v>
      </c>
      <c r="Q6194" t="s">
        <v>36</v>
      </c>
      <c r="R6194" t="s">
        <v>55</v>
      </c>
      <c r="S6194">
        <v>0.5373</v>
      </c>
      <c r="T6194">
        <v>0.5373</v>
      </c>
      <c r="U6194">
        <v>1.32313561</v>
      </c>
      <c r="V6194">
        <v>-1.0585085000000001E-3</v>
      </c>
      <c r="W6194" t="s">
        <v>18833</v>
      </c>
      <c r="X6194" s="4">
        <f>IF(bot_orders[[#This Row],[side]]="sell", bot_orders[[#This Row],[accFillSz]]*bot_orders[[#This Row],[avgPx]] + bot_orders[[#This Row],[fee]], -bot_orders[[#This Row],[accFillSz]]*bot_orders[[#This Row],[avgPx]])</f>
        <v>-0.71092076325300002</v>
      </c>
      <c r="Y6194" s="4">
        <f>IF(bot_orders[[#This Row],[side]]="buy", bot_orders[[#This Row],[accFillSz]] + bot_orders[[#This Row],[fee]], -bot_orders[[#This Row],[accFillSz]])</f>
        <v>1.3220771014999999</v>
      </c>
      <c r="Z6194" s="4">
        <f>IF(bot_orders[[#This Row],[side]]="sell",bot_orders[[#This Row],[accFillSz]]*bot_orders[[#This Row],[avgPx]]+bot_orders[[#This Row],[fee]], 0)</f>
        <v>0</v>
      </c>
      <c r="AA6194" s="4">
        <f>IF(bot_orders[[#This Row],[side]]="sell",-bot_orders[[#This Row],[accFillSz]],bot_orders[[#This Row],[accFillSz]]+bot_orders[[#This Row],[fee]])</f>
        <v>1.3220771014999999</v>
      </c>
      <c r="AB6194">
        <v>0</v>
      </c>
      <c r="AC6194" t="s">
        <v>38</v>
      </c>
      <c r="AD6194">
        <v>0</v>
      </c>
      <c r="AE6194" t="s">
        <v>40</v>
      </c>
      <c r="AF6194" t="s">
        <v>41</v>
      </c>
      <c r="AG6194" t="s">
        <v>28</v>
      </c>
      <c r="AH6194" t="s">
        <v>28</v>
      </c>
      <c r="AI6194">
        <v>1.3220771</v>
      </c>
      <c r="AJ6194">
        <v>-0.71092076000000004</v>
      </c>
    </row>
    <row r="6195" spans="1:36" x14ac:dyDescent="0.3">
      <c r="A6195">
        <v>7671</v>
      </c>
      <c r="B6195" t="s">
        <v>17987</v>
      </c>
      <c r="C6195" t="s">
        <v>28</v>
      </c>
      <c r="D6195" t="s">
        <v>29</v>
      </c>
      <c r="E6195" t="s">
        <v>30</v>
      </c>
      <c r="F6195" t="s">
        <v>17988</v>
      </c>
      <c r="G6195" t="s">
        <v>1012</v>
      </c>
      <c r="H6195" t="s">
        <v>22555</v>
      </c>
      <c r="I6195" s="4" t="s">
        <v>22556</v>
      </c>
      <c r="J6195" s="1">
        <f>((((bot_orders[[#This Row],[cTime]]/ 1000)+3*3600) / 86400) + DATE(1970,1,1))</f>
        <v>45786.446716006947</v>
      </c>
      <c r="K6195" s="4" t="s">
        <v>22557</v>
      </c>
      <c r="L6195" s="1">
        <f>((((bot_orders[[#This Row],[uTime]]/ 1000)+3*3600) / 86400) + DATE(1970,1,1))</f>
        <v>45786.446727303242</v>
      </c>
      <c r="M6195" t="s">
        <v>34</v>
      </c>
      <c r="N6195" t="s">
        <v>28</v>
      </c>
      <c r="O6195" t="s">
        <v>35</v>
      </c>
      <c r="P6195">
        <v>1.32313561</v>
      </c>
      <c r="Q6195" t="s">
        <v>36</v>
      </c>
      <c r="R6195" t="s">
        <v>55</v>
      </c>
      <c r="S6195">
        <v>0.54179999999999995</v>
      </c>
      <c r="T6195">
        <v>0.54179999999999995</v>
      </c>
      <c r="U6195">
        <v>1.32313561</v>
      </c>
      <c r="V6195">
        <v>-1.0585085000000001E-3</v>
      </c>
      <c r="W6195" t="s">
        <v>18833</v>
      </c>
      <c r="X6195" s="4">
        <f>IF(bot_orders[[#This Row],[side]]="sell", bot_orders[[#This Row],[accFillSz]]*bot_orders[[#This Row],[avgPx]] + bot_orders[[#This Row],[fee]], -bot_orders[[#This Row],[accFillSz]]*bot_orders[[#This Row],[avgPx]])</f>
        <v>-0.71687487349799994</v>
      </c>
      <c r="Y6195" s="4">
        <f>IF(bot_orders[[#This Row],[side]]="buy", bot_orders[[#This Row],[accFillSz]] + bot_orders[[#This Row],[fee]], -bot_orders[[#This Row],[accFillSz]])</f>
        <v>1.3220771014999999</v>
      </c>
      <c r="Z6195" s="4">
        <f>IF(bot_orders[[#This Row],[side]]="sell",bot_orders[[#This Row],[accFillSz]]*bot_orders[[#This Row],[avgPx]]+bot_orders[[#This Row],[fee]], 0)</f>
        <v>0</v>
      </c>
      <c r="AA6195" s="4">
        <f>IF(bot_orders[[#This Row],[side]]="sell",-bot_orders[[#This Row],[accFillSz]],bot_orders[[#This Row],[accFillSz]]+bot_orders[[#This Row],[fee]])</f>
        <v>1.3220771014999999</v>
      </c>
      <c r="AB6195">
        <v>0</v>
      </c>
      <c r="AC6195" t="s">
        <v>38</v>
      </c>
      <c r="AD6195">
        <v>0</v>
      </c>
      <c r="AE6195" t="s">
        <v>40</v>
      </c>
      <c r="AF6195" t="s">
        <v>41</v>
      </c>
      <c r="AG6195" t="s">
        <v>28</v>
      </c>
      <c r="AH6195" t="s">
        <v>28</v>
      </c>
      <c r="AI6195">
        <v>1.3220771</v>
      </c>
      <c r="AJ6195">
        <v>-0.71687487000000005</v>
      </c>
    </row>
    <row r="6196" spans="1:36" x14ac:dyDescent="0.3">
      <c r="A6196">
        <v>7672</v>
      </c>
      <c r="B6196" t="s">
        <v>17987</v>
      </c>
      <c r="C6196" t="s">
        <v>28</v>
      </c>
      <c r="D6196" t="s">
        <v>29</v>
      </c>
      <c r="E6196" t="s">
        <v>30</v>
      </c>
      <c r="F6196" t="s">
        <v>17988</v>
      </c>
      <c r="G6196" t="s">
        <v>1026</v>
      </c>
      <c r="H6196" t="s">
        <v>22558</v>
      </c>
      <c r="I6196" s="4" t="s">
        <v>22559</v>
      </c>
      <c r="J6196" s="1">
        <f>((((bot_orders[[#This Row],[cTime]]/ 1000)+3*3600) / 86400) + DATE(1970,1,1))</f>
        <v>45786.446727326387</v>
      </c>
      <c r="K6196" s="4" t="s">
        <v>22560</v>
      </c>
      <c r="L6196" s="1">
        <f>((((bot_orders[[#This Row],[uTime]]/ 1000)+3*3600) / 86400) + DATE(1970,1,1))</f>
        <v>45786.482336319445</v>
      </c>
      <c r="M6196" t="s">
        <v>34</v>
      </c>
      <c r="N6196" t="s">
        <v>28</v>
      </c>
      <c r="O6196" t="s">
        <v>35</v>
      </c>
      <c r="P6196">
        <v>1.3220771</v>
      </c>
      <c r="Q6196" t="s">
        <v>36</v>
      </c>
      <c r="R6196" t="s">
        <v>37</v>
      </c>
      <c r="S6196">
        <v>0.5464</v>
      </c>
      <c r="T6196">
        <v>0.5464</v>
      </c>
      <c r="U6196">
        <v>1.3220771</v>
      </c>
      <c r="V6196">
        <v>-5.7790629999999999E-4</v>
      </c>
      <c r="W6196" t="s">
        <v>38</v>
      </c>
      <c r="X6196" s="4">
        <f>IF(bot_orders[[#This Row],[side]]="sell", bot_orders[[#This Row],[accFillSz]]*bot_orders[[#This Row],[avgPx]] + bot_orders[[#This Row],[fee]], -bot_orders[[#This Row],[accFillSz]]*bot_orders[[#This Row],[avgPx]])</f>
        <v>0.72180502114</v>
      </c>
      <c r="Y6196" s="4">
        <f>IF(bot_orders[[#This Row],[side]]="buy", bot_orders[[#This Row],[accFillSz]] + bot_orders[[#This Row],[fee]], -bot_orders[[#This Row],[accFillSz]])</f>
        <v>-1.3220771</v>
      </c>
      <c r="Z6196" s="4">
        <f>IF(bot_orders[[#This Row],[side]]="sell",bot_orders[[#This Row],[accFillSz]]*bot_orders[[#This Row],[avgPx]]+bot_orders[[#This Row],[fee]], 0)</f>
        <v>0.72180502114</v>
      </c>
      <c r="AA6196" s="4">
        <f>IF(bot_orders[[#This Row],[side]]="sell",-bot_orders[[#This Row],[accFillSz]],bot_orders[[#This Row],[accFillSz]]+bot_orders[[#This Row],[fee]])</f>
        <v>-1.3220771</v>
      </c>
      <c r="AB6196">
        <v>0</v>
      </c>
      <c r="AC6196" t="s">
        <v>18833</v>
      </c>
      <c r="AD6196">
        <v>0</v>
      </c>
      <c r="AE6196" t="s">
        <v>40</v>
      </c>
      <c r="AF6196" t="s">
        <v>41</v>
      </c>
      <c r="AG6196" t="s">
        <v>28</v>
      </c>
      <c r="AH6196" t="s">
        <v>28</v>
      </c>
      <c r="AI6196">
        <v>-1.3220771</v>
      </c>
      <c r="AJ6196">
        <v>0.72180502000000002</v>
      </c>
    </row>
    <row r="6197" spans="1:36" x14ac:dyDescent="0.3">
      <c r="A6197">
        <v>7708</v>
      </c>
      <c r="B6197" t="s">
        <v>17987</v>
      </c>
      <c r="C6197" t="s">
        <v>28</v>
      </c>
      <c r="D6197" t="s">
        <v>29</v>
      </c>
      <c r="E6197" t="s">
        <v>30</v>
      </c>
      <c r="F6197" t="s">
        <v>17988</v>
      </c>
      <c r="G6197" t="s">
        <v>1026</v>
      </c>
      <c r="H6197" t="s">
        <v>22648</v>
      </c>
      <c r="I6197" s="4" t="s">
        <v>22649</v>
      </c>
      <c r="J6197" s="1">
        <f>((((bot_orders[[#This Row],[cTime]]/ 1000)+3*3600) / 86400) + DATE(1970,1,1))</f>
        <v>45786.482336331013</v>
      </c>
      <c r="K6197" s="4" t="s">
        <v>22650</v>
      </c>
      <c r="L6197" s="1">
        <f>((((bot_orders[[#This Row],[uTime]]/ 1000)+3*3600) / 86400) + DATE(1970,1,1))</f>
        <v>45786.486631643522</v>
      </c>
      <c r="M6197" t="s">
        <v>34</v>
      </c>
      <c r="N6197" t="s">
        <v>28</v>
      </c>
      <c r="O6197" t="s">
        <v>35</v>
      </c>
      <c r="P6197">
        <v>1.32313561</v>
      </c>
      <c r="Q6197" t="s">
        <v>36</v>
      </c>
      <c r="R6197" t="s">
        <v>55</v>
      </c>
      <c r="S6197">
        <v>0.54179999999999995</v>
      </c>
      <c r="T6197">
        <v>0.54179999999999995</v>
      </c>
      <c r="U6197">
        <v>1.32313561</v>
      </c>
      <c r="V6197">
        <v>-1.0585085000000001E-3</v>
      </c>
      <c r="W6197" t="s">
        <v>18833</v>
      </c>
      <c r="X6197" s="4">
        <f>IF(bot_orders[[#This Row],[side]]="sell", bot_orders[[#This Row],[accFillSz]]*bot_orders[[#This Row],[avgPx]] + bot_orders[[#This Row],[fee]], -bot_orders[[#This Row],[accFillSz]]*bot_orders[[#This Row],[avgPx]])</f>
        <v>-0.71687487349799994</v>
      </c>
      <c r="Y6197" s="4">
        <f>IF(bot_orders[[#This Row],[side]]="buy", bot_orders[[#This Row],[accFillSz]] + bot_orders[[#This Row],[fee]], -bot_orders[[#This Row],[accFillSz]])</f>
        <v>1.3220771014999999</v>
      </c>
      <c r="Z6197" s="4">
        <f>IF(bot_orders[[#This Row],[side]]="sell",bot_orders[[#This Row],[accFillSz]]*bot_orders[[#This Row],[avgPx]]+bot_orders[[#This Row],[fee]], 0)</f>
        <v>0</v>
      </c>
      <c r="AA6197" s="4">
        <f>IF(bot_orders[[#This Row],[side]]="sell",-bot_orders[[#This Row],[accFillSz]],bot_orders[[#This Row],[accFillSz]]+bot_orders[[#This Row],[fee]])</f>
        <v>1.3220771014999999</v>
      </c>
      <c r="AB6197">
        <v>0</v>
      </c>
      <c r="AC6197" t="s">
        <v>38</v>
      </c>
      <c r="AD6197">
        <v>0</v>
      </c>
      <c r="AE6197" t="s">
        <v>40</v>
      </c>
      <c r="AF6197" t="s">
        <v>41</v>
      </c>
      <c r="AG6197" t="s">
        <v>28</v>
      </c>
      <c r="AH6197" t="s">
        <v>28</v>
      </c>
      <c r="AI6197">
        <v>1.3220771</v>
      </c>
      <c r="AJ6197">
        <v>-0.71687487000000005</v>
      </c>
    </row>
    <row r="6198" spans="1:36" x14ac:dyDescent="0.3">
      <c r="A6198">
        <v>7713</v>
      </c>
      <c r="B6198" t="s">
        <v>17987</v>
      </c>
      <c r="C6198" t="s">
        <v>28</v>
      </c>
      <c r="D6198" t="s">
        <v>29</v>
      </c>
      <c r="E6198" t="s">
        <v>30</v>
      </c>
      <c r="F6198" t="s">
        <v>17988</v>
      </c>
      <c r="G6198" t="s">
        <v>1029</v>
      </c>
      <c r="H6198" t="s">
        <v>22660</v>
      </c>
      <c r="I6198" s="4" t="s">
        <v>22661</v>
      </c>
      <c r="J6198" s="1">
        <f>((((bot_orders[[#This Row],[cTime]]/ 1000)+3*3600) / 86400) + DATE(1970,1,1))</f>
        <v>45786.483700104167</v>
      </c>
      <c r="K6198" s="4" t="s">
        <v>22662</v>
      </c>
      <c r="L6198" s="1">
        <f>((((bot_orders[[#This Row],[uTime]]/ 1000)+3*3600) / 86400) + DATE(1970,1,1))</f>
        <v>45786.484733101854</v>
      </c>
      <c r="M6198" t="s">
        <v>34</v>
      </c>
      <c r="N6198" t="s">
        <v>28</v>
      </c>
      <c r="O6198" t="s">
        <v>35</v>
      </c>
      <c r="P6198">
        <v>1.32313561</v>
      </c>
      <c r="Q6198" t="s">
        <v>36</v>
      </c>
      <c r="R6198" t="s">
        <v>55</v>
      </c>
      <c r="S6198">
        <v>0.5464</v>
      </c>
      <c r="T6198">
        <v>0.5464</v>
      </c>
      <c r="U6198">
        <v>1.32313561</v>
      </c>
      <c r="V6198">
        <v>-1.0585085000000001E-3</v>
      </c>
      <c r="W6198" t="s">
        <v>18833</v>
      </c>
      <c r="X6198" s="4">
        <f>IF(bot_orders[[#This Row],[side]]="sell", bot_orders[[#This Row],[accFillSz]]*bot_orders[[#This Row],[avgPx]] + bot_orders[[#This Row],[fee]], -bot_orders[[#This Row],[accFillSz]]*bot_orders[[#This Row],[avgPx]])</f>
        <v>-0.72296129730400005</v>
      </c>
      <c r="Y6198" s="4">
        <f>IF(bot_orders[[#This Row],[side]]="buy", bot_orders[[#This Row],[accFillSz]] + bot_orders[[#This Row],[fee]], -bot_orders[[#This Row],[accFillSz]])</f>
        <v>1.3220771014999999</v>
      </c>
      <c r="Z6198" s="4">
        <f>IF(bot_orders[[#This Row],[side]]="sell",bot_orders[[#This Row],[accFillSz]]*bot_orders[[#This Row],[avgPx]]+bot_orders[[#This Row],[fee]], 0)</f>
        <v>0</v>
      </c>
      <c r="AA6198" s="4">
        <f>IF(bot_orders[[#This Row],[side]]="sell",-bot_orders[[#This Row],[accFillSz]],bot_orders[[#This Row],[accFillSz]]+bot_orders[[#This Row],[fee]])</f>
        <v>1.3220771014999999</v>
      </c>
      <c r="AB6198">
        <v>0</v>
      </c>
      <c r="AC6198" t="s">
        <v>38</v>
      </c>
      <c r="AD6198">
        <v>0</v>
      </c>
      <c r="AE6198" t="s">
        <v>40</v>
      </c>
      <c r="AF6198" t="s">
        <v>41</v>
      </c>
      <c r="AG6198" t="s">
        <v>28</v>
      </c>
      <c r="AH6198" t="s">
        <v>28</v>
      </c>
      <c r="AI6198">
        <v>1.3220771</v>
      </c>
      <c r="AJ6198">
        <v>-0.72296130000000003</v>
      </c>
    </row>
    <row r="6199" spans="1:36" x14ac:dyDescent="0.3">
      <c r="A6199">
        <v>7715</v>
      </c>
      <c r="B6199" t="s">
        <v>17987</v>
      </c>
      <c r="C6199" t="s">
        <v>28</v>
      </c>
      <c r="D6199" t="s">
        <v>29</v>
      </c>
      <c r="E6199" t="s">
        <v>30</v>
      </c>
      <c r="F6199" t="s">
        <v>17988</v>
      </c>
      <c r="G6199" t="s">
        <v>1033</v>
      </c>
      <c r="H6199" t="s">
        <v>22666</v>
      </c>
      <c r="I6199" s="4" t="s">
        <v>22667</v>
      </c>
      <c r="J6199" s="1">
        <f>((((bot_orders[[#This Row],[cTime]]/ 1000)+3*3600) / 86400) + DATE(1970,1,1))</f>
        <v>45786.488133831022</v>
      </c>
      <c r="K6199" s="4" t="s">
        <v>22668</v>
      </c>
      <c r="L6199" s="1">
        <f>((((bot_orders[[#This Row],[uTime]]/ 1000)+3*3600) / 86400) + DATE(1970,1,1))</f>
        <v>45786.502192604166</v>
      </c>
      <c r="M6199" t="s">
        <v>34</v>
      </c>
      <c r="N6199" t="s">
        <v>28</v>
      </c>
      <c r="O6199" t="s">
        <v>35</v>
      </c>
      <c r="P6199">
        <v>1.3220771</v>
      </c>
      <c r="Q6199" t="s">
        <v>36</v>
      </c>
      <c r="R6199" t="s">
        <v>37</v>
      </c>
      <c r="S6199">
        <v>0.54179999999999995</v>
      </c>
      <c r="T6199">
        <v>0.54179999999999995</v>
      </c>
      <c r="U6199">
        <v>1.3220771</v>
      </c>
      <c r="V6199">
        <v>-5.7304109999999997E-4</v>
      </c>
      <c r="W6199" t="s">
        <v>38</v>
      </c>
      <c r="X6199" s="4">
        <f>IF(bot_orders[[#This Row],[side]]="sell", bot_orders[[#This Row],[accFillSz]]*bot_orders[[#This Row],[avgPx]] + bot_orders[[#This Row],[fee]], -bot_orders[[#This Row],[accFillSz]]*bot_orders[[#This Row],[avgPx]])</f>
        <v>0.71572833167999994</v>
      </c>
      <c r="Y6199" s="4">
        <f>IF(bot_orders[[#This Row],[side]]="buy", bot_orders[[#This Row],[accFillSz]] + bot_orders[[#This Row],[fee]], -bot_orders[[#This Row],[accFillSz]])</f>
        <v>-1.3220771</v>
      </c>
      <c r="Z6199" s="4">
        <f>IF(bot_orders[[#This Row],[side]]="sell",bot_orders[[#This Row],[accFillSz]]*bot_orders[[#This Row],[avgPx]]+bot_orders[[#This Row],[fee]], 0)</f>
        <v>0.71572833167999994</v>
      </c>
      <c r="AA6199" s="4">
        <f>IF(bot_orders[[#This Row],[side]]="sell",-bot_orders[[#This Row],[accFillSz]],bot_orders[[#This Row],[accFillSz]]+bot_orders[[#This Row],[fee]])</f>
        <v>-1.3220771</v>
      </c>
      <c r="AB6199">
        <v>0</v>
      </c>
      <c r="AC6199" t="s">
        <v>18833</v>
      </c>
      <c r="AD6199">
        <v>0</v>
      </c>
      <c r="AE6199" t="s">
        <v>40</v>
      </c>
      <c r="AF6199" t="s">
        <v>41</v>
      </c>
      <c r="AG6199" t="s">
        <v>28</v>
      </c>
      <c r="AH6199" t="s">
        <v>28</v>
      </c>
      <c r="AI6199">
        <v>-1.3220771</v>
      </c>
      <c r="AJ6199">
        <v>0.71572833000000002</v>
      </c>
    </row>
    <row r="6200" spans="1:36" x14ac:dyDescent="0.3">
      <c r="A6200">
        <v>7716</v>
      </c>
      <c r="B6200" t="s">
        <v>17987</v>
      </c>
      <c r="C6200" t="s">
        <v>28</v>
      </c>
      <c r="D6200" t="s">
        <v>29</v>
      </c>
      <c r="E6200" t="s">
        <v>30</v>
      </c>
      <c r="F6200" t="s">
        <v>17988</v>
      </c>
      <c r="G6200" t="s">
        <v>1031</v>
      </c>
      <c r="H6200" t="s">
        <v>22669</v>
      </c>
      <c r="I6200" s="4" t="s">
        <v>22670</v>
      </c>
      <c r="J6200" s="1">
        <f>((((bot_orders[[#This Row],[cTime]]/ 1000)+3*3600) / 86400) + DATE(1970,1,1))</f>
        <v>45786.488995092594</v>
      </c>
      <c r="K6200" s="4" t="s">
        <v>22671</v>
      </c>
      <c r="L6200" s="1">
        <f>((((bot_orders[[#This Row],[uTime]]/ 1000)+3*3600) / 86400) + DATE(1970,1,1))</f>
        <v>45786.49039658565</v>
      </c>
      <c r="M6200" t="s">
        <v>34</v>
      </c>
      <c r="N6200" t="s">
        <v>28</v>
      </c>
      <c r="O6200" t="s">
        <v>35</v>
      </c>
      <c r="P6200">
        <v>1.3220771</v>
      </c>
      <c r="Q6200" t="s">
        <v>36</v>
      </c>
      <c r="R6200" t="s">
        <v>37</v>
      </c>
      <c r="S6200">
        <v>0.5373</v>
      </c>
      <c r="T6200">
        <v>0.5373</v>
      </c>
      <c r="U6200">
        <v>1.3220771</v>
      </c>
      <c r="V6200">
        <v>-5.682816E-4</v>
      </c>
      <c r="W6200" t="s">
        <v>38</v>
      </c>
      <c r="X6200" s="4">
        <f>IF(bot_orders[[#This Row],[side]]="sell", bot_orders[[#This Row],[accFillSz]]*bot_orders[[#This Row],[avgPx]] + bot_orders[[#This Row],[fee]], -bot_orders[[#This Row],[accFillSz]]*bot_orders[[#This Row],[avgPx]])</f>
        <v>0.70978374423000001</v>
      </c>
      <c r="Y6200" s="4">
        <f>IF(bot_orders[[#This Row],[side]]="buy", bot_orders[[#This Row],[accFillSz]] + bot_orders[[#This Row],[fee]], -bot_orders[[#This Row],[accFillSz]])</f>
        <v>-1.3220771</v>
      </c>
      <c r="Z6200" s="4">
        <f>IF(bot_orders[[#This Row],[side]]="sell",bot_orders[[#This Row],[accFillSz]]*bot_orders[[#This Row],[avgPx]]+bot_orders[[#This Row],[fee]], 0)</f>
        <v>0.70978374423000001</v>
      </c>
      <c r="AA6200" s="4">
        <f>IF(bot_orders[[#This Row],[side]]="sell",-bot_orders[[#This Row],[accFillSz]],bot_orders[[#This Row],[accFillSz]]+bot_orders[[#This Row],[fee]])</f>
        <v>-1.3220771</v>
      </c>
      <c r="AB6200">
        <v>0</v>
      </c>
      <c r="AC6200" t="s">
        <v>18833</v>
      </c>
      <c r="AD6200">
        <v>0</v>
      </c>
      <c r="AE6200" t="s">
        <v>40</v>
      </c>
      <c r="AF6200" t="s">
        <v>41</v>
      </c>
      <c r="AG6200" t="s">
        <v>28</v>
      </c>
      <c r="AH6200" t="s">
        <v>28</v>
      </c>
      <c r="AI6200">
        <v>-1.3220771</v>
      </c>
      <c r="AJ6200">
        <v>0.70978374</v>
      </c>
    </row>
    <row r="6201" spans="1:36" x14ac:dyDescent="0.3">
      <c r="A6201">
        <v>7717</v>
      </c>
      <c r="B6201" t="s">
        <v>17987</v>
      </c>
      <c r="C6201" t="s">
        <v>28</v>
      </c>
      <c r="D6201" t="s">
        <v>29</v>
      </c>
      <c r="E6201" t="s">
        <v>30</v>
      </c>
      <c r="F6201" t="s">
        <v>17988</v>
      </c>
      <c r="G6201" t="s">
        <v>1031</v>
      </c>
      <c r="H6201" t="s">
        <v>22672</v>
      </c>
      <c r="I6201" s="4" t="s">
        <v>22673</v>
      </c>
      <c r="J6201" s="1">
        <f>((((bot_orders[[#This Row],[cTime]]/ 1000)+3*3600) / 86400) + DATE(1970,1,1))</f>
        <v>45786.490396608795</v>
      </c>
      <c r="K6201" s="4" t="s">
        <v>22674</v>
      </c>
      <c r="L6201" s="1">
        <f>((((bot_orders[[#This Row],[uTime]]/ 1000)+3*3600) / 86400) + DATE(1970,1,1))</f>
        <v>45786.510766886575</v>
      </c>
      <c r="M6201" t="s">
        <v>34</v>
      </c>
      <c r="N6201" t="s">
        <v>28</v>
      </c>
      <c r="O6201" t="s">
        <v>35</v>
      </c>
      <c r="P6201">
        <v>1.32313561</v>
      </c>
      <c r="Q6201" t="s">
        <v>36</v>
      </c>
      <c r="R6201" t="s">
        <v>55</v>
      </c>
      <c r="S6201">
        <v>0.53280000000000005</v>
      </c>
      <c r="T6201">
        <v>0.53280000000000005</v>
      </c>
      <c r="U6201">
        <v>1.32313561</v>
      </c>
      <c r="V6201">
        <v>-1.0585085000000001E-3</v>
      </c>
      <c r="W6201" t="s">
        <v>18833</v>
      </c>
      <c r="X6201" s="4">
        <f>IF(bot_orders[[#This Row],[side]]="sell", bot_orders[[#This Row],[accFillSz]]*bot_orders[[#This Row],[avgPx]] + bot_orders[[#This Row],[fee]], -bot_orders[[#This Row],[accFillSz]]*bot_orders[[#This Row],[avgPx]])</f>
        <v>-0.7049666530080001</v>
      </c>
      <c r="Y6201" s="4">
        <f>IF(bot_orders[[#This Row],[side]]="buy", bot_orders[[#This Row],[accFillSz]] + bot_orders[[#This Row],[fee]], -bot_orders[[#This Row],[accFillSz]])</f>
        <v>1.3220771014999999</v>
      </c>
      <c r="Z6201" s="4">
        <f>IF(bot_orders[[#This Row],[side]]="sell",bot_orders[[#This Row],[accFillSz]]*bot_orders[[#This Row],[avgPx]]+bot_orders[[#This Row],[fee]], 0)</f>
        <v>0</v>
      </c>
      <c r="AA6201" s="4">
        <f>IF(bot_orders[[#This Row],[side]]="sell",-bot_orders[[#This Row],[accFillSz]],bot_orders[[#This Row],[accFillSz]]+bot_orders[[#This Row],[fee]])</f>
        <v>1.3220771014999999</v>
      </c>
      <c r="AB6201">
        <v>0</v>
      </c>
      <c r="AC6201" t="s">
        <v>38</v>
      </c>
      <c r="AD6201">
        <v>0</v>
      </c>
      <c r="AE6201" t="s">
        <v>40</v>
      </c>
      <c r="AF6201" t="s">
        <v>41</v>
      </c>
      <c r="AG6201" t="s">
        <v>28</v>
      </c>
      <c r="AH6201" t="s">
        <v>28</v>
      </c>
      <c r="AI6201">
        <v>1.3220771</v>
      </c>
      <c r="AJ6201">
        <v>-0.70496665000000003</v>
      </c>
    </row>
    <row r="6202" spans="1:36" x14ac:dyDescent="0.3">
      <c r="A6202">
        <v>7718</v>
      </c>
      <c r="B6202" t="s">
        <v>17987</v>
      </c>
      <c r="C6202" t="s">
        <v>28</v>
      </c>
      <c r="D6202" t="s">
        <v>29</v>
      </c>
      <c r="E6202" t="s">
        <v>30</v>
      </c>
      <c r="F6202" t="s">
        <v>17988</v>
      </c>
      <c r="G6202" t="s">
        <v>1033</v>
      </c>
      <c r="H6202" t="s">
        <v>22675</v>
      </c>
      <c r="I6202" s="4" t="s">
        <v>22676</v>
      </c>
      <c r="J6202" s="1">
        <f>((((bot_orders[[#This Row],[cTime]]/ 1000)+3*3600) / 86400) + DATE(1970,1,1))</f>
        <v>45786.502192627318</v>
      </c>
      <c r="K6202" s="4" t="s">
        <v>22677</v>
      </c>
      <c r="L6202" s="1">
        <f>((((bot_orders[[#This Row],[uTime]]/ 1000)+3*3600) / 86400) + DATE(1970,1,1))</f>
        <v>45786.506107511574</v>
      </c>
      <c r="M6202" t="s">
        <v>34</v>
      </c>
      <c r="N6202" t="s">
        <v>28</v>
      </c>
      <c r="O6202" t="s">
        <v>35</v>
      </c>
      <c r="P6202">
        <v>1.32313561</v>
      </c>
      <c r="Q6202" t="s">
        <v>36</v>
      </c>
      <c r="R6202" t="s">
        <v>55</v>
      </c>
      <c r="S6202">
        <v>0.5373</v>
      </c>
      <c r="T6202">
        <v>0.5373</v>
      </c>
      <c r="U6202">
        <v>1.32313561</v>
      </c>
      <c r="V6202">
        <v>-1.0585085000000001E-3</v>
      </c>
      <c r="W6202" t="s">
        <v>18833</v>
      </c>
      <c r="X6202" s="4">
        <f>IF(bot_orders[[#This Row],[side]]="sell", bot_orders[[#This Row],[accFillSz]]*bot_orders[[#This Row],[avgPx]] + bot_orders[[#This Row],[fee]], -bot_orders[[#This Row],[accFillSz]]*bot_orders[[#This Row],[avgPx]])</f>
        <v>-0.71092076325300002</v>
      </c>
      <c r="Y6202" s="4">
        <f>IF(bot_orders[[#This Row],[side]]="buy", bot_orders[[#This Row],[accFillSz]] + bot_orders[[#This Row],[fee]], -bot_orders[[#This Row],[accFillSz]])</f>
        <v>1.3220771014999999</v>
      </c>
      <c r="Z6202" s="4">
        <f>IF(bot_orders[[#This Row],[side]]="sell",bot_orders[[#This Row],[accFillSz]]*bot_orders[[#This Row],[avgPx]]+bot_orders[[#This Row],[fee]], 0)</f>
        <v>0</v>
      </c>
      <c r="AA6202" s="4">
        <f>IF(bot_orders[[#This Row],[side]]="sell",-bot_orders[[#This Row],[accFillSz]],bot_orders[[#This Row],[accFillSz]]+bot_orders[[#This Row],[fee]])</f>
        <v>1.3220771014999999</v>
      </c>
      <c r="AB6202">
        <v>0</v>
      </c>
      <c r="AC6202" t="s">
        <v>38</v>
      </c>
      <c r="AD6202">
        <v>0</v>
      </c>
      <c r="AE6202" t="s">
        <v>40</v>
      </c>
      <c r="AF6202" t="s">
        <v>41</v>
      </c>
      <c r="AG6202" t="s">
        <v>28</v>
      </c>
      <c r="AH6202" t="s">
        <v>28</v>
      </c>
      <c r="AI6202">
        <v>1.3220771</v>
      </c>
      <c r="AJ6202">
        <v>-0.71092076000000004</v>
      </c>
    </row>
    <row r="6203" spans="1:36" x14ac:dyDescent="0.3">
      <c r="A6203">
        <v>7719</v>
      </c>
      <c r="B6203" t="s">
        <v>17987</v>
      </c>
      <c r="C6203" t="s">
        <v>28</v>
      </c>
      <c r="D6203" t="s">
        <v>29</v>
      </c>
      <c r="E6203" t="s">
        <v>30</v>
      </c>
      <c r="F6203" t="s">
        <v>17988</v>
      </c>
      <c r="G6203" t="s">
        <v>1048</v>
      </c>
      <c r="H6203" t="s">
        <v>22678</v>
      </c>
      <c r="I6203" s="4" t="s">
        <v>22679</v>
      </c>
      <c r="J6203" s="1">
        <f>((((bot_orders[[#This Row],[cTime]]/ 1000)+3*3600) / 86400) + DATE(1970,1,1))</f>
        <v>45786.51076690972</v>
      </c>
      <c r="K6203" s="4" t="s">
        <v>22680</v>
      </c>
      <c r="L6203" s="1">
        <f>((((bot_orders[[#This Row],[uTime]]/ 1000)+3*3600) / 86400) + DATE(1970,1,1))</f>
        <v>45786.539042453704</v>
      </c>
      <c r="M6203" t="s">
        <v>34</v>
      </c>
      <c r="N6203" t="s">
        <v>28</v>
      </c>
      <c r="O6203" t="s">
        <v>35</v>
      </c>
      <c r="P6203">
        <v>1.3220771</v>
      </c>
      <c r="Q6203" t="s">
        <v>36</v>
      </c>
      <c r="R6203" t="s">
        <v>37</v>
      </c>
      <c r="S6203">
        <v>0.5373</v>
      </c>
      <c r="T6203">
        <v>0.5373</v>
      </c>
      <c r="U6203">
        <v>1.3220771</v>
      </c>
      <c r="V6203">
        <v>-5.682816E-4</v>
      </c>
      <c r="W6203" t="s">
        <v>38</v>
      </c>
      <c r="X6203" s="4">
        <f>IF(bot_orders[[#This Row],[side]]="sell", bot_orders[[#This Row],[accFillSz]]*bot_orders[[#This Row],[avgPx]] + bot_orders[[#This Row],[fee]], -bot_orders[[#This Row],[accFillSz]]*bot_orders[[#This Row],[avgPx]])</f>
        <v>0.70978374423000001</v>
      </c>
      <c r="Y6203" s="4">
        <f>IF(bot_orders[[#This Row],[side]]="buy", bot_orders[[#This Row],[accFillSz]] + bot_orders[[#This Row],[fee]], -bot_orders[[#This Row],[accFillSz]])</f>
        <v>-1.3220771</v>
      </c>
      <c r="Z6203" s="4">
        <f>IF(bot_orders[[#This Row],[side]]="sell",bot_orders[[#This Row],[accFillSz]]*bot_orders[[#This Row],[avgPx]]+bot_orders[[#This Row],[fee]], 0)</f>
        <v>0.70978374423000001</v>
      </c>
      <c r="AA6203" s="4">
        <f>IF(bot_orders[[#This Row],[side]]="sell",-bot_orders[[#This Row],[accFillSz]],bot_orders[[#This Row],[accFillSz]]+bot_orders[[#This Row],[fee]])</f>
        <v>-1.3220771</v>
      </c>
      <c r="AB6203">
        <v>0</v>
      </c>
      <c r="AC6203" t="s">
        <v>18833</v>
      </c>
      <c r="AD6203">
        <v>0</v>
      </c>
      <c r="AE6203" t="s">
        <v>40</v>
      </c>
      <c r="AF6203" t="s">
        <v>41</v>
      </c>
      <c r="AG6203" t="s">
        <v>28</v>
      </c>
      <c r="AH6203" t="s">
        <v>28</v>
      </c>
      <c r="AI6203">
        <v>-1.3220771</v>
      </c>
      <c r="AJ6203">
        <v>0.70978374</v>
      </c>
    </row>
    <row r="6204" spans="1:36" x14ac:dyDescent="0.3">
      <c r="A6204">
        <v>7720</v>
      </c>
      <c r="B6204" t="s">
        <v>17987</v>
      </c>
      <c r="C6204" t="s">
        <v>28</v>
      </c>
      <c r="D6204" t="s">
        <v>29</v>
      </c>
      <c r="E6204" t="s">
        <v>30</v>
      </c>
      <c r="F6204" t="s">
        <v>17988</v>
      </c>
      <c r="G6204" t="s">
        <v>1133</v>
      </c>
      <c r="H6204" t="s">
        <v>22681</v>
      </c>
      <c r="I6204" s="4" t="s">
        <v>22682</v>
      </c>
      <c r="J6204" s="1">
        <f>((((bot_orders[[#This Row],[cTime]]/ 1000)+3*3600) / 86400) + DATE(1970,1,1))</f>
        <v>45786.539261122685</v>
      </c>
      <c r="K6204" s="4" t="s">
        <v>22683</v>
      </c>
      <c r="L6204" s="1">
        <f>((((bot_orders[[#This Row],[uTime]]/ 1000)+3*3600) / 86400) + DATE(1970,1,1))</f>
        <v>45787.130406932869</v>
      </c>
      <c r="M6204" t="s">
        <v>34</v>
      </c>
      <c r="N6204" t="s">
        <v>28</v>
      </c>
      <c r="O6204" t="s">
        <v>35</v>
      </c>
      <c r="P6204">
        <v>1.4052088300000001</v>
      </c>
      <c r="Q6204" t="s">
        <v>36</v>
      </c>
      <c r="R6204" t="s">
        <v>37</v>
      </c>
      <c r="S6204">
        <v>0.55569999999999997</v>
      </c>
      <c r="T6204">
        <v>0.55569999999999997</v>
      </c>
      <c r="U6204">
        <v>1.4052088300000001</v>
      </c>
      <c r="V6204">
        <v>-6.2469960000000003E-4</v>
      </c>
      <c r="W6204" t="s">
        <v>38</v>
      </c>
      <c r="X6204" s="4">
        <f>IF(bot_orders[[#This Row],[side]]="sell", bot_orders[[#This Row],[accFillSz]]*bot_orders[[#This Row],[avgPx]] + bot_orders[[#This Row],[fee]], -bot_orders[[#This Row],[accFillSz]]*bot_orders[[#This Row],[avgPx]])</f>
        <v>0.78024984723099999</v>
      </c>
      <c r="Y6204" s="4">
        <f>IF(bot_orders[[#This Row],[side]]="buy", bot_orders[[#This Row],[accFillSz]] + bot_orders[[#This Row],[fee]], -bot_orders[[#This Row],[accFillSz]])</f>
        <v>-1.4052088300000001</v>
      </c>
      <c r="Z6204" s="4">
        <f>IF(bot_orders[[#This Row],[side]]="sell",bot_orders[[#This Row],[accFillSz]]*bot_orders[[#This Row],[avgPx]]+bot_orders[[#This Row],[fee]], 0)</f>
        <v>0.78024984723099999</v>
      </c>
      <c r="AA6204" s="4">
        <f>IF(bot_orders[[#This Row],[side]]="sell",-bot_orders[[#This Row],[accFillSz]],bot_orders[[#This Row],[accFillSz]]+bot_orders[[#This Row],[fee]])</f>
        <v>-1.4052088300000001</v>
      </c>
      <c r="AB6204">
        <v>0</v>
      </c>
      <c r="AC6204" t="s">
        <v>18833</v>
      </c>
      <c r="AD6204">
        <v>0</v>
      </c>
      <c r="AE6204" t="s">
        <v>40</v>
      </c>
      <c r="AF6204" t="s">
        <v>41</v>
      </c>
      <c r="AG6204" t="s">
        <v>28</v>
      </c>
      <c r="AH6204" t="s">
        <v>28</v>
      </c>
      <c r="AI6204">
        <v>-1.4052088300000001</v>
      </c>
      <c r="AJ6204">
        <v>0.78024985000000002</v>
      </c>
    </row>
    <row r="6205" spans="1:36" x14ac:dyDescent="0.3">
      <c r="A6205">
        <v>7721</v>
      </c>
      <c r="B6205" t="s">
        <v>17987</v>
      </c>
      <c r="C6205" t="s">
        <v>28</v>
      </c>
      <c r="D6205" t="s">
        <v>29</v>
      </c>
      <c r="E6205" t="s">
        <v>30</v>
      </c>
      <c r="F6205" t="s">
        <v>17988</v>
      </c>
      <c r="G6205" t="s">
        <v>1223</v>
      </c>
      <c r="H6205" t="s">
        <v>22684</v>
      </c>
      <c r="I6205" s="4" t="s">
        <v>22682</v>
      </c>
      <c r="J6205" s="1">
        <f>((((bot_orders[[#This Row],[cTime]]/ 1000)+3*3600) / 86400) + DATE(1970,1,1))</f>
        <v>45786.539261122685</v>
      </c>
      <c r="K6205" s="4" t="s">
        <v>22685</v>
      </c>
      <c r="L6205" s="1">
        <f>((((bot_orders[[#This Row],[uTime]]/ 1000)+3*3600) / 86400) + DATE(1970,1,1))</f>
        <v>45787.123776168984</v>
      </c>
      <c r="M6205" t="s">
        <v>34</v>
      </c>
      <c r="N6205" t="s">
        <v>28</v>
      </c>
      <c r="O6205" t="s">
        <v>35</v>
      </c>
      <c r="P6205">
        <v>1.4052088300000001</v>
      </c>
      <c r="Q6205" t="s">
        <v>36</v>
      </c>
      <c r="R6205" t="s">
        <v>37</v>
      </c>
      <c r="S6205">
        <v>0.55320000000000003</v>
      </c>
      <c r="T6205">
        <v>0.55320000000000003</v>
      </c>
      <c r="U6205">
        <v>1.4052088300000001</v>
      </c>
      <c r="V6205">
        <v>-6.218892E-4</v>
      </c>
      <c r="W6205" t="s">
        <v>38</v>
      </c>
      <c r="X6205" s="4">
        <f>IF(bot_orders[[#This Row],[side]]="sell", bot_orders[[#This Row],[accFillSz]]*bot_orders[[#This Row],[avgPx]] + bot_orders[[#This Row],[fee]], -bot_orders[[#This Row],[accFillSz]]*bot_orders[[#This Row],[avgPx]])</f>
        <v>0.77673963555600012</v>
      </c>
      <c r="Y6205" s="4">
        <f>IF(bot_orders[[#This Row],[side]]="buy", bot_orders[[#This Row],[accFillSz]] + bot_orders[[#This Row],[fee]], -bot_orders[[#This Row],[accFillSz]])</f>
        <v>-1.4052088300000001</v>
      </c>
      <c r="Z6205" s="4">
        <f>IF(bot_orders[[#This Row],[side]]="sell",bot_orders[[#This Row],[accFillSz]]*bot_orders[[#This Row],[avgPx]]+bot_orders[[#This Row],[fee]], 0)</f>
        <v>0.77673963555600012</v>
      </c>
      <c r="AA6205" s="4">
        <f>IF(bot_orders[[#This Row],[side]]="sell",-bot_orders[[#This Row],[accFillSz]],bot_orders[[#This Row],[accFillSz]]+bot_orders[[#This Row],[fee]])</f>
        <v>-1.4052088300000001</v>
      </c>
      <c r="AB6205">
        <v>0</v>
      </c>
      <c r="AC6205" t="s">
        <v>18833</v>
      </c>
      <c r="AD6205">
        <v>0</v>
      </c>
      <c r="AE6205" t="s">
        <v>40</v>
      </c>
      <c r="AF6205" t="s">
        <v>41</v>
      </c>
      <c r="AG6205" t="s">
        <v>28</v>
      </c>
      <c r="AH6205" t="s">
        <v>28</v>
      </c>
      <c r="AI6205">
        <v>-1.4052088300000001</v>
      </c>
      <c r="AJ6205">
        <v>0.77673963999999995</v>
      </c>
    </row>
    <row r="6206" spans="1:36" x14ac:dyDescent="0.3">
      <c r="A6206">
        <v>7722</v>
      </c>
      <c r="B6206" t="s">
        <v>17987</v>
      </c>
      <c r="C6206" t="s">
        <v>28</v>
      </c>
      <c r="D6206" t="s">
        <v>29</v>
      </c>
      <c r="E6206" t="s">
        <v>30</v>
      </c>
      <c r="F6206" t="s">
        <v>17988</v>
      </c>
      <c r="G6206" t="s">
        <v>1206</v>
      </c>
      <c r="H6206" t="s">
        <v>22686</v>
      </c>
      <c r="I6206" s="4" t="s">
        <v>22682</v>
      </c>
      <c r="J6206" s="1">
        <f>((((bot_orders[[#This Row],[cTime]]/ 1000)+3*3600) / 86400) + DATE(1970,1,1))</f>
        <v>45786.539261122685</v>
      </c>
      <c r="K6206" s="4" t="s">
        <v>22687</v>
      </c>
      <c r="L6206" s="1">
        <f>((((bot_orders[[#This Row],[uTime]]/ 1000)+3*3600) / 86400) + DATE(1970,1,1))</f>
        <v>45787.041964166667</v>
      </c>
      <c r="M6206" t="s">
        <v>34</v>
      </c>
      <c r="N6206" t="s">
        <v>28</v>
      </c>
      <c r="O6206" t="s">
        <v>35</v>
      </c>
      <c r="P6206">
        <v>1.4052088300000001</v>
      </c>
      <c r="Q6206" t="s">
        <v>36</v>
      </c>
      <c r="R6206" t="s">
        <v>37</v>
      </c>
      <c r="S6206">
        <v>0.55079999999999996</v>
      </c>
      <c r="T6206">
        <v>0.55079999999999996</v>
      </c>
      <c r="U6206">
        <v>1.4052088300000001</v>
      </c>
      <c r="V6206">
        <v>-6.1919120000000002E-4</v>
      </c>
      <c r="W6206" t="s">
        <v>38</v>
      </c>
      <c r="X6206" s="4">
        <f>IF(bot_orders[[#This Row],[side]]="sell", bot_orders[[#This Row],[accFillSz]]*bot_orders[[#This Row],[avgPx]] + bot_orders[[#This Row],[fee]], -bot_orders[[#This Row],[accFillSz]]*bot_orders[[#This Row],[avgPx]])</f>
        <v>0.77336983236400003</v>
      </c>
      <c r="Y6206" s="4">
        <f>IF(bot_orders[[#This Row],[side]]="buy", bot_orders[[#This Row],[accFillSz]] + bot_orders[[#This Row],[fee]], -bot_orders[[#This Row],[accFillSz]])</f>
        <v>-1.4052088300000001</v>
      </c>
      <c r="Z6206" s="4">
        <f>IF(bot_orders[[#This Row],[side]]="sell",bot_orders[[#This Row],[accFillSz]]*bot_orders[[#This Row],[avgPx]]+bot_orders[[#This Row],[fee]], 0)</f>
        <v>0.77336983236400003</v>
      </c>
      <c r="AA6206" s="4">
        <f>IF(bot_orders[[#This Row],[side]]="sell",-bot_orders[[#This Row],[accFillSz]],bot_orders[[#This Row],[accFillSz]]+bot_orders[[#This Row],[fee]])</f>
        <v>-1.4052088300000001</v>
      </c>
      <c r="AB6206">
        <v>0</v>
      </c>
      <c r="AC6206" t="s">
        <v>18833</v>
      </c>
      <c r="AD6206">
        <v>0</v>
      </c>
      <c r="AE6206" t="s">
        <v>40</v>
      </c>
      <c r="AF6206" t="s">
        <v>41</v>
      </c>
      <c r="AG6206" t="s">
        <v>28</v>
      </c>
      <c r="AH6206" t="s">
        <v>28</v>
      </c>
      <c r="AI6206">
        <v>-1.4052088300000001</v>
      </c>
      <c r="AJ6206">
        <v>0.77336983000000004</v>
      </c>
    </row>
    <row r="6207" spans="1:36" x14ac:dyDescent="0.3">
      <c r="A6207">
        <v>7723</v>
      </c>
      <c r="B6207" t="s">
        <v>17987</v>
      </c>
      <c r="C6207" t="s">
        <v>28</v>
      </c>
      <c r="D6207" t="s">
        <v>29</v>
      </c>
      <c r="E6207" t="s">
        <v>30</v>
      </c>
      <c r="F6207" t="s">
        <v>17988</v>
      </c>
      <c r="G6207" t="s">
        <v>1079</v>
      </c>
      <c r="H6207" t="s">
        <v>22688</v>
      </c>
      <c r="I6207" s="4" t="s">
        <v>22682</v>
      </c>
      <c r="J6207" s="1">
        <f>((((bot_orders[[#This Row],[cTime]]/ 1000)+3*3600) / 86400) + DATE(1970,1,1))</f>
        <v>45786.539261122685</v>
      </c>
      <c r="K6207" s="4" t="s">
        <v>22689</v>
      </c>
      <c r="L6207" s="1">
        <f>((((bot_orders[[#This Row],[uTime]]/ 1000)+3*3600) / 86400) + DATE(1970,1,1))</f>
        <v>45786.695941979167</v>
      </c>
      <c r="M6207" t="s">
        <v>34</v>
      </c>
      <c r="N6207" t="s">
        <v>28</v>
      </c>
      <c r="O6207" t="s">
        <v>35</v>
      </c>
      <c r="P6207">
        <v>1.4052088300000001</v>
      </c>
      <c r="Q6207" t="s">
        <v>36</v>
      </c>
      <c r="R6207" t="s">
        <v>37</v>
      </c>
      <c r="S6207">
        <v>0.54830000000000001</v>
      </c>
      <c r="T6207">
        <v>0.54830000000000001</v>
      </c>
      <c r="U6207">
        <v>1.4052088300000001</v>
      </c>
      <c r="V6207">
        <v>-6.1638079999999998E-4</v>
      </c>
      <c r="W6207" t="s">
        <v>38</v>
      </c>
      <c r="X6207" s="4">
        <f>IF(bot_orders[[#This Row],[side]]="sell", bot_orders[[#This Row],[accFillSz]]*bot_orders[[#This Row],[avgPx]] + bot_orders[[#This Row],[fee]], -bot_orders[[#This Row],[accFillSz]]*bot_orders[[#This Row],[avgPx]])</f>
        <v>0.76985962068900005</v>
      </c>
      <c r="Y6207" s="4">
        <f>IF(bot_orders[[#This Row],[side]]="buy", bot_orders[[#This Row],[accFillSz]] + bot_orders[[#This Row],[fee]], -bot_orders[[#This Row],[accFillSz]])</f>
        <v>-1.4052088300000001</v>
      </c>
      <c r="Z6207" s="4">
        <f>IF(bot_orders[[#This Row],[side]]="sell",bot_orders[[#This Row],[accFillSz]]*bot_orders[[#This Row],[avgPx]]+bot_orders[[#This Row],[fee]], 0)</f>
        <v>0.76985962068900005</v>
      </c>
      <c r="AA6207" s="4">
        <f>IF(bot_orders[[#This Row],[side]]="sell",-bot_orders[[#This Row],[accFillSz]],bot_orders[[#This Row],[accFillSz]]+bot_orders[[#This Row],[fee]])</f>
        <v>-1.4052088300000001</v>
      </c>
      <c r="AB6207">
        <v>0</v>
      </c>
      <c r="AC6207" t="s">
        <v>18833</v>
      </c>
      <c r="AD6207">
        <v>0</v>
      </c>
      <c r="AE6207" t="s">
        <v>40</v>
      </c>
      <c r="AF6207" t="s">
        <v>41</v>
      </c>
      <c r="AG6207" t="s">
        <v>28</v>
      </c>
      <c r="AH6207" t="s">
        <v>28</v>
      </c>
      <c r="AI6207">
        <v>-1.4052088300000001</v>
      </c>
      <c r="AJ6207">
        <v>0.76985961999999997</v>
      </c>
    </row>
    <row r="6208" spans="1:36" x14ac:dyDescent="0.3">
      <c r="A6208">
        <v>7724</v>
      </c>
      <c r="B6208" t="s">
        <v>17987</v>
      </c>
      <c r="C6208" t="s">
        <v>28</v>
      </c>
      <c r="D6208" t="s">
        <v>29</v>
      </c>
      <c r="E6208" t="s">
        <v>30</v>
      </c>
      <c r="F6208" t="s">
        <v>17988</v>
      </c>
      <c r="G6208" t="s">
        <v>1099</v>
      </c>
      <c r="H6208" t="s">
        <v>22690</v>
      </c>
      <c r="I6208" s="4" t="s">
        <v>22682</v>
      </c>
      <c r="J6208" s="1">
        <f>((((bot_orders[[#This Row],[cTime]]/ 1000)+3*3600) / 86400) + DATE(1970,1,1))</f>
        <v>45786.539261122685</v>
      </c>
      <c r="K6208" s="4" t="s">
        <v>22691</v>
      </c>
      <c r="L6208" s="1">
        <f>((((bot_orders[[#This Row],[uTime]]/ 1000)+3*3600) / 86400) + DATE(1970,1,1))</f>
        <v>45786.73486449074</v>
      </c>
      <c r="M6208" t="s">
        <v>34</v>
      </c>
      <c r="N6208" t="s">
        <v>28</v>
      </c>
      <c r="O6208" t="s">
        <v>35</v>
      </c>
      <c r="P6208">
        <v>1.4052088300000001</v>
      </c>
      <c r="Q6208" t="s">
        <v>36</v>
      </c>
      <c r="R6208" t="s">
        <v>55</v>
      </c>
      <c r="S6208">
        <v>0.53390000000000004</v>
      </c>
      <c r="T6208">
        <v>0.53390000000000004</v>
      </c>
      <c r="U6208">
        <v>1.4052088300000001</v>
      </c>
      <c r="V6208">
        <v>-1.1241671E-3</v>
      </c>
      <c r="W6208" t="s">
        <v>18833</v>
      </c>
      <c r="X6208" s="4">
        <f>IF(bot_orders[[#This Row],[side]]="sell", bot_orders[[#This Row],[accFillSz]]*bot_orders[[#This Row],[avgPx]] + bot_orders[[#This Row],[fee]], -bot_orders[[#This Row],[accFillSz]]*bot_orders[[#This Row],[avgPx]])</f>
        <v>-0.75024099433700009</v>
      </c>
      <c r="Y6208" s="4">
        <f>IF(bot_orders[[#This Row],[side]]="buy", bot_orders[[#This Row],[accFillSz]] + bot_orders[[#This Row],[fee]], -bot_orders[[#This Row],[accFillSz]])</f>
        <v>1.4040846629000001</v>
      </c>
      <c r="Z6208" s="4">
        <f>IF(bot_orders[[#This Row],[side]]="sell",bot_orders[[#This Row],[accFillSz]]*bot_orders[[#This Row],[avgPx]]+bot_orders[[#This Row],[fee]], 0)</f>
        <v>0</v>
      </c>
      <c r="AA6208" s="4">
        <f>IF(bot_orders[[#This Row],[side]]="sell",-bot_orders[[#This Row],[accFillSz]],bot_orders[[#This Row],[accFillSz]]+bot_orders[[#This Row],[fee]])</f>
        <v>1.4040846629000001</v>
      </c>
      <c r="AB6208">
        <v>0</v>
      </c>
      <c r="AC6208" t="s">
        <v>38</v>
      </c>
      <c r="AD6208">
        <v>0</v>
      </c>
      <c r="AE6208" t="s">
        <v>40</v>
      </c>
      <c r="AF6208" t="s">
        <v>41</v>
      </c>
      <c r="AG6208" t="s">
        <v>28</v>
      </c>
      <c r="AH6208" t="s">
        <v>28</v>
      </c>
      <c r="AI6208">
        <v>1.4040846600000001</v>
      </c>
      <c r="AJ6208">
        <v>-0.75024099</v>
      </c>
    </row>
    <row r="6209" spans="1:36" x14ac:dyDescent="0.3">
      <c r="A6209">
        <v>7725</v>
      </c>
      <c r="B6209" t="s">
        <v>17987</v>
      </c>
      <c r="C6209" t="s">
        <v>28</v>
      </c>
      <c r="D6209" t="s">
        <v>29</v>
      </c>
      <c r="E6209" t="s">
        <v>30</v>
      </c>
      <c r="F6209" t="s">
        <v>17988</v>
      </c>
      <c r="G6209" t="s">
        <v>1103</v>
      </c>
      <c r="H6209" t="s">
        <v>22692</v>
      </c>
      <c r="I6209" s="4" t="s">
        <v>22682</v>
      </c>
      <c r="J6209" s="1">
        <f>((((bot_orders[[#This Row],[cTime]]/ 1000)+3*3600) / 86400) + DATE(1970,1,1))</f>
        <v>45786.539261122685</v>
      </c>
      <c r="K6209" s="4" t="s">
        <v>22693</v>
      </c>
      <c r="L6209" s="1">
        <f>((((bot_orders[[#This Row],[uTime]]/ 1000)+3*3600) / 86400) + DATE(1970,1,1))</f>
        <v>45786.73415989583</v>
      </c>
      <c r="M6209" t="s">
        <v>34</v>
      </c>
      <c r="N6209" t="s">
        <v>28</v>
      </c>
      <c r="O6209" t="s">
        <v>35</v>
      </c>
      <c r="P6209">
        <v>1.4052088300000001</v>
      </c>
      <c r="Q6209" t="s">
        <v>36</v>
      </c>
      <c r="R6209" t="s">
        <v>55</v>
      </c>
      <c r="S6209">
        <v>0.5363</v>
      </c>
      <c r="T6209">
        <v>0.5363</v>
      </c>
      <c r="U6209">
        <v>1.4052088300000001</v>
      </c>
      <c r="V6209">
        <v>-1.1241671E-3</v>
      </c>
      <c r="W6209" t="s">
        <v>18833</v>
      </c>
      <c r="X6209" s="4">
        <f>IF(bot_orders[[#This Row],[side]]="sell", bot_orders[[#This Row],[accFillSz]]*bot_orders[[#This Row],[avgPx]] + bot_orders[[#This Row],[fee]], -bot_orders[[#This Row],[accFillSz]]*bot_orders[[#This Row],[avgPx]])</f>
        <v>-0.75361349552900003</v>
      </c>
      <c r="Y6209" s="4">
        <f>IF(bot_orders[[#This Row],[side]]="buy", bot_orders[[#This Row],[accFillSz]] + bot_orders[[#This Row],[fee]], -bot_orders[[#This Row],[accFillSz]])</f>
        <v>1.4040846629000001</v>
      </c>
      <c r="Z6209" s="4">
        <f>IF(bot_orders[[#This Row],[side]]="sell",bot_orders[[#This Row],[accFillSz]]*bot_orders[[#This Row],[avgPx]]+bot_orders[[#This Row],[fee]], 0)</f>
        <v>0</v>
      </c>
      <c r="AA6209" s="4">
        <f>IF(bot_orders[[#This Row],[side]]="sell",-bot_orders[[#This Row],[accFillSz]],bot_orders[[#This Row],[accFillSz]]+bot_orders[[#This Row],[fee]])</f>
        <v>1.4040846629000001</v>
      </c>
      <c r="AB6209">
        <v>0</v>
      </c>
      <c r="AC6209" t="s">
        <v>38</v>
      </c>
      <c r="AD6209">
        <v>0</v>
      </c>
      <c r="AE6209" t="s">
        <v>40</v>
      </c>
      <c r="AF6209" t="s">
        <v>41</v>
      </c>
      <c r="AG6209" t="s">
        <v>28</v>
      </c>
      <c r="AH6209" t="s">
        <v>28</v>
      </c>
      <c r="AI6209">
        <v>1.4040846600000001</v>
      </c>
      <c r="AJ6209">
        <v>-0.75361350000000005</v>
      </c>
    </row>
    <row r="6210" spans="1:36" x14ac:dyDescent="0.3">
      <c r="A6210">
        <v>7726</v>
      </c>
      <c r="B6210" t="s">
        <v>17987</v>
      </c>
      <c r="C6210" t="s">
        <v>28</v>
      </c>
      <c r="D6210" t="s">
        <v>29</v>
      </c>
      <c r="E6210" t="s">
        <v>30</v>
      </c>
      <c r="F6210" t="s">
        <v>17988</v>
      </c>
      <c r="G6210" t="s">
        <v>1042</v>
      </c>
      <c r="H6210" t="s">
        <v>22694</v>
      </c>
      <c r="I6210" s="4" t="s">
        <v>22682</v>
      </c>
      <c r="J6210" s="1">
        <f>((((bot_orders[[#This Row],[cTime]]/ 1000)+3*3600) / 86400) + DATE(1970,1,1))</f>
        <v>45786.539261122685</v>
      </c>
      <c r="K6210" s="4" t="s">
        <v>22695</v>
      </c>
      <c r="L6210" s="1">
        <f>((((bot_orders[[#This Row],[uTime]]/ 1000)+3*3600) / 86400) + DATE(1970,1,1))</f>
        <v>45786.539261168982</v>
      </c>
      <c r="M6210" t="s">
        <v>34</v>
      </c>
      <c r="N6210" t="s">
        <v>28</v>
      </c>
      <c r="O6210" t="s">
        <v>35</v>
      </c>
      <c r="P6210">
        <v>1.4052088300000001</v>
      </c>
      <c r="Q6210" t="s">
        <v>36</v>
      </c>
      <c r="R6210" t="s">
        <v>55</v>
      </c>
      <c r="S6210">
        <v>0.53869999999999996</v>
      </c>
      <c r="T6210">
        <v>0.53779999999999994</v>
      </c>
      <c r="U6210">
        <v>1.4052088300000001</v>
      </c>
      <c r="V6210">
        <v>-1.4052088000000001E-3</v>
      </c>
      <c r="W6210" t="s">
        <v>18833</v>
      </c>
      <c r="X6210" s="4">
        <f>IF(bot_orders[[#This Row],[side]]="sell", bot_orders[[#This Row],[accFillSz]]*bot_orders[[#This Row],[avgPx]] + bot_orders[[#This Row],[fee]], -bot_orders[[#This Row],[accFillSz]]*bot_orders[[#This Row],[avgPx]])</f>
        <v>-0.75572130877400001</v>
      </c>
      <c r="Y6210" s="4">
        <f>IF(bot_orders[[#This Row],[side]]="buy", bot_orders[[#This Row],[accFillSz]] + bot_orders[[#This Row],[fee]], -bot_orders[[#This Row],[accFillSz]])</f>
        <v>1.4038036212</v>
      </c>
      <c r="Z6210" s="4">
        <f>IF(bot_orders[[#This Row],[side]]="sell",bot_orders[[#This Row],[accFillSz]]*bot_orders[[#This Row],[avgPx]]+bot_orders[[#This Row],[fee]], 0)</f>
        <v>0</v>
      </c>
      <c r="AA6210" s="4">
        <f>IF(bot_orders[[#This Row],[side]]="sell",-bot_orders[[#This Row],[accFillSz]],bot_orders[[#This Row],[accFillSz]]+bot_orders[[#This Row],[fee]])</f>
        <v>1.4038036212</v>
      </c>
      <c r="AB6210">
        <v>0</v>
      </c>
      <c r="AC6210" t="s">
        <v>38</v>
      </c>
      <c r="AD6210">
        <v>0</v>
      </c>
      <c r="AE6210" t="s">
        <v>40</v>
      </c>
      <c r="AF6210" t="s">
        <v>41</v>
      </c>
      <c r="AG6210" t="s">
        <v>28</v>
      </c>
      <c r="AH6210" t="s">
        <v>28</v>
      </c>
      <c r="AI6210">
        <v>1.4038036199999999</v>
      </c>
      <c r="AJ6210">
        <v>-0.75572130999999998</v>
      </c>
    </row>
    <row r="6211" spans="1:36" x14ac:dyDescent="0.3">
      <c r="A6211">
        <v>7727</v>
      </c>
      <c r="B6211" t="s">
        <v>17987</v>
      </c>
      <c r="C6211" t="s">
        <v>28</v>
      </c>
      <c r="D6211" t="s">
        <v>29</v>
      </c>
      <c r="E6211" t="s">
        <v>30</v>
      </c>
      <c r="F6211" t="s">
        <v>17988</v>
      </c>
      <c r="G6211" t="s">
        <v>1045</v>
      </c>
      <c r="H6211" t="s">
        <v>22696</v>
      </c>
      <c r="I6211" s="4" t="s">
        <v>22682</v>
      </c>
      <c r="J6211" s="1">
        <f>((((bot_orders[[#This Row],[cTime]]/ 1000)+3*3600) / 86400) + DATE(1970,1,1))</f>
        <v>45786.539261122685</v>
      </c>
      <c r="K6211" s="4" t="s">
        <v>22695</v>
      </c>
      <c r="L6211" s="1">
        <f>((((bot_orders[[#This Row],[uTime]]/ 1000)+3*3600) / 86400) + DATE(1970,1,1))</f>
        <v>45786.539261168982</v>
      </c>
      <c r="M6211" t="s">
        <v>34</v>
      </c>
      <c r="N6211" t="s">
        <v>28</v>
      </c>
      <c r="O6211" t="s">
        <v>35</v>
      </c>
      <c r="P6211">
        <v>1.4052088300000001</v>
      </c>
      <c r="Q6211" t="s">
        <v>36</v>
      </c>
      <c r="R6211" t="s">
        <v>55</v>
      </c>
      <c r="S6211">
        <v>0.54110000000000003</v>
      </c>
      <c r="T6211">
        <v>0.53779999999999994</v>
      </c>
      <c r="U6211">
        <v>1.4052088300000001</v>
      </c>
      <c r="V6211">
        <v>-1.4052088000000001E-3</v>
      </c>
      <c r="W6211" t="s">
        <v>18833</v>
      </c>
      <c r="X6211" s="4">
        <f>IF(bot_orders[[#This Row],[side]]="sell", bot_orders[[#This Row],[accFillSz]]*bot_orders[[#This Row],[avgPx]] + bot_orders[[#This Row],[fee]], -bot_orders[[#This Row],[accFillSz]]*bot_orders[[#This Row],[avgPx]])</f>
        <v>-0.75572130877400001</v>
      </c>
      <c r="Y6211" s="4">
        <f>IF(bot_orders[[#This Row],[side]]="buy", bot_orders[[#This Row],[accFillSz]] + bot_orders[[#This Row],[fee]], -bot_orders[[#This Row],[accFillSz]])</f>
        <v>1.4038036212</v>
      </c>
      <c r="Z6211" s="4">
        <f>IF(bot_orders[[#This Row],[side]]="sell",bot_orders[[#This Row],[accFillSz]]*bot_orders[[#This Row],[avgPx]]+bot_orders[[#This Row],[fee]], 0)</f>
        <v>0</v>
      </c>
      <c r="AA6211" s="4">
        <f>IF(bot_orders[[#This Row],[side]]="sell",-bot_orders[[#This Row],[accFillSz]],bot_orders[[#This Row],[accFillSz]]+bot_orders[[#This Row],[fee]])</f>
        <v>1.4038036212</v>
      </c>
      <c r="AB6211">
        <v>0</v>
      </c>
      <c r="AC6211" t="s">
        <v>38</v>
      </c>
      <c r="AD6211">
        <v>0</v>
      </c>
      <c r="AE6211" t="s">
        <v>40</v>
      </c>
      <c r="AF6211" t="s">
        <v>41</v>
      </c>
      <c r="AG6211" t="s">
        <v>28</v>
      </c>
      <c r="AH6211" t="s">
        <v>28</v>
      </c>
      <c r="AI6211">
        <v>1.4038036199999999</v>
      </c>
      <c r="AJ6211">
        <v>-0.75572130999999998</v>
      </c>
    </row>
    <row r="6212" spans="1:36" x14ac:dyDescent="0.3">
      <c r="A6212">
        <v>7728</v>
      </c>
      <c r="B6212" t="s">
        <v>17987</v>
      </c>
      <c r="C6212" t="s">
        <v>28</v>
      </c>
      <c r="D6212" t="s">
        <v>29</v>
      </c>
      <c r="E6212" t="s">
        <v>30</v>
      </c>
      <c r="F6212" t="s">
        <v>17988</v>
      </c>
      <c r="G6212" t="s">
        <v>1063</v>
      </c>
      <c r="H6212" t="s">
        <v>22697</v>
      </c>
      <c r="I6212" s="4" t="s">
        <v>22682</v>
      </c>
      <c r="J6212" s="1">
        <f>((((bot_orders[[#This Row],[cTime]]/ 1000)+3*3600) / 86400) + DATE(1970,1,1))</f>
        <v>45786.539261122685</v>
      </c>
      <c r="K6212" s="4" t="s">
        <v>22695</v>
      </c>
      <c r="L6212" s="1">
        <f>((((bot_orders[[#This Row],[uTime]]/ 1000)+3*3600) / 86400) + DATE(1970,1,1))</f>
        <v>45786.539261168982</v>
      </c>
      <c r="M6212" t="s">
        <v>34</v>
      </c>
      <c r="N6212" t="s">
        <v>28</v>
      </c>
      <c r="O6212" t="s">
        <v>35</v>
      </c>
      <c r="P6212">
        <v>1.25467862</v>
      </c>
      <c r="Q6212" t="s">
        <v>36</v>
      </c>
      <c r="R6212" t="s">
        <v>55</v>
      </c>
      <c r="S6212">
        <v>0.54349999999999998</v>
      </c>
      <c r="T6212">
        <v>0.53779999999999994</v>
      </c>
      <c r="U6212">
        <v>1.25467862</v>
      </c>
      <c r="V6212">
        <v>-1.2546785999999999E-3</v>
      </c>
      <c r="W6212" t="s">
        <v>18833</v>
      </c>
      <c r="X6212" s="4">
        <f>IF(bot_orders[[#This Row],[side]]="sell", bot_orders[[#This Row],[accFillSz]]*bot_orders[[#This Row],[avgPx]] + bot_orders[[#This Row],[fee]], -bot_orders[[#This Row],[accFillSz]]*bot_orders[[#This Row],[avgPx]])</f>
        <v>-0.67476616183599991</v>
      </c>
      <c r="Y6212" s="4">
        <f>IF(bot_orders[[#This Row],[side]]="buy", bot_orders[[#This Row],[accFillSz]] + bot_orders[[#This Row],[fee]], -bot_orders[[#This Row],[accFillSz]])</f>
        <v>1.2534239413999999</v>
      </c>
      <c r="Z6212" s="4">
        <f>IF(bot_orders[[#This Row],[side]]="sell",bot_orders[[#This Row],[accFillSz]]*bot_orders[[#This Row],[avgPx]]+bot_orders[[#This Row],[fee]], 0)</f>
        <v>0</v>
      </c>
      <c r="AA6212" s="4">
        <f>IF(bot_orders[[#This Row],[side]]="sell",-bot_orders[[#This Row],[accFillSz]],bot_orders[[#This Row],[accFillSz]]+bot_orders[[#This Row],[fee]])</f>
        <v>1.2534239413999999</v>
      </c>
      <c r="AB6212">
        <v>0</v>
      </c>
      <c r="AC6212" t="s">
        <v>38</v>
      </c>
      <c r="AD6212">
        <v>0</v>
      </c>
      <c r="AE6212" t="s">
        <v>40</v>
      </c>
      <c r="AF6212" t="s">
        <v>41</v>
      </c>
      <c r="AG6212" t="s">
        <v>28</v>
      </c>
      <c r="AH6212" t="s">
        <v>28</v>
      </c>
      <c r="AI6212">
        <v>1.25342394</v>
      </c>
      <c r="AJ6212">
        <v>-0.67476616</v>
      </c>
    </row>
    <row r="6213" spans="1:36" x14ac:dyDescent="0.3">
      <c r="A6213">
        <v>7729</v>
      </c>
      <c r="B6213" t="s">
        <v>17987</v>
      </c>
      <c r="C6213" t="s">
        <v>28</v>
      </c>
      <c r="D6213" t="s">
        <v>29</v>
      </c>
      <c r="E6213" t="s">
        <v>30</v>
      </c>
      <c r="F6213" t="s">
        <v>17988</v>
      </c>
      <c r="G6213" t="s">
        <v>1042</v>
      </c>
      <c r="H6213" t="s">
        <v>22698</v>
      </c>
      <c r="I6213" s="4" t="s">
        <v>22699</v>
      </c>
      <c r="J6213" s="1">
        <f>((((bot_orders[[#This Row],[cTime]]/ 1000)+3*3600) / 86400) + DATE(1970,1,1))</f>
        <v>45786.539261215279</v>
      </c>
      <c r="K6213" s="4" t="s">
        <v>22700</v>
      </c>
      <c r="L6213" s="1">
        <f>((((bot_orders[[#This Row],[uTime]]/ 1000)+3*3600) / 86400) + DATE(1970,1,1))</f>
        <v>45786.563712870367</v>
      </c>
      <c r="M6213" t="s">
        <v>34</v>
      </c>
      <c r="N6213" t="s">
        <v>28</v>
      </c>
      <c r="O6213" t="s">
        <v>35</v>
      </c>
      <c r="P6213">
        <v>1.4038036199999999</v>
      </c>
      <c r="Q6213" t="s">
        <v>36</v>
      </c>
      <c r="R6213" t="s">
        <v>37</v>
      </c>
      <c r="S6213">
        <v>0.54110000000000003</v>
      </c>
      <c r="T6213">
        <v>0.54110000000000003</v>
      </c>
      <c r="U6213">
        <v>1.4038036199999999</v>
      </c>
      <c r="V6213">
        <v>-6.0767850000000001E-4</v>
      </c>
      <c r="W6213" t="s">
        <v>38</v>
      </c>
      <c r="X6213" s="4">
        <f>IF(bot_orders[[#This Row],[side]]="sell", bot_orders[[#This Row],[accFillSz]]*bot_orders[[#This Row],[avgPx]] + bot_orders[[#This Row],[fee]], -bot_orders[[#This Row],[accFillSz]]*bot_orders[[#This Row],[avgPx]])</f>
        <v>0.75899046028200001</v>
      </c>
      <c r="Y6213" s="4">
        <f>IF(bot_orders[[#This Row],[side]]="buy", bot_orders[[#This Row],[accFillSz]] + bot_orders[[#This Row],[fee]], -bot_orders[[#This Row],[accFillSz]])</f>
        <v>-1.4038036199999999</v>
      </c>
      <c r="Z6213" s="4">
        <f>IF(bot_orders[[#This Row],[side]]="sell",bot_orders[[#This Row],[accFillSz]]*bot_orders[[#This Row],[avgPx]]+bot_orders[[#This Row],[fee]], 0)</f>
        <v>0.75899046028200001</v>
      </c>
      <c r="AA6213" s="4">
        <f>IF(bot_orders[[#This Row],[side]]="sell",-bot_orders[[#This Row],[accFillSz]],bot_orders[[#This Row],[accFillSz]]+bot_orders[[#This Row],[fee]])</f>
        <v>-1.4038036199999999</v>
      </c>
      <c r="AB6213">
        <v>0</v>
      </c>
      <c r="AC6213" t="s">
        <v>18833</v>
      </c>
      <c r="AD6213">
        <v>0</v>
      </c>
      <c r="AE6213" t="s">
        <v>40</v>
      </c>
      <c r="AF6213" t="s">
        <v>41</v>
      </c>
      <c r="AG6213" t="s">
        <v>28</v>
      </c>
      <c r="AH6213" t="s">
        <v>28</v>
      </c>
      <c r="AI6213">
        <v>-1.4038036199999999</v>
      </c>
      <c r="AJ6213">
        <v>0.75899046000000003</v>
      </c>
    </row>
    <row r="6214" spans="1:36" x14ac:dyDescent="0.3">
      <c r="A6214">
        <v>7730</v>
      </c>
      <c r="B6214" t="s">
        <v>17987</v>
      </c>
      <c r="C6214" t="s">
        <v>28</v>
      </c>
      <c r="D6214" t="s">
        <v>29</v>
      </c>
      <c r="E6214" t="s">
        <v>30</v>
      </c>
      <c r="F6214" t="s">
        <v>17988</v>
      </c>
      <c r="G6214" t="s">
        <v>1045</v>
      </c>
      <c r="H6214" t="s">
        <v>22701</v>
      </c>
      <c r="I6214" s="4" t="s">
        <v>22699</v>
      </c>
      <c r="J6214" s="1">
        <f>((((bot_orders[[#This Row],[cTime]]/ 1000)+3*3600) / 86400) + DATE(1970,1,1))</f>
        <v>45786.539261215279</v>
      </c>
      <c r="K6214" s="4" t="s">
        <v>22702</v>
      </c>
      <c r="L6214" s="1">
        <f>((((bot_orders[[#This Row],[uTime]]/ 1000)+3*3600) / 86400) + DATE(1970,1,1))</f>
        <v>45786.569119618056</v>
      </c>
      <c r="M6214" t="s">
        <v>34</v>
      </c>
      <c r="N6214" t="s">
        <v>28</v>
      </c>
      <c r="O6214" t="s">
        <v>35</v>
      </c>
      <c r="P6214">
        <v>1.4038036199999999</v>
      </c>
      <c r="Q6214" t="s">
        <v>36</v>
      </c>
      <c r="R6214" t="s">
        <v>37</v>
      </c>
      <c r="S6214">
        <v>0.54349999999999998</v>
      </c>
      <c r="T6214">
        <v>0.54349999999999998</v>
      </c>
      <c r="U6214">
        <v>1.4038036199999999</v>
      </c>
      <c r="V6214">
        <v>-6.1037380000000005E-4</v>
      </c>
      <c r="W6214" t="s">
        <v>38</v>
      </c>
      <c r="X6214" s="4">
        <f>IF(bot_orders[[#This Row],[side]]="sell", bot_orders[[#This Row],[accFillSz]]*bot_orders[[#This Row],[avgPx]] + bot_orders[[#This Row],[fee]], -bot_orders[[#This Row],[accFillSz]]*bot_orders[[#This Row],[avgPx]])</f>
        <v>0.76235689366999992</v>
      </c>
      <c r="Y6214" s="4">
        <f>IF(bot_orders[[#This Row],[side]]="buy", bot_orders[[#This Row],[accFillSz]] + bot_orders[[#This Row],[fee]], -bot_orders[[#This Row],[accFillSz]])</f>
        <v>-1.4038036199999999</v>
      </c>
      <c r="Z6214" s="4">
        <f>IF(bot_orders[[#This Row],[side]]="sell",bot_orders[[#This Row],[accFillSz]]*bot_orders[[#This Row],[avgPx]]+bot_orders[[#This Row],[fee]], 0)</f>
        <v>0.76235689366999992</v>
      </c>
      <c r="AA6214" s="4">
        <f>IF(bot_orders[[#This Row],[side]]="sell",-bot_orders[[#This Row],[accFillSz]],bot_orders[[#This Row],[accFillSz]]+bot_orders[[#This Row],[fee]])</f>
        <v>-1.4038036199999999</v>
      </c>
      <c r="AB6214">
        <v>0</v>
      </c>
      <c r="AC6214" t="s">
        <v>18833</v>
      </c>
      <c r="AD6214">
        <v>0</v>
      </c>
      <c r="AE6214" t="s">
        <v>40</v>
      </c>
      <c r="AF6214" t="s">
        <v>41</v>
      </c>
      <c r="AG6214" t="s">
        <v>28</v>
      </c>
      <c r="AH6214" t="s">
        <v>28</v>
      </c>
      <c r="AI6214">
        <v>-1.4038036199999999</v>
      </c>
      <c r="AJ6214">
        <v>0.76235688999999995</v>
      </c>
    </row>
    <row r="6215" spans="1:36" x14ac:dyDescent="0.3">
      <c r="A6215">
        <v>7731</v>
      </c>
      <c r="B6215" t="s">
        <v>17987</v>
      </c>
      <c r="C6215" t="s">
        <v>28</v>
      </c>
      <c r="D6215" t="s">
        <v>29</v>
      </c>
      <c r="E6215" t="s">
        <v>30</v>
      </c>
      <c r="F6215" t="s">
        <v>17988</v>
      </c>
      <c r="G6215" t="s">
        <v>1059</v>
      </c>
      <c r="H6215" t="s">
        <v>22703</v>
      </c>
      <c r="I6215" s="4" t="s">
        <v>22699</v>
      </c>
      <c r="J6215" s="1">
        <f>((((bot_orders[[#This Row],[cTime]]/ 1000)+3*3600) / 86400) + DATE(1970,1,1))</f>
        <v>45786.539261215279</v>
      </c>
      <c r="K6215" s="4" t="s">
        <v>22704</v>
      </c>
      <c r="L6215" s="1">
        <f>((((bot_orders[[#This Row],[uTime]]/ 1000)+3*3600) / 86400) + DATE(1970,1,1))</f>
        <v>45786.580107291666</v>
      </c>
      <c r="M6215" t="s">
        <v>34</v>
      </c>
      <c r="N6215" t="s">
        <v>28</v>
      </c>
      <c r="O6215" t="s">
        <v>35</v>
      </c>
      <c r="P6215">
        <v>1.25342394</v>
      </c>
      <c r="Q6215" t="s">
        <v>36</v>
      </c>
      <c r="R6215" t="s">
        <v>37</v>
      </c>
      <c r="S6215">
        <v>0.54590000000000005</v>
      </c>
      <c r="T6215">
        <v>0.54590000000000005</v>
      </c>
      <c r="U6215">
        <v>1.25342394</v>
      </c>
      <c r="V6215">
        <v>-5.4739529999999999E-4</v>
      </c>
      <c r="W6215" t="s">
        <v>38</v>
      </c>
      <c r="X6215" s="4">
        <f>IF(bot_orders[[#This Row],[side]]="sell", bot_orders[[#This Row],[accFillSz]]*bot_orders[[#This Row],[avgPx]] + bot_orders[[#This Row],[fee]], -bot_orders[[#This Row],[accFillSz]]*bot_orders[[#This Row],[avgPx]])</f>
        <v>0.68369673354600002</v>
      </c>
      <c r="Y6215" s="4">
        <f>IF(bot_orders[[#This Row],[side]]="buy", bot_orders[[#This Row],[accFillSz]] + bot_orders[[#This Row],[fee]], -bot_orders[[#This Row],[accFillSz]])</f>
        <v>-1.25342394</v>
      </c>
      <c r="Z6215" s="4">
        <f>IF(bot_orders[[#This Row],[side]]="sell",bot_orders[[#This Row],[accFillSz]]*bot_orders[[#This Row],[avgPx]]+bot_orders[[#This Row],[fee]], 0)</f>
        <v>0.68369673354600002</v>
      </c>
      <c r="AA6215" s="4">
        <f>IF(bot_orders[[#This Row],[side]]="sell",-bot_orders[[#This Row],[accFillSz]],bot_orders[[#This Row],[accFillSz]]+bot_orders[[#This Row],[fee]])</f>
        <v>-1.25342394</v>
      </c>
      <c r="AB6215">
        <v>0</v>
      </c>
      <c r="AC6215" t="s">
        <v>18833</v>
      </c>
      <c r="AD6215">
        <v>0</v>
      </c>
      <c r="AE6215" t="s">
        <v>40</v>
      </c>
      <c r="AF6215" t="s">
        <v>41</v>
      </c>
      <c r="AG6215" t="s">
        <v>28</v>
      </c>
      <c r="AH6215" t="s">
        <v>28</v>
      </c>
      <c r="AI6215">
        <v>-1.25342394</v>
      </c>
      <c r="AJ6215">
        <v>0.68369672999999997</v>
      </c>
    </row>
    <row r="6216" spans="1:36" x14ac:dyDescent="0.3">
      <c r="A6216">
        <v>7732</v>
      </c>
      <c r="B6216" t="s">
        <v>17987</v>
      </c>
      <c r="C6216" t="s">
        <v>28</v>
      </c>
      <c r="D6216" t="s">
        <v>29</v>
      </c>
      <c r="E6216" t="s">
        <v>30</v>
      </c>
      <c r="F6216" t="s">
        <v>17988</v>
      </c>
      <c r="G6216" t="s">
        <v>1016</v>
      </c>
      <c r="H6216" t="s">
        <v>22705</v>
      </c>
      <c r="I6216" s="4" t="s">
        <v>22706</v>
      </c>
      <c r="J6216" s="1">
        <f>((((bot_orders[[#This Row],[cTime]]/ 1000)+3*3600) / 86400) + DATE(1970,1,1))</f>
        <v>45786.56371289352</v>
      </c>
      <c r="K6216" s="4" t="s">
        <v>22707</v>
      </c>
      <c r="L6216" s="1">
        <f>((((bot_orders[[#This Row],[uTime]]/ 1000)+3*3600) / 86400) + DATE(1970,1,1))</f>
        <v>45786.727150069448</v>
      </c>
      <c r="M6216" t="s">
        <v>34</v>
      </c>
      <c r="N6216" t="s">
        <v>28</v>
      </c>
      <c r="O6216" t="s">
        <v>35</v>
      </c>
      <c r="P6216">
        <v>1.4052088300000001</v>
      </c>
      <c r="Q6216" t="s">
        <v>36</v>
      </c>
      <c r="R6216" t="s">
        <v>55</v>
      </c>
      <c r="S6216">
        <v>0.53869999999999996</v>
      </c>
      <c r="T6216">
        <v>0.53869999999999996</v>
      </c>
      <c r="U6216">
        <v>1.4052088300000001</v>
      </c>
      <c r="V6216">
        <v>-1.1241671E-3</v>
      </c>
      <c r="W6216" t="s">
        <v>18833</v>
      </c>
      <c r="X6216" s="4">
        <f>IF(bot_orders[[#This Row],[side]]="sell", bot_orders[[#This Row],[accFillSz]]*bot_orders[[#This Row],[avgPx]] + bot_orders[[#This Row],[fee]], -bot_orders[[#This Row],[accFillSz]]*bot_orders[[#This Row],[avgPx]])</f>
        <v>-0.75698599672099998</v>
      </c>
      <c r="Y6216" s="4">
        <f>IF(bot_orders[[#This Row],[side]]="buy", bot_orders[[#This Row],[accFillSz]] + bot_orders[[#This Row],[fee]], -bot_orders[[#This Row],[accFillSz]])</f>
        <v>1.4040846629000001</v>
      </c>
      <c r="Z6216" s="4">
        <f>IF(bot_orders[[#This Row],[side]]="sell",bot_orders[[#This Row],[accFillSz]]*bot_orders[[#This Row],[avgPx]]+bot_orders[[#This Row],[fee]], 0)</f>
        <v>0</v>
      </c>
      <c r="AA6216" s="4">
        <f>IF(bot_orders[[#This Row],[side]]="sell",-bot_orders[[#This Row],[accFillSz]],bot_orders[[#This Row],[accFillSz]]+bot_orders[[#This Row],[fee]])</f>
        <v>1.4040846629000001</v>
      </c>
      <c r="AB6216">
        <v>0</v>
      </c>
      <c r="AC6216" t="s">
        <v>38</v>
      </c>
      <c r="AD6216">
        <v>0</v>
      </c>
      <c r="AE6216" t="s">
        <v>40</v>
      </c>
      <c r="AF6216" t="s">
        <v>41</v>
      </c>
      <c r="AG6216" t="s">
        <v>28</v>
      </c>
      <c r="AH6216" t="s">
        <v>28</v>
      </c>
      <c r="AI6216">
        <v>1.4040846600000001</v>
      </c>
      <c r="AJ6216">
        <v>-0.75698600000000005</v>
      </c>
    </row>
    <row r="6217" spans="1:36" x14ac:dyDescent="0.3">
      <c r="A6217">
        <v>7733</v>
      </c>
      <c r="B6217" t="s">
        <v>17987</v>
      </c>
      <c r="C6217" t="s">
        <v>28</v>
      </c>
      <c r="D6217" t="s">
        <v>29</v>
      </c>
      <c r="E6217" t="s">
        <v>30</v>
      </c>
      <c r="F6217" t="s">
        <v>17988</v>
      </c>
      <c r="G6217" t="s">
        <v>1055</v>
      </c>
      <c r="H6217" t="s">
        <v>22708</v>
      </c>
      <c r="I6217" s="4" t="s">
        <v>22709</v>
      </c>
      <c r="J6217" s="1">
        <f>((((bot_orders[[#This Row],[cTime]]/ 1000)+3*3600) / 86400) + DATE(1970,1,1))</f>
        <v>45786.569119641208</v>
      </c>
      <c r="K6217" s="4" t="s">
        <v>22710</v>
      </c>
      <c r="L6217" s="1">
        <f>((((bot_orders[[#This Row],[uTime]]/ 1000)+3*3600) / 86400) + DATE(1970,1,1))</f>
        <v>45786.602970567132</v>
      </c>
      <c r="M6217" t="s">
        <v>34</v>
      </c>
      <c r="N6217" t="s">
        <v>28</v>
      </c>
      <c r="O6217" t="s">
        <v>35</v>
      </c>
      <c r="P6217">
        <v>1.4052088300000001</v>
      </c>
      <c r="Q6217" t="s">
        <v>36</v>
      </c>
      <c r="R6217" t="s">
        <v>55</v>
      </c>
      <c r="S6217">
        <v>0.54110000000000003</v>
      </c>
      <c r="T6217">
        <v>0.54110000000000003</v>
      </c>
      <c r="U6217">
        <v>1.4052088300000001</v>
      </c>
      <c r="V6217">
        <v>-1.1241671E-3</v>
      </c>
      <c r="W6217" t="s">
        <v>18833</v>
      </c>
      <c r="X6217" s="4">
        <f>IF(bot_orders[[#This Row],[side]]="sell", bot_orders[[#This Row],[accFillSz]]*bot_orders[[#This Row],[avgPx]] + bot_orders[[#This Row],[fee]], -bot_orders[[#This Row],[accFillSz]]*bot_orders[[#This Row],[avgPx]])</f>
        <v>-0.76035849791300003</v>
      </c>
      <c r="Y6217" s="4">
        <f>IF(bot_orders[[#This Row],[side]]="buy", bot_orders[[#This Row],[accFillSz]] + bot_orders[[#This Row],[fee]], -bot_orders[[#This Row],[accFillSz]])</f>
        <v>1.4040846629000001</v>
      </c>
      <c r="Z6217" s="4">
        <f>IF(bot_orders[[#This Row],[side]]="sell",bot_orders[[#This Row],[accFillSz]]*bot_orders[[#This Row],[avgPx]]+bot_orders[[#This Row],[fee]], 0)</f>
        <v>0</v>
      </c>
      <c r="AA6217" s="4">
        <f>IF(bot_orders[[#This Row],[side]]="sell",-bot_orders[[#This Row],[accFillSz]],bot_orders[[#This Row],[accFillSz]]+bot_orders[[#This Row],[fee]])</f>
        <v>1.4040846629000001</v>
      </c>
      <c r="AB6217">
        <v>0</v>
      </c>
      <c r="AC6217" t="s">
        <v>38</v>
      </c>
      <c r="AD6217">
        <v>0</v>
      </c>
      <c r="AE6217" t="s">
        <v>40</v>
      </c>
      <c r="AF6217" t="s">
        <v>41</v>
      </c>
      <c r="AG6217" t="s">
        <v>28</v>
      </c>
      <c r="AH6217" t="s">
        <v>28</v>
      </c>
      <c r="AI6217">
        <v>1.4040846600000001</v>
      </c>
      <c r="AJ6217">
        <v>-0.76035850000000005</v>
      </c>
    </row>
    <row r="6218" spans="1:36" x14ac:dyDescent="0.3">
      <c r="A6218">
        <v>7734</v>
      </c>
      <c r="B6218" t="s">
        <v>17987</v>
      </c>
      <c r="C6218" t="s">
        <v>28</v>
      </c>
      <c r="D6218" t="s">
        <v>29</v>
      </c>
      <c r="E6218" t="s">
        <v>30</v>
      </c>
      <c r="F6218" t="s">
        <v>17988</v>
      </c>
      <c r="G6218" t="s">
        <v>1055</v>
      </c>
      <c r="H6218" t="s">
        <v>22711</v>
      </c>
      <c r="I6218" s="4" t="s">
        <v>22712</v>
      </c>
      <c r="J6218" s="1">
        <f>((((bot_orders[[#This Row],[cTime]]/ 1000)+3*3600) / 86400) + DATE(1970,1,1))</f>
        <v>45786.602970590277</v>
      </c>
      <c r="K6218" s="4" t="s">
        <v>22713</v>
      </c>
      <c r="L6218" s="1">
        <f>((((bot_orders[[#This Row],[uTime]]/ 1000)+3*3600) / 86400) + DATE(1970,1,1))</f>
        <v>45786.605314224536</v>
      </c>
      <c r="M6218" t="s">
        <v>34</v>
      </c>
      <c r="N6218" t="s">
        <v>28</v>
      </c>
      <c r="O6218" t="s">
        <v>35</v>
      </c>
      <c r="P6218">
        <v>1.4040846600000001</v>
      </c>
      <c r="Q6218" t="s">
        <v>36</v>
      </c>
      <c r="R6218" t="s">
        <v>37</v>
      </c>
      <c r="S6218">
        <v>0.54349999999999998</v>
      </c>
      <c r="T6218">
        <v>0.54349999999999998</v>
      </c>
      <c r="U6218">
        <v>1.4040846600000001</v>
      </c>
      <c r="V6218">
        <v>-6.1049599999999998E-4</v>
      </c>
      <c r="W6218" t="s">
        <v>38</v>
      </c>
      <c r="X6218" s="4">
        <f>IF(bot_orders[[#This Row],[side]]="sell", bot_orders[[#This Row],[accFillSz]]*bot_orders[[#This Row],[avgPx]] + bot_orders[[#This Row],[fee]], -bot_orders[[#This Row],[accFillSz]]*bot_orders[[#This Row],[avgPx]])</f>
        <v>0.76250951671000011</v>
      </c>
      <c r="Y6218" s="4">
        <f>IF(bot_orders[[#This Row],[side]]="buy", bot_orders[[#This Row],[accFillSz]] + bot_orders[[#This Row],[fee]], -bot_orders[[#This Row],[accFillSz]])</f>
        <v>-1.4040846600000001</v>
      </c>
      <c r="Z6218" s="4">
        <f>IF(bot_orders[[#This Row],[side]]="sell",bot_orders[[#This Row],[accFillSz]]*bot_orders[[#This Row],[avgPx]]+bot_orders[[#This Row],[fee]], 0)</f>
        <v>0.76250951671000011</v>
      </c>
      <c r="AA6218" s="4">
        <f>IF(bot_orders[[#This Row],[side]]="sell",-bot_orders[[#This Row],[accFillSz]],bot_orders[[#This Row],[accFillSz]]+bot_orders[[#This Row],[fee]])</f>
        <v>-1.4040846600000001</v>
      </c>
      <c r="AB6218">
        <v>0</v>
      </c>
      <c r="AC6218" t="s">
        <v>18833</v>
      </c>
      <c r="AD6218">
        <v>0</v>
      </c>
      <c r="AE6218" t="s">
        <v>40</v>
      </c>
      <c r="AF6218" t="s">
        <v>41</v>
      </c>
      <c r="AG6218" t="s">
        <v>28</v>
      </c>
      <c r="AH6218" t="s">
        <v>28</v>
      </c>
      <c r="AI6218">
        <v>-1.4040846600000001</v>
      </c>
      <c r="AJ6218">
        <v>0.76250952000000005</v>
      </c>
    </row>
    <row r="6219" spans="1:36" x14ac:dyDescent="0.3">
      <c r="A6219">
        <v>7735</v>
      </c>
      <c r="B6219" t="s">
        <v>17987</v>
      </c>
      <c r="C6219" t="s">
        <v>28</v>
      </c>
      <c r="D6219" t="s">
        <v>29</v>
      </c>
      <c r="E6219" t="s">
        <v>30</v>
      </c>
      <c r="F6219" t="s">
        <v>17988</v>
      </c>
      <c r="G6219" t="s">
        <v>1023</v>
      </c>
      <c r="H6219" t="s">
        <v>22714</v>
      </c>
      <c r="I6219" s="4" t="s">
        <v>22715</v>
      </c>
      <c r="J6219" s="1">
        <f>((((bot_orders[[#This Row],[cTime]]/ 1000)+3*3600) / 86400) + DATE(1970,1,1))</f>
        <v>45786.605314247689</v>
      </c>
      <c r="K6219" s="4" t="s">
        <v>22716</v>
      </c>
      <c r="L6219" s="1">
        <f>((((bot_orders[[#This Row],[uTime]]/ 1000)+3*3600) / 86400) + DATE(1970,1,1))</f>
        <v>45786.610595405095</v>
      </c>
      <c r="M6219" t="s">
        <v>34</v>
      </c>
      <c r="N6219" t="s">
        <v>28</v>
      </c>
      <c r="O6219" t="s">
        <v>35</v>
      </c>
      <c r="P6219">
        <v>1.4052088300000001</v>
      </c>
      <c r="Q6219" t="s">
        <v>36</v>
      </c>
      <c r="R6219" t="s">
        <v>55</v>
      </c>
      <c r="S6219">
        <v>0.54110000000000003</v>
      </c>
      <c r="T6219">
        <v>0.54110000000000003</v>
      </c>
      <c r="U6219">
        <v>1.4052088300000001</v>
      </c>
      <c r="V6219">
        <v>-1.1241671E-3</v>
      </c>
      <c r="W6219" t="s">
        <v>18833</v>
      </c>
      <c r="X6219" s="4">
        <f>IF(bot_orders[[#This Row],[side]]="sell", bot_orders[[#This Row],[accFillSz]]*bot_orders[[#This Row],[avgPx]] + bot_orders[[#This Row],[fee]], -bot_orders[[#This Row],[accFillSz]]*bot_orders[[#This Row],[avgPx]])</f>
        <v>-0.76035849791300003</v>
      </c>
      <c r="Y6219" s="4">
        <f>IF(bot_orders[[#This Row],[side]]="buy", bot_orders[[#This Row],[accFillSz]] + bot_orders[[#This Row],[fee]], -bot_orders[[#This Row],[accFillSz]])</f>
        <v>1.4040846629000001</v>
      </c>
      <c r="Z6219" s="4">
        <f>IF(bot_orders[[#This Row],[side]]="sell",bot_orders[[#This Row],[accFillSz]]*bot_orders[[#This Row],[avgPx]]+bot_orders[[#This Row],[fee]], 0)</f>
        <v>0</v>
      </c>
      <c r="AA6219" s="4">
        <f>IF(bot_orders[[#This Row],[side]]="sell",-bot_orders[[#This Row],[accFillSz]],bot_orders[[#This Row],[accFillSz]]+bot_orders[[#This Row],[fee]])</f>
        <v>1.4040846629000001</v>
      </c>
      <c r="AB6219">
        <v>0</v>
      </c>
      <c r="AC6219" t="s">
        <v>38</v>
      </c>
      <c r="AD6219">
        <v>0</v>
      </c>
      <c r="AE6219" t="s">
        <v>40</v>
      </c>
      <c r="AF6219" t="s">
        <v>41</v>
      </c>
      <c r="AG6219" t="s">
        <v>28</v>
      </c>
      <c r="AH6219" t="s">
        <v>28</v>
      </c>
      <c r="AI6219">
        <v>1.4040846600000001</v>
      </c>
      <c r="AJ6219">
        <v>-0.76035850000000005</v>
      </c>
    </row>
    <row r="6220" spans="1:36" x14ac:dyDescent="0.3">
      <c r="A6220">
        <v>7736</v>
      </c>
      <c r="B6220" t="s">
        <v>17987</v>
      </c>
      <c r="C6220" t="s">
        <v>28</v>
      </c>
      <c r="D6220" t="s">
        <v>29</v>
      </c>
      <c r="E6220" t="s">
        <v>30</v>
      </c>
      <c r="F6220" t="s">
        <v>17988</v>
      </c>
      <c r="G6220" t="s">
        <v>1023</v>
      </c>
      <c r="H6220" t="s">
        <v>22717</v>
      </c>
      <c r="I6220" s="4" t="s">
        <v>22718</v>
      </c>
      <c r="J6220" s="1">
        <f>((((bot_orders[[#This Row],[cTime]]/ 1000)+3*3600) / 86400) + DATE(1970,1,1))</f>
        <v>45786.610595428239</v>
      </c>
      <c r="K6220" s="4" t="s">
        <v>22719</v>
      </c>
      <c r="L6220" s="1">
        <f>((((bot_orders[[#This Row],[uTime]]/ 1000)+3*3600) / 86400) + DATE(1970,1,1))</f>
        <v>45786.613738622684</v>
      </c>
      <c r="M6220" t="s">
        <v>34</v>
      </c>
      <c r="N6220" t="s">
        <v>28</v>
      </c>
      <c r="O6220" t="s">
        <v>35</v>
      </c>
      <c r="P6220">
        <v>1.4040846600000001</v>
      </c>
      <c r="Q6220" t="s">
        <v>36</v>
      </c>
      <c r="R6220" t="s">
        <v>37</v>
      </c>
      <c r="S6220">
        <v>0.54349999999999998</v>
      </c>
      <c r="T6220">
        <v>0.54349999999999998</v>
      </c>
      <c r="U6220">
        <v>1.4040846600000001</v>
      </c>
      <c r="V6220">
        <v>-6.1049599999999998E-4</v>
      </c>
      <c r="W6220" t="s">
        <v>38</v>
      </c>
      <c r="X6220" s="4">
        <f>IF(bot_orders[[#This Row],[side]]="sell", bot_orders[[#This Row],[accFillSz]]*bot_orders[[#This Row],[avgPx]] + bot_orders[[#This Row],[fee]], -bot_orders[[#This Row],[accFillSz]]*bot_orders[[#This Row],[avgPx]])</f>
        <v>0.76250951671000011</v>
      </c>
      <c r="Y6220" s="4">
        <f>IF(bot_orders[[#This Row],[side]]="buy", bot_orders[[#This Row],[accFillSz]] + bot_orders[[#This Row],[fee]], -bot_orders[[#This Row],[accFillSz]])</f>
        <v>-1.4040846600000001</v>
      </c>
      <c r="Z6220" s="4">
        <f>IF(bot_orders[[#This Row],[side]]="sell",bot_orders[[#This Row],[accFillSz]]*bot_orders[[#This Row],[avgPx]]+bot_orders[[#This Row],[fee]], 0)</f>
        <v>0.76250951671000011</v>
      </c>
      <c r="AA6220" s="4">
        <f>IF(bot_orders[[#This Row],[side]]="sell",-bot_orders[[#This Row],[accFillSz]],bot_orders[[#This Row],[accFillSz]]+bot_orders[[#This Row],[fee]])</f>
        <v>-1.4040846600000001</v>
      </c>
      <c r="AB6220">
        <v>0</v>
      </c>
      <c r="AC6220" t="s">
        <v>18833</v>
      </c>
      <c r="AD6220">
        <v>0</v>
      </c>
      <c r="AE6220" t="s">
        <v>40</v>
      </c>
      <c r="AF6220" t="s">
        <v>41</v>
      </c>
      <c r="AG6220" t="s">
        <v>28</v>
      </c>
      <c r="AH6220" t="s">
        <v>28</v>
      </c>
      <c r="AI6220">
        <v>-1.4040846600000001</v>
      </c>
      <c r="AJ6220">
        <v>0.76250952000000005</v>
      </c>
    </row>
    <row r="6221" spans="1:36" x14ac:dyDescent="0.3">
      <c r="A6221">
        <v>7737</v>
      </c>
      <c r="B6221" t="s">
        <v>17987</v>
      </c>
      <c r="C6221" t="s">
        <v>28</v>
      </c>
      <c r="D6221" t="s">
        <v>29</v>
      </c>
      <c r="E6221" t="s">
        <v>30</v>
      </c>
      <c r="F6221" t="s">
        <v>17988</v>
      </c>
      <c r="G6221" t="s">
        <v>1083</v>
      </c>
      <c r="H6221" t="s">
        <v>22720</v>
      </c>
      <c r="I6221" s="4" t="s">
        <v>22721</v>
      </c>
      <c r="J6221" s="1">
        <f>((((bot_orders[[#This Row],[cTime]]/ 1000)+3*3600) / 86400) + DATE(1970,1,1))</f>
        <v>45786.613738645829</v>
      </c>
      <c r="K6221" s="4" t="s">
        <v>22722</v>
      </c>
      <c r="L6221" s="1">
        <f>((((bot_orders[[#This Row],[uTime]]/ 1000)+3*3600) / 86400) + DATE(1970,1,1))</f>
        <v>45786.63095288194</v>
      </c>
      <c r="M6221" t="s">
        <v>34</v>
      </c>
      <c r="N6221" t="s">
        <v>28</v>
      </c>
      <c r="O6221" t="s">
        <v>35</v>
      </c>
      <c r="P6221">
        <v>1.4052088300000001</v>
      </c>
      <c r="Q6221" t="s">
        <v>36</v>
      </c>
      <c r="R6221" t="s">
        <v>55</v>
      </c>
      <c r="S6221">
        <v>0.54110000000000003</v>
      </c>
      <c r="T6221">
        <v>0.54110000000000003</v>
      </c>
      <c r="U6221">
        <v>1.4052088300000001</v>
      </c>
      <c r="V6221">
        <v>-1.1241671E-3</v>
      </c>
      <c r="W6221" t="s">
        <v>18833</v>
      </c>
      <c r="X6221" s="4">
        <f>IF(bot_orders[[#This Row],[side]]="sell", bot_orders[[#This Row],[accFillSz]]*bot_orders[[#This Row],[avgPx]] + bot_orders[[#This Row],[fee]], -bot_orders[[#This Row],[accFillSz]]*bot_orders[[#This Row],[avgPx]])</f>
        <v>-0.76035849791300003</v>
      </c>
      <c r="Y6221" s="4">
        <f>IF(bot_orders[[#This Row],[side]]="buy", bot_orders[[#This Row],[accFillSz]] + bot_orders[[#This Row],[fee]], -bot_orders[[#This Row],[accFillSz]])</f>
        <v>1.4040846629000001</v>
      </c>
      <c r="Z6221" s="4">
        <f>IF(bot_orders[[#This Row],[side]]="sell",bot_orders[[#This Row],[accFillSz]]*bot_orders[[#This Row],[avgPx]]+bot_orders[[#This Row],[fee]], 0)</f>
        <v>0</v>
      </c>
      <c r="AA6221" s="4">
        <f>IF(bot_orders[[#This Row],[side]]="sell",-bot_orders[[#This Row],[accFillSz]],bot_orders[[#This Row],[accFillSz]]+bot_orders[[#This Row],[fee]])</f>
        <v>1.4040846629000001</v>
      </c>
      <c r="AB6221">
        <v>0</v>
      </c>
      <c r="AC6221" t="s">
        <v>38</v>
      </c>
      <c r="AD6221">
        <v>0</v>
      </c>
      <c r="AE6221" t="s">
        <v>40</v>
      </c>
      <c r="AF6221" t="s">
        <v>41</v>
      </c>
      <c r="AG6221" t="s">
        <v>28</v>
      </c>
      <c r="AH6221" t="s">
        <v>28</v>
      </c>
      <c r="AI6221">
        <v>1.4040846600000001</v>
      </c>
      <c r="AJ6221">
        <v>-0.76035850000000005</v>
      </c>
    </row>
    <row r="6222" spans="1:36" x14ac:dyDescent="0.3">
      <c r="A6222">
        <v>7738</v>
      </c>
      <c r="B6222" t="s">
        <v>17987</v>
      </c>
      <c r="C6222" t="s">
        <v>28</v>
      </c>
      <c r="D6222" t="s">
        <v>29</v>
      </c>
      <c r="E6222" t="s">
        <v>30</v>
      </c>
      <c r="F6222" t="s">
        <v>17988</v>
      </c>
      <c r="G6222" t="s">
        <v>1083</v>
      </c>
      <c r="H6222" t="s">
        <v>22723</v>
      </c>
      <c r="I6222" s="4" t="s">
        <v>22724</v>
      </c>
      <c r="J6222" s="1">
        <f>((((bot_orders[[#This Row],[cTime]]/ 1000)+3*3600) / 86400) + DATE(1970,1,1))</f>
        <v>45786.630952905092</v>
      </c>
      <c r="K6222" s="4" t="s">
        <v>22725</v>
      </c>
      <c r="L6222" s="1">
        <f>((((bot_orders[[#This Row],[uTime]]/ 1000)+3*3600) / 86400) + DATE(1970,1,1))</f>
        <v>45786.641239999997</v>
      </c>
      <c r="M6222" t="s">
        <v>34</v>
      </c>
      <c r="N6222" t="s">
        <v>28</v>
      </c>
      <c r="O6222" t="s">
        <v>35</v>
      </c>
      <c r="P6222">
        <v>1.4040846600000001</v>
      </c>
      <c r="Q6222" t="s">
        <v>36</v>
      </c>
      <c r="R6222" t="s">
        <v>37</v>
      </c>
      <c r="S6222">
        <v>0.54349999999999998</v>
      </c>
      <c r="T6222">
        <v>0.54349999999999998</v>
      </c>
      <c r="U6222">
        <v>1.4040846600000001</v>
      </c>
      <c r="V6222">
        <v>-6.1049599999999998E-4</v>
      </c>
      <c r="W6222" t="s">
        <v>38</v>
      </c>
      <c r="X6222" s="4">
        <f>IF(bot_orders[[#This Row],[side]]="sell", bot_orders[[#This Row],[accFillSz]]*bot_orders[[#This Row],[avgPx]] + bot_orders[[#This Row],[fee]], -bot_orders[[#This Row],[accFillSz]]*bot_orders[[#This Row],[avgPx]])</f>
        <v>0.76250951671000011</v>
      </c>
      <c r="Y6222" s="4">
        <f>IF(bot_orders[[#This Row],[side]]="buy", bot_orders[[#This Row],[accFillSz]] + bot_orders[[#This Row],[fee]], -bot_orders[[#This Row],[accFillSz]])</f>
        <v>-1.4040846600000001</v>
      </c>
      <c r="Z6222" s="4">
        <f>IF(bot_orders[[#This Row],[side]]="sell",bot_orders[[#This Row],[accFillSz]]*bot_orders[[#This Row],[avgPx]]+bot_orders[[#This Row],[fee]], 0)</f>
        <v>0.76250951671000011</v>
      </c>
      <c r="AA6222" s="4">
        <f>IF(bot_orders[[#This Row],[side]]="sell",-bot_orders[[#This Row],[accFillSz]],bot_orders[[#This Row],[accFillSz]]+bot_orders[[#This Row],[fee]])</f>
        <v>-1.4040846600000001</v>
      </c>
      <c r="AB6222">
        <v>0</v>
      </c>
      <c r="AC6222" t="s">
        <v>18833</v>
      </c>
      <c r="AD6222">
        <v>0</v>
      </c>
      <c r="AE6222" t="s">
        <v>40</v>
      </c>
      <c r="AF6222" t="s">
        <v>41</v>
      </c>
      <c r="AG6222" t="s">
        <v>28</v>
      </c>
      <c r="AH6222" t="s">
        <v>28</v>
      </c>
      <c r="AI6222">
        <v>-1.4040846600000001</v>
      </c>
      <c r="AJ6222">
        <v>0.76250952000000005</v>
      </c>
    </row>
    <row r="6223" spans="1:36" x14ac:dyDescent="0.3">
      <c r="A6223">
        <v>7739</v>
      </c>
      <c r="B6223" t="s">
        <v>17987</v>
      </c>
      <c r="C6223" t="s">
        <v>28</v>
      </c>
      <c r="D6223" t="s">
        <v>29</v>
      </c>
      <c r="E6223" t="s">
        <v>30</v>
      </c>
      <c r="F6223" t="s">
        <v>17988</v>
      </c>
      <c r="G6223" t="s">
        <v>1020</v>
      </c>
      <c r="H6223" t="s">
        <v>22726</v>
      </c>
      <c r="I6223" s="4" t="s">
        <v>22727</v>
      </c>
      <c r="J6223" s="1">
        <f>((((bot_orders[[#This Row],[cTime]]/ 1000)+3*3600) / 86400) + DATE(1970,1,1))</f>
        <v>45786.641240023149</v>
      </c>
      <c r="K6223" s="4" t="s">
        <v>22728</v>
      </c>
      <c r="L6223" s="1">
        <f>((((bot_orders[[#This Row],[uTime]]/ 1000)+3*3600) / 86400) + DATE(1970,1,1))</f>
        <v>45786.725731446757</v>
      </c>
      <c r="M6223" t="s">
        <v>34</v>
      </c>
      <c r="N6223" t="s">
        <v>28</v>
      </c>
      <c r="O6223" t="s">
        <v>35</v>
      </c>
      <c r="P6223">
        <v>1.4052088300000001</v>
      </c>
      <c r="Q6223" t="s">
        <v>36</v>
      </c>
      <c r="R6223" t="s">
        <v>55</v>
      </c>
      <c r="S6223">
        <v>0.54110000000000003</v>
      </c>
      <c r="T6223">
        <v>0.54110000000000003</v>
      </c>
      <c r="U6223">
        <v>1.4052088300000001</v>
      </c>
      <c r="V6223">
        <v>-1.1241671E-3</v>
      </c>
      <c r="W6223" t="s">
        <v>18833</v>
      </c>
      <c r="X6223" s="4">
        <f>IF(bot_orders[[#This Row],[side]]="sell", bot_orders[[#This Row],[accFillSz]]*bot_orders[[#This Row],[avgPx]] + bot_orders[[#This Row],[fee]], -bot_orders[[#This Row],[accFillSz]]*bot_orders[[#This Row],[avgPx]])</f>
        <v>-0.76035849791300003</v>
      </c>
      <c r="Y6223" s="4">
        <f>IF(bot_orders[[#This Row],[side]]="buy", bot_orders[[#This Row],[accFillSz]] + bot_orders[[#This Row],[fee]], -bot_orders[[#This Row],[accFillSz]])</f>
        <v>1.4040846629000001</v>
      </c>
      <c r="Z6223" s="4">
        <f>IF(bot_orders[[#This Row],[side]]="sell",bot_orders[[#This Row],[accFillSz]]*bot_orders[[#This Row],[avgPx]]+bot_orders[[#This Row],[fee]], 0)</f>
        <v>0</v>
      </c>
      <c r="AA6223" s="4">
        <f>IF(bot_orders[[#This Row],[side]]="sell",-bot_orders[[#This Row],[accFillSz]],bot_orders[[#This Row],[accFillSz]]+bot_orders[[#This Row],[fee]])</f>
        <v>1.4040846629000001</v>
      </c>
      <c r="AB6223">
        <v>0</v>
      </c>
      <c r="AC6223" t="s">
        <v>38</v>
      </c>
      <c r="AD6223">
        <v>0</v>
      </c>
      <c r="AE6223" t="s">
        <v>40</v>
      </c>
      <c r="AF6223" t="s">
        <v>41</v>
      </c>
      <c r="AG6223" t="s">
        <v>28</v>
      </c>
      <c r="AH6223" t="s">
        <v>28</v>
      </c>
      <c r="AI6223">
        <v>1.4040846600000001</v>
      </c>
      <c r="AJ6223">
        <v>-0.76035850000000005</v>
      </c>
    </row>
    <row r="6224" spans="1:36" x14ac:dyDescent="0.3">
      <c r="A6224">
        <v>7740</v>
      </c>
      <c r="B6224" t="s">
        <v>17987</v>
      </c>
      <c r="C6224" t="s">
        <v>28</v>
      </c>
      <c r="D6224" t="s">
        <v>29</v>
      </c>
      <c r="E6224" t="s">
        <v>30</v>
      </c>
      <c r="F6224" t="s">
        <v>17988</v>
      </c>
      <c r="G6224" t="s">
        <v>1079</v>
      </c>
      <c r="H6224" t="s">
        <v>22729</v>
      </c>
      <c r="I6224" s="4" t="s">
        <v>22730</v>
      </c>
      <c r="J6224" s="1">
        <f>((((bot_orders[[#This Row],[cTime]]/ 1000)+3*3600) / 86400) + DATE(1970,1,1))</f>
        <v>45786.695942002319</v>
      </c>
      <c r="K6224" s="4" t="s">
        <v>22731</v>
      </c>
      <c r="L6224" s="1">
        <f>((((bot_orders[[#This Row],[uTime]]/ 1000)+3*3600) / 86400) + DATE(1970,1,1))</f>
        <v>45786.722359861109</v>
      </c>
      <c r="M6224" t="s">
        <v>34</v>
      </c>
      <c r="N6224" t="s">
        <v>28</v>
      </c>
      <c r="O6224" t="s">
        <v>35</v>
      </c>
      <c r="P6224">
        <v>1.4052088300000001</v>
      </c>
      <c r="Q6224" t="s">
        <v>36</v>
      </c>
      <c r="R6224" t="s">
        <v>55</v>
      </c>
      <c r="S6224">
        <v>0.54590000000000005</v>
      </c>
      <c r="T6224">
        <v>0.54590000000000005</v>
      </c>
      <c r="U6224">
        <v>1.4052088300000001</v>
      </c>
      <c r="V6224">
        <v>-1.1241671E-3</v>
      </c>
      <c r="W6224" t="s">
        <v>18833</v>
      </c>
      <c r="X6224" s="4">
        <f>IF(bot_orders[[#This Row],[side]]="sell", bot_orders[[#This Row],[accFillSz]]*bot_orders[[#This Row],[avgPx]] + bot_orders[[#This Row],[fee]], -bot_orders[[#This Row],[accFillSz]]*bot_orders[[#This Row],[avgPx]])</f>
        <v>-0.76710350029700014</v>
      </c>
      <c r="Y6224" s="4">
        <f>IF(bot_orders[[#This Row],[side]]="buy", bot_orders[[#This Row],[accFillSz]] + bot_orders[[#This Row],[fee]], -bot_orders[[#This Row],[accFillSz]])</f>
        <v>1.4040846629000001</v>
      </c>
      <c r="Z6224" s="4">
        <f>IF(bot_orders[[#This Row],[side]]="sell",bot_orders[[#This Row],[accFillSz]]*bot_orders[[#This Row],[avgPx]]+bot_orders[[#This Row],[fee]], 0)</f>
        <v>0</v>
      </c>
      <c r="AA6224" s="4">
        <f>IF(bot_orders[[#This Row],[side]]="sell",-bot_orders[[#This Row],[accFillSz]],bot_orders[[#This Row],[accFillSz]]+bot_orders[[#This Row],[fee]])</f>
        <v>1.4040846629000001</v>
      </c>
      <c r="AB6224">
        <v>0</v>
      </c>
      <c r="AC6224" t="s">
        <v>38</v>
      </c>
      <c r="AD6224">
        <v>0</v>
      </c>
      <c r="AE6224" t="s">
        <v>40</v>
      </c>
      <c r="AF6224" t="s">
        <v>41</v>
      </c>
      <c r="AG6224" t="s">
        <v>28</v>
      </c>
      <c r="AH6224" t="s">
        <v>28</v>
      </c>
      <c r="AI6224">
        <v>1.4040846600000001</v>
      </c>
      <c r="AJ6224">
        <v>-0.76710350000000005</v>
      </c>
    </row>
    <row r="6225" spans="1:36" x14ac:dyDescent="0.3">
      <c r="A6225">
        <v>7757</v>
      </c>
      <c r="B6225" t="s">
        <v>17987</v>
      </c>
      <c r="C6225" t="s">
        <v>28</v>
      </c>
      <c r="D6225" t="s">
        <v>29</v>
      </c>
      <c r="E6225" t="s">
        <v>30</v>
      </c>
      <c r="F6225" t="s">
        <v>17988</v>
      </c>
      <c r="G6225" t="s">
        <v>1139</v>
      </c>
      <c r="H6225" t="s">
        <v>22764</v>
      </c>
      <c r="I6225" s="4" t="s">
        <v>22765</v>
      </c>
      <c r="J6225" s="1">
        <f>((((bot_orders[[#This Row],[cTime]]/ 1000)+3*3600) / 86400) + DATE(1970,1,1))</f>
        <v>45786.722359884261</v>
      </c>
      <c r="K6225" s="4" t="s">
        <v>22766</v>
      </c>
      <c r="L6225" s="1">
        <f>((((bot_orders[[#This Row],[uTime]]/ 1000)+3*3600) / 86400) + DATE(1970,1,1))</f>
        <v>45786.866213240741</v>
      </c>
      <c r="M6225" t="s">
        <v>34</v>
      </c>
      <c r="N6225" t="s">
        <v>28</v>
      </c>
      <c r="O6225" t="s">
        <v>35</v>
      </c>
      <c r="P6225">
        <v>1.4040846600000001</v>
      </c>
      <c r="Q6225" t="s">
        <v>36</v>
      </c>
      <c r="R6225" t="s">
        <v>37</v>
      </c>
      <c r="S6225">
        <v>0.54830000000000001</v>
      </c>
      <c r="T6225">
        <v>0.54830000000000001</v>
      </c>
      <c r="U6225">
        <v>1.4040846600000001</v>
      </c>
      <c r="V6225">
        <v>-6.1588769999999999E-4</v>
      </c>
      <c r="W6225" t="s">
        <v>38</v>
      </c>
      <c r="X6225" s="4">
        <f>IF(bot_orders[[#This Row],[side]]="sell", bot_orders[[#This Row],[accFillSz]]*bot_orders[[#This Row],[avgPx]] + bot_orders[[#This Row],[fee]], -bot_orders[[#This Row],[accFillSz]]*bot_orders[[#This Row],[avgPx]])</f>
        <v>0.76924373137800006</v>
      </c>
      <c r="Y6225" s="4">
        <f>IF(bot_orders[[#This Row],[side]]="buy", bot_orders[[#This Row],[accFillSz]] + bot_orders[[#This Row],[fee]], -bot_orders[[#This Row],[accFillSz]])</f>
        <v>-1.4040846600000001</v>
      </c>
      <c r="Z6225" s="4">
        <f>IF(bot_orders[[#This Row],[side]]="sell",bot_orders[[#This Row],[accFillSz]]*bot_orders[[#This Row],[avgPx]]+bot_orders[[#This Row],[fee]], 0)</f>
        <v>0.76924373137800006</v>
      </c>
      <c r="AA6225" s="4">
        <f>IF(bot_orders[[#This Row],[side]]="sell",-bot_orders[[#This Row],[accFillSz]],bot_orders[[#This Row],[accFillSz]]+bot_orders[[#This Row],[fee]])</f>
        <v>-1.4040846600000001</v>
      </c>
      <c r="AB6225">
        <v>0</v>
      </c>
      <c r="AC6225" t="s">
        <v>18833</v>
      </c>
      <c r="AD6225">
        <v>0</v>
      </c>
      <c r="AE6225" t="s">
        <v>40</v>
      </c>
      <c r="AF6225" t="s">
        <v>41</v>
      </c>
      <c r="AG6225" t="s">
        <v>28</v>
      </c>
      <c r="AH6225" t="s">
        <v>28</v>
      </c>
      <c r="AI6225">
        <v>-1.4040846600000001</v>
      </c>
      <c r="AJ6225">
        <v>0.76924373000000001</v>
      </c>
    </row>
    <row r="6226" spans="1:36" x14ac:dyDescent="0.3">
      <c r="A6226">
        <v>7759</v>
      </c>
      <c r="B6226" t="s">
        <v>17987</v>
      </c>
      <c r="C6226" t="s">
        <v>28</v>
      </c>
      <c r="D6226" t="s">
        <v>29</v>
      </c>
      <c r="E6226" t="s">
        <v>30</v>
      </c>
      <c r="F6226" t="s">
        <v>17988</v>
      </c>
      <c r="G6226" t="s">
        <v>1020</v>
      </c>
      <c r="H6226" t="s">
        <v>22770</v>
      </c>
      <c r="I6226" s="4" t="s">
        <v>22771</v>
      </c>
      <c r="J6226" s="1">
        <f>((((bot_orders[[#This Row],[cTime]]/ 1000)+3*3600) / 86400) + DATE(1970,1,1))</f>
        <v>45786.725731469909</v>
      </c>
      <c r="K6226" s="4" t="s">
        <v>22772</v>
      </c>
      <c r="L6226" s="1">
        <f>((((bot_orders[[#This Row],[uTime]]/ 1000)+3*3600) / 86400) + DATE(1970,1,1))</f>
        <v>45786.805632430551</v>
      </c>
      <c r="M6226" t="s">
        <v>34</v>
      </c>
      <c r="N6226" t="s">
        <v>28</v>
      </c>
      <c r="O6226" t="s">
        <v>35</v>
      </c>
      <c r="P6226">
        <v>1.4040846600000001</v>
      </c>
      <c r="Q6226" t="s">
        <v>36</v>
      </c>
      <c r="R6226" t="s">
        <v>37</v>
      </c>
      <c r="S6226">
        <v>0.54349999999999998</v>
      </c>
      <c r="T6226">
        <v>0.54349999999999998</v>
      </c>
      <c r="U6226">
        <v>1.4040846600000001</v>
      </c>
      <c r="V6226">
        <v>-6.1049599999999998E-4</v>
      </c>
      <c r="W6226" t="s">
        <v>38</v>
      </c>
      <c r="X6226" s="4">
        <f>IF(bot_orders[[#This Row],[side]]="sell", bot_orders[[#This Row],[accFillSz]]*bot_orders[[#This Row],[avgPx]] + bot_orders[[#This Row],[fee]], -bot_orders[[#This Row],[accFillSz]]*bot_orders[[#This Row],[avgPx]])</f>
        <v>0.76250951671000011</v>
      </c>
      <c r="Y6226" s="4">
        <f>IF(bot_orders[[#This Row],[side]]="buy", bot_orders[[#This Row],[accFillSz]] + bot_orders[[#This Row],[fee]], -bot_orders[[#This Row],[accFillSz]])</f>
        <v>-1.4040846600000001</v>
      </c>
      <c r="Z6226" s="4">
        <f>IF(bot_orders[[#This Row],[side]]="sell",bot_orders[[#This Row],[accFillSz]]*bot_orders[[#This Row],[avgPx]]+bot_orders[[#This Row],[fee]], 0)</f>
        <v>0.76250951671000011</v>
      </c>
      <c r="AA6226" s="4">
        <f>IF(bot_orders[[#This Row],[side]]="sell",-bot_orders[[#This Row],[accFillSz]],bot_orders[[#This Row],[accFillSz]]+bot_orders[[#This Row],[fee]])</f>
        <v>-1.4040846600000001</v>
      </c>
      <c r="AB6226">
        <v>0</v>
      </c>
      <c r="AC6226" t="s">
        <v>18833</v>
      </c>
      <c r="AD6226">
        <v>0</v>
      </c>
      <c r="AE6226" t="s">
        <v>40</v>
      </c>
      <c r="AF6226" t="s">
        <v>41</v>
      </c>
      <c r="AG6226" t="s">
        <v>28</v>
      </c>
      <c r="AH6226" t="s">
        <v>28</v>
      </c>
      <c r="AI6226">
        <v>-1.4040846600000001</v>
      </c>
      <c r="AJ6226">
        <v>0.76250952000000005</v>
      </c>
    </row>
    <row r="6227" spans="1:36" x14ac:dyDescent="0.3">
      <c r="A6227">
        <v>7761</v>
      </c>
      <c r="B6227" t="s">
        <v>17987</v>
      </c>
      <c r="C6227" t="s">
        <v>28</v>
      </c>
      <c r="D6227" t="s">
        <v>29</v>
      </c>
      <c r="E6227" t="s">
        <v>30</v>
      </c>
      <c r="F6227" t="s">
        <v>17988</v>
      </c>
      <c r="G6227" t="s">
        <v>1016</v>
      </c>
      <c r="H6227" t="s">
        <v>22776</v>
      </c>
      <c r="I6227" s="4" t="s">
        <v>22777</v>
      </c>
      <c r="J6227" s="1">
        <f>((((bot_orders[[#This Row],[cTime]]/ 1000)+3*3600) / 86400) + DATE(1970,1,1))</f>
        <v>45786.727150104169</v>
      </c>
      <c r="K6227" s="4" t="s">
        <v>22778</v>
      </c>
      <c r="L6227" s="1">
        <f>((((bot_orders[[#This Row],[uTime]]/ 1000)+3*3600) / 86400) + DATE(1970,1,1))</f>
        <v>45786.731774363427</v>
      </c>
      <c r="M6227" t="s">
        <v>34</v>
      </c>
      <c r="N6227" t="s">
        <v>28</v>
      </c>
      <c r="O6227" t="s">
        <v>35</v>
      </c>
      <c r="P6227">
        <v>1.4040846600000001</v>
      </c>
      <c r="Q6227" t="s">
        <v>36</v>
      </c>
      <c r="R6227" t="s">
        <v>37</v>
      </c>
      <c r="S6227">
        <v>0.54110000000000003</v>
      </c>
      <c r="T6227">
        <v>0.54110000000000003</v>
      </c>
      <c r="U6227">
        <v>1.4040846600000001</v>
      </c>
      <c r="V6227">
        <v>-6.0780019999999999E-4</v>
      </c>
      <c r="W6227" t="s">
        <v>38</v>
      </c>
      <c r="X6227" s="4">
        <f>IF(bot_orders[[#This Row],[side]]="sell", bot_orders[[#This Row],[accFillSz]]*bot_orders[[#This Row],[avgPx]] + bot_orders[[#This Row],[fee]], -bot_orders[[#This Row],[accFillSz]]*bot_orders[[#This Row],[avgPx]])</f>
        <v>0.75914240932600019</v>
      </c>
      <c r="Y6227" s="4">
        <f>IF(bot_orders[[#This Row],[side]]="buy", bot_orders[[#This Row],[accFillSz]] + bot_orders[[#This Row],[fee]], -bot_orders[[#This Row],[accFillSz]])</f>
        <v>-1.4040846600000001</v>
      </c>
      <c r="Z6227" s="4">
        <f>IF(bot_orders[[#This Row],[side]]="sell",bot_orders[[#This Row],[accFillSz]]*bot_orders[[#This Row],[avgPx]]+bot_orders[[#This Row],[fee]], 0)</f>
        <v>0.75914240932600019</v>
      </c>
      <c r="AA6227" s="4">
        <f>IF(bot_orders[[#This Row],[side]]="sell",-bot_orders[[#This Row],[accFillSz]],bot_orders[[#This Row],[accFillSz]]+bot_orders[[#This Row],[fee]])</f>
        <v>-1.4040846600000001</v>
      </c>
      <c r="AB6227">
        <v>0</v>
      </c>
      <c r="AC6227" t="s">
        <v>18833</v>
      </c>
      <c r="AD6227">
        <v>0</v>
      </c>
      <c r="AE6227" t="s">
        <v>40</v>
      </c>
      <c r="AF6227" t="s">
        <v>41</v>
      </c>
      <c r="AG6227" t="s">
        <v>28</v>
      </c>
      <c r="AH6227" t="s">
        <v>28</v>
      </c>
      <c r="AI6227">
        <v>-1.4040846600000001</v>
      </c>
      <c r="AJ6227">
        <v>0.75914241000000005</v>
      </c>
    </row>
    <row r="6228" spans="1:36" x14ac:dyDescent="0.3">
      <c r="A6228">
        <v>7765</v>
      </c>
      <c r="B6228" t="s">
        <v>17987</v>
      </c>
      <c r="C6228" t="s">
        <v>28</v>
      </c>
      <c r="D6228" t="s">
        <v>29</v>
      </c>
      <c r="E6228" t="s">
        <v>30</v>
      </c>
      <c r="F6228" t="s">
        <v>17988</v>
      </c>
      <c r="G6228" t="s">
        <v>1107</v>
      </c>
      <c r="H6228" t="s">
        <v>22788</v>
      </c>
      <c r="I6228" s="4" t="s">
        <v>22789</v>
      </c>
      <c r="J6228" s="1">
        <f>((((bot_orders[[#This Row],[cTime]]/ 1000)+3*3600) / 86400) + DATE(1970,1,1))</f>
        <v>45786.731774386571</v>
      </c>
      <c r="K6228" s="4" t="s">
        <v>22790</v>
      </c>
      <c r="L6228" s="1">
        <f>((((bot_orders[[#This Row],[uTime]]/ 1000)+3*3600) / 86400) + DATE(1970,1,1))</f>
        <v>45786.733706701387</v>
      </c>
      <c r="M6228" t="s">
        <v>34</v>
      </c>
      <c r="N6228" t="s">
        <v>28</v>
      </c>
      <c r="O6228" t="s">
        <v>35</v>
      </c>
      <c r="P6228">
        <v>1.4052088300000001</v>
      </c>
      <c r="Q6228" t="s">
        <v>36</v>
      </c>
      <c r="R6228" t="s">
        <v>55</v>
      </c>
      <c r="S6228">
        <v>0.53869999999999996</v>
      </c>
      <c r="T6228">
        <v>0.53869999999999996</v>
      </c>
      <c r="U6228">
        <v>1.4052088300000001</v>
      </c>
      <c r="V6228">
        <v>-1.1241671E-3</v>
      </c>
      <c r="W6228" t="s">
        <v>18833</v>
      </c>
      <c r="X6228" s="4">
        <f>IF(bot_orders[[#This Row],[side]]="sell", bot_orders[[#This Row],[accFillSz]]*bot_orders[[#This Row],[avgPx]] + bot_orders[[#This Row],[fee]], -bot_orders[[#This Row],[accFillSz]]*bot_orders[[#This Row],[avgPx]])</f>
        <v>-0.75698599672099998</v>
      </c>
      <c r="Y6228" s="4">
        <f>IF(bot_orders[[#This Row],[side]]="buy", bot_orders[[#This Row],[accFillSz]] + bot_orders[[#This Row],[fee]], -bot_orders[[#This Row],[accFillSz]])</f>
        <v>1.4040846629000001</v>
      </c>
      <c r="Z6228" s="4">
        <f>IF(bot_orders[[#This Row],[side]]="sell",bot_orders[[#This Row],[accFillSz]]*bot_orders[[#This Row],[avgPx]]+bot_orders[[#This Row],[fee]], 0)</f>
        <v>0</v>
      </c>
      <c r="AA6228" s="4">
        <f>IF(bot_orders[[#This Row],[side]]="sell",-bot_orders[[#This Row],[accFillSz]],bot_orders[[#This Row],[accFillSz]]+bot_orders[[#This Row],[fee]])</f>
        <v>1.4040846629000001</v>
      </c>
      <c r="AB6228">
        <v>0</v>
      </c>
      <c r="AC6228" t="s">
        <v>38</v>
      </c>
      <c r="AD6228">
        <v>0</v>
      </c>
      <c r="AE6228" t="s">
        <v>40</v>
      </c>
      <c r="AF6228" t="s">
        <v>41</v>
      </c>
      <c r="AG6228" t="s">
        <v>28</v>
      </c>
      <c r="AH6228" t="s">
        <v>28</v>
      </c>
      <c r="AI6228">
        <v>1.4040846600000001</v>
      </c>
      <c r="AJ6228">
        <v>-0.75698600000000005</v>
      </c>
    </row>
    <row r="6229" spans="1:36" x14ac:dyDescent="0.3">
      <c r="A6229">
        <v>7767</v>
      </c>
      <c r="B6229" t="s">
        <v>17987</v>
      </c>
      <c r="C6229" t="s">
        <v>28</v>
      </c>
      <c r="D6229" t="s">
        <v>29</v>
      </c>
      <c r="E6229" t="s">
        <v>30</v>
      </c>
      <c r="F6229" t="s">
        <v>17988</v>
      </c>
      <c r="G6229" t="s">
        <v>1107</v>
      </c>
      <c r="H6229" t="s">
        <v>22794</v>
      </c>
      <c r="I6229" s="4" t="s">
        <v>22795</v>
      </c>
      <c r="J6229" s="1">
        <f>((((bot_orders[[#This Row],[cTime]]/ 1000)+3*3600) / 86400) + DATE(1970,1,1))</f>
        <v>45786.733706724539</v>
      </c>
      <c r="K6229" s="4" t="s">
        <v>22796</v>
      </c>
      <c r="L6229" s="1">
        <f>((((bot_orders[[#This Row],[uTime]]/ 1000)+3*3600) / 86400) + DATE(1970,1,1))</f>
        <v>45786.749499097219</v>
      </c>
      <c r="M6229" t="s">
        <v>34</v>
      </c>
      <c r="N6229" t="s">
        <v>28</v>
      </c>
      <c r="O6229" t="s">
        <v>35</v>
      </c>
      <c r="P6229">
        <v>1.4040846600000001</v>
      </c>
      <c r="Q6229" t="s">
        <v>36</v>
      </c>
      <c r="R6229" t="s">
        <v>37</v>
      </c>
      <c r="S6229">
        <v>0.54110000000000003</v>
      </c>
      <c r="T6229">
        <v>0.54110000000000003</v>
      </c>
      <c r="U6229">
        <v>1.4040846600000001</v>
      </c>
      <c r="V6229">
        <v>-6.0780019999999999E-4</v>
      </c>
      <c r="W6229" t="s">
        <v>38</v>
      </c>
      <c r="X6229" s="4">
        <f>IF(bot_orders[[#This Row],[side]]="sell", bot_orders[[#This Row],[accFillSz]]*bot_orders[[#This Row],[avgPx]] + bot_orders[[#This Row],[fee]], -bot_orders[[#This Row],[accFillSz]]*bot_orders[[#This Row],[avgPx]])</f>
        <v>0.75914240932600019</v>
      </c>
      <c r="Y6229" s="4">
        <f>IF(bot_orders[[#This Row],[side]]="buy", bot_orders[[#This Row],[accFillSz]] + bot_orders[[#This Row],[fee]], -bot_orders[[#This Row],[accFillSz]])</f>
        <v>-1.4040846600000001</v>
      </c>
      <c r="Z6229" s="4">
        <f>IF(bot_orders[[#This Row],[side]]="sell",bot_orders[[#This Row],[accFillSz]]*bot_orders[[#This Row],[avgPx]]+bot_orders[[#This Row],[fee]], 0)</f>
        <v>0.75914240932600019</v>
      </c>
      <c r="AA6229" s="4">
        <f>IF(bot_orders[[#This Row],[side]]="sell",-bot_orders[[#This Row],[accFillSz]],bot_orders[[#This Row],[accFillSz]]+bot_orders[[#This Row],[fee]])</f>
        <v>-1.4040846600000001</v>
      </c>
      <c r="AB6229">
        <v>0</v>
      </c>
      <c r="AC6229" t="s">
        <v>18833</v>
      </c>
      <c r="AD6229">
        <v>0</v>
      </c>
      <c r="AE6229" t="s">
        <v>40</v>
      </c>
      <c r="AF6229" t="s">
        <v>41</v>
      </c>
      <c r="AG6229" t="s">
        <v>28</v>
      </c>
      <c r="AH6229" t="s">
        <v>28</v>
      </c>
      <c r="AI6229">
        <v>-1.4040846600000001</v>
      </c>
      <c r="AJ6229">
        <v>0.75914241000000005</v>
      </c>
    </row>
    <row r="6230" spans="1:36" x14ac:dyDescent="0.3">
      <c r="A6230">
        <v>7769</v>
      </c>
      <c r="B6230" t="s">
        <v>17987</v>
      </c>
      <c r="C6230" t="s">
        <v>28</v>
      </c>
      <c r="D6230" t="s">
        <v>29</v>
      </c>
      <c r="E6230" t="s">
        <v>30</v>
      </c>
      <c r="F6230" t="s">
        <v>17988</v>
      </c>
      <c r="G6230" t="s">
        <v>1103</v>
      </c>
      <c r="H6230" t="s">
        <v>22800</v>
      </c>
      <c r="I6230" s="4" t="s">
        <v>22801</v>
      </c>
      <c r="J6230" s="1">
        <f>((((bot_orders[[#This Row],[cTime]]/ 1000)+3*3600) / 86400) + DATE(1970,1,1))</f>
        <v>45786.734159918982</v>
      </c>
      <c r="K6230" s="4" t="s">
        <v>22802</v>
      </c>
      <c r="L6230" s="1">
        <f>((((bot_orders[[#This Row],[uTime]]/ 1000)+3*3600) / 86400) + DATE(1970,1,1))</f>
        <v>45786.738973483793</v>
      </c>
      <c r="M6230" t="s">
        <v>34</v>
      </c>
      <c r="N6230" t="s">
        <v>28</v>
      </c>
      <c r="O6230" t="s">
        <v>35</v>
      </c>
      <c r="P6230">
        <v>1.4040846600000001</v>
      </c>
      <c r="Q6230" t="s">
        <v>36</v>
      </c>
      <c r="R6230" t="s">
        <v>37</v>
      </c>
      <c r="S6230">
        <v>0.53869999999999996</v>
      </c>
      <c r="T6230">
        <v>0.53869999999999996</v>
      </c>
      <c r="U6230">
        <v>1.4040846600000001</v>
      </c>
      <c r="V6230">
        <v>-6.0510429999999997E-4</v>
      </c>
      <c r="W6230" t="s">
        <v>38</v>
      </c>
      <c r="X6230" s="4">
        <f>IF(bot_orders[[#This Row],[side]]="sell", bot_orders[[#This Row],[accFillSz]]*bot_orders[[#This Row],[avgPx]] + bot_orders[[#This Row],[fee]], -bot_orders[[#This Row],[accFillSz]]*bot_orders[[#This Row],[avgPx]])</f>
        <v>0.75577530204199994</v>
      </c>
      <c r="Y6230" s="4">
        <f>IF(bot_orders[[#This Row],[side]]="buy", bot_orders[[#This Row],[accFillSz]] + bot_orders[[#This Row],[fee]], -bot_orders[[#This Row],[accFillSz]])</f>
        <v>-1.4040846600000001</v>
      </c>
      <c r="Z6230" s="4">
        <f>IF(bot_orders[[#This Row],[side]]="sell",bot_orders[[#This Row],[accFillSz]]*bot_orders[[#This Row],[avgPx]]+bot_orders[[#This Row],[fee]], 0)</f>
        <v>0.75577530204199994</v>
      </c>
      <c r="AA6230" s="4">
        <f>IF(bot_orders[[#This Row],[side]]="sell",-bot_orders[[#This Row],[accFillSz]],bot_orders[[#This Row],[accFillSz]]+bot_orders[[#This Row],[fee]])</f>
        <v>-1.4040846600000001</v>
      </c>
      <c r="AB6230">
        <v>0</v>
      </c>
      <c r="AC6230" t="s">
        <v>18833</v>
      </c>
      <c r="AD6230">
        <v>0</v>
      </c>
      <c r="AE6230" t="s">
        <v>40</v>
      </c>
      <c r="AF6230" t="s">
        <v>41</v>
      </c>
      <c r="AG6230" t="s">
        <v>28</v>
      </c>
      <c r="AH6230" t="s">
        <v>28</v>
      </c>
      <c r="AI6230">
        <v>-1.4040846600000001</v>
      </c>
      <c r="AJ6230">
        <v>0.75577530000000004</v>
      </c>
    </row>
    <row r="6231" spans="1:36" x14ac:dyDescent="0.3">
      <c r="A6231">
        <v>7771</v>
      </c>
      <c r="B6231" t="s">
        <v>17987</v>
      </c>
      <c r="C6231" t="s">
        <v>28</v>
      </c>
      <c r="D6231" t="s">
        <v>29</v>
      </c>
      <c r="E6231" t="s">
        <v>30</v>
      </c>
      <c r="F6231" t="s">
        <v>17988</v>
      </c>
      <c r="G6231" t="s">
        <v>1099</v>
      </c>
      <c r="H6231" t="s">
        <v>22806</v>
      </c>
      <c r="I6231" s="4" t="s">
        <v>22807</v>
      </c>
      <c r="J6231" s="1">
        <f>((((bot_orders[[#This Row],[cTime]]/ 1000)+3*3600) / 86400) + DATE(1970,1,1))</f>
        <v>45786.734864513885</v>
      </c>
      <c r="K6231" s="4" t="s">
        <v>22808</v>
      </c>
      <c r="L6231" s="1">
        <f>((((bot_orders[[#This Row],[uTime]]/ 1000)+3*3600) / 86400) + DATE(1970,1,1))</f>
        <v>45786.736605393518</v>
      </c>
      <c r="M6231" t="s">
        <v>34</v>
      </c>
      <c r="N6231" t="s">
        <v>28</v>
      </c>
      <c r="O6231" t="s">
        <v>35</v>
      </c>
      <c r="P6231">
        <v>1.4040846600000001</v>
      </c>
      <c r="Q6231" t="s">
        <v>36</v>
      </c>
      <c r="R6231" t="s">
        <v>37</v>
      </c>
      <c r="S6231">
        <v>0.5363</v>
      </c>
      <c r="T6231">
        <v>0.5363</v>
      </c>
      <c r="U6231">
        <v>1.4040846600000001</v>
      </c>
      <c r="V6231">
        <v>-6.0240849999999998E-4</v>
      </c>
      <c r="W6231" t="s">
        <v>38</v>
      </c>
      <c r="X6231" s="4">
        <f>IF(bot_orders[[#This Row],[side]]="sell", bot_orders[[#This Row],[accFillSz]]*bot_orders[[#This Row],[avgPx]] + bot_orders[[#This Row],[fee]], -bot_orders[[#This Row],[accFillSz]]*bot_orders[[#This Row],[avgPx]])</f>
        <v>0.75240819465800002</v>
      </c>
      <c r="Y6231" s="4">
        <f>IF(bot_orders[[#This Row],[side]]="buy", bot_orders[[#This Row],[accFillSz]] + bot_orders[[#This Row],[fee]], -bot_orders[[#This Row],[accFillSz]])</f>
        <v>-1.4040846600000001</v>
      </c>
      <c r="Z6231" s="4">
        <f>IF(bot_orders[[#This Row],[side]]="sell",bot_orders[[#This Row],[accFillSz]]*bot_orders[[#This Row],[avgPx]]+bot_orders[[#This Row],[fee]], 0)</f>
        <v>0.75240819465800002</v>
      </c>
      <c r="AA6231" s="4">
        <f>IF(bot_orders[[#This Row],[side]]="sell",-bot_orders[[#This Row],[accFillSz]],bot_orders[[#This Row],[accFillSz]]+bot_orders[[#This Row],[fee]])</f>
        <v>-1.4040846600000001</v>
      </c>
      <c r="AB6231">
        <v>0</v>
      </c>
      <c r="AC6231" t="s">
        <v>18833</v>
      </c>
      <c r="AD6231">
        <v>0</v>
      </c>
      <c r="AE6231" t="s">
        <v>40</v>
      </c>
      <c r="AF6231" t="s">
        <v>41</v>
      </c>
      <c r="AG6231" t="s">
        <v>28</v>
      </c>
      <c r="AH6231" t="s">
        <v>28</v>
      </c>
      <c r="AI6231">
        <v>-1.4040846600000001</v>
      </c>
      <c r="AJ6231">
        <v>0.75240819000000003</v>
      </c>
    </row>
    <row r="6232" spans="1:36" x14ac:dyDescent="0.3">
      <c r="A6232">
        <v>7774</v>
      </c>
      <c r="B6232" t="s">
        <v>17987</v>
      </c>
      <c r="C6232" t="s">
        <v>28</v>
      </c>
      <c r="D6232" t="s">
        <v>29</v>
      </c>
      <c r="E6232" t="s">
        <v>30</v>
      </c>
      <c r="F6232" t="s">
        <v>17988</v>
      </c>
      <c r="G6232" t="s">
        <v>1148</v>
      </c>
      <c r="H6232" t="s">
        <v>22815</v>
      </c>
      <c r="I6232" s="4" t="s">
        <v>22816</v>
      </c>
      <c r="J6232" s="1">
        <f>((((bot_orders[[#This Row],[cTime]]/ 1000)+3*3600) / 86400) + DATE(1970,1,1))</f>
        <v>45786.738973506945</v>
      </c>
      <c r="K6232" s="4" t="s">
        <v>22817</v>
      </c>
      <c r="L6232" s="1">
        <f>((((bot_orders[[#This Row],[uTime]]/ 1000)+3*3600) / 86400) + DATE(1970,1,1))</f>
        <v>45786.741710208335</v>
      </c>
      <c r="M6232" t="s">
        <v>34</v>
      </c>
      <c r="N6232" t="s">
        <v>28</v>
      </c>
      <c r="O6232" t="s">
        <v>35</v>
      </c>
      <c r="P6232">
        <v>1.4052088300000001</v>
      </c>
      <c r="Q6232" t="s">
        <v>36</v>
      </c>
      <c r="R6232" t="s">
        <v>55</v>
      </c>
      <c r="S6232">
        <v>0.5363</v>
      </c>
      <c r="T6232">
        <v>0.5363</v>
      </c>
      <c r="U6232">
        <v>1.4052088300000001</v>
      </c>
      <c r="V6232">
        <v>-1.1241671E-3</v>
      </c>
      <c r="W6232" t="s">
        <v>18833</v>
      </c>
      <c r="X6232" s="4">
        <f>IF(bot_orders[[#This Row],[side]]="sell", bot_orders[[#This Row],[accFillSz]]*bot_orders[[#This Row],[avgPx]] + bot_orders[[#This Row],[fee]], -bot_orders[[#This Row],[accFillSz]]*bot_orders[[#This Row],[avgPx]])</f>
        <v>-0.75361349552900003</v>
      </c>
      <c r="Y6232" s="4">
        <f>IF(bot_orders[[#This Row],[side]]="buy", bot_orders[[#This Row],[accFillSz]] + bot_orders[[#This Row],[fee]], -bot_orders[[#This Row],[accFillSz]])</f>
        <v>1.4040846629000001</v>
      </c>
      <c r="Z6232" s="4">
        <f>IF(bot_orders[[#This Row],[side]]="sell",bot_orders[[#This Row],[accFillSz]]*bot_orders[[#This Row],[avgPx]]+bot_orders[[#This Row],[fee]], 0)</f>
        <v>0</v>
      </c>
      <c r="AA6232" s="4">
        <f>IF(bot_orders[[#This Row],[side]]="sell",-bot_orders[[#This Row],[accFillSz]],bot_orders[[#This Row],[accFillSz]]+bot_orders[[#This Row],[fee]])</f>
        <v>1.4040846629000001</v>
      </c>
      <c r="AB6232">
        <v>0</v>
      </c>
      <c r="AC6232" t="s">
        <v>38</v>
      </c>
      <c r="AD6232">
        <v>0</v>
      </c>
      <c r="AE6232" t="s">
        <v>40</v>
      </c>
      <c r="AF6232" t="s">
        <v>41</v>
      </c>
      <c r="AG6232" t="s">
        <v>28</v>
      </c>
      <c r="AH6232" t="s">
        <v>28</v>
      </c>
      <c r="AI6232">
        <v>1.4040846600000001</v>
      </c>
      <c r="AJ6232">
        <v>-0.75361350000000005</v>
      </c>
    </row>
    <row r="6233" spans="1:36" x14ac:dyDescent="0.3">
      <c r="A6233">
        <v>7776</v>
      </c>
      <c r="B6233" t="s">
        <v>17987</v>
      </c>
      <c r="C6233" t="s">
        <v>28</v>
      </c>
      <c r="D6233" t="s">
        <v>29</v>
      </c>
      <c r="E6233" t="s">
        <v>30</v>
      </c>
      <c r="F6233" t="s">
        <v>17988</v>
      </c>
      <c r="G6233" t="s">
        <v>1148</v>
      </c>
      <c r="H6233" t="s">
        <v>22821</v>
      </c>
      <c r="I6233" s="4" t="s">
        <v>22822</v>
      </c>
      <c r="J6233" s="1">
        <f>((((bot_orders[[#This Row],[cTime]]/ 1000)+3*3600) / 86400) + DATE(1970,1,1))</f>
        <v>45786.741710231479</v>
      </c>
      <c r="K6233" s="4" t="s">
        <v>22823</v>
      </c>
      <c r="L6233" s="1">
        <f>((((bot_orders[[#This Row],[uTime]]/ 1000)+3*3600) / 86400) + DATE(1970,1,1))</f>
        <v>45786.74353655093</v>
      </c>
      <c r="M6233" t="s">
        <v>34</v>
      </c>
      <c r="N6233" t="s">
        <v>28</v>
      </c>
      <c r="O6233" t="s">
        <v>35</v>
      </c>
      <c r="P6233">
        <v>1.4040846600000001</v>
      </c>
      <c r="Q6233" t="s">
        <v>36</v>
      </c>
      <c r="R6233" t="s">
        <v>37</v>
      </c>
      <c r="S6233">
        <v>0.53869999999999996</v>
      </c>
      <c r="T6233">
        <v>0.53869999999999996</v>
      </c>
      <c r="U6233">
        <v>1.4040846600000001</v>
      </c>
      <c r="V6233">
        <v>-6.0510429999999997E-4</v>
      </c>
      <c r="W6233" t="s">
        <v>38</v>
      </c>
      <c r="X6233" s="4">
        <f>IF(bot_orders[[#This Row],[side]]="sell", bot_orders[[#This Row],[accFillSz]]*bot_orders[[#This Row],[avgPx]] + bot_orders[[#This Row],[fee]], -bot_orders[[#This Row],[accFillSz]]*bot_orders[[#This Row],[avgPx]])</f>
        <v>0.75577530204199994</v>
      </c>
      <c r="Y6233" s="4">
        <f>IF(bot_orders[[#This Row],[side]]="buy", bot_orders[[#This Row],[accFillSz]] + bot_orders[[#This Row],[fee]], -bot_orders[[#This Row],[accFillSz]])</f>
        <v>-1.4040846600000001</v>
      </c>
      <c r="Z6233" s="4">
        <f>IF(bot_orders[[#This Row],[side]]="sell",bot_orders[[#This Row],[accFillSz]]*bot_orders[[#This Row],[avgPx]]+bot_orders[[#This Row],[fee]], 0)</f>
        <v>0.75577530204199994</v>
      </c>
      <c r="AA6233" s="4">
        <f>IF(bot_orders[[#This Row],[side]]="sell",-bot_orders[[#This Row],[accFillSz]],bot_orders[[#This Row],[accFillSz]]+bot_orders[[#This Row],[fee]])</f>
        <v>-1.4040846600000001</v>
      </c>
      <c r="AB6233">
        <v>0</v>
      </c>
      <c r="AC6233" t="s">
        <v>18833</v>
      </c>
      <c r="AD6233">
        <v>0</v>
      </c>
      <c r="AE6233" t="s">
        <v>40</v>
      </c>
      <c r="AF6233" t="s">
        <v>41</v>
      </c>
      <c r="AG6233" t="s">
        <v>28</v>
      </c>
      <c r="AH6233" t="s">
        <v>28</v>
      </c>
      <c r="AI6233">
        <v>-1.4040846600000001</v>
      </c>
      <c r="AJ6233">
        <v>0.75577530000000004</v>
      </c>
    </row>
    <row r="6234" spans="1:36" x14ac:dyDescent="0.3">
      <c r="A6234">
        <v>7777</v>
      </c>
      <c r="B6234" t="s">
        <v>17987</v>
      </c>
      <c r="C6234" t="s">
        <v>28</v>
      </c>
      <c r="D6234" t="s">
        <v>29</v>
      </c>
      <c r="E6234" t="s">
        <v>30</v>
      </c>
      <c r="F6234" t="s">
        <v>17988</v>
      </c>
      <c r="G6234" t="s">
        <v>1142</v>
      </c>
      <c r="H6234" t="s">
        <v>22824</v>
      </c>
      <c r="I6234" s="4" t="s">
        <v>22825</v>
      </c>
      <c r="J6234" s="1">
        <f>((((bot_orders[[#This Row],[cTime]]/ 1000)+3*3600) / 86400) + DATE(1970,1,1))</f>
        <v>45786.743536574075</v>
      </c>
      <c r="K6234" s="4" t="s">
        <v>22826</v>
      </c>
      <c r="L6234" s="1">
        <f>((((bot_orders[[#This Row],[uTime]]/ 1000)+3*3600) / 86400) + DATE(1970,1,1))</f>
        <v>45786.766539374999</v>
      </c>
      <c r="M6234" t="s">
        <v>34</v>
      </c>
      <c r="N6234" t="s">
        <v>28</v>
      </c>
      <c r="O6234" t="s">
        <v>35</v>
      </c>
      <c r="P6234">
        <v>1.4052088300000001</v>
      </c>
      <c r="Q6234" t="s">
        <v>36</v>
      </c>
      <c r="R6234" t="s">
        <v>55</v>
      </c>
      <c r="S6234">
        <v>0.5363</v>
      </c>
      <c r="T6234">
        <v>0.5363</v>
      </c>
      <c r="U6234">
        <v>1.4052088300000001</v>
      </c>
      <c r="V6234">
        <v>-1.1241671E-3</v>
      </c>
      <c r="W6234" t="s">
        <v>18833</v>
      </c>
      <c r="X6234" s="4">
        <f>IF(bot_orders[[#This Row],[side]]="sell", bot_orders[[#This Row],[accFillSz]]*bot_orders[[#This Row],[avgPx]] + bot_orders[[#This Row],[fee]], -bot_orders[[#This Row],[accFillSz]]*bot_orders[[#This Row],[avgPx]])</f>
        <v>-0.75361349552900003</v>
      </c>
      <c r="Y6234" s="4">
        <f>IF(bot_orders[[#This Row],[side]]="buy", bot_orders[[#This Row],[accFillSz]] + bot_orders[[#This Row],[fee]], -bot_orders[[#This Row],[accFillSz]])</f>
        <v>1.4040846629000001</v>
      </c>
      <c r="Z6234" s="4">
        <f>IF(bot_orders[[#This Row],[side]]="sell",bot_orders[[#This Row],[accFillSz]]*bot_orders[[#This Row],[avgPx]]+bot_orders[[#This Row],[fee]], 0)</f>
        <v>0</v>
      </c>
      <c r="AA6234" s="4">
        <f>IF(bot_orders[[#This Row],[side]]="sell",-bot_orders[[#This Row],[accFillSz]],bot_orders[[#This Row],[accFillSz]]+bot_orders[[#This Row],[fee]])</f>
        <v>1.4040846629000001</v>
      </c>
      <c r="AB6234">
        <v>0</v>
      </c>
      <c r="AC6234" t="s">
        <v>38</v>
      </c>
      <c r="AD6234">
        <v>0</v>
      </c>
      <c r="AE6234" t="s">
        <v>40</v>
      </c>
      <c r="AF6234" t="s">
        <v>41</v>
      </c>
      <c r="AG6234" t="s">
        <v>28</v>
      </c>
      <c r="AH6234" t="s">
        <v>28</v>
      </c>
      <c r="AI6234">
        <v>1.4040846600000001</v>
      </c>
      <c r="AJ6234">
        <v>-0.75361350000000005</v>
      </c>
    </row>
    <row r="6235" spans="1:36" x14ac:dyDescent="0.3">
      <c r="A6235">
        <v>7779</v>
      </c>
      <c r="B6235" t="s">
        <v>17987</v>
      </c>
      <c r="C6235" t="s">
        <v>28</v>
      </c>
      <c r="D6235" t="s">
        <v>29</v>
      </c>
      <c r="E6235" t="s">
        <v>30</v>
      </c>
      <c r="F6235" t="s">
        <v>17988</v>
      </c>
      <c r="G6235" t="s">
        <v>1145</v>
      </c>
      <c r="H6235" t="s">
        <v>22830</v>
      </c>
      <c r="I6235" s="4" t="s">
        <v>22831</v>
      </c>
      <c r="J6235" s="1">
        <f>((((bot_orders[[#This Row],[cTime]]/ 1000)+3*3600) / 86400) + DATE(1970,1,1))</f>
        <v>45786.749499120371</v>
      </c>
      <c r="K6235" s="4" t="s">
        <v>22832</v>
      </c>
      <c r="L6235" s="1">
        <f>((((bot_orders[[#This Row],[uTime]]/ 1000)+3*3600) / 86400) + DATE(1970,1,1))</f>
        <v>45786.766109826392</v>
      </c>
      <c r="M6235" t="s">
        <v>34</v>
      </c>
      <c r="N6235" t="s">
        <v>28</v>
      </c>
      <c r="O6235" t="s">
        <v>35</v>
      </c>
      <c r="P6235">
        <v>1.4052088300000001</v>
      </c>
      <c r="Q6235" t="s">
        <v>36</v>
      </c>
      <c r="R6235" t="s">
        <v>55</v>
      </c>
      <c r="S6235">
        <v>0.53869999999999996</v>
      </c>
      <c r="T6235">
        <v>0.53869999999999996</v>
      </c>
      <c r="U6235">
        <v>1.4052088300000001</v>
      </c>
      <c r="V6235">
        <v>-1.1241671E-3</v>
      </c>
      <c r="W6235" t="s">
        <v>18833</v>
      </c>
      <c r="X6235" s="4">
        <f>IF(bot_orders[[#This Row],[side]]="sell", bot_orders[[#This Row],[accFillSz]]*bot_orders[[#This Row],[avgPx]] + bot_orders[[#This Row],[fee]], -bot_orders[[#This Row],[accFillSz]]*bot_orders[[#This Row],[avgPx]])</f>
        <v>-0.75698599672099998</v>
      </c>
      <c r="Y6235" s="4">
        <f>IF(bot_orders[[#This Row],[side]]="buy", bot_orders[[#This Row],[accFillSz]] + bot_orders[[#This Row],[fee]], -bot_orders[[#This Row],[accFillSz]])</f>
        <v>1.4040846629000001</v>
      </c>
      <c r="Z6235" s="4">
        <f>IF(bot_orders[[#This Row],[side]]="sell",bot_orders[[#This Row],[accFillSz]]*bot_orders[[#This Row],[avgPx]]+bot_orders[[#This Row],[fee]], 0)</f>
        <v>0</v>
      </c>
      <c r="AA6235" s="4">
        <f>IF(bot_orders[[#This Row],[side]]="sell",-bot_orders[[#This Row],[accFillSz]],bot_orders[[#This Row],[accFillSz]]+bot_orders[[#This Row],[fee]])</f>
        <v>1.4040846629000001</v>
      </c>
      <c r="AB6235">
        <v>0</v>
      </c>
      <c r="AC6235" t="s">
        <v>38</v>
      </c>
      <c r="AD6235">
        <v>0</v>
      </c>
      <c r="AE6235" t="s">
        <v>40</v>
      </c>
      <c r="AF6235" t="s">
        <v>41</v>
      </c>
      <c r="AG6235" t="s">
        <v>28</v>
      </c>
      <c r="AH6235" t="s">
        <v>28</v>
      </c>
      <c r="AI6235">
        <v>1.4040846600000001</v>
      </c>
      <c r="AJ6235">
        <v>-0.75698600000000005</v>
      </c>
    </row>
    <row r="6236" spans="1:36" x14ac:dyDescent="0.3">
      <c r="A6236">
        <v>7784</v>
      </c>
      <c r="B6236" t="s">
        <v>17987</v>
      </c>
      <c r="C6236" t="s">
        <v>28</v>
      </c>
      <c r="D6236" t="s">
        <v>29</v>
      </c>
      <c r="E6236" t="s">
        <v>30</v>
      </c>
      <c r="F6236" t="s">
        <v>17988</v>
      </c>
      <c r="G6236" t="s">
        <v>1145</v>
      </c>
      <c r="H6236" t="s">
        <v>22845</v>
      </c>
      <c r="I6236" s="4" t="s">
        <v>22846</v>
      </c>
      <c r="J6236" s="1">
        <f>((((bot_orders[[#This Row],[cTime]]/ 1000)+3*3600) / 86400) + DATE(1970,1,1))</f>
        <v>45786.766109861113</v>
      </c>
      <c r="K6236" s="4" t="s">
        <v>22847</v>
      </c>
      <c r="L6236" s="1">
        <f>((((bot_orders[[#This Row],[uTime]]/ 1000)+3*3600) / 86400) + DATE(1970,1,1))</f>
        <v>45786.786967164357</v>
      </c>
      <c r="M6236" t="s">
        <v>34</v>
      </c>
      <c r="N6236" t="s">
        <v>28</v>
      </c>
      <c r="O6236" t="s">
        <v>35</v>
      </c>
      <c r="P6236">
        <v>1.4040846600000001</v>
      </c>
      <c r="Q6236" t="s">
        <v>36</v>
      </c>
      <c r="R6236" t="s">
        <v>37</v>
      </c>
      <c r="S6236">
        <v>0.54110000000000003</v>
      </c>
      <c r="T6236">
        <v>0.54110000000000003</v>
      </c>
      <c r="U6236">
        <v>1.4040846600000001</v>
      </c>
      <c r="V6236">
        <v>-6.0780019999999999E-4</v>
      </c>
      <c r="W6236" t="s">
        <v>38</v>
      </c>
      <c r="X6236" s="4">
        <f>IF(bot_orders[[#This Row],[side]]="sell", bot_orders[[#This Row],[accFillSz]]*bot_orders[[#This Row],[avgPx]] + bot_orders[[#This Row],[fee]], -bot_orders[[#This Row],[accFillSz]]*bot_orders[[#This Row],[avgPx]])</f>
        <v>0.75914240932600019</v>
      </c>
      <c r="Y6236" s="4">
        <f>IF(bot_orders[[#This Row],[side]]="buy", bot_orders[[#This Row],[accFillSz]] + bot_orders[[#This Row],[fee]], -bot_orders[[#This Row],[accFillSz]])</f>
        <v>-1.4040846600000001</v>
      </c>
      <c r="Z6236" s="4">
        <f>IF(bot_orders[[#This Row],[side]]="sell",bot_orders[[#This Row],[accFillSz]]*bot_orders[[#This Row],[avgPx]]+bot_orders[[#This Row],[fee]], 0)</f>
        <v>0.75914240932600019</v>
      </c>
      <c r="AA6236" s="4">
        <f>IF(bot_orders[[#This Row],[side]]="sell",-bot_orders[[#This Row],[accFillSz]],bot_orders[[#This Row],[accFillSz]]+bot_orders[[#This Row],[fee]])</f>
        <v>-1.4040846600000001</v>
      </c>
      <c r="AB6236">
        <v>0</v>
      </c>
      <c r="AC6236" t="s">
        <v>18833</v>
      </c>
      <c r="AD6236">
        <v>0</v>
      </c>
      <c r="AE6236" t="s">
        <v>40</v>
      </c>
      <c r="AF6236" t="s">
        <v>41</v>
      </c>
      <c r="AG6236" t="s">
        <v>28</v>
      </c>
      <c r="AH6236" t="s">
        <v>28</v>
      </c>
      <c r="AI6236">
        <v>-1.4040846600000001</v>
      </c>
      <c r="AJ6236">
        <v>0.75914241000000005</v>
      </c>
    </row>
    <row r="6237" spans="1:36" x14ac:dyDescent="0.3">
      <c r="A6237">
        <v>7786</v>
      </c>
      <c r="B6237" t="s">
        <v>17987</v>
      </c>
      <c r="C6237" t="s">
        <v>28</v>
      </c>
      <c r="D6237" t="s">
        <v>29</v>
      </c>
      <c r="E6237" t="s">
        <v>30</v>
      </c>
      <c r="F6237" t="s">
        <v>17988</v>
      </c>
      <c r="G6237" t="s">
        <v>1142</v>
      </c>
      <c r="H6237" t="s">
        <v>22851</v>
      </c>
      <c r="I6237" s="4" t="s">
        <v>22852</v>
      </c>
      <c r="J6237" s="1">
        <f>((((bot_orders[[#This Row],[cTime]]/ 1000)+3*3600) / 86400) + DATE(1970,1,1))</f>
        <v>45786.766539398144</v>
      </c>
      <c r="K6237" s="4" t="s">
        <v>22853</v>
      </c>
      <c r="L6237" s="1">
        <f>((((bot_orders[[#This Row],[uTime]]/ 1000)+3*3600) / 86400) + DATE(1970,1,1))</f>
        <v>45786.773864861112</v>
      </c>
      <c r="M6237" t="s">
        <v>34</v>
      </c>
      <c r="N6237" t="s">
        <v>28</v>
      </c>
      <c r="O6237" t="s">
        <v>35</v>
      </c>
      <c r="P6237">
        <v>1.4040846600000001</v>
      </c>
      <c r="Q6237" t="s">
        <v>36</v>
      </c>
      <c r="R6237" t="s">
        <v>37</v>
      </c>
      <c r="S6237">
        <v>0.53869999999999996</v>
      </c>
      <c r="T6237">
        <v>0.53869999999999996</v>
      </c>
      <c r="U6237">
        <v>1.4040846600000001</v>
      </c>
      <c r="V6237">
        <v>-6.0510429999999997E-4</v>
      </c>
      <c r="W6237" t="s">
        <v>38</v>
      </c>
      <c r="X6237" s="4">
        <f>IF(bot_orders[[#This Row],[side]]="sell", bot_orders[[#This Row],[accFillSz]]*bot_orders[[#This Row],[avgPx]] + bot_orders[[#This Row],[fee]], -bot_orders[[#This Row],[accFillSz]]*bot_orders[[#This Row],[avgPx]])</f>
        <v>0.75577530204199994</v>
      </c>
      <c r="Y6237" s="4">
        <f>IF(bot_orders[[#This Row],[side]]="buy", bot_orders[[#This Row],[accFillSz]] + bot_orders[[#This Row],[fee]], -bot_orders[[#This Row],[accFillSz]])</f>
        <v>-1.4040846600000001</v>
      </c>
      <c r="Z6237" s="4">
        <f>IF(bot_orders[[#This Row],[side]]="sell",bot_orders[[#This Row],[accFillSz]]*bot_orders[[#This Row],[avgPx]]+bot_orders[[#This Row],[fee]], 0)</f>
        <v>0.75577530204199994</v>
      </c>
      <c r="AA6237" s="4">
        <f>IF(bot_orders[[#This Row],[side]]="sell",-bot_orders[[#This Row],[accFillSz]],bot_orders[[#This Row],[accFillSz]]+bot_orders[[#This Row],[fee]])</f>
        <v>-1.4040846600000001</v>
      </c>
      <c r="AB6237">
        <v>0</v>
      </c>
      <c r="AC6237" t="s">
        <v>18833</v>
      </c>
      <c r="AD6237">
        <v>0</v>
      </c>
      <c r="AE6237" t="s">
        <v>40</v>
      </c>
      <c r="AF6237" t="s">
        <v>41</v>
      </c>
      <c r="AG6237" t="s">
        <v>28</v>
      </c>
      <c r="AH6237" t="s">
        <v>28</v>
      </c>
      <c r="AI6237">
        <v>-1.4040846600000001</v>
      </c>
      <c r="AJ6237">
        <v>0.75577530000000004</v>
      </c>
    </row>
    <row r="6238" spans="1:36" x14ac:dyDescent="0.3">
      <c r="A6238">
        <v>7796</v>
      </c>
      <c r="B6238" t="s">
        <v>17987</v>
      </c>
      <c r="C6238" t="s">
        <v>28</v>
      </c>
      <c r="D6238" t="s">
        <v>29</v>
      </c>
      <c r="E6238" t="s">
        <v>30</v>
      </c>
      <c r="F6238" t="s">
        <v>17988</v>
      </c>
      <c r="G6238" t="s">
        <v>1168</v>
      </c>
      <c r="H6238" t="s">
        <v>22881</v>
      </c>
      <c r="I6238" s="4" t="s">
        <v>22882</v>
      </c>
      <c r="J6238" s="1">
        <f>((((bot_orders[[#This Row],[cTime]]/ 1000)+3*3600) / 86400) + DATE(1970,1,1))</f>
        <v>45786.786967187494</v>
      </c>
      <c r="K6238" s="4" t="s">
        <v>22883</v>
      </c>
      <c r="L6238" s="1">
        <f>((((bot_orders[[#This Row],[uTime]]/ 1000)+3*3600) / 86400) + DATE(1970,1,1))</f>
        <v>45786.797207430558</v>
      </c>
      <c r="M6238" t="s">
        <v>34</v>
      </c>
      <c r="N6238" t="s">
        <v>28</v>
      </c>
      <c r="O6238" t="s">
        <v>35</v>
      </c>
      <c r="P6238">
        <v>1.4052088300000001</v>
      </c>
      <c r="Q6238" t="s">
        <v>36</v>
      </c>
      <c r="R6238" t="s">
        <v>55</v>
      </c>
      <c r="S6238">
        <v>0.53869999999999996</v>
      </c>
      <c r="T6238">
        <v>0.53869999999999996</v>
      </c>
      <c r="U6238">
        <v>1.4052088300000001</v>
      </c>
      <c r="V6238">
        <v>-1.1241671E-3</v>
      </c>
      <c r="W6238" t="s">
        <v>18833</v>
      </c>
      <c r="X6238" s="4">
        <f>IF(bot_orders[[#This Row],[side]]="sell", bot_orders[[#This Row],[accFillSz]]*bot_orders[[#This Row],[avgPx]] + bot_orders[[#This Row],[fee]], -bot_orders[[#This Row],[accFillSz]]*bot_orders[[#This Row],[avgPx]])</f>
        <v>-0.75698599672099998</v>
      </c>
      <c r="Y6238" s="4">
        <f>IF(bot_orders[[#This Row],[side]]="buy", bot_orders[[#This Row],[accFillSz]] + bot_orders[[#This Row],[fee]], -bot_orders[[#This Row],[accFillSz]])</f>
        <v>1.4040846629000001</v>
      </c>
      <c r="Z6238" s="4">
        <f>IF(bot_orders[[#This Row],[side]]="sell",bot_orders[[#This Row],[accFillSz]]*bot_orders[[#This Row],[avgPx]]+bot_orders[[#This Row],[fee]], 0)</f>
        <v>0</v>
      </c>
      <c r="AA6238" s="4">
        <f>IF(bot_orders[[#This Row],[side]]="sell",-bot_orders[[#This Row],[accFillSz]],bot_orders[[#This Row],[accFillSz]]+bot_orders[[#This Row],[fee]])</f>
        <v>1.4040846629000001</v>
      </c>
      <c r="AB6238">
        <v>0</v>
      </c>
      <c r="AC6238" t="s">
        <v>38</v>
      </c>
      <c r="AD6238">
        <v>0</v>
      </c>
      <c r="AE6238" t="s">
        <v>40</v>
      </c>
      <c r="AF6238" t="s">
        <v>41</v>
      </c>
      <c r="AG6238" t="s">
        <v>28</v>
      </c>
      <c r="AH6238" t="s">
        <v>28</v>
      </c>
      <c r="AI6238">
        <v>1.4040846600000001</v>
      </c>
      <c r="AJ6238">
        <v>-0.75698600000000005</v>
      </c>
    </row>
    <row r="6239" spans="1:36" x14ac:dyDescent="0.3">
      <c r="A6239">
        <v>7799</v>
      </c>
      <c r="B6239" t="s">
        <v>17987</v>
      </c>
      <c r="C6239" t="s">
        <v>28</v>
      </c>
      <c r="D6239" t="s">
        <v>29</v>
      </c>
      <c r="E6239" t="s">
        <v>30</v>
      </c>
      <c r="F6239" t="s">
        <v>17988</v>
      </c>
      <c r="G6239" t="s">
        <v>1168</v>
      </c>
      <c r="H6239" t="s">
        <v>22890</v>
      </c>
      <c r="I6239" s="4" t="s">
        <v>22891</v>
      </c>
      <c r="J6239" s="1">
        <f>((((bot_orders[[#This Row],[cTime]]/ 1000)+3*3600) / 86400) + DATE(1970,1,1))</f>
        <v>45786.797207453703</v>
      </c>
      <c r="K6239" s="4" t="s">
        <v>22892</v>
      </c>
      <c r="L6239" s="1">
        <f>((((bot_orders[[#This Row],[uTime]]/ 1000)+3*3600) / 86400) + DATE(1970,1,1))</f>
        <v>45786.800949861114</v>
      </c>
      <c r="M6239" t="s">
        <v>34</v>
      </c>
      <c r="N6239" t="s">
        <v>28</v>
      </c>
      <c r="O6239" t="s">
        <v>35</v>
      </c>
      <c r="P6239">
        <v>1.4040846600000001</v>
      </c>
      <c r="Q6239" t="s">
        <v>36</v>
      </c>
      <c r="R6239" t="s">
        <v>37</v>
      </c>
      <c r="S6239">
        <v>0.54110000000000003</v>
      </c>
      <c r="T6239">
        <v>0.54110000000000003</v>
      </c>
      <c r="U6239">
        <v>1.4040846600000001</v>
      </c>
      <c r="V6239">
        <v>-6.0780019999999999E-4</v>
      </c>
      <c r="W6239" t="s">
        <v>38</v>
      </c>
      <c r="X6239" s="4">
        <f>IF(bot_orders[[#This Row],[side]]="sell", bot_orders[[#This Row],[accFillSz]]*bot_orders[[#This Row],[avgPx]] + bot_orders[[#This Row],[fee]], -bot_orders[[#This Row],[accFillSz]]*bot_orders[[#This Row],[avgPx]])</f>
        <v>0.75914240932600019</v>
      </c>
      <c r="Y6239" s="4">
        <f>IF(bot_orders[[#This Row],[side]]="buy", bot_orders[[#This Row],[accFillSz]] + bot_orders[[#This Row],[fee]], -bot_orders[[#This Row],[accFillSz]])</f>
        <v>-1.4040846600000001</v>
      </c>
      <c r="Z6239" s="4">
        <f>IF(bot_orders[[#This Row],[side]]="sell",bot_orders[[#This Row],[accFillSz]]*bot_orders[[#This Row],[avgPx]]+bot_orders[[#This Row],[fee]], 0)</f>
        <v>0.75914240932600019</v>
      </c>
      <c r="AA6239" s="4">
        <f>IF(bot_orders[[#This Row],[side]]="sell",-bot_orders[[#This Row],[accFillSz]],bot_orders[[#This Row],[accFillSz]]+bot_orders[[#This Row],[fee]])</f>
        <v>-1.4040846600000001</v>
      </c>
      <c r="AB6239">
        <v>0</v>
      </c>
      <c r="AC6239" t="s">
        <v>18833</v>
      </c>
      <c r="AD6239">
        <v>0</v>
      </c>
      <c r="AE6239" t="s">
        <v>40</v>
      </c>
      <c r="AF6239" t="s">
        <v>41</v>
      </c>
      <c r="AG6239" t="s">
        <v>28</v>
      </c>
      <c r="AH6239" t="s">
        <v>28</v>
      </c>
      <c r="AI6239">
        <v>-1.4040846600000001</v>
      </c>
      <c r="AJ6239">
        <v>0.75914241000000005</v>
      </c>
    </row>
    <row r="6240" spans="1:36" x14ac:dyDescent="0.3">
      <c r="A6240">
        <v>7802</v>
      </c>
      <c r="B6240" t="s">
        <v>17987</v>
      </c>
      <c r="C6240" t="s">
        <v>28</v>
      </c>
      <c r="D6240" t="s">
        <v>29</v>
      </c>
      <c r="E6240" t="s">
        <v>30</v>
      </c>
      <c r="F6240" t="s">
        <v>17988</v>
      </c>
      <c r="G6240" t="s">
        <v>1175</v>
      </c>
      <c r="H6240" t="s">
        <v>22899</v>
      </c>
      <c r="I6240" s="4" t="s">
        <v>22900</v>
      </c>
      <c r="J6240" s="1">
        <f>((((bot_orders[[#This Row],[cTime]]/ 1000)+3*3600) / 86400) + DATE(1970,1,1))</f>
        <v>45786.805632465279</v>
      </c>
      <c r="K6240" s="4" t="s">
        <v>22901</v>
      </c>
      <c r="L6240" s="1">
        <f>((((bot_orders[[#This Row],[uTime]]/ 1000)+3*3600) / 86400) + DATE(1970,1,1))</f>
        <v>45786.830980555555</v>
      </c>
      <c r="M6240" t="s">
        <v>34</v>
      </c>
      <c r="N6240" t="s">
        <v>28</v>
      </c>
      <c r="O6240" t="s">
        <v>35</v>
      </c>
      <c r="P6240">
        <v>1.4052088300000001</v>
      </c>
      <c r="Q6240" t="s">
        <v>36</v>
      </c>
      <c r="R6240" t="s">
        <v>55</v>
      </c>
      <c r="S6240">
        <v>0.54110000000000003</v>
      </c>
      <c r="T6240">
        <v>0.54110000000000003</v>
      </c>
      <c r="U6240">
        <v>1.4052088300000001</v>
      </c>
      <c r="V6240">
        <v>-1.1241671E-3</v>
      </c>
      <c r="W6240" t="s">
        <v>18833</v>
      </c>
      <c r="X6240" s="4">
        <f>IF(bot_orders[[#This Row],[side]]="sell", bot_orders[[#This Row],[accFillSz]]*bot_orders[[#This Row],[avgPx]] + bot_orders[[#This Row],[fee]], -bot_orders[[#This Row],[accFillSz]]*bot_orders[[#This Row],[avgPx]])</f>
        <v>-0.76035849791300003</v>
      </c>
      <c r="Y6240" s="4">
        <f>IF(bot_orders[[#This Row],[side]]="buy", bot_orders[[#This Row],[accFillSz]] + bot_orders[[#This Row],[fee]], -bot_orders[[#This Row],[accFillSz]])</f>
        <v>1.4040846629000001</v>
      </c>
      <c r="Z6240" s="4">
        <f>IF(bot_orders[[#This Row],[side]]="sell",bot_orders[[#This Row],[accFillSz]]*bot_orders[[#This Row],[avgPx]]+bot_orders[[#This Row],[fee]], 0)</f>
        <v>0</v>
      </c>
      <c r="AA6240" s="4">
        <f>IF(bot_orders[[#This Row],[side]]="sell",-bot_orders[[#This Row],[accFillSz]],bot_orders[[#This Row],[accFillSz]]+bot_orders[[#This Row],[fee]])</f>
        <v>1.4040846629000001</v>
      </c>
      <c r="AB6240">
        <v>0</v>
      </c>
      <c r="AC6240" t="s">
        <v>38</v>
      </c>
      <c r="AD6240">
        <v>0</v>
      </c>
      <c r="AE6240" t="s">
        <v>40</v>
      </c>
      <c r="AF6240" t="s">
        <v>41</v>
      </c>
      <c r="AG6240" t="s">
        <v>28</v>
      </c>
      <c r="AH6240" t="s">
        <v>28</v>
      </c>
      <c r="AI6240">
        <v>1.4040846600000001</v>
      </c>
      <c r="AJ6240">
        <v>-0.76035850000000005</v>
      </c>
    </row>
    <row r="6241" spans="1:36" x14ac:dyDescent="0.3">
      <c r="A6241">
        <v>7808</v>
      </c>
      <c r="B6241" t="s">
        <v>17987</v>
      </c>
      <c r="C6241" t="s">
        <v>28</v>
      </c>
      <c r="D6241" t="s">
        <v>29</v>
      </c>
      <c r="E6241" t="s">
        <v>30</v>
      </c>
      <c r="F6241" t="s">
        <v>17988</v>
      </c>
      <c r="G6241" t="s">
        <v>1175</v>
      </c>
      <c r="H6241" t="s">
        <v>22917</v>
      </c>
      <c r="I6241" s="4" t="s">
        <v>22918</v>
      </c>
      <c r="J6241" s="1">
        <f>((((bot_orders[[#This Row],[cTime]]/ 1000)+3*3600) / 86400) + DATE(1970,1,1))</f>
        <v>45786.830980578699</v>
      </c>
      <c r="K6241" s="4" t="s">
        <v>22919</v>
      </c>
      <c r="L6241" s="1">
        <f>((((bot_orders[[#This Row],[uTime]]/ 1000)+3*3600) / 86400) + DATE(1970,1,1))</f>
        <v>45786.838168958333</v>
      </c>
      <c r="M6241" t="s">
        <v>34</v>
      </c>
      <c r="N6241" t="s">
        <v>28</v>
      </c>
      <c r="O6241" t="s">
        <v>35</v>
      </c>
      <c r="P6241">
        <v>1.4040846600000001</v>
      </c>
      <c r="Q6241" t="s">
        <v>36</v>
      </c>
      <c r="R6241" t="s">
        <v>37</v>
      </c>
      <c r="S6241">
        <v>0.54349999999999998</v>
      </c>
      <c r="T6241">
        <v>0.54349999999999998</v>
      </c>
      <c r="U6241">
        <v>1.4040846600000001</v>
      </c>
      <c r="V6241">
        <v>-6.1049599999999998E-4</v>
      </c>
      <c r="W6241" t="s">
        <v>38</v>
      </c>
      <c r="X6241" s="4">
        <f>IF(bot_orders[[#This Row],[side]]="sell", bot_orders[[#This Row],[accFillSz]]*bot_orders[[#This Row],[avgPx]] + bot_orders[[#This Row],[fee]], -bot_orders[[#This Row],[accFillSz]]*bot_orders[[#This Row],[avgPx]])</f>
        <v>0.76250951671000011</v>
      </c>
      <c r="Y6241" s="4">
        <f>IF(bot_orders[[#This Row],[side]]="buy", bot_orders[[#This Row],[accFillSz]] + bot_orders[[#This Row],[fee]], -bot_orders[[#This Row],[accFillSz]])</f>
        <v>-1.4040846600000001</v>
      </c>
      <c r="Z6241" s="4">
        <f>IF(bot_orders[[#This Row],[side]]="sell",bot_orders[[#This Row],[accFillSz]]*bot_orders[[#This Row],[avgPx]]+bot_orders[[#This Row],[fee]], 0)</f>
        <v>0.76250951671000011</v>
      </c>
      <c r="AA6241" s="4">
        <f>IF(bot_orders[[#This Row],[side]]="sell",-bot_orders[[#This Row],[accFillSz]],bot_orders[[#This Row],[accFillSz]]+bot_orders[[#This Row],[fee]])</f>
        <v>-1.4040846600000001</v>
      </c>
      <c r="AB6241">
        <v>0</v>
      </c>
      <c r="AC6241" t="s">
        <v>18833</v>
      </c>
      <c r="AD6241">
        <v>0</v>
      </c>
      <c r="AE6241" t="s">
        <v>40</v>
      </c>
      <c r="AF6241" t="s">
        <v>41</v>
      </c>
      <c r="AG6241" t="s">
        <v>28</v>
      </c>
      <c r="AH6241" t="s">
        <v>28</v>
      </c>
      <c r="AI6241">
        <v>-1.4040846600000001</v>
      </c>
      <c r="AJ6241">
        <v>0.76250952000000005</v>
      </c>
    </row>
    <row r="6242" spans="1:36" x14ac:dyDescent="0.3">
      <c r="A6242">
        <v>7811</v>
      </c>
      <c r="B6242" t="s">
        <v>17987</v>
      </c>
      <c r="C6242" t="s">
        <v>28</v>
      </c>
      <c r="D6242" t="s">
        <v>29</v>
      </c>
      <c r="E6242" t="s">
        <v>30</v>
      </c>
      <c r="F6242" t="s">
        <v>17988</v>
      </c>
      <c r="G6242" t="s">
        <v>1136</v>
      </c>
      <c r="H6242" t="s">
        <v>22926</v>
      </c>
      <c r="I6242" s="4" t="s">
        <v>22927</v>
      </c>
      <c r="J6242" s="1">
        <f>((((bot_orders[[#This Row],[cTime]]/ 1000)+3*3600) / 86400) + DATE(1970,1,1))</f>
        <v>45786.838168981485</v>
      </c>
      <c r="K6242" s="4" t="s">
        <v>22928</v>
      </c>
      <c r="L6242" s="1">
        <f>((((bot_orders[[#This Row],[uTime]]/ 1000)+3*3600) / 86400) + DATE(1970,1,1))</f>
        <v>45786.927367766206</v>
      </c>
      <c r="M6242" t="s">
        <v>34</v>
      </c>
      <c r="N6242" t="s">
        <v>28</v>
      </c>
      <c r="O6242" t="s">
        <v>35</v>
      </c>
      <c r="P6242">
        <v>1.4052088300000001</v>
      </c>
      <c r="Q6242" t="s">
        <v>36</v>
      </c>
      <c r="R6242" t="s">
        <v>55</v>
      </c>
      <c r="S6242">
        <v>0.54110000000000003</v>
      </c>
      <c r="T6242">
        <v>0.54110000000000003</v>
      </c>
      <c r="U6242">
        <v>1.4052088300000001</v>
      </c>
      <c r="V6242">
        <v>-1.1241671E-3</v>
      </c>
      <c r="W6242" t="s">
        <v>18833</v>
      </c>
      <c r="X6242" s="4">
        <f>IF(bot_orders[[#This Row],[side]]="sell", bot_orders[[#This Row],[accFillSz]]*bot_orders[[#This Row],[avgPx]] + bot_orders[[#This Row],[fee]], -bot_orders[[#This Row],[accFillSz]]*bot_orders[[#This Row],[avgPx]])</f>
        <v>-0.76035849791300003</v>
      </c>
      <c r="Y6242" s="4">
        <f>IF(bot_orders[[#This Row],[side]]="buy", bot_orders[[#This Row],[accFillSz]] + bot_orders[[#This Row],[fee]], -bot_orders[[#This Row],[accFillSz]])</f>
        <v>1.4040846629000001</v>
      </c>
      <c r="Z6242" s="4">
        <f>IF(bot_orders[[#This Row],[side]]="sell",bot_orders[[#This Row],[accFillSz]]*bot_orders[[#This Row],[avgPx]]+bot_orders[[#This Row],[fee]], 0)</f>
        <v>0</v>
      </c>
      <c r="AA6242" s="4">
        <f>IF(bot_orders[[#This Row],[side]]="sell",-bot_orders[[#This Row],[accFillSz]],bot_orders[[#This Row],[accFillSz]]+bot_orders[[#This Row],[fee]])</f>
        <v>1.4040846629000001</v>
      </c>
      <c r="AB6242">
        <v>0</v>
      </c>
      <c r="AC6242" t="s">
        <v>38</v>
      </c>
      <c r="AD6242">
        <v>0</v>
      </c>
      <c r="AE6242" t="s">
        <v>40</v>
      </c>
      <c r="AF6242" t="s">
        <v>41</v>
      </c>
      <c r="AG6242" t="s">
        <v>28</v>
      </c>
      <c r="AH6242" t="s">
        <v>28</v>
      </c>
      <c r="AI6242">
        <v>1.4040846600000001</v>
      </c>
      <c r="AJ6242">
        <v>-0.76035850000000005</v>
      </c>
    </row>
    <row r="6243" spans="1:36" x14ac:dyDescent="0.3">
      <c r="A6243">
        <v>7816</v>
      </c>
      <c r="B6243" t="s">
        <v>17987</v>
      </c>
      <c r="C6243" t="s">
        <v>28</v>
      </c>
      <c r="D6243" t="s">
        <v>29</v>
      </c>
      <c r="E6243" t="s">
        <v>30</v>
      </c>
      <c r="F6243" t="s">
        <v>17988</v>
      </c>
      <c r="G6243" t="s">
        <v>1139</v>
      </c>
      <c r="H6243" t="s">
        <v>22941</v>
      </c>
      <c r="I6243" s="4" t="s">
        <v>22942</v>
      </c>
      <c r="J6243" s="1">
        <f>((((bot_orders[[#This Row],[cTime]]/ 1000)+3*3600) / 86400) + DATE(1970,1,1))</f>
        <v>45786.866213263886</v>
      </c>
      <c r="K6243" s="4" t="s">
        <v>22943</v>
      </c>
      <c r="L6243" s="1">
        <f>((((bot_orders[[#This Row],[uTime]]/ 1000)+3*3600) / 86400) + DATE(1970,1,1))</f>
        <v>45786.884246111113</v>
      </c>
      <c r="M6243" t="s">
        <v>34</v>
      </c>
      <c r="N6243" t="s">
        <v>28</v>
      </c>
      <c r="O6243" t="s">
        <v>35</v>
      </c>
      <c r="P6243">
        <v>1.4052088300000001</v>
      </c>
      <c r="Q6243" t="s">
        <v>36</v>
      </c>
      <c r="R6243" t="s">
        <v>55</v>
      </c>
      <c r="S6243">
        <v>0.54590000000000005</v>
      </c>
      <c r="T6243">
        <v>0.54590000000000005</v>
      </c>
      <c r="U6243">
        <v>1.4052088300000001</v>
      </c>
      <c r="V6243">
        <v>-1.1241671E-3</v>
      </c>
      <c r="W6243" t="s">
        <v>18833</v>
      </c>
      <c r="X6243" s="4">
        <f>IF(bot_orders[[#This Row],[side]]="sell", bot_orders[[#This Row],[accFillSz]]*bot_orders[[#This Row],[avgPx]] + bot_orders[[#This Row],[fee]], -bot_orders[[#This Row],[accFillSz]]*bot_orders[[#This Row],[avgPx]])</f>
        <v>-0.76710350029700014</v>
      </c>
      <c r="Y6243" s="4">
        <f>IF(bot_orders[[#This Row],[side]]="buy", bot_orders[[#This Row],[accFillSz]] + bot_orders[[#This Row],[fee]], -bot_orders[[#This Row],[accFillSz]])</f>
        <v>1.4040846629000001</v>
      </c>
      <c r="Z6243" s="4">
        <f>IF(bot_orders[[#This Row],[side]]="sell",bot_orders[[#This Row],[accFillSz]]*bot_orders[[#This Row],[avgPx]]+bot_orders[[#This Row],[fee]], 0)</f>
        <v>0</v>
      </c>
      <c r="AA6243" s="4">
        <f>IF(bot_orders[[#This Row],[side]]="sell",-bot_orders[[#This Row],[accFillSz]],bot_orders[[#This Row],[accFillSz]]+bot_orders[[#This Row],[fee]])</f>
        <v>1.4040846629000001</v>
      </c>
      <c r="AB6243">
        <v>0</v>
      </c>
      <c r="AC6243" t="s">
        <v>38</v>
      </c>
      <c r="AD6243">
        <v>0</v>
      </c>
      <c r="AE6243" t="s">
        <v>40</v>
      </c>
      <c r="AF6243" t="s">
        <v>41</v>
      </c>
      <c r="AG6243" t="s">
        <v>28</v>
      </c>
      <c r="AH6243" t="s">
        <v>28</v>
      </c>
      <c r="AI6243">
        <v>1.4040846600000001</v>
      </c>
      <c r="AJ6243">
        <v>-0.76710350000000005</v>
      </c>
    </row>
    <row r="6244" spans="1:36" x14ac:dyDescent="0.3">
      <c r="A6244">
        <v>7819</v>
      </c>
      <c r="B6244" t="s">
        <v>17987</v>
      </c>
      <c r="C6244" t="s">
        <v>28</v>
      </c>
      <c r="D6244" t="s">
        <v>29</v>
      </c>
      <c r="E6244" t="s">
        <v>30</v>
      </c>
      <c r="F6244" t="s">
        <v>17988</v>
      </c>
      <c r="G6244" t="s">
        <v>1188</v>
      </c>
      <c r="H6244" t="s">
        <v>22950</v>
      </c>
      <c r="I6244" s="4" t="s">
        <v>22951</v>
      </c>
      <c r="J6244" s="1">
        <f>((((bot_orders[[#This Row],[cTime]]/ 1000)+3*3600) / 86400) + DATE(1970,1,1))</f>
        <v>45786.884246134257</v>
      </c>
      <c r="K6244" s="4" t="s">
        <v>22952</v>
      </c>
      <c r="L6244" s="1">
        <f>((((bot_orders[[#This Row],[uTime]]/ 1000)+3*3600) / 86400) + DATE(1970,1,1))</f>
        <v>45787.007740335648</v>
      </c>
      <c r="M6244" t="s">
        <v>34</v>
      </c>
      <c r="N6244" t="s">
        <v>28</v>
      </c>
      <c r="O6244" t="s">
        <v>35</v>
      </c>
      <c r="P6244">
        <v>1.4040846600000001</v>
      </c>
      <c r="Q6244" t="s">
        <v>36</v>
      </c>
      <c r="R6244" t="s">
        <v>37</v>
      </c>
      <c r="S6244">
        <v>0.54830000000000001</v>
      </c>
      <c r="T6244">
        <v>0.54830000000000001</v>
      </c>
      <c r="U6244">
        <v>1.4040846600000001</v>
      </c>
      <c r="V6244">
        <v>-6.1588769999999999E-4</v>
      </c>
      <c r="W6244" t="s">
        <v>38</v>
      </c>
      <c r="X6244" s="4">
        <f>IF(bot_orders[[#This Row],[side]]="sell", bot_orders[[#This Row],[accFillSz]]*bot_orders[[#This Row],[avgPx]] + bot_orders[[#This Row],[fee]], -bot_orders[[#This Row],[accFillSz]]*bot_orders[[#This Row],[avgPx]])</f>
        <v>0.76924373137800006</v>
      </c>
      <c r="Y6244" s="4">
        <f>IF(bot_orders[[#This Row],[side]]="buy", bot_orders[[#This Row],[accFillSz]] + bot_orders[[#This Row],[fee]], -bot_orders[[#This Row],[accFillSz]])</f>
        <v>-1.4040846600000001</v>
      </c>
      <c r="Z6244" s="4">
        <f>IF(bot_orders[[#This Row],[side]]="sell",bot_orders[[#This Row],[accFillSz]]*bot_orders[[#This Row],[avgPx]]+bot_orders[[#This Row],[fee]], 0)</f>
        <v>0.76924373137800006</v>
      </c>
      <c r="AA6244" s="4">
        <f>IF(bot_orders[[#This Row],[side]]="sell",-bot_orders[[#This Row],[accFillSz]],bot_orders[[#This Row],[accFillSz]]+bot_orders[[#This Row],[fee]])</f>
        <v>-1.4040846600000001</v>
      </c>
      <c r="AB6244">
        <v>0</v>
      </c>
      <c r="AC6244" t="s">
        <v>18833</v>
      </c>
      <c r="AD6244">
        <v>0</v>
      </c>
      <c r="AE6244" t="s">
        <v>40</v>
      </c>
      <c r="AF6244" t="s">
        <v>41</v>
      </c>
      <c r="AG6244" t="s">
        <v>28</v>
      </c>
      <c r="AH6244" t="s">
        <v>28</v>
      </c>
      <c r="AI6244">
        <v>-1.4040846600000001</v>
      </c>
      <c r="AJ6244">
        <v>0.76924373000000001</v>
      </c>
    </row>
    <row r="6245" spans="1:36" x14ac:dyDescent="0.3">
      <c r="A6245">
        <v>7824</v>
      </c>
      <c r="B6245" t="s">
        <v>17987</v>
      </c>
      <c r="C6245" t="s">
        <v>28</v>
      </c>
      <c r="D6245" t="s">
        <v>29</v>
      </c>
      <c r="E6245" t="s">
        <v>30</v>
      </c>
      <c r="F6245" t="s">
        <v>17988</v>
      </c>
      <c r="G6245" t="s">
        <v>1136</v>
      </c>
      <c r="H6245" t="s">
        <v>22965</v>
      </c>
      <c r="I6245" s="4" t="s">
        <v>22966</v>
      </c>
      <c r="J6245" s="1">
        <f>((((bot_orders[[#This Row],[cTime]]/ 1000)+3*3600) / 86400) + DATE(1970,1,1))</f>
        <v>45786.927367789351</v>
      </c>
      <c r="K6245" s="4" t="s">
        <v>22967</v>
      </c>
      <c r="L6245" s="1">
        <f>((((bot_orders[[#This Row],[uTime]]/ 1000)+3*3600) / 86400) + DATE(1970,1,1))</f>
        <v>45786.952618564814</v>
      </c>
      <c r="M6245" t="s">
        <v>34</v>
      </c>
      <c r="N6245" t="s">
        <v>28</v>
      </c>
      <c r="O6245" t="s">
        <v>35</v>
      </c>
      <c r="P6245">
        <v>1.4040846600000001</v>
      </c>
      <c r="Q6245" t="s">
        <v>36</v>
      </c>
      <c r="R6245" t="s">
        <v>37</v>
      </c>
      <c r="S6245">
        <v>0.54349999999999998</v>
      </c>
      <c r="T6245">
        <v>0.54349999999999998</v>
      </c>
      <c r="U6245">
        <v>1.4040846600000001</v>
      </c>
      <c r="V6245">
        <v>-6.1049599999999998E-4</v>
      </c>
      <c r="W6245" t="s">
        <v>38</v>
      </c>
      <c r="X6245" s="4">
        <f>IF(bot_orders[[#This Row],[side]]="sell", bot_orders[[#This Row],[accFillSz]]*bot_orders[[#This Row],[avgPx]] + bot_orders[[#This Row],[fee]], -bot_orders[[#This Row],[accFillSz]]*bot_orders[[#This Row],[avgPx]])</f>
        <v>0.76250951671000011</v>
      </c>
      <c r="Y6245" s="4">
        <f>IF(bot_orders[[#This Row],[side]]="buy", bot_orders[[#This Row],[accFillSz]] + bot_orders[[#This Row],[fee]], -bot_orders[[#This Row],[accFillSz]])</f>
        <v>-1.4040846600000001</v>
      </c>
      <c r="Z6245" s="4">
        <f>IF(bot_orders[[#This Row],[side]]="sell",bot_orders[[#This Row],[accFillSz]]*bot_orders[[#This Row],[avgPx]]+bot_orders[[#This Row],[fee]], 0)</f>
        <v>0.76250951671000011</v>
      </c>
      <c r="AA6245" s="4">
        <f>IF(bot_orders[[#This Row],[side]]="sell",-bot_orders[[#This Row],[accFillSz]],bot_orders[[#This Row],[accFillSz]]+bot_orders[[#This Row],[fee]])</f>
        <v>-1.4040846600000001</v>
      </c>
      <c r="AB6245">
        <v>0</v>
      </c>
      <c r="AC6245" t="s">
        <v>18833</v>
      </c>
      <c r="AD6245">
        <v>0</v>
      </c>
      <c r="AE6245" t="s">
        <v>40</v>
      </c>
      <c r="AF6245" t="s">
        <v>41</v>
      </c>
      <c r="AG6245" t="s">
        <v>28</v>
      </c>
      <c r="AH6245" t="s">
        <v>28</v>
      </c>
      <c r="AI6245">
        <v>-1.4040846600000001</v>
      </c>
      <c r="AJ6245">
        <v>0.76250952000000005</v>
      </c>
    </row>
    <row r="6246" spans="1:36" x14ac:dyDescent="0.3">
      <c r="A6246">
        <v>7830</v>
      </c>
      <c r="B6246" t="s">
        <v>17987</v>
      </c>
      <c r="C6246" t="s">
        <v>28</v>
      </c>
      <c r="D6246" t="s">
        <v>29</v>
      </c>
      <c r="E6246" t="s">
        <v>30</v>
      </c>
      <c r="F6246" t="s">
        <v>17988</v>
      </c>
      <c r="G6246" t="s">
        <v>1188</v>
      </c>
      <c r="H6246" t="s">
        <v>22983</v>
      </c>
      <c r="I6246" s="4" t="s">
        <v>22984</v>
      </c>
      <c r="J6246" s="1">
        <f>((((bot_orders[[#This Row],[cTime]]/ 1000)+3*3600) / 86400) + DATE(1970,1,1))</f>
        <v>45787.007740358793</v>
      </c>
      <c r="K6246" s="4" t="s">
        <v>22985</v>
      </c>
      <c r="L6246" s="1">
        <f>((((bot_orders[[#This Row],[uTime]]/ 1000)+3*3600) / 86400) + DATE(1970,1,1))</f>
        <v>45787.015792349543</v>
      </c>
      <c r="M6246" t="s">
        <v>34</v>
      </c>
      <c r="N6246" t="s">
        <v>28</v>
      </c>
      <c r="O6246" t="s">
        <v>35</v>
      </c>
      <c r="P6246">
        <v>1.4052088300000001</v>
      </c>
      <c r="Q6246" t="s">
        <v>36</v>
      </c>
      <c r="R6246" t="s">
        <v>55</v>
      </c>
      <c r="S6246">
        <v>0.54590000000000005</v>
      </c>
      <c r="T6246">
        <v>0.54590000000000005</v>
      </c>
      <c r="U6246">
        <v>1.4052088300000001</v>
      </c>
      <c r="V6246">
        <v>-1.1241671E-3</v>
      </c>
      <c r="W6246" t="s">
        <v>18833</v>
      </c>
      <c r="X6246" s="4">
        <f>IF(bot_orders[[#This Row],[side]]="sell", bot_orders[[#This Row],[accFillSz]]*bot_orders[[#This Row],[avgPx]] + bot_orders[[#This Row],[fee]], -bot_orders[[#This Row],[accFillSz]]*bot_orders[[#This Row],[avgPx]])</f>
        <v>-0.76710350029700014</v>
      </c>
      <c r="Y6246" s="4">
        <f>IF(bot_orders[[#This Row],[side]]="buy", bot_orders[[#This Row],[accFillSz]] + bot_orders[[#This Row],[fee]], -bot_orders[[#This Row],[accFillSz]])</f>
        <v>1.4040846629000001</v>
      </c>
      <c r="Z6246" s="4">
        <f>IF(bot_orders[[#This Row],[side]]="sell",bot_orders[[#This Row],[accFillSz]]*bot_orders[[#This Row],[avgPx]]+bot_orders[[#This Row],[fee]], 0)</f>
        <v>0</v>
      </c>
      <c r="AA6246" s="4">
        <f>IF(bot_orders[[#This Row],[side]]="sell",-bot_orders[[#This Row],[accFillSz]],bot_orders[[#This Row],[accFillSz]]+bot_orders[[#This Row],[fee]])</f>
        <v>1.4040846629000001</v>
      </c>
      <c r="AB6246">
        <v>0</v>
      </c>
      <c r="AC6246" t="s">
        <v>38</v>
      </c>
      <c r="AD6246">
        <v>0</v>
      </c>
      <c r="AE6246" t="s">
        <v>40</v>
      </c>
      <c r="AF6246" t="s">
        <v>41</v>
      </c>
      <c r="AG6246" t="s">
        <v>28</v>
      </c>
      <c r="AH6246" t="s">
        <v>28</v>
      </c>
      <c r="AI6246">
        <v>1.4040846600000001</v>
      </c>
      <c r="AJ6246">
        <v>-0.76710350000000005</v>
      </c>
    </row>
    <row r="6247" spans="1:36" x14ac:dyDescent="0.3">
      <c r="A6247">
        <v>7832</v>
      </c>
      <c r="B6247" t="s">
        <v>17987</v>
      </c>
      <c r="C6247" t="s">
        <v>28</v>
      </c>
      <c r="D6247" t="s">
        <v>29</v>
      </c>
      <c r="E6247" t="s">
        <v>30</v>
      </c>
      <c r="F6247" t="s">
        <v>17988</v>
      </c>
      <c r="G6247" t="s">
        <v>1199</v>
      </c>
      <c r="H6247" t="s">
        <v>22989</v>
      </c>
      <c r="I6247" s="4" t="s">
        <v>22990</v>
      </c>
      <c r="J6247" s="1">
        <f>((((bot_orders[[#This Row],[cTime]]/ 1000)+3*3600) / 86400) + DATE(1970,1,1))</f>
        <v>45787.015792361111</v>
      </c>
      <c r="K6247" s="4" t="s">
        <v>22991</v>
      </c>
      <c r="L6247" s="1">
        <f>((((bot_orders[[#This Row],[uTime]]/ 1000)+3*3600) / 86400) + DATE(1970,1,1))</f>
        <v>45787.024834386575</v>
      </c>
      <c r="M6247" t="s">
        <v>34</v>
      </c>
      <c r="N6247" t="s">
        <v>28</v>
      </c>
      <c r="O6247" t="s">
        <v>35</v>
      </c>
      <c r="P6247">
        <v>1.4040846600000001</v>
      </c>
      <c r="Q6247" t="s">
        <v>36</v>
      </c>
      <c r="R6247" t="s">
        <v>37</v>
      </c>
      <c r="S6247">
        <v>0.54830000000000001</v>
      </c>
      <c r="T6247">
        <v>0.54830000000000001</v>
      </c>
      <c r="U6247">
        <v>1.4040846600000001</v>
      </c>
      <c r="V6247">
        <v>-6.1588769999999999E-4</v>
      </c>
      <c r="W6247" t="s">
        <v>38</v>
      </c>
      <c r="X6247" s="4">
        <f>IF(bot_orders[[#This Row],[side]]="sell", bot_orders[[#This Row],[accFillSz]]*bot_orders[[#This Row],[avgPx]] + bot_orders[[#This Row],[fee]], -bot_orders[[#This Row],[accFillSz]]*bot_orders[[#This Row],[avgPx]])</f>
        <v>0.76924373137800006</v>
      </c>
      <c r="Y6247" s="4">
        <f>IF(bot_orders[[#This Row],[side]]="buy", bot_orders[[#This Row],[accFillSz]] + bot_orders[[#This Row],[fee]], -bot_orders[[#This Row],[accFillSz]])</f>
        <v>-1.4040846600000001</v>
      </c>
      <c r="Z6247" s="4">
        <f>IF(bot_orders[[#This Row],[side]]="sell",bot_orders[[#This Row],[accFillSz]]*bot_orders[[#This Row],[avgPx]]+bot_orders[[#This Row],[fee]], 0)</f>
        <v>0.76924373137800006</v>
      </c>
      <c r="AA6247" s="4">
        <f>IF(bot_orders[[#This Row],[side]]="sell",-bot_orders[[#This Row],[accFillSz]],bot_orders[[#This Row],[accFillSz]]+bot_orders[[#This Row],[fee]])</f>
        <v>-1.4040846600000001</v>
      </c>
      <c r="AB6247">
        <v>0</v>
      </c>
      <c r="AC6247" t="s">
        <v>18833</v>
      </c>
      <c r="AD6247">
        <v>0</v>
      </c>
      <c r="AE6247" t="s">
        <v>40</v>
      </c>
      <c r="AF6247" t="s">
        <v>41</v>
      </c>
      <c r="AG6247" t="s">
        <v>28</v>
      </c>
      <c r="AH6247" t="s">
        <v>28</v>
      </c>
      <c r="AI6247">
        <v>-1.4040846600000001</v>
      </c>
      <c r="AJ6247">
        <v>0.76924373000000001</v>
      </c>
    </row>
    <row r="6248" spans="1:36" x14ac:dyDescent="0.3">
      <c r="A6248">
        <v>7833</v>
      </c>
      <c r="B6248" t="s">
        <v>17987</v>
      </c>
      <c r="C6248" t="s">
        <v>28</v>
      </c>
      <c r="D6248" t="s">
        <v>29</v>
      </c>
      <c r="E6248" t="s">
        <v>30</v>
      </c>
      <c r="F6248" t="s">
        <v>17988</v>
      </c>
      <c r="G6248" t="s">
        <v>1206</v>
      </c>
      <c r="H6248" t="s">
        <v>22992</v>
      </c>
      <c r="I6248" s="4" t="s">
        <v>22993</v>
      </c>
      <c r="J6248" s="1">
        <f>((((bot_orders[[#This Row],[cTime]]/ 1000)+3*3600) / 86400) + DATE(1970,1,1))</f>
        <v>45787.041964189819</v>
      </c>
      <c r="K6248" s="4" t="s">
        <v>22994</v>
      </c>
      <c r="L6248" s="1">
        <f>((((bot_orders[[#This Row],[uTime]]/ 1000)+3*3600) / 86400) + DATE(1970,1,1))</f>
        <v>45787.053672627313</v>
      </c>
      <c r="M6248" t="s">
        <v>34</v>
      </c>
      <c r="N6248" t="s">
        <v>28</v>
      </c>
      <c r="O6248" t="s">
        <v>35</v>
      </c>
      <c r="P6248">
        <v>1.4052088300000001</v>
      </c>
      <c r="Q6248" t="s">
        <v>36</v>
      </c>
      <c r="R6248" t="s">
        <v>55</v>
      </c>
      <c r="S6248">
        <v>0.54830000000000001</v>
      </c>
      <c r="T6248">
        <v>0.54830000000000001</v>
      </c>
      <c r="U6248">
        <v>1.4052088300000001</v>
      </c>
      <c r="V6248">
        <v>-1.1241671E-3</v>
      </c>
      <c r="W6248" t="s">
        <v>18833</v>
      </c>
      <c r="X6248" s="4">
        <f>IF(bot_orders[[#This Row],[side]]="sell", bot_orders[[#This Row],[accFillSz]]*bot_orders[[#This Row],[avgPx]] + bot_orders[[#This Row],[fee]], -bot_orders[[#This Row],[accFillSz]]*bot_orders[[#This Row],[avgPx]])</f>
        <v>-0.77047600148900008</v>
      </c>
      <c r="Y6248" s="4">
        <f>IF(bot_orders[[#This Row],[side]]="buy", bot_orders[[#This Row],[accFillSz]] + bot_orders[[#This Row],[fee]], -bot_orders[[#This Row],[accFillSz]])</f>
        <v>1.4040846629000001</v>
      </c>
      <c r="Z6248" s="4">
        <f>IF(bot_orders[[#This Row],[side]]="sell",bot_orders[[#This Row],[accFillSz]]*bot_orders[[#This Row],[avgPx]]+bot_orders[[#This Row],[fee]], 0)</f>
        <v>0</v>
      </c>
      <c r="AA6248" s="4">
        <f>IF(bot_orders[[#This Row],[side]]="sell",-bot_orders[[#This Row],[accFillSz]],bot_orders[[#This Row],[accFillSz]]+bot_orders[[#This Row],[fee]])</f>
        <v>1.4040846629000001</v>
      </c>
      <c r="AB6248">
        <v>0</v>
      </c>
      <c r="AC6248" t="s">
        <v>38</v>
      </c>
      <c r="AD6248">
        <v>0</v>
      </c>
      <c r="AE6248" t="s">
        <v>40</v>
      </c>
      <c r="AF6248" t="s">
        <v>41</v>
      </c>
      <c r="AG6248" t="s">
        <v>28</v>
      </c>
      <c r="AH6248" t="s">
        <v>28</v>
      </c>
      <c r="AI6248">
        <v>1.4040846600000001</v>
      </c>
      <c r="AJ6248">
        <v>-0.77047600000000005</v>
      </c>
    </row>
    <row r="6249" spans="1:36" x14ac:dyDescent="0.3">
      <c r="A6249">
        <v>7834</v>
      </c>
      <c r="B6249" t="s">
        <v>17987</v>
      </c>
      <c r="C6249" t="s">
        <v>28</v>
      </c>
      <c r="D6249" t="s">
        <v>29</v>
      </c>
      <c r="E6249" t="s">
        <v>30</v>
      </c>
      <c r="F6249" t="s">
        <v>17988</v>
      </c>
      <c r="G6249" t="s">
        <v>1195</v>
      </c>
      <c r="H6249" t="s">
        <v>22995</v>
      </c>
      <c r="I6249" s="4" t="s">
        <v>22996</v>
      </c>
      <c r="J6249" s="1">
        <f>((((bot_orders[[#This Row],[cTime]]/ 1000)+3*3600) / 86400) + DATE(1970,1,1))</f>
        <v>45787.053672638889</v>
      </c>
      <c r="K6249" s="4" t="s">
        <v>22997</v>
      </c>
      <c r="L6249" s="1">
        <f>((((bot_orders[[#This Row],[uTime]]/ 1000)+3*3600) / 86400) + DATE(1970,1,1))</f>
        <v>45787.068807754629</v>
      </c>
      <c r="M6249" t="s">
        <v>34</v>
      </c>
      <c r="N6249" t="s">
        <v>28</v>
      </c>
      <c r="O6249" t="s">
        <v>35</v>
      </c>
      <c r="P6249">
        <v>1.4040846600000001</v>
      </c>
      <c r="Q6249" t="s">
        <v>36</v>
      </c>
      <c r="R6249" t="s">
        <v>37</v>
      </c>
      <c r="S6249">
        <v>0.55079999999999996</v>
      </c>
      <c r="T6249">
        <v>0.55079999999999996</v>
      </c>
      <c r="U6249">
        <v>1.4040846600000001</v>
      </c>
      <c r="V6249">
        <v>-6.1869590000000003E-4</v>
      </c>
      <c r="W6249" t="s">
        <v>38</v>
      </c>
      <c r="X6249" s="4">
        <f>IF(bot_orders[[#This Row],[side]]="sell", bot_orders[[#This Row],[accFillSz]]*bot_orders[[#This Row],[avgPx]] + bot_orders[[#This Row],[fee]], -bot_orders[[#This Row],[accFillSz]]*bot_orders[[#This Row],[avgPx]])</f>
        <v>0.77275113482800006</v>
      </c>
      <c r="Y6249" s="4">
        <f>IF(bot_orders[[#This Row],[side]]="buy", bot_orders[[#This Row],[accFillSz]] + bot_orders[[#This Row],[fee]], -bot_orders[[#This Row],[accFillSz]])</f>
        <v>-1.4040846600000001</v>
      </c>
      <c r="Z6249" s="4">
        <f>IF(bot_orders[[#This Row],[side]]="sell",bot_orders[[#This Row],[accFillSz]]*bot_orders[[#This Row],[avgPx]]+bot_orders[[#This Row],[fee]], 0)</f>
        <v>0.77275113482800006</v>
      </c>
      <c r="AA6249" s="4">
        <f>IF(bot_orders[[#This Row],[side]]="sell",-bot_orders[[#This Row],[accFillSz]],bot_orders[[#This Row],[accFillSz]]+bot_orders[[#This Row],[fee]])</f>
        <v>-1.4040846600000001</v>
      </c>
      <c r="AB6249">
        <v>0</v>
      </c>
      <c r="AC6249" t="s">
        <v>18833</v>
      </c>
      <c r="AD6249">
        <v>0</v>
      </c>
      <c r="AE6249" t="s">
        <v>40</v>
      </c>
      <c r="AF6249" t="s">
        <v>41</v>
      </c>
      <c r="AG6249" t="s">
        <v>28</v>
      </c>
      <c r="AH6249" t="s">
        <v>28</v>
      </c>
      <c r="AI6249">
        <v>-1.4040846600000001</v>
      </c>
      <c r="AJ6249">
        <v>0.77275112999999995</v>
      </c>
    </row>
    <row r="6250" spans="1:36" x14ac:dyDescent="0.3">
      <c r="A6250">
        <v>7836</v>
      </c>
      <c r="B6250" t="s">
        <v>17987</v>
      </c>
      <c r="C6250" t="s">
        <v>28</v>
      </c>
      <c r="D6250" t="s">
        <v>29</v>
      </c>
      <c r="E6250" t="s">
        <v>30</v>
      </c>
      <c r="F6250" t="s">
        <v>17988</v>
      </c>
      <c r="G6250" t="s">
        <v>1195</v>
      </c>
      <c r="H6250" t="s">
        <v>23001</v>
      </c>
      <c r="I6250" s="4" t="s">
        <v>23002</v>
      </c>
      <c r="J6250" s="1">
        <f>((((bot_orders[[#This Row],[cTime]]/ 1000)+3*3600) / 86400) + DATE(1970,1,1))</f>
        <v>45787.068807777774</v>
      </c>
      <c r="K6250" s="4" t="s">
        <v>23003</v>
      </c>
      <c r="L6250" s="1">
        <f>((((bot_orders[[#This Row],[uTime]]/ 1000)+3*3600) / 86400) + DATE(1970,1,1))</f>
        <v>45787.082172812501</v>
      </c>
      <c r="M6250" t="s">
        <v>34</v>
      </c>
      <c r="N6250" t="s">
        <v>28</v>
      </c>
      <c r="O6250" t="s">
        <v>35</v>
      </c>
      <c r="P6250">
        <v>1.4052088300000001</v>
      </c>
      <c r="Q6250" t="s">
        <v>36</v>
      </c>
      <c r="R6250" t="s">
        <v>55</v>
      </c>
      <c r="S6250">
        <v>0.54830000000000001</v>
      </c>
      <c r="T6250">
        <v>0.54830000000000001</v>
      </c>
      <c r="U6250">
        <v>1.4052088300000001</v>
      </c>
      <c r="V6250">
        <v>-1.1241671E-3</v>
      </c>
      <c r="W6250" t="s">
        <v>18833</v>
      </c>
      <c r="X6250" s="4">
        <f>IF(bot_orders[[#This Row],[side]]="sell", bot_orders[[#This Row],[accFillSz]]*bot_orders[[#This Row],[avgPx]] + bot_orders[[#This Row],[fee]], -bot_orders[[#This Row],[accFillSz]]*bot_orders[[#This Row],[avgPx]])</f>
        <v>-0.77047600148900008</v>
      </c>
      <c r="Y6250" s="4">
        <f>IF(bot_orders[[#This Row],[side]]="buy", bot_orders[[#This Row],[accFillSz]] + bot_orders[[#This Row],[fee]], -bot_orders[[#This Row],[accFillSz]])</f>
        <v>1.4040846629000001</v>
      </c>
      <c r="Z6250" s="4">
        <f>IF(bot_orders[[#This Row],[side]]="sell",bot_orders[[#This Row],[accFillSz]]*bot_orders[[#This Row],[avgPx]]+bot_orders[[#This Row],[fee]], 0)</f>
        <v>0</v>
      </c>
      <c r="AA6250" s="4">
        <f>IF(bot_orders[[#This Row],[side]]="sell",-bot_orders[[#This Row],[accFillSz]],bot_orders[[#This Row],[accFillSz]]+bot_orders[[#This Row],[fee]])</f>
        <v>1.4040846629000001</v>
      </c>
      <c r="AB6250">
        <v>0</v>
      </c>
      <c r="AC6250" t="s">
        <v>38</v>
      </c>
      <c r="AD6250">
        <v>0</v>
      </c>
      <c r="AE6250" t="s">
        <v>40</v>
      </c>
      <c r="AF6250" t="s">
        <v>41</v>
      </c>
      <c r="AG6250" t="s">
        <v>28</v>
      </c>
      <c r="AH6250" t="s">
        <v>28</v>
      </c>
      <c r="AI6250">
        <v>1.4040846600000001</v>
      </c>
      <c r="AJ6250">
        <v>-0.77047600000000005</v>
      </c>
    </row>
    <row r="6251" spans="1:36" x14ac:dyDescent="0.3">
      <c r="A6251">
        <v>7839</v>
      </c>
      <c r="B6251" t="s">
        <v>17987</v>
      </c>
      <c r="C6251" t="s">
        <v>28</v>
      </c>
      <c r="D6251" t="s">
        <v>29</v>
      </c>
      <c r="E6251" t="s">
        <v>30</v>
      </c>
      <c r="F6251" t="s">
        <v>17988</v>
      </c>
      <c r="G6251" t="s">
        <v>1216</v>
      </c>
      <c r="H6251" t="s">
        <v>23010</v>
      </c>
      <c r="I6251" s="4" t="s">
        <v>23011</v>
      </c>
      <c r="J6251" s="1">
        <f>((((bot_orders[[#This Row],[cTime]]/ 1000)+3*3600) / 86400) + DATE(1970,1,1))</f>
        <v>45787.082172835653</v>
      </c>
      <c r="K6251" s="4" t="s">
        <v>23012</v>
      </c>
      <c r="L6251" s="1">
        <f>((((bot_orders[[#This Row],[uTime]]/ 1000)+3*3600) / 86400) + DATE(1970,1,1))</f>
        <v>45787.122401990739</v>
      </c>
      <c r="M6251" t="s">
        <v>34</v>
      </c>
      <c r="N6251" t="s">
        <v>28</v>
      </c>
      <c r="O6251" t="s">
        <v>35</v>
      </c>
      <c r="P6251">
        <v>1.4040846600000001</v>
      </c>
      <c r="Q6251" t="s">
        <v>36</v>
      </c>
      <c r="R6251" t="s">
        <v>37</v>
      </c>
      <c r="S6251">
        <v>0.55079999999999996</v>
      </c>
      <c r="T6251">
        <v>0.55079999999999996</v>
      </c>
      <c r="U6251">
        <v>1.4040846600000001</v>
      </c>
      <c r="V6251">
        <v>-6.1869590000000003E-4</v>
      </c>
      <c r="W6251" t="s">
        <v>38</v>
      </c>
      <c r="X6251" s="4">
        <f>IF(bot_orders[[#This Row],[side]]="sell", bot_orders[[#This Row],[accFillSz]]*bot_orders[[#This Row],[avgPx]] + bot_orders[[#This Row],[fee]], -bot_orders[[#This Row],[accFillSz]]*bot_orders[[#This Row],[avgPx]])</f>
        <v>0.77275113482800006</v>
      </c>
      <c r="Y6251" s="4">
        <f>IF(bot_orders[[#This Row],[side]]="buy", bot_orders[[#This Row],[accFillSz]] + bot_orders[[#This Row],[fee]], -bot_orders[[#This Row],[accFillSz]])</f>
        <v>-1.4040846600000001</v>
      </c>
      <c r="Z6251" s="4">
        <f>IF(bot_orders[[#This Row],[side]]="sell",bot_orders[[#This Row],[accFillSz]]*bot_orders[[#This Row],[avgPx]]+bot_orders[[#This Row],[fee]], 0)</f>
        <v>0.77275113482800006</v>
      </c>
      <c r="AA6251" s="4">
        <f>IF(bot_orders[[#This Row],[side]]="sell",-bot_orders[[#This Row],[accFillSz]],bot_orders[[#This Row],[accFillSz]]+bot_orders[[#This Row],[fee]])</f>
        <v>-1.4040846600000001</v>
      </c>
      <c r="AB6251">
        <v>0</v>
      </c>
      <c r="AC6251" t="s">
        <v>18833</v>
      </c>
      <c r="AD6251">
        <v>0</v>
      </c>
      <c r="AE6251" t="s">
        <v>40</v>
      </c>
      <c r="AF6251" t="s">
        <v>41</v>
      </c>
      <c r="AG6251" t="s">
        <v>28</v>
      </c>
      <c r="AH6251" t="s">
        <v>28</v>
      </c>
      <c r="AI6251">
        <v>-1.4040846600000001</v>
      </c>
      <c r="AJ6251">
        <v>0.77275112999999995</v>
      </c>
    </row>
    <row r="6252" spans="1:36" x14ac:dyDescent="0.3">
      <c r="A6252">
        <v>7841</v>
      </c>
      <c r="B6252" t="s">
        <v>17987</v>
      </c>
      <c r="C6252" t="s">
        <v>28</v>
      </c>
      <c r="D6252" t="s">
        <v>29</v>
      </c>
      <c r="E6252" t="s">
        <v>30</v>
      </c>
      <c r="F6252" t="s">
        <v>17988</v>
      </c>
      <c r="G6252" t="s">
        <v>1130</v>
      </c>
      <c r="H6252" t="s">
        <v>23016</v>
      </c>
      <c r="I6252" s="4" t="s">
        <v>23017</v>
      </c>
      <c r="J6252" s="1">
        <f>((((bot_orders[[#This Row],[cTime]]/ 1000)+3*3600) / 86400) + DATE(1970,1,1))</f>
        <v>45787.132871932874</v>
      </c>
      <c r="K6252" s="4" t="s">
        <v>23018</v>
      </c>
      <c r="L6252" s="1">
        <f>((((bot_orders[[#This Row],[uTime]]/ 1000)+3*3600) / 86400) + DATE(1970,1,1))</f>
        <v>45787.133901249996</v>
      </c>
      <c r="M6252" t="s">
        <v>34</v>
      </c>
      <c r="N6252" t="s">
        <v>28</v>
      </c>
      <c r="O6252" t="s">
        <v>35</v>
      </c>
      <c r="P6252">
        <v>1.75605155</v>
      </c>
      <c r="Q6252" t="s">
        <v>36</v>
      </c>
      <c r="R6252" t="s">
        <v>55</v>
      </c>
      <c r="S6252">
        <v>0.55479999999999996</v>
      </c>
      <c r="T6252">
        <v>0.55479999999999996</v>
      </c>
      <c r="U6252">
        <v>1.75605155</v>
      </c>
      <c r="V6252">
        <v>-1.4048412000000001E-3</v>
      </c>
      <c r="W6252" t="s">
        <v>18833</v>
      </c>
      <c r="X6252" s="4">
        <f>IF(bot_orders[[#This Row],[side]]="sell", bot_orders[[#This Row],[accFillSz]]*bot_orders[[#This Row],[avgPx]] + bot_orders[[#This Row],[fee]], -bot_orders[[#This Row],[accFillSz]]*bot_orders[[#This Row],[avgPx]])</f>
        <v>-0.97425739993999994</v>
      </c>
      <c r="Y6252" s="4">
        <f>IF(bot_orders[[#This Row],[side]]="buy", bot_orders[[#This Row],[accFillSz]] + bot_orders[[#This Row],[fee]], -bot_orders[[#This Row],[accFillSz]])</f>
        <v>1.7546467088</v>
      </c>
      <c r="Z6252" s="4">
        <f>IF(bot_orders[[#This Row],[side]]="sell",bot_orders[[#This Row],[accFillSz]]*bot_orders[[#This Row],[avgPx]]+bot_orders[[#This Row],[fee]], 0)</f>
        <v>0</v>
      </c>
      <c r="AA6252" s="4">
        <f>IF(bot_orders[[#This Row],[side]]="sell",-bot_orders[[#This Row],[accFillSz]],bot_orders[[#This Row],[accFillSz]]+bot_orders[[#This Row],[fee]])</f>
        <v>1.7546467088</v>
      </c>
      <c r="AB6252">
        <v>0</v>
      </c>
      <c r="AC6252" t="s">
        <v>38</v>
      </c>
      <c r="AD6252">
        <v>0</v>
      </c>
      <c r="AE6252" t="s">
        <v>40</v>
      </c>
      <c r="AF6252" t="s">
        <v>41</v>
      </c>
      <c r="AG6252" t="s">
        <v>28</v>
      </c>
      <c r="AH6252" t="s">
        <v>28</v>
      </c>
      <c r="AI6252">
        <v>1.7546467100000001</v>
      </c>
      <c r="AJ6252">
        <v>-0.97425740000000005</v>
      </c>
    </row>
    <row r="6253" spans="1:36" x14ac:dyDescent="0.3">
      <c r="A6253">
        <v>7842</v>
      </c>
      <c r="B6253" t="s">
        <v>17987</v>
      </c>
      <c r="C6253" t="s">
        <v>28</v>
      </c>
      <c r="D6253" t="s">
        <v>29</v>
      </c>
      <c r="E6253" t="s">
        <v>30</v>
      </c>
      <c r="F6253" t="s">
        <v>17988</v>
      </c>
      <c r="G6253" t="s">
        <v>1233</v>
      </c>
      <c r="H6253" t="s">
        <v>23019</v>
      </c>
      <c r="I6253" s="4" t="s">
        <v>23017</v>
      </c>
      <c r="J6253" s="1">
        <f>((((bot_orders[[#This Row],[cTime]]/ 1000)+3*3600) / 86400) + DATE(1970,1,1))</f>
        <v>45787.132871932874</v>
      </c>
      <c r="K6253" s="4" t="s">
        <v>23020</v>
      </c>
      <c r="L6253" s="1">
        <f>((((bot_orders[[#This Row],[uTime]]/ 1000)+3*3600) / 86400) + DATE(1970,1,1))</f>
        <v>45787.132871979164</v>
      </c>
      <c r="M6253" t="s">
        <v>34</v>
      </c>
      <c r="N6253" t="s">
        <v>28</v>
      </c>
      <c r="O6253" t="s">
        <v>35</v>
      </c>
      <c r="P6253">
        <v>1.47259395</v>
      </c>
      <c r="Q6253" t="s">
        <v>36</v>
      </c>
      <c r="R6253" t="s">
        <v>55</v>
      </c>
      <c r="S6253">
        <v>0.55740000000000001</v>
      </c>
      <c r="T6253">
        <v>0.55510000000000004</v>
      </c>
      <c r="U6253">
        <v>1.47259395</v>
      </c>
      <c r="V6253">
        <v>-1.472594E-3</v>
      </c>
      <c r="W6253" t="s">
        <v>18833</v>
      </c>
      <c r="X6253" s="4">
        <f>IF(bot_orders[[#This Row],[side]]="sell", bot_orders[[#This Row],[accFillSz]]*bot_orders[[#This Row],[avgPx]] + bot_orders[[#This Row],[fee]], -bot_orders[[#This Row],[accFillSz]]*bot_orders[[#This Row],[avgPx]])</f>
        <v>-0.81743690164500005</v>
      </c>
      <c r="Y6253" s="4">
        <f>IF(bot_orders[[#This Row],[side]]="buy", bot_orders[[#This Row],[accFillSz]] + bot_orders[[#This Row],[fee]], -bot_orders[[#This Row],[accFillSz]])</f>
        <v>1.471121356</v>
      </c>
      <c r="Z6253" s="4">
        <f>IF(bot_orders[[#This Row],[side]]="sell",bot_orders[[#This Row],[accFillSz]]*bot_orders[[#This Row],[avgPx]]+bot_orders[[#This Row],[fee]], 0)</f>
        <v>0</v>
      </c>
      <c r="AA6253" s="4">
        <f>IF(bot_orders[[#This Row],[side]]="sell",-bot_orders[[#This Row],[accFillSz]],bot_orders[[#This Row],[accFillSz]]+bot_orders[[#This Row],[fee]])</f>
        <v>1.471121356</v>
      </c>
      <c r="AB6253">
        <v>0</v>
      </c>
      <c r="AC6253" t="s">
        <v>38</v>
      </c>
      <c r="AD6253">
        <v>0</v>
      </c>
      <c r="AE6253" t="s">
        <v>40</v>
      </c>
      <c r="AF6253" t="s">
        <v>41</v>
      </c>
      <c r="AG6253" t="s">
        <v>28</v>
      </c>
      <c r="AH6253" t="s">
        <v>28</v>
      </c>
      <c r="AI6253">
        <v>1.4711213599999999</v>
      </c>
      <c r="AJ6253">
        <v>-0.81743690000000002</v>
      </c>
    </row>
    <row r="6254" spans="1:36" x14ac:dyDescent="0.3">
      <c r="A6254">
        <v>7843</v>
      </c>
      <c r="B6254" t="s">
        <v>17987</v>
      </c>
      <c r="C6254" t="s">
        <v>28</v>
      </c>
      <c r="D6254" t="s">
        <v>29</v>
      </c>
      <c r="E6254" t="s">
        <v>30</v>
      </c>
      <c r="F6254" t="s">
        <v>17988</v>
      </c>
      <c r="G6254" t="s">
        <v>1130</v>
      </c>
      <c r="H6254" t="s">
        <v>23021</v>
      </c>
      <c r="I6254" s="4" t="s">
        <v>23022</v>
      </c>
      <c r="J6254" s="1">
        <f>((((bot_orders[[#This Row],[cTime]]/ 1000)+3*3600) / 86400) + DATE(1970,1,1))</f>
        <v>45787.133901273148</v>
      </c>
      <c r="K6254" s="4" t="s">
        <v>23023</v>
      </c>
      <c r="L6254" s="1">
        <f>((((bot_orders[[#This Row],[uTime]]/ 1000)+3*3600) / 86400) + DATE(1970,1,1))</f>
        <v>45787.137758356483</v>
      </c>
      <c r="M6254" t="s">
        <v>34</v>
      </c>
      <c r="N6254" t="s">
        <v>28</v>
      </c>
      <c r="O6254" t="s">
        <v>35</v>
      </c>
      <c r="P6254">
        <v>1.7546466999999999</v>
      </c>
      <c r="Q6254" t="s">
        <v>36</v>
      </c>
      <c r="R6254" t="s">
        <v>37</v>
      </c>
      <c r="S6254">
        <v>0.55740000000000001</v>
      </c>
      <c r="T6254">
        <v>0.55740000000000001</v>
      </c>
      <c r="U6254">
        <v>1.7546466999999999</v>
      </c>
      <c r="V6254">
        <v>-7.8243210000000004E-4</v>
      </c>
      <c r="W6254" t="s">
        <v>38</v>
      </c>
      <c r="X6254" s="4">
        <f>IF(bot_orders[[#This Row],[side]]="sell", bot_orders[[#This Row],[accFillSz]]*bot_orders[[#This Row],[avgPx]] + bot_orders[[#This Row],[fee]], -bot_orders[[#This Row],[accFillSz]]*bot_orders[[#This Row],[avgPx]])</f>
        <v>0.97725763848000002</v>
      </c>
      <c r="Y6254" s="4">
        <f>IF(bot_orders[[#This Row],[side]]="buy", bot_orders[[#This Row],[accFillSz]] + bot_orders[[#This Row],[fee]], -bot_orders[[#This Row],[accFillSz]])</f>
        <v>-1.7546466999999999</v>
      </c>
      <c r="Z6254" s="4">
        <f>IF(bot_orders[[#This Row],[side]]="sell",bot_orders[[#This Row],[accFillSz]]*bot_orders[[#This Row],[avgPx]]+bot_orders[[#This Row],[fee]], 0)</f>
        <v>0.97725763848000002</v>
      </c>
      <c r="AA6254" s="4">
        <f>IF(bot_orders[[#This Row],[side]]="sell",-bot_orders[[#This Row],[accFillSz]],bot_orders[[#This Row],[accFillSz]]+bot_orders[[#This Row],[fee]])</f>
        <v>-1.7546466999999999</v>
      </c>
      <c r="AB6254">
        <v>0</v>
      </c>
      <c r="AC6254" t="s">
        <v>18833</v>
      </c>
      <c r="AD6254">
        <v>0</v>
      </c>
      <c r="AE6254" t="s">
        <v>40</v>
      </c>
      <c r="AF6254" t="s">
        <v>41</v>
      </c>
      <c r="AG6254" t="s">
        <v>28</v>
      </c>
      <c r="AH6254" t="s">
        <v>28</v>
      </c>
      <c r="AI6254">
        <v>-1.7546466999999999</v>
      </c>
      <c r="AJ6254">
        <v>0.97725764000000004</v>
      </c>
    </row>
    <row r="6255" spans="1:36" x14ac:dyDescent="0.3">
      <c r="A6255">
        <v>7845</v>
      </c>
      <c r="B6255" t="s">
        <v>17987</v>
      </c>
      <c r="C6255" t="s">
        <v>28</v>
      </c>
      <c r="D6255" t="s">
        <v>29</v>
      </c>
      <c r="E6255" t="s">
        <v>30</v>
      </c>
      <c r="F6255" t="s">
        <v>17988</v>
      </c>
      <c r="G6255" t="s">
        <v>1405</v>
      </c>
      <c r="H6255" t="s">
        <v>23027</v>
      </c>
      <c r="I6255" s="4" t="s">
        <v>23028</v>
      </c>
      <c r="J6255" s="1">
        <f>((((bot_orders[[#This Row],[cTime]]/ 1000)+3*3600) / 86400) + DATE(1970,1,1))</f>
        <v>45787.13826028935</v>
      </c>
      <c r="K6255" s="4" t="s">
        <v>23029</v>
      </c>
      <c r="L6255" s="1">
        <f>((((bot_orders[[#This Row],[uTime]]/ 1000)+3*3600) / 86400) + DATE(1970,1,1))</f>
        <v>45787.612111400464</v>
      </c>
      <c r="M6255" t="s">
        <v>34</v>
      </c>
      <c r="N6255" t="s">
        <v>28</v>
      </c>
      <c r="O6255" t="s">
        <v>35</v>
      </c>
      <c r="P6255">
        <v>1.72464203</v>
      </c>
      <c r="Q6255" t="s">
        <v>36</v>
      </c>
      <c r="R6255" t="s">
        <v>55</v>
      </c>
      <c r="S6255">
        <v>0.54730000000000001</v>
      </c>
      <c r="T6255">
        <v>0.54730000000000001</v>
      </c>
      <c r="U6255">
        <v>1.72464203</v>
      </c>
      <c r="V6255">
        <v>-1.3797136000000001E-3</v>
      </c>
      <c r="W6255" t="s">
        <v>18833</v>
      </c>
      <c r="X6255" s="4">
        <f>IF(bot_orders[[#This Row],[side]]="sell", bot_orders[[#This Row],[accFillSz]]*bot_orders[[#This Row],[avgPx]] + bot_orders[[#This Row],[fee]], -bot_orders[[#This Row],[accFillSz]]*bot_orders[[#This Row],[avgPx]])</f>
        <v>-0.94389658301900004</v>
      </c>
      <c r="Y6255" s="4">
        <f>IF(bot_orders[[#This Row],[side]]="buy", bot_orders[[#This Row],[accFillSz]] + bot_orders[[#This Row],[fee]], -bot_orders[[#This Row],[accFillSz]])</f>
        <v>1.7232623164</v>
      </c>
      <c r="Z6255" s="4">
        <f>IF(bot_orders[[#This Row],[side]]="sell",bot_orders[[#This Row],[accFillSz]]*bot_orders[[#This Row],[avgPx]]+bot_orders[[#This Row],[fee]], 0)</f>
        <v>0</v>
      </c>
      <c r="AA6255" s="4">
        <f>IF(bot_orders[[#This Row],[side]]="sell",-bot_orders[[#This Row],[accFillSz]],bot_orders[[#This Row],[accFillSz]]+bot_orders[[#This Row],[fee]])</f>
        <v>1.7232623164</v>
      </c>
      <c r="AB6255">
        <v>0</v>
      </c>
      <c r="AC6255" t="s">
        <v>38</v>
      </c>
      <c r="AD6255">
        <v>0</v>
      </c>
      <c r="AE6255" t="s">
        <v>40</v>
      </c>
      <c r="AF6255" t="s">
        <v>41</v>
      </c>
      <c r="AG6255" t="s">
        <v>28</v>
      </c>
      <c r="AH6255" t="s">
        <v>28</v>
      </c>
      <c r="AI6255">
        <v>1.7232623199999999</v>
      </c>
      <c r="AJ6255">
        <v>-0.94389657999999999</v>
      </c>
    </row>
    <row r="6256" spans="1:36" x14ac:dyDescent="0.3">
      <c r="A6256">
        <v>7846</v>
      </c>
      <c r="B6256" t="s">
        <v>17987</v>
      </c>
      <c r="C6256" t="s">
        <v>28</v>
      </c>
      <c r="D6256" t="s">
        <v>29</v>
      </c>
      <c r="E6256" t="s">
        <v>30</v>
      </c>
      <c r="F6256" t="s">
        <v>17988</v>
      </c>
      <c r="G6256" t="s">
        <v>1322</v>
      </c>
      <c r="H6256" t="s">
        <v>23030</v>
      </c>
      <c r="I6256" s="4" t="s">
        <v>23028</v>
      </c>
      <c r="J6256" s="1">
        <f>((((bot_orders[[#This Row],[cTime]]/ 1000)+3*3600) / 86400) + DATE(1970,1,1))</f>
        <v>45787.13826028935</v>
      </c>
      <c r="K6256" s="4" t="s">
        <v>23031</v>
      </c>
      <c r="L6256" s="1">
        <f>((((bot_orders[[#This Row],[uTime]]/ 1000)+3*3600) / 86400) + DATE(1970,1,1))</f>
        <v>45787.163552719911</v>
      </c>
      <c r="M6256" t="s">
        <v>34</v>
      </c>
      <c r="N6256" t="s">
        <v>28</v>
      </c>
      <c r="O6256" t="s">
        <v>35</v>
      </c>
      <c r="P6256">
        <v>1.72464203</v>
      </c>
      <c r="Q6256" t="s">
        <v>36</v>
      </c>
      <c r="R6256" t="s">
        <v>55</v>
      </c>
      <c r="S6256">
        <v>0.54979999999999996</v>
      </c>
      <c r="T6256">
        <v>0.54979999999999996</v>
      </c>
      <c r="U6256">
        <v>1.72464203</v>
      </c>
      <c r="V6256">
        <v>-1.3797136000000001E-3</v>
      </c>
      <c r="W6256" t="s">
        <v>18833</v>
      </c>
      <c r="X6256" s="4">
        <f>IF(bot_orders[[#This Row],[side]]="sell", bot_orders[[#This Row],[accFillSz]]*bot_orders[[#This Row],[avgPx]] + bot_orders[[#This Row],[fee]], -bot_orders[[#This Row],[accFillSz]]*bot_orders[[#This Row],[avgPx]])</f>
        <v>-0.94820818809399998</v>
      </c>
      <c r="Y6256" s="4">
        <f>IF(bot_orders[[#This Row],[side]]="buy", bot_orders[[#This Row],[accFillSz]] + bot_orders[[#This Row],[fee]], -bot_orders[[#This Row],[accFillSz]])</f>
        <v>1.7232623164</v>
      </c>
      <c r="Z6256" s="4">
        <f>IF(bot_orders[[#This Row],[side]]="sell",bot_orders[[#This Row],[accFillSz]]*bot_orders[[#This Row],[avgPx]]+bot_orders[[#This Row],[fee]], 0)</f>
        <v>0</v>
      </c>
      <c r="AA6256" s="4">
        <f>IF(bot_orders[[#This Row],[side]]="sell",-bot_orders[[#This Row],[accFillSz]],bot_orders[[#This Row],[accFillSz]]+bot_orders[[#This Row],[fee]])</f>
        <v>1.7232623164</v>
      </c>
      <c r="AB6256">
        <v>0</v>
      </c>
      <c r="AC6256" t="s">
        <v>38</v>
      </c>
      <c r="AD6256">
        <v>0</v>
      </c>
      <c r="AE6256" t="s">
        <v>40</v>
      </c>
      <c r="AF6256" t="s">
        <v>41</v>
      </c>
      <c r="AG6256" t="s">
        <v>28</v>
      </c>
      <c r="AH6256" t="s">
        <v>28</v>
      </c>
      <c r="AI6256">
        <v>1.7232623199999999</v>
      </c>
      <c r="AJ6256">
        <v>-0.94820819000000001</v>
      </c>
    </row>
    <row r="6257" spans="1:36" x14ac:dyDescent="0.3">
      <c r="A6257">
        <v>7847</v>
      </c>
      <c r="B6257" t="s">
        <v>17987</v>
      </c>
      <c r="C6257" t="s">
        <v>28</v>
      </c>
      <c r="D6257" t="s">
        <v>29</v>
      </c>
      <c r="E6257" t="s">
        <v>30</v>
      </c>
      <c r="F6257" t="s">
        <v>17988</v>
      </c>
      <c r="G6257" t="s">
        <v>1304</v>
      </c>
      <c r="H6257" t="s">
        <v>23032</v>
      </c>
      <c r="I6257" s="4" t="s">
        <v>23028</v>
      </c>
      <c r="J6257" s="1">
        <f>((((bot_orders[[#This Row],[cTime]]/ 1000)+3*3600) / 86400) + DATE(1970,1,1))</f>
        <v>45787.13826028935</v>
      </c>
      <c r="K6257" s="4" t="s">
        <v>23033</v>
      </c>
      <c r="L6257" s="1">
        <f>((((bot_orders[[#This Row],[uTime]]/ 1000)+3*3600) / 86400) + DATE(1970,1,1))</f>
        <v>45787.157755219909</v>
      </c>
      <c r="M6257" t="s">
        <v>34</v>
      </c>
      <c r="N6257" t="s">
        <v>28</v>
      </c>
      <c r="O6257" t="s">
        <v>35</v>
      </c>
      <c r="P6257">
        <v>1.72464203</v>
      </c>
      <c r="Q6257" t="s">
        <v>36</v>
      </c>
      <c r="R6257" t="s">
        <v>55</v>
      </c>
      <c r="S6257">
        <v>0.55230000000000001</v>
      </c>
      <c r="T6257">
        <v>0.55230000000000001</v>
      </c>
      <c r="U6257">
        <v>1.72464203</v>
      </c>
      <c r="V6257">
        <v>-1.3797136000000001E-3</v>
      </c>
      <c r="W6257" t="s">
        <v>18833</v>
      </c>
      <c r="X6257" s="4">
        <f>IF(bot_orders[[#This Row],[side]]="sell", bot_orders[[#This Row],[accFillSz]]*bot_orders[[#This Row],[avgPx]] + bot_orders[[#This Row],[fee]], -bot_orders[[#This Row],[accFillSz]]*bot_orders[[#This Row],[avgPx]])</f>
        <v>-0.95251979316900004</v>
      </c>
      <c r="Y6257" s="4">
        <f>IF(bot_orders[[#This Row],[side]]="buy", bot_orders[[#This Row],[accFillSz]] + bot_orders[[#This Row],[fee]], -bot_orders[[#This Row],[accFillSz]])</f>
        <v>1.7232623164</v>
      </c>
      <c r="Z6257" s="4">
        <f>IF(bot_orders[[#This Row],[side]]="sell",bot_orders[[#This Row],[accFillSz]]*bot_orders[[#This Row],[avgPx]]+bot_orders[[#This Row],[fee]], 0)</f>
        <v>0</v>
      </c>
      <c r="AA6257" s="4">
        <f>IF(bot_orders[[#This Row],[side]]="sell",-bot_orders[[#This Row],[accFillSz]],bot_orders[[#This Row],[accFillSz]]+bot_orders[[#This Row],[fee]])</f>
        <v>1.7232623164</v>
      </c>
      <c r="AB6257">
        <v>0</v>
      </c>
      <c r="AC6257" t="s">
        <v>38</v>
      </c>
      <c r="AD6257">
        <v>0</v>
      </c>
      <c r="AE6257" t="s">
        <v>40</v>
      </c>
      <c r="AF6257" t="s">
        <v>41</v>
      </c>
      <c r="AG6257" t="s">
        <v>28</v>
      </c>
      <c r="AH6257" t="s">
        <v>28</v>
      </c>
      <c r="AI6257">
        <v>1.7232623199999999</v>
      </c>
      <c r="AJ6257">
        <v>-0.95251978999999998</v>
      </c>
    </row>
    <row r="6258" spans="1:36" x14ac:dyDescent="0.3">
      <c r="A6258">
        <v>7848</v>
      </c>
      <c r="B6258" t="s">
        <v>17987</v>
      </c>
      <c r="C6258" t="s">
        <v>28</v>
      </c>
      <c r="D6258" t="s">
        <v>29</v>
      </c>
      <c r="E6258" t="s">
        <v>30</v>
      </c>
      <c r="F6258" t="s">
        <v>17988</v>
      </c>
      <c r="G6258" t="s">
        <v>1308</v>
      </c>
      <c r="H6258" t="s">
        <v>23034</v>
      </c>
      <c r="I6258" s="4" t="s">
        <v>23028</v>
      </c>
      <c r="J6258" s="1">
        <f>((((bot_orders[[#This Row],[cTime]]/ 1000)+3*3600) / 86400) + DATE(1970,1,1))</f>
        <v>45787.13826028935</v>
      </c>
      <c r="K6258" s="4" t="s">
        <v>23035</v>
      </c>
      <c r="L6258" s="1">
        <f>((((bot_orders[[#This Row],[uTime]]/ 1000)+3*3600) / 86400) + DATE(1970,1,1))</f>
        <v>45787.157306990739</v>
      </c>
      <c r="M6258" t="s">
        <v>34</v>
      </c>
      <c r="N6258" t="s">
        <v>28</v>
      </c>
      <c r="O6258" t="s">
        <v>35</v>
      </c>
      <c r="P6258">
        <v>1.72464203</v>
      </c>
      <c r="Q6258" t="s">
        <v>36</v>
      </c>
      <c r="R6258" t="s">
        <v>55</v>
      </c>
      <c r="S6258">
        <v>0.55469999999999997</v>
      </c>
      <c r="T6258">
        <v>0.55469999999999997</v>
      </c>
      <c r="U6258">
        <v>1.72464203</v>
      </c>
      <c r="V6258">
        <v>-1.3797136000000001E-3</v>
      </c>
      <c r="W6258" t="s">
        <v>18833</v>
      </c>
      <c r="X6258" s="4">
        <f>IF(bot_orders[[#This Row],[side]]="sell", bot_orders[[#This Row],[accFillSz]]*bot_orders[[#This Row],[avgPx]] + bot_orders[[#This Row],[fee]], -bot_orders[[#This Row],[accFillSz]]*bot_orders[[#This Row],[avgPx]])</f>
        <v>-0.956658934041</v>
      </c>
      <c r="Y6258" s="4">
        <f>IF(bot_orders[[#This Row],[side]]="buy", bot_orders[[#This Row],[accFillSz]] + bot_orders[[#This Row],[fee]], -bot_orders[[#This Row],[accFillSz]])</f>
        <v>1.7232623164</v>
      </c>
      <c r="Z6258" s="4">
        <f>IF(bot_orders[[#This Row],[side]]="sell",bot_orders[[#This Row],[accFillSz]]*bot_orders[[#This Row],[avgPx]]+bot_orders[[#This Row],[fee]], 0)</f>
        <v>0</v>
      </c>
      <c r="AA6258" s="4">
        <f>IF(bot_orders[[#This Row],[side]]="sell",-bot_orders[[#This Row],[accFillSz]],bot_orders[[#This Row],[accFillSz]]+bot_orders[[#This Row],[fee]])</f>
        <v>1.7232623164</v>
      </c>
      <c r="AB6258">
        <v>0</v>
      </c>
      <c r="AC6258" t="s">
        <v>38</v>
      </c>
      <c r="AD6258">
        <v>0</v>
      </c>
      <c r="AE6258" t="s">
        <v>40</v>
      </c>
      <c r="AF6258" t="s">
        <v>41</v>
      </c>
      <c r="AG6258" t="s">
        <v>28</v>
      </c>
      <c r="AH6258" t="s">
        <v>28</v>
      </c>
      <c r="AI6258">
        <v>1.7232623199999999</v>
      </c>
      <c r="AJ6258">
        <v>-0.95665893000000002</v>
      </c>
    </row>
    <row r="6259" spans="1:36" x14ac:dyDescent="0.3">
      <c r="A6259">
        <v>7849</v>
      </c>
      <c r="B6259" t="s">
        <v>17987</v>
      </c>
      <c r="C6259" t="s">
        <v>28</v>
      </c>
      <c r="D6259" t="s">
        <v>29</v>
      </c>
      <c r="E6259" t="s">
        <v>30</v>
      </c>
      <c r="F6259" t="s">
        <v>17988</v>
      </c>
      <c r="G6259" t="s">
        <v>1280</v>
      </c>
      <c r="H6259" t="s">
        <v>23036</v>
      </c>
      <c r="I6259" s="4" t="s">
        <v>23028</v>
      </c>
      <c r="J6259" s="1">
        <f>((((bot_orders[[#This Row],[cTime]]/ 1000)+3*3600) / 86400) + DATE(1970,1,1))</f>
        <v>45787.13826028935</v>
      </c>
      <c r="K6259" s="4" t="s">
        <v>23037</v>
      </c>
      <c r="L6259" s="1">
        <f>((((bot_orders[[#This Row],[uTime]]/ 1000)+3*3600) / 86400) + DATE(1970,1,1))</f>
        <v>45787.147048819446</v>
      </c>
      <c r="M6259" t="s">
        <v>34</v>
      </c>
      <c r="N6259" t="s">
        <v>28</v>
      </c>
      <c r="O6259" t="s">
        <v>35</v>
      </c>
      <c r="P6259">
        <v>1.72464203</v>
      </c>
      <c r="Q6259" t="s">
        <v>36</v>
      </c>
      <c r="R6259" t="s">
        <v>55</v>
      </c>
      <c r="S6259">
        <v>0.55730000000000002</v>
      </c>
      <c r="T6259">
        <v>0.55730000000000002</v>
      </c>
      <c r="U6259">
        <v>1.72464203</v>
      </c>
      <c r="V6259">
        <v>-1.3797136000000001E-3</v>
      </c>
      <c r="W6259" t="s">
        <v>18833</v>
      </c>
      <c r="X6259" s="4">
        <f>IF(bot_orders[[#This Row],[side]]="sell", bot_orders[[#This Row],[accFillSz]]*bot_orders[[#This Row],[avgPx]] + bot_orders[[#This Row],[fee]], -bot_orders[[#This Row],[accFillSz]]*bot_orders[[#This Row],[avgPx]])</f>
        <v>-0.96114300331900004</v>
      </c>
      <c r="Y6259" s="4">
        <f>IF(bot_orders[[#This Row],[side]]="buy", bot_orders[[#This Row],[accFillSz]] + bot_orders[[#This Row],[fee]], -bot_orders[[#This Row],[accFillSz]])</f>
        <v>1.7232623164</v>
      </c>
      <c r="Z6259" s="4">
        <f>IF(bot_orders[[#This Row],[side]]="sell",bot_orders[[#This Row],[accFillSz]]*bot_orders[[#This Row],[avgPx]]+bot_orders[[#This Row],[fee]], 0)</f>
        <v>0</v>
      </c>
      <c r="AA6259" s="4">
        <f>IF(bot_orders[[#This Row],[side]]="sell",-bot_orders[[#This Row],[accFillSz]],bot_orders[[#This Row],[accFillSz]]+bot_orders[[#This Row],[fee]])</f>
        <v>1.7232623164</v>
      </c>
      <c r="AB6259">
        <v>0</v>
      </c>
      <c r="AC6259" t="s">
        <v>38</v>
      </c>
      <c r="AD6259">
        <v>0</v>
      </c>
      <c r="AE6259" t="s">
        <v>40</v>
      </c>
      <c r="AF6259" t="s">
        <v>41</v>
      </c>
      <c r="AG6259" t="s">
        <v>28</v>
      </c>
      <c r="AH6259" t="s">
        <v>28</v>
      </c>
      <c r="AI6259">
        <v>1.7232623199999999</v>
      </c>
      <c r="AJ6259">
        <v>-0.96114299999999997</v>
      </c>
    </row>
    <row r="6260" spans="1:36" x14ac:dyDescent="0.3">
      <c r="A6260">
        <v>7850</v>
      </c>
      <c r="B6260" t="s">
        <v>17987</v>
      </c>
      <c r="C6260" t="s">
        <v>28</v>
      </c>
      <c r="D6260" t="s">
        <v>29</v>
      </c>
      <c r="E6260" t="s">
        <v>30</v>
      </c>
      <c r="F6260" t="s">
        <v>17988</v>
      </c>
      <c r="G6260" t="s">
        <v>1251</v>
      </c>
      <c r="H6260" t="s">
        <v>23038</v>
      </c>
      <c r="I6260" s="4" t="s">
        <v>23028</v>
      </c>
      <c r="J6260" s="1">
        <f>((((bot_orders[[#This Row],[cTime]]/ 1000)+3*3600) / 86400) + DATE(1970,1,1))</f>
        <v>45787.13826028935</v>
      </c>
      <c r="K6260" s="4" t="s">
        <v>23039</v>
      </c>
      <c r="L6260" s="1">
        <f>((((bot_orders[[#This Row],[uTime]]/ 1000)+3*3600) / 86400) + DATE(1970,1,1))</f>
        <v>45787.138260335647</v>
      </c>
      <c r="M6260" t="s">
        <v>34</v>
      </c>
      <c r="N6260" t="s">
        <v>28</v>
      </c>
      <c r="O6260" t="s">
        <v>35</v>
      </c>
      <c r="P6260">
        <v>1.72464203</v>
      </c>
      <c r="Q6260" t="s">
        <v>36</v>
      </c>
      <c r="R6260" t="s">
        <v>55</v>
      </c>
      <c r="S6260">
        <v>0.55979999999999996</v>
      </c>
      <c r="T6260">
        <v>0.55910000000000004</v>
      </c>
      <c r="U6260">
        <v>1.72464203</v>
      </c>
      <c r="V6260">
        <v>-1.724642E-3</v>
      </c>
      <c r="W6260" t="s">
        <v>18833</v>
      </c>
      <c r="X6260" s="4">
        <f>IF(bot_orders[[#This Row],[side]]="sell", bot_orders[[#This Row],[accFillSz]]*bot_orders[[#This Row],[avgPx]] + bot_orders[[#This Row],[fee]], -bot_orders[[#This Row],[accFillSz]]*bot_orders[[#This Row],[avgPx]])</f>
        <v>-0.96424735897300007</v>
      </c>
      <c r="Y6260" s="4">
        <f>IF(bot_orders[[#This Row],[side]]="buy", bot_orders[[#This Row],[accFillSz]] + bot_orders[[#This Row],[fee]], -bot_orders[[#This Row],[accFillSz]])</f>
        <v>1.7229173879999999</v>
      </c>
      <c r="Z6260" s="4">
        <f>IF(bot_orders[[#This Row],[side]]="sell",bot_orders[[#This Row],[accFillSz]]*bot_orders[[#This Row],[avgPx]]+bot_orders[[#This Row],[fee]], 0)</f>
        <v>0</v>
      </c>
      <c r="AA6260" s="4">
        <f>IF(bot_orders[[#This Row],[side]]="sell",-bot_orders[[#This Row],[accFillSz]],bot_orders[[#This Row],[accFillSz]]+bot_orders[[#This Row],[fee]])</f>
        <v>1.7229173879999999</v>
      </c>
      <c r="AB6260">
        <v>0</v>
      </c>
      <c r="AC6260" t="s">
        <v>38</v>
      </c>
      <c r="AD6260">
        <v>0</v>
      </c>
      <c r="AE6260" t="s">
        <v>40</v>
      </c>
      <c r="AF6260" t="s">
        <v>41</v>
      </c>
      <c r="AG6260" t="s">
        <v>28</v>
      </c>
      <c r="AH6260" t="s">
        <v>28</v>
      </c>
      <c r="AI6260">
        <v>1.7229173900000001</v>
      </c>
      <c r="AJ6260">
        <v>-0.96424736</v>
      </c>
    </row>
    <row r="6261" spans="1:36" x14ac:dyDescent="0.3">
      <c r="A6261">
        <v>7851</v>
      </c>
      <c r="B6261" t="s">
        <v>17987</v>
      </c>
      <c r="C6261" t="s">
        <v>28</v>
      </c>
      <c r="D6261" t="s">
        <v>29</v>
      </c>
      <c r="E6261" t="s">
        <v>30</v>
      </c>
      <c r="F6261" t="s">
        <v>17988</v>
      </c>
      <c r="G6261" t="s">
        <v>1247</v>
      </c>
      <c r="H6261" t="s">
        <v>23040</v>
      </c>
      <c r="I6261" s="4" t="s">
        <v>23028</v>
      </c>
      <c r="J6261" s="1">
        <f>((((bot_orders[[#This Row],[cTime]]/ 1000)+3*3600) / 86400) + DATE(1970,1,1))</f>
        <v>45787.13826028935</v>
      </c>
      <c r="K6261" s="4" t="s">
        <v>23039</v>
      </c>
      <c r="L6261" s="1">
        <f>((((bot_orders[[#This Row],[uTime]]/ 1000)+3*3600) / 86400) + DATE(1970,1,1))</f>
        <v>45787.138260335647</v>
      </c>
      <c r="M6261" t="s">
        <v>34</v>
      </c>
      <c r="N6261" t="s">
        <v>28</v>
      </c>
      <c r="O6261" t="s">
        <v>35</v>
      </c>
      <c r="P6261">
        <v>1.72464203</v>
      </c>
      <c r="Q6261" t="s">
        <v>36</v>
      </c>
      <c r="R6261" t="s">
        <v>55</v>
      </c>
      <c r="S6261">
        <v>0.56230000000000002</v>
      </c>
      <c r="T6261">
        <v>0.55910000000000004</v>
      </c>
      <c r="U6261">
        <v>1.72464203</v>
      </c>
      <c r="V6261">
        <v>-1.724642E-3</v>
      </c>
      <c r="W6261" t="s">
        <v>18833</v>
      </c>
      <c r="X6261" s="4">
        <f>IF(bot_orders[[#This Row],[side]]="sell", bot_orders[[#This Row],[accFillSz]]*bot_orders[[#This Row],[avgPx]] + bot_orders[[#This Row],[fee]], -bot_orders[[#This Row],[accFillSz]]*bot_orders[[#This Row],[avgPx]])</f>
        <v>-0.96424735897300007</v>
      </c>
      <c r="Y6261" s="4">
        <f>IF(bot_orders[[#This Row],[side]]="buy", bot_orders[[#This Row],[accFillSz]] + bot_orders[[#This Row],[fee]], -bot_orders[[#This Row],[accFillSz]])</f>
        <v>1.7229173879999999</v>
      </c>
      <c r="Z6261" s="4">
        <f>IF(bot_orders[[#This Row],[side]]="sell",bot_orders[[#This Row],[accFillSz]]*bot_orders[[#This Row],[avgPx]]+bot_orders[[#This Row],[fee]], 0)</f>
        <v>0</v>
      </c>
      <c r="AA6261" s="4">
        <f>IF(bot_orders[[#This Row],[side]]="sell",-bot_orders[[#This Row],[accFillSz]],bot_orders[[#This Row],[accFillSz]]+bot_orders[[#This Row],[fee]])</f>
        <v>1.7229173879999999</v>
      </c>
      <c r="AB6261">
        <v>0</v>
      </c>
      <c r="AC6261" t="s">
        <v>38</v>
      </c>
      <c r="AD6261">
        <v>0</v>
      </c>
      <c r="AE6261" t="s">
        <v>40</v>
      </c>
      <c r="AF6261" t="s">
        <v>41</v>
      </c>
      <c r="AG6261" t="s">
        <v>28</v>
      </c>
      <c r="AH6261" t="s">
        <v>28</v>
      </c>
      <c r="AI6261">
        <v>1.7229173900000001</v>
      </c>
      <c r="AJ6261">
        <v>-0.96424736</v>
      </c>
    </row>
    <row r="6262" spans="1:36" x14ac:dyDescent="0.3">
      <c r="A6262">
        <v>7852</v>
      </c>
      <c r="B6262" t="s">
        <v>17987</v>
      </c>
      <c r="C6262" t="s">
        <v>28</v>
      </c>
      <c r="D6262" t="s">
        <v>29</v>
      </c>
      <c r="E6262" t="s">
        <v>30</v>
      </c>
      <c r="F6262" t="s">
        <v>17988</v>
      </c>
      <c r="G6262" t="s">
        <v>1161</v>
      </c>
      <c r="H6262" t="s">
        <v>23041</v>
      </c>
      <c r="I6262" s="4" t="s">
        <v>23028</v>
      </c>
      <c r="J6262" s="1">
        <f>((((bot_orders[[#This Row],[cTime]]/ 1000)+3*3600) / 86400) + DATE(1970,1,1))</f>
        <v>45787.13826028935</v>
      </c>
      <c r="K6262" s="4" t="s">
        <v>23039</v>
      </c>
      <c r="L6262" s="1">
        <f>((((bot_orders[[#This Row],[uTime]]/ 1000)+3*3600) / 86400) + DATE(1970,1,1))</f>
        <v>45787.138260335647</v>
      </c>
      <c r="M6262" t="s">
        <v>34</v>
      </c>
      <c r="N6262" t="s">
        <v>28</v>
      </c>
      <c r="O6262" t="s">
        <v>35</v>
      </c>
      <c r="P6262">
        <v>1.72464203</v>
      </c>
      <c r="Q6262" t="s">
        <v>36</v>
      </c>
      <c r="R6262" t="s">
        <v>55</v>
      </c>
      <c r="S6262">
        <v>0.56479999999999997</v>
      </c>
      <c r="T6262">
        <v>0.55910000000000004</v>
      </c>
      <c r="U6262">
        <v>1.72464203</v>
      </c>
      <c r="V6262">
        <v>-1.724642E-3</v>
      </c>
      <c r="W6262" t="s">
        <v>18833</v>
      </c>
      <c r="X6262" s="4">
        <f>IF(bot_orders[[#This Row],[side]]="sell", bot_orders[[#This Row],[accFillSz]]*bot_orders[[#This Row],[avgPx]] + bot_orders[[#This Row],[fee]], -bot_orders[[#This Row],[accFillSz]]*bot_orders[[#This Row],[avgPx]])</f>
        <v>-0.96424735897300007</v>
      </c>
      <c r="Y6262" s="4">
        <f>IF(bot_orders[[#This Row],[side]]="buy", bot_orders[[#This Row],[accFillSz]] + bot_orders[[#This Row],[fee]], -bot_orders[[#This Row],[accFillSz]])</f>
        <v>1.7229173879999999</v>
      </c>
      <c r="Z6262" s="4">
        <f>IF(bot_orders[[#This Row],[side]]="sell",bot_orders[[#This Row],[accFillSz]]*bot_orders[[#This Row],[avgPx]]+bot_orders[[#This Row],[fee]], 0)</f>
        <v>0</v>
      </c>
      <c r="AA6262" s="4">
        <f>IF(bot_orders[[#This Row],[side]]="sell",-bot_orders[[#This Row],[accFillSz]],bot_orders[[#This Row],[accFillSz]]+bot_orders[[#This Row],[fee]])</f>
        <v>1.7229173879999999</v>
      </c>
      <c r="AB6262">
        <v>0</v>
      </c>
      <c r="AC6262" t="s">
        <v>38</v>
      </c>
      <c r="AD6262">
        <v>0</v>
      </c>
      <c r="AE6262" t="s">
        <v>40</v>
      </c>
      <c r="AF6262" t="s">
        <v>41</v>
      </c>
      <c r="AG6262" t="s">
        <v>28</v>
      </c>
      <c r="AH6262" t="s">
        <v>28</v>
      </c>
      <c r="AI6262">
        <v>1.7229173900000001</v>
      </c>
      <c r="AJ6262">
        <v>-0.96424736</v>
      </c>
    </row>
    <row r="6263" spans="1:36" x14ac:dyDescent="0.3">
      <c r="A6263">
        <v>7853</v>
      </c>
      <c r="B6263" t="s">
        <v>17987</v>
      </c>
      <c r="C6263" t="s">
        <v>28</v>
      </c>
      <c r="D6263" t="s">
        <v>29</v>
      </c>
      <c r="E6263" t="s">
        <v>30</v>
      </c>
      <c r="F6263" t="s">
        <v>17988</v>
      </c>
      <c r="G6263" t="s">
        <v>1251</v>
      </c>
      <c r="H6263" t="s">
        <v>23042</v>
      </c>
      <c r="I6263" s="4" t="s">
        <v>23043</v>
      </c>
      <c r="J6263" s="1">
        <f>((((bot_orders[[#This Row],[cTime]]/ 1000)+3*3600) / 86400) + DATE(1970,1,1))</f>
        <v>45787.138260358799</v>
      </c>
      <c r="K6263" s="4" t="s">
        <v>23044</v>
      </c>
      <c r="L6263" s="1">
        <f>((((bot_orders[[#This Row],[uTime]]/ 1000)+3*3600) / 86400) + DATE(1970,1,1))</f>
        <v>45787.138940243058</v>
      </c>
      <c r="M6263" t="s">
        <v>34</v>
      </c>
      <c r="N6263" t="s">
        <v>28</v>
      </c>
      <c r="O6263" t="s">
        <v>35</v>
      </c>
      <c r="P6263">
        <v>1.7229173799999999</v>
      </c>
      <c r="Q6263" t="s">
        <v>36</v>
      </c>
      <c r="R6263" t="s">
        <v>37</v>
      </c>
      <c r="S6263">
        <v>0.56230000000000002</v>
      </c>
      <c r="T6263">
        <v>0.56230000000000002</v>
      </c>
      <c r="U6263">
        <v>1.7229173799999999</v>
      </c>
      <c r="V6263">
        <v>-7.7503719999999997E-4</v>
      </c>
      <c r="W6263" t="s">
        <v>38</v>
      </c>
      <c r="X6263" s="4">
        <f>IF(bot_orders[[#This Row],[side]]="sell", bot_orders[[#This Row],[accFillSz]]*bot_orders[[#This Row],[avgPx]] + bot_orders[[#This Row],[fee]], -bot_orders[[#This Row],[accFillSz]]*bot_orders[[#This Row],[avgPx]])</f>
        <v>0.96802140557399996</v>
      </c>
      <c r="Y6263" s="4">
        <f>IF(bot_orders[[#This Row],[side]]="buy", bot_orders[[#This Row],[accFillSz]] + bot_orders[[#This Row],[fee]], -bot_orders[[#This Row],[accFillSz]])</f>
        <v>-1.7229173799999999</v>
      </c>
      <c r="Z6263" s="4">
        <f>IF(bot_orders[[#This Row],[side]]="sell",bot_orders[[#This Row],[accFillSz]]*bot_orders[[#This Row],[avgPx]]+bot_orders[[#This Row],[fee]], 0)</f>
        <v>0.96802140557399996</v>
      </c>
      <c r="AA6263" s="4">
        <f>IF(bot_orders[[#This Row],[side]]="sell",-bot_orders[[#This Row],[accFillSz]],bot_orders[[#This Row],[accFillSz]]+bot_orders[[#This Row],[fee]])</f>
        <v>-1.7229173799999999</v>
      </c>
      <c r="AB6263">
        <v>0</v>
      </c>
      <c r="AC6263" t="s">
        <v>18833</v>
      </c>
      <c r="AD6263">
        <v>0</v>
      </c>
      <c r="AE6263" t="s">
        <v>40</v>
      </c>
      <c r="AF6263" t="s">
        <v>41</v>
      </c>
      <c r="AG6263" t="s">
        <v>28</v>
      </c>
      <c r="AH6263" t="s">
        <v>28</v>
      </c>
      <c r="AI6263">
        <v>-1.7229173799999999</v>
      </c>
      <c r="AJ6263">
        <v>0.96802140999999997</v>
      </c>
    </row>
    <row r="6264" spans="1:36" x14ac:dyDescent="0.3">
      <c r="A6264">
        <v>7854</v>
      </c>
      <c r="B6264" t="s">
        <v>17987</v>
      </c>
      <c r="C6264" t="s">
        <v>28</v>
      </c>
      <c r="D6264" t="s">
        <v>29</v>
      </c>
      <c r="E6264" t="s">
        <v>30</v>
      </c>
      <c r="F6264" t="s">
        <v>17988</v>
      </c>
      <c r="G6264" t="s">
        <v>1247</v>
      </c>
      <c r="H6264" t="s">
        <v>23045</v>
      </c>
      <c r="I6264" s="4" t="s">
        <v>23043</v>
      </c>
      <c r="J6264" s="1">
        <f>((((bot_orders[[#This Row],[cTime]]/ 1000)+3*3600) / 86400) + DATE(1970,1,1))</f>
        <v>45787.138260358799</v>
      </c>
      <c r="K6264" s="4" t="s">
        <v>23046</v>
      </c>
      <c r="L6264" s="1">
        <f>((((bot_orders[[#This Row],[uTime]]/ 1000)+3*3600) / 86400) + DATE(1970,1,1))</f>
        <v>45787.138968483792</v>
      </c>
      <c r="M6264" t="s">
        <v>34</v>
      </c>
      <c r="N6264" t="s">
        <v>28</v>
      </c>
      <c r="O6264" t="s">
        <v>35</v>
      </c>
      <c r="P6264">
        <v>1.7229173799999999</v>
      </c>
      <c r="Q6264" t="s">
        <v>36</v>
      </c>
      <c r="R6264" t="s">
        <v>37</v>
      </c>
      <c r="S6264">
        <v>0.56479999999999997</v>
      </c>
      <c r="T6264">
        <v>0.56479999999999997</v>
      </c>
      <c r="U6264">
        <v>1.7229173799999999</v>
      </c>
      <c r="V6264">
        <v>-7.7848299999999995E-4</v>
      </c>
      <c r="W6264" t="s">
        <v>38</v>
      </c>
      <c r="X6264" s="4">
        <f>IF(bot_orders[[#This Row],[side]]="sell", bot_orders[[#This Row],[accFillSz]]*bot_orders[[#This Row],[avgPx]] + bot_orders[[#This Row],[fee]], -bot_orders[[#This Row],[accFillSz]]*bot_orders[[#This Row],[avgPx]])</f>
        <v>0.97232525322399987</v>
      </c>
      <c r="Y6264" s="4">
        <f>IF(bot_orders[[#This Row],[side]]="buy", bot_orders[[#This Row],[accFillSz]] + bot_orders[[#This Row],[fee]], -bot_orders[[#This Row],[accFillSz]])</f>
        <v>-1.7229173799999999</v>
      </c>
      <c r="Z6264" s="4">
        <f>IF(bot_orders[[#This Row],[side]]="sell",bot_orders[[#This Row],[accFillSz]]*bot_orders[[#This Row],[avgPx]]+bot_orders[[#This Row],[fee]], 0)</f>
        <v>0.97232525322399987</v>
      </c>
      <c r="AA6264" s="4">
        <f>IF(bot_orders[[#This Row],[side]]="sell",-bot_orders[[#This Row],[accFillSz]],bot_orders[[#This Row],[accFillSz]]+bot_orders[[#This Row],[fee]])</f>
        <v>-1.7229173799999999</v>
      </c>
      <c r="AB6264">
        <v>0</v>
      </c>
      <c r="AC6264" t="s">
        <v>18833</v>
      </c>
      <c r="AD6264">
        <v>0</v>
      </c>
      <c r="AE6264" t="s">
        <v>40</v>
      </c>
      <c r="AF6264" t="s">
        <v>41</v>
      </c>
      <c r="AG6264" t="s">
        <v>28</v>
      </c>
      <c r="AH6264" t="s">
        <v>28</v>
      </c>
      <c r="AI6264">
        <v>-1.7229173799999999</v>
      </c>
      <c r="AJ6264">
        <v>0.97232525000000003</v>
      </c>
    </row>
    <row r="6265" spans="1:36" x14ac:dyDescent="0.3">
      <c r="A6265">
        <v>7855</v>
      </c>
      <c r="B6265" t="s">
        <v>17987</v>
      </c>
      <c r="C6265" t="s">
        <v>28</v>
      </c>
      <c r="D6265" t="s">
        <v>29</v>
      </c>
      <c r="E6265" t="s">
        <v>30</v>
      </c>
      <c r="F6265" t="s">
        <v>17988</v>
      </c>
      <c r="G6265" t="s">
        <v>1161</v>
      </c>
      <c r="H6265" t="s">
        <v>23298</v>
      </c>
      <c r="I6265" s="4" t="s">
        <v>23043</v>
      </c>
      <c r="J6265" s="1">
        <f>((((bot_orders[[#This Row],[cTime]]/ 1000)+3*3600) / 86400) + DATE(1970,1,1))</f>
        <v>45787.138260358799</v>
      </c>
      <c r="K6265" s="4" t="s">
        <v>23299</v>
      </c>
      <c r="L6265" s="1">
        <f>((((bot_orders[[#This Row],[uTime]]/ 1000)+3*3600) / 86400) + DATE(1970,1,1))</f>
        <v>45788.068094467591</v>
      </c>
      <c r="M6265" t="s">
        <v>34</v>
      </c>
      <c r="N6265" t="s">
        <v>28</v>
      </c>
      <c r="O6265" t="s">
        <v>35</v>
      </c>
      <c r="P6265">
        <v>1.7229173799999999</v>
      </c>
      <c r="Q6265" t="s">
        <v>36</v>
      </c>
      <c r="R6265" t="s">
        <v>37</v>
      </c>
      <c r="S6265">
        <v>0.56740000000000002</v>
      </c>
      <c r="T6265">
        <v>0.56740000000000002</v>
      </c>
      <c r="U6265">
        <v>1.7229173799999999</v>
      </c>
      <c r="V6265">
        <v>-7.8206670000000001E-4</v>
      </c>
      <c r="W6265" t="s">
        <v>38</v>
      </c>
      <c r="X6265" s="4">
        <f>IF(bot_orders[[#This Row],[side]]="sell", bot_orders[[#This Row],[accFillSz]]*bot_orders[[#This Row],[avgPx]] + bot_orders[[#This Row],[fee]], -bot_orders[[#This Row],[accFillSz]]*bot_orders[[#This Row],[avgPx]])</f>
        <v>0.97680125471199997</v>
      </c>
      <c r="Y6265" s="4">
        <f>IF(bot_orders[[#This Row],[side]]="buy", bot_orders[[#This Row],[accFillSz]] + bot_orders[[#This Row],[fee]], -bot_orders[[#This Row],[accFillSz]])</f>
        <v>-1.7229173799999999</v>
      </c>
      <c r="Z6265" s="4">
        <f>IF(bot_orders[[#This Row],[side]]="sell",bot_orders[[#This Row],[accFillSz]]*bot_orders[[#This Row],[avgPx]]+bot_orders[[#This Row],[fee]], 0)</f>
        <v>0.97680125471199997</v>
      </c>
      <c r="AA6265" s="4">
        <f>IF(bot_orders[[#This Row],[side]]="sell",-bot_orders[[#This Row],[accFillSz]],bot_orders[[#This Row],[accFillSz]]+bot_orders[[#This Row],[fee]])</f>
        <v>-1.7229173799999999</v>
      </c>
      <c r="AB6265">
        <v>0</v>
      </c>
      <c r="AC6265" t="s">
        <v>18833</v>
      </c>
      <c r="AD6265">
        <v>0</v>
      </c>
      <c r="AE6265" t="s">
        <v>40</v>
      </c>
      <c r="AF6265" t="s">
        <v>41</v>
      </c>
      <c r="AG6265" t="s">
        <v>28</v>
      </c>
      <c r="AH6265" t="s">
        <v>28</v>
      </c>
      <c r="AI6265">
        <v>-1.7229173799999999</v>
      </c>
      <c r="AJ6265">
        <v>0.97680124999999995</v>
      </c>
    </row>
    <row r="6266" spans="1:36" x14ac:dyDescent="0.3">
      <c r="A6266">
        <v>7856</v>
      </c>
      <c r="B6266" t="s">
        <v>17987</v>
      </c>
      <c r="C6266" t="s">
        <v>28</v>
      </c>
      <c r="D6266" t="s">
        <v>29</v>
      </c>
      <c r="E6266" t="s">
        <v>30</v>
      </c>
      <c r="F6266" t="s">
        <v>17988</v>
      </c>
      <c r="G6266" t="s">
        <v>1287</v>
      </c>
      <c r="H6266" t="s">
        <v>23047</v>
      </c>
      <c r="I6266" s="4" t="s">
        <v>23048</v>
      </c>
      <c r="J6266" s="1">
        <f>((((bot_orders[[#This Row],[cTime]]/ 1000)+3*3600) / 86400) + DATE(1970,1,1))</f>
        <v>45787.138940266203</v>
      </c>
      <c r="K6266" s="4" t="s">
        <v>23049</v>
      </c>
      <c r="L6266" s="1">
        <f>((((bot_orders[[#This Row],[uTime]]/ 1000)+3*3600) / 86400) + DATE(1970,1,1))</f>
        <v>45787.142585219903</v>
      </c>
      <c r="M6266" t="s">
        <v>34</v>
      </c>
      <c r="N6266" t="s">
        <v>28</v>
      </c>
      <c r="O6266" t="s">
        <v>35</v>
      </c>
      <c r="P6266">
        <v>1.72464203</v>
      </c>
      <c r="Q6266" t="s">
        <v>36</v>
      </c>
      <c r="R6266" t="s">
        <v>55</v>
      </c>
      <c r="S6266">
        <v>0.55979999999999996</v>
      </c>
      <c r="T6266">
        <v>0.55979999999999996</v>
      </c>
      <c r="U6266">
        <v>1.72464203</v>
      </c>
      <c r="V6266">
        <v>-1.3797136000000001E-3</v>
      </c>
      <c r="W6266" t="s">
        <v>18833</v>
      </c>
      <c r="X6266" s="4">
        <f>IF(bot_orders[[#This Row],[side]]="sell", bot_orders[[#This Row],[accFillSz]]*bot_orders[[#This Row],[avgPx]] + bot_orders[[#This Row],[fee]], -bot_orders[[#This Row],[accFillSz]]*bot_orders[[#This Row],[avgPx]])</f>
        <v>-0.96545460839399999</v>
      </c>
      <c r="Y6266" s="4">
        <f>IF(bot_orders[[#This Row],[side]]="buy", bot_orders[[#This Row],[accFillSz]] + bot_orders[[#This Row],[fee]], -bot_orders[[#This Row],[accFillSz]])</f>
        <v>1.7232623164</v>
      </c>
      <c r="Z6266" s="4">
        <f>IF(bot_orders[[#This Row],[side]]="sell",bot_orders[[#This Row],[accFillSz]]*bot_orders[[#This Row],[avgPx]]+bot_orders[[#This Row],[fee]], 0)</f>
        <v>0</v>
      </c>
      <c r="AA6266" s="4">
        <f>IF(bot_orders[[#This Row],[side]]="sell",-bot_orders[[#This Row],[accFillSz]],bot_orders[[#This Row],[accFillSz]]+bot_orders[[#This Row],[fee]])</f>
        <v>1.7232623164</v>
      </c>
      <c r="AB6266">
        <v>0</v>
      </c>
      <c r="AC6266" t="s">
        <v>38</v>
      </c>
      <c r="AD6266">
        <v>0</v>
      </c>
      <c r="AE6266" t="s">
        <v>40</v>
      </c>
      <c r="AF6266" t="s">
        <v>41</v>
      </c>
      <c r="AG6266" t="s">
        <v>28</v>
      </c>
      <c r="AH6266" t="s">
        <v>28</v>
      </c>
      <c r="AI6266">
        <v>1.7232623199999999</v>
      </c>
      <c r="AJ6266">
        <v>-0.96545460999999999</v>
      </c>
    </row>
    <row r="6267" spans="1:36" x14ac:dyDescent="0.3">
      <c r="A6267">
        <v>7857</v>
      </c>
      <c r="B6267" t="s">
        <v>17987</v>
      </c>
      <c r="C6267" t="s">
        <v>28</v>
      </c>
      <c r="D6267" t="s">
        <v>29</v>
      </c>
      <c r="E6267" t="s">
        <v>30</v>
      </c>
      <c r="F6267" t="s">
        <v>17988</v>
      </c>
      <c r="G6267" t="s">
        <v>1273</v>
      </c>
      <c r="H6267" t="s">
        <v>23050</v>
      </c>
      <c r="I6267" s="4" t="s">
        <v>23051</v>
      </c>
      <c r="J6267" s="1">
        <f>((((bot_orders[[#This Row],[cTime]]/ 1000)+3*3600) / 86400) + DATE(1970,1,1))</f>
        <v>45787.138968506944</v>
      </c>
      <c r="K6267" s="4" t="s">
        <v>23052</v>
      </c>
      <c r="L6267" s="1">
        <f>((((bot_orders[[#This Row],[uTime]]/ 1000)+3*3600) / 86400) + DATE(1970,1,1))</f>
        <v>45787.139015173612</v>
      </c>
      <c r="M6267" t="s">
        <v>34</v>
      </c>
      <c r="N6267" t="s">
        <v>28</v>
      </c>
      <c r="O6267" t="s">
        <v>35</v>
      </c>
      <c r="P6267">
        <v>1.72464203</v>
      </c>
      <c r="Q6267" t="s">
        <v>36</v>
      </c>
      <c r="R6267" t="s">
        <v>55</v>
      </c>
      <c r="S6267">
        <v>0.56230000000000002</v>
      </c>
      <c r="T6267">
        <v>0.56230000000000002</v>
      </c>
      <c r="U6267">
        <v>1.72464203</v>
      </c>
      <c r="V6267">
        <v>-1.3797136000000001E-3</v>
      </c>
      <c r="W6267" t="s">
        <v>18833</v>
      </c>
      <c r="X6267" s="4">
        <f>IF(bot_orders[[#This Row],[side]]="sell", bot_orders[[#This Row],[accFillSz]]*bot_orders[[#This Row],[avgPx]] + bot_orders[[#This Row],[fee]], -bot_orders[[#This Row],[accFillSz]]*bot_orders[[#This Row],[avgPx]])</f>
        <v>-0.96976621346900005</v>
      </c>
      <c r="Y6267" s="4">
        <f>IF(bot_orders[[#This Row],[side]]="buy", bot_orders[[#This Row],[accFillSz]] + bot_orders[[#This Row],[fee]], -bot_orders[[#This Row],[accFillSz]])</f>
        <v>1.7232623164</v>
      </c>
      <c r="Z6267" s="4">
        <f>IF(bot_orders[[#This Row],[side]]="sell",bot_orders[[#This Row],[accFillSz]]*bot_orders[[#This Row],[avgPx]]+bot_orders[[#This Row],[fee]], 0)</f>
        <v>0</v>
      </c>
      <c r="AA6267" s="4">
        <f>IF(bot_orders[[#This Row],[side]]="sell",-bot_orders[[#This Row],[accFillSz]],bot_orders[[#This Row],[accFillSz]]+bot_orders[[#This Row],[fee]])</f>
        <v>1.7232623164</v>
      </c>
      <c r="AB6267">
        <v>0</v>
      </c>
      <c r="AC6267" t="s">
        <v>38</v>
      </c>
      <c r="AD6267">
        <v>0</v>
      </c>
      <c r="AE6267" t="s">
        <v>40</v>
      </c>
      <c r="AF6267" t="s">
        <v>41</v>
      </c>
      <c r="AG6267" t="s">
        <v>28</v>
      </c>
      <c r="AH6267" t="s">
        <v>28</v>
      </c>
      <c r="AI6267">
        <v>1.7232623199999999</v>
      </c>
      <c r="AJ6267">
        <v>-0.96976620999999996</v>
      </c>
    </row>
    <row r="6268" spans="1:36" x14ac:dyDescent="0.3">
      <c r="A6268">
        <v>7858</v>
      </c>
      <c r="B6268" t="s">
        <v>17987</v>
      </c>
      <c r="C6268" t="s">
        <v>28</v>
      </c>
      <c r="D6268" t="s">
        <v>29</v>
      </c>
      <c r="E6268" t="s">
        <v>30</v>
      </c>
      <c r="F6268" t="s">
        <v>17988</v>
      </c>
      <c r="G6268" t="s">
        <v>1273</v>
      </c>
      <c r="H6268" t="s">
        <v>23300</v>
      </c>
      <c r="I6268" s="4" t="s">
        <v>23301</v>
      </c>
      <c r="J6268" s="1">
        <f>((((bot_orders[[#This Row],[cTime]]/ 1000)+3*3600) / 86400) + DATE(1970,1,1))</f>
        <v>45787.139015196764</v>
      </c>
      <c r="K6268" s="4" t="s">
        <v>23302</v>
      </c>
      <c r="L6268" s="1">
        <f>((((bot_orders[[#This Row],[uTime]]/ 1000)+3*3600) / 86400) + DATE(1970,1,1))</f>
        <v>45788.039877222225</v>
      </c>
      <c r="M6268" t="s">
        <v>34</v>
      </c>
      <c r="N6268" t="s">
        <v>28</v>
      </c>
      <c r="O6268" t="s">
        <v>35</v>
      </c>
      <c r="P6268">
        <v>1.72326231</v>
      </c>
      <c r="Q6268" t="s">
        <v>36</v>
      </c>
      <c r="R6268" t="s">
        <v>37</v>
      </c>
      <c r="S6268">
        <v>0.56479999999999997</v>
      </c>
      <c r="T6268">
        <v>0.56479999999999997</v>
      </c>
      <c r="U6268">
        <v>1.72326231</v>
      </c>
      <c r="V6268">
        <v>-7.7863879999999996E-4</v>
      </c>
      <c r="W6268" t="s">
        <v>38</v>
      </c>
      <c r="X6268" s="4">
        <f>IF(bot_orders[[#This Row],[side]]="sell", bot_orders[[#This Row],[accFillSz]]*bot_orders[[#This Row],[avgPx]] + bot_orders[[#This Row],[fee]], -bot_orders[[#This Row],[accFillSz]]*bot_orders[[#This Row],[avgPx]])</f>
        <v>0.97251991388799996</v>
      </c>
      <c r="Y6268" s="4">
        <f>IF(bot_orders[[#This Row],[side]]="buy", bot_orders[[#This Row],[accFillSz]] + bot_orders[[#This Row],[fee]], -bot_orders[[#This Row],[accFillSz]])</f>
        <v>-1.72326231</v>
      </c>
      <c r="Z6268" s="4">
        <f>IF(bot_orders[[#This Row],[side]]="sell",bot_orders[[#This Row],[accFillSz]]*bot_orders[[#This Row],[avgPx]]+bot_orders[[#This Row],[fee]], 0)</f>
        <v>0.97251991388799996</v>
      </c>
      <c r="AA6268" s="4">
        <f>IF(bot_orders[[#This Row],[side]]="sell",-bot_orders[[#This Row],[accFillSz]],bot_orders[[#This Row],[accFillSz]]+bot_orders[[#This Row],[fee]])</f>
        <v>-1.72326231</v>
      </c>
      <c r="AB6268">
        <v>0</v>
      </c>
      <c r="AC6268" t="s">
        <v>18833</v>
      </c>
      <c r="AD6268">
        <v>0</v>
      </c>
      <c r="AE6268" t="s">
        <v>40</v>
      </c>
      <c r="AF6268" t="s">
        <v>41</v>
      </c>
      <c r="AG6268" t="s">
        <v>28</v>
      </c>
      <c r="AH6268" t="s">
        <v>28</v>
      </c>
      <c r="AI6268">
        <v>-1.72326231</v>
      </c>
      <c r="AJ6268">
        <v>0.97251991000000004</v>
      </c>
    </row>
    <row r="6269" spans="1:36" x14ac:dyDescent="0.3">
      <c r="A6269">
        <v>7860</v>
      </c>
      <c r="B6269" t="s">
        <v>17987</v>
      </c>
      <c r="C6269" t="s">
        <v>28</v>
      </c>
      <c r="D6269" t="s">
        <v>29</v>
      </c>
      <c r="E6269" t="s">
        <v>30</v>
      </c>
      <c r="F6269" t="s">
        <v>17988</v>
      </c>
      <c r="G6269" t="s">
        <v>1287</v>
      </c>
      <c r="H6269" t="s">
        <v>23056</v>
      </c>
      <c r="I6269" s="4" t="s">
        <v>23057</v>
      </c>
      <c r="J6269" s="1">
        <f>((((bot_orders[[#This Row],[cTime]]/ 1000)+3*3600) / 86400) + DATE(1970,1,1))</f>
        <v>45787.142585243055</v>
      </c>
      <c r="K6269" s="4" t="s">
        <v>23058</v>
      </c>
      <c r="L6269" s="1">
        <f>((((bot_orders[[#This Row],[uTime]]/ 1000)+3*3600) / 86400) + DATE(1970,1,1))</f>
        <v>45787.463476539349</v>
      </c>
      <c r="M6269" t="s">
        <v>34</v>
      </c>
      <c r="N6269" t="s">
        <v>28</v>
      </c>
      <c r="O6269" t="s">
        <v>35</v>
      </c>
      <c r="P6269">
        <v>1.72326231</v>
      </c>
      <c r="Q6269" t="s">
        <v>36</v>
      </c>
      <c r="R6269" t="s">
        <v>37</v>
      </c>
      <c r="S6269">
        <v>0.56230000000000002</v>
      </c>
      <c r="T6269">
        <v>0.56230000000000002</v>
      </c>
      <c r="U6269">
        <v>1.72326231</v>
      </c>
      <c r="V6269">
        <v>-7.7519229999999995E-4</v>
      </c>
      <c r="W6269" t="s">
        <v>38</v>
      </c>
      <c r="X6269" s="4">
        <f>IF(bot_orders[[#This Row],[side]]="sell", bot_orders[[#This Row],[accFillSz]]*bot_orders[[#This Row],[avgPx]] + bot_orders[[#This Row],[fee]], -bot_orders[[#This Row],[accFillSz]]*bot_orders[[#This Row],[avgPx]])</f>
        <v>0.96821520461300004</v>
      </c>
      <c r="Y6269" s="4">
        <f>IF(bot_orders[[#This Row],[side]]="buy", bot_orders[[#This Row],[accFillSz]] + bot_orders[[#This Row],[fee]], -bot_orders[[#This Row],[accFillSz]])</f>
        <v>-1.72326231</v>
      </c>
      <c r="Z6269" s="4">
        <f>IF(bot_orders[[#This Row],[side]]="sell",bot_orders[[#This Row],[accFillSz]]*bot_orders[[#This Row],[avgPx]]+bot_orders[[#This Row],[fee]], 0)</f>
        <v>0.96821520461300004</v>
      </c>
      <c r="AA6269" s="4">
        <f>IF(bot_orders[[#This Row],[side]]="sell",-bot_orders[[#This Row],[accFillSz]],bot_orders[[#This Row],[accFillSz]]+bot_orders[[#This Row],[fee]])</f>
        <v>-1.72326231</v>
      </c>
      <c r="AB6269">
        <v>0</v>
      </c>
      <c r="AC6269" t="s">
        <v>18833</v>
      </c>
      <c r="AD6269">
        <v>0</v>
      </c>
      <c r="AE6269" t="s">
        <v>40</v>
      </c>
      <c r="AF6269" t="s">
        <v>41</v>
      </c>
      <c r="AG6269" t="s">
        <v>28</v>
      </c>
      <c r="AH6269" t="s">
        <v>28</v>
      </c>
      <c r="AI6269">
        <v>-1.72326231</v>
      </c>
      <c r="AJ6269">
        <v>0.96821520000000005</v>
      </c>
    </row>
    <row r="6270" spans="1:36" x14ac:dyDescent="0.3">
      <c r="A6270">
        <v>7863</v>
      </c>
      <c r="B6270" t="s">
        <v>17987</v>
      </c>
      <c r="C6270" t="s">
        <v>28</v>
      </c>
      <c r="D6270" t="s">
        <v>29</v>
      </c>
      <c r="E6270" t="s">
        <v>30</v>
      </c>
      <c r="F6270" t="s">
        <v>17988</v>
      </c>
      <c r="G6270" t="s">
        <v>1280</v>
      </c>
      <c r="H6270" t="s">
        <v>23065</v>
      </c>
      <c r="I6270" s="4" t="s">
        <v>23066</v>
      </c>
      <c r="J6270" s="1">
        <f>((((bot_orders[[#This Row],[cTime]]/ 1000)+3*3600) / 86400) + DATE(1970,1,1))</f>
        <v>45787.147048842591</v>
      </c>
      <c r="K6270" s="4" t="s">
        <v>23067</v>
      </c>
      <c r="L6270" s="1">
        <f>((((bot_orders[[#This Row],[uTime]]/ 1000)+3*3600) / 86400) + DATE(1970,1,1))</f>
        <v>45787.151201643515</v>
      </c>
      <c r="M6270" t="s">
        <v>34</v>
      </c>
      <c r="N6270" t="s">
        <v>28</v>
      </c>
      <c r="O6270" t="s">
        <v>35</v>
      </c>
      <c r="P6270">
        <v>1.72326231</v>
      </c>
      <c r="Q6270" t="s">
        <v>36</v>
      </c>
      <c r="R6270" t="s">
        <v>37</v>
      </c>
      <c r="S6270">
        <v>0.55979999999999996</v>
      </c>
      <c r="T6270">
        <v>0.55979999999999996</v>
      </c>
      <c r="U6270">
        <v>1.72326231</v>
      </c>
      <c r="V6270">
        <v>-7.7174579999999995E-4</v>
      </c>
      <c r="W6270" t="s">
        <v>38</v>
      </c>
      <c r="X6270" s="4">
        <f>IF(bot_orders[[#This Row],[side]]="sell", bot_orders[[#This Row],[accFillSz]]*bot_orders[[#This Row],[avgPx]] + bot_orders[[#This Row],[fee]], -bot_orders[[#This Row],[accFillSz]]*bot_orders[[#This Row],[avgPx]])</f>
        <v>0.963910495338</v>
      </c>
      <c r="Y6270" s="4">
        <f>IF(bot_orders[[#This Row],[side]]="buy", bot_orders[[#This Row],[accFillSz]] + bot_orders[[#This Row],[fee]], -bot_orders[[#This Row],[accFillSz]])</f>
        <v>-1.72326231</v>
      </c>
      <c r="Z6270" s="4">
        <f>IF(bot_orders[[#This Row],[side]]="sell",bot_orders[[#This Row],[accFillSz]]*bot_orders[[#This Row],[avgPx]]+bot_orders[[#This Row],[fee]], 0)</f>
        <v>0.963910495338</v>
      </c>
      <c r="AA6270" s="4">
        <f>IF(bot_orders[[#This Row],[side]]="sell",-bot_orders[[#This Row],[accFillSz]],bot_orders[[#This Row],[accFillSz]]+bot_orders[[#This Row],[fee]])</f>
        <v>-1.72326231</v>
      </c>
      <c r="AB6270">
        <v>0</v>
      </c>
      <c r="AC6270" t="s">
        <v>18833</v>
      </c>
      <c r="AD6270">
        <v>0</v>
      </c>
      <c r="AE6270" t="s">
        <v>40</v>
      </c>
      <c r="AF6270" t="s">
        <v>41</v>
      </c>
      <c r="AG6270" t="s">
        <v>28</v>
      </c>
      <c r="AH6270" t="s">
        <v>28</v>
      </c>
      <c r="AI6270">
        <v>-1.72326231</v>
      </c>
      <c r="AJ6270">
        <v>0.9639105</v>
      </c>
    </row>
    <row r="6271" spans="1:36" x14ac:dyDescent="0.3">
      <c r="A6271">
        <v>7865</v>
      </c>
      <c r="B6271" t="s">
        <v>17987</v>
      </c>
      <c r="C6271" t="s">
        <v>28</v>
      </c>
      <c r="D6271" t="s">
        <v>29</v>
      </c>
      <c r="E6271" t="s">
        <v>30</v>
      </c>
      <c r="F6271" t="s">
        <v>17988</v>
      </c>
      <c r="G6271" t="s">
        <v>1157</v>
      </c>
      <c r="H6271" t="s">
        <v>23071</v>
      </c>
      <c r="I6271" s="4" t="s">
        <v>23072</v>
      </c>
      <c r="J6271" s="1">
        <f>((((bot_orders[[#This Row],[cTime]]/ 1000)+3*3600) / 86400) + DATE(1970,1,1))</f>
        <v>45787.151201678236</v>
      </c>
      <c r="K6271" s="4" t="s">
        <v>23073</v>
      </c>
      <c r="L6271" s="1">
        <f>((((bot_orders[[#This Row],[uTime]]/ 1000)+3*3600) / 86400) + DATE(1970,1,1))</f>
        <v>45787.152879618057</v>
      </c>
      <c r="M6271" t="s">
        <v>34</v>
      </c>
      <c r="N6271" t="s">
        <v>28</v>
      </c>
      <c r="O6271" t="s">
        <v>35</v>
      </c>
      <c r="P6271">
        <v>1.72464203</v>
      </c>
      <c r="Q6271" t="s">
        <v>36</v>
      </c>
      <c r="R6271" t="s">
        <v>55</v>
      </c>
      <c r="S6271">
        <v>0.55730000000000002</v>
      </c>
      <c r="T6271">
        <v>0.55730000000000002</v>
      </c>
      <c r="U6271">
        <v>1.72464203</v>
      </c>
      <c r="V6271">
        <v>-1.3797136000000001E-3</v>
      </c>
      <c r="W6271" t="s">
        <v>18833</v>
      </c>
      <c r="X6271" s="4">
        <f>IF(bot_orders[[#This Row],[side]]="sell", bot_orders[[#This Row],[accFillSz]]*bot_orders[[#This Row],[avgPx]] + bot_orders[[#This Row],[fee]], -bot_orders[[#This Row],[accFillSz]]*bot_orders[[#This Row],[avgPx]])</f>
        <v>-0.96114300331900004</v>
      </c>
      <c r="Y6271" s="4">
        <f>IF(bot_orders[[#This Row],[side]]="buy", bot_orders[[#This Row],[accFillSz]] + bot_orders[[#This Row],[fee]], -bot_orders[[#This Row],[accFillSz]])</f>
        <v>1.7232623164</v>
      </c>
      <c r="Z6271" s="4">
        <f>IF(bot_orders[[#This Row],[side]]="sell",bot_orders[[#This Row],[accFillSz]]*bot_orders[[#This Row],[avgPx]]+bot_orders[[#This Row],[fee]], 0)</f>
        <v>0</v>
      </c>
      <c r="AA6271" s="4">
        <f>IF(bot_orders[[#This Row],[side]]="sell",-bot_orders[[#This Row],[accFillSz]],bot_orders[[#This Row],[accFillSz]]+bot_orders[[#This Row],[fee]])</f>
        <v>1.7232623164</v>
      </c>
      <c r="AB6271">
        <v>0</v>
      </c>
      <c r="AC6271" t="s">
        <v>38</v>
      </c>
      <c r="AD6271">
        <v>0</v>
      </c>
      <c r="AE6271" t="s">
        <v>40</v>
      </c>
      <c r="AF6271" t="s">
        <v>41</v>
      </c>
      <c r="AG6271" t="s">
        <v>28</v>
      </c>
      <c r="AH6271" t="s">
        <v>28</v>
      </c>
      <c r="AI6271">
        <v>1.7232623199999999</v>
      </c>
      <c r="AJ6271">
        <v>-0.96114299999999997</v>
      </c>
    </row>
    <row r="6272" spans="1:36" x14ac:dyDescent="0.3">
      <c r="A6272">
        <v>7867</v>
      </c>
      <c r="B6272" t="s">
        <v>17987</v>
      </c>
      <c r="C6272" t="s">
        <v>28</v>
      </c>
      <c r="D6272" t="s">
        <v>29</v>
      </c>
      <c r="E6272" t="s">
        <v>30</v>
      </c>
      <c r="F6272" t="s">
        <v>17988</v>
      </c>
      <c r="G6272" t="s">
        <v>1157</v>
      </c>
      <c r="H6272" t="s">
        <v>23077</v>
      </c>
      <c r="I6272" s="4" t="s">
        <v>23078</v>
      </c>
      <c r="J6272" s="1">
        <f>((((bot_orders[[#This Row],[cTime]]/ 1000)+3*3600) / 86400) + DATE(1970,1,1))</f>
        <v>45787.152879641202</v>
      </c>
      <c r="K6272" s="4" t="s">
        <v>23079</v>
      </c>
      <c r="L6272" s="1">
        <f>((((bot_orders[[#This Row],[uTime]]/ 1000)+3*3600) / 86400) + DATE(1970,1,1))</f>
        <v>45787.454911851848</v>
      </c>
      <c r="M6272" t="s">
        <v>34</v>
      </c>
      <c r="N6272" t="s">
        <v>28</v>
      </c>
      <c r="O6272" t="s">
        <v>35</v>
      </c>
      <c r="P6272">
        <v>1.72326231</v>
      </c>
      <c r="Q6272" t="s">
        <v>36</v>
      </c>
      <c r="R6272" t="s">
        <v>37</v>
      </c>
      <c r="S6272">
        <v>0.55979999999999996</v>
      </c>
      <c r="T6272">
        <v>0.55979999999999996</v>
      </c>
      <c r="U6272">
        <v>1.72326231</v>
      </c>
      <c r="V6272">
        <v>-7.7174579999999995E-4</v>
      </c>
      <c r="W6272" t="s">
        <v>38</v>
      </c>
      <c r="X6272" s="4">
        <f>IF(bot_orders[[#This Row],[side]]="sell", bot_orders[[#This Row],[accFillSz]]*bot_orders[[#This Row],[avgPx]] + bot_orders[[#This Row],[fee]], -bot_orders[[#This Row],[accFillSz]]*bot_orders[[#This Row],[avgPx]])</f>
        <v>0.963910495338</v>
      </c>
      <c r="Y6272" s="4">
        <f>IF(bot_orders[[#This Row],[side]]="buy", bot_orders[[#This Row],[accFillSz]] + bot_orders[[#This Row],[fee]], -bot_orders[[#This Row],[accFillSz]])</f>
        <v>-1.72326231</v>
      </c>
      <c r="Z6272" s="4">
        <f>IF(bot_orders[[#This Row],[side]]="sell",bot_orders[[#This Row],[accFillSz]]*bot_orders[[#This Row],[avgPx]]+bot_orders[[#This Row],[fee]], 0)</f>
        <v>0.963910495338</v>
      </c>
      <c r="AA6272" s="4">
        <f>IF(bot_orders[[#This Row],[side]]="sell",-bot_orders[[#This Row],[accFillSz]],bot_orders[[#This Row],[accFillSz]]+bot_orders[[#This Row],[fee]])</f>
        <v>-1.72326231</v>
      </c>
      <c r="AB6272">
        <v>0</v>
      </c>
      <c r="AC6272" t="s">
        <v>18833</v>
      </c>
      <c r="AD6272">
        <v>0</v>
      </c>
      <c r="AE6272" t="s">
        <v>40</v>
      </c>
      <c r="AF6272" t="s">
        <v>41</v>
      </c>
      <c r="AG6272" t="s">
        <v>28</v>
      </c>
      <c r="AH6272" t="s">
        <v>28</v>
      </c>
      <c r="AI6272">
        <v>-1.72326231</v>
      </c>
      <c r="AJ6272">
        <v>0.9639105</v>
      </c>
    </row>
    <row r="6273" spans="1:36" x14ac:dyDescent="0.3">
      <c r="A6273">
        <v>7870</v>
      </c>
      <c r="B6273" t="s">
        <v>17987</v>
      </c>
      <c r="C6273" t="s">
        <v>28</v>
      </c>
      <c r="D6273" t="s">
        <v>29</v>
      </c>
      <c r="E6273" t="s">
        <v>30</v>
      </c>
      <c r="F6273" t="s">
        <v>17988</v>
      </c>
      <c r="G6273" t="s">
        <v>1308</v>
      </c>
      <c r="H6273" t="s">
        <v>23086</v>
      </c>
      <c r="I6273" s="4" t="s">
        <v>23087</v>
      </c>
      <c r="J6273" s="1">
        <f>((((bot_orders[[#This Row],[cTime]]/ 1000)+3*3600) / 86400) + DATE(1970,1,1))</f>
        <v>45787.157307013884</v>
      </c>
      <c r="K6273" s="4" t="s">
        <v>23088</v>
      </c>
      <c r="L6273" s="1">
        <f>((((bot_orders[[#This Row],[uTime]]/ 1000)+3*3600) / 86400) + DATE(1970,1,1))</f>
        <v>45787.373546782408</v>
      </c>
      <c r="M6273" t="s">
        <v>34</v>
      </c>
      <c r="N6273" t="s">
        <v>28</v>
      </c>
      <c r="O6273" t="s">
        <v>35</v>
      </c>
      <c r="P6273">
        <v>1.72326231</v>
      </c>
      <c r="Q6273" t="s">
        <v>36</v>
      </c>
      <c r="R6273" t="s">
        <v>37</v>
      </c>
      <c r="S6273">
        <v>0.55730000000000002</v>
      </c>
      <c r="T6273">
        <v>0.55730000000000002</v>
      </c>
      <c r="U6273">
        <v>1.72326231</v>
      </c>
      <c r="V6273">
        <v>-7.6829929999999995E-4</v>
      </c>
      <c r="W6273" t="s">
        <v>38</v>
      </c>
      <c r="X6273" s="4">
        <f>IF(bot_orders[[#This Row],[side]]="sell", bot_orders[[#This Row],[accFillSz]]*bot_orders[[#This Row],[avgPx]] + bot_orders[[#This Row],[fee]], -bot_orders[[#This Row],[accFillSz]]*bot_orders[[#This Row],[avgPx]])</f>
        <v>0.95960578606300007</v>
      </c>
      <c r="Y6273" s="4">
        <f>IF(bot_orders[[#This Row],[side]]="buy", bot_orders[[#This Row],[accFillSz]] + bot_orders[[#This Row],[fee]], -bot_orders[[#This Row],[accFillSz]])</f>
        <v>-1.72326231</v>
      </c>
      <c r="Z6273" s="4">
        <f>IF(bot_orders[[#This Row],[side]]="sell",bot_orders[[#This Row],[accFillSz]]*bot_orders[[#This Row],[avgPx]]+bot_orders[[#This Row],[fee]], 0)</f>
        <v>0.95960578606300007</v>
      </c>
      <c r="AA6273" s="4">
        <f>IF(bot_orders[[#This Row],[side]]="sell",-bot_orders[[#This Row],[accFillSz]],bot_orders[[#This Row],[accFillSz]]+bot_orders[[#This Row],[fee]])</f>
        <v>-1.72326231</v>
      </c>
      <c r="AB6273">
        <v>0</v>
      </c>
      <c r="AC6273" t="s">
        <v>18833</v>
      </c>
      <c r="AD6273">
        <v>0</v>
      </c>
      <c r="AE6273" t="s">
        <v>40</v>
      </c>
      <c r="AF6273" t="s">
        <v>41</v>
      </c>
      <c r="AG6273" t="s">
        <v>28</v>
      </c>
      <c r="AH6273" t="s">
        <v>28</v>
      </c>
      <c r="AI6273">
        <v>-1.72326231</v>
      </c>
      <c r="AJ6273">
        <v>0.95960579000000001</v>
      </c>
    </row>
    <row r="6274" spans="1:36" x14ac:dyDescent="0.3">
      <c r="A6274">
        <v>7872</v>
      </c>
      <c r="B6274" t="s">
        <v>17987</v>
      </c>
      <c r="C6274" t="s">
        <v>28</v>
      </c>
      <c r="D6274" t="s">
        <v>29</v>
      </c>
      <c r="E6274" t="s">
        <v>30</v>
      </c>
      <c r="F6274" t="s">
        <v>17988</v>
      </c>
      <c r="G6274" t="s">
        <v>1304</v>
      </c>
      <c r="H6274" t="s">
        <v>23092</v>
      </c>
      <c r="I6274" s="4" t="s">
        <v>23093</v>
      </c>
      <c r="J6274" s="1">
        <f>((((bot_orders[[#This Row],[cTime]]/ 1000)+3*3600) / 86400) + DATE(1970,1,1))</f>
        <v>45787.157755243054</v>
      </c>
      <c r="K6274" s="4" t="s">
        <v>23094</v>
      </c>
      <c r="L6274" s="1">
        <f>((((bot_orders[[#This Row],[uTime]]/ 1000)+3*3600) / 86400) + DATE(1970,1,1))</f>
        <v>45787.182421168982</v>
      </c>
      <c r="M6274" t="s">
        <v>34</v>
      </c>
      <c r="N6274" t="s">
        <v>28</v>
      </c>
      <c r="O6274" t="s">
        <v>35</v>
      </c>
      <c r="P6274">
        <v>1.72326231</v>
      </c>
      <c r="Q6274" t="s">
        <v>36</v>
      </c>
      <c r="R6274" t="s">
        <v>37</v>
      </c>
      <c r="S6274">
        <v>0.55469999999999997</v>
      </c>
      <c r="T6274">
        <v>0.55469999999999997</v>
      </c>
      <c r="U6274">
        <v>1.72326231</v>
      </c>
      <c r="V6274">
        <v>-7.6471489999999998E-4</v>
      </c>
      <c r="W6274" t="s">
        <v>38</v>
      </c>
      <c r="X6274" s="4">
        <f>IF(bot_orders[[#This Row],[side]]="sell", bot_orders[[#This Row],[accFillSz]]*bot_orders[[#This Row],[avgPx]] + bot_orders[[#This Row],[fee]], -bot_orders[[#This Row],[accFillSz]]*bot_orders[[#This Row],[avgPx]])</f>
        <v>0.95512888845699995</v>
      </c>
      <c r="Y6274" s="4">
        <f>IF(bot_orders[[#This Row],[side]]="buy", bot_orders[[#This Row],[accFillSz]] + bot_orders[[#This Row],[fee]], -bot_orders[[#This Row],[accFillSz]])</f>
        <v>-1.72326231</v>
      </c>
      <c r="Z6274" s="4">
        <f>IF(bot_orders[[#This Row],[side]]="sell",bot_orders[[#This Row],[accFillSz]]*bot_orders[[#This Row],[avgPx]]+bot_orders[[#This Row],[fee]], 0)</f>
        <v>0.95512888845699995</v>
      </c>
      <c r="AA6274" s="4">
        <f>IF(bot_orders[[#This Row],[side]]="sell",-bot_orders[[#This Row],[accFillSz]],bot_orders[[#This Row],[accFillSz]]+bot_orders[[#This Row],[fee]])</f>
        <v>-1.72326231</v>
      </c>
      <c r="AB6274">
        <v>0</v>
      </c>
      <c r="AC6274" t="s">
        <v>18833</v>
      </c>
      <c r="AD6274">
        <v>0</v>
      </c>
      <c r="AE6274" t="s">
        <v>40</v>
      </c>
      <c r="AF6274" t="s">
        <v>41</v>
      </c>
      <c r="AG6274" t="s">
        <v>28</v>
      </c>
      <c r="AH6274" t="s">
        <v>28</v>
      </c>
      <c r="AI6274">
        <v>-1.72326231</v>
      </c>
      <c r="AJ6274">
        <v>0.95512889000000001</v>
      </c>
    </row>
    <row r="6275" spans="1:36" x14ac:dyDescent="0.3">
      <c r="A6275">
        <v>7875</v>
      </c>
      <c r="B6275" t="s">
        <v>17987</v>
      </c>
      <c r="C6275" t="s">
        <v>28</v>
      </c>
      <c r="D6275" t="s">
        <v>29</v>
      </c>
      <c r="E6275" t="s">
        <v>30</v>
      </c>
      <c r="F6275" t="s">
        <v>17988</v>
      </c>
      <c r="G6275" t="s">
        <v>1322</v>
      </c>
      <c r="H6275" t="s">
        <v>23101</v>
      </c>
      <c r="I6275" s="4" t="s">
        <v>23102</v>
      </c>
      <c r="J6275" s="1">
        <f>((((bot_orders[[#This Row],[cTime]]/ 1000)+3*3600) / 86400) + DATE(1970,1,1))</f>
        <v>45787.163552743055</v>
      </c>
      <c r="K6275" s="4" t="s">
        <v>23103</v>
      </c>
      <c r="L6275" s="1">
        <f>((((bot_orders[[#This Row],[uTime]]/ 1000)+3*3600) / 86400) + DATE(1970,1,1))</f>
        <v>45787.170389687497</v>
      </c>
      <c r="M6275" t="s">
        <v>34</v>
      </c>
      <c r="N6275" t="s">
        <v>28</v>
      </c>
      <c r="O6275" t="s">
        <v>35</v>
      </c>
      <c r="P6275">
        <v>1.72326231</v>
      </c>
      <c r="Q6275" t="s">
        <v>36</v>
      </c>
      <c r="R6275" t="s">
        <v>37</v>
      </c>
      <c r="S6275">
        <v>0.55230000000000001</v>
      </c>
      <c r="T6275">
        <v>0.55230000000000001</v>
      </c>
      <c r="U6275">
        <v>1.72326231</v>
      </c>
      <c r="V6275">
        <v>-7.6140620000000002E-4</v>
      </c>
      <c r="W6275" t="s">
        <v>38</v>
      </c>
      <c r="X6275" s="4">
        <f>IF(bot_orders[[#This Row],[side]]="sell", bot_orders[[#This Row],[accFillSz]]*bot_orders[[#This Row],[avgPx]] + bot_orders[[#This Row],[fee]], -bot_orders[[#This Row],[accFillSz]]*bot_orders[[#This Row],[avgPx]])</f>
        <v>0.95099636761299999</v>
      </c>
      <c r="Y6275" s="4">
        <f>IF(bot_orders[[#This Row],[side]]="buy", bot_orders[[#This Row],[accFillSz]] + bot_orders[[#This Row],[fee]], -bot_orders[[#This Row],[accFillSz]])</f>
        <v>-1.72326231</v>
      </c>
      <c r="Z6275" s="4">
        <f>IF(bot_orders[[#This Row],[side]]="sell",bot_orders[[#This Row],[accFillSz]]*bot_orders[[#This Row],[avgPx]]+bot_orders[[#This Row],[fee]], 0)</f>
        <v>0.95099636761299999</v>
      </c>
      <c r="AA6275" s="4">
        <f>IF(bot_orders[[#This Row],[side]]="sell",-bot_orders[[#This Row],[accFillSz]],bot_orders[[#This Row],[accFillSz]]+bot_orders[[#This Row],[fee]])</f>
        <v>-1.72326231</v>
      </c>
      <c r="AB6275">
        <v>0</v>
      </c>
      <c r="AC6275" t="s">
        <v>18833</v>
      </c>
      <c r="AD6275">
        <v>0</v>
      </c>
      <c r="AE6275" t="s">
        <v>40</v>
      </c>
      <c r="AF6275" t="s">
        <v>41</v>
      </c>
      <c r="AG6275" t="s">
        <v>28</v>
      </c>
      <c r="AH6275" t="s">
        <v>28</v>
      </c>
      <c r="AI6275">
        <v>-1.72326231</v>
      </c>
      <c r="AJ6275">
        <v>0.95099637000000004</v>
      </c>
    </row>
    <row r="6276" spans="1:36" x14ac:dyDescent="0.3">
      <c r="A6276">
        <v>7877</v>
      </c>
      <c r="B6276" t="s">
        <v>17987</v>
      </c>
      <c r="C6276" t="s">
        <v>28</v>
      </c>
      <c r="D6276" t="s">
        <v>29</v>
      </c>
      <c r="E6276" t="s">
        <v>30</v>
      </c>
      <c r="F6276" t="s">
        <v>17988</v>
      </c>
      <c r="G6276" t="s">
        <v>1318</v>
      </c>
      <c r="H6276" t="s">
        <v>23107</v>
      </c>
      <c r="I6276" s="4" t="s">
        <v>23108</v>
      </c>
      <c r="J6276" s="1">
        <f>((((bot_orders[[#This Row],[cTime]]/ 1000)+3*3600) / 86400) + DATE(1970,1,1))</f>
        <v>45787.170389710649</v>
      </c>
      <c r="K6276" s="4" t="s">
        <v>23109</v>
      </c>
      <c r="L6276" s="1">
        <f>((((bot_orders[[#This Row],[uTime]]/ 1000)+3*3600) / 86400) + DATE(1970,1,1))</f>
        <v>45787.172433252315</v>
      </c>
      <c r="M6276" t="s">
        <v>34</v>
      </c>
      <c r="N6276" t="s">
        <v>28</v>
      </c>
      <c r="O6276" t="s">
        <v>35</v>
      </c>
      <c r="P6276">
        <v>1.72464203</v>
      </c>
      <c r="Q6276" t="s">
        <v>36</v>
      </c>
      <c r="R6276" t="s">
        <v>55</v>
      </c>
      <c r="S6276">
        <v>0.54979999999999996</v>
      </c>
      <c r="T6276">
        <v>0.54979999999999996</v>
      </c>
      <c r="U6276">
        <v>1.72464203</v>
      </c>
      <c r="V6276">
        <v>-1.3797136000000001E-3</v>
      </c>
      <c r="W6276" t="s">
        <v>18833</v>
      </c>
      <c r="X6276" s="4">
        <f>IF(bot_orders[[#This Row],[side]]="sell", bot_orders[[#This Row],[accFillSz]]*bot_orders[[#This Row],[avgPx]] + bot_orders[[#This Row],[fee]], -bot_orders[[#This Row],[accFillSz]]*bot_orders[[#This Row],[avgPx]])</f>
        <v>-0.94820818809399998</v>
      </c>
      <c r="Y6276" s="4">
        <f>IF(bot_orders[[#This Row],[side]]="buy", bot_orders[[#This Row],[accFillSz]] + bot_orders[[#This Row],[fee]], -bot_orders[[#This Row],[accFillSz]])</f>
        <v>1.7232623164</v>
      </c>
      <c r="Z6276" s="4">
        <f>IF(bot_orders[[#This Row],[side]]="sell",bot_orders[[#This Row],[accFillSz]]*bot_orders[[#This Row],[avgPx]]+bot_orders[[#This Row],[fee]], 0)</f>
        <v>0</v>
      </c>
      <c r="AA6276" s="4">
        <f>IF(bot_orders[[#This Row],[side]]="sell",-bot_orders[[#This Row],[accFillSz]],bot_orders[[#This Row],[accFillSz]]+bot_orders[[#This Row],[fee]])</f>
        <v>1.7232623164</v>
      </c>
      <c r="AB6276">
        <v>0</v>
      </c>
      <c r="AC6276" t="s">
        <v>38</v>
      </c>
      <c r="AD6276">
        <v>0</v>
      </c>
      <c r="AE6276" t="s">
        <v>40</v>
      </c>
      <c r="AF6276" t="s">
        <v>41</v>
      </c>
      <c r="AG6276" t="s">
        <v>28</v>
      </c>
      <c r="AH6276" t="s">
        <v>28</v>
      </c>
      <c r="AI6276">
        <v>1.7232623199999999</v>
      </c>
      <c r="AJ6276">
        <v>-0.94820819000000001</v>
      </c>
    </row>
    <row r="6277" spans="1:36" x14ac:dyDescent="0.3">
      <c r="A6277">
        <v>7878</v>
      </c>
      <c r="B6277" t="s">
        <v>17987</v>
      </c>
      <c r="C6277" t="s">
        <v>28</v>
      </c>
      <c r="D6277" t="s">
        <v>29</v>
      </c>
      <c r="E6277" t="s">
        <v>30</v>
      </c>
      <c r="F6277" t="s">
        <v>17988</v>
      </c>
      <c r="G6277" t="s">
        <v>1318</v>
      </c>
      <c r="H6277" t="s">
        <v>23110</v>
      </c>
      <c r="I6277" s="4" t="s">
        <v>23111</v>
      </c>
      <c r="J6277" s="1">
        <f>((((bot_orders[[#This Row],[cTime]]/ 1000)+3*3600) / 86400) + DATE(1970,1,1))</f>
        <v>45787.17243327546</v>
      </c>
      <c r="K6277" s="4" t="s">
        <v>23112</v>
      </c>
      <c r="L6277" s="1">
        <f>((((bot_orders[[#This Row],[uTime]]/ 1000)+3*3600) / 86400) + DATE(1970,1,1))</f>
        <v>45787.178400752317</v>
      </c>
      <c r="M6277" t="s">
        <v>34</v>
      </c>
      <c r="N6277" t="s">
        <v>28</v>
      </c>
      <c r="O6277" t="s">
        <v>35</v>
      </c>
      <c r="P6277">
        <v>1.72326231</v>
      </c>
      <c r="Q6277" t="s">
        <v>36</v>
      </c>
      <c r="R6277" t="s">
        <v>37</v>
      </c>
      <c r="S6277">
        <v>0.55230000000000001</v>
      </c>
      <c r="T6277">
        <v>0.55230000000000001</v>
      </c>
      <c r="U6277">
        <v>1.72326231</v>
      </c>
      <c r="V6277">
        <v>-7.6140620000000002E-4</v>
      </c>
      <c r="W6277" t="s">
        <v>38</v>
      </c>
      <c r="X6277" s="4">
        <f>IF(bot_orders[[#This Row],[side]]="sell", bot_orders[[#This Row],[accFillSz]]*bot_orders[[#This Row],[avgPx]] + bot_orders[[#This Row],[fee]], -bot_orders[[#This Row],[accFillSz]]*bot_orders[[#This Row],[avgPx]])</f>
        <v>0.95099636761299999</v>
      </c>
      <c r="Y6277" s="4">
        <f>IF(bot_orders[[#This Row],[side]]="buy", bot_orders[[#This Row],[accFillSz]] + bot_orders[[#This Row],[fee]], -bot_orders[[#This Row],[accFillSz]])</f>
        <v>-1.72326231</v>
      </c>
      <c r="Z6277" s="4">
        <f>IF(bot_orders[[#This Row],[side]]="sell",bot_orders[[#This Row],[accFillSz]]*bot_orders[[#This Row],[avgPx]]+bot_orders[[#This Row],[fee]], 0)</f>
        <v>0.95099636761299999</v>
      </c>
      <c r="AA6277" s="4">
        <f>IF(bot_orders[[#This Row],[side]]="sell",-bot_orders[[#This Row],[accFillSz]],bot_orders[[#This Row],[accFillSz]]+bot_orders[[#This Row],[fee]])</f>
        <v>-1.72326231</v>
      </c>
      <c r="AB6277">
        <v>0</v>
      </c>
      <c r="AC6277" t="s">
        <v>18833</v>
      </c>
      <c r="AD6277">
        <v>0</v>
      </c>
      <c r="AE6277" t="s">
        <v>40</v>
      </c>
      <c r="AF6277" t="s">
        <v>41</v>
      </c>
      <c r="AG6277" t="s">
        <v>28</v>
      </c>
      <c r="AH6277" t="s">
        <v>28</v>
      </c>
      <c r="AI6277">
        <v>-1.72326231</v>
      </c>
      <c r="AJ6277">
        <v>0.95099637000000004</v>
      </c>
    </row>
    <row r="6278" spans="1:36" x14ac:dyDescent="0.3">
      <c r="A6278">
        <v>7880</v>
      </c>
      <c r="B6278" t="s">
        <v>17987</v>
      </c>
      <c r="C6278" t="s">
        <v>28</v>
      </c>
      <c r="D6278" t="s">
        <v>29</v>
      </c>
      <c r="E6278" t="s">
        <v>30</v>
      </c>
      <c r="F6278" t="s">
        <v>17988</v>
      </c>
      <c r="G6278" t="s">
        <v>1269</v>
      </c>
      <c r="H6278" t="s">
        <v>23116</v>
      </c>
      <c r="I6278" s="4" t="s">
        <v>23117</v>
      </c>
      <c r="J6278" s="1">
        <f>((((bot_orders[[#This Row],[cTime]]/ 1000)+3*3600) / 86400) + DATE(1970,1,1))</f>
        <v>45787.178400775461</v>
      </c>
      <c r="K6278" s="4" t="s">
        <v>23118</v>
      </c>
      <c r="L6278" s="1">
        <f>((((bot_orders[[#This Row],[uTime]]/ 1000)+3*3600) / 86400) + DATE(1970,1,1))</f>
        <v>45787.201644699075</v>
      </c>
      <c r="M6278" t="s">
        <v>34</v>
      </c>
      <c r="N6278" t="s">
        <v>28</v>
      </c>
      <c r="O6278" t="s">
        <v>35</v>
      </c>
      <c r="P6278">
        <v>1.72464203</v>
      </c>
      <c r="Q6278" t="s">
        <v>36</v>
      </c>
      <c r="R6278" t="s">
        <v>55</v>
      </c>
      <c r="S6278">
        <v>0.54979999999999996</v>
      </c>
      <c r="T6278">
        <v>0.54979999999999996</v>
      </c>
      <c r="U6278">
        <v>1.72464203</v>
      </c>
      <c r="V6278">
        <v>-1.3797136000000001E-3</v>
      </c>
      <c r="W6278" t="s">
        <v>18833</v>
      </c>
      <c r="X6278" s="4">
        <f>IF(bot_orders[[#This Row],[side]]="sell", bot_orders[[#This Row],[accFillSz]]*bot_orders[[#This Row],[avgPx]] + bot_orders[[#This Row],[fee]], -bot_orders[[#This Row],[accFillSz]]*bot_orders[[#This Row],[avgPx]])</f>
        <v>-0.94820818809399998</v>
      </c>
      <c r="Y6278" s="4">
        <f>IF(bot_orders[[#This Row],[side]]="buy", bot_orders[[#This Row],[accFillSz]] + bot_orders[[#This Row],[fee]], -bot_orders[[#This Row],[accFillSz]])</f>
        <v>1.7232623164</v>
      </c>
      <c r="Z6278" s="4">
        <f>IF(bot_orders[[#This Row],[side]]="sell",bot_orders[[#This Row],[accFillSz]]*bot_orders[[#This Row],[avgPx]]+bot_orders[[#This Row],[fee]], 0)</f>
        <v>0</v>
      </c>
      <c r="AA6278" s="4">
        <f>IF(bot_orders[[#This Row],[side]]="sell",-bot_orders[[#This Row],[accFillSz]],bot_orders[[#This Row],[accFillSz]]+bot_orders[[#This Row],[fee]])</f>
        <v>1.7232623164</v>
      </c>
      <c r="AB6278">
        <v>0</v>
      </c>
      <c r="AC6278" t="s">
        <v>38</v>
      </c>
      <c r="AD6278">
        <v>0</v>
      </c>
      <c r="AE6278" t="s">
        <v>40</v>
      </c>
      <c r="AF6278" t="s">
        <v>41</v>
      </c>
      <c r="AG6278" t="s">
        <v>28</v>
      </c>
      <c r="AH6278" t="s">
        <v>28</v>
      </c>
      <c r="AI6278">
        <v>1.7232623199999999</v>
      </c>
      <c r="AJ6278">
        <v>-0.94820819000000001</v>
      </c>
    </row>
    <row r="6279" spans="1:36" x14ac:dyDescent="0.3">
      <c r="A6279">
        <v>7882</v>
      </c>
      <c r="B6279" t="s">
        <v>17987</v>
      </c>
      <c r="C6279" t="s">
        <v>28</v>
      </c>
      <c r="D6279" t="s">
        <v>29</v>
      </c>
      <c r="E6279" t="s">
        <v>30</v>
      </c>
      <c r="F6279" t="s">
        <v>17988</v>
      </c>
      <c r="G6279" t="s">
        <v>1294</v>
      </c>
      <c r="H6279" t="s">
        <v>23122</v>
      </c>
      <c r="I6279" s="4" t="s">
        <v>23123</v>
      </c>
      <c r="J6279" s="1">
        <f>((((bot_orders[[#This Row],[cTime]]/ 1000)+3*3600) / 86400) + DATE(1970,1,1))</f>
        <v>45787.182421192134</v>
      </c>
      <c r="K6279" s="4" t="s">
        <v>23124</v>
      </c>
      <c r="L6279" s="1">
        <f>((((bot_orders[[#This Row],[uTime]]/ 1000)+3*3600) / 86400) + DATE(1970,1,1))</f>
        <v>45787.199969976849</v>
      </c>
      <c r="M6279" t="s">
        <v>34</v>
      </c>
      <c r="N6279" t="s">
        <v>28</v>
      </c>
      <c r="O6279" t="s">
        <v>35</v>
      </c>
      <c r="P6279">
        <v>1.72464203</v>
      </c>
      <c r="Q6279" t="s">
        <v>36</v>
      </c>
      <c r="R6279" t="s">
        <v>55</v>
      </c>
      <c r="S6279">
        <v>0.55230000000000001</v>
      </c>
      <c r="T6279">
        <v>0.55230000000000001</v>
      </c>
      <c r="U6279">
        <v>1.72464203</v>
      </c>
      <c r="V6279">
        <v>-1.3797136000000001E-3</v>
      </c>
      <c r="W6279" t="s">
        <v>18833</v>
      </c>
      <c r="X6279" s="4">
        <f>IF(bot_orders[[#This Row],[side]]="sell", bot_orders[[#This Row],[accFillSz]]*bot_orders[[#This Row],[avgPx]] + bot_orders[[#This Row],[fee]], -bot_orders[[#This Row],[accFillSz]]*bot_orders[[#This Row],[avgPx]])</f>
        <v>-0.95251979316900004</v>
      </c>
      <c r="Y6279" s="4">
        <f>IF(bot_orders[[#This Row],[side]]="buy", bot_orders[[#This Row],[accFillSz]] + bot_orders[[#This Row],[fee]], -bot_orders[[#This Row],[accFillSz]])</f>
        <v>1.7232623164</v>
      </c>
      <c r="Z6279" s="4">
        <f>IF(bot_orders[[#This Row],[side]]="sell",bot_orders[[#This Row],[accFillSz]]*bot_orders[[#This Row],[avgPx]]+bot_orders[[#This Row],[fee]], 0)</f>
        <v>0</v>
      </c>
      <c r="AA6279" s="4">
        <f>IF(bot_orders[[#This Row],[side]]="sell",-bot_orders[[#This Row],[accFillSz]],bot_orders[[#This Row],[accFillSz]]+bot_orders[[#This Row],[fee]])</f>
        <v>1.7232623164</v>
      </c>
      <c r="AB6279">
        <v>0</v>
      </c>
      <c r="AC6279" t="s">
        <v>38</v>
      </c>
      <c r="AD6279">
        <v>0</v>
      </c>
      <c r="AE6279" t="s">
        <v>40</v>
      </c>
      <c r="AF6279" t="s">
        <v>41</v>
      </c>
      <c r="AG6279" t="s">
        <v>28</v>
      </c>
      <c r="AH6279" t="s">
        <v>28</v>
      </c>
      <c r="AI6279">
        <v>1.7232623199999999</v>
      </c>
      <c r="AJ6279">
        <v>-0.95251978999999998</v>
      </c>
    </row>
    <row r="6280" spans="1:36" x14ac:dyDescent="0.3">
      <c r="A6280">
        <v>7884</v>
      </c>
      <c r="B6280" t="s">
        <v>17987</v>
      </c>
      <c r="C6280" t="s">
        <v>28</v>
      </c>
      <c r="D6280" t="s">
        <v>29</v>
      </c>
      <c r="E6280" t="s">
        <v>30</v>
      </c>
      <c r="F6280" t="s">
        <v>17988</v>
      </c>
      <c r="G6280" t="s">
        <v>1294</v>
      </c>
      <c r="H6280" t="s">
        <v>23128</v>
      </c>
      <c r="I6280" s="4" t="s">
        <v>23129</v>
      </c>
      <c r="J6280" s="1">
        <f>((((bot_orders[[#This Row],[cTime]]/ 1000)+3*3600) / 86400) + DATE(1970,1,1))</f>
        <v>45787.199970000001</v>
      </c>
      <c r="K6280" s="4" t="s">
        <v>23130</v>
      </c>
      <c r="L6280" s="1">
        <f>((((bot_orders[[#This Row],[uTime]]/ 1000)+3*3600) / 86400) + DATE(1970,1,1))</f>
        <v>45787.233564178241</v>
      </c>
      <c r="M6280" t="s">
        <v>34</v>
      </c>
      <c r="N6280" t="s">
        <v>28</v>
      </c>
      <c r="O6280" t="s">
        <v>35</v>
      </c>
      <c r="P6280">
        <v>1.72326231</v>
      </c>
      <c r="Q6280" t="s">
        <v>36</v>
      </c>
      <c r="R6280" t="s">
        <v>37</v>
      </c>
      <c r="S6280">
        <v>0.55469999999999997</v>
      </c>
      <c r="T6280">
        <v>0.55469999999999997</v>
      </c>
      <c r="U6280">
        <v>1.72326231</v>
      </c>
      <c r="V6280">
        <v>-7.6471489999999998E-4</v>
      </c>
      <c r="W6280" t="s">
        <v>38</v>
      </c>
      <c r="X6280" s="4">
        <f>IF(bot_orders[[#This Row],[side]]="sell", bot_orders[[#This Row],[accFillSz]]*bot_orders[[#This Row],[avgPx]] + bot_orders[[#This Row],[fee]], -bot_orders[[#This Row],[accFillSz]]*bot_orders[[#This Row],[avgPx]])</f>
        <v>0.95512888845699995</v>
      </c>
      <c r="Y6280" s="4">
        <f>IF(bot_orders[[#This Row],[side]]="buy", bot_orders[[#This Row],[accFillSz]] + bot_orders[[#This Row],[fee]], -bot_orders[[#This Row],[accFillSz]])</f>
        <v>-1.72326231</v>
      </c>
      <c r="Z6280" s="4">
        <f>IF(bot_orders[[#This Row],[side]]="sell",bot_orders[[#This Row],[accFillSz]]*bot_orders[[#This Row],[avgPx]]+bot_orders[[#This Row],[fee]], 0)</f>
        <v>0.95512888845699995</v>
      </c>
      <c r="AA6280" s="4">
        <f>IF(bot_orders[[#This Row],[side]]="sell",-bot_orders[[#This Row],[accFillSz]],bot_orders[[#This Row],[accFillSz]]+bot_orders[[#This Row],[fee]])</f>
        <v>-1.72326231</v>
      </c>
      <c r="AB6280">
        <v>0</v>
      </c>
      <c r="AC6280" t="s">
        <v>18833</v>
      </c>
      <c r="AD6280">
        <v>0</v>
      </c>
      <c r="AE6280" t="s">
        <v>40</v>
      </c>
      <c r="AF6280" t="s">
        <v>41</v>
      </c>
      <c r="AG6280" t="s">
        <v>28</v>
      </c>
      <c r="AH6280" t="s">
        <v>28</v>
      </c>
      <c r="AI6280">
        <v>-1.72326231</v>
      </c>
      <c r="AJ6280">
        <v>0.95512889000000001</v>
      </c>
    </row>
    <row r="6281" spans="1:36" x14ac:dyDescent="0.3">
      <c r="A6281">
        <v>7885</v>
      </c>
      <c r="B6281" t="s">
        <v>17987</v>
      </c>
      <c r="C6281" t="s">
        <v>28</v>
      </c>
      <c r="D6281" t="s">
        <v>29</v>
      </c>
      <c r="E6281" t="s">
        <v>30</v>
      </c>
      <c r="F6281" t="s">
        <v>17988</v>
      </c>
      <c r="G6281" t="s">
        <v>1269</v>
      </c>
      <c r="H6281" t="s">
        <v>23131</v>
      </c>
      <c r="I6281" s="4" t="s">
        <v>23132</v>
      </c>
      <c r="J6281" s="1">
        <f>((((bot_orders[[#This Row],[cTime]]/ 1000)+3*3600) / 86400) + DATE(1970,1,1))</f>
        <v>45787.201644722227</v>
      </c>
      <c r="K6281" s="4" t="s">
        <v>23133</v>
      </c>
      <c r="L6281" s="1">
        <f>((((bot_orders[[#This Row],[uTime]]/ 1000)+3*3600) / 86400) + DATE(1970,1,1))</f>
        <v>45787.219295462965</v>
      </c>
      <c r="M6281" t="s">
        <v>34</v>
      </c>
      <c r="N6281" t="s">
        <v>28</v>
      </c>
      <c r="O6281" t="s">
        <v>35</v>
      </c>
      <c r="P6281">
        <v>1.72326231</v>
      </c>
      <c r="Q6281" t="s">
        <v>36</v>
      </c>
      <c r="R6281" t="s">
        <v>37</v>
      </c>
      <c r="S6281">
        <v>0.55230000000000001</v>
      </c>
      <c r="T6281">
        <v>0.55230000000000001</v>
      </c>
      <c r="U6281">
        <v>1.72326231</v>
      </c>
      <c r="V6281">
        <v>-7.6140620000000002E-4</v>
      </c>
      <c r="W6281" t="s">
        <v>38</v>
      </c>
      <c r="X6281" s="4">
        <f>IF(bot_orders[[#This Row],[side]]="sell", bot_orders[[#This Row],[accFillSz]]*bot_orders[[#This Row],[avgPx]] + bot_orders[[#This Row],[fee]], -bot_orders[[#This Row],[accFillSz]]*bot_orders[[#This Row],[avgPx]])</f>
        <v>0.95099636761299999</v>
      </c>
      <c r="Y6281" s="4">
        <f>IF(bot_orders[[#This Row],[side]]="buy", bot_orders[[#This Row],[accFillSz]] + bot_orders[[#This Row],[fee]], -bot_orders[[#This Row],[accFillSz]])</f>
        <v>-1.72326231</v>
      </c>
      <c r="Z6281" s="4">
        <f>IF(bot_orders[[#This Row],[side]]="sell",bot_orders[[#This Row],[accFillSz]]*bot_orders[[#This Row],[avgPx]]+bot_orders[[#This Row],[fee]], 0)</f>
        <v>0.95099636761299999</v>
      </c>
      <c r="AA6281" s="4">
        <f>IF(bot_orders[[#This Row],[side]]="sell",-bot_orders[[#This Row],[accFillSz]],bot_orders[[#This Row],[accFillSz]]+bot_orders[[#This Row],[fee]])</f>
        <v>-1.72326231</v>
      </c>
      <c r="AB6281">
        <v>0</v>
      </c>
      <c r="AC6281" t="s">
        <v>18833</v>
      </c>
      <c r="AD6281">
        <v>0</v>
      </c>
      <c r="AE6281" t="s">
        <v>40</v>
      </c>
      <c r="AF6281" t="s">
        <v>41</v>
      </c>
      <c r="AG6281" t="s">
        <v>28</v>
      </c>
      <c r="AH6281" t="s">
        <v>28</v>
      </c>
      <c r="AI6281">
        <v>-1.72326231</v>
      </c>
      <c r="AJ6281">
        <v>0.95099637000000004</v>
      </c>
    </row>
    <row r="6282" spans="1:36" x14ac:dyDescent="0.3">
      <c r="A6282">
        <v>7887</v>
      </c>
      <c r="B6282" t="s">
        <v>17987</v>
      </c>
      <c r="C6282" t="s">
        <v>28</v>
      </c>
      <c r="D6282" t="s">
        <v>29</v>
      </c>
      <c r="E6282" t="s">
        <v>30</v>
      </c>
      <c r="F6282" t="s">
        <v>17988</v>
      </c>
      <c r="G6282" t="s">
        <v>1265</v>
      </c>
      <c r="H6282" t="s">
        <v>23137</v>
      </c>
      <c r="I6282" s="4" t="s">
        <v>23138</v>
      </c>
      <c r="J6282" s="1">
        <f>((((bot_orders[[#This Row],[cTime]]/ 1000)+3*3600) / 86400) + DATE(1970,1,1))</f>
        <v>45787.219295486109</v>
      </c>
      <c r="K6282" s="4" t="s">
        <v>23139</v>
      </c>
      <c r="L6282" s="1">
        <f>((((bot_orders[[#This Row],[uTime]]/ 1000)+3*3600) / 86400) + DATE(1970,1,1))</f>
        <v>45787.221363506942</v>
      </c>
      <c r="M6282" t="s">
        <v>34</v>
      </c>
      <c r="N6282" t="s">
        <v>28</v>
      </c>
      <c r="O6282" t="s">
        <v>35</v>
      </c>
      <c r="P6282">
        <v>1.72464203</v>
      </c>
      <c r="Q6282" t="s">
        <v>36</v>
      </c>
      <c r="R6282" t="s">
        <v>55</v>
      </c>
      <c r="S6282">
        <v>0.54979999999999996</v>
      </c>
      <c r="T6282">
        <v>0.54979999999999996</v>
      </c>
      <c r="U6282">
        <v>1.72464203</v>
      </c>
      <c r="V6282">
        <v>-1.3797136000000001E-3</v>
      </c>
      <c r="W6282" t="s">
        <v>18833</v>
      </c>
      <c r="X6282" s="4">
        <f>IF(bot_orders[[#This Row],[side]]="sell", bot_orders[[#This Row],[accFillSz]]*bot_orders[[#This Row],[avgPx]] + bot_orders[[#This Row],[fee]], -bot_orders[[#This Row],[accFillSz]]*bot_orders[[#This Row],[avgPx]])</f>
        <v>-0.94820818809399998</v>
      </c>
      <c r="Y6282" s="4">
        <f>IF(bot_orders[[#This Row],[side]]="buy", bot_orders[[#This Row],[accFillSz]] + bot_orders[[#This Row],[fee]], -bot_orders[[#This Row],[accFillSz]])</f>
        <v>1.7232623164</v>
      </c>
      <c r="Z6282" s="4">
        <f>IF(bot_orders[[#This Row],[side]]="sell",bot_orders[[#This Row],[accFillSz]]*bot_orders[[#This Row],[avgPx]]+bot_orders[[#This Row],[fee]], 0)</f>
        <v>0</v>
      </c>
      <c r="AA6282" s="4">
        <f>IF(bot_orders[[#This Row],[side]]="sell",-bot_orders[[#This Row],[accFillSz]],bot_orders[[#This Row],[accFillSz]]+bot_orders[[#This Row],[fee]])</f>
        <v>1.7232623164</v>
      </c>
      <c r="AB6282">
        <v>0</v>
      </c>
      <c r="AC6282" t="s">
        <v>38</v>
      </c>
      <c r="AD6282">
        <v>0</v>
      </c>
      <c r="AE6282" t="s">
        <v>40</v>
      </c>
      <c r="AF6282" t="s">
        <v>41</v>
      </c>
      <c r="AG6282" t="s">
        <v>28</v>
      </c>
      <c r="AH6282" t="s">
        <v>28</v>
      </c>
      <c r="AI6282">
        <v>1.7232623199999999</v>
      </c>
      <c r="AJ6282">
        <v>-0.94820819000000001</v>
      </c>
    </row>
    <row r="6283" spans="1:36" x14ac:dyDescent="0.3">
      <c r="A6283">
        <v>7888</v>
      </c>
      <c r="B6283" t="s">
        <v>17987</v>
      </c>
      <c r="C6283" t="s">
        <v>28</v>
      </c>
      <c r="D6283" t="s">
        <v>29</v>
      </c>
      <c r="E6283" t="s">
        <v>30</v>
      </c>
      <c r="F6283" t="s">
        <v>17988</v>
      </c>
      <c r="G6283" t="s">
        <v>1265</v>
      </c>
      <c r="H6283" t="s">
        <v>23140</v>
      </c>
      <c r="I6283" s="4" t="s">
        <v>23141</v>
      </c>
      <c r="J6283" s="1">
        <f>((((bot_orders[[#This Row],[cTime]]/ 1000)+3*3600) / 86400) + DATE(1970,1,1))</f>
        <v>45787.221363530094</v>
      </c>
      <c r="K6283" s="4" t="s">
        <v>23142</v>
      </c>
      <c r="L6283" s="1">
        <f>((((bot_orders[[#This Row],[uTime]]/ 1000)+3*3600) / 86400) + DATE(1970,1,1))</f>
        <v>45787.224158182871</v>
      </c>
      <c r="M6283" t="s">
        <v>34</v>
      </c>
      <c r="N6283" t="s">
        <v>28</v>
      </c>
      <c r="O6283" t="s">
        <v>35</v>
      </c>
      <c r="P6283">
        <v>1.72326231</v>
      </c>
      <c r="Q6283" t="s">
        <v>36</v>
      </c>
      <c r="R6283" t="s">
        <v>37</v>
      </c>
      <c r="S6283">
        <v>0.55230000000000001</v>
      </c>
      <c r="T6283">
        <v>0.55230000000000001</v>
      </c>
      <c r="U6283">
        <v>1.72326231</v>
      </c>
      <c r="V6283">
        <v>-7.6140620000000002E-4</v>
      </c>
      <c r="W6283" t="s">
        <v>38</v>
      </c>
      <c r="X6283" s="4">
        <f>IF(bot_orders[[#This Row],[side]]="sell", bot_orders[[#This Row],[accFillSz]]*bot_orders[[#This Row],[avgPx]] + bot_orders[[#This Row],[fee]], -bot_orders[[#This Row],[accFillSz]]*bot_orders[[#This Row],[avgPx]])</f>
        <v>0.95099636761299999</v>
      </c>
      <c r="Y6283" s="4">
        <f>IF(bot_orders[[#This Row],[side]]="buy", bot_orders[[#This Row],[accFillSz]] + bot_orders[[#This Row],[fee]], -bot_orders[[#This Row],[accFillSz]])</f>
        <v>-1.72326231</v>
      </c>
      <c r="Z6283" s="4">
        <f>IF(bot_orders[[#This Row],[side]]="sell",bot_orders[[#This Row],[accFillSz]]*bot_orders[[#This Row],[avgPx]]+bot_orders[[#This Row],[fee]], 0)</f>
        <v>0.95099636761299999</v>
      </c>
      <c r="AA6283" s="4">
        <f>IF(bot_orders[[#This Row],[side]]="sell",-bot_orders[[#This Row],[accFillSz]],bot_orders[[#This Row],[accFillSz]]+bot_orders[[#This Row],[fee]])</f>
        <v>-1.72326231</v>
      </c>
      <c r="AB6283">
        <v>0</v>
      </c>
      <c r="AC6283" t="s">
        <v>18833</v>
      </c>
      <c r="AD6283">
        <v>0</v>
      </c>
      <c r="AE6283" t="s">
        <v>40</v>
      </c>
      <c r="AF6283" t="s">
        <v>41</v>
      </c>
      <c r="AG6283" t="s">
        <v>28</v>
      </c>
      <c r="AH6283" t="s">
        <v>28</v>
      </c>
      <c r="AI6283">
        <v>-1.72326231</v>
      </c>
      <c r="AJ6283">
        <v>0.95099637000000004</v>
      </c>
    </row>
    <row r="6284" spans="1:36" x14ac:dyDescent="0.3">
      <c r="A6284">
        <v>7890</v>
      </c>
      <c r="B6284" t="s">
        <v>17987</v>
      </c>
      <c r="C6284" t="s">
        <v>28</v>
      </c>
      <c r="D6284" t="s">
        <v>29</v>
      </c>
      <c r="E6284" t="s">
        <v>30</v>
      </c>
      <c r="F6284" t="s">
        <v>17988</v>
      </c>
      <c r="G6284" t="s">
        <v>1335</v>
      </c>
      <c r="H6284" t="s">
        <v>23146</v>
      </c>
      <c r="I6284" s="4" t="s">
        <v>23147</v>
      </c>
      <c r="J6284" s="1">
        <f>((((bot_orders[[#This Row],[cTime]]/ 1000)+3*3600) / 86400) + DATE(1970,1,1))</f>
        <v>45787.224158206023</v>
      </c>
      <c r="K6284" s="4" t="s">
        <v>23148</v>
      </c>
      <c r="L6284" s="1">
        <f>((((bot_orders[[#This Row],[uTime]]/ 1000)+3*3600) / 86400) + DATE(1970,1,1))</f>
        <v>45787.231634027776</v>
      </c>
      <c r="M6284" t="s">
        <v>34</v>
      </c>
      <c r="N6284" t="s">
        <v>28</v>
      </c>
      <c r="O6284" t="s">
        <v>35</v>
      </c>
      <c r="P6284">
        <v>1.72464203</v>
      </c>
      <c r="Q6284" t="s">
        <v>36</v>
      </c>
      <c r="R6284" t="s">
        <v>55</v>
      </c>
      <c r="S6284">
        <v>0.54979999999999996</v>
      </c>
      <c r="T6284">
        <v>0.54979999999999996</v>
      </c>
      <c r="U6284">
        <v>1.72464203</v>
      </c>
      <c r="V6284">
        <v>-1.3797136000000001E-3</v>
      </c>
      <c r="W6284" t="s">
        <v>18833</v>
      </c>
      <c r="X6284" s="4">
        <f>IF(bot_orders[[#This Row],[side]]="sell", bot_orders[[#This Row],[accFillSz]]*bot_orders[[#This Row],[avgPx]] + bot_orders[[#This Row],[fee]], -bot_orders[[#This Row],[accFillSz]]*bot_orders[[#This Row],[avgPx]])</f>
        <v>-0.94820818809399998</v>
      </c>
      <c r="Y6284" s="4">
        <f>IF(bot_orders[[#This Row],[side]]="buy", bot_orders[[#This Row],[accFillSz]] + bot_orders[[#This Row],[fee]], -bot_orders[[#This Row],[accFillSz]])</f>
        <v>1.7232623164</v>
      </c>
      <c r="Z6284" s="4">
        <f>IF(bot_orders[[#This Row],[side]]="sell",bot_orders[[#This Row],[accFillSz]]*bot_orders[[#This Row],[avgPx]]+bot_orders[[#This Row],[fee]], 0)</f>
        <v>0</v>
      </c>
      <c r="AA6284" s="4">
        <f>IF(bot_orders[[#This Row],[side]]="sell",-bot_orders[[#This Row],[accFillSz]],bot_orders[[#This Row],[accFillSz]]+bot_orders[[#This Row],[fee]])</f>
        <v>1.7232623164</v>
      </c>
      <c r="AB6284">
        <v>0</v>
      </c>
      <c r="AC6284" t="s">
        <v>38</v>
      </c>
      <c r="AD6284">
        <v>0</v>
      </c>
      <c r="AE6284" t="s">
        <v>40</v>
      </c>
      <c r="AF6284" t="s">
        <v>41</v>
      </c>
      <c r="AG6284" t="s">
        <v>28</v>
      </c>
      <c r="AH6284" t="s">
        <v>28</v>
      </c>
      <c r="AI6284">
        <v>1.7232623199999999</v>
      </c>
      <c r="AJ6284">
        <v>-0.94820819000000001</v>
      </c>
    </row>
    <row r="6285" spans="1:36" x14ac:dyDescent="0.3">
      <c r="A6285">
        <v>7892</v>
      </c>
      <c r="B6285" t="s">
        <v>17987</v>
      </c>
      <c r="C6285" t="s">
        <v>28</v>
      </c>
      <c r="D6285" t="s">
        <v>29</v>
      </c>
      <c r="E6285" t="s">
        <v>30</v>
      </c>
      <c r="F6285" t="s">
        <v>17988</v>
      </c>
      <c r="G6285" t="s">
        <v>1335</v>
      </c>
      <c r="H6285" t="s">
        <v>23152</v>
      </c>
      <c r="I6285" s="4" t="s">
        <v>23153</v>
      </c>
      <c r="J6285" s="1">
        <f>((((bot_orders[[#This Row],[cTime]]/ 1000)+3*3600) / 86400) + DATE(1970,1,1))</f>
        <v>45787.231634050928</v>
      </c>
      <c r="K6285" s="4" t="s">
        <v>23154</v>
      </c>
      <c r="L6285" s="1">
        <f>((((bot_orders[[#This Row],[uTime]]/ 1000)+3*3600) / 86400) + DATE(1970,1,1))</f>
        <v>45787.232600462965</v>
      </c>
      <c r="M6285" t="s">
        <v>34</v>
      </c>
      <c r="N6285" t="s">
        <v>28</v>
      </c>
      <c r="O6285" t="s">
        <v>35</v>
      </c>
      <c r="P6285">
        <v>1.72326231</v>
      </c>
      <c r="Q6285" t="s">
        <v>36</v>
      </c>
      <c r="R6285" t="s">
        <v>37</v>
      </c>
      <c r="S6285">
        <v>0.55230000000000001</v>
      </c>
      <c r="T6285">
        <v>0.55230000000000001</v>
      </c>
      <c r="U6285">
        <v>1.72326231</v>
      </c>
      <c r="V6285">
        <v>-7.6140620000000002E-4</v>
      </c>
      <c r="W6285" t="s">
        <v>38</v>
      </c>
      <c r="X6285" s="4">
        <f>IF(bot_orders[[#This Row],[side]]="sell", bot_orders[[#This Row],[accFillSz]]*bot_orders[[#This Row],[avgPx]] + bot_orders[[#This Row],[fee]], -bot_orders[[#This Row],[accFillSz]]*bot_orders[[#This Row],[avgPx]])</f>
        <v>0.95099636761299999</v>
      </c>
      <c r="Y6285" s="4">
        <f>IF(bot_orders[[#This Row],[side]]="buy", bot_orders[[#This Row],[accFillSz]] + bot_orders[[#This Row],[fee]], -bot_orders[[#This Row],[accFillSz]])</f>
        <v>-1.72326231</v>
      </c>
      <c r="Z6285" s="4">
        <f>IF(bot_orders[[#This Row],[side]]="sell",bot_orders[[#This Row],[accFillSz]]*bot_orders[[#This Row],[avgPx]]+bot_orders[[#This Row],[fee]], 0)</f>
        <v>0.95099636761299999</v>
      </c>
      <c r="AA6285" s="4">
        <f>IF(bot_orders[[#This Row],[side]]="sell",-bot_orders[[#This Row],[accFillSz]],bot_orders[[#This Row],[accFillSz]]+bot_orders[[#This Row],[fee]])</f>
        <v>-1.72326231</v>
      </c>
      <c r="AB6285">
        <v>0</v>
      </c>
      <c r="AC6285" t="s">
        <v>18833</v>
      </c>
      <c r="AD6285">
        <v>0</v>
      </c>
      <c r="AE6285" t="s">
        <v>40</v>
      </c>
      <c r="AF6285" t="s">
        <v>41</v>
      </c>
      <c r="AG6285" t="s">
        <v>28</v>
      </c>
      <c r="AH6285" t="s">
        <v>28</v>
      </c>
      <c r="AI6285">
        <v>-1.72326231</v>
      </c>
      <c r="AJ6285">
        <v>0.95099637000000004</v>
      </c>
    </row>
    <row r="6286" spans="1:36" x14ac:dyDescent="0.3">
      <c r="A6286">
        <v>7893</v>
      </c>
      <c r="B6286" t="s">
        <v>17987</v>
      </c>
      <c r="C6286" t="s">
        <v>28</v>
      </c>
      <c r="D6286" t="s">
        <v>29</v>
      </c>
      <c r="E6286" t="s">
        <v>30</v>
      </c>
      <c r="F6286" t="s">
        <v>17988</v>
      </c>
      <c r="G6286" t="s">
        <v>1243</v>
      </c>
      <c r="H6286" t="s">
        <v>23155</v>
      </c>
      <c r="I6286" s="4" t="s">
        <v>23156</v>
      </c>
      <c r="J6286" s="1">
        <f>((((bot_orders[[#This Row],[cTime]]/ 1000)+3*3600) / 86400) + DATE(1970,1,1))</f>
        <v>45787.23260048611</v>
      </c>
      <c r="K6286" s="4" t="s">
        <v>23157</v>
      </c>
      <c r="L6286" s="1">
        <f>((((bot_orders[[#This Row],[uTime]]/ 1000)+3*3600) / 86400) + DATE(1970,1,1))</f>
        <v>45787.299471076389</v>
      </c>
      <c r="M6286" t="s">
        <v>34</v>
      </c>
      <c r="N6286" t="s">
        <v>28</v>
      </c>
      <c r="O6286" t="s">
        <v>35</v>
      </c>
      <c r="P6286">
        <v>1.72464203</v>
      </c>
      <c r="Q6286" t="s">
        <v>36</v>
      </c>
      <c r="R6286" t="s">
        <v>55</v>
      </c>
      <c r="S6286">
        <v>0.54979999999999996</v>
      </c>
      <c r="T6286">
        <v>0.54979999999999996</v>
      </c>
      <c r="U6286">
        <v>1.72464203</v>
      </c>
      <c r="V6286">
        <v>-1.3797136000000001E-3</v>
      </c>
      <c r="W6286" t="s">
        <v>18833</v>
      </c>
      <c r="X6286" s="4">
        <f>IF(bot_orders[[#This Row],[side]]="sell", bot_orders[[#This Row],[accFillSz]]*bot_orders[[#This Row],[avgPx]] + bot_orders[[#This Row],[fee]], -bot_orders[[#This Row],[accFillSz]]*bot_orders[[#This Row],[avgPx]])</f>
        <v>-0.94820818809399998</v>
      </c>
      <c r="Y6286" s="4">
        <f>IF(bot_orders[[#This Row],[side]]="buy", bot_orders[[#This Row],[accFillSz]] + bot_orders[[#This Row],[fee]], -bot_orders[[#This Row],[accFillSz]])</f>
        <v>1.7232623164</v>
      </c>
      <c r="Z6286" s="4">
        <f>IF(bot_orders[[#This Row],[side]]="sell",bot_orders[[#This Row],[accFillSz]]*bot_orders[[#This Row],[avgPx]]+bot_orders[[#This Row],[fee]], 0)</f>
        <v>0</v>
      </c>
      <c r="AA6286" s="4">
        <f>IF(bot_orders[[#This Row],[side]]="sell",-bot_orders[[#This Row],[accFillSz]],bot_orders[[#This Row],[accFillSz]]+bot_orders[[#This Row],[fee]])</f>
        <v>1.7232623164</v>
      </c>
      <c r="AB6286">
        <v>0</v>
      </c>
      <c r="AC6286" t="s">
        <v>38</v>
      </c>
      <c r="AD6286">
        <v>0</v>
      </c>
      <c r="AE6286" t="s">
        <v>40</v>
      </c>
      <c r="AF6286" t="s">
        <v>41</v>
      </c>
      <c r="AG6286" t="s">
        <v>28</v>
      </c>
      <c r="AH6286" t="s">
        <v>28</v>
      </c>
      <c r="AI6286">
        <v>1.7232623199999999</v>
      </c>
      <c r="AJ6286">
        <v>-0.94820819000000001</v>
      </c>
    </row>
    <row r="6287" spans="1:36" x14ac:dyDescent="0.3">
      <c r="A6287">
        <v>7894</v>
      </c>
      <c r="B6287" t="s">
        <v>17987</v>
      </c>
      <c r="C6287" t="s">
        <v>28</v>
      </c>
      <c r="D6287" t="s">
        <v>29</v>
      </c>
      <c r="E6287" t="s">
        <v>30</v>
      </c>
      <c r="F6287" t="s">
        <v>17988</v>
      </c>
      <c r="G6287" t="s">
        <v>1261</v>
      </c>
      <c r="H6287" t="s">
        <v>23158</v>
      </c>
      <c r="I6287" s="4" t="s">
        <v>23159</v>
      </c>
      <c r="J6287" s="1">
        <f>((((bot_orders[[#This Row],[cTime]]/ 1000)+3*3600) / 86400) + DATE(1970,1,1))</f>
        <v>45787.233564201393</v>
      </c>
      <c r="K6287" s="4" t="s">
        <v>23160</v>
      </c>
      <c r="L6287" s="1">
        <f>((((bot_orders[[#This Row],[uTime]]/ 1000)+3*3600) / 86400) + DATE(1970,1,1))</f>
        <v>45787.250924432868</v>
      </c>
      <c r="M6287" t="s">
        <v>34</v>
      </c>
      <c r="N6287" t="s">
        <v>28</v>
      </c>
      <c r="O6287" t="s">
        <v>35</v>
      </c>
      <c r="P6287">
        <v>1.72464203</v>
      </c>
      <c r="Q6287" t="s">
        <v>36</v>
      </c>
      <c r="R6287" t="s">
        <v>55</v>
      </c>
      <c r="S6287">
        <v>0.55230000000000001</v>
      </c>
      <c r="T6287">
        <v>0.55230000000000001</v>
      </c>
      <c r="U6287">
        <v>1.72464203</v>
      </c>
      <c r="V6287">
        <v>-1.3797136000000001E-3</v>
      </c>
      <c r="W6287" t="s">
        <v>18833</v>
      </c>
      <c r="X6287" s="4">
        <f>IF(bot_orders[[#This Row],[side]]="sell", bot_orders[[#This Row],[accFillSz]]*bot_orders[[#This Row],[avgPx]] + bot_orders[[#This Row],[fee]], -bot_orders[[#This Row],[accFillSz]]*bot_orders[[#This Row],[avgPx]])</f>
        <v>-0.95251979316900004</v>
      </c>
      <c r="Y6287" s="4">
        <f>IF(bot_orders[[#This Row],[side]]="buy", bot_orders[[#This Row],[accFillSz]] + bot_orders[[#This Row],[fee]], -bot_orders[[#This Row],[accFillSz]])</f>
        <v>1.7232623164</v>
      </c>
      <c r="Z6287" s="4">
        <f>IF(bot_orders[[#This Row],[side]]="sell",bot_orders[[#This Row],[accFillSz]]*bot_orders[[#This Row],[avgPx]]+bot_orders[[#This Row],[fee]], 0)</f>
        <v>0</v>
      </c>
      <c r="AA6287" s="4">
        <f>IF(bot_orders[[#This Row],[side]]="sell",-bot_orders[[#This Row],[accFillSz]],bot_orders[[#This Row],[accFillSz]]+bot_orders[[#This Row],[fee]])</f>
        <v>1.7232623164</v>
      </c>
      <c r="AB6287">
        <v>0</v>
      </c>
      <c r="AC6287" t="s">
        <v>38</v>
      </c>
      <c r="AD6287">
        <v>0</v>
      </c>
      <c r="AE6287" t="s">
        <v>40</v>
      </c>
      <c r="AF6287" t="s">
        <v>41</v>
      </c>
      <c r="AG6287" t="s">
        <v>28</v>
      </c>
      <c r="AH6287" t="s">
        <v>28</v>
      </c>
      <c r="AI6287">
        <v>1.7232623199999999</v>
      </c>
      <c r="AJ6287">
        <v>-0.95251978999999998</v>
      </c>
    </row>
    <row r="6288" spans="1:36" x14ac:dyDescent="0.3">
      <c r="A6288">
        <v>7895</v>
      </c>
      <c r="B6288" t="s">
        <v>17987</v>
      </c>
      <c r="C6288" t="s">
        <v>28</v>
      </c>
      <c r="D6288" t="s">
        <v>29</v>
      </c>
      <c r="E6288" t="s">
        <v>30</v>
      </c>
      <c r="F6288" t="s">
        <v>17988</v>
      </c>
      <c r="G6288" t="s">
        <v>1261</v>
      </c>
      <c r="H6288" t="s">
        <v>23161</v>
      </c>
      <c r="I6288" s="4" t="s">
        <v>23162</v>
      </c>
      <c r="J6288" s="1">
        <f>((((bot_orders[[#This Row],[cTime]]/ 1000)+3*3600) / 86400) + DATE(1970,1,1))</f>
        <v>45787.250924444445</v>
      </c>
      <c r="K6288" s="4" t="s">
        <v>23163</v>
      </c>
      <c r="L6288" s="1">
        <f>((((bot_orders[[#This Row],[uTime]]/ 1000)+3*3600) / 86400) + DATE(1970,1,1))</f>
        <v>45787.370270833329</v>
      </c>
      <c r="M6288" t="s">
        <v>34</v>
      </c>
      <c r="N6288" t="s">
        <v>28</v>
      </c>
      <c r="O6288" t="s">
        <v>35</v>
      </c>
      <c r="P6288">
        <v>1.72326231</v>
      </c>
      <c r="Q6288" t="s">
        <v>36</v>
      </c>
      <c r="R6288" t="s">
        <v>37</v>
      </c>
      <c r="S6288">
        <v>0.55469999999999997</v>
      </c>
      <c r="T6288">
        <v>0.55469999999999997</v>
      </c>
      <c r="U6288">
        <v>1.72326231</v>
      </c>
      <c r="V6288">
        <v>-7.6471489999999998E-4</v>
      </c>
      <c r="W6288" t="s">
        <v>38</v>
      </c>
      <c r="X6288" s="4">
        <f>IF(bot_orders[[#This Row],[side]]="sell", bot_orders[[#This Row],[accFillSz]]*bot_orders[[#This Row],[avgPx]] + bot_orders[[#This Row],[fee]], -bot_orders[[#This Row],[accFillSz]]*bot_orders[[#This Row],[avgPx]])</f>
        <v>0.95512888845699995</v>
      </c>
      <c r="Y6288" s="4">
        <f>IF(bot_orders[[#This Row],[side]]="buy", bot_orders[[#This Row],[accFillSz]] + bot_orders[[#This Row],[fee]], -bot_orders[[#This Row],[accFillSz]])</f>
        <v>-1.72326231</v>
      </c>
      <c r="Z6288" s="4">
        <f>IF(bot_orders[[#This Row],[side]]="sell",bot_orders[[#This Row],[accFillSz]]*bot_orders[[#This Row],[avgPx]]+bot_orders[[#This Row],[fee]], 0)</f>
        <v>0.95512888845699995</v>
      </c>
      <c r="AA6288" s="4">
        <f>IF(bot_orders[[#This Row],[side]]="sell",-bot_orders[[#This Row],[accFillSz]],bot_orders[[#This Row],[accFillSz]]+bot_orders[[#This Row],[fee]])</f>
        <v>-1.72326231</v>
      </c>
      <c r="AB6288">
        <v>0</v>
      </c>
      <c r="AC6288" t="s">
        <v>18833</v>
      </c>
      <c r="AD6288">
        <v>0</v>
      </c>
      <c r="AE6288" t="s">
        <v>40</v>
      </c>
      <c r="AF6288" t="s">
        <v>41</v>
      </c>
      <c r="AG6288" t="s">
        <v>28</v>
      </c>
      <c r="AH6288" t="s">
        <v>28</v>
      </c>
      <c r="AI6288">
        <v>-1.72326231</v>
      </c>
      <c r="AJ6288">
        <v>0.95512889000000001</v>
      </c>
    </row>
    <row r="6289" spans="1:36" x14ac:dyDescent="0.3">
      <c r="A6289">
        <v>7898</v>
      </c>
      <c r="B6289" t="s">
        <v>17987</v>
      </c>
      <c r="C6289" t="s">
        <v>28</v>
      </c>
      <c r="D6289" t="s">
        <v>29</v>
      </c>
      <c r="E6289" t="s">
        <v>30</v>
      </c>
      <c r="F6289" t="s">
        <v>17988</v>
      </c>
      <c r="G6289" t="s">
        <v>1243</v>
      </c>
      <c r="H6289" t="s">
        <v>23170</v>
      </c>
      <c r="I6289" s="4" t="s">
        <v>23171</v>
      </c>
      <c r="J6289" s="1">
        <f>((((bot_orders[[#This Row],[cTime]]/ 1000)+3*3600) / 86400) + DATE(1970,1,1))</f>
        <v>45787.299471099541</v>
      </c>
      <c r="K6289" s="4" t="s">
        <v>23172</v>
      </c>
      <c r="L6289" s="1">
        <f>((((bot_orders[[#This Row],[uTime]]/ 1000)+3*3600) / 86400) + DATE(1970,1,1))</f>
        <v>45787.327093252316</v>
      </c>
      <c r="M6289" t="s">
        <v>34</v>
      </c>
      <c r="N6289" t="s">
        <v>28</v>
      </c>
      <c r="O6289" t="s">
        <v>35</v>
      </c>
      <c r="P6289">
        <v>1.72326231</v>
      </c>
      <c r="Q6289" t="s">
        <v>36</v>
      </c>
      <c r="R6289" t="s">
        <v>37</v>
      </c>
      <c r="S6289">
        <v>0.55230000000000001</v>
      </c>
      <c r="T6289">
        <v>0.55230000000000001</v>
      </c>
      <c r="U6289">
        <v>1.72326231</v>
      </c>
      <c r="V6289">
        <v>-7.6140620000000002E-4</v>
      </c>
      <c r="W6289" t="s">
        <v>38</v>
      </c>
      <c r="X6289" s="4">
        <f>IF(bot_orders[[#This Row],[side]]="sell", bot_orders[[#This Row],[accFillSz]]*bot_orders[[#This Row],[avgPx]] + bot_orders[[#This Row],[fee]], -bot_orders[[#This Row],[accFillSz]]*bot_orders[[#This Row],[avgPx]])</f>
        <v>0.95099636761299999</v>
      </c>
      <c r="Y6289" s="4">
        <f>IF(bot_orders[[#This Row],[side]]="buy", bot_orders[[#This Row],[accFillSz]] + bot_orders[[#This Row],[fee]], -bot_orders[[#This Row],[accFillSz]])</f>
        <v>-1.72326231</v>
      </c>
      <c r="Z6289" s="4">
        <f>IF(bot_orders[[#This Row],[side]]="sell",bot_orders[[#This Row],[accFillSz]]*bot_orders[[#This Row],[avgPx]]+bot_orders[[#This Row],[fee]], 0)</f>
        <v>0.95099636761299999</v>
      </c>
      <c r="AA6289" s="4">
        <f>IF(bot_orders[[#This Row],[side]]="sell",-bot_orders[[#This Row],[accFillSz]],bot_orders[[#This Row],[accFillSz]]+bot_orders[[#This Row],[fee]])</f>
        <v>-1.72326231</v>
      </c>
      <c r="AB6289">
        <v>0</v>
      </c>
      <c r="AC6289" t="s">
        <v>18833</v>
      </c>
      <c r="AD6289">
        <v>0</v>
      </c>
      <c r="AE6289" t="s">
        <v>40</v>
      </c>
      <c r="AF6289" t="s">
        <v>41</v>
      </c>
      <c r="AG6289" t="s">
        <v>28</v>
      </c>
      <c r="AH6289" t="s">
        <v>28</v>
      </c>
      <c r="AI6289">
        <v>-1.72326231</v>
      </c>
      <c r="AJ6289">
        <v>0.95099637000000004</v>
      </c>
    </row>
    <row r="6290" spans="1:36" x14ac:dyDescent="0.3">
      <c r="A6290">
        <v>7902</v>
      </c>
      <c r="B6290" t="s">
        <v>17987</v>
      </c>
      <c r="C6290" t="s">
        <v>28</v>
      </c>
      <c r="D6290" t="s">
        <v>29</v>
      </c>
      <c r="E6290" t="s">
        <v>30</v>
      </c>
      <c r="F6290" t="s">
        <v>17988</v>
      </c>
      <c r="G6290" t="s">
        <v>1394</v>
      </c>
      <c r="H6290" t="s">
        <v>23182</v>
      </c>
      <c r="I6290" s="4" t="s">
        <v>23183</v>
      </c>
      <c r="J6290" s="1">
        <f>((((bot_orders[[#This Row],[cTime]]/ 1000)+3*3600) / 86400) + DATE(1970,1,1))</f>
        <v>45787.327093275468</v>
      </c>
      <c r="K6290" s="4" t="s">
        <v>23184</v>
      </c>
      <c r="L6290" s="1">
        <f>((((bot_orders[[#This Row],[uTime]]/ 1000)+3*3600) / 86400) + DATE(1970,1,1))</f>
        <v>45787.584821562501</v>
      </c>
      <c r="M6290" t="s">
        <v>34</v>
      </c>
      <c r="N6290" t="s">
        <v>28</v>
      </c>
      <c r="O6290" t="s">
        <v>35</v>
      </c>
      <c r="P6290">
        <v>1.72464203</v>
      </c>
      <c r="Q6290" t="s">
        <v>36</v>
      </c>
      <c r="R6290" t="s">
        <v>55</v>
      </c>
      <c r="S6290">
        <v>0.54979999999999996</v>
      </c>
      <c r="T6290">
        <v>0.54979999999999996</v>
      </c>
      <c r="U6290">
        <v>1.72464203</v>
      </c>
      <c r="V6290">
        <v>-1.3797136000000001E-3</v>
      </c>
      <c r="W6290" t="s">
        <v>18833</v>
      </c>
      <c r="X6290" s="4">
        <f>IF(bot_orders[[#This Row],[side]]="sell", bot_orders[[#This Row],[accFillSz]]*bot_orders[[#This Row],[avgPx]] + bot_orders[[#This Row],[fee]], -bot_orders[[#This Row],[accFillSz]]*bot_orders[[#This Row],[avgPx]])</f>
        <v>-0.94820818809399998</v>
      </c>
      <c r="Y6290" s="4">
        <f>IF(bot_orders[[#This Row],[side]]="buy", bot_orders[[#This Row],[accFillSz]] + bot_orders[[#This Row],[fee]], -bot_orders[[#This Row],[accFillSz]])</f>
        <v>1.7232623164</v>
      </c>
      <c r="Z6290" s="4">
        <f>IF(bot_orders[[#This Row],[side]]="sell",bot_orders[[#This Row],[accFillSz]]*bot_orders[[#This Row],[avgPx]]+bot_orders[[#This Row],[fee]], 0)</f>
        <v>0</v>
      </c>
      <c r="AA6290" s="4">
        <f>IF(bot_orders[[#This Row],[side]]="sell",-bot_orders[[#This Row],[accFillSz]],bot_orders[[#This Row],[accFillSz]]+bot_orders[[#This Row],[fee]])</f>
        <v>1.7232623164</v>
      </c>
      <c r="AB6290">
        <v>0</v>
      </c>
      <c r="AC6290" t="s">
        <v>38</v>
      </c>
      <c r="AD6290">
        <v>0</v>
      </c>
      <c r="AE6290" t="s">
        <v>40</v>
      </c>
      <c r="AF6290" t="s">
        <v>41</v>
      </c>
      <c r="AG6290" t="s">
        <v>28</v>
      </c>
      <c r="AH6290" t="s">
        <v>28</v>
      </c>
      <c r="AI6290">
        <v>1.7232623199999999</v>
      </c>
      <c r="AJ6290">
        <v>-0.94820819000000001</v>
      </c>
    </row>
    <row r="6291" spans="1:36" x14ac:dyDescent="0.3">
      <c r="A6291">
        <v>7904</v>
      </c>
      <c r="B6291" t="s">
        <v>17987</v>
      </c>
      <c r="C6291" t="s">
        <v>28</v>
      </c>
      <c r="D6291" t="s">
        <v>29</v>
      </c>
      <c r="E6291" t="s">
        <v>30</v>
      </c>
      <c r="F6291" t="s">
        <v>17988</v>
      </c>
      <c r="G6291" t="s">
        <v>1373</v>
      </c>
      <c r="H6291" t="s">
        <v>23188</v>
      </c>
      <c r="I6291" s="4" t="s">
        <v>23189</v>
      </c>
      <c r="J6291" s="1">
        <f>((((bot_orders[[#This Row],[cTime]]/ 1000)+3*3600) / 86400) + DATE(1970,1,1))</f>
        <v>45787.370270856482</v>
      </c>
      <c r="K6291" s="4" t="s">
        <v>23190</v>
      </c>
      <c r="L6291" s="1">
        <f>((((bot_orders[[#This Row],[uTime]]/ 1000)+3*3600) / 86400) + DATE(1970,1,1))</f>
        <v>45787.494353541668</v>
      </c>
      <c r="M6291" t="s">
        <v>34</v>
      </c>
      <c r="N6291" t="s">
        <v>28</v>
      </c>
      <c r="O6291" t="s">
        <v>35</v>
      </c>
      <c r="P6291">
        <v>1.72464203</v>
      </c>
      <c r="Q6291" t="s">
        <v>36</v>
      </c>
      <c r="R6291" t="s">
        <v>55</v>
      </c>
      <c r="S6291">
        <v>0.55230000000000001</v>
      </c>
      <c r="T6291">
        <v>0.55230000000000001</v>
      </c>
      <c r="U6291">
        <v>1.72464203</v>
      </c>
      <c r="V6291">
        <v>-1.3797136000000001E-3</v>
      </c>
      <c r="W6291" t="s">
        <v>18833</v>
      </c>
      <c r="X6291" s="4">
        <f>IF(bot_orders[[#This Row],[side]]="sell", bot_orders[[#This Row],[accFillSz]]*bot_orders[[#This Row],[avgPx]] + bot_orders[[#This Row],[fee]], -bot_orders[[#This Row],[accFillSz]]*bot_orders[[#This Row],[avgPx]])</f>
        <v>-0.95251979316900004</v>
      </c>
      <c r="Y6291" s="4">
        <f>IF(bot_orders[[#This Row],[side]]="buy", bot_orders[[#This Row],[accFillSz]] + bot_orders[[#This Row],[fee]], -bot_orders[[#This Row],[accFillSz]])</f>
        <v>1.7232623164</v>
      </c>
      <c r="Z6291" s="4">
        <f>IF(bot_orders[[#This Row],[side]]="sell",bot_orders[[#This Row],[accFillSz]]*bot_orders[[#This Row],[avgPx]]+bot_orders[[#This Row],[fee]], 0)</f>
        <v>0</v>
      </c>
      <c r="AA6291" s="4">
        <f>IF(bot_orders[[#This Row],[side]]="sell",-bot_orders[[#This Row],[accFillSz]],bot_orders[[#This Row],[accFillSz]]+bot_orders[[#This Row],[fee]])</f>
        <v>1.7232623164</v>
      </c>
      <c r="AB6291">
        <v>0</v>
      </c>
      <c r="AC6291" t="s">
        <v>38</v>
      </c>
      <c r="AD6291">
        <v>0</v>
      </c>
      <c r="AE6291" t="s">
        <v>40</v>
      </c>
      <c r="AF6291" t="s">
        <v>41</v>
      </c>
      <c r="AG6291" t="s">
        <v>28</v>
      </c>
      <c r="AH6291" t="s">
        <v>28</v>
      </c>
      <c r="AI6291">
        <v>1.7232623199999999</v>
      </c>
      <c r="AJ6291">
        <v>-0.95251978999999998</v>
      </c>
    </row>
    <row r="6292" spans="1:36" x14ac:dyDescent="0.3">
      <c r="A6292">
        <v>7906</v>
      </c>
      <c r="B6292" t="s">
        <v>17987</v>
      </c>
      <c r="C6292" t="s">
        <v>28</v>
      </c>
      <c r="D6292" t="s">
        <v>29</v>
      </c>
      <c r="E6292" t="s">
        <v>30</v>
      </c>
      <c r="F6292" t="s">
        <v>17988</v>
      </c>
      <c r="G6292" t="s">
        <v>1362</v>
      </c>
      <c r="H6292" t="s">
        <v>23194</v>
      </c>
      <c r="I6292" s="4" t="s">
        <v>23195</v>
      </c>
      <c r="J6292" s="1">
        <f>((((bot_orders[[#This Row],[cTime]]/ 1000)+3*3600) / 86400) + DATE(1970,1,1))</f>
        <v>45787.373546805553</v>
      </c>
      <c r="K6292" s="4" t="s">
        <v>23196</v>
      </c>
      <c r="L6292" s="1">
        <f>((((bot_orders[[#This Row],[uTime]]/ 1000)+3*3600) / 86400) + DATE(1970,1,1))</f>
        <v>45787.493602581017</v>
      </c>
      <c r="M6292" t="s">
        <v>34</v>
      </c>
      <c r="N6292" t="s">
        <v>28</v>
      </c>
      <c r="O6292" t="s">
        <v>35</v>
      </c>
      <c r="P6292">
        <v>1.72464203</v>
      </c>
      <c r="Q6292" t="s">
        <v>36</v>
      </c>
      <c r="R6292" t="s">
        <v>55</v>
      </c>
      <c r="S6292">
        <v>0.55469999999999997</v>
      </c>
      <c r="T6292">
        <v>0.55469999999999997</v>
      </c>
      <c r="U6292">
        <v>1.72464203</v>
      </c>
      <c r="V6292">
        <v>-1.3797136000000001E-3</v>
      </c>
      <c r="W6292" t="s">
        <v>18833</v>
      </c>
      <c r="X6292" s="4">
        <f>IF(bot_orders[[#This Row],[side]]="sell", bot_orders[[#This Row],[accFillSz]]*bot_orders[[#This Row],[avgPx]] + bot_orders[[#This Row],[fee]], -bot_orders[[#This Row],[accFillSz]]*bot_orders[[#This Row],[avgPx]])</f>
        <v>-0.956658934041</v>
      </c>
      <c r="Y6292" s="4">
        <f>IF(bot_orders[[#This Row],[side]]="buy", bot_orders[[#This Row],[accFillSz]] + bot_orders[[#This Row],[fee]], -bot_orders[[#This Row],[accFillSz]])</f>
        <v>1.7232623164</v>
      </c>
      <c r="Z6292" s="4">
        <f>IF(bot_orders[[#This Row],[side]]="sell",bot_orders[[#This Row],[accFillSz]]*bot_orders[[#This Row],[avgPx]]+bot_orders[[#This Row],[fee]], 0)</f>
        <v>0</v>
      </c>
      <c r="AA6292" s="4">
        <f>IF(bot_orders[[#This Row],[side]]="sell",-bot_orders[[#This Row],[accFillSz]],bot_orders[[#This Row],[accFillSz]]+bot_orders[[#This Row],[fee]])</f>
        <v>1.7232623164</v>
      </c>
      <c r="AB6292">
        <v>0</v>
      </c>
      <c r="AC6292" t="s">
        <v>38</v>
      </c>
      <c r="AD6292">
        <v>0</v>
      </c>
      <c r="AE6292" t="s">
        <v>40</v>
      </c>
      <c r="AF6292" t="s">
        <v>41</v>
      </c>
      <c r="AG6292" t="s">
        <v>28</v>
      </c>
      <c r="AH6292" t="s">
        <v>28</v>
      </c>
      <c r="AI6292">
        <v>1.7232623199999999</v>
      </c>
      <c r="AJ6292">
        <v>-0.95665893000000002</v>
      </c>
    </row>
    <row r="6293" spans="1:36" x14ac:dyDescent="0.3">
      <c r="A6293">
        <v>7917</v>
      </c>
      <c r="B6293" t="s">
        <v>17987</v>
      </c>
      <c r="C6293" t="s">
        <v>28</v>
      </c>
      <c r="D6293" t="s">
        <v>29</v>
      </c>
      <c r="E6293" t="s">
        <v>30</v>
      </c>
      <c r="F6293" t="s">
        <v>17988</v>
      </c>
      <c r="G6293" t="s">
        <v>1348</v>
      </c>
      <c r="H6293" t="s">
        <v>23227</v>
      </c>
      <c r="I6293" s="4" t="s">
        <v>23228</v>
      </c>
      <c r="J6293" s="1">
        <f>((((bot_orders[[#This Row],[cTime]]/ 1000)+3*3600) / 86400) + DATE(1970,1,1))</f>
        <v>45787.454911863424</v>
      </c>
      <c r="K6293" s="4" t="s">
        <v>23229</v>
      </c>
      <c r="L6293" s="1">
        <f>((((bot_orders[[#This Row],[uTime]]/ 1000)+3*3600) / 86400) + DATE(1970,1,1))</f>
        <v>45787.493368518517</v>
      </c>
      <c r="M6293" t="s">
        <v>34</v>
      </c>
      <c r="N6293" t="s">
        <v>28</v>
      </c>
      <c r="O6293" t="s">
        <v>35</v>
      </c>
      <c r="P6293">
        <v>1.72464203</v>
      </c>
      <c r="Q6293" t="s">
        <v>36</v>
      </c>
      <c r="R6293" t="s">
        <v>55</v>
      </c>
      <c r="S6293">
        <v>0.55730000000000002</v>
      </c>
      <c r="T6293">
        <v>0.55730000000000002</v>
      </c>
      <c r="U6293">
        <v>1.72464203</v>
      </c>
      <c r="V6293">
        <v>-1.3797136000000001E-3</v>
      </c>
      <c r="W6293" t="s">
        <v>18833</v>
      </c>
      <c r="X6293" s="4">
        <f>IF(bot_orders[[#This Row],[side]]="sell", bot_orders[[#This Row],[accFillSz]]*bot_orders[[#This Row],[avgPx]] + bot_orders[[#This Row],[fee]], -bot_orders[[#This Row],[accFillSz]]*bot_orders[[#This Row],[avgPx]])</f>
        <v>-0.96114300331900004</v>
      </c>
      <c r="Y6293" s="4">
        <f>IF(bot_orders[[#This Row],[side]]="buy", bot_orders[[#This Row],[accFillSz]] + bot_orders[[#This Row],[fee]], -bot_orders[[#This Row],[accFillSz]])</f>
        <v>1.7232623164</v>
      </c>
      <c r="Z6293" s="4">
        <f>IF(bot_orders[[#This Row],[side]]="sell",bot_orders[[#This Row],[accFillSz]]*bot_orders[[#This Row],[avgPx]]+bot_orders[[#This Row],[fee]], 0)</f>
        <v>0</v>
      </c>
      <c r="AA6293" s="4">
        <f>IF(bot_orders[[#This Row],[side]]="sell",-bot_orders[[#This Row],[accFillSz]],bot_orders[[#This Row],[accFillSz]]+bot_orders[[#This Row],[fee]])</f>
        <v>1.7232623164</v>
      </c>
      <c r="AB6293">
        <v>0</v>
      </c>
      <c r="AC6293" t="s">
        <v>38</v>
      </c>
      <c r="AD6293">
        <v>0</v>
      </c>
      <c r="AE6293" t="s">
        <v>40</v>
      </c>
      <c r="AF6293" t="s">
        <v>41</v>
      </c>
      <c r="AG6293" t="s">
        <v>28</v>
      </c>
      <c r="AH6293" t="s">
        <v>28</v>
      </c>
      <c r="AI6293">
        <v>1.7232623199999999</v>
      </c>
      <c r="AJ6293">
        <v>-0.96114299999999997</v>
      </c>
    </row>
    <row r="6294" spans="1:36" x14ac:dyDescent="0.3">
      <c r="A6294">
        <v>7919</v>
      </c>
      <c r="B6294" t="s">
        <v>17987</v>
      </c>
      <c r="C6294" t="s">
        <v>28</v>
      </c>
      <c r="D6294" t="s">
        <v>29</v>
      </c>
      <c r="E6294" t="s">
        <v>30</v>
      </c>
      <c r="F6294" t="s">
        <v>17988</v>
      </c>
      <c r="G6294" t="s">
        <v>1352</v>
      </c>
      <c r="H6294" t="s">
        <v>23233</v>
      </c>
      <c r="I6294" s="4" t="s">
        <v>23234</v>
      </c>
      <c r="J6294" s="1">
        <f>((((bot_orders[[#This Row],[cTime]]/ 1000)+3*3600) / 86400) + DATE(1970,1,1))</f>
        <v>45787.463476562501</v>
      </c>
      <c r="K6294" s="4" t="s">
        <v>23235</v>
      </c>
      <c r="L6294" s="1">
        <f>((((bot_orders[[#This Row],[uTime]]/ 1000)+3*3600) / 86400) + DATE(1970,1,1))</f>
        <v>45787.486192916665</v>
      </c>
      <c r="M6294" t="s">
        <v>34</v>
      </c>
      <c r="N6294" t="s">
        <v>28</v>
      </c>
      <c r="O6294" t="s">
        <v>35</v>
      </c>
      <c r="P6294">
        <v>1.72464203</v>
      </c>
      <c r="Q6294" t="s">
        <v>36</v>
      </c>
      <c r="R6294" t="s">
        <v>55</v>
      </c>
      <c r="S6294">
        <v>0.55979999999999996</v>
      </c>
      <c r="T6294">
        <v>0.55979999999999996</v>
      </c>
      <c r="U6294">
        <v>1.72464203</v>
      </c>
      <c r="V6294">
        <v>-1.3797136000000001E-3</v>
      </c>
      <c r="W6294" t="s">
        <v>18833</v>
      </c>
      <c r="X6294" s="4">
        <f>IF(bot_orders[[#This Row],[side]]="sell", bot_orders[[#This Row],[accFillSz]]*bot_orders[[#This Row],[avgPx]] + bot_orders[[#This Row],[fee]], -bot_orders[[#This Row],[accFillSz]]*bot_orders[[#This Row],[avgPx]])</f>
        <v>-0.96545460839399999</v>
      </c>
      <c r="Y6294" s="4">
        <f>IF(bot_orders[[#This Row],[side]]="buy", bot_orders[[#This Row],[accFillSz]] + bot_orders[[#This Row],[fee]], -bot_orders[[#This Row],[accFillSz]])</f>
        <v>1.7232623164</v>
      </c>
      <c r="Z6294" s="4">
        <f>IF(bot_orders[[#This Row],[side]]="sell",bot_orders[[#This Row],[accFillSz]]*bot_orders[[#This Row],[avgPx]]+bot_orders[[#This Row],[fee]], 0)</f>
        <v>0</v>
      </c>
      <c r="AA6294" s="4">
        <f>IF(bot_orders[[#This Row],[side]]="sell",-bot_orders[[#This Row],[accFillSz]],bot_orders[[#This Row],[accFillSz]]+bot_orders[[#This Row],[fee]])</f>
        <v>1.7232623164</v>
      </c>
      <c r="AB6294">
        <v>0</v>
      </c>
      <c r="AC6294" t="s">
        <v>38</v>
      </c>
      <c r="AD6294">
        <v>0</v>
      </c>
      <c r="AE6294" t="s">
        <v>40</v>
      </c>
      <c r="AF6294" t="s">
        <v>41</v>
      </c>
      <c r="AG6294" t="s">
        <v>28</v>
      </c>
      <c r="AH6294" t="s">
        <v>28</v>
      </c>
      <c r="AI6294">
        <v>1.7232623199999999</v>
      </c>
      <c r="AJ6294">
        <v>-0.96545460999999999</v>
      </c>
    </row>
    <row r="6295" spans="1:36" x14ac:dyDescent="0.3">
      <c r="A6295">
        <v>7925</v>
      </c>
      <c r="B6295" t="s">
        <v>17987</v>
      </c>
      <c r="C6295" t="s">
        <v>28</v>
      </c>
      <c r="D6295" t="s">
        <v>29</v>
      </c>
      <c r="E6295" t="s">
        <v>30</v>
      </c>
      <c r="F6295" t="s">
        <v>17988</v>
      </c>
      <c r="G6295" t="s">
        <v>1352</v>
      </c>
      <c r="H6295" t="s">
        <v>23251</v>
      </c>
      <c r="I6295" s="4" t="s">
        <v>23252</v>
      </c>
      <c r="J6295" s="1">
        <f>((((bot_orders[[#This Row],[cTime]]/ 1000)+3*3600) / 86400) + DATE(1970,1,1))</f>
        <v>45787.486192939818</v>
      </c>
      <c r="K6295" s="4" t="s">
        <v>23253</v>
      </c>
      <c r="L6295" s="1">
        <f>((((bot_orders[[#This Row],[uTime]]/ 1000)+3*3600) / 86400) + DATE(1970,1,1))</f>
        <v>45787.860799351853</v>
      </c>
      <c r="M6295" t="s">
        <v>34</v>
      </c>
      <c r="N6295" t="s">
        <v>28</v>
      </c>
      <c r="O6295" t="s">
        <v>35</v>
      </c>
      <c r="P6295">
        <v>1.72326231</v>
      </c>
      <c r="Q6295" t="s">
        <v>36</v>
      </c>
      <c r="R6295" t="s">
        <v>37</v>
      </c>
      <c r="S6295">
        <v>0.56230000000000002</v>
      </c>
      <c r="T6295">
        <v>0.56230000000000002</v>
      </c>
      <c r="U6295">
        <v>1.72326231</v>
      </c>
      <c r="V6295">
        <v>-7.7519229999999995E-4</v>
      </c>
      <c r="W6295" t="s">
        <v>38</v>
      </c>
      <c r="X6295" s="4">
        <f>IF(bot_orders[[#This Row],[side]]="sell", bot_orders[[#This Row],[accFillSz]]*bot_orders[[#This Row],[avgPx]] + bot_orders[[#This Row],[fee]], -bot_orders[[#This Row],[accFillSz]]*bot_orders[[#This Row],[avgPx]])</f>
        <v>0.96821520461300004</v>
      </c>
      <c r="Y6295" s="4">
        <f>IF(bot_orders[[#This Row],[side]]="buy", bot_orders[[#This Row],[accFillSz]] + bot_orders[[#This Row],[fee]], -bot_orders[[#This Row],[accFillSz]])</f>
        <v>-1.72326231</v>
      </c>
      <c r="Z6295" s="4">
        <f>IF(bot_orders[[#This Row],[side]]="sell",bot_orders[[#This Row],[accFillSz]]*bot_orders[[#This Row],[avgPx]]+bot_orders[[#This Row],[fee]], 0)</f>
        <v>0.96821520461300004</v>
      </c>
      <c r="AA6295" s="4">
        <f>IF(bot_orders[[#This Row],[side]]="sell",-bot_orders[[#This Row],[accFillSz]],bot_orders[[#This Row],[accFillSz]]+bot_orders[[#This Row],[fee]])</f>
        <v>-1.72326231</v>
      </c>
      <c r="AB6295">
        <v>0</v>
      </c>
      <c r="AC6295" t="s">
        <v>18833</v>
      </c>
      <c r="AD6295">
        <v>0</v>
      </c>
      <c r="AE6295" t="s">
        <v>40</v>
      </c>
      <c r="AF6295" t="s">
        <v>41</v>
      </c>
      <c r="AG6295" t="s">
        <v>28</v>
      </c>
      <c r="AH6295" t="s">
        <v>28</v>
      </c>
      <c r="AI6295">
        <v>-1.72326231</v>
      </c>
      <c r="AJ6295">
        <v>0.96821520000000005</v>
      </c>
    </row>
    <row r="6296" spans="1:36" x14ac:dyDescent="0.3">
      <c r="A6296">
        <v>7927</v>
      </c>
      <c r="B6296" t="s">
        <v>17987</v>
      </c>
      <c r="C6296" t="s">
        <v>28</v>
      </c>
      <c r="D6296" t="s">
        <v>29</v>
      </c>
      <c r="E6296" t="s">
        <v>30</v>
      </c>
      <c r="F6296" t="s">
        <v>17988</v>
      </c>
      <c r="G6296" t="s">
        <v>1348</v>
      </c>
      <c r="H6296" t="s">
        <v>23257</v>
      </c>
      <c r="I6296" s="4" t="s">
        <v>23258</v>
      </c>
      <c r="J6296" s="1">
        <f>((((bot_orders[[#This Row],[cTime]]/ 1000)+3*3600) / 86400) + DATE(1970,1,1))</f>
        <v>45787.493368541669</v>
      </c>
      <c r="K6296" s="4" t="s">
        <v>23259</v>
      </c>
      <c r="L6296" s="1">
        <f>((((bot_orders[[#This Row],[uTime]]/ 1000)+3*3600) / 86400) + DATE(1970,1,1))</f>
        <v>45787.819177789352</v>
      </c>
      <c r="M6296" t="s">
        <v>34</v>
      </c>
      <c r="N6296" t="s">
        <v>28</v>
      </c>
      <c r="O6296" t="s">
        <v>35</v>
      </c>
      <c r="P6296">
        <v>1.72326231</v>
      </c>
      <c r="Q6296" t="s">
        <v>36</v>
      </c>
      <c r="R6296" t="s">
        <v>37</v>
      </c>
      <c r="S6296">
        <v>0.55979999999999996</v>
      </c>
      <c r="T6296">
        <v>0.55979999999999996</v>
      </c>
      <c r="U6296">
        <v>1.72326231</v>
      </c>
      <c r="V6296">
        <v>-7.7174579999999995E-4</v>
      </c>
      <c r="W6296" t="s">
        <v>38</v>
      </c>
      <c r="X6296" s="4">
        <f>IF(bot_orders[[#This Row],[side]]="sell", bot_orders[[#This Row],[accFillSz]]*bot_orders[[#This Row],[avgPx]] + bot_orders[[#This Row],[fee]], -bot_orders[[#This Row],[accFillSz]]*bot_orders[[#This Row],[avgPx]])</f>
        <v>0.963910495338</v>
      </c>
      <c r="Y6296" s="4">
        <f>IF(bot_orders[[#This Row],[side]]="buy", bot_orders[[#This Row],[accFillSz]] + bot_orders[[#This Row],[fee]], -bot_orders[[#This Row],[accFillSz]])</f>
        <v>-1.72326231</v>
      </c>
      <c r="Z6296" s="4">
        <f>IF(bot_orders[[#This Row],[side]]="sell",bot_orders[[#This Row],[accFillSz]]*bot_orders[[#This Row],[avgPx]]+bot_orders[[#This Row],[fee]], 0)</f>
        <v>0.963910495338</v>
      </c>
      <c r="AA6296" s="4">
        <f>IF(bot_orders[[#This Row],[side]]="sell",-bot_orders[[#This Row],[accFillSz]],bot_orders[[#This Row],[accFillSz]]+bot_orders[[#This Row],[fee]])</f>
        <v>-1.72326231</v>
      </c>
      <c r="AB6296">
        <v>0</v>
      </c>
      <c r="AC6296" t="s">
        <v>18833</v>
      </c>
      <c r="AD6296">
        <v>0</v>
      </c>
      <c r="AE6296" t="s">
        <v>40</v>
      </c>
      <c r="AF6296" t="s">
        <v>41</v>
      </c>
      <c r="AG6296" t="s">
        <v>28</v>
      </c>
      <c r="AH6296" t="s">
        <v>28</v>
      </c>
      <c r="AI6296">
        <v>-1.72326231</v>
      </c>
      <c r="AJ6296">
        <v>0.9639105</v>
      </c>
    </row>
    <row r="6297" spans="1:36" x14ac:dyDescent="0.3">
      <c r="A6297">
        <v>7928</v>
      </c>
      <c r="B6297" t="s">
        <v>17987</v>
      </c>
      <c r="C6297" t="s">
        <v>28</v>
      </c>
      <c r="D6297" t="s">
        <v>29</v>
      </c>
      <c r="E6297" t="s">
        <v>30</v>
      </c>
      <c r="F6297" t="s">
        <v>17988</v>
      </c>
      <c r="G6297" t="s">
        <v>1362</v>
      </c>
      <c r="H6297" t="s">
        <v>23260</v>
      </c>
      <c r="I6297" s="4" t="s">
        <v>23261</v>
      </c>
      <c r="J6297" s="1">
        <f>((((bot_orders[[#This Row],[cTime]]/ 1000)+3*3600) / 86400) + DATE(1970,1,1))</f>
        <v>45787.493602592593</v>
      </c>
      <c r="K6297" s="4" t="s">
        <v>23262</v>
      </c>
      <c r="L6297" s="1">
        <f>((((bot_orders[[#This Row],[uTime]]/ 1000)+3*3600) / 86400) + DATE(1970,1,1))</f>
        <v>45787.549783564813</v>
      </c>
      <c r="M6297" t="s">
        <v>34</v>
      </c>
      <c r="N6297" t="s">
        <v>28</v>
      </c>
      <c r="O6297" t="s">
        <v>35</v>
      </c>
      <c r="P6297">
        <v>1.72326231</v>
      </c>
      <c r="Q6297" t="s">
        <v>36</v>
      </c>
      <c r="R6297" t="s">
        <v>37</v>
      </c>
      <c r="S6297">
        <v>0.55730000000000002</v>
      </c>
      <c r="T6297">
        <v>0.55730000000000002</v>
      </c>
      <c r="U6297">
        <v>1.72326231</v>
      </c>
      <c r="V6297">
        <v>-7.6829929999999995E-4</v>
      </c>
      <c r="W6297" t="s">
        <v>38</v>
      </c>
      <c r="X6297" s="4">
        <f>IF(bot_orders[[#This Row],[side]]="sell", bot_orders[[#This Row],[accFillSz]]*bot_orders[[#This Row],[avgPx]] + bot_orders[[#This Row],[fee]], -bot_orders[[#This Row],[accFillSz]]*bot_orders[[#This Row],[avgPx]])</f>
        <v>0.95960578606300007</v>
      </c>
      <c r="Y6297" s="4">
        <f>IF(bot_orders[[#This Row],[side]]="buy", bot_orders[[#This Row],[accFillSz]] + bot_orders[[#This Row],[fee]], -bot_orders[[#This Row],[accFillSz]])</f>
        <v>-1.72326231</v>
      </c>
      <c r="Z6297" s="4">
        <f>IF(bot_orders[[#This Row],[side]]="sell",bot_orders[[#This Row],[accFillSz]]*bot_orders[[#This Row],[avgPx]]+bot_orders[[#This Row],[fee]], 0)</f>
        <v>0.95960578606300007</v>
      </c>
      <c r="AA6297" s="4">
        <f>IF(bot_orders[[#This Row],[side]]="sell",-bot_orders[[#This Row],[accFillSz]],bot_orders[[#This Row],[accFillSz]]+bot_orders[[#This Row],[fee]])</f>
        <v>-1.72326231</v>
      </c>
      <c r="AB6297">
        <v>0</v>
      </c>
      <c r="AC6297" t="s">
        <v>18833</v>
      </c>
      <c r="AD6297">
        <v>0</v>
      </c>
      <c r="AE6297" t="s">
        <v>40</v>
      </c>
      <c r="AF6297" t="s">
        <v>41</v>
      </c>
      <c r="AG6297" t="s">
        <v>28</v>
      </c>
      <c r="AH6297" t="s">
        <v>28</v>
      </c>
      <c r="AI6297">
        <v>-1.72326231</v>
      </c>
      <c r="AJ6297">
        <v>0.95960579000000001</v>
      </c>
    </row>
    <row r="6298" spans="1:36" x14ac:dyDescent="0.3">
      <c r="A6298">
        <v>7931</v>
      </c>
      <c r="B6298" t="s">
        <v>17987</v>
      </c>
      <c r="C6298" t="s">
        <v>28</v>
      </c>
      <c r="D6298" t="s">
        <v>29</v>
      </c>
      <c r="E6298" t="s">
        <v>30</v>
      </c>
      <c r="F6298" t="s">
        <v>17988</v>
      </c>
      <c r="G6298" t="s">
        <v>1373</v>
      </c>
      <c r="H6298" t="s">
        <v>23269</v>
      </c>
      <c r="I6298" s="4" t="s">
        <v>23270</v>
      </c>
      <c r="J6298" s="1">
        <f>((((bot_orders[[#This Row],[cTime]]/ 1000)+3*3600) / 86400) + DATE(1970,1,1))</f>
        <v>45787.49435356482</v>
      </c>
      <c r="K6298" s="4" t="s">
        <v>23271</v>
      </c>
      <c r="L6298" s="1">
        <f>((((bot_orders[[#This Row],[uTime]]/ 1000)+3*3600) / 86400) + DATE(1970,1,1))</f>
        <v>45787.499774340278</v>
      </c>
      <c r="M6298" t="s">
        <v>34</v>
      </c>
      <c r="N6298" t="s">
        <v>28</v>
      </c>
      <c r="O6298" t="s">
        <v>35</v>
      </c>
      <c r="P6298">
        <v>1.72326231</v>
      </c>
      <c r="Q6298" t="s">
        <v>36</v>
      </c>
      <c r="R6298" t="s">
        <v>37</v>
      </c>
      <c r="S6298">
        <v>0.55469999999999997</v>
      </c>
      <c r="T6298">
        <v>0.55469999999999997</v>
      </c>
      <c r="U6298">
        <v>1.72326231</v>
      </c>
      <c r="V6298">
        <v>-7.6471489999999998E-4</v>
      </c>
      <c r="W6298" t="s">
        <v>38</v>
      </c>
      <c r="X6298" s="4">
        <f>IF(bot_orders[[#This Row],[side]]="sell", bot_orders[[#This Row],[accFillSz]]*bot_orders[[#This Row],[avgPx]] + bot_orders[[#This Row],[fee]], -bot_orders[[#This Row],[accFillSz]]*bot_orders[[#This Row],[avgPx]])</f>
        <v>0.95512888845699995</v>
      </c>
      <c r="Y6298" s="4">
        <f>IF(bot_orders[[#This Row],[side]]="buy", bot_orders[[#This Row],[accFillSz]] + bot_orders[[#This Row],[fee]], -bot_orders[[#This Row],[accFillSz]])</f>
        <v>-1.72326231</v>
      </c>
      <c r="Z6298" s="4">
        <f>IF(bot_orders[[#This Row],[side]]="sell",bot_orders[[#This Row],[accFillSz]]*bot_orders[[#This Row],[avgPx]]+bot_orders[[#This Row],[fee]], 0)</f>
        <v>0.95512888845699995</v>
      </c>
      <c r="AA6298" s="4">
        <f>IF(bot_orders[[#This Row],[side]]="sell",-bot_orders[[#This Row],[accFillSz]],bot_orders[[#This Row],[accFillSz]]+bot_orders[[#This Row],[fee]])</f>
        <v>-1.72326231</v>
      </c>
      <c r="AB6298">
        <v>0</v>
      </c>
      <c r="AC6298" t="s">
        <v>18833</v>
      </c>
      <c r="AD6298">
        <v>0</v>
      </c>
      <c r="AE6298" t="s">
        <v>40</v>
      </c>
      <c r="AF6298" t="s">
        <v>41</v>
      </c>
      <c r="AG6298" t="s">
        <v>28</v>
      </c>
      <c r="AH6298" t="s">
        <v>28</v>
      </c>
      <c r="AI6298">
        <v>-1.72326231</v>
      </c>
      <c r="AJ6298">
        <v>0.95512889000000001</v>
      </c>
    </row>
    <row r="6299" spans="1:36" x14ac:dyDescent="0.3">
      <c r="A6299">
        <v>7934</v>
      </c>
      <c r="B6299" t="s">
        <v>17987</v>
      </c>
      <c r="C6299" t="s">
        <v>28</v>
      </c>
      <c r="D6299" t="s">
        <v>29</v>
      </c>
      <c r="E6299" t="s">
        <v>30</v>
      </c>
      <c r="F6299" t="s">
        <v>17988</v>
      </c>
      <c r="G6299" t="s">
        <v>1380</v>
      </c>
      <c r="H6299" t="s">
        <v>23278</v>
      </c>
      <c r="I6299" s="4" t="s">
        <v>23279</v>
      </c>
      <c r="J6299" s="1">
        <f>((((bot_orders[[#This Row],[cTime]]/ 1000)+3*3600) / 86400) + DATE(1970,1,1))</f>
        <v>45787.49977436343</v>
      </c>
      <c r="K6299" s="4" t="s">
        <v>23280</v>
      </c>
      <c r="L6299" s="1">
        <f>((((bot_orders[[#This Row],[uTime]]/ 1000)+3*3600) / 86400) + DATE(1970,1,1))</f>
        <v>45787.502757349532</v>
      </c>
      <c r="M6299" t="s">
        <v>34</v>
      </c>
      <c r="N6299" t="s">
        <v>28</v>
      </c>
      <c r="O6299" t="s">
        <v>35</v>
      </c>
      <c r="P6299">
        <v>1.72464203</v>
      </c>
      <c r="Q6299" t="s">
        <v>36</v>
      </c>
      <c r="R6299" t="s">
        <v>55</v>
      </c>
      <c r="S6299">
        <v>0.55230000000000001</v>
      </c>
      <c r="T6299">
        <v>0.55230000000000001</v>
      </c>
      <c r="U6299">
        <v>1.72464203</v>
      </c>
      <c r="V6299">
        <v>-1.3797136000000001E-3</v>
      </c>
      <c r="W6299" t="s">
        <v>18833</v>
      </c>
      <c r="X6299" s="4">
        <f>IF(bot_orders[[#This Row],[side]]="sell", bot_orders[[#This Row],[accFillSz]]*bot_orders[[#This Row],[avgPx]] + bot_orders[[#This Row],[fee]], -bot_orders[[#This Row],[accFillSz]]*bot_orders[[#This Row],[avgPx]])</f>
        <v>-0.95251979316900004</v>
      </c>
      <c r="Y6299" s="4">
        <f>IF(bot_orders[[#This Row],[side]]="buy", bot_orders[[#This Row],[accFillSz]] + bot_orders[[#This Row],[fee]], -bot_orders[[#This Row],[accFillSz]])</f>
        <v>1.7232623164</v>
      </c>
      <c r="Z6299" s="4">
        <f>IF(bot_orders[[#This Row],[side]]="sell",bot_orders[[#This Row],[accFillSz]]*bot_orders[[#This Row],[avgPx]]+bot_orders[[#This Row],[fee]], 0)</f>
        <v>0</v>
      </c>
      <c r="AA6299" s="4">
        <f>IF(bot_orders[[#This Row],[side]]="sell",-bot_orders[[#This Row],[accFillSz]],bot_orders[[#This Row],[accFillSz]]+bot_orders[[#This Row],[fee]])</f>
        <v>1.7232623164</v>
      </c>
      <c r="AB6299">
        <v>0</v>
      </c>
      <c r="AC6299" t="s">
        <v>38</v>
      </c>
      <c r="AD6299">
        <v>0</v>
      </c>
      <c r="AE6299" t="s">
        <v>40</v>
      </c>
      <c r="AF6299" t="s">
        <v>41</v>
      </c>
      <c r="AG6299" t="s">
        <v>28</v>
      </c>
      <c r="AH6299" t="s">
        <v>28</v>
      </c>
      <c r="AI6299">
        <v>1.7232623199999999</v>
      </c>
      <c r="AJ6299">
        <v>-0.95251978999999998</v>
      </c>
    </row>
    <row r="6300" spans="1:36" x14ac:dyDescent="0.3">
      <c r="A6300">
        <v>7935</v>
      </c>
      <c r="B6300" t="s">
        <v>17987</v>
      </c>
      <c r="C6300" t="s">
        <v>28</v>
      </c>
      <c r="D6300" t="s">
        <v>29</v>
      </c>
      <c r="E6300" t="s">
        <v>30</v>
      </c>
      <c r="F6300" t="s">
        <v>17988</v>
      </c>
      <c r="G6300" t="s">
        <v>1380</v>
      </c>
      <c r="H6300" t="s">
        <v>23281</v>
      </c>
      <c r="I6300" s="4" t="s">
        <v>23282</v>
      </c>
      <c r="J6300" s="1">
        <f>((((bot_orders[[#This Row],[cTime]]/ 1000)+3*3600) / 86400) + DATE(1970,1,1))</f>
        <v>45787.502757372684</v>
      </c>
      <c r="K6300" s="4" t="s">
        <v>23283</v>
      </c>
      <c r="L6300" s="1">
        <f>((((bot_orders[[#This Row],[uTime]]/ 1000)+3*3600) / 86400) + DATE(1970,1,1))</f>
        <v>45787.514095358798</v>
      </c>
      <c r="M6300" t="s">
        <v>34</v>
      </c>
      <c r="N6300" t="s">
        <v>28</v>
      </c>
      <c r="O6300" t="s">
        <v>35</v>
      </c>
      <c r="P6300">
        <v>1.72326231</v>
      </c>
      <c r="Q6300" t="s">
        <v>36</v>
      </c>
      <c r="R6300" t="s">
        <v>37</v>
      </c>
      <c r="S6300">
        <v>0.55469999999999997</v>
      </c>
      <c r="T6300">
        <v>0.55469999999999997</v>
      </c>
      <c r="U6300">
        <v>1.72326231</v>
      </c>
      <c r="V6300">
        <v>-7.6471489999999998E-4</v>
      </c>
      <c r="W6300" t="s">
        <v>38</v>
      </c>
      <c r="X6300" s="4">
        <f>IF(bot_orders[[#This Row],[side]]="sell", bot_orders[[#This Row],[accFillSz]]*bot_orders[[#This Row],[avgPx]] + bot_orders[[#This Row],[fee]], -bot_orders[[#This Row],[accFillSz]]*bot_orders[[#This Row],[avgPx]])</f>
        <v>0.95512888845699995</v>
      </c>
      <c r="Y6300" s="4">
        <f>IF(bot_orders[[#This Row],[side]]="buy", bot_orders[[#This Row],[accFillSz]] + bot_orders[[#This Row],[fee]], -bot_orders[[#This Row],[accFillSz]])</f>
        <v>-1.72326231</v>
      </c>
      <c r="Z6300" s="4">
        <f>IF(bot_orders[[#This Row],[side]]="sell",bot_orders[[#This Row],[accFillSz]]*bot_orders[[#This Row],[avgPx]]+bot_orders[[#This Row],[fee]], 0)</f>
        <v>0.95512888845699995</v>
      </c>
      <c r="AA6300" s="4">
        <f>IF(bot_orders[[#This Row],[side]]="sell",-bot_orders[[#This Row],[accFillSz]],bot_orders[[#This Row],[accFillSz]]+bot_orders[[#This Row],[fee]])</f>
        <v>-1.72326231</v>
      </c>
      <c r="AB6300">
        <v>0</v>
      </c>
      <c r="AC6300" t="s">
        <v>18833</v>
      </c>
      <c r="AD6300">
        <v>0</v>
      </c>
      <c r="AE6300" t="s">
        <v>40</v>
      </c>
      <c r="AF6300" t="s">
        <v>41</v>
      </c>
      <c r="AG6300" t="s">
        <v>28</v>
      </c>
      <c r="AH6300" t="s">
        <v>28</v>
      </c>
      <c r="AI6300">
        <v>-1.72326231</v>
      </c>
      <c r="AJ6300">
        <v>0.95512889000000001</v>
      </c>
    </row>
    <row r="6301" spans="1:36" x14ac:dyDescent="0.3">
      <c r="A6301">
        <v>5946</v>
      </c>
      <c r="B6301" t="s">
        <v>298</v>
      </c>
      <c r="C6301" t="s">
        <v>28</v>
      </c>
      <c r="D6301" t="s">
        <v>29</v>
      </c>
      <c r="E6301" t="s">
        <v>30</v>
      </c>
      <c r="F6301" t="s">
        <v>31</v>
      </c>
      <c r="G6301" t="s">
        <v>250</v>
      </c>
      <c r="H6301" t="s">
        <v>16690</v>
      </c>
      <c r="I6301" s="4" t="s">
        <v>16691</v>
      </c>
      <c r="J6301" s="1">
        <f>((((bot_orders[[#This Row],[cTime]]/ 1000)+3*3600) / 86400) + DATE(1970,1,1))</f>
        <v>45779.42343299769</v>
      </c>
      <c r="K6301" s="4" t="s">
        <v>16692</v>
      </c>
      <c r="L6301" s="1">
        <f>((((bot_orders[[#This Row],[uTime]]/ 1000)+3*3600) / 86400) + DATE(1970,1,1))</f>
        <v>45780.392860601845</v>
      </c>
      <c r="M6301" t="s">
        <v>34</v>
      </c>
      <c r="N6301" t="s">
        <v>28</v>
      </c>
      <c r="O6301" t="s">
        <v>35</v>
      </c>
      <c r="P6301">
        <v>2.1960000000000002</v>
      </c>
      <c r="Q6301" t="s">
        <v>36</v>
      </c>
      <c r="R6301" t="s">
        <v>55</v>
      </c>
      <c r="S6301">
        <v>0.7</v>
      </c>
      <c r="T6301">
        <v>0.7</v>
      </c>
      <c r="U6301">
        <v>2.1960000000000002</v>
      </c>
      <c r="V6301">
        <v>-1.7568E-3</v>
      </c>
      <c r="W6301" t="s">
        <v>39</v>
      </c>
      <c r="X6301" s="4">
        <f>IF(bot_orders[[#This Row],[side]]="sell", bot_orders[[#This Row],[accFillSz]]*bot_orders[[#This Row],[avgPx]] + bot_orders[[#This Row],[fee]], -bot_orders[[#This Row],[accFillSz]]*bot_orders[[#This Row],[avgPx]])</f>
        <v>-1.5372000000000001</v>
      </c>
      <c r="Y6301" s="4">
        <f>IF(bot_orders[[#This Row],[side]]="buy", bot_orders[[#This Row],[accFillSz]] + bot_orders[[#This Row],[fee]], -bot_orders[[#This Row],[accFillSz]])</f>
        <v>2.1942432000000003</v>
      </c>
      <c r="Z6301" s="4">
        <f>IF(bot_orders[[#This Row],[side]]="sell",bot_orders[[#This Row],[accFillSz]]*bot_orders[[#This Row],[avgPx]]+bot_orders[[#This Row],[fee]], 0)</f>
        <v>0</v>
      </c>
      <c r="AA6301" s="4">
        <f>IF(bot_orders[[#This Row],[side]]="sell",-bot_orders[[#This Row],[accFillSz]],bot_orders[[#This Row],[accFillSz]]+bot_orders[[#This Row],[fee]])</f>
        <v>2.1942432000000003</v>
      </c>
      <c r="AB6301">
        <v>0</v>
      </c>
      <c r="AC6301" t="s">
        <v>38</v>
      </c>
      <c r="AD6301">
        <v>0</v>
      </c>
      <c r="AE6301" t="s">
        <v>40</v>
      </c>
      <c r="AF6301" t="s">
        <v>41</v>
      </c>
      <c r="AG6301" t="s">
        <v>42</v>
      </c>
      <c r="AH6301" t="s">
        <v>28</v>
      </c>
      <c r="AI6301">
        <v>2.1942431999999998</v>
      </c>
      <c r="AJ6301">
        <v>-1.5371999999999999</v>
      </c>
    </row>
    <row r="6302" spans="1:36" x14ac:dyDescent="0.3">
      <c r="A6302">
        <v>5947</v>
      </c>
      <c r="B6302" t="s">
        <v>298</v>
      </c>
      <c r="C6302" t="s">
        <v>28</v>
      </c>
      <c r="D6302" t="s">
        <v>29</v>
      </c>
      <c r="E6302" t="s">
        <v>30</v>
      </c>
      <c r="F6302" t="s">
        <v>31</v>
      </c>
      <c r="G6302" t="s">
        <v>121</v>
      </c>
      <c r="H6302" t="s">
        <v>16693</v>
      </c>
      <c r="I6302" s="4" t="s">
        <v>16691</v>
      </c>
      <c r="J6302" s="1">
        <f>((((bot_orders[[#This Row],[cTime]]/ 1000)+3*3600) / 86400) + DATE(1970,1,1))</f>
        <v>45779.42343299769</v>
      </c>
      <c r="K6302" s="4" t="s">
        <v>16694</v>
      </c>
      <c r="L6302" s="1">
        <f>((((bot_orders[[#This Row],[uTime]]/ 1000)+3*3600) / 86400) + DATE(1970,1,1))</f>
        <v>45779.640024340275</v>
      </c>
      <c r="M6302" t="s">
        <v>34</v>
      </c>
      <c r="N6302" t="s">
        <v>28</v>
      </c>
      <c r="O6302" t="s">
        <v>35</v>
      </c>
      <c r="P6302">
        <v>2.1960000000000002</v>
      </c>
      <c r="Q6302" t="s">
        <v>36</v>
      </c>
      <c r="R6302" t="s">
        <v>55</v>
      </c>
      <c r="S6302">
        <v>0.70240000000000002</v>
      </c>
      <c r="T6302">
        <v>0.70240000000000002</v>
      </c>
      <c r="U6302">
        <v>2.1960000000000002</v>
      </c>
      <c r="V6302">
        <v>-1.7568E-3</v>
      </c>
      <c r="W6302" t="s">
        <v>39</v>
      </c>
      <c r="X6302" s="4">
        <f>IF(bot_orders[[#This Row],[side]]="sell", bot_orders[[#This Row],[accFillSz]]*bot_orders[[#This Row],[avgPx]] + bot_orders[[#This Row],[fee]], -bot_orders[[#This Row],[accFillSz]]*bot_orders[[#This Row],[avgPx]])</f>
        <v>-1.5424704000000002</v>
      </c>
      <c r="Y6302" s="4">
        <f>IF(bot_orders[[#This Row],[side]]="buy", bot_orders[[#This Row],[accFillSz]] + bot_orders[[#This Row],[fee]], -bot_orders[[#This Row],[accFillSz]])</f>
        <v>2.1942432000000003</v>
      </c>
      <c r="Z6302" s="4">
        <f>IF(bot_orders[[#This Row],[side]]="sell",bot_orders[[#This Row],[accFillSz]]*bot_orders[[#This Row],[avgPx]]+bot_orders[[#This Row],[fee]], 0)</f>
        <v>0</v>
      </c>
      <c r="AA6302" s="4">
        <f>IF(bot_orders[[#This Row],[side]]="sell",-bot_orders[[#This Row],[accFillSz]],bot_orders[[#This Row],[accFillSz]]+bot_orders[[#This Row],[fee]])</f>
        <v>2.1942432000000003</v>
      </c>
      <c r="AB6302">
        <v>0</v>
      </c>
      <c r="AC6302" t="s">
        <v>38</v>
      </c>
      <c r="AD6302">
        <v>0</v>
      </c>
      <c r="AE6302" t="s">
        <v>40</v>
      </c>
      <c r="AF6302" t="s">
        <v>41</v>
      </c>
      <c r="AG6302" t="s">
        <v>42</v>
      </c>
      <c r="AH6302" t="s">
        <v>28</v>
      </c>
      <c r="AI6302">
        <v>2.1942431999999998</v>
      </c>
      <c r="AJ6302">
        <v>-1.5424704</v>
      </c>
    </row>
    <row r="6303" spans="1:36" x14ac:dyDescent="0.3">
      <c r="A6303">
        <v>5948</v>
      </c>
      <c r="B6303" t="s">
        <v>298</v>
      </c>
      <c r="C6303" t="s">
        <v>28</v>
      </c>
      <c r="D6303" t="s">
        <v>29</v>
      </c>
      <c r="E6303" t="s">
        <v>30</v>
      </c>
      <c r="F6303" t="s">
        <v>31</v>
      </c>
      <c r="G6303" t="s">
        <v>123</v>
      </c>
      <c r="H6303" t="s">
        <v>16695</v>
      </c>
      <c r="I6303" s="4" t="s">
        <v>16691</v>
      </c>
      <c r="J6303" s="1">
        <f>((((bot_orders[[#This Row],[cTime]]/ 1000)+3*3600) / 86400) + DATE(1970,1,1))</f>
        <v>45779.42343299769</v>
      </c>
      <c r="K6303" s="4" t="s">
        <v>16696</v>
      </c>
      <c r="L6303" s="1">
        <f>((((bot_orders[[#This Row],[uTime]]/ 1000)+3*3600) / 86400) + DATE(1970,1,1))</f>
        <v>45779.636310162037</v>
      </c>
      <c r="M6303" t="s">
        <v>34</v>
      </c>
      <c r="N6303" t="s">
        <v>28</v>
      </c>
      <c r="O6303" t="s">
        <v>35</v>
      </c>
      <c r="P6303">
        <v>2.1960000000000002</v>
      </c>
      <c r="Q6303" t="s">
        <v>36</v>
      </c>
      <c r="R6303" t="s">
        <v>55</v>
      </c>
      <c r="S6303">
        <v>0.70489999999999997</v>
      </c>
      <c r="T6303">
        <v>0.70489999999999997</v>
      </c>
      <c r="U6303">
        <v>2.1960000000000002</v>
      </c>
      <c r="V6303">
        <v>-1.7568E-3</v>
      </c>
      <c r="W6303" t="s">
        <v>39</v>
      </c>
      <c r="X6303" s="4">
        <f>IF(bot_orders[[#This Row],[side]]="sell", bot_orders[[#This Row],[accFillSz]]*bot_orders[[#This Row],[avgPx]] + bot_orders[[#This Row],[fee]], -bot_orders[[#This Row],[accFillSz]]*bot_orders[[#This Row],[avgPx]])</f>
        <v>-1.5479604</v>
      </c>
      <c r="Y6303" s="4">
        <f>IF(bot_orders[[#This Row],[side]]="buy", bot_orders[[#This Row],[accFillSz]] + bot_orders[[#This Row],[fee]], -bot_orders[[#This Row],[accFillSz]])</f>
        <v>2.1942432000000003</v>
      </c>
      <c r="Z6303" s="4">
        <f>IF(bot_orders[[#This Row],[side]]="sell",bot_orders[[#This Row],[accFillSz]]*bot_orders[[#This Row],[avgPx]]+bot_orders[[#This Row],[fee]], 0)</f>
        <v>0</v>
      </c>
      <c r="AA6303" s="4">
        <f>IF(bot_orders[[#This Row],[side]]="sell",-bot_orders[[#This Row],[accFillSz]],bot_orders[[#This Row],[accFillSz]]+bot_orders[[#This Row],[fee]])</f>
        <v>2.1942432000000003</v>
      </c>
      <c r="AB6303">
        <v>0</v>
      </c>
      <c r="AC6303" t="s">
        <v>38</v>
      </c>
      <c r="AD6303">
        <v>0</v>
      </c>
      <c r="AE6303" t="s">
        <v>40</v>
      </c>
      <c r="AF6303" t="s">
        <v>41</v>
      </c>
      <c r="AG6303" t="s">
        <v>42</v>
      </c>
      <c r="AH6303" t="s">
        <v>28</v>
      </c>
      <c r="AI6303">
        <v>2.1942431999999998</v>
      </c>
      <c r="AJ6303">
        <v>-1.5479604</v>
      </c>
    </row>
    <row r="6304" spans="1:36" x14ac:dyDescent="0.3">
      <c r="A6304">
        <v>5949</v>
      </c>
      <c r="B6304" t="s">
        <v>298</v>
      </c>
      <c r="C6304" t="s">
        <v>28</v>
      </c>
      <c r="D6304" t="s">
        <v>29</v>
      </c>
      <c r="E6304" t="s">
        <v>30</v>
      </c>
      <c r="F6304" t="s">
        <v>31</v>
      </c>
      <c r="G6304" t="s">
        <v>128</v>
      </c>
      <c r="H6304" t="s">
        <v>16697</v>
      </c>
      <c r="I6304" s="4" t="s">
        <v>16691</v>
      </c>
      <c r="J6304" s="1">
        <f>((((bot_orders[[#This Row],[cTime]]/ 1000)+3*3600) / 86400) + DATE(1970,1,1))</f>
        <v>45779.42343299769</v>
      </c>
      <c r="K6304" s="4" t="s">
        <v>16698</v>
      </c>
      <c r="L6304" s="1">
        <f>((((bot_orders[[#This Row],[uTime]]/ 1000)+3*3600) / 86400) + DATE(1970,1,1))</f>
        <v>45779.633683437496</v>
      </c>
      <c r="M6304" t="s">
        <v>34</v>
      </c>
      <c r="N6304" t="s">
        <v>28</v>
      </c>
      <c r="O6304" t="s">
        <v>35</v>
      </c>
      <c r="P6304">
        <v>2.1960000000000002</v>
      </c>
      <c r="Q6304" t="s">
        <v>36</v>
      </c>
      <c r="R6304" t="s">
        <v>55</v>
      </c>
      <c r="S6304">
        <v>0.70730000000000004</v>
      </c>
      <c r="T6304">
        <v>0.70730000000000004</v>
      </c>
      <c r="U6304">
        <v>2.1960000000000002</v>
      </c>
      <c r="V6304">
        <v>-1.7568E-3</v>
      </c>
      <c r="W6304" t="s">
        <v>39</v>
      </c>
      <c r="X6304" s="4">
        <f>IF(bot_orders[[#This Row],[side]]="sell", bot_orders[[#This Row],[accFillSz]]*bot_orders[[#This Row],[avgPx]] + bot_orders[[#This Row],[fee]], -bot_orders[[#This Row],[accFillSz]]*bot_orders[[#This Row],[avgPx]])</f>
        <v>-1.5532308000000001</v>
      </c>
      <c r="Y6304" s="4">
        <f>IF(bot_orders[[#This Row],[side]]="buy", bot_orders[[#This Row],[accFillSz]] + bot_orders[[#This Row],[fee]], -bot_orders[[#This Row],[accFillSz]])</f>
        <v>2.1942432000000003</v>
      </c>
      <c r="Z6304" s="4">
        <f>IF(bot_orders[[#This Row],[side]]="sell",bot_orders[[#This Row],[accFillSz]]*bot_orders[[#This Row],[avgPx]]+bot_orders[[#This Row],[fee]], 0)</f>
        <v>0</v>
      </c>
      <c r="AA6304" s="4">
        <f>IF(bot_orders[[#This Row],[side]]="sell",-bot_orders[[#This Row],[accFillSz]],bot_orders[[#This Row],[accFillSz]]+bot_orders[[#This Row],[fee]])</f>
        <v>2.1942432000000003</v>
      </c>
      <c r="AB6304">
        <v>0</v>
      </c>
      <c r="AC6304" t="s">
        <v>38</v>
      </c>
      <c r="AD6304">
        <v>0</v>
      </c>
      <c r="AE6304" t="s">
        <v>40</v>
      </c>
      <c r="AF6304" t="s">
        <v>41</v>
      </c>
      <c r="AG6304" t="s">
        <v>42</v>
      </c>
      <c r="AH6304" t="s">
        <v>28</v>
      </c>
      <c r="AI6304">
        <v>2.1942431999999998</v>
      </c>
      <c r="AJ6304">
        <v>-1.5532307999999999</v>
      </c>
    </row>
    <row r="6305" spans="1:36" x14ac:dyDescent="0.3">
      <c r="A6305">
        <v>5950</v>
      </c>
      <c r="B6305" t="s">
        <v>298</v>
      </c>
      <c r="C6305" t="s">
        <v>28</v>
      </c>
      <c r="D6305" t="s">
        <v>29</v>
      </c>
      <c r="E6305" t="s">
        <v>30</v>
      </c>
      <c r="F6305" t="s">
        <v>31</v>
      </c>
      <c r="G6305" t="s">
        <v>87</v>
      </c>
      <c r="H6305" t="s">
        <v>16699</v>
      </c>
      <c r="I6305" s="4" t="s">
        <v>16691</v>
      </c>
      <c r="J6305" s="1">
        <f>((((bot_orders[[#This Row],[cTime]]/ 1000)+3*3600) / 86400) + DATE(1970,1,1))</f>
        <v>45779.42343299769</v>
      </c>
      <c r="K6305" s="4" t="s">
        <v>16700</v>
      </c>
      <c r="L6305" s="1">
        <f>((((bot_orders[[#This Row],[uTime]]/ 1000)+3*3600) / 86400) + DATE(1970,1,1))</f>
        <v>45779.536254537037</v>
      </c>
      <c r="M6305" t="s">
        <v>34</v>
      </c>
      <c r="N6305" t="s">
        <v>28</v>
      </c>
      <c r="O6305" t="s">
        <v>35</v>
      </c>
      <c r="P6305">
        <v>2.1960000000000002</v>
      </c>
      <c r="Q6305" t="s">
        <v>36</v>
      </c>
      <c r="R6305" t="s">
        <v>55</v>
      </c>
      <c r="S6305">
        <v>0.70979999999999999</v>
      </c>
      <c r="T6305">
        <v>0.70979999999999999</v>
      </c>
      <c r="U6305">
        <v>2.1960000000000002</v>
      </c>
      <c r="V6305">
        <v>-1.7568E-3</v>
      </c>
      <c r="W6305" t="s">
        <v>39</v>
      </c>
      <c r="X6305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05" s="4">
        <f>IF(bot_orders[[#This Row],[side]]="buy", bot_orders[[#This Row],[accFillSz]] + bot_orders[[#This Row],[fee]], -bot_orders[[#This Row],[accFillSz]])</f>
        <v>2.1942432000000003</v>
      </c>
      <c r="Z6305" s="4">
        <f>IF(bot_orders[[#This Row],[side]]="sell",bot_orders[[#This Row],[accFillSz]]*bot_orders[[#This Row],[avgPx]]+bot_orders[[#This Row],[fee]], 0)</f>
        <v>0</v>
      </c>
      <c r="AA6305" s="4">
        <f>IF(bot_orders[[#This Row],[side]]="sell",-bot_orders[[#This Row],[accFillSz]],bot_orders[[#This Row],[accFillSz]]+bot_orders[[#This Row],[fee]])</f>
        <v>2.1942432000000003</v>
      </c>
      <c r="AB6305">
        <v>0</v>
      </c>
      <c r="AC6305" t="s">
        <v>38</v>
      </c>
      <c r="AD6305">
        <v>0</v>
      </c>
      <c r="AE6305" t="s">
        <v>40</v>
      </c>
      <c r="AF6305" t="s">
        <v>41</v>
      </c>
      <c r="AG6305" t="s">
        <v>42</v>
      </c>
      <c r="AH6305" t="s">
        <v>28</v>
      </c>
      <c r="AI6305">
        <v>2.1942431999999998</v>
      </c>
      <c r="AJ6305">
        <v>-1.5587207999999999</v>
      </c>
    </row>
    <row r="6306" spans="1:36" x14ac:dyDescent="0.3">
      <c r="A6306">
        <v>5951</v>
      </c>
      <c r="B6306" t="s">
        <v>298</v>
      </c>
      <c r="C6306" t="s">
        <v>28</v>
      </c>
      <c r="D6306" t="s">
        <v>29</v>
      </c>
      <c r="E6306" t="s">
        <v>30</v>
      </c>
      <c r="F6306" t="s">
        <v>31</v>
      </c>
      <c r="G6306" t="s">
        <v>49</v>
      </c>
      <c r="H6306" t="s">
        <v>16701</v>
      </c>
      <c r="I6306" s="4" t="s">
        <v>16691</v>
      </c>
      <c r="J6306" s="1">
        <f>((((bot_orders[[#This Row],[cTime]]/ 1000)+3*3600) / 86400) + DATE(1970,1,1))</f>
        <v>45779.42343299769</v>
      </c>
      <c r="K6306" s="4" t="s">
        <v>16702</v>
      </c>
      <c r="L6306" s="1">
        <f>((((bot_orders[[#This Row],[uTime]]/ 1000)+3*3600) / 86400) + DATE(1970,1,1))</f>
        <v>45779.465144965274</v>
      </c>
      <c r="M6306" t="s">
        <v>34</v>
      </c>
      <c r="N6306" t="s">
        <v>28</v>
      </c>
      <c r="O6306" t="s">
        <v>35</v>
      </c>
      <c r="P6306">
        <v>2.1960000000000002</v>
      </c>
      <c r="Q6306" t="s">
        <v>36</v>
      </c>
      <c r="R6306" t="s">
        <v>55</v>
      </c>
      <c r="S6306">
        <v>0.71230000000000004</v>
      </c>
      <c r="T6306">
        <v>0.71230000000000004</v>
      </c>
      <c r="U6306">
        <v>2.1960000000000002</v>
      </c>
      <c r="V6306">
        <v>-1.7568E-3</v>
      </c>
      <c r="W6306" t="s">
        <v>39</v>
      </c>
      <c r="X6306" s="4">
        <f>IF(bot_orders[[#This Row],[side]]="sell", bot_orders[[#This Row],[accFillSz]]*bot_orders[[#This Row],[avgPx]] + bot_orders[[#This Row],[fee]], -bot_orders[[#This Row],[accFillSz]]*bot_orders[[#This Row],[avgPx]])</f>
        <v>-1.5642108000000001</v>
      </c>
      <c r="Y6306" s="4">
        <f>IF(bot_orders[[#This Row],[side]]="buy", bot_orders[[#This Row],[accFillSz]] + bot_orders[[#This Row],[fee]], -bot_orders[[#This Row],[accFillSz]])</f>
        <v>2.1942432000000003</v>
      </c>
      <c r="Z6306" s="4">
        <f>IF(bot_orders[[#This Row],[side]]="sell",bot_orders[[#This Row],[accFillSz]]*bot_orders[[#This Row],[avgPx]]+bot_orders[[#This Row],[fee]], 0)</f>
        <v>0</v>
      </c>
      <c r="AA6306" s="4">
        <f>IF(bot_orders[[#This Row],[side]]="sell",-bot_orders[[#This Row],[accFillSz]],bot_orders[[#This Row],[accFillSz]]+bot_orders[[#This Row],[fee]])</f>
        <v>2.1942432000000003</v>
      </c>
      <c r="AB6306">
        <v>0</v>
      </c>
      <c r="AC6306" t="s">
        <v>38</v>
      </c>
      <c r="AD6306">
        <v>0</v>
      </c>
      <c r="AE6306" t="s">
        <v>40</v>
      </c>
      <c r="AF6306" t="s">
        <v>41</v>
      </c>
      <c r="AG6306" t="s">
        <v>42</v>
      </c>
      <c r="AH6306" t="s">
        <v>28</v>
      </c>
      <c r="AI6306">
        <v>2.1942431999999998</v>
      </c>
      <c r="AJ6306">
        <v>-1.5642107999999999</v>
      </c>
    </row>
    <row r="6307" spans="1:36" x14ac:dyDescent="0.3">
      <c r="A6307">
        <v>5952</v>
      </c>
      <c r="B6307" t="s">
        <v>298</v>
      </c>
      <c r="C6307" t="s">
        <v>28</v>
      </c>
      <c r="D6307" t="s">
        <v>29</v>
      </c>
      <c r="E6307" t="s">
        <v>30</v>
      </c>
      <c r="F6307" t="s">
        <v>31</v>
      </c>
      <c r="G6307" t="s">
        <v>64</v>
      </c>
      <c r="H6307" t="s">
        <v>16703</v>
      </c>
      <c r="I6307" s="4" t="s">
        <v>16691</v>
      </c>
      <c r="J6307" s="1">
        <f>((((bot_orders[[#This Row],[cTime]]/ 1000)+3*3600) / 86400) + DATE(1970,1,1))</f>
        <v>45779.42343299769</v>
      </c>
      <c r="K6307" s="4" t="s">
        <v>16704</v>
      </c>
      <c r="L6307" s="1">
        <f>((((bot_orders[[#This Row],[uTime]]/ 1000)+3*3600) / 86400) + DATE(1970,1,1))</f>
        <v>45779.423433043979</v>
      </c>
      <c r="M6307" t="s">
        <v>34</v>
      </c>
      <c r="N6307" t="s">
        <v>28</v>
      </c>
      <c r="O6307" t="s">
        <v>35</v>
      </c>
      <c r="P6307">
        <v>2.1960000000000002</v>
      </c>
      <c r="Q6307" t="s">
        <v>36</v>
      </c>
      <c r="R6307" t="s">
        <v>55</v>
      </c>
      <c r="S6307">
        <v>0.71479999999999999</v>
      </c>
      <c r="T6307">
        <v>0.71309999999999996</v>
      </c>
      <c r="U6307">
        <v>2.1960000000000002</v>
      </c>
      <c r="V6307">
        <v>-2.196E-3</v>
      </c>
      <c r="W6307" t="s">
        <v>39</v>
      </c>
      <c r="X6307" s="4">
        <f>IF(bot_orders[[#This Row],[side]]="sell", bot_orders[[#This Row],[accFillSz]]*bot_orders[[#This Row],[avgPx]] + bot_orders[[#This Row],[fee]], -bot_orders[[#This Row],[accFillSz]]*bot_orders[[#This Row],[avgPx]])</f>
        <v>-1.5659676</v>
      </c>
      <c r="Y6307" s="4">
        <f>IF(bot_orders[[#This Row],[side]]="buy", bot_orders[[#This Row],[accFillSz]] + bot_orders[[#This Row],[fee]], -bot_orders[[#This Row],[accFillSz]])</f>
        <v>2.1938040000000001</v>
      </c>
      <c r="Z6307" s="4">
        <f>IF(bot_orders[[#This Row],[side]]="sell",bot_orders[[#This Row],[accFillSz]]*bot_orders[[#This Row],[avgPx]]+bot_orders[[#This Row],[fee]], 0)</f>
        <v>0</v>
      </c>
      <c r="AA6307" s="4">
        <f>IF(bot_orders[[#This Row],[side]]="sell",-bot_orders[[#This Row],[accFillSz]],bot_orders[[#This Row],[accFillSz]]+bot_orders[[#This Row],[fee]])</f>
        <v>2.1938040000000001</v>
      </c>
      <c r="AB6307">
        <v>0</v>
      </c>
      <c r="AC6307" t="s">
        <v>38</v>
      </c>
      <c r="AD6307">
        <v>0</v>
      </c>
      <c r="AE6307" t="s">
        <v>40</v>
      </c>
      <c r="AF6307" t="s">
        <v>41</v>
      </c>
      <c r="AG6307" t="s">
        <v>42</v>
      </c>
      <c r="AH6307" t="s">
        <v>28</v>
      </c>
      <c r="AI6307">
        <v>2.1938040000000001</v>
      </c>
      <c r="AJ6307">
        <v>-1.5659676</v>
      </c>
    </row>
    <row r="6308" spans="1:36" x14ac:dyDescent="0.3">
      <c r="A6308">
        <v>5953</v>
      </c>
      <c r="B6308" t="s">
        <v>298</v>
      </c>
      <c r="C6308" t="s">
        <v>28</v>
      </c>
      <c r="D6308" t="s">
        <v>29</v>
      </c>
      <c r="E6308" t="s">
        <v>30</v>
      </c>
      <c r="F6308" t="s">
        <v>31</v>
      </c>
      <c r="G6308" t="s">
        <v>66</v>
      </c>
      <c r="H6308" t="s">
        <v>16705</v>
      </c>
      <c r="I6308" s="4" t="s">
        <v>16691</v>
      </c>
      <c r="J6308" s="1">
        <f>((((bot_orders[[#This Row],[cTime]]/ 1000)+3*3600) / 86400) + DATE(1970,1,1))</f>
        <v>45779.42343299769</v>
      </c>
      <c r="K6308" s="4" t="s">
        <v>16704</v>
      </c>
      <c r="L6308" s="1">
        <f>((((bot_orders[[#This Row],[uTime]]/ 1000)+3*3600) / 86400) + DATE(1970,1,1))</f>
        <v>45779.423433043979</v>
      </c>
      <c r="M6308" t="s">
        <v>34</v>
      </c>
      <c r="N6308" t="s">
        <v>28</v>
      </c>
      <c r="O6308" t="s">
        <v>35</v>
      </c>
      <c r="P6308">
        <v>2.1960000000000002</v>
      </c>
      <c r="Q6308" t="s">
        <v>36</v>
      </c>
      <c r="R6308" t="s">
        <v>55</v>
      </c>
      <c r="S6308">
        <v>0.71730000000000005</v>
      </c>
      <c r="T6308">
        <v>0.71309999999999996</v>
      </c>
      <c r="U6308">
        <v>2.1960000000000002</v>
      </c>
      <c r="V6308">
        <v>-2.196E-3</v>
      </c>
      <c r="W6308" t="s">
        <v>39</v>
      </c>
      <c r="X6308" s="4">
        <f>IF(bot_orders[[#This Row],[side]]="sell", bot_orders[[#This Row],[accFillSz]]*bot_orders[[#This Row],[avgPx]] + bot_orders[[#This Row],[fee]], -bot_orders[[#This Row],[accFillSz]]*bot_orders[[#This Row],[avgPx]])</f>
        <v>-1.5659676</v>
      </c>
      <c r="Y6308" s="4">
        <f>IF(bot_orders[[#This Row],[side]]="buy", bot_orders[[#This Row],[accFillSz]] + bot_orders[[#This Row],[fee]], -bot_orders[[#This Row],[accFillSz]])</f>
        <v>2.1938040000000001</v>
      </c>
      <c r="Z6308" s="4">
        <f>IF(bot_orders[[#This Row],[side]]="sell",bot_orders[[#This Row],[accFillSz]]*bot_orders[[#This Row],[avgPx]]+bot_orders[[#This Row],[fee]], 0)</f>
        <v>0</v>
      </c>
      <c r="AA6308" s="4">
        <f>IF(bot_orders[[#This Row],[side]]="sell",-bot_orders[[#This Row],[accFillSz]],bot_orders[[#This Row],[accFillSz]]+bot_orders[[#This Row],[fee]])</f>
        <v>2.1938040000000001</v>
      </c>
      <c r="AB6308">
        <v>0</v>
      </c>
      <c r="AC6308" t="s">
        <v>38</v>
      </c>
      <c r="AD6308">
        <v>0</v>
      </c>
      <c r="AE6308" t="s">
        <v>40</v>
      </c>
      <c r="AF6308" t="s">
        <v>41</v>
      </c>
      <c r="AG6308" t="s">
        <v>42</v>
      </c>
      <c r="AH6308" t="s">
        <v>28</v>
      </c>
      <c r="AI6308">
        <v>2.1938040000000001</v>
      </c>
      <c r="AJ6308">
        <v>-1.5659676</v>
      </c>
    </row>
    <row r="6309" spans="1:36" x14ac:dyDescent="0.3">
      <c r="A6309">
        <v>5954</v>
      </c>
      <c r="B6309" t="s">
        <v>298</v>
      </c>
      <c r="C6309" t="s">
        <v>28</v>
      </c>
      <c r="D6309" t="s">
        <v>29</v>
      </c>
      <c r="E6309" t="s">
        <v>30</v>
      </c>
      <c r="F6309" t="s">
        <v>31</v>
      </c>
      <c r="G6309" t="s">
        <v>68</v>
      </c>
      <c r="H6309" t="s">
        <v>16706</v>
      </c>
      <c r="I6309" s="4" t="s">
        <v>16691</v>
      </c>
      <c r="J6309" s="1">
        <f>((((bot_orders[[#This Row],[cTime]]/ 1000)+3*3600) / 86400) + DATE(1970,1,1))</f>
        <v>45779.42343299769</v>
      </c>
      <c r="K6309" s="4" t="s">
        <v>16704</v>
      </c>
      <c r="L6309" s="1">
        <f>((((bot_orders[[#This Row],[uTime]]/ 1000)+3*3600) / 86400) + DATE(1970,1,1))</f>
        <v>45779.423433043979</v>
      </c>
      <c r="M6309" t="s">
        <v>34</v>
      </c>
      <c r="N6309" t="s">
        <v>28</v>
      </c>
      <c r="O6309" t="s">
        <v>35</v>
      </c>
      <c r="P6309">
        <v>2.1960000000000002</v>
      </c>
      <c r="Q6309" t="s">
        <v>36</v>
      </c>
      <c r="R6309" t="s">
        <v>55</v>
      </c>
      <c r="S6309">
        <v>0.7198</v>
      </c>
      <c r="T6309">
        <v>0.71309999999999996</v>
      </c>
      <c r="U6309">
        <v>2.1960000000000002</v>
      </c>
      <c r="V6309">
        <v>-2.196E-3</v>
      </c>
      <c r="W6309" t="s">
        <v>39</v>
      </c>
      <c r="X6309" s="4">
        <f>IF(bot_orders[[#This Row],[side]]="sell", bot_orders[[#This Row],[accFillSz]]*bot_orders[[#This Row],[avgPx]] + bot_orders[[#This Row],[fee]], -bot_orders[[#This Row],[accFillSz]]*bot_orders[[#This Row],[avgPx]])</f>
        <v>-1.5659676</v>
      </c>
      <c r="Y6309" s="4">
        <f>IF(bot_orders[[#This Row],[side]]="buy", bot_orders[[#This Row],[accFillSz]] + bot_orders[[#This Row],[fee]], -bot_orders[[#This Row],[accFillSz]])</f>
        <v>2.1938040000000001</v>
      </c>
      <c r="Z6309" s="4">
        <f>IF(bot_orders[[#This Row],[side]]="sell",bot_orders[[#This Row],[accFillSz]]*bot_orders[[#This Row],[avgPx]]+bot_orders[[#This Row],[fee]], 0)</f>
        <v>0</v>
      </c>
      <c r="AA6309" s="4">
        <f>IF(bot_orders[[#This Row],[side]]="sell",-bot_orders[[#This Row],[accFillSz]],bot_orders[[#This Row],[accFillSz]]+bot_orders[[#This Row],[fee]])</f>
        <v>2.1938040000000001</v>
      </c>
      <c r="AB6309">
        <v>0</v>
      </c>
      <c r="AC6309" t="s">
        <v>38</v>
      </c>
      <c r="AD6309">
        <v>0</v>
      </c>
      <c r="AE6309" t="s">
        <v>40</v>
      </c>
      <c r="AF6309" t="s">
        <v>41</v>
      </c>
      <c r="AG6309" t="s">
        <v>42</v>
      </c>
      <c r="AH6309" t="s">
        <v>28</v>
      </c>
      <c r="AI6309">
        <v>2.1938040000000001</v>
      </c>
      <c r="AJ6309">
        <v>-1.5659676</v>
      </c>
    </row>
    <row r="6310" spans="1:36" x14ac:dyDescent="0.3">
      <c r="A6310">
        <v>5955</v>
      </c>
      <c r="B6310" t="s">
        <v>298</v>
      </c>
      <c r="C6310" t="s">
        <v>28</v>
      </c>
      <c r="D6310" t="s">
        <v>29</v>
      </c>
      <c r="E6310" t="s">
        <v>30</v>
      </c>
      <c r="F6310" t="s">
        <v>31</v>
      </c>
      <c r="G6310" t="s">
        <v>62</v>
      </c>
      <c r="H6310" t="s">
        <v>16707</v>
      </c>
      <c r="I6310" s="4" t="s">
        <v>16691</v>
      </c>
      <c r="J6310" s="1">
        <f>((((bot_orders[[#This Row],[cTime]]/ 1000)+3*3600) / 86400) + DATE(1970,1,1))</f>
        <v>45779.42343299769</v>
      </c>
      <c r="K6310" s="4" t="s">
        <v>16704</v>
      </c>
      <c r="L6310" s="1">
        <f>((((bot_orders[[#This Row],[uTime]]/ 1000)+3*3600) / 86400) + DATE(1970,1,1))</f>
        <v>45779.423433043979</v>
      </c>
      <c r="M6310" t="s">
        <v>34</v>
      </c>
      <c r="N6310" t="s">
        <v>28</v>
      </c>
      <c r="O6310" t="s">
        <v>35</v>
      </c>
      <c r="P6310">
        <v>2.1960000000000002</v>
      </c>
      <c r="Q6310" t="s">
        <v>36</v>
      </c>
      <c r="R6310" t="s">
        <v>55</v>
      </c>
      <c r="S6310">
        <v>0.72230000000000005</v>
      </c>
      <c r="T6310">
        <v>0.71309999999999996</v>
      </c>
      <c r="U6310">
        <v>2.1960000000000002</v>
      </c>
      <c r="V6310">
        <v>-2.196E-3</v>
      </c>
      <c r="W6310" t="s">
        <v>39</v>
      </c>
      <c r="X6310" s="4">
        <f>IF(bot_orders[[#This Row],[side]]="sell", bot_orders[[#This Row],[accFillSz]]*bot_orders[[#This Row],[avgPx]] + bot_orders[[#This Row],[fee]], -bot_orders[[#This Row],[accFillSz]]*bot_orders[[#This Row],[avgPx]])</f>
        <v>-1.5659676</v>
      </c>
      <c r="Y6310" s="4">
        <f>IF(bot_orders[[#This Row],[side]]="buy", bot_orders[[#This Row],[accFillSz]] + bot_orders[[#This Row],[fee]], -bot_orders[[#This Row],[accFillSz]])</f>
        <v>2.1938040000000001</v>
      </c>
      <c r="Z6310" s="4">
        <f>IF(bot_orders[[#This Row],[side]]="sell",bot_orders[[#This Row],[accFillSz]]*bot_orders[[#This Row],[avgPx]]+bot_orders[[#This Row],[fee]], 0)</f>
        <v>0</v>
      </c>
      <c r="AA6310" s="4">
        <f>IF(bot_orders[[#This Row],[side]]="sell",-bot_orders[[#This Row],[accFillSz]],bot_orders[[#This Row],[accFillSz]]+bot_orders[[#This Row],[fee]])</f>
        <v>2.1938040000000001</v>
      </c>
      <c r="AB6310">
        <v>0</v>
      </c>
      <c r="AC6310" t="s">
        <v>38</v>
      </c>
      <c r="AD6310">
        <v>0</v>
      </c>
      <c r="AE6310" t="s">
        <v>40</v>
      </c>
      <c r="AF6310" t="s">
        <v>41</v>
      </c>
      <c r="AG6310" t="s">
        <v>42</v>
      </c>
      <c r="AH6310" t="s">
        <v>28</v>
      </c>
      <c r="AI6310">
        <v>2.1938040000000001</v>
      </c>
      <c r="AJ6310">
        <v>-1.5659676</v>
      </c>
    </row>
    <row r="6311" spans="1:36" x14ac:dyDescent="0.3">
      <c r="A6311">
        <v>5956</v>
      </c>
      <c r="B6311" t="s">
        <v>298</v>
      </c>
      <c r="C6311" t="s">
        <v>28</v>
      </c>
      <c r="D6311" t="s">
        <v>29</v>
      </c>
      <c r="E6311" t="s">
        <v>30</v>
      </c>
      <c r="F6311" t="s">
        <v>31</v>
      </c>
      <c r="G6311" t="s">
        <v>73</v>
      </c>
      <c r="H6311" t="s">
        <v>16708</v>
      </c>
      <c r="I6311" s="4" t="s">
        <v>16691</v>
      </c>
      <c r="J6311" s="1">
        <f>((((bot_orders[[#This Row],[cTime]]/ 1000)+3*3600) / 86400) + DATE(1970,1,1))</f>
        <v>45779.42343299769</v>
      </c>
      <c r="K6311" s="4" t="s">
        <v>16704</v>
      </c>
      <c r="L6311" s="1">
        <f>((((bot_orders[[#This Row],[uTime]]/ 1000)+3*3600) / 86400) + DATE(1970,1,1))</f>
        <v>45779.423433043979</v>
      </c>
      <c r="M6311" t="s">
        <v>34</v>
      </c>
      <c r="N6311" t="s">
        <v>28</v>
      </c>
      <c r="O6311" t="s">
        <v>35</v>
      </c>
      <c r="P6311">
        <v>2.1960000000000002</v>
      </c>
      <c r="Q6311" t="s">
        <v>36</v>
      </c>
      <c r="R6311" t="s">
        <v>55</v>
      </c>
      <c r="S6311">
        <v>0.72489999999999999</v>
      </c>
      <c r="T6311">
        <v>0.71309999999999996</v>
      </c>
      <c r="U6311">
        <v>2.1960000000000002</v>
      </c>
      <c r="V6311">
        <v>-2.196E-3</v>
      </c>
      <c r="W6311" t="s">
        <v>39</v>
      </c>
      <c r="X6311" s="4">
        <f>IF(bot_orders[[#This Row],[side]]="sell", bot_orders[[#This Row],[accFillSz]]*bot_orders[[#This Row],[avgPx]] + bot_orders[[#This Row],[fee]], -bot_orders[[#This Row],[accFillSz]]*bot_orders[[#This Row],[avgPx]])</f>
        <v>-1.5659676</v>
      </c>
      <c r="Y6311" s="4">
        <f>IF(bot_orders[[#This Row],[side]]="buy", bot_orders[[#This Row],[accFillSz]] + bot_orders[[#This Row],[fee]], -bot_orders[[#This Row],[accFillSz]])</f>
        <v>2.1938040000000001</v>
      </c>
      <c r="Z6311" s="4">
        <f>IF(bot_orders[[#This Row],[side]]="sell",bot_orders[[#This Row],[accFillSz]]*bot_orders[[#This Row],[avgPx]]+bot_orders[[#This Row],[fee]], 0)</f>
        <v>0</v>
      </c>
      <c r="AA6311" s="4">
        <f>IF(bot_orders[[#This Row],[side]]="sell",-bot_orders[[#This Row],[accFillSz]],bot_orders[[#This Row],[accFillSz]]+bot_orders[[#This Row],[fee]])</f>
        <v>2.1938040000000001</v>
      </c>
      <c r="AB6311">
        <v>0</v>
      </c>
      <c r="AC6311" t="s">
        <v>38</v>
      </c>
      <c r="AD6311">
        <v>0</v>
      </c>
      <c r="AE6311" t="s">
        <v>40</v>
      </c>
      <c r="AF6311" t="s">
        <v>41</v>
      </c>
      <c r="AG6311" t="s">
        <v>42</v>
      </c>
      <c r="AH6311" t="s">
        <v>28</v>
      </c>
      <c r="AI6311">
        <v>2.1938040000000001</v>
      </c>
      <c r="AJ6311">
        <v>-1.5659676</v>
      </c>
    </row>
    <row r="6312" spans="1:36" x14ac:dyDescent="0.3">
      <c r="A6312">
        <v>5957</v>
      </c>
      <c r="B6312" t="s">
        <v>298</v>
      </c>
      <c r="C6312" t="s">
        <v>28</v>
      </c>
      <c r="D6312" t="s">
        <v>29</v>
      </c>
      <c r="E6312" t="s">
        <v>30</v>
      </c>
      <c r="F6312" t="s">
        <v>31</v>
      </c>
      <c r="G6312" t="s">
        <v>64</v>
      </c>
      <c r="H6312" t="s">
        <v>16709</v>
      </c>
      <c r="I6312" s="4" t="s">
        <v>16710</v>
      </c>
      <c r="J6312" s="1">
        <f>((((bot_orders[[#This Row],[cTime]]/ 1000)+3*3600) / 86400) + DATE(1970,1,1))</f>
        <v>45779.423433067132</v>
      </c>
      <c r="K6312" s="4" t="s">
        <v>16711</v>
      </c>
      <c r="L6312" s="1">
        <f>((((bot_orders[[#This Row],[uTime]]/ 1000)+3*3600) / 86400) + DATE(1970,1,1))</f>
        <v>45779.42829916667</v>
      </c>
      <c r="M6312" t="s">
        <v>34</v>
      </c>
      <c r="N6312" t="s">
        <v>28</v>
      </c>
      <c r="O6312" t="s">
        <v>35</v>
      </c>
      <c r="P6312">
        <v>2.1930000000000001</v>
      </c>
      <c r="Q6312" t="s">
        <v>36</v>
      </c>
      <c r="R6312" t="s">
        <v>37</v>
      </c>
      <c r="S6312">
        <v>0.71730000000000005</v>
      </c>
      <c r="T6312">
        <v>0.71730000000000005</v>
      </c>
      <c r="U6312">
        <v>2.1930000000000001</v>
      </c>
      <c r="V6312">
        <v>-1.2584311E-3</v>
      </c>
      <c r="W6312" t="s">
        <v>38</v>
      </c>
      <c r="X6312" s="4">
        <f>IF(bot_orders[[#This Row],[side]]="sell", bot_orders[[#This Row],[accFillSz]]*bot_orders[[#This Row],[avgPx]] + bot_orders[[#This Row],[fee]], -bot_orders[[#This Row],[accFillSz]]*bot_orders[[#This Row],[avgPx]])</f>
        <v>1.5717804689000003</v>
      </c>
      <c r="Y6312" s="4">
        <f>IF(bot_orders[[#This Row],[side]]="buy", bot_orders[[#This Row],[accFillSz]] + bot_orders[[#This Row],[fee]], -bot_orders[[#This Row],[accFillSz]])</f>
        <v>-2.1930000000000001</v>
      </c>
      <c r="Z6312" s="4">
        <f>IF(bot_orders[[#This Row],[side]]="sell",bot_orders[[#This Row],[accFillSz]]*bot_orders[[#This Row],[avgPx]]+bot_orders[[#This Row],[fee]], 0)</f>
        <v>1.5717804689000003</v>
      </c>
      <c r="AA6312" s="4">
        <f>IF(bot_orders[[#This Row],[side]]="sell",-bot_orders[[#This Row],[accFillSz]],bot_orders[[#This Row],[accFillSz]]+bot_orders[[#This Row],[fee]])</f>
        <v>-2.1930000000000001</v>
      </c>
      <c r="AB6312">
        <v>0</v>
      </c>
      <c r="AC6312" t="s">
        <v>39</v>
      </c>
      <c r="AD6312">
        <v>0</v>
      </c>
      <c r="AE6312" t="s">
        <v>40</v>
      </c>
      <c r="AF6312" t="s">
        <v>41</v>
      </c>
      <c r="AG6312" t="s">
        <v>42</v>
      </c>
      <c r="AH6312" t="s">
        <v>28</v>
      </c>
      <c r="AI6312">
        <v>-2.1930000000000001</v>
      </c>
      <c r="AJ6312">
        <v>1.57178047</v>
      </c>
    </row>
    <row r="6313" spans="1:36" x14ac:dyDescent="0.3">
      <c r="A6313">
        <v>5958</v>
      </c>
      <c r="B6313" t="s">
        <v>298</v>
      </c>
      <c r="C6313" t="s">
        <v>28</v>
      </c>
      <c r="D6313" t="s">
        <v>29</v>
      </c>
      <c r="E6313" t="s">
        <v>30</v>
      </c>
      <c r="F6313" t="s">
        <v>31</v>
      </c>
      <c r="G6313" t="s">
        <v>66</v>
      </c>
      <c r="H6313" t="s">
        <v>16712</v>
      </c>
      <c r="I6313" s="4" t="s">
        <v>16710</v>
      </c>
      <c r="J6313" s="1">
        <f>((((bot_orders[[#This Row],[cTime]]/ 1000)+3*3600) / 86400) + DATE(1970,1,1))</f>
        <v>45779.423433067132</v>
      </c>
      <c r="K6313" s="4" t="s">
        <v>16713</v>
      </c>
      <c r="L6313" s="1">
        <f>((((bot_orders[[#This Row],[uTime]]/ 1000)+3*3600) / 86400) + DATE(1970,1,1))</f>
        <v>45779.662915057866</v>
      </c>
      <c r="M6313" t="s">
        <v>34</v>
      </c>
      <c r="N6313" t="s">
        <v>28</v>
      </c>
      <c r="O6313" t="s">
        <v>35</v>
      </c>
      <c r="P6313">
        <v>2.1930000000000001</v>
      </c>
      <c r="Q6313" t="s">
        <v>36</v>
      </c>
      <c r="R6313" t="s">
        <v>37</v>
      </c>
      <c r="S6313">
        <v>0.7198</v>
      </c>
      <c r="T6313">
        <v>0.7198</v>
      </c>
      <c r="U6313">
        <v>2.1930000000000001</v>
      </c>
      <c r="V6313">
        <v>-1.2628171000000001E-3</v>
      </c>
      <c r="W6313" t="s">
        <v>38</v>
      </c>
      <c r="X6313" s="4">
        <f>IF(bot_orders[[#This Row],[side]]="sell", bot_orders[[#This Row],[accFillSz]]*bot_orders[[#This Row],[avgPx]] + bot_orders[[#This Row],[fee]], -bot_orders[[#This Row],[accFillSz]]*bot_orders[[#This Row],[avgPx]])</f>
        <v>1.5772585829000001</v>
      </c>
      <c r="Y6313" s="4">
        <f>IF(bot_orders[[#This Row],[side]]="buy", bot_orders[[#This Row],[accFillSz]] + bot_orders[[#This Row],[fee]], -bot_orders[[#This Row],[accFillSz]])</f>
        <v>-2.1930000000000001</v>
      </c>
      <c r="Z6313" s="4">
        <f>IF(bot_orders[[#This Row],[side]]="sell",bot_orders[[#This Row],[accFillSz]]*bot_orders[[#This Row],[avgPx]]+bot_orders[[#This Row],[fee]], 0)</f>
        <v>1.5772585829000001</v>
      </c>
      <c r="AA6313" s="4">
        <f>IF(bot_orders[[#This Row],[side]]="sell",-bot_orders[[#This Row],[accFillSz]],bot_orders[[#This Row],[accFillSz]]+bot_orders[[#This Row],[fee]])</f>
        <v>-2.1930000000000001</v>
      </c>
      <c r="AB6313">
        <v>0</v>
      </c>
      <c r="AC6313" t="s">
        <v>39</v>
      </c>
      <c r="AD6313">
        <v>0</v>
      </c>
      <c r="AE6313" t="s">
        <v>40</v>
      </c>
      <c r="AF6313" t="s">
        <v>41</v>
      </c>
      <c r="AG6313" t="s">
        <v>42</v>
      </c>
      <c r="AH6313" t="s">
        <v>28</v>
      </c>
      <c r="AI6313">
        <v>-2.1930000000000001</v>
      </c>
      <c r="AJ6313">
        <v>1.5772585800000001</v>
      </c>
    </row>
    <row r="6314" spans="1:36" x14ac:dyDescent="0.3">
      <c r="A6314">
        <v>5959</v>
      </c>
      <c r="B6314" t="s">
        <v>298</v>
      </c>
      <c r="C6314" t="s">
        <v>28</v>
      </c>
      <c r="D6314" t="s">
        <v>29</v>
      </c>
      <c r="E6314" t="s">
        <v>30</v>
      </c>
      <c r="F6314" t="s">
        <v>31</v>
      </c>
      <c r="G6314" t="s">
        <v>68</v>
      </c>
      <c r="H6314" t="s">
        <v>16714</v>
      </c>
      <c r="I6314" s="4" t="s">
        <v>16710</v>
      </c>
      <c r="J6314" s="1">
        <f>((((bot_orders[[#This Row],[cTime]]/ 1000)+3*3600) / 86400) + DATE(1970,1,1))</f>
        <v>45779.423433067132</v>
      </c>
      <c r="K6314" s="4" t="s">
        <v>16715</v>
      </c>
      <c r="L6314" s="1">
        <f>((((bot_orders[[#This Row],[uTime]]/ 1000)+3*3600) / 86400) + DATE(1970,1,1))</f>
        <v>45779.73385902778</v>
      </c>
      <c r="M6314" t="s">
        <v>34</v>
      </c>
      <c r="N6314" t="s">
        <v>28</v>
      </c>
      <c r="O6314" t="s">
        <v>35</v>
      </c>
      <c r="P6314">
        <v>2.1930000000000001</v>
      </c>
      <c r="Q6314" t="s">
        <v>36</v>
      </c>
      <c r="R6314" t="s">
        <v>37</v>
      </c>
      <c r="S6314">
        <v>0.72230000000000005</v>
      </c>
      <c r="T6314">
        <v>0.72230000000000005</v>
      </c>
      <c r="U6314">
        <v>2.1930000000000001</v>
      </c>
      <c r="V6314">
        <v>-1.2672031E-3</v>
      </c>
      <c r="W6314" t="s">
        <v>38</v>
      </c>
      <c r="X6314" s="4">
        <f>IF(bot_orders[[#This Row],[side]]="sell", bot_orders[[#This Row],[accFillSz]]*bot_orders[[#This Row],[avgPx]] + bot_orders[[#This Row],[fee]], -bot_orders[[#This Row],[accFillSz]]*bot_orders[[#This Row],[avgPx]])</f>
        <v>1.5827366969000001</v>
      </c>
      <c r="Y6314" s="4">
        <f>IF(bot_orders[[#This Row],[side]]="buy", bot_orders[[#This Row],[accFillSz]] + bot_orders[[#This Row],[fee]], -bot_orders[[#This Row],[accFillSz]])</f>
        <v>-2.1930000000000001</v>
      </c>
      <c r="Z6314" s="4">
        <f>IF(bot_orders[[#This Row],[side]]="sell",bot_orders[[#This Row],[accFillSz]]*bot_orders[[#This Row],[avgPx]]+bot_orders[[#This Row],[fee]], 0)</f>
        <v>1.5827366969000001</v>
      </c>
      <c r="AA6314" s="4">
        <f>IF(bot_orders[[#This Row],[side]]="sell",-bot_orders[[#This Row],[accFillSz]],bot_orders[[#This Row],[accFillSz]]+bot_orders[[#This Row],[fee]])</f>
        <v>-2.1930000000000001</v>
      </c>
      <c r="AB6314">
        <v>0</v>
      </c>
      <c r="AC6314" t="s">
        <v>39</v>
      </c>
      <c r="AD6314">
        <v>0</v>
      </c>
      <c r="AE6314" t="s">
        <v>40</v>
      </c>
      <c r="AF6314" t="s">
        <v>41</v>
      </c>
      <c r="AG6314" t="s">
        <v>42</v>
      </c>
      <c r="AH6314" t="s">
        <v>28</v>
      </c>
      <c r="AI6314">
        <v>-2.1930000000000001</v>
      </c>
      <c r="AJ6314">
        <v>1.5827367000000001</v>
      </c>
    </row>
    <row r="6315" spans="1:36" x14ac:dyDescent="0.3">
      <c r="A6315">
        <v>5960</v>
      </c>
      <c r="B6315" t="s">
        <v>298</v>
      </c>
      <c r="C6315" t="s">
        <v>28</v>
      </c>
      <c r="D6315" t="s">
        <v>29</v>
      </c>
      <c r="E6315" t="s">
        <v>30</v>
      </c>
      <c r="F6315" t="s">
        <v>31</v>
      </c>
      <c r="G6315" t="s">
        <v>78</v>
      </c>
      <c r="H6315" t="s">
        <v>16716</v>
      </c>
      <c r="I6315" s="4" t="s">
        <v>16717</v>
      </c>
      <c r="J6315" s="1">
        <f>((((bot_orders[[#This Row],[cTime]]/ 1000)+3*3600) / 86400) + DATE(1970,1,1))</f>
        <v>45779.423438495374</v>
      </c>
      <c r="K6315" s="4" t="s">
        <v>16718</v>
      </c>
      <c r="L6315" s="1">
        <f>((((bot_orders[[#This Row],[uTime]]/ 1000)+3*3600) / 86400) + DATE(1970,1,1))</f>
        <v>45779.423438518519</v>
      </c>
      <c r="M6315" t="s">
        <v>34</v>
      </c>
      <c r="N6315" t="s">
        <v>28</v>
      </c>
      <c r="O6315" t="s">
        <v>35</v>
      </c>
      <c r="P6315">
        <v>2.1960000000000002</v>
      </c>
      <c r="Q6315" t="s">
        <v>36</v>
      </c>
      <c r="R6315" t="s">
        <v>55</v>
      </c>
      <c r="S6315">
        <v>0.72</v>
      </c>
      <c r="T6315">
        <v>0.71319999999999995</v>
      </c>
      <c r="U6315">
        <v>2.1960000000000002</v>
      </c>
      <c r="V6315">
        <v>-2.196E-3</v>
      </c>
      <c r="W6315" t="s">
        <v>39</v>
      </c>
      <c r="X6315" s="4">
        <f>IF(bot_orders[[#This Row],[side]]="sell", bot_orders[[#This Row],[accFillSz]]*bot_orders[[#This Row],[avgPx]] + bot_orders[[#This Row],[fee]], -bot_orders[[#This Row],[accFillSz]]*bot_orders[[#This Row],[avgPx]])</f>
        <v>-1.5661872000000001</v>
      </c>
      <c r="Y6315" s="4">
        <f>IF(bot_orders[[#This Row],[side]]="buy", bot_orders[[#This Row],[accFillSz]] + bot_orders[[#This Row],[fee]], -bot_orders[[#This Row],[accFillSz]])</f>
        <v>2.1938040000000001</v>
      </c>
      <c r="Z6315" s="4">
        <f>IF(bot_orders[[#This Row],[side]]="sell",bot_orders[[#This Row],[accFillSz]]*bot_orders[[#This Row],[avgPx]]+bot_orders[[#This Row],[fee]], 0)</f>
        <v>0</v>
      </c>
      <c r="AA6315" s="4">
        <f>IF(bot_orders[[#This Row],[side]]="sell",-bot_orders[[#This Row],[accFillSz]],bot_orders[[#This Row],[accFillSz]]+bot_orders[[#This Row],[fee]])</f>
        <v>2.1938040000000001</v>
      </c>
      <c r="AB6315">
        <v>0</v>
      </c>
      <c r="AC6315" t="s">
        <v>38</v>
      </c>
      <c r="AD6315">
        <v>0</v>
      </c>
      <c r="AE6315" t="s">
        <v>40</v>
      </c>
      <c r="AF6315" t="s">
        <v>41</v>
      </c>
      <c r="AG6315" t="s">
        <v>42</v>
      </c>
      <c r="AH6315" t="s">
        <v>28</v>
      </c>
      <c r="AI6315">
        <v>2.1938040000000001</v>
      </c>
      <c r="AJ6315">
        <v>-1.5661871999999999</v>
      </c>
    </row>
    <row r="6316" spans="1:36" x14ac:dyDescent="0.3">
      <c r="A6316">
        <v>5962</v>
      </c>
      <c r="B6316" t="s">
        <v>298</v>
      </c>
      <c r="C6316" t="s">
        <v>28</v>
      </c>
      <c r="D6316" t="s">
        <v>29</v>
      </c>
      <c r="E6316" t="s">
        <v>30</v>
      </c>
      <c r="F6316" t="s">
        <v>31</v>
      </c>
      <c r="G6316" t="s">
        <v>51</v>
      </c>
      <c r="H6316" t="s">
        <v>16719</v>
      </c>
      <c r="I6316" s="4" t="s">
        <v>16720</v>
      </c>
      <c r="J6316" s="1">
        <f>((((bot_orders[[#This Row],[cTime]]/ 1000)+3*3600) / 86400) + DATE(1970,1,1))</f>
        <v>45779.428299189814</v>
      </c>
      <c r="K6316" s="4" t="s">
        <v>16721</v>
      </c>
      <c r="L6316" s="1">
        <f>((((bot_orders[[#This Row],[uTime]]/ 1000)+3*3600) / 86400) + DATE(1970,1,1))</f>
        <v>45779.443299108796</v>
      </c>
      <c r="M6316" t="s">
        <v>34</v>
      </c>
      <c r="N6316" t="s">
        <v>28</v>
      </c>
      <c r="O6316" t="s">
        <v>35</v>
      </c>
      <c r="P6316">
        <v>2.1960000000000002</v>
      </c>
      <c r="Q6316" t="s">
        <v>36</v>
      </c>
      <c r="R6316" t="s">
        <v>55</v>
      </c>
      <c r="S6316">
        <v>0.71479999999999999</v>
      </c>
      <c r="T6316">
        <v>0.71479999999999999</v>
      </c>
      <c r="U6316">
        <v>2.1960000000000002</v>
      </c>
      <c r="V6316">
        <v>-1.7568E-3</v>
      </c>
      <c r="W6316" t="s">
        <v>39</v>
      </c>
      <c r="X6316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316" s="4">
        <f>IF(bot_orders[[#This Row],[side]]="buy", bot_orders[[#This Row],[accFillSz]] + bot_orders[[#This Row],[fee]], -bot_orders[[#This Row],[accFillSz]])</f>
        <v>2.1942432000000003</v>
      </c>
      <c r="Z6316" s="4">
        <f>IF(bot_orders[[#This Row],[side]]="sell",bot_orders[[#This Row],[accFillSz]]*bot_orders[[#This Row],[avgPx]]+bot_orders[[#This Row],[fee]], 0)</f>
        <v>0</v>
      </c>
      <c r="AA6316" s="4">
        <f>IF(bot_orders[[#This Row],[side]]="sell",-bot_orders[[#This Row],[accFillSz]],bot_orders[[#This Row],[accFillSz]]+bot_orders[[#This Row],[fee]])</f>
        <v>2.1942432000000003</v>
      </c>
      <c r="AB6316">
        <v>0</v>
      </c>
      <c r="AC6316" t="s">
        <v>38</v>
      </c>
      <c r="AD6316">
        <v>0</v>
      </c>
      <c r="AE6316" t="s">
        <v>40</v>
      </c>
      <c r="AF6316" t="s">
        <v>41</v>
      </c>
      <c r="AG6316" t="s">
        <v>42</v>
      </c>
      <c r="AH6316" t="s">
        <v>28</v>
      </c>
      <c r="AI6316">
        <v>2.1942431999999998</v>
      </c>
      <c r="AJ6316">
        <v>-1.5697007999999999</v>
      </c>
    </row>
    <row r="6317" spans="1:36" x14ac:dyDescent="0.3">
      <c r="A6317">
        <v>5963</v>
      </c>
      <c r="B6317" t="s">
        <v>298</v>
      </c>
      <c r="C6317" t="s">
        <v>28</v>
      </c>
      <c r="D6317" t="s">
        <v>29</v>
      </c>
      <c r="E6317" t="s">
        <v>30</v>
      </c>
      <c r="F6317" t="s">
        <v>31</v>
      </c>
      <c r="G6317" t="s">
        <v>51</v>
      </c>
      <c r="H6317" t="s">
        <v>16722</v>
      </c>
      <c r="I6317" s="4" t="s">
        <v>16723</v>
      </c>
      <c r="J6317" s="1">
        <f>((((bot_orders[[#This Row],[cTime]]/ 1000)+3*3600) / 86400) + DATE(1970,1,1))</f>
        <v>45779.443299131948</v>
      </c>
      <c r="K6317" s="4" t="s">
        <v>16724</v>
      </c>
      <c r="L6317" s="1">
        <f>((((bot_orders[[#This Row],[uTime]]/ 1000)+3*3600) / 86400) + DATE(1970,1,1))</f>
        <v>45779.471666770834</v>
      </c>
      <c r="M6317" t="s">
        <v>34</v>
      </c>
      <c r="N6317" t="s">
        <v>28</v>
      </c>
      <c r="O6317" t="s">
        <v>35</v>
      </c>
      <c r="P6317">
        <v>2.194</v>
      </c>
      <c r="Q6317" t="s">
        <v>36</v>
      </c>
      <c r="R6317" t="s">
        <v>37</v>
      </c>
      <c r="S6317">
        <v>0.71730000000000005</v>
      </c>
      <c r="T6317">
        <v>0.71730000000000005</v>
      </c>
      <c r="U6317">
        <v>2.194</v>
      </c>
      <c r="V6317">
        <v>-1.2590050000000001E-3</v>
      </c>
      <c r="W6317" t="s">
        <v>38</v>
      </c>
      <c r="X6317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317" s="4">
        <f>IF(bot_orders[[#This Row],[side]]="buy", bot_orders[[#This Row],[accFillSz]] + bot_orders[[#This Row],[fee]], -bot_orders[[#This Row],[accFillSz]])</f>
        <v>-2.194</v>
      </c>
      <c r="Z6317" s="4">
        <f>IF(bot_orders[[#This Row],[side]]="sell",bot_orders[[#This Row],[accFillSz]]*bot_orders[[#This Row],[avgPx]]+bot_orders[[#This Row],[fee]], 0)</f>
        <v>1.572497195</v>
      </c>
      <c r="AA6317" s="4">
        <f>IF(bot_orders[[#This Row],[side]]="sell",-bot_orders[[#This Row],[accFillSz]],bot_orders[[#This Row],[accFillSz]]+bot_orders[[#This Row],[fee]])</f>
        <v>-2.194</v>
      </c>
      <c r="AB6317">
        <v>0</v>
      </c>
      <c r="AC6317" t="s">
        <v>39</v>
      </c>
      <c r="AD6317">
        <v>0</v>
      </c>
      <c r="AE6317" t="s">
        <v>40</v>
      </c>
      <c r="AF6317" t="s">
        <v>41</v>
      </c>
      <c r="AG6317" t="s">
        <v>42</v>
      </c>
      <c r="AH6317" t="s">
        <v>28</v>
      </c>
      <c r="AI6317">
        <v>-2.194</v>
      </c>
      <c r="AJ6317">
        <v>1.5724971999999999</v>
      </c>
    </row>
    <row r="6318" spans="1:36" x14ac:dyDescent="0.3">
      <c r="A6318">
        <v>5964</v>
      </c>
      <c r="B6318" t="s">
        <v>298</v>
      </c>
      <c r="C6318" t="s">
        <v>28</v>
      </c>
      <c r="D6318" t="s">
        <v>29</v>
      </c>
      <c r="E6318" t="s">
        <v>30</v>
      </c>
      <c r="F6318" t="s">
        <v>31</v>
      </c>
      <c r="G6318" t="s">
        <v>49</v>
      </c>
      <c r="H6318" t="s">
        <v>16725</v>
      </c>
      <c r="I6318" s="4" t="s">
        <v>16726</v>
      </c>
      <c r="J6318" s="1">
        <f>((((bot_orders[[#This Row],[cTime]]/ 1000)+3*3600) / 86400) + DATE(1970,1,1))</f>
        <v>45779.465144976857</v>
      </c>
      <c r="K6318" s="4" t="s">
        <v>16727</v>
      </c>
      <c r="L6318" s="1">
        <f>((((bot_orders[[#This Row],[uTime]]/ 1000)+3*3600) / 86400) + DATE(1970,1,1))</f>
        <v>45779.468730914348</v>
      </c>
      <c r="M6318" t="s">
        <v>34</v>
      </c>
      <c r="N6318" t="s">
        <v>28</v>
      </c>
      <c r="O6318" t="s">
        <v>35</v>
      </c>
      <c r="P6318">
        <v>2.194</v>
      </c>
      <c r="Q6318" t="s">
        <v>36</v>
      </c>
      <c r="R6318" t="s">
        <v>37</v>
      </c>
      <c r="S6318">
        <v>0.71479999999999999</v>
      </c>
      <c r="T6318">
        <v>0.71479999999999999</v>
      </c>
      <c r="U6318">
        <v>2.194</v>
      </c>
      <c r="V6318">
        <v>-1.254617E-3</v>
      </c>
      <c r="W6318" t="s">
        <v>38</v>
      </c>
      <c r="X6318" s="4">
        <f>IF(bot_orders[[#This Row],[side]]="sell", bot_orders[[#This Row],[accFillSz]]*bot_orders[[#This Row],[avgPx]] + bot_orders[[#This Row],[fee]], -bot_orders[[#This Row],[accFillSz]]*bot_orders[[#This Row],[avgPx]])</f>
        <v>1.5670165829999998</v>
      </c>
      <c r="Y6318" s="4">
        <f>IF(bot_orders[[#This Row],[side]]="buy", bot_orders[[#This Row],[accFillSz]] + bot_orders[[#This Row],[fee]], -bot_orders[[#This Row],[accFillSz]])</f>
        <v>-2.194</v>
      </c>
      <c r="Z6318" s="4">
        <f>IF(bot_orders[[#This Row],[side]]="sell",bot_orders[[#This Row],[accFillSz]]*bot_orders[[#This Row],[avgPx]]+bot_orders[[#This Row],[fee]], 0)</f>
        <v>1.5670165829999998</v>
      </c>
      <c r="AA6318" s="4">
        <f>IF(bot_orders[[#This Row],[side]]="sell",-bot_orders[[#This Row],[accFillSz]],bot_orders[[#This Row],[accFillSz]]+bot_orders[[#This Row],[fee]])</f>
        <v>-2.194</v>
      </c>
      <c r="AB6318">
        <v>0</v>
      </c>
      <c r="AC6318" t="s">
        <v>39</v>
      </c>
      <c r="AD6318">
        <v>0</v>
      </c>
      <c r="AE6318" t="s">
        <v>40</v>
      </c>
      <c r="AF6318" t="s">
        <v>41</v>
      </c>
      <c r="AG6318" t="s">
        <v>42</v>
      </c>
      <c r="AH6318" t="s">
        <v>28</v>
      </c>
      <c r="AI6318">
        <v>-2.194</v>
      </c>
      <c r="AJ6318">
        <v>1.56701658</v>
      </c>
    </row>
    <row r="6319" spans="1:36" x14ac:dyDescent="0.3">
      <c r="A6319">
        <v>5965</v>
      </c>
      <c r="B6319" t="s">
        <v>298</v>
      </c>
      <c r="C6319" t="s">
        <v>28</v>
      </c>
      <c r="D6319" t="s">
        <v>29</v>
      </c>
      <c r="E6319" t="s">
        <v>30</v>
      </c>
      <c r="F6319" t="s">
        <v>31</v>
      </c>
      <c r="G6319" t="s">
        <v>95</v>
      </c>
      <c r="H6319" t="s">
        <v>16728</v>
      </c>
      <c r="I6319" s="4" t="s">
        <v>16729</v>
      </c>
      <c r="J6319" s="1">
        <f>((((bot_orders[[#This Row],[cTime]]/ 1000)+3*3600) / 86400) + DATE(1970,1,1))</f>
        <v>45779.4687309375</v>
      </c>
      <c r="K6319" s="4" t="s">
        <v>16730</v>
      </c>
      <c r="L6319" s="1">
        <f>((((bot_orders[[#This Row],[uTime]]/ 1000)+3*3600) / 86400) + DATE(1970,1,1))</f>
        <v>45779.531868773149</v>
      </c>
      <c r="M6319" t="s">
        <v>34</v>
      </c>
      <c r="N6319" t="s">
        <v>28</v>
      </c>
      <c r="O6319" t="s">
        <v>35</v>
      </c>
      <c r="P6319">
        <v>2.1960000000000002</v>
      </c>
      <c r="Q6319" t="s">
        <v>36</v>
      </c>
      <c r="R6319" t="s">
        <v>55</v>
      </c>
      <c r="S6319">
        <v>0.71230000000000004</v>
      </c>
      <c r="T6319">
        <v>0.71230000000000004</v>
      </c>
      <c r="U6319">
        <v>2.1960000000000002</v>
      </c>
      <c r="V6319">
        <v>-1.7568E-3</v>
      </c>
      <c r="W6319" t="s">
        <v>39</v>
      </c>
      <c r="X6319" s="4">
        <f>IF(bot_orders[[#This Row],[side]]="sell", bot_orders[[#This Row],[accFillSz]]*bot_orders[[#This Row],[avgPx]] + bot_orders[[#This Row],[fee]], -bot_orders[[#This Row],[accFillSz]]*bot_orders[[#This Row],[avgPx]])</f>
        <v>-1.5642108000000001</v>
      </c>
      <c r="Y6319" s="4">
        <f>IF(bot_orders[[#This Row],[side]]="buy", bot_orders[[#This Row],[accFillSz]] + bot_orders[[#This Row],[fee]], -bot_orders[[#This Row],[accFillSz]])</f>
        <v>2.1942432000000003</v>
      </c>
      <c r="Z6319" s="4">
        <f>IF(bot_orders[[#This Row],[side]]="sell",bot_orders[[#This Row],[accFillSz]]*bot_orders[[#This Row],[avgPx]]+bot_orders[[#This Row],[fee]], 0)</f>
        <v>0</v>
      </c>
      <c r="AA6319" s="4">
        <f>IF(bot_orders[[#This Row],[side]]="sell",-bot_orders[[#This Row],[accFillSz]],bot_orders[[#This Row],[accFillSz]]+bot_orders[[#This Row],[fee]])</f>
        <v>2.1942432000000003</v>
      </c>
      <c r="AB6319">
        <v>0</v>
      </c>
      <c r="AC6319" t="s">
        <v>38</v>
      </c>
      <c r="AD6319">
        <v>0</v>
      </c>
      <c r="AE6319" t="s">
        <v>40</v>
      </c>
      <c r="AF6319" t="s">
        <v>41</v>
      </c>
      <c r="AG6319" t="s">
        <v>42</v>
      </c>
      <c r="AH6319" t="s">
        <v>28</v>
      </c>
      <c r="AI6319">
        <v>2.1942431999999998</v>
      </c>
      <c r="AJ6319">
        <v>-1.5642107999999999</v>
      </c>
    </row>
    <row r="6320" spans="1:36" x14ac:dyDescent="0.3">
      <c r="A6320">
        <v>5966</v>
      </c>
      <c r="B6320" t="s">
        <v>298</v>
      </c>
      <c r="C6320" t="s">
        <v>28</v>
      </c>
      <c r="D6320" t="s">
        <v>29</v>
      </c>
      <c r="E6320" t="s">
        <v>30</v>
      </c>
      <c r="F6320" t="s">
        <v>31</v>
      </c>
      <c r="G6320" t="s">
        <v>83</v>
      </c>
      <c r="H6320" t="s">
        <v>16731</v>
      </c>
      <c r="I6320" s="4" t="s">
        <v>16732</v>
      </c>
      <c r="J6320" s="1">
        <f>((((bot_orders[[#This Row],[cTime]]/ 1000)+3*3600) / 86400) + DATE(1970,1,1))</f>
        <v>45779.471666793979</v>
      </c>
      <c r="K6320" s="4" t="s">
        <v>16733</v>
      </c>
      <c r="L6320" s="1">
        <f>((((bot_orders[[#This Row],[uTime]]/ 1000)+3*3600) / 86400) + DATE(1970,1,1))</f>
        <v>45779.479314374999</v>
      </c>
      <c r="M6320" t="s">
        <v>34</v>
      </c>
      <c r="N6320" t="s">
        <v>28</v>
      </c>
      <c r="O6320" t="s">
        <v>35</v>
      </c>
      <c r="P6320">
        <v>2.1960000000000002</v>
      </c>
      <c r="Q6320" t="s">
        <v>36</v>
      </c>
      <c r="R6320" t="s">
        <v>55</v>
      </c>
      <c r="S6320">
        <v>0.71479999999999999</v>
      </c>
      <c r="T6320">
        <v>0.71479999999999999</v>
      </c>
      <c r="U6320">
        <v>2.1960000000000002</v>
      </c>
      <c r="V6320">
        <v>-1.7568E-3</v>
      </c>
      <c r="W6320" t="s">
        <v>39</v>
      </c>
      <c r="X6320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320" s="4">
        <f>IF(bot_orders[[#This Row],[side]]="buy", bot_orders[[#This Row],[accFillSz]] + bot_orders[[#This Row],[fee]], -bot_orders[[#This Row],[accFillSz]])</f>
        <v>2.1942432000000003</v>
      </c>
      <c r="Z6320" s="4">
        <f>IF(bot_orders[[#This Row],[side]]="sell",bot_orders[[#This Row],[accFillSz]]*bot_orders[[#This Row],[avgPx]]+bot_orders[[#This Row],[fee]], 0)</f>
        <v>0</v>
      </c>
      <c r="AA6320" s="4">
        <f>IF(bot_orders[[#This Row],[side]]="sell",-bot_orders[[#This Row],[accFillSz]],bot_orders[[#This Row],[accFillSz]]+bot_orders[[#This Row],[fee]])</f>
        <v>2.1942432000000003</v>
      </c>
      <c r="AB6320">
        <v>0</v>
      </c>
      <c r="AC6320" t="s">
        <v>38</v>
      </c>
      <c r="AD6320">
        <v>0</v>
      </c>
      <c r="AE6320" t="s">
        <v>40</v>
      </c>
      <c r="AF6320" t="s">
        <v>41</v>
      </c>
      <c r="AG6320" t="s">
        <v>42</v>
      </c>
      <c r="AH6320" t="s">
        <v>28</v>
      </c>
      <c r="AI6320">
        <v>2.1942431999999998</v>
      </c>
      <c r="AJ6320">
        <v>-1.5697007999999999</v>
      </c>
    </row>
    <row r="6321" spans="1:36" x14ac:dyDescent="0.3">
      <c r="A6321">
        <v>5967</v>
      </c>
      <c r="B6321" t="s">
        <v>298</v>
      </c>
      <c r="C6321" t="s">
        <v>28</v>
      </c>
      <c r="D6321" t="s">
        <v>29</v>
      </c>
      <c r="E6321" t="s">
        <v>30</v>
      </c>
      <c r="F6321" t="s">
        <v>31</v>
      </c>
      <c r="G6321" t="s">
        <v>83</v>
      </c>
      <c r="H6321" t="s">
        <v>16734</v>
      </c>
      <c r="I6321" s="4" t="s">
        <v>16735</v>
      </c>
      <c r="J6321" s="1">
        <f>((((bot_orders[[#This Row],[cTime]]/ 1000)+3*3600) / 86400) + DATE(1970,1,1))</f>
        <v>45779.479314386575</v>
      </c>
      <c r="K6321" s="4" t="s">
        <v>16736</v>
      </c>
      <c r="L6321" s="1">
        <f>((((bot_orders[[#This Row],[uTime]]/ 1000)+3*3600) / 86400) + DATE(1970,1,1))</f>
        <v>45779.483448043982</v>
      </c>
      <c r="M6321" t="s">
        <v>34</v>
      </c>
      <c r="N6321" t="s">
        <v>28</v>
      </c>
      <c r="O6321" t="s">
        <v>35</v>
      </c>
      <c r="P6321">
        <v>2.194</v>
      </c>
      <c r="Q6321" t="s">
        <v>36</v>
      </c>
      <c r="R6321" t="s">
        <v>37</v>
      </c>
      <c r="S6321">
        <v>0.71730000000000005</v>
      </c>
      <c r="T6321">
        <v>0.71730000000000005</v>
      </c>
      <c r="U6321">
        <v>2.194</v>
      </c>
      <c r="V6321">
        <v>-1.2590050000000001E-3</v>
      </c>
      <c r="W6321" t="s">
        <v>38</v>
      </c>
      <c r="X6321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321" s="4">
        <f>IF(bot_orders[[#This Row],[side]]="buy", bot_orders[[#This Row],[accFillSz]] + bot_orders[[#This Row],[fee]], -bot_orders[[#This Row],[accFillSz]])</f>
        <v>-2.194</v>
      </c>
      <c r="Z6321" s="4">
        <f>IF(bot_orders[[#This Row],[side]]="sell",bot_orders[[#This Row],[accFillSz]]*bot_orders[[#This Row],[avgPx]]+bot_orders[[#This Row],[fee]], 0)</f>
        <v>1.572497195</v>
      </c>
      <c r="AA6321" s="4">
        <f>IF(bot_orders[[#This Row],[side]]="sell",-bot_orders[[#This Row],[accFillSz]],bot_orders[[#This Row],[accFillSz]]+bot_orders[[#This Row],[fee]])</f>
        <v>-2.194</v>
      </c>
      <c r="AB6321">
        <v>0</v>
      </c>
      <c r="AC6321" t="s">
        <v>39</v>
      </c>
      <c r="AD6321">
        <v>0</v>
      </c>
      <c r="AE6321" t="s">
        <v>40</v>
      </c>
      <c r="AF6321" t="s">
        <v>41</v>
      </c>
      <c r="AG6321" t="s">
        <v>42</v>
      </c>
      <c r="AH6321" t="s">
        <v>28</v>
      </c>
      <c r="AI6321">
        <v>-2.194</v>
      </c>
      <c r="AJ6321">
        <v>1.5724971999999999</v>
      </c>
    </row>
    <row r="6322" spans="1:36" x14ac:dyDescent="0.3">
      <c r="A6322">
        <v>5968</v>
      </c>
      <c r="B6322" t="s">
        <v>298</v>
      </c>
      <c r="C6322" t="s">
        <v>28</v>
      </c>
      <c r="D6322" t="s">
        <v>29</v>
      </c>
      <c r="E6322" t="s">
        <v>30</v>
      </c>
      <c r="F6322" t="s">
        <v>31</v>
      </c>
      <c r="G6322" t="s">
        <v>89</v>
      </c>
      <c r="H6322" t="s">
        <v>16737</v>
      </c>
      <c r="I6322" s="4" t="s">
        <v>16738</v>
      </c>
      <c r="J6322" s="1">
        <f>((((bot_orders[[#This Row],[cTime]]/ 1000)+3*3600) / 86400) + DATE(1970,1,1))</f>
        <v>45779.483448067127</v>
      </c>
      <c r="K6322" s="4" t="s">
        <v>16739</v>
      </c>
      <c r="L6322" s="1">
        <f>((((bot_orders[[#This Row],[uTime]]/ 1000)+3*3600) / 86400) + DATE(1970,1,1))</f>
        <v>45779.524386493053</v>
      </c>
      <c r="M6322" t="s">
        <v>34</v>
      </c>
      <c r="N6322" t="s">
        <v>28</v>
      </c>
      <c r="O6322" t="s">
        <v>35</v>
      </c>
      <c r="P6322">
        <v>2.1960000000000002</v>
      </c>
      <c r="Q6322" t="s">
        <v>36</v>
      </c>
      <c r="R6322" t="s">
        <v>55</v>
      </c>
      <c r="S6322">
        <v>0.71479999999999999</v>
      </c>
      <c r="T6322">
        <v>0.71479999999999999</v>
      </c>
      <c r="U6322">
        <v>2.1960000000000002</v>
      </c>
      <c r="V6322">
        <v>-1.7568E-3</v>
      </c>
      <c r="W6322" t="s">
        <v>39</v>
      </c>
      <c r="X6322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322" s="4">
        <f>IF(bot_orders[[#This Row],[side]]="buy", bot_orders[[#This Row],[accFillSz]] + bot_orders[[#This Row],[fee]], -bot_orders[[#This Row],[accFillSz]])</f>
        <v>2.1942432000000003</v>
      </c>
      <c r="Z6322" s="4">
        <f>IF(bot_orders[[#This Row],[side]]="sell",bot_orders[[#This Row],[accFillSz]]*bot_orders[[#This Row],[avgPx]]+bot_orders[[#This Row],[fee]], 0)</f>
        <v>0</v>
      </c>
      <c r="AA6322" s="4">
        <f>IF(bot_orders[[#This Row],[side]]="sell",-bot_orders[[#This Row],[accFillSz]],bot_orders[[#This Row],[accFillSz]]+bot_orders[[#This Row],[fee]])</f>
        <v>2.1942432000000003</v>
      </c>
      <c r="AB6322">
        <v>0</v>
      </c>
      <c r="AC6322" t="s">
        <v>38</v>
      </c>
      <c r="AD6322">
        <v>0</v>
      </c>
      <c r="AE6322" t="s">
        <v>40</v>
      </c>
      <c r="AF6322" t="s">
        <v>41</v>
      </c>
      <c r="AG6322" t="s">
        <v>42</v>
      </c>
      <c r="AH6322" t="s">
        <v>28</v>
      </c>
      <c r="AI6322">
        <v>2.1942431999999998</v>
      </c>
      <c r="AJ6322">
        <v>-1.5697007999999999</v>
      </c>
    </row>
    <row r="6323" spans="1:36" x14ac:dyDescent="0.3">
      <c r="A6323">
        <v>5969</v>
      </c>
      <c r="B6323" t="s">
        <v>298</v>
      </c>
      <c r="C6323" t="s">
        <v>28</v>
      </c>
      <c r="D6323" t="s">
        <v>29</v>
      </c>
      <c r="E6323" t="s">
        <v>30</v>
      </c>
      <c r="F6323" t="s">
        <v>31</v>
      </c>
      <c r="G6323" t="s">
        <v>89</v>
      </c>
      <c r="H6323" t="s">
        <v>16740</v>
      </c>
      <c r="I6323" s="4" t="s">
        <v>16741</v>
      </c>
      <c r="J6323" s="1">
        <f>((((bot_orders[[#This Row],[cTime]]/ 1000)+3*3600) / 86400) + DATE(1970,1,1))</f>
        <v>45779.524386516205</v>
      </c>
      <c r="K6323" s="4" t="s">
        <v>16742</v>
      </c>
      <c r="L6323" s="1">
        <f>((((bot_orders[[#This Row],[uTime]]/ 1000)+3*3600) / 86400) + DATE(1970,1,1))</f>
        <v>45779.595583252318</v>
      </c>
      <c r="M6323" t="s">
        <v>34</v>
      </c>
      <c r="N6323" t="s">
        <v>28</v>
      </c>
      <c r="O6323" t="s">
        <v>35</v>
      </c>
      <c r="P6323">
        <v>2.194</v>
      </c>
      <c r="Q6323" t="s">
        <v>36</v>
      </c>
      <c r="R6323" t="s">
        <v>37</v>
      </c>
      <c r="S6323">
        <v>0.71730000000000005</v>
      </c>
      <c r="T6323">
        <v>0.71730000000000005</v>
      </c>
      <c r="U6323">
        <v>2.194</v>
      </c>
      <c r="V6323">
        <v>-1.2590050000000001E-3</v>
      </c>
      <c r="W6323" t="s">
        <v>38</v>
      </c>
      <c r="X6323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323" s="4">
        <f>IF(bot_orders[[#This Row],[side]]="buy", bot_orders[[#This Row],[accFillSz]] + bot_orders[[#This Row],[fee]], -bot_orders[[#This Row],[accFillSz]])</f>
        <v>-2.194</v>
      </c>
      <c r="Z6323" s="4">
        <f>IF(bot_orders[[#This Row],[side]]="sell",bot_orders[[#This Row],[accFillSz]]*bot_orders[[#This Row],[avgPx]]+bot_orders[[#This Row],[fee]], 0)</f>
        <v>1.572497195</v>
      </c>
      <c r="AA6323" s="4">
        <f>IF(bot_orders[[#This Row],[side]]="sell",-bot_orders[[#This Row],[accFillSz]],bot_orders[[#This Row],[accFillSz]]+bot_orders[[#This Row],[fee]])</f>
        <v>-2.194</v>
      </c>
      <c r="AB6323">
        <v>0</v>
      </c>
      <c r="AC6323" t="s">
        <v>39</v>
      </c>
      <c r="AD6323">
        <v>0</v>
      </c>
      <c r="AE6323" t="s">
        <v>40</v>
      </c>
      <c r="AF6323" t="s">
        <v>41</v>
      </c>
      <c r="AG6323" t="s">
        <v>42</v>
      </c>
      <c r="AH6323" t="s">
        <v>28</v>
      </c>
      <c r="AI6323">
        <v>-2.194</v>
      </c>
      <c r="AJ6323">
        <v>1.5724971999999999</v>
      </c>
    </row>
    <row r="6324" spans="1:36" x14ac:dyDescent="0.3">
      <c r="A6324">
        <v>5970</v>
      </c>
      <c r="B6324" t="s">
        <v>298</v>
      </c>
      <c r="C6324" t="s">
        <v>28</v>
      </c>
      <c r="D6324" t="s">
        <v>29</v>
      </c>
      <c r="E6324" t="s">
        <v>30</v>
      </c>
      <c r="F6324" t="s">
        <v>31</v>
      </c>
      <c r="G6324" t="s">
        <v>95</v>
      </c>
      <c r="H6324" t="s">
        <v>16743</v>
      </c>
      <c r="I6324" s="4" t="s">
        <v>16744</v>
      </c>
      <c r="J6324" s="1">
        <f>((((bot_orders[[#This Row],[cTime]]/ 1000)+3*3600) / 86400) + DATE(1970,1,1))</f>
        <v>45779.531868796301</v>
      </c>
      <c r="K6324" s="4" t="s">
        <v>16745</v>
      </c>
      <c r="L6324" s="1">
        <f>((((bot_orders[[#This Row],[uTime]]/ 1000)+3*3600) / 86400) + DATE(1970,1,1))</f>
        <v>45779.594715057872</v>
      </c>
      <c r="M6324" t="s">
        <v>34</v>
      </c>
      <c r="N6324" t="s">
        <v>28</v>
      </c>
      <c r="O6324" t="s">
        <v>35</v>
      </c>
      <c r="P6324">
        <v>2.194</v>
      </c>
      <c r="Q6324" t="s">
        <v>36</v>
      </c>
      <c r="R6324" t="s">
        <v>37</v>
      </c>
      <c r="S6324">
        <v>0.71479999999999999</v>
      </c>
      <c r="T6324">
        <v>0.71479999999999999</v>
      </c>
      <c r="U6324">
        <v>2.194</v>
      </c>
      <c r="V6324">
        <v>-1.254617E-3</v>
      </c>
      <c r="W6324" t="s">
        <v>38</v>
      </c>
      <c r="X6324" s="4">
        <f>IF(bot_orders[[#This Row],[side]]="sell", bot_orders[[#This Row],[accFillSz]]*bot_orders[[#This Row],[avgPx]] + bot_orders[[#This Row],[fee]], -bot_orders[[#This Row],[accFillSz]]*bot_orders[[#This Row],[avgPx]])</f>
        <v>1.5670165829999998</v>
      </c>
      <c r="Y6324" s="4">
        <f>IF(bot_orders[[#This Row],[side]]="buy", bot_orders[[#This Row],[accFillSz]] + bot_orders[[#This Row],[fee]], -bot_orders[[#This Row],[accFillSz]])</f>
        <v>-2.194</v>
      </c>
      <c r="Z6324" s="4">
        <f>IF(bot_orders[[#This Row],[side]]="sell",bot_orders[[#This Row],[accFillSz]]*bot_orders[[#This Row],[avgPx]]+bot_orders[[#This Row],[fee]], 0)</f>
        <v>1.5670165829999998</v>
      </c>
      <c r="AA6324" s="4">
        <f>IF(bot_orders[[#This Row],[side]]="sell",-bot_orders[[#This Row],[accFillSz]],bot_orders[[#This Row],[accFillSz]]+bot_orders[[#This Row],[fee]])</f>
        <v>-2.194</v>
      </c>
      <c r="AB6324">
        <v>0</v>
      </c>
      <c r="AC6324" t="s">
        <v>39</v>
      </c>
      <c r="AD6324">
        <v>0</v>
      </c>
      <c r="AE6324" t="s">
        <v>40</v>
      </c>
      <c r="AF6324" t="s">
        <v>41</v>
      </c>
      <c r="AG6324" t="s">
        <v>42</v>
      </c>
      <c r="AH6324" t="s">
        <v>28</v>
      </c>
      <c r="AI6324">
        <v>-2.194</v>
      </c>
      <c r="AJ6324">
        <v>1.56701658</v>
      </c>
    </row>
    <row r="6325" spans="1:36" x14ac:dyDescent="0.3">
      <c r="A6325">
        <v>5971</v>
      </c>
      <c r="B6325" t="s">
        <v>298</v>
      </c>
      <c r="C6325" t="s">
        <v>28</v>
      </c>
      <c r="D6325" t="s">
        <v>29</v>
      </c>
      <c r="E6325" t="s">
        <v>30</v>
      </c>
      <c r="F6325" t="s">
        <v>31</v>
      </c>
      <c r="G6325" t="s">
        <v>87</v>
      </c>
      <c r="H6325" t="s">
        <v>16746</v>
      </c>
      <c r="I6325" s="4" t="s">
        <v>16747</v>
      </c>
      <c r="J6325" s="1">
        <f>((((bot_orders[[#This Row],[cTime]]/ 1000)+3*3600) / 86400) + DATE(1970,1,1))</f>
        <v>45779.536254548613</v>
      </c>
      <c r="K6325" s="4" t="s">
        <v>16748</v>
      </c>
      <c r="L6325" s="1">
        <f>((((bot_orders[[#This Row],[uTime]]/ 1000)+3*3600) / 86400) + DATE(1970,1,1))</f>
        <v>45779.541746655093</v>
      </c>
      <c r="M6325" t="s">
        <v>34</v>
      </c>
      <c r="N6325" t="s">
        <v>28</v>
      </c>
      <c r="O6325" t="s">
        <v>35</v>
      </c>
      <c r="P6325">
        <v>2.194</v>
      </c>
      <c r="Q6325" t="s">
        <v>36</v>
      </c>
      <c r="R6325" t="s">
        <v>37</v>
      </c>
      <c r="S6325">
        <v>0.71230000000000004</v>
      </c>
      <c r="T6325">
        <v>0.71230000000000004</v>
      </c>
      <c r="U6325">
        <v>2.194</v>
      </c>
      <c r="V6325">
        <v>-1.2502290000000001E-3</v>
      </c>
      <c r="W6325" t="s">
        <v>38</v>
      </c>
      <c r="X6325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25" s="4">
        <f>IF(bot_orders[[#This Row],[side]]="buy", bot_orders[[#This Row],[accFillSz]] + bot_orders[[#This Row],[fee]], -bot_orders[[#This Row],[accFillSz]])</f>
        <v>-2.194</v>
      </c>
      <c r="Z6325" s="4">
        <f>IF(bot_orders[[#This Row],[side]]="sell",bot_orders[[#This Row],[accFillSz]]*bot_orders[[#This Row],[avgPx]]+bot_orders[[#This Row],[fee]], 0)</f>
        <v>1.5615359710000001</v>
      </c>
      <c r="AA6325" s="4">
        <f>IF(bot_orders[[#This Row],[side]]="sell",-bot_orders[[#This Row],[accFillSz]],bot_orders[[#This Row],[accFillSz]]+bot_orders[[#This Row],[fee]])</f>
        <v>-2.194</v>
      </c>
      <c r="AB6325">
        <v>0</v>
      </c>
      <c r="AC6325" t="s">
        <v>39</v>
      </c>
      <c r="AD6325">
        <v>0</v>
      </c>
      <c r="AE6325" t="s">
        <v>40</v>
      </c>
      <c r="AF6325" t="s">
        <v>41</v>
      </c>
      <c r="AG6325" t="s">
        <v>42</v>
      </c>
      <c r="AH6325" t="s">
        <v>28</v>
      </c>
      <c r="AI6325">
        <v>-2.194</v>
      </c>
      <c r="AJ6325">
        <v>1.56153597</v>
      </c>
    </row>
    <row r="6326" spans="1:36" x14ac:dyDescent="0.3">
      <c r="A6326">
        <v>5972</v>
      </c>
      <c r="B6326" t="s">
        <v>298</v>
      </c>
      <c r="C6326" t="s">
        <v>28</v>
      </c>
      <c r="D6326" t="s">
        <v>29</v>
      </c>
      <c r="E6326" t="s">
        <v>30</v>
      </c>
      <c r="F6326" t="s">
        <v>31</v>
      </c>
      <c r="G6326" t="s">
        <v>47</v>
      </c>
      <c r="H6326" t="s">
        <v>16749</v>
      </c>
      <c r="I6326" s="4" t="s">
        <v>16750</v>
      </c>
      <c r="J6326" s="1">
        <f>((((bot_orders[[#This Row],[cTime]]/ 1000)+3*3600) / 86400) + DATE(1970,1,1))</f>
        <v>45779.541746666669</v>
      </c>
      <c r="K6326" s="4" t="s">
        <v>16751</v>
      </c>
      <c r="L6326" s="1">
        <f>((((bot_orders[[#This Row],[uTime]]/ 1000)+3*3600) / 86400) + DATE(1970,1,1))</f>
        <v>45779.543531793985</v>
      </c>
      <c r="M6326" t="s">
        <v>34</v>
      </c>
      <c r="N6326" t="s">
        <v>28</v>
      </c>
      <c r="O6326" t="s">
        <v>35</v>
      </c>
      <c r="P6326">
        <v>2.1960000000000002</v>
      </c>
      <c r="Q6326" t="s">
        <v>36</v>
      </c>
      <c r="R6326" t="s">
        <v>55</v>
      </c>
      <c r="S6326">
        <v>0.70979999999999999</v>
      </c>
      <c r="T6326">
        <v>0.70979999999999999</v>
      </c>
      <c r="U6326">
        <v>2.1960000000000002</v>
      </c>
      <c r="V6326">
        <v>-1.7568E-3</v>
      </c>
      <c r="W6326" t="s">
        <v>39</v>
      </c>
      <c r="X6326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26" s="4">
        <f>IF(bot_orders[[#This Row],[side]]="buy", bot_orders[[#This Row],[accFillSz]] + bot_orders[[#This Row],[fee]], -bot_orders[[#This Row],[accFillSz]])</f>
        <v>2.1942432000000003</v>
      </c>
      <c r="Z6326" s="4">
        <f>IF(bot_orders[[#This Row],[side]]="sell",bot_orders[[#This Row],[accFillSz]]*bot_orders[[#This Row],[avgPx]]+bot_orders[[#This Row],[fee]], 0)</f>
        <v>0</v>
      </c>
      <c r="AA6326" s="4">
        <f>IF(bot_orders[[#This Row],[side]]="sell",-bot_orders[[#This Row],[accFillSz]],bot_orders[[#This Row],[accFillSz]]+bot_orders[[#This Row],[fee]])</f>
        <v>2.1942432000000003</v>
      </c>
      <c r="AB6326">
        <v>0</v>
      </c>
      <c r="AC6326" t="s">
        <v>38</v>
      </c>
      <c r="AD6326">
        <v>0</v>
      </c>
      <c r="AE6326" t="s">
        <v>40</v>
      </c>
      <c r="AF6326" t="s">
        <v>41</v>
      </c>
      <c r="AG6326" t="s">
        <v>42</v>
      </c>
      <c r="AH6326" t="s">
        <v>28</v>
      </c>
      <c r="AI6326">
        <v>2.1942431999999998</v>
      </c>
      <c r="AJ6326">
        <v>-1.5587207999999999</v>
      </c>
    </row>
    <row r="6327" spans="1:36" x14ac:dyDescent="0.3">
      <c r="A6327">
        <v>5973</v>
      </c>
      <c r="B6327" t="s">
        <v>298</v>
      </c>
      <c r="C6327" t="s">
        <v>28</v>
      </c>
      <c r="D6327" t="s">
        <v>29</v>
      </c>
      <c r="E6327" t="s">
        <v>30</v>
      </c>
      <c r="F6327" t="s">
        <v>31</v>
      </c>
      <c r="G6327" t="s">
        <v>47</v>
      </c>
      <c r="H6327" t="s">
        <v>16752</v>
      </c>
      <c r="I6327" s="4" t="s">
        <v>16753</v>
      </c>
      <c r="J6327" s="1">
        <f>((((bot_orders[[#This Row],[cTime]]/ 1000)+3*3600) / 86400) + DATE(1970,1,1))</f>
        <v>45779.543531805553</v>
      </c>
      <c r="K6327" s="4" t="s">
        <v>16754</v>
      </c>
      <c r="L6327" s="1">
        <f>((((bot_orders[[#This Row],[uTime]]/ 1000)+3*3600) / 86400) + DATE(1970,1,1))</f>
        <v>45779.544599398148</v>
      </c>
      <c r="M6327" t="s">
        <v>34</v>
      </c>
      <c r="N6327" t="s">
        <v>28</v>
      </c>
      <c r="O6327" t="s">
        <v>35</v>
      </c>
      <c r="P6327">
        <v>2.194</v>
      </c>
      <c r="Q6327" t="s">
        <v>36</v>
      </c>
      <c r="R6327" t="s">
        <v>37</v>
      </c>
      <c r="S6327">
        <v>0.71230000000000004</v>
      </c>
      <c r="T6327">
        <v>0.71230000000000004</v>
      </c>
      <c r="U6327">
        <v>2.194</v>
      </c>
      <c r="V6327">
        <v>-1.2502290000000001E-3</v>
      </c>
      <c r="W6327" t="s">
        <v>38</v>
      </c>
      <c r="X6327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27" s="4">
        <f>IF(bot_orders[[#This Row],[side]]="buy", bot_orders[[#This Row],[accFillSz]] + bot_orders[[#This Row],[fee]], -bot_orders[[#This Row],[accFillSz]])</f>
        <v>-2.194</v>
      </c>
      <c r="Z6327" s="4">
        <f>IF(bot_orders[[#This Row],[side]]="sell",bot_orders[[#This Row],[accFillSz]]*bot_orders[[#This Row],[avgPx]]+bot_orders[[#This Row],[fee]], 0)</f>
        <v>1.5615359710000001</v>
      </c>
      <c r="AA6327" s="4">
        <f>IF(bot_orders[[#This Row],[side]]="sell",-bot_orders[[#This Row],[accFillSz]],bot_orders[[#This Row],[accFillSz]]+bot_orders[[#This Row],[fee]])</f>
        <v>-2.194</v>
      </c>
      <c r="AB6327">
        <v>0</v>
      </c>
      <c r="AC6327" t="s">
        <v>39</v>
      </c>
      <c r="AD6327">
        <v>0</v>
      </c>
      <c r="AE6327" t="s">
        <v>40</v>
      </c>
      <c r="AF6327" t="s">
        <v>41</v>
      </c>
      <c r="AG6327" t="s">
        <v>42</v>
      </c>
      <c r="AH6327" t="s">
        <v>28</v>
      </c>
      <c r="AI6327">
        <v>-2.194</v>
      </c>
      <c r="AJ6327">
        <v>1.56153597</v>
      </c>
    </row>
    <row r="6328" spans="1:36" x14ac:dyDescent="0.3">
      <c r="A6328">
        <v>5974</v>
      </c>
      <c r="B6328" t="s">
        <v>298</v>
      </c>
      <c r="C6328" t="s">
        <v>28</v>
      </c>
      <c r="D6328" t="s">
        <v>29</v>
      </c>
      <c r="E6328" t="s">
        <v>30</v>
      </c>
      <c r="F6328" t="s">
        <v>31</v>
      </c>
      <c r="G6328" t="s">
        <v>45</v>
      </c>
      <c r="H6328" t="s">
        <v>16755</v>
      </c>
      <c r="I6328" s="4" t="s">
        <v>16756</v>
      </c>
      <c r="J6328" s="1">
        <f>((((bot_orders[[#This Row],[cTime]]/ 1000)+3*3600) / 86400) + DATE(1970,1,1))</f>
        <v>45779.544599409724</v>
      </c>
      <c r="K6328" s="4" t="s">
        <v>16757</v>
      </c>
      <c r="L6328" s="1">
        <f>((((bot_orders[[#This Row],[uTime]]/ 1000)+3*3600) / 86400) + DATE(1970,1,1))</f>
        <v>45779.552957349537</v>
      </c>
      <c r="M6328" t="s">
        <v>34</v>
      </c>
      <c r="N6328" t="s">
        <v>28</v>
      </c>
      <c r="O6328" t="s">
        <v>35</v>
      </c>
      <c r="P6328">
        <v>2.1960000000000002</v>
      </c>
      <c r="Q6328" t="s">
        <v>36</v>
      </c>
      <c r="R6328" t="s">
        <v>55</v>
      </c>
      <c r="S6328">
        <v>0.70979999999999999</v>
      </c>
      <c r="T6328">
        <v>0.70979999999999999</v>
      </c>
      <c r="U6328">
        <v>2.1960000000000002</v>
      </c>
      <c r="V6328">
        <v>-1.7568E-3</v>
      </c>
      <c r="W6328" t="s">
        <v>39</v>
      </c>
      <c r="X6328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28" s="4">
        <f>IF(bot_orders[[#This Row],[side]]="buy", bot_orders[[#This Row],[accFillSz]] + bot_orders[[#This Row],[fee]], -bot_orders[[#This Row],[accFillSz]])</f>
        <v>2.1942432000000003</v>
      </c>
      <c r="Z6328" s="4">
        <f>IF(bot_orders[[#This Row],[side]]="sell",bot_orders[[#This Row],[accFillSz]]*bot_orders[[#This Row],[avgPx]]+bot_orders[[#This Row],[fee]], 0)</f>
        <v>0</v>
      </c>
      <c r="AA6328" s="4">
        <f>IF(bot_orders[[#This Row],[side]]="sell",-bot_orders[[#This Row],[accFillSz]],bot_orders[[#This Row],[accFillSz]]+bot_orders[[#This Row],[fee]])</f>
        <v>2.1942432000000003</v>
      </c>
      <c r="AB6328">
        <v>0</v>
      </c>
      <c r="AC6328" t="s">
        <v>38</v>
      </c>
      <c r="AD6328">
        <v>0</v>
      </c>
      <c r="AE6328" t="s">
        <v>40</v>
      </c>
      <c r="AF6328" t="s">
        <v>41</v>
      </c>
      <c r="AG6328" t="s">
        <v>42</v>
      </c>
      <c r="AH6328" t="s">
        <v>28</v>
      </c>
      <c r="AI6328">
        <v>2.1942431999999998</v>
      </c>
      <c r="AJ6328">
        <v>-1.5587207999999999</v>
      </c>
    </row>
    <row r="6329" spans="1:36" x14ac:dyDescent="0.3">
      <c r="A6329">
        <v>5975</v>
      </c>
      <c r="B6329" t="s">
        <v>298</v>
      </c>
      <c r="C6329" t="s">
        <v>28</v>
      </c>
      <c r="D6329" t="s">
        <v>29</v>
      </c>
      <c r="E6329" t="s">
        <v>30</v>
      </c>
      <c r="F6329" t="s">
        <v>31</v>
      </c>
      <c r="G6329" t="s">
        <v>45</v>
      </c>
      <c r="H6329" t="s">
        <v>16758</v>
      </c>
      <c r="I6329" s="4" t="s">
        <v>16759</v>
      </c>
      <c r="J6329" s="1">
        <f>((((bot_orders[[#This Row],[cTime]]/ 1000)+3*3600) / 86400) + DATE(1970,1,1))</f>
        <v>45779.552957372682</v>
      </c>
      <c r="K6329" s="4" t="s">
        <v>16760</v>
      </c>
      <c r="L6329" s="1">
        <f>((((bot_orders[[#This Row],[uTime]]/ 1000)+3*3600) / 86400) + DATE(1970,1,1))</f>
        <v>45779.556222581014</v>
      </c>
      <c r="M6329" t="s">
        <v>34</v>
      </c>
      <c r="N6329" t="s">
        <v>28</v>
      </c>
      <c r="O6329" t="s">
        <v>35</v>
      </c>
      <c r="P6329">
        <v>2.194</v>
      </c>
      <c r="Q6329" t="s">
        <v>36</v>
      </c>
      <c r="R6329" t="s">
        <v>37</v>
      </c>
      <c r="S6329">
        <v>0.71230000000000004</v>
      </c>
      <c r="T6329">
        <v>0.71230000000000004</v>
      </c>
      <c r="U6329">
        <v>2.194</v>
      </c>
      <c r="V6329">
        <v>-1.2502290000000001E-3</v>
      </c>
      <c r="W6329" t="s">
        <v>38</v>
      </c>
      <c r="X6329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29" s="4">
        <f>IF(bot_orders[[#This Row],[side]]="buy", bot_orders[[#This Row],[accFillSz]] + bot_orders[[#This Row],[fee]], -bot_orders[[#This Row],[accFillSz]])</f>
        <v>-2.194</v>
      </c>
      <c r="Z6329" s="4">
        <f>IF(bot_orders[[#This Row],[side]]="sell",bot_orders[[#This Row],[accFillSz]]*bot_orders[[#This Row],[avgPx]]+bot_orders[[#This Row],[fee]], 0)</f>
        <v>1.5615359710000001</v>
      </c>
      <c r="AA6329" s="4">
        <f>IF(bot_orders[[#This Row],[side]]="sell",-bot_orders[[#This Row],[accFillSz]],bot_orders[[#This Row],[accFillSz]]+bot_orders[[#This Row],[fee]])</f>
        <v>-2.194</v>
      </c>
      <c r="AB6329">
        <v>0</v>
      </c>
      <c r="AC6329" t="s">
        <v>39</v>
      </c>
      <c r="AD6329">
        <v>0</v>
      </c>
      <c r="AE6329" t="s">
        <v>40</v>
      </c>
      <c r="AF6329" t="s">
        <v>41</v>
      </c>
      <c r="AG6329" t="s">
        <v>42</v>
      </c>
      <c r="AH6329" t="s">
        <v>28</v>
      </c>
      <c r="AI6329">
        <v>-2.194</v>
      </c>
      <c r="AJ6329">
        <v>1.56153597</v>
      </c>
    </row>
    <row r="6330" spans="1:36" x14ac:dyDescent="0.3">
      <c r="A6330">
        <v>5976</v>
      </c>
      <c r="B6330" t="s">
        <v>298</v>
      </c>
      <c r="C6330" t="s">
        <v>28</v>
      </c>
      <c r="D6330" t="s">
        <v>29</v>
      </c>
      <c r="E6330" t="s">
        <v>30</v>
      </c>
      <c r="F6330" t="s">
        <v>31</v>
      </c>
      <c r="G6330" t="s">
        <v>101</v>
      </c>
      <c r="H6330" t="s">
        <v>16761</v>
      </c>
      <c r="I6330" s="4" t="s">
        <v>16762</v>
      </c>
      <c r="J6330" s="1">
        <f>((((bot_orders[[#This Row],[cTime]]/ 1000)+3*3600) / 86400) + DATE(1970,1,1))</f>
        <v>45779.556222592597</v>
      </c>
      <c r="K6330" s="4" t="s">
        <v>16763</v>
      </c>
      <c r="L6330" s="1">
        <f>((((bot_orders[[#This Row],[uTime]]/ 1000)+3*3600) / 86400) + DATE(1970,1,1))</f>
        <v>45779.558980231479</v>
      </c>
      <c r="M6330" t="s">
        <v>34</v>
      </c>
      <c r="N6330" t="s">
        <v>28</v>
      </c>
      <c r="O6330" t="s">
        <v>35</v>
      </c>
      <c r="P6330">
        <v>2.1960000000000002</v>
      </c>
      <c r="Q6330" t="s">
        <v>36</v>
      </c>
      <c r="R6330" t="s">
        <v>55</v>
      </c>
      <c r="S6330">
        <v>0.70979999999999999</v>
      </c>
      <c r="T6330">
        <v>0.70979999999999999</v>
      </c>
      <c r="U6330">
        <v>2.1960000000000002</v>
      </c>
      <c r="V6330">
        <v>-1.7568E-3</v>
      </c>
      <c r="W6330" t="s">
        <v>39</v>
      </c>
      <c r="X6330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30" s="4">
        <f>IF(bot_orders[[#This Row],[side]]="buy", bot_orders[[#This Row],[accFillSz]] + bot_orders[[#This Row],[fee]], -bot_orders[[#This Row],[accFillSz]])</f>
        <v>2.1942432000000003</v>
      </c>
      <c r="Z6330" s="4">
        <f>IF(bot_orders[[#This Row],[side]]="sell",bot_orders[[#This Row],[accFillSz]]*bot_orders[[#This Row],[avgPx]]+bot_orders[[#This Row],[fee]], 0)</f>
        <v>0</v>
      </c>
      <c r="AA6330" s="4">
        <f>IF(bot_orders[[#This Row],[side]]="sell",-bot_orders[[#This Row],[accFillSz]],bot_orders[[#This Row],[accFillSz]]+bot_orders[[#This Row],[fee]])</f>
        <v>2.1942432000000003</v>
      </c>
      <c r="AB6330">
        <v>0</v>
      </c>
      <c r="AC6330" t="s">
        <v>38</v>
      </c>
      <c r="AD6330">
        <v>0</v>
      </c>
      <c r="AE6330" t="s">
        <v>40</v>
      </c>
      <c r="AF6330" t="s">
        <v>41</v>
      </c>
      <c r="AG6330" t="s">
        <v>42</v>
      </c>
      <c r="AH6330" t="s">
        <v>28</v>
      </c>
      <c r="AI6330">
        <v>2.1942431999999998</v>
      </c>
      <c r="AJ6330">
        <v>-1.5587207999999999</v>
      </c>
    </row>
    <row r="6331" spans="1:36" x14ac:dyDescent="0.3">
      <c r="A6331">
        <v>5977</v>
      </c>
      <c r="B6331" t="s">
        <v>298</v>
      </c>
      <c r="C6331" t="s">
        <v>28</v>
      </c>
      <c r="D6331" t="s">
        <v>29</v>
      </c>
      <c r="E6331" t="s">
        <v>30</v>
      </c>
      <c r="F6331" t="s">
        <v>31</v>
      </c>
      <c r="G6331" t="s">
        <v>101</v>
      </c>
      <c r="H6331" t="s">
        <v>16764</v>
      </c>
      <c r="I6331" s="4" t="s">
        <v>16765</v>
      </c>
      <c r="J6331" s="1">
        <f>((((bot_orders[[#This Row],[cTime]]/ 1000)+3*3600) / 86400) + DATE(1970,1,1))</f>
        <v>45779.558980243055</v>
      </c>
      <c r="K6331" s="4" t="s">
        <v>16766</v>
      </c>
      <c r="L6331" s="1">
        <f>((((bot_orders[[#This Row],[uTime]]/ 1000)+3*3600) / 86400) + DATE(1970,1,1))</f>
        <v>45779.563818865747</v>
      </c>
      <c r="M6331" t="s">
        <v>34</v>
      </c>
      <c r="N6331" t="s">
        <v>28</v>
      </c>
      <c r="O6331" t="s">
        <v>35</v>
      </c>
      <c r="P6331">
        <v>2.194</v>
      </c>
      <c r="Q6331" t="s">
        <v>36</v>
      </c>
      <c r="R6331" t="s">
        <v>37</v>
      </c>
      <c r="S6331">
        <v>0.71230000000000004</v>
      </c>
      <c r="T6331">
        <v>0.71230000000000004</v>
      </c>
      <c r="U6331">
        <v>2.194</v>
      </c>
      <c r="V6331">
        <v>-1.2502290000000001E-3</v>
      </c>
      <c r="W6331" t="s">
        <v>38</v>
      </c>
      <c r="X6331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31" s="4">
        <f>IF(bot_orders[[#This Row],[side]]="buy", bot_orders[[#This Row],[accFillSz]] + bot_orders[[#This Row],[fee]], -bot_orders[[#This Row],[accFillSz]])</f>
        <v>-2.194</v>
      </c>
      <c r="Z6331" s="4">
        <f>IF(bot_orders[[#This Row],[side]]="sell",bot_orders[[#This Row],[accFillSz]]*bot_orders[[#This Row],[avgPx]]+bot_orders[[#This Row],[fee]], 0)</f>
        <v>1.5615359710000001</v>
      </c>
      <c r="AA6331" s="4">
        <f>IF(bot_orders[[#This Row],[side]]="sell",-bot_orders[[#This Row],[accFillSz]],bot_orders[[#This Row],[accFillSz]]+bot_orders[[#This Row],[fee]])</f>
        <v>-2.194</v>
      </c>
      <c r="AB6331">
        <v>0</v>
      </c>
      <c r="AC6331" t="s">
        <v>39</v>
      </c>
      <c r="AD6331">
        <v>0</v>
      </c>
      <c r="AE6331" t="s">
        <v>40</v>
      </c>
      <c r="AF6331" t="s">
        <v>41</v>
      </c>
      <c r="AG6331" t="s">
        <v>42</v>
      </c>
      <c r="AH6331" t="s">
        <v>28</v>
      </c>
      <c r="AI6331">
        <v>-2.194</v>
      </c>
      <c r="AJ6331">
        <v>1.56153597</v>
      </c>
    </row>
    <row r="6332" spans="1:36" x14ac:dyDescent="0.3">
      <c r="A6332">
        <v>5978</v>
      </c>
      <c r="B6332" t="s">
        <v>298</v>
      </c>
      <c r="C6332" t="s">
        <v>28</v>
      </c>
      <c r="D6332" t="s">
        <v>29</v>
      </c>
      <c r="E6332" t="s">
        <v>30</v>
      </c>
      <c r="F6332" t="s">
        <v>31</v>
      </c>
      <c r="G6332" t="s">
        <v>106</v>
      </c>
      <c r="H6332" t="s">
        <v>16767</v>
      </c>
      <c r="I6332" s="4" t="s">
        <v>16768</v>
      </c>
      <c r="J6332" s="1">
        <f>((((bot_orders[[#This Row],[cTime]]/ 1000)+3*3600) / 86400) + DATE(1970,1,1))</f>
        <v>45779.563818888884</v>
      </c>
      <c r="K6332" s="4" t="s">
        <v>16769</v>
      </c>
      <c r="L6332" s="1">
        <f>((((bot_orders[[#This Row],[uTime]]/ 1000)+3*3600) / 86400) + DATE(1970,1,1))</f>
        <v>45779.568180254631</v>
      </c>
      <c r="M6332" t="s">
        <v>34</v>
      </c>
      <c r="N6332" t="s">
        <v>28</v>
      </c>
      <c r="O6332" t="s">
        <v>35</v>
      </c>
      <c r="P6332">
        <v>2.1960000000000002</v>
      </c>
      <c r="Q6332" t="s">
        <v>36</v>
      </c>
      <c r="R6332" t="s">
        <v>55</v>
      </c>
      <c r="S6332">
        <v>0.70979999999999999</v>
      </c>
      <c r="T6332">
        <v>0.70979999999999999</v>
      </c>
      <c r="U6332">
        <v>2.1960000000000002</v>
      </c>
      <c r="V6332">
        <v>-1.7568E-3</v>
      </c>
      <c r="W6332" t="s">
        <v>39</v>
      </c>
      <c r="X6332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32" s="4">
        <f>IF(bot_orders[[#This Row],[side]]="buy", bot_orders[[#This Row],[accFillSz]] + bot_orders[[#This Row],[fee]], -bot_orders[[#This Row],[accFillSz]])</f>
        <v>2.1942432000000003</v>
      </c>
      <c r="Z6332" s="4">
        <f>IF(bot_orders[[#This Row],[side]]="sell",bot_orders[[#This Row],[accFillSz]]*bot_orders[[#This Row],[avgPx]]+bot_orders[[#This Row],[fee]], 0)</f>
        <v>0</v>
      </c>
      <c r="AA6332" s="4">
        <f>IF(bot_orders[[#This Row],[side]]="sell",-bot_orders[[#This Row],[accFillSz]],bot_orders[[#This Row],[accFillSz]]+bot_orders[[#This Row],[fee]])</f>
        <v>2.1942432000000003</v>
      </c>
      <c r="AB6332">
        <v>0</v>
      </c>
      <c r="AC6332" t="s">
        <v>38</v>
      </c>
      <c r="AD6332">
        <v>0</v>
      </c>
      <c r="AE6332" t="s">
        <v>40</v>
      </c>
      <c r="AF6332" t="s">
        <v>41</v>
      </c>
      <c r="AG6332" t="s">
        <v>42</v>
      </c>
      <c r="AH6332" t="s">
        <v>28</v>
      </c>
      <c r="AI6332">
        <v>2.1942431999999998</v>
      </c>
      <c r="AJ6332">
        <v>-1.5587207999999999</v>
      </c>
    </row>
    <row r="6333" spans="1:36" x14ac:dyDescent="0.3">
      <c r="A6333">
        <v>5980</v>
      </c>
      <c r="B6333" t="s">
        <v>298</v>
      </c>
      <c r="C6333" t="s">
        <v>28</v>
      </c>
      <c r="D6333" t="s">
        <v>29</v>
      </c>
      <c r="E6333" t="s">
        <v>30</v>
      </c>
      <c r="F6333" t="s">
        <v>31</v>
      </c>
      <c r="G6333" t="s">
        <v>106</v>
      </c>
      <c r="H6333" t="s">
        <v>16770</v>
      </c>
      <c r="I6333" s="4" t="s">
        <v>16771</v>
      </c>
      <c r="J6333" s="1">
        <f>((((bot_orders[[#This Row],[cTime]]/ 1000)+3*3600) / 86400) + DATE(1970,1,1))</f>
        <v>45779.568180277776</v>
      </c>
      <c r="K6333" s="4" t="s">
        <v>16772</v>
      </c>
      <c r="L6333" s="1">
        <f>((((bot_orders[[#This Row],[uTime]]/ 1000)+3*3600) / 86400) + DATE(1970,1,1))</f>
        <v>45779.573950995371</v>
      </c>
      <c r="M6333" t="s">
        <v>34</v>
      </c>
      <c r="N6333" t="s">
        <v>28</v>
      </c>
      <c r="O6333" t="s">
        <v>35</v>
      </c>
      <c r="P6333">
        <v>2.194</v>
      </c>
      <c r="Q6333" t="s">
        <v>36</v>
      </c>
      <c r="R6333" t="s">
        <v>37</v>
      </c>
      <c r="S6333">
        <v>0.71230000000000004</v>
      </c>
      <c r="T6333">
        <v>0.71230000000000004</v>
      </c>
      <c r="U6333">
        <v>2.194</v>
      </c>
      <c r="V6333">
        <v>-1.2502290000000001E-3</v>
      </c>
      <c r="W6333" t="s">
        <v>38</v>
      </c>
      <c r="X6333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33" s="4">
        <f>IF(bot_orders[[#This Row],[side]]="buy", bot_orders[[#This Row],[accFillSz]] + bot_orders[[#This Row],[fee]], -bot_orders[[#This Row],[accFillSz]])</f>
        <v>-2.194</v>
      </c>
      <c r="Z6333" s="4">
        <f>IF(bot_orders[[#This Row],[side]]="sell",bot_orders[[#This Row],[accFillSz]]*bot_orders[[#This Row],[avgPx]]+bot_orders[[#This Row],[fee]], 0)</f>
        <v>1.5615359710000001</v>
      </c>
      <c r="AA6333" s="4">
        <f>IF(bot_orders[[#This Row],[side]]="sell",-bot_orders[[#This Row],[accFillSz]],bot_orders[[#This Row],[accFillSz]]+bot_orders[[#This Row],[fee]])</f>
        <v>-2.194</v>
      </c>
      <c r="AB6333">
        <v>0</v>
      </c>
      <c r="AC6333" t="s">
        <v>39</v>
      </c>
      <c r="AD6333">
        <v>0</v>
      </c>
      <c r="AE6333" t="s">
        <v>40</v>
      </c>
      <c r="AF6333" t="s">
        <v>41</v>
      </c>
      <c r="AG6333" t="s">
        <v>42</v>
      </c>
      <c r="AH6333" t="s">
        <v>28</v>
      </c>
      <c r="AI6333">
        <v>-2.194</v>
      </c>
      <c r="AJ6333">
        <v>1.56153597</v>
      </c>
    </row>
    <row r="6334" spans="1:36" x14ac:dyDescent="0.3">
      <c r="A6334">
        <v>5981</v>
      </c>
      <c r="B6334" t="s">
        <v>298</v>
      </c>
      <c r="C6334" t="s">
        <v>28</v>
      </c>
      <c r="D6334" t="s">
        <v>29</v>
      </c>
      <c r="E6334" t="s">
        <v>30</v>
      </c>
      <c r="F6334" t="s">
        <v>31</v>
      </c>
      <c r="G6334" t="s">
        <v>104</v>
      </c>
      <c r="H6334" t="s">
        <v>16773</v>
      </c>
      <c r="I6334" s="4" t="s">
        <v>16774</v>
      </c>
      <c r="J6334" s="1">
        <f>((((bot_orders[[#This Row],[cTime]]/ 1000)+3*3600) / 86400) + DATE(1970,1,1))</f>
        <v>45779.573951018523</v>
      </c>
      <c r="K6334" s="4" t="s">
        <v>16775</v>
      </c>
      <c r="L6334" s="1">
        <f>((((bot_orders[[#This Row],[uTime]]/ 1000)+3*3600) / 86400) + DATE(1970,1,1))</f>
        <v>45779.58065290509</v>
      </c>
      <c r="M6334" t="s">
        <v>34</v>
      </c>
      <c r="N6334" t="s">
        <v>28</v>
      </c>
      <c r="O6334" t="s">
        <v>35</v>
      </c>
      <c r="P6334">
        <v>2.1960000000000002</v>
      </c>
      <c r="Q6334" t="s">
        <v>36</v>
      </c>
      <c r="R6334" t="s">
        <v>55</v>
      </c>
      <c r="S6334">
        <v>0.70979999999999999</v>
      </c>
      <c r="T6334">
        <v>0.70979999999999999</v>
      </c>
      <c r="U6334">
        <v>2.1960000000000002</v>
      </c>
      <c r="V6334">
        <v>-1.7568E-3</v>
      </c>
      <c r="W6334" t="s">
        <v>39</v>
      </c>
      <c r="X6334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34" s="4">
        <f>IF(bot_orders[[#This Row],[side]]="buy", bot_orders[[#This Row],[accFillSz]] + bot_orders[[#This Row],[fee]], -bot_orders[[#This Row],[accFillSz]])</f>
        <v>2.1942432000000003</v>
      </c>
      <c r="Z6334" s="4">
        <f>IF(bot_orders[[#This Row],[side]]="sell",bot_orders[[#This Row],[accFillSz]]*bot_orders[[#This Row],[avgPx]]+bot_orders[[#This Row],[fee]], 0)</f>
        <v>0</v>
      </c>
      <c r="AA6334" s="4">
        <f>IF(bot_orders[[#This Row],[side]]="sell",-bot_orders[[#This Row],[accFillSz]],bot_orders[[#This Row],[accFillSz]]+bot_orders[[#This Row],[fee]])</f>
        <v>2.1942432000000003</v>
      </c>
      <c r="AB6334">
        <v>0</v>
      </c>
      <c r="AC6334" t="s">
        <v>38</v>
      </c>
      <c r="AD6334">
        <v>0</v>
      </c>
      <c r="AE6334" t="s">
        <v>40</v>
      </c>
      <c r="AF6334" t="s">
        <v>41</v>
      </c>
      <c r="AG6334" t="s">
        <v>42</v>
      </c>
      <c r="AH6334" t="s">
        <v>28</v>
      </c>
      <c r="AI6334">
        <v>2.1942431999999998</v>
      </c>
      <c r="AJ6334">
        <v>-1.5587207999999999</v>
      </c>
    </row>
    <row r="6335" spans="1:36" x14ac:dyDescent="0.3">
      <c r="A6335">
        <v>5982</v>
      </c>
      <c r="B6335" t="s">
        <v>298</v>
      </c>
      <c r="C6335" t="s">
        <v>28</v>
      </c>
      <c r="D6335" t="s">
        <v>29</v>
      </c>
      <c r="E6335" t="s">
        <v>30</v>
      </c>
      <c r="F6335" t="s">
        <v>31</v>
      </c>
      <c r="G6335" t="s">
        <v>104</v>
      </c>
      <c r="H6335" t="s">
        <v>16776</v>
      </c>
      <c r="I6335" s="4" t="s">
        <v>16777</v>
      </c>
      <c r="J6335" s="1">
        <f>((((bot_orders[[#This Row],[cTime]]/ 1000)+3*3600) / 86400) + DATE(1970,1,1))</f>
        <v>45779.580652928242</v>
      </c>
      <c r="K6335" s="4" t="s">
        <v>16778</v>
      </c>
      <c r="L6335" s="1">
        <f>((((bot_orders[[#This Row],[uTime]]/ 1000)+3*3600) / 86400) + DATE(1970,1,1))</f>
        <v>45779.589400474535</v>
      </c>
      <c r="M6335" t="s">
        <v>34</v>
      </c>
      <c r="N6335" t="s">
        <v>28</v>
      </c>
      <c r="O6335" t="s">
        <v>35</v>
      </c>
      <c r="P6335">
        <v>2.194</v>
      </c>
      <c r="Q6335" t="s">
        <v>36</v>
      </c>
      <c r="R6335" t="s">
        <v>37</v>
      </c>
      <c r="S6335">
        <v>0.71230000000000004</v>
      </c>
      <c r="T6335">
        <v>0.71230000000000004</v>
      </c>
      <c r="U6335">
        <v>2.194</v>
      </c>
      <c r="V6335">
        <v>-1.2502290000000001E-3</v>
      </c>
      <c r="W6335" t="s">
        <v>38</v>
      </c>
      <c r="X6335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35" s="4">
        <f>IF(bot_orders[[#This Row],[side]]="buy", bot_orders[[#This Row],[accFillSz]] + bot_orders[[#This Row],[fee]], -bot_orders[[#This Row],[accFillSz]])</f>
        <v>-2.194</v>
      </c>
      <c r="Z6335" s="4">
        <f>IF(bot_orders[[#This Row],[side]]="sell",bot_orders[[#This Row],[accFillSz]]*bot_orders[[#This Row],[avgPx]]+bot_orders[[#This Row],[fee]], 0)</f>
        <v>1.5615359710000001</v>
      </c>
      <c r="AA6335" s="4">
        <f>IF(bot_orders[[#This Row],[side]]="sell",-bot_orders[[#This Row],[accFillSz]],bot_orders[[#This Row],[accFillSz]]+bot_orders[[#This Row],[fee]])</f>
        <v>-2.194</v>
      </c>
      <c r="AB6335">
        <v>0</v>
      </c>
      <c r="AC6335" t="s">
        <v>39</v>
      </c>
      <c r="AD6335">
        <v>0</v>
      </c>
      <c r="AE6335" t="s">
        <v>40</v>
      </c>
      <c r="AF6335" t="s">
        <v>41</v>
      </c>
      <c r="AG6335" t="s">
        <v>42</v>
      </c>
      <c r="AH6335" t="s">
        <v>28</v>
      </c>
      <c r="AI6335">
        <v>-2.194</v>
      </c>
      <c r="AJ6335">
        <v>1.56153597</v>
      </c>
    </row>
    <row r="6336" spans="1:36" x14ac:dyDescent="0.3">
      <c r="A6336">
        <v>5984</v>
      </c>
      <c r="B6336" t="s">
        <v>298</v>
      </c>
      <c r="C6336" t="s">
        <v>28</v>
      </c>
      <c r="D6336" t="s">
        <v>29</v>
      </c>
      <c r="E6336" t="s">
        <v>30</v>
      </c>
      <c r="F6336" t="s">
        <v>31</v>
      </c>
      <c r="G6336" t="s">
        <v>115</v>
      </c>
      <c r="H6336" t="s">
        <v>16779</v>
      </c>
      <c r="I6336" s="4" t="s">
        <v>16780</v>
      </c>
      <c r="J6336" s="1">
        <f>((((bot_orders[[#This Row],[cTime]]/ 1000)+3*3600) / 86400) + DATE(1970,1,1))</f>
        <v>45779.589400486111</v>
      </c>
      <c r="K6336" s="4" t="s">
        <v>16781</v>
      </c>
      <c r="L6336" s="1">
        <f>((((bot_orders[[#This Row],[uTime]]/ 1000)+3*3600) / 86400) + DATE(1970,1,1))</f>
        <v>45779.618354756945</v>
      </c>
      <c r="M6336" t="s">
        <v>34</v>
      </c>
      <c r="N6336" t="s">
        <v>28</v>
      </c>
      <c r="O6336" t="s">
        <v>35</v>
      </c>
      <c r="P6336">
        <v>2.1960000000000002</v>
      </c>
      <c r="Q6336" t="s">
        <v>36</v>
      </c>
      <c r="R6336" t="s">
        <v>55</v>
      </c>
      <c r="S6336">
        <v>0.70979999999999999</v>
      </c>
      <c r="T6336">
        <v>0.70979999999999999</v>
      </c>
      <c r="U6336">
        <v>2.1960000000000002</v>
      </c>
      <c r="V6336">
        <v>-1.7568E-3</v>
      </c>
      <c r="W6336" t="s">
        <v>39</v>
      </c>
      <c r="X6336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36" s="4">
        <f>IF(bot_orders[[#This Row],[side]]="buy", bot_orders[[#This Row],[accFillSz]] + bot_orders[[#This Row],[fee]], -bot_orders[[#This Row],[accFillSz]])</f>
        <v>2.1942432000000003</v>
      </c>
      <c r="Z6336" s="4">
        <f>IF(bot_orders[[#This Row],[side]]="sell",bot_orders[[#This Row],[accFillSz]]*bot_orders[[#This Row],[avgPx]]+bot_orders[[#This Row],[fee]], 0)</f>
        <v>0</v>
      </c>
      <c r="AA6336" s="4">
        <f>IF(bot_orders[[#This Row],[side]]="sell",-bot_orders[[#This Row],[accFillSz]],bot_orders[[#This Row],[accFillSz]]+bot_orders[[#This Row],[fee]])</f>
        <v>2.1942432000000003</v>
      </c>
      <c r="AB6336">
        <v>0</v>
      </c>
      <c r="AC6336" t="s">
        <v>38</v>
      </c>
      <c r="AD6336">
        <v>0</v>
      </c>
      <c r="AE6336" t="s">
        <v>40</v>
      </c>
      <c r="AF6336" t="s">
        <v>41</v>
      </c>
      <c r="AG6336" t="s">
        <v>42</v>
      </c>
      <c r="AH6336" t="s">
        <v>28</v>
      </c>
      <c r="AI6336">
        <v>2.1942431999999998</v>
      </c>
      <c r="AJ6336">
        <v>-1.5587207999999999</v>
      </c>
    </row>
    <row r="6337" spans="1:36" x14ac:dyDescent="0.3">
      <c r="A6337">
        <v>5985</v>
      </c>
      <c r="B6337" t="s">
        <v>298</v>
      </c>
      <c r="C6337" t="s">
        <v>28</v>
      </c>
      <c r="D6337" t="s">
        <v>29</v>
      </c>
      <c r="E6337" t="s">
        <v>30</v>
      </c>
      <c r="F6337" t="s">
        <v>31</v>
      </c>
      <c r="G6337" t="s">
        <v>117</v>
      </c>
      <c r="H6337" t="s">
        <v>16782</v>
      </c>
      <c r="I6337" s="4" t="s">
        <v>16783</v>
      </c>
      <c r="J6337" s="1">
        <f>((((bot_orders[[#This Row],[cTime]]/ 1000)+3*3600) / 86400) + DATE(1970,1,1))</f>
        <v>45779.594715081017</v>
      </c>
      <c r="K6337" s="4" t="s">
        <v>16784</v>
      </c>
      <c r="L6337" s="1">
        <f>((((bot_orders[[#This Row],[uTime]]/ 1000)+3*3600) / 86400) + DATE(1970,1,1))</f>
        <v>45779.607088217592</v>
      </c>
      <c r="M6337" t="s">
        <v>34</v>
      </c>
      <c r="N6337" t="s">
        <v>28</v>
      </c>
      <c r="O6337" t="s">
        <v>35</v>
      </c>
      <c r="P6337">
        <v>2.1960000000000002</v>
      </c>
      <c r="Q6337" t="s">
        <v>36</v>
      </c>
      <c r="R6337" t="s">
        <v>55</v>
      </c>
      <c r="S6337">
        <v>0.71230000000000004</v>
      </c>
      <c r="T6337">
        <v>0.71230000000000004</v>
      </c>
      <c r="U6337">
        <v>2.1960000000000002</v>
      </c>
      <c r="V6337">
        <v>-1.7568E-3</v>
      </c>
      <c r="W6337" t="s">
        <v>39</v>
      </c>
      <c r="X6337" s="4">
        <f>IF(bot_orders[[#This Row],[side]]="sell", bot_orders[[#This Row],[accFillSz]]*bot_orders[[#This Row],[avgPx]] + bot_orders[[#This Row],[fee]], -bot_orders[[#This Row],[accFillSz]]*bot_orders[[#This Row],[avgPx]])</f>
        <v>-1.5642108000000001</v>
      </c>
      <c r="Y6337" s="4">
        <f>IF(bot_orders[[#This Row],[side]]="buy", bot_orders[[#This Row],[accFillSz]] + bot_orders[[#This Row],[fee]], -bot_orders[[#This Row],[accFillSz]])</f>
        <v>2.1942432000000003</v>
      </c>
      <c r="Z6337" s="4">
        <f>IF(bot_orders[[#This Row],[side]]="sell",bot_orders[[#This Row],[accFillSz]]*bot_orders[[#This Row],[avgPx]]+bot_orders[[#This Row],[fee]], 0)</f>
        <v>0</v>
      </c>
      <c r="AA6337" s="4">
        <f>IF(bot_orders[[#This Row],[side]]="sell",-bot_orders[[#This Row],[accFillSz]],bot_orders[[#This Row],[accFillSz]]+bot_orders[[#This Row],[fee]])</f>
        <v>2.1942432000000003</v>
      </c>
      <c r="AB6337">
        <v>0</v>
      </c>
      <c r="AC6337" t="s">
        <v>38</v>
      </c>
      <c r="AD6337">
        <v>0</v>
      </c>
      <c r="AE6337" t="s">
        <v>40</v>
      </c>
      <c r="AF6337" t="s">
        <v>41</v>
      </c>
      <c r="AG6337" t="s">
        <v>42</v>
      </c>
      <c r="AH6337" t="s">
        <v>28</v>
      </c>
      <c r="AI6337">
        <v>2.1942431999999998</v>
      </c>
      <c r="AJ6337">
        <v>-1.5642107999999999</v>
      </c>
    </row>
    <row r="6338" spans="1:36" x14ac:dyDescent="0.3">
      <c r="A6338">
        <v>5986</v>
      </c>
      <c r="B6338" t="s">
        <v>298</v>
      </c>
      <c r="C6338" t="s">
        <v>28</v>
      </c>
      <c r="D6338" t="s">
        <v>29</v>
      </c>
      <c r="E6338" t="s">
        <v>30</v>
      </c>
      <c r="F6338" t="s">
        <v>31</v>
      </c>
      <c r="G6338" t="s">
        <v>43</v>
      </c>
      <c r="H6338" t="s">
        <v>16785</v>
      </c>
      <c r="I6338" s="4" t="s">
        <v>16786</v>
      </c>
      <c r="J6338" s="1">
        <f>((((bot_orders[[#This Row],[cTime]]/ 1000)+3*3600) / 86400) + DATE(1970,1,1))</f>
        <v>45779.595583263887</v>
      </c>
      <c r="K6338" s="4" t="s">
        <v>16787</v>
      </c>
      <c r="L6338" s="1">
        <f>((((bot_orders[[#This Row],[uTime]]/ 1000)+3*3600) / 86400) + DATE(1970,1,1))</f>
        <v>45779.595949791663</v>
      </c>
      <c r="M6338" t="s">
        <v>34</v>
      </c>
      <c r="N6338" t="s">
        <v>28</v>
      </c>
      <c r="O6338" t="s">
        <v>35</v>
      </c>
      <c r="P6338">
        <v>2.1960000000000002</v>
      </c>
      <c r="Q6338" t="s">
        <v>36</v>
      </c>
      <c r="R6338" t="s">
        <v>55</v>
      </c>
      <c r="S6338">
        <v>0.71479999999999999</v>
      </c>
      <c r="T6338">
        <v>0.71479999999999999</v>
      </c>
      <c r="U6338">
        <v>2.1960000000000002</v>
      </c>
      <c r="V6338">
        <v>-1.7568E-3</v>
      </c>
      <c r="W6338" t="s">
        <v>39</v>
      </c>
      <c r="X6338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338" s="4">
        <f>IF(bot_orders[[#This Row],[side]]="buy", bot_orders[[#This Row],[accFillSz]] + bot_orders[[#This Row],[fee]], -bot_orders[[#This Row],[accFillSz]])</f>
        <v>2.1942432000000003</v>
      </c>
      <c r="Z6338" s="4">
        <f>IF(bot_orders[[#This Row],[side]]="sell",bot_orders[[#This Row],[accFillSz]]*bot_orders[[#This Row],[avgPx]]+bot_orders[[#This Row],[fee]], 0)</f>
        <v>0</v>
      </c>
      <c r="AA6338" s="4">
        <f>IF(bot_orders[[#This Row],[side]]="sell",-bot_orders[[#This Row],[accFillSz]],bot_orders[[#This Row],[accFillSz]]+bot_orders[[#This Row],[fee]])</f>
        <v>2.1942432000000003</v>
      </c>
      <c r="AB6338">
        <v>0</v>
      </c>
      <c r="AC6338" t="s">
        <v>38</v>
      </c>
      <c r="AD6338">
        <v>0</v>
      </c>
      <c r="AE6338" t="s">
        <v>40</v>
      </c>
      <c r="AF6338" t="s">
        <v>41</v>
      </c>
      <c r="AG6338" t="s">
        <v>42</v>
      </c>
      <c r="AH6338" t="s">
        <v>28</v>
      </c>
      <c r="AI6338">
        <v>2.1942431999999998</v>
      </c>
      <c r="AJ6338">
        <v>-1.5697007999999999</v>
      </c>
    </row>
    <row r="6339" spans="1:36" x14ac:dyDescent="0.3">
      <c r="A6339">
        <v>5987</v>
      </c>
      <c r="B6339" t="s">
        <v>298</v>
      </c>
      <c r="C6339" t="s">
        <v>28</v>
      </c>
      <c r="D6339" t="s">
        <v>29</v>
      </c>
      <c r="E6339" t="s">
        <v>30</v>
      </c>
      <c r="F6339" t="s">
        <v>31</v>
      </c>
      <c r="G6339" t="s">
        <v>43</v>
      </c>
      <c r="H6339" t="s">
        <v>16788</v>
      </c>
      <c r="I6339" s="4" t="s">
        <v>16789</v>
      </c>
      <c r="J6339" s="1">
        <f>((((bot_orders[[#This Row],[cTime]]/ 1000)+3*3600) / 86400) + DATE(1970,1,1))</f>
        <v>45779.595949803239</v>
      </c>
      <c r="K6339" s="4" t="s">
        <v>16790</v>
      </c>
      <c r="L6339" s="1">
        <f>((((bot_orders[[#This Row],[uTime]]/ 1000)+3*3600) / 86400) + DATE(1970,1,1))</f>
        <v>45779.65982100695</v>
      </c>
      <c r="M6339" t="s">
        <v>34</v>
      </c>
      <c r="N6339" t="s">
        <v>28</v>
      </c>
      <c r="O6339" t="s">
        <v>35</v>
      </c>
      <c r="P6339">
        <v>2.194</v>
      </c>
      <c r="Q6339" t="s">
        <v>36</v>
      </c>
      <c r="R6339" t="s">
        <v>37</v>
      </c>
      <c r="S6339">
        <v>0.71730000000000005</v>
      </c>
      <c r="T6339">
        <v>0.71730000000000005</v>
      </c>
      <c r="U6339">
        <v>2.194</v>
      </c>
      <c r="V6339">
        <v>-1.2590050000000001E-3</v>
      </c>
      <c r="W6339" t="s">
        <v>38</v>
      </c>
      <c r="X6339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339" s="4">
        <f>IF(bot_orders[[#This Row],[side]]="buy", bot_orders[[#This Row],[accFillSz]] + bot_orders[[#This Row],[fee]], -bot_orders[[#This Row],[accFillSz]])</f>
        <v>-2.194</v>
      </c>
      <c r="Z6339" s="4">
        <f>IF(bot_orders[[#This Row],[side]]="sell",bot_orders[[#This Row],[accFillSz]]*bot_orders[[#This Row],[avgPx]]+bot_orders[[#This Row],[fee]], 0)</f>
        <v>1.572497195</v>
      </c>
      <c r="AA6339" s="4">
        <f>IF(bot_orders[[#This Row],[side]]="sell",-bot_orders[[#This Row],[accFillSz]],bot_orders[[#This Row],[accFillSz]]+bot_orders[[#This Row],[fee]])</f>
        <v>-2.194</v>
      </c>
      <c r="AB6339">
        <v>0</v>
      </c>
      <c r="AC6339" t="s">
        <v>39</v>
      </c>
      <c r="AD6339">
        <v>0</v>
      </c>
      <c r="AE6339" t="s">
        <v>40</v>
      </c>
      <c r="AF6339" t="s">
        <v>41</v>
      </c>
      <c r="AG6339" t="s">
        <v>42</v>
      </c>
      <c r="AH6339" t="s">
        <v>28</v>
      </c>
      <c r="AI6339">
        <v>-2.194</v>
      </c>
      <c r="AJ6339">
        <v>1.5724971999999999</v>
      </c>
    </row>
    <row r="6340" spans="1:36" x14ac:dyDescent="0.3">
      <c r="A6340">
        <v>5988</v>
      </c>
      <c r="B6340" t="s">
        <v>298</v>
      </c>
      <c r="C6340" t="s">
        <v>28</v>
      </c>
      <c r="D6340" t="s">
        <v>29</v>
      </c>
      <c r="E6340" t="s">
        <v>30</v>
      </c>
      <c r="F6340" t="s">
        <v>31</v>
      </c>
      <c r="G6340" t="s">
        <v>117</v>
      </c>
      <c r="H6340" t="s">
        <v>16791</v>
      </c>
      <c r="I6340" s="4" t="s">
        <v>16792</v>
      </c>
      <c r="J6340" s="1">
        <f>((((bot_orders[[#This Row],[cTime]]/ 1000)+3*3600) / 86400) + DATE(1970,1,1))</f>
        <v>45779.607088240737</v>
      </c>
      <c r="K6340" s="4" t="s">
        <v>16793</v>
      </c>
      <c r="L6340" s="1">
        <f>((((bot_orders[[#This Row],[uTime]]/ 1000)+3*3600) / 86400) + DATE(1970,1,1))</f>
        <v>45779.659394432871</v>
      </c>
      <c r="M6340" t="s">
        <v>34</v>
      </c>
      <c r="N6340" t="s">
        <v>28</v>
      </c>
      <c r="O6340" t="s">
        <v>35</v>
      </c>
      <c r="P6340">
        <v>2.194</v>
      </c>
      <c r="Q6340" t="s">
        <v>36</v>
      </c>
      <c r="R6340" t="s">
        <v>37</v>
      </c>
      <c r="S6340">
        <v>0.71479999999999999</v>
      </c>
      <c r="T6340">
        <v>0.71479999999999999</v>
      </c>
      <c r="U6340">
        <v>2.194</v>
      </c>
      <c r="V6340">
        <v>-1.254617E-3</v>
      </c>
      <c r="W6340" t="s">
        <v>38</v>
      </c>
      <c r="X6340" s="4">
        <f>IF(bot_orders[[#This Row],[side]]="sell", bot_orders[[#This Row],[accFillSz]]*bot_orders[[#This Row],[avgPx]] + bot_orders[[#This Row],[fee]], -bot_orders[[#This Row],[accFillSz]]*bot_orders[[#This Row],[avgPx]])</f>
        <v>1.5670165829999998</v>
      </c>
      <c r="Y6340" s="4">
        <f>IF(bot_orders[[#This Row],[side]]="buy", bot_orders[[#This Row],[accFillSz]] + bot_orders[[#This Row],[fee]], -bot_orders[[#This Row],[accFillSz]])</f>
        <v>-2.194</v>
      </c>
      <c r="Z6340" s="4">
        <f>IF(bot_orders[[#This Row],[side]]="sell",bot_orders[[#This Row],[accFillSz]]*bot_orders[[#This Row],[avgPx]]+bot_orders[[#This Row],[fee]], 0)</f>
        <v>1.5670165829999998</v>
      </c>
      <c r="AA6340" s="4">
        <f>IF(bot_orders[[#This Row],[side]]="sell",-bot_orders[[#This Row],[accFillSz]],bot_orders[[#This Row],[accFillSz]]+bot_orders[[#This Row],[fee]])</f>
        <v>-2.194</v>
      </c>
      <c r="AB6340">
        <v>0</v>
      </c>
      <c r="AC6340" t="s">
        <v>39</v>
      </c>
      <c r="AD6340">
        <v>0</v>
      </c>
      <c r="AE6340" t="s">
        <v>40</v>
      </c>
      <c r="AF6340" t="s">
        <v>41</v>
      </c>
      <c r="AG6340" t="s">
        <v>42</v>
      </c>
      <c r="AH6340" t="s">
        <v>28</v>
      </c>
      <c r="AI6340">
        <v>-2.194</v>
      </c>
      <c r="AJ6340">
        <v>1.56701658</v>
      </c>
    </row>
    <row r="6341" spans="1:36" x14ac:dyDescent="0.3">
      <c r="A6341">
        <v>5989</v>
      </c>
      <c r="B6341" t="s">
        <v>298</v>
      </c>
      <c r="C6341" t="s">
        <v>28</v>
      </c>
      <c r="D6341" t="s">
        <v>29</v>
      </c>
      <c r="E6341" t="s">
        <v>30</v>
      </c>
      <c r="F6341" t="s">
        <v>31</v>
      </c>
      <c r="G6341" t="s">
        <v>115</v>
      </c>
      <c r="H6341" t="s">
        <v>16794</v>
      </c>
      <c r="I6341" s="4" t="s">
        <v>16795</v>
      </c>
      <c r="J6341" s="1">
        <f>((((bot_orders[[#This Row],[cTime]]/ 1000)+3*3600) / 86400) + DATE(1970,1,1))</f>
        <v>45779.61835478009</v>
      </c>
      <c r="K6341" s="4" t="s">
        <v>16796</v>
      </c>
      <c r="L6341" s="1">
        <f>((((bot_orders[[#This Row],[uTime]]/ 1000)+3*3600) / 86400) + DATE(1970,1,1))</f>
        <v>45779.620519629629</v>
      </c>
      <c r="M6341" t="s">
        <v>34</v>
      </c>
      <c r="N6341" t="s">
        <v>28</v>
      </c>
      <c r="O6341" t="s">
        <v>35</v>
      </c>
      <c r="P6341">
        <v>2.194</v>
      </c>
      <c r="Q6341" t="s">
        <v>36</v>
      </c>
      <c r="R6341" t="s">
        <v>37</v>
      </c>
      <c r="S6341">
        <v>0.71230000000000004</v>
      </c>
      <c r="T6341">
        <v>0.71230000000000004</v>
      </c>
      <c r="U6341">
        <v>2.194</v>
      </c>
      <c r="V6341">
        <v>-1.2502290000000001E-3</v>
      </c>
      <c r="W6341" t="s">
        <v>38</v>
      </c>
      <c r="X6341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41" s="4">
        <f>IF(bot_orders[[#This Row],[side]]="buy", bot_orders[[#This Row],[accFillSz]] + bot_orders[[#This Row],[fee]], -bot_orders[[#This Row],[accFillSz]])</f>
        <v>-2.194</v>
      </c>
      <c r="Z6341" s="4">
        <f>IF(bot_orders[[#This Row],[side]]="sell",bot_orders[[#This Row],[accFillSz]]*bot_orders[[#This Row],[avgPx]]+bot_orders[[#This Row],[fee]], 0)</f>
        <v>1.5615359710000001</v>
      </c>
      <c r="AA6341" s="4">
        <f>IF(bot_orders[[#This Row],[side]]="sell",-bot_orders[[#This Row],[accFillSz]],bot_orders[[#This Row],[accFillSz]]+bot_orders[[#This Row],[fee]])</f>
        <v>-2.194</v>
      </c>
      <c r="AB6341">
        <v>0</v>
      </c>
      <c r="AC6341" t="s">
        <v>39</v>
      </c>
      <c r="AD6341">
        <v>0</v>
      </c>
      <c r="AE6341" t="s">
        <v>40</v>
      </c>
      <c r="AF6341" t="s">
        <v>41</v>
      </c>
      <c r="AG6341" t="s">
        <v>42</v>
      </c>
      <c r="AH6341" t="s">
        <v>28</v>
      </c>
      <c r="AI6341">
        <v>-2.194</v>
      </c>
      <c r="AJ6341">
        <v>1.56153597</v>
      </c>
    </row>
    <row r="6342" spans="1:36" x14ac:dyDescent="0.3">
      <c r="A6342">
        <v>5990</v>
      </c>
      <c r="B6342" t="s">
        <v>298</v>
      </c>
      <c r="C6342" t="s">
        <v>28</v>
      </c>
      <c r="D6342" t="s">
        <v>29</v>
      </c>
      <c r="E6342" t="s">
        <v>30</v>
      </c>
      <c r="F6342" t="s">
        <v>31</v>
      </c>
      <c r="G6342" t="s">
        <v>125</v>
      </c>
      <c r="H6342" t="s">
        <v>16797</v>
      </c>
      <c r="I6342" s="4" t="s">
        <v>16798</v>
      </c>
      <c r="J6342" s="1">
        <f>((((bot_orders[[#This Row],[cTime]]/ 1000)+3*3600) / 86400) + DATE(1970,1,1))</f>
        <v>45779.620519652774</v>
      </c>
      <c r="K6342" s="4" t="s">
        <v>16799</v>
      </c>
      <c r="L6342" s="1">
        <f>((((bot_orders[[#This Row],[uTime]]/ 1000)+3*3600) / 86400) + DATE(1970,1,1))</f>
        <v>45779.633079259263</v>
      </c>
      <c r="M6342" t="s">
        <v>34</v>
      </c>
      <c r="N6342" t="s">
        <v>28</v>
      </c>
      <c r="O6342" t="s">
        <v>35</v>
      </c>
      <c r="P6342">
        <v>2.1960000000000002</v>
      </c>
      <c r="Q6342" t="s">
        <v>36</v>
      </c>
      <c r="R6342" t="s">
        <v>55</v>
      </c>
      <c r="S6342">
        <v>0.70979999999999999</v>
      </c>
      <c r="T6342">
        <v>0.70979999999999999</v>
      </c>
      <c r="U6342">
        <v>2.1960000000000002</v>
      </c>
      <c r="V6342">
        <v>-1.7568E-3</v>
      </c>
      <c r="W6342" t="s">
        <v>39</v>
      </c>
      <c r="X6342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42" s="4">
        <f>IF(bot_orders[[#This Row],[side]]="buy", bot_orders[[#This Row],[accFillSz]] + bot_orders[[#This Row],[fee]], -bot_orders[[#This Row],[accFillSz]])</f>
        <v>2.1942432000000003</v>
      </c>
      <c r="Z6342" s="4">
        <f>IF(bot_orders[[#This Row],[side]]="sell",bot_orders[[#This Row],[accFillSz]]*bot_orders[[#This Row],[avgPx]]+bot_orders[[#This Row],[fee]], 0)</f>
        <v>0</v>
      </c>
      <c r="AA6342" s="4">
        <f>IF(bot_orders[[#This Row],[side]]="sell",-bot_orders[[#This Row],[accFillSz]],bot_orders[[#This Row],[accFillSz]]+bot_orders[[#This Row],[fee]])</f>
        <v>2.1942432000000003</v>
      </c>
      <c r="AB6342">
        <v>0</v>
      </c>
      <c r="AC6342" t="s">
        <v>38</v>
      </c>
      <c r="AD6342">
        <v>0</v>
      </c>
      <c r="AE6342" t="s">
        <v>40</v>
      </c>
      <c r="AF6342" t="s">
        <v>41</v>
      </c>
      <c r="AG6342" t="s">
        <v>42</v>
      </c>
      <c r="AH6342" t="s">
        <v>28</v>
      </c>
      <c r="AI6342">
        <v>2.1942431999999998</v>
      </c>
      <c r="AJ6342">
        <v>-1.5587207999999999</v>
      </c>
    </row>
    <row r="6343" spans="1:36" x14ac:dyDescent="0.3">
      <c r="A6343">
        <v>5991</v>
      </c>
      <c r="B6343" t="s">
        <v>298</v>
      </c>
      <c r="C6343" t="s">
        <v>28</v>
      </c>
      <c r="D6343" t="s">
        <v>29</v>
      </c>
      <c r="E6343" t="s">
        <v>30</v>
      </c>
      <c r="F6343" t="s">
        <v>31</v>
      </c>
      <c r="G6343" t="s">
        <v>125</v>
      </c>
      <c r="H6343" t="s">
        <v>16800</v>
      </c>
      <c r="I6343" s="4" t="s">
        <v>16801</v>
      </c>
      <c r="J6343" s="1">
        <f>((((bot_orders[[#This Row],[cTime]]/ 1000)+3*3600) / 86400) + DATE(1970,1,1))</f>
        <v>45779.633079282408</v>
      </c>
      <c r="K6343" s="4" t="s">
        <v>16802</v>
      </c>
      <c r="L6343" s="1">
        <f>((((bot_orders[[#This Row],[uTime]]/ 1000)+3*3600) / 86400) + DATE(1970,1,1))</f>
        <v>45779.645892893517</v>
      </c>
      <c r="M6343" t="s">
        <v>34</v>
      </c>
      <c r="N6343" t="s">
        <v>28</v>
      </c>
      <c r="O6343" t="s">
        <v>35</v>
      </c>
      <c r="P6343">
        <v>2.194</v>
      </c>
      <c r="Q6343" t="s">
        <v>36</v>
      </c>
      <c r="R6343" t="s">
        <v>37</v>
      </c>
      <c r="S6343">
        <v>0.71230000000000004</v>
      </c>
      <c r="T6343">
        <v>0.71230000000000004</v>
      </c>
      <c r="U6343">
        <v>2.194</v>
      </c>
      <c r="V6343">
        <v>-1.2502290000000001E-3</v>
      </c>
      <c r="W6343" t="s">
        <v>38</v>
      </c>
      <c r="X6343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43" s="4">
        <f>IF(bot_orders[[#This Row],[side]]="buy", bot_orders[[#This Row],[accFillSz]] + bot_orders[[#This Row],[fee]], -bot_orders[[#This Row],[accFillSz]])</f>
        <v>-2.194</v>
      </c>
      <c r="Z6343" s="4">
        <f>IF(bot_orders[[#This Row],[side]]="sell",bot_orders[[#This Row],[accFillSz]]*bot_orders[[#This Row],[avgPx]]+bot_orders[[#This Row],[fee]], 0)</f>
        <v>1.5615359710000001</v>
      </c>
      <c r="AA6343" s="4">
        <f>IF(bot_orders[[#This Row],[side]]="sell",-bot_orders[[#This Row],[accFillSz]],bot_orders[[#This Row],[accFillSz]]+bot_orders[[#This Row],[fee]])</f>
        <v>-2.194</v>
      </c>
      <c r="AB6343">
        <v>0</v>
      </c>
      <c r="AC6343" t="s">
        <v>39</v>
      </c>
      <c r="AD6343">
        <v>0</v>
      </c>
      <c r="AE6343" t="s">
        <v>40</v>
      </c>
      <c r="AF6343" t="s">
        <v>41</v>
      </c>
      <c r="AG6343" t="s">
        <v>42</v>
      </c>
      <c r="AH6343" t="s">
        <v>28</v>
      </c>
      <c r="AI6343">
        <v>-2.194</v>
      </c>
      <c r="AJ6343">
        <v>1.56153597</v>
      </c>
    </row>
    <row r="6344" spans="1:36" x14ac:dyDescent="0.3">
      <c r="A6344">
        <v>5992</v>
      </c>
      <c r="B6344" t="s">
        <v>298</v>
      </c>
      <c r="C6344" t="s">
        <v>28</v>
      </c>
      <c r="D6344" t="s">
        <v>29</v>
      </c>
      <c r="E6344" t="s">
        <v>30</v>
      </c>
      <c r="F6344" t="s">
        <v>31</v>
      </c>
      <c r="G6344" t="s">
        <v>128</v>
      </c>
      <c r="H6344" t="s">
        <v>16803</v>
      </c>
      <c r="I6344" s="4" t="s">
        <v>16804</v>
      </c>
      <c r="J6344" s="1">
        <f>((((bot_orders[[#This Row],[cTime]]/ 1000)+3*3600) / 86400) + DATE(1970,1,1))</f>
        <v>45779.633683460648</v>
      </c>
      <c r="K6344" s="4" t="s">
        <v>16805</v>
      </c>
      <c r="L6344" s="1">
        <f>((((bot_orders[[#This Row],[uTime]]/ 1000)+3*3600) / 86400) + DATE(1970,1,1))</f>
        <v>45779.645866481485</v>
      </c>
      <c r="M6344" t="s">
        <v>34</v>
      </c>
      <c r="N6344" t="s">
        <v>28</v>
      </c>
      <c r="O6344" t="s">
        <v>35</v>
      </c>
      <c r="P6344">
        <v>2.194</v>
      </c>
      <c r="Q6344" t="s">
        <v>36</v>
      </c>
      <c r="R6344" t="s">
        <v>37</v>
      </c>
      <c r="S6344">
        <v>0.70979999999999999</v>
      </c>
      <c r="T6344">
        <v>0.70979999999999999</v>
      </c>
      <c r="U6344">
        <v>2.194</v>
      </c>
      <c r="V6344">
        <v>-1.2458409999999999E-3</v>
      </c>
      <c r="W6344" t="s">
        <v>38</v>
      </c>
      <c r="X6344" s="4">
        <f>IF(bot_orders[[#This Row],[side]]="sell", bot_orders[[#This Row],[accFillSz]]*bot_orders[[#This Row],[avgPx]] + bot_orders[[#This Row],[fee]], -bot_orders[[#This Row],[accFillSz]]*bot_orders[[#This Row],[avgPx]])</f>
        <v>1.5560553589999999</v>
      </c>
      <c r="Y6344" s="4">
        <f>IF(bot_orders[[#This Row],[side]]="buy", bot_orders[[#This Row],[accFillSz]] + bot_orders[[#This Row],[fee]], -bot_orders[[#This Row],[accFillSz]])</f>
        <v>-2.194</v>
      </c>
      <c r="Z6344" s="4">
        <f>IF(bot_orders[[#This Row],[side]]="sell",bot_orders[[#This Row],[accFillSz]]*bot_orders[[#This Row],[avgPx]]+bot_orders[[#This Row],[fee]], 0)</f>
        <v>1.5560553589999999</v>
      </c>
      <c r="AA6344" s="4">
        <f>IF(bot_orders[[#This Row],[side]]="sell",-bot_orders[[#This Row],[accFillSz]],bot_orders[[#This Row],[accFillSz]]+bot_orders[[#This Row],[fee]])</f>
        <v>-2.194</v>
      </c>
      <c r="AB6344">
        <v>0</v>
      </c>
      <c r="AC6344" t="s">
        <v>39</v>
      </c>
      <c r="AD6344">
        <v>0</v>
      </c>
      <c r="AE6344" t="s">
        <v>40</v>
      </c>
      <c r="AF6344" t="s">
        <v>41</v>
      </c>
      <c r="AG6344" t="s">
        <v>42</v>
      </c>
      <c r="AH6344" t="s">
        <v>28</v>
      </c>
      <c r="AI6344">
        <v>-2.194</v>
      </c>
      <c r="AJ6344">
        <v>1.55605536</v>
      </c>
    </row>
    <row r="6345" spans="1:36" x14ac:dyDescent="0.3">
      <c r="A6345">
        <v>5993</v>
      </c>
      <c r="B6345" t="s">
        <v>298</v>
      </c>
      <c r="C6345" t="s">
        <v>28</v>
      </c>
      <c r="D6345" t="s">
        <v>29</v>
      </c>
      <c r="E6345" t="s">
        <v>30</v>
      </c>
      <c r="F6345" t="s">
        <v>31</v>
      </c>
      <c r="G6345" t="s">
        <v>123</v>
      </c>
      <c r="H6345" t="s">
        <v>16806</v>
      </c>
      <c r="I6345" s="4" t="s">
        <v>16807</v>
      </c>
      <c r="J6345" s="1">
        <f>((((bot_orders[[#This Row],[cTime]]/ 1000)+3*3600) / 86400) + DATE(1970,1,1))</f>
        <v>45779.636310185189</v>
      </c>
      <c r="K6345" s="4" t="s">
        <v>16808</v>
      </c>
      <c r="L6345" s="1">
        <f>((((bot_orders[[#This Row],[uTime]]/ 1000)+3*3600) / 86400) + DATE(1970,1,1))</f>
        <v>45779.645846840278</v>
      </c>
      <c r="M6345" t="s">
        <v>34</v>
      </c>
      <c r="N6345" t="s">
        <v>28</v>
      </c>
      <c r="O6345" t="s">
        <v>35</v>
      </c>
      <c r="P6345">
        <v>2.194</v>
      </c>
      <c r="Q6345" t="s">
        <v>36</v>
      </c>
      <c r="R6345" t="s">
        <v>37</v>
      </c>
      <c r="S6345">
        <v>0.70730000000000004</v>
      </c>
      <c r="T6345">
        <v>0.70730000000000004</v>
      </c>
      <c r="U6345">
        <v>2.194</v>
      </c>
      <c r="V6345">
        <v>-1.241453E-3</v>
      </c>
      <c r="W6345" t="s">
        <v>38</v>
      </c>
      <c r="X6345" s="4">
        <f>IF(bot_orders[[#This Row],[side]]="sell", bot_orders[[#This Row],[accFillSz]]*bot_orders[[#This Row],[avgPx]] + bot_orders[[#This Row],[fee]], -bot_orders[[#This Row],[accFillSz]]*bot_orders[[#This Row],[avgPx]])</f>
        <v>1.550574747</v>
      </c>
      <c r="Y6345" s="4">
        <f>IF(bot_orders[[#This Row],[side]]="buy", bot_orders[[#This Row],[accFillSz]] + bot_orders[[#This Row],[fee]], -bot_orders[[#This Row],[accFillSz]])</f>
        <v>-2.194</v>
      </c>
      <c r="Z6345" s="4">
        <f>IF(bot_orders[[#This Row],[side]]="sell",bot_orders[[#This Row],[accFillSz]]*bot_orders[[#This Row],[avgPx]]+bot_orders[[#This Row],[fee]], 0)</f>
        <v>1.550574747</v>
      </c>
      <c r="AA6345" s="4">
        <f>IF(bot_orders[[#This Row],[side]]="sell",-bot_orders[[#This Row],[accFillSz]],bot_orders[[#This Row],[accFillSz]]+bot_orders[[#This Row],[fee]])</f>
        <v>-2.194</v>
      </c>
      <c r="AB6345">
        <v>0</v>
      </c>
      <c r="AC6345" t="s">
        <v>39</v>
      </c>
      <c r="AD6345">
        <v>0</v>
      </c>
      <c r="AE6345" t="s">
        <v>40</v>
      </c>
      <c r="AF6345" t="s">
        <v>41</v>
      </c>
      <c r="AG6345" t="s">
        <v>42</v>
      </c>
      <c r="AH6345" t="s">
        <v>28</v>
      </c>
      <c r="AI6345">
        <v>-2.194</v>
      </c>
      <c r="AJ6345">
        <v>1.55057475</v>
      </c>
    </row>
    <row r="6346" spans="1:36" x14ac:dyDescent="0.3">
      <c r="A6346">
        <v>5994</v>
      </c>
      <c r="B6346" t="s">
        <v>298</v>
      </c>
      <c r="C6346" t="s">
        <v>28</v>
      </c>
      <c r="D6346" t="s">
        <v>29</v>
      </c>
      <c r="E6346" t="s">
        <v>30</v>
      </c>
      <c r="F6346" t="s">
        <v>31</v>
      </c>
      <c r="G6346" t="s">
        <v>121</v>
      </c>
      <c r="H6346" t="s">
        <v>16809</v>
      </c>
      <c r="I6346" s="4" t="s">
        <v>16810</v>
      </c>
      <c r="J6346" s="1">
        <f>((((bot_orders[[#This Row],[cTime]]/ 1000)+3*3600) / 86400) + DATE(1970,1,1))</f>
        <v>45779.640024363427</v>
      </c>
      <c r="K6346" s="4" t="s">
        <v>16811</v>
      </c>
      <c r="L6346" s="1">
        <f>((((bot_orders[[#This Row],[uTime]]/ 1000)+3*3600) / 86400) + DATE(1970,1,1))</f>
        <v>45779.643924317133</v>
      </c>
      <c r="M6346" t="s">
        <v>34</v>
      </c>
      <c r="N6346" t="s">
        <v>28</v>
      </c>
      <c r="O6346" t="s">
        <v>35</v>
      </c>
      <c r="P6346">
        <v>2.194</v>
      </c>
      <c r="Q6346" t="s">
        <v>36</v>
      </c>
      <c r="R6346" t="s">
        <v>37</v>
      </c>
      <c r="S6346">
        <v>0.70489999999999997</v>
      </c>
      <c r="T6346">
        <v>0.70489999999999997</v>
      </c>
      <c r="U6346">
        <v>2.194</v>
      </c>
      <c r="V6346">
        <v>-1.2372405000000001E-3</v>
      </c>
      <c r="W6346" t="s">
        <v>38</v>
      </c>
      <c r="X6346" s="4">
        <f>IF(bot_orders[[#This Row],[side]]="sell", bot_orders[[#This Row],[accFillSz]]*bot_orders[[#This Row],[avgPx]] + bot_orders[[#This Row],[fee]], -bot_orders[[#This Row],[accFillSz]]*bot_orders[[#This Row],[avgPx]])</f>
        <v>1.5453133594999999</v>
      </c>
      <c r="Y6346" s="4">
        <f>IF(bot_orders[[#This Row],[side]]="buy", bot_orders[[#This Row],[accFillSz]] + bot_orders[[#This Row],[fee]], -bot_orders[[#This Row],[accFillSz]])</f>
        <v>-2.194</v>
      </c>
      <c r="Z6346" s="4">
        <f>IF(bot_orders[[#This Row],[side]]="sell",bot_orders[[#This Row],[accFillSz]]*bot_orders[[#This Row],[avgPx]]+bot_orders[[#This Row],[fee]], 0)</f>
        <v>1.5453133594999999</v>
      </c>
      <c r="AA6346" s="4">
        <f>IF(bot_orders[[#This Row],[side]]="sell",-bot_orders[[#This Row],[accFillSz]],bot_orders[[#This Row],[accFillSz]]+bot_orders[[#This Row],[fee]])</f>
        <v>-2.194</v>
      </c>
      <c r="AB6346">
        <v>0</v>
      </c>
      <c r="AC6346" t="s">
        <v>39</v>
      </c>
      <c r="AD6346">
        <v>0</v>
      </c>
      <c r="AE6346" t="s">
        <v>40</v>
      </c>
      <c r="AF6346" t="s">
        <v>41</v>
      </c>
      <c r="AG6346" t="s">
        <v>42</v>
      </c>
      <c r="AH6346" t="s">
        <v>28</v>
      </c>
      <c r="AI6346">
        <v>-2.194</v>
      </c>
      <c r="AJ6346">
        <v>1.54531336</v>
      </c>
    </row>
    <row r="6347" spans="1:36" x14ac:dyDescent="0.3">
      <c r="A6347">
        <v>5995</v>
      </c>
      <c r="B6347" t="s">
        <v>298</v>
      </c>
      <c r="C6347" t="s">
        <v>28</v>
      </c>
      <c r="D6347" t="s">
        <v>29</v>
      </c>
      <c r="E6347" t="s">
        <v>30</v>
      </c>
      <c r="F6347" t="s">
        <v>31</v>
      </c>
      <c r="G6347" t="s">
        <v>243</v>
      </c>
      <c r="H6347" t="s">
        <v>16812</v>
      </c>
      <c r="I6347" s="4" t="s">
        <v>16813</v>
      </c>
      <c r="J6347" s="1">
        <f>((((bot_orders[[#This Row],[cTime]]/ 1000)+3*3600) / 86400) + DATE(1970,1,1))</f>
        <v>45779.643924340278</v>
      </c>
      <c r="K6347" s="4" t="s">
        <v>16814</v>
      </c>
      <c r="L6347" s="1">
        <f>((((bot_orders[[#This Row],[uTime]]/ 1000)+3*3600) / 86400) + DATE(1970,1,1))</f>
        <v>45780.160965000003</v>
      </c>
      <c r="M6347" t="s">
        <v>34</v>
      </c>
      <c r="N6347" t="s">
        <v>28</v>
      </c>
      <c r="O6347" t="s">
        <v>35</v>
      </c>
      <c r="P6347">
        <v>2.1960000000000002</v>
      </c>
      <c r="Q6347" t="s">
        <v>36</v>
      </c>
      <c r="R6347" t="s">
        <v>55</v>
      </c>
      <c r="S6347">
        <v>0.70240000000000002</v>
      </c>
      <c r="T6347">
        <v>0.70240000000000002</v>
      </c>
      <c r="U6347">
        <v>2.1960000000000002</v>
      </c>
      <c r="V6347">
        <v>-1.7568E-3</v>
      </c>
      <c r="W6347" t="s">
        <v>39</v>
      </c>
      <c r="X6347" s="4">
        <f>IF(bot_orders[[#This Row],[side]]="sell", bot_orders[[#This Row],[accFillSz]]*bot_orders[[#This Row],[avgPx]] + bot_orders[[#This Row],[fee]], -bot_orders[[#This Row],[accFillSz]]*bot_orders[[#This Row],[avgPx]])</f>
        <v>-1.5424704000000002</v>
      </c>
      <c r="Y6347" s="4">
        <f>IF(bot_orders[[#This Row],[side]]="buy", bot_orders[[#This Row],[accFillSz]] + bot_orders[[#This Row],[fee]], -bot_orders[[#This Row],[accFillSz]])</f>
        <v>2.1942432000000003</v>
      </c>
      <c r="Z6347" s="4">
        <f>IF(bot_orders[[#This Row],[side]]="sell",bot_orders[[#This Row],[accFillSz]]*bot_orders[[#This Row],[avgPx]]+bot_orders[[#This Row],[fee]], 0)</f>
        <v>0</v>
      </c>
      <c r="AA6347" s="4">
        <f>IF(bot_orders[[#This Row],[side]]="sell",-bot_orders[[#This Row],[accFillSz]],bot_orders[[#This Row],[accFillSz]]+bot_orders[[#This Row],[fee]])</f>
        <v>2.1942432000000003</v>
      </c>
      <c r="AB6347">
        <v>0</v>
      </c>
      <c r="AC6347" t="s">
        <v>38</v>
      </c>
      <c r="AD6347">
        <v>0</v>
      </c>
      <c r="AE6347" t="s">
        <v>40</v>
      </c>
      <c r="AF6347" t="s">
        <v>41</v>
      </c>
      <c r="AG6347" t="s">
        <v>42</v>
      </c>
      <c r="AH6347" t="s">
        <v>28</v>
      </c>
      <c r="AI6347">
        <v>2.1942431999999998</v>
      </c>
      <c r="AJ6347">
        <v>-1.5424704</v>
      </c>
    </row>
    <row r="6348" spans="1:36" x14ac:dyDescent="0.3">
      <c r="A6348">
        <v>5996</v>
      </c>
      <c r="B6348" t="s">
        <v>298</v>
      </c>
      <c r="C6348" t="s">
        <v>28</v>
      </c>
      <c r="D6348" t="s">
        <v>29</v>
      </c>
      <c r="E6348" t="s">
        <v>30</v>
      </c>
      <c r="F6348" t="s">
        <v>31</v>
      </c>
      <c r="G6348" t="s">
        <v>113</v>
      </c>
      <c r="H6348" t="s">
        <v>16815</v>
      </c>
      <c r="I6348" s="4" t="s">
        <v>16816</v>
      </c>
      <c r="J6348" s="1">
        <f>((((bot_orders[[#This Row],[cTime]]/ 1000)+3*3600) / 86400) + DATE(1970,1,1))</f>
        <v>45779.645846886575</v>
      </c>
      <c r="K6348" s="4" t="s">
        <v>16817</v>
      </c>
      <c r="L6348" s="1">
        <f>((((bot_orders[[#This Row],[uTime]]/ 1000)+3*3600) / 86400) + DATE(1970,1,1))</f>
        <v>45779.64907579861</v>
      </c>
      <c r="M6348" t="s">
        <v>34</v>
      </c>
      <c r="N6348" t="s">
        <v>28</v>
      </c>
      <c r="O6348" t="s">
        <v>35</v>
      </c>
      <c r="P6348">
        <v>2.1960000000000002</v>
      </c>
      <c r="Q6348" t="s">
        <v>36</v>
      </c>
      <c r="R6348" t="s">
        <v>55</v>
      </c>
      <c r="S6348">
        <v>0.70489999999999997</v>
      </c>
      <c r="T6348">
        <v>0.70489999999999997</v>
      </c>
      <c r="U6348">
        <v>2.1960000000000002</v>
      </c>
      <c r="V6348">
        <v>-1.7568E-3</v>
      </c>
      <c r="W6348" t="s">
        <v>39</v>
      </c>
      <c r="X6348" s="4">
        <f>IF(bot_orders[[#This Row],[side]]="sell", bot_orders[[#This Row],[accFillSz]]*bot_orders[[#This Row],[avgPx]] + bot_orders[[#This Row],[fee]], -bot_orders[[#This Row],[accFillSz]]*bot_orders[[#This Row],[avgPx]])</f>
        <v>-1.5479604</v>
      </c>
      <c r="Y6348" s="4">
        <f>IF(bot_orders[[#This Row],[side]]="buy", bot_orders[[#This Row],[accFillSz]] + bot_orders[[#This Row],[fee]], -bot_orders[[#This Row],[accFillSz]])</f>
        <v>2.1942432000000003</v>
      </c>
      <c r="Z6348" s="4">
        <f>IF(bot_orders[[#This Row],[side]]="sell",bot_orders[[#This Row],[accFillSz]]*bot_orders[[#This Row],[avgPx]]+bot_orders[[#This Row],[fee]], 0)</f>
        <v>0</v>
      </c>
      <c r="AA6348" s="4">
        <f>IF(bot_orders[[#This Row],[side]]="sell",-bot_orders[[#This Row],[accFillSz]],bot_orders[[#This Row],[accFillSz]]+bot_orders[[#This Row],[fee]])</f>
        <v>2.1942432000000003</v>
      </c>
      <c r="AB6348">
        <v>0</v>
      </c>
      <c r="AC6348" t="s">
        <v>38</v>
      </c>
      <c r="AD6348">
        <v>0</v>
      </c>
      <c r="AE6348" t="s">
        <v>40</v>
      </c>
      <c r="AF6348" t="s">
        <v>41</v>
      </c>
      <c r="AG6348" t="s">
        <v>42</v>
      </c>
      <c r="AH6348" t="s">
        <v>28</v>
      </c>
      <c r="AI6348">
        <v>2.1942431999999998</v>
      </c>
      <c r="AJ6348">
        <v>-1.5479604</v>
      </c>
    </row>
    <row r="6349" spans="1:36" x14ac:dyDescent="0.3">
      <c r="A6349">
        <v>5997</v>
      </c>
      <c r="B6349" t="s">
        <v>298</v>
      </c>
      <c r="C6349" t="s">
        <v>28</v>
      </c>
      <c r="D6349" t="s">
        <v>29</v>
      </c>
      <c r="E6349" t="s">
        <v>30</v>
      </c>
      <c r="F6349" t="s">
        <v>31</v>
      </c>
      <c r="G6349" t="s">
        <v>133</v>
      </c>
      <c r="H6349" t="s">
        <v>16818</v>
      </c>
      <c r="I6349" s="4" t="s">
        <v>16819</v>
      </c>
      <c r="J6349" s="1">
        <f>((((bot_orders[[#This Row],[cTime]]/ 1000)+3*3600) / 86400) + DATE(1970,1,1))</f>
        <v>45779.64586650463</v>
      </c>
      <c r="K6349" s="4" t="s">
        <v>16820</v>
      </c>
      <c r="L6349" s="1">
        <f>((((bot_orders[[#This Row],[uTime]]/ 1000)+3*3600) / 86400) + DATE(1970,1,1))</f>
        <v>45779.648530868057</v>
      </c>
      <c r="M6349" t="s">
        <v>34</v>
      </c>
      <c r="N6349" t="s">
        <v>28</v>
      </c>
      <c r="O6349" t="s">
        <v>35</v>
      </c>
      <c r="P6349">
        <v>2.1960000000000002</v>
      </c>
      <c r="Q6349" t="s">
        <v>36</v>
      </c>
      <c r="R6349" t="s">
        <v>55</v>
      </c>
      <c r="S6349">
        <v>0.70730000000000004</v>
      </c>
      <c r="T6349">
        <v>0.70730000000000004</v>
      </c>
      <c r="U6349">
        <v>2.1960000000000002</v>
      </c>
      <c r="V6349">
        <v>-1.7568E-3</v>
      </c>
      <c r="W6349" t="s">
        <v>39</v>
      </c>
      <c r="X6349" s="4">
        <f>IF(bot_orders[[#This Row],[side]]="sell", bot_orders[[#This Row],[accFillSz]]*bot_orders[[#This Row],[avgPx]] + bot_orders[[#This Row],[fee]], -bot_orders[[#This Row],[accFillSz]]*bot_orders[[#This Row],[avgPx]])</f>
        <v>-1.5532308000000001</v>
      </c>
      <c r="Y6349" s="4">
        <f>IF(bot_orders[[#This Row],[side]]="buy", bot_orders[[#This Row],[accFillSz]] + bot_orders[[#This Row],[fee]], -bot_orders[[#This Row],[accFillSz]])</f>
        <v>2.1942432000000003</v>
      </c>
      <c r="Z6349" s="4">
        <f>IF(bot_orders[[#This Row],[side]]="sell",bot_orders[[#This Row],[accFillSz]]*bot_orders[[#This Row],[avgPx]]+bot_orders[[#This Row],[fee]], 0)</f>
        <v>0</v>
      </c>
      <c r="AA6349" s="4">
        <f>IF(bot_orders[[#This Row],[side]]="sell",-bot_orders[[#This Row],[accFillSz]],bot_orders[[#This Row],[accFillSz]]+bot_orders[[#This Row],[fee]])</f>
        <v>2.1942432000000003</v>
      </c>
      <c r="AB6349">
        <v>0</v>
      </c>
      <c r="AC6349" t="s">
        <v>38</v>
      </c>
      <c r="AD6349">
        <v>0</v>
      </c>
      <c r="AE6349" t="s">
        <v>40</v>
      </c>
      <c r="AF6349" t="s">
        <v>41</v>
      </c>
      <c r="AG6349" t="s">
        <v>42</v>
      </c>
      <c r="AH6349" t="s">
        <v>28</v>
      </c>
      <c r="AI6349">
        <v>2.1942431999999998</v>
      </c>
      <c r="AJ6349">
        <v>-1.5532307999999999</v>
      </c>
    </row>
    <row r="6350" spans="1:36" x14ac:dyDescent="0.3">
      <c r="A6350">
        <v>5998</v>
      </c>
      <c r="B6350" t="s">
        <v>298</v>
      </c>
      <c r="C6350" t="s">
        <v>28</v>
      </c>
      <c r="D6350" t="s">
        <v>29</v>
      </c>
      <c r="E6350" t="s">
        <v>30</v>
      </c>
      <c r="F6350" t="s">
        <v>31</v>
      </c>
      <c r="G6350" t="s">
        <v>137</v>
      </c>
      <c r="H6350" t="s">
        <v>16821</v>
      </c>
      <c r="I6350" s="4" t="s">
        <v>16822</v>
      </c>
      <c r="J6350" s="1">
        <f>((((bot_orders[[#This Row],[cTime]]/ 1000)+3*3600) / 86400) + DATE(1970,1,1))</f>
        <v>45779.645892916669</v>
      </c>
      <c r="K6350" s="4" t="s">
        <v>16823</v>
      </c>
      <c r="L6350" s="1">
        <f>((((bot_orders[[#This Row],[uTime]]/ 1000)+3*3600) / 86400) + DATE(1970,1,1))</f>
        <v>45779.645948217592</v>
      </c>
      <c r="M6350" t="s">
        <v>34</v>
      </c>
      <c r="N6350" t="s">
        <v>28</v>
      </c>
      <c r="O6350" t="s">
        <v>35</v>
      </c>
      <c r="P6350">
        <v>2.1960000000000002</v>
      </c>
      <c r="Q6350" t="s">
        <v>36</v>
      </c>
      <c r="R6350" t="s">
        <v>55</v>
      </c>
      <c r="S6350">
        <v>0.70979999999999999</v>
      </c>
      <c r="T6350">
        <v>0.70979999999999999</v>
      </c>
      <c r="U6350">
        <v>2.1960000000000002</v>
      </c>
      <c r="V6350">
        <v>-1.7568E-3</v>
      </c>
      <c r="W6350" t="s">
        <v>39</v>
      </c>
      <c r="X6350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50" s="4">
        <f>IF(bot_orders[[#This Row],[side]]="buy", bot_orders[[#This Row],[accFillSz]] + bot_orders[[#This Row],[fee]], -bot_orders[[#This Row],[accFillSz]])</f>
        <v>2.1942432000000003</v>
      </c>
      <c r="Z6350" s="4">
        <f>IF(bot_orders[[#This Row],[side]]="sell",bot_orders[[#This Row],[accFillSz]]*bot_orders[[#This Row],[avgPx]]+bot_orders[[#This Row],[fee]], 0)</f>
        <v>0</v>
      </c>
      <c r="AA6350" s="4">
        <f>IF(bot_orders[[#This Row],[side]]="sell",-bot_orders[[#This Row],[accFillSz]],bot_orders[[#This Row],[accFillSz]]+bot_orders[[#This Row],[fee]])</f>
        <v>2.1942432000000003</v>
      </c>
      <c r="AB6350">
        <v>0</v>
      </c>
      <c r="AC6350" t="s">
        <v>38</v>
      </c>
      <c r="AD6350">
        <v>0</v>
      </c>
      <c r="AE6350" t="s">
        <v>40</v>
      </c>
      <c r="AF6350" t="s">
        <v>41</v>
      </c>
      <c r="AG6350" t="s">
        <v>42</v>
      </c>
      <c r="AH6350" t="s">
        <v>28</v>
      </c>
      <c r="AI6350">
        <v>2.1942431999999998</v>
      </c>
      <c r="AJ6350">
        <v>-1.5587207999999999</v>
      </c>
    </row>
    <row r="6351" spans="1:36" x14ac:dyDescent="0.3">
      <c r="A6351">
        <v>5999</v>
      </c>
      <c r="B6351" t="s">
        <v>298</v>
      </c>
      <c r="C6351" t="s">
        <v>28</v>
      </c>
      <c r="D6351" t="s">
        <v>29</v>
      </c>
      <c r="E6351" t="s">
        <v>30</v>
      </c>
      <c r="F6351" t="s">
        <v>31</v>
      </c>
      <c r="G6351" t="s">
        <v>137</v>
      </c>
      <c r="H6351" t="s">
        <v>16824</v>
      </c>
      <c r="I6351" s="4" t="s">
        <v>16825</v>
      </c>
      <c r="J6351" s="1">
        <f>((((bot_orders[[#This Row],[cTime]]/ 1000)+3*3600) / 86400) + DATE(1970,1,1))</f>
        <v>45779.645948240737</v>
      </c>
      <c r="K6351" s="4" t="s">
        <v>16826</v>
      </c>
      <c r="L6351" s="1">
        <f>((((bot_orders[[#This Row],[uTime]]/ 1000)+3*3600) / 86400) + DATE(1970,1,1))</f>
        <v>45779.646620046296</v>
      </c>
      <c r="M6351" t="s">
        <v>34</v>
      </c>
      <c r="N6351" t="s">
        <v>28</v>
      </c>
      <c r="O6351" t="s">
        <v>35</v>
      </c>
      <c r="P6351">
        <v>2.194</v>
      </c>
      <c r="Q6351" t="s">
        <v>36</v>
      </c>
      <c r="R6351" t="s">
        <v>37</v>
      </c>
      <c r="S6351">
        <v>0.71230000000000004</v>
      </c>
      <c r="T6351">
        <v>0.71230000000000004</v>
      </c>
      <c r="U6351">
        <v>2.194</v>
      </c>
      <c r="V6351">
        <v>-1.2502290000000001E-3</v>
      </c>
      <c r="W6351" t="s">
        <v>38</v>
      </c>
      <c r="X6351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51" s="4">
        <f>IF(bot_orders[[#This Row],[side]]="buy", bot_orders[[#This Row],[accFillSz]] + bot_orders[[#This Row],[fee]], -bot_orders[[#This Row],[accFillSz]])</f>
        <v>-2.194</v>
      </c>
      <c r="Z6351" s="4">
        <f>IF(bot_orders[[#This Row],[side]]="sell",bot_orders[[#This Row],[accFillSz]]*bot_orders[[#This Row],[avgPx]]+bot_orders[[#This Row],[fee]], 0)</f>
        <v>1.5615359710000001</v>
      </c>
      <c r="AA6351" s="4">
        <f>IF(bot_orders[[#This Row],[side]]="sell",-bot_orders[[#This Row],[accFillSz]],bot_orders[[#This Row],[accFillSz]]+bot_orders[[#This Row],[fee]])</f>
        <v>-2.194</v>
      </c>
      <c r="AB6351">
        <v>0</v>
      </c>
      <c r="AC6351" t="s">
        <v>39</v>
      </c>
      <c r="AD6351">
        <v>0</v>
      </c>
      <c r="AE6351" t="s">
        <v>40</v>
      </c>
      <c r="AF6351" t="s">
        <v>41</v>
      </c>
      <c r="AG6351" t="s">
        <v>42</v>
      </c>
      <c r="AH6351" t="s">
        <v>28</v>
      </c>
      <c r="AI6351">
        <v>-2.194</v>
      </c>
      <c r="AJ6351">
        <v>1.56153597</v>
      </c>
    </row>
    <row r="6352" spans="1:36" x14ac:dyDescent="0.3">
      <c r="A6352">
        <v>6000</v>
      </c>
      <c r="B6352" t="s">
        <v>298</v>
      </c>
      <c r="C6352" t="s">
        <v>28</v>
      </c>
      <c r="D6352" t="s">
        <v>29</v>
      </c>
      <c r="E6352" t="s">
        <v>30</v>
      </c>
      <c r="F6352" t="s">
        <v>31</v>
      </c>
      <c r="G6352" t="s">
        <v>135</v>
      </c>
      <c r="H6352" t="s">
        <v>16827</v>
      </c>
      <c r="I6352" s="4" t="s">
        <v>16828</v>
      </c>
      <c r="J6352" s="1">
        <f>((((bot_orders[[#This Row],[cTime]]/ 1000)+3*3600) / 86400) + DATE(1970,1,1))</f>
        <v>45779.646620069441</v>
      </c>
      <c r="K6352" s="4" t="s">
        <v>16829</v>
      </c>
      <c r="L6352" s="1">
        <f>((((bot_orders[[#This Row],[uTime]]/ 1000)+3*3600) / 86400) + DATE(1970,1,1))</f>
        <v>45779.648147928237</v>
      </c>
      <c r="M6352" t="s">
        <v>34</v>
      </c>
      <c r="N6352" t="s">
        <v>28</v>
      </c>
      <c r="O6352" t="s">
        <v>35</v>
      </c>
      <c r="P6352">
        <v>2.1960000000000002</v>
      </c>
      <c r="Q6352" t="s">
        <v>36</v>
      </c>
      <c r="R6352" t="s">
        <v>55</v>
      </c>
      <c r="S6352">
        <v>0.70979999999999999</v>
      </c>
      <c r="T6352">
        <v>0.70979999999999999</v>
      </c>
      <c r="U6352">
        <v>2.1960000000000002</v>
      </c>
      <c r="V6352">
        <v>-1.7568E-3</v>
      </c>
      <c r="W6352" t="s">
        <v>39</v>
      </c>
      <c r="X6352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52" s="4">
        <f>IF(bot_orders[[#This Row],[side]]="buy", bot_orders[[#This Row],[accFillSz]] + bot_orders[[#This Row],[fee]], -bot_orders[[#This Row],[accFillSz]])</f>
        <v>2.1942432000000003</v>
      </c>
      <c r="Z6352" s="4">
        <f>IF(bot_orders[[#This Row],[side]]="sell",bot_orders[[#This Row],[accFillSz]]*bot_orders[[#This Row],[avgPx]]+bot_orders[[#This Row],[fee]], 0)</f>
        <v>0</v>
      </c>
      <c r="AA6352" s="4">
        <f>IF(bot_orders[[#This Row],[side]]="sell",-bot_orders[[#This Row],[accFillSz]],bot_orders[[#This Row],[accFillSz]]+bot_orders[[#This Row],[fee]])</f>
        <v>2.1942432000000003</v>
      </c>
      <c r="AB6352">
        <v>0</v>
      </c>
      <c r="AC6352" t="s">
        <v>38</v>
      </c>
      <c r="AD6352">
        <v>0</v>
      </c>
      <c r="AE6352" t="s">
        <v>40</v>
      </c>
      <c r="AF6352" t="s">
        <v>41</v>
      </c>
      <c r="AG6352" t="s">
        <v>42</v>
      </c>
      <c r="AH6352" t="s">
        <v>28</v>
      </c>
      <c r="AI6352">
        <v>2.1942431999999998</v>
      </c>
      <c r="AJ6352">
        <v>-1.5587207999999999</v>
      </c>
    </row>
    <row r="6353" spans="1:36" x14ac:dyDescent="0.3">
      <c r="A6353">
        <v>6001</v>
      </c>
      <c r="B6353" t="s">
        <v>298</v>
      </c>
      <c r="C6353" t="s">
        <v>28</v>
      </c>
      <c r="D6353" t="s">
        <v>29</v>
      </c>
      <c r="E6353" t="s">
        <v>30</v>
      </c>
      <c r="F6353" t="s">
        <v>31</v>
      </c>
      <c r="G6353" t="s">
        <v>135</v>
      </c>
      <c r="H6353" t="s">
        <v>16830</v>
      </c>
      <c r="I6353" s="4" t="s">
        <v>16831</v>
      </c>
      <c r="J6353" s="1">
        <f>((((bot_orders[[#This Row],[cTime]]/ 1000)+3*3600) / 86400) + DATE(1970,1,1))</f>
        <v>45779.648147939821</v>
      </c>
      <c r="K6353" s="4" t="s">
        <v>16832</v>
      </c>
      <c r="L6353" s="1">
        <f>((((bot_orders[[#This Row],[uTime]]/ 1000)+3*3600) / 86400) + DATE(1970,1,1))</f>
        <v>45779.658408217598</v>
      </c>
      <c r="M6353" t="s">
        <v>34</v>
      </c>
      <c r="N6353" t="s">
        <v>28</v>
      </c>
      <c r="O6353" t="s">
        <v>35</v>
      </c>
      <c r="P6353">
        <v>2.194</v>
      </c>
      <c r="Q6353" t="s">
        <v>36</v>
      </c>
      <c r="R6353" t="s">
        <v>37</v>
      </c>
      <c r="S6353">
        <v>0.71230000000000004</v>
      </c>
      <c r="T6353">
        <v>0.71230000000000004</v>
      </c>
      <c r="U6353">
        <v>2.194</v>
      </c>
      <c r="V6353">
        <v>-1.2502290000000001E-3</v>
      </c>
      <c r="W6353" t="s">
        <v>38</v>
      </c>
      <c r="X6353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53" s="4">
        <f>IF(bot_orders[[#This Row],[side]]="buy", bot_orders[[#This Row],[accFillSz]] + bot_orders[[#This Row],[fee]], -bot_orders[[#This Row],[accFillSz]])</f>
        <v>-2.194</v>
      </c>
      <c r="Z6353" s="4">
        <f>IF(bot_orders[[#This Row],[side]]="sell",bot_orders[[#This Row],[accFillSz]]*bot_orders[[#This Row],[avgPx]]+bot_orders[[#This Row],[fee]], 0)</f>
        <v>1.5615359710000001</v>
      </c>
      <c r="AA6353" s="4">
        <f>IF(bot_orders[[#This Row],[side]]="sell",-bot_orders[[#This Row],[accFillSz]],bot_orders[[#This Row],[accFillSz]]+bot_orders[[#This Row],[fee]])</f>
        <v>-2.194</v>
      </c>
      <c r="AB6353">
        <v>0</v>
      </c>
      <c r="AC6353" t="s">
        <v>39</v>
      </c>
      <c r="AD6353">
        <v>0</v>
      </c>
      <c r="AE6353" t="s">
        <v>40</v>
      </c>
      <c r="AF6353" t="s">
        <v>41</v>
      </c>
      <c r="AG6353" t="s">
        <v>42</v>
      </c>
      <c r="AH6353" t="s">
        <v>28</v>
      </c>
      <c r="AI6353">
        <v>-2.194</v>
      </c>
      <c r="AJ6353">
        <v>1.56153597</v>
      </c>
    </row>
    <row r="6354" spans="1:36" x14ac:dyDescent="0.3">
      <c r="A6354">
        <v>6002</v>
      </c>
      <c r="B6354" t="s">
        <v>298</v>
      </c>
      <c r="C6354" t="s">
        <v>28</v>
      </c>
      <c r="D6354" t="s">
        <v>29</v>
      </c>
      <c r="E6354" t="s">
        <v>30</v>
      </c>
      <c r="F6354" t="s">
        <v>31</v>
      </c>
      <c r="G6354" t="s">
        <v>133</v>
      </c>
      <c r="H6354" t="s">
        <v>16833</v>
      </c>
      <c r="I6354" s="4" t="s">
        <v>16834</v>
      </c>
      <c r="J6354" s="1">
        <f>((((bot_orders[[#This Row],[cTime]]/ 1000)+3*3600) / 86400) + DATE(1970,1,1))</f>
        <v>45779.648530891209</v>
      </c>
      <c r="K6354" s="4" t="s">
        <v>16835</v>
      </c>
      <c r="L6354" s="1">
        <f>((((bot_orders[[#This Row],[uTime]]/ 1000)+3*3600) / 86400) + DATE(1970,1,1))</f>
        <v>45779.650986851848</v>
      </c>
      <c r="M6354" t="s">
        <v>34</v>
      </c>
      <c r="N6354" t="s">
        <v>28</v>
      </c>
      <c r="O6354" t="s">
        <v>35</v>
      </c>
      <c r="P6354">
        <v>2.194</v>
      </c>
      <c r="Q6354" t="s">
        <v>36</v>
      </c>
      <c r="R6354" t="s">
        <v>37</v>
      </c>
      <c r="S6354">
        <v>0.70979999999999999</v>
      </c>
      <c r="T6354">
        <v>0.70979999999999999</v>
      </c>
      <c r="U6354">
        <v>2.194</v>
      </c>
      <c r="V6354">
        <v>-1.2458409999999999E-3</v>
      </c>
      <c r="W6354" t="s">
        <v>38</v>
      </c>
      <c r="X6354" s="4">
        <f>IF(bot_orders[[#This Row],[side]]="sell", bot_orders[[#This Row],[accFillSz]]*bot_orders[[#This Row],[avgPx]] + bot_orders[[#This Row],[fee]], -bot_orders[[#This Row],[accFillSz]]*bot_orders[[#This Row],[avgPx]])</f>
        <v>1.5560553589999999</v>
      </c>
      <c r="Y6354" s="4">
        <f>IF(bot_orders[[#This Row],[side]]="buy", bot_orders[[#This Row],[accFillSz]] + bot_orders[[#This Row],[fee]], -bot_orders[[#This Row],[accFillSz]])</f>
        <v>-2.194</v>
      </c>
      <c r="Z6354" s="4">
        <f>IF(bot_orders[[#This Row],[side]]="sell",bot_orders[[#This Row],[accFillSz]]*bot_orders[[#This Row],[avgPx]]+bot_orders[[#This Row],[fee]], 0)</f>
        <v>1.5560553589999999</v>
      </c>
      <c r="AA6354" s="4">
        <f>IF(bot_orders[[#This Row],[side]]="sell",-bot_orders[[#This Row],[accFillSz]],bot_orders[[#This Row],[accFillSz]]+bot_orders[[#This Row],[fee]])</f>
        <v>-2.194</v>
      </c>
      <c r="AB6354">
        <v>0</v>
      </c>
      <c r="AC6354" t="s">
        <v>39</v>
      </c>
      <c r="AD6354">
        <v>0</v>
      </c>
      <c r="AE6354" t="s">
        <v>40</v>
      </c>
      <c r="AF6354" t="s">
        <v>41</v>
      </c>
      <c r="AG6354" t="s">
        <v>42</v>
      </c>
      <c r="AH6354" t="s">
        <v>28</v>
      </c>
      <c r="AI6354">
        <v>-2.194</v>
      </c>
      <c r="AJ6354">
        <v>1.55605536</v>
      </c>
    </row>
    <row r="6355" spans="1:36" x14ac:dyDescent="0.3">
      <c r="A6355">
        <v>6003</v>
      </c>
      <c r="B6355" t="s">
        <v>298</v>
      </c>
      <c r="C6355" t="s">
        <v>28</v>
      </c>
      <c r="D6355" t="s">
        <v>29</v>
      </c>
      <c r="E6355" t="s">
        <v>30</v>
      </c>
      <c r="F6355" t="s">
        <v>31</v>
      </c>
      <c r="G6355" t="s">
        <v>113</v>
      </c>
      <c r="H6355" t="s">
        <v>16836</v>
      </c>
      <c r="I6355" s="4" t="s">
        <v>16837</v>
      </c>
      <c r="J6355" s="1">
        <f>((((bot_orders[[#This Row],[cTime]]/ 1000)+3*3600) / 86400) + DATE(1970,1,1))</f>
        <v>45779.649075810186</v>
      </c>
      <c r="K6355" s="4" t="s">
        <v>16838</v>
      </c>
      <c r="L6355" s="1">
        <f>((((bot_orders[[#This Row],[uTime]]/ 1000)+3*3600) / 86400) + DATE(1970,1,1))</f>
        <v>45779.649873425922</v>
      </c>
      <c r="M6355" t="s">
        <v>34</v>
      </c>
      <c r="N6355" t="s">
        <v>28</v>
      </c>
      <c r="O6355" t="s">
        <v>35</v>
      </c>
      <c r="P6355">
        <v>2.194</v>
      </c>
      <c r="Q6355" t="s">
        <v>36</v>
      </c>
      <c r="R6355" t="s">
        <v>37</v>
      </c>
      <c r="S6355">
        <v>0.70730000000000004</v>
      </c>
      <c r="T6355">
        <v>0.70730000000000004</v>
      </c>
      <c r="U6355">
        <v>2.194</v>
      </c>
      <c r="V6355">
        <v>-1.241453E-3</v>
      </c>
      <c r="W6355" t="s">
        <v>38</v>
      </c>
      <c r="X6355" s="4">
        <f>IF(bot_orders[[#This Row],[side]]="sell", bot_orders[[#This Row],[accFillSz]]*bot_orders[[#This Row],[avgPx]] + bot_orders[[#This Row],[fee]], -bot_orders[[#This Row],[accFillSz]]*bot_orders[[#This Row],[avgPx]])</f>
        <v>1.550574747</v>
      </c>
      <c r="Y6355" s="4">
        <f>IF(bot_orders[[#This Row],[side]]="buy", bot_orders[[#This Row],[accFillSz]] + bot_orders[[#This Row],[fee]], -bot_orders[[#This Row],[accFillSz]])</f>
        <v>-2.194</v>
      </c>
      <c r="Z6355" s="4">
        <f>IF(bot_orders[[#This Row],[side]]="sell",bot_orders[[#This Row],[accFillSz]]*bot_orders[[#This Row],[avgPx]]+bot_orders[[#This Row],[fee]], 0)</f>
        <v>1.550574747</v>
      </c>
      <c r="AA6355" s="4">
        <f>IF(bot_orders[[#This Row],[side]]="sell",-bot_orders[[#This Row],[accFillSz]],bot_orders[[#This Row],[accFillSz]]+bot_orders[[#This Row],[fee]])</f>
        <v>-2.194</v>
      </c>
      <c r="AB6355">
        <v>0</v>
      </c>
      <c r="AC6355" t="s">
        <v>39</v>
      </c>
      <c r="AD6355">
        <v>0</v>
      </c>
      <c r="AE6355" t="s">
        <v>40</v>
      </c>
      <c r="AF6355" t="s">
        <v>41</v>
      </c>
      <c r="AG6355" t="s">
        <v>42</v>
      </c>
      <c r="AH6355" t="s">
        <v>28</v>
      </c>
      <c r="AI6355">
        <v>-2.194</v>
      </c>
      <c r="AJ6355">
        <v>1.55057475</v>
      </c>
    </row>
    <row r="6356" spans="1:36" x14ac:dyDescent="0.3">
      <c r="A6356">
        <v>6004</v>
      </c>
      <c r="B6356" t="s">
        <v>298</v>
      </c>
      <c r="C6356" t="s">
        <v>28</v>
      </c>
      <c r="D6356" t="s">
        <v>29</v>
      </c>
      <c r="E6356" t="s">
        <v>30</v>
      </c>
      <c r="F6356" t="s">
        <v>31</v>
      </c>
      <c r="G6356" t="s">
        <v>221</v>
      </c>
      <c r="H6356" t="s">
        <v>16839</v>
      </c>
      <c r="I6356" s="4" t="s">
        <v>16840</v>
      </c>
      <c r="J6356" s="1">
        <f>((((bot_orders[[#This Row],[cTime]]/ 1000)+3*3600) / 86400) + DATE(1970,1,1))</f>
        <v>45779.649873437505</v>
      </c>
      <c r="K6356" s="4" t="s">
        <v>16841</v>
      </c>
      <c r="L6356" s="1">
        <f>((((bot_orders[[#This Row],[uTime]]/ 1000)+3*3600) / 86400) + DATE(1970,1,1))</f>
        <v>45780.158086863426</v>
      </c>
      <c r="M6356" t="s">
        <v>34</v>
      </c>
      <c r="N6356" t="s">
        <v>28</v>
      </c>
      <c r="O6356" t="s">
        <v>35</v>
      </c>
      <c r="P6356">
        <v>2.1960000000000002</v>
      </c>
      <c r="Q6356" t="s">
        <v>36</v>
      </c>
      <c r="R6356" t="s">
        <v>55</v>
      </c>
      <c r="S6356">
        <v>0.70489999999999997</v>
      </c>
      <c r="T6356">
        <v>0.70489999999999997</v>
      </c>
      <c r="U6356">
        <v>2.1960000000000002</v>
      </c>
      <c r="V6356">
        <v>-1.7568E-3</v>
      </c>
      <c r="W6356" t="s">
        <v>39</v>
      </c>
      <c r="X6356" s="4">
        <f>IF(bot_orders[[#This Row],[side]]="sell", bot_orders[[#This Row],[accFillSz]]*bot_orders[[#This Row],[avgPx]] + bot_orders[[#This Row],[fee]], -bot_orders[[#This Row],[accFillSz]]*bot_orders[[#This Row],[avgPx]])</f>
        <v>-1.5479604</v>
      </c>
      <c r="Y6356" s="4">
        <f>IF(bot_orders[[#This Row],[side]]="buy", bot_orders[[#This Row],[accFillSz]] + bot_orders[[#This Row],[fee]], -bot_orders[[#This Row],[accFillSz]])</f>
        <v>2.1942432000000003</v>
      </c>
      <c r="Z6356" s="4">
        <f>IF(bot_orders[[#This Row],[side]]="sell",bot_orders[[#This Row],[accFillSz]]*bot_orders[[#This Row],[avgPx]]+bot_orders[[#This Row],[fee]], 0)</f>
        <v>0</v>
      </c>
      <c r="AA6356" s="4">
        <f>IF(bot_orders[[#This Row],[side]]="sell",-bot_orders[[#This Row],[accFillSz]],bot_orders[[#This Row],[accFillSz]]+bot_orders[[#This Row],[fee]])</f>
        <v>2.1942432000000003</v>
      </c>
      <c r="AB6356">
        <v>0</v>
      </c>
      <c r="AC6356" t="s">
        <v>38</v>
      </c>
      <c r="AD6356">
        <v>0</v>
      </c>
      <c r="AE6356" t="s">
        <v>40</v>
      </c>
      <c r="AF6356" t="s">
        <v>41</v>
      </c>
      <c r="AG6356" t="s">
        <v>42</v>
      </c>
      <c r="AH6356" t="s">
        <v>28</v>
      </c>
      <c r="AI6356">
        <v>2.1942431999999998</v>
      </c>
      <c r="AJ6356">
        <v>-1.5479604</v>
      </c>
    </row>
    <row r="6357" spans="1:36" x14ac:dyDescent="0.3">
      <c r="A6357">
        <v>6005</v>
      </c>
      <c r="B6357" t="s">
        <v>298</v>
      </c>
      <c r="C6357" t="s">
        <v>28</v>
      </c>
      <c r="D6357" t="s">
        <v>29</v>
      </c>
      <c r="E6357" t="s">
        <v>30</v>
      </c>
      <c r="F6357" t="s">
        <v>31</v>
      </c>
      <c r="G6357" t="s">
        <v>147</v>
      </c>
      <c r="H6357" t="s">
        <v>16842</v>
      </c>
      <c r="I6357" s="4" t="s">
        <v>16843</v>
      </c>
      <c r="J6357" s="1">
        <f>((((bot_orders[[#This Row],[cTime]]/ 1000)+3*3600) / 86400) + DATE(1970,1,1))</f>
        <v>45779.650986875</v>
      </c>
      <c r="K6357" s="4" t="s">
        <v>16844</v>
      </c>
      <c r="L6357" s="1">
        <f>((((bot_orders[[#This Row],[uTime]]/ 1000)+3*3600) / 86400) + DATE(1970,1,1))</f>
        <v>45779.653121203708</v>
      </c>
      <c r="M6357" t="s">
        <v>34</v>
      </c>
      <c r="N6357" t="s">
        <v>28</v>
      </c>
      <c r="O6357" t="s">
        <v>35</v>
      </c>
      <c r="P6357">
        <v>2.1960000000000002</v>
      </c>
      <c r="Q6357" t="s">
        <v>36</v>
      </c>
      <c r="R6357" t="s">
        <v>55</v>
      </c>
      <c r="S6357">
        <v>0.70730000000000004</v>
      </c>
      <c r="T6357">
        <v>0.70730000000000004</v>
      </c>
      <c r="U6357">
        <v>2.1960000000000002</v>
      </c>
      <c r="V6357">
        <v>-1.7568E-3</v>
      </c>
      <c r="W6357" t="s">
        <v>39</v>
      </c>
      <c r="X6357" s="4">
        <f>IF(bot_orders[[#This Row],[side]]="sell", bot_orders[[#This Row],[accFillSz]]*bot_orders[[#This Row],[avgPx]] + bot_orders[[#This Row],[fee]], -bot_orders[[#This Row],[accFillSz]]*bot_orders[[#This Row],[avgPx]])</f>
        <v>-1.5532308000000001</v>
      </c>
      <c r="Y6357" s="4">
        <f>IF(bot_orders[[#This Row],[side]]="buy", bot_orders[[#This Row],[accFillSz]] + bot_orders[[#This Row],[fee]], -bot_orders[[#This Row],[accFillSz]])</f>
        <v>2.1942432000000003</v>
      </c>
      <c r="Z6357" s="4">
        <f>IF(bot_orders[[#This Row],[side]]="sell",bot_orders[[#This Row],[accFillSz]]*bot_orders[[#This Row],[avgPx]]+bot_orders[[#This Row],[fee]], 0)</f>
        <v>0</v>
      </c>
      <c r="AA6357" s="4">
        <f>IF(bot_orders[[#This Row],[side]]="sell",-bot_orders[[#This Row],[accFillSz]],bot_orders[[#This Row],[accFillSz]]+bot_orders[[#This Row],[fee]])</f>
        <v>2.1942432000000003</v>
      </c>
      <c r="AB6357">
        <v>0</v>
      </c>
      <c r="AC6357" t="s">
        <v>38</v>
      </c>
      <c r="AD6357">
        <v>0</v>
      </c>
      <c r="AE6357" t="s">
        <v>40</v>
      </c>
      <c r="AF6357" t="s">
        <v>41</v>
      </c>
      <c r="AG6357" t="s">
        <v>42</v>
      </c>
      <c r="AH6357" t="s">
        <v>28</v>
      </c>
      <c r="AI6357">
        <v>2.1942431999999998</v>
      </c>
      <c r="AJ6357">
        <v>-1.5532307999999999</v>
      </c>
    </row>
    <row r="6358" spans="1:36" x14ac:dyDescent="0.3">
      <c r="A6358">
        <v>6006</v>
      </c>
      <c r="B6358" t="s">
        <v>298</v>
      </c>
      <c r="C6358" t="s">
        <v>28</v>
      </c>
      <c r="D6358" t="s">
        <v>29</v>
      </c>
      <c r="E6358" t="s">
        <v>30</v>
      </c>
      <c r="F6358" t="s">
        <v>31</v>
      </c>
      <c r="G6358" t="s">
        <v>147</v>
      </c>
      <c r="H6358" t="s">
        <v>16845</v>
      </c>
      <c r="I6358" s="4" t="s">
        <v>16846</v>
      </c>
      <c r="J6358" s="1">
        <f>((((bot_orders[[#This Row],[cTime]]/ 1000)+3*3600) / 86400) + DATE(1970,1,1))</f>
        <v>45779.653121226853</v>
      </c>
      <c r="K6358" s="4" t="s">
        <v>16847</v>
      </c>
      <c r="L6358" s="1">
        <f>((((bot_orders[[#This Row],[uTime]]/ 1000)+3*3600) / 86400) + DATE(1970,1,1))</f>
        <v>45779.65691002315</v>
      </c>
      <c r="M6358" t="s">
        <v>34</v>
      </c>
      <c r="N6358" t="s">
        <v>28</v>
      </c>
      <c r="O6358" t="s">
        <v>35</v>
      </c>
      <c r="P6358">
        <v>2.194</v>
      </c>
      <c r="Q6358" t="s">
        <v>36</v>
      </c>
      <c r="R6358" t="s">
        <v>37</v>
      </c>
      <c r="S6358">
        <v>0.70979999999999999</v>
      </c>
      <c r="T6358">
        <v>0.70979999999999999</v>
      </c>
      <c r="U6358">
        <v>2.194</v>
      </c>
      <c r="V6358">
        <v>-1.2458409999999999E-3</v>
      </c>
      <c r="W6358" t="s">
        <v>38</v>
      </c>
      <c r="X6358" s="4">
        <f>IF(bot_orders[[#This Row],[side]]="sell", bot_orders[[#This Row],[accFillSz]]*bot_orders[[#This Row],[avgPx]] + bot_orders[[#This Row],[fee]], -bot_orders[[#This Row],[accFillSz]]*bot_orders[[#This Row],[avgPx]])</f>
        <v>1.5560553589999999</v>
      </c>
      <c r="Y6358" s="4">
        <f>IF(bot_orders[[#This Row],[side]]="buy", bot_orders[[#This Row],[accFillSz]] + bot_orders[[#This Row],[fee]], -bot_orders[[#This Row],[accFillSz]])</f>
        <v>-2.194</v>
      </c>
      <c r="Z6358" s="4">
        <f>IF(bot_orders[[#This Row],[side]]="sell",bot_orders[[#This Row],[accFillSz]]*bot_orders[[#This Row],[avgPx]]+bot_orders[[#This Row],[fee]], 0)</f>
        <v>1.5560553589999999</v>
      </c>
      <c r="AA6358" s="4">
        <f>IF(bot_orders[[#This Row],[side]]="sell",-bot_orders[[#This Row],[accFillSz]],bot_orders[[#This Row],[accFillSz]]+bot_orders[[#This Row],[fee]])</f>
        <v>-2.194</v>
      </c>
      <c r="AB6358">
        <v>0</v>
      </c>
      <c r="AC6358" t="s">
        <v>39</v>
      </c>
      <c r="AD6358">
        <v>0</v>
      </c>
      <c r="AE6358" t="s">
        <v>40</v>
      </c>
      <c r="AF6358" t="s">
        <v>41</v>
      </c>
      <c r="AG6358" t="s">
        <v>42</v>
      </c>
      <c r="AH6358" t="s">
        <v>28</v>
      </c>
      <c r="AI6358">
        <v>-2.194</v>
      </c>
      <c r="AJ6358">
        <v>1.55605536</v>
      </c>
    </row>
    <row r="6359" spans="1:36" x14ac:dyDescent="0.3">
      <c r="A6359">
        <v>6007</v>
      </c>
      <c r="B6359" t="s">
        <v>298</v>
      </c>
      <c r="C6359" t="s">
        <v>28</v>
      </c>
      <c r="D6359" t="s">
        <v>29</v>
      </c>
      <c r="E6359" t="s">
        <v>30</v>
      </c>
      <c r="F6359" t="s">
        <v>31</v>
      </c>
      <c r="G6359" t="s">
        <v>223</v>
      </c>
      <c r="H6359" t="s">
        <v>16848</v>
      </c>
      <c r="I6359" s="4" t="s">
        <v>16849</v>
      </c>
      <c r="J6359" s="1">
        <f>((((bot_orders[[#This Row],[cTime]]/ 1000)+3*3600) / 86400) + DATE(1970,1,1))</f>
        <v>45779.656910046295</v>
      </c>
      <c r="K6359" s="4" t="s">
        <v>16850</v>
      </c>
      <c r="L6359" s="1">
        <f>((((bot_orders[[#This Row],[uTime]]/ 1000)+3*3600) / 86400) + DATE(1970,1,1))</f>
        <v>45780.035625509263</v>
      </c>
      <c r="M6359" t="s">
        <v>34</v>
      </c>
      <c r="N6359" t="s">
        <v>28</v>
      </c>
      <c r="O6359" t="s">
        <v>35</v>
      </c>
      <c r="P6359">
        <v>2.1960000000000002</v>
      </c>
      <c r="Q6359" t="s">
        <v>36</v>
      </c>
      <c r="R6359" t="s">
        <v>55</v>
      </c>
      <c r="S6359">
        <v>0.70730000000000004</v>
      </c>
      <c r="T6359">
        <v>0.70730000000000004</v>
      </c>
      <c r="U6359">
        <v>2.1960000000000002</v>
      </c>
      <c r="V6359">
        <v>-1.7568E-3</v>
      </c>
      <c r="W6359" t="s">
        <v>39</v>
      </c>
      <c r="X6359" s="4">
        <f>IF(bot_orders[[#This Row],[side]]="sell", bot_orders[[#This Row],[accFillSz]]*bot_orders[[#This Row],[avgPx]] + bot_orders[[#This Row],[fee]], -bot_orders[[#This Row],[accFillSz]]*bot_orders[[#This Row],[avgPx]])</f>
        <v>-1.5532308000000001</v>
      </c>
      <c r="Y6359" s="4">
        <f>IF(bot_orders[[#This Row],[side]]="buy", bot_orders[[#This Row],[accFillSz]] + bot_orders[[#This Row],[fee]], -bot_orders[[#This Row],[accFillSz]])</f>
        <v>2.1942432000000003</v>
      </c>
      <c r="Z6359" s="4">
        <f>IF(bot_orders[[#This Row],[side]]="sell",bot_orders[[#This Row],[accFillSz]]*bot_orders[[#This Row],[avgPx]]+bot_orders[[#This Row],[fee]], 0)</f>
        <v>0</v>
      </c>
      <c r="AA6359" s="4">
        <f>IF(bot_orders[[#This Row],[side]]="sell",-bot_orders[[#This Row],[accFillSz]],bot_orders[[#This Row],[accFillSz]]+bot_orders[[#This Row],[fee]])</f>
        <v>2.1942432000000003</v>
      </c>
      <c r="AB6359">
        <v>0</v>
      </c>
      <c r="AC6359" t="s">
        <v>38</v>
      </c>
      <c r="AD6359">
        <v>0</v>
      </c>
      <c r="AE6359" t="s">
        <v>40</v>
      </c>
      <c r="AF6359" t="s">
        <v>41</v>
      </c>
      <c r="AG6359" t="s">
        <v>42</v>
      </c>
      <c r="AH6359" t="s">
        <v>28</v>
      </c>
      <c r="AI6359">
        <v>2.1942431999999998</v>
      </c>
      <c r="AJ6359">
        <v>-1.5532307999999999</v>
      </c>
    </row>
    <row r="6360" spans="1:36" x14ac:dyDescent="0.3">
      <c r="A6360">
        <v>6008</v>
      </c>
      <c r="B6360" t="s">
        <v>298</v>
      </c>
      <c r="C6360" t="s">
        <v>28</v>
      </c>
      <c r="D6360" t="s">
        <v>29</v>
      </c>
      <c r="E6360" t="s">
        <v>30</v>
      </c>
      <c r="F6360" t="s">
        <v>31</v>
      </c>
      <c r="G6360" t="s">
        <v>143</v>
      </c>
      <c r="H6360" t="s">
        <v>16851</v>
      </c>
      <c r="I6360" s="4" t="s">
        <v>16852</v>
      </c>
      <c r="J6360" s="1">
        <f>((((bot_orders[[#This Row],[cTime]]/ 1000)+3*3600) / 86400) + DATE(1970,1,1))</f>
        <v>45779.658408240735</v>
      </c>
      <c r="K6360" s="4" t="s">
        <v>16853</v>
      </c>
      <c r="L6360" s="1">
        <f>((((bot_orders[[#This Row],[uTime]]/ 1000)+3*3600) / 86400) + DATE(1970,1,1))</f>
        <v>45779.768452453704</v>
      </c>
      <c r="M6360" t="s">
        <v>34</v>
      </c>
      <c r="N6360" t="s">
        <v>28</v>
      </c>
      <c r="O6360" t="s">
        <v>35</v>
      </c>
      <c r="P6360">
        <v>2.1960000000000002</v>
      </c>
      <c r="Q6360" t="s">
        <v>36</v>
      </c>
      <c r="R6360" t="s">
        <v>55</v>
      </c>
      <c r="S6360">
        <v>0.70979999999999999</v>
      </c>
      <c r="T6360">
        <v>0.70979999999999999</v>
      </c>
      <c r="U6360">
        <v>2.1960000000000002</v>
      </c>
      <c r="V6360">
        <v>-1.7568E-3</v>
      </c>
      <c r="W6360" t="s">
        <v>39</v>
      </c>
      <c r="X6360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60" s="4">
        <f>IF(bot_orders[[#This Row],[side]]="buy", bot_orders[[#This Row],[accFillSz]] + bot_orders[[#This Row],[fee]], -bot_orders[[#This Row],[accFillSz]])</f>
        <v>2.1942432000000003</v>
      </c>
      <c r="Z6360" s="4">
        <f>IF(bot_orders[[#This Row],[side]]="sell",bot_orders[[#This Row],[accFillSz]]*bot_orders[[#This Row],[avgPx]]+bot_orders[[#This Row],[fee]], 0)</f>
        <v>0</v>
      </c>
      <c r="AA6360" s="4">
        <f>IF(bot_orders[[#This Row],[side]]="sell",-bot_orders[[#This Row],[accFillSz]],bot_orders[[#This Row],[accFillSz]]+bot_orders[[#This Row],[fee]])</f>
        <v>2.1942432000000003</v>
      </c>
      <c r="AB6360">
        <v>0</v>
      </c>
      <c r="AC6360" t="s">
        <v>38</v>
      </c>
      <c r="AD6360">
        <v>0</v>
      </c>
      <c r="AE6360" t="s">
        <v>40</v>
      </c>
      <c r="AF6360" t="s">
        <v>41</v>
      </c>
      <c r="AG6360" t="s">
        <v>42</v>
      </c>
      <c r="AH6360" t="s">
        <v>28</v>
      </c>
      <c r="AI6360">
        <v>2.1942431999999998</v>
      </c>
      <c r="AJ6360">
        <v>-1.5587207999999999</v>
      </c>
    </row>
    <row r="6361" spans="1:36" x14ac:dyDescent="0.3">
      <c r="A6361">
        <v>6009</v>
      </c>
      <c r="B6361" t="s">
        <v>298</v>
      </c>
      <c r="C6361" t="s">
        <v>28</v>
      </c>
      <c r="D6361" t="s">
        <v>29</v>
      </c>
      <c r="E6361" t="s">
        <v>30</v>
      </c>
      <c r="F6361" t="s">
        <v>31</v>
      </c>
      <c r="G6361" t="s">
        <v>81</v>
      </c>
      <c r="H6361" t="s">
        <v>16854</v>
      </c>
      <c r="I6361" s="4" t="s">
        <v>16855</v>
      </c>
      <c r="J6361" s="1">
        <f>((((bot_orders[[#This Row],[cTime]]/ 1000)+3*3600) / 86400) + DATE(1970,1,1))</f>
        <v>45779.659394456015</v>
      </c>
      <c r="K6361" s="4" t="s">
        <v>16856</v>
      </c>
      <c r="L6361" s="1">
        <f>((((bot_orders[[#This Row],[uTime]]/ 1000)+3*3600) / 86400) + DATE(1970,1,1))</f>
        <v>45779.676960104167</v>
      </c>
      <c r="M6361" t="s">
        <v>34</v>
      </c>
      <c r="N6361" t="s">
        <v>28</v>
      </c>
      <c r="O6361" t="s">
        <v>35</v>
      </c>
      <c r="P6361">
        <v>2.1960000000000002</v>
      </c>
      <c r="Q6361" t="s">
        <v>36</v>
      </c>
      <c r="R6361" t="s">
        <v>55</v>
      </c>
      <c r="S6361">
        <v>0.71230000000000004</v>
      </c>
      <c r="T6361">
        <v>0.71230000000000004</v>
      </c>
      <c r="U6361">
        <v>2.1960000000000002</v>
      </c>
      <c r="V6361">
        <v>-1.7568E-3</v>
      </c>
      <c r="W6361" t="s">
        <v>39</v>
      </c>
      <c r="X6361" s="4">
        <f>IF(bot_orders[[#This Row],[side]]="sell", bot_orders[[#This Row],[accFillSz]]*bot_orders[[#This Row],[avgPx]] + bot_orders[[#This Row],[fee]], -bot_orders[[#This Row],[accFillSz]]*bot_orders[[#This Row],[avgPx]])</f>
        <v>-1.5642108000000001</v>
      </c>
      <c r="Y6361" s="4">
        <f>IF(bot_orders[[#This Row],[side]]="buy", bot_orders[[#This Row],[accFillSz]] + bot_orders[[#This Row],[fee]], -bot_orders[[#This Row],[accFillSz]])</f>
        <v>2.1942432000000003</v>
      </c>
      <c r="Z6361" s="4">
        <f>IF(bot_orders[[#This Row],[side]]="sell",bot_orders[[#This Row],[accFillSz]]*bot_orders[[#This Row],[avgPx]]+bot_orders[[#This Row],[fee]], 0)</f>
        <v>0</v>
      </c>
      <c r="AA6361" s="4">
        <f>IF(bot_orders[[#This Row],[side]]="sell",-bot_orders[[#This Row],[accFillSz]],bot_orders[[#This Row],[accFillSz]]+bot_orders[[#This Row],[fee]])</f>
        <v>2.1942432000000003</v>
      </c>
      <c r="AB6361">
        <v>0</v>
      </c>
      <c r="AC6361" t="s">
        <v>38</v>
      </c>
      <c r="AD6361">
        <v>0</v>
      </c>
      <c r="AE6361" t="s">
        <v>40</v>
      </c>
      <c r="AF6361" t="s">
        <v>41</v>
      </c>
      <c r="AG6361" t="s">
        <v>42</v>
      </c>
      <c r="AH6361" t="s">
        <v>28</v>
      </c>
      <c r="AI6361">
        <v>2.1942431999999998</v>
      </c>
      <c r="AJ6361">
        <v>-1.5642107999999999</v>
      </c>
    </row>
    <row r="6362" spans="1:36" x14ac:dyDescent="0.3">
      <c r="A6362">
        <v>6010</v>
      </c>
      <c r="B6362" t="s">
        <v>298</v>
      </c>
      <c r="C6362" t="s">
        <v>28</v>
      </c>
      <c r="D6362" t="s">
        <v>29</v>
      </c>
      <c r="E6362" t="s">
        <v>30</v>
      </c>
      <c r="F6362" t="s">
        <v>31</v>
      </c>
      <c r="G6362" t="s">
        <v>92</v>
      </c>
      <c r="H6362" t="s">
        <v>16857</v>
      </c>
      <c r="I6362" s="4" t="s">
        <v>16858</v>
      </c>
      <c r="J6362" s="1">
        <f>((((bot_orders[[#This Row],[cTime]]/ 1000)+3*3600) / 86400) + DATE(1970,1,1))</f>
        <v>45779.659821030087</v>
      </c>
      <c r="K6362" s="4" t="s">
        <v>16859</v>
      </c>
      <c r="L6362" s="1">
        <f>((((bot_orders[[#This Row],[uTime]]/ 1000)+3*3600) / 86400) + DATE(1970,1,1))</f>
        <v>45779.669777743053</v>
      </c>
      <c r="M6362" t="s">
        <v>34</v>
      </c>
      <c r="N6362" t="s">
        <v>28</v>
      </c>
      <c r="O6362" t="s">
        <v>35</v>
      </c>
      <c r="P6362">
        <v>2.1960000000000002</v>
      </c>
      <c r="Q6362" t="s">
        <v>36</v>
      </c>
      <c r="R6362" t="s">
        <v>55</v>
      </c>
      <c r="S6362">
        <v>0.71479999999999999</v>
      </c>
      <c r="T6362">
        <v>0.71479999999999999</v>
      </c>
      <c r="U6362">
        <v>2.1960000000000002</v>
      </c>
      <c r="V6362">
        <v>-1.7568E-3</v>
      </c>
      <c r="W6362" t="s">
        <v>39</v>
      </c>
      <c r="X6362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362" s="4">
        <f>IF(bot_orders[[#This Row],[side]]="buy", bot_orders[[#This Row],[accFillSz]] + bot_orders[[#This Row],[fee]], -bot_orders[[#This Row],[accFillSz]])</f>
        <v>2.1942432000000003</v>
      </c>
      <c r="Z6362" s="4">
        <f>IF(bot_orders[[#This Row],[side]]="sell",bot_orders[[#This Row],[accFillSz]]*bot_orders[[#This Row],[avgPx]]+bot_orders[[#This Row],[fee]], 0)</f>
        <v>0</v>
      </c>
      <c r="AA6362" s="4">
        <f>IF(bot_orders[[#This Row],[side]]="sell",-bot_orders[[#This Row],[accFillSz]],bot_orders[[#This Row],[accFillSz]]+bot_orders[[#This Row],[fee]])</f>
        <v>2.1942432000000003</v>
      </c>
      <c r="AB6362">
        <v>0</v>
      </c>
      <c r="AC6362" t="s">
        <v>38</v>
      </c>
      <c r="AD6362">
        <v>0</v>
      </c>
      <c r="AE6362" t="s">
        <v>40</v>
      </c>
      <c r="AF6362" t="s">
        <v>41</v>
      </c>
      <c r="AG6362" t="s">
        <v>42</v>
      </c>
      <c r="AH6362" t="s">
        <v>28</v>
      </c>
      <c r="AI6362">
        <v>2.1942431999999998</v>
      </c>
      <c r="AJ6362">
        <v>-1.5697007999999999</v>
      </c>
    </row>
    <row r="6363" spans="1:36" x14ac:dyDescent="0.3">
      <c r="A6363">
        <v>6011</v>
      </c>
      <c r="B6363" t="s">
        <v>298</v>
      </c>
      <c r="C6363" t="s">
        <v>28</v>
      </c>
      <c r="D6363" t="s">
        <v>29</v>
      </c>
      <c r="E6363" t="s">
        <v>30</v>
      </c>
      <c r="F6363" t="s">
        <v>31</v>
      </c>
      <c r="G6363" t="s">
        <v>150</v>
      </c>
      <c r="H6363" t="s">
        <v>16860</v>
      </c>
      <c r="I6363" s="4" t="s">
        <v>16861</v>
      </c>
      <c r="J6363" s="1">
        <f>((((bot_orders[[#This Row],[cTime]]/ 1000)+3*3600) / 86400) + DATE(1970,1,1))</f>
        <v>45779.662915081019</v>
      </c>
      <c r="K6363" s="4" t="s">
        <v>16862</v>
      </c>
      <c r="L6363" s="1">
        <f>((((bot_orders[[#This Row],[uTime]]/ 1000)+3*3600) / 86400) + DATE(1970,1,1))</f>
        <v>45779.665166203704</v>
      </c>
      <c r="M6363" t="s">
        <v>34</v>
      </c>
      <c r="N6363" t="s">
        <v>28</v>
      </c>
      <c r="O6363" t="s">
        <v>35</v>
      </c>
      <c r="P6363">
        <v>2.1960000000000002</v>
      </c>
      <c r="Q6363" t="s">
        <v>36</v>
      </c>
      <c r="R6363" t="s">
        <v>55</v>
      </c>
      <c r="S6363">
        <v>0.71730000000000005</v>
      </c>
      <c r="T6363">
        <v>0.71730000000000005</v>
      </c>
      <c r="U6363">
        <v>2.1960000000000002</v>
      </c>
      <c r="V6363">
        <v>-1.7568E-3</v>
      </c>
      <c r="W6363" t="s">
        <v>39</v>
      </c>
      <c r="X6363" s="4">
        <f>IF(bot_orders[[#This Row],[side]]="sell", bot_orders[[#This Row],[accFillSz]]*bot_orders[[#This Row],[avgPx]] + bot_orders[[#This Row],[fee]], -bot_orders[[#This Row],[accFillSz]]*bot_orders[[#This Row],[avgPx]])</f>
        <v>-1.5751908000000003</v>
      </c>
      <c r="Y6363" s="4">
        <f>IF(bot_orders[[#This Row],[side]]="buy", bot_orders[[#This Row],[accFillSz]] + bot_orders[[#This Row],[fee]], -bot_orders[[#This Row],[accFillSz]])</f>
        <v>2.1942432000000003</v>
      </c>
      <c r="Z6363" s="4">
        <f>IF(bot_orders[[#This Row],[side]]="sell",bot_orders[[#This Row],[accFillSz]]*bot_orders[[#This Row],[avgPx]]+bot_orders[[#This Row],[fee]], 0)</f>
        <v>0</v>
      </c>
      <c r="AA6363" s="4">
        <f>IF(bot_orders[[#This Row],[side]]="sell",-bot_orders[[#This Row],[accFillSz]],bot_orders[[#This Row],[accFillSz]]+bot_orders[[#This Row],[fee]])</f>
        <v>2.1942432000000003</v>
      </c>
      <c r="AB6363">
        <v>0</v>
      </c>
      <c r="AC6363" t="s">
        <v>38</v>
      </c>
      <c r="AD6363">
        <v>0</v>
      </c>
      <c r="AE6363" t="s">
        <v>40</v>
      </c>
      <c r="AF6363" t="s">
        <v>41</v>
      </c>
      <c r="AG6363" t="s">
        <v>42</v>
      </c>
      <c r="AH6363" t="s">
        <v>28</v>
      </c>
      <c r="AI6363">
        <v>2.1942431999999998</v>
      </c>
      <c r="AJ6363">
        <v>-1.5751907999999999</v>
      </c>
    </row>
    <row r="6364" spans="1:36" x14ac:dyDescent="0.3">
      <c r="A6364">
        <v>6012</v>
      </c>
      <c r="B6364" t="s">
        <v>298</v>
      </c>
      <c r="C6364" t="s">
        <v>28</v>
      </c>
      <c r="D6364" t="s">
        <v>29</v>
      </c>
      <c r="E6364" t="s">
        <v>30</v>
      </c>
      <c r="F6364" t="s">
        <v>31</v>
      </c>
      <c r="G6364" t="s">
        <v>150</v>
      </c>
      <c r="H6364" t="s">
        <v>16863</v>
      </c>
      <c r="I6364" s="4" t="s">
        <v>16864</v>
      </c>
      <c r="J6364" s="1">
        <f>((((bot_orders[[#This Row],[cTime]]/ 1000)+3*3600) / 86400) + DATE(1970,1,1))</f>
        <v>45779.66516621528</v>
      </c>
      <c r="K6364" s="4" t="s">
        <v>16865</v>
      </c>
      <c r="L6364" s="1">
        <f>((((bot_orders[[#This Row],[uTime]]/ 1000)+3*3600) / 86400) + DATE(1970,1,1))</f>
        <v>45779.688576944449</v>
      </c>
      <c r="M6364" t="s">
        <v>34</v>
      </c>
      <c r="N6364" t="s">
        <v>28</v>
      </c>
      <c r="O6364" t="s">
        <v>35</v>
      </c>
      <c r="P6364">
        <v>2.194</v>
      </c>
      <c r="Q6364" t="s">
        <v>36</v>
      </c>
      <c r="R6364" t="s">
        <v>37</v>
      </c>
      <c r="S6364">
        <v>0.7198</v>
      </c>
      <c r="T6364">
        <v>0.7198</v>
      </c>
      <c r="U6364">
        <v>2.194</v>
      </c>
      <c r="V6364">
        <v>-1.263393E-3</v>
      </c>
      <c r="W6364" t="s">
        <v>38</v>
      </c>
      <c r="X6364" s="4">
        <f>IF(bot_orders[[#This Row],[side]]="sell", bot_orders[[#This Row],[accFillSz]]*bot_orders[[#This Row],[avgPx]] + bot_orders[[#This Row],[fee]], -bot_orders[[#This Row],[accFillSz]]*bot_orders[[#This Row],[avgPx]])</f>
        <v>1.5779778070000001</v>
      </c>
      <c r="Y6364" s="4">
        <f>IF(bot_orders[[#This Row],[side]]="buy", bot_orders[[#This Row],[accFillSz]] + bot_orders[[#This Row],[fee]], -bot_orders[[#This Row],[accFillSz]])</f>
        <v>-2.194</v>
      </c>
      <c r="Z6364" s="4">
        <f>IF(bot_orders[[#This Row],[side]]="sell",bot_orders[[#This Row],[accFillSz]]*bot_orders[[#This Row],[avgPx]]+bot_orders[[#This Row],[fee]], 0)</f>
        <v>1.5779778070000001</v>
      </c>
      <c r="AA6364" s="4">
        <f>IF(bot_orders[[#This Row],[side]]="sell",-bot_orders[[#This Row],[accFillSz]],bot_orders[[#This Row],[accFillSz]]+bot_orders[[#This Row],[fee]])</f>
        <v>-2.194</v>
      </c>
      <c r="AB6364">
        <v>0</v>
      </c>
      <c r="AC6364" t="s">
        <v>39</v>
      </c>
      <c r="AD6364">
        <v>0</v>
      </c>
      <c r="AE6364" t="s">
        <v>40</v>
      </c>
      <c r="AF6364" t="s">
        <v>41</v>
      </c>
      <c r="AG6364" t="s">
        <v>42</v>
      </c>
      <c r="AH6364" t="s">
        <v>28</v>
      </c>
      <c r="AI6364">
        <v>-2.194</v>
      </c>
      <c r="AJ6364">
        <v>1.5779778099999999</v>
      </c>
    </row>
    <row r="6365" spans="1:36" x14ac:dyDescent="0.3">
      <c r="A6365">
        <v>6014</v>
      </c>
      <c r="B6365" t="s">
        <v>298</v>
      </c>
      <c r="C6365" t="s">
        <v>28</v>
      </c>
      <c r="D6365" t="s">
        <v>29</v>
      </c>
      <c r="E6365" t="s">
        <v>30</v>
      </c>
      <c r="F6365" t="s">
        <v>31</v>
      </c>
      <c r="G6365" t="s">
        <v>92</v>
      </c>
      <c r="H6365" t="s">
        <v>16866</v>
      </c>
      <c r="I6365" s="4" t="s">
        <v>16867</v>
      </c>
      <c r="J6365" s="1">
        <f>((((bot_orders[[#This Row],[cTime]]/ 1000)+3*3600) / 86400) + DATE(1970,1,1))</f>
        <v>45779.669777754636</v>
      </c>
      <c r="K6365" s="4" t="s">
        <v>16868</v>
      </c>
      <c r="L6365" s="1">
        <f>((((bot_orders[[#This Row],[uTime]]/ 1000)+3*3600) / 86400) + DATE(1970,1,1))</f>
        <v>45779.687188645832</v>
      </c>
      <c r="M6365" t="s">
        <v>34</v>
      </c>
      <c r="N6365" t="s">
        <v>28</v>
      </c>
      <c r="O6365" t="s">
        <v>35</v>
      </c>
      <c r="P6365">
        <v>2.194</v>
      </c>
      <c r="Q6365" t="s">
        <v>36</v>
      </c>
      <c r="R6365" t="s">
        <v>37</v>
      </c>
      <c r="S6365">
        <v>0.71730000000000005</v>
      </c>
      <c r="T6365">
        <v>0.71730000000000005</v>
      </c>
      <c r="U6365">
        <v>2.194</v>
      </c>
      <c r="V6365">
        <v>-1.2590050000000001E-3</v>
      </c>
      <c r="W6365" t="s">
        <v>38</v>
      </c>
      <c r="X6365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365" s="4">
        <f>IF(bot_orders[[#This Row],[side]]="buy", bot_orders[[#This Row],[accFillSz]] + bot_orders[[#This Row],[fee]], -bot_orders[[#This Row],[accFillSz]])</f>
        <v>-2.194</v>
      </c>
      <c r="Z6365" s="4">
        <f>IF(bot_orders[[#This Row],[side]]="sell",bot_orders[[#This Row],[accFillSz]]*bot_orders[[#This Row],[avgPx]]+bot_orders[[#This Row],[fee]], 0)</f>
        <v>1.572497195</v>
      </c>
      <c r="AA6365" s="4">
        <f>IF(bot_orders[[#This Row],[side]]="sell",-bot_orders[[#This Row],[accFillSz]],bot_orders[[#This Row],[accFillSz]]+bot_orders[[#This Row],[fee]])</f>
        <v>-2.194</v>
      </c>
      <c r="AB6365">
        <v>0</v>
      </c>
      <c r="AC6365" t="s">
        <v>39</v>
      </c>
      <c r="AD6365">
        <v>0</v>
      </c>
      <c r="AE6365" t="s">
        <v>40</v>
      </c>
      <c r="AF6365" t="s">
        <v>41</v>
      </c>
      <c r="AG6365" t="s">
        <v>42</v>
      </c>
      <c r="AH6365" t="s">
        <v>28</v>
      </c>
      <c r="AI6365">
        <v>-2.194</v>
      </c>
      <c r="AJ6365">
        <v>1.5724971999999999</v>
      </c>
    </row>
    <row r="6366" spans="1:36" x14ac:dyDescent="0.3">
      <c r="A6366">
        <v>6015</v>
      </c>
      <c r="B6366" t="s">
        <v>298</v>
      </c>
      <c r="C6366" t="s">
        <v>28</v>
      </c>
      <c r="D6366" t="s">
        <v>29</v>
      </c>
      <c r="E6366" t="s">
        <v>30</v>
      </c>
      <c r="F6366" t="s">
        <v>31</v>
      </c>
      <c r="G6366" t="s">
        <v>81</v>
      </c>
      <c r="H6366" t="s">
        <v>16869</v>
      </c>
      <c r="I6366" s="4" t="s">
        <v>16870</v>
      </c>
      <c r="J6366" s="1">
        <f>((((bot_orders[[#This Row],[cTime]]/ 1000)+3*3600) / 86400) + DATE(1970,1,1))</f>
        <v>45779.676960127312</v>
      </c>
      <c r="K6366" s="4" t="s">
        <v>16871</v>
      </c>
      <c r="L6366" s="1">
        <f>((((bot_orders[[#This Row],[uTime]]/ 1000)+3*3600) / 86400) + DATE(1970,1,1))</f>
        <v>45779.677930868056</v>
      </c>
      <c r="M6366" t="s">
        <v>34</v>
      </c>
      <c r="N6366" t="s">
        <v>28</v>
      </c>
      <c r="O6366" t="s">
        <v>35</v>
      </c>
      <c r="P6366">
        <v>2.194</v>
      </c>
      <c r="Q6366" t="s">
        <v>36</v>
      </c>
      <c r="R6366" t="s">
        <v>37</v>
      </c>
      <c r="S6366">
        <v>0.71479999999999999</v>
      </c>
      <c r="T6366">
        <v>0.71479999999999999</v>
      </c>
      <c r="U6366">
        <v>2.194</v>
      </c>
      <c r="V6366">
        <v>-1.254617E-3</v>
      </c>
      <c r="W6366" t="s">
        <v>38</v>
      </c>
      <c r="X6366" s="4">
        <f>IF(bot_orders[[#This Row],[side]]="sell", bot_orders[[#This Row],[accFillSz]]*bot_orders[[#This Row],[avgPx]] + bot_orders[[#This Row],[fee]], -bot_orders[[#This Row],[accFillSz]]*bot_orders[[#This Row],[avgPx]])</f>
        <v>1.5670165829999998</v>
      </c>
      <c r="Y6366" s="4">
        <f>IF(bot_orders[[#This Row],[side]]="buy", bot_orders[[#This Row],[accFillSz]] + bot_orders[[#This Row],[fee]], -bot_orders[[#This Row],[accFillSz]])</f>
        <v>-2.194</v>
      </c>
      <c r="Z6366" s="4">
        <f>IF(bot_orders[[#This Row],[side]]="sell",bot_orders[[#This Row],[accFillSz]]*bot_orders[[#This Row],[avgPx]]+bot_orders[[#This Row],[fee]], 0)</f>
        <v>1.5670165829999998</v>
      </c>
      <c r="AA6366" s="4">
        <f>IF(bot_orders[[#This Row],[side]]="sell",-bot_orders[[#This Row],[accFillSz]],bot_orders[[#This Row],[accFillSz]]+bot_orders[[#This Row],[fee]])</f>
        <v>-2.194</v>
      </c>
      <c r="AB6366">
        <v>0</v>
      </c>
      <c r="AC6366" t="s">
        <v>39</v>
      </c>
      <c r="AD6366">
        <v>0</v>
      </c>
      <c r="AE6366" t="s">
        <v>40</v>
      </c>
      <c r="AF6366" t="s">
        <v>41</v>
      </c>
      <c r="AG6366" t="s">
        <v>42</v>
      </c>
      <c r="AH6366" t="s">
        <v>28</v>
      </c>
      <c r="AI6366">
        <v>-2.194</v>
      </c>
      <c r="AJ6366">
        <v>1.56701658</v>
      </c>
    </row>
    <row r="6367" spans="1:36" x14ac:dyDescent="0.3">
      <c r="A6367">
        <v>6016</v>
      </c>
      <c r="B6367" t="s">
        <v>298</v>
      </c>
      <c r="C6367" t="s">
        <v>28</v>
      </c>
      <c r="D6367" t="s">
        <v>29</v>
      </c>
      <c r="E6367" t="s">
        <v>30</v>
      </c>
      <c r="F6367" t="s">
        <v>31</v>
      </c>
      <c r="G6367" t="s">
        <v>165</v>
      </c>
      <c r="H6367" t="s">
        <v>16872</v>
      </c>
      <c r="I6367" s="4" t="s">
        <v>16873</v>
      </c>
      <c r="J6367" s="1">
        <f>((((bot_orders[[#This Row],[cTime]]/ 1000)+3*3600) / 86400) + DATE(1970,1,1))</f>
        <v>45779.677930891208</v>
      </c>
      <c r="K6367" s="4" t="s">
        <v>16874</v>
      </c>
      <c r="L6367" s="1">
        <f>((((bot_orders[[#This Row],[uTime]]/ 1000)+3*3600) / 86400) + DATE(1970,1,1))</f>
        <v>45779.700328831022</v>
      </c>
      <c r="M6367" t="s">
        <v>34</v>
      </c>
      <c r="N6367" t="s">
        <v>28</v>
      </c>
      <c r="O6367" t="s">
        <v>35</v>
      </c>
      <c r="P6367">
        <v>2.1960000000000002</v>
      </c>
      <c r="Q6367" t="s">
        <v>36</v>
      </c>
      <c r="R6367" t="s">
        <v>55</v>
      </c>
      <c r="S6367">
        <v>0.71230000000000004</v>
      </c>
      <c r="T6367">
        <v>0.71230000000000004</v>
      </c>
      <c r="U6367">
        <v>2.1960000000000002</v>
      </c>
      <c r="V6367">
        <v>-1.7568E-3</v>
      </c>
      <c r="W6367" t="s">
        <v>39</v>
      </c>
      <c r="X6367" s="4">
        <f>IF(bot_orders[[#This Row],[side]]="sell", bot_orders[[#This Row],[accFillSz]]*bot_orders[[#This Row],[avgPx]] + bot_orders[[#This Row],[fee]], -bot_orders[[#This Row],[accFillSz]]*bot_orders[[#This Row],[avgPx]])</f>
        <v>-1.5642108000000001</v>
      </c>
      <c r="Y6367" s="4">
        <f>IF(bot_orders[[#This Row],[side]]="buy", bot_orders[[#This Row],[accFillSz]] + bot_orders[[#This Row],[fee]], -bot_orders[[#This Row],[accFillSz]])</f>
        <v>2.1942432000000003</v>
      </c>
      <c r="Z6367" s="4">
        <f>IF(bot_orders[[#This Row],[side]]="sell",bot_orders[[#This Row],[accFillSz]]*bot_orders[[#This Row],[avgPx]]+bot_orders[[#This Row],[fee]], 0)</f>
        <v>0</v>
      </c>
      <c r="AA6367" s="4">
        <f>IF(bot_orders[[#This Row],[side]]="sell",-bot_orders[[#This Row],[accFillSz]],bot_orders[[#This Row],[accFillSz]]+bot_orders[[#This Row],[fee]])</f>
        <v>2.1942432000000003</v>
      </c>
      <c r="AB6367">
        <v>0</v>
      </c>
      <c r="AC6367" t="s">
        <v>38</v>
      </c>
      <c r="AD6367">
        <v>0</v>
      </c>
      <c r="AE6367" t="s">
        <v>40</v>
      </c>
      <c r="AF6367" t="s">
        <v>41</v>
      </c>
      <c r="AG6367" t="s">
        <v>42</v>
      </c>
      <c r="AH6367" t="s">
        <v>28</v>
      </c>
      <c r="AI6367">
        <v>2.1942431999999998</v>
      </c>
      <c r="AJ6367">
        <v>-1.5642107999999999</v>
      </c>
    </row>
    <row r="6368" spans="1:36" x14ac:dyDescent="0.3">
      <c r="A6368">
        <v>6017</v>
      </c>
      <c r="B6368" t="s">
        <v>298</v>
      </c>
      <c r="C6368" t="s">
        <v>28</v>
      </c>
      <c r="D6368" t="s">
        <v>29</v>
      </c>
      <c r="E6368" t="s">
        <v>30</v>
      </c>
      <c r="F6368" t="s">
        <v>31</v>
      </c>
      <c r="G6368" t="s">
        <v>160</v>
      </c>
      <c r="H6368" t="s">
        <v>16875</v>
      </c>
      <c r="I6368" s="4" t="s">
        <v>16876</v>
      </c>
      <c r="J6368" s="1">
        <f>((((bot_orders[[#This Row],[cTime]]/ 1000)+3*3600) / 86400) + DATE(1970,1,1))</f>
        <v>45779.687188668977</v>
      </c>
      <c r="K6368" s="4" t="s">
        <v>16877</v>
      </c>
      <c r="L6368" s="1">
        <f>((((bot_orders[[#This Row],[uTime]]/ 1000)+3*3600) / 86400) + DATE(1970,1,1))</f>
        <v>45779.691222361114</v>
      </c>
      <c r="M6368" t="s">
        <v>34</v>
      </c>
      <c r="N6368" t="s">
        <v>28</v>
      </c>
      <c r="O6368" t="s">
        <v>35</v>
      </c>
      <c r="P6368">
        <v>2.1960000000000002</v>
      </c>
      <c r="Q6368" t="s">
        <v>36</v>
      </c>
      <c r="R6368" t="s">
        <v>55</v>
      </c>
      <c r="S6368">
        <v>0.71479999999999999</v>
      </c>
      <c r="T6368">
        <v>0.71479999999999999</v>
      </c>
      <c r="U6368">
        <v>2.1960000000000002</v>
      </c>
      <c r="V6368">
        <v>-1.7568E-3</v>
      </c>
      <c r="W6368" t="s">
        <v>39</v>
      </c>
      <c r="X6368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368" s="4">
        <f>IF(bot_orders[[#This Row],[side]]="buy", bot_orders[[#This Row],[accFillSz]] + bot_orders[[#This Row],[fee]], -bot_orders[[#This Row],[accFillSz]])</f>
        <v>2.1942432000000003</v>
      </c>
      <c r="Z6368" s="4">
        <f>IF(bot_orders[[#This Row],[side]]="sell",bot_orders[[#This Row],[accFillSz]]*bot_orders[[#This Row],[avgPx]]+bot_orders[[#This Row],[fee]], 0)</f>
        <v>0</v>
      </c>
      <c r="AA6368" s="4">
        <f>IF(bot_orders[[#This Row],[side]]="sell",-bot_orders[[#This Row],[accFillSz]],bot_orders[[#This Row],[accFillSz]]+bot_orders[[#This Row],[fee]])</f>
        <v>2.1942432000000003</v>
      </c>
      <c r="AB6368">
        <v>0</v>
      </c>
      <c r="AC6368" t="s">
        <v>38</v>
      </c>
      <c r="AD6368">
        <v>0</v>
      </c>
      <c r="AE6368" t="s">
        <v>40</v>
      </c>
      <c r="AF6368" t="s">
        <v>41</v>
      </c>
      <c r="AG6368" t="s">
        <v>42</v>
      </c>
      <c r="AH6368" t="s">
        <v>28</v>
      </c>
      <c r="AI6368">
        <v>2.1942431999999998</v>
      </c>
      <c r="AJ6368">
        <v>-1.5697007999999999</v>
      </c>
    </row>
    <row r="6369" spans="1:36" x14ac:dyDescent="0.3">
      <c r="A6369">
        <v>6018</v>
      </c>
      <c r="B6369" t="s">
        <v>298</v>
      </c>
      <c r="C6369" t="s">
        <v>28</v>
      </c>
      <c r="D6369" t="s">
        <v>29</v>
      </c>
      <c r="E6369" t="s">
        <v>30</v>
      </c>
      <c r="F6369" t="s">
        <v>31</v>
      </c>
      <c r="G6369" t="s">
        <v>76</v>
      </c>
      <c r="H6369" t="s">
        <v>16878</v>
      </c>
      <c r="I6369" s="4" t="s">
        <v>16879</v>
      </c>
      <c r="J6369" s="1">
        <f>((((bot_orders[[#This Row],[cTime]]/ 1000)+3*3600) / 86400) + DATE(1970,1,1))</f>
        <v>45779.688576967594</v>
      </c>
      <c r="K6369" s="4" t="s">
        <v>16880</v>
      </c>
      <c r="L6369" s="1">
        <f>((((bot_orders[[#This Row],[uTime]]/ 1000)+3*3600) / 86400) + DATE(1970,1,1))</f>
        <v>45779.690482673614</v>
      </c>
      <c r="M6369" t="s">
        <v>34</v>
      </c>
      <c r="N6369" t="s">
        <v>28</v>
      </c>
      <c r="O6369" t="s">
        <v>35</v>
      </c>
      <c r="P6369">
        <v>2.1960000000000002</v>
      </c>
      <c r="Q6369" t="s">
        <v>36</v>
      </c>
      <c r="R6369" t="s">
        <v>55</v>
      </c>
      <c r="S6369">
        <v>0.71730000000000005</v>
      </c>
      <c r="T6369">
        <v>0.71730000000000005</v>
      </c>
      <c r="U6369">
        <v>2.1960000000000002</v>
      </c>
      <c r="V6369">
        <v>-1.7568E-3</v>
      </c>
      <c r="W6369" t="s">
        <v>39</v>
      </c>
      <c r="X6369" s="4">
        <f>IF(bot_orders[[#This Row],[side]]="sell", bot_orders[[#This Row],[accFillSz]]*bot_orders[[#This Row],[avgPx]] + bot_orders[[#This Row],[fee]], -bot_orders[[#This Row],[accFillSz]]*bot_orders[[#This Row],[avgPx]])</f>
        <v>-1.5751908000000003</v>
      </c>
      <c r="Y6369" s="4">
        <f>IF(bot_orders[[#This Row],[side]]="buy", bot_orders[[#This Row],[accFillSz]] + bot_orders[[#This Row],[fee]], -bot_orders[[#This Row],[accFillSz]])</f>
        <v>2.1942432000000003</v>
      </c>
      <c r="Z6369" s="4">
        <f>IF(bot_orders[[#This Row],[side]]="sell",bot_orders[[#This Row],[accFillSz]]*bot_orders[[#This Row],[avgPx]]+bot_orders[[#This Row],[fee]], 0)</f>
        <v>0</v>
      </c>
      <c r="AA6369" s="4">
        <f>IF(bot_orders[[#This Row],[side]]="sell",-bot_orders[[#This Row],[accFillSz]],bot_orders[[#This Row],[accFillSz]]+bot_orders[[#This Row],[fee]])</f>
        <v>2.1942432000000003</v>
      </c>
      <c r="AB6369">
        <v>0</v>
      </c>
      <c r="AC6369" t="s">
        <v>38</v>
      </c>
      <c r="AD6369">
        <v>0</v>
      </c>
      <c r="AE6369" t="s">
        <v>40</v>
      </c>
      <c r="AF6369" t="s">
        <v>41</v>
      </c>
      <c r="AG6369" t="s">
        <v>42</v>
      </c>
      <c r="AH6369" t="s">
        <v>28</v>
      </c>
      <c r="AI6369">
        <v>2.1942431999999998</v>
      </c>
      <c r="AJ6369">
        <v>-1.5751907999999999</v>
      </c>
    </row>
    <row r="6370" spans="1:36" x14ac:dyDescent="0.3">
      <c r="A6370">
        <v>6019</v>
      </c>
      <c r="B6370" t="s">
        <v>298</v>
      </c>
      <c r="C6370" t="s">
        <v>28</v>
      </c>
      <c r="D6370" t="s">
        <v>29</v>
      </c>
      <c r="E6370" t="s">
        <v>30</v>
      </c>
      <c r="F6370" t="s">
        <v>31</v>
      </c>
      <c r="G6370" t="s">
        <v>76</v>
      </c>
      <c r="H6370" t="s">
        <v>16881</v>
      </c>
      <c r="I6370" s="4" t="s">
        <v>16882</v>
      </c>
      <c r="J6370" s="1">
        <f>((((bot_orders[[#This Row],[cTime]]/ 1000)+3*3600) / 86400) + DATE(1970,1,1))</f>
        <v>45779.690482685182</v>
      </c>
      <c r="K6370" s="4" t="s">
        <v>16883</v>
      </c>
      <c r="L6370" s="1">
        <f>((((bot_orders[[#This Row],[uTime]]/ 1000)+3*3600) / 86400) + DATE(1970,1,1))</f>
        <v>45779.720903425929</v>
      </c>
      <c r="M6370" t="s">
        <v>34</v>
      </c>
      <c r="N6370" t="s">
        <v>28</v>
      </c>
      <c r="O6370" t="s">
        <v>35</v>
      </c>
      <c r="P6370">
        <v>2.194</v>
      </c>
      <c r="Q6370" t="s">
        <v>36</v>
      </c>
      <c r="R6370" t="s">
        <v>37</v>
      </c>
      <c r="S6370">
        <v>0.7198</v>
      </c>
      <c r="T6370">
        <v>0.7198</v>
      </c>
      <c r="U6370">
        <v>2.194</v>
      </c>
      <c r="V6370">
        <v>-1.263393E-3</v>
      </c>
      <c r="W6370" t="s">
        <v>38</v>
      </c>
      <c r="X6370" s="4">
        <f>IF(bot_orders[[#This Row],[side]]="sell", bot_orders[[#This Row],[accFillSz]]*bot_orders[[#This Row],[avgPx]] + bot_orders[[#This Row],[fee]], -bot_orders[[#This Row],[accFillSz]]*bot_orders[[#This Row],[avgPx]])</f>
        <v>1.5779778070000001</v>
      </c>
      <c r="Y6370" s="4">
        <f>IF(bot_orders[[#This Row],[side]]="buy", bot_orders[[#This Row],[accFillSz]] + bot_orders[[#This Row],[fee]], -bot_orders[[#This Row],[accFillSz]])</f>
        <v>-2.194</v>
      </c>
      <c r="Z6370" s="4">
        <f>IF(bot_orders[[#This Row],[side]]="sell",bot_orders[[#This Row],[accFillSz]]*bot_orders[[#This Row],[avgPx]]+bot_orders[[#This Row],[fee]], 0)</f>
        <v>1.5779778070000001</v>
      </c>
      <c r="AA6370" s="4">
        <f>IF(bot_orders[[#This Row],[side]]="sell",-bot_orders[[#This Row],[accFillSz]],bot_orders[[#This Row],[accFillSz]]+bot_orders[[#This Row],[fee]])</f>
        <v>-2.194</v>
      </c>
      <c r="AB6370">
        <v>0</v>
      </c>
      <c r="AC6370" t="s">
        <v>39</v>
      </c>
      <c r="AD6370">
        <v>0</v>
      </c>
      <c r="AE6370" t="s">
        <v>40</v>
      </c>
      <c r="AF6370" t="s">
        <v>41</v>
      </c>
      <c r="AG6370" t="s">
        <v>42</v>
      </c>
      <c r="AH6370" t="s">
        <v>28</v>
      </c>
      <c r="AI6370">
        <v>-2.194</v>
      </c>
      <c r="AJ6370">
        <v>1.5779778099999999</v>
      </c>
    </row>
    <row r="6371" spans="1:36" x14ac:dyDescent="0.3">
      <c r="A6371">
        <v>6020</v>
      </c>
      <c r="B6371" t="s">
        <v>298</v>
      </c>
      <c r="C6371" t="s">
        <v>28</v>
      </c>
      <c r="D6371" t="s">
        <v>29</v>
      </c>
      <c r="E6371" t="s">
        <v>30</v>
      </c>
      <c r="F6371" t="s">
        <v>31</v>
      </c>
      <c r="G6371" t="s">
        <v>160</v>
      </c>
      <c r="H6371" t="s">
        <v>16884</v>
      </c>
      <c r="I6371" s="4" t="s">
        <v>16885</v>
      </c>
      <c r="J6371" s="1">
        <f>((((bot_orders[[#This Row],[cTime]]/ 1000)+3*3600) / 86400) + DATE(1970,1,1))</f>
        <v>45779.691222384259</v>
      </c>
      <c r="K6371" s="4" t="s">
        <v>16886</v>
      </c>
      <c r="L6371" s="1">
        <f>((((bot_orders[[#This Row],[uTime]]/ 1000)+3*3600) / 86400) + DATE(1970,1,1))</f>
        <v>45779.712288946757</v>
      </c>
      <c r="M6371" t="s">
        <v>34</v>
      </c>
      <c r="N6371" t="s">
        <v>28</v>
      </c>
      <c r="O6371" t="s">
        <v>35</v>
      </c>
      <c r="P6371">
        <v>2.194</v>
      </c>
      <c r="Q6371" t="s">
        <v>36</v>
      </c>
      <c r="R6371" t="s">
        <v>37</v>
      </c>
      <c r="S6371">
        <v>0.71730000000000005</v>
      </c>
      <c r="T6371">
        <v>0.71730000000000005</v>
      </c>
      <c r="U6371">
        <v>2.194</v>
      </c>
      <c r="V6371">
        <v>-1.2590050000000001E-3</v>
      </c>
      <c r="W6371" t="s">
        <v>38</v>
      </c>
      <c r="X6371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371" s="4">
        <f>IF(bot_orders[[#This Row],[side]]="buy", bot_orders[[#This Row],[accFillSz]] + bot_orders[[#This Row],[fee]], -bot_orders[[#This Row],[accFillSz]])</f>
        <v>-2.194</v>
      </c>
      <c r="Z6371" s="4">
        <f>IF(bot_orders[[#This Row],[side]]="sell",bot_orders[[#This Row],[accFillSz]]*bot_orders[[#This Row],[avgPx]]+bot_orders[[#This Row],[fee]], 0)</f>
        <v>1.572497195</v>
      </c>
      <c r="AA6371" s="4">
        <f>IF(bot_orders[[#This Row],[side]]="sell",-bot_orders[[#This Row],[accFillSz]],bot_orders[[#This Row],[accFillSz]]+bot_orders[[#This Row],[fee]])</f>
        <v>-2.194</v>
      </c>
      <c r="AB6371">
        <v>0</v>
      </c>
      <c r="AC6371" t="s">
        <v>39</v>
      </c>
      <c r="AD6371">
        <v>0</v>
      </c>
      <c r="AE6371" t="s">
        <v>40</v>
      </c>
      <c r="AF6371" t="s">
        <v>41</v>
      </c>
      <c r="AG6371" t="s">
        <v>42</v>
      </c>
      <c r="AH6371" t="s">
        <v>28</v>
      </c>
      <c r="AI6371">
        <v>-2.194</v>
      </c>
      <c r="AJ6371">
        <v>1.5724971999999999</v>
      </c>
    </row>
    <row r="6372" spans="1:36" x14ac:dyDescent="0.3">
      <c r="A6372">
        <v>6021</v>
      </c>
      <c r="B6372" t="s">
        <v>298</v>
      </c>
      <c r="C6372" t="s">
        <v>28</v>
      </c>
      <c r="D6372" t="s">
        <v>29</v>
      </c>
      <c r="E6372" t="s">
        <v>30</v>
      </c>
      <c r="F6372" t="s">
        <v>31</v>
      </c>
      <c r="G6372" t="s">
        <v>165</v>
      </c>
      <c r="H6372" t="s">
        <v>16887</v>
      </c>
      <c r="I6372" s="4" t="s">
        <v>16888</v>
      </c>
      <c r="J6372" s="1">
        <f>((((bot_orders[[#This Row],[cTime]]/ 1000)+3*3600) / 86400) + DATE(1970,1,1))</f>
        <v>45779.700328854167</v>
      </c>
      <c r="K6372" s="4" t="s">
        <v>16889</v>
      </c>
      <c r="L6372" s="1">
        <f>((((bot_orders[[#This Row],[uTime]]/ 1000)+3*3600) / 86400) + DATE(1970,1,1))</f>
        <v>45779.705773356487</v>
      </c>
      <c r="M6372" t="s">
        <v>34</v>
      </c>
      <c r="N6372" t="s">
        <v>28</v>
      </c>
      <c r="O6372" t="s">
        <v>35</v>
      </c>
      <c r="P6372">
        <v>2.194</v>
      </c>
      <c r="Q6372" t="s">
        <v>36</v>
      </c>
      <c r="R6372" t="s">
        <v>37</v>
      </c>
      <c r="S6372">
        <v>0.71479999999999999</v>
      </c>
      <c r="T6372">
        <v>0.71479999999999999</v>
      </c>
      <c r="U6372">
        <v>2.194</v>
      </c>
      <c r="V6372">
        <v>-1.254617E-3</v>
      </c>
      <c r="W6372" t="s">
        <v>38</v>
      </c>
      <c r="X6372" s="4">
        <f>IF(bot_orders[[#This Row],[side]]="sell", bot_orders[[#This Row],[accFillSz]]*bot_orders[[#This Row],[avgPx]] + bot_orders[[#This Row],[fee]], -bot_orders[[#This Row],[accFillSz]]*bot_orders[[#This Row],[avgPx]])</f>
        <v>1.5670165829999998</v>
      </c>
      <c r="Y6372" s="4">
        <f>IF(bot_orders[[#This Row],[side]]="buy", bot_orders[[#This Row],[accFillSz]] + bot_orders[[#This Row],[fee]], -bot_orders[[#This Row],[accFillSz]])</f>
        <v>-2.194</v>
      </c>
      <c r="Z6372" s="4">
        <f>IF(bot_orders[[#This Row],[side]]="sell",bot_orders[[#This Row],[accFillSz]]*bot_orders[[#This Row],[avgPx]]+bot_orders[[#This Row],[fee]], 0)</f>
        <v>1.5670165829999998</v>
      </c>
      <c r="AA6372" s="4">
        <f>IF(bot_orders[[#This Row],[side]]="sell",-bot_orders[[#This Row],[accFillSz]],bot_orders[[#This Row],[accFillSz]]+bot_orders[[#This Row],[fee]])</f>
        <v>-2.194</v>
      </c>
      <c r="AB6372">
        <v>0</v>
      </c>
      <c r="AC6372" t="s">
        <v>39</v>
      </c>
      <c r="AD6372">
        <v>0</v>
      </c>
      <c r="AE6372" t="s">
        <v>40</v>
      </c>
      <c r="AF6372" t="s">
        <v>41</v>
      </c>
      <c r="AG6372" t="s">
        <v>42</v>
      </c>
      <c r="AH6372" t="s">
        <v>28</v>
      </c>
      <c r="AI6372">
        <v>-2.194</v>
      </c>
      <c r="AJ6372">
        <v>1.56701658</v>
      </c>
    </row>
    <row r="6373" spans="1:36" x14ac:dyDescent="0.3">
      <c r="A6373">
        <v>6022</v>
      </c>
      <c r="B6373" t="s">
        <v>298</v>
      </c>
      <c r="C6373" t="s">
        <v>28</v>
      </c>
      <c r="D6373" t="s">
        <v>29</v>
      </c>
      <c r="E6373" t="s">
        <v>30</v>
      </c>
      <c r="F6373" t="s">
        <v>31</v>
      </c>
      <c r="G6373" t="s">
        <v>178</v>
      </c>
      <c r="H6373" t="s">
        <v>16890</v>
      </c>
      <c r="I6373" s="4" t="s">
        <v>16891</v>
      </c>
      <c r="J6373" s="1">
        <f>((((bot_orders[[#This Row],[cTime]]/ 1000)+3*3600) / 86400) + DATE(1970,1,1))</f>
        <v>45779.705773379625</v>
      </c>
      <c r="K6373" s="4" t="s">
        <v>16892</v>
      </c>
      <c r="L6373" s="1">
        <f>((((bot_orders[[#This Row],[uTime]]/ 1000)+3*3600) / 86400) + DATE(1970,1,1))</f>
        <v>45779.76758881945</v>
      </c>
      <c r="M6373" t="s">
        <v>34</v>
      </c>
      <c r="N6373" t="s">
        <v>28</v>
      </c>
      <c r="O6373" t="s">
        <v>35</v>
      </c>
      <c r="P6373">
        <v>2.1960000000000002</v>
      </c>
      <c r="Q6373" t="s">
        <v>36</v>
      </c>
      <c r="R6373" t="s">
        <v>55</v>
      </c>
      <c r="S6373">
        <v>0.71230000000000004</v>
      </c>
      <c r="T6373">
        <v>0.71230000000000004</v>
      </c>
      <c r="U6373">
        <v>2.1960000000000002</v>
      </c>
      <c r="V6373">
        <v>-1.7568E-3</v>
      </c>
      <c r="W6373" t="s">
        <v>39</v>
      </c>
      <c r="X6373" s="4">
        <f>IF(bot_orders[[#This Row],[side]]="sell", bot_orders[[#This Row],[accFillSz]]*bot_orders[[#This Row],[avgPx]] + bot_orders[[#This Row],[fee]], -bot_orders[[#This Row],[accFillSz]]*bot_orders[[#This Row],[avgPx]])</f>
        <v>-1.5642108000000001</v>
      </c>
      <c r="Y6373" s="4">
        <f>IF(bot_orders[[#This Row],[side]]="buy", bot_orders[[#This Row],[accFillSz]] + bot_orders[[#This Row],[fee]], -bot_orders[[#This Row],[accFillSz]])</f>
        <v>2.1942432000000003</v>
      </c>
      <c r="Z6373" s="4">
        <f>IF(bot_orders[[#This Row],[side]]="sell",bot_orders[[#This Row],[accFillSz]]*bot_orders[[#This Row],[avgPx]]+bot_orders[[#This Row],[fee]], 0)</f>
        <v>0</v>
      </c>
      <c r="AA6373" s="4">
        <f>IF(bot_orders[[#This Row],[side]]="sell",-bot_orders[[#This Row],[accFillSz]],bot_orders[[#This Row],[accFillSz]]+bot_orders[[#This Row],[fee]])</f>
        <v>2.1942432000000003</v>
      </c>
      <c r="AB6373">
        <v>0</v>
      </c>
      <c r="AC6373" t="s">
        <v>38</v>
      </c>
      <c r="AD6373">
        <v>0</v>
      </c>
      <c r="AE6373" t="s">
        <v>40</v>
      </c>
      <c r="AF6373" t="s">
        <v>41</v>
      </c>
      <c r="AG6373" t="s">
        <v>42</v>
      </c>
      <c r="AH6373" t="s">
        <v>28</v>
      </c>
      <c r="AI6373">
        <v>2.1942431999999998</v>
      </c>
      <c r="AJ6373">
        <v>-1.5642107999999999</v>
      </c>
    </row>
    <row r="6374" spans="1:36" x14ac:dyDescent="0.3">
      <c r="A6374">
        <v>6023</v>
      </c>
      <c r="B6374" t="s">
        <v>298</v>
      </c>
      <c r="C6374" t="s">
        <v>28</v>
      </c>
      <c r="D6374" t="s">
        <v>29</v>
      </c>
      <c r="E6374" t="s">
        <v>30</v>
      </c>
      <c r="F6374" t="s">
        <v>31</v>
      </c>
      <c r="G6374" t="s">
        <v>145</v>
      </c>
      <c r="H6374" t="s">
        <v>16893</v>
      </c>
      <c r="I6374" s="4" t="s">
        <v>16894</v>
      </c>
      <c r="J6374" s="1">
        <f>((((bot_orders[[#This Row],[cTime]]/ 1000)+3*3600) / 86400) + DATE(1970,1,1))</f>
        <v>45779.712288969909</v>
      </c>
      <c r="K6374" s="4" t="s">
        <v>16895</v>
      </c>
      <c r="L6374" s="1">
        <f>((((bot_orders[[#This Row],[uTime]]/ 1000)+3*3600) / 86400) + DATE(1970,1,1))</f>
        <v>45779.763354351853</v>
      </c>
      <c r="M6374" t="s">
        <v>34</v>
      </c>
      <c r="N6374" t="s">
        <v>28</v>
      </c>
      <c r="O6374" t="s">
        <v>35</v>
      </c>
      <c r="P6374">
        <v>2.1960000000000002</v>
      </c>
      <c r="Q6374" t="s">
        <v>36</v>
      </c>
      <c r="R6374" t="s">
        <v>55</v>
      </c>
      <c r="S6374">
        <v>0.71479999999999999</v>
      </c>
      <c r="T6374">
        <v>0.71479999999999999</v>
      </c>
      <c r="U6374">
        <v>2.1960000000000002</v>
      </c>
      <c r="V6374">
        <v>-1.7568E-3</v>
      </c>
      <c r="W6374" t="s">
        <v>39</v>
      </c>
      <c r="X6374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374" s="4">
        <f>IF(bot_orders[[#This Row],[side]]="buy", bot_orders[[#This Row],[accFillSz]] + bot_orders[[#This Row],[fee]], -bot_orders[[#This Row],[accFillSz]])</f>
        <v>2.1942432000000003</v>
      </c>
      <c r="Z6374" s="4">
        <f>IF(bot_orders[[#This Row],[side]]="sell",bot_orders[[#This Row],[accFillSz]]*bot_orders[[#This Row],[avgPx]]+bot_orders[[#This Row],[fee]], 0)</f>
        <v>0</v>
      </c>
      <c r="AA6374" s="4">
        <f>IF(bot_orders[[#This Row],[side]]="sell",-bot_orders[[#This Row],[accFillSz]],bot_orders[[#This Row],[accFillSz]]+bot_orders[[#This Row],[fee]])</f>
        <v>2.1942432000000003</v>
      </c>
      <c r="AB6374">
        <v>0</v>
      </c>
      <c r="AC6374" t="s">
        <v>38</v>
      </c>
      <c r="AD6374">
        <v>0</v>
      </c>
      <c r="AE6374" t="s">
        <v>40</v>
      </c>
      <c r="AF6374" t="s">
        <v>41</v>
      </c>
      <c r="AG6374" t="s">
        <v>42</v>
      </c>
      <c r="AH6374" t="s">
        <v>28</v>
      </c>
      <c r="AI6374">
        <v>2.1942431999999998</v>
      </c>
      <c r="AJ6374">
        <v>-1.5697007999999999</v>
      </c>
    </row>
    <row r="6375" spans="1:36" x14ac:dyDescent="0.3">
      <c r="A6375">
        <v>6024</v>
      </c>
      <c r="B6375" t="s">
        <v>298</v>
      </c>
      <c r="C6375" t="s">
        <v>28</v>
      </c>
      <c r="D6375" t="s">
        <v>29</v>
      </c>
      <c r="E6375" t="s">
        <v>30</v>
      </c>
      <c r="F6375" t="s">
        <v>31</v>
      </c>
      <c r="G6375" t="s">
        <v>155</v>
      </c>
      <c r="H6375" t="s">
        <v>16896</v>
      </c>
      <c r="I6375" s="4" t="s">
        <v>16897</v>
      </c>
      <c r="J6375" s="1">
        <f>((((bot_orders[[#This Row],[cTime]]/ 1000)+3*3600) / 86400) + DATE(1970,1,1))</f>
        <v>45779.720903437497</v>
      </c>
      <c r="K6375" s="4" t="s">
        <v>16898</v>
      </c>
      <c r="L6375" s="1">
        <f>((((bot_orders[[#This Row],[uTime]]/ 1000)+3*3600) / 86400) + DATE(1970,1,1))</f>
        <v>45779.722850648148</v>
      </c>
      <c r="M6375" t="s">
        <v>34</v>
      </c>
      <c r="N6375" t="s">
        <v>28</v>
      </c>
      <c r="O6375" t="s">
        <v>35</v>
      </c>
      <c r="P6375">
        <v>2.1960000000000002</v>
      </c>
      <c r="Q6375" t="s">
        <v>36</v>
      </c>
      <c r="R6375" t="s">
        <v>55</v>
      </c>
      <c r="S6375">
        <v>0.71730000000000005</v>
      </c>
      <c r="T6375">
        <v>0.71730000000000005</v>
      </c>
      <c r="U6375">
        <v>2.1960000000000002</v>
      </c>
      <c r="V6375">
        <v>-1.7568E-3</v>
      </c>
      <c r="W6375" t="s">
        <v>39</v>
      </c>
      <c r="X6375" s="4">
        <f>IF(bot_orders[[#This Row],[side]]="sell", bot_orders[[#This Row],[accFillSz]]*bot_orders[[#This Row],[avgPx]] + bot_orders[[#This Row],[fee]], -bot_orders[[#This Row],[accFillSz]]*bot_orders[[#This Row],[avgPx]])</f>
        <v>-1.5751908000000003</v>
      </c>
      <c r="Y6375" s="4">
        <f>IF(bot_orders[[#This Row],[side]]="buy", bot_orders[[#This Row],[accFillSz]] + bot_orders[[#This Row],[fee]], -bot_orders[[#This Row],[accFillSz]])</f>
        <v>2.1942432000000003</v>
      </c>
      <c r="Z6375" s="4">
        <f>IF(bot_orders[[#This Row],[side]]="sell",bot_orders[[#This Row],[accFillSz]]*bot_orders[[#This Row],[avgPx]]+bot_orders[[#This Row],[fee]], 0)</f>
        <v>0</v>
      </c>
      <c r="AA6375" s="4">
        <f>IF(bot_orders[[#This Row],[side]]="sell",-bot_orders[[#This Row],[accFillSz]],bot_orders[[#This Row],[accFillSz]]+bot_orders[[#This Row],[fee]])</f>
        <v>2.1942432000000003</v>
      </c>
      <c r="AB6375">
        <v>0</v>
      </c>
      <c r="AC6375" t="s">
        <v>38</v>
      </c>
      <c r="AD6375">
        <v>0</v>
      </c>
      <c r="AE6375" t="s">
        <v>40</v>
      </c>
      <c r="AF6375" t="s">
        <v>41</v>
      </c>
      <c r="AG6375" t="s">
        <v>42</v>
      </c>
      <c r="AH6375" t="s">
        <v>28</v>
      </c>
      <c r="AI6375">
        <v>2.1942431999999998</v>
      </c>
      <c r="AJ6375">
        <v>-1.5751907999999999</v>
      </c>
    </row>
    <row r="6376" spans="1:36" x14ac:dyDescent="0.3">
      <c r="A6376">
        <v>6025</v>
      </c>
      <c r="B6376" t="s">
        <v>298</v>
      </c>
      <c r="C6376" t="s">
        <v>28</v>
      </c>
      <c r="D6376" t="s">
        <v>29</v>
      </c>
      <c r="E6376" t="s">
        <v>30</v>
      </c>
      <c r="F6376" t="s">
        <v>31</v>
      </c>
      <c r="G6376" t="s">
        <v>155</v>
      </c>
      <c r="H6376" t="s">
        <v>16899</v>
      </c>
      <c r="I6376" s="4" t="s">
        <v>16900</v>
      </c>
      <c r="J6376" s="1">
        <f>((((bot_orders[[#This Row],[cTime]]/ 1000)+3*3600) / 86400) + DATE(1970,1,1))</f>
        <v>45779.7228506713</v>
      </c>
      <c r="K6376" s="4" t="s">
        <v>16901</v>
      </c>
      <c r="L6376" s="1">
        <f>((((bot_orders[[#This Row],[uTime]]/ 1000)+3*3600) / 86400) + DATE(1970,1,1))</f>
        <v>45779.732392152779</v>
      </c>
      <c r="M6376" t="s">
        <v>34</v>
      </c>
      <c r="N6376" t="s">
        <v>28</v>
      </c>
      <c r="O6376" t="s">
        <v>35</v>
      </c>
      <c r="P6376">
        <v>2.194</v>
      </c>
      <c r="Q6376" t="s">
        <v>36</v>
      </c>
      <c r="R6376" t="s">
        <v>37</v>
      </c>
      <c r="S6376">
        <v>0.7198</v>
      </c>
      <c r="T6376">
        <v>0.7198</v>
      </c>
      <c r="U6376">
        <v>2.194</v>
      </c>
      <c r="V6376">
        <v>-1.263393E-3</v>
      </c>
      <c r="W6376" t="s">
        <v>38</v>
      </c>
      <c r="X6376" s="4">
        <f>IF(bot_orders[[#This Row],[side]]="sell", bot_orders[[#This Row],[accFillSz]]*bot_orders[[#This Row],[avgPx]] + bot_orders[[#This Row],[fee]], -bot_orders[[#This Row],[accFillSz]]*bot_orders[[#This Row],[avgPx]])</f>
        <v>1.5779778070000001</v>
      </c>
      <c r="Y6376" s="4">
        <f>IF(bot_orders[[#This Row],[side]]="buy", bot_orders[[#This Row],[accFillSz]] + bot_orders[[#This Row],[fee]], -bot_orders[[#This Row],[accFillSz]])</f>
        <v>-2.194</v>
      </c>
      <c r="Z6376" s="4">
        <f>IF(bot_orders[[#This Row],[side]]="sell",bot_orders[[#This Row],[accFillSz]]*bot_orders[[#This Row],[avgPx]]+bot_orders[[#This Row],[fee]], 0)</f>
        <v>1.5779778070000001</v>
      </c>
      <c r="AA6376" s="4">
        <f>IF(bot_orders[[#This Row],[side]]="sell",-bot_orders[[#This Row],[accFillSz]],bot_orders[[#This Row],[accFillSz]]+bot_orders[[#This Row],[fee]])</f>
        <v>-2.194</v>
      </c>
      <c r="AB6376">
        <v>0</v>
      </c>
      <c r="AC6376" t="s">
        <v>39</v>
      </c>
      <c r="AD6376">
        <v>0</v>
      </c>
      <c r="AE6376" t="s">
        <v>40</v>
      </c>
      <c r="AF6376" t="s">
        <v>41</v>
      </c>
      <c r="AG6376" t="s">
        <v>42</v>
      </c>
      <c r="AH6376" t="s">
        <v>28</v>
      </c>
      <c r="AI6376">
        <v>-2.194</v>
      </c>
      <c r="AJ6376">
        <v>1.5779778099999999</v>
      </c>
    </row>
    <row r="6377" spans="1:36" x14ac:dyDescent="0.3">
      <c r="A6377">
        <v>6026</v>
      </c>
      <c r="B6377" t="s">
        <v>298</v>
      </c>
      <c r="C6377" t="s">
        <v>28</v>
      </c>
      <c r="D6377" t="s">
        <v>29</v>
      </c>
      <c r="E6377" t="s">
        <v>30</v>
      </c>
      <c r="F6377" t="s">
        <v>31</v>
      </c>
      <c r="G6377" t="s">
        <v>174</v>
      </c>
      <c r="H6377" t="s">
        <v>16902</v>
      </c>
      <c r="I6377" s="4" t="s">
        <v>16903</v>
      </c>
      <c r="J6377" s="1">
        <f>((((bot_orders[[#This Row],[cTime]]/ 1000)+3*3600) / 86400) + DATE(1970,1,1))</f>
        <v>45779.732392175923</v>
      </c>
      <c r="K6377" s="4" t="s">
        <v>16904</v>
      </c>
      <c r="L6377" s="1">
        <f>((((bot_orders[[#This Row],[uTime]]/ 1000)+3*3600) / 86400) + DATE(1970,1,1))</f>
        <v>45779.755834930555</v>
      </c>
      <c r="M6377" t="s">
        <v>34</v>
      </c>
      <c r="N6377" t="s">
        <v>28</v>
      </c>
      <c r="O6377" t="s">
        <v>35</v>
      </c>
      <c r="P6377">
        <v>2.1960000000000002</v>
      </c>
      <c r="Q6377" t="s">
        <v>36</v>
      </c>
      <c r="R6377" t="s">
        <v>55</v>
      </c>
      <c r="S6377">
        <v>0.71730000000000005</v>
      </c>
      <c r="T6377">
        <v>0.71730000000000005</v>
      </c>
      <c r="U6377">
        <v>2.1960000000000002</v>
      </c>
      <c r="V6377">
        <v>-1.7568E-3</v>
      </c>
      <c r="W6377" t="s">
        <v>39</v>
      </c>
      <c r="X6377" s="4">
        <f>IF(bot_orders[[#This Row],[side]]="sell", bot_orders[[#This Row],[accFillSz]]*bot_orders[[#This Row],[avgPx]] + bot_orders[[#This Row],[fee]], -bot_orders[[#This Row],[accFillSz]]*bot_orders[[#This Row],[avgPx]])</f>
        <v>-1.5751908000000003</v>
      </c>
      <c r="Y6377" s="4">
        <f>IF(bot_orders[[#This Row],[side]]="buy", bot_orders[[#This Row],[accFillSz]] + bot_orders[[#This Row],[fee]], -bot_orders[[#This Row],[accFillSz]])</f>
        <v>2.1942432000000003</v>
      </c>
      <c r="Z6377" s="4">
        <f>IF(bot_orders[[#This Row],[side]]="sell",bot_orders[[#This Row],[accFillSz]]*bot_orders[[#This Row],[avgPx]]+bot_orders[[#This Row],[fee]], 0)</f>
        <v>0</v>
      </c>
      <c r="AA6377" s="4">
        <f>IF(bot_orders[[#This Row],[side]]="sell",-bot_orders[[#This Row],[accFillSz]],bot_orders[[#This Row],[accFillSz]]+bot_orders[[#This Row],[fee]])</f>
        <v>2.1942432000000003</v>
      </c>
      <c r="AB6377">
        <v>0</v>
      </c>
      <c r="AC6377" t="s">
        <v>38</v>
      </c>
      <c r="AD6377">
        <v>0</v>
      </c>
      <c r="AE6377" t="s">
        <v>40</v>
      </c>
      <c r="AF6377" t="s">
        <v>41</v>
      </c>
      <c r="AG6377" t="s">
        <v>42</v>
      </c>
      <c r="AH6377" t="s">
        <v>28</v>
      </c>
      <c r="AI6377">
        <v>2.1942431999999998</v>
      </c>
      <c r="AJ6377">
        <v>-1.5751907999999999</v>
      </c>
    </row>
    <row r="6378" spans="1:36" x14ac:dyDescent="0.3">
      <c r="A6378">
        <v>6027</v>
      </c>
      <c r="B6378" t="s">
        <v>298</v>
      </c>
      <c r="C6378" t="s">
        <v>28</v>
      </c>
      <c r="D6378" t="s">
        <v>29</v>
      </c>
      <c r="E6378" t="s">
        <v>30</v>
      </c>
      <c r="F6378" t="s">
        <v>31</v>
      </c>
      <c r="G6378" t="s">
        <v>153</v>
      </c>
      <c r="H6378" t="s">
        <v>16905</v>
      </c>
      <c r="I6378" s="4" t="s">
        <v>16906</v>
      </c>
      <c r="J6378" s="1">
        <f>((((bot_orders[[#This Row],[cTime]]/ 1000)+3*3600) / 86400) + DATE(1970,1,1))</f>
        <v>45779.733859039348</v>
      </c>
      <c r="K6378" s="4" t="s">
        <v>16907</v>
      </c>
      <c r="L6378" s="1">
        <f>((((bot_orders[[#This Row],[uTime]]/ 1000)+3*3600) / 86400) + DATE(1970,1,1))</f>
        <v>45779.744159548616</v>
      </c>
      <c r="M6378" t="s">
        <v>34</v>
      </c>
      <c r="N6378" t="s">
        <v>28</v>
      </c>
      <c r="O6378" t="s">
        <v>35</v>
      </c>
      <c r="P6378">
        <v>2.1960000000000002</v>
      </c>
      <c r="Q6378" t="s">
        <v>36</v>
      </c>
      <c r="R6378" t="s">
        <v>55</v>
      </c>
      <c r="S6378">
        <v>0.7198</v>
      </c>
      <c r="T6378">
        <v>0.7198</v>
      </c>
      <c r="U6378">
        <v>2.1960000000000002</v>
      </c>
      <c r="V6378">
        <v>-1.7568E-3</v>
      </c>
      <c r="W6378" t="s">
        <v>39</v>
      </c>
      <c r="X6378" s="4">
        <f>IF(bot_orders[[#This Row],[side]]="sell", bot_orders[[#This Row],[accFillSz]]*bot_orders[[#This Row],[avgPx]] + bot_orders[[#This Row],[fee]], -bot_orders[[#This Row],[accFillSz]]*bot_orders[[#This Row],[avgPx]])</f>
        <v>-1.5806808000000001</v>
      </c>
      <c r="Y6378" s="4">
        <f>IF(bot_orders[[#This Row],[side]]="buy", bot_orders[[#This Row],[accFillSz]] + bot_orders[[#This Row],[fee]], -bot_orders[[#This Row],[accFillSz]])</f>
        <v>2.1942432000000003</v>
      </c>
      <c r="Z6378" s="4">
        <f>IF(bot_orders[[#This Row],[side]]="sell",bot_orders[[#This Row],[accFillSz]]*bot_orders[[#This Row],[avgPx]]+bot_orders[[#This Row],[fee]], 0)</f>
        <v>0</v>
      </c>
      <c r="AA6378" s="4">
        <f>IF(bot_orders[[#This Row],[side]]="sell",-bot_orders[[#This Row],[accFillSz]],bot_orders[[#This Row],[accFillSz]]+bot_orders[[#This Row],[fee]])</f>
        <v>2.1942432000000003</v>
      </c>
      <c r="AB6378">
        <v>0</v>
      </c>
      <c r="AC6378" t="s">
        <v>38</v>
      </c>
      <c r="AD6378">
        <v>0</v>
      </c>
      <c r="AE6378" t="s">
        <v>40</v>
      </c>
      <c r="AF6378" t="s">
        <v>41</v>
      </c>
      <c r="AG6378" t="s">
        <v>42</v>
      </c>
      <c r="AH6378" t="s">
        <v>28</v>
      </c>
      <c r="AI6378">
        <v>2.1942431999999998</v>
      </c>
      <c r="AJ6378">
        <v>-1.5806808000000001</v>
      </c>
    </row>
    <row r="6379" spans="1:36" x14ac:dyDescent="0.3">
      <c r="A6379">
        <v>6029</v>
      </c>
      <c r="B6379" t="s">
        <v>298</v>
      </c>
      <c r="C6379" t="s">
        <v>28</v>
      </c>
      <c r="D6379" t="s">
        <v>29</v>
      </c>
      <c r="E6379" t="s">
        <v>30</v>
      </c>
      <c r="F6379" t="s">
        <v>31</v>
      </c>
      <c r="G6379" t="s">
        <v>174</v>
      </c>
      <c r="H6379" t="s">
        <v>16911</v>
      </c>
      <c r="I6379" s="4" t="s">
        <v>16912</v>
      </c>
      <c r="J6379" s="1">
        <f>((((bot_orders[[#This Row],[cTime]]/ 1000)+3*3600) / 86400) + DATE(1970,1,1))</f>
        <v>45779.755834953707</v>
      </c>
      <c r="K6379" s="4" t="s">
        <v>16913</v>
      </c>
      <c r="L6379" s="1">
        <f>((((bot_orders[[#This Row],[uTime]]/ 1000)+3*3600) / 86400) + DATE(1970,1,1))</f>
        <v>45779.80507101852</v>
      </c>
      <c r="M6379" t="s">
        <v>34</v>
      </c>
      <c r="N6379" t="s">
        <v>28</v>
      </c>
      <c r="O6379" t="s">
        <v>35</v>
      </c>
      <c r="P6379">
        <v>2.194</v>
      </c>
      <c r="Q6379" t="s">
        <v>36</v>
      </c>
      <c r="R6379" t="s">
        <v>37</v>
      </c>
      <c r="S6379">
        <v>0.7198</v>
      </c>
      <c r="T6379">
        <v>0.7198</v>
      </c>
      <c r="U6379">
        <v>2.194</v>
      </c>
      <c r="V6379">
        <v>-1.263393E-3</v>
      </c>
      <c r="W6379" t="s">
        <v>38</v>
      </c>
      <c r="X6379" s="4">
        <f>IF(bot_orders[[#This Row],[side]]="sell", bot_orders[[#This Row],[accFillSz]]*bot_orders[[#This Row],[avgPx]] + bot_orders[[#This Row],[fee]], -bot_orders[[#This Row],[accFillSz]]*bot_orders[[#This Row],[avgPx]])</f>
        <v>1.5779778070000001</v>
      </c>
      <c r="Y6379" s="4">
        <f>IF(bot_orders[[#This Row],[side]]="buy", bot_orders[[#This Row],[accFillSz]] + bot_orders[[#This Row],[fee]], -bot_orders[[#This Row],[accFillSz]])</f>
        <v>-2.194</v>
      </c>
      <c r="Z6379" s="4">
        <f>IF(bot_orders[[#This Row],[side]]="sell",bot_orders[[#This Row],[accFillSz]]*bot_orders[[#This Row],[avgPx]]+bot_orders[[#This Row],[fee]], 0)</f>
        <v>1.5779778070000001</v>
      </c>
      <c r="AA6379" s="4">
        <f>IF(bot_orders[[#This Row],[side]]="sell",-bot_orders[[#This Row],[accFillSz]],bot_orders[[#This Row],[accFillSz]]+bot_orders[[#This Row],[fee]])</f>
        <v>-2.194</v>
      </c>
      <c r="AB6379">
        <v>0</v>
      </c>
      <c r="AC6379" t="s">
        <v>39</v>
      </c>
      <c r="AD6379">
        <v>0</v>
      </c>
      <c r="AE6379" t="s">
        <v>40</v>
      </c>
      <c r="AF6379" t="s">
        <v>41</v>
      </c>
      <c r="AG6379" t="s">
        <v>42</v>
      </c>
      <c r="AH6379" t="s">
        <v>28</v>
      </c>
      <c r="AI6379">
        <v>-2.194</v>
      </c>
      <c r="AJ6379">
        <v>1.5779778099999999</v>
      </c>
    </row>
    <row r="6380" spans="1:36" x14ac:dyDescent="0.3">
      <c r="A6380">
        <v>6030</v>
      </c>
      <c r="B6380" t="s">
        <v>298</v>
      </c>
      <c r="C6380" t="s">
        <v>28</v>
      </c>
      <c r="D6380" t="s">
        <v>29</v>
      </c>
      <c r="E6380" t="s">
        <v>30</v>
      </c>
      <c r="F6380" t="s">
        <v>31</v>
      </c>
      <c r="G6380" t="s">
        <v>145</v>
      </c>
      <c r="H6380" t="s">
        <v>16914</v>
      </c>
      <c r="I6380" s="4" t="s">
        <v>16915</v>
      </c>
      <c r="J6380" s="1">
        <f>((((bot_orders[[#This Row],[cTime]]/ 1000)+3*3600) / 86400) + DATE(1970,1,1))</f>
        <v>45779.763354374998</v>
      </c>
      <c r="K6380" s="4" t="s">
        <v>16916</v>
      </c>
      <c r="L6380" s="1">
        <f>((((bot_orders[[#This Row],[uTime]]/ 1000)+3*3600) / 86400) + DATE(1970,1,1))</f>
        <v>45779.795559548613</v>
      </c>
      <c r="M6380" t="s">
        <v>34</v>
      </c>
      <c r="N6380" t="s">
        <v>28</v>
      </c>
      <c r="O6380" t="s">
        <v>35</v>
      </c>
      <c r="P6380">
        <v>2.194</v>
      </c>
      <c r="Q6380" t="s">
        <v>36</v>
      </c>
      <c r="R6380" t="s">
        <v>37</v>
      </c>
      <c r="S6380">
        <v>0.71730000000000005</v>
      </c>
      <c r="T6380">
        <v>0.71730000000000005</v>
      </c>
      <c r="U6380">
        <v>2.194</v>
      </c>
      <c r="V6380">
        <v>-1.2590050000000001E-3</v>
      </c>
      <c r="W6380" t="s">
        <v>38</v>
      </c>
      <c r="X6380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380" s="4">
        <f>IF(bot_orders[[#This Row],[side]]="buy", bot_orders[[#This Row],[accFillSz]] + bot_orders[[#This Row],[fee]], -bot_orders[[#This Row],[accFillSz]])</f>
        <v>-2.194</v>
      </c>
      <c r="Z6380" s="4">
        <f>IF(bot_orders[[#This Row],[side]]="sell",bot_orders[[#This Row],[accFillSz]]*bot_orders[[#This Row],[avgPx]]+bot_orders[[#This Row],[fee]], 0)</f>
        <v>1.572497195</v>
      </c>
      <c r="AA6380" s="4">
        <f>IF(bot_orders[[#This Row],[side]]="sell",-bot_orders[[#This Row],[accFillSz]],bot_orders[[#This Row],[accFillSz]]+bot_orders[[#This Row],[fee]])</f>
        <v>-2.194</v>
      </c>
      <c r="AB6380">
        <v>0</v>
      </c>
      <c r="AC6380" t="s">
        <v>39</v>
      </c>
      <c r="AD6380">
        <v>0</v>
      </c>
      <c r="AE6380" t="s">
        <v>40</v>
      </c>
      <c r="AF6380" t="s">
        <v>41</v>
      </c>
      <c r="AG6380" t="s">
        <v>42</v>
      </c>
      <c r="AH6380" t="s">
        <v>28</v>
      </c>
      <c r="AI6380">
        <v>-2.194</v>
      </c>
      <c r="AJ6380">
        <v>1.5724971999999999</v>
      </c>
    </row>
    <row r="6381" spans="1:36" x14ac:dyDescent="0.3">
      <c r="A6381">
        <v>6031</v>
      </c>
      <c r="B6381" t="s">
        <v>298</v>
      </c>
      <c r="C6381" t="s">
        <v>28</v>
      </c>
      <c r="D6381" t="s">
        <v>29</v>
      </c>
      <c r="E6381" t="s">
        <v>30</v>
      </c>
      <c r="F6381" t="s">
        <v>31</v>
      </c>
      <c r="G6381" t="s">
        <v>178</v>
      </c>
      <c r="H6381" t="s">
        <v>16917</v>
      </c>
      <c r="I6381" s="4" t="s">
        <v>16918</v>
      </c>
      <c r="J6381" s="1">
        <f>((((bot_orders[[#This Row],[cTime]]/ 1000)+3*3600) / 86400) + DATE(1970,1,1))</f>
        <v>45779.767588842595</v>
      </c>
      <c r="K6381" s="4" t="s">
        <v>16919</v>
      </c>
      <c r="L6381" s="1">
        <f>((((bot_orders[[#This Row],[uTime]]/ 1000)+3*3600) / 86400) + DATE(1970,1,1))</f>
        <v>45779.794741921294</v>
      </c>
      <c r="M6381" t="s">
        <v>34</v>
      </c>
      <c r="N6381" t="s">
        <v>28</v>
      </c>
      <c r="O6381" t="s">
        <v>35</v>
      </c>
      <c r="P6381">
        <v>2.194</v>
      </c>
      <c r="Q6381" t="s">
        <v>36</v>
      </c>
      <c r="R6381" t="s">
        <v>37</v>
      </c>
      <c r="S6381">
        <v>0.71479999999999999</v>
      </c>
      <c r="T6381">
        <v>0.71479999999999999</v>
      </c>
      <c r="U6381">
        <v>2.194</v>
      </c>
      <c r="V6381">
        <v>-1.254617E-3</v>
      </c>
      <c r="W6381" t="s">
        <v>38</v>
      </c>
      <c r="X6381" s="4">
        <f>IF(bot_orders[[#This Row],[side]]="sell", bot_orders[[#This Row],[accFillSz]]*bot_orders[[#This Row],[avgPx]] + bot_orders[[#This Row],[fee]], -bot_orders[[#This Row],[accFillSz]]*bot_orders[[#This Row],[avgPx]])</f>
        <v>1.5670165829999998</v>
      </c>
      <c r="Y6381" s="4">
        <f>IF(bot_orders[[#This Row],[side]]="buy", bot_orders[[#This Row],[accFillSz]] + bot_orders[[#This Row],[fee]], -bot_orders[[#This Row],[accFillSz]])</f>
        <v>-2.194</v>
      </c>
      <c r="Z6381" s="4">
        <f>IF(bot_orders[[#This Row],[side]]="sell",bot_orders[[#This Row],[accFillSz]]*bot_orders[[#This Row],[avgPx]]+bot_orders[[#This Row],[fee]], 0)</f>
        <v>1.5670165829999998</v>
      </c>
      <c r="AA6381" s="4">
        <f>IF(bot_orders[[#This Row],[side]]="sell",-bot_orders[[#This Row],[accFillSz]],bot_orders[[#This Row],[accFillSz]]+bot_orders[[#This Row],[fee]])</f>
        <v>-2.194</v>
      </c>
      <c r="AB6381">
        <v>0</v>
      </c>
      <c r="AC6381" t="s">
        <v>39</v>
      </c>
      <c r="AD6381">
        <v>0</v>
      </c>
      <c r="AE6381" t="s">
        <v>40</v>
      </c>
      <c r="AF6381" t="s">
        <v>41</v>
      </c>
      <c r="AG6381" t="s">
        <v>42</v>
      </c>
      <c r="AH6381" t="s">
        <v>28</v>
      </c>
      <c r="AI6381">
        <v>-2.194</v>
      </c>
      <c r="AJ6381">
        <v>1.56701658</v>
      </c>
    </row>
    <row r="6382" spans="1:36" x14ac:dyDescent="0.3">
      <c r="A6382">
        <v>6032</v>
      </c>
      <c r="B6382" t="s">
        <v>298</v>
      </c>
      <c r="C6382" t="s">
        <v>28</v>
      </c>
      <c r="D6382" t="s">
        <v>29</v>
      </c>
      <c r="E6382" t="s">
        <v>30</v>
      </c>
      <c r="F6382" t="s">
        <v>31</v>
      </c>
      <c r="G6382" t="s">
        <v>143</v>
      </c>
      <c r="H6382" t="s">
        <v>16920</v>
      </c>
      <c r="I6382" s="4" t="s">
        <v>16921</v>
      </c>
      <c r="J6382" s="1">
        <f>((((bot_orders[[#This Row],[cTime]]/ 1000)+3*3600) / 86400) + DATE(1970,1,1))</f>
        <v>45779.768452476856</v>
      </c>
      <c r="K6382" s="4" t="s">
        <v>16922</v>
      </c>
      <c r="L6382" s="1">
        <f>((((bot_orders[[#This Row],[uTime]]/ 1000)+3*3600) / 86400) + DATE(1970,1,1))</f>
        <v>45779.772803113425</v>
      </c>
      <c r="M6382" t="s">
        <v>34</v>
      </c>
      <c r="N6382" t="s">
        <v>28</v>
      </c>
      <c r="O6382" t="s">
        <v>35</v>
      </c>
      <c r="P6382">
        <v>2.194</v>
      </c>
      <c r="Q6382" t="s">
        <v>36</v>
      </c>
      <c r="R6382" t="s">
        <v>37</v>
      </c>
      <c r="S6382">
        <v>0.71230000000000004</v>
      </c>
      <c r="T6382">
        <v>0.71230000000000004</v>
      </c>
      <c r="U6382">
        <v>2.194</v>
      </c>
      <c r="V6382">
        <v>-1.2502290000000001E-3</v>
      </c>
      <c r="W6382" t="s">
        <v>38</v>
      </c>
      <c r="X6382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82" s="4">
        <f>IF(bot_orders[[#This Row],[side]]="buy", bot_orders[[#This Row],[accFillSz]] + bot_orders[[#This Row],[fee]], -bot_orders[[#This Row],[accFillSz]])</f>
        <v>-2.194</v>
      </c>
      <c r="Z6382" s="4">
        <f>IF(bot_orders[[#This Row],[side]]="sell",bot_orders[[#This Row],[accFillSz]]*bot_orders[[#This Row],[avgPx]]+bot_orders[[#This Row],[fee]], 0)</f>
        <v>1.5615359710000001</v>
      </c>
      <c r="AA6382" s="4">
        <f>IF(bot_orders[[#This Row],[side]]="sell",-bot_orders[[#This Row],[accFillSz]],bot_orders[[#This Row],[accFillSz]]+bot_orders[[#This Row],[fee]])</f>
        <v>-2.194</v>
      </c>
      <c r="AB6382">
        <v>0</v>
      </c>
      <c r="AC6382" t="s">
        <v>39</v>
      </c>
      <c r="AD6382">
        <v>0</v>
      </c>
      <c r="AE6382" t="s">
        <v>40</v>
      </c>
      <c r="AF6382" t="s">
        <v>41</v>
      </c>
      <c r="AG6382" t="s">
        <v>42</v>
      </c>
      <c r="AH6382" t="s">
        <v>28</v>
      </c>
      <c r="AI6382">
        <v>-2.194</v>
      </c>
      <c r="AJ6382">
        <v>1.56153597</v>
      </c>
    </row>
    <row r="6383" spans="1:36" x14ac:dyDescent="0.3">
      <c r="A6383">
        <v>6033</v>
      </c>
      <c r="B6383" t="s">
        <v>298</v>
      </c>
      <c r="C6383" t="s">
        <v>28</v>
      </c>
      <c r="D6383" t="s">
        <v>29</v>
      </c>
      <c r="E6383" t="s">
        <v>30</v>
      </c>
      <c r="F6383" t="s">
        <v>31</v>
      </c>
      <c r="G6383" t="s">
        <v>111</v>
      </c>
      <c r="H6383" t="s">
        <v>16923</v>
      </c>
      <c r="I6383" s="4" t="s">
        <v>16924</v>
      </c>
      <c r="J6383" s="1">
        <f>((((bot_orders[[#This Row],[cTime]]/ 1000)+3*3600) / 86400) + DATE(1970,1,1))</f>
        <v>45779.77280313657</v>
      </c>
      <c r="K6383" s="4" t="s">
        <v>16925</v>
      </c>
      <c r="L6383" s="1">
        <f>((((bot_orders[[#This Row],[uTime]]/ 1000)+3*3600) / 86400) + DATE(1970,1,1))</f>
        <v>45779.790689502319</v>
      </c>
      <c r="M6383" t="s">
        <v>34</v>
      </c>
      <c r="N6383" t="s">
        <v>28</v>
      </c>
      <c r="O6383" t="s">
        <v>35</v>
      </c>
      <c r="P6383">
        <v>2.1960000000000002</v>
      </c>
      <c r="Q6383" t="s">
        <v>36</v>
      </c>
      <c r="R6383" t="s">
        <v>55</v>
      </c>
      <c r="S6383">
        <v>0.70979999999999999</v>
      </c>
      <c r="T6383">
        <v>0.70979999999999999</v>
      </c>
      <c r="U6383">
        <v>2.1960000000000002</v>
      </c>
      <c r="V6383">
        <v>-1.7568E-3</v>
      </c>
      <c r="W6383" t="s">
        <v>39</v>
      </c>
      <c r="X6383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83" s="4">
        <f>IF(bot_orders[[#This Row],[side]]="buy", bot_orders[[#This Row],[accFillSz]] + bot_orders[[#This Row],[fee]], -bot_orders[[#This Row],[accFillSz]])</f>
        <v>2.1942432000000003</v>
      </c>
      <c r="Z6383" s="4">
        <f>IF(bot_orders[[#This Row],[side]]="sell",bot_orders[[#This Row],[accFillSz]]*bot_orders[[#This Row],[avgPx]]+bot_orders[[#This Row],[fee]], 0)</f>
        <v>0</v>
      </c>
      <c r="AA6383" s="4">
        <f>IF(bot_orders[[#This Row],[side]]="sell",-bot_orders[[#This Row],[accFillSz]],bot_orders[[#This Row],[accFillSz]]+bot_orders[[#This Row],[fee]])</f>
        <v>2.1942432000000003</v>
      </c>
      <c r="AB6383">
        <v>0</v>
      </c>
      <c r="AC6383" t="s">
        <v>38</v>
      </c>
      <c r="AD6383">
        <v>0</v>
      </c>
      <c r="AE6383" t="s">
        <v>40</v>
      </c>
      <c r="AF6383" t="s">
        <v>41</v>
      </c>
      <c r="AG6383" t="s">
        <v>42</v>
      </c>
      <c r="AH6383" t="s">
        <v>28</v>
      </c>
      <c r="AI6383">
        <v>2.1942431999999998</v>
      </c>
      <c r="AJ6383">
        <v>-1.5587207999999999</v>
      </c>
    </row>
    <row r="6384" spans="1:36" x14ac:dyDescent="0.3">
      <c r="A6384">
        <v>6034</v>
      </c>
      <c r="B6384" t="s">
        <v>298</v>
      </c>
      <c r="C6384" t="s">
        <v>28</v>
      </c>
      <c r="D6384" t="s">
        <v>29</v>
      </c>
      <c r="E6384" t="s">
        <v>30</v>
      </c>
      <c r="F6384" t="s">
        <v>31</v>
      </c>
      <c r="G6384" t="s">
        <v>111</v>
      </c>
      <c r="H6384" t="s">
        <v>16926</v>
      </c>
      <c r="I6384" s="4" t="s">
        <v>16927</v>
      </c>
      <c r="J6384" s="1">
        <f>((((bot_orders[[#This Row],[cTime]]/ 1000)+3*3600) / 86400) + DATE(1970,1,1))</f>
        <v>45779.790689525464</v>
      </c>
      <c r="K6384" s="4" t="s">
        <v>16928</v>
      </c>
      <c r="L6384" s="1">
        <f>((((bot_orders[[#This Row],[uTime]]/ 1000)+3*3600) / 86400) + DATE(1970,1,1))</f>
        <v>45779.791968622681</v>
      </c>
      <c r="M6384" t="s">
        <v>34</v>
      </c>
      <c r="N6384" t="s">
        <v>28</v>
      </c>
      <c r="O6384" t="s">
        <v>35</v>
      </c>
      <c r="P6384">
        <v>2.194</v>
      </c>
      <c r="Q6384" t="s">
        <v>36</v>
      </c>
      <c r="R6384" t="s">
        <v>37</v>
      </c>
      <c r="S6384">
        <v>0.71230000000000004</v>
      </c>
      <c r="T6384">
        <v>0.71230000000000004</v>
      </c>
      <c r="U6384">
        <v>2.194</v>
      </c>
      <c r="V6384">
        <v>-1.2502290000000001E-3</v>
      </c>
      <c r="W6384" t="s">
        <v>38</v>
      </c>
      <c r="X6384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384" s="4">
        <f>IF(bot_orders[[#This Row],[side]]="buy", bot_orders[[#This Row],[accFillSz]] + bot_orders[[#This Row],[fee]], -bot_orders[[#This Row],[accFillSz]])</f>
        <v>-2.194</v>
      </c>
      <c r="Z6384" s="4">
        <f>IF(bot_orders[[#This Row],[side]]="sell",bot_orders[[#This Row],[accFillSz]]*bot_orders[[#This Row],[avgPx]]+bot_orders[[#This Row],[fee]], 0)</f>
        <v>1.5615359710000001</v>
      </c>
      <c r="AA6384" s="4">
        <f>IF(bot_orders[[#This Row],[side]]="sell",-bot_orders[[#This Row],[accFillSz]],bot_orders[[#This Row],[accFillSz]]+bot_orders[[#This Row],[fee]])</f>
        <v>-2.194</v>
      </c>
      <c r="AB6384">
        <v>0</v>
      </c>
      <c r="AC6384" t="s">
        <v>39</v>
      </c>
      <c r="AD6384">
        <v>0</v>
      </c>
      <c r="AE6384" t="s">
        <v>40</v>
      </c>
      <c r="AF6384" t="s">
        <v>41</v>
      </c>
      <c r="AG6384" t="s">
        <v>42</v>
      </c>
      <c r="AH6384" t="s">
        <v>28</v>
      </c>
      <c r="AI6384">
        <v>-2.194</v>
      </c>
      <c r="AJ6384">
        <v>1.56153597</v>
      </c>
    </row>
    <row r="6385" spans="1:36" x14ac:dyDescent="0.3">
      <c r="A6385">
        <v>6035</v>
      </c>
      <c r="B6385" t="s">
        <v>298</v>
      </c>
      <c r="C6385" t="s">
        <v>28</v>
      </c>
      <c r="D6385" t="s">
        <v>29</v>
      </c>
      <c r="E6385" t="s">
        <v>30</v>
      </c>
      <c r="F6385" t="s">
        <v>31</v>
      </c>
      <c r="G6385" t="s">
        <v>60</v>
      </c>
      <c r="H6385" t="s">
        <v>16929</v>
      </c>
      <c r="I6385" s="4" t="s">
        <v>16930</v>
      </c>
      <c r="J6385" s="1">
        <f>((((bot_orders[[#This Row],[cTime]]/ 1000)+3*3600) / 86400) + DATE(1970,1,1))</f>
        <v>45779.791968634258</v>
      </c>
      <c r="K6385" s="4" t="s">
        <v>16931</v>
      </c>
      <c r="L6385" s="1">
        <f>((((bot_orders[[#This Row],[uTime]]/ 1000)+3*3600) / 86400) + DATE(1970,1,1))</f>
        <v>45779.950811342591</v>
      </c>
      <c r="M6385" t="s">
        <v>34</v>
      </c>
      <c r="N6385" t="s">
        <v>28</v>
      </c>
      <c r="O6385" t="s">
        <v>35</v>
      </c>
      <c r="P6385">
        <v>2.1960000000000002</v>
      </c>
      <c r="Q6385" t="s">
        <v>36</v>
      </c>
      <c r="R6385" t="s">
        <v>55</v>
      </c>
      <c r="S6385">
        <v>0.70979999999999999</v>
      </c>
      <c r="T6385">
        <v>0.70979999999999999</v>
      </c>
      <c r="U6385">
        <v>2.1960000000000002</v>
      </c>
      <c r="V6385">
        <v>-1.7568E-3</v>
      </c>
      <c r="W6385" t="s">
        <v>39</v>
      </c>
      <c r="X6385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385" s="4">
        <f>IF(bot_orders[[#This Row],[side]]="buy", bot_orders[[#This Row],[accFillSz]] + bot_orders[[#This Row],[fee]], -bot_orders[[#This Row],[accFillSz]])</f>
        <v>2.1942432000000003</v>
      </c>
      <c r="Z6385" s="4">
        <f>IF(bot_orders[[#This Row],[side]]="sell",bot_orders[[#This Row],[accFillSz]]*bot_orders[[#This Row],[avgPx]]+bot_orders[[#This Row],[fee]], 0)</f>
        <v>0</v>
      </c>
      <c r="AA6385" s="4">
        <f>IF(bot_orders[[#This Row],[side]]="sell",-bot_orders[[#This Row],[accFillSz]],bot_orders[[#This Row],[accFillSz]]+bot_orders[[#This Row],[fee]])</f>
        <v>2.1942432000000003</v>
      </c>
      <c r="AB6385">
        <v>0</v>
      </c>
      <c r="AC6385" t="s">
        <v>38</v>
      </c>
      <c r="AD6385">
        <v>0</v>
      </c>
      <c r="AE6385" t="s">
        <v>40</v>
      </c>
      <c r="AF6385" t="s">
        <v>41</v>
      </c>
      <c r="AG6385" t="s">
        <v>42</v>
      </c>
      <c r="AH6385" t="s">
        <v>28</v>
      </c>
      <c r="AI6385">
        <v>2.1942431999999998</v>
      </c>
      <c r="AJ6385">
        <v>-1.5587207999999999</v>
      </c>
    </row>
    <row r="6386" spans="1:36" x14ac:dyDescent="0.3">
      <c r="A6386">
        <v>6036</v>
      </c>
      <c r="B6386" t="s">
        <v>298</v>
      </c>
      <c r="C6386" t="s">
        <v>28</v>
      </c>
      <c r="D6386" t="s">
        <v>29</v>
      </c>
      <c r="E6386" t="s">
        <v>30</v>
      </c>
      <c r="F6386" t="s">
        <v>31</v>
      </c>
      <c r="G6386" t="s">
        <v>192</v>
      </c>
      <c r="H6386" t="s">
        <v>16932</v>
      </c>
      <c r="I6386" s="4" t="s">
        <v>16933</v>
      </c>
      <c r="J6386" s="1">
        <f>((((bot_orders[[#This Row],[cTime]]/ 1000)+3*3600) / 86400) + DATE(1970,1,1))</f>
        <v>45779.794741944439</v>
      </c>
      <c r="K6386" s="4" t="s">
        <v>16934</v>
      </c>
      <c r="L6386" s="1">
        <f>((((bot_orders[[#This Row],[uTime]]/ 1000)+3*3600) / 86400) + DATE(1970,1,1))</f>
        <v>45779.834849849532</v>
      </c>
      <c r="M6386" t="s">
        <v>34</v>
      </c>
      <c r="N6386" t="s">
        <v>28</v>
      </c>
      <c r="O6386" t="s">
        <v>35</v>
      </c>
      <c r="P6386">
        <v>2.1960000000000002</v>
      </c>
      <c r="Q6386" t="s">
        <v>36</v>
      </c>
      <c r="R6386" t="s">
        <v>55</v>
      </c>
      <c r="S6386">
        <v>0.71230000000000004</v>
      </c>
      <c r="T6386">
        <v>0.71230000000000004</v>
      </c>
      <c r="U6386">
        <v>2.1960000000000002</v>
      </c>
      <c r="V6386">
        <v>-1.7568E-3</v>
      </c>
      <c r="W6386" t="s">
        <v>39</v>
      </c>
      <c r="X6386" s="4">
        <f>IF(bot_orders[[#This Row],[side]]="sell", bot_orders[[#This Row],[accFillSz]]*bot_orders[[#This Row],[avgPx]] + bot_orders[[#This Row],[fee]], -bot_orders[[#This Row],[accFillSz]]*bot_orders[[#This Row],[avgPx]])</f>
        <v>-1.5642108000000001</v>
      </c>
      <c r="Y6386" s="4">
        <f>IF(bot_orders[[#This Row],[side]]="buy", bot_orders[[#This Row],[accFillSz]] + bot_orders[[#This Row],[fee]], -bot_orders[[#This Row],[accFillSz]])</f>
        <v>2.1942432000000003</v>
      </c>
      <c r="Z6386" s="4">
        <f>IF(bot_orders[[#This Row],[side]]="sell",bot_orders[[#This Row],[accFillSz]]*bot_orders[[#This Row],[avgPx]]+bot_orders[[#This Row],[fee]], 0)</f>
        <v>0</v>
      </c>
      <c r="AA6386" s="4">
        <f>IF(bot_orders[[#This Row],[side]]="sell",-bot_orders[[#This Row],[accFillSz]],bot_orders[[#This Row],[accFillSz]]+bot_orders[[#This Row],[fee]])</f>
        <v>2.1942432000000003</v>
      </c>
      <c r="AB6386">
        <v>0</v>
      </c>
      <c r="AC6386" t="s">
        <v>38</v>
      </c>
      <c r="AD6386">
        <v>0</v>
      </c>
      <c r="AE6386" t="s">
        <v>40</v>
      </c>
      <c r="AF6386" t="s">
        <v>41</v>
      </c>
      <c r="AG6386" t="s">
        <v>42</v>
      </c>
      <c r="AH6386" t="s">
        <v>28</v>
      </c>
      <c r="AI6386">
        <v>2.1942431999999998</v>
      </c>
      <c r="AJ6386">
        <v>-1.5642107999999999</v>
      </c>
    </row>
    <row r="6387" spans="1:36" x14ac:dyDescent="0.3">
      <c r="A6387">
        <v>6038</v>
      </c>
      <c r="B6387" t="s">
        <v>298</v>
      </c>
      <c r="C6387" t="s">
        <v>28</v>
      </c>
      <c r="D6387" t="s">
        <v>29</v>
      </c>
      <c r="E6387" t="s">
        <v>30</v>
      </c>
      <c r="F6387" t="s">
        <v>31</v>
      </c>
      <c r="G6387" t="s">
        <v>187</v>
      </c>
      <c r="H6387" t="s">
        <v>16935</v>
      </c>
      <c r="I6387" s="4" t="s">
        <v>16936</v>
      </c>
      <c r="J6387" s="1">
        <f>((((bot_orders[[#This Row],[cTime]]/ 1000)+3*3600) / 86400) + DATE(1970,1,1))</f>
        <v>45779.795559571758</v>
      </c>
      <c r="K6387" s="4" t="s">
        <v>16937</v>
      </c>
      <c r="L6387" s="1">
        <f>((((bot_orders[[#This Row],[uTime]]/ 1000)+3*3600) / 86400) + DATE(1970,1,1))</f>
        <v>45779.83286649306</v>
      </c>
      <c r="M6387" t="s">
        <v>34</v>
      </c>
      <c r="N6387" t="s">
        <v>28</v>
      </c>
      <c r="O6387" t="s">
        <v>35</v>
      </c>
      <c r="P6387">
        <v>2.1960000000000002</v>
      </c>
      <c r="Q6387" t="s">
        <v>36</v>
      </c>
      <c r="R6387" t="s">
        <v>55</v>
      </c>
      <c r="S6387">
        <v>0.71479999999999999</v>
      </c>
      <c r="T6387">
        <v>0.71479999999999999</v>
      </c>
      <c r="U6387">
        <v>2.1960000000000002</v>
      </c>
      <c r="V6387">
        <v>-1.7568E-3</v>
      </c>
      <c r="W6387" t="s">
        <v>39</v>
      </c>
      <c r="X6387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387" s="4">
        <f>IF(bot_orders[[#This Row],[side]]="buy", bot_orders[[#This Row],[accFillSz]] + bot_orders[[#This Row],[fee]], -bot_orders[[#This Row],[accFillSz]])</f>
        <v>2.1942432000000003</v>
      </c>
      <c r="Z6387" s="4">
        <f>IF(bot_orders[[#This Row],[side]]="sell",bot_orders[[#This Row],[accFillSz]]*bot_orders[[#This Row],[avgPx]]+bot_orders[[#This Row],[fee]], 0)</f>
        <v>0</v>
      </c>
      <c r="AA6387" s="4">
        <f>IF(bot_orders[[#This Row],[side]]="sell",-bot_orders[[#This Row],[accFillSz]],bot_orders[[#This Row],[accFillSz]]+bot_orders[[#This Row],[fee]])</f>
        <v>2.1942432000000003</v>
      </c>
      <c r="AB6387">
        <v>0</v>
      </c>
      <c r="AC6387" t="s">
        <v>38</v>
      </c>
      <c r="AD6387">
        <v>0</v>
      </c>
      <c r="AE6387" t="s">
        <v>40</v>
      </c>
      <c r="AF6387" t="s">
        <v>41</v>
      </c>
      <c r="AG6387" t="s">
        <v>42</v>
      </c>
      <c r="AH6387" t="s">
        <v>28</v>
      </c>
      <c r="AI6387">
        <v>2.1942431999999998</v>
      </c>
      <c r="AJ6387">
        <v>-1.5697007999999999</v>
      </c>
    </row>
    <row r="6388" spans="1:36" x14ac:dyDescent="0.3">
      <c r="A6388">
        <v>6039</v>
      </c>
      <c r="B6388" t="s">
        <v>298</v>
      </c>
      <c r="C6388" t="s">
        <v>28</v>
      </c>
      <c r="D6388" t="s">
        <v>29</v>
      </c>
      <c r="E6388" t="s">
        <v>30</v>
      </c>
      <c r="F6388" t="s">
        <v>31</v>
      </c>
      <c r="G6388" t="s">
        <v>183</v>
      </c>
      <c r="H6388" t="s">
        <v>16938</v>
      </c>
      <c r="I6388" s="4" t="s">
        <v>16939</v>
      </c>
      <c r="J6388" s="1">
        <f>((((bot_orders[[#This Row],[cTime]]/ 1000)+3*3600) / 86400) + DATE(1970,1,1))</f>
        <v>45779.805071041672</v>
      </c>
      <c r="K6388" s="4" t="s">
        <v>16940</v>
      </c>
      <c r="L6388" s="1">
        <f>((((bot_orders[[#This Row],[uTime]]/ 1000)+3*3600) / 86400) + DATE(1970,1,1))</f>
        <v>45779.812098541661</v>
      </c>
      <c r="M6388" t="s">
        <v>34</v>
      </c>
      <c r="N6388" t="s">
        <v>28</v>
      </c>
      <c r="O6388" t="s">
        <v>35</v>
      </c>
      <c r="P6388">
        <v>2.1960000000000002</v>
      </c>
      <c r="Q6388" t="s">
        <v>36</v>
      </c>
      <c r="R6388" t="s">
        <v>55</v>
      </c>
      <c r="S6388">
        <v>0.71730000000000005</v>
      </c>
      <c r="T6388">
        <v>0.71730000000000005</v>
      </c>
      <c r="U6388">
        <v>2.1960000000000002</v>
      </c>
      <c r="V6388">
        <v>-1.7568E-3</v>
      </c>
      <c r="W6388" t="s">
        <v>39</v>
      </c>
      <c r="X6388" s="4">
        <f>IF(bot_orders[[#This Row],[side]]="sell", bot_orders[[#This Row],[accFillSz]]*bot_orders[[#This Row],[avgPx]] + bot_orders[[#This Row],[fee]], -bot_orders[[#This Row],[accFillSz]]*bot_orders[[#This Row],[avgPx]])</f>
        <v>-1.5751908000000003</v>
      </c>
      <c r="Y6388" s="4">
        <f>IF(bot_orders[[#This Row],[side]]="buy", bot_orders[[#This Row],[accFillSz]] + bot_orders[[#This Row],[fee]], -bot_orders[[#This Row],[accFillSz]])</f>
        <v>2.1942432000000003</v>
      </c>
      <c r="Z6388" s="4">
        <f>IF(bot_orders[[#This Row],[side]]="sell",bot_orders[[#This Row],[accFillSz]]*bot_orders[[#This Row],[avgPx]]+bot_orders[[#This Row],[fee]], 0)</f>
        <v>0</v>
      </c>
      <c r="AA6388" s="4">
        <f>IF(bot_orders[[#This Row],[side]]="sell",-bot_orders[[#This Row],[accFillSz]],bot_orders[[#This Row],[accFillSz]]+bot_orders[[#This Row],[fee]])</f>
        <v>2.1942432000000003</v>
      </c>
      <c r="AB6388">
        <v>0</v>
      </c>
      <c r="AC6388" t="s">
        <v>38</v>
      </c>
      <c r="AD6388">
        <v>0</v>
      </c>
      <c r="AE6388" t="s">
        <v>40</v>
      </c>
      <c r="AF6388" t="s">
        <v>41</v>
      </c>
      <c r="AG6388" t="s">
        <v>42</v>
      </c>
      <c r="AH6388" t="s">
        <v>28</v>
      </c>
      <c r="AI6388">
        <v>2.1942431999999998</v>
      </c>
      <c r="AJ6388">
        <v>-1.5751907999999999</v>
      </c>
    </row>
    <row r="6389" spans="1:36" x14ac:dyDescent="0.3">
      <c r="A6389">
        <v>6040</v>
      </c>
      <c r="B6389" t="s">
        <v>298</v>
      </c>
      <c r="C6389" t="s">
        <v>28</v>
      </c>
      <c r="D6389" t="s">
        <v>29</v>
      </c>
      <c r="E6389" t="s">
        <v>30</v>
      </c>
      <c r="F6389" t="s">
        <v>31</v>
      </c>
      <c r="G6389" t="s">
        <v>183</v>
      </c>
      <c r="H6389" t="s">
        <v>16941</v>
      </c>
      <c r="I6389" s="4" t="s">
        <v>16942</v>
      </c>
      <c r="J6389" s="1">
        <f>((((bot_orders[[#This Row],[cTime]]/ 1000)+3*3600) / 86400) + DATE(1970,1,1))</f>
        <v>45779.812098564813</v>
      </c>
      <c r="K6389" s="4" t="s">
        <v>16943</v>
      </c>
      <c r="L6389" s="1">
        <f>((((bot_orders[[#This Row],[uTime]]/ 1000)+3*3600) / 86400) + DATE(1970,1,1))</f>
        <v>45779.817964490736</v>
      </c>
      <c r="M6389" t="s">
        <v>34</v>
      </c>
      <c r="N6389" t="s">
        <v>28</v>
      </c>
      <c r="O6389" t="s">
        <v>35</v>
      </c>
      <c r="P6389">
        <v>2.194</v>
      </c>
      <c r="Q6389" t="s">
        <v>36</v>
      </c>
      <c r="R6389" t="s">
        <v>37</v>
      </c>
      <c r="S6389">
        <v>0.7198</v>
      </c>
      <c r="T6389">
        <v>0.7198</v>
      </c>
      <c r="U6389">
        <v>2.194</v>
      </c>
      <c r="V6389">
        <v>-1.263393E-3</v>
      </c>
      <c r="W6389" t="s">
        <v>38</v>
      </c>
      <c r="X6389" s="4">
        <f>IF(bot_orders[[#This Row],[side]]="sell", bot_orders[[#This Row],[accFillSz]]*bot_orders[[#This Row],[avgPx]] + bot_orders[[#This Row],[fee]], -bot_orders[[#This Row],[accFillSz]]*bot_orders[[#This Row],[avgPx]])</f>
        <v>1.5779778070000001</v>
      </c>
      <c r="Y6389" s="4">
        <f>IF(bot_orders[[#This Row],[side]]="buy", bot_orders[[#This Row],[accFillSz]] + bot_orders[[#This Row],[fee]], -bot_orders[[#This Row],[accFillSz]])</f>
        <v>-2.194</v>
      </c>
      <c r="Z6389" s="4">
        <f>IF(bot_orders[[#This Row],[side]]="sell",bot_orders[[#This Row],[accFillSz]]*bot_orders[[#This Row],[avgPx]]+bot_orders[[#This Row],[fee]], 0)</f>
        <v>1.5779778070000001</v>
      </c>
      <c r="AA6389" s="4">
        <f>IF(bot_orders[[#This Row],[side]]="sell",-bot_orders[[#This Row],[accFillSz]],bot_orders[[#This Row],[accFillSz]]+bot_orders[[#This Row],[fee]])</f>
        <v>-2.194</v>
      </c>
      <c r="AB6389">
        <v>0</v>
      </c>
      <c r="AC6389" t="s">
        <v>39</v>
      </c>
      <c r="AD6389">
        <v>0</v>
      </c>
      <c r="AE6389" t="s">
        <v>40</v>
      </c>
      <c r="AF6389" t="s">
        <v>41</v>
      </c>
      <c r="AG6389" t="s">
        <v>42</v>
      </c>
      <c r="AH6389" t="s">
        <v>28</v>
      </c>
      <c r="AI6389">
        <v>-2.194</v>
      </c>
      <c r="AJ6389">
        <v>1.5779778099999999</v>
      </c>
    </row>
    <row r="6390" spans="1:36" x14ac:dyDescent="0.3">
      <c r="A6390">
        <v>6041</v>
      </c>
      <c r="B6390" t="s">
        <v>298</v>
      </c>
      <c r="C6390" t="s">
        <v>28</v>
      </c>
      <c r="D6390" t="s">
        <v>29</v>
      </c>
      <c r="E6390" t="s">
        <v>30</v>
      </c>
      <c r="F6390" t="s">
        <v>31</v>
      </c>
      <c r="G6390" t="s">
        <v>32</v>
      </c>
      <c r="H6390" t="s">
        <v>16944</v>
      </c>
      <c r="I6390" s="4" t="s">
        <v>16945</v>
      </c>
      <c r="J6390" s="1">
        <f>((((bot_orders[[#This Row],[cTime]]/ 1000)+3*3600) / 86400) + DATE(1970,1,1))</f>
        <v>45779.817964513888</v>
      </c>
      <c r="K6390" s="4" t="s">
        <v>16946</v>
      </c>
      <c r="L6390" s="1">
        <f>((((bot_orders[[#This Row],[uTime]]/ 1000)+3*3600) / 86400) + DATE(1970,1,1))</f>
        <v>45779.825964178242</v>
      </c>
      <c r="M6390" t="s">
        <v>34</v>
      </c>
      <c r="N6390" t="s">
        <v>28</v>
      </c>
      <c r="O6390" t="s">
        <v>35</v>
      </c>
      <c r="P6390">
        <v>2.1960000000000002</v>
      </c>
      <c r="Q6390" t="s">
        <v>36</v>
      </c>
      <c r="R6390" t="s">
        <v>55</v>
      </c>
      <c r="S6390">
        <v>0.71730000000000005</v>
      </c>
      <c r="T6390">
        <v>0.71730000000000005</v>
      </c>
      <c r="U6390">
        <v>2.1960000000000002</v>
      </c>
      <c r="V6390">
        <v>-1.7568E-3</v>
      </c>
      <c r="W6390" t="s">
        <v>39</v>
      </c>
      <c r="X6390" s="4">
        <f>IF(bot_orders[[#This Row],[side]]="sell", bot_orders[[#This Row],[accFillSz]]*bot_orders[[#This Row],[avgPx]] + bot_orders[[#This Row],[fee]], -bot_orders[[#This Row],[accFillSz]]*bot_orders[[#This Row],[avgPx]])</f>
        <v>-1.5751908000000003</v>
      </c>
      <c r="Y6390" s="4">
        <f>IF(bot_orders[[#This Row],[side]]="buy", bot_orders[[#This Row],[accFillSz]] + bot_orders[[#This Row],[fee]], -bot_orders[[#This Row],[accFillSz]])</f>
        <v>2.1942432000000003</v>
      </c>
      <c r="Z6390" s="4">
        <f>IF(bot_orders[[#This Row],[side]]="sell",bot_orders[[#This Row],[accFillSz]]*bot_orders[[#This Row],[avgPx]]+bot_orders[[#This Row],[fee]], 0)</f>
        <v>0</v>
      </c>
      <c r="AA6390" s="4">
        <f>IF(bot_orders[[#This Row],[side]]="sell",-bot_orders[[#This Row],[accFillSz]],bot_orders[[#This Row],[accFillSz]]+bot_orders[[#This Row],[fee]])</f>
        <v>2.1942432000000003</v>
      </c>
      <c r="AB6390">
        <v>0</v>
      </c>
      <c r="AC6390" t="s">
        <v>38</v>
      </c>
      <c r="AD6390">
        <v>0</v>
      </c>
      <c r="AE6390" t="s">
        <v>40</v>
      </c>
      <c r="AF6390" t="s">
        <v>41</v>
      </c>
      <c r="AG6390" t="s">
        <v>42</v>
      </c>
      <c r="AH6390" t="s">
        <v>28</v>
      </c>
      <c r="AI6390">
        <v>2.1942431999999998</v>
      </c>
      <c r="AJ6390">
        <v>-1.5751907999999999</v>
      </c>
    </row>
    <row r="6391" spans="1:36" x14ac:dyDescent="0.3">
      <c r="A6391">
        <v>6042</v>
      </c>
      <c r="B6391" t="s">
        <v>298</v>
      </c>
      <c r="C6391" t="s">
        <v>28</v>
      </c>
      <c r="D6391" t="s">
        <v>29</v>
      </c>
      <c r="E6391" t="s">
        <v>30</v>
      </c>
      <c r="F6391" t="s">
        <v>31</v>
      </c>
      <c r="G6391" t="s">
        <v>32</v>
      </c>
      <c r="H6391" t="s">
        <v>16947</v>
      </c>
      <c r="I6391" s="4" t="s">
        <v>16948</v>
      </c>
      <c r="J6391" s="1">
        <f>((((bot_orders[[#This Row],[cTime]]/ 1000)+3*3600) / 86400) + DATE(1970,1,1))</f>
        <v>45779.825964201387</v>
      </c>
      <c r="K6391" s="4" t="s">
        <v>16949</v>
      </c>
      <c r="L6391" s="1">
        <f>((((bot_orders[[#This Row],[uTime]]/ 1000)+3*3600) / 86400) + DATE(1970,1,1))</f>
        <v>45779.851526967592</v>
      </c>
      <c r="M6391" t="s">
        <v>34</v>
      </c>
      <c r="N6391" t="s">
        <v>28</v>
      </c>
      <c r="O6391" t="s">
        <v>35</v>
      </c>
      <c r="P6391">
        <v>2.194</v>
      </c>
      <c r="Q6391" t="s">
        <v>36</v>
      </c>
      <c r="R6391" t="s">
        <v>37</v>
      </c>
      <c r="S6391">
        <v>0.7198</v>
      </c>
      <c r="T6391">
        <v>0.7198</v>
      </c>
      <c r="U6391">
        <v>2.194</v>
      </c>
      <c r="V6391">
        <v>-1.263393E-3</v>
      </c>
      <c r="W6391" t="s">
        <v>38</v>
      </c>
      <c r="X6391" s="4">
        <f>IF(bot_orders[[#This Row],[side]]="sell", bot_orders[[#This Row],[accFillSz]]*bot_orders[[#This Row],[avgPx]] + bot_orders[[#This Row],[fee]], -bot_orders[[#This Row],[accFillSz]]*bot_orders[[#This Row],[avgPx]])</f>
        <v>1.5779778070000001</v>
      </c>
      <c r="Y6391" s="4">
        <f>IF(bot_orders[[#This Row],[side]]="buy", bot_orders[[#This Row],[accFillSz]] + bot_orders[[#This Row],[fee]], -bot_orders[[#This Row],[accFillSz]])</f>
        <v>-2.194</v>
      </c>
      <c r="Z6391" s="4">
        <f>IF(bot_orders[[#This Row],[side]]="sell",bot_orders[[#This Row],[accFillSz]]*bot_orders[[#This Row],[avgPx]]+bot_orders[[#This Row],[fee]], 0)</f>
        <v>1.5779778070000001</v>
      </c>
      <c r="AA6391" s="4">
        <f>IF(bot_orders[[#This Row],[side]]="sell",-bot_orders[[#This Row],[accFillSz]],bot_orders[[#This Row],[accFillSz]]+bot_orders[[#This Row],[fee]])</f>
        <v>-2.194</v>
      </c>
      <c r="AB6391">
        <v>0</v>
      </c>
      <c r="AC6391" t="s">
        <v>39</v>
      </c>
      <c r="AD6391">
        <v>0</v>
      </c>
      <c r="AE6391" t="s">
        <v>40</v>
      </c>
      <c r="AF6391" t="s">
        <v>41</v>
      </c>
      <c r="AG6391" t="s">
        <v>42</v>
      </c>
      <c r="AH6391" t="s">
        <v>28</v>
      </c>
      <c r="AI6391">
        <v>-2.194</v>
      </c>
      <c r="AJ6391">
        <v>1.5779778099999999</v>
      </c>
    </row>
    <row r="6392" spans="1:36" x14ac:dyDescent="0.3">
      <c r="A6392">
        <v>6043</v>
      </c>
      <c r="B6392" t="s">
        <v>298</v>
      </c>
      <c r="C6392" t="s">
        <v>28</v>
      </c>
      <c r="D6392" t="s">
        <v>29</v>
      </c>
      <c r="E6392" t="s">
        <v>30</v>
      </c>
      <c r="F6392" t="s">
        <v>31</v>
      </c>
      <c r="G6392" t="s">
        <v>187</v>
      </c>
      <c r="H6392" t="s">
        <v>16950</v>
      </c>
      <c r="I6392" s="4" t="s">
        <v>16951</v>
      </c>
      <c r="J6392" s="1">
        <f>((((bot_orders[[#This Row],[cTime]]/ 1000)+3*3600) / 86400) + DATE(1970,1,1))</f>
        <v>45779.832866516204</v>
      </c>
      <c r="K6392" s="4" t="s">
        <v>16952</v>
      </c>
      <c r="L6392" s="1">
        <f>((((bot_orders[[#This Row],[uTime]]/ 1000)+3*3600) / 86400) + DATE(1970,1,1))</f>
        <v>45779.847498958334</v>
      </c>
      <c r="M6392" t="s">
        <v>34</v>
      </c>
      <c r="N6392" t="s">
        <v>28</v>
      </c>
      <c r="O6392" t="s">
        <v>35</v>
      </c>
      <c r="P6392">
        <v>2.194</v>
      </c>
      <c r="Q6392" t="s">
        <v>36</v>
      </c>
      <c r="R6392" t="s">
        <v>37</v>
      </c>
      <c r="S6392">
        <v>0.71730000000000005</v>
      </c>
      <c r="T6392">
        <v>0.71730000000000005</v>
      </c>
      <c r="U6392">
        <v>2.194</v>
      </c>
      <c r="V6392">
        <v>-1.2590050000000001E-3</v>
      </c>
      <c r="W6392" t="s">
        <v>38</v>
      </c>
      <c r="X6392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392" s="4">
        <f>IF(bot_orders[[#This Row],[side]]="buy", bot_orders[[#This Row],[accFillSz]] + bot_orders[[#This Row],[fee]], -bot_orders[[#This Row],[accFillSz]])</f>
        <v>-2.194</v>
      </c>
      <c r="Z6392" s="4">
        <f>IF(bot_orders[[#This Row],[side]]="sell",bot_orders[[#This Row],[accFillSz]]*bot_orders[[#This Row],[avgPx]]+bot_orders[[#This Row],[fee]], 0)</f>
        <v>1.572497195</v>
      </c>
      <c r="AA6392" s="4">
        <f>IF(bot_orders[[#This Row],[side]]="sell",-bot_orders[[#This Row],[accFillSz]],bot_orders[[#This Row],[accFillSz]]+bot_orders[[#This Row],[fee]])</f>
        <v>-2.194</v>
      </c>
      <c r="AB6392">
        <v>0</v>
      </c>
      <c r="AC6392" t="s">
        <v>39</v>
      </c>
      <c r="AD6392">
        <v>0</v>
      </c>
      <c r="AE6392" t="s">
        <v>40</v>
      </c>
      <c r="AF6392" t="s">
        <v>41</v>
      </c>
      <c r="AG6392" t="s">
        <v>42</v>
      </c>
      <c r="AH6392" t="s">
        <v>28</v>
      </c>
      <c r="AI6392">
        <v>-2.194</v>
      </c>
      <c r="AJ6392">
        <v>1.5724971999999999</v>
      </c>
    </row>
    <row r="6393" spans="1:36" x14ac:dyDescent="0.3">
      <c r="A6393">
        <v>6044</v>
      </c>
      <c r="B6393" t="s">
        <v>298</v>
      </c>
      <c r="C6393" t="s">
        <v>28</v>
      </c>
      <c r="D6393" t="s">
        <v>29</v>
      </c>
      <c r="E6393" t="s">
        <v>30</v>
      </c>
      <c r="F6393" t="s">
        <v>31</v>
      </c>
      <c r="G6393" t="s">
        <v>192</v>
      </c>
      <c r="H6393" t="s">
        <v>16953</v>
      </c>
      <c r="I6393" s="4" t="s">
        <v>16954</v>
      </c>
      <c r="J6393" s="1">
        <f>((((bot_orders[[#This Row],[cTime]]/ 1000)+3*3600) / 86400) + DATE(1970,1,1))</f>
        <v>45779.834849872685</v>
      </c>
      <c r="K6393" s="4" t="s">
        <v>16955</v>
      </c>
      <c r="L6393" s="1">
        <f>((((bot_orders[[#This Row],[uTime]]/ 1000)+3*3600) / 86400) + DATE(1970,1,1))</f>
        <v>45779.84411288194</v>
      </c>
      <c r="M6393" t="s">
        <v>34</v>
      </c>
      <c r="N6393" t="s">
        <v>28</v>
      </c>
      <c r="O6393" t="s">
        <v>35</v>
      </c>
      <c r="P6393">
        <v>2.194</v>
      </c>
      <c r="Q6393" t="s">
        <v>36</v>
      </c>
      <c r="R6393" t="s">
        <v>37</v>
      </c>
      <c r="S6393">
        <v>0.71479999999999999</v>
      </c>
      <c r="T6393">
        <v>0.71479999999999999</v>
      </c>
      <c r="U6393">
        <v>2.194</v>
      </c>
      <c r="V6393">
        <v>-1.254617E-3</v>
      </c>
      <c r="W6393" t="s">
        <v>38</v>
      </c>
      <c r="X6393" s="4">
        <f>IF(bot_orders[[#This Row],[side]]="sell", bot_orders[[#This Row],[accFillSz]]*bot_orders[[#This Row],[avgPx]] + bot_orders[[#This Row],[fee]], -bot_orders[[#This Row],[accFillSz]]*bot_orders[[#This Row],[avgPx]])</f>
        <v>1.5670165829999998</v>
      </c>
      <c r="Y6393" s="4">
        <f>IF(bot_orders[[#This Row],[side]]="buy", bot_orders[[#This Row],[accFillSz]] + bot_orders[[#This Row],[fee]], -bot_orders[[#This Row],[accFillSz]])</f>
        <v>-2.194</v>
      </c>
      <c r="Z6393" s="4">
        <f>IF(bot_orders[[#This Row],[side]]="sell",bot_orders[[#This Row],[accFillSz]]*bot_orders[[#This Row],[avgPx]]+bot_orders[[#This Row],[fee]], 0)</f>
        <v>1.5670165829999998</v>
      </c>
      <c r="AA6393" s="4">
        <f>IF(bot_orders[[#This Row],[side]]="sell",-bot_orders[[#This Row],[accFillSz]],bot_orders[[#This Row],[accFillSz]]+bot_orders[[#This Row],[fee]])</f>
        <v>-2.194</v>
      </c>
      <c r="AB6393">
        <v>0</v>
      </c>
      <c r="AC6393" t="s">
        <v>39</v>
      </c>
      <c r="AD6393">
        <v>0</v>
      </c>
      <c r="AE6393" t="s">
        <v>40</v>
      </c>
      <c r="AF6393" t="s">
        <v>41</v>
      </c>
      <c r="AG6393" t="s">
        <v>42</v>
      </c>
      <c r="AH6393" t="s">
        <v>28</v>
      </c>
      <c r="AI6393">
        <v>-2.194</v>
      </c>
      <c r="AJ6393">
        <v>1.56701658</v>
      </c>
    </row>
    <row r="6394" spans="1:36" x14ac:dyDescent="0.3">
      <c r="A6394">
        <v>6045</v>
      </c>
      <c r="B6394" t="s">
        <v>298</v>
      </c>
      <c r="C6394" t="s">
        <v>28</v>
      </c>
      <c r="D6394" t="s">
        <v>29</v>
      </c>
      <c r="E6394" t="s">
        <v>30</v>
      </c>
      <c r="F6394" t="s">
        <v>31</v>
      </c>
      <c r="G6394" t="s">
        <v>168</v>
      </c>
      <c r="H6394" t="s">
        <v>16956</v>
      </c>
      <c r="I6394" s="4" t="s">
        <v>16957</v>
      </c>
      <c r="J6394" s="1">
        <f>((((bot_orders[[#This Row],[cTime]]/ 1000)+3*3600) / 86400) + DATE(1970,1,1))</f>
        <v>45779.844112905092</v>
      </c>
      <c r="K6394" s="4" t="s">
        <v>16958</v>
      </c>
      <c r="L6394" s="1">
        <f>((((bot_orders[[#This Row],[uTime]]/ 1000)+3*3600) / 86400) + DATE(1970,1,1))</f>
        <v>45779.925881527779</v>
      </c>
      <c r="M6394" t="s">
        <v>34</v>
      </c>
      <c r="N6394" t="s">
        <v>28</v>
      </c>
      <c r="O6394" t="s">
        <v>35</v>
      </c>
      <c r="P6394">
        <v>2.1960000000000002</v>
      </c>
      <c r="Q6394" t="s">
        <v>36</v>
      </c>
      <c r="R6394" t="s">
        <v>55</v>
      </c>
      <c r="S6394">
        <v>0.71230000000000004</v>
      </c>
      <c r="T6394">
        <v>0.71230000000000004</v>
      </c>
      <c r="U6394">
        <v>2.1960000000000002</v>
      </c>
      <c r="V6394">
        <v>-1.7568E-3</v>
      </c>
      <c r="W6394" t="s">
        <v>39</v>
      </c>
      <c r="X6394" s="4">
        <f>IF(bot_orders[[#This Row],[side]]="sell", bot_orders[[#This Row],[accFillSz]]*bot_orders[[#This Row],[avgPx]] + bot_orders[[#This Row],[fee]], -bot_orders[[#This Row],[accFillSz]]*bot_orders[[#This Row],[avgPx]])</f>
        <v>-1.5642108000000001</v>
      </c>
      <c r="Y6394" s="4">
        <f>IF(bot_orders[[#This Row],[side]]="buy", bot_orders[[#This Row],[accFillSz]] + bot_orders[[#This Row],[fee]], -bot_orders[[#This Row],[accFillSz]])</f>
        <v>2.1942432000000003</v>
      </c>
      <c r="Z6394" s="4">
        <f>IF(bot_orders[[#This Row],[side]]="sell",bot_orders[[#This Row],[accFillSz]]*bot_orders[[#This Row],[avgPx]]+bot_orders[[#This Row],[fee]], 0)</f>
        <v>0</v>
      </c>
      <c r="AA6394" s="4">
        <f>IF(bot_orders[[#This Row],[side]]="sell",-bot_orders[[#This Row],[accFillSz]],bot_orders[[#This Row],[accFillSz]]+bot_orders[[#This Row],[fee]])</f>
        <v>2.1942432000000003</v>
      </c>
      <c r="AB6394">
        <v>0</v>
      </c>
      <c r="AC6394" t="s">
        <v>38</v>
      </c>
      <c r="AD6394">
        <v>0</v>
      </c>
      <c r="AE6394" t="s">
        <v>40</v>
      </c>
      <c r="AF6394" t="s">
        <v>41</v>
      </c>
      <c r="AG6394" t="s">
        <v>42</v>
      </c>
      <c r="AH6394" t="s">
        <v>28</v>
      </c>
      <c r="AI6394">
        <v>2.1942431999999998</v>
      </c>
      <c r="AJ6394">
        <v>-1.5642107999999999</v>
      </c>
    </row>
    <row r="6395" spans="1:36" x14ac:dyDescent="0.3">
      <c r="A6395">
        <v>6046</v>
      </c>
      <c r="B6395" t="s">
        <v>298</v>
      </c>
      <c r="C6395" t="s">
        <v>28</v>
      </c>
      <c r="D6395" t="s">
        <v>29</v>
      </c>
      <c r="E6395" t="s">
        <v>30</v>
      </c>
      <c r="F6395" t="s">
        <v>31</v>
      </c>
      <c r="G6395" t="s">
        <v>198</v>
      </c>
      <c r="H6395" t="s">
        <v>16959</v>
      </c>
      <c r="I6395" s="4" t="s">
        <v>16960</v>
      </c>
      <c r="J6395" s="1">
        <f>((((bot_orders[[#This Row],[cTime]]/ 1000)+3*3600) / 86400) + DATE(1970,1,1))</f>
        <v>45779.847498981486</v>
      </c>
      <c r="K6395" s="4" t="s">
        <v>16961</v>
      </c>
      <c r="L6395" s="1">
        <f>((((bot_orders[[#This Row],[uTime]]/ 1000)+3*3600) / 86400) + DATE(1970,1,1))</f>
        <v>45779.868774363422</v>
      </c>
      <c r="M6395" t="s">
        <v>34</v>
      </c>
      <c r="N6395" t="s">
        <v>28</v>
      </c>
      <c r="O6395" t="s">
        <v>35</v>
      </c>
      <c r="P6395">
        <v>2.1960000000000002</v>
      </c>
      <c r="Q6395" t="s">
        <v>36</v>
      </c>
      <c r="R6395" t="s">
        <v>55</v>
      </c>
      <c r="S6395">
        <v>0.71479999999999999</v>
      </c>
      <c r="T6395">
        <v>0.71479999999999999</v>
      </c>
      <c r="U6395">
        <v>2.1960000000000002</v>
      </c>
      <c r="V6395">
        <v>-1.7568E-3</v>
      </c>
      <c r="W6395" t="s">
        <v>39</v>
      </c>
      <c r="X6395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395" s="4">
        <f>IF(bot_orders[[#This Row],[side]]="buy", bot_orders[[#This Row],[accFillSz]] + bot_orders[[#This Row],[fee]], -bot_orders[[#This Row],[accFillSz]])</f>
        <v>2.1942432000000003</v>
      </c>
      <c r="Z6395" s="4">
        <f>IF(bot_orders[[#This Row],[side]]="sell",bot_orders[[#This Row],[accFillSz]]*bot_orders[[#This Row],[avgPx]]+bot_orders[[#This Row],[fee]], 0)</f>
        <v>0</v>
      </c>
      <c r="AA6395" s="4">
        <f>IF(bot_orders[[#This Row],[side]]="sell",-bot_orders[[#This Row],[accFillSz]],bot_orders[[#This Row],[accFillSz]]+bot_orders[[#This Row],[fee]])</f>
        <v>2.1942432000000003</v>
      </c>
      <c r="AB6395">
        <v>0</v>
      </c>
      <c r="AC6395" t="s">
        <v>38</v>
      </c>
      <c r="AD6395">
        <v>0</v>
      </c>
      <c r="AE6395" t="s">
        <v>40</v>
      </c>
      <c r="AF6395" t="s">
        <v>41</v>
      </c>
      <c r="AG6395" t="s">
        <v>42</v>
      </c>
      <c r="AH6395" t="s">
        <v>28</v>
      </c>
      <c r="AI6395">
        <v>2.1942431999999998</v>
      </c>
      <c r="AJ6395">
        <v>-1.5697007999999999</v>
      </c>
    </row>
    <row r="6396" spans="1:36" x14ac:dyDescent="0.3">
      <c r="A6396">
        <v>6047</v>
      </c>
      <c r="B6396" t="s">
        <v>298</v>
      </c>
      <c r="C6396" t="s">
        <v>28</v>
      </c>
      <c r="D6396" t="s">
        <v>29</v>
      </c>
      <c r="E6396" t="s">
        <v>30</v>
      </c>
      <c r="F6396" t="s">
        <v>31</v>
      </c>
      <c r="G6396" t="s">
        <v>190</v>
      </c>
      <c r="H6396" t="s">
        <v>16962</v>
      </c>
      <c r="I6396" s="4" t="s">
        <v>16963</v>
      </c>
      <c r="J6396" s="1">
        <f>((((bot_orders[[#This Row],[cTime]]/ 1000)+3*3600) / 86400) + DATE(1970,1,1))</f>
        <v>45779.851526979168</v>
      </c>
      <c r="K6396" s="4" t="s">
        <v>16964</v>
      </c>
      <c r="L6396" s="1">
        <f>((((bot_orders[[#This Row],[uTime]]/ 1000)+3*3600) / 86400) + DATE(1970,1,1))</f>
        <v>45779.855393622682</v>
      </c>
      <c r="M6396" t="s">
        <v>34</v>
      </c>
      <c r="N6396" t="s">
        <v>28</v>
      </c>
      <c r="O6396" t="s">
        <v>35</v>
      </c>
      <c r="P6396">
        <v>2.1960000000000002</v>
      </c>
      <c r="Q6396" t="s">
        <v>36</v>
      </c>
      <c r="R6396" t="s">
        <v>55</v>
      </c>
      <c r="S6396">
        <v>0.71730000000000005</v>
      </c>
      <c r="T6396">
        <v>0.71730000000000005</v>
      </c>
      <c r="U6396">
        <v>2.1960000000000002</v>
      </c>
      <c r="V6396">
        <v>-1.7568E-3</v>
      </c>
      <c r="W6396" t="s">
        <v>39</v>
      </c>
      <c r="X6396" s="4">
        <f>IF(bot_orders[[#This Row],[side]]="sell", bot_orders[[#This Row],[accFillSz]]*bot_orders[[#This Row],[avgPx]] + bot_orders[[#This Row],[fee]], -bot_orders[[#This Row],[accFillSz]]*bot_orders[[#This Row],[avgPx]])</f>
        <v>-1.5751908000000003</v>
      </c>
      <c r="Y6396" s="4">
        <f>IF(bot_orders[[#This Row],[side]]="buy", bot_orders[[#This Row],[accFillSz]] + bot_orders[[#This Row],[fee]], -bot_orders[[#This Row],[accFillSz]])</f>
        <v>2.1942432000000003</v>
      </c>
      <c r="Z6396" s="4">
        <f>IF(bot_orders[[#This Row],[side]]="sell",bot_orders[[#This Row],[accFillSz]]*bot_orders[[#This Row],[avgPx]]+bot_orders[[#This Row],[fee]], 0)</f>
        <v>0</v>
      </c>
      <c r="AA6396" s="4">
        <f>IF(bot_orders[[#This Row],[side]]="sell",-bot_orders[[#This Row],[accFillSz]],bot_orders[[#This Row],[accFillSz]]+bot_orders[[#This Row],[fee]])</f>
        <v>2.1942432000000003</v>
      </c>
      <c r="AB6396">
        <v>0</v>
      </c>
      <c r="AC6396" t="s">
        <v>38</v>
      </c>
      <c r="AD6396">
        <v>0</v>
      </c>
      <c r="AE6396" t="s">
        <v>40</v>
      </c>
      <c r="AF6396" t="s">
        <v>41</v>
      </c>
      <c r="AG6396" t="s">
        <v>42</v>
      </c>
      <c r="AH6396" t="s">
        <v>28</v>
      </c>
      <c r="AI6396">
        <v>2.1942431999999998</v>
      </c>
      <c r="AJ6396">
        <v>-1.5751907999999999</v>
      </c>
    </row>
    <row r="6397" spans="1:36" x14ac:dyDescent="0.3">
      <c r="A6397">
        <v>6048</v>
      </c>
      <c r="B6397" t="s">
        <v>298</v>
      </c>
      <c r="C6397" t="s">
        <v>28</v>
      </c>
      <c r="D6397" t="s">
        <v>29</v>
      </c>
      <c r="E6397" t="s">
        <v>30</v>
      </c>
      <c r="F6397" t="s">
        <v>31</v>
      </c>
      <c r="G6397" t="s">
        <v>190</v>
      </c>
      <c r="H6397" t="s">
        <v>16965</v>
      </c>
      <c r="I6397" s="4" t="s">
        <v>16966</v>
      </c>
      <c r="J6397" s="1">
        <f>((((bot_orders[[#This Row],[cTime]]/ 1000)+3*3600) / 86400) + DATE(1970,1,1))</f>
        <v>45779.855393645834</v>
      </c>
      <c r="K6397" s="4" t="s">
        <v>16967</v>
      </c>
      <c r="L6397" s="1">
        <f>((((bot_orders[[#This Row],[uTime]]/ 1000)+3*3600) / 86400) + DATE(1970,1,1))</f>
        <v>45779.883253553242</v>
      </c>
      <c r="M6397" t="s">
        <v>34</v>
      </c>
      <c r="N6397" t="s">
        <v>28</v>
      </c>
      <c r="O6397" t="s">
        <v>35</v>
      </c>
      <c r="P6397">
        <v>2.194</v>
      </c>
      <c r="Q6397" t="s">
        <v>36</v>
      </c>
      <c r="R6397" t="s">
        <v>37</v>
      </c>
      <c r="S6397">
        <v>0.7198</v>
      </c>
      <c r="T6397">
        <v>0.7198</v>
      </c>
      <c r="U6397">
        <v>2.194</v>
      </c>
      <c r="V6397">
        <v>-1.263393E-3</v>
      </c>
      <c r="W6397" t="s">
        <v>38</v>
      </c>
      <c r="X6397" s="4">
        <f>IF(bot_orders[[#This Row],[side]]="sell", bot_orders[[#This Row],[accFillSz]]*bot_orders[[#This Row],[avgPx]] + bot_orders[[#This Row],[fee]], -bot_orders[[#This Row],[accFillSz]]*bot_orders[[#This Row],[avgPx]])</f>
        <v>1.5779778070000001</v>
      </c>
      <c r="Y6397" s="4">
        <f>IF(bot_orders[[#This Row],[side]]="buy", bot_orders[[#This Row],[accFillSz]] + bot_orders[[#This Row],[fee]], -bot_orders[[#This Row],[accFillSz]])</f>
        <v>-2.194</v>
      </c>
      <c r="Z6397" s="4">
        <f>IF(bot_orders[[#This Row],[side]]="sell",bot_orders[[#This Row],[accFillSz]]*bot_orders[[#This Row],[avgPx]]+bot_orders[[#This Row],[fee]], 0)</f>
        <v>1.5779778070000001</v>
      </c>
      <c r="AA6397" s="4">
        <f>IF(bot_orders[[#This Row],[side]]="sell",-bot_orders[[#This Row],[accFillSz]],bot_orders[[#This Row],[accFillSz]]+bot_orders[[#This Row],[fee]])</f>
        <v>-2.194</v>
      </c>
      <c r="AB6397">
        <v>0</v>
      </c>
      <c r="AC6397" t="s">
        <v>39</v>
      </c>
      <c r="AD6397">
        <v>0</v>
      </c>
      <c r="AE6397" t="s">
        <v>40</v>
      </c>
      <c r="AF6397" t="s">
        <v>41</v>
      </c>
      <c r="AG6397" t="s">
        <v>42</v>
      </c>
      <c r="AH6397" t="s">
        <v>28</v>
      </c>
      <c r="AI6397">
        <v>-2.194</v>
      </c>
      <c r="AJ6397">
        <v>1.5779778099999999</v>
      </c>
    </row>
    <row r="6398" spans="1:36" x14ac:dyDescent="0.3">
      <c r="A6398">
        <v>6049</v>
      </c>
      <c r="B6398" t="s">
        <v>298</v>
      </c>
      <c r="C6398" t="s">
        <v>28</v>
      </c>
      <c r="D6398" t="s">
        <v>29</v>
      </c>
      <c r="E6398" t="s">
        <v>30</v>
      </c>
      <c r="F6398" t="s">
        <v>31</v>
      </c>
      <c r="G6398" t="s">
        <v>198</v>
      </c>
      <c r="H6398" t="s">
        <v>16968</v>
      </c>
      <c r="I6398" s="4" t="s">
        <v>16969</v>
      </c>
      <c r="J6398" s="1">
        <f>((((bot_orders[[#This Row],[cTime]]/ 1000)+3*3600) / 86400) + DATE(1970,1,1))</f>
        <v>45779.868774386574</v>
      </c>
      <c r="K6398" s="4" t="s">
        <v>16970</v>
      </c>
      <c r="L6398" s="1">
        <f>((((bot_orders[[#This Row],[uTime]]/ 1000)+3*3600) / 86400) + DATE(1970,1,1))</f>
        <v>45779.875559560183</v>
      </c>
      <c r="M6398" t="s">
        <v>34</v>
      </c>
      <c r="N6398" t="s">
        <v>28</v>
      </c>
      <c r="O6398" t="s">
        <v>35</v>
      </c>
      <c r="P6398">
        <v>2.194</v>
      </c>
      <c r="Q6398" t="s">
        <v>36</v>
      </c>
      <c r="R6398" t="s">
        <v>37</v>
      </c>
      <c r="S6398">
        <v>0.71730000000000005</v>
      </c>
      <c r="T6398">
        <v>0.71730000000000005</v>
      </c>
      <c r="U6398">
        <v>2.194</v>
      </c>
      <c r="V6398">
        <v>-1.2590050000000001E-3</v>
      </c>
      <c r="W6398" t="s">
        <v>38</v>
      </c>
      <c r="X6398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398" s="4">
        <f>IF(bot_orders[[#This Row],[side]]="buy", bot_orders[[#This Row],[accFillSz]] + bot_orders[[#This Row],[fee]], -bot_orders[[#This Row],[accFillSz]])</f>
        <v>-2.194</v>
      </c>
      <c r="Z6398" s="4">
        <f>IF(bot_orders[[#This Row],[side]]="sell",bot_orders[[#This Row],[accFillSz]]*bot_orders[[#This Row],[avgPx]]+bot_orders[[#This Row],[fee]], 0)</f>
        <v>1.572497195</v>
      </c>
      <c r="AA6398" s="4">
        <f>IF(bot_orders[[#This Row],[side]]="sell",-bot_orders[[#This Row],[accFillSz]],bot_orders[[#This Row],[accFillSz]]+bot_orders[[#This Row],[fee]])</f>
        <v>-2.194</v>
      </c>
      <c r="AB6398">
        <v>0</v>
      </c>
      <c r="AC6398" t="s">
        <v>39</v>
      </c>
      <c r="AD6398">
        <v>0</v>
      </c>
      <c r="AE6398" t="s">
        <v>40</v>
      </c>
      <c r="AF6398" t="s">
        <v>41</v>
      </c>
      <c r="AG6398" t="s">
        <v>42</v>
      </c>
      <c r="AH6398" t="s">
        <v>28</v>
      </c>
      <c r="AI6398">
        <v>-2.194</v>
      </c>
      <c r="AJ6398">
        <v>1.5724971999999999</v>
      </c>
    </row>
    <row r="6399" spans="1:36" x14ac:dyDescent="0.3">
      <c r="A6399">
        <v>6050</v>
      </c>
      <c r="B6399" t="s">
        <v>298</v>
      </c>
      <c r="C6399" t="s">
        <v>28</v>
      </c>
      <c r="D6399" t="s">
        <v>29</v>
      </c>
      <c r="E6399" t="s">
        <v>30</v>
      </c>
      <c r="F6399" t="s">
        <v>31</v>
      </c>
      <c r="G6399" t="s">
        <v>194</v>
      </c>
      <c r="H6399" t="s">
        <v>16971</v>
      </c>
      <c r="I6399" s="4" t="s">
        <v>16972</v>
      </c>
      <c r="J6399" s="1">
        <f>((((bot_orders[[#This Row],[cTime]]/ 1000)+3*3600) / 86400) + DATE(1970,1,1))</f>
        <v>45779.875559583335</v>
      </c>
      <c r="K6399" s="4" t="s">
        <v>16973</v>
      </c>
      <c r="L6399" s="1">
        <f>((((bot_orders[[#This Row],[uTime]]/ 1000)+3*3600) / 86400) + DATE(1970,1,1))</f>
        <v>45779.89374172454</v>
      </c>
      <c r="M6399" t="s">
        <v>34</v>
      </c>
      <c r="N6399" t="s">
        <v>28</v>
      </c>
      <c r="O6399" t="s">
        <v>35</v>
      </c>
      <c r="P6399">
        <v>2.1960000000000002</v>
      </c>
      <c r="Q6399" t="s">
        <v>36</v>
      </c>
      <c r="R6399" t="s">
        <v>55</v>
      </c>
      <c r="S6399">
        <v>0.71479999999999999</v>
      </c>
      <c r="T6399">
        <v>0.71479999999999999</v>
      </c>
      <c r="U6399">
        <v>2.1960000000000002</v>
      </c>
      <c r="V6399">
        <v>-1.7568E-3</v>
      </c>
      <c r="W6399" t="s">
        <v>39</v>
      </c>
      <c r="X6399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399" s="4">
        <f>IF(bot_orders[[#This Row],[side]]="buy", bot_orders[[#This Row],[accFillSz]] + bot_orders[[#This Row],[fee]], -bot_orders[[#This Row],[accFillSz]])</f>
        <v>2.1942432000000003</v>
      </c>
      <c r="Z6399" s="4">
        <f>IF(bot_orders[[#This Row],[side]]="sell",bot_orders[[#This Row],[accFillSz]]*bot_orders[[#This Row],[avgPx]]+bot_orders[[#This Row],[fee]], 0)</f>
        <v>0</v>
      </c>
      <c r="AA6399" s="4">
        <f>IF(bot_orders[[#This Row],[side]]="sell",-bot_orders[[#This Row],[accFillSz]],bot_orders[[#This Row],[accFillSz]]+bot_orders[[#This Row],[fee]])</f>
        <v>2.1942432000000003</v>
      </c>
      <c r="AB6399">
        <v>0</v>
      </c>
      <c r="AC6399" t="s">
        <v>38</v>
      </c>
      <c r="AD6399">
        <v>0</v>
      </c>
      <c r="AE6399" t="s">
        <v>40</v>
      </c>
      <c r="AF6399" t="s">
        <v>41</v>
      </c>
      <c r="AG6399" t="s">
        <v>42</v>
      </c>
      <c r="AH6399" t="s">
        <v>28</v>
      </c>
      <c r="AI6399">
        <v>2.1942431999999998</v>
      </c>
      <c r="AJ6399">
        <v>-1.5697007999999999</v>
      </c>
    </row>
    <row r="6400" spans="1:36" x14ac:dyDescent="0.3">
      <c r="A6400">
        <v>6051</v>
      </c>
      <c r="B6400" t="s">
        <v>298</v>
      </c>
      <c r="C6400" t="s">
        <v>28</v>
      </c>
      <c r="D6400" t="s">
        <v>29</v>
      </c>
      <c r="E6400" t="s">
        <v>30</v>
      </c>
      <c r="F6400" t="s">
        <v>31</v>
      </c>
      <c r="G6400" t="s">
        <v>196</v>
      </c>
      <c r="H6400" t="s">
        <v>16974</v>
      </c>
      <c r="I6400" s="4" t="s">
        <v>16975</v>
      </c>
      <c r="J6400" s="1">
        <f>((((bot_orders[[#This Row],[cTime]]/ 1000)+3*3600) / 86400) + DATE(1970,1,1))</f>
        <v>45779.883253576387</v>
      </c>
      <c r="K6400" s="4" t="s">
        <v>16976</v>
      </c>
      <c r="L6400" s="1">
        <f>((((bot_orders[[#This Row],[uTime]]/ 1000)+3*3600) / 86400) + DATE(1970,1,1))</f>
        <v>45779.889033530097</v>
      </c>
      <c r="M6400" t="s">
        <v>34</v>
      </c>
      <c r="N6400" t="s">
        <v>28</v>
      </c>
      <c r="O6400" t="s">
        <v>35</v>
      </c>
      <c r="P6400">
        <v>2.1960000000000002</v>
      </c>
      <c r="Q6400" t="s">
        <v>36</v>
      </c>
      <c r="R6400" t="s">
        <v>55</v>
      </c>
      <c r="S6400">
        <v>0.71730000000000005</v>
      </c>
      <c r="T6400">
        <v>0.71730000000000005</v>
      </c>
      <c r="U6400">
        <v>2.1960000000000002</v>
      </c>
      <c r="V6400">
        <v>-1.7568E-3</v>
      </c>
      <c r="W6400" t="s">
        <v>39</v>
      </c>
      <c r="X6400" s="4">
        <f>IF(bot_orders[[#This Row],[side]]="sell", bot_orders[[#This Row],[accFillSz]]*bot_orders[[#This Row],[avgPx]] + bot_orders[[#This Row],[fee]], -bot_orders[[#This Row],[accFillSz]]*bot_orders[[#This Row],[avgPx]])</f>
        <v>-1.5751908000000003</v>
      </c>
      <c r="Y6400" s="4">
        <f>IF(bot_orders[[#This Row],[side]]="buy", bot_orders[[#This Row],[accFillSz]] + bot_orders[[#This Row],[fee]], -bot_orders[[#This Row],[accFillSz]])</f>
        <v>2.1942432000000003</v>
      </c>
      <c r="Z6400" s="4">
        <f>IF(bot_orders[[#This Row],[side]]="sell",bot_orders[[#This Row],[accFillSz]]*bot_orders[[#This Row],[avgPx]]+bot_orders[[#This Row],[fee]], 0)</f>
        <v>0</v>
      </c>
      <c r="AA6400" s="4">
        <f>IF(bot_orders[[#This Row],[side]]="sell",-bot_orders[[#This Row],[accFillSz]],bot_orders[[#This Row],[accFillSz]]+bot_orders[[#This Row],[fee]])</f>
        <v>2.1942432000000003</v>
      </c>
      <c r="AB6400">
        <v>0</v>
      </c>
      <c r="AC6400" t="s">
        <v>38</v>
      </c>
      <c r="AD6400">
        <v>0</v>
      </c>
      <c r="AE6400" t="s">
        <v>40</v>
      </c>
      <c r="AF6400" t="s">
        <v>41</v>
      </c>
      <c r="AG6400" t="s">
        <v>42</v>
      </c>
      <c r="AH6400" t="s">
        <v>28</v>
      </c>
      <c r="AI6400">
        <v>2.1942431999999998</v>
      </c>
      <c r="AJ6400">
        <v>-1.5751907999999999</v>
      </c>
    </row>
    <row r="6401" spans="1:36" x14ac:dyDescent="0.3">
      <c r="A6401">
        <v>6052</v>
      </c>
      <c r="B6401" t="s">
        <v>298</v>
      </c>
      <c r="C6401" t="s">
        <v>28</v>
      </c>
      <c r="D6401" t="s">
        <v>29</v>
      </c>
      <c r="E6401" t="s">
        <v>30</v>
      </c>
      <c r="F6401" t="s">
        <v>31</v>
      </c>
      <c r="G6401" t="s">
        <v>194</v>
      </c>
      <c r="H6401" t="s">
        <v>16977</v>
      </c>
      <c r="I6401" s="4" t="s">
        <v>16978</v>
      </c>
      <c r="J6401" s="1">
        <f>((((bot_orders[[#This Row],[cTime]]/ 1000)+3*3600) / 86400) + DATE(1970,1,1))</f>
        <v>45779.893741747685</v>
      </c>
      <c r="K6401" s="4" t="s">
        <v>16979</v>
      </c>
      <c r="L6401" s="1">
        <f>((((bot_orders[[#This Row],[uTime]]/ 1000)+3*3600) / 86400) + DATE(1970,1,1))</f>
        <v>45779.907402592595</v>
      </c>
      <c r="M6401" t="s">
        <v>34</v>
      </c>
      <c r="N6401" t="s">
        <v>28</v>
      </c>
      <c r="O6401" t="s">
        <v>35</v>
      </c>
      <c r="P6401">
        <v>2.194</v>
      </c>
      <c r="Q6401" t="s">
        <v>36</v>
      </c>
      <c r="R6401" t="s">
        <v>37</v>
      </c>
      <c r="S6401">
        <v>0.71730000000000005</v>
      </c>
      <c r="T6401">
        <v>0.71730000000000005</v>
      </c>
      <c r="U6401">
        <v>2.194</v>
      </c>
      <c r="V6401">
        <v>-1.2590050000000001E-3</v>
      </c>
      <c r="W6401" t="s">
        <v>38</v>
      </c>
      <c r="X6401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401" s="4">
        <f>IF(bot_orders[[#This Row],[side]]="buy", bot_orders[[#This Row],[accFillSz]] + bot_orders[[#This Row],[fee]], -bot_orders[[#This Row],[accFillSz]])</f>
        <v>-2.194</v>
      </c>
      <c r="Z6401" s="4">
        <f>IF(bot_orders[[#This Row],[side]]="sell",bot_orders[[#This Row],[accFillSz]]*bot_orders[[#This Row],[avgPx]]+bot_orders[[#This Row],[fee]], 0)</f>
        <v>1.572497195</v>
      </c>
      <c r="AA6401" s="4">
        <f>IF(bot_orders[[#This Row],[side]]="sell",-bot_orders[[#This Row],[accFillSz]],bot_orders[[#This Row],[accFillSz]]+bot_orders[[#This Row],[fee]])</f>
        <v>-2.194</v>
      </c>
      <c r="AB6401">
        <v>0</v>
      </c>
      <c r="AC6401" t="s">
        <v>39</v>
      </c>
      <c r="AD6401">
        <v>0</v>
      </c>
      <c r="AE6401" t="s">
        <v>40</v>
      </c>
      <c r="AF6401" t="s">
        <v>41</v>
      </c>
      <c r="AG6401" t="s">
        <v>42</v>
      </c>
      <c r="AH6401" t="s">
        <v>28</v>
      </c>
      <c r="AI6401">
        <v>-2.194</v>
      </c>
      <c r="AJ6401">
        <v>1.5724971999999999</v>
      </c>
    </row>
    <row r="6402" spans="1:36" x14ac:dyDescent="0.3">
      <c r="A6402">
        <v>6053</v>
      </c>
      <c r="B6402" t="s">
        <v>298</v>
      </c>
      <c r="C6402" t="s">
        <v>28</v>
      </c>
      <c r="D6402" t="s">
        <v>29</v>
      </c>
      <c r="E6402" t="s">
        <v>30</v>
      </c>
      <c r="F6402" t="s">
        <v>31</v>
      </c>
      <c r="G6402" t="s">
        <v>170</v>
      </c>
      <c r="H6402" t="s">
        <v>16980</v>
      </c>
      <c r="I6402" s="4" t="s">
        <v>16981</v>
      </c>
      <c r="J6402" s="1">
        <f>((((bot_orders[[#This Row],[cTime]]/ 1000)+3*3600) / 86400) + DATE(1970,1,1))</f>
        <v>45779.907402604164</v>
      </c>
      <c r="K6402" s="4" t="s">
        <v>16982</v>
      </c>
      <c r="L6402" s="1">
        <f>((((bot_orders[[#This Row],[uTime]]/ 1000)+3*3600) / 86400) + DATE(1970,1,1))</f>
        <v>45779.910350659717</v>
      </c>
      <c r="M6402" t="s">
        <v>34</v>
      </c>
      <c r="N6402" t="s">
        <v>28</v>
      </c>
      <c r="O6402" t="s">
        <v>35</v>
      </c>
      <c r="P6402">
        <v>2.1960000000000002</v>
      </c>
      <c r="Q6402" t="s">
        <v>36</v>
      </c>
      <c r="R6402" t="s">
        <v>55</v>
      </c>
      <c r="S6402">
        <v>0.71479999999999999</v>
      </c>
      <c r="T6402">
        <v>0.71479999999999999</v>
      </c>
      <c r="U6402">
        <v>2.1960000000000002</v>
      </c>
      <c r="V6402">
        <v>-1.7568E-3</v>
      </c>
      <c r="W6402" t="s">
        <v>39</v>
      </c>
      <c r="X6402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402" s="4">
        <f>IF(bot_orders[[#This Row],[side]]="buy", bot_orders[[#This Row],[accFillSz]] + bot_orders[[#This Row],[fee]], -bot_orders[[#This Row],[accFillSz]])</f>
        <v>2.1942432000000003</v>
      </c>
      <c r="Z6402" s="4">
        <f>IF(bot_orders[[#This Row],[side]]="sell",bot_orders[[#This Row],[accFillSz]]*bot_orders[[#This Row],[avgPx]]+bot_orders[[#This Row],[fee]], 0)</f>
        <v>0</v>
      </c>
      <c r="AA6402" s="4">
        <f>IF(bot_orders[[#This Row],[side]]="sell",-bot_orders[[#This Row],[accFillSz]],bot_orders[[#This Row],[accFillSz]]+bot_orders[[#This Row],[fee]])</f>
        <v>2.1942432000000003</v>
      </c>
      <c r="AB6402">
        <v>0</v>
      </c>
      <c r="AC6402" t="s">
        <v>38</v>
      </c>
      <c r="AD6402">
        <v>0</v>
      </c>
      <c r="AE6402" t="s">
        <v>40</v>
      </c>
      <c r="AF6402" t="s">
        <v>41</v>
      </c>
      <c r="AG6402" t="s">
        <v>42</v>
      </c>
      <c r="AH6402" t="s">
        <v>28</v>
      </c>
      <c r="AI6402">
        <v>2.1942431999999998</v>
      </c>
      <c r="AJ6402">
        <v>-1.5697007999999999</v>
      </c>
    </row>
    <row r="6403" spans="1:36" x14ac:dyDescent="0.3">
      <c r="A6403">
        <v>6054</v>
      </c>
      <c r="B6403" t="s">
        <v>298</v>
      </c>
      <c r="C6403" t="s">
        <v>28</v>
      </c>
      <c r="D6403" t="s">
        <v>29</v>
      </c>
      <c r="E6403" t="s">
        <v>30</v>
      </c>
      <c r="F6403" t="s">
        <v>31</v>
      </c>
      <c r="G6403" t="s">
        <v>170</v>
      </c>
      <c r="H6403" t="s">
        <v>16983</v>
      </c>
      <c r="I6403" s="4" t="s">
        <v>16984</v>
      </c>
      <c r="J6403" s="1">
        <f>((((bot_orders[[#This Row],[cTime]]/ 1000)+3*3600) / 86400) + DATE(1970,1,1))</f>
        <v>45779.910350682869</v>
      </c>
      <c r="K6403" s="4" t="s">
        <v>16985</v>
      </c>
      <c r="L6403" s="1">
        <f>((((bot_orders[[#This Row],[uTime]]/ 1000)+3*3600) / 86400) + DATE(1970,1,1))</f>
        <v>45779.964326724541</v>
      </c>
      <c r="M6403" t="s">
        <v>34</v>
      </c>
      <c r="N6403" t="s">
        <v>28</v>
      </c>
      <c r="O6403" t="s">
        <v>35</v>
      </c>
      <c r="P6403">
        <v>2.194</v>
      </c>
      <c r="Q6403" t="s">
        <v>36</v>
      </c>
      <c r="R6403" t="s">
        <v>37</v>
      </c>
      <c r="S6403">
        <v>0.71730000000000005</v>
      </c>
      <c r="T6403">
        <v>0.71730000000000005</v>
      </c>
      <c r="U6403">
        <v>2.194</v>
      </c>
      <c r="V6403">
        <v>-1.2590050000000001E-3</v>
      </c>
      <c r="W6403" t="s">
        <v>38</v>
      </c>
      <c r="X6403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403" s="4">
        <f>IF(bot_orders[[#This Row],[side]]="buy", bot_orders[[#This Row],[accFillSz]] + bot_orders[[#This Row],[fee]], -bot_orders[[#This Row],[accFillSz]])</f>
        <v>-2.194</v>
      </c>
      <c r="Z6403" s="4">
        <f>IF(bot_orders[[#This Row],[side]]="sell",bot_orders[[#This Row],[accFillSz]]*bot_orders[[#This Row],[avgPx]]+bot_orders[[#This Row],[fee]], 0)</f>
        <v>1.572497195</v>
      </c>
      <c r="AA6403" s="4">
        <f>IF(bot_orders[[#This Row],[side]]="sell",-bot_orders[[#This Row],[accFillSz]],bot_orders[[#This Row],[accFillSz]]+bot_orders[[#This Row],[fee]])</f>
        <v>-2.194</v>
      </c>
      <c r="AB6403">
        <v>0</v>
      </c>
      <c r="AC6403" t="s">
        <v>39</v>
      </c>
      <c r="AD6403">
        <v>0</v>
      </c>
      <c r="AE6403" t="s">
        <v>40</v>
      </c>
      <c r="AF6403" t="s">
        <v>41</v>
      </c>
      <c r="AG6403" t="s">
        <v>42</v>
      </c>
      <c r="AH6403" t="s">
        <v>28</v>
      </c>
      <c r="AI6403">
        <v>-2.194</v>
      </c>
      <c r="AJ6403">
        <v>1.5724971999999999</v>
      </c>
    </row>
    <row r="6404" spans="1:36" x14ac:dyDescent="0.3">
      <c r="A6404">
        <v>6055</v>
      </c>
      <c r="B6404" t="s">
        <v>298</v>
      </c>
      <c r="C6404" t="s">
        <v>28</v>
      </c>
      <c r="D6404" t="s">
        <v>29</v>
      </c>
      <c r="E6404" t="s">
        <v>30</v>
      </c>
      <c r="F6404" t="s">
        <v>31</v>
      </c>
      <c r="G6404" t="s">
        <v>168</v>
      </c>
      <c r="H6404" t="s">
        <v>16986</v>
      </c>
      <c r="I6404" s="4" t="s">
        <v>16987</v>
      </c>
      <c r="J6404" s="1">
        <f>((((bot_orders[[#This Row],[cTime]]/ 1000)+3*3600) / 86400) + DATE(1970,1,1))</f>
        <v>45779.925881550924</v>
      </c>
      <c r="K6404" s="4" t="s">
        <v>16988</v>
      </c>
      <c r="L6404" s="1">
        <f>((((bot_orders[[#This Row],[uTime]]/ 1000)+3*3600) / 86400) + DATE(1970,1,1))</f>
        <v>45779.932056898149</v>
      </c>
      <c r="M6404" t="s">
        <v>34</v>
      </c>
      <c r="N6404" t="s">
        <v>28</v>
      </c>
      <c r="O6404" t="s">
        <v>35</v>
      </c>
      <c r="P6404">
        <v>2.194</v>
      </c>
      <c r="Q6404" t="s">
        <v>36</v>
      </c>
      <c r="R6404" t="s">
        <v>37</v>
      </c>
      <c r="S6404">
        <v>0.71479999999999999</v>
      </c>
      <c r="T6404">
        <v>0.71479999999999999</v>
      </c>
      <c r="U6404">
        <v>2.194</v>
      </c>
      <c r="V6404">
        <v>-1.254617E-3</v>
      </c>
      <c r="W6404" t="s">
        <v>38</v>
      </c>
      <c r="X6404" s="4">
        <f>IF(bot_orders[[#This Row],[side]]="sell", bot_orders[[#This Row],[accFillSz]]*bot_orders[[#This Row],[avgPx]] + bot_orders[[#This Row],[fee]], -bot_orders[[#This Row],[accFillSz]]*bot_orders[[#This Row],[avgPx]])</f>
        <v>1.5670165829999998</v>
      </c>
      <c r="Y6404" s="4">
        <f>IF(bot_orders[[#This Row],[side]]="buy", bot_orders[[#This Row],[accFillSz]] + bot_orders[[#This Row],[fee]], -bot_orders[[#This Row],[accFillSz]])</f>
        <v>-2.194</v>
      </c>
      <c r="Z6404" s="4">
        <f>IF(bot_orders[[#This Row],[side]]="sell",bot_orders[[#This Row],[accFillSz]]*bot_orders[[#This Row],[avgPx]]+bot_orders[[#This Row],[fee]], 0)</f>
        <v>1.5670165829999998</v>
      </c>
      <c r="AA6404" s="4">
        <f>IF(bot_orders[[#This Row],[side]]="sell",-bot_orders[[#This Row],[accFillSz]],bot_orders[[#This Row],[accFillSz]]+bot_orders[[#This Row],[fee]])</f>
        <v>-2.194</v>
      </c>
      <c r="AB6404">
        <v>0</v>
      </c>
      <c r="AC6404" t="s">
        <v>39</v>
      </c>
      <c r="AD6404">
        <v>0</v>
      </c>
      <c r="AE6404" t="s">
        <v>40</v>
      </c>
      <c r="AF6404" t="s">
        <v>41</v>
      </c>
      <c r="AG6404" t="s">
        <v>42</v>
      </c>
      <c r="AH6404" t="s">
        <v>28</v>
      </c>
      <c r="AI6404">
        <v>-2.194</v>
      </c>
      <c r="AJ6404">
        <v>1.56701658</v>
      </c>
    </row>
    <row r="6405" spans="1:36" x14ac:dyDescent="0.3">
      <c r="A6405">
        <v>6056</v>
      </c>
      <c r="B6405" t="s">
        <v>298</v>
      </c>
      <c r="C6405" t="s">
        <v>28</v>
      </c>
      <c r="D6405" t="s">
        <v>29</v>
      </c>
      <c r="E6405" t="s">
        <v>30</v>
      </c>
      <c r="F6405" t="s">
        <v>31</v>
      </c>
      <c r="G6405" t="s">
        <v>163</v>
      </c>
      <c r="H6405" t="s">
        <v>16989</v>
      </c>
      <c r="I6405" s="4" t="s">
        <v>16990</v>
      </c>
      <c r="J6405" s="1">
        <f>((((bot_orders[[#This Row],[cTime]]/ 1000)+3*3600) / 86400) + DATE(1970,1,1))</f>
        <v>45779.932056921294</v>
      </c>
      <c r="K6405" s="4" t="s">
        <v>16991</v>
      </c>
      <c r="L6405" s="1">
        <f>((((bot_orders[[#This Row],[uTime]]/ 1000)+3*3600) / 86400) + DATE(1970,1,1))</f>
        <v>45779.945337141202</v>
      </c>
      <c r="M6405" t="s">
        <v>34</v>
      </c>
      <c r="N6405" t="s">
        <v>28</v>
      </c>
      <c r="O6405" t="s">
        <v>35</v>
      </c>
      <c r="P6405">
        <v>2.1960000000000002</v>
      </c>
      <c r="Q6405" t="s">
        <v>36</v>
      </c>
      <c r="R6405" t="s">
        <v>55</v>
      </c>
      <c r="S6405">
        <v>0.71230000000000004</v>
      </c>
      <c r="T6405">
        <v>0.71230000000000004</v>
      </c>
      <c r="U6405">
        <v>2.1960000000000002</v>
      </c>
      <c r="V6405">
        <v>-1.7568E-3</v>
      </c>
      <c r="W6405" t="s">
        <v>39</v>
      </c>
      <c r="X6405" s="4">
        <f>IF(bot_orders[[#This Row],[side]]="sell", bot_orders[[#This Row],[accFillSz]]*bot_orders[[#This Row],[avgPx]] + bot_orders[[#This Row],[fee]], -bot_orders[[#This Row],[accFillSz]]*bot_orders[[#This Row],[avgPx]])</f>
        <v>-1.5642108000000001</v>
      </c>
      <c r="Y6405" s="4">
        <f>IF(bot_orders[[#This Row],[side]]="buy", bot_orders[[#This Row],[accFillSz]] + bot_orders[[#This Row],[fee]], -bot_orders[[#This Row],[accFillSz]])</f>
        <v>2.1942432000000003</v>
      </c>
      <c r="Z6405" s="4">
        <f>IF(bot_orders[[#This Row],[side]]="sell",bot_orders[[#This Row],[accFillSz]]*bot_orders[[#This Row],[avgPx]]+bot_orders[[#This Row],[fee]], 0)</f>
        <v>0</v>
      </c>
      <c r="AA6405" s="4">
        <f>IF(bot_orders[[#This Row],[side]]="sell",-bot_orders[[#This Row],[accFillSz]],bot_orders[[#This Row],[accFillSz]]+bot_orders[[#This Row],[fee]])</f>
        <v>2.1942432000000003</v>
      </c>
      <c r="AB6405">
        <v>0</v>
      </c>
      <c r="AC6405" t="s">
        <v>38</v>
      </c>
      <c r="AD6405">
        <v>0</v>
      </c>
      <c r="AE6405" t="s">
        <v>40</v>
      </c>
      <c r="AF6405" t="s">
        <v>41</v>
      </c>
      <c r="AG6405" t="s">
        <v>42</v>
      </c>
      <c r="AH6405" t="s">
        <v>28</v>
      </c>
      <c r="AI6405">
        <v>2.1942431999999998</v>
      </c>
      <c r="AJ6405">
        <v>-1.5642107999999999</v>
      </c>
    </row>
    <row r="6406" spans="1:36" x14ac:dyDescent="0.3">
      <c r="A6406">
        <v>6057</v>
      </c>
      <c r="B6406" t="s">
        <v>298</v>
      </c>
      <c r="C6406" t="s">
        <v>28</v>
      </c>
      <c r="D6406" t="s">
        <v>29</v>
      </c>
      <c r="E6406" t="s">
        <v>30</v>
      </c>
      <c r="F6406" t="s">
        <v>31</v>
      </c>
      <c r="G6406" t="s">
        <v>163</v>
      </c>
      <c r="H6406" t="s">
        <v>16992</v>
      </c>
      <c r="I6406" s="4" t="s">
        <v>16993</v>
      </c>
      <c r="J6406" s="1">
        <f>((((bot_orders[[#This Row],[cTime]]/ 1000)+3*3600) / 86400) + DATE(1970,1,1))</f>
        <v>45779.945337164354</v>
      </c>
      <c r="K6406" s="4" t="s">
        <v>16994</v>
      </c>
      <c r="L6406" s="1">
        <f>((((bot_orders[[#This Row],[uTime]]/ 1000)+3*3600) / 86400) + DATE(1970,1,1))</f>
        <v>45779.961926412041</v>
      </c>
      <c r="M6406" t="s">
        <v>34</v>
      </c>
      <c r="N6406" t="s">
        <v>28</v>
      </c>
      <c r="O6406" t="s">
        <v>35</v>
      </c>
      <c r="P6406">
        <v>2.194</v>
      </c>
      <c r="Q6406" t="s">
        <v>36</v>
      </c>
      <c r="R6406" t="s">
        <v>37</v>
      </c>
      <c r="S6406">
        <v>0.71479999999999999</v>
      </c>
      <c r="T6406">
        <v>0.71479999999999999</v>
      </c>
      <c r="U6406">
        <v>2.194</v>
      </c>
      <c r="V6406">
        <v>-1.254617E-3</v>
      </c>
      <c r="W6406" t="s">
        <v>38</v>
      </c>
      <c r="X6406" s="4">
        <f>IF(bot_orders[[#This Row],[side]]="sell", bot_orders[[#This Row],[accFillSz]]*bot_orders[[#This Row],[avgPx]] + bot_orders[[#This Row],[fee]], -bot_orders[[#This Row],[accFillSz]]*bot_orders[[#This Row],[avgPx]])</f>
        <v>1.5670165829999998</v>
      </c>
      <c r="Y6406" s="4">
        <f>IF(bot_orders[[#This Row],[side]]="buy", bot_orders[[#This Row],[accFillSz]] + bot_orders[[#This Row],[fee]], -bot_orders[[#This Row],[accFillSz]])</f>
        <v>-2.194</v>
      </c>
      <c r="Z6406" s="4">
        <f>IF(bot_orders[[#This Row],[side]]="sell",bot_orders[[#This Row],[accFillSz]]*bot_orders[[#This Row],[avgPx]]+bot_orders[[#This Row],[fee]], 0)</f>
        <v>1.5670165829999998</v>
      </c>
      <c r="AA6406" s="4">
        <f>IF(bot_orders[[#This Row],[side]]="sell",-bot_orders[[#This Row],[accFillSz]],bot_orders[[#This Row],[accFillSz]]+bot_orders[[#This Row],[fee]])</f>
        <v>-2.194</v>
      </c>
      <c r="AB6406">
        <v>0</v>
      </c>
      <c r="AC6406" t="s">
        <v>39</v>
      </c>
      <c r="AD6406">
        <v>0</v>
      </c>
      <c r="AE6406" t="s">
        <v>40</v>
      </c>
      <c r="AF6406" t="s">
        <v>41</v>
      </c>
      <c r="AG6406" t="s">
        <v>42</v>
      </c>
      <c r="AH6406" t="s">
        <v>28</v>
      </c>
      <c r="AI6406">
        <v>-2.194</v>
      </c>
      <c r="AJ6406">
        <v>1.56701658</v>
      </c>
    </row>
    <row r="6407" spans="1:36" x14ac:dyDescent="0.3">
      <c r="A6407">
        <v>6058</v>
      </c>
      <c r="B6407" t="s">
        <v>298</v>
      </c>
      <c r="C6407" t="s">
        <v>28</v>
      </c>
      <c r="D6407" t="s">
        <v>29</v>
      </c>
      <c r="E6407" t="s">
        <v>30</v>
      </c>
      <c r="F6407" t="s">
        <v>31</v>
      </c>
      <c r="G6407" t="s">
        <v>60</v>
      </c>
      <c r="H6407" t="s">
        <v>16995</v>
      </c>
      <c r="I6407" s="4" t="s">
        <v>16996</v>
      </c>
      <c r="J6407" s="1">
        <f>((((bot_orders[[#This Row],[cTime]]/ 1000)+3*3600) / 86400) + DATE(1970,1,1))</f>
        <v>45779.950811365736</v>
      </c>
      <c r="K6407" s="4" t="s">
        <v>16997</v>
      </c>
      <c r="L6407" s="1">
        <f>((((bot_orders[[#This Row],[uTime]]/ 1000)+3*3600) / 86400) + DATE(1970,1,1))</f>
        <v>45779.955398229169</v>
      </c>
      <c r="M6407" t="s">
        <v>34</v>
      </c>
      <c r="N6407" t="s">
        <v>28</v>
      </c>
      <c r="O6407" t="s">
        <v>35</v>
      </c>
      <c r="P6407">
        <v>2.194</v>
      </c>
      <c r="Q6407" t="s">
        <v>36</v>
      </c>
      <c r="R6407" t="s">
        <v>37</v>
      </c>
      <c r="S6407">
        <v>0.71230000000000004</v>
      </c>
      <c r="T6407">
        <v>0.71230000000000004</v>
      </c>
      <c r="U6407">
        <v>2.194</v>
      </c>
      <c r="V6407">
        <v>-1.2502290000000001E-3</v>
      </c>
      <c r="W6407" t="s">
        <v>38</v>
      </c>
      <c r="X6407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407" s="4">
        <f>IF(bot_orders[[#This Row],[side]]="buy", bot_orders[[#This Row],[accFillSz]] + bot_orders[[#This Row],[fee]], -bot_orders[[#This Row],[accFillSz]])</f>
        <v>-2.194</v>
      </c>
      <c r="Z6407" s="4">
        <f>IF(bot_orders[[#This Row],[side]]="sell",bot_orders[[#This Row],[accFillSz]]*bot_orders[[#This Row],[avgPx]]+bot_orders[[#This Row],[fee]], 0)</f>
        <v>1.5615359710000001</v>
      </c>
      <c r="AA6407" s="4">
        <f>IF(bot_orders[[#This Row],[side]]="sell",-bot_orders[[#This Row],[accFillSz]],bot_orders[[#This Row],[accFillSz]]+bot_orders[[#This Row],[fee]])</f>
        <v>-2.194</v>
      </c>
      <c r="AB6407">
        <v>0</v>
      </c>
      <c r="AC6407" t="s">
        <v>39</v>
      </c>
      <c r="AD6407">
        <v>0</v>
      </c>
      <c r="AE6407" t="s">
        <v>40</v>
      </c>
      <c r="AF6407" t="s">
        <v>41</v>
      </c>
      <c r="AG6407" t="s">
        <v>42</v>
      </c>
      <c r="AH6407" t="s">
        <v>28</v>
      </c>
      <c r="AI6407">
        <v>-2.194</v>
      </c>
      <c r="AJ6407">
        <v>1.56153597</v>
      </c>
    </row>
    <row r="6408" spans="1:36" x14ac:dyDescent="0.3">
      <c r="A6408">
        <v>6059</v>
      </c>
      <c r="B6408" t="s">
        <v>298</v>
      </c>
      <c r="C6408" t="s">
        <v>28</v>
      </c>
      <c r="D6408" t="s">
        <v>29</v>
      </c>
      <c r="E6408" t="s">
        <v>30</v>
      </c>
      <c r="F6408" t="s">
        <v>31</v>
      </c>
      <c r="G6408" t="s">
        <v>227</v>
      </c>
      <c r="H6408" t="s">
        <v>16998</v>
      </c>
      <c r="I6408" s="4" t="s">
        <v>16999</v>
      </c>
      <c r="J6408" s="1">
        <f>((((bot_orders[[#This Row],[cTime]]/ 1000)+3*3600) / 86400) + DATE(1970,1,1))</f>
        <v>45779.955398252314</v>
      </c>
      <c r="K6408" s="4" t="s">
        <v>17000</v>
      </c>
      <c r="L6408" s="1">
        <f>((((bot_orders[[#This Row],[uTime]]/ 1000)+3*3600) / 86400) + DATE(1970,1,1))</f>
        <v>45780.034294525467</v>
      </c>
      <c r="M6408" t="s">
        <v>34</v>
      </c>
      <c r="N6408" t="s">
        <v>28</v>
      </c>
      <c r="O6408" t="s">
        <v>35</v>
      </c>
      <c r="P6408">
        <v>2.1960000000000002</v>
      </c>
      <c r="Q6408" t="s">
        <v>36</v>
      </c>
      <c r="R6408" t="s">
        <v>55</v>
      </c>
      <c r="S6408">
        <v>0.70979999999999999</v>
      </c>
      <c r="T6408">
        <v>0.70979999999999999</v>
      </c>
      <c r="U6408">
        <v>2.1960000000000002</v>
      </c>
      <c r="V6408">
        <v>-1.7568E-3</v>
      </c>
      <c r="W6408" t="s">
        <v>39</v>
      </c>
      <c r="X6408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408" s="4">
        <f>IF(bot_orders[[#This Row],[side]]="buy", bot_orders[[#This Row],[accFillSz]] + bot_orders[[#This Row],[fee]], -bot_orders[[#This Row],[accFillSz]])</f>
        <v>2.1942432000000003</v>
      </c>
      <c r="Z6408" s="4">
        <f>IF(bot_orders[[#This Row],[side]]="sell",bot_orders[[#This Row],[accFillSz]]*bot_orders[[#This Row],[avgPx]]+bot_orders[[#This Row],[fee]], 0)</f>
        <v>0</v>
      </c>
      <c r="AA6408" s="4">
        <f>IF(bot_orders[[#This Row],[side]]="sell",-bot_orders[[#This Row],[accFillSz]],bot_orders[[#This Row],[accFillSz]]+bot_orders[[#This Row],[fee]])</f>
        <v>2.1942432000000003</v>
      </c>
      <c r="AB6408">
        <v>0</v>
      </c>
      <c r="AC6408" t="s">
        <v>38</v>
      </c>
      <c r="AD6408">
        <v>0</v>
      </c>
      <c r="AE6408" t="s">
        <v>40</v>
      </c>
      <c r="AF6408" t="s">
        <v>41</v>
      </c>
      <c r="AG6408" t="s">
        <v>42</v>
      </c>
      <c r="AH6408" t="s">
        <v>28</v>
      </c>
      <c r="AI6408">
        <v>2.1942431999999998</v>
      </c>
      <c r="AJ6408">
        <v>-1.5587207999999999</v>
      </c>
    </row>
    <row r="6409" spans="1:36" x14ac:dyDescent="0.3">
      <c r="A6409">
        <v>6060</v>
      </c>
      <c r="B6409" t="s">
        <v>298</v>
      </c>
      <c r="C6409" t="s">
        <v>28</v>
      </c>
      <c r="D6409" t="s">
        <v>29</v>
      </c>
      <c r="E6409" t="s">
        <v>30</v>
      </c>
      <c r="F6409" t="s">
        <v>31</v>
      </c>
      <c r="G6409" t="s">
        <v>205</v>
      </c>
      <c r="H6409" t="s">
        <v>17001</v>
      </c>
      <c r="I6409" s="4" t="s">
        <v>17002</v>
      </c>
      <c r="J6409" s="1">
        <f>((((bot_orders[[#This Row],[cTime]]/ 1000)+3*3600) / 86400) + DATE(1970,1,1))</f>
        <v>45779.961926435186</v>
      </c>
      <c r="K6409" s="4" t="s">
        <v>17003</v>
      </c>
      <c r="L6409" s="1">
        <f>((((bot_orders[[#This Row],[uTime]]/ 1000)+3*3600) / 86400) + DATE(1970,1,1))</f>
        <v>45780.015331527778</v>
      </c>
      <c r="M6409" t="s">
        <v>34</v>
      </c>
      <c r="N6409" t="s">
        <v>28</v>
      </c>
      <c r="O6409" t="s">
        <v>35</v>
      </c>
      <c r="P6409">
        <v>2.1960000000000002</v>
      </c>
      <c r="Q6409" t="s">
        <v>36</v>
      </c>
      <c r="R6409" t="s">
        <v>55</v>
      </c>
      <c r="S6409">
        <v>0.71230000000000004</v>
      </c>
      <c r="T6409">
        <v>0.71230000000000004</v>
      </c>
      <c r="U6409">
        <v>2.1960000000000002</v>
      </c>
      <c r="V6409">
        <v>-1.7568E-3</v>
      </c>
      <c r="W6409" t="s">
        <v>39</v>
      </c>
      <c r="X6409" s="4">
        <f>IF(bot_orders[[#This Row],[side]]="sell", bot_orders[[#This Row],[accFillSz]]*bot_orders[[#This Row],[avgPx]] + bot_orders[[#This Row],[fee]], -bot_orders[[#This Row],[accFillSz]]*bot_orders[[#This Row],[avgPx]])</f>
        <v>-1.5642108000000001</v>
      </c>
      <c r="Y6409" s="4">
        <f>IF(bot_orders[[#This Row],[side]]="buy", bot_orders[[#This Row],[accFillSz]] + bot_orders[[#This Row],[fee]], -bot_orders[[#This Row],[accFillSz]])</f>
        <v>2.1942432000000003</v>
      </c>
      <c r="Z6409" s="4">
        <f>IF(bot_orders[[#This Row],[side]]="sell",bot_orders[[#This Row],[accFillSz]]*bot_orders[[#This Row],[avgPx]]+bot_orders[[#This Row],[fee]], 0)</f>
        <v>0</v>
      </c>
      <c r="AA6409" s="4">
        <f>IF(bot_orders[[#This Row],[side]]="sell",-bot_orders[[#This Row],[accFillSz]],bot_orders[[#This Row],[accFillSz]]+bot_orders[[#This Row],[fee]])</f>
        <v>2.1942432000000003</v>
      </c>
      <c r="AB6409">
        <v>0</v>
      </c>
      <c r="AC6409" t="s">
        <v>38</v>
      </c>
      <c r="AD6409">
        <v>0</v>
      </c>
      <c r="AE6409" t="s">
        <v>40</v>
      </c>
      <c r="AF6409" t="s">
        <v>41</v>
      </c>
      <c r="AG6409" t="s">
        <v>42</v>
      </c>
      <c r="AH6409" t="s">
        <v>28</v>
      </c>
      <c r="AI6409">
        <v>2.1942431999999998</v>
      </c>
      <c r="AJ6409">
        <v>-1.5642107999999999</v>
      </c>
    </row>
    <row r="6410" spans="1:36" x14ac:dyDescent="0.3">
      <c r="A6410">
        <v>6061</v>
      </c>
      <c r="B6410" t="s">
        <v>298</v>
      </c>
      <c r="C6410" t="s">
        <v>28</v>
      </c>
      <c r="D6410" t="s">
        <v>29</v>
      </c>
      <c r="E6410" t="s">
        <v>30</v>
      </c>
      <c r="F6410" t="s">
        <v>31</v>
      </c>
      <c r="G6410" t="s">
        <v>58</v>
      </c>
      <c r="H6410" t="s">
        <v>17004</v>
      </c>
      <c r="I6410" s="4" t="s">
        <v>17005</v>
      </c>
      <c r="J6410" s="1">
        <f>((((bot_orders[[#This Row],[cTime]]/ 1000)+3*3600) / 86400) + DATE(1970,1,1))</f>
        <v>45779.964326747686</v>
      </c>
      <c r="K6410" s="4" t="s">
        <v>17006</v>
      </c>
      <c r="L6410" s="1">
        <f>((((bot_orders[[#This Row],[uTime]]/ 1000)+3*3600) / 86400) + DATE(1970,1,1))</f>
        <v>45779.988507569447</v>
      </c>
      <c r="M6410" t="s">
        <v>34</v>
      </c>
      <c r="N6410" t="s">
        <v>28</v>
      </c>
      <c r="O6410" t="s">
        <v>35</v>
      </c>
      <c r="P6410">
        <v>2.1960000000000002</v>
      </c>
      <c r="Q6410" t="s">
        <v>36</v>
      </c>
      <c r="R6410" t="s">
        <v>55</v>
      </c>
      <c r="S6410">
        <v>0.71479999999999999</v>
      </c>
      <c r="T6410">
        <v>0.71479999999999999</v>
      </c>
      <c r="U6410">
        <v>2.1960000000000002</v>
      </c>
      <c r="V6410">
        <v>-1.7568E-3</v>
      </c>
      <c r="W6410" t="s">
        <v>39</v>
      </c>
      <c r="X6410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410" s="4">
        <f>IF(bot_orders[[#This Row],[side]]="buy", bot_orders[[#This Row],[accFillSz]] + bot_orders[[#This Row],[fee]], -bot_orders[[#This Row],[accFillSz]])</f>
        <v>2.1942432000000003</v>
      </c>
      <c r="Z6410" s="4">
        <f>IF(bot_orders[[#This Row],[side]]="sell",bot_orders[[#This Row],[accFillSz]]*bot_orders[[#This Row],[avgPx]]+bot_orders[[#This Row],[fee]], 0)</f>
        <v>0</v>
      </c>
      <c r="AA6410" s="4">
        <f>IF(bot_orders[[#This Row],[side]]="sell",-bot_orders[[#This Row],[accFillSz]],bot_orders[[#This Row],[accFillSz]]+bot_orders[[#This Row],[fee]])</f>
        <v>2.1942432000000003</v>
      </c>
      <c r="AB6410">
        <v>0</v>
      </c>
      <c r="AC6410" t="s">
        <v>38</v>
      </c>
      <c r="AD6410">
        <v>0</v>
      </c>
      <c r="AE6410" t="s">
        <v>40</v>
      </c>
      <c r="AF6410" t="s">
        <v>41</v>
      </c>
      <c r="AG6410" t="s">
        <v>42</v>
      </c>
      <c r="AH6410" t="s">
        <v>28</v>
      </c>
      <c r="AI6410">
        <v>2.1942431999999998</v>
      </c>
      <c r="AJ6410">
        <v>-1.5697007999999999</v>
      </c>
    </row>
    <row r="6411" spans="1:36" x14ac:dyDescent="0.3">
      <c r="A6411">
        <v>6062</v>
      </c>
      <c r="B6411" t="s">
        <v>298</v>
      </c>
      <c r="C6411" t="s">
        <v>28</v>
      </c>
      <c r="D6411" t="s">
        <v>29</v>
      </c>
      <c r="E6411" t="s">
        <v>30</v>
      </c>
      <c r="F6411" t="s">
        <v>31</v>
      </c>
      <c r="G6411" t="s">
        <v>58</v>
      </c>
      <c r="H6411" t="s">
        <v>17007</v>
      </c>
      <c r="I6411" s="4" t="s">
        <v>17008</v>
      </c>
      <c r="J6411" s="1">
        <f>((((bot_orders[[#This Row],[cTime]]/ 1000)+3*3600) / 86400) + DATE(1970,1,1))</f>
        <v>45779.988507592592</v>
      </c>
      <c r="K6411" s="4" t="s">
        <v>17009</v>
      </c>
      <c r="L6411" s="1">
        <f>((((bot_orders[[#This Row],[uTime]]/ 1000)+3*3600) / 86400) + DATE(1970,1,1))</f>
        <v>45779.992597002318</v>
      </c>
      <c r="M6411" t="s">
        <v>34</v>
      </c>
      <c r="N6411" t="s">
        <v>28</v>
      </c>
      <c r="O6411" t="s">
        <v>35</v>
      </c>
      <c r="P6411">
        <v>2.194</v>
      </c>
      <c r="Q6411" t="s">
        <v>36</v>
      </c>
      <c r="R6411" t="s">
        <v>37</v>
      </c>
      <c r="S6411">
        <v>0.71730000000000005</v>
      </c>
      <c r="T6411">
        <v>0.71730000000000005</v>
      </c>
      <c r="U6411">
        <v>2.194</v>
      </c>
      <c r="V6411">
        <v>-1.2590050000000001E-3</v>
      </c>
      <c r="W6411" t="s">
        <v>38</v>
      </c>
      <c r="X6411" s="4">
        <f>IF(bot_orders[[#This Row],[side]]="sell", bot_orders[[#This Row],[accFillSz]]*bot_orders[[#This Row],[avgPx]] + bot_orders[[#This Row],[fee]], -bot_orders[[#This Row],[accFillSz]]*bot_orders[[#This Row],[avgPx]])</f>
        <v>1.572497195</v>
      </c>
      <c r="Y6411" s="4">
        <f>IF(bot_orders[[#This Row],[side]]="buy", bot_orders[[#This Row],[accFillSz]] + bot_orders[[#This Row],[fee]], -bot_orders[[#This Row],[accFillSz]])</f>
        <v>-2.194</v>
      </c>
      <c r="Z6411" s="4">
        <f>IF(bot_orders[[#This Row],[side]]="sell",bot_orders[[#This Row],[accFillSz]]*bot_orders[[#This Row],[avgPx]]+bot_orders[[#This Row],[fee]], 0)</f>
        <v>1.572497195</v>
      </c>
      <c r="AA6411" s="4">
        <f>IF(bot_orders[[#This Row],[side]]="sell",-bot_orders[[#This Row],[accFillSz]],bot_orders[[#This Row],[accFillSz]]+bot_orders[[#This Row],[fee]])</f>
        <v>-2.194</v>
      </c>
      <c r="AB6411">
        <v>0</v>
      </c>
      <c r="AC6411" t="s">
        <v>39</v>
      </c>
      <c r="AD6411">
        <v>0</v>
      </c>
      <c r="AE6411" t="s">
        <v>40</v>
      </c>
      <c r="AF6411" t="s">
        <v>41</v>
      </c>
      <c r="AG6411" t="s">
        <v>42</v>
      </c>
      <c r="AH6411" t="s">
        <v>28</v>
      </c>
      <c r="AI6411">
        <v>-2.194</v>
      </c>
      <c r="AJ6411">
        <v>1.5724971999999999</v>
      </c>
    </row>
    <row r="6412" spans="1:36" x14ac:dyDescent="0.3">
      <c r="A6412">
        <v>6063</v>
      </c>
      <c r="B6412" t="s">
        <v>298</v>
      </c>
      <c r="C6412" t="s">
        <v>28</v>
      </c>
      <c r="D6412" t="s">
        <v>29</v>
      </c>
      <c r="E6412" t="s">
        <v>30</v>
      </c>
      <c r="F6412" t="s">
        <v>31</v>
      </c>
      <c r="G6412" t="s">
        <v>56</v>
      </c>
      <c r="H6412" t="s">
        <v>17010</v>
      </c>
      <c r="I6412" s="4" t="s">
        <v>17011</v>
      </c>
      <c r="J6412" s="1">
        <f>((((bot_orders[[#This Row],[cTime]]/ 1000)+3*3600) / 86400) + DATE(1970,1,1))</f>
        <v>45779.992597025463</v>
      </c>
      <c r="K6412" s="4" t="s">
        <v>17012</v>
      </c>
      <c r="L6412" s="1">
        <f>((((bot_orders[[#This Row],[uTime]]/ 1000)+3*3600) / 86400) + DATE(1970,1,1))</f>
        <v>45780.002388819441</v>
      </c>
      <c r="M6412" t="s">
        <v>34</v>
      </c>
      <c r="N6412" t="s">
        <v>28</v>
      </c>
      <c r="O6412" t="s">
        <v>35</v>
      </c>
      <c r="P6412">
        <v>2.1960000000000002</v>
      </c>
      <c r="Q6412" t="s">
        <v>36</v>
      </c>
      <c r="R6412" t="s">
        <v>55</v>
      </c>
      <c r="S6412">
        <v>0.71479999999999999</v>
      </c>
      <c r="T6412">
        <v>0.71479999999999999</v>
      </c>
      <c r="U6412">
        <v>2.1960000000000002</v>
      </c>
      <c r="V6412">
        <v>-1.7568E-3</v>
      </c>
      <c r="W6412" t="s">
        <v>39</v>
      </c>
      <c r="X6412" s="4">
        <f>IF(bot_orders[[#This Row],[side]]="sell", bot_orders[[#This Row],[accFillSz]]*bot_orders[[#This Row],[avgPx]] + bot_orders[[#This Row],[fee]], -bot_orders[[#This Row],[accFillSz]]*bot_orders[[#This Row],[avgPx]])</f>
        <v>-1.5697008000000001</v>
      </c>
      <c r="Y6412" s="4">
        <f>IF(bot_orders[[#This Row],[side]]="buy", bot_orders[[#This Row],[accFillSz]] + bot_orders[[#This Row],[fee]], -bot_orders[[#This Row],[accFillSz]])</f>
        <v>2.1942432000000003</v>
      </c>
      <c r="Z6412" s="4">
        <f>IF(bot_orders[[#This Row],[side]]="sell",bot_orders[[#This Row],[accFillSz]]*bot_orders[[#This Row],[avgPx]]+bot_orders[[#This Row],[fee]], 0)</f>
        <v>0</v>
      </c>
      <c r="AA6412" s="4">
        <f>IF(bot_orders[[#This Row],[side]]="sell",-bot_orders[[#This Row],[accFillSz]],bot_orders[[#This Row],[accFillSz]]+bot_orders[[#This Row],[fee]])</f>
        <v>2.1942432000000003</v>
      </c>
      <c r="AB6412">
        <v>0</v>
      </c>
      <c r="AC6412" t="s">
        <v>38</v>
      </c>
      <c r="AD6412">
        <v>0</v>
      </c>
      <c r="AE6412" t="s">
        <v>40</v>
      </c>
      <c r="AF6412" t="s">
        <v>41</v>
      </c>
      <c r="AG6412" t="s">
        <v>42</v>
      </c>
      <c r="AH6412" t="s">
        <v>28</v>
      </c>
      <c r="AI6412">
        <v>2.1942431999999998</v>
      </c>
      <c r="AJ6412">
        <v>-1.5697007999999999</v>
      </c>
    </row>
    <row r="6413" spans="1:36" x14ac:dyDescent="0.3">
      <c r="A6413">
        <v>6064</v>
      </c>
      <c r="B6413" t="s">
        <v>298</v>
      </c>
      <c r="C6413" t="s">
        <v>28</v>
      </c>
      <c r="D6413" t="s">
        <v>29</v>
      </c>
      <c r="E6413" t="s">
        <v>30</v>
      </c>
      <c r="F6413" t="s">
        <v>31</v>
      </c>
      <c r="G6413" t="s">
        <v>205</v>
      </c>
      <c r="H6413" t="s">
        <v>17013</v>
      </c>
      <c r="I6413" s="4" t="s">
        <v>17014</v>
      </c>
      <c r="J6413" s="1">
        <f>((((bot_orders[[#This Row],[cTime]]/ 1000)+3*3600) / 86400) + DATE(1970,1,1))</f>
        <v>45780.015331550923</v>
      </c>
      <c r="K6413" s="4" t="s">
        <v>17015</v>
      </c>
      <c r="L6413" s="1">
        <f>((((bot_orders[[#This Row],[uTime]]/ 1000)+3*3600) / 86400) + DATE(1970,1,1))</f>
        <v>45780.024347789353</v>
      </c>
      <c r="M6413" t="s">
        <v>34</v>
      </c>
      <c r="N6413" t="s">
        <v>28</v>
      </c>
      <c r="O6413" t="s">
        <v>35</v>
      </c>
      <c r="P6413">
        <v>2.194</v>
      </c>
      <c r="Q6413" t="s">
        <v>36</v>
      </c>
      <c r="R6413" t="s">
        <v>37</v>
      </c>
      <c r="S6413">
        <v>0.71479999999999999</v>
      </c>
      <c r="T6413">
        <v>0.71479999999999999</v>
      </c>
      <c r="U6413">
        <v>2.194</v>
      </c>
      <c r="V6413">
        <v>-1.254617E-3</v>
      </c>
      <c r="W6413" t="s">
        <v>38</v>
      </c>
      <c r="X6413" s="4">
        <f>IF(bot_orders[[#This Row],[side]]="sell", bot_orders[[#This Row],[accFillSz]]*bot_orders[[#This Row],[avgPx]] + bot_orders[[#This Row],[fee]], -bot_orders[[#This Row],[accFillSz]]*bot_orders[[#This Row],[avgPx]])</f>
        <v>1.5670165829999998</v>
      </c>
      <c r="Y6413" s="4">
        <f>IF(bot_orders[[#This Row],[side]]="buy", bot_orders[[#This Row],[accFillSz]] + bot_orders[[#This Row],[fee]], -bot_orders[[#This Row],[accFillSz]])</f>
        <v>-2.194</v>
      </c>
      <c r="Z6413" s="4">
        <f>IF(bot_orders[[#This Row],[side]]="sell",bot_orders[[#This Row],[accFillSz]]*bot_orders[[#This Row],[avgPx]]+bot_orders[[#This Row],[fee]], 0)</f>
        <v>1.5670165829999998</v>
      </c>
      <c r="AA6413" s="4">
        <f>IF(bot_orders[[#This Row],[side]]="sell",-bot_orders[[#This Row],[accFillSz]],bot_orders[[#This Row],[accFillSz]]+bot_orders[[#This Row],[fee]])</f>
        <v>-2.194</v>
      </c>
      <c r="AB6413">
        <v>0</v>
      </c>
      <c r="AC6413" t="s">
        <v>39</v>
      </c>
      <c r="AD6413">
        <v>0</v>
      </c>
      <c r="AE6413" t="s">
        <v>40</v>
      </c>
      <c r="AF6413" t="s">
        <v>41</v>
      </c>
      <c r="AG6413" t="s">
        <v>42</v>
      </c>
      <c r="AH6413" t="s">
        <v>28</v>
      </c>
      <c r="AI6413">
        <v>-2.194</v>
      </c>
      <c r="AJ6413">
        <v>1.56701658</v>
      </c>
    </row>
    <row r="6414" spans="1:36" x14ac:dyDescent="0.3">
      <c r="A6414">
        <v>6065</v>
      </c>
      <c r="B6414" t="s">
        <v>298</v>
      </c>
      <c r="C6414" t="s">
        <v>28</v>
      </c>
      <c r="D6414" t="s">
        <v>29</v>
      </c>
      <c r="E6414" t="s">
        <v>30</v>
      </c>
      <c r="F6414" t="s">
        <v>31</v>
      </c>
      <c r="G6414" t="s">
        <v>203</v>
      </c>
      <c r="H6414" t="s">
        <v>17016</v>
      </c>
      <c r="I6414" s="4" t="s">
        <v>17017</v>
      </c>
      <c r="J6414" s="1">
        <f>((((bot_orders[[#This Row],[cTime]]/ 1000)+3*3600) / 86400) + DATE(1970,1,1))</f>
        <v>45780.024347812505</v>
      </c>
      <c r="K6414" s="4" t="s">
        <v>17018</v>
      </c>
      <c r="L6414" s="1">
        <f>((((bot_orders[[#This Row],[uTime]]/ 1000)+3*3600) / 86400) + DATE(1970,1,1))</f>
        <v>45780.02961109954</v>
      </c>
      <c r="M6414" t="s">
        <v>34</v>
      </c>
      <c r="N6414" t="s">
        <v>28</v>
      </c>
      <c r="O6414" t="s">
        <v>35</v>
      </c>
      <c r="P6414">
        <v>2.1960000000000002</v>
      </c>
      <c r="Q6414" t="s">
        <v>36</v>
      </c>
      <c r="R6414" t="s">
        <v>55</v>
      </c>
      <c r="S6414">
        <v>0.71230000000000004</v>
      </c>
      <c r="T6414">
        <v>0.71230000000000004</v>
      </c>
      <c r="U6414">
        <v>2.1960000000000002</v>
      </c>
      <c r="V6414">
        <v>-1.7568E-3</v>
      </c>
      <c r="W6414" t="s">
        <v>39</v>
      </c>
      <c r="X6414" s="4">
        <f>IF(bot_orders[[#This Row],[side]]="sell", bot_orders[[#This Row],[accFillSz]]*bot_orders[[#This Row],[avgPx]] + bot_orders[[#This Row],[fee]], -bot_orders[[#This Row],[accFillSz]]*bot_orders[[#This Row],[avgPx]])</f>
        <v>-1.5642108000000001</v>
      </c>
      <c r="Y6414" s="4">
        <f>IF(bot_orders[[#This Row],[side]]="buy", bot_orders[[#This Row],[accFillSz]] + bot_orders[[#This Row],[fee]], -bot_orders[[#This Row],[accFillSz]])</f>
        <v>2.1942432000000003</v>
      </c>
      <c r="Z6414" s="4">
        <f>IF(bot_orders[[#This Row],[side]]="sell",bot_orders[[#This Row],[accFillSz]]*bot_orders[[#This Row],[avgPx]]+bot_orders[[#This Row],[fee]], 0)</f>
        <v>0</v>
      </c>
      <c r="AA6414" s="4">
        <f>IF(bot_orders[[#This Row],[side]]="sell",-bot_orders[[#This Row],[accFillSz]],bot_orders[[#This Row],[accFillSz]]+bot_orders[[#This Row],[fee]])</f>
        <v>2.1942432000000003</v>
      </c>
      <c r="AB6414">
        <v>0</v>
      </c>
      <c r="AC6414" t="s">
        <v>38</v>
      </c>
      <c r="AD6414">
        <v>0</v>
      </c>
      <c r="AE6414" t="s">
        <v>40</v>
      </c>
      <c r="AF6414" t="s">
        <v>41</v>
      </c>
      <c r="AG6414" t="s">
        <v>42</v>
      </c>
      <c r="AH6414" t="s">
        <v>28</v>
      </c>
      <c r="AI6414">
        <v>2.1942431999999998</v>
      </c>
      <c r="AJ6414">
        <v>-1.5642107999999999</v>
      </c>
    </row>
    <row r="6415" spans="1:36" x14ac:dyDescent="0.3">
      <c r="A6415">
        <v>6067</v>
      </c>
      <c r="B6415" t="s">
        <v>298</v>
      </c>
      <c r="C6415" t="s">
        <v>28</v>
      </c>
      <c r="D6415" t="s">
        <v>29</v>
      </c>
      <c r="E6415" t="s">
        <v>30</v>
      </c>
      <c r="F6415" t="s">
        <v>31</v>
      </c>
      <c r="G6415" t="s">
        <v>227</v>
      </c>
      <c r="H6415" t="s">
        <v>17019</v>
      </c>
      <c r="I6415" s="4" t="s">
        <v>17020</v>
      </c>
      <c r="J6415" s="1">
        <f>((((bot_orders[[#This Row],[cTime]]/ 1000)+3*3600) / 86400) + DATE(1970,1,1))</f>
        <v>45780.034294548612</v>
      </c>
      <c r="K6415" s="4" t="s">
        <v>17021</v>
      </c>
      <c r="L6415" s="1">
        <f>((((bot_orders[[#This Row],[uTime]]/ 1000)+3*3600) / 86400) + DATE(1970,1,1))</f>
        <v>45780.129255300926</v>
      </c>
      <c r="M6415" t="s">
        <v>34</v>
      </c>
      <c r="N6415" t="s">
        <v>28</v>
      </c>
      <c r="O6415" t="s">
        <v>35</v>
      </c>
      <c r="P6415">
        <v>2.194</v>
      </c>
      <c r="Q6415" t="s">
        <v>36</v>
      </c>
      <c r="R6415" t="s">
        <v>37</v>
      </c>
      <c r="S6415">
        <v>0.71230000000000004</v>
      </c>
      <c r="T6415">
        <v>0.71230000000000004</v>
      </c>
      <c r="U6415">
        <v>2.194</v>
      </c>
      <c r="V6415">
        <v>-1.2502290000000001E-3</v>
      </c>
      <c r="W6415" t="s">
        <v>38</v>
      </c>
      <c r="X6415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415" s="4">
        <f>IF(bot_orders[[#This Row],[side]]="buy", bot_orders[[#This Row],[accFillSz]] + bot_orders[[#This Row],[fee]], -bot_orders[[#This Row],[accFillSz]])</f>
        <v>-2.194</v>
      </c>
      <c r="Z6415" s="4">
        <f>IF(bot_orders[[#This Row],[side]]="sell",bot_orders[[#This Row],[accFillSz]]*bot_orders[[#This Row],[avgPx]]+bot_orders[[#This Row],[fee]], 0)</f>
        <v>1.5615359710000001</v>
      </c>
      <c r="AA6415" s="4">
        <f>IF(bot_orders[[#This Row],[side]]="sell",-bot_orders[[#This Row],[accFillSz]],bot_orders[[#This Row],[accFillSz]]+bot_orders[[#This Row],[fee]])</f>
        <v>-2.194</v>
      </c>
      <c r="AB6415">
        <v>0</v>
      </c>
      <c r="AC6415" t="s">
        <v>39</v>
      </c>
      <c r="AD6415">
        <v>0</v>
      </c>
      <c r="AE6415" t="s">
        <v>40</v>
      </c>
      <c r="AF6415" t="s">
        <v>41</v>
      </c>
      <c r="AG6415" t="s">
        <v>42</v>
      </c>
      <c r="AH6415" t="s">
        <v>28</v>
      </c>
      <c r="AI6415">
        <v>-2.194</v>
      </c>
      <c r="AJ6415">
        <v>1.56153597</v>
      </c>
    </row>
    <row r="6416" spans="1:36" x14ac:dyDescent="0.3">
      <c r="A6416">
        <v>6068</v>
      </c>
      <c r="B6416" t="s">
        <v>298</v>
      </c>
      <c r="C6416" t="s">
        <v>28</v>
      </c>
      <c r="D6416" t="s">
        <v>29</v>
      </c>
      <c r="E6416" t="s">
        <v>30</v>
      </c>
      <c r="F6416" t="s">
        <v>31</v>
      </c>
      <c r="G6416" t="s">
        <v>223</v>
      </c>
      <c r="H6416" t="s">
        <v>17022</v>
      </c>
      <c r="I6416" s="4" t="s">
        <v>17023</v>
      </c>
      <c r="J6416" s="1">
        <f>((((bot_orders[[#This Row],[cTime]]/ 1000)+3*3600) / 86400) + DATE(1970,1,1))</f>
        <v>45780.035625532408</v>
      </c>
      <c r="K6416" s="4" t="s">
        <v>17024</v>
      </c>
      <c r="L6416" s="1">
        <f>((((bot_orders[[#This Row],[uTime]]/ 1000)+3*3600) / 86400) + DATE(1970,1,1))</f>
        <v>45780.040890578704</v>
      </c>
      <c r="M6416" t="s">
        <v>34</v>
      </c>
      <c r="N6416" t="s">
        <v>28</v>
      </c>
      <c r="O6416" t="s">
        <v>35</v>
      </c>
      <c r="P6416">
        <v>2.194</v>
      </c>
      <c r="Q6416" t="s">
        <v>36</v>
      </c>
      <c r="R6416" t="s">
        <v>37</v>
      </c>
      <c r="S6416">
        <v>0.70979999999999999</v>
      </c>
      <c r="T6416">
        <v>0.70979999999999999</v>
      </c>
      <c r="U6416">
        <v>2.194</v>
      </c>
      <c r="V6416">
        <v>-1.2458409999999999E-3</v>
      </c>
      <c r="W6416" t="s">
        <v>38</v>
      </c>
      <c r="X6416" s="4">
        <f>IF(bot_orders[[#This Row],[side]]="sell", bot_orders[[#This Row],[accFillSz]]*bot_orders[[#This Row],[avgPx]] + bot_orders[[#This Row],[fee]], -bot_orders[[#This Row],[accFillSz]]*bot_orders[[#This Row],[avgPx]])</f>
        <v>1.5560553589999999</v>
      </c>
      <c r="Y6416" s="4">
        <f>IF(bot_orders[[#This Row],[side]]="buy", bot_orders[[#This Row],[accFillSz]] + bot_orders[[#This Row],[fee]], -bot_orders[[#This Row],[accFillSz]])</f>
        <v>-2.194</v>
      </c>
      <c r="Z6416" s="4">
        <f>IF(bot_orders[[#This Row],[side]]="sell",bot_orders[[#This Row],[accFillSz]]*bot_orders[[#This Row],[avgPx]]+bot_orders[[#This Row],[fee]], 0)</f>
        <v>1.5560553589999999</v>
      </c>
      <c r="AA6416" s="4">
        <f>IF(bot_orders[[#This Row],[side]]="sell",-bot_orders[[#This Row],[accFillSz]],bot_orders[[#This Row],[accFillSz]]+bot_orders[[#This Row],[fee]])</f>
        <v>-2.194</v>
      </c>
      <c r="AB6416">
        <v>0</v>
      </c>
      <c r="AC6416" t="s">
        <v>39</v>
      </c>
      <c r="AD6416">
        <v>0</v>
      </c>
      <c r="AE6416" t="s">
        <v>40</v>
      </c>
      <c r="AF6416" t="s">
        <v>41</v>
      </c>
      <c r="AG6416" t="s">
        <v>42</v>
      </c>
      <c r="AH6416" t="s">
        <v>28</v>
      </c>
      <c r="AI6416">
        <v>-2.194</v>
      </c>
      <c r="AJ6416">
        <v>1.55605536</v>
      </c>
    </row>
    <row r="6417" spans="1:36" x14ac:dyDescent="0.3">
      <c r="A6417">
        <v>6069</v>
      </c>
      <c r="B6417" t="s">
        <v>298</v>
      </c>
      <c r="C6417" t="s">
        <v>28</v>
      </c>
      <c r="D6417" t="s">
        <v>29</v>
      </c>
      <c r="E6417" t="s">
        <v>30</v>
      </c>
      <c r="F6417" t="s">
        <v>31</v>
      </c>
      <c r="G6417" t="s">
        <v>232</v>
      </c>
      <c r="H6417" t="s">
        <v>17025</v>
      </c>
      <c r="I6417" s="4" t="s">
        <v>17026</v>
      </c>
      <c r="J6417" s="1">
        <f>((((bot_orders[[#This Row],[cTime]]/ 1000)+3*3600) / 86400) + DATE(1970,1,1))</f>
        <v>45780.040890601857</v>
      </c>
      <c r="K6417" s="4" t="s">
        <v>17027</v>
      </c>
      <c r="L6417" s="1">
        <f>((((bot_orders[[#This Row],[uTime]]/ 1000)+3*3600) / 86400) + DATE(1970,1,1))</f>
        <v>45780.045421226852</v>
      </c>
      <c r="M6417" t="s">
        <v>34</v>
      </c>
      <c r="N6417" t="s">
        <v>28</v>
      </c>
      <c r="O6417" t="s">
        <v>35</v>
      </c>
      <c r="P6417">
        <v>2.1960000000000002</v>
      </c>
      <c r="Q6417" t="s">
        <v>36</v>
      </c>
      <c r="R6417" t="s">
        <v>55</v>
      </c>
      <c r="S6417">
        <v>0.70730000000000004</v>
      </c>
      <c r="T6417">
        <v>0.70730000000000004</v>
      </c>
      <c r="U6417">
        <v>2.1960000000000002</v>
      </c>
      <c r="V6417">
        <v>-1.7568E-3</v>
      </c>
      <c r="W6417" t="s">
        <v>39</v>
      </c>
      <c r="X6417" s="4">
        <f>IF(bot_orders[[#This Row],[side]]="sell", bot_orders[[#This Row],[accFillSz]]*bot_orders[[#This Row],[avgPx]] + bot_orders[[#This Row],[fee]], -bot_orders[[#This Row],[accFillSz]]*bot_orders[[#This Row],[avgPx]])</f>
        <v>-1.5532308000000001</v>
      </c>
      <c r="Y6417" s="4">
        <f>IF(bot_orders[[#This Row],[side]]="buy", bot_orders[[#This Row],[accFillSz]] + bot_orders[[#This Row],[fee]], -bot_orders[[#This Row],[accFillSz]])</f>
        <v>2.1942432000000003</v>
      </c>
      <c r="Z6417" s="4">
        <f>IF(bot_orders[[#This Row],[side]]="sell",bot_orders[[#This Row],[accFillSz]]*bot_orders[[#This Row],[avgPx]]+bot_orders[[#This Row],[fee]], 0)</f>
        <v>0</v>
      </c>
      <c r="AA6417" s="4">
        <f>IF(bot_orders[[#This Row],[side]]="sell",-bot_orders[[#This Row],[accFillSz]],bot_orders[[#This Row],[accFillSz]]+bot_orders[[#This Row],[fee]])</f>
        <v>2.1942432000000003</v>
      </c>
      <c r="AB6417">
        <v>0</v>
      </c>
      <c r="AC6417" t="s">
        <v>38</v>
      </c>
      <c r="AD6417">
        <v>0</v>
      </c>
      <c r="AE6417" t="s">
        <v>40</v>
      </c>
      <c r="AF6417" t="s">
        <v>41</v>
      </c>
      <c r="AG6417" t="s">
        <v>42</v>
      </c>
      <c r="AH6417" t="s">
        <v>28</v>
      </c>
      <c r="AI6417">
        <v>2.1942431999999998</v>
      </c>
      <c r="AJ6417">
        <v>-1.5532307999999999</v>
      </c>
    </row>
    <row r="6418" spans="1:36" x14ac:dyDescent="0.3">
      <c r="A6418">
        <v>6070</v>
      </c>
      <c r="B6418" t="s">
        <v>298</v>
      </c>
      <c r="C6418" t="s">
        <v>28</v>
      </c>
      <c r="D6418" t="s">
        <v>29</v>
      </c>
      <c r="E6418" t="s">
        <v>30</v>
      </c>
      <c r="F6418" t="s">
        <v>31</v>
      </c>
      <c r="G6418" t="s">
        <v>232</v>
      </c>
      <c r="H6418" t="s">
        <v>17028</v>
      </c>
      <c r="I6418" s="4" t="s">
        <v>17029</v>
      </c>
      <c r="J6418" s="1">
        <f>((((bot_orders[[#This Row],[cTime]]/ 1000)+3*3600) / 86400) + DATE(1970,1,1))</f>
        <v>45780.045421249997</v>
      </c>
      <c r="K6418" s="4" t="s">
        <v>17030</v>
      </c>
      <c r="L6418" s="1">
        <f>((((bot_orders[[#This Row],[uTime]]/ 1000)+3*3600) / 86400) + DATE(1970,1,1))</f>
        <v>45780.049277291662</v>
      </c>
      <c r="M6418" t="s">
        <v>34</v>
      </c>
      <c r="N6418" t="s">
        <v>28</v>
      </c>
      <c r="O6418" t="s">
        <v>35</v>
      </c>
      <c r="P6418">
        <v>2.194</v>
      </c>
      <c r="Q6418" t="s">
        <v>36</v>
      </c>
      <c r="R6418" t="s">
        <v>37</v>
      </c>
      <c r="S6418">
        <v>0.70979999999999999</v>
      </c>
      <c r="T6418">
        <v>0.70979999999999999</v>
      </c>
      <c r="U6418">
        <v>2.194</v>
      </c>
      <c r="V6418">
        <v>-1.2458409999999999E-3</v>
      </c>
      <c r="W6418" t="s">
        <v>38</v>
      </c>
      <c r="X6418" s="4">
        <f>IF(bot_orders[[#This Row],[side]]="sell", bot_orders[[#This Row],[accFillSz]]*bot_orders[[#This Row],[avgPx]] + bot_orders[[#This Row],[fee]], -bot_orders[[#This Row],[accFillSz]]*bot_orders[[#This Row],[avgPx]])</f>
        <v>1.5560553589999999</v>
      </c>
      <c r="Y6418" s="4">
        <f>IF(bot_orders[[#This Row],[side]]="buy", bot_orders[[#This Row],[accFillSz]] + bot_orders[[#This Row],[fee]], -bot_orders[[#This Row],[accFillSz]])</f>
        <v>-2.194</v>
      </c>
      <c r="Z6418" s="4">
        <f>IF(bot_orders[[#This Row],[side]]="sell",bot_orders[[#This Row],[accFillSz]]*bot_orders[[#This Row],[avgPx]]+bot_orders[[#This Row],[fee]], 0)</f>
        <v>1.5560553589999999</v>
      </c>
      <c r="AA6418" s="4">
        <f>IF(bot_orders[[#This Row],[side]]="sell",-bot_orders[[#This Row],[accFillSz]],bot_orders[[#This Row],[accFillSz]]+bot_orders[[#This Row],[fee]])</f>
        <v>-2.194</v>
      </c>
      <c r="AB6418">
        <v>0</v>
      </c>
      <c r="AC6418" t="s">
        <v>39</v>
      </c>
      <c r="AD6418">
        <v>0</v>
      </c>
      <c r="AE6418" t="s">
        <v>40</v>
      </c>
      <c r="AF6418" t="s">
        <v>41</v>
      </c>
      <c r="AG6418" t="s">
        <v>42</v>
      </c>
      <c r="AH6418" t="s">
        <v>28</v>
      </c>
      <c r="AI6418">
        <v>-2.194</v>
      </c>
      <c r="AJ6418">
        <v>1.55605536</v>
      </c>
    </row>
    <row r="6419" spans="1:36" x14ac:dyDescent="0.3">
      <c r="A6419">
        <v>6071</v>
      </c>
      <c r="B6419" t="s">
        <v>298</v>
      </c>
      <c r="C6419" t="s">
        <v>28</v>
      </c>
      <c r="D6419" t="s">
        <v>29</v>
      </c>
      <c r="E6419" t="s">
        <v>30</v>
      </c>
      <c r="F6419" t="s">
        <v>31</v>
      </c>
      <c r="G6419" t="s">
        <v>230</v>
      </c>
      <c r="H6419" t="s">
        <v>17031</v>
      </c>
      <c r="I6419" s="4" t="s">
        <v>17032</v>
      </c>
      <c r="J6419" s="1">
        <f>((((bot_orders[[#This Row],[cTime]]/ 1000)+3*3600) / 86400) + DATE(1970,1,1))</f>
        <v>45780.04927732639</v>
      </c>
      <c r="K6419" s="4" t="s">
        <v>17033</v>
      </c>
      <c r="L6419" s="1">
        <f>((((bot_orders[[#This Row],[uTime]]/ 1000)+3*3600) / 86400) + DATE(1970,1,1))</f>
        <v>45780.065007199075</v>
      </c>
      <c r="M6419" t="s">
        <v>34</v>
      </c>
      <c r="N6419" t="s">
        <v>28</v>
      </c>
      <c r="O6419" t="s">
        <v>35</v>
      </c>
      <c r="P6419">
        <v>2.1960000000000002</v>
      </c>
      <c r="Q6419" t="s">
        <v>36</v>
      </c>
      <c r="R6419" t="s">
        <v>55</v>
      </c>
      <c r="S6419">
        <v>0.70730000000000004</v>
      </c>
      <c r="T6419">
        <v>0.70730000000000004</v>
      </c>
      <c r="U6419">
        <v>2.1960000000000002</v>
      </c>
      <c r="V6419">
        <v>-1.7568E-3</v>
      </c>
      <c r="W6419" t="s">
        <v>39</v>
      </c>
      <c r="X6419" s="4">
        <f>IF(bot_orders[[#This Row],[side]]="sell", bot_orders[[#This Row],[accFillSz]]*bot_orders[[#This Row],[avgPx]] + bot_orders[[#This Row],[fee]], -bot_orders[[#This Row],[accFillSz]]*bot_orders[[#This Row],[avgPx]])</f>
        <v>-1.5532308000000001</v>
      </c>
      <c r="Y6419" s="4">
        <f>IF(bot_orders[[#This Row],[side]]="buy", bot_orders[[#This Row],[accFillSz]] + bot_orders[[#This Row],[fee]], -bot_orders[[#This Row],[accFillSz]])</f>
        <v>2.1942432000000003</v>
      </c>
      <c r="Z6419" s="4">
        <f>IF(bot_orders[[#This Row],[side]]="sell",bot_orders[[#This Row],[accFillSz]]*bot_orders[[#This Row],[avgPx]]+bot_orders[[#This Row],[fee]], 0)</f>
        <v>0</v>
      </c>
      <c r="AA6419" s="4">
        <f>IF(bot_orders[[#This Row],[side]]="sell",-bot_orders[[#This Row],[accFillSz]],bot_orders[[#This Row],[accFillSz]]+bot_orders[[#This Row],[fee]])</f>
        <v>2.1942432000000003</v>
      </c>
      <c r="AB6419">
        <v>0</v>
      </c>
      <c r="AC6419" t="s">
        <v>38</v>
      </c>
      <c r="AD6419">
        <v>0</v>
      </c>
      <c r="AE6419" t="s">
        <v>40</v>
      </c>
      <c r="AF6419" t="s">
        <v>41</v>
      </c>
      <c r="AG6419" t="s">
        <v>42</v>
      </c>
      <c r="AH6419" t="s">
        <v>28</v>
      </c>
      <c r="AI6419">
        <v>2.1942431999999998</v>
      </c>
      <c r="AJ6419">
        <v>-1.5532307999999999</v>
      </c>
    </row>
    <row r="6420" spans="1:36" x14ac:dyDescent="0.3">
      <c r="A6420">
        <v>6072</v>
      </c>
      <c r="B6420" t="s">
        <v>298</v>
      </c>
      <c r="C6420" t="s">
        <v>28</v>
      </c>
      <c r="D6420" t="s">
        <v>29</v>
      </c>
      <c r="E6420" t="s">
        <v>30</v>
      </c>
      <c r="F6420" t="s">
        <v>31</v>
      </c>
      <c r="G6420" t="s">
        <v>230</v>
      </c>
      <c r="H6420" t="s">
        <v>17034</v>
      </c>
      <c r="I6420" s="4" t="s">
        <v>17035</v>
      </c>
      <c r="J6420" s="1">
        <f>((((bot_orders[[#This Row],[cTime]]/ 1000)+3*3600) / 86400) + DATE(1970,1,1))</f>
        <v>45780.06500722222</v>
      </c>
      <c r="K6420" s="4" t="s">
        <v>17036</v>
      </c>
      <c r="L6420" s="1">
        <f>((((bot_orders[[#This Row],[uTime]]/ 1000)+3*3600) / 86400) + DATE(1970,1,1))</f>
        <v>45780.11605733796</v>
      </c>
      <c r="M6420" t="s">
        <v>34</v>
      </c>
      <c r="N6420" t="s">
        <v>28</v>
      </c>
      <c r="O6420" t="s">
        <v>35</v>
      </c>
      <c r="P6420">
        <v>2.194</v>
      </c>
      <c r="Q6420" t="s">
        <v>36</v>
      </c>
      <c r="R6420" t="s">
        <v>37</v>
      </c>
      <c r="S6420">
        <v>0.70979999999999999</v>
      </c>
      <c r="T6420">
        <v>0.70979999999999999</v>
      </c>
      <c r="U6420">
        <v>2.194</v>
      </c>
      <c r="V6420">
        <v>-1.2458409999999999E-3</v>
      </c>
      <c r="W6420" t="s">
        <v>38</v>
      </c>
      <c r="X6420" s="4">
        <f>IF(bot_orders[[#This Row],[side]]="sell", bot_orders[[#This Row],[accFillSz]]*bot_orders[[#This Row],[avgPx]] + bot_orders[[#This Row],[fee]], -bot_orders[[#This Row],[accFillSz]]*bot_orders[[#This Row],[avgPx]])</f>
        <v>1.5560553589999999</v>
      </c>
      <c r="Y6420" s="4">
        <f>IF(bot_orders[[#This Row],[side]]="buy", bot_orders[[#This Row],[accFillSz]] + bot_orders[[#This Row],[fee]], -bot_orders[[#This Row],[accFillSz]])</f>
        <v>-2.194</v>
      </c>
      <c r="Z6420" s="4">
        <f>IF(bot_orders[[#This Row],[side]]="sell",bot_orders[[#This Row],[accFillSz]]*bot_orders[[#This Row],[avgPx]]+bot_orders[[#This Row],[fee]], 0)</f>
        <v>1.5560553589999999</v>
      </c>
      <c r="AA6420" s="4">
        <f>IF(bot_orders[[#This Row],[side]]="sell",-bot_orders[[#This Row],[accFillSz]],bot_orders[[#This Row],[accFillSz]]+bot_orders[[#This Row],[fee]])</f>
        <v>-2.194</v>
      </c>
      <c r="AB6420">
        <v>0</v>
      </c>
      <c r="AC6420" t="s">
        <v>39</v>
      </c>
      <c r="AD6420">
        <v>0</v>
      </c>
      <c r="AE6420" t="s">
        <v>40</v>
      </c>
      <c r="AF6420" t="s">
        <v>41</v>
      </c>
      <c r="AG6420" t="s">
        <v>42</v>
      </c>
      <c r="AH6420" t="s">
        <v>28</v>
      </c>
      <c r="AI6420">
        <v>-2.194</v>
      </c>
      <c r="AJ6420">
        <v>1.55605536</v>
      </c>
    </row>
    <row r="6421" spans="1:36" x14ac:dyDescent="0.3">
      <c r="A6421">
        <v>6077</v>
      </c>
      <c r="B6421" t="s">
        <v>298</v>
      </c>
      <c r="C6421" t="s">
        <v>28</v>
      </c>
      <c r="D6421" t="s">
        <v>29</v>
      </c>
      <c r="E6421" t="s">
        <v>30</v>
      </c>
      <c r="F6421" t="s">
        <v>31</v>
      </c>
      <c r="G6421" t="s">
        <v>240</v>
      </c>
      <c r="H6421" t="s">
        <v>17037</v>
      </c>
      <c r="I6421" s="4" t="s">
        <v>17038</v>
      </c>
      <c r="J6421" s="1">
        <f>((((bot_orders[[#This Row],[cTime]]/ 1000)+3*3600) / 86400) + DATE(1970,1,1))</f>
        <v>45780.116057361112</v>
      </c>
      <c r="K6421" s="4" t="s">
        <v>17039</v>
      </c>
      <c r="L6421" s="1">
        <f>((((bot_orders[[#This Row],[uTime]]/ 1000)+3*3600) / 86400) + DATE(1970,1,1))</f>
        <v>45780.142235775464</v>
      </c>
      <c r="M6421" t="s">
        <v>34</v>
      </c>
      <c r="N6421" t="s">
        <v>28</v>
      </c>
      <c r="O6421" t="s">
        <v>35</v>
      </c>
      <c r="P6421">
        <v>2.1960000000000002</v>
      </c>
      <c r="Q6421" t="s">
        <v>36</v>
      </c>
      <c r="R6421" t="s">
        <v>55</v>
      </c>
      <c r="S6421">
        <v>0.70730000000000004</v>
      </c>
      <c r="T6421">
        <v>0.70730000000000004</v>
      </c>
      <c r="U6421">
        <v>2.1960000000000002</v>
      </c>
      <c r="V6421">
        <v>-1.7568E-3</v>
      </c>
      <c r="W6421" t="s">
        <v>39</v>
      </c>
      <c r="X6421" s="4">
        <f>IF(bot_orders[[#This Row],[side]]="sell", bot_orders[[#This Row],[accFillSz]]*bot_orders[[#This Row],[avgPx]] + bot_orders[[#This Row],[fee]], -bot_orders[[#This Row],[accFillSz]]*bot_orders[[#This Row],[avgPx]])</f>
        <v>-1.5532308000000001</v>
      </c>
      <c r="Y6421" s="4">
        <f>IF(bot_orders[[#This Row],[side]]="buy", bot_orders[[#This Row],[accFillSz]] + bot_orders[[#This Row],[fee]], -bot_orders[[#This Row],[accFillSz]])</f>
        <v>2.1942432000000003</v>
      </c>
      <c r="Z6421" s="4">
        <f>IF(bot_orders[[#This Row],[side]]="sell",bot_orders[[#This Row],[accFillSz]]*bot_orders[[#This Row],[avgPx]]+bot_orders[[#This Row],[fee]], 0)</f>
        <v>0</v>
      </c>
      <c r="AA6421" s="4">
        <f>IF(bot_orders[[#This Row],[side]]="sell",-bot_orders[[#This Row],[accFillSz]],bot_orders[[#This Row],[accFillSz]]+bot_orders[[#This Row],[fee]])</f>
        <v>2.1942432000000003</v>
      </c>
      <c r="AB6421">
        <v>0</v>
      </c>
      <c r="AC6421" t="s">
        <v>38</v>
      </c>
      <c r="AD6421">
        <v>0</v>
      </c>
      <c r="AE6421" t="s">
        <v>40</v>
      </c>
      <c r="AF6421" t="s">
        <v>41</v>
      </c>
      <c r="AG6421" t="s">
        <v>42</v>
      </c>
      <c r="AH6421" t="s">
        <v>28</v>
      </c>
      <c r="AI6421">
        <v>2.1942431999999998</v>
      </c>
      <c r="AJ6421">
        <v>-1.5532307999999999</v>
      </c>
    </row>
    <row r="6422" spans="1:36" x14ac:dyDescent="0.3">
      <c r="A6422">
        <v>6107</v>
      </c>
      <c r="B6422" t="s">
        <v>298</v>
      </c>
      <c r="C6422" t="s">
        <v>28</v>
      </c>
      <c r="D6422" t="s">
        <v>29</v>
      </c>
      <c r="E6422" t="s">
        <v>30</v>
      </c>
      <c r="F6422" t="s">
        <v>31</v>
      </c>
      <c r="G6422" t="s">
        <v>235</v>
      </c>
      <c r="H6422" t="s">
        <v>17040</v>
      </c>
      <c r="I6422" s="4" t="s">
        <v>17041</v>
      </c>
      <c r="J6422" s="1">
        <f>((((bot_orders[[#This Row],[cTime]]/ 1000)+3*3600) / 86400) + DATE(1970,1,1))</f>
        <v>45780.129255312495</v>
      </c>
      <c r="K6422" s="4" t="s">
        <v>17042</v>
      </c>
      <c r="L6422" s="1">
        <f>((((bot_orders[[#This Row],[uTime]]/ 1000)+3*3600) / 86400) + DATE(1970,1,1))</f>
        <v>45780.133709189817</v>
      </c>
      <c r="M6422" t="s">
        <v>34</v>
      </c>
      <c r="N6422" t="s">
        <v>28</v>
      </c>
      <c r="O6422" t="s">
        <v>35</v>
      </c>
      <c r="P6422">
        <v>2.1960000000000002</v>
      </c>
      <c r="Q6422" t="s">
        <v>36</v>
      </c>
      <c r="R6422" t="s">
        <v>55</v>
      </c>
      <c r="S6422">
        <v>0.70979999999999999</v>
      </c>
      <c r="T6422">
        <v>0.70979999999999999</v>
      </c>
      <c r="U6422">
        <v>2.1960000000000002</v>
      </c>
      <c r="V6422">
        <v>-1.7568E-3</v>
      </c>
      <c r="W6422" t="s">
        <v>39</v>
      </c>
      <c r="X6422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422" s="4">
        <f>IF(bot_orders[[#This Row],[side]]="buy", bot_orders[[#This Row],[accFillSz]] + bot_orders[[#This Row],[fee]], -bot_orders[[#This Row],[accFillSz]])</f>
        <v>2.1942432000000003</v>
      </c>
      <c r="Z6422" s="4">
        <f>IF(bot_orders[[#This Row],[side]]="sell",bot_orders[[#This Row],[accFillSz]]*bot_orders[[#This Row],[avgPx]]+bot_orders[[#This Row],[fee]], 0)</f>
        <v>0</v>
      </c>
      <c r="AA6422" s="4">
        <f>IF(bot_orders[[#This Row],[side]]="sell",-bot_orders[[#This Row],[accFillSz]],bot_orders[[#This Row],[accFillSz]]+bot_orders[[#This Row],[fee]])</f>
        <v>2.1942432000000003</v>
      </c>
      <c r="AB6422">
        <v>0</v>
      </c>
      <c r="AC6422" t="s">
        <v>38</v>
      </c>
      <c r="AD6422">
        <v>0</v>
      </c>
      <c r="AE6422" t="s">
        <v>40</v>
      </c>
      <c r="AF6422" t="s">
        <v>41</v>
      </c>
      <c r="AG6422" t="s">
        <v>42</v>
      </c>
      <c r="AH6422" t="s">
        <v>28</v>
      </c>
      <c r="AI6422">
        <v>2.1942431999999998</v>
      </c>
      <c r="AJ6422">
        <v>-1.5587207999999999</v>
      </c>
    </row>
    <row r="6423" spans="1:36" x14ac:dyDescent="0.3">
      <c r="A6423">
        <v>6110</v>
      </c>
      <c r="B6423" t="s">
        <v>298</v>
      </c>
      <c r="C6423" t="s">
        <v>28</v>
      </c>
      <c r="D6423" t="s">
        <v>29</v>
      </c>
      <c r="E6423" t="s">
        <v>30</v>
      </c>
      <c r="F6423" t="s">
        <v>31</v>
      </c>
      <c r="G6423" t="s">
        <v>235</v>
      </c>
      <c r="H6423" t="s">
        <v>17043</v>
      </c>
      <c r="I6423" s="4" t="s">
        <v>17044</v>
      </c>
      <c r="J6423" s="1">
        <f>((((bot_orders[[#This Row],[cTime]]/ 1000)+3*3600) / 86400) + DATE(1970,1,1))</f>
        <v>45780.133709201385</v>
      </c>
      <c r="K6423" s="4" t="s">
        <v>17045</v>
      </c>
      <c r="L6423" s="1">
        <f>((((bot_orders[[#This Row],[uTime]]/ 1000)+3*3600) / 86400) + DATE(1970,1,1))</f>
        <v>45780.215492256946</v>
      </c>
      <c r="M6423" t="s">
        <v>34</v>
      </c>
      <c r="N6423" t="s">
        <v>28</v>
      </c>
      <c r="O6423" t="s">
        <v>35</v>
      </c>
      <c r="P6423">
        <v>2.194</v>
      </c>
      <c r="Q6423" t="s">
        <v>36</v>
      </c>
      <c r="R6423" t="s">
        <v>37</v>
      </c>
      <c r="S6423">
        <v>0.71230000000000004</v>
      </c>
      <c r="T6423">
        <v>0.71230000000000004</v>
      </c>
      <c r="U6423">
        <v>2.194</v>
      </c>
      <c r="V6423">
        <v>-1.2502290000000001E-3</v>
      </c>
      <c r="W6423" t="s">
        <v>38</v>
      </c>
      <c r="X6423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423" s="4">
        <f>IF(bot_orders[[#This Row],[side]]="buy", bot_orders[[#This Row],[accFillSz]] + bot_orders[[#This Row],[fee]], -bot_orders[[#This Row],[accFillSz]])</f>
        <v>-2.194</v>
      </c>
      <c r="Z6423" s="4">
        <f>IF(bot_orders[[#This Row],[side]]="sell",bot_orders[[#This Row],[accFillSz]]*bot_orders[[#This Row],[avgPx]]+bot_orders[[#This Row],[fee]], 0)</f>
        <v>1.5615359710000001</v>
      </c>
      <c r="AA6423" s="4">
        <f>IF(bot_orders[[#This Row],[side]]="sell",-bot_orders[[#This Row],[accFillSz]],bot_orders[[#This Row],[accFillSz]]+bot_orders[[#This Row],[fee]])</f>
        <v>-2.194</v>
      </c>
      <c r="AB6423">
        <v>0</v>
      </c>
      <c r="AC6423" t="s">
        <v>39</v>
      </c>
      <c r="AD6423">
        <v>0</v>
      </c>
      <c r="AE6423" t="s">
        <v>40</v>
      </c>
      <c r="AF6423" t="s">
        <v>41</v>
      </c>
      <c r="AG6423" t="s">
        <v>42</v>
      </c>
      <c r="AH6423" t="s">
        <v>28</v>
      </c>
      <c r="AI6423">
        <v>-2.194</v>
      </c>
      <c r="AJ6423">
        <v>1.56153597</v>
      </c>
    </row>
    <row r="6424" spans="1:36" x14ac:dyDescent="0.3">
      <c r="A6424">
        <v>6116</v>
      </c>
      <c r="B6424" t="s">
        <v>298</v>
      </c>
      <c r="C6424" t="s">
        <v>28</v>
      </c>
      <c r="D6424" t="s">
        <v>29</v>
      </c>
      <c r="E6424" t="s">
        <v>30</v>
      </c>
      <c r="F6424" t="s">
        <v>31</v>
      </c>
      <c r="G6424" t="s">
        <v>240</v>
      </c>
      <c r="H6424" t="s">
        <v>17046</v>
      </c>
      <c r="I6424" s="4" t="s">
        <v>17047</v>
      </c>
      <c r="J6424" s="1">
        <f>((((bot_orders[[#This Row],[cTime]]/ 1000)+3*3600) / 86400) + DATE(1970,1,1))</f>
        <v>45780.142235798616</v>
      </c>
      <c r="K6424" s="4" t="s">
        <v>17048</v>
      </c>
      <c r="L6424" s="1">
        <f>((((bot_orders[[#This Row],[uTime]]/ 1000)+3*3600) / 86400) + DATE(1970,1,1))</f>
        <v>45780.192707141206</v>
      </c>
      <c r="M6424" t="s">
        <v>34</v>
      </c>
      <c r="N6424" t="s">
        <v>28</v>
      </c>
      <c r="O6424" t="s">
        <v>35</v>
      </c>
      <c r="P6424">
        <v>2.194</v>
      </c>
      <c r="Q6424" t="s">
        <v>36</v>
      </c>
      <c r="R6424" t="s">
        <v>37</v>
      </c>
      <c r="S6424">
        <v>0.70979999999999999</v>
      </c>
      <c r="T6424">
        <v>0.70979999999999999</v>
      </c>
      <c r="U6424">
        <v>2.194</v>
      </c>
      <c r="V6424">
        <v>-1.2458409999999999E-3</v>
      </c>
      <c r="W6424" t="s">
        <v>38</v>
      </c>
      <c r="X6424" s="4">
        <f>IF(bot_orders[[#This Row],[side]]="sell", bot_orders[[#This Row],[accFillSz]]*bot_orders[[#This Row],[avgPx]] + bot_orders[[#This Row],[fee]], -bot_orders[[#This Row],[accFillSz]]*bot_orders[[#This Row],[avgPx]])</f>
        <v>1.5560553589999999</v>
      </c>
      <c r="Y6424" s="4">
        <f>IF(bot_orders[[#This Row],[side]]="buy", bot_orders[[#This Row],[accFillSz]] + bot_orders[[#This Row],[fee]], -bot_orders[[#This Row],[accFillSz]])</f>
        <v>-2.194</v>
      </c>
      <c r="Z6424" s="4">
        <f>IF(bot_orders[[#This Row],[side]]="sell",bot_orders[[#This Row],[accFillSz]]*bot_orders[[#This Row],[avgPx]]+bot_orders[[#This Row],[fee]], 0)</f>
        <v>1.5560553589999999</v>
      </c>
      <c r="AA6424" s="4">
        <f>IF(bot_orders[[#This Row],[side]]="sell",-bot_orders[[#This Row],[accFillSz]],bot_orders[[#This Row],[accFillSz]]+bot_orders[[#This Row],[fee]])</f>
        <v>-2.194</v>
      </c>
      <c r="AB6424">
        <v>0</v>
      </c>
      <c r="AC6424" t="s">
        <v>39</v>
      </c>
      <c r="AD6424">
        <v>0</v>
      </c>
      <c r="AE6424" t="s">
        <v>40</v>
      </c>
      <c r="AF6424" t="s">
        <v>41</v>
      </c>
      <c r="AG6424" t="s">
        <v>42</v>
      </c>
      <c r="AH6424" t="s">
        <v>28</v>
      </c>
      <c r="AI6424">
        <v>-2.194</v>
      </c>
      <c r="AJ6424">
        <v>1.55605536</v>
      </c>
    </row>
    <row r="6425" spans="1:36" x14ac:dyDescent="0.3">
      <c r="A6425">
        <v>6118</v>
      </c>
      <c r="B6425" t="s">
        <v>298</v>
      </c>
      <c r="C6425" t="s">
        <v>28</v>
      </c>
      <c r="D6425" t="s">
        <v>29</v>
      </c>
      <c r="E6425" t="s">
        <v>30</v>
      </c>
      <c r="F6425" t="s">
        <v>31</v>
      </c>
      <c r="G6425" t="s">
        <v>221</v>
      </c>
      <c r="H6425" t="s">
        <v>17049</v>
      </c>
      <c r="I6425" s="4" t="s">
        <v>17050</v>
      </c>
      <c r="J6425" s="1">
        <f>((((bot_orders[[#This Row],[cTime]]/ 1000)+3*3600) / 86400) + DATE(1970,1,1))</f>
        <v>45780.158086886571</v>
      </c>
      <c r="K6425" s="4" t="s">
        <v>17051</v>
      </c>
      <c r="L6425" s="1">
        <f>((((bot_orders[[#This Row],[uTime]]/ 1000)+3*3600) / 86400) + DATE(1970,1,1))</f>
        <v>45780.184431006943</v>
      </c>
      <c r="M6425" t="s">
        <v>34</v>
      </c>
      <c r="N6425" t="s">
        <v>28</v>
      </c>
      <c r="O6425" t="s">
        <v>35</v>
      </c>
      <c r="P6425">
        <v>2.194</v>
      </c>
      <c r="Q6425" t="s">
        <v>36</v>
      </c>
      <c r="R6425" t="s">
        <v>37</v>
      </c>
      <c r="S6425">
        <v>0.70730000000000004</v>
      </c>
      <c r="T6425">
        <v>0.70730000000000004</v>
      </c>
      <c r="U6425">
        <v>2.194</v>
      </c>
      <c r="V6425">
        <v>-1.241453E-3</v>
      </c>
      <c r="W6425" t="s">
        <v>38</v>
      </c>
      <c r="X6425" s="4">
        <f>IF(bot_orders[[#This Row],[side]]="sell", bot_orders[[#This Row],[accFillSz]]*bot_orders[[#This Row],[avgPx]] + bot_orders[[#This Row],[fee]], -bot_orders[[#This Row],[accFillSz]]*bot_orders[[#This Row],[avgPx]])</f>
        <v>1.550574747</v>
      </c>
      <c r="Y6425" s="4">
        <f>IF(bot_orders[[#This Row],[side]]="buy", bot_orders[[#This Row],[accFillSz]] + bot_orders[[#This Row],[fee]], -bot_orders[[#This Row],[accFillSz]])</f>
        <v>-2.194</v>
      </c>
      <c r="Z6425" s="4">
        <f>IF(bot_orders[[#This Row],[side]]="sell",bot_orders[[#This Row],[accFillSz]]*bot_orders[[#This Row],[avgPx]]+bot_orders[[#This Row],[fee]], 0)</f>
        <v>1.550574747</v>
      </c>
      <c r="AA6425" s="4">
        <f>IF(bot_orders[[#This Row],[side]]="sell",-bot_orders[[#This Row],[accFillSz]],bot_orders[[#This Row],[accFillSz]]+bot_orders[[#This Row],[fee]])</f>
        <v>-2.194</v>
      </c>
      <c r="AB6425">
        <v>0</v>
      </c>
      <c r="AC6425" t="s">
        <v>39</v>
      </c>
      <c r="AD6425">
        <v>0</v>
      </c>
      <c r="AE6425" t="s">
        <v>40</v>
      </c>
      <c r="AF6425" t="s">
        <v>41</v>
      </c>
      <c r="AG6425" t="s">
        <v>42</v>
      </c>
      <c r="AH6425" t="s">
        <v>28</v>
      </c>
      <c r="AI6425">
        <v>-2.194</v>
      </c>
      <c r="AJ6425">
        <v>1.55057475</v>
      </c>
    </row>
    <row r="6426" spans="1:36" x14ac:dyDescent="0.3">
      <c r="A6426">
        <v>6119</v>
      </c>
      <c r="B6426" t="s">
        <v>298</v>
      </c>
      <c r="C6426" t="s">
        <v>28</v>
      </c>
      <c r="D6426" t="s">
        <v>29</v>
      </c>
      <c r="E6426" t="s">
        <v>30</v>
      </c>
      <c r="F6426" t="s">
        <v>31</v>
      </c>
      <c r="G6426" t="s">
        <v>243</v>
      </c>
      <c r="H6426" t="s">
        <v>17052</v>
      </c>
      <c r="I6426" s="4" t="s">
        <v>17053</v>
      </c>
      <c r="J6426" s="1">
        <f>((((bot_orders[[#This Row],[cTime]]/ 1000)+3*3600) / 86400) + DATE(1970,1,1))</f>
        <v>45780.160965023148</v>
      </c>
      <c r="K6426" s="4" t="s">
        <v>17054</v>
      </c>
      <c r="L6426" s="1">
        <f>((((bot_orders[[#This Row],[uTime]]/ 1000)+3*3600) / 86400) + DATE(1970,1,1))</f>
        <v>45780.166178449072</v>
      </c>
      <c r="M6426" t="s">
        <v>34</v>
      </c>
      <c r="N6426" t="s">
        <v>28</v>
      </c>
      <c r="O6426" t="s">
        <v>35</v>
      </c>
      <c r="P6426">
        <v>2.194</v>
      </c>
      <c r="Q6426" t="s">
        <v>36</v>
      </c>
      <c r="R6426" t="s">
        <v>37</v>
      </c>
      <c r="S6426">
        <v>0.70489999999999997</v>
      </c>
      <c r="T6426">
        <v>0.70489999999999997</v>
      </c>
      <c r="U6426">
        <v>2.194</v>
      </c>
      <c r="V6426">
        <v>-1.2372405000000001E-3</v>
      </c>
      <c r="W6426" t="s">
        <v>38</v>
      </c>
      <c r="X6426" s="4">
        <f>IF(bot_orders[[#This Row],[side]]="sell", bot_orders[[#This Row],[accFillSz]]*bot_orders[[#This Row],[avgPx]] + bot_orders[[#This Row],[fee]], -bot_orders[[#This Row],[accFillSz]]*bot_orders[[#This Row],[avgPx]])</f>
        <v>1.5453133594999999</v>
      </c>
      <c r="Y6426" s="4">
        <f>IF(bot_orders[[#This Row],[side]]="buy", bot_orders[[#This Row],[accFillSz]] + bot_orders[[#This Row],[fee]], -bot_orders[[#This Row],[accFillSz]])</f>
        <v>-2.194</v>
      </c>
      <c r="Z6426" s="4">
        <f>IF(bot_orders[[#This Row],[side]]="sell",bot_orders[[#This Row],[accFillSz]]*bot_orders[[#This Row],[avgPx]]+bot_orders[[#This Row],[fee]], 0)</f>
        <v>1.5453133594999999</v>
      </c>
      <c r="AA6426" s="4">
        <f>IF(bot_orders[[#This Row],[side]]="sell",-bot_orders[[#This Row],[accFillSz]],bot_orders[[#This Row],[accFillSz]]+bot_orders[[#This Row],[fee]])</f>
        <v>-2.194</v>
      </c>
      <c r="AB6426">
        <v>0</v>
      </c>
      <c r="AC6426" t="s">
        <v>39</v>
      </c>
      <c r="AD6426">
        <v>0</v>
      </c>
      <c r="AE6426" t="s">
        <v>40</v>
      </c>
      <c r="AF6426" t="s">
        <v>41</v>
      </c>
      <c r="AG6426" t="s">
        <v>42</v>
      </c>
      <c r="AH6426" t="s">
        <v>28</v>
      </c>
      <c r="AI6426">
        <v>-2.194</v>
      </c>
      <c r="AJ6426">
        <v>1.54531336</v>
      </c>
    </row>
    <row r="6427" spans="1:36" x14ac:dyDescent="0.3">
      <c r="A6427">
        <v>6120</v>
      </c>
      <c r="B6427" t="s">
        <v>298</v>
      </c>
      <c r="C6427" t="s">
        <v>28</v>
      </c>
      <c r="D6427" t="s">
        <v>29</v>
      </c>
      <c r="E6427" t="s">
        <v>30</v>
      </c>
      <c r="F6427" t="s">
        <v>31</v>
      </c>
      <c r="G6427" t="s">
        <v>219</v>
      </c>
      <c r="H6427" t="s">
        <v>17055</v>
      </c>
      <c r="I6427" s="4" t="s">
        <v>17056</v>
      </c>
      <c r="J6427" s="1">
        <f>((((bot_orders[[#This Row],[cTime]]/ 1000)+3*3600) / 86400) + DATE(1970,1,1))</f>
        <v>45780.166178472224</v>
      </c>
      <c r="K6427" s="4" t="s">
        <v>17057</v>
      </c>
      <c r="L6427" s="1">
        <f>((((bot_orders[[#This Row],[uTime]]/ 1000)+3*3600) / 86400) + DATE(1970,1,1))</f>
        <v>45780.177393136575</v>
      </c>
      <c r="M6427" t="s">
        <v>34</v>
      </c>
      <c r="N6427" t="s">
        <v>28</v>
      </c>
      <c r="O6427" t="s">
        <v>35</v>
      </c>
      <c r="P6427">
        <v>2.1960000000000002</v>
      </c>
      <c r="Q6427" t="s">
        <v>36</v>
      </c>
      <c r="R6427" t="s">
        <v>55</v>
      </c>
      <c r="S6427">
        <v>0.70240000000000002</v>
      </c>
      <c r="T6427">
        <v>0.70240000000000002</v>
      </c>
      <c r="U6427">
        <v>2.1960000000000002</v>
      </c>
      <c r="V6427">
        <v>-1.7568E-3</v>
      </c>
      <c r="W6427" t="s">
        <v>39</v>
      </c>
      <c r="X6427" s="4">
        <f>IF(bot_orders[[#This Row],[side]]="sell", bot_orders[[#This Row],[accFillSz]]*bot_orders[[#This Row],[avgPx]] + bot_orders[[#This Row],[fee]], -bot_orders[[#This Row],[accFillSz]]*bot_orders[[#This Row],[avgPx]])</f>
        <v>-1.5424704000000002</v>
      </c>
      <c r="Y6427" s="4">
        <f>IF(bot_orders[[#This Row],[side]]="buy", bot_orders[[#This Row],[accFillSz]] + bot_orders[[#This Row],[fee]], -bot_orders[[#This Row],[accFillSz]])</f>
        <v>2.1942432000000003</v>
      </c>
      <c r="Z6427" s="4">
        <f>IF(bot_orders[[#This Row],[side]]="sell",bot_orders[[#This Row],[accFillSz]]*bot_orders[[#This Row],[avgPx]]+bot_orders[[#This Row],[fee]], 0)</f>
        <v>0</v>
      </c>
      <c r="AA6427" s="4">
        <f>IF(bot_orders[[#This Row],[side]]="sell",-bot_orders[[#This Row],[accFillSz]],bot_orders[[#This Row],[accFillSz]]+bot_orders[[#This Row],[fee]])</f>
        <v>2.1942432000000003</v>
      </c>
      <c r="AB6427">
        <v>0</v>
      </c>
      <c r="AC6427" t="s">
        <v>38</v>
      </c>
      <c r="AD6427">
        <v>0</v>
      </c>
      <c r="AE6427" t="s">
        <v>40</v>
      </c>
      <c r="AF6427" t="s">
        <v>41</v>
      </c>
      <c r="AG6427" t="s">
        <v>42</v>
      </c>
      <c r="AH6427" t="s">
        <v>28</v>
      </c>
      <c r="AI6427">
        <v>2.1942431999999998</v>
      </c>
      <c r="AJ6427">
        <v>-1.5424704</v>
      </c>
    </row>
    <row r="6428" spans="1:36" x14ac:dyDescent="0.3">
      <c r="A6428">
        <v>6121</v>
      </c>
      <c r="B6428" t="s">
        <v>298</v>
      </c>
      <c r="C6428" t="s">
        <v>28</v>
      </c>
      <c r="D6428" t="s">
        <v>29</v>
      </c>
      <c r="E6428" t="s">
        <v>30</v>
      </c>
      <c r="F6428" t="s">
        <v>31</v>
      </c>
      <c r="G6428" t="s">
        <v>219</v>
      </c>
      <c r="H6428" t="s">
        <v>17058</v>
      </c>
      <c r="I6428" s="4" t="s">
        <v>17059</v>
      </c>
      <c r="J6428" s="1">
        <f>((((bot_orders[[#This Row],[cTime]]/ 1000)+3*3600) / 86400) + DATE(1970,1,1))</f>
        <v>45780.177393148144</v>
      </c>
      <c r="K6428" s="4" t="s">
        <v>17060</v>
      </c>
      <c r="L6428" s="1">
        <f>((((bot_orders[[#This Row],[uTime]]/ 1000)+3*3600) / 86400) + DATE(1970,1,1))</f>
        <v>45780.181323321754</v>
      </c>
      <c r="M6428" t="s">
        <v>34</v>
      </c>
      <c r="N6428" t="s">
        <v>28</v>
      </c>
      <c r="O6428" t="s">
        <v>35</v>
      </c>
      <c r="P6428">
        <v>2.194</v>
      </c>
      <c r="Q6428" t="s">
        <v>36</v>
      </c>
      <c r="R6428" t="s">
        <v>37</v>
      </c>
      <c r="S6428">
        <v>0.70489999999999997</v>
      </c>
      <c r="T6428">
        <v>0.70489999999999997</v>
      </c>
      <c r="U6428">
        <v>2.194</v>
      </c>
      <c r="V6428">
        <v>-1.2372405000000001E-3</v>
      </c>
      <c r="W6428" t="s">
        <v>38</v>
      </c>
      <c r="X6428" s="4">
        <f>IF(bot_orders[[#This Row],[side]]="sell", bot_orders[[#This Row],[accFillSz]]*bot_orders[[#This Row],[avgPx]] + bot_orders[[#This Row],[fee]], -bot_orders[[#This Row],[accFillSz]]*bot_orders[[#This Row],[avgPx]])</f>
        <v>1.5453133594999999</v>
      </c>
      <c r="Y6428" s="4">
        <f>IF(bot_orders[[#This Row],[side]]="buy", bot_orders[[#This Row],[accFillSz]] + bot_orders[[#This Row],[fee]], -bot_orders[[#This Row],[accFillSz]])</f>
        <v>-2.194</v>
      </c>
      <c r="Z6428" s="4">
        <f>IF(bot_orders[[#This Row],[side]]="sell",bot_orders[[#This Row],[accFillSz]]*bot_orders[[#This Row],[avgPx]]+bot_orders[[#This Row],[fee]], 0)</f>
        <v>1.5453133594999999</v>
      </c>
      <c r="AA6428" s="4">
        <f>IF(bot_orders[[#This Row],[side]]="sell",-bot_orders[[#This Row],[accFillSz]],bot_orders[[#This Row],[accFillSz]]+bot_orders[[#This Row],[fee]])</f>
        <v>-2.194</v>
      </c>
      <c r="AB6428">
        <v>0</v>
      </c>
      <c r="AC6428" t="s">
        <v>39</v>
      </c>
      <c r="AD6428">
        <v>0</v>
      </c>
      <c r="AE6428" t="s">
        <v>40</v>
      </c>
      <c r="AF6428" t="s">
        <v>41</v>
      </c>
      <c r="AG6428" t="s">
        <v>42</v>
      </c>
      <c r="AH6428" t="s">
        <v>28</v>
      </c>
      <c r="AI6428">
        <v>-2.194</v>
      </c>
      <c r="AJ6428">
        <v>1.54531336</v>
      </c>
    </row>
    <row r="6429" spans="1:36" x14ac:dyDescent="0.3">
      <c r="A6429">
        <v>6122</v>
      </c>
      <c r="B6429" t="s">
        <v>298</v>
      </c>
      <c r="C6429" t="s">
        <v>28</v>
      </c>
      <c r="D6429" t="s">
        <v>29</v>
      </c>
      <c r="E6429" t="s">
        <v>30</v>
      </c>
      <c r="F6429" t="s">
        <v>31</v>
      </c>
      <c r="G6429" t="s">
        <v>258</v>
      </c>
      <c r="H6429" t="s">
        <v>17061</v>
      </c>
      <c r="I6429" s="4" t="s">
        <v>17062</v>
      </c>
      <c r="J6429" s="1">
        <f>((((bot_orders[[#This Row],[cTime]]/ 1000)+3*3600) / 86400) + DATE(1970,1,1))</f>
        <v>45780.181323344907</v>
      </c>
      <c r="K6429" s="4" t="s">
        <v>17063</v>
      </c>
      <c r="L6429" s="1">
        <f>((((bot_orders[[#This Row],[uTime]]/ 1000)+3*3600) / 86400) + DATE(1970,1,1))</f>
        <v>45780.389441400461</v>
      </c>
      <c r="M6429" t="s">
        <v>34</v>
      </c>
      <c r="N6429" t="s">
        <v>28</v>
      </c>
      <c r="O6429" t="s">
        <v>35</v>
      </c>
      <c r="P6429">
        <v>2.1960000000000002</v>
      </c>
      <c r="Q6429" t="s">
        <v>36</v>
      </c>
      <c r="R6429" t="s">
        <v>55</v>
      </c>
      <c r="S6429">
        <v>0.70240000000000002</v>
      </c>
      <c r="T6429">
        <v>0.70240000000000002</v>
      </c>
      <c r="U6429">
        <v>2.1960000000000002</v>
      </c>
      <c r="V6429">
        <v>-1.7568E-3</v>
      </c>
      <c r="W6429" t="s">
        <v>39</v>
      </c>
      <c r="X6429" s="4">
        <f>IF(bot_orders[[#This Row],[side]]="sell", bot_orders[[#This Row],[accFillSz]]*bot_orders[[#This Row],[avgPx]] + bot_orders[[#This Row],[fee]], -bot_orders[[#This Row],[accFillSz]]*bot_orders[[#This Row],[avgPx]])</f>
        <v>-1.5424704000000002</v>
      </c>
      <c r="Y6429" s="4">
        <f>IF(bot_orders[[#This Row],[side]]="buy", bot_orders[[#This Row],[accFillSz]] + bot_orders[[#This Row],[fee]], -bot_orders[[#This Row],[accFillSz]])</f>
        <v>2.1942432000000003</v>
      </c>
      <c r="Z6429" s="4">
        <f>IF(bot_orders[[#This Row],[side]]="sell",bot_orders[[#This Row],[accFillSz]]*bot_orders[[#This Row],[avgPx]]+bot_orders[[#This Row],[fee]], 0)</f>
        <v>0</v>
      </c>
      <c r="AA6429" s="4">
        <f>IF(bot_orders[[#This Row],[side]]="sell",-bot_orders[[#This Row],[accFillSz]],bot_orders[[#This Row],[accFillSz]]+bot_orders[[#This Row],[fee]])</f>
        <v>2.1942432000000003</v>
      </c>
      <c r="AB6429">
        <v>0</v>
      </c>
      <c r="AC6429" t="s">
        <v>38</v>
      </c>
      <c r="AD6429">
        <v>0</v>
      </c>
      <c r="AE6429" t="s">
        <v>40</v>
      </c>
      <c r="AF6429" t="s">
        <v>41</v>
      </c>
      <c r="AG6429" t="s">
        <v>42</v>
      </c>
      <c r="AH6429" t="s">
        <v>28</v>
      </c>
      <c r="AI6429">
        <v>2.1942431999999998</v>
      </c>
      <c r="AJ6429">
        <v>-1.5424704</v>
      </c>
    </row>
    <row r="6430" spans="1:36" x14ac:dyDescent="0.3">
      <c r="A6430">
        <v>6123</v>
      </c>
      <c r="B6430" t="s">
        <v>298</v>
      </c>
      <c r="C6430" t="s">
        <v>28</v>
      </c>
      <c r="D6430" t="s">
        <v>29</v>
      </c>
      <c r="E6430" t="s">
        <v>30</v>
      </c>
      <c r="F6430" t="s">
        <v>31</v>
      </c>
      <c r="G6430" t="s">
        <v>255</v>
      </c>
      <c r="H6430" t="s">
        <v>17064</v>
      </c>
      <c r="I6430" s="4" t="s">
        <v>17065</v>
      </c>
      <c r="J6430" s="1">
        <f>((((bot_orders[[#This Row],[cTime]]/ 1000)+3*3600) / 86400) + DATE(1970,1,1))</f>
        <v>45780.184431030095</v>
      </c>
      <c r="K6430" s="4" t="s">
        <v>17066</v>
      </c>
      <c r="L6430" s="1">
        <f>((((bot_orders[[#This Row],[uTime]]/ 1000)+3*3600) / 86400) + DATE(1970,1,1))</f>
        <v>45780.378673784726</v>
      </c>
      <c r="M6430" t="s">
        <v>34</v>
      </c>
      <c r="N6430" t="s">
        <v>28</v>
      </c>
      <c r="O6430" t="s">
        <v>35</v>
      </c>
      <c r="P6430">
        <v>2.1960000000000002</v>
      </c>
      <c r="Q6430" t="s">
        <v>36</v>
      </c>
      <c r="R6430" t="s">
        <v>55</v>
      </c>
      <c r="S6430">
        <v>0.70489999999999997</v>
      </c>
      <c r="T6430">
        <v>0.70489999999999997</v>
      </c>
      <c r="U6430">
        <v>2.1960000000000002</v>
      </c>
      <c r="V6430">
        <v>-1.7568E-3</v>
      </c>
      <c r="W6430" t="s">
        <v>39</v>
      </c>
      <c r="X6430" s="4">
        <f>IF(bot_orders[[#This Row],[side]]="sell", bot_orders[[#This Row],[accFillSz]]*bot_orders[[#This Row],[avgPx]] + bot_orders[[#This Row],[fee]], -bot_orders[[#This Row],[accFillSz]]*bot_orders[[#This Row],[avgPx]])</f>
        <v>-1.5479604</v>
      </c>
      <c r="Y6430" s="4">
        <f>IF(bot_orders[[#This Row],[side]]="buy", bot_orders[[#This Row],[accFillSz]] + bot_orders[[#This Row],[fee]], -bot_orders[[#This Row],[accFillSz]])</f>
        <v>2.1942432000000003</v>
      </c>
      <c r="Z6430" s="4">
        <f>IF(bot_orders[[#This Row],[side]]="sell",bot_orders[[#This Row],[accFillSz]]*bot_orders[[#This Row],[avgPx]]+bot_orders[[#This Row],[fee]], 0)</f>
        <v>0</v>
      </c>
      <c r="AA6430" s="4">
        <f>IF(bot_orders[[#This Row],[side]]="sell",-bot_orders[[#This Row],[accFillSz]],bot_orders[[#This Row],[accFillSz]]+bot_orders[[#This Row],[fee]])</f>
        <v>2.1942432000000003</v>
      </c>
      <c r="AB6430">
        <v>0</v>
      </c>
      <c r="AC6430" t="s">
        <v>38</v>
      </c>
      <c r="AD6430">
        <v>0</v>
      </c>
      <c r="AE6430" t="s">
        <v>40</v>
      </c>
      <c r="AF6430" t="s">
        <v>41</v>
      </c>
      <c r="AG6430" t="s">
        <v>42</v>
      </c>
      <c r="AH6430" t="s">
        <v>28</v>
      </c>
      <c r="AI6430">
        <v>2.1942431999999998</v>
      </c>
      <c r="AJ6430">
        <v>-1.5479604</v>
      </c>
    </row>
    <row r="6431" spans="1:36" x14ac:dyDescent="0.3">
      <c r="A6431">
        <v>6124</v>
      </c>
      <c r="B6431" t="s">
        <v>298</v>
      </c>
      <c r="C6431" t="s">
        <v>28</v>
      </c>
      <c r="D6431" t="s">
        <v>29</v>
      </c>
      <c r="E6431" t="s">
        <v>30</v>
      </c>
      <c r="F6431" t="s">
        <v>31</v>
      </c>
      <c r="G6431" t="s">
        <v>217</v>
      </c>
      <c r="H6431" t="s">
        <v>17067</v>
      </c>
      <c r="I6431" s="4" t="s">
        <v>17068</v>
      </c>
      <c r="J6431" s="1">
        <f>((((bot_orders[[#This Row],[cTime]]/ 1000)+3*3600) / 86400) + DATE(1970,1,1))</f>
        <v>45780.192707164351</v>
      </c>
      <c r="K6431" s="4" t="s">
        <v>17069</v>
      </c>
      <c r="L6431" s="1">
        <f>((((bot_orders[[#This Row],[uTime]]/ 1000)+3*3600) / 86400) + DATE(1970,1,1))</f>
        <v>45780.20166846065</v>
      </c>
      <c r="M6431" t="s">
        <v>34</v>
      </c>
      <c r="N6431" t="s">
        <v>28</v>
      </c>
      <c r="O6431" t="s">
        <v>35</v>
      </c>
      <c r="P6431">
        <v>2.1960000000000002</v>
      </c>
      <c r="Q6431" t="s">
        <v>36</v>
      </c>
      <c r="R6431" t="s">
        <v>55</v>
      </c>
      <c r="S6431">
        <v>0.70730000000000004</v>
      </c>
      <c r="T6431">
        <v>0.70730000000000004</v>
      </c>
      <c r="U6431">
        <v>2.1960000000000002</v>
      </c>
      <c r="V6431">
        <v>-1.7568E-3</v>
      </c>
      <c r="W6431" t="s">
        <v>39</v>
      </c>
      <c r="X6431" s="4">
        <f>IF(bot_orders[[#This Row],[side]]="sell", bot_orders[[#This Row],[accFillSz]]*bot_orders[[#This Row],[avgPx]] + bot_orders[[#This Row],[fee]], -bot_orders[[#This Row],[accFillSz]]*bot_orders[[#This Row],[avgPx]])</f>
        <v>-1.5532308000000001</v>
      </c>
      <c r="Y6431" s="4">
        <f>IF(bot_orders[[#This Row],[side]]="buy", bot_orders[[#This Row],[accFillSz]] + bot_orders[[#This Row],[fee]], -bot_orders[[#This Row],[accFillSz]])</f>
        <v>2.1942432000000003</v>
      </c>
      <c r="Z6431" s="4">
        <f>IF(bot_orders[[#This Row],[side]]="sell",bot_orders[[#This Row],[accFillSz]]*bot_orders[[#This Row],[avgPx]]+bot_orders[[#This Row],[fee]], 0)</f>
        <v>0</v>
      </c>
      <c r="AA6431" s="4">
        <f>IF(bot_orders[[#This Row],[side]]="sell",-bot_orders[[#This Row],[accFillSz]],bot_orders[[#This Row],[accFillSz]]+bot_orders[[#This Row],[fee]])</f>
        <v>2.1942432000000003</v>
      </c>
      <c r="AB6431">
        <v>0</v>
      </c>
      <c r="AC6431" t="s">
        <v>38</v>
      </c>
      <c r="AD6431">
        <v>0</v>
      </c>
      <c r="AE6431" t="s">
        <v>40</v>
      </c>
      <c r="AF6431" t="s">
        <v>41</v>
      </c>
      <c r="AG6431" t="s">
        <v>42</v>
      </c>
      <c r="AH6431" t="s">
        <v>28</v>
      </c>
      <c r="AI6431">
        <v>2.1942431999999998</v>
      </c>
      <c r="AJ6431">
        <v>-1.5532307999999999</v>
      </c>
    </row>
    <row r="6432" spans="1:36" x14ac:dyDescent="0.3">
      <c r="A6432">
        <v>6125</v>
      </c>
      <c r="B6432" t="s">
        <v>298</v>
      </c>
      <c r="C6432" t="s">
        <v>28</v>
      </c>
      <c r="D6432" t="s">
        <v>29</v>
      </c>
      <c r="E6432" t="s">
        <v>30</v>
      </c>
      <c r="F6432" t="s">
        <v>31</v>
      </c>
      <c r="G6432" t="s">
        <v>217</v>
      </c>
      <c r="H6432" t="s">
        <v>17070</v>
      </c>
      <c r="I6432" s="4" t="s">
        <v>17071</v>
      </c>
      <c r="J6432" s="1">
        <f>((((bot_orders[[#This Row],[cTime]]/ 1000)+3*3600) / 86400) + DATE(1970,1,1))</f>
        <v>45780.201668483802</v>
      </c>
      <c r="K6432" s="4" t="s">
        <v>17072</v>
      </c>
      <c r="L6432" s="1">
        <f>((((bot_orders[[#This Row],[uTime]]/ 1000)+3*3600) / 86400) + DATE(1970,1,1))</f>
        <v>45780.21549091435</v>
      </c>
      <c r="M6432" t="s">
        <v>34</v>
      </c>
      <c r="N6432" t="s">
        <v>28</v>
      </c>
      <c r="O6432" t="s">
        <v>35</v>
      </c>
      <c r="P6432">
        <v>2.194</v>
      </c>
      <c r="Q6432" t="s">
        <v>36</v>
      </c>
      <c r="R6432" t="s">
        <v>37</v>
      </c>
      <c r="S6432">
        <v>0.70979999999999999</v>
      </c>
      <c r="T6432">
        <v>0.70979999999999999</v>
      </c>
      <c r="U6432">
        <v>2.194</v>
      </c>
      <c r="V6432">
        <v>-1.2458409999999999E-3</v>
      </c>
      <c r="W6432" t="s">
        <v>38</v>
      </c>
      <c r="X6432" s="4">
        <f>IF(bot_orders[[#This Row],[side]]="sell", bot_orders[[#This Row],[accFillSz]]*bot_orders[[#This Row],[avgPx]] + bot_orders[[#This Row],[fee]], -bot_orders[[#This Row],[accFillSz]]*bot_orders[[#This Row],[avgPx]])</f>
        <v>1.5560553589999999</v>
      </c>
      <c r="Y6432" s="4">
        <f>IF(bot_orders[[#This Row],[side]]="buy", bot_orders[[#This Row],[accFillSz]] + bot_orders[[#This Row],[fee]], -bot_orders[[#This Row],[accFillSz]])</f>
        <v>-2.194</v>
      </c>
      <c r="Z6432" s="4">
        <f>IF(bot_orders[[#This Row],[side]]="sell",bot_orders[[#This Row],[accFillSz]]*bot_orders[[#This Row],[avgPx]]+bot_orders[[#This Row],[fee]], 0)</f>
        <v>1.5560553589999999</v>
      </c>
      <c r="AA6432" s="4">
        <f>IF(bot_orders[[#This Row],[side]]="sell",-bot_orders[[#This Row],[accFillSz]],bot_orders[[#This Row],[accFillSz]]+bot_orders[[#This Row],[fee]])</f>
        <v>-2.194</v>
      </c>
      <c r="AB6432">
        <v>0</v>
      </c>
      <c r="AC6432" t="s">
        <v>39</v>
      </c>
      <c r="AD6432">
        <v>0</v>
      </c>
      <c r="AE6432" t="s">
        <v>40</v>
      </c>
      <c r="AF6432" t="s">
        <v>41</v>
      </c>
      <c r="AG6432" t="s">
        <v>42</v>
      </c>
      <c r="AH6432" t="s">
        <v>28</v>
      </c>
      <c r="AI6432">
        <v>-2.194</v>
      </c>
      <c r="AJ6432">
        <v>1.55605536</v>
      </c>
    </row>
    <row r="6433" spans="1:36" x14ac:dyDescent="0.3">
      <c r="A6433">
        <v>6126</v>
      </c>
      <c r="B6433" t="s">
        <v>298</v>
      </c>
      <c r="C6433" t="s">
        <v>28</v>
      </c>
      <c r="D6433" t="s">
        <v>29</v>
      </c>
      <c r="E6433" t="s">
        <v>30</v>
      </c>
      <c r="F6433" t="s">
        <v>31</v>
      </c>
      <c r="G6433" t="s">
        <v>252</v>
      </c>
      <c r="H6433" t="s">
        <v>17073</v>
      </c>
      <c r="I6433" s="4" t="s">
        <v>17074</v>
      </c>
      <c r="J6433" s="1">
        <f>((((bot_orders[[#This Row],[cTime]]/ 1000)+3*3600) / 86400) + DATE(1970,1,1))</f>
        <v>45780.215490937502</v>
      </c>
      <c r="K6433" s="4" t="s">
        <v>17075</v>
      </c>
      <c r="L6433" s="1">
        <f>((((bot_orders[[#This Row],[uTime]]/ 1000)+3*3600) / 86400) + DATE(1970,1,1))</f>
        <v>45780.376795381948</v>
      </c>
      <c r="M6433" t="s">
        <v>34</v>
      </c>
      <c r="N6433" t="s">
        <v>28</v>
      </c>
      <c r="O6433" t="s">
        <v>35</v>
      </c>
      <c r="P6433">
        <v>2.1960000000000002</v>
      </c>
      <c r="Q6433" t="s">
        <v>36</v>
      </c>
      <c r="R6433" t="s">
        <v>55</v>
      </c>
      <c r="S6433">
        <v>0.70730000000000004</v>
      </c>
      <c r="T6433">
        <v>0.70730000000000004</v>
      </c>
      <c r="U6433">
        <v>2.1960000000000002</v>
      </c>
      <c r="V6433">
        <v>-1.7568E-3</v>
      </c>
      <c r="W6433" t="s">
        <v>39</v>
      </c>
      <c r="X6433" s="4">
        <f>IF(bot_orders[[#This Row],[side]]="sell", bot_orders[[#This Row],[accFillSz]]*bot_orders[[#This Row],[avgPx]] + bot_orders[[#This Row],[fee]], -bot_orders[[#This Row],[accFillSz]]*bot_orders[[#This Row],[avgPx]])</f>
        <v>-1.5532308000000001</v>
      </c>
      <c r="Y6433" s="4">
        <f>IF(bot_orders[[#This Row],[side]]="buy", bot_orders[[#This Row],[accFillSz]] + bot_orders[[#This Row],[fee]], -bot_orders[[#This Row],[accFillSz]])</f>
        <v>2.1942432000000003</v>
      </c>
      <c r="Z6433" s="4">
        <f>IF(bot_orders[[#This Row],[side]]="sell",bot_orders[[#This Row],[accFillSz]]*bot_orders[[#This Row],[avgPx]]+bot_orders[[#This Row],[fee]], 0)</f>
        <v>0</v>
      </c>
      <c r="AA6433" s="4">
        <f>IF(bot_orders[[#This Row],[side]]="sell",-bot_orders[[#This Row],[accFillSz]],bot_orders[[#This Row],[accFillSz]]+bot_orders[[#This Row],[fee]])</f>
        <v>2.1942432000000003</v>
      </c>
      <c r="AB6433">
        <v>0</v>
      </c>
      <c r="AC6433" t="s">
        <v>38</v>
      </c>
      <c r="AD6433">
        <v>0</v>
      </c>
      <c r="AE6433" t="s">
        <v>40</v>
      </c>
      <c r="AF6433" t="s">
        <v>41</v>
      </c>
      <c r="AG6433" t="s">
        <v>42</v>
      </c>
      <c r="AH6433" t="s">
        <v>28</v>
      </c>
      <c r="AI6433">
        <v>2.1942431999999998</v>
      </c>
      <c r="AJ6433">
        <v>-1.5532307999999999</v>
      </c>
    </row>
    <row r="6434" spans="1:36" x14ac:dyDescent="0.3">
      <c r="A6434">
        <v>6127</v>
      </c>
      <c r="B6434" t="s">
        <v>298</v>
      </c>
      <c r="C6434" t="s">
        <v>28</v>
      </c>
      <c r="D6434" t="s">
        <v>29</v>
      </c>
      <c r="E6434" t="s">
        <v>30</v>
      </c>
      <c r="F6434" t="s">
        <v>31</v>
      </c>
      <c r="G6434" t="s">
        <v>215</v>
      </c>
      <c r="H6434" t="s">
        <v>17076</v>
      </c>
      <c r="I6434" s="4" t="s">
        <v>17077</v>
      </c>
      <c r="J6434" s="1">
        <f>((((bot_orders[[#This Row],[cTime]]/ 1000)+3*3600) / 86400) + DATE(1970,1,1))</f>
        <v>45780.215492280091</v>
      </c>
      <c r="K6434" s="4" t="s">
        <v>17078</v>
      </c>
      <c r="L6434" s="1">
        <f>((((bot_orders[[#This Row],[uTime]]/ 1000)+3*3600) / 86400) + DATE(1970,1,1))</f>
        <v>45780.235795138884</v>
      </c>
      <c r="M6434" t="s">
        <v>34</v>
      </c>
      <c r="N6434" t="s">
        <v>28</v>
      </c>
      <c r="O6434" t="s">
        <v>35</v>
      </c>
      <c r="P6434">
        <v>2.1960000000000002</v>
      </c>
      <c r="Q6434" t="s">
        <v>36</v>
      </c>
      <c r="R6434" t="s">
        <v>55</v>
      </c>
      <c r="S6434">
        <v>0.70979999999999999</v>
      </c>
      <c r="T6434">
        <v>0.70979999999999999</v>
      </c>
      <c r="U6434">
        <v>2.1960000000000002</v>
      </c>
      <c r="V6434">
        <v>-1.7568E-3</v>
      </c>
      <c r="W6434" t="s">
        <v>39</v>
      </c>
      <c r="X6434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434" s="4">
        <f>IF(bot_orders[[#This Row],[side]]="buy", bot_orders[[#This Row],[accFillSz]] + bot_orders[[#This Row],[fee]], -bot_orders[[#This Row],[accFillSz]])</f>
        <v>2.1942432000000003</v>
      </c>
      <c r="Z6434" s="4">
        <f>IF(bot_orders[[#This Row],[side]]="sell",bot_orders[[#This Row],[accFillSz]]*bot_orders[[#This Row],[avgPx]]+bot_orders[[#This Row],[fee]], 0)</f>
        <v>0</v>
      </c>
      <c r="AA6434" s="4">
        <f>IF(bot_orders[[#This Row],[side]]="sell",-bot_orders[[#This Row],[accFillSz]],bot_orders[[#This Row],[accFillSz]]+bot_orders[[#This Row],[fee]])</f>
        <v>2.1942432000000003</v>
      </c>
      <c r="AB6434">
        <v>0</v>
      </c>
      <c r="AC6434" t="s">
        <v>38</v>
      </c>
      <c r="AD6434">
        <v>0</v>
      </c>
      <c r="AE6434" t="s">
        <v>40</v>
      </c>
      <c r="AF6434" t="s">
        <v>41</v>
      </c>
      <c r="AG6434" t="s">
        <v>42</v>
      </c>
      <c r="AH6434" t="s">
        <v>28</v>
      </c>
      <c r="AI6434">
        <v>2.1942431999999998</v>
      </c>
      <c r="AJ6434">
        <v>-1.5587207999999999</v>
      </c>
    </row>
    <row r="6435" spans="1:36" x14ac:dyDescent="0.3">
      <c r="A6435">
        <v>6131</v>
      </c>
      <c r="B6435" t="s">
        <v>298</v>
      </c>
      <c r="C6435" t="s">
        <v>28</v>
      </c>
      <c r="D6435" t="s">
        <v>29</v>
      </c>
      <c r="E6435" t="s">
        <v>30</v>
      </c>
      <c r="F6435" t="s">
        <v>31</v>
      </c>
      <c r="G6435" t="s">
        <v>215</v>
      </c>
      <c r="H6435" t="s">
        <v>17079</v>
      </c>
      <c r="I6435" s="4" t="s">
        <v>17080</v>
      </c>
      <c r="J6435" s="1">
        <f>((((bot_orders[[#This Row],[cTime]]/ 1000)+3*3600) / 86400) + DATE(1970,1,1))</f>
        <v>45780.235795173612</v>
      </c>
      <c r="K6435" s="4" t="s">
        <v>17081</v>
      </c>
      <c r="L6435" s="1">
        <f>((((bot_orders[[#This Row],[uTime]]/ 1000)+3*3600) / 86400) + DATE(1970,1,1))</f>
        <v>45780.251803877312</v>
      </c>
      <c r="M6435" t="s">
        <v>34</v>
      </c>
      <c r="N6435" t="s">
        <v>28</v>
      </c>
      <c r="O6435" t="s">
        <v>35</v>
      </c>
      <c r="P6435">
        <v>2.194</v>
      </c>
      <c r="Q6435" t="s">
        <v>36</v>
      </c>
      <c r="R6435" t="s">
        <v>37</v>
      </c>
      <c r="S6435">
        <v>0.71230000000000004</v>
      </c>
      <c r="T6435">
        <v>0.71230000000000004</v>
      </c>
      <c r="U6435">
        <v>2.194</v>
      </c>
      <c r="V6435">
        <v>-1.2502290000000001E-3</v>
      </c>
      <c r="W6435" t="s">
        <v>38</v>
      </c>
      <c r="X6435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435" s="4">
        <f>IF(bot_orders[[#This Row],[side]]="buy", bot_orders[[#This Row],[accFillSz]] + bot_orders[[#This Row],[fee]], -bot_orders[[#This Row],[accFillSz]])</f>
        <v>-2.194</v>
      </c>
      <c r="Z6435" s="4">
        <f>IF(bot_orders[[#This Row],[side]]="sell",bot_orders[[#This Row],[accFillSz]]*bot_orders[[#This Row],[avgPx]]+bot_orders[[#This Row],[fee]], 0)</f>
        <v>1.5615359710000001</v>
      </c>
      <c r="AA6435" s="4">
        <f>IF(bot_orders[[#This Row],[side]]="sell",-bot_orders[[#This Row],[accFillSz]],bot_orders[[#This Row],[accFillSz]]+bot_orders[[#This Row],[fee]])</f>
        <v>-2.194</v>
      </c>
      <c r="AB6435">
        <v>0</v>
      </c>
      <c r="AC6435" t="s">
        <v>39</v>
      </c>
      <c r="AD6435">
        <v>0</v>
      </c>
      <c r="AE6435" t="s">
        <v>40</v>
      </c>
      <c r="AF6435" t="s">
        <v>41</v>
      </c>
      <c r="AG6435" t="s">
        <v>42</v>
      </c>
      <c r="AH6435" t="s">
        <v>28</v>
      </c>
      <c r="AI6435">
        <v>-2.194</v>
      </c>
      <c r="AJ6435">
        <v>1.56153597</v>
      </c>
    </row>
    <row r="6436" spans="1:36" x14ac:dyDescent="0.3">
      <c r="A6436">
        <v>6132</v>
      </c>
      <c r="B6436" t="s">
        <v>298</v>
      </c>
      <c r="C6436" t="s">
        <v>28</v>
      </c>
      <c r="D6436" t="s">
        <v>29</v>
      </c>
      <c r="E6436" t="s">
        <v>30</v>
      </c>
      <c r="F6436" t="s">
        <v>31</v>
      </c>
      <c r="G6436" t="s">
        <v>213</v>
      </c>
      <c r="H6436" t="s">
        <v>17082</v>
      </c>
      <c r="I6436" s="4" t="s">
        <v>17083</v>
      </c>
      <c r="J6436" s="1">
        <f>((((bot_orders[[#This Row],[cTime]]/ 1000)+3*3600) / 86400) + DATE(1970,1,1))</f>
        <v>45780.251803900464</v>
      </c>
      <c r="K6436" s="4" t="s">
        <v>17084</v>
      </c>
      <c r="L6436" s="1">
        <f>((((bot_orders[[#This Row],[uTime]]/ 1000)+3*3600) / 86400) + DATE(1970,1,1))</f>
        <v>45780.306811018512</v>
      </c>
      <c r="M6436" t="s">
        <v>34</v>
      </c>
      <c r="N6436" t="s">
        <v>28</v>
      </c>
      <c r="O6436" t="s">
        <v>35</v>
      </c>
      <c r="P6436">
        <v>2.1960000000000002</v>
      </c>
      <c r="Q6436" t="s">
        <v>36</v>
      </c>
      <c r="R6436" t="s">
        <v>55</v>
      </c>
      <c r="S6436">
        <v>0.70979999999999999</v>
      </c>
      <c r="T6436">
        <v>0.70979999999999999</v>
      </c>
      <c r="U6436">
        <v>2.1960000000000002</v>
      </c>
      <c r="V6436">
        <v>-1.7568E-3</v>
      </c>
      <c r="W6436" t="s">
        <v>39</v>
      </c>
      <c r="X6436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436" s="4">
        <f>IF(bot_orders[[#This Row],[side]]="buy", bot_orders[[#This Row],[accFillSz]] + bot_orders[[#This Row],[fee]], -bot_orders[[#This Row],[accFillSz]])</f>
        <v>2.1942432000000003</v>
      </c>
      <c r="Z6436" s="4">
        <f>IF(bot_orders[[#This Row],[side]]="sell",bot_orders[[#This Row],[accFillSz]]*bot_orders[[#This Row],[avgPx]]+bot_orders[[#This Row],[fee]], 0)</f>
        <v>0</v>
      </c>
      <c r="AA6436" s="4">
        <f>IF(bot_orders[[#This Row],[side]]="sell",-bot_orders[[#This Row],[accFillSz]],bot_orders[[#This Row],[accFillSz]]+bot_orders[[#This Row],[fee]])</f>
        <v>2.1942432000000003</v>
      </c>
      <c r="AB6436">
        <v>0</v>
      </c>
      <c r="AC6436" t="s">
        <v>38</v>
      </c>
      <c r="AD6436">
        <v>0</v>
      </c>
      <c r="AE6436" t="s">
        <v>40</v>
      </c>
      <c r="AF6436" t="s">
        <v>41</v>
      </c>
      <c r="AG6436" t="s">
        <v>42</v>
      </c>
      <c r="AH6436" t="s">
        <v>28</v>
      </c>
      <c r="AI6436">
        <v>2.1942431999999998</v>
      </c>
      <c r="AJ6436">
        <v>-1.5587207999999999</v>
      </c>
    </row>
    <row r="6437" spans="1:36" x14ac:dyDescent="0.3">
      <c r="A6437">
        <v>6133</v>
      </c>
      <c r="B6437" t="s">
        <v>298</v>
      </c>
      <c r="C6437" t="s">
        <v>28</v>
      </c>
      <c r="D6437" t="s">
        <v>29</v>
      </c>
      <c r="E6437" t="s">
        <v>30</v>
      </c>
      <c r="F6437" t="s">
        <v>31</v>
      </c>
      <c r="G6437" t="s">
        <v>213</v>
      </c>
      <c r="H6437" t="s">
        <v>17085</v>
      </c>
      <c r="I6437" s="4" t="s">
        <v>17086</v>
      </c>
      <c r="J6437" s="1">
        <f>((((bot_orders[[#This Row],[cTime]]/ 1000)+3*3600) / 86400) + DATE(1970,1,1))</f>
        <v>45780.306811041664</v>
      </c>
      <c r="K6437" s="4" t="s">
        <v>17087</v>
      </c>
      <c r="L6437" s="1">
        <f>((((bot_orders[[#This Row],[uTime]]/ 1000)+3*3600) / 86400) + DATE(1970,1,1))</f>
        <v>45780.310503541667</v>
      </c>
      <c r="M6437" t="s">
        <v>34</v>
      </c>
      <c r="N6437" t="s">
        <v>28</v>
      </c>
      <c r="O6437" t="s">
        <v>35</v>
      </c>
      <c r="P6437">
        <v>2.194</v>
      </c>
      <c r="Q6437" t="s">
        <v>36</v>
      </c>
      <c r="R6437" t="s">
        <v>37</v>
      </c>
      <c r="S6437">
        <v>0.71230000000000004</v>
      </c>
      <c r="T6437">
        <v>0.71230000000000004</v>
      </c>
      <c r="U6437">
        <v>2.194</v>
      </c>
      <c r="V6437">
        <v>-1.2502290000000001E-3</v>
      </c>
      <c r="W6437" t="s">
        <v>38</v>
      </c>
      <c r="X6437" s="4">
        <f>IF(bot_orders[[#This Row],[side]]="sell", bot_orders[[#This Row],[accFillSz]]*bot_orders[[#This Row],[avgPx]] + bot_orders[[#This Row],[fee]], -bot_orders[[#This Row],[accFillSz]]*bot_orders[[#This Row],[avgPx]])</f>
        <v>1.5615359710000001</v>
      </c>
      <c r="Y6437" s="4">
        <f>IF(bot_orders[[#This Row],[side]]="buy", bot_orders[[#This Row],[accFillSz]] + bot_orders[[#This Row],[fee]], -bot_orders[[#This Row],[accFillSz]])</f>
        <v>-2.194</v>
      </c>
      <c r="Z6437" s="4">
        <f>IF(bot_orders[[#This Row],[side]]="sell",bot_orders[[#This Row],[accFillSz]]*bot_orders[[#This Row],[avgPx]]+bot_orders[[#This Row],[fee]], 0)</f>
        <v>1.5615359710000001</v>
      </c>
      <c r="AA6437" s="4">
        <f>IF(bot_orders[[#This Row],[side]]="sell",-bot_orders[[#This Row],[accFillSz]],bot_orders[[#This Row],[accFillSz]]+bot_orders[[#This Row],[fee]])</f>
        <v>-2.194</v>
      </c>
      <c r="AB6437">
        <v>0</v>
      </c>
      <c r="AC6437" t="s">
        <v>39</v>
      </c>
      <c r="AD6437">
        <v>0</v>
      </c>
      <c r="AE6437" t="s">
        <v>40</v>
      </c>
      <c r="AF6437" t="s">
        <v>41</v>
      </c>
      <c r="AG6437" t="s">
        <v>42</v>
      </c>
      <c r="AH6437" t="s">
        <v>28</v>
      </c>
      <c r="AI6437">
        <v>-2.194</v>
      </c>
      <c r="AJ6437">
        <v>1.56153597</v>
      </c>
    </row>
    <row r="6438" spans="1:36" x14ac:dyDescent="0.3">
      <c r="A6438">
        <v>6134</v>
      </c>
      <c r="B6438" t="s">
        <v>298</v>
      </c>
      <c r="C6438" t="s">
        <v>28</v>
      </c>
      <c r="D6438" t="s">
        <v>29</v>
      </c>
      <c r="E6438" t="s">
        <v>30</v>
      </c>
      <c r="F6438" t="s">
        <v>31</v>
      </c>
      <c r="G6438" t="s">
        <v>53</v>
      </c>
      <c r="H6438" t="s">
        <v>17088</v>
      </c>
      <c r="I6438" s="4" t="s">
        <v>17089</v>
      </c>
      <c r="J6438" s="1">
        <f>((((bot_orders[[#This Row],[cTime]]/ 1000)+3*3600) / 86400) + DATE(1970,1,1))</f>
        <v>45780.310503564819</v>
      </c>
      <c r="K6438" s="4" t="s">
        <v>17090</v>
      </c>
      <c r="L6438" s="1">
        <f>((((bot_orders[[#This Row],[uTime]]/ 1000)+3*3600) / 86400) + DATE(1970,1,1))</f>
        <v>45780.3412287963</v>
      </c>
      <c r="M6438" t="s">
        <v>34</v>
      </c>
      <c r="N6438" t="s">
        <v>28</v>
      </c>
      <c r="O6438" t="s">
        <v>35</v>
      </c>
      <c r="P6438">
        <v>2.1960000000000002</v>
      </c>
      <c r="Q6438" t="s">
        <v>36</v>
      </c>
      <c r="R6438" t="s">
        <v>55</v>
      </c>
      <c r="S6438">
        <v>0.70979999999999999</v>
      </c>
      <c r="T6438">
        <v>0.70979999999999999</v>
      </c>
      <c r="U6438">
        <v>2.1960000000000002</v>
      </c>
      <c r="V6438">
        <v>-1.7568E-3</v>
      </c>
      <c r="W6438" t="s">
        <v>39</v>
      </c>
      <c r="X6438" s="4">
        <f>IF(bot_orders[[#This Row],[side]]="sell", bot_orders[[#This Row],[accFillSz]]*bot_orders[[#This Row],[avgPx]] + bot_orders[[#This Row],[fee]], -bot_orders[[#This Row],[accFillSz]]*bot_orders[[#This Row],[avgPx]])</f>
        <v>-1.5587208000000001</v>
      </c>
      <c r="Y6438" s="4">
        <f>IF(bot_orders[[#This Row],[side]]="buy", bot_orders[[#This Row],[accFillSz]] + bot_orders[[#This Row],[fee]], -bot_orders[[#This Row],[accFillSz]])</f>
        <v>2.1942432000000003</v>
      </c>
      <c r="Z6438" s="4">
        <f>IF(bot_orders[[#This Row],[side]]="sell",bot_orders[[#This Row],[accFillSz]]*bot_orders[[#This Row],[avgPx]]+bot_orders[[#This Row],[fee]], 0)</f>
        <v>0</v>
      </c>
      <c r="AA6438" s="4">
        <f>IF(bot_orders[[#This Row],[side]]="sell",-bot_orders[[#This Row],[accFillSz]],bot_orders[[#This Row],[accFillSz]]+bot_orders[[#This Row],[fee]])</f>
        <v>2.1942432000000003</v>
      </c>
      <c r="AB6438">
        <v>0</v>
      </c>
      <c r="AC6438" t="s">
        <v>38</v>
      </c>
      <c r="AD6438">
        <v>0</v>
      </c>
      <c r="AE6438" t="s">
        <v>40</v>
      </c>
      <c r="AF6438" t="s">
        <v>41</v>
      </c>
      <c r="AG6438" t="s">
        <v>42</v>
      </c>
      <c r="AH6438" t="s">
        <v>28</v>
      </c>
      <c r="AI6438">
        <v>2.1942431999999998</v>
      </c>
      <c r="AJ6438">
        <v>-1.5587207999999999</v>
      </c>
    </row>
    <row r="6439" spans="1:36" x14ac:dyDescent="0.3">
      <c r="A6439">
        <v>6135</v>
      </c>
      <c r="B6439" t="s">
        <v>298</v>
      </c>
      <c r="C6439" t="s">
        <v>28</v>
      </c>
      <c r="D6439" t="s">
        <v>29</v>
      </c>
      <c r="E6439" t="s">
        <v>30</v>
      </c>
      <c r="F6439" t="s">
        <v>31</v>
      </c>
      <c r="G6439" t="s">
        <v>258</v>
      </c>
      <c r="H6439" t="s">
        <v>17091</v>
      </c>
      <c r="I6439" s="4" t="s">
        <v>17092</v>
      </c>
      <c r="J6439" s="1">
        <f>((((bot_orders[[#This Row],[cTime]]/ 1000)+3*3600) / 86400) + DATE(1970,1,1))</f>
        <v>45780.389441423613</v>
      </c>
      <c r="K6439" s="4" t="s">
        <v>17093</v>
      </c>
      <c r="L6439" s="1">
        <f>((((bot_orders[[#This Row],[uTime]]/ 1000)+3*3600) / 86400) + DATE(1970,1,1))</f>
        <v>45780.405282083331</v>
      </c>
      <c r="M6439" t="s">
        <v>34</v>
      </c>
      <c r="N6439" t="s">
        <v>28</v>
      </c>
      <c r="O6439" t="s">
        <v>35</v>
      </c>
      <c r="P6439">
        <v>2.194</v>
      </c>
      <c r="Q6439" t="s">
        <v>36</v>
      </c>
      <c r="R6439" t="s">
        <v>37</v>
      </c>
      <c r="S6439">
        <v>0.70489999999999997</v>
      </c>
      <c r="T6439">
        <v>0.70489999999999997</v>
      </c>
      <c r="U6439">
        <v>2.194</v>
      </c>
      <c r="V6439">
        <v>-1.2372405000000001E-3</v>
      </c>
      <c r="W6439" t="s">
        <v>38</v>
      </c>
      <c r="X6439" s="4">
        <f>IF(bot_orders[[#This Row],[side]]="sell", bot_orders[[#This Row],[accFillSz]]*bot_orders[[#This Row],[avgPx]] + bot_orders[[#This Row],[fee]], -bot_orders[[#This Row],[accFillSz]]*bot_orders[[#This Row],[avgPx]])</f>
        <v>1.5453133594999999</v>
      </c>
      <c r="Y6439" s="4">
        <f>IF(bot_orders[[#This Row],[side]]="buy", bot_orders[[#This Row],[accFillSz]] + bot_orders[[#This Row],[fee]], -bot_orders[[#This Row],[accFillSz]])</f>
        <v>-2.194</v>
      </c>
      <c r="Z6439" s="4">
        <f>IF(bot_orders[[#This Row],[side]]="sell",bot_orders[[#This Row],[accFillSz]]*bot_orders[[#This Row],[avgPx]]+bot_orders[[#This Row],[fee]], 0)</f>
        <v>1.5453133594999999</v>
      </c>
      <c r="AA6439" s="4">
        <f>IF(bot_orders[[#This Row],[side]]="sell",-bot_orders[[#This Row],[accFillSz]],bot_orders[[#This Row],[accFillSz]]+bot_orders[[#This Row],[fee]])</f>
        <v>-2.194</v>
      </c>
      <c r="AB6439">
        <v>0</v>
      </c>
      <c r="AC6439" t="s">
        <v>39</v>
      </c>
      <c r="AD6439">
        <v>0</v>
      </c>
      <c r="AE6439" t="s">
        <v>40</v>
      </c>
      <c r="AF6439" t="s">
        <v>41</v>
      </c>
      <c r="AG6439" t="s">
        <v>42</v>
      </c>
      <c r="AH6439" t="s">
        <v>28</v>
      </c>
      <c r="AI6439">
        <v>-2.194</v>
      </c>
      <c r="AJ6439">
        <v>1.54531336</v>
      </c>
    </row>
    <row r="6440" spans="1:36" x14ac:dyDescent="0.3">
      <c r="A6440">
        <v>6136</v>
      </c>
      <c r="B6440" t="s">
        <v>298</v>
      </c>
      <c r="C6440" t="s">
        <v>28</v>
      </c>
      <c r="D6440" t="s">
        <v>29</v>
      </c>
      <c r="E6440" t="s">
        <v>30</v>
      </c>
      <c r="F6440" t="s">
        <v>31</v>
      </c>
      <c r="G6440" t="s">
        <v>250</v>
      </c>
      <c r="H6440" t="s">
        <v>17094</v>
      </c>
      <c r="I6440" s="4" t="s">
        <v>17095</v>
      </c>
      <c r="J6440" s="1">
        <f>((((bot_orders[[#This Row],[cTime]]/ 1000)+3*3600) / 86400) + DATE(1970,1,1))</f>
        <v>45780.392860624997</v>
      </c>
      <c r="K6440" s="4" t="s">
        <v>17096</v>
      </c>
      <c r="L6440" s="1">
        <f>((((bot_orders[[#This Row],[uTime]]/ 1000)+3*3600) / 86400) + DATE(1970,1,1))</f>
        <v>45780.403790717595</v>
      </c>
      <c r="M6440" t="s">
        <v>34</v>
      </c>
      <c r="N6440" t="s">
        <v>28</v>
      </c>
      <c r="O6440" t="s">
        <v>35</v>
      </c>
      <c r="P6440">
        <v>2.194</v>
      </c>
      <c r="Q6440" t="s">
        <v>36</v>
      </c>
      <c r="R6440" t="s">
        <v>37</v>
      </c>
      <c r="S6440">
        <v>0.70240000000000002</v>
      </c>
      <c r="T6440">
        <v>0.70240000000000002</v>
      </c>
      <c r="U6440">
        <v>2.194</v>
      </c>
      <c r="V6440">
        <v>-1.2328524999999999E-3</v>
      </c>
      <c r="W6440" t="s">
        <v>38</v>
      </c>
      <c r="X6440" s="4">
        <f>IF(bot_orders[[#This Row],[side]]="sell", bot_orders[[#This Row],[accFillSz]]*bot_orders[[#This Row],[avgPx]] + bot_orders[[#This Row],[fee]], -bot_orders[[#This Row],[accFillSz]]*bot_orders[[#This Row],[avgPx]])</f>
        <v>1.5398327475</v>
      </c>
      <c r="Y6440" s="4">
        <f>IF(bot_orders[[#This Row],[side]]="buy", bot_orders[[#This Row],[accFillSz]] + bot_orders[[#This Row],[fee]], -bot_orders[[#This Row],[accFillSz]])</f>
        <v>-2.194</v>
      </c>
      <c r="Z6440" s="4">
        <f>IF(bot_orders[[#This Row],[side]]="sell",bot_orders[[#This Row],[accFillSz]]*bot_orders[[#This Row],[avgPx]]+bot_orders[[#This Row],[fee]], 0)</f>
        <v>1.5398327475</v>
      </c>
      <c r="AA6440" s="4">
        <f>IF(bot_orders[[#This Row],[side]]="sell",-bot_orders[[#This Row],[accFillSz]],bot_orders[[#This Row],[accFillSz]]+bot_orders[[#This Row],[fee]])</f>
        <v>-2.194</v>
      </c>
      <c r="AB6440">
        <v>0</v>
      </c>
      <c r="AC6440" t="s">
        <v>39</v>
      </c>
      <c r="AD6440">
        <v>0</v>
      </c>
      <c r="AE6440" t="s">
        <v>40</v>
      </c>
      <c r="AF6440" t="s">
        <v>41</v>
      </c>
      <c r="AG6440" t="s">
        <v>42</v>
      </c>
      <c r="AH6440" t="s">
        <v>28</v>
      </c>
      <c r="AI6440">
        <v>-2.194</v>
      </c>
      <c r="AJ6440">
        <v>1.53983275</v>
      </c>
    </row>
    <row r="6441" spans="1:36" x14ac:dyDescent="0.3">
      <c r="A6441">
        <v>6137</v>
      </c>
      <c r="B6441" t="s">
        <v>298</v>
      </c>
      <c r="C6441" t="s">
        <v>28</v>
      </c>
      <c r="D6441" t="s">
        <v>29</v>
      </c>
      <c r="E6441" t="s">
        <v>30</v>
      </c>
      <c r="F6441" t="s">
        <v>31</v>
      </c>
      <c r="G6441" t="s">
        <v>915</v>
      </c>
      <c r="H6441" t="s">
        <v>17097</v>
      </c>
      <c r="I6441" s="4" t="s">
        <v>17098</v>
      </c>
      <c r="J6441" s="1">
        <f>((((bot_orders[[#This Row],[cTime]]/ 1000)+3*3600) / 86400) + DATE(1970,1,1))</f>
        <v>45780.40379074074</v>
      </c>
      <c r="K6441" s="4" t="s">
        <v>17099</v>
      </c>
      <c r="L6441" s="1">
        <f>((((bot_orders[[#This Row],[uTime]]/ 1000)+3*3600) / 86400) + DATE(1970,1,1))</f>
        <v>45780.460857175924</v>
      </c>
      <c r="M6441" t="s">
        <v>34</v>
      </c>
      <c r="N6441" t="s">
        <v>28</v>
      </c>
      <c r="O6441" t="s">
        <v>35</v>
      </c>
      <c r="P6441">
        <v>2.1960000000000002</v>
      </c>
      <c r="Q6441" t="s">
        <v>36</v>
      </c>
      <c r="R6441" t="s">
        <v>55</v>
      </c>
      <c r="S6441">
        <v>0.7</v>
      </c>
      <c r="T6441">
        <v>0.7</v>
      </c>
      <c r="U6441">
        <v>2.1960000000000002</v>
      </c>
      <c r="V6441">
        <v>-1.7568E-3</v>
      </c>
      <c r="W6441" t="s">
        <v>39</v>
      </c>
      <c r="X6441" s="4">
        <f>IF(bot_orders[[#This Row],[side]]="sell", bot_orders[[#This Row],[accFillSz]]*bot_orders[[#This Row],[avgPx]] + bot_orders[[#This Row],[fee]], -bot_orders[[#This Row],[accFillSz]]*bot_orders[[#This Row],[avgPx]])</f>
        <v>-1.5372000000000001</v>
      </c>
      <c r="Y6441" s="4">
        <f>IF(bot_orders[[#This Row],[side]]="buy", bot_orders[[#This Row],[accFillSz]] + bot_orders[[#This Row],[fee]], -bot_orders[[#This Row],[accFillSz]])</f>
        <v>2.1942432000000003</v>
      </c>
      <c r="Z6441" s="4">
        <f>IF(bot_orders[[#This Row],[side]]="sell",bot_orders[[#This Row],[accFillSz]]*bot_orders[[#This Row],[avgPx]]+bot_orders[[#This Row],[fee]], 0)</f>
        <v>0</v>
      </c>
      <c r="AA6441" s="4">
        <f>IF(bot_orders[[#This Row],[side]]="sell",-bot_orders[[#This Row],[accFillSz]],bot_orders[[#This Row],[accFillSz]]+bot_orders[[#This Row],[fee]])</f>
        <v>2.1942432000000003</v>
      </c>
      <c r="AB6441">
        <v>0</v>
      </c>
      <c r="AC6441" t="s">
        <v>38</v>
      </c>
      <c r="AD6441">
        <v>0</v>
      </c>
      <c r="AE6441" t="s">
        <v>40</v>
      </c>
      <c r="AF6441" t="s">
        <v>41</v>
      </c>
      <c r="AG6441" t="s">
        <v>42</v>
      </c>
      <c r="AH6441" t="s">
        <v>28</v>
      </c>
      <c r="AI6441">
        <v>2.1942431999999998</v>
      </c>
      <c r="AJ6441">
        <v>-1.5371999999999999</v>
      </c>
    </row>
    <row r="6442" spans="1:36" x14ac:dyDescent="0.3">
      <c r="A6442">
        <v>6138</v>
      </c>
      <c r="B6442" t="s">
        <v>298</v>
      </c>
      <c r="C6442" t="s">
        <v>28</v>
      </c>
      <c r="D6442" t="s">
        <v>29</v>
      </c>
      <c r="E6442" t="s">
        <v>30</v>
      </c>
      <c r="F6442" t="s">
        <v>31</v>
      </c>
      <c r="G6442" t="s">
        <v>248</v>
      </c>
      <c r="H6442" t="s">
        <v>17100</v>
      </c>
      <c r="I6442" s="4" t="s">
        <v>17101</v>
      </c>
      <c r="J6442" s="1">
        <f>((((bot_orders[[#This Row],[cTime]]/ 1000)+3*3600) / 86400) + DATE(1970,1,1))</f>
        <v>45780.405282106483</v>
      </c>
      <c r="K6442" s="4" t="s">
        <v>17102</v>
      </c>
      <c r="L6442" s="1">
        <f>((((bot_orders[[#This Row],[uTime]]/ 1000)+3*3600) / 86400) + DATE(1970,1,1))</f>
        <v>45780.433035266207</v>
      </c>
      <c r="M6442" t="s">
        <v>34</v>
      </c>
      <c r="N6442" t="s">
        <v>28</v>
      </c>
      <c r="O6442" t="s">
        <v>35</v>
      </c>
      <c r="P6442">
        <v>2.1960000000000002</v>
      </c>
      <c r="Q6442" t="s">
        <v>36</v>
      </c>
      <c r="R6442" t="s">
        <v>55</v>
      </c>
      <c r="S6442">
        <v>0.70240000000000002</v>
      </c>
      <c r="T6442">
        <v>0.70240000000000002</v>
      </c>
      <c r="U6442">
        <v>2.1960000000000002</v>
      </c>
      <c r="V6442">
        <v>-1.7568E-3</v>
      </c>
      <c r="W6442" t="s">
        <v>39</v>
      </c>
      <c r="X6442" s="4">
        <f>IF(bot_orders[[#This Row],[side]]="sell", bot_orders[[#This Row],[accFillSz]]*bot_orders[[#This Row],[avgPx]] + bot_orders[[#This Row],[fee]], -bot_orders[[#This Row],[accFillSz]]*bot_orders[[#This Row],[avgPx]])</f>
        <v>-1.5424704000000002</v>
      </c>
      <c r="Y6442" s="4">
        <f>IF(bot_orders[[#This Row],[side]]="buy", bot_orders[[#This Row],[accFillSz]] + bot_orders[[#This Row],[fee]], -bot_orders[[#This Row],[accFillSz]])</f>
        <v>2.1942432000000003</v>
      </c>
      <c r="Z6442" s="4">
        <f>IF(bot_orders[[#This Row],[side]]="sell",bot_orders[[#This Row],[accFillSz]]*bot_orders[[#This Row],[avgPx]]+bot_orders[[#This Row],[fee]], 0)</f>
        <v>0</v>
      </c>
      <c r="AA6442" s="4">
        <f>IF(bot_orders[[#This Row],[side]]="sell",-bot_orders[[#This Row],[accFillSz]],bot_orders[[#This Row],[accFillSz]]+bot_orders[[#This Row],[fee]])</f>
        <v>2.1942432000000003</v>
      </c>
      <c r="AB6442">
        <v>0</v>
      </c>
      <c r="AC6442" t="s">
        <v>38</v>
      </c>
      <c r="AD6442">
        <v>0</v>
      </c>
      <c r="AE6442" t="s">
        <v>40</v>
      </c>
      <c r="AF6442" t="s">
        <v>41</v>
      </c>
      <c r="AG6442" t="s">
        <v>42</v>
      </c>
      <c r="AH6442" t="s">
        <v>28</v>
      </c>
      <c r="AI6442">
        <v>2.1942431999999998</v>
      </c>
      <c r="AJ6442">
        <v>-1.5424704</v>
      </c>
    </row>
    <row r="6443" spans="1:36" x14ac:dyDescent="0.3">
      <c r="A6443">
        <v>6148</v>
      </c>
      <c r="B6443" t="s">
        <v>297</v>
      </c>
      <c r="C6443" t="s">
        <v>28</v>
      </c>
      <c r="D6443" t="s">
        <v>29</v>
      </c>
      <c r="E6443" t="s">
        <v>30</v>
      </c>
      <c r="F6443" t="s">
        <v>31</v>
      </c>
      <c r="G6443" t="s">
        <v>78</v>
      </c>
      <c r="H6443" t="s">
        <v>17103</v>
      </c>
      <c r="I6443" s="4" t="s">
        <v>17104</v>
      </c>
      <c r="J6443" s="1">
        <f>((((bot_orders[[#This Row],[cTime]]/ 1000)+3*3600) / 86400) + DATE(1970,1,1))</f>
        <v>45780.8220147338</v>
      </c>
      <c r="K6443" s="4" t="s">
        <v>17105</v>
      </c>
      <c r="L6443" s="1">
        <f>((((bot_orders[[#This Row],[uTime]]/ 1000)+3*3600) / 86400) + DATE(1970,1,1))</f>
        <v>45780.838425474532</v>
      </c>
      <c r="M6443" t="s">
        <v>34</v>
      </c>
      <c r="N6443" t="s">
        <v>28</v>
      </c>
      <c r="O6443" t="s">
        <v>35</v>
      </c>
      <c r="P6443">
        <v>3.6320000000000001</v>
      </c>
      <c r="Q6443" t="s">
        <v>36</v>
      </c>
      <c r="R6443" t="s">
        <v>55</v>
      </c>
      <c r="S6443">
        <v>0.68</v>
      </c>
      <c r="T6443">
        <v>0.68</v>
      </c>
      <c r="U6443">
        <v>3.6320000000000001</v>
      </c>
      <c r="V6443">
        <v>-2.9055999999999999E-3</v>
      </c>
      <c r="W6443" t="s">
        <v>39</v>
      </c>
      <c r="X6443" s="4">
        <f>IF(bot_orders[[#This Row],[side]]="sell", bot_orders[[#This Row],[accFillSz]]*bot_orders[[#This Row],[avgPx]] + bot_orders[[#This Row],[fee]], -bot_orders[[#This Row],[accFillSz]]*bot_orders[[#This Row],[avgPx]])</f>
        <v>-2.4697600000000004</v>
      </c>
      <c r="Y6443" s="4">
        <f>IF(bot_orders[[#This Row],[side]]="buy", bot_orders[[#This Row],[accFillSz]] + bot_orders[[#This Row],[fee]], -bot_orders[[#This Row],[accFillSz]])</f>
        <v>3.6290944000000001</v>
      </c>
      <c r="Z6443" s="4">
        <f>IF(bot_orders[[#This Row],[side]]="sell",bot_orders[[#This Row],[accFillSz]]*bot_orders[[#This Row],[avgPx]]+bot_orders[[#This Row],[fee]], 0)</f>
        <v>0</v>
      </c>
      <c r="AA6443" s="4">
        <f>IF(bot_orders[[#This Row],[side]]="sell",-bot_orders[[#This Row],[accFillSz]],bot_orders[[#This Row],[accFillSz]]+bot_orders[[#This Row],[fee]])</f>
        <v>3.6290944000000001</v>
      </c>
      <c r="AB6443">
        <v>0</v>
      </c>
      <c r="AC6443" t="s">
        <v>38</v>
      </c>
      <c r="AD6443">
        <v>0</v>
      </c>
      <c r="AE6443" t="s">
        <v>40</v>
      </c>
      <c r="AF6443" t="s">
        <v>41</v>
      </c>
      <c r="AG6443" t="s">
        <v>42</v>
      </c>
      <c r="AH6443" t="s">
        <v>28</v>
      </c>
      <c r="AI6443">
        <v>3.6290944000000001</v>
      </c>
      <c r="AJ6443">
        <v>-2.46976</v>
      </c>
    </row>
    <row r="6444" spans="1:36" x14ac:dyDescent="0.3">
      <c r="A6444">
        <v>6149</v>
      </c>
      <c r="B6444" t="s">
        <v>297</v>
      </c>
      <c r="C6444" t="s">
        <v>28</v>
      </c>
      <c r="D6444" t="s">
        <v>29</v>
      </c>
      <c r="E6444" t="s">
        <v>30</v>
      </c>
      <c r="F6444" t="s">
        <v>31</v>
      </c>
      <c r="G6444" t="s">
        <v>73</v>
      </c>
      <c r="H6444" t="s">
        <v>17106</v>
      </c>
      <c r="I6444" s="4" t="s">
        <v>17104</v>
      </c>
      <c r="J6444" s="1">
        <f>((((bot_orders[[#This Row],[cTime]]/ 1000)+3*3600) / 86400) + DATE(1970,1,1))</f>
        <v>45780.8220147338</v>
      </c>
      <c r="K6444" s="4" t="s">
        <v>17107</v>
      </c>
      <c r="L6444" s="1">
        <f>((((bot_orders[[#This Row],[uTime]]/ 1000)+3*3600) / 86400) + DATE(1970,1,1))</f>
        <v>45780.836950972225</v>
      </c>
      <c r="M6444" t="s">
        <v>34</v>
      </c>
      <c r="N6444" t="s">
        <v>28</v>
      </c>
      <c r="O6444" t="s">
        <v>35</v>
      </c>
      <c r="P6444">
        <v>3.6320000000000001</v>
      </c>
      <c r="Q6444" t="s">
        <v>36</v>
      </c>
      <c r="R6444" t="s">
        <v>55</v>
      </c>
      <c r="S6444">
        <v>0.68320000000000003</v>
      </c>
      <c r="T6444">
        <v>0.68320000000000003</v>
      </c>
      <c r="U6444">
        <v>3.6320000000000001</v>
      </c>
      <c r="V6444">
        <v>-2.9055999999999999E-3</v>
      </c>
      <c r="W6444" t="s">
        <v>39</v>
      </c>
      <c r="X6444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444" s="4">
        <f>IF(bot_orders[[#This Row],[side]]="buy", bot_orders[[#This Row],[accFillSz]] + bot_orders[[#This Row],[fee]], -bot_orders[[#This Row],[accFillSz]])</f>
        <v>3.6290944000000001</v>
      </c>
      <c r="Z6444" s="4">
        <f>IF(bot_orders[[#This Row],[side]]="sell",bot_orders[[#This Row],[accFillSz]]*bot_orders[[#This Row],[avgPx]]+bot_orders[[#This Row],[fee]], 0)</f>
        <v>0</v>
      </c>
      <c r="AA6444" s="4">
        <f>IF(bot_orders[[#This Row],[side]]="sell",-bot_orders[[#This Row],[accFillSz]],bot_orders[[#This Row],[accFillSz]]+bot_orders[[#This Row],[fee]])</f>
        <v>3.6290944000000001</v>
      </c>
      <c r="AB6444">
        <v>0</v>
      </c>
      <c r="AC6444" t="s">
        <v>38</v>
      </c>
      <c r="AD6444">
        <v>0</v>
      </c>
      <c r="AE6444" t="s">
        <v>40</v>
      </c>
      <c r="AF6444" t="s">
        <v>41</v>
      </c>
      <c r="AG6444" t="s">
        <v>42</v>
      </c>
      <c r="AH6444" t="s">
        <v>28</v>
      </c>
      <c r="AI6444">
        <v>3.6290944000000001</v>
      </c>
      <c r="AJ6444">
        <v>-2.4813824000000002</v>
      </c>
    </row>
    <row r="6445" spans="1:36" x14ac:dyDescent="0.3">
      <c r="A6445">
        <v>6150</v>
      </c>
      <c r="B6445" t="s">
        <v>297</v>
      </c>
      <c r="C6445" t="s">
        <v>28</v>
      </c>
      <c r="D6445" t="s">
        <v>29</v>
      </c>
      <c r="E6445" t="s">
        <v>30</v>
      </c>
      <c r="F6445" t="s">
        <v>31</v>
      </c>
      <c r="G6445" t="s">
        <v>64</v>
      </c>
      <c r="H6445" t="s">
        <v>17108</v>
      </c>
      <c r="I6445" s="4" t="s">
        <v>17104</v>
      </c>
      <c r="J6445" s="1">
        <f>((((bot_orders[[#This Row],[cTime]]/ 1000)+3*3600) / 86400) + DATE(1970,1,1))</f>
        <v>45780.8220147338</v>
      </c>
      <c r="K6445" s="4" t="s">
        <v>17109</v>
      </c>
      <c r="L6445" s="1">
        <f>((((bot_orders[[#This Row],[uTime]]/ 1000)+3*3600) / 86400) + DATE(1970,1,1))</f>
        <v>45780.822014780089</v>
      </c>
      <c r="M6445" t="s">
        <v>34</v>
      </c>
      <c r="N6445" t="s">
        <v>28</v>
      </c>
      <c r="O6445" t="s">
        <v>35</v>
      </c>
      <c r="P6445">
        <v>3.6320000000000001</v>
      </c>
      <c r="Q6445" t="s">
        <v>36</v>
      </c>
      <c r="R6445" t="s">
        <v>55</v>
      </c>
      <c r="S6445">
        <v>0.68659999999999999</v>
      </c>
      <c r="T6445">
        <v>0.68579999999999997</v>
      </c>
      <c r="U6445">
        <v>3.6320000000000001</v>
      </c>
      <c r="V6445">
        <v>-3.6319999999999998E-3</v>
      </c>
      <c r="W6445" t="s">
        <v>39</v>
      </c>
      <c r="X6445" s="4">
        <f>IF(bot_orders[[#This Row],[side]]="sell", bot_orders[[#This Row],[accFillSz]]*bot_orders[[#This Row],[avgPx]] + bot_orders[[#This Row],[fee]], -bot_orders[[#This Row],[accFillSz]]*bot_orders[[#This Row],[avgPx]])</f>
        <v>-2.4908256</v>
      </c>
      <c r="Y6445" s="4">
        <f>IF(bot_orders[[#This Row],[side]]="buy", bot_orders[[#This Row],[accFillSz]] + bot_orders[[#This Row],[fee]], -bot_orders[[#This Row],[accFillSz]])</f>
        <v>3.628368</v>
      </c>
      <c r="Z6445" s="4">
        <f>IF(bot_orders[[#This Row],[side]]="sell",bot_orders[[#This Row],[accFillSz]]*bot_orders[[#This Row],[avgPx]]+bot_orders[[#This Row],[fee]], 0)</f>
        <v>0</v>
      </c>
      <c r="AA6445" s="4">
        <f>IF(bot_orders[[#This Row],[side]]="sell",-bot_orders[[#This Row],[accFillSz]],bot_orders[[#This Row],[accFillSz]]+bot_orders[[#This Row],[fee]])</f>
        <v>3.628368</v>
      </c>
      <c r="AB6445">
        <v>0</v>
      </c>
      <c r="AC6445" t="s">
        <v>38</v>
      </c>
      <c r="AD6445">
        <v>0</v>
      </c>
      <c r="AE6445" t="s">
        <v>40</v>
      </c>
      <c r="AF6445" t="s">
        <v>41</v>
      </c>
      <c r="AG6445" t="s">
        <v>42</v>
      </c>
      <c r="AH6445" t="s">
        <v>28</v>
      </c>
      <c r="AI6445">
        <v>3.628368</v>
      </c>
      <c r="AJ6445">
        <v>-2.4908256</v>
      </c>
    </row>
    <row r="6446" spans="1:36" x14ac:dyDescent="0.3">
      <c r="A6446">
        <v>6151</v>
      </c>
      <c r="B6446" t="s">
        <v>297</v>
      </c>
      <c r="C6446" t="s">
        <v>28</v>
      </c>
      <c r="D6446" t="s">
        <v>29</v>
      </c>
      <c r="E6446" t="s">
        <v>30</v>
      </c>
      <c r="F6446" t="s">
        <v>31</v>
      </c>
      <c r="G6446" t="s">
        <v>66</v>
      </c>
      <c r="H6446" t="s">
        <v>17110</v>
      </c>
      <c r="I6446" s="4" t="s">
        <v>17104</v>
      </c>
      <c r="J6446" s="1">
        <f>((((bot_orders[[#This Row],[cTime]]/ 1000)+3*3600) / 86400) + DATE(1970,1,1))</f>
        <v>45780.8220147338</v>
      </c>
      <c r="K6446" s="4" t="s">
        <v>17109</v>
      </c>
      <c r="L6446" s="1">
        <f>((((bot_orders[[#This Row],[uTime]]/ 1000)+3*3600) / 86400) + DATE(1970,1,1))</f>
        <v>45780.822014780089</v>
      </c>
      <c r="M6446" t="s">
        <v>34</v>
      </c>
      <c r="N6446" t="s">
        <v>28</v>
      </c>
      <c r="O6446" t="s">
        <v>35</v>
      </c>
      <c r="P6446">
        <v>3.6320000000000001</v>
      </c>
      <c r="Q6446" t="s">
        <v>36</v>
      </c>
      <c r="R6446" t="s">
        <v>55</v>
      </c>
      <c r="S6446">
        <v>0.68989999999999996</v>
      </c>
      <c r="T6446">
        <v>0.68579999999999997</v>
      </c>
      <c r="U6446">
        <v>3.6320000000000001</v>
      </c>
      <c r="V6446">
        <v>-3.6319999999999998E-3</v>
      </c>
      <c r="W6446" t="s">
        <v>39</v>
      </c>
      <c r="X6446" s="4">
        <f>IF(bot_orders[[#This Row],[side]]="sell", bot_orders[[#This Row],[accFillSz]]*bot_orders[[#This Row],[avgPx]] + bot_orders[[#This Row],[fee]], -bot_orders[[#This Row],[accFillSz]]*bot_orders[[#This Row],[avgPx]])</f>
        <v>-2.4908256</v>
      </c>
      <c r="Y6446" s="4">
        <f>IF(bot_orders[[#This Row],[side]]="buy", bot_orders[[#This Row],[accFillSz]] + bot_orders[[#This Row],[fee]], -bot_orders[[#This Row],[accFillSz]])</f>
        <v>3.628368</v>
      </c>
      <c r="Z6446" s="4">
        <f>IF(bot_orders[[#This Row],[side]]="sell",bot_orders[[#This Row],[accFillSz]]*bot_orders[[#This Row],[avgPx]]+bot_orders[[#This Row],[fee]], 0)</f>
        <v>0</v>
      </c>
      <c r="AA6446" s="4">
        <f>IF(bot_orders[[#This Row],[side]]="sell",-bot_orders[[#This Row],[accFillSz]],bot_orders[[#This Row],[accFillSz]]+bot_orders[[#This Row],[fee]])</f>
        <v>3.628368</v>
      </c>
      <c r="AB6446">
        <v>0</v>
      </c>
      <c r="AC6446" t="s">
        <v>38</v>
      </c>
      <c r="AD6446">
        <v>0</v>
      </c>
      <c r="AE6446" t="s">
        <v>40</v>
      </c>
      <c r="AF6446" t="s">
        <v>41</v>
      </c>
      <c r="AG6446" t="s">
        <v>42</v>
      </c>
      <c r="AH6446" t="s">
        <v>28</v>
      </c>
      <c r="AI6446">
        <v>3.628368</v>
      </c>
      <c r="AJ6446">
        <v>-2.4908256</v>
      </c>
    </row>
    <row r="6447" spans="1:36" x14ac:dyDescent="0.3">
      <c r="A6447">
        <v>6152</v>
      </c>
      <c r="B6447" t="s">
        <v>297</v>
      </c>
      <c r="C6447" t="s">
        <v>28</v>
      </c>
      <c r="D6447" t="s">
        <v>29</v>
      </c>
      <c r="E6447" t="s">
        <v>30</v>
      </c>
      <c r="F6447" t="s">
        <v>31</v>
      </c>
      <c r="G6447" t="s">
        <v>68</v>
      </c>
      <c r="H6447" t="s">
        <v>17111</v>
      </c>
      <c r="I6447" s="4" t="s">
        <v>17104</v>
      </c>
      <c r="J6447" s="1">
        <f>((((bot_orders[[#This Row],[cTime]]/ 1000)+3*3600) / 86400) + DATE(1970,1,1))</f>
        <v>45780.8220147338</v>
      </c>
      <c r="K6447" s="4" t="s">
        <v>17109</v>
      </c>
      <c r="L6447" s="1">
        <f>((((bot_orders[[#This Row],[uTime]]/ 1000)+3*3600) / 86400) + DATE(1970,1,1))</f>
        <v>45780.822014780089</v>
      </c>
      <c r="M6447" t="s">
        <v>34</v>
      </c>
      <c r="N6447" t="s">
        <v>28</v>
      </c>
      <c r="O6447" t="s">
        <v>35</v>
      </c>
      <c r="P6447">
        <v>3.6320000000000001</v>
      </c>
      <c r="Q6447" t="s">
        <v>36</v>
      </c>
      <c r="R6447" t="s">
        <v>55</v>
      </c>
      <c r="S6447">
        <v>0.69320000000000004</v>
      </c>
      <c r="T6447">
        <v>0.68579999999999997</v>
      </c>
      <c r="U6447">
        <v>3.6320000000000001</v>
      </c>
      <c r="V6447">
        <v>-3.6319999999999998E-3</v>
      </c>
      <c r="W6447" t="s">
        <v>39</v>
      </c>
      <c r="X6447" s="4">
        <f>IF(bot_orders[[#This Row],[side]]="sell", bot_orders[[#This Row],[accFillSz]]*bot_orders[[#This Row],[avgPx]] + bot_orders[[#This Row],[fee]], -bot_orders[[#This Row],[accFillSz]]*bot_orders[[#This Row],[avgPx]])</f>
        <v>-2.4908256</v>
      </c>
      <c r="Y6447" s="4">
        <f>IF(bot_orders[[#This Row],[side]]="buy", bot_orders[[#This Row],[accFillSz]] + bot_orders[[#This Row],[fee]], -bot_orders[[#This Row],[accFillSz]])</f>
        <v>3.628368</v>
      </c>
      <c r="Z6447" s="4">
        <f>IF(bot_orders[[#This Row],[side]]="sell",bot_orders[[#This Row],[accFillSz]]*bot_orders[[#This Row],[avgPx]]+bot_orders[[#This Row],[fee]], 0)</f>
        <v>0</v>
      </c>
      <c r="AA6447" s="4">
        <f>IF(bot_orders[[#This Row],[side]]="sell",-bot_orders[[#This Row],[accFillSz]],bot_orders[[#This Row],[accFillSz]]+bot_orders[[#This Row],[fee]])</f>
        <v>3.628368</v>
      </c>
      <c r="AB6447">
        <v>0</v>
      </c>
      <c r="AC6447" t="s">
        <v>38</v>
      </c>
      <c r="AD6447">
        <v>0</v>
      </c>
      <c r="AE6447" t="s">
        <v>40</v>
      </c>
      <c r="AF6447" t="s">
        <v>41</v>
      </c>
      <c r="AG6447" t="s">
        <v>42</v>
      </c>
      <c r="AH6447" t="s">
        <v>28</v>
      </c>
      <c r="AI6447">
        <v>3.628368</v>
      </c>
      <c r="AJ6447">
        <v>-2.4908256</v>
      </c>
    </row>
    <row r="6448" spans="1:36" x14ac:dyDescent="0.3">
      <c r="A6448">
        <v>6153</v>
      </c>
      <c r="B6448" t="s">
        <v>297</v>
      </c>
      <c r="C6448" t="s">
        <v>28</v>
      </c>
      <c r="D6448" t="s">
        <v>29</v>
      </c>
      <c r="E6448" t="s">
        <v>30</v>
      </c>
      <c r="F6448" t="s">
        <v>31</v>
      </c>
      <c r="G6448" t="s">
        <v>62</v>
      </c>
      <c r="H6448" t="s">
        <v>17112</v>
      </c>
      <c r="I6448" s="4" t="s">
        <v>17104</v>
      </c>
      <c r="J6448" s="1">
        <f>((((bot_orders[[#This Row],[cTime]]/ 1000)+3*3600) / 86400) + DATE(1970,1,1))</f>
        <v>45780.8220147338</v>
      </c>
      <c r="K6448" s="4" t="s">
        <v>17109</v>
      </c>
      <c r="L6448" s="1">
        <f>((((bot_orders[[#This Row],[uTime]]/ 1000)+3*3600) / 86400) + DATE(1970,1,1))</f>
        <v>45780.822014780089</v>
      </c>
      <c r="M6448" t="s">
        <v>34</v>
      </c>
      <c r="N6448" t="s">
        <v>28</v>
      </c>
      <c r="O6448" t="s">
        <v>35</v>
      </c>
      <c r="P6448">
        <v>3.6320000000000001</v>
      </c>
      <c r="Q6448" t="s">
        <v>36</v>
      </c>
      <c r="R6448" t="s">
        <v>55</v>
      </c>
      <c r="S6448">
        <v>0.6966</v>
      </c>
      <c r="T6448">
        <v>0.68579999999999997</v>
      </c>
      <c r="U6448">
        <v>3.6320000000000001</v>
      </c>
      <c r="V6448">
        <v>-3.6319999999999998E-3</v>
      </c>
      <c r="W6448" t="s">
        <v>39</v>
      </c>
      <c r="X6448" s="4">
        <f>IF(bot_orders[[#This Row],[side]]="sell", bot_orders[[#This Row],[accFillSz]]*bot_orders[[#This Row],[avgPx]] + bot_orders[[#This Row],[fee]], -bot_orders[[#This Row],[accFillSz]]*bot_orders[[#This Row],[avgPx]])</f>
        <v>-2.4908256</v>
      </c>
      <c r="Y6448" s="4">
        <f>IF(bot_orders[[#This Row],[side]]="buy", bot_orders[[#This Row],[accFillSz]] + bot_orders[[#This Row],[fee]], -bot_orders[[#This Row],[accFillSz]])</f>
        <v>3.628368</v>
      </c>
      <c r="Z6448" s="4">
        <f>IF(bot_orders[[#This Row],[side]]="sell",bot_orders[[#This Row],[accFillSz]]*bot_orders[[#This Row],[avgPx]]+bot_orders[[#This Row],[fee]], 0)</f>
        <v>0</v>
      </c>
      <c r="AA6448" s="4">
        <f>IF(bot_orders[[#This Row],[side]]="sell",-bot_orders[[#This Row],[accFillSz]],bot_orders[[#This Row],[accFillSz]]+bot_orders[[#This Row],[fee]])</f>
        <v>3.628368</v>
      </c>
      <c r="AB6448">
        <v>0</v>
      </c>
      <c r="AC6448" t="s">
        <v>38</v>
      </c>
      <c r="AD6448">
        <v>0</v>
      </c>
      <c r="AE6448" t="s">
        <v>40</v>
      </c>
      <c r="AF6448" t="s">
        <v>41</v>
      </c>
      <c r="AG6448" t="s">
        <v>42</v>
      </c>
      <c r="AH6448" t="s">
        <v>28</v>
      </c>
      <c r="AI6448">
        <v>3.628368</v>
      </c>
      <c r="AJ6448">
        <v>-2.4908256</v>
      </c>
    </row>
    <row r="6449" spans="1:36" x14ac:dyDescent="0.3">
      <c r="A6449">
        <v>6154</v>
      </c>
      <c r="B6449" t="s">
        <v>297</v>
      </c>
      <c r="C6449" t="s">
        <v>28</v>
      </c>
      <c r="D6449" t="s">
        <v>29</v>
      </c>
      <c r="E6449" t="s">
        <v>30</v>
      </c>
      <c r="F6449" t="s">
        <v>31</v>
      </c>
      <c r="G6449" t="s">
        <v>64</v>
      </c>
      <c r="H6449" t="s">
        <v>17113</v>
      </c>
      <c r="I6449" s="4" t="s">
        <v>17114</v>
      </c>
      <c r="J6449" s="1">
        <f>((((bot_orders[[#This Row],[cTime]]/ 1000)+3*3600) / 86400) + DATE(1970,1,1))</f>
        <v>45780.822014791673</v>
      </c>
      <c r="K6449" s="4" t="s">
        <v>17115</v>
      </c>
      <c r="L6449" s="1">
        <f>((((bot_orders[[#This Row],[uTime]]/ 1000)+3*3600) / 86400) + DATE(1970,1,1))</f>
        <v>45780.937643634257</v>
      </c>
      <c r="M6449" t="s">
        <v>34</v>
      </c>
      <c r="N6449" t="s">
        <v>28</v>
      </c>
      <c r="O6449" t="s">
        <v>35</v>
      </c>
      <c r="P6449">
        <v>3.6280000000000001</v>
      </c>
      <c r="Q6449" t="s">
        <v>36</v>
      </c>
      <c r="R6449" t="s">
        <v>37</v>
      </c>
      <c r="S6449">
        <v>0.68989999999999996</v>
      </c>
      <c r="T6449">
        <v>0.68989999999999996</v>
      </c>
      <c r="U6449">
        <v>3.6280000000000001</v>
      </c>
      <c r="V6449">
        <v>-2.0023658000000001E-3</v>
      </c>
      <c r="W6449" t="s">
        <v>38</v>
      </c>
      <c r="X6449" s="4">
        <f>IF(bot_orders[[#This Row],[side]]="sell", bot_orders[[#This Row],[accFillSz]]*bot_orders[[#This Row],[avgPx]] + bot_orders[[#This Row],[fee]], -bot_orders[[#This Row],[accFillSz]]*bot_orders[[#This Row],[avgPx]])</f>
        <v>2.5009548341999999</v>
      </c>
      <c r="Y6449" s="4">
        <f>IF(bot_orders[[#This Row],[side]]="buy", bot_orders[[#This Row],[accFillSz]] + bot_orders[[#This Row],[fee]], -bot_orders[[#This Row],[accFillSz]])</f>
        <v>-3.6280000000000001</v>
      </c>
      <c r="Z6449" s="4">
        <f>IF(bot_orders[[#This Row],[side]]="sell",bot_orders[[#This Row],[accFillSz]]*bot_orders[[#This Row],[avgPx]]+bot_orders[[#This Row],[fee]], 0)</f>
        <v>2.5009548341999999</v>
      </c>
      <c r="AA6449" s="4">
        <f>IF(bot_orders[[#This Row],[side]]="sell",-bot_orders[[#This Row],[accFillSz]],bot_orders[[#This Row],[accFillSz]]+bot_orders[[#This Row],[fee]])</f>
        <v>-3.6280000000000001</v>
      </c>
      <c r="AB6449">
        <v>0</v>
      </c>
      <c r="AC6449" t="s">
        <v>39</v>
      </c>
      <c r="AD6449">
        <v>0</v>
      </c>
      <c r="AE6449" t="s">
        <v>40</v>
      </c>
      <c r="AF6449" t="s">
        <v>41</v>
      </c>
      <c r="AG6449" t="s">
        <v>42</v>
      </c>
      <c r="AH6449" t="s">
        <v>28</v>
      </c>
      <c r="AI6449">
        <v>-3.6280000000000001</v>
      </c>
      <c r="AJ6449">
        <v>2.50095483</v>
      </c>
    </row>
    <row r="6450" spans="1:36" x14ac:dyDescent="0.3">
      <c r="A6450">
        <v>6155</v>
      </c>
      <c r="B6450" t="s">
        <v>297</v>
      </c>
      <c r="C6450" t="s">
        <v>28</v>
      </c>
      <c r="D6450" t="s">
        <v>29</v>
      </c>
      <c r="E6450" t="s">
        <v>30</v>
      </c>
      <c r="F6450" t="s">
        <v>31</v>
      </c>
      <c r="G6450" t="s">
        <v>66</v>
      </c>
      <c r="H6450" t="s">
        <v>17116</v>
      </c>
      <c r="I6450" s="4" t="s">
        <v>17114</v>
      </c>
      <c r="J6450" s="1">
        <f>((((bot_orders[[#This Row],[cTime]]/ 1000)+3*3600) / 86400) + DATE(1970,1,1))</f>
        <v>45780.822014791673</v>
      </c>
      <c r="K6450" s="4" t="s">
        <v>17117</v>
      </c>
      <c r="L6450" s="1">
        <f>((((bot_orders[[#This Row],[uTime]]/ 1000)+3*3600) / 86400) + DATE(1970,1,1))</f>
        <v>45780.937739340276</v>
      </c>
      <c r="M6450" t="s">
        <v>34</v>
      </c>
      <c r="N6450" t="s">
        <v>28</v>
      </c>
      <c r="O6450" t="s">
        <v>35</v>
      </c>
      <c r="P6450">
        <v>3.6280000000000001</v>
      </c>
      <c r="Q6450" t="s">
        <v>36</v>
      </c>
      <c r="R6450" t="s">
        <v>37</v>
      </c>
      <c r="S6450">
        <v>0.69320000000000004</v>
      </c>
      <c r="T6450">
        <v>0.69320000000000004</v>
      </c>
      <c r="U6450">
        <v>3.6280000000000001</v>
      </c>
      <c r="V6450">
        <v>-2.0119437000000002E-3</v>
      </c>
      <c r="W6450" t="s">
        <v>38</v>
      </c>
      <c r="X6450" s="4">
        <f>IF(bot_orders[[#This Row],[side]]="sell", bot_orders[[#This Row],[accFillSz]]*bot_orders[[#This Row],[avgPx]] + bot_orders[[#This Row],[fee]], -bot_orders[[#This Row],[accFillSz]]*bot_orders[[#This Row],[avgPx]])</f>
        <v>2.5129176563000004</v>
      </c>
      <c r="Y6450" s="4">
        <f>IF(bot_orders[[#This Row],[side]]="buy", bot_orders[[#This Row],[accFillSz]] + bot_orders[[#This Row],[fee]], -bot_orders[[#This Row],[accFillSz]])</f>
        <v>-3.6280000000000001</v>
      </c>
      <c r="Z6450" s="4">
        <f>IF(bot_orders[[#This Row],[side]]="sell",bot_orders[[#This Row],[accFillSz]]*bot_orders[[#This Row],[avgPx]]+bot_orders[[#This Row],[fee]], 0)</f>
        <v>2.5129176563000004</v>
      </c>
      <c r="AA6450" s="4">
        <f>IF(bot_orders[[#This Row],[side]]="sell",-bot_orders[[#This Row],[accFillSz]],bot_orders[[#This Row],[accFillSz]]+bot_orders[[#This Row],[fee]])</f>
        <v>-3.6280000000000001</v>
      </c>
      <c r="AB6450">
        <v>0</v>
      </c>
      <c r="AC6450" t="s">
        <v>39</v>
      </c>
      <c r="AD6450">
        <v>0</v>
      </c>
      <c r="AE6450" t="s">
        <v>40</v>
      </c>
      <c r="AF6450" t="s">
        <v>41</v>
      </c>
      <c r="AG6450" t="s">
        <v>42</v>
      </c>
      <c r="AH6450" t="s">
        <v>28</v>
      </c>
      <c r="AI6450">
        <v>-3.6280000000000001</v>
      </c>
      <c r="AJ6450">
        <v>2.5129176599999998</v>
      </c>
    </row>
    <row r="6451" spans="1:36" x14ac:dyDescent="0.3">
      <c r="A6451">
        <v>6156</v>
      </c>
      <c r="B6451" t="s">
        <v>297</v>
      </c>
      <c r="C6451" t="s">
        <v>28</v>
      </c>
      <c r="D6451" t="s">
        <v>29</v>
      </c>
      <c r="E6451" t="s">
        <v>30</v>
      </c>
      <c r="F6451" t="s">
        <v>31</v>
      </c>
      <c r="G6451" t="s">
        <v>68</v>
      </c>
      <c r="H6451" t="s">
        <v>17118</v>
      </c>
      <c r="I6451" s="4" t="s">
        <v>17119</v>
      </c>
      <c r="J6451" s="1">
        <f>((((bot_orders[[#This Row],[cTime]]/ 1000)+3*3600) / 86400) + DATE(1970,1,1))</f>
        <v>45780.822014803241</v>
      </c>
      <c r="K6451" s="4" t="s">
        <v>17120</v>
      </c>
      <c r="L6451" s="1">
        <f>((((bot_orders[[#This Row],[uTime]]/ 1000)+3*3600) / 86400) + DATE(1970,1,1))</f>
        <v>45780.937745127318</v>
      </c>
      <c r="M6451" t="s">
        <v>34</v>
      </c>
      <c r="N6451" t="s">
        <v>28</v>
      </c>
      <c r="O6451" t="s">
        <v>35</v>
      </c>
      <c r="P6451">
        <v>3.6280000000000001</v>
      </c>
      <c r="Q6451" t="s">
        <v>36</v>
      </c>
      <c r="R6451" t="s">
        <v>37</v>
      </c>
      <c r="S6451">
        <v>0.6966</v>
      </c>
      <c r="T6451">
        <v>0.6966</v>
      </c>
      <c r="U6451">
        <v>3.6280000000000001</v>
      </c>
      <c r="V6451">
        <v>-2.0218117999999999E-3</v>
      </c>
      <c r="W6451" t="s">
        <v>38</v>
      </c>
      <c r="X6451" s="4">
        <f>IF(bot_orders[[#This Row],[side]]="sell", bot_orders[[#This Row],[accFillSz]]*bot_orders[[#This Row],[avgPx]] + bot_orders[[#This Row],[fee]], -bot_orders[[#This Row],[accFillSz]]*bot_orders[[#This Row],[avgPx]])</f>
        <v>2.5252429882</v>
      </c>
      <c r="Y6451" s="4">
        <f>IF(bot_orders[[#This Row],[side]]="buy", bot_orders[[#This Row],[accFillSz]] + bot_orders[[#This Row],[fee]], -bot_orders[[#This Row],[accFillSz]])</f>
        <v>-3.6280000000000001</v>
      </c>
      <c r="Z6451" s="4">
        <f>IF(bot_orders[[#This Row],[side]]="sell",bot_orders[[#This Row],[accFillSz]]*bot_orders[[#This Row],[avgPx]]+bot_orders[[#This Row],[fee]], 0)</f>
        <v>2.5252429882</v>
      </c>
      <c r="AA6451" s="4">
        <f>IF(bot_orders[[#This Row],[side]]="sell",-bot_orders[[#This Row],[accFillSz]],bot_orders[[#This Row],[accFillSz]]+bot_orders[[#This Row],[fee]])</f>
        <v>-3.6280000000000001</v>
      </c>
      <c r="AB6451">
        <v>0</v>
      </c>
      <c r="AC6451" t="s">
        <v>39</v>
      </c>
      <c r="AD6451">
        <v>0</v>
      </c>
      <c r="AE6451" t="s">
        <v>40</v>
      </c>
      <c r="AF6451" t="s">
        <v>41</v>
      </c>
      <c r="AG6451" t="s">
        <v>42</v>
      </c>
      <c r="AH6451" t="s">
        <v>28</v>
      </c>
      <c r="AI6451">
        <v>-3.6280000000000001</v>
      </c>
      <c r="AJ6451">
        <v>2.5252429900000002</v>
      </c>
    </row>
    <row r="6452" spans="1:36" x14ac:dyDescent="0.3">
      <c r="A6452">
        <v>6157</v>
      </c>
      <c r="B6452" t="s">
        <v>297</v>
      </c>
      <c r="C6452" t="s">
        <v>28</v>
      </c>
      <c r="D6452" t="s">
        <v>29</v>
      </c>
      <c r="E6452" t="s">
        <v>30</v>
      </c>
      <c r="F6452" t="s">
        <v>31</v>
      </c>
      <c r="G6452" t="s">
        <v>73</v>
      </c>
      <c r="H6452" t="s">
        <v>17121</v>
      </c>
      <c r="I6452" s="4" t="s">
        <v>17122</v>
      </c>
      <c r="J6452" s="1">
        <f>((((bot_orders[[#This Row],[cTime]]/ 1000)+3*3600) / 86400) + DATE(1970,1,1))</f>
        <v>45780.83695099537</v>
      </c>
      <c r="K6452" s="4" t="s">
        <v>17123</v>
      </c>
      <c r="L6452" s="1">
        <f>((((bot_orders[[#This Row],[uTime]]/ 1000)+3*3600) / 86400) + DATE(1970,1,1))</f>
        <v>45780.933224328706</v>
      </c>
      <c r="M6452" t="s">
        <v>34</v>
      </c>
      <c r="N6452" t="s">
        <v>28</v>
      </c>
      <c r="O6452" t="s">
        <v>35</v>
      </c>
      <c r="P6452">
        <v>3.629</v>
      </c>
      <c r="Q6452" t="s">
        <v>36</v>
      </c>
      <c r="R6452" t="s">
        <v>37</v>
      </c>
      <c r="S6452">
        <v>0.68659999999999999</v>
      </c>
      <c r="T6452">
        <v>0.68659999999999999</v>
      </c>
      <c r="U6452">
        <v>3.629</v>
      </c>
      <c r="V6452">
        <v>-1.9933371E-3</v>
      </c>
      <c r="W6452" t="s">
        <v>38</v>
      </c>
      <c r="X6452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452" s="4">
        <f>IF(bot_orders[[#This Row],[side]]="buy", bot_orders[[#This Row],[accFillSz]] + bot_orders[[#This Row],[fee]], -bot_orders[[#This Row],[accFillSz]])</f>
        <v>-3.629</v>
      </c>
      <c r="Z6452" s="4">
        <f>IF(bot_orders[[#This Row],[side]]="sell",bot_orders[[#This Row],[accFillSz]]*bot_orders[[#This Row],[avgPx]]+bot_orders[[#This Row],[fee]], 0)</f>
        <v>2.4896780628999999</v>
      </c>
      <c r="AA6452" s="4">
        <f>IF(bot_orders[[#This Row],[side]]="sell",-bot_orders[[#This Row],[accFillSz]],bot_orders[[#This Row],[accFillSz]]+bot_orders[[#This Row],[fee]])</f>
        <v>-3.629</v>
      </c>
      <c r="AB6452">
        <v>0</v>
      </c>
      <c r="AC6452" t="s">
        <v>39</v>
      </c>
      <c r="AD6452">
        <v>0</v>
      </c>
      <c r="AE6452" t="s">
        <v>40</v>
      </c>
      <c r="AF6452" t="s">
        <v>41</v>
      </c>
      <c r="AG6452" t="s">
        <v>42</v>
      </c>
      <c r="AH6452" t="s">
        <v>28</v>
      </c>
      <c r="AI6452">
        <v>-3.629</v>
      </c>
      <c r="AJ6452">
        <v>2.4896780600000001</v>
      </c>
    </row>
    <row r="6453" spans="1:36" x14ac:dyDescent="0.3">
      <c r="A6453">
        <v>6159</v>
      </c>
      <c r="B6453" t="s">
        <v>297</v>
      </c>
      <c r="C6453" t="s">
        <v>28</v>
      </c>
      <c r="D6453" t="s">
        <v>29</v>
      </c>
      <c r="E6453" t="s">
        <v>30</v>
      </c>
      <c r="F6453" t="s">
        <v>31</v>
      </c>
      <c r="G6453" t="s">
        <v>78</v>
      </c>
      <c r="H6453" t="s">
        <v>17124</v>
      </c>
      <c r="I6453" s="4" t="s">
        <v>17125</v>
      </c>
      <c r="J6453" s="1">
        <f>((((bot_orders[[#This Row],[cTime]]/ 1000)+3*3600) / 86400) + DATE(1970,1,1))</f>
        <v>45780.838425486108</v>
      </c>
      <c r="K6453" s="4" t="s">
        <v>17126</v>
      </c>
      <c r="L6453" s="1">
        <f>((((bot_orders[[#This Row],[uTime]]/ 1000)+3*3600) / 86400) + DATE(1970,1,1))</f>
        <v>45780.879794409717</v>
      </c>
      <c r="M6453" t="s">
        <v>34</v>
      </c>
      <c r="N6453" t="s">
        <v>28</v>
      </c>
      <c r="O6453" t="s">
        <v>35</v>
      </c>
      <c r="P6453">
        <v>3.629</v>
      </c>
      <c r="Q6453" t="s">
        <v>36</v>
      </c>
      <c r="R6453" t="s">
        <v>37</v>
      </c>
      <c r="S6453">
        <v>0.68320000000000003</v>
      </c>
      <c r="T6453">
        <v>0.68320000000000003</v>
      </c>
      <c r="U6453">
        <v>3.629</v>
      </c>
      <c r="V6453">
        <v>-1.9834662000000002E-3</v>
      </c>
      <c r="W6453" t="s">
        <v>38</v>
      </c>
      <c r="X6453" s="4">
        <f>IF(bot_orders[[#This Row],[side]]="sell", bot_orders[[#This Row],[accFillSz]]*bot_orders[[#This Row],[avgPx]] + bot_orders[[#This Row],[fee]], -bot_orders[[#This Row],[accFillSz]]*bot_orders[[#This Row],[avgPx]])</f>
        <v>2.4773493337999999</v>
      </c>
      <c r="Y6453" s="4">
        <f>IF(bot_orders[[#This Row],[side]]="buy", bot_orders[[#This Row],[accFillSz]] + bot_orders[[#This Row],[fee]], -bot_orders[[#This Row],[accFillSz]])</f>
        <v>-3.629</v>
      </c>
      <c r="Z6453" s="4">
        <f>IF(bot_orders[[#This Row],[side]]="sell",bot_orders[[#This Row],[accFillSz]]*bot_orders[[#This Row],[avgPx]]+bot_orders[[#This Row],[fee]], 0)</f>
        <v>2.4773493337999999</v>
      </c>
      <c r="AA6453" s="4">
        <f>IF(bot_orders[[#This Row],[side]]="sell",-bot_orders[[#This Row],[accFillSz]],bot_orders[[#This Row],[accFillSz]]+bot_orders[[#This Row],[fee]])</f>
        <v>-3.629</v>
      </c>
      <c r="AB6453">
        <v>0</v>
      </c>
      <c r="AC6453" t="s">
        <v>39</v>
      </c>
      <c r="AD6453">
        <v>0</v>
      </c>
      <c r="AE6453" t="s">
        <v>40</v>
      </c>
      <c r="AF6453" t="s">
        <v>41</v>
      </c>
      <c r="AG6453" t="s">
        <v>42</v>
      </c>
      <c r="AH6453" t="s">
        <v>28</v>
      </c>
      <c r="AI6453">
        <v>-3.629</v>
      </c>
      <c r="AJ6453">
        <v>2.47734933</v>
      </c>
    </row>
    <row r="6454" spans="1:36" x14ac:dyDescent="0.3">
      <c r="A6454">
        <v>6162</v>
      </c>
      <c r="B6454" t="s">
        <v>297</v>
      </c>
      <c r="C6454" t="s">
        <v>28</v>
      </c>
      <c r="D6454" t="s">
        <v>29</v>
      </c>
      <c r="E6454" t="s">
        <v>30</v>
      </c>
      <c r="F6454" t="s">
        <v>31</v>
      </c>
      <c r="G6454" t="s">
        <v>51</v>
      </c>
      <c r="H6454" t="s">
        <v>17127</v>
      </c>
      <c r="I6454" s="4" t="s">
        <v>17128</v>
      </c>
      <c r="J6454" s="1">
        <f>((((bot_orders[[#This Row],[cTime]]/ 1000)+3*3600) / 86400) + DATE(1970,1,1))</f>
        <v>45780.8797944213</v>
      </c>
      <c r="K6454" s="4" t="s">
        <v>17129</v>
      </c>
      <c r="L6454" s="1">
        <f>((((bot_orders[[#This Row],[uTime]]/ 1000)+3*3600) / 86400) + DATE(1970,1,1))</f>
        <v>45780.899554050928</v>
      </c>
      <c r="M6454" t="s">
        <v>34</v>
      </c>
      <c r="N6454" t="s">
        <v>28</v>
      </c>
      <c r="O6454" t="s">
        <v>35</v>
      </c>
      <c r="P6454">
        <v>3.6320000000000001</v>
      </c>
      <c r="Q6454" t="s">
        <v>36</v>
      </c>
      <c r="R6454" t="s">
        <v>55</v>
      </c>
      <c r="S6454">
        <v>0.68</v>
      </c>
      <c r="T6454">
        <v>0.68</v>
      </c>
      <c r="U6454">
        <v>3.6320000000000001</v>
      </c>
      <c r="V6454">
        <v>-2.9055999999999999E-3</v>
      </c>
      <c r="W6454" t="s">
        <v>39</v>
      </c>
      <c r="X6454" s="4">
        <f>IF(bot_orders[[#This Row],[side]]="sell", bot_orders[[#This Row],[accFillSz]]*bot_orders[[#This Row],[avgPx]] + bot_orders[[#This Row],[fee]], -bot_orders[[#This Row],[accFillSz]]*bot_orders[[#This Row],[avgPx]])</f>
        <v>-2.4697600000000004</v>
      </c>
      <c r="Y6454" s="4">
        <f>IF(bot_orders[[#This Row],[side]]="buy", bot_orders[[#This Row],[accFillSz]] + bot_orders[[#This Row],[fee]], -bot_orders[[#This Row],[accFillSz]])</f>
        <v>3.6290944000000001</v>
      </c>
      <c r="Z6454" s="4">
        <f>IF(bot_orders[[#This Row],[side]]="sell",bot_orders[[#This Row],[accFillSz]]*bot_orders[[#This Row],[avgPx]]+bot_orders[[#This Row],[fee]], 0)</f>
        <v>0</v>
      </c>
      <c r="AA6454" s="4">
        <f>IF(bot_orders[[#This Row],[side]]="sell",-bot_orders[[#This Row],[accFillSz]],bot_orders[[#This Row],[accFillSz]]+bot_orders[[#This Row],[fee]])</f>
        <v>3.6290944000000001</v>
      </c>
      <c r="AB6454">
        <v>0</v>
      </c>
      <c r="AC6454" t="s">
        <v>38</v>
      </c>
      <c r="AD6454">
        <v>0</v>
      </c>
      <c r="AE6454" t="s">
        <v>40</v>
      </c>
      <c r="AF6454" t="s">
        <v>41</v>
      </c>
      <c r="AG6454" t="s">
        <v>42</v>
      </c>
      <c r="AH6454" t="s">
        <v>28</v>
      </c>
      <c r="AI6454">
        <v>3.6290944000000001</v>
      </c>
      <c r="AJ6454">
        <v>-2.46976</v>
      </c>
    </row>
    <row r="6455" spans="1:36" x14ac:dyDescent="0.3">
      <c r="A6455">
        <v>6163</v>
      </c>
      <c r="B6455" t="s">
        <v>297</v>
      </c>
      <c r="C6455" t="s">
        <v>28</v>
      </c>
      <c r="D6455" t="s">
        <v>29</v>
      </c>
      <c r="E6455" t="s">
        <v>30</v>
      </c>
      <c r="F6455" t="s">
        <v>31</v>
      </c>
      <c r="G6455" t="s">
        <v>51</v>
      </c>
      <c r="H6455" t="s">
        <v>17130</v>
      </c>
      <c r="I6455" s="4" t="s">
        <v>17131</v>
      </c>
      <c r="J6455" s="1">
        <f>((((bot_orders[[#This Row],[cTime]]/ 1000)+3*3600) / 86400) + DATE(1970,1,1))</f>
        <v>45780.899554074073</v>
      </c>
      <c r="K6455" s="4" t="s">
        <v>17132</v>
      </c>
      <c r="L6455" s="1">
        <f>((((bot_orders[[#This Row],[uTime]]/ 1000)+3*3600) / 86400) + DATE(1970,1,1))</f>
        <v>45780.923893587962</v>
      </c>
      <c r="M6455" t="s">
        <v>34</v>
      </c>
      <c r="N6455" t="s">
        <v>28</v>
      </c>
      <c r="O6455" t="s">
        <v>35</v>
      </c>
      <c r="P6455">
        <v>3.629</v>
      </c>
      <c r="Q6455" t="s">
        <v>36</v>
      </c>
      <c r="R6455" t="s">
        <v>37</v>
      </c>
      <c r="S6455">
        <v>0.68320000000000003</v>
      </c>
      <c r="T6455">
        <v>0.68320000000000003</v>
      </c>
      <c r="U6455">
        <v>3.629</v>
      </c>
      <c r="V6455">
        <v>-1.9834662000000002E-3</v>
      </c>
      <c r="W6455" t="s">
        <v>38</v>
      </c>
      <c r="X6455" s="4">
        <f>IF(bot_orders[[#This Row],[side]]="sell", bot_orders[[#This Row],[accFillSz]]*bot_orders[[#This Row],[avgPx]] + bot_orders[[#This Row],[fee]], -bot_orders[[#This Row],[accFillSz]]*bot_orders[[#This Row],[avgPx]])</f>
        <v>2.4773493337999999</v>
      </c>
      <c r="Y6455" s="4">
        <f>IF(bot_orders[[#This Row],[side]]="buy", bot_orders[[#This Row],[accFillSz]] + bot_orders[[#This Row],[fee]], -bot_orders[[#This Row],[accFillSz]])</f>
        <v>-3.629</v>
      </c>
      <c r="Z6455" s="4">
        <f>IF(bot_orders[[#This Row],[side]]="sell",bot_orders[[#This Row],[accFillSz]]*bot_orders[[#This Row],[avgPx]]+bot_orders[[#This Row],[fee]], 0)</f>
        <v>2.4773493337999999</v>
      </c>
      <c r="AA6455" s="4">
        <f>IF(bot_orders[[#This Row],[side]]="sell",-bot_orders[[#This Row],[accFillSz]],bot_orders[[#This Row],[accFillSz]]+bot_orders[[#This Row],[fee]])</f>
        <v>-3.629</v>
      </c>
      <c r="AB6455">
        <v>0</v>
      </c>
      <c r="AC6455" t="s">
        <v>39</v>
      </c>
      <c r="AD6455">
        <v>0</v>
      </c>
      <c r="AE6455" t="s">
        <v>40</v>
      </c>
      <c r="AF6455" t="s">
        <v>41</v>
      </c>
      <c r="AG6455" t="s">
        <v>42</v>
      </c>
      <c r="AH6455" t="s">
        <v>28</v>
      </c>
      <c r="AI6455">
        <v>-3.629</v>
      </c>
      <c r="AJ6455">
        <v>2.47734933</v>
      </c>
    </row>
    <row r="6456" spans="1:36" x14ac:dyDescent="0.3">
      <c r="A6456">
        <v>6164</v>
      </c>
      <c r="B6456" t="s">
        <v>297</v>
      </c>
      <c r="C6456" t="s">
        <v>28</v>
      </c>
      <c r="D6456" t="s">
        <v>29</v>
      </c>
      <c r="E6456" t="s">
        <v>30</v>
      </c>
      <c r="F6456" t="s">
        <v>31</v>
      </c>
      <c r="G6456" t="s">
        <v>125</v>
      </c>
      <c r="H6456" t="s">
        <v>17133</v>
      </c>
      <c r="I6456" s="4" t="s">
        <v>17134</v>
      </c>
      <c r="J6456" s="1">
        <f>((((bot_orders[[#This Row],[cTime]]/ 1000)+3*3600) / 86400) + DATE(1970,1,1))</f>
        <v>45780.923893611107</v>
      </c>
      <c r="K6456" s="4" t="s">
        <v>17135</v>
      </c>
      <c r="L6456" s="1">
        <f>((((bot_orders[[#This Row],[uTime]]/ 1000)+3*3600) / 86400) + DATE(1970,1,1))</f>
        <v>45781.158357743057</v>
      </c>
      <c r="M6456" t="s">
        <v>34</v>
      </c>
      <c r="N6456" t="s">
        <v>28</v>
      </c>
      <c r="O6456" t="s">
        <v>35</v>
      </c>
      <c r="P6456">
        <v>3.6320000000000001</v>
      </c>
      <c r="Q6456" t="s">
        <v>36</v>
      </c>
      <c r="R6456" t="s">
        <v>55</v>
      </c>
      <c r="S6456">
        <v>0.68</v>
      </c>
      <c r="T6456">
        <v>0.68</v>
      </c>
      <c r="U6456">
        <v>3.6320000000000001</v>
      </c>
      <c r="V6456">
        <v>-2.9055999999999999E-3</v>
      </c>
      <c r="W6456" t="s">
        <v>39</v>
      </c>
      <c r="X6456" s="4">
        <f>IF(bot_orders[[#This Row],[side]]="sell", bot_orders[[#This Row],[accFillSz]]*bot_orders[[#This Row],[avgPx]] + bot_orders[[#This Row],[fee]], -bot_orders[[#This Row],[accFillSz]]*bot_orders[[#This Row],[avgPx]])</f>
        <v>-2.4697600000000004</v>
      </c>
      <c r="Y6456" s="4">
        <f>IF(bot_orders[[#This Row],[side]]="buy", bot_orders[[#This Row],[accFillSz]] + bot_orders[[#This Row],[fee]], -bot_orders[[#This Row],[accFillSz]])</f>
        <v>3.6290944000000001</v>
      </c>
      <c r="Z6456" s="4">
        <f>IF(bot_orders[[#This Row],[side]]="sell",bot_orders[[#This Row],[accFillSz]]*bot_orders[[#This Row],[avgPx]]+bot_orders[[#This Row],[fee]], 0)</f>
        <v>0</v>
      </c>
      <c r="AA6456" s="4">
        <f>IF(bot_orders[[#This Row],[side]]="sell",-bot_orders[[#This Row],[accFillSz]],bot_orders[[#This Row],[accFillSz]]+bot_orders[[#This Row],[fee]])</f>
        <v>3.6290944000000001</v>
      </c>
      <c r="AB6456">
        <v>0</v>
      </c>
      <c r="AC6456" t="s">
        <v>38</v>
      </c>
      <c r="AD6456">
        <v>0</v>
      </c>
      <c r="AE6456" t="s">
        <v>40</v>
      </c>
      <c r="AF6456" t="s">
        <v>41</v>
      </c>
      <c r="AG6456" t="s">
        <v>42</v>
      </c>
      <c r="AH6456" t="s">
        <v>28</v>
      </c>
      <c r="AI6456">
        <v>3.6290944000000001</v>
      </c>
      <c r="AJ6456">
        <v>-2.46976</v>
      </c>
    </row>
    <row r="6457" spans="1:36" x14ac:dyDescent="0.3">
      <c r="A6457">
        <v>6165</v>
      </c>
      <c r="B6457" t="s">
        <v>297</v>
      </c>
      <c r="C6457" t="s">
        <v>28</v>
      </c>
      <c r="D6457" t="s">
        <v>29</v>
      </c>
      <c r="E6457" t="s">
        <v>30</v>
      </c>
      <c r="F6457" t="s">
        <v>31</v>
      </c>
      <c r="G6457" t="s">
        <v>47</v>
      </c>
      <c r="H6457" t="s">
        <v>17136</v>
      </c>
      <c r="I6457" s="4" t="s">
        <v>17137</v>
      </c>
      <c r="J6457" s="1">
        <f>((((bot_orders[[#This Row],[cTime]]/ 1000)+3*3600) / 86400) + DATE(1970,1,1))</f>
        <v>45780.933224351858</v>
      </c>
      <c r="K6457" s="4" t="s">
        <v>17138</v>
      </c>
      <c r="L6457" s="1">
        <f>((((bot_orders[[#This Row],[uTime]]/ 1000)+3*3600) / 86400) + DATE(1970,1,1))</f>
        <v>45781.102913854163</v>
      </c>
      <c r="M6457" t="s">
        <v>34</v>
      </c>
      <c r="N6457" t="s">
        <v>28</v>
      </c>
      <c r="O6457" t="s">
        <v>35</v>
      </c>
      <c r="P6457">
        <v>3.6320000000000001</v>
      </c>
      <c r="Q6457" t="s">
        <v>36</v>
      </c>
      <c r="R6457" t="s">
        <v>55</v>
      </c>
      <c r="S6457">
        <v>0.68320000000000003</v>
      </c>
      <c r="T6457">
        <v>0.68320000000000003</v>
      </c>
      <c r="U6457">
        <v>3.6320000000000001</v>
      </c>
      <c r="V6457">
        <v>-2.9055999999999999E-3</v>
      </c>
      <c r="W6457" t="s">
        <v>39</v>
      </c>
      <c r="X6457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457" s="4">
        <f>IF(bot_orders[[#This Row],[side]]="buy", bot_orders[[#This Row],[accFillSz]] + bot_orders[[#This Row],[fee]], -bot_orders[[#This Row],[accFillSz]])</f>
        <v>3.6290944000000001</v>
      </c>
      <c r="Z6457" s="4">
        <f>IF(bot_orders[[#This Row],[side]]="sell",bot_orders[[#This Row],[accFillSz]]*bot_orders[[#This Row],[avgPx]]+bot_orders[[#This Row],[fee]], 0)</f>
        <v>0</v>
      </c>
      <c r="AA6457" s="4">
        <f>IF(bot_orders[[#This Row],[side]]="sell",-bot_orders[[#This Row],[accFillSz]],bot_orders[[#This Row],[accFillSz]]+bot_orders[[#This Row],[fee]])</f>
        <v>3.6290944000000001</v>
      </c>
      <c r="AB6457">
        <v>0</v>
      </c>
      <c r="AC6457" t="s">
        <v>38</v>
      </c>
      <c r="AD6457">
        <v>0</v>
      </c>
      <c r="AE6457" t="s">
        <v>40</v>
      </c>
      <c r="AF6457" t="s">
        <v>41</v>
      </c>
      <c r="AG6457" t="s">
        <v>42</v>
      </c>
      <c r="AH6457" t="s">
        <v>28</v>
      </c>
      <c r="AI6457">
        <v>3.6290944000000001</v>
      </c>
      <c r="AJ6457">
        <v>-2.4813824000000002</v>
      </c>
    </row>
    <row r="6458" spans="1:36" x14ac:dyDescent="0.3">
      <c r="A6458">
        <v>6166</v>
      </c>
      <c r="B6458" t="s">
        <v>297</v>
      </c>
      <c r="C6458" t="s">
        <v>28</v>
      </c>
      <c r="D6458" t="s">
        <v>29</v>
      </c>
      <c r="E6458" t="s">
        <v>30</v>
      </c>
      <c r="F6458" t="s">
        <v>31</v>
      </c>
      <c r="G6458" t="s">
        <v>89</v>
      </c>
      <c r="H6458" t="s">
        <v>17139</v>
      </c>
      <c r="I6458" s="4" t="s">
        <v>17140</v>
      </c>
      <c r="J6458" s="1">
        <f>((((bot_orders[[#This Row],[cTime]]/ 1000)+3*3600) / 86400) + DATE(1970,1,1))</f>
        <v>45780.937643645833</v>
      </c>
      <c r="K6458" s="4" t="s">
        <v>17141</v>
      </c>
      <c r="L6458" s="1">
        <f>((((bot_orders[[#This Row],[uTime]]/ 1000)+3*3600) / 86400) + DATE(1970,1,1))</f>
        <v>45781.00860799769</v>
      </c>
      <c r="M6458" t="s">
        <v>34</v>
      </c>
      <c r="N6458" t="s">
        <v>28</v>
      </c>
      <c r="O6458" t="s">
        <v>35</v>
      </c>
      <c r="P6458">
        <v>3.6320000000000001</v>
      </c>
      <c r="Q6458" t="s">
        <v>36</v>
      </c>
      <c r="R6458" t="s">
        <v>55</v>
      </c>
      <c r="S6458">
        <v>0.68659999999999999</v>
      </c>
      <c r="T6458">
        <v>0.68659999999999999</v>
      </c>
      <c r="U6458">
        <v>3.6320000000000001</v>
      </c>
      <c r="V6458">
        <v>-2.9055999999999999E-3</v>
      </c>
      <c r="W6458" t="s">
        <v>39</v>
      </c>
      <c r="X6458" s="4">
        <f>IF(bot_orders[[#This Row],[side]]="sell", bot_orders[[#This Row],[accFillSz]]*bot_orders[[#This Row],[avgPx]] + bot_orders[[#This Row],[fee]], -bot_orders[[#This Row],[accFillSz]]*bot_orders[[#This Row],[avgPx]])</f>
        <v>-2.4937312</v>
      </c>
      <c r="Y6458" s="4">
        <f>IF(bot_orders[[#This Row],[side]]="buy", bot_orders[[#This Row],[accFillSz]] + bot_orders[[#This Row],[fee]], -bot_orders[[#This Row],[accFillSz]])</f>
        <v>3.6290944000000001</v>
      </c>
      <c r="Z6458" s="4">
        <f>IF(bot_orders[[#This Row],[side]]="sell",bot_orders[[#This Row],[accFillSz]]*bot_orders[[#This Row],[avgPx]]+bot_orders[[#This Row],[fee]], 0)</f>
        <v>0</v>
      </c>
      <c r="AA6458" s="4">
        <f>IF(bot_orders[[#This Row],[side]]="sell",-bot_orders[[#This Row],[accFillSz]],bot_orders[[#This Row],[accFillSz]]+bot_orders[[#This Row],[fee]])</f>
        <v>3.6290944000000001</v>
      </c>
      <c r="AB6458">
        <v>0</v>
      </c>
      <c r="AC6458" t="s">
        <v>38</v>
      </c>
      <c r="AD6458">
        <v>0</v>
      </c>
      <c r="AE6458" t="s">
        <v>40</v>
      </c>
      <c r="AF6458" t="s">
        <v>41</v>
      </c>
      <c r="AG6458" t="s">
        <v>42</v>
      </c>
      <c r="AH6458" t="s">
        <v>28</v>
      </c>
      <c r="AI6458">
        <v>3.6290944000000001</v>
      </c>
      <c r="AJ6458">
        <v>-2.4937312</v>
      </c>
    </row>
    <row r="6459" spans="1:36" x14ac:dyDescent="0.3">
      <c r="A6459">
        <v>6167</v>
      </c>
      <c r="B6459" t="s">
        <v>297</v>
      </c>
      <c r="C6459" t="s">
        <v>28</v>
      </c>
      <c r="D6459" t="s">
        <v>29</v>
      </c>
      <c r="E6459" t="s">
        <v>30</v>
      </c>
      <c r="F6459" t="s">
        <v>31</v>
      </c>
      <c r="G6459" t="s">
        <v>83</v>
      </c>
      <c r="H6459" t="s">
        <v>17142</v>
      </c>
      <c r="I6459" s="4" t="s">
        <v>17143</v>
      </c>
      <c r="J6459" s="1">
        <f>((((bot_orders[[#This Row],[cTime]]/ 1000)+3*3600) / 86400) + DATE(1970,1,1))</f>
        <v>45780.93773936342</v>
      </c>
      <c r="K6459" s="4" t="s">
        <v>17144</v>
      </c>
      <c r="L6459" s="1">
        <f>((((bot_orders[[#This Row],[uTime]]/ 1000)+3*3600) / 86400) + DATE(1970,1,1))</f>
        <v>45780.987238020833</v>
      </c>
      <c r="M6459" t="s">
        <v>34</v>
      </c>
      <c r="N6459" t="s">
        <v>28</v>
      </c>
      <c r="O6459" t="s">
        <v>35</v>
      </c>
      <c r="P6459">
        <v>3.6320000000000001</v>
      </c>
      <c r="Q6459" t="s">
        <v>36</v>
      </c>
      <c r="R6459" t="s">
        <v>55</v>
      </c>
      <c r="S6459">
        <v>0.68989999999999996</v>
      </c>
      <c r="T6459">
        <v>0.68989999999999996</v>
      </c>
      <c r="U6459">
        <v>3.6320000000000001</v>
      </c>
      <c r="V6459">
        <v>-2.9055999999999999E-3</v>
      </c>
      <c r="W6459" t="s">
        <v>39</v>
      </c>
      <c r="X6459" s="4">
        <f>IF(bot_orders[[#This Row],[side]]="sell", bot_orders[[#This Row],[accFillSz]]*bot_orders[[#This Row],[avgPx]] + bot_orders[[#This Row],[fee]], -bot_orders[[#This Row],[accFillSz]]*bot_orders[[#This Row],[avgPx]])</f>
        <v>-2.5057168000000001</v>
      </c>
      <c r="Y6459" s="4">
        <f>IF(bot_orders[[#This Row],[side]]="buy", bot_orders[[#This Row],[accFillSz]] + bot_orders[[#This Row],[fee]], -bot_orders[[#This Row],[accFillSz]])</f>
        <v>3.6290944000000001</v>
      </c>
      <c r="Z6459" s="4">
        <f>IF(bot_orders[[#This Row],[side]]="sell",bot_orders[[#This Row],[accFillSz]]*bot_orders[[#This Row],[avgPx]]+bot_orders[[#This Row],[fee]], 0)</f>
        <v>0</v>
      </c>
      <c r="AA6459" s="4">
        <f>IF(bot_orders[[#This Row],[side]]="sell",-bot_orders[[#This Row],[accFillSz]],bot_orders[[#This Row],[accFillSz]]+bot_orders[[#This Row],[fee]])</f>
        <v>3.6290944000000001</v>
      </c>
      <c r="AB6459">
        <v>0</v>
      </c>
      <c r="AC6459" t="s">
        <v>38</v>
      </c>
      <c r="AD6459">
        <v>0</v>
      </c>
      <c r="AE6459" t="s">
        <v>40</v>
      </c>
      <c r="AF6459" t="s">
        <v>41</v>
      </c>
      <c r="AG6459" t="s">
        <v>42</v>
      </c>
      <c r="AH6459" t="s">
        <v>28</v>
      </c>
      <c r="AI6459">
        <v>3.6290944000000001</v>
      </c>
      <c r="AJ6459">
        <v>-2.5057168000000001</v>
      </c>
    </row>
    <row r="6460" spans="1:36" x14ac:dyDescent="0.3">
      <c r="A6460">
        <v>6168</v>
      </c>
      <c r="B6460" t="s">
        <v>297</v>
      </c>
      <c r="C6460" t="s">
        <v>28</v>
      </c>
      <c r="D6460" t="s">
        <v>29</v>
      </c>
      <c r="E6460" t="s">
        <v>30</v>
      </c>
      <c r="F6460" t="s">
        <v>31</v>
      </c>
      <c r="G6460" t="s">
        <v>49</v>
      </c>
      <c r="H6460" t="s">
        <v>17145</v>
      </c>
      <c r="I6460" s="4" t="s">
        <v>17146</v>
      </c>
      <c r="J6460" s="1">
        <f>((((bot_orders[[#This Row],[cTime]]/ 1000)+3*3600) / 86400) + DATE(1970,1,1))</f>
        <v>45780.937745138886</v>
      </c>
      <c r="K6460" s="4" t="s">
        <v>17147</v>
      </c>
      <c r="L6460" s="1">
        <f>((((bot_orders[[#This Row],[uTime]]/ 1000)+3*3600) / 86400) + DATE(1970,1,1))</f>
        <v>45780.938035949075</v>
      </c>
      <c r="M6460" t="s">
        <v>34</v>
      </c>
      <c r="N6460" t="s">
        <v>28</v>
      </c>
      <c r="O6460" t="s">
        <v>35</v>
      </c>
      <c r="P6460">
        <v>3.6320000000000001</v>
      </c>
      <c r="Q6460" t="s">
        <v>36</v>
      </c>
      <c r="R6460" t="s">
        <v>55</v>
      </c>
      <c r="S6460">
        <v>0.69320000000000004</v>
      </c>
      <c r="T6460">
        <v>0.69320000000000004</v>
      </c>
      <c r="U6460">
        <v>3.6320000000000001</v>
      </c>
      <c r="V6460">
        <v>-2.9055999999999999E-3</v>
      </c>
      <c r="W6460" t="s">
        <v>39</v>
      </c>
      <c r="X6460" s="4">
        <f>IF(bot_orders[[#This Row],[side]]="sell", bot_orders[[#This Row],[accFillSz]]*bot_orders[[#This Row],[avgPx]] + bot_orders[[#This Row],[fee]], -bot_orders[[#This Row],[accFillSz]]*bot_orders[[#This Row],[avgPx]])</f>
        <v>-2.5177024000000001</v>
      </c>
      <c r="Y6460" s="4">
        <f>IF(bot_orders[[#This Row],[side]]="buy", bot_orders[[#This Row],[accFillSz]] + bot_orders[[#This Row],[fee]], -bot_orders[[#This Row],[accFillSz]])</f>
        <v>3.6290944000000001</v>
      </c>
      <c r="Z6460" s="4">
        <f>IF(bot_orders[[#This Row],[side]]="sell",bot_orders[[#This Row],[accFillSz]]*bot_orders[[#This Row],[avgPx]]+bot_orders[[#This Row],[fee]], 0)</f>
        <v>0</v>
      </c>
      <c r="AA6460" s="4">
        <f>IF(bot_orders[[#This Row],[side]]="sell",-bot_orders[[#This Row],[accFillSz]],bot_orders[[#This Row],[accFillSz]]+bot_orders[[#This Row],[fee]])</f>
        <v>3.6290944000000001</v>
      </c>
      <c r="AB6460">
        <v>0</v>
      </c>
      <c r="AC6460" t="s">
        <v>38</v>
      </c>
      <c r="AD6460">
        <v>0</v>
      </c>
      <c r="AE6460" t="s">
        <v>40</v>
      </c>
      <c r="AF6460" t="s">
        <v>41</v>
      </c>
      <c r="AG6460" t="s">
        <v>42</v>
      </c>
      <c r="AH6460" t="s">
        <v>28</v>
      </c>
      <c r="AI6460">
        <v>3.6290944000000001</v>
      </c>
      <c r="AJ6460">
        <v>-2.5177024000000001</v>
      </c>
    </row>
    <row r="6461" spans="1:36" x14ac:dyDescent="0.3">
      <c r="A6461">
        <v>6169</v>
      </c>
      <c r="B6461" t="s">
        <v>297</v>
      </c>
      <c r="C6461" t="s">
        <v>28</v>
      </c>
      <c r="D6461" t="s">
        <v>29</v>
      </c>
      <c r="E6461" t="s">
        <v>30</v>
      </c>
      <c r="F6461" t="s">
        <v>31</v>
      </c>
      <c r="G6461" t="s">
        <v>49</v>
      </c>
      <c r="H6461" t="s">
        <v>17148</v>
      </c>
      <c r="I6461" s="4" t="s">
        <v>17149</v>
      </c>
      <c r="J6461" s="1">
        <f>((((bot_orders[[#This Row],[cTime]]/ 1000)+3*3600) / 86400) + DATE(1970,1,1))</f>
        <v>45780.938035960644</v>
      </c>
      <c r="K6461" s="4" t="s">
        <v>17150</v>
      </c>
      <c r="L6461" s="1">
        <f>((((bot_orders[[#This Row],[uTime]]/ 1000)+3*3600) / 86400) + DATE(1970,1,1))</f>
        <v>45781.136416932874</v>
      </c>
      <c r="M6461" t="s">
        <v>34</v>
      </c>
      <c r="N6461" t="s">
        <v>28</v>
      </c>
      <c r="O6461" t="s">
        <v>35</v>
      </c>
      <c r="P6461">
        <v>3.629</v>
      </c>
      <c r="Q6461" t="s">
        <v>36</v>
      </c>
      <c r="R6461" t="s">
        <v>37</v>
      </c>
      <c r="S6461">
        <v>0.6966</v>
      </c>
      <c r="T6461">
        <v>0.6966</v>
      </c>
      <c r="U6461">
        <v>3.629</v>
      </c>
      <c r="V6461">
        <v>-2.0223691E-3</v>
      </c>
      <c r="W6461" t="s">
        <v>38</v>
      </c>
      <c r="X6461" s="4">
        <f>IF(bot_orders[[#This Row],[side]]="sell", bot_orders[[#This Row],[accFillSz]]*bot_orders[[#This Row],[avgPx]] + bot_orders[[#This Row],[fee]], -bot_orders[[#This Row],[accFillSz]]*bot_orders[[#This Row],[avgPx]])</f>
        <v>2.5259390309</v>
      </c>
      <c r="Y6461" s="4">
        <f>IF(bot_orders[[#This Row],[side]]="buy", bot_orders[[#This Row],[accFillSz]] + bot_orders[[#This Row],[fee]], -bot_orders[[#This Row],[accFillSz]])</f>
        <v>-3.629</v>
      </c>
      <c r="Z6461" s="4">
        <f>IF(bot_orders[[#This Row],[side]]="sell",bot_orders[[#This Row],[accFillSz]]*bot_orders[[#This Row],[avgPx]]+bot_orders[[#This Row],[fee]], 0)</f>
        <v>2.5259390309</v>
      </c>
      <c r="AA6461" s="4">
        <f>IF(bot_orders[[#This Row],[side]]="sell",-bot_orders[[#This Row],[accFillSz]],bot_orders[[#This Row],[accFillSz]]+bot_orders[[#This Row],[fee]])</f>
        <v>-3.629</v>
      </c>
      <c r="AB6461">
        <v>0</v>
      </c>
      <c r="AC6461" t="s">
        <v>39</v>
      </c>
      <c r="AD6461">
        <v>0</v>
      </c>
      <c r="AE6461" t="s">
        <v>40</v>
      </c>
      <c r="AF6461" t="s">
        <v>41</v>
      </c>
      <c r="AG6461" t="s">
        <v>42</v>
      </c>
      <c r="AH6461" t="s">
        <v>28</v>
      </c>
      <c r="AI6461">
        <v>-3.629</v>
      </c>
      <c r="AJ6461">
        <v>2.52593903</v>
      </c>
    </row>
    <row r="6462" spans="1:36" x14ac:dyDescent="0.3">
      <c r="A6462">
        <v>6171</v>
      </c>
      <c r="B6462" t="s">
        <v>297</v>
      </c>
      <c r="C6462" t="s">
        <v>28</v>
      </c>
      <c r="D6462" t="s">
        <v>29</v>
      </c>
      <c r="E6462" t="s">
        <v>30</v>
      </c>
      <c r="F6462" t="s">
        <v>31</v>
      </c>
      <c r="G6462" t="s">
        <v>83</v>
      </c>
      <c r="H6462" t="s">
        <v>17151</v>
      </c>
      <c r="I6462" s="4" t="s">
        <v>17152</v>
      </c>
      <c r="J6462" s="1">
        <f>((((bot_orders[[#This Row],[cTime]]/ 1000)+3*3600) / 86400) + DATE(1970,1,1))</f>
        <v>45780.987238032409</v>
      </c>
      <c r="K6462" s="4" t="s">
        <v>17153</v>
      </c>
      <c r="L6462" s="1">
        <f>((((bot_orders[[#This Row],[uTime]]/ 1000)+3*3600) / 86400) + DATE(1970,1,1))</f>
        <v>45781.017063749998</v>
      </c>
      <c r="M6462" t="s">
        <v>34</v>
      </c>
      <c r="N6462" t="s">
        <v>28</v>
      </c>
      <c r="O6462" t="s">
        <v>35</v>
      </c>
      <c r="P6462">
        <v>3.629</v>
      </c>
      <c r="Q6462" t="s">
        <v>36</v>
      </c>
      <c r="R6462" t="s">
        <v>37</v>
      </c>
      <c r="S6462">
        <v>0.69320000000000004</v>
      </c>
      <c r="T6462">
        <v>0.69320000000000004</v>
      </c>
      <c r="U6462">
        <v>3.629</v>
      </c>
      <c r="V6462">
        <v>-2.0124981999999998E-3</v>
      </c>
      <c r="W6462" t="s">
        <v>38</v>
      </c>
      <c r="X6462" s="4">
        <f>IF(bot_orders[[#This Row],[side]]="sell", bot_orders[[#This Row],[accFillSz]]*bot_orders[[#This Row],[avgPx]] + bot_orders[[#This Row],[fee]], -bot_orders[[#This Row],[accFillSz]]*bot_orders[[#This Row],[avgPx]])</f>
        <v>2.5136103018</v>
      </c>
      <c r="Y6462" s="4">
        <f>IF(bot_orders[[#This Row],[side]]="buy", bot_orders[[#This Row],[accFillSz]] + bot_orders[[#This Row],[fee]], -bot_orders[[#This Row],[accFillSz]])</f>
        <v>-3.629</v>
      </c>
      <c r="Z6462" s="4">
        <f>IF(bot_orders[[#This Row],[side]]="sell",bot_orders[[#This Row],[accFillSz]]*bot_orders[[#This Row],[avgPx]]+bot_orders[[#This Row],[fee]], 0)</f>
        <v>2.5136103018</v>
      </c>
      <c r="AA6462" s="4">
        <f>IF(bot_orders[[#This Row],[side]]="sell",-bot_orders[[#This Row],[accFillSz]],bot_orders[[#This Row],[accFillSz]]+bot_orders[[#This Row],[fee]])</f>
        <v>-3.629</v>
      </c>
      <c r="AB6462">
        <v>0</v>
      </c>
      <c r="AC6462" t="s">
        <v>39</v>
      </c>
      <c r="AD6462">
        <v>0</v>
      </c>
      <c r="AE6462" t="s">
        <v>40</v>
      </c>
      <c r="AF6462" t="s">
        <v>41</v>
      </c>
      <c r="AG6462" t="s">
        <v>42</v>
      </c>
      <c r="AH6462" t="s">
        <v>28</v>
      </c>
      <c r="AI6462">
        <v>-3.629</v>
      </c>
      <c r="AJ6462">
        <v>2.5136102999999999</v>
      </c>
    </row>
    <row r="6463" spans="1:36" x14ac:dyDescent="0.3">
      <c r="A6463">
        <v>6172</v>
      </c>
      <c r="B6463" t="s">
        <v>297</v>
      </c>
      <c r="C6463" t="s">
        <v>28</v>
      </c>
      <c r="D6463" t="s">
        <v>29</v>
      </c>
      <c r="E6463" t="s">
        <v>30</v>
      </c>
      <c r="F6463" t="s">
        <v>31</v>
      </c>
      <c r="G6463" t="s">
        <v>89</v>
      </c>
      <c r="H6463" t="s">
        <v>17154</v>
      </c>
      <c r="I6463" s="4" t="s">
        <v>17155</v>
      </c>
      <c r="J6463" s="1">
        <f>((((bot_orders[[#This Row],[cTime]]/ 1000)+3*3600) / 86400) + DATE(1970,1,1))</f>
        <v>45781.008608020835</v>
      </c>
      <c r="K6463" s="4" t="s">
        <v>17156</v>
      </c>
      <c r="L6463" s="1">
        <f>((((bot_orders[[#This Row],[uTime]]/ 1000)+3*3600) / 86400) + DATE(1970,1,1))</f>
        <v>45781.01340862269</v>
      </c>
      <c r="M6463" t="s">
        <v>34</v>
      </c>
      <c r="N6463" t="s">
        <v>28</v>
      </c>
      <c r="O6463" t="s">
        <v>35</v>
      </c>
      <c r="P6463">
        <v>3.629</v>
      </c>
      <c r="Q6463" t="s">
        <v>36</v>
      </c>
      <c r="R6463" t="s">
        <v>37</v>
      </c>
      <c r="S6463">
        <v>0.68989999999999996</v>
      </c>
      <c r="T6463">
        <v>0.68989999999999996</v>
      </c>
      <c r="U6463">
        <v>3.629</v>
      </c>
      <c r="V6463">
        <v>-2.0029177000000001E-3</v>
      </c>
      <c r="W6463" t="s">
        <v>38</v>
      </c>
      <c r="X6463" s="4">
        <f>IF(bot_orders[[#This Row],[side]]="sell", bot_orders[[#This Row],[accFillSz]]*bot_orders[[#This Row],[avgPx]] + bot_orders[[#This Row],[fee]], -bot_orders[[#This Row],[accFillSz]]*bot_orders[[#This Row],[avgPx]])</f>
        <v>2.5016441822999997</v>
      </c>
      <c r="Y6463" s="4">
        <f>IF(bot_orders[[#This Row],[side]]="buy", bot_orders[[#This Row],[accFillSz]] + bot_orders[[#This Row],[fee]], -bot_orders[[#This Row],[accFillSz]])</f>
        <v>-3.629</v>
      </c>
      <c r="Z6463" s="4">
        <f>IF(bot_orders[[#This Row],[side]]="sell",bot_orders[[#This Row],[accFillSz]]*bot_orders[[#This Row],[avgPx]]+bot_orders[[#This Row],[fee]], 0)</f>
        <v>2.5016441822999997</v>
      </c>
      <c r="AA6463" s="4">
        <f>IF(bot_orders[[#This Row],[side]]="sell",-bot_orders[[#This Row],[accFillSz]],bot_orders[[#This Row],[accFillSz]]+bot_orders[[#This Row],[fee]])</f>
        <v>-3.629</v>
      </c>
      <c r="AB6463">
        <v>0</v>
      </c>
      <c r="AC6463" t="s">
        <v>39</v>
      </c>
      <c r="AD6463">
        <v>0</v>
      </c>
      <c r="AE6463" t="s">
        <v>40</v>
      </c>
      <c r="AF6463" t="s">
        <v>41</v>
      </c>
      <c r="AG6463" t="s">
        <v>42</v>
      </c>
      <c r="AH6463" t="s">
        <v>28</v>
      </c>
      <c r="AI6463">
        <v>-3.629</v>
      </c>
      <c r="AJ6463">
        <v>2.50164418</v>
      </c>
    </row>
    <row r="6464" spans="1:36" x14ac:dyDescent="0.3">
      <c r="A6464">
        <v>6173</v>
      </c>
      <c r="B6464" t="s">
        <v>297</v>
      </c>
      <c r="C6464" t="s">
        <v>28</v>
      </c>
      <c r="D6464" t="s">
        <v>29</v>
      </c>
      <c r="E6464" t="s">
        <v>30</v>
      </c>
      <c r="F6464" t="s">
        <v>31</v>
      </c>
      <c r="G6464" t="s">
        <v>87</v>
      </c>
      <c r="H6464" t="s">
        <v>17157</v>
      </c>
      <c r="I6464" s="4" t="s">
        <v>17158</v>
      </c>
      <c r="J6464" s="1">
        <f>((((bot_orders[[#This Row],[cTime]]/ 1000)+3*3600) / 86400) + DATE(1970,1,1))</f>
        <v>45781.013408645835</v>
      </c>
      <c r="K6464" s="4" t="s">
        <v>17159</v>
      </c>
      <c r="L6464" s="1">
        <f>((((bot_orders[[#This Row],[uTime]]/ 1000)+3*3600) / 86400) + DATE(1970,1,1))</f>
        <v>45781.044055254635</v>
      </c>
      <c r="M6464" t="s">
        <v>34</v>
      </c>
      <c r="N6464" t="s">
        <v>28</v>
      </c>
      <c r="O6464" t="s">
        <v>35</v>
      </c>
      <c r="P6464">
        <v>3.6320000000000001</v>
      </c>
      <c r="Q6464" t="s">
        <v>36</v>
      </c>
      <c r="R6464" t="s">
        <v>55</v>
      </c>
      <c r="S6464">
        <v>0.68659999999999999</v>
      </c>
      <c r="T6464">
        <v>0.68659999999999999</v>
      </c>
      <c r="U6464">
        <v>3.6320000000000001</v>
      </c>
      <c r="V6464">
        <v>-2.9055999999999999E-3</v>
      </c>
      <c r="W6464" t="s">
        <v>39</v>
      </c>
      <c r="X6464" s="4">
        <f>IF(bot_orders[[#This Row],[side]]="sell", bot_orders[[#This Row],[accFillSz]]*bot_orders[[#This Row],[avgPx]] + bot_orders[[#This Row],[fee]], -bot_orders[[#This Row],[accFillSz]]*bot_orders[[#This Row],[avgPx]])</f>
        <v>-2.4937312</v>
      </c>
      <c r="Y6464" s="4">
        <f>IF(bot_orders[[#This Row],[side]]="buy", bot_orders[[#This Row],[accFillSz]] + bot_orders[[#This Row],[fee]], -bot_orders[[#This Row],[accFillSz]])</f>
        <v>3.6290944000000001</v>
      </c>
      <c r="Z6464" s="4">
        <f>IF(bot_orders[[#This Row],[side]]="sell",bot_orders[[#This Row],[accFillSz]]*bot_orders[[#This Row],[avgPx]]+bot_orders[[#This Row],[fee]], 0)</f>
        <v>0</v>
      </c>
      <c r="AA6464" s="4">
        <f>IF(bot_orders[[#This Row],[side]]="sell",-bot_orders[[#This Row],[accFillSz]],bot_orders[[#This Row],[accFillSz]]+bot_orders[[#This Row],[fee]])</f>
        <v>3.6290944000000001</v>
      </c>
      <c r="AB6464">
        <v>0</v>
      </c>
      <c r="AC6464" t="s">
        <v>38</v>
      </c>
      <c r="AD6464">
        <v>0</v>
      </c>
      <c r="AE6464" t="s">
        <v>40</v>
      </c>
      <c r="AF6464" t="s">
        <v>41</v>
      </c>
      <c r="AG6464" t="s">
        <v>42</v>
      </c>
      <c r="AH6464" t="s">
        <v>28</v>
      </c>
      <c r="AI6464">
        <v>3.6290944000000001</v>
      </c>
      <c r="AJ6464">
        <v>-2.4937312</v>
      </c>
    </row>
    <row r="6465" spans="1:36" x14ac:dyDescent="0.3">
      <c r="A6465">
        <v>6174</v>
      </c>
      <c r="B6465" t="s">
        <v>297</v>
      </c>
      <c r="C6465" t="s">
        <v>28</v>
      </c>
      <c r="D6465" t="s">
        <v>29</v>
      </c>
      <c r="E6465" t="s">
        <v>30</v>
      </c>
      <c r="F6465" t="s">
        <v>31</v>
      </c>
      <c r="G6465" t="s">
        <v>95</v>
      </c>
      <c r="H6465" t="s">
        <v>17160</v>
      </c>
      <c r="I6465" s="4" t="s">
        <v>17161</v>
      </c>
      <c r="J6465" s="1">
        <f>((((bot_orders[[#This Row],[cTime]]/ 1000)+3*3600) / 86400) + DATE(1970,1,1))</f>
        <v>45781.017063761574</v>
      </c>
      <c r="K6465" s="4" t="s">
        <v>17162</v>
      </c>
      <c r="L6465" s="1">
        <f>((((bot_orders[[#This Row],[uTime]]/ 1000)+3*3600) / 86400) + DATE(1970,1,1))</f>
        <v>45781.026205150461</v>
      </c>
      <c r="M6465" t="s">
        <v>34</v>
      </c>
      <c r="N6465" t="s">
        <v>28</v>
      </c>
      <c r="O6465" t="s">
        <v>35</v>
      </c>
      <c r="P6465">
        <v>3.6320000000000001</v>
      </c>
      <c r="Q6465" t="s">
        <v>36</v>
      </c>
      <c r="R6465" t="s">
        <v>55</v>
      </c>
      <c r="S6465">
        <v>0.68989999999999996</v>
      </c>
      <c r="T6465">
        <v>0.68989999999999996</v>
      </c>
      <c r="U6465">
        <v>3.6320000000000001</v>
      </c>
      <c r="V6465">
        <v>-2.9055999999999999E-3</v>
      </c>
      <c r="W6465" t="s">
        <v>39</v>
      </c>
      <c r="X6465" s="4">
        <f>IF(bot_orders[[#This Row],[side]]="sell", bot_orders[[#This Row],[accFillSz]]*bot_orders[[#This Row],[avgPx]] + bot_orders[[#This Row],[fee]], -bot_orders[[#This Row],[accFillSz]]*bot_orders[[#This Row],[avgPx]])</f>
        <v>-2.5057168000000001</v>
      </c>
      <c r="Y6465" s="4">
        <f>IF(bot_orders[[#This Row],[side]]="buy", bot_orders[[#This Row],[accFillSz]] + bot_orders[[#This Row],[fee]], -bot_orders[[#This Row],[accFillSz]])</f>
        <v>3.6290944000000001</v>
      </c>
      <c r="Z6465" s="4">
        <f>IF(bot_orders[[#This Row],[side]]="sell",bot_orders[[#This Row],[accFillSz]]*bot_orders[[#This Row],[avgPx]]+bot_orders[[#This Row],[fee]], 0)</f>
        <v>0</v>
      </c>
      <c r="AA6465" s="4">
        <f>IF(bot_orders[[#This Row],[side]]="sell",-bot_orders[[#This Row],[accFillSz]],bot_orders[[#This Row],[accFillSz]]+bot_orders[[#This Row],[fee]])</f>
        <v>3.6290944000000001</v>
      </c>
      <c r="AB6465">
        <v>0</v>
      </c>
      <c r="AC6465" t="s">
        <v>38</v>
      </c>
      <c r="AD6465">
        <v>0</v>
      </c>
      <c r="AE6465" t="s">
        <v>40</v>
      </c>
      <c r="AF6465" t="s">
        <v>41</v>
      </c>
      <c r="AG6465" t="s">
        <v>42</v>
      </c>
      <c r="AH6465" t="s">
        <v>28</v>
      </c>
      <c r="AI6465">
        <v>3.6290944000000001</v>
      </c>
      <c r="AJ6465">
        <v>-2.5057168000000001</v>
      </c>
    </row>
    <row r="6466" spans="1:36" x14ac:dyDescent="0.3">
      <c r="A6466">
        <v>6175</v>
      </c>
      <c r="B6466" t="s">
        <v>297</v>
      </c>
      <c r="C6466" t="s">
        <v>28</v>
      </c>
      <c r="D6466" t="s">
        <v>29</v>
      </c>
      <c r="E6466" t="s">
        <v>30</v>
      </c>
      <c r="F6466" t="s">
        <v>31</v>
      </c>
      <c r="G6466" t="s">
        <v>95</v>
      </c>
      <c r="H6466" t="s">
        <v>17163</v>
      </c>
      <c r="I6466" s="4" t="s">
        <v>17164</v>
      </c>
      <c r="J6466" s="1">
        <f>((((bot_orders[[#This Row],[cTime]]/ 1000)+3*3600) / 86400) + DATE(1970,1,1))</f>
        <v>45781.026205162038</v>
      </c>
      <c r="K6466" s="4" t="s">
        <v>17165</v>
      </c>
      <c r="L6466" s="1">
        <f>((((bot_orders[[#This Row],[uTime]]/ 1000)+3*3600) / 86400) + DATE(1970,1,1))</f>
        <v>45781.136313993055</v>
      </c>
      <c r="M6466" t="s">
        <v>34</v>
      </c>
      <c r="N6466" t="s">
        <v>28</v>
      </c>
      <c r="O6466" t="s">
        <v>35</v>
      </c>
      <c r="P6466">
        <v>3.629</v>
      </c>
      <c r="Q6466" t="s">
        <v>36</v>
      </c>
      <c r="R6466" t="s">
        <v>37</v>
      </c>
      <c r="S6466">
        <v>0.69320000000000004</v>
      </c>
      <c r="T6466">
        <v>0.69320000000000004</v>
      </c>
      <c r="U6466">
        <v>3.629</v>
      </c>
      <c r="V6466">
        <v>-2.0124981999999998E-3</v>
      </c>
      <c r="W6466" t="s">
        <v>38</v>
      </c>
      <c r="X6466" s="4">
        <f>IF(bot_orders[[#This Row],[side]]="sell", bot_orders[[#This Row],[accFillSz]]*bot_orders[[#This Row],[avgPx]] + bot_orders[[#This Row],[fee]], -bot_orders[[#This Row],[accFillSz]]*bot_orders[[#This Row],[avgPx]])</f>
        <v>2.5136103018</v>
      </c>
      <c r="Y6466" s="4">
        <f>IF(bot_orders[[#This Row],[side]]="buy", bot_orders[[#This Row],[accFillSz]] + bot_orders[[#This Row],[fee]], -bot_orders[[#This Row],[accFillSz]])</f>
        <v>-3.629</v>
      </c>
      <c r="Z6466" s="4">
        <f>IF(bot_orders[[#This Row],[side]]="sell",bot_orders[[#This Row],[accFillSz]]*bot_orders[[#This Row],[avgPx]]+bot_orders[[#This Row],[fee]], 0)</f>
        <v>2.5136103018</v>
      </c>
      <c r="AA6466" s="4">
        <f>IF(bot_orders[[#This Row],[side]]="sell",-bot_orders[[#This Row],[accFillSz]],bot_orders[[#This Row],[accFillSz]]+bot_orders[[#This Row],[fee]])</f>
        <v>-3.629</v>
      </c>
      <c r="AB6466">
        <v>0</v>
      </c>
      <c r="AC6466" t="s">
        <v>39</v>
      </c>
      <c r="AD6466">
        <v>0</v>
      </c>
      <c r="AE6466" t="s">
        <v>40</v>
      </c>
      <c r="AF6466" t="s">
        <v>41</v>
      </c>
      <c r="AG6466" t="s">
        <v>42</v>
      </c>
      <c r="AH6466" t="s">
        <v>28</v>
      </c>
      <c r="AI6466">
        <v>-3.629</v>
      </c>
      <c r="AJ6466">
        <v>2.5136102999999999</v>
      </c>
    </row>
    <row r="6467" spans="1:36" x14ac:dyDescent="0.3">
      <c r="A6467">
        <v>6177</v>
      </c>
      <c r="B6467" t="s">
        <v>297</v>
      </c>
      <c r="C6467" t="s">
        <v>28</v>
      </c>
      <c r="D6467" t="s">
        <v>29</v>
      </c>
      <c r="E6467" t="s">
        <v>30</v>
      </c>
      <c r="F6467" t="s">
        <v>31</v>
      </c>
      <c r="G6467" t="s">
        <v>87</v>
      </c>
      <c r="H6467" t="s">
        <v>17166</v>
      </c>
      <c r="I6467" s="4" t="s">
        <v>17167</v>
      </c>
      <c r="J6467" s="1">
        <f>((((bot_orders[[#This Row],[cTime]]/ 1000)+3*3600) / 86400) + DATE(1970,1,1))</f>
        <v>45781.044055277773</v>
      </c>
      <c r="K6467" s="4" t="s">
        <v>17168</v>
      </c>
      <c r="L6467" s="1">
        <f>((((bot_orders[[#This Row],[uTime]]/ 1000)+3*3600) / 86400) + DATE(1970,1,1))</f>
        <v>45781.136217777777</v>
      </c>
      <c r="M6467" t="s">
        <v>34</v>
      </c>
      <c r="N6467" t="s">
        <v>28</v>
      </c>
      <c r="O6467" t="s">
        <v>35</v>
      </c>
      <c r="P6467">
        <v>3.629</v>
      </c>
      <c r="Q6467" t="s">
        <v>36</v>
      </c>
      <c r="R6467" t="s">
        <v>37</v>
      </c>
      <c r="S6467">
        <v>0.68989999999999996</v>
      </c>
      <c r="T6467">
        <v>0.68989999999999996</v>
      </c>
      <c r="U6467">
        <v>3.629</v>
      </c>
      <c r="V6467">
        <v>-2.0029177000000001E-3</v>
      </c>
      <c r="W6467" t="s">
        <v>38</v>
      </c>
      <c r="X6467" s="4">
        <f>IF(bot_orders[[#This Row],[side]]="sell", bot_orders[[#This Row],[accFillSz]]*bot_orders[[#This Row],[avgPx]] + bot_orders[[#This Row],[fee]], -bot_orders[[#This Row],[accFillSz]]*bot_orders[[#This Row],[avgPx]])</f>
        <v>2.5016441822999997</v>
      </c>
      <c r="Y6467" s="4">
        <f>IF(bot_orders[[#This Row],[side]]="buy", bot_orders[[#This Row],[accFillSz]] + bot_orders[[#This Row],[fee]], -bot_orders[[#This Row],[accFillSz]])</f>
        <v>-3.629</v>
      </c>
      <c r="Z6467" s="4">
        <f>IF(bot_orders[[#This Row],[side]]="sell",bot_orders[[#This Row],[accFillSz]]*bot_orders[[#This Row],[avgPx]]+bot_orders[[#This Row],[fee]], 0)</f>
        <v>2.5016441822999997</v>
      </c>
      <c r="AA6467" s="4">
        <f>IF(bot_orders[[#This Row],[side]]="sell",-bot_orders[[#This Row],[accFillSz]],bot_orders[[#This Row],[accFillSz]]+bot_orders[[#This Row],[fee]])</f>
        <v>-3.629</v>
      </c>
      <c r="AB6467">
        <v>0</v>
      </c>
      <c r="AC6467" t="s">
        <v>39</v>
      </c>
      <c r="AD6467">
        <v>0</v>
      </c>
      <c r="AE6467" t="s">
        <v>40</v>
      </c>
      <c r="AF6467" t="s">
        <v>41</v>
      </c>
      <c r="AG6467" t="s">
        <v>42</v>
      </c>
      <c r="AH6467" t="s">
        <v>28</v>
      </c>
      <c r="AI6467">
        <v>-3.629</v>
      </c>
      <c r="AJ6467">
        <v>2.50164418</v>
      </c>
    </row>
    <row r="6468" spans="1:36" x14ac:dyDescent="0.3">
      <c r="A6468">
        <v>6178</v>
      </c>
      <c r="B6468" t="s">
        <v>297</v>
      </c>
      <c r="C6468" t="s">
        <v>28</v>
      </c>
      <c r="D6468" t="s">
        <v>29</v>
      </c>
      <c r="E6468" t="s">
        <v>30</v>
      </c>
      <c r="F6468" t="s">
        <v>31</v>
      </c>
      <c r="G6468" t="s">
        <v>47</v>
      </c>
      <c r="H6468" t="s">
        <v>17169</v>
      </c>
      <c r="I6468" s="4" t="s">
        <v>17170</v>
      </c>
      <c r="J6468" s="1">
        <f>((((bot_orders[[#This Row],[cTime]]/ 1000)+3*3600) / 86400) + DATE(1970,1,1))</f>
        <v>45781.10291386574</v>
      </c>
      <c r="K6468" s="4" t="s">
        <v>17171</v>
      </c>
      <c r="L6468" s="1">
        <f>((((bot_orders[[#This Row],[uTime]]/ 1000)+3*3600) / 86400) + DATE(1970,1,1))</f>
        <v>45781.112432592592</v>
      </c>
      <c r="M6468" t="s">
        <v>34</v>
      </c>
      <c r="N6468" t="s">
        <v>28</v>
      </c>
      <c r="O6468" t="s">
        <v>35</v>
      </c>
      <c r="P6468">
        <v>3.629</v>
      </c>
      <c r="Q6468" t="s">
        <v>36</v>
      </c>
      <c r="R6468" t="s">
        <v>37</v>
      </c>
      <c r="S6468">
        <v>0.68659999999999999</v>
      </c>
      <c r="T6468">
        <v>0.68659999999999999</v>
      </c>
      <c r="U6468">
        <v>3.629</v>
      </c>
      <c r="V6468">
        <v>-1.9933371E-3</v>
      </c>
      <c r="W6468" t="s">
        <v>38</v>
      </c>
      <c r="X6468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468" s="4">
        <f>IF(bot_orders[[#This Row],[side]]="buy", bot_orders[[#This Row],[accFillSz]] + bot_orders[[#This Row],[fee]], -bot_orders[[#This Row],[accFillSz]])</f>
        <v>-3.629</v>
      </c>
      <c r="Z6468" s="4">
        <f>IF(bot_orders[[#This Row],[side]]="sell",bot_orders[[#This Row],[accFillSz]]*bot_orders[[#This Row],[avgPx]]+bot_orders[[#This Row],[fee]], 0)</f>
        <v>2.4896780628999999</v>
      </c>
      <c r="AA6468" s="4">
        <f>IF(bot_orders[[#This Row],[side]]="sell",-bot_orders[[#This Row],[accFillSz]],bot_orders[[#This Row],[accFillSz]]+bot_orders[[#This Row],[fee]])</f>
        <v>-3.629</v>
      </c>
      <c r="AB6468">
        <v>0</v>
      </c>
      <c r="AC6468" t="s">
        <v>39</v>
      </c>
      <c r="AD6468">
        <v>0</v>
      </c>
      <c r="AE6468" t="s">
        <v>40</v>
      </c>
      <c r="AF6468" t="s">
        <v>41</v>
      </c>
      <c r="AG6468" t="s">
        <v>42</v>
      </c>
      <c r="AH6468" t="s">
        <v>28</v>
      </c>
      <c r="AI6468">
        <v>-3.629</v>
      </c>
      <c r="AJ6468">
        <v>2.4896780600000001</v>
      </c>
    </row>
    <row r="6469" spans="1:36" x14ac:dyDescent="0.3">
      <c r="A6469">
        <v>6179</v>
      </c>
      <c r="B6469" t="s">
        <v>297</v>
      </c>
      <c r="C6469" t="s">
        <v>28</v>
      </c>
      <c r="D6469" t="s">
        <v>29</v>
      </c>
      <c r="E6469" t="s">
        <v>30</v>
      </c>
      <c r="F6469" t="s">
        <v>31</v>
      </c>
      <c r="G6469" t="s">
        <v>45</v>
      </c>
      <c r="H6469" t="s">
        <v>17172</v>
      </c>
      <c r="I6469" s="4" t="s">
        <v>17173</v>
      </c>
      <c r="J6469" s="1">
        <f>((((bot_orders[[#This Row],[cTime]]/ 1000)+3*3600) / 86400) + DATE(1970,1,1))</f>
        <v>45781.112432604168</v>
      </c>
      <c r="K6469" s="4" t="s">
        <v>17174</v>
      </c>
      <c r="L6469" s="1">
        <f>((((bot_orders[[#This Row],[uTime]]/ 1000)+3*3600) / 86400) + DATE(1970,1,1))</f>
        <v>45781.125602037035</v>
      </c>
      <c r="M6469" t="s">
        <v>34</v>
      </c>
      <c r="N6469" t="s">
        <v>28</v>
      </c>
      <c r="O6469" t="s">
        <v>35</v>
      </c>
      <c r="P6469">
        <v>3.6320000000000001</v>
      </c>
      <c r="Q6469" t="s">
        <v>36</v>
      </c>
      <c r="R6469" t="s">
        <v>55</v>
      </c>
      <c r="S6469">
        <v>0.68320000000000003</v>
      </c>
      <c r="T6469">
        <v>0.68320000000000003</v>
      </c>
      <c r="U6469">
        <v>3.6320000000000001</v>
      </c>
      <c r="V6469">
        <v>-2.9055999999999999E-3</v>
      </c>
      <c r="W6469" t="s">
        <v>39</v>
      </c>
      <c r="X6469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469" s="4">
        <f>IF(bot_orders[[#This Row],[side]]="buy", bot_orders[[#This Row],[accFillSz]] + bot_orders[[#This Row],[fee]], -bot_orders[[#This Row],[accFillSz]])</f>
        <v>3.6290944000000001</v>
      </c>
      <c r="Z6469" s="4">
        <f>IF(bot_orders[[#This Row],[side]]="sell",bot_orders[[#This Row],[accFillSz]]*bot_orders[[#This Row],[avgPx]]+bot_orders[[#This Row],[fee]], 0)</f>
        <v>0</v>
      </c>
      <c r="AA6469" s="4">
        <f>IF(bot_orders[[#This Row],[side]]="sell",-bot_orders[[#This Row],[accFillSz]],bot_orders[[#This Row],[accFillSz]]+bot_orders[[#This Row],[fee]])</f>
        <v>3.6290944000000001</v>
      </c>
      <c r="AB6469">
        <v>0</v>
      </c>
      <c r="AC6469" t="s">
        <v>38</v>
      </c>
      <c r="AD6469">
        <v>0</v>
      </c>
      <c r="AE6469" t="s">
        <v>40</v>
      </c>
      <c r="AF6469" t="s">
        <v>41</v>
      </c>
      <c r="AG6469" t="s">
        <v>42</v>
      </c>
      <c r="AH6469" t="s">
        <v>28</v>
      </c>
      <c r="AI6469">
        <v>3.6290944000000001</v>
      </c>
      <c r="AJ6469">
        <v>-2.4813824000000002</v>
      </c>
    </row>
    <row r="6470" spans="1:36" x14ac:dyDescent="0.3">
      <c r="A6470">
        <v>6180</v>
      </c>
      <c r="B6470" t="s">
        <v>297</v>
      </c>
      <c r="C6470" t="s">
        <v>28</v>
      </c>
      <c r="D6470" t="s">
        <v>29</v>
      </c>
      <c r="E6470" t="s">
        <v>30</v>
      </c>
      <c r="F6470" t="s">
        <v>31</v>
      </c>
      <c r="G6470" t="s">
        <v>45</v>
      </c>
      <c r="H6470" t="s">
        <v>17175</v>
      </c>
      <c r="I6470" s="4" t="s">
        <v>17176</v>
      </c>
      <c r="J6470" s="1">
        <f>((((bot_orders[[#This Row],[cTime]]/ 1000)+3*3600) / 86400) + DATE(1970,1,1))</f>
        <v>45781.125602060187</v>
      </c>
      <c r="K6470" s="4" t="s">
        <v>17177</v>
      </c>
      <c r="L6470" s="1">
        <f>((((bot_orders[[#This Row],[uTime]]/ 1000)+3*3600) / 86400) + DATE(1970,1,1))</f>
        <v>45781.131556087959</v>
      </c>
      <c r="M6470" t="s">
        <v>34</v>
      </c>
      <c r="N6470" t="s">
        <v>28</v>
      </c>
      <c r="O6470" t="s">
        <v>35</v>
      </c>
      <c r="P6470">
        <v>3.629</v>
      </c>
      <c r="Q6470" t="s">
        <v>36</v>
      </c>
      <c r="R6470" t="s">
        <v>37</v>
      </c>
      <c r="S6470">
        <v>0.68659999999999999</v>
      </c>
      <c r="T6470">
        <v>0.68659999999999999</v>
      </c>
      <c r="U6470">
        <v>3.629</v>
      </c>
      <c r="V6470">
        <v>-1.9933371E-3</v>
      </c>
      <c r="W6470" t="s">
        <v>38</v>
      </c>
      <c r="X6470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470" s="4">
        <f>IF(bot_orders[[#This Row],[side]]="buy", bot_orders[[#This Row],[accFillSz]] + bot_orders[[#This Row],[fee]], -bot_orders[[#This Row],[accFillSz]])</f>
        <v>-3.629</v>
      </c>
      <c r="Z6470" s="4">
        <f>IF(bot_orders[[#This Row],[side]]="sell",bot_orders[[#This Row],[accFillSz]]*bot_orders[[#This Row],[avgPx]]+bot_orders[[#This Row],[fee]], 0)</f>
        <v>2.4896780628999999</v>
      </c>
      <c r="AA6470" s="4">
        <f>IF(bot_orders[[#This Row],[side]]="sell",-bot_orders[[#This Row],[accFillSz]],bot_orders[[#This Row],[accFillSz]]+bot_orders[[#This Row],[fee]])</f>
        <v>-3.629</v>
      </c>
      <c r="AB6470">
        <v>0</v>
      </c>
      <c r="AC6470" t="s">
        <v>39</v>
      </c>
      <c r="AD6470">
        <v>0</v>
      </c>
      <c r="AE6470" t="s">
        <v>40</v>
      </c>
      <c r="AF6470" t="s">
        <v>41</v>
      </c>
      <c r="AG6470" t="s">
        <v>42</v>
      </c>
      <c r="AH6470" t="s">
        <v>28</v>
      </c>
      <c r="AI6470">
        <v>-3.629</v>
      </c>
      <c r="AJ6470">
        <v>2.4896780600000001</v>
      </c>
    </row>
    <row r="6471" spans="1:36" x14ac:dyDescent="0.3">
      <c r="A6471">
        <v>6181</v>
      </c>
      <c r="B6471" t="s">
        <v>297</v>
      </c>
      <c r="C6471" t="s">
        <v>28</v>
      </c>
      <c r="D6471" t="s">
        <v>29</v>
      </c>
      <c r="E6471" t="s">
        <v>30</v>
      </c>
      <c r="F6471" t="s">
        <v>31</v>
      </c>
      <c r="G6471" t="s">
        <v>115</v>
      </c>
      <c r="H6471" t="s">
        <v>17178</v>
      </c>
      <c r="I6471" s="4" t="s">
        <v>17179</v>
      </c>
      <c r="J6471" s="1">
        <f>((((bot_orders[[#This Row],[cTime]]/ 1000)+3*3600) / 86400) + DATE(1970,1,1))</f>
        <v>45781.131556099543</v>
      </c>
      <c r="K6471" s="4" t="s">
        <v>17180</v>
      </c>
      <c r="L6471" s="1">
        <f>((((bot_orders[[#This Row],[uTime]]/ 1000)+3*3600) / 86400) + DATE(1970,1,1))</f>
        <v>45781.151402037038</v>
      </c>
      <c r="M6471" t="s">
        <v>34</v>
      </c>
      <c r="N6471" t="s">
        <v>28</v>
      </c>
      <c r="O6471" t="s">
        <v>35</v>
      </c>
      <c r="P6471">
        <v>3.6320000000000001</v>
      </c>
      <c r="Q6471" t="s">
        <v>36</v>
      </c>
      <c r="R6471" t="s">
        <v>55</v>
      </c>
      <c r="S6471">
        <v>0.68320000000000003</v>
      </c>
      <c r="T6471">
        <v>0.68320000000000003</v>
      </c>
      <c r="U6471">
        <v>3.6320000000000001</v>
      </c>
      <c r="V6471">
        <v>-2.9055999999999999E-3</v>
      </c>
      <c r="W6471" t="s">
        <v>39</v>
      </c>
      <c r="X6471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471" s="4">
        <f>IF(bot_orders[[#This Row],[side]]="buy", bot_orders[[#This Row],[accFillSz]] + bot_orders[[#This Row],[fee]], -bot_orders[[#This Row],[accFillSz]])</f>
        <v>3.6290944000000001</v>
      </c>
      <c r="Z6471" s="4">
        <f>IF(bot_orders[[#This Row],[side]]="sell",bot_orders[[#This Row],[accFillSz]]*bot_orders[[#This Row],[avgPx]]+bot_orders[[#This Row],[fee]], 0)</f>
        <v>0</v>
      </c>
      <c r="AA6471" s="4">
        <f>IF(bot_orders[[#This Row],[side]]="sell",-bot_orders[[#This Row],[accFillSz]],bot_orders[[#This Row],[accFillSz]]+bot_orders[[#This Row],[fee]])</f>
        <v>3.6290944000000001</v>
      </c>
      <c r="AB6471">
        <v>0</v>
      </c>
      <c r="AC6471" t="s">
        <v>38</v>
      </c>
      <c r="AD6471">
        <v>0</v>
      </c>
      <c r="AE6471" t="s">
        <v>40</v>
      </c>
      <c r="AF6471" t="s">
        <v>41</v>
      </c>
      <c r="AG6471" t="s">
        <v>42</v>
      </c>
      <c r="AH6471" t="s">
        <v>28</v>
      </c>
      <c r="AI6471">
        <v>3.6290944000000001</v>
      </c>
      <c r="AJ6471">
        <v>-2.4813824000000002</v>
      </c>
    </row>
    <row r="6472" spans="1:36" x14ac:dyDescent="0.3">
      <c r="A6472">
        <v>6182</v>
      </c>
      <c r="B6472" t="s">
        <v>297</v>
      </c>
      <c r="C6472" t="s">
        <v>28</v>
      </c>
      <c r="D6472" t="s">
        <v>29</v>
      </c>
      <c r="E6472" t="s">
        <v>30</v>
      </c>
      <c r="F6472" t="s">
        <v>31</v>
      </c>
      <c r="G6472" t="s">
        <v>117</v>
      </c>
      <c r="H6472" t="s">
        <v>17181</v>
      </c>
      <c r="I6472" s="4" t="s">
        <v>17182</v>
      </c>
      <c r="J6472" s="1">
        <f>((((bot_orders[[#This Row],[cTime]]/ 1000)+3*3600) / 86400) + DATE(1970,1,1))</f>
        <v>45781.136217789353</v>
      </c>
      <c r="K6472" s="4" t="s">
        <v>17183</v>
      </c>
      <c r="L6472" s="1">
        <f>((((bot_orders[[#This Row],[uTime]]/ 1000)+3*3600) / 86400) + DATE(1970,1,1))</f>
        <v>45781.144331481482</v>
      </c>
      <c r="M6472" t="s">
        <v>34</v>
      </c>
      <c r="N6472" t="s">
        <v>28</v>
      </c>
      <c r="O6472" t="s">
        <v>35</v>
      </c>
      <c r="P6472">
        <v>3.6320000000000001</v>
      </c>
      <c r="Q6472" t="s">
        <v>36</v>
      </c>
      <c r="R6472" t="s">
        <v>55</v>
      </c>
      <c r="S6472">
        <v>0.68659999999999999</v>
      </c>
      <c r="T6472">
        <v>0.68659999999999999</v>
      </c>
      <c r="U6472">
        <v>3.6320000000000001</v>
      </c>
      <c r="V6472">
        <v>-2.9055999999999999E-3</v>
      </c>
      <c r="W6472" t="s">
        <v>39</v>
      </c>
      <c r="X6472" s="4">
        <f>IF(bot_orders[[#This Row],[side]]="sell", bot_orders[[#This Row],[accFillSz]]*bot_orders[[#This Row],[avgPx]] + bot_orders[[#This Row],[fee]], -bot_orders[[#This Row],[accFillSz]]*bot_orders[[#This Row],[avgPx]])</f>
        <v>-2.4937312</v>
      </c>
      <c r="Y6472" s="4">
        <f>IF(bot_orders[[#This Row],[side]]="buy", bot_orders[[#This Row],[accFillSz]] + bot_orders[[#This Row],[fee]], -bot_orders[[#This Row],[accFillSz]])</f>
        <v>3.6290944000000001</v>
      </c>
      <c r="Z6472" s="4">
        <f>IF(bot_orders[[#This Row],[side]]="sell",bot_orders[[#This Row],[accFillSz]]*bot_orders[[#This Row],[avgPx]]+bot_orders[[#This Row],[fee]], 0)</f>
        <v>0</v>
      </c>
      <c r="AA6472" s="4">
        <f>IF(bot_orders[[#This Row],[side]]="sell",-bot_orders[[#This Row],[accFillSz]],bot_orders[[#This Row],[accFillSz]]+bot_orders[[#This Row],[fee]])</f>
        <v>3.6290944000000001</v>
      </c>
      <c r="AB6472">
        <v>0</v>
      </c>
      <c r="AC6472" t="s">
        <v>38</v>
      </c>
      <c r="AD6472">
        <v>0</v>
      </c>
      <c r="AE6472" t="s">
        <v>40</v>
      </c>
      <c r="AF6472" t="s">
        <v>41</v>
      </c>
      <c r="AG6472" t="s">
        <v>42</v>
      </c>
      <c r="AH6472" t="s">
        <v>28</v>
      </c>
      <c r="AI6472">
        <v>3.6290944000000001</v>
      </c>
      <c r="AJ6472">
        <v>-2.4937312</v>
      </c>
    </row>
    <row r="6473" spans="1:36" x14ac:dyDescent="0.3">
      <c r="A6473">
        <v>6183</v>
      </c>
      <c r="B6473" t="s">
        <v>297</v>
      </c>
      <c r="C6473" t="s">
        <v>28</v>
      </c>
      <c r="D6473" t="s">
        <v>29</v>
      </c>
      <c r="E6473" t="s">
        <v>30</v>
      </c>
      <c r="F6473" t="s">
        <v>31</v>
      </c>
      <c r="G6473" t="s">
        <v>104</v>
      </c>
      <c r="H6473" t="s">
        <v>17184</v>
      </c>
      <c r="I6473" s="4" t="s">
        <v>17185</v>
      </c>
      <c r="J6473" s="1">
        <f>((((bot_orders[[#This Row],[cTime]]/ 1000)+3*3600) / 86400) + DATE(1970,1,1))</f>
        <v>45781.136314016199</v>
      </c>
      <c r="K6473" s="4" t="s">
        <v>17186</v>
      </c>
      <c r="L6473" s="1">
        <f>((((bot_orders[[#This Row],[uTime]]/ 1000)+3*3600) / 86400) + DATE(1970,1,1))</f>
        <v>45781.13659057871</v>
      </c>
      <c r="M6473" t="s">
        <v>34</v>
      </c>
      <c r="N6473" t="s">
        <v>28</v>
      </c>
      <c r="O6473" t="s">
        <v>35</v>
      </c>
      <c r="P6473">
        <v>3.6320000000000001</v>
      </c>
      <c r="Q6473" t="s">
        <v>36</v>
      </c>
      <c r="R6473" t="s">
        <v>55</v>
      </c>
      <c r="S6473">
        <v>0.68989999999999996</v>
      </c>
      <c r="T6473">
        <v>0.68989999999999996</v>
      </c>
      <c r="U6473">
        <v>3.6320000000000001</v>
      </c>
      <c r="V6473">
        <v>-2.9055999999999999E-3</v>
      </c>
      <c r="W6473" t="s">
        <v>39</v>
      </c>
      <c r="X6473" s="4">
        <f>IF(bot_orders[[#This Row],[side]]="sell", bot_orders[[#This Row],[accFillSz]]*bot_orders[[#This Row],[avgPx]] + bot_orders[[#This Row],[fee]], -bot_orders[[#This Row],[accFillSz]]*bot_orders[[#This Row],[avgPx]])</f>
        <v>-2.5057168000000001</v>
      </c>
      <c r="Y6473" s="4">
        <f>IF(bot_orders[[#This Row],[side]]="buy", bot_orders[[#This Row],[accFillSz]] + bot_orders[[#This Row],[fee]], -bot_orders[[#This Row],[accFillSz]])</f>
        <v>3.6290944000000001</v>
      </c>
      <c r="Z6473" s="4">
        <f>IF(bot_orders[[#This Row],[side]]="sell",bot_orders[[#This Row],[accFillSz]]*bot_orders[[#This Row],[avgPx]]+bot_orders[[#This Row],[fee]], 0)</f>
        <v>0</v>
      </c>
      <c r="AA6473" s="4">
        <f>IF(bot_orders[[#This Row],[side]]="sell",-bot_orders[[#This Row],[accFillSz]],bot_orders[[#This Row],[accFillSz]]+bot_orders[[#This Row],[fee]])</f>
        <v>3.6290944000000001</v>
      </c>
      <c r="AB6473">
        <v>0</v>
      </c>
      <c r="AC6473" t="s">
        <v>38</v>
      </c>
      <c r="AD6473">
        <v>0</v>
      </c>
      <c r="AE6473" t="s">
        <v>40</v>
      </c>
      <c r="AF6473" t="s">
        <v>41</v>
      </c>
      <c r="AG6473" t="s">
        <v>42</v>
      </c>
      <c r="AH6473" t="s">
        <v>28</v>
      </c>
      <c r="AI6473">
        <v>3.6290944000000001</v>
      </c>
      <c r="AJ6473">
        <v>-2.5057168000000001</v>
      </c>
    </row>
    <row r="6474" spans="1:36" x14ac:dyDescent="0.3">
      <c r="A6474">
        <v>6184</v>
      </c>
      <c r="B6474" t="s">
        <v>297</v>
      </c>
      <c r="C6474" t="s">
        <v>28</v>
      </c>
      <c r="D6474" t="s">
        <v>29</v>
      </c>
      <c r="E6474" t="s">
        <v>30</v>
      </c>
      <c r="F6474" t="s">
        <v>31</v>
      </c>
      <c r="G6474" t="s">
        <v>101</v>
      </c>
      <c r="H6474" t="s">
        <v>17187</v>
      </c>
      <c r="I6474" s="4" t="s">
        <v>17188</v>
      </c>
      <c r="J6474" s="1">
        <f>((((bot_orders[[#This Row],[cTime]]/ 1000)+3*3600) / 86400) + DATE(1970,1,1))</f>
        <v>45781.136416944442</v>
      </c>
      <c r="K6474" s="4" t="s">
        <v>17189</v>
      </c>
      <c r="L6474" s="1">
        <f>((((bot_orders[[#This Row],[uTime]]/ 1000)+3*3600) / 86400) + DATE(1970,1,1))</f>
        <v>45781.136430497689</v>
      </c>
      <c r="M6474" t="s">
        <v>34</v>
      </c>
      <c r="N6474" t="s">
        <v>28</v>
      </c>
      <c r="O6474" t="s">
        <v>35</v>
      </c>
      <c r="P6474">
        <v>3.6320000000000001</v>
      </c>
      <c r="Q6474" t="s">
        <v>36</v>
      </c>
      <c r="R6474" t="s">
        <v>55</v>
      </c>
      <c r="S6474">
        <v>0.69320000000000004</v>
      </c>
      <c r="T6474">
        <v>0.69320000000000004</v>
      </c>
      <c r="U6474">
        <v>3.6320000000000001</v>
      </c>
      <c r="V6474">
        <v>-2.9055999999999999E-3</v>
      </c>
      <c r="W6474" t="s">
        <v>39</v>
      </c>
      <c r="X6474" s="4">
        <f>IF(bot_orders[[#This Row],[side]]="sell", bot_orders[[#This Row],[accFillSz]]*bot_orders[[#This Row],[avgPx]] + bot_orders[[#This Row],[fee]], -bot_orders[[#This Row],[accFillSz]]*bot_orders[[#This Row],[avgPx]])</f>
        <v>-2.5177024000000001</v>
      </c>
      <c r="Y6474" s="4">
        <f>IF(bot_orders[[#This Row],[side]]="buy", bot_orders[[#This Row],[accFillSz]] + bot_orders[[#This Row],[fee]], -bot_orders[[#This Row],[accFillSz]])</f>
        <v>3.6290944000000001</v>
      </c>
      <c r="Z6474" s="4">
        <f>IF(bot_orders[[#This Row],[side]]="sell",bot_orders[[#This Row],[accFillSz]]*bot_orders[[#This Row],[avgPx]]+bot_orders[[#This Row],[fee]], 0)</f>
        <v>0</v>
      </c>
      <c r="AA6474" s="4">
        <f>IF(bot_orders[[#This Row],[side]]="sell",-bot_orders[[#This Row],[accFillSz]],bot_orders[[#This Row],[accFillSz]]+bot_orders[[#This Row],[fee]])</f>
        <v>3.6290944000000001</v>
      </c>
      <c r="AB6474">
        <v>0</v>
      </c>
      <c r="AC6474" t="s">
        <v>38</v>
      </c>
      <c r="AD6474">
        <v>0</v>
      </c>
      <c r="AE6474" t="s">
        <v>40</v>
      </c>
      <c r="AF6474" t="s">
        <v>41</v>
      </c>
      <c r="AG6474" t="s">
        <v>42</v>
      </c>
      <c r="AH6474" t="s">
        <v>28</v>
      </c>
      <c r="AI6474">
        <v>3.6290944000000001</v>
      </c>
      <c r="AJ6474">
        <v>-2.5177024000000001</v>
      </c>
    </row>
    <row r="6475" spans="1:36" x14ac:dyDescent="0.3">
      <c r="A6475">
        <v>6185</v>
      </c>
      <c r="B6475" t="s">
        <v>297</v>
      </c>
      <c r="C6475" t="s">
        <v>28</v>
      </c>
      <c r="D6475" t="s">
        <v>29</v>
      </c>
      <c r="E6475" t="s">
        <v>30</v>
      </c>
      <c r="F6475" t="s">
        <v>31</v>
      </c>
      <c r="G6475" t="s">
        <v>101</v>
      </c>
      <c r="H6475" t="s">
        <v>17190</v>
      </c>
      <c r="I6475" s="4" t="s">
        <v>17191</v>
      </c>
      <c r="J6475" s="1">
        <f>((((bot_orders[[#This Row],[cTime]]/ 1000)+3*3600) / 86400) + DATE(1970,1,1))</f>
        <v>45781.136430509257</v>
      </c>
      <c r="K6475" s="4" t="s">
        <v>17192</v>
      </c>
      <c r="L6475" s="1">
        <f>((((bot_orders[[#This Row],[uTime]]/ 1000)+3*3600) / 86400) + DATE(1970,1,1))</f>
        <v>45781.136453055558</v>
      </c>
      <c r="M6475" t="s">
        <v>34</v>
      </c>
      <c r="N6475" t="s">
        <v>28</v>
      </c>
      <c r="O6475" t="s">
        <v>35</v>
      </c>
      <c r="P6475">
        <v>3.629</v>
      </c>
      <c r="Q6475" t="s">
        <v>36</v>
      </c>
      <c r="R6475" t="s">
        <v>37</v>
      </c>
      <c r="S6475">
        <v>0.6966</v>
      </c>
      <c r="T6475">
        <v>0.6966</v>
      </c>
      <c r="U6475">
        <v>3.629</v>
      </c>
      <c r="V6475">
        <v>-2.0223691E-3</v>
      </c>
      <c r="W6475" t="s">
        <v>38</v>
      </c>
      <c r="X6475" s="4">
        <f>IF(bot_orders[[#This Row],[side]]="sell", bot_orders[[#This Row],[accFillSz]]*bot_orders[[#This Row],[avgPx]] + bot_orders[[#This Row],[fee]], -bot_orders[[#This Row],[accFillSz]]*bot_orders[[#This Row],[avgPx]])</f>
        <v>2.5259390309</v>
      </c>
      <c r="Y6475" s="4">
        <f>IF(bot_orders[[#This Row],[side]]="buy", bot_orders[[#This Row],[accFillSz]] + bot_orders[[#This Row],[fee]], -bot_orders[[#This Row],[accFillSz]])</f>
        <v>-3.629</v>
      </c>
      <c r="Z6475" s="4">
        <f>IF(bot_orders[[#This Row],[side]]="sell",bot_orders[[#This Row],[accFillSz]]*bot_orders[[#This Row],[avgPx]]+bot_orders[[#This Row],[fee]], 0)</f>
        <v>2.5259390309</v>
      </c>
      <c r="AA6475" s="4">
        <f>IF(bot_orders[[#This Row],[side]]="sell",-bot_orders[[#This Row],[accFillSz]],bot_orders[[#This Row],[accFillSz]]+bot_orders[[#This Row],[fee]])</f>
        <v>-3.629</v>
      </c>
      <c r="AB6475">
        <v>0</v>
      </c>
      <c r="AC6475" t="s">
        <v>39</v>
      </c>
      <c r="AD6475">
        <v>0</v>
      </c>
      <c r="AE6475" t="s">
        <v>40</v>
      </c>
      <c r="AF6475" t="s">
        <v>41</v>
      </c>
      <c r="AG6475" t="s">
        <v>42</v>
      </c>
      <c r="AH6475" t="s">
        <v>28</v>
      </c>
      <c r="AI6475">
        <v>-3.629</v>
      </c>
      <c r="AJ6475">
        <v>2.52593903</v>
      </c>
    </row>
    <row r="6476" spans="1:36" x14ac:dyDescent="0.3">
      <c r="A6476">
        <v>6186</v>
      </c>
      <c r="B6476" t="s">
        <v>297</v>
      </c>
      <c r="C6476" t="s">
        <v>28</v>
      </c>
      <c r="D6476" t="s">
        <v>29</v>
      </c>
      <c r="E6476" t="s">
        <v>30</v>
      </c>
      <c r="F6476" t="s">
        <v>31</v>
      </c>
      <c r="G6476" t="s">
        <v>106</v>
      </c>
      <c r="H6476" t="s">
        <v>17193</v>
      </c>
      <c r="I6476" s="4" t="s">
        <v>17194</v>
      </c>
      <c r="J6476" s="1">
        <f>((((bot_orders[[#This Row],[cTime]]/ 1000)+3*3600) / 86400) + DATE(1970,1,1))</f>
        <v>45781.136453078703</v>
      </c>
      <c r="K6476" s="4" t="s">
        <v>17195</v>
      </c>
      <c r="L6476" s="1">
        <f>((((bot_orders[[#This Row],[uTime]]/ 1000)+3*3600) / 86400) + DATE(1970,1,1))</f>
        <v>45781.136471261576</v>
      </c>
      <c r="M6476" t="s">
        <v>34</v>
      </c>
      <c r="N6476" t="s">
        <v>28</v>
      </c>
      <c r="O6476" t="s">
        <v>35</v>
      </c>
      <c r="P6476">
        <v>3.6320000000000001</v>
      </c>
      <c r="Q6476" t="s">
        <v>36</v>
      </c>
      <c r="R6476" t="s">
        <v>55</v>
      </c>
      <c r="S6476">
        <v>0.69320000000000004</v>
      </c>
      <c r="T6476">
        <v>0.69320000000000004</v>
      </c>
      <c r="U6476">
        <v>3.6320000000000001</v>
      </c>
      <c r="V6476">
        <v>-2.9055999999999999E-3</v>
      </c>
      <c r="W6476" t="s">
        <v>39</v>
      </c>
      <c r="X6476" s="4">
        <f>IF(bot_orders[[#This Row],[side]]="sell", bot_orders[[#This Row],[accFillSz]]*bot_orders[[#This Row],[avgPx]] + bot_orders[[#This Row],[fee]], -bot_orders[[#This Row],[accFillSz]]*bot_orders[[#This Row],[avgPx]])</f>
        <v>-2.5177024000000001</v>
      </c>
      <c r="Y6476" s="4">
        <f>IF(bot_orders[[#This Row],[side]]="buy", bot_orders[[#This Row],[accFillSz]] + bot_orders[[#This Row],[fee]], -bot_orders[[#This Row],[accFillSz]])</f>
        <v>3.6290944000000001</v>
      </c>
      <c r="Z6476" s="4">
        <f>IF(bot_orders[[#This Row],[side]]="sell",bot_orders[[#This Row],[accFillSz]]*bot_orders[[#This Row],[avgPx]]+bot_orders[[#This Row],[fee]], 0)</f>
        <v>0</v>
      </c>
      <c r="AA6476" s="4">
        <f>IF(bot_orders[[#This Row],[side]]="sell",-bot_orders[[#This Row],[accFillSz]],bot_orders[[#This Row],[accFillSz]]+bot_orders[[#This Row],[fee]])</f>
        <v>3.6290944000000001</v>
      </c>
      <c r="AB6476">
        <v>0</v>
      </c>
      <c r="AC6476" t="s">
        <v>38</v>
      </c>
      <c r="AD6476">
        <v>0</v>
      </c>
      <c r="AE6476" t="s">
        <v>40</v>
      </c>
      <c r="AF6476" t="s">
        <v>41</v>
      </c>
      <c r="AG6476" t="s">
        <v>42</v>
      </c>
      <c r="AH6476" t="s">
        <v>28</v>
      </c>
      <c r="AI6476">
        <v>3.6290944000000001</v>
      </c>
      <c r="AJ6476">
        <v>-2.5177024000000001</v>
      </c>
    </row>
    <row r="6477" spans="1:36" x14ac:dyDescent="0.3">
      <c r="A6477">
        <v>6187</v>
      </c>
      <c r="B6477" t="s">
        <v>297</v>
      </c>
      <c r="C6477" t="s">
        <v>28</v>
      </c>
      <c r="D6477" t="s">
        <v>29</v>
      </c>
      <c r="E6477" t="s">
        <v>30</v>
      </c>
      <c r="F6477" t="s">
        <v>31</v>
      </c>
      <c r="G6477" t="s">
        <v>104</v>
      </c>
      <c r="H6477" t="s">
        <v>17196</v>
      </c>
      <c r="I6477" s="4" t="s">
        <v>17197</v>
      </c>
      <c r="J6477" s="1">
        <f>((((bot_orders[[#This Row],[cTime]]/ 1000)+3*3600) / 86400) + DATE(1970,1,1))</f>
        <v>45781.136590590279</v>
      </c>
      <c r="K6477" s="4" t="s">
        <v>17198</v>
      </c>
      <c r="L6477" s="1">
        <f>((((bot_orders[[#This Row],[uTime]]/ 1000)+3*3600) / 86400) + DATE(1970,1,1))</f>
        <v>45781.137419976847</v>
      </c>
      <c r="M6477" t="s">
        <v>34</v>
      </c>
      <c r="N6477" t="s">
        <v>28</v>
      </c>
      <c r="O6477" t="s">
        <v>35</v>
      </c>
      <c r="P6477">
        <v>3.629</v>
      </c>
      <c r="Q6477" t="s">
        <v>36</v>
      </c>
      <c r="R6477" t="s">
        <v>37</v>
      </c>
      <c r="S6477">
        <v>0.69320000000000004</v>
      </c>
      <c r="T6477">
        <v>0.69320000000000004</v>
      </c>
      <c r="U6477">
        <v>3.629</v>
      </c>
      <c r="V6477">
        <v>-2.0124981999999998E-3</v>
      </c>
      <c r="W6477" t="s">
        <v>38</v>
      </c>
      <c r="X6477" s="4">
        <f>IF(bot_orders[[#This Row],[side]]="sell", bot_orders[[#This Row],[accFillSz]]*bot_orders[[#This Row],[avgPx]] + bot_orders[[#This Row],[fee]], -bot_orders[[#This Row],[accFillSz]]*bot_orders[[#This Row],[avgPx]])</f>
        <v>2.5136103018</v>
      </c>
      <c r="Y6477" s="4">
        <f>IF(bot_orders[[#This Row],[side]]="buy", bot_orders[[#This Row],[accFillSz]] + bot_orders[[#This Row],[fee]], -bot_orders[[#This Row],[accFillSz]])</f>
        <v>-3.629</v>
      </c>
      <c r="Z6477" s="4">
        <f>IF(bot_orders[[#This Row],[side]]="sell",bot_orders[[#This Row],[accFillSz]]*bot_orders[[#This Row],[avgPx]]+bot_orders[[#This Row],[fee]], 0)</f>
        <v>2.5136103018</v>
      </c>
      <c r="AA6477" s="4">
        <f>IF(bot_orders[[#This Row],[side]]="sell",-bot_orders[[#This Row],[accFillSz]],bot_orders[[#This Row],[accFillSz]]+bot_orders[[#This Row],[fee]])</f>
        <v>-3.629</v>
      </c>
      <c r="AB6477">
        <v>0</v>
      </c>
      <c r="AC6477" t="s">
        <v>39</v>
      </c>
      <c r="AD6477">
        <v>0</v>
      </c>
      <c r="AE6477" t="s">
        <v>40</v>
      </c>
      <c r="AF6477" t="s">
        <v>41</v>
      </c>
      <c r="AG6477" t="s">
        <v>42</v>
      </c>
      <c r="AH6477" t="s">
        <v>28</v>
      </c>
      <c r="AI6477">
        <v>-3.629</v>
      </c>
      <c r="AJ6477">
        <v>2.5136102999999999</v>
      </c>
    </row>
    <row r="6478" spans="1:36" x14ac:dyDescent="0.3">
      <c r="A6478">
        <v>6188</v>
      </c>
      <c r="B6478" t="s">
        <v>297</v>
      </c>
      <c r="C6478" t="s">
        <v>28</v>
      </c>
      <c r="D6478" t="s">
        <v>29</v>
      </c>
      <c r="E6478" t="s">
        <v>30</v>
      </c>
      <c r="F6478" t="s">
        <v>31</v>
      </c>
      <c r="G6478" t="s">
        <v>43</v>
      </c>
      <c r="H6478" t="s">
        <v>17199</v>
      </c>
      <c r="I6478" s="4" t="s">
        <v>17200</v>
      </c>
      <c r="J6478" s="1">
        <f>((((bot_orders[[#This Row],[cTime]]/ 1000)+3*3600) / 86400) + DATE(1970,1,1))</f>
        <v>45781.137419999999</v>
      </c>
      <c r="K6478" s="4" t="s">
        <v>17201</v>
      </c>
      <c r="L6478" s="1">
        <f>((((bot_orders[[#This Row],[uTime]]/ 1000)+3*3600) / 86400) + DATE(1970,1,1))</f>
        <v>45781.14098729167</v>
      </c>
      <c r="M6478" t="s">
        <v>34</v>
      </c>
      <c r="N6478" t="s">
        <v>28</v>
      </c>
      <c r="O6478" t="s">
        <v>35</v>
      </c>
      <c r="P6478">
        <v>3.6320000000000001</v>
      </c>
      <c r="Q6478" t="s">
        <v>36</v>
      </c>
      <c r="R6478" t="s">
        <v>55</v>
      </c>
      <c r="S6478">
        <v>0.68989999999999996</v>
      </c>
      <c r="T6478">
        <v>0.68989999999999996</v>
      </c>
      <c r="U6478">
        <v>3.6320000000000001</v>
      </c>
      <c r="V6478">
        <v>-2.9055999999999999E-3</v>
      </c>
      <c r="W6478" t="s">
        <v>39</v>
      </c>
      <c r="X6478" s="4">
        <f>IF(bot_orders[[#This Row],[side]]="sell", bot_orders[[#This Row],[accFillSz]]*bot_orders[[#This Row],[avgPx]] + bot_orders[[#This Row],[fee]], -bot_orders[[#This Row],[accFillSz]]*bot_orders[[#This Row],[avgPx]])</f>
        <v>-2.5057168000000001</v>
      </c>
      <c r="Y6478" s="4">
        <f>IF(bot_orders[[#This Row],[side]]="buy", bot_orders[[#This Row],[accFillSz]] + bot_orders[[#This Row],[fee]], -bot_orders[[#This Row],[accFillSz]])</f>
        <v>3.6290944000000001</v>
      </c>
      <c r="Z6478" s="4">
        <f>IF(bot_orders[[#This Row],[side]]="sell",bot_orders[[#This Row],[accFillSz]]*bot_orders[[#This Row],[avgPx]]+bot_orders[[#This Row],[fee]], 0)</f>
        <v>0</v>
      </c>
      <c r="AA6478" s="4">
        <f>IF(bot_orders[[#This Row],[side]]="sell",-bot_orders[[#This Row],[accFillSz]],bot_orders[[#This Row],[accFillSz]]+bot_orders[[#This Row],[fee]])</f>
        <v>3.6290944000000001</v>
      </c>
      <c r="AB6478">
        <v>0</v>
      </c>
      <c r="AC6478" t="s">
        <v>38</v>
      </c>
      <c r="AD6478">
        <v>0</v>
      </c>
      <c r="AE6478" t="s">
        <v>40</v>
      </c>
      <c r="AF6478" t="s">
        <v>41</v>
      </c>
      <c r="AG6478" t="s">
        <v>42</v>
      </c>
      <c r="AH6478" t="s">
        <v>28</v>
      </c>
      <c r="AI6478">
        <v>3.6290944000000001</v>
      </c>
      <c r="AJ6478">
        <v>-2.5057168000000001</v>
      </c>
    </row>
    <row r="6479" spans="1:36" x14ac:dyDescent="0.3">
      <c r="A6479">
        <v>6189</v>
      </c>
      <c r="B6479" t="s">
        <v>297</v>
      </c>
      <c r="C6479" t="s">
        <v>28</v>
      </c>
      <c r="D6479" t="s">
        <v>29</v>
      </c>
      <c r="E6479" t="s">
        <v>30</v>
      </c>
      <c r="F6479" t="s">
        <v>31</v>
      </c>
      <c r="G6479" t="s">
        <v>43</v>
      </c>
      <c r="H6479" t="s">
        <v>17202</v>
      </c>
      <c r="I6479" s="4" t="s">
        <v>17203</v>
      </c>
      <c r="J6479" s="1">
        <f>((((bot_orders[[#This Row],[cTime]]/ 1000)+3*3600) / 86400) + DATE(1970,1,1))</f>
        <v>45781.140987303239</v>
      </c>
      <c r="K6479" s="4" t="s">
        <v>17204</v>
      </c>
      <c r="L6479" s="1">
        <f>((((bot_orders[[#This Row],[uTime]]/ 1000)+3*3600) / 86400) + DATE(1970,1,1))</f>
        <v>45781.212108368054</v>
      </c>
      <c r="M6479" t="s">
        <v>34</v>
      </c>
      <c r="N6479" t="s">
        <v>28</v>
      </c>
      <c r="O6479" t="s">
        <v>35</v>
      </c>
      <c r="P6479">
        <v>3.629</v>
      </c>
      <c r="Q6479" t="s">
        <v>36</v>
      </c>
      <c r="R6479" t="s">
        <v>37</v>
      </c>
      <c r="S6479">
        <v>0.69320000000000004</v>
      </c>
      <c r="T6479">
        <v>0.69320000000000004</v>
      </c>
      <c r="U6479">
        <v>3.629</v>
      </c>
      <c r="V6479">
        <v>-2.0124981999999998E-3</v>
      </c>
      <c r="W6479" t="s">
        <v>38</v>
      </c>
      <c r="X6479" s="4">
        <f>IF(bot_orders[[#This Row],[side]]="sell", bot_orders[[#This Row],[accFillSz]]*bot_orders[[#This Row],[avgPx]] + bot_orders[[#This Row],[fee]], -bot_orders[[#This Row],[accFillSz]]*bot_orders[[#This Row],[avgPx]])</f>
        <v>2.5136103018</v>
      </c>
      <c r="Y6479" s="4">
        <f>IF(bot_orders[[#This Row],[side]]="buy", bot_orders[[#This Row],[accFillSz]] + bot_orders[[#This Row],[fee]], -bot_orders[[#This Row],[accFillSz]])</f>
        <v>-3.629</v>
      </c>
      <c r="Z6479" s="4">
        <f>IF(bot_orders[[#This Row],[side]]="sell",bot_orders[[#This Row],[accFillSz]]*bot_orders[[#This Row],[avgPx]]+bot_orders[[#This Row],[fee]], 0)</f>
        <v>2.5136103018</v>
      </c>
      <c r="AA6479" s="4">
        <f>IF(bot_orders[[#This Row],[side]]="sell",-bot_orders[[#This Row],[accFillSz]],bot_orders[[#This Row],[accFillSz]]+bot_orders[[#This Row],[fee]])</f>
        <v>-3.629</v>
      </c>
      <c r="AB6479">
        <v>0</v>
      </c>
      <c r="AC6479" t="s">
        <v>39</v>
      </c>
      <c r="AD6479">
        <v>0</v>
      </c>
      <c r="AE6479" t="s">
        <v>40</v>
      </c>
      <c r="AF6479" t="s">
        <v>41</v>
      </c>
      <c r="AG6479" t="s">
        <v>42</v>
      </c>
      <c r="AH6479" t="s">
        <v>28</v>
      </c>
      <c r="AI6479">
        <v>-3.629</v>
      </c>
      <c r="AJ6479">
        <v>2.5136102999999999</v>
      </c>
    </row>
    <row r="6480" spans="1:36" x14ac:dyDescent="0.3">
      <c r="A6480">
        <v>6190</v>
      </c>
      <c r="B6480" t="s">
        <v>297</v>
      </c>
      <c r="C6480" t="s">
        <v>28</v>
      </c>
      <c r="D6480" t="s">
        <v>29</v>
      </c>
      <c r="E6480" t="s">
        <v>30</v>
      </c>
      <c r="F6480" t="s">
        <v>31</v>
      </c>
      <c r="G6480" t="s">
        <v>117</v>
      </c>
      <c r="H6480" t="s">
        <v>17205</v>
      </c>
      <c r="I6480" s="4" t="s">
        <v>17206</v>
      </c>
      <c r="J6480" s="1">
        <f>((((bot_orders[[#This Row],[cTime]]/ 1000)+3*3600) / 86400) + DATE(1970,1,1))</f>
        <v>45781.144331504634</v>
      </c>
      <c r="K6480" s="4" t="s">
        <v>17207</v>
      </c>
      <c r="L6480" s="1">
        <f>((((bot_orders[[#This Row],[uTime]]/ 1000)+3*3600) / 86400) + DATE(1970,1,1))</f>
        <v>45781.210072488422</v>
      </c>
      <c r="M6480" t="s">
        <v>34</v>
      </c>
      <c r="N6480" t="s">
        <v>28</v>
      </c>
      <c r="O6480" t="s">
        <v>35</v>
      </c>
      <c r="P6480">
        <v>3.629</v>
      </c>
      <c r="Q6480" t="s">
        <v>36</v>
      </c>
      <c r="R6480" t="s">
        <v>37</v>
      </c>
      <c r="S6480">
        <v>0.68989999999999996</v>
      </c>
      <c r="T6480">
        <v>0.68989999999999996</v>
      </c>
      <c r="U6480">
        <v>3.629</v>
      </c>
      <c r="V6480">
        <v>-2.0029177000000001E-3</v>
      </c>
      <c r="W6480" t="s">
        <v>38</v>
      </c>
      <c r="X6480" s="4">
        <f>IF(bot_orders[[#This Row],[side]]="sell", bot_orders[[#This Row],[accFillSz]]*bot_orders[[#This Row],[avgPx]] + bot_orders[[#This Row],[fee]], -bot_orders[[#This Row],[accFillSz]]*bot_orders[[#This Row],[avgPx]])</f>
        <v>2.5016441822999997</v>
      </c>
      <c r="Y6480" s="4">
        <f>IF(bot_orders[[#This Row],[side]]="buy", bot_orders[[#This Row],[accFillSz]] + bot_orders[[#This Row],[fee]], -bot_orders[[#This Row],[accFillSz]])</f>
        <v>-3.629</v>
      </c>
      <c r="Z6480" s="4">
        <f>IF(bot_orders[[#This Row],[side]]="sell",bot_orders[[#This Row],[accFillSz]]*bot_orders[[#This Row],[avgPx]]+bot_orders[[#This Row],[fee]], 0)</f>
        <v>2.5016441822999997</v>
      </c>
      <c r="AA6480" s="4">
        <f>IF(bot_orders[[#This Row],[side]]="sell",-bot_orders[[#This Row],[accFillSz]],bot_orders[[#This Row],[accFillSz]]+bot_orders[[#This Row],[fee]])</f>
        <v>-3.629</v>
      </c>
      <c r="AB6480">
        <v>0</v>
      </c>
      <c r="AC6480" t="s">
        <v>39</v>
      </c>
      <c r="AD6480">
        <v>0</v>
      </c>
      <c r="AE6480" t="s">
        <v>40</v>
      </c>
      <c r="AF6480" t="s">
        <v>41</v>
      </c>
      <c r="AG6480" t="s">
        <v>42</v>
      </c>
      <c r="AH6480" t="s">
        <v>28</v>
      </c>
      <c r="AI6480">
        <v>-3.629</v>
      </c>
      <c r="AJ6480">
        <v>2.50164418</v>
      </c>
    </row>
    <row r="6481" spans="1:36" x14ac:dyDescent="0.3">
      <c r="A6481">
        <v>6192</v>
      </c>
      <c r="B6481" t="s">
        <v>297</v>
      </c>
      <c r="C6481" t="s">
        <v>28</v>
      </c>
      <c r="D6481" t="s">
        <v>29</v>
      </c>
      <c r="E6481" t="s">
        <v>30</v>
      </c>
      <c r="F6481" t="s">
        <v>31</v>
      </c>
      <c r="G6481" t="s">
        <v>115</v>
      </c>
      <c r="H6481" t="s">
        <v>17208</v>
      </c>
      <c r="I6481" s="4" t="s">
        <v>17209</v>
      </c>
      <c r="J6481" s="1">
        <f>((((bot_orders[[#This Row],[cTime]]/ 1000)+3*3600) / 86400) + DATE(1970,1,1))</f>
        <v>45781.151402048614</v>
      </c>
      <c r="K6481" s="4" t="s">
        <v>17210</v>
      </c>
      <c r="L6481" s="1">
        <f>((((bot_orders[[#This Row],[uTime]]/ 1000)+3*3600) / 86400) + DATE(1970,1,1))</f>
        <v>45781.174480104164</v>
      </c>
      <c r="M6481" t="s">
        <v>34</v>
      </c>
      <c r="N6481" t="s">
        <v>28</v>
      </c>
      <c r="O6481" t="s">
        <v>35</v>
      </c>
      <c r="P6481">
        <v>3.629</v>
      </c>
      <c r="Q6481" t="s">
        <v>36</v>
      </c>
      <c r="R6481" t="s">
        <v>37</v>
      </c>
      <c r="S6481">
        <v>0.68659999999999999</v>
      </c>
      <c r="T6481">
        <v>0.68659999999999999</v>
      </c>
      <c r="U6481">
        <v>3.629</v>
      </c>
      <c r="V6481">
        <v>-1.9933371E-3</v>
      </c>
      <c r="W6481" t="s">
        <v>38</v>
      </c>
      <c r="X6481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481" s="4">
        <f>IF(bot_orders[[#This Row],[side]]="buy", bot_orders[[#This Row],[accFillSz]] + bot_orders[[#This Row],[fee]], -bot_orders[[#This Row],[accFillSz]])</f>
        <v>-3.629</v>
      </c>
      <c r="Z6481" s="4">
        <f>IF(bot_orders[[#This Row],[side]]="sell",bot_orders[[#This Row],[accFillSz]]*bot_orders[[#This Row],[avgPx]]+bot_orders[[#This Row],[fee]], 0)</f>
        <v>2.4896780628999999</v>
      </c>
      <c r="AA6481" s="4">
        <f>IF(bot_orders[[#This Row],[side]]="sell",-bot_orders[[#This Row],[accFillSz]],bot_orders[[#This Row],[accFillSz]]+bot_orders[[#This Row],[fee]])</f>
        <v>-3.629</v>
      </c>
      <c r="AB6481">
        <v>0</v>
      </c>
      <c r="AC6481" t="s">
        <v>39</v>
      </c>
      <c r="AD6481">
        <v>0</v>
      </c>
      <c r="AE6481" t="s">
        <v>40</v>
      </c>
      <c r="AF6481" t="s">
        <v>41</v>
      </c>
      <c r="AG6481" t="s">
        <v>42</v>
      </c>
      <c r="AH6481" t="s">
        <v>28</v>
      </c>
      <c r="AI6481">
        <v>-3.629</v>
      </c>
      <c r="AJ6481">
        <v>2.4896780600000001</v>
      </c>
    </row>
    <row r="6482" spans="1:36" x14ac:dyDescent="0.3">
      <c r="A6482">
        <v>6194</v>
      </c>
      <c r="B6482" t="s">
        <v>297</v>
      </c>
      <c r="C6482" t="s">
        <v>28</v>
      </c>
      <c r="D6482" t="s">
        <v>29</v>
      </c>
      <c r="E6482" t="s">
        <v>30</v>
      </c>
      <c r="F6482" t="s">
        <v>31</v>
      </c>
      <c r="G6482" t="s">
        <v>125</v>
      </c>
      <c r="H6482" t="s">
        <v>17211</v>
      </c>
      <c r="I6482" s="4" t="s">
        <v>17212</v>
      </c>
      <c r="J6482" s="1">
        <f>((((bot_orders[[#This Row],[cTime]]/ 1000)+3*3600) / 86400) + DATE(1970,1,1))</f>
        <v>45781.158357754626</v>
      </c>
      <c r="K6482" s="4" t="s">
        <v>17213</v>
      </c>
      <c r="L6482" s="1">
        <f>((((bot_orders[[#This Row],[uTime]]/ 1000)+3*3600) / 86400) + DATE(1970,1,1))</f>
        <v>45781.16048554398</v>
      </c>
      <c r="M6482" t="s">
        <v>34</v>
      </c>
      <c r="N6482" t="s">
        <v>28</v>
      </c>
      <c r="O6482" t="s">
        <v>35</v>
      </c>
      <c r="P6482">
        <v>3.629</v>
      </c>
      <c r="Q6482" t="s">
        <v>36</v>
      </c>
      <c r="R6482" t="s">
        <v>37</v>
      </c>
      <c r="S6482">
        <v>0.68320000000000003</v>
      </c>
      <c r="T6482">
        <v>0.68320000000000003</v>
      </c>
      <c r="U6482">
        <v>3.629</v>
      </c>
      <c r="V6482">
        <v>-1.9834662000000002E-3</v>
      </c>
      <c r="W6482" t="s">
        <v>38</v>
      </c>
      <c r="X6482" s="4">
        <f>IF(bot_orders[[#This Row],[side]]="sell", bot_orders[[#This Row],[accFillSz]]*bot_orders[[#This Row],[avgPx]] + bot_orders[[#This Row],[fee]], -bot_orders[[#This Row],[accFillSz]]*bot_orders[[#This Row],[avgPx]])</f>
        <v>2.4773493337999999</v>
      </c>
      <c r="Y6482" s="4">
        <f>IF(bot_orders[[#This Row],[side]]="buy", bot_orders[[#This Row],[accFillSz]] + bot_orders[[#This Row],[fee]], -bot_orders[[#This Row],[accFillSz]])</f>
        <v>-3.629</v>
      </c>
      <c r="Z6482" s="4">
        <f>IF(bot_orders[[#This Row],[side]]="sell",bot_orders[[#This Row],[accFillSz]]*bot_orders[[#This Row],[avgPx]]+bot_orders[[#This Row],[fee]], 0)</f>
        <v>2.4773493337999999</v>
      </c>
      <c r="AA6482" s="4">
        <f>IF(bot_orders[[#This Row],[side]]="sell",-bot_orders[[#This Row],[accFillSz]],bot_orders[[#This Row],[accFillSz]]+bot_orders[[#This Row],[fee]])</f>
        <v>-3.629</v>
      </c>
      <c r="AB6482">
        <v>0</v>
      </c>
      <c r="AC6482" t="s">
        <v>39</v>
      </c>
      <c r="AD6482">
        <v>0</v>
      </c>
      <c r="AE6482" t="s">
        <v>40</v>
      </c>
      <c r="AF6482" t="s">
        <v>41</v>
      </c>
      <c r="AG6482" t="s">
        <v>42</v>
      </c>
      <c r="AH6482" t="s">
        <v>28</v>
      </c>
      <c r="AI6482">
        <v>-3.629</v>
      </c>
      <c r="AJ6482">
        <v>2.47734933</v>
      </c>
    </row>
    <row r="6483" spans="1:36" x14ac:dyDescent="0.3">
      <c r="A6483">
        <v>6195</v>
      </c>
      <c r="B6483" t="s">
        <v>297</v>
      </c>
      <c r="C6483" t="s">
        <v>28</v>
      </c>
      <c r="D6483" t="s">
        <v>29</v>
      </c>
      <c r="E6483" t="s">
        <v>30</v>
      </c>
      <c r="F6483" t="s">
        <v>31</v>
      </c>
      <c r="G6483" t="s">
        <v>113</v>
      </c>
      <c r="H6483" t="s">
        <v>17214</v>
      </c>
      <c r="I6483" s="4" t="s">
        <v>17215</v>
      </c>
      <c r="J6483" s="1">
        <f>((((bot_orders[[#This Row],[cTime]]/ 1000)+3*3600) / 86400) + DATE(1970,1,1))</f>
        <v>45781.160485555556</v>
      </c>
      <c r="K6483" s="4" t="s">
        <v>17216</v>
      </c>
      <c r="L6483" s="1">
        <f>((((bot_orders[[#This Row],[uTime]]/ 1000)+3*3600) / 86400) + DATE(1970,1,1))</f>
        <v>45781.320090393521</v>
      </c>
      <c r="M6483" t="s">
        <v>34</v>
      </c>
      <c r="N6483" t="s">
        <v>28</v>
      </c>
      <c r="O6483" t="s">
        <v>35</v>
      </c>
      <c r="P6483">
        <v>3.6320000000000001</v>
      </c>
      <c r="Q6483" t="s">
        <v>36</v>
      </c>
      <c r="R6483" t="s">
        <v>55</v>
      </c>
      <c r="S6483">
        <v>0.68</v>
      </c>
      <c r="T6483">
        <v>0.68</v>
      </c>
      <c r="U6483">
        <v>3.6320000000000001</v>
      </c>
      <c r="V6483">
        <v>-2.9055999999999999E-3</v>
      </c>
      <c r="W6483" t="s">
        <v>39</v>
      </c>
      <c r="X6483" s="4">
        <f>IF(bot_orders[[#This Row],[side]]="sell", bot_orders[[#This Row],[accFillSz]]*bot_orders[[#This Row],[avgPx]] + bot_orders[[#This Row],[fee]], -bot_orders[[#This Row],[accFillSz]]*bot_orders[[#This Row],[avgPx]])</f>
        <v>-2.4697600000000004</v>
      </c>
      <c r="Y6483" s="4">
        <f>IF(bot_orders[[#This Row],[side]]="buy", bot_orders[[#This Row],[accFillSz]] + bot_orders[[#This Row],[fee]], -bot_orders[[#This Row],[accFillSz]])</f>
        <v>3.6290944000000001</v>
      </c>
      <c r="Z6483" s="4">
        <f>IF(bot_orders[[#This Row],[side]]="sell",bot_orders[[#This Row],[accFillSz]]*bot_orders[[#This Row],[avgPx]]+bot_orders[[#This Row],[fee]], 0)</f>
        <v>0</v>
      </c>
      <c r="AA6483" s="4">
        <f>IF(bot_orders[[#This Row],[side]]="sell",-bot_orders[[#This Row],[accFillSz]],bot_orders[[#This Row],[accFillSz]]+bot_orders[[#This Row],[fee]])</f>
        <v>3.6290944000000001</v>
      </c>
      <c r="AB6483">
        <v>0</v>
      </c>
      <c r="AC6483" t="s">
        <v>38</v>
      </c>
      <c r="AD6483">
        <v>0</v>
      </c>
      <c r="AE6483" t="s">
        <v>40</v>
      </c>
      <c r="AF6483" t="s">
        <v>41</v>
      </c>
      <c r="AG6483" t="s">
        <v>42</v>
      </c>
      <c r="AH6483" t="s">
        <v>28</v>
      </c>
      <c r="AI6483">
        <v>3.6290944000000001</v>
      </c>
      <c r="AJ6483">
        <v>-2.46976</v>
      </c>
    </row>
    <row r="6484" spans="1:36" x14ac:dyDescent="0.3">
      <c r="A6484">
        <v>6200</v>
      </c>
      <c r="B6484" t="s">
        <v>297</v>
      </c>
      <c r="C6484" t="s">
        <v>28</v>
      </c>
      <c r="D6484" t="s">
        <v>29</v>
      </c>
      <c r="E6484" t="s">
        <v>30</v>
      </c>
      <c r="F6484" t="s">
        <v>31</v>
      </c>
      <c r="G6484" t="s">
        <v>128</v>
      </c>
      <c r="H6484" t="s">
        <v>17217</v>
      </c>
      <c r="I6484" s="4" t="s">
        <v>17218</v>
      </c>
      <c r="J6484" s="1">
        <f>((((bot_orders[[#This Row],[cTime]]/ 1000)+3*3600) / 86400) + DATE(1970,1,1))</f>
        <v>45781.17448011574</v>
      </c>
      <c r="K6484" s="4" t="s">
        <v>17219</v>
      </c>
      <c r="L6484" s="1">
        <f>((((bot_orders[[#This Row],[uTime]]/ 1000)+3*3600) / 86400) + DATE(1970,1,1))</f>
        <v>45781.196972233796</v>
      </c>
      <c r="M6484" t="s">
        <v>34</v>
      </c>
      <c r="N6484" t="s">
        <v>28</v>
      </c>
      <c r="O6484" t="s">
        <v>35</v>
      </c>
      <c r="P6484">
        <v>3.6320000000000001</v>
      </c>
      <c r="Q6484" t="s">
        <v>36</v>
      </c>
      <c r="R6484" t="s">
        <v>55</v>
      </c>
      <c r="S6484">
        <v>0.68320000000000003</v>
      </c>
      <c r="T6484">
        <v>0.68320000000000003</v>
      </c>
      <c r="U6484">
        <v>3.6320000000000001</v>
      </c>
      <c r="V6484">
        <v>-2.9055999999999999E-3</v>
      </c>
      <c r="W6484" t="s">
        <v>39</v>
      </c>
      <c r="X6484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484" s="4">
        <f>IF(bot_orders[[#This Row],[side]]="buy", bot_orders[[#This Row],[accFillSz]] + bot_orders[[#This Row],[fee]], -bot_orders[[#This Row],[accFillSz]])</f>
        <v>3.6290944000000001</v>
      </c>
      <c r="Z6484" s="4">
        <f>IF(bot_orders[[#This Row],[side]]="sell",bot_orders[[#This Row],[accFillSz]]*bot_orders[[#This Row],[avgPx]]+bot_orders[[#This Row],[fee]], 0)</f>
        <v>0</v>
      </c>
      <c r="AA6484" s="4">
        <f>IF(bot_orders[[#This Row],[side]]="sell",-bot_orders[[#This Row],[accFillSz]],bot_orders[[#This Row],[accFillSz]]+bot_orders[[#This Row],[fee]])</f>
        <v>3.6290944000000001</v>
      </c>
      <c r="AB6484">
        <v>0</v>
      </c>
      <c r="AC6484" t="s">
        <v>38</v>
      </c>
      <c r="AD6484">
        <v>0</v>
      </c>
      <c r="AE6484" t="s">
        <v>40</v>
      </c>
      <c r="AF6484" t="s">
        <v>41</v>
      </c>
      <c r="AG6484" t="s">
        <v>42</v>
      </c>
      <c r="AH6484" t="s">
        <v>28</v>
      </c>
      <c r="AI6484">
        <v>3.6290944000000001</v>
      </c>
      <c r="AJ6484">
        <v>-2.4813824000000002</v>
      </c>
    </row>
    <row r="6485" spans="1:36" x14ac:dyDescent="0.3">
      <c r="A6485">
        <v>6223</v>
      </c>
      <c r="B6485" t="s">
        <v>297</v>
      </c>
      <c r="C6485" t="s">
        <v>28</v>
      </c>
      <c r="D6485" t="s">
        <v>29</v>
      </c>
      <c r="E6485" t="s">
        <v>30</v>
      </c>
      <c r="F6485" t="s">
        <v>31</v>
      </c>
      <c r="G6485" t="s">
        <v>128</v>
      </c>
      <c r="H6485" t="s">
        <v>17220</v>
      </c>
      <c r="I6485" s="4" t="s">
        <v>17221</v>
      </c>
      <c r="J6485" s="1">
        <f>((((bot_orders[[#This Row],[cTime]]/ 1000)+3*3600) / 86400) + DATE(1970,1,1))</f>
        <v>45781.196972245365</v>
      </c>
      <c r="K6485" s="4" t="s">
        <v>17222</v>
      </c>
      <c r="L6485" s="1">
        <f>((((bot_orders[[#This Row],[uTime]]/ 1000)+3*3600) / 86400) + DATE(1970,1,1))</f>
        <v>45781.204167442127</v>
      </c>
      <c r="M6485" t="s">
        <v>34</v>
      </c>
      <c r="N6485" t="s">
        <v>28</v>
      </c>
      <c r="O6485" t="s">
        <v>35</v>
      </c>
      <c r="P6485">
        <v>3.629</v>
      </c>
      <c r="Q6485" t="s">
        <v>36</v>
      </c>
      <c r="R6485" t="s">
        <v>37</v>
      </c>
      <c r="S6485">
        <v>0.68659999999999999</v>
      </c>
      <c r="T6485">
        <v>0.68659999999999999</v>
      </c>
      <c r="U6485">
        <v>3.629</v>
      </c>
      <c r="V6485">
        <v>-1.9933371E-3</v>
      </c>
      <c r="W6485" t="s">
        <v>38</v>
      </c>
      <c r="X6485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485" s="4">
        <f>IF(bot_orders[[#This Row],[side]]="buy", bot_orders[[#This Row],[accFillSz]] + bot_orders[[#This Row],[fee]], -bot_orders[[#This Row],[accFillSz]])</f>
        <v>-3.629</v>
      </c>
      <c r="Z6485" s="4">
        <f>IF(bot_orders[[#This Row],[side]]="sell",bot_orders[[#This Row],[accFillSz]]*bot_orders[[#This Row],[avgPx]]+bot_orders[[#This Row],[fee]], 0)</f>
        <v>2.4896780628999999</v>
      </c>
      <c r="AA6485" s="4">
        <f>IF(bot_orders[[#This Row],[side]]="sell",-bot_orders[[#This Row],[accFillSz]],bot_orders[[#This Row],[accFillSz]]+bot_orders[[#This Row],[fee]])</f>
        <v>-3.629</v>
      </c>
      <c r="AB6485">
        <v>0</v>
      </c>
      <c r="AC6485" t="s">
        <v>39</v>
      </c>
      <c r="AD6485">
        <v>0</v>
      </c>
      <c r="AE6485" t="s">
        <v>40</v>
      </c>
      <c r="AF6485" t="s">
        <v>41</v>
      </c>
      <c r="AG6485" t="s">
        <v>42</v>
      </c>
      <c r="AH6485" t="s">
        <v>28</v>
      </c>
      <c r="AI6485">
        <v>-3.629</v>
      </c>
      <c r="AJ6485">
        <v>2.4896780600000001</v>
      </c>
    </row>
    <row r="6486" spans="1:36" x14ac:dyDescent="0.3">
      <c r="A6486">
        <v>6224</v>
      </c>
      <c r="B6486" t="s">
        <v>297</v>
      </c>
      <c r="C6486" t="s">
        <v>28</v>
      </c>
      <c r="D6486" t="s">
        <v>29</v>
      </c>
      <c r="E6486" t="s">
        <v>30</v>
      </c>
      <c r="F6486" t="s">
        <v>31</v>
      </c>
      <c r="G6486" t="s">
        <v>137</v>
      </c>
      <c r="H6486" t="s">
        <v>17223</v>
      </c>
      <c r="I6486" s="4" t="s">
        <v>17224</v>
      </c>
      <c r="J6486" s="1">
        <f>((((bot_orders[[#This Row],[cTime]]/ 1000)+3*3600) / 86400) + DATE(1970,1,1))</f>
        <v>45781.204167453703</v>
      </c>
      <c r="K6486" s="4" t="s">
        <v>17225</v>
      </c>
      <c r="L6486" s="1">
        <f>((((bot_orders[[#This Row],[uTime]]/ 1000)+3*3600) / 86400) + DATE(1970,1,1))</f>
        <v>45781.237158599542</v>
      </c>
      <c r="M6486" t="s">
        <v>34</v>
      </c>
      <c r="N6486" t="s">
        <v>28</v>
      </c>
      <c r="O6486" t="s">
        <v>35</v>
      </c>
      <c r="P6486">
        <v>3.6320000000000001</v>
      </c>
      <c r="Q6486" t="s">
        <v>36</v>
      </c>
      <c r="R6486" t="s">
        <v>55</v>
      </c>
      <c r="S6486">
        <v>0.68320000000000003</v>
      </c>
      <c r="T6486">
        <v>0.68320000000000003</v>
      </c>
      <c r="U6486">
        <v>3.6320000000000001</v>
      </c>
      <c r="V6486">
        <v>-2.9055999999999999E-3</v>
      </c>
      <c r="W6486" t="s">
        <v>39</v>
      </c>
      <c r="X6486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486" s="4">
        <f>IF(bot_orders[[#This Row],[side]]="buy", bot_orders[[#This Row],[accFillSz]] + bot_orders[[#This Row],[fee]], -bot_orders[[#This Row],[accFillSz]])</f>
        <v>3.6290944000000001</v>
      </c>
      <c r="Z6486" s="4">
        <f>IF(bot_orders[[#This Row],[side]]="sell",bot_orders[[#This Row],[accFillSz]]*bot_orders[[#This Row],[avgPx]]+bot_orders[[#This Row],[fee]], 0)</f>
        <v>0</v>
      </c>
      <c r="AA6486" s="4">
        <f>IF(bot_orders[[#This Row],[side]]="sell",-bot_orders[[#This Row],[accFillSz]],bot_orders[[#This Row],[accFillSz]]+bot_orders[[#This Row],[fee]])</f>
        <v>3.6290944000000001</v>
      </c>
      <c r="AB6486">
        <v>0</v>
      </c>
      <c r="AC6486" t="s">
        <v>38</v>
      </c>
      <c r="AD6486">
        <v>0</v>
      </c>
      <c r="AE6486" t="s">
        <v>40</v>
      </c>
      <c r="AF6486" t="s">
        <v>41</v>
      </c>
      <c r="AG6486" t="s">
        <v>42</v>
      </c>
      <c r="AH6486" t="s">
        <v>28</v>
      </c>
      <c r="AI6486">
        <v>3.6290944000000001</v>
      </c>
      <c r="AJ6486">
        <v>-2.4813824000000002</v>
      </c>
    </row>
    <row r="6487" spans="1:36" x14ac:dyDescent="0.3">
      <c r="A6487">
        <v>6225</v>
      </c>
      <c r="B6487" t="s">
        <v>297</v>
      </c>
      <c r="C6487" t="s">
        <v>28</v>
      </c>
      <c r="D6487" t="s">
        <v>29</v>
      </c>
      <c r="E6487" t="s">
        <v>30</v>
      </c>
      <c r="F6487" t="s">
        <v>31</v>
      </c>
      <c r="G6487" t="s">
        <v>121</v>
      </c>
      <c r="H6487" t="s">
        <v>17226</v>
      </c>
      <c r="I6487" s="4" t="s">
        <v>17227</v>
      </c>
      <c r="J6487" s="1">
        <f>((((bot_orders[[#This Row],[cTime]]/ 1000)+3*3600) / 86400) + DATE(1970,1,1))</f>
        <v>45781.210072499998</v>
      </c>
      <c r="K6487" s="4" t="s">
        <v>17228</v>
      </c>
      <c r="L6487" s="1">
        <f>((((bot_orders[[#This Row],[uTime]]/ 1000)+3*3600) / 86400) + DATE(1970,1,1))</f>
        <v>45781.231782824078</v>
      </c>
      <c r="M6487" t="s">
        <v>34</v>
      </c>
      <c r="N6487" t="s">
        <v>28</v>
      </c>
      <c r="O6487" t="s">
        <v>35</v>
      </c>
      <c r="P6487">
        <v>3.6320000000000001</v>
      </c>
      <c r="Q6487" t="s">
        <v>36</v>
      </c>
      <c r="R6487" t="s">
        <v>55</v>
      </c>
      <c r="S6487">
        <v>0.68659999999999999</v>
      </c>
      <c r="T6487">
        <v>0.68659999999999999</v>
      </c>
      <c r="U6487">
        <v>3.6320000000000001</v>
      </c>
      <c r="V6487">
        <v>-2.9055999999999999E-3</v>
      </c>
      <c r="W6487" t="s">
        <v>39</v>
      </c>
      <c r="X6487" s="4">
        <f>IF(bot_orders[[#This Row],[side]]="sell", bot_orders[[#This Row],[accFillSz]]*bot_orders[[#This Row],[avgPx]] + bot_orders[[#This Row],[fee]], -bot_orders[[#This Row],[accFillSz]]*bot_orders[[#This Row],[avgPx]])</f>
        <v>-2.4937312</v>
      </c>
      <c r="Y6487" s="4">
        <f>IF(bot_orders[[#This Row],[side]]="buy", bot_orders[[#This Row],[accFillSz]] + bot_orders[[#This Row],[fee]], -bot_orders[[#This Row],[accFillSz]])</f>
        <v>3.6290944000000001</v>
      </c>
      <c r="Z6487" s="4">
        <f>IF(bot_orders[[#This Row],[side]]="sell",bot_orders[[#This Row],[accFillSz]]*bot_orders[[#This Row],[avgPx]]+bot_orders[[#This Row],[fee]], 0)</f>
        <v>0</v>
      </c>
      <c r="AA6487" s="4">
        <f>IF(bot_orders[[#This Row],[side]]="sell",-bot_orders[[#This Row],[accFillSz]],bot_orders[[#This Row],[accFillSz]]+bot_orders[[#This Row],[fee]])</f>
        <v>3.6290944000000001</v>
      </c>
      <c r="AB6487">
        <v>0</v>
      </c>
      <c r="AC6487" t="s">
        <v>38</v>
      </c>
      <c r="AD6487">
        <v>0</v>
      </c>
      <c r="AE6487" t="s">
        <v>40</v>
      </c>
      <c r="AF6487" t="s">
        <v>41</v>
      </c>
      <c r="AG6487" t="s">
        <v>42</v>
      </c>
      <c r="AH6487" t="s">
        <v>28</v>
      </c>
      <c r="AI6487">
        <v>3.6290944000000001</v>
      </c>
      <c r="AJ6487">
        <v>-2.4937312</v>
      </c>
    </row>
    <row r="6488" spans="1:36" x14ac:dyDescent="0.3">
      <c r="A6488">
        <v>6226</v>
      </c>
      <c r="B6488" t="s">
        <v>297</v>
      </c>
      <c r="C6488" t="s">
        <v>28</v>
      </c>
      <c r="D6488" t="s">
        <v>29</v>
      </c>
      <c r="E6488" t="s">
        <v>30</v>
      </c>
      <c r="F6488" t="s">
        <v>31</v>
      </c>
      <c r="G6488" t="s">
        <v>123</v>
      </c>
      <c r="H6488" t="s">
        <v>17229</v>
      </c>
      <c r="I6488" s="4" t="s">
        <v>17230</v>
      </c>
      <c r="J6488" s="1">
        <f>((((bot_orders[[#This Row],[cTime]]/ 1000)+3*3600) / 86400) + DATE(1970,1,1))</f>
        <v>45781.212108391206</v>
      </c>
      <c r="K6488" s="4" t="s">
        <v>17231</v>
      </c>
      <c r="L6488" s="1">
        <f>((((bot_orders[[#This Row],[uTime]]/ 1000)+3*3600) / 86400) + DATE(1970,1,1))</f>
        <v>45781.220181041666</v>
      </c>
      <c r="M6488" t="s">
        <v>34</v>
      </c>
      <c r="N6488" t="s">
        <v>28</v>
      </c>
      <c r="O6488" t="s">
        <v>35</v>
      </c>
      <c r="P6488">
        <v>3.6320000000000001</v>
      </c>
      <c r="Q6488" t="s">
        <v>36</v>
      </c>
      <c r="R6488" t="s">
        <v>55</v>
      </c>
      <c r="S6488">
        <v>0.68989999999999996</v>
      </c>
      <c r="T6488">
        <v>0.68989999999999996</v>
      </c>
      <c r="U6488">
        <v>3.6320000000000001</v>
      </c>
      <c r="V6488">
        <v>-2.9055999999999999E-3</v>
      </c>
      <c r="W6488" t="s">
        <v>39</v>
      </c>
      <c r="X6488" s="4">
        <f>IF(bot_orders[[#This Row],[side]]="sell", bot_orders[[#This Row],[accFillSz]]*bot_orders[[#This Row],[avgPx]] + bot_orders[[#This Row],[fee]], -bot_orders[[#This Row],[accFillSz]]*bot_orders[[#This Row],[avgPx]])</f>
        <v>-2.5057168000000001</v>
      </c>
      <c r="Y6488" s="4">
        <f>IF(bot_orders[[#This Row],[side]]="buy", bot_orders[[#This Row],[accFillSz]] + bot_orders[[#This Row],[fee]], -bot_orders[[#This Row],[accFillSz]])</f>
        <v>3.6290944000000001</v>
      </c>
      <c r="Z6488" s="4">
        <f>IF(bot_orders[[#This Row],[side]]="sell",bot_orders[[#This Row],[accFillSz]]*bot_orders[[#This Row],[avgPx]]+bot_orders[[#This Row],[fee]], 0)</f>
        <v>0</v>
      </c>
      <c r="AA6488" s="4">
        <f>IF(bot_orders[[#This Row],[side]]="sell",-bot_orders[[#This Row],[accFillSz]],bot_orders[[#This Row],[accFillSz]]+bot_orders[[#This Row],[fee]])</f>
        <v>3.6290944000000001</v>
      </c>
      <c r="AB6488">
        <v>0</v>
      </c>
      <c r="AC6488" t="s">
        <v>38</v>
      </c>
      <c r="AD6488">
        <v>0</v>
      </c>
      <c r="AE6488" t="s">
        <v>40</v>
      </c>
      <c r="AF6488" t="s">
        <v>41</v>
      </c>
      <c r="AG6488" t="s">
        <v>42</v>
      </c>
      <c r="AH6488" t="s">
        <v>28</v>
      </c>
      <c r="AI6488">
        <v>3.6290944000000001</v>
      </c>
      <c r="AJ6488">
        <v>-2.5057168000000001</v>
      </c>
    </row>
    <row r="6489" spans="1:36" x14ac:dyDescent="0.3">
      <c r="A6489">
        <v>6227</v>
      </c>
      <c r="B6489" t="s">
        <v>297</v>
      </c>
      <c r="C6489" t="s">
        <v>28</v>
      </c>
      <c r="D6489" t="s">
        <v>29</v>
      </c>
      <c r="E6489" t="s">
        <v>30</v>
      </c>
      <c r="F6489" t="s">
        <v>31</v>
      </c>
      <c r="G6489" t="s">
        <v>121</v>
      </c>
      <c r="H6489" t="s">
        <v>17232</v>
      </c>
      <c r="I6489" s="4" t="s">
        <v>17233</v>
      </c>
      <c r="J6489" s="1">
        <f>((((bot_orders[[#This Row],[cTime]]/ 1000)+3*3600) / 86400) + DATE(1970,1,1))</f>
        <v>45781.231782835646</v>
      </c>
      <c r="K6489" s="4" t="s">
        <v>17234</v>
      </c>
      <c r="L6489" s="1">
        <f>((((bot_orders[[#This Row],[uTime]]/ 1000)+3*3600) / 86400) + DATE(1970,1,1))</f>
        <v>45781.466540821755</v>
      </c>
      <c r="M6489" t="s">
        <v>34</v>
      </c>
      <c r="N6489" t="s">
        <v>28</v>
      </c>
      <c r="O6489" t="s">
        <v>35</v>
      </c>
      <c r="P6489">
        <v>3.629</v>
      </c>
      <c r="Q6489" t="s">
        <v>36</v>
      </c>
      <c r="R6489" t="s">
        <v>37</v>
      </c>
      <c r="S6489">
        <v>0.68989999999999996</v>
      </c>
      <c r="T6489">
        <v>0.68989999999999996</v>
      </c>
      <c r="U6489">
        <v>3.629</v>
      </c>
      <c r="V6489">
        <v>-2.0029177000000001E-3</v>
      </c>
      <c r="W6489" t="s">
        <v>38</v>
      </c>
      <c r="X6489" s="4">
        <f>IF(bot_orders[[#This Row],[side]]="sell", bot_orders[[#This Row],[accFillSz]]*bot_orders[[#This Row],[avgPx]] + bot_orders[[#This Row],[fee]], -bot_orders[[#This Row],[accFillSz]]*bot_orders[[#This Row],[avgPx]])</f>
        <v>2.5016441822999997</v>
      </c>
      <c r="Y6489" s="4">
        <f>IF(bot_orders[[#This Row],[side]]="buy", bot_orders[[#This Row],[accFillSz]] + bot_orders[[#This Row],[fee]], -bot_orders[[#This Row],[accFillSz]])</f>
        <v>-3.629</v>
      </c>
      <c r="Z6489" s="4">
        <f>IF(bot_orders[[#This Row],[side]]="sell",bot_orders[[#This Row],[accFillSz]]*bot_orders[[#This Row],[avgPx]]+bot_orders[[#This Row],[fee]], 0)</f>
        <v>2.5016441822999997</v>
      </c>
      <c r="AA6489" s="4">
        <f>IF(bot_orders[[#This Row],[side]]="sell",-bot_orders[[#This Row],[accFillSz]],bot_orders[[#This Row],[accFillSz]]+bot_orders[[#This Row],[fee]])</f>
        <v>-3.629</v>
      </c>
      <c r="AB6489">
        <v>0</v>
      </c>
      <c r="AC6489" t="s">
        <v>39</v>
      </c>
      <c r="AD6489">
        <v>0</v>
      </c>
      <c r="AE6489" t="s">
        <v>40</v>
      </c>
      <c r="AF6489" t="s">
        <v>41</v>
      </c>
      <c r="AG6489" t="s">
        <v>42</v>
      </c>
      <c r="AH6489" t="s">
        <v>28</v>
      </c>
      <c r="AI6489">
        <v>-3.629</v>
      </c>
      <c r="AJ6489">
        <v>2.50164418</v>
      </c>
    </row>
    <row r="6490" spans="1:36" x14ac:dyDescent="0.3">
      <c r="A6490">
        <v>6228</v>
      </c>
      <c r="B6490" t="s">
        <v>297</v>
      </c>
      <c r="C6490" t="s">
        <v>28</v>
      </c>
      <c r="D6490" t="s">
        <v>29</v>
      </c>
      <c r="E6490" t="s">
        <v>30</v>
      </c>
      <c r="F6490" t="s">
        <v>31</v>
      </c>
      <c r="G6490" t="s">
        <v>137</v>
      </c>
      <c r="H6490" t="s">
        <v>17235</v>
      </c>
      <c r="I6490" s="4" t="s">
        <v>17236</v>
      </c>
      <c r="J6490" s="1">
        <f>((((bot_orders[[#This Row],[cTime]]/ 1000)+3*3600) / 86400) + DATE(1970,1,1))</f>
        <v>45781.237158622687</v>
      </c>
      <c r="K6490" s="4" t="s">
        <v>17237</v>
      </c>
      <c r="L6490" s="1">
        <f>((((bot_orders[[#This Row],[uTime]]/ 1000)+3*3600) / 86400) + DATE(1970,1,1))</f>
        <v>45781.275232071755</v>
      </c>
      <c r="M6490" t="s">
        <v>34</v>
      </c>
      <c r="N6490" t="s">
        <v>28</v>
      </c>
      <c r="O6490" t="s">
        <v>35</v>
      </c>
      <c r="P6490">
        <v>3.629</v>
      </c>
      <c r="Q6490" t="s">
        <v>36</v>
      </c>
      <c r="R6490" t="s">
        <v>37</v>
      </c>
      <c r="S6490">
        <v>0.68659999999999999</v>
      </c>
      <c r="T6490">
        <v>0.68659999999999999</v>
      </c>
      <c r="U6490">
        <v>3.629</v>
      </c>
      <c r="V6490">
        <v>-1.9933371E-3</v>
      </c>
      <c r="W6490" t="s">
        <v>38</v>
      </c>
      <c r="X6490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490" s="4">
        <f>IF(bot_orders[[#This Row],[side]]="buy", bot_orders[[#This Row],[accFillSz]] + bot_orders[[#This Row],[fee]], -bot_orders[[#This Row],[accFillSz]])</f>
        <v>-3.629</v>
      </c>
      <c r="Z6490" s="4">
        <f>IF(bot_orders[[#This Row],[side]]="sell",bot_orders[[#This Row],[accFillSz]]*bot_orders[[#This Row],[avgPx]]+bot_orders[[#This Row],[fee]], 0)</f>
        <v>2.4896780628999999</v>
      </c>
      <c r="AA6490" s="4">
        <f>IF(bot_orders[[#This Row],[side]]="sell",-bot_orders[[#This Row],[accFillSz]],bot_orders[[#This Row],[accFillSz]]+bot_orders[[#This Row],[fee]])</f>
        <v>-3.629</v>
      </c>
      <c r="AB6490">
        <v>0</v>
      </c>
      <c r="AC6490" t="s">
        <v>39</v>
      </c>
      <c r="AD6490">
        <v>0</v>
      </c>
      <c r="AE6490" t="s">
        <v>40</v>
      </c>
      <c r="AF6490" t="s">
        <v>41</v>
      </c>
      <c r="AG6490" t="s">
        <v>42</v>
      </c>
      <c r="AH6490" t="s">
        <v>28</v>
      </c>
      <c r="AI6490">
        <v>-3.629</v>
      </c>
      <c r="AJ6490">
        <v>2.4896780600000001</v>
      </c>
    </row>
    <row r="6491" spans="1:36" x14ac:dyDescent="0.3">
      <c r="A6491">
        <v>6229</v>
      </c>
      <c r="B6491" t="s">
        <v>297</v>
      </c>
      <c r="C6491" t="s">
        <v>28</v>
      </c>
      <c r="D6491" t="s">
        <v>29</v>
      </c>
      <c r="E6491" t="s">
        <v>30</v>
      </c>
      <c r="F6491" t="s">
        <v>31</v>
      </c>
      <c r="G6491" t="s">
        <v>135</v>
      </c>
      <c r="H6491" t="s">
        <v>17238</v>
      </c>
      <c r="I6491" s="4" t="s">
        <v>17239</v>
      </c>
      <c r="J6491" s="1">
        <f>((((bot_orders[[#This Row],[cTime]]/ 1000)+3*3600) / 86400) + DATE(1970,1,1))</f>
        <v>45781.275232094908</v>
      </c>
      <c r="K6491" s="4" t="s">
        <v>17240</v>
      </c>
      <c r="L6491" s="1">
        <f>((((bot_orders[[#This Row],[uTime]]/ 1000)+3*3600) / 86400) + DATE(1970,1,1))</f>
        <v>45781.292059375002</v>
      </c>
      <c r="M6491" t="s">
        <v>34</v>
      </c>
      <c r="N6491" t="s">
        <v>28</v>
      </c>
      <c r="O6491" t="s">
        <v>35</v>
      </c>
      <c r="P6491">
        <v>3.6320000000000001</v>
      </c>
      <c r="Q6491" t="s">
        <v>36</v>
      </c>
      <c r="R6491" t="s">
        <v>55</v>
      </c>
      <c r="S6491">
        <v>0.68320000000000003</v>
      </c>
      <c r="T6491">
        <v>0.68320000000000003</v>
      </c>
      <c r="U6491">
        <v>3.6320000000000001</v>
      </c>
      <c r="V6491">
        <v>-2.9055999999999999E-3</v>
      </c>
      <c r="W6491" t="s">
        <v>39</v>
      </c>
      <c r="X6491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491" s="4">
        <f>IF(bot_orders[[#This Row],[side]]="buy", bot_orders[[#This Row],[accFillSz]] + bot_orders[[#This Row],[fee]], -bot_orders[[#This Row],[accFillSz]])</f>
        <v>3.6290944000000001</v>
      </c>
      <c r="Z6491" s="4">
        <f>IF(bot_orders[[#This Row],[side]]="sell",bot_orders[[#This Row],[accFillSz]]*bot_orders[[#This Row],[avgPx]]+bot_orders[[#This Row],[fee]], 0)</f>
        <v>0</v>
      </c>
      <c r="AA6491" s="4">
        <f>IF(bot_orders[[#This Row],[side]]="sell",-bot_orders[[#This Row],[accFillSz]],bot_orders[[#This Row],[accFillSz]]+bot_orders[[#This Row],[fee]])</f>
        <v>3.6290944000000001</v>
      </c>
      <c r="AB6491">
        <v>0</v>
      </c>
      <c r="AC6491" t="s">
        <v>38</v>
      </c>
      <c r="AD6491">
        <v>0</v>
      </c>
      <c r="AE6491" t="s">
        <v>40</v>
      </c>
      <c r="AF6491" t="s">
        <v>41</v>
      </c>
      <c r="AG6491" t="s">
        <v>42</v>
      </c>
      <c r="AH6491" t="s">
        <v>28</v>
      </c>
      <c r="AI6491">
        <v>3.6290944000000001</v>
      </c>
      <c r="AJ6491">
        <v>-2.4813824000000002</v>
      </c>
    </row>
    <row r="6492" spans="1:36" x14ac:dyDescent="0.3">
      <c r="A6492">
        <v>6230</v>
      </c>
      <c r="B6492" t="s">
        <v>297</v>
      </c>
      <c r="C6492" t="s">
        <v>28</v>
      </c>
      <c r="D6492" t="s">
        <v>29</v>
      </c>
      <c r="E6492" t="s">
        <v>30</v>
      </c>
      <c r="F6492" t="s">
        <v>31</v>
      </c>
      <c r="G6492" t="s">
        <v>135</v>
      </c>
      <c r="H6492" t="s">
        <v>17241</v>
      </c>
      <c r="I6492" s="4" t="s">
        <v>17242</v>
      </c>
      <c r="J6492" s="1">
        <f>((((bot_orders[[#This Row],[cTime]]/ 1000)+3*3600) / 86400) + DATE(1970,1,1))</f>
        <v>45781.292059386571</v>
      </c>
      <c r="K6492" s="4" t="s">
        <v>17243</v>
      </c>
      <c r="L6492" s="1">
        <f>((((bot_orders[[#This Row],[uTime]]/ 1000)+3*3600) / 86400) + DATE(1970,1,1))</f>
        <v>45781.304169548617</v>
      </c>
      <c r="M6492" t="s">
        <v>34</v>
      </c>
      <c r="N6492" t="s">
        <v>28</v>
      </c>
      <c r="O6492" t="s">
        <v>35</v>
      </c>
      <c r="P6492">
        <v>3.629</v>
      </c>
      <c r="Q6492" t="s">
        <v>36</v>
      </c>
      <c r="R6492" t="s">
        <v>37</v>
      </c>
      <c r="S6492">
        <v>0.68659999999999999</v>
      </c>
      <c r="T6492">
        <v>0.68659999999999999</v>
      </c>
      <c r="U6492">
        <v>3.629</v>
      </c>
      <c r="V6492">
        <v>-1.9933371E-3</v>
      </c>
      <c r="W6492" t="s">
        <v>38</v>
      </c>
      <c r="X6492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492" s="4">
        <f>IF(bot_orders[[#This Row],[side]]="buy", bot_orders[[#This Row],[accFillSz]] + bot_orders[[#This Row],[fee]], -bot_orders[[#This Row],[accFillSz]])</f>
        <v>-3.629</v>
      </c>
      <c r="Z6492" s="4">
        <f>IF(bot_orders[[#This Row],[side]]="sell",bot_orders[[#This Row],[accFillSz]]*bot_orders[[#This Row],[avgPx]]+bot_orders[[#This Row],[fee]], 0)</f>
        <v>2.4896780628999999</v>
      </c>
      <c r="AA6492" s="4">
        <f>IF(bot_orders[[#This Row],[side]]="sell",-bot_orders[[#This Row],[accFillSz]],bot_orders[[#This Row],[accFillSz]]+bot_orders[[#This Row],[fee]])</f>
        <v>-3.629</v>
      </c>
      <c r="AB6492">
        <v>0</v>
      </c>
      <c r="AC6492" t="s">
        <v>39</v>
      </c>
      <c r="AD6492">
        <v>0</v>
      </c>
      <c r="AE6492" t="s">
        <v>40</v>
      </c>
      <c r="AF6492" t="s">
        <v>41</v>
      </c>
      <c r="AG6492" t="s">
        <v>42</v>
      </c>
      <c r="AH6492" t="s">
        <v>28</v>
      </c>
      <c r="AI6492">
        <v>-3.629</v>
      </c>
      <c r="AJ6492">
        <v>2.4896780600000001</v>
      </c>
    </row>
    <row r="6493" spans="1:36" x14ac:dyDescent="0.3">
      <c r="A6493">
        <v>6231</v>
      </c>
      <c r="B6493" t="s">
        <v>297</v>
      </c>
      <c r="C6493" t="s">
        <v>28</v>
      </c>
      <c r="D6493" t="s">
        <v>29</v>
      </c>
      <c r="E6493" t="s">
        <v>30</v>
      </c>
      <c r="F6493" t="s">
        <v>31</v>
      </c>
      <c r="G6493" t="s">
        <v>133</v>
      </c>
      <c r="H6493" t="s">
        <v>17244</v>
      </c>
      <c r="I6493" s="4" t="s">
        <v>17245</v>
      </c>
      <c r="J6493" s="1">
        <f>((((bot_orders[[#This Row],[cTime]]/ 1000)+3*3600) / 86400) + DATE(1970,1,1))</f>
        <v>45781.304169560186</v>
      </c>
      <c r="K6493" s="4" t="s">
        <v>17246</v>
      </c>
      <c r="L6493" s="1">
        <f>((((bot_orders[[#This Row],[uTime]]/ 1000)+3*3600) / 86400) + DATE(1970,1,1))</f>
        <v>45781.312854606484</v>
      </c>
      <c r="M6493" t="s">
        <v>34</v>
      </c>
      <c r="N6493" t="s">
        <v>28</v>
      </c>
      <c r="O6493" t="s">
        <v>35</v>
      </c>
      <c r="P6493">
        <v>3.6320000000000001</v>
      </c>
      <c r="Q6493" t="s">
        <v>36</v>
      </c>
      <c r="R6493" t="s">
        <v>55</v>
      </c>
      <c r="S6493">
        <v>0.68320000000000003</v>
      </c>
      <c r="T6493">
        <v>0.68320000000000003</v>
      </c>
      <c r="U6493">
        <v>3.6320000000000001</v>
      </c>
      <c r="V6493">
        <v>-2.9055999999999999E-3</v>
      </c>
      <c r="W6493" t="s">
        <v>39</v>
      </c>
      <c r="X6493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493" s="4">
        <f>IF(bot_orders[[#This Row],[side]]="buy", bot_orders[[#This Row],[accFillSz]] + bot_orders[[#This Row],[fee]], -bot_orders[[#This Row],[accFillSz]])</f>
        <v>3.6290944000000001</v>
      </c>
      <c r="Z6493" s="4">
        <f>IF(bot_orders[[#This Row],[side]]="sell",bot_orders[[#This Row],[accFillSz]]*bot_orders[[#This Row],[avgPx]]+bot_orders[[#This Row],[fee]], 0)</f>
        <v>0</v>
      </c>
      <c r="AA6493" s="4">
        <f>IF(bot_orders[[#This Row],[side]]="sell",-bot_orders[[#This Row],[accFillSz]],bot_orders[[#This Row],[accFillSz]]+bot_orders[[#This Row],[fee]])</f>
        <v>3.6290944000000001</v>
      </c>
      <c r="AB6493">
        <v>0</v>
      </c>
      <c r="AC6493" t="s">
        <v>38</v>
      </c>
      <c r="AD6493">
        <v>0</v>
      </c>
      <c r="AE6493" t="s">
        <v>40</v>
      </c>
      <c r="AF6493" t="s">
        <v>41</v>
      </c>
      <c r="AG6493" t="s">
        <v>42</v>
      </c>
      <c r="AH6493" t="s">
        <v>28</v>
      </c>
      <c r="AI6493">
        <v>3.6290944000000001</v>
      </c>
      <c r="AJ6493">
        <v>-2.4813824000000002</v>
      </c>
    </row>
    <row r="6494" spans="1:36" x14ac:dyDescent="0.3">
      <c r="A6494">
        <v>6232</v>
      </c>
      <c r="B6494" t="s">
        <v>297</v>
      </c>
      <c r="C6494" t="s">
        <v>28</v>
      </c>
      <c r="D6494" t="s">
        <v>29</v>
      </c>
      <c r="E6494" t="s">
        <v>30</v>
      </c>
      <c r="F6494" t="s">
        <v>31</v>
      </c>
      <c r="G6494" t="s">
        <v>133</v>
      </c>
      <c r="H6494" t="s">
        <v>17247</v>
      </c>
      <c r="I6494" s="4" t="s">
        <v>17248</v>
      </c>
      <c r="J6494" s="1">
        <f>((((bot_orders[[#This Row],[cTime]]/ 1000)+3*3600) / 86400) + DATE(1970,1,1))</f>
        <v>45781.312854629636</v>
      </c>
      <c r="K6494" s="4" t="s">
        <v>17249</v>
      </c>
      <c r="L6494" s="1">
        <f>((((bot_orders[[#This Row],[uTime]]/ 1000)+3*3600) / 86400) + DATE(1970,1,1))</f>
        <v>45781.336856909722</v>
      </c>
      <c r="M6494" t="s">
        <v>34</v>
      </c>
      <c r="N6494" t="s">
        <v>28</v>
      </c>
      <c r="O6494" t="s">
        <v>35</v>
      </c>
      <c r="P6494">
        <v>3.629</v>
      </c>
      <c r="Q6494" t="s">
        <v>36</v>
      </c>
      <c r="R6494" t="s">
        <v>37</v>
      </c>
      <c r="S6494">
        <v>0.68659999999999999</v>
      </c>
      <c r="T6494">
        <v>0.68659999999999999</v>
      </c>
      <c r="U6494">
        <v>3.629</v>
      </c>
      <c r="V6494">
        <v>-1.9933371E-3</v>
      </c>
      <c r="W6494" t="s">
        <v>38</v>
      </c>
      <c r="X6494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494" s="4">
        <f>IF(bot_orders[[#This Row],[side]]="buy", bot_orders[[#This Row],[accFillSz]] + bot_orders[[#This Row],[fee]], -bot_orders[[#This Row],[accFillSz]])</f>
        <v>-3.629</v>
      </c>
      <c r="Z6494" s="4">
        <f>IF(bot_orders[[#This Row],[side]]="sell",bot_orders[[#This Row],[accFillSz]]*bot_orders[[#This Row],[avgPx]]+bot_orders[[#This Row],[fee]], 0)</f>
        <v>2.4896780628999999</v>
      </c>
      <c r="AA6494" s="4">
        <f>IF(bot_orders[[#This Row],[side]]="sell",-bot_orders[[#This Row],[accFillSz]],bot_orders[[#This Row],[accFillSz]]+bot_orders[[#This Row],[fee]])</f>
        <v>-3.629</v>
      </c>
      <c r="AB6494">
        <v>0</v>
      </c>
      <c r="AC6494" t="s">
        <v>39</v>
      </c>
      <c r="AD6494">
        <v>0</v>
      </c>
      <c r="AE6494" t="s">
        <v>40</v>
      </c>
      <c r="AF6494" t="s">
        <v>41</v>
      </c>
      <c r="AG6494" t="s">
        <v>42</v>
      </c>
      <c r="AH6494" t="s">
        <v>28</v>
      </c>
      <c r="AI6494">
        <v>-3.629</v>
      </c>
      <c r="AJ6494">
        <v>2.4896780600000001</v>
      </c>
    </row>
    <row r="6495" spans="1:36" x14ac:dyDescent="0.3">
      <c r="A6495">
        <v>6233</v>
      </c>
      <c r="B6495" t="s">
        <v>297</v>
      </c>
      <c r="C6495" t="s">
        <v>28</v>
      </c>
      <c r="D6495" t="s">
        <v>29</v>
      </c>
      <c r="E6495" t="s">
        <v>30</v>
      </c>
      <c r="F6495" t="s">
        <v>31</v>
      </c>
      <c r="G6495" t="s">
        <v>113</v>
      </c>
      <c r="H6495" t="s">
        <v>17250</v>
      </c>
      <c r="I6495" s="4" t="s">
        <v>17251</v>
      </c>
      <c r="J6495" s="1">
        <f>((((bot_orders[[#This Row],[cTime]]/ 1000)+3*3600) / 86400) + DATE(1970,1,1))</f>
        <v>45781.320090416666</v>
      </c>
      <c r="K6495" s="4" t="s">
        <v>17252</v>
      </c>
      <c r="L6495" s="1">
        <f>((((bot_orders[[#This Row],[uTime]]/ 1000)+3*3600) / 86400) + DATE(1970,1,1))</f>
        <v>45781.328829317128</v>
      </c>
      <c r="M6495" t="s">
        <v>34</v>
      </c>
      <c r="N6495" t="s">
        <v>28</v>
      </c>
      <c r="O6495" t="s">
        <v>35</v>
      </c>
      <c r="P6495">
        <v>3.629</v>
      </c>
      <c r="Q6495" t="s">
        <v>36</v>
      </c>
      <c r="R6495" t="s">
        <v>37</v>
      </c>
      <c r="S6495">
        <v>0.68320000000000003</v>
      </c>
      <c r="T6495">
        <v>0.68320000000000003</v>
      </c>
      <c r="U6495">
        <v>3.629</v>
      </c>
      <c r="V6495">
        <v>-1.9834662000000002E-3</v>
      </c>
      <c r="W6495" t="s">
        <v>38</v>
      </c>
      <c r="X6495" s="4">
        <f>IF(bot_orders[[#This Row],[side]]="sell", bot_orders[[#This Row],[accFillSz]]*bot_orders[[#This Row],[avgPx]] + bot_orders[[#This Row],[fee]], -bot_orders[[#This Row],[accFillSz]]*bot_orders[[#This Row],[avgPx]])</f>
        <v>2.4773493337999999</v>
      </c>
      <c r="Y6495" s="4">
        <f>IF(bot_orders[[#This Row],[side]]="buy", bot_orders[[#This Row],[accFillSz]] + bot_orders[[#This Row],[fee]], -bot_orders[[#This Row],[accFillSz]])</f>
        <v>-3.629</v>
      </c>
      <c r="Z6495" s="4">
        <f>IF(bot_orders[[#This Row],[side]]="sell",bot_orders[[#This Row],[accFillSz]]*bot_orders[[#This Row],[avgPx]]+bot_orders[[#This Row],[fee]], 0)</f>
        <v>2.4773493337999999</v>
      </c>
      <c r="AA6495" s="4">
        <f>IF(bot_orders[[#This Row],[side]]="sell",-bot_orders[[#This Row],[accFillSz]],bot_orders[[#This Row],[accFillSz]]+bot_orders[[#This Row],[fee]])</f>
        <v>-3.629</v>
      </c>
      <c r="AB6495">
        <v>0</v>
      </c>
      <c r="AC6495" t="s">
        <v>39</v>
      </c>
      <c r="AD6495">
        <v>0</v>
      </c>
      <c r="AE6495" t="s">
        <v>40</v>
      </c>
      <c r="AF6495" t="s">
        <v>41</v>
      </c>
      <c r="AG6495" t="s">
        <v>42</v>
      </c>
      <c r="AH6495" t="s">
        <v>28</v>
      </c>
      <c r="AI6495">
        <v>-3.629</v>
      </c>
      <c r="AJ6495">
        <v>2.47734933</v>
      </c>
    </row>
    <row r="6496" spans="1:36" x14ac:dyDescent="0.3">
      <c r="A6496">
        <v>6234</v>
      </c>
      <c r="B6496" t="s">
        <v>297</v>
      </c>
      <c r="C6496" t="s">
        <v>28</v>
      </c>
      <c r="D6496" t="s">
        <v>29</v>
      </c>
      <c r="E6496" t="s">
        <v>30</v>
      </c>
      <c r="F6496" t="s">
        <v>31</v>
      </c>
      <c r="G6496" t="s">
        <v>92</v>
      </c>
      <c r="H6496" t="s">
        <v>17253</v>
      </c>
      <c r="I6496" s="4" t="s">
        <v>17254</v>
      </c>
      <c r="J6496" s="1">
        <f>((((bot_orders[[#This Row],[cTime]]/ 1000)+3*3600) / 86400) + DATE(1970,1,1))</f>
        <v>45781.328829328704</v>
      </c>
      <c r="K6496" s="4" t="s">
        <v>17255</v>
      </c>
      <c r="L6496" s="1">
        <f>((((bot_orders[[#This Row],[uTime]]/ 1000)+3*3600) / 86400) + DATE(1970,1,1))</f>
        <v>45781.392235347223</v>
      </c>
      <c r="M6496" t="s">
        <v>34</v>
      </c>
      <c r="N6496" t="s">
        <v>28</v>
      </c>
      <c r="O6496" t="s">
        <v>35</v>
      </c>
      <c r="P6496">
        <v>3.6320000000000001</v>
      </c>
      <c r="Q6496" t="s">
        <v>36</v>
      </c>
      <c r="R6496" t="s">
        <v>55</v>
      </c>
      <c r="S6496">
        <v>0.68</v>
      </c>
      <c r="T6496">
        <v>0.68</v>
      </c>
      <c r="U6496">
        <v>3.6320000000000001</v>
      </c>
      <c r="V6496">
        <v>-2.9055999999999999E-3</v>
      </c>
      <c r="W6496" t="s">
        <v>39</v>
      </c>
      <c r="X6496" s="4">
        <f>IF(bot_orders[[#This Row],[side]]="sell", bot_orders[[#This Row],[accFillSz]]*bot_orders[[#This Row],[avgPx]] + bot_orders[[#This Row],[fee]], -bot_orders[[#This Row],[accFillSz]]*bot_orders[[#This Row],[avgPx]])</f>
        <v>-2.4697600000000004</v>
      </c>
      <c r="Y6496" s="4">
        <f>IF(bot_orders[[#This Row],[side]]="buy", bot_orders[[#This Row],[accFillSz]] + bot_orders[[#This Row],[fee]], -bot_orders[[#This Row],[accFillSz]])</f>
        <v>3.6290944000000001</v>
      </c>
      <c r="Z6496" s="4">
        <f>IF(bot_orders[[#This Row],[side]]="sell",bot_orders[[#This Row],[accFillSz]]*bot_orders[[#This Row],[avgPx]]+bot_orders[[#This Row],[fee]], 0)</f>
        <v>0</v>
      </c>
      <c r="AA6496" s="4">
        <f>IF(bot_orders[[#This Row],[side]]="sell",-bot_orders[[#This Row],[accFillSz]],bot_orders[[#This Row],[accFillSz]]+bot_orders[[#This Row],[fee]])</f>
        <v>3.6290944000000001</v>
      </c>
      <c r="AB6496">
        <v>0</v>
      </c>
      <c r="AC6496" t="s">
        <v>38</v>
      </c>
      <c r="AD6496">
        <v>0</v>
      </c>
      <c r="AE6496" t="s">
        <v>40</v>
      </c>
      <c r="AF6496" t="s">
        <v>41</v>
      </c>
      <c r="AG6496" t="s">
        <v>42</v>
      </c>
      <c r="AH6496" t="s">
        <v>28</v>
      </c>
      <c r="AI6496">
        <v>3.6290944000000001</v>
      </c>
      <c r="AJ6496">
        <v>-2.46976</v>
      </c>
    </row>
    <row r="6497" spans="1:36" x14ac:dyDescent="0.3">
      <c r="A6497">
        <v>6235</v>
      </c>
      <c r="B6497" t="s">
        <v>297</v>
      </c>
      <c r="C6497" t="s">
        <v>28</v>
      </c>
      <c r="D6497" t="s">
        <v>29</v>
      </c>
      <c r="E6497" t="s">
        <v>30</v>
      </c>
      <c r="F6497" t="s">
        <v>31</v>
      </c>
      <c r="G6497" t="s">
        <v>147</v>
      </c>
      <c r="H6497" t="s">
        <v>17256</v>
      </c>
      <c r="I6497" s="4" t="s">
        <v>17257</v>
      </c>
      <c r="J6497" s="1">
        <f>((((bot_orders[[#This Row],[cTime]]/ 1000)+3*3600) / 86400) + DATE(1970,1,1))</f>
        <v>45781.336856944443</v>
      </c>
      <c r="K6497" s="4" t="s">
        <v>17258</v>
      </c>
      <c r="L6497" s="1">
        <f>((((bot_orders[[#This Row],[uTime]]/ 1000)+3*3600) / 86400) + DATE(1970,1,1))</f>
        <v>45781.344769270829</v>
      </c>
      <c r="M6497" t="s">
        <v>34</v>
      </c>
      <c r="N6497" t="s">
        <v>28</v>
      </c>
      <c r="O6497" t="s">
        <v>35</v>
      </c>
      <c r="P6497">
        <v>3.6320000000000001</v>
      </c>
      <c r="Q6497" t="s">
        <v>36</v>
      </c>
      <c r="R6497" t="s">
        <v>55</v>
      </c>
      <c r="S6497">
        <v>0.68320000000000003</v>
      </c>
      <c r="T6497">
        <v>0.68320000000000003</v>
      </c>
      <c r="U6497">
        <v>3.6320000000000001</v>
      </c>
      <c r="V6497">
        <v>-2.9055999999999999E-3</v>
      </c>
      <c r="W6497" t="s">
        <v>39</v>
      </c>
      <c r="X6497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497" s="4">
        <f>IF(bot_orders[[#This Row],[side]]="buy", bot_orders[[#This Row],[accFillSz]] + bot_orders[[#This Row],[fee]], -bot_orders[[#This Row],[accFillSz]])</f>
        <v>3.6290944000000001</v>
      </c>
      <c r="Z6497" s="4">
        <f>IF(bot_orders[[#This Row],[side]]="sell",bot_orders[[#This Row],[accFillSz]]*bot_orders[[#This Row],[avgPx]]+bot_orders[[#This Row],[fee]], 0)</f>
        <v>0</v>
      </c>
      <c r="AA6497" s="4">
        <f>IF(bot_orders[[#This Row],[side]]="sell",-bot_orders[[#This Row],[accFillSz]],bot_orders[[#This Row],[accFillSz]]+bot_orders[[#This Row],[fee]])</f>
        <v>3.6290944000000001</v>
      </c>
      <c r="AB6497">
        <v>0</v>
      </c>
      <c r="AC6497" t="s">
        <v>38</v>
      </c>
      <c r="AD6497">
        <v>0</v>
      </c>
      <c r="AE6497" t="s">
        <v>40</v>
      </c>
      <c r="AF6497" t="s">
        <v>41</v>
      </c>
      <c r="AG6497" t="s">
        <v>42</v>
      </c>
      <c r="AH6497" t="s">
        <v>28</v>
      </c>
      <c r="AI6497">
        <v>3.6290944000000001</v>
      </c>
      <c r="AJ6497">
        <v>-2.4813824000000002</v>
      </c>
    </row>
    <row r="6498" spans="1:36" x14ac:dyDescent="0.3">
      <c r="A6498">
        <v>6236</v>
      </c>
      <c r="B6498" t="s">
        <v>297</v>
      </c>
      <c r="C6498" t="s">
        <v>28</v>
      </c>
      <c r="D6498" t="s">
        <v>29</v>
      </c>
      <c r="E6498" t="s">
        <v>30</v>
      </c>
      <c r="F6498" t="s">
        <v>31</v>
      </c>
      <c r="G6498" t="s">
        <v>147</v>
      </c>
      <c r="H6498" t="s">
        <v>17259</v>
      </c>
      <c r="I6498" s="4" t="s">
        <v>17260</v>
      </c>
      <c r="J6498" s="1">
        <f>((((bot_orders[[#This Row],[cTime]]/ 1000)+3*3600) / 86400) + DATE(1970,1,1))</f>
        <v>45781.344769282412</v>
      </c>
      <c r="K6498" s="4" t="s">
        <v>17261</v>
      </c>
      <c r="L6498" s="1">
        <f>((((bot_orders[[#This Row],[uTime]]/ 1000)+3*3600) / 86400) + DATE(1970,1,1))</f>
        <v>45781.351372581019</v>
      </c>
      <c r="M6498" t="s">
        <v>34</v>
      </c>
      <c r="N6498" t="s">
        <v>28</v>
      </c>
      <c r="O6498" t="s">
        <v>35</v>
      </c>
      <c r="P6498">
        <v>3.629</v>
      </c>
      <c r="Q6498" t="s">
        <v>36</v>
      </c>
      <c r="R6498" t="s">
        <v>37</v>
      </c>
      <c r="S6498">
        <v>0.68659999999999999</v>
      </c>
      <c r="T6498">
        <v>0.68659999999999999</v>
      </c>
      <c r="U6498">
        <v>3.629</v>
      </c>
      <c r="V6498">
        <v>-1.9933371E-3</v>
      </c>
      <c r="W6498" t="s">
        <v>38</v>
      </c>
      <c r="X6498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498" s="4">
        <f>IF(bot_orders[[#This Row],[side]]="buy", bot_orders[[#This Row],[accFillSz]] + bot_orders[[#This Row],[fee]], -bot_orders[[#This Row],[accFillSz]])</f>
        <v>-3.629</v>
      </c>
      <c r="Z6498" s="4">
        <f>IF(bot_orders[[#This Row],[side]]="sell",bot_orders[[#This Row],[accFillSz]]*bot_orders[[#This Row],[avgPx]]+bot_orders[[#This Row],[fee]], 0)</f>
        <v>2.4896780628999999</v>
      </c>
      <c r="AA6498" s="4">
        <f>IF(bot_orders[[#This Row],[side]]="sell",-bot_orders[[#This Row],[accFillSz]],bot_orders[[#This Row],[accFillSz]]+bot_orders[[#This Row],[fee]])</f>
        <v>-3.629</v>
      </c>
      <c r="AB6498">
        <v>0</v>
      </c>
      <c r="AC6498" t="s">
        <v>39</v>
      </c>
      <c r="AD6498">
        <v>0</v>
      </c>
      <c r="AE6498" t="s">
        <v>40</v>
      </c>
      <c r="AF6498" t="s">
        <v>41</v>
      </c>
      <c r="AG6498" t="s">
        <v>42</v>
      </c>
      <c r="AH6498" t="s">
        <v>28</v>
      </c>
      <c r="AI6498">
        <v>-3.629</v>
      </c>
      <c r="AJ6498">
        <v>2.4896780600000001</v>
      </c>
    </row>
    <row r="6499" spans="1:36" x14ac:dyDescent="0.3">
      <c r="A6499">
        <v>6237</v>
      </c>
      <c r="B6499" t="s">
        <v>297</v>
      </c>
      <c r="C6499" t="s">
        <v>28</v>
      </c>
      <c r="D6499" t="s">
        <v>29</v>
      </c>
      <c r="E6499" t="s">
        <v>30</v>
      </c>
      <c r="F6499" t="s">
        <v>31</v>
      </c>
      <c r="G6499" t="s">
        <v>150</v>
      </c>
      <c r="H6499" t="s">
        <v>17262</v>
      </c>
      <c r="I6499" s="4" t="s">
        <v>17263</v>
      </c>
      <c r="J6499" s="1">
        <f>((((bot_orders[[#This Row],[cTime]]/ 1000)+3*3600) / 86400) + DATE(1970,1,1))</f>
        <v>45781.351372592588</v>
      </c>
      <c r="K6499" s="4" t="s">
        <v>17264</v>
      </c>
      <c r="L6499" s="1">
        <f>((((bot_orders[[#This Row],[uTime]]/ 1000)+3*3600) / 86400) + DATE(1970,1,1))</f>
        <v>45781.382929722226</v>
      </c>
      <c r="M6499" t="s">
        <v>34</v>
      </c>
      <c r="N6499" t="s">
        <v>28</v>
      </c>
      <c r="O6499" t="s">
        <v>35</v>
      </c>
      <c r="P6499">
        <v>3.6320000000000001</v>
      </c>
      <c r="Q6499" t="s">
        <v>36</v>
      </c>
      <c r="R6499" t="s">
        <v>55</v>
      </c>
      <c r="S6499">
        <v>0.68320000000000003</v>
      </c>
      <c r="T6499">
        <v>0.68320000000000003</v>
      </c>
      <c r="U6499">
        <v>3.6320000000000001</v>
      </c>
      <c r="V6499">
        <v>-2.9055999999999999E-3</v>
      </c>
      <c r="W6499" t="s">
        <v>39</v>
      </c>
      <c r="X6499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499" s="4">
        <f>IF(bot_orders[[#This Row],[side]]="buy", bot_orders[[#This Row],[accFillSz]] + bot_orders[[#This Row],[fee]], -bot_orders[[#This Row],[accFillSz]])</f>
        <v>3.6290944000000001</v>
      </c>
      <c r="Z6499" s="4">
        <f>IF(bot_orders[[#This Row],[side]]="sell",bot_orders[[#This Row],[accFillSz]]*bot_orders[[#This Row],[avgPx]]+bot_orders[[#This Row],[fee]], 0)</f>
        <v>0</v>
      </c>
      <c r="AA6499" s="4">
        <f>IF(bot_orders[[#This Row],[side]]="sell",-bot_orders[[#This Row],[accFillSz]],bot_orders[[#This Row],[accFillSz]]+bot_orders[[#This Row],[fee]])</f>
        <v>3.6290944000000001</v>
      </c>
      <c r="AB6499">
        <v>0</v>
      </c>
      <c r="AC6499" t="s">
        <v>38</v>
      </c>
      <c r="AD6499">
        <v>0</v>
      </c>
      <c r="AE6499" t="s">
        <v>40</v>
      </c>
      <c r="AF6499" t="s">
        <v>41</v>
      </c>
      <c r="AG6499" t="s">
        <v>42</v>
      </c>
      <c r="AH6499" t="s">
        <v>28</v>
      </c>
      <c r="AI6499">
        <v>3.6290944000000001</v>
      </c>
      <c r="AJ6499">
        <v>-2.4813824000000002</v>
      </c>
    </row>
    <row r="6500" spans="1:36" x14ac:dyDescent="0.3">
      <c r="A6500">
        <v>6238</v>
      </c>
      <c r="B6500" t="s">
        <v>297</v>
      </c>
      <c r="C6500" t="s">
        <v>28</v>
      </c>
      <c r="D6500" t="s">
        <v>29</v>
      </c>
      <c r="E6500" t="s">
        <v>30</v>
      </c>
      <c r="F6500" t="s">
        <v>31</v>
      </c>
      <c r="G6500" t="s">
        <v>150</v>
      </c>
      <c r="H6500" t="s">
        <v>17265</v>
      </c>
      <c r="I6500" s="4" t="s">
        <v>17266</v>
      </c>
      <c r="J6500" s="1">
        <f>((((bot_orders[[#This Row],[cTime]]/ 1000)+3*3600) / 86400) + DATE(1970,1,1))</f>
        <v>45781.38292974537</v>
      </c>
      <c r="K6500" s="4" t="s">
        <v>17267</v>
      </c>
      <c r="L6500" s="1">
        <f>((((bot_orders[[#This Row],[uTime]]/ 1000)+3*3600) / 86400) + DATE(1970,1,1))</f>
        <v>45781.409937974538</v>
      </c>
      <c r="M6500" t="s">
        <v>34</v>
      </c>
      <c r="N6500" t="s">
        <v>28</v>
      </c>
      <c r="O6500" t="s">
        <v>35</v>
      </c>
      <c r="P6500">
        <v>3.629</v>
      </c>
      <c r="Q6500" t="s">
        <v>36</v>
      </c>
      <c r="R6500" t="s">
        <v>37</v>
      </c>
      <c r="S6500">
        <v>0.68659999999999999</v>
      </c>
      <c r="T6500">
        <v>0.68659999999999999</v>
      </c>
      <c r="U6500">
        <v>3.629</v>
      </c>
      <c r="V6500">
        <v>-1.9933371E-3</v>
      </c>
      <c r="W6500" t="s">
        <v>38</v>
      </c>
      <c r="X6500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500" s="4">
        <f>IF(bot_orders[[#This Row],[side]]="buy", bot_orders[[#This Row],[accFillSz]] + bot_orders[[#This Row],[fee]], -bot_orders[[#This Row],[accFillSz]])</f>
        <v>-3.629</v>
      </c>
      <c r="Z6500" s="4">
        <f>IF(bot_orders[[#This Row],[side]]="sell",bot_orders[[#This Row],[accFillSz]]*bot_orders[[#This Row],[avgPx]]+bot_orders[[#This Row],[fee]], 0)</f>
        <v>2.4896780628999999</v>
      </c>
      <c r="AA6500" s="4">
        <f>IF(bot_orders[[#This Row],[side]]="sell",-bot_orders[[#This Row],[accFillSz]],bot_orders[[#This Row],[accFillSz]]+bot_orders[[#This Row],[fee]])</f>
        <v>-3.629</v>
      </c>
      <c r="AB6500">
        <v>0</v>
      </c>
      <c r="AC6500" t="s">
        <v>39</v>
      </c>
      <c r="AD6500">
        <v>0</v>
      </c>
      <c r="AE6500" t="s">
        <v>40</v>
      </c>
      <c r="AF6500" t="s">
        <v>41</v>
      </c>
      <c r="AG6500" t="s">
        <v>42</v>
      </c>
      <c r="AH6500" t="s">
        <v>28</v>
      </c>
      <c r="AI6500">
        <v>-3.629</v>
      </c>
      <c r="AJ6500">
        <v>2.4896780600000001</v>
      </c>
    </row>
    <row r="6501" spans="1:36" x14ac:dyDescent="0.3">
      <c r="A6501">
        <v>6239</v>
      </c>
      <c r="B6501" t="s">
        <v>297</v>
      </c>
      <c r="C6501" t="s">
        <v>28</v>
      </c>
      <c r="D6501" t="s">
        <v>29</v>
      </c>
      <c r="E6501" t="s">
        <v>30</v>
      </c>
      <c r="F6501" t="s">
        <v>31</v>
      </c>
      <c r="G6501" t="s">
        <v>92</v>
      </c>
      <c r="H6501" t="s">
        <v>17268</v>
      </c>
      <c r="I6501" s="4" t="s">
        <v>17269</v>
      </c>
      <c r="J6501" s="1">
        <f>((((bot_orders[[#This Row],[cTime]]/ 1000)+3*3600) / 86400) + DATE(1970,1,1))</f>
        <v>45781.392235358799</v>
      </c>
      <c r="K6501" s="4" t="s">
        <v>17270</v>
      </c>
      <c r="L6501" s="1">
        <f>((((bot_orders[[#This Row],[uTime]]/ 1000)+3*3600) / 86400) + DATE(1970,1,1))</f>
        <v>45781.399264074076</v>
      </c>
      <c r="M6501" t="s">
        <v>34</v>
      </c>
      <c r="N6501" t="s">
        <v>28</v>
      </c>
      <c r="O6501" t="s">
        <v>35</v>
      </c>
      <c r="P6501">
        <v>3.629</v>
      </c>
      <c r="Q6501" t="s">
        <v>36</v>
      </c>
      <c r="R6501" t="s">
        <v>37</v>
      </c>
      <c r="S6501">
        <v>0.68320000000000003</v>
      </c>
      <c r="T6501">
        <v>0.68320000000000003</v>
      </c>
      <c r="U6501">
        <v>3.629</v>
      </c>
      <c r="V6501">
        <v>-1.9834662000000002E-3</v>
      </c>
      <c r="W6501" t="s">
        <v>38</v>
      </c>
      <c r="X6501" s="4">
        <f>IF(bot_orders[[#This Row],[side]]="sell", bot_orders[[#This Row],[accFillSz]]*bot_orders[[#This Row],[avgPx]] + bot_orders[[#This Row],[fee]], -bot_orders[[#This Row],[accFillSz]]*bot_orders[[#This Row],[avgPx]])</f>
        <v>2.4773493337999999</v>
      </c>
      <c r="Y6501" s="4">
        <f>IF(bot_orders[[#This Row],[side]]="buy", bot_orders[[#This Row],[accFillSz]] + bot_orders[[#This Row],[fee]], -bot_orders[[#This Row],[accFillSz]])</f>
        <v>-3.629</v>
      </c>
      <c r="Z6501" s="4">
        <f>IF(bot_orders[[#This Row],[side]]="sell",bot_orders[[#This Row],[accFillSz]]*bot_orders[[#This Row],[avgPx]]+bot_orders[[#This Row],[fee]], 0)</f>
        <v>2.4773493337999999</v>
      </c>
      <c r="AA6501" s="4">
        <f>IF(bot_orders[[#This Row],[side]]="sell",-bot_orders[[#This Row],[accFillSz]],bot_orders[[#This Row],[accFillSz]]+bot_orders[[#This Row],[fee]])</f>
        <v>-3.629</v>
      </c>
      <c r="AB6501">
        <v>0</v>
      </c>
      <c r="AC6501" t="s">
        <v>39</v>
      </c>
      <c r="AD6501">
        <v>0</v>
      </c>
      <c r="AE6501" t="s">
        <v>40</v>
      </c>
      <c r="AF6501" t="s">
        <v>41</v>
      </c>
      <c r="AG6501" t="s">
        <v>42</v>
      </c>
      <c r="AH6501" t="s">
        <v>28</v>
      </c>
      <c r="AI6501">
        <v>-3.629</v>
      </c>
      <c r="AJ6501">
        <v>2.47734933</v>
      </c>
    </row>
    <row r="6502" spans="1:36" x14ac:dyDescent="0.3">
      <c r="A6502">
        <v>6240</v>
      </c>
      <c r="B6502" t="s">
        <v>297</v>
      </c>
      <c r="C6502" t="s">
        <v>28</v>
      </c>
      <c r="D6502" t="s">
        <v>29</v>
      </c>
      <c r="E6502" t="s">
        <v>30</v>
      </c>
      <c r="F6502" t="s">
        <v>31</v>
      </c>
      <c r="G6502" t="s">
        <v>111</v>
      </c>
      <c r="H6502" t="s">
        <v>17271</v>
      </c>
      <c r="I6502" s="4" t="s">
        <v>17272</v>
      </c>
      <c r="J6502" s="1">
        <f>((((bot_orders[[#This Row],[cTime]]/ 1000)+3*3600) / 86400) + DATE(1970,1,1))</f>
        <v>45781.399264097221</v>
      </c>
      <c r="K6502" s="4" t="s">
        <v>17273</v>
      </c>
      <c r="L6502" s="1">
        <f>((((bot_orders[[#This Row],[uTime]]/ 1000)+3*3600) / 86400) + DATE(1970,1,1))</f>
        <v>45781.679671585647</v>
      </c>
      <c r="M6502" t="s">
        <v>34</v>
      </c>
      <c r="N6502" t="s">
        <v>28</v>
      </c>
      <c r="O6502" t="s">
        <v>35</v>
      </c>
      <c r="P6502">
        <v>3.6320000000000001</v>
      </c>
      <c r="Q6502" t="s">
        <v>36</v>
      </c>
      <c r="R6502" t="s">
        <v>55</v>
      </c>
      <c r="S6502">
        <v>0.68</v>
      </c>
      <c r="T6502">
        <v>0.68</v>
      </c>
      <c r="U6502">
        <v>3.6320000000000001</v>
      </c>
      <c r="V6502">
        <v>-2.9055999999999999E-3</v>
      </c>
      <c r="W6502" t="s">
        <v>39</v>
      </c>
      <c r="X6502" s="4">
        <f>IF(bot_orders[[#This Row],[side]]="sell", bot_orders[[#This Row],[accFillSz]]*bot_orders[[#This Row],[avgPx]] + bot_orders[[#This Row],[fee]], -bot_orders[[#This Row],[accFillSz]]*bot_orders[[#This Row],[avgPx]])</f>
        <v>-2.4697600000000004</v>
      </c>
      <c r="Y6502" s="4">
        <f>IF(bot_orders[[#This Row],[side]]="buy", bot_orders[[#This Row],[accFillSz]] + bot_orders[[#This Row],[fee]], -bot_orders[[#This Row],[accFillSz]])</f>
        <v>3.6290944000000001</v>
      </c>
      <c r="Z6502" s="4">
        <f>IF(bot_orders[[#This Row],[side]]="sell",bot_orders[[#This Row],[accFillSz]]*bot_orders[[#This Row],[avgPx]]+bot_orders[[#This Row],[fee]], 0)</f>
        <v>0</v>
      </c>
      <c r="AA6502" s="4">
        <f>IF(bot_orders[[#This Row],[side]]="sell",-bot_orders[[#This Row],[accFillSz]],bot_orders[[#This Row],[accFillSz]]+bot_orders[[#This Row],[fee]])</f>
        <v>3.6290944000000001</v>
      </c>
      <c r="AB6502">
        <v>0</v>
      </c>
      <c r="AC6502" t="s">
        <v>38</v>
      </c>
      <c r="AD6502">
        <v>0</v>
      </c>
      <c r="AE6502" t="s">
        <v>40</v>
      </c>
      <c r="AF6502" t="s">
        <v>41</v>
      </c>
      <c r="AG6502" t="s">
        <v>42</v>
      </c>
      <c r="AH6502" t="s">
        <v>28</v>
      </c>
      <c r="AI6502">
        <v>3.6290944000000001</v>
      </c>
      <c r="AJ6502">
        <v>-2.46976</v>
      </c>
    </row>
    <row r="6503" spans="1:36" x14ac:dyDescent="0.3">
      <c r="A6503">
        <v>6241</v>
      </c>
      <c r="B6503" t="s">
        <v>297</v>
      </c>
      <c r="C6503" t="s">
        <v>28</v>
      </c>
      <c r="D6503" t="s">
        <v>29</v>
      </c>
      <c r="E6503" t="s">
        <v>30</v>
      </c>
      <c r="F6503" t="s">
        <v>31</v>
      </c>
      <c r="G6503" t="s">
        <v>81</v>
      </c>
      <c r="H6503" t="s">
        <v>17274</v>
      </c>
      <c r="I6503" s="4" t="s">
        <v>17275</v>
      </c>
      <c r="J6503" s="1">
        <f>((((bot_orders[[#This Row],[cTime]]/ 1000)+3*3600) / 86400) + DATE(1970,1,1))</f>
        <v>45781.409937986115</v>
      </c>
      <c r="K6503" s="4" t="s">
        <v>17276</v>
      </c>
      <c r="L6503" s="1">
        <f>((((bot_orders[[#This Row],[uTime]]/ 1000)+3*3600) / 86400) + DATE(1970,1,1))</f>
        <v>45781.440185694446</v>
      </c>
      <c r="M6503" t="s">
        <v>34</v>
      </c>
      <c r="N6503" t="s">
        <v>28</v>
      </c>
      <c r="O6503" t="s">
        <v>35</v>
      </c>
      <c r="P6503">
        <v>3.6320000000000001</v>
      </c>
      <c r="Q6503" t="s">
        <v>36</v>
      </c>
      <c r="R6503" t="s">
        <v>55</v>
      </c>
      <c r="S6503">
        <v>0.68320000000000003</v>
      </c>
      <c r="T6503">
        <v>0.68320000000000003</v>
      </c>
      <c r="U6503">
        <v>3.6320000000000001</v>
      </c>
      <c r="V6503">
        <v>-2.9055999999999999E-3</v>
      </c>
      <c r="W6503" t="s">
        <v>39</v>
      </c>
      <c r="X6503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503" s="4">
        <f>IF(bot_orders[[#This Row],[side]]="buy", bot_orders[[#This Row],[accFillSz]] + bot_orders[[#This Row],[fee]], -bot_orders[[#This Row],[accFillSz]])</f>
        <v>3.6290944000000001</v>
      </c>
      <c r="Z6503" s="4">
        <f>IF(bot_orders[[#This Row],[side]]="sell",bot_orders[[#This Row],[accFillSz]]*bot_orders[[#This Row],[avgPx]]+bot_orders[[#This Row],[fee]], 0)</f>
        <v>0</v>
      </c>
      <c r="AA6503" s="4">
        <f>IF(bot_orders[[#This Row],[side]]="sell",-bot_orders[[#This Row],[accFillSz]],bot_orders[[#This Row],[accFillSz]]+bot_orders[[#This Row],[fee]])</f>
        <v>3.6290944000000001</v>
      </c>
      <c r="AB6503">
        <v>0</v>
      </c>
      <c r="AC6503" t="s">
        <v>38</v>
      </c>
      <c r="AD6503">
        <v>0</v>
      </c>
      <c r="AE6503" t="s">
        <v>40</v>
      </c>
      <c r="AF6503" t="s">
        <v>41</v>
      </c>
      <c r="AG6503" t="s">
        <v>42</v>
      </c>
      <c r="AH6503" t="s">
        <v>28</v>
      </c>
      <c r="AI6503">
        <v>3.6290944000000001</v>
      </c>
      <c r="AJ6503">
        <v>-2.4813824000000002</v>
      </c>
    </row>
    <row r="6504" spans="1:36" x14ac:dyDescent="0.3">
      <c r="A6504">
        <v>6242</v>
      </c>
      <c r="B6504" t="s">
        <v>297</v>
      </c>
      <c r="C6504" t="s">
        <v>28</v>
      </c>
      <c r="D6504" t="s">
        <v>29</v>
      </c>
      <c r="E6504" t="s">
        <v>30</v>
      </c>
      <c r="F6504" t="s">
        <v>31</v>
      </c>
      <c r="G6504" t="s">
        <v>81</v>
      </c>
      <c r="H6504" t="s">
        <v>17277</v>
      </c>
      <c r="I6504" s="4" t="s">
        <v>17278</v>
      </c>
      <c r="J6504" s="1">
        <f>((((bot_orders[[#This Row],[cTime]]/ 1000)+3*3600) / 86400) + DATE(1970,1,1))</f>
        <v>45781.440185717598</v>
      </c>
      <c r="K6504" s="4" t="s">
        <v>17279</v>
      </c>
      <c r="L6504" s="1">
        <f>((((bot_orders[[#This Row],[uTime]]/ 1000)+3*3600) / 86400) + DATE(1970,1,1))</f>
        <v>45781.458001805557</v>
      </c>
      <c r="M6504" t="s">
        <v>34</v>
      </c>
      <c r="N6504" t="s">
        <v>28</v>
      </c>
      <c r="O6504" t="s">
        <v>35</v>
      </c>
      <c r="P6504">
        <v>3.629</v>
      </c>
      <c r="Q6504" t="s">
        <v>36</v>
      </c>
      <c r="R6504" t="s">
        <v>37</v>
      </c>
      <c r="S6504">
        <v>0.68659999999999999</v>
      </c>
      <c r="T6504">
        <v>0.68659999999999999</v>
      </c>
      <c r="U6504">
        <v>3.629</v>
      </c>
      <c r="V6504">
        <v>-1.9933371E-3</v>
      </c>
      <c r="W6504" t="s">
        <v>38</v>
      </c>
      <c r="X6504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504" s="4">
        <f>IF(bot_orders[[#This Row],[side]]="buy", bot_orders[[#This Row],[accFillSz]] + bot_orders[[#This Row],[fee]], -bot_orders[[#This Row],[accFillSz]])</f>
        <v>-3.629</v>
      </c>
      <c r="Z6504" s="4">
        <f>IF(bot_orders[[#This Row],[side]]="sell",bot_orders[[#This Row],[accFillSz]]*bot_orders[[#This Row],[avgPx]]+bot_orders[[#This Row],[fee]], 0)</f>
        <v>2.4896780628999999</v>
      </c>
      <c r="AA6504" s="4">
        <f>IF(bot_orders[[#This Row],[side]]="sell",-bot_orders[[#This Row],[accFillSz]],bot_orders[[#This Row],[accFillSz]]+bot_orders[[#This Row],[fee]])</f>
        <v>-3.629</v>
      </c>
      <c r="AB6504">
        <v>0</v>
      </c>
      <c r="AC6504" t="s">
        <v>39</v>
      </c>
      <c r="AD6504">
        <v>0</v>
      </c>
      <c r="AE6504" t="s">
        <v>40</v>
      </c>
      <c r="AF6504" t="s">
        <v>41</v>
      </c>
      <c r="AG6504" t="s">
        <v>42</v>
      </c>
      <c r="AH6504" t="s">
        <v>28</v>
      </c>
      <c r="AI6504">
        <v>-3.629</v>
      </c>
      <c r="AJ6504">
        <v>2.4896780600000001</v>
      </c>
    </row>
    <row r="6505" spans="1:36" x14ac:dyDescent="0.3">
      <c r="A6505">
        <v>6243</v>
      </c>
      <c r="B6505" t="s">
        <v>297</v>
      </c>
      <c r="C6505" t="s">
        <v>28</v>
      </c>
      <c r="D6505" t="s">
        <v>29</v>
      </c>
      <c r="E6505" t="s">
        <v>30</v>
      </c>
      <c r="F6505" t="s">
        <v>31</v>
      </c>
      <c r="G6505" t="s">
        <v>165</v>
      </c>
      <c r="H6505" t="s">
        <v>17280</v>
      </c>
      <c r="I6505" s="4" t="s">
        <v>17281</v>
      </c>
      <c r="J6505" s="1">
        <f>((((bot_orders[[#This Row],[cTime]]/ 1000)+3*3600) / 86400) + DATE(1970,1,1))</f>
        <v>45781.458001817125</v>
      </c>
      <c r="K6505" s="4" t="s">
        <v>17282</v>
      </c>
      <c r="L6505" s="1">
        <f>((((bot_orders[[#This Row],[uTime]]/ 1000)+3*3600) / 86400) + DATE(1970,1,1))</f>
        <v>45781.490524363428</v>
      </c>
      <c r="M6505" t="s">
        <v>34</v>
      </c>
      <c r="N6505" t="s">
        <v>28</v>
      </c>
      <c r="O6505" t="s">
        <v>35</v>
      </c>
      <c r="P6505">
        <v>3.6320000000000001</v>
      </c>
      <c r="Q6505" t="s">
        <v>36</v>
      </c>
      <c r="R6505" t="s">
        <v>55</v>
      </c>
      <c r="S6505">
        <v>0.68320000000000003</v>
      </c>
      <c r="T6505">
        <v>0.68320000000000003</v>
      </c>
      <c r="U6505">
        <v>3.6320000000000001</v>
      </c>
      <c r="V6505">
        <v>-2.9055999999999999E-3</v>
      </c>
      <c r="W6505" t="s">
        <v>39</v>
      </c>
      <c r="X6505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505" s="4">
        <f>IF(bot_orders[[#This Row],[side]]="buy", bot_orders[[#This Row],[accFillSz]] + bot_orders[[#This Row],[fee]], -bot_orders[[#This Row],[accFillSz]])</f>
        <v>3.6290944000000001</v>
      </c>
      <c r="Z6505" s="4">
        <f>IF(bot_orders[[#This Row],[side]]="sell",bot_orders[[#This Row],[accFillSz]]*bot_orders[[#This Row],[avgPx]]+bot_orders[[#This Row],[fee]], 0)</f>
        <v>0</v>
      </c>
      <c r="AA6505" s="4">
        <f>IF(bot_orders[[#This Row],[side]]="sell",-bot_orders[[#This Row],[accFillSz]],bot_orders[[#This Row],[accFillSz]]+bot_orders[[#This Row],[fee]])</f>
        <v>3.6290944000000001</v>
      </c>
      <c r="AB6505">
        <v>0</v>
      </c>
      <c r="AC6505" t="s">
        <v>38</v>
      </c>
      <c r="AD6505">
        <v>0</v>
      </c>
      <c r="AE6505" t="s">
        <v>40</v>
      </c>
      <c r="AF6505" t="s">
        <v>41</v>
      </c>
      <c r="AG6505" t="s">
        <v>42</v>
      </c>
      <c r="AH6505" t="s">
        <v>28</v>
      </c>
      <c r="AI6505">
        <v>3.6290944000000001</v>
      </c>
      <c r="AJ6505">
        <v>-2.4813824000000002</v>
      </c>
    </row>
    <row r="6506" spans="1:36" x14ac:dyDescent="0.3">
      <c r="A6506">
        <v>6244</v>
      </c>
      <c r="B6506" t="s">
        <v>297</v>
      </c>
      <c r="C6506" t="s">
        <v>28</v>
      </c>
      <c r="D6506" t="s">
        <v>29</v>
      </c>
      <c r="E6506" t="s">
        <v>30</v>
      </c>
      <c r="F6506" t="s">
        <v>31</v>
      </c>
      <c r="G6506" t="s">
        <v>76</v>
      </c>
      <c r="H6506" t="s">
        <v>17283</v>
      </c>
      <c r="I6506" s="4" t="s">
        <v>17284</v>
      </c>
      <c r="J6506" s="1">
        <f>((((bot_orders[[#This Row],[cTime]]/ 1000)+3*3600) / 86400) + DATE(1970,1,1))</f>
        <v>45781.466540844907</v>
      </c>
      <c r="K6506" s="4" t="s">
        <v>17285</v>
      </c>
      <c r="L6506" s="1">
        <f>((((bot_orders[[#This Row],[uTime]]/ 1000)+3*3600) / 86400) + DATE(1970,1,1))</f>
        <v>45781.46931108796</v>
      </c>
      <c r="M6506" t="s">
        <v>34</v>
      </c>
      <c r="N6506" t="s">
        <v>28</v>
      </c>
      <c r="O6506" t="s">
        <v>35</v>
      </c>
      <c r="P6506">
        <v>3.6320000000000001</v>
      </c>
      <c r="Q6506" t="s">
        <v>36</v>
      </c>
      <c r="R6506" t="s">
        <v>55</v>
      </c>
      <c r="S6506">
        <v>0.68659999999999999</v>
      </c>
      <c r="T6506">
        <v>0.68659999999999999</v>
      </c>
      <c r="U6506">
        <v>3.6320000000000001</v>
      </c>
      <c r="V6506">
        <v>-2.9055999999999999E-3</v>
      </c>
      <c r="W6506" t="s">
        <v>39</v>
      </c>
      <c r="X6506" s="4">
        <f>IF(bot_orders[[#This Row],[side]]="sell", bot_orders[[#This Row],[accFillSz]]*bot_orders[[#This Row],[avgPx]] + bot_orders[[#This Row],[fee]], -bot_orders[[#This Row],[accFillSz]]*bot_orders[[#This Row],[avgPx]])</f>
        <v>-2.4937312</v>
      </c>
      <c r="Y6506" s="4">
        <f>IF(bot_orders[[#This Row],[side]]="buy", bot_orders[[#This Row],[accFillSz]] + bot_orders[[#This Row],[fee]], -bot_orders[[#This Row],[accFillSz]])</f>
        <v>3.6290944000000001</v>
      </c>
      <c r="Z6506" s="4">
        <f>IF(bot_orders[[#This Row],[side]]="sell",bot_orders[[#This Row],[accFillSz]]*bot_orders[[#This Row],[avgPx]]+bot_orders[[#This Row],[fee]], 0)</f>
        <v>0</v>
      </c>
      <c r="AA6506" s="4">
        <f>IF(bot_orders[[#This Row],[side]]="sell",-bot_orders[[#This Row],[accFillSz]],bot_orders[[#This Row],[accFillSz]]+bot_orders[[#This Row],[fee]])</f>
        <v>3.6290944000000001</v>
      </c>
      <c r="AB6506">
        <v>0</v>
      </c>
      <c r="AC6506" t="s">
        <v>38</v>
      </c>
      <c r="AD6506">
        <v>0</v>
      </c>
      <c r="AE6506" t="s">
        <v>40</v>
      </c>
      <c r="AF6506" t="s">
        <v>41</v>
      </c>
      <c r="AG6506" t="s">
        <v>42</v>
      </c>
      <c r="AH6506" t="s">
        <v>28</v>
      </c>
      <c r="AI6506">
        <v>3.6290944000000001</v>
      </c>
      <c r="AJ6506">
        <v>-2.4937312</v>
      </c>
    </row>
    <row r="6507" spans="1:36" x14ac:dyDescent="0.3">
      <c r="A6507">
        <v>6245</v>
      </c>
      <c r="B6507" t="s">
        <v>297</v>
      </c>
      <c r="C6507" t="s">
        <v>28</v>
      </c>
      <c r="D6507" t="s">
        <v>29</v>
      </c>
      <c r="E6507" t="s">
        <v>30</v>
      </c>
      <c r="F6507" t="s">
        <v>31</v>
      </c>
      <c r="G6507" t="s">
        <v>76</v>
      </c>
      <c r="H6507" t="s">
        <v>17286</v>
      </c>
      <c r="I6507" s="4" t="s">
        <v>17287</v>
      </c>
      <c r="J6507" s="1">
        <f>((((bot_orders[[#This Row],[cTime]]/ 1000)+3*3600) / 86400) + DATE(1970,1,1))</f>
        <v>45781.469311111112</v>
      </c>
      <c r="K6507" s="4" t="s">
        <v>17288</v>
      </c>
      <c r="L6507" s="1">
        <f>((((bot_orders[[#This Row],[uTime]]/ 1000)+3*3600) / 86400) + DATE(1970,1,1))</f>
        <v>45781.478443020838</v>
      </c>
      <c r="M6507" t="s">
        <v>34</v>
      </c>
      <c r="N6507" t="s">
        <v>28</v>
      </c>
      <c r="O6507" t="s">
        <v>35</v>
      </c>
      <c r="P6507">
        <v>3.629</v>
      </c>
      <c r="Q6507" t="s">
        <v>36</v>
      </c>
      <c r="R6507" t="s">
        <v>37</v>
      </c>
      <c r="S6507">
        <v>0.68989999999999996</v>
      </c>
      <c r="T6507">
        <v>0.68989999999999996</v>
      </c>
      <c r="U6507">
        <v>3.629</v>
      </c>
      <c r="V6507">
        <v>-2.0029177000000001E-3</v>
      </c>
      <c r="W6507" t="s">
        <v>38</v>
      </c>
      <c r="X6507" s="4">
        <f>IF(bot_orders[[#This Row],[side]]="sell", bot_orders[[#This Row],[accFillSz]]*bot_orders[[#This Row],[avgPx]] + bot_orders[[#This Row],[fee]], -bot_orders[[#This Row],[accFillSz]]*bot_orders[[#This Row],[avgPx]])</f>
        <v>2.5016441822999997</v>
      </c>
      <c r="Y6507" s="4">
        <f>IF(bot_orders[[#This Row],[side]]="buy", bot_orders[[#This Row],[accFillSz]] + bot_orders[[#This Row],[fee]], -bot_orders[[#This Row],[accFillSz]])</f>
        <v>-3.629</v>
      </c>
      <c r="Z6507" s="4">
        <f>IF(bot_orders[[#This Row],[side]]="sell",bot_orders[[#This Row],[accFillSz]]*bot_orders[[#This Row],[avgPx]]+bot_orders[[#This Row],[fee]], 0)</f>
        <v>2.5016441822999997</v>
      </c>
      <c r="AA6507" s="4">
        <f>IF(bot_orders[[#This Row],[side]]="sell",-bot_orders[[#This Row],[accFillSz]],bot_orders[[#This Row],[accFillSz]]+bot_orders[[#This Row],[fee]])</f>
        <v>-3.629</v>
      </c>
      <c r="AB6507">
        <v>0</v>
      </c>
      <c r="AC6507" t="s">
        <v>39</v>
      </c>
      <c r="AD6507">
        <v>0</v>
      </c>
      <c r="AE6507" t="s">
        <v>40</v>
      </c>
      <c r="AF6507" t="s">
        <v>41</v>
      </c>
      <c r="AG6507" t="s">
        <v>42</v>
      </c>
      <c r="AH6507" t="s">
        <v>28</v>
      </c>
      <c r="AI6507">
        <v>-3.629</v>
      </c>
      <c r="AJ6507">
        <v>2.50164418</v>
      </c>
    </row>
    <row r="6508" spans="1:36" x14ac:dyDescent="0.3">
      <c r="A6508">
        <v>6246</v>
      </c>
      <c r="B6508" t="s">
        <v>297</v>
      </c>
      <c r="C6508" t="s">
        <v>28</v>
      </c>
      <c r="D6508" t="s">
        <v>29</v>
      </c>
      <c r="E6508" t="s">
        <v>30</v>
      </c>
      <c r="F6508" t="s">
        <v>31</v>
      </c>
      <c r="G6508" t="s">
        <v>160</v>
      </c>
      <c r="H6508" t="s">
        <v>17289</v>
      </c>
      <c r="I6508" s="4" t="s">
        <v>17290</v>
      </c>
      <c r="J6508" s="1">
        <f>((((bot_orders[[#This Row],[cTime]]/ 1000)+3*3600) / 86400) + DATE(1970,1,1))</f>
        <v>45781.478443043983</v>
      </c>
      <c r="K6508" s="4" t="s">
        <v>17291</v>
      </c>
      <c r="L6508" s="1">
        <f>((((bot_orders[[#This Row],[uTime]]/ 1000)+3*3600) / 86400) + DATE(1970,1,1))</f>
        <v>45781.488195763886</v>
      </c>
      <c r="M6508" t="s">
        <v>34</v>
      </c>
      <c r="N6508" t="s">
        <v>28</v>
      </c>
      <c r="O6508" t="s">
        <v>35</v>
      </c>
      <c r="P6508">
        <v>3.6320000000000001</v>
      </c>
      <c r="Q6508" t="s">
        <v>36</v>
      </c>
      <c r="R6508" t="s">
        <v>55</v>
      </c>
      <c r="S6508">
        <v>0.68659999999999999</v>
      </c>
      <c r="T6508">
        <v>0.68659999999999999</v>
      </c>
      <c r="U6508">
        <v>3.6320000000000001</v>
      </c>
      <c r="V6508">
        <v>-2.9055999999999999E-3</v>
      </c>
      <c r="W6508" t="s">
        <v>39</v>
      </c>
      <c r="X6508" s="4">
        <f>IF(bot_orders[[#This Row],[side]]="sell", bot_orders[[#This Row],[accFillSz]]*bot_orders[[#This Row],[avgPx]] + bot_orders[[#This Row],[fee]], -bot_orders[[#This Row],[accFillSz]]*bot_orders[[#This Row],[avgPx]])</f>
        <v>-2.4937312</v>
      </c>
      <c r="Y6508" s="4">
        <f>IF(bot_orders[[#This Row],[side]]="buy", bot_orders[[#This Row],[accFillSz]] + bot_orders[[#This Row],[fee]], -bot_orders[[#This Row],[accFillSz]])</f>
        <v>3.6290944000000001</v>
      </c>
      <c r="Z6508" s="4">
        <f>IF(bot_orders[[#This Row],[side]]="sell",bot_orders[[#This Row],[accFillSz]]*bot_orders[[#This Row],[avgPx]]+bot_orders[[#This Row],[fee]], 0)</f>
        <v>0</v>
      </c>
      <c r="AA6508" s="4">
        <f>IF(bot_orders[[#This Row],[side]]="sell",-bot_orders[[#This Row],[accFillSz]],bot_orders[[#This Row],[accFillSz]]+bot_orders[[#This Row],[fee]])</f>
        <v>3.6290944000000001</v>
      </c>
      <c r="AB6508">
        <v>0</v>
      </c>
      <c r="AC6508" t="s">
        <v>38</v>
      </c>
      <c r="AD6508">
        <v>0</v>
      </c>
      <c r="AE6508" t="s">
        <v>40</v>
      </c>
      <c r="AF6508" t="s">
        <v>41</v>
      </c>
      <c r="AG6508" t="s">
        <v>42</v>
      </c>
      <c r="AH6508" t="s">
        <v>28</v>
      </c>
      <c r="AI6508">
        <v>3.6290944000000001</v>
      </c>
      <c r="AJ6508">
        <v>-2.4937312</v>
      </c>
    </row>
    <row r="6509" spans="1:36" x14ac:dyDescent="0.3">
      <c r="A6509">
        <v>6247</v>
      </c>
      <c r="B6509" t="s">
        <v>297</v>
      </c>
      <c r="C6509" t="s">
        <v>28</v>
      </c>
      <c r="D6509" t="s">
        <v>29</v>
      </c>
      <c r="E6509" t="s">
        <v>30</v>
      </c>
      <c r="F6509" t="s">
        <v>31</v>
      </c>
      <c r="G6509" t="s">
        <v>160</v>
      </c>
      <c r="H6509" t="s">
        <v>17292</v>
      </c>
      <c r="I6509" s="4" t="s">
        <v>17293</v>
      </c>
      <c r="J6509" s="1">
        <f>((((bot_orders[[#This Row],[cTime]]/ 1000)+3*3600) / 86400) + DATE(1970,1,1))</f>
        <v>45781.488195775462</v>
      </c>
      <c r="K6509" s="4" t="s">
        <v>17294</v>
      </c>
      <c r="L6509" s="1">
        <f>((((bot_orders[[#This Row],[uTime]]/ 1000)+3*3600) / 86400) + DATE(1970,1,1))</f>
        <v>45781.506811041661</v>
      </c>
      <c r="M6509" t="s">
        <v>34</v>
      </c>
      <c r="N6509" t="s">
        <v>28</v>
      </c>
      <c r="O6509" t="s">
        <v>35</v>
      </c>
      <c r="P6509">
        <v>3.629</v>
      </c>
      <c r="Q6509" t="s">
        <v>36</v>
      </c>
      <c r="R6509" t="s">
        <v>37</v>
      </c>
      <c r="S6509">
        <v>0.68989999999999996</v>
      </c>
      <c r="T6509">
        <v>0.68989999999999996</v>
      </c>
      <c r="U6509">
        <v>3.629</v>
      </c>
      <c r="V6509">
        <v>-2.0029177000000001E-3</v>
      </c>
      <c r="W6509" t="s">
        <v>38</v>
      </c>
      <c r="X6509" s="4">
        <f>IF(bot_orders[[#This Row],[side]]="sell", bot_orders[[#This Row],[accFillSz]]*bot_orders[[#This Row],[avgPx]] + bot_orders[[#This Row],[fee]], -bot_orders[[#This Row],[accFillSz]]*bot_orders[[#This Row],[avgPx]])</f>
        <v>2.5016441822999997</v>
      </c>
      <c r="Y6509" s="4">
        <f>IF(bot_orders[[#This Row],[side]]="buy", bot_orders[[#This Row],[accFillSz]] + bot_orders[[#This Row],[fee]], -bot_orders[[#This Row],[accFillSz]])</f>
        <v>-3.629</v>
      </c>
      <c r="Z6509" s="4">
        <f>IF(bot_orders[[#This Row],[side]]="sell",bot_orders[[#This Row],[accFillSz]]*bot_orders[[#This Row],[avgPx]]+bot_orders[[#This Row],[fee]], 0)</f>
        <v>2.5016441822999997</v>
      </c>
      <c r="AA6509" s="4">
        <f>IF(bot_orders[[#This Row],[side]]="sell",-bot_orders[[#This Row],[accFillSz]],bot_orders[[#This Row],[accFillSz]]+bot_orders[[#This Row],[fee]])</f>
        <v>-3.629</v>
      </c>
      <c r="AB6509">
        <v>0</v>
      </c>
      <c r="AC6509" t="s">
        <v>39</v>
      </c>
      <c r="AD6509">
        <v>0</v>
      </c>
      <c r="AE6509" t="s">
        <v>40</v>
      </c>
      <c r="AF6509" t="s">
        <v>41</v>
      </c>
      <c r="AG6509" t="s">
        <v>42</v>
      </c>
      <c r="AH6509" t="s">
        <v>28</v>
      </c>
      <c r="AI6509">
        <v>-3.629</v>
      </c>
      <c r="AJ6509">
        <v>2.50164418</v>
      </c>
    </row>
    <row r="6510" spans="1:36" x14ac:dyDescent="0.3">
      <c r="A6510">
        <v>6248</v>
      </c>
      <c r="B6510" t="s">
        <v>297</v>
      </c>
      <c r="C6510" t="s">
        <v>28</v>
      </c>
      <c r="D6510" t="s">
        <v>29</v>
      </c>
      <c r="E6510" t="s">
        <v>30</v>
      </c>
      <c r="F6510" t="s">
        <v>31</v>
      </c>
      <c r="G6510" t="s">
        <v>165</v>
      </c>
      <c r="H6510" t="s">
        <v>17295</v>
      </c>
      <c r="I6510" s="4" t="s">
        <v>17296</v>
      </c>
      <c r="J6510" s="1">
        <f>((((bot_orders[[#This Row],[cTime]]/ 1000)+3*3600) / 86400) + DATE(1970,1,1))</f>
        <v>45781.490524374996</v>
      </c>
      <c r="K6510" s="4" t="s">
        <v>17297</v>
      </c>
      <c r="L6510" s="1">
        <f>((((bot_orders[[#This Row],[uTime]]/ 1000)+3*3600) / 86400) + DATE(1970,1,1))</f>
        <v>45781.493304467593</v>
      </c>
      <c r="M6510" t="s">
        <v>34</v>
      </c>
      <c r="N6510" t="s">
        <v>28</v>
      </c>
      <c r="O6510" t="s">
        <v>35</v>
      </c>
      <c r="P6510">
        <v>3.629</v>
      </c>
      <c r="Q6510" t="s">
        <v>36</v>
      </c>
      <c r="R6510" t="s">
        <v>37</v>
      </c>
      <c r="S6510">
        <v>0.68659999999999999</v>
      </c>
      <c r="T6510">
        <v>0.68659999999999999</v>
      </c>
      <c r="U6510">
        <v>3.629</v>
      </c>
      <c r="V6510">
        <v>-1.9933371E-3</v>
      </c>
      <c r="W6510" t="s">
        <v>38</v>
      </c>
      <c r="X6510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510" s="4">
        <f>IF(bot_orders[[#This Row],[side]]="buy", bot_orders[[#This Row],[accFillSz]] + bot_orders[[#This Row],[fee]], -bot_orders[[#This Row],[accFillSz]])</f>
        <v>-3.629</v>
      </c>
      <c r="Z6510" s="4">
        <f>IF(bot_orders[[#This Row],[side]]="sell",bot_orders[[#This Row],[accFillSz]]*bot_orders[[#This Row],[avgPx]]+bot_orders[[#This Row],[fee]], 0)</f>
        <v>2.4896780628999999</v>
      </c>
      <c r="AA6510" s="4">
        <f>IF(bot_orders[[#This Row],[side]]="sell",-bot_orders[[#This Row],[accFillSz]],bot_orders[[#This Row],[accFillSz]]+bot_orders[[#This Row],[fee]])</f>
        <v>-3.629</v>
      </c>
      <c r="AB6510">
        <v>0</v>
      </c>
      <c r="AC6510" t="s">
        <v>39</v>
      </c>
      <c r="AD6510">
        <v>0</v>
      </c>
      <c r="AE6510" t="s">
        <v>40</v>
      </c>
      <c r="AF6510" t="s">
        <v>41</v>
      </c>
      <c r="AG6510" t="s">
        <v>42</v>
      </c>
      <c r="AH6510" t="s">
        <v>28</v>
      </c>
      <c r="AI6510">
        <v>-3.629</v>
      </c>
      <c r="AJ6510">
        <v>2.4896780600000001</v>
      </c>
    </row>
    <row r="6511" spans="1:36" x14ac:dyDescent="0.3">
      <c r="A6511">
        <v>6249</v>
      </c>
      <c r="B6511" t="s">
        <v>297</v>
      </c>
      <c r="C6511" t="s">
        <v>28</v>
      </c>
      <c r="D6511" t="s">
        <v>29</v>
      </c>
      <c r="E6511" t="s">
        <v>30</v>
      </c>
      <c r="F6511" t="s">
        <v>31</v>
      </c>
      <c r="G6511" t="s">
        <v>153</v>
      </c>
      <c r="H6511" t="s">
        <v>17298</v>
      </c>
      <c r="I6511" s="4" t="s">
        <v>17299</v>
      </c>
      <c r="J6511" s="1">
        <f>((((bot_orders[[#This Row],[cTime]]/ 1000)+3*3600) / 86400) + DATE(1970,1,1))</f>
        <v>45781.493304490738</v>
      </c>
      <c r="K6511" s="4" t="s">
        <v>17300</v>
      </c>
      <c r="L6511" s="1">
        <f>((((bot_orders[[#This Row],[uTime]]/ 1000)+3*3600) / 86400) + DATE(1970,1,1))</f>
        <v>45781.531894745371</v>
      </c>
      <c r="M6511" t="s">
        <v>34</v>
      </c>
      <c r="N6511" t="s">
        <v>28</v>
      </c>
      <c r="O6511" t="s">
        <v>35</v>
      </c>
      <c r="P6511">
        <v>3.6320000000000001</v>
      </c>
      <c r="Q6511" t="s">
        <v>36</v>
      </c>
      <c r="R6511" t="s">
        <v>55</v>
      </c>
      <c r="S6511">
        <v>0.68320000000000003</v>
      </c>
      <c r="T6511">
        <v>0.68320000000000003</v>
      </c>
      <c r="U6511">
        <v>3.6320000000000001</v>
      </c>
      <c r="V6511">
        <v>-2.9055999999999999E-3</v>
      </c>
      <c r="W6511" t="s">
        <v>39</v>
      </c>
      <c r="X6511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511" s="4">
        <f>IF(bot_orders[[#This Row],[side]]="buy", bot_orders[[#This Row],[accFillSz]] + bot_orders[[#This Row],[fee]], -bot_orders[[#This Row],[accFillSz]])</f>
        <v>3.6290944000000001</v>
      </c>
      <c r="Z6511" s="4">
        <f>IF(bot_orders[[#This Row],[side]]="sell",bot_orders[[#This Row],[accFillSz]]*bot_orders[[#This Row],[avgPx]]+bot_orders[[#This Row],[fee]], 0)</f>
        <v>0</v>
      </c>
      <c r="AA6511" s="4">
        <f>IF(bot_orders[[#This Row],[side]]="sell",-bot_orders[[#This Row],[accFillSz]],bot_orders[[#This Row],[accFillSz]]+bot_orders[[#This Row],[fee]])</f>
        <v>3.6290944000000001</v>
      </c>
      <c r="AB6511">
        <v>0</v>
      </c>
      <c r="AC6511" t="s">
        <v>38</v>
      </c>
      <c r="AD6511">
        <v>0</v>
      </c>
      <c r="AE6511" t="s">
        <v>40</v>
      </c>
      <c r="AF6511" t="s">
        <v>41</v>
      </c>
      <c r="AG6511" t="s">
        <v>42</v>
      </c>
      <c r="AH6511" t="s">
        <v>28</v>
      </c>
      <c r="AI6511">
        <v>3.6290944000000001</v>
      </c>
      <c r="AJ6511">
        <v>-2.4813824000000002</v>
      </c>
    </row>
    <row r="6512" spans="1:36" x14ac:dyDescent="0.3">
      <c r="A6512">
        <v>6250</v>
      </c>
      <c r="B6512" t="s">
        <v>297</v>
      </c>
      <c r="C6512" t="s">
        <v>28</v>
      </c>
      <c r="D6512" t="s">
        <v>29</v>
      </c>
      <c r="E6512" t="s">
        <v>30</v>
      </c>
      <c r="F6512" t="s">
        <v>31</v>
      </c>
      <c r="G6512" t="s">
        <v>155</v>
      </c>
      <c r="H6512" t="s">
        <v>17301</v>
      </c>
      <c r="I6512" s="4" t="s">
        <v>17302</v>
      </c>
      <c r="J6512" s="1">
        <f>((((bot_orders[[#This Row],[cTime]]/ 1000)+3*3600) / 86400) + DATE(1970,1,1))</f>
        <v>45781.506811053245</v>
      </c>
      <c r="K6512" s="4" t="s">
        <v>17303</v>
      </c>
      <c r="L6512" s="1">
        <f>((((bot_orders[[#This Row],[uTime]]/ 1000)+3*3600) / 86400) + DATE(1970,1,1))</f>
        <v>45781.508615682869</v>
      </c>
      <c r="M6512" t="s">
        <v>34</v>
      </c>
      <c r="N6512" t="s">
        <v>28</v>
      </c>
      <c r="O6512" t="s">
        <v>35</v>
      </c>
      <c r="P6512">
        <v>3.6320000000000001</v>
      </c>
      <c r="Q6512" t="s">
        <v>36</v>
      </c>
      <c r="R6512" t="s">
        <v>55</v>
      </c>
      <c r="S6512">
        <v>0.68659999999999999</v>
      </c>
      <c r="T6512">
        <v>0.68659999999999999</v>
      </c>
      <c r="U6512">
        <v>3.6320000000000001</v>
      </c>
      <c r="V6512">
        <v>-2.9055999999999999E-3</v>
      </c>
      <c r="W6512" t="s">
        <v>39</v>
      </c>
      <c r="X6512" s="4">
        <f>IF(bot_orders[[#This Row],[side]]="sell", bot_orders[[#This Row],[accFillSz]]*bot_orders[[#This Row],[avgPx]] + bot_orders[[#This Row],[fee]], -bot_orders[[#This Row],[accFillSz]]*bot_orders[[#This Row],[avgPx]])</f>
        <v>-2.4937312</v>
      </c>
      <c r="Y6512" s="4">
        <f>IF(bot_orders[[#This Row],[side]]="buy", bot_orders[[#This Row],[accFillSz]] + bot_orders[[#This Row],[fee]], -bot_orders[[#This Row],[accFillSz]])</f>
        <v>3.6290944000000001</v>
      </c>
      <c r="Z6512" s="4">
        <f>IF(bot_orders[[#This Row],[side]]="sell",bot_orders[[#This Row],[accFillSz]]*bot_orders[[#This Row],[avgPx]]+bot_orders[[#This Row],[fee]], 0)</f>
        <v>0</v>
      </c>
      <c r="AA6512" s="4">
        <f>IF(bot_orders[[#This Row],[side]]="sell",-bot_orders[[#This Row],[accFillSz]],bot_orders[[#This Row],[accFillSz]]+bot_orders[[#This Row],[fee]])</f>
        <v>3.6290944000000001</v>
      </c>
      <c r="AB6512">
        <v>0</v>
      </c>
      <c r="AC6512" t="s">
        <v>38</v>
      </c>
      <c r="AD6512">
        <v>0</v>
      </c>
      <c r="AE6512" t="s">
        <v>40</v>
      </c>
      <c r="AF6512" t="s">
        <v>41</v>
      </c>
      <c r="AG6512" t="s">
        <v>42</v>
      </c>
      <c r="AH6512" t="s">
        <v>28</v>
      </c>
      <c r="AI6512">
        <v>3.6290944000000001</v>
      </c>
      <c r="AJ6512">
        <v>-2.4937312</v>
      </c>
    </row>
    <row r="6513" spans="1:36" x14ac:dyDescent="0.3">
      <c r="A6513">
        <v>6251</v>
      </c>
      <c r="B6513" t="s">
        <v>297</v>
      </c>
      <c r="C6513" t="s">
        <v>28</v>
      </c>
      <c r="D6513" t="s">
        <v>29</v>
      </c>
      <c r="E6513" t="s">
        <v>30</v>
      </c>
      <c r="F6513" t="s">
        <v>31</v>
      </c>
      <c r="G6513" t="s">
        <v>155</v>
      </c>
      <c r="H6513" t="s">
        <v>17304</v>
      </c>
      <c r="I6513" s="4" t="s">
        <v>17305</v>
      </c>
      <c r="J6513" s="1">
        <f>((((bot_orders[[#This Row],[cTime]]/ 1000)+3*3600) / 86400) + DATE(1970,1,1))</f>
        <v>45781.508615694445</v>
      </c>
      <c r="K6513" s="4" t="s">
        <v>17306</v>
      </c>
      <c r="L6513" s="1">
        <f>((((bot_orders[[#This Row],[uTime]]/ 1000)+3*3600) / 86400) + DATE(1970,1,1))</f>
        <v>45781.564682013894</v>
      </c>
      <c r="M6513" t="s">
        <v>34</v>
      </c>
      <c r="N6513" t="s">
        <v>28</v>
      </c>
      <c r="O6513" t="s">
        <v>35</v>
      </c>
      <c r="P6513">
        <v>3.629</v>
      </c>
      <c r="Q6513" t="s">
        <v>36</v>
      </c>
      <c r="R6513" t="s">
        <v>37</v>
      </c>
      <c r="S6513">
        <v>0.68989999999999996</v>
      </c>
      <c r="T6513">
        <v>0.68989999999999996</v>
      </c>
      <c r="U6513">
        <v>3.629</v>
      </c>
      <c r="V6513">
        <v>-2.0029177000000001E-3</v>
      </c>
      <c r="W6513" t="s">
        <v>38</v>
      </c>
      <c r="X6513" s="4">
        <f>IF(bot_orders[[#This Row],[side]]="sell", bot_orders[[#This Row],[accFillSz]]*bot_orders[[#This Row],[avgPx]] + bot_orders[[#This Row],[fee]], -bot_orders[[#This Row],[accFillSz]]*bot_orders[[#This Row],[avgPx]])</f>
        <v>2.5016441822999997</v>
      </c>
      <c r="Y6513" s="4">
        <f>IF(bot_orders[[#This Row],[side]]="buy", bot_orders[[#This Row],[accFillSz]] + bot_orders[[#This Row],[fee]], -bot_orders[[#This Row],[accFillSz]])</f>
        <v>-3.629</v>
      </c>
      <c r="Z6513" s="4">
        <f>IF(bot_orders[[#This Row],[side]]="sell",bot_orders[[#This Row],[accFillSz]]*bot_orders[[#This Row],[avgPx]]+bot_orders[[#This Row],[fee]], 0)</f>
        <v>2.5016441822999997</v>
      </c>
      <c r="AA6513" s="4">
        <f>IF(bot_orders[[#This Row],[side]]="sell",-bot_orders[[#This Row],[accFillSz]],bot_orders[[#This Row],[accFillSz]]+bot_orders[[#This Row],[fee]])</f>
        <v>-3.629</v>
      </c>
      <c r="AB6513">
        <v>0</v>
      </c>
      <c r="AC6513" t="s">
        <v>39</v>
      </c>
      <c r="AD6513">
        <v>0</v>
      </c>
      <c r="AE6513" t="s">
        <v>40</v>
      </c>
      <c r="AF6513" t="s">
        <v>41</v>
      </c>
      <c r="AG6513" t="s">
        <v>42</v>
      </c>
      <c r="AH6513" t="s">
        <v>28</v>
      </c>
      <c r="AI6513">
        <v>-3.629</v>
      </c>
      <c r="AJ6513">
        <v>2.50164418</v>
      </c>
    </row>
    <row r="6514" spans="1:36" x14ac:dyDescent="0.3">
      <c r="A6514">
        <v>6252</v>
      </c>
      <c r="B6514" t="s">
        <v>297</v>
      </c>
      <c r="C6514" t="s">
        <v>28</v>
      </c>
      <c r="D6514" t="s">
        <v>29</v>
      </c>
      <c r="E6514" t="s">
        <v>30</v>
      </c>
      <c r="F6514" t="s">
        <v>31</v>
      </c>
      <c r="G6514" t="s">
        <v>153</v>
      </c>
      <c r="H6514" t="s">
        <v>17307</v>
      </c>
      <c r="I6514" s="4" t="s">
        <v>17308</v>
      </c>
      <c r="J6514" s="1">
        <f>((((bot_orders[[#This Row],[cTime]]/ 1000)+3*3600) / 86400) + DATE(1970,1,1))</f>
        <v>45781.531894756947</v>
      </c>
      <c r="K6514" s="4" t="s">
        <v>17309</v>
      </c>
      <c r="L6514" s="1">
        <f>((((bot_orders[[#This Row],[uTime]]/ 1000)+3*3600) / 86400) + DATE(1970,1,1))</f>
        <v>45781.554454340279</v>
      </c>
      <c r="M6514" t="s">
        <v>34</v>
      </c>
      <c r="N6514" t="s">
        <v>28</v>
      </c>
      <c r="O6514" t="s">
        <v>35</v>
      </c>
      <c r="P6514">
        <v>3.629</v>
      </c>
      <c r="Q6514" t="s">
        <v>36</v>
      </c>
      <c r="R6514" t="s">
        <v>37</v>
      </c>
      <c r="S6514">
        <v>0.68659999999999999</v>
      </c>
      <c r="T6514">
        <v>0.68659999999999999</v>
      </c>
      <c r="U6514">
        <v>3.629</v>
      </c>
      <c r="V6514">
        <v>-1.9933371E-3</v>
      </c>
      <c r="W6514" t="s">
        <v>38</v>
      </c>
      <c r="X6514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514" s="4">
        <f>IF(bot_orders[[#This Row],[side]]="buy", bot_orders[[#This Row],[accFillSz]] + bot_orders[[#This Row],[fee]], -bot_orders[[#This Row],[accFillSz]])</f>
        <v>-3.629</v>
      </c>
      <c r="Z6514" s="4">
        <f>IF(bot_orders[[#This Row],[side]]="sell",bot_orders[[#This Row],[accFillSz]]*bot_orders[[#This Row],[avgPx]]+bot_orders[[#This Row],[fee]], 0)</f>
        <v>2.4896780628999999</v>
      </c>
      <c r="AA6514" s="4">
        <f>IF(bot_orders[[#This Row],[side]]="sell",-bot_orders[[#This Row],[accFillSz]],bot_orders[[#This Row],[accFillSz]]+bot_orders[[#This Row],[fee]])</f>
        <v>-3.629</v>
      </c>
      <c r="AB6514">
        <v>0</v>
      </c>
      <c r="AC6514" t="s">
        <v>39</v>
      </c>
      <c r="AD6514">
        <v>0</v>
      </c>
      <c r="AE6514" t="s">
        <v>40</v>
      </c>
      <c r="AF6514" t="s">
        <v>41</v>
      </c>
      <c r="AG6514" t="s">
        <v>42</v>
      </c>
      <c r="AH6514" t="s">
        <v>28</v>
      </c>
      <c r="AI6514">
        <v>-3.629</v>
      </c>
      <c r="AJ6514">
        <v>2.4896780600000001</v>
      </c>
    </row>
    <row r="6515" spans="1:36" x14ac:dyDescent="0.3">
      <c r="A6515">
        <v>6253</v>
      </c>
      <c r="B6515" t="s">
        <v>297</v>
      </c>
      <c r="C6515" t="s">
        <v>28</v>
      </c>
      <c r="D6515" t="s">
        <v>29</v>
      </c>
      <c r="E6515" t="s">
        <v>30</v>
      </c>
      <c r="F6515" t="s">
        <v>31</v>
      </c>
      <c r="G6515" t="s">
        <v>145</v>
      </c>
      <c r="H6515" t="s">
        <v>17310</v>
      </c>
      <c r="I6515" s="4" t="s">
        <v>17311</v>
      </c>
      <c r="J6515" s="1">
        <f>((((bot_orders[[#This Row],[cTime]]/ 1000)+3*3600) / 86400) + DATE(1970,1,1))</f>
        <v>45781.554454351848</v>
      </c>
      <c r="K6515" s="4" t="s">
        <v>17312</v>
      </c>
      <c r="L6515" s="1">
        <f>((((bot_orders[[#This Row],[uTime]]/ 1000)+3*3600) / 86400) + DATE(1970,1,1))</f>
        <v>45781.61029305555</v>
      </c>
      <c r="M6515" t="s">
        <v>34</v>
      </c>
      <c r="N6515" t="s">
        <v>28</v>
      </c>
      <c r="O6515" t="s">
        <v>35</v>
      </c>
      <c r="P6515">
        <v>3.6320000000000001</v>
      </c>
      <c r="Q6515" t="s">
        <v>36</v>
      </c>
      <c r="R6515" t="s">
        <v>55</v>
      </c>
      <c r="S6515">
        <v>0.68320000000000003</v>
      </c>
      <c r="T6515">
        <v>0.68320000000000003</v>
      </c>
      <c r="U6515">
        <v>3.6320000000000001</v>
      </c>
      <c r="V6515">
        <v>-2.9055999999999999E-3</v>
      </c>
      <c r="W6515" t="s">
        <v>39</v>
      </c>
      <c r="X6515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515" s="4">
        <f>IF(bot_orders[[#This Row],[side]]="buy", bot_orders[[#This Row],[accFillSz]] + bot_orders[[#This Row],[fee]], -bot_orders[[#This Row],[accFillSz]])</f>
        <v>3.6290944000000001</v>
      </c>
      <c r="Z6515" s="4">
        <f>IF(bot_orders[[#This Row],[side]]="sell",bot_orders[[#This Row],[accFillSz]]*bot_orders[[#This Row],[avgPx]]+bot_orders[[#This Row],[fee]], 0)</f>
        <v>0</v>
      </c>
      <c r="AA6515" s="4">
        <f>IF(bot_orders[[#This Row],[side]]="sell",-bot_orders[[#This Row],[accFillSz]],bot_orders[[#This Row],[accFillSz]]+bot_orders[[#This Row],[fee]])</f>
        <v>3.6290944000000001</v>
      </c>
      <c r="AB6515">
        <v>0</v>
      </c>
      <c r="AC6515" t="s">
        <v>38</v>
      </c>
      <c r="AD6515">
        <v>0</v>
      </c>
      <c r="AE6515" t="s">
        <v>40</v>
      </c>
      <c r="AF6515" t="s">
        <v>41</v>
      </c>
      <c r="AG6515" t="s">
        <v>42</v>
      </c>
      <c r="AH6515" t="s">
        <v>28</v>
      </c>
      <c r="AI6515">
        <v>3.6290944000000001</v>
      </c>
      <c r="AJ6515">
        <v>-2.4813824000000002</v>
      </c>
    </row>
    <row r="6516" spans="1:36" x14ac:dyDescent="0.3">
      <c r="A6516">
        <v>6254</v>
      </c>
      <c r="B6516" t="s">
        <v>297</v>
      </c>
      <c r="C6516" t="s">
        <v>28</v>
      </c>
      <c r="D6516" t="s">
        <v>29</v>
      </c>
      <c r="E6516" t="s">
        <v>30</v>
      </c>
      <c r="F6516" t="s">
        <v>31</v>
      </c>
      <c r="G6516" t="s">
        <v>174</v>
      </c>
      <c r="H6516" t="s">
        <v>17313</v>
      </c>
      <c r="I6516" s="4" t="s">
        <v>17314</v>
      </c>
      <c r="J6516" s="1">
        <f>((((bot_orders[[#This Row],[cTime]]/ 1000)+3*3600) / 86400) + DATE(1970,1,1))</f>
        <v>45781.564682037038</v>
      </c>
      <c r="K6516" s="4" t="s">
        <v>17315</v>
      </c>
      <c r="L6516" s="1">
        <f>((((bot_orders[[#This Row],[uTime]]/ 1000)+3*3600) / 86400) + DATE(1970,1,1))</f>
        <v>45781.567498356482</v>
      </c>
      <c r="M6516" t="s">
        <v>34</v>
      </c>
      <c r="N6516" t="s">
        <v>28</v>
      </c>
      <c r="O6516" t="s">
        <v>35</v>
      </c>
      <c r="P6516">
        <v>3.6320000000000001</v>
      </c>
      <c r="Q6516" t="s">
        <v>36</v>
      </c>
      <c r="R6516" t="s">
        <v>55</v>
      </c>
      <c r="S6516">
        <v>0.68659999999999999</v>
      </c>
      <c r="T6516">
        <v>0.68659999999999999</v>
      </c>
      <c r="U6516">
        <v>3.6320000000000001</v>
      </c>
      <c r="V6516">
        <v>-2.9055999999999999E-3</v>
      </c>
      <c r="W6516" t="s">
        <v>39</v>
      </c>
      <c r="X6516" s="4">
        <f>IF(bot_orders[[#This Row],[side]]="sell", bot_orders[[#This Row],[accFillSz]]*bot_orders[[#This Row],[avgPx]] + bot_orders[[#This Row],[fee]], -bot_orders[[#This Row],[accFillSz]]*bot_orders[[#This Row],[avgPx]])</f>
        <v>-2.4937312</v>
      </c>
      <c r="Y6516" s="4">
        <f>IF(bot_orders[[#This Row],[side]]="buy", bot_orders[[#This Row],[accFillSz]] + bot_orders[[#This Row],[fee]], -bot_orders[[#This Row],[accFillSz]])</f>
        <v>3.6290944000000001</v>
      </c>
      <c r="Z6516" s="4">
        <f>IF(bot_orders[[#This Row],[side]]="sell",bot_orders[[#This Row],[accFillSz]]*bot_orders[[#This Row],[avgPx]]+bot_orders[[#This Row],[fee]], 0)</f>
        <v>0</v>
      </c>
      <c r="AA6516" s="4">
        <f>IF(bot_orders[[#This Row],[side]]="sell",-bot_orders[[#This Row],[accFillSz]],bot_orders[[#This Row],[accFillSz]]+bot_orders[[#This Row],[fee]])</f>
        <v>3.6290944000000001</v>
      </c>
      <c r="AB6516">
        <v>0</v>
      </c>
      <c r="AC6516" t="s">
        <v>38</v>
      </c>
      <c r="AD6516">
        <v>0</v>
      </c>
      <c r="AE6516" t="s">
        <v>40</v>
      </c>
      <c r="AF6516" t="s">
        <v>41</v>
      </c>
      <c r="AG6516" t="s">
        <v>42</v>
      </c>
      <c r="AH6516" t="s">
        <v>28</v>
      </c>
      <c r="AI6516">
        <v>3.6290944000000001</v>
      </c>
      <c r="AJ6516">
        <v>-2.4937312</v>
      </c>
    </row>
    <row r="6517" spans="1:36" x14ac:dyDescent="0.3">
      <c r="A6517">
        <v>6258</v>
      </c>
      <c r="B6517" t="s">
        <v>297</v>
      </c>
      <c r="C6517" t="s">
        <v>28</v>
      </c>
      <c r="D6517" t="s">
        <v>29</v>
      </c>
      <c r="E6517" t="s">
        <v>30</v>
      </c>
      <c r="F6517" t="s">
        <v>31</v>
      </c>
      <c r="G6517" t="s">
        <v>145</v>
      </c>
      <c r="H6517" t="s">
        <v>17316</v>
      </c>
      <c r="I6517" s="4" t="s">
        <v>17317</v>
      </c>
      <c r="J6517" s="1">
        <f>((((bot_orders[[#This Row],[cTime]]/ 1000)+3*3600) / 86400) + DATE(1970,1,1))</f>
        <v>45781.610293067133</v>
      </c>
      <c r="K6517" s="4" t="s">
        <v>17318</v>
      </c>
      <c r="L6517" s="1">
        <f>((((bot_orders[[#This Row],[uTime]]/ 1000)+3*3600) / 86400) + DATE(1970,1,1))</f>
        <v>45781.629100509257</v>
      </c>
      <c r="M6517" t="s">
        <v>34</v>
      </c>
      <c r="N6517" t="s">
        <v>28</v>
      </c>
      <c r="O6517" t="s">
        <v>35</v>
      </c>
      <c r="P6517">
        <v>3.629</v>
      </c>
      <c r="Q6517" t="s">
        <v>36</v>
      </c>
      <c r="R6517" t="s">
        <v>37</v>
      </c>
      <c r="S6517">
        <v>0.68659999999999999</v>
      </c>
      <c r="T6517">
        <v>0.68659999999999999</v>
      </c>
      <c r="U6517">
        <v>3.629</v>
      </c>
      <c r="V6517">
        <v>-1.9933371E-3</v>
      </c>
      <c r="W6517" t="s">
        <v>38</v>
      </c>
      <c r="X6517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517" s="4">
        <f>IF(bot_orders[[#This Row],[side]]="buy", bot_orders[[#This Row],[accFillSz]] + bot_orders[[#This Row],[fee]], -bot_orders[[#This Row],[accFillSz]])</f>
        <v>-3.629</v>
      </c>
      <c r="Z6517" s="4">
        <f>IF(bot_orders[[#This Row],[side]]="sell",bot_orders[[#This Row],[accFillSz]]*bot_orders[[#This Row],[avgPx]]+bot_orders[[#This Row],[fee]], 0)</f>
        <v>2.4896780628999999</v>
      </c>
      <c r="AA6517" s="4">
        <f>IF(bot_orders[[#This Row],[side]]="sell",-bot_orders[[#This Row],[accFillSz]],bot_orders[[#This Row],[accFillSz]]+bot_orders[[#This Row],[fee]])</f>
        <v>-3.629</v>
      </c>
      <c r="AB6517">
        <v>0</v>
      </c>
      <c r="AC6517" t="s">
        <v>39</v>
      </c>
      <c r="AD6517">
        <v>0</v>
      </c>
      <c r="AE6517" t="s">
        <v>40</v>
      </c>
      <c r="AF6517" t="s">
        <v>41</v>
      </c>
      <c r="AG6517" t="s">
        <v>42</v>
      </c>
      <c r="AH6517" t="s">
        <v>28</v>
      </c>
      <c r="AI6517">
        <v>-3.629</v>
      </c>
      <c r="AJ6517">
        <v>2.4896780600000001</v>
      </c>
    </row>
    <row r="6518" spans="1:36" x14ac:dyDescent="0.3">
      <c r="A6518">
        <v>6259</v>
      </c>
      <c r="B6518" t="s">
        <v>297</v>
      </c>
      <c r="C6518" t="s">
        <v>28</v>
      </c>
      <c r="D6518" t="s">
        <v>29</v>
      </c>
      <c r="E6518" t="s">
        <v>30</v>
      </c>
      <c r="F6518" t="s">
        <v>31</v>
      </c>
      <c r="G6518" t="s">
        <v>178</v>
      </c>
      <c r="H6518" t="s">
        <v>17319</v>
      </c>
      <c r="I6518" s="4" t="s">
        <v>17320</v>
      </c>
      <c r="J6518" s="1">
        <f>((((bot_orders[[#This Row],[cTime]]/ 1000)+3*3600) / 86400) + DATE(1970,1,1))</f>
        <v>45781.629100520833</v>
      </c>
      <c r="K6518" s="4" t="s">
        <v>17321</v>
      </c>
      <c r="L6518" s="1">
        <f>((((bot_orders[[#This Row],[uTime]]/ 1000)+3*3600) / 86400) + DATE(1970,1,1))</f>
        <v>45781.640546921291</v>
      </c>
      <c r="M6518" t="s">
        <v>34</v>
      </c>
      <c r="N6518" t="s">
        <v>28</v>
      </c>
      <c r="O6518" t="s">
        <v>35</v>
      </c>
      <c r="P6518">
        <v>3.6320000000000001</v>
      </c>
      <c r="Q6518" t="s">
        <v>36</v>
      </c>
      <c r="R6518" t="s">
        <v>55</v>
      </c>
      <c r="S6518">
        <v>0.68320000000000003</v>
      </c>
      <c r="T6518">
        <v>0.68320000000000003</v>
      </c>
      <c r="U6518">
        <v>3.6320000000000001</v>
      </c>
      <c r="V6518">
        <v>-2.9055999999999999E-3</v>
      </c>
      <c r="W6518" t="s">
        <v>39</v>
      </c>
      <c r="X6518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518" s="4">
        <f>IF(bot_orders[[#This Row],[side]]="buy", bot_orders[[#This Row],[accFillSz]] + bot_orders[[#This Row],[fee]], -bot_orders[[#This Row],[accFillSz]])</f>
        <v>3.6290944000000001</v>
      </c>
      <c r="Z6518" s="4">
        <f>IF(bot_orders[[#This Row],[side]]="sell",bot_orders[[#This Row],[accFillSz]]*bot_orders[[#This Row],[avgPx]]+bot_orders[[#This Row],[fee]], 0)</f>
        <v>0</v>
      </c>
      <c r="AA6518" s="4">
        <f>IF(bot_orders[[#This Row],[side]]="sell",-bot_orders[[#This Row],[accFillSz]],bot_orders[[#This Row],[accFillSz]]+bot_orders[[#This Row],[fee]])</f>
        <v>3.6290944000000001</v>
      </c>
      <c r="AB6518">
        <v>0</v>
      </c>
      <c r="AC6518" t="s">
        <v>38</v>
      </c>
      <c r="AD6518">
        <v>0</v>
      </c>
      <c r="AE6518" t="s">
        <v>40</v>
      </c>
      <c r="AF6518" t="s">
        <v>41</v>
      </c>
      <c r="AG6518" t="s">
        <v>42</v>
      </c>
      <c r="AH6518" t="s">
        <v>28</v>
      </c>
      <c r="AI6518">
        <v>3.6290944000000001</v>
      </c>
      <c r="AJ6518">
        <v>-2.4813824000000002</v>
      </c>
    </row>
    <row r="6519" spans="1:36" x14ac:dyDescent="0.3">
      <c r="A6519">
        <v>6260</v>
      </c>
      <c r="B6519" t="s">
        <v>297</v>
      </c>
      <c r="C6519" t="s">
        <v>28</v>
      </c>
      <c r="D6519" t="s">
        <v>29</v>
      </c>
      <c r="E6519" t="s">
        <v>30</v>
      </c>
      <c r="F6519" t="s">
        <v>31</v>
      </c>
      <c r="G6519" t="s">
        <v>178</v>
      </c>
      <c r="H6519" t="s">
        <v>17322</v>
      </c>
      <c r="I6519" s="4" t="s">
        <v>17323</v>
      </c>
      <c r="J6519" s="1">
        <f>((((bot_orders[[#This Row],[cTime]]/ 1000)+3*3600) / 86400) + DATE(1970,1,1))</f>
        <v>45781.640546944443</v>
      </c>
      <c r="K6519" s="4" t="s">
        <v>17324</v>
      </c>
      <c r="L6519" s="1">
        <f>((((bot_orders[[#This Row],[uTime]]/ 1000)+3*3600) / 86400) + DATE(1970,1,1))</f>
        <v>45781.646330810181</v>
      </c>
      <c r="M6519" t="s">
        <v>34</v>
      </c>
      <c r="N6519" t="s">
        <v>28</v>
      </c>
      <c r="O6519" t="s">
        <v>35</v>
      </c>
      <c r="P6519">
        <v>3.629</v>
      </c>
      <c r="Q6519" t="s">
        <v>36</v>
      </c>
      <c r="R6519" t="s">
        <v>37</v>
      </c>
      <c r="S6519">
        <v>0.68659999999999999</v>
      </c>
      <c r="T6519">
        <v>0.68659999999999999</v>
      </c>
      <c r="U6519">
        <v>3.629</v>
      </c>
      <c r="V6519">
        <v>-1.9933371E-3</v>
      </c>
      <c r="W6519" t="s">
        <v>38</v>
      </c>
      <c r="X6519" s="4">
        <f>IF(bot_orders[[#This Row],[side]]="sell", bot_orders[[#This Row],[accFillSz]]*bot_orders[[#This Row],[avgPx]] + bot_orders[[#This Row],[fee]], -bot_orders[[#This Row],[accFillSz]]*bot_orders[[#This Row],[avgPx]])</f>
        <v>2.4896780628999999</v>
      </c>
      <c r="Y6519" s="4">
        <f>IF(bot_orders[[#This Row],[side]]="buy", bot_orders[[#This Row],[accFillSz]] + bot_orders[[#This Row],[fee]], -bot_orders[[#This Row],[accFillSz]])</f>
        <v>-3.629</v>
      </c>
      <c r="Z6519" s="4">
        <f>IF(bot_orders[[#This Row],[side]]="sell",bot_orders[[#This Row],[accFillSz]]*bot_orders[[#This Row],[avgPx]]+bot_orders[[#This Row],[fee]], 0)</f>
        <v>2.4896780628999999</v>
      </c>
      <c r="AA6519" s="4">
        <f>IF(bot_orders[[#This Row],[side]]="sell",-bot_orders[[#This Row],[accFillSz]],bot_orders[[#This Row],[accFillSz]]+bot_orders[[#This Row],[fee]])</f>
        <v>-3.629</v>
      </c>
      <c r="AB6519">
        <v>0</v>
      </c>
      <c r="AC6519" t="s">
        <v>39</v>
      </c>
      <c r="AD6519">
        <v>0</v>
      </c>
      <c r="AE6519" t="s">
        <v>40</v>
      </c>
      <c r="AF6519" t="s">
        <v>41</v>
      </c>
      <c r="AG6519" t="s">
        <v>42</v>
      </c>
      <c r="AH6519" t="s">
        <v>28</v>
      </c>
      <c r="AI6519">
        <v>-3.629</v>
      </c>
      <c r="AJ6519">
        <v>2.4896780600000001</v>
      </c>
    </row>
    <row r="6520" spans="1:36" x14ac:dyDescent="0.3">
      <c r="A6520">
        <v>6261</v>
      </c>
      <c r="B6520" t="s">
        <v>297</v>
      </c>
      <c r="C6520" t="s">
        <v>28</v>
      </c>
      <c r="D6520" t="s">
        <v>29</v>
      </c>
      <c r="E6520" t="s">
        <v>30</v>
      </c>
      <c r="F6520" t="s">
        <v>31</v>
      </c>
      <c r="G6520" t="s">
        <v>143</v>
      </c>
      <c r="H6520" t="s">
        <v>17325</v>
      </c>
      <c r="I6520" s="4" t="s">
        <v>17326</v>
      </c>
      <c r="J6520" s="1">
        <f>((((bot_orders[[#This Row],[cTime]]/ 1000)+3*3600) / 86400) + DATE(1970,1,1))</f>
        <v>45781.646330833333</v>
      </c>
      <c r="K6520" s="4" t="s">
        <v>17327</v>
      </c>
      <c r="L6520" s="1">
        <f>((((bot_orders[[#This Row],[uTime]]/ 1000)+3*3600) / 86400) + DATE(1970,1,1))</f>
        <v>45781.677090451391</v>
      </c>
      <c r="M6520" t="s">
        <v>34</v>
      </c>
      <c r="N6520" t="s">
        <v>28</v>
      </c>
      <c r="O6520" t="s">
        <v>35</v>
      </c>
      <c r="P6520">
        <v>3.6320000000000001</v>
      </c>
      <c r="Q6520" t="s">
        <v>36</v>
      </c>
      <c r="R6520" t="s">
        <v>55</v>
      </c>
      <c r="S6520">
        <v>0.68320000000000003</v>
      </c>
      <c r="T6520">
        <v>0.68320000000000003</v>
      </c>
      <c r="U6520">
        <v>3.6320000000000001</v>
      </c>
      <c r="V6520">
        <v>-2.9055999999999999E-3</v>
      </c>
      <c r="W6520" t="s">
        <v>39</v>
      </c>
      <c r="X6520" s="4">
        <f>IF(bot_orders[[#This Row],[side]]="sell", bot_orders[[#This Row],[accFillSz]]*bot_orders[[#This Row],[avgPx]] + bot_orders[[#This Row],[fee]], -bot_orders[[#This Row],[accFillSz]]*bot_orders[[#This Row],[avgPx]])</f>
        <v>-2.4813824000000002</v>
      </c>
      <c r="Y6520" s="4">
        <f>IF(bot_orders[[#This Row],[side]]="buy", bot_orders[[#This Row],[accFillSz]] + bot_orders[[#This Row],[fee]], -bot_orders[[#This Row],[accFillSz]])</f>
        <v>3.6290944000000001</v>
      </c>
      <c r="Z6520" s="4">
        <f>IF(bot_orders[[#This Row],[side]]="sell",bot_orders[[#This Row],[accFillSz]]*bot_orders[[#This Row],[avgPx]]+bot_orders[[#This Row],[fee]], 0)</f>
        <v>0</v>
      </c>
      <c r="AA6520" s="4">
        <f>IF(bot_orders[[#This Row],[side]]="sell",-bot_orders[[#This Row],[accFillSz]],bot_orders[[#This Row],[accFillSz]]+bot_orders[[#This Row],[fee]])</f>
        <v>3.6290944000000001</v>
      </c>
      <c r="AB6520">
        <v>0</v>
      </c>
      <c r="AC6520" t="s">
        <v>38</v>
      </c>
      <c r="AD6520">
        <v>0</v>
      </c>
      <c r="AE6520" t="s">
        <v>40</v>
      </c>
      <c r="AF6520" t="s">
        <v>41</v>
      </c>
      <c r="AG6520" t="s">
        <v>42</v>
      </c>
      <c r="AH6520" t="s">
        <v>28</v>
      </c>
      <c r="AI6520">
        <v>3.6290944000000001</v>
      </c>
      <c r="AJ6520">
        <v>-2.4813824000000002</v>
      </c>
    </row>
    <row r="6521" spans="1:36" x14ac:dyDescent="0.3">
      <c r="A6521">
        <v>6263</v>
      </c>
      <c r="B6521" t="s">
        <v>297</v>
      </c>
      <c r="C6521" t="s">
        <v>28</v>
      </c>
      <c r="D6521" t="s">
        <v>29</v>
      </c>
      <c r="E6521" t="s">
        <v>30</v>
      </c>
      <c r="F6521" t="s">
        <v>31</v>
      </c>
      <c r="G6521" t="s">
        <v>183</v>
      </c>
      <c r="H6521" t="s">
        <v>17328</v>
      </c>
      <c r="I6521" s="4" t="s">
        <v>17329</v>
      </c>
      <c r="J6521" s="1">
        <f>((((bot_orders[[#This Row],[cTime]]/ 1000)+3*3600) / 86400) + DATE(1970,1,1))</f>
        <v>45781.699033171302</v>
      </c>
      <c r="K6521" s="4" t="s">
        <v>17330</v>
      </c>
      <c r="L6521" s="1">
        <f>((((bot_orders[[#This Row],[uTime]]/ 1000)+3*3600) / 86400) + DATE(1970,1,1))</f>
        <v>45781.699033206023</v>
      </c>
      <c r="M6521" t="s">
        <v>34</v>
      </c>
      <c r="N6521" t="s">
        <v>28</v>
      </c>
      <c r="O6521" t="s">
        <v>268</v>
      </c>
      <c r="P6521">
        <v>21.777999999999999</v>
      </c>
      <c r="Q6521" t="s">
        <v>36</v>
      </c>
      <c r="R6521" t="s">
        <v>37</v>
      </c>
      <c r="S6521">
        <v>0</v>
      </c>
      <c r="T6521">
        <v>0.67697576910000001</v>
      </c>
      <c r="U6521">
        <v>21.777999999999999</v>
      </c>
      <c r="V6521">
        <v>-1.47431783E-2</v>
      </c>
      <c r="W6521" t="s">
        <v>38</v>
      </c>
      <c r="X6521" s="4">
        <f>IF(bot_orders[[#This Row],[side]]="sell", bot_orders[[#This Row],[accFillSz]]*bot_orders[[#This Row],[avgPx]] + bot_orders[[#This Row],[fee]], -bot_orders[[#This Row],[accFillSz]]*bot_orders[[#This Row],[avgPx]])</f>
        <v>14.7284351211598</v>
      </c>
      <c r="Y6521" s="4">
        <f>IF(bot_orders[[#This Row],[side]]="buy", bot_orders[[#This Row],[accFillSz]] + bot_orders[[#This Row],[fee]], -bot_orders[[#This Row],[accFillSz]])</f>
        <v>-21.777999999999999</v>
      </c>
      <c r="Z6521" s="4">
        <f>IF(bot_orders[[#This Row],[side]]="sell",bot_orders[[#This Row],[accFillSz]]*bot_orders[[#This Row],[avgPx]]+bot_orders[[#This Row],[fee]], 0)</f>
        <v>14.7284351211598</v>
      </c>
      <c r="AA6521" s="4">
        <f>IF(bot_orders[[#This Row],[side]]="sell",-bot_orders[[#This Row],[accFillSz]],bot_orders[[#This Row],[accFillSz]]+bot_orders[[#This Row],[fee]])</f>
        <v>-21.777999999999999</v>
      </c>
      <c r="AB6521">
        <v>0</v>
      </c>
      <c r="AC6521" t="s">
        <v>39</v>
      </c>
      <c r="AD6521">
        <v>0</v>
      </c>
      <c r="AE6521" t="s">
        <v>40</v>
      </c>
      <c r="AF6521" t="s">
        <v>41</v>
      </c>
      <c r="AG6521" t="s">
        <v>42</v>
      </c>
      <c r="AH6521" t="s">
        <v>28</v>
      </c>
      <c r="AI6521">
        <v>-21.777999999999999</v>
      </c>
      <c r="AJ6521">
        <v>14.72843512</v>
      </c>
    </row>
    <row r="6522" spans="1:36" x14ac:dyDescent="0.3">
      <c r="A6522">
        <v>6264</v>
      </c>
      <c r="B6522" t="s">
        <v>296</v>
      </c>
      <c r="C6522" t="s">
        <v>28</v>
      </c>
      <c r="D6522" t="s">
        <v>29</v>
      </c>
      <c r="E6522" t="s">
        <v>30</v>
      </c>
      <c r="F6522" t="s">
        <v>31</v>
      </c>
      <c r="G6522" t="s">
        <v>64</v>
      </c>
      <c r="H6522" t="s">
        <v>17331</v>
      </c>
      <c r="I6522" s="4" t="s">
        <v>17332</v>
      </c>
      <c r="J6522" s="1">
        <f>((((bot_orders[[#This Row],[cTime]]/ 1000)+3*3600) / 86400) + DATE(1970,1,1))</f>
        <v>45781.704607939813</v>
      </c>
      <c r="K6522" s="4" t="s">
        <v>17333</v>
      </c>
      <c r="L6522" s="1">
        <f>((((bot_orders[[#This Row],[uTime]]/ 1000)+3*3600) / 86400) + DATE(1970,1,1))</f>
        <v>45781.704607974534</v>
      </c>
      <c r="M6522" t="s">
        <v>34</v>
      </c>
      <c r="N6522" t="s">
        <v>28</v>
      </c>
      <c r="O6522" t="s">
        <v>35</v>
      </c>
      <c r="P6522">
        <v>2.7349999999999999</v>
      </c>
      <c r="Q6522" t="s">
        <v>36</v>
      </c>
      <c r="R6522" t="s">
        <v>55</v>
      </c>
      <c r="S6522">
        <v>0.68110000000000004</v>
      </c>
      <c r="T6522">
        <v>0.68020000000000003</v>
      </c>
      <c r="U6522">
        <v>2.7349999999999999</v>
      </c>
      <c r="V6522">
        <v>-2.735E-3</v>
      </c>
      <c r="W6522" t="s">
        <v>39</v>
      </c>
      <c r="X6522" s="4">
        <f>IF(bot_orders[[#This Row],[side]]="sell", bot_orders[[#This Row],[accFillSz]]*bot_orders[[#This Row],[avgPx]] + bot_orders[[#This Row],[fee]], -bot_orders[[#This Row],[accFillSz]]*bot_orders[[#This Row],[avgPx]])</f>
        <v>-1.860347</v>
      </c>
      <c r="Y6522" s="4">
        <f>IF(bot_orders[[#This Row],[side]]="buy", bot_orders[[#This Row],[accFillSz]] + bot_orders[[#This Row],[fee]], -bot_orders[[#This Row],[accFillSz]])</f>
        <v>2.7322649999999999</v>
      </c>
      <c r="Z6522" s="4">
        <f>IF(bot_orders[[#This Row],[side]]="sell",bot_orders[[#This Row],[accFillSz]]*bot_orders[[#This Row],[avgPx]]+bot_orders[[#This Row],[fee]], 0)</f>
        <v>0</v>
      </c>
      <c r="AA6522" s="4">
        <f>IF(bot_orders[[#This Row],[side]]="sell",-bot_orders[[#This Row],[accFillSz]],bot_orders[[#This Row],[accFillSz]]+bot_orders[[#This Row],[fee]])</f>
        <v>2.7322649999999999</v>
      </c>
      <c r="AB6522">
        <v>0</v>
      </c>
      <c r="AC6522" t="s">
        <v>38</v>
      </c>
      <c r="AD6522">
        <v>0</v>
      </c>
      <c r="AE6522" t="s">
        <v>40</v>
      </c>
      <c r="AF6522" t="s">
        <v>41</v>
      </c>
      <c r="AG6522" t="s">
        <v>42</v>
      </c>
      <c r="AH6522" t="s">
        <v>28</v>
      </c>
      <c r="AI6522">
        <v>2.7322649999999999</v>
      </c>
      <c r="AJ6522">
        <v>-1.860347</v>
      </c>
    </row>
    <row r="6523" spans="1:36" x14ac:dyDescent="0.3">
      <c r="A6523">
        <v>6265</v>
      </c>
      <c r="B6523" t="s">
        <v>296</v>
      </c>
      <c r="C6523" t="s">
        <v>28</v>
      </c>
      <c r="D6523" t="s">
        <v>29</v>
      </c>
      <c r="E6523" t="s">
        <v>30</v>
      </c>
      <c r="F6523" t="s">
        <v>31</v>
      </c>
      <c r="G6523" t="s">
        <v>66</v>
      </c>
      <c r="H6523" t="s">
        <v>17334</v>
      </c>
      <c r="I6523" s="4" t="s">
        <v>17332</v>
      </c>
      <c r="J6523" s="1">
        <f>((((bot_orders[[#This Row],[cTime]]/ 1000)+3*3600) / 86400) + DATE(1970,1,1))</f>
        <v>45781.704607939813</v>
      </c>
      <c r="K6523" s="4" t="s">
        <v>17333</v>
      </c>
      <c r="L6523" s="1">
        <f>((((bot_orders[[#This Row],[uTime]]/ 1000)+3*3600) / 86400) + DATE(1970,1,1))</f>
        <v>45781.704607974534</v>
      </c>
      <c r="M6523" t="s">
        <v>34</v>
      </c>
      <c r="N6523" t="s">
        <v>28</v>
      </c>
      <c r="O6523" t="s">
        <v>35</v>
      </c>
      <c r="P6523">
        <v>2.7349999999999999</v>
      </c>
      <c r="Q6523" t="s">
        <v>36</v>
      </c>
      <c r="R6523" t="s">
        <v>55</v>
      </c>
      <c r="S6523">
        <v>0.68420000000000003</v>
      </c>
      <c r="T6523">
        <v>0.68020000000000003</v>
      </c>
      <c r="U6523">
        <v>2.7349999999999999</v>
      </c>
      <c r="V6523">
        <v>-2.735E-3</v>
      </c>
      <c r="W6523" t="s">
        <v>39</v>
      </c>
      <c r="X6523" s="4">
        <f>IF(bot_orders[[#This Row],[side]]="sell", bot_orders[[#This Row],[accFillSz]]*bot_orders[[#This Row],[avgPx]] + bot_orders[[#This Row],[fee]], -bot_orders[[#This Row],[accFillSz]]*bot_orders[[#This Row],[avgPx]])</f>
        <v>-1.860347</v>
      </c>
      <c r="Y6523" s="4">
        <f>IF(bot_orders[[#This Row],[side]]="buy", bot_orders[[#This Row],[accFillSz]] + bot_orders[[#This Row],[fee]], -bot_orders[[#This Row],[accFillSz]])</f>
        <v>2.7322649999999999</v>
      </c>
      <c r="Z6523" s="4">
        <f>IF(bot_orders[[#This Row],[side]]="sell",bot_orders[[#This Row],[accFillSz]]*bot_orders[[#This Row],[avgPx]]+bot_orders[[#This Row],[fee]], 0)</f>
        <v>0</v>
      </c>
      <c r="AA6523" s="4">
        <f>IF(bot_orders[[#This Row],[side]]="sell",-bot_orders[[#This Row],[accFillSz]],bot_orders[[#This Row],[accFillSz]]+bot_orders[[#This Row],[fee]])</f>
        <v>2.7322649999999999</v>
      </c>
      <c r="AB6523">
        <v>0</v>
      </c>
      <c r="AC6523" t="s">
        <v>38</v>
      </c>
      <c r="AD6523">
        <v>0</v>
      </c>
      <c r="AE6523" t="s">
        <v>40</v>
      </c>
      <c r="AF6523" t="s">
        <v>41</v>
      </c>
      <c r="AG6523" t="s">
        <v>42</v>
      </c>
      <c r="AH6523" t="s">
        <v>28</v>
      </c>
      <c r="AI6523">
        <v>2.7322649999999999</v>
      </c>
      <c r="AJ6523">
        <v>-1.860347</v>
      </c>
    </row>
    <row r="6524" spans="1:36" x14ac:dyDescent="0.3">
      <c r="A6524">
        <v>6266</v>
      </c>
      <c r="B6524" t="s">
        <v>296</v>
      </c>
      <c r="C6524" t="s">
        <v>28</v>
      </c>
      <c r="D6524" t="s">
        <v>29</v>
      </c>
      <c r="E6524" t="s">
        <v>30</v>
      </c>
      <c r="F6524" t="s">
        <v>31</v>
      </c>
      <c r="G6524" t="s">
        <v>68</v>
      </c>
      <c r="H6524" t="s">
        <v>17335</v>
      </c>
      <c r="I6524" s="4" t="s">
        <v>17332</v>
      </c>
      <c r="J6524" s="1">
        <f>((((bot_orders[[#This Row],[cTime]]/ 1000)+3*3600) / 86400) + DATE(1970,1,1))</f>
        <v>45781.704607939813</v>
      </c>
      <c r="K6524" s="4" t="s">
        <v>17333</v>
      </c>
      <c r="L6524" s="1">
        <f>((((bot_orders[[#This Row],[uTime]]/ 1000)+3*3600) / 86400) + DATE(1970,1,1))</f>
        <v>45781.704607974534</v>
      </c>
      <c r="M6524" t="s">
        <v>34</v>
      </c>
      <c r="N6524" t="s">
        <v>28</v>
      </c>
      <c r="O6524" t="s">
        <v>35</v>
      </c>
      <c r="P6524">
        <v>2.7349999999999999</v>
      </c>
      <c r="Q6524" t="s">
        <v>36</v>
      </c>
      <c r="R6524" t="s">
        <v>55</v>
      </c>
      <c r="S6524">
        <v>0.68730000000000002</v>
      </c>
      <c r="T6524">
        <v>0.68020000000000003</v>
      </c>
      <c r="U6524">
        <v>2.7349999999999999</v>
      </c>
      <c r="V6524">
        <v>-2.735E-3</v>
      </c>
      <c r="W6524" t="s">
        <v>39</v>
      </c>
      <c r="X6524" s="4">
        <f>IF(bot_orders[[#This Row],[side]]="sell", bot_orders[[#This Row],[accFillSz]]*bot_orders[[#This Row],[avgPx]] + bot_orders[[#This Row],[fee]], -bot_orders[[#This Row],[accFillSz]]*bot_orders[[#This Row],[avgPx]])</f>
        <v>-1.860347</v>
      </c>
      <c r="Y6524" s="4">
        <f>IF(bot_orders[[#This Row],[side]]="buy", bot_orders[[#This Row],[accFillSz]] + bot_orders[[#This Row],[fee]], -bot_orders[[#This Row],[accFillSz]])</f>
        <v>2.7322649999999999</v>
      </c>
      <c r="Z6524" s="4">
        <f>IF(bot_orders[[#This Row],[side]]="sell",bot_orders[[#This Row],[accFillSz]]*bot_orders[[#This Row],[avgPx]]+bot_orders[[#This Row],[fee]], 0)</f>
        <v>0</v>
      </c>
      <c r="AA6524" s="4">
        <f>IF(bot_orders[[#This Row],[side]]="sell",-bot_orders[[#This Row],[accFillSz]],bot_orders[[#This Row],[accFillSz]]+bot_orders[[#This Row],[fee]])</f>
        <v>2.7322649999999999</v>
      </c>
      <c r="AB6524">
        <v>0</v>
      </c>
      <c r="AC6524" t="s">
        <v>38</v>
      </c>
      <c r="AD6524">
        <v>0</v>
      </c>
      <c r="AE6524" t="s">
        <v>40</v>
      </c>
      <c r="AF6524" t="s">
        <v>41</v>
      </c>
      <c r="AG6524" t="s">
        <v>42</v>
      </c>
      <c r="AH6524" t="s">
        <v>28</v>
      </c>
      <c r="AI6524">
        <v>2.7322649999999999</v>
      </c>
      <c r="AJ6524">
        <v>-1.860347</v>
      </c>
    </row>
    <row r="6525" spans="1:36" x14ac:dyDescent="0.3">
      <c r="A6525">
        <v>6267</v>
      </c>
      <c r="B6525" t="s">
        <v>296</v>
      </c>
      <c r="C6525" t="s">
        <v>28</v>
      </c>
      <c r="D6525" t="s">
        <v>29</v>
      </c>
      <c r="E6525" t="s">
        <v>30</v>
      </c>
      <c r="F6525" t="s">
        <v>31</v>
      </c>
      <c r="G6525" t="s">
        <v>62</v>
      </c>
      <c r="H6525" t="s">
        <v>17336</v>
      </c>
      <c r="I6525" s="4" t="s">
        <v>17332</v>
      </c>
      <c r="J6525" s="1">
        <f>((((bot_orders[[#This Row],[cTime]]/ 1000)+3*3600) / 86400) + DATE(1970,1,1))</f>
        <v>45781.704607939813</v>
      </c>
      <c r="K6525" s="4" t="s">
        <v>17333</v>
      </c>
      <c r="L6525" s="1">
        <f>((((bot_orders[[#This Row],[uTime]]/ 1000)+3*3600) / 86400) + DATE(1970,1,1))</f>
        <v>45781.704607974534</v>
      </c>
      <c r="M6525" t="s">
        <v>34</v>
      </c>
      <c r="N6525" t="s">
        <v>28</v>
      </c>
      <c r="O6525" t="s">
        <v>35</v>
      </c>
      <c r="P6525">
        <v>2.7349999999999999</v>
      </c>
      <c r="Q6525" t="s">
        <v>36</v>
      </c>
      <c r="R6525" t="s">
        <v>55</v>
      </c>
      <c r="S6525">
        <v>0.6905</v>
      </c>
      <c r="T6525">
        <v>0.68020000000000003</v>
      </c>
      <c r="U6525">
        <v>2.7349999999999999</v>
      </c>
      <c r="V6525">
        <v>-2.735E-3</v>
      </c>
      <c r="W6525" t="s">
        <v>39</v>
      </c>
      <c r="X6525" s="4">
        <f>IF(bot_orders[[#This Row],[side]]="sell", bot_orders[[#This Row],[accFillSz]]*bot_orders[[#This Row],[avgPx]] + bot_orders[[#This Row],[fee]], -bot_orders[[#This Row],[accFillSz]]*bot_orders[[#This Row],[avgPx]])</f>
        <v>-1.860347</v>
      </c>
      <c r="Y6525" s="4">
        <f>IF(bot_orders[[#This Row],[side]]="buy", bot_orders[[#This Row],[accFillSz]] + bot_orders[[#This Row],[fee]], -bot_orders[[#This Row],[accFillSz]])</f>
        <v>2.7322649999999999</v>
      </c>
      <c r="Z6525" s="4">
        <f>IF(bot_orders[[#This Row],[side]]="sell",bot_orders[[#This Row],[accFillSz]]*bot_orders[[#This Row],[avgPx]]+bot_orders[[#This Row],[fee]], 0)</f>
        <v>0</v>
      </c>
      <c r="AA6525" s="4">
        <f>IF(bot_orders[[#This Row],[side]]="sell",-bot_orders[[#This Row],[accFillSz]],bot_orders[[#This Row],[accFillSz]]+bot_orders[[#This Row],[fee]])</f>
        <v>2.7322649999999999</v>
      </c>
      <c r="AB6525">
        <v>0</v>
      </c>
      <c r="AC6525" t="s">
        <v>38</v>
      </c>
      <c r="AD6525">
        <v>0</v>
      </c>
      <c r="AE6525" t="s">
        <v>40</v>
      </c>
      <c r="AF6525" t="s">
        <v>41</v>
      </c>
      <c r="AG6525" t="s">
        <v>42</v>
      </c>
      <c r="AH6525" t="s">
        <v>28</v>
      </c>
      <c r="AI6525">
        <v>2.7322649999999999</v>
      </c>
      <c r="AJ6525">
        <v>-1.860347</v>
      </c>
    </row>
    <row r="6526" spans="1:36" x14ac:dyDescent="0.3">
      <c r="A6526">
        <v>6268</v>
      </c>
      <c r="B6526" t="s">
        <v>296</v>
      </c>
      <c r="C6526" t="s">
        <v>28</v>
      </c>
      <c r="D6526" t="s">
        <v>29</v>
      </c>
      <c r="E6526" t="s">
        <v>30</v>
      </c>
      <c r="F6526" t="s">
        <v>31</v>
      </c>
      <c r="G6526" t="s">
        <v>73</v>
      </c>
      <c r="H6526" t="s">
        <v>17337</v>
      </c>
      <c r="I6526" s="4" t="s">
        <v>17332</v>
      </c>
      <c r="J6526" s="1">
        <f>((((bot_orders[[#This Row],[cTime]]/ 1000)+3*3600) / 86400) + DATE(1970,1,1))</f>
        <v>45781.704607939813</v>
      </c>
      <c r="K6526" s="4" t="s">
        <v>17333</v>
      </c>
      <c r="L6526" s="1">
        <f>((((bot_orders[[#This Row],[uTime]]/ 1000)+3*3600) / 86400) + DATE(1970,1,1))</f>
        <v>45781.704607974534</v>
      </c>
      <c r="M6526" t="s">
        <v>34</v>
      </c>
      <c r="N6526" t="s">
        <v>28</v>
      </c>
      <c r="O6526" t="s">
        <v>35</v>
      </c>
      <c r="P6526">
        <v>2.7349999999999999</v>
      </c>
      <c r="Q6526" t="s">
        <v>36</v>
      </c>
      <c r="R6526" t="s">
        <v>55</v>
      </c>
      <c r="S6526">
        <v>0.69330000000000003</v>
      </c>
      <c r="T6526">
        <v>0.68020000000000003</v>
      </c>
      <c r="U6526">
        <v>2.7349999999999999</v>
      </c>
      <c r="V6526">
        <v>-2.735E-3</v>
      </c>
      <c r="W6526" t="s">
        <v>39</v>
      </c>
      <c r="X6526" s="4">
        <f>IF(bot_orders[[#This Row],[side]]="sell", bot_orders[[#This Row],[accFillSz]]*bot_orders[[#This Row],[avgPx]] + bot_orders[[#This Row],[fee]], -bot_orders[[#This Row],[accFillSz]]*bot_orders[[#This Row],[avgPx]])</f>
        <v>-1.860347</v>
      </c>
      <c r="Y6526" s="4">
        <f>IF(bot_orders[[#This Row],[side]]="buy", bot_orders[[#This Row],[accFillSz]] + bot_orders[[#This Row],[fee]], -bot_orders[[#This Row],[accFillSz]])</f>
        <v>2.7322649999999999</v>
      </c>
      <c r="Z6526" s="4">
        <f>IF(bot_orders[[#This Row],[side]]="sell",bot_orders[[#This Row],[accFillSz]]*bot_orders[[#This Row],[avgPx]]+bot_orders[[#This Row],[fee]], 0)</f>
        <v>0</v>
      </c>
      <c r="AA6526" s="4">
        <f>IF(bot_orders[[#This Row],[side]]="sell",-bot_orders[[#This Row],[accFillSz]],bot_orders[[#This Row],[accFillSz]]+bot_orders[[#This Row],[fee]])</f>
        <v>2.7322649999999999</v>
      </c>
      <c r="AB6526">
        <v>0</v>
      </c>
      <c r="AC6526" t="s">
        <v>38</v>
      </c>
      <c r="AD6526">
        <v>0</v>
      </c>
      <c r="AE6526" t="s">
        <v>40</v>
      </c>
      <c r="AF6526" t="s">
        <v>41</v>
      </c>
      <c r="AG6526" t="s">
        <v>42</v>
      </c>
      <c r="AH6526" t="s">
        <v>28</v>
      </c>
      <c r="AI6526">
        <v>2.7322649999999999</v>
      </c>
      <c r="AJ6526">
        <v>-1.860347</v>
      </c>
    </row>
    <row r="6527" spans="1:36" x14ac:dyDescent="0.3">
      <c r="A6527">
        <v>6269</v>
      </c>
      <c r="B6527" t="s">
        <v>296</v>
      </c>
      <c r="C6527" t="s">
        <v>28</v>
      </c>
      <c r="D6527" t="s">
        <v>29</v>
      </c>
      <c r="E6527" t="s">
        <v>30</v>
      </c>
      <c r="F6527" t="s">
        <v>31</v>
      </c>
      <c r="G6527" t="s">
        <v>78</v>
      </c>
      <c r="H6527" t="s">
        <v>17338</v>
      </c>
      <c r="I6527" s="4" t="s">
        <v>17332</v>
      </c>
      <c r="J6527" s="1">
        <f>((((bot_orders[[#This Row],[cTime]]/ 1000)+3*3600) / 86400) + DATE(1970,1,1))</f>
        <v>45781.704607939813</v>
      </c>
      <c r="K6527" s="4" t="s">
        <v>17333</v>
      </c>
      <c r="L6527" s="1">
        <f>((((bot_orders[[#This Row],[uTime]]/ 1000)+3*3600) / 86400) + DATE(1970,1,1))</f>
        <v>45781.704607974534</v>
      </c>
      <c r="M6527" t="s">
        <v>34</v>
      </c>
      <c r="N6527" t="s">
        <v>28</v>
      </c>
      <c r="O6527" t="s">
        <v>35</v>
      </c>
      <c r="P6527">
        <v>2.7349999999999999</v>
      </c>
      <c r="Q6527" t="s">
        <v>36</v>
      </c>
      <c r="R6527" t="s">
        <v>55</v>
      </c>
      <c r="S6527">
        <v>0.69330000000000003</v>
      </c>
      <c r="T6527">
        <v>0.68020000000000003</v>
      </c>
      <c r="U6527">
        <v>2.7349999999999999</v>
      </c>
      <c r="V6527">
        <v>-2.735E-3</v>
      </c>
      <c r="W6527" t="s">
        <v>39</v>
      </c>
      <c r="X6527" s="4">
        <f>IF(bot_orders[[#This Row],[side]]="sell", bot_orders[[#This Row],[accFillSz]]*bot_orders[[#This Row],[avgPx]] + bot_orders[[#This Row],[fee]], -bot_orders[[#This Row],[accFillSz]]*bot_orders[[#This Row],[avgPx]])</f>
        <v>-1.860347</v>
      </c>
      <c r="Y6527" s="4">
        <f>IF(bot_orders[[#This Row],[side]]="buy", bot_orders[[#This Row],[accFillSz]] + bot_orders[[#This Row],[fee]], -bot_orders[[#This Row],[accFillSz]])</f>
        <v>2.7322649999999999</v>
      </c>
      <c r="Z6527" s="4">
        <f>IF(bot_orders[[#This Row],[side]]="sell",bot_orders[[#This Row],[accFillSz]]*bot_orders[[#This Row],[avgPx]]+bot_orders[[#This Row],[fee]], 0)</f>
        <v>0</v>
      </c>
      <c r="AA6527" s="4">
        <f>IF(bot_orders[[#This Row],[side]]="sell",-bot_orders[[#This Row],[accFillSz]],bot_orders[[#This Row],[accFillSz]]+bot_orders[[#This Row],[fee]])</f>
        <v>2.7322649999999999</v>
      </c>
      <c r="AB6527">
        <v>0</v>
      </c>
      <c r="AC6527" t="s">
        <v>38</v>
      </c>
      <c r="AD6527">
        <v>0</v>
      </c>
      <c r="AE6527" t="s">
        <v>40</v>
      </c>
      <c r="AF6527" t="s">
        <v>41</v>
      </c>
      <c r="AG6527" t="s">
        <v>42</v>
      </c>
      <c r="AH6527" t="s">
        <v>28</v>
      </c>
      <c r="AI6527">
        <v>2.7322649999999999</v>
      </c>
      <c r="AJ6527">
        <v>-1.860347</v>
      </c>
    </row>
    <row r="6528" spans="1:36" x14ac:dyDescent="0.3">
      <c r="A6528">
        <v>6271</v>
      </c>
      <c r="B6528" t="s">
        <v>296</v>
      </c>
      <c r="C6528" t="s">
        <v>28</v>
      </c>
      <c r="D6528" t="s">
        <v>29</v>
      </c>
      <c r="E6528" t="s">
        <v>30</v>
      </c>
      <c r="F6528" t="s">
        <v>31</v>
      </c>
      <c r="G6528" t="s">
        <v>51</v>
      </c>
      <c r="H6528" t="s">
        <v>17339</v>
      </c>
      <c r="I6528" s="4" t="s">
        <v>17340</v>
      </c>
      <c r="J6528" s="1">
        <f>((((bot_orders[[#This Row],[cTime]]/ 1000)+3*3600) / 86400) + DATE(1970,1,1))</f>
        <v>45781.75065563657</v>
      </c>
      <c r="K6528" s="4" t="s">
        <v>17341</v>
      </c>
      <c r="L6528" s="1">
        <f>((((bot_orders[[#This Row],[uTime]]/ 1000)+3*3600) / 86400) + DATE(1970,1,1))</f>
        <v>45781.752175844907</v>
      </c>
      <c r="M6528" t="s">
        <v>34</v>
      </c>
      <c r="N6528" t="s">
        <v>28</v>
      </c>
      <c r="O6528" t="s">
        <v>35</v>
      </c>
      <c r="P6528">
        <v>1.0069999999999999</v>
      </c>
      <c r="Q6528" t="s">
        <v>36</v>
      </c>
      <c r="R6528" t="s">
        <v>37</v>
      </c>
      <c r="S6528">
        <v>0.68240000000000001</v>
      </c>
      <c r="T6528">
        <v>0.68240000000000001</v>
      </c>
      <c r="U6528">
        <v>1.0069999999999999</v>
      </c>
      <c r="V6528">
        <v>-5.4974139999999999E-4</v>
      </c>
      <c r="W6528" t="s">
        <v>38</v>
      </c>
      <c r="X6528" s="4">
        <f>IF(bot_orders[[#This Row],[side]]="sell", bot_orders[[#This Row],[accFillSz]]*bot_orders[[#This Row],[avgPx]] + bot_orders[[#This Row],[fee]], -bot_orders[[#This Row],[accFillSz]]*bot_orders[[#This Row],[avgPx]])</f>
        <v>0.68662705859999995</v>
      </c>
      <c r="Y6528" s="4">
        <f>IF(bot_orders[[#This Row],[side]]="buy", bot_orders[[#This Row],[accFillSz]] + bot_orders[[#This Row],[fee]], -bot_orders[[#This Row],[accFillSz]])</f>
        <v>-1.0069999999999999</v>
      </c>
      <c r="Z6528" s="4">
        <f>IF(bot_orders[[#This Row],[side]]="sell",bot_orders[[#This Row],[accFillSz]]*bot_orders[[#This Row],[avgPx]]+bot_orders[[#This Row],[fee]], 0)</f>
        <v>0.68662705859999995</v>
      </c>
      <c r="AA6528" s="4">
        <f>IF(bot_orders[[#This Row],[side]]="sell",-bot_orders[[#This Row],[accFillSz]],bot_orders[[#This Row],[accFillSz]]+bot_orders[[#This Row],[fee]])</f>
        <v>-1.0069999999999999</v>
      </c>
      <c r="AB6528">
        <v>0</v>
      </c>
      <c r="AC6528" t="s">
        <v>39</v>
      </c>
      <c r="AD6528">
        <v>0</v>
      </c>
      <c r="AE6528" t="s">
        <v>40</v>
      </c>
      <c r="AF6528" t="s">
        <v>41</v>
      </c>
      <c r="AG6528" t="s">
        <v>42</v>
      </c>
      <c r="AH6528" t="s">
        <v>28</v>
      </c>
      <c r="AI6528">
        <v>-1.0069999999999999</v>
      </c>
      <c r="AJ6528">
        <v>0.68662705999999996</v>
      </c>
    </row>
    <row r="6529" spans="1:36" x14ac:dyDescent="0.3">
      <c r="A6529">
        <v>6272</v>
      </c>
      <c r="B6529" t="s">
        <v>296</v>
      </c>
      <c r="C6529" t="s">
        <v>28</v>
      </c>
      <c r="D6529" t="s">
        <v>29</v>
      </c>
      <c r="E6529" t="s">
        <v>30</v>
      </c>
      <c r="F6529" t="s">
        <v>31</v>
      </c>
      <c r="G6529" t="s">
        <v>89</v>
      </c>
      <c r="H6529" t="s">
        <v>17342</v>
      </c>
      <c r="I6529" s="4" t="s">
        <v>17340</v>
      </c>
      <c r="J6529" s="1">
        <f>((((bot_orders[[#This Row],[cTime]]/ 1000)+3*3600) / 86400) + DATE(1970,1,1))</f>
        <v>45781.75065563657</v>
      </c>
      <c r="K6529" s="4" t="s">
        <v>17343</v>
      </c>
      <c r="L6529" s="1">
        <f>((((bot_orders[[#This Row],[uTime]]/ 1000)+3*3600) / 86400) + DATE(1970,1,1))</f>
        <v>45781.778009050926</v>
      </c>
      <c r="M6529" t="s">
        <v>34</v>
      </c>
      <c r="N6529" t="s">
        <v>28</v>
      </c>
      <c r="O6529" t="s">
        <v>35</v>
      </c>
      <c r="P6529">
        <v>2.198</v>
      </c>
      <c r="Q6529" t="s">
        <v>36</v>
      </c>
      <c r="R6529" t="s">
        <v>55</v>
      </c>
      <c r="S6529">
        <v>0.67500000000000004</v>
      </c>
      <c r="T6529">
        <v>0.67500000000000004</v>
      </c>
      <c r="U6529">
        <v>2.198</v>
      </c>
      <c r="V6529">
        <v>-1.7584E-3</v>
      </c>
      <c r="W6529" t="s">
        <v>39</v>
      </c>
      <c r="X6529" s="4">
        <f>IF(bot_orders[[#This Row],[side]]="sell", bot_orders[[#This Row],[accFillSz]]*bot_orders[[#This Row],[avgPx]] + bot_orders[[#This Row],[fee]], -bot_orders[[#This Row],[accFillSz]]*bot_orders[[#This Row],[avgPx]])</f>
        <v>-1.4836500000000001</v>
      </c>
      <c r="Y6529" s="4">
        <f>IF(bot_orders[[#This Row],[side]]="buy", bot_orders[[#This Row],[accFillSz]] + bot_orders[[#This Row],[fee]], -bot_orders[[#This Row],[accFillSz]])</f>
        <v>2.1962416</v>
      </c>
      <c r="Z6529" s="4">
        <f>IF(bot_orders[[#This Row],[side]]="sell",bot_orders[[#This Row],[accFillSz]]*bot_orders[[#This Row],[avgPx]]+bot_orders[[#This Row],[fee]], 0)</f>
        <v>0</v>
      </c>
      <c r="AA6529" s="4">
        <f>IF(bot_orders[[#This Row],[side]]="sell",-bot_orders[[#This Row],[accFillSz]],bot_orders[[#This Row],[accFillSz]]+bot_orders[[#This Row],[fee]])</f>
        <v>2.1962416</v>
      </c>
      <c r="AB6529">
        <v>0</v>
      </c>
      <c r="AC6529" t="s">
        <v>38</v>
      </c>
      <c r="AD6529">
        <v>0</v>
      </c>
      <c r="AE6529" t="s">
        <v>40</v>
      </c>
      <c r="AF6529" t="s">
        <v>41</v>
      </c>
      <c r="AG6529" t="s">
        <v>42</v>
      </c>
      <c r="AH6529" t="s">
        <v>28</v>
      </c>
      <c r="AI6529">
        <v>2.1962416</v>
      </c>
      <c r="AJ6529">
        <v>-1.4836499999999999</v>
      </c>
    </row>
    <row r="6530" spans="1:36" x14ac:dyDescent="0.3">
      <c r="A6530">
        <v>6273</v>
      </c>
      <c r="B6530" t="s">
        <v>296</v>
      </c>
      <c r="C6530" t="s">
        <v>28</v>
      </c>
      <c r="D6530" t="s">
        <v>29</v>
      </c>
      <c r="E6530" t="s">
        <v>30</v>
      </c>
      <c r="F6530" t="s">
        <v>31</v>
      </c>
      <c r="G6530" t="s">
        <v>83</v>
      </c>
      <c r="H6530" t="s">
        <v>17344</v>
      </c>
      <c r="I6530" s="4" t="s">
        <v>17340</v>
      </c>
      <c r="J6530" s="1">
        <f>((((bot_orders[[#This Row],[cTime]]/ 1000)+3*3600) / 86400) + DATE(1970,1,1))</f>
        <v>45781.75065563657</v>
      </c>
      <c r="K6530" s="4" t="s">
        <v>17345</v>
      </c>
      <c r="L6530" s="1">
        <f>((((bot_orders[[#This Row],[uTime]]/ 1000)+3*3600) / 86400) + DATE(1970,1,1))</f>
        <v>45781.765265254631</v>
      </c>
      <c r="M6530" t="s">
        <v>34</v>
      </c>
      <c r="N6530" t="s">
        <v>28</v>
      </c>
      <c r="O6530" t="s">
        <v>35</v>
      </c>
      <c r="P6530">
        <v>2.198</v>
      </c>
      <c r="Q6530" t="s">
        <v>36</v>
      </c>
      <c r="R6530" t="s">
        <v>55</v>
      </c>
      <c r="S6530">
        <v>0.6774</v>
      </c>
      <c r="T6530">
        <v>0.6774</v>
      </c>
      <c r="U6530">
        <v>2.198</v>
      </c>
      <c r="V6530">
        <v>-1.7584E-3</v>
      </c>
      <c r="W6530" t="s">
        <v>39</v>
      </c>
      <c r="X6530" s="4">
        <f>IF(bot_orders[[#This Row],[side]]="sell", bot_orders[[#This Row],[accFillSz]]*bot_orders[[#This Row],[avgPx]] + bot_orders[[#This Row],[fee]], -bot_orders[[#This Row],[accFillSz]]*bot_orders[[#This Row],[avgPx]])</f>
        <v>-1.4889251999999999</v>
      </c>
      <c r="Y6530" s="4">
        <f>IF(bot_orders[[#This Row],[side]]="buy", bot_orders[[#This Row],[accFillSz]] + bot_orders[[#This Row],[fee]], -bot_orders[[#This Row],[accFillSz]])</f>
        <v>2.1962416</v>
      </c>
      <c r="Z6530" s="4">
        <f>IF(bot_orders[[#This Row],[side]]="sell",bot_orders[[#This Row],[accFillSz]]*bot_orders[[#This Row],[avgPx]]+bot_orders[[#This Row],[fee]], 0)</f>
        <v>0</v>
      </c>
      <c r="AA6530" s="4">
        <f>IF(bot_orders[[#This Row],[side]]="sell",-bot_orders[[#This Row],[accFillSz]],bot_orders[[#This Row],[accFillSz]]+bot_orders[[#This Row],[fee]])</f>
        <v>2.1962416</v>
      </c>
      <c r="AB6530">
        <v>0</v>
      </c>
      <c r="AC6530" t="s">
        <v>38</v>
      </c>
      <c r="AD6530">
        <v>0</v>
      </c>
      <c r="AE6530" t="s">
        <v>40</v>
      </c>
      <c r="AF6530" t="s">
        <v>41</v>
      </c>
      <c r="AG6530" t="s">
        <v>42</v>
      </c>
      <c r="AH6530" t="s">
        <v>28</v>
      </c>
      <c r="AI6530">
        <v>2.1962416</v>
      </c>
      <c r="AJ6530">
        <v>-1.4889251999999999</v>
      </c>
    </row>
    <row r="6531" spans="1:36" x14ac:dyDescent="0.3">
      <c r="A6531">
        <v>6274</v>
      </c>
      <c r="B6531" t="s">
        <v>296</v>
      </c>
      <c r="C6531" t="s">
        <v>28</v>
      </c>
      <c r="D6531" t="s">
        <v>29</v>
      </c>
      <c r="E6531" t="s">
        <v>30</v>
      </c>
      <c r="F6531" t="s">
        <v>31</v>
      </c>
      <c r="G6531" t="s">
        <v>49</v>
      </c>
      <c r="H6531" t="s">
        <v>17346</v>
      </c>
      <c r="I6531" s="4" t="s">
        <v>17340</v>
      </c>
      <c r="J6531" s="1">
        <f>((((bot_orders[[#This Row],[cTime]]/ 1000)+3*3600) / 86400) + DATE(1970,1,1))</f>
        <v>45781.75065563657</v>
      </c>
      <c r="K6531" s="4" t="s">
        <v>17347</v>
      </c>
      <c r="L6531" s="1">
        <f>((((bot_orders[[#This Row],[uTime]]/ 1000)+3*3600) / 86400) + DATE(1970,1,1))</f>
        <v>45781.762836932874</v>
      </c>
      <c r="M6531" t="s">
        <v>34</v>
      </c>
      <c r="N6531" t="s">
        <v>28</v>
      </c>
      <c r="O6531" t="s">
        <v>35</v>
      </c>
      <c r="P6531">
        <v>2.198</v>
      </c>
      <c r="Q6531" t="s">
        <v>36</v>
      </c>
      <c r="R6531" t="s">
        <v>55</v>
      </c>
      <c r="S6531">
        <v>0.67989999999999995</v>
      </c>
      <c r="T6531">
        <v>0.67989999999999995</v>
      </c>
      <c r="U6531">
        <v>2.198</v>
      </c>
      <c r="V6531">
        <v>-1.7584E-3</v>
      </c>
      <c r="W6531" t="s">
        <v>39</v>
      </c>
      <c r="X6531" s="4">
        <f>IF(bot_orders[[#This Row],[side]]="sell", bot_orders[[#This Row],[accFillSz]]*bot_orders[[#This Row],[avgPx]] + bot_orders[[#This Row],[fee]], -bot_orders[[#This Row],[accFillSz]]*bot_orders[[#This Row],[avgPx]])</f>
        <v>-1.4944201999999998</v>
      </c>
      <c r="Y6531" s="4">
        <f>IF(bot_orders[[#This Row],[side]]="buy", bot_orders[[#This Row],[accFillSz]] + bot_orders[[#This Row],[fee]], -bot_orders[[#This Row],[accFillSz]])</f>
        <v>2.1962416</v>
      </c>
      <c r="Z6531" s="4">
        <f>IF(bot_orders[[#This Row],[side]]="sell",bot_orders[[#This Row],[accFillSz]]*bot_orders[[#This Row],[avgPx]]+bot_orders[[#This Row],[fee]], 0)</f>
        <v>0</v>
      </c>
      <c r="AA6531" s="4">
        <f>IF(bot_orders[[#This Row],[side]]="sell",-bot_orders[[#This Row],[accFillSz]],bot_orders[[#This Row],[accFillSz]]+bot_orders[[#This Row],[fee]])</f>
        <v>2.1962416</v>
      </c>
      <c r="AB6531">
        <v>0</v>
      </c>
      <c r="AC6531" t="s">
        <v>38</v>
      </c>
      <c r="AD6531">
        <v>0</v>
      </c>
      <c r="AE6531" t="s">
        <v>40</v>
      </c>
      <c r="AF6531" t="s">
        <v>41</v>
      </c>
      <c r="AG6531" t="s">
        <v>42</v>
      </c>
      <c r="AH6531" t="s">
        <v>28</v>
      </c>
      <c r="AI6531">
        <v>2.1962416</v>
      </c>
      <c r="AJ6531">
        <v>-1.4944202</v>
      </c>
    </row>
    <row r="6532" spans="1:36" x14ac:dyDescent="0.3">
      <c r="A6532">
        <v>6275</v>
      </c>
      <c r="B6532" t="s">
        <v>296</v>
      </c>
      <c r="C6532" t="s">
        <v>28</v>
      </c>
      <c r="D6532" t="s">
        <v>29</v>
      </c>
      <c r="E6532" t="s">
        <v>30</v>
      </c>
      <c r="F6532" t="s">
        <v>31</v>
      </c>
      <c r="G6532" t="s">
        <v>95</v>
      </c>
      <c r="H6532" t="s">
        <v>17348</v>
      </c>
      <c r="I6532" s="4" t="s">
        <v>17349</v>
      </c>
      <c r="J6532" s="1">
        <f>((((bot_orders[[#This Row],[cTime]]/ 1000)+3*3600) / 86400) + DATE(1970,1,1))</f>
        <v>45781.782549178242</v>
      </c>
      <c r="K6532" s="4" t="s">
        <v>17350</v>
      </c>
      <c r="L6532" s="1">
        <f>((((bot_orders[[#This Row],[uTime]]/ 1000)+3*3600) / 86400) + DATE(1970,1,1))</f>
        <v>45781.782549212963</v>
      </c>
      <c r="M6532" t="s">
        <v>34</v>
      </c>
      <c r="N6532" t="s">
        <v>28</v>
      </c>
      <c r="O6532" t="s">
        <v>268</v>
      </c>
      <c r="P6532">
        <v>21.975000000000001</v>
      </c>
      <c r="Q6532" t="s">
        <v>36</v>
      </c>
      <c r="R6532" t="s">
        <v>37</v>
      </c>
      <c r="S6532">
        <v>0</v>
      </c>
      <c r="T6532">
        <v>0.66956756770000003</v>
      </c>
      <c r="U6532">
        <v>21.975000000000001</v>
      </c>
      <c r="V6532">
        <v>-1.47137473E-2</v>
      </c>
      <c r="W6532" t="s">
        <v>38</v>
      </c>
      <c r="X6532" s="4">
        <f>IF(bot_orders[[#This Row],[side]]="sell", bot_orders[[#This Row],[accFillSz]]*bot_orders[[#This Row],[avgPx]] + bot_orders[[#This Row],[fee]], -bot_orders[[#This Row],[accFillSz]]*bot_orders[[#This Row],[avgPx]])</f>
        <v>14.699033552907501</v>
      </c>
      <c r="Y6532" s="4">
        <f>IF(bot_orders[[#This Row],[side]]="buy", bot_orders[[#This Row],[accFillSz]] + bot_orders[[#This Row],[fee]], -bot_orders[[#This Row],[accFillSz]])</f>
        <v>-21.975000000000001</v>
      </c>
      <c r="Z6532" s="4">
        <f>IF(bot_orders[[#This Row],[side]]="sell",bot_orders[[#This Row],[accFillSz]]*bot_orders[[#This Row],[avgPx]]+bot_orders[[#This Row],[fee]], 0)</f>
        <v>14.699033552907501</v>
      </c>
      <c r="AA6532" s="4">
        <f>IF(bot_orders[[#This Row],[side]]="sell",-bot_orders[[#This Row],[accFillSz]],bot_orders[[#This Row],[accFillSz]]+bot_orders[[#This Row],[fee]])</f>
        <v>-21.975000000000001</v>
      </c>
      <c r="AB6532">
        <v>0</v>
      </c>
      <c r="AC6532" t="s">
        <v>39</v>
      </c>
      <c r="AD6532">
        <v>0</v>
      </c>
      <c r="AE6532" t="s">
        <v>40</v>
      </c>
      <c r="AF6532" t="s">
        <v>41</v>
      </c>
      <c r="AG6532" t="s">
        <v>42</v>
      </c>
      <c r="AH6532" t="s">
        <v>28</v>
      </c>
      <c r="AI6532">
        <v>-21.975000000000001</v>
      </c>
      <c r="AJ6532">
        <v>14.699033549999999</v>
      </c>
    </row>
    <row r="6533" spans="1:36" x14ac:dyDescent="0.3">
      <c r="A6533">
        <v>6295</v>
      </c>
      <c r="B6533" t="s">
        <v>295</v>
      </c>
      <c r="C6533" t="s">
        <v>28</v>
      </c>
      <c r="D6533" t="s">
        <v>29</v>
      </c>
      <c r="E6533" t="s">
        <v>30</v>
      </c>
      <c r="F6533" t="s">
        <v>31</v>
      </c>
      <c r="G6533" t="s">
        <v>64</v>
      </c>
      <c r="H6533" t="s">
        <v>17351</v>
      </c>
      <c r="I6533" s="4" t="s">
        <v>17352</v>
      </c>
      <c r="J6533" s="1">
        <f>((((bot_orders[[#This Row],[cTime]]/ 1000)+3*3600) / 86400) + DATE(1970,1,1))</f>
        <v>45782.038307129631</v>
      </c>
      <c r="K6533" s="4" t="s">
        <v>17353</v>
      </c>
      <c r="L6533" s="1">
        <f>((((bot_orders[[#This Row],[uTime]]/ 1000)+3*3600) / 86400) + DATE(1970,1,1))</f>
        <v>45782.038307175928</v>
      </c>
      <c r="M6533" t="s">
        <v>34</v>
      </c>
      <c r="N6533" t="s">
        <v>28</v>
      </c>
      <c r="O6533" t="s">
        <v>35</v>
      </c>
      <c r="P6533">
        <v>4.9850000000000003</v>
      </c>
      <c r="Q6533" t="s">
        <v>36</v>
      </c>
      <c r="R6533" t="s">
        <v>37</v>
      </c>
      <c r="S6533">
        <v>0.65980000000000005</v>
      </c>
      <c r="T6533">
        <v>0.66010000000000002</v>
      </c>
      <c r="U6533">
        <v>4.9850000000000003</v>
      </c>
      <c r="V6533">
        <v>-3.2905984999999998E-3</v>
      </c>
      <c r="W6533" t="s">
        <v>38</v>
      </c>
      <c r="X6533" s="4">
        <f>IF(bot_orders[[#This Row],[side]]="sell", bot_orders[[#This Row],[accFillSz]]*bot_orders[[#This Row],[avgPx]] + bot_orders[[#This Row],[fee]], -bot_orders[[#This Row],[accFillSz]]*bot_orders[[#This Row],[avgPx]])</f>
        <v>3.2873079015000002</v>
      </c>
      <c r="Y6533" s="4">
        <f>IF(bot_orders[[#This Row],[side]]="buy", bot_orders[[#This Row],[accFillSz]] + bot_orders[[#This Row],[fee]], -bot_orders[[#This Row],[accFillSz]])</f>
        <v>-4.9850000000000003</v>
      </c>
      <c r="Z6533" s="4">
        <f>IF(bot_orders[[#This Row],[side]]="sell",bot_orders[[#This Row],[accFillSz]]*bot_orders[[#This Row],[avgPx]]+bot_orders[[#This Row],[fee]], 0)</f>
        <v>3.2873079015000002</v>
      </c>
      <c r="AA6533" s="4">
        <f>IF(bot_orders[[#This Row],[side]]="sell",-bot_orders[[#This Row],[accFillSz]],bot_orders[[#This Row],[accFillSz]]+bot_orders[[#This Row],[fee]])</f>
        <v>-4.9850000000000003</v>
      </c>
      <c r="AB6533">
        <v>0</v>
      </c>
      <c r="AC6533" t="s">
        <v>39</v>
      </c>
      <c r="AD6533">
        <v>0</v>
      </c>
      <c r="AE6533" t="s">
        <v>40</v>
      </c>
      <c r="AF6533" t="s">
        <v>41</v>
      </c>
      <c r="AG6533" t="s">
        <v>42</v>
      </c>
      <c r="AH6533" t="s">
        <v>28</v>
      </c>
      <c r="AI6533">
        <v>-4.9850000000000003</v>
      </c>
      <c r="AJ6533">
        <v>3.2873079000000001</v>
      </c>
    </row>
    <row r="6534" spans="1:36" x14ac:dyDescent="0.3">
      <c r="A6534">
        <v>6296</v>
      </c>
      <c r="B6534" t="s">
        <v>295</v>
      </c>
      <c r="C6534" t="s">
        <v>28</v>
      </c>
      <c r="D6534" t="s">
        <v>29</v>
      </c>
      <c r="E6534" t="s">
        <v>30</v>
      </c>
      <c r="F6534" t="s">
        <v>31</v>
      </c>
      <c r="G6534" t="s">
        <v>66</v>
      </c>
      <c r="H6534" t="s">
        <v>17354</v>
      </c>
      <c r="I6534" s="4" t="s">
        <v>17352</v>
      </c>
      <c r="J6534" s="1">
        <f>((((bot_orders[[#This Row],[cTime]]/ 1000)+3*3600) / 86400) + DATE(1970,1,1))</f>
        <v>45782.038307129631</v>
      </c>
      <c r="K6534" s="4" t="s">
        <v>17353</v>
      </c>
      <c r="L6534" s="1">
        <f>((((bot_orders[[#This Row],[uTime]]/ 1000)+3*3600) / 86400) + DATE(1970,1,1))</f>
        <v>45782.038307175928</v>
      </c>
      <c r="M6534" t="s">
        <v>34</v>
      </c>
      <c r="N6534" t="s">
        <v>28</v>
      </c>
      <c r="O6534" t="s">
        <v>35</v>
      </c>
      <c r="P6534">
        <v>4.9850000000000003</v>
      </c>
      <c r="Q6534" t="s">
        <v>36</v>
      </c>
      <c r="R6534" t="s">
        <v>37</v>
      </c>
      <c r="S6534">
        <v>0.65780000000000005</v>
      </c>
      <c r="T6534">
        <v>0.66010000000000002</v>
      </c>
      <c r="U6534">
        <v>4.9850000000000003</v>
      </c>
      <c r="V6534">
        <v>-3.2905984999999998E-3</v>
      </c>
      <c r="W6534" t="s">
        <v>38</v>
      </c>
      <c r="X6534" s="4">
        <f>IF(bot_orders[[#This Row],[side]]="sell", bot_orders[[#This Row],[accFillSz]]*bot_orders[[#This Row],[avgPx]] + bot_orders[[#This Row],[fee]], -bot_orders[[#This Row],[accFillSz]]*bot_orders[[#This Row],[avgPx]])</f>
        <v>3.2873079015000002</v>
      </c>
      <c r="Y6534" s="4">
        <f>IF(bot_orders[[#This Row],[side]]="buy", bot_orders[[#This Row],[accFillSz]] + bot_orders[[#This Row],[fee]], -bot_orders[[#This Row],[accFillSz]])</f>
        <v>-4.9850000000000003</v>
      </c>
      <c r="Z6534" s="4">
        <f>IF(bot_orders[[#This Row],[side]]="sell",bot_orders[[#This Row],[accFillSz]]*bot_orders[[#This Row],[avgPx]]+bot_orders[[#This Row],[fee]], 0)</f>
        <v>3.2873079015000002</v>
      </c>
      <c r="AA6534" s="4">
        <f>IF(bot_orders[[#This Row],[side]]="sell",-bot_orders[[#This Row],[accFillSz]],bot_orders[[#This Row],[accFillSz]]+bot_orders[[#This Row],[fee]])</f>
        <v>-4.9850000000000003</v>
      </c>
      <c r="AB6534">
        <v>0</v>
      </c>
      <c r="AC6534" t="s">
        <v>39</v>
      </c>
      <c r="AD6534">
        <v>0</v>
      </c>
      <c r="AE6534" t="s">
        <v>40</v>
      </c>
      <c r="AF6534" t="s">
        <v>41</v>
      </c>
      <c r="AG6534" t="s">
        <v>42</v>
      </c>
      <c r="AH6534" t="s">
        <v>28</v>
      </c>
      <c r="AI6534">
        <v>-4.9850000000000003</v>
      </c>
      <c r="AJ6534">
        <v>3.2873079000000001</v>
      </c>
    </row>
    <row r="6535" spans="1:36" x14ac:dyDescent="0.3">
      <c r="A6535">
        <v>6297</v>
      </c>
      <c r="B6535" t="s">
        <v>295</v>
      </c>
      <c r="C6535" t="s">
        <v>28</v>
      </c>
      <c r="D6535" t="s">
        <v>29</v>
      </c>
      <c r="E6535" t="s">
        <v>30</v>
      </c>
      <c r="F6535" t="s">
        <v>31</v>
      </c>
      <c r="G6535" t="s">
        <v>68</v>
      </c>
      <c r="H6535" t="s">
        <v>17355</v>
      </c>
      <c r="I6535" s="4" t="s">
        <v>17352</v>
      </c>
      <c r="J6535" s="1">
        <f>((((bot_orders[[#This Row],[cTime]]/ 1000)+3*3600) / 86400) + DATE(1970,1,1))</f>
        <v>45782.038307129631</v>
      </c>
      <c r="K6535" s="4" t="s">
        <v>17353</v>
      </c>
      <c r="L6535" s="1">
        <f>((((bot_orders[[#This Row],[uTime]]/ 1000)+3*3600) / 86400) + DATE(1970,1,1))</f>
        <v>45782.038307175928</v>
      </c>
      <c r="M6535" t="s">
        <v>34</v>
      </c>
      <c r="N6535" t="s">
        <v>28</v>
      </c>
      <c r="O6535" t="s">
        <v>35</v>
      </c>
      <c r="P6535">
        <v>4.9850000000000003</v>
      </c>
      <c r="Q6535" t="s">
        <v>36</v>
      </c>
      <c r="R6535" t="s">
        <v>37</v>
      </c>
      <c r="S6535">
        <v>0.65580000000000005</v>
      </c>
      <c r="T6535">
        <v>0.66010000000000002</v>
      </c>
      <c r="U6535">
        <v>4.9850000000000003</v>
      </c>
      <c r="V6535">
        <v>-3.2905984999999998E-3</v>
      </c>
      <c r="W6535" t="s">
        <v>38</v>
      </c>
      <c r="X6535" s="4">
        <f>IF(bot_orders[[#This Row],[side]]="sell", bot_orders[[#This Row],[accFillSz]]*bot_orders[[#This Row],[avgPx]] + bot_orders[[#This Row],[fee]], -bot_orders[[#This Row],[accFillSz]]*bot_orders[[#This Row],[avgPx]])</f>
        <v>3.2873079015000002</v>
      </c>
      <c r="Y6535" s="4">
        <f>IF(bot_orders[[#This Row],[side]]="buy", bot_orders[[#This Row],[accFillSz]] + bot_orders[[#This Row],[fee]], -bot_orders[[#This Row],[accFillSz]])</f>
        <v>-4.9850000000000003</v>
      </c>
      <c r="Z6535" s="4">
        <f>IF(bot_orders[[#This Row],[side]]="sell",bot_orders[[#This Row],[accFillSz]]*bot_orders[[#This Row],[avgPx]]+bot_orders[[#This Row],[fee]], 0)</f>
        <v>3.2873079015000002</v>
      </c>
      <c r="AA6535" s="4">
        <f>IF(bot_orders[[#This Row],[side]]="sell",-bot_orders[[#This Row],[accFillSz]],bot_orders[[#This Row],[accFillSz]]+bot_orders[[#This Row],[fee]])</f>
        <v>-4.9850000000000003</v>
      </c>
      <c r="AB6535">
        <v>0</v>
      </c>
      <c r="AC6535" t="s">
        <v>39</v>
      </c>
      <c r="AD6535">
        <v>0</v>
      </c>
      <c r="AE6535" t="s">
        <v>40</v>
      </c>
      <c r="AF6535" t="s">
        <v>41</v>
      </c>
      <c r="AG6535" t="s">
        <v>42</v>
      </c>
      <c r="AH6535" t="s">
        <v>28</v>
      </c>
      <c r="AI6535">
        <v>-4.9850000000000003</v>
      </c>
      <c r="AJ6535">
        <v>3.2873079000000001</v>
      </c>
    </row>
    <row r="6536" spans="1:36" x14ac:dyDescent="0.3">
      <c r="A6536">
        <v>6298</v>
      </c>
      <c r="B6536" t="s">
        <v>295</v>
      </c>
      <c r="C6536" t="s">
        <v>28</v>
      </c>
      <c r="D6536" t="s">
        <v>29</v>
      </c>
      <c r="E6536" t="s">
        <v>30</v>
      </c>
      <c r="F6536" t="s">
        <v>31</v>
      </c>
      <c r="G6536" t="s">
        <v>62</v>
      </c>
      <c r="H6536" t="s">
        <v>17356</v>
      </c>
      <c r="I6536" s="4" t="s">
        <v>17352</v>
      </c>
      <c r="J6536" s="1">
        <f>((((bot_orders[[#This Row],[cTime]]/ 1000)+3*3600) / 86400) + DATE(1970,1,1))</f>
        <v>45782.038307129631</v>
      </c>
      <c r="K6536" s="4" t="s">
        <v>17353</v>
      </c>
      <c r="L6536" s="1">
        <f>((((bot_orders[[#This Row],[uTime]]/ 1000)+3*3600) / 86400) + DATE(1970,1,1))</f>
        <v>45782.038307175928</v>
      </c>
      <c r="M6536" t="s">
        <v>34</v>
      </c>
      <c r="N6536" t="s">
        <v>28</v>
      </c>
      <c r="O6536" t="s">
        <v>35</v>
      </c>
      <c r="P6536">
        <v>4.9850000000000003</v>
      </c>
      <c r="Q6536" t="s">
        <v>36</v>
      </c>
      <c r="R6536" t="s">
        <v>37</v>
      </c>
      <c r="S6536">
        <v>0.65390000000000004</v>
      </c>
      <c r="T6536">
        <v>0.66010000000000002</v>
      </c>
      <c r="U6536">
        <v>4.9850000000000003</v>
      </c>
      <c r="V6536">
        <v>-3.2905984999999998E-3</v>
      </c>
      <c r="W6536" t="s">
        <v>38</v>
      </c>
      <c r="X6536" s="4">
        <f>IF(bot_orders[[#This Row],[side]]="sell", bot_orders[[#This Row],[accFillSz]]*bot_orders[[#This Row],[avgPx]] + bot_orders[[#This Row],[fee]], -bot_orders[[#This Row],[accFillSz]]*bot_orders[[#This Row],[avgPx]])</f>
        <v>3.2873079015000002</v>
      </c>
      <c r="Y6536" s="4">
        <f>IF(bot_orders[[#This Row],[side]]="buy", bot_orders[[#This Row],[accFillSz]] + bot_orders[[#This Row],[fee]], -bot_orders[[#This Row],[accFillSz]])</f>
        <v>-4.9850000000000003</v>
      </c>
      <c r="Z6536" s="4">
        <f>IF(bot_orders[[#This Row],[side]]="sell",bot_orders[[#This Row],[accFillSz]]*bot_orders[[#This Row],[avgPx]]+bot_orders[[#This Row],[fee]], 0)</f>
        <v>3.2873079015000002</v>
      </c>
      <c r="AA6536" s="4">
        <f>IF(bot_orders[[#This Row],[side]]="sell",-bot_orders[[#This Row],[accFillSz]],bot_orders[[#This Row],[accFillSz]]+bot_orders[[#This Row],[fee]])</f>
        <v>-4.9850000000000003</v>
      </c>
      <c r="AB6536">
        <v>0</v>
      </c>
      <c r="AC6536" t="s">
        <v>39</v>
      </c>
      <c r="AD6536">
        <v>0</v>
      </c>
      <c r="AE6536" t="s">
        <v>40</v>
      </c>
      <c r="AF6536" t="s">
        <v>41</v>
      </c>
      <c r="AG6536" t="s">
        <v>42</v>
      </c>
      <c r="AH6536" t="s">
        <v>28</v>
      </c>
      <c r="AI6536">
        <v>-4.9850000000000003</v>
      </c>
      <c r="AJ6536">
        <v>3.2873079000000001</v>
      </c>
    </row>
    <row r="6537" spans="1:36" x14ac:dyDescent="0.3">
      <c r="A6537">
        <v>6299</v>
      </c>
      <c r="B6537" t="s">
        <v>295</v>
      </c>
      <c r="C6537" t="s">
        <v>28</v>
      </c>
      <c r="D6537" t="s">
        <v>29</v>
      </c>
      <c r="E6537" t="s">
        <v>30</v>
      </c>
      <c r="F6537" t="s">
        <v>31</v>
      </c>
      <c r="G6537" t="s">
        <v>73</v>
      </c>
      <c r="H6537" t="s">
        <v>17357</v>
      </c>
      <c r="I6537" s="4" t="s">
        <v>17352</v>
      </c>
      <c r="J6537" s="1">
        <f>((((bot_orders[[#This Row],[cTime]]/ 1000)+3*3600) / 86400) + DATE(1970,1,1))</f>
        <v>45782.038307129631</v>
      </c>
      <c r="K6537" s="4" t="s">
        <v>17353</v>
      </c>
      <c r="L6537" s="1">
        <f>((((bot_orders[[#This Row],[uTime]]/ 1000)+3*3600) / 86400) + DATE(1970,1,1))</f>
        <v>45782.038307175928</v>
      </c>
      <c r="M6537" t="s">
        <v>34</v>
      </c>
      <c r="N6537" t="s">
        <v>28</v>
      </c>
      <c r="O6537" t="s">
        <v>35</v>
      </c>
      <c r="P6537">
        <v>4.9850000000000003</v>
      </c>
      <c r="Q6537" t="s">
        <v>36</v>
      </c>
      <c r="R6537" t="s">
        <v>37</v>
      </c>
      <c r="S6537">
        <v>0.65190000000000003</v>
      </c>
      <c r="T6537">
        <v>0.66010000000000002</v>
      </c>
      <c r="U6537">
        <v>4.9850000000000003</v>
      </c>
      <c r="V6537">
        <v>-3.2905984999999998E-3</v>
      </c>
      <c r="W6537" t="s">
        <v>38</v>
      </c>
      <c r="X6537" s="4">
        <f>IF(bot_orders[[#This Row],[side]]="sell", bot_orders[[#This Row],[accFillSz]]*bot_orders[[#This Row],[avgPx]] + bot_orders[[#This Row],[fee]], -bot_orders[[#This Row],[accFillSz]]*bot_orders[[#This Row],[avgPx]])</f>
        <v>3.2873079015000002</v>
      </c>
      <c r="Y6537" s="4">
        <f>IF(bot_orders[[#This Row],[side]]="buy", bot_orders[[#This Row],[accFillSz]] + bot_orders[[#This Row],[fee]], -bot_orders[[#This Row],[accFillSz]])</f>
        <v>-4.9850000000000003</v>
      </c>
      <c r="Z6537" s="4">
        <f>IF(bot_orders[[#This Row],[side]]="sell",bot_orders[[#This Row],[accFillSz]]*bot_orders[[#This Row],[avgPx]]+bot_orders[[#This Row],[fee]], 0)</f>
        <v>3.2873079015000002</v>
      </c>
      <c r="AA6537" s="4">
        <f>IF(bot_orders[[#This Row],[side]]="sell",-bot_orders[[#This Row],[accFillSz]],bot_orders[[#This Row],[accFillSz]]+bot_orders[[#This Row],[fee]])</f>
        <v>-4.9850000000000003</v>
      </c>
      <c r="AB6537">
        <v>0</v>
      </c>
      <c r="AC6537" t="s">
        <v>39</v>
      </c>
      <c r="AD6537">
        <v>0</v>
      </c>
      <c r="AE6537" t="s">
        <v>40</v>
      </c>
      <c r="AF6537" t="s">
        <v>41</v>
      </c>
      <c r="AG6537" t="s">
        <v>42</v>
      </c>
      <c r="AH6537" t="s">
        <v>28</v>
      </c>
      <c r="AI6537">
        <v>-4.9850000000000003</v>
      </c>
      <c r="AJ6537">
        <v>3.2873079000000001</v>
      </c>
    </row>
    <row r="6538" spans="1:36" x14ac:dyDescent="0.3">
      <c r="A6538">
        <v>6300</v>
      </c>
      <c r="B6538" t="s">
        <v>295</v>
      </c>
      <c r="C6538" t="s">
        <v>28</v>
      </c>
      <c r="D6538" t="s">
        <v>29</v>
      </c>
      <c r="E6538" t="s">
        <v>30</v>
      </c>
      <c r="F6538" t="s">
        <v>31</v>
      </c>
      <c r="G6538" t="s">
        <v>64</v>
      </c>
      <c r="H6538" t="s">
        <v>17358</v>
      </c>
      <c r="I6538" s="4" t="s">
        <v>17359</v>
      </c>
      <c r="J6538" s="1">
        <f>((((bot_orders[[#This Row],[cTime]]/ 1000)+3*3600) / 86400) + DATE(1970,1,1))</f>
        <v>45782.038307187497</v>
      </c>
      <c r="K6538" s="4" t="s">
        <v>17360</v>
      </c>
      <c r="L6538" s="1">
        <f>((((bot_orders[[#This Row],[uTime]]/ 1000)+3*3600) / 86400) + DATE(1970,1,1))</f>
        <v>45782.042499953706</v>
      </c>
      <c r="M6538" t="s">
        <v>34</v>
      </c>
      <c r="N6538" t="s">
        <v>28</v>
      </c>
      <c r="O6538" t="s">
        <v>35</v>
      </c>
      <c r="P6538">
        <v>4.9850000000000003</v>
      </c>
      <c r="Q6538" t="s">
        <v>36</v>
      </c>
      <c r="R6538" t="s">
        <v>55</v>
      </c>
      <c r="S6538">
        <v>0.65780000000000005</v>
      </c>
      <c r="T6538">
        <v>0.65780000000000005</v>
      </c>
      <c r="U6538">
        <v>4.9850000000000003</v>
      </c>
      <c r="V6538">
        <v>-3.9880000000000002E-3</v>
      </c>
      <c r="W6538" t="s">
        <v>39</v>
      </c>
      <c r="X6538" s="4">
        <f>IF(bot_orders[[#This Row],[side]]="sell", bot_orders[[#This Row],[accFillSz]]*bot_orders[[#This Row],[avgPx]] + bot_orders[[#This Row],[fee]], -bot_orders[[#This Row],[accFillSz]]*bot_orders[[#This Row],[avgPx]])</f>
        <v>-3.2791330000000003</v>
      </c>
      <c r="Y6538" s="4">
        <f>IF(bot_orders[[#This Row],[side]]="buy", bot_orders[[#This Row],[accFillSz]] + bot_orders[[#This Row],[fee]], -bot_orders[[#This Row],[accFillSz]])</f>
        <v>4.9810120000000007</v>
      </c>
      <c r="Z6538" s="4">
        <f>IF(bot_orders[[#This Row],[side]]="sell",bot_orders[[#This Row],[accFillSz]]*bot_orders[[#This Row],[avgPx]]+bot_orders[[#This Row],[fee]], 0)</f>
        <v>0</v>
      </c>
      <c r="AA6538" s="4">
        <f>IF(bot_orders[[#This Row],[side]]="sell",-bot_orders[[#This Row],[accFillSz]],bot_orders[[#This Row],[accFillSz]]+bot_orders[[#This Row],[fee]])</f>
        <v>4.9810120000000007</v>
      </c>
      <c r="AB6538">
        <v>0</v>
      </c>
      <c r="AC6538" t="s">
        <v>38</v>
      </c>
      <c r="AD6538">
        <v>0</v>
      </c>
      <c r="AE6538" t="s">
        <v>40</v>
      </c>
      <c r="AF6538" t="s">
        <v>41</v>
      </c>
      <c r="AG6538" t="s">
        <v>42</v>
      </c>
      <c r="AH6538" t="s">
        <v>28</v>
      </c>
      <c r="AI6538">
        <v>4.9810119999999998</v>
      </c>
      <c r="AJ6538">
        <v>-3.2791329999999999</v>
      </c>
    </row>
    <row r="6539" spans="1:36" x14ac:dyDescent="0.3">
      <c r="A6539">
        <v>6301</v>
      </c>
      <c r="B6539" t="s">
        <v>295</v>
      </c>
      <c r="C6539" t="s">
        <v>28</v>
      </c>
      <c r="D6539" t="s">
        <v>29</v>
      </c>
      <c r="E6539" t="s">
        <v>30</v>
      </c>
      <c r="F6539" t="s">
        <v>31</v>
      </c>
      <c r="G6539" t="s">
        <v>66</v>
      </c>
      <c r="H6539" t="s">
        <v>17361</v>
      </c>
      <c r="I6539" s="4" t="s">
        <v>17359</v>
      </c>
      <c r="J6539" s="1">
        <f>((((bot_orders[[#This Row],[cTime]]/ 1000)+3*3600) / 86400) + DATE(1970,1,1))</f>
        <v>45782.038307187497</v>
      </c>
      <c r="K6539" s="4" t="s">
        <v>17362</v>
      </c>
      <c r="L6539" s="1">
        <f>((((bot_orders[[#This Row],[uTime]]/ 1000)+3*3600) / 86400) + DATE(1970,1,1))</f>
        <v>45782.043865046297</v>
      </c>
      <c r="M6539" t="s">
        <v>34</v>
      </c>
      <c r="N6539" t="s">
        <v>28</v>
      </c>
      <c r="O6539" t="s">
        <v>35</v>
      </c>
      <c r="P6539">
        <v>4.9850000000000003</v>
      </c>
      <c r="Q6539" t="s">
        <v>36</v>
      </c>
      <c r="R6539" t="s">
        <v>55</v>
      </c>
      <c r="S6539">
        <v>0.65580000000000005</v>
      </c>
      <c r="T6539">
        <v>0.65580000000000005</v>
      </c>
      <c r="U6539">
        <v>4.9850000000000003</v>
      </c>
      <c r="V6539">
        <v>-3.9880000000000002E-3</v>
      </c>
      <c r="W6539" t="s">
        <v>39</v>
      </c>
      <c r="X6539" s="4">
        <f>IF(bot_orders[[#This Row],[side]]="sell", bot_orders[[#This Row],[accFillSz]]*bot_orders[[#This Row],[avgPx]] + bot_orders[[#This Row],[fee]], -bot_orders[[#This Row],[accFillSz]]*bot_orders[[#This Row],[avgPx]])</f>
        <v>-3.2691630000000003</v>
      </c>
      <c r="Y6539" s="4">
        <f>IF(bot_orders[[#This Row],[side]]="buy", bot_orders[[#This Row],[accFillSz]] + bot_orders[[#This Row],[fee]], -bot_orders[[#This Row],[accFillSz]])</f>
        <v>4.9810120000000007</v>
      </c>
      <c r="Z6539" s="4">
        <f>IF(bot_orders[[#This Row],[side]]="sell",bot_orders[[#This Row],[accFillSz]]*bot_orders[[#This Row],[avgPx]]+bot_orders[[#This Row],[fee]], 0)</f>
        <v>0</v>
      </c>
      <c r="AA6539" s="4">
        <f>IF(bot_orders[[#This Row],[side]]="sell",-bot_orders[[#This Row],[accFillSz]],bot_orders[[#This Row],[accFillSz]]+bot_orders[[#This Row],[fee]])</f>
        <v>4.9810120000000007</v>
      </c>
      <c r="AB6539">
        <v>0</v>
      </c>
      <c r="AC6539" t="s">
        <v>38</v>
      </c>
      <c r="AD6539">
        <v>0</v>
      </c>
      <c r="AE6539" t="s">
        <v>40</v>
      </c>
      <c r="AF6539" t="s">
        <v>41</v>
      </c>
      <c r="AG6539" t="s">
        <v>42</v>
      </c>
      <c r="AH6539" t="s">
        <v>28</v>
      </c>
      <c r="AI6539">
        <v>4.9810119999999998</v>
      </c>
      <c r="AJ6539">
        <v>-3.2691629999999998</v>
      </c>
    </row>
    <row r="6540" spans="1:36" x14ac:dyDescent="0.3">
      <c r="A6540">
        <v>6302</v>
      </c>
      <c r="B6540" t="s">
        <v>295</v>
      </c>
      <c r="C6540" t="s">
        <v>28</v>
      </c>
      <c r="D6540" t="s">
        <v>29</v>
      </c>
      <c r="E6540" t="s">
        <v>30</v>
      </c>
      <c r="F6540" t="s">
        <v>31</v>
      </c>
      <c r="G6540" t="s">
        <v>68</v>
      </c>
      <c r="H6540" t="s">
        <v>17363</v>
      </c>
      <c r="I6540" s="4" t="s">
        <v>17359</v>
      </c>
      <c r="J6540" s="1">
        <f>((((bot_orders[[#This Row],[cTime]]/ 1000)+3*3600) / 86400) + DATE(1970,1,1))</f>
        <v>45782.038307187497</v>
      </c>
      <c r="K6540" s="4" t="s">
        <v>17364</v>
      </c>
      <c r="L6540" s="1">
        <f>((((bot_orders[[#This Row],[uTime]]/ 1000)+3*3600) / 86400) + DATE(1970,1,1))</f>
        <v>45782.043965370372</v>
      </c>
      <c r="M6540" t="s">
        <v>34</v>
      </c>
      <c r="N6540" t="s">
        <v>28</v>
      </c>
      <c r="O6540" t="s">
        <v>35</v>
      </c>
      <c r="P6540">
        <v>4.9850000000000003</v>
      </c>
      <c r="Q6540" t="s">
        <v>36</v>
      </c>
      <c r="R6540" t="s">
        <v>55</v>
      </c>
      <c r="S6540">
        <v>0.65390000000000004</v>
      </c>
      <c r="T6540">
        <v>0.65390000000000004</v>
      </c>
      <c r="U6540">
        <v>4.9850000000000003</v>
      </c>
      <c r="V6540">
        <v>-3.9880000000000002E-3</v>
      </c>
      <c r="W6540" t="s">
        <v>39</v>
      </c>
      <c r="X6540" s="4">
        <f>IF(bot_orders[[#This Row],[side]]="sell", bot_orders[[#This Row],[accFillSz]]*bot_orders[[#This Row],[avgPx]] + bot_orders[[#This Row],[fee]], -bot_orders[[#This Row],[accFillSz]]*bot_orders[[#This Row],[avgPx]])</f>
        <v>-3.2596915000000002</v>
      </c>
      <c r="Y6540" s="4">
        <f>IF(bot_orders[[#This Row],[side]]="buy", bot_orders[[#This Row],[accFillSz]] + bot_orders[[#This Row],[fee]], -bot_orders[[#This Row],[accFillSz]])</f>
        <v>4.9810120000000007</v>
      </c>
      <c r="Z6540" s="4">
        <f>IF(bot_orders[[#This Row],[side]]="sell",bot_orders[[#This Row],[accFillSz]]*bot_orders[[#This Row],[avgPx]]+bot_orders[[#This Row],[fee]], 0)</f>
        <v>0</v>
      </c>
      <c r="AA6540" s="4">
        <f>IF(bot_orders[[#This Row],[side]]="sell",-bot_orders[[#This Row],[accFillSz]],bot_orders[[#This Row],[accFillSz]]+bot_orders[[#This Row],[fee]])</f>
        <v>4.9810120000000007</v>
      </c>
      <c r="AB6540">
        <v>0</v>
      </c>
      <c r="AC6540" t="s">
        <v>38</v>
      </c>
      <c r="AD6540">
        <v>0</v>
      </c>
      <c r="AE6540" t="s">
        <v>40</v>
      </c>
      <c r="AF6540" t="s">
        <v>41</v>
      </c>
      <c r="AG6540" t="s">
        <v>42</v>
      </c>
      <c r="AH6540" t="s">
        <v>28</v>
      </c>
      <c r="AI6540">
        <v>4.9810119999999998</v>
      </c>
      <c r="AJ6540">
        <v>-3.2596915000000002</v>
      </c>
    </row>
    <row r="6541" spans="1:36" x14ac:dyDescent="0.3">
      <c r="A6541">
        <v>6303</v>
      </c>
      <c r="B6541" t="s">
        <v>295</v>
      </c>
      <c r="C6541" t="s">
        <v>28</v>
      </c>
      <c r="D6541" t="s">
        <v>29</v>
      </c>
      <c r="E6541" t="s">
        <v>30</v>
      </c>
      <c r="F6541" t="s">
        <v>31</v>
      </c>
      <c r="G6541" t="s">
        <v>62</v>
      </c>
      <c r="H6541" t="s">
        <v>17365</v>
      </c>
      <c r="I6541" s="4" t="s">
        <v>17359</v>
      </c>
      <c r="J6541" s="1">
        <f>((((bot_orders[[#This Row],[cTime]]/ 1000)+3*3600) / 86400) + DATE(1970,1,1))</f>
        <v>45782.038307187497</v>
      </c>
      <c r="K6541" s="4" t="s">
        <v>17366</v>
      </c>
      <c r="L6541" s="1">
        <f>((((bot_orders[[#This Row],[uTime]]/ 1000)+3*3600) / 86400) + DATE(1970,1,1))</f>
        <v>45782.044153599534</v>
      </c>
      <c r="M6541" t="s">
        <v>34</v>
      </c>
      <c r="N6541" t="s">
        <v>28</v>
      </c>
      <c r="O6541" t="s">
        <v>35</v>
      </c>
      <c r="P6541">
        <v>4.9850000000000003</v>
      </c>
      <c r="Q6541" t="s">
        <v>36</v>
      </c>
      <c r="R6541" t="s">
        <v>55</v>
      </c>
      <c r="S6541">
        <v>0.65190000000000003</v>
      </c>
      <c r="T6541">
        <v>0.65190000000000003</v>
      </c>
      <c r="U6541">
        <v>4.9850000000000003</v>
      </c>
      <c r="V6541">
        <v>-3.9880000000000002E-3</v>
      </c>
      <c r="W6541" t="s">
        <v>39</v>
      </c>
      <c r="X6541" s="4">
        <f>IF(bot_orders[[#This Row],[side]]="sell", bot_orders[[#This Row],[accFillSz]]*bot_orders[[#This Row],[avgPx]] + bot_orders[[#This Row],[fee]], -bot_orders[[#This Row],[accFillSz]]*bot_orders[[#This Row],[avgPx]])</f>
        <v>-3.2497215000000006</v>
      </c>
      <c r="Y6541" s="4">
        <f>IF(bot_orders[[#This Row],[side]]="buy", bot_orders[[#This Row],[accFillSz]] + bot_orders[[#This Row],[fee]], -bot_orders[[#This Row],[accFillSz]])</f>
        <v>4.9810120000000007</v>
      </c>
      <c r="Z6541" s="4">
        <f>IF(bot_orders[[#This Row],[side]]="sell",bot_orders[[#This Row],[accFillSz]]*bot_orders[[#This Row],[avgPx]]+bot_orders[[#This Row],[fee]], 0)</f>
        <v>0</v>
      </c>
      <c r="AA6541" s="4">
        <f>IF(bot_orders[[#This Row],[side]]="sell",-bot_orders[[#This Row],[accFillSz]],bot_orders[[#This Row],[accFillSz]]+bot_orders[[#This Row],[fee]])</f>
        <v>4.9810120000000007</v>
      </c>
      <c r="AB6541">
        <v>0</v>
      </c>
      <c r="AC6541" t="s">
        <v>38</v>
      </c>
      <c r="AD6541">
        <v>0</v>
      </c>
      <c r="AE6541" t="s">
        <v>40</v>
      </c>
      <c r="AF6541" t="s">
        <v>41</v>
      </c>
      <c r="AG6541" t="s">
        <v>42</v>
      </c>
      <c r="AH6541" t="s">
        <v>28</v>
      </c>
      <c r="AI6541">
        <v>4.9810119999999998</v>
      </c>
      <c r="AJ6541">
        <v>-3.2497215000000002</v>
      </c>
    </row>
    <row r="6542" spans="1:36" x14ac:dyDescent="0.3">
      <c r="A6542">
        <v>6304</v>
      </c>
      <c r="B6542" t="s">
        <v>295</v>
      </c>
      <c r="C6542" t="s">
        <v>28</v>
      </c>
      <c r="D6542" t="s">
        <v>29</v>
      </c>
      <c r="E6542" t="s">
        <v>30</v>
      </c>
      <c r="F6542" t="s">
        <v>31</v>
      </c>
      <c r="G6542" t="s">
        <v>73</v>
      </c>
      <c r="H6542" t="s">
        <v>17367</v>
      </c>
      <c r="I6542" s="4" t="s">
        <v>17368</v>
      </c>
      <c r="J6542" s="1">
        <f>((((bot_orders[[#This Row],[cTime]]/ 1000)+3*3600) / 86400) + DATE(1970,1,1))</f>
        <v>45782.03830719908</v>
      </c>
      <c r="K6542" s="4" t="s">
        <v>17369</v>
      </c>
      <c r="L6542" s="1">
        <f>((((bot_orders[[#This Row],[uTime]]/ 1000)+3*3600) / 86400) + DATE(1970,1,1))</f>
        <v>45782.056331608794</v>
      </c>
      <c r="M6542" t="s">
        <v>34</v>
      </c>
      <c r="N6542" t="s">
        <v>28</v>
      </c>
      <c r="O6542" t="s">
        <v>35</v>
      </c>
      <c r="P6542">
        <v>4.9850000000000003</v>
      </c>
      <c r="Q6542" t="s">
        <v>36</v>
      </c>
      <c r="R6542" t="s">
        <v>55</v>
      </c>
      <c r="S6542">
        <v>0.65</v>
      </c>
      <c r="T6542">
        <v>0.65</v>
      </c>
      <c r="U6542">
        <v>4.9850000000000003</v>
      </c>
      <c r="V6542">
        <v>-3.9880000000000002E-3</v>
      </c>
      <c r="W6542" t="s">
        <v>39</v>
      </c>
      <c r="X6542" s="4">
        <f>IF(bot_orders[[#This Row],[side]]="sell", bot_orders[[#This Row],[accFillSz]]*bot_orders[[#This Row],[avgPx]] + bot_orders[[#This Row],[fee]], -bot_orders[[#This Row],[accFillSz]]*bot_orders[[#This Row],[avgPx]])</f>
        <v>-3.2402500000000005</v>
      </c>
      <c r="Y6542" s="4">
        <f>IF(bot_orders[[#This Row],[side]]="buy", bot_orders[[#This Row],[accFillSz]] + bot_orders[[#This Row],[fee]], -bot_orders[[#This Row],[accFillSz]])</f>
        <v>4.9810120000000007</v>
      </c>
      <c r="Z6542" s="4">
        <f>IF(bot_orders[[#This Row],[side]]="sell",bot_orders[[#This Row],[accFillSz]]*bot_orders[[#This Row],[avgPx]]+bot_orders[[#This Row],[fee]], 0)</f>
        <v>0</v>
      </c>
      <c r="AA6542" s="4">
        <f>IF(bot_orders[[#This Row],[side]]="sell",-bot_orders[[#This Row],[accFillSz]],bot_orders[[#This Row],[accFillSz]]+bot_orders[[#This Row],[fee]])</f>
        <v>4.9810120000000007</v>
      </c>
      <c r="AB6542">
        <v>0</v>
      </c>
      <c r="AC6542" t="s">
        <v>38</v>
      </c>
      <c r="AD6542">
        <v>0</v>
      </c>
      <c r="AE6542" t="s">
        <v>40</v>
      </c>
      <c r="AF6542" t="s">
        <v>41</v>
      </c>
      <c r="AG6542" t="s">
        <v>42</v>
      </c>
      <c r="AH6542" t="s">
        <v>28</v>
      </c>
      <c r="AI6542">
        <v>4.9810119999999998</v>
      </c>
      <c r="AJ6542">
        <v>-3.2402500000000001</v>
      </c>
    </row>
    <row r="6543" spans="1:36" x14ac:dyDescent="0.3">
      <c r="A6543">
        <v>6305</v>
      </c>
      <c r="B6543" t="s">
        <v>295</v>
      </c>
      <c r="C6543" t="s">
        <v>28</v>
      </c>
      <c r="D6543" t="s">
        <v>29</v>
      </c>
      <c r="E6543" t="s">
        <v>30</v>
      </c>
      <c r="F6543" t="s">
        <v>31</v>
      </c>
      <c r="G6543" t="s">
        <v>51</v>
      </c>
      <c r="H6543" t="s">
        <v>17370</v>
      </c>
      <c r="I6543" s="4" t="s">
        <v>17371</v>
      </c>
      <c r="J6543" s="1">
        <f>((((bot_orders[[#This Row],[cTime]]/ 1000)+3*3600) / 86400) + DATE(1970,1,1))</f>
        <v>45782.043965393517</v>
      </c>
      <c r="K6543" s="4" t="s">
        <v>17372</v>
      </c>
      <c r="L6543" s="1">
        <f>((((bot_orders[[#This Row],[uTime]]/ 1000)+3*3600) / 86400) + DATE(1970,1,1))</f>
        <v>45782.046841041665</v>
      </c>
      <c r="M6543" t="s">
        <v>34</v>
      </c>
      <c r="N6543" t="s">
        <v>28</v>
      </c>
      <c r="O6543" t="s">
        <v>35</v>
      </c>
      <c r="P6543">
        <v>4.9809999999999999</v>
      </c>
      <c r="Q6543" t="s">
        <v>36</v>
      </c>
      <c r="R6543" t="s">
        <v>37</v>
      </c>
      <c r="S6543">
        <v>0.65580000000000005</v>
      </c>
      <c r="T6543">
        <v>0.65580000000000005</v>
      </c>
      <c r="U6543">
        <v>4.9809999999999999</v>
      </c>
      <c r="V6543">
        <v>-2.6132318E-3</v>
      </c>
      <c r="W6543" t="s">
        <v>38</v>
      </c>
      <c r="X6543" s="4">
        <f>IF(bot_orders[[#This Row],[side]]="sell", bot_orders[[#This Row],[accFillSz]]*bot_orders[[#This Row],[avgPx]] + bot_orders[[#This Row],[fee]], -bot_orders[[#This Row],[accFillSz]]*bot_orders[[#This Row],[avgPx]])</f>
        <v>3.2639265682000005</v>
      </c>
      <c r="Y6543" s="4">
        <f>IF(bot_orders[[#This Row],[side]]="buy", bot_orders[[#This Row],[accFillSz]] + bot_orders[[#This Row],[fee]], -bot_orders[[#This Row],[accFillSz]])</f>
        <v>-4.9809999999999999</v>
      </c>
      <c r="Z6543" s="4">
        <f>IF(bot_orders[[#This Row],[side]]="sell",bot_orders[[#This Row],[accFillSz]]*bot_orders[[#This Row],[avgPx]]+bot_orders[[#This Row],[fee]], 0)</f>
        <v>3.2639265682000005</v>
      </c>
      <c r="AA6543" s="4">
        <f>IF(bot_orders[[#This Row],[side]]="sell",-bot_orders[[#This Row],[accFillSz]],bot_orders[[#This Row],[accFillSz]]+bot_orders[[#This Row],[fee]])</f>
        <v>-4.9809999999999999</v>
      </c>
      <c r="AB6543">
        <v>0</v>
      </c>
      <c r="AC6543" t="s">
        <v>39</v>
      </c>
      <c r="AD6543">
        <v>0</v>
      </c>
      <c r="AE6543" t="s">
        <v>40</v>
      </c>
      <c r="AF6543" t="s">
        <v>41</v>
      </c>
      <c r="AG6543" t="s">
        <v>42</v>
      </c>
      <c r="AH6543" t="s">
        <v>28</v>
      </c>
      <c r="AI6543">
        <v>-4.9809999999999999</v>
      </c>
      <c r="AJ6543">
        <v>3.2639265700000002</v>
      </c>
    </row>
    <row r="6544" spans="1:36" x14ac:dyDescent="0.3">
      <c r="A6544">
        <v>6306</v>
      </c>
      <c r="B6544" t="s">
        <v>295</v>
      </c>
      <c r="C6544" t="s">
        <v>28</v>
      </c>
      <c r="D6544" t="s">
        <v>29</v>
      </c>
      <c r="E6544" t="s">
        <v>30</v>
      </c>
      <c r="F6544" t="s">
        <v>31</v>
      </c>
      <c r="G6544" t="s">
        <v>78</v>
      </c>
      <c r="H6544" t="s">
        <v>17373</v>
      </c>
      <c r="I6544" s="4" t="s">
        <v>17374</v>
      </c>
      <c r="J6544" s="1">
        <f>((((bot_orders[[#This Row],[cTime]]/ 1000)+3*3600) / 86400) + DATE(1970,1,1))</f>
        <v>45782.04415361111</v>
      </c>
      <c r="K6544" s="4" t="s">
        <v>17375</v>
      </c>
      <c r="L6544" s="1">
        <f>((((bot_orders[[#This Row],[uTime]]/ 1000)+3*3600) / 86400) + DATE(1970,1,1))</f>
        <v>45782.045447013894</v>
      </c>
      <c r="M6544" t="s">
        <v>34</v>
      </c>
      <c r="N6544" t="s">
        <v>28</v>
      </c>
      <c r="O6544" t="s">
        <v>35</v>
      </c>
      <c r="P6544">
        <v>4.9809999999999999</v>
      </c>
      <c r="Q6544" t="s">
        <v>36</v>
      </c>
      <c r="R6544" t="s">
        <v>37</v>
      </c>
      <c r="S6544">
        <v>0.65390000000000004</v>
      </c>
      <c r="T6544">
        <v>0.65390000000000004</v>
      </c>
      <c r="U6544">
        <v>4.9809999999999999</v>
      </c>
      <c r="V6544">
        <v>-2.6056606999999999E-3</v>
      </c>
      <c r="W6544" t="s">
        <v>38</v>
      </c>
      <c r="X6544" s="4">
        <f>IF(bot_orders[[#This Row],[side]]="sell", bot_orders[[#This Row],[accFillSz]]*bot_orders[[#This Row],[avgPx]] + bot_orders[[#This Row],[fee]], -bot_orders[[#This Row],[accFillSz]]*bot_orders[[#This Row],[avgPx]])</f>
        <v>3.2544702393000002</v>
      </c>
      <c r="Y6544" s="4">
        <f>IF(bot_orders[[#This Row],[side]]="buy", bot_orders[[#This Row],[accFillSz]] + bot_orders[[#This Row],[fee]], -bot_orders[[#This Row],[accFillSz]])</f>
        <v>-4.9809999999999999</v>
      </c>
      <c r="Z6544" s="4">
        <f>IF(bot_orders[[#This Row],[side]]="sell",bot_orders[[#This Row],[accFillSz]]*bot_orders[[#This Row],[avgPx]]+bot_orders[[#This Row],[fee]], 0)</f>
        <v>3.2544702393000002</v>
      </c>
      <c r="AA6544" s="4">
        <f>IF(bot_orders[[#This Row],[side]]="sell",-bot_orders[[#This Row],[accFillSz]],bot_orders[[#This Row],[accFillSz]]+bot_orders[[#This Row],[fee]])</f>
        <v>-4.9809999999999999</v>
      </c>
      <c r="AB6544">
        <v>0</v>
      </c>
      <c r="AC6544" t="s">
        <v>39</v>
      </c>
      <c r="AD6544">
        <v>0</v>
      </c>
      <c r="AE6544" t="s">
        <v>40</v>
      </c>
      <c r="AF6544" t="s">
        <v>41</v>
      </c>
      <c r="AG6544" t="s">
        <v>42</v>
      </c>
      <c r="AH6544" t="s">
        <v>28</v>
      </c>
      <c r="AI6544">
        <v>-4.9809999999999999</v>
      </c>
      <c r="AJ6544">
        <v>3.2544702399999998</v>
      </c>
    </row>
    <row r="6545" spans="1:36" x14ac:dyDescent="0.3">
      <c r="A6545">
        <v>6307</v>
      </c>
      <c r="B6545" t="s">
        <v>295</v>
      </c>
      <c r="C6545" t="s">
        <v>28</v>
      </c>
      <c r="D6545" t="s">
        <v>29</v>
      </c>
      <c r="E6545" t="s">
        <v>30</v>
      </c>
      <c r="F6545" t="s">
        <v>31</v>
      </c>
      <c r="G6545" t="s">
        <v>78</v>
      </c>
      <c r="H6545" t="s">
        <v>17376</v>
      </c>
      <c r="I6545" s="4" t="s">
        <v>17377</v>
      </c>
      <c r="J6545" s="1">
        <f>((((bot_orders[[#This Row],[cTime]]/ 1000)+3*3600) / 86400) + DATE(1970,1,1))</f>
        <v>45782.045447025463</v>
      </c>
      <c r="K6545" s="4" t="s">
        <v>17378</v>
      </c>
      <c r="L6545" s="1">
        <f>((((bot_orders[[#This Row],[uTime]]/ 1000)+3*3600) / 86400) + DATE(1970,1,1))</f>
        <v>45782.051035162032</v>
      </c>
      <c r="M6545" t="s">
        <v>34</v>
      </c>
      <c r="N6545" t="s">
        <v>28</v>
      </c>
      <c r="O6545" t="s">
        <v>35</v>
      </c>
      <c r="P6545">
        <v>4.9850000000000003</v>
      </c>
      <c r="Q6545" t="s">
        <v>36</v>
      </c>
      <c r="R6545" t="s">
        <v>55</v>
      </c>
      <c r="S6545">
        <v>0.65190000000000003</v>
      </c>
      <c r="T6545">
        <v>0.65190000000000003</v>
      </c>
      <c r="U6545">
        <v>4.9850000000000003</v>
      </c>
      <c r="V6545">
        <v>-3.9880000000000002E-3</v>
      </c>
      <c r="W6545" t="s">
        <v>39</v>
      </c>
      <c r="X6545" s="4">
        <f>IF(bot_orders[[#This Row],[side]]="sell", bot_orders[[#This Row],[accFillSz]]*bot_orders[[#This Row],[avgPx]] + bot_orders[[#This Row],[fee]], -bot_orders[[#This Row],[accFillSz]]*bot_orders[[#This Row],[avgPx]])</f>
        <v>-3.2497215000000006</v>
      </c>
      <c r="Y6545" s="4">
        <f>IF(bot_orders[[#This Row],[side]]="buy", bot_orders[[#This Row],[accFillSz]] + bot_orders[[#This Row],[fee]], -bot_orders[[#This Row],[accFillSz]])</f>
        <v>4.9810120000000007</v>
      </c>
      <c r="Z6545" s="4">
        <f>IF(bot_orders[[#This Row],[side]]="sell",bot_orders[[#This Row],[accFillSz]]*bot_orders[[#This Row],[avgPx]]+bot_orders[[#This Row],[fee]], 0)</f>
        <v>0</v>
      </c>
      <c r="AA6545" s="4">
        <f>IF(bot_orders[[#This Row],[side]]="sell",-bot_orders[[#This Row],[accFillSz]],bot_orders[[#This Row],[accFillSz]]+bot_orders[[#This Row],[fee]])</f>
        <v>4.9810120000000007</v>
      </c>
      <c r="AB6545">
        <v>0</v>
      </c>
      <c r="AC6545" t="s">
        <v>38</v>
      </c>
      <c r="AD6545">
        <v>0</v>
      </c>
      <c r="AE6545" t="s">
        <v>40</v>
      </c>
      <c r="AF6545" t="s">
        <v>41</v>
      </c>
      <c r="AG6545" t="s">
        <v>42</v>
      </c>
      <c r="AH6545" t="s">
        <v>28</v>
      </c>
      <c r="AI6545">
        <v>4.9810119999999998</v>
      </c>
      <c r="AJ6545">
        <v>-3.2497215000000002</v>
      </c>
    </row>
    <row r="6546" spans="1:36" x14ac:dyDescent="0.3">
      <c r="A6546">
        <v>6308</v>
      </c>
      <c r="B6546" t="s">
        <v>295</v>
      </c>
      <c r="C6546" t="s">
        <v>28</v>
      </c>
      <c r="D6546" t="s">
        <v>29</v>
      </c>
      <c r="E6546" t="s">
        <v>30</v>
      </c>
      <c r="F6546" t="s">
        <v>31</v>
      </c>
      <c r="G6546" t="s">
        <v>51</v>
      </c>
      <c r="H6546" t="s">
        <v>17379</v>
      </c>
      <c r="I6546" s="4" t="s">
        <v>17380</v>
      </c>
      <c r="J6546" s="1">
        <f>((((bot_orders[[#This Row],[cTime]]/ 1000)+3*3600) / 86400) + DATE(1970,1,1))</f>
        <v>45782.046841053241</v>
      </c>
      <c r="K6546" s="4" t="s">
        <v>17381</v>
      </c>
      <c r="L6546" s="1">
        <f>((((bot_orders[[#This Row],[uTime]]/ 1000)+3*3600) / 86400) + DATE(1970,1,1))</f>
        <v>45782.048412708333</v>
      </c>
      <c r="M6546" t="s">
        <v>34</v>
      </c>
      <c r="N6546" t="s">
        <v>28</v>
      </c>
      <c r="O6546" t="s">
        <v>35</v>
      </c>
      <c r="P6546">
        <v>4.9850000000000003</v>
      </c>
      <c r="Q6546" t="s">
        <v>36</v>
      </c>
      <c r="R6546" t="s">
        <v>55</v>
      </c>
      <c r="S6546">
        <v>0.65390000000000004</v>
      </c>
      <c r="T6546">
        <v>0.65390000000000004</v>
      </c>
      <c r="U6546">
        <v>4.9850000000000003</v>
      </c>
      <c r="V6546">
        <v>-3.9880000000000002E-3</v>
      </c>
      <c r="W6546" t="s">
        <v>39</v>
      </c>
      <c r="X6546" s="4">
        <f>IF(bot_orders[[#This Row],[side]]="sell", bot_orders[[#This Row],[accFillSz]]*bot_orders[[#This Row],[avgPx]] + bot_orders[[#This Row],[fee]], -bot_orders[[#This Row],[accFillSz]]*bot_orders[[#This Row],[avgPx]])</f>
        <v>-3.2596915000000002</v>
      </c>
      <c r="Y6546" s="4">
        <f>IF(bot_orders[[#This Row],[side]]="buy", bot_orders[[#This Row],[accFillSz]] + bot_orders[[#This Row],[fee]], -bot_orders[[#This Row],[accFillSz]])</f>
        <v>4.9810120000000007</v>
      </c>
      <c r="Z6546" s="4">
        <f>IF(bot_orders[[#This Row],[side]]="sell",bot_orders[[#This Row],[accFillSz]]*bot_orders[[#This Row],[avgPx]]+bot_orders[[#This Row],[fee]], 0)</f>
        <v>0</v>
      </c>
      <c r="AA6546" s="4">
        <f>IF(bot_orders[[#This Row],[side]]="sell",-bot_orders[[#This Row],[accFillSz]],bot_orders[[#This Row],[accFillSz]]+bot_orders[[#This Row],[fee]])</f>
        <v>4.9810120000000007</v>
      </c>
      <c r="AB6546">
        <v>0</v>
      </c>
      <c r="AC6546" t="s">
        <v>38</v>
      </c>
      <c r="AD6546">
        <v>0</v>
      </c>
      <c r="AE6546" t="s">
        <v>40</v>
      </c>
      <c r="AF6546" t="s">
        <v>41</v>
      </c>
      <c r="AG6546" t="s">
        <v>42</v>
      </c>
      <c r="AH6546" t="s">
        <v>28</v>
      </c>
      <c r="AI6546">
        <v>4.9810119999999998</v>
      </c>
      <c r="AJ6546">
        <v>-3.2596915000000002</v>
      </c>
    </row>
    <row r="6547" spans="1:36" x14ac:dyDescent="0.3">
      <c r="A6547">
        <v>6310</v>
      </c>
      <c r="B6547" t="s">
        <v>295</v>
      </c>
      <c r="C6547" t="s">
        <v>28</v>
      </c>
      <c r="D6547" t="s">
        <v>29</v>
      </c>
      <c r="E6547" t="s">
        <v>30</v>
      </c>
      <c r="F6547" t="s">
        <v>31</v>
      </c>
      <c r="G6547" t="s">
        <v>49</v>
      </c>
      <c r="H6547" t="s">
        <v>17382</v>
      </c>
      <c r="I6547" s="4" t="s">
        <v>17383</v>
      </c>
      <c r="J6547" s="1">
        <f>((((bot_orders[[#This Row],[cTime]]/ 1000)+3*3600) / 86400) + DATE(1970,1,1))</f>
        <v>45782.051035173608</v>
      </c>
      <c r="K6547" s="4" t="s">
        <v>17384</v>
      </c>
      <c r="L6547" s="1">
        <f>((((bot_orders[[#This Row],[uTime]]/ 1000)+3*3600) / 86400) + DATE(1970,1,1))</f>
        <v>45782.052184745371</v>
      </c>
      <c r="M6547" t="s">
        <v>34</v>
      </c>
      <c r="N6547" t="s">
        <v>28</v>
      </c>
      <c r="O6547" t="s">
        <v>35</v>
      </c>
      <c r="P6547">
        <v>4.9809999999999999</v>
      </c>
      <c r="Q6547" t="s">
        <v>36</v>
      </c>
      <c r="R6547" t="s">
        <v>37</v>
      </c>
      <c r="S6547">
        <v>0.65390000000000004</v>
      </c>
      <c r="T6547">
        <v>0.65390000000000004</v>
      </c>
      <c r="U6547">
        <v>4.9809999999999999</v>
      </c>
      <c r="V6547">
        <v>-2.6056606999999999E-3</v>
      </c>
      <c r="W6547" t="s">
        <v>38</v>
      </c>
      <c r="X6547" s="4">
        <f>IF(bot_orders[[#This Row],[side]]="sell", bot_orders[[#This Row],[accFillSz]]*bot_orders[[#This Row],[avgPx]] + bot_orders[[#This Row],[fee]], -bot_orders[[#This Row],[accFillSz]]*bot_orders[[#This Row],[avgPx]])</f>
        <v>3.2544702393000002</v>
      </c>
      <c r="Y6547" s="4">
        <f>IF(bot_orders[[#This Row],[side]]="buy", bot_orders[[#This Row],[accFillSz]] + bot_orders[[#This Row],[fee]], -bot_orders[[#This Row],[accFillSz]])</f>
        <v>-4.9809999999999999</v>
      </c>
      <c r="Z6547" s="4">
        <f>IF(bot_orders[[#This Row],[side]]="sell",bot_orders[[#This Row],[accFillSz]]*bot_orders[[#This Row],[avgPx]]+bot_orders[[#This Row],[fee]], 0)</f>
        <v>3.2544702393000002</v>
      </c>
      <c r="AA6547" s="4">
        <f>IF(bot_orders[[#This Row],[side]]="sell",-bot_orders[[#This Row],[accFillSz]],bot_orders[[#This Row],[accFillSz]]+bot_orders[[#This Row],[fee]])</f>
        <v>-4.9809999999999999</v>
      </c>
      <c r="AB6547">
        <v>0</v>
      </c>
      <c r="AC6547" t="s">
        <v>39</v>
      </c>
      <c r="AD6547">
        <v>0</v>
      </c>
      <c r="AE6547" t="s">
        <v>40</v>
      </c>
      <c r="AF6547" t="s">
        <v>41</v>
      </c>
      <c r="AG6547" t="s">
        <v>42</v>
      </c>
      <c r="AH6547" t="s">
        <v>28</v>
      </c>
      <c r="AI6547">
        <v>-4.9809999999999999</v>
      </c>
      <c r="AJ6547">
        <v>3.2544702399999998</v>
      </c>
    </row>
    <row r="6548" spans="1:36" x14ac:dyDescent="0.3">
      <c r="A6548">
        <v>6311</v>
      </c>
      <c r="B6548" t="s">
        <v>295</v>
      </c>
      <c r="C6548" t="s">
        <v>28</v>
      </c>
      <c r="D6548" t="s">
        <v>29</v>
      </c>
      <c r="E6548" t="s">
        <v>30</v>
      </c>
      <c r="F6548" t="s">
        <v>31</v>
      </c>
      <c r="G6548" t="s">
        <v>49</v>
      </c>
      <c r="H6548" t="s">
        <v>17385</v>
      </c>
      <c r="I6548" s="4" t="s">
        <v>17386</v>
      </c>
      <c r="J6548" s="1">
        <f>((((bot_orders[[#This Row],[cTime]]/ 1000)+3*3600) / 86400) + DATE(1970,1,1))</f>
        <v>45782.052184756947</v>
      </c>
      <c r="K6548" s="4" t="s">
        <v>17387</v>
      </c>
      <c r="L6548" s="1">
        <f>((((bot_orders[[#This Row],[uTime]]/ 1000)+3*3600) / 86400) + DATE(1970,1,1))</f>
        <v>45782.055451145832</v>
      </c>
      <c r="M6548" t="s">
        <v>34</v>
      </c>
      <c r="N6548" t="s">
        <v>28</v>
      </c>
      <c r="O6548" t="s">
        <v>35</v>
      </c>
      <c r="P6548">
        <v>4.9850000000000003</v>
      </c>
      <c r="Q6548" t="s">
        <v>36</v>
      </c>
      <c r="R6548" t="s">
        <v>55</v>
      </c>
      <c r="S6548">
        <v>0.65190000000000003</v>
      </c>
      <c r="T6548">
        <v>0.65190000000000003</v>
      </c>
      <c r="U6548">
        <v>4.9850000000000003</v>
      </c>
      <c r="V6548">
        <v>-3.9880000000000002E-3</v>
      </c>
      <c r="W6548" t="s">
        <v>39</v>
      </c>
      <c r="X6548" s="4">
        <f>IF(bot_orders[[#This Row],[side]]="sell", bot_orders[[#This Row],[accFillSz]]*bot_orders[[#This Row],[avgPx]] + bot_orders[[#This Row],[fee]], -bot_orders[[#This Row],[accFillSz]]*bot_orders[[#This Row],[avgPx]])</f>
        <v>-3.2497215000000006</v>
      </c>
      <c r="Y6548" s="4">
        <f>IF(bot_orders[[#This Row],[side]]="buy", bot_orders[[#This Row],[accFillSz]] + bot_orders[[#This Row],[fee]], -bot_orders[[#This Row],[accFillSz]])</f>
        <v>4.9810120000000007</v>
      </c>
      <c r="Z6548" s="4">
        <f>IF(bot_orders[[#This Row],[side]]="sell",bot_orders[[#This Row],[accFillSz]]*bot_orders[[#This Row],[avgPx]]+bot_orders[[#This Row],[fee]], 0)</f>
        <v>0</v>
      </c>
      <c r="AA6548" s="4">
        <f>IF(bot_orders[[#This Row],[side]]="sell",-bot_orders[[#This Row],[accFillSz]],bot_orders[[#This Row],[accFillSz]]+bot_orders[[#This Row],[fee]])</f>
        <v>4.9810120000000007</v>
      </c>
      <c r="AB6548">
        <v>0</v>
      </c>
      <c r="AC6548" t="s">
        <v>38</v>
      </c>
      <c r="AD6548">
        <v>0</v>
      </c>
      <c r="AE6548" t="s">
        <v>40</v>
      </c>
      <c r="AF6548" t="s">
        <v>41</v>
      </c>
      <c r="AG6548" t="s">
        <v>42</v>
      </c>
      <c r="AH6548" t="s">
        <v>28</v>
      </c>
      <c r="AI6548">
        <v>4.9810119999999998</v>
      </c>
      <c r="AJ6548">
        <v>-3.2497215000000002</v>
      </c>
    </row>
    <row r="6549" spans="1:36" x14ac:dyDescent="0.3">
      <c r="A6549">
        <v>6312</v>
      </c>
      <c r="B6549" t="s">
        <v>294</v>
      </c>
      <c r="C6549" t="s">
        <v>28</v>
      </c>
      <c r="D6549" t="s">
        <v>29</v>
      </c>
      <c r="E6549" t="s">
        <v>30</v>
      </c>
      <c r="F6549" t="s">
        <v>31</v>
      </c>
      <c r="G6549" t="s">
        <v>125</v>
      </c>
      <c r="H6549" t="s">
        <v>17388</v>
      </c>
      <c r="I6549" s="4" t="s">
        <v>17389</v>
      </c>
      <c r="J6549" s="1">
        <f>((((bot_orders[[#This Row],[cTime]]/ 1000)+3*3600) / 86400) + DATE(1970,1,1))</f>
        <v>45782.058496527781</v>
      </c>
      <c r="K6549" s="4" t="s">
        <v>17390</v>
      </c>
      <c r="L6549" s="1">
        <f>((((bot_orders[[#This Row],[uTime]]/ 1000)+3*3600) / 86400) + DATE(1970,1,1))</f>
        <v>45782.144109340275</v>
      </c>
      <c r="M6549" t="s">
        <v>34</v>
      </c>
      <c r="N6549" t="s">
        <v>28</v>
      </c>
      <c r="O6549" t="s">
        <v>35</v>
      </c>
      <c r="P6549">
        <v>4.9909999999999997</v>
      </c>
      <c r="Q6549" t="s">
        <v>36</v>
      </c>
      <c r="R6549" t="s">
        <v>37</v>
      </c>
      <c r="S6549">
        <v>0.66</v>
      </c>
      <c r="T6549">
        <v>0.66</v>
      </c>
      <c r="U6549">
        <v>4.9909999999999997</v>
      </c>
      <c r="V6549">
        <v>-2.6352480000000002E-3</v>
      </c>
      <c r="W6549" t="s">
        <v>38</v>
      </c>
      <c r="X6549" s="4">
        <f>IF(bot_orders[[#This Row],[side]]="sell", bot_orders[[#This Row],[accFillSz]]*bot_orders[[#This Row],[avgPx]] + bot_orders[[#This Row],[fee]], -bot_orders[[#This Row],[accFillSz]]*bot_orders[[#This Row],[avgPx]])</f>
        <v>3.2914247520000002</v>
      </c>
      <c r="Y6549" s="4">
        <f>IF(bot_orders[[#This Row],[side]]="buy", bot_orders[[#This Row],[accFillSz]] + bot_orders[[#This Row],[fee]], -bot_orders[[#This Row],[accFillSz]])</f>
        <v>-4.9909999999999997</v>
      </c>
      <c r="Z6549" s="4">
        <f>IF(bot_orders[[#This Row],[side]]="sell",bot_orders[[#This Row],[accFillSz]]*bot_orders[[#This Row],[avgPx]]+bot_orders[[#This Row],[fee]], 0)</f>
        <v>3.2914247520000002</v>
      </c>
      <c r="AA6549" s="4">
        <f>IF(bot_orders[[#This Row],[side]]="sell",-bot_orders[[#This Row],[accFillSz]],bot_orders[[#This Row],[accFillSz]]+bot_orders[[#This Row],[fee]])</f>
        <v>-4.9909999999999997</v>
      </c>
      <c r="AB6549">
        <v>0</v>
      </c>
      <c r="AC6549" t="s">
        <v>39</v>
      </c>
      <c r="AD6549">
        <v>0</v>
      </c>
      <c r="AE6549" t="s">
        <v>40</v>
      </c>
      <c r="AF6549" t="s">
        <v>41</v>
      </c>
      <c r="AG6549" t="s">
        <v>42</v>
      </c>
      <c r="AH6549" t="s">
        <v>28</v>
      </c>
      <c r="AI6549">
        <v>-4.9909999999999997</v>
      </c>
      <c r="AJ6549">
        <v>3.29142475</v>
      </c>
    </row>
    <row r="6550" spans="1:36" x14ac:dyDescent="0.3">
      <c r="A6550">
        <v>6313</v>
      </c>
      <c r="B6550" t="s">
        <v>294</v>
      </c>
      <c r="C6550" t="s">
        <v>28</v>
      </c>
      <c r="D6550" t="s">
        <v>29</v>
      </c>
      <c r="E6550" t="s">
        <v>30</v>
      </c>
      <c r="F6550" t="s">
        <v>31</v>
      </c>
      <c r="G6550" t="s">
        <v>43</v>
      </c>
      <c r="H6550" t="s">
        <v>17391</v>
      </c>
      <c r="I6550" s="4" t="s">
        <v>17389</v>
      </c>
      <c r="J6550" s="1">
        <f>((((bot_orders[[#This Row],[cTime]]/ 1000)+3*3600) / 86400) + DATE(1970,1,1))</f>
        <v>45782.058496527781</v>
      </c>
      <c r="K6550" s="4" t="s">
        <v>17392</v>
      </c>
      <c r="L6550" s="1">
        <f>((((bot_orders[[#This Row],[uTime]]/ 1000)+3*3600) / 86400) + DATE(1970,1,1))</f>
        <v>45782.119042997685</v>
      </c>
      <c r="M6550" t="s">
        <v>34</v>
      </c>
      <c r="N6550" t="s">
        <v>28</v>
      </c>
      <c r="O6550" t="s">
        <v>35</v>
      </c>
      <c r="P6550">
        <v>4.9909999999999997</v>
      </c>
      <c r="Q6550" t="s">
        <v>36</v>
      </c>
      <c r="R6550" t="s">
        <v>37</v>
      </c>
      <c r="S6550">
        <v>0.65790000000000004</v>
      </c>
      <c r="T6550">
        <v>0.65790000000000004</v>
      </c>
      <c r="U6550">
        <v>4.9909999999999997</v>
      </c>
      <c r="V6550">
        <v>-2.6268631000000001E-3</v>
      </c>
      <c r="W6550" t="s">
        <v>38</v>
      </c>
      <c r="X6550" s="4">
        <f>IF(bot_orders[[#This Row],[side]]="sell", bot_orders[[#This Row],[accFillSz]]*bot_orders[[#This Row],[avgPx]] + bot_orders[[#This Row],[fee]], -bot_orders[[#This Row],[accFillSz]]*bot_orders[[#This Row],[avgPx]])</f>
        <v>3.2809520369</v>
      </c>
      <c r="Y6550" s="4">
        <f>IF(bot_orders[[#This Row],[side]]="buy", bot_orders[[#This Row],[accFillSz]] + bot_orders[[#This Row],[fee]], -bot_orders[[#This Row],[accFillSz]])</f>
        <v>-4.9909999999999997</v>
      </c>
      <c r="Z6550" s="4">
        <f>IF(bot_orders[[#This Row],[side]]="sell",bot_orders[[#This Row],[accFillSz]]*bot_orders[[#This Row],[avgPx]]+bot_orders[[#This Row],[fee]], 0)</f>
        <v>3.2809520369</v>
      </c>
      <c r="AA6550" s="4">
        <f>IF(bot_orders[[#This Row],[side]]="sell",-bot_orders[[#This Row],[accFillSz]],bot_orders[[#This Row],[accFillSz]]+bot_orders[[#This Row],[fee]])</f>
        <v>-4.9909999999999997</v>
      </c>
      <c r="AB6550">
        <v>0</v>
      </c>
      <c r="AC6550" t="s">
        <v>39</v>
      </c>
      <c r="AD6550">
        <v>0</v>
      </c>
      <c r="AE6550" t="s">
        <v>40</v>
      </c>
      <c r="AF6550" t="s">
        <v>41</v>
      </c>
      <c r="AG6550" t="s">
        <v>42</v>
      </c>
      <c r="AH6550" t="s">
        <v>28</v>
      </c>
      <c r="AI6550">
        <v>-4.9909999999999997</v>
      </c>
      <c r="AJ6550">
        <v>3.2809520399999998</v>
      </c>
    </row>
    <row r="6551" spans="1:36" x14ac:dyDescent="0.3">
      <c r="A6551">
        <v>6314</v>
      </c>
      <c r="B6551" t="s">
        <v>294</v>
      </c>
      <c r="C6551" t="s">
        <v>28</v>
      </c>
      <c r="D6551" t="s">
        <v>29</v>
      </c>
      <c r="E6551" t="s">
        <v>30</v>
      </c>
      <c r="F6551" t="s">
        <v>31</v>
      </c>
      <c r="G6551" t="s">
        <v>106</v>
      </c>
      <c r="H6551" t="s">
        <v>17393</v>
      </c>
      <c r="I6551" s="4" t="s">
        <v>17389</v>
      </c>
      <c r="J6551" s="1">
        <f>((((bot_orders[[#This Row],[cTime]]/ 1000)+3*3600) / 86400) + DATE(1970,1,1))</f>
        <v>45782.058496527781</v>
      </c>
      <c r="K6551" s="4" t="s">
        <v>17394</v>
      </c>
      <c r="L6551" s="1">
        <f>((((bot_orders[[#This Row],[uTime]]/ 1000)+3*3600) / 86400) + DATE(1970,1,1))</f>
        <v>45782.109026099541</v>
      </c>
      <c r="M6551" t="s">
        <v>34</v>
      </c>
      <c r="N6551" t="s">
        <v>28</v>
      </c>
      <c r="O6551" t="s">
        <v>35</v>
      </c>
      <c r="P6551">
        <v>4.9909999999999997</v>
      </c>
      <c r="Q6551" t="s">
        <v>36</v>
      </c>
      <c r="R6551" t="s">
        <v>37</v>
      </c>
      <c r="S6551">
        <v>0.65590000000000004</v>
      </c>
      <c r="T6551">
        <v>0.65590000000000004</v>
      </c>
      <c r="U6551">
        <v>4.9909999999999997</v>
      </c>
      <c r="V6551">
        <v>-2.6188775000000001E-3</v>
      </c>
      <c r="W6551" t="s">
        <v>38</v>
      </c>
      <c r="X6551" s="4">
        <f>IF(bot_orders[[#This Row],[side]]="sell", bot_orders[[#This Row],[accFillSz]]*bot_orders[[#This Row],[avgPx]] + bot_orders[[#This Row],[fee]], -bot_orders[[#This Row],[accFillSz]]*bot_orders[[#This Row],[avgPx]])</f>
        <v>3.2709780225</v>
      </c>
      <c r="Y6551" s="4">
        <f>IF(bot_orders[[#This Row],[side]]="buy", bot_orders[[#This Row],[accFillSz]] + bot_orders[[#This Row],[fee]], -bot_orders[[#This Row],[accFillSz]])</f>
        <v>-4.9909999999999997</v>
      </c>
      <c r="Z6551" s="4">
        <f>IF(bot_orders[[#This Row],[side]]="sell",bot_orders[[#This Row],[accFillSz]]*bot_orders[[#This Row],[avgPx]]+bot_orders[[#This Row],[fee]], 0)</f>
        <v>3.2709780225</v>
      </c>
      <c r="AA6551" s="4">
        <f>IF(bot_orders[[#This Row],[side]]="sell",-bot_orders[[#This Row],[accFillSz]],bot_orders[[#This Row],[accFillSz]]+bot_orders[[#This Row],[fee]])</f>
        <v>-4.9909999999999997</v>
      </c>
      <c r="AB6551">
        <v>0</v>
      </c>
      <c r="AC6551" t="s">
        <v>39</v>
      </c>
      <c r="AD6551">
        <v>0</v>
      </c>
      <c r="AE6551" t="s">
        <v>40</v>
      </c>
      <c r="AF6551" t="s">
        <v>41</v>
      </c>
      <c r="AG6551" t="s">
        <v>42</v>
      </c>
      <c r="AH6551" t="s">
        <v>28</v>
      </c>
      <c r="AI6551">
        <v>-4.9909999999999997</v>
      </c>
      <c r="AJ6551">
        <v>3.2709780199999998</v>
      </c>
    </row>
    <row r="6552" spans="1:36" x14ac:dyDescent="0.3">
      <c r="A6552">
        <v>6315</v>
      </c>
      <c r="B6552" t="s">
        <v>294</v>
      </c>
      <c r="C6552" t="s">
        <v>28</v>
      </c>
      <c r="D6552" t="s">
        <v>29</v>
      </c>
      <c r="E6552" t="s">
        <v>30</v>
      </c>
      <c r="F6552" t="s">
        <v>31</v>
      </c>
      <c r="G6552" t="s">
        <v>47</v>
      </c>
      <c r="H6552" t="s">
        <v>17395</v>
      </c>
      <c r="I6552" s="4" t="s">
        <v>17389</v>
      </c>
      <c r="J6552" s="1">
        <f>((((bot_orders[[#This Row],[cTime]]/ 1000)+3*3600) / 86400) + DATE(1970,1,1))</f>
        <v>45782.058496527781</v>
      </c>
      <c r="K6552" s="4" t="s">
        <v>17396</v>
      </c>
      <c r="L6552" s="1">
        <f>((((bot_orders[[#This Row],[uTime]]/ 1000)+3*3600) / 86400) + DATE(1970,1,1))</f>
        <v>45782.078736597221</v>
      </c>
      <c r="M6552" t="s">
        <v>34</v>
      </c>
      <c r="N6552" t="s">
        <v>28</v>
      </c>
      <c r="O6552" t="s">
        <v>35</v>
      </c>
      <c r="P6552">
        <v>4.9909999999999997</v>
      </c>
      <c r="Q6552" t="s">
        <v>36</v>
      </c>
      <c r="R6552" t="s">
        <v>37</v>
      </c>
      <c r="S6552">
        <v>0.65380000000000005</v>
      </c>
      <c r="T6552">
        <v>0.65380000000000005</v>
      </c>
      <c r="U6552">
        <v>4.9909999999999997</v>
      </c>
      <c r="V6552">
        <v>-2.6104926000000001E-3</v>
      </c>
      <c r="W6552" t="s">
        <v>38</v>
      </c>
      <c r="X6552" s="4">
        <f>IF(bot_orders[[#This Row],[side]]="sell", bot_orders[[#This Row],[accFillSz]]*bot_orders[[#This Row],[avgPx]] + bot_orders[[#This Row],[fee]], -bot_orders[[#This Row],[accFillSz]]*bot_orders[[#This Row],[avgPx]])</f>
        <v>3.2605053073999999</v>
      </c>
      <c r="Y6552" s="4">
        <f>IF(bot_orders[[#This Row],[side]]="buy", bot_orders[[#This Row],[accFillSz]] + bot_orders[[#This Row],[fee]], -bot_orders[[#This Row],[accFillSz]])</f>
        <v>-4.9909999999999997</v>
      </c>
      <c r="Z6552" s="4">
        <f>IF(bot_orders[[#This Row],[side]]="sell",bot_orders[[#This Row],[accFillSz]]*bot_orders[[#This Row],[avgPx]]+bot_orders[[#This Row],[fee]], 0)</f>
        <v>3.2605053073999999</v>
      </c>
      <c r="AA6552" s="4">
        <f>IF(bot_orders[[#This Row],[side]]="sell",-bot_orders[[#This Row],[accFillSz]],bot_orders[[#This Row],[accFillSz]]+bot_orders[[#This Row],[fee]])</f>
        <v>-4.9909999999999997</v>
      </c>
      <c r="AB6552">
        <v>0</v>
      </c>
      <c r="AC6552" t="s">
        <v>39</v>
      </c>
      <c r="AD6552">
        <v>0</v>
      </c>
      <c r="AE6552" t="s">
        <v>40</v>
      </c>
      <c r="AF6552" t="s">
        <v>41</v>
      </c>
      <c r="AG6552" t="s">
        <v>42</v>
      </c>
      <c r="AH6552" t="s">
        <v>28</v>
      </c>
      <c r="AI6552">
        <v>-4.9909999999999997</v>
      </c>
      <c r="AJ6552">
        <v>3.2605053100000001</v>
      </c>
    </row>
    <row r="6553" spans="1:36" x14ac:dyDescent="0.3">
      <c r="A6553">
        <v>6316</v>
      </c>
      <c r="B6553" t="s">
        <v>294</v>
      </c>
      <c r="C6553" t="s">
        <v>28</v>
      </c>
      <c r="D6553" t="s">
        <v>29</v>
      </c>
      <c r="E6553" t="s">
        <v>30</v>
      </c>
      <c r="F6553" t="s">
        <v>31</v>
      </c>
      <c r="G6553" t="s">
        <v>83</v>
      </c>
      <c r="H6553" t="s">
        <v>17397</v>
      </c>
      <c r="I6553" s="4" t="s">
        <v>17389</v>
      </c>
      <c r="J6553" s="1">
        <f>((((bot_orders[[#This Row],[cTime]]/ 1000)+3*3600) / 86400) + DATE(1970,1,1))</f>
        <v>45782.058496527781</v>
      </c>
      <c r="K6553" s="4" t="s">
        <v>17398</v>
      </c>
      <c r="L6553" s="1">
        <f>((((bot_orders[[#This Row],[uTime]]/ 1000)+3*3600) / 86400) + DATE(1970,1,1))</f>
        <v>45782.061322187496</v>
      </c>
      <c r="M6553" t="s">
        <v>34</v>
      </c>
      <c r="N6553" t="s">
        <v>28</v>
      </c>
      <c r="O6553" t="s">
        <v>35</v>
      </c>
      <c r="P6553">
        <v>4.9909999999999997</v>
      </c>
      <c r="Q6553" t="s">
        <v>36</v>
      </c>
      <c r="R6553" t="s">
        <v>37</v>
      </c>
      <c r="S6553">
        <v>0.65180000000000005</v>
      </c>
      <c r="T6553">
        <v>0.65180000000000005</v>
      </c>
      <c r="U6553">
        <v>4.9909999999999997</v>
      </c>
      <c r="V6553">
        <v>-2.602507E-3</v>
      </c>
      <c r="W6553" t="s">
        <v>38</v>
      </c>
      <c r="X6553" s="4">
        <f>IF(bot_orders[[#This Row],[side]]="sell", bot_orders[[#This Row],[accFillSz]]*bot_orders[[#This Row],[avgPx]] + bot_orders[[#This Row],[fee]], -bot_orders[[#This Row],[accFillSz]]*bot_orders[[#This Row],[avgPx]])</f>
        <v>3.2505312929999999</v>
      </c>
      <c r="Y6553" s="4">
        <f>IF(bot_orders[[#This Row],[side]]="buy", bot_orders[[#This Row],[accFillSz]] + bot_orders[[#This Row],[fee]], -bot_orders[[#This Row],[accFillSz]])</f>
        <v>-4.9909999999999997</v>
      </c>
      <c r="Z6553" s="4">
        <f>IF(bot_orders[[#This Row],[side]]="sell",bot_orders[[#This Row],[accFillSz]]*bot_orders[[#This Row],[avgPx]]+bot_orders[[#This Row],[fee]], 0)</f>
        <v>3.2505312929999999</v>
      </c>
      <c r="AA6553" s="4">
        <f>IF(bot_orders[[#This Row],[side]]="sell",-bot_orders[[#This Row],[accFillSz]],bot_orders[[#This Row],[accFillSz]]+bot_orders[[#This Row],[fee]])</f>
        <v>-4.9909999999999997</v>
      </c>
      <c r="AB6553">
        <v>0</v>
      </c>
      <c r="AC6553" t="s">
        <v>39</v>
      </c>
      <c r="AD6553">
        <v>0</v>
      </c>
      <c r="AE6553" t="s">
        <v>40</v>
      </c>
      <c r="AF6553" t="s">
        <v>41</v>
      </c>
      <c r="AG6553" t="s">
        <v>42</v>
      </c>
      <c r="AH6553" t="s">
        <v>28</v>
      </c>
      <c r="AI6553">
        <v>-4.9909999999999997</v>
      </c>
      <c r="AJ6553">
        <v>3.2505312900000001</v>
      </c>
    </row>
    <row r="6554" spans="1:36" x14ac:dyDescent="0.3">
      <c r="A6554">
        <v>6317</v>
      </c>
      <c r="B6554" t="s">
        <v>294</v>
      </c>
      <c r="C6554" t="s">
        <v>28</v>
      </c>
      <c r="D6554" t="s">
        <v>29</v>
      </c>
      <c r="E6554" t="s">
        <v>30</v>
      </c>
      <c r="F6554" t="s">
        <v>31</v>
      </c>
      <c r="G6554" t="s">
        <v>64</v>
      </c>
      <c r="H6554" t="s">
        <v>17399</v>
      </c>
      <c r="I6554" s="4" t="s">
        <v>17389</v>
      </c>
      <c r="J6554" s="1">
        <f>((((bot_orders[[#This Row],[cTime]]/ 1000)+3*3600) / 86400) + DATE(1970,1,1))</f>
        <v>45782.058496527781</v>
      </c>
      <c r="K6554" s="4" t="s">
        <v>17400</v>
      </c>
      <c r="L6554" s="1">
        <f>((((bot_orders[[#This Row],[uTime]]/ 1000)+3*3600) / 86400) + DATE(1970,1,1))</f>
        <v>45782.058496574071</v>
      </c>
      <c r="M6554" t="s">
        <v>34</v>
      </c>
      <c r="N6554" t="s">
        <v>28</v>
      </c>
      <c r="O6554" t="s">
        <v>35</v>
      </c>
      <c r="P6554">
        <v>4.9909999999999997</v>
      </c>
      <c r="Q6554" t="s">
        <v>36</v>
      </c>
      <c r="R6554" t="s">
        <v>37</v>
      </c>
      <c r="S6554">
        <v>0.64980000000000004</v>
      </c>
      <c r="T6554">
        <v>0.65049999999999997</v>
      </c>
      <c r="U6554">
        <v>4.9909999999999997</v>
      </c>
      <c r="V6554">
        <v>-3.2466455E-3</v>
      </c>
      <c r="W6554" t="s">
        <v>38</v>
      </c>
      <c r="X6554" s="4">
        <f>IF(bot_orders[[#This Row],[side]]="sell", bot_orders[[#This Row],[accFillSz]]*bot_orders[[#This Row],[avgPx]] + bot_orders[[#This Row],[fee]], -bot_orders[[#This Row],[accFillSz]]*bot_orders[[#This Row],[avgPx]])</f>
        <v>3.2433988544999997</v>
      </c>
      <c r="Y6554" s="4">
        <f>IF(bot_orders[[#This Row],[side]]="buy", bot_orders[[#This Row],[accFillSz]] + bot_orders[[#This Row],[fee]], -bot_orders[[#This Row],[accFillSz]])</f>
        <v>-4.9909999999999997</v>
      </c>
      <c r="Z6554" s="4">
        <f>IF(bot_orders[[#This Row],[side]]="sell",bot_orders[[#This Row],[accFillSz]]*bot_orders[[#This Row],[avgPx]]+bot_orders[[#This Row],[fee]], 0)</f>
        <v>3.2433988544999997</v>
      </c>
      <c r="AA6554" s="4">
        <f>IF(bot_orders[[#This Row],[side]]="sell",-bot_orders[[#This Row],[accFillSz]],bot_orders[[#This Row],[accFillSz]]+bot_orders[[#This Row],[fee]])</f>
        <v>-4.9909999999999997</v>
      </c>
      <c r="AB6554">
        <v>0</v>
      </c>
      <c r="AC6554" t="s">
        <v>39</v>
      </c>
      <c r="AD6554">
        <v>0</v>
      </c>
      <c r="AE6554" t="s">
        <v>40</v>
      </c>
      <c r="AF6554" t="s">
        <v>41</v>
      </c>
      <c r="AG6554" t="s">
        <v>42</v>
      </c>
      <c r="AH6554" t="s">
        <v>28</v>
      </c>
      <c r="AI6554">
        <v>-4.9909999999999997</v>
      </c>
      <c r="AJ6554">
        <v>3.2433988500000002</v>
      </c>
    </row>
    <row r="6555" spans="1:36" x14ac:dyDescent="0.3">
      <c r="A6555">
        <v>6318</v>
      </c>
      <c r="B6555" t="s">
        <v>294</v>
      </c>
      <c r="C6555" t="s">
        <v>28</v>
      </c>
      <c r="D6555" t="s">
        <v>29</v>
      </c>
      <c r="E6555" t="s">
        <v>30</v>
      </c>
      <c r="F6555" t="s">
        <v>31</v>
      </c>
      <c r="G6555" t="s">
        <v>66</v>
      </c>
      <c r="H6555" t="s">
        <v>17401</v>
      </c>
      <c r="I6555" s="4" t="s">
        <v>17389</v>
      </c>
      <c r="J6555" s="1">
        <f>((((bot_orders[[#This Row],[cTime]]/ 1000)+3*3600) / 86400) + DATE(1970,1,1))</f>
        <v>45782.058496527781</v>
      </c>
      <c r="K6555" s="4" t="s">
        <v>17400</v>
      </c>
      <c r="L6555" s="1">
        <f>((((bot_orders[[#This Row],[uTime]]/ 1000)+3*3600) / 86400) + DATE(1970,1,1))</f>
        <v>45782.058496574071</v>
      </c>
      <c r="M6555" t="s">
        <v>34</v>
      </c>
      <c r="N6555" t="s">
        <v>28</v>
      </c>
      <c r="O6555" t="s">
        <v>35</v>
      </c>
      <c r="P6555">
        <v>4.9909999999999997</v>
      </c>
      <c r="Q6555" t="s">
        <v>36</v>
      </c>
      <c r="R6555" t="s">
        <v>37</v>
      </c>
      <c r="S6555">
        <v>0.64780000000000004</v>
      </c>
      <c r="T6555">
        <v>0.65049999999999997</v>
      </c>
      <c r="U6555">
        <v>4.9909999999999997</v>
      </c>
      <c r="V6555">
        <v>-3.2466455E-3</v>
      </c>
      <c r="W6555" t="s">
        <v>38</v>
      </c>
      <c r="X6555" s="4">
        <f>IF(bot_orders[[#This Row],[side]]="sell", bot_orders[[#This Row],[accFillSz]]*bot_orders[[#This Row],[avgPx]] + bot_orders[[#This Row],[fee]], -bot_orders[[#This Row],[accFillSz]]*bot_orders[[#This Row],[avgPx]])</f>
        <v>3.2433988544999997</v>
      </c>
      <c r="Y6555" s="4">
        <f>IF(bot_orders[[#This Row],[side]]="buy", bot_orders[[#This Row],[accFillSz]] + bot_orders[[#This Row],[fee]], -bot_orders[[#This Row],[accFillSz]])</f>
        <v>-4.9909999999999997</v>
      </c>
      <c r="Z6555" s="4">
        <f>IF(bot_orders[[#This Row],[side]]="sell",bot_orders[[#This Row],[accFillSz]]*bot_orders[[#This Row],[avgPx]]+bot_orders[[#This Row],[fee]], 0)</f>
        <v>3.2433988544999997</v>
      </c>
      <c r="AA6555" s="4">
        <f>IF(bot_orders[[#This Row],[side]]="sell",-bot_orders[[#This Row],[accFillSz]],bot_orders[[#This Row],[accFillSz]]+bot_orders[[#This Row],[fee]])</f>
        <v>-4.9909999999999997</v>
      </c>
      <c r="AB6555">
        <v>0</v>
      </c>
      <c r="AC6555" t="s">
        <v>39</v>
      </c>
      <c r="AD6555">
        <v>0</v>
      </c>
      <c r="AE6555" t="s">
        <v>40</v>
      </c>
      <c r="AF6555" t="s">
        <v>41</v>
      </c>
      <c r="AG6555" t="s">
        <v>42</v>
      </c>
      <c r="AH6555" t="s">
        <v>28</v>
      </c>
      <c r="AI6555">
        <v>-4.9909999999999997</v>
      </c>
      <c r="AJ6555">
        <v>3.2433988500000002</v>
      </c>
    </row>
    <row r="6556" spans="1:36" x14ac:dyDescent="0.3">
      <c r="A6556">
        <v>6319</v>
      </c>
      <c r="B6556" t="s">
        <v>294</v>
      </c>
      <c r="C6556" t="s">
        <v>28</v>
      </c>
      <c r="D6556" t="s">
        <v>29</v>
      </c>
      <c r="E6556" t="s">
        <v>30</v>
      </c>
      <c r="F6556" t="s">
        <v>31</v>
      </c>
      <c r="G6556" t="s">
        <v>68</v>
      </c>
      <c r="H6556" t="s">
        <v>17402</v>
      </c>
      <c r="I6556" s="4" t="s">
        <v>17389</v>
      </c>
      <c r="J6556" s="1">
        <f>((((bot_orders[[#This Row],[cTime]]/ 1000)+3*3600) / 86400) + DATE(1970,1,1))</f>
        <v>45782.058496527781</v>
      </c>
      <c r="K6556" s="4" t="s">
        <v>17400</v>
      </c>
      <c r="L6556" s="1">
        <f>((((bot_orders[[#This Row],[uTime]]/ 1000)+3*3600) / 86400) + DATE(1970,1,1))</f>
        <v>45782.058496574071</v>
      </c>
      <c r="M6556" t="s">
        <v>34</v>
      </c>
      <c r="N6556" t="s">
        <v>28</v>
      </c>
      <c r="O6556" t="s">
        <v>35</v>
      </c>
      <c r="P6556">
        <v>4.9909999999999997</v>
      </c>
      <c r="Q6556" t="s">
        <v>36</v>
      </c>
      <c r="R6556" t="s">
        <v>37</v>
      </c>
      <c r="S6556">
        <v>0.64580000000000004</v>
      </c>
      <c r="T6556">
        <v>0.65049999999999997</v>
      </c>
      <c r="U6556">
        <v>4.9909999999999997</v>
      </c>
      <c r="V6556">
        <v>-3.2466455E-3</v>
      </c>
      <c r="W6556" t="s">
        <v>38</v>
      </c>
      <c r="X6556" s="4">
        <f>IF(bot_orders[[#This Row],[side]]="sell", bot_orders[[#This Row],[accFillSz]]*bot_orders[[#This Row],[avgPx]] + bot_orders[[#This Row],[fee]], -bot_orders[[#This Row],[accFillSz]]*bot_orders[[#This Row],[avgPx]])</f>
        <v>3.2433988544999997</v>
      </c>
      <c r="Y6556" s="4">
        <f>IF(bot_orders[[#This Row],[side]]="buy", bot_orders[[#This Row],[accFillSz]] + bot_orders[[#This Row],[fee]], -bot_orders[[#This Row],[accFillSz]])</f>
        <v>-4.9909999999999997</v>
      </c>
      <c r="Z6556" s="4">
        <f>IF(bot_orders[[#This Row],[side]]="sell",bot_orders[[#This Row],[accFillSz]]*bot_orders[[#This Row],[avgPx]]+bot_orders[[#This Row],[fee]], 0)</f>
        <v>3.2433988544999997</v>
      </c>
      <c r="AA6556" s="4">
        <f>IF(bot_orders[[#This Row],[side]]="sell",-bot_orders[[#This Row],[accFillSz]],bot_orders[[#This Row],[accFillSz]]+bot_orders[[#This Row],[fee]])</f>
        <v>-4.9909999999999997</v>
      </c>
      <c r="AB6556">
        <v>0</v>
      </c>
      <c r="AC6556" t="s">
        <v>39</v>
      </c>
      <c r="AD6556">
        <v>0</v>
      </c>
      <c r="AE6556" t="s">
        <v>40</v>
      </c>
      <c r="AF6556" t="s">
        <v>41</v>
      </c>
      <c r="AG6556" t="s">
        <v>42</v>
      </c>
      <c r="AH6556" t="s">
        <v>28</v>
      </c>
      <c r="AI6556">
        <v>-4.9909999999999997</v>
      </c>
      <c r="AJ6556">
        <v>3.2433988500000002</v>
      </c>
    </row>
    <row r="6557" spans="1:36" x14ac:dyDescent="0.3">
      <c r="A6557">
        <v>6320</v>
      </c>
      <c r="B6557" t="s">
        <v>294</v>
      </c>
      <c r="C6557" t="s">
        <v>28</v>
      </c>
      <c r="D6557" t="s">
        <v>29</v>
      </c>
      <c r="E6557" t="s">
        <v>30</v>
      </c>
      <c r="F6557" t="s">
        <v>31</v>
      </c>
      <c r="G6557" t="s">
        <v>62</v>
      </c>
      <c r="H6557" t="s">
        <v>17403</v>
      </c>
      <c r="I6557" s="4" t="s">
        <v>17389</v>
      </c>
      <c r="J6557" s="1">
        <f>((((bot_orders[[#This Row],[cTime]]/ 1000)+3*3600) / 86400) + DATE(1970,1,1))</f>
        <v>45782.058496527781</v>
      </c>
      <c r="K6557" s="4" t="s">
        <v>17400</v>
      </c>
      <c r="L6557" s="1">
        <f>((((bot_orders[[#This Row],[uTime]]/ 1000)+3*3600) / 86400) + DATE(1970,1,1))</f>
        <v>45782.058496574071</v>
      </c>
      <c r="M6557" t="s">
        <v>34</v>
      </c>
      <c r="N6557" t="s">
        <v>28</v>
      </c>
      <c r="O6557" t="s">
        <v>35</v>
      </c>
      <c r="P6557">
        <v>4.9909999999999997</v>
      </c>
      <c r="Q6557" t="s">
        <v>36</v>
      </c>
      <c r="R6557" t="s">
        <v>37</v>
      </c>
      <c r="S6557">
        <v>0.64380000000000004</v>
      </c>
      <c r="T6557">
        <v>0.65040807450000004</v>
      </c>
      <c r="U6557">
        <v>4.9909999999999997</v>
      </c>
      <c r="V6557">
        <v>-3.2461867000000001E-3</v>
      </c>
      <c r="W6557" t="s">
        <v>38</v>
      </c>
      <c r="X6557" s="4">
        <f>IF(bot_orders[[#This Row],[side]]="sell", bot_orders[[#This Row],[accFillSz]]*bot_orders[[#This Row],[avgPx]] + bot_orders[[#This Row],[fee]], -bot_orders[[#This Row],[accFillSz]]*bot_orders[[#This Row],[avgPx]])</f>
        <v>3.2429405131294997</v>
      </c>
      <c r="Y6557" s="4">
        <f>IF(bot_orders[[#This Row],[side]]="buy", bot_orders[[#This Row],[accFillSz]] + bot_orders[[#This Row],[fee]], -bot_orders[[#This Row],[accFillSz]])</f>
        <v>-4.9909999999999997</v>
      </c>
      <c r="Z6557" s="4">
        <f>IF(bot_orders[[#This Row],[side]]="sell",bot_orders[[#This Row],[accFillSz]]*bot_orders[[#This Row],[avgPx]]+bot_orders[[#This Row],[fee]], 0)</f>
        <v>3.2429405131294997</v>
      </c>
      <c r="AA6557" s="4">
        <f>IF(bot_orders[[#This Row],[side]]="sell",-bot_orders[[#This Row],[accFillSz]],bot_orders[[#This Row],[accFillSz]]+bot_orders[[#This Row],[fee]])</f>
        <v>-4.9909999999999997</v>
      </c>
      <c r="AB6557">
        <v>0</v>
      </c>
      <c r="AC6557" t="s">
        <v>39</v>
      </c>
      <c r="AD6557">
        <v>0</v>
      </c>
      <c r="AE6557" t="s">
        <v>40</v>
      </c>
      <c r="AF6557" t="s">
        <v>41</v>
      </c>
      <c r="AG6557" t="s">
        <v>42</v>
      </c>
      <c r="AH6557" t="s">
        <v>28</v>
      </c>
      <c r="AI6557">
        <v>-4.9909999999999997</v>
      </c>
      <c r="AJ6557">
        <v>3.2429405099999999</v>
      </c>
    </row>
    <row r="6558" spans="1:36" x14ac:dyDescent="0.3">
      <c r="A6558">
        <v>6321</v>
      </c>
      <c r="B6558" t="s">
        <v>294</v>
      </c>
      <c r="C6558" t="s">
        <v>28</v>
      </c>
      <c r="D6558" t="s">
        <v>29</v>
      </c>
      <c r="E6558" t="s">
        <v>30</v>
      </c>
      <c r="F6558" t="s">
        <v>31</v>
      </c>
      <c r="G6558" t="s">
        <v>73</v>
      </c>
      <c r="H6558" t="s">
        <v>17404</v>
      </c>
      <c r="I6558" s="4" t="s">
        <v>17389</v>
      </c>
      <c r="J6558" s="1">
        <f>((((bot_orders[[#This Row],[cTime]]/ 1000)+3*3600) / 86400) + DATE(1970,1,1))</f>
        <v>45782.058496527781</v>
      </c>
      <c r="K6558" s="4" t="s">
        <v>17405</v>
      </c>
      <c r="L6558" s="1">
        <f>((((bot_orders[[#This Row],[uTime]]/ 1000)+3*3600) / 86400) + DATE(1970,1,1))</f>
        <v>45782.058496585647</v>
      </c>
      <c r="M6558" t="s">
        <v>34</v>
      </c>
      <c r="N6558" t="s">
        <v>28</v>
      </c>
      <c r="O6558" t="s">
        <v>35</v>
      </c>
      <c r="P6558">
        <v>4.9909999999999997</v>
      </c>
      <c r="Q6558" t="s">
        <v>36</v>
      </c>
      <c r="R6558" t="s">
        <v>37</v>
      </c>
      <c r="S6558">
        <v>0.64180000000000004</v>
      </c>
      <c r="T6558">
        <v>0.65039999999999998</v>
      </c>
      <c r="U6558">
        <v>4.9909999999999997</v>
      </c>
      <c r="V6558">
        <v>-3.2461463999999998E-3</v>
      </c>
      <c r="W6558" t="s">
        <v>38</v>
      </c>
      <c r="X6558" s="4">
        <f>IF(bot_orders[[#This Row],[side]]="sell", bot_orders[[#This Row],[accFillSz]]*bot_orders[[#This Row],[avgPx]] + bot_orders[[#This Row],[fee]], -bot_orders[[#This Row],[accFillSz]]*bot_orders[[#This Row],[avgPx]])</f>
        <v>3.2429002535999998</v>
      </c>
      <c r="Y6558" s="4">
        <f>IF(bot_orders[[#This Row],[side]]="buy", bot_orders[[#This Row],[accFillSz]] + bot_orders[[#This Row],[fee]], -bot_orders[[#This Row],[accFillSz]])</f>
        <v>-4.9909999999999997</v>
      </c>
      <c r="Z6558" s="4">
        <f>IF(bot_orders[[#This Row],[side]]="sell",bot_orders[[#This Row],[accFillSz]]*bot_orders[[#This Row],[avgPx]]+bot_orders[[#This Row],[fee]], 0)</f>
        <v>3.2429002535999998</v>
      </c>
      <c r="AA6558" s="4">
        <f>IF(bot_orders[[#This Row],[side]]="sell",-bot_orders[[#This Row],[accFillSz]],bot_orders[[#This Row],[accFillSz]]+bot_orders[[#This Row],[fee]])</f>
        <v>-4.9909999999999997</v>
      </c>
      <c r="AB6558">
        <v>0</v>
      </c>
      <c r="AC6558" t="s">
        <v>39</v>
      </c>
      <c r="AD6558">
        <v>0</v>
      </c>
      <c r="AE6558" t="s">
        <v>40</v>
      </c>
      <c r="AF6558" t="s">
        <v>41</v>
      </c>
      <c r="AG6558" t="s">
        <v>42</v>
      </c>
      <c r="AH6558" t="s">
        <v>28</v>
      </c>
      <c r="AI6558">
        <v>-4.9909999999999997</v>
      </c>
      <c r="AJ6558">
        <v>3.2429002499999999</v>
      </c>
    </row>
    <row r="6559" spans="1:36" x14ac:dyDescent="0.3">
      <c r="A6559">
        <v>6322</v>
      </c>
      <c r="B6559" t="s">
        <v>294</v>
      </c>
      <c r="C6559" t="s">
        <v>28</v>
      </c>
      <c r="D6559" t="s">
        <v>29</v>
      </c>
      <c r="E6559" t="s">
        <v>30</v>
      </c>
      <c r="F6559" t="s">
        <v>31</v>
      </c>
      <c r="G6559" t="s">
        <v>78</v>
      </c>
      <c r="H6559" t="s">
        <v>17406</v>
      </c>
      <c r="I6559" s="4" t="s">
        <v>17389</v>
      </c>
      <c r="J6559" s="1">
        <f>((((bot_orders[[#This Row],[cTime]]/ 1000)+3*3600) / 86400) + DATE(1970,1,1))</f>
        <v>45782.058496527781</v>
      </c>
      <c r="K6559" s="4" t="s">
        <v>17405</v>
      </c>
      <c r="L6559" s="1">
        <f>((((bot_orders[[#This Row],[uTime]]/ 1000)+3*3600) / 86400) + DATE(1970,1,1))</f>
        <v>45782.058496585647</v>
      </c>
      <c r="M6559" t="s">
        <v>34</v>
      </c>
      <c r="N6559" t="s">
        <v>28</v>
      </c>
      <c r="O6559" t="s">
        <v>35</v>
      </c>
      <c r="P6559">
        <v>4.9909999999999997</v>
      </c>
      <c r="Q6559" t="s">
        <v>36</v>
      </c>
      <c r="R6559" t="s">
        <v>37</v>
      </c>
      <c r="S6559">
        <v>0.63980000000000004</v>
      </c>
      <c r="T6559">
        <v>0.65039999999999998</v>
      </c>
      <c r="U6559">
        <v>4.9909999999999997</v>
      </c>
      <c r="V6559">
        <v>-3.2461463999999998E-3</v>
      </c>
      <c r="W6559" t="s">
        <v>38</v>
      </c>
      <c r="X6559" s="4">
        <f>IF(bot_orders[[#This Row],[side]]="sell", bot_orders[[#This Row],[accFillSz]]*bot_orders[[#This Row],[avgPx]] + bot_orders[[#This Row],[fee]], -bot_orders[[#This Row],[accFillSz]]*bot_orders[[#This Row],[avgPx]])</f>
        <v>3.2429002535999998</v>
      </c>
      <c r="Y6559" s="4">
        <f>IF(bot_orders[[#This Row],[side]]="buy", bot_orders[[#This Row],[accFillSz]] + bot_orders[[#This Row],[fee]], -bot_orders[[#This Row],[accFillSz]])</f>
        <v>-4.9909999999999997</v>
      </c>
      <c r="Z6559" s="4">
        <f>IF(bot_orders[[#This Row],[side]]="sell",bot_orders[[#This Row],[accFillSz]]*bot_orders[[#This Row],[avgPx]]+bot_orders[[#This Row],[fee]], 0)</f>
        <v>3.2429002535999998</v>
      </c>
      <c r="AA6559" s="4">
        <f>IF(bot_orders[[#This Row],[side]]="sell",-bot_orders[[#This Row],[accFillSz]],bot_orders[[#This Row],[accFillSz]]+bot_orders[[#This Row],[fee]])</f>
        <v>-4.9909999999999997</v>
      </c>
      <c r="AB6559">
        <v>0</v>
      </c>
      <c r="AC6559" t="s">
        <v>39</v>
      </c>
      <c r="AD6559">
        <v>0</v>
      </c>
      <c r="AE6559" t="s">
        <v>40</v>
      </c>
      <c r="AF6559" t="s">
        <v>41</v>
      </c>
      <c r="AG6559" t="s">
        <v>42</v>
      </c>
      <c r="AH6559" t="s">
        <v>28</v>
      </c>
      <c r="AI6559">
        <v>-4.9909999999999997</v>
      </c>
      <c r="AJ6559">
        <v>3.2429002499999999</v>
      </c>
    </row>
    <row r="6560" spans="1:36" x14ac:dyDescent="0.3">
      <c r="A6560">
        <v>6323</v>
      </c>
      <c r="B6560" t="s">
        <v>294</v>
      </c>
      <c r="C6560" t="s">
        <v>28</v>
      </c>
      <c r="D6560" t="s">
        <v>29</v>
      </c>
      <c r="E6560" t="s">
        <v>30</v>
      </c>
      <c r="F6560" t="s">
        <v>31</v>
      </c>
      <c r="G6560" t="s">
        <v>51</v>
      </c>
      <c r="H6560" t="s">
        <v>17407</v>
      </c>
      <c r="I6560" s="4" t="s">
        <v>17389</v>
      </c>
      <c r="J6560" s="1">
        <f>((((bot_orders[[#This Row],[cTime]]/ 1000)+3*3600) / 86400) + DATE(1970,1,1))</f>
        <v>45782.058496527781</v>
      </c>
      <c r="K6560" s="4" t="s">
        <v>17405</v>
      </c>
      <c r="L6560" s="1">
        <f>((((bot_orders[[#This Row],[uTime]]/ 1000)+3*3600) / 86400) + DATE(1970,1,1))</f>
        <v>45782.058496585647</v>
      </c>
      <c r="M6560" t="s">
        <v>34</v>
      </c>
      <c r="N6560" t="s">
        <v>28</v>
      </c>
      <c r="O6560" t="s">
        <v>35</v>
      </c>
      <c r="P6560">
        <v>4.9909999999999997</v>
      </c>
      <c r="Q6560" t="s">
        <v>36</v>
      </c>
      <c r="R6560" t="s">
        <v>37</v>
      </c>
      <c r="S6560">
        <v>0.63780000000000003</v>
      </c>
      <c r="T6560">
        <v>0.65039999999999998</v>
      </c>
      <c r="U6560">
        <v>4.9909999999999997</v>
      </c>
      <c r="V6560">
        <v>-3.2461463999999998E-3</v>
      </c>
      <c r="W6560" t="s">
        <v>38</v>
      </c>
      <c r="X6560" s="4">
        <f>IF(bot_orders[[#This Row],[side]]="sell", bot_orders[[#This Row],[accFillSz]]*bot_orders[[#This Row],[avgPx]] + bot_orders[[#This Row],[fee]], -bot_orders[[#This Row],[accFillSz]]*bot_orders[[#This Row],[avgPx]])</f>
        <v>3.2429002535999998</v>
      </c>
      <c r="Y6560" s="4">
        <f>IF(bot_orders[[#This Row],[side]]="buy", bot_orders[[#This Row],[accFillSz]] + bot_orders[[#This Row],[fee]], -bot_orders[[#This Row],[accFillSz]])</f>
        <v>-4.9909999999999997</v>
      </c>
      <c r="Z6560" s="4">
        <f>IF(bot_orders[[#This Row],[side]]="sell",bot_orders[[#This Row],[accFillSz]]*bot_orders[[#This Row],[avgPx]]+bot_orders[[#This Row],[fee]], 0)</f>
        <v>3.2429002535999998</v>
      </c>
      <c r="AA6560" s="4">
        <f>IF(bot_orders[[#This Row],[side]]="sell",-bot_orders[[#This Row],[accFillSz]],bot_orders[[#This Row],[accFillSz]]+bot_orders[[#This Row],[fee]])</f>
        <v>-4.9909999999999997</v>
      </c>
      <c r="AB6560">
        <v>0</v>
      </c>
      <c r="AC6560" t="s">
        <v>39</v>
      </c>
      <c r="AD6560">
        <v>0</v>
      </c>
      <c r="AE6560" t="s">
        <v>40</v>
      </c>
      <c r="AF6560" t="s">
        <v>41</v>
      </c>
      <c r="AG6560" t="s">
        <v>42</v>
      </c>
      <c r="AH6560" t="s">
        <v>28</v>
      </c>
      <c r="AI6560">
        <v>-4.9909999999999997</v>
      </c>
      <c r="AJ6560">
        <v>3.2429002499999999</v>
      </c>
    </row>
    <row r="6561" spans="1:36" x14ac:dyDescent="0.3">
      <c r="A6561">
        <v>6324</v>
      </c>
      <c r="B6561" t="s">
        <v>294</v>
      </c>
      <c r="C6561" t="s">
        <v>28</v>
      </c>
      <c r="D6561" t="s">
        <v>29</v>
      </c>
      <c r="E6561" t="s">
        <v>30</v>
      </c>
      <c r="F6561" t="s">
        <v>31</v>
      </c>
      <c r="G6561" t="s">
        <v>49</v>
      </c>
      <c r="H6561" t="s">
        <v>17408</v>
      </c>
      <c r="I6561" s="4" t="s">
        <v>17389</v>
      </c>
      <c r="J6561" s="1">
        <f>((((bot_orders[[#This Row],[cTime]]/ 1000)+3*3600) / 86400) + DATE(1970,1,1))</f>
        <v>45782.058496527781</v>
      </c>
      <c r="K6561" s="4" t="s">
        <v>17405</v>
      </c>
      <c r="L6561" s="1">
        <f>((((bot_orders[[#This Row],[uTime]]/ 1000)+3*3600) / 86400) + DATE(1970,1,1))</f>
        <v>45782.058496585647</v>
      </c>
      <c r="M6561" t="s">
        <v>34</v>
      </c>
      <c r="N6561" t="s">
        <v>28</v>
      </c>
      <c r="O6561" t="s">
        <v>35</v>
      </c>
      <c r="P6561">
        <v>14.87</v>
      </c>
      <c r="Q6561" t="s">
        <v>36</v>
      </c>
      <c r="R6561" t="s">
        <v>37</v>
      </c>
      <c r="S6561">
        <v>0.63739999999999997</v>
      </c>
      <c r="T6561">
        <v>0.65039999999999998</v>
      </c>
      <c r="U6561">
        <v>14.87</v>
      </c>
      <c r="V6561">
        <v>-9.6714479999999992E-3</v>
      </c>
      <c r="W6561" t="s">
        <v>38</v>
      </c>
      <c r="X6561" s="4">
        <f>IF(bot_orders[[#This Row],[side]]="sell", bot_orders[[#This Row],[accFillSz]]*bot_orders[[#This Row],[avgPx]] + bot_orders[[#This Row],[fee]], -bot_orders[[#This Row],[accFillSz]]*bot_orders[[#This Row],[avgPx]])</f>
        <v>9.6617765519999992</v>
      </c>
      <c r="Y6561" s="4">
        <f>IF(bot_orders[[#This Row],[side]]="buy", bot_orders[[#This Row],[accFillSz]] + bot_orders[[#This Row],[fee]], -bot_orders[[#This Row],[accFillSz]])</f>
        <v>-14.87</v>
      </c>
      <c r="Z6561" s="4">
        <f>IF(bot_orders[[#This Row],[side]]="sell",bot_orders[[#This Row],[accFillSz]]*bot_orders[[#This Row],[avgPx]]+bot_orders[[#This Row],[fee]], 0)</f>
        <v>9.6617765519999992</v>
      </c>
      <c r="AA6561" s="4">
        <f>IF(bot_orders[[#This Row],[side]]="sell",-bot_orders[[#This Row],[accFillSz]],bot_orders[[#This Row],[accFillSz]]+bot_orders[[#This Row],[fee]])</f>
        <v>-14.87</v>
      </c>
      <c r="AB6561">
        <v>0</v>
      </c>
      <c r="AC6561" t="s">
        <v>39</v>
      </c>
      <c r="AD6561">
        <v>0</v>
      </c>
      <c r="AE6561" t="s">
        <v>40</v>
      </c>
      <c r="AF6561" t="s">
        <v>41</v>
      </c>
      <c r="AG6561" t="s">
        <v>42</v>
      </c>
      <c r="AH6561" t="s">
        <v>28</v>
      </c>
      <c r="AI6561">
        <v>-14.87</v>
      </c>
      <c r="AJ6561">
        <v>9.6617765500000008</v>
      </c>
    </row>
    <row r="6562" spans="1:36" x14ac:dyDescent="0.3">
      <c r="A6562">
        <v>6325</v>
      </c>
      <c r="B6562" t="s">
        <v>294</v>
      </c>
      <c r="C6562" t="s">
        <v>28</v>
      </c>
      <c r="D6562" t="s">
        <v>29</v>
      </c>
      <c r="E6562" t="s">
        <v>30</v>
      </c>
      <c r="F6562" t="s">
        <v>31</v>
      </c>
      <c r="G6562" t="s">
        <v>64</v>
      </c>
      <c r="H6562" t="s">
        <v>17409</v>
      </c>
      <c r="I6562" s="4" t="s">
        <v>17410</v>
      </c>
      <c r="J6562" s="1">
        <f>((((bot_orders[[#This Row],[cTime]]/ 1000)+3*3600) / 86400) + DATE(1970,1,1))</f>
        <v>45782.058496597223</v>
      </c>
      <c r="K6562" s="4" t="s">
        <v>17411</v>
      </c>
      <c r="L6562" s="1">
        <f>((((bot_orders[[#This Row],[uTime]]/ 1000)+3*3600) / 86400) + DATE(1970,1,1))</f>
        <v>45782.065688148148</v>
      </c>
      <c r="M6562" t="s">
        <v>34</v>
      </c>
      <c r="N6562" t="s">
        <v>28</v>
      </c>
      <c r="O6562" t="s">
        <v>35</v>
      </c>
      <c r="P6562">
        <v>4.9909999999999997</v>
      </c>
      <c r="Q6562" t="s">
        <v>36</v>
      </c>
      <c r="R6562" t="s">
        <v>55</v>
      </c>
      <c r="S6562">
        <v>0.64780000000000004</v>
      </c>
      <c r="T6562">
        <v>0.64780000000000004</v>
      </c>
      <c r="U6562">
        <v>4.9909999999999997</v>
      </c>
      <c r="V6562">
        <v>-3.9928000000000003E-3</v>
      </c>
      <c r="W6562" t="s">
        <v>39</v>
      </c>
      <c r="X6562" s="4">
        <f>IF(bot_orders[[#This Row],[side]]="sell", bot_orders[[#This Row],[accFillSz]]*bot_orders[[#This Row],[avgPx]] + bot_orders[[#This Row],[fee]], -bot_orders[[#This Row],[accFillSz]]*bot_orders[[#This Row],[avgPx]])</f>
        <v>-3.2331698000000002</v>
      </c>
      <c r="Y6562" s="4">
        <f>IF(bot_orders[[#This Row],[side]]="buy", bot_orders[[#This Row],[accFillSz]] + bot_orders[[#This Row],[fee]], -bot_orders[[#This Row],[accFillSz]])</f>
        <v>4.9870071999999999</v>
      </c>
      <c r="Z6562" s="4">
        <f>IF(bot_orders[[#This Row],[side]]="sell",bot_orders[[#This Row],[accFillSz]]*bot_orders[[#This Row],[avgPx]]+bot_orders[[#This Row],[fee]], 0)</f>
        <v>0</v>
      </c>
      <c r="AA6562" s="4">
        <f>IF(bot_orders[[#This Row],[side]]="sell",-bot_orders[[#This Row],[accFillSz]],bot_orders[[#This Row],[accFillSz]]+bot_orders[[#This Row],[fee]])</f>
        <v>4.9870071999999999</v>
      </c>
      <c r="AB6562">
        <v>0</v>
      </c>
      <c r="AC6562" t="s">
        <v>38</v>
      </c>
      <c r="AD6562">
        <v>0</v>
      </c>
      <c r="AE6562" t="s">
        <v>40</v>
      </c>
      <c r="AF6562" t="s">
        <v>41</v>
      </c>
      <c r="AG6562" t="s">
        <v>42</v>
      </c>
      <c r="AH6562" t="s">
        <v>28</v>
      </c>
      <c r="AI6562">
        <v>4.9870071999999999</v>
      </c>
      <c r="AJ6562">
        <v>-3.2331698000000002</v>
      </c>
    </row>
    <row r="6563" spans="1:36" x14ac:dyDescent="0.3">
      <c r="A6563">
        <v>6326</v>
      </c>
      <c r="B6563" t="s">
        <v>294</v>
      </c>
      <c r="C6563" t="s">
        <v>28</v>
      </c>
      <c r="D6563" t="s">
        <v>29</v>
      </c>
      <c r="E6563" t="s">
        <v>30</v>
      </c>
      <c r="F6563" t="s">
        <v>31</v>
      </c>
      <c r="G6563" t="s">
        <v>83</v>
      </c>
      <c r="H6563" t="s">
        <v>17412</v>
      </c>
      <c r="I6563" s="4" t="s">
        <v>17413</v>
      </c>
      <c r="J6563" s="1">
        <f>((((bot_orders[[#This Row],[cTime]]/ 1000)+3*3600) / 86400) + DATE(1970,1,1))</f>
        <v>45782.061322210648</v>
      </c>
      <c r="K6563" s="4" t="s">
        <v>17414</v>
      </c>
      <c r="L6563" s="1">
        <f>((((bot_orders[[#This Row],[uTime]]/ 1000)+3*3600) / 86400) + DATE(1970,1,1))</f>
        <v>45782.064534814817</v>
      </c>
      <c r="M6563" t="s">
        <v>34</v>
      </c>
      <c r="N6563" t="s">
        <v>28</v>
      </c>
      <c r="O6563" t="s">
        <v>35</v>
      </c>
      <c r="P6563">
        <v>4.9909999999999997</v>
      </c>
      <c r="Q6563" t="s">
        <v>36</v>
      </c>
      <c r="R6563" t="s">
        <v>55</v>
      </c>
      <c r="S6563">
        <v>0.64980000000000004</v>
      </c>
      <c r="T6563">
        <v>0.64980000000000004</v>
      </c>
      <c r="U6563">
        <v>4.9909999999999997</v>
      </c>
      <c r="V6563">
        <v>-3.9928000000000003E-3</v>
      </c>
      <c r="W6563" t="s">
        <v>39</v>
      </c>
      <c r="X6563" s="4">
        <f>IF(bot_orders[[#This Row],[side]]="sell", bot_orders[[#This Row],[accFillSz]]*bot_orders[[#This Row],[avgPx]] + bot_orders[[#This Row],[fee]], -bot_orders[[#This Row],[accFillSz]]*bot_orders[[#This Row],[avgPx]])</f>
        <v>-3.2431518000000001</v>
      </c>
      <c r="Y6563" s="4">
        <f>IF(bot_orders[[#This Row],[side]]="buy", bot_orders[[#This Row],[accFillSz]] + bot_orders[[#This Row],[fee]], -bot_orders[[#This Row],[accFillSz]])</f>
        <v>4.9870071999999999</v>
      </c>
      <c r="Z6563" s="4">
        <f>IF(bot_orders[[#This Row],[side]]="sell",bot_orders[[#This Row],[accFillSz]]*bot_orders[[#This Row],[avgPx]]+bot_orders[[#This Row],[fee]], 0)</f>
        <v>0</v>
      </c>
      <c r="AA6563" s="4">
        <f>IF(bot_orders[[#This Row],[side]]="sell",-bot_orders[[#This Row],[accFillSz]],bot_orders[[#This Row],[accFillSz]]+bot_orders[[#This Row],[fee]])</f>
        <v>4.9870071999999999</v>
      </c>
      <c r="AB6563">
        <v>0</v>
      </c>
      <c r="AC6563" t="s">
        <v>38</v>
      </c>
      <c r="AD6563">
        <v>0</v>
      </c>
      <c r="AE6563" t="s">
        <v>40</v>
      </c>
      <c r="AF6563" t="s">
        <v>41</v>
      </c>
      <c r="AG6563" t="s">
        <v>42</v>
      </c>
      <c r="AH6563" t="s">
        <v>28</v>
      </c>
      <c r="AI6563">
        <v>4.9870071999999999</v>
      </c>
      <c r="AJ6563">
        <v>-3.2431518000000001</v>
      </c>
    </row>
    <row r="6564" spans="1:36" x14ac:dyDescent="0.3">
      <c r="A6564">
        <v>6327</v>
      </c>
      <c r="B6564" t="s">
        <v>294</v>
      </c>
      <c r="C6564" t="s">
        <v>28</v>
      </c>
      <c r="D6564" t="s">
        <v>29</v>
      </c>
      <c r="E6564" t="s">
        <v>30</v>
      </c>
      <c r="F6564" t="s">
        <v>31</v>
      </c>
      <c r="G6564" t="s">
        <v>95</v>
      </c>
      <c r="H6564" t="s">
        <v>17415</v>
      </c>
      <c r="I6564" s="4" t="s">
        <v>17416</v>
      </c>
      <c r="J6564" s="1">
        <f>((((bot_orders[[#This Row],[cTime]]/ 1000)+3*3600) / 86400) + DATE(1970,1,1))</f>
        <v>45782.064534837962</v>
      </c>
      <c r="K6564" s="4" t="s">
        <v>17417</v>
      </c>
      <c r="L6564" s="1">
        <f>((((bot_orders[[#This Row],[uTime]]/ 1000)+3*3600) / 86400) + DATE(1970,1,1))</f>
        <v>45782.06945599537</v>
      </c>
      <c r="M6564" t="s">
        <v>34</v>
      </c>
      <c r="N6564" t="s">
        <v>28</v>
      </c>
      <c r="O6564" t="s">
        <v>35</v>
      </c>
      <c r="P6564">
        <v>4.9870000000000001</v>
      </c>
      <c r="Q6564" t="s">
        <v>36</v>
      </c>
      <c r="R6564" t="s">
        <v>37</v>
      </c>
      <c r="S6564">
        <v>0.65180000000000005</v>
      </c>
      <c r="T6564">
        <v>0.65180000000000005</v>
      </c>
      <c r="U6564">
        <v>4.9870000000000001</v>
      </c>
      <c r="V6564">
        <v>-2.6004213E-3</v>
      </c>
      <c r="W6564" t="s">
        <v>38</v>
      </c>
      <c r="X6564" s="4">
        <f>IF(bot_orders[[#This Row],[side]]="sell", bot_orders[[#This Row],[accFillSz]]*bot_orders[[#This Row],[avgPx]] + bot_orders[[#This Row],[fee]], -bot_orders[[#This Row],[accFillSz]]*bot_orders[[#This Row],[avgPx]])</f>
        <v>3.2479261787000002</v>
      </c>
      <c r="Y6564" s="4">
        <f>IF(bot_orders[[#This Row],[side]]="buy", bot_orders[[#This Row],[accFillSz]] + bot_orders[[#This Row],[fee]], -bot_orders[[#This Row],[accFillSz]])</f>
        <v>-4.9870000000000001</v>
      </c>
      <c r="Z6564" s="4">
        <f>IF(bot_orders[[#This Row],[side]]="sell",bot_orders[[#This Row],[accFillSz]]*bot_orders[[#This Row],[avgPx]]+bot_orders[[#This Row],[fee]], 0)</f>
        <v>3.2479261787000002</v>
      </c>
      <c r="AA6564" s="4">
        <f>IF(bot_orders[[#This Row],[side]]="sell",-bot_orders[[#This Row],[accFillSz]],bot_orders[[#This Row],[accFillSz]]+bot_orders[[#This Row],[fee]])</f>
        <v>-4.9870000000000001</v>
      </c>
      <c r="AB6564">
        <v>0</v>
      </c>
      <c r="AC6564" t="s">
        <v>39</v>
      </c>
      <c r="AD6564">
        <v>0</v>
      </c>
      <c r="AE6564" t="s">
        <v>40</v>
      </c>
      <c r="AF6564" t="s">
        <v>41</v>
      </c>
      <c r="AG6564" t="s">
        <v>42</v>
      </c>
      <c r="AH6564" t="s">
        <v>28</v>
      </c>
      <c r="AI6564">
        <v>-4.9870000000000001</v>
      </c>
      <c r="AJ6564">
        <v>3.2479261799999999</v>
      </c>
    </row>
    <row r="6565" spans="1:36" x14ac:dyDescent="0.3">
      <c r="A6565">
        <v>6328</v>
      </c>
      <c r="B6565" t="s">
        <v>294</v>
      </c>
      <c r="C6565" t="s">
        <v>28</v>
      </c>
      <c r="D6565" t="s">
        <v>29</v>
      </c>
      <c r="E6565" t="s">
        <v>30</v>
      </c>
      <c r="F6565" t="s">
        <v>31</v>
      </c>
      <c r="G6565" t="s">
        <v>89</v>
      </c>
      <c r="H6565" t="s">
        <v>17418</v>
      </c>
      <c r="I6565" s="4" t="s">
        <v>17419</v>
      </c>
      <c r="J6565" s="1">
        <f>((((bot_orders[[#This Row],[cTime]]/ 1000)+3*3600) / 86400) + DATE(1970,1,1))</f>
        <v>45782.065688159724</v>
      </c>
      <c r="K6565" s="4" t="s">
        <v>17420</v>
      </c>
      <c r="L6565" s="1">
        <f>((((bot_orders[[#This Row],[uTime]]/ 1000)+3*3600) / 86400) + DATE(1970,1,1))</f>
        <v>45782.066836909726</v>
      </c>
      <c r="M6565" t="s">
        <v>34</v>
      </c>
      <c r="N6565" t="s">
        <v>28</v>
      </c>
      <c r="O6565" t="s">
        <v>35</v>
      </c>
      <c r="P6565">
        <v>4.9870000000000001</v>
      </c>
      <c r="Q6565" t="s">
        <v>36</v>
      </c>
      <c r="R6565" t="s">
        <v>37</v>
      </c>
      <c r="S6565">
        <v>0.64980000000000004</v>
      </c>
      <c r="T6565">
        <v>0.64980000000000004</v>
      </c>
      <c r="U6565">
        <v>4.9870000000000001</v>
      </c>
      <c r="V6565">
        <v>-2.5924421E-3</v>
      </c>
      <c r="W6565" t="s">
        <v>38</v>
      </c>
      <c r="X6565" s="4">
        <f>IF(bot_orders[[#This Row],[side]]="sell", bot_orders[[#This Row],[accFillSz]]*bot_orders[[#This Row],[avgPx]] + bot_orders[[#This Row],[fee]], -bot_orders[[#This Row],[accFillSz]]*bot_orders[[#This Row],[avgPx]])</f>
        <v>3.2379601579000004</v>
      </c>
      <c r="Y6565" s="4">
        <f>IF(bot_orders[[#This Row],[side]]="buy", bot_orders[[#This Row],[accFillSz]] + bot_orders[[#This Row],[fee]], -bot_orders[[#This Row],[accFillSz]])</f>
        <v>-4.9870000000000001</v>
      </c>
      <c r="Z6565" s="4">
        <f>IF(bot_orders[[#This Row],[side]]="sell",bot_orders[[#This Row],[accFillSz]]*bot_orders[[#This Row],[avgPx]]+bot_orders[[#This Row],[fee]], 0)</f>
        <v>3.2379601579000004</v>
      </c>
      <c r="AA6565" s="4">
        <f>IF(bot_orders[[#This Row],[side]]="sell",-bot_orders[[#This Row],[accFillSz]],bot_orders[[#This Row],[accFillSz]]+bot_orders[[#This Row],[fee]])</f>
        <v>-4.9870000000000001</v>
      </c>
      <c r="AB6565">
        <v>0</v>
      </c>
      <c r="AC6565" t="s">
        <v>39</v>
      </c>
      <c r="AD6565">
        <v>0</v>
      </c>
      <c r="AE6565" t="s">
        <v>40</v>
      </c>
      <c r="AF6565" t="s">
        <v>41</v>
      </c>
      <c r="AG6565" t="s">
        <v>42</v>
      </c>
      <c r="AH6565" t="s">
        <v>28</v>
      </c>
      <c r="AI6565">
        <v>-4.9870000000000001</v>
      </c>
      <c r="AJ6565">
        <v>3.2379601600000001</v>
      </c>
    </row>
    <row r="6566" spans="1:36" x14ac:dyDescent="0.3">
      <c r="A6566">
        <v>6329</v>
      </c>
      <c r="B6566" t="s">
        <v>294</v>
      </c>
      <c r="C6566" t="s">
        <v>28</v>
      </c>
      <c r="D6566" t="s">
        <v>29</v>
      </c>
      <c r="E6566" t="s">
        <v>30</v>
      </c>
      <c r="F6566" t="s">
        <v>31</v>
      </c>
      <c r="G6566" t="s">
        <v>89</v>
      </c>
      <c r="H6566" t="s">
        <v>17421</v>
      </c>
      <c r="I6566" s="4" t="s">
        <v>17422</v>
      </c>
      <c r="J6566" s="1">
        <f>((((bot_orders[[#This Row],[cTime]]/ 1000)+3*3600) / 86400) + DATE(1970,1,1))</f>
        <v>45782.066836921294</v>
      </c>
      <c r="K6566" s="4" t="s">
        <v>17423</v>
      </c>
      <c r="L6566" s="1">
        <f>((((bot_orders[[#This Row],[uTime]]/ 1000)+3*3600) / 86400) + DATE(1970,1,1))</f>
        <v>45782.212815752311</v>
      </c>
      <c r="M6566" t="s">
        <v>34</v>
      </c>
      <c r="N6566" t="s">
        <v>28</v>
      </c>
      <c r="O6566" t="s">
        <v>35</v>
      </c>
      <c r="P6566">
        <v>4.9909999999999997</v>
      </c>
      <c r="Q6566" t="s">
        <v>36</v>
      </c>
      <c r="R6566" t="s">
        <v>55</v>
      </c>
      <c r="S6566">
        <v>0.64780000000000004</v>
      </c>
      <c r="T6566">
        <v>0.64780000000000004</v>
      </c>
      <c r="U6566">
        <v>4.9909999999999997</v>
      </c>
      <c r="V6566">
        <v>-3.9928000000000003E-3</v>
      </c>
      <c r="W6566" t="s">
        <v>39</v>
      </c>
      <c r="X6566" s="4">
        <f>IF(bot_orders[[#This Row],[side]]="sell", bot_orders[[#This Row],[accFillSz]]*bot_orders[[#This Row],[avgPx]] + bot_orders[[#This Row],[fee]], -bot_orders[[#This Row],[accFillSz]]*bot_orders[[#This Row],[avgPx]])</f>
        <v>-3.2331698000000002</v>
      </c>
      <c r="Y6566" s="4">
        <f>IF(bot_orders[[#This Row],[side]]="buy", bot_orders[[#This Row],[accFillSz]] + bot_orders[[#This Row],[fee]], -bot_orders[[#This Row],[accFillSz]])</f>
        <v>4.9870071999999999</v>
      </c>
      <c r="Z6566" s="4">
        <f>IF(bot_orders[[#This Row],[side]]="sell",bot_orders[[#This Row],[accFillSz]]*bot_orders[[#This Row],[avgPx]]+bot_orders[[#This Row],[fee]], 0)</f>
        <v>0</v>
      </c>
      <c r="AA6566" s="4">
        <f>IF(bot_orders[[#This Row],[side]]="sell",-bot_orders[[#This Row],[accFillSz]],bot_orders[[#This Row],[accFillSz]]+bot_orders[[#This Row],[fee]])</f>
        <v>4.9870071999999999</v>
      </c>
      <c r="AB6566">
        <v>0</v>
      </c>
      <c r="AC6566" t="s">
        <v>38</v>
      </c>
      <c r="AD6566">
        <v>0</v>
      </c>
      <c r="AE6566" t="s">
        <v>40</v>
      </c>
      <c r="AF6566" t="s">
        <v>41</v>
      </c>
      <c r="AG6566" t="s">
        <v>42</v>
      </c>
      <c r="AH6566" t="s">
        <v>28</v>
      </c>
      <c r="AI6566">
        <v>4.9870071999999999</v>
      </c>
      <c r="AJ6566">
        <v>-3.2331698000000002</v>
      </c>
    </row>
    <row r="6567" spans="1:36" x14ac:dyDescent="0.3">
      <c r="A6567">
        <v>6330</v>
      </c>
      <c r="B6567" t="s">
        <v>294</v>
      </c>
      <c r="C6567" t="s">
        <v>28</v>
      </c>
      <c r="D6567" t="s">
        <v>29</v>
      </c>
      <c r="E6567" t="s">
        <v>30</v>
      </c>
      <c r="F6567" t="s">
        <v>31</v>
      </c>
      <c r="G6567" t="s">
        <v>95</v>
      </c>
      <c r="H6567" t="s">
        <v>17424</v>
      </c>
      <c r="I6567" s="4" t="s">
        <v>17425</v>
      </c>
      <c r="J6567" s="1">
        <f>((((bot_orders[[#This Row],[cTime]]/ 1000)+3*3600) / 86400) + DATE(1970,1,1))</f>
        <v>45782.069456018522</v>
      </c>
      <c r="K6567" s="4" t="s">
        <v>17426</v>
      </c>
      <c r="L6567" s="1">
        <f>((((bot_orders[[#This Row],[uTime]]/ 1000)+3*3600) / 86400) + DATE(1970,1,1))</f>
        <v>45782.071458240738</v>
      </c>
      <c r="M6567" t="s">
        <v>34</v>
      </c>
      <c r="N6567" t="s">
        <v>28</v>
      </c>
      <c r="O6567" t="s">
        <v>35</v>
      </c>
      <c r="P6567">
        <v>4.9909999999999997</v>
      </c>
      <c r="Q6567" t="s">
        <v>36</v>
      </c>
      <c r="R6567" t="s">
        <v>55</v>
      </c>
      <c r="S6567">
        <v>0.64980000000000004</v>
      </c>
      <c r="T6567">
        <v>0.64980000000000004</v>
      </c>
      <c r="U6567">
        <v>4.9909999999999997</v>
      </c>
      <c r="V6567">
        <v>-3.9928000000000003E-3</v>
      </c>
      <c r="W6567" t="s">
        <v>39</v>
      </c>
      <c r="X6567" s="4">
        <f>IF(bot_orders[[#This Row],[side]]="sell", bot_orders[[#This Row],[accFillSz]]*bot_orders[[#This Row],[avgPx]] + bot_orders[[#This Row],[fee]], -bot_orders[[#This Row],[accFillSz]]*bot_orders[[#This Row],[avgPx]])</f>
        <v>-3.2431518000000001</v>
      </c>
      <c r="Y6567" s="4">
        <f>IF(bot_orders[[#This Row],[side]]="buy", bot_orders[[#This Row],[accFillSz]] + bot_orders[[#This Row],[fee]], -bot_orders[[#This Row],[accFillSz]])</f>
        <v>4.9870071999999999</v>
      </c>
      <c r="Z6567" s="4">
        <f>IF(bot_orders[[#This Row],[side]]="sell",bot_orders[[#This Row],[accFillSz]]*bot_orders[[#This Row],[avgPx]]+bot_orders[[#This Row],[fee]], 0)</f>
        <v>0</v>
      </c>
      <c r="AA6567" s="4">
        <f>IF(bot_orders[[#This Row],[side]]="sell",-bot_orders[[#This Row],[accFillSz]],bot_orders[[#This Row],[accFillSz]]+bot_orders[[#This Row],[fee]])</f>
        <v>4.9870071999999999</v>
      </c>
      <c r="AB6567">
        <v>0</v>
      </c>
      <c r="AC6567" t="s">
        <v>38</v>
      </c>
      <c r="AD6567">
        <v>0</v>
      </c>
      <c r="AE6567" t="s">
        <v>40</v>
      </c>
      <c r="AF6567" t="s">
        <v>41</v>
      </c>
      <c r="AG6567" t="s">
        <v>42</v>
      </c>
      <c r="AH6567" t="s">
        <v>28</v>
      </c>
      <c r="AI6567">
        <v>4.9870071999999999</v>
      </c>
      <c r="AJ6567">
        <v>-3.2431518000000001</v>
      </c>
    </row>
    <row r="6568" spans="1:36" x14ac:dyDescent="0.3">
      <c r="A6568">
        <v>6331</v>
      </c>
      <c r="B6568" t="s">
        <v>294</v>
      </c>
      <c r="C6568" t="s">
        <v>28</v>
      </c>
      <c r="D6568" t="s">
        <v>29</v>
      </c>
      <c r="E6568" t="s">
        <v>30</v>
      </c>
      <c r="F6568" t="s">
        <v>31</v>
      </c>
      <c r="G6568" t="s">
        <v>87</v>
      </c>
      <c r="H6568" t="s">
        <v>17427</v>
      </c>
      <c r="I6568" s="4" t="s">
        <v>17428</v>
      </c>
      <c r="J6568" s="1">
        <f>((((bot_orders[[#This Row],[cTime]]/ 1000)+3*3600) / 86400) + DATE(1970,1,1))</f>
        <v>45782.071458252314</v>
      </c>
      <c r="K6568" s="4" t="s">
        <v>17429</v>
      </c>
      <c r="L6568" s="1">
        <f>((((bot_orders[[#This Row],[uTime]]/ 1000)+3*3600) / 86400) + DATE(1970,1,1))</f>
        <v>45782.076891724537</v>
      </c>
      <c r="M6568" t="s">
        <v>34</v>
      </c>
      <c r="N6568" t="s">
        <v>28</v>
      </c>
      <c r="O6568" t="s">
        <v>35</v>
      </c>
      <c r="P6568">
        <v>4.9870000000000001</v>
      </c>
      <c r="Q6568" t="s">
        <v>36</v>
      </c>
      <c r="R6568" t="s">
        <v>37</v>
      </c>
      <c r="S6568">
        <v>0.65180000000000005</v>
      </c>
      <c r="T6568">
        <v>0.65180000000000005</v>
      </c>
      <c r="U6568">
        <v>4.9870000000000001</v>
      </c>
      <c r="V6568">
        <v>-2.6004213E-3</v>
      </c>
      <c r="W6568" t="s">
        <v>38</v>
      </c>
      <c r="X6568" s="4">
        <f>IF(bot_orders[[#This Row],[side]]="sell", bot_orders[[#This Row],[accFillSz]]*bot_orders[[#This Row],[avgPx]] + bot_orders[[#This Row],[fee]], -bot_orders[[#This Row],[accFillSz]]*bot_orders[[#This Row],[avgPx]])</f>
        <v>3.2479261787000002</v>
      </c>
      <c r="Y6568" s="4">
        <f>IF(bot_orders[[#This Row],[side]]="buy", bot_orders[[#This Row],[accFillSz]] + bot_orders[[#This Row],[fee]], -bot_orders[[#This Row],[accFillSz]])</f>
        <v>-4.9870000000000001</v>
      </c>
      <c r="Z6568" s="4">
        <f>IF(bot_orders[[#This Row],[side]]="sell",bot_orders[[#This Row],[accFillSz]]*bot_orders[[#This Row],[avgPx]]+bot_orders[[#This Row],[fee]], 0)</f>
        <v>3.2479261787000002</v>
      </c>
      <c r="AA6568" s="4">
        <f>IF(bot_orders[[#This Row],[side]]="sell",-bot_orders[[#This Row],[accFillSz]],bot_orders[[#This Row],[accFillSz]]+bot_orders[[#This Row],[fee]])</f>
        <v>-4.9870000000000001</v>
      </c>
      <c r="AB6568">
        <v>0</v>
      </c>
      <c r="AC6568" t="s">
        <v>39</v>
      </c>
      <c r="AD6568">
        <v>0</v>
      </c>
      <c r="AE6568" t="s">
        <v>40</v>
      </c>
      <c r="AF6568" t="s">
        <v>41</v>
      </c>
      <c r="AG6568" t="s">
        <v>42</v>
      </c>
      <c r="AH6568" t="s">
        <v>28</v>
      </c>
      <c r="AI6568">
        <v>-4.9870000000000001</v>
      </c>
      <c r="AJ6568">
        <v>3.2479261799999999</v>
      </c>
    </row>
    <row r="6569" spans="1:36" x14ac:dyDescent="0.3">
      <c r="A6569">
        <v>6332</v>
      </c>
      <c r="B6569" t="s">
        <v>294</v>
      </c>
      <c r="C6569" t="s">
        <v>28</v>
      </c>
      <c r="D6569" t="s">
        <v>29</v>
      </c>
      <c r="E6569" t="s">
        <v>30</v>
      </c>
      <c r="F6569" t="s">
        <v>31</v>
      </c>
      <c r="G6569" t="s">
        <v>87</v>
      </c>
      <c r="H6569" t="s">
        <v>17430</v>
      </c>
      <c r="I6569" s="4" t="s">
        <v>17431</v>
      </c>
      <c r="J6569" s="1">
        <f>((((bot_orders[[#This Row],[cTime]]/ 1000)+3*3600) / 86400) + DATE(1970,1,1))</f>
        <v>45782.076891736113</v>
      </c>
      <c r="K6569" s="4" t="s">
        <v>17432</v>
      </c>
      <c r="L6569" s="1">
        <f>((((bot_orders[[#This Row],[uTime]]/ 1000)+3*3600) / 86400) + DATE(1970,1,1))</f>
        <v>45782.189761886577</v>
      </c>
      <c r="M6569" t="s">
        <v>34</v>
      </c>
      <c r="N6569" t="s">
        <v>28</v>
      </c>
      <c r="O6569" t="s">
        <v>35</v>
      </c>
      <c r="P6569">
        <v>4.9909999999999997</v>
      </c>
      <c r="Q6569" t="s">
        <v>36</v>
      </c>
      <c r="R6569" t="s">
        <v>55</v>
      </c>
      <c r="S6569">
        <v>0.64980000000000004</v>
      </c>
      <c r="T6569">
        <v>0.64980000000000004</v>
      </c>
      <c r="U6569">
        <v>4.9909999999999997</v>
      </c>
      <c r="V6569">
        <v>-3.9928000000000003E-3</v>
      </c>
      <c r="W6569" t="s">
        <v>39</v>
      </c>
      <c r="X6569" s="4">
        <f>IF(bot_orders[[#This Row],[side]]="sell", bot_orders[[#This Row],[accFillSz]]*bot_orders[[#This Row],[avgPx]] + bot_orders[[#This Row],[fee]], -bot_orders[[#This Row],[accFillSz]]*bot_orders[[#This Row],[avgPx]])</f>
        <v>-3.2431518000000001</v>
      </c>
      <c r="Y6569" s="4">
        <f>IF(bot_orders[[#This Row],[side]]="buy", bot_orders[[#This Row],[accFillSz]] + bot_orders[[#This Row],[fee]], -bot_orders[[#This Row],[accFillSz]])</f>
        <v>4.9870071999999999</v>
      </c>
      <c r="Z6569" s="4">
        <f>IF(bot_orders[[#This Row],[side]]="sell",bot_orders[[#This Row],[accFillSz]]*bot_orders[[#This Row],[avgPx]]+bot_orders[[#This Row],[fee]], 0)</f>
        <v>0</v>
      </c>
      <c r="AA6569" s="4">
        <f>IF(bot_orders[[#This Row],[side]]="sell",-bot_orders[[#This Row],[accFillSz]],bot_orders[[#This Row],[accFillSz]]+bot_orders[[#This Row],[fee]])</f>
        <v>4.9870071999999999</v>
      </c>
      <c r="AB6569">
        <v>0</v>
      </c>
      <c r="AC6569" t="s">
        <v>38</v>
      </c>
      <c r="AD6569">
        <v>0</v>
      </c>
      <c r="AE6569" t="s">
        <v>40</v>
      </c>
      <c r="AF6569" t="s">
        <v>41</v>
      </c>
      <c r="AG6569" t="s">
        <v>42</v>
      </c>
      <c r="AH6569" t="s">
        <v>28</v>
      </c>
      <c r="AI6569">
        <v>4.9870071999999999</v>
      </c>
      <c r="AJ6569">
        <v>-3.2431518000000001</v>
      </c>
    </row>
    <row r="6570" spans="1:36" x14ac:dyDescent="0.3">
      <c r="A6570">
        <v>6333</v>
      </c>
      <c r="B6570" t="s">
        <v>294</v>
      </c>
      <c r="C6570" t="s">
        <v>28</v>
      </c>
      <c r="D6570" t="s">
        <v>29</v>
      </c>
      <c r="E6570" t="s">
        <v>30</v>
      </c>
      <c r="F6570" t="s">
        <v>31</v>
      </c>
      <c r="G6570" t="s">
        <v>47</v>
      </c>
      <c r="H6570" t="s">
        <v>17433</v>
      </c>
      <c r="I6570" s="4" t="s">
        <v>17434</v>
      </c>
      <c r="J6570" s="1">
        <f>((((bot_orders[[#This Row],[cTime]]/ 1000)+3*3600) / 86400) + DATE(1970,1,1))</f>
        <v>45782.078736608797</v>
      </c>
      <c r="K6570" s="4" t="s">
        <v>17435</v>
      </c>
      <c r="L6570" s="1">
        <f>((((bot_orders[[#This Row],[uTime]]/ 1000)+3*3600) / 86400) + DATE(1970,1,1))</f>
        <v>45782.087102453705</v>
      </c>
      <c r="M6570" t="s">
        <v>34</v>
      </c>
      <c r="N6570" t="s">
        <v>28</v>
      </c>
      <c r="O6570" t="s">
        <v>35</v>
      </c>
      <c r="P6570">
        <v>4.9909999999999997</v>
      </c>
      <c r="Q6570" t="s">
        <v>36</v>
      </c>
      <c r="R6570" t="s">
        <v>55</v>
      </c>
      <c r="S6570">
        <v>0.65180000000000005</v>
      </c>
      <c r="T6570">
        <v>0.65180000000000005</v>
      </c>
      <c r="U6570">
        <v>4.9909999999999997</v>
      </c>
      <c r="V6570">
        <v>-3.9928000000000003E-3</v>
      </c>
      <c r="W6570" t="s">
        <v>39</v>
      </c>
      <c r="X6570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570" s="4">
        <f>IF(bot_orders[[#This Row],[side]]="buy", bot_orders[[#This Row],[accFillSz]] + bot_orders[[#This Row],[fee]], -bot_orders[[#This Row],[accFillSz]])</f>
        <v>4.9870071999999999</v>
      </c>
      <c r="Z6570" s="4">
        <f>IF(bot_orders[[#This Row],[side]]="sell",bot_orders[[#This Row],[accFillSz]]*bot_orders[[#This Row],[avgPx]]+bot_orders[[#This Row],[fee]], 0)</f>
        <v>0</v>
      </c>
      <c r="AA6570" s="4">
        <f>IF(bot_orders[[#This Row],[side]]="sell",-bot_orders[[#This Row],[accFillSz]],bot_orders[[#This Row],[accFillSz]]+bot_orders[[#This Row],[fee]])</f>
        <v>4.9870071999999999</v>
      </c>
      <c r="AB6570">
        <v>0</v>
      </c>
      <c r="AC6570" t="s">
        <v>38</v>
      </c>
      <c r="AD6570">
        <v>0</v>
      </c>
      <c r="AE6570" t="s">
        <v>40</v>
      </c>
      <c r="AF6570" t="s">
        <v>41</v>
      </c>
      <c r="AG6570" t="s">
        <v>42</v>
      </c>
      <c r="AH6570" t="s">
        <v>28</v>
      </c>
      <c r="AI6570">
        <v>4.9870071999999999</v>
      </c>
      <c r="AJ6570">
        <v>-3.2531338000000001</v>
      </c>
    </row>
    <row r="6571" spans="1:36" x14ac:dyDescent="0.3">
      <c r="A6571">
        <v>6334</v>
      </c>
      <c r="B6571" t="s">
        <v>294</v>
      </c>
      <c r="C6571" t="s">
        <v>28</v>
      </c>
      <c r="D6571" t="s">
        <v>29</v>
      </c>
      <c r="E6571" t="s">
        <v>30</v>
      </c>
      <c r="F6571" t="s">
        <v>31</v>
      </c>
      <c r="G6571" t="s">
        <v>45</v>
      </c>
      <c r="H6571" t="s">
        <v>17436</v>
      </c>
      <c r="I6571" s="4" t="s">
        <v>17437</v>
      </c>
      <c r="J6571" s="1">
        <f>((((bot_orders[[#This Row],[cTime]]/ 1000)+3*3600) / 86400) + DATE(1970,1,1))</f>
        <v>45782.087102476857</v>
      </c>
      <c r="K6571" s="4" t="s">
        <v>17438</v>
      </c>
      <c r="L6571" s="1">
        <f>((((bot_orders[[#This Row],[uTime]]/ 1000)+3*3600) / 86400) + DATE(1970,1,1))</f>
        <v>45782.093133101851</v>
      </c>
      <c r="M6571" t="s">
        <v>34</v>
      </c>
      <c r="N6571" t="s">
        <v>28</v>
      </c>
      <c r="O6571" t="s">
        <v>35</v>
      </c>
      <c r="P6571">
        <v>4.9870000000000001</v>
      </c>
      <c r="Q6571" t="s">
        <v>36</v>
      </c>
      <c r="R6571" t="s">
        <v>37</v>
      </c>
      <c r="S6571">
        <v>0.65380000000000005</v>
      </c>
      <c r="T6571">
        <v>0.65380000000000005</v>
      </c>
      <c r="U6571">
        <v>4.9870000000000001</v>
      </c>
      <c r="V6571">
        <v>-2.6084005E-3</v>
      </c>
      <c r="W6571" t="s">
        <v>38</v>
      </c>
      <c r="X6571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571" s="4">
        <f>IF(bot_orders[[#This Row],[side]]="buy", bot_orders[[#This Row],[accFillSz]] + bot_orders[[#This Row],[fee]], -bot_orders[[#This Row],[accFillSz]])</f>
        <v>-4.9870000000000001</v>
      </c>
      <c r="Z6571" s="4">
        <f>IF(bot_orders[[#This Row],[side]]="sell",bot_orders[[#This Row],[accFillSz]]*bot_orders[[#This Row],[avgPx]]+bot_orders[[#This Row],[fee]], 0)</f>
        <v>3.2578921995000001</v>
      </c>
      <c r="AA6571" s="4">
        <f>IF(bot_orders[[#This Row],[side]]="sell",-bot_orders[[#This Row],[accFillSz]],bot_orders[[#This Row],[accFillSz]]+bot_orders[[#This Row],[fee]])</f>
        <v>-4.9870000000000001</v>
      </c>
      <c r="AB6571">
        <v>0</v>
      </c>
      <c r="AC6571" t="s">
        <v>39</v>
      </c>
      <c r="AD6571">
        <v>0</v>
      </c>
      <c r="AE6571" t="s">
        <v>40</v>
      </c>
      <c r="AF6571" t="s">
        <v>41</v>
      </c>
      <c r="AG6571" t="s">
        <v>42</v>
      </c>
      <c r="AH6571" t="s">
        <v>28</v>
      </c>
      <c r="AI6571">
        <v>-4.9870000000000001</v>
      </c>
      <c r="AJ6571">
        <v>3.2578922000000001</v>
      </c>
    </row>
    <row r="6572" spans="1:36" x14ac:dyDescent="0.3">
      <c r="A6572">
        <v>6335</v>
      </c>
      <c r="B6572" t="s">
        <v>294</v>
      </c>
      <c r="C6572" t="s">
        <v>28</v>
      </c>
      <c r="D6572" t="s">
        <v>29</v>
      </c>
      <c r="E6572" t="s">
        <v>30</v>
      </c>
      <c r="F6572" t="s">
        <v>31</v>
      </c>
      <c r="G6572" t="s">
        <v>45</v>
      </c>
      <c r="H6572" t="s">
        <v>17439</v>
      </c>
      <c r="I6572" s="4" t="s">
        <v>17440</v>
      </c>
      <c r="J6572" s="1">
        <f>((((bot_orders[[#This Row],[cTime]]/ 1000)+3*3600) / 86400) + DATE(1970,1,1))</f>
        <v>45782.093133113427</v>
      </c>
      <c r="K6572" s="4" t="s">
        <v>17441</v>
      </c>
      <c r="L6572" s="1">
        <f>((((bot_orders[[#This Row],[uTime]]/ 1000)+3*3600) / 86400) + DATE(1970,1,1))</f>
        <v>45782.097436400465</v>
      </c>
      <c r="M6572" t="s">
        <v>34</v>
      </c>
      <c r="N6572" t="s">
        <v>28</v>
      </c>
      <c r="O6572" t="s">
        <v>35</v>
      </c>
      <c r="P6572">
        <v>4.9909999999999997</v>
      </c>
      <c r="Q6572" t="s">
        <v>36</v>
      </c>
      <c r="R6572" t="s">
        <v>55</v>
      </c>
      <c r="S6572">
        <v>0.65180000000000005</v>
      </c>
      <c r="T6572">
        <v>0.65180000000000005</v>
      </c>
      <c r="U6572">
        <v>4.9909999999999997</v>
      </c>
      <c r="V6572">
        <v>-3.9928000000000003E-3</v>
      </c>
      <c r="W6572" t="s">
        <v>39</v>
      </c>
      <c r="X6572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572" s="4">
        <f>IF(bot_orders[[#This Row],[side]]="buy", bot_orders[[#This Row],[accFillSz]] + bot_orders[[#This Row],[fee]], -bot_orders[[#This Row],[accFillSz]])</f>
        <v>4.9870071999999999</v>
      </c>
      <c r="Z6572" s="4">
        <f>IF(bot_orders[[#This Row],[side]]="sell",bot_orders[[#This Row],[accFillSz]]*bot_orders[[#This Row],[avgPx]]+bot_orders[[#This Row],[fee]], 0)</f>
        <v>0</v>
      </c>
      <c r="AA6572" s="4">
        <f>IF(bot_orders[[#This Row],[side]]="sell",-bot_orders[[#This Row],[accFillSz]],bot_orders[[#This Row],[accFillSz]]+bot_orders[[#This Row],[fee]])</f>
        <v>4.9870071999999999</v>
      </c>
      <c r="AB6572">
        <v>0</v>
      </c>
      <c r="AC6572" t="s">
        <v>38</v>
      </c>
      <c r="AD6572">
        <v>0</v>
      </c>
      <c r="AE6572" t="s">
        <v>40</v>
      </c>
      <c r="AF6572" t="s">
        <v>41</v>
      </c>
      <c r="AG6572" t="s">
        <v>42</v>
      </c>
      <c r="AH6572" t="s">
        <v>28</v>
      </c>
      <c r="AI6572">
        <v>4.9870071999999999</v>
      </c>
      <c r="AJ6572">
        <v>-3.2531338000000001</v>
      </c>
    </row>
    <row r="6573" spans="1:36" x14ac:dyDescent="0.3">
      <c r="A6573">
        <v>6336</v>
      </c>
      <c r="B6573" t="s">
        <v>294</v>
      </c>
      <c r="C6573" t="s">
        <v>28</v>
      </c>
      <c r="D6573" t="s">
        <v>29</v>
      </c>
      <c r="E6573" t="s">
        <v>30</v>
      </c>
      <c r="F6573" t="s">
        <v>31</v>
      </c>
      <c r="G6573" t="s">
        <v>101</v>
      </c>
      <c r="H6573" t="s">
        <v>17442</v>
      </c>
      <c r="I6573" s="4" t="s">
        <v>17443</v>
      </c>
      <c r="J6573" s="1">
        <f>((((bot_orders[[#This Row],[cTime]]/ 1000)+3*3600) / 86400) + DATE(1970,1,1))</f>
        <v>45782.09743642361</v>
      </c>
      <c r="K6573" s="4" t="s">
        <v>17444</v>
      </c>
      <c r="L6573" s="1">
        <f>((((bot_orders[[#This Row],[uTime]]/ 1000)+3*3600) / 86400) + DATE(1970,1,1))</f>
        <v>45782.107050613427</v>
      </c>
      <c r="M6573" t="s">
        <v>34</v>
      </c>
      <c r="N6573" t="s">
        <v>28</v>
      </c>
      <c r="O6573" t="s">
        <v>35</v>
      </c>
      <c r="P6573">
        <v>4.9870000000000001</v>
      </c>
      <c r="Q6573" t="s">
        <v>36</v>
      </c>
      <c r="R6573" t="s">
        <v>37</v>
      </c>
      <c r="S6573">
        <v>0.65380000000000005</v>
      </c>
      <c r="T6573">
        <v>0.65380000000000005</v>
      </c>
      <c r="U6573">
        <v>4.9870000000000001</v>
      </c>
      <c r="V6573">
        <v>-2.6084005E-3</v>
      </c>
      <c r="W6573" t="s">
        <v>38</v>
      </c>
      <c r="X6573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573" s="4">
        <f>IF(bot_orders[[#This Row],[side]]="buy", bot_orders[[#This Row],[accFillSz]] + bot_orders[[#This Row],[fee]], -bot_orders[[#This Row],[accFillSz]])</f>
        <v>-4.9870000000000001</v>
      </c>
      <c r="Z6573" s="4">
        <f>IF(bot_orders[[#This Row],[side]]="sell",bot_orders[[#This Row],[accFillSz]]*bot_orders[[#This Row],[avgPx]]+bot_orders[[#This Row],[fee]], 0)</f>
        <v>3.2578921995000001</v>
      </c>
      <c r="AA6573" s="4">
        <f>IF(bot_orders[[#This Row],[side]]="sell",-bot_orders[[#This Row],[accFillSz]],bot_orders[[#This Row],[accFillSz]]+bot_orders[[#This Row],[fee]])</f>
        <v>-4.9870000000000001</v>
      </c>
      <c r="AB6573">
        <v>0</v>
      </c>
      <c r="AC6573" t="s">
        <v>39</v>
      </c>
      <c r="AD6573">
        <v>0</v>
      </c>
      <c r="AE6573" t="s">
        <v>40</v>
      </c>
      <c r="AF6573" t="s">
        <v>41</v>
      </c>
      <c r="AG6573" t="s">
        <v>42</v>
      </c>
      <c r="AH6573" t="s">
        <v>28</v>
      </c>
      <c r="AI6573">
        <v>-4.9870000000000001</v>
      </c>
      <c r="AJ6573">
        <v>3.2578922000000001</v>
      </c>
    </row>
    <row r="6574" spans="1:36" x14ac:dyDescent="0.3">
      <c r="A6574">
        <v>6337</v>
      </c>
      <c r="B6574" t="s">
        <v>294</v>
      </c>
      <c r="C6574" t="s">
        <v>28</v>
      </c>
      <c r="D6574" t="s">
        <v>29</v>
      </c>
      <c r="E6574" t="s">
        <v>30</v>
      </c>
      <c r="F6574" t="s">
        <v>31</v>
      </c>
      <c r="G6574" t="s">
        <v>101</v>
      </c>
      <c r="H6574" t="s">
        <v>17445</v>
      </c>
      <c r="I6574" s="4" t="s">
        <v>17446</v>
      </c>
      <c r="J6574" s="1">
        <f>((((bot_orders[[#This Row],[cTime]]/ 1000)+3*3600) / 86400) + DATE(1970,1,1))</f>
        <v>45782.107050648148</v>
      </c>
      <c r="K6574" s="4" t="s">
        <v>17447</v>
      </c>
      <c r="L6574" s="1">
        <f>((((bot_orders[[#This Row],[uTime]]/ 1000)+3*3600) / 86400) + DATE(1970,1,1))</f>
        <v>45782.18889020833</v>
      </c>
      <c r="M6574" t="s">
        <v>34</v>
      </c>
      <c r="N6574" t="s">
        <v>28</v>
      </c>
      <c r="O6574" t="s">
        <v>35</v>
      </c>
      <c r="P6574">
        <v>4.9909999999999997</v>
      </c>
      <c r="Q6574" t="s">
        <v>36</v>
      </c>
      <c r="R6574" t="s">
        <v>55</v>
      </c>
      <c r="S6574">
        <v>0.65180000000000005</v>
      </c>
      <c r="T6574">
        <v>0.65180000000000005</v>
      </c>
      <c r="U6574">
        <v>4.9909999999999997</v>
      </c>
      <c r="V6574">
        <v>-3.9928000000000003E-3</v>
      </c>
      <c r="W6574" t="s">
        <v>39</v>
      </c>
      <c r="X6574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574" s="4">
        <f>IF(bot_orders[[#This Row],[side]]="buy", bot_orders[[#This Row],[accFillSz]] + bot_orders[[#This Row],[fee]], -bot_orders[[#This Row],[accFillSz]])</f>
        <v>4.9870071999999999</v>
      </c>
      <c r="Z6574" s="4">
        <f>IF(bot_orders[[#This Row],[side]]="sell",bot_orders[[#This Row],[accFillSz]]*bot_orders[[#This Row],[avgPx]]+bot_orders[[#This Row],[fee]], 0)</f>
        <v>0</v>
      </c>
      <c r="AA6574" s="4">
        <f>IF(bot_orders[[#This Row],[side]]="sell",-bot_orders[[#This Row],[accFillSz]],bot_orders[[#This Row],[accFillSz]]+bot_orders[[#This Row],[fee]])</f>
        <v>4.9870071999999999</v>
      </c>
      <c r="AB6574">
        <v>0</v>
      </c>
      <c r="AC6574" t="s">
        <v>38</v>
      </c>
      <c r="AD6574">
        <v>0</v>
      </c>
      <c r="AE6574" t="s">
        <v>40</v>
      </c>
      <c r="AF6574" t="s">
        <v>41</v>
      </c>
      <c r="AG6574" t="s">
        <v>42</v>
      </c>
      <c r="AH6574" t="s">
        <v>28</v>
      </c>
      <c r="AI6574">
        <v>4.9870071999999999</v>
      </c>
      <c r="AJ6574">
        <v>-3.2531338000000001</v>
      </c>
    </row>
    <row r="6575" spans="1:36" x14ac:dyDescent="0.3">
      <c r="A6575">
        <v>6338</v>
      </c>
      <c r="B6575" t="s">
        <v>294</v>
      </c>
      <c r="C6575" t="s">
        <v>28</v>
      </c>
      <c r="D6575" t="s">
        <v>29</v>
      </c>
      <c r="E6575" t="s">
        <v>30</v>
      </c>
      <c r="F6575" t="s">
        <v>31</v>
      </c>
      <c r="G6575" t="s">
        <v>106</v>
      </c>
      <c r="H6575" t="s">
        <v>17448</v>
      </c>
      <c r="I6575" s="4" t="s">
        <v>17449</v>
      </c>
      <c r="J6575" s="1">
        <f>((((bot_orders[[#This Row],[cTime]]/ 1000)+3*3600) / 86400) + DATE(1970,1,1))</f>
        <v>45782.109026111109</v>
      </c>
      <c r="K6575" s="4" t="s">
        <v>17450</v>
      </c>
      <c r="L6575" s="1">
        <f>((((bot_orders[[#This Row],[uTime]]/ 1000)+3*3600) / 86400) + DATE(1970,1,1))</f>
        <v>45782.113307951389</v>
      </c>
      <c r="M6575" t="s">
        <v>34</v>
      </c>
      <c r="N6575" t="s">
        <v>28</v>
      </c>
      <c r="O6575" t="s">
        <v>35</v>
      </c>
      <c r="P6575">
        <v>4.9909999999999997</v>
      </c>
      <c r="Q6575" t="s">
        <v>36</v>
      </c>
      <c r="R6575" t="s">
        <v>55</v>
      </c>
      <c r="S6575">
        <v>0.65380000000000005</v>
      </c>
      <c r="T6575">
        <v>0.65380000000000005</v>
      </c>
      <c r="U6575">
        <v>4.9909999999999997</v>
      </c>
      <c r="V6575">
        <v>-3.9928000000000003E-3</v>
      </c>
      <c r="W6575" t="s">
        <v>39</v>
      </c>
      <c r="X6575" s="4">
        <f>IF(bot_orders[[#This Row],[side]]="sell", bot_orders[[#This Row],[accFillSz]]*bot_orders[[#This Row],[avgPx]] + bot_orders[[#This Row],[fee]], -bot_orders[[#This Row],[accFillSz]]*bot_orders[[#This Row],[avgPx]])</f>
        <v>-3.2631158</v>
      </c>
      <c r="Y6575" s="4">
        <f>IF(bot_orders[[#This Row],[side]]="buy", bot_orders[[#This Row],[accFillSz]] + bot_orders[[#This Row],[fee]], -bot_orders[[#This Row],[accFillSz]])</f>
        <v>4.9870071999999999</v>
      </c>
      <c r="Z6575" s="4">
        <f>IF(bot_orders[[#This Row],[side]]="sell",bot_orders[[#This Row],[accFillSz]]*bot_orders[[#This Row],[avgPx]]+bot_orders[[#This Row],[fee]], 0)</f>
        <v>0</v>
      </c>
      <c r="AA6575" s="4">
        <f>IF(bot_orders[[#This Row],[side]]="sell",-bot_orders[[#This Row],[accFillSz]],bot_orders[[#This Row],[accFillSz]]+bot_orders[[#This Row],[fee]])</f>
        <v>4.9870071999999999</v>
      </c>
      <c r="AB6575">
        <v>0</v>
      </c>
      <c r="AC6575" t="s">
        <v>38</v>
      </c>
      <c r="AD6575">
        <v>0</v>
      </c>
      <c r="AE6575" t="s">
        <v>40</v>
      </c>
      <c r="AF6575" t="s">
        <v>41</v>
      </c>
      <c r="AG6575" t="s">
        <v>42</v>
      </c>
      <c r="AH6575" t="s">
        <v>28</v>
      </c>
      <c r="AI6575">
        <v>4.9870071999999999</v>
      </c>
      <c r="AJ6575">
        <v>-3.2631158</v>
      </c>
    </row>
    <row r="6576" spans="1:36" x14ac:dyDescent="0.3">
      <c r="A6576">
        <v>6339</v>
      </c>
      <c r="B6576" t="s">
        <v>294</v>
      </c>
      <c r="C6576" t="s">
        <v>28</v>
      </c>
      <c r="D6576" t="s">
        <v>29</v>
      </c>
      <c r="E6576" t="s">
        <v>30</v>
      </c>
      <c r="F6576" t="s">
        <v>31</v>
      </c>
      <c r="G6576" t="s">
        <v>104</v>
      </c>
      <c r="H6576" t="s">
        <v>17451</v>
      </c>
      <c r="I6576" s="4" t="s">
        <v>17452</v>
      </c>
      <c r="J6576" s="1">
        <f>((((bot_orders[[#This Row],[cTime]]/ 1000)+3*3600) / 86400) + DATE(1970,1,1))</f>
        <v>45782.113307974534</v>
      </c>
      <c r="K6576" s="4" t="s">
        <v>17453</v>
      </c>
      <c r="L6576" s="1">
        <f>((((bot_orders[[#This Row],[uTime]]/ 1000)+3*3600) / 86400) + DATE(1970,1,1))</f>
        <v>45782.115560682869</v>
      </c>
      <c r="M6576" t="s">
        <v>34</v>
      </c>
      <c r="N6576" t="s">
        <v>28</v>
      </c>
      <c r="O6576" t="s">
        <v>35</v>
      </c>
      <c r="P6576">
        <v>4.9870000000000001</v>
      </c>
      <c r="Q6576" t="s">
        <v>36</v>
      </c>
      <c r="R6576" t="s">
        <v>37</v>
      </c>
      <c r="S6576">
        <v>0.65590000000000004</v>
      </c>
      <c r="T6576">
        <v>0.65590000000000004</v>
      </c>
      <c r="U6576">
        <v>4.9870000000000001</v>
      </c>
      <c r="V6576">
        <v>-2.6167785999999999E-3</v>
      </c>
      <c r="W6576" t="s">
        <v>38</v>
      </c>
      <c r="X6576" s="4">
        <f>IF(bot_orders[[#This Row],[side]]="sell", bot_orders[[#This Row],[accFillSz]]*bot_orders[[#This Row],[avgPx]] + bot_orders[[#This Row],[fee]], -bot_orders[[#This Row],[accFillSz]]*bot_orders[[#This Row],[avgPx]])</f>
        <v>3.2683565213999999</v>
      </c>
      <c r="Y6576" s="4">
        <f>IF(bot_orders[[#This Row],[side]]="buy", bot_orders[[#This Row],[accFillSz]] + bot_orders[[#This Row],[fee]], -bot_orders[[#This Row],[accFillSz]])</f>
        <v>-4.9870000000000001</v>
      </c>
      <c r="Z6576" s="4">
        <f>IF(bot_orders[[#This Row],[side]]="sell",bot_orders[[#This Row],[accFillSz]]*bot_orders[[#This Row],[avgPx]]+bot_orders[[#This Row],[fee]], 0)</f>
        <v>3.2683565213999999</v>
      </c>
      <c r="AA6576" s="4">
        <f>IF(bot_orders[[#This Row],[side]]="sell",-bot_orders[[#This Row],[accFillSz]],bot_orders[[#This Row],[accFillSz]]+bot_orders[[#This Row],[fee]])</f>
        <v>-4.9870000000000001</v>
      </c>
      <c r="AB6576">
        <v>0</v>
      </c>
      <c r="AC6576" t="s">
        <v>39</v>
      </c>
      <c r="AD6576">
        <v>0</v>
      </c>
      <c r="AE6576" t="s">
        <v>40</v>
      </c>
      <c r="AF6576" t="s">
        <v>41</v>
      </c>
      <c r="AG6576" t="s">
        <v>42</v>
      </c>
      <c r="AH6576" t="s">
        <v>28</v>
      </c>
      <c r="AI6576">
        <v>-4.9870000000000001</v>
      </c>
      <c r="AJ6576">
        <v>3.2683565200000002</v>
      </c>
    </row>
    <row r="6577" spans="1:36" x14ac:dyDescent="0.3">
      <c r="A6577">
        <v>6340</v>
      </c>
      <c r="B6577" t="s">
        <v>294</v>
      </c>
      <c r="C6577" t="s">
        <v>28</v>
      </c>
      <c r="D6577" t="s">
        <v>29</v>
      </c>
      <c r="E6577" t="s">
        <v>30</v>
      </c>
      <c r="F6577" t="s">
        <v>31</v>
      </c>
      <c r="G6577" t="s">
        <v>104</v>
      </c>
      <c r="H6577" t="s">
        <v>17454</v>
      </c>
      <c r="I6577" s="4" t="s">
        <v>17455</v>
      </c>
      <c r="J6577" s="1">
        <f>((((bot_orders[[#This Row],[cTime]]/ 1000)+3*3600) / 86400) + DATE(1970,1,1))</f>
        <v>45782.115560694445</v>
      </c>
      <c r="K6577" s="4" t="s">
        <v>17456</v>
      </c>
      <c r="L6577" s="1">
        <f>((((bot_orders[[#This Row],[uTime]]/ 1000)+3*3600) / 86400) + DATE(1970,1,1))</f>
        <v>45782.188195277777</v>
      </c>
      <c r="M6577" t="s">
        <v>34</v>
      </c>
      <c r="N6577" t="s">
        <v>28</v>
      </c>
      <c r="O6577" t="s">
        <v>35</v>
      </c>
      <c r="P6577">
        <v>4.9909999999999997</v>
      </c>
      <c r="Q6577" t="s">
        <v>36</v>
      </c>
      <c r="R6577" t="s">
        <v>55</v>
      </c>
      <c r="S6577">
        <v>0.65380000000000005</v>
      </c>
      <c r="T6577">
        <v>0.65380000000000005</v>
      </c>
      <c r="U6577">
        <v>4.9909999999999997</v>
      </c>
      <c r="V6577">
        <v>-3.9928000000000003E-3</v>
      </c>
      <c r="W6577" t="s">
        <v>39</v>
      </c>
      <c r="X6577" s="4">
        <f>IF(bot_orders[[#This Row],[side]]="sell", bot_orders[[#This Row],[accFillSz]]*bot_orders[[#This Row],[avgPx]] + bot_orders[[#This Row],[fee]], -bot_orders[[#This Row],[accFillSz]]*bot_orders[[#This Row],[avgPx]])</f>
        <v>-3.2631158</v>
      </c>
      <c r="Y6577" s="4">
        <f>IF(bot_orders[[#This Row],[side]]="buy", bot_orders[[#This Row],[accFillSz]] + bot_orders[[#This Row],[fee]], -bot_orders[[#This Row],[accFillSz]])</f>
        <v>4.9870071999999999</v>
      </c>
      <c r="Z6577" s="4">
        <f>IF(bot_orders[[#This Row],[side]]="sell",bot_orders[[#This Row],[accFillSz]]*bot_orders[[#This Row],[avgPx]]+bot_orders[[#This Row],[fee]], 0)</f>
        <v>0</v>
      </c>
      <c r="AA6577" s="4">
        <f>IF(bot_orders[[#This Row],[side]]="sell",-bot_orders[[#This Row],[accFillSz]],bot_orders[[#This Row],[accFillSz]]+bot_orders[[#This Row],[fee]])</f>
        <v>4.9870071999999999</v>
      </c>
      <c r="AB6577">
        <v>0</v>
      </c>
      <c r="AC6577" t="s">
        <v>38</v>
      </c>
      <c r="AD6577">
        <v>0</v>
      </c>
      <c r="AE6577" t="s">
        <v>40</v>
      </c>
      <c r="AF6577" t="s">
        <v>41</v>
      </c>
      <c r="AG6577" t="s">
        <v>42</v>
      </c>
      <c r="AH6577" t="s">
        <v>28</v>
      </c>
      <c r="AI6577">
        <v>4.9870071999999999</v>
      </c>
      <c r="AJ6577">
        <v>-3.2631158</v>
      </c>
    </row>
    <row r="6578" spans="1:36" x14ac:dyDescent="0.3">
      <c r="A6578">
        <v>6341</v>
      </c>
      <c r="B6578" t="s">
        <v>294</v>
      </c>
      <c r="C6578" t="s">
        <v>28</v>
      </c>
      <c r="D6578" t="s">
        <v>29</v>
      </c>
      <c r="E6578" t="s">
        <v>30</v>
      </c>
      <c r="F6578" t="s">
        <v>31</v>
      </c>
      <c r="G6578" t="s">
        <v>43</v>
      </c>
      <c r="H6578" t="s">
        <v>17457</v>
      </c>
      <c r="I6578" s="4" t="s">
        <v>17458</v>
      </c>
      <c r="J6578" s="1">
        <f>((((bot_orders[[#This Row],[cTime]]/ 1000)+3*3600) / 86400) + DATE(1970,1,1))</f>
        <v>45782.119043020837</v>
      </c>
      <c r="K6578" s="4" t="s">
        <v>17459</v>
      </c>
      <c r="L6578" s="1">
        <f>((((bot_orders[[#This Row],[uTime]]/ 1000)+3*3600) / 86400) + DATE(1970,1,1))</f>
        <v>45782.126552291666</v>
      </c>
      <c r="M6578" t="s">
        <v>34</v>
      </c>
      <c r="N6578" t="s">
        <v>28</v>
      </c>
      <c r="O6578" t="s">
        <v>35</v>
      </c>
      <c r="P6578">
        <v>4.9909999999999997</v>
      </c>
      <c r="Q6578" t="s">
        <v>36</v>
      </c>
      <c r="R6578" t="s">
        <v>55</v>
      </c>
      <c r="S6578">
        <v>0.65590000000000004</v>
      </c>
      <c r="T6578">
        <v>0.65590000000000004</v>
      </c>
      <c r="U6578">
        <v>4.9909999999999997</v>
      </c>
      <c r="V6578">
        <v>-3.9928000000000003E-3</v>
      </c>
      <c r="W6578" t="s">
        <v>39</v>
      </c>
      <c r="X6578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578" s="4">
        <f>IF(bot_orders[[#This Row],[side]]="buy", bot_orders[[#This Row],[accFillSz]] + bot_orders[[#This Row],[fee]], -bot_orders[[#This Row],[accFillSz]])</f>
        <v>4.9870071999999999</v>
      </c>
      <c r="Z6578" s="4">
        <f>IF(bot_orders[[#This Row],[side]]="sell",bot_orders[[#This Row],[accFillSz]]*bot_orders[[#This Row],[avgPx]]+bot_orders[[#This Row],[fee]], 0)</f>
        <v>0</v>
      </c>
      <c r="AA6578" s="4">
        <f>IF(bot_orders[[#This Row],[side]]="sell",-bot_orders[[#This Row],[accFillSz]],bot_orders[[#This Row],[accFillSz]]+bot_orders[[#This Row],[fee]])</f>
        <v>4.9870071999999999</v>
      </c>
      <c r="AB6578">
        <v>0</v>
      </c>
      <c r="AC6578" t="s">
        <v>38</v>
      </c>
      <c r="AD6578">
        <v>0</v>
      </c>
      <c r="AE6578" t="s">
        <v>40</v>
      </c>
      <c r="AF6578" t="s">
        <v>41</v>
      </c>
      <c r="AG6578" t="s">
        <v>42</v>
      </c>
      <c r="AH6578" t="s">
        <v>28</v>
      </c>
      <c r="AI6578">
        <v>4.9870071999999999</v>
      </c>
      <c r="AJ6578">
        <v>-3.2735968999999998</v>
      </c>
    </row>
    <row r="6579" spans="1:36" x14ac:dyDescent="0.3">
      <c r="A6579">
        <v>6342</v>
      </c>
      <c r="B6579" t="s">
        <v>294</v>
      </c>
      <c r="C6579" t="s">
        <v>28</v>
      </c>
      <c r="D6579" t="s">
        <v>29</v>
      </c>
      <c r="E6579" t="s">
        <v>30</v>
      </c>
      <c r="F6579" t="s">
        <v>31</v>
      </c>
      <c r="G6579" t="s">
        <v>117</v>
      </c>
      <c r="H6579" t="s">
        <v>17460</v>
      </c>
      <c r="I6579" s="4" t="s">
        <v>17461</v>
      </c>
      <c r="J6579" s="1">
        <f>((((bot_orders[[#This Row],[cTime]]/ 1000)+3*3600) / 86400) + DATE(1970,1,1))</f>
        <v>45782.126552303242</v>
      </c>
      <c r="K6579" s="4" t="s">
        <v>17462</v>
      </c>
      <c r="L6579" s="1">
        <f>((((bot_orders[[#This Row],[uTime]]/ 1000)+3*3600) / 86400) + DATE(1970,1,1))</f>
        <v>45782.133458888886</v>
      </c>
      <c r="M6579" t="s">
        <v>34</v>
      </c>
      <c r="N6579" t="s">
        <v>28</v>
      </c>
      <c r="O6579" t="s">
        <v>35</v>
      </c>
      <c r="P6579">
        <v>4.9870000000000001</v>
      </c>
      <c r="Q6579" t="s">
        <v>36</v>
      </c>
      <c r="R6579" t="s">
        <v>37</v>
      </c>
      <c r="S6579">
        <v>0.65790000000000004</v>
      </c>
      <c r="T6579">
        <v>0.65790000000000004</v>
      </c>
      <c r="U6579">
        <v>4.9870000000000001</v>
      </c>
      <c r="V6579">
        <v>-2.6247578E-3</v>
      </c>
      <c r="W6579" t="s">
        <v>38</v>
      </c>
      <c r="X6579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579" s="4">
        <f>IF(bot_orders[[#This Row],[side]]="buy", bot_orders[[#This Row],[accFillSz]] + bot_orders[[#This Row],[fee]], -bot_orders[[#This Row],[accFillSz]])</f>
        <v>-4.9870000000000001</v>
      </c>
      <c r="Z6579" s="4">
        <f>IF(bot_orders[[#This Row],[side]]="sell",bot_orders[[#This Row],[accFillSz]]*bot_orders[[#This Row],[avgPx]]+bot_orders[[#This Row],[fee]], 0)</f>
        <v>3.2783225422000002</v>
      </c>
      <c r="AA6579" s="4">
        <f>IF(bot_orders[[#This Row],[side]]="sell",-bot_orders[[#This Row],[accFillSz]],bot_orders[[#This Row],[accFillSz]]+bot_orders[[#This Row],[fee]])</f>
        <v>-4.9870000000000001</v>
      </c>
      <c r="AB6579">
        <v>0</v>
      </c>
      <c r="AC6579" t="s">
        <v>39</v>
      </c>
      <c r="AD6579">
        <v>0</v>
      </c>
      <c r="AE6579" t="s">
        <v>40</v>
      </c>
      <c r="AF6579" t="s">
        <v>41</v>
      </c>
      <c r="AG6579" t="s">
        <v>42</v>
      </c>
      <c r="AH6579" t="s">
        <v>28</v>
      </c>
      <c r="AI6579">
        <v>-4.9870000000000001</v>
      </c>
      <c r="AJ6579">
        <v>3.27832254</v>
      </c>
    </row>
    <row r="6580" spans="1:36" x14ac:dyDescent="0.3">
      <c r="A6580">
        <v>6343</v>
      </c>
      <c r="B6580" t="s">
        <v>294</v>
      </c>
      <c r="C6580" t="s">
        <v>28</v>
      </c>
      <c r="D6580" t="s">
        <v>29</v>
      </c>
      <c r="E6580" t="s">
        <v>30</v>
      </c>
      <c r="F6580" t="s">
        <v>31</v>
      </c>
      <c r="G6580" t="s">
        <v>117</v>
      </c>
      <c r="H6580" t="s">
        <v>17463</v>
      </c>
      <c r="I6580" s="4" t="s">
        <v>17464</v>
      </c>
      <c r="J6580" s="1">
        <f>((((bot_orders[[#This Row],[cTime]]/ 1000)+3*3600) / 86400) + DATE(1970,1,1))</f>
        <v>45782.133458912038</v>
      </c>
      <c r="K6580" s="4" t="s">
        <v>17465</v>
      </c>
      <c r="L6580" s="1">
        <f>((((bot_orders[[#This Row],[uTime]]/ 1000)+3*3600) / 86400) + DATE(1970,1,1))</f>
        <v>45782.13559233796</v>
      </c>
      <c r="M6580" t="s">
        <v>34</v>
      </c>
      <c r="N6580" t="s">
        <v>28</v>
      </c>
      <c r="O6580" t="s">
        <v>35</v>
      </c>
      <c r="P6580">
        <v>4.9909999999999997</v>
      </c>
      <c r="Q6580" t="s">
        <v>36</v>
      </c>
      <c r="R6580" t="s">
        <v>55</v>
      </c>
      <c r="S6580">
        <v>0.65590000000000004</v>
      </c>
      <c r="T6580">
        <v>0.65590000000000004</v>
      </c>
      <c r="U6580">
        <v>4.9909999999999997</v>
      </c>
      <c r="V6580">
        <v>-3.9928000000000003E-3</v>
      </c>
      <c r="W6580" t="s">
        <v>39</v>
      </c>
      <c r="X6580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580" s="4">
        <f>IF(bot_orders[[#This Row],[side]]="buy", bot_orders[[#This Row],[accFillSz]] + bot_orders[[#This Row],[fee]], -bot_orders[[#This Row],[accFillSz]])</f>
        <v>4.9870071999999999</v>
      </c>
      <c r="Z6580" s="4">
        <f>IF(bot_orders[[#This Row],[side]]="sell",bot_orders[[#This Row],[accFillSz]]*bot_orders[[#This Row],[avgPx]]+bot_orders[[#This Row],[fee]], 0)</f>
        <v>0</v>
      </c>
      <c r="AA6580" s="4">
        <f>IF(bot_orders[[#This Row],[side]]="sell",-bot_orders[[#This Row],[accFillSz]],bot_orders[[#This Row],[accFillSz]]+bot_orders[[#This Row],[fee]])</f>
        <v>4.9870071999999999</v>
      </c>
      <c r="AB6580">
        <v>0</v>
      </c>
      <c r="AC6580" t="s">
        <v>38</v>
      </c>
      <c r="AD6580">
        <v>0</v>
      </c>
      <c r="AE6580" t="s">
        <v>40</v>
      </c>
      <c r="AF6580" t="s">
        <v>41</v>
      </c>
      <c r="AG6580" t="s">
        <v>42</v>
      </c>
      <c r="AH6580" t="s">
        <v>28</v>
      </c>
      <c r="AI6580">
        <v>4.9870071999999999</v>
      </c>
      <c r="AJ6580">
        <v>-3.2735968999999998</v>
      </c>
    </row>
    <row r="6581" spans="1:36" x14ac:dyDescent="0.3">
      <c r="A6581">
        <v>6344</v>
      </c>
      <c r="B6581" t="s">
        <v>294</v>
      </c>
      <c r="C6581" t="s">
        <v>28</v>
      </c>
      <c r="D6581" t="s">
        <v>29</v>
      </c>
      <c r="E6581" t="s">
        <v>30</v>
      </c>
      <c r="F6581" t="s">
        <v>31</v>
      </c>
      <c r="G6581" t="s">
        <v>115</v>
      </c>
      <c r="H6581" t="s">
        <v>17466</v>
      </c>
      <c r="I6581" s="4" t="s">
        <v>17467</v>
      </c>
      <c r="J6581" s="1">
        <f>((((bot_orders[[#This Row],[cTime]]/ 1000)+3*3600) / 86400) + DATE(1970,1,1))</f>
        <v>45782.135592361112</v>
      </c>
      <c r="K6581" s="4" t="s">
        <v>17468</v>
      </c>
      <c r="L6581" s="1">
        <f>((((bot_orders[[#This Row],[uTime]]/ 1000)+3*3600) / 86400) + DATE(1970,1,1))</f>
        <v>45782.135903842594</v>
      </c>
      <c r="M6581" t="s">
        <v>34</v>
      </c>
      <c r="N6581" t="s">
        <v>28</v>
      </c>
      <c r="O6581" t="s">
        <v>35</v>
      </c>
      <c r="P6581">
        <v>4.9870000000000001</v>
      </c>
      <c r="Q6581" t="s">
        <v>36</v>
      </c>
      <c r="R6581" t="s">
        <v>37</v>
      </c>
      <c r="S6581">
        <v>0.65790000000000004</v>
      </c>
      <c r="T6581">
        <v>0.65790000000000004</v>
      </c>
      <c r="U6581">
        <v>4.9870000000000001</v>
      </c>
      <c r="V6581">
        <v>-2.6247578E-3</v>
      </c>
      <c r="W6581" t="s">
        <v>38</v>
      </c>
      <c r="X6581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581" s="4">
        <f>IF(bot_orders[[#This Row],[side]]="buy", bot_orders[[#This Row],[accFillSz]] + bot_orders[[#This Row],[fee]], -bot_orders[[#This Row],[accFillSz]])</f>
        <v>-4.9870000000000001</v>
      </c>
      <c r="Z6581" s="4">
        <f>IF(bot_orders[[#This Row],[side]]="sell",bot_orders[[#This Row],[accFillSz]]*bot_orders[[#This Row],[avgPx]]+bot_orders[[#This Row],[fee]], 0)</f>
        <v>3.2783225422000002</v>
      </c>
      <c r="AA6581" s="4">
        <f>IF(bot_orders[[#This Row],[side]]="sell",-bot_orders[[#This Row],[accFillSz]],bot_orders[[#This Row],[accFillSz]]+bot_orders[[#This Row],[fee]])</f>
        <v>-4.9870000000000001</v>
      </c>
      <c r="AB6581">
        <v>0</v>
      </c>
      <c r="AC6581" t="s">
        <v>39</v>
      </c>
      <c r="AD6581">
        <v>0</v>
      </c>
      <c r="AE6581" t="s">
        <v>40</v>
      </c>
      <c r="AF6581" t="s">
        <v>41</v>
      </c>
      <c r="AG6581" t="s">
        <v>42</v>
      </c>
      <c r="AH6581" t="s">
        <v>28</v>
      </c>
      <c r="AI6581">
        <v>-4.9870000000000001</v>
      </c>
      <c r="AJ6581">
        <v>3.27832254</v>
      </c>
    </row>
    <row r="6582" spans="1:36" x14ac:dyDescent="0.3">
      <c r="A6582">
        <v>6345</v>
      </c>
      <c r="B6582" t="s">
        <v>294</v>
      </c>
      <c r="C6582" t="s">
        <v>28</v>
      </c>
      <c r="D6582" t="s">
        <v>29</v>
      </c>
      <c r="E6582" t="s">
        <v>30</v>
      </c>
      <c r="F6582" t="s">
        <v>31</v>
      </c>
      <c r="G6582" t="s">
        <v>115</v>
      </c>
      <c r="H6582" t="s">
        <v>17469</v>
      </c>
      <c r="I6582" s="4" t="s">
        <v>17470</v>
      </c>
      <c r="J6582" s="1">
        <f>((((bot_orders[[#This Row],[cTime]]/ 1000)+3*3600) / 86400) + DATE(1970,1,1))</f>
        <v>45782.135903865739</v>
      </c>
      <c r="K6582" s="4" t="s">
        <v>17471</v>
      </c>
      <c r="L6582" s="1">
        <f>((((bot_orders[[#This Row],[uTime]]/ 1000)+3*3600) / 86400) + DATE(1970,1,1))</f>
        <v>45782.180464328703</v>
      </c>
      <c r="M6582" t="s">
        <v>34</v>
      </c>
      <c r="N6582" t="s">
        <v>28</v>
      </c>
      <c r="O6582" t="s">
        <v>35</v>
      </c>
      <c r="P6582">
        <v>4.9909999999999997</v>
      </c>
      <c r="Q6582" t="s">
        <v>36</v>
      </c>
      <c r="R6582" t="s">
        <v>55</v>
      </c>
      <c r="S6582">
        <v>0.65590000000000004</v>
      </c>
      <c r="T6582">
        <v>0.65590000000000004</v>
      </c>
      <c r="U6582">
        <v>4.9909999999999997</v>
      </c>
      <c r="V6582">
        <v>-3.9928000000000003E-3</v>
      </c>
      <c r="W6582" t="s">
        <v>39</v>
      </c>
      <c r="X6582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582" s="4">
        <f>IF(bot_orders[[#This Row],[side]]="buy", bot_orders[[#This Row],[accFillSz]] + bot_orders[[#This Row],[fee]], -bot_orders[[#This Row],[accFillSz]])</f>
        <v>4.9870071999999999</v>
      </c>
      <c r="Z6582" s="4">
        <f>IF(bot_orders[[#This Row],[side]]="sell",bot_orders[[#This Row],[accFillSz]]*bot_orders[[#This Row],[avgPx]]+bot_orders[[#This Row],[fee]], 0)</f>
        <v>0</v>
      </c>
      <c r="AA6582" s="4">
        <f>IF(bot_orders[[#This Row],[side]]="sell",-bot_orders[[#This Row],[accFillSz]],bot_orders[[#This Row],[accFillSz]]+bot_orders[[#This Row],[fee]])</f>
        <v>4.9870071999999999</v>
      </c>
      <c r="AB6582">
        <v>0</v>
      </c>
      <c r="AC6582" t="s">
        <v>38</v>
      </c>
      <c r="AD6582">
        <v>0</v>
      </c>
      <c r="AE6582" t="s">
        <v>40</v>
      </c>
      <c r="AF6582" t="s">
        <v>41</v>
      </c>
      <c r="AG6582" t="s">
        <v>42</v>
      </c>
      <c r="AH6582" t="s">
        <v>28</v>
      </c>
      <c r="AI6582">
        <v>4.9870071999999999</v>
      </c>
      <c r="AJ6582">
        <v>-3.2735968999999998</v>
      </c>
    </row>
    <row r="6583" spans="1:36" x14ac:dyDescent="0.3">
      <c r="A6583">
        <v>6346</v>
      </c>
      <c r="B6583" t="s">
        <v>294</v>
      </c>
      <c r="C6583" t="s">
        <v>28</v>
      </c>
      <c r="D6583" t="s">
        <v>29</v>
      </c>
      <c r="E6583" t="s">
        <v>30</v>
      </c>
      <c r="F6583" t="s">
        <v>31</v>
      </c>
      <c r="G6583" t="s">
        <v>125</v>
      </c>
      <c r="H6583" t="s">
        <v>17472</v>
      </c>
      <c r="I6583" s="4" t="s">
        <v>17473</v>
      </c>
      <c r="J6583" s="1">
        <f>((((bot_orders[[#This Row],[cTime]]/ 1000)+3*3600) / 86400) + DATE(1970,1,1))</f>
        <v>45782.144109351852</v>
      </c>
      <c r="K6583" s="4" t="s">
        <v>17474</v>
      </c>
      <c r="L6583" s="1">
        <f>((((bot_orders[[#This Row],[uTime]]/ 1000)+3*3600) / 86400) + DATE(1970,1,1))</f>
        <v>45782.149167754629</v>
      </c>
      <c r="M6583" t="s">
        <v>34</v>
      </c>
      <c r="N6583" t="s">
        <v>28</v>
      </c>
      <c r="O6583" t="s">
        <v>35</v>
      </c>
      <c r="P6583">
        <v>4.9909999999999997</v>
      </c>
      <c r="Q6583" t="s">
        <v>36</v>
      </c>
      <c r="R6583" t="s">
        <v>55</v>
      </c>
      <c r="S6583">
        <v>0.65790000000000004</v>
      </c>
      <c r="T6583">
        <v>0.65790000000000004</v>
      </c>
      <c r="U6583">
        <v>4.9909999999999997</v>
      </c>
      <c r="V6583">
        <v>-3.9928000000000003E-3</v>
      </c>
      <c r="W6583" t="s">
        <v>39</v>
      </c>
      <c r="X6583" s="4">
        <f>IF(bot_orders[[#This Row],[side]]="sell", bot_orders[[#This Row],[accFillSz]]*bot_orders[[#This Row],[avgPx]] + bot_orders[[#This Row],[fee]], -bot_orders[[#This Row],[accFillSz]]*bot_orders[[#This Row],[avgPx]])</f>
        <v>-3.2835789000000002</v>
      </c>
      <c r="Y6583" s="4">
        <f>IF(bot_orders[[#This Row],[side]]="buy", bot_orders[[#This Row],[accFillSz]] + bot_orders[[#This Row],[fee]], -bot_orders[[#This Row],[accFillSz]])</f>
        <v>4.9870071999999999</v>
      </c>
      <c r="Z6583" s="4">
        <f>IF(bot_orders[[#This Row],[side]]="sell",bot_orders[[#This Row],[accFillSz]]*bot_orders[[#This Row],[avgPx]]+bot_orders[[#This Row],[fee]], 0)</f>
        <v>0</v>
      </c>
      <c r="AA6583" s="4">
        <f>IF(bot_orders[[#This Row],[side]]="sell",-bot_orders[[#This Row],[accFillSz]],bot_orders[[#This Row],[accFillSz]]+bot_orders[[#This Row],[fee]])</f>
        <v>4.9870071999999999</v>
      </c>
      <c r="AB6583">
        <v>0</v>
      </c>
      <c r="AC6583" t="s">
        <v>38</v>
      </c>
      <c r="AD6583">
        <v>0</v>
      </c>
      <c r="AE6583" t="s">
        <v>40</v>
      </c>
      <c r="AF6583" t="s">
        <v>41</v>
      </c>
      <c r="AG6583" t="s">
        <v>42</v>
      </c>
      <c r="AH6583" t="s">
        <v>28</v>
      </c>
      <c r="AI6583">
        <v>4.9870071999999999</v>
      </c>
      <c r="AJ6583">
        <v>-3.2835789000000002</v>
      </c>
    </row>
    <row r="6584" spans="1:36" x14ac:dyDescent="0.3">
      <c r="A6584">
        <v>6347</v>
      </c>
      <c r="B6584" t="s">
        <v>294</v>
      </c>
      <c r="C6584" t="s">
        <v>28</v>
      </c>
      <c r="D6584" t="s">
        <v>29</v>
      </c>
      <c r="E6584" t="s">
        <v>30</v>
      </c>
      <c r="F6584" t="s">
        <v>31</v>
      </c>
      <c r="G6584" t="s">
        <v>128</v>
      </c>
      <c r="H6584" t="s">
        <v>17475</v>
      </c>
      <c r="I6584" s="4" t="s">
        <v>17476</v>
      </c>
      <c r="J6584" s="1">
        <f>((((bot_orders[[#This Row],[cTime]]/ 1000)+3*3600) / 86400) + DATE(1970,1,1))</f>
        <v>45782.144109398148</v>
      </c>
      <c r="K6584" s="4" t="s">
        <v>17477</v>
      </c>
      <c r="L6584" s="1">
        <f>((((bot_orders[[#This Row],[uTime]]/ 1000)+3*3600) / 86400) + DATE(1970,1,1))</f>
        <v>45782.144127916661</v>
      </c>
      <c r="M6584" t="s">
        <v>34</v>
      </c>
      <c r="N6584" t="s">
        <v>28</v>
      </c>
      <c r="O6584" t="s">
        <v>35</v>
      </c>
      <c r="P6584">
        <v>4.7640000000000002</v>
      </c>
      <c r="Q6584" t="s">
        <v>36</v>
      </c>
      <c r="R6584" t="s">
        <v>55</v>
      </c>
      <c r="S6584">
        <v>0.66</v>
      </c>
      <c r="T6584">
        <v>0.66</v>
      </c>
      <c r="U6584">
        <v>4.7640000000000002</v>
      </c>
      <c r="V6584">
        <v>-3.8111999999999998E-3</v>
      </c>
      <c r="W6584" t="s">
        <v>39</v>
      </c>
      <c r="X6584" s="4">
        <f>IF(bot_orders[[#This Row],[side]]="sell", bot_orders[[#This Row],[accFillSz]]*bot_orders[[#This Row],[avgPx]] + bot_orders[[#This Row],[fee]], -bot_orders[[#This Row],[accFillSz]]*bot_orders[[#This Row],[avgPx]])</f>
        <v>-3.1442400000000004</v>
      </c>
      <c r="Y6584" s="4">
        <f>IF(bot_orders[[#This Row],[side]]="buy", bot_orders[[#This Row],[accFillSz]] + bot_orders[[#This Row],[fee]], -bot_orders[[#This Row],[accFillSz]])</f>
        <v>4.7601887999999999</v>
      </c>
      <c r="Z6584" s="4">
        <f>IF(bot_orders[[#This Row],[side]]="sell",bot_orders[[#This Row],[accFillSz]]*bot_orders[[#This Row],[avgPx]]+bot_orders[[#This Row],[fee]], 0)</f>
        <v>0</v>
      </c>
      <c r="AA6584" s="4">
        <f>IF(bot_orders[[#This Row],[side]]="sell",-bot_orders[[#This Row],[accFillSz]],bot_orders[[#This Row],[accFillSz]]+bot_orders[[#This Row],[fee]])</f>
        <v>4.7601887999999999</v>
      </c>
      <c r="AB6584">
        <v>0</v>
      </c>
      <c r="AC6584" t="s">
        <v>38</v>
      </c>
      <c r="AD6584">
        <v>0</v>
      </c>
      <c r="AE6584" t="s">
        <v>40</v>
      </c>
      <c r="AF6584" t="s">
        <v>41</v>
      </c>
      <c r="AG6584" t="s">
        <v>42</v>
      </c>
      <c r="AH6584" t="s">
        <v>28</v>
      </c>
      <c r="AI6584">
        <v>4.7601887999999999</v>
      </c>
      <c r="AJ6584">
        <v>-3.1442399999999999</v>
      </c>
    </row>
    <row r="6585" spans="1:36" x14ac:dyDescent="0.3">
      <c r="A6585">
        <v>6348</v>
      </c>
      <c r="B6585" t="s">
        <v>294</v>
      </c>
      <c r="C6585" t="s">
        <v>28</v>
      </c>
      <c r="D6585" t="s">
        <v>29</v>
      </c>
      <c r="E6585" t="s">
        <v>30</v>
      </c>
      <c r="F6585" t="s">
        <v>31</v>
      </c>
      <c r="G6585" t="s">
        <v>128</v>
      </c>
      <c r="H6585" t="s">
        <v>17478</v>
      </c>
      <c r="I6585" s="4" t="s">
        <v>17479</v>
      </c>
      <c r="J6585" s="1">
        <f>((((bot_orders[[#This Row],[cTime]]/ 1000)+3*3600) / 86400) + DATE(1970,1,1))</f>
        <v>45782.144127928244</v>
      </c>
      <c r="K6585" s="4" t="s">
        <v>17480</v>
      </c>
      <c r="L6585" s="1">
        <f>((((bot_orders[[#This Row],[uTime]]/ 1000)+3*3600) / 86400) + DATE(1970,1,1))</f>
        <v>45782.164048148145</v>
      </c>
      <c r="M6585" t="s">
        <v>34</v>
      </c>
      <c r="N6585" t="s">
        <v>28</v>
      </c>
      <c r="O6585" t="s">
        <v>35</v>
      </c>
      <c r="P6585">
        <v>4.76</v>
      </c>
      <c r="Q6585" t="s">
        <v>36</v>
      </c>
      <c r="R6585" t="s">
        <v>37</v>
      </c>
      <c r="S6585">
        <v>0.66200000000000003</v>
      </c>
      <c r="T6585">
        <v>0.66200000000000003</v>
      </c>
      <c r="U6585">
        <v>4.76</v>
      </c>
      <c r="V6585">
        <v>-2.5208959999999999E-3</v>
      </c>
      <c r="W6585" t="s">
        <v>38</v>
      </c>
      <c r="X6585" s="4">
        <f>IF(bot_orders[[#This Row],[side]]="sell", bot_orders[[#This Row],[accFillSz]]*bot_orders[[#This Row],[avgPx]] + bot_orders[[#This Row],[fee]], -bot_orders[[#This Row],[accFillSz]]*bot_orders[[#This Row],[avgPx]])</f>
        <v>3.1485991040000001</v>
      </c>
      <c r="Y6585" s="4">
        <f>IF(bot_orders[[#This Row],[side]]="buy", bot_orders[[#This Row],[accFillSz]] + bot_orders[[#This Row],[fee]], -bot_orders[[#This Row],[accFillSz]])</f>
        <v>-4.76</v>
      </c>
      <c r="Z6585" s="4">
        <f>IF(bot_orders[[#This Row],[side]]="sell",bot_orders[[#This Row],[accFillSz]]*bot_orders[[#This Row],[avgPx]]+bot_orders[[#This Row],[fee]], 0)</f>
        <v>3.1485991040000001</v>
      </c>
      <c r="AA6585" s="4">
        <f>IF(bot_orders[[#This Row],[side]]="sell",-bot_orders[[#This Row],[accFillSz]],bot_orders[[#This Row],[accFillSz]]+bot_orders[[#This Row],[fee]])</f>
        <v>-4.76</v>
      </c>
      <c r="AB6585">
        <v>0</v>
      </c>
      <c r="AC6585" t="s">
        <v>39</v>
      </c>
      <c r="AD6585">
        <v>0</v>
      </c>
      <c r="AE6585" t="s">
        <v>40</v>
      </c>
      <c r="AF6585" t="s">
        <v>41</v>
      </c>
      <c r="AG6585" t="s">
        <v>42</v>
      </c>
      <c r="AH6585" t="s">
        <v>28</v>
      </c>
      <c r="AI6585">
        <v>-4.76</v>
      </c>
      <c r="AJ6585">
        <v>3.1485991000000002</v>
      </c>
    </row>
    <row r="6586" spans="1:36" x14ac:dyDescent="0.3">
      <c r="A6586">
        <v>6349</v>
      </c>
      <c r="B6586" t="s">
        <v>294</v>
      </c>
      <c r="C6586" t="s">
        <v>28</v>
      </c>
      <c r="D6586" t="s">
        <v>29</v>
      </c>
      <c r="E6586" t="s">
        <v>30</v>
      </c>
      <c r="F6586" t="s">
        <v>31</v>
      </c>
      <c r="G6586" t="s">
        <v>123</v>
      </c>
      <c r="H6586" t="s">
        <v>17481</v>
      </c>
      <c r="I6586" s="4" t="s">
        <v>17482</v>
      </c>
      <c r="J6586" s="1">
        <f>((((bot_orders[[#This Row],[cTime]]/ 1000)+3*3600) / 86400) + DATE(1970,1,1))</f>
        <v>45782.149167766205</v>
      </c>
      <c r="K6586" s="4" t="s">
        <v>17483</v>
      </c>
      <c r="L6586" s="1">
        <f>((((bot_orders[[#This Row],[uTime]]/ 1000)+3*3600) / 86400) + DATE(1970,1,1))</f>
        <v>45782.161204340278</v>
      </c>
      <c r="M6586" t="s">
        <v>34</v>
      </c>
      <c r="N6586" t="s">
        <v>28</v>
      </c>
      <c r="O6586" t="s">
        <v>35</v>
      </c>
      <c r="P6586">
        <v>4.9870000000000001</v>
      </c>
      <c r="Q6586" t="s">
        <v>36</v>
      </c>
      <c r="R6586" t="s">
        <v>37</v>
      </c>
      <c r="S6586">
        <v>0.66</v>
      </c>
      <c r="T6586">
        <v>0.66</v>
      </c>
      <c r="U6586">
        <v>4.9870000000000001</v>
      </c>
      <c r="V6586">
        <v>-2.6331359999999999E-3</v>
      </c>
      <c r="W6586" t="s">
        <v>38</v>
      </c>
      <c r="X6586" s="4">
        <f>IF(bot_orders[[#This Row],[side]]="sell", bot_orders[[#This Row],[accFillSz]]*bot_orders[[#This Row],[avgPx]] + bot_orders[[#This Row],[fee]], -bot_orders[[#This Row],[accFillSz]]*bot_orders[[#This Row],[avgPx]])</f>
        <v>3.288786864</v>
      </c>
      <c r="Y6586" s="4">
        <f>IF(bot_orders[[#This Row],[side]]="buy", bot_orders[[#This Row],[accFillSz]] + bot_orders[[#This Row],[fee]], -bot_orders[[#This Row],[accFillSz]])</f>
        <v>-4.9870000000000001</v>
      </c>
      <c r="Z6586" s="4">
        <f>IF(bot_orders[[#This Row],[side]]="sell",bot_orders[[#This Row],[accFillSz]]*bot_orders[[#This Row],[avgPx]]+bot_orders[[#This Row],[fee]], 0)</f>
        <v>3.288786864</v>
      </c>
      <c r="AA6586" s="4">
        <f>IF(bot_orders[[#This Row],[side]]="sell",-bot_orders[[#This Row],[accFillSz]],bot_orders[[#This Row],[accFillSz]]+bot_orders[[#This Row],[fee]])</f>
        <v>-4.9870000000000001</v>
      </c>
      <c r="AB6586">
        <v>0</v>
      </c>
      <c r="AC6586" t="s">
        <v>39</v>
      </c>
      <c r="AD6586">
        <v>0</v>
      </c>
      <c r="AE6586" t="s">
        <v>40</v>
      </c>
      <c r="AF6586" t="s">
        <v>41</v>
      </c>
      <c r="AG6586" t="s">
        <v>42</v>
      </c>
      <c r="AH6586" t="s">
        <v>28</v>
      </c>
      <c r="AI6586">
        <v>-4.9870000000000001</v>
      </c>
      <c r="AJ6586">
        <v>3.2887868600000001</v>
      </c>
    </row>
    <row r="6587" spans="1:36" x14ac:dyDescent="0.3">
      <c r="A6587">
        <v>6350</v>
      </c>
      <c r="B6587" t="s">
        <v>294</v>
      </c>
      <c r="C6587" t="s">
        <v>28</v>
      </c>
      <c r="D6587" t="s">
        <v>29</v>
      </c>
      <c r="E6587" t="s">
        <v>30</v>
      </c>
      <c r="F6587" t="s">
        <v>31</v>
      </c>
      <c r="G6587" t="s">
        <v>123</v>
      </c>
      <c r="H6587" t="s">
        <v>17484</v>
      </c>
      <c r="I6587" s="4" t="s">
        <v>17485</v>
      </c>
      <c r="J6587" s="1">
        <f>((((bot_orders[[#This Row],[cTime]]/ 1000)+3*3600) / 86400) + DATE(1970,1,1))</f>
        <v>45782.161204351854</v>
      </c>
      <c r="K6587" s="4" t="s">
        <v>17486</v>
      </c>
      <c r="L6587" s="1">
        <f>((((bot_orders[[#This Row],[uTime]]/ 1000)+3*3600) / 86400) + DATE(1970,1,1))</f>
        <v>45782.171078842592</v>
      </c>
      <c r="M6587" t="s">
        <v>34</v>
      </c>
      <c r="N6587" t="s">
        <v>28</v>
      </c>
      <c r="O6587" t="s">
        <v>35</v>
      </c>
      <c r="P6587">
        <v>4.9909999999999997</v>
      </c>
      <c r="Q6587" t="s">
        <v>36</v>
      </c>
      <c r="R6587" t="s">
        <v>55</v>
      </c>
      <c r="S6587">
        <v>0.65790000000000004</v>
      </c>
      <c r="T6587">
        <v>0.65790000000000004</v>
      </c>
      <c r="U6587">
        <v>4.9909999999999997</v>
      </c>
      <c r="V6587">
        <v>-3.9928000000000003E-3</v>
      </c>
      <c r="W6587" t="s">
        <v>39</v>
      </c>
      <c r="X6587" s="4">
        <f>IF(bot_orders[[#This Row],[side]]="sell", bot_orders[[#This Row],[accFillSz]]*bot_orders[[#This Row],[avgPx]] + bot_orders[[#This Row],[fee]], -bot_orders[[#This Row],[accFillSz]]*bot_orders[[#This Row],[avgPx]])</f>
        <v>-3.2835789000000002</v>
      </c>
      <c r="Y6587" s="4">
        <f>IF(bot_orders[[#This Row],[side]]="buy", bot_orders[[#This Row],[accFillSz]] + bot_orders[[#This Row],[fee]], -bot_orders[[#This Row],[accFillSz]])</f>
        <v>4.9870071999999999</v>
      </c>
      <c r="Z6587" s="4">
        <f>IF(bot_orders[[#This Row],[side]]="sell",bot_orders[[#This Row],[accFillSz]]*bot_orders[[#This Row],[avgPx]]+bot_orders[[#This Row],[fee]], 0)</f>
        <v>0</v>
      </c>
      <c r="AA6587" s="4">
        <f>IF(bot_orders[[#This Row],[side]]="sell",-bot_orders[[#This Row],[accFillSz]],bot_orders[[#This Row],[accFillSz]]+bot_orders[[#This Row],[fee]])</f>
        <v>4.9870071999999999</v>
      </c>
      <c r="AB6587">
        <v>0</v>
      </c>
      <c r="AC6587" t="s">
        <v>38</v>
      </c>
      <c r="AD6587">
        <v>0</v>
      </c>
      <c r="AE6587" t="s">
        <v>40</v>
      </c>
      <c r="AF6587" t="s">
        <v>41</v>
      </c>
      <c r="AG6587" t="s">
        <v>42</v>
      </c>
      <c r="AH6587" t="s">
        <v>28</v>
      </c>
      <c r="AI6587">
        <v>4.9870071999999999</v>
      </c>
      <c r="AJ6587">
        <v>-3.2835789000000002</v>
      </c>
    </row>
    <row r="6588" spans="1:36" x14ac:dyDescent="0.3">
      <c r="A6588">
        <v>6351</v>
      </c>
      <c r="B6588" t="s">
        <v>294</v>
      </c>
      <c r="C6588" t="s">
        <v>28</v>
      </c>
      <c r="D6588" t="s">
        <v>29</v>
      </c>
      <c r="E6588" t="s">
        <v>30</v>
      </c>
      <c r="F6588" t="s">
        <v>31</v>
      </c>
      <c r="G6588" t="s">
        <v>137</v>
      </c>
      <c r="H6588" t="s">
        <v>17487</v>
      </c>
      <c r="I6588" s="4" t="s">
        <v>17488</v>
      </c>
      <c r="J6588" s="1">
        <f>((((bot_orders[[#This Row],[cTime]]/ 1000)+3*3600) / 86400) + DATE(1970,1,1))</f>
        <v>45782.164048159721</v>
      </c>
      <c r="K6588" s="4" t="s">
        <v>17489</v>
      </c>
      <c r="L6588" s="1">
        <f>((((bot_orders[[#This Row],[uTime]]/ 1000)+3*3600) / 86400) + DATE(1970,1,1))</f>
        <v>45782.167221226853</v>
      </c>
      <c r="M6588" t="s">
        <v>34</v>
      </c>
      <c r="N6588" t="s">
        <v>28</v>
      </c>
      <c r="O6588" t="s">
        <v>35</v>
      </c>
      <c r="P6588">
        <v>4.7640000000000002</v>
      </c>
      <c r="Q6588" t="s">
        <v>36</v>
      </c>
      <c r="R6588" t="s">
        <v>55</v>
      </c>
      <c r="S6588">
        <v>0.66</v>
      </c>
      <c r="T6588">
        <v>0.66</v>
      </c>
      <c r="U6588">
        <v>4.7640000000000002</v>
      </c>
      <c r="V6588">
        <v>-3.8111999999999998E-3</v>
      </c>
      <c r="W6588" t="s">
        <v>39</v>
      </c>
      <c r="X6588" s="4">
        <f>IF(bot_orders[[#This Row],[side]]="sell", bot_orders[[#This Row],[accFillSz]]*bot_orders[[#This Row],[avgPx]] + bot_orders[[#This Row],[fee]], -bot_orders[[#This Row],[accFillSz]]*bot_orders[[#This Row],[avgPx]])</f>
        <v>-3.1442400000000004</v>
      </c>
      <c r="Y6588" s="4">
        <f>IF(bot_orders[[#This Row],[side]]="buy", bot_orders[[#This Row],[accFillSz]] + bot_orders[[#This Row],[fee]], -bot_orders[[#This Row],[accFillSz]])</f>
        <v>4.7601887999999999</v>
      </c>
      <c r="Z6588" s="4">
        <f>IF(bot_orders[[#This Row],[side]]="sell",bot_orders[[#This Row],[accFillSz]]*bot_orders[[#This Row],[avgPx]]+bot_orders[[#This Row],[fee]], 0)</f>
        <v>0</v>
      </c>
      <c r="AA6588" s="4">
        <f>IF(bot_orders[[#This Row],[side]]="sell",-bot_orders[[#This Row],[accFillSz]],bot_orders[[#This Row],[accFillSz]]+bot_orders[[#This Row],[fee]])</f>
        <v>4.7601887999999999</v>
      </c>
      <c r="AB6588">
        <v>0</v>
      </c>
      <c r="AC6588" t="s">
        <v>38</v>
      </c>
      <c r="AD6588">
        <v>0</v>
      </c>
      <c r="AE6588" t="s">
        <v>40</v>
      </c>
      <c r="AF6588" t="s">
        <v>41</v>
      </c>
      <c r="AG6588" t="s">
        <v>42</v>
      </c>
      <c r="AH6588" t="s">
        <v>28</v>
      </c>
      <c r="AI6588">
        <v>4.7601887999999999</v>
      </c>
      <c r="AJ6588">
        <v>-3.1442399999999999</v>
      </c>
    </row>
    <row r="6589" spans="1:36" x14ac:dyDescent="0.3">
      <c r="A6589">
        <v>6352</v>
      </c>
      <c r="B6589" t="s">
        <v>294</v>
      </c>
      <c r="C6589" t="s">
        <v>28</v>
      </c>
      <c r="D6589" t="s">
        <v>29</v>
      </c>
      <c r="E6589" t="s">
        <v>30</v>
      </c>
      <c r="F6589" t="s">
        <v>31</v>
      </c>
      <c r="G6589" t="s">
        <v>121</v>
      </c>
      <c r="H6589" t="s">
        <v>17490</v>
      </c>
      <c r="I6589" s="4" t="s">
        <v>17491</v>
      </c>
      <c r="J6589" s="1">
        <f>((((bot_orders[[#This Row],[cTime]]/ 1000)+3*3600) / 86400) + DATE(1970,1,1))</f>
        <v>45782.164048321763</v>
      </c>
      <c r="K6589" s="4" t="s">
        <v>17492</v>
      </c>
      <c r="L6589" s="1">
        <f>((((bot_orders[[#This Row],[uTime]]/ 1000)+3*3600) / 86400) + DATE(1970,1,1))</f>
        <v>45782.164048356484</v>
      </c>
      <c r="M6589" t="s">
        <v>34</v>
      </c>
      <c r="N6589" t="s">
        <v>28</v>
      </c>
      <c r="O6589" t="s">
        <v>35</v>
      </c>
      <c r="P6589">
        <v>4.7640000000000002</v>
      </c>
      <c r="Q6589" t="s">
        <v>36</v>
      </c>
      <c r="R6589" t="s">
        <v>55</v>
      </c>
      <c r="S6589">
        <v>0.66200000000000003</v>
      </c>
      <c r="T6589">
        <v>0.66200000000000003</v>
      </c>
      <c r="U6589">
        <v>4.7640000000000002</v>
      </c>
      <c r="V6589">
        <v>-4.764E-3</v>
      </c>
      <c r="W6589" t="s">
        <v>39</v>
      </c>
      <c r="X6589" s="4">
        <f>IF(bot_orders[[#This Row],[side]]="sell", bot_orders[[#This Row],[accFillSz]]*bot_orders[[#This Row],[avgPx]] + bot_orders[[#This Row],[fee]], -bot_orders[[#This Row],[accFillSz]]*bot_orders[[#This Row],[avgPx]])</f>
        <v>-3.1537680000000003</v>
      </c>
      <c r="Y6589" s="4">
        <f>IF(bot_orders[[#This Row],[side]]="buy", bot_orders[[#This Row],[accFillSz]] + bot_orders[[#This Row],[fee]], -bot_orders[[#This Row],[accFillSz]])</f>
        <v>4.7592360000000005</v>
      </c>
      <c r="Z6589" s="4">
        <f>IF(bot_orders[[#This Row],[side]]="sell",bot_orders[[#This Row],[accFillSz]]*bot_orders[[#This Row],[avgPx]]+bot_orders[[#This Row],[fee]], 0)</f>
        <v>0</v>
      </c>
      <c r="AA6589" s="4">
        <f>IF(bot_orders[[#This Row],[side]]="sell",-bot_orders[[#This Row],[accFillSz]],bot_orders[[#This Row],[accFillSz]]+bot_orders[[#This Row],[fee]])</f>
        <v>4.7592360000000005</v>
      </c>
      <c r="AB6589">
        <v>0</v>
      </c>
      <c r="AC6589" t="s">
        <v>38</v>
      </c>
      <c r="AD6589">
        <v>0</v>
      </c>
      <c r="AE6589" t="s">
        <v>40</v>
      </c>
      <c r="AF6589" t="s">
        <v>41</v>
      </c>
      <c r="AG6589" t="s">
        <v>42</v>
      </c>
      <c r="AH6589" t="s">
        <v>28</v>
      </c>
      <c r="AI6589">
        <v>4.7592359999999996</v>
      </c>
      <c r="AJ6589">
        <v>-3.1537679999999999</v>
      </c>
    </row>
    <row r="6590" spans="1:36" x14ac:dyDescent="0.3">
      <c r="A6590">
        <v>6353</v>
      </c>
      <c r="B6590" t="s">
        <v>294</v>
      </c>
      <c r="C6590" t="s">
        <v>28</v>
      </c>
      <c r="D6590" t="s">
        <v>29</v>
      </c>
      <c r="E6590" t="s">
        <v>30</v>
      </c>
      <c r="F6590" t="s">
        <v>31</v>
      </c>
      <c r="G6590" t="s">
        <v>121</v>
      </c>
      <c r="H6590" t="s">
        <v>17493</v>
      </c>
      <c r="I6590" s="4" t="s">
        <v>17494</v>
      </c>
      <c r="J6590" s="1">
        <f>((((bot_orders[[#This Row],[cTime]]/ 1000)+3*3600) / 86400) + DATE(1970,1,1))</f>
        <v>45782.164048368053</v>
      </c>
      <c r="K6590" s="4" t="s">
        <v>17495</v>
      </c>
      <c r="L6590" s="1">
        <f>((((bot_orders[[#This Row],[uTime]]/ 1000)+3*3600) / 86400) + DATE(1970,1,1))</f>
        <v>45782.365458749999</v>
      </c>
      <c r="M6590" t="s">
        <v>34</v>
      </c>
      <c r="N6590" t="s">
        <v>28</v>
      </c>
      <c r="O6590" t="s">
        <v>35</v>
      </c>
      <c r="P6590">
        <v>4.7590000000000003</v>
      </c>
      <c r="Q6590" t="s">
        <v>36</v>
      </c>
      <c r="R6590" t="s">
        <v>37</v>
      </c>
      <c r="S6590">
        <v>0.66400000000000003</v>
      </c>
      <c r="T6590">
        <v>0.66400000000000003</v>
      </c>
      <c r="U6590">
        <v>4.7590000000000003</v>
      </c>
      <c r="V6590">
        <v>-2.5279807999999998E-3</v>
      </c>
      <c r="W6590" t="s">
        <v>38</v>
      </c>
      <c r="X6590" s="4">
        <f>IF(bot_orders[[#This Row],[side]]="sell", bot_orders[[#This Row],[accFillSz]]*bot_orders[[#This Row],[avgPx]] + bot_orders[[#This Row],[fee]], -bot_orders[[#This Row],[accFillSz]]*bot_orders[[#This Row],[avgPx]])</f>
        <v>3.1574480192000003</v>
      </c>
      <c r="Y6590" s="4">
        <f>IF(bot_orders[[#This Row],[side]]="buy", bot_orders[[#This Row],[accFillSz]] + bot_orders[[#This Row],[fee]], -bot_orders[[#This Row],[accFillSz]])</f>
        <v>-4.7590000000000003</v>
      </c>
      <c r="Z6590" s="4">
        <f>IF(bot_orders[[#This Row],[side]]="sell",bot_orders[[#This Row],[accFillSz]]*bot_orders[[#This Row],[avgPx]]+bot_orders[[#This Row],[fee]], 0)</f>
        <v>3.1574480192000003</v>
      </c>
      <c r="AA6590" s="4">
        <f>IF(bot_orders[[#This Row],[side]]="sell",-bot_orders[[#This Row],[accFillSz]],bot_orders[[#This Row],[accFillSz]]+bot_orders[[#This Row],[fee]])</f>
        <v>-4.7590000000000003</v>
      </c>
      <c r="AB6590">
        <v>0</v>
      </c>
      <c r="AC6590" t="s">
        <v>39</v>
      </c>
      <c r="AD6590">
        <v>0</v>
      </c>
      <c r="AE6590" t="s">
        <v>40</v>
      </c>
      <c r="AF6590" t="s">
        <v>41</v>
      </c>
      <c r="AG6590" t="s">
        <v>42</v>
      </c>
      <c r="AH6590" t="s">
        <v>28</v>
      </c>
      <c r="AI6590">
        <v>-4.7590000000000003</v>
      </c>
      <c r="AJ6590">
        <v>3.1574480199999999</v>
      </c>
    </row>
    <row r="6591" spans="1:36" x14ac:dyDescent="0.3">
      <c r="A6591">
        <v>6355</v>
      </c>
      <c r="B6591" t="s">
        <v>294</v>
      </c>
      <c r="C6591" t="s">
        <v>28</v>
      </c>
      <c r="D6591" t="s">
        <v>29</v>
      </c>
      <c r="E6591" t="s">
        <v>30</v>
      </c>
      <c r="F6591" t="s">
        <v>31</v>
      </c>
      <c r="G6591" t="s">
        <v>137</v>
      </c>
      <c r="H6591" t="s">
        <v>17496</v>
      </c>
      <c r="I6591" s="4" t="s">
        <v>17497</v>
      </c>
      <c r="J6591" s="1">
        <f>((((bot_orders[[#This Row],[cTime]]/ 1000)+3*3600) / 86400) + DATE(1970,1,1))</f>
        <v>45782.167221249998</v>
      </c>
      <c r="K6591" s="4" t="s">
        <v>17498</v>
      </c>
      <c r="L6591" s="1">
        <f>((((bot_orders[[#This Row],[uTime]]/ 1000)+3*3600) / 86400) + DATE(1970,1,1))</f>
        <v>45782.31885862269</v>
      </c>
      <c r="M6591" t="s">
        <v>34</v>
      </c>
      <c r="N6591" t="s">
        <v>28</v>
      </c>
      <c r="O6591" t="s">
        <v>35</v>
      </c>
      <c r="P6591">
        <v>4.76</v>
      </c>
      <c r="Q6591" t="s">
        <v>36</v>
      </c>
      <c r="R6591" t="s">
        <v>37</v>
      </c>
      <c r="S6591">
        <v>0.66200000000000003</v>
      </c>
      <c r="T6591">
        <v>0.66200000000000003</v>
      </c>
      <c r="U6591">
        <v>4.76</v>
      </c>
      <c r="V6591">
        <v>-2.5208959999999999E-3</v>
      </c>
      <c r="W6591" t="s">
        <v>38</v>
      </c>
      <c r="X6591" s="4">
        <f>IF(bot_orders[[#This Row],[side]]="sell", bot_orders[[#This Row],[accFillSz]]*bot_orders[[#This Row],[avgPx]] + bot_orders[[#This Row],[fee]], -bot_orders[[#This Row],[accFillSz]]*bot_orders[[#This Row],[avgPx]])</f>
        <v>3.1485991040000001</v>
      </c>
      <c r="Y6591" s="4">
        <f>IF(bot_orders[[#This Row],[side]]="buy", bot_orders[[#This Row],[accFillSz]] + bot_orders[[#This Row],[fee]], -bot_orders[[#This Row],[accFillSz]])</f>
        <v>-4.76</v>
      </c>
      <c r="Z6591" s="4">
        <f>IF(bot_orders[[#This Row],[side]]="sell",bot_orders[[#This Row],[accFillSz]]*bot_orders[[#This Row],[avgPx]]+bot_orders[[#This Row],[fee]], 0)</f>
        <v>3.1485991040000001</v>
      </c>
      <c r="AA6591" s="4">
        <f>IF(bot_orders[[#This Row],[side]]="sell",-bot_orders[[#This Row],[accFillSz]],bot_orders[[#This Row],[accFillSz]]+bot_orders[[#This Row],[fee]])</f>
        <v>-4.76</v>
      </c>
      <c r="AB6591">
        <v>0</v>
      </c>
      <c r="AC6591" t="s">
        <v>39</v>
      </c>
      <c r="AD6591">
        <v>0</v>
      </c>
      <c r="AE6591" t="s">
        <v>40</v>
      </c>
      <c r="AF6591" t="s">
        <v>41</v>
      </c>
      <c r="AG6591" t="s">
        <v>42</v>
      </c>
      <c r="AH6591" t="s">
        <v>28</v>
      </c>
      <c r="AI6591">
        <v>-4.76</v>
      </c>
      <c r="AJ6591">
        <v>3.1485991000000002</v>
      </c>
    </row>
    <row r="6592" spans="1:36" x14ac:dyDescent="0.3">
      <c r="A6592">
        <v>6356</v>
      </c>
      <c r="B6592" t="s">
        <v>294</v>
      </c>
      <c r="C6592" t="s">
        <v>28</v>
      </c>
      <c r="D6592" t="s">
        <v>29</v>
      </c>
      <c r="E6592" t="s">
        <v>30</v>
      </c>
      <c r="F6592" t="s">
        <v>31</v>
      </c>
      <c r="G6592" t="s">
        <v>135</v>
      </c>
      <c r="H6592" t="s">
        <v>17499</v>
      </c>
      <c r="I6592" s="4" t="s">
        <v>17500</v>
      </c>
      <c r="J6592" s="1">
        <f>((((bot_orders[[#This Row],[cTime]]/ 1000)+3*3600) / 86400) + DATE(1970,1,1))</f>
        <v>45782.171078854168</v>
      </c>
      <c r="K6592" s="4" t="s">
        <v>17501</v>
      </c>
      <c r="L6592" s="1">
        <f>((((bot_orders[[#This Row],[uTime]]/ 1000)+3*3600) / 86400) + DATE(1970,1,1))</f>
        <v>45782.173735462959</v>
      </c>
      <c r="M6592" t="s">
        <v>34</v>
      </c>
      <c r="N6592" t="s">
        <v>28</v>
      </c>
      <c r="O6592" t="s">
        <v>35</v>
      </c>
      <c r="P6592">
        <v>4.9870000000000001</v>
      </c>
      <c r="Q6592" t="s">
        <v>36</v>
      </c>
      <c r="R6592" t="s">
        <v>37</v>
      </c>
      <c r="S6592">
        <v>0.66</v>
      </c>
      <c r="T6592">
        <v>0.66</v>
      </c>
      <c r="U6592">
        <v>4.9870000000000001</v>
      </c>
      <c r="V6592">
        <v>-2.6331359999999999E-3</v>
      </c>
      <c r="W6592" t="s">
        <v>38</v>
      </c>
      <c r="X6592" s="4">
        <f>IF(bot_orders[[#This Row],[side]]="sell", bot_orders[[#This Row],[accFillSz]]*bot_orders[[#This Row],[avgPx]] + bot_orders[[#This Row],[fee]], -bot_orders[[#This Row],[accFillSz]]*bot_orders[[#This Row],[avgPx]])</f>
        <v>3.288786864</v>
      </c>
      <c r="Y6592" s="4">
        <f>IF(bot_orders[[#This Row],[side]]="buy", bot_orders[[#This Row],[accFillSz]] + bot_orders[[#This Row],[fee]], -bot_orders[[#This Row],[accFillSz]])</f>
        <v>-4.9870000000000001</v>
      </c>
      <c r="Z6592" s="4">
        <f>IF(bot_orders[[#This Row],[side]]="sell",bot_orders[[#This Row],[accFillSz]]*bot_orders[[#This Row],[avgPx]]+bot_orders[[#This Row],[fee]], 0)</f>
        <v>3.288786864</v>
      </c>
      <c r="AA6592" s="4">
        <f>IF(bot_orders[[#This Row],[side]]="sell",-bot_orders[[#This Row],[accFillSz]],bot_orders[[#This Row],[accFillSz]]+bot_orders[[#This Row],[fee]])</f>
        <v>-4.9870000000000001</v>
      </c>
      <c r="AB6592">
        <v>0</v>
      </c>
      <c r="AC6592" t="s">
        <v>39</v>
      </c>
      <c r="AD6592">
        <v>0</v>
      </c>
      <c r="AE6592" t="s">
        <v>40</v>
      </c>
      <c r="AF6592" t="s">
        <v>41</v>
      </c>
      <c r="AG6592" t="s">
        <v>42</v>
      </c>
      <c r="AH6592" t="s">
        <v>28</v>
      </c>
      <c r="AI6592">
        <v>-4.9870000000000001</v>
      </c>
      <c r="AJ6592">
        <v>3.2887868600000001</v>
      </c>
    </row>
    <row r="6593" spans="1:36" x14ac:dyDescent="0.3">
      <c r="A6593">
        <v>6357</v>
      </c>
      <c r="B6593" t="s">
        <v>294</v>
      </c>
      <c r="C6593" t="s">
        <v>28</v>
      </c>
      <c r="D6593" t="s">
        <v>29</v>
      </c>
      <c r="E6593" t="s">
        <v>30</v>
      </c>
      <c r="F6593" t="s">
        <v>31</v>
      </c>
      <c r="G6593" t="s">
        <v>135</v>
      </c>
      <c r="H6593" t="s">
        <v>17502</v>
      </c>
      <c r="I6593" s="4" t="s">
        <v>17503</v>
      </c>
      <c r="J6593" s="1">
        <f>((((bot_orders[[#This Row],[cTime]]/ 1000)+3*3600) / 86400) + DATE(1970,1,1))</f>
        <v>45782.173735474535</v>
      </c>
      <c r="K6593" s="4" t="s">
        <v>17504</v>
      </c>
      <c r="L6593" s="1">
        <f>((((bot_orders[[#This Row],[uTime]]/ 1000)+3*3600) / 86400) + DATE(1970,1,1))</f>
        <v>45782.179267233791</v>
      </c>
      <c r="M6593" t="s">
        <v>34</v>
      </c>
      <c r="N6593" t="s">
        <v>28</v>
      </c>
      <c r="O6593" t="s">
        <v>35</v>
      </c>
      <c r="P6593">
        <v>4.9909999999999997</v>
      </c>
      <c r="Q6593" t="s">
        <v>36</v>
      </c>
      <c r="R6593" t="s">
        <v>55</v>
      </c>
      <c r="S6593">
        <v>0.65790000000000004</v>
      </c>
      <c r="T6593">
        <v>0.65790000000000004</v>
      </c>
      <c r="U6593">
        <v>4.9909999999999997</v>
      </c>
      <c r="V6593">
        <v>-3.9928000000000003E-3</v>
      </c>
      <c r="W6593" t="s">
        <v>39</v>
      </c>
      <c r="X6593" s="4">
        <f>IF(bot_orders[[#This Row],[side]]="sell", bot_orders[[#This Row],[accFillSz]]*bot_orders[[#This Row],[avgPx]] + bot_orders[[#This Row],[fee]], -bot_orders[[#This Row],[accFillSz]]*bot_orders[[#This Row],[avgPx]])</f>
        <v>-3.2835789000000002</v>
      </c>
      <c r="Y6593" s="4">
        <f>IF(bot_orders[[#This Row],[side]]="buy", bot_orders[[#This Row],[accFillSz]] + bot_orders[[#This Row],[fee]], -bot_orders[[#This Row],[accFillSz]])</f>
        <v>4.9870071999999999</v>
      </c>
      <c r="Z6593" s="4">
        <f>IF(bot_orders[[#This Row],[side]]="sell",bot_orders[[#This Row],[accFillSz]]*bot_orders[[#This Row],[avgPx]]+bot_orders[[#This Row],[fee]], 0)</f>
        <v>0</v>
      </c>
      <c r="AA6593" s="4">
        <f>IF(bot_orders[[#This Row],[side]]="sell",-bot_orders[[#This Row],[accFillSz]],bot_orders[[#This Row],[accFillSz]]+bot_orders[[#This Row],[fee]])</f>
        <v>4.9870071999999999</v>
      </c>
      <c r="AB6593">
        <v>0</v>
      </c>
      <c r="AC6593" t="s">
        <v>38</v>
      </c>
      <c r="AD6593">
        <v>0</v>
      </c>
      <c r="AE6593" t="s">
        <v>40</v>
      </c>
      <c r="AF6593" t="s">
        <v>41</v>
      </c>
      <c r="AG6593" t="s">
        <v>42</v>
      </c>
      <c r="AH6593" t="s">
        <v>28</v>
      </c>
      <c r="AI6593">
        <v>4.9870071999999999</v>
      </c>
      <c r="AJ6593">
        <v>-3.2835789000000002</v>
      </c>
    </row>
    <row r="6594" spans="1:36" x14ac:dyDescent="0.3">
      <c r="A6594">
        <v>6358</v>
      </c>
      <c r="B6594" t="s">
        <v>294</v>
      </c>
      <c r="C6594" t="s">
        <v>28</v>
      </c>
      <c r="D6594" t="s">
        <v>29</v>
      </c>
      <c r="E6594" t="s">
        <v>30</v>
      </c>
      <c r="F6594" t="s">
        <v>31</v>
      </c>
      <c r="G6594" t="s">
        <v>155</v>
      </c>
      <c r="H6594" t="s">
        <v>17505</v>
      </c>
      <c r="I6594" s="4" t="s">
        <v>17506</v>
      </c>
      <c r="J6594" s="1">
        <f>((((bot_orders[[#This Row],[cTime]]/ 1000)+3*3600) / 86400) + DATE(1970,1,1))</f>
        <v>45782.179267245374</v>
      </c>
      <c r="K6594" s="4" t="s">
        <v>17507</v>
      </c>
      <c r="L6594" s="1">
        <f>((((bot_orders[[#This Row],[uTime]]/ 1000)+3*3600) / 86400) + DATE(1970,1,1))</f>
        <v>45782.229441064817</v>
      </c>
      <c r="M6594" t="s">
        <v>34</v>
      </c>
      <c r="N6594" t="s">
        <v>28</v>
      </c>
      <c r="O6594" t="s">
        <v>35</v>
      </c>
      <c r="P6594">
        <v>4.9870000000000001</v>
      </c>
      <c r="Q6594" t="s">
        <v>36</v>
      </c>
      <c r="R6594" t="s">
        <v>37</v>
      </c>
      <c r="S6594">
        <v>0.66</v>
      </c>
      <c r="T6594">
        <v>0.66</v>
      </c>
      <c r="U6594">
        <v>4.9870000000000001</v>
      </c>
      <c r="V6594">
        <v>-2.6331359999999999E-3</v>
      </c>
      <c r="W6594" t="s">
        <v>38</v>
      </c>
      <c r="X6594" s="4">
        <f>IF(bot_orders[[#This Row],[side]]="sell", bot_orders[[#This Row],[accFillSz]]*bot_orders[[#This Row],[avgPx]] + bot_orders[[#This Row],[fee]], -bot_orders[[#This Row],[accFillSz]]*bot_orders[[#This Row],[avgPx]])</f>
        <v>3.288786864</v>
      </c>
      <c r="Y6594" s="4">
        <f>IF(bot_orders[[#This Row],[side]]="buy", bot_orders[[#This Row],[accFillSz]] + bot_orders[[#This Row],[fee]], -bot_orders[[#This Row],[accFillSz]])</f>
        <v>-4.9870000000000001</v>
      </c>
      <c r="Z6594" s="4">
        <f>IF(bot_orders[[#This Row],[side]]="sell",bot_orders[[#This Row],[accFillSz]]*bot_orders[[#This Row],[avgPx]]+bot_orders[[#This Row],[fee]], 0)</f>
        <v>3.288786864</v>
      </c>
      <c r="AA6594" s="4">
        <f>IF(bot_orders[[#This Row],[side]]="sell",-bot_orders[[#This Row],[accFillSz]],bot_orders[[#This Row],[accFillSz]]+bot_orders[[#This Row],[fee]])</f>
        <v>-4.9870000000000001</v>
      </c>
      <c r="AB6594">
        <v>0</v>
      </c>
      <c r="AC6594" t="s">
        <v>39</v>
      </c>
      <c r="AD6594">
        <v>0</v>
      </c>
      <c r="AE6594" t="s">
        <v>40</v>
      </c>
      <c r="AF6594" t="s">
        <v>41</v>
      </c>
      <c r="AG6594" t="s">
        <v>42</v>
      </c>
      <c r="AH6594" t="s">
        <v>28</v>
      </c>
      <c r="AI6594">
        <v>-4.9870000000000001</v>
      </c>
      <c r="AJ6594">
        <v>3.2887868600000001</v>
      </c>
    </row>
    <row r="6595" spans="1:36" x14ac:dyDescent="0.3">
      <c r="A6595">
        <v>6359</v>
      </c>
      <c r="B6595" t="s">
        <v>294</v>
      </c>
      <c r="C6595" t="s">
        <v>28</v>
      </c>
      <c r="D6595" t="s">
        <v>29</v>
      </c>
      <c r="E6595" t="s">
        <v>30</v>
      </c>
      <c r="F6595" t="s">
        <v>31</v>
      </c>
      <c r="G6595" t="s">
        <v>133</v>
      </c>
      <c r="H6595" t="s">
        <v>17508</v>
      </c>
      <c r="I6595" s="4" t="s">
        <v>17509</v>
      </c>
      <c r="J6595" s="1">
        <f>((((bot_orders[[#This Row],[cTime]]/ 1000)+3*3600) / 86400) + DATE(1970,1,1))</f>
        <v>45782.180464340272</v>
      </c>
      <c r="K6595" s="4" t="s">
        <v>17510</v>
      </c>
      <c r="L6595" s="1">
        <f>((((bot_orders[[#This Row],[uTime]]/ 1000)+3*3600) / 86400) + DATE(1970,1,1))</f>
        <v>45782.184413657407</v>
      </c>
      <c r="M6595" t="s">
        <v>34</v>
      </c>
      <c r="N6595" t="s">
        <v>28</v>
      </c>
      <c r="O6595" t="s">
        <v>35</v>
      </c>
      <c r="P6595">
        <v>4.9870000000000001</v>
      </c>
      <c r="Q6595" t="s">
        <v>36</v>
      </c>
      <c r="R6595" t="s">
        <v>37</v>
      </c>
      <c r="S6595">
        <v>0.65790000000000004</v>
      </c>
      <c r="T6595">
        <v>0.65790000000000004</v>
      </c>
      <c r="U6595">
        <v>4.9870000000000001</v>
      </c>
      <c r="V6595">
        <v>-2.6247578E-3</v>
      </c>
      <c r="W6595" t="s">
        <v>38</v>
      </c>
      <c r="X6595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595" s="4">
        <f>IF(bot_orders[[#This Row],[side]]="buy", bot_orders[[#This Row],[accFillSz]] + bot_orders[[#This Row],[fee]], -bot_orders[[#This Row],[accFillSz]])</f>
        <v>-4.9870000000000001</v>
      </c>
      <c r="Z6595" s="4">
        <f>IF(bot_orders[[#This Row],[side]]="sell",bot_orders[[#This Row],[accFillSz]]*bot_orders[[#This Row],[avgPx]]+bot_orders[[#This Row],[fee]], 0)</f>
        <v>3.2783225422000002</v>
      </c>
      <c r="AA6595" s="4">
        <f>IF(bot_orders[[#This Row],[side]]="sell",-bot_orders[[#This Row],[accFillSz]],bot_orders[[#This Row],[accFillSz]]+bot_orders[[#This Row],[fee]])</f>
        <v>-4.9870000000000001</v>
      </c>
      <c r="AB6595">
        <v>0</v>
      </c>
      <c r="AC6595" t="s">
        <v>39</v>
      </c>
      <c r="AD6595">
        <v>0</v>
      </c>
      <c r="AE6595" t="s">
        <v>40</v>
      </c>
      <c r="AF6595" t="s">
        <v>41</v>
      </c>
      <c r="AG6595" t="s">
        <v>42</v>
      </c>
      <c r="AH6595" t="s">
        <v>28</v>
      </c>
      <c r="AI6595">
        <v>-4.9870000000000001</v>
      </c>
      <c r="AJ6595">
        <v>3.27832254</v>
      </c>
    </row>
    <row r="6596" spans="1:36" x14ac:dyDescent="0.3">
      <c r="A6596">
        <v>6360</v>
      </c>
      <c r="B6596" t="s">
        <v>294</v>
      </c>
      <c r="C6596" t="s">
        <v>28</v>
      </c>
      <c r="D6596" t="s">
        <v>29</v>
      </c>
      <c r="E6596" t="s">
        <v>30</v>
      </c>
      <c r="F6596" t="s">
        <v>31</v>
      </c>
      <c r="G6596" t="s">
        <v>133</v>
      </c>
      <c r="H6596" t="s">
        <v>17511</v>
      </c>
      <c r="I6596" s="4" t="s">
        <v>17512</v>
      </c>
      <c r="J6596" s="1">
        <f>((((bot_orders[[#This Row],[cTime]]/ 1000)+3*3600) / 86400) + DATE(1970,1,1))</f>
        <v>45782.184413668983</v>
      </c>
      <c r="K6596" s="4" t="s">
        <v>17513</v>
      </c>
      <c r="L6596" s="1">
        <f>((((bot_orders[[#This Row],[uTime]]/ 1000)+3*3600) / 86400) + DATE(1970,1,1))</f>
        <v>45782.187263495369</v>
      </c>
      <c r="M6596" t="s">
        <v>34</v>
      </c>
      <c r="N6596" t="s">
        <v>28</v>
      </c>
      <c r="O6596" t="s">
        <v>35</v>
      </c>
      <c r="P6596">
        <v>4.9909999999999997</v>
      </c>
      <c r="Q6596" t="s">
        <v>36</v>
      </c>
      <c r="R6596" t="s">
        <v>55</v>
      </c>
      <c r="S6596">
        <v>0.65590000000000004</v>
      </c>
      <c r="T6596">
        <v>0.65590000000000004</v>
      </c>
      <c r="U6596">
        <v>4.9909999999999997</v>
      </c>
      <c r="V6596">
        <v>-3.9928000000000003E-3</v>
      </c>
      <c r="W6596" t="s">
        <v>39</v>
      </c>
      <c r="X6596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596" s="4">
        <f>IF(bot_orders[[#This Row],[side]]="buy", bot_orders[[#This Row],[accFillSz]] + bot_orders[[#This Row],[fee]], -bot_orders[[#This Row],[accFillSz]])</f>
        <v>4.9870071999999999</v>
      </c>
      <c r="Z6596" s="4">
        <f>IF(bot_orders[[#This Row],[side]]="sell",bot_orders[[#This Row],[accFillSz]]*bot_orders[[#This Row],[avgPx]]+bot_orders[[#This Row],[fee]], 0)</f>
        <v>0</v>
      </c>
      <c r="AA6596" s="4">
        <f>IF(bot_orders[[#This Row],[side]]="sell",-bot_orders[[#This Row],[accFillSz]],bot_orders[[#This Row],[accFillSz]]+bot_orders[[#This Row],[fee]])</f>
        <v>4.9870071999999999</v>
      </c>
      <c r="AB6596">
        <v>0</v>
      </c>
      <c r="AC6596" t="s">
        <v>38</v>
      </c>
      <c r="AD6596">
        <v>0</v>
      </c>
      <c r="AE6596" t="s">
        <v>40</v>
      </c>
      <c r="AF6596" t="s">
        <v>41</v>
      </c>
      <c r="AG6596" t="s">
        <v>42</v>
      </c>
      <c r="AH6596" t="s">
        <v>28</v>
      </c>
      <c r="AI6596">
        <v>4.9870071999999999</v>
      </c>
      <c r="AJ6596">
        <v>-3.2735968999999998</v>
      </c>
    </row>
    <row r="6597" spans="1:36" x14ac:dyDescent="0.3">
      <c r="A6597">
        <v>6361</v>
      </c>
      <c r="B6597" t="s">
        <v>294</v>
      </c>
      <c r="C6597" t="s">
        <v>28</v>
      </c>
      <c r="D6597" t="s">
        <v>29</v>
      </c>
      <c r="E6597" t="s">
        <v>30</v>
      </c>
      <c r="F6597" t="s">
        <v>31</v>
      </c>
      <c r="G6597" t="s">
        <v>165</v>
      </c>
      <c r="H6597" t="s">
        <v>17514</v>
      </c>
      <c r="I6597" s="4" t="s">
        <v>17515</v>
      </c>
      <c r="J6597" s="1">
        <f>((((bot_orders[[#This Row],[cTime]]/ 1000)+3*3600) / 86400) + DATE(1970,1,1))</f>
        <v>45782.187263518521</v>
      </c>
      <c r="K6597" s="4" t="s">
        <v>17516</v>
      </c>
      <c r="L6597" s="1">
        <f>((((bot_orders[[#This Row],[uTime]]/ 1000)+3*3600) / 86400) + DATE(1970,1,1))</f>
        <v>45782.223303240738</v>
      </c>
      <c r="M6597" t="s">
        <v>34</v>
      </c>
      <c r="N6597" t="s">
        <v>28</v>
      </c>
      <c r="O6597" t="s">
        <v>35</v>
      </c>
      <c r="P6597">
        <v>4.9870000000000001</v>
      </c>
      <c r="Q6597" t="s">
        <v>36</v>
      </c>
      <c r="R6597" t="s">
        <v>37</v>
      </c>
      <c r="S6597">
        <v>0.65790000000000004</v>
      </c>
      <c r="T6597">
        <v>0.65790000000000004</v>
      </c>
      <c r="U6597">
        <v>4.9870000000000001</v>
      </c>
      <c r="V6597">
        <v>-2.6247578E-3</v>
      </c>
      <c r="W6597" t="s">
        <v>38</v>
      </c>
      <c r="X6597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597" s="4">
        <f>IF(bot_orders[[#This Row],[side]]="buy", bot_orders[[#This Row],[accFillSz]] + bot_orders[[#This Row],[fee]], -bot_orders[[#This Row],[accFillSz]])</f>
        <v>-4.9870000000000001</v>
      </c>
      <c r="Z6597" s="4">
        <f>IF(bot_orders[[#This Row],[side]]="sell",bot_orders[[#This Row],[accFillSz]]*bot_orders[[#This Row],[avgPx]]+bot_orders[[#This Row],[fee]], 0)</f>
        <v>3.2783225422000002</v>
      </c>
      <c r="AA6597" s="4">
        <f>IF(bot_orders[[#This Row],[side]]="sell",-bot_orders[[#This Row],[accFillSz]],bot_orders[[#This Row],[accFillSz]]+bot_orders[[#This Row],[fee]])</f>
        <v>-4.9870000000000001</v>
      </c>
      <c r="AB6597">
        <v>0</v>
      </c>
      <c r="AC6597" t="s">
        <v>39</v>
      </c>
      <c r="AD6597">
        <v>0</v>
      </c>
      <c r="AE6597" t="s">
        <v>40</v>
      </c>
      <c r="AF6597" t="s">
        <v>41</v>
      </c>
      <c r="AG6597" t="s">
        <v>42</v>
      </c>
      <c r="AH6597" t="s">
        <v>28</v>
      </c>
      <c r="AI6597">
        <v>-4.9870000000000001</v>
      </c>
      <c r="AJ6597">
        <v>3.27832254</v>
      </c>
    </row>
    <row r="6598" spans="1:36" x14ac:dyDescent="0.3">
      <c r="A6598">
        <v>6363</v>
      </c>
      <c r="B6598" t="s">
        <v>294</v>
      </c>
      <c r="C6598" t="s">
        <v>28</v>
      </c>
      <c r="D6598" t="s">
        <v>29</v>
      </c>
      <c r="E6598" t="s">
        <v>30</v>
      </c>
      <c r="F6598" t="s">
        <v>31</v>
      </c>
      <c r="G6598" t="s">
        <v>160</v>
      </c>
      <c r="H6598" t="s">
        <v>17517</v>
      </c>
      <c r="I6598" s="4" t="s">
        <v>17518</v>
      </c>
      <c r="J6598" s="1">
        <f>((((bot_orders[[#This Row],[cTime]]/ 1000)+3*3600) / 86400) + DATE(1970,1,1))</f>
        <v>45782.188195300929</v>
      </c>
      <c r="K6598" s="4" t="s">
        <v>17519</v>
      </c>
      <c r="L6598" s="1">
        <f>((((bot_orders[[#This Row],[uTime]]/ 1000)+3*3600) / 86400) + DATE(1970,1,1))</f>
        <v>45782.221311643516</v>
      </c>
      <c r="M6598" t="s">
        <v>34</v>
      </c>
      <c r="N6598" t="s">
        <v>28</v>
      </c>
      <c r="O6598" t="s">
        <v>35</v>
      </c>
      <c r="P6598">
        <v>4.9870000000000001</v>
      </c>
      <c r="Q6598" t="s">
        <v>36</v>
      </c>
      <c r="R6598" t="s">
        <v>37</v>
      </c>
      <c r="S6598">
        <v>0.65590000000000004</v>
      </c>
      <c r="T6598">
        <v>0.65590000000000004</v>
      </c>
      <c r="U6598">
        <v>4.9870000000000001</v>
      </c>
      <c r="V6598">
        <v>-2.6167785999999999E-3</v>
      </c>
      <c r="W6598" t="s">
        <v>38</v>
      </c>
      <c r="X6598" s="4">
        <f>IF(bot_orders[[#This Row],[side]]="sell", bot_orders[[#This Row],[accFillSz]]*bot_orders[[#This Row],[avgPx]] + bot_orders[[#This Row],[fee]], -bot_orders[[#This Row],[accFillSz]]*bot_orders[[#This Row],[avgPx]])</f>
        <v>3.2683565213999999</v>
      </c>
      <c r="Y6598" s="4">
        <f>IF(bot_orders[[#This Row],[side]]="buy", bot_orders[[#This Row],[accFillSz]] + bot_orders[[#This Row],[fee]], -bot_orders[[#This Row],[accFillSz]])</f>
        <v>-4.9870000000000001</v>
      </c>
      <c r="Z6598" s="4">
        <f>IF(bot_orders[[#This Row],[side]]="sell",bot_orders[[#This Row],[accFillSz]]*bot_orders[[#This Row],[avgPx]]+bot_orders[[#This Row],[fee]], 0)</f>
        <v>3.2683565213999999</v>
      </c>
      <c r="AA6598" s="4">
        <f>IF(bot_orders[[#This Row],[side]]="sell",-bot_orders[[#This Row],[accFillSz]],bot_orders[[#This Row],[accFillSz]]+bot_orders[[#This Row],[fee]])</f>
        <v>-4.9870000000000001</v>
      </c>
      <c r="AB6598">
        <v>0</v>
      </c>
      <c r="AC6598" t="s">
        <v>39</v>
      </c>
      <c r="AD6598">
        <v>0</v>
      </c>
      <c r="AE6598" t="s">
        <v>40</v>
      </c>
      <c r="AF6598" t="s">
        <v>41</v>
      </c>
      <c r="AG6598" t="s">
        <v>42</v>
      </c>
      <c r="AH6598" t="s">
        <v>28</v>
      </c>
      <c r="AI6598">
        <v>-4.9870000000000001</v>
      </c>
      <c r="AJ6598">
        <v>3.2683565200000002</v>
      </c>
    </row>
    <row r="6599" spans="1:36" x14ac:dyDescent="0.3">
      <c r="A6599">
        <v>6364</v>
      </c>
      <c r="B6599" t="s">
        <v>294</v>
      </c>
      <c r="C6599" t="s">
        <v>28</v>
      </c>
      <c r="D6599" t="s">
        <v>29</v>
      </c>
      <c r="E6599" t="s">
        <v>30</v>
      </c>
      <c r="F6599" t="s">
        <v>31</v>
      </c>
      <c r="G6599" t="s">
        <v>147</v>
      </c>
      <c r="H6599" t="s">
        <v>17520</v>
      </c>
      <c r="I6599" s="4" t="s">
        <v>17521</v>
      </c>
      <c r="J6599" s="1">
        <f>((((bot_orders[[#This Row],[cTime]]/ 1000)+3*3600) / 86400) + DATE(1970,1,1))</f>
        <v>45782.188890219906</v>
      </c>
      <c r="K6599" s="4" t="s">
        <v>17522</v>
      </c>
      <c r="L6599" s="1">
        <f>((((bot_orders[[#This Row],[uTime]]/ 1000)+3*3600) / 86400) + DATE(1970,1,1))</f>
        <v>45782.193737569447</v>
      </c>
      <c r="M6599" t="s">
        <v>34</v>
      </c>
      <c r="N6599" t="s">
        <v>28</v>
      </c>
      <c r="O6599" t="s">
        <v>35</v>
      </c>
      <c r="P6599">
        <v>4.9870000000000001</v>
      </c>
      <c r="Q6599" t="s">
        <v>36</v>
      </c>
      <c r="R6599" t="s">
        <v>37</v>
      </c>
      <c r="S6599">
        <v>0.65380000000000005</v>
      </c>
      <c r="T6599">
        <v>0.65380000000000005</v>
      </c>
      <c r="U6599">
        <v>4.9870000000000001</v>
      </c>
      <c r="V6599">
        <v>-2.6084005E-3</v>
      </c>
      <c r="W6599" t="s">
        <v>38</v>
      </c>
      <c r="X6599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599" s="4">
        <f>IF(bot_orders[[#This Row],[side]]="buy", bot_orders[[#This Row],[accFillSz]] + bot_orders[[#This Row],[fee]], -bot_orders[[#This Row],[accFillSz]])</f>
        <v>-4.9870000000000001</v>
      </c>
      <c r="Z6599" s="4">
        <f>IF(bot_orders[[#This Row],[side]]="sell",bot_orders[[#This Row],[accFillSz]]*bot_orders[[#This Row],[avgPx]]+bot_orders[[#This Row],[fee]], 0)</f>
        <v>3.2578921995000001</v>
      </c>
      <c r="AA6599" s="4">
        <f>IF(bot_orders[[#This Row],[side]]="sell",-bot_orders[[#This Row],[accFillSz]],bot_orders[[#This Row],[accFillSz]]+bot_orders[[#This Row],[fee]])</f>
        <v>-4.9870000000000001</v>
      </c>
      <c r="AB6599">
        <v>0</v>
      </c>
      <c r="AC6599" t="s">
        <v>39</v>
      </c>
      <c r="AD6599">
        <v>0</v>
      </c>
      <c r="AE6599" t="s">
        <v>40</v>
      </c>
      <c r="AF6599" t="s">
        <v>41</v>
      </c>
      <c r="AG6599" t="s">
        <v>42</v>
      </c>
      <c r="AH6599" t="s">
        <v>28</v>
      </c>
      <c r="AI6599">
        <v>-4.9870000000000001</v>
      </c>
      <c r="AJ6599">
        <v>3.2578922000000001</v>
      </c>
    </row>
    <row r="6600" spans="1:36" x14ac:dyDescent="0.3">
      <c r="A6600">
        <v>6366</v>
      </c>
      <c r="B6600" t="s">
        <v>294</v>
      </c>
      <c r="C6600" t="s">
        <v>28</v>
      </c>
      <c r="D6600" t="s">
        <v>29</v>
      </c>
      <c r="E6600" t="s">
        <v>30</v>
      </c>
      <c r="F6600" t="s">
        <v>31</v>
      </c>
      <c r="G6600" t="s">
        <v>113</v>
      </c>
      <c r="H6600" t="s">
        <v>17523</v>
      </c>
      <c r="I6600" s="4" t="s">
        <v>17524</v>
      </c>
      <c r="J6600" s="1">
        <f>((((bot_orders[[#This Row],[cTime]]/ 1000)+3*3600) / 86400) + DATE(1970,1,1))</f>
        <v>45782.189761898146</v>
      </c>
      <c r="K6600" s="4" t="s">
        <v>17525</v>
      </c>
      <c r="L6600" s="1">
        <f>((((bot_orders[[#This Row],[uTime]]/ 1000)+3*3600) / 86400) + DATE(1970,1,1))</f>
        <v>45782.190410671297</v>
      </c>
      <c r="M6600" t="s">
        <v>34</v>
      </c>
      <c r="N6600" t="s">
        <v>28</v>
      </c>
      <c r="O6600" t="s">
        <v>35</v>
      </c>
      <c r="P6600">
        <v>4.9870000000000001</v>
      </c>
      <c r="Q6600" t="s">
        <v>36</v>
      </c>
      <c r="R6600" t="s">
        <v>37</v>
      </c>
      <c r="S6600">
        <v>0.65180000000000005</v>
      </c>
      <c r="T6600">
        <v>0.65180000000000005</v>
      </c>
      <c r="U6600">
        <v>4.9870000000000001</v>
      </c>
      <c r="V6600">
        <v>-2.6004213E-3</v>
      </c>
      <c r="W6600" t="s">
        <v>38</v>
      </c>
      <c r="X6600" s="4">
        <f>IF(bot_orders[[#This Row],[side]]="sell", bot_orders[[#This Row],[accFillSz]]*bot_orders[[#This Row],[avgPx]] + bot_orders[[#This Row],[fee]], -bot_orders[[#This Row],[accFillSz]]*bot_orders[[#This Row],[avgPx]])</f>
        <v>3.2479261787000002</v>
      </c>
      <c r="Y6600" s="4">
        <f>IF(bot_orders[[#This Row],[side]]="buy", bot_orders[[#This Row],[accFillSz]] + bot_orders[[#This Row],[fee]], -bot_orders[[#This Row],[accFillSz]])</f>
        <v>-4.9870000000000001</v>
      </c>
      <c r="Z6600" s="4">
        <f>IF(bot_orders[[#This Row],[side]]="sell",bot_orders[[#This Row],[accFillSz]]*bot_orders[[#This Row],[avgPx]]+bot_orders[[#This Row],[fee]], 0)</f>
        <v>3.2479261787000002</v>
      </c>
      <c r="AA6600" s="4">
        <f>IF(bot_orders[[#This Row],[side]]="sell",-bot_orders[[#This Row],[accFillSz]],bot_orders[[#This Row],[accFillSz]]+bot_orders[[#This Row],[fee]])</f>
        <v>-4.9870000000000001</v>
      </c>
      <c r="AB6600">
        <v>0</v>
      </c>
      <c r="AC6600" t="s">
        <v>39</v>
      </c>
      <c r="AD6600">
        <v>0</v>
      </c>
      <c r="AE6600" t="s">
        <v>40</v>
      </c>
      <c r="AF6600" t="s">
        <v>41</v>
      </c>
      <c r="AG6600" t="s">
        <v>42</v>
      </c>
      <c r="AH6600" t="s">
        <v>28</v>
      </c>
      <c r="AI6600">
        <v>-4.9870000000000001</v>
      </c>
      <c r="AJ6600">
        <v>3.2479261799999999</v>
      </c>
    </row>
    <row r="6601" spans="1:36" x14ac:dyDescent="0.3">
      <c r="A6601">
        <v>6367</v>
      </c>
      <c r="B6601" t="s">
        <v>294</v>
      </c>
      <c r="C6601" t="s">
        <v>28</v>
      </c>
      <c r="D6601" t="s">
        <v>29</v>
      </c>
      <c r="E6601" t="s">
        <v>30</v>
      </c>
      <c r="F6601" t="s">
        <v>31</v>
      </c>
      <c r="G6601" t="s">
        <v>113</v>
      </c>
      <c r="H6601" t="s">
        <v>17526</v>
      </c>
      <c r="I6601" s="4" t="s">
        <v>17527</v>
      </c>
      <c r="J6601" s="1">
        <f>((((bot_orders[[#This Row],[cTime]]/ 1000)+3*3600) / 86400) + DATE(1970,1,1))</f>
        <v>45782.190410682873</v>
      </c>
      <c r="K6601" s="4" t="s">
        <v>17528</v>
      </c>
      <c r="L6601" s="1">
        <f>((((bot_orders[[#This Row],[uTime]]/ 1000)+3*3600) / 86400) + DATE(1970,1,1))</f>
        <v>45782.201696307871</v>
      </c>
      <c r="M6601" t="s">
        <v>34</v>
      </c>
      <c r="N6601" t="s">
        <v>28</v>
      </c>
      <c r="O6601" t="s">
        <v>35</v>
      </c>
      <c r="P6601">
        <v>4.9909999999999997</v>
      </c>
      <c r="Q6601" t="s">
        <v>36</v>
      </c>
      <c r="R6601" t="s">
        <v>55</v>
      </c>
      <c r="S6601">
        <v>0.64980000000000004</v>
      </c>
      <c r="T6601">
        <v>0.64980000000000004</v>
      </c>
      <c r="U6601">
        <v>4.9909999999999997</v>
      </c>
      <c r="V6601">
        <v>-3.9928000000000003E-3</v>
      </c>
      <c r="W6601" t="s">
        <v>39</v>
      </c>
      <c r="X6601" s="4">
        <f>IF(bot_orders[[#This Row],[side]]="sell", bot_orders[[#This Row],[accFillSz]]*bot_orders[[#This Row],[avgPx]] + bot_orders[[#This Row],[fee]], -bot_orders[[#This Row],[accFillSz]]*bot_orders[[#This Row],[avgPx]])</f>
        <v>-3.2431518000000001</v>
      </c>
      <c r="Y6601" s="4">
        <f>IF(bot_orders[[#This Row],[side]]="buy", bot_orders[[#This Row],[accFillSz]] + bot_orders[[#This Row],[fee]], -bot_orders[[#This Row],[accFillSz]])</f>
        <v>4.9870071999999999</v>
      </c>
      <c r="Z6601" s="4">
        <f>IF(bot_orders[[#This Row],[side]]="sell",bot_orders[[#This Row],[accFillSz]]*bot_orders[[#This Row],[avgPx]]+bot_orders[[#This Row],[fee]], 0)</f>
        <v>0</v>
      </c>
      <c r="AA6601" s="4">
        <f>IF(bot_orders[[#This Row],[side]]="sell",-bot_orders[[#This Row],[accFillSz]],bot_orders[[#This Row],[accFillSz]]+bot_orders[[#This Row],[fee]])</f>
        <v>4.9870071999999999</v>
      </c>
      <c r="AB6601">
        <v>0</v>
      </c>
      <c r="AC6601" t="s">
        <v>38</v>
      </c>
      <c r="AD6601">
        <v>0</v>
      </c>
      <c r="AE6601" t="s">
        <v>40</v>
      </c>
      <c r="AF6601" t="s">
        <v>41</v>
      </c>
      <c r="AG6601" t="s">
        <v>42</v>
      </c>
      <c r="AH6601" t="s">
        <v>28</v>
      </c>
      <c r="AI6601">
        <v>4.9870071999999999</v>
      </c>
      <c r="AJ6601">
        <v>-3.2431518000000001</v>
      </c>
    </row>
    <row r="6602" spans="1:36" x14ac:dyDescent="0.3">
      <c r="A6602">
        <v>6368</v>
      </c>
      <c r="B6602" t="s">
        <v>294</v>
      </c>
      <c r="C6602" t="s">
        <v>28</v>
      </c>
      <c r="D6602" t="s">
        <v>29</v>
      </c>
      <c r="E6602" t="s">
        <v>30</v>
      </c>
      <c r="F6602" t="s">
        <v>31</v>
      </c>
      <c r="G6602" t="s">
        <v>147</v>
      </c>
      <c r="H6602" t="s">
        <v>17529</v>
      </c>
      <c r="I6602" s="4" t="s">
        <v>17530</v>
      </c>
      <c r="J6602" s="1">
        <f>((((bot_orders[[#This Row],[cTime]]/ 1000)+3*3600) / 86400) + DATE(1970,1,1))</f>
        <v>45782.193737581023</v>
      </c>
      <c r="K6602" s="4" t="s">
        <v>17531</v>
      </c>
      <c r="L6602" s="1">
        <f>((((bot_orders[[#This Row],[uTime]]/ 1000)+3*3600) / 86400) + DATE(1970,1,1))</f>
        <v>45782.195348912035</v>
      </c>
      <c r="M6602" t="s">
        <v>34</v>
      </c>
      <c r="N6602" t="s">
        <v>28</v>
      </c>
      <c r="O6602" t="s">
        <v>35</v>
      </c>
      <c r="P6602">
        <v>4.9909999999999997</v>
      </c>
      <c r="Q6602" t="s">
        <v>36</v>
      </c>
      <c r="R6602" t="s">
        <v>55</v>
      </c>
      <c r="S6602">
        <v>0.65180000000000005</v>
      </c>
      <c r="T6602">
        <v>0.65180000000000005</v>
      </c>
      <c r="U6602">
        <v>4.9909999999999997</v>
      </c>
      <c r="V6602">
        <v>-3.9928000000000003E-3</v>
      </c>
      <c r="W6602" t="s">
        <v>39</v>
      </c>
      <c r="X6602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602" s="4">
        <f>IF(bot_orders[[#This Row],[side]]="buy", bot_orders[[#This Row],[accFillSz]] + bot_orders[[#This Row],[fee]], -bot_orders[[#This Row],[accFillSz]])</f>
        <v>4.9870071999999999</v>
      </c>
      <c r="Z6602" s="4">
        <f>IF(bot_orders[[#This Row],[side]]="sell",bot_orders[[#This Row],[accFillSz]]*bot_orders[[#This Row],[avgPx]]+bot_orders[[#This Row],[fee]], 0)</f>
        <v>0</v>
      </c>
      <c r="AA6602" s="4">
        <f>IF(bot_orders[[#This Row],[side]]="sell",-bot_orders[[#This Row],[accFillSz]],bot_orders[[#This Row],[accFillSz]]+bot_orders[[#This Row],[fee]])</f>
        <v>4.9870071999999999</v>
      </c>
      <c r="AB6602">
        <v>0</v>
      </c>
      <c r="AC6602" t="s">
        <v>38</v>
      </c>
      <c r="AD6602">
        <v>0</v>
      </c>
      <c r="AE6602" t="s">
        <v>40</v>
      </c>
      <c r="AF6602" t="s">
        <v>41</v>
      </c>
      <c r="AG6602" t="s">
        <v>42</v>
      </c>
      <c r="AH6602" t="s">
        <v>28</v>
      </c>
      <c r="AI6602">
        <v>4.9870071999999999</v>
      </c>
      <c r="AJ6602">
        <v>-3.2531338000000001</v>
      </c>
    </row>
    <row r="6603" spans="1:36" x14ac:dyDescent="0.3">
      <c r="A6603">
        <v>6369</v>
      </c>
      <c r="B6603" t="s">
        <v>294</v>
      </c>
      <c r="C6603" t="s">
        <v>28</v>
      </c>
      <c r="D6603" t="s">
        <v>29</v>
      </c>
      <c r="E6603" t="s">
        <v>30</v>
      </c>
      <c r="F6603" t="s">
        <v>31</v>
      </c>
      <c r="G6603" t="s">
        <v>76</v>
      </c>
      <c r="H6603" t="s">
        <v>17532</v>
      </c>
      <c r="I6603" s="4" t="s">
        <v>17533</v>
      </c>
      <c r="J6603" s="1">
        <f>((((bot_orders[[#This Row],[cTime]]/ 1000)+3*3600) / 86400) + DATE(1970,1,1))</f>
        <v>45782.195348935187</v>
      </c>
      <c r="K6603" s="4" t="s">
        <v>17534</v>
      </c>
      <c r="L6603" s="1">
        <f>((((bot_orders[[#This Row],[uTime]]/ 1000)+3*3600) / 86400) + DATE(1970,1,1))</f>
        <v>45782.220948645831</v>
      </c>
      <c r="M6603" t="s">
        <v>34</v>
      </c>
      <c r="N6603" t="s">
        <v>28</v>
      </c>
      <c r="O6603" t="s">
        <v>35</v>
      </c>
      <c r="P6603">
        <v>4.9870000000000001</v>
      </c>
      <c r="Q6603" t="s">
        <v>36</v>
      </c>
      <c r="R6603" t="s">
        <v>37</v>
      </c>
      <c r="S6603">
        <v>0.65380000000000005</v>
      </c>
      <c r="T6603">
        <v>0.65380000000000005</v>
      </c>
      <c r="U6603">
        <v>4.9870000000000001</v>
      </c>
      <c r="V6603">
        <v>-2.6084005E-3</v>
      </c>
      <c r="W6603" t="s">
        <v>38</v>
      </c>
      <c r="X6603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603" s="4">
        <f>IF(bot_orders[[#This Row],[side]]="buy", bot_orders[[#This Row],[accFillSz]] + bot_orders[[#This Row],[fee]], -bot_orders[[#This Row],[accFillSz]])</f>
        <v>-4.9870000000000001</v>
      </c>
      <c r="Z6603" s="4">
        <f>IF(bot_orders[[#This Row],[side]]="sell",bot_orders[[#This Row],[accFillSz]]*bot_orders[[#This Row],[avgPx]]+bot_orders[[#This Row],[fee]], 0)</f>
        <v>3.2578921995000001</v>
      </c>
      <c r="AA6603" s="4">
        <f>IF(bot_orders[[#This Row],[side]]="sell",-bot_orders[[#This Row],[accFillSz]],bot_orders[[#This Row],[accFillSz]]+bot_orders[[#This Row],[fee]])</f>
        <v>-4.9870000000000001</v>
      </c>
      <c r="AB6603">
        <v>0</v>
      </c>
      <c r="AC6603" t="s">
        <v>39</v>
      </c>
      <c r="AD6603">
        <v>0</v>
      </c>
      <c r="AE6603" t="s">
        <v>40</v>
      </c>
      <c r="AF6603" t="s">
        <v>41</v>
      </c>
      <c r="AG6603" t="s">
        <v>42</v>
      </c>
      <c r="AH6603" t="s">
        <v>28</v>
      </c>
      <c r="AI6603">
        <v>-4.9870000000000001</v>
      </c>
      <c r="AJ6603">
        <v>3.2578922000000001</v>
      </c>
    </row>
    <row r="6604" spans="1:36" x14ac:dyDescent="0.3">
      <c r="A6604">
        <v>6370</v>
      </c>
      <c r="B6604" t="s">
        <v>294</v>
      </c>
      <c r="C6604" t="s">
        <v>28</v>
      </c>
      <c r="D6604" t="s">
        <v>29</v>
      </c>
      <c r="E6604" t="s">
        <v>30</v>
      </c>
      <c r="F6604" t="s">
        <v>31</v>
      </c>
      <c r="G6604" t="s">
        <v>150</v>
      </c>
      <c r="H6604" t="s">
        <v>17535</v>
      </c>
      <c r="I6604" s="4" t="s">
        <v>17536</v>
      </c>
      <c r="J6604" s="1">
        <f>((((bot_orders[[#This Row],[cTime]]/ 1000)+3*3600) / 86400) + DATE(1970,1,1))</f>
        <v>45782.201696388889</v>
      </c>
      <c r="K6604" s="4" t="s">
        <v>17537</v>
      </c>
      <c r="L6604" s="1">
        <f>((((bot_orders[[#This Row],[uTime]]/ 1000)+3*3600) / 86400) + DATE(1970,1,1))</f>
        <v>45782.203835601846</v>
      </c>
      <c r="M6604" t="s">
        <v>34</v>
      </c>
      <c r="N6604" t="s">
        <v>28</v>
      </c>
      <c r="O6604" t="s">
        <v>35</v>
      </c>
      <c r="P6604">
        <v>4.9870000000000001</v>
      </c>
      <c r="Q6604" t="s">
        <v>36</v>
      </c>
      <c r="R6604" t="s">
        <v>37</v>
      </c>
      <c r="S6604">
        <v>0.65180000000000005</v>
      </c>
      <c r="T6604">
        <v>0.65180000000000005</v>
      </c>
      <c r="U6604">
        <v>4.9870000000000001</v>
      </c>
      <c r="V6604">
        <v>-2.6004213E-3</v>
      </c>
      <c r="W6604" t="s">
        <v>38</v>
      </c>
      <c r="X6604" s="4">
        <f>IF(bot_orders[[#This Row],[side]]="sell", bot_orders[[#This Row],[accFillSz]]*bot_orders[[#This Row],[avgPx]] + bot_orders[[#This Row],[fee]], -bot_orders[[#This Row],[accFillSz]]*bot_orders[[#This Row],[avgPx]])</f>
        <v>3.2479261787000002</v>
      </c>
      <c r="Y6604" s="4">
        <f>IF(bot_orders[[#This Row],[side]]="buy", bot_orders[[#This Row],[accFillSz]] + bot_orders[[#This Row],[fee]], -bot_orders[[#This Row],[accFillSz]])</f>
        <v>-4.9870000000000001</v>
      </c>
      <c r="Z6604" s="4">
        <f>IF(bot_orders[[#This Row],[side]]="sell",bot_orders[[#This Row],[accFillSz]]*bot_orders[[#This Row],[avgPx]]+bot_orders[[#This Row],[fee]], 0)</f>
        <v>3.2479261787000002</v>
      </c>
      <c r="AA6604" s="4">
        <f>IF(bot_orders[[#This Row],[side]]="sell",-bot_orders[[#This Row],[accFillSz]],bot_orders[[#This Row],[accFillSz]]+bot_orders[[#This Row],[fee]])</f>
        <v>-4.9870000000000001</v>
      </c>
      <c r="AB6604">
        <v>0</v>
      </c>
      <c r="AC6604" t="s">
        <v>39</v>
      </c>
      <c r="AD6604">
        <v>0</v>
      </c>
      <c r="AE6604" t="s">
        <v>40</v>
      </c>
      <c r="AF6604" t="s">
        <v>41</v>
      </c>
      <c r="AG6604" t="s">
        <v>42</v>
      </c>
      <c r="AH6604" t="s">
        <v>28</v>
      </c>
      <c r="AI6604">
        <v>-4.9870000000000001</v>
      </c>
      <c r="AJ6604">
        <v>3.2479261799999999</v>
      </c>
    </row>
    <row r="6605" spans="1:36" x14ac:dyDescent="0.3">
      <c r="A6605">
        <v>6371</v>
      </c>
      <c r="B6605" t="s">
        <v>294</v>
      </c>
      <c r="C6605" t="s">
        <v>28</v>
      </c>
      <c r="D6605" t="s">
        <v>29</v>
      </c>
      <c r="E6605" t="s">
        <v>30</v>
      </c>
      <c r="F6605" t="s">
        <v>31</v>
      </c>
      <c r="G6605" t="s">
        <v>150</v>
      </c>
      <c r="H6605" t="s">
        <v>17538</v>
      </c>
      <c r="I6605" s="4" t="s">
        <v>17539</v>
      </c>
      <c r="J6605" s="1">
        <f>((((bot_orders[[#This Row],[cTime]]/ 1000)+3*3600) / 86400) + DATE(1970,1,1))</f>
        <v>45782.203835613429</v>
      </c>
      <c r="K6605" s="4" t="s">
        <v>17540</v>
      </c>
      <c r="L6605" s="1">
        <f>((((bot_orders[[#This Row],[uTime]]/ 1000)+3*3600) / 86400) + DATE(1970,1,1))</f>
        <v>45782.208511377314</v>
      </c>
      <c r="M6605" t="s">
        <v>34</v>
      </c>
      <c r="N6605" t="s">
        <v>28</v>
      </c>
      <c r="O6605" t="s">
        <v>35</v>
      </c>
      <c r="P6605">
        <v>4.9909999999999997</v>
      </c>
      <c r="Q6605" t="s">
        <v>36</v>
      </c>
      <c r="R6605" t="s">
        <v>55</v>
      </c>
      <c r="S6605">
        <v>0.64980000000000004</v>
      </c>
      <c r="T6605">
        <v>0.64980000000000004</v>
      </c>
      <c r="U6605">
        <v>4.9909999999999997</v>
      </c>
      <c r="V6605">
        <v>-3.9928000000000003E-3</v>
      </c>
      <c r="W6605" t="s">
        <v>39</v>
      </c>
      <c r="X6605" s="4">
        <f>IF(bot_orders[[#This Row],[side]]="sell", bot_orders[[#This Row],[accFillSz]]*bot_orders[[#This Row],[avgPx]] + bot_orders[[#This Row],[fee]], -bot_orders[[#This Row],[accFillSz]]*bot_orders[[#This Row],[avgPx]])</f>
        <v>-3.2431518000000001</v>
      </c>
      <c r="Y6605" s="4">
        <f>IF(bot_orders[[#This Row],[side]]="buy", bot_orders[[#This Row],[accFillSz]] + bot_orders[[#This Row],[fee]], -bot_orders[[#This Row],[accFillSz]])</f>
        <v>4.9870071999999999</v>
      </c>
      <c r="Z6605" s="4">
        <f>IF(bot_orders[[#This Row],[side]]="sell",bot_orders[[#This Row],[accFillSz]]*bot_orders[[#This Row],[avgPx]]+bot_orders[[#This Row],[fee]], 0)</f>
        <v>0</v>
      </c>
      <c r="AA6605" s="4">
        <f>IF(bot_orders[[#This Row],[side]]="sell",-bot_orders[[#This Row],[accFillSz]],bot_orders[[#This Row],[accFillSz]]+bot_orders[[#This Row],[fee]])</f>
        <v>4.9870071999999999</v>
      </c>
      <c r="AB6605">
        <v>0</v>
      </c>
      <c r="AC6605" t="s">
        <v>38</v>
      </c>
      <c r="AD6605">
        <v>0</v>
      </c>
      <c r="AE6605" t="s">
        <v>40</v>
      </c>
      <c r="AF6605" t="s">
        <v>41</v>
      </c>
      <c r="AG6605" t="s">
        <v>42</v>
      </c>
      <c r="AH6605" t="s">
        <v>28</v>
      </c>
      <c r="AI6605">
        <v>4.9870071999999999</v>
      </c>
      <c r="AJ6605">
        <v>-3.2431518000000001</v>
      </c>
    </row>
    <row r="6606" spans="1:36" x14ac:dyDescent="0.3">
      <c r="A6606">
        <v>6372</v>
      </c>
      <c r="B6606" t="s">
        <v>294</v>
      </c>
      <c r="C6606" t="s">
        <v>28</v>
      </c>
      <c r="D6606" t="s">
        <v>29</v>
      </c>
      <c r="E6606" t="s">
        <v>30</v>
      </c>
      <c r="F6606" t="s">
        <v>31</v>
      </c>
      <c r="G6606" t="s">
        <v>81</v>
      </c>
      <c r="H6606" t="s">
        <v>17541</v>
      </c>
      <c r="I6606" s="4" t="s">
        <v>17542</v>
      </c>
      <c r="J6606" s="1">
        <f>((((bot_orders[[#This Row],[cTime]]/ 1000)+3*3600) / 86400) + DATE(1970,1,1))</f>
        <v>45782.20851138889</v>
      </c>
      <c r="K6606" s="4" t="s">
        <v>17543</v>
      </c>
      <c r="L6606" s="1">
        <f>((((bot_orders[[#This Row],[uTime]]/ 1000)+3*3600) / 86400) + DATE(1970,1,1))</f>
        <v>45782.22081515046</v>
      </c>
      <c r="M6606" t="s">
        <v>34</v>
      </c>
      <c r="N6606" t="s">
        <v>28</v>
      </c>
      <c r="O6606" t="s">
        <v>35</v>
      </c>
      <c r="P6606">
        <v>4.9870000000000001</v>
      </c>
      <c r="Q6606" t="s">
        <v>36</v>
      </c>
      <c r="R6606" t="s">
        <v>37</v>
      </c>
      <c r="S6606">
        <v>0.65180000000000005</v>
      </c>
      <c r="T6606">
        <v>0.65180000000000005</v>
      </c>
      <c r="U6606">
        <v>4.9870000000000001</v>
      </c>
      <c r="V6606">
        <v>-2.6004213E-3</v>
      </c>
      <c r="W6606" t="s">
        <v>38</v>
      </c>
      <c r="X6606" s="4">
        <f>IF(bot_orders[[#This Row],[side]]="sell", bot_orders[[#This Row],[accFillSz]]*bot_orders[[#This Row],[avgPx]] + bot_orders[[#This Row],[fee]], -bot_orders[[#This Row],[accFillSz]]*bot_orders[[#This Row],[avgPx]])</f>
        <v>3.2479261787000002</v>
      </c>
      <c r="Y6606" s="4">
        <f>IF(bot_orders[[#This Row],[side]]="buy", bot_orders[[#This Row],[accFillSz]] + bot_orders[[#This Row],[fee]], -bot_orders[[#This Row],[accFillSz]])</f>
        <v>-4.9870000000000001</v>
      </c>
      <c r="Z6606" s="4">
        <f>IF(bot_orders[[#This Row],[side]]="sell",bot_orders[[#This Row],[accFillSz]]*bot_orders[[#This Row],[avgPx]]+bot_orders[[#This Row],[fee]], 0)</f>
        <v>3.2479261787000002</v>
      </c>
      <c r="AA6606" s="4">
        <f>IF(bot_orders[[#This Row],[side]]="sell",-bot_orders[[#This Row],[accFillSz]],bot_orders[[#This Row],[accFillSz]]+bot_orders[[#This Row],[fee]])</f>
        <v>-4.9870000000000001</v>
      </c>
      <c r="AB6606">
        <v>0</v>
      </c>
      <c r="AC6606" t="s">
        <v>39</v>
      </c>
      <c r="AD6606">
        <v>0</v>
      </c>
      <c r="AE6606" t="s">
        <v>40</v>
      </c>
      <c r="AF6606" t="s">
        <v>41</v>
      </c>
      <c r="AG6606" t="s">
        <v>42</v>
      </c>
      <c r="AH6606" t="s">
        <v>28</v>
      </c>
      <c r="AI6606">
        <v>-4.9870000000000001</v>
      </c>
      <c r="AJ6606">
        <v>3.2479261799999999</v>
      </c>
    </row>
    <row r="6607" spans="1:36" x14ac:dyDescent="0.3">
      <c r="A6607">
        <v>6373</v>
      </c>
      <c r="B6607" t="s">
        <v>294</v>
      </c>
      <c r="C6607" t="s">
        <v>28</v>
      </c>
      <c r="D6607" t="s">
        <v>29</v>
      </c>
      <c r="E6607" t="s">
        <v>30</v>
      </c>
      <c r="F6607" t="s">
        <v>31</v>
      </c>
      <c r="G6607" t="s">
        <v>92</v>
      </c>
      <c r="H6607" t="s">
        <v>17544</v>
      </c>
      <c r="I6607" s="4" t="s">
        <v>17545</v>
      </c>
      <c r="J6607" s="1">
        <f>((((bot_orders[[#This Row],[cTime]]/ 1000)+3*3600) / 86400) + DATE(1970,1,1))</f>
        <v>45782.212815763894</v>
      </c>
      <c r="K6607" s="4" t="s">
        <v>17546</v>
      </c>
      <c r="L6607" s="1">
        <f>((((bot_orders[[#This Row],[uTime]]/ 1000)+3*3600) / 86400) + DATE(1970,1,1))</f>
        <v>45782.215529282403</v>
      </c>
      <c r="M6607" t="s">
        <v>34</v>
      </c>
      <c r="N6607" t="s">
        <v>28</v>
      </c>
      <c r="O6607" t="s">
        <v>35</v>
      </c>
      <c r="P6607">
        <v>4.9870000000000001</v>
      </c>
      <c r="Q6607" t="s">
        <v>36</v>
      </c>
      <c r="R6607" t="s">
        <v>37</v>
      </c>
      <c r="S6607">
        <v>0.64980000000000004</v>
      </c>
      <c r="T6607">
        <v>0.64980000000000004</v>
      </c>
      <c r="U6607">
        <v>4.9870000000000001</v>
      </c>
      <c r="V6607">
        <v>-2.5924421E-3</v>
      </c>
      <c r="W6607" t="s">
        <v>38</v>
      </c>
      <c r="X6607" s="4">
        <f>IF(bot_orders[[#This Row],[side]]="sell", bot_orders[[#This Row],[accFillSz]]*bot_orders[[#This Row],[avgPx]] + bot_orders[[#This Row],[fee]], -bot_orders[[#This Row],[accFillSz]]*bot_orders[[#This Row],[avgPx]])</f>
        <v>3.2379601579000004</v>
      </c>
      <c r="Y6607" s="4">
        <f>IF(bot_orders[[#This Row],[side]]="buy", bot_orders[[#This Row],[accFillSz]] + bot_orders[[#This Row],[fee]], -bot_orders[[#This Row],[accFillSz]])</f>
        <v>-4.9870000000000001</v>
      </c>
      <c r="Z6607" s="4">
        <f>IF(bot_orders[[#This Row],[side]]="sell",bot_orders[[#This Row],[accFillSz]]*bot_orders[[#This Row],[avgPx]]+bot_orders[[#This Row],[fee]], 0)</f>
        <v>3.2379601579000004</v>
      </c>
      <c r="AA6607" s="4">
        <f>IF(bot_orders[[#This Row],[side]]="sell",-bot_orders[[#This Row],[accFillSz]],bot_orders[[#This Row],[accFillSz]]+bot_orders[[#This Row],[fee]])</f>
        <v>-4.9870000000000001</v>
      </c>
      <c r="AB6607">
        <v>0</v>
      </c>
      <c r="AC6607" t="s">
        <v>39</v>
      </c>
      <c r="AD6607">
        <v>0</v>
      </c>
      <c r="AE6607" t="s">
        <v>40</v>
      </c>
      <c r="AF6607" t="s">
        <v>41</v>
      </c>
      <c r="AG6607" t="s">
        <v>42</v>
      </c>
      <c r="AH6607" t="s">
        <v>28</v>
      </c>
      <c r="AI6607">
        <v>-4.9870000000000001</v>
      </c>
      <c r="AJ6607">
        <v>3.2379601600000001</v>
      </c>
    </row>
    <row r="6608" spans="1:36" x14ac:dyDescent="0.3">
      <c r="A6608">
        <v>6374</v>
      </c>
      <c r="B6608" t="s">
        <v>294</v>
      </c>
      <c r="C6608" t="s">
        <v>28</v>
      </c>
      <c r="D6608" t="s">
        <v>29</v>
      </c>
      <c r="E6608" t="s">
        <v>30</v>
      </c>
      <c r="F6608" t="s">
        <v>31</v>
      </c>
      <c r="G6608" t="s">
        <v>81</v>
      </c>
      <c r="H6608" t="s">
        <v>17547</v>
      </c>
      <c r="I6608" s="4" t="s">
        <v>17548</v>
      </c>
      <c r="J6608" s="1">
        <f>((((bot_orders[[#This Row],[cTime]]/ 1000)+3*3600) / 86400) + DATE(1970,1,1))</f>
        <v>45782.220815173612</v>
      </c>
      <c r="K6608" s="4" t="s">
        <v>17549</v>
      </c>
      <c r="L6608" s="1">
        <f>((((bot_orders[[#This Row],[uTime]]/ 1000)+3*3600) / 86400) + DATE(1970,1,1))</f>
        <v>45782.688477071759</v>
      </c>
      <c r="M6608" t="s">
        <v>34</v>
      </c>
      <c r="N6608" t="s">
        <v>28</v>
      </c>
      <c r="O6608" t="s">
        <v>35</v>
      </c>
      <c r="P6608">
        <v>4.9909999999999997</v>
      </c>
      <c r="Q6608" t="s">
        <v>36</v>
      </c>
      <c r="R6608" t="s">
        <v>55</v>
      </c>
      <c r="S6608">
        <v>0.64980000000000004</v>
      </c>
      <c r="T6608">
        <v>0.64980000000000004</v>
      </c>
      <c r="U6608">
        <v>4.9909999999999997</v>
      </c>
      <c r="V6608">
        <v>-3.9928000000000003E-3</v>
      </c>
      <c r="W6608" t="s">
        <v>39</v>
      </c>
      <c r="X6608" s="4">
        <f>IF(bot_orders[[#This Row],[side]]="sell", bot_orders[[#This Row],[accFillSz]]*bot_orders[[#This Row],[avgPx]] + bot_orders[[#This Row],[fee]], -bot_orders[[#This Row],[accFillSz]]*bot_orders[[#This Row],[avgPx]])</f>
        <v>-3.2431518000000001</v>
      </c>
      <c r="Y6608" s="4">
        <f>IF(bot_orders[[#This Row],[side]]="buy", bot_orders[[#This Row],[accFillSz]] + bot_orders[[#This Row],[fee]], -bot_orders[[#This Row],[accFillSz]])</f>
        <v>4.9870071999999999</v>
      </c>
      <c r="Z6608" s="4">
        <f>IF(bot_orders[[#This Row],[side]]="sell",bot_orders[[#This Row],[accFillSz]]*bot_orders[[#This Row],[avgPx]]+bot_orders[[#This Row],[fee]], 0)</f>
        <v>0</v>
      </c>
      <c r="AA6608" s="4">
        <f>IF(bot_orders[[#This Row],[side]]="sell",-bot_orders[[#This Row],[accFillSz]],bot_orders[[#This Row],[accFillSz]]+bot_orders[[#This Row],[fee]])</f>
        <v>4.9870071999999999</v>
      </c>
      <c r="AB6608">
        <v>0</v>
      </c>
      <c r="AC6608" t="s">
        <v>38</v>
      </c>
      <c r="AD6608">
        <v>0</v>
      </c>
      <c r="AE6608" t="s">
        <v>40</v>
      </c>
      <c r="AF6608" t="s">
        <v>41</v>
      </c>
      <c r="AG6608" t="s">
        <v>42</v>
      </c>
      <c r="AH6608" t="s">
        <v>28</v>
      </c>
      <c r="AI6608">
        <v>4.9870071999999999</v>
      </c>
      <c r="AJ6608">
        <v>-3.2431518000000001</v>
      </c>
    </row>
    <row r="6609" spans="1:36" x14ac:dyDescent="0.3">
      <c r="A6609">
        <v>6375</v>
      </c>
      <c r="B6609" t="s">
        <v>294</v>
      </c>
      <c r="C6609" t="s">
        <v>28</v>
      </c>
      <c r="D6609" t="s">
        <v>29</v>
      </c>
      <c r="E6609" t="s">
        <v>30</v>
      </c>
      <c r="F6609" t="s">
        <v>31</v>
      </c>
      <c r="G6609" t="s">
        <v>76</v>
      </c>
      <c r="H6609" t="s">
        <v>17550</v>
      </c>
      <c r="I6609" s="4" t="s">
        <v>17551</v>
      </c>
      <c r="J6609" s="1">
        <f>((((bot_orders[[#This Row],[cTime]]/ 1000)+3*3600) / 86400) + DATE(1970,1,1))</f>
        <v>45782.220948668983</v>
      </c>
      <c r="K6609" s="4" t="s">
        <v>17552</v>
      </c>
      <c r="L6609" s="1">
        <f>((((bot_orders[[#This Row],[uTime]]/ 1000)+3*3600) / 86400) + DATE(1970,1,1))</f>
        <v>45782.672940509263</v>
      </c>
      <c r="M6609" t="s">
        <v>34</v>
      </c>
      <c r="N6609" t="s">
        <v>28</v>
      </c>
      <c r="O6609" t="s">
        <v>35</v>
      </c>
      <c r="P6609">
        <v>4.9909999999999997</v>
      </c>
      <c r="Q6609" t="s">
        <v>36</v>
      </c>
      <c r="R6609" t="s">
        <v>55</v>
      </c>
      <c r="S6609">
        <v>0.65180000000000005</v>
      </c>
      <c r="T6609">
        <v>0.65180000000000005</v>
      </c>
      <c r="U6609">
        <v>4.9909999999999997</v>
      </c>
      <c r="V6609">
        <v>-3.9928000000000003E-3</v>
      </c>
      <c r="W6609" t="s">
        <v>39</v>
      </c>
      <c r="X6609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609" s="4">
        <f>IF(bot_orders[[#This Row],[side]]="buy", bot_orders[[#This Row],[accFillSz]] + bot_orders[[#This Row],[fee]], -bot_orders[[#This Row],[accFillSz]])</f>
        <v>4.9870071999999999</v>
      </c>
      <c r="Z6609" s="4">
        <f>IF(bot_orders[[#This Row],[side]]="sell",bot_orders[[#This Row],[accFillSz]]*bot_orders[[#This Row],[avgPx]]+bot_orders[[#This Row],[fee]], 0)</f>
        <v>0</v>
      </c>
      <c r="AA6609" s="4">
        <f>IF(bot_orders[[#This Row],[side]]="sell",-bot_orders[[#This Row],[accFillSz]],bot_orders[[#This Row],[accFillSz]]+bot_orders[[#This Row],[fee]])</f>
        <v>4.9870071999999999</v>
      </c>
      <c r="AB6609">
        <v>0</v>
      </c>
      <c r="AC6609" t="s">
        <v>38</v>
      </c>
      <c r="AD6609">
        <v>0</v>
      </c>
      <c r="AE6609" t="s">
        <v>40</v>
      </c>
      <c r="AF6609" t="s">
        <v>41</v>
      </c>
      <c r="AG6609" t="s">
        <v>42</v>
      </c>
      <c r="AH6609" t="s">
        <v>28</v>
      </c>
      <c r="AI6609">
        <v>4.9870071999999999</v>
      </c>
      <c r="AJ6609">
        <v>-3.2531338000000001</v>
      </c>
    </row>
    <row r="6610" spans="1:36" x14ac:dyDescent="0.3">
      <c r="A6610">
        <v>6376</v>
      </c>
      <c r="B6610" t="s">
        <v>294</v>
      </c>
      <c r="C6610" t="s">
        <v>28</v>
      </c>
      <c r="D6610" t="s">
        <v>29</v>
      </c>
      <c r="E6610" t="s">
        <v>30</v>
      </c>
      <c r="F6610" t="s">
        <v>31</v>
      </c>
      <c r="G6610" t="s">
        <v>160</v>
      </c>
      <c r="H6610" t="s">
        <v>17553</v>
      </c>
      <c r="I6610" s="4" t="s">
        <v>17554</v>
      </c>
      <c r="J6610" s="1">
        <f>((((bot_orders[[#This Row],[cTime]]/ 1000)+3*3600) / 86400) + DATE(1970,1,1))</f>
        <v>45782.221311666668</v>
      </c>
      <c r="K6610" s="4" t="s">
        <v>17555</v>
      </c>
      <c r="L6610" s="1">
        <f>((((bot_orders[[#This Row],[uTime]]/ 1000)+3*3600) / 86400) + DATE(1970,1,1))</f>
        <v>45782.297770798614</v>
      </c>
      <c r="M6610" t="s">
        <v>34</v>
      </c>
      <c r="N6610" t="s">
        <v>28</v>
      </c>
      <c r="O6610" t="s">
        <v>35</v>
      </c>
      <c r="P6610">
        <v>4.9909999999999997</v>
      </c>
      <c r="Q6610" t="s">
        <v>36</v>
      </c>
      <c r="R6610" t="s">
        <v>55</v>
      </c>
      <c r="S6610">
        <v>0.65380000000000005</v>
      </c>
      <c r="T6610">
        <v>0.65380000000000005</v>
      </c>
      <c r="U6610">
        <v>4.9909999999999997</v>
      </c>
      <c r="V6610">
        <v>-3.9928000000000003E-3</v>
      </c>
      <c r="W6610" t="s">
        <v>39</v>
      </c>
      <c r="X6610" s="4">
        <f>IF(bot_orders[[#This Row],[side]]="sell", bot_orders[[#This Row],[accFillSz]]*bot_orders[[#This Row],[avgPx]] + bot_orders[[#This Row],[fee]], -bot_orders[[#This Row],[accFillSz]]*bot_orders[[#This Row],[avgPx]])</f>
        <v>-3.2631158</v>
      </c>
      <c r="Y6610" s="4">
        <f>IF(bot_orders[[#This Row],[side]]="buy", bot_orders[[#This Row],[accFillSz]] + bot_orders[[#This Row],[fee]], -bot_orders[[#This Row],[accFillSz]])</f>
        <v>4.9870071999999999</v>
      </c>
      <c r="Z6610" s="4">
        <f>IF(bot_orders[[#This Row],[side]]="sell",bot_orders[[#This Row],[accFillSz]]*bot_orders[[#This Row],[avgPx]]+bot_orders[[#This Row],[fee]], 0)</f>
        <v>0</v>
      </c>
      <c r="AA6610" s="4">
        <f>IF(bot_orders[[#This Row],[side]]="sell",-bot_orders[[#This Row],[accFillSz]],bot_orders[[#This Row],[accFillSz]]+bot_orders[[#This Row],[fee]])</f>
        <v>4.9870071999999999</v>
      </c>
      <c r="AB6610">
        <v>0</v>
      </c>
      <c r="AC6610" t="s">
        <v>38</v>
      </c>
      <c r="AD6610">
        <v>0</v>
      </c>
      <c r="AE6610" t="s">
        <v>40</v>
      </c>
      <c r="AF6610" t="s">
        <v>41</v>
      </c>
      <c r="AG6610" t="s">
        <v>42</v>
      </c>
      <c r="AH6610" t="s">
        <v>28</v>
      </c>
      <c r="AI6610">
        <v>4.9870071999999999</v>
      </c>
      <c r="AJ6610">
        <v>-3.2631158</v>
      </c>
    </row>
    <row r="6611" spans="1:36" x14ac:dyDescent="0.3">
      <c r="A6611">
        <v>6377</v>
      </c>
      <c r="B6611" t="s">
        <v>294</v>
      </c>
      <c r="C6611" t="s">
        <v>28</v>
      </c>
      <c r="D6611" t="s">
        <v>29</v>
      </c>
      <c r="E6611" t="s">
        <v>30</v>
      </c>
      <c r="F6611" t="s">
        <v>31</v>
      </c>
      <c r="G6611" t="s">
        <v>165</v>
      </c>
      <c r="H6611" t="s">
        <v>17556</v>
      </c>
      <c r="I6611" s="4" t="s">
        <v>17557</v>
      </c>
      <c r="J6611" s="1">
        <f>((((bot_orders[[#This Row],[cTime]]/ 1000)+3*3600) / 86400) + DATE(1970,1,1))</f>
        <v>45782.223303252315</v>
      </c>
      <c r="K6611" s="4" t="s">
        <v>17558</v>
      </c>
      <c r="L6611" s="1">
        <f>((((bot_orders[[#This Row],[uTime]]/ 1000)+3*3600) / 86400) + DATE(1970,1,1))</f>
        <v>45782.261310717593</v>
      </c>
      <c r="M6611" t="s">
        <v>34</v>
      </c>
      <c r="N6611" t="s">
        <v>28</v>
      </c>
      <c r="O6611" t="s">
        <v>35</v>
      </c>
      <c r="P6611">
        <v>4.9909999999999997</v>
      </c>
      <c r="Q6611" t="s">
        <v>36</v>
      </c>
      <c r="R6611" t="s">
        <v>55</v>
      </c>
      <c r="S6611">
        <v>0.65590000000000004</v>
      </c>
      <c r="T6611">
        <v>0.65590000000000004</v>
      </c>
      <c r="U6611">
        <v>4.9909999999999997</v>
      </c>
      <c r="V6611">
        <v>-3.9928000000000003E-3</v>
      </c>
      <c r="W6611" t="s">
        <v>39</v>
      </c>
      <c r="X6611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611" s="4">
        <f>IF(bot_orders[[#This Row],[side]]="buy", bot_orders[[#This Row],[accFillSz]] + bot_orders[[#This Row],[fee]], -bot_orders[[#This Row],[accFillSz]])</f>
        <v>4.9870071999999999</v>
      </c>
      <c r="Z6611" s="4">
        <f>IF(bot_orders[[#This Row],[side]]="sell",bot_orders[[#This Row],[accFillSz]]*bot_orders[[#This Row],[avgPx]]+bot_orders[[#This Row],[fee]], 0)</f>
        <v>0</v>
      </c>
      <c r="AA6611" s="4">
        <f>IF(bot_orders[[#This Row],[side]]="sell",-bot_orders[[#This Row],[accFillSz]],bot_orders[[#This Row],[accFillSz]]+bot_orders[[#This Row],[fee]])</f>
        <v>4.9870071999999999</v>
      </c>
      <c r="AB6611">
        <v>0</v>
      </c>
      <c r="AC6611" t="s">
        <v>38</v>
      </c>
      <c r="AD6611">
        <v>0</v>
      </c>
      <c r="AE6611" t="s">
        <v>40</v>
      </c>
      <c r="AF6611" t="s">
        <v>41</v>
      </c>
      <c r="AG6611" t="s">
        <v>42</v>
      </c>
      <c r="AH6611" t="s">
        <v>28</v>
      </c>
      <c r="AI6611">
        <v>4.9870071999999999</v>
      </c>
      <c r="AJ6611">
        <v>-3.2735968999999998</v>
      </c>
    </row>
    <row r="6612" spans="1:36" x14ac:dyDescent="0.3">
      <c r="A6612">
        <v>6378</v>
      </c>
      <c r="B6612" t="s">
        <v>294</v>
      </c>
      <c r="C6612" t="s">
        <v>28</v>
      </c>
      <c r="D6612" t="s">
        <v>29</v>
      </c>
      <c r="E6612" t="s">
        <v>30</v>
      </c>
      <c r="F6612" t="s">
        <v>31</v>
      </c>
      <c r="G6612" t="s">
        <v>155</v>
      </c>
      <c r="H6612" t="s">
        <v>17559</v>
      </c>
      <c r="I6612" s="4" t="s">
        <v>17560</v>
      </c>
      <c r="J6612" s="1">
        <f>((((bot_orders[[#This Row],[cTime]]/ 1000)+3*3600) / 86400) + DATE(1970,1,1))</f>
        <v>45782.229441076386</v>
      </c>
      <c r="K6612" s="4" t="s">
        <v>17561</v>
      </c>
      <c r="L6612" s="1">
        <f>((((bot_orders[[#This Row],[uTime]]/ 1000)+3*3600) / 86400) + DATE(1970,1,1))</f>
        <v>45782.248670127316</v>
      </c>
      <c r="M6612" t="s">
        <v>34</v>
      </c>
      <c r="N6612" t="s">
        <v>28</v>
      </c>
      <c r="O6612" t="s">
        <v>35</v>
      </c>
      <c r="P6612">
        <v>4.9909999999999997</v>
      </c>
      <c r="Q6612" t="s">
        <v>36</v>
      </c>
      <c r="R6612" t="s">
        <v>55</v>
      </c>
      <c r="S6612">
        <v>0.65790000000000004</v>
      </c>
      <c r="T6612">
        <v>0.65790000000000004</v>
      </c>
      <c r="U6612">
        <v>4.9909999999999997</v>
      </c>
      <c r="V6612">
        <v>-3.9928000000000003E-3</v>
      </c>
      <c r="W6612" t="s">
        <v>39</v>
      </c>
      <c r="X6612" s="4">
        <f>IF(bot_orders[[#This Row],[side]]="sell", bot_orders[[#This Row],[accFillSz]]*bot_orders[[#This Row],[avgPx]] + bot_orders[[#This Row],[fee]], -bot_orders[[#This Row],[accFillSz]]*bot_orders[[#This Row],[avgPx]])</f>
        <v>-3.2835789000000002</v>
      </c>
      <c r="Y6612" s="4">
        <f>IF(bot_orders[[#This Row],[side]]="buy", bot_orders[[#This Row],[accFillSz]] + bot_orders[[#This Row],[fee]], -bot_orders[[#This Row],[accFillSz]])</f>
        <v>4.9870071999999999</v>
      </c>
      <c r="Z6612" s="4">
        <f>IF(bot_orders[[#This Row],[side]]="sell",bot_orders[[#This Row],[accFillSz]]*bot_orders[[#This Row],[avgPx]]+bot_orders[[#This Row],[fee]], 0)</f>
        <v>0</v>
      </c>
      <c r="AA6612" s="4">
        <f>IF(bot_orders[[#This Row],[side]]="sell",-bot_orders[[#This Row],[accFillSz]],bot_orders[[#This Row],[accFillSz]]+bot_orders[[#This Row],[fee]])</f>
        <v>4.9870071999999999</v>
      </c>
      <c r="AB6612">
        <v>0</v>
      </c>
      <c r="AC6612" t="s">
        <v>38</v>
      </c>
      <c r="AD6612">
        <v>0</v>
      </c>
      <c r="AE6612" t="s">
        <v>40</v>
      </c>
      <c r="AF6612" t="s">
        <v>41</v>
      </c>
      <c r="AG6612" t="s">
        <v>42</v>
      </c>
      <c r="AH6612" t="s">
        <v>28</v>
      </c>
      <c r="AI6612">
        <v>4.9870071999999999</v>
      </c>
      <c r="AJ6612">
        <v>-3.2835789000000002</v>
      </c>
    </row>
    <row r="6613" spans="1:36" x14ac:dyDescent="0.3">
      <c r="A6613">
        <v>6380</v>
      </c>
      <c r="B6613" t="s">
        <v>294</v>
      </c>
      <c r="C6613" t="s">
        <v>28</v>
      </c>
      <c r="D6613" t="s">
        <v>29</v>
      </c>
      <c r="E6613" t="s">
        <v>30</v>
      </c>
      <c r="F6613" t="s">
        <v>31</v>
      </c>
      <c r="G6613" t="s">
        <v>153</v>
      </c>
      <c r="H6613" t="s">
        <v>17562</v>
      </c>
      <c r="I6613" s="4" t="s">
        <v>17563</v>
      </c>
      <c r="J6613" s="1">
        <f>((((bot_orders[[#This Row],[cTime]]/ 1000)+3*3600) / 86400) + DATE(1970,1,1))</f>
        <v>45782.248670150468</v>
      </c>
      <c r="K6613" s="4" t="s">
        <v>17564</v>
      </c>
      <c r="L6613" s="1">
        <f>((((bot_orders[[#This Row],[uTime]]/ 1000)+3*3600) / 86400) + DATE(1970,1,1))</f>
        <v>45782.251947789351</v>
      </c>
      <c r="M6613" t="s">
        <v>34</v>
      </c>
      <c r="N6613" t="s">
        <v>28</v>
      </c>
      <c r="O6613" t="s">
        <v>35</v>
      </c>
      <c r="P6613">
        <v>4.9870000000000001</v>
      </c>
      <c r="Q6613" t="s">
        <v>36</v>
      </c>
      <c r="R6613" t="s">
        <v>37</v>
      </c>
      <c r="S6613">
        <v>0.66</v>
      </c>
      <c r="T6613">
        <v>0.66</v>
      </c>
      <c r="U6613">
        <v>4.9870000000000001</v>
      </c>
      <c r="V6613">
        <v>-2.6331359999999999E-3</v>
      </c>
      <c r="W6613" t="s">
        <v>38</v>
      </c>
      <c r="X6613" s="4">
        <f>IF(bot_orders[[#This Row],[side]]="sell", bot_orders[[#This Row],[accFillSz]]*bot_orders[[#This Row],[avgPx]] + bot_orders[[#This Row],[fee]], -bot_orders[[#This Row],[accFillSz]]*bot_orders[[#This Row],[avgPx]])</f>
        <v>3.288786864</v>
      </c>
      <c r="Y6613" s="4">
        <f>IF(bot_orders[[#This Row],[side]]="buy", bot_orders[[#This Row],[accFillSz]] + bot_orders[[#This Row],[fee]], -bot_orders[[#This Row],[accFillSz]])</f>
        <v>-4.9870000000000001</v>
      </c>
      <c r="Z6613" s="4">
        <f>IF(bot_orders[[#This Row],[side]]="sell",bot_orders[[#This Row],[accFillSz]]*bot_orders[[#This Row],[avgPx]]+bot_orders[[#This Row],[fee]], 0)</f>
        <v>3.288786864</v>
      </c>
      <c r="AA6613" s="4">
        <f>IF(bot_orders[[#This Row],[side]]="sell",-bot_orders[[#This Row],[accFillSz]],bot_orders[[#This Row],[accFillSz]]+bot_orders[[#This Row],[fee]])</f>
        <v>-4.9870000000000001</v>
      </c>
      <c r="AB6613">
        <v>0</v>
      </c>
      <c r="AC6613" t="s">
        <v>39</v>
      </c>
      <c r="AD6613">
        <v>0</v>
      </c>
      <c r="AE6613" t="s">
        <v>40</v>
      </c>
      <c r="AF6613" t="s">
        <v>41</v>
      </c>
      <c r="AG6613" t="s">
        <v>42</v>
      </c>
      <c r="AH6613" t="s">
        <v>28</v>
      </c>
      <c r="AI6613">
        <v>-4.9870000000000001</v>
      </c>
      <c r="AJ6613">
        <v>3.2887868600000001</v>
      </c>
    </row>
    <row r="6614" spans="1:36" x14ac:dyDescent="0.3">
      <c r="A6614">
        <v>6381</v>
      </c>
      <c r="B6614" t="s">
        <v>294</v>
      </c>
      <c r="C6614" t="s">
        <v>28</v>
      </c>
      <c r="D6614" t="s">
        <v>29</v>
      </c>
      <c r="E6614" t="s">
        <v>30</v>
      </c>
      <c r="F6614" t="s">
        <v>31</v>
      </c>
      <c r="G6614" t="s">
        <v>153</v>
      </c>
      <c r="H6614" t="s">
        <v>17565</v>
      </c>
      <c r="I6614" s="4" t="s">
        <v>17566</v>
      </c>
      <c r="J6614" s="1">
        <f>((((bot_orders[[#This Row],[cTime]]/ 1000)+3*3600) / 86400) + DATE(1970,1,1))</f>
        <v>45782.251947800927</v>
      </c>
      <c r="K6614" s="4" t="s">
        <v>17567</v>
      </c>
      <c r="L6614" s="1">
        <f>((((bot_orders[[#This Row],[uTime]]/ 1000)+3*3600) / 86400) + DATE(1970,1,1))</f>
        <v>45782.25472430556</v>
      </c>
      <c r="M6614" t="s">
        <v>34</v>
      </c>
      <c r="N6614" t="s">
        <v>28</v>
      </c>
      <c r="O6614" t="s">
        <v>35</v>
      </c>
      <c r="P6614">
        <v>4.9909999999999997</v>
      </c>
      <c r="Q6614" t="s">
        <v>36</v>
      </c>
      <c r="R6614" t="s">
        <v>55</v>
      </c>
      <c r="S6614">
        <v>0.65790000000000004</v>
      </c>
      <c r="T6614">
        <v>0.65790000000000004</v>
      </c>
      <c r="U6614">
        <v>4.9909999999999997</v>
      </c>
      <c r="V6614">
        <v>-3.9928000000000003E-3</v>
      </c>
      <c r="W6614" t="s">
        <v>39</v>
      </c>
      <c r="X6614" s="4">
        <f>IF(bot_orders[[#This Row],[side]]="sell", bot_orders[[#This Row],[accFillSz]]*bot_orders[[#This Row],[avgPx]] + bot_orders[[#This Row],[fee]], -bot_orders[[#This Row],[accFillSz]]*bot_orders[[#This Row],[avgPx]])</f>
        <v>-3.2835789000000002</v>
      </c>
      <c r="Y6614" s="4">
        <f>IF(bot_orders[[#This Row],[side]]="buy", bot_orders[[#This Row],[accFillSz]] + bot_orders[[#This Row],[fee]], -bot_orders[[#This Row],[accFillSz]])</f>
        <v>4.9870071999999999</v>
      </c>
      <c r="Z6614" s="4">
        <f>IF(bot_orders[[#This Row],[side]]="sell",bot_orders[[#This Row],[accFillSz]]*bot_orders[[#This Row],[avgPx]]+bot_orders[[#This Row],[fee]], 0)</f>
        <v>0</v>
      </c>
      <c r="AA6614" s="4">
        <f>IF(bot_orders[[#This Row],[side]]="sell",-bot_orders[[#This Row],[accFillSz]],bot_orders[[#This Row],[accFillSz]]+bot_orders[[#This Row],[fee]])</f>
        <v>4.9870071999999999</v>
      </c>
      <c r="AB6614">
        <v>0</v>
      </c>
      <c r="AC6614" t="s">
        <v>38</v>
      </c>
      <c r="AD6614">
        <v>0</v>
      </c>
      <c r="AE6614" t="s">
        <v>40</v>
      </c>
      <c r="AF6614" t="s">
        <v>41</v>
      </c>
      <c r="AG6614" t="s">
        <v>42</v>
      </c>
      <c r="AH6614" t="s">
        <v>28</v>
      </c>
      <c r="AI6614">
        <v>4.9870071999999999</v>
      </c>
      <c r="AJ6614">
        <v>-3.2835789000000002</v>
      </c>
    </row>
    <row r="6615" spans="1:36" x14ac:dyDescent="0.3">
      <c r="A6615">
        <v>6382</v>
      </c>
      <c r="B6615" t="s">
        <v>294</v>
      </c>
      <c r="C6615" t="s">
        <v>28</v>
      </c>
      <c r="D6615" t="s">
        <v>29</v>
      </c>
      <c r="E6615" t="s">
        <v>30</v>
      </c>
      <c r="F6615" t="s">
        <v>31</v>
      </c>
      <c r="G6615" t="s">
        <v>143</v>
      </c>
      <c r="H6615" t="s">
        <v>17568</v>
      </c>
      <c r="I6615" s="4" t="s">
        <v>17569</v>
      </c>
      <c r="J6615" s="1">
        <f>((((bot_orders[[#This Row],[cTime]]/ 1000)+3*3600) / 86400) + DATE(1970,1,1))</f>
        <v>45782.254724317128</v>
      </c>
      <c r="K6615" s="4" t="s">
        <v>17570</v>
      </c>
      <c r="L6615" s="1">
        <f>((((bot_orders[[#This Row],[uTime]]/ 1000)+3*3600) / 86400) + DATE(1970,1,1))</f>
        <v>45782.314776840278</v>
      </c>
      <c r="M6615" t="s">
        <v>34</v>
      </c>
      <c r="N6615" t="s">
        <v>28</v>
      </c>
      <c r="O6615" t="s">
        <v>35</v>
      </c>
      <c r="P6615">
        <v>4.9870000000000001</v>
      </c>
      <c r="Q6615" t="s">
        <v>36</v>
      </c>
      <c r="R6615" t="s">
        <v>37</v>
      </c>
      <c r="S6615">
        <v>0.66</v>
      </c>
      <c r="T6615">
        <v>0.66</v>
      </c>
      <c r="U6615">
        <v>4.9870000000000001</v>
      </c>
      <c r="V6615">
        <v>-2.6331359999999999E-3</v>
      </c>
      <c r="W6615" t="s">
        <v>38</v>
      </c>
      <c r="X6615" s="4">
        <f>IF(bot_orders[[#This Row],[side]]="sell", bot_orders[[#This Row],[accFillSz]]*bot_orders[[#This Row],[avgPx]] + bot_orders[[#This Row],[fee]], -bot_orders[[#This Row],[accFillSz]]*bot_orders[[#This Row],[avgPx]])</f>
        <v>3.288786864</v>
      </c>
      <c r="Y6615" s="4">
        <f>IF(bot_orders[[#This Row],[side]]="buy", bot_orders[[#This Row],[accFillSz]] + bot_orders[[#This Row],[fee]], -bot_orders[[#This Row],[accFillSz]])</f>
        <v>-4.9870000000000001</v>
      </c>
      <c r="Z6615" s="4">
        <f>IF(bot_orders[[#This Row],[side]]="sell",bot_orders[[#This Row],[accFillSz]]*bot_orders[[#This Row],[avgPx]]+bot_orders[[#This Row],[fee]], 0)</f>
        <v>3.288786864</v>
      </c>
      <c r="AA6615" s="4">
        <f>IF(bot_orders[[#This Row],[side]]="sell",-bot_orders[[#This Row],[accFillSz]],bot_orders[[#This Row],[accFillSz]]+bot_orders[[#This Row],[fee]])</f>
        <v>-4.9870000000000001</v>
      </c>
      <c r="AB6615">
        <v>0</v>
      </c>
      <c r="AC6615" t="s">
        <v>39</v>
      </c>
      <c r="AD6615">
        <v>0</v>
      </c>
      <c r="AE6615" t="s">
        <v>40</v>
      </c>
      <c r="AF6615" t="s">
        <v>41</v>
      </c>
      <c r="AG6615" t="s">
        <v>42</v>
      </c>
      <c r="AH6615" t="s">
        <v>28</v>
      </c>
      <c r="AI6615">
        <v>-4.9870000000000001</v>
      </c>
      <c r="AJ6615">
        <v>3.2887868600000001</v>
      </c>
    </row>
    <row r="6616" spans="1:36" x14ac:dyDescent="0.3">
      <c r="A6616">
        <v>6383</v>
      </c>
      <c r="B6616" t="s">
        <v>294</v>
      </c>
      <c r="C6616" t="s">
        <v>28</v>
      </c>
      <c r="D6616" t="s">
        <v>29</v>
      </c>
      <c r="E6616" t="s">
        <v>30</v>
      </c>
      <c r="F6616" t="s">
        <v>31</v>
      </c>
      <c r="G6616" t="s">
        <v>174</v>
      </c>
      <c r="H6616" t="s">
        <v>17571</v>
      </c>
      <c r="I6616" s="4" t="s">
        <v>17572</v>
      </c>
      <c r="J6616" s="1">
        <f>((((bot_orders[[#This Row],[cTime]]/ 1000)+3*3600) / 86400) + DATE(1970,1,1))</f>
        <v>45782.261310729169</v>
      </c>
      <c r="K6616" s="4" t="s">
        <v>17573</v>
      </c>
      <c r="L6616" s="1">
        <f>((((bot_orders[[#This Row],[uTime]]/ 1000)+3*3600) / 86400) + DATE(1970,1,1))</f>
        <v>45782.279759074074</v>
      </c>
      <c r="M6616" t="s">
        <v>34</v>
      </c>
      <c r="N6616" t="s">
        <v>28</v>
      </c>
      <c r="O6616" t="s">
        <v>35</v>
      </c>
      <c r="P6616">
        <v>4.9870000000000001</v>
      </c>
      <c r="Q6616" t="s">
        <v>36</v>
      </c>
      <c r="R6616" t="s">
        <v>37</v>
      </c>
      <c r="S6616">
        <v>0.65790000000000004</v>
      </c>
      <c r="T6616">
        <v>0.65790000000000004</v>
      </c>
      <c r="U6616">
        <v>4.9870000000000001</v>
      </c>
      <c r="V6616">
        <v>-2.6247578E-3</v>
      </c>
      <c r="W6616" t="s">
        <v>38</v>
      </c>
      <c r="X6616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616" s="4">
        <f>IF(bot_orders[[#This Row],[side]]="buy", bot_orders[[#This Row],[accFillSz]] + bot_orders[[#This Row],[fee]], -bot_orders[[#This Row],[accFillSz]])</f>
        <v>-4.9870000000000001</v>
      </c>
      <c r="Z6616" s="4">
        <f>IF(bot_orders[[#This Row],[side]]="sell",bot_orders[[#This Row],[accFillSz]]*bot_orders[[#This Row],[avgPx]]+bot_orders[[#This Row],[fee]], 0)</f>
        <v>3.2783225422000002</v>
      </c>
      <c r="AA6616" s="4">
        <f>IF(bot_orders[[#This Row],[side]]="sell",-bot_orders[[#This Row],[accFillSz]],bot_orders[[#This Row],[accFillSz]]+bot_orders[[#This Row],[fee]])</f>
        <v>-4.9870000000000001</v>
      </c>
      <c r="AB6616">
        <v>0</v>
      </c>
      <c r="AC6616" t="s">
        <v>39</v>
      </c>
      <c r="AD6616">
        <v>0</v>
      </c>
      <c r="AE6616" t="s">
        <v>40</v>
      </c>
      <c r="AF6616" t="s">
        <v>41</v>
      </c>
      <c r="AG6616" t="s">
        <v>42</v>
      </c>
      <c r="AH6616" t="s">
        <v>28</v>
      </c>
      <c r="AI6616">
        <v>-4.9870000000000001</v>
      </c>
      <c r="AJ6616">
        <v>3.27832254</v>
      </c>
    </row>
    <row r="6617" spans="1:36" x14ac:dyDescent="0.3">
      <c r="A6617">
        <v>6384</v>
      </c>
      <c r="B6617" t="s">
        <v>294</v>
      </c>
      <c r="C6617" t="s">
        <v>28</v>
      </c>
      <c r="D6617" t="s">
        <v>29</v>
      </c>
      <c r="E6617" t="s">
        <v>30</v>
      </c>
      <c r="F6617" t="s">
        <v>31</v>
      </c>
      <c r="G6617" t="s">
        <v>174</v>
      </c>
      <c r="H6617" t="s">
        <v>17574</v>
      </c>
      <c r="I6617" s="4" t="s">
        <v>17575</v>
      </c>
      <c r="J6617" s="1">
        <f>((((bot_orders[[#This Row],[cTime]]/ 1000)+3*3600) / 86400) + DATE(1970,1,1))</f>
        <v>45782.27975908565</v>
      </c>
      <c r="K6617" s="4" t="s">
        <v>17576</v>
      </c>
      <c r="L6617" s="1">
        <f>((((bot_orders[[#This Row],[uTime]]/ 1000)+3*3600) / 86400) + DATE(1970,1,1))</f>
        <v>45782.284253506943</v>
      </c>
      <c r="M6617" t="s">
        <v>34</v>
      </c>
      <c r="N6617" t="s">
        <v>28</v>
      </c>
      <c r="O6617" t="s">
        <v>35</v>
      </c>
      <c r="P6617">
        <v>4.9909999999999997</v>
      </c>
      <c r="Q6617" t="s">
        <v>36</v>
      </c>
      <c r="R6617" t="s">
        <v>55</v>
      </c>
      <c r="S6617">
        <v>0.65590000000000004</v>
      </c>
      <c r="T6617">
        <v>0.65590000000000004</v>
      </c>
      <c r="U6617">
        <v>4.9909999999999997</v>
      </c>
      <c r="V6617">
        <v>-3.9928000000000003E-3</v>
      </c>
      <c r="W6617" t="s">
        <v>39</v>
      </c>
      <c r="X6617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617" s="4">
        <f>IF(bot_orders[[#This Row],[side]]="buy", bot_orders[[#This Row],[accFillSz]] + bot_orders[[#This Row],[fee]], -bot_orders[[#This Row],[accFillSz]])</f>
        <v>4.9870071999999999</v>
      </c>
      <c r="Z6617" s="4">
        <f>IF(bot_orders[[#This Row],[side]]="sell",bot_orders[[#This Row],[accFillSz]]*bot_orders[[#This Row],[avgPx]]+bot_orders[[#This Row],[fee]], 0)</f>
        <v>0</v>
      </c>
      <c r="AA6617" s="4">
        <f>IF(bot_orders[[#This Row],[side]]="sell",-bot_orders[[#This Row],[accFillSz]],bot_orders[[#This Row],[accFillSz]]+bot_orders[[#This Row],[fee]])</f>
        <v>4.9870071999999999</v>
      </c>
      <c r="AB6617">
        <v>0</v>
      </c>
      <c r="AC6617" t="s">
        <v>38</v>
      </c>
      <c r="AD6617">
        <v>0</v>
      </c>
      <c r="AE6617" t="s">
        <v>40</v>
      </c>
      <c r="AF6617" t="s">
        <v>41</v>
      </c>
      <c r="AG6617" t="s">
        <v>42</v>
      </c>
      <c r="AH6617" t="s">
        <v>28</v>
      </c>
      <c r="AI6617">
        <v>4.9870071999999999</v>
      </c>
      <c r="AJ6617">
        <v>-3.2735968999999998</v>
      </c>
    </row>
    <row r="6618" spans="1:36" x14ac:dyDescent="0.3">
      <c r="A6618">
        <v>6385</v>
      </c>
      <c r="B6618" t="s">
        <v>294</v>
      </c>
      <c r="C6618" t="s">
        <v>28</v>
      </c>
      <c r="D6618" t="s">
        <v>29</v>
      </c>
      <c r="E6618" t="s">
        <v>30</v>
      </c>
      <c r="F6618" t="s">
        <v>31</v>
      </c>
      <c r="G6618" t="s">
        <v>178</v>
      </c>
      <c r="H6618" t="s">
        <v>17577</v>
      </c>
      <c r="I6618" s="4" t="s">
        <v>17578</v>
      </c>
      <c r="J6618" s="1">
        <f>((((bot_orders[[#This Row],[cTime]]/ 1000)+3*3600) / 86400) + DATE(1970,1,1))</f>
        <v>45782.284253518519</v>
      </c>
      <c r="K6618" s="4" t="s">
        <v>17579</v>
      </c>
      <c r="L6618" s="1">
        <f>((((bot_orders[[#This Row],[uTime]]/ 1000)+3*3600) / 86400) + DATE(1970,1,1))</f>
        <v>45782.305463668978</v>
      </c>
      <c r="M6618" t="s">
        <v>34</v>
      </c>
      <c r="N6618" t="s">
        <v>28</v>
      </c>
      <c r="O6618" t="s">
        <v>35</v>
      </c>
      <c r="P6618">
        <v>4.9870000000000001</v>
      </c>
      <c r="Q6618" t="s">
        <v>36</v>
      </c>
      <c r="R6618" t="s">
        <v>37</v>
      </c>
      <c r="S6618">
        <v>0.65790000000000004</v>
      </c>
      <c r="T6618">
        <v>0.65790000000000004</v>
      </c>
      <c r="U6618">
        <v>4.9870000000000001</v>
      </c>
      <c r="V6618">
        <v>-2.6247578E-3</v>
      </c>
      <c r="W6618" t="s">
        <v>38</v>
      </c>
      <c r="X6618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618" s="4">
        <f>IF(bot_orders[[#This Row],[side]]="buy", bot_orders[[#This Row],[accFillSz]] + bot_orders[[#This Row],[fee]], -bot_orders[[#This Row],[accFillSz]])</f>
        <v>-4.9870000000000001</v>
      </c>
      <c r="Z6618" s="4">
        <f>IF(bot_orders[[#This Row],[side]]="sell",bot_orders[[#This Row],[accFillSz]]*bot_orders[[#This Row],[avgPx]]+bot_orders[[#This Row],[fee]], 0)</f>
        <v>3.2783225422000002</v>
      </c>
      <c r="AA6618" s="4">
        <f>IF(bot_orders[[#This Row],[side]]="sell",-bot_orders[[#This Row],[accFillSz]],bot_orders[[#This Row],[accFillSz]]+bot_orders[[#This Row],[fee]])</f>
        <v>-4.9870000000000001</v>
      </c>
      <c r="AB6618">
        <v>0</v>
      </c>
      <c r="AC6618" t="s">
        <v>39</v>
      </c>
      <c r="AD6618">
        <v>0</v>
      </c>
      <c r="AE6618" t="s">
        <v>40</v>
      </c>
      <c r="AF6618" t="s">
        <v>41</v>
      </c>
      <c r="AG6618" t="s">
        <v>42</v>
      </c>
      <c r="AH6618" t="s">
        <v>28</v>
      </c>
      <c r="AI6618">
        <v>-4.9870000000000001</v>
      </c>
      <c r="AJ6618">
        <v>3.27832254</v>
      </c>
    </row>
    <row r="6619" spans="1:36" x14ac:dyDescent="0.3">
      <c r="A6619">
        <v>6386</v>
      </c>
      <c r="B6619" t="s">
        <v>294</v>
      </c>
      <c r="C6619" t="s">
        <v>28</v>
      </c>
      <c r="D6619" t="s">
        <v>29</v>
      </c>
      <c r="E6619" t="s">
        <v>30</v>
      </c>
      <c r="F6619" t="s">
        <v>31</v>
      </c>
      <c r="G6619" t="s">
        <v>145</v>
      </c>
      <c r="H6619" t="s">
        <v>17580</v>
      </c>
      <c r="I6619" s="4" t="s">
        <v>17581</v>
      </c>
      <c r="J6619" s="1">
        <f>((((bot_orders[[#This Row],[cTime]]/ 1000)+3*3600) / 86400) + DATE(1970,1,1))</f>
        <v>45782.297770821759</v>
      </c>
      <c r="K6619" s="4" t="s">
        <v>17582</v>
      </c>
      <c r="L6619" s="1">
        <f>((((bot_orders[[#This Row],[uTime]]/ 1000)+3*3600) / 86400) + DATE(1970,1,1))</f>
        <v>45782.300795358795</v>
      </c>
      <c r="M6619" t="s">
        <v>34</v>
      </c>
      <c r="N6619" t="s">
        <v>28</v>
      </c>
      <c r="O6619" t="s">
        <v>35</v>
      </c>
      <c r="P6619">
        <v>4.9870000000000001</v>
      </c>
      <c r="Q6619" t="s">
        <v>36</v>
      </c>
      <c r="R6619" t="s">
        <v>37</v>
      </c>
      <c r="S6619">
        <v>0.65590000000000004</v>
      </c>
      <c r="T6619">
        <v>0.65590000000000004</v>
      </c>
      <c r="U6619">
        <v>4.9870000000000001</v>
      </c>
      <c r="V6619">
        <v>-2.6167785999999999E-3</v>
      </c>
      <c r="W6619" t="s">
        <v>38</v>
      </c>
      <c r="X6619" s="4">
        <f>IF(bot_orders[[#This Row],[side]]="sell", bot_orders[[#This Row],[accFillSz]]*bot_orders[[#This Row],[avgPx]] + bot_orders[[#This Row],[fee]], -bot_orders[[#This Row],[accFillSz]]*bot_orders[[#This Row],[avgPx]])</f>
        <v>3.2683565213999999</v>
      </c>
      <c r="Y6619" s="4">
        <f>IF(bot_orders[[#This Row],[side]]="buy", bot_orders[[#This Row],[accFillSz]] + bot_orders[[#This Row],[fee]], -bot_orders[[#This Row],[accFillSz]])</f>
        <v>-4.9870000000000001</v>
      </c>
      <c r="Z6619" s="4">
        <f>IF(bot_orders[[#This Row],[side]]="sell",bot_orders[[#This Row],[accFillSz]]*bot_orders[[#This Row],[avgPx]]+bot_orders[[#This Row],[fee]], 0)</f>
        <v>3.2683565213999999</v>
      </c>
      <c r="AA6619" s="4">
        <f>IF(bot_orders[[#This Row],[side]]="sell",-bot_orders[[#This Row],[accFillSz]],bot_orders[[#This Row],[accFillSz]]+bot_orders[[#This Row],[fee]])</f>
        <v>-4.9870000000000001</v>
      </c>
      <c r="AB6619">
        <v>0</v>
      </c>
      <c r="AC6619" t="s">
        <v>39</v>
      </c>
      <c r="AD6619">
        <v>0</v>
      </c>
      <c r="AE6619" t="s">
        <v>40</v>
      </c>
      <c r="AF6619" t="s">
        <v>41</v>
      </c>
      <c r="AG6619" t="s">
        <v>42</v>
      </c>
      <c r="AH6619" t="s">
        <v>28</v>
      </c>
      <c r="AI6619">
        <v>-4.9870000000000001</v>
      </c>
      <c r="AJ6619">
        <v>3.2683565200000002</v>
      </c>
    </row>
    <row r="6620" spans="1:36" x14ac:dyDescent="0.3">
      <c r="A6620">
        <v>6387</v>
      </c>
      <c r="B6620" t="s">
        <v>294</v>
      </c>
      <c r="C6620" t="s">
        <v>28</v>
      </c>
      <c r="D6620" t="s">
        <v>29</v>
      </c>
      <c r="E6620" t="s">
        <v>30</v>
      </c>
      <c r="F6620" t="s">
        <v>31</v>
      </c>
      <c r="G6620" t="s">
        <v>145</v>
      </c>
      <c r="H6620" t="s">
        <v>17583</v>
      </c>
      <c r="I6620" s="4" t="s">
        <v>17584</v>
      </c>
      <c r="J6620" s="1">
        <f>((((bot_orders[[#This Row],[cTime]]/ 1000)+3*3600) / 86400) + DATE(1970,1,1))</f>
        <v>45782.300795370371</v>
      </c>
      <c r="K6620" s="4" t="s">
        <v>17585</v>
      </c>
      <c r="L6620" s="1">
        <f>((((bot_orders[[#This Row],[uTime]]/ 1000)+3*3600) / 86400) + DATE(1970,1,1))</f>
        <v>45782.605323344906</v>
      </c>
      <c r="M6620" t="s">
        <v>34</v>
      </c>
      <c r="N6620" t="s">
        <v>28</v>
      </c>
      <c r="O6620" t="s">
        <v>35</v>
      </c>
      <c r="P6620">
        <v>4.9909999999999997</v>
      </c>
      <c r="Q6620" t="s">
        <v>36</v>
      </c>
      <c r="R6620" t="s">
        <v>55</v>
      </c>
      <c r="S6620">
        <v>0.65380000000000005</v>
      </c>
      <c r="T6620">
        <v>0.65380000000000005</v>
      </c>
      <c r="U6620">
        <v>4.9909999999999997</v>
      </c>
      <c r="V6620">
        <v>-3.9928000000000003E-3</v>
      </c>
      <c r="W6620" t="s">
        <v>39</v>
      </c>
      <c r="X6620" s="4">
        <f>IF(bot_orders[[#This Row],[side]]="sell", bot_orders[[#This Row],[accFillSz]]*bot_orders[[#This Row],[avgPx]] + bot_orders[[#This Row],[fee]], -bot_orders[[#This Row],[accFillSz]]*bot_orders[[#This Row],[avgPx]])</f>
        <v>-3.2631158</v>
      </c>
      <c r="Y6620" s="4">
        <f>IF(bot_orders[[#This Row],[side]]="buy", bot_orders[[#This Row],[accFillSz]] + bot_orders[[#This Row],[fee]], -bot_orders[[#This Row],[accFillSz]])</f>
        <v>4.9870071999999999</v>
      </c>
      <c r="Z6620" s="4">
        <f>IF(bot_orders[[#This Row],[side]]="sell",bot_orders[[#This Row],[accFillSz]]*bot_orders[[#This Row],[avgPx]]+bot_orders[[#This Row],[fee]], 0)</f>
        <v>0</v>
      </c>
      <c r="AA6620" s="4">
        <f>IF(bot_orders[[#This Row],[side]]="sell",-bot_orders[[#This Row],[accFillSz]],bot_orders[[#This Row],[accFillSz]]+bot_orders[[#This Row],[fee]])</f>
        <v>4.9870071999999999</v>
      </c>
      <c r="AB6620">
        <v>0</v>
      </c>
      <c r="AC6620" t="s">
        <v>38</v>
      </c>
      <c r="AD6620">
        <v>0</v>
      </c>
      <c r="AE6620" t="s">
        <v>40</v>
      </c>
      <c r="AF6620" t="s">
        <v>41</v>
      </c>
      <c r="AG6620" t="s">
        <v>42</v>
      </c>
      <c r="AH6620" t="s">
        <v>28</v>
      </c>
      <c r="AI6620">
        <v>4.9870071999999999</v>
      </c>
      <c r="AJ6620">
        <v>-3.2631158</v>
      </c>
    </row>
    <row r="6621" spans="1:36" x14ac:dyDescent="0.3">
      <c r="A6621">
        <v>6388</v>
      </c>
      <c r="B6621" t="s">
        <v>294</v>
      </c>
      <c r="C6621" t="s">
        <v>28</v>
      </c>
      <c r="D6621" t="s">
        <v>29</v>
      </c>
      <c r="E6621" t="s">
        <v>30</v>
      </c>
      <c r="F6621" t="s">
        <v>31</v>
      </c>
      <c r="G6621" t="s">
        <v>178</v>
      </c>
      <c r="H6621" t="s">
        <v>17586</v>
      </c>
      <c r="I6621" s="4" t="s">
        <v>17587</v>
      </c>
      <c r="J6621" s="1">
        <f>((((bot_orders[[#This Row],[cTime]]/ 1000)+3*3600) / 86400) + DATE(1970,1,1))</f>
        <v>45782.305463680561</v>
      </c>
      <c r="K6621" s="4" t="s">
        <v>17588</v>
      </c>
      <c r="L6621" s="1">
        <f>((((bot_orders[[#This Row],[uTime]]/ 1000)+3*3600) / 86400) + DATE(1970,1,1))</f>
        <v>45782.602437905094</v>
      </c>
      <c r="M6621" t="s">
        <v>34</v>
      </c>
      <c r="N6621" t="s">
        <v>28</v>
      </c>
      <c r="O6621" t="s">
        <v>35</v>
      </c>
      <c r="P6621">
        <v>4.9909999999999997</v>
      </c>
      <c r="Q6621" t="s">
        <v>36</v>
      </c>
      <c r="R6621" t="s">
        <v>55</v>
      </c>
      <c r="S6621">
        <v>0.65590000000000004</v>
      </c>
      <c r="T6621">
        <v>0.65590000000000004</v>
      </c>
      <c r="U6621">
        <v>4.9909999999999997</v>
      </c>
      <c r="V6621">
        <v>-3.9928000000000003E-3</v>
      </c>
      <c r="W6621" t="s">
        <v>39</v>
      </c>
      <c r="X6621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621" s="4">
        <f>IF(bot_orders[[#This Row],[side]]="buy", bot_orders[[#This Row],[accFillSz]] + bot_orders[[#This Row],[fee]], -bot_orders[[#This Row],[accFillSz]])</f>
        <v>4.9870071999999999</v>
      </c>
      <c r="Z6621" s="4">
        <f>IF(bot_orders[[#This Row],[side]]="sell",bot_orders[[#This Row],[accFillSz]]*bot_orders[[#This Row],[avgPx]]+bot_orders[[#This Row],[fee]], 0)</f>
        <v>0</v>
      </c>
      <c r="AA6621" s="4">
        <f>IF(bot_orders[[#This Row],[side]]="sell",-bot_orders[[#This Row],[accFillSz]],bot_orders[[#This Row],[accFillSz]]+bot_orders[[#This Row],[fee]])</f>
        <v>4.9870071999999999</v>
      </c>
      <c r="AB6621">
        <v>0</v>
      </c>
      <c r="AC6621" t="s">
        <v>38</v>
      </c>
      <c r="AD6621">
        <v>0</v>
      </c>
      <c r="AE6621" t="s">
        <v>40</v>
      </c>
      <c r="AF6621" t="s">
        <v>41</v>
      </c>
      <c r="AG6621" t="s">
        <v>42</v>
      </c>
      <c r="AH6621" t="s">
        <v>28</v>
      </c>
      <c r="AI6621">
        <v>4.9870071999999999</v>
      </c>
      <c r="AJ6621">
        <v>-3.2735968999999998</v>
      </c>
    </row>
    <row r="6622" spans="1:36" x14ac:dyDescent="0.3">
      <c r="A6622">
        <v>6389</v>
      </c>
      <c r="B6622" t="s">
        <v>294</v>
      </c>
      <c r="C6622" t="s">
        <v>28</v>
      </c>
      <c r="D6622" t="s">
        <v>29</v>
      </c>
      <c r="E6622" t="s">
        <v>30</v>
      </c>
      <c r="F6622" t="s">
        <v>31</v>
      </c>
      <c r="G6622" t="s">
        <v>143</v>
      </c>
      <c r="H6622" t="s">
        <v>17589</v>
      </c>
      <c r="I6622" s="4" t="s">
        <v>17590</v>
      </c>
      <c r="J6622" s="1">
        <f>((((bot_orders[[#This Row],[cTime]]/ 1000)+3*3600) / 86400) + DATE(1970,1,1))</f>
        <v>45782.314776851854</v>
      </c>
      <c r="K6622" s="4" t="s">
        <v>17591</v>
      </c>
      <c r="L6622" s="1">
        <f>((((bot_orders[[#This Row],[uTime]]/ 1000)+3*3600) / 86400) + DATE(1970,1,1))</f>
        <v>45782.575741284716</v>
      </c>
      <c r="M6622" t="s">
        <v>34</v>
      </c>
      <c r="N6622" t="s">
        <v>28</v>
      </c>
      <c r="O6622" t="s">
        <v>35</v>
      </c>
      <c r="P6622">
        <v>4.9909999999999997</v>
      </c>
      <c r="Q6622" t="s">
        <v>36</v>
      </c>
      <c r="R6622" t="s">
        <v>55</v>
      </c>
      <c r="S6622">
        <v>0.65790000000000004</v>
      </c>
      <c r="T6622">
        <v>0.65790000000000004</v>
      </c>
      <c r="U6622">
        <v>4.9909999999999997</v>
      </c>
      <c r="V6622">
        <v>-3.9928000000000003E-3</v>
      </c>
      <c r="W6622" t="s">
        <v>39</v>
      </c>
      <c r="X6622" s="4">
        <f>IF(bot_orders[[#This Row],[side]]="sell", bot_orders[[#This Row],[accFillSz]]*bot_orders[[#This Row],[avgPx]] + bot_orders[[#This Row],[fee]], -bot_orders[[#This Row],[accFillSz]]*bot_orders[[#This Row],[avgPx]])</f>
        <v>-3.2835789000000002</v>
      </c>
      <c r="Y6622" s="4">
        <f>IF(bot_orders[[#This Row],[side]]="buy", bot_orders[[#This Row],[accFillSz]] + bot_orders[[#This Row],[fee]], -bot_orders[[#This Row],[accFillSz]])</f>
        <v>4.9870071999999999</v>
      </c>
      <c r="Z6622" s="4">
        <f>IF(bot_orders[[#This Row],[side]]="sell",bot_orders[[#This Row],[accFillSz]]*bot_orders[[#This Row],[avgPx]]+bot_orders[[#This Row],[fee]], 0)</f>
        <v>0</v>
      </c>
      <c r="AA6622" s="4">
        <f>IF(bot_orders[[#This Row],[side]]="sell",-bot_orders[[#This Row],[accFillSz]],bot_orders[[#This Row],[accFillSz]]+bot_orders[[#This Row],[fee]])</f>
        <v>4.9870071999999999</v>
      </c>
      <c r="AB6622">
        <v>0</v>
      </c>
      <c r="AC6622" t="s">
        <v>38</v>
      </c>
      <c r="AD6622">
        <v>0</v>
      </c>
      <c r="AE6622" t="s">
        <v>40</v>
      </c>
      <c r="AF6622" t="s">
        <v>41</v>
      </c>
      <c r="AG6622" t="s">
        <v>42</v>
      </c>
      <c r="AH6622" t="s">
        <v>28</v>
      </c>
      <c r="AI6622">
        <v>4.9870071999999999</v>
      </c>
      <c r="AJ6622">
        <v>-3.2835789000000002</v>
      </c>
    </row>
    <row r="6623" spans="1:36" x14ac:dyDescent="0.3">
      <c r="A6623">
        <v>6390</v>
      </c>
      <c r="B6623" t="s">
        <v>294</v>
      </c>
      <c r="C6623" t="s">
        <v>28</v>
      </c>
      <c r="D6623" t="s">
        <v>29</v>
      </c>
      <c r="E6623" t="s">
        <v>30</v>
      </c>
      <c r="F6623" t="s">
        <v>31</v>
      </c>
      <c r="G6623" t="s">
        <v>111</v>
      </c>
      <c r="H6623" t="s">
        <v>17592</v>
      </c>
      <c r="I6623" s="4" t="s">
        <v>17593</v>
      </c>
      <c r="J6623" s="1">
        <f>((((bot_orders[[#This Row],[cTime]]/ 1000)+3*3600) / 86400) + DATE(1970,1,1))</f>
        <v>45782.318858645835</v>
      </c>
      <c r="K6623" s="4" t="s">
        <v>17594</v>
      </c>
      <c r="L6623" s="1">
        <f>((((bot_orders[[#This Row],[uTime]]/ 1000)+3*3600) / 86400) + DATE(1970,1,1))</f>
        <v>45782.341159791671</v>
      </c>
      <c r="M6623" t="s">
        <v>34</v>
      </c>
      <c r="N6623" t="s">
        <v>28</v>
      </c>
      <c r="O6623" t="s">
        <v>35</v>
      </c>
      <c r="P6623">
        <v>4.7640000000000002</v>
      </c>
      <c r="Q6623" t="s">
        <v>36</v>
      </c>
      <c r="R6623" t="s">
        <v>55</v>
      </c>
      <c r="S6623">
        <v>0.66</v>
      </c>
      <c r="T6623">
        <v>0.66</v>
      </c>
      <c r="U6623">
        <v>4.7640000000000002</v>
      </c>
      <c r="V6623">
        <v>-3.8111999999999998E-3</v>
      </c>
      <c r="W6623" t="s">
        <v>39</v>
      </c>
      <c r="X6623" s="4">
        <f>IF(bot_orders[[#This Row],[side]]="sell", bot_orders[[#This Row],[accFillSz]]*bot_orders[[#This Row],[avgPx]] + bot_orders[[#This Row],[fee]], -bot_orders[[#This Row],[accFillSz]]*bot_orders[[#This Row],[avgPx]])</f>
        <v>-3.1442400000000004</v>
      </c>
      <c r="Y6623" s="4">
        <f>IF(bot_orders[[#This Row],[side]]="buy", bot_orders[[#This Row],[accFillSz]] + bot_orders[[#This Row],[fee]], -bot_orders[[#This Row],[accFillSz]])</f>
        <v>4.7601887999999999</v>
      </c>
      <c r="Z6623" s="4">
        <f>IF(bot_orders[[#This Row],[side]]="sell",bot_orders[[#This Row],[accFillSz]]*bot_orders[[#This Row],[avgPx]]+bot_orders[[#This Row],[fee]], 0)</f>
        <v>0</v>
      </c>
      <c r="AA6623" s="4">
        <f>IF(bot_orders[[#This Row],[side]]="sell",-bot_orders[[#This Row],[accFillSz]],bot_orders[[#This Row],[accFillSz]]+bot_orders[[#This Row],[fee]])</f>
        <v>4.7601887999999999</v>
      </c>
      <c r="AB6623">
        <v>0</v>
      </c>
      <c r="AC6623" t="s">
        <v>38</v>
      </c>
      <c r="AD6623">
        <v>0</v>
      </c>
      <c r="AE6623" t="s">
        <v>40</v>
      </c>
      <c r="AF6623" t="s">
        <v>41</v>
      </c>
      <c r="AG6623" t="s">
        <v>42</v>
      </c>
      <c r="AH6623" t="s">
        <v>28</v>
      </c>
      <c r="AI6623">
        <v>4.7601887999999999</v>
      </c>
      <c r="AJ6623">
        <v>-3.1442399999999999</v>
      </c>
    </row>
    <row r="6624" spans="1:36" x14ac:dyDescent="0.3">
      <c r="A6624">
        <v>6391</v>
      </c>
      <c r="B6624" t="s">
        <v>294</v>
      </c>
      <c r="C6624" t="s">
        <v>28</v>
      </c>
      <c r="D6624" t="s">
        <v>29</v>
      </c>
      <c r="E6624" t="s">
        <v>30</v>
      </c>
      <c r="F6624" t="s">
        <v>31</v>
      </c>
      <c r="G6624" t="s">
        <v>111</v>
      </c>
      <c r="H6624" t="s">
        <v>17595</v>
      </c>
      <c r="I6624" s="4" t="s">
        <v>17596</v>
      </c>
      <c r="J6624" s="1">
        <f>((((bot_orders[[#This Row],[cTime]]/ 1000)+3*3600) / 86400) + DATE(1970,1,1))</f>
        <v>45782.341159814816</v>
      </c>
      <c r="K6624" s="4" t="s">
        <v>17597</v>
      </c>
      <c r="L6624" s="1">
        <f>((((bot_orders[[#This Row],[uTime]]/ 1000)+3*3600) / 86400) + DATE(1970,1,1))</f>
        <v>45782.354501331021</v>
      </c>
      <c r="M6624" t="s">
        <v>34</v>
      </c>
      <c r="N6624" t="s">
        <v>28</v>
      </c>
      <c r="O6624" t="s">
        <v>35</v>
      </c>
      <c r="P6624">
        <v>4.76</v>
      </c>
      <c r="Q6624" t="s">
        <v>36</v>
      </c>
      <c r="R6624" t="s">
        <v>37</v>
      </c>
      <c r="S6624">
        <v>0.66200000000000003</v>
      </c>
      <c r="T6624">
        <v>0.66200000000000003</v>
      </c>
      <c r="U6624">
        <v>4.76</v>
      </c>
      <c r="V6624">
        <v>-2.5208959999999999E-3</v>
      </c>
      <c r="W6624" t="s">
        <v>38</v>
      </c>
      <c r="X6624" s="4">
        <f>IF(bot_orders[[#This Row],[side]]="sell", bot_orders[[#This Row],[accFillSz]]*bot_orders[[#This Row],[avgPx]] + bot_orders[[#This Row],[fee]], -bot_orders[[#This Row],[accFillSz]]*bot_orders[[#This Row],[avgPx]])</f>
        <v>3.1485991040000001</v>
      </c>
      <c r="Y6624" s="4">
        <f>IF(bot_orders[[#This Row],[side]]="buy", bot_orders[[#This Row],[accFillSz]] + bot_orders[[#This Row],[fee]], -bot_orders[[#This Row],[accFillSz]])</f>
        <v>-4.76</v>
      </c>
      <c r="Z6624" s="4">
        <f>IF(bot_orders[[#This Row],[side]]="sell",bot_orders[[#This Row],[accFillSz]]*bot_orders[[#This Row],[avgPx]]+bot_orders[[#This Row],[fee]], 0)</f>
        <v>3.1485991040000001</v>
      </c>
      <c r="AA6624" s="4">
        <f>IF(bot_orders[[#This Row],[side]]="sell",-bot_orders[[#This Row],[accFillSz]],bot_orders[[#This Row],[accFillSz]]+bot_orders[[#This Row],[fee]])</f>
        <v>-4.76</v>
      </c>
      <c r="AB6624">
        <v>0</v>
      </c>
      <c r="AC6624" t="s">
        <v>39</v>
      </c>
      <c r="AD6624">
        <v>0</v>
      </c>
      <c r="AE6624" t="s">
        <v>40</v>
      </c>
      <c r="AF6624" t="s">
        <v>41</v>
      </c>
      <c r="AG6624" t="s">
        <v>42</v>
      </c>
      <c r="AH6624" t="s">
        <v>28</v>
      </c>
      <c r="AI6624">
        <v>-4.76</v>
      </c>
      <c r="AJ6624">
        <v>3.1485991000000002</v>
      </c>
    </row>
    <row r="6625" spans="1:36" x14ac:dyDescent="0.3">
      <c r="A6625">
        <v>6392</v>
      </c>
      <c r="B6625" t="s">
        <v>294</v>
      </c>
      <c r="C6625" t="s">
        <v>28</v>
      </c>
      <c r="D6625" t="s">
        <v>29</v>
      </c>
      <c r="E6625" t="s">
        <v>30</v>
      </c>
      <c r="F6625" t="s">
        <v>31</v>
      </c>
      <c r="G6625" t="s">
        <v>194</v>
      </c>
      <c r="H6625" t="s">
        <v>17598</v>
      </c>
      <c r="I6625" s="4" t="s">
        <v>17599</v>
      </c>
      <c r="J6625" s="1">
        <f>((((bot_orders[[#This Row],[cTime]]/ 1000)+3*3600) / 86400) + DATE(1970,1,1))</f>
        <v>45782.35450134259</v>
      </c>
      <c r="K6625" s="4" t="s">
        <v>17600</v>
      </c>
      <c r="L6625" s="1">
        <f>((((bot_orders[[#This Row],[uTime]]/ 1000)+3*3600) / 86400) + DATE(1970,1,1))</f>
        <v>45782.42801171296</v>
      </c>
      <c r="M6625" t="s">
        <v>34</v>
      </c>
      <c r="N6625" t="s">
        <v>28</v>
      </c>
      <c r="O6625" t="s">
        <v>35</v>
      </c>
      <c r="P6625">
        <v>4.7640000000000002</v>
      </c>
      <c r="Q6625" t="s">
        <v>36</v>
      </c>
      <c r="R6625" t="s">
        <v>55</v>
      </c>
      <c r="S6625">
        <v>0.66</v>
      </c>
      <c r="T6625">
        <v>0.66</v>
      </c>
      <c r="U6625">
        <v>4.7640000000000002</v>
      </c>
      <c r="V6625">
        <v>-3.8111999999999998E-3</v>
      </c>
      <c r="W6625" t="s">
        <v>39</v>
      </c>
      <c r="X6625" s="4">
        <f>IF(bot_orders[[#This Row],[side]]="sell", bot_orders[[#This Row],[accFillSz]]*bot_orders[[#This Row],[avgPx]] + bot_orders[[#This Row],[fee]], -bot_orders[[#This Row],[accFillSz]]*bot_orders[[#This Row],[avgPx]])</f>
        <v>-3.1442400000000004</v>
      </c>
      <c r="Y6625" s="4">
        <f>IF(bot_orders[[#This Row],[side]]="buy", bot_orders[[#This Row],[accFillSz]] + bot_orders[[#This Row],[fee]], -bot_orders[[#This Row],[accFillSz]])</f>
        <v>4.7601887999999999</v>
      </c>
      <c r="Z6625" s="4">
        <f>IF(bot_orders[[#This Row],[side]]="sell",bot_orders[[#This Row],[accFillSz]]*bot_orders[[#This Row],[avgPx]]+bot_orders[[#This Row],[fee]], 0)</f>
        <v>0</v>
      </c>
      <c r="AA6625" s="4">
        <f>IF(bot_orders[[#This Row],[side]]="sell",-bot_orders[[#This Row],[accFillSz]],bot_orders[[#This Row],[accFillSz]]+bot_orders[[#This Row],[fee]])</f>
        <v>4.7601887999999999</v>
      </c>
      <c r="AB6625">
        <v>0</v>
      </c>
      <c r="AC6625" t="s">
        <v>38</v>
      </c>
      <c r="AD6625">
        <v>0</v>
      </c>
      <c r="AE6625" t="s">
        <v>40</v>
      </c>
      <c r="AF6625" t="s">
        <v>41</v>
      </c>
      <c r="AG6625" t="s">
        <v>42</v>
      </c>
      <c r="AH6625" t="s">
        <v>28</v>
      </c>
      <c r="AI6625">
        <v>4.7601887999999999</v>
      </c>
      <c r="AJ6625">
        <v>-3.1442399999999999</v>
      </c>
    </row>
    <row r="6626" spans="1:36" x14ac:dyDescent="0.3">
      <c r="A6626">
        <v>6393</v>
      </c>
      <c r="B6626" t="s">
        <v>294</v>
      </c>
      <c r="C6626" t="s">
        <v>28</v>
      </c>
      <c r="D6626" t="s">
        <v>29</v>
      </c>
      <c r="E6626" t="s">
        <v>30</v>
      </c>
      <c r="F6626" t="s">
        <v>31</v>
      </c>
      <c r="G6626" t="s">
        <v>196</v>
      </c>
      <c r="H6626" t="s">
        <v>17601</v>
      </c>
      <c r="I6626" s="4" t="s">
        <v>17602</v>
      </c>
      <c r="J6626" s="1">
        <f>((((bot_orders[[#This Row],[cTime]]/ 1000)+3*3600) / 86400) + DATE(1970,1,1))</f>
        <v>45782.365458761575</v>
      </c>
      <c r="K6626" s="4" t="s">
        <v>17603</v>
      </c>
      <c r="L6626" s="1">
        <f>((((bot_orders[[#This Row],[uTime]]/ 1000)+3*3600) / 86400) + DATE(1970,1,1))</f>
        <v>45782.423327037039</v>
      </c>
      <c r="M6626" t="s">
        <v>34</v>
      </c>
      <c r="N6626" t="s">
        <v>28</v>
      </c>
      <c r="O6626" t="s">
        <v>35</v>
      </c>
      <c r="P6626">
        <v>4.7640000000000002</v>
      </c>
      <c r="Q6626" t="s">
        <v>36</v>
      </c>
      <c r="R6626" t="s">
        <v>55</v>
      </c>
      <c r="S6626">
        <v>0.66200000000000003</v>
      </c>
      <c r="T6626">
        <v>0.66200000000000003</v>
      </c>
      <c r="U6626">
        <v>4.7640000000000002</v>
      </c>
      <c r="V6626">
        <v>-3.8111999999999998E-3</v>
      </c>
      <c r="W6626" t="s">
        <v>39</v>
      </c>
      <c r="X6626" s="4">
        <f>IF(bot_orders[[#This Row],[side]]="sell", bot_orders[[#This Row],[accFillSz]]*bot_orders[[#This Row],[avgPx]] + bot_orders[[#This Row],[fee]], -bot_orders[[#This Row],[accFillSz]]*bot_orders[[#This Row],[avgPx]])</f>
        <v>-3.1537680000000003</v>
      </c>
      <c r="Y6626" s="4">
        <f>IF(bot_orders[[#This Row],[side]]="buy", bot_orders[[#This Row],[accFillSz]] + bot_orders[[#This Row],[fee]], -bot_orders[[#This Row],[accFillSz]])</f>
        <v>4.7601887999999999</v>
      </c>
      <c r="Z6626" s="4">
        <f>IF(bot_orders[[#This Row],[side]]="sell",bot_orders[[#This Row],[accFillSz]]*bot_orders[[#This Row],[avgPx]]+bot_orders[[#This Row],[fee]], 0)</f>
        <v>0</v>
      </c>
      <c r="AA6626" s="4">
        <f>IF(bot_orders[[#This Row],[side]]="sell",-bot_orders[[#This Row],[accFillSz]],bot_orders[[#This Row],[accFillSz]]+bot_orders[[#This Row],[fee]])</f>
        <v>4.7601887999999999</v>
      </c>
      <c r="AB6626">
        <v>0</v>
      </c>
      <c r="AC6626" t="s">
        <v>38</v>
      </c>
      <c r="AD6626">
        <v>0</v>
      </c>
      <c r="AE6626" t="s">
        <v>40</v>
      </c>
      <c r="AF6626" t="s">
        <v>41</v>
      </c>
      <c r="AG6626" t="s">
        <v>42</v>
      </c>
      <c r="AH6626" t="s">
        <v>28</v>
      </c>
      <c r="AI6626">
        <v>4.7601887999999999</v>
      </c>
      <c r="AJ6626">
        <v>-3.1537679999999999</v>
      </c>
    </row>
    <row r="6627" spans="1:36" x14ac:dyDescent="0.3">
      <c r="A6627">
        <v>6394</v>
      </c>
      <c r="B6627" t="s">
        <v>294</v>
      </c>
      <c r="C6627" t="s">
        <v>28</v>
      </c>
      <c r="D6627" t="s">
        <v>29</v>
      </c>
      <c r="E6627" t="s">
        <v>30</v>
      </c>
      <c r="F6627" t="s">
        <v>31</v>
      </c>
      <c r="G6627" t="s">
        <v>183</v>
      </c>
      <c r="H6627" t="s">
        <v>17604</v>
      </c>
      <c r="I6627" s="4" t="s">
        <v>17605</v>
      </c>
      <c r="J6627" s="1">
        <f>((((bot_orders[[#This Row],[cTime]]/ 1000)+3*3600) / 86400) + DATE(1970,1,1))</f>
        <v>45782.365458819448</v>
      </c>
      <c r="K6627" s="4" t="s">
        <v>17606</v>
      </c>
      <c r="L6627" s="1">
        <f>((((bot_orders[[#This Row],[uTime]]/ 1000)+3*3600) / 86400) + DATE(1970,1,1))</f>
        <v>45782.365477164349</v>
      </c>
      <c r="M6627" t="s">
        <v>34</v>
      </c>
      <c r="N6627" t="s">
        <v>28</v>
      </c>
      <c r="O6627" t="s">
        <v>35</v>
      </c>
      <c r="P6627">
        <v>4.7640000000000002</v>
      </c>
      <c r="Q6627" t="s">
        <v>36</v>
      </c>
      <c r="R6627" t="s">
        <v>55</v>
      </c>
      <c r="S6627">
        <v>0.66400000000000003</v>
      </c>
      <c r="T6627">
        <v>0.66400000000000003</v>
      </c>
      <c r="U6627">
        <v>4.7640000000000002</v>
      </c>
      <c r="V6627">
        <v>-3.8111999999999998E-3</v>
      </c>
      <c r="W6627" t="s">
        <v>39</v>
      </c>
      <c r="X6627" s="4">
        <f>IF(bot_orders[[#This Row],[side]]="sell", bot_orders[[#This Row],[accFillSz]]*bot_orders[[#This Row],[avgPx]] + bot_orders[[#This Row],[fee]], -bot_orders[[#This Row],[accFillSz]]*bot_orders[[#This Row],[avgPx]])</f>
        <v>-3.1632960000000003</v>
      </c>
      <c r="Y6627" s="4">
        <f>IF(bot_orders[[#This Row],[side]]="buy", bot_orders[[#This Row],[accFillSz]] + bot_orders[[#This Row],[fee]], -bot_orders[[#This Row],[accFillSz]])</f>
        <v>4.7601887999999999</v>
      </c>
      <c r="Z6627" s="4">
        <f>IF(bot_orders[[#This Row],[side]]="sell",bot_orders[[#This Row],[accFillSz]]*bot_orders[[#This Row],[avgPx]]+bot_orders[[#This Row],[fee]], 0)</f>
        <v>0</v>
      </c>
      <c r="AA6627" s="4">
        <f>IF(bot_orders[[#This Row],[side]]="sell",-bot_orders[[#This Row],[accFillSz]],bot_orders[[#This Row],[accFillSz]]+bot_orders[[#This Row],[fee]])</f>
        <v>4.7601887999999999</v>
      </c>
      <c r="AB6627">
        <v>0</v>
      </c>
      <c r="AC6627" t="s">
        <v>38</v>
      </c>
      <c r="AD6627">
        <v>0</v>
      </c>
      <c r="AE6627" t="s">
        <v>40</v>
      </c>
      <c r="AF6627" t="s">
        <v>41</v>
      </c>
      <c r="AG6627" t="s">
        <v>42</v>
      </c>
      <c r="AH6627" t="s">
        <v>28</v>
      </c>
      <c r="AI6627">
        <v>4.7601887999999999</v>
      </c>
      <c r="AJ6627">
        <v>-3.1632959999999999</v>
      </c>
    </row>
    <row r="6628" spans="1:36" x14ac:dyDescent="0.3">
      <c r="A6628">
        <v>6395</v>
      </c>
      <c r="B6628" t="s">
        <v>294</v>
      </c>
      <c r="C6628" t="s">
        <v>28</v>
      </c>
      <c r="D6628" t="s">
        <v>29</v>
      </c>
      <c r="E6628" t="s">
        <v>30</v>
      </c>
      <c r="F6628" t="s">
        <v>31</v>
      </c>
      <c r="G6628" t="s">
        <v>183</v>
      </c>
      <c r="H6628" t="s">
        <v>17607</v>
      </c>
      <c r="I6628" s="4" t="s">
        <v>17608</v>
      </c>
      <c r="J6628" s="1">
        <f>((((bot_orders[[#This Row],[cTime]]/ 1000)+3*3600) / 86400) + DATE(1970,1,1))</f>
        <v>45782.365477175925</v>
      </c>
      <c r="K6628" s="4" t="s">
        <v>17609</v>
      </c>
      <c r="L6628" s="1">
        <f>((((bot_orders[[#This Row],[uTime]]/ 1000)+3*3600) / 86400) + DATE(1970,1,1))</f>
        <v>45782.367361319441</v>
      </c>
      <c r="M6628" t="s">
        <v>34</v>
      </c>
      <c r="N6628" t="s">
        <v>28</v>
      </c>
      <c r="O6628" t="s">
        <v>35</v>
      </c>
      <c r="P6628">
        <v>4.76</v>
      </c>
      <c r="Q6628" t="s">
        <v>36</v>
      </c>
      <c r="R6628" t="s">
        <v>37</v>
      </c>
      <c r="S6628">
        <v>0.66600000000000004</v>
      </c>
      <c r="T6628">
        <v>0.66600000000000004</v>
      </c>
      <c r="U6628">
        <v>4.76</v>
      </c>
      <c r="V6628">
        <v>-2.5361279999999999E-3</v>
      </c>
      <c r="W6628" t="s">
        <v>38</v>
      </c>
      <c r="X6628" s="4">
        <f>IF(bot_orders[[#This Row],[side]]="sell", bot_orders[[#This Row],[accFillSz]]*bot_orders[[#This Row],[avgPx]] + bot_orders[[#This Row],[fee]], -bot_orders[[#This Row],[accFillSz]]*bot_orders[[#This Row],[avgPx]])</f>
        <v>3.1676238720000001</v>
      </c>
      <c r="Y6628" s="4">
        <f>IF(bot_orders[[#This Row],[side]]="buy", bot_orders[[#This Row],[accFillSz]] + bot_orders[[#This Row],[fee]], -bot_orders[[#This Row],[accFillSz]])</f>
        <v>-4.76</v>
      </c>
      <c r="Z6628" s="4">
        <f>IF(bot_orders[[#This Row],[side]]="sell",bot_orders[[#This Row],[accFillSz]]*bot_orders[[#This Row],[avgPx]]+bot_orders[[#This Row],[fee]], 0)</f>
        <v>3.1676238720000001</v>
      </c>
      <c r="AA6628" s="4">
        <f>IF(bot_orders[[#This Row],[side]]="sell",-bot_orders[[#This Row],[accFillSz]],bot_orders[[#This Row],[accFillSz]]+bot_orders[[#This Row],[fee]])</f>
        <v>-4.76</v>
      </c>
      <c r="AB6628">
        <v>0</v>
      </c>
      <c r="AC6628" t="s">
        <v>39</v>
      </c>
      <c r="AD6628">
        <v>0</v>
      </c>
      <c r="AE6628" t="s">
        <v>40</v>
      </c>
      <c r="AF6628" t="s">
        <v>41</v>
      </c>
      <c r="AG6628" t="s">
        <v>42</v>
      </c>
      <c r="AH6628" t="s">
        <v>28</v>
      </c>
      <c r="AI6628">
        <v>-4.76</v>
      </c>
      <c r="AJ6628">
        <v>3.1676238699999999</v>
      </c>
    </row>
    <row r="6629" spans="1:36" x14ac:dyDescent="0.3">
      <c r="A6629">
        <v>6396</v>
      </c>
      <c r="B6629" t="s">
        <v>294</v>
      </c>
      <c r="C6629" t="s">
        <v>28</v>
      </c>
      <c r="D6629" t="s">
        <v>29</v>
      </c>
      <c r="E6629" t="s">
        <v>30</v>
      </c>
      <c r="F6629" t="s">
        <v>31</v>
      </c>
      <c r="G6629" t="s">
        <v>190</v>
      </c>
      <c r="H6629" t="s">
        <v>17610</v>
      </c>
      <c r="I6629" s="4" t="s">
        <v>17611</v>
      </c>
      <c r="J6629" s="1">
        <f>((((bot_orders[[#This Row],[cTime]]/ 1000)+3*3600) / 86400) + DATE(1970,1,1))</f>
        <v>45782.367361331024</v>
      </c>
      <c r="K6629" s="4" t="s">
        <v>17612</v>
      </c>
      <c r="L6629" s="1">
        <f>((((bot_orders[[#This Row],[uTime]]/ 1000)+3*3600) / 86400) + DATE(1970,1,1))</f>
        <v>45782.393991192133</v>
      </c>
      <c r="M6629" t="s">
        <v>34</v>
      </c>
      <c r="N6629" t="s">
        <v>28</v>
      </c>
      <c r="O6629" t="s">
        <v>35</v>
      </c>
      <c r="P6629">
        <v>4.7640000000000002</v>
      </c>
      <c r="Q6629" t="s">
        <v>36</v>
      </c>
      <c r="R6629" t="s">
        <v>55</v>
      </c>
      <c r="S6629">
        <v>0.66400000000000003</v>
      </c>
      <c r="T6629">
        <v>0.66400000000000003</v>
      </c>
      <c r="U6629">
        <v>4.7640000000000002</v>
      </c>
      <c r="V6629">
        <v>-3.8111999999999998E-3</v>
      </c>
      <c r="W6629" t="s">
        <v>39</v>
      </c>
      <c r="X6629" s="4">
        <f>IF(bot_orders[[#This Row],[side]]="sell", bot_orders[[#This Row],[accFillSz]]*bot_orders[[#This Row],[avgPx]] + bot_orders[[#This Row],[fee]], -bot_orders[[#This Row],[accFillSz]]*bot_orders[[#This Row],[avgPx]])</f>
        <v>-3.1632960000000003</v>
      </c>
      <c r="Y6629" s="4">
        <f>IF(bot_orders[[#This Row],[side]]="buy", bot_orders[[#This Row],[accFillSz]] + bot_orders[[#This Row],[fee]], -bot_orders[[#This Row],[accFillSz]])</f>
        <v>4.7601887999999999</v>
      </c>
      <c r="Z6629" s="4">
        <f>IF(bot_orders[[#This Row],[side]]="sell",bot_orders[[#This Row],[accFillSz]]*bot_orders[[#This Row],[avgPx]]+bot_orders[[#This Row],[fee]], 0)</f>
        <v>0</v>
      </c>
      <c r="AA6629" s="4">
        <f>IF(bot_orders[[#This Row],[side]]="sell",-bot_orders[[#This Row],[accFillSz]],bot_orders[[#This Row],[accFillSz]]+bot_orders[[#This Row],[fee]])</f>
        <v>4.7601887999999999</v>
      </c>
      <c r="AB6629">
        <v>0</v>
      </c>
      <c r="AC6629" t="s">
        <v>38</v>
      </c>
      <c r="AD6629">
        <v>0</v>
      </c>
      <c r="AE6629" t="s">
        <v>40</v>
      </c>
      <c r="AF6629" t="s">
        <v>41</v>
      </c>
      <c r="AG6629" t="s">
        <v>42</v>
      </c>
      <c r="AH6629" t="s">
        <v>28</v>
      </c>
      <c r="AI6629">
        <v>4.7601887999999999</v>
      </c>
      <c r="AJ6629">
        <v>-3.1632959999999999</v>
      </c>
    </row>
    <row r="6630" spans="1:36" x14ac:dyDescent="0.3">
      <c r="A6630">
        <v>6397</v>
      </c>
      <c r="B6630" t="s">
        <v>294</v>
      </c>
      <c r="C6630" t="s">
        <v>28</v>
      </c>
      <c r="D6630" t="s">
        <v>29</v>
      </c>
      <c r="E6630" t="s">
        <v>30</v>
      </c>
      <c r="F6630" t="s">
        <v>31</v>
      </c>
      <c r="G6630" t="s">
        <v>32</v>
      </c>
      <c r="H6630" t="s">
        <v>17613</v>
      </c>
      <c r="I6630" s="4" t="s">
        <v>17614</v>
      </c>
      <c r="J6630" s="1">
        <f>((((bot_orders[[#This Row],[cTime]]/ 1000)+3*3600) / 86400) + DATE(1970,1,1))</f>
        <v>45782.36736138889</v>
      </c>
      <c r="K6630" s="4" t="s">
        <v>17615</v>
      </c>
      <c r="L6630" s="1">
        <f>((((bot_orders[[#This Row],[uTime]]/ 1000)+3*3600) / 86400) + DATE(1970,1,1))</f>
        <v>45782.367363657409</v>
      </c>
      <c r="M6630" t="s">
        <v>34</v>
      </c>
      <c r="N6630" t="s">
        <v>28</v>
      </c>
      <c r="O6630" t="s">
        <v>35</v>
      </c>
      <c r="P6630">
        <v>4.7640000000000002</v>
      </c>
      <c r="Q6630" t="s">
        <v>36</v>
      </c>
      <c r="R6630" t="s">
        <v>55</v>
      </c>
      <c r="S6630">
        <v>0.66600000000000004</v>
      </c>
      <c r="T6630">
        <v>0.66600000000000004</v>
      </c>
      <c r="U6630">
        <v>4.7640000000000002</v>
      </c>
      <c r="V6630">
        <v>-3.8111999999999998E-3</v>
      </c>
      <c r="W6630" t="s">
        <v>39</v>
      </c>
      <c r="X6630" s="4">
        <f>IF(bot_orders[[#This Row],[side]]="sell", bot_orders[[#This Row],[accFillSz]]*bot_orders[[#This Row],[avgPx]] + bot_orders[[#This Row],[fee]], -bot_orders[[#This Row],[accFillSz]]*bot_orders[[#This Row],[avgPx]])</f>
        <v>-3.1728240000000003</v>
      </c>
      <c r="Y6630" s="4">
        <f>IF(bot_orders[[#This Row],[side]]="buy", bot_orders[[#This Row],[accFillSz]] + bot_orders[[#This Row],[fee]], -bot_orders[[#This Row],[accFillSz]])</f>
        <v>4.7601887999999999</v>
      </c>
      <c r="Z6630" s="4">
        <f>IF(bot_orders[[#This Row],[side]]="sell",bot_orders[[#This Row],[accFillSz]]*bot_orders[[#This Row],[avgPx]]+bot_orders[[#This Row],[fee]], 0)</f>
        <v>0</v>
      </c>
      <c r="AA6630" s="4">
        <f>IF(bot_orders[[#This Row],[side]]="sell",-bot_orders[[#This Row],[accFillSz]],bot_orders[[#This Row],[accFillSz]]+bot_orders[[#This Row],[fee]])</f>
        <v>4.7601887999999999</v>
      </c>
      <c r="AB6630">
        <v>0</v>
      </c>
      <c r="AC6630" t="s">
        <v>38</v>
      </c>
      <c r="AD6630">
        <v>0</v>
      </c>
      <c r="AE6630" t="s">
        <v>40</v>
      </c>
      <c r="AF6630" t="s">
        <v>41</v>
      </c>
      <c r="AG6630" t="s">
        <v>42</v>
      </c>
      <c r="AH6630" t="s">
        <v>28</v>
      </c>
      <c r="AI6630">
        <v>4.7601887999999999</v>
      </c>
      <c r="AJ6630">
        <v>-3.1728239999999999</v>
      </c>
    </row>
    <row r="6631" spans="1:36" x14ac:dyDescent="0.3">
      <c r="A6631">
        <v>6398</v>
      </c>
      <c r="B6631" t="s">
        <v>294</v>
      </c>
      <c r="C6631" t="s">
        <v>28</v>
      </c>
      <c r="D6631" t="s">
        <v>29</v>
      </c>
      <c r="E6631" t="s">
        <v>30</v>
      </c>
      <c r="F6631" t="s">
        <v>31</v>
      </c>
      <c r="G6631" t="s">
        <v>32</v>
      </c>
      <c r="H6631" t="s">
        <v>17616</v>
      </c>
      <c r="I6631" s="4" t="s">
        <v>17617</v>
      </c>
      <c r="J6631" s="1">
        <f>((((bot_orders[[#This Row],[cTime]]/ 1000)+3*3600) / 86400) + DATE(1970,1,1))</f>
        <v>45782.367363680554</v>
      </c>
      <c r="K6631" s="4" t="s">
        <v>17618</v>
      </c>
      <c r="L6631" s="1">
        <f>((((bot_orders[[#This Row],[uTime]]/ 1000)+3*3600) / 86400) + DATE(1970,1,1))</f>
        <v>45782.37210310185</v>
      </c>
      <c r="M6631" t="s">
        <v>34</v>
      </c>
      <c r="N6631" t="s">
        <v>28</v>
      </c>
      <c r="O6631" t="s">
        <v>35</v>
      </c>
      <c r="P6631">
        <v>4.76</v>
      </c>
      <c r="Q6631" t="s">
        <v>36</v>
      </c>
      <c r="R6631" t="s">
        <v>37</v>
      </c>
      <c r="S6631">
        <v>0.66800000000000004</v>
      </c>
      <c r="T6631">
        <v>0.66800000000000004</v>
      </c>
      <c r="U6631">
        <v>4.76</v>
      </c>
      <c r="V6631">
        <v>-2.5437440000000001E-3</v>
      </c>
      <c r="W6631" t="s">
        <v>38</v>
      </c>
      <c r="X6631" s="4">
        <f>IF(bot_orders[[#This Row],[side]]="sell", bot_orders[[#This Row],[accFillSz]]*bot_orders[[#This Row],[avgPx]] + bot_orders[[#This Row],[fee]], -bot_orders[[#This Row],[accFillSz]]*bot_orders[[#This Row],[avgPx]])</f>
        <v>3.1771362559999998</v>
      </c>
      <c r="Y6631" s="4">
        <f>IF(bot_orders[[#This Row],[side]]="buy", bot_orders[[#This Row],[accFillSz]] + bot_orders[[#This Row],[fee]], -bot_orders[[#This Row],[accFillSz]])</f>
        <v>-4.76</v>
      </c>
      <c r="Z6631" s="4">
        <f>IF(bot_orders[[#This Row],[side]]="sell",bot_orders[[#This Row],[accFillSz]]*bot_orders[[#This Row],[avgPx]]+bot_orders[[#This Row],[fee]], 0)</f>
        <v>3.1771362559999998</v>
      </c>
      <c r="AA6631" s="4">
        <f>IF(bot_orders[[#This Row],[side]]="sell",-bot_orders[[#This Row],[accFillSz]],bot_orders[[#This Row],[accFillSz]]+bot_orders[[#This Row],[fee]])</f>
        <v>-4.76</v>
      </c>
      <c r="AB6631">
        <v>0</v>
      </c>
      <c r="AC6631" t="s">
        <v>39</v>
      </c>
      <c r="AD6631">
        <v>0</v>
      </c>
      <c r="AE6631" t="s">
        <v>40</v>
      </c>
      <c r="AF6631" t="s">
        <v>41</v>
      </c>
      <c r="AG6631" t="s">
        <v>42</v>
      </c>
      <c r="AH6631" t="s">
        <v>28</v>
      </c>
      <c r="AI6631">
        <v>-4.76</v>
      </c>
      <c r="AJ6631">
        <v>3.1771362600000002</v>
      </c>
    </row>
    <row r="6632" spans="1:36" x14ac:dyDescent="0.3">
      <c r="A6632">
        <v>6399</v>
      </c>
      <c r="B6632" t="s">
        <v>294</v>
      </c>
      <c r="C6632" t="s">
        <v>28</v>
      </c>
      <c r="D6632" t="s">
        <v>29</v>
      </c>
      <c r="E6632" t="s">
        <v>30</v>
      </c>
      <c r="F6632" t="s">
        <v>31</v>
      </c>
      <c r="G6632" t="s">
        <v>192</v>
      </c>
      <c r="H6632" t="s">
        <v>17619</v>
      </c>
      <c r="I6632" s="4" t="s">
        <v>17620</v>
      </c>
      <c r="J6632" s="1">
        <f>((((bot_orders[[#This Row],[cTime]]/ 1000)+3*3600) / 86400) + DATE(1970,1,1))</f>
        <v>45782.372103113426</v>
      </c>
      <c r="K6632" s="4" t="s">
        <v>17621</v>
      </c>
      <c r="L6632" s="1">
        <f>((((bot_orders[[#This Row],[uTime]]/ 1000)+3*3600) / 86400) + DATE(1970,1,1))</f>
        <v>45782.378527916662</v>
      </c>
      <c r="M6632" t="s">
        <v>34</v>
      </c>
      <c r="N6632" t="s">
        <v>28</v>
      </c>
      <c r="O6632" t="s">
        <v>35</v>
      </c>
      <c r="P6632">
        <v>4.7640000000000002</v>
      </c>
      <c r="Q6632" t="s">
        <v>36</v>
      </c>
      <c r="R6632" t="s">
        <v>55</v>
      </c>
      <c r="S6632">
        <v>0.66600000000000004</v>
      </c>
      <c r="T6632">
        <v>0.66600000000000004</v>
      </c>
      <c r="U6632">
        <v>4.7640000000000002</v>
      </c>
      <c r="V6632">
        <v>-3.8111999999999998E-3</v>
      </c>
      <c r="W6632" t="s">
        <v>39</v>
      </c>
      <c r="X6632" s="4">
        <f>IF(bot_orders[[#This Row],[side]]="sell", bot_orders[[#This Row],[accFillSz]]*bot_orders[[#This Row],[avgPx]] + bot_orders[[#This Row],[fee]], -bot_orders[[#This Row],[accFillSz]]*bot_orders[[#This Row],[avgPx]])</f>
        <v>-3.1728240000000003</v>
      </c>
      <c r="Y6632" s="4">
        <f>IF(bot_orders[[#This Row],[side]]="buy", bot_orders[[#This Row],[accFillSz]] + bot_orders[[#This Row],[fee]], -bot_orders[[#This Row],[accFillSz]])</f>
        <v>4.7601887999999999</v>
      </c>
      <c r="Z6632" s="4">
        <f>IF(bot_orders[[#This Row],[side]]="sell",bot_orders[[#This Row],[accFillSz]]*bot_orders[[#This Row],[avgPx]]+bot_orders[[#This Row],[fee]], 0)</f>
        <v>0</v>
      </c>
      <c r="AA6632" s="4">
        <f>IF(bot_orders[[#This Row],[side]]="sell",-bot_orders[[#This Row],[accFillSz]],bot_orders[[#This Row],[accFillSz]]+bot_orders[[#This Row],[fee]])</f>
        <v>4.7601887999999999</v>
      </c>
      <c r="AB6632">
        <v>0</v>
      </c>
      <c r="AC6632" t="s">
        <v>38</v>
      </c>
      <c r="AD6632">
        <v>0</v>
      </c>
      <c r="AE6632" t="s">
        <v>40</v>
      </c>
      <c r="AF6632" t="s">
        <v>41</v>
      </c>
      <c r="AG6632" t="s">
        <v>42</v>
      </c>
      <c r="AH6632" t="s">
        <v>28</v>
      </c>
      <c r="AI6632">
        <v>4.7601887999999999</v>
      </c>
      <c r="AJ6632">
        <v>-3.1728239999999999</v>
      </c>
    </row>
    <row r="6633" spans="1:36" x14ac:dyDescent="0.3">
      <c r="A6633">
        <v>6400</v>
      </c>
      <c r="B6633" t="s">
        <v>294</v>
      </c>
      <c r="C6633" t="s">
        <v>28</v>
      </c>
      <c r="D6633" t="s">
        <v>29</v>
      </c>
      <c r="E6633" t="s">
        <v>30</v>
      </c>
      <c r="F6633" t="s">
        <v>31</v>
      </c>
      <c r="G6633" t="s">
        <v>187</v>
      </c>
      <c r="H6633" t="s">
        <v>17622</v>
      </c>
      <c r="I6633" s="4" t="s">
        <v>17623</v>
      </c>
      <c r="J6633" s="1">
        <f>((((bot_orders[[#This Row],[cTime]]/ 1000)+3*3600) / 86400) + DATE(1970,1,1))</f>
        <v>45782.372103171292</v>
      </c>
      <c r="K6633" s="4" t="s">
        <v>17624</v>
      </c>
      <c r="L6633" s="1">
        <f>((((bot_orders[[#This Row],[uTime]]/ 1000)+3*3600) / 86400) + DATE(1970,1,1))</f>
        <v>45782.372175798613</v>
      </c>
      <c r="M6633" t="s">
        <v>34</v>
      </c>
      <c r="N6633" t="s">
        <v>28</v>
      </c>
      <c r="O6633" t="s">
        <v>35</v>
      </c>
      <c r="P6633">
        <v>4.7649999999999997</v>
      </c>
      <c r="Q6633" t="s">
        <v>36</v>
      </c>
      <c r="R6633" t="s">
        <v>55</v>
      </c>
      <c r="S6633">
        <v>0.66800000000000004</v>
      </c>
      <c r="T6633">
        <v>0.66800000000000004</v>
      </c>
      <c r="U6633">
        <v>4.7649999999999997</v>
      </c>
      <c r="V6633">
        <v>-3.8119999999999999E-3</v>
      </c>
      <c r="W6633" t="s">
        <v>39</v>
      </c>
      <c r="X6633" s="4">
        <f>IF(bot_orders[[#This Row],[side]]="sell", bot_orders[[#This Row],[accFillSz]]*bot_orders[[#This Row],[avgPx]] + bot_orders[[#This Row],[fee]], -bot_orders[[#This Row],[accFillSz]]*bot_orders[[#This Row],[avgPx]])</f>
        <v>-3.18302</v>
      </c>
      <c r="Y6633" s="4">
        <f>IF(bot_orders[[#This Row],[side]]="buy", bot_orders[[#This Row],[accFillSz]] + bot_orders[[#This Row],[fee]], -bot_orders[[#This Row],[accFillSz]])</f>
        <v>4.7611879999999998</v>
      </c>
      <c r="Z6633" s="4">
        <f>IF(bot_orders[[#This Row],[side]]="sell",bot_orders[[#This Row],[accFillSz]]*bot_orders[[#This Row],[avgPx]]+bot_orders[[#This Row],[fee]], 0)</f>
        <v>0</v>
      </c>
      <c r="AA6633" s="4">
        <f>IF(bot_orders[[#This Row],[side]]="sell",-bot_orders[[#This Row],[accFillSz]],bot_orders[[#This Row],[accFillSz]]+bot_orders[[#This Row],[fee]])</f>
        <v>4.7611879999999998</v>
      </c>
      <c r="AB6633">
        <v>0</v>
      </c>
      <c r="AC6633" t="s">
        <v>38</v>
      </c>
      <c r="AD6633">
        <v>0</v>
      </c>
      <c r="AE6633" t="s">
        <v>40</v>
      </c>
      <c r="AF6633" t="s">
        <v>41</v>
      </c>
      <c r="AG6633" t="s">
        <v>42</v>
      </c>
      <c r="AH6633" t="s">
        <v>28</v>
      </c>
      <c r="AI6633">
        <v>4.7611879999999998</v>
      </c>
      <c r="AJ6633">
        <v>-3.18302</v>
      </c>
    </row>
    <row r="6634" spans="1:36" x14ac:dyDescent="0.3">
      <c r="A6634">
        <v>6401</v>
      </c>
      <c r="B6634" t="s">
        <v>294</v>
      </c>
      <c r="C6634" t="s">
        <v>28</v>
      </c>
      <c r="D6634" t="s">
        <v>29</v>
      </c>
      <c r="E6634" t="s">
        <v>30</v>
      </c>
      <c r="F6634" t="s">
        <v>31</v>
      </c>
      <c r="G6634" t="s">
        <v>187</v>
      </c>
      <c r="H6634" t="s">
        <v>17625</v>
      </c>
      <c r="I6634" s="4" t="s">
        <v>17626</v>
      </c>
      <c r="J6634" s="1">
        <f>((((bot_orders[[#This Row],[cTime]]/ 1000)+3*3600) / 86400) + DATE(1970,1,1))</f>
        <v>45782.372175821758</v>
      </c>
      <c r="K6634" s="4" t="s">
        <v>17627</v>
      </c>
      <c r="L6634" s="1">
        <f>((((bot_orders[[#This Row],[uTime]]/ 1000)+3*3600) / 86400) + DATE(1970,1,1))</f>
        <v>45782.461011736115</v>
      </c>
      <c r="M6634" t="s">
        <v>34</v>
      </c>
      <c r="N6634" t="s">
        <v>28</v>
      </c>
      <c r="O6634" t="s">
        <v>35</v>
      </c>
      <c r="P6634">
        <v>4.7610000000000001</v>
      </c>
      <c r="Q6634" t="s">
        <v>36</v>
      </c>
      <c r="R6634" t="s">
        <v>37</v>
      </c>
      <c r="S6634">
        <v>0.67</v>
      </c>
      <c r="T6634">
        <v>0.67</v>
      </c>
      <c r="U6634">
        <v>4.7610000000000001</v>
      </c>
      <c r="V6634">
        <v>-2.5518960000000001E-3</v>
      </c>
      <c r="W6634" t="s">
        <v>38</v>
      </c>
      <c r="X6634" s="4">
        <f>IF(bot_orders[[#This Row],[side]]="sell", bot_orders[[#This Row],[accFillSz]]*bot_orders[[#This Row],[avgPx]] + bot_orders[[#This Row],[fee]], -bot_orders[[#This Row],[accFillSz]]*bot_orders[[#This Row],[avgPx]])</f>
        <v>3.1873181040000005</v>
      </c>
      <c r="Y6634" s="4">
        <f>IF(bot_orders[[#This Row],[side]]="buy", bot_orders[[#This Row],[accFillSz]] + bot_orders[[#This Row],[fee]], -bot_orders[[#This Row],[accFillSz]])</f>
        <v>-4.7610000000000001</v>
      </c>
      <c r="Z6634" s="4">
        <f>IF(bot_orders[[#This Row],[side]]="sell",bot_orders[[#This Row],[accFillSz]]*bot_orders[[#This Row],[avgPx]]+bot_orders[[#This Row],[fee]], 0)</f>
        <v>3.1873181040000005</v>
      </c>
      <c r="AA6634" s="4">
        <f>IF(bot_orders[[#This Row],[side]]="sell",-bot_orders[[#This Row],[accFillSz]],bot_orders[[#This Row],[accFillSz]]+bot_orders[[#This Row],[fee]])</f>
        <v>-4.7610000000000001</v>
      </c>
      <c r="AB6634">
        <v>0</v>
      </c>
      <c r="AC6634" t="s">
        <v>39</v>
      </c>
      <c r="AD6634">
        <v>0</v>
      </c>
      <c r="AE6634" t="s">
        <v>40</v>
      </c>
      <c r="AF6634" t="s">
        <v>41</v>
      </c>
      <c r="AG6634" t="s">
        <v>42</v>
      </c>
      <c r="AH6634" t="s">
        <v>28</v>
      </c>
      <c r="AI6634">
        <v>-4.7610000000000001</v>
      </c>
      <c r="AJ6634">
        <v>3.1873181000000002</v>
      </c>
    </row>
    <row r="6635" spans="1:36" x14ac:dyDescent="0.3">
      <c r="A6635">
        <v>6402</v>
      </c>
      <c r="B6635" t="s">
        <v>294</v>
      </c>
      <c r="C6635" t="s">
        <v>28</v>
      </c>
      <c r="D6635" t="s">
        <v>29</v>
      </c>
      <c r="E6635" t="s">
        <v>30</v>
      </c>
      <c r="F6635" t="s">
        <v>31</v>
      </c>
      <c r="G6635" t="s">
        <v>192</v>
      </c>
      <c r="H6635" t="s">
        <v>17628</v>
      </c>
      <c r="I6635" s="4" t="s">
        <v>17629</v>
      </c>
      <c r="J6635" s="1">
        <f>((((bot_orders[[#This Row],[cTime]]/ 1000)+3*3600) / 86400) + DATE(1970,1,1))</f>
        <v>45782.378527928246</v>
      </c>
      <c r="K6635" s="4" t="s">
        <v>17630</v>
      </c>
      <c r="L6635" s="1">
        <f>((((bot_orders[[#This Row],[uTime]]/ 1000)+3*3600) / 86400) + DATE(1970,1,1))</f>
        <v>45782.458817754632</v>
      </c>
      <c r="M6635" t="s">
        <v>34</v>
      </c>
      <c r="N6635" t="s">
        <v>28</v>
      </c>
      <c r="O6635" t="s">
        <v>35</v>
      </c>
      <c r="P6635">
        <v>4.76</v>
      </c>
      <c r="Q6635" t="s">
        <v>36</v>
      </c>
      <c r="R6635" t="s">
        <v>37</v>
      </c>
      <c r="S6635">
        <v>0.66800000000000004</v>
      </c>
      <c r="T6635">
        <v>0.66800000000000004</v>
      </c>
      <c r="U6635">
        <v>4.76</v>
      </c>
      <c r="V6635">
        <v>-2.5437440000000001E-3</v>
      </c>
      <c r="W6635" t="s">
        <v>38</v>
      </c>
      <c r="X6635" s="4">
        <f>IF(bot_orders[[#This Row],[side]]="sell", bot_orders[[#This Row],[accFillSz]]*bot_orders[[#This Row],[avgPx]] + bot_orders[[#This Row],[fee]], -bot_orders[[#This Row],[accFillSz]]*bot_orders[[#This Row],[avgPx]])</f>
        <v>3.1771362559999998</v>
      </c>
      <c r="Y6635" s="4">
        <f>IF(bot_orders[[#This Row],[side]]="buy", bot_orders[[#This Row],[accFillSz]] + bot_orders[[#This Row],[fee]], -bot_orders[[#This Row],[accFillSz]])</f>
        <v>-4.76</v>
      </c>
      <c r="Z6635" s="4">
        <f>IF(bot_orders[[#This Row],[side]]="sell",bot_orders[[#This Row],[accFillSz]]*bot_orders[[#This Row],[avgPx]]+bot_orders[[#This Row],[fee]], 0)</f>
        <v>3.1771362559999998</v>
      </c>
      <c r="AA6635" s="4">
        <f>IF(bot_orders[[#This Row],[side]]="sell",-bot_orders[[#This Row],[accFillSz]],bot_orders[[#This Row],[accFillSz]]+bot_orders[[#This Row],[fee]])</f>
        <v>-4.76</v>
      </c>
      <c r="AB6635">
        <v>0</v>
      </c>
      <c r="AC6635" t="s">
        <v>39</v>
      </c>
      <c r="AD6635">
        <v>0</v>
      </c>
      <c r="AE6635" t="s">
        <v>40</v>
      </c>
      <c r="AF6635" t="s">
        <v>41</v>
      </c>
      <c r="AG6635" t="s">
        <v>42</v>
      </c>
      <c r="AH6635" t="s">
        <v>28</v>
      </c>
      <c r="AI6635">
        <v>-4.76</v>
      </c>
      <c r="AJ6635">
        <v>3.1771362600000002</v>
      </c>
    </row>
    <row r="6636" spans="1:36" x14ac:dyDescent="0.3">
      <c r="A6636">
        <v>6403</v>
      </c>
      <c r="B6636" t="s">
        <v>294</v>
      </c>
      <c r="C6636" t="s">
        <v>28</v>
      </c>
      <c r="D6636" t="s">
        <v>29</v>
      </c>
      <c r="E6636" t="s">
        <v>30</v>
      </c>
      <c r="F6636" t="s">
        <v>31</v>
      </c>
      <c r="G6636" t="s">
        <v>190</v>
      </c>
      <c r="H6636" t="s">
        <v>17631</v>
      </c>
      <c r="I6636" s="4" t="s">
        <v>17632</v>
      </c>
      <c r="J6636" s="1">
        <f>((((bot_orders[[#This Row],[cTime]]/ 1000)+3*3600) / 86400) + DATE(1970,1,1))</f>
        <v>45782.393991215278</v>
      </c>
      <c r="K6636" s="4" t="s">
        <v>17633</v>
      </c>
      <c r="L6636" s="1">
        <f>((((bot_orders[[#This Row],[uTime]]/ 1000)+3*3600) / 86400) + DATE(1970,1,1))</f>
        <v>45782.398270763893</v>
      </c>
      <c r="M6636" t="s">
        <v>34</v>
      </c>
      <c r="N6636" t="s">
        <v>28</v>
      </c>
      <c r="O6636" t="s">
        <v>35</v>
      </c>
      <c r="P6636">
        <v>4.76</v>
      </c>
      <c r="Q6636" t="s">
        <v>36</v>
      </c>
      <c r="R6636" t="s">
        <v>37</v>
      </c>
      <c r="S6636">
        <v>0.66600000000000004</v>
      </c>
      <c r="T6636">
        <v>0.66600000000000004</v>
      </c>
      <c r="U6636">
        <v>4.76</v>
      </c>
      <c r="V6636">
        <v>-2.5361279999999999E-3</v>
      </c>
      <c r="W6636" t="s">
        <v>38</v>
      </c>
      <c r="X6636" s="4">
        <f>IF(bot_orders[[#This Row],[side]]="sell", bot_orders[[#This Row],[accFillSz]]*bot_orders[[#This Row],[avgPx]] + bot_orders[[#This Row],[fee]], -bot_orders[[#This Row],[accFillSz]]*bot_orders[[#This Row],[avgPx]])</f>
        <v>3.1676238720000001</v>
      </c>
      <c r="Y6636" s="4">
        <f>IF(bot_orders[[#This Row],[side]]="buy", bot_orders[[#This Row],[accFillSz]] + bot_orders[[#This Row],[fee]], -bot_orders[[#This Row],[accFillSz]])</f>
        <v>-4.76</v>
      </c>
      <c r="Z6636" s="4">
        <f>IF(bot_orders[[#This Row],[side]]="sell",bot_orders[[#This Row],[accFillSz]]*bot_orders[[#This Row],[avgPx]]+bot_orders[[#This Row],[fee]], 0)</f>
        <v>3.1676238720000001</v>
      </c>
      <c r="AA6636" s="4">
        <f>IF(bot_orders[[#This Row],[side]]="sell",-bot_orders[[#This Row],[accFillSz]],bot_orders[[#This Row],[accFillSz]]+bot_orders[[#This Row],[fee]])</f>
        <v>-4.76</v>
      </c>
      <c r="AB6636">
        <v>0</v>
      </c>
      <c r="AC6636" t="s">
        <v>39</v>
      </c>
      <c r="AD6636">
        <v>0</v>
      </c>
      <c r="AE6636" t="s">
        <v>40</v>
      </c>
      <c r="AF6636" t="s">
        <v>41</v>
      </c>
      <c r="AG6636" t="s">
        <v>42</v>
      </c>
      <c r="AH6636" t="s">
        <v>28</v>
      </c>
      <c r="AI6636">
        <v>-4.76</v>
      </c>
      <c r="AJ6636">
        <v>3.1676238699999999</v>
      </c>
    </row>
    <row r="6637" spans="1:36" x14ac:dyDescent="0.3">
      <c r="A6637">
        <v>6404</v>
      </c>
      <c r="B6637" t="s">
        <v>294</v>
      </c>
      <c r="C6637" t="s">
        <v>28</v>
      </c>
      <c r="D6637" t="s">
        <v>29</v>
      </c>
      <c r="E6637" t="s">
        <v>30</v>
      </c>
      <c r="F6637" t="s">
        <v>31</v>
      </c>
      <c r="G6637" t="s">
        <v>198</v>
      </c>
      <c r="H6637" t="s">
        <v>17634</v>
      </c>
      <c r="I6637" s="4" t="s">
        <v>17635</v>
      </c>
      <c r="J6637" s="1">
        <f>((((bot_orders[[#This Row],[cTime]]/ 1000)+3*3600) / 86400) + DATE(1970,1,1))</f>
        <v>45782.398270787038</v>
      </c>
      <c r="K6637" s="4" t="s">
        <v>17636</v>
      </c>
      <c r="L6637" s="1">
        <f>((((bot_orders[[#This Row],[uTime]]/ 1000)+3*3600) / 86400) + DATE(1970,1,1))</f>
        <v>45782.418360219905</v>
      </c>
      <c r="M6637" t="s">
        <v>34</v>
      </c>
      <c r="N6637" t="s">
        <v>28</v>
      </c>
      <c r="O6637" t="s">
        <v>35</v>
      </c>
      <c r="P6637">
        <v>4.7640000000000002</v>
      </c>
      <c r="Q6637" t="s">
        <v>36</v>
      </c>
      <c r="R6637" t="s">
        <v>55</v>
      </c>
      <c r="S6637">
        <v>0.66400000000000003</v>
      </c>
      <c r="T6637">
        <v>0.66400000000000003</v>
      </c>
      <c r="U6637">
        <v>4.7640000000000002</v>
      </c>
      <c r="V6637">
        <v>-3.8111999999999998E-3</v>
      </c>
      <c r="W6637" t="s">
        <v>39</v>
      </c>
      <c r="X6637" s="4">
        <f>IF(bot_orders[[#This Row],[side]]="sell", bot_orders[[#This Row],[accFillSz]]*bot_orders[[#This Row],[avgPx]] + bot_orders[[#This Row],[fee]], -bot_orders[[#This Row],[accFillSz]]*bot_orders[[#This Row],[avgPx]])</f>
        <v>-3.1632960000000003</v>
      </c>
      <c r="Y6637" s="4">
        <f>IF(bot_orders[[#This Row],[side]]="buy", bot_orders[[#This Row],[accFillSz]] + bot_orders[[#This Row],[fee]], -bot_orders[[#This Row],[accFillSz]])</f>
        <v>4.7601887999999999</v>
      </c>
      <c r="Z6637" s="4">
        <f>IF(bot_orders[[#This Row],[side]]="sell",bot_orders[[#This Row],[accFillSz]]*bot_orders[[#This Row],[avgPx]]+bot_orders[[#This Row],[fee]], 0)</f>
        <v>0</v>
      </c>
      <c r="AA6637" s="4">
        <f>IF(bot_orders[[#This Row],[side]]="sell",-bot_orders[[#This Row],[accFillSz]],bot_orders[[#This Row],[accFillSz]]+bot_orders[[#This Row],[fee]])</f>
        <v>4.7601887999999999</v>
      </c>
      <c r="AB6637">
        <v>0</v>
      </c>
      <c r="AC6637" t="s">
        <v>38</v>
      </c>
      <c r="AD6637">
        <v>0</v>
      </c>
      <c r="AE6637" t="s">
        <v>40</v>
      </c>
      <c r="AF6637" t="s">
        <v>41</v>
      </c>
      <c r="AG6637" t="s">
        <v>42</v>
      </c>
      <c r="AH6637" t="s">
        <v>28</v>
      </c>
      <c r="AI6637">
        <v>4.7601887999999999</v>
      </c>
      <c r="AJ6637">
        <v>-3.1632959999999999</v>
      </c>
    </row>
    <row r="6638" spans="1:36" x14ac:dyDescent="0.3">
      <c r="A6638">
        <v>6405</v>
      </c>
      <c r="B6638" t="s">
        <v>294</v>
      </c>
      <c r="C6638" t="s">
        <v>28</v>
      </c>
      <c r="D6638" t="s">
        <v>29</v>
      </c>
      <c r="E6638" t="s">
        <v>30</v>
      </c>
      <c r="F6638" t="s">
        <v>31</v>
      </c>
      <c r="G6638" t="s">
        <v>198</v>
      </c>
      <c r="H6638" t="s">
        <v>17637</v>
      </c>
      <c r="I6638" s="4" t="s">
        <v>17638</v>
      </c>
      <c r="J6638" s="1">
        <f>((((bot_orders[[#This Row],[cTime]]/ 1000)+3*3600) / 86400) + DATE(1970,1,1))</f>
        <v>45782.418360231481</v>
      </c>
      <c r="K6638" s="4" t="s">
        <v>17639</v>
      </c>
      <c r="L6638" s="1">
        <f>((((bot_orders[[#This Row],[uTime]]/ 1000)+3*3600) / 86400) + DATE(1970,1,1))</f>
        <v>45782.446474988421</v>
      </c>
      <c r="M6638" t="s">
        <v>34</v>
      </c>
      <c r="N6638" t="s">
        <v>28</v>
      </c>
      <c r="O6638" t="s">
        <v>35</v>
      </c>
      <c r="P6638">
        <v>4.76</v>
      </c>
      <c r="Q6638" t="s">
        <v>36</v>
      </c>
      <c r="R6638" t="s">
        <v>37</v>
      </c>
      <c r="S6638">
        <v>0.66600000000000004</v>
      </c>
      <c r="T6638">
        <v>0.66600000000000004</v>
      </c>
      <c r="U6638">
        <v>4.76</v>
      </c>
      <c r="V6638">
        <v>-2.5361279999999999E-3</v>
      </c>
      <c r="W6638" t="s">
        <v>38</v>
      </c>
      <c r="X6638" s="4">
        <f>IF(bot_orders[[#This Row],[side]]="sell", bot_orders[[#This Row],[accFillSz]]*bot_orders[[#This Row],[avgPx]] + bot_orders[[#This Row],[fee]], -bot_orders[[#This Row],[accFillSz]]*bot_orders[[#This Row],[avgPx]])</f>
        <v>3.1676238720000001</v>
      </c>
      <c r="Y6638" s="4">
        <f>IF(bot_orders[[#This Row],[side]]="buy", bot_orders[[#This Row],[accFillSz]] + bot_orders[[#This Row],[fee]], -bot_orders[[#This Row],[accFillSz]])</f>
        <v>-4.76</v>
      </c>
      <c r="Z6638" s="4">
        <f>IF(bot_orders[[#This Row],[side]]="sell",bot_orders[[#This Row],[accFillSz]]*bot_orders[[#This Row],[avgPx]]+bot_orders[[#This Row],[fee]], 0)</f>
        <v>3.1676238720000001</v>
      </c>
      <c r="AA6638" s="4">
        <f>IF(bot_orders[[#This Row],[side]]="sell",-bot_orders[[#This Row],[accFillSz]],bot_orders[[#This Row],[accFillSz]]+bot_orders[[#This Row],[fee]])</f>
        <v>-4.76</v>
      </c>
      <c r="AB6638">
        <v>0</v>
      </c>
      <c r="AC6638" t="s">
        <v>39</v>
      </c>
      <c r="AD6638">
        <v>0</v>
      </c>
      <c r="AE6638" t="s">
        <v>40</v>
      </c>
      <c r="AF6638" t="s">
        <v>41</v>
      </c>
      <c r="AG6638" t="s">
        <v>42</v>
      </c>
      <c r="AH6638" t="s">
        <v>28</v>
      </c>
      <c r="AI6638">
        <v>-4.76</v>
      </c>
      <c r="AJ6638">
        <v>3.1676238699999999</v>
      </c>
    </row>
    <row r="6639" spans="1:36" x14ac:dyDescent="0.3">
      <c r="A6639">
        <v>6406</v>
      </c>
      <c r="B6639" t="s">
        <v>294</v>
      </c>
      <c r="C6639" t="s">
        <v>28</v>
      </c>
      <c r="D6639" t="s">
        <v>29</v>
      </c>
      <c r="E6639" t="s">
        <v>30</v>
      </c>
      <c r="F6639" t="s">
        <v>31</v>
      </c>
      <c r="G6639" t="s">
        <v>196</v>
      </c>
      <c r="H6639" t="s">
        <v>17640</v>
      </c>
      <c r="I6639" s="4" t="s">
        <v>17641</v>
      </c>
      <c r="J6639" s="1">
        <f>((((bot_orders[[#This Row],[cTime]]/ 1000)+3*3600) / 86400) + DATE(1970,1,1))</f>
        <v>45782.423327048615</v>
      </c>
      <c r="K6639" s="4" t="s">
        <v>17642</v>
      </c>
      <c r="L6639" s="1">
        <f>((((bot_orders[[#This Row],[uTime]]/ 1000)+3*3600) / 86400) + DATE(1970,1,1))</f>
        <v>45782.438993923613</v>
      </c>
      <c r="M6639" t="s">
        <v>34</v>
      </c>
      <c r="N6639" t="s">
        <v>28</v>
      </c>
      <c r="O6639" t="s">
        <v>35</v>
      </c>
      <c r="P6639">
        <v>4.76</v>
      </c>
      <c r="Q6639" t="s">
        <v>36</v>
      </c>
      <c r="R6639" t="s">
        <v>37</v>
      </c>
      <c r="S6639">
        <v>0.66400000000000003</v>
      </c>
      <c r="T6639">
        <v>0.66400000000000003</v>
      </c>
      <c r="U6639">
        <v>4.76</v>
      </c>
      <c r="V6639">
        <v>-2.5285120000000001E-3</v>
      </c>
      <c r="W6639" t="s">
        <v>38</v>
      </c>
      <c r="X6639" s="4">
        <f>IF(bot_orders[[#This Row],[side]]="sell", bot_orders[[#This Row],[accFillSz]]*bot_orders[[#This Row],[avgPx]] + bot_orders[[#This Row],[fee]], -bot_orders[[#This Row],[accFillSz]]*bot_orders[[#This Row],[avgPx]])</f>
        <v>3.1581114879999999</v>
      </c>
      <c r="Y6639" s="4">
        <f>IF(bot_orders[[#This Row],[side]]="buy", bot_orders[[#This Row],[accFillSz]] + bot_orders[[#This Row],[fee]], -bot_orders[[#This Row],[accFillSz]])</f>
        <v>-4.76</v>
      </c>
      <c r="Z6639" s="4">
        <f>IF(bot_orders[[#This Row],[side]]="sell",bot_orders[[#This Row],[accFillSz]]*bot_orders[[#This Row],[avgPx]]+bot_orders[[#This Row],[fee]], 0)</f>
        <v>3.1581114879999999</v>
      </c>
      <c r="AA6639" s="4">
        <f>IF(bot_orders[[#This Row],[side]]="sell",-bot_orders[[#This Row],[accFillSz]],bot_orders[[#This Row],[accFillSz]]+bot_orders[[#This Row],[fee]])</f>
        <v>-4.76</v>
      </c>
      <c r="AB6639">
        <v>0</v>
      </c>
      <c r="AC6639" t="s">
        <v>39</v>
      </c>
      <c r="AD6639">
        <v>0</v>
      </c>
      <c r="AE6639" t="s">
        <v>40</v>
      </c>
      <c r="AF6639" t="s">
        <v>41</v>
      </c>
      <c r="AG6639" t="s">
        <v>42</v>
      </c>
      <c r="AH6639" t="s">
        <v>28</v>
      </c>
      <c r="AI6639">
        <v>-4.76</v>
      </c>
      <c r="AJ6639">
        <v>3.15811149</v>
      </c>
    </row>
    <row r="6640" spans="1:36" x14ac:dyDescent="0.3">
      <c r="A6640">
        <v>6407</v>
      </c>
      <c r="B6640" t="s">
        <v>294</v>
      </c>
      <c r="C6640" t="s">
        <v>28</v>
      </c>
      <c r="D6640" t="s">
        <v>29</v>
      </c>
      <c r="E6640" t="s">
        <v>30</v>
      </c>
      <c r="F6640" t="s">
        <v>31</v>
      </c>
      <c r="G6640" t="s">
        <v>194</v>
      </c>
      <c r="H6640" t="s">
        <v>17643</v>
      </c>
      <c r="I6640" s="4" t="s">
        <v>17644</v>
      </c>
      <c r="J6640" s="1">
        <f>((((bot_orders[[#This Row],[cTime]]/ 1000)+3*3600) / 86400) + DATE(1970,1,1))</f>
        <v>45782.428011724536</v>
      </c>
      <c r="K6640" s="4" t="s">
        <v>17645</v>
      </c>
      <c r="L6640" s="1">
        <f>((((bot_orders[[#This Row],[uTime]]/ 1000)+3*3600) / 86400) + DATE(1970,1,1))</f>
        <v>45782.429922164352</v>
      </c>
      <c r="M6640" t="s">
        <v>34</v>
      </c>
      <c r="N6640" t="s">
        <v>28</v>
      </c>
      <c r="O6640" t="s">
        <v>35</v>
      </c>
      <c r="P6640">
        <v>4.76</v>
      </c>
      <c r="Q6640" t="s">
        <v>36</v>
      </c>
      <c r="R6640" t="s">
        <v>37</v>
      </c>
      <c r="S6640">
        <v>0.66200000000000003</v>
      </c>
      <c r="T6640">
        <v>0.66200000000000003</v>
      </c>
      <c r="U6640">
        <v>4.76</v>
      </c>
      <c r="V6640">
        <v>-2.5208959999999999E-3</v>
      </c>
      <c r="W6640" t="s">
        <v>38</v>
      </c>
      <c r="X6640" s="4">
        <f>IF(bot_orders[[#This Row],[side]]="sell", bot_orders[[#This Row],[accFillSz]]*bot_orders[[#This Row],[avgPx]] + bot_orders[[#This Row],[fee]], -bot_orders[[#This Row],[accFillSz]]*bot_orders[[#This Row],[avgPx]])</f>
        <v>3.1485991040000001</v>
      </c>
      <c r="Y6640" s="4">
        <f>IF(bot_orders[[#This Row],[side]]="buy", bot_orders[[#This Row],[accFillSz]] + bot_orders[[#This Row],[fee]], -bot_orders[[#This Row],[accFillSz]])</f>
        <v>-4.76</v>
      </c>
      <c r="Z6640" s="4">
        <f>IF(bot_orders[[#This Row],[side]]="sell",bot_orders[[#This Row],[accFillSz]]*bot_orders[[#This Row],[avgPx]]+bot_orders[[#This Row],[fee]], 0)</f>
        <v>3.1485991040000001</v>
      </c>
      <c r="AA6640" s="4">
        <f>IF(bot_orders[[#This Row],[side]]="sell",-bot_orders[[#This Row],[accFillSz]],bot_orders[[#This Row],[accFillSz]]+bot_orders[[#This Row],[fee]])</f>
        <v>-4.76</v>
      </c>
      <c r="AB6640">
        <v>0</v>
      </c>
      <c r="AC6640" t="s">
        <v>39</v>
      </c>
      <c r="AD6640">
        <v>0</v>
      </c>
      <c r="AE6640" t="s">
        <v>40</v>
      </c>
      <c r="AF6640" t="s">
        <v>41</v>
      </c>
      <c r="AG6640" t="s">
        <v>42</v>
      </c>
      <c r="AH6640" t="s">
        <v>28</v>
      </c>
      <c r="AI6640">
        <v>-4.76</v>
      </c>
      <c r="AJ6640">
        <v>3.1485991000000002</v>
      </c>
    </row>
    <row r="6641" spans="1:36" x14ac:dyDescent="0.3">
      <c r="A6641">
        <v>6408</v>
      </c>
      <c r="B6641" t="s">
        <v>294</v>
      </c>
      <c r="C6641" t="s">
        <v>28</v>
      </c>
      <c r="D6641" t="s">
        <v>29</v>
      </c>
      <c r="E6641" t="s">
        <v>30</v>
      </c>
      <c r="F6641" t="s">
        <v>31</v>
      </c>
      <c r="G6641" t="s">
        <v>215</v>
      </c>
      <c r="H6641" t="s">
        <v>17646</v>
      </c>
      <c r="I6641" s="4" t="s">
        <v>17647</v>
      </c>
      <c r="J6641" s="1">
        <f>((((bot_orders[[#This Row],[cTime]]/ 1000)+3*3600) / 86400) + DATE(1970,1,1))</f>
        <v>45782.429922175928</v>
      </c>
      <c r="K6641" s="4" t="s">
        <v>17648</v>
      </c>
      <c r="L6641" s="1">
        <f>((((bot_orders[[#This Row],[uTime]]/ 1000)+3*3600) / 86400) + DATE(1970,1,1))</f>
        <v>45782.568815983796</v>
      </c>
      <c r="M6641" t="s">
        <v>34</v>
      </c>
      <c r="N6641" t="s">
        <v>28</v>
      </c>
      <c r="O6641" t="s">
        <v>35</v>
      </c>
      <c r="P6641">
        <v>4.7640000000000002</v>
      </c>
      <c r="Q6641" t="s">
        <v>36</v>
      </c>
      <c r="R6641" t="s">
        <v>55</v>
      </c>
      <c r="S6641">
        <v>0.66</v>
      </c>
      <c r="T6641">
        <v>0.66</v>
      </c>
      <c r="U6641">
        <v>4.7640000000000002</v>
      </c>
      <c r="V6641">
        <v>-3.8111999999999998E-3</v>
      </c>
      <c r="W6641" t="s">
        <v>39</v>
      </c>
      <c r="X6641" s="4">
        <f>IF(bot_orders[[#This Row],[side]]="sell", bot_orders[[#This Row],[accFillSz]]*bot_orders[[#This Row],[avgPx]] + bot_orders[[#This Row],[fee]], -bot_orders[[#This Row],[accFillSz]]*bot_orders[[#This Row],[avgPx]])</f>
        <v>-3.1442400000000004</v>
      </c>
      <c r="Y6641" s="4">
        <f>IF(bot_orders[[#This Row],[side]]="buy", bot_orders[[#This Row],[accFillSz]] + bot_orders[[#This Row],[fee]], -bot_orders[[#This Row],[accFillSz]])</f>
        <v>4.7601887999999999</v>
      </c>
      <c r="Z6641" s="4">
        <f>IF(bot_orders[[#This Row],[side]]="sell",bot_orders[[#This Row],[accFillSz]]*bot_orders[[#This Row],[avgPx]]+bot_orders[[#This Row],[fee]], 0)</f>
        <v>0</v>
      </c>
      <c r="AA6641" s="4">
        <f>IF(bot_orders[[#This Row],[side]]="sell",-bot_orders[[#This Row],[accFillSz]],bot_orders[[#This Row],[accFillSz]]+bot_orders[[#This Row],[fee]])</f>
        <v>4.7601887999999999</v>
      </c>
      <c r="AB6641">
        <v>0</v>
      </c>
      <c r="AC6641" t="s">
        <v>38</v>
      </c>
      <c r="AD6641">
        <v>0</v>
      </c>
      <c r="AE6641" t="s">
        <v>40</v>
      </c>
      <c r="AF6641" t="s">
        <v>41</v>
      </c>
      <c r="AG6641" t="s">
        <v>42</v>
      </c>
      <c r="AH6641" t="s">
        <v>28</v>
      </c>
      <c r="AI6641">
        <v>4.7601887999999999</v>
      </c>
      <c r="AJ6641">
        <v>-3.1442399999999999</v>
      </c>
    </row>
    <row r="6642" spans="1:36" x14ac:dyDescent="0.3">
      <c r="A6642">
        <v>6409</v>
      </c>
      <c r="B6642" t="s">
        <v>294</v>
      </c>
      <c r="C6642" t="s">
        <v>28</v>
      </c>
      <c r="D6642" t="s">
        <v>29</v>
      </c>
      <c r="E6642" t="s">
        <v>30</v>
      </c>
      <c r="F6642" t="s">
        <v>31</v>
      </c>
      <c r="G6642" t="s">
        <v>219</v>
      </c>
      <c r="H6642" t="s">
        <v>17649</v>
      </c>
      <c r="I6642" s="4" t="s">
        <v>17650</v>
      </c>
      <c r="J6642" s="1">
        <f>((((bot_orders[[#This Row],[cTime]]/ 1000)+3*3600) / 86400) + DATE(1970,1,1))</f>
        <v>45782.438993935182</v>
      </c>
      <c r="K6642" s="4" t="s">
        <v>17651</v>
      </c>
      <c r="L6642" s="1">
        <f>((((bot_orders[[#This Row],[uTime]]/ 1000)+3*3600) / 86400) + DATE(1970,1,1))</f>
        <v>45782.557335509264</v>
      </c>
      <c r="M6642" t="s">
        <v>34</v>
      </c>
      <c r="N6642" t="s">
        <v>28</v>
      </c>
      <c r="O6642" t="s">
        <v>35</v>
      </c>
      <c r="P6642">
        <v>4.7640000000000002</v>
      </c>
      <c r="Q6642" t="s">
        <v>36</v>
      </c>
      <c r="R6642" t="s">
        <v>55</v>
      </c>
      <c r="S6642">
        <v>0.66200000000000003</v>
      </c>
      <c r="T6642">
        <v>0.66200000000000003</v>
      </c>
      <c r="U6642">
        <v>4.7640000000000002</v>
      </c>
      <c r="V6642">
        <v>-3.8111999999999998E-3</v>
      </c>
      <c r="W6642" t="s">
        <v>39</v>
      </c>
      <c r="X6642" s="4">
        <f>IF(bot_orders[[#This Row],[side]]="sell", bot_orders[[#This Row],[accFillSz]]*bot_orders[[#This Row],[avgPx]] + bot_orders[[#This Row],[fee]], -bot_orders[[#This Row],[accFillSz]]*bot_orders[[#This Row],[avgPx]])</f>
        <v>-3.1537680000000003</v>
      </c>
      <c r="Y6642" s="4">
        <f>IF(bot_orders[[#This Row],[side]]="buy", bot_orders[[#This Row],[accFillSz]] + bot_orders[[#This Row],[fee]], -bot_orders[[#This Row],[accFillSz]])</f>
        <v>4.7601887999999999</v>
      </c>
      <c r="Z6642" s="4">
        <f>IF(bot_orders[[#This Row],[side]]="sell",bot_orders[[#This Row],[accFillSz]]*bot_orders[[#This Row],[avgPx]]+bot_orders[[#This Row],[fee]], 0)</f>
        <v>0</v>
      </c>
      <c r="AA6642" s="4">
        <f>IF(bot_orders[[#This Row],[side]]="sell",-bot_orders[[#This Row],[accFillSz]],bot_orders[[#This Row],[accFillSz]]+bot_orders[[#This Row],[fee]])</f>
        <v>4.7601887999999999</v>
      </c>
      <c r="AB6642">
        <v>0</v>
      </c>
      <c r="AC6642" t="s">
        <v>38</v>
      </c>
      <c r="AD6642">
        <v>0</v>
      </c>
      <c r="AE6642" t="s">
        <v>40</v>
      </c>
      <c r="AF6642" t="s">
        <v>41</v>
      </c>
      <c r="AG6642" t="s">
        <v>42</v>
      </c>
      <c r="AH6642" t="s">
        <v>28</v>
      </c>
      <c r="AI6642">
        <v>4.7601887999999999</v>
      </c>
      <c r="AJ6642">
        <v>-3.1537679999999999</v>
      </c>
    </row>
    <row r="6643" spans="1:36" x14ac:dyDescent="0.3">
      <c r="A6643">
        <v>6410</v>
      </c>
      <c r="B6643" t="s">
        <v>294</v>
      </c>
      <c r="C6643" t="s">
        <v>28</v>
      </c>
      <c r="D6643" t="s">
        <v>29</v>
      </c>
      <c r="E6643" t="s">
        <v>30</v>
      </c>
      <c r="F6643" t="s">
        <v>31</v>
      </c>
      <c r="G6643" t="s">
        <v>243</v>
      </c>
      <c r="H6643" t="s">
        <v>17652</v>
      </c>
      <c r="I6643" s="4" t="s">
        <v>17653</v>
      </c>
      <c r="J6643" s="1">
        <f>((((bot_orders[[#This Row],[cTime]]/ 1000)+3*3600) / 86400) + DATE(1970,1,1))</f>
        <v>45782.446475023142</v>
      </c>
      <c r="K6643" s="4" t="s">
        <v>17654</v>
      </c>
      <c r="L6643" s="1">
        <f>((((bot_orders[[#This Row],[uTime]]/ 1000)+3*3600) / 86400) + DATE(1970,1,1))</f>
        <v>45782.553775231485</v>
      </c>
      <c r="M6643" t="s">
        <v>34</v>
      </c>
      <c r="N6643" t="s">
        <v>28</v>
      </c>
      <c r="O6643" t="s">
        <v>35</v>
      </c>
      <c r="P6643">
        <v>4.7640000000000002</v>
      </c>
      <c r="Q6643" t="s">
        <v>36</v>
      </c>
      <c r="R6643" t="s">
        <v>55</v>
      </c>
      <c r="S6643">
        <v>0.66400000000000003</v>
      </c>
      <c r="T6643">
        <v>0.66400000000000003</v>
      </c>
      <c r="U6643">
        <v>4.7640000000000002</v>
      </c>
      <c r="V6643">
        <v>-3.8111999999999998E-3</v>
      </c>
      <c r="W6643" t="s">
        <v>39</v>
      </c>
      <c r="X6643" s="4">
        <f>IF(bot_orders[[#This Row],[side]]="sell", bot_orders[[#This Row],[accFillSz]]*bot_orders[[#This Row],[avgPx]] + bot_orders[[#This Row],[fee]], -bot_orders[[#This Row],[accFillSz]]*bot_orders[[#This Row],[avgPx]])</f>
        <v>-3.1632960000000003</v>
      </c>
      <c r="Y6643" s="4">
        <f>IF(bot_orders[[#This Row],[side]]="buy", bot_orders[[#This Row],[accFillSz]] + bot_orders[[#This Row],[fee]], -bot_orders[[#This Row],[accFillSz]])</f>
        <v>4.7601887999999999</v>
      </c>
      <c r="Z6643" s="4">
        <f>IF(bot_orders[[#This Row],[side]]="sell",bot_orders[[#This Row],[accFillSz]]*bot_orders[[#This Row],[avgPx]]+bot_orders[[#This Row],[fee]], 0)</f>
        <v>0</v>
      </c>
      <c r="AA6643" s="4">
        <f>IF(bot_orders[[#This Row],[side]]="sell",-bot_orders[[#This Row],[accFillSz]],bot_orders[[#This Row],[accFillSz]]+bot_orders[[#This Row],[fee]])</f>
        <v>4.7601887999999999</v>
      </c>
      <c r="AB6643">
        <v>0</v>
      </c>
      <c r="AC6643" t="s">
        <v>38</v>
      </c>
      <c r="AD6643">
        <v>0</v>
      </c>
      <c r="AE6643" t="s">
        <v>40</v>
      </c>
      <c r="AF6643" t="s">
        <v>41</v>
      </c>
      <c r="AG6643" t="s">
        <v>42</v>
      </c>
      <c r="AH6643" t="s">
        <v>28</v>
      </c>
      <c r="AI6643">
        <v>4.7601887999999999</v>
      </c>
      <c r="AJ6643">
        <v>-3.1632959999999999</v>
      </c>
    </row>
    <row r="6644" spans="1:36" x14ac:dyDescent="0.3">
      <c r="A6644">
        <v>6411</v>
      </c>
      <c r="B6644" t="s">
        <v>294</v>
      </c>
      <c r="C6644" t="s">
        <v>28</v>
      </c>
      <c r="D6644" t="s">
        <v>29</v>
      </c>
      <c r="E6644" t="s">
        <v>30</v>
      </c>
      <c r="F6644" t="s">
        <v>31</v>
      </c>
      <c r="G6644" t="s">
        <v>221</v>
      </c>
      <c r="H6644" t="s">
        <v>17655</v>
      </c>
      <c r="I6644" s="4" t="s">
        <v>17656</v>
      </c>
      <c r="J6644" s="1">
        <f>((((bot_orders[[#This Row],[cTime]]/ 1000)+3*3600) / 86400) + DATE(1970,1,1))</f>
        <v>45782.458817777777</v>
      </c>
      <c r="K6644" s="4" t="s">
        <v>17657</v>
      </c>
      <c r="L6644" s="1">
        <f>((((bot_orders[[#This Row],[uTime]]/ 1000)+3*3600) / 86400) + DATE(1970,1,1))</f>
        <v>45782.551209305559</v>
      </c>
      <c r="M6644" t="s">
        <v>34</v>
      </c>
      <c r="N6644" t="s">
        <v>28</v>
      </c>
      <c r="O6644" t="s">
        <v>35</v>
      </c>
      <c r="P6644">
        <v>4.7640000000000002</v>
      </c>
      <c r="Q6644" t="s">
        <v>36</v>
      </c>
      <c r="R6644" t="s">
        <v>55</v>
      </c>
      <c r="S6644">
        <v>0.66600000000000004</v>
      </c>
      <c r="T6644">
        <v>0.66600000000000004</v>
      </c>
      <c r="U6644">
        <v>4.7640000000000002</v>
      </c>
      <c r="V6644">
        <v>-3.8111999999999998E-3</v>
      </c>
      <c r="W6644" t="s">
        <v>39</v>
      </c>
      <c r="X6644" s="4">
        <f>IF(bot_orders[[#This Row],[side]]="sell", bot_orders[[#This Row],[accFillSz]]*bot_orders[[#This Row],[avgPx]] + bot_orders[[#This Row],[fee]], -bot_orders[[#This Row],[accFillSz]]*bot_orders[[#This Row],[avgPx]])</f>
        <v>-3.1728240000000003</v>
      </c>
      <c r="Y6644" s="4">
        <f>IF(bot_orders[[#This Row],[side]]="buy", bot_orders[[#This Row],[accFillSz]] + bot_orders[[#This Row],[fee]], -bot_orders[[#This Row],[accFillSz]])</f>
        <v>4.7601887999999999</v>
      </c>
      <c r="Z6644" s="4">
        <f>IF(bot_orders[[#This Row],[side]]="sell",bot_orders[[#This Row],[accFillSz]]*bot_orders[[#This Row],[avgPx]]+bot_orders[[#This Row],[fee]], 0)</f>
        <v>0</v>
      </c>
      <c r="AA6644" s="4">
        <f>IF(bot_orders[[#This Row],[side]]="sell",-bot_orders[[#This Row],[accFillSz]],bot_orders[[#This Row],[accFillSz]]+bot_orders[[#This Row],[fee]])</f>
        <v>4.7601887999999999</v>
      </c>
      <c r="AB6644">
        <v>0</v>
      </c>
      <c r="AC6644" t="s">
        <v>38</v>
      </c>
      <c r="AD6644">
        <v>0</v>
      </c>
      <c r="AE6644" t="s">
        <v>40</v>
      </c>
      <c r="AF6644" t="s">
        <v>41</v>
      </c>
      <c r="AG6644" t="s">
        <v>42</v>
      </c>
      <c r="AH6644" t="s">
        <v>28</v>
      </c>
      <c r="AI6644">
        <v>4.7601887999999999</v>
      </c>
      <c r="AJ6644">
        <v>-3.1728239999999999</v>
      </c>
    </row>
    <row r="6645" spans="1:36" x14ac:dyDescent="0.3">
      <c r="A6645">
        <v>6412</v>
      </c>
      <c r="B6645" t="s">
        <v>294</v>
      </c>
      <c r="C6645" t="s">
        <v>28</v>
      </c>
      <c r="D6645" t="s">
        <v>29</v>
      </c>
      <c r="E6645" t="s">
        <v>30</v>
      </c>
      <c r="F6645" t="s">
        <v>31</v>
      </c>
      <c r="G6645" t="s">
        <v>168</v>
      </c>
      <c r="H6645" t="s">
        <v>17658</v>
      </c>
      <c r="I6645" s="4" t="s">
        <v>17659</v>
      </c>
      <c r="J6645" s="1">
        <f>((((bot_orders[[#This Row],[cTime]]/ 1000)+3*3600) / 86400) + DATE(1970,1,1))</f>
        <v>45782.461011747684</v>
      </c>
      <c r="K6645" s="4" t="s">
        <v>17660</v>
      </c>
      <c r="L6645" s="1">
        <f>((((bot_orders[[#This Row],[uTime]]/ 1000)+3*3600) / 86400) + DATE(1970,1,1))</f>
        <v>45782.467462638888</v>
      </c>
      <c r="M6645" t="s">
        <v>34</v>
      </c>
      <c r="N6645" t="s">
        <v>28</v>
      </c>
      <c r="O6645" t="s">
        <v>35</v>
      </c>
      <c r="P6645">
        <v>4.7649999999999997</v>
      </c>
      <c r="Q6645" t="s">
        <v>36</v>
      </c>
      <c r="R6645" t="s">
        <v>55</v>
      </c>
      <c r="S6645">
        <v>0.66800000000000004</v>
      </c>
      <c r="T6645">
        <v>0.66800000000000004</v>
      </c>
      <c r="U6645">
        <v>4.7649999999999997</v>
      </c>
      <c r="V6645">
        <v>-3.8119999999999999E-3</v>
      </c>
      <c r="W6645" t="s">
        <v>39</v>
      </c>
      <c r="X6645" s="4">
        <f>IF(bot_orders[[#This Row],[side]]="sell", bot_orders[[#This Row],[accFillSz]]*bot_orders[[#This Row],[avgPx]] + bot_orders[[#This Row],[fee]], -bot_orders[[#This Row],[accFillSz]]*bot_orders[[#This Row],[avgPx]])</f>
        <v>-3.18302</v>
      </c>
      <c r="Y6645" s="4">
        <f>IF(bot_orders[[#This Row],[side]]="buy", bot_orders[[#This Row],[accFillSz]] + bot_orders[[#This Row],[fee]], -bot_orders[[#This Row],[accFillSz]])</f>
        <v>4.7611879999999998</v>
      </c>
      <c r="Z6645" s="4">
        <f>IF(bot_orders[[#This Row],[side]]="sell",bot_orders[[#This Row],[accFillSz]]*bot_orders[[#This Row],[avgPx]]+bot_orders[[#This Row],[fee]], 0)</f>
        <v>0</v>
      </c>
      <c r="AA6645" s="4">
        <f>IF(bot_orders[[#This Row],[side]]="sell",-bot_orders[[#This Row],[accFillSz]],bot_orders[[#This Row],[accFillSz]]+bot_orders[[#This Row],[fee]])</f>
        <v>4.7611879999999998</v>
      </c>
      <c r="AB6645">
        <v>0</v>
      </c>
      <c r="AC6645" t="s">
        <v>38</v>
      </c>
      <c r="AD6645">
        <v>0</v>
      </c>
      <c r="AE6645" t="s">
        <v>40</v>
      </c>
      <c r="AF6645" t="s">
        <v>41</v>
      </c>
      <c r="AG6645" t="s">
        <v>42</v>
      </c>
      <c r="AH6645" t="s">
        <v>28</v>
      </c>
      <c r="AI6645">
        <v>4.7611879999999998</v>
      </c>
      <c r="AJ6645">
        <v>-3.18302</v>
      </c>
    </row>
    <row r="6646" spans="1:36" x14ac:dyDescent="0.3">
      <c r="A6646">
        <v>6413</v>
      </c>
      <c r="B6646" t="s">
        <v>294</v>
      </c>
      <c r="C6646" t="s">
        <v>28</v>
      </c>
      <c r="D6646" t="s">
        <v>29</v>
      </c>
      <c r="E6646" t="s">
        <v>30</v>
      </c>
      <c r="F6646" t="s">
        <v>31</v>
      </c>
      <c r="G6646" t="s">
        <v>170</v>
      </c>
      <c r="H6646" t="s">
        <v>17661</v>
      </c>
      <c r="I6646" s="4" t="s">
        <v>17662</v>
      </c>
      <c r="J6646" s="1">
        <f>((((bot_orders[[#This Row],[cTime]]/ 1000)+3*3600) / 86400) + DATE(1970,1,1))</f>
        <v>45782.461011793981</v>
      </c>
      <c r="K6646" s="4" t="s">
        <v>17663</v>
      </c>
      <c r="L6646" s="1">
        <f>((((bot_orders[[#This Row],[uTime]]/ 1000)+3*3600) / 86400) + DATE(1970,1,1))</f>
        <v>45782.461106365736</v>
      </c>
      <c r="M6646" t="s">
        <v>34</v>
      </c>
      <c r="N6646" t="s">
        <v>28</v>
      </c>
      <c r="O6646" t="s">
        <v>35</v>
      </c>
      <c r="P6646">
        <v>4.766</v>
      </c>
      <c r="Q6646" t="s">
        <v>36</v>
      </c>
      <c r="R6646" t="s">
        <v>55</v>
      </c>
      <c r="S6646">
        <v>0.67</v>
      </c>
      <c r="T6646">
        <v>0.67</v>
      </c>
      <c r="U6646">
        <v>4.766</v>
      </c>
      <c r="V6646">
        <v>-3.8127999999999999E-3</v>
      </c>
      <c r="W6646" t="s">
        <v>39</v>
      </c>
      <c r="X6646" s="4">
        <f>IF(bot_orders[[#This Row],[side]]="sell", bot_orders[[#This Row],[accFillSz]]*bot_orders[[#This Row],[avgPx]] + bot_orders[[#This Row],[fee]], -bot_orders[[#This Row],[accFillSz]]*bot_orders[[#This Row],[avgPx]])</f>
        <v>-3.1932200000000002</v>
      </c>
      <c r="Y6646" s="4">
        <f>IF(bot_orders[[#This Row],[side]]="buy", bot_orders[[#This Row],[accFillSz]] + bot_orders[[#This Row],[fee]], -bot_orders[[#This Row],[accFillSz]])</f>
        <v>4.7621871999999996</v>
      </c>
      <c r="Z6646" s="4">
        <f>IF(bot_orders[[#This Row],[side]]="sell",bot_orders[[#This Row],[accFillSz]]*bot_orders[[#This Row],[avgPx]]+bot_orders[[#This Row],[fee]], 0)</f>
        <v>0</v>
      </c>
      <c r="AA6646" s="4">
        <f>IF(bot_orders[[#This Row],[side]]="sell",-bot_orders[[#This Row],[accFillSz]],bot_orders[[#This Row],[accFillSz]]+bot_orders[[#This Row],[fee]])</f>
        <v>4.7621871999999996</v>
      </c>
      <c r="AB6646">
        <v>0</v>
      </c>
      <c r="AC6646" t="s">
        <v>38</v>
      </c>
      <c r="AD6646">
        <v>0</v>
      </c>
      <c r="AE6646" t="s">
        <v>40</v>
      </c>
      <c r="AF6646" t="s">
        <v>41</v>
      </c>
      <c r="AG6646" t="s">
        <v>42</v>
      </c>
      <c r="AH6646" t="s">
        <v>28</v>
      </c>
      <c r="AI6646">
        <v>4.7621871999999996</v>
      </c>
      <c r="AJ6646">
        <v>-3.1932200000000002</v>
      </c>
    </row>
    <row r="6647" spans="1:36" x14ac:dyDescent="0.3">
      <c r="A6647">
        <v>6414</v>
      </c>
      <c r="B6647" t="s">
        <v>294</v>
      </c>
      <c r="C6647" t="s">
        <v>28</v>
      </c>
      <c r="D6647" t="s">
        <v>29</v>
      </c>
      <c r="E6647" t="s">
        <v>30</v>
      </c>
      <c r="F6647" t="s">
        <v>31</v>
      </c>
      <c r="G6647" t="s">
        <v>170</v>
      </c>
      <c r="H6647" t="s">
        <v>17664</v>
      </c>
      <c r="I6647" s="4" t="s">
        <v>17665</v>
      </c>
      <c r="J6647" s="1">
        <f>((((bot_orders[[#This Row],[cTime]]/ 1000)+3*3600) / 86400) + DATE(1970,1,1))</f>
        <v>45782.461106388888</v>
      </c>
      <c r="K6647" s="4" t="s">
        <v>17666</v>
      </c>
      <c r="L6647" s="1">
        <f>((((bot_orders[[#This Row],[uTime]]/ 1000)+3*3600) / 86400) + DATE(1970,1,1))</f>
        <v>45782.481159907409</v>
      </c>
      <c r="M6647" t="s">
        <v>34</v>
      </c>
      <c r="N6647" t="s">
        <v>28</v>
      </c>
      <c r="O6647" t="s">
        <v>35</v>
      </c>
      <c r="P6647">
        <v>4.7619999999999996</v>
      </c>
      <c r="Q6647" t="s">
        <v>36</v>
      </c>
      <c r="R6647" t="s">
        <v>37</v>
      </c>
      <c r="S6647">
        <v>0.67200000000000004</v>
      </c>
      <c r="T6647">
        <v>0.67200000000000004</v>
      </c>
      <c r="U6647">
        <v>4.7619999999999996</v>
      </c>
      <c r="V6647">
        <v>-2.5600511999999999E-3</v>
      </c>
      <c r="W6647" t="s">
        <v>38</v>
      </c>
      <c r="X6647" s="4">
        <f>IF(bot_orders[[#This Row],[side]]="sell", bot_orders[[#This Row],[accFillSz]]*bot_orders[[#This Row],[avgPx]] + bot_orders[[#This Row],[fee]], -bot_orders[[#This Row],[accFillSz]]*bot_orders[[#This Row],[avgPx]])</f>
        <v>3.1975039487999997</v>
      </c>
      <c r="Y6647" s="4">
        <f>IF(bot_orders[[#This Row],[side]]="buy", bot_orders[[#This Row],[accFillSz]] + bot_orders[[#This Row],[fee]], -bot_orders[[#This Row],[accFillSz]])</f>
        <v>-4.7619999999999996</v>
      </c>
      <c r="Z6647" s="4">
        <f>IF(bot_orders[[#This Row],[side]]="sell",bot_orders[[#This Row],[accFillSz]]*bot_orders[[#This Row],[avgPx]]+bot_orders[[#This Row],[fee]], 0)</f>
        <v>3.1975039487999997</v>
      </c>
      <c r="AA6647" s="4">
        <f>IF(bot_orders[[#This Row],[side]]="sell",-bot_orders[[#This Row],[accFillSz]],bot_orders[[#This Row],[accFillSz]]+bot_orders[[#This Row],[fee]])</f>
        <v>-4.7619999999999996</v>
      </c>
      <c r="AB6647">
        <v>0</v>
      </c>
      <c r="AC6647" t="s">
        <v>39</v>
      </c>
      <c r="AD6647">
        <v>0</v>
      </c>
      <c r="AE6647" t="s">
        <v>40</v>
      </c>
      <c r="AF6647" t="s">
        <v>41</v>
      </c>
      <c r="AG6647" t="s">
        <v>42</v>
      </c>
      <c r="AH6647" t="s">
        <v>28</v>
      </c>
      <c r="AI6647">
        <v>-4.7619999999999996</v>
      </c>
      <c r="AJ6647">
        <v>3.1975039500000002</v>
      </c>
    </row>
    <row r="6648" spans="1:36" x14ac:dyDescent="0.3">
      <c r="A6648">
        <v>6415</v>
      </c>
      <c r="B6648" t="s">
        <v>294</v>
      </c>
      <c r="C6648" t="s">
        <v>28</v>
      </c>
      <c r="D6648" t="s">
        <v>29</v>
      </c>
      <c r="E6648" t="s">
        <v>30</v>
      </c>
      <c r="F6648" t="s">
        <v>31</v>
      </c>
      <c r="G6648" t="s">
        <v>168</v>
      </c>
      <c r="H6648" t="s">
        <v>17667</v>
      </c>
      <c r="I6648" s="4" t="s">
        <v>17668</v>
      </c>
      <c r="J6648" s="1">
        <f>((((bot_orders[[#This Row],[cTime]]/ 1000)+3*3600) / 86400) + DATE(1970,1,1))</f>
        <v>45782.46746266204</v>
      </c>
      <c r="K6648" s="4" t="s">
        <v>17669</v>
      </c>
      <c r="L6648" s="1">
        <f>((((bot_orders[[#This Row],[uTime]]/ 1000)+3*3600) / 86400) + DATE(1970,1,1))</f>
        <v>45782.469915185182</v>
      </c>
      <c r="M6648" t="s">
        <v>34</v>
      </c>
      <c r="N6648" t="s">
        <v>28</v>
      </c>
      <c r="O6648" t="s">
        <v>35</v>
      </c>
      <c r="P6648">
        <v>4.7610000000000001</v>
      </c>
      <c r="Q6648" t="s">
        <v>36</v>
      </c>
      <c r="R6648" t="s">
        <v>37</v>
      </c>
      <c r="S6648">
        <v>0.67</v>
      </c>
      <c r="T6648">
        <v>0.67</v>
      </c>
      <c r="U6648">
        <v>4.7610000000000001</v>
      </c>
      <c r="V6648">
        <v>-2.5518960000000001E-3</v>
      </c>
      <c r="W6648" t="s">
        <v>38</v>
      </c>
      <c r="X6648" s="4">
        <f>IF(bot_orders[[#This Row],[side]]="sell", bot_orders[[#This Row],[accFillSz]]*bot_orders[[#This Row],[avgPx]] + bot_orders[[#This Row],[fee]], -bot_orders[[#This Row],[accFillSz]]*bot_orders[[#This Row],[avgPx]])</f>
        <v>3.1873181040000005</v>
      </c>
      <c r="Y6648" s="4">
        <f>IF(bot_orders[[#This Row],[side]]="buy", bot_orders[[#This Row],[accFillSz]] + bot_orders[[#This Row],[fee]], -bot_orders[[#This Row],[accFillSz]])</f>
        <v>-4.7610000000000001</v>
      </c>
      <c r="Z6648" s="4">
        <f>IF(bot_orders[[#This Row],[side]]="sell",bot_orders[[#This Row],[accFillSz]]*bot_orders[[#This Row],[avgPx]]+bot_orders[[#This Row],[fee]], 0)</f>
        <v>3.1873181040000005</v>
      </c>
      <c r="AA6648" s="4">
        <f>IF(bot_orders[[#This Row],[side]]="sell",-bot_orders[[#This Row],[accFillSz]],bot_orders[[#This Row],[accFillSz]]+bot_orders[[#This Row],[fee]])</f>
        <v>-4.7610000000000001</v>
      </c>
      <c r="AB6648">
        <v>0</v>
      </c>
      <c r="AC6648" t="s">
        <v>39</v>
      </c>
      <c r="AD6648">
        <v>0</v>
      </c>
      <c r="AE6648" t="s">
        <v>40</v>
      </c>
      <c r="AF6648" t="s">
        <v>41</v>
      </c>
      <c r="AG6648" t="s">
        <v>42</v>
      </c>
      <c r="AH6648" t="s">
        <v>28</v>
      </c>
      <c r="AI6648">
        <v>-4.7610000000000001</v>
      </c>
      <c r="AJ6648">
        <v>3.1873181000000002</v>
      </c>
    </row>
    <row r="6649" spans="1:36" x14ac:dyDescent="0.3">
      <c r="A6649">
        <v>6416</v>
      </c>
      <c r="B6649" t="s">
        <v>294</v>
      </c>
      <c r="C6649" t="s">
        <v>28</v>
      </c>
      <c r="D6649" t="s">
        <v>29</v>
      </c>
      <c r="E6649" t="s">
        <v>30</v>
      </c>
      <c r="F6649" t="s">
        <v>31</v>
      </c>
      <c r="G6649" t="s">
        <v>240</v>
      </c>
      <c r="H6649" t="s">
        <v>17670</v>
      </c>
      <c r="I6649" s="4" t="s">
        <v>17671</v>
      </c>
      <c r="J6649" s="1">
        <f>((((bot_orders[[#This Row],[cTime]]/ 1000)+3*3600) / 86400) + DATE(1970,1,1))</f>
        <v>45782.469915196765</v>
      </c>
      <c r="K6649" s="4" t="s">
        <v>17672</v>
      </c>
      <c r="L6649" s="1">
        <f>((((bot_orders[[#This Row],[uTime]]/ 1000)+3*3600) / 86400) + DATE(1970,1,1))</f>
        <v>45782.547406134261</v>
      </c>
      <c r="M6649" t="s">
        <v>34</v>
      </c>
      <c r="N6649" t="s">
        <v>28</v>
      </c>
      <c r="O6649" t="s">
        <v>35</v>
      </c>
      <c r="P6649">
        <v>4.7649999999999997</v>
      </c>
      <c r="Q6649" t="s">
        <v>36</v>
      </c>
      <c r="R6649" t="s">
        <v>55</v>
      </c>
      <c r="S6649">
        <v>0.66800000000000004</v>
      </c>
      <c r="T6649">
        <v>0.66800000000000004</v>
      </c>
      <c r="U6649">
        <v>4.7649999999999997</v>
      </c>
      <c r="V6649">
        <v>-3.8119999999999999E-3</v>
      </c>
      <c r="W6649" t="s">
        <v>39</v>
      </c>
      <c r="X6649" s="4">
        <f>IF(bot_orders[[#This Row],[side]]="sell", bot_orders[[#This Row],[accFillSz]]*bot_orders[[#This Row],[avgPx]] + bot_orders[[#This Row],[fee]], -bot_orders[[#This Row],[accFillSz]]*bot_orders[[#This Row],[avgPx]])</f>
        <v>-3.18302</v>
      </c>
      <c r="Y6649" s="4">
        <f>IF(bot_orders[[#This Row],[side]]="buy", bot_orders[[#This Row],[accFillSz]] + bot_orders[[#This Row],[fee]], -bot_orders[[#This Row],[accFillSz]])</f>
        <v>4.7611879999999998</v>
      </c>
      <c r="Z6649" s="4">
        <f>IF(bot_orders[[#This Row],[side]]="sell",bot_orders[[#This Row],[accFillSz]]*bot_orders[[#This Row],[avgPx]]+bot_orders[[#This Row],[fee]], 0)</f>
        <v>0</v>
      </c>
      <c r="AA6649" s="4">
        <f>IF(bot_orders[[#This Row],[side]]="sell",-bot_orders[[#This Row],[accFillSz]],bot_orders[[#This Row],[accFillSz]]+bot_orders[[#This Row],[fee]])</f>
        <v>4.7611879999999998</v>
      </c>
      <c r="AB6649">
        <v>0</v>
      </c>
      <c r="AC6649" t="s">
        <v>38</v>
      </c>
      <c r="AD6649">
        <v>0</v>
      </c>
      <c r="AE6649" t="s">
        <v>40</v>
      </c>
      <c r="AF6649" t="s">
        <v>41</v>
      </c>
      <c r="AG6649" t="s">
        <v>42</v>
      </c>
      <c r="AH6649" t="s">
        <v>28</v>
      </c>
      <c r="AI6649">
        <v>4.7611879999999998</v>
      </c>
      <c r="AJ6649">
        <v>-3.18302</v>
      </c>
    </row>
    <row r="6650" spans="1:36" x14ac:dyDescent="0.3">
      <c r="A6650">
        <v>6417</v>
      </c>
      <c r="B6650" t="s">
        <v>294</v>
      </c>
      <c r="C6650" t="s">
        <v>28</v>
      </c>
      <c r="D6650" t="s">
        <v>29</v>
      </c>
      <c r="E6650" t="s">
        <v>30</v>
      </c>
      <c r="F6650" t="s">
        <v>31</v>
      </c>
      <c r="G6650" t="s">
        <v>235</v>
      </c>
      <c r="H6650" t="s">
        <v>17673</v>
      </c>
      <c r="I6650" s="4" t="s">
        <v>17674</v>
      </c>
      <c r="J6650" s="1">
        <f>((((bot_orders[[#This Row],[cTime]]/ 1000)+3*3600) / 86400) + DATE(1970,1,1))</f>
        <v>45782.481159930554</v>
      </c>
      <c r="K6650" s="4" t="s">
        <v>17675</v>
      </c>
      <c r="L6650" s="1">
        <f>((((bot_orders[[#This Row],[uTime]]/ 1000)+3*3600) / 86400) + DATE(1970,1,1))</f>
        <v>45782.544037256943</v>
      </c>
      <c r="M6650" t="s">
        <v>34</v>
      </c>
      <c r="N6650" t="s">
        <v>28</v>
      </c>
      <c r="O6650" t="s">
        <v>35</v>
      </c>
      <c r="P6650">
        <v>4.766</v>
      </c>
      <c r="Q6650" t="s">
        <v>36</v>
      </c>
      <c r="R6650" t="s">
        <v>55</v>
      </c>
      <c r="S6650">
        <v>0.67</v>
      </c>
      <c r="T6650">
        <v>0.67</v>
      </c>
      <c r="U6650">
        <v>4.766</v>
      </c>
      <c r="V6650">
        <v>-3.8127999999999999E-3</v>
      </c>
      <c r="W6650" t="s">
        <v>39</v>
      </c>
      <c r="X6650" s="4">
        <f>IF(bot_orders[[#This Row],[side]]="sell", bot_orders[[#This Row],[accFillSz]]*bot_orders[[#This Row],[avgPx]] + bot_orders[[#This Row],[fee]], -bot_orders[[#This Row],[accFillSz]]*bot_orders[[#This Row],[avgPx]])</f>
        <v>-3.1932200000000002</v>
      </c>
      <c r="Y6650" s="4">
        <f>IF(bot_orders[[#This Row],[side]]="buy", bot_orders[[#This Row],[accFillSz]] + bot_orders[[#This Row],[fee]], -bot_orders[[#This Row],[accFillSz]])</f>
        <v>4.7621871999999996</v>
      </c>
      <c r="Z6650" s="4">
        <f>IF(bot_orders[[#This Row],[side]]="sell",bot_orders[[#This Row],[accFillSz]]*bot_orders[[#This Row],[avgPx]]+bot_orders[[#This Row],[fee]], 0)</f>
        <v>0</v>
      </c>
      <c r="AA6650" s="4">
        <f>IF(bot_orders[[#This Row],[side]]="sell",-bot_orders[[#This Row],[accFillSz]],bot_orders[[#This Row],[accFillSz]]+bot_orders[[#This Row],[fee]])</f>
        <v>4.7621871999999996</v>
      </c>
      <c r="AB6650">
        <v>0</v>
      </c>
      <c r="AC6650" t="s">
        <v>38</v>
      </c>
      <c r="AD6650">
        <v>0</v>
      </c>
      <c r="AE6650" t="s">
        <v>40</v>
      </c>
      <c r="AF6650" t="s">
        <v>41</v>
      </c>
      <c r="AG6650" t="s">
        <v>42</v>
      </c>
      <c r="AH6650" t="s">
        <v>28</v>
      </c>
      <c r="AI6650">
        <v>4.7621871999999996</v>
      </c>
      <c r="AJ6650">
        <v>-3.1932200000000002</v>
      </c>
    </row>
    <row r="6651" spans="1:36" x14ac:dyDescent="0.3">
      <c r="A6651">
        <v>6418</v>
      </c>
      <c r="B6651" t="s">
        <v>294</v>
      </c>
      <c r="C6651" t="s">
        <v>28</v>
      </c>
      <c r="D6651" t="s">
        <v>29</v>
      </c>
      <c r="E6651" t="s">
        <v>30</v>
      </c>
      <c r="F6651" t="s">
        <v>31</v>
      </c>
      <c r="G6651" t="s">
        <v>163</v>
      </c>
      <c r="H6651" t="s">
        <v>17676</v>
      </c>
      <c r="I6651" s="4" t="s">
        <v>17677</v>
      </c>
      <c r="J6651" s="1">
        <f>((((bot_orders[[#This Row],[cTime]]/ 1000)+3*3600) / 86400) + DATE(1970,1,1))</f>
        <v>45782.481159976851</v>
      </c>
      <c r="K6651" s="4" t="s">
        <v>17678</v>
      </c>
      <c r="L6651" s="1">
        <f>((((bot_orders[[#This Row],[uTime]]/ 1000)+3*3600) / 86400) + DATE(1970,1,1))</f>
        <v>45782.481245208328</v>
      </c>
      <c r="M6651" t="s">
        <v>34</v>
      </c>
      <c r="N6651" t="s">
        <v>28</v>
      </c>
      <c r="O6651" t="s">
        <v>35</v>
      </c>
      <c r="P6651">
        <v>4.766</v>
      </c>
      <c r="Q6651" t="s">
        <v>36</v>
      </c>
      <c r="R6651" t="s">
        <v>55</v>
      </c>
      <c r="S6651">
        <v>0.67200000000000004</v>
      </c>
      <c r="T6651">
        <v>0.67200000000000004</v>
      </c>
      <c r="U6651">
        <v>4.766</v>
      </c>
      <c r="V6651">
        <v>-3.8127999999999999E-3</v>
      </c>
      <c r="W6651" t="s">
        <v>39</v>
      </c>
      <c r="X6651" s="4">
        <f>IF(bot_orders[[#This Row],[side]]="sell", bot_orders[[#This Row],[accFillSz]]*bot_orders[[#This Row],[avgPx]] + bot_orders[[#This Row],[fee]], -bot_orders[[#This Row],[accFillSz]]*bot_orders[[#This Row],[avgPx]])</f>
        <v>-3.2027520000000003</v>
      </c>
      <c r="Y6651" s="4">
        <f>IF(bot_orders[[#This Row],[side]]="buy", bot_orders[[#This Row],[accFillSz]] + bot_orders[[#This Row],[fee]], -bot_orders[[#This Row],[accFillSz]])</f>
        <v>4.7621871999999996</v>
      </c>
      <c r="Z6651" s="4">
        <f>IF(bot_orders[[#This Row],[side]]="sell",bot_orders[[#This Row],[accFillSz]]*bot_orders[[#This Row],[avgPx]]+bot_orders[[#This Row],[fee]], 0)</f>
        <v>0</v>
      </c>
      <c r="AA6651" s="4">
        <f>IF(bot_orders[[#This Row],[side]]="sell",-bot_orders[[#This Row],[accFillSz]],bot_orders[[#This Row],[accFillSz]]+bot_orders[[#This Row],[fee]])</f>
        <v>4.7621871999999996</v>
      </c>
      <c r="AB6651">
        <v>0</v>
      </c>
      <c r="AC6651" t="s">
        <v>38</v>
      </c>
      <c r="AD6651">
        <v>0</v>
      </c>
      <c r="AE6651" t="s">
        <v>40</v>
      </c>
      <c r="AF6651" t="s">
        <v>41</v>
      </c>
      <c r="AG6651" t="s">
        <v>42</v>
      </c>
      <c r="AH6651" t="s">
        <v>28</v>
      </c>
      <c r="AI6651">
        <v>4.7621871999999996</v>
      </c>
      <c r="AJ6651">
        <v>-3.2027519999999998</v>
      </c>
    </row>
    <row r="6652" spans="1:36" x14ac:dyDescent="0.3">
      <c r="A6652">
        <v>6419</v>
      </c>
      <c r="B6652" t="s">
        <v>294</v>
      </c>
      <c r="C6652" t="s">
        <v>28</v>
      </c>
      <c r="D6652" t="s">
        <v>29</v>
      </c>
      <c r="E6652" t="s">
        <v>30</v>
      </c>
      <c r="F6652" t="s">
        <v>31</v>
      </c>
      <c r="G6652" t="s">
        <v>163</v>
      </c>
      <c r="H6652" t="s">
        <v>17679</v>
      </c>
      <c r="I6652" s="4" t="s">
        <v>17680</v>
      </c>
      <c r="J6652" s="1">
        <f>((((bot_orders[[#This Row],[cTime]]/ 1000)+3*3600) / 86400) + DATE(1970,1,1))</f>
        <v>45782.481245219911</v>
      </c>
      <c r="K6652" s="4" t="s">
        <v>17681</v>
      </c>
      <c r="L6652" s="1">
        <f>((((bot_orders[[#This Row],[uTime]]/ 1000)+3*3600) / 86400) + DATE(1970,1,1))</f>
        <v>45782.484247129629</v>
      </c>
      <c r="M6652" t="s">
        <v>34</v>
      </c>
      <c r="N6652" t="s">
        <v>28</v>
      </c>
      <c r="O6652" t="s">
        <v>35</v>
      </c>
      <c r="P6652">
        <v>4.7619999999999996</v>
      </c>
      <c r="Q6652" t="s">
        <v>36</v>
      </c>
      <c r="R6652" t="s">
        <v>37</v>
      </c>
      <c r="S6652">
        <v>0.67400000000000004</v>
      </c>
      <c r="T6652">
        <v>0.67400000000000004</v>
      </c>
      <c r="U6652">
        <v>4.7619999999999996</v>
      </c>
      <c r="V6652">
        <v>-2.5676703999999999E-3</v>
      </c>
      <c r="W6652" t="s">
        <v>38</v>
      </c>
      <c r="X6652" s="4">
        <f>IF(bot_orders[[#This Row],[side]]="sell", bot_orders[[#This Row],[accFillSz]]*bot_orders[[#This Row],[avgPx]] + bot_orders[[#This Row],[fee]], -bot_orders[[#This Row],[accFillSz]]*bot_orders[[#This Row],[avgPx]])</f>
        <v>3.2070203296000002</v>
      </c>
      <c r="Y6652" s="4">
        <f>IF(bot_orders[[#This Row],[side]]="buy", bot_orders[[#This Row],[accFillSz]] + bot_orders[[#This Row],[fee]], -bot_orders[[#This Row],[accFillSz]])</f>
        <v>-4.7619999999999996</v>
      </c>
      <c r="Z6652" s="4">
        <f>IF(bot_orders[[#This Row],[side]]="sell",bot_orders[[#This Row],[accFillSz]]*bot_orders[[#This Row],[avgPx]]+bot_orders[[#This Row],[fee]], 0)</f>
        <v>3.2070203296000002</v>
      </c>
      <c r="AA6652" s="4">
        <f>IF(bot_orders[[#This Row],[side]]="sell",-bot_orders[[#This Row],[accFillSz]],bot_orders[[#This Row],[accFillSz]]+bot_orders[[#This Row],[fee]])</f>
        <v>-4.7619999999999996</v>
      </c>
      <c r="AB6652">
        <v>0</v>
      </c>
      <c r="AC6652" t="s">
        <v>39</v>
      </c>
      <c r="AD6652">
        <v>0</v>
      </c>
      <c r="AE6652" t="s">
        <v>40</v>
      </c>
      <c r="AF6652" t="s">
        <v>41</v>
      </c>
      <c r="AG6652" t="s">
        <v>42</v>
      </c>
      <c r="AH6652" t="s">
        <v>28</v>
      </c>
      <c r="AI6652">
        <v>-4.7619999999999996</v>
      </c>
      <c r="AJ6652">
        <v>3.2070203300000002</v>
      </c>
    </row>
    <row r="6653" spans="1:36" x14ac:dyDescent="0.3">
      <c r="A6653">
        <v>6420</v>
      </c>
      <c r="B6653" t="s">
        <v>294</v>
      </c>
      <c r="C6653" t="s">
        <v>28</v>
      </c>
      <c r="D6653" t="s">
        <v>29</v>
      </c>
      <c r="E6653" t="s">
        <v>30</v>
      </c>
      <c r="F6653" t="s">
        <v>31</v>
      </c>
      <c r="G6653" t="s">
        <v>232</v>
      </c>
      <c r="H6653" t="s">
        <v>17682</v>
      </c>
      <c r="I6653" s="4" t="s">
        <v>17683</v>
      </c>
      <c r="J6653" s="1">
        <f>((((bot_orders[[#This Row],[cTime]]/ 1000)+3*3600) / 86400) + DATE(1970,1,1))</f>
        <v>45782.484247141205</v>
      </c>
      <c r="K6653" s="4" t="s">
        <v>17684</v>
      </c>
      <c r="L6653" s="1">
        <f>((((bot_orders[[#This Row],[uTime]]/ 1000)+3*3600) / 86400) + DATE(1970,1,1))</f>
        <v>45782.526352013883</v>
      </c>
      <c r="M6653" t="s">
        <v>34</v>
      </c>
      <c r="N6653" t="s">
        <v>28</v>
      </c>
      <c r="O6653" t="s">
        <v>35</v>
      </c>
      <c r="P6653">
        <v>4.766</v>
      </c>
      <c r="Q6653" t="s">
        <v>36</v>
      </c>
      <c r="R6653" t="s">
        <v>55</v>
      </c>
      <c r="S6653">
        <v>0.67200000000000004</v>
      </c>
      <c r="T6653">
        <v>0.67200000000000004</v>
      </c>
      <c r="U6653">
        <v>4.766</v>
      </c>
      <c r="V6653">
        <v>-3.8127999999999999E-3</v>
      </c>
      <c r="W6653" t="s">
        <v>39</v>
      </c>
      <c r="X6653" s="4">
        <f>IF(bot_orders[[#This Row],[side]]="sell", bot_orders[[#This Row],[accFillSz]]*bot_orders[[#This Row],[avgPx]] + bot_orders[[#This Row],[fee]], -bot_orders[[#This Row],[accFillSz]]*bot_orders[[#This Row],[avgPx]])</f>
        <v>-3.2027520000000003</v>
      </c>
      <c r="Y6653" s="4">
        <f>IF(bot_orders[[#This Row],[side]]="buy", bot_orders[[#This Row],[accFillSz]] + bot_orders[[#This Row],[fee]], -bot_orders[[#This Row],[accFillSz]])</f>
        <v>4.7621871999999996</v>
      </c>
      <c r="Z6653" s="4">
        <f>IF(bot_orders[[#This Row],[side]]="sell",bot_orders[[#This Row],[accFillSz]]*bot_orders[[#This Row],[avgPx]]+bot_orders[[#This Row],[fee]], 0)</f>
        <v>0</v>
      </c>
      <c r="AA6653" s="4">
        <f>IF(bot_orders[[#This Row],[side]]="sell",-bot_orders[[#This Row],[accFillSz]],bot_orders[[#This Row],[accFillSz]]+bot_orders[[#This Row],[fee]])</f>
        <v>4.7621871999999996</v>
      </c>
      <c r="AB6653">
        <v>0</v>
      </c>
      <c r="AC6653" t="s">
        <v>38</v>
      </c>
      <c r="AD6653">
        <v>0</v>
      </c>
      <c r="AE6653" t="s">
        <v>40</v>
      </c>
      <c r="AF6653" t="s">
        <v>41</v>
      </c>
      <c r="AG6653" t="s">
        <v>42</v>
      </c>
      <c r="AH6653" t="s">
        <v>28</v>
      </c>
      <c r="AI6653">
        <v>4.7621871999999996</v>
      </c>
      <c r="AJ6653">
        <v>-3.2027519999999998</v>
      </c>
    </row>
    <row r="6654" spans="1:36" x14ac:dyDescent="0.3">
      <c r="A6654">
        <v>6421</v>
      </c>
      <c r="B6654" t="s">
        <v>294</v>
      </c>
      <c r="C6654" t="s">
        <v>28</v>
      </c>
      <c r="D6654" t="s">
        <v>29</v>
      </c>
      <c r="E6654" t="s">
        <v>30</v>
      </c>
      <c r="F6654" t="s">
        <v>31</v>
      </c>
      <c r="G6654" t="s">
        <v>60</v>
      </c>
      <c r="H6654" t="s">
        <v>17685</v>
      </c>
      <c r="I6654" s="4" t="s">
        <v>17686</v>
      </c>
      <c r="J6654" s="1">
        <f>((((bot_orders[[#This Row],[cTime]]/ 1000)+3*3600) / 86400) + DATE(1970,1,1))</f>
        <v>45782.484247187502</v>
      </c>
      <c r="K6654" s="4" t="s">
        <v>17687</v>
      </c>
      <c r="L6654" s="1">
        <f>((((bot_orders[[#This Row],[uTime]]/ 1000)+3*3600) / 86400) + DATE(1970,1,1))</f>
        <v>45782.484247222223</v>
      </c>
      <c r="M6654" t="s">
        <v>34</v>
      </c>
      <c r="N6654" t="s">
        <v>28</v>
      </c>
      <c r="O6654" t="s">
        <v>35</v>
      </c>
      <c r="P6654">
        <v>4.7670000000000003</v>
      </c>
      <c r="Q6654" t="s">
        <v>36</v>
      </c>
      <c r="R6654" t="s">
        <v>55</v>
      </c>
      <c r="S6654">
        <v>0.67400000000000004</v>
      </c>
      <c r="T6654">
        <v>0.67400000000000004</v>
      </c>
      <c r="U6654">
        <v>4.7670000000000003</v>
      </c>
      <c r="V6654">
        <v>-4.7670000000000004E-3</v>
      </c>
      <c r="W6654" t="s">
        <v>39</v>
      </c>
      <c r="X6654" s="4">
        <f>IF(bot_orders[[#This Row],[side]]="sell", bot_orders[[#This Row],[accFillSz]]*bot_orders[[#This Row],[avgPx]] + bot_orders[[#This Row],[fee]], -bot_orders[[#This Row],[accFillSz]]*bot_orders[[#This Row],[avgPx]])</f>
        <v>-3.2129580000000004</v>
      </c>
      <c r="Y6654" s="4">
        <f>IF(bot_orders[[#This Row],[side]]="buy", bot_orders[[#This Row],[accFillSz]] + bot_orders[[#This Row],[fee]], -bot_orders[[#This Row],[accFillSz]])</f>
        <v>4.7622330000000002</v>
      </c>
      <c r="Z6654" s="4">
        <f>IF(bot_orders[[#This Row],[side]]="sell",bot_orders[[#This Row],[accFillSz]]*bot_orders[[#This Row],[avgPx]]+bot_orders[[#This Row],[fee]], 0)</f>
        <v>0</v>
      </c>
      <c r="AA6654" s="4">
        <f>IF(bot_orders[[#This Row],[side]]="sell",-bot_orders[[#This Row],[accFillSz]],bot_orders[[#This Row],[accFillSz]]+bot_orders[[#This Row],[fee]])</f>
        <v>4.7622330000000002</v>
      </c>
      <c r="AB6654">
        <v>0</v>
      </c>
      <c r="AC6654" t="s">
        <v>38</v>
      </c>
      <c r="AD6654">
        <v>0</v>
      </c>
      <c r="AE6654" t="s">
        <v>40</v>
      </c>
      <c r="AF6654" t="s">
        <v>41</v>
      </c>
      <c r="AG6654" t="s">
        <v>42</v>
      </c>
      <c r="AH6654" t="s">
        <v>28</v>
      </c>
      <c r="AI6654">
        <v>4.7622330000000002</v>
      </c>
      <c r="AJ6654">
        <v>-3.212958</v>
      </c>
    </row>
    <row r="6655" spans="1:36" x14ac:dyDescent="0.3">
      <c r="A6655">
        <v>6422</v>
      </c>
      <c r="B6655" t="s">
        <v>294</v>
      </c>
      <c r="C6655" t="s">
        <v>28</v>
      </c>
      <c r="D6655" t="s">
        <v>29</v>
      </c>
      <c r="E6655" t="s">
        <v>30</v>
      </c>
      <c r="F6655" t="s">
        <v>31</v>
      </c>
      <c r="G6655" t="s">
        <v>60</v>
      </c>
      <c r="H6655" t="s">
        <v>17688</v>
      </c>
      <c r="I6655" s="4" t="s">
        <v>17689</v>
      </c>
      <c r="J6655" s="1">
        <f>((((bot_orders[[#This Row],[cTime]]/ 1000)+3*3600) / 86400) + DATE(1970,1,1))</f>
        <v>45782.484247233791</v>
      </c>
      <c r="K6655" s="4" t="s">
        <v>17690</v>
      </c>
      <c r="L6655" s="1">
        <f>((((bot_orders[[#This Row],[uTime]]/ 1000)+3*3600) / 86400) + DATE(1970,1,1))</f>
        <v>45782.486365532408</v>
      </c>
      <c r="M6655" t="s">
        <v>34</v>
      </c>
      <c r="N6655" t="s">
        <v>28</v>
      </c>
      <c r="O6655" t="s">
        <v>35</v>
      </c>
      <c r="P6655">
        <v>4.7619999999999996</v>
      </c>
      <c r="Q6655" t="s">
        <v>36</v>
      </c>
      <c r="R6655" t="s">
        <v>37</v>
      </c>
      <c r="S6655">
        <v>0.67600000000000005</v>
      </c>
      <c r="T6655">
        <v>0.67600000000000005</v>
      </c>
      <c r="U6655">
        <v>4.7619999999999996</v>
      </c>
      <c r="V6655">
        <v>-2.5752895999999999E-3</v>
      </c>
      <c r="W6655" t="s">
        <v>38</v>
      </c>
      <c r="X6655" s="4">
        <f>IF(bot_orders[[#This Row],[side]]="sell", bot_orders[[#This Row],[accFillSz]]*bot_orders[[#This Row],[avgPx]] + bot_orders[[#This Row],[fee]], -bot_orders[[#This Row],[accFillSz]]*bot_orders[[#This Row],[avgPx]])</f>
        <v>3.2165367103999998</v>
      </c>
      <c r="Y6655" s="4">
        <f>IF(bot_orders[[#This Row],[side]]="buy", bot_orders[[#This Row],[accFillSz]] + bot_orders[[#This Row],[fee]], -bot_orders[[#This Row],[accFillSz]])</f>
        <v>-4.7619999999999996</v>
      </c>
      <c r="Z6655" s="4">
        <f>IF(bot_orders[[#This Row],[side]]="sell",bot_orders[[#This Row],[accFillSz]]*bot_orders[[#This Row],[avgPx]]+bot_orders[[#This Row],[fee]], 0)</f>
        <v>3.2165367103999998</v>
      </c>
      <c r="AA6655" s="4">
        <f>IF(bot_orders[[#This Row],[side]]="sell",-bot_orders[[#This Row],[accFillSz]],bot_orders[[#This Row],[accFillSz]]+bot_orders[[#This Row],[fee]])</f>
        <v>-4.7619999999999996</v>
      </c>
      <c r="AB6655">
        <v>0</v>
      </c>
      <c r="AC6655" t="s">
        <v>39</v>
      </c>
      <c r="AD6655">
        <v>0</v>
      </c>
      <c r="AE6655" t="s">
        <v>40</v>
      </c>
      <c r="AF6655" t="s">
        <v>41</v>
      </c>
      <c r="AG6655" t="s">
        <v>42</v>
      </c>
      <c r="AH6655" t="s">
        <v>28</v>
      </c>
      <c r="AI6655">
        <v>-4.7619999999999996</v>
      </c>
      <c r="AJ6655">
        <v>3.2165367100000002</v>
      </c>
    </row>
    <row r="6656" spans="1:36" x14ac:dyDescent="0.3">
      <c r="A6656">
        <v>6423</v>
      </c>
      <c r="B6656" t="s">
        <v>294</v>
      </c>
      <c r="C6656" t="s">
        <v>28</v>
      </c>
      <c r="D6656" t="s">
        <v>29</v>
      </c>
      <c r="E6656" t="s">
        <v>30</v>
      </c>
      <c r="F6656" t="s">
        <v>31</v>
      </c>
      <c r="G6656" t="s">
        <v>56</v>
      </c>
      <c r="H6656" t="s">
        <v>17691</v>
      </c>
      <c r="I6656" s="4" t="s">
        <v>17692</v>
      </c>
      <c r="J6656" s="1">
        <f>((((bot_orders[[#This Row],[cTime]]/ 1000)+3*3600) / 86400) + DATE(1970,1,1))</f>
        <v>45782.486365543984</v>
      </c>
      <c r="K6656" s="4" t="s">
        <v>17693</v>
      </c>
      <c r="L6656" s="1">
        <f>((((bot_orders[[#This Row],[uTime]]/ 1000)+3*3600) / 86400) + DATE(1970,1,1))</f>
        <v>45782.496609259259</v>
      </c>
      <c r="M6656" t="s">
        <v>34</v>
      </c>
      <c r="N6656" t="s">
        <v>28</v>
      </c>
      <c r="O6656" t="s">
        <v>35</v>
      </c>
      <c r="P6656">
        <v>4.7670000000000003</v>
      </c>
      <c r="Q6656" t="s">
        <v>36</v>
      </c>
      <c r="R6656" t="s">
        <v>55</v>
      </c>
      <c r="S6656">
        <v>0.67400000000000004</v>
      </c>
      <c r="T6656">
        <v>0.67400000000000004</v>
      </c>
      <c r="U6656">
        <v>4.7670000000000003</v>
      </c>
      <c r="V6656">
        <v>-3.8135999999999999E-3</v>
      </c>
      <c r="W6656" t="s">
        <v>39</v>
      </c>
      <c r="X6656" s="4">
        <f>IF(bot_orders[[#This Row],[side]]="sell", bot_orders[[#This Row],[accFillSz]]*bot_orders[[#This Row],[avgPx]] + bot_orders[[#This Row],[fee]], -bot_orders[[#This Row],[accFillSz]]*bot_orders[[#This Row],[avgPx]])</f>
        <v>-3.2129580000000004</v>
      </c>
      <c r="Y6656" s="4">
        <f>IF(bot_orders[[#This Row],[side]]="buy", bot_orders[[#This Row],[accFillSz]] + bot_orders[[#This Row],[fee]], -bot_orders[[#This Row],[accFillSz]])</f>
        <v>4.7631864000000004</v>
      </c>
      <c r="Z6656" s="4">
        <f>IF(bot_orders[[#This Row],[side]]="sell",bot_orders[[#This Row],[accFillSz]]*bot_orders[[#This Row],[avgPx]]+bot_orders[[#This Row],[fee]], 0)</f>
        <v>0</v>
      </c>
      <c r="AA6656" s="4">
        <f>IF(bot_orders[[#This Row],[side]]="sell",-bot_orders[[#This Row],[accFillSz]],bot_orders[[#This Row],[accFillSz]]+bot_orders[[#This Row],[fee]])</f>
        <v>4.7631864000000004</v>
      </c>
      <c r="AB6656">
        <v>0</v>
      </c>
      <c r="AC6656" t="s">
        <v>38</v>
      </c>
      <c r="AD6656">
        <v>0</v>
      </c>
      <c r="AE6656" t="s">
        <v>40</v>
      </c>
      <c r="AF6656" t="s">
        <v>41</v>
      </c>
      <c r="AG6656" t="s">
        <v>42</v>
      </c>
      <c r="AH6656" t="s">
        <v>28</v>
      </c>
      <c r="AI6656">
        <v>4.7631864000000004</v>
      </c>
      <c r="AJ6656">
        <v>-3.212958</v>
      </c>
    </row>
    <row r="6657" spans="1:36" x14ac:dyDescent="0.3">
      <c r="A6657">
        <v>6424</v>
      </c>
      <c r="B6657" t="s">
        <v>294</v>
      </c>
      <c r="C6657" t="s">
        <v>28</v>
      </c>
      <c r="D6657" t="s">
        <v>29</v>
      </c>
      <c r="E6657" t="s">
        <v>30</v>
      </c>
      <c r="F6657" t="s">
        <v>31</v>
      </c>
      <c r="G6657" t="s">
        <v>58</v>
      </c>
      <c r="H6657" t="s">
        <v>17694</v>
      </c>
      <c r="I6657" s="4" t="s">
        <v>17695</v>
      </c>
      <c r="J6657" s="1">
        <f>((((bot_orders[[#This Row],[cTime]]/ 1000)+3*3600) / 86400) + DATE(1970,1,1))</f>
        <v>45782.486365590274</v>
      </c>
      <c r="K6657" s="4" t="s">
        <v>17696</v>
      </c>
      <c r="L6657" s="1">
        <f>((((bot_orders[[#This Row],[uTime]]/ 1000)+3*3600) / 86400) + DATE(1970,1,1))</f>
        <v>45782.486372407409</v>
      </c>
      <c r="M6657" t="s">
        <v>34</v>
      </c>
      <c r="N6657" t="s">
        <v>28</v>
      </c>
      <c r="O6657" t="s">
        <v>35</v>
      </c>
      <c r="P6657">
        <v>4.7679999999999998</v>
      </c>
      <c r="Q6657" t="s">
        <v>36</v>
      </c>
      <c r="R6657" t="s">
        <v>55</v>
      </c>
      <c r="S6657">
        <v>0.67600000000000005</v>
      </c>
      <c r="T6657">
        <v>0.67600000000000005</v>
      </c>
      <c r="U6657">
        <v>4.7679999999999998</v>
      </c>
      <c r="V6657">
        <v>-3.8143999999999999E-3</v>
      </c>
      <c r="W6657" t="s">
        <v>39</v>
      </c>
      <c r="X6657" s="4">
        <f>IF(bot_orders[[#This Row],[side]]="sell", bot_orders[[#This Row],[accFillSz]]*bot_orders[[#This Row],[avgPx]] + bot_orders[[#This Row],[fee]], -bot_orders[[#This Row],[accFillSz]]*bot_orders[[#This Row],[avgPx]])</f>
        <v>-3.2231680000000003</v>
      </c>
      <c r="Y6657" s="4">
        <f>IF(bot_orders[[#This Row],[side]]="buy", bot_orders[[#This Row],[accFillSz]] + bot_orders[[#This Row],[fee]], -bot_orders[[#This Row],[accFillSz]])</f>
        <v>4.7641855999999994</v>
      </c>
      <c r="Z6657" s="4">
        <f>IF(bot_orders[[#This Row],[side]]="sell",bot_orders[[#This Row],[accFillSz]]*bot_orders[[#This Row],[avgPx]]+bot_orders[[#This Row],[fee]], 0)</f>
        <v>0</v>
      </c>
      <c r="AA6657" s="4">
        <f>IF(bot_orders[[#This Row],[side]]="sell",-bot_orders[[#This Row],[accFillSz]],bot_orders[[#This Row],[accFillSz]]+bot_orders[[#This Row],[fee]])</f>
        <v>4.7641855999999994</v>
      </c>
      <c r="AB6657">
        <v>0</v>
      </c>
      <c r="AC6657" t="s">
        <v>38</v>
      </c>
      <c r="AD6657">
        <v>0</v>
      </c>
      <c r="AE6657" t="s">
        <v>40</v>
      </c>
      <c r="AF6657" t="s">
        <v>41</v>
      </c>
      <c r="AG6657" t="s">
        <v>42</v>
      </c>
      <c r="AH6657" t="s">
        <v>28</v>
      </c>
      <c r="AI6657">
        <v>4.7641856000000002</v>
      </c>
      <c r="AJ6657">
        <v>-3.2231679999999998</v>
      </c>
    </row>
    <row r="6658" spans="1:36" x14ac:dyDescent="0.3">
      <c r="A6658">
        <v>6425</v>
      </c>
      <c r="B6658" t="s">
        <v>294</v>
      </c>
      <c r="C6658" t="s">
        <v>28</v>
      </c>
      <c r="D6658" t="s">
        <v>29</v>
      </c>
      <c r="E6658" t="s">
        <v>30</v>
      </c>
      <c r="F6658" t="s">
        <v>31</v>
      </c>
      <c r="G6658" t="s">
        <v>58</v>
      </c>
      <c r="H6658" t="s">
        <v>17697</v>
      </c>
      <c r="I6658" s="4" t="s">
        <v>17698</v>
      </c>
      <c r="J6658" s="1">
        <f>((((bot_orders[[#This Row],[cTime]]/ 1000)+3*3600) / 86400) + DATE(1970,1,1))</f>
        <v>45782.486372418978</v>
      </c>
      <c r="K6658" s="4" t="s">
        <v>17699</v>
      </c>
      <c r="L6658" s="1">
        <f>((((bot_orders[[#This Row],[uTime]]/ 1000)+3*3600) / 86400) + DATE(1970,1,1))</f>
        <v>45782.505109247679</v>
      </c>
      <c r="M6658" t="s">
        <v>34</v>
      </c>
      <c r="N6658" t="s">
        <v>28</v>
      </c>
      <c r="O6658" t="s">
        <v>35</v>
      </c>
      <c r="P6658">
        <v>4.7640000000000002</v>
      </c>
      <c r="Q6658" t="s">
        <v>36</v>
      </c>
      <c r="R6658" t="s">
        <v>37</v>
      </c>
      <c r="S6658">
        <v>0.67800000000000005</v>
      </c>
      <c r="T6658">
        <v>0.67800000000000005</v>
      </c>
      <c r="U6658">
        <v>4.7640000000000002</v>
      </c>
      <c r="V6658">
        <v>-2.5839935999999999E-3</v>
      </c>
      <c r="W6658" t="s">
        <v>38</v>
      </c>
      <c r="X6658" s="4">
        <f>IF(bot_orders[[#This Row],[side]]="sell", bot_orders[[#This Row],[accFillSz]]*bot_orders[[#This Row],[avgPx]] + bot_orders[[#This Row],[fee]], -bot_orders[[#This Row],[accFillSz]]*bot_orders[[#This Row],[avgPx]])</f>
        <v>3.2274080064000001</v>
      </c>
      <c r="Y6658" s="4">
        <f>IF(bot_orders[[#This Row],[side]]="buy", bot_orders[[#This Row],[accFillSz]] + bot_orders[[#This Row],[fee]], -bot_orders[[#This Row],[accFillSz]])</f>
        <v>-4.7640000000000002</v>
      </c>
      <c r="Z6658" s="4">
        <f>IF(bot_orders[[#This Row],[side]]="sell",bot_orders[[#This Row],[accFillSz]]*bot_orders[[#This Row],[avgPx]]+bot_orders[[#This Row],[fee]], 0)</f>
        <v>3.2274080064000001</v>
      </c>
      <c r="AA6658" s="4">
        <f>IF(bot_orders[[#This Row],[side]]="sell",-bot_orders[[#This Row],[accFillSz]],bot_orders[[#This Row],[accFillSz]]+bot_orders[[#This Row],[fee]])</f>
        <v>-4.7640000000000002</v>
      </c>
      <c r="AB6658">
        <v>0</v>
      </c>
      <c r="AC6658" t="s">
        <v>39</v>
      </c>
      <c r="AD6658">
        <v>0</v>
      </c>
      <c r="AE6658" t="s">
        <v>40</v>
      </c>
      <c r="AF6658" t="s">
        <v>41</v>
      </c>
      <c r="AG6658" t="s">
        <v>42</v>
      </c>
      <c r="AH6658" t="s">
        <v>28</v>
      </c>
      <c r="AI6658">
        <v>-4.7640000000000002</v>
      </c>
      <c r="AJ6658">
        <v>3.22740801</v>
      </c>
    </row>
    <row r="6659" spans="1:36" x14ac:dyDescent="0.3">
      <c r="A6659">
        <v>6426</v>
      </c>
      <c r="B6659" t="s">
        <v>294</v>
      </c>
      <c r="C6659" t="s">
        <v>28</v>
      </c>
      <c r="D6659" t="s">
        <v>29</v>
      </c>
      <c r="E6659" t="s">
        <v>30</v>
      </c>
      <c r="F6659" t="s">
        <v>31</v>
      </c>
      <c r="G6659" t="s">
        <v>56</v>
      </c>
      <c r="H6659" t="s">
        <v>17700</v>
      </c>
      <c r="I6659" s="4" t="s">
        <v>17701</v>
      </c>
      <c r="J6659" s="1">
        <f>((((bot_orders[[#This Row],[cTime]]/ 1000)+3*3600) / 86400) + DATE(1970,1,1))</f>
        <v>45782.496609282403</v>
      </c>
      <c r="K6659" s="4" t="s">
        <v>17702</v>
      </c>
      <c r="L6659" s="1">
        <f>((((bot_orders[[#This Row],[uTime]]/ 1000)+3*3600) / 86400) + DATE(1970,1,1))</f>
        <v>45782.504723437502</v>
      </c>
      <c r="M6659" t="s">
        <v>34</v>
      </c>
      <c r="N6659" t="s">
        <v>28</v>
      </c>
      <c r="O6659" t="s">
        <v>35</v>
      </c>
      <c r="P6659">
        <v>4.7629999999999999</v>
      </c>
      <c r="Q6659" t="s">
        <v>36</v>
      </c>
      <c r="R6659" t="s">
        <v>37</v>
      </c>
      <c r="S6659">
        <v>0.67600000000000005</v>
      </c>
      <c r="T6659">
        <v>0.67600000000000005</v>
      </c>
      <c r="U6659">
        <v>4.7629999999999999</v>
      </c>
      <c r="V6659">
        <v>-2.5758304E-3</v>
      </c>
      <c r="W6659" t="s">
        <v>38</v>
      </c>
      <c r="X6659" s="4">
        <f>IF(bot_orders[[#This Row],[side]]="sell", bot_orders[[#This Row],[accFillSz]]*bot_orders[[#This Row],[avgPx]] + bot_orders[[#This Row],[fee]], -bot_orders[[#This Row],[accFillSz]]*bot_orders[[#This Row],[avgPx]])</f>
        <v>3.2172121696000002</v>
      </c>
      <c r="Y6659" s="4">
        <f>IF(bot_orders[[#This Row],[side]]="buy", bot_orders[[#This Row],[accFillSz]] + bot_orders[[#This Row],[fee]], -bot_orders[[#This Row],[accFillSz]])</f>
        <v>-4.7629999999999999</v>
      </c>
      <c r="Z6659" s="4">
        <f>IF(bot_orders[[#This Row],[side]]="sell",bot_orders[[#This Row],[accFillSz]]*bot_orders[[#This Row],[avgPx]]+bot_orders[[#This Row],[fee]], 0)</f>
        <v>3.2172121696000002</v>
      </c>
      <c r="AA6659" s="4">
        <f>IF(bot_orders[[#This Row],[side]]="sell",-bot_orders[[#This Row],[accFillSz]],bot_orders[[#This Row],[accFillSz]]+bot_orders[[#This Row],[fee]])</f>
        <v>-4.7629999999999999</v>
      </c>
      <c r="AB6659">
        <v>0</v>
      </c>
      <c r="AC6659" t="s">
        <v>39</v>
      </c>
      <c r="AD6659">
        <v>0</v>
      </c>
      <c r="AE6659" t="s">
        <v>40</v>
      </c>
      <c r="AF6659" t="s">
        <v>41</v>
      </c>
      <c r="AG6659" t="s">
        <v>42</v>
      </c>
      <c r="AH6659" t="s">
        <v>28</v>
      </c>
      <c r="AI6659">
        <v>-4.7629999999999999</v>
      </c>
      <c r="AJ6659">
        <v>3.2172121699999998</v>
      </c>
    </row>
    <row r="6660" spans="1:36" x14ac:dyDescent="0.3">
      <c r="A6660">
        <v>6427</v>
      </c>
      <c r="B6660" t="s">
        <v>294</v>
      </c>
      <c r="C6660" t="s">
        <v>28</v>
      </c>
      <c r="D6660" t="s">
        <v>29</v>
      </c>
      <c r="E6660" t="s">
        <v>30</v>
      </c>
      <c r="F6660" t="s">
        <v>31</v>
      </c>
      <c r="G6660" t="s">
        <v>227</v>
      </c>
      <c r="H6660" t="s">
        <v>17703</v>
      </c>
      <c r="I6660" s="4" t="s">
        <v>17704</v>
      </c>
      <c r="J6660" s="1">
        <f>((((bot_orders[[#This Row],[cTime]]/ 1000)+3*3600) / 86400) + DATE(1970,1,1))</f>
        <v>45782.504723449078</v>
      </c>
      <c r="K6660" s="4" t="s">
        <v>17705</v>
      </c>
      <c r="L6660" s="1">
        <f>((((bot_orders[[#This Row],[uTime]]/ 1000)+3*3600) / 86400) + DATE(1970,1,1))</f>
        <v>45782.507909618056</v>
      </c>
      <c r="M6660" t="s">
        <v>34</v>
      </c>
      <c r="N6660" t="s">
        <v>28</v>
      </c>
      <c r="O6660" t="s">
        <v>35</v>
      </c>
      <c r="P6660">
        <v>4.7670000000000003</v>
      </c>
      <c r="Q6660" t="s">
        <v>36</v>
      </c>
      <c r="R6660" t="s">
        <v>55</v>
      </c>
      <c r="S6660">
        <v>0.67400000000000004</v>
      </c>
      <c r="T6660">
        <v>0.67400000000000004</v>
      </c>
      <c r="U6660">
        <v>4.7670000000000003</v>
      </c>
      <c r="V6660">
        <v>-3.8135999999999999E-3</v>
      </c>
      <c r="W6660" t="s">
        <v>39</v>
      </c>
      <c r="X6660" s="4">
        <f>IF(bot_orders[[#This Row],[side]]="sell", bot_orders[[#This Row],[accFillSz]]*bot_orders[[#This Row],[avgPx]] + bot_orders[[#This Row],[fee]], -bot_orders[[#This Row],[accFillSz]]*bot_orders[[#This Row],[avgPx]])</f>
        <v>-3.2129580000000004</v>
      </c>
      <c r="Y6660" s="4">
        <f>IF(bot_orders[[#This Row],[side]]="buy", bot_orders[[#This Row],[accFillSz]] + bot_orders[[#This Row],[fee]], -bot_orders[[#This Row],[accFillSz]])</f>
        <v>4.7631864000000004</v>
      </c>
      <c r="Z6660" s="4">
        <f>IF(bot_orders[[#This Row],[side]]="sell",bot_orders[[#This Row],[accFillSz]]*bot_orders[[#This Row],[avgPx]]+bot_orders[[#This Row],[fee]], 0)</f>
        <v>0</v>
      </c>
      <c r="AA6660" s="4">
        <f>IF(bot_orders[[#This Row],[side]]="sell",-bot_orders[[#This Row],[accFillSz]],bot_orders[[#This Row],[accFillSz]]+bot_orders[[#This Row],[fee]])</f>
        <v>4.7631864000000004</v>
      </c>
      <c r="AB6660">
        <v>0</v>
      </c>
      <c r="AC6660" t="s">
        <v>38</v>
      </c>
      <c r="AD6660">
        <v>0</v>
      </c>
      <c r="AE6660" t="s">
        <v>40</v>
      </c>
      <c r="AF6660" t="s">
        <v>41</v>
      </c>
      <c r="AG6660" t="s">
        <v>42</v>
      </c>
      <c r="AH6660" t="s">
        <v>28</v>
      </c>
      <c r="AI6660">
        <v>4.7631864000000004</v>
      </c>
      <c r="AJ6660">
        <v>-3.212958</v>
      </c>
    </row>
    <row r="6661" spans="1:36" x14ac:dyDescent="0.3">
      <c r="A6661">
        <v>6428</v>
      </c>
      <c r="B6661" t="s">
        <v>294</v>
      </c>
      <c r="C6661" t="s">
        <v>28</v>
      </c>
      <c r="D6661" t="s">
        <v>29</v>
      </c>
      <c r="E6661" t="s">
        <v>30</v>
      </c>
      <c r="F6661" t="s">
        <v>31</v>
      </c>
      <c r="G6661" t="s">
        <v>203</v>
      </c>
      <c r="H6661" t="s">
        <v>17706</v>
      </c>
      <c r="I6661" s="4" t="s">
        <v>17707</v>
      </c>
      <c r="J6661" s="1">
        <f>((((bot_orders[[#This Row],[cTime]]/ 1000)+3*3600) / 86400) + DATE(1970,1,1))</f>
        <v>45782.505109259262</v>
      </c>
      <c r="K6661" s="4" t="s">
        <v>17708</v>
      </c>
      <c r="L6661" s="1">
        <f>((((bot_orders[[#This Row],[uTime]]/ 1000)+3*3600) / 86400) + DATE(1970,1,1))</f>
        <v>45782.505897025461</v>
      </c>
      <c r="M6661" t="s">
        <v>34</v>
      </c>
      <c r="N6661" t="s">
        <v>28</v>
      </c>
      <c r="O6661" t="s">
        <v>35</v>
      </c>
      <c r="P6661">
        <v>4.7679999999999998</v>
      </c>
      <c r="Q6661" t="s">
        <v>36</v>
      </c>
      <c r="R6661" t="s">
        <v>55</v>
      </c>
      <c r="S6661">
        <v>0.67600000000000005</v>
      </c>
      <c r="T6661">
        <v>0.67600000000000005</v>
      </c>
      <c r="U6661">
        <v>4.7679999999999998</v>
      </c>
      <c r="V6661">
        <v>-3.8143999999999999E-3</v>
      </c>
      <c r="W6661" t="s">
        <v>39</v>
      </c>
      <c r="X6661" s="4">
        <f>IF(bot_orders[[#This Row],[side]]="sell", bot_orders[[#This Row],[accFillSz]]*bot_orders[[#This Row],[avgPx]] + bot_orders[[#This Row],[fee]], -bot_orders[[#This Row],[accFillSz]]*bot_orders[[#This Row],[avgPx]])</f>
        <v>-3.2231680000000003</v>
      </c>
      <c r="Y6661" s="4">
        <f>IF(bot_orders[[#This Row],[side]]="buy", bot_orders[[#This Row],[accFillSz]] + bot_orders[[#This Row],[fee]], -bot_orders[[#This Row],[accFillSz]])</f>
        <v>4.7641855999999994</v>
      </c>
      <c r="Z6661" s="4">
        <f>IF(bot_orders[[#This Row],[side]]="sell",bot_orders[[#This Row],[accFillSz]]*bot_orders[[#This Row],[avgPx]]+bot_orders[[#This Row],[fee]], 0)</f>
        <v>0</v>
      </c>
      <c r="AA6661" s="4">
        <f>IF(bot_orders[[#This Row],[side]]="sell",-bot_orders[[#This Row],[accFillSz]],bot_orders[[#This Row],[accFillSz]]+bot_orders[[#This Row],[fee]])</f>
        <v>4.7641855999999994</v>
      </c>
      <c r="AB6661">
        <v>0</v>
      </c>
      <c r="AC6661" t="s">
        <v>38</v>
      </c>
      <c r="AD6661">
        <v>0</v>
      </c>
      <c r="AE6661" t="s">
        <v>40</v>
      </c>
      <c r="AF6661" t="s">
        <v>41</v>
      </c>
      <c r="AG6661" t="s">
        <v>42</v>
      </c>
      <c r="AH6661" t="s">
        <v>28</v>
      </c>
      <c r="AI6661">
        <v>4.7641856000000002</v>
      </c>
      <c r="AJ6661">
        <v>-3.2231679999999998</v>
      </c>
    </row>
    <row r="6662" spans="1:36" x14ac:dyDescent="0.3">
      <c r="A6662">
        <v>6429</v>
      </c>
      <c r="B6662" t="s">
        <v>294</v>
      </c>
      <c r="C6662" t="s">
        <v>28</v>
      </c>
      <c r="D6662" t="s">
        <v>29</v>
      </c>
      <c r="E6662" t="s">
        <v>30</v>
      </c>
      <c r="F6662" t="s">
        <v>31</v>
      </c>
      <c r="G6662" t="s">
        <v>205</v>
      </c>
      <c r="H6662" t="s">
        <v>17709</v>
      </c>
      <c r="I6662" s="4" t="s">
        <v>17710</v>
      </c>
      <c r="J6662" s="1">
        <f>((((bot_orders[[#This Row],[cTime]]/ 1000)+3*3600) / 86400) + DATE(1970,1,1))</f>
        <v>45782.505109317128</v>
      </c>
      <c r="K6662" s="4" t="s">
        <v>17711</v>
      </c>
      <c r="L6662" s="1">
        <f>((((bot_orders[[#This Row],[uTime]]/ 1000)+3*3600) / 86400) + DATE(1970,1,1))</f>
        <v>45782.505264895837</v>
      </c>
      <c r="M6662" t="s">
        <v>34</v>
      </c>
      <c r="N6662" t="s">
        <v>28</v>
      </c>
      <c r="O6662" t="s">
        <v>35</v>
      </c>
      <c r="P6662">
        <v>4.7679999999999998</v>
      </c>
      <c r="Q6662" t="s">
        <v>36</v>
      </c>
      <c r="R6662" t="s">
        <v>55</v>
      </c>
      <c r="S6662">
        <v>0.67800000000000005</v>
      </c>
      <c r="T6662">
        <v>0.67800000000000005</v>
      </c>
      <c r="U6662">
        <v>4.7679999999999998</v>
      </c>
      <c r="V6662">
        <v>-3.8143999999999999E-3</v>
      </c>
      <c r="W6662" t="s">
        <v>39</v>
      </c>
      <c r="X6662" s="4">
        <f>IF(bot_orders[[#This Row],[side]]="sell", bot_orders[[#This Row],[accFillSz]]*bot_orders[[#This Row],[avgPx]] + bot_orders[[#This Row],[fee]], -bot_orders[[#This Row],[accFillSz]]*bot_orders[[#This Row],[avgPx]])</f>
        <v>-3.232704</v>
      </c>
      <c r="Y6662" s="4">
        <f>IF(bot_orders[[#This Row],[side]]="buy", bot_orders[[#This Row],[accFillSz]] + bot_orders[[#This Row],[fee]], -bot_orders[[#This Row],[accFillSz]])</f>
        <v>4.7641855999999994</v>
      </c>
      <c r="Z6662" s="4">
        <f>IF(bot_orders[[#This Row],[side]]="sell",bot_orders[[#This Row],[accFillSz]]*bot_orders[[#This Row],[avgPx]]+bot_orders[[#This Row],[fee]], 0)</f>
        <v>0</v>
      </c>
      <c r="AA6662" s="4">
        <f>IF(bot_orders[[#This Row],[side]]="sell",-bot_orders[[#This Row],[accFillSz]],bot_orders[[#This Row],[accFillSz]]+bot_orders[[#This Row],[fee]])</f>
        <v>4.7641855999999994</v>
      </c>
      <c r="AB6662">
        <v>0</v>
      </c>
      <c r="AC6662" t="s">
        <v>38</v>
      </c>
      <c r="AD6662">
        <v>0</v>
      </c>
      <c r="AE6662" t="s">
        <v>40</v>
      </c>
      <c r="AF6662" t="s">
        <v>41</v>
      </c>
      <c r="AG6662" t="s">
        <v>42</v>
      </c>
      <c r="AH6662" t="s">
        <v>28</v>
      </c>
      <c r="AI6662">
        <v>4.7641856000000002</v>
      </c>
      <c r="AJ6662">
        <v>-3.232704</v>
      </c>
    </row>
    <row r="6663" spans="1:36" x14ac:dyDescent="0.3">
      <c r="A6663">
        <v>6430</v>
      </c>
      <c r="B6663" t="s">
        <v>294</v>
      </c>
      <c r="C6663" t="s">
        <v>28</v>
      </c>
      <c r="D6663" t="s">
        <v>29</v>
      </c>
      <c r="E6663" t="s">
        <v>30</v>
      </c>
      <c r="F6663" t="s">
        <v>31</v>
      </c>
      <c r="G6663" t="s">
        <v>227</v>
      </c>
      <c r="H6663" t="s">
        <v>17712</v>
      </c>
      <c r="I6663" s="4" t="s">
        <v>17713</v>
      </c>
      <c r="J6663" s="1">
        <f>((((bot_orders[[#This Row],[cTime]]/ 1000)+3*3600) / 86400) + DATE(1970,1,1))</f>
        <v>45782.507909641201</v>
      </c>
      <c r="K6663" s="4" t="s">
        <v>17714</v>
      </c>
      <c r="L6663" s="1">
        <f>((((bot_orders[[#This Row],[uTime]]/ 1000)+3*3600) / 86400) + DATE(1970,1,1))</f>
        <v>45782.518294861111</v>
      </c>
      <c r="M6663" t="s">
        <v>34</v>
      </c>
      <c r="N6663" t="s">
        <v>28</v>
      </c>
      <c r="O6663" t="s">
        <v>35</v>
      </c>
      <c r="P6663">
        <v>4.7629999999999999</v>
      </c>
      <c r="Q6663" t="s">
        <v>36</v>
      </c>
      <c r="R6663" t="s">
        <v>37</v>
      </c>
      <c r="S6663">
        <v>0.67600000000000005</v>
      </c>
      <c r="T6663">
        <v>0.67600000000000005</v>
      </c>
      <c r="U6663">
        <v>4.7629999999999999</v>
      </c>
      <c r="V6663">
        <v>-2.5758304E-3</v>
      </c>
      <c r="W6663" t="s">
        <v>38</v>
      </c>
      <c r="X6663" s="4">
        <f>IF(bot_orders[[#This Row],[side]]="sell", bot_orders[[#This Row],[accFillSz]]*bot_orders[[#This Row],[avgPx]] + bot_orders[[#This Row],[fee]], -bot_orders[[#This Row],[accFillSz]]*bot_orders[[#This Row],[avgPx]])</f>
        <v>3.2172121696000002</v>
      </c>
      <c r="Y6663" s="4">
        <f>IF(bot_orders[[#This Row],[side]]="buy", bot_orders[[#This Row],[accFillSz]] + bot_orders[[#This Row],[fee]], -bot_orders[[#This Row],[accFillSz]])</f>
        <v>-4.7629999999999999</v>
      </c>
      <c r="Z6663" s="4">
        <f>IF(bot_orders[[#This Row],[side]]="sell",bot_orders[[#This Row],[accFillSz]]*bot_orders[[#This Row],[avgPx]]+bot_orders[[#This Row],[fee]], 0)</f>
        <v>3.2172121696000002</v>
      </c>
      <c r="AA6663" s="4">
        <f>IF(bot_orders[[#This Row],[side]]="sell",-bot_orders[[#This Row],[accFillSz]],bot_orders[[#This Row],[accFillSz]]+bot_orders[[#This Row],[fee]])</f>
        <v>-4.7629999999999999</v>
      </c>
      <c r="AB6663">
        <v>0</v>
      </c>
      <c r="AC6663" t="s">
        <v>39</v>
      </c>
      <c r="AD6663">
        <v>0</v>
      </c>
      <c r="AE6663" t="s">
        <v>40</v>
      </c>
      <c r="AF6663" t="s">
        <v>41</v>
      </c>
      <c r="AG6663" t="s">
        <v>42</v>
      </c>
      <c r="AH6663" t="s">
        <v>28</v>
      </c>
      <c r="AI6663">
        <v>-4.7629999999999999</v>
      </c>
      <c r="AJ6663">
        <v>3.2172121699999998</v>
      </c>
    </row>
    <row r="6664" spans="1:36" x14ac:dyDescent="0.3">
      <c r="A6664">
        <v>6431</v>
      </c>
      <c r="B6664" t="s">
        <v>294</v>
      </c>
      <c r="C6664" t="s">
        <v>28</v>
      </c>
      <c r="D6664" t="s">
        <v>29</v>
      </c>
      <c r="E6664" t="s">
        <v>30</v>
      </c>
      <c r="F6664" t="s">
        <v>31</v>
      </c>
      <c r="G6664" t="s">
        <v>223</v>
      </c>
      <c r="H6664" t="s">
        <v>17715</v>
      </c>
      <c r="I6664" s="4" t="s">
        <v>17716</v>
      </c>
      <c r="J6664" s="1">
        <f>((((bot_orders[[#This Row],[cTime]]/ 1000)+3*3600) / 86400) + DATE(1970,1,1))</f>
        <v>45782.518294884256</v>
      </c>
      <c r="K6664" s="4" t="s">
        <v>17717</v>
      </c>
      <c r="L6664" s="1">
        <f>((((bot_orders[[#This Row],[uTime]]/ 1000)+3*3600) / 86400) + DATE(1970,1,1))</f>
        <v>45782.524550127317</v>
      </c>
      <c r="M6664" t="s">
        <v>34</v>
      </c>
      <c r="N6664" t="s">
        <v>28</v>
      </c>
      <c r="O6664" t="s">
        <v>35</v>
      </c>
      <c r="P6664">
        <v>4.7670000000000003</v>
      </c>
      <c r="Q6664" t="s">
        <v>36</v>
      </c>
      <c r="R6664" t="s">
        <v>55</v>
      </c>
      <c r="S6664">
        <v>0.67400000000000004</v>
      </c>
      <c r="T6664">
        <v>0.67400000000000004</v>
      </c>
      <c r="U6664">
        <v>4.7670000000000003</v>
      </c>
      <c r="V6664">
        <v>-3.8135999999999999E-3</v>
      </c>
      <c r="W6664" t="s">
        <v>39</v>
      </c>
      <c r="X6664" s="4">
        <f>IF(bot_orders[[#This Row],[side]]="sell", bot_orders[[#This Row],[accFillSz]]*bot_orders[[#This Row],[avgPx]] + bot_orders[[#This Row],[fee]], -bot_orders[[#This Row],[accFillSz]]*bot_orders[[#This Row],[avgPx]])</f>
        <v>-3.2129580000000004</v>
      </c>
      <c r="Y6664" s="4">
        <f>IF(bot_orders[[#This Row],[side]]="buy", bot_orders[[#This Row],[accFillSz]] + bot_orders[[#This Row],[fee]], -bot_orders[[#This Row],[accFillSz]])</f>
        <v>4.7631864000000004</v>
      </c>
      <c r="Z6664" s="4">
        <f>IF(bot_orders[[#This Row],[side]]="sell",bot_orders[[#This Row],[accFillSz]]*bot_orders[[#This Row],[avgPx]]+bot_orders[[#This Row],[fee]], 0)</f>
        <v>0</v>
      </c>
      <c r="AA6664" s="4">
        <f>IF(bot_orders[[#This Row],[side]]="sell",-bot_orders[[#This Row],[accFillSz]],bot_orders[[#This Row],[accFillSz]]+bot_orders[[#This Row],[fee]])</f>
        <v>4.7631864000000004</v>
      </c>
      <c r="AB6664">
        <v>0</v>
      </c>
      <c r="AC6664" t="s">
        <v>38</v>
      </c>
      <c r="AD6664">
        <v>0</v>
      </c>
      <c r="AE6664" t="s">
        <v>40</v>
      </c>
      <c r="AF6664" t="s">
        <v>41</v>
      </c>
      <c r="AG6664" t="s">
        <v>42</v>
      </c>
      <c r="AH6664" t="s">
        <v>28</v>
      </c>
      <c r="AI6664">
        <v>4.7631864000000004</v>
      </c>
      <c r="AJ6664">
        <v>-3.212958</v>
      </c>
    </row>
    <row r="6665" spans="1:36" x14ac:dyDescent="0.3">
      <c r="A6665">
        <v>6432</v>
      </c>
      <c r="B6665" t="s">
        <v>294</v>
      </c>
      <c r="C6665" t="s">
        <v>28</v>
      </c>
      <c r="D6665" t="s">
        <v>29</v>
      </c>
      <c r="E6665" t="s">
        <v>30</v>
      </c>
      <c r="F6665" t="s">
        <v>31</v>
      </c>
      <c r="G6665" t="s">
        <v>232</v>
      </c>
      <c r="H6665" t="s">
        <v>17718</v>
      </c>
      <c r="I6665" s="4" t="s">
        <v>17719</v>
      </c>
      <c r="J6665" s="1">
        <f>((((bot_orders[[#This Row],[cTime]]/ 1000)+3*3600) / 86400) + DATE(1970,1,1))</f>
        <v>45782.526352025467</v>
      </c>
      <c r="K6665" s="4" t="s">
        <v>17720</v>
      </c>
      <c r="L6665" s="1">
        <f>((((bot_orders[[#This Row],[uTime]]/ 1000)+3*3600) / 86400) + DATE(1970,1,1))</f>
        <v>45782.53143938657</v>
      </c>
      <c r="M6665" t="s">
        <v>34</v>
      </c>
      <c r="N6665" t="s">
        <v>28</v>
      </c>
      <c r="O6665" t="s">
        <v>35</v>
      </c>
      <c r="P6665">
        <v>4.7619999999999996</v>
      </c>
      <c r="Q6665" t="s">
        <v>36</v>
      </c>
      <c r="R6665" t="s">
        <v>37</v>
      </c>
      <c r="S6665">
        <v>0.67400000000000004</v>
      </c>
      <c r="T6665">
        <v>0.67400000000000004</v>
      </c>
      <c r="U6665">
        <v>4.7619999999999996</v>
      </c>
      <c r="V6665">
        <v>-2.5676703999999999E-3</v>
      </c>
      <c r="W6665" t="s">
        <v>38</v>
      </c>
      <c r="X6665" s="4">
        <f>IF(bot_orders[[#This Row],[side]]="sell", bot_orders[[#This Row],[accFillSz]]*bot_orders[[#This Row],[avgPx]] + bot_orders[[#This Row],[fee]], -bot_orders[[#This Row],[accFillSz]]*bot_orders[[#This Row],[avgPx]])</f>
        <v>3.2070203296000002</v>
      </c>
      <c r="Y6665" s="4">
        <f>IF(bot_orders[[#This Row],[side]]="buy", bot_orders[[#This Row],[accFillSz]] + bot_orders[[#This Row],[fee]], -bot_orders[[#This Row],[accFillSz]])</f>
        <v>-4.7619999999999996</v>
      </c>
      <c r="Z6665" s="4">
        <f>IF(bot_orders[[#This Row],[side]]="sell",bot_orders[[#This Row],[accFillSz]]*bot_orders[[#This Row],[avgPx]]+bot_orders[[#This Row],[fee]], 0)</f>
        <v>3.2070203296000002</v>
      </c>
      <c r="AA6665" s="4">
        <f>IF(bot_orders[[#This Row],[side]]="sell",-bot_orders[[#This Row],[accFillSz]],bot_orders[[#This Row],[accFillSz]]+bot_orders[[#This Row],[fee]])</f>
        <v>-4.7619999999999996</v>
      </c>
      <c r="AB6665">
        <v>0</v>
      </c>
      <c r="AC6665" t="s">
        <v>39</v>
      </c>
      <c r="AD6665">
        <v>0</v>
      </c>
      <c r="AE6665" t="s">
        <v>40</v>
      </c>
      <c r="AF6665" t="s">
        <v>41</v>
      </c>
      <c r="AG6665" t="s">
        <v>42</v>
      </c>
      <c r="AH6665" t="s">
        <v>28</v>
      </c>
      <c r="AI6665">
        <v>-4.7619999999999996</v>
      </c>
      <c r="AJ6665">
        <v>3.2070203300000002</v>
      </c>
    </row>
    <row r="6666" spans="1:36" x14ac:dyDescent="0.3">
      <c r="A6666">
        <v>6433</v>
      </c>
      <c r="B6666" t="s">
        <v>294</v>
      </c>
      <c r="C6666" t="s">
        <v>28</v>
      </c>
      <c r="D6666" t="s">
        <v>29</v>
      </c>
      <c r="E6666" t="s">
        <v>30</v>
      </c>
      <c r="F6666" t="s">
        <v>31</v>
      </c>
      <c r="G6666" t="s">
        <v>230</v>
      </c>
      <c r="H6666" t="s">
        <v>17721</v>
      </c>
      <c r="I6666" s="4" t="s">
        <v>17722</v>
      </c>
      <c r="J6666" s="1">
        <f>((((bot_orders[[#This Row],[cTime]]/ 1000)+3*3600) / 86400) + DATE(1970,1,1))</f>
        <v>45782.531439409722</v>
      </c>
      <c r="K6666" s="4" t="s">
        <v>17723</v>
      </c>
      <c r="L6666" s="1">
        <f>((((bot_orders[[#This Row],[uTime]]/ 1000)+3*3600) / 86400) + DATE(1970,1,1))</f>
        <v>45782.539058796297</v>
      </c>
      <c r="M6666" t="s">
        <v>34</v>
      </c>
      <c r="N6666" t="s">
        <v>28</v>
      </c>
      <c r="O6666" t="s">
        <v>35</v>
      </c>
      <c r="P6666">
        <v>4.766</v>
      </c>
      <c r="Q6666" t="s">
        <v>36</v>
      </c>
      <c r="R6666" t="s">
        <v>55</v>
      </c>
      <c r="S6666">
        <v>0.67200000000000004</v>
      </c>
      <c r="T6666">
        <v>0.67200000000000004</v>
      </c>
      <c r="U6666">
        <v>4.766</v>
      </c>
      <c r="V6666">
        <v>-3.8127999999999999E-3</v>
      </c>
      <c r="W6666" t="s">
        <v>39</v>
      </c>
      <c r="X6666" s="4">
        <f>IF(bot_orders[[#This Row],[side]]="sell", bot_orders[[#This Row],[accFillSz]]*bot_orders[[#This Row],[avgPx]] + bot_orders[[#This Row],[fee]], -bot_orders[[#This Row],[accFillSz]]*bot_orders[[#This Row],[avgPx]])</f>
        <v>-3.2027520000000003</v>
      </c>
      <c r="Y6666" s="4">
        <f>IF(bot_orders[[#This Row],[side]]="buy", bot_orders[[#This Row],[accFillSz]] + bot_orders[[#This Row],[fee]], -bot_orders[[#This Row],[accFillSz]])</f>
        <v>4.7621871999999996</v>
      </c>
      <c r="Z6666" s="4">
        <f>IF(bot_orders[[#This Row],[side]]="sell",bot_orders[[#This Row],[accFillSz]]*bot_orders[[#This Row],[avgPx]]+bot_orders[[#This Row],[fee]], 0)</f>
        <v>0</v>
      </c>
      <c r="AA6666" s="4">
        <f>IF(bot_orders[[#This Row],[side]]="sell",-bot_orders[[#This Row],[accFillSz]],bot_orders[[#This Row],[accFillSz]]+bot_orders[[#This Row],[fee]])</f>
        <v>4.7621871999999996</v>
      </c>
      <c r="AB6666">
        <v>0</v>
      </c>
      <c r="AC6666" t="s">
        <v>38</v>
      </c>
      <c r="AD6666">
        <v>0</v>
      </c>
      <c r="AE6666" t="s">
        <v>40</v>
      </c>
      <c r="AF6666" t="s">
        <v>41</v>
      </c>
      <c r="AG6666" t="s">
        <v>42</v>
      </c>
      <c r="AH6666" t="s">
        <v>28</v>
      </c>
      <c r="AI6666">
        <v>4.7621871999999996</v>
      </c>
      <c r="AJ6666">
        <v>-3.2027519999999998</v>
      </c>
    </row>
    <row r="6667" spans="1:36" x14ac:dyDescent="0.3">
      <c r="A6667">
        <v>6434</v>
      </c>
      <c r="B6667" t="s">
        <v>294</v>
      </c>
      <c r="C6667" t="s">
        <v>28</v>
      </c>
      <c r="D6667" t="s">
        <v>29</v>
      </c>
      <c r="E6667" t="s">
        <v>30</v>
      </c>
      <c r="F6667" t="s">
        <v>31</v>
      </c>
      <c r="G6667" t="s">
        <v>235</v>
      </c>
      <c r="H6667" t="s">
        <v>17724</v>
      </c>
      <c r="I6667" s="4" t="s">
        <v>17725</v>
      </c>
      <c r="J6667" s="1">
        <f>((((bot_orders[[#This Row],[cTime]]/ 1000)+3*3600) / 86400) + DATE(1970,1,1))</f>
        <v>45782.544037280095</v>
      </c>
      <c r="K6667" s="4" t="s">
        <v>17726</v>
      </c>
      <c r="L6667" s="1">
        <f>((((bot_orders[[#This Row],[uTime]]/ 1000)+3*3600) / 86400) + DATE(1970,1,1))</f>
        <v>45782.908182037034</v>
      </c>
      <c r="M6667" t="s">
        <v>34</v>
      </c>
      <c r="N6667" t="s">
        <v>28</v>
      </c>
      <c r="O6667" t="s">
        <v>35</v>
      </c>
      <c r="P6667">
        <v>4.7619999999999996</v>
      </c>
      <c r="Q6667" t="s">
        <v>36</v>
      </c>
      <c r="R6667" t="s">
        <v>37</v>
      </c>
      <c r="S6667">
        <v>0.67200000000000004</v>
      </c>
      <c r="T6667">
        <v>0.67200000000000004</v>
      </c>
      <c r="U6667">
        <v>4.7619999999999996</v>
      </c>
      <c r="V6667">
        <v>-2.5600511999999999E-3</v>
      </c>
      <c r="W6667" t="s">
        <v>38</v>
      </c>
      <c r="X6667" s="4">
        <f>IF(bot_orders[[#This Row],[side]]="sell", bot_orders[[#This Row],[accFillSz]]*bot_orders[[#This Row],[avgPx]] + bot_orders[[#This Row],[fee]], -bot_orders[[#This Row],[accFillSz]]*bot_orders[[#This Row],[avgPx]])</f>
        <v>3.1975039487999997</v>
      </c>
      <c r="Y6667" s="4">
        <f>IF(bot_orders[[#This Row],[side]]="buy", bot_orders[[#This Row],[accFillSz]] + bot_orders[[#This Row],[fee]], -bot_orders[[#This Row],[accFillSz]])</f>
        <v>-4.7619999999999996</v>
      </c>
      <c r="Z6667" s="4">
        <f>IF(bot_orders[[#This Row],[side]]="sell",bot_orders[[#This Row],[accFillSz]]*bot_orders[[#This Row],[avgPx]]+bot_orders[[#This Row],[fee]], 0)</f>
        <v>3.1975039487999997</v>
      </c>
      <c r="AA6667" s="4">
        <f>IF(bot_orders[[#This Row],[side]]="sell",-bot_orders[[#This Row],[accFillSz]],bot_orders[[#This Row],[accFillSz]]+bot_orders[[#This Row],[fee]])</f>
        <v>-4.7619999999999996</v>
      </c>
      <c r="AB6667">
        <v>0</v>
      </c>
      <c r="AC6667" t="s">
        <v>39</v>
      </c>
      <c r="AD6667">
        <v>0</v>
      </c>
      <c r="AE6667" t="s">
        <v>40</v>
      </c>
      <c r="AF6667" t="s">
        <v>41</v>
      </c>
      <c r="AG6667" t="s">
        <v>42</v>
      </c>
      <c r="AH6667" t="s">
        <v>28</v>
      </c>
      <c r="AI6667">
        <v>-4.7619999999999996</v>
      </c>
      <c r="AJ6667">
        <v>3.1975039500000002</v>
      </c>
    </row>
    <row r="6668" spans="1:36" x14ac:dyDescent="0.3">
      <c r="A6668">
        <v>6436</v>
      </c>
      <c r="B6668" t="s">
        <v>294</v>
      </c>
      <c r="C6668" t="s">
        <v>28</v>
      </c>
      <c r="D6668" t="s">
        <v>29</v>
      </c>
      <c r="E6668" t="s">
        <v>30</v>
      </c>
      <c r="F6668" t="s">
        <v>31</v>
      </c>
      <c r="G6668" t="s">
        <v>240</v>
      </c>
      <c r="H6668" t="s">
        <v>17727</v>
      </c>
      <c r="I6668" s="4" t="s">
        <v>17728</v>
      </c>
      <c r="J6668" s="1">
        <f>((((bot_orders[[#This Row],[cTime]]/ 1000)+3*3600) / 86400) + DATE(1970,1,1))</f>
        <v>45782.547406145837</v>
      </c>
      <c r="K6668" s="4" t="s">
        <v>17729</v>
      </c>
      <c r="L6668" s="1">
        <f>((((bot_orders[[#This Row],[uTime]]/ 1000)+3*3600) / 86400) + DATE(1970,1,1))</f>
        <v>45782.901070069449</v>
      </c>
      <c r="M6668" t="s">
        <v>34</v>
      </c>
      <c r="N6668" t="s">
        <v>28</v>
      </c>
      <c r="O6668" t="s">
        <v>35</v>
      </c>
      <c r="P6668">
        <v>4.7610000000000001</v>
      </c>
      <c r="Q6668" t="s">
        <v>36</v>
      </c>
      <c r="R6668" t="s">
        <v>37</v>
      </c>
      <c r="S6668">
        <v>0.67</v>
      </c>
      <c r="T6668">
        <v>0.67</v>
      </c>
      <c r="U6668">
        <v>4.7610000000000001</v>
      </c>
      <c r="V6668">
        <v>-2.5518960000000001E-3</v>
      </c>
      <c r="W6668" t="s">
        <v>38</v>
      </c>
      <c r="X6668" s="4">
        <f>IF(bot_orders[[#This Row],[side]]="sell", bot_orders[[#This Row],[accFillSz]]*bot_orders[[#This Row],[avgPx]] + bot_orders[[#This Row],[fee]], -bot_orders[[#This Row],[accFillSz]]*bot_orders[[#This Row],[avgPx]])</f>
        <v>3.1873181040000005</v>
      </c>
      <c r="Y6668" s="4">
        <f>IF(bot_orders[[#This Row],[side]]="buy", bot_orders[[#This Row],[accFillSz]] + bot_orders[[#This Row],[fee]], -bot_orders[[#This Row],[accFillSz]])</f>
        <v>-4.7610000000000001</v>
      </c>
      <c r="Z6668" s="4">
        <f>IF(bot_orders[[#This Row],[side]]="sell",bot_orders[[#This Row],[accFillSz]]*bot_orders[[#This Row],[avgPx]]+bot_orders[[#This Row],[fee]], 0)</f>
        <v>3.1873181040000005</v>
      </c>
      <c r="AA6668" s="4">
        <f>IF(bot_orders[[#This Row],[side]]="sell",-bot_orders[[#This Row],[accFillSz]],bot_orders[[#This Row],[accFillSz]]+bot_orders[[#This Row],[fee]])</f>
        <v>-4.7610000000000001</v>
      </c>
      <c r="AB6668">
        <v>0</v>
      </c>
      <c r="AC6668" t="s">
        <v>39</v>
      </c>
      <c r="AD6668">
        <v>0</v>
      </c>
      <c r="AE6668" t="s">
        <v>40</v>
      </c>
      <c r="AF6668" t="s">
        <v>41</v>
      </c>
      <c r="AG6668" t="s">
        <v>42</v>
      </c>
      <c r="AH6668" t="s">
        <v>28</v>
      </c>
      <c r="AI6668">
        <v>-4.7610000000000001</v>
      </c>
      <c r="AJ6668">
        <v>3.1873181000000002</v>
      </c>
    </row>
    <row r="6669" spans="1:36" x14ac:dyDescent="0.3">
      <c r="A6669">
        <v>6437</v>
      </c>
      <c r="B6669" t="s">
        <v>294</v>
      </c>
      <c r="C6669" t="s">
        <v>28</v>
      </c>
      <c r="D6669" t="s">
        <v>29</v>
      </c>
      <c r="E6669" t="s">
        <v>30</v>
      </c>
      <c r="F6669" t="s">
        <v>31</v>
      </c>
      <c r="G6669" t="s">
        <v>221</v>
      </c>
      <c r="H6669" t="s">
        <v>17730</v>
      </c>
      <c r="I6669" s="4" t="s">
        <v>17731</v>
      </c>
      <c r="J6669" s="1">
        <f>((((bot_orders[[#This Row],[cTime]]/ 1000)+3*3600) / 86400) + DATE(1970,1,1))</f>
        <v>45782.551209317127</v>
      </c>
      <c r="K6669" s="4" t="s">
        <v>17732</v>
      </c>
      <c r="L6669" s="1">
        <f>((((bot_orders[[#This Row],[uTime]]/ 1000)+3*3600) / 86400) + DATE(1970,1,1))</f>
        <v>45782.886878773148</v>
      </c>
      <c r="M6669" t="s">
        <v>34</v>
      </c>
      <c r="N6669" t="s">
        <v>28</v>
      </c>
      <c r="O6669" t="s">
        <v>35</v>
      </c>
      <c r="P6669">
        <v>4.76</v>
      </c>
      <c r="Q6669" t="s">
        <v>36</v>
      </c>
      <c r="R6669" t="s">
        <v>37</v>
      </c>
      <c r="S6669">
        <v>0.66800000000000004</v>
      </c>
      <c r="T6669">
        <v>0.66800000000000004</v>
      </c>
      <c r="U6669">
        <v>4.76</v>
      </c>
      <c r="V6669">
        <v>-2.5437440000000001E-3</v>
      </c>
      <c r="W6669" t="s">
        <v>38</v>
      </c>
      <c r="X6669" s="4">
        <f>IF(bot_orders[[#This Row],[side]]="sell", bot_orders[[#This Row],[accFillSz]]*bot_orders[[#This Row],[avgPx]] + bot_orders[[#This Row],[fee]], -bot_orders[[#This Row],[accFillSz]]*bot_orders[[#This Row],[avgPx]])</f>
        <v>3.1771362559999998</v>
      </c>
      <c r="Y6669" s="4">
        <f>IF(bot_orders[[#This Row],[side]]="buy", bot_orders[[#This Row],[accFillSz]] + bot_orders[[#This Row],[fee]], -bot_orders[[#This Row],[accFillSz]])</f>
        <v>-4.76</v>
      </c>
      <c r="Z6669" s="4">
        <f>IF(bot_orders[[#This Row],[side]]="sell",bot_orders[[#This Row],[accFillSz]]*bot_orders[[#This Row],[avgPx]]+bot_orders[[#This Row],[fee]], 0)</f>
        <v>3.1771362559999998</v>
      </c>
      <c r="AA6669" s="4">
        <f>IF(bot_orders[[#This Row],[side]]="sell",-bot_orders[[#This Row],[accFillSz]],bot_orders[[#This Row],[accFillSz]]+bot_orders[[#This Row],[fee]])</f>
        <v>-4.76</v>
      </c>
      <c r="AB6669">
        <v>0</v>
      </c>
      <c r="AC6669" t="s">
        <v>39</v>
      </c>
      <c r="AD6669">
        <v>0</v>
      </c>
      <c r="AE6669" t="s">
        <v>40</v>
      </c>
      <c r="AF6669" t="s">
        <v>41</v>
      </c>
      <c r="AG6669" t="s">
        <v>42</v>
      </c>
      <c r="AH6669" t="s">
        <v>28</v>
      </c>
      <c r="AI6669">
        <v>-4.76</v>
      </c>
      <c r="AJ6669">
        <v>3.1771362600000002</v>
      </c>
    </row>
    <row r="6670" spans="1:36" x14ac:dyDescent="0.3">
      <c r="A6670">
        <v>6438</v>
      </c>
      <c r="B6670" t="s">
        <v>294</v>
      </c>
      <c r="C6670" t="s">
        <v>28</v>
      </c>
      <c r="D6670" t="s">
        <v>29</v>
      </c>
      <c r="E6670" t="s">
        <v>30</v>
      </c>
      <c r="F6670" t="s">
        <v>31</v>
      </c>
      <c r="G6670" t="s">
        <v>243</v>
      </c>
      <c r="H6670" t="s">
        <v>17733</v>
      </c>
      <c r="I6670" s="4" t="s">
        <v>17734</v>
      </c>
      <c r="J6670" s="1">
        <f>((((bot_orders[[#This Row],[cTime]]/ 1000)+3*3600) / 86400) + DATE(1970,1,1))</f>
        <v>45782.55377525463</v>
      </c>
      <c r="K6670" s="4" t="s">
        <v>17735</v>
      </c>
      <c r="L6670" s="1">
        <f>((((bot_orders[[#This Row],[uTime]]/ 1000)+3*3600) / 86400) + DATE(1970,1,1))</f>
        <v>45782.883801863427</v>
      </c>
      <c r="M6670" t="s">
        <v>34</v>
      </c>
      <c r="N6670" t="s">
        <v>28</v>
      </c>
      <c r="O6670" t="s">
        <v>35</v>
      </c>
      <c r="P6670">
        <v>4.76</v>
      </c>
      <c r="Q6670" t="s">
        <v>36</v>
      </c>
      <c r="R6670" t="s">
        <v>37</v>
      </c>
      <c r="S6670">
        <v>0.66600000000000004</v>
      </c>
      <c r="T6670">
        <v>0.66600000000000004</v>
      </c>
      <c r="U6670">
        <v>4.76</v>
      </c>
      <c r="V6670">
        <v>-2.5361279999999999E-3</v>
      </c>
      <c r="W6670" t="s">
        <v>38</v>
      </c>
      <c r="X6670" s="4">
        <f>IF(bot_orders[[#This Row],[side]]="sell", bot_orders[[#This Row],[accFillSz]]*bot_orders[[#This Row],[avgPx]] + bot_orders[[#This Row],[fee]], -bot_orders[[#This Row],[accFillSz]]*bot_orders[[#This Row],[avgPx]])</f>
        <v>3.1676238720000001</v>
      </c>
      <c r="Y6670" s="4">
        <f>IF(bot_orders[[#This Row],[side]]="buy", bot_orders[[#This Row],[accFillSz]] + bot_orders[[#This Row],[fee]], -bot_orders[[#This Row],[accFillSz]])</f>
        <v>-4.76</v>
      </c>
      <c r="Z6670" s="4">
        <f>IF(bot_orders[[#This Row],[side]]="sell",bot_orders[[#This Row],[accFillSz]]*bot_orders[[#This Row],[avgPx]]+bot_orders[[#This Row],[fee]], 0)</f>
        <v>3.1676238720000001</v>
      </c>
      <c r="AA6670" s="4">
        <f>IF(bot_orders[[#This Row],[side]]="sell",-bot_orders[[#This Row],[accFillSz]],bot_orders[[#This Row],[accFillSz]]+bot_orders[[#This Row],[fee]])</f>
        <v>-4.76</v>
      </c>
      <c r="AB6670">
        <v>0</v>
      </c>
      <c r="AC6670" t="s">
        <v>39</v>
      </c>
      <c r="AD6670">
        <v>0</v>
      </c>
      <c r="AE6670" t="s">
        <v>40</v>
      </c>
      <c r="AF6670" t="s">
        <v>41</v>
      </c>
      <c r="AG6670" t="s">
        <v>42</v>
      </c>
      <c r="AH6670" t="s">
        <v>28</v>
      </c>
      <c r="AI6670">
        <v>-4.76</v>
      </c>
      <c r="AJ6670">
        <v>3.1676238699999999</v>
      </c>
    </row>
    <row r="6671" spans="1:36" x14ac:dyDescent="0.3">
      <c r="A6671">
        <v>6439</v>
      </c>
      <c r="B6671" t="s">
        <v>294</v>
      </c>
      <c r="C6671" t="s">
        <v>28</v>
      </c>
      <c r="D6671" t="s">
        <v>29</v>
      </c>
      <c r="E6671" t="s">
        <v>30</v>
      </c>
      <c r="F6671" t="s">
        <v>31</v>
      </c>
      <c r="G6671" t="s">
        <v>219</v>
      </c>
      <c r="H6671" t="s">
        <v>17736</v>
      </c>
      <c r="I6671" s="4" t="s">
        <v>17737</v>
      </c>
      <c r="J6671" s="1">
        <f>((((bot_orders[[#This Row],[cTime]]/ 1000)+3*3600) / 86400) + DATE(1970,1,1))</f>
        <v>45782.557335532409</v>
      </c>
      <c r="K6671" s="4" t="s">
        <v>17738</v>
      </c>
      <c r="L6671" s="1">
        <f>((((bot_orders[[#This Row],[uTime]]/ 1000)+3*3600) / 86400) + DATE(1970,1,1))</f>
        <v>45782.559763715282</v>
      </c>
      <c r="M6671" t="s">
        <v>34</v>
      </c>
      <c r="N6671" t="s">
        <v>28</v>
      </c>
      <c r="O6671" t="s">
        <v>35</v>
      </c>
      <c r="P6671">
        <v>4.76</v>
      </c>
      <c r="Q6671" t="s">
        <v>36</v>
      </c>
      <c r="R6671" t="s">
        <v>37</v>
      </c>
      <c r="S6671">
        <v>0.66400000000000003</v>
      </c>
      <c r="T6671">
        <v>0.66400000000000003</v>
      </c>
      <c r="U6671">
        <v>4.76</v>
      </c>
      <c r="V6671">
        <v>-2.5285120000000001E-3</v>
      </c>
      <c r="W6671" t="s">
        <v>38</v>
      </c>
      <c r="X6671" s="4">
        <f>IF(bot_orders[[#This Row],[side]]="sell", bot_orders[[#This Row],[accFillSz]]*bot_orders[[#This Row],[avgPx]] + bot_orders[[#This Row],[fee]], -bot_orders[[#This Row],[accFillSz]]*bot_orders[[#This Row],[avgPx]])</f>
        <v>3.1581114879999999</v>
      </c>
      <c r="Y6671" s="4">
        <f>IF(bot_orders[[#This Row],[side]]="buy", bot_orders[[#This Row],[accFillSz]] + bot_orders[[#This Row],[fee]], -bot_orders[[#This Row],[accFillSz]])</f>
        <v>-4.76</v>
      </c>
      <c r="Z6671" s="4">
        <f>IF(bot_orders[[#This Row],[side]]="sell",bot_orders[[#This Row],[accFillSz]]*bot_orders[[#This Row],[avgPx]]+bot_orders[[#This Row],[fee]], 0)</f>
        <v>3.1581114879999999</v>
      </c>
      <c r="AA6671" s="4">
        <f>IF(bot_orders[[#This Row],[side]]="sell",-bot_orders[[#This Row],[accFillSz]],bot_orders[[#This Row],[accFillSz]]+bot_orders[[#This Row],[fee]])</f>
        <v>-4.76</v>
      </c>
      <c r="AB6671">
        <v>0</v>
      </c>
      <c r="AC6671" t="s">
        <v>39</v>
      </c>
      <c r="AD6671">
        <v>0</v>
      </c>
      <c r="AE6671" t="s">
        <v>40</v>
      </c>
      <c r="AF6671" t="s">
        <v>41</v>
      </c>
      <c r="AG6671" t="s">
        <v>42</v>
      </c>
      <c r="AH6671" t="s">
        <v>28</v>
      </c>
      <c r="AI6671">
        <v>-4.76</v>
      </c>
      <c r="AJ6671">
        <v>3.15811149</v>
      </c>
    </row>
    <row r="6672" spans="1:36" x14ac:dyDescent="0.3">
      <c r="A6672">
        <v>6440</v>
      </c>
      <c r="B6672" t="s">
        <v>294</v>
      </c>
      <c r="C6672" t="s">
        <v>28</v>
      </c>
      <c r="D6672" t="s">
        <v>29</v>
      </c>
      <c r="E6672" t="s">
        <v>30</v>
      </c>
      <c r="F6672" t="s">
        <v>31</v>
      </c>
      <c r="G6672" t="s">
        <v>217</v>
      </c>
      <c r="H6672" t="s">
        <v>17739</v>
      </c>
      <c r="I6672" s="4" t="s">
        <v>17740</v>
      </c>
      <c r="J6672" s="1">
        <f>((((bot_orders[[#This Row],[cTime]]/ 1000)+3*3600) / 86400) + DATE(1970,1,1))</f>
        <v>45782.55976373842</v>
      </c>
      <c r="K6672" s="4" t="s">
        <v>17741</v>
      </c>
      <c r="L6672" s="1">
        <f>((((bot_orders[[#This Row],[uTime]]/ 1000)+3*3600) / 86400) + DATE(1970,1,1))</f>
        <v>45782.566870300929</v>
      </c>
      <c r="M6672" t="s">
        <v>34</v>
      </c>
      <c r="N6672" t="s">
        <v>28</v>
      </c>
      <c r="O6672" t="s">
        <v>35</v>
      </c>
      <c r="P6672">
        <v>4.7640000000000002</v>
      </c>
      <c r="Q6672" t="s">
        <v>36</v>
      </c>
      <c r="R6672" t="s">
        <v>55</v>
      </c>
      <c r="S6672">
        <v>0.66200000000000003</v>
      </c>
      <c r="T6672">
        <v>0.66200000000000003</v>
      </c>
      <c r="U6672">
        <v>4.7640000000000002</v>
      </c>
      <c r="V6672">
        <v>-3.8111999999999998E-3</v>
      </c>
      <c r="W6672" t="s">
        <v>39</v>
      </c>
      <c r="X6672" s="4">
        <f>IF(bot_orders[[#This Row],[side]]="sell", bot_orders[[#This Row],[accFillSz]]*bot_orders[[#This Row],[avgPx]] + bot_orders[[#This Row],[fee]], -bot_orders[[#This Row],[accFillSz]]*bot_orders[[#This Row],[avgPx]])</f>
        <v>-3.1537680000000003</v>
      </c>
      <c r="Y6672" s="4">
        <f>IF(bot_orders[[#This Row],[side]]="buy", bot_orders[[#This Row],[accFillSz]] + bot_orders[[#This Row],[fee]], -bot_orders[[#This Row],[accFillSz]])</f>
        <v>4.7601887999999999</v>
      </c>
      <c r="Z6672" s="4">
        <f>IF(bot_orders[[#This Row],[side]]="sell",bot_orders[[#This Row],[accFillSz]]*bot_orders[[#This Row],[avgPx]]+bot_orders[[#This Row],[fee]], 0)</f>
        <v>0</v>
      </c>
      <c r="AA6672" s="4">
        <f>IF(bot_orders[[#This Row],[side]]="sell",-bot_orders[[#This Row],[accFillSz]],bot_orders[[#This Row],[accFillSz]]+bot_orders[[#This Row],[fee]])</f>
        <v>4.7601887999999999</v>
      </c>
      <c r="AB6672">
        <v>0</v>
      </c>
      <c r="AC6672" t="s">
        <v>38</v>
      </c>
      <c r="AD6672">
        <v>0</v>
      </c>
      <c r="AE6672" t="s">
        <v>40</v>
      </c>
      <c r="AF6672" t="s">
        <v>41</v>
      </c>
      <c r="AG6672" t="s">
        <v>42</v>
      </c>
      <c r="AH6672" t="s">
        <v>28</v>
      </c>
      <c r="AI6672">
        <v>4.7601887999999999</v>
      </c>
      <c r="AJ6672">
        <v>-3.1537679999999999</v>
      </c>
    </row>
    <row r="6673" spans="1:36" x14ac:dyDescent="0.3">
      <c r="A6673">
        <v>6441</v>
      </c>
      <c r="B6673" t="s">
        <v>294</v>
      </c>
      <c r="C6673" t="s">
        <v>28</v>
      </c>
      <c r="D6673" t="s">
        <v>29</v>
      </c>
      <c r="E6673" t="s">
        <v>30</v>
      </c>
      <c r="F6673" t="s">
        <v>31</v>
      </c>
      <c r="G6673" t="s">
        <v>217</v>
      </c>
      <c r="H6673" t="s">
        <v>17742</v>
      </c>
      <c r="I6673" s="4" t="s">
        <v>17743</v>
      </c>
      <c r="J6673" s="1">
        <f>((((bot_orders[[#This Row],[cTime]]/ 1000)+3*3600) / 86400) + DATE(1970,1,1))</f>
        <v>45782.566870324074</v>
      </c>
      <c r="K6673" s="4" t="s">
        <v>17744</v>
      </c>
      <c r="L6673" s="1">
        <f>((((bot_orders[[#This Row],[uTime]]/ 1000)+3*3600) / 86400) + DATE(1970,1,1))</f>
        <v>45782.879972962968</v>
      </c>
      <c r="M6673" t="s">
        <v>34</v>
      </c>
      <c r="N6673" t="s">
        <v>28</v>
      </c>
      <c r="O6673" t="s">
        <v>35</v>
      </c>
      <c r="P6673">
        <v>4.76</v>
      </c>
      <c r="Q6673" t="s">
        <v>36</v>
      </c>
      <c r="R6673" t="s">
        <v>37</v>
      </c>
      <c r="S6673">
        <v>0.66400000000000003</v>
      </c>
      <c r="T6673">
        <v>0.66400000000000003</v>
      </c>
      <c r="U6673">
        <v>4.76</v>
      </c>
      <c r="V6673">
        <v>-2.5285120000000001E-3</v>
      </c>
      <c r="W6673" t="s">
        <v>38</v>
      </c>
      <c r="X6673" s="4">
        <f>IF(bot_orders[[#This Row],[side]]="sell", bot_orders[[#This Row],[accFillSz]]*bot_orders[[#This Row],[avgPx]] + bot_orders[[#This Row],[fee]], -bot_orders[[#This Row],[accFillSz]]*bot_orders[[#This Row],[avgPx]])</f>
        <v>3.1581114879999999</v>
      </c>
      <c r="Y6673" s="4">
        <f>IF(bot_orders[[#This Row],[side]]="buy", bot_orders[[#This Row],[accFillSz]] + bot_orders[[#This Row],[fee]], -bot_orders[[#This Row],[accFillSz]])</f>
        <v>-4.76</v>
      </c>
      <c r="Z6673" s="4">
        <f>IF(bot_orders[[#This Row],[side]]="sell",bot_orders[[#This Row],[accFillSz]]*bot_orders[[#This Row],[avgPx]]+bot_orders[[#This Row],[fee]], 0)</f>
        <v>3.1581114879999999</v>
      </c>
      <c r="AA6673" s="4">
        <f>IF(bot_orders[[#This Row],[side]]="sell",-bot_orders[[#This Row],[accFillSz]],bot_orders[[#This Row],[accFillSz]]+bot_orders[[#This Row],[fee]])</f>
        <v>-4.76</v>
      </c>
      <c r="AB6673">
        <v>0</v>
      </c>
      <c r="AC6673" t="s">
        <v>39</v>
      </c>
      <c r="AD6673">
        <v>0</v>
      </c>
      <c r="AE6673" t="s">
        <v>40</v>
      </c>
      <c r="AF6673" t="s">
        <v>41</v>
      </c>
      <c r="AG6673" t="s">
        <v>42</v>
      </c>
      <c r="AH6673" t="s">
        <v>28</v>
      </c>
      <c r="AI6673">
        <v>-4.76</v>
      </c>
      <c r="AJ6673">
        <v>3.15811149</v>
      </c>
    </row>
    <row r="6674" spans="1:36" x14ac:dyDescent="0.3">
      <c r="A6674">
        <v>6442</v>
      </c>
      <c r="B6674" t="s">
        <v>294</v>
      </c>
      <c r="C6674" t="s">
        <v>28</v>
      </c>
      <c r="D6674" t="s">
        <v>29</v>
      </c>
      <c r="E6674" t="s">
        <v>30</v>
      </c>
      <c r="F6674" t="s">
        <v>31</v>
      </c>
      <c r="G6674" t="s">
        <v>215</v>
      </c>
      <c r="H6674" t="s">
        <v>17745</v>
      </c>
      <c r="I6674" s="4" t="s">
        <v>17746</v>
      </c>
      <c r="J6674" s="1">
        <f>((((bot_orders[[#This Row],[cTime]]/ 1000)+3*3600) / 86400) + DATE(1970,1,1))</f>
        <v>45782.56881600694</v>
      </c>
      <c r="K6674" s="4" t="s">
        <v>17747</v>
      </c>
      <c r="L6674" s="1">
        <f>((((bot_orders[[#This Row],[uTime]]/ 1000)+3*3600) / 86400) + DATE(1970,1,1))</f>
        <v>45782.580599930559</v>
      </c>
      <c r="M6674" t="s">
        <v>34</v>
      </c>
      <c r="N6674" t="s">
        <v>28</v>
      </c>
      <c r="O6674" t="s">
        <v>35</v>
      </c>
      <c r="P6674">
        <v>4.76</v>
      </c>
      <c r="Q6674" t="s">
        <v>36</v>
      </c>
      <c r="R6674" t="s">
        <v>37</v>
      </c>
      <c r="S6674">
        <v>0.66200000000000003</v>
      </c>
      <c r="T6674">
        <v>0.66200000000000003</v>
      </c>
      <c r="U6674">
        <v>4.76</v>
      </c>
      <c r="V6674">
        <v>-2.5208959999999999E-3</v>
      </c>
      <c r="W6674" t="s">
        <v>38</v>
      </c>
      <c r="X6674" s="4">
        <f>IF(bot_orders[[#This Row],[side]]="sell", bot_orders[[#This Row],[accFillSz]]*bot_orders[[#This Row],[avgPx]] + bot_orders[[#This Row],[fee]], -bot_orders[[#This Row],[accFillSz]]*bot_orders[[#This Row],[avgPx]])</f>
        <v>3.1485991040000001</v>
      </c>
      <c r="Y6674" s="4">
        <f>IF(bot_orders[[#This Row],[side]]="buy", bot_orders[[#This Row],[accFillSz]] + bot_orders[[#This Row],[fee]], -bot_orders[[#This Row],[accFillSz]])</f>
        <v>-4.76</v>
      </c>
      <c r="Z6674" s="4">
        <f>IF(bot_orders[[#This Row],[side]]="sell",bot_orders[[#This Row],[accFillSz]]*bot_orders[[#This Row],[avgPx]]+bot_orders[[#This Row],[fee]], 0)</f>
        <v>3.1485991040000001</v>
      </c>
      <c r="AA6674" s="4">
        <f>IF(bot_orders[[#This Row],[side]]="sell",-bot_orders[[#This Row],[accFillSz]],bot_orders[[#This Row],[accFillSz]]+bot_orders[[#This Row],[fee]])</f>
        <v>-4.76</v>
      </c>
      <c r="AB6674">
        <v>0</v>
      </c>
      <c r="AC6674" t="s">
        <v>39</v>
      </c>
      <c r="AD6674">
        <v>0</v>
      </c>
      <c r="AE6674" t="s">
        <v>40</v>
      </c>
      <c r="AF6674" t="s">
        <v>41</v>
      </c>
      <c r="AG6674" t="s">
        <v>42</v>
      </c>
      <c r="AH6674" t="s">
        <v>28</v>
      </c>
      <c r="AI6674">
        <v>-4.76</v>
      </c>
      <c r="AJ6674">
        <v>3.1485991000000002</v>
      </c>
    </row>
    <row r="6675" spans="1:36" x14ac:dyDescent="0.3">
      <c r="A6675">
        <v>6443</v>
      </c>
      <c r="B6675" t="s">
        <v>294</v>
      </c>
      <c r="C6675" t="s">
        <v>28</v>
      </c>
      <c r="D6675" t="s">
        <v>29</v>
      </c>
      <c r="E6675" t="s">
        <v>30</v>
      </c>
      <c r="F6675" t="s">
        <v>31</v>
      </c>
      <c r="G6675" t="s">
        <v>213</v>
      </c>
      <c r="H6675" t="s">
        <v>17748</v>
      </c>
      <c r="I6675" s="4" t="s">
        <v>17749</v>
      </c>
      <c r="J6675" s="1">
        <f>((((bot_orders[[#This Row],[cTime]]/ 1000)+3*3600) / 86400) + DATE(1970,1,1))</f>
        <v>45782.575741296299</v>
      </c>
      <c r="K6675" s="4" t="s">
        <v>17750</v>
      </c>
      <c r="L6675" s="1">
        <f>((((bot_orders[[#This Row],[uTime]]/ 1000)+3*3600) / 86400) + DATE(1970,1,1))</f>
        <v>45782.579300462967</v>
      </c>
      <c r="M6675" t="s">
        <v>34</v>
      </c>
      <c r="N6675" t="s">
        <v>28</v>
      </c>
      <c r="O6675" t="s">
        <v>35</v>
      </c>
      <c r="P6675">
        <v>4.9870000000000001</v>
      </c>
      <c r="Q6675" t="s">
        <v>36</v>
      </c>
      <c r="R6675" t="s">
        <v>37</v>
      </c>
      <c r="S6675">
        <v>0.66</v>
      </c>
      <c r="T6675">
        <v>0.66</v>
      </c>
      <c r="U6675">
        <v>4.9870000000000001</v>
      </c>
      <c r="V6675">
        <v>-2.6331359999999999E-3</v>
      </c>
      <c r="W6675" t="s">
        <v>38</v>
      </c>
      <c r="X6675" s="4">
        <f>IF(bot_orders[[#This Row],[side]]="sell", bot_orders[[#This Row],[accFillSz]]*bot_orders[[#This Row],[avgPx]] + bot_orders[[#This Row],[fee]], -bot_orders[[#This Row],[accFillSz]]*bot_orders[[#This Row],[avgPx]])</f>
        <v>3.288786864</v>
      </c>
      <c r="Y6675" s="4">
        <f>IF(bot_orders[[#This Row],[side]]="buy", bot_orders[[#This Row],[accFillSz]] + bot_orders[[#This Row],[fee]], -bot_orders[[#This Row],[accFillSz]])</f>
        <v>-4.9870000000000001</v>
      </c>
      <c r="Z6675" s="4">
        <f>IF(bot_orders[[#This Row],[side]]="sell",bot_orders[[#This Row],[accFillSz]]*bot_orders[[#This Row],[avgPx]]+bot_orders[[#This Row],[fee]], 0)</f>
        <v>3.288786864</v>
      </c>
      <c r="AA6675" s="4">
        <f>IF(bot_orders[[#This Row],[side]]="sell",-bot_orders[[#This Row],[accFillSz]],bot_orders[[#This Row],[accFillSz]]+bot_orders[[#This Row],[fee]])</f>
        <v>-4.9870000000000001</v>
      </c>
      <c r="AB6675">
        <v>0</v>
      </c>
      <c r="AC6675" t="s">
        <v>39</v>
      </c>
      <c r="AD6675">
        <v>0</v>
      </c>
      <c r="AE6675" t="s">
        <v>40</v>
      </c>
      <c r="AF6675" t="s">
        <v>41</v>
      </c>
      <c r="AG6675" t="s">
        <v>42</v>
      </c>
      <c r="AH6675" t="s">
        <v>28</v>
      </c>
      <c r="AI6675">
        <v>-4.9870000000000001</v>
      </c>
      <c r="AJ6675">
        <v>3.2887868600000001</v>
      </c>
    </row>
    <row r="6676" spans="1:36" x14ac:dyDescent="0.3">
      <c r="A6676">
        <v>6444</v>
      </c>
      <c r="B6676" t="s">
        <v>294</v>
      </c>
      <c r="C6676" t="s">
        <v>28</v>
      </c>
      <c r="D6676" t="s">
        <v>29</v>
      </c>
      <c r="E6676" t="s">
        <v>30</v>
      </c>
      <c r="F6676" t="s">
        <v>31</v>
      </c>
      <c r="G6676" t="s">
        <v>213</v>
      </c>
      <c r="H6676" t="s">
        <v>17751</v>
      </c>
      <c r="I6676" s="4" t="s">
        <v>17752</v>
      </c>
      <c r="J6676" s="1">
        <f>((((bot_orders[[#This Row],[cTime]]/ 1000)+3*3600) / 86400) + DATE(1970,1,1))</f>
        <v>45782.579300474536</v>
      </c>
      <c r="K6676" s="4" t="s">
        <v>17753</v>
      </c>
      <c r="L6676" s="1">
        <f>((((bot_orders[[#This Row],[uTime]]/ 1000)+3*3600) / 86400) + DATE(1970,1,1))</f>
        <v>45782.599977442136</v>
      </c>
      <c r="M6676" t="s">
        <v>34</v>
      </c>
      <c r="N6676" t="s">
        <v>28</v>
      </c>
      <c r="O6676" t="s">
        <v>35</v>
      </c>
      <c r="P6676">
        <v>4.9909999999999997</v>
      </c>
      <c r="Q6676" t="s">
        <v>36</v>
      </c>
      <c r="R6676" t="s">
        <v>55</v>
      </c>
      <c r="S6676">
        <v>0.65790000000000004</v>
      </c>
      <c r="T6676">
        <v>0.65790000000000004</v>
      </c>
      <c r="U6676">
        <v>4.9909999999999997</v>
      </c>
      <c r="V6676">
        <v>-3.9928000000000003E-3</v>
      </c>
      <c r="W6676" t="s">
        <v>39</v>
      </c>
      <c r="X6676" s="4">
        <f>IF(bot_orders[[#This Row],[side]]="sell", bot_orders[[#This Row],[accFillSz]]*bot_orders[[#This Row],[avgPx]] + bot_orders[[#This Row],[fee]], -bot_orders[[#This Row],[accFillSz]]*bot_orders[[#This Row],[avgPx]])</f>
        <v>-3.2835789000000002</v>
      </c>
      <c r="Y6676" s="4">
        <f>IF(bot_orders[[#This Row],[side]]="buy", bot_orders[[#This Row],[accFillSz]] + bot_orders[[#This Row],[fee]], -bot_orders[[#This Row],[accFillSz]])</f>
        <v>4.9870071999999999</v>
      </c>
      <c r="Z6676" s="4">
        <f>IF(bot_orders[[#This Row],[side]]="sell",bot_orders[[#This Row],[accFillSz]]*bot_orders[[#This Row],[avgPx]]+bot_orders[[#This Row],[fee]], 0)</f>
        <v>0</v>
      </c>
      <c r="AA6676" s="4">
        <f>IF(bot_orders[[#This Row],[side]]="sell",-bot_orders[[#This Row],[accFillSz]],bot_orders[[#This Row],[accFillSz]]+bot_orders[[#This Row],[fee]])</f>
        <v>4.9870071999999999</v>
      </c>
      <c r="AB6676">
        <v>0</v>
      </c>
      <c r="AC6676" t="s">
        <v>38</v>
      </c>
      <c r="AD6676">
        <v>0</v>
      </c>
      <c r="AE6676" t="s">
        <v>40</v>
      </c>
      <c r="AF6676" t="s">
        <v>41</v>
      </c>
      <c r="AG6676" t="s">
        <v>42</v>
      </c>
      <c r="AH6676" t="s">
        <v>28</v>
      </c>
      <c r="AI6676">
        <v>4.9870071999999999</v>
      </c>
      <c r="AJ6676">
        <v>-3.2835789000000002</v>
      </c>
    </row>
    <row r="6677" spans="1:36" x14ac:dyDescent="0.3">
      <c r="A6677">
        <v>6445</v>
      </c>
      <c r="B6677" t="s">
        <v>294</v>
      </c>
      <c r="C6677" t="s">
        <v>28</v>
      </c>
      <c r="D6677" t="s">
        <v>29</v>
      </c>
      <c r="E6677" t="s">
        <v>30</v>
      </c>
      <c r="F6677" t="s">
        <v>31</v>
      </c>
      <c r="G6677" t="s">
        <v>53</v>
      </c>
      <c r="H6677" t="s">
        <v>17754</v>
      </c>
      <c r="I6677" s="4" t="s">
        <v>17755</v>
      </c>
      <c r="J6677" s="1">
        <f>((((bot_orders[[#This Row],[cTime]]/ 1000)+3*3600) / 86400) + DATE(1970,1,1))</f>
        <v>45782.580599942128</v>
      </c>
      <c r="K6677" s="4" t="s">
        <v>17756</v>
      </c>
      <c r="L6677" s="1">
        <f>((((bot_orders[[#This Row],[uTime]]/ 1000)+3*3600) / 86400) + DATE(1970,1,1))</f>
        <v>45782.598631608795</v>
      </c>
      <c r="M6677" t="s">
        <v>34</v>
      </c>
      <c r="N6677" t="s">
        <v>28</v>
      </c>
      <c r="O6677" t="s">
        <v>35</v>
      </c>
      <c r="P6677">
        <v>4.7640000000000002</v>
      </c>
      <c r="Q6677" t="s">
        <v>36</v>
      </c>
      <c r="R6677" t="s">
        <v>55</v>
      </c>
      <c r="S6677">
        <v>0.66</v>
      </c>
      <c r="T6677">
        <v>0.66</v>
      </c>
      <c r="U6677">
        <v>4.7640000000000002</v>
      </c>
      <c r="V6677">
        <v>-3.8111999999999998E-3</v>
      </c>
      <c r="W6677" t="s">
        <v>39</v>
      </c>
      <c r="X6677" s="4">
        <f>IF(bot_orders[[#This Row],[side]]="sell", bot_orders[[#This Row],[accFillSz]]*bot_orders[[#This Row],[avgPx]] + bot_orders[[#This Row],[fee]], -bot_orders[[#This Row],[accFillSz]]*bot_orders[[#This Row],[avgPx]])</f>
        <v>-3.1442400000000004</v>
      </c>
      <c r="Y6677" s="4">
        <f>IF(bot_orders[[#This Row],[side]]="buy", bot_orders[[#This Row],[accFillSz]] + bot_orders[[#This Row],[fee]], -bot_orders[[#This Row],[accFillSz]])</f>
        <v>4.7601887999999999</v>
      </c>
      <c r="Z6677" s="4">
        <f>IF(bot_orders[[#This Row],[side]]="sell",bot_orders[[#This Row],[accFillSz]]*bot_orders[[#This Row],[avgPx]]+bot_orders[[#This Row],[fee]], 0)</f>
        <v>0</v>
      </c>
      <c r="AA6677" s="4">
        <f>IF(bot_orders[[#This Row],[side]]="sell",-bot_orders[[#This Row],[accFillSz]],bot_orders[[#This Row],[accFillSz]]+bot_orders[[#This Row],[fee]])</f>
        <v>4.7601887999999999</v>
      </c>
      <c r="AB6677">
        <v>0</v>
      </c>
      <c r="AC6677" t="s">
        <v>38</v>
      </c>
      <c r="AD6677">
        <v>0</v>
      </c>
      <c r="AE6677" t="s">
        <v>40</v>
      </c>
      <c r="AF6677" t="s">
        <v>41</v>
      </c>
      <c r="AG6677" t="s">
        <v>42</v>
      </c>
      <c r="AH6677" t="s">
        <v>28</v>
      </c>
      <c r="AI6677">
        <v>4.7601887999999999</v>
      </c>
      <c r="AJ6677">
        <v>-3.1442399999999999</v>
      </c>
    </row>
    <row r="6678" spans="1:36" x14ac:dyDescent="0.3">
      <c r="A6678">
        <v>6446</v>
      </c>
      <c r="B6678" t="s">
        <v>294</v>
      </c>
      <c r="C6678" t="s">
        <v>28</v>
      </c>
      <c r="D6678" t="s">
        <v>29</v>
      </c>
      <c r="E6678" t="s">
        <v>30</v>
      </c>
      <c r="F6678" t="s">
        <v>31</v>
      </c>
      <c r="G6678" t="s">
        <v>53</v>
      </c>
      <c r="H6678" t="s">
        <v>17757</v>
      </c>
      <c r="I6678" s="4" t="s">
        <v>17758</v>
      </c>
      <c r="J6678" s="1">
        <f>((((bot_orders[[#This Row],[cTime]]/ 1000)+3*3600) / 86400) + DATE(1970,1,1))</f>
        <v>45782.598631631947</v>
      </c>
      <c r="K6678" s="4" t="s">
        <v>17759</v>
      </c>
      <c r="L6678" s="1">
        <f>((((bot_orders[[#This Row],[uTime]]/ 1000)+3*3600) / 86400) + DATE(1970,1,1))</f>
        <v>45782.877584699076</v>
      </c>
      <c r="M6678" t="s">
        <v>34</v>
      </c>
      <c r="N6678" t="s">
        <v>28</v>
      </c>
      <c r="O6678" t="s">
        <v>35</v>
      </c>
      <c r="P6678">
        <v>4.76</v>
      </c>
      <c r="Q6678" t="s">
        <v>36</v>
      </c>
      <c r="R6678" t="s">
        <v>37</v>
      </c>
      <c r="S6678">
        <v>0.66200000000000003</v>
      </c>
      <c r="T6678">
        <v>0.66200000000000003</v>
      </c>
      <c r="U6678">
        <v>4.76</v>
      </c>
      <c r="V6678">
        <v>-2.5208959999999999E-3</v>
      </c>
      <c r="W6678" t="s">
        <v>38</v>
      </c>
      <c r="X6678" s="4">
        <f>IF(bot_orders[[#This Row],[side]]="sell", bot_orders[[#This Row],[accFillSz]]*bot_orders[[#This Row],[avgPx]] + bot_orders[[#This Row],[fee]], -bot_orders[[#This Row],[accFillSz]]*bot_orders[[#This Row],[avgPx]])</f>
        <v>3.1485991040000001</v>
      </c>
      <c r="Y6678" s="4">
        <f>IF(bot_orders[[#This Row],[side]]="buy", bot_orders[[#This Row],[accFillSz]] + bot_orders[[#This Row],[fee]], -bot_orders[[#This Row],[accFillSz]])</f>
        <v>-4.76</v>
      </c>
      <c r="Z6678" s="4">
        <f>IF(bot_orders[[#This Row],[side]]="sell",bot_orders[[#This Row],[accFillSz]]*bot_orders[[#This Row],[avgPx]]+bot_orders[[#This Row],[fee]], 0)</f>
        <v>3.1485991040000001</v>
      </c>
      <c r="AA6678" s="4">
        <f>IF(bot_orders[[#This Row],[side]]="sell",-bot_orders[[#This Row],[accFillSz]],bot_orders[[#This Row],[accFillSz]]+bot_orders[[#This Row],[fee]])</f>
        <v>-4.76</v>
      </c>
      <c r="AB6678">
        <v>0</v>
      </c>
      <c r="AC6678" t="s">
        <v>39</v>
      </c>
      <c r="AD6678">
        <v>0</v>
      </c>
      <c r="AE6678" t="s">
        <v>40</v>
      </c>
      <c r="AF6678" t="s">
        <v>41</v>
      </c>
      <c r="AG6678" t="s">
        <v>42</v>
      </c>
      <c r="AH6678" t="s">
        <v>28</v>
      </c>
      <c r="AI6678">
        <v>-4.76</v>
      </c>
      <c r="AJ6678">
        <v>3.1485991000000002</v>
      </c>
    </row>
    <row r="6679" spans="1:36" x14ac:dyDescent="0.3">
      <c r="A6679">
        <v>6447</v>
      </c>
      <c r="B6679" t="s">
        <v>294</v>
      </c>
      <c r="C6679" t="s">
        <v>28</v>
      </c>
      <c r="D6679" t="s">
        <v>29</v>
      </c>
      <c r="E6679" t="s">
        <v>30</v>
      </c>
      <c r="F6679" t="s">
        <v>31</v>
      </c>
      <c r="G6679" t="s">
        <v>258</v>
      </c>
      <c r="H6679" t="s">
        <v>17760</v>
      </c>
      <c r="I6679" s="4" t="s">
        <v>17761</v>
      </c>
      <c r="J6679" s="1">
        <f>((((bot_orders[[#This Row],[cTime]]/ 1000)+3*3600) / 86400) + DATE(1970,1,1))</f>
        <v>45782.599977453705</v>
      </c>
      <c r="K6679" s="4" t="s">
        <v>17762</v>
      </c>
      <c r="L6679" s="1">
        <f>((((bot_orders[[#This Row],[uTime]]/ 1000)+3*3600) / 86400) + DATE(1970,1,1))</f>
        <v>45782.606530983794</v>
      </c>
      <c r="M6679" t="s">
        <v>34</v>
      </c>
      <c r="N6679" t="s">
        <v>28</v>
      </c>
      <c r="O6679" t="s">
        <v>35</v>
      </c>
      <c r="P6679">
        <v>4.9870000000000001</v>
      </c>
      <c r="Q6679" t="s">
        <v>36</v>
      </c>
      <c r="R6679" t="s">
        <v>37</v>
      </c>
      <c r="S6679">
        <v>0.66</v>
      </c>
      <c r="T6679">
        <v>0.66</v>
      </c>
      <c r="U6679">
        <v>4.9870000000000001</v>
      </c>
      <c r="V6679">
        <v>-2.6331359999999999E-3</v>
      </c>
      <c r="W6679" t="s">
        <v>38</v>
      </c>
      <c r="X6679" s="4">
        <f>IF(bot_orders[[#This Row],[side]]="sell", bot_orders[[#This Row],[accFillSz]]*bot_orders[[#This Row],[avgPx]] + bot_orders[[#This Row],[fee]], -bot_orders[[#This Row],[accFillSz]]*bot_orders[[#This Row],[avgPx]])</f>
        <v>3.288786864</v>
      </c>
      <c r="Y6679" s="4">
        <f>IF(bot_orders[[#This Row],[side]]="buy", bot_orders[[#This Row],[accFillSz]] + bot_orders[[#This Row],[fee]], -bot_orders[[#This Row],[accFillSz]])</f>
        <v>-4.9870000000000001</v>
      </c>
      <c r="Z6679" s="4">
        <f>IF(bot_orders[[#This Row],[side]]="sell",bot_orders[[#This Row],[accFillSz]]*bot_orders[[#This Row],[avgPx]]+bot_orders[[#This Row],[fee]], 0)</f>
        <v>3.288786864</v>
      </c>
      <c r="AA6679" s="4">
        <f>IF(bot_orders[[#This Row],[side]]="sell",-bot_orders[[#This Row],[accFillSz]],bot_orders[[#This Row],[accFillSz]]+bot_orders[[#This Row],[fee]])</f>
        <v>-4.9870000000000001</v>
      </c>
      <c r="AB6679">
        <v>0</v>
      </c>
      <c r="AC6679" t="s">
        <v>39</v>
      </c>
      <c r="AD6679">
        <v>0</v>
      </c>
      <c r="AE6679" t="s">
        <v>40</v>
      </c>
      <c r="AF6679" t="s">
        <v>41</v>
      </c>
      <c r="AG6679" t="s">
        <v>42</v>
      </c>
      <c r="AH6679" t="s">
        <v>28</v>
      </c>
      <c r="AI6679">
        <v>-4.9870000000000001</v>
      </c>
      <c r="AJ6679">
        <v>3.2887868600000001</v>
      </c>
    </row>
    <row r="6680" spans="1:36" x14ac:dyDescent="0.3">
      <c r="A6680">
        <v>6448</v>
      </c>
      <c r="B6680" t="s">
        <v>294</v>
      </c>
      <c r="C6680" t="s">
        <v>28</v>
      </c>
      <c r="D6680" t="s">
        <v>29</v>
      </c>
      <c r="E6680" t="s">
        <v>30</v>
      </c>
      <c r="F6680" t="s">
        <v>31</v>
      </c>
      <c r="G6680" t="s">
        <v>255</v>
      </c>
      <c r="H6680" t="s">
        <v>17763</v>
      </c>
      <c r="I6680" s="4" t="s">
        <v>17764</v>
      </c>
      <c r="J6680" s="1">
        <f>((((bot_orders[[#This Row],[cTime]]/ 1000)+3*3600) / 86400) + DATE(1970,1,1))</f>
        <v>45782.602437916663</v>
      </c>
      <c r="K6680" s="4" t="s">
        <v>17765</v>
      </c>
      <c r="L6680" s="1">
        <f>((((bot_orders[[#This Row],[uTime]]/ 1000)+3*3600) / 86400) + DATE(1970,1,1))</f>
        <v>45782.606527037038</v>
      </c>
      <c r="M6680" t="s">
        <v>34</v>
      </c>
      <c r="N6680" t="s">
        <v>28</v>
      </c>
      <c r="O6680" t="s">
        <v>35</v>
      </c>
      <c r="P6680">
        <v>4.9870000000000001</v>
      </c>
      <c r="Q6680" t="s">
        <v>36</v>
      </c>
      <c r="R6680" t="s">
        <v>37</v>
      </c>
      <c r="S6680">
        <v>0.65790000000000004</v>
      </c>
      <c r="T6680">
        <v>0.65790000000000004</v>
      </c>
      <c r="U6680">
        <v>4.9870000000000001</v>
      </c>
      <c r="V6680">
        <v>-2.6247578E-3</v>
      </c>
      <c r="W6680" t="s">
        <v>38</v>
      </c>
      <c r="X6680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680" s="4">
        <f>IF(bot_orders[[#This Row],[side]]="buy", bot_orders[[#This Row],[accFillSz]] + bot_orders[[#This Row],[fee]], -bot_orders[[#This Row],[accFillSz]])</f>
        <v>-4.9870000000000001</v>
      </c>
      <c r="Z6680" s="4">
        <f>IF(bot_orders[[#This Row],[side]]="sell",bot_orders[[#This Row],[accFillSz]]*bot_orders[[#This Row],[avgPx]]+bot_orders[[#This Row],[fee]], 0)</f>
        <v>3.2783225422000002</v>
      </c>
      <c r="AA6680" s="4">
        <f>IF(bot_orders[[#This Row],[side]]="sell",-bot_orders[[#This Row],[accFillSz]],bot_orders[[#This Row],[accFillSz]]+bot_orders[[#This Row],[fee]])</f>
        <v>-4.9870000000000001</v>
      </c>
      <c r="AB6680">
        <v>0</v>
      </c>
      <c r="AC6680" t="s">
        <v>39</v>
      </c>
      <c r="AD6680">
        <v>0</v>
      </c>
      <c r="AE6680" t="s">
        <v>40</v>
      </c>
      <c r="AF6680" t="s">
        <v>41</v>
      </c>
      <c r="AG6680" t="s">
        <v>42</v>
      </c>
      <c r="AH6680" t="s">
        <v>28</v>
      </c>
      <c r="AI6680">
        <v>-4.9870000000000001</v>
      </c>
      <c r="AJ6680">
        <v>3.27832254</v>
      </c>
    </row>
    <row r="6681" spans="1:36" x14ac:dyDescent="0.3">
      <c r="A6681">
        <v>6449</v>
      </c>
      <c r="B6681" t="s">
        <v>294</v>
      </c>
      <c r="C6681" t="s">
        <v>28</v>
      </c>
      <c r="D6681" t="s">
        <v>29</v>
      </c>
      <c r="E6681" t="s">
        <v>30</v>
      </c>
      <c r="F6681" t="s">
        <v>31</v>
      </c>
      <c r="G6681" t="s">
        <v>252</v>
      </c>
      <c r="H6681" t="s">
        <v>17766</v>
      </c>
      <c r="I6681" s="4" t="s">
        <v>17767</v>
      </c>
      <c r="J6681" s="1">
        <f>((((bot_orders[[#This Row],[cTime]]/ 1000)+3*3600) / 86400) + DATE(1970,1,1))</f>
        <v>45782.605323356482</v>
      </c>
      <c r="K6681" s="4" t="s">
        <v>17768</v>
      </c>
      <c r="L6681" s="1">
        <f>((((bot_orders[[#This Row],[uTime]]/ 1000)+3*3600) / 86400) + DATE(1970,1,1))</f>
        <v>45782.606406342587</v>
      </c>
      <c r="M6681" t="s">
        <v>34</v>
      </c>
      <c r="N6681" t="s">
        <v>28</v>
      </c>
      <c r="O6681" t="s">
        <v>35</v>
      </c>
      <c r="P6681">
        <v>4.9870000000000001</v>
      </c>
      <c r="Q6681" t="s">
        <v>36</v>
      </c>
      <c r="R6681" t="s">
        <v>37</v>
      </c>
      <c r="S6681">
        <v>0.65590000000000004</v>
      </c>
      <c r="T6681">
        <v>0.65590000000000004</v>
      </c>
      <c r="U6681">
        <v>4.9870000000000001</v>
      </c>
      <c r="V6681">
        <v>-2.6167785999999999E-3</v>
      </c>
      <c r="W6681" t="s">
        <v>38</v>
      </c>
      <c r="X6681" s="4">
        <f>IF(bot_orders[[#This Row],[side]]="sell", bot_orders[[#This Row],[accFillSz]]*bot_orders[[#This Row],[avgPx]] + bot_orders[[#This Row],[fee]], -bot_orders[[#This Row],[accFillSz]]*bot_orders[[#This Row],[avgPx]])</f>
        <v>3.2683565213999999</v>
      </c>
      <c r="Y6681" s="4">
        <f>IF(bot_orders[[#This Row],[side]]="buy", bot_orders[[#This Row],[accFillSz]] + bot_orders[[#This Row],[fee]], -bot_orders[[#This Row],[accFillSz]])</f>
        <v>-4.9870000000000001</v>
      </c>
      <c r="Z6681" s="4">
        <f>IF(bot_orders[[#This Row],[side]]="sell",bot_orders[[#This Row],[accFillSz]]*bot_orders[[#This Row],[avgPx]]+bot_orders[[#This Row],[fee]], 0)</f>
        <v>3.2683565213999999</v>
      </c>
      <c r="AA6681" s="4">
        <f>IF(bot_orders[[#This Row],[side]]="sell",-bot_orders[[#This Row],[accFillSz]],bot_orders[[#This Row],[accFillSz]]+bot_orders[[#This Row],[fee]])</f>
        <v>-4.9870000000000001</v>
      </c>
      <c r="AB6681">
        <v>0</v>
      </c>
      <c r="AC6681" t="s">
        <v>39</v>
      </c>
      <c r="AD6681">
        <v>0</v>
      </c>
      <c r="AE6681" t="s">
        <v>40</v>
      </c>
      <c r="AF6681" t="s">
        <v>41</v>
      </c>
      <c r="AG6681" t="s">
        <v>42</v>
      </c>
      <c r="AH6681" t="s">
        <v>28</v>
      </c>
      <c r="AI6681">
        <v>-4.9870000000000001</v>
      </c>
      <c r="AJ6681">
        <v>3.2683565200000002</v>
      </c>
    </row>
    <row r="6682" spans="1:36" x14ac:dyDescent="0.3">
      <c r="A6682">
        <v>6450</v>
      </c>
      <c r="B6682" t="s">
        <v>294</v>
      </c>
      <c r="C6682" t="s">
        <v>28</v>
      </c>
      <c r="D6682" t="s">
        <v>29</v>
      </c>
      <c r="E6682" t="s">
        <v>30</v>
      </c>
      <c r="F6682" t="s">
        <v>31</v>
      </c>
      <c r="G6682" t="s">
        <v>252</v>
      </c>
      <c r="H6682" t="s">
        <v>17769</v>
      </c>
      <c r="I6682" s="4" t="s">
        <v>17770</v>
      </c>
      <c r="J6682" s="1">
        <f>((((bot_orders[[#This Row],[cTime]]/ 1000)+3*3600) / 86400) + DATE(1970,1,1))</f>
        <v>45782.606406354171</v>
      </c>
      <c r="K6682" s="4" t="s">
        <v>17771</v>
      </c>
      <c r="L6682" s="1">
        <f>((((bot_orders[[#This Row],[uTime]]/ 1000)+3*3600) / 86400) + DATE(1970,1,1))</f>
        <v>45782.627630578703</v>
      </c>
      <c r="M6682" t="s">
        <v>34</v>
      </c>
      <c r="N6682" t="s">
        <v>28</v>
      </c>
      <c r="O6682" t="s">
        <v>35</v>
      </c>
      <c r="P6682">
        <v>4.9909999999999997</v>
      </c>
      <c r="Q6682" t="s">
        <v>36</v>
      </c>
      <c r="R6682" t="s">
        <v>55</v>
      </c>
      <c r="S6682">
        <v>0.65380000000000005</v>
      </c>
      <c r="T6682">
        <v>0.65380000000000005</v>
      </c>
      <c r="U6682">
        <v>4.9909999999999997</v>
      </c>
      <c r="V6682">
        <v>-3.9928000000000003E-3</v>
      </c>
      <c r="W6682" t="s">
        <v>39</v>
      </c>
      <c r="X6682" s="4">
        <f>IF(bot_orders[[#This Row],[side]]="sell", bot_orders[[#This Row],[accFillSz]]*bot_orders[[#This Row],[avgPx]] + bot_orders[[#This Row],[fee]], -bot_orders[[#This Row],[accFillSz]]*bot_orders[[#This Row],[avgPx]])</f>
        <v>-3.2631158</v>
      </c>
      <c r="Y6682" s="4">
        <f>IF(bot_orders[[#This Row],[side]]="buy", bot_orders[[#This Row],[accFillSz]] + bot_orders[[#This Row],[fee]], -bot_orders[[#This Row],[accFillSz]])</f>
        <v>4.9870071999999999</v>
      </c>
      <c r="Z6682" s="4">
        <f>IF(bot_orders[[#This Row],[side]]="sell",bot_orders[[#This Row],[accFillSz]]*bot_orders[[#This Row],[avgPx]]+bot_orders[[#This Row],[fee]], 0)</f>
        <v>0</v>
      </c>
      <c r="AA6682" s="4">
        <f>IF(bot_orders[[#This Row],[side]]="sell",-bot_orders[[#This Row],[accFillSz]],bot_orders[[#This Row],[accFillSz]]+bot_orders[[#This Row],[fee]])</f>
        <v>4.9870071999999999</v>
      </c>
      <c r="AB6682">
        <v>0</v>
      </c>
      <c r="AC6682" t="s">
        <v>38</v>
      </c>
      <c r="AD6682">
        <v>0</v>
      </c>
      <c r="AE6682" t="s">
        <v>40</v>
      </c>
      <c r="AF6682" t="s">
        <v>41</v>
      </c>
      <c r="AG6682" t="s">
        <v>42</v>
      </c>
      <c r="AH6682" t="s">
        <v>28</v>
      </c>
      <c r="AI6682">
        <v>4.9870071999999999</v>
      </c>
      <c r="AJ6682">
        <v>-3.2631158</v>
      </c>
    </row>
    <row r="6683" spans="1:36" x14ac:dyDescent="0.3">
      <c r="A6683">
        <v>6451</v>
      </c>
      <c r="B6683" t="s">
        <v>294</v>
      </c>
      <c r="C6683" t="s">
        <v>28</v>
      </c>
      <c r="D6683" t="s">
        <v>29</v>
      </c>
      <c r="E6683" t="s">
        <v>30</v>
      </c>
      <c r="F6683" t="s">
        <v>31</v>
      </c>
      <c r="G6683" t="s">
        <v>255</v>
      </c>
      <c r="H6683" t="s">
        <v>17772</v>
      </c>
      <c r="I6683" s="4" t="s">
        <v>17773</v>
      </c>
      <c r="J6683" s="1">
        <f>((((bot_orders[[#This Row],[cTime]]/ 1000)+3*3600) / 86400) + DATE(1970,1,1))</f>
        <v>45782.606527048614</v>
      </c>
      <c r="K6683" s="4" t="s">
        <v>17774</v>
      </c>
      <c r="L6683" s="1">
        <f>((((bot_orders[[#This Row],[uTime]]/ 1000)+3*3600) / 86400) + DATE(1970,1,1))</f>
        <v>45782.609434351849</v>
      </c>
      <c r="M6683" t="s">
        <v>34</v>
      </c>
      <c r="N6683" t="s">
        <v>28</v>
      </c>
      <c r="O6683" t="s">
        <v>35</v>
      </c>
      <c r="P6683">
        <v>4.9909999999999997</v>
      </c>
      <c r="Q6683" t="s">
        <v>36</v>
      </c>
      <c r="R6683" t="s">
        <v>55</v>
      </c>
      <c r="S6683">
        <v>0.65590000000000004</v>
      </c>
      <c r="T6683">
        <v>0.65590000000000004</v>
      </c>
      <c r="U6683">
        <v>4.9909999999999997</v>
      </c>
      <c r="V6683">
        <v>-3.9928000000000003E-3</v>
      </c>
      <c r="W6683" t="s">
        <v>39</v>
      </c>
      <c r="X6683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683" s="4">
        <f>IF(bot_orders[[#This Row],[side]]="buy", bot_orders[[#This Row],[accFillSz]] + bot_orders[[#This Row],[fee]], -bot_orders[[#This Row],[accFillSz]])</f>
        <v>4.9870071999999999</v>
      </c>
      <c r="Z6683" s="4">
        <f>IF(bot_orders[[#This Row],[side]]="sell",bot_orders[[#This Row],[accFillSz]]*bot_orders[[#This Row],[avgPx]]+bot_orders[[#This Row],[fee]], 0)</f>
        <v>0</v>
      </c>
      <c r="AA6683" s="4">
        <f>IF(bot_orders[[#This Row],[side]]="sell",-bot_orders[[#This Row],[accFillSz]],bot_orders[[#This Row],[accFillSz]]+bot_orders[[#This Row],[fee]])</f>
        <v>4.9870071999999999</v>
      </c>
      <c r="AB6683">
        <v>0</v>
      </c>
      <c r="AC6683" t="s">
        <v>38</v>
      </c>
      <c r="AD6683">
        <v>0</v>
      </c>
      <c r="AE6683" t="s">
        <v>40</v>
      </c>
      <c r="AF6683" t="s">
        <v>41</v>
      </c>
      <c r="AG6683" t="s">
        <v>42</v>
      </c>
      <c r="AH6683" t="s">
        <v>28</v>
      </c>
      <c r="AI6683">
        <v>4.9870071999999999</v>
      </c>
      <c r="AJ6683">
        <v>-3.2735968999999998</v>
      </c>
    </row>
    <row r="6684" spans="1:36" x14ac:dyDescent="0.3">
      <c r="A6684">
        <v>6452</v>
      </c>
      <c r="B6684" t="s">
        <v>294</v>
      </c>
      <c r="C6684" t="s">
        <v>28</v>
      </c>
      <c r="D6684" t="s">
        <v>29</v>
      </c>
      <c r="E6684" t="s">
        <v>30</v>
      </c>
      <c r="F6684" t="s">
        <v>31</v>
      </c>
      <c r="G6684" t="s">
        <v>258</v>
      </c>
      <c r="H6684" t="s">
        <v>17775</v>
      </c>
      <c r="I6684" s="4" t="s">
        <v>17776</v>
      </c>
      <c r="J6684" s="1">
        <f>((((bot_orders[[#This Row],[cTime]]/ 1000)+3*3600) / 86400) + DATE(1970,1,1))</f>
        <v>45782.60653099537</v>
      </c>
      <c r="K6684" s="4" t="s">
        <v>17777</v>
      </c>
      <c r="L6684" s="1">
        <f>((((bot_orders[[#This Row],[uTime]]/ 1000)+3*3600) / 86400) + DATE(1970,1,1))</f>
        <v>45782.607149884258</v>
      </c>
      <c r="M6684" t="s">
        <v>34</v>
      </c>
      <c r="N6684" t="s">
        <v>28</v>
      </c>
      <c r="O6684" t="s">
        <v>35</v>
      </c>
      <c r="P6684">
        <v>4.9909999999999997</v>
      </c>
      <c r="Q6684" t="s">
        <v>36</v>
      </c>
      <c r="R6684" t="s">
        <v>55</v>
      </c>
      <c r="S6684">
        <v>0.65790000000000004</v>
      </c>
      <c r="T6684">
        <v>0.65790000000000004</v>
      </c>
      <c r="U6684">
        <v>4.9909999999999997</v>
      </c>
      <c r="V6684">
        <v>-3.9928000000000003E-3</v>
      </c>
      <c r="W6684" t="s">
        <v>39</v>
      </c>
      <c r="X6684" s="4">
        <f>IF(bot_orders[[#This Row],[side]]="sell", bot_orders[[#This Row],[accFillSz]]*bot_orders[[#This Row],[avgPx]] + bot_orders[[#This Row],[fee]], -bot_orders[[#This Row],[accFillSz]]*bot_orders[[#This Row],[avgPx]])</f>
        <v>-3.2835789000000002</v>
      </c>
      <c r="Y6684" s="4">
        <f>IF(bot_orders[[#This Row],[side]]="buy", bot_orders[[#This Row],[accFillSz]] + bot_orders[[#This Row],[fee]], -bot_orders[[#This Row],[accFillSz]])</f>
        <v>4.9870071999999999</v>
      </c>
      <c r="Z6684" s="4">
        <f>IF(bot_orders[[#This Row],[side]]="sell",bot_orders[[#This Row],[accFillSz]]*bot_orders[[#This Row],[avgPx]]+bot_orders[[#This Row],[fee]], 0)</f>
        <v>0</v>
      </c>
      <c r="AA6684" s="4">
        <f>IF(bot_orders[[#This Row],[side]]="sell",-bot_orders[[#This Row],[accFillSz]],bot_orders[[#This Row],[accFillSz]]+bot_orders[[#This Row],[fee]])</f>
        <v>4.9870071999999999</v>
      </c>
      <c r="AB6684">
        <v>0</v>
      </c>
      <c r="AC6684" t="s">
        <v>38</v>
      </c>
      <c r="AD6684">
        <v>0</v>
      </c>
      <c r="AE6684" t="s">
        <v>40</v>
      </c>
      <c r="AF6684" t="s">
        <v>41</v>
      </c>
      <c r="AG6684" t="s">
        <v>42</v>
      </c>
      <c r="AH6684" t="s">
        <v>28</v>
      </c>
      <c r="AI6684">
        <v>4.9870071999999999</v>
      </c>
      <c r="AJ6684">
        <v>-3.2835789000000002</v>
      </c>
    </row>
    <row r="6685" spans="1:36" x14ac:dyDescent="0.3">
      <c r="A6685">
        <v>6453</v>
      </c>
      <c r="B6685" t="s">
        <v>294</v>
      </c>
      <c r="C6685" t="s">
        <v>28</v>
      </c>
      <c r="D6685" t="s">
        <v>29</v>
      </c>
      <c r="E6685" t="s">
        <v>30</v>
      </c>
      <c r="F6685" t="s">
        <v>31</v>
      </c>
      <c r="G6685" t="s">
        <v>248</v>
      </c>
      <c r="H6685" t="s">
        <v>17778</v>
      </c>
      <c r="I6685" s="4" t="s">
        <v>17779</v>
      </c>
      <c r="J6685" s="1">
        <f>((((bot_orders[[#This Row],[cTime]]/ 1000)+3*3600) / 86400) + DATE(1970,1,1))</f>
        <v>45782.607149895834</v>
      </c>
      <c r="K6685" s="4" t="s">
        <v>17780</v>
      </c>
      <c r="L6685" s="1">
        <f>((((bot_orders[[#This Row],[uTime]]/ 1000)+3*3600) / 86400) + DATE(1970,1,1))</f>
        <v>45782.615611226851</v>
      </c>
      <c r="M6685" t="s">
        <v>34</v>
      </c>
      <c r="N6685" t="s">
        <v>28</v>
      </c>
      <c r="O6685" t="s">
        <v>35</v>
      </c>
      <c r="P6685">
        <v>4.9870000000000001</v>
      </c>
      <c r="Q6685" t="s">
        <v>36</v>
      </c>
      <c r="R6685" t="s">
        <v>37</v>
      </c>
      <c r="S6685">
        <v>0.66</v>
      </c>
      <c r="T6685">
        <v>0.66</v>
      </c>
      <c r="U6685">
        <v>4.9870000000000001</v>
      </c>
      <c r="V6685">
        <v>-2.6331359999999999E-3</v>
      </c>
      <c r="W6685" t="s">
        <v>38</v>
      </c>
      <c r="X6685" s="4">
        <f>IF(bot_orders[[#This Row],[side]]="sell", bot_orders[[#This Row],[accFillSz]]*bot_orders[[#This Row],[avgPx]] + bot_orders[[#This Row],[fee]], -bot_orders[[#This Row],[accFillSz]]*bot_orders[[#This Row],[avgPx]])</f>
        <v>3.288786864</v>
      </c>
      <c r="Y6685" s="4">
        <f>IF(bot_orders[[#This Row],[side]]="buy", bot_orders[[#This Row],[accFillSz]] + bot_orders[[#This Row],[fee]], -bot_orders[[#This Row],[accFillSz]])</f>
        <v>-4.9870000000000001</v>
      </c>
      <c r="Z6685" s="4">
        <f>IF(bot_orders[[#This Row],[side]]="sell",bot_orders[[#This Row],[accFillSz]]*bot_orders[[#This Row],[avgPx]]+bot_orders[[#This Row],[fee]], 0)</f>
        <v>3.288786864</v>
      </c>
      <c r="AA6685" s="4">
        <f>IF(bot_orders[[#This Row],[side]]="sell",-bot_orders[[#This Row],[accFillSz]],bot_orders[[#This Row],[accFillSz]]+bot_orders[[#This Row],[fee]])</f>
        <v>-4.9870000000000001</v>
      </c>
      <c r="AB6685">
        <v>0</v>
      </c>
      <c r="AC6685" t="s">
        <v>39</v>
      </c>
      <c r="AD6685">
        <v>0</v>
      </c>
      <c r="AE6685" t="s">
        <v>40</v>
      </c>
      <c r="AF6685" t="s">
        <v>41</v>
      </c>
      <c r="AG6685" t="s">
        <v>42</v>
      </c>
      <c r="AH6685" t="s">
        <v>28</v>
      </c>
      <c r="AI6685">
        <v>-4.9870000000000001</v>
      </c>
      <c r="AJ6685">
        <v>3.2887868600000001</v>
      </c>
    </row>
    <row r="6686" spans="1:36" x14ac:dyDescent="0.3">
      <c r="A6686">
        <v>6454</v>
      </c>
      <c r="B6686" t="s">
        <v>294</v>
      </c>
      <c r="C6686" t="s">
        <v>28</v>
      </c>
      <c r="D6686" t="s">
        <v>29</v>
      </c>
      <c r="E6686" t="s">
        <v>30</v>
      </c>
      <c r="F6686" t="s">
        <v>31</v>
      </c>
      <c r="G6686" t="s">
        <v>250</v>
      </c>
      <c r="H6686" t="s">
        <v>17781</v>
      </c>
      <c r="I6686" s="4" t="s">
        <v>17782</v>
      </c>
      <c r="J6686" s="1">
        <f>((((bot_orders[[#This Row],[cTime]]/ 1000)+3*3600) / 86400) + DATE(1970,1,1))</f>
        <v>45782.609434375001</v>
      </c>
      <c r="K6686" s="4" t="s">
        <v>17783</v>
      </c>
      <c r="L6686" s="1">
        <f>((((bot_orders[[#This Row],[uTime]]/ 1000)+3*3600) / 86400) + DATE(1970,1,1))</f>
        <v>45782.612019942128</v>
      </c>
      <c r="M6686" t="s">
        <v>34</v>
      </c>
      <c r="N6686" t="s">
        <v>28</v>
      </c>
      <c r="O6686" t="s">
        <v>35</v>
      </c>
      <c r="P6686">
        <v>4.9870000000000001</v>
      </c>
      <c r="Q6686" t="s">
        <v>36</v>
      </c>
      <c r="R6686" t="s">
        <v>37</v>
      </c>
      <c r="S6686">
        <v>0.65790000000000004</v>
      </c>
      <c r="T6686">
        <v>0.65790000000000004</v>
      </c>
      <c r="U6686">
        <v>4.9870000000000001</v>
      </c>
      <c r="V6686">
        <v>-2.6247578E-3</v>
      </c>
      <c r="W6686" t="s">
        <v>38</v>
      </c>
      <c r="X6686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686" s="4">
        <f>IF(bot_orders[[#This Row],[side]]="buy", bot_orders[[#This Row],[accFillSz]] + bot_orders[[#This Row],[fee]], -bot_orders[[#This Row],[accFillSz]])</f>
        <v>-4.9870000000000001</v>
      </c>
      <c r="Z6686" s="4">
        <f>IF(bot_orders[[#This Row],[side]]="sell",bot_orders[[#This Row],[accFillSz]]*bot_orders[[#This Row],[avgPx]]+bot_orders[[#This Row],[fee]], 0)</f>
        <v>3.2783225422000002</v>
      </c>
      <c r="AA6686" s="4">
        <f>IF(bot_orders[[#This Row],[side]]="sell",-bot_orders[[#This Row],[accFillSz]],bot_orders[[#This Row],[accFillSz]]+bot_orders[[#This Row],[fee]])</f>
        <v>-4.9870000000000001</v>
      </c>
      <c r="AB6686">
        <v>0</v>
      </c>
      <c r="AC6686" t="s">
        <v>39</v>
      </c>
      <c r="AD6686">
        <v>0</v>
      </c>
      <c r="AE6686" t="s">
        <v>40</v>
      </c>
      <c r="AF6686" t="s">
        <v>41</v>
      </c>
      <c r="AG6686" t="s">
        <v>42</v>
      </c>
      <c r="AH6686" t="s">
        <v>28</v>
      </c>
      <c r="AI6686">
        <v>-4.9870000000000001</v>
      </c>
      <c r="AJ6686">
        <v>3.27832254</v>
      </c>
    </row>
    <row r="6687" spans="1:36" x14ac:dyDescent="0.3">
      <c r="A6687">
        <v>6455</v>
      </c>
      <c r="B6687" t="s">
        <v>294</v>
      </c>
      <c r="C6687" t="s">
        <v>28</v>
      </c>
      <c r="D6687" t="s">
        <v>29</v>
      </c>
      <c r="E6687" t="s">
        <v>30</v>
      </c>
      <c r="F6687" t="s">
        <v>31</v>
      </c>
      <c r="G6687" t="s">
        <v>250</v>
      </c>
      <c r="H6687" t="s">
        <v>17784</v>
      </c>
      <c r="I6687" s="4" t="s">
        <v>17785</v>
      </c>
      <c r="J6687" s="1">
        <f>((((bot_orders[[#This Row],[cTime]]/ 1000)+3*3600) / 86400) + DATE(1970,1,1))</f>
        <v>45782.612019953704</v>
      </c>
      <c r="K6687" s="4" t="s">
        <v>17786</v>
      </c>
      <c r="L6687" s="1">
        <f>((((bot_orders[[#This Row],[uTime]]/ 1000)+3*3600) / 86400) + DATE(1970,1,1))</f>
        <v>45782.625240347217</v>
      </c>
      <c r="M6687" t="s">
        <v>34</v>
      </c>
      <c r="N6687" t="s">
        <v>28</v>
      </c>
      <c r="O6687" t="s">
        <v>35</v>
      </c>
      <c r="P6687">
        <v>4.9909999999999997</v>
      </c>
      <c r="Q6687" t="s">
        <v>36</v>
      </c>
      <c r="R6687" t="s">
        <v>55</v>
      </c>
      <c r="S6687">
        <v>0.65590000000000004</v>
      </c>
      <c r="T6687">
        <v>0.65590000000000004</v>
      </c>
      <c r="U6687">
        <v>4.9909999999999997</v>
      </c>
      <c r="V6687">
        <v>-3.9928000000000003E-3</v>
      </c>
      <c r="W6687" t="s">
        <v>39</v>
      </c>
      <c r="X6687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687" s="4">
        <f>IF(bot_orders[[#This Row],[side]]="buy", bot_orders[[#This Row],[accFillSz]] + bot_orders[[#This Row],[fee]], -bot_orders[[#This Row],[accFillSz]])</f>
        <v>4.9870071999999999</v>
      </c>
      <c r="Z6687" s="4">
        <f>IF(bot_orders[[#This Row],[side]]="sell",bot_orders[[#This Row],[accFillSz]]*bot_orders[[#This Row],[avgPx]]+bot_orders[[#This Row],[fee]], 0)</f>
        <v>0</v>
      </c>
      <c r="AA6687" s="4">
        <f>IF(bot_orders[[#This Row],[side]]="sell",-bot_orders[[#This Row],[accFillSz]],bot_orders[[#This Row],[accFillSz]]+bot_orders[[#This Row],[fee]])</f>
        <v>4.9870071999999999</v>
      </c>
      <c r="AB6687">
        <v>0</v>
      </c>
      <c r="AC6687" t="s">
        <v>38</v>
      </c>
      <c r="AD6687">
        <v>0</v>
      </c>
      <c r="AE6687" t="s">
        <v>40</v>
      </c>
      <c r="AF6687" t="s">
        <v>41</v>
      </c>
      <c r="AG6687" t="s">
        <v>42</v>
      </c>
      <c r="AH6687" t="s">
        <v>28</v>
      </c>
      <c r="AI6687">
        <v>4.9870071999999999</v>
      </c>
      <c r="AJ6687">
        <v>-3.2735968999999998</v>
      </c>
    </row>
    <row r="6688" spans="1:36" x14ac:dyDescent="0.3">
      <c r="A6688">
        <v>6456</v>
      </c>
      <c r="B6688" t="s">
        <v>294</v>
      </c>
      <c r="C6688" t="s">
        <v>28</v>
      </c>
      <c r="D6688" t="s">
        <v>29</v>
      </c>
      <c r="E6688" t="s">
        <v>30</v>
      </c>
      <c r="F6688" t="s">
        <v>31</v>
      </c>
      <c r="G6688" t="s">
        <v>248</v>
      </c>
      <c r="H6688" t="s">
        <v>17787</v>
      </c>
      <c r="I6688" s="4" t="s">
        <v>17788</v>
      </c>
      <c r="J6688" s="1">
        <f>((((bot_orders[[#This Row],[cTime]]/ 1000)+3*3600) / 86400) + DATE(1970,1,1))</f>
        <v>45782.615611238427</v>
      </c>
      <c r="K6688" s="4" t="s">
        <v>17789</v>
      </c>
      <c r="L6688" s="1">
        <f>((((bot_orders[[#This Row],[uTime]]/ 1000)+3*3600) / 86400) + DATE(1970,1,1))</f>
        <v>45782.620163842592</v>
      </c>
      <c r="M6688" t="s">
        <v>34</v>
      </c>
      <c r="N6688" t="s">
        <v>28</v>
      </c>
      <c r="O6688" t="s">
        <v>35</v>
      </c>
      <c r="P6688">
        <v>4.9909999999999997</v>
      </c>
      <c r="Q6688" t="s">
        <v>36</v>
      </c>
      <c r="R6688" t="s">
        <v>55</v>
      </c>
      <c r="S6688">
        <v>0.65790000000000004</v>
      </c>
      <c r="T6688">
        <v>0.65790000000000004</v>
      </c>
      <c r="U6688">
        <v>4.9909999999999997</v>
      </c>
      <c r="V6688">
        <v>-3.9928000000000003E-3</v>
      </c>
      <c r="W6688" t="s">
        <v>39</v>
      </c>
      <c r="X6688" s="4">
        <f>IF(bot_orders[[#This Row],[side]]="sell", bot_orders[[#This Row],[accFillSz]]*bot_orders[[#This Row],[avgPx]] + bot_orders[[#This Row],[fee]], -bot_orders[[#This Row],[accFillSz]]*bot_orders[[#This Row],[avgPx]])</f>
        <v>-3.2835789000000002</v>
      </c>
      <c r="Y6688" s="4">
        <f>IF(bot_orders[[#This Row],[side]]="buy", bot_orders[[#This Row],[accFillSz]] + bot_orders[[#This Row],[fee]], -bot_orders[[#This Row],[accFillSz]])</f>
        <v>4.9870071999999999</v>
      </c>
      <c r="Z6688" s="4">
        <f>IF(bot_orders[[#This Row],[side]]="sell",bot_orders[[#This Row],[accFillSz]]*bot_orders[[#This Row],[avgPx]]+bot_orders[[#This Row],[fee]], 0)</f>
        <v>0</v>
      </c>
      <c r="AA6688" s="4">
        <f>IF(bot_orders[[#This Row],[side]]="sell",-bot_orders[[#This Row],[accFillSz]],bot_orders[[#This Row],[accFillSz]]+bot_orders[[#This Row],[fee]])</f>
        <v>4.9870071999999999</v>
      </c>
      <c r="AB6688">
        <v>0</v>
      </c>
      <c r="AC6688" t="s">
        <v>38</v>
      </c>
      <c r="AD6688">
        <v>0</v>
      </c>
      <c r="AE6688" t="s">
        <v>40</v>
      </c>
      <c r="AF6688" t="s">
        <v>41</v>
      </c>
      <c r="AG6688" t="s">
        <v>42</v>
      </c>
      <c r="AH6688" t="s">
        <v>28</v>
      </c>
      <c r="AI6688">
        <v>4.9870071999999999</v>
      </c>
      <c r="AJ6688">
        <v>-3.2835789000000002</v>
      </c>
    </row>
    <row r="6689" spans="1:36" x14ac:dyDescent="0.3">
      <c r="A6689">
        <v>6457</v>
      </c>
      <c r="B6689" t="s">
        <v>294</v>
      </c>
      <c r="C6689" t="s">
        <v>28</v>
      </c>
      <c r="D6689" t="s">
        <v>29</v>
      </c>
      <c r="E6689" t="s">
        <v>30</v>
      </c>
      <c r="F6689" t="s">
        <v>31</v>
      </c>
      <c r="G6689" t="s">
        <v>1063</v>
      </c>
      <c r="H6689" t="s">
        <v>17790</v>
      </c>
      <c r="I6689" s="4" t="s">
        <v>17791</v>
      </c>
      <c r="J6689" s="1">
        <f>((((bot_orders[[#This Row],[cTime]]/ 1000)+3*3600) / 86400) + DATE(1970,1,1))</f>
        <v>45782.620163865737</v>
      </c>
      <c r="K6689" s="4" t="s">
        <v>17792</v>
      </c>
      <c r="L6689" s="1">
        <f>((((bot_orders[[#This Row],[uTime]]/ 1000)+3*3600) / 86400) + DATE(1970,1,1))</f>
        <v>45782.87051177083</v>
      </c>
      <c r="M6689" t="s">
        <v>34</v>
      </c>
      <c r="N6689" t="s">
        <v>28</v>
      </c>
      <c r="O6689" t="s">
        <v>35</v>
      </c>
      <c r="P6689">
        <v>4.9870000000000001</v>
      </c>
      <c r="Q6689" t="s">
        <v>36</v>
      </c>
      <c r="R6689" t="s">
        <v>37</v>
      </c>
      <c r="S6689">
        <v>0.66</v>
      </c>
      <c r="T6689">
        <v>0.66</v>
      </c>
      <c r="U6689">
        <v>4.9870000000000001</v>
      </c>
      <c r="V6689">
        <v>-2.6331359999999999E-3</v>
      </c>
      <c r="W6689" t="s">
        <v>38</v>
      </c>
      <c r="X6689" s="4">
        <f>IF(bot_orders[[#This Row],[side]]="sell", bot_orders[[#This Row],[accFillSz]]*bot_orders[[#This Row],[avgPx]] + bot_orders[[#This Row],[fee]], -bot_orders[[#This Row],[accFillSz]]*bot_orders[[#This Row],[avgPx]])</f>
        <v>3.288786864</v>
      </c>
      <c r="Y6689" s="4">
        <f>IF(bot_orders[[#This Row],[side]]="buy", bot_orders[[#This Row],[accFillSz]] + bot_orders[[#This Row],[fee]], -bot_orders[[#This Row],[accFillSz]])</f>
        <v>-4.9870000000000001</v>
      </c>
      <c r="Z6689" s="4">
        <f>IF(bot_orders[[#This Row],[side]]="sell",bot_orders[[#This Row],[accFillSz]]*bot_orders[[#This Row],[avgPx]]+bot_orders[[#This Row],[fee]], 0)</f>
        <v>3.288786864</v>
      </c>
      <c r="AA6689" s="4">
        <f>IF(bot_orders[[#This Row],[side]]="sell",-bot_orders[[#This Row],[accFillSz]],bot_orders[[#This Row],[accFillSz]]+bot_orders[[#This Row],[fee]])</f>
        <v>-4.9870000000000001</v>
      </c>
      <c r="AB6689">
        <v>0</v>
      </c>
      <c r="AC6689" t="s">
        <v>39</v>
      </c>
      <c r="AD6689">
        <v>0</v>
      </c>
      <c r="AE6689" t="s">
        <v>40</v>
      </c>
      <c r="AF6689" t="s">
        <v>41</v>
      </c>
      <c r="AG6689" t="s">
        <v>42</v>
      </c>
      <c r="AH6689" t="s">
        <v>28</v>
      </c>
      <c r="AI6689">
        <v>-4.9870000000000001</v>
      </c>
      <c r="AJ6689">
        <v>3.2887868600000001</v>
      </c>
    </row>
    <row r="6690" spans="1:36" x14ac:dyDescent="0.3">
      <c r="A6690">
        <v>6458</v>
      </c>
      <c r="B6690" t="s">
        <v>294</v>
      </c>
      <c r="C6690" t="s">
        <v>28</v>
      </c>
      <c r="D6690" t="s">
        <v>29</v>
      </c>
      <c r="E6690" t="s">
        <v>30</v>
      </c>
      <c r="F6690" t="s">
        <v>31</v>
      </c>
      <c r="G6690" t="s">
        <v>928</v>
      </c>
      <c r="H6690" t="s">
        <v>17793</v>
      </c>
      <c r="I6690" s="4" t="s">
        <v>17794</v>
      </c>
      <c r="J6690" s="1">
        <f>((((bot_orders[[#This Row],[cTime]]/ 1000)+3*3600) / 86400) + DATE(1970,1,1))</f>
        <v>45782.625240358801</v>
      </c>
      <c r="K6690" s="4" t="s">
        <v>17795</v>
      </c>
      <c r="L6690" s="1">
        <f>((((bot_orders[[#This Row],[uTime]]/ 1000)+3*3600) / 86400) + DATE(1970,1,1))</f>
        <v>45782.630607662039</v>
      </c>
      <c r="M6690" t="s">
        <v>34</v>
      </c>
      <c r="N6690" t="s">
        <v>28</v>
      </c>
      <c r="O6690" t="s">
        <v>35</v>
      </c>
      <c r="P6690">
        <v>4.9870000000000001</v>
      </c>
      <c r="Q6690" t="s">
        <v>36</v>
      </c>
      <c r="R6690" t="s">
        <v>37</v>
      </c>
      <c r="S6690">
        <v>0.65790000000000004</v>
      </c>
      <c r="T6690">
        <v>0.65790000000000004</v>
      </c>
      <c r="U6690">
        <v>4.9870000000000001</v>
      </c>
      <c r="V6690">
        <v>-2.6247578E-3</v>
      </c>
      <c r="W6690" t="s">
        <v>38</v>
      </c>
      <c r="X6690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690" s="4">
        <f>IF(bot_orders[[#This Row],[side]]="buy", bot_orders[[#This Row],[accFillSz]] + bot_orders[[#This Row],[fee]], -bot_orders[[#This Row],[accFillSz]])</f>
        <v>-4.9870000000000001</v>
      </c>
      <c r="Z6690" s="4">
        <f>IF(bot_orders[[#This Row],[side]]="sell",bot_orders[[#This Row],[accFillSz]]*bot_orders[[#This Row],[avgPx]]+bot_orders[[#This Row],[fee]], 0)</f>
        <v>3.2783225422000002</v>
      </c>
      <c r="AA6690" s="4">
        <f>IF(bot_orders[[#This Row],[side]]="sell",-bot_orders[[#This Row],[accFillSz]],bot_orders[[#This Row],[accFillSz]]+bot_orders[[#This Row],[fee]])</f>
        <v>-4.9870000000000001</v>
      </c>
      <c r="AB6690">
        <v>0</v>
      </c>
      <c r="AC6690" t="s">
        <v>39</v>
      </c>
      <c r="AD6690">
        <v>0</v>
      </c>
      <c r="AE6690" t="s">
        <v>40</v>
      </c>
      <c r="AF6690" t="s">
        <v>41</v>
      </c>
      <c r="AG6690" t="s">
        <v>42</v>
      </c>
      <c r="AH6690" t="s">
        <v>28</v>
      </c>
      <c r="AI6690">
        <v>-4.9870000000000001</v>
      </c>
      <c r="AJ6690">
        <v>3.27832254</v>
      </c>
    </row>
    <row r="6691" spans="1:36" x14ac:dyDescent="0.3">
      <c r="A6691">
        <v>6459</v>
      </c>
      <c r="B6691" t="s">
        <v>294</v>
      </c>
      <c r="C6691" t="s">
        <v>28</v>
      </c>
      <c r="D6691" t="s">
        <v>29</v>
      </c>
      <c r="E6691" t="s">
        <v>30</v>
      </c>
      <c r="F6691" t="s">
        <v>31</v>
      </c>
      <c r="G6691" t="s">
        <v>915</v>
      </c>
      <c r="H6691" t="s">
        <v>17796</v>
      </c>
      <c r="I6691" s="4" t="s">
        <v>17797</v>
      </c>
      <c r="J6691" s="1">
        <f>((((bot_orders[[#This Row],[cTime]]/ 1000)+3*3600) / 86400) + DATE(1970,1,1))</f>
        <v>45782.627630590279</v>
      </c>
      <c r="K6691" s="4" t="s">
        <v>17798</v>
      </c>
      <c r="L6691" s="1">
        <f>((((bot_orders[[#This Row],[uTime]]/ 1000)+3*3600) / 86400) + DATE(1970,1,1))</f>
        <v>45782.628853495371</v>
      </c>
      <c r="M6691" t="s">
        <v>34</v>
      </c>
      <c r="N6691" t="s">
        <v>28</v>
      </c>
      <c r="O6691" t="s">
        <v>35</v>
      </c>
      <c r="P6691">
        <v>4.9870000000000001</v>
      </c>
      <c r="Q6691" t="s">
        <v>36</v>
      </c>
      <c r="R6691" t="s">
        <v>37</v>
      </c>
      <c r="S6691">
        <v>0.65590000000000004</v>
      </c>
      <c r="T6691">
        <v>0.65590000000000004</v>
      </c>
      <c r="U6691">
        <v>4.9870000000000001</v>
      </c>
      <c r="V6691">
        <v>-2.6167785999999999E-3</v>
      </c>
      <c r="W6691" t="s">
        <v>38</v>
      </c>
      <c r="X6691" s="4">
        <f>IF(bot_orders[[#This Row],[side]]="sell", bot_orders[[#This Row],[accFillSz]]*bot_orders[[#This Row],[avgPx]] + bot_orders[[#This Row],[fee]], -bot_orders[[#This Row],[accFillSz]]*bot_orders[[#This Row],[avgPx]])</f>
        <v>3.2683565213999999</v>
      </c>
      <c r="Y6691" s="4">
        <f>IF(bot_orders[[#This Row],[side]]="buy", bot_orders[[#This Row],[accFillSz]] + bot_orders[[#This Row],[fee]], -bot_orders[[#This Row],[accFillSz]])</f>
        <v>-4.9870000000000001</v>
      </c>
      <c r="Z6691" s="4">
        <f>IF(bot_orders[[#This Row],[side]]="sell",bot_orders[[#This Row],[accFillSz]]*bot_orders[[#This Row],[avgPx]]+bot_orders[[#This Row],[fee]], 0)</f>
        <v>3.2683565213999999</v>
      </c>
      <c r="AA6691" s="4">
        <f>IF(bot_orders[[#This Row],[side]]="sell",-bot_orders[[#This Row],[accFillSz]],bot_orders[[#This Row],[accFillSz]]+bot_orders[[#This Row],[fee]])</f>
        <v>-4.9870000000000001</v>
      </c>
      <c r="AB6691">
        <v>0</v>
      </c>
      <c r="AC6691" t="s">
        <v>39</v>
      </c>
      <c r="AD6691">
        <v>0</v>
      </c>
      <c r="AE6691" t="s">
        <v>40</v>
      </c>
      <c r="AF6691" t="s">
        <v>41</v>
      </c>
      <c r="AG6691" t="s">
        <v>42</v>
      </c>
      <c r="AH6691" t="s">
        <v>28</v>
      </c>
      <c r="AI6691">
        <v>-4.9870000000000001</v>
      </c>
      <c r="AJ6691">
        <v>3.2683565200000002</v>
      </c>
    </row>
    <row r="6692" spans="1:36" x14ac:dyDescent="0.3">
      <c r="A6692">
        <v>6460</v>
      </c>
      <c r="B6692" t="s">
        <v>294</v>
      </c>
      <c r="C6692" t="s">
        <v>28</v>
      </c>
      <c r="D6692" t="s">
        <v>29</v>
      </c>
      <c r="E6692" t="s">
        <v>30</v>
      </c>
      <c r="F6692" t="s">
        <v>31</v>
      </c>
      <c r="G6692" t="s">
        <v>915</v>
      </c>
      <c r="H6692" t="s">
        <v>17799</v>
      </c>
      <c r="I6692" s="4" t="s">
        <v>17800</v>
      </c>
      <c r="J6692" s="1">
        <f>((((bot_orders[[#This Row],[cTime]]/ 1000)+3*3600) / 86400) + DATE(1970,1,1))</f>
        <v>45782.628853506947</v>
      </c>
      <c r="K6692" s="4" t="s">
        <v>17801</v>
      </c>
      <c r="L6692" s="1">
        <f>((((bot_orders[[#This Row],[uTime]]/ 1000)+3*3600) / 86400) + DATE(1970,1,1))</f>
        <v>45782.662222916668</v>
      </c>
      <c r="M6692" t="s">
        <v>34</v>
      </c>
      <c r="N6692" t="s">
        <v>28</v>
      </c>
      <c r="O6692" t="s">
        <v>35</v>
      </c>
      <c r="P6692">
        <v>4.9909999999999997</v>
      </c>
      <c r="Q6692" t="s">
        <v>36</v>
      </c>
      <c r="R6692" t="s">
        <v>55</v>
      </c>
      <c r="S6692">
        <v>0.65380000000000005</v>
      </c>
      <c r="T6692">
        <v>0.65380000000000005</v>
      </c>
      <c r="U6692">
        <v>4.9909999999999997</v>
      </c>
      <c r="V6692">
        <v>-3.9928000000000003E-3</v>
      </c>
      <c r="W6692" t="s">
        <v>39</v>
      </c>
      <c r="X6692" s="4">
        <f>IF(bot_orders[[#This Row],[side]]="sell", bot_orders[[#This Row],[accFillSz]]*bot_orders[[#This Row],[avgPx]] + bot_orders[[#This Row],[fee]], -bot_orders[[#This Row],[accFillSz]]*bot_orders[[#This Row],[avgPx]])</f>
        <v>-3.2631158</v>
      </c>
      <c r="Y6692" s="4">
        <f>IF(bot_orders[[#This Row],[side]]="buy", bot_orders[[#This Row],[accFillSz]] + bot_orders[[#This Row],[fee]], -bot_orders[[#This Row],[accFillSz]])</f>
        <v>4.9870071999999999</v>
      </c>
      <c r="Z6692" s="4">
        <f>IF(bot_orders[[#This Row],[side]]="sell",bot_orders[[#This Row],[accFillSz]]*bot_orders[[#This Row],[avgPx]]+bot_orders[[#This Row],[fee]], 0)</f>
        <v>0</v>
      </c>
      <c r="AA6692" s="4">
        <f>IF(bot_orders[[#This Row],[side]]="sell",-bot_orders[[#This Row],[accFillSz]],bot_orders[[#This Row],[accFillSz]]+bot_orders[[#This Row],[fee]])</f>
        <v>4.9870071999999999</v>
      </c>
      <c r="AB6692">
        <v>0</v>
      </c>
      <c r="AC6692" t="s">
        <v>38</v>
      </c>
      <c r="AD6692">
        <v>0</v>
      </c>
      <c r="AE6692" t="s">
        <v>40</v>
      </c>
      <c r="AF6692" t="s">
        <v>41</v>
      </c>
      <c r="AG6692" t="s">
        <v>42</v>
      </c>
      <c r="AH6692" t="s">
        <v>28</v>
      </c>
      <c r="AI6692">
        <v>4.9870071999999999</v>
      </c>
      <c r="AJ6692">
        <v>-3.2631158</v>
      </c>
    </row>
    <row r="6693" spans="1:36" x14ac:dyDescent="0.3">
      <c r="A6693">
        <v>6461</v>
      </c>
      <c r="B6693" t="s">
        <v>294</v>
      </c>
      <c r="C6693" t="s">
        <v>28</v>
      </c>
      <c r="D6693" t="s">
        <v>29</v>
      </c>
      <c r="E6693" t="s">
        <v>30</v>
      </c>
      <c r="F6693" t="s">
        <v>31</v>
      </c>
      <c r="G6693" t="s">
        <v>928</v>
      </c>
      <c r="H6693" t="s">
        <v>17802</v>
      </c>
      <c r="I6693" s="4" t="s">
        <v>17803</v>
      </c>
      <c r="J6693" s="1">
        <f>((((bot_orders[[#This Row],[cTime]]/ 1000)+3*3600) / 86400) + DATE(1970,1,1))</f>
        <v>45782.630607673607</v>
      </c>
      <c r="K6693" s="4" t="s">
        <v>17804</v>
      </c>
      <c r="L6693" s="1">
        <f>((((bot_orders[[#This Row],[uTime]]/ 1000)+3*3600) / 86400) + DATE(1970,1,1))</f>
        <v>45782.638155590277</v>
      </c>
      <c r="M6693" t="s">
        <v>34</v>
      </c>
      <c r="N6693" t="s">
        <v>28</v>
      </c>
      <c r="O6693" t="s">
        <v>35</v>
      </c>
      <c r="P6693">
        <v>4.9909999999999997</v>
      </c>
      <c r="Q6693" t="s">
        <v>36</v>
      </c>
      <c r="R6693" t="s">
        <v>55</v>
      </c>
      <c r="S6693">
        <v>0.65590000000000004</v>
      </c>
      <c r="T6693">
        <v>0.65590000000000004</v>
      </c>
      <c r="U6693">
        <v>4.9909999999999997</v>
      </c>
      <c r="V6693">
        <v>-3.9928000000000003E-3</v>
      </c>
      <c r="W6693" t="s">
        <v>39</v>
      </c>
      <c r="X6693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693" s="4">
        <f>IF(bot_orders[[#This Row],[side]]="buy", bot_orders[[#This Row],[accFillSz]] + bot_orders[[#This Row],[fee]], -bot_orders[[#This Row],[accFillSz]])</f>
        <v>4.9870071999999999</v>
      </c>
      <c r="Z6693" s="4">
        <f>IF(bot_orders[[#This Row],[side]]="sell",bot_orders[[#This Row],[accFillSz]]*bot_orders[[#This Row],[avgPx]]+bot_orders[[#This Row],[fee]], 0)</f>
        <v>0</v>
      </c>
      <c r="AA6693" s="4">
        <f>IF(bot_orders[[#This Row],[side]]="sell",-bot_orders[[#This Row],[accFillSz]],bot_orders[[#This Row],[accFillSz]]+bot_orders[[#This Row],[fee]])</f>
        <v>4.9870071999999999</v>
      </c>
      <c r="AB6693">
        <v>0</v>
      </c>
      <c r="AC6693" t="s">
        <v>38</v>
      </c>
      <c r="AD6693">
        <v>0</v>
      </c>
      <c r="AE6693" t="s">
        <v>40</v>
      </c>
      <c r="AF6693" t="s">
        <v>41</v>
      </c>
      <c r="AG6693" t="s">
        <v>42</v>
      </c>
      <c r="AH6693" t="s">
        <v>28</v>
      </c>
      <c r="AI6693">
        <v>4.9870071999999999</v>
      </c>
      <c r="AJ6693">
        <v>-3.2735968999999998</v>
      </c>
    </row>
    <row r="6694" spans="1:36" x14ac:dyDescent="0.3">
      <c r="A6694">
        <v>6462</v>
      </c>
      <c r="B6694" t="s">
        <v>294</v>
      </c>
      <c r="C6694" t="s">
        <v>28</v>
      </c>
      <c r="D6694" t="s">
        <v>29</v>
      </c>
      <c r="E6694" t="s">
        <v>30</v>
      </c>
      <c r="F6694" t="s">
        <v>31</v>
      </c>
      <c r="G6694" t="s">
        <v>911</v>
      </c>
      <c r="H6694" t="s">
        <v>17805</v>
      </c>
      <c r="I6694" s="4" t="s">
        <v>17806</v>
      </c>
      <c r="J6694" s="1">
        <f>((((bot_orders[[#This Row],[cTime]]/ 1000)+3*3600) / 86400) + DATE(1970,1,1))</f>
        <v>45782.638155601853</v>
      </c>
      <c r="K6694" s="4" t="s">
        <v>17807</v>
      </c>
      <c r="L6694" s="1">
        <f>((((bot_orders[[#This Row],[uTime]]/ 1000)+3*3600) / 86400) + DATE(1970,1,1))</f>
        <v>45782.644737569441</v>
      </c>
      <c r="M6694" t="s">
        <v>34</v>
      </c>
      <c r="N6694" t="s">
        <v>28</v>
      </c>
      <c r="O6694" t="s">
        <v>35</v>
      </c>
      <c r="P6694">
        <v>4.9870000000000001</v>
      </c>
      <c r="Q6694" t="s">
        <v>36</v>
      </c>
      <c r="R6694" t="s">
        <v>37</v>
      </c>
      <c r="S6694">
        <v>0.65790000000000004</v>
      </c>
      <c r="T6694">
        <v>0.65790000000000004</v>
      </c>
      <c r="U6694">
        <v>4.9870000000000001</v>
      </c>
      <c r="V6694">
        <v>-2.6247578E-3</v>
      </c>
      <c r="W6694" t="s">
        <v>38</v>
      </c>
      <c r="X6694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694" s="4">
        <f>IF(bot_orders[[#This Row],[side]]="buy", bot_orders[[#This Row],[accFillSz]] + bot_orders[[#This Row],[fee]], -bot_orders[[#This Row],[accFillSz]])</f>
        <v>-4.9870000000000001</v>
      </c>
      <c r="Z6694" s="4">
        <f>IF(bot_orders[[#This Row],[side]]="sell",bot_orders[[#This Row],[accFillSz]]*bot_orders[[#This Row],[avgPx]]+bot_orders[[#This Row],[fee]], 0)</f>
        <v>3.2783225422000002</v>
      </c>
      <c r="AA6694" s="4">
        <f>IF(bot_orders[[#This Row],[side]]="sell",-bot_orders[[#This Row],[accFillSz]],bot_orders[[#This Row],[accFillSz]]+bot_orders[[#This Row],[fee]])</f>
        <v>-4.9870000000000001</v>
      </c>
      <c r="AB6694">
        <v>0</v>
      </c>
      <c r="AC6694" t="s">
        <v>39</v>
      </c>
      <c r="AD6694">
        <v>0</v>
      </c>
      <c r="AE6694" t="s">
        <v>40</v>
      </c>
      <c r="AF6694" t="s">
        <v>41</v>
      </c>
      <c r="AG6694" t="s">
        <v>42</v>
      </c>
      <c r="AH6694" t="s">
        <v>28</v>
      </c>
      <c r="AI6694">
        <v>-4.9870000000000001</v>
      </c>
      <c r="AJ6694">
        <v>3.27832254</v>
      </c>
    </row>
    <row r="6695" spans="1:36" x14ac:dyDescent="0.3">
      <c r="A6695">
        <v>6463</v>
      </c>
      <c r="B6695" t="s">
        <v>294</v>
      </c>
      <c r="C6695" t="s">
        <v>28</v>
      </c>
      <c r="D6695" t="s">
        <v>29</v>
      </c>
      <c r="E6695" t="s">
        <v>30</v>
      </c>
      <c r="F6695" t="s">
        <v>31</v>
      </c>
      <c r="G6695" t="s">
        <v>911</v>
      </c>
      <c r="H6695" t="s">
        <v>17808</v>
      </c>
      <c r="I6695" s="4" t="s">
        <v>17809</v>
      </c>
      <c r="J6695" s="1">
        <f>((((bot_orders[[#This Row],[cTime]]/ 1000)+3*3600) / 86400) + DATE(1970,1,1))</f>
        <v>45782.644737592593</v>
      </c>
      <c r="K6695" s="4" t="s">
        <v>17810</v>
      </c>
      <c r="L6695" s="1">
        <f>((((bot_orders[[#This Row],[uTime]]/ 1000)+3*3600) / 86400) + DATE(1970,1,1))</f>
        <v>45782.65710163195</v>
      </c>
      <c r="M6695" t="s">
        <v>34</v>
      </c>
      <c r="N6695" t="s">
        <v>28</v>
      </c>
      <c r="O6695" t="s">
        <v>35</v>
      </c>
      <c r="P6695">
        <v>4.9909999999999997</v>
      </c>
      <c r="Q6695" t="s">
        <v>36</v>
      </c>
      <c r="R6695" t="s">
        <v>55</v>
      </c>
      <c r="S6695">
        <v>0.65590000000000004</v>
      </c>
      <c r="T6695">
        <v>0.65590000000000004</v>
      </c>
      <c r="U6695">
        <v>4.9909999999999997</v>
      </c>
      <c r="V6695">
        <v>-3.9928000000000003E-3</v>
      </c>
      <c r="W6695" t="s">
        <v>39</v>
      </c>
      <c r="X6695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695" s="4">
        <f>IF(bot_orders[[#This Row],[side]]="buy", bot_orders[[#This Row],[accFillSz]] + bot_orders[[#This Row],[fee]], -bot_orders[[#This Row],[accFillSz]])</f>
        <v>4.9870071999999999</v>
      </c>
      <c r="Z6695" s="4">
        <f>IF(bot_orders[[#This Row],[side]]="sell",bot_orders[[#This Row],[accFillSz]]*bot_orders[[#This Row],[avgPx]]+bot_orders[[#This Row],[fee]], 0)</f>
        <v>0</v>
      </c>
      <c r="AA6695" s="4">
        <f>IF(bot_orders[[#This Row],[side]]="sell",-bot_orders[[#This Row],[accFillSz]],bot_orders[[#This Row],[accFillSz]]+bot_orders[[#This Row],[fee]])</f>
        <v>4.9870071999999999</v>
      </c>
      <c r="AB6695">
        <v>0</v>
      </c>
      <c r="AC6695" t="s">
        <v>38</v>
      </c>
      <c r="AD6695">
        <v>0</v>
      </c>
      <c r="AE6695" t="s">
        <v>40</v>
      </c>
      <c r="AF6695" t="s">
        <v>41</v>
      </c>
      <c r="AG6695" t="s">
        <v>42</v>
      </c>
      <c r="AH6695" t="s">
        <v>28</v>
      </c>
      <c r="AI6695">
        <v>4.9870071999999999</v>
      </c>
      <c r="AJ6695">
        <v>-3.2735968999999998</v>
      </c>
    </row>
    <row r="6696" spans="1:36" x14ac:dyDescent="0.3">
      <c r="A6696">
        <v>6464</v>
      </c>
      <c r="B6696" t="s">
        <v>294</v>
      </c>
      <c r="C6696" t="s">
        <v>28</v>
      </c>
      <c r="D6696" t="s">
        <v>29</v>
      </c>
      <c r="E6696" t="s">
        <v>30</v>
      </c>
      <c r="F6696" t="s">
        <v>31</v>
      </c>
      <c r="G6696" t="s">
        <v>941</v>
      </c>
      <c r="H6696" t="s">
        <v>17811</v>
      </c>
      <c r="I6696" s="4" t="s">
        <v>17812</v>
      </c>
      <c r="J6696" s="1">
        <f>((((bot_orders[[#This Row],[cTime]]/ 1000)+3*3600) / 86400) + DATE(1970,1,1))</f>
        <v>45782.657101643519</v>
      </c>
      <c r="K6696" s="4" t="s">
        <v>17813</v>
      </c>
      <c r="L6696" s="1">
        <f>((((bot_orders[[#This Row],[uTime]]/ 1000)+3*3600) / 86400) + DATE(1970,1,1))</f>
        <v>45782.70848483796</v>
      </c>
      <c r="M6696" t="s">
        <v>34</v>
      </c>
      <c r="N6696" t="s">
        <v>28</v>
      </c>
      <c r="O6696" t="s">
        <v>35</v>
      </c>
      <c r="P6696">
        <v>4.9870000000000001</v>
      </c>
      <c r="Q6696" t="s">
        <v>36</v>
      </c>
      <c r="R6696" t="s">
        <v>37</v>
      </c>
      <c r="S6696">
        <v>0.65790000000000004</v>
      </c>
      <c r="T6696">
        <v>0.65790000000000004</v>
      </c>
      <c r="U6696">
        <v>4.9870000000000001</v>
      </c>
      <c r="V6696">
        <v>-2.6247578E-3</v>
      </c>
      <c r="W6696" t="s">
        <v>38</v>
      </c>
      <c r="X6696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696" s="4">
        <f>IF(bot_orders[[#This Row],[side]]="buy", bot_orders[[#This Row],[accFillSz]] + bot_orders[[#This Row],[fee]], -bot_orders[[#This Row],[accFillSz]])</f>
        <v>-4.9870000000000001</v>
      </c>
      <c r="Z6696" s="4">
        <f>IF(bot_orders[[#This Row],[side]]="sell",bot_orders[[#This Row],[accFillSz]]*bot_orders[[#This Row],[avgPx]]+bot_orders[[#This Row],[fee]], 0)</f>
        <v>3.2783225422000002</v>
      </c>
      <c r="AA6696" s="4">
        <f>IF(bot_orders[[#This Row],[side]]="sell",-bot_orders[[#This Row],[accFillSz]],bot_orders[[#This Row],[accFillSz]]+bot_orders[[#This Row],[fee]])</f>
        <v>-4.9870000000000001</v>
      </c>
      <c r="AB6696">
        <v>0</v>
      </c>
      <c r="AC6696" t="s">
        <v>39</v>
      </c>
      <c r="AD6696">
        <v>0</v>
      </c>
      <c r="AE6696" t="s">
        <v>40</v>
      </c>
      <c r="AF6696" t="s">
        <v>41</v>
      </c>
      <c r="AG6696" t="s">
        <v>42</v>
      </c>
      <c r="AH6696" t="s">
        <v>28</v>
      </c>
      <c r="AI6696">
        <v>-4.9870000000000001</v>
      </c>
      <c r="AJ6696">
        <v>3.27832254</v>
      </c>
    </row>
    <row r="6697" spans="1:36" x14ac:dyDescent="0.3">
      <c r="A6697">
        <v>6465</v>
      </c>
      <c r="B6697" t="s">
        <v>294</v>
      </c>
      <c r="C6697" t="s">
        <v>28</v>
      </c>
      <c r="D6697" t="s">
        <v>29</v>
      </c>
      <c r="E6697" t="s">
        <v>30</v>
      </c>
      <c r="F6697" t="s">
        <v>31</v>
      </c>
      <c r="G6697" t="s">
        <v>907</v>
      </c>
      <c r="H6697" t="s">
        <v>17814</v>
      </c>
      <c r="I6697" s="4" t="s">
        <v>17815</v>
      </c>
      <c r="J6697" s="1">
        <f>((((bot_orders[[#This Row],[cTime]]/ 1000)+3*3600) / 86400) + DATE(1970,1,1))</f>
        <v>45782.66222293982</v>
      </c>
      <c r="K6697" s="4" t="s">
        <v>17816</v>
      </c>
      <c r="L6697" s="1">
        <f>((((bot_orders[[#This Row],[uTime]]/ 1000)+3*3600) / 86400) + DATE(1970,1,1))</f>
        <v>45782.666581145837</v>
      </c>
      <c r="M6697" t="s">
        <v>34</v>
      </c>
      <c r="N6697" t="s">
        <v>28</v>
      </c>
      <c r="O6697" t="s">
        <v>35</v>
      </c>
      <c r="P6697">
        <v>4.9870000000000001</v>
      </c>
      <c r="Q6697" t="s">
        <v>36</v>
      </c>
      <c r="R6697" t="s">
        <v>37</v>
      </c>
      <c r="S6697">
        <v>0.65590000000000004</v>
      </c>
      <c r="T6697">
        <v>0.65590000000000004</v>
      </c>
      <c r="U6697">
        <v>4.9870000000000001</v>
      </c>
      <c r="V6697">
        <v>-2.6167785999999999E-3</v>
      </c>
      <c r="W6697" t="s">
        <v>38</v>
      </c>
      <c r="X6697" s="4">
        <f>IF(bot_orders[[#This Row],[side]]="sell", bot_orders[[#This Row],[accFillSz]]*bot_orders[[#This Row],[avgPx]] + bot_orders[[#This Row],[fee]], -bot_orders[[#This Row],[accFillSz]]*bot_orders[[#This Row],[avgPx]])</f>
        <v>3.2683565213999999</v>
      </c>
      <c r="Y6697" s="4">
        <f>IF(bot_orders[[#This Row],[side]]="buy", bot_orders[[#This Row],[accFillSz]] + bot_orders[[#This Row],[fee]], -bot_orders[[#This Row],[accFillSz]])</f>
        <v>-4.9870000000000001</v>
      </c>
      <c r="Z6697" s="4">
        <f>IF(bot_orders[[#This Row],[side]]="sell",bot_orders[[#This Row],[accFillSz]]*bot_orders[[#This Row],[avgPx]]+bot_orders[[#This Row],[fee]], 0)</f>
        <v>3.2683565213999999</v>
      </c>
      <c r="AA6697" s="4">
        <f>IF(bot_orders[[#This Row],[side]]="sell",-bot_orders[[#This Row],[accFillSz]],bot_orders[[#This Row],[accFillSz]]+bot_orders[[#This Row],[fee]])</f>
        <v>-4.9870000000000001</v>
      </c>
      <c r="AB6697">
        <v>0</v>
      </c>
      <c r="AC6697" t="s">
        <v>39</v>
      </c>
      <c r="AD6697">
        <v>0</v>
      </c>
      <c r="AE6697" t="s">
        <v>40</v>
      </c>
      <c r="AF6697" t="s">
        <v>41</v>
      </c>
      <c r="AG6697" t="s">
        <v>42</v>
      </c>
      <c r="AH6697" t="s">
        <v>28</v>
      </c>
      <c r="AI6697">
        <v>-4.9870000000000001</v>
      </c>
      <c r="AJ6697">
        <v>3.2683565200000002</v>
      </c>
    </row>
    <row r="6698" spans="1:36" x14ac:dyDescent="0.3">
      <c r="A6698">
        <v>6466</v>
      </c>
      <c r="B6698" t="s">
        <v>294</v>
      </c>
      <c r="C6698" t="s">
        <v>28</v>
      </c>
      <c r="D6698" t="s">
        <v>29</v>
      </c>
      <c r="E6698" t="s">
        <v>30</v>
      </c>
      <c r="F6698" t="s">
        <v>31</v>
      </c>
      <c r="G6698" t="s">
        <v>907</v>
      </c>
      <c r="H6698" t="s">
        <v>17817</v>
      </c>
      <c r="I6698" s="4" t="s">
        <v>17818</v>
      </c>
      <c r="J6698" s="1">
        <f>((((bot_orders[[#This Row],[cTime]]/ 1000)+3*3600) / 86400) + DATE(1970,1,1))</f>
        <v>45782.666581157406</v>
      </c>
      <c r="K6698" s="4" t="s">
        <v>17819</v>
      </c>
      <c r="L6698" s="1">
        <f>((((bot_orders[[#This Row],[uTime]]/ 1000)+3*3600) / 86400) + DATE(1970,1,1))</f>
        <v>45782.672575381948</v>
      </c>
      <c r="M6698" t="s">
        <v>34</v>
      </c>
      <c r="N6698" t="s">
        <v>28</v>
      </c>
      <c r="O6698" t="s">
        <v>35</v>
      </c>
      <c r="P6698">
        <v>4.9909999999999997</v>
      </c>
      <c r="Q6698" t="s">
        <v>36</v>
      </c>
      <c r="R6698" t="s">
        <v>55</v>
      </c>
      <c r="S6698">
        <v>0.65380000000000005</v>
      </c>
      <c r="T6698">
        <v>0.65380000000000005</v>
      </c>
      <c r="U6698">
        <v>4.9909999999999997</v>
      </c>
      <c r="V6698">
        <v>-3.9928000000000003E-3</v>
      </c>
      <c r="W6698" t="s">
        <v>39</v>
      </c>
      <c r="X6698" s="4">
        <f>IF(bot_orders[[#This Row],[side]]="sell", bot_orders[[#This Row],[accFillSz]]*bot_orders[[#This Row],[avgPx]] + bot_orders[[#This Row],[fee]], -bot_orders[[#This Row],[accFillSz]]*bot_orders[[#This Row],[avgPx]])</f>
        <v>-3.2631158</v>
      </c>
      <c r="Y6698" s="4">
        <f>IF(bot_orders[[#This Row],[side]]="buy", bot_orders[[#This Row],[accFillSz]] + bot_orders[[#This Row],[fee]], -bot_orders[[#This Row],[accFillSz]])</f>
        <v>4.9870071999999999</v>
      </c>
      <c r="Z6698" s="4">
        <f>IF(bot_orders[[#This Row],[side]]="sell",bot_orders[[#This Row],[accFillSz]]*bot_orders[[#This Row],[avgPx]]+bot_orders[[#This Row],[fee]], 0)</f>
        <v>0</v>
      </c>
      <c r="AA6698" s="4">
        <f>IF(bot_orders[[#This Row],[side]]="sell",-bot_orders[[#This Row],[accFillSz]],bot_orders[[#This Row],[accFillSz]]+bot_orders[[#This Row],[fee]])</f>
        <v>4.9870071999999999</v>
      </c>
      <c r="AB6698">
        <v>0</v>
      </c>
      <c r="AC6698" t="s">
        <v>38</v>
      </c>
      <c r="AD6698">
        <v>0</v>
      </c>
      <c r="AE6698" t="s">
        <v>40</v>
      </c>
      <c r="AF6698" t="s">
        <v>41</v>
      </c>
      <c r="AG6698" t="s">
        <v>42</v>
      </c>
      <c r="AH6698" t="s">
        <v>28</v>
      </c>
      <c r="AI6698">
        <v>4.9870071999999999</v>
      </c>
      <c r="AJ6698">
        <v>-3.2631158</v>
      </c>
    </row>
    <row r="6699" spans="1:36" x14ac:dyDescent="0.3">
      <c r="A6699">
        <v>6467</v>
      </c>
      <c r="B6699" t="s">
        <v>294</v>
      </c>
      <c r="C6699" t="s">
        <v>28</v>
      </c>
      <c r="D6699" t="s">
        <v>29</v>
      </c>
      <c r="E6699" t="s">
        <v>30</v>
      </c>
      <c r="F6699" t="s">
        <v>31</v>
      </c>
      <c r="G6699" t="s">
        <v>945</v>
      </c>
      <c r="H6699" t="s">
        <v>17820</v>
      </c>
      <c r="I6699" s="4" t="s">
        <v>17821</v>
      </c>
      <c r="J6699" s="1">
        <f>((((bot_orders[[#This Row],[cTime]]/ 1000)+3*3600) / 86400) + DATE(1970,1,1))</f>
        <v>45782.672575405093</v>
      </c>
      <c r="K6699" s="4" t="s">
        <v>17822</v>
      </c>
      <c r="L6699" s="1">
        <f>((((bot_orders[[#This Row],[uTime]]/ 1000)+3*3600) / 86400) + DATE(1970,1,1))</f>
        <v>45782.708384571757</v>
      </c>
      <c r="M6699" t="s">
        <v>34</v>
      </c>
      <c r="N6699" t="s">
        <v>28</v>
      </c>
      <c r="O6699" t="s">
        <v>35</v>
      </c>
      <c r="P6699">
        <v>4.9870000000000001</v>
      </c>
      <c r="Q6699" t="s">
        <v>36</v>
      </c>
      <c r="R6699" t="s">
        <v>37</v>
      </c>
      <c r="S6699">
        <v>0.65590000000000004</v>
      </c>
      <c r="T6699">
        <v>0.65590000000000004</v>
      </c>
      <c r="U6699">
        <v>4.9870000000000001</v>
      </c>
      <c r="V6699">
        <v>-2.6167785999999999E-3</v>
      </c>
      <c r="W6699" t="s">
        <v>38</v>
      </c>
      <c r="X6699" s="4">
        <f>IF(bot_orders[[#This Row],[side]]="sell", bot_orders[[#This Row],[accFillSz]]*bot_orders[[#This Row],[avgPx]] + bot_orders[[#This Row],[fee]], -bot_orders[[#This Row],[accFillSz]]*bot_orders[[#This Row],[avgPx]])</f>
        <v>3.2683565213999999</v>
      </c>
      <c r="Y6699" s="4">
        <f>IF(bot_orders[[#This Row],[side]]="buy", bot_orders[[#This Row],[accFillSz]] + bot_orders[[#This Row],[fee]], -bot_orders[[#This Row],[accFillSz]])</f>
        <v>-4.9870000000000001</v>
      </c>
      <c r="Z6699" s="4">
        <f>IF(bot_orders[[#This Row],[side]]="sell",bot_orders[[#This Row],[accFillSz]]*bot_orders[[#This Row],[avgPx]]+bot_orders[[#This Row],[fee]], 0)</f>
        <v>3.2683565213999999</v>
      </c>
      <c r="AA6699" s="4">
        <f>IF(bot_orders[[#This Row],[side]]="sell",-bot_orders[[#This Row],[accFillSz]],bot_orders[[#This Row],[accFillSz]]+bot_orders[[#This Row],[fee]])</f>
        <v>-4.9870000000000001</v>
      </c>
      <c r="AB6699">
        <v>0</v>
      </c>
      <c r="AC6699" t="s">
        <v>39</v>
      </c>
      <c r="AD6699">
        <v>0</v>
      </c>
      <c r="AE6699" t="s">
        <v>40</v>
      </c>
      <c r="AF6699" t="s">
        <v>41</v>
      </c>
      <c r="AG6699" t="s">
        <v>42</v>
      </c>
      <c r="AH6699" t="s">
        <v>28</v>
      </c>
      <c r="AI6699">
        <v>-4.9870000000000001</v>
      </c>
      <c r="AJ6699">
        <v>3.2683565200000002</v>
      </c>
    </row>
    <row r="6700" spans="1:36" x14ac:dyDescent="0.3">
      <c r="A6700">
        <v>6468</v>
      </c>
      <c r="B6700" t="s">
        <v>294</v>
      </c>
      <c r="C6700" t="s">
        <v>28</v>
      </c>
      <c r="D6700" t="s">
        <v>29</v>
      </c>
      <c r="E6700" t="s">
        <v>30</v>
      </c>
      <c r="F6700" t="s">
        <v>31</v>
      </c>
      <c r="G6700" t="s">
        <v>953</v>
      </c>
      <c r="H6700" t="s">
        <v>17823</v>
      </c>
      <c r="I6700" s="4" t="s">
        <v>17824</v>
      </c>
      <c r="J6700" s="1">
        <f>((((bot_orders[[#This Row],[cTime]]/ 1000)+3*3600) / 86400) + DATE(1970,1,1))</f>
        <v>45782.672940532408</v>
      </c>
      <c r="K6700" s="4" t="s">
        <v>17825</v>
      </c>
      <c r="L6700" s="1">
        <f>((((bot_orders[[#This Row],[uTime]]/ 1000)+3*3600) / 86400) + DATE(1970,1,1))</f>
        <v>45782.679830462963</v>
      </c>
      <c r="M6700" t="s">
        <v>34</v>
      </c>
      <c r="N6700" t="s">
        <v>28</v>
      </c>
      <c r="O6700" t="s">
        <v>35</v>
      </c>
      <c r="P6700">
        <v>4.9870000000000001</v>
      </c>
      <c r="Q6700" t="s">
        <v>36</v>
      </c>
      <c r="R6700" t="s">
        <v>37</v>
      </c>
      <c r="S6700">
        <v>0.65380000000000005</v>
      </c>
      <c r="T6700">
        <v>0.65380000000000005</v>
      </c>
      <c r="U6700">
        <v>4.9870000000000001</v>
      </c>
      <c r="V6700">
        <v>-2.6084005E-3</v>
      </c>
      <c r="W6700" t="s">
        <v>38</v>
      </c>
      <c r="X6700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700" s="4">
        <f>IF(bot_orders[[#This Row],[side]]="buy", bot_orders[[#This Row],[accFillSz]] + bot_orders[[#This Row],[fee]], -bot_orders[[#This Row],[accFillSz]])</f>
        <v>-4.9870000000000001</v>
      </c>
      <c r="Z6700" s="4">
        <f>IF(bot_orders[[#This Row],[side]]="sell",bot_orders[[#This Row],[accFillSz]]*bot_orders[[#This Row],[avgPx]]+bot_orders[[#This Row],[fee]], 0)</f>
        <v>3.2578921995000001</v>
      </c>
      <c r="AA6700" s="4">
        <f>IF(bot_orders[[#This Row],[side]]="sell",-bot_orders[[#This Row],[accFillSz]],bot_orders[[#This Row],[accFillSz]]+bot_orders[[#This Row],[fee]])</f>
        <v>-4.9870000000000001</v>
      </c>
      <c r="AB6700">
        <v>0</v>
      </c>
      <c r="AC6700" t="s">
        <v>39</v>
      </c>
      <c r="AD6700">
        <v>0</v>
      </c>
      <c r="AE6700" t="s">
        <v>40</v>
      </c>
      <c r="AF6700" t="s">
        <v>41</v>
      </c>
      <c r="AG6700" t="s">
        <v>42</v>
      </c>
      <c r="AH6700" t="s">
        <v>28</v>
      </c>
      <c r="AI6700">
        <v>-4.9870000000000001</v>
      </c>
      <c r="AJ6700">
        <v>3.2578922000000001</v>
      </c>
    </row>
    <row r="6701" spans="1:36" x14ac:dyDescent="0.3">
      <c r="A6701">
        <v>6469</v>
      </c>
      <c r="B6701" t="s">
        <v>294</v>
      </c>
      <c r="C6701" t="s">
        <v>28</v>
      </c>
      <c r="D6701" t="s">
        <v>29</v>
      </c>
      <c r="E6701" t="s">
        <v>30</v>
      </c>
      <c r="F6701" t="s">
        <v>31</v>
      </c>
      <c r="G6701" t="s">
        <v>953</v>
      </c>
      <c r="H6701" t="s">
        <v>17826</v>
      </c>
      <c r="I6701" s="4" t="s">
        <v>17827</v>
      </c>
      <c r="J6701" s="1">
        <f>((((bot_orders[[#This Row],[cTime]]/ 1000)+3*3600) / 86400) + DATE(1970,1,1))</f>
        <v>45782.679830474532</v>
      </c>
      <c r="K6701" s="4" t="s">
        <v>17828</v>
      </c>
      <c r="L6701" s="1">
        <f>((((bot_orders[[#This Row],[uTime]]/ 1000)+3*3600) / 86400) + DATE(1970,1,1))</f>
        <v>45782.685436689819</v>
      </c>
      <c r="M6701" t="s">
        <v>34</v>
      </c>
      <c r="N6701" t="s">
        <v>28</v>
      </c>
      <c r="O6701" t="s">
        <v>35</v>
      </c>
      <c r="P6701">
        <v>4.9909999999999997</v>
      </c>
      <c r="Q6701" t="s">
        <v>36</v>
      </c>
      <c r="R6701" t="s">
        <v>55</v>
      </c>
      <c r="S6701">
        <v>0.65180000000000005</v>
      </c>
      <c r="T6701">
        <v>0.65180000000000005</v>
      </c>
      <c r="U6701">
        <v>4.9909999999999997</v>
      </c>
      <c r="V6701">
        <v>-3.9928000000000003E-3</v>
      </c>
      <c r="W6701" t="s">
        <v>39</v>
      </c>
      <c r="X6701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701" s="4">
        <f>IF(bot_orders[[#This Row],[side]]="buy", bot_orders[[#This Row],[accFillSz]] + bot_orders[[#This Row],[fee]], -bot_orders[[#This Row],[accFillSz]])</f>
        <v>4.9870071999999999</v>
      </c>
      <c r="Z6701" s="4">
        <f>IF(bot_orders[[#This Row],[side]]="sell",bot_orders[[#This Row],[accFillSz]]*bot_orders[[#This Row],[avgPx]]+bot_orders[[#This Row],[fee]], 0)</f>
        <v>0</v>
      </c>
      <c r="AA6701" s="4">
        <f>IF(bot_orders[[#This Row],[side]]="sell",-bot_orders[[#This Row],[accFillSz]],bot_orders[[#This Row],[accFillSz]]+bot_orders[[#This Row],[fee]])</f>
        <v>4.9870071999999999</v>
      </c>
      <c r="AB6701">
        <v>0</v>
      </c>
      <c r="AC6701" t="s">
        <v>38</v>
      </c>
      <c r="AD6701">
        <v>0</v>
      </c>
      <c r="AE6701" t="s">
        <v>40</v>
      </c>
      <c r="AF6701" t="s">
        <v>41</v>
      </c>
      <c r="AG6701" t="s">
        <v>42</v>
      </c>
      <c r="AH6701" t="s">
        <v>28</v>
      </c>
      <c r="AI6701">
        <v>4.9870071999999999</v>
      </c>
      <c r="AJ6701">
        <v>-3.2531338000000001</v>
      </c>
    </row>
    <row r="6702" spans="1:36" x14ac:dyDescent="0.3">
      <c r="A6702">
        <v>6470</v>
      </c>
      <c r="B6702" t="s">
        <v>294</v>
      </c>
      <c r="C6702" t="s">
        <v>28</v>
      </c>
      <c r="D6702" t="s">
        <v>29</v>
      </c>
      <c r="E6702" t="s">
        <v>30</v>
      </c>
      <c r="F6702" t="s">
        <v>31</v>
      </c>
      <c r="G6702" t="s">
        <v>967</v>
      </c>
      <c r="H6702" t="s">
        <v>17829</v>
      </c>
      <c r="I6702" s="4" t="s">
        <v>17830</v>
      </c>
      <c r="J6702" s="1">
        <f>((((bot_orders[[#This Row],[cTime]]/ 1000)+3*3600) / 86400) + DATE(1970,1,1))</f>
        <v>45782.685436701388</v>
      </c>
      <c r="K6702" s="4" t="s">
        <v>17831</v>
      </c>
      <c r="L6702" s="1">
        <f>((((bot_orders[[#This Row],[uTime]]/ 1000)+3*3600) / 86400) + DATE(1970,1,1))</f>
        <v>45782.691692002314</v>
      </c>
      <c r="M6702" t="s">
        <v>34</v>
      </c>
      <c r="N6702" t="s">
        <v>28</v>
      </c>
      <c r="O6702" t="s">
        <v>35</v>
      </c>
      <c r="P6702">
        <v>4.9870000000000001</v>
      </c>
      <c r="Q6702" t="s">
        <v>36</v>
      </c>
      <c r="R6702" t="s">
        <v>37</v>
      </c>
      <c r="S6702">
        <v>0.65380000000000005</v>
      </c>
      <c r="T6702">
        <v>0.65380000000000005</v>
      </c>
      <c r="U6702">
        <v>4.9870000000000001</v>
      </c>
      <c r="V6702">
        <v>-2.6084005E-3</v>
      </c>
      <c r="W6702" t="s">
        <v>38</v>
      </c>
      <c r="X6702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702" s="4">
        <f>IF(bot_orders[[#This Row],[side]]="buy", bot_orders[[#This Row],[accFillSz]] + bot_orders[[#This Row],[fee]], -bot_orders[[#This Row],[accFillSz]])</f>
        <v>-4.9870000000000001</v>
      </c>
      <c r="Z6702" s="4">
        <f>IF(bot_orders[[#This Row],[side]]="sell",bot_orders[[#This Row],[accFillSz]]*bot_orders[[#This Row],[avgPx]]+bot_orders[[#This Row],[fee]], 0)</f>
        <v>3.2578921995000001</v>
      </c>
      <c r="AA6702" s="4">
        <f>IF(bot_orders[[#This Row],[side]]="sell",-bot_orders[[#This Row],[accFillSz]],bot_orders[[#This Row],[accFillSz]]+bot_orders[[#This Row],[fee]])</f>
        <v>-4.9870000000000001</v>
      </c>
      <c r="AB6702">
        <v>0</v>
      </c>
      <c r="AC6702" t="s">
        <v>39</v>
      </c>
      <c r="AD6702">
        <v>0</v>
      </c>
      <c r="AE6702" t="s">
        <v>40</v>
      </c>
      <c r="AF6702" t="s">
        <v>41</v>
      </c>
      <c r="AG6702" t="s">
        <v>42</v>
      </c>
      <c r="AH6702" t="s">
        <v>28</v>
      </c>
      <c r="AI6702">
        <v>-4.9870000000000001</v>
      </c>
      <c r="AJ6702">
        <v>3.2578922000000001</v>
      </c>
    </row>
    <row r="6703" spans="1:36" x14ac:dyDescent="0.3">
      <c r="A6703">
        <v>6471</v>
      </c>
      <c r="B6703" t="s">
        <v>294</v>
      </c>
      <c r="C6703" t="s">
        <v>28</v>
      </c>
      <c r="D6703" t="s">
        <v>29</v>
      </c>
      <c r="E6703" t="s">
        <v>30</v>
      </c>
      <c r="F6703" t="s">
        <v>31</v>
      </c>
      <c r="G6703" t="s">
        <v>949</v>
      </c>
      <c r="H6703" t="s">
        <v>17832</v>
      </c>
      <c r="I6703" s="4" t="s">
        <v>17833</v>
      </c>
      <c r="J6703" s="1">
        <f>((((bot_orders[[#This Row],[cTime]]/ 1000)+3*3600) / 86400) + DATE(1970,1,1))</f>
        <v>45782.688477083335</v>
      </c>
      <c r="K6703" s="4" t="s">
        <v>17834</v>
      </c>
      <c r="L6703" s="1">
        <f>((((bot_orders[[#This Row],[uTime]]/ 1000)+3*3600) / 86400) + DATE(1970,1,1))</f>
        <v>45782.690650127319</v>
      </c>
      <c r="M6703" t="s">
        <v>34</v>
      </c>
      <c r="N6703" t="s">
        <v>28</v>
      </c>
      <c r="O6703" t="s">
        <v>35</v>
      </c>
      <c r="P6703">
        <v>4.9870000000000001</v>
      </c>
      <c r="Q6703" t="s">
        <v>36</v>
      </c>
      <c r="R6703" t="s">
        <v>37</v>
      </c>
      <c r="S6703">
        <v>0.65180000000000005</v>
      </c>
      <c r="T6703">
        <v>0.65180000000000005</v>
      </c>
      <c r="U6703">
        <v>4.9870000000000001</v>
      </c>
      <c r="V6703">
        <v>-2.6004213E-3</v>
      </c>
      <c r="W6703" t="s">
        <v>38</v>
      </c>
      <c r="X6703" s="4">
        <f>IF(bot_orders[[#This Row],[side]]="sell", bot_orders[[#This Row],[accFillSz]]*bot_orders[[#This Row],[avgPx]] + bot_orders[[#This Row],[fee]], -bot_orders[[#This Row],[accFillSz]]*bot_orders[[#This Row],[avgPx]])</f>
        <v>3.2479261787000002</v>
      </c>
      <c r="Y6703" s="4">
        <f>IF(bot_orders[[#This Row],[side]]="buy", bot_orders[[#This Row],[accFillSz]] + bot_orders[[#This Row],[fee]], -bot_orders[[#This Row],[accFillSz]])</f>
        <v>-4.9870000000000001</v>
      </c>
      <c r="Z6703" s="4">
        <f>IF(bot_orders[[#This Row],[side]]="sell",bot_orders[[#This Row],[accFillSz]]*bot_orders[[#This Row],[avgPx]]+bot_orders[[#This Row],[fee]], 0)</f>
        <v>3.2479261787000002</v>
      </c>
      <c r="AA6703" s="4">
        <f>IF(bot_orders[[#This Row],[side]]="sell",-bot_orders[[#This Row],[accFillSz]],bot_orders[[#This Row],[accFillSz]]+bot_orders[[#This Row],[fee]])</f>
        <v>-4.9870000000000001</v>
      </c>
      <c r="AB6703">
        <v>0</v>
      </c>
      <c r="AC6703" t="s">
        <v>39</v>
      </c>
      <c r="AD6703">
        <v>0</v>
      </c>
      <c r="AE6703" t="s">
        <v>40</v>
      </c>
      <c r="AF6703" t="s">
        <v>41</v>
      </c>
      <c r="AG6703" t="s">
        <v>42</v>
      </c>
      <c r="AH6703" t="s">
        <v>28</v>
      </c>
      <c r="AI6703">
        <v>-4.9870000000000001</v>
      </c>
      <c r="AJ6703">
        <v>3.2479261799999999</v>
      </c>
    </row>
    <row r="6704" spans="1:36" x14ac:dyDescent="0.3">
      <c r="A6704">
        <v>6472</v>
      </c>
      <c r="B6704" t="s">
        <v>294</v>
      </c>
      <c r="C6704" t="s">
        <v>28</v>
      </c>
      <c r="D6704" t="s">
        <v>29</v>
      </c>
      <c r="E6704" t="s">
        <v>30</v>
      </c>
      <c r="F6704" t="s">
        <v>31</v>
      </c>
      <c r="G6704" t="s">
        <v>949</v>
      </c>
      <c r="H6704" t="s">
        <v>17835</v>
      </c>
      <c r="I6704" s="4" t="s">
        <v>17836</v>
      </c>
      <c r="J6704" s="1">
        <f>((((bot_orders[[#This Row],[cTime]]/ 1000)+3*3600) / 86400) + DATE(1970,1,1))</f>
        <v>45782.690650150464</v>
      </c>
      <c r="K6704" s="4" t="s">
        <v>17837</v>
      </c>
      <c r="L6704" s="1">
        <f>((((bot_orders[[#This Row],[uTime]]/ 1000)+3*3600) / 86400) + DATE(1970,1,1))</f>
        <v>45782.693947442131</v>
      </c>
      <c r="M6704" t="s">
        <v>34</v>
      </c>
      <c r="N6704" t="s">
        <v>28</v>
      </c>
      <c r="O6704" t="s">
        <v>35</v>
      </c>
      <c r="P6704">
        <v>4.9909999999999997</v>
      </c>
      <c r="Q6704" t="s">
        <v>36</v>
      </c>
      <c r="R6704" t="s">
        <v>55</v>
      </c>
      <c r="S6704">
        <v>0.64980000000000004</v>
      </c>
      <c r="T6704">
        <v>0.64980000000000004</v>
      </c>
      <c r="U6704">
        <v>4.9909999999999997</v>
      </c>
      <c r="V6704">
        <v>-3.9928000000000003E-3</v>
      </c>
      <c r="W6704" t="s">
        <v>39</v>
      </c>
      <c r="X6704" s="4">
        <f>IF(bot_orders[[#This Row],[side]]="sell", bot_orders[[#This Row],[accFillSz]]*bot_orders[[#This Row],[avgPx]] + bot_orders[[#This Row],[fee]], -bot_orders[[#This Row],[accFillSz]]*bot_orders[[#This Row],[avgPx]])</f>
        <v>-3.2431518000000001</v>
      </c>
      <c r="Y6704" s="4">
        <f>IF(bot_orders[[#This Row],[side]]="buy", bot_orders[[#This Row],[accFillSz]] + bot_orders[[#This Row],[fee]], -bot_orders[[#This Row],[accFillSz]])</f>
        <v>4.9870071999999999</v>
      </c>
      <c r="Z6704" s="4">
        <f>IF(bot_orders[[#This Row],[side]]="sell",bot_orders[[#This Row],[accFillSz]]*bot_orders[[#This Row],[avgPx]]+bot_orders[[#This Row],[fee]], 0)</f>
        <v>0</v>
      </c>
      <c r="AA6704" s="4">
        <f>IF(bot_orders[[#This Row],[side]]="sell",-bot_orders[[#This Row],[accFillSz]],bot_orders[[#This Row],[accFillSz]]+bot_orders[[#This Row],[fee]])</f>
        <v>4.9870071999999999</v>
      </c>
      <c r="AB6704">
        <v>0</v>
      </c>
      <c r="AC6704" t="s">
        <v>38</v>
      </c>
      <c r="AD6704">
        <v>0</v>
      </c>
      <c r="AE6704" t="s">
        <v>40</v>
      </c>
      <c r="AF6704" t="s">
        <v>41</v>
      </c>
      <c r="AG6704" t="s">
        <v>42</v>
      </c>
      <c r="AH6704" t="s">
        <v>28</v>
      </c>
      <c r="AI6704">
        <v>4.9870071999999999</v>
      </c>
      <c r="AJ6704">
        <v>-3.2431518000000001</v>
      </c>
    </row>
    <row r="6705" spans="1:36" x14ac:dyDescent="0.3">
      <c r="A6705">
        <v>6473</v>
      </c>
      <c r="B6705" t="s">
        <v>294</v>
      </c>
      <c r="C6705" t="s">
        <v>28</v>
      </c>
      <c r="D6705" t="s">
        <v>29</v>
      </c>
      <c r="E6705" t="s">
        <v>30</v>
      </c>
      <c r="F6705" t="s">
        <v>31</v>
      </c>
      <c r="G6705" t="s">
        <v>967</v>
      </c>
      <c r="H6705" t="s">
        <v>17838</v>
      </c>
      <c r="I6705" s="4" t="s">
        <v>17839</v>
      </c>
      <c r="J6705" s="1">
        <f>((((bot_orders[[#This Row],[cTime]]/ 1000)+3*3600) / 86400) + DATE(1970,1,1))</f>
        <v>45782.69169201389</v>
      </c>
      <c r="K6705" s="4" t="s">
        <v>17840</v>
      </c>
      <c r="L6705" s="1">
        <f>((((bot_orders[[#This Row],[uTime]]/ 1000)+3*3600) / 86400) + DATE(1970,1,1))</f>
        <v>45782.692033078703</v>
      </c>
      <c r="M6705" t="s">
        <v>34</v>
      </c>
      <c r="N6705" t="s">
        <v>28</v>
      </c>
      <c r="O6705" t="s">
        <v>35</v>
      </c>
      <c r="P6705">
        <v>4.9909999999999997</v>
      </c>
      <c r="Q6705" t="s">
        <v>36</v>
      </c>
      <c r="R6705" t="s">
        <v>55</v>
      </c>
      <c r="S6705">
        <v>0.65180000000000005</v>
      </c>
      <c r="T6705">
        <v>0.65180000000000005</v>
      </c>
      <c r="U6705">
        <v>4.9909999999999997</v>
      </c>
      <c r="V6705">
        <v>-3.9928000000000003E-3</v>
      </c>
      <c r="W6705" t="s">
        <v>39</v>
      </c>
      <c r="X6705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705" s="4">
        <f>IF(bot_orders[[#This Row],[side]]="buy", bot_orders[[#This Row],[accFillSz]] + bot_orders[[#This Row],[fee]], -bot_orders[[#This Row],[accFillSz]])</f>
        <v>4.9870071999999999</v>
      </c>
      <c r="Z6705" s="4">
        <f>IF(bot_orders[[#This Row],[side]]="sell",bot_orders[[#This Row],[accFillSz]]*bot_orders[[#This Row],[avgPx]]+bot_orders[[#This Row],[fee]], 0)</f>
        <v>0</v>
      </c>
      <c r="AA6705" s="4">
        <f>IF(bot_orders[[#This Row],[side]]="sell",-bot_orders[[#This Row],[accFillSz]],bot_orders[[#This Row],[accFillSz]]+bot_orders[[#This Row],[fee]])</f>
        <v>4.9870071999999999</v>
      </c>
      <c r="AB6705">
        <v>0</v>
      </c>
      <c r="AC6705" t="s">
        <v>38</v>
      </c>
      <c r="AD6705">
        <v>0</v>
      </c>
      <c r="AE6705" t="s">
        <v>40</v>
      </c>
      <c r="AF6705" t="s">
        <v>41</v>
      </c>
      <c r="AG6705" t="s">
        <v>42</v>
      </c>
      <c r="AH6705" t="s">
        <v>28</v>
      </c>
      <c r="AI6705">
        <v>4.9870071999999999</v>
      </c>
      <c r="AJ6705">
        <v>-3.2531338000000001</v>
      </c>
    </row>
    <row r="6706" spans="1:36" x14ac:dyDescent="0.3">
      <c r="A6706">
        <v>6474</v>
      </c>
      <c r="B6706" t="s">
        <v>294</v>
      </c>
      <c r="C6706" t="s">
        <v>28</v>
      </c>
      <c r="D6706" t="s">
        <v>29</v>
      </c>
      <c r="E6706" t="s">
        <v>30</v>
      </c>
      <c r="F6706" t="s">
        <v>31</v>
      </c>
      <c r="G6706" t="s">
        <v>963</v>
      </c>
      <c r="H6706" t="s">
        <v>17841</v>
      </c>
      <c r="I6706" s="4" t="s">
        <v>17842</v>
      </c>
      <c r="J6706" s="1">
        <f>((((bot_orders[[#This Row],[cTime]]/ 1000)+3*3600) / 86400) + DATE(1970,1,1))</f>
        <v>45782.692033090279</v>
      </c>
      <c r="K6706" s="4" t="s">
        <v>17843</v>
      </c>
      <c r="L6706" s="1">
        <f>((((bot_orders[[#This Row],[uTime]]/ 1000)+3*3600) / 86400) + DATE(1970,1,1))</f>
        <v>45782.708112268519</v>
      </c>
      <c r="M6706" t="s">
        <v>34</v>
      </c>
      <c r="N6706" t="s">
        <v>28</v>
      </c>
      <c r="O6706" t="s">
        <v>35</v>
      </c>
      <c r="P6706">
        <v>4.9870000000000001</v>
      </c>
      <c r="Q6706" t="s">
        <v>36</v>
      </c>
      <c r="R6706" t="s">
        <v>37</v>
      </c>
      <c r="S6706">
        <v>0.65380000000000005</v>
      </c>
      <c r="T6706">
        <v>0.65380000000000005</v>
      </c>
      <c r="U6706">
        <v>4.9870000000000001</v>
      </c>
      <c r="V6706">
        <v>-2.6084005E-3</v>
      </c>
      <c r="W6706" t="s">
        <v>38</v>
      </c>
      <c r="X6706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706" s="4">
        <f>IF(bot_orders[[#This Row],[side]]="buy", bot_orders[[#This Row],[accFillSz]] + bot_orders[[#This Row],[fee]], -bot_orders[[#This Row],[accFillSz]])</f>
        <v>-4.9870000000000001</v>
      </c>
      <c r="Z6706" s="4">
        <f>IF(bot_orders[[#This Row],[side]]="sell",bot_orders[[#This Row],[accFillSz]]*bot_orders[[#This Row],[avgPx]]+bot_orders[[#This Row],[fee]], 0)</f>
        <v>3.2578921995000001</v>
      </c>
      <c r="AA6706" s="4">
        <f>IF(bot_orders[[#This Row],[side]]="sell",-bot_orders[[#This Row],[accFillSz]],bot_orders[[#This Row],[accFillSz]]+bot_orders[[#This Row],[fee]])</f>
        <v>-4.9870000000000001</v>
      </c>
      <c r="AB6706">
        <v>0</v>
      </c>
      <c r="AC6706" t="s">
        <v>39</v>
      </c>
      <c r="AD6706">
        <v>0</v>
      </c>
      <c r="AE6706" t="s">
        <v>40</v>
      </c>
      <c r="AF6706" t="s">
        <v>41</v>
      </c>
      <c r="AG6706" t="s">
        <v>42</v>
      </c>
      <c r="AH6706" t="s">
        <v>28</v>
      </c>
      <c r="AI6706">
        <v>-4.9870000000000001</v>
      </c>
      <c r="AJ6706">
        <v>3.2578922000000001</v>
      </c>
    </row>
    <row r="6707" spans="1:36" x14ac:dyDescent="0.3">
      <c r="A6707">
        <v>6475</v>
      </c>
      <c r="B6707" t="s">
        <v>294</v>
      </c>
      <c r="C6707" t="s">
        <v>28</v>
      </c>
      <c r="D6707" t="s">
        <v>29</v>
      </c>
      <c r="E6707" t="s">
        <v>30</v>
      </c>
      <c r="F6707" t="s">
        <v>31</v>
      </c>
      <c r="G6707" t="s">
        <v>974</v>
      </c>
      <c r="H6707" t="s">
        <v>17844</v>
      </c>
      <c r="I6707" s="4" t="s">
        <v>17845</v>
      </c>
      <c r="J6707" s="1">
        <f>((((bot_orders[[#This Row],[cTime]]/ 1000)+3*3600) / 86400) + DATE(1970,1,1))</f>
        <v>45782.693947476851</v>
      </c>
      <c r="K6707" s="4" t="s">
        <v>17846</v>
      </c>
      <c r="L6707" s="1">
        <f>((((bot_orders[[#This Row],[uTime]]/ 1000)+3*3600) / 86400) + DATE(1970,1,1))</f>
        <v>45782.706488993055</v>
      </c>
      <c r="M6707" t="s">
        <v>34</v>
      </c>
      <c r="N6707" t="s">
        <v>28</v>
      </c>
      <c r="O6707" t="s">
        <v>35</v>
      </c>
      <c r="P6707">
        <v>4.9870000000000001</v>
      </c>
      <c r="Q6707" t="s">
        <v>36</v>
      </c>
      <c r="R6707" t="s">
        <v>37</v>
      </c>
      <c r="S6707">
        <v>0.65180000000000005</v>
      </c>
      <c r="T6707">
        <v>0.65180000000000005</v>
      </c>
      <c r="U6707">
        <v>4.9870000000000001</v>
      </c>
      <c r="V6707">
        <v>-2.6004213E-3</v>
      </c>
      <c r="W6707" t="s">
        <v>38</v>
      </c>
      <c r="X6707" s="4">
        <f>IF(bot_orders[[#This Row],[side]]="sell", bot_orders[[#This Row],[accFillSz]]*bot_orders[[#This Row],[avgPx]] + bot_orders[[#This Row],[fee]], -bot_orders[[#This Row],[accFillSz]]*bot_orders[[#This Row],[avgPx]])</f>
        <v>3.2479261787000002</v>
      </c>
      <c r="Y6707" s="4">
        <f>IF(bot_orders[[#This Row],[side]]="buy", bot_orders[[#This Row],[accFillSz]] + bot_orders[[#This Row],[fee]], -bot_orders[[#This Row],[accFillSz]])</f>
        <v>-4.9870000000000001</v>
      </c>
      <c r="Z6707" s="4">
        <f>IF(bot_orders[[#This Row],[side]]="sell",bot_orders[[#This Row],[accFillSz]]*bot_orders[[#This Row],[avgPx]]+bot_orders[[#This Row],[fee]], 0)</f>
        <v>3.2479261787000002</v>
      </c>
      <c r="AA6707" s="4">
        <f>IF(bot_orders[[#This Row],[side]]="sell",-bot_orders[[#This Row],[accFillSz]],bot_orders[[#This Row],[accFillSz]]+bot_orders[[#This Row],[fee]])</f>
        <v>-4.9870000000000001</v>
      </c>
      <c r="AB6707">
        <v>0</v>
      </c>
      <c r="AC6707" t="s">
        <v>39</v>
      </c>
      <c r="AD6707">
        <v>0</v>
      </c>
      <c r="AE6707" t="s">
        <v>40</v>
      </c>
      <c r="AF6707" t="s">
        <v>41</v>
      </c>
      <c r="AG6707" t="s">
        <v>42</v>
      </c>
      <c r="AH6707" t="s">
        <v>28</v>
      </c>
      <c r="AI6707">
        <v>-4.9870000000000001</v>
      </c>
      <c r="AJ6707">
        <v>3.2479261799999999</v>
      </c>
    </row>
    <row r="6708" spans="1:36" x14ac:dyDescent="0.3">
      <c r="A6708">
        <v>6476</v>
      </c>
      <c r="B6708" t="s">
        <v>294</v>
      </c>
      <c r="C6708" t="s">
        <v>28</v>
      </c>
      <c r="D6708" t="s">
        <v>29</v>
      </c>
      <c r="E6708" t="s">
        <v>30</v>
      </c>
      <c r="F6708" t="s">
        <v>31</v>
      </c>
      <c r="G6708" t="s">
        <v>974</v>
      </c>
      <c r="H6708" t="s">
        <v>17847</v>
      </c>
      <c r="I6708" s="4" t="s">
        <v>17848</v>
      </c>
      <c r="J6708" s="1">
        <f>((((bot_orders[[#This Row],[cTime]]/ 1000)+3*3600) / 86400) + DATE(1970,1,1))</f>
        <v>45782.706489004631</v>
      </c>
      <c r="K6708" s="4" t="s">
        <v>17849</v>
      </c>
      <c r="L6708" s="1">
        <f>((((bot_orders[[#This Row],[uTime]]/ 1000)+3*3600) / 86400) + DATE(1970,1,1))</f>
        <v>45782.761649004635</v>
      </c>
      <c r="M6708" t="s">
        <v>34</v>
      </c>
      <c r="N6708" t="s">
        <v>28</v>
      </c>
      <c r="O6708" t="s">
        <v>35</v>
      </c>
      <c r="P6708">
        <v>4.9909999999999997</v>
      </c>
      <c r="Q6708" t="s">
        <v>36</v>
      </c>
      <c r="R6708" t="s">
        <v>55</v>
      </c>
      <c r="S6708">
        <v>0.64980000000000004</v>
      </c>
      <c r="T6708">
        <v>0.64980000000000004</v>
      </c>
      <c r="U6708">
        <v>4.9909999999999997</v>
      </c>
      <c r="V6708">
        <v>-3.9928000000000003E-3</v>
      </c>
      <c r="W6708" t="s">
        <v>39</v>
      </c>
      <c r="X6708" s="4">
        <f>IF(bot_orders[[#This Row],[side]]="sell", bot_orders[[#This Row],[accFillSz]]*bot_orders[[#This Row],[avgPx]] + bot_orders[[#This Row],[fee]], -bot_orders[[#This Row],[accFillSz]]*bot_orders[[#This Row],[avgPx]])</f>
        <v>-3.2431518000000001</v>
      </c>
      <c r="Y6708" s="4">
        <f>IF(bot_orders[[#This Row],[side]]="buy", bot_orders[[#This Row],[accFillSz]] + bot_orders[[#This Row],[fee]], -bot_orders[[#This Row],[accFillSz]])</f>
        <v>4.9870071999999999</v>
      </c>
      <c r="Z6708" s="4">
        <f>IF(bot_orders[[#This Row],[side]]="sell",bot_orders[[#This Row],[accFillSz]]*bot_orders[[#This Row],[avgPx]]+bot_orders[[#This Row],[fee]], 0)</f>
        <v>0</v>
      </c>
      <c r="AA6708" s="4">
        <f>IF(bot_orders[[#This Row],[side]]="sell",-bot_orders[[#This Row],[accFillSz]],bot_orders[[#This Row],[accFillSz]]+bot_orders[[#This Row],[fee]])</f>
        <v>4.9870071999999999</v>
      </c>
      <c r="AB6708">
        <v>0</v>
      </c>
      <c r="AC6708" t="s">
        <v>38</v>
      </c>
      <c r="AD6708">
        <v>0</v>
      </c>
      <c r="AE6708" t="s">
        <v>40</v>
      </c>
      <c r="AF6708" t="s">
        <v>41</v>
      </c>
      <c r="AG6708" t="s">
        <v>42</v>
      </c>
      <c r="AH6708" t="s">
        <v>28</v>
      </c>
      <c r="AI6708">
        <v>4.9870071999999999</v>
      </c>
      <c r="AJ6708">
        <v>-3.2431518000000001</v>
      </c>
    </row>
    <row r="6709" spans="1:36" x14ac:dyDescent="0.3">
      <c r="A6709">
        <v>6477</v>
      </c>
      <c r="B6709" t="s">
        <v>294</v>
      </c>
      <c r="C6709" t="s">
        <v>28</v>
      </c>
      <c r="D6709" t="s">
        <v>29</v>
      </c>
      <c r="E6709" t="s">
        <v>30</v>
      </c>
      <c r="F6709" t="s">
        <v>31</v>
      </c>
      <c r="G6709" t="s">
        <v>963</v>
      </c>
      <c r="H6709" t="s">
        <v>17850</v>
      </c>
      <c r="I6709" s="4" t="s">
        <v>17851</v>
      </c>
      <c r="J6709" s="1">
        <f>((((bot_orders[[#This Row],[cTime]]/ 1000)+3*3600) / 86400) + DATE(1970,1,1))</f>
        <v>45782.708112280088</v>
      </c>
      <c r="K6709" s="4" t="s">
        <v>17852</v>
      </c>
      <c r="L6709" s="1">
        <f>((((bot_orders[[#This Row],[uTime]]/ 1000)+3*3600) / 86400) + DATE(1970,1,1))</f>
        <v>45782.712055289347</v>
      </c>
      <c r="M6709" t="s">
        <v>34</v>
      </c>
      <c r="N6709" t="s">
        <v>28</v>
      </c>
      <c r="O6709" t="s">
        <v>35</v>
      </c>
      <c r="P6709">
        <v>4.9909999999999997</v>
      </c>
      <c r="Q6709" t="s">
        <v>36</v>
      </c>
      <c r="R6709" t="s">
        <v>55</v>
      </c>
      <c r="S6709">
        <v>0.65180000000000005</v>
      </c>
      <c r="T6709">
        <v>0.65180000000000005</v>
      </c>
      <c r="U6709">
        <v>4.9909999999999997</v>
      </c>
      <c r="V6709">
        <v>-3.9928000000000003E-3</v>
      </c>
      <c r="W6709" t="s">
        <v>39</v>
      </c>
      <c r="X6709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709" s="4">
        <f>IF(bot_orders[[#This Row],[side]]="buy", bot_orders[[#This Row],[accFillSz]] + bot_orders[[#This Row],[fee]], -bot_orders[[#This Row],[accFillSz]])</f>
        <v>4.9870071999999999</v>
      </c>
      <c r="Z6709" s="4">
        <f>IF(bot_orders[[#This Row],[side]]="sell",bot_orders[[#This Row],[accFillSz]]*bot_orders[[#This Row],[avgPx]]+bot_orders[[#This Row],[fee]], 0)</f>
        <v>0</v>
      </c>
      <c r="AA6709" s="4">
        <f>IF(bot_orders[[#This Row],[side]]="sell",-bot_orders[[#This Row],[accFillSz]],bot_orders[[#This Row],[accFillSz]]+bot_orders[[#This Row],[fee]])</f>
        <v>4.9870071999999999</v>
      </c>
      <c r="AB6709">
        <v>0</v>
      </c>
      <c r="AC6709" t="s">
        <v>38</v>
      </c>
      <c r="AD6709">
        <v>0</v>
      </c>
      <c r="AE6709" t="s">
        <v>40</v>
      </c>
      <c r="AF6709" t="s">
        <v>41</v>
      </c>
      <c r="AG6709" t="s">
        <v>42</v>
      </c>
      <c r="AH6709" t="s">
        <v>28</v>
      </c>
      <c r="AI6709">
        <v>4.9870071999999999</v>
      </c>
      <c r="AJ6709">
        <v>-3.2531338000000001</v>
      </c>
    </row>
    <row r="6710" spans="1:36" x14ac:dyDescent="0.3">
      <c r="A6710">
        <v>6478</v>
      </c>
      <c r="B6710" t="s">
        <v>294</v>
      </c>
      <c r="C6710" t="s">
        <v>28</v>
      </c>
      <c r="D6710" t="s">
        <v>29</v>
      </c>
      <c r="E6710" t="s">
        <v>30</v>
      </c>
      <c r="F6710" t="s">
        <v>31</v>
      </c>
      <c r="G6710" t="s">
        <v>945</v>
      </c>
      <c r="H6710" t="s">
        <v>17853</v>
      </c>
      <c r="I6710" s="4" t="s">
        <v>17854</v>
      </c>
      <c r="J6710" s="1">
        <f>((((bot_orders[[#This Row],[cTime]]/ 1000)+3*3600) / 86400) + DATE(1970,1,1))</f>
        <v>45782.708384594909</v>
      </c>
      <c r="K6710" s="4" t="s">
        <v>17855</v>
      </c>
      <c r="L6710" s="1">
        <f>((((bot_orders[[#This Row],[uTime]]/ 1000)+3*3600) / 86400) + DATE(1970,1,1))</f>
        <v>45782.711718298611</v>
      </c>
      <c r="M6710" t="s">
        <v>34</v>
      </c>
      <c r="N6710" t="s">
        <v>28</v>
      </c>
      <c r="O6710" t="s">
        <v>35</v>
      </c>
      <c r="P6710">
        <v>4.9909999999999997</v>
      </c>
      <c r="Q6710" t="s">
        <v>36</v>
      </c>
      <c r="R6710" t="s">
        <v>55</v>
      </c>
      <c r="S6710">
        <v>0.65380000000000005</v>
      </c>
      <c r="T6710">
        <v>0.65380000000000005</v>
      </c>
      <c r="U6710">
        <v>4.9909999999999997</v>
      </c>
      <c r="V6710">
        <v>-3.9928000000000003E-3</v>
      </c>
      <c r="W6710" t="s">
        <v>39</v>
      </c>
      <c r="X6710" s="4">
        <f>IF(bot_orders[[#This Row],[side]]="sell", bot_orders[[#This Row],[accFillSz]]*bot_orders[[#This Row],[avgPx]] + bot_orders[[#This Row],[fee]], -bot_orders[[#This Row],[accFillSz]]*bot_orders[[#This Row],[avgPx]])</f>
        <v>-3.2631158</v>
      </c>
      <c r="Y6710" s="4">
        <f>IF(bot_orders[[#This Row],[side]]="buy", bot_orders[[#This Row],[accFillSz]] + bot_orders[[#This Row],[fee]], -bot_orders[[#This Row],[accFillSz]])</f>
        <v>4.9870071999999999</v>
      </c>
      <c r="Z6710" s="4">
        <f>IF(bot_orders[[#This Row],[side]]="sell",bot_orders[[#This Row],[accFillSz]]*bot_orders[[#This Row],[avgPx]]+bot_orders[[#This Row],[fee]], 0)</f>
        <v>0</v>
      </c>
      <c r="AA6710" s="4">
        <f>IF(bot_orders[[#This Row],[side]]="sell",-bot_orders[[#This Row],[accFillSz]],bot_orders[[#This Row],[accFillSz]]+bot_orders[[#This Row],[fee]])</f>
        <v>4.9870071999999999</v>
      </c>
      <c r="AB6710">
        <v>0</v>
      </c>
      <c r="AC6710" t="s">
        <v>38</v>
      </c>
      <c r="AD6710">
        <v>0</v>
      </c>
      <c r="AE6710" t="s">
        <v>40</v>
      </c>
      <c r="AF6710" t="s">
        <v>41</v>
      </c>
      <c r="AG6710" t="s">
        <v>42</v>
      </c>
      <c r="AH6710" t="s">
        <v>28</v>
      </c>
      <c r="AI6710">
        <v>4.9870071999999999</v>
      </c>
      <c r="AJ6710">
        <v>-3.2631158</v>
      </c>
    </row>
    <row r="6711" spans="1:36" x14ac:dyDescent="0.3">
      <c r="A6711">
        <v>6479</v>
      </c>
      <c r="B6711" t="s">
        <v>294</v>
      </c>
      <c r="C6711" t="s">
        <v>28</v>
      </c>
      <c r="D6711" t="s">
        <v>29</v>
      </c>
      <c r="E6711" t="s">
        <v>30</v>
      </c>
      <c r="F6711" t="s">
        <v>31</v>
      </c>
      <c r="G6711" t="s">
        <v>941</v>
      </c>
      <c r="H6711" t="s">
        <v>17856</v>
      </c>
      <c r="I6711" s="4" t="s">
        <v>17857</v>
      </c>
      <c r="J6711" s="1">
        <f>((((bot_orders[[#This Row],[cTime]]/ 1000)+3*3600) / 86400) + DATE(1970,1,1))</f>
        <v>45782.708484849543</v>
      </c>
      <c r="K6711" s="4" t="s">
        <v>17858</v>
      </c>
      <c r="L6711" s="1">
        <f>((((bot_orders[[#This Row],[uTime]]/ 1000)+3*3600) / 86400) + DATE(1970,1,1))</f>
        <v>45782.711544085643</v>
      </c>
      <c r="M6711" t="s">
        <v>34</v>
      </c>
      <c r="N6711" t="s">
        <v>28</v>
      </c>
      <c r="O6711" t="s">
        <v>35</v>
      </c>
      <c r="P6711">
        <v>4.9909999999999997</v>
      </c>
      <c r="Q6711" t="s">
        <v>36</v>
      </c>
      <c r="R6711" t="s">
        <v>55</v>
      </c>
      <c r="S6711">
        <v>0.65590000000000004</v>
      </c>
      <c r="T6711">
        <v>0.65590000000000004</v>
      </c>
      <c r="U6711">
        <v>4.9909999999999997</v>
      </c>
      <c r="V6711">
        <v>-3.9928000000000003E-3</v>
      </c>
      <c r="W6711" t="s">
        <v>39</v>
      </c>
      <c r="X6711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711" s="4">
        <f>IF(bot_orders[[#This Row],[side]]="buy", bot_orders[[#This Row],[accFillSz]] + bot_orders[[#This Row],[fee]], -bot_orders[[#This Row],[accFillSz]])</f>
        <v>4.9870071999999999</v>
      </c>
      <c r="Z6711" s="4">
        <f>IF(bot_orders[[#This Row],[side]]="sell",bot_orders[[#This Row],[accFillSz]]*bot_orders[[#This Row],[avgPx]]+bot_orders[[#This Row],[fee]], 0)</f>
        <v>0</v>
      </c>
      <c r="AA6711" s="4">
        <f>IF(bot_orders[[#This Row],[side]]="sell",-bot_orders[[#This Row],[accFillSz]],bot_orders[[#This Row],[accFillSz]]+bot_orders[[#This Row],[fee]])</f>
        <v>4.9870071999999999</v>
      </c>
      <c r="AB6711">
        <v>0</v>
      </c>
      <c r="AC6711" t="s">
        <v>38</v>
      </c>
      <c r="AD6711">
        <v>0</v>
      </c>
      <c r="AE6711" t="s">
        <v>40</v>
      </c>
      <c r="AF6711" t="s">
        <v>41</v>
      </c>
      <c r="AG6711" t="s">
        <v>42</v>
      </c>
      <c r="AH6711" t="s">
        <v>28</v>
      </c>
      <c r="AI6711">
        <v>4.9870071999999999</v>
      </c>
      <c r="AJ6711">
        <v>-3.2735968999999998</v>
      </c>
    </row>
    <row r="6712" spans="1:36" x14ac:dyDescent="0.3">
      <c r="A6712">
        <v>6480</v>
      </c>
      <c r="B6712" t="s">
        <v>294</v>
      </c>
      <c r="C6712" t="s">
        <v>28</v>
      </c>
      <c r="D6712" t="s">
        <v>29</v>
      </c>
      <c r="E6712" t="s">
        <v>30</v>
      </c>
      <c r="F6712" t="s">
        <v>31</v>
      </c>
      <c r="G6712" t="s">
        <v>995</v>
      </c>
      <c r="H6712" t="s">
        <v>17859</v>
      </c>
      <c r="I6712" s="4" t="s">
        <v>17860</v>
      </c>
      <c r="J6712" s="1">
        <f>((((bot_orders[[#This Row],[cTime]]/ 1000)+3*3600) / 86400) + DATE(1970,1,1))</f>
        <v>45782.711544097227</v>
      </c>
      <c r="K6712" s="4" t="s">
        <v>17861</v>
      </c>
      <c r="L6712" s="1">
        <f>((((bot_orders[[#This Row],[uTime]]/ 1000)+3*3600) / 86400) + DATE(1970,1,1))</f>
        <v>45782.737894641206</v>
      </c>
      <c r="M6712" t="s">
        <v>34</v>
      </c>
      <c r="N6712" t="s">
        <v>28</v>
      </c>
      <c r="O6712" t="s">
        <v>35</v>
      </c>
      <c r="P6712">
        <v>4.9870000000000001</v>
      </c>
      <c r="Q6712" t="s">
        <v>36</v>
      </c>
      <c r="R6712" t="s">
        <v>37</v>
      </c>
      <c r="S6712">
        <v>0.65790000000000004</v>
      </c>
      <c r="T6712">
        <v>0.65790000000000004</v>
      </c>
      <c r="U6712">
        <v>4.9870000000000001</v>
      </c>
      <c r="V6712">
        <v>-2.6247578E-3</v>
      </c>
      <c r="W6712" t="s">
        <v>38</v>
      </c>
      <c r="X6712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712" s="4">
        <f>IF(bot_orders[[#This Row],[side]]="buy", bot_orders[[#This Row],[accFillSz]] + bot_orders[[#This Row],[fee]], -bot_orders[[#This Row],[accFillSz]])</f>
        <v>-4.9870000000000001</v>
      </c>
      <c r="Z6712" s="4">
        <f>IF(bot_orders[[#This Row],[side]]="sell",bot_orders[[#This Row],[accFillSz]]*bot_orders[[#This Row],[avgPx]]+bot_orders[[#This Row],[fee]], 0)</f>
        <v>3.2783225422000002</v>
      </c>
      <c r="AA6712" s="4">
        <f>IF(bot_orders[[#This Row],[side]]="sell",-bot_orders[[#This Row],[accFillSz]],bot_orders[[#This Row],[accFillSz]]+bot_orders[[#This Row],[fee]])</f>
        <v>-4.9870000000000001</v>
      </c>
      <c r="AB6712">
        <v>0</v>
      </c>
      <c r="AC6712" t="s">
        <v>39</v>
      </c>
      <c r="AD6712">
        <v>0</v>
      </c>
      <c r="AE6712" t="s">
        <v>40</v>
      </c>
      <c r="AF6712" t="s">
        <v>41</v>
      </c>
      <c r="AG6712" t="s">
        <v>42</v>
      </c>
      <c r="AH6712" t="s">
        <v>28</v>
      </c>
      <c r="AI6712">
        <v>-4.9870000000000001</v>
      </c>
      <c r="AJ6712">
        <v>3.27832254</v>
      </c>
    </row>
    <row r="6713" spans="1:36" x14ac:dyDescent="0.3">
      <c r="A6713">
        <v>6481</v>
      </c>
      <c r="B6713" t="s">
        <v>294</v>
      </c>
      <c r="C6713" t="s">
        <v>28</v>
      </c>
      <c r="D6713" t="s">
        <v>29</v>
      </c>
      <c r="E6713" t="s">
        <v>30</v>
      </c>
      <c r="F6713" t="s">
        <v>31</v>
      </c>
      <c r="G6713" t="s">
        <v>988</v>
      </c>
      <c r="H6713" t="s">
        <v>17862</v>
      </c>
      <c r="I6713" s="4" t="s">
        <v>17863</v>
      </c>
      <c r="J6713" s="1">
        <f>((((bot_orders[[#This Row],[cTime]]/ 1000)+3*3600) / 86400) + DATE(1970,1,1))</f>
        <v>45782.711718321763</v>
      </c>
      <c r="K6713" s="4" t="s">
        <v>17864</v>
      </c>
      <c r="L6713" s="1">
        <f>((((bot_orders[[#This Row],[uTime]]/ 1000)+3*3600) / 86400) + DATE(1970,1,1))</f>
        <v>45782.734324259261</v>
      </c>
      <c r="M6713" t="s">
        <v>34</v>
      </c>
      <c r="N6713" t="s">
        <v>28</v>
      </c>
      <c r="O6713" t="s">
        <v>35</v>
      </c>
      <c r="P6713">
        <v>4.9870000000000001</v>
      </c>
      <c r="Q6713" t="s">
        <v>36</v>
      </c>
      <c r="R6713" t="s">
        <v>37</v>
      </c>
      <c r="S6713">
        <v>0.65590000000000004</v>
      </c>
      <c r="T6713">
        <v>0.65590000000000004</v>
      </c>
      <c r="U6713">
        <v>4.9870000000000001</v>
      </c>
      <c r="V6713">
        <v>-2.6167785999999999E-3</v>
      </c>
      <c r="W6713" t="s">
        <v>38</v>
      </c>
      <c r="X6713" s="4">
        <f>IF(bot_orders[[#This Row],[side]]="sell", bot_orders[[#This Row],[accFillSz]]*bot_orders[[#This Row],[avgPx]] + bot_orders[[#This Row],[fee]], -bot_orders[[#This Row],[accFillSz]]*bot_orders[[#This Row],[avgPx]])</f>
        <v>3.2683565213999999</v>
      </c>
      <c r="Y6713" s="4">
        <f>IF(bot_orders[[#This Row],[side]]="buy", bot_orders[[#This Row],[accFillSz]] + bot_orders[[#This Row],[fee]], -bot_orders[[#This Row],[accFillSz]])</f>
        <v>-4.9870000000000001</v>
      </c>
      <c r="Z6713" s="4">
        <f>IF(bot_orders[[#This Row],[side]]="sell",bot_orders[[#This Row],[accFillSz]]*bot_orders[[#This Row],[avgPx]]+bot_orders[[#This Row],[fee]], 0)</f>
        <v>3.2683565213999999</v>
      </c>
      <c r="AA6713" s="4">
        <f>IF(bot_orders[[#This Row],[side]]="sell",-bot_orders[[#This Row],[accFillSz]],bot_orders[[#This Row],[accFillSz]]+bot_orders[[#This Row],[fee]])</f>
        <v>-4.9870000000000001</v>
      </c>
      <c r="AB6713">
        <v>0</v>
      </c>
      <c r="AC6713" t="s">
        <v>39</v>
      </c>
      <c r="AD6713">
        <v>0</v>
      </c>
      <c r="AE6713" t="s">
        <v>40</v>
      </c>
      <c r="AF6713" t="s">
        <v>41</v>
      </c>
      <c r="AG6713" t="s">
        <v>42</v>
      </c>
      <c r="AH6713" t="s">
        <v>28</v>
      </c>
      <c r="AI6713">
        <v>-4.9870000000000001</v>
      </c>
      <c r="AJ6713">
        <v>3.2683565200000002</v>
      </c>
    </row>
    <row r="6714" spans="1:36" x14ac:dyDescent="0.3">
      <c r="A6714">
        <v>6482</v>
      </c>
      <c r="B6714" t="s">
        <v>294</v>
      </c>
      <c r="C6714" t="s">
        <v>28</v>
      </c>
      <c r="D6714" t="s">
        <v>29</v>
      </c>
      <c r="E6714" t="s">
        <v>30</v>
      </c>
      <c r="F6714" t="s">
        <v>31</v>
      </c>
      <c r="G6714" t="s">
        <v>875</v>
      </c>
      <c r="H6714" t="s">
        <v>17865</v>
      </c>
      <c r="I6714" s="4" t="s">
        <v>17866</v>
      </c>
      <c r="J6714" s="1">
        <f>((((bot_orders[[#This Row],[cTime]]/ 1000)+3*3600) / 86400) + DATE(1970,1,1))</f>
        <v>45782.712055312499</v>
      </c>
      <c r="K6714" s="4" t="s">
        <v>17867</v>
      </c>
      <c r="L6714" s="1">
        <f>((((bot_orders[[#This Row],[uTime]]/ 1000)+3*3600) / 86400) + DATE(1970,1,1))</f>
        <v>45782.713842812504</v>
      </c>
      <c r="M6714" t="s">
        <v>34</v>
      </c>
      <c r="N6714" t="s">
        <v>28</v>
      </c>
      <c r="O6714" t="s">
        <v>35</v>
      </c>
      <c r="P6714">
        <v>4.9870000000000001</v>
      </c>
      <c r="Q6714" t="s">
        <v>36</v>
      </c>
      <c r="R6714" t="s">
        <v>37</v>
      </c>
      <c r="S6714">
        <v>0.65380000000000005</v>
      </c>
      <c r="T6714">
        <v>0.65380000000000005</v>
      </c>
      <c r="U6714">
        <v>4.9870000000000001</v>
      </c>
      <c r="V6714">
        <v>-2.6084005E-3</v>
      </c>
      <c r="W6714" t="s">
        <v>38</v>
      </c>
      <c r="X6714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714" s="4">
        <f>IF(bot_orders[[#This Row],[side]]="buy", bot_orders[[#This Row],[accFillSz]] + bot_orders[[#This Row],[fee]], -bot_orders[[#This Row],[accFillSz]])</f>
        <v>-4.9870000000000001</v>
      </c>
      <c r="Z6714" s="4">
        <f>IF(bot_orders[[#This Row],[side]]="sell",bot_orders[[#This Row],[accFillSz]]*bot_orders[[#This Row],[avgPx]]+bot_orders[[#This Row],[fee]], 0)</f>
        <v>3.2578921995000001</v>
      </c>
      <c r="AA6714" s="4">
        <f>IF(bot_orders[[#This Row],[side]]="sell",-bot_orders[[#This Row],[accFillSz]],bot_orders[[#This Row],[accFillSz]]+bot_orders[[#This Row],[fee]])</f>
        <v>-4.9870000000000001</v>
      </c>
      <c r="AB6714">
        <v>0</v>
      </c>
      <c r="AC6714" t="s">
        <v>39</v>
      </c>
      <c r="AD6714">
        <v>0</v>
      </c>
      <c r="AE6714" t="s">
        <v>40</v>
      </c>
      <c r="AF6714" t="s">
        <v>41</v>
      </c>
      <c r="AG6714" t="s">
        <v>42</v>
      </c>
      <c r="AH6714" t="s">
        <v>28</v>
      </c>
      <c r="AI6714">
        <v>-4.9870000000000001</v>
      </c>
      <c r="AJ6714">
        <v>3.2578922000000001</v>
      </c>
    </row>
    <row r="6715" spans="1:36" x14ac:dyDescent="0.3">
      <c r="A6715">
        <v>6483</v>
      </c>
      <c r="B6715" t="s">
        <v>294</v>
      </c>
      <c r="C6715" t="s">
        <v>28</v>
      </c>
      <c r="D6715" t="s">
        <v>29</v>
      </c>
      <c r="E6715" t="s">
        <v>30</v>
      </c>
      <c r="F6715" t="s">
        <v>31</v>
      </c>
      <c r="G6715" t="s">
        <v>875</v>
      </c>
      <c r="H6715" t="s">
        <v>17868</v>
      </c>
      <c r="I6715" s="4" t="s">
        <v>17869</v>
      </c>
      <c r="J6715" s="1">
        <f>((((bot_orders[[#This Row],[cTime]]/ 1000)+3*3600) / 86400) + DATE(1970,1,1))</f>
        <v>45782.713842824072</v>
      </c>
      <c r="K6715" s="4" t="s">
        <v>17870</v>
      </c>
      <c r="L6715" s="1">
        <f>((((bot_orders[[#This Row],[uTime]]/ 1000)+3*3600) / 86400) + DATE(1970,1,1))</f>
        <v>45782.717972905091</v>
      </c>
      <c r="M6715" t="s">
        <v>34</v>
      </c>
      <c r="N6715" t="s">
        <v>28</v>
      </c>
      <c r="O6715" t="s">
        <v>35</v>
      </c>
      <c r="P6715">
        <v>4.9909999999999997</v>
      </c>
      <c r="Q6715" t="s">
        <v>36</v>
      </c>
      <c r="R6715" t="s">
        <v>55</v>
      </c>
      <c r="S6715">
        <v>0.65180000000000005</v>
      </c>
      <c r="T6715">
        <v>0.65180000000000005</v>
      </c>
      <c r="U6715">
        <v>4.9909999999999997</v>
      </c>
      <c r="V6715">
        <v>-3.9928000000000003E-3</v>
      </c>
      <c r="W6715" t="s">
        <v>39</v>
      </c>
      <c r="X6715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715" s="4">
        <f>IF(bot_orders[[#This Row],[side]]="buy", bot_orders[[#This Row],[accFillSz]] + bot_orders[[#This Row],[fee]], -bot_orders[[#This Row],[accFillSz]])</f>
        <v>4.9870071999999999</v>
      </c>
      <c r="Z6715" s="4">
        <f>IF(bot_orders[[#This Row],[side]]="sell",bot_orders[[#This Row],[accFillSz]]*bot_orders[[#This Row],[avgPx]]+bot_orders[[#This Row],[fee]], 0)</f>
        <v>0</v>
      </c>
      <c r="AA6715" s="4">
        <f>IF(bot_orders[[#This Row],[side]]="sell",-bot_orders[[#This Row],[accFillSz]],bot_orders[[#This Row],[accFillSz]]+bot_orders[[#This Row],[fee]])</f>
        <v>4.9870071999999999</v>
      </c>
      <c r="AB6715">
        <v>0</v>
      </c>
      <c r="AC6715" t="s">
        <v>38</v>
      </c>
      <c r="AD6715">
        <v>0</v>
      </c>
      <c r="AE6715" t="s">
        <v>40</v>
      </c>
      <c r="AF6715" t="s">
        <v>41</v>
      </c>
      <c r="AG6715" t="s">
        <v>42</v>
      </c>
      <c r="AH6715" t="s">
        <v>28</v>
      </c>
      <c r="AI6715">
        <v>4.9870071999999999</v>
      </c>
      <c r="AJ6715">
        <v>-3.2531338000000001</v>
      </c>
    </row>
    <row r="6716" spans="1:36" x14ac:dyDescent="0.3">
      <c r="A6716">
        <v>6484</v>
      </c>
      <c r="B6716" t="s">
        <v>294</v>
      </c>
      <c r="C6716" t="s">
        <v>28</v>
      </c>
      <c r="D6716" t="s">
        <v>29</v>
      </c>
      <c r="E6716" t="s">
        <v>30</v>
      </c>
      <c r="F6716" t="s">
        <v>31</v>
      </c>
      <c r="G6716" t="s">
        <v>872</v>
      </c>
      <c r="H6716" t="s">
        <v>17871</v>
      </c>
      <c r="I6716" s="4" t="s">
        <v>17872</v>
      </c>
      <c r="J6716" s="1">
        <f>((((bot_orders[[#This Row],[cTime]]/ 1000)+3*3600) / 86400) + DATE(1970,1,1))</f>
        <v>45782.717972916667</v>
      </c>
      <c r="K6716" s="4" t="s">
        <v>17873</v>
      </c>
      <c r="L6716" s="1">
        <f>((((bot_orders[[#This Row],[uTime]]/ 1000)+3*3600) / 86400) + DATE(1970,1,1))</f>
        <v>45782.720952118056</v>
      </c>
      <c r="M6716" t="s">
        <v>34</v>
      </c>
      <c r="N6716" t="s">
        <v>28</v>
      </c>
      <c r="O6716" t="s">
        <v>35</v>
      </c>
      <c r="P6716">
        <v>4.9870000000000001</v>
      </c>
      <c r="Q6716" t="s">
        <v>36</v>
      </c>
      <c r="R6716" t="s">
        <v>37</v>
      </c>
      <c r="S6716">
        <v>0.65380000000000005</v>
      </c>
      <c r="T6716">
        <v>0.65380000000000005</v>
      </c>
      <c r="U6716">
        <v>4.9870000000000001</v>
      </c>
      <c r="V6716">
        <v>-2.6084005E-3</v>
      </c>
      <c r="W6716" t="s">
        <v>38</v>
      </c>
      <c r="X6716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716" s="4">
        <f>IF(bot_orders[[#This Row],[side]]="buy", bot_orders[[#This Row],[accFillSz]] + bot_orders[[#This Row],[fee]], -bot_orders[[#This Row],[accFillSz]])</f>
        <v>-4.9870000000000001</v>
      </c>
      <c r="Z6716" s="4">
        <f>IF(bot_orders[[#This Row],[side]]="sell",bot_orders[[#This Row],[accFillSz]]*bot_orders[[#This Row],[avgPx]]+bot_orders[[#This Row],[fee]], 0)</f>
        <v>3.2578921995000001</v>
      </c>
      <c r="AA6716" s="4">
        <f>IF(bot_orders[[#This Row],[side]]="sell",-bot_orders[[#This Row],[accFillSz]],bot_orders[[#This Row],[accFillSz]]+bot_orders[[#This Row],[fee]])</f>
        <v>-4.9870000000000001</v>
      </c>
      <c r="AB6716">
        <v>0</v>
      </c>
      <c r="AC6716" t="s">
        <v>39</v>
      </c>
      <c r="AD6716">
        <v>0</v>
      </c>
      <c r="AE6716" t="s">
        <v>40</v>
      </c>
      <c r="AF6716" t="s">
        <v>41</v>
      </c>
      <c r="AG6716" t="s">
        <v>42</v>
      </c>
      <c r="AH6716" t="s">
        <v>28</v>
      </c>
      <c r="AI6716">
        <v>-4.9870000000000001</v>
      </c>
      <c r="AJ6716">
        <v>3.2578922000000001</v>
      </c>
    </row>
    <row r="6717" spans="1:36" x14ac:dyDescent="0.3">
      <c r="A6717">
        <v>6485</v>
      </c>
      <c r="B6717" t="s">
        <v>294</v>
      </c>
      <c r="C6717" t="s">
        <v>28</v>
      </c>
      <c r="D6717" t="s">
        <v>29</v>
      </c>
      <c r="E6717" t="s">
        <v>30</v>
      </c>
      <c r="F6717" t="s">
        <v>31</v>
      </c>
      <c r="G6717" t="s">
        <v>872</v>
      </c>
      <c r="H6717" t="s">
        <v>17874</v>
      </c>
      <c r="I6717" s="4" t="s">
        <v>17875</v>
      </c>
      <c r="J6717" s="1">
        <f>((((bot_orders[[#This Row],[cTime]]/ 1000)+3*3600) / 86400) + DATE(1970,1,1))</f>
        <v>45782.720952129632</v>
      </c>
      <c r="K6717" s="4" t="s">
        <v>17876</v>
      </c>
      <c r="L6717" s="1">
        <f>((((bot_orders[[#This Row],[uTime]]/ 1000)+3*3600) / 86400) + DATE(1970,1,1))</f>
        <v>45782.724173518523</v>
      </c>
      <c r="M6717" t="s">
        <v>34</v>
      </c>
      <c r="N6717" t="s">
        <v>28</v>
      </c>
      <c r="O6717" t="s">
        <v>35</v>
      </c>
      <c r="P6717">
        <v>4.9909999999999997</v>
      </c>
      <c r="Q6717" t="s">
        <v>36</v>
      </c>
      <c r="R6717" t="s">
        <v>55</v>
      </c>
      <c r="S6717">
        <v>0.65180000000000005</v>
      </c>
      <c r="T6717">
        <v>0.65180000000000005</v>
      </c>
      <c r="U6717">
        <v>4.9909999999999997</v>
      </c>
      <c r="V6717">
        <v>-3.9928000000000003E-3</v>
      </c>
      <c r="W6717" t="s">
        <v>39</v>
      </c>
      <c r="X6717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717" s="4">
        <f>IF(bot_orders[[#This Row],[side]]="buy", bot_orders[[#This Row],[accFillSz]] + bot_orders[[#This Row],[fee]], -bot_orders[[#This Row],[accFillSz]])</f>
        <v>4.9870071999999999</v>
      </c>
      <c r="Z6717" s="4">
        <f>IF(bot_orders[[#This Row],[side]]="sell",bot_orders[[#This Row],[accFillSz]]*bot_orders[[#This Row],[avgPx]]+bot_orders[[#This Row],[fee]], 0)</f>
        <v>0</v>
      </c>
      <c r="AA6717" s="4">
        <f>IF(bot_orders[[#This Row],[side]]="sell",-bot_orders[[#This Row],[accFillSz]],bot_orders[[#This Row],[accFillSz]]+bot_orders[[#This Row],[fee]])</f>
        <v>4.9870071999999999</v>
      </c>
      <c r="AB6717">
        <v>0</v>
      </c>
      <c r="AC6717" t="s">
        <v>38</v>
      </c>
      <c r="AD6717">
        <v>0</v>
      </c>
      <c r="AE6717" t="s">
        <v>40</v>
      </c>
      <c r="AF6717" t="s">
        <v>41</v>
      </c>
      <c r="AG6717" t="s">
        <v>42</v>
      </c>
      <c r="AH6717" t="s">
        <v>28</v>
      </c>
      <c r="AI6717">
        <v>4.9870071999999999</v>
      </c>
      <c r="AJ6717">
        <v>-3.2531338000000001</v>
      </c>
    </row>
    <row r="6718" spans="1:36" x14ac:dyDescent="0.3">
      <c r="A6718">
        <v>6486</v>
      </c>
      <c r="B6718" t="s">
        <v>294</v>
      </c>
      <c r="C6718" t="s">
        <v>28</v>
      </c>
      <c r="D6718" t="s">
        <v>29</v>
      </c>
      <c r="E6718" t="s">
        <v>30</v>
      </c>
      <c r="F6718" t="s">
        <v>31</v>
      </c>
      <c r="G6718" t="s">
        <v>869</v>
      </c>
      <c r="H6718" t="s">
        <v>17877</v>
      </c>
      <c r="I6718" s="4" t="s">
        <v>17878</v>
      </c>
      <c r="J6718" s="1">
        <f>((((bot_orders[[#This Row],[cTime]]/ 1000)+3*3600) / 86400) + DATE(1970,1,1))</f>
        <v>45782.724173541668</v>
      </c>
      <c r="K6718" s="4" t="s">
        <v>17879</v>
      </c>
      <c r="L6718" s="1">
        <f>((((bot_orders[[#This Row],[uTime]]/ 1000)+3*3600) / 86400) + DATE(1970,1,1))</f>
        <v>45782.729194398147</v>
      </c>
      <c r="M6718" t="s">
        <v>34</v>
      </c>
      <c r="N6718" t="s">
        <v>28</v>
      </c>
      <c r="O6718" t="s">
        <v>35</v>
      </c>
      <c r="P6718">
        <v>4.9870000000000001</v>
      </c>
      <c r="Q6718" t="s">
        <v>36</v>
      </c>
      <c r="R6718" t="s">
        <v>37</v>
      </c>
      <c r="S6718">
        <v>0.65380000000000005</v>
      </c>
      <c r="T6718">
        <v>0.65380000000000005</v>
      </c>
      <c r="U6718">
        <v>4.9870000000000001</v>
      </c>
      <c r="V6718">
        <v>-2.6084005E-3</v>
      </c>
      <c r="W6718" t="s">
        <v>38</v>
      </c>
      <c r="X6718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718" s="4">
        <f>IF(bot_orders[[#This Row],[side]]="buy", bot_orders[[#This Row],[accFillSz]] + bot_orders[[#This Row],[fee]], -bot_orders[[#This Row],[accFillSz]])</f>
        <v>-4.9870000000000001</v>
      </c>
      <c r="Z6718" s="4">
        <f>IF(bot_orders[[#This Row],[side]]="sell",bot_orders[[#This Row],[accFillSz]]*bot_orders[[#This Row],[avgPx]]+bot_orders[[#This Row],[fee]], 0)</f>
        <v>3.2578921995000001</v>
      </c>
      <c r="AA6718" s="4">
        <f>IF(bot_orders[[#This Row],[side]]="sell",-bot_orders[[#This Row],[accFillSz]],bot_orders[[#This Row],[accFillSz]]+bot_orders[[#This Row],[fee]])</f>
        <v>-4.9870000000000001</v>
      </c>
      <c r="AB6718">
        <v>0</v>
      </c>
      <c r="AC6718" t="s">
        <v>39</v>
      </c>
      <c r="AD6718">
        <v>0</v>
      </c>
      <c r="AE6718" t="s">
        <v>40</v>
      </c>
      <c r="AF6718" t="s">
        <v>41</v>
      </c>
      <c r="AG6718" t="s">
        <v>42</v>
      </c>
      <c r="AH6718" t="s">
        <v>28</v>
      </c>
      <c r="AI6718">
        <v>-4.9870000000000001</v>
      </c>
      <c r="AJ6718">
        <v>3.2578922000000001</v>
      </c>
    </row>
    <row r="6719" spans="1:36" x14ac:dyDescent="0.3">
      <c r="A6719">
        <v>6487</v>
      </c>
      <c r="B6719" t="s">
        <v>294</v>
      </c>
      <c r="C6719" t="s">
        <v>28</v>
      </c>
      <c r="D6719" t="s">
        <v>29</v>
      </c>
      <c r="E6719" t="s">
        <v>30</v>
      </c>
      <c r="F6719" t="s">
        <v>31</v>
      </c>
      <c r="G6719" t="s">
        <v>869</v>
      </c>
      <c r="H6719" t="s">
        <v>17880</v>
      </c>
      <c r="I6719" s="4" t="s">
        <v>17881</v>
      </c>
      <c r="J6719" s="1">
        <f>((((bot_orders[[#This Row],[cTime]]/ 1000)+3*3600) / 86400) + DATE(1970,1,1))</f>
        <v>45782.729194421292</v>
      </c>
      <c r="K6719" s="4" t="s">
        <v>17882</v>
      </c>
      <c r="L6719" s="1">
        <f>((((bot_orders[[#This Row],[uTime]]/ 1000)+3*3600) / 86400) + DATE(1970,1,1))</f>
        <v>45782.761648761574</v>
      </c>
      <c r="M6719" t="s">
        <v>34</v>
      </c>
      <c r="N6719" t="s">
        <v>28</v>
      </c>
      <c r="O6719" t="s">
        <v>35</v>
      </c>
      <c r="P6719">
        <v>4.9909999999999997</v>
      </c>
      <c r="Q6719" t="s">
        <v>36</v>
      </c>
      <c r="R6719" t="s">
        <v>55</v>
      </c>
      <c r="S6719">
        <v>0.65180000000000005</v>
      </c>
      <c r="T6719">
        <v>0.65180000000000005</v>
      </c>
      <c r="U6719">
        <v>4.9909999999999997</v>
      </c>
      <c r="V6719">
        <v>-3.9928000000000003E-3</v>
      </c>
      <c r="W6719" t="s">
        <v>39</v>
      </c>
      <c r="X6719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719" s="4">
        <f>IF(bot_orders[[#This Row],[side]]="buy", bot_orders[[#This Row],[accFillSz]] + bot_orders[[#This Row],[fee]], -bot_orders[[#This Row],[accFillSz]])</f>
        <v>4.9870071999999999</v>
      </c>
      <c r="Z6719" s="4">
        <f>IF(bot_orders[[#This Row],[side]]="sell",bot_orders[[#This Row],[accFillSz]]*bot_orders[[#This Row],[avgPx]]+bot_orders[[#This Row],[fee]], 0)</f>
        <v>0</v>
      </c>
      <c r="AA6719" s="4">
        <f>IF(bot_orders[[#This Row],[side]]="sell",-bot_orders[[#This Row],[accFillSz]],bot_orders[[#This Row],[accFillSz]]+bot_orders[[#This Row],[fee]])</f>
        <v>4.9870071999999999</v>
      </c>
      <c r="AB6719">
        <v>0</v>
      </c>
      <c r="AC6719" t="s">
        <v>38</v>
      </c>
      <c r="AD6719">
        <v>0</v>
      </c>
      <c r="AE6719" t="s">
        <v>40</v>
      </c>
      <c r="AF6719" t="s">
        <v>41</v>
      </c>
      <c r="AG6719" t="s">
        <v>42</v>
      </c>
      <c r="AH6719" t="s">
        <v>28</v>
      </c>
      <c r="AI6719">
        <v>4.9870071999999999</v>
      </c>
      <c r="AJ6719">
        <v>-3.2531338000000001</v>
      </c>
    </row>
    <row r="6720" spans="1:36" x14ac:dyDescent="0.3">
      <c r="A6720">
        <v>6488</v>
      </c>
      <c r="B6720" t="s">
        <v>294</v>
      </c>
      <c r="C6720" t="s">
        <v>28</v>
      </c>
      <c r="D6720" t="s">
        <v>29</v>
      </c>
      <c r="E6720" t="s">
        <v>30</v>
      </c>
      <c r="F6720" t="s">
        <v>31</v>
      </c>
      <c r="G6720" t="s">
        <v>988</v>
      </c>
      <c r="H6720" t="s">
        <v>17883</v>
      </c>
      <c r="I6720" s="4" t="s">
        <v>17884</v>
      </c>
      <c r="J6720" s="1">
        <f>((((bot_orders[[#This Row],[cTime]]/ 1000)+3*3600) / 86400) + DATE(1970,1,1))</f>
        <v>45782.734324282406</v>
      </c>
      <c r="K6720" s="4" t="s">
        <v>17885</v>
      </c>
      <c r="L6720" s="1">
        <f>((((bot_orders[[#This Row],[uTime]]/ 1000)+3*3600) / 86400) + DATE(1970,1,1))</f>
        <v>45782.756722766208</v>
      </c>
      <c r="M6720" t="s">
        <v>34</v>
      </c>
      <c r="N6720" t="s">
        <v>28</v>
      </c>
      <c r="O6720" t="s">
        <v>35</v>
      </c>
      <c r="P6720">
        <v>4.9909999999999997</v>
      </c>
      <c r="Q6720" t="s">
        <v>36</v>
      </c>
      <c r="R6720" t="s">
        <v>55</v>
      </c>
      <c r="S6720">
        <v>0.65380000000000005</v>
      </c>
      <c r="T6720">
        <v>0.65380000000000005</v>
      </c>
      <c r="U6720">
        <v>4.9909999999999997</v>
      </c>
      <c r="V6720">
        <v>-3.9928000000000003E-3</v>
      </c>
      <c r="W6720" t="s">
        <v>39</v>
      </c>
      <c r="X6720" s="4">
        <f>IF(bot_orders[[#This Row],[side]]="sell", bot_orders[[#This Row],[accFillSz]]*bot_orders[[#This Row],[avgPx]] + bot_orders[[#This Row],[fee]], -bot_orders[[#This Row],[accFillSz]]*bot_orders[[#This Row],[avgPx]])</f>
        <v>-3.2631158</v>
      </c>
      <c r="Y6720" s="4">
        <f>IF(bot_orders[[#This Row],[side]]="buy", bot_orders[[#This Row],[accFillSz]] + bot_orders[[#This Row],[fee]], -bot_orders[[#This Row],[accFillSz]])</f>
        <v>4.9870071999999999</v>
      </c>
      <c r="Z6720" s="4">
        <f>IF(bot_orders[[#This Row],[side]]="sell",bot_orders[[#This Row],[accFillSz]]*bot_orders[[#This Row],[avgPx]]+bot_orders[[#This Row],[fee]], 0)</f>
        <v>0</v>
      </c>
      <c r="AA6720" s="4">
        <f>IF(bot_orders[[#This Row],[side]]="sell",-bot_orders[[#This Row],[accFillSz]],bot_orders[[#This Row],[accFillSz]]+bot_orders[[#This Row],[fee]])</f>
        <v>4.9870071999999999</v>
      </c>
      <c r="AB6720">
        <v>0</v>
      </c>
      <c r="AC6720" t="s">
        <v>38</v>
      </c>
      <c r="AD6720">
        <v>0</v>
      </c>
      <c r="AE6720" t="s">
        <v>40</v>
      </c>
      <c r="AF6720" t="s">
        <v>41</v>
      </c>
      <c r="AG6720" t="s">
        <v>42</v>
      </c>
      <c r="AH6720" t="s">
        <v>28</v>
      </c>
      <c r="AI6720">
        <v>4.9870071999999999</v>
      </c>
      <c r="AJ6720">
        <v>-3.2631158</v>
      </c>
    </row>
    <row r="6721" spans="1:36" x14ac:dyDescent="0.3">
      <c r="A6721">
        <v>6489</v>
      </c>
      <c r="B6721" t="s">
        <v>294</v>
      </c>
      <c r="C6721" t="s">
        <v>28</v>
      </c>
      <c r="D6721" t="s">
        <v>29</v>
      </c>
      <c r="E6721" t="s">
        <v>30</v>
      </c>
      <c r="F6721" t="s">
        <v>31</v>
      </c>
      <c r="G6721" t="s">
        <v>995</v>
      </c>
      <c r="H6721" t="s">
        <v>17886</v>
      </c>
      <c r="I6721" s="4" t="s">
        <v>17887</v>
      </c>
      <c r="J6721" s="1">
        <f>((((bot_orders[[#This Row],[cTime]]/ 1000)+3*3600) / 86400) + DATE(1970,1,1))</f>
        <v>45782.737894664351</v>
      </c>
      <c r="K6721" s="4" t="s">
        <v>17888</v>
      </c>
      <c r="L6721" s="1">
        <f>((((bot_orders[[#This Row],[uTime]]/ 1000)+3*3600) / 86400) + DATE(1970,1,1))</f>
        <v>45782.738850428243</v>
      </c>
      <c r="M6721" t="s">
        <v>34</v>
      </c>
      <c r="N6721" t="s">
        <v>28</v>
      </c>
      <c r="O6721" t="s">
        <v>35</v>
      </c>
      <c r="P6721">
        <v>4.9909999999999997</v>
      </c>
      <c r="Q6721" t="s">
        <v>36</v>
      </c>
      <c r="R6721" t="s">
        <v>55</v>
      </c>
      <c r="S6721">
        <v>0.65590000000000004</v>
      </c>
      <c r="T6721">
        <v>0.65590000000000004</v>
      </c>
      <c r="U6721">
        <v>4.9909999999999997</v>
      </c>
      <c r="V6721">
        <v>-3.9928000000000003E-3</v>
      </c>
      <c r="W6721" t="s">
        <v>39</v>
      </c>
      <c r="X6721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721" s="4">
        <f>IF(bot_orders[[#This Row],[side]]="buy", bot_orders[[#This Row],[accFillSz]] + bot_orders[[#This Row],[fee]], -bot_orders[[#This Row],[accFillSz]])</f>
        <v>4.9870071999999999</v>
      </c>
      <c r="Z6721" s="4">
        <f>IF(bot_orders[[#This Row],[side]]="sell",bot_orders[[#This Row],[accFillSz]]*bot_orders[[#This Row],[avgPx]]+bot_orders[[#This Row],[fee]], 0)</f>
        <v>0</v>
      </c>
      <c r="AA6721" s="4">
        <f>IF(bot_orders[[#This Row],[side]]="sell",-bot_orders[[#This Row],[accFillSz]],bot_orders[[#This Row],[accFillSz]]+bot_orders[[#This Row],[fee]])</f>
        <v>4.9870071999999999</v>
      </c>
      <c r="AB6721">
        <v>0</v>
      </c>
      <c r="AC6721" t="s">
        <v>38</v>
      </c>
      <c r="AD6721">
        <v>0</v>
      </c>
      <c r="AE6721" t="s">
        <v>40</v>
      </c>
      <c r="AF6721" t="s">
        <v>41</v>
      </c>
      <c r="AG6721" t="s">
        <v>42</v>
      </c>
      <c r="AH6721" t="s">
        <v>28</v>
      </c>
      <c r="AI6721">
        <v>4.9870071999999999</v>
      </c>
      <c r="AJ6721">
        <v>-3.2735968999999998</v>
      </c>
    </row>
    <row r="6722" spans="1:36" x14ac:dyDescent="0.3">
      <c r="A6722">
        <v>6490</v>
      </c>
      <c r="B6722" t="s">
        <v>294</v>
      </c>
      <c r="C6722" t="s">
        <v>28</v>
      </c>
      <c r="D6722" t="s">
        <v>29</v>
      </c>
      <c r="E6722" t="s">
        <v>30</v>
      </c>
      <c r="F6722" t="s">
        <v>31</v>
      </c>
      <c r="G6722" t="s">
        <v>984</v>
      </c>
      <c r="H6722" t="s">
        <v>17889</v>
      </c>
      <c r="I6722" s="4" t="s">
        <v>17890</v>
      </c>
      <c r="J6722" s="1">
        <f>((((bot_orders[[#This Row],[cTime]]/ 1000)+3*3600) / 86400) + DATE(1970,1,1))</f>
        <v>45782.738850451387</v>
      </c>
      <c r="K6722" s="4" t="s">
        <v>17891</v>
      </c>
      <c r="L6722" s="1">
        <f>((((bot_orders[[#This Row],[uTime]]/ 1000)+3*3600) / 86400) + DATE(1970,1,1))</f>
        <v>45782.740254918986</v>
      </c>
      <c r="M6722" t="s">
        <v>34</v>
      </c>
      <c r="N6722" t="s">
        <v>28</v>
      </c>
      <c r="O6722" t="s">
        <v>35</v>
      </c>
      <c r="P6722">
        <v>4.9870000000000001</v>
      </c>
      <c r="Q6722" t="s">
        <v>36</v>
      </c>
      <c r="R6722" t="s">
        <v>37</v>
      </c>
      <c r="S6722">
        <v>0.65790000000000004</v>
      </c>
      <c r="T6722">
        <v>0.65790000000000004</v>
      </c>
      <c r="U6722">
        <v>4.9870000000000001</v>
      </c>
      <c r="V6722">
        <v>-2.6247578E-3</v>
      </c>
      <c r="W6722" t="s">
        <v>38</v>
      </c>
      <c r="X6722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722" s="4">
        <f>IF(bot_orders[[#This Row],[side]]="buy", bot_orders[[#This Row],[accFillSz]] + bot_orders[[#This Row],[fee]], -bot_orders[[#This Row],[accFillSz]])</f>
        <v>-4.9870000000000001</v>
      </c>
      <c r="Z6722" s="4">
        <f>IF(bot_orders[[#This Row],[side]]="sell",bot_orders[[#This Row],[accFillSz]]*bot_orders[[#This Row],[avgPx]]+bot_orders[[#This Row],[fee]], 0)</f>
        <v>3.2783225422000002</v>
      </c>
      <c r="AA6722" s="4">
        <f>IF(bot_orders[[#This Row],[side]]="sell",-bot_orders[[#This Row],[accFillSz]],bot_orders[[#This Row],[accFillSz]]+bot_orders[[#This Row],[fee]])</f>
        <v>-4.9870000000000001</v>
      </c>
      <c r="AB6722">
        <v>0</v>
      </c>
      <c r="AC6722" t="s">
        <v>39</v>
      </c>
      <c r="AD6722">
        <v>0</v>
      </c>
      <c r="AE6722" t="s">
        <v>40</v>
      </c>
      <c r="AF6722" t="s">
        <v>41</v>
      </c>
      <c r="AG6722" t="s">
        <v>42</v>
      </c>
      <c r="AH6722" t="s">
        <v>28</v>
      </c>
      <c r="AI6722">
        <v>-4.9870000000000001</v>
      </c>
      <c r="AJ6722">
        <v>3.27832254</v>
      </c>
    </row>
    <row r="6723" spans="1:36" x14ac:dyDescent="0.3">
      <c r="A6723">
        <v>6491</v>
      </c>
      <c r="B6723" t="s">
        <v>294</v>
      </c>
      <c r="C6723" t="s">
        <v>28</v>
      </c>
      <c r="D6723" t="s">
        <v>29</v>
      </c>
      <c r="E6723" t="s">
        <v>30</v>
      </c>
      <c r="F6723" t="s">
        <v>31</v>
      </c>
      <c r="G6723" t="s">
        <v>984</v>
      </c>
      <c r="H6723" t="s">
        <v>17892</v>
      </c>
      <c r="I6723" s="4" t="s">
        <v>17893</v>
      </c>
      <c r="J6723" s="1">
        <f>((((bot_orders[[#This Row],[cTime]]/ 1000)+3*3600) / 86400) + DATE(1970,1,1))</f>
        <v>45782.740254930555</v>
      </c>
      <c r="K6723" s="4" t="s">
        <v>17894</v>
      </c>
      <c r="L6723" s="1">
        <f>((((bot_orders[[#This Row],[uTime]]/ 1000)+3*3600) / 86400) + DATE(1970,1,1))</f>
        <v>45782.744835196761</v>
      </c>
      <c r="M6723" t="s">
        <v>34</v>
      </c>
      <c r="N6723" t="s">
        <v>28</v>
      </c>
      <c r="O6723" t="s">
        <v>35</v>
      </c>
      <c r="P6723">
        <v>4.9909999999999997</v>
      </c>
      <c r="Q6723" t="s">
        <v>36</v>
      </c>
      <c r="R6723" t="s">
        <v>55</v>
      </c>
      <c r="S6723">
        <v>0.65590000000000004</v>
      </c>
      <c r="T6723">
        <v>0.65590000000000004</v>
      </c>
      <c r="U6723">
        <v>4.9909999999999997</v>
      </c>
      <c r="V6723">
        <v>-3.9928000000000003E-3</v>
      </c>
      <c r="W6723" t="s">
        <v>39</v>
      </c>
      <c r="X6723" s="4">
        <f>IF(bot_orders[[#This Row],[side]]="sell", bot_orders[[#This Row],[accFillSz]]*bot_orders[[#This Row],[avgPx]] + bot_orders[[#This Row],[fee]], -bot_orders[[#This Row],[accFillSz]]*bot_orders[[#This Row],[avgPx]])</f>
        <v>-3.2735968999999998</v>
      </c>
      <c r="Y6723" s="4">
        <f>IF(bot_orders[[#This Row],[side]]="buy", bot_orders[[#This Row],[accFillSz]] + bot_orders[[#This Row],[fee]], -bot_orders[[#This Row],[accFillSz]])</f>
        <v>4.9870071999999999</v>
      </c>
      <c r="Z6723" s="4">
        <f>IF(bot_orders[[#This Row],[side]]="sell",bot_orders[[#This Row],[accFillSz]]*bot_orders[[#This Row],[avgPx]]+bot_orders[[#This Row],[fee]], 0)</f>
        <v>0</v>
      </c>
      <c r="AA6723" s="4">
        <f>IF(bot_orders[[#This Row],[side]]="sell",-bot_orders[[#This Row],[accFillSz]],bot_orders[[#This Row],[accFillSz]]+bot_orders[[#This Row],[fee]])</f>
        <v>4.9870071999999999</v>
      </c>
      <c r="AB6723">
        <v>0</v>
      </c>
      <c r="AC6723" t="s">
        <v>38</v>
      </c>
      <c r="AD6723">
        <v>0</v>
      </c>
      <c r="AE6723" t="s">
        <v>40</v>
      </c>
      <c r="AF6723" t="s">
        <v>41</v>
      </c>
      <c r="AG6723" t="s">
        <v>42</v>
      </c>
      <c r="AH6723" t="s">
        <v>28</v>
      </c>
      <c r="AI6723">
        <v>4.9870071999999999</v>
      </c>
      <c r="AJ6723">
        <v>-3.2735968999999998</v>
      </c>
    </row>
    <row r="6724" spans="1:36" x14ac:dyDescent="0.3">
      <c r="A6724">
        <v>6492</v>
      </c>
      <c r="B6724" t="s">
        <v>294</v>
      </c>
      <c r="C6724" t="s">
        <v>28</v>
      </c>
      <c r="D6724" t="s">
        <v>29</v>
      </c>
      <c r="E6724" t="s">
        <v>30</v>
      </c>
      <c r="F6724" t="s">
        <v>31</v>
      </c>
      <c r="G6724" t="s">
        <v>1045</v>
      </c>
      <c r="H6724" t="s">
        <v>17895</v>
      </c>
      <c r="I6724" s="4" t="s">
        <v>17896</v>
      </c>
      <c r="J6724" s="1">
        <f>((((bot_orders[[#This Row],[cTime]]/ 1000)+3*3600) / 86400) + DATE(1970,1,1))</f>
        <v>45782.74483520833</v>
      </c>
      <c r="K6724" s="4" t="s">
        <v>17897</v>
      </c>
      <c r="L6724" s="1">
        <f>((((bot_orders[[#This Row],[uTime]]/ 1000)+3*3600) / 86400) + DATE(1970,1,1))</f>
        <v>45782.860769884253</v>
      </c>
      <c r="M6724" t="s">
        <v>34</v>
      </c>
      <c r="N6724" t="s">
        <v>28</v>
      </c>
      <c r="O6724" t="s">
        <v>35</v>
      </c>
      <c r="P6724">
        <v>4.9870000000000001</v>
      </c>
      <c r="Q6724" t="s">
        <v>36</v>
      </c>
      <c r="R6724" t="s">
        <v>37</v>
      </c>
      <c r="S6724">
        <v>0.65790000000000004</v>
      </c>
      <c r="T6724">
        <v>0.65790000000000004</v>
      </c>
      <c r="U6724">
        <v>4.9870000000000001</v>
      </c>
      <c r="V6724">
        <v>-2.6247578E-3</v>
      </c>
      <c r="W6724" t="s">
        <v>38</v>
      </c>
      <c r="X6724" s="4">
        <f>IF(bot_orders[[#This Row],[side]]="sell", bot_orders[[#This Row],[accFillSz]]*bot_orders[[#This Row],[avgPx]] + bot_orders[[#This Row],[fee]], -bot_orders[[#This Row],[accFillSz]]*bot_orders[[#This Row],[avgPx]])</f>
        <v>3.2783225422000002</v>
      </c>
      <c r="Y6724" s="4">
        <f>IF(bot_orders[[#This Row],[side]]="buy", bot_orders[[#This Row],[accFillSz]] + bot_orders[[#This Row],[fee]], -bot_orders[[#This Row],[accFillSz]])</f>
        <v>-4.9870000000000001</v>
      </c>
      <c r="Z6724" s="4">
        <f>IF(bot_orders[[#This Row],[side]]="sell",bot_orders[[#This Row],[accFillSz]]*bot_orders[[#This Row],[avgPx]]+bot_orders[[#This Row],[fee]], 0)</f>
        <v>3.2783225422000002</v>
      </c>
      <c r="AA6724" s="4">
        <f>IF(bot_orders[[#This Row],[side]]="sell",-bot_orders[[#This Row],[accFillSz]],bot_orders[[#This Row],[accFillSz]]+bot_orders[[#This Row],[fee]])</f>
        <v>-4.9870000000000001</v>
      </c>
      <c r="AB6724">
        <v>0</v>
      </c>
      <c r="AC6724" t="s">
        <v>39</v>
      </c>
      <c r="AD6724">
        <v>0</v>
      </c>
      <c r="AE6724" t="s">
        <v>40</v>
      </c>
      <c r="AF6724" t="s">
        <v>41</v>
      </c>
      <c r="AG6724" t="s">
        <v>42</v>
      </c>
      <c r="AH6724" t="s">
        <v>28</v>
      </c>
      <c r="AI6724">
        <v>-4.9870000000000001</v>
      </c>
      <c r="AJ6724">
        <v>3.27832254</v>
      </c>
    </row>
    <row r="6725" spans="1:36" x14ac:dyDescent="0.3">
      <c r="A6725">
        <v>6493</v>
      </c>
      <c r="B6725" t="s">
        <v>294</v>
      </c>
      <c r="C6725" t="s">
        <v>28</v>
      </c>
      <c r="D6725" t="s">
        <v>29</v>
      </c>
      <c r="E6725" t="s">
        <v>30</v>
      </c>
      <c r="F6725" t="s">
        <v>31</v>
      </c>
      <c r="G6725" t="s">
        <v>1042</v>
      </c>
      <c r="H6725" t="s">
        <v>17898</v>
      </c>
      <c r="I6725" s="4" t="s">
        <v>17899</v>
      </c>
      <c r="J6725" s="1">
        <f>((((bot_orders[[#This Row],[cTime]]/ 1000)+3*3600) / 86400) + DATE(1970,1,1))</f>
        <v>45782.756722777776</v>
      </c>
      <c r="K6725" s="4" t="s">
        <v>17900</v>
      </c>
      <c r="L6725" s="1">
        <f>((((bot_orders[[#This Row],[uTime]]/ 1000)+3*3600) / 86400) + DATE(1970,1,1))</f>
        <v>45782.858290856486</v>
      </c>
      <c r="M6725" t="s">
        <v>34</v>
      </c>
      <c r="N6725" t="s">
        <v>28</v>
      </c>
      <c r="O6725" t="s">
        <v>35</v>
      </c>
      <c r="P6725">
        <v>4.9870000000000001</v>
      </c>
      <c r="Q6725" t="s">
        <v>36</v>
      </c>
      <c r="R6725" t="s">
        <v>37</v>
      </c>
      <c r="S6725">
        <v>0.65590000000000004</v>
      </c>
      <c r="T6725">
        <v>0.65590000000000004</v>
      </c>
      <c r="U6725">
        <v>4.9870000000000001</v>
      </c>
      <c r="V6725">
        <v>-2.6167785999999999E-3</v>
      </c>
      <c r="W6725" t="s">
        <v>38</v>
      </c>
      <c r="X6725" s="4">
        <f>IF(bot_orders[[#This Row],[side]]="sell", bot_orders[[#This Row],[accFillSz]]*bot_orders[[#This Row],[avgPx]] + bot_orders[[#This Row],[fee]], -bot_orders[[#This Row],[accFillSz]]*bot_orders[[#This Row],[avgPx]])</f>
        <v>3.2683565213999999</v>
      </c>
      <c r="Y6725" s="4">
        <f>IF(bot_orders[[#This Row],[side]]="buy", bot_orders[[#This Row],[accFillSz]] + bot_orders[[#This Row],[fee]], -bot_orders[[#This Row],[accFillSz]])</f>
        <v>-4.9870000000000001</v>
      </c>
      <c r="Z6725" s="4">
        <f>IF(bot_orders[[#This Row],[side]]="sell",bot_orders[[#This Row],[accFillSz]]*bot_orders[[#This Row],[avgPx]]+bot_orders[[#This Row],[fee]], 0)</f>
        <v>3.2683565213999999</v>
      </c>
      <c r="AA6725" s="4">
        <f>IF(bot_orders[[#This Row],[side]]="sell",-bot_orders[[#This Row],[accFillSz]],bot_orders[[#This Row],[accFillSz]]+bot_orders[[#This Row],[fee]])</f>
        <v>-4.9870000000000001</v>
      </c>
      <c r="AB6725">
        <v>0</v>
      </c>
      <c r="AC6725" t="s">
        <v>39</v>
      </c>
      <c r="AD6725">
        <v>0</v>
      </c>
      <c r="AE6725" t="s">
        <v>40</v>
      </c>
      <c r="AF6725" t="s">
        <v>41</v>
      </c>
      <c r="AG6725" t="s">
        <v>42</v>
      </c>
      <c r="AH6725" t="s">
        <v>28</v>
      </c>
      <c r="AI6725">
        <v>-4.9870000000000001</v>
      </c>
      <c r="AJ6725">
        <v>3.2683565200000002</v>
      </c>
    </row>
    <row r="6726" spans="1:36" x14ac:dyDescent="0.3">
      <c r="A6726">
        <v>6494</v>
      </c>
      <c r="B6726" t="s">
        <v>294</v>
      </c>
      <c r="C6726" t="s">
        <v>28</v>
      </c>
      <c r="D6726" t="s">
        <v>29</v>
      </c>
      <c r="E6726" t="s">
        <v>30</v>
      </c>
      <c r="F6726" t="s">
        <v>31</v>
      </c>
      <c r="G6726" t="s">
        <v>1005</v>
      </c>
      <c r="H6726" t="s">
        <v>17901</v>
      </c>
      <c r="I6726" s="4" t="s">
        <v>17902</v>
      </c>
      <c r="J6726" s="1">
        <f>((((bot_orders[[#This Row],[cTime]]/ 1000)+3*3600) / 86400) + DATE(1970,1,1))</f>
        <v>45782.761648773143</v>
      </c>
      <c r="K6726" s="4" t="s">
        <v>17903</v>
      </c>
      <c r="L6726" s="1">
        <f>((((bot_orders[[#This Row],[uTime]]/ 1000)+3*3600) / 86400) + DATE(1970,1,1))</f>
        <v>45782.761651932873</v>
      </c>
      <c r="M6726" t="s">
        <v>34</v>
      </c>
      <c r="N6726" t="s">
        <v>28</v>
      </c>
      <c r="O6726" t="s">
        <v>35</v>
      </c>
      <c r="P6726">
        <v>4.9870000000000001</v>
      </c>
      <c r="Q6726" t="s">
        <v>36</v>
      </c>
      <c r="R6726" t="s">
        <v>37</v>
      </c>
      <c r="S6726">
        <v>0.65380000000000005</v>
      </c>
      <c r="T6726">
        <v>0.65380000000000005</v>
      </c>
      <c r="U6726">
        <v>4.9870000000000001</v>
      </c>
      <c r="V6726">
        <v>-2.6084005E-3</v>
      </c>
      <c r="W6726" t="s">
        <v>38</v>
      </c>
      <c r="X6726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726" s="4">
        <f>IF(bot_orders[[#This Row],[side]]="buy", bot_orders[[#This Row],[accFillSz]] + bot_orders[[#This Row],[fee]], -bot_orders[[#This Row],[accFillSz]])</f>
        <v>-4.9870000000000001</v>
      </c>
      <c r="Z6726" s="4">
        <f>IF(bot_orders[[#This Row],[side]]="sell",bot_orders[[#This Row],[accFillSz]]*bot_orders[[#This Row],[avgPx]]+bot_orders[[#This Row],[fee]], 0)</f>
        <v>3.2578921995000001</v>
      </c>
      <c r="AA6726" s="4">
        <f>IF(bot_orders[[#This Row],[side]]="sell",-bot_orders[[#This Row],[accFillSz]],bot_orders[[#This Row],[accFillSz]]+bot_orders[[#This Row],[fee]])</f>
        <v>-4.9870000000000001</v>
      </c>
      <c r="AB6726">
        <v>0</v>
      </c>
      <c r="AC6726" t="s">
        <v>39</v>
      </c>
      <c r="AD6726">
        <v>0</v>
      </c>
      <c r="AE6726" t="s">
        <v>40</v>
      </c>
      <c r="AF6726" t="s">
        <v>41</v>
      </c>
      <c r="AG6726" t="s">
        <v>42</v>
      </c>
      <c r="AH6726" t="s">
        <v>28</v>
      </c>
      <c r="AI6726">
        <v>-4.9870000000000001</v>
      </c>
      <c r="AJ6726">
        <v>3.2578922000000001</v>
      </c>
    </row>
    <row r="6727" spans="1:36" x14ac:dyDescent="0.3">
      <c r="A6727">
        <v>6495</v>
      </c>
      <c r="B6727" t="s">
        <v>294</v>
      </c>
      <c r="C6727" t="s">
        <v>28</v>
      </c>
      <c r="D6727" t="s">
        <v>29</v>
      </c>
      <c r="E6727" t="s">
        <v>30</v>
      </c>
      <c r="F6727" t="s">
        <v>31</v>
      </c>
      <c r="G6727" t="s">
        <v>865</v>
      </c>
      <c r="H6727" t="s">
        <v>17904</v>
      </c>
      <c r="I6727" s="4" t="s">
        <v>17905</v>
      </c>
      <c r="J6727" s="1">
        <f>((((bot_orders[[#This Row],[cTime]]/ 1000)+3*3600) / 86400) + DATE(1970,1,1))</f>
        <v>45782.76164902778</v>
      </c>
      <c r="K6727" s="4" t="s">
        <v>17906</v>
      </c>
      <c r="L6727" s="1">
        <f>((((bot_orders[[#This Row],[uTime]]/ 1000)+3*3600) / 86400) + DATE(1970,1,1))</f>
        <v>45782.761651157409</v>
      </c>
      <c r="M6727" t="s">
        <v>34</v>
      </c>
      <c r="N6727" t="s">
        <v>28</v>
      </c>
      <c r="O6727" t="s">
        <v>35</v>
      </c>
      <c r="P6727">
        <v>4.9870000000000001</v>
      </c>
      <c r="Q6727" t="s">
        <v>36</v>
      </c>
      <c r="R6727" t="s">
        <v>37</v>
      </c>
      <c r="S6727">
        <v>0.65180000000000005</v>
      </c>
      <c r="T6727">
        <v>0.65180000000000005</v>
      </c>
      <c r="U6727">
        <v>4.9870000000000001</v>
      </c>
      <c r="V6727">
        <v>-2.6004213E-3</v>
      </c>
      <c r="W6727" t="s">
        <v>38</v>
      </c>
      <c r="X6727" s="4">
        <f>IF(bot_orders[[#This Row],[side]]="sell", bot_orders[[#This Row],[accFillSz]]*bot_orders[[#This Row],[avgPx]] + bot_orders[[#This Row],[fee]], -bot_orders[[#This Row],[accFillSz]]*bot_orders[[#This Row],[avgPx]])</f>
        <v>3.2479261787000002</v>
      </c>
      <c r="Y6727" s="4">
        <f>IF(bot_orders[[#This Row],[side]]="buy", bot_orders[[#This Row],[accFillSz]] + bot_orders[[#This Row],[fee]], -bot_orders[[#This Row],[accFillSz]])</f>
        <v>-4.9870000000000001</v>
      </c>
      <c r="Z6727" s="4">
        <f>IF(bot_orders[[#This Row],[side]]="sell",bot_orders[[#This Row],[accFillSz]]*bot_orders[[#This Row],[avgPx]]+bot_orders[[#This Row],[fee]], 0)</f>
        <v>3.2479261787000002</v>
      </c>
      <c r="AA6727" s="4">
        <f>IF(bot_orders[[#This Row],[side]]="sell",-bot_orders[[#This Row],[accFillSz]],bot_orders[[#This Row],[accFillSz]]+bot_orders[[#This Row],[fee]])</f>
        <v>-4.9870000000000001</v>
      </c>
      <c r="AB6727">
        <v>0</v>
      </c>
      <c r="AC6727" t="s">
        <v>39</v>
      </c>
      <c r="AD6727">
        <v>0</v>
      </c>
      <c r="AE6727" t="s">
        <v>40</v>
      </c>
      <c r="AF6727" t="s">
        <v>41</v>
      </c>
      <c r="AG6727" t="s">
        <v>42</v>
      </c>
      <c r="AH6727" t="s">
        <v>28</v>
      </c>
      <c r="AI6727">
        <v>-4.9870000000000001</v>
      </c>
      <c r="AJ6727">
        <v>3.2479261799999999</v>
      </c>
    </row>
    <row r="6728" spans="1:36" x14ac:dyDescent="0.3">
      <c r="A6728">
        <v>6496</v>
      </c>
      <c r="B6728" t="s">
        <v>294</v>
      </c>
      <c r="C6728" t="s">
        <v>28</v>
      </c>
      <c r="D6728" t="s">
        <v>29</v>
      </c>
      <c r="E6728" t="s">
        <v>30</v>
      </c>
      <c r="F6728" t="s">
        <v>31</v>
      </c>
      <c r="G6728" t="s">
        <v>865</v>
      </c>
      <c r="H6728" t="s">
        <v>17907</v>
      </c>
      <c r="I6728" s="4" t="s">
        <v>17908</v>
      </c>
      <c r="J6728" s="1">
        <f>((((bot_orders[[#This Row],[cTime]]/ 1000)+3*3600) / 86400) + DATE(1970,1,1))</f>
        <v>45782.761651168985</v>
      </c>
      <c r="K6728" s="4" t="s">
        <v>17909</v>
      </c>
      <c r="L6728" s="1">
        <f>((((bot_orders[[#This Row],[uTime]]/ 1000)+3*3600) / 86400) + DATE(1970,1,1))</f>
        <v>45782.767726678241</v>
      </c>
      <c r="M6728" t="s">
        <v>34</v>
      </c>
      <c r="N6728" t="s">
        <v>28</v>
      </c>
      <c r="O6728" t="s">
        <v>35</v>
      </c>
      <c r="P6728">
        <v>4.9909999999999997</v>
      </c>
      <c r="Q6728" t="s">
        <v>36</v>
      </c>
      <c r="R6728" t="s">
        <v>55</v>
      </c>
      <c r="S6728">
        <v>0.64980000000000004</v>
      </c>
      <c r="T6728">
        <v>0.64980000000000004</v>
      </c>
      <c r="U6728">
        <v>4.9909999999999997</v>
      </c>
      <c r="V6728">
        <v>-3.9928000000000003E-3</v>
      </c>
      <c r="W6728" t="s">
        <v>39</v>
      </c>
      <c r="X6728" s="4">
        <f>IF(bot_orders[[#This Row],[side]]="sell", bot_orders[[#This Row],[accFillSz]]*bot_orders[[#This Row],[avgPx]] + bot_orders[[#This Row],[fee]], -bot_orders[[#This Row],[accFillSz]]*bot_orders[[#This Row],[avgPx]])</f>
        <v>-3.2431518000000001</v>
      </c>
      <c r="Y6728" s="4">
        <f>IF(bot_orders[[#This Row],[side]]="buy", bot_orders[[#This Row],[accFillSz]] + bot_orders[[#This Row],[fee]], -bot_orders[[#This Row],[accFillSz]])</f>
        <v>4.9870071999999999</v>
      </c>
      <c r="Z6728" s="4">
        <f>IF(bot_orders[[#This Row],[side]]="sell",bot_orders[[#This Row],[accFillSz]]*bot_orders[[#This Row],[avgPx]]+bot_orders[[#This Row],[fee]], 0)</f>
        <v>0</v>
      </c>
      <c r="AA6728" s="4">
        <f>IF(bot_orders[[#This Row],[side]]="sell",-bot_orders[[#This Row],[accFillSz]],bot_orders[[#This Row],[accFillSz]]+bot_orders[[#This Row],[fee]])</f>
        <v>4.9870071999999999</v>
      </c>
      <c r="AB6728">
        <v>0</v>
      </c>
      <c r="AC6728" t="s">
        <v>38</v>
      </c>
      <c r="AD6728">
        <v>0</v>
      </c>
      <c r="AE6728" t="s">
        <v>40</v>
      </c>
      <c r="AF6728" t="s">
        <v>41</v>
      </c>
      <c r="AG6728" t="s">
        <v>42</v>
      </c>
      <c r="AH6728" t="s">
        <v>28</v>
      </c>
      <c r="AI6728">
        <v>4.9870071999999999</v>
      </c>
      <c r="AJ6728">
        <v>-3.2431518000000001</v>
      </c>
    </row>
    <row r="6729" spans="1:36" x14ac:dyDescent="0.3">
      <c r="A6729">
        <v>6497</v>
      </c>
      <c r="B6729" t="s">
        <v>294</v>
      </c>
      <c r="C6729" t="s">
        <v>28</v>
      </c>
      <c r="D6729" t="s">
        <v>29</v>
      </c>
      <c r="E6729" t="s">
        <v>30</v>
      </c>
      <c r="F6729" t="s">
        <v>31</v>
      </c>
      <c r="G6729" t="s">
        <v>1005</v>
      </c>
      <c r="H6729" t="s">
        <v>17910</v>
      </c>
      <c r="I6729" s="4" t="s">
        <v>17911</v>
      </c>
      <c r="J6729" s="1">
        <f>((((bot_orders[[#This Row],[cTime]]/ 1000)+3*3600) / 86400) + DATE(1970,1,1))</f>
        <v>45782.761651944442</v>
      </c>
      <c r="K6729" s="4" t="s">
        <v>17912</v>
      </c>
      <c r="L6729" s="1">
        <f>((((bot_orders[[#This Row],[uTime]]/ 1000)+3*3600) / 86400) + DATE(1970,1,1))</f>
        <v>45782.761651979163</v>
      </c>
      <c r="M6729" t="s">
        <v>34</v>
      </c>
      <c r="N6729" t="s">
        <v>28</v>
      </c>
      <c r="O6729" t="s">
        <v>35</v>
      </c>
      <c r="P6729">
        <v>4.9909999999999997</v>
      </c>
      <c r="Q6729" t="s">
        <v>36</v>
      </c>
      <c r="R6729" t="s">
        <v>55</v>
      </c>
      <c r="S6729">
        <v>0.65180000000000005</v>
      </c>
      <c r="T6729">
        <v>0.65100000000000002</v>
      </c>
      <c r="U6729">
        <v>4.9909999999999997</v>
      </c>
      <c r="V6729">
        <v>-4.9909999999999998E-3</v>
      </c>
      <c r="W6729" t="s">
        <v>39</v>
      </c>
      <c r="X6729" s="4">
        <f>IF(bot_orders[[#This Row],[side]]="sell", bot_orders[[#This Row],[accFillSz]]*bot_orders[[#This Row],[avgPx]] + bot_orders[[#This Row],[fee]], -bot_orders[[#This Row],[accFillSz]]*bot_orders[[#This Row],[avgPx]])</f>
        <v>-3.2491409999999998</v>
      </c>
      <c r="Y6729" s="4">
        <f>IF(bot_orders[[#This Row],[side]]="buy", bot_orders[[#This Row],[accFillSz]] + bot_orders[[#This Row],[fee]], -bot_orders[[#This Row],[accFillSz]])</f>
        <v>4.9860089999999992</v>
      </c>
      <c r="Z6729" s="4">
        <f>IF(bot_orders[[#This Row],[side]]="sell",bot_orders[[#This Row],[accFillSz]]*bot_orders[[#This Row],[avgPx]]+bot_orders[[#This Row],[fee]], 0)</f>
        <v>0</v>
      </c>
      <c r="AA6729" s="4">
        <f>IF(bot_orders[[#This Row],[side]]="sell",-bot_orders[[#This Row],[accFillSz]],bot_orders[[#This Row],[accFillSz]]+bot_orders[[#This Row],[fee]])</f>
        <v>4.9860089999999992</v>
      </c>
      <c r="AB6729">
        <v>0</v>
      </c>
      <c r="AC6729" t="s">
        <v>38</v>
      </c>
      <c r="AD6729">
        <v>0</v>
      </c>
      <c r="AE6729" t="s">
        <v>40</v>
      </c>
      <c r="AF6729" t="s">
        <v>41</v>
      </c>
      <c r="AG6729" t="s">
        <v>42</v>
      </c>
      <c r="AH6729" t="s">
        <v>28</v>
      </c>
      <c r="AI6729">
        <v>4.9860090000000001</v>
      </c>
      <c r="AJ6729">
        <v>-3.2491409999999998</v>
      </c>
    </row>
    <row r="6730" spans="1:36" x14ac:dyDescent="0.3">
      <c r="A6730">
        <v>6498</v>
      </c>
      <c r="B6730" t="s">
        <v>294</v>
      </c>
      <c r="C6730" t="s">
        <v>28</v>
      </c>
      <c r="D6730" t="s">
        <v>29</v>
      </c>
      <c r="E6730" t="s">
        <v>30</v>
      </c>
      <c r="F6730" t="s">
        <v>31</v>
      </c>
      <c r="G6730" t="s">
        <v>1026</v>
      </c>
      <c r="H6730" t="s">
        <v>17913</v>
      </c>
      <c r="I6730" s="4" t="s">
        <v>17914</v>
      </c>
      <c r="J6730" s="1">
        <f>((((bot_orders[[#This Row],[cTime]]/ 1000)+3*3600) / 86400) + DATE(1970,1,1))</f>
        <v>45782.761651990746</v>
      </c>
      <c r="K6730" s="4" t="s">
        <v>17915</v>
      </c>
      <c r="L6730" s="1">
        <f>((((bot_orders[[#This Row],[uTime]]/ 1000)+3*3600) / 86400) + DATE(1970,1,1))</f>
        <v>45782.806971122685</v>
      </c>
      <c r="M6730" t="s">
        <v>34</v>
      </c>
      <c r="N6730" t="s">
        <v>28</v>
      </c>
      <c r="O6730" t="s">
        <v>35</v>
      </c>
      <c r="P6730">
        <v>4.9859999999999998</v>
      </c>
      <c r="Q6730" t="s">
        <v>36</v>
      </c>
      <c r="R6730" t="s">
        <v>37</v>
      </c>
      <c r="S6730">
        <v>0.65380000000000005</v>
      </c>
      <c r="T6730">
        <v>0.65380000000000005</v>
      </c>
      <c r="U6730">
        <v>4.9859999999999998</v>
      </c>
      <c r="V6730">
        <v>-2.6078773999999999E-3</v>
      </c>
      <c r="W6730" t="s">
        <v>38</v>
      </c>
      <c r="X6730" s="4">
        <f>IF(bot_orders[[#This Row],[side]]="sell", bot_orders[[#This Row],[accFillSz]]*bot_orders[[#This Row],[avgPx]] + bot_orders[[#This Row],[fee]], -bot_orders[[#This Row],[accFillSz]]*bot_orders[[#This Row],[avgPx]])</f>
        <v>3.2572389226</v>
      </c>
      <c r="Y6730" s="4">
        <f>IF(bot_orders[[#This Row],[side]]="buy", bot_orders[[#This Row],[accFillSz]] + bot_orders[[#This Row],[fee]], -bot_orders[[#This Row],[accFillSz]])</f>
        <v>-4.9859999999999998</v>
      </c>
      <c r="Z6730" s="4">
        <f>IF(bot_orders[[#This Row],[side]]="sell",bot_orders[[#This Row],[accFillSz]]*bot_orders[[#This Row],[avgPx]]+bot_orders[[#This Row],[fee]], 0)</f>
        <v>3.2572389226</v>
      </c>
      <c r="AA6730" s="4">
        <f>IF(bot_orders[[#This Row],[side]]="sell",-bot_orders[[#This Row],[accFillSz]],bot_orders[[#This Row],[accFillSz]]+bot_orders[[#This Row],[fee]])</f>
        <v>-4.9859999999999998</v>
      </c>
      <c r="AB6730">
        <v>0</v>
      </c>
      <c r="AC6730" t="s">
        <v>39</v>
      </c>
      <c r="AD6730">
        <v>0</v>
      </c>
      <c r="AE6730" t="s">
        <v>40</v>
      </c>
      <c r="AF6730" t="s">
        <v>41</v>
      </c>
      <c r="AG6730" t="s">
        <v>42</v>
      </c>
      <c r="AH6730" t="s">
        <v>28</v>
      </c>
      <c r="AI6730">
        <v>-4.9859999999999998</v>
      </c>
      <c r="AJ6730">
        <v>3.2572389199999998</v>
      </c>
    </row>
    <row r="6731" spans="1:36" x14ac:dyDescent="0.3">
      <c r="A6731">
        <v>6499</v>
      </c>
      <c r="B6731" t="s">
        <v>294</v>
      </c>
      <c r="C6731" t="s">
        <v>28</v>
      </c>
      <c r="D6731" t="s">
        <v>29</v>
      </c>
      <c r="E6731" t="s">
        <v>30</v>
      </c>
      <c r="F6731" t="s">
        <v>31</v>
      </c>
      <c r="G6731" t="s">
        <v>1012</v>
      </c>
      <c r="H6731" t="s">
        <v>17916</v>
      </c>
      <c r="I6731" s="4" t="s">
        <v>17917</v>
      </c>
      <c r="J6731" s="1">
        <f>((((bot_orders[[#This Row],[cTime]]/ 1000)+3*3600) / 86400) + DATE(1970,1,1))</f>
        <v>45782.76772668981</v>
      </c>
      <c r="K6731" s="4" t="s">
        <v>17918</v>
      </c>
      <c r="L6731" s="1">
        <f>((((bot_orders[[#This Row],[uTime]]/ 1000)+3*3600) / 86400) + DATE(1970,1,1))</f>
        <v>45782.80434224537</v>
      </c>
      <c r="M6731" t="s">
        <v>34</v>
      </c>
      <c r="N6731" t="s">
        <v>28</v>
      </c>
      <c r="O6731" t="s">
        <v>35</v>
      </c>
      <c r="P6731">
        <v>4.9870000000000001</v>
      </c>
      <c r="Q6731" t="s">
        <v>36</v>
      </c>
      <c r="R6731" t="s">
        <v>37</v>
      </c>
      <c r="S6731">
        <v>0.65180000000000005</v>
      </c>
      <c r="T6731">
        <v>0.65180000000000005</v>
      </c>
      <c r="U6731">
        <v>4.9870000000000001</v>
      </c>
      <c r="V6731">
        <v>-2.6004213E-3</v>
      </c>
      <c r="W6731" t="s">
        <v>38</v>
      </c>
      <c r="X6731" s="4">
        <f>IF(bot_orders[[#This Row],[side]]="sell", bot_orders[[#This Row],[accFillSz]]*bot_orders[[#This Row],[avgPx]] + bot_orders[[#This Row],[fee]], -bot_orders[[#This Row],[accFillSz]]*bot_orders[[#This Row],[avgPx]])</f>
        <v>3.2479261787000002</v>
      </c>
      <c r="Y6731" s="4">
        <f>IF(bot_orders[[#This Row],[side]]="buy", bot_orders[[#This Row],[accFillSz]] + bot_orders[[#This Row],[fee]], -bot_orders[[#This Row],[accFillSz]])</f>
        <v>-4.9870000000000001</v>
      </c>
      <c r="Z6731" s="4">
        <f>IF(bot_orders[[#This Row],[side]]="sell",bot_orders[[#This Row],[accFillSz]]*bot_orders[[#This Row],[avgPx]]+bot_orders[[#This Row],[fee]], 0)</f>
        <v>3.2479261787000002</v>
      </c>
      <c r="AA6731" s="4">
        <f>IF(bot_orders[[#This Row],[side]]="sell",-bot_orders[[#This Row],[accFillSz]],bot_orders[[#This Row],[accFillSz]]+bot_orders[[#This Row],[fee]])</f>
        <v>-4.9870000000000001</v>
      </c>
      <c r="AB6731">
        <v>0</v>
      </c>
      <c r="AC6731" t="s">
        <v>39</v>
      </c>
      <c r="AD6731">
        <v>0</v>
      </c>
      <c r="AE6731" t="s">
        <v>40</v>
      </c>
      <c r="AF6731" t="s">
        <v>41</v>
      </c>
      <c r="AG6731" t="s">
        <v>42</v>
      </c>
      <c r="AH6731" t="s">
        <v>28</v>
      </c>
      <c r="AI6731">
        <v>-4.9870000000000001</v>
      </c>
      <c r="AJ6731">
        <v>3.2479261799999999</v>
      </c>
    </row>
    <row r="6732" spans="1:36" x14ac:dyDescent="0.3">
      <c r="A6732">
        <v>6500</v>
      </c>
      <c r="B6732" t="s">
        <v>294</v>
      </c>
      <c r="C6732" t="s">
        <v>28</v>
      </c>
      <c r="D6732" t="s">
        <v>29</v>
      </c>
      <c r="E6732" t="s">
        <v>30</v>
      </c>
      <c r="F6732" t="s">
        <v>31</v>
      </c>
      <c r="G6732" t="s">
        <v>1012</v>
      </c>
      <c r="H6732" t="s">
        <v>17919</v>
      </c>
      <c r="I6732" s="4" t="s">
        <v>17920</v>
      </c>
      <c r="J6732" s="1">
        <f>((((bot_orders[[#This Row],[cTime]]/ 1000)+3*3600) / 86400) + DATE(1970,1,1))</f>
        <v>45782.804342256946</v>
      </c>
      <c r="K6732" s="4" t="s">
        <v>17921</v>
      </c>
      <c r="L6732" s="1">
        <f>((((bot_orders[[#This Row],[uTime]]/ 1000)+3*3600) / 86400) + DATE(1970,1,1))</f>
        <v>45782.838912812498</v>
      </c>
      <c r="M6732" t="s">
        <v>34</v>
      </c>
      <c r="N6732" t="s">
        <v>28</v>
      </c>
      <c r="O6732" t="s">
        <v>35</v>
      </c>
      <c r="P6732">
        <v>4.9909999999999997</v>
      </c>
      <c r="Q6732" t="s">
        <v>36</v>
      </c>
      <c r="R6732" t="s">
        <v>55</v>
      </c>
      <c r="S6732">
        <v>0.64980000000000004</v>
      </c>
      <c r="T6732">
        <v>0.64980000000000004</v>
      </c>
      <c r="U6732">
        <v>4.9909999999999997</v>
      </c>
      <c r="V6732">
        <v>-3.9928000000000003E-3</v>
      </c>
      <c r="W6732" t="s">
        <v>39</v>
      </c>
      <c r="X6732" s="4">
        <f>IF(bot_orders[[#This Row],[side]]="sell", bot_orders[[#This Row],[accFillSz]]*bot_orders[[#This Row],[avgPx]] + bot_orders[[#This Row],[fee]], -bot_orders[[#This Row],[accFillSz]]*bot_orders[[#This Row],[avgPx]])</f>
        <v>-3.2431518000000001</v>
      </c>
      <c r="Y6732" s="4">
        <f>IF(bot_orders[[#This Row],[side]]="buy", bot_orders[[#This Row],[accFillSz]] + bot_orders[[#This Row],[fee]], -bot_orders[[#This Row],[accFillSz]])</f>
        <v>4.9870071999999999</v>
      </c>
      <c r="Z6732" s="4">
        <f>IF(bot_orders[[#This Row],[side]]="sell",bot_orders[[#This Row],[accFillSz]]*bot_orders[[#This Row],[avgPx]]+bot_orders[[#This Row],[fee]], 0)</f>
        <v>0</v>
      </c>
      <c r="AA6732" s="4">
        <f>IF(bot_orders[[#This Row],[side]]="sell",-bot_orders[[#This Row],[accFillSz]],bot_orders[[#This Row],[accFillSz]]+bot_orders[[#This Row],[fee]])</f>
        <v>4.9870071999999999</v>
      </c>
      <c r="AB6732">
        <v>0</v>
      </c>
      <c r="AC6732" t="s">
        <v>38</v>
      </c>
      <c r="AD6732">
        <v>0</v>
      </c>
      <c r="AE6732" t="s">
        <v>40</v>
      </c>
      <c r="AF6732" t="s">
        <v>41</v>
      </c>
      <c r="AG6732" t="s">
        <v>42</v>
      </c>
      <c r="AH6732" t="s">
        <v>28</v>
      </c>
      <c r="AI6732">
        <v>4.9870071999999999</v>
      </c>
      <c r="AJ6732">
        <v>-3.2431518000000001</v>
      </c>
    </row>
    <row r="6733" spans="1:36" x14ac:dyDescent="0.3">
      <c r="A6733">
        <v>6501</v>
      </c>
      <c r="B6733" t="s">
        <v>294</v>
      </c>
      <c r="C6733" t="s">
        <v>28</v>
      </c>
      <c r="D6733" t="s">
        <v>29</v>
      </c>
      <c r="E6733" t="s">
        <v>30</v>
      </c>
      <c r="F6733" t="s">
        <v>31</v>
      </c>
      <c r="G6733" t="s">
        <v>1026</v>
      </c>
      <c r="H6733" t="s">
        <v>17922</v>
      </c>
      <c r="I6733" s="4" t="s">
        <v>17923</v>
      </c>
      <c r="J6733" s="1">
        <f>((((bot_orders[[#This Row],[cTime]]/ 1000)+3*3600) / 86400) + DATE(1970,1,1))</f>
        <v>45782.806971134254</v>
      </c>
      <c r="K6733" s="4" t="s">
        <v>17924</v>
      </c>
      <c r="L6733" s="1">
        <f>((((bot_orders[[#This Row],[uTime]]/ 1000)+3*3600) / 86400) + DATE(1970,1,1))</f>
        <v>45782.821174386576</v>
      </c>
      <c r="M6733" t="s">
        <v>34</v>
      </c>
      <c r="N6733" t="s">
        <v>28</v>
      </c>
      <c r="O6733" t="s">
        <v>35</v>
      </c>
      <c r="P6733">
        <v>4.9909999999999997</v>
      </c>
      <c r="Q6733" t="s">
        <v>36</v>
      </c>
      <c r="R6733" t="s">
        <v>55</v>
      </c>
      <c r="S6733">
        <v>0.65180000000000005</v>
      </c>
      <c r="T6733">
        <v>0.65180000000000005</v>
      </c>
      <c r="U6733">
        <v>4.9909999999999997</v>
      </c>
      <c r="V6733">
        <v>-3.9928000000000003E-3</v>
      </c>
      <c r="W6733" t="s">
        <v>39</v>
      </c>
      <c r="X6733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733" s="4">
        <f>IF(bot_orders[[#This Row],[side]]="buy", bot_orders[[#This Row],[accFillSz]] + bot_orders[[#This Row],[fee]], -bot_orders[[#This Row],[accFillSz]])</f>
        <v>4.9870071999999999</v>
      </c>
      <c r="Z6733" s="4">
        <f>IF(bot_orders[[#This Row],[side]]="sell",bot_orders[[#This Row],[accFillSz]]*bot_orders[[#This Row],[avgPx]]+bot_orders[[#This Row],[fee]], 0)</f>
        <v>0</v>
      </c>
      <c r="AA6733" s="4">
        <f>IF(bot_orders[[#This Row],[side]]="sell",-bot_orders[[#This Row],[accFillSz]],bot_orders[[#This Row],[accFillSz]]+bot_orders[[#This Row],[fee]])</f>
        <v>4.9870071999999999</v>
      </c>
      <c r="AB6733">
        <v>0</v>
      </c>
      <c r="AC6733" t="s">
        <v>38</v>
      </c>
      <c r="AD6733">
        <v>0</v>
      </c>
      <c r="AE6733" t="s">
        <v>40</v>
      </c>
      <c r="AF6733" t="s">
        <v>41</v>
      </c>
      <c r="AG6733" t="s">
        <v>42</v>
      </c>
      <c r="AH6733" t="s">
        <v>28</v>
      </c>
      <c r="AI6733">
        <v>4.9870071999999999</v>
      </c>
      <c r="AJ6733">
        <v>-3.2531338000000001</v>
      </c>
    </row>
    <row r="6734" spans="1:36" x14ac:dyDescent="0.3">
      <c r="A6734">
        <v>6503</v>
      </c>
      <c r="B6734" t="s">
        <v>294</v>
      </c>
      <c r="C6734" t="s">
        <v>28</v>
      </c>
      <c r="D6734" t="s">
        <v>29</v>
      </c>
      <c r="E6734" t="s">
        <v>30</v>
      </c>
      <c r="F6734" t="s">
        <v>31</v>
      </c>
      <c r="G6734" t="s">
        <v>1029</v>
      </c>
      <c r="H6734" t="s">
        <v>17925</v>
      </c>
      <c r="I6734" s="4" t="s">
        <v>17926</v>
      </c>
      <c r="J6734" s="1">
        <f>((((bot_orders[[#This Row],[cTime]]/ 1000)+3*3600) / 86400) + DATE(1970,1,1))</f>
        <v>45782.821174398152</v>
      </c>
      <c r="K6734" s="4" t="s">
        <v>17927</v>
      </c>
      <c r="L6734" s="1">
        <f>((((bot_orders[[#This Row],[uTime]]/ 1000)+3*3600) / 86400) + DATE(1970,1,1))</f>
        <v>45782.82322564815</v>
      </c>
      <c r="M6734" t="s">
        <v>34</v>
      </c>
      <c r="N6734" t="s">
        <v>28</v>
      </c>
      <c r="O6734" t="s">
        <v>35</v>
      </c>
      <c r="P6734">
        <v>4.9870000000000001</v>
      </c>
      <c r="Q6734" t="s">
        <v>36</v>
      </c>
      <c r="R6734" t="s">
        <v>37</v>
      </c>
      <c r="S6734">
        <v>0.65380000000000005</v>
      </c>
      <c r="T6734">
        <v>0.65380000000000005</v>
      </c>
      <c r="U6734">
        <v>4.9870000000000001</v>
      </c>
      <c r="V6734">
        <v>-2.6084005E-3</v>
      </c>
      <c r="W6734" t="s">
        <v>38</v>
      </c>
      <c r="X6734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734" s="4">
        <f>IF(bot_orders[[#This Row],[side]]="buy", bot_orders[[#This Row],[accFillSz]] + bot_orders[[#This Row],[fee]], -bot_orders[[#This Row],[accFillSz]])</f>
        <v>-4.9870000000000001</v>
      </c>
      <c r="Z6734" s="4">
        <f>IF(bot_orders[[#This Row],[side]]="sell",bot_orders[[#This Row],[accFillSz]]*bot_orders[[#This Row],[avgPx]]+bot_orders[[#This Row],[fee]], 0)</f>
        <v>3.2578921995000001</v>
      </c>
      <c r="AA6734" s="4">
        <f>IF(bot_orders[[#This Row],[side]]="sell",-bot_orders[[#This Row],[accFillSz]],bot_orders[[#This Row],[accFillSz]]+bot_orders[[#This Row],[fee]])</f>
        <v>-4.9870000000000001</v>
      </c>
      <c r="AB6734">
        <v>0</v>
      </c>
      <c r="AC6734" t="s">
        <v>39</v>
      </c>
      <c r="AD6734">
        <v>0</v>
      </c>
      <c r="AE6734" t="s">
        <v>40</v>
      </c>
      <c r="AF6734" t="s">
        <v>41</v>
      </c>
      <c r="AG6734" t="s">
        <v>42</v>
      </c>
      <c r="AH6734" t="s">
        <v>28</v>
      </c>
      <c r="AI6734">
        <v>-4.9870000000000001</v>
      </c>
      <c r="AJ6734">
        <v>3.2578922000000001</v>
      </c>
    </row>
    <row r="6735" spans="1:36" x14ac:dyDescent="0.3">
      <c r="A6735">
        <v>6504</v>
      </c>
      <c r="B6735" t="s">
        <v>294</v>
      </c>
      <c r="C6735" t="s">
        <v>28</v>
      </c>
      <c r="D6735" t="s">
        <v>29</v>
      </c>
      <c r="E6735" t="s">
        <v>30</v>
      </c>
      <c r="F6735" t="s">
        <v>31</v>
      </c>
      <c r="G6735" t="s">
        <v>1029</v>
      </c>
      <c r="H6735" t="s">
        <v>17928</v>
      </c>
      <c r="I6735" s="4" t="s">
        <v>17929</v>
      </c>
      <c r="J6735" s="1">
        <f>((((bot_orders[[#This Row],[cTime]]/ 1000)+3*3600) / 86400) + DATE(1970,1,1))</f>
        <v>45782.823225671294</v>
      </c>
      <c r="K6735" s="4" t="s">
        <v>17930</v>
      </c>
      <c r="L6735" s="1">
        <f>((((bot_orders[[#This Row],[uTime]]/ 1000)+3*3600) / 86400) + DATE(1970,1,1))</f>
        <v>45782.828409629627</v>
      </c>
      <c r="M6735" t="s">
        <v>34</v>
      </c>
      <c r="N6735" t="s">
        <v>28</v>
      </c>
      <c r="O6735" t="s">
        <v>35</v>
      </c>
      <c r="P6735">
        <v>4.9909999999999997</v>
      </c>
      <c r="Q6735" t="s">
        <v>36</v>
      </c>
      <c r="R6735" t="s">
        <v>55</v>
      </c>
      <c r="S6735">
        <v>0.65180000000000005</v>
      </c>
      <c r="T6735">
        <v>0.65180000000000005</v>
      </c>
      <c r="U6735">
        <v>4.9909999999999997</v>
      </c>
      <c r="V6735">
        <v>-3.9928000000000003E-3</v>
      </c>
      <c r="W6735" t="s">
        <v>39</v>
      </c>
      <c r="X6735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735" s="4">
        <f>IF(bot_orders[[#This Row],[side]]="buy", bot_orders[[#This Row],[accFillSz]] + bot_orders[[#This Row],[fee]], -bot_orders[[#This Row],[accFillSz]])</f>
        <v>4.9870071999999999</v>
      </c>
      <c r="Z6735" s="4">
        <f>IF(bot_orders[[#This Row],[side]]="sell",bot_orders[[#This Row],[accFillSz]]*bot_orders[[#This Row],[avgPx]]+bot_orders[[#This Row],[fee]], 0)</f>
        <v>0</v>
      </c>
      <c r="AA6735" s="4">
        <f>IF(bot_orders[[#This Row],[side]]="sell",-bot_orders[[#This Row],[accFillSz]],bot_orders[[#This Row],[accFillSz]]+bot_orders[[#This Row],[fee]])</f>
        <v>4.9870071999999999</v>
      </c>
      <c r="AB6735">
        <v>0</v>
      </c>
      <c r="AC6735" t="s">
        <v>38</v>
      </c>
      <c r="AD6735">
        <v>0</v>
      </c>
      <c r="AE6735" t="s">
        <v>40</v>
      </c>
      <c r="AF6735" t="s">
        <v>41</v>
      </c>
      <c r="AG6735" t="s">
        <v>42</v>
      </c>
      <c r="AH6735" t="s">
        <v>28</v>
      </c>
      <c r="AI6735">
        <v>4.9870071999999999</v>
      </c>
      <c r="AJ6735">
        <v>-3.2531338000000001</v>
      </c>
    </row>
    <row r="6736" spans="1:36" x14ac:dyDescent="0.3">
      <c r="A6736">
        <v>6505</v>
      </c>
      <c r="B6736" t="s">
        <v>294</v>
      </c>
      <c r="C6736" t="s">
        <v>28</v>
      </c>
      <c r="D6736" t="s">
        <v>29</v>
      </c>
      <c r="E6736" t="s">
        <v>30</v>
      </c>
      <c r="F6736" t="s">
        <v>31</v>
      </c>
      <c r="G6736" t="s">
        <v>1031</v>
      </c>
      <c r="H6736" t="s">
        <v>17931</v>
      </c>
      <c r="I6736" s="4" t="s">
        <v>17932</v>
      </c>
      <c r="J6736" s="1">
        <f>((((bot_orders[[#This Row],[cTime]]/ 1000)+3*3600) / 86400) + DATE(1970,1,1))</f>
        <v>45782.828409652779</v>
      </c>
      <c r="K6736" s="4" t="s">
        <v>17933</v>
      </c>
      <c r="L6736" s="1">
        <f>((((bot_orders[[#This Row],[uTime]]/ 1000)+3*3600) / 86400) + DATE(1970,1,1))</f>
        <v>45782.836744826389</v>
      </c>
      <c r="M6736" t="s">
        <v>34</v>
      </c>
      <c r="N6736" t="s">
        <v>28</v>
      </c>
      <c r="O6736" t="s">
        <v>35</v>
      </c>
      <c r="P6736">
        <v>4.9870000000000001</v>
      </c>
      <c r="Q6736" t="s">
        <v>36</v>
      </c>
      <c r="R6736" t="s">
        <v>37</v>
      </c>
      <c r="S6736">
        <v>0.65380000000000005</v>
      </c>
      <c r="T6736">
        <v>0.65380000000000005</v>
      </c>
      <c r="U6736">
        <v>4.9870000000000001</v>
      </c>
      <c r="V6736">
        <v>-2.6084005E-3</v>
      </c>
      <c r="W6736" t="s">
        <v>38</v>
      </c>
      <c r="X6736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736" s="4">
        <f>IF(bot_orders[[#This Row],[side]]="buy", bot_orders[[#This Row],[accFillSz]] + bot_orders[[#This Row],[fee]], -bot_orders[[#This Row],[accFillSz]])</f>
        <v>-4.9870000000000001</v>
      </c>
      <c r="Z6736" s="4">
        <f>IF(bot_orders[[#This Row],[side]]="sell",bot_orders[[#This Row],[accFillSz]]*bot_orders[[#This Row],[avgPx]]+bot_orders[[#This Row],[fee]], 0)</f>
        <v>3.2578921995000001</v>
      </c>
      <c r="AA6736" s="4">
        <f>IF(bot_orders[[#This Row],[side]]="sell",-bot_orders[[#This Row],[accFillSz]],bot_orders[[#This Row],[accFillSz]]+bot_orders[[#This Row],[fee]])</f>
        <v>-4.9870000000000001</v>
      </c>
      <c r="AB6736">
        <v>0</v>
      </c>
      <c r="AC6736" t="s">
        <v>39</v>
      </c>
      <c r="AD6736">
        <v>0</v>
      </c>
      <c r="AE6736" t="s">
        <v>40</v>
      </c>
      <c r="AF6736" t="s">
        <v>41</v>
      </c>
      <c r="AG6736" t="s">
        <v>42</v>
      </c>
      <c r="AH6736" t="s">
        <v>28</v>
      </c>
      <c r="AI6736">
        <v>-4.9870000000000001</v>
      </c>
      <c r="AJ6736">
        <v>3.2578922000000001</v>
      </c>
    </row>
    <row r="6737" spans="1:36" x14ac:dyDescent="0.3">
      <c r="A6737">
        <v>6506</v>
      </c>
      <c r="B6737" t="s">
        <v>294</v>
      </c>
      <c r="C6737" t="s">
        <v>28</v>
      </c>
      <c r="D6737" t="s">
        <v>29</v>
      </c>
      <c r="E6737" t="s">
        <v>30</v>
      </c>
      <c r="F6737" t="s">
        <v>31</v>
      </c>
      <c r="G6737" t="s">
        <v>1031</v>
      </c>
      <c r="H6737" t="s">
        <v>17934</v>
      </c>
      <c r="I6737" s="4" t="s">
        <v>17935</v>
      </c>
      <c r="J6737" s="1">
        <f>((((bot_orders[[#This Row],[cTime]]/ 1000)+3*3600) / 86400) + DATE(1970,1,1))</f>
        <v>45782.836744837958</v>
      </c>
      <c r="K6737" s="4" t="s">
        <v>17936</v>
      </c>
      <c r="L6737" s="1">
        <f>((((bot_orders[[#This Row],[uTime]]/ 1000)+3*3600) / 86400) + DATE(1970,1,1))</f>
        <v>45782.837202349532</v>
      </c>
      <c r="M6737" t="s">
        <v>34</v>
      </c>
      <c r="N6737" t="s">
        <v>28</v>
      </c>
      <c r="O6737" t="s">
        <v>35</v>
      </c>
      <c r="P6737">
        <v>4.9909999999999997</v>
      </c>
      <c r="Q6737" t="s">
        <v>36</v>
      </c>
      <c r="R6737" t="s">
        <v>55</v>
      </c>
      <c r="S6737">
        <v>0.65180000000000005</v>
      </c>
      <c r="T6737">
        <v>0.65180000000000005</v>
      </c>
      <c r="U6737">
        <v>4.9909999999999997</v>
      </c>
      <c r="V6737">
        <v>-3.9928000000000003E-3</v>
      </c>
      <c r="W6737" t="s">
        <v>39</v>
      </c>
      <c r="X6737" s="4">
        <f>IF(bot_orders[[#This Row],[side]]="sell", bot_orders[[#This Row],[accFillSz]]*bot_orders[[#This Row],[avgPx]] + bot_orders[[#This Row],[fee]], -bot_orders[[#This Row],[accFillSz]]*bot_orders[[#This Row],[avgPx]])</f>
        <v>-3.2531338000000001</v>
      </c>
      <c r="Y6737" s="4">
        <f>IF(bot_orders[[#This Row],[side]]="buy", bot_orders[[#This Row],[accFillSz]] + bot_orders[[#This Row],[fee]], -bot_orders[[#This Row],[accFillSz]])</f>
        <v>4.9870071999999999</v>
      </c>
      <c r="Z6737" s="4">
        <f>IF(bot_orders[[#This Row],[side]]="sell",bot_orders[[#This Row],[accFillSz]]*bot_orders[[#This Row],[avgPx]]+bot_orders[[#This Row],[fee]], 0)</f>
        <v>0</v>
      </c>
      <c r="AA6737" s="4">
        <f>IF(bot_orders[[#This Row],[side]]="sell",-bot_orders[[#This Row],[accFillSz]],bot_orders[[#This Row],[accFillSz]]+bot_orders[[#This Row],[fee]])</f>
        <v>4.9870071999999999</v>
      </c>
      <c r="AB6737">
        <v>0</v>
      </c>
      <c r="AC6737" t="s">
        <v>38</v>
      </c>
      <c r="AD6737">
        <v>0</v>
      </c>
      <c r="AE6737" t="s">
        <v>40</v>
      </c>
      <c r="AF6737" t="s">
        <v>41</v>
      </c>
      <c r="AG6737" t="s">
        <v>42</v>
      </c>
      <c r="AH6737" t="s">
        <v>28</v>
      </c>
      <c r="AI6737">
        <v>4.9870071999999999</v>
      </c>
      <c r="AJ6737">
        <v>-3.2531338000000001</v>
      </c>
    </row>
    <row r="6738" spans="1:36" x14ac:dyDescent="0.3">
      <c r="A6738">
        <v>6507</v>
      </c>
      <c r="B6738" t="s">
        <v>294</v>
      </c>
      <c r="C6738" t="s">
        <v>28</v>
      </c>
      <c r="D6738" t="s">
        <v>29</v>
      </c>
      <c r="E6738" t="s">
        <v>30</v>
      </c>
      <c r="F6738" t="s">
        <v>31</v>
      </c>
      <c r="G6738" t="s">
        <v>1048</v>
      </c>
      <c r="H6738" t="s">
        <v>17937</v>
      </c>
      <c r="I6738" s="4" t="s">
        <v>17938</v>
      </c>
      <c r="J6738" s="1">
        <f>((((bot_orders[[#This Row],[cTime]]/ 1000)+3*3600) / 86400) + DATE(1970,1,1))</f>
        <v>45782.837202361115</v>
      </c>
      <c r="K6738" s="4" t="s">
        <v>17939</v>
      </c>
      <c r="L6738" s="1">
        <f>((((bot_orders[[#This Row],[uTime]]/ 1000)+3*3600) / 86400) + DATE(1970,1,1))</f>
        <v>45782.855509004628</v>
      </c>
      <c r="M6738" t="s">
        <v>34</v>
      </c>
      <c r="N6738" t="s">
        <v>28</v>
      </c>
      <c r="O6738" t="s">
        <v>35</v>
      </c>
      <c r="P6738">
        <v>4.9870000000000001</v>
      </c>
      <c r="Q6738" t="s">
        <v>36</v>
      </c>
      <c r="R6738" t="s">
        <v>37</v>
      </c>
      <c r="S6738">
        <v>0.65380000000000005</v>
      </c>
      <c r="T6738">
        <v>0.65380000000000005</v>
      </c>
      <c r="U6738">
        <v>4.9870000000000001</v>
      </c>
      <c r="V6738">
        <v>-2.6084005E-3</v>
      </c>
      <c r="W6738" t="s">
        <v>38</v>
      </c>
      <c r="X6738" s="4">
        <f>IF(bot_orders[[#This Row],[side]]="sell", bot_orders[[#This Row],[accFillSz]]*bot_orders[[#This Row],[avgPx]] + bot_orders[[#This Row],[fee]], -bot_orders[[#This Row],[accFillSz]]*bot_orders[[#This Row],[avgPx]])</f>
        <v>3.2578921995000001</v>
      </c>
      <c r="Y6738" s="4">
        <f>IF(bot_orders[[#This Row],[side]]="buy", bot_orders[[#This Row],[accFillSz]] + bot_orders[[#This Row],[fee]], -bot_orders[[#This Row],[accFillSz]])</f>
        <v>-4.9870000000000001</v>
      </c>
      <c r="Z6738" s="4">
        <f>IF(bot_orders[[#This Row],[side]]="sell",bot_orders[[#This Row],[accFillSz]]*bot_orders[[#This Row],[avgPx]]+bot_orders[[#This Row],[fee]], 0)</f>
        <v>3.2578921995000001</v>
      </c>
      <c r="AA6738" s="4">
        <f>IF(bot_orders[[#This Row],[side]]="sell",-bot_orders[[#This Row],[accFillSz]],bot_orders[[#This Row],[accFillSz]]+bot_orders[[#This Row],[fee]])</f>
        <v>-4.9870000000000001</v>
      </c>
      <c r="AB6738">
        <v>0</v>
      </c>
      <c r="AC6738" t="s">
        <v>39</v>
      </c>
      <c r="AD6738">
        <v>0</v>
      </c>
      <c r="AE6738" t="s">
        <v>40</v>
      </c>
      <c r="AF6738" t="s">
        <v>41</v>
      </c>
      <c r="AG6738" t="s">
        <v>42</v>
      </c>
      <c r="AH6738" t="s">
        <v>28</v>
      </c>
      <c r="AI6738">
        <v>-4.9870000000000001</v>
      </c>
      <c r="AJ6738">
        <v>3.2578922000000001</v>
      </c>
    </row>
    <row r="6739" spans="1:36" x14ac:dyDescent="0.3">
      <c r="A6739">
        <v>6508</v>
      </c>
      <c r="B6739" t="s">
        <v>294</v>
      </c>
      <c r="C6739" t="s">
        <v>28</v>
      </c>
      <c r="D6739" t="s">
        <v>29</v>
      </c>
      <c r="E6739" t="s">
        <v>30</v>
      </c>
      <c r="F6739" t="s">
        <v>31</v>
      </c>
      <c r="G6739" t="s">
        <v>1033</v>
      </c>
      <c r="H6739" t="s">
        <v>17940</v>
      </c>
      <c r="I6739" s="4" t="s">
        <v>17941</v>
      </c>
      <c r="J6739" s="1">
        <f>((((bot_orders[[#This Row],[cTime]]/ 1000)+3*3600) / 86400) + DATE(1970,1,1))</f>
        <v>45782.838912824074</v>
      </c>
      <c r="K6739" s="4" t="s">
        <v>17942</v>
      </c>
      <c r="L6739" s="1">
        <f>((((bot_orders[[#This Row],[uTime]]/ 1000)+3*3600) / 86400) + DATE(1970,1,1))</f>
        <v>45782.850324988423</v>
      </c>
      <c r="M6739" t="s">
        <v>34</v>
      </c>
      <c r="N6739" t="s">
        <v>28</v>
      </c>
      <c r="O6739" t="s">
        <v>35</v>
      </c>
      <c r="P6739">
        <v>4.9870000000000001</v>
      </c>
      <c r="Q6739" t="s">
        <v>36</v>
      </c>
      <c r="R6739" t="s">
        <v>37</v>
      </c>
      <c r="S6739">
        <v>0.65180000000000005</v>
      </c>
      <c r="T6739">
        <v>0.65180000000000005</v>
      </c>
      <c r="U6739">
        <v>4.9870000000000001</v>
      </c>
      <c r="V6739">
        <v>-2.6004213E-3</v>
      </c>
      <c r="W6739" t="s">
        <v>38</v>
      </c>
      <c r="X6739" s="4">
        <f>IF(bot_orders[[#This Row],[side]]="sell", bot_orders[[#This Row],[accFillSz]]*bot_orders[[#This Row],[avgPx]] + bot_orders[[#This Row],[fee]], -bot_orders[[#This Row],[accFillSz]]*bot_orders[[#This Row],[avgPx]])</f>
        <v>3.2479261787000002</v>
      </c>
      <c r="Y6739" s="4">
        <f>IF(bot_orders[[#This Row],[side]]="buy", bot_orders[[#This Row],[accFillSz]] + bot_orders[[#This Row],[fee]], -bot_orders[[#This Row],[accFillSz]])</f>
        <v>-4.9870000000000001</v>
      </c>
      <c r="Z6739" s="4">
        <f>IF(bot_orders[[#This Row],[side]]="sell",bot_orders[[#This Row],[accFillSz]]*bot_orders[[#This Row],[avgPx]]+bot_orders[[#This Row],[fee]], 0)</f>
        <v>3.2479261787000002</v>
      </c>
      <c r="AA6739" s="4">
        <f>IF(bot_orders[[#This Row],[side]]="sell",-bot_orders[[#This Row],[accFillSz]],bot_orders[[#This Row],[accFillSz]]+bot_orders[[#This Row],[fee]])</f>
        <v>-4.9870000000000001</v>
      </c>
      <c r="AB6739">
        <v>0</v>
      </c>
      <c r="AC6739" t="s">
        <v>39</v>
      </c>
      <c r="AD6739">
        <v>0</v>
      </c>
      <c r="AE6739" t="s">
        <v>40</v>
      </c>
      <c r="AF6739" t="s">
        <v>41</v>
      </c>
      <c r="AG6739" t="s">
        <v>42</v>
      </c>
      <c r="AH6739" t="s">
        <v>28</v>
      </c>
      <c r="AI6739">
        <v>-4.9870000000000001</v>
      </c>
      <c r="AJ6739">
        <v>3.2479261799999999</v>
      </c>
    </row>
    <row r="6740" spans="1:36" x14ac:dyDescent="0.3">
      <c r="A6740">
        <v>6509</v>
      </c>
      <c r="B6740" t="s">
        <v>294</v>
      </c>
      <c r="C6740" t="s">
        <v>28</v>
      </c>
      <c r="D6740" t="s">
        <v>29</v>
      </c>
      <c r="E6740" t="s">
        <v>30</v>
      </c>
      <c r="F6740" t="s">
        <v>31</v>
      </c>
      <c r="G6740" t="s">
        <v>1055</v>
      </c>
      <c r="H6740" t="s">
        <v>17943</v>
      </c>
      <c r="I6740" s="4" t="s">
        <v>17944</v>
      </c>
      <c r="J6740" s="1">
        <f>((((bot_orders[[#This Row],[cTime]]/ 1000)+3*3600) / 86400) + DATE(1970,1,1))</f>
        <v>45782.883801886579</v>
      </c>
      <c r="K6740" s="4" t="s">
        <v>17945</v>
      </c>
      <c r="L6740" s="1">
        <f>((((bot_orders[[#This Row],[uTime]]/ 1000)+3*3600) / 86400) + DATE(1970,1,1))</f>
        <v>45782.894479814815</v>
      </c>
      <c r="M6740" t="s">
        <v>34</v>
      </c>
      <c r="N6740" t="s">
        <v>28</v>
      </c>
      <c r="O6740" t="s">
        <v>35</v>
      </c>
      <c r="P6740">
        <v>4.7640000000000002</v>
      </c>
      <c r="Q6740" t="s">
        <v>36</v>
      </c>
      <c r="R6740" t="s">
        <v>55</v>
      </c>
      <c r="S6740">
        <v>0.66400000000000003</v>
      </c>
      <c r="T6740">
        <v>0.66400000000000003</v>
      </c>
      <c r="U6740">
        <v>4.7640000000000002</v>
      </c>
      <c r="V6740">
        <v>-3.8111999999999998E-3</v>
      </c>
      <c r="W6740" t="s">
        <v>39</v>
      </c>
      <c r="X6740" s="4">
        <f>IF(bot_orders[[#This Row],[side]]="sell", bot_orders[[#This Row],[accFillSz]]*bot_orders[[#This Row],[avgPx]] + bot_orders[[#This Row],[fee]], -bot_orders[[#This Row],[accFillSz]]*bot_orders[[#This Row],[avgPx]])</f>
        <v>-3.1632960000000003</v>
      </c>
      <c r="Y6740" s="4">
        <f>IF(bot_orders[[#This Row],[side]]="buy", bot_orders[[#This Row],[accFillSz]] + bot_orders[[#This Row],[fee]], -bot_orders[[#This Row],[accFillSz]])</f>
        <v>4.7601887999999999</v>
      </c>
      <c r="Z6740" s="4">
        <f>IF(bot_orders[[#This Row],[side]]="sell",bot_orders[[#This Row],[accFillSz]]*bot_orders[[#This Row],[avgPx]]+bot_orders[[#This Row],[fee]], 0)</f>
        <v>0</v>
      </c>
      <c r="AA6740" s="4">
        <f>IF(bot_orders[[#This Row],[side]]="sell",-bot_orders[[#This Row],[accFillSz]],bot_orders[[#This Row],[accFillSz]]+bot_orders[[#This Row],[fee]])</f>
        <v>4.7601887999999999</v>
      </c>
      <c r="AB6740">
        <v>0</v>
      </c>
      <c r="AC6740" t="s">
        <v>38</v>
      </c>
      <c r="AD6740">
        <v>0</v>
      </c>
      <c r="AE6740" t="s">
        <v>40</v>
      </c>
      <c r="AF6740" t="s">
        <v>41</v>
      </c>
      <c r="AG6740" t="s">
        <v>42</v>
      </c>
      <c r="AH6740" t="s">
        <v>28</v>
      </c>
      <c r="AI6740">
        <v>4.7601887999999999</v>
      </c>
      <c r="AJ6740">
        <v>-3.1632959999999999</v>
      </c>
    </row>
    <row r="6741" spans="1:36" x14ac:dyDescent="0.3">
      <c r="A6741">
        <v>6510</v>
      </c>
      <c r="B6741" t="s">
        <v>294</v>
      </c>
      <c r="C6741" t="s">
        <v>28</v>
      </c>
      <c r="D6741" t="s">
        <v>29</v>
      </c>
      <c r="E6741" t="s">
        <v>30</v>
      </c>
      <c r="F6741" t="s">
        <v>31</v>
      </c>
      <c r="G6741" t="s">
        <v>1059</v>
      </c>
      <c r="H6741" t="s">
        <v>17946</v>
      </c>
      <c r="I6741" s="4" t="s">
        <v>17947</v>
      </c>
      <c r="J6741" s="1">
        <f>((((bot_orders[[#This Row],[cTime]]/ 1000)+3*3600) / 86400) + DATE(1970,1,1))</f>
        <v>45782.886878784717</v>
      </c>
      <c r="K6741" s="4" t="s">
        <v>17948</v>
      </c>
      <c r="L6741" s="1">
        <f>((((bot_orders[[#This Row],[uTime]]/ 1000)+3*3600) / 86400) + DATE(1970,1,1))</f>
        <v>45782.890592824071</v>
      </c>
      <c r="M6741" t="s">
        <v>34</v>
      </c>
      <c r="N6741" t="s">
        <v>28</v>
      </c>
      <c r="O6741" t="s">
        <v>35</v>
      </c>
      <c r="P6741">
        <v>4.7640000000000002</v>
      </c>
      <c r="Q6741" t="s">
        <v>36</v>
      </c>
      <c r="R6741" t="s">
        <v>55</v>
      </c>
      <c r="S6741">
        <v>0.66600000000000004</v>
      </c>
      <c r="T6741">
        <v>0.66600000000000004</v>
      </c>
      <c r="U6741">
        <v>4.7640000000000002</v>
      </c>
      <c r="V6741">
        <v>-3.8111999999999998E-3</v>
      </c>
      <c r="W6741" t="s">
        <v>39</v>
      </c>
      <c r="X6741" s="4">
        <f>IF(bot_orders[[#This Row],[side]]="sell", bot_orders[[#This Row],[accFillSz]]*bot_orders[[#This Row],[avgPx]] + bot_orders[[#This Row],[fee]], -bot_orders[[#This Row],[accFillSz]]*bot_orders[[#This Row],[avgPx]])</f>
        <v>-3.1728240000000003</v>
      </c>
      <c r="Y6741" s="4">
        <f>IF(bot_orders[[#This Row],[side]]="buy", bot_orders[[#This Row],[accFillSz]] + bot_orders[[#This Row],[fee]], -bot_orders[[#This Row],[accFillSz]])</f>
        <v>4.7601887999999999</v>
      </c>
      <c r="Z6741" s="4">
        <f>IF(bot_orders[[#This Row],[side]]="sell",bot_orders[[#This Row],[accFillSz]]*bot_orders[[#This Row],[avgPx]]+bot_orders[[#This Row],[fee]], 0)</f>
        <v>0</v>
      </c>
      <c r="AA6741" s="4">
        <f>IF(bot_orders[[#This Row],[side]]="sell",-bot_orders[[#This Row],[accFillSz]],bot_orders[[#This Row],[accFillSz]]+bot_orders[[#This Row],[fee]])</f>
        <v>4.7601887999999999</v>
      </c>
      <c r="AB6741">
        <v>0</v>
      </c>
      <c r="AC6741" t="s">
        <v>38</v>
      </c>
      <c r="AD6741">
        <v>0</v>
      </c>
      <c r="AE6741" t="s">
        <v>40</v>
      </c>
      <c r="AF6741" t="s">
        <v>41</v>
      </c>
      <c r="AG6741" t="s">
        <v>42</v>
      </c>
      <c r="AH6741" t="s">
        <v>28</v>
      </c>
      <c r="AI6741">
        <v>4.7601887999999999</v>
      </c>
      <c r="AJ6741">
        <v>-3.1728239999999999</v>
      </c>
    </row>
    <row r="6742" spans="1:36" x14ac:dyDescent="0.3">
      <c r="A6742">
        <v>6511</v>
      </c>
      <c r="B6742" t="s">
        <v>294</v>
      </c>
      <c r="C6742" t="s">
        <v>28</v>
      </c>
      <c r="D6742" t="s">
        <v>29</v>
      </c>
      <c r="E6742" t="s">
        <v>30</v>
      </c>
      <c r="F6742" t="s">
        <v>31</v>
      </c>
      <c r="G6742" t="s">
        <v>1059</v>
      </c>
      <c r="H6742" t="s">
        <v>17949</v>
      </c>
      <c r="I6742" s="4" t="s">
        <v>17950</v>
      </c>
      <c r="J6742" s="1">
        <f>((((bot_orders[[#This Row],[cTime]]/ 1000)+3*3600) / 86400) + DATE(1970,1,1))</f>
        <v>45782.890592835647</v>
      </c>
      <c r="K6742" s="4" t="s">
        <v>17951</v>
      </c>
      <c r="L6742" s="1">
        <f>((((bot_orders[[#This Row],[uTime]]/ 1000)+3*3600) / 86400) + DATE(1970,1,1))</f>
        <v>45782.900578194443</v>
      </c>
      <c r="M6742" t="s">
        <v>34</v>
      </c>
      <c r="N6742" t="s">
        <v>28</v>
      </c>
      <c r="O6742" t="s">
        <v>35</v>
      </c>
      <c r="P6742">
        <v>4.76</v>
      </c>
      <c r="Q6742" t="s">
        <v>36</v>
      </c>
      <c r="R6742" t="s">
        <v>37</v>
      </c>
      <c r="S6742">
        <v>0.66800000000000004</v>
      </c>
      <c r="T6742">
        <v>0.66800000000000004</v>
      </c>
      <c r="U6742">
        <v>4.76</v>
      </c>
      <c r="V6742">
        <v>-2.5437440000000001E-3</v>
      </c>
      <c r="W6742" t="s">
        <v>38</v>
      </c>
      <c r="X6742" s="4">
        <f>IF(bot_orders[[#This Row],[side]]="sell", bot_orders[[#This Row],[accFillSz]]*bot_orders[[#This Row],[avgPx]] + bot_orders[[#This Row],[fee]], -bot_orders[[#This Row],[accFillSz]]*bot_orders[[#This Row],[avgPx]])</f>
        <v>3.1771362559999998</v>
      </c>
      <c r="Y6742" s="4">
        <f>IF(bot_orders[[#This Row],[side]]="buy", bot_orders[[#This Row],[accFillSz]] + bot_orders[[#This Row],[fee]], -bot_orders[[#This Row],[accFillSz]])</f>
        <v>-4.76</v>
      </c>
      <c r="Z6742" s="4">
        <f>IF(bot_orders[[#This Row],[side]]="sell",bot_orders[[#This Row],[accFillSz]]*bot_orders[[#This Row],[avgPx]]+bot_orders[[#This Row],[fee]], 0)</f>
        <v>3.1771362559999998</v>
      </c>
      <c r="AA6742" s="4">
        <f>IF(bot_orders[[#This Row],[side]]="sell",-bot_orders[[#This Row],[accFillSz]],bot_orders[[#This Row],[accFillSz]]+bot_orders[[#This Row],[fee]])</f>
        <v>-4.76</v>
      </c>
      <c r="AB6742">
        <v>0</v>
      </c>
      <c r="AC6742" t="s">
        <v>39</v>
      </c>
      <c r="AD6742">
        <v>0</v>
      </c>
      <c r="AE6742" t="s">
        <v>40</v>
      </c>
      <c r="AF6742" t="s">
        <v>41</v>
      </c>
      <c r="AG6742" t="s">
        <v>42</v>
      </c>
      <c r="AH6742" t="s">
        <v>28</v>
      </c>
      <c r="AI6742">
        <v>-4.76</v>
      </c>
      <c r="AJ6742">
        <v>3.1771362600000002</v>
      </c>
    </row>
    <row r="6743" spans="1:36" x14ac:dyDescent="0.3">
      <c r="A6743">
        <v>6512</v>
      </c>
      <c r="B6743" t="s">
        <v>294</v>
      </c>
      <c r="C6743" t="s">
        <v>28</v>
      </c>
      <c r="D6743" t="s">
        <v>29</v>
      </c>
      <c r="E6743" t="s">
        <v>30</v>
      </c>
      <c r="F6743" t="s">
        <v>31</v>
      </c>
      <c r="G6743" t="s">
        <v>1055</v>
      </c>
      <c r="H6743" t="s">
        <v>17952</v>
      </c>
      <c r="I6743" s="4" t="s">
        <v>17953</v>
      </c>
      <c r="J6743" s="1">
        <f>((((bot_orders[[#This Row],[cTime]]/ 1000)+3*3600) / 86400) + DATE(1970,1,1))</f>
        <v>45782.894479826384</v>
      </c>
      <c r="K6743" s="4" t="s">
        <v>17954</v>
      </c>
      <c r="L6743" s="1">
        <f>((((bot_orders[[#This Row],[uTime]]/ 1000)+3*3600) / 86400) + DATE(1970,1,1))</f>
        <v>45782.898150833338</v>
      </c>
      <c r="M6743" t="s">
        <v>34</v>
      </c>
      <c r="N6743" t="s">
        <v>28</v>
      </c>
      <c r="O6743" t="s">
        <v>35</v>
      </c>
      <c r="P6743">
        <v>4.76</v>
      </c>
      <c r="Q6743" t="s">
        <v>36</v>
      </c>
      <c r="R6743" t="s">
        <v>37</v>
      </c>
      <c r="S6743">
        <v>0.66600000000000004</v>
      </c>
      <c r="T6743">
        <v>0.66600000000000004</v>
      </c>
      <c r="U6743">
        <v>4.76</v>
      </c>
      <c r="V6743">
        <v>-2.5361279999999999E-3</v>
      </c>
      <c r="W6743" t="s">
        <v>38</v>
      </c>
      <c r="X6743" s="4">
        <f>IF(bot_orders[[#This Row],[side]]="sell", bot_orders[[#This Row],[accFillSz]]*bot_orders[[#This Row],[avgPx]] + bot_orders[[#This Row],[fee]], -bot_orders[[#This Row],[accFillSz]]*bot_orders[[#This Row],[avgPx]])</f>
        <v>3.1676238720000001</v>
      </c>
      <c r="Y6743" s="4">
        <f>IF(bot_orders[[#This Row],[side]]="buy", bot_orders[[#This Row],[accFillSz]] + bot_orders[[#This Row],[fee]], -bot_orders[[#This Row],[accFillSz]])</f>
        <v>-4.76</v>
      </c>
      <c r="Z6743" s="4">
        <f>IF(bot_orders[[#This Row],[side]]="sell",bot_orders[[#This Row],[accFillSz]]*bot_orders[[#This Row],[avgPx]]+bot_orders[[#This Row],[fee]], 0)</f>
        <v>3.1676238720000001</v>
      </c>
      <c r="AA6743" s="4">
        <f>IF(bot_orders[[#This Row],[side]]="sell",-bot_orders[[#This Row],[accFillSz]],bot_orders[[#This Row],[accFillSz]]+bot_orders[[#This Row],[fee]])</f>
        <v>-4.76</v>
      </c>
      <c r="AB6743">
        <v>0</v>
      </c>
      <c r="AC6743" t="s">
        <v>39</v>
      </c>
      <c r="AD6743">
        <v>0</v>
      </c>
      <c r="AE6743" t="s">
        <v>40</v>
      </c>
      <c r="AF6743" t="s">
        <v>41</v>
      </c>
      <c r="AG6743" t="s">
        <v>42</v>
      </c>
      <c r="AH6743" t="s">
        <v>28</v>
      </c>
      <c r="AI6743">
        <v>-4.76</v>
      </c>
      <c r="AJ6743">
        <v>3.1676238699999999</v>
      </c>
    </row>
    <row r="6744" spans="1:36" x14ac:dyDescent="0.3">
      <c r="A6744">
        <v>6514</v>
      </c>
      <c r="B6744" t="s">
        <v>294</v>
      </c>
      <c r="C6744" t="s">
        <v>28</v>
      </c>
      <c r="D6744" t="s">
        <v>29</v>
      </c>
      <c r="E6744" t="s">
        <v>30</v>
      </c>
      <c r="F6744" t="s">
        <v>31</v>
      </c>
      <c r="G6744" t="s">
        <v>1079</v>
      </c>
      <c r="H6744" t="s">
        <v>17955</v>
      </c>
      <c r="I6744" s="4" t="s">
        <v>17956</v>
      </c>
      <c r="J6744" s="1">
        <f>((((bot_orders[[#This Row],[cTime]]/ 1000)+3*3600) / 86400) + DATE(1970,1,1))</f>
        <v>45782.901070081018</v>
      </c>
      <c r="K6744" s="4" t="s">
        <v>17957</v>
      </c>
      <c r="L6744" s="1">
        <f>((((bot_orders[[#This Row],[uTime]]/ 1000)+3*3600) / 86400) + DATE(1970,1,1))</f>
        <v>45782.929491331015</v>
      </c>
      <c r="M6744" t="s">
        <v>34</v>
      </c>
      <c r="N6744" t="s">
        <v>28</v>
      </c>
      <c r="O6744" t="s">
        <v>35</v>
      </c>
      <c r="P6744">
        <v>4.7649999999999997</v>
      </c>
      <c r="Q6744" t="s">
        <v>36</v>
      </c>
      <c r="R6744" t="s">
        <v>55</v>
      </c>
      <c r="S6744">
        <v>0.66800000000000004</v>
      </c>
      <c r="T6744">
        <v>0.66800000000000004</v>
      </c>
      <c r="U6744">
        <v>4.7649999999999997</v>
      </c>
      <c r="V6744">
        <v>-3.8119999999999999E-3</v>
      </c>
      <c r="W6744" t="s">
        <v>39</v>
      </c>
      <c r="X6744" s="4">
        <f>IF(bot_orders[[#This Row],[side]]="sell", bot_orders[[#This Row],[accFillSz]]*bot_orders[[#This Row],[avgPx]] + bot_orders[[#This Row],[fee]], -bot_orders[[#This Row],[accFillSz]]*bot_orders[[#This Row],[avgPx]])</f>
        <v>-3.18302</v>
      </c>
      <c r="Y6744" s="4">
        <f>IF(bot_orders[[#This Row],[side]]="buy", bot_orders[[#This Row],[accFillSz]] + bot_orders[[#This Row],[fee]], -bot_orders[[#This Row],[accFillSz]])</f>
        <v>4.7611879999999998</v>
      </c>
      <c r="Z6744" s="4">
        <f>IF(bot_orders[[#This Row],[side]]="sell",bot_orders[[#This Row],[accFillSz]]*bot_orders[[#This Row],[avgPx]]+bot_orders[[#This Row],[fee]], 0)</f>
        <v>0</v>
      </c>
      <c r="AA6744" s="4">
        <f>IF(bot_orders[[#This Row],[side]]="sell",-bot_orders[[#This Row],[accFillSz]],bot_orders[[#This Row],[accFillSz]]+bot_orders[[#This Row],[fee]])</f>
        <v>4.7611879999999998</v>
      </c>
      <c r="AB6744">
        <v>0</v>
      </c>
      <c r="AC6744" t="s">
        <v>38</v>
      </c>
      <c r="AD6744">
        <v>0</v>
      </c>
      <c r="AE6744" t="s">
        <v>40</v>
      </c>
      <c r="AF6744" t="s">
        <v>41</v>
      </c>
      <c r="AG6744" t="s">
        <v>42</v>
      </c>
      <c r="AH6744" t="s">
        <v>28</v>
      </c>
      <c r="AI6744">
        <v>4.7611879999999998</v>
      </c>
      <c r="AJ6744">
        <v>-3.18302</v>
      </c>
    </row>
    <row r="6745" spans="1:36" x14ac:dyDescent="0.3">
      <c r="A6745">
        <v>6515</v>
      </c>
      <c r="B6745" t="s">
        <v>294</v>
      </c>
      <c r="C6745" t="s">
        <v>28</v>
      </c>
      <c r="D6745" t="s">
        <v>29</v>
      </c>
      <c r="E6745" t="s">
        <v>30</v>
      </c>
      <c r="F6745" t="s">
        <v>31</v>
      </c>
      <c r="G6745" t="s">
        <v>1023</v>
      </c>
      <c r="H6745" t="s">
        <v>17958</v>
      </c>
      <c r="I6745" s="4" t="s">
        <v>17959</v>
      </c>
      <c r="J6745" s="1">
        <f>((((bot_orders[[#This Row],[cTime]]/ 1000)+3*3600) / 86400) + DATE(1970,1,1))</f>
        <v>45782.90818204861</v>
      </c>
      <c r="K6745" s="4" t="s">
        <v>17960</v>
      </c>
      <c r="L6745" s="1">
        <f>((((bot_orders[[#This Row],[uTime]]/ 1000)+3*3600) / 86400) + DATE(1970,1,1))</f>
        <v>45782.912519363425</v>
      </c>
      <c r="M6745" t="s">
        <v>34</v>
      </c>
      <c r="N6745" t="s">
        <v>28</v>
      </c>
      <c r="O6745" t="s">
        <v>35</v>
      </c>
      <c r="P6745">
        <v>4.766</v>
      </c>
      <c r="Q6745" t="s">
        <v>36</v>
      </c>
      <c r="R6745" t="s">
        <v>55</v>
      </c>
      <c r="S6745">
        <v>0.67</v>
      </c>
      <c r="T6745">
        <v>0.67</v>
      </c>
      <c r="U6745">
        <v>4.766</v>
      </c>
      <c r="V6745">
        <v>-3.8127999999999999E-3</v>
      </c>
      <c r="W6745" t="s">
        <v>39</v>
      </c>
      <c r="X6745" s="4">
        <f>IF(bot_orders[[#This Row],[side]]="sell", bot_orders[[#This Row],[accFillSz]]*bot_orders[[#This Row],[avgPx]] + bot_orders[[#This Row],[fee]], -bot_orders[[#This Row],[accFillSz]]*bot_orders[[#This Row],[avgPx]])</f>
        <v>-3.1932200000000002</v>
      </c>
      <c r="Y6745" s="4">
        <f>IF(bot_orders[[#This Row],[side]]="buy", bot_orders[[#This Row],[accFillSz]] + bot_orders[[#This Row],[fee]], -bot_orders[[#This Row],[accFillSz]])</f>
        <v>4.7621871999999996</v>
      </c>
      <c r="Z6745" s="4">
        <f>IF(bot_orders[[#This Row],[side]]="sell",bot_orders[[#This Row],[accFillSz]]*bot_orders[[#This Row],[avgPx]]+bot_orders[[#This Row],[fee]], 0)</f>
        <v>0</v>
      </c>
      <c r="AA6745" s="4">
        <f>IF(bot_orders[[#This Row],[side]]="sell",-bot_orders[[#This Row],[accFillSz]],bot_orders[[#This Row],[accFillSz]]+bot_orders[[#This Row],[fee]])</f>
        <v>4.7621871999999996</v>
      </c>
      <c r="AB6745">
        <v>0</v>
      </c>
      <c r="AC6745" t="s">
        <v>38</v>
      </c>
      <c r="AD6745">
        <v>0</v>
      </c>
      <c r="AE6745" t="s">
        <v>40</v>
      </c>
      <c r="AF6745" t="s">
        <v>41</v>
      </c>
      <c r="AG6745" t="s">
        <v>42</v>
      </c>
      <c r="AH6745" t="s">
        <v>28</v>
      </c>
      <c r="AI6745">
        <v>4.7621871999999996</v>
      </c>
      <c r="AJ6745">
        <v>-3.1932200000000002</v>
      </c>
    </row>
    <row r="6746" spans="1:36" x14ac:dyDescent="0.3">
      <c r="A6746">
        <v>6516</v>
      </c>
      <c r="B6746" t="s">
        <v>294</v>
      </c>
      <c r="C6746" t="s">
        <v>28</v>
      </c>
      <c r="D6746" t="s">
        <v>29</v>
      </c>
      <c r="E6746" t="s">
        <v>30</v>
      </c>
      <c r="F6746" t="s">
        <v>31</v>
      </c>
      <c r="G6746" t="s">
        <v>1023</v>
      </c>
      <c r="H6746" t="s">
        <v>17961</v>
      </c>
      <c r="I6746" s="4" t="s">
        <v>17962</v>
      </c>
      <c r="J6746" s="1">
        <f>((((bot_orders[[#This Row],[cTime]]/ 1000)+3*3600) / 86400) + DATE(1970,1,1))</f>
        <v>45782.912519386577</v>
      </c>
      <c r="K6746" s="4" t="s">
        <v>17963</v>
      </c>
      <c r="L6746" s="1">
        <f>((((bot_orders[[#This Row],[uTime]]/ 1000)+3*3600) / 86400) + DATE(1970,1,1))</f>
        <v>45782.918092002314</v>
      </c>
      <c r="M6746" t="s">
        <v>34</v>
      </c>
      <c r="N6746" t="s">
        <v>28</v>
      </c>
      <c r="O6746" t="s">
        <v>35</v>
      </c>
      <c r="P6746">
        <v>4.7619999999999996</v>
      </c>
      <c r="Q6746" t="s">
        <v>36</v>
      </c>
      <c r="R6746" t="s">
        <v>37</v>
      </c>
      <c r="S6746">
        <v>0.67200000000000004</v>
      </c>
      <c r="T6746">
        <v>0.67200000000000004</v>
      </c>
      <c r="U6746">
        <v>4.7619999999999996</v>
      </c>
      <c r="V6746">
        <v>-2.5600511999999999E-3</v>
      </c>
      <c r="W6746" t="s">
        <v>38</v>
      </c>
      <c r="X6746" s="4">
        <f>IF(bot_orders[[#This Row],[side]]="sell", bot_orders[[#This Row],[accFillSz]]*bot_orders[[#This Row],[avgPx]] + bot_orders[[#This Row],[fee]], -bot_orders[[#This Row],[accFillSz]]*bot_orders[[#This Row],[avgPx]])</f>
        <v>3.1975039487999997</v>
      </c>
      <c r="Y6746" s="4">
        <f>IF(bot_orders[[#This Row],[side]]="buy", bot_orders[[#This Row],[accFillSz]] + bot_orders[[#This Row],[fee]], -bot_orders[[#This Row],[accFillSz]])</f>
        <v>-4.7619999999999996</v>
      </c>
      <c r="Z6746" s="4">
        <f>IF(bot_orders[[#This Row],[side]]="sell",bot_orders[[#This Row],[accFillSz]]*bot_orders[[#This Row],[avgPx]]+bot_orders[[#This Row],[fee]], 0)</f>
        <v>3.1975039487999997</v>
      </c>
      <c r="AA6746" s="4">
        <f>IF(bot_orders[[#This Row],[side]]="sell",-bot_orders[[#This Row],[accFillSz]],bot_orders[[#This Row],[accFillSz]]+bot_orders[[#This Row],[fee]])</f>
        <v>-4.7619999999999996</v>
      </c>
      <c r="AB6746">
        <v>0</v>
      </c>
      <c r="AC6746" t="s">
        <v>39</v>
      </c>
      <c r="AD6746">
        <v>0</v>
      </c>
      <c r="AE6746" t="s">
        <v>40</v>
      </c>
      <c r="AF6746" t="s">
        <v>41</v>
      </c>
      <c r="AG6746" t="s">
        <v>42</v>
      </c>
      <c r="AH6746" t="s">
        <v>28</v>
      </c>
      <c r="AI6746">
        <v>-4.7619999999999996</v>
      </c>
      <c r="AJ6746">
        <v>3.1975039500000002</v>
      </c>
    </row>
    <row r="6747" spans="1:36" x14ac:dyDescent="0.3">
      <c r="A6747">
        <v>6517</v>
      </c>
      <c r="B6747" t="s">
        <v>294</v>
      </c>
      <c r="C6747" t="s">
        <v>28</v>
      </c>
      <c r="D6747" t="s">
        <v>29</v>
      </c>
      <c r="E6747" t="s">
        <v>30</v>
      </c>
      <c r="F6747" t="s">
        <v>31</v>
      </c>
      <c r="G6747" t="s">
        <v>1083</v>
      </c>
      <c r="H6747" t="s">
        <v>17964</v>
      </c>
      <c r="I6747" s="4" t="s">
        <v>17965</v>
      </c>
      <c r="J6747" s="1">
        <f>((((bot_orders[[#This Row],[cTime]]/ 1000)+3*3600) / 86400) + DATE(1970,1,1))</f>
        <v>45782.91809201389</v>
      </c>
      <c r="K6747" s="4" t="s">
        <v>17966</v>
      </c>
      <c r="L6747" s="1">
        <f>((((bot_orders[[#This Row],[uTime]]/ 1000)+3*3600) / 86400) + DATE(1970,1,1))</f>
        <v>45782.92406075231</v>
      </c>
      <c r="M6747" t="s">
        <v>34</v>
      </c>
      <c r="N6747" t="s">
        <v>28</v>
      </c>
      <c r="O6747" t="s">
        <v>35</v>
      </c>
      <c r="P6747">
        <v>4.766</v>
      </c>
      <c r="Q6747" t="s">
        <v>36</v>
      </c>
      <c r="R6747" t="s">
        <v>55</v>
      </c>
      <c r="S6747">
        <v>0.67</v>
      </c>
      <c r="T6747">
        <v>0.67</v>
      </c>
      <c r="U6747">
        <v>4.766</v>
      </c>
      <c r="V6747">
        <v>-3.8127999999999999E-3</v>
      </c>
      <c r="W6747" t="s">
        <v>39</v>
      </c>
      <c r="X6747" s="4">
        <f>IF(bot_orders[[#This Row],[side]]="sell", bot_orders[[#This Row],[accFillSz]]*bot_orders[[#This Row],[avgPx]] + bot_orders[[#This Row],[fee]], -bot_orders[[#This Row],[accFillSz]]*bot_orders[[#This Row],[avgPx]])</f>
        <v>-3.1932200000000002</v>
      </c>
      <c r="Y6747" s="4">
        <f>IF(bot_orders[[#This Row],[side]]="buy", bot_orders[[#This Row],[accFillSz]] + bot_orders[[#This Row],[fee]], -bot_orders[[#This Row],[accFillSz]])</f>
        <v>4.7621871999999996</v>
      </c>
      <c r="Z6747" s="4">
        <f>IF(bot_orders[[#This Row],[side]]="sell",bot_orders[[#This Row],[accFillSz]]*bot_orders[[#This Row],[avgPx]]+bot_orders[[#This Row],[fee]], 0)</f>
        <v>0</v>
      </c>
      <c r="AA6747" s="4">
        <f>IF(bot_orders[[#This Row],[side]]="sell",-bot_orders[[#This Row],[accFillSz]],bot_orders[[#This Row],[accFillSz]]+bot_orders[[#This Row],[fee]])</f>
        <v>4.7621871999999996</v>
      </c>
      <c r="AB6747">
        <v>0</v>
      </c>
      <c r="AC6747" t="s">
        <v>38</v>
      </c>
      <c r="AD6747">
        <v>0</v>
      </c>
      <c r="AE6747" t="s">
        <v>40</v>
      </c>
      <c r="AF6747" t="s">
        <v>41</v>
      </c>
      <c r="AG6747" t="s">
        <v>42</v>
      </c>
      <c r="AH6747" t="s">
        <v>28</v>
      </c>
      <c r="AI6747">
        <v>4.7621871999999996</v>
      </c>
      <c r="AJ6747">
        <v>-3.1932200000000002</v>
      </c>
    </row>
    <row r="6748" spans="1:36" x14ac:dyDescent="0.3">
      <c r="A6748">
        <v>6518</v>
      </c>
      <c r="B6748" t="s">
        <v>294</v>
      </c>
      <c r="C6748" t="s">
        <v>28</v>
      </c>
      <c r="D6748" t="s">
        <v>29</v>
      </c>
      <c r="E6748" t="s">
        <v>30</v>
      </c>
      <c r="F6748" t="s">
        <v>31</v>
      </c>
      <c r="G6748" t="s">
        <v>1079</v>
      </c>
      <c r="H6748" t="s">
        <v>17967</v>
      </c>
      <c r="I6748" s="4" t="s">
        <v>17968</v>
      </c>
      <c r="J6748" s="1">
        <f>((((bot_orders[[#This Row],[cTime]]/ 1000)+3*3600) / 86400) + DATE(1970,1,1))</f>
        <v>45782.929491354167</v>
      </c>
      <c r="K6748" s="4" t="s">
        <v>17969</v>
      </c>
      <c r="L6748" s="1">
        <f>((((bot_orders[[#This Row],[uTime]]/ 1000)+3*3600) / 86400) + DATE(1970,1,1))</f>
        <v>45782.931637361107</v>
      </c>
      <c r="M6748" t="s">
        <v>34</v>
      </c>
      <c r="N6748" t="s">
        <v>28</v>
      </c>
      <c r="O6748" t="s">
        <v>35</v>
      </c>
      <c r="P6748">
        <v>4.7610000000000001</v>
      </c>
      <c r="Q6748" t="s">
        <v>36</v>
      </c>
      <c r="R6748" t="s">
        <v>37</v>
      </c>
      <c r="S6748">
        <v>0.67</v>
      </c>
      <c r="T6748">
        <v>0.67</v>
      </c>
      <c r="U6748">
        <v>4.7610000000000001</v>
      </c>
      <c r="V6748">
        <v>-2.5518960000000001E-3</v>
      </c>
      <c r="W6748" t="s">
        <v>38</v>
      </c>
      <c r="X6748" s="4">
        <f>IF(bot_orders[[#This Row],[side]]="sell", bot_orders[[#This Row],[accFillSz]]*bot_orders[[#This Row],[avgPx]] + bot_orders[[#This Row],[fee]], -bot_orders[[#This Row],[accFillSz]]*bot_orders[[#This Row],[avgPx]])</f>
        <v>3.1873181040000005</v>
      </c>
      <c r="Y6748" s="4">
        <f>IF(bot_orders[[#This Row],[side]]="buy", bot_orders[[#This Row],[accFillSz]] + bot_orders[[#This Row],[fee]], -bot_orders[[#This Row],[accFillSz]])</f>
        <v>-4.7610000000000001</v>
      </c>
      <c r="Z6748" s="4">
        <f>IF(bot_orders[[#This Row],[side]]="sell",bot_orders[[#This Row],[accFillSz]]*bot_orders[[#This Row],[avgPx]]+bot_orders[[#This Row],[fee]], 0)</f>
        <v>3.1873181040000005</v>
      </c>
      <c r="AA6748" s="4">
        <f>IF(bot_orders[[#This Row],[side]]="sell",-bot_orders[[#This Row],[accFillSz]],bot_orders[[#This Row],[accFillSz]]+bot_orders[[#This Row],[fee]])</f>
        <v>-4.7610000000000001</v>
      </c>
      <c r="AB6748">
        <v>0</v>
      </c>
      <c r="AC6748" t="s">
        <v>39</v>
      </c>
      <c r="AD6748">
        <v>0</v>
      </c>
      <c r="AE6748" t="s">
        <v>40</v>
      </c>
      <c r="AF6748" t="s">
        <v>41</v>
      </c>
      <c r="AG6748" t="s">
        <v>42</v>
      </c>
      <c r="AH6748" t="s">
        <v>28</v>
      </c>
      <c r="AI6748">
        <v>-4.7610000000000001</v>
      </c>
      <c r="AJ6748">
        <v>3.1873181000000002</v>
      </c>
    </row>
    <row r="6749" spans="1:36" x14ac:dyDescent="0.3">
      <c r="A6749">
        <v>6519</v>
      </c>
      <c r="B6749" t="s">
        <v>294</v>
      </c>
      <c r="C6749" t="s">
        <v>28</v>
      </c>
      <c r="D6749" t="s">
        <v>29</v>
      </c>
      <c r="E6749" t="s">
        <v>30</v>
      </c>
      <c r="F6749" t="s">
        <v>31</v>
      </c>
      <c r="G6749" t="s">
        <v>1020</v>
      </c>
      <c r="H6749" t="s">
        <v>17970</v>
      </c>
      <c r="I6749" s="4" t="s">
        <v>17971</v>
      </c>
      <c r="J6749" s="1">
        <f>((((bot_orders[[#This Row],[cTime]]/ 1000)+3*3600) / 86400) + DATE(1970,1,1))</f>
        <v>45782.931637372691</v>
      </c>
      <c r="K6749" s="4" t="s">
        <v>17972</v>
      </c>
      <c r="L6749" s="1">
        <f>((((bot_orders[[#This Row],[uTime]]/ 1000)+3*3600) / 86400) + DATE(1970,1,1))</f>
        <v>45782.932213622684</v>
      </c>
      <c r="M6749" t="s">
        <v>34</v>
      </c>
      <c r="N6749" t="s">
        <v>28</v>
      </c>
      <c r="O6749" t="s">
        <v>35</v>
      </c>
      <c r="P6749">
        <v>4.7649999999999997</v>
      </c>
      <c r="Q6749" t="s">
        <v>36</v>
      </c>
      <c r="R6749" t="s">
        <v>55</v>
      </c>
      <c r="S6749">
        <v>0.66800000000000004</v>
      </c>
      <c r="T6749">
        <v>0.66800000000000004</v>
      </c>
      <c r="U6749">
        <v>4.7649999999999997</v>
      </c>
      <c r="V6749">
        <v>-3.8119999999999999E-3</v>
      </c>
      <c r="W6749" t="s">
        <v>39</v>
      </c>
      <c r="X6749" s="4">
        <f>IF(bot_orders[[#This Row],[side]]="sell", bot_orders[[#This Row],[accFillSz]]*bot_orders[[#This Row],[avgPx]] + bot_orders[[#This Row],[fee]], -bot_orders[[#This Row],[accFillSz]]*bot_orders[[#This Row],[avgPx]])</f>
        <v>-3.18302</v>
      </c>
      <c r="Y6749" s="4">
        <f>IF(bot_orders[[#This Row],[side]]="buy", bot_orders[[#This Row],[accFillSz]] + bot_orders[[#This Row],[fee]], -bot_orders[[#This Row],[accFillSz]])</f>
        <v>4.7611879999999998</v>
      </c>
      <c r="Z6749" s="4">
        <f>IF(bot_orders[[#This Row],[side]]="sell",bot_orders[[#This Row],[accFillSz]]*bot_orders[[#This Row],[avgPx]]+bot_orders[[#This Row],[fee]], 0)</f>
        <v>0</v>
      </c>
      <c r="AA6749" s="4">
        <f>IF(bot_orders[[#This Row],[side]]="sell",-bot_orders[[#This Row],[accFillSz]],bot_orders[[#This Row],[accFillSz]]+bot_orders[[#This Row],[fee]])</f>
        <v>4.7611879999999998</v>
      </c>
      <c r="AB6749">
        <v>0</v>
      </c>
      <c r="AC6749" t="s">
        <v>38</v>
      </c>
      <c r="AD6749">
        <v>0</v>
      </c>
      <c r="AE6749" t="s">
        <v>40</v>
      </c>
      <c r="AF6749" t="s">
        <v>41</v>
      </c>
      <c r="AG6749" t="s">
        <v>42</v>
      </c>
      <c r="AH6749" t="s">
        <v>28</v>
      </c>
      <c r="AI6749">
        <v>4.7611879999999998</v>
      </c>
      <c r="AJ6749">
        <v>-3.18302</v>
      </c>
    </row>
    <row r="6750" spans="1:36" x14ac:dyDescent="0.3">
      <c r="A6750">
        <v>6521</v>
      </c>
      <c r="B6750" t="s">
        <v>27</v>
      </c>
      <c r="C6750" t="s">
        <v>28</v>
      </c>
      <c r="D6750" t="s">
        <v>29</v>
      </c>
      <c r="E6750" t="s">
        <v>30</v>
      </c>
      <c r="F6750" t="s">
        <v>31</v>
      </c>
      <c r="G6750" t="s">
        <v>32</v>
      </c>
      <c r="H6750" t="s">
        <v>33</v>
      </c>
      <c r="I6750" s="4" t="s">
        <v>314</v>
      </c>
      <c r="J6750" s="1">
        <f>((((bot_orders[[#This Row],[cTime]]/ 1000)+3*3600) / 86400) + DATE(1970,1,1))</f>
        <v>45782.996516597224</v>
      </c>
      <c r="K6750" s="4" t="s">
        <v>315</v>
      </c>
      <c r="L6750" s="1">
        <f>((((bot_orders[[#This Row],[uTime]]/ 1000)+3*3600) / 86400) + DATE(1970,1,1))</f>
        <v>45783.305884710644</v>
      </c>
      <c r="M6750" t="s">
        <v>34</v>
      </c>
      <c r="N6750" t="s">
        <v>28</v>
      </c>
      <c r="O6750" t="s">
        <v>35</v>
      </c>
      <c r="P6750">
        <v>5.056</v>
      </c>
      <c r="Q6750" t="s">
        <v>36</v>
      </c>
      <c r="R6750" t="s">
        <v>37</v>
      </c>
      <c r="S6750">
        <v>0.67</v>
      </c>
      <c r="T6750">
        <v>0.67</v>
      </c>
      <c r="U6750">
        <v>5.056</v>
      </c>
      <c r="V6750">
        <v>-2.710016E-3</v>
      </c>
      <c r="W6750" t="s">
        <v>38</v>
      </c>
      <c r="X6750" s="4">
        <f>IF(bot_orders[[#This Row],[side]]="sell", bot_orders[[#This Row],[accFillSz]]*bot_orders[[#This Row],[avgPx]] + bot_orders[[#This Row],[fee]], -bot_orders[[#This Row],[accFillSz]]*bot_orders[[#This Row],[avgPx]])</f>
        <v>3.3848099840000003</v>
      </c>
      <c r="Y6750" s="4">
        <f>IF(bot_orders[[#This Row],[side]]="buy", bot_orders[[#This Row],[accFillSz]] + bot_orders[[#This Row],[fee]], -bot_orders[[#This Row],[accFillSz]])</f>
        <v>-5.056</v>
      </c>
      <c r="Z6750" s="4">
        <f>IF(bot_orders[[#This Row],[side]]="sell",bot_orders[[#This Row],[accFillSz]]*bot_orders[[#This Row],[avgPx]]+bot_orders[[#This Row],[fee]], 0)</f>
        <v>3.3848099840000003</v>
      </c>
      <c r="AA6750" s="4">
        <f>IF(bot_orders[[#This Row],[side]]="sell",-bot_orders[[#This Row],[accFillSz]],bot_orders[[#This Row],[accFillSz]]+bot_orders[[#This Row],[fee]])</f>
        <v>-5.056</v>
      </c>
      <c r="AB6750">
        <v>0</v>
      </c>
      <c r="AC6750" t="s">
        <v>39</v>
      </c>
      <c r="AD6750">
        <v>0</v>
      </c>
      <c r="AE6750" t="s">
        <v>40</v>
      </c>
      <c r="AF6750" t="s">
        <v>41</v>
      </c>
      <c r="AG6750" t="s">
        <v>42</v>
      </c>
      <c r="AH6750" t="s">
        <v>28</v>
      </c>
      <c r="AI6750">
        <v>-5.056</v>
      </c>
      <c r="AJ6750">
        <v>3.38480998</v>
      </c>
    </row>
    <row r="6751" spans="1:36" x14ac:dyDescent="0.3">
      <c r="A6751">
        <v>6522</v>
      </c>
      <c r="B6751" t="s">
        <v>27</v>
      </c>
      <c r="C6751" t="s">
        <v>28</v>
      </c>
      <c r="D6751" t="s">
        <v>29</v>
      </c>
      <c r="E6751" t="s">
        <v>30</v>
      </c>
      <c r="F6751" t="s">
        <v>31</v>
      </c>
      <c r="G6751" t="s">
        <v>43</v>
      </c>
      <c r="H6751" t="s">
        <v>44</v>
      </c>
      <c r="I6751" s="4" t="s">
        <v>314</v>
      </c>
      <c r="J6751" s="1">
        <f>((((bot_orders[[#This Row],[cTime]]/ 1000)+3*3600) / 86400) + DATE(1970,1,1))</f>
        <v>45782.996516597224</v>
      </c>
      <c r="K6751" s="4" t="s">
        <v>316</v>
      </c>
      <c r="L6751" s="1">
        <f>((((bot_orders[[#This Row],[uTime]]/ 1000)+3*3600) / 86400) + DATE(1970,1,1))</f>
        <v>45783.111158738422</v>
      </c>
      <c r="M6751" t="s">
        <v>34</v>
      </c>
      <c r="N6751" t="s">
        <v>28</v>
      </c>
      <c r="O6751" t="s">
        <v>35</v>
      </c>
      <c r="P6751">
        <v>5.056</v>
      </c>
      <c r="Q6751" t="s">
        <v>36</v>
      </c>
      <c r="R6751" t="s">
        <v>37</v>
      </c>
      <c r="S6751">
        <v>0.66790000000000005</v>
      </c>
      <c r="T6751">
        <v>0.66790000000000005</v>
      </c>
      <c r="U6751">
        <v>5.056</v>
      </c>
      <c r="V6751">
        <v>-2.7015219E-3</v>
      </c>
      <c r="W6751" t="s">
        <v>38</v>
      </c>
      <c r="X6751" s="4">
        <f>IF(bot_orders[[#This Row],[side]]="sell", bot_orders[[#This Row],[accFillSz]]*bot_orders[[#This Row],[avgPx]] + bot_orders[[#This Row],[fee]], -bot_orders[[#This Row],[accFillSz]]*bot_orders[[#This Row],[avgPx]])</f>
        <v>3.3742008780999999</v>
      </c>
      <c r="Y6751" s="4">
        <f>IF(bot_orders[[#This Row],[side]]="buy", bot_orders[[#This Row],[accFillSz]] + bot_orders[[#This Row],[fee]], -bot_orders[[#This Row],[accFillSz]])</f>
        <v>-5.056</v>
      </c>
      <c r="Z6751" s="4">
        <f>IF(bot_orders[[#This Row],[side]]="sell",bot_orders[[#This Row],[accFillSz]]*bot_orders[[#This Row],[avgPx]]+bot_orders[[#This Row],[fee]], 0)</f>
        <v>3.3742008780999999</v>
      </c>
      <c r="AA6751" s="4">
        <f>IF(bot_orders[[#This Row],[side]]="sell",-bot_orders[[#This Row],[accFillSz]],bot_orders[[#This Row],[accFillSz]]+bot_orders[[#This Row],[fee]])</f>
        <v>-5.056</v>
      </c>
      <c r="AB6751">
        <v>0</v>
      </c>
      <c r="AC6751" t="s">
        <v>39</v>
      </c>
      <c r="AD6751">
        <v>0</v>
      </c>
      <c r="AE6751" t="s">
        <v>40</v>
      </c>
      <c r="AF6751" t="s">
        <v>41</v>
      </c>
      <c r="AG6751" t="s">
        <v>42</v>
      </c>
      <c r="AH6751" t="s">
        <v>28</v>
      </c>
      <c r="AI6751">
        <v>-5.056</v>
      </c>
      <c r="AJ6751">
        <v>3.3742008800000001</v>
      </c>
    </row>
    <row r="6752" spans="1:36" x14ac:dyDescent="0.3">
      <c r="A6752">
        <v>6523</v>
      </c>
      <c r="B6752" t="s">
        <v>27</v>
      </c>
      <c r="C6752" t="s">
        <v>28</v>
      </c>
      <c r="D6752" t="s">
        <v>29</v>
      </c>
      <c r="E6752" t="s">
        <v>30</v>
      </c>
      <c r="F6752" t="s">
        <v>31</v>
      </c>
      <c r="G6752" t="s">
        <v>45</v>
      </c>
      <c r="H6752" t="s">
        <v>46</v>
      </c>
      <c r="I6752" s="4" t="s">
        <v>314</v>
      </c>
      <c r="J6752" s="1">
        <f>((((bot_orders[[#This Row],[cTime]]/ 1000)+3*3600) / 86400) + DATE(1970,1,1))</f>
        <v>45782.996516597224</v>
      </c>
      <c r="K6752" s="4" t="s">
        <v>317</v>
      </c>
      <c r="L6752" s="1">
        <f>((((bot_orders[[#This Row],[uTime]]/ 1000)+3*3600) / 86400) + DATE(1970,1,1))</f>
        <v>45783.069111805555</v>
      </c>
      <c r="M6752" t="s">
        <v>34</v>
      </c>
      <c r="N6752" t="s">
        <v>28</v>
      </c>
      <c r="O6752" t="s">
        <v>35</v>
      </c>
      <c r="P6752">
        <v>5.056</v>
      </c>
      <c r="Q6752" t="s">
        <v>36</v>
      </c>
      <c r="R6752" t="s">
        <v>37</v>
      </c>
      <c r="S6752">
        <v>0.66590000000000005</v>
      </c>
      <c r="T6752">
        <v>0.66590000000000005</v>
      </c>
      <c r="U6752">
        <v>5.056</v>
      </c>
      <c r="V6752">
        <v>-2.6934323E-3</v>
      </c>
      <c r="W6752" t="s">
        <v>38</v>
      </c>
      <c r="X6752" s="4">
        <f>IF(bot_orders[[#This Row],[side]]="sell", bot_orders[[#This Row],[accFillSz]]*bot_orders[[#This Row],[avgPx]] + bot_orders[[#This Row],[fee]], -bot_orders[[#This Row],[accFillSz]]*bot_orders[[#This Row],[avgPx]])</f>
        <v>3.3640969677000001</v>
      </c>
      <c r="Y6752" s="4">
        <f>IF(bot_orders[[#This Row],[side]]="buy", bot_orders[[#This Row],[accFillSz]] + bot_orders[[#This Row],[fee]], -bot_orders[[#This Row],[accFillSz]])</f>
        <v>-5.056</v>
      </c>
      <c r="Z6752" s="4">
        <f>IF(bot_orders[[#This Row],[side]]="sell",bot_orders[[#This Row],[accFillSz]]*bot_orders[[#This Row],[avgPx]]+bot_orders[[#This Row],[fee]], 0)</f>
        <v>3.3640969677000001</v>
      </c>
      <c r="AA6752" s="4">
        <f>IF(bot_orders[[#This Row],[side]]="sell",-bot_orders[[#This Row],[accFillSz]],bot_orders[[#This Row],[accFillSz]]+bot_orders[[#This Row],[fee]])</f>
        <v>-5.056</v>
      </c>
      <c r="AB6752">
        <v>0</v>
      </c>
      <c r="AC6752" t="s">
        <v>39</v>
      </c>
      <c r="AD6752">
        <v>0</v>
      </c>
      <c r="AE6752" t="s">
        <v>40</v>
      </c>
      <c r="AF6752" t="s">
        <v>41</v>
      </c>
      <c r="AG6752" t="s">
        <v>42</v>
      </c>
      <c r="AH6752" t="s">
        <v>28</v>
      </c>
      <c r="AI6752">
        <v>-5.056</v>
      </c>
      <c r="AJ6752">
        <v>3.3640969699999999</v>
      </c>
    </row>
    <row r="6753" spans="1:36" x14ac:dyDescent="0.3">
      <c r="A6753">
        <v>6524</v>
      </c>
      <c r="B6753" t="s">
        <v>27</v>
      </c>
      <c r="C6753" t="s">
        <v>28</v>
      </c>
      <c r="D6753" t="s">
        <v>29</v>
      </c>
      <c r="E6753" t="s">
        <v>30</v>
      </c>
      <c r="F6753" t="s">
        <v>31</v>
      </c>
      <c r="G6753" t="s">
        <v>47</v>
      </c>
      <c r="H6753" t="s">
        <v>48</v>
      </c>
      <c r="I6753" s="4" t="s">
        <v>314</v>
      </c>
      <c r="J6753" s="1">
        <f>((((bot_orders[[#This Row],[cTime]]/ 1000)+3*3600) / 86400) + DATE(1970,1,1))</f>
        <v>45782.996516597224</v>
      </c>
      <c r="K6753" s="4" t="s">
        <v>318</v>
      </c>
      <c r="L6753" s="1">
        <f>((((bot_orders[[#This Row],[uTime]]/ 1000)+3*3600) / 86400) + DATE(1970,1,1))</f>
        <v>45783.068838333333</v>
      </c>
      <c r="M6753" t="s">
        <v>34</v>
      </c>
      <c r="N6753" t="s">
        <v>28</v>
      </c>
      <c r="O6753" t="s">
        <v>35</v>
      </c>
      <c r="P6753">
        <v>5.056</v>
      </c>
      <c r="Q6753" t="s">
        <v>36</v>
      </c>
      <c r="R6753" t="s">
        <v>37</v>
      </c>
      <c r="S6753">
        <v>0.66379999999999995</v>
      </c>
      <c r="T6753">
        <v>0.66379999999999995</v>
      </c>
      <c r="U6753">
        <v>5.056</v>
      </c>
      <c r="V6753">
        <v>-2.6849382000000001E-3</v>
      </c>
      <c r="W6753" t="s">
        <v>38</v>
      </c>
      <c r="X6753" s="4">
        <f>IF(bot_orders[[#This Row],[side]]="sell", bot_orders[[#This Row],[accFillSz]]*bot_orders[[#This Row],[avgPx]] + bot_orders[[#This Row],[fee]], -bot_orders[[#This Row],[accFillSz]]*bot_orders[[#This Row],[avgPx]])</f>
        <v>3.3534878618000001</v>
      </c>
      <c r="Y6753" s="4">
        <f>IF(bot_orders[[#This Row],[side]]="buy", bot_orders[[#This Row],[accFillSz]] + bot_orders[[#This Row],[fee]], -bot_orders[[#This Row],[accFillSz]])</f>
        <v>-5.056</v>
      </c>
      <c r="Z6753" s="4">
        <f>IF(bot_orders[[#This Row],[side]]="sell",bot_orders[[#This Row],[accFillSz]]*bot_orders[[#This Row],[avgPx]]+bot_orders[[#This Row],[fee]], 0)</f>
        <v>3.3534878618000001</v>
      </c>
      <c r="AA6753" s="4">
        <f>IF(bot_orders[[#This Row],[side]]="sell",-bot_orders[[#This Row],[accFillSz]],bot_orders[[#This Row],[accFillSz]]+bot_orders[[#This Row],[fee]])</f>
        <v>-5.056</v>
      </c>
      <c r="AB6753">
        <v>0</v>
      </c>
      <c r="AC6753" t="s">
        <v>39</v>
      </c>
      <c r="AD6753">
        <v>0</v>
      </c>
      <c r="AE6753" t="s">
        <v>40</v>
      </c>
      <c r="AF6753" t="s">
        <v>41</v>
      </c>
      <c r="AG6753" t="s">
        <v>42</v>
      </c>
      <c r="AH6753" t="s">
        <v>28</v>
      </c>
      <c r="AI6753">
        <v>-5.056</v>
      </c>
      <c r="AJ6753">
        <v>3.35348786</v>
      </c>
    </row>
    <row r="6754" spans="1:36" x14ac:dyDescent="0.3">
      <c r="A6754">
        <v>6525</v>
      </c>
      <c r="B6754" t="s">
        <v>27</v>
      </c>
      <c r="C6754" t="s">
        <v>28</v>
      </c>
      <c r="D6754" t="s">
        <v>29</v>
      </c>
      <c r="E6754" t="s">
        <v>30</v>
      </c>
      <c r="F6754" t="s">
        <v>31</v>
      </c>
      <c r="G6754" t="s">
        <v>49</v>
      </c>
      <c r="H6754" t="s">
        <v>50</v>
      </c>
      <c r="I6754" s="4" t="s">
        <v>314</v>
      </c>
      <c r="J6754" s="1">
        <f>((((bot_orders[[#This Row],[cTime]]/ 1000)+3*3600) / 86400) + DATE(1970,1,1))</f>
        <v>45782.996516597224</v>
      </c>
      <c r="K6754" s="4" t="s">
        <v>319</v>
      </c>
      <c r="L6754" s="1">
        <f>((((bot_orders[[#This Row],[uTime]]/ 1000)+3*3600) / 86400) + DATE(1970,1,1))</f>
        <v>45783.01809680555</v>
      </c>
      <c r="M6754" t="s">
        <v>34</v>
      </c>
      <c r="N6754" t="s">
        <v>28</v>
      </c>
      <c r="O6754" t="s">
        <v>35</v>
      </c>
      <c r="P6754">
        <v>5.056</v>
      </c>
      <c r="Q6754" t="s">
        <v>36</v>
      </c>
      <c r="R6754" t="s">
        <v>37</v>
      </c>
      <c r="S6754">
        <v>0.66180000000000005</v>
      </c>
      <c r="T6754">
        <v>0.66180000000000005</v>
      </c>
      <c r="U6754">
        <v>5.056</v>
      </c>
      <c r="V6754">
        <v>-2.6768486000000001E-3</v>
      </c>
      <c r="W6754" t="s">
        <v>38</v>
      </c>
      <c r="X6754" s="4">
        <f>IF(bot_orders[[#This Row],[side]]="sell", bot_orders[[#This Row],[accFillSz]]*bot_orders[[#This Row],[avgPx]] + bot_orders[[#This Row],[fee]], -bot_orders[[#This Row],[accFillSz]]*bot_orders[[#This Row],[avgPx]])</f>
        <v>3.3433839514000003</v>
      </c>
      <c r="Y6754" s="4">
        <f>IF(bot_orders[[#This Row],[side]]="buy", bot_orders[[#This Row],[accFillSz]] + bot_orders[[#This Row],[fee]], -bot_orders[[#This Row],[accFillSz]])</f>
        <v>-5.056</v>
      </c>
      <c r="Z6754" s="4">
        <f>IF(bot_orders[[#This Row],[side]]="sell",bot_orders[[#This Row],[accFillSz]]*bot_orders[[#This Row],[avgPx]]+bot_orders[[#This Row],[fee]], 0)</f>
        <v>3.3433839514000003</v>
      </c>
      <c r="AA6754" s="4">
        <f>IF(bot_orders[[#This Row],[side]]="sell",-bot_orders[[#This Row],[accFillSz]],bot_orders[[#This Row],[accFillSz]]+bot_orders[[#This Row],[fee]])</f>
        <v>-5.056</v>
      </c>
      <c r="AB6754">
        <v>0</v>
      </c>
      <c r="AC6754" t="s">
        <v>39</v>
      </c>
      <c r="AD6754">
        <v>0</v>
      </c>
      <c r="AE6754" t="s">
        <v>40</v>
      </c>
      <c r="AF6754" t="s">
        <v>41</v>
      </c>
      <c r="AG6754" t="s">
        <v>42</v>
      </c>
      <c r="AH6754" t="s">
        <v>28</v>
      </c>
      <c r="AI6754">
        <v>-5.056</v>
      </c>
      <c r="AJ6754">
        <v>3.3433839500000002</v>
      </c>
    </row>
    <row r="6755" spans="1:36" x14ac:dyDescent="0.3">
      <c r="A6755">
        <v>6526</v>
      </c>
      <c r="B6755" t="s">
        <v>27</v>
      </c>
      <c r="C6755" t="s">
        <v>28</v>
      </c>
      <c r="D6755" t="s">
        <v>29</v>
      </c>
      <c r="E6755" t="s">
        <v>30</v>
      </c>
      <c r="F6755" t="s">
        <v>31</v>
      </c>
      <c r="G6755" t="s">
        <v>51</v>
      </c>
      <c r="H6755" t="s">
        <v>52</v>
      </c>
      <c r="I6755" s="4" t="s">
        <v>314</v>
      </c>
      <c r="J6755" s="1">
        <f>((((bot_orders[[#This Row],[cTime]]/ 1000)+3*3600) / 86400) + DATE(1970,1,1))</f>
        <v>45782.996516597224</v>
      </c>
      <c r="K6755" s="4" t="s">
        <v>320</v>
      </c>
      <c r="L6755" s="1">
        <f>((((bot_orders[[#This Row],[uTime]]/ 1000)+3*3600) / 86400) + DATE(1970,1,1))</f>
        <v>45783.014893993051</v>
      </c>
      <c r="M6755" t="s">
        <v>34</v>
      </c>
      <c r="N6755" t="s">
        <v>28</v>
      </c>
      <c r="O6755" t="s">
        <v>35</v>
      </c>
      <c r="P6755">
        <v>5.056</v>
      </c>
      <c r="Q6755" t="s">
        <v>36</v>
      </c>
      <c r="R6755" t="s">
        <v>37</v>
      </c>
      <c r="S6755">
        <v>0.65980000000000005</v>
      </c>
      <c r="T6755">
        <v>0.65980000000000005</v>
      </c>
      <c r="U6755">
        <v>5.056</v>
      </c>
      <c r="V6755">
        <v>-2.6687590000000001E-3</v>
      </c>
      <c r="W6755" t="s">
        <v>38</v>
      </c>
      <c r="X6755" s="4">
        <f>IF(bot_orders[[#This Row],[side]]="sell", bot_orders[[#This Row],[accFillSz]]*bot_orders[[#This Row],[avgPx]] + bot_orders[[#This Row],[fee]], -bot_orders[[#This Row],[accFillSz]]*bot_orders[[#This Row],[avgPx]])</f>
        <v>3.3332800410000001</v>
      </c>
      <c r="Y6755" s="4">
        <f>IF(bot_orders[[#This Row],[side]]="buy", bot_orders[[#This Row],[accFillSz]] + bot_orders[[#This Row],[fee]], -bot_orders[[#This Row],[accFillSz]])</f>
        <v>-5.056</v>
      </c>
      <c r="Z6755" s="4">
        <f>IF(bot_orders[[#This Row],[side]]="sell",bot_orders[[#This Row],[accFillSz]]*bot_orders[[#This Row],[avgPx]]+bot_orders[[#This Row],[fee]], 0)</f>
        <v>3.3332800410000001</v>
      </c>
      <c r="AA6755" s="4">
        <f>IF(bot_orders[[#This Row],[side]]="sell",-bot_orders[[#This Row],[accFillSz]],bot_orders[[#This Row],[accFillSz]]+bot_orders[[#This Row],[fee]])</f>
        <v>-5.056</v>
      </c>
      <c r="AB6755">
        <v>0</v>
      </c>
      <c r="AC6755" t="s">
        <v>39</v>
      </c>
      <c r="AD6755">
        <v>0</v>
      </c>
      <c r="AE6755" t="s">
        <v>40</v>
      </c>
      <c r="AF6755" t="s">
        <v>41</v>
      </c>
      <c r="AG6755" t="s">
        <v>42</v>
      </c>
      <c r="AH6755" t="s">
        <v>28</v>
      </c>
      <c r="AI6755">
        <v>-5.056</v>
      </c>
      <c r="AJ6755">
        <v>3.33328004</v>
      </c>
    </row>
    <row r="6756" spans="1:36" x14ac:dyDescent="0.3">
      <c r="A6756">
        <v>6527</v>
      </c>
      <c r="B6756" t="s">
        <v>27</v>
      </c>
      <c r="C6756" t="s">
        <v>28</v>
      </c>
      <c r="D6756" t="s">
        <v>29</v>
      </c>
      <c r="E6756" t="s">
        <v>30</v>
      </c>
      <c r="F6756" t="s">
        <v>31</v>
      </c>
      <c r="G6756" t="s">
        <v>53</v>
      </c>
      <c r="H6756" t="s">
        <v>54</v>
      </c>
      <c r="I6756" s="4" t="s">
        <v>314</v>
      </c>
      <c r="J6756" s="1">
        <f>((((bot_orders[[#This Row],[cTime]]/ 1000)+3*3600) / 86400) + DATE(1970,1,1))</f>
        <v>45782.996516597224</v>
      </c>
      <c r="K6756" s="4" t="s">
        <v>321</v>
      </c>
      <c r="L6756" s="1">
        <f>((((bot_orders[[#This Row],[uTime]]/ 1000)+3*3600) / 86400) + DATE(1970,1,1))</f>
        <v>45783.573649108796</v>
      </c>
      <c r="M6756" t="s">
        <v>34</v>
      </c>
      <c r="N6756" t="s">
        <v>28</v>
      </c>
      <c r="O6756" t="s">
        <v>35</v>
      </c>
      <c r="P6756">
        <v>5.056</v>
      </c>
      <c r="Q6756" t="s">
        <v>36</v>
      </c>
      <c r="R6756" t="s">
        <v>55</v>
      </c>
      <c r="S6756">
        <v>0.64390000000000003</v>
      </c>
      <c r="T6756">
        <v>0.64390000000000003</v>
      </c>
      <c r="U6756">
        <v>5.056</v>
      </c>
      <c r="V6756">
        <v>-4.0448000000000003E-3</v>
      </c>
      <c r="W6756" t="s">
        <v>39</v>
      </c>
      <c r="X6756" s="4">
        <f>IF(bot_orders[[#This Row],[side]]="sell", bot_orders[[#This Row],[accFillSz]]*bot_orders[[#This Row],[avgPx]] + bot_orders[[#This Row],[fee]], -bot_orders[[#This Row],[accFillSz]]*bot_orders[[#This Row],[avgPx]])</f>
        <v>-3.2555584</v>
      </c>
      <c r="Y6756" s="4">
        <f>IF(bot_orders[[#This Row],[side]]="buy", bot_orders[[#This Row],[accFillSz]] + bot_orders[[#This Row],[fee]], -bot_orders[[#This Row],[accFillSz]])</f>
        <v>5.0519552000000001</v>
      </c>
      <c r="Z6756" s="4">
        <f>IF(bot_orders[[#This Row],[side]]="sell",bot_orders[[#This Row],[accFillSz]]*bot_orders[[#This Row],[avgPx]]+bot_orders[[#This Row],[fee]], 0)</f>
        <v>0</v>
      </c>
      <c r="AA6756" s="4">
        <f>IF(bot_orders[[#This Row],[side]]="sell",-bot_orders[[#This Row],[accFillSz]],bot_orders[[#This Row],[accFillSz]]+bot_orders[[#This Row],[fee]])</f>
        <v>5.0519552000000001</v>
      </c>
      <c r="AB6756">
        <v>0</v>
      </c>
      <c r="AC6756" t="s">
        <v>38</v>
      </c>
      <c r="AD6756">
        <v>0</v>
      </c>
      <c r="AE6756" t="s">
        <v>40</v>
      </c>
      <c r="AF6756" t="s">
        <v>41</v>
      </c>
      <c r="AG6756" t="s">
        <v>42</v>
      </c>
      <c r="AH6756" t="s">
        <v>28</v>
      </c>
      <c r="AI6756">
        <v>5.0519552000000001</v>
      </c>
      <c r="AJ6756">
        <v>-3.2555584</v>
      </c>
    </row>
    <row r="6757" spans="1:36" x14ac:dyDescent="0.3">
      <c r="A6757">
        <v>6528</v>
      </c>
      <c r="B6757" t="s">
        <v>27</v>
      </c>
      <c r="C6757" t="s">
        <v>28</v>
      </c>
      <c r="D6757" t="s">
        <v>29</v>
      </c>
      <c r="E6757" t="s">
        <v>30</v>
      </c>
      <c r="F6757" t="s">
        <v>31</v>
      </c>
      <c r="G6757" t="s">
        <v>56</v>
      </c>
      <c r="H6757" t="s">
        <v>57</v>
      </c>
      <c r="I6757" s="4" t="s">
        <v>314</v>
      </c>
      <c r="J6757" s="1">
        <f>((((bot_orders[[#This Row],[cTime]]/ 1000)+3*3600) / 86400) + DATE(1970,1,1))</f>
        <v>45782.996516597224</v>
      </c>
      <c r="K6757" s="4" t="s">
        <v>322</v>
      </c>
      <c r="L6757" s="1">
        <f>((((bot_orders[[#This Row],[uTime]]/ 1000)+3*3600) / 86400) + DATE(1970,1,1))</f>
        <v>45783.474690821764</v>
      </c>
      <c r="M6757" t="s">
        <v>34</v>
      </c>
      <c r="N6757" t="s">
        <v>28</v>
      </c>
      <c r="O6757" t="s">
        <v>35</v>
      </c>
      <c r="P6757">
        <v>5.056</v>
      </c>
      <c r="Q6757" t="s">
        <v>36</v>
      </c>
      <c r="R6757" t="s">
        <v>55</v>
      </c>
      <c r="S6757">
        <v>0.64580000000000004</v>
      </c>
      <c r="T6757">
        <v>0.64580000000000004</v>
      </c>
      <c r="U6757">
        <v>5.056</v>
      </c>
      <c r="V6757">
        <v>-4.0448000000000003E-3</v>
      </c>
      <c r="W6757" t="s">
        <v>39</v>
      </c>
      <c r="X6757" s="4">
        <f>IF(bot_orders[[#This Row],[side]]="sell", bot_orders[[#This Row],[accFillSz]]*bot_orders[[#This Row],[avgPx]] + bot_orders[[#This Row],[fee]], -bot_orders[[#This Row],[accFillSz]]*bot_orders[[#This Row],[avgPx]])</f>
        <v>-3.2651648000000004</v>
      </c>
      <c r="Y6757" s="4">
        <f>IF(bot_orders[[#This Row],[side]]="buy", bot_orders[[#This Row],[accFillSz]] + bot_orders[[#This Row],[fee]], -bot_orders[[#This Row],[accFillSz]])</f>
        <v>5.0519552000000001</v>
      </c>
      <c r="Z6757" s="4">
        <f>IF(bot_orders[[#This Row],[side]]="sell",bot_orders[[#This Row],[accFillSz]]*bot_orders[[#This Row],[avgPx]]+bot_orders[[#This Row],[fee]], 0)</f>
        <v>0</v>
      </c>
      <c r="AA6757" s="4">
        <f>IF(bot_orders[[#This Row],[side]]="sell",-bot_orders[[#This Row],[accFillSz]],bot_orders[[#This Row],[accFillSz]]+bot_orders[[#This Row],[fee]])</f>
        <v>5.0519552000000001</v>
      </c>
      <c r="AB6757">
        <v>0</v>
      </c>
      <c r="AC6757" t="s">
        <v>38</v>
      </c>
      <c r="AD6757">
        <v>0</v>
      </c>
      <c r="AE6757" t="s">
        <v>40</v>
      </c>
      <c r="AF6757" t="s">
        <v>41</v>
      </c>
      <c r="AG6757" t="s">
        <v>42</v>
      </c>
      <c r="AH6757" t="s">
        <v>28</v>
      </c>
      <c r="AI6757">
        <v>5.0519552000000001</v>
      </c>
      <c r="AJ6757">
        <v>-3.2651648</v>
      </c>
    </row>
    <row r="6758" spans="1:36" x14ac:dyDescent="0.3">
      <c r="A6758">
        <v>6529</v>
      </c>
      <c r="B6758" t="s">
        <v>27</v>
      </c>
      <c r="C6758" t="s">
        <v>28</v>
      </c>
      <c r="D6758" t="s">
        <v>29</v>
      </c>
      <c r="E6758" t="s">
        <v>30</v>
      </c>
      <c r="F6758" t="s">
        <v>31</v>
      </c>
      <c r="G6758" t="s">
        <v>58</v>
      </c>
      <c r="H6758" t="s">
        <v>59</v>
      </c>
      <c r="I6758" s="4" t="s">
        <v>314</v>
      </c>
      <c r="J6758" s="1">
        <f>((((bot_orders[[#This Row],[cTime]]/ 1000)+3*3600) / 86400) + DATE(1970,1,1))</f>
        <v>45782.996516597224</v>
      </c>
      <c r="K6758" s="4" t="s">
        <v>323</v>
      </c>
      <c r="L6758" s="1">
        <f>((((bot_orders[[#This Row],[uTime]]/ 1000)+3*3600) / 86400) + DATE(1970,1,1))</f>
        <v>45783.472304236115</v>
      </c>
      <c r="M6758" t="s">
        <v>34</v>
      </c>
      <c r="N6758" t="s">
        <v>28</v>
      </c>
      <c r="O6758" t="s">
        <v>35</v>
      </c>
      <c r="P6758">
        <v>5.056</v>
      </c>
      <c r="Q6758" t="s">
        <v>36</v>
      </c>
      <c r="R6758" t="s">
        <v>55</v>
      </c>
      <c r="S6758">
        <v>0.64780000000000004</v>
      </c>
      <c r="T6758">
        <v>0.64780000000000004</v>
      </c>
      <c r="U6758">
        <v>5.056</v>
      </c>
      <c r="V6758">
        <v>-4.0448000000000003E-3</v>
      </c>
      <c r="W6758" t="s">
        <v>39</v>
      </c>
      <c r="X6758" s="4">
        <f>IF(bot_orders[[#This Row],[side]]="sell", bot_orders[[#This Row],[accFillSz]]*bot_orders[[#This Row],[avgPx]] + bot_orders[[#This Row],[fee]], -bot_orders[[#This Row],[accFillSz]]*bot_orders[[#This Row],[avgPx]])</f>
        <v>-3.2752768000000003</v>
      </c>
      <c r="Y6758" s="4">
        <f>IF(bot_orders[[#This Row],[side]]="buy", bot_orders[[#This Row],[accFillSz]] + bot_orders[[#This Row],[fee]], -bot_orders[[#This Row],[accFillSz]])</f>
        <v>5.0519552000000001</v>
      </c>
      <c r="Z6758" s="4">
        <f>IF(bot_orders[[#This Row],[side]]="sell",bot_orders[[#This Row],[accFillSz]]*bot_orders[[#This Row],[avgPx]]+bot_orders[[#This Row],[fee]], 0)</f>
        <v>0</v>
      </c>
      <c r="AA6758" s="4">
        <f>IF(bot_orders[[#This Row],[side]]="sell",-bot_orders[[#This Row],[accFillSz]],bot_orders[[#This Row],[accFillSz]]+bot_orders[[#This Row],[fee]])</f>
        <v>5.0519552000000001</v>
      </c>
      <c r="AB6758">
        <v>0</v>
      </c>
      <c r="AC6758" t="s">
        <v>38</v>
      </c>
      <c r="AD6758">
        <v>0</v>
      </c>
      <c r="AE6758" t="s">
        <v>40</v>
      </c>
      <c r="AF6758" t="s">
        <v>41</v>
      </c>
      <c r="AG6758" t="s">
        <v>42</v>
      </c>
      <c r="AH6758" t="s">
        <v>28</v>
      </c>
      <c r="AI6758">
        <v>5.0519552000000001</v>
      </c>
      <c r="AJ6758">
        <v>-3.2752767999999999</v>
      </c>
    </row>
    <row r="6759" spans="1:36" x14ac:dyDescent="0.3">
      <c r="A6759">
        <v>6530</v>
      </c>
      <c r="B6759" t="s">
        <v>27</v>
      </c>
      <c r="C6759" t="s">
        <v>28</v>
      </c>
      <c r="D6759" t="s">
        <v>29</v>
      </c>
      <c r="E6759" t="s">
        <v>30</v>
      </c>
      <c r="F6759" t="s">
        <v>31</v>
      </c>
      <c r="G6759" t="s">
        <v>60</v>
      </c>
      <c r="H6759" t="s">
        <v>61</v>
      </c>
      <c r="I6759" s="4" t="s">
        <v>314</v>
      </c>
      <c r="J6759" s="1">
        <f>((((bot_orders[[#This Row],[cTime]]/ 1000)+3*3600) / 86400) + DATE(1970,1,1))</f>
        <v>45782.996516597224</v>
      </c>
      <c r="K6759" s="4" t="s">
        <v>324</v>
      </c>
      <c r="L6759" s="1">
        <f>((((bot_orders[[#This Row],[uTime]]/ 1000)+3*3600) / 86400) + DATE(1970,1,1))</f>
        <v>45783.470008009259</v>
      </c>
      <c r="M6759" t="s">
        <v>34</v>
      </c>
      <c r="N6759" t="s">
        <v>28</v>
      </c>
      <c r="O6759" t="s">
        <v>35</v>
      </c>
      <c r="P6759">
        <v>5.056</v>
      </c>
      <c r="Q6759" t="s">
        <v>36</v>
      </c>
      <c r="R6759" t="s">
        <v>55</v>
      </c>
      <c r="S6759">
        <v>0.64980000000000004</v>
      </c>
      <c r="T6759">
        <v>0.64980000000000004</v>
      </c>
      <c r="U6759">
        <v>5.056</v>
      </c>
      <c r="V6759">
        <v>-4.0448000000000003E-3</v>
      </c>
      <c r="W6759" t="s">
        <v>39</v>
      </c>
      <c r="X6759" s="4">
        <f>IF(bot_orders[[#This Row],[side]]="sell", bot_orders[[#This Row],[accFillSz]]*bot_orders[[#This Row],[avgPx]] + bot_orders[[#This Row],[fee]], -bot_orders[[#This Row],[accFillSz]]*bot_orders[[#This Row],[avgPx]])</f>
        <v>-3.2853888000000002</v>
      </c>
      <c r="Y6759" s="4">
        <f>IF(bot_orders[[#This Row],[side]]="buy", bot_orders[[#This Row],[accFillSz]] + bot_orders[[#This Row],[fee]], -bot_orders[[#This Row],[accFillSz]])</f>
        <v>5.0519552000000001</v>
      </c>
      <c r="Z6759" s="4">
        <f>IF(bot_orders[[#This Row],[side]]="sell",bot_orders[[#This Row],[accFillSz]]*bot_orders[[#This Row],[avgPx]]+bot_orders[[#This Row],[fee]], 0)</f>
        <v>0</v>
      </c>
      <c r="AA6759" s="4">
        <f>IF(bot_orders[[#This Row],[side]]="sell",-bot_orders[[#This Row],[accFillSz]],bot_orders[[#This Row],[accFillSz]]+bot_orders[[#This Row],[fee]])</f>
        <v>5.0519552000000001</v>
      </c>
      <c r="AB6759">
        <v>0</v>
      </c>
      <c r="AC6759" t="s">
        <v>38</v>
      </c>
      <c r="AD6759">
        <v>0</v>
      </c>
      <c r="AE6759" t="s">
        <v>40</v>
      </c>
      <c r="AF6759" t="s">
        <v>41</v>
      </c>
      <c r="AG6759" t="s">
        <v>42</v>
      </c>
      <c r="AH6759" t="s">
        <v>28</v>
      </c>
      <c r="AI6759">
        <v>5.0519552000000001</v>
      </c>
      <c r="AJ6759">
        <v>-3.2853888000000002</v>
      </c>
    </row>
    <row r="6760" spans="1:36" x14ac:dyDescent="0.3">
      <c r="A6760">
        <v>6531</v>
      </c>
      <c r="B6760" t="s">
        <v>27</v>
      </c>
      <c r="C6760" t="s">
        <v>28</v>
      </c>
      <c r="D6760" t="s">
        <v>29</v>
      </c>
      <c r="E6760" t="s">
        <v>30</v>
      </c>
      <c r="F6760" t="s">
        <v>31</v>
      </c>
      <c r="G6760" t="s">
        <v>62</v>
      </c>
      <c r="H6760" t="s">
        <v>63</v>
      </c>
      <c r="I6760" s="4" t="s">
        <v>314</v>
      </c>
      <c r="J6760" s="1">
        <f>((((bot_orders[[#This Row],[cTime]]/ 1000)+3*3600) / 86400) + DATE(1970,1,1))</f>
        <v>45782.996516597224</v>
      </c>
      <c r="K6760" s="4" t="s">
        <v>325</v>
      </c>
      <c r="L6760" s="1">
        <f>((((bot_orders[[#This Row],[uTime]]/ 1000)+3*3600) / 86400) + DATE(1970,1,1))</f>
        <v>45782.996551539356</v>
      </c>
      <c r="M6760" t="s">
        <v>34</v>
      </c>
      <c r="N6760" t="s">
        <v>28</v>
      </c>
      <c r="O6760" t="s">
        <v>35</v>
      </c>
      <c r="P6760">
        <v>5.056</v>
      </c>
      <c r="Q6760" t="s">
        <v>36</v>
      </c>
      <c r="R6760" t="s">
        <v>55</v>
      </c>
      <c r="S6760">
        <v>0.65180000000000005</v>
      </c>
      <c r="T6760">
        <v>0.65180000000000005</v>
      </c>
      <c r="U6760">
        <v>5.056</v>
      </c>
      <c r="V6760">
        <v>-4.0448000000000003E-3</v>
      </c>
      <c r="W6760" t="s">
        <v>39</v>
      </c>
      <c r="X6760" s="4">
        <f>IF(bot_orders[[#This Row],[side]]="sell", bot_orders[[#This Row],[accFillSz]]*bot_orders[[#This Row],[avgPx]] + bot_orders[[#This Row],[fee]], -bot_orders[[#This Row],[accFillSz]]*bot_orders[[#This Row],[avgPx]])</f>
        <v>-3.2955008000000001</v>
      </c>
      <c r="Y6760" s="4">
        <f>IF(bot_orders[[#This Row],[side]]="buy", bot_orders[[#This Row],[accFillSz]] + bot_orders[[#This Row],[fee]], -bot_orders[[#This Row],[accFillSz]])</f>
        <v>5.0519552000000001</v>
      </c>
      <c r="Z6760" s="4">
        <f>IF(bot_orders[[#This Row],[side]]="sell",bot_orders[[#This Row],[accFillSz]]*bot_orders[[#This Row],[avgPx]]+bot_orders[[#This Row],[fee]], 0)</f>
        <v>0</v>
      </c>
      <c r="AA6760" s="4">
        <f>IF(bot_orders[[#This Row],[side]]="sell",-bot_orders[[#This Row],[accFillSz]],bot_orders[[#This Row],[accFillSz]]+bot_orders[[#This Row],[fee]])</f>
        <v>5.0519552000000001</v>
      </c>
      <c r="AB6760">
        <v>0</v>
      </c>
      <c r="AC6760" t="s">
        <v>38</v>
      </c>
      <c r="AD6760">
        <v>0</v>
      </c>
      <c r="AE6760" t="s">
        <v>40</v>
      </c>
      <c r="AF6760" t="s">
        <v>41</v>
      </c>
      <c r="AG6760" t="s">
        <v>42</v>
      </c>
      <c r="AH6760" t="s">
        <v>28</v>
      </c>
      <c r="AI6760">
        <v>5.0519552000000001</v>
      </c>
      <c r="AJ6760">
        <v>-3.2955008000000001</v>
      </c>
    </row>
    <row r="6761" spans="1:36" x14ac:dyDescent="0.3">
      <c r="A6761">
        <v>6532</v>
      </c>
      <c r="B6761" t="s">
        <v>27</v>
      </c>
      <c r="C6761" t="s">
        <v>28</v>
      </c>
      <c r="D6761" t="s">
        <v>29</v>
      </c>
      <c r="E6761" t="s">
        <v>30</v>
      </c>
      <c r="F6761" t="s">
        <v>31</v>
      </c>
      <c r="G6761" t="s">
        <v>64</v>
      </c>
      <c r="H6761" t="s">
        <v>65</v>
      </c>
      <c r="I6761" s="4" t="s">
        <v>314</v>
      </c>
      <c r="J6761" s="1">
        <f>((((bot_orders[[#This Row],[cTime]]/ 1000)+3*3600) / 86400) + DATE(1970,1,1))</f>
        <v>45782.996516597224</v>
      </c>
      <c r="K6761" s="4" t="s">
        <v>326</v>
      </c>
      <c r="L6761" s="1">
        <f>((((bot_orders[[#This Row],[uTime]]/ 1000)+3*3600) / 86400) + DATE(1970,1,1))</f>
        <v>45782.996516655097</v>
      </c>
      <c r="M6761" t="s">
        <v>34</v>
      </c>
      <c r="N6761" t="s">
        <v>28</v>
      </c>
      <c r="O6761" t="s">
        <v>35</v>
      </c>
      <c r="P6761">
        <v>5.056</v>
      </c>
      <c r="Q6761" t="s">
        <v>36</v>
      </c>
      <c r="R6761" t="s">
        <v>55</v>
      </c>
      <c r="S6761">
        <v>0.65380000000000005</v>
      </c>
      <c r="T6761">
        <v>0.65200000000000002</v>
      </c>
      <c r="U6761">
        <v>5.056</v>
      </c>
      <c r="V6761">
        <v>-5.0559999999999997E-3</v>
      </c>
      <c r="W6761" t="s">
        <v>39</v>
      </c>
      <c r="X6761" s="4">
        <f>IF(bot_orders[[#This Row],[side]]="sell", bot_orders[[#This Row],[accFillSz]]*bot_orders[[#This Row],[avgPx]] + bot_orders[[#This Row],[fee]], -bot_orders[[#This Row],[accFillSz]]*bot_orders[[#This Row],[avgPx]])</f>
        <v>-3.2965120000000003</v>
      </c>
      <c r="Y6761" s="4">
        <f>IF(bot_orders[[#This Row],[side]]="buy", bot_orders[[#This Row],[accFillSz]] + bot_orders[[#This Row],[fee]], -bot_orders[[#This Row],[accFillSz]])</f>
        <v>5.0509440000000003</v>
      </c>
      <c r="Z6761" s="4">
        <f>IF(bot_orders[[#This Row],[side]]="sell",bot_orders[[#This Row],[accFillSz]]*bot_orders[[#This Row],[avgPx]]+bot_orders[[#This Row],[fee]], 0)</f>
        <v>0</v>
      </c>
      <c r="AA6761" s="4">
        <f>IF(bot_orders[[#This Row],[side]]="sell",-bot_orders[[#This Row],[accFillSz]],bot_orders[[#This Row],[accFillSz]]+bot_orders[[#This Row],[fee]])</f>
        <v>5.0509440000000003</v>
      </c>
      <c r="AB6761">
        <v>0</v>
      </c>
      <c r="AC6761" t="s">
        <v>38</v>
      </c>
      <c r="AD6761">
        <v>0</v>
      </c>
      <c r="AE6761" t="s">
        <v>40</v>
      </c>
      <c r="AF6761" t="s">
        <v>41</v>
      </c>
      <c r="AG6761" t="s">
        <v>42</v>
      </c>
      <c r="AH6761" t="s">
        <v>28</v>
      </c>
      <c r="AI6761">
        <v>5.0509440000000003</v>
      </c>
      <c r="AJ6761">
        <v>-3.2965119999999999</v>
      </c>
    </row>
    <row r="6762" spans="1:36" x14ac:dyDescent="0.3">
      <c r="A6762">
        <v>6533</v>
      </c>
      <c r="B6762" t="s">
        <v>27</v>
      </c>
      <c r="C6762" t="s">
        <v>28</v>
      </c>
      <c r="D6762" t="s">
        <v>29</v>
      </c>
      <c r="E6762" t="s">
        <v>30</v>
      </c>
      <c r="F6762" t="s">
        <v>31</v>
      </c>
      <c r="G6762" t="s">
        <v>66</v>
      </c>
      <c r="H6762" t="s">
        <v>67</v>
      </c>
      <c r="I6762" s="4" t="s">
        <v>314</v>
      </c>
      <c r="J6762" s="1">
        <f>((((bot_orders[[#This Row],[cTime]]/ 1000)+3*3600) / 86400) + DATE(1970,1,1))</f>
        <v>45782.996516597224</v>
      </c>
      <c r="K6762" s="4" t="s">
        <v>326</v>
      </c>
      <c r="L6762" s="1">
        <f>((((bot_orders[[#This Row],[uTime]]/ 1000)+3*3600) / 86400) + DATE(1970,1,1))</f>
        <v>45782.996516655097</v>
      </c>
      <c r="M6762" t="s">
        <v>34</v>
      </c>
      <c r="N6762" t="s">
        <v>28</v>
      </c>
      <c r="O6762" t="s">
        <v>35</v>
      </c>
      <c r="P6762">
        <v>5.056</v>
      </c>
      <c r="Q6762" t="s">
        <v>36</v>
      </c>
      <c r="R6762" t="s">
        <v>55</v>
      </c>
      <c r="S6762">
        <v>0.65580000000000005</v>
      </c>
      <c r="T6762">
        <v>0.65200000000000002</v>
      </c>
      <c r="U6762">
        <v>5.056</v>
      </c>
      <c r="V6762">
        <v>-5.0559999999999997E-3</v>
      </c>
      <c r="W6762" t="s">
        <v>39</v>
      </c>
      <c r="X6762" s="4">
        <f>IF(bot_orders[[#This Row],[side]]="sell", bot_orders[[#This Row],[accFillSz]]*bot_orders[[#This Row],[avgPx]] + bot_orders[[#This Row],[fee]], -bot_orders[[#This Row],[accFillSz]]*bot_orders[[#This Row],[avgPx]])</f>
        <v>-3.2965120000000003</v>
      </c>
      <c r="Y6762" s="4">
        <f>IF(bot_orders[[#This Row],[side]]="buy", bot_orders[[#This Row],[accFillSz]] + bot_orders[[#This Row],[fee]], -bot_orders[[#This Row],[accFillSz]])</f>
        <v>5.0509440000000003</v>
      </c>
      <c r="Z6762" s="4">
        <f>IF(bot_orders[[#This Row],[side]]="sell",bot_orders[[#This Row],[accFillSz]]*bot_orders[[#This Row],[avgPx]]+bot_orders[[#This Row],[fee]], 0)</f>
        <v>0</v>
      </c>
      <c r="AA6762" s="4">
        <f>IF(bot_orders[[#This Row],[side]]="sell",-bot_orders[[#This Row],[accFillSz]],bot_orders[[#This Row],[accFillSz]]+bot_orders[[#This Row],[fee]])</f>
        <v>5.0509440000000003</v>
      </c>
      <c r="AB6762">
        <v>0</v>
      </c>
      <c r="AC6762" t="s">
        <v>38</v>
      </c>
      <c r="AD6762">
        <v>0</v>
      </c>
      <c r="AE6762" t="s">
        <v>40</v>
      </c>
      <c r="AF6762" t="s">
        <v>41</v>
      </c>
      <c r="AG6762" t="s">
        <v>42</v>
      </c>
      <c r="AH6762" t="s">
        <v>28</v>
      </c>
      <c r="AI6762">
        <v>5.0509440000000003</v>
      </c>
      <c r="AJ6762">
        <v>-3.2965119999999999</v>
      </c>
    </row>
    <row r="6763" spans="1:36" x14ac:dyDescent="0.3">
      <c r="A6763">
        <v>6534</v>
      </c>
      <c r="B6763" t="s">
        <v>27</v>
      </c>
      <c r="C6763" t="s">
        <v>28</v>
      </c>
      <c r="D6763" t="s">
        <v>29</v>
      </c>
      <c r="E6763" t="s">
        <v>30</v>
      </c>
      <c r="F6763" t="s">
        <v>31</v>
      </c>
      <c r="G6763" t="s">
        <v>68</v>
      </c>
      <c r="H6763" t="s">
        <v>69</v>
      </c>
      <c r="I6763" s="4" t="s">
        <v>314</v>
      </c>
      <c r="J6763" s="1">
        <f>((((bot_orders[[#This Row],[cTime]]/ 1000)+3*3600) / 86400) + DATE(1970,1,1))</f>
        <v>45782.996516597224</v>
      </c>
      <c r="K6763" s="4" t="s">
        <v>326</v>
      </c>
      <c r="L6763" s="1">
        <f>((((bot_orders[[#This Row],[uTime]]/ 1000)+3*3600) / 86400) + DATE(1970,1,1))</f>
        <v>45782.996516655097</v>
      </c>
      <c r="M6763" t="s">
        <v>34</v>
      </c>
      <c r="N6763" t="s">
        <v>28</v>
      </c>
      <c r="O6763" t="s">
        <v>35</v>
      </c>
      <c r="P6763">
        <v>2.1480000000000001</v>
      </c>
      <c r="Q6763" t="s">
        <v>36</v>
      </c>
      <c r="R6763" t="s">
        <v>55</v>
      </c>
      <c r="S6763">
        <v>0.65780000000000005</v>
      </c>
      <c r="T6763">
        <v>0.65200000000000002</v>
      </c>
      <c r="U6763">
        <v>2.1480000000000001</v>
      </c>
      <c r="V6763">
        <v>-2.1480000000000002E-3</v>
      </c>
      <c r="W6763" t="s">
        <v>39</v>
      </c>
      <c r="X6763" s="4">
        <f>IF(bot_orders[[#This Row],[side]]="sell", bot_orders[[#This Row],[accFillSz]]*bot_orders[[#This Row],[avgPx]] + bot_orders[[#This Row],[fee]], -bot_orders[[#This Row],[accFillSz]]*bot_orders[[#This Row],[avgPx]])</f>
        <v>-1.4004960000000002</v>
      </c>
      <c r="Y6763" s="4">
        <f>IF(bot_orders[[#This Row],[side]]="buy", bot_orders[[#This Row],[accFillSz]] + bot_orders[[#This Row],[fee]], -bot_orders[[#This Row],[accFillSz]])</f>
        <v>2.1458520000000001</v>
      </c>
      <c r="Z6763" s="4">
        <f>IF(bot_orders[[#This Row],[side]]="sell",bot_orders[[#This Row],[accFillSz]]*bot_orders[[#This Row],[avgPx]]+bot_orders[[#This Row],[fee]], 0)</f>
        <v>0</v>
      </c>
      <c r="AA6763" s="4">
        <f>IF(bot_orders[[#This Row],[side]]="sell",-bot_orders[[#This Row],[accFillSz]],bot_orders[[#This Row],[accFillSz]]+bot_orders[[#This Row],[fee]])</f>
        <v>2.1458520000000001</v>
      </c>
      <c r="AB6763">
        <v>0</v>
      </c>
      <c r="AC6763" t="s">
        <v>38</v>
      </c>
      <c r="AD6763">
        <v>0</v>
      </c>
      <c r="AE6763" t="s">
        <v>40</v>
      </c>
      <c r="AF6763" t="s">
        <v>41</v>
      </c>
      <c r="AG6763" t="s">
        <v>42</v>
      </c>
      <c r="AH6763" t="s">
        <v>28</v>
      </c>
      <c r="AI6763">
        <v>2.1458520000000001</v>
      </c>
      <c r="AJ6763">
        <v>-1.400496</v>
      </c>
    </row>
    <row r="6764" spans="1:36" x14ac:dyDescent="0.3">
      <c r="A6764">
        <v>6535</v>
      </c>
      <c r="B6764" t="s">
        <v>27</v>
      </c>
      <c r="C6764" t="s">
        <v>28</v>
      </c>
      <c r="D6764" t="s">
        <v>29</v>
      </c>
      <c r="E6764" t="s">
        <v>30</v>
      </c>
      <c r="F6764" t="s">
        <v>31</v>
      </c>
      <c r="G6764" t="s">
        <v>64</v>
      </c>
      <c r="H6764" t="s">
        <v>70</v>
      </c>
      <c r="I6764" s="4" t="s">
        <v>327</v>
      </c>
      <c r="J6764" s="1">
        <f>((((bot_orders[[#This Row],[cTime]]/ 1000)+3*3600) / 86400) + DATE(1970,1,1))</f>
        <v>45782.996516666666</v>
      </c>
      <c r="K6764" s="4" t="s">
        <v>328</v>
      </c>
      <c r="L6764" s="1">
        <f>((((bot_orders[[#This Row],[uTime]]/ 1000)+3*3600) / 86400) + DATE(1970,1,1))</f>
        <v>45783.003180277781</v>
      </c>
      <c r="M6764" t="s">
        <v>34</v>
      </c>
      <c r="N6764" t="s">
        <v>28</v>
      </c>
      <c r="O6764" t="s">
        <v>35</v>
      </c>
      <c r="P6764">
        <v>5.05</v>
      </c>
      <c r="Q6764" t="s">
        <v>36</v>
      </c>
      <c r="R6764" t="s">
        <v>37</v>
      </c>
      <c r="S6764">
        <v>0.65580000000000005</v>
      </c>
      <c r="T6764">
        <v>0.65580000000000005</v>
      </c>
      <c r="U6764">
        <v>5.05</v>
      </c>
      <c r="V6764">
        <v>-2.6494320000000002E-3</v>
      </c>
      <c r="W6764" t="s">
        <v>38</v>
      </c>
      <c r="X6764" s="4">
        <f>IF(bot_orders[[#This Row],[side]]="sell", bot_orders[[#This Row],[accFillSz]]*bot_orders[[#This Row],[avgPx]] + bot_orders[[#This Row],[fee]], -bot_orders[[#This Row],[accFillSz]]*bot_orders[[#This Row],[avgPx]])</f>
        <v>3.3091405680000001</v>
      </c>
      <c r="Y6764" s="4">
        <f>IF(bot_orders[[#This Row],[side]]="buy", bot_orders[[#This Row],[accFillSz]] + bot_orders[[#This Row],[fee]], -bot_orders[[#This Row],[accFillSz]])</f>
        <v>-5.05</v>
      </c>
      <c r="Z6764" s="4">
        <f>IF(bot_orders[[#This Row],[side]]="sell",bot_orders[[#This Row],[accFillSz]]*bot_orders[[#This Row],[avgPx]]+bot_orders[[#This Row],[fee]], 0)</f>
        <v>3.3091405680000001</v>
      </c>
      <c r="AA6764" s="4">
        <f>IF(bot_orders[[#This Row],[side]]="sell",-bot_orders[[#This Row],[accFillSz]],bot_orders[[#This Row],[accFillSz]]+bot_orders[[#This Row],[fee]])</f>
        <v>-5.05</v>
      </c>
      <c r="AB6764">
        <v>0</v>
      </c>
      <c r="AC6764" t="s">
        <v>39</v>
      </c>
      <c r="AD6764">
        <v>0</v>
      </c>
      <c r="AE6764" t="s">
        <v>40</v>
      </c>
      <c r="AF6764" t="s">
        <v>41</v>
      </c>
      <c r="AG6764" t="s">
        <v>42</v>
      </c>
      <c r="AH6764" t="s">
        <v>28</v>
      </c>
      <c r="AI6764">
        <v>-5.05</v>
      </c>
      <c r="AJ6764">
        <v>3.3091405699999998</v>
      </c>
    </row>
    <row r="6765" spans="1:36" x14ac:dyDescent="0.3">
      <c r="A6765">
        <v>6536</v>
      </c>
      <c r="B6765" t="s">
        <v>27</v>
      </c>
      <c r="C6765" t="s">
        <v>28</v>
      </c>
      <c r="D6765" t="s">
        <v>29</v>
      </c>
      <c r="E6765" t="s">
        <v>30</v>
      </c>
      <c r="F6765" t="s">
        <v>31</v>
      </c>
      <c r="G6765" t="s">
        <v>66</v>
      </c>
      <c r="H6765" t="s">
        <v>71</v>
      </c>
      <c r="I6765" s="4" t="s">
        <v>327</v>
      </c>
      <c r="J6765" s="1">
        <f>((((bot_orders[[#This Row],[cTime]]/ 1000)+3*3600) / 86400) + DATE(1970,1,1))</f>
        <v>45782.996516666666</v>
      </c>
      <c r="K6765" s="4" t="s">
        <v>329</v>
      </c>
      <c r="L6765" s="1">
        <f>((((bot_orders[[#This Row],[uTime]]/ 1000)+3*3600) / 86400) + DATE(1970,1,1))</f>
        <v>45783.011353414353</v>
      </c>
      <c r="M6765" t="s">
        <v>34</v>
      </c>
      <c r="N6765" t="s">
        <v>28</v>
      </c>
      <c r="O6765" t="s">
        <v>35</v>
      </c>
      <c r="P6765">
        <v>5.05</v>
      </c>
      <c r="Q6765" t="s">
        <v>36</v>
      </c>
      <c r="R6765" t="s">
        <v>37</v>
      </c>
      <c r="S6765">
        <v>0.65780000000000005</v>
      </c>
      <c r="T6765">
        <v>0.65780000000000005</v>
      </c>
      <c r="U6765">
        <v>5.05</v>
      </c>
      <c r="V6765">
        <v>-2.6575119999999999E-3</v>
      </c>
      <c r="W6765" t="s">
        <v>38</v>
      </c>
      <c r="X6765" s="4">
        <f>IF(bot_orders[[#This Row],[side]]="sell", bot_orders[[#This Row],[accFillSz]]*bot_orders[[#This Row],[avgPx]] + bot_orders[[#This Row],[fee]], -bot_orders[[#This Row],[accFillSz]]*bot_orders[[#This Row],[avgPx]])</f>
        <v>3.3192324880000004</v>
      </c>
      <c r="Y6765" s="4">
        <f>IF(bot_orders[[#This Row],[side]]="buy", bot_orders[[#This Row],[accFillSz]] + bot_orders[[#This Row],[fee]], -bot_orders[[#This Row],[accFillSz]])</f>
        <v>-5.05</v>
      </c>
      <c r="Z6765" s="4">
        <f>IF(bot_orders[[#This Row],[side]]="sell",bot_orders[[#This Row],[accFillSz]]*bot_orders[[#This Row],[avgPx]]+bot_orders[[#This Row],[fee]], 0)</f>
        <v>3.3192324880000004</v>
      </c>
      <c r="AA6765" s="4">
        <f>IF(bot_orders[[#This Row],[side]]="sell",-bot_orders[[#This Row],[accFillSz]],bot_orders[[#This Row],[accFillSz]]+bot_orders[[#This Row],[fee]])</f>
        <v>-5.05</v>
      </c>
      <c r="AB6765">
        <v>0</v>
      </c>
      <c r="AC6765" t="s">
        <v>39</v>
      </c>
      <c r="AD6765">
        <v>0</v>
      </c>
      <c r="AE6765" t="s">
        <v>40</v>
      </c>
      <c r="AF6765" t="s">
        <v>41</v>
      </c>
      <c r="AG6765" t="s">
        <v>42</v>
      </c>
      <c r="AH6765" t="s">
        <v>28</v>
      </c>
      <c r="AI6765">
        <v>-5.05</v>
      </c>
      <c r="AJ6765">
        <v>3.3192324900000001</v>
      </c>
    </row>
    <row r="6766" spans="1:36" x14ac:dyDescent="0.3">
      <c r="A6766">
        <v>6537</v>
      </c>
      <c r="B6766" t="s">
        <v>27</v>
      </c>
      <c r="C6766" t="s">
        <v>28</v>
      </c>
      <c r="D6766" t="s">
        <v>29</v>
      </c>
      <c r="E6766" t="s">
        <v>30</v>
      </c>
      <c r="F6766" t="s">
        <v>31</v>
      </c>
      <c r="G6766" t="s">
        <v>62</v>
      </c>
      <c r="H6766" t="s">
        <v>72</v>
      </c>
      <c r="I6766" s="4" t="s">
        <v>330</v>
      </c>
      <c r="J6766" s="1">
        <f>((((bot_orders[[#This Row],[cTime]]/ 1000)+3*3600) / 86400) + DATE(1970,1,1))</f>
        <v>45782.996551562501</v>
      </c>
      <c r="K6766" s="4" t="s">
        <v>331</v>
      </c>
      <c r="L6766" s="1">
        <f>((((bot_orders[[#This Row],[uTime]]/ 1000)+3*3600) / 86400) + DATE(1970,1,1))</f>
        <v>45782.999251168978</v>
      </c>
      <c r="M6766" t="s">
        <v>34</v>
      </c>
      <c r="N6766" t="s">
        <v>28</v>
      </c>
      <c r="O6766" t="s">
        <v>35</v>
      </c>
      <c r="P6766">
        <v>5.0510000000000002</v>
      </c>
      <c r="Q6766" t="s">
        <v>36</v>
      </c>
      <c r="R6766" t="s">
        <v>37</v>
      </c>
      <c r="S6766">
        <v>0.65380000000000005</v>
      </c>
      <c r="T6766">
        <v>0.65380000000000005</v>
      </c>
      <c r="U6766">
        <v>5.0510000000000002</v>
      </c>
      <c r="V6766">
        <v>-2.6418750000000001E-3</v>
      </c>
      <c r="W6766" t="s">
        <v>38</v>
      </c>
      <c r="X6766" s="4">
        <f>IF(bot_orders[[#This Row],[side]]="sell", bot_orders[[#This Row],[accFillSz]]*bot_orders[[#This Row],[avgPx]] + bot_orders[[#This Row],[fee]], -bot_orders[[#This Row],[accFillSz]]*bot_orders[[#This Row],[avgPx]])</f>
        <v>3.2997019250000004</v>
      </c>
      <c r="Y6766" s="4">
        <f>IF(bot_orders[[#This Row],[side]]="buy", bot_orders[[#This Row],[accFillSz]] + bot_orders[[#This Row],[fee]], -bot_orders[[#This Row],[accFillSz]])</f>
        <v>-5.0510000000000002</v>
      </c>
      <c r="Z6766" s="4">
        <f>IF(bot_orders[[#This Row],[side]]="sell",bot_orders[[#This Row],[accFillSz]]*bot_orders[[#This Row],[avgPx]]+bot_orders[[#This Row],[fee]], 0)</f>
        <v>3.2997019250000004</v>
      </c>
      <c r="AA6766" s="4">
        <f>IF(bot_orders[[#This Row],[side]]="sell",-bot_orders[[#This Row],[accFillSz]],bot_orders[[#This Row],[accFillSz]]+bot_orders[[#This Row],[fee]])</f>
        <v>-5.0510000000000002</v>
      </c>
      <c r="AB6766">
        <v>0</v>
      </c>
      <c r="AC6766" t="s">
        <v>39</v>
      </c>
      <c r="AD6766">
        <v>0</v>
      </c>
      <c r="AE6766" t="s">
        <v>40</v>
      </c>
      <c r="AF6766" t="s">
        <v>41</v>
      </c>
      <c r="AG6766" t="s">
        <v>42</v>
      </c>
      <c r="AH6766" t="s">
        <v>28</v>
      </c>
      <c r="AI6766">
        <v>-5.0510000000000002</v>
      </c>
      <c r="AJ6766">
        <v>3.2997019299999999</v>
      </c>
    </row>
    <row r="6767" spans="1:36" x14ac:dyDescent="0.3">
      <c r="A6767">
        <v>6538</v>
      </c>
      <c r="B6767" t="s">
        <v>27</v>
      </c>
      <c r="C6767" t="s">
        <v>28</v>
      </c>
      <c r="D6767" t="s">
        <v>29</v>
      </c>
      <c r="E6767" t="s">
        <v>30</v>
      </c>
      <c r="F6767" t="s">
        <v>31</v>
      </c>
      <c r="G6767" t="s">
        <v>73</v>
      </c>
      <c r="H6767" t="s">
        <v>74</v>
      </c>
      <c r="I6767" s="4" t="s">
        <v>332</v>
      </c>
      <c r="J6767" s="1">
        <f>((((bot_orders[[#This Row],[cTime]]/ 1000)+3*3600) / 86400) + DATE(1970,1,1))</f>
        <v>45782.999251180561</v>
      </c>
      <c r="K6767" s="4" t="s">
        <v>333</v>
      </c>
      <c r="L6767" s="1">
        <f>((((bot_orders[[#This Row],[uTime]]/ 1000)+3*3600) / 86400) + DATE(1970,1,1))</f>
        <v>45783.000255590276</v>
      </c>
      <c r="M6767" t="s">
        <v>34</v>
      </c>
      <c r="N6767" t="s">
        <v>28</v>
      </c>
      <c r="O6767" t="s">
        <v>35</v>
      </c>
      <c r="P6767">
        <v>5.056</v>
      </c>
      <c r="Q6767" t="s">
        <v>36</v>
      </c>
      <c r="R6767" t="s">
        <v>55</v>
      </c>
      <c r="S6767">
        <v>0.65180000000000005</v>
      </c>
      <c r="T6767">
        <v>0.65180000000000005</v>
      </c>
      <c r="U6767">
        <v>5.056</v>
      </c>
      <c r="V6767">
        <v>-4.0448000000000003E-3</v>
      </c>
      <c r="W6767" t="s">
        <v>39</v>
      </c>
      <c r="X6767" s="4">
        <f>IF(bot_orders[[#This Row],[side]]="sell", bot_orders[[#This Row],[accFillSz]]*bot_orders[[#This Row],[avgPx]] + bot_orders[[#This Row],[fee]], -bot_orders[[#This Row],[accFillSz]]*bot_orders[[#This Row],[avgPx]])</f>
        <v>-3.2955008000000001</v>
      </c>
      <c r="Y6767" s="4">
        <f>IF(bot_orders[[#This Row],[side]]="buy", bot_orders[[#This Row],[accFillSz]] + bot_orders[[#This Row],[fee]], -bot_orders[[#This Row],[accFillSz]])</f>
        <v>5.0519552000000001</v>
      </c>
      <c r="Z6767" s="4">
        <f>IF(bot_orders[[#This Row],[side]]="sell",bot_orders[[#This Row],[accFillSz]]*bot_orders[[#This Row],[avgPx]]+bot_orders[[#This Row],[fee]], 0)</f>
        <v>0</v>
      </c>
      <c r="AA6767" s="4">
        <f>IF(bot_orders[[#This Row],[side]]="sell",-bot_orders[[#This Row],[accFillSz]],bot_orders[[#This Row],[accFillSz]]+bot_orders[[#This Row],[fee]])</f>
        <v>5.0519552000000001</v>
      </c>
      <c r="AB6767">
        <v>0</v>
      </c>
      <c r="AC6767" t="s">
        <v>38</v>
      </c>
      <c r="AD6767">
        <v>0</v>
      </c>
      <c r="AE6767" t="s">
        <v>40</v>
      </c>
      <c r="AF6767" t="s">
        <v>41</v>
      </c>
      <c r="AG6767" t="s">
        <v>42</v>
      </c>
      <c r="AH6767" t="s">
        <v>28</v>
      </c>
      <c r="AI6767">
        <v>5.0519552000000001</v>
      </c>
      <c r="AJ6767">
        <v>-3.2955008000000001</v>
      </c>
    </row>
    <row r="6768" spans="1:36" x14ac:dyDescent="0.3">
      <c r="A6768">
        <v>6539</v>
      </c>
      <c r="B6768" t="s">
        <v>27</v>
      </c>
      <c r="C6768" t="s">
        <v>28</v>
      </c>
      <c r="D6768" t="s">
        <v>29</v>
      </c>
      <c r="E6768" t="s">
        <v>30</v>
      </c>
      <c r="F6768" t="s">
        <v>31</v>
      </c>
      <c r="G6768" t="s">
        <v>73</v>
      </c>
      <c r="H6768" t="s">
        <v>75</v>
      </c>
      <c r="I6768" s="4" t="s">
        <v>334</v>
      </c>
      <c r="J6768" s="1">
        <f>((((bot_orders[[#This Row],[cTime]]/ 1000)+3*3600) / 86400) + DATE(1970,1,1))</f>
        <v>45783.000255613428</v>
      </c>
      <c r="K6768" s="4" t="s">
        <v>335</v>
      </c>
      <c r="L6768" s="1">
        <f>((((bot_orders[[#This Row],[uTime]]/ 1000)+3*3600) / 86400) + DATE(1970,1,1))</f>
        <v>45783.001490775467</v>
      </c>
      <c r="M6768" t="s">
        <v>34</v>
      </c>
      <c r="N6768" t="s">
        <v>28</v>
      </c>
      <c r="O6768" t="s">
        <v>35</v>
      </c>
      <c r="P6768">
        <v>5.0510000000000002</v>
      </c>
      <c r="Q6768" t="s">
        <v>36</v>
      </c>
      <c r="R6768" t="s">
        <v>37</v>
      </c>
      <c r="S6768">
        <v>0.65380000000000005</v>
      </c>
      <c r="T6768">
        <v>0.65380000000000005</v>
      </c>
      <c r="U6768">
        <v>5.0510000000000002</v>
      </c>
      <c r="V6768">
        <v>-2.6418750000000001E-3</v>
      </c>
      <c r="W6768" t="s">
        <v>38</v>
      </c>
      <c r="X6768" s="4">
        <f>IF(bot_orders[[#This Row],[side]]="sell", bot_orders[[#This Row],[accFillSz]]*bot_orders[[#This Row],[avgPx]] + bot_orders[[#This Row],[fee]], -bot_orders[[#This Row],[accFillSz]]*bot_orders[[#This Row],[avgPx]])</f>
        <v>3.2997019250000004</v>
      </c>
      <c r="Y6768" s="4">
        <f>IF(bot_orders[[#This Row],[side]]="buy", bot_orders[[#This Row],[accFillSz]] + bot_orders[[#This Row],[fee]], -bot_orders[[#This Row],[accFillSz]])</f>
        <v>-5.0510000000000002</v>
      </c>
      <c r="Z6768" s="4">
        <f>IF(bot_orders[[#This Row],[side]]="sell",bot_orders[[#This Row],[accFillSz]]*bot_orders[[#This Row],[avgPx]]+bot_orders[[#This Row],[fee]], 0)</f>
        <v>3.2997019250000004</v>
      </c>
      <c r="AA6768" s="4">
        <f>IF(bot_orders[[#This Row],[side]]="sell",-bot_orders[[#This Row],[accFillSz]],bot_orders[[#This Row],[accFillSz]]+bot_orders[[#This Row],[fee]])</f>
        <v>-5.0510000000000002</v>
      </c>
      <c r="AB6768">
        <v>0</v>
      </c>
      <c r="AC6768" t="s">
        <v>39</v>
      </c>
      <c r="AD6768">
        <v>0</v>
      </c>
      <c r="AE6768" t="s">
        <v>40</v>
      </c>
      <c r="AF6768" t="s">
        <v>41</v>
      </c>
      <c r="AG6768" t="s">
        <v>42</v>
      </c>
      <c r="AH6768" t="s">
        <v>28</v>
      </c>
      <c r="AI6768">
        <v>-5.0510000000000002</v>
      </c>
      <c r="AJ6768">
        <v>3.2997019299999999</v>
      </c>
    </row>
    <row r="6769" spans="1:36" x14ac:dyDescent="0.3">
      <c r="A6769">
        <v>6540</v>
      </c>
      <c r="B6769" t="s">
        <v>27</v>
      </c>
      <c r="C6769" t="s">
        <v>28</v>
      </c>
      <c r="D6769" t="s">
        <v>29</v>
      </c>
      <c r="E6769" t="s">
        <v>30</v>
      </c>
      <c r="F6769" t="s">
        <v>31</v>
      </c>
      <c r="G6769" t="s">
        <v>76</v>
      </c>
      <c r="H6769" t="s">
        <v>77</v>
      </c>
      <c r="I6769" s="4" t="s">
        <v>336</v>
      </c>
      <c r="J6769" s="1">
        <f>((((bot_orders[[#This Row],[cTime]]/ 1000)+3*3600) / 86400) + DATE(1970,1,1))</f>
        <v>45783.001490798611</v>
      </c>
      <c r="K6769" s="4" t="s">
        <v>337</v>
      </c>
      <c r="L6769" s="1">
        <f>((((bot_orders[[#This Row],[uTime]]/ 1000)+3*3600) / 86400) + DATE(1970,1,1))</f>
        <v>45783.22695413194</v>
      </c>
      <c r="M6769" t="s">
        <v>34</v>
      </c>
      <c r="N6769" t="s">
        <v>28</v>
      </c>
      <c r="O6769" t="s">
        <v>35</v>
      </c>
      <c r="P6769">
        <v>5.056</v>
      </c>
      <c r="Q6769" t="s">
        <v>36</v>
      </c>
      <c r="R6769" t="s">
        <v>55</v>
      </c>
      <c r="S6769">
        <v>0.65180000000000005</v>
      </c>
      <c r="T6769">
        <v>0.65180000000000005</v>
      </c>
      <c r="U6769">
        <v>5.056</v>
      </c>
      <c r="V6769">
        <v>-4.0448000000000003E-3</v>
      </c>
      <c r="W6769" t="s">
        <v>39</v>
      </c>
      <c r="X6769" s="4">
        <f>IF(bot_orders[[#This Row],[side]]="sell", bot_orders[[#This Row],[accFillSz]]*bot_orders[[#This Row],[avgPx]] + bot_orders[[#This Row],[fee]], -bot_orders[[#This Row],[accFillSz]]*bot_orders[[#This Row],[avgPx]])</f>
        <v>-3.2955008000000001</v>
      </c>
      <c r="Y6769" s="4">
        <f>IF(bot_orders[[#This Row],[side]]="buy", bot_orders[[#This Row],[accFillSz]] + bot_orders[[#This Row],[fee]], -bot_orders[[#This Row],[accFillSz]])</f>
        <v>5.0519552000000001</v>
      </c>
      <c r="Z6769" s="4">
        <f>IF(bot_orders[[#This Row],[side]]="sell",bot_orders[[#This Row],[accFillSz]]*bot_orders[[#This Row],[avgPx]]+bot_orders[[#This Row],[fee]], 0)</f>
        <v>0</v>
      </c>
      <c r="AA6769" s="4">
        <f>IF(bot_orders[[#This Row],[side]]="sell",-bot_orders[[#This Row],[accFillSz]],bot_orders[[#This Row],[accFillSz]]+bot_orders[[#This Row],[fee]])</f>
        <v>5.0519552000000001</v>
      </c>
      <c r="AB6769">
        <v>0</v>
      </c>
      <c r="AC6769" t="s">
        <v>38</v>
      </c>
      <c r="AD6769">
        <v>0</v>
      </c>
      <c r="AE6769" t="s">
        <v>40</v>
      </c>
      <c r="AF6769" t="s">
        <v>41</v>
      </c>
      <c r="AG6769" t="s">
        <v>42</v>
      </c>
      <c r="AH6769" t="s">
        <v>28</v>
      </c>
      <c r="AI6769">
        <v>5.0519552000000001</v>
      </c>
      <c r="AJ6769">
        <v>-3.2955008000000001</v>
      </c>
    </row>
    <row r="6770" spans="1:36" x14ac:dyDescent="0.3">
      <c r="A6770">
        <v>6541</v>
      </c>
      <c r="B6770" t="s">
        <v>27</v>
      </c>
      <c r="C6770" t="s">
        <v>28</v>
      </c>
      <c r="D6770" t="s">
        <v>29</v>
      </c>
      <c r="E6770" t="s">
        <v>30</v>
      </c>
      <c r="F6770" t="s">
        <v>31</v>
      </c>
      <c r="G6770" t="s">
        <v>78</v>
      </c>
      <c r="H6770" t="s">
        <v>79</v>
      </c>
      <c r="I6770" s="4" t="s">
        <v>338</v>
      </c>
      <c r="J6770" s="1">
        <f>((((bot_orders[[#This Row],[cTime]]/ 1000)+3*3600) / 86400) + DATE(1970,1,1))</f>
        <v>45783.003180300926</v>
      </c>
      <c r="K6770" s="4" t="s">
        <v>339</v>
      </c>
      <c r="L6770" s="1">
        <f>((((bot_orders[[#This Row],[uTime]]/ 1000)+3*3600) / 86400) + DATE(1970,1,1))</f>
        <v>45783.005645266203</v>
      </c>
      <c r="M6770" t="s">
        <v>34</v>
      </c>
      <c r="N6770" t="s">
        <v>28</v>
      </c>
      <c r="O6770" t="s">
        <v>35</v>
      </c>
      <c r="P6770">
        <v>5.056</v>
      </c>
      <c r="Q6770" t="s">
        <v>36</v>
      </c>
      <c r="R6770" t="s">
        <v>55</v>
      </c>
      <c r="S6770">
        <v>0.65380000000000005</v>
      </c>
      <c r="T6770">
        <v>0.65380000000000005</v>
      </c>
      <c r="U6770">
        <v>5.056</v>
      </c>
      <c r="V6770">
        <v>-4.0448000000000003E-3</v>
      </c>
      <c r="W6770" t="s">
        <v>39</v>
      </c>
      <c r="X6770" s="4">
        <f>IF(bot_orders[[#This Row],[side]]="sell", bot_orders[[#This Row],[accFillSz]]*bot_orders[[#This Row],[avgPx]] + bot_orders[[#This Row],[fee]], -bot_orders[[#This Row],[accFillSz]]*bot_orders[[#This Row],[avgPx]])</f>
        <v>-3.3056128000000005</v>
      </c>
      <c r="Y6770" s="4">
        <f>IF(bot_orders[[#This Row],[side]]="buy", bot_orders[[#This Row],[accFillSz]] + bot_orders[[#This Row],[fee]], -bot_orders[[#This Row],[accFillSz]])</f>
        <v>5.0519552000000001</v>
      </c>
      <c r="Z6770" s="4">
        <f>IF(bot_orders[[#This Row],[side]]="sell",bot_orders[[#This Row],[accFillSz]]*bot_orders[[#This Row],[avgPx]]+bot_orders[[#This Row],[fee]], 0)</f>
        <v>0</v>
      </c>
      <c r="AA6770" s="4">
        <f>IF(bot_orders[[#This Row],[side]]="sell",-bot_orders[[#This Row],[accFillSz]],bot_orders[[#This Row],[accFillSz]]+bot_orders[[#This Row],[fee]])</f>
        <v>5.0519552000000001</v>
      </c>
      <c r="AB6770">
        <v>0</v>
      </c>
      <c r="AC6770" t="s">
        <v>38</v>
      </c>
      <c r="AD6770">
        <v>0</v>
      </c>
      <c r="AE6770" t="s">
        <v>40</v>
      </c>
      <c r="AF6770" t="s">
        <v>41</v>
      </c>
      <c r="AG6770" t="s">
        <v>42</v>
      </c>
      <c r="AH6770" t="s">
        <v>28</v>
      </c>
      <c r="AI6770">
        <v>5.0519552000000001</v>
      </c>
      <c r="AJ6770">
        <v>-3.3056128</v>
      </c>
    </row>
    <row r="6771" spans="1:36" x14ac:dyDescent="0.3">
      <c r="A6771">
        <v>6542</v>
      </c>
      <c r="B6771" t="s">
        <v>27</v>
      </c>
      <c r="C6771" t="s">
        <v>28</v>
      </c>
      <c r="D6771" t="s">
        <v>29</v>
      </c>
      <c r="E6771" t="s">
        <v>30</v>
      </c>
      <c r="F6771" t="s">
        <v>31</v>
      </c>
      <c r="G6771" t="s">
        <v>78</v>
      </c>
      <c r="H6771" t="s">
        <v>80</v>
      </c>
      <c r="I6771" s="4" t="s">
        <v>340</v>
      </c>
      <c r="J6771" s="1">
        <f>((((bot_orders[[#This Row],[cTime]]/ 1000)+3*3600) / 86400) + DATE(1970,1,1))</f>
        <v>45783.005645289348</v>
      </c>
      <c r="K6771" s="4" t="s">
        <v>341</v>
      </c>
      <c r="L6771" s="1">
        <f>((((bot_orders[[#This Row],[uTime]]/ 1000)+3*3600) / 86400) + DATE(1970,1,1))</f>
        <v>45783.007963032403</v>
      </c>
      <c r="M6771" t="s">
        <v>34</v>
      </c>
      <c r="N6771" t="s">
        <v>28</v>
      </c>
      <c r="O6771" t="s">
        <v>35</v>
      </c>
      <c r="P6771">
        <v>5.0510000000000002</v>
      </c>
      <c r="Q6771" t="s">
        <v>36</v>
      </c>
      <c r="R6771" t="s">
        <v>37</v>
      </c>
      <c r="S6771">
        <v>0.65580000000000005</v>
      </c>
      <c r="T6771">
        <v>0.65580000000000005</v>
      </c>
      <c r="U6771">
        <v>5.0510000000000002</v>
      </c>
      <c r="V6771">
        <v>-2.6499566E-3</v>
      </c>
      <c r="W6771" t="s">
        <v>38</v>
      </c>
      <c r="X6771" s="4">
        <f>IF(bot_orders[[#This Row],[side]]="sell", bot_orders[[#This Row],[accFillSz]]*bot_orders[[#This Row],[avgPx]] + bot_orders[[#This Row],[fee]], -bot_orders[[#This Row],[accFillSz]]*bot_orders[[#This Row],[avgPx]])</f>
        <v>3.3097958434000003</v>
      </c>
      <c r="Y6771" s="4">
        <f>IF(bot_orders[[#This Row],[side]]="buy", bot_orders[[#This Row],[accFillSz]] + bot_orders[[#This Row],[fee]], -bot_orders[[#This Row],[accFillSz]])</f>
        <v>-5.0510000000000002</v>
      </c>
      <c r="Z6771" s="4">
        <f>IF(bot_orders[[#This Row],[side]]="sell",bot_orders[[#This Row],[accFillSz]]*bot_orders[[#This Row],[avgPx]]+bot_orders[[#This Row],[fee]], 0)</f>
        <v>3.3097958434000003</v>
      </c>
      <c r="AA6771" s="4">
        <f>IF(bot_orders[[#This Row],[side]]="sell",-bot_orders[[#This Row],[accFillSz]],bot_orders[[#This Row],[accFillSz]]+bot_orders[[#This Row],[fee]])</f>
        <v>-5.0510000000000002</v>
      </c>
      <c r="AB6771">
        <v>0</v>
      </c>
      <c r="AC6771" t="s">
        <v>39</v>
      </c>
      <c r="AD6771">
        <v>0</v>
      </c>
      <c r="AE6771" t="s">
        <v>40</v>
      </c>
      <c r="AF6771" t="s">
        <v>41</v>
      </c>
      <c r="AG6771" t="s">
        <v>42</v>
      </c>
      <c r="AH6771" t="s">
        <v>28</v>
      </c>
      <c r="AI6771">
        <v>-5.0510000000000002</v>
      </c>
      <c r="AJ6771">
        <v>3.30979584</v>
      </c>
    </row>
    <row r="6772" spans="1:36" x14ac:dyDescent="0.3">
      <c r="A6772">
        <v>6543</v>
      </c>
      <c r="B6772" t="s">
        <v>27</v>
      </c>
      <c r="C6772" t="s">
        <v>28</v>
      </c>
      <c r="D6772" t="s">
        <v>29</v>
      </c>
      <c r="E6772" t="s">
        <v>30</v>
      </c>
      <c r="F6772" t="s">
        <v>31</v>
      </c>
      <c r="G6772" t="s">
        <v>81</v>
      </c>
      <c r="H6772" t="s">
        <v>82</v>
      </c>
      <c r="I6772" s="4" t="s">
        <v>342</v>
      </c>
      <c r="J6772" s="1">
        <f>((((bot_orders[[#This Row],[cTime]]/ 1000)+3*3600) / 86400) + DATE(1970,1,1))</f>
        <v>45783.007963055556</v>
      </c>
      <c r="K6772" s="4" t="s">
        <v>343</v>
      </c>
      <c r="L6772" s="1">
        <f>((((bot_orders[[#This Row],[uTime]]/ 1000)+3*3600) / 86400) + DATE(1970,1,1))</f>
        <v>45783.22118493056</v>
      </c>
      <c r="M6772" t="s">
        <v>34</v>
      </c>
      <c r="N6772" t="s">
        <v>28</v>
      </c>
      <c r="O6772" t="s">
        <v>35</v>
      </c>
      <c r="P6772">
        <v>5.056</v>
      </c>
      <c r="Q6772" t="s">
        <v>36</v>
      </c>
      <c r="R6772" t="s">
        <v>55</v>
      </c>
      <c r="S6772">
        <v>0.65380000000000005</v>
      </c>
      <c r="T6772">
        <v>0.65380000000000005</v>
      </c>
      <c r="U6772">
        <v>5.056</v>
      </c>
      <c r="V6772">
        <v>-4.0448000000000003E-3</v>
      </c>
      <c r="W6772" t="s">
        <v>39</v>
      </c>
      <c r="X6772" s="4">
        <f>IF(bot_orders[[#This Row],[side]]="sell", bot_orders[[#This Row],[accFillSz]]*bot_orders[[#This Row],[avgPx]] + bot_orders[[#This Row],[fee]], -bot_orders[[#This Row],[accFillSz]]*bot_orders[[#This Row],[avgPx]])</f>
        <v>-3.3056128000000005</v>
      </c>
      <c r="Y6772" s="4">
        <f>IF(bot_orders[[#This Row],[side]]="buy", bot_orders[[#This Row],[accFillSz]] + bot_orders[[#This Row],[fee]], -bot_orders[[#This Row],[accFillSz]])</f>
        <v>5.0519552000000001</v>
      </c>
      <c r="Z6772" s="4">
        <f>IF(bot_orders[[#This Row],[side]]="sell",bot_orders[[#This Row],[accFillSz]]*bot_orders[[#This Row],[avgPx]]+bot_orders[[#This Row],[fee]], 0)</f>
        <v>0</v>
      </c>
      <c r="AA6772" s="4">
        <f>IF(bot_orders[[#This Row],[side]]="sell",-bot_orders[[#This Row],[accFillSz]],bot_orders[[#This Row],[accFillSz]]+bot_orders[[#This Row],[fee]])</f>
        <v>5.0519552000000001</v>
      </c>
      <c r="AB6772">
        <v>0</v>
      </c>
      <c r="AC6772" t="s">
        <v>38</v>
      </c>
      <c r="AD6772">
        <v>0</v>
      </c>
      <c r="AE6772" t="s">
        <v>40</v>
      </c>
      <c r="AF6772" t="s">
        <v>41</v>
      </c>
      <c r="AG6772" t="s">
        <v>42</v>
      </c>
      <c r="AH6772" t="s">
        <v>28</v>
      </c>
      <c r="AI6772">
        <v>5.0519552000000001</v>
      </c>
      <c r="AJ6772">
        <v>-3.3056128</v>
      </c>
    </row>
    <row r="6773" spans="1:36" x14ac:dyDescent="0.3">
      <c r="A6773">
        <v>6544</v>
      </c>
      <c r="B6773" t="s">
        <v>27</v>
      </c>
      <c r="C6773" t="s">
        <v>28</v>
      </c>
      <c r="D6773" t="s">
        <v>29</v>
      </c>
      <c r="E6773" t="s">
        <v>30</v>
      </c>
      <c r="F6773" t="s">
        <v>31</v>
      </c>
      <c r="G6773" t="s">
        <v>83</v>
      </c>
      <c r="H6773" t="s">
        <v>84</v>
      </c>
      <c r="I6773" s="4" t="s">
        <v>344</v>
      </c>
      <c r="J6773" s="1">
        <f>((((bot_orders[[#This Row],[cTime]]/ 1000)+3*3600) / 86400) + DATE(1970,1,1))</f>
        <v>45783.011353437498</v>
      </c>
      <c r="K6773" s="4" t="s">
        <v>345</v>
      </c>
      <c r="L6773" s="1">
        <f>((((bot_orders[[#This Row],[uTime]]/ 1000)+3*3600) / 86400) + DATE(1970,1,1))</f>
        <v>45783.023157638891</v>
      </c>
      <c r="M6773" t="s">
        <v>34</v>
      </c>
      <c r="N6773" t="s">
        <v>28</v>
      </c>
      <c r="O6773" t="s">
        <v>35</v>
      </c>
      <c r="P6773">
        <v>5.056</v>
      </c>
      <c r="Q6773" t="s">
        <v>36</v>
      </c>
      <c r="R6773" t="s">
        <v>55</v>
      </c>
      <c r="S6773">
        <v>0.65580000000000005</v>
      </c>
      <c r="T6773">
        <v>0.65580000000000005</v>
      </c>
      <c r="U6773">
        <v>5.056</v>
      </c>
      <c r="V6773">
        <v>-4.0448000000000003E-3</v>
      </c>
      <c r="W6773" t="s">
        <v>39</v>
      </c>
      <c r="X6773" s="4">
        <f>IF(bot_orders[[#This Row],[side]]="sell", bot_orders[[#This Row],[accFillSz]]*bot_orders[[#This Row],[avgPx]] + bot_orders[[#This Row],[fee]], -bot_orders[[#This Row],[accFillSz]]*bot_orders[[#This Row],[avgPx]])</f>
        <v>-3.3157248000000004</v>
      </c>
      <c r="Y6773" s="4">
        <f>IF(bot_orders[[#This Row],[side]]="buy", bot_orders[[#This Row],[accFillSz]] + bot_orders[[#This Row],[fee]], -bot_orders[[#This Row],[accFillSz]])</f>
        <v>5.0519552000000001</v>
      </c>
      <c r="Z6773" s="4">
        <f>IF(bot_orders[[#This Row],[side]]="sell",bot_orders[[#This Row],[accFillSz]]*bot_orders[[#This Row],[avgPx]]+bot_orders[[#This Row],[fee]], 0)</f>
        <v>0</v>
      </c>
      <c r="AA6773" s="4">
        <f>IF(bot_orders[[#This Row],[side]]="sell",-bot_orders[[#This Row],[accFillSz]],bot_orders[[#This Row],[accFillSz]]+bot_orders[[#This Row],[fee]])</f>
        <v>5.0519552000000001</v>
      </c>
      <c r="AB6773">
        <v>0</v>
      </c>
      <c r="AC6773" t="s">
        <v>38</v>
      </c>
      <c r="AD6773">
        <v>0</v>
      </c>
      <c r="AE6773" t="s">
        <v>40</v>
      </c>
      <c r="AF6773" t="s">
        <v>41</v>
      </c>
      <c r="AG6773" t="s">
        <v>42</v>
      </c>
      <c r="AH6773" t="s">
        <v>28</v>
      </c>
      <c r="AI6773">
        <v>5.0519552000000001</v>
      </c>
      <c r="AJ6773">
        <v>-3.3157247999999999</v>
      </c>
    </row>
    <row r="6774" spans="1:36" x14ac:dyDescent="0.3">
      <c r="A6774">
        <v>6546</v>
      </c>
      <c r="B6774" t="s">
        <v>27</v>
      </c>
      <c r="C6774" t="s">
        <v>28</v>
      </c>
      <c r="D6774" t="s">
        <v>29</v>
      </c>
      <c r="E6774" t="s">
        <v>30</v>
      </c>
      <c r="F6774" t="s">
        <v>31</v>
      </c>
      <c r="G6774" t="s">
        <v>51</v>
      </c>
      <c r="H6774" t="s">
        <v>85</v>
      </c>
      <c r="I6774" s="4" t="s">
        <v>346</v>
      </c>
      <c r="J6774" s="1">
        <f>((((bot_orders[[#This Row],[cTime]]/ 1000)+3*3600) / 86400) + DATE(1970,1,1))</f>
        <v>45783.014894004635</v>
      </c>
      <c r="K6774" s="4" t="s">
        <v>347</v>
      </c>
      <c r="L6774" s="1">
        <f>((((bot_orders[[#This Row],[uTime]]/ 1000)+3*3600) / 86400) + DATE(1970,1,1))</f>
        <v>45783.022014513888</v>
      </c>
      <c r="M6774" t="s">
        <v>34</v>
      </c>
      <c r="N6774" t="s">
        <v>28</v>
      </c>
      <c r="O6774" t="s">
        <v>35</v>
      </c>
      <c r="P6774">
        <v>5.056</v>
      </c>
      <c r="Q6774" t="s">
        <v>36</v>
      </c>
      <c r="R6774" t="s">
        <v>55</v>
      </c>
      <c r="S6774">
        <v>0.65780000000000005</v>
      </c>
      <c r="T6774">
        <v>0.65780000000000005</v>
      </c>
      <c r="U6774">
        <v>5.056</v>
      </c>
      <c r="V6774">
        <v>-4.0448000000000003E-3</v>
      </c>
      <c r="W6774" t="s">
        <v>39</v>
      </c>
      <c r="X6774" s="4">
        <f>IF(bot_orders[[#This Row],[side]]="sell", bot_orders[[#This Row],[accFillSz]]*bot_orders[[#This Row],[avgPx]] + bot_orders[[#This Row],[fee]], -bot_orders[[#This Row],[accFillSz]]*bot_orders[[#This Row],[avgPx]])</f>
        <v>-3.3258368000000003</v>
      </c>
      <c r="Y6774" s="4">
        <f>IF(bot_orders[[#This Row],[side]]="buy", bot_orders[[#This Row],[accFillSz]] + bot_orders[[#This Row],[fee]], -bot_orders[[#This Row],[accFillSz]])</f>
        <v>5.0519552000000001</v>
      </c>
      <c r="Z6774" s="4">
        <f>IF(bot_orders[[#This Row],[side]]="sell",bot_orders[[#This Row],[accFillSz]]*bot_orders[[#This Row],[avgPx]]+bot_orders[[#This Row],[fee]], 0)</f>
        <v>0</v>
      </c>
      <c r="AA6774" s="4">
        <f>IF(bot_orders[[#This Row],[side]]="sell",-bot_orders[[#This Row],[accFillSz]],bot_orders[[#This Row],[accFillSz]]+bot_orders[[#This Row],[fee]])</f>
        <v>5.0519552000000001</v>
      </c>
      <c r="AB6774">
        <v>0</v>
      </c>
      <c r="AC6774" t="s">
        <v>38</v>
      </c>
      <c r="AD6774">
        <v>0</v>
      </c>
      <c r="AE6774" t="s">
        <v>40</v>
      </c>
      <c r="AF6774" t="s">
        <v>41</v>
      </c>
      <c r="AG6774" t="s">
        <v>42</v>
      </c>
      <c r="AH6774" t="s">
        <v>28</v>
      </c>
      <c r="AI6774">
        <v>5.0519552000000001</v>
      </c>
      <c r="AJ6774">
        <v>-3.3258367999999998</v>
      </c>
    </row>
    <row r="6775" spans="1:36" x14ac:dyDescent="0.3">
      <c r="A6775">
        <v>6547</v>
      </c>
      <c r="B6775" t="s">
        <v>27</v>
      </c>
      <c r="C6775" t="s">
        <v>28</v>
      </c>
      <c r="D6775" t="s">
        <v>29</v>
      </c>
      <c r="E6775" t="s">
        <v>30</v>
      </c>
      <c r="F6775" t="s">
        <v>31</v>
      </c>
      <c r="G6775" t="s">
        <v>49</v>
      </c>
      <c r="H6775" t="s">
        <v>86</v>
      </c>
      <c r="I6775" s="4" t="s">
        <v>348</v>
      </c>
      <c r="J6775" s="1">
        <f>((((bot_orders[[#This Row],[cTime]]/ 1000)+3*3600) / 86400) + DATE(1970,1,1))</f>
        <v>45783.018096828702</v>
      </c>
      <c r="K6775" s="4" t="s">
        <v>349</v>
      </c>
      <c r="L6775" s="1">
        <f>((((bot_orders[[#This Row],[uTime]]/ 1000)+3*3600) / 86400) + DATE(1970,1,1))</f>
        <v>45783.021736284725</v>
      </c>
      <c r="M6775" t="s">
        <v>34</v>
      </c>
      <c r="N6775" t="s">
        <v>28</v>
      </c>
      <c r="O6775" t="s">
        <v>35</v>
      </c>
      <c r="P6775">
        <v>5.056</v>
      </c>
      <c r="Q6775" t="s">
        <v>36</v>
      </c>
      <c r="R6775" t="s">
        <v>55</v>
      </c>
      <c r="S6775">
        <v>0.65980000000000005</v>
      </c>
      <c r="T6775">
        <v>0.65980000000000005</v>
      </c>
      <c r="U6775">
        <v>5.056</v>
      </c>
      <c r="V6775">
        <v>-4.0448000000000003E-3</v>
      </c>
      <c r="W6775" t="s">
        <v>39</v>
      </c>
      <c r="X6775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775" s="4">
        <f>IF(bot_orders[[#This Row],[side]]="buy", bot_orders[[#This Row],[accFillSz]] + bot_orders[[#This Row],[fee]], -bot_orders[[#This Row],[accFillSz]])</f>
        <v>5.0519552000000001</v>
      </c>
      <c r="Z6775" s="4">
        <f>IF(bot_orders[[#This Row],[side]]="sell",bot_orders[[#This Row],[accFillSz]]*bot_orders[[#This Row],[avgPx]]+bot_orders[[#This Row],[fee]], 0)</f>
        <v>0</v>
      </c>
      <c r="AA6775" s="4">
        <f>IF(bot_orders[[#This Row],[side]]="sell",-bot_orders[[#This Row],[accFillSz]],bot_orders[[#This Row],[accFillSz]]+bot_orders[[#This Row],[fee]])</f>
        <v>5.0519552000000001</v>
      </c>
      <c r="AB6775">
        <v>0</v>
      </c>
      <c r="AC6775" t="s">
        <v>38</v>
      </c>
      <c r="AD6775">
        <v>0</v>
      </c>
      <c r="AE6775" t="s">
        <v>40</v>
      </c>
      <c r="AF6775" t="s">
        <v>41</v>
      </c>
      <c r="AG6775" t="s">
        <v>42</v>
      </c>
      <c r="AH6775" t="s">
        <v>28</v>
      </c>
      <c r="AI6775">
        <v>5.0519552000000001</v>
      </c>
      <c r="AJ6775">
        <v>-3.3359488000000002</v>
      </c>
    </row>
    <row r="6776" spans="1:36" x14ac:dyDescent="0.3">
      <c r="A6776">
        <v>6548</v>
      </c>
      <c r="B6776" t="s">
        <v>27</v>
      </c>
      <c r="C6776" t="s">
        <v>28</v>
      </c>
      <c r="D6776" t="s">
        <v>29</v>
      </c>
      <c r="E6776" t="s">
        <v>30</v>
      </c>
      <c r="F6776" t="s">
        <v>31</v>
      </c>
      <c r="G6776" t="s">
        <v>87</v>
      </c>
      <c r="H6776" t="s">
        <v>88</v>
      </c>
      <c r="I6776" s="4" t="s">
        <v>350</v>
      </c>
      <c r="J6776" s="1">
        <f>((((bot_orders[[#This Row],[cTime]]/ 1000)+3*3600) / 86400) + DATE(1970,1,1))</f>
        <v>45783.02173630787</v>
      </c>
      <c r="K6776" s="4" t="s">
        <v>351</v>
      </c>
      <c r="L6776" s="1">
        <f>((((bot_orders[[#This Row],[uTime]]/ 1000)+3*3600) / 86400) + DATE(1970,1,1))</f>
        <v>45783.052840949073</v>
      </c>
      <c r="M6776" t="s">
        <v>34</v>
      </c>
      <c r="N6776" t="s">
        <v>28</v>
      </c>
      <c r="O6776" t="s">
        <v>35</v>
      </c>
      <c r="P6776">
        <v>5.0510000000000002</v>
      </c>
      <c r="Q6776" t="s">
        <v>36</v>
      </c>
      <c r="R6776" t="s">
        <v>37</v>
      </c>
      <c r="S6776">
        <v>0.66180000000000005</v>
      </c>
      <c r="T6776">
        <v>0.66180000000000005</v>
      </c>
      <c r="U6776">
        <v>5.0510000000000002</v>
      </c>
      <c r="V6776">
        <v>-2.6742013999999999E-3</v>
      </c>
      <c r="W6776" t="s">
        <v>38</v>
      </c>
      <c r="X6776" s="4">
        <f>IF(bot_orders[[#This Row],[side]]="sell", bot_orders[[#This Row],[accFillSz]]*bot_orders[[#This Row],[avgPx]] + bot_orders[[#This Row],[fee]], -bot_orders[[#This Row],[accFillSz]]*bot_orders[[#This Row],[avgPx]])</f>
        <v>3.3400775986000002</v>
      </c>
      <c r="Y6776" s="4">
        <f>IF(bot_orders[[#This Row],[side]]="buy", bot_orders[[#This Row],[accFillSz]] + bot_orders[[#This Row],[fee]], -bot_orders[[#This Row],[accFillSz]])</f>
        <v>-5.0510000000000002</v>
      </c>
      <c r="Z6776" s="4">
        <f>IF(bot_orders[[#This Row],[side]]="sell",bot_orders[[#This Row],[accFillSz]]*bot_orders[[#This Row],[avgPx]]+bot_orders[[#This Row],[fee]], 0)</f>
        <v>3.3400775986000002</v>
      </c>
      <c r="AA6776" s="4">
        <f>IF(bot_orders[[#This Row],[side]]="sell",-bot_orders[[#This Row],[accFillSz]],bot_orders[[#This Row],[accFillSz]]+bot_orders[[#This Row],[fee]])</f>
        <v>-5.0510000000000002</v>
      </c>
      <c r="AB6776">
        <v>0</v>
      </c>
      <c r="AC6776" t="s">
        <v>39</v>
      </c>
      <c r="AD6776">
        <v>0</v>
      </c>
      <c r="AE6776" t="s">
        <v>40</v>
      </c>
      <c r="AF6776" t="s">
        <v>41</v>
      </c>
      <c r="AG6776" t="s">
        <v>42</v>
      </c>
      <c r="AH6776" t="s">
        <v>28</v>
      </c>
      <c r="AI6776">
        <v>-5.0510000000000002</v>
      </c>
      <c r="AJ6776">
        <v>3.3400775999999999</v>
      </c>
    </row>
    <row r="6777" spans="1:36" x14ac:dyDescent="0.3">
      <c r="A6777">
        <v>6549</v>
      </c>
      <c r="B6777" t="s">
        <v>27</v>
      </c>
      <c r="C6777" t="s">
        <v>28</v>
      </c>
      <c r="D6777" t="s">
        <v>29</v>
      </c>
      <c r="E6777" t="s">
        <v>30</v>
      </c>
      <c r="F6777" t="s">
        <v>31</v>
      </c>
      <c r="G6777" t="s">
        <v>89</v>
      </c>
      <c r="H6777" t="s">
        <v>90</v>
      </c>
      <c r="I6777" s="4" t="s">
        <v>352</v>
      </c>
      <c r="J6777" s="1">
        <f>((((bot_orders[[#This Row],[cTime]]/ 1000)+3*3600) / 86400) + DATE(1970,1,1))</f>
        <v>45783.02201453704</v>
      </c>
      <c r="K6777" s="4" t="s">
        <v>353</v>
      </c>
      <c r="L6777" s="1">
        <f>((((bot_orders[[#This Row],[uTime]]/ 1000)+3*3600) / 86400) + DATE(1970,1,1))</f>
        <v>45783.036511319442</v>
      </c>
      <c r="M6777" t="s">
        <v>34</v>
      </c>
      <c r="N6777" t="s">
        <v>28</v>
      </c>
      <c r="O6777" t="s">
        <v>35</v>
      </c>
      <c r="P6777">
        <v>5.0510000000000002</v>
      </c>
      <c r="Q6777" t="s">
        <v>36</v>
      </c>
      <c r="R6777" t="s">
        <v>37</v>
      </c>
      <c r="S6777">
        <v>0.65980000000000005</v>
      </c>
      <c r="T6777">
        <v>0.65980000000000005</v>
      </c>
      <c r="U6777">
        <v>5.0510000000000002</v>
      </c>
      <c r="V6777">
        <v>-2.6661198000000001E-3</v>
      </c>
      <c r="W6777" t="s">
        <v>38</v>
      </c>
      <c r="X6777" s="4">
        <f>IF(bot_orders[[#This Row],[side]]="sell", bot_orders[[#This Row],[accFillSz]]*bot_orders[[#This Row],[avgPx]] + bot_orders[[#This Row],[fee]], -bot_orders[[#This Row],[accFillSz]]*bot_orders[[#This Row],[avgPx]])</f>
        <v>3.3299836802000002</v>
      </c>
      <c r="Y6777" s="4">
        <f>IF(bot_orders[[#This Row],[side]]="buy", bot_orders[[#This Row],[accFillSz]] + bot_orders[[#This Row],[fee]], -bot_orders[[#This Row],[accFillSz]])</f>
        <v>-5.0510000000000002</v>
      </c>
      <c r="Z6777" s="4">
        <f>IF(bot_orders[[#This Row],[side]]="sell",bot_orders[[#This Row],[accFillSz]]*bot_orders[[#This Row],[avgPx]]+bot_orders[[#This Row],[fee]], 0)</f>
        <v>3.3299836802000002</v>
      </c>
      <c r="AA6777" s="4">
        <f>IF(bot_orders[[#This Row],[side]]="sell",-bot_orders[[#This Row],[accFillSz]],bot_orders[[#This Row],[accFillSz]]+bot_orders[[#This Row],[fee]])</f>
        <v>-5.0510000000000002</v>
      </c>
      <c r="AB6777">
        <v>0</v>
      </c>
      <c r="AC6777" t="s">
        <v>39</v>
      </c>
      <c r="AD6777">
        <v>0</v>
      </c>
      <c r="AE6777" t="s">
        <v>40</v>
      </c>
      <c r="AF6777" t="s">
        <v>41</v>
      </c>
      <c r="AG6777" t="s">
        <v>42</v>
      </c>
      <c r="AH6777" t="s">
        <v>28</v>
      </c>
      <c r="AI6777">
        <v>-5.0510000000000002</v>
      </c>
      <c r="AJ6777">
        <v>3.3299836799999998</v>
      </c>
    </row>
    <row r="6778" spans="1:36" x14ac:dyDescent="0.3">
      <c r="A6778">
        <v>6550</v>
      </c>
      <c r="B6778" t="s">
        <v>27</v>
      </c>
      <c r="C6778" t="s">
        <v>28</v>
      </c>
      <c r="D6778" t="s">
        <v>29</v>
      </c>
      <c r="E6778" t="s">
        <v>30</v>
      </c>
      <c r="F6778" t="s">
        <v>31</v>
      </c>
      <c r="G6778" t="s">
        <v>83</v>
      </c>
      <c r="H6778" t="s">
        <v>91</v>
      </c>
      <c r="I6778" s="4" t="s">
        <v>354</v>
      </c>
      <c r="J6778" s="1">
        <f>((((bot_orders[[#This Row],[cTime]]/ 1000)+3*3600) / 86400) + DATE(1970,1,1))</f>
        <v>45783.023157662043</v>
      </c>
      <c r="K6778" s="4" t="s">
        <v>355</v>
      </c>
      <c r="L6778" s="1">
        <f>((((bot_orders[[#This Row],[uTime]]/ 1000)+3*3600) / 86400) + DATE(1970,1,1))</f>
        <v>45783.028643067126</v>
      </c>
      <c r="M6778" t="s">
        <v>34</v>
      </c>
      <c r="N6778" t="s">
        <v>28</v>
      </c>
      <c r="O6778" t="s">
        <v>35</v>
      </c>
      <c r="P6778">
        <v>5.0510000000000002</v>
      </c>
      <c r="Q6778" t="s">
        <v>36</v>
      </c>
      <c r="R6778" t="s">
        <v>37</v>
      </c>
      <c r="S6778">
        <v>0.65780000000000005</v>
      </c>
      <c r="T6778">
        <v>0.65780000000000005</v>
      </c>
      <c r="U6778">
        <v>5.0510000000000002</v>
      </c>
      <c r="V6778">
        <v>-2.6580381999999998E-3</v>
      </c>
      <c r="W6778" t="s">
        <v>38</v>
      </c>
      <c r="X6778" s="4">
        <f>IF(bot_orders[[#This Row],[side]]="sell", bot_orders[[#This Row],[accFillSz]]*bot_orders[[#This Row],[avgPx]] + bot_orders[[#This Row],[fee]], -bot_orders[[#This Row],[accFillSz]]*bot_orders[[#This Row],[avgPx]])</f>
        <v>3.3198897618000003</v>
      </c>
      <c r="Y6778" s="4">
        <f>IF(bot_orders[[#This Row],[side]]="buy", bot_orders[[#This Row],[accFillSz]] + bot_orders[[#This Row],[fee]], -bot_orders[[#This Row],[accFillSz]])</f>
        <v>-5.0510000000000002</v>
      </c>
      <c r="Z6778" s="4">
        <f>IF(bot_orders[[#This Row],[side]]="sell",bot_orders[[#This Row],[accFillSz]]*bot_orders[[#This Row],[avgPx]]+bot_orders[[#This Row],[fee]], 0)</f>
        <v>3.3198897618000003</v>
      </c>
      <c r="AA6778" s="4">
        <f>IF(bot_orders[[#This Row],[side]]="sell",-bot_orders[[#This Row],[accFillSz]],bot_orders[[#This Row],[accFillSz]]+bot_orders[[#This Row],[fee]])</f>
        <v>-5.0510000000000002</v>
      </c>
      <c r="AB6778">
        <v>0</v>
      </c>
      <c r="AC6778" t="s">
        <v>39</v>
      </c>
      <c r="AD6778">
        <v>0</v>
      </c>
      <c r="AE6778" t="s">
        <v>40</v>
      </c>
      <c r="AF6778" t="s">
        <v>41</v>
      </c>
      <c r="AG6778" t="s">
        <v>42</v>
      </c>
      <c r="AH6778" t="s">
        <v>28</v>
      </c>
      <c r="AI6778">
        <v>-5.0510000000000002</v>
      </c>
      <c r="AJ6778">
        <v>3.3198897600000001</v>
      </c>
    </row>
    <row r="6779" spans="1:36" x14ac:dyDescent="0.3">
      <c r="A6779">
        <v>6551</v>
      </c>
      <c r="B6779" t="s">
        <v>27</v>
      </c>
      <c r="C6779" t="s">
        <v>28</v>
      </c>
      <c r="D6779" t="s">
        <v>29</v>
      </c>
      <c r="E6779" t="s">
        <v>30</v>
      </c>
      <c r="F6779" t="s">
        <v>31</v>
      </c>
      <c r="G6779" t="s">
        <v>92</v>
      </c>
      <c r="H6779" t="s">
        <v>93</v>
      </c>
      <c r="I6779" s="4" t="s">
        <v>356</v>
      </c>
      <c r="J6779" s="1">
        <f>((((bot_orders[[#This Row],[cTime]]/ 1000)+3*3600) / 86400) + DATE(1970,1,1))</f>
        <v>45783.028643090278</v>
      </c>
      <c r="K6779" s="4" t="s">
        <v>357</v>
      </c>
      <c r="L6779" s="1">
        <f>((((bot_orders[[#This Row],[uTime]]/ 1000)+3*3600) / 86400) + DATE(1970,1,1))</f>
        <v>45783.219217523147</v>
      </c>
      <c r="M6779" t="s">
        <v>34</v>
      </c>
      <c r="N6779" t="s">
        <v>28</v>
      </c>
      <c r="O6779" t="s">
        <v>35</v>
      </c>
      <c r="P6779">
        <v>5.056</v>
      </c>
      <c r="Q6779" t="s">
        <v>36</v>
      </c>
      <c r="R6779" t="s">
        <v>55</v>
      </c>
      <c r="S6779">
        <v>0.65580000000000005</v>
      </c>
      <c r="T6779">
        <v>0.65580000000000005</v>
      </c>
      <c r="U6779">
        <v>5.056</v>
      </c>
      <c r="V6779">
        <v>-4.0448000000000003E-3</v>
      </c>
      <c r="W6779" t="s">
        <v>39</v>
      </c>
      <c r="X6779" s="4">
        <f>IF(bot_orders[[#This Row],[side]]="sell", bot_orders[[#This Row],[accFillSz]]*bot_orders[[#This Row],[avgPx]] + bot_orders[[#This Row],[fee]], -bot_orders[[#This Row],[accFillSz]]*bot_orders[[#This Row],[avgPx]])</f>
        <v>-3.3157248000000004</v>
      </c>
      <c r="Y6779" s="4">
        <f>IF(bot_orders[[#This Row],[side]]="buy", bot_orders[[#This Row],[accFillSz]] + bot_orders[[#This Row],[fee]], -bot_orders[[#This Row],[accFillSz]])</f>
        <v>5.0519552000000001</v>
      </c>
      <c r="Z6779" s="4">
        <f>IF(bot_orders[[#This Row],[side]]="sell",bot_orders[[#This Row],[accFillSz]]*bot_orders[[#This Row],[avgPx]]+bot_orders[[#This Row],[fee]], 0)</f>
        <v>0</v>
      </c>
      <c r="AA6779" s="4">
        <f>IF(bot_orders[[#This Row],[side]]="sell",-bot_orders[[#This Row],[accFillSz]],bot_orders[[#This Row],[accFillSz]]+bot_orders[[#This Row],[fee]])</f>
        <v>5.0519552000000001</v>
      </c>
      <c r="AB6779">
        <v>0</v>
      </c>
      <c r="AC6779" t="s">
        <v>38</v>
      </c>
      <c r="AD6779">
        <v>0</v>
      </c>
      <c r="AE6779" t="s">
        <v>40</v>
      </c>
      <c r="AF6779" t="s">
        <v>41</v>
      </c>
      <c r="AG6779" t="s">
        <v>42</v>
      </c>
      <c r="AH6779" t="s">
        <v>28</v>
      </c>
      <c r="AI6779">
        <v>5.0519552000000001</v>
      </c>
      <c r="AJ6779">
        <v>-3.3157247999999999</v>
      </c>
    </row>
    <row r="6780" spans="1:36" x14ac:dyDescent="0.3">
      <c r="A6780">
        <v>6552</v>
      </c>
      <c r="B6780" t="s">
        <v>27</v>
      </c>
      <c r="C6780" t="s">
        <v>28</v>
      </c>
      <c r="D6780" t="s">
        <v>29</v>
      </c>
      <c r="E6780" t="s">
        <v>30</v>
      </c>
      <c r="F6780" t="s">
        <v>31</v>
      </c>
      <c r="G6780" t="s">
        <v>89</v>
      </c>
      <c r="H6780" t="s">
        <v>94</v>
      </c>
      <c r="I6780" s="4" t="s">
        <v>358</v>
      </c>
      <c r="J6780" s="1">
        <f>((((bot_orders[[#This Row],[cTime]]/ 1000)+3*3600) / 86400) + DATE(1970,1,1))</f>
        <v>45783.036511342594</v>
      </c>
      <c r="K6780" s="4" t="s">
        <v>359</v>
      </c>
      <c r="L6780" s="1">
        <f>((((bot_orders[[#This Row],[uTime]]/ 1000)+3*3600) / 86400) + DATE(1970,1,1))</f>
        <v>45783.040895625003</v>
      </c>
      <c r="M6780" t="s">
        <v>34</v>
      </c>
      <c r="N6780" t="s">
        <v>28</v>
      </c>
      <c r="O6780" t="s">
        <v>35</v>
      </c>
      <c r="P6780">
        <v>5.056</v>
      </c>
      <c r="Q6780" t="s">
        <v>36</v>
      </c>
      <c r="R6780" t="s">
        <v>55</v>
      </c>
      <c r="S6780">
        <v>0.65780000000000005</v>
      </c>
      <c r="T6780">
        <v>0.65780000000000005</v>
      </c>
      <c r="U6780">
        <v>5.056</v>
      </c>
      <c r="V6780">
        <v>-4.0448000000000003E-3</v>
      </c>
      <c r="W6780" t="s">
        <v>39</v>
      </c>
      <c r="X6780" s="4">
        <f>IF(bot_orders[[#This Row],[side]]="sell", bot_orders[[#This Row],[accFillSz]]*bot_orders[[#This Row],[avgPx]] + bot_orders[[#This Row],[fee]], -bot_orders[[#This Row],[accFillSz]]*bot_orders[[#This Row],[avgPx]])</f>
        <v>-3.3258368000000003</v>
      </c>
      <c r="Y6780" s="4">
        <f>IF(bot_orders[[#This Row],[side]]="buy", bot_orders[[#This Row],[accFillSz]] + bot_orders[[#This Row],[fee]], -bot_orders[[#This Row],[accFillSz]])</f>
        <v>5.0519552000000001</v>
      </c>
      <c r="Z6780" s="4">
        <f>IF(bot_orders[[#This Row],[side]]="sell",bot_orders[[#This Row],[accFillSz]]*bot_orders[[#This Row],[avgPx]]+bot_orders[[#This Row],[fee]], 0)</f>
        <v>0</v>
      </c>
      <c r="AA6780" s="4">
        <f>IF(bot_orders[[#This Row],[side]]="sell",-bot_orders[[#This Row],[accFillSz]],bot_orders[[#This Row],[accFillSz]]+bot_orders[[#This Row],[fee]])</f>
        <v>5.0519552000000001</v>
      </c>
      <c r="AB6780">
        <v>0</v>
      </c>
      <c r="AC6780" t="s">
        <v>38</v>
      </c>
      <c r="AD6780">
        <v>0</v>
      </c>
      <c r="AE6780" t="s">
        <v>40</v>
      </c>
      <c r="AF6780" t="s">
        <v>41</v>
      </c>
      <c r="AG6780" t="s">
        <v>42</v>
      </c>
      <c r="AH6780" t="s">
        <v>28</v>
      </c>
      <c r="AI6780">
        <v>5.0519552000000001</v>
      </c>
      <c r="AJ6780">
        <v>-3.3258367999999998</v>
      </c>
    </row>
    <row r="6781" spans="1:36" x14ac:dyDescent="0.3">
      <c r="A6781">
        <v>6553</v>
      </c>
      <c r="B6781" t="s">
        <v>27</v>
      </c>
      <c r="C6781" t="s">
        <v>28</v>
      </c>
      <c r="D6781" t="s">
        <v>29</v>
      </c>
      <c r="E6781" t="s">
        <v>30</v>
      </c>
      <c r="F6781" t="s">
        <v>31</v>
      </c>
      <c r="G6781" t="s">
        <v>95</v>
      </c>
      <c r="H6781" t="s">
        <v>96</v>
      </c>
      <c r="I6781" s="4" t="s">
        <v>360</v>
      </c>
      <c r="J6781" s="1">
        <f>((((bot_orders[[#This Row],[cTime]]/ 1000)+3*3600) / 86400) + DATE(1970,1,1))</f>
        <v>45783.040895648148</v>
      </c>
      <c r="K6781" s="4" t="s">
        <v>361</v>
      </c>
      <c r="L6781" s="1">
        <f>((((bot_orders[[#This Row],[uTime]]/ 1000)+3*3600) / 86400) + DATE(1970,1,1))</f>
        <v>45783.043452013888</v>
      </c>
      <c r="M6781" t="s">
        <v>34</v>
      </c>
      <c r="N6781" t="s">
        <v>28</v>
      </c>
      <c r="O6781" t="s">
        <v>35</v>
      </c>
      <c r="P6781">
        <v>5.0510000000000002</v>
      </c>
      <c r="Q6781" t="s">
        <v>36</v>
      </c>
      <c r="R6781" t="s">
        <v>37</v>
      </c>
      <c r="S6781">
        <v>0.65980000000000005</v>
      </c>
      <c r="T6781">
        <v>0.65980000000000005</v>
      </c>
      <c r="U6781">
        <v>5.0510000000000002</v>
      </c>
      <c r="V6781">
        <v>-2.6661198000000001E-3</v>
      </c>
      <c r="W6781" t="s">
        <v>38</v>
      </c>
      <c r="X6781" s="4">
        <f>IF(bot_orders[[#This Row],[side]]="sell", bot_orders[[#This Row],[accFillSz]]*bot_orders[[#This Row],[avgPx]] + bot_orders[[#This Row],[fee]], -bot_orders[[#This Row],[accFillSz]]*bot_orders[[#This Row],[avgPx]])</f>
        <v>3.3299836802000002</v>
      </c>
      <c r="Y6781" s="4">
        <f>IF(bot_orders[[#This Row],[side]]="buy", bot_orders[[#This Row],[accFillSz]] + bot_orders[[#This Row],[fee]], -bot_orders[[#This Row],[accFillSz]])</f>
        <v>-5.0510000000000002</v>
      </c>
      <c r="Z6781" s="4">
        <f>IF(bot_orders[[#This Row],[side]]="sell",bot_orders[[#This Row],[accFillSz]]*bot_orders[[#This Row],[avgPx]]+bot_orders[[#This Row],[fee]], 0)</f>
        <v>3.3299836802000002</v>
      </c>
      <c r="AA6781" s="4">
        <f>IF(bot_orders[[#This Row],[side]]="sell",-bot_orders[[#This Row],[accFillSz]],bot_orders[[#This Row],[accFillSz]]+bot_orders[[#This Row],[fee]])</f>
        <v>-5.0510000000000002</v>
      </c>
      <c r="AB6781">
        <v>0</v>
      </c>
      <c r="AC6781" t="s">
        <v>39</v>
      </c>
      <c r="AD6781">
        <v>0</v>
      </c>
      <c r="AE6781" t="s">
        <v>40</v>
      </c>
      <c r="AF6781" t="s">
        <v>41</v>
      </c>
      <c r="AG6781" t="s">
        <v>42</v>
      </c>
      <c r="AH6781" t="s">
        <v>28</v>
      </c>
      <c r="AI6781">
        <v>-5.0510000000000002</v>
      </c>
      <c r="AJ6781">
        <v>3.3299836799999998</v>
      </c>
    </row>
    <row r="6782" spans="1:36" x14ac:dyDescent="0.3">
      <c r="A6782">
        <v>6554</v>
      </c>
      <c r="B6782" t="s">
        <v>27</v>
      </c>
      <c r="C6782" t="s">
        <v>28</v>
      </c>
      <c r="D6782" t="s">
        <v>29</v>
      </c>
      <c r="E6782" t="s">
        <v>30</v>
      </c>
      <c r="F6782" t="s">
        <v>31</v>
      </c>
      <c r="G6782" t="s">
        <v>95</v>
      </c>
      <c r="H6782" t="s">
        <v>97</v>
      </c>
      <c r="I6782" s="4" t="s">
        <v>362</v>
      </c>
      <c r="J6782" s="1">
        <f>((((bot_orders[[#This Row],[cTime]]/ 1000)+3*3600) / 86400) + DATE(1970,1,1))</f>
        <v>45783.043452037033</v>
      </c>
      <c r="K6782" s="4" t="s">
        <v>363</v>
      </c>
      <c r="L6782" s="1">
        <f>((((bot_orders[[#This Row],[uTime]]/ 1000)+3*3600) / 86400) + DATE(1970,1,1))</f>
        <v>45783.158901087962</v>
      </c>
      <c r="M6782" t="s">
        <v>34</v>
      </c>
      <c r="N6782" t="s">
        <v>28</v>
      </c>
      <c r="O6782" t="s">
        <v>35</v>
      </c>
      <c r="P6782">
        <v>5.056</v>
      </c>
      <c r="Q6782" t="s">
        <v>36</v>
      </c>
      <c r="R6782" t="s">
        <v>55</v>
      </c>
      <c r="S6782">
        <v>0.65780000000000005</v>
      </c>
      <c r="T6782">
        <v>0.65780000000000005</v>
      </c>
      <c r="U6782">
        <v>5.056</v>
      </c>
      <c r="V6782">
        <v>-4.0448000000000003E-3</v>
      </c>
      <c r="W6782" t="s">
        <v>39</v>
      </c>
      <c r="X6782" s="4">
        <f>IF(bot_orders[[#This Row],[side]]="sell", bot_orders[[#This Row],[accFillSz]]*bot_orders[[#This Row],[avgPx]] + bot_orders[[#This Row],[fee]], -bot_orders[[#This Row],[accFillSz]]*bot_orders[[#This Row],[avgPx]])</f>
        <v>-3.3258368000000003</v>
      </c>
      <c r="Y6782" s="4">
        <f>IF(bot_orders[[#This Row],[side]]="buy", bot_orders[[#This Row],[accFillSz]] + bot_orders[[#This Row],[fee]], -bot_orders[[#This Row],[accFillSz]])</f>
        <v>5.0519552000000001</v>
      </c>
      <c r="Z6782" s="4">
        <f>IF(bot_orders[[#This Row],[side]]="sell",bot_orders[[#This Row],[accFillSz]]*bot_orders[[#This Row],[avgPx]]+bot_orders[[#This Row],[fee]], 0)</f>
        <v>0</v>
      </c>
      <c r="AA6782" s="4">
        <f>IF(bot_orders[[#This Row],[side]]="sell",-bot_orders[[#This Row],[accFillSz]],bot_orders[[#This Row],[accFillSz]]+bot_orders[[#This Row],[fee]])</f>
        <v>5.0519552000000001</v>
      </c>
      <c r="AB6782">
        <v>0</v>
      </c>
      <c r="AC6782" t="s">
        <v>38</v>
      </c>
      <c r="AD6782">
        <v>0</v>
      </c>
      <c r="AE6782" t="s">
        <v>40</v>
      </c>
      <c r="AF6782" t="s">
        <v>41</v>
      </c>
      <c r="AG6782" t="s">
        <v>42</v>
      </c>
      <c r="AH6782" t="s">
        <v>28</v>
      </c>
      <c r="AI6782">
        <v>5.0519552000000001</v>
      </c>
      <c r="AJ6782">
        <v>-3.3258367999999998</v>
      </c>
    </row>
    <row r="6783" spans="1:36" x14ac:dyDescent="0.3">
      <c r="A6783">
        <v>6556</v>
      </c>
      <c r="B6783" t="s">
        <v>27</v>
      </c>
      <c r="C6783" t="s">
        <v>28</v>
      </c>
      <c r="D6783" t="s">
        <v>29</v>
      </c>
      <c r="E6783" t="s">
        <v>30</v>
      </c>
      <c r="F6783" t="s">
        <v>31</v>
      </c>
      <c r="G6783" t="s">
        <v>87</v>
      </c>
      <c r="H6783" t="s">
        <v>98</v>
      </c>
      <c r="I6783" s="4" t="s">
        <v>364</v>
      </c>
      <c r="J6783" s="1">
        <f>((((bot_orders[[#This Row],[cTime]]/ 1000)+3*3600) / 86400) + DATE(1970,1,1))</f>
        <v>45783.052840960649</v>
      </c>
      <c r="K6783" s="4" t="s">
        <v>365</v>
      </c>
      <c r="L6783" s="1">
        <f>((((bot_orders[[#This Row],[uTime]]/ 1000)+3*3600) / 86400) + DATE(1970,1,1))</f>
        <v>45783.137827407409</v>
      </c>
      <c r="M6783" t="s">
        <v>34</v>
      </c>
      <c r="N6783" t="s">
        <v>28</v>
      </c>
      <c r="O6783" t="s">
        <v>35</v>
      </c>
      <c r="P6783">
        <v>5.056</v>
      </c>
      <c r="Q6783" t="s">
        <v>36</v>
      </c>
      <c r="R6783" t="s">
        <v>55</v>
      </c>
      <c r="S6783">
        <v>0.65980000000000005</v>
      </c>
      <c r="T6783">
        <v>0.65980000000000005</v>
      </c>
      <c r="U6783">
        <v>5.056</v>
      </c>
      <c r="V6783">
        <v>-4.0448000000000003E-3</v>
      </c>
      <c r="W6783" t="s">
        <v>39</v>
      </c>
      <c r="X6783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783" s="4">
        <f>IF(bot_orders[[#This Row],[side]]="buy", bot_orders[[#This Row],[accFillSz]] + bot_orders[[#This Row],[fee]], -bot_orders[[#This Row],[accFillSz]])</f>
        <v>5.0519552000000001</v>
      </c>
      <c r="Z6783" s="4">
        <f>IF(bot_orders[[#This Row],[side]]="sell",bot_orders[[#This Row],[accFillSz]]*bot_orders[[#This Row],[avgPx]]+bot_orders[[#This Row],[fee]], 0)</f>
        <v>0</v>
      </c>
      <c r="AA6783" s="4">
        <f>IF(bot_orders[[#This Row],[side]]="sell",-bot_orders[[#This Row],[accFillSz]],bot_orders[[#This Row],[accFillSz]]+bot_orders[[#This Row],[fee]])</f>
        <v>5.0519552000000001</v>
      </c>
      <c r="AB6783">
        <v>0</v>
      </c>
      <c r="AC6783" t="s">
        <v>38</v>
      </c>
      <c r="AD6783">
        <v>0</v>
      </c>
      <c r="AE6783" t="s">
        <v>40</v>
      </c>
      <c r="AF6783" t="s">
        <v>41</v>
      </c>
      <c r="AG6783" t="s">
        <v>42</v>
      </c>
      <c r="AH6783" t="s">
        <v>28</v>
      </c>
      <c r="AI6783">
        <v>5.0519552000000001</v>
      </c>
      <c r="AJ6783">
        <v>-3.3359488000000002</v>
      </c>
    </row>
    <row r="6784" spans="1:36" x14ac:dyDescent="0.3">
      <c r="A6784">
        <v>6557</v>
      </c>
      <c r="B6784" t="s">
        <v>27</v>
      </c>
      <c r="C6784" t="s">
        <v>28</v>
      </c>
      <c r="D6784" t="s">
        <v>29</v>
      </c>
      <c r="E6784" t="s">
        <v>30</v>
      </c>
      <c r="F6784" t="s">
        <v>31</v>
      </c>
      <c r="G6784" t="s">
        <v>47</v>
      </c>
      <c r="H6784" t="s">
        <v>99</v>
      </c>
      <c r="I6784" s="4" t="s">
        <v>366</v>
      </c>
      <c r="J6784" s="1">
        <f>((((bot_orders[[#This Row],[cTime]]/ 1000)+3*3600) / 86400) + DATE(1970,1,1))</f>
        <v>45783.068838356485</v>
      </c>
      <c r="K6784" s="4" t="s">
        <v>367</v>
      </c>
      <c r="L6784" s="1">
        <f>((((bot_orders[[#This Row],[uTime]]/ 1000)+3*3600) / 86400) + DATE(1970,1,1))</f>
        <v>45783.103835486108</v>
      </c>
      <c r="M6784" t="s">
        <v>34</v>
      </c>
      <c r="N6784" t="s">
        <v>28</v>
      </c>
      <c r="O6784" t="s">
        <v>35</v>
      </c>
      <c r="P6784">
        <v>5.056</v>
      </c>
      <c r="Q6784" t="s">
        <v>36</v>
      </c>
      <c r="R6784" t="s">
        <v>55</v>
      </c>
      <c r="S6784">
        <v>0.66180000000000005</v>
      </c>
      <c r="T6784">
        <v>0.66180000000000005</v>
      </c>
      <c r="U6784">
        <v>5.056</v>
      </c>
      <c r="V6784">
        <v>-4.0448000000000003E-3</v>
      </c>
      <c r="W6784" t="s">
        <v>39</v>
      </c>
      <c r="X6784" s="4">
        <f>IF(bot_orders[[#This Row],[side]]="sell", bot_orders[[#This Row],[accFillSz]]*bot_orders[[#This Row],[avgPx]] + bot_orders[[#This Row],[fee]], -bot_orders[[#This Row],[accFillSz]]*bot_orders[[#This Row],[avgPx]])</f>
        <v>-3.3460608000000005</v>
      </c>
      <c r="Y6784" s="4">
        <f>IF(bot_orders[[#This Row],[side]]="buy", bot_orders[[#This Row],[accFillSz]] + bot_orders[[#This Row],[fee]], -bot_orders[[#This Row],[accFillSz]])</f>
        <v>5.0519552000000001</v>
      </c>
      <c r="Z6784" s="4">
        <f>IF(bot_orders[[#This Row],[side]]="sell",bot_orders[[#This Row],[accFillSz]]*bot_orders[[#This Row],[avgPx]]+bot_orders[[#This Row],[fee]], 0)</f>
        <v>0</v>
      </c>
      <c r="AA6784" s="4">
        <f>IF(bot_orders[[#This Row],[side]]="sell",-bot_orders[[#This Row],[accFillSz]],bot_orders[[#This Row],[accFillSz]]+bot_orders[[#This Row],[fee]])</f>
        <v>5.0519552000000001</v>
      </c>
      <c r="AB6784">
        <v>0</v>
      </c>
      <c r="AC6784" t="s">
        <v>38</v>
      </c>
      <c r="AD6784">
        <v>0</v>
      </c>
      <c r="AE6784" t="s">
        <v>40</v>
      </c>
      <c r="AF6784" t="s">
        <v>41</v>
      </c>
      <c r="AG6784" t="s">
        <v>42</v>
      </c>
      <c r="AH6784" t="s">
        <v>28</v>
      </c>
      <c r="AI6784">
        <v>5.0519552000000001</v>
      </c>
      <c r="AJ6784">
        <v>-3.3460608000000001</v>
      </c>
    </row>
    <row r="6785" spans="1:36" x14ac:dyDescent="0.3">
      <c r="A6785">
        <v>6558</v>
      </c>
      <c r="B6785" t="s">
        <v>27</v>
      </c>
      <c r="C6785" t="s">
        <v>28</v>
      </c>
      <c r="D6785" t="s">
        <v>29</v>
      </c>
      <c r="E6785" t="s">
        <v>30</v>
      </c>
      <c r="F6785" t="s">
        <v>31</v>
      </c>
      <c r="G6785" t="s">
        <v>45</v>
      </c>
      <c r="H6785" t="s">
        <v>100</v>
      </c>
      <c r="I6785" s="4" t="s">
        <v>368</v>
      </c>
      <c r="J6785" s="1">
        <f>((((bot_orders[[#This Row],[cTime]]/ 1000)+3*3600) / 86400) + DATE(1970,1,1))</f>
        <v>45783.069111828707</v>
      </c>
      <c r="K6785" s="4" t="s">
        <v>369</v>
      </c>
      <c r="L6785" s="1">
        <f>((((bot_orders[[#This Row],[uTime]]/ 1000)+3*3600) / 86400) + DATE(1970,1,1))</f>
        <v>45783.084332175924</v>
      </c>
      <c r="M6785" t="s">
        <v>34</v>
      </c>
      <c r="N6785" t="s">
        <v>28</v>
      </c>
      <c r="O6785" t="s">
        <v>35</v>
      </c>
      <c r="P6785">
        <v>5.056</v>
      </c>
      <c r="Q6785" t="s">
        <v>36</v>
      </c>
      <c r="R6785" t="s">
        <v>55</v>
      </c>
      <c r="S6785">
        <v>0.66379999999999995</v>
      </c>
      <c r="T6785">
        <v>0.66379999999999995</v>
      </c>
      <c r="U6785">
        <v>5.056</v>
      </c>
      <c r="V6785">
        <v>-4.0448000000000003E-3</v>
      </c>
      <c r="W6785" t="s">
        <v>39</v>
      </c>
      <c r="X6785" s="4">
        <f>IF(bot_orders[[#This Row],[side]]="sell", bot_orders[[#This Row],[accFillSz]]*bot_orders[[#This Row],[avgPx]] + bot_orders[[#This Row],[fee]], -bot_orders[[#This Row],[accFillSz]]*bot_orders[[#This Row],[avgPx]])</f>
        <v>-3.3561728</v>
      </c>
      <c r="Y6785" s="4">
        <f>IF(bot_orders[[#This Row],[side]]="buy", bot_orders[[#This Row],[accFillSz]] + bot_orders[[#This Row],[fee]], -bot_orders[[#This Row],[accFillSz]])</f>
        <v>5.0519552000000001</v>
      </c>
      <c r="Z6785" s="4">
        <f>IF(bot_orders[[#This Row],[side]]="sell",bot_orders[[#This Row],[accFillSz]]*bot_orders[[#This Row],[avgPx]]+bot_orders[[#This Row],[fee]], 0)</f>
        <v>0</v>
      </c>
      <c r="AA6785" s="4">
        <f>IF(bot_orders[[#This Row],[side]]="sell",-bot_orders[[#This Row],[accFillSz]],bot_orders[[#This Row],[accFillSz]]+bot_orders[[#This Row],[fee]])</f>
        <v>5.0519552000000001</v>
      </c>
      <c r="AB6785">
        <v>0</v>
      </c>
      <c r="AC6785" t="s">
        <v>38</v>
      </c>
      <c r="AD6785">
        <v>0</v>
      </c>
      <c r="AE6785" t="s">
        <v>40</v>
      </c>
      <c r="AF6785" t="s">
        <v>41</v>
      </c>
      <c r="AG6785" t="s">
        <v>42</v>
      </c>
      <c r="AH6785" t="s">
        <v>28</v>
      </c>
      <c r="AI6785">
        <v>5.0519552000000001</v>
      </c>
      <c r="AJ6785">
        <v>-3.3561728</v>
      </c>
    </row>
    <row r="6786" spans="1:36" x14ac:dyDescent="0.3">
      <c r="A6786">
        <v>6559</v>
      </c>
      <c r="B6786" t="s">
        <v>27</v>
      </c>
      <c r="C6786" t="s">
        <v>28</v>
      </c>
      <c r="D6786" t="s">
        <v>29</v>
      </c>
      <c r="E6786" t="s">
        <v>30</v>
      </c>
      <c r="F6786" t="s">
        <v>31</v>
      </c>
      <c r="G6786" t="s">
        <v>101</v>
      </c>
      <c r="H6786" t="s">
        <v>102</v>
      </c>
      <c r="I6786" s="4" t="s">
        <v>370</v>
      </c>
      <c r="J6786" s="1">
        <f>((((bot_orders[[#This Row],[cTime]]/ 1000)+3*3600) / 86400) + DATE(1970,1,1))</f>
        <v>45783.084332199076</v>
      </c>
      <c r="K6786" s="4" t="s">
        <v>371</v>
      </c>
      <c r="L6786" s="1">
        <f>((((bot_orders[[#This Row],[uTime]]/ 1000)+3*3600) / 86400) + DATE(1970,1,1))</f>
        <v>45783.097986423614</v>
      </c>
      <c r="M6786" t="s">
        <v>34</v>
      </c>
      <c r="N6786" t="s">
        <v>28</v>
      </c>
      <c r="O6786" t="s">
        <v>35</v>
      </c>
      <c r="P6786">
        <v>5.0510000000000002</v>
      </c>
      <c r="Q6786" t="s">
        <v>36</v>
      </c>
      <c r="R6786" t="s">
        <v>37</v>
      </c>
      <c r="S6786">
        <v>0.66590000000000005</v>
      </c>
      <c r="T6786">
        <v>0.66590000000000005</v>
      </c>
      <c r="U6786">
        <v>5.0510000000000002</v>
      </c>
      <c r="V6786">
        <v>-2.6907686999999999E-3</v>
      </c>
      <c r="W6786" t="s">
        <v>38</v>
      </c>
      <c r="X6786" s="4">
        <f>IF(bot_orders[[#This Row],[side]]="sell", bot_orders[[#This Row],[accFillSz]]*bot_orders[[#This Row],[avgPx]] + bot_orders[[#This Row],[fee]], -bot_orders[[#This Row],[accFillSz]]*bot_orders[[#This Row],[avgPx]])</f>
        <v>3.3607701313000002</v>
      </c>
      <c r="Y6786" s="4">
        <f>IF(bot_orders[[#This Row],[side]]="buy", bot_orders[[#This Row],[accFillSz]] + bot_orders[[#This Row],[fee]], -bot_orders[[#This Row],[accFillSz]])</f>
        <v>-5.0510000000000002</v>
      </c>
      <c r="Z6786" s="4">
        <f>IF(bot_orders[[#This Row],[side]]="sell",bot_orders[[#This Row],[accFillSz]]*bot_orders[[#This Row],[avgPx]]+bot_orders[[#This Row],[fee]], 0)</f>
        <v>3.3607701313000002</v>
      </c>
      <c r="AA6786" s="4">
        <f>IF(bot_orders[[#This Row],[side]]="sell",-bot_orders[[#This Row],[accFillSz]],bot_orders[[#This Row],[accFillSz]]+bot_orders[[#This Row],[fee]])</f>
        <v>-5.0510000000000002</v>
      </c>
      <c r="AB6786">
        <v>0</v>
      </c>
      <c r="AC6786" t="s">
        <v>39</v>
      </c>
      <c r="AD6786">
        <v>0</v>
      </c>
      <c r="AE6786" t="s">
        <v>40</v>
      </c>
      <c r="AF6786" t="s">
        <v>41</v>
      </c>
      <c r="AG6786" t="s">
        <v>42</v>
      </c>
      <c r="AH6786" t="s">
        <v>28</v>
      </c>
      <c r="AI6786">
        <v>-5.0510000000000002</v>
      </c>
      <c r="AJ6786">
        <v>3.3607701300000001</v>
      </c>
    </row>
    <row r="6787" spans="1:36" x14ac:dyDescent="0.3">
      <c r="A6787">
        <v>6560</v>
      </c>
      <c r="B6787" t="s">
        <v>27</v>
      </c>
      <c r="C6787" t="s">
        <v>28</v>
      </c>
      <c r="D6787" t="s">
        <v>29</v>
      </c>
      <c r="E6787" t="s">
        <v>30</v>
      </c>
      <c r="F6787" t="s">
        <v>31</v>
      </c>
      <c r="G6787" t="s">
        <v>101</v>
      </c>
      <c r="H6787" t="s">
        <v>103</v>
      </c>
      <c r="I6787" s="4" t="s">
        <v>372</v>
      </c>
      <c r="J6787" s="1">
        <f>((((bot_orders[[#This Row],[cTime]]/ 1000)+3*3600) / 86400) + DATE(1970,1,1))</f>
        <v>45783.097986446759</v>
      </c>
      <c r="K6787" s="4" t="s">
        <v>373</v>
      </c>
      <c r="L6787" s="1">
        <f>((((bot_orders[[#This Row],[uTime]]/ 1000)+3*3600) / 86400) + DATE(1970,1,1))</f>
        <v>45783.101526423605</v>
      </c>
      <c r="M6787" t="s">
        <v>34</v>
      </c>
      <c r="N6787" t="s">
        <v>28</v>
      </c>
      <c r="O6787" t="s">
        <v>35</v>
      </c>
      <c r="P6787">
        <v>5.056</v>
      </c>
      <c r="Q6787" t="s">
        <v>36</v>
      </c>
      <c r="R6787" t="s">
        <v>55</v>
      </c>
      <c r="S6787">
        <v>0.66379999999999995</v>
      </c>
      <c r="T6787">
        <v>0.66379999999999995</v>
      </c>
      <c r="U6787">
        <v>5.056</v>
      </c>
      <c r="V6787">
        <v>-4.0448000000000003E-3</v>
      </c>
      <c r="W6787" t="s">
        <v>39</v>
      </c>
      <c r="X6787" s="4">
        <f>IF(bot_orders[[#This Row],[side]]="sell", bot_orders[[#This Row],[accFillSz]]*bot_orders[[#This Row],[avgPx]] + bot_orders[[#This Row],[fee]], -bot_orders[[#This Row],[accFillSz]]*bot_orders[[#This Row],[avgPx]])</f>
        <v>-3.3561728</v>
      </c>
      <c r="Y6787" s="4">
        <f>IF(bot_orders[[#This Row],[side]]="buy", bot_orders[[#This Row],[accFillSz]] + bot_orders[[#This Row],[fee]], -bot_orders[[#This Row],[accFillSz]])</f>
        <v>5.0519552000000001</v>
      </c>
      <c r="Z6787" s="4">
        <f>IF(bot_orders[[#This Row],[side]]="sell",bot_orders[[#This Row],[accFillSz]]*bot_orders[[#This Row],[avgPx]]+bot_orders[[#This Row],[fee]], 0)</f>
        <v>0</v>
      </c>
      <c r="AA6787" s="4">
        <f>IF(bot_orders[[#This Row],[side]]="sell",-bot_orders[[#This Row],[accFillSz]],bot_orders[[#This Row],[accFillSz]]+bot_orders[[#This Row],[fee]])</f>
        <v>5.0519552000000001</v>
      </c>
      <c r="AB6787">
        <v>0</v>
      </c>
      <c r="AC6787" t="s">
        <v>38</v>
      </c>
      <c r="AD6787">
        <v>0</v>
      </c>
      <c r="AE6787" t="s">
        <v>40</v>
      </c>
      <c r="AF6787" t="s">
        <v>41</v>
      </c>
      <c r="AG6787" t="s">
        <v>42</v>
      </c>
      <c r="AH6787" t="s">
        <v>28</v>
      </c>
      <c r="AI6787">
        <v>5.0519552000000001</v>
      </c>
      <c r="AJ6787">
        <v>-3.3561728</v>
      </c>
    </row>
    <row r="6788" spans="1:36" x14ac:dyDescent="0.3">
      <c r="A6788">
        <v>6561</v>
      </c>
      <c r="B6788" t="s">
        <v>27</v>
      </c>
      <c r="C6788" t="s">
        <v>28</v>
      </c>
      <c r="D6788" t="s">
        <v>29</v>
      </c>
      <c r="E6788" t="s">
        <v>30</v>
      </c>
      <c r="F6788" t="s">
        <v>31</v>
      </c>
      <c r="G6788" t="s">
        <v>104</v>
      </c>
      <c r="H6788" t="s">
        <v>105</v>
      </c>
      <c r="I6788" s="4" t="s">
        <v>374</v>
      </c>
      <c r="J6788" s="1">
        <f>((((bot_orders[[#This Row],[cTime]]/ 1000)+3*3600) / 86400) + DATE(1970,1,1))</f>
        <v>45783.101526446757</v>
      </c>
      <c r="K6788" s="4" t="s">
        <v>375</v>
      </c>
      <c r="L6788" s="1">
        <f>((((bot_orders[[#This Row],[uTime]]/ 1000)+3*3600) / 86400) + DATE(1970,1,1))</f>
        <v>45783.109128391203</v>
      </c>
      <c r="M6788" t="s">
        <v>34</v>
      </c>
      <c r="N6788" t="s">
        <v>28</v>
      </c>
      <c r="O6788" t="s">
        <v>35</v>
      </c>
      <c r="P6788">
        <v>5.0510000000000002</v>
      </c>
      <c r="Q6788" t="s">
        <v>36</v>
      </c>
      <c r="R6788" t="s">
        <v>37</v>
      </c>
      <c r="S6788">
        <v>0.66590000000000005</v>
      </c>
      <c r="T6788">
        <v>0.66590000000000005</v>
      </c>
      <c r="U6788">
        <v>5.0510000000000002</v>
      </c>
      <c r="V6788">
        <v>-2.6907686999999999E-3</v>
      </c>
      <c r="W6788" t="s">
        <v>38</v>
      </c>
      <c r="X6788" s="4">
        <f>IF(bot_orders[[#This Row],[side]]="sell", bot_orders[[#This Row],[accFillSz]]*bot_orders[[#This Row],[avgPx]] + bot_orders[[#This Row],[fee]], -bot_orders[[#This Row],[accFillSz]]*bot_orders[[#This Row],[avgPx]])</f>
        <v>3.3607701313000002</v>
      </c>
      <c r="Y6788" s="4">
        <f>IF(bot_orders[[#This Row],[side]]="buy", bot_orders[[#This Row],[accFillSz]] + bot_orders[[#This Row],[fee]], -bot_orders[[#This Row],[accFillSz]])</f>
        <v>-5.0510000000000002</v>
      </c>
      <c r="Z6788" s="4">
        <f>IF(bot_orders[[#This Row],[side]]="sell",bot_orders[[#This Row],[accFillSz]]*bot_orders[[#This Row],[avgPx]]+bot_orders[[#This Row],[fee]], 0)</f>
        <v>3.3607701313000002</v>
      </c>
      <c r="AA6788" s="4">
        <f>IF(bot_orders[[#This Row],[side]]="sell",-bot_orders[[#This Row],[accFillSz]],bot_orders[[#This Row],[accFillSz]]+bot_orders[[#This Row],[fee]])</f>
        <v>-5.0510000000000002</v>
      </c>
      <c r="AB6788">
        <v>0</v>
      </c>
      <c r="AC6788" t="s">
        <v>39</v>
      </c>
      <c r="AD6788">
        <v>0</v>
      </c>
      <c r="AE6788" t="s">
        <v>40</v>
      </c>
      <c r="AF6788" t="s">
        <v>41</v>
      </c>
      <c r="AG6788" t="s">
        <v>42</v>
      </c>
      <c r="AH6788" t="s">
        <v>28</v>
      </c>
      <c r="AI6788">
        <v>-5.0510000000000002</v>
      </c>
      <c r="AJ6788">
        <v>3.3607701300000001</v>
      </c>
    </row>
    <row r="6789" spans="1:36" x14ac:dyDescent="0.3">
      <c r="A6789">
        <v>6562</v>
      </c>
      <c r="B6789" t="s">
        <v>27</v>
      </c>
      <c r="C6789" t="s">
        <v>28</v>
      </c>
      <c r="D6789" t="s">
        <v>29</v>
      </c>
      <c r="E6789" t="s">
        <v>30</v>
      </c>
      <c r="F6789" t="s">
        <v>31</v>
      </c>
      <c r="G6789" t="s">
        <v>106</v>
      </c>
      <c r="H6789" t="s">
        <v>107</v>
      </c>
      <c r="I6789" s="4" t="s">
        <v>376</v>
      </c>
      <c r="J6789" s="1">
        <f>((((bot_orders[[#This Row],[cTime]]/ 1000)+3*3600) / 86400) + DATE(1970,1,1))</f>
        <v>45783.103835509261</v>
      </c>
      <c r="K6789" s="4" t="s">
        <v>377</v>
      </c>
      <c r="L6789" s="1">
        <f>((((bot_orders[[#This Row],[uTime]]/ 1000)+3*3600) / 86400) + DATE(1970,1,1))</f>
        <v>45783.109128206022</v>
      </c>
      <c r="M6789" t="s">
        <v>34</v>
      </c>
      <c r="N6789" t="s">
        <v>28</v>
      </c>
      <c r="O6789" t="s">
        <v>35</v>
      </c>
      <c r="P6789">
        <v>5.0510000000000002</v>
      </c>
      <c r="Q6789" t="s">
        <v>36</v>
      </c>
      <c r="R6789" t="s">
        <v>37</v>
      </c>
      <c r="S6789">
        <v>0.66379999999999995</v>
      </c>
      <c r="T6789">
        <v>0.66379999999999995</v>
      </c>
      <c r="U6789">
        <v>5.0510000000000002</v>
      </c>
      <c r="V6789">
        <v>-2.6822830000000001E-3</v>
      </c>
      <c r="W6789" t="s">
        <v>38</v>
      </c>
      <c r="X6789" s="4">
        <f>IF(bot_orders[[#This Row],[side]]="sell", bot_orders[[#This Row],[accFillSz]]*bot_orders[[#This Row],[avgPx]] + bot_orders[[#This Row],[fee]], -bot_orders[[#This Row],[accFillSz]]*bot_orders[[#This Row],[avgPx]])</f>
        <v>3.3501715169999997</v>
      </c>
      <c r="Y6789" s="4">
        <f>IF(bot_orders[[#This Row],[side]]="buy", bot_orders[[#This Row],[accFillSz]] + bot_orders[[#This Row],[fee]], -bot_orders[[#This Row],[accFillSz]])</f>
        <v>-5.0510000000000002</v>
      </c>
      <c r="Z6789" s="4">
        <f>IF(bot_orders[[#This Row],[side]]="sell",bot_orders[[#This Row],[accFillSz]]*bot_orders[[#This Row],[avgPx]]+bot_orders[[#This Row],[fee]], 0)</f>
        <v>3.3501715169999997</v>
      </c>
      <c r="AA6789" s="4">
        <f>IF(bot_orders[[#This Row],[side]]="sell",-bot_orders[[#This Row],[accFillSz]],bot_orders[[#This Row],[accFillSz]]+bot_orders[[#This Row],[fee]])</f>
        <v>-5.0510000000000002</v>
      </c>
      <c r="AB6789">
        <v>0</v>
      </c>
      <c r="AC6789" t="s">
        <v>39</v>
      </c>
      <c r="AD6789">
        <v>0</v>
      </c>
      <c r="AE6789" t="s">
        <v>40</v>
      </c>
      <c r="AF6789" t="s">
        <v>41</v>
      </c>
      <c r="AG6789" t="s">
        <v>42</v>
      </c>
      <c r="AH6789" t="s">
        <v>28</v>
      </c>
      <c r="AI6789">
        <v>-5.0510000000000002</v>
      </c>
      <c r="AJ6789">
        <v>3.35017152</v>
      </c>
    </row>
    <row r="6790" spans="1:36" x14ac:dyDescent="0.3">
      <c r="A6790">
        <v>6563</v>
      </c>
      <c r="B6790" t="s">
        <v>27</v>
      </c>
      <c r="C6790" t="s">
        <v>28</v>
      </c>
      <c r="D6790" t="s">
        <v>29</v>
      </c>
      <c r="E6790" t="s">
        <v>30</v>
      </c>
      <c r="F6790" t="s">
        <v>31</v>
      </c>
      <c r="G6790" t="s">
        <v>106</v>
      </c>
      <c r="H6790" t="s">
        <v>108</v>
      </c>
      <c r="I6790" s="4" t="s">
        <v>378</v>
      </c>
      <c r="J6790" s="1">
        <f>((((bot_orders[[#This Row],[cTime]]/ 1000)+3*3600) / 86400) + DATE(1970,1,1))</f>
        <v>45783.109128229167</v>
      </c>
      <c r="K6790" s="4" t="s">
        <v>379</v>
      </c>
      <c r="L6790" s="1">
        <f>((((bot_orders[[#This Row],[uTime]]/ 1000)+3*3600) / 86400) + DATE(1970,1,1))</f>
        <v>45783.127498171292</v>
      </c>
      <c r="M6790" t="s">
        <v>34</v>
      </c>
      <c r="N6790" t="s">
        <v>28</v>
      </c>
      <c r="O6790" t="s">
        <v>35</v>
      </c>
      <c r="P6790">
        <v>5.056</v>
      </c>
      <c r="Q6790" t="s">
        <v>36</v>
      </c>
      <c r="R6790" t="s">
        <v>55</v>
      </c>
      <c r="S6790">
        <v>0.66180000000000005</v>
      </c>
      <c r="T6790">
        <v>0.66180000000000005</v>
      </c>
      <c r="U6790">
        <v>5.056</v>
      </c>
      <c r="V6790">
        <v>-4.0448000000000003E-3</v>
      </c>
      <c r="W6790" t="s">
        <v>39</v>
      </c>
      <c r="X6790" s="4">
        <f>IF(bot_orders[[#This Row],[side]]="sell", bot_orders[[#This Row],[accFillSz]]*bot_orders[[#This Row],[avgPx]] + bot_orders[[#This Row],[fee]], -bot_orders[[#This Row],[accFillSz]]*bot_orders[[#This Row],[avgPx]])</f>
        <v>-3.3460608000000005</v>
      </c>
      <c r="Y6790" s="4">
        <f>IF(bot_orders[[#This Row],[side]]="buy", bot_orders[[#This Row],[accFillSz]] + bot_orders[[#This Row],[fee]], -bot_orders[[#This Row],[accFillSz]])</f>
        <v>5.0519552000000001</v>
      </c>
      <c r="Z6790" s="4">
        <f>IF(bot_orders[[#This Row],[side]]="sell",bot_orders[[#This Row],[accFillSz]]*bot_orders[[#This Row],[avgPx]]+bot_orders[[#This Row],[fee]], 0)</f>
        <v>0</v>
      </c>
      <c r="AA6790" s="4">
        <f>IF(bot_orders[[#This Row],[side]]="sell",-bot_orders[[#This Row],[accFillSz]],bot_orders[[#This Row],[accFillSz]]+bot_orders[[#This Row],[fee]])</f>
        <v>5.0519552000000001</v>
      </c>
      <c r="AB6790">
        <v>0</v>
      </c>
      <c r="AC6790" t="s">
        <v>38</v>
      </c>
      <c r="AD6790">
        <v>0</v>
      </c>
      <c r="AE6790" t="s">
        <v>40</v>
      </c>
      <c r="AF6790" t="s">
        <v>41</v>
      </c>
      <c r="AG6790" t="s">
        <v>42</v>
      </c>
      <c r="AH6790" t="s">
        <v>28</v>
      </c>
      <c r="AI6790">
        <v>5.0519552000000001</v>
      </c>
      <c r="AJ6790">
        <v>-3.3460608000000001</v>
      </c>
    </row>
    <row r="6791" spans="1:36" x14ac:dyDescent="0.3">
      <c r="A6791">
        <v>6564</v>
      </c>
      <c r="B6791" t="s">
        <v>27</v>
      </c>
      <c r="C6791" t="s">
        <v>28</v>
      </c>
      <c r="D6791" t="s">
        <v>29</v>
      </c>
      <c r="E6791" t="s">
        <v>30</v>
      </c>
      <c r="F6791" t="s">
        <v>31</v>
      </c>
      <c r="G6791" t="s">
        <v>104</v>
      </c>
      <c r="H6791" t="s">
        <v>109</v>
      </c>
      <c r="I6791" s="4" t="s">
        <v>380</v>
      </c>
      <c r="J6791" s="1">
        <f>((((bot_orders[[#This Row],[cTime]]/ 1000)+3*3600) / 86400) + DATE(1970,1,1))</f>
        <v>45783.109128425931</v>
      </c>
      <c r="K6791" s="4" t="s">
        <v>381</v>
      </c>
      <c r="L6791" s="1">
        <f>((((bot_orders[[#This Row],[uTime]]/ 1000)+3*3600) / 86400) + DATE(1970,1,1))</f>
        <v>45783.119445312499</v>
      </c>
      <c r="M6791" t="s">
        <v>34</v>
      </c>
      <c r="N6791" t="s">
        <v>28</v>
      </c>
      <c r="O6791" t="s">
        <v>35</v>
      </c>
      <c r="P6791">
        <v>5.056</v>
      </c>
      <c r="Q6791" t="s">
        <v>36</v>
      </c>
      <c r="R6791" t="s">
        <v>55</v>
      </c>
      <c r="S6791">
        <v>0.66379999999999995</v>
      </c>
      <c r="T6791">
        <v>0.66379999999999995</v>
      </c>
      <c r="U6791">
        <v>5.056</v>
      </c>
      <c r="V6791">
        <v>-4.0448000000000003E-3</v>
      </c>
      <c r="W6791" t="s">
        <v>39</v>
      </c>
      <c r="X6791" s="4">
        <f>IF(bot_orders[[#This Row],[side]]="sell", bot_orders[[#This Row],[accFillSz]]*bot_orders[[#This Row],[avgPx]] + bot_orders[[#This Row],[fee]], -bot_orders[[#This Row],[accFillSz]]*bot_orders[[#This Row],[avgPx]])</f>
        <v>-3.3561728</v>
      </c>
      <c r="Y6791" s="4">
        <f>IF(bot_orders[[#This Row],[side]]="buy", bot_orders[[#This Row],[accFillSz]] + bot_orders[[#This Row],[fee]], -bot_orders[[#This Row],[accFillSz]])</f>
        <v>5.0519552000000001</v>
      </c>
      <c r="Z6791" s="4">
        <f>IF(bot_orders[[#This Row],[side]]="sell",bot_orders[[#This Row],[accFillSz]]*bot_orders[[#This Row],[avgPx]]+bot_orders[[#This Row],[fee]], 0)</f>
        <v>0</v>
      </c>
      <c r="AA6791" s="4">
        <f>IF(bot_orders[[#This Row],[side]]="sell",-bot_orders[[#This Row],[accFillSz]],bot_orders[[#This Row],[accFillSz]]+bot_orders[[#This Row],[fee]])</f>
        <v>5.0519552000000001</v>
      </c>
      <c r="AB6791">
        <v>0</v>
      </c>
      <c r="AC6791" t="s">
        <v>38</v>
      </c>
      <c r="AD6791">
        <v>0</v>
      </c>
      <c r="AE6791" t="s">
        <v>40</v>
      </c>
      <c r="AF6791" t="s">
        <v>41</v>
      </c>
      <c r="AG6791" t="s">
        <v>42</v>
      </c>
      <c r="AH6791" t="s">
        <v>28</v>
      </c>
      <c r="AI6791">
        <v>5.0519552000000001</v>
      </c>
      <c r="AJ6791">
        <v>-3.3561728</v>
      </c>
    </row>
    <row r="6792" spans="1:36" x14ac:dyDescent="0.3">
      <c r="A6792">
        <v>6565</v>
      </c>
      <c r="B6792" t="s">
        <v>27</v>
      </c>
      <c r="C6792" t="s">
        <v>28</v>
      </c>
      <c r="D6792" t="s">
        <v>29</v>
      </c>
      <c r="E6792" t="s">
        <v>30</v>
      </c>
      <c r="F6792" t="s">
        <v>31</v>
      </c>
      <c r="G6792" t="s">
        <v>43</v>
      </c>
      <c r="H6792" t="s">
        <v>110</v>
      </c>
      <c r="I6792" s="4" t="s">
        <v>382</v>
      </c>
      <c r="J6792" s="1">
        <f>((((bot_orders[[#This Row],[cTime]]/ 1000)+3*3600) / 86400) + DATE(1970,1,1))</f>
        <v>45783.111158749998</v>
      </c>
      <c r="K6792" s="4" t="s">
        <v>383</v>
      </c>
      <c r="L6792" s="1">
        <f>((((bot_orders[[#This Row],[uTime]]/ 1000)+3*3600) / 86400) + DATE(1970,1,1))</f>
        <v>45783.113608634259</v>
      </c>
      <c r="M6792" t="s">
        <v>34</v>
      </c>
      <c r="N6792" t="s">
        <v>28</v>
      </c>
      <c r="O6792" t="s">
        <v>35</v>
      </c>
      <c r="P6792">
        <v>5.056</v>
      </c>
      <c r="Q6792" t="s">
        <v>36</v>
      </c>
      <c r="R6792" t="s">
        <v>55</v>
      </c>
      <c r="S6792">
        <v>0.66590000000000005</v>
      </c>
      <c r="T6792">
        <v>0.66590000000000005</v>
      </c>
      <c r="U6792">
        <v>5.056</v>
      </c>
      <c r="V6792">
        <v>-4.0448000000000003E-3</v>
      </c>
      <c r="W6792" t="s">
        <v>39</v>
      </c>
      <c r="X6792" s="4">
        <f>IF(bot_orders[[#This Row],[side]]="sell", bot_orders[[#This Row],[accFillSz]]*bot_orders[[#This Row],[avgPx]] + bot_orders[[#This Row],[fee]], -bot_orders[[#This Row],[accFillSz]]*bot_orders[[#This Row],[avgPx]])</f>
        <v>-3.3667904000000002</v>
      </c>
      <c r="Y6792" s="4">
        <f>IF(bot_orders[[#This Row],[side]]="buy", bot_orders[[#This Row],[accFillSz]] + bot_orders[[#This Row],[fee]], -bot_orders[[#This Row],[accFillSz]])</f>
        <v>5.0519552000000001</v>
      </c>
      <c r="Z6792" s="4">
        <f>IF(bot_orders[[#This Row],[side]]="sell",bot_orders[[#This Row],[accFillSz]]*bot_orders[[#This Row],[avgPx]]+bot_orders[[#This Row],[fee]], 0)</f>
        <v>0</v>
      </c>
      <c r="AA6792" s="4">
        <f>IF(bot_orders[[#This Row],[side]]="sell",-bot_orders[[#This Row],[accFillSz]],bot_orders[[#This Row],[accFillSz]]+bot_orders[[#This Row],[fee]])</f>
        <v>5.0519552000000001</v>
      </c>
      <c r="AB6792">
        <v>0</v>
      </c>
      <c r="AC6792" t="s">
        <v>38</v>
      </c>
      <c r="AD6792">
        <v>0</v>
      </c>
      <c r="AE6792" t="s">
        <v>40</v>
      </c>
      <c r="AF6792" t="s">
        <v>41</v>
      </c>
      <c r="AG6792" t="s">
        <v>42</v>
      </c>
      <c r="AH6792" t="s">
        <v>28</v>
      </c>
      <c r="AI6792">
        <v>5.0519552000000001</v>
      </c>
      <c r="AJ6792">
        <v>-3.3667904000000002</v>
      </c>
    </row>
    <row r="6793" spans="1:36" x14ac:dyDescent="0.3">
      <c r="A6793">
        <v>6566</v>
      </c>
      <c r="B6793" t="s">
        <v>27</v>
      </c>
      <c r="C6793" t="s">
        <v>28</v>
      </c>
      <c r="D6793" t="s">
        <v>29</v>
      </c>
      <c r="E6793" t="s">
        <v>30</v>
      </c>
      <c r="F6793" t="s">
        <v>31</v>
      </c>
      <c r="G6793" t="s">
        <v>111</v>
      </c>
      <c r="H6793" t="s">
        <v>112</v>
      </c>
      <c r="I6793" s="4" t="s">
        <v>384</v>
      </c>
      <c r="J6793" s="1">
        <f>((((bot_orders[[#This Row],[cTime]]/ 1000)+3*3600) / 86400) + DATE(1970,1,1))</f>
        <v>45783.113608657412</v>
      </c>
      <c r="K6793" s="4" t="s">
        <v>385</v>
      </c>
      <c r="L6793" s="1">
        <f>((((bot_orders[[#This Row],[uTime]]/ 1000)+3*3600) / 86400) + DATE(1970,1,1))</f>
        <v>45783.279201215279</v>
      </c>
      <c r="M6793" t="s">
        <v>34</v>
      </c>
      <c r="N6793" t="s">
        <v>28</v>
      </c>
      <c r="O6793" t="s">
        <v>35</v>
      </c>
      <c r="P6793">
        <v>5.0510000000000002</v>
      </c>
      <c r="Q6793" t="s">
        <v>36</v>
      </c>
      <c r="R6793" t="s">
        <v>37</v>
      </c>
      <c r="S6793">
        <v>0.66790000000000005</v>
      </c>
      <c r="T6793">
        <v>0.66790000000000005</v>
      </c>
      <c r="U6793">
        <v>5.0510000000000002</v>
      </c>
      <c r="V6793">
        <v>-2.6988503000000001E-3</v>
      </c>
      <c r="W6793" t="s">
        <v>38</v>
      </c>
      <c r="X6793" s="4">
        <f>IF(bot_orders[[#This Row],[side]]="sell", bot_orders[[#This Row],[accFillSz]]*bot_orders[[#This Row],[avgPx]] + bot_orders[[#This Row],[fee]], -bot_orders[[#This Row],[accFillSz]]*bot_orders[[#This Row],[avgPx]])</f>
        <v>3.3708640497000006</v>
      </c>
      <c r="Y6793" s="4">
        <f>IF(bot_orders[[#This Row],[side]]="buy", bot_orders[[#This Row],[accFillSz]] + bot_orders[[#This Row],[fee]], -bot_orders[[#This Row],[accFillSz]])</f>
        <v>-5.0510000000000002</v>
      </c>
      <c r="Z6793" s="4">
        <f>IF(bot_orders[[#This Row],[side]]="sell",bot_orders[[#This Row],[accFillSz]]*bot_orders[[#This Row],[avgPx]]+bot_orders[[#This Row],[fee]], 0)</f>
        <v>3.3708640497000006</v>
      </c>
      <c r="AA6793" s="4">
        <f>IF(bot_orders[[#This Row],[side]]="sell",-bot_orders[[#This Row],[accFillSz]],bot_orders[[#This Row],[accFillSz]]+bot_orders[[#This Row],[fee]])</f>
        <v>-5.0510000000000002</v>
      </c>
      <c r="AB6793">
        <v>0</v>
      </c>
      <c r="AC6793" t="s">
        <v>39</v>
      </c>
      <c r="AD6793">
        <v>0</v>
      </c>
      <c r="AE6793" t="s">
        <v>40</v>
      </c>
      <c r="AF6793" t="s">
        <v>41</v>
      </c>
      <c r="AG6793" t="s">
        <v>42</v>
      </c>
      <c r="AH6793" t="s">
        <v>28</v>
      </c>
      <c r="AI6793">
        <v>-5.0510000000000002</v>
      </c>
      <c r="AJ6793">
        <v>3.3708640499999998</v>
      </c>
    </row>
    <row r="6794" spans="1:36" x14ac:dyDescent="0.3">
      <c r="A6794">
        <v>6567</v>
      </c>
      <c r="B6794" t="s">
        <v>27</v>
      </c>
      <c r="C6794" t="s">
        <v>28</v>
      </c>
      <c r="D6794" t="s">
        <v>29</v>
      </c>
      <c r="E6794" t="s">
        <v>30</v>
      </c>
      <c r="F6794" t="s">
        <v>31</v>
      </c>
      <c r="G6794" t="s">
        <v>113</v>
      </c>
      <c r="H6794" t="s">
        <v>114</v>
      </c>
      <c r="I6794" s="4" t="s">
        <v>386</v>
      </c>
      <c r="J6794" s="1">
        <f>((((bot_orders[[#This Row],[cTime]]/ 1000)+3*3600) / 86400) + DATE(1970,1,1))</f>
        <v>45783.119445335644</v>
      </c>
      <c r="K6794" s="4" t="s">
        <v>387</v>
      </c>
      <c r="L6794" s="1">
        <f>((((bot_orders[[#This Row],[uTime]]/ 1000)+3*3600) / 86400) + DATE(1970,1,1))</f>
        <v>45783.196486273147</v>
      </c>
      <c r="M6794" t="s">
        <v>34</v>
      </c>
      <c r="N6794" t="s">
        <v>28</v>
      </c>
      <c r="O6794" t="s">
        <v>35</v>
      </c>
      <c r="P6794">
        <v>5.0510000000000002</v>
      </c>
      <c r="Q6794" t="s">
        <v>36</v>
      </c>
      <c r="R6794" t="s">
        <v>37</v>
      </c>
      <c r="S6794">
        <v>0.66590000000000005</v>
      </c>
      <c r="T6794">
        <v>0.66590000000000005</v>
      </c>
      <c r="U6794">
        <v>5.0510000000000002</v>
      </c>
      <c r="V6794">
        <v>-2.6907686999999999E-3</v>
      </c>
      <c r="W6794" t="s">
        <v>38</v>
      </c>
      <c r="X6794" s="4">
        <f>IF(bot_orders[[#This Row],[side]]="sell", bot_orders[[#This Row],[accFillSz]]*bot_orders[[#This Row],[avgPx]] + bot_orders[[#This Row],[fee]], -bot_orders[[#This Row],[accFillSz]]*bot_orders[[#This Row],[avgPx]])</f>
        <v>3.3607701313000002</v>
      </c>
      <c r="Y6794" s="4">
        <f>IF(bot_orders[[#This Row],[side]]="buy", bot_orders[[#This Row],[accFillSz]] + bot_orders[[#This Row],[fee]], -bot_orders[[#This Row],[accFillSz]])</f>
        <v>-5.0510000000000002</v>
      </c>
      <c r="Z6794" s="4">
        <f>IF(bot_orders[[#This Row],[side]]="sell",bot_orders[[#This Row],[accFillSz]]*bot_orders[[#This Row],[avgPx]]+bot_orders[[#This Row],[fee]], 0)</f>
        <v>3.3607701313000002</v>
      </c>
      <c r="AA6794" s="4">
        <f>IF(bot_orders[[#This Row],[side]]="sell",-bot_orders[[#This Row],[accFillSz]],bot_orders[[#This Row],[accFillSz]]+bot_orders[[#This Row],[fee]])</f>
        <v>-5.0510000000000002</v>
      </c>
      <c r="AB6794">
        <v>0</v>
      </c>
      <c r="AC6794" t="s">
        <v>39</v>
      </c>
      <c r="AD6794">
        <v>0</v>
      </c>
      <c r="AE6794" t="s">
        <v>40</v>
      </c>
      <c r="AF6794" t="s">
        <v>41</v>
      </c>
      <c r="AG6794" t="s">
        <v>42</v>
      </c>
      <c r="AH6794" t="s">
        <v>28</v>
      </c>
      <c r="AI6794">
        <v>-5.0510000000000002</v>
      </c>
      <c r="AJ6794">
        <v>3.3607701300000001</v>
      </c>
    </row>
    <row r="6795" spans="1:36" x14ac:dyDescent="0.3">
      <c r="A6795">
        <v>6568</v>
      </c>
      <c r="B6795" t="s">
        <v>27</v>
      </c>
      <c r="C6795" t="s">
        <v>28</v>
      </c>
      <c r="D6795" t="s">
        <v>29</v>
      </c>
      <c r="E6795" t="s">
        <v>30</v>
      </c>
      <c r="F6795" t="s">
        <v>31</v>
      </c>
      <c r="G6795" t="s">
        <v>115</v>
      </c>
      <c r="H6795" t="s">
        <v>116</v>
      </c>
      <c r="I6795" s="4" t="s">
        <v>388</v>
      </c>
      <c r="J6795" s="1">
        <f>((((bot_orders[[#This Row],[cTime]]/ 1000)+3*3600) / 86400) + DATE(1970,1,1))</f>
        <v>45783.127498194444</v>
      </c>
      <c r="K6795" s="4" t="s">
        <v>389</v>
      </c>
      <c r="L6795" s="1">
        <f>((((bot_orders[[#This Row],[uTime]]/ 1000)+3*3600) / 86400) + DATE(1970,1,1))</f>
        <v>45783.145740011576</v>
      </c>
      <c r="M6795" t="s">
        <v>34</v>
      </c>
      <c r="N6795" t="s">
        <v>28</v>
      </c>
      <c r="O6795" t="s">
        <v>35</v>
      </c>
      <c r="P6795">
        <v>5.0510000000000002</v>
      </c>
      <c r="Q6795" t="s">
        <v>36</v>
      </c>
      <c r="R6795" t="s">
        <v>37</v>
      </c>
      <c r="S6795">
        <v>0.66379999999999995</v>
      </c>
      <c r="T6795">
        <v>0.66379999999999995</v>
      </c>
      <c r="U6795">
        <v>5.0510000000000002</v>
      </c>
      <c r="V6795">
        <v>-2.6822830000000001E-3</v>
      </c>
      <c r="W6795" t="s">
        <v>38</v>
      </c>
      <c r="X6795" s="4">
        <f>IF(bot_orders[[#This Row],[side]]="sell", bot_orders[[#This Row],[accFillSz]]*bot_orders[[#This Row],[avgPx]] + bot_orders[[#This Row],[fee]], -bot_orders[[#This Row],[accFillSz]]*bot_orders[[#This Row],[avgPx]])</f>
        <v>3.3501715169999997</v>
      </c>
      <c r="Y6795" s="4">
        <f>IF(bot_orders[[#This Row],[side]]="buy", bot_orders[[#This Row],[accFillSz]] + bot_orders[[#This Row],[fee]], -bot_orders[[#This Row],[accFillSz]])</f>
        <v>-5.0510000000000002</v>
      </c>
      <c r="Z6795" s="4">
        <f>IF(bot_orders[[#This Row],[side]]="sell",bot_orders[[#This Row],[accFillSz]]*bot_orders[[#This Row],[avgPx]]+bot_orders[[#This Row],[fee]], 0)</f>
        <v>3.3501715169999997</v>
      </c>
      <c r="AA6795" s="4">
        <f>IF(bot_orders[[#This Row],[side]]="sell",-bot_orders[[#This Row],[accFillSz]],bot_orders[[#This Row],[accFillSz]]+bot_orders[[#This Row],[fee]])</f>
        <v>-5.0510000000000002</v>
      </c>
      <c r="AB6795">
        <v>0</v>
      </c>
      <c r="AC6795" t="s">
        <v>39</v>
      </c>
      <c r="AD6795">
        <v>0</v>
      </c>
      <c r="AE6795" t="s">
        <v>40</v>
      </c>
      <c r="AF6795" t="s">
        <v>41</v>
      </c>
      <c r="AG6795" t="s">
        <v>42</v>
      </c>
      <c r="AH6795" t="s">
        <v>28</v>
      </c>
      <c r="AI6795">
        <v>-5.0510000000000002</v>
      </c>
      <c r="AJ6795">
        <v>3.35017152</v>
      </c>
    </row>
    <row r="6796" spans="1:36" x14ac:dyDescent="0.3">
      <c r="A6796">
        <v>6569</v>
      </c>
      <c r="B6796" t="s">
        <v>27</v>
      </c>
      <c r="C6796" t="s">
        <v>28</v>
      </c>
      <c r="D6796" t="s">
        <v>29</v>
      </c>
      <c r="E6796" t="s">
        <v>30</v>
      </c>
      <c r="F6796" t="s">
        <v>31</v>
      </c>
      <c r="G6796" t="s">
        <v>117</v>
      </c>
      <c r="H6796" t="s">
        <v>118</v>
      </c>
      <c r="I6796" s="4" t="s">
        <v>390</v>
      </c>
      <c r="J6796" s="1">
        <f>((((bot_orders[[#This Row],[cTime]]/ 1000)+3*3600) / 86400) + DATE(1970,1,1))</f>
        <v>45783.137827430553</v>
      </c>
      <c r="K6796" s="4" t="s">
        <v>391</v>
      </c>
      <c r="L6796" s="1">
        <f>((((bot_orders[[#This Row],[uTime]]/ 1000)+3*3600) / 86400) + DATE(1970,1,1))</f>
        <v>45783.14444300926</v>
      </c>
      <c r="M6796" t="s">
        <v>34</v>
      </c>
      <c r="N6796" t="s">
        <v>28</v>
      </c>
      <c r="O6796" t="s">
        <v>35</v>
      </c>
      <c r="P6796">
        <v>5.0510000000000002</v>
      </c>
      <c r="Q6796" t="s">
        <v>36</v>
      </c>
      <c r="R6796" t="s">
        <v>37</v>
      </c>
      <c r="S6796">
        <v>0.66180000000000005</v>
      </c>
      <c r="T6796">
        <v>0.66180000000000005</v>
      </c>
      <c r="U6796">
        <v>5.0510000000000002</v>
      </c>
      <c r="V6796">
        <v>-2.6742013999999999E-3</v>
      </c>
      <c r="W6796" t="s">
        <v>38</v>
      </c>
      <c r="X6796" s="4">
        <f>IF(bot_orders[[#This Row],[side]]="sell", bot_orders[[#This Row],[accFillSz]]*bot_orders[[#This Row],[avgPx]] + bot_orders[[#This Row],[fee]], -bot_orders[[#This Row],[accFillSz]]*bot_orders[[#This Row],[avgPx]])</f>
        <v>3.3400775986000002</v>
      </c>
      <c r="Y6796" s="4">
        <f>IF(bot_orders[[#This Row],[side]]="buy", bot_orders[[#This Row],[accFillSz]] + bot_orders[[#This Row],[fee]], -bot_orders[[#This Row],[accFillSz]])</f>
        <v>-5.0510000000000002</v>
      </c>
      <c r="Z6796" s="4">
        <f>IF(bot_orders[[#This Row],[side]]="sell",bot_orders[[#This Row],[accFillSz]]*bot_orders[[#This Row],[avgPx]]+bot_orders[[#This Row],[fee]], 0)</f>
        <v>3.3400775986000002</v>
      </c>
      <c r="AA6796" s="4">
        <f>IF(bot_orders[[#This Row],[side]]="sell",-bot_orders[[#This Row],[accFillSz]],bot_orders[[#This Row],[accFillSz]]+bot_orders[[#This Row],[fee]])</f>
        <v>-5.0510000000000002</v>
      </c>
      <c r="AB6796">
        <v>0</v>
      </c>
      <c r="AC6796" t="s">
        <v>39</v>
      </c>
      <c r="AD6796">
        <v>0</v>
      </c>
      <c r="AE6796" t="s">
        <v>40</v>
      </c>
      <c r="AF6796" t="s">
        <v>41</v>
      </c>
      <c r="AG6796" t="s">
        <v>42</v>
      </c>
      <c r="AH6796" t="s">
        <v>28</v>
      </c>
      <c r="AI6796">
        <v>-5.0510000000000002</v>
      </c>
      <c r="AJ6796">
        <v>3.3400775999999999</v>
      </c>
    </row>
    <row r="6797" spans="1:36" x14ac:dyDescent="0.3">
      <c r="A6797">
        <v>6570</v>
      </c>
      <c r="B6797" t="s">
        <v>27</v>
      </c>
      <c r="C6797" t="s">
        <v>28</v>
      </c>
      <c r="D6797" t="s">
        <v>29</v>
      </c>
      <c r="E6797" t="s">
        <v>30</v>
      </c>
      <c r="F6797" t="s">
        <v>31</v>
      </c>
      <c r="G6797" t="s">
        <v>117</v>
      </c>
      <c r="H6797" t="s">
        <v>119</v>
      </c>
      <c r="I6797" s="4" t="s">
        <v>392</v>
      </c>
      <c r="J6797" s="1">
        <f>((((bot_orders[[#This Row],[cTime]]/ 1000)+3*3600) / 86400) + DATE(1970,1,1))</f>
        <v>45783.144443032405</v>
      </c>
      <c r="K6797" s="4" t="s">
        <v>393</v>
      </c>
      <c r="L6797" s="1">
        <f>((((bot_orders[[#This Row],[uTime]]/ 1000)+3*3600) / 86400) + DATE(1970,1,1))</f>
        <v>45783.151973645829</v>
      </c>
      <c r="M6797" t="s">
        <v>34</v>
      </c>
      <c r="N6797" t="s">
        <v>28</v>
      </c>
      <c r="O6797" t="s">
        <v>35</v>
      </c>
      <c r="P6797">
        <v>5.056</v>
      </c>
      <c r="Q6797" t="s">
        <v>36</v>
      </c>
      <c r="R6797" t="s">
        <v>55</v>
      </c>
      <c r="S6797">
        <v>0.65980000000000005</v>
      </c>
      <c r="T6797">
        <v>0.65980000000000005</v>
      </c>
      <c r="U6797">
        <v>5.056</v>
      </c>
      <c r="V6797">
        <v>-4.0448000000000003E-3</v>
      </c>
      <c r="W6797" t="s">
        <v>39</v>
      </c>
      <c r="X6797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797" s="4">
        <f>IF(bot_orders[[#This Row],[side]]="buy", bot_orders[[#This Row],[accFillSz]] + bot_orders[[#This Row],[fee]], -bot_orders[[#This Row],[accFillSz]])</f>
        <v>5.0519552000000001</v>
      </c>
      <c r="Z6797" s="4">
        <f>IF(bot_orders[[#This Row],[side]]="sell",bot_orders[[#This Row],[accFillSz]]*bot_orders[[#This Row],[avgPx]]+bot_orders[[#This Row],[fee]], 0)</f>
        <v>0</v>
      </c>
      <c r="AA6797" s="4">
        <f>IF(bot_orders[[#This Row],[side]]="sell",-bot_orders[[#This Row],[accFillSz]],bot_orders[[#This Row],[accFillSz]]+bot_orders[[#This Row],[fee]])</f>
        <v>5.0519552000000001</v>
      </c>
      <c r="AB6797">
        <v>0</v>
      </c>
      <c r="AC6797" t="s">
        <v>38</v>
      </c>
      <c r="AD6797">
        <v>0</v>
      </c>
      <c r="AE6797" t="s">
        <v>40</v>
      </c>
      <c r="AF6797" t="s">
        <v>41</v>
      </c>
      <c r="AG6797" t="s">
        <v>42</v>
      </c>
      <c r="AH6797" t="s">
        <v>28</v>
      </c>
      <c r="AI6797">
        <v>5.0519552000000001</v>
      </c>
      <c r="AJ6797">
        <v>-3.3359488000000002</v>
      </c>
    </row>
    <row r="6798" spans="1:36" x14ac:dyDescent="0.3">
      <c r="A6798">
        <v>6571</v>
      </c>
      <c r="B6798" t="s">
        <v>27</v>
      </c>
      <c r="C6798" t="s">
        <v>28</v>
      </c>
      <c r="D6798" t="s">
        <v>29</v>
      </c>
      <c r="E6798" t="s">
        <v>30</v>
      </c>
      <c r="F6798" t="s">
        <v>31</v>
      </c>
      <c r="G6798" t="s">
        <v>115</v>
      </c>
      <c r="H6798" t="s">
        <v>120</v>
      </c>
      <c r="I6798" s="4" t="s">
        <v>394</v>
      </c>
      <c r="J6798" s="1">
        <f>((((bot_orders[[#This Row],[cTime]]/ 1000)+3*3600) / 86400) + DATE(1970,1,1))</f>
        <v>45783.145740034721</v>
      </c>
      <c r="K6798" s="4" t="s">
        <v>395</v>
      </c>
      <c r="L6798" s="1">
        <f>((((bot_orders[[#This Row],[uTime]]/ 1000)+3*3600) / 86400) + DATE(1970,1,1))</f>
        <v>45783.147749456017</v>
      </c>
      <c r="M6798" t="s">
        <v>34</v>
      </c>
      <c r="N6798" t="s">
        <v>28</v>
      </c>
      <c r="O6798" t="s">
        <v>35</v>
      </c>
      <c r="P6798">
        <v>5.056</v>
      </c>
      <c r="Q6798" t="s">
        <v>36</v>
      </c>
      <c r="R6798" t="s">
        <v>55</v>
      </c>
      <c r="S6798">
        <v>0.66180000000000005</v>
      </c>
      <c r="T6798">
        <v>0.66180000000000005</v>
      </c>
      <c r="U6798">
        <v>5.056</v>
      </c>
      <c r="V6798">
        <v>-4.0448000000000003E-3</v>
      </c>
      <c r="W6798" t="s">
        <v>39</v>
      </c>
      <c r="X6798" s="4">
        <f>IF(bot_orders[[#This Row],[side]]="sell", bot_orders[[#This Row],[accFillSz]]*bot_orders[[#This Row],[avgPx]] + bot_orders[[#This Row],[fee]], -bot_orders[[#This Row],[accFillSz]]*bot_orders[[#This Row],[avgPx]])</f>
        <v>-3.3460608000000005</v>
      </c>
      <c r="Y6798" s="4">
        <f>IF(bot_orders[[#This Row],[side]]="buy", bot_orders[[#This Row],[accFillSz]] + bot_orders[[#This Row],[fee]], -bot_orders[[#This Row],[accFillSz]])</f>
        <v>5.0519552000000001</v>
      </c>
      <c r="Z6798" s="4">
        <f>IF(bot_orders[[#This Row],[side]]="sell",bot_orders[[#This Row],[accFillSz]]*bot_orders[[#This Row],[avgPx]]+bot_orders[[#This Row],[fee]], 0)</f>
        <v>0</v>
      </c>
      <c r="AA6798" s="4">
        <f>IF(bot_orders[[#This Row],[side]]="sell",-bot_orders[[#This Row],[accFillSz]],bot_orders[[#This Row],[accFillSz]]+bot_orders[[#This Row],[fee]])</f>
        <v>5.0519552000000001</v>
      </c>
      <c r="AB6798">
        <v>0</v>
      </c>
      <c r="AC6798" t="s">
        <v>38</v>
      </c>
      <c r="AD6798">
        <v>0</v>
      </c>
      <c r="AE6798" t="s">
        <v>40</v>
      </c>
      <c r="AF6798" t="s">
        <v>41</v>
      </c>
      <c r="AG6798" t="s">
        <v>42</v>
      </c>
      <c r="AH6798" t="s">
        <v>28</v>
      </c>
      <c r="AI6798">
        <v>5.0519552000000001</v>
      </c>
      <c r="AJ6798">
        <v>-3.3460608000000001</v>
      </c>
    </row>
    <row r="6799" spans="1:36" x14ac:dyDescent="0.3">
      <c r="A6799">
        <v>6572</v>
      </c>
      <c r="B6799" t="s">
        <v>27</v>
      </c>
      <c r="C6799" t="s">
        <v>28</v>
      </c>
      <c r="D6799" t="s">
        <v>29</v>
      </c>
      <c r="E6799" t="s">
        <v>30</v>
      </c>
      <c r="F6799" t="s">
        <v>31</v>
      </c>
      <c r="G6799" t="s">
        <v>121</v>
      </c>
      <c r="H6799" t="s">
        <v>122</v>
      </c>
      <c r="I6799" s="4" t="s">
        <v>396</v>
      </c>
      <c r="J6799" s="1">
        <f>((((bot_orders[[#This Row],[cTime]]/ 1000)+3*3600) / 86400) + DATE(1970,1,1))</f>
        <v>45783.147749479169</v>
      </c>
      <c r="K6799" s="4" t="s">
        <v>397</v>
      </c>
      <c r="L6799" s="1">
        <f>((((bot_orders[[#This Row],[uTime]]/ 1000)+3*3600) / 86400) + DATE(1970,1,1))</f>
        <v>45783.177227233798</v>
      </c>
      <c r="M6799" t="s">
        <v>34</v>
      </c>
      <c r="N6799" t="s">
        <v>28</v>
      </c>
      <c r="O6799" t="s">
        <v>35</v>
      </c>
      <c r="P6799">
        <v>5.0510000000000002</v>
      </c>
      <c r="Q6799" t="s">
        <v>36</v>
      </c>
      <c r="R6799" t="s">
        <v>37</v>
      </c>
      <c r="S6799">
        <v>0.66379999999999995</v>
      </c>
      <c r="T6799">
        <v>0.66379999999999995</v>
      </c>
      <c r="U6799">
        <v>5.0510000000000002</v>
      </c>
      <c r="V6799">
        <v>-2.6822830000000001E-3</v>
      </c>
      <c r="W6799" t="s">
        <v>38</v>
      </c>
      <c r="X6799" s="4">
        <f>IF(bot_orders[[#This Row],[side]]="sell", bot_orders[[#This Row],[accFillSz]]*bot_orders[[#This Row],[avgPx]] + bot_orders[[#This Row],[fee]], -bot_orders[[#This Row],[accFillSz]]*bot_orders[[#This Row],[avgPx]])</f>
        <v>3.3501715169999997</v>
      </c>
      <c r="Y6799" s="4">
        <f>IF(bot_orders[[#This Row],[side]]="buy", bot_orders[[#This Row],[accFillSz]] + bot_orders[[#This Row],[fee]], -bot_orders[[#This Row],[accFillSz]])</f>
        <v>-5.0510000000000002</v>
      </c>
      <c r="Z6799" s="4">
        <f>IF(bot_orders[[#This Row],[side]]="sell",bot_orders[[#This Row],[accFillSz]]*bot_orders[[#This Row],[avgPx]]+bot_orders[[#This Row],[fee]], 0)</f>
        <v>3.3501715169999997</v>
      </c>
      <c r="AA6799" s="4">
        <f>IF(bot_orders[[#This Row],[side]]="sell",-bot_orders[[#This Row],[accFillSz]],bot_orders[[#This Row],[accFillSz]]+bot_orders[[#This Row],[fee]])</f>
        <v>-5.0510000000000002</v>
      </c>
      <c r="AB6799">
        <v>0</v>
      </c>
      <c r="AC6799" t="s">
        <v>39</v>
      </c>
      <c r="AD6799">
        <v>0</v>
      </c>
      <c r="AE6799" t="s">
        <v>40</v>
      </c>
      <c r="AF6799" t="s">
        <v>41</v>
      </c>
      <c r="AG6799" t="s">
        <v>42</v>
      </c>
      <c r="AH6799" t="s">
        <v>28</v>
      </c>
      <c r="AI6799">
        <v>-5.0510000000000002</v>
      </c>
      <c r="AJ6799">
        <v>3.35017152</v>
      </c>
    </row>
    <row r="6800" spans="1:36" x14ac:dyDescent="0.3">
      <c r="A6800">
        <v>6573</v>
      </c>
      <c r="B6800" t="s">
        <v>27</v>
      </c>
      <c r="C6800" t="s">
        <v>28</v>
      </c>
      <c r="D6800" t="s">
        <v>29</v>
      </c>
      <c r="E6800" t="s">
        <v>30</v>
      </c>
      <c r="F6800" t="s">
        <v>31</v>
      </c>
      <c r="G6800" t="s">
        <v>123</v>
      </c>
      <c r="H6800" t="s">
        <v>124</v>
      </c>
      <c r="I6800" s="4" t="s">
        <v>398</v>
      </c>
      <c r="J6800" s="1">
        <f>((((bot_orders[[#This Row],[cTime]]/ 1000)+3*3600) / 86400) + DATE(1970,1,1))</f>
        <v>45783.151973668981</v>
      </c>
      <c r="K6800" s="4" t="s">
        <v>399</v>
      </c>
      <c r="L6800" s="1">
        <f>((((bot_orders[[#This Row],[uTime]]/ 1000)+3*3600) / 86400) + DATE(1970,1,1))</f>
        <v>45783.174368414351</v>
      </c>
      <c r="M6800" t="s">
        <v>34</v>
      </c>
      <c r="N6800" t="s">
        <v>28</v>
      </c>
      <c r="O6800" t="s">
        <v>35</v>
      </c>
      <c r="P6800">
        <v>5.0510000000000002</v>
      </c>
      <c r="Q6800" t="s">
        <v>36</v>
      </c>
      <c r="R6800" t="s">
        <v>37</v>
      </c>
      <c r="S6800">
        <v>0.66180000000000005</v>
      </c>
      <c r="T6800">
        <v>0.66180000000000005</v>
      </c>
      <c r="U6800">
        <v>5.0510000000000002</v>
      </c>
      <c r="V6800">
        <v>-2.6742013999999999E-3</v>
      </c>
      <c r="W6800" t="s">
        <v>38</v>
      </c>
      <c r="X6800" s="4">
        <f>IF(bot_orders[[#This Row],[side]]="sell", bot_orders[[#This Row],[accFillSz]]*bot_orders[[#This Row],[avgPx]] + bot_orders[[#This Row],[fee]], -bot_orders[[#This Row],[accFillSz]]*bot_orders[[#This Row],[avgPx]])</f>
        <v>3.3400775986000002</v>
      </c>
      <c r="Y6800" s="4">
        <f>IF(bot_orders[[#This Row],[side]]="buy", bot_orders[[#This Row],[accFillSz]] + bot_orders[[#This Row],[fee]], -bot_orders[[#This Row],[accFillSz]])</f>
        <v>-5.0510000000000002</v>
      </c>
      <c r="Z6800" s="4">
        <f>IF(bot_orders[[#This Row],[side]]="sell",bot_orders[[#This Row],[accFillSz]]*bot_orders[[#This Row],[avgPx]]+bot_orders[[#This Row],[fee]], 0)</f>
        <v>3.3400775986000002</v>
      </c>
      <c r="AA6800" s="4">
        <f>IF(bot_orders[[#This Row],[side]]="sell",-bot_orders[[#This Row],[accFillSz]],bot_orders[[#This Row],[accFillSz]]+bot_orders[[#This Row],[fee]])</f>
        <v>-5.0510000000000002</v>
      </c>
      <c r="AB6800">
        <v>0</v>
      </c>
      <c r="AC6800" t="s">
        <v>39</v>
      </c>
      <c r="AD6800">
        <v>0</v>
      </c>
      <c r="AE6800" t="s">
        <v>40</v>
      </c>
      <c r="AF6800" t="s">
        <v>41</v>
      </c>
      <c r="AG6800" t="s">
        <v>42</v>
      </c>
      <c r="AH6800" t="s">
        <v>28</v>
      </c>
      <c r="AI6800">
        <v>-5.0510000000000002</v>
      </c>
      <c r="AJ6800">
        <v>3.3400775999999999</v>
      </c>
    </row>
    <row r="6801" spans="1:36" x14ac:dyDescent="0.3">
      <c r="A6801">
        <v>6574</v>
      </c>
      <c r="B6801" t="s">
        <v>27</v>
      </c>
      <c r="C6801" t="s">
        <v>28</v>
      </c>
      <c r="D6801" t="s">
        <v>29</v>
      </c>
      <c r="E6801" t="s">
        <v>30</v>
      </c>
      <c r="F6801" t="s">
        <v>31</v>
      </c>
      <c r="G6801" t="s">
        <v>125</v>
      </c>
      <c r="H6801" t="s">
        <v>126</v>
      </c>
      <c r="I6801" s="4" t="s">
        <v>400</v>
      </c>
      <c r="J6801" s="1">
        <f>((((bot_orders[[#This Row],[cTime]]/ 1000)+3*3600) / 86400) + DATE(1970,1,1))</f>
        <v>45783.158901111106</v>
      </c>
      <c r="K6801" s="4" t="s">
        <v>401</v>
      </c>
      <c r="L6801" s="1">
        <f>((((bot_orders[[#This Row],[uTime]]/ 1000)+3*3600) / 86400) + DATE(1970,1,1))</f>
        <v>45783.165353564815</v>
      </c>
      <c r="M6801" t="s">
        <v>34</v>
      </c>
      <c r="N6801" t="s">
        <v>28</v>
      </c>
      <c r="O6801" t="s">
        <v>35</v>
      </c>
      <c r="P6801">
        <v>5.0510000000000002</v>
      </c>
      <c r="Q6801" t="s">
        <v>36</v>
      </c>
      <c r="R6801" t="s">
        <v>37</v>
      </c>
      <c r="S6801">
        <v>0.65980000000000005</v>
      </c>
      <c r="T6801">
        <v>0.65980000000000005</v>
      </c>
      <c r="U6801">
        <v>5.0510000000000002</v>
      </c>
      <c r="V6801">
        <v>-2.6661198000000001E-3</v>
      </c>
      <c r="W6801" t="s">
        <v>38</v>
      </c>
      <c r="X6801" s="4">
        <f>IF(bot_orders[[#This Row],[side]]="sell", bot_orders[[#This Row],[accFillSz]]*bot_orders[[#This Row],[avgPx]] + bot_orders[[#This Row],[fee]], -bot_orders[[#This Row],[accFillSz]]*bot_orders[[#This Row],[avgPx]])</f>
        <v>3.3299836802000002</v>
      </c>
      <c r="Y6801" s="4">
        <f>IF(bot_orders[[#This Row],[side]]="buy", bot_orders[[#This Row],[accFillSz]] + bot_orders[[#This Row],[fee]], -bot_orders[[#This Row],[accFillSz]])</f>
        <v>-5.0510000000000002</v>
      </c>
      <c r="Z6801" s="4">
        <f>IF(bot_orders[[#This Row],[side]]="sell",bot_orders[[#This Row],[accFillSz]]*bot_orders[[#This Row],[avgPx]]+bot_orders[[#This Row],[fee]], 0)</f>
        <v>3.3299836802000002</v>
      </c>
      <c r="AA6801" s="4">
        <f>IF(bot_orders[[#This Row],[side]]="sell",-bot_orders[[#This Row],[accFillSz]],bot_orders[[#This Row],[accFillSz]]+bot_orders[[#This Row],[fee]])</f>
        <v>-5.0510000000000002</v>
      </c>
      <c r="AB6801">
        <v>0</v>
      </c>
      <c r="AC6801" t="s">
        <v>39</v>
      </c>
      <c r="AD6801">
        <v>0</v>
      </c>
      <c r="AE6801" t="s">
        <v>40</v>
      </c>
      <c r="AF6801" t="s">
        <v>41</v>
      </c>
      <c r="AG6801" t="s">
        <v>42</v>
      </c>
      <c r="AH6801" t="s">
        <v>28</v>
      </c>
      <c r="AI6801">
        <v>-5.0510000000000002</v>
      </c>
      <c r="AJ6801">
        <v>3.3299836799999998</v>
      </c>
    </row>
    <row r="6802" spans="1:36" x14ac:dyDescent="0.3">
      <c r="A6802">
        <v>6575</v>
      </c>
      <c r="B6802" t="s">
        <v>27</v>
      </c>
      <c r="C6802" t="s">
        <v>28</v>
      </c>
      <c r="D6802" t="s">
        <v>29</v>
      </c>
      <c r="E6802" t="s">
        <v>30</v>
      </c>
      <c r="F6802" t="s">
        <v>31</v>
      </c>
      <c r="G6802" t="s">
        <v>125</v>
      </c>
      <c r="H6802" t="s">
        <v>127</v>
      </c>
      <c r="I6802" s="4" t="s">
        <v>402</v>
      </c>
      <c r="J6802" s="1">
        <f>((((bot_orders[[#This Row],[cTime]]/ 1000)+3*3600) / 86400) + DATE(1970,1,1))</f>
        <v>45783.165353576391</v>
      </c>
      <c r="K6802" s="4" t="s">
        <v>403</v>
      </c>
      <c r="L6802" s="1">
        <f>((((bot_orders[[#This Row],[uTime]]/ 1000)+3*3600) / 86400) + DATE(1970,1,1))</f>
        <v>45783.170848761569</v>
      </c>
      <c r="M6802" t="s">
        <v>34</v>
      </c>
      <c r="N6802" t="s">
        <v>28</v>
      </c>
      <c r="O6802" t="s">
        <v>35</v>
      </c>
      <c r="P6802">
        <v>5.056</v>
      </c>
      <c r="Q6802" t="s">
        <v>36</v>
      </c>
      <c r="R6802" t="s">
        <v>55</v>
      </c>
      <c r="S6802">
        <v>0.65780000000000005</v>
      </c>
      <c r="T6802">
        <v>0.65780000000000005</v>
      </c>
      <c r="U6802">
        <v>5.056</v>
      </c>
      <c r="V6802">
        <v>-4.0448000000000003E-3</v>
      </c>
      <c r="W6802" t="s">
        <v>39</v>
      </c>
      <c r="X6802" s="4">
        <f>IF(bot_orders[[#This Row],[side]]="sell", bot_orders[[#This Row],[accFillSz]]*bot_orders[[#This Row],[avgPx]] + bot_orders[[#This Row],[fee]], -bot_orders[[#This Row],[accFillSz]]*bot_orders[[#This Row],[avgPx]])</f>
        <v>-3.3258368000000003</v>
      </c>
      <c r="Y6802" s="4">
        <f>IF(bot_orders[[#This Row],[side]]="buy", bot_orders[[#This Row],[accFillSz]] + bot_orders[[#This Row],[fee]], -bot_orders[[#This Row],[accFillSz]])</f>
        <v>5.0519552000000001</v>
      </c>
      <c r="Z6802" s="4">
        <f>IF(bot_orders[[#This Row],[side]]="sell",bot_orders[[#This Row],[accFillSz]]*bot_orders[[#This Row],[avgPx]]+bot_orders[[#This Row],[fee]], 0)</f>
        <v>0</v>
      </c>
      <c r="AA6802" s="4">
        <f>IF(bot_orders[[#This Row],[side]]="sell",-bot_orders[[#This Row],[accFillSz]],bot_orders[[#This Row],[accFillSz]]+bot_orders[[#This Row],[fee]])</f>
        <v>5.0519552000000001</v>
      </c>
      <c r="AB6802">
        <v>0</v>
      </c>
      <c r="AC6802" t="s">
        <v>38</v>
      </c>
      <c r="AD6802">
        <v>0</v>
      </c>
      <c r="AE6802" t="s">
        <v>40</v>
      </c>
      <c r="AF6802" t="s">
        <v>41</v>
      </c>
      <c r="AG6802" t="s">
        <v>42</v>
      </c>
      <c r="AH6802" t="s">
        <v>28</v>
      </c>
      <c r="AI6802">
        <v>5.0519552000000001</v>
      </c>
      <c r="AJ6802">
        <v>-3.3258367999999998</v>
      </c>
    </row>
    <row r="6803" spans="1:36" x14ac:dyDescent="0.3">
      <c r="A6803">
        <v>6576</v>
      </c>
      <c r="B6803" t="s">
        <v>27</v>
      </c>
      <c r="C6803" t="s">
        <v>28</v>
      </c>
      <c r="D6803" t="s">
        <v>29</v>
      </c>
      <c r="E6803" t="s">
        <v>30</v>
      </c>
      <c r="F6803" t="s">
        <v>31</v>
      </c>
      <c r="G6803" t="s">
        <v>128</v>
      </c>
      <c r="H6803" t="s">
        <v>129</v>
      </c>
      <c r="I6803" s="4" t="s">
        <v>404</v>
      </c>
      <c r="J6803" s="1">
        <f>((((bot_orders[[#This Row],[cTime]]/ 1000)+3*3600) / 86400) + DATE(1970,1,1))</f>
        <v>45783.170848784721</v>
      </c>
      <c r="K6803" s="4" t="s">
        <v>405</v>
      </c>
      <c r="L6803" s="1">
        <f>((((bot_orders[[#This Row],[uTime]]/ 1000)+3*3600) / 86400) + DATE(1970,1,1))</f>
        <v>45783.173361539353</v>
      </c>
      <c r="M6803" t="s">
        <v>34</v>
      </c>
      <c r="N6803" t="s">
        <v>28</v>
      </c>
      <c r="O6803" t="s">
        <v>35</v>
      </c>
      <c r="P6803">
        <v>5.0510000000000002</v>
      </c>
      <c r="Q6803" t="s">
        <v>36</v>
      </c>
      <c r="R6803" t="s">
        <v>37</v>
      </c>
      <c r="S6803">
        <v>0.65980000000000005</v>
      </c>
      <c r="T6803">
        <v>0.65980000000000005</v>
      </c>
      <c r="U6803">
        <v>5.0510000000000002</v>
      </c>
      <c r="V6803">
        <v>-2.6661198000000001E-3</v>
      </c>
      <c r="W6803" t="s">
        <v>38</v>
      </c>
      <c r="X6803" s="4">
        <f>IF(bot_orders[[#This Row],[side]]="sell", bot_orders[[#This Row],[accFillSz]]*bot_orders[[#This Row],[avgPx]] + bot_orders[[#This Row],[fee]], -bot_orders[[#This Row],[accFillSz]]*bot_orders[[#This Row],[avgPx]])</f>
        <v>3.3299836802000002</v>
      </c>
      <c r="Y6803" s="4">
        <f>IF(bot_orders[[#This Row],[side]]="buy", bot_orders[[#This Row],[accFillSz]] + bot_orders[[#This Row],[fee]], -bot_orders[[#This Row],[accFillSz]])</f>
        <v>-5.0510000000000002</v>
      </c>
      <c r="Z6803" s="4">
        <f>IF(bot_orders[[#This Row],[side]]="sell",bot_orders[[#This Row],[accFillSz]]*bot_orders[[#This Row],[avgPx]]+bot_orders[[#This Row],[fee]], 0)</f>
        <v>3.3299836802000002</v>
      </c>
      <c r="AA6803" s="4">
        <f>IF(bot_orders[[#This Row],[side]]="sell",-bot_orders[[#This Row],[accFillSz]],bot_orders[[#This Row],[accFillSz]]+bot_orders[[#This Row],[fee]])</f>
        <v>-5.0510000000000002</v>
      </c>
      <c r="AB6803">
        <v>0</v>
      </c>
      <c r="AC6803" t="s">
        <v>39</v>
      </c>
      <c r="AD6803">
        <v>0</v>
      </c>
      <c r="AE6803" t="s">
        <v>40</v>
      </c>
      <c r="AF6803" t="s">
        <v>41</v>
      </c>
      <c r="AG6803" t="s">
        <v>42</v>
      </c>
      <c r="AH6803" t="s">
        <v>28</v>
      </c>
      <c r="AI6803">
        <v>-5.0510000000000002</v>
      </c>
      <c r="AJ6803">
        <v>3.3299836799999998</v>
      </c>
    </row>
    <row r="6804" spans="1:36" x14ac:dyDescent="0.3">
      <c r="A6804">
        <v>6577</v>
      </c>
      <c r="B6804" t="s">
        <v>27</v>
      </c>
      <c r="C6804" t="s">
        <v>28</v>
      </c>
      <c r="D6804" t="s">
        <v>29</v>
      </c>
      <c r="E6804" t="s">
        <v>30</v>
      </c>
      <c r="F6804" t="s">
        <v>31</v>
      </c>
      <c r="G6804" t="s">
        <v>128</v>
      </c>
      <c r="H6804" t="s">
        <v>130</v>
      </c>
      <c r="I6804" s="4" t="s">
        <v>406</v>
      </c>
      <c r="J6804" s="1">
        <f>((((bot_orders[[#This Row],[cTime]]/ 1000)+3*3600) / 86400) + DATE(1970,1,1))</f>
        <v>45783.173361562498</v>
      </c>
      <c r="K6804" s="4" t="s">
        <v>407</v>
      </c>
      <c r="L6804" s="1">
        <f>((((bot_orders[[#This Row],[uTime]]/ 1000)+3*3600) / 86400) + DATE(1970,1,1))</f>
        <v>45783.192373310187</v>
      </c>
      <c r="M6804" t="s">
        <v>34</v>
      </c>
      <c r="N6804" t="s">
        <v>28</v>
      </c>
      <c r="O6804" t="s">
        <v>35</v>
      </c>
      <c r="P6804">
        <v>5.056</v>
      </c>
      <c r="Q6804" t="s">
        <v>36</v>
      </c>
      <c r="R6804" t="s">
        <v>55</v>
      </c>
      <c r="S6804">
        <v>0.65780000000000005</v>
      </c>
      <c r="T6804">
        <v>0.65780000000000005</v>
      </c>
      <c r="U6804">
        <v>5.056</v>
      </c>
      <c r="V6804">
        <v>-4.0448000000000003E-3</v>
      </c>
      <c r="W6804" t="s">
        <v>39</v>
      </c>
      <c r="X6804" s="4">
        <f>IF(bot_orders[[#This Row],[side]]="sell", bot_orders[[#This Row],[accFillSz]]*bot_orders[[#This Row],[avgPx]] + bot_orders[[#This Row],[fee]], -bot_orders[[#This Row],[accFillSz]]*bot_orders[[#This Row],[avgPx]])</f>
        <v>-3.3258368000000003</v>
      </c>
      <c r="Y6804" s="4">
        <f>IF(bot_orders[[#This Row],[side]]="buy", bot_orders[[#This Row],[accFillSz]] + bot_orders[[#This Row],[fee]], -bot_orders[[#This Row],[accFillSz]])</f>
        <v>5.0519552000000001</v>
      </c>
      <c r="Z6804" s="4">
        <f>IF(bot_orders[[#This Row],[side]]="sell",bot_orders[[#This Row],[accFillSz]]*bot_orders[[#This Row],[avgPx]]+bot_orders[[#This Row],[fee]], 0)</f>
        <v>0</v>
      </c>
      <c r="AA6804" s="4">
        <f>IF(bot_orders[[#This Row],[side]]="sell",-bot_orders[[#This Row],[accFillSz]],bot_orders[[#This Row],[accFillSz]]+bot_orders[[#This Row],[fee]])</f>
        <v>5.0519552000000001</v>
      </c>
      <c r="AB6804">
        <v>0</v>
      </c>
      <c r="AC6804" t="s">
        <v>38</v>
      </c>
      <c r="AD6804">
        <v>0</v>
      </c>
      <c r="AE6804" t="s">
        <v>40</v>
      </c>
      <c r="AF6804" t="s">
        <v>41</v>
      </c>
      <c r="AG6804" t="s">
        <v>42</v>
      </c>
      <c r="AH6804" t="s">
        <v>28</v>
      </c>
      <c r="AI6804">
        <v>5.0519552000000001</v>
      </c>
      <c r="AJ6804">
        <v>-3.3258367999999998</v>
      </c>
    </row>
    <row r="6805" spans="1:36" x14ac:dyDescent="0.3">
      <c r="A6805">
        <v>6578</v>
      </c>
      <c r="B6805" t="s">
        <v>27</v>
      </c>
      <c r="C6805" t="s">
        <v>28</v>
      </c>
      <c r="D6805" t="s">
        <v>29</v>
      </c>
      <c r="E6805" t="s">
        <v>30</v>
      </c>
      <c r="F6805" t="s">
        <v>31</v>
      </c>
      <c r="G6805" t="s">
        <v>123</v>
      </c>
      <c r="H6805" t="s">
        <v>131</v>
      </c>
      <c r="I6805" s="4" t="s">
        <v>408</v>
      </c>
      <c r="J6805" s="1">
        <f>((((bot_orders[[#This Row],[cTime]]/ 1000)+3*3600) / 86400) + DATE(1970,1,1))</f>
        <v>45783.174368437496</v>
      </c>
      <c r="K6805" s="4" t="s">
        <v>409</v>
      </c>
      <c r="L6805" s="1">
        <f>((((bot_orders[[#This Row],[uTime]]/ 1000)+3*3600) / 86400) + DATE(1970,1,1))</f>
        <v>45783.189243472225</v>
      </c>
      <c r="M6805" t="s">
        <v>34</v>
      </c>
      <c r="N6805" t="s">
        <v>28</v>
      </c>
      <c r="O6805" t="s">
        <v>35</v>
      </c>
      <c r="P6805">
        <v>5.056</v>
      </c>
      <c r="Q6805" t="s">
        <v>36</v>
      </c>
      <c r="R6805" t="s">
        <v>55</v>
      </c>
      <c r="S6805">
        <v>0.65980000000000005</v>
      </c>
      <c r="T6805">
        <v>0.65980000000000005</v>
      </c>
      <c r="U6805">
        <v>5.056</v>
      </c>
      <c r="V6805">
        <v>-4.0448000000000003E-3</v>
      </c>
      <c r="W6805" t="s">
        <v>39</v>
      </c>
      <c r="X6805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805" s="4">
        <f>IF(bot_orders[[#This Row],[side]]="buy", bot_orders[[#This Row],[accFillSz]] + bot_orders[[#This Row],[fee]], -bot_orders[[#This Row],[accFillSz]])</f>
        <v>5.0519552000000001</v>
      </c>
      <c r="Z6805" s="4">
        <f>IF(bot_orders[[#This Row],[side]]="sell",bot_orders[[#This Row],[accFillSz]]*bot_orders[[#This Row],[avgPx]]+bot_orders[[#This Row],[fee]], 0)</f>
        <v>0</v>
      </c>
      <c r="AA6805" s="4">
        <f>IF(bot_orders[[#This Row],[side]]="sell",-bot_orders[[#This Row],[accFillSz]],bot_orders[[#This Row],[accFillSz]]+bot_orders[[#This Row],[fee]])</f>
        <v>5.0519552000000001</v>
      </c>
      <c r="AB6805">
        <v>0</v>
      </c>
      <c r="AC6805" t="s">
        <v>38</v>
      </c>
      <c r="AD6805">
        <v>0</v>
      </c>
      <c r="AE6805" t="s">
        <v>40</v>
      </c>
      <c r="AF6805" t="s">
        <v>41</v>
      </c>
      <c r="AG6805" t="s">
        <v>42</v>
      </c>
      <c r="AH6805" t="s">
        <v>28</v>
      </c>
      <c r="AI6805">
        <v>5.0519552000000001</v>
      </c>
      <c r="AJ6805">
        <v>-3.3359488000000002</v>
      </c>
    </row>
    <row r="6806" spans="1:36" x14ac:dyDescent="0.3">
      <c r="A6806">
        <v>6579</v>
      </c>
      <c r="B6806" t="s">
        <v>27</v>
      </c>
      <c r="C6806" t="s">
        <v>28</v>
      </c>
      <c r="D6806" t="s">
        <v>29</v>
      </c>
      <c r="E6806" t="s">
        <v>30</v>
      </c>
      <c r="F6806" t="s">
        <v>31</v>
      </c>
      <c r="G6806" t="s">
        <v>121</v>
      </c>
      <c r="H6806" t="s">
        <v>132</v>
      </c>
      <c r="I6806" s="4" t="s">
        <v>410</v>
      </c>
      <c r="J6806" s="1">
        <f>((((bot_orders[[#This Row],[cTime]]/ 1000)+3*3600) / 86400) + DATE(1970,1,1))</f>
        <v>45783.177227256943</v>
      </c>
      <c r="K6806" s="4" t="s">
        <v>411</v>
      </c>
      <c r="L6806" s="1">
        <f>((((bot_orders[[#This Row],[uTime]]/ 1000)+3*3600) / 86400) + DATE(1970,1,1))</f>
        <v>45783.187511840282</v>
      </c>
      <c r="M6806" t="s">
        <v>34</v>
      </c>
      <c r="N6806" t="s">
        <v>28</v>
      </c>
      <c r="O6806" t="s">
        <v>35</v>
      </c>
      <c r="P6806">
        <v>5.056</v>
      </c>
      <c r="Q6806" t="s">
        <v>36</v>
      </c>
      <c r="R6806" t="s">
        <v>55</v>
      </c>
      <c r="S6806">
        <v>0.66180000000000005</v>
      </c>
      <c r="T6806">
        <v>0.66180000000000005</v>
      </c>
      <c r="U6806">
        <v>5.056</v>
      </c>
      <c r="V6806">
        <v>-4.0448000000000003E-3</v>
      </c>
      <c r="W6806" t="s">
        <v>39</v>
      </c>
      <c r="X6806" s="4">
        <f>IF(bot_orders[[#This Row],[side]]="sell", bot_orders[[#This Row],[accFillSz]]*bot_orders[[#This Row],[avgPx]] + bot_orders[[#This Row],[fee]], -bot_orders[[#This Row],[accFillSz]]*bot_orders[[#This Row],[avgPx]])</f>
        <v>-3.3460608000000005</v>
      </c>
      <c r="Y6806" s="4">
        <f>IF(bot_orders[[#This Row],[side]]="buy", bot_orders[[#This Row],[accFillSz]] + bot_orders[[#This Row],[fee]], -bot_orders[[#This Row],[accFillSz]])</f>
        <v>5.0519552000000001</v>
      </c>
      <c r="Z6806" s="4">
        <f>IF(bot_orders[[#This Row],[side]]="sell",bot_orders[[#This Row],[accFillSz]]*bot_orders[[#This Row],[avgPx]]+bot_orders[[#This Row],[fee]], 0)</f>
        <v>0</v>
      </c>
      <c r="AA6806" s="4">
        <f>IF(bot_orders[[#This Row],[side]]="sell",-bot_orders[[#This Row],[accFillSz]],bot_orders[[#This Row],[accFillSz]]+bot_orders[[#This Row],[fee]])</f>
        <v>5.0519552000000001</v>
      </c>
      <c r="AB6806">
        <v>0</v>
      </c>
      <c r="AC6806" t="s">
        <v>38</v>
      </c>
      <c r="AD6806">
        <v>0</v>
      </c>
      <c r="AE6806" t="s">
        <v>40</v>
      </c>
      <c r="AF6806" t="s">
        <v>41</v>
      </c>
      <c r="AG6806" t="s">
        <v>42</v>
      </c>
      <c r="AH6806" t="s">
        <v>28</v>
      </c>
      <c r="AI6806">
        <v>5.0519552000000001</v>
      </c>
      <c r="AJ6806">
        <v>-3.3460608000000001</v>
      </c>
    </row>
    <row r="6807" spans="1:36" x14ac:dyDescent="0.3">
      <c r="A6807">
        <v>6580</v>
      </c>
      <c r="B6807" t="s">
        <v>27</v>
      </c>
      <c r="C6807" t="s">
        <v>28</v>
      </c>
      <c r="D6807" t="s">
        <v>29</v>
      </c>
      <c r="E6807" t="s">
        <v>30</v>
      </c>
      <c r="F6807" t="s">
        <v>31</v>
      </c>
      <c r="G6807" t="s">
        <v>133</v>
      </c>
      <c r="H6807" t="s">
        <v>134</v>
      </c>
      <c r="I6807" s="4" t="s">
        <v>412</v>
      </c>
      <c r="J6807" s="1">
        <f>((((bot_orders[[#This Row],[cTime]]/ 1000)+3*3600) / 86400) + DATE(1970,1,1))</f>
        <v>45783.187511851851</v>
      </c>
      <c r="K6807" s="4" t="s">
        <v>413</v>
      </c>
      <c r="L6807" s="1">
        <f>((((bot_orders[[#This Row],[uTime]]/ 1000)+3*3600) / 86400) + DATE(1970,1,1))</f>
        <v>45783.19619618055</v>
      </c>
      <c r="M6807" t="s">
        <v>34</v>
      </c>
      <c r="N6807" t="s">
        <v>28</v>
      </c>
      <c r="O6807" t="s">
        <v>35</v>
      </c>
      <c r="P6807">
        <v>5.0510000000000002</v>
      </c>
      <c r="Q6807" t="s">
        <v>36</v>
      </c>
      <c r="R6807" t="s">
        <v>37</v>
      </c>
      <c r="S6807">
        <v>0.66379999999999995</v>
      </c>
      <c r="T6807">
        <v>0.66379999999999995</v>
      </c>
      <c r="U6807">
        <v>5.0510000000000002</v>
      </c>
      <c r="V6807">
        <v>-2.6822830000000001E-3</v>
      </c>
      <c r="W6807" t="s">
        <v>38</v>
      </c>
      <c r="X6807" s="4">
        <f>IF(bot_orders[[#This Row],[side]]="sell", bot_orders[[#This Row],[accFillSz]]*bot_orders[[#This Row],[avgPx]] + bot_orders[[#This Row],[fee]], -bot_orders[[#This Row],[accFillSz]]*bot_orders[[#This Row],[avgPx]])</f>
        <v>3.3501715169999997</v>
      </c>
      <c r="Y6807" s="4">
        <f>IF(bot_orders[[#This Row],[side]]="buy", bot_orders[[#This Row],[accFillSz]] + bot_orders[[#This Row],[fee]], -bot_orders[[#This Row],[accFillSz]])</f>
        <v>-5.0510000000000002</v>
      </c>
      <c r="Z6807" s="4">
        <f>IF(bot_orders[[#This Row],[side]]="sell",bot_orders[[#This Row],[accFillSz]]*bot_orders[[#This Row],[avgPx]]+bot_orders[[#This Row],[fee]], 0)</f>
        <v>3.3501715169999997</v>
      </c>
      <c r="AA6807" s="4">
        <f>IF(bot_orders[[#This Row],[side]]="sell",-bot_orders[[#This Row],[accFillSz]],bot_orders[[#This Row],[accFillSz]]+bot_orders[[#This Row],[fee]])</f>
        <v>-5.0510000000000002</v>
      </c>
      <c r="AB6807">
        <v>0</v>
      </c>
      <c r="AC6807" t="s">
        <v>39</v>
      </c>
      <c r="AD6807">
        <v>0</v>
      </c>
      <c r="AE6807" t="s">
        <v>40</v>
      </c>
      <c r="AF6807" t="s">
        <v>41</v>
      </c>
      <c r="AG6807" t="s">
        <v>42</v>
      </c>
      <c r="AH6807" t="s">
        <v>28</v>
      </c>
      <c r="AI6807">
        <v>-5.0510000000000002</v>
      </c>
      <c r="AJ6807">
        <v>3.35017152</v>
      </c>
    </row>
    <row r="6808" spans="1:36" x14ac:dyDescent="0.3">
      <c r="A6808">
        <v>6581</v>
      </c>
      <c r="B6808" t="s">
        <v>27</v>
      </c>
      <c r="C6808" t="s">
        <v>28</v>
      </c>
      <c r="D6808" t="s">
        <v>29</v>
      </c>
      <c r="E6808" t="s">
        <v>30</v>
      </c>
      <c r="F6808" t="s">
        <v>31</v>
      </c>
      <c r="G6808" t="s">
        <v>135</v>
      </c>
      <c r="H6808" t="s">
        <v>136</v>
      </c>
      <c r="I6808" s="4" t="s">
        <v>414</v>
      </c>
      <c r="J6808" s="1">
        <f>((((bot_orders[[#This Row],[cTime]]/ 1000)+3*3600) / 86400) + DATE(1970,1,1))</f>
        <v>45783.18924349537</v>
      </c>
      <c r="K6808" s="4" t="s">
        <v>415</v>
      </c>
      <c r="L6808" s="1">
        <f>((((bot_orders[[#This Row],[uTime]]/ 1000)+3*3600) / 86400) + DATE(1970,1,1))</f>
        <v>45783.196012835644</v>
      </c>
      <c r="M6808" t="s">
        <v>34</v>
      </c>
      <c r="N6808" t="s">
        <v>28</v>
      </c>
      <c r="O6808" t="s">
        <v>35</v>
      </c>
      <c r="P6808">
        <v>5.0510000000000002</v>
      </c>
      <c r="Q6808" t="s">
        <v>36</v>
      </c>
      <c r="R6808" t="s">
        <v>37</v>
      </c>
      <c r="S6808">
        <v>0.66180000000000005</v>
      </c>
      <c r="T6808">
        <v>0.66180000000000005</v>
      </c>
      <c r="U6808">
        <v>5.0510000000000002</v>
      </c>
      <c r="V6808">
        <v>-2.6742013999999999E-3</v>
      </c>
      <c r="W6808" t="s">
        <v>38</v>
      </c>
      <c r="X6808" s="4">
        <f>IF(bot_orders[[#This Row],[side]]="sell", bot_orders[[#This Row],[accFillSz]]*bot_orders[[#This Row],[avgPx]] + bot_orders[[#This Row],[fee]], -bot_orders[[#This Row],[accFillSz]]*bot_orders[[#This Row],[avgPx]])</f>
        <v>3.3400775986000002</v>
      </c>
      <c r="Y6808" s="4">
        <f>IF(bot_orders[[#This Row],[side]]="buy", bot_orders[[#This Row],[accFillSz]] + bot_orders[[#This Row],[fee]], -bot_orders[[#This Row],[accFillSz]])</f>
        <v>-5.0510000000000002</v>
      </c>
      <c r="Z6808" s="4">
        <f>IF(bot_orders[[#This Row],[side]]="sell",bot_orders[[#This Row],[accFillSz]]*bot_orders[[#This Row],[avgPx]]+bot_orders[[#This Row],[fee]], 0)</f>
        <v>3.3400775986000002</v>
      </c>
      <c r="AA6808" s="4">
        <f>IF(bot_orders[[#This Row],[side]]="sell",-bot_orders[[#This Row],[accFillSz]],bot_orders[[#This Row],[accFillSz]]+bot_orders[[#This Row],[fee]])</f>
        <v>-5.0510000000000002</v>
      </c>
      <c r="AB6808">
        <v>0</v>
      </c>
      <c r="AC6808" t="s">
        <v>39</v>
      </c>
      <c r="AD6808">
        <v>0</v>
      </c>
      <c r="AE6808" t="s">
        <v>40</v>
      </c>
      <c r="AF6808" t="s">
        <v>41</v>
      </c>
      <c r="AG6808" t="s">
        <v>42</v>
      </c>
      <c r="AH6808" t="s">
        <v>28</v>
      </c>
      <c r="AI6808">
        <v>-5.0510000000000002</v>
      </c>
      <c r="AJ6808">
        <v>3.3400775999999999</v>
      </c>
    </row>
    <row r="6809" spans="1:36" x14ac:dyDescent="0.3">
      <c r="A6809">
        <v>6582</v>
      </c>
      <c r="B6809" t="s">
        <v>27</v>
      </c>
      <c r="C6809" t="s">
        <v>28</v>
      </c>
      <c r="D6809" t="s">
        <v>29</v>
      </c>
      <c r="E6809" t="s">
        <v>30</v>
      </c>
      <c r="F6809" t="s">
        <v>31</v>
      </c>
      <c r="G6809" t="s">
        <v>137</v>
      </c>
      <c r="H6809" t="s">
        <v>138</v>
      </c>
      <c r="I6809" s="4" t="s">
        <v>416</v>
      </c>
      <c r="J6809" s="1">
        <f>((((bot_orders[[#This Row],[cTime]]/ 1000)+3*3600) / 86400) + DATE(1970,1,1))</f>
        <v>45783.192373333331</v>
      </c>
      <c r="K6809" s="4" t="s">
        <v>417</v>
      </c>
      <c r="L6809" s="1">
        <f>((((bot_orders[[#This Row],[uTime]]/ 1000)+3*3600) / 86400) + DATE(1970,1,1))</f>
        <v>45783.19523597222</v>
      </c>
      <c r="M6809" t="s">
        <v>34</v>
      </c>
      <c r="N6809" t="s">
        <v>28</v>
      </c>
      <c r="O6809" t="s">
        <v>35</v>
      </c>
      <c r="P6809">
        <v>5.0510000000000002</v>
      </c>
      <c r="Q6809" t="s">
        <v>36</v>
      </c>
      <c r="R6809" t="s">
        <v>37</v>
      </c>
      <c r="S6809">
        <v>0.65980000000000005</v>
      </c>
      <c r="T6809">
        <v>0.65980000000000005</v>
      </c>
      <c r="U6809">
        <v>5.0510000000000002</v>
      </c>
      <c r="V6809">
        <v>-2.6661198000000001E-3</v>
      </c>
      <c r="W6809" t="s">
        <v>38</v>
      </c>
      <c r="X6809" s="4">
        <f>IF(bot_orders[[#This Row],[side]]="sell", bot_orders[[#This Row],[accFillSz]]*bot_orders[[#This Row],[avgPx]] + bot_orders[[#This Row],[fee]], -bot_orders[[#This Row],[accFillSz]]*bot_orders[[#This Row],[avgPx]])</f>
        <v>3.3299836802000002</v>
      </c>
      <c r="Y6809" s="4">
        <f>IF(bot_orders[[#This Row],[side]]="buy", bot_orders[[#This Row],[accFillSz]] + bot_orders[[#This Row],[fee]], -bot_orders[[#This Row],[accFillSz]])</f>
        <v>-5.0510000000000002</v>
      </c>
      <c r="Z6809" s="4">
        <f>IF(bot_orders[[#This Row],[side]]="sell",bot_orders[[#This Row],[accFillSz]]*bot_orders[[#This Row],[avgPx]]+bot_orders[[#This Row],[fee]], 0)</f>
        <v>3.3299836802000002</v>
      </c>
      <c r="AA6809" s="4">
        <f>IF(bot_orders[[#This Row],[side]]="sell",-bot_orders[[#This Row],[accFillSz]],bot_orders[[#This Row],[accFillSz]]+bot_orders[[#This Row],[fee]])</f>
        <v>-5.0510000000000002</v>
      </c>
      <c r="AB6809">
        <v>0</v>
      </c>
      <c r="AC6809" t="s">
        <v>39</v>
      </c>
      <c r="AD6809">
        <v>0</v>
      </c>
      <c r="AE6809" t="s">
        <v>40</v>
      </c>
      <c r="AF6809" t="s">
        <v>41</v>
      </c>
      <c r="AG6809" t="s">
        <v>42</v>
      </c>
      <c r="AH6809" t="s">
        <v>28</v>
      </c>
      <c r="AI6809">
        <v>-5.0510000000000002</v>
      </c>
      <c r="AJ6809">
        <v>3.3299836799999998</v>
      </c>
    </row>
    <row r="6810" spans="1:36" x14ac:dyDescent="0.3">
      <c r="A6810">
        <v>6583</v>
      </c>
      <c r="B6810" t="s">
        <v>27</v>
      </c>
      <c r="C6810" t="s">
        <v>28</v>
      </c>
      <c r="D6810" t="s">
        <v>29</v>
      </c>
      <c r="E6810" t="s">
        <v>30</v>
      </c>
      <c r="F6810" t="s">
        <v>31</v>
      </c>
      <c r="G6810" t="s">
        <v>137</v>
      </c>
      <c r="H6810" t="s">
        <v>139</v>
      </c>
      <c r="I6810" s="4" t="s">
        <v>418</v>
      </c>
      <c r="J6810" s="1">
        <f>((((bot_orders[[#This Row],[cTime]]/ 1000)+3*3600) / 86400) + DATE(1970,1,1))</f>
        <v>45783.195235995372</v>
      </c>
      <c r="K6810" s="4" t="s">
        <v>419</v>
      </c>
      <c r="L6810" s="1">
        <f>((((bot_orders[[#This Row],[uTime]]/ 1000)+3*3600) / 86400) + DATE(1970,1,1))</f>
        <v>45783.213406423616</v>
      </c>
      <c r="M6810" t="s">
        <v>34</v>
      </c>
      <c r="N6810" t="s">
        <v>28</v>
      </c>
      <c r="O6810" t="s">
        <v>35</v>
      </c>
      <c r="P6810">
        <v>5.056</v>
      </c>
      <c r="Q6810" t="s">
        <v>36</v>
      </c>
      <c r="R6810" t="s">
        <v>55</v>
      </c>
      <c r="S6810">
        <v>0.65780000000000005</v>
      </c>
      <c r="T6810">
        <v>0.65780000000000005</v>
      </c>
      <c r="U6810">
        <v>5.056</v>
      </c>
      <c r="V6810">
        <v>-4.0448000000000003E-3</v>
      </c>
      <c r="W6810" t="s">
        <v>39</v>
      </c>
      <c r="X6810" s="4">
        <f>IF(bot_orders[[#This Row],[side]]="sell", bot_orders[[#This Row],[accFillSz]]*bot_orders[[#This Row],[avgPx]] + bot_orders[[#This Row],[fee]], -bot_orders[[#This Row],[accFillSz]]*bot_orders[[#This Row],[avgPx]])</f>
        <v>-3.3258368000000003</v>
      </c>
      <c r="Y6810" s="4">
        <f>IF(bot_orders[[#This Row],[side]]="buy", bot_orders[[#This Row],[accFillSz]] + bot_orders[[#This Row],[fee]], -bot_orders[[#This Row],[accFillSz]])</f>
        <v>5.0519552000000001</v>
      </c>
      <c r="Z6810" s="4">
        <f>IF(bot_orders[[#This Row],[side]]="sell",bot_orders[[#This Row],[accFillSz]]*bot_orders[[#This Row],[avgPx]]+bot_orders[[#This Row],[fee]], 0)</f>
        <v>0</v>
      </c>
      <c r="AA6810" s="4">
        <f>IF(bot_orders[[#This Row],[side]]="sell",-bot_orders[[#This Row],[accFillSz]],bot_orders[[#This Row],[accFillSz]]+bot_orders[[#This Row],[fee]])</f>
        <v>5.0519552000000001</v>
      </c>
      <c r="AB6810">
        <v>0</v>
      </c>
      <c r="AC6810" t="s">
        <v>38</v>
      </c>
      <c r="AD6810">
        <v>0</v>
      </c>
      <c r="AE6810" t="s">
        <v>40</v>
      </c>
      <c r="AF6810" t="s">
        <v>41</v>
      </c>
      <c r="AG6810" t="s">
        <v>42</v>
      </c>
      <c r="AH6810" t="s">
        <v>28</v>
      </c>
      <c r="AI6810">
        <v>5.0519552000000001</v>
      </c>
      <c r="AJ6810">
        <v>-3.3258367999999998</v>
      </c>
    </row>
    <row r="6811" spans="1:36" x14ac:dyDescent="0.3">
      <c r="A6811">
        <v>6584</v>
      </c>
      <c r="B6811" t="s">
        <v>27</v>
      </c>
      <c r="C6811" t="s">
        <v>28</v>
      </c>
      <c r="D6811" t="s">
        <v>29</v>
      </c>
      <c r="E6811" t="s">
        <v>30</v>
      </c>
      <c r="F6811" t="s">
        <v>31</v>
      </c>
      <c r="G6811" t="s">
        <v>135</v>
      </c>
      <c r="H6811" t="s">
        <v>140</v>
      </c>
      <c r="I6811" s="4" t="s">
        <v>420</v>
      </c>
      <c r="J6811" s="1">
        <f>((((bot_orders[[#This Row],[cTime]]/ 1000)+3*3600) / 86400) + DATE(1970,1,1))</f>
        <v>45783.196012858796</v>
      </c>
      <c r="K6811" s="4" t="s">
        <v>421</v>
      </c>
      <c r="L6811" s="1">
        <f>((((bot_orders[[#This Row],[uTime]]/ 1000)+3*3600) / 86400) + DATE(1970,1,1))</f>
        <v>45783.199325486108</v>
      </c>
      <c r="M6811" t="s">
        <v>34</v>
      </c>
      <c r="N6811" t="s">
        <v>28</v>
      </c>
      <c r="O6811" t="s">
        <v>35</v>
      </c>
      <c r="P6811">
        <v>5.056</v>
      </c>
      <c r="Q6811" t="s">
        <v>36</v>
      </c>
      <c r="R6811" t="s">
        <v>55</v>
      </c>
      <c r="S6811">
        <v>0.65980000000000005</v>
      </c>
      <c r="T6811">
        <v>0.65980000000000005</v>
      </c>
      <c r="U6811">
        <v>5.056</v>
      </c>
      <c r="V6811">
        <v>-4.0448000000000003E-3</v>
      </c>
      <c r="W6811" t="s">
        <v>39</v>
      </c>
      <c r="X6811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811" s="4">
        <f>IF(bot_orders[[#This Row],[side]]="buy", bot_orders[[#This Row],[accFillSz]] + bot_orders[[#This Row],[fee]], -bot_orders[[#This Row],[accFillSz]])</f>
        <v>5.0519552000000001</v>
      </c>
      <c r="Z6811" s="4">
        <f>IF(bot_orders[[#This Row],[side]]="sell",bot_orders[[#This Row],[accFillSz]]*bot_orders[[#This Row],[avgPx]]+bot_orders[[#This Row],[fee]], 0)</f>
        <v>0</v>
      </c>
      <c r="AA6811" s="4">
        <f>IF(bot_orders[[#This Row],[side]]="sell",-bot_orders[[#This Row],[accFillSz]],bot_orders[[#This Row],[accFillSz]]+bot_orders[[#This Row],[fee]])</f>
        <v>5.0519552000000001</v>
      </c>
      <c r="AB6811">
        <v>0</v>
      </c>
      <c r="AC6811" t="s">
        <v>38</v>
      </c>
      <c r="AD6811">
        <v>0</v>
      </c>
      <c r="AE6811" t="s">
        <v>40</v>
      </c>
      <c r="AF6811" t="s">
        <v>41</v>
      </c>
      <c r="AG6811" t="s">
        <v>42</v>
      </c>
      <c r="AH6811" t="s">
        <v>28</v>
      </c>
      <c r="AI6811">
        <v>5.0519552000000001</v>
      </c>
      <c r="AJ6811">
        <v>-3.3359488000000002</v>
      </c>
    </row>
    <row r="6812" spans="1:36" x14ac:dyDescent="0.3">
      <c r="A6812">
        <v>6585</v>
      </c>
      <c r="B6812" t="s">
        <v>27</v>
      </c>
      <c r="C6812" t="s">
        <v>28</v>
      </c>
      <c r="D6812" t="s">
        <v>29</v>
      </c>
      <c r="E6812" t="s">
        <v>30</v>
      </c>
      <c r="F6812" t="s">
        <v>31</v>
      </c>
      <c r="G6812" t="s">
        <v>133</v>
      </c>
      <c r="H6812" t="s">
        <v>141</v>
      </c>
      <c r="I6812" s="4" t="s">
        <v>422</v>
      </c>
      <c r="J6812" s="1">
        <f>((((bot_orders[[#This Row],[cTime]]/ 1000)+3*3600) / 86400) + DATE(1970,1,1))</f>
        <v>45783.196196203702</v>
      </c>
      <c r="K6812" s="4" t="s">
        <v>423</v>
      </c>
      <c r="L6812" s="1">
        <f>((((bot_orders[[#This Row],[uTime]]/ 1000)+3*3600) / 86400) + DATE(1970,1,1))</f>
        <v>45783.19755866898</v>
      </c>
      <c r="M6812" t="s">
        <v>34</v>
      </c>
      <c r="N6812" t="s">
        <v>28</v>
      </c>
      <c r="O6812" t="s">
        <v>35</v>
      </c>
      <c r="P6812">
        <v>5.056</v>
      </c>
      <c r="Q6812" t="s">
        <v>36</v>
      </c>
      <c r="R6812" t="s">
        <v>55</v>
      </c>
      <c r="S6812">
        <v>0.66180000000000005</v>
      </c>
      <c r="T6812">
        <v>0.66180000000000005</v>
      </c>
      <c r="U6812">
        <v>5.056</v>
      </c>
      <c r="V6812">
        <v>-4.0448000000000003E-3</v>
      </c>
      <c r="W6812" t="s">
        <v>39</v>
      </c>
      <c r="X6812" s="4">
        <f>IF(bot_orders[[#This Row],[side]]="sell", bot_orders[[#This Row],[accFillSz]]*bot_orders[[#This Row],[avgPx]] + bot_orders[[#This Row],[fee]], -bot_orders[[#This Row],[accFillSz]]*bot_orders[[#This Row],[avgPx]])</f>
        <v>-3.3460608000000005</v>
      </c>
      <c r="Y6812" s="4">
        <f>IF(bot_orders[[#This Row],[side]]="buy", bot_orders[[#This Row],[accFillSz]] + bot_orders[[#This Row],[fee]], -bot_orders[[#This Row],[accFillSz]])</f>
        <v>5.0519552000000001</v>
      </c>
      <c r="Z6812" s="4">
        <f>IF(bot_orders[[#This Row],[side]]="sell",bot_orders[[#This Row],[accFillSz]]*bot_orders[[#This Row],[avgPx]]+bot_orders[[#This Row],[fee]], 0)</f>
        <v>0</v>
      </c>
      <c r="AA6812" s="4">
        <f>IF(bot_orders[[#This Row],[side]]="sell",-bot_orders[[#This Row],[accFillSz]],bot_orders[[#This Row],[accFillSz]]+bot_orders[[#This Row],[fee]])</f>
        <v>5.0519552000000001</v>
      </c>
      <c r="AB6812">
        <v>0</v>
      </c>
      <c r="AC6812" t="s">
        <v>38</v>
      </c>
      <c r="AD6812">
        <v>0</v>
      </c>
      <c r="AE6812" t="s">
        <v>40</v>
      </c>
      <c r="AF6812" t="s">
        <v>41</v>
      </c>
      <c r="AG6812" t="s">
        <v>42</v>
      </c>
      <c r="AH6812" t="s">
        <v>28</v>
      </c>
      <c r="AI6812">
        <v>5.0519552000000001</v>
      </c>
      <c r="AJ6812">
        <v>-3.3460608000000001</v>
      </c>
    </row>
    <row r="6813" spans="1:36" x14ac:dyDescent="0.3">
      <c r="A6813">
        <v>6586</v>
      </c>
      <c r="B6813" t="s">
        <v>27</v>
      </c>
      <c r="C6813" t="s">
        <v>28</v>
      </c>
      <c r="D6813" t="s">
        <v>29</v>
      </c>
      <c r="E6813" t="s">
        <v>30</v>
      </c>
      <c r="F6813" t="s">
        <v>31</v>
      </c>
      <c r="G6813" t="s">
        <v>113</v>
      </c>
      <c r="H6813" t="s">
        <v>142</v>
      </c>
      <c r="I6813" s="4" t="s">
        <v>424</v>
      </c>
      <c r="J6813" s="1">
        <f>((((bot_orders[[#This Row],[cTime]]/ 1000)+3*3600) / 86400) + DATE(1970,1,1))</f>
        <v>45783.196486296292</v>
      </c>
      <c r="K6813" s="4" t="s">
        <v>425</v>
      </c>
      <c r="L6813" s="1">
        <f>((((bot_orders[[#This Row],[uTime]]/ 1000)+3*3600) / 86400) + DATE(1970,1,1))</f>
        <v>45783.196875023146</v>
      </c>
      <c r="M6813" t="s">
        <v>34</v>
      </c>
      <c r="N6813" t="s">
        <v>28</v>
      </c>
      <c r="O6813" t="s">
        <v>35</v>
      </c>
      <c r="P6813">
        <v>5.056</v>
      </c>
      <c r="Q6813" t="s">
        <v>36</v>
      </c>
      <c r="R6813" t="s">
        <v>55</v>
      </c>
      <c r="S6813">
        <v>0.66379999999999995</v>
      </c>
      <c r="T6813">
        <v>0.66379999999999995</v>
      </c>
      <c r="U6813">
        <v>5.056</v>
      </c>
      <c r="V6813">
        <v>-4.0448000000000003E-3</v>
      </c>
      <c r="W6813" t="s">
        <v>39</v>
      </c>
      <c r="X6813" s="4">
        <f>IF(bot_orders[[#This Row],[side]]="sell", bot_orders[[#This Row],[accFillSz]]*bot_orders[[#This Row],[avgPx]] + bot_orders[[#This Row],[fee]], -bot_orders[[#This Row],[accFillSz]]*bot_orders[[#This Row],[avgPx]])</f>
        <v>-3.3561728</v>
      </c>
      <c r="Y6813" s="4">
        <f>IF(bot_orders[[#This Row],[side]]="buy", bot_orders[[#This Row],[accFillSz]] + bot_orders[[#This Row],[fee]], -bot_orders[[#This Row],[accFillSz]])</f>
        <v>5.0519552000000001</v>
      </c>
      <c r="Z6813" s="4">
        <f>IF(bot_orders[[#This Row],[side]]="sell",bot_orders[[#This Row],[accFillSz]]*bot_orders[[#This Row],[avgPx]]+bot_orders[[#This Row],[fee]], 0)</f>
        <v>0</v>
      </c>
      <c r="AA6813" s="4">
        <f>IF(bot_orders[[#This Row],[side]]="sell",-bot_orders[[#This Row],[accFillSz]],bot_orders[[#This Row],[accFillSz]]+bot_orders[[#This Row],[fee]])</f>
        <v>5.0519552000000001</v>
      </c>
      <c r="AB6813">
        <v>0</v>
      </c>
      <c r="AC6813" t="s">
        <v>38</v>
      </c>
      <c r="AD6813">
        <v>0</v>
      </c>
      <c r="AE6813" t="s">
        <v>40</v>
      </c>
      <c r="AF6813" t="s">
        <v>41</v>
      </c>
      <c r="AG6813" t="s">
        <v>42</v>
      </c>
      <c r="AH6813" t="s">
        <v>28</v>
      </c>
      <c r="AI6813">
        <v>5.0519552000000001</v>
      </c>
      <c r="AJ6813">
        <v>-3.3561728</v>
      </c>
    </row>
    <row r="6814" spans="1:36" x14ac:dyDescent="0.3">
      <c r="A6814">
        <v>6587</v>
      </c>
      <c r="B6814" t="s">
        <v>27</v>
      </c>
      <c r="C6814" t="s">
        <v>28</v>
      </c>
      <c r="D6814" t="s">
        <v>29</v>
      </c>
      <c r="E6814" t="s">
        <v>30</v>
      </c>
      <c r="F6814" t="s">
        <v>31</v>
      </c>
      <c r="G6814" t="s">
        <v>143</v>
      </c>
      <c r="H6814" t="s">
        <v>144</v>
      </c>
      <c r="I6814" s="4" t="s">
        <v>426</v>
      </c>
      <c r="J6814" s="1">
        <f>((((bot_orders[[#This Row],[cTime]]/ 1000)+3*3600) / 86400) + DATE(1970,1,1))</f>
        <v>45783.196875046298</v>
      </c>
      <c r="K6814" s="4" t="s">
        <v>427</v>
      </c>
      <c r="L6814" s="1">
        <f>((((bot_orders[[#This Row],[uTime]]/ 1000)+3*3600) / 86400) + DATE(1970,1,1))</f>
        <v>45783.275371006945</v>
      </c>
      <c r="M6814" t="s">
        <v>34</v>
      </c>
      <c r="N6814" t="s">
        <v>28</v>
      </c>
      <c r="O6814" t="s">
        <v>35</v>
      </c>
      <c r="P6814">
        <v>5.0510000000000002</v>
      </c>
      <c r="Q6814" t="s">
        <v>36</v>
      </c>
      <c r="R6814" t="s">
        <v>37</v>
      </c>
      <c r="S6814">
        <v>0.66590000000000005</v>
      </c>
      <c r="T6814">
        <v>0.66590000000000005</v>
      </c>
      <c r="U6814">
        <v>5.0510000000000002</v>
      </c>
      <c r="V6814">
        <v>-2.6907686999999999E-3</v>
      </c>
      <c r="W6814" t="s">
        <v>38</v>
      </c>
      <c r="X6814" s="4">
        <f>IF(bot_orders[[#This Row],[side]]="sell", bot_orders[[#This Row],[accFillSz]]*bot_orders[[#This Row],[avgPx]] + bot_orders[[#This Row],[fee]], -bot_orders[[#This Row],[accFillSz]]*bot_orders[[#This Row],[avgPx]])</f>
        <v>3.3607701313000002</v>
      </c>
      <c r="Y6814" s="4">
        <f>IF(bot_orders[[#This Row],[side]]="buy", bot_orders[[#This Row],[accFillSz]] + bot_orders[[#This Row],[fee]], -bot_orders[[#This Row],[accFillSz]])</f>
        <v>-5.0510000000000002</v>
      </c>
      <c r="Z6814" s="4">
        <f>IF(bot_orders[[#This Row],[side]]="sell",bot_orders[[#This Row],[accFillSz]]*bot_orders[[#This Row],[avgPx]]+bot_orders[[#This Row],[fee]], 0)</f>
        <v>3.3607701313000002</v>
      </c>
      <c r="AA6814" s="4">
        <f>IF(bot_orders[[#This Row],[side]]="sell",-bot_orders[[#This Row],[accFillSz]],bot_orders[[#This Row],[accFillSz]]+bot_orders[[#This Row],[fee]])</f>
        <v>-5.0510000000000002</v>
      </c>
      <c r="AB6814">
        <v>0</v>
      </c>
      <c r="AC6814" t="s">
        <v>39</v>
      </c>
      <c r="AD6814">
        <v>0</v>
      </c>
      <c r="AE6814" t="s">
        <v>40</v>
      </c>
      <c r="AF6814" t="s">
        <v>41</v>
      </c>
      <c r="AG6814" t="s">
        <v>42</v>
      </c>
      <c r="AH6814" t="s">
        <v>28</v>
      </c>
      <c r="AI6814">
        <v>-5.0510000000000002</v>
      </c>
      <c r="AJ6814">
        <v>3.3607701300000001</v>
      </c>
    </row>
    <row r="6815" spans="1:36" x14ac:dyDescent="0.3">
      <c r="A6815">
        <v>6588</v>
      </c>
      <c r="B6815" t="s">
        <v>27</v>
      </c>
      <c r="C6815" t="s">
        <v>28</v>
      </c>
      <c r="D6815" t="s">
        <v>29</v>
      </c>
      <c r="E6815" t="s">
        <v>30</v>
      </c>
      <c r="F6815" t="s">
        <v>31</v>
      </c>
      <c r="G6815" t="s">
        <v>145</v>
      </c>
      <c r="H6815" t="s">
        <v>146</v>
      </c>
      <c r="I6815" s="4" t="s">
        <v>428</v>
      </c>
      <c r="J6815" s="1">
        <f>((((bot_orders[[#This Row],[cTime]]/ 1000)+3*3600) / 86400) + DATE(1970,1,1))</f>
        <v>45783.197558692133</v>
      </c>
      <c r="K6815" s="4" t="s">
        <v>429</v>
      </c>
      <c r="L6815" s="1">
        <f>((((bot_orders[[#This Row],[uTime]]/ 1000)+3*3600) / 86400) + DATE(1970,1,1))</f>
        <v>45783.263904953703</v>
      </c>
      <c r="M6815" t="s">
        <v>34</v>
      </c>
      <c r="N6815" t="s">
        <v>28</v>
      </c>
      <c r="O6815" t="s">
        <v>35</v>
      </c>
      <c r="P6815">
        <v>5.0510000000000002</v>
      </c>
      <c r="Q6815" t="s">
        <v>36</v>
      </c>
      <c r="R6815" t="s">
        <v>37</v>
      </c>
      <c r="S6815">
        <v>0.66379999999999995</v>
      </c>
      <c r="T6815">
        <v>0.66379999999999995</v>
      </c>
      <c r="U6815">
        <v>5.0510000000000002</v>
      </c>
      <c r="V6815">
        <v>-2.6822830000000001E-3</v>
      </c>
      <c r="W6815" t="s">
        <v>38</v>
      </c>
      <c r="X6815" s="4">
        <f>IF(bot_orders[[#This Row],[side]]="sell", bot_orders[[#This Row],[accFillSz]]*bot_orders[[#This Row],[avgPx]] + bot_orders[[#This Row],[fee]], -bot_orders[[#This Row],[accFillSz]]*bot_orders[[#This Row],[avgPx]])</f>
        <v>3.3501715169999997</v>
      </c>
      <c r="Y6815" s="4">
        <f>IF(bot_orders[[#This Row],[side]]="buy", bot_orders[[#This Row],[accFillSz]] + bot_orders[[#This Row],[fee]], -bot_orders[[#This Row],[accFillSz]])</f>
        <v>-5.0510000000000002</v>
      </c>
      <c r="Z6815" s="4">
        <f>IF(bot_orders[[#This Row],[side]]="sell",bot_orders[[#This Row],[accFillSz]]*bot_orders[[#This Row],[avgPx]]+bot_orders[[#This Row],[fee]], 0)</f>
        <v>3.3501715169999997</v>
      </c>
      <c r="AA6815" s="4">
        <f>IF(bot_orders[[#This Row],[side]]="sell",-bot_orders[[#This Row],[accFillSz]],bot_orders[[#This Row],[accFillSz]]+bot_orders[[#This Row],[fee]])</f>
        <v>-5.0510000000000002</v>
      </c>
      <c r="AB6815">
        <v>0</v>
      </c>
      <c r="AC6815" t="s">
        <v>39</v>
      </c>
      <c r="AD6815">
        <v>0</v>
      </c>
      <c r="AE6815" t="s">
        <v>40</v>
      </c>
      <c r="AF6815" t="s">
        <v>41</v>
      </c>
      <c r="AG6815" t="s">
        <v>42</v>
      </c>
      <c r="AH6815" t="s">
        <v>28</v>
      </c>
      <c r="AI6815">
        <v>-5.0510000000000002</v>
      </c>
      <c r="AJ6815">
        <v>3.35017152</v>
      </c>
    </row>
    <row r="6816" spans="1:36" x14ac:dyDescent="0.3">
      <c r="A6816">
        <v>6590</v>
      </c>
      <c r="B6816" t="s">
        <v>27</v>
      </c>
      <c r="C6816" t="s">
        <v>28</v>
      </c>
      <c r="D6816" t="s">
        <v>29</v>
      </c>
      <c r="E6816" t="s">
        <v>30</v>
      </c>
      <c r="F6816" t="s">
        <v>31</v>
      </c>
      <c r="G6816" t="s">
        <v>147</v>
      </c>
      <c r="H6816" t="s">
        <v>148</v>
      </c>
      <c r="I6816" s="4" t="s">
        <v>430</v>
      </c>
      <c r="J6816" s="1">
        <f>((((bot_orders[[#This Row],[cTime]]/ 1000)+3*3600) / 86400) + DATE(1970,1,1))</f>
        <v>45783.19932550926</v>
      </c>
      <c r="K6816" s="4" t="s">
        <v>431</v>
      </c>
      <c r="L6816" s="1">
        <f>((((bot_orders[[#This Row],[uTime]]/ 1000)+3*3600) / 86400) + DATE(1970,1,1))</f>
        <v>45783.202401643517</v>
      </c>
      <c r="M6816" t="s">
        <v>34</v>
      </c>
      <c r="N6816" t="s">
        <v>28</v>
      </c>
      <c r="O6816" t="s">
        <v>35</v>
      </c>
      <c r="P6816">
        <v>5.0510000000000002</v>
      </c>
      <c r="Q6816" t="s">
        <v>36</v>
      </c>
      <c r="R6816" t="s">
        <v>37</v>
      </c>
      <c r="S6816">
        <v>0.66180000000000005</v>
      </c>
      <c r="T6816">
        <v>0.66180000000000005</v>
      </c>
      <c r="U6816">
        <v>5.0510000000000002</v>
      </c>
      <c r="V6816">
        <v>-2.6742013999999999E-3</v>
      </c>
      <c r="W6816" t="s">
        <v>38</v>
      </c>
      <c r="X6816" s="4">
        <f>IF(bot_orders[[#This Row],[side]]="sell", bot_orders[[#This Row],[accFillSz]]*bot_orders[[#This Row],[avgPx]] + bot_orders[[#This Row],[fee]], -bot_orders[[#This Row],[accFillSz]]*bot_orders[[#This Row],[avgPx]])</f>
        <v>3.3400775986000002</v>
      </c>
      <c r="Y6816" s="4">
        <f>IF(bot_orders[[#This Row],[side]]="buy", bot_orders[[#This Row],[accFillSz]] + bot_orders[[#This Row],[fee]], -bot_orders[[#This Row],[accFillSz]])</f>
        <v>-5.0510000000000002</v>
      </c>
      <c r="Z6816" s="4">
        <f>IF(bot_orders[[#This Row],[side]]="sell",bot_orders[[#This Row],[accFillSz]]*bot_orders[[#This Row],[avgPx]]+bot_orders[[#This Row],[fee]], 0)</f>
        <v>3.3400775986000002</v>
      </c>
      <c r="AA6816" s="4">
        <f>IF(bot_orders[[#This Row],[side]]="sell",-bot_orders[[#This Row],[accFillSz]],bot_orders[[#This Row],[accFillSz]]+bot_orders[[#This Row],[fee]])</f>
        <v>-5.0510000000000002</v>
      </c>
      <c r="AB6816">
        <v>0</v>
      </c>
      <c r="AC6816" t="s">
        <v>39</v>
      </c>
      <c r="AD6816">
        <v>0</v>
      </c>
      <c r="AE6816" t="s">
        <v>40</v>
      </c>
      <c r="AF6816" t="s">
        <v>41</v>
      </c>
      <c r="AG6816" t="s">
        <v>42</v>
      </c>
      <c r="AH6816" t="s">
        <v>28</v>
      </c>
      <c r="AI6816">
        <v>-5.0510000000000002</v>
      </c>
      <c r="AJ6816">
        <v>3.3400775999999999</v>
      </c>
    </row>
    <row r="6817" spans="1:36" x14ac:dyDescent="0.3">
      <c r="A6817">
        <v>6591</v>
      </c>
      <c r="B6817" t="s">
        <v>27</v>
      </c>
      <c r="C6817" t="s">
        <v>28</v>
      </c>
      <c r="D6817" t="s">
        <v>29</v>
      </c>
      <c r="E6817" t="s">
        <v>30</v>
      </c>
      <c r="F6817" t="s">
        <v>31</v>
      </c>
      <c r="G6817" t="s">
        <v>147</v>
      </c>
      <c r="H6817" t="s">
        <v>149</v>
      </c>
      <c r="I6817" s="4" t="s">
        <v>432</v>
      </c>
      <c r="J6817" s="1">
        <f>((((bot_orders[[#This Row],[cTime]]/ 1000)+3*3600) / 86400) + DATE(1970,1,1))</f>
        <v>45783.202401666669</v>
      </c>
      <c r="K6817" s="4" t="s">
        <v>433</v>
      </c>
      <c r="L6817" s="1">
        <f>((((bot_orders[[#This Row],[uTime]]/ 1000)+3*3600) / 86400) + DATE(1970,1,1))</f>
        <v>45783.204669085651</v>
      </c>
      <c r="M6817" t="s">
        <v>34</v>
      </c>
      <c r="N6817" t="s">
        <v>28</v>
      </c>
      <c r="O6817" t="s">
        <v>35</v>
      </c>
      <c r="P6817">
        <v>5.056</v>
      </c>
      <c r="Q6817" t="s">
        <v>36</v>
      </c>
      <c r="R6817" t="s">
        <v>55</v>
      </c>
      <c r="S6817">
        <v>0.65980000000000005</v>
      </c>
      <c r="T6817">
        <v>0.65980000000000005</v>
      </c>
      <c r="U6817">
        <v>5.056</v>
      </c>
      <c r="V6817">
        <v>-4.0448000000000003E-3</v>
      </c>
      <c r="W6817" t="s">
        <v>39</v>
      </c>
      <c r="X6817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817" s="4">
        <f>IF(bot_orders[[#This Row],[side]]="buy", bot_orders[[#This Row],[accFillSz]] + bot_orders[[#This Row],[fee]], -bot_orders[[#This Row],[accFillSz]])</f>
        <v>5.0519552000000001</v>
      </c>
      <c r="Z6817" s="4">
        <f>IF(bot_orders[[#This Row],[side]]="sell",bot_orders[[#This Row],[accFillSz]]*bot_orders[[#This Row],[avgPx]]+bot_orders[[#This Row],[fee]], 0)</f>
        <v>0</v>
      </c>
      <c r="AA6817" s="4">
        <f>IF(bot_orders[[#This Row],[side]]="sell",-bot_orders[[#This Row],[accFillSz]],bot_orders[[#This Row],[accFillSz]]+bot_orders[[#This Row],[fee]])</f>
        <v>5.0519552000000001</v>
      </c>
      <c r="AB6817">
        <v>0</v>
      </c>
      <c r="AC6817" t="s">
        <v>38</v>
      </c>
      <c r="AD6817">
        <v>0</v>
      </c>
      <c r="AE6817" t="s">
        <v>40</v>
      </c>
      <c r="AF6817" t="s">
        <v>41</v>
      </c>
      <c r="AG6817" t="s">
        <v>42</v>
      </c>
      <c r="AH6817" t="s">
        <v>28</v>
      </c>
      <c r="AI6817">
        <v>5.0519552000000001</v>
      </c>
      <c r="AJ6817">
        <v>-3.3359488000000002</v>
      </c>
    </row>
    <row r="6818" spans="1:36" x14ac:dyDescent="0.3">
      <c r="A6818">
        <v>6592</v>
      </c>
      <c r="B6818" t="s">
        <v>27</v>
      </c>
      <c r="C6818" t="s">
        <v>28</v>
      </c>
      <c r="D6818" t="s">
        <v>29</v>
      </c>
      <c r="E6818" t="s">
        <v>30</v>
      </c>
      <c r="F6818" t="s">
        <v>31</v>
      </c>
      <c r="G6818" t="s">
        <v>150</v>
      </c>
      <c r="H6818" t="s">
        <v>151</v>
      </c>
      <c r="I6818" s="4" t="s">
        <v>434</v>
      </c>
      <c r="J6818" s="1">
        <f>((((bot_orders[[#This Row],[cTime]]/ 1000)+3*3600) / 86400) + DATE(1970,1,1))</f>
        <v>45783.204669108796</v>
      </c>
      <c r="K6818" s="4" t="s">
        <v>435</v>
      </c>
      <c r="L6818" s="1">
        <f>((((bot_orders[[#This Row],[uTime]]/ 1000)+3*3600) / 86400) + DATE(1970,1,1))</f>
        <v>45783.209512766203</v>
      </c>
      <c r="M6818" t="s">
        <v>34</v>
      </c>
      <c r="N6818" t="s">
        <v>28</v>
      </c>
      <c r="O6818" t="s">
        <v>35</v>
      </c>
      <c r="P6818">
        <v>5.0510000000000002</v>
      </c>
      <c r="Q6818" t="s">
        <v>36</v>
      </c>
      <c r="R6818" t="s">
        <v>37</v>
      </c>
      <c r="S6818">
        <v>0.66180000000000005</v>
      </c>
      <c r="T6818">
        <v>0.66180000000000005</v>
      </c>
      <c r="U6818">
        <v>5.0510000000000002</v>
      </c>
      <c r="V6818">
        <v>-2.6742013999999999E-3</v>
      </c>
      <c r="W6818" t="s">
        <v>38</v>
      </c>
      <c r="X6818" s="4">
        <f>IF(bot_orders[[#This Row],[side]]="sell", bot_orders[[#This Row],[accFillSz]]*bot_orders[[#This Row],[avgPx]] + bot_orders[[#This Row],[fee]], -bot_orders[[#This Row],[accFillSz]]*bot_orders[[#This Row],[avgPx]])</f>
        <v>3.3400775986000002</v>
      </c>
      <c r="Y6818" s="4">
        <f>IF(bot_orders[[#This Row],[side]]="buy", bot_orders[[#This Row],[accFillSz]] + bot_orders[[#This Row],[fee]], -bot_orders[[#This Row],[accFillSz]])</f>
        <v>-5.0510000000000002</v>
      </c>
      <c r="Z6818" s="4">
        <f>IF(bot_orders[[#This Row],[side]]="sell",bot_orders[[#This Row],[accFillSz]]*bot_orders[[#This Row],[avgPx]]+bot_orders[[#This Row],[fee]], 0)</f>
        <v>3.3400775986000002</v>
      </c>
      <c r="AA6818" s="4">
        <f>IF(bot_orders[[#This Row],[side]]="sell",-bot_orders[[#This Row],[accFillSz]],bot_orders[[#This Row],[accFillSz]]+bot_orders[[#This Row],[fee]])</f>
        <v>-5.0510000000000002</v>
      </c>
      <c r="AB6818">
        <v>0</v>
      </c>
      <c r="AC6818" t="s">
        <v>39</v>
      </c>
      <c r="AD6818">
        <v>0</v>
      </c>
      <c r="AE6818" t="s">
        <v>40</v>
      </c>
      <c r="AF6818" t="s">
        <v>41</v>
      </c>
      <c r="AG6818" t="s">
        <v>42</v>
      </c>
      <c r="AH6818" t="s">
        <v>28</v>
      </c>
      <c r="AI6818">
        <v>-5.0510000000000002</v>
      </c>
      <c r="AJ6818">
        <v>3.3400775999999999</v>
      </c>
    </row>
    <row r="6819" spans="1:36" x14ac:dyDescent="0.3">
      <c r="A6819">
        <v>6593</v>
      </c>
      <c r="B6819" t="s">
        <v>27</v>
      </c>
      <c r="C6819" t="s">
        <v>28</v>
      </c>
      <c r="D6819" t="s">
        <v>29</v>
      </c>
      <c r="E6819" t="s">
        <v>30</v>
      </c>
      <c r="F6819" t="s">
        <v>31</v>
      </c>
      <c r="G6819" t="s">
        <v>150</v>
      </c>
      <c r="H6819" t="s">
        <v>152</v>
      </c>
      <c r="I6819" s="4" t="s">
        <v>436</v>
      </c>
      <c r="J6819" s="1">
        <f>((((bot_orders[[#This Row],[cTime]]/ 1000)+3*3600) / 86400) + DATE(1970,1,1))</f>
        <v>45783.209512789355</v>
      </c>
      <c r="K6819" s="4" t="s">
        <v>437</v>
      </c>
      <c r="L6819" s="1">
        <f>((((bot_orders[[#This Row],[uTime]]/ 1000)+3*3600) / 86400) + DATE(1970,1,1))</f>
        <v>45783.21301950232</v>
      </c>
      <c r="M6819" t="s">
        <v>34</v>
      </c>
      <c r="N6819" t="s">
        <v>28</v>
      </c>
      <c r="O6819" t="s">
        <v>35</v>
      </c>
      <c r="P6819">
        <v>5.056</v>
      </c>
      <c r="Q6819" t="s">
        <v>36</v>
      </c>
      <c r="R6819" t="s">
        <v>55</v>
      </c>
      <c r="S6819">
        <v>0.65980000000000005</v>
      </c>
      <c r="T6819">
        <v>0.65980000000000005</v>
      </c>
      <c r="U6819">
        <v>5.056</v>
      </c>
      <c r="V6819">
        <v>-4.0448000000000003E-3</v>
      </c>
      <c r="W6819" t="s">
        <v>39</v>
      </c>
      <c r="X6819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819" s="4">
        <f>IF(bot_orders[[#This Row],[side]]="buy", bot_orders[[#This Row],[accFillSz]] + bot_orders[[#This Row],[fee]], -bot_orders[[#This Row],[accFillSz]])</f>
        <v>5.0519552000000001</v>
      </c>
      <c r="Z6819" s="4">
        <f>IF(bot_orders[[#This Row],[side]]="sell",bot_orders[[#This Row],[accFillSz]]*bot_orders[[#This Row],[avgPx]]+bot_orders[[#This Row],[fee]], 0)</f>
        <v>0</v>
      </c>
      <c r="AA6819" s="4">
        <f>IF(bot_orders[[#This Row],[side]]="sell",-bot_orders[[#This Row],[accFillSz]],bot_orders[[#This Row],[accFillSz]]+bot_orders[[#This Row],[fee]])</f>
        <v>5.0519552000000001</v>
      </c>
      <c r="AB6819">
        <v>0</v>
      </c>
      <c r="AC6819" t="s">
        <v>38</v>
      </c>
      <c r="AD6819">
        <v>0</v>
      </c>
      <c r="AE6819" t="s">
        <v>40</v>
      </c>
      <c r="AF6819" t="s">
        <v>41</v>
      </c>
      <c r="AG6819" t="s">
        <v>42</v>
      </c>
      <c r="AH6819" t="s">
        <v>28</v>
      </c>
      <c r="AI6819">
        <v>5.0519552000000001</v>
      </c>
      <c r="AJ6819">
        <v>-3.3359488000000002</v>
      </c>
    </row>
    <row r="6820" spans="1:36" x14ac:dyDescent="0.3">
      <c r="A6820">
        <v>6594</v>
      </c>
      <c r="B6820" t="s">
        <v>27</v>
      </c>
      <c r="C6820" t="s">
        <v>28</v>
      </c>
      <c r="D6820" t="s">
        <v>29</v>
      </c>
      <c r="E6820" t="s">
        <v>30</v>
      </c>
      <c r="F6820" t="s">
        <v>31</v>
      </c>
      <c r="G6820" t="s">
        <v>153</v>
      </c>
      <c r="H6820" t="s">
        <v>154</v>
      </c>
      <c r="I6820" s="4" t="s">
        <v>438</v>
      </c>
      <c r="J6820" s="1">
        <f>((((bot_orders[[#This Row],[cTime]]/ 1000)+3*3600) / 86400) + DATE(1970,1,1))</f>
        <v>45783.213019525465</v>
      </c>
      <c r="K6820" s="4" t="s">
        <v>439</v>
      </c>
      <c r="L6820" s="1">
        <f>((((bot_orders[[#This Row],[uTime]]/ 1000)+3*3600) / 86400) + DATE(1970,1,1))</f>
        <v>45783.254455625</v>
      </c>
      <c r="M6820" t="s">
        <v>34</v>
      </c>
      <c r="N6820" t="s">
        <v>28</v>
      </c>
      <c r="O6820" t="s">
        <v>35</v>
      </c>
      <c r="P6820">
        <v>5.0510000000000002</v>
      </c>
      <c r="Q6820" t="s">
        <v>36</v>
      </c>
      <c r="R6820" t="s">
        <v>37</v>
      </c>
      <c r="S6820">
        <v>0.66180000000000005</v>
      </c>
      <c r="T6820">
        <v>0.66180000000000005</v>
      </c>
      <c r="U6820">
        <v>5.0510000000000002</v>
      </c>
      <c r="V6820">
        <v>-2.6742013999999999E-3</v>
      </c>
      <c r="W6820" t="s">
        <v>38</v>
      </c>
      <c r="X6820" s="4">
        <f>IF(bot_orders[[#This Row],[side]]="sell", bot_orders[[#This Row],[accFillSz]]*bot_orders[[#This Row],[avgPx]] + bot_orders[[#This Row],[fee]], -bot_orders[[#This Row],[accFillSz]]*bot_orders[[#This Row],[avgPx]])</f>
        <v>3.3400775986000002</v>
      </c>
      <c r="Y6820" s="4">
        <f>IF(bot_orders[[#This Row],[side]]="buy", bot_orders[[#This Row],[accFillSz]] + bot_orders[[#This Row],[fee]], -bot_orders[[#This Row],[accFillSz]])</f>
        <v>-5.0510000000000002</v>
      </c>
      <c r="Z6820" s="4">
        <f>IF(bot_orders[[#This Row],[side]]="sell",bot_orders[[#This Row],[accFillSz]]*bot_orders[[#This Row],[avgPx]]+bot_orders[[#This Row],[fee]], 0)</f>
        <v>3.3400775986000002</v>
      </c>
      <c r="AA6820" s="4">
        <f>IF(bot_orders[[#This Row],[side]]="sell",-bot_orders[[#This Row],[accFillSz]],bot_orders[[#This Row],[accFillSz]]+bot_orders[[#This Row],[fee]])</f>
        <v>-5.0510000000000002</v>
      </c>
      <c r="AB6820">
        <v>0</v>
      </c>
      <c r="AC6820" t="s">
        <v>39</v>
      </c>
      <c r="AD6820">
        <v>0</v>
      </c>
      <c r="AE6820" t="s">
        <v>40</v>
      </c>
      <c r="AF6820" t="s">
        <v>41</v>
      </c>
      <c r="AG6820" t="s">
        <v>42</v>
      </c>
      <c r="AH6820" t="s">
        <v>28</v>
      </c>
      <c r="AI6820">
        <v>-5.0510000000000002</v>
      </c>
      <c r="AJ6820">
        <v>3.3400775999999999</v>
      </c>
    </row>
    <row r="6821" spans="1:36" x14ac:dyDescent="0.3">
      <c r="A6821">
        <v>6595</v>
      </c>
      <c r="B6821" t="s">
        <v>27</v>
      </c>
      <c r="C6821" t="s">
        <v>28</v>
      </c>
      <c r="D6821" t="s">
        <v>29</v>
      </c>
      <c r="E6821" t="s">
        <v>30</v>
      </c>
      <c r="F6821" t="s">
        <v>31</v>
      </c>
      <c r="G6821" t="s">
        <v>155</v>
      </c>
      <c r="H6821" t="s">
        <v>156</v>
      </c>
      <c r="I6821" s="4" t="s">
        <v>440</v>
      </c>
      <c r="J6821" s="1">
        <f>((((bot_orders[[#This Row],[cTime]]/ 1000)+3*3600) / 86400) + DATE(1970,1,1))</f>
        <v>45783.213406446754</v>
      </c>
      <c r="K6821" s="4" t="s">
        <v>441</v>
      </c>
      <c r="L6821" s="1">
        <f>((((bot_orders[[#This Row],[uTime]]/ 1000)+3*3600) / 86400) + DATE(1970,1,1))</f>
        <v>45783.241008182871</v>
      </c>
      <c r="M6821" t="s">
        <v>34</v>
      </c>
      <c r="N6821" t="s">
        <v>28</v>
      </c>
      <c r="O6821" t="s">
        <v>35</v>
      </c>
      <c r="P6821">
        <v>5.0510000000000002</v>
      </c>
      <c r="Q6821" t="s">
        <v>36</v>
      </c>
      <c r="R6821" t="s">
        <v>37</v>
      </c>
      <c r="S6821">
        <v>0.65980000000000005</v>
      </c>
      <c r="T6821">
        <v>0.65980000000000005</v>
      </c>
      <c r="U6821">
        <v>5.0510000000000002</v>
      </c>
      <c r="V6821">
        <v>-2.6661198000000001E-3</v>
      </c>
      <c r="W6821" t="s">
        <v>38</v>
      </c>
      <c r="X6821" s="4">
        <f>IF(bot_orders[[#This Row],[side]]="sell", bot_orders[[#This Row],[accFillSz]]*bot_orders[[#This Row],[avgPx]] + bot_orders[[#This Row],[fee]], -bot_orders[[#This Row],[accFillSz]]*bot_orders[[#This Row],[avgPx]])</f>
        <v>3.3299836802000002</v>
      </c>
      <c r="Y6821" s="4">
        <f>IF(bot_orders[[#This Row],[side]]="buy", bot_orders[[#This Row],[accFillSz]] + bot_orders[[#This Row],[fee]], -bot_orders[[#This Row],[accFillSz]])</f>
        <v>-5.0510000000000002</v>
      </c>
      <c r="Z6821" s="4">
        <f>IF(bot_orders[[#This Row],[side]]="sell",bot_orders[[#This Row],[accFillSz]]*bot_orders[[#This Row],[avgPx]]+bot_orders[[#This Row],[fee]], 0)</f>
        <v>3.3299836802000002</v>
      </c>
      <c r="AA6821" s="4">
        <f>IF(bot_orders[[#This Row],[side]]="sell",-bot_orders[[#This Row],[accFillSz]],bot_orders[[#This Row],[accFillSz]]+bot_orders[[#This Row],[fee]])</f>
        <v>-5.0510000000000002</v>
      </c>
      <c r="AB6821">
        <v>0</v>
      </c>
      <c r="AC6821" t="s">
        <v>39</v>
      </c>
      <c r="AD6821">
        <v>0</v>
      </c>
      <c r="AE6821" t="s">
        <v>40</v>
      </c>
      <c r="AF6821" t="s">
        <v>41</v>
      </c>
      <c r="AG6821" t="s">
        <v>42</v>
      </c>
      <c r="AH6821" t="s">
        <v>28</v>
      </c>
      <c r="AI6821">
        <v>-5.0510000000000002</v>
      </c>
      <c r="AJ6821">
        <v>3.3299836799999998</v>
      </c>
    </row>
    <row r="6822" spans="1:36" x14ac:dyDescent="0.3">
      <c r="A6822">
        <v>6596</v>
      </c>
      <c r="B6822" t="s">
        <v>27</v>
      </c>
      <c r="C6822" t="s">
        <v>28</v>
      </c>
      <c r="D6822" t="s">
        <v>29</v>
      </c>
      <c r="E6822" t="s">
        <v>30</v>
      </c>
      <c r="F6822" t="s">
        <v>31</v>
      </c>
      <c r="G6822" t="s">
        <v>92</v>
      </c>
      <c r="H6822" t="s">
        <v>157</v>
      </c>
      <c r="I6822" s="4" t="s">
        <v>442</v>
      </c>
      <c r="J6822" s="1">
        <f>((((bot_orders[[#This Row],[cTime]]/ 1000)+3*3600) / 86400) + DATE(1970,1,1))</f>
        <v>45783.219217534723</v>
      </c>
      <c r="K6822" s="4" t="s">
        <v>443</v>
      </c>
      <c r="L6822" s="1">
        <f>((((bot_orders[[#This Row],[uTime]]/ 1000)+3*3600) / 86400) + DATE(1970,1,1))</f>
        <v>45783.235390648144</v>
      </c>
      <c r="M6822" t="s">
        <v>34</v>
      </c>
      <c r="N6822" t="s">
        <v>28</v>
      </c>
      <c r="O6822" t="s">
        <v>35</v>
      </c>
      <c r="P6822">
        <v>5.0510000000000002</v>
      </c>
      <c r="Q6822" t="s">
        <v>36</v>
      </c>
      <c r="R6822" t="s">
        <v>37</v>
      </c>
      <c r="S6822">
        <v>0.65780000000000005</v>
      </c>
      <c r="T6822">
        <v>0.65780000000000005</v>
      </c>
      <c r="U6822">
        <v>5.0510000000000002</v>
      </c>
      <c r="V6822">
        <v>-2.6580381999999998E-3</v>
      </c>
      <c r="W6822" t="s">
        <v>38</v>
      </c>
      <c r="X6822" s="4">
        <f>IF(bot_orders[[#This Row],[side]]="sell", bot_orders[[#This Row],[accFillSz]]*bot_orders[[#This Row],[avgPx]] + bot_orders[[#This Row],[fee]], -bot_orders[[#This Row],[accFillSz]]*bot_orders[[#This Row],[avgPx]])</f>
        <v>3.3198897618000003</v>
      </c>
      <c r="Y6822" s="4">
        <f>IF(bot_orders[[#This Row],[side]]="buy", bot_orders[[#This Row],[accFillSz]] + bot_orders[[#This Row],[fee]], -bot_orders[[#This Row],[accFillSz]])</f>
        <v>-5.0510000000000002</v>
      </c>
      <c r="Z6822" s="4">
        <f>IF(bot_orders[[#This Row],[side]]="sell",bot_orders[[#This Row],[accFillSz]]*bot_orders[[#This Row],[avgPx]]+bot_orders[[#This Row],[fee]], 0)</f>
        <v>3.3198897618000003</v>
      </c>
      <c r="AA6822" s="4">
        <f>IF(bot_orders[[#This Row],[side]]="sell",-bot_orders[[#This Row],[accFillSz]],bot_orders[[#This Row],[accFillSz]]+bot_orders[[#This Row],[fee]])</f>
        <v>-5.0510000000000002</v>
      </c>
      <c r="AB6822">
        <v>0</v>
      </c>
      <c r="AC6822" t="s">
        <v>39</v>
      </c>
      <c r="AD6822">
        <v>0</v>
      </c>
      <c r="AE6822" t="s">
        <v>40</v>
      </c>
      <c r="AF6822" t="s">
        <v>41</v>
      </c>
      <c r="AG6822" t="s">
        <v>42</v>
      </c>
      <c r="AH6822" t="s">
        <v>28</v>
      </c>
      <c r="AI6822">
        <v>-5.0510000000000002</v>
      </c>
      <c r="AJ6822">
        <v>3.3198897600000001</v>
      </c>
    </row>
    <row r="6823" spans="1:36" x14ac:dyDescent="0.3">
      <c r="A6823">
        <v>6597</v>
      </c>
      <c r="B6823" t="s">
        <v>27</v>
      </c>
      <c r="C6823" t="s">
        <v>28</v>
      </c>
      <c r="D6823" t="s">
        <v>29</v>
      </c>
      <c r="E6823" t="s">
        <v>30</v>
      </c>
      <c r="F6823" t="s">
        <v>31</v>
      </c>
      <c r="G6823" t="s">
        <v>81</v>
      </c>
      <c r="H6823" t="s">
        <v>158</v>
      </c>
      <c r="I6823" s="4" t="s">
        <v>444</v>
      </c>
      <c r="J6823" s="1">
        <f>((((bot_orders[[#This Row],[cTime]]/ 1000)+3*3600) / 86400) + DATE(1970,1,1))</f>
        <v>45783.221184953705</v>
      </c>
      <c r="K6823" s="4" t="s">
        <v>445</v>
      </c>
      <c r="L6823" s="1">
        <f>((((bot_orders[[#This Row],[uTime]]/ 1000)+3*3600) / 86400) + DATE(1970,1,1))</f>
        <v>45783.231805925927</v>
      </c>
      <c r="M6823" t="s">
        <v>34</v>
      </c>
      <c r="N6823" t="s">
        <v>28</v>
      </c>
      <c r="O6823" t="s">
        <v>35</v>
      </c>
      <c r="P6823">
        <v>5.0510000000000002</v>
      </c>
      <c r="Q6823" t="s">
        <v>36</v>
      </c>
      <c r="R6823" t="s">
        <v>37</v>
      </c>
      <c r="S6823">
        <v>0.65580000000000005</v>
      </c>
      <c r="T6823">
        <v>0.65580000000000005</v>
      </c>
      <c r="U6823">
        <v>5.0510000000000002</v>
      </c>
      <c r="V6823">
        <v>-2.6499566E-3</v>
      </c>
      <c r="W6823" t="s">
        <v>38</v>
      </c>
      <c r="X6823" s="4">
        <f>IF(bot_orders[[#This Row],[side]]="sell", bot_orders[[#This Row],[accFillSz]]*bot_orders[[#This Row],[avgPx]] + bot_orders[[#This Row],[fee]], -bot_orders[[#This Row],[accFillSz]]*bot_orders[[#This Row],[avgPx]])</f>
        <v>3.3097958434000003</v>
      </c>
      <c r="Y6823" s="4">
        <f>IF(bot_orders[[#This Row],[side]]="buy", bot_orders[[#This Row],[accFillSz]] + bot_orders[[#This Row],[fee]], -bot_orders[[#This Row],[accFillSz]])</f>
        <v>-5.0510000000000002</v>
      </c>
      <c r="Z6823" s="4">
        <f>IF(bot_orders[[#This Row],[side]]="sell",bot_orders[[#This Row],[accFillSz]]*bot_orders[[#This Row],[avgPx]]+bot_orders[[#This Row],[fee]], 0)</f>
        <v>3.3097958434000003</v>
      </c>
      <c r="AA6823" s="4">
        <f>IF(bot_orders[[#This Row],[side]]="sell",-bot_orders[[#This Row],[accFillSz]],bot_orders[[#This Row],[accFillSz]]+bot_orders[[#This Row],[fee]])</f>
        <v>-5.0510000000000002</v>
      </c>
      <c r="AB6823">
        <v>0</v>
      </c>
      <c r="AC6823" t="s">
        <v>39</v>
      </c>
      <c r="AD6823">
        <v>0</v>
      </c>
      <c r="AE6823" t="s">
        <v>40</v>
      </c>
      <c r="AF6823" t="s">
        <v>41</v>
      </c>
      <c r="AG6823" t="s">
        <v>42</v>
      </c>
      <c r="AH6823" t="s">
        <v>28</v>
      </c>
      <c r="AI6823">
        <v>-5.0510000000000002</v>
      </c>
      <c r="AJ6823">
        <v>3.30979584</v>
      </c>
    </row>
    <row r="6824" spans="1:36" x14ac:dyDescent="0.3">
      <c r="A6824">
        <v>6598</v>
      </c>
      <c r="B6824" t="s">
        <v>27</v>
      </c>
      <c r="C6824" t="s">
        <v>28</v>
      </c>
      <c r="D6824" t="s">
        <v>29</v>
      </c>
      <c r="E6824" t="s">
        <v>30</v>
      </c>
      <c r="F6824" t="s">
        <v>31</v>
      </c>
      <c r="G6824" t="s">
        <v>76</v>
      </c>
      <c r="H6824" t="s">
        <v>159</v>
      </c>
      <c r="I6824" s="4" t="s">
        <v>446</v>
      </c>
      <c r="J6824" s="1">
        <f>((((bot_orders[[#This Row],[cTime]]/ 1000)+3*3600) / 86400) + DATE(1970,1,1))</f>
        <v>45783.226954155092</v>
      </c>
      <c r="K6824" s="4" t="s">
        <v>447</v>
      </c>
      <c r="L6824" s="1">
        <f>((((bot_orders[[#This Row],[uTime]]/ 1000)+3*3600) / 86400) + DATE(1970,1,1))</f>
        <v>45783.228148009257</v>
      </c>
      <c r="M6824" t="s">
        <v>34</v>
      </c>
      <c r="N6824" t="s">
        <v>28</v>
      </c>
      <c r="O6824" t="s">
        <v>35</v>
      </c>
      <c r="P6824">
        <v>5.0510000000000002</v>
      </c>
      <c r="Q6824" t="s">
        <v>36</v>
      </c>
      <c r="R6824" t="s">
        <v>37</v>
      </c>
      <c r="S6824">
        <v>0.65380000000000005</v>
      </c>
      <c r="T6824">
        <v>0.65380000000000005</v>
      </c>
      <c r="U6824">
        <v>5.0510000000000002</v>
      </c>
      <c r="V6824">
        <v>-2.6418750000000001E-3</v>
      </c>
      <c r="W6824" t="s">
        <v>38</v>
      </c>
      <c r="X6824" s="4">
        <f>IF(bot_orders[[#This Row],[side]]="sell", bot_orders[[#This Row],[accFillSz]]*bot_orders[[#This Row],[avgPx]] + bot_orders[[#This Row],[fee]], -bot_orders[[#This Row],[accFillSz]]*bot_orders[[#This Row],[avgPx]])</f>
        <v>3.2997019250000004</v>
      </c>
      <c r="Y6824" s="4">
        <f>IF(bot_orders[[#This Row],[side]]="buy", bot_orders[[#This Row],[accFillSz]] + bot_orders[[#This Row],[fee]], -bot_orders[[#This Row],[accFillSz]])</f>
        <v>-5.0510000000000002</v>
      </c>
      <c r="Z6824" s="4">
        <f>IF(bot_orders[[#This Row],[side]]="sell",bot_orders[[#This Row],[accFillSz]]*bot_orders[[#This Row],[avgPx]]+bot_orders[[#This Row],[fee]], 0)</f>
        <v>3.2997019250000004</v>
      </c>
      <c r="AA6824" s="4">
        <f>IF(bot_orders[[#This Row],[side]]="sell",-bot_orders[[#This Row],[accFillSz]],bot_orders[[#This Row],[accFillSz]]+bot_orders[[#This Row],[fee]])</f>
        <v>-5.0510000000000002</v>
      </c>
      <c r="AB6824">
        <v>0</v>
      </c>
      <c r="AC6824" t="s">
        <v>39</v>
      </c>
      <c r="AD6824">
        <v>0</v>
      </c>
      <c r="AE6824" t="s">
        <v>40</v>
      </c>
      <c r="AF6824" t="s">
        <v>41</v>
      </c>
      <c r="AG6824" t="s">
        <v>42</v>
      </c>
      <c r="AH6824" t="s">
        <v>28</v>
      </c>
      <c r="AI6824">
        <v>-5.0510000000000002</v>
      </c>
      <c r="AJ6824">
        <v>3.2997019299999999</v>
      </c>
    </row>
    <row r="6825" spans="1:36" x14ac:dyDescent="0.3">
      <c r="A6825">
        <v>6599</v>
      </c>
      <c r="B6825" t="s">
        <v>27</v>
      </c>
      <c r="C6825" t="s">
        <v>28</v>
      </c>
      <c r="D6825" t="s">
        <v>29</v>
      </c>
      <c r="E6825" t="s">
        <v>30</v>
      </c>
      <c r="F6825" t="s">
        <v>31</v>
      </c>
      <c r="G6825" t="s">
        <v>160</v>
      </c>
      <c r="H6825" t="s">
        <v>161</v>
      </c>
      <c r="I6825" s="4" t="s">
        <v>448</v>
      </c>
      <c r="J6825" s="1">
        <f>((((bot_orders[[#This Row],[cTime]]/ 1000)+3*3600) / 86400) + DATE(1970,1,1))</f>
        <v>45783.228148032409</v>
      </c>
      <c r="K6825" s="4" t="s">
        <v>449</v>
      </c>
      <c r="L6825" s="1">
        <f>((((bot_orders[[#This Row],[uTime]]/ 1000)+3*3600) / 86400) + DATE(1970,1,1))</f>
        <v>45783.229287847222</v>
      </c>
      <c r="M6825" t="s">
        <v>34</v>
      </c>
      <c r="N6825" t="s">
        <v>28</v>
      </c>
      <c r="O6825" t="s">
        <v>35</v>
      </c>
      <c r="P6825">
        <v>5.056</v>
      </c>
      <c r="Q6825" t="s">
        <v>36</v>
      </c>
      <c r="R6825" t="s">
        <v>55</v>
      </c>
      <c r="S6825">
        <v>0.65180000000000005</v>
      </c>
      <c r="T6825">
        <v>0.65180000000000005</v>
      </c>
      <c r="U6825">
        <v>5.056</v>
      </c>
      <c r="V6825">
        <v>-4.0448000000000003E-3</v>
      </c>
      <c r="W6825" t="s">
        <v>39</v>
      </c>
      <c r="X6825" s="4">
        <f>IF(bot_orders[[#This Row],[side]]="sell", bot_orders[[#This Row],[accFillSz]]*bot_orders[[#This Row],[avgPx]] + bot_orders[[#This Row],[fee]], -bot_orders[[#This Row],[accFillSz]]*bot_orders[[#This Row],[avgPx]])</f>
        <v>-3.2955008000000001</v>
      </c>
      <c r="Y6825" s="4">
        <f>IF(bot_orders[[#This Row],[side]]="buy", bot_orders[[#This Row],[accFillSz]] + bot_orders[[#This Row],[fee]], -bot_orders[[#This Row],[accFillSz]])</f>
        <v>5.0519552000000001</v>
      </c>
      <c r="Z6825" s="4">
        <f>IF(bot_orders[[#This Row],[side]]="sell",bot_orders[[#This Row],[accFillSz]]*bot_orders[[#This Row],[avgPx]]+bot_orders[[#This Row],[fee]], 0)</f>
        <v>0</v>
      </c>
      <c r="AA6825" s="4">
        <f>IF(bot_orders[[#This Row],[side]]="sell",-bot_orders[[#This Row],[accFillSz]],bot_orders[[#This Row],[accFillSz]]+bot_orders[[#This Row],[fee]])</f>
        <v>5.0519552000000001</v>
      </c>
      <c r="AB6825">
        <v>0</v>
      </c>
      <c r="AC6825" t="s">
        <v>38</v>
      </c>
      <c r="AD6825">
        <v>0</v>
      </c>
      <c r="AE6825" t="s">
        <v>40</v>
      </c>
      <c r="AF6825" t="s">
        <v>41</v>
      </c>
      <c r="AG6825" t="s">
        <v>42</v>
      </c>
      <c r="AH6825" t="s">
        <v>28</v>
      </c>
      <c r="AI6825">
        <v>5.0519552000000001</v>
      </c>
      <c r="AJ6825">
        <v>-3.2955008000000001</v>
      </c>
    </row>
    <row r="6826" spans="1:36" x14ac:dyDescent="0.3">
      <c r="A6826">
        <v>6600</v>
      </c>
      <c r="B6826" t="s">
        <v>27</v>
      </c>
      <c r="C6826" t="s">
        <v>28</v>
      </c>
      <c r="D6826" t="s">
        <v>29</v>
      </c>
      <c r="E6826" t="s">
        <v>30</v>
      </c>
      <c r="F6826" t="s">
        <v>31</v>
      </c>
      <c r="G6826" t="s">
        <v>160</v>
      </c>
      <c r="H6826" t="s">
        <v>162</v>
      </c>
      <c r="I6826" s="4" t="s">
        <v>450</v>
      </c>
      <c r="J6826" s="1">
        <f>((((bot_orders[[#This Row],[cTime]]/ 1000)+3*3600) / 86400) + DATE(1970,1,1))</f>
        <v>45783.229287870374</v>
      </c>
      <c r="K6826" s="4" t="s">
        <v>451</v>
      </c>
      <c r="L6826" s="1">
        <f>((((bot_orders[[#This Row],[uTime]]/ 1000)+3*3600) / 86400) + DATE(1970,1,1))</f>
        <v>45783.230980347216</v>
      </c>
      <c r="M6826" t="s">
        <v>34</v>
      </c>
      <c r="N6826" t="s">
        <v>28</v>
      </c>
      <c r="O6826" t="s">
        <v>35</v>
      </c>
      <c r="P6826">
        <v>5.0510000000000002</v>
      </c>
      <c r="Q6826" t="s">
        <v>36</v>
      </c>
      <c r="R6826" t="s">
        <v>37</v>
      </c>
      <c r="S6826">
        <v>0.65380000000000005</v>
      </c>
      <c r="T6826">
        <v>0.65380000000000005</v>
      </c>
      <c r="U6826">
        <v>5.0510000000000002</v>
      </c>
      <c r="V6826">
        <v>-2.6418750000000001E-3</v>
      </c>
      <c r="W6826" t="s">
        <v>38</v>
      </c>
      <c r="X6826" s="4">
        <f>IF(bot_orders[[#This Row],[side]]="sell", bot_orders[[#This Row],[accFillSz]]*bot_orders[[#This Row],[avgPx]] + bot_orders[[#This Row],[fee]], -bot_orders[[#This Row],[accFillSz]]*bot_orders[[#This Row],[avgPx]])</f>
        <v>3.2997019250000004</v>
      </c>
      <c r="Y6826" s="4">
        <f>IF(bot_orders[[#This Row],[side]]="buy", bot_orders[[#This Row],[accFillSz]] + bot_orders[[#This Row],[fee]], -bot_orders[[#This Row],[accFillSz]])</f>
        <v>-5.0510000000000002</v>
      </c>
      <c r="Z6826" s="4">
        <f>IF(bot_orders[[#This Row],[side]]="sell",bot_orders[[#This Row],[accFillSz]]*bot_orders[[#This Row],[avgPx]]+bot_orders[[#This Row],[fee]], 0)</f>
        <v>3.2997019250000004</v>
      </c>
      <c r="AA6826" s="4">
        <f>IF(bot_orders[[#This Row],[side]]="sell",-bot_orders[[#This Row],[accFillSz]],bot_orders[[#This Row],[accFillSz]]+bot_orders[[#This Row],[fee]])</f>
        <v>-5.0510000000000002</v>
      </c>
      <c r="AB6826">
        <v>0</v>
      </c>
      <c r="AC6826" t="s">
        <v>39</v>
      </c>
      <c r="AD6826">
        <v>0</v>
      </c>
      <c r="AE6826" t="s">
        <v>40</v>
      </c>
      <c r="AF6826" t="s">
        <v>41</v>
      </c>
      <c r="AG6826" t="s">
        <v>42</v>
      </c>
      <c r="AH6826" t="s">
        <v>28</v>
      </c>
      <c r="AI6826">
        <v>-5.0510000000000002</v>
      </c>
      <c r="AJ6826">
        <v>3.2997019299999999</v>
      </c>
    </row>
    <row r="6827" spans="1:36" x14ac:dyDescent="0.3">
      <c r="A6827">
        <v>6601</v>
      </c>
      <c r="B6827" t="s">
        <v>27</v>
      </c>
      <c r="C6827" t="s">
        <v>28</v>
      </c>
      <c r="D6827" t="s">
        <v>29</v>
      </c>
      <c r="E6827" t="s">
        <v>30</v>
      </c>
      <c r="F6827" t="s">
        <v>31</v>
      </c>
      <c r="G6827" t="s">
        <v>163</v>
      </c>
      <c r="H6827" t="s">
        <v>164</v>
      </c>
      <c r="I6827" s="4" t="s">
        <v>452</v>
      </c>
      <c r="J6827" s="1">
        <f>((((bot_orders[[#This Row],[cTime]]/ 1000)+3*3600) / 86400) + DATE(1970,1,1))</f>
        <v>45783.2309803588</v>
      </c>
      <c r="K6827" s="4" t="s">
        <v>453</v>
      </c>
      <c r="L6827" s="1">
        <f>((((bot_orders[[#This Row],[uTime]]/ 1000)+3*3600) / 86400) + DATE(1970,1,1))</f>
        <v>45783.463611238425</v>
      </c>
      <c r="M6827" t="s">
        <v>34</v>
      </c>
      <c r="N6827" t="s">
        <v>28</v>
      </c>
      <c r="O6827" t="s">
        <v>35</v>
      </c>
      <c r="P6827">
        <v>5.056</v>
      </c>
      <c r="Q6827" t="s">
        <v>36</v>
      </c>
      <c r="R6827" t="s">
        <v>55</v>
      </c>
      <c r="S6827">
        <v>0.65180000000000005</v>
      </c>
      <c r="T6827">
        <v>0.65180000000000005</v>
      </c>
      <c r="U6827">
        <v>5.056</v>
      </c>
      <c r="V6827">
        <v>-4.0448000000000003E-3</v>
      </c>
      <c r="W6827" t="s">
        <v>39</v>
      </c>
      <c r="X6827" s="4">
        <f>IF(bot_orders[[#This Row],[side]]="sell", bot_orders[[#This Row],[accFillSz]]*bot_orders[[#This Row],[avgPx]] + bot_orders[[#This Row],[fee]], -bot_orders[[#This Row],[accFillSz]]*bot_orders[[#This Row],[avgPx]])</f>
        <v>-3.2955008000000001</v>
      </c>
      <c r="Y6827" s="4">
        <f>IF(bot_orders[[#This Row],[side]]="buy", bot_orders[[#This Row],[accFillSz]] + bot_orders[[#This Row],[fee]], -bot_orders[[#This Row],[accFillSz]])</f>
        <v>5.0519552000000001</v>
      </c>
      <c r="Z6827" s="4">
        <f>IF(bot_orders[[#This Row],[side]]="sell",bot_orders[[#This Row],[accFillSz]]*bot_orders[[#This Row],[avgPx]]+bot_orders[[#This Row],[fee]], 0)</f>
        <v>0</v>
      </c>
      <c r="AA6827" s="4">
        <f>IF(bot_orders[[#This Row],[side]]="sell",-bot_orders[[#This Row],[accFillSz]],bot_orders[[#This Row],[accFillSz]]+bot_orders[[#This Row],[fee]])</f>
        <v>5.0519552000000001</v>
      </c>
      <c r="AB6827">
        <v>0</v>
      </c>
      <c r="AC6827" t="s">
        <v>38</v>
      </c>
      <c r="AD6827">
        <v>0</v>
      </c>
      <c r="AE6827" t="s">
        <v>40</v>
      </c>
      <c r="AF6827" t="s">
        <v>41</v>
      </c>
      <c r="AG6827" t="s">
        <v>42</v>
      </c>
      <c r="AH6827" t="s">
        <v>28</v>
      </c>
      <c r="AI6827">
        <v>5.0519552000000001</v>
      </c>
      <c r="AJ6827">
        <v>-3.2955008000000001</v>
      </c>
    </row>
    <row r="6828" spans="1:36" x14ac:dyDescent="0.3">
      <c r="A6828">
        <v>6602</v>
      </c>
      <c r="B6828" t="s">
        <v>27</v>
      </c>
      <c r="C6828" t="s">
        <v>28</v>
      </c>
      <c r="D6828" t="s">
        <v>29</v>
      </c>
      <c r="E6828" t="s">
        <v>30</v>
      </c>
      <c r="F6828" t="s">
        <v>31</v>
      </c>
      <c r="G6828" t="s">
        <v>165</v>
      </c>
      <c r="H6828" t="s">
        <v>166</v>
      </c>
      <c r="I6828" s="4" t="s">
        <v>454</v>
      </c>
      <c r="J6828" s="1">
        <f>((((bot_orders[[#This Row],[cTime]]/ 1000)+3*3600) / 86400) + DATE(1970,1,1))</f>
        <v>45783.231805949072</v>
      </c>
      <c r="K6828" s="4" t="s">
        <v>455</v>
      </c>
      <c r="L6828" s="1">
        <f>((((bot_orders[[#This Row],[uTime]]/ 1000)+3*3600) / 86400) + DATE(1970,1,1))</f>
        <v>45783.233579363427</v>
      </c>
      <c r="M6828" t="s">
        <v>34</v>
      </c>
      <c r="N6828" t="s">
        <v>28</v>
      </c>
      <c r="O6828" t="s">
        <v>35</v>
      </c>
      <c r="P6828">
        <v>5.056</v>
      </c>
      <c r="Q6828" t="s">
        <v>36</v>
      </c>
      <c r="R6828" t="s">
        <v>55</v>
      </c>
      <c r="S6828">
        <v>0.65380000000000005</v>
      </c>
      <c r="T6828">
        <v>0.65380000000000005</v>
      </c>
      <c r="U6828">
        <v>5.056</v>
      </c>
      <c r="V6828">
        <v>-4.0448000000000003E-3</v>
      </c>
      <c r="W6828" t="s">
        <v>39</v>
      </c>
      <c r="X6828" s="4">
        <f>IF(bot_orders[[#This Row],[side]]="sell", bot_orders[[#This Row],[accFillSz]]*bot_orders[[#This Row],[avgPx]] + bot_orders[[#This Row],[fee]], -bot_orders[[#This Row],[accFillSz]]*bot_orders[[#This Row],[avgPx]])</f>
        <v>-3.3056128000000005</v>
      </c>
      <c r="Y6828" s="4">
        <f>IF(bot_orders[[#This Row],[side]]="buy", bot_orders[[#This Row],[accFillSz]] + bot_orders[[#This Row],[fee]], -bot_orders[[#This Row],[accFillSz]])</f>
        <v>5.0519552000000001</v>
      </c>
      <c r="Z6828" s="4">
        <f>IF(bot_orders[[#This Row],[side]]="sell",bot_orders[[#This Row],[accFillSz]]*bot_orders[[#This Row],[avgPx]]+bot_orders[[#This Row],[fee]], 0)</f>
        <v>0</v>
      </c>
      <c r="AA6828" s="4">
        <f>IF(bot_orders[[#This Row],[side]]="sell",-bot_orders[[#This Row],[accFillSz]],bot_orders[[#This Row],[accFillSz]]+bot_orders[[#This Row],[fee]])</f>
        <v>5.0519552000000001</v>
      </c>
      <c r="AB6828">
        <v>0</v>
      </c>
      <c r="AC6828" t="s">
        <v>38</v>
      </c>
      <c r="AD6828">
        <v>0</v>
      </c>
      <c r="AE6828" t="s">
        <v>40</v>
      </c>
      <c r="AF6828" t="s">
        <v>41</v>
      </c>
      <c r="AG6828" t="s">
        <v>42</v>
      </c>
      <c r="AH6828" t="s">
        <v>28</v>
      </c>
      <c r="AI6828">
        <v>5.0519552000000001</v>
      </c>
      <c r="AJ6828">
        <v>-3.3056128</v>
      </c>
    </row>
    <row r="6829" spans="1:36" x14ac:dyDescent="0.3">
      <c r="A6829">
        <v>6603</v>
      </c>
      <c r="B6829" t="s">
        <v>27</v>
      </c>
      <c r="C6829" t="s">
        <v>28</v>
      </c>
      <c r="D6829" t="s">
        <v>29</v>
      </c>
      <c r="E6829" t="s">
        <v>30</v>
      </c>
      <c r="F6829" t="s">
        <v>31</v>
      </c>
      <c r="G6829" t="s">
        <v>165</v>
      </c>
      <c r="H6829" t="s">
        <v>167</v>
      </c>
      <c r="I6829" s="4" t="s">
        <v>456</v>
      </c>
      <c r="J6829" s="1">
        <f>((((bot_orders[[#This Row],[cTime]]/ 1000)+3*3600) / 86400) + DATE(1970,1,1))</f>
        <v>45783.233579386579</v>
      </c>
      <c r="K6829" s="4" t="s">
        <v>457</v>
      </c>
      <c r="L6829" s="1">
        <f>((((bot_orders[[#This Row],[uTime]]/ 1000)+3*3600) / 86400) + DATE(1970,1,1))</f>
        <v>45783.234324016201</v>
      </c>
      <c r="M6829" t="s">
        <v>34</v>
      </c>
      <c r="N6829" t="s">
        <v>28</v>
      </c>
      <c r="O6829" t="s">
        <v>35</v>
      </c>
      <c r="P6829">
        <v>5.0510000000000002</v>
      </c>
      <c r="Q6829" t="s">
        <v>36</v>
      </c>
      <c r="R6829" t="s">
        <v>37</v>
      </c>
      <c r="S6829">
        <v>0.65580000000000005</v>
      </c>
      <c r="T6829">
        <v>0.65580000000000005</v>
      </c>
      <c r="U6829">
        <v>5.0510000000000002</v>
      </c>
      <c r="V6829">
        <v>-2.6499566E-3</v>
      </c>
      <c r="W6829" t="s">
        <v>38</v>
      </c>
      <c r="X6829" s="4">
        <f>IF(bot_orders[[#This Row],[side]]="sell", bot_orders[[#This Row],[accFillSz]]*bot_orders[[#This Row],[avgPx]] + bot_orders[[#This Row],[fee]], -bot_orders[[#This Row],[accFillSz]]*bot_orders[[#This Row],[avgPx]])</f>
        <v>3.3097958434000003</v>
      </c>
      <c r="Y6829" s="4">
        <f>IF(bot_orders[[#This Row],[side]]="buy", bot_orders[[#This Row],[accFillSz]] + bot_orders[[#This Row],[fee]], -bot_orders[[#This Row],[accFillSz]])</f>
        <v>-5.0510000000000002</v>
      </c>
      <c r="Z6829" s="4">
        <f>IF(bot_orders[[#This Row],[side]]="sell",bot_orders[[#This Row],[accFillSz]]*bot_orders[[#This Row],[avgPx]]+bot_orders[[#This Row],[fee]], 0)</f>
        <v>3.3097958434000003</v>
      </c>
      <c r="AA6829" s="4">
        <f>IF(bot_orders[[#This Row],[side]]="sell",-bot_orders[[#This Row],[accFillSz]],bot_orders[[#This Row],[accFillSz]]+bot_orders[[#This Row],[fee]])</f>
        <v>-5.0510000000000002</v>
      </c>
      <c r="AB6829">
        <v>0</v>
      </c>
      <c r="AC6829" t="s">
        <v>39</v>
      </c>
      <c r="AD6829">
        <v>0</v>
      </c>
      <c r="AE6829" t="s">
        <v>40</v>
      </c>
      <c r="AF6829" t="s">
        <v>41</v>
      </c>
      <c r="AG6829" t="s">
        <v>42</v>
      </c>
      <c r="AH6829" t="s">
        <v>28</v>
      </c>
      <c r="AI6829">
        <v>-5.0510000000000002</v>
      </c>
      <c r="AJ6829">
        <v>3.30979584</v>
      </c>
    </row>
    <row r="6830" spans="1:36" x14ac:dyDescent="0.3">
      <c r="A6830">
        <v>6604</v>
      </c>
      <c r="B6830" t="s">
        <v>27</v>
      </c>
      <c r="C6830" t="s">
        <v>28</v>
      </c>
      <c r="D6830" t="s">
        <v>29</v>
      </c>
      <c r="E6830" t="s">
        <v>30</v>
      </c>
      <c r="F6830" t="s">
        <v>31</v>
      </c>
      <c r="G6830" t="s">
        <v>168</v>
      </c>
      <c r="H6830" t="s">
        <v>169</v>
      </c>
      <c r="I6830" s="4" t="s">
        <v>458</v>
      </c>
      <c r="J6830" s="1">
        <f>((((bot_orders[[#This Row],[cTime]]/ 1000)+3*3600) / 86400) + DATE(1970,1,1))</f>
        <v>45783.234324039353</v>
      </c>
      <c r="K6830" s="4" t="s">
        <v>459</v>
      </c>
      <c r="L6830" s="1">
        <f>((((bot_orders[[#This Row],[uTime]]/ 1000)+3*3600) / 86400) + DATE(1970,1,1))</f>
        <v>45783.46014711805</v>
      </c>
      <c r="M6830" t="s">
        <v>34</v>
      </c>
      <c r="N6830" t="s">
        <v>28</v>
      </c>
      <c r="O6830" t="s">
        <v>35</v>
      </c>
      <c r="P6830">
        <v>5.056</v>
      </c>
      <c r="Q6830" t="s">
        <v>36</v>
      </c>
      <c r="R6830" t="s">
        <v>55</v>
      </c>
      <c r="S6830">
        <v>0.65380000000000005</v>
      </c>
      <c r="T6830">
        <v>0.65380000000000005</v>
      </c>
      <c r="U6830">
        <v>5.056</v>
      </c>
      <c r="V6830">
        <v>-4.0448000000000003E-3</v>
      </c>
      <c r="W6830" t="s">
        <v>39</v>
      </c>
      <c r="X6830" s="4">
        <f>IF(bot_orders[[#This Row],[side]]="sell", bot_orders[[#This Row],[accFillSz]]*bot_orders[[#This Row],[avgPx]] + bot_orders[[#This Row],[fee]], -bot_orders[[#This Row],[accFillSz]]*bot_orders[[#This Row],[avgPx]])</f>
        <v>-3.3056128000000005</v>
      </c>
      <c r="Y6830" s="4">
        <f>IF(bot_orders[[#This Row],[side]]="buy", bot_orders[[#This Row],[accFillSz]] + bot_orders[[#This Row],[fee]], -bot_orders[[#This Row],[accFillSz]])</f>
        <v>5.0519552000000001</v>
      </c>
      <c r="Z6830" s="4">
        <f>IF(bot_orders[[#This Row],[side]]="sell",bot_orders[[#This Row],[accFillSz]]*bot_orders[[#This Row],[avgPx]]+bot_orders[[#This Row],[fee]], 0)</f>
        <v>0</v>
      </c>
      <c r="AA6830" s="4">
        <f>IF(bot_orders[[#This Row],[side]]="sell",-bot_orders[[#This Row],[accFillSz]],bot_orders[[#This Row],[accFillSz]]+bot_orders[[#This Row],[fee]])</f>
        <v>5.0519552000000001</v>
      </c>
      <c r="AB6830">
        <v>0</v>
      </c>
      <c r="AC6830" t="s">
        <v>38</v>
      </c>
      <c r="AD6830">
        <v>0</v>
      </c>
      <c r="AE6830" t="s">
        <v>40</v>
      </c>
      <c r="AF6830" t="s">
        <v>41</v>
      </c>
      <c r="AG6830" t="s">
        <v>42</v>
      </c>
      <c r="AH6830" t="s">
        <v>28</v>
      </c>
      <c r="AI6830">
        <v>5.0519552000000001</v>
      </c>
      <c r="AJ6830">
        <v>-3.3056128</v>
      </c>
    </row>
    <row r="6831" spans="1:36" x14ac:dyDescent="0.3">
      <c r="A6831">
        <v>6605</v>
      </c>
      <c r="B6831" t="s">
        <v>27</v>
      </c>
      <c r="C6831" t="s">
        <v>28</v>
      </c>
      <c r="D6831" t="s">
        <v>29</v>
      </c>
      <c r="E6831" t="s">
        <v>30</v>
      </c>
      <c r="F6831" t="s">
        <v>31</v>
      </c>
      <c r="G6831" t="s">
        <v>170</v>
      </c>
      <c r="H6831" t="s">
        <v>171</v>
      </c>
      <c r="I6831" s="4" t="s">
        <v>460</v>
      </c>
      <c r="J6831" s="1">
        <f>((((bot_orders[[#This Row],[cTime]]/ 1000)+3*3600) / 86400) + DATE(1970,1,1))</f>
        <v>45783.235390659727</v>
      </c>
      <c r="K6831" s="4" t="s">
        <v>461</v>
      </c>
      <c r="L6831" s="1">
        <f>((((bot_orders[[#This Row],[uTime]]/ 1000)+3*3600) / 86400) + DATE(1970,1,1))</f>
        <v>45783.454912638888</v>
      </c>
      <c r="M6831" t="s">
        <v>34</v>
      </c>
      <c r="N6831" t="s">
        <v>28</v>
      </c>
      <c r="O6831" t="s">
        <v>35</v>
      </c>
      <c r="P6831">
        <v>5.056</v>
      </c>
      <c r="Q6831" t="s">
        <v>36</v>
      </c>
      <c r="R6831" t="s">
        <v>55</v>
      </c>
      <c r="S6831">
        <v>0.65580000000000005</v>
      </c>
      <c r="T6831">
        <v>0.65580000000000005</v>
      </c>
      <c r="U6831">
        <v>5.056</v>
      </c>
      <c r="V6831">
        <v>-4.0448000000000003E-3</v>
      </c>
      <c r="W6831" t="s">
        <v>39</v>
      </c>
      <c r="X6831" s="4">
        <f>IF(bot_orders[[#This Row],[side]]="sell", bot_orders[[#This Row],[accFillSz]]*bot_orders[[#This Row],[avgPx]] + bot_orders[[#This Row],[fee]], -bot_orders[[#This Row],[accFillSz]]*bot_orders[[#This Row],[avgPx]])</f>
        <v>-3.3157248000000004</v>
      </c>
      <c r="Y6831" s="4">
        <f>IF(bot_orders[[#This Row],[side]]="buy", bot_orders[[#This Row],[accFillSz]] + bot_orders[[#This Row],[fee]], -bot_orders[[#This Row],[accFillSz]])</f>
        <v>5.0519552000000001</v>
      </c>
      <c r="Z6831" s="4">
        <f>IF(bot_orders[[#This Row],[side]]="sell",bot_orders[[#This Row],[accFillSz]]*bot_orders[[#This Row],[avgPx]]+bot_orders[[#This Row],[fee]], 0)</f>
        <v>0</v>
      </c>
      <c r="AA6831" s="4">
        <f>IF(bot_orders[[#This Row],[side]]="sell",-bot_orders[[#This Row],[accFillSz]],bot_orders[[#This Row],[accFillSz]]+bot_orders[[#This Row],[fee]])</f>
        <v>5.0519552000000001</v>
      </c>
      <c r="AB6831">
        <v>0</v>
      </c>
      <c r="AC6831" t="s">
        <v>38</v>
      </c>
      <c r="AD6831">
        <v>0</v>
      </c>
      <c r="AE6831" t="s">
        <v>40</v>
      </c>
      <c r="AF6831" t="s">
        <v>41</v>
      </c>
      <c r="AG6831" t="s">
        <v>42</v>
      </c>
      <c r="AH6831" t="s">
        <v>28</v>
      </c>
      <c r="AI6831">
        <v>5.0519552000000001</v>
      </c>
      <c r="AJ6831">
        <v>-3.3157247999999999</v>
      </c>
    </row>
    <row r="6832" spans="1:36" x14ac:dyDescent="0.3">
      <c r="A6832">
        <v>6606</v>
      </c>
      <c r="B6832" t="s">
        <v>27</v>
      </c>
      <c r="C6832" t="s">
        <v>28</v>
      </c>
      <c r="D6832" t="s">
        <v>29</v>
      </c>
      <c r="E6832" t="s">
        <v>30</v>
      </c>
      <c r="F6832" t="s">
        <v>31</v>
      </c>
      <c r="G6832" t="s">
        <v>155</v>
      </c>
      <c r="H6832" t="s">
        <v>172</v>
      </c>
      <c r="I6832" s="4" t="s">
        <v>462</v>
      </c>
      <c r="J6832" s="1">
        <f>((((bot_orders[[#This Row],[cTime]]/ 1000)+3*3600) / 86400) + DATE(1970,1,1))</f>
        <v>45783.241008206023</v>
      </c>
      <c r="K6832" s="4" t="s">
        <v>463</v>
      </c>
      <c r="L6832" s="1">
        <f>((((bot_orders[[#This Row],[uTime]]/ 1000)+3*3600) / 86400) + DATE(1970,1,1))</f>
        <v>45783.4498121875</v>
      </c>
      <c r="M6832" t="s">
        <v>34</v>
      </c>
      <c r="N6832" t="s">
        <v>28</v>
      </c>
      <c r="O6832" t="s">
        <v>35</v>
      </c>
      <c r="P6832">
        <v>5.056</v>
      </c>
      <c r="Q6832" t="s">
        <v>36</v>
      </c>
      <c r="R6832" t="s">
        <v>55</v>
      </c>
      <c r="S6832">
        <v>0.65780000000000005</v>
      </c>
      <c r="T6832">
        <v>0.65780000000000005</v>
      </c>
      <c r="U6832">
        <v>5.056</v>
      </c>
      <c r="V6832">
        <v>-4.0448000000000003E-3</v>
      </c>
      <c r="W6832" t="s">
        <v>39</v>
      </c>
      <c r="X6832" s="4">
        <f>IF(bot_orders[[#This Row],[side]]="sell", bot_orders[[#This Row],[accFillSz]]*bot_orders[[#This Row],[avgPx]] + bot_orders[[#This Row],[fee]], -bot_orders[[#This Row],[accFillSz]]*bot_orders[[#This Row],[avgPx]])</f>
        <v>-3.3258368000000003</v>
      </c>
      <c r="Y6832" s="4">
        <f>IF(bot_orders[[#This Row],[side]]="buy", bot_orders[[#This Row],[accFillSz]] + bot_orders[[#This Row],[fee]], -bot_orders[[#This Row],[accFillSz]])</f>
        <v>5.0519552000000001</v>
      </c>
      <c r="Z6832" s="4">
        <f>IF(bot_orders[[#This Row],[side]]="sell",bot_orders[[#This Row],[accFillSz]]*bot_orders[[#This Row],[avgPx]]+bot_orders[[#This Row],[fee]], 0)</f>
        <v>0</v>
      </c>
      <c r="AA6832" s="4">
        <f>IF(bot_orders[[#This Row],[side]]="sell",-bot_orders[[#This Row],[accFillSz]],bot_orders[[#This Row],[accFillSz]]+bot_orders[[#This Row],[fee]])</f>
        <v>5.0519552000000001</v>
      </c>
      <c r="AB6832">
        <v>0</v>
      </c>
      <c r="AC6832" t="s">
        <v>38</v>
      </c>
      <c r="AD6832">
        <v>0</v>
      </c>
      <c r="AE6832" t="s">
        <v>40</v>
      </c>
      <c r="AF6832" t="s">
        <v>41</v>
      </c>
      <c r="AG6832" t="s">
        <v>42</v>
      </c>
      <c r="AH6832" t="s">
        <v>28</v>
      </c>
      <c r="AI6832">
        <v>5.0519552000000001</v>
      </c>
      <c r="AJ6832">
        <v>-3.3258367999999998</v>
      </c>
    </row>
    <row r="6833" spans="1:36" x14ac:dyDescent="0.3">
      <c r="A6833">
        <v>6607</v>
      </c>
      <c r="B6833" t="s">
        <v>27</v>
      </c>
      <c r="C6833" t="s">
        <v>28</v>
      </c>
      <c r="D6833" t="s">
        <v>29</v>
      </c>
      <c r="E6833" t="s">
        <v>30</v>
      </c>
      <c r="F6833" t="s">
        <v>31</v>
      </c>
      <c r="G6833" t="s">
        <v>153</v>
      </c>
      <c r="H6833" t="s">
        <v>173</v>
      </c>
      <c r="I6833" s="4" t="s">
        <v>464</v>
      </c>
      <c r="J6833" s="1">
        <f>((((bot_orders[[#This Row],[cTime]]/ 1000)+3*3600) / 86400) + DATE(1970,1,1))</f>
        <v>45783.254455648144</v>
      </c>
      <c r="K6833" s="4" t="s">
        <v>465</v>
      </c>
      <c r="L6833" s="1">
        <f>((((bot_orders[[#This Row],[uTime]]/ 1000)+3*3600) / 86400) + DATE(1970,1,1))</f>
        <v>45783.260502256948</v>
      </c>
      <c r="M6833" t="s">
        <v>34</v>
      </c>
      <c r="N6833" t="s">
        <v>28</v>
      </c>
      <c r="O6833" t="s">
        <v>35</v>
      </c>
      <c r="P6833">
        <v>5.056</v>
      </c>
      <c r="Q6833" t="s">
        <v>36</v>
      </c>
      <c r="R6833" t="s">
        <v>55</v>
      </c>
      <c r="S6833">
        <v>0.65980000000000005</v>
      </c>
      <c r="T6833">
        <v>0.65980000000000005</v>
      </c>
      <c r="U6833">
        <v>5.056</v>
      </c>
      <c r="V6833">
        <v>-4.0448000000000003E-3</v>
      </c>
      <c r="W6833" t="s">
        <v>39</v>
      </c>
      <c r="X6833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833" s="4">
        <f>IF(bot_orders[[#This Row],[side]]="buy", bot_orders[[#This Row],[accFillSz]] + bot_orders[[#This Row],[fee]], -bot_orders[[#This Row],[accFillSz]])</f>
        <v>5.0519552000000001</v>
      </c>
      <c r="Z6833" s="4">
        <f>IF(bot_orders[[#This Row],[side]]="sell",bot_orders[[#This Row],[accFillSz]]*bot_orders[[#This Row],[avgPx]]+bot_orders[[#This Row],[fee]], 0)</f>
        <v>0</v>
      </c>
      <c r="AA6833" s="4">
        <f>IF(bot_orders[[#This Row],[side]]="sell",-bot_orders[[#This Row],[accFillSz]],bot_orders[[#This Row],[accFillSz]]+bot_orders[[#This Row],[fee]])</f>
        <v>5.0519552000000001</v>
      </c>
      <c r="AB6833">
        <v>0</v>
      </c>
      <c r="AC6833" t="s">
        <v>38</v>
      </c>
      <c r="AD6833">
        <v>0</v>
      </c>
      <c r="AE6833" t="s">
        <v>40</v>
      </c>
      <c r="AF6833" t="s">
        <v>41</v>
      </c>
      <c r="AG6833" t="s">
        <v>42</v>
      </c>
      <c r="AH6833" t="s">
        <v>28</v>
      </c>
      <c r="AI6833">
        <v>5.0519552000000001</v>
      </c>
      <c r="AJ6833">
        <v>-3.3359488000000002</v>
      </c>
    </row>
    <row r="6834" spans="1:36" x14ac:dyDescent="0.3">
      <c r="A6834">
        <v>6609</v>
      </c>
      <c r="B6834" t="s">
        <v>27</v>
      </c>
      <c r="C6834" t="s">
        <v>28</v>
      </c>
      <c r="D6834" t="s">
        <v>29</v>
      </c>
      <c r="E6834" t="s">
        <v>30</v>
      </c>
      <c r="F6834" t="s">
        <v>31</v>
      </c>
      <c r="G6834" t="s">
        <v>174</v>
      </c>
      <c r="H6834" t="s">
        <v>175</v>
      </c>
      <c r="I6834" s="4" t="s">
        <v>466</v>
      </c>
      <c r="J6834" s="1">
        <f>((((bot_orders[[#This Row],[cTime]]/ 1000)+3*3600) / 86400) + DATE(1970,1,1))</f>
        <v>45783.260502280093</v>
      </c>
      <c r="K6834" s="4" t="s">
        <v>467</v>
      </c>
      <c r="L6834" s="1">
        <f>((((bot_orders[[#This Row],[uTime]]/ 1000)+3*3600) / 86400) + DATE(1970,1,1))</f>
        <v>45783.261792233796</v>
      </c>
      <c r="M6834" t="s">
        <v>34</v>
      </c>
      <c r="N6834" t="s">
        <v>28</v>
      </c>
      <c r="O6834" t="s">
        <v>35</v>
      </c>
      <c r="P6834">
        <v>5.0510000000000002</v>
      </c>
      <c r="Q6834" t="s">
        <v>36</v>
      </c>
      <c r="R6834" t="s">
        <v>37</v>
      </c>
      <c r="S6834">
        <v>0.66180000000000005</v>
      </c>
      <c r="T6834">
        <v>0.66180000000000005</v>
      </c>
      <c r="U6834">
        <v>5.0510000000000002</v>
      </c>
      <c r="V6834">
        <v>-2.6742013999999999E-3</v>
      </c>
      <c r="W6834" t="s">
        <v>38</v>
      </c>
      <c r="X6834" s="4">
        <f>IF(bot_orders[[#This Row],[side]]="sell", bot_orders[[#This Row],[accFillSz]]*bot_orders[[#This Row],[avgPx]] + bot_orders[[#This Row],[fee]], -bot_orders[[#This Row],[accFillSz]]*bot_orders[[#This Row],[avgPx]])</f>
        <v>3.3400775986000002</v>
      </c>
      <c r="Y6834" s="4">
        <f>IF(bot_orders[[#This Row],[side]]="buy", bot_orders[[#This Row],[accFillSz]] + bot_orders[[#This Row],[fee]], -bot_orders[[#This Row],[accFillSz]])</f>
        <v>-5.0510000000000002</v>
      </c>
      <c r="Z6834" s="4">
        <f>IF(bot_orders[[#This Row],[side]]="sell",bot_orders[[#This Row],[accFillSz]]*bot_orders[[#This Row],[avgPx]]+bot_orders[[#This Row],[fee]], 0)</f>
        <v>3.3400775986000002</v>
      </c>
      <c r="AA6834" s="4">
        <f>IF(bot_orders[[#This Row],[side]]="sell",-bot_orders[[#This Row],[accFillSz]],bot_orders[[#This Row],[accFillSz]]+bot_orders[[#This Row],[fee]])</f>
        <v>-5.0510000000000002</v>
      </c>
      <c r="AB6834">
        <v>0</v>
      </c>
      <c r="AC6834" t="s">
        <v>39</v>
      </c>
      <c r="AD6834">
        <v>0</v>
      </c>
      <c r="AE6834" t="s">
        <v>40</v>
      </c>
      <c r="AF6834" t="s">
        <v>41</v>
      </c>
      <c r="AG6834" t="s">
        <v>42</v>
      </c>
      <c r="AH6834" t="s">
        <v>28</v>
      </c>
      <c r="AI6834">
        <v>-5.0510000000000002</v>
      </c>
      <c r="AJ6834">
        <v>3.3400775999999999</v>
      </c>
    </row>
    <row r="6835" spans="1:36" x14ac:dyDescent="0.3">
      <c r="A6835">
        <v>6610</v>
      </c>
      <c r="B6835" t="s">
        <v>27</v>
      </c>
      <c r="C6835" t="s">
        <v>28</v>
      </c>
      <c r="D6835" t="s">
        <v>29</v>
      </c>
      <c r="E6835" t="s">
        <v>30</v>
      </c>
      <c r="F6835" t="s">
        <v>31</v>
      </c>
      <c r="G6835" t="s">
        <v>174</v>
      </c>
      <c r="H6835" t="s">
        <v>176</v>
      </c>
      <c r="I6835" s="4" t="s">
        <v>468</v>
      </c>
      <c r="J6835" s="1">
        <f>((((bot_orders[[#This Row],[cTime]]/ 1000)+3*3600) / 86400) + DATE(1970,1,1))</f>
        <v>45783.261792256948</v>
      </c>
      <c r="K6835" s="4" t="s">
        <v>469</v>
      </c>
      <c r="L6835" s="1">
        <f>((((bot_orders[[#This Row],[uTime]]/ 1000)+3*3600) / 86400) + DATE(1970,1,1))</f>
        <v>45783.449621921296</v>
      </c>
      <c r="M6835" t="s">
        <v>34</v>
      </c>
      <c r="N6835" t="s">
        <v>28</v>
      </c>
      <c r="O6835" t="s">
        <v>35</v>
      </c>
      <c r="P6835">
        <v>5.056</v>
      </c>
      <c r="Q6835" t="s">
        <v>36</v>
      </c>
      <c r="R6835" t="s">
        <v>55</v>
      </c>
      <c r="S6835">
        <v>0.65980000000000005</v>
      </c>
      <c r="T6835">
        <v>0.65980000000000005</v>
      </c>
      <c r="U6835">
        <v>5.056</v>
      </c>
      <c r="V6835">
        <v>-4.0448000000000003E-3</v>
      </c>
      <c r="W6835" t="s">
        <v>39</v>
      </c>
      <c r="X6835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835" s="4">
        <f>IF(bot_orders[[#This Row],[side]]="buy", bot_orders[[#This Row],[accFillSz]] + bot_orders[[#This Row],[fee]], -bot_orders[[#This Row],[accFillSz]])</f>
        <v>5.0519552000000001</v>
      </c>
      <c r="Z6835" s="4">
        <f>IF(bot_orders[[#This Row],[side]]="sell",bot_orders[[#This Row],[accFillSz]]*bot_orders[[#This Row],[avgPx]]+bot_orders[[#This Row],[fee]], 0)</f>
        <v>0</v>
      </c>
      <c r="AA6835" s="4">
        <f>IF(bot_orders[[#This Row],[side]]="sell",-bot_orders[[#This Row],[accFillSz]],bot_orders[[#This Row],[accFillSz]]+bot_orders[[#This Row],[fee]])</f>
        <v>5.0519552000000001</v>
      </c>
      <c r="AB6835">
        <v>0</v>
      </c>
      <c r="AC6835" t="s">
        <v>38</v>
      </c>
      <c r="AD6835">
        <v>0</v>
      </c>
      <c r="AE6835" t="s">
        <v>40</v>
      </c>
      <c r="AF6835" t="s">
        <v>41</v>
      </c>
      <c r="AG6835" t="s">
        <v>42</v>
      </c>
      <c r="AH6835" t="s">
        <v>28</v>
      </c>
      <c r="AI6835">
        <v>5.0519552000000001</v>
      </c>
      <c r="AJ6835">
        <v>-3.3359488000000002</v>
      </c>
    </row>
    <row r="6836" spans="1:36" x14ac:dyDescent="0.3">
      <c r="A6836">
        <v>6611</v>
      </c>
      <c r="B6836" t="s">
        <v>27</v>
      </c>
      <c r="C6836" t="s">
        <v>28</v>
      </c>
      <c r="D6836" t="s">
        <v>29</v>
      </c>
      <c r="E6836" t="s">
        <v>30</v>
      </c>
      <c r="F6836" t="s">
        <v>31</v>
      </c>
      <c r="G6836" t="s">
        <v>145</v>
      </c>
      <c r="H6836" t="s">
        <v>177</v>
      </c>
      <c r="I6836" s="4" t="s">
        <v>470</v>
      </c>
      <c r="J6836" s="1">
        <f>((((bot_orders[[#This Row],[cTime]]/ 1000)+3*3600) / 86400) + DATE(1970,1,1))</f>
        <v>45783.263904976848</v>
      </c>
      <c r="K6836" s="4" t="s">
        <v>471</v>
      </c>
      <c r="L6836" s="1">
        <f>((((bot_orders[[#This Row],[uTime]]/ 1000)+3*3600) / 86400) + DATE(1970,1,1))</f>
        <v>45783.264174155091</v>
      </c>
      <c r="M6836" t="s">
        <v>34</v>
      </c>
      <c r="N6836" t="s">
        <v>28</v>
      </c>
      <c r="O6836" t="s">
        <v>35</v>
      </c>
      <c r="P6836">
        <v>5.056</v>
      </c>
      <c r="Q6836" t="s">
        <v>36</v>
      </c>
      <c r="R6836" t="s">
        <v>55</v>
      </c>
      <c r="S6836">
        <v>0.66180000000000005</v>
      </c>
      <c r="T6836">
        <v>0.66180000000000005</v>
      </c>
      <c r="U6836">
        <v>5.056</v>
      </c>
      <c r="V6836">
        <v>-4.0448000000000003E-3</v>
      </c>
      <c r="W6836" t="s">
        <v>39</v>
      </c>
      <c r="X6836" s="4">
        <f>IF(bot_orders[[#This Row],[side]]="sell", bot_orders[[#This Row],[accFillSz]]*bot_orders[[#This Row],[avgPx]] + bot_orders[[#This Row],[fee]], -bot_orders[[#This Row],[accFillSz]]*bot_orders[[#This Row],[avgPx]])</f>
        <v>-3.3460608000000005</v>
      </c>
      <c r="Y6836" s="4">
        <f>IF(bot_orders[[#This Row],[side]]="buy", bot_orders[[#This Row],[accFillSz]] + bot_orders[[#This Row],[fee]], -bot_orders[[#This Row],[accFillSz]])</f>
        <v>5.0519552000000001</v>
      </c>
      <c r="Z6836" s="4">
        <f>IF(bot_orders[[#This Row],[side]]="sell",bot_orders[[#This Row],[accFillSz]]*bot_orders[[#This Row],[avgPx]]+bot_orders[[#This Row],[fee]], 0)</f>
        <v>0</v>
      </c>
      <c r="AA6836" s="4">
        <f>IF(bot_orders[[#This Row],[side]]="sell",-bot_orders[[#This Row],[accFillSz]],bot_orders[[#This Row],[accFillSz]]+bot_orders[[#This Row],[fee]])</f>
        <v>5.0519552000000001</v>
      </c>
      <c r="AB6836">
        <v>0</v>
      </c>
      <c r="AC6836" t="s">
        <v>38</v>
      </c>
      <c r="AD6836">
        <v>0</v>
      </c>
      <c r="AE6836" t="s">
        <v>40</v>
      </c>
      <c r="AF6836" t="s">
        <v>41</v>
      </c>
      <c r="AG6836" t="s">
        <v>42</v>
      </c>
      <c r="AH6836" t="s">
        <v>28</v>
      </c>
      <c r="AI6836">
        <v>5.0519552000000001</v>
      </c>
      <c r="AJ6836">
        <v>-3.3460608000000001</v>
      </c>
    </row>
    <row r="6837" spans="1:36" x14ac:dyDescent="0.3">
      <c r="A6837">
        <v>6612</v>
      </c>
      <c r="B6837" t="s">
        <v>27</v>
      </c>
      <c r="C6837" t="s">
        <v>28</v>
      </c>
      <c r="D6837" t="s">
        <v>29</v>
      </c>
      <c r="E6837" t="s">
        <v>30</v>
      </c>
      <c r="F6837" t="s">
        <v>31</v>
      </c>
      <c r="G6837" t="s">
        <v>178</v>
      </c>
      <c r="H6837" t="s">
        <v>179</v>
      </c>
      <c r="I6837" s="4" t="s">
        <v>472</v>
      </c>
      <c r="J6837" s="1">
        <f>((((bot_orders[[#This Row],[cTime]]/ 1000)+3*3600) / 86400) + DATE(1970,1,1))</f>
        <v>45783.264174178243</v>
      </c>
      <c r="K6837" s="4" t="s">
        <v>473</v>
      </c>
      <c r="L6837" s="1">
        <f>((((bot_orders[[#This Row],[uTime]]/ 1000)+3*3600) / 86400) + DATE(1970,1,1))</f>
        <v>45783.269311539349</v>
      </c>
      <c r="M6837" t="s">
        <v>34</v>
      </c>
      <c r="N6837" t="s">
        <v>28</v>
      </c>
      <c r="O6837" t="s">
        <v>35</v>
      </c>
      <c r="P6837">
        <v>5.0510000000000002</v>
      </c>
      <c r="Q6837" t="s">
        <v>36</v>
      </c>
      <c r="R6837" t="s">
        <v>37</v>
      </c>
      <c r="S6837">
        <v>0.66379999999999995</v>
      </c>
      <c r="T6837">
        <v>0.66379999999999995</v>
      </c>
      <c r="U6837">
        <v>5.0510000000000002</v>
      </c>
      <c r="V6837">
        <v>-2.6822830000000001E-3</v>
      </c>
      <c r="W6837" t="s">
        <v>38</v>
      </c>
      <c r="X6837" s="4">
        <f>IF(bot_orders[[#This Row],[side]]="sell", bot_orders[[#This Row],[accFillSz]]*bot_orders[[#This Row],[avgPx]] + bot_orders[[#This Row],[fee]], -bot_orders[[#This Row],[accFillSz]]*bot_orders[[#This Row],[avgPx]])</f>
        <v>3.3501715169999997</v>
      </c>
      <c r="Y6837" s="4">
        <f>IF(bot_orders[[#This Row],[side]]="buy", bot_orders[[#This Row],[accFillSz]] + bot_orders[[#This Row],[fee]], -bot_orders[[#This Row],[accFillSz]])</f>
        <v>-5.0510000000000002</v>
      </c>
      <c r="Z6837" s="4">
        <f>IF(bot_orders[[#This Row],[side]]="sell",bot_orders[[#This Row],[accFillSz]]*bot_orders[[#This Row],[avgPx]]+bot_orders[[#This Row],[fee]], 0)</f>
        <v>3.3501715169999997</v>
      </c>
      <c r="AA6837" s="4">
        <f>IF(bot_orders[[#This Row],[side]]="sell",-bot_orders[[#This Row],[accFillSz]],bot_orders[[#This Row],[accFillSz]]+bot_orders[[#This Row],[fee]])</f>
        <v>-5.0510000000000002</v>
      </c>
      <c r="AB6837">
        <v>0</v>
      </c>
      <c r="AC6837" t="s">
        <v>39</v>
      </c>
      <c r="AD6837">
        <v>0</v>
      </c>
      <c r="AE6837" t="s">
        <v>40</v>
      </c>
      <c r="AF6837" t="s">
        <v>41</v>
      </c>
      <c r="AG6837" t="s">
        <v>42</v>
      </c>
      <c r="AH6837" t="s">
        <v>28</v>
      </c>
      <c r="AI6837">
        <v>-5.0510000000000002</v>
      </c>
      <c r="AJ6837">
        <v>3.35017152</v>
      </c>
    </row>
    <row r="6838" spans="1:36" x14ac:dyDescent="0.3">
      <c r="A6838">
        <v>6613</v>
      </c>
      <c r="B6838" t="s">
        <v>27</v>
      </c>
      <c r="C6838" t="s">
        <v>28</v>
      </c>
      <c r="D6838" t="s">
        <v>29</v>
      </c>
      <c r="E6838" t="s">
        <v>30</v>
      </c>
      <c r="F6838" t="s">
        <v>31</v>
      </c>
      <c r="G6838" t="s">
        <v>178</v>
      </c>
      <c r="H6838" t="s">
        <v>180</v>
      </c>
      <c r="I6838" s="4" t="s">
        <v>474</v>
      </c>
      <c r="J6838" s="1">
        <f>((((bot_orders[[#This Row],[cTime]]/ 1000)+3*3600) / 86400) + DATE(1970,1,1))</f>
        <v>45783.269311562501</v>
      </c>
      <c r="K6838" s="4" t="s">
        <v>475</v>
      </c>
      <c r="L6838" s="1">
        <f>((((bot_orders[[#This Row],[uTime]]/ 1000)+3*3600) / 86400) + DATE(1970,1,1))</f>
        <v>45783.44392849537</v>
      </c>
      <c r="M6838" t="s">
        <v>34</v>
      </c>
      <c r="N6838" t="s">
        <v>28</v>
      </c>
      <c r="O6838" t="s">
        <v>35</v>
      </c>
      <c r="P6838">
        <v>5.056</v>
      </c>
      <c r="Q6838" t="s">
        <v>36</v>
      </c>
      <c r="R6838" t="s">
        <v>55</v>
      </c>
      <c r="S6838">
        <v>0.66180000000000005</v>
      </c>
      <c r="T6838">
        <v>0.66180000000000005</v>
      </c>
      <c r="U6838">
        <v>5.056</v>
      </c>
      <c r="V6838">
        <v>-4.0448000000000003E-3</v>
      </c>
      <c r="W6838" t="s">
        <v>39</v>
      </c>
      <c r="X6838" s="4">
        <f>IF(bot_orders[[#This Row],[side]]="sell", bot_orders[[#This Row],[accFillSz]]*bot_orders[[#This Row],[avgPx]] + bot_orders[[#This Row],[fee]], -bot_orders[[#This Row],[accFillSz]]*bot_orders[[#This Row],[avgPx]])</f>
        <v>-3.3460608000000005</v>
      </c>
      <c r="Y6838" s="4">
        <f>IF(bot_orders[[#This Row],[side]]="buy", bot_orders[[#This Row],[accFillSz]] + bot_orders[[#This Row],[fee]], -bot_orders[[#This Row],[accFillSz]])</f>
        <v>5.0519552000000001</v>
      </c>
      <c r="Z6838" s="4">
        <f>IF(bot_orders[[#This Row],[side]]="sell",bot_orders[[#This Row],[accFillSz]]*bot_orders[[#This Row],[avgPx]]+bot_orders[[#This Row],[fee]], 0)</f>
        <v>0</v>
      </c>
      <c r="AA6838" s="4">
        <f>IF(bot_orders[[#This Row],[side]]="sell",-bot_orders[[#This Row],[accFillSz]],bot_orders[[#This Row],[accFillSz]]+bot_orders[[#This Row],[fee]])</f>
        <v>5.0519552000000001</v>
      </c>
      <c r="AB6838">
        <v>0</v>
      </c>
      <c r="AC6838" t="s">
        <v>38</v>
      </c>
      <c r="AD6838">
        <v>0</v>
      </c>
      <c r="AE6838" t="s">
        <v>40</v>
      </c>
      <c r="AF6838" t="s">
        <v>41</v>
      </c>
      <c r="AG6838" t="s">
        <v>42</v>
      </c>
      <c r="AH6838" t="s">
        <v>28</v>
      </c>
      <c r="AI6838">
        <v>5.0519552000000001</v>
      </c>
      <c r="AJ6838">
        <v>-3.3460608000000001</v>
      </c>
    </row>
    <row r="6839" spans="1:36" x14ac:dyDescent="0.3">
      <c r="A6839">
        <v>6614</v>
      </c>
      <c r="B6839" t="s">
        <v>27</v>
      </c>
      <c r="C6839" t="s">
        <v>28</v>
      </c>
      <c r="D6839" t="s">
        <v>29</v>
      </c>
      <c r="E6839" t="s">
        <v>30</v>
      </c>
      <c r="F6839" t="s">
        <v>31</v>
      </c>
      <c r="G6839" t="s">
        <v>143</v>
      </c>
      <c r="H6839" t="s">
        <v>181</v>
      </c>
      <c r="I6839" s="4" t="s">
        <v>476</v>
      </c>
      <c r="J6839" s="1">
        <f>((((bot_orders[[#This Row],[cTime]]/ 1000)+3*3600) / 86400) + DATE(1970,1,1))</f>
        <v>45783.275371030089</v>
      </c>
      <c r="K6839" s="4" t="s">
        <v>477</v>
      </c>
      <c r="L6839" s="1">
        <f>((((bot_orders[[#This Row],[uTime]]/ 1000)+3*3600) / 86400) + DATE(1970,1,1))</f>
        <v>45783.373815289349</v>
      </c>
      <c r="M6839" t="s">
        <v>34</v>
      </c>
      <c r="N6839" t="s">
        <v>28</v>
      </c>
      <c r="O6839" t="s">
        <v>35</v>
      </c>
      <c r="P6839">
        <v>5.056</v>
      </c>
      <c r="Q6839" t="s">
        <v>36</v>
      </c>
      <c r="R6839" t="s">
        <v>55</v>
      </c>
      <c r="S6839">
        <v>0.66379999999999995</v>
      </c>
      <c r="T6839">
        <v>0.66379999999999995</v>
      </c>
      <c r="U6839">
        <v>5.056</v>
      </c>
      <c r="V6839">
        <v>-4.0448000000000003E-3</v>
      </c>
      <c r="W6839" t="s">
        <v>39</v>
      </c>
      <c r="X6839" s="4">
        <f>IF(bot_orders[[#This Row],[side]]="sell", bot_orders[[#This Row],[accFillSz]]*bot_orders[[#This Row],[avgPx]] + bot_orders[[#This Row],[fee]], -bot_orders[[#This Row],[accFillSz]]*bot_orders[[#This Row],[avgPx]])</f>
        <v>-3.3561728</v>
      </c>
      <c r="Y6839" s="4">
        <f>IF(bot_orders[[#This Row],[side]]="buy", bot_orders[[#This Row],[accFillSz]] + bot_orders[[#This Row],[fee]], -bot_orders[[#This Row],[accFillSz]])</f>
        <v>5.0519552000000001</v>
      </c>
      <c r="Z6839" s="4">
        <f>IF(bot_orders[[#This Row],[side]]="sell",bot_orders[[#This Row],[accFillSz]]*bot_orders[[#This Row],[avgPx]]+bot_orders[[#This Row],[fee]], 0)</f>
        <v>0</v>
      </c>
      <c r="AA6839" s="4">
        <f>IF(bot_orders[[#This Row],[side]]="sell",-bot_orders[[#This Row],[accFillSz]],bot_orders[[#This Row],[accFillSz]]+bot_orders[[#This Row],[fee]])</f>
        <v>5.0519552000000001</v>
      </c>
      <c r="AB6839">
        <v>0</v>
      </c>
      <c r="AC6839" t="s">
        <v>38</v>
      </c>
      <c r="AD6839">
        <v>0</v>
      </c>
      <c r="AE6839" t="s">
        <v>40</v>
      </c>
      <c r="AF6839" t="s">
        <v>41</v>
      </c>
      <c r="AG6839" t="s">
        <v>42</v>
      </c>
      <c r="AH6839" t="s">
        <v>28</v>
      </c>
      <c r="AI6839">
        <v>5.0519552000000001</v>
      </c>
      <c r="AJ6839">
        <v>-3.3561728</v>
      </c>
    </row>
    <row r="6840" spans="1:36" x14ac:dyDescent="0.3">
      <c r="A6840">
        <v>6615</v>
      </c>
      <c r="B6840" t="s">
        <v>27</v>
      </c>
      <c r="C6840" t="s">
        <v>28</v>
      </c>
      <c r="D6840" t="s">
        <v>29</v>
      </c>
      <c r="E6840" t="s">
        <v>30</v>
      </c>
      <c r="F6840" t="s">
        <v>31</v>
      </c>
      <c r="G6840" t="s">
        <v>111</v>
      </c>
      <c r="H6840" t="s">
        <v>182</v>
      </c>
      <c r="I6840" s="4" t="s">
        <v>478</v>
      </c>
      <c r="J6840" s="1">
        <f>((((bot_orders[[#This Row],[cTime]]/ 1000)+3*3600) / 86400) + DATE(1970,1,1))</f>
        <v>45783.279201238431</v>
      </c>
      <c r="K6840" s="4" t="s">
        <v>479</v>
      </c>
      <c r="L6840" s="1">
        <f>((((bot_orders[[#This Row],[uTime]]/ 1000)+3*3600) / 86400) + DATE(1970,1,1))</f>
        <v>45783.293547187495</v>
      </c>
      <c r="M6840" t="s">
        <v>34</v>
      </c>
      <c r="N6840" t="s">
        <v>28</v>
      </c>
      <c r="O6840" t="s">
        <v>35</v>
      </c>
      <c r="P6840">
        <v>5.056</v>
      </c>
      <c r="Q6840" t="s">
        <v>36</v>
      </c>
      <c r="R6840" t="s">
        <v>55</v>
      </c>
      <c r="S6840">
        <v>0.66590000000000005</v>
      </c>
      <c r="T6840">
        <v>0.66590000000000005</v>
      </c>
      <c r="U6840">
        <v>5.056</v>
      </c>
      <c r="V6840">
        <v>-4.0448000000000003E-3</v>
      </c>
      <c r="W6840" t="s">
        <v>39</v>
      </c>
      <c r="X6840" s="4">
        <f>IF(bot_orders[[#This Row],[side]]="sell", bot_orders[[#This Row],[accFillSz]]*bot_orders[[#This Row],[avgPx]] + bot_orders[[#This Row],[fee]], -bot_orders[[#This Row],[accFillSz]]*bot_orders[[#This Row],[avgPx]])</f>
        <v>-3.3667904000000002</v>
      </c>
      <c r="Y6840" s="4">
        <f>IF(bot_orders[[#This Row],[side]]="buy", bot_orders[[#This Row],[accFillSz]] + bot_orders[[#This Row],[fee]], -bot_orders[[#This Row],[accFillSz]])</f>
        <v>5.0519552000000001</v>
      </c>
      <c r="Z6840" s="4">
        <f>IF(bot_orders[[#This Row],[side]]="sell",bot_orders[[#This Row],[accFillSz]]*bot_orders[[#This Row],[avgPx]]+bot_orders[[#This Row],[fee]], 0)</f>
        <v>0</v>
      </c>
      <c r="AA6840" s="4">
        <f>IF(bot_orders[[#This Row],[side]]="sell",-bot_orders[[#This Row],[accFillSz]],bot_orders[[#This Row],[accFillSz]]+bot_orders[[#This Row],[fee]])</f>
        <v>5.0519552000000001</v>
      </c>
      <c r="AB6840">
        <v>0</v>
      </c>
      <c r="AC6840" t="s">
        <v>38</v>
      </c>
      <c r="AD6840">
        <v>0</v>
      </c>
      <c r="AE6840" t="s">
        <v>40</v>
      </c>
      <c r="AF6840" t="s">
        <v>41</v>
      </c>
      <c r="AG6840" t="s">
        <v>42</v>
      </c>
      <c r="AH6840" t="s">
        <v>28</v>
      </c>
      <c r="AI6840">
        <v>5.0519552000000001</v>
      </c>
      <c r="AJ6840">
        <v>-3.3667904000000002</v>
      </c>
    </row>
    <row r="6841" spans="1:36" x14ac:dyDescent="0.3">
      <c r="A6841">
        <v>6616</v>
      </c>
      <c r="B6841" t="s">
        <v>27</v>
      </c>
      <c r="C6841" t="s">
        <v>28</v>
      </c>
      <c r="D6841" t="s">
        <v>29</v>
      </c>
      <c r="E6841" t="s">
        <v>30</v>
      </c>
      <c r="F6841" t="s">
        <v>31</v>
      </c>
      <c r="G6841" t="s">
        <v>183</v>
      </c>
      <c r="H6841" t="s">
        <v>184</v>
      </c>
      <c r="I6841" s="4" t="s">
        <v>480</v>
      </c>
      <c r="J6841" s="1">
        <f>((((bot_orders[[#This Row],[cTime]]/ 1000)+3*3600) / 86400) + DATE(1970,1,1))</f>
        <v>45783.293547210647</v>
      </c>
      <c r="K6841" s="4" t="s">
        <v>481</v>
      </c>
      <c r="L6841" s="1">
        <f>((((bot_orders[[#This Row],[uTime]]/ 1000)+3*3600) / 86400) + DATE(1970,1,1))</f>
        <v>45783.303569421296</v>
      </c>
      <c r="M6841" t="s">
        <v>34</v>
      </c>
      <c r="N6841" t="s">
        <v>28</v>
      </c>
      <c r="O6841" t="s">
        <v>35</v>
      </c>
      <c r="P6841">
        <v>5.0510000000000002</v>
      </c>
      <c r="Q6841" t="s">
        <v>36</v>
      </c>
      <c r="R6841" t="s">
        <v>37</v>
      </c>
      <c r="S6841">
        <v>0.66790000000000005</v>
      </c>
      <c r="T6841">
        <v>0.66790000000000005</v>
      </c>
      <c r="U6841">
        <v>5.0510000000000002</v>
      </c>
      <c r="V6841">
        <v>-2.6988503000000001E-3</v>
      </c>
      <c r="W6841" t="s">
        <v>38</v>
      </c>
      <c r="X6841" s="4">
        <f>IF(bot_orders[[#This Row],[side]]="sell", bot_orders[[#This Row],[accFillSz]]*bot_orders[[#This Row],[avgPx]] + bot_orders[[#This Row],[fee]], -bot_orders[[#This Row],[accFillSz]]*bot_orders[[#This Row],[avgPx]])</f>
        <v>3.3708640497000006</v>
      </c>
      <c r="Y6841" s="4">
        <f>IF(bot_orders[[#This Row],[side]]="buy", bot_orders[[#This Row],[accFillSz]] + bot_orders[[#This Row],[fee]], -bot_orders[[#This Row],[accFillSz]])</f>
        <v>-5.0510000000000002</v>
      </c>
      <c r="Z6841" s="4">
        <f>IF(bot_orders[[#This Row],[side]]="sell",bot_orders[[#This Row],[accFillSz]]*bot_orders[[#This Row],[avgPx]]+bot_orders[[#This Row],[fee]], 0)</f>
        <v>3.3708640497000006</v>
      </c>
      <c r="AA6841" s="4">
        <f>IF(bot_orders[[#This Row],[side]]="sell",-bot_orders[[#This Row],[accFillSz]],bot_orders[[#This Row],[accFillSz]]+bot_orders[[#This Row],[fee]])</f>
        <v>-5.0510000000000002</v>
      </c>
      <c r="AB6841">
        <v>0</v>
      </c>
      <c r="AC6841" t="s">
        <v>39</v>
      </c>
      <c r="AD6841">
        <v>0</v>
      </c>
      <c r="AE6841" t="s">
        <v>40</v>
      </c>
      <c r="AF6841" t="s">
        <v>41</v>
      </c>
      <c r="AG6841" t="s">
        <v>42</v>
      </c>
      <c r="AH6841" t="s">
        <v>28</v>
      </c>
      <c r="AI6841">
        <v>-5.0510000000000002</v>
      </c>
      <c r="AJ6841">
        <v>3.3708640499999998</v>
      </c>
    </row>
    <row r="6842" spans="1:36" x14ac:dyDescent="0.3">
      <c r="A6842">
        <v>6617</v>
      </c>
      <c r="B6842" t="s">
        <v>27</v>
      </c>
      <c r="C6842" t="s">
        <v>28</v>
      </c>
      <c r="D6842" t="s">
        <v>29</v>
      </c>
      <c r="E6842" t="s">
        <v>30</v>
      </c>
      <c r="F6842" t="s">
        <v>31</v>
      </c>
      <c r="G6842" t="s">
        <v>183</v>
      </c>
      <c r="H6842" t="s">
        <v>185</v>
      </c>
      <c r="I6842" s="4" t="s">
        <v>482</v>
      </c>
      <c r="J6842" s="1">
        <f>((((bot_orders[[#This Row],[cTime]]/ 1000)+3*3600) / 86400) + DATE(1970,1,1))</f>
        <v>45783.303569444441</v>
      </c>
      <c r="K6842" s="4" t="s">
        <v>483</v>
      </c>
      <c r="L6842" s="1">
        <f>((((bot_orders[[#This Row],[uTime]]/ 1000)+3*3600) / 86400) + DATE(1970,1,1))</f>
        <v>45783.369304351851</v>
      </c>
      <c r="M6842" t="s">
        <v>34</v>
      </c>
      <c r="N6842" t="s">
        <v>28</v>
      </c>
      <c r="O6842" t="s">
        <v>35</v>
      </c>
      <c r="P6842">
        <v>5.056</v>
      </c>
      <c r="Q6842" t="s">
        <v>36</v>
      </c>
      <c r="R6842" t="s">
        <v>55</v>
      </c>
      <c r="S6842">
        <v>0.66590000000000005</v>
      </c>
      <c r="T6842">
        <v>0.66590000000000005</v>
      </c>
      <c r="U6842">
        <v>5.056</v>
      </c>
      <c r="V6842">
        <v>-4.0448000000000003E-3</v>
      </c>
      <c r="W6842" t="s">
        <v>39</v>
      </c>
      <c r="X6842" s="4">
        <f>IF(bot_orders[[#This Row],[side]]="sell", bot_orders[[#This Row],[accFillSz]]*bot_orders[[#This Row],[avgPx]] + bot_orders[[#This Row],[fee]], -bot_orders[[#This Row],[accFillSz]]*bot_orders[[#This Row],[avgPx]])</f>
        <v>-3.3667904000000002</v>
      </c>
      <c r="Y6842" s="4">
        <f>IF(bot_orders[[#This Row],[side]]="buy", bot_orders[[#This Row],[accFillSz]] + bot_orders[[#This Row],[fee]], -bot_orders[[#This Row],[accFillSz]])</f>
        <v>5.0519552000000001</v>
      </c>
      <c r="Z6842" s="4">
        <f>IF(bot_orders[[#This Row],[side]]="sell",bot_orders[[#This Row],[accFillSz]]*bot_orders[[#This Row],[avgPx]]+bot_orders[[#This Row],[fee]], 0)</f>
        <v>0</v>
      </c>
      <c r="AA6842" s="4">
        <f>IF(bot_orders[[#This Row],[side]]="sell",-bot_orders[[#This Row],[accFillSz]],bot_orders[[#This Row],[accFillSz]]+bot_orders[[#This Row],[fee]])</f>
        <v>5.0519552000000001</v>
      </c>
      <c r="AB6842">
        <v>0</v>
      </c>
      <c r="AC6842" t="s">
        <v>38</v>
      </c>
      <c r="AD6842">
        <v>0</v>
      </c>
      <c r="AE6842" t="s">
        <v>40</v>
      </c>
      <c r="AF6842" t="s">
        <v>41</v>
      </c>
      <c r="AG6842" t="s">
        <v>42</v>
      </c>
      <c r="AH6842" t="s">
        <v>28</v>
      </c>
      <c r="AI6842">
        <v>5.0519552000000001</v>
      </c>
      <c r="AJ6842">
        <v>-3.3667904000000002</v>
      </c>
    </row>
    <row r="6843" spans="1:36" x14ac:dyDescent="0.3">
      <c r="A6843">
        <v>6618</v>
      </c>
      <c r="B6843" t="s">
        <v>27</v>
      </c>
      <c r="C6843" t="s">
        <v>28</v>
      </c>
      <c r="D6843" t="s">
        <v>29</v>
      </c>
      <c r="E6843" t="s">
        <v>30</v>
      </c>
      <c r="F6843" t="s">
        <v>31</v>
      </c>
      <c r="G6843" t="s">
        <v>32</v>
      </c>
      <c r="H6843" t="s">
        <v>186</v>
      </c>
      <c r="I6843" s="4" t="s">
        <v>484</v>
      </c>
      <c r="J6843" s="1">
        <f>((((bot_orders[[#This Row],[cTime]]/ 1000)+3*3600) / 86400) + DATE(1970,1,1))</f>
        <v>45783.305884722227</v>
      </c>
      <c r="K6843" s="4" t="s">
        <v>485</v>
      </c>
      <c r="L6843" s="1">
        <f>((((bot_orders[[#This Row],[uTime]]/ 1000)+3*3600) / 86400) + DATE(1970,1,1))</f>
        <v>45783.346458298613</v>
      </c>
      <c r="M6843" t="s">
        <v>34</v>
      </c>
      <c r="N6843" t="s">
        <v>28</v>
      </c>
      <c r="O6843" t="s">
        <v>35</v>
      </c>
      <c r="P6843">
        <v>5.056</v>
      </c>
      <c r="Q6843" t="s">
        <v>36</v>
      </c>
      <c r="R6843" t="s">
        <v>55</v>
      </c>
      <c r="S6843">
        <v>0.66790000000000005</v>
      </c>
      <c r="T6843">
        <v>0.66790000000000005</v>
      </c>
      <c r="U6843">
        <v>5.056</v>
      </c>
      <c r="V6843">
        <v>-4.0448000000000003E-3</v>
      </c>
      <c r="W6843" t="s">
        <v>39</v>
      </c>
      <c r="X6843" s="4">
        <f>IF(bot_orders[[#This Row],[side]]="sell", bot_orders[[#This Row],[accFillSz]]*bot_orders[[#This Row],[avgPx]] + bot_orders[[#This Row],[fee]], -bot_orders[[#This Row],[accFillSz]]*bot_orders[[#This Row],[avgPx]])</f>
        <v>-3.3769024000000001</v>
      </c>
      <c r="Y6843" s="4">
        <f>IF(bot_orders[[#This Row],[side]]="buy", bot_orders[[#This Row],[accFillSz]] + bot_orders[[#This Row],[fee]], -bot_orders[[#This Row],[accFillSz]])</f>
        <v>5.0519552000000001</v>
      </c>
      <c r="Z6843" s="4">
        <f>IF(bot_orders[[#This Row],[side]]="sell",bot_orders[[#This Row],[accFillSz]]*bot_orders[[#This Row],[avgPx]]+bot_orders[[#This Row],[fee]], 0)</f>
        <v>0</v>
      </c>
      <c r="AA6843" s="4">
        <f>IF(bot_orders[[#This Row],[side]]="sell",-bot_orders[[#This Row],[accFillSz]],bot_orders[[#This Row],[accFillSz]]+bot_orders[[#This Row],[fee]])</f>
        <v>5.0519552000000001</v>
      </c>
      <c r="AB6843">
        <v>0</v>
      </c>
      <c r="AC6843" t="s">
        <v>38</v>
      </c>
      <c r="AD6843">
        <v>0</v>
      </c>
      <c r="AE6843" t="s">
        <v>40</v>
      </c>
      <c r="AF6843" t="s">
        <v>41</v>
      </c>
      <c r="AG6843" t="s">
        <v>42</v>
      </c>
      <c r="AH6843" t="s">
        <v>28</v>
      </c>
      <c r="AI6843">
        <v>5.0519552000000001</v>
      </c>
      <c r="AJ6843">
        <v>-3.3769024000000001</v>
      </c>
    </row>
    <row r="6844" spans="1:36" x14ac:dyDescent="0.3">
      <c r="A6844">
        <v>6619</v>
      </c>
      <c r="B6844" t="s">
        <v>27</v>
      </c>
      <c r="C6844" t="s">
        <v>28</v>
      </c>
      <c r="D6844" t="s">
        <v>29</v>
      </c>
      <c r="E6844" t="s">
        <v>30</v>
      </c>
      <c r="F6844" t="s">
        <v>31</v>
      </c>
      <c r="G6844" t="s">
        <v>187</v>
      </c>
      <c r="H6844" t="s">
        <v>188</v>
      </c>
      <c r="I6844" s="4" t="s">
        <v>486</v>
      </c>
      <c r="J6844" s="1">
        <f>((((bot_orders[[#This Row],[cTime]]/ 1000)+3*3600) / 86400) + DATE(1970,1,1))</f>
        <v>45783.305884780093</v>
      </c>
      <c r="K6844" s="4" t="s">
        <v>487</v>
      </c>
      <c r="L6844" s="1">
        <f>((((bot_orders[[#This Row],[uTime]]/ 1000)+3*3600) / 86400) + DATE(1970,1,1))</f>
        <v>45783.30960792824</v>
      </c>
      <c r="M6844" t="s">
        <v>34</v>
      </c>
      <c r="N6844" t="s">
        <v>28</v>
      </c>
      <c r="O6844" t="s">
        <v>35</v>
      </c>
      <c r="P6844">
        <v>4.8289999999999997</v>
      </c>
      <c r="Q6844" t="s">
        <v>36</v>
      </c>
      <c r="R6844" t="s">
        <v>55</v>
      </c>
      <c r="S6844">
        <v>0.67</v>
      </c>
      <c r="T6844">
        <v>0.67</v>
      </c>
      <c r="U6844">
        <v>4.8289999999999997</v>
      </c>
      <c r="V6844">
        <v>-3.8631999999999998E-3</v>
      </c>
      <c r="W6844" t="s">
        <v>39</v>
      </c>
      <c r="X6844" s="4">
        <f>IF(bot_orders[[#This Row],[side]]="sell", bot_orders[[#This Row],[accFillSz]]*bot_orders[[#This Row],[avgPx]] + bot_orders[[#This Row],[fee]], -bot_orders[[#This Row],[accFillSz]]*bot_orders[[#This Row],[avgPx]])</f>
        <v>-3.23543</v>
      </c>
      <c r="Y6844" s="4">
        <f>IF(bot_orders[[#This Row],[side]]="buy", bot_orders[[#This Row],[accFillSz]] + bot_orders[[#This Row],[fee]], -bot_orders[[#This Row],[accFillSz]])</f>
        <v>4.8251368000000001</v>
      </c>
      <c r="Z6844" s="4">
        <f>IF(bot_orders[[#This Row],[side]]="sell",bot_orders[[#This Row],[accFillSz]]*bot_orders[[#This Row],[avgPx]]+bot_orders[[#This Row],[fee]], 0)</f>
        <v>0</v>
      </c>
      <c r="AA6844" s="4">
        <f>IF(bot_orders[[#This Row],[side]]="sell",-bot_orders[[#This Row],[accFillSz]],bot_orders[[#This Row],[accFillSz]]+bot_orders[[#This Row],[fee]])</f>
        <v>4.8251368000000001</v>
      </c>
      <c r="AB6844">
        <v>0</v>
      </c>
      <c r="AC6844" t="s">
        <v>38</v>
      </c>
      <c r="AD6844">
        <v>0</v>
      </c>
      <c r="AE6844" t="s">
        <v>40</v>
      </c>
      <c r="AF6844" t="s">
        <v>41</v>
      </c>
      <c r="AG6844" t="s">
        <v>42</v>
      </c>
      <c r="AH6844" t="s">
        <v>28</v>
      </c>
      <c r="AI6844">
        <v>4.8251368000000001</v>
      </c>
      <c r="AJ6844">
        <v>-3.23543</v>
      </c>
    </row>
    <row r="6845" spans="1:36" x14ac:dyDescent="0.3">
      <c r="A6845">
        <v>6620</v>
      </c>
      <c r="B6845" t="s">
        <v>27</v>
      </c>
      <c r="C6845" t="s">
        <v>28</v>
      </c>
      <c r="D6845" t="s">
        <v>29</v>
      </c>
      <c r="E6845" t="s">
        <v>30</v>
      </c>
      <c r="F6845" t="s">
        <v>31</v>
      </c>
      <c r="G6845" t="s">
        <v>187</v>
      </c>
      <c r="H6845" t="s">
        <v>189</v>
      </c>
      <c r="I6845" s="4" t="s">
        <v>488</v>
      </c>
      <c r="J6845" s="1">
        <f>((((bot_orders[[#This Row],[cTime]]/ 1000)+3*3600) / 86400) + DATE(1970,1,1))</f>
        <v>45783.309607951393</v>
      </c>
      <c r="K6845" s="4" t="s">
        <v>489</v>
      </c>
      <c r="L6845" s="1">
        <f>((((bot_orders[[#This Row],[uTime]]/ 1000)+3*3600) / 86400) + DATE(1970,1,1))</f>
        <v>45783.318078518518</v>
      </c>
      <c r="M6845" t="s">
        <v>34</v>
      </c>
      <c r="N6845" t="s">
        <v>28</v>
      </c>
      <c r="O6845" t="s">
        <v>35</v>
      </c>
      <c r="P6845">
        <v>4.8250000000000002</v>
      </c>
      <c r="Q6845" t="s">
        <v>36</v>
      </c>
      <c r="R6845" t="s">
        <v>37</v>
      </c>
      <c r="S6845">
        <v>0.67200000000000004</v>
      </c>
      <c r="T6845">
        <v>0.67200000000000004</v>
      </c>
      <c r="U6845">
        <v>4.8250000000000002</v>
      </c>
      <c r="V6845">
        <v>-2.59392E-3</v>
      </c>
      <c r="W6845" t="s">
        <v>38</v>
      </c>
      <c r="X6845" s="4">
        <f>IF(bot_orders[[#This Row],[side]]="sell", bot_orders[[#This Row],[accFillSz]]*bot_orders[[#This Row],[avgPx]] + bot_orders[[#This Row],[fee]], -bot_orders[[#This Row],[accFillSz]]*bot_orders[[#This Row],[avgPx]])</f>
        <v>3.2398060800000006</v>
      </c>
      <c r="Y6845" s="4">
        <f>IF(bot_orders[[#This Row],[side]]="buy", bot_orders[[#This Row],[accFillSz]] + bot_orders[[#This Row],[fee]], -bot_orders[[#This Row],[accFillSz]])</f>
        <v>-4.8250000000000002</v>
      </c>
      <c r="Z6845" s="4">
        <f>IF(bot_orders[[#This Row],[side]]="sell",bot_orders[[#This Row],[accFillSz]]*bot_orders[[#This Row],[avgPx]]+bot_orders[[#This Row],[fee]], 0)</f>
        <v>3.2398060800000006</v>
      </c>
      <c r="AA6845" s="4">
        <f>IF(bot_orders[[#This Row],[side]]="sell",-bot_orders[[#This Row],[accFillSz]],bot_orders[[#This Row],[accFillSz]]+bot_orders[[#This Row],[fee]])</f>
        <v>-4.8250000000000002</v>
      </c>
      <c r="AB6845">
        <v>0</v>
      </c>
      <c r="AC6845" t="s">
        <v>39</v>
      </c>
      <c r="AD6845">
        <v>0</v>
      </c>
      <c r="AE6845" t="s">
        <v>40</v>
      </c>
      <c r="AF6845" t="s">
        <v>41</v>
      </c>
      <c r="AG6845" t="s">
        <v>42</v>
      </c>
      <c r="AH6845" t="s">
        <v>28</v>
      </c>
      <c r="AI6845">
        <v>-4.8250000000000002</v>
      </c>
      <c r="AJ6845">
        <v>3.2398060800000001</v>
      </c>
    </row>
    <row r="6846" spans="1:36" x14ac:dyDescent="0.3">
      <c r="A6846">
        <v>6621</v>
      </c>
      <c r="B6846" t="s">
        <v>27</v>
      </c>
      <c r="C6846" t="s">
        <v>28</v>
      </c>
      <c r="D6846" t="s">
        <v>29</v>
      </c>
      <c r="E6846" t="s">
        <v>30</v>
      </c>
      <c r="F6846" t="s">
        <v>31</v>
      </c>
      <c r="G6846" t="s">
        <v>190</v>
      </c>
      <c r="H6846" t="s">
        <v>191</v>
      </c>
      <c r="I6846" s="4" t="s">
        <v>490</v>
      </c>
      <c r="J6846" s="1">
        <f>((((bot_orders[[#This Row],[cTime]]/ 1000)+3*3600) / 86400) + DATE(1970,1,1))</f>
        <v>45783.318078541663</v>
      </c>
      <c r="K6846" s="4" t="s">
        <v>491</v>
      </c>
      <c r="L6846" s="1">
        <f>((((bot_orders[[#This Row],[uTime]]/ 1000)+3*3600) / 86400) + DATE(1970,1,1))</f>
        <v>45783.337383680555</v>
      </c>
      <c r="M6846" t="s">
        <v>34</v>
      </c>
      <c r="N6846" t="s">
        <v>28</v>
      </c>
      <c r="O6846" t="s">
        <v>35</v>
      </c>
      <c r="P6846">
        <v>4.8289999999999997</v>
      </c>
      <c r="Q6846" t="s">
        <v>36</v>
      </c>
      <c r="R6846" t="s">
        <v>55</v>
      </c>
      <c r="S6846">
        <v>0.67</v>
      </c>
      <c r="T6846">
        <v>0.67</v>
      </c>
      <c r="U6846">
        <v>4.8289999999999997</v>
      </c>
      <c r="V6846">
        <v>-3.8631999999999998E-3</v>
      </c>
      <c r="W6846" t="s">
        <v>39</v>
      </c>
      <c r="X6846" s="4">
        <f>IF(bot_orders[[#This Row],[side]]="sell", bot_orders[[#This Row],[accFillSz]]*bot_orders[[#This Row],[avgPx]] + bot_orders[[#This Row],[fee]], -bot_orders[[#This Row],[accFillSz]]*bot_orders[[#This Row],[avgPx]])</f>
        <v>-3.23543</v>
      </c>
      <c r="Y6846" s="4">
        <f>IF(bot_orders[[#This Row],[side]]="buy", bot_orders[[#This Row],[accFillSz]] + bot_orders[[#This Row],[fee]], -bot_orders[[#This Row],[accFillSz]])</f>
        <v>4.8251368000000001</v>
      </c>
      <c r="Z6846" s="4">
        <f>IF(bot_orders[[#This Row],[side]]="sell",bot_orders[[#This Row],[accFillSz]]*bot_orders[[#This Row],[avgPx]]+bot_orders[[#This Row],[fee]], 0)</f>
        <v>0</v>
      </c>
      <c r="AA6846" s="4">
        <f>IF(bot_orders[[#This Row],[side]]="sell",-bot_orders[[#This Row],[accFillSz]],bot_orders[[#This Row],[accFillSz]]+bot_orders[[#This Row],[fee]])</f>
        <v>4.8251368000000001</v>
      </c>
      <c r="AB6846">
        <v>0</v>
      </c>
      <c r="AC6846" t="s">
        <v>38</v>
      </c>
      <c r="AD6846">
        <v>0</v>
      </c>
      <c r="AE6846" t="s">
        <v>40</v>
      </c>
      <c r="AF6846" t="s">
        <v>41</v>
      </c>
      <c r="AG6846" t="s">
        <v>42</v>
      </c>
      <c r="AH6846" t="s">
        <v>28</v>
      </c>
      <c r="AI6846">
        <v>4.8251368000000001</v>
      </c>
      <c r="AJ6846">
        <v>-3.23543</v>
      </c>
    </row>
    <row r="6847" spans="1:36" x14ac:dyDescent="0.3">
      <c r="A6847">
        <v>6622</v>
      </c>
      <c r="B6847" t="s">
        <v>27</v>
      </c>
      <c r="C6847" t="s">
        <v>28</v>
      </c>
      <c r="D6847" t="s">
        <v>29</v>
      </c>
      <c r="E6847" t="s">
        <v>30</v>
      </c>
      <c r="F6847" t="s">
        <v>31</v>
      </c>
      <c r="G6847" t="s">
        <v>192</v>
      </c>
      <c r="H6847" t="s">
        <v>193</v>
      </c>
      <c r="I6847" s="4" t="s">
        <v>492</v>
      </c>
      <c r="J6847" s="1">
        <f>((((bot_orders[[#This Row],[cTime]]/ 1000)+3*3600) / 86400) + DATE(1970,1,1))</f>
        <v>45783.318078599536</v>
      </c>
      <c r="K6847" s="4" t="s">
        <v>493</v>
      </c>
      <c r="L6847" s="1">
        <f>((((bot_orders[[#This Row],[uTime]]/ 1000)+3*3600) / 86400) + DATE(1970,1,1))</f>
        <v>45783.324909074072</v>
      </c>
      <c r="M6847" t="s">
        <v>34</v>
      </c>
      <c r="N6847" t="s">
        <v>28</v>
      </c>
      <c r="O6847" t="s">
        <v>35</v>
      </c>
      <c r="P6847">
        <v>4.8289999999999997</v>
      </c>
      <c r="Q6847" t="s">
        <v>36</v>
      </c>
      <c r="R6847" t="s">
        <v>55</v>
      </c>
      <c r="S6847">
        <v>0.67200000000000004</v>
      </c>
      <c r="T6847">
        <v>0.67200000000000004</v>
      </c>
      <c r="U6847">
        <v>4.8289999999999997</v>
      </c>
      <c r="V6847">
        <v>-3.8631999999999998E-3</v>
      </c>
      <c r="W6847" t="s">
        <v>39</v>
      </c>
      <c r="X6847" s="4">
        <f>IF(bot_orders[[#This Row],[side]]="sell", bot_orders[[#This Row],[accFillSz]]*bot_orders[[#This Row],[avgPx]] + bot_orders[[#This Row],[fee]], -bot_orders[[#This Row],[accFillSz]]*bot_orders[[#This Row],[avgPx]])</f>
        <v>-3.245088</v>
      </c>
      <c r="Y6847" s="4">
        <f>IF(bot_orders[[#This Row],[side]]="buy", bot_orders[[#This Row],[accFillSz]] + bot_orders[[#This Row],[fee]], -bot_orders[[#This Row],[accFillSz]])</f>
        <v>4.8251368000000001</v>
      </c>
      <c r="Z6847" s="4">
        <f>IF(bot_orders[[#This Row],[side]]="sell",bot_orders[[#This Row],[accFillSz]]*bot_orders[[#This Row],[avgPx]]+bot_orders[[#This Row],[fee]], 0)</f>
        <v>0</v>
      </c>
      <c r="AA6847" s="4">
        <f>IF(bot_orders[[#This Row],[side]]="sell",-bot_orders[[#This Row],[accFillSz]],bot_orders[[#This Row],[accFillSz]]+bot_orders[[#This Row],[fee]])</f>
        <v>4.8251368000000001</v>
      </c>
      <c r="AB6847">
        <v>0</v>
      </c>
      <c r="AC6847" t="s">
        <v>38</v>
      </c>
      <c r="AD6847">
        <v>0</v>
      </c>
      <c r="AE6847" t="s">
        <v>40</v>
      </c>
      <c r="AF6847" t="s">
        <v>41</v>
      </c>
      <c r="AG6847" t="s">
        <v>42</v>
      </c>
      <c r="AH6847" t="s">
        <v>28</v>
      </c>
      <c r="AI6847">
        <v>4.8251368000000001</v>
      </c>
      <c r="AJ6847">
        <v>-3.245088</v>
      </c>
    </row>
    <row r="6848" spans="1:36" x14ac:dyDescent="0.3">
      <c r="A6848">
        <v>6625</v>
      </c>
      <c r="B6848" t="s">
        <v>27</v>
      </c>
      <c r="C6848" t="s">
        <v>28</v>
      </c>
      <c r="D6848" t="s">
        <v>29</v>
      </c>
      <c r="E6848" t="s">
        <v>30</v>
      </c>
      <c r="F6848" t="s">
        <v>31</v>
      </c>
      <c r="G6848" t="s">
        <v>194</v>
      </c>
      <c r="H6848" t="s">
        <v>195</v>
      </c>
      <c r="I6848" s="4" t="s">
        <v>494</v>
      </c>
      <c r="J6848" s="1">
        <f>((((bot_orders[[#This Row],[cTime]]/ 1000)+3*3600) / 86400) + DATE(1970,1,1))</f>
        <v>45783.346458310189</v>
      </c>
      <c r="K6848" s="4" t="s">
        <v>495</v>
      </c>
      <c r="L6848" s="1">
        <f>((((bot_orders[[#This Row],[uTime]]/ 1000)+3*3600) / 86400) + DATE(1970,1,1))</f>
        <v>45783.4240134375</v>
      </c>
      <c r="M6848" t="s">
        <v>34</v>
      </c>
      <c r="N6848" t="s">
        <v>28</v>
      </c>
      <c r="O6848" t="s">
        <v>35</v>
      </c>
      <c r="P6848">
        <v>5.0510000000000002</v>
      </c>
      <c r="Q6848" t="s">
        <v>36</v>
      </c>
      <c r="R6848" t="s">
        <v>37</v>
      </c>
      <c r="S6848">
        <v>0.67</v>
      </c>
      <c r="T6848">
        <v>0.67</v>
      </c>
      <c r="U6848">
        <v>5.0510000000000002</v>
      </c>
      <c r="V6848">
        <v>-2.7073359999999999E-3</v>
      </c>
      <c r="W6848" t="s">
        <v>38</v>
      </c>
      <c r="X6848" s="4">
        <f>IF(bot_orders[[#This Row],[side]]="sell", bot_orders[[#This Row],[accFillSz]]*bot_orders[[#This Row],[avgPx]] + bot_orders[[#This Row],[fee]], -bot_orders[[#This Row],[accFillSz]]*bot_orders[[#This Row],[avgPx]])</f>
        <v>3.3814626640000003</v>
      </c>
      <c r="Y6848" s="4">
        <f>IF(bot_orders[[#This Row],[side]]="buy", bot_orders[[#This Row],[accFillSz]] + bot_orders[[#This Row],[fee]], -bot_orders[[#This Row],[accFillSz]])</f>
        <v>-5.0510000000000002</v>
      </c>
      <c r="Z6848" s="4">
        <f>IF(bot_orders[[#This Row],[side]]="sell",bot_orders[[#This Row],[accFillSz]]*bot_orders[[#This Row],[avgPx]]+bot_orders[[#This Row],[fee]], 0)</f>
        <v>3.3814626640000003</v>
      </c>
      <c r="AA6848" s="4">
        <f>IF(bot_orders[[#This Row],[side]]="sell",-bot_orders[[#This Row],[accFillSz]],bot_orders[[#This Row],[accFillSz]]+bot_orders[[#This Row],[fee]])</f>
        <v>-5.0510000000000002</v>
      </c>
      <c r="AB6848">
        <v>0</v>
      </c>
      <c r="AC6848" t="s">
        <v>39</v>
      </c>
      <c r="AD6848">
        <v>0</v>
      </c>
      <c r="AE6848" t="s">
        <v>40</v>
      </c>
      <c r="AF6848" t="s">
        <v>41</v>
      </c>
      <c r="AG6848" t="s">
        <v>42</v>
      </c>
      <c r="AH6848" t="s">
        <v>28</v>
      </c>
      <c r="AI6848">
        <v>-5.0510000000000002</v>
      </c>
      <c r="AJ6848">
        <v>3.38146266</v>
      </c>
    </row>
    <row r="6849" spans="1:36" x14ac:dyDescent="0.3">
      <c r="A6849">
        <v>6626</v>
      </c>
      <c r="B6849" t="s">
        <v>27</v>
      </c>
      <c r="C6849" t="s">
        <v>28</v>
      </c>
      <c r="D6849" t="s">
        <v>29</v>
      </c>
      <c r="E6849" t="s">
        <v>30</v>
      </c>
      <c r="F6849" t="s">
        <v>31</v>
      </c>
      <c r="G6849" t="s">
        <v>196</v>
      </c>
      <c r="H6849" t="s">
        <v>197</v>
      </c>
      <c r="I6849" s="4" t="s">
        <v>496</v>
      </c>
      <c r="J6849" s="1">
        <f>((((bot_orders[[#This Row],[cTime]]/ 1000)+3*3600) / 86400) + DATE(1970,1,1))</f>
        <v>45783.369304374995</v>
      </c>
      <c r="K6849" s="4" t="s">
        <v>497</v>
      </c>
      <c r="L6849" s="1">
        <f>((((bot_orders[[#This Row],[uTime]]/ 1000)+3*3600) / 86400) + DATE(1970,1,1))</f>
        <v>45783.416609629625</v>
      </c>
      <c r="M6849" t="s">
        <v>34</v>
      </c>
      <c r="N6849" t="s">
        <v>28</v>
      </c>
      <c r="O6849" t="s">
        <v>35</v>
      </c>
      <c r="P6849">
        <v>5.0510000000000002</v>
      </c>
      <c r="Q6849" t="s">
        <v>36</v>
      </c>
      <c r="R6849" t="s">
        <v>37</v>
      </c>
      <c r="S6849">
        <v>0.66790000000000005</v>
      </c>
      <c r="T6849">
        <v>0.66790000000000005</v>
      </c>
      <c r="U6849">
        <v>5.0510000000000002</v>
      </c>
      <c r="V6849">
        <v>-2.6988503000000001E-3</v>
      </c>
      <c r="W6849" t="s">
        <v>38</v>
      </c>
      <c r="X6849" s="4">
        <f>IF(bot_orders[[#This Row],[side]]="sell", bot_orders[[#This Row],[accFillSz]]*bot_orders[[#This Row],[avgPx]] + bot_orders[[#This Row],[fee]], -bot_orders[[#This Row],[accFillSz]]*bot_orders[[#This Row],[avgPx]])</f>
        <v>3.3708640497000006</v>
      </c>
      <c r="Y6849" s="4">
        <f>IF(bot_orders[[#This Row],[side]]="buy", bot_orders[[#This Row],[accFillSz]] + bot_orders[[#This Row],[fee]], -bot_orders[[#This Row],[accFillSz]])</f>
        <v>-5.0510000000000002</v>
      </c>
      <c r="Z6849" s="4">
        <f>IF(bot_orders[[#This Row],[side]]="sell",bot_orders[[#This Row],[accFillSz]]*bot_orders[[#This Row],[avgPx]]+bot_orders[[#This Row],[fee]], 0)</f>
        <v>3.3708640497000006</v>
      </c>
      <c r="AA6849" s="4">
        <f>IF(bot_orders[[#This Row],[side]]="sell",-bot_orders[[#This Row],[accFillSz]],bot_orders[[#This Row],[accFillSz]]+bot_orders[[#This Row],[fee]])</f>
        <v>-5.0510000000000002</v>
      </c>
      <c r="AB6849">
        <v>0</v>
      </c>
      <c r="AC6849" t="s">
        <v>39</v>
      </c>
      <c r="AD6849">
        <v>0</v>
      </c>
      <c r="AE6849" t="s">
        <v>40</v>
      </c>
      <c r="AF6849" t="s">
        <v>41</v>
      </c>
      <c r="AG6849" t="s">
        <v>42</v>
      </c>
      <c r="AH6849" t="s">
        <v>28</v>
      </c>
      <c r="AI6849">
        <v>-5.0510000000000002</v>
      </c>
      <c r="AJ6849">
        <v>3.3708640499999998</v>
      </c>
    </row>
    <row r="6850" spans="1:36" x14ac:dyDescent="0.3">
      <c r="A6850">
        <v>6627</v>
      </c>
      <c r="B6850" t="s">
        <v>27</v>
      </c>
      <c r="C6850" t="s">
        <v>28</v>
      </c>
      <c r="D6850" t="s">
        <v>29</v>
      </c>
      <c r="E6850" t="s">
        <v>30</v>
      </c>
      <c r="F6850" t="s">
        <v>31</v>
      </c>
      <c r="G6850" t="s">
        <v>198</v>
      </c>
      <c r="H6850" t="s">
        <v>199</v>
      </c>
      <c r="I6850" s="4" t="s">
        <v>498</v>
      </c>
      <c r="J6850" s="1">
        <f>((((bot_orders[[#This Row],[cTime]]/ 1000)+3*3600) / 86400) + DATE(1970,1,1))</f>
        <v>45783.373815312501</v>
      </c>
      <c r="K6850" s="4" t="s">
        <v>499</v>
      </c>
      <c r="L6850" s="1">
        <f>((((bot_orders[[#This Row],[uTime]]/ 1000)+3*3600) / 86400) + DATE(1970,1,1))</f>
        <v>45783.378524537038</v>
      </c>
      <c r="M6850" t="s">
        <v>34</v>
      </c>
      <c r="N6850" t="s">
        <v>28</v>
      </c>
      <c r="O6850" t="s">
        <v>35</v>
      </c>
      <c r="P6850">
        <v>5.0510000000000002</v>
      </c>
      <c r="Q6850" t="s">
        <v>36</v>
      </c>
      <c r="R6850" t="s">
        <v>37</v>
      </c>
      <c r="S6850">
        <v>0.66590000000000005</v>
      </c>
      <c r="T6850">
        <v>0.66590000000000005</v>
      </c>
      <c r="U6850">
        <v>5.0510000000000002</v>
      </c>
      <c r="V6850">
        <v>-2.6907686999999999E-3</v>
      </c>
      <c r="W6850" t="s">
        <v>38</v>
      </c>
      <c r="X6850" s="4">
        <f>IF(bot_orders[[#This Row],[side]]="sell", bot_orders[[#This Row],[accFillSz]]*bot_orders[[#This Row],[avgPx]] + bot_orders[[#This Row],[fee]], -bot_orders[[#This Row],[accFillSz]]*bot_orders[[#This Row],[avgPx]])</f>
        <v>3.3607701313000002</v>
      </c>
      <c r="Y6850" s="4">
        <f>IF(bot_orders[[#This Row],[side]]="buy", bot_orders[[#This Row],[accFillSz]] + bot_orders[[#This Row],[fee]], -bot_orders[[#This Row],[accFillSz]])</f>
        <v>-5.0510000000000002</v>
      </c>
      <c r="Z6850" s="4">
        <f>IF(bot_orders[[#This Row],[side]]="sell",bot_orders[[#This Row],[accFillSz]]*bot_orders[[#This Row],[avgPx]]+bot_orders[[#This Row],[fee]], 0)</f>
        <v>3.3607701313000002</v>
      </c>
      <c r="AA6850" s="4">
        <f>IF(bot_orders[[#This Row],[side]]="sell",-bot_orders[[#This Row],[accFillSz]],bot_orders[[#This Row],[accFillSz]]+bot_orders[[#This Row],[fee]])</f>
        <v>-5.0510000000000002</v>
      </c>
      <c r="AB6850">
        <v>0</v>
      </c>
      <c r="AC6850" t="s">
        <v>39</v>
      </c>
      <c r="AD6850">
        <v>0</v>
      </c>
      <c r="AE6850" t="s">
        <v>40</v>
      </c>
      <c r="AF6850" t="s">
        <v>41</v>
      </c>
      <c r="AG6850" t="s">
        <v>42</v>
      </c>
      <c r="AH6850" t="s">
        <v>28</v>
      </c>
      <c r="AI6850">
        <v>-5.0510000000000002</v>
      </c>
      <c r="AJ6850">
        <v>3.3607701300000001</v>
      </c>
    </row>
    <row r="6851" spans="1:36" x14ac:dyDescent="0.3">
      <c r="A6851">
        <v>6628</v>
      </c>
      <c r="B6851" t="s">
        <v>27</v>
      </c>
      <c r="C6851" t="s">
        <v>28</v>
      </c>
      <c r="D6851" t="s">
        <v>29</v>
      </c>
      <c r="E6851" t="s">
        <v>30</v>
      </c>
      <c r="F6851" t="s">
        <v>31</v>
      </c>
      <c r="G6851" t="s">
        <v>198</v>
      </c>
      <c r="H6851" t="s">
        <v>200</v>
      </c>
      <c r="I6851" s="4" t="s">
        <v>500</v>
      </c>
      <c r="J6851" s="1">
        <f>((((bot_orders[[#This Row],[cTime]]/ 1000)+3*3600) / 86400) + DATE(1970,1,1))</f>
        <v>45783.37852456019</v>
      </c>
      <c r="K6851" s="4" t="s">
        <v>501</v>
      </c>
      <c r="L6851" s="1">
        <f>((((bot_orders[[#This Row],[uTime]]/ 1000)+3*3600) / 86400) + DATE(1970,1,1))</f>
        <v>45783.437872395836</v>
      </c>
      <c r="M6851" t="s">
        <v>34</v>
      </c>
      <c r="N6851" t="s">
        <v>28</v>
      </c>
      <c r="O6851" t="s">
        <v>35</v>
      </c>
      <c r="P6851">
        <v>5.056</v>
      </c>
      <c r="Q6851" t="s">
        <v>36</v>
      </c>
      <c r="R6851" t="s">
        <v>55</v>
      </c>
      <c r="S6851">
        <v>0.66379999999999995</v>
      </c>
      <c r="T6851">
        <v>0.66379999999999995</v>
      </c>
      <c r="U6851">
        <v>5.056</v>
      </c>
      <c r="V6851">
        <v>-4.0448000000000003E-3</v>
      </c>
      <c r="W6851" t="s">
        <v>39</v>
      </c>
      <c r="X6851" s="4">
        <f>IF(bot_orders[[#This Row],[side]]="sell", bot_orders[[#This Row],[accFillSz]]*bot_orders[[#This Row],[avgPx]] + bot_orders[[#This Row],[fee]], -bot_orders[[#This Row],[accFillSz]]*bot_orders[[#This Row],[avgPx]])</f>
        <v>-3.3561728</v>
      </c>
      <c r="Y6851" s="4">
        <f>IF(bot_orders[[#This Row],[side]]="buy", bot_orders[[#This Row],[accFillSz]] + bot_orders[[#This Row],[fee]], -bot_orders[[#This Row],[accFillSz]])</f>
        <v>5.0519552000000001</v>
      </c>
      <c r="Z6851" s="4">
        <f>IF(bot_orders[[#This Row],[side]]="sell",bot_orders[[#This Row],[accFillSz]]*bot_orders[[#This Row],[avgPx]]+bot_orders[[#This Row],[fee]], 0)</f>
        <v>0</v>
      </c>
      <c r="AA6851" s="4">
        <f>IF(bot_orders[[#This Row],[side]]="sell",-bot_orders[[#This Row],[accFillSz]],bot_orders[[#This Row],[accFillSz]]+bot_orders[[#This Row],[fee]])</f>
        <v>5.0519552000000001</v>
      </c>
      <c r="AB6851">
        <v>0</v>
      </c>
      <c r="AC6851" t="s">
        <v>38</v>
      </c>
      <c r="AD6851">
        <v>0</v>
      </c>
      <c r="AE6851" t="s">
        <v>40</v>
      </c>
      <c r="AF6851" t="s">
        <v>41</v>
      </c>
      <c r="AG6851" t="s">
        <v>42</v>
      </c>
      <c r="AH6851" t="s">
        <v>28</v>
      </c>
      <c r="AI6851">
        <v>5.0519552000000001</v>
      </c>
      <c r="AJ6851">
        <v>-3.3561728</v>
      </c>
    </row>
    <row r="6852" spans="1:36" x14ac:dyDescent="0.3">
      <c r="A6852">
        <v>6629</v>
      </c>
      <c r="B6852" t="s">
        <v>27</v>
      </c>
      <c r="C6852" t="s">
        <v>28</v>
      </c>
      <c r="D6852" t="s">
        <v>29</v>
      </c>
      <c r="E6852" t="s">
        <v>30</v>
      </c>
      <c r="F6852" t="s">
        <v>31</v>
      </c>
      <c r="G6852" t="s">
        <v>196</v>
      </c>
      <c r="H6852" t="s">
        <v>201</v>
      </c>
      <c r="I6852" s="4" t="s">
        <v>502</v>
      </c>
      <c r="J6852" s="1">
        <f>((((bot_orders[[#This Row],[cTime]]/ 1000)+3*3600) / 86400) + DATE(1970,1,1))</f>
        <v>45783.416609652777</v>
      </c>
      <c r="K6852" s="4" t="s">
        <v>503</v>
      </c>
      <c r="L6852" s="1">
        <f>((((bot_orders[[#This Row],[uTime]]/ 1000)+3*3600) / 86400) + DATE(1970,1,1))</f>
        <v>45783.429486574074</v>
      </c>
      <c r="M6852" t="s">
        <v>34</v>
      </c>
      <c r="N6852" t="s">
        <v>28</v>
      </c>
      <c r="O6852" t="s">
        <v>35</v>
      </c>
      <c r="P6852">
        <v>5.056</v>
      </c>
      <c r="Q6852" t="s">
        <v>36</v>
      </c>
      <c r="R6852" t="s">
        <v>55</v>
      </c>
      <c r="S6852">
        <v>0.66590000000000005</v>
      </c>
      <c r="T6852">
        <v>0.66590000000000005</v>
      </c>
      <c r="U6852">
        <v>5.056</v>
      </c>
      <c r="V6852">
        <v>-4.0448000000000003E-3</v>
      </c>
      <c r="W6852" t="s">
        <v>39</v>
      </c>
      <c r="X6852" s="4">
        <f>IF(bot_orders[[#This Row],[side]]="sell", bot_orders[[#This Row],[accFillSz]]*bot_orders[[#This Row],[avgPx]] + bot_orders[[#This Row],[fee]], -bot_orders[[#This Row],[accFillSz]]*bot_orders[[#This Row],[avgPx]])</f>
        <v>-3.3667904000000002</v>
      </c>
      <c r="Y6852" s="4">
        <f>IF(bot_orders[[#This Row],[side]]="buy", bot_orders[[#This Row],[accFillSz]] + bot_orders[[#This Row],[fee]], -bot_orders[[#This Row],[accFillSz]])</f>
        <v>5.0519552000000001</v>
      </c>
      <c r="Z6852" s="4">
        <f>IF(bot_orders[[#This Row],[side]]="sell",bot_orders[[#This Row],[accFillSz]]*bot_orders[[#This Row],[avgPx]]+bot_orders[[#This Row],[fee]], 0)</f>
        <v>0</v>
      </c>
      <c r="AA6852" s="4">
        <f>IF(bot_orders[[#This Row],[side]]="sell",-bot_orders[[#This Row],[accFillSz]],bot_orders[[#This Row],[accFillSz]]+bot_orders[[#This Row],[fee]])</f>
        <v>5.0519552000000001</v>
      </c>
      <c r="AB6852">
        <v>0</v>
      </c>
      <c r="AC6852" t="s">
        <v>38</v>
      </c>
      <c r="AD6852">
        <v>0</v>
      </c>
      <c r="AE6852" t="s">
        <v>40</v>
      </c>
      <c r="AF6852" t="s">
        <v>41</v>
      </c>
      <c r="AG6852" t="s">
        <v>42</v>
      </c>
      <c r="AH6852" t="s">
        <v>28</v>
      </c>
      <c r="AI6852">
        <v>5.0519552000000001</v>
      </c>
      <c r="AJ6852">
        <v>-3.3667904000000002</v>
      </c>
    </row>
    <row r="6853" spans="1:36" x14ac:dyDescent="0.3">
      <c r="A6853">
        <v>6630</v>
      </c>
      <c r="B6853" t="s">
        <v>27</v>
      </c>
      <c r="C6853" t="s">
        <v>28</v>
      </c>
      <c r="D6853" t="s">
        <v>29</v>
      </c>
      <c r="E6853" t="s">
        <v>30</v>
      </c>
      <c r="F6853" t="s">
        <v>31</v>
      </c>
      <c r="G6853" t="s">
        <v>194</v>
      </c>
      <c r="H6853" t="s">
        <v>202</v>
      </c>
      <c r="I6853" s="4" t="s">
        <v>504</v>
      </c>
      <c r="J6853" s="1">
        <f>((((bot_orders[[#This Row],[cTime]]/ 1000)+3*3600) / 86400) + DATE(1970,1,1))</f>
        <v>45783.424013460652</v>
      </c>
      <c r="K6853" s="4" t="s">
        <v>505</v>
      </c>
      <c r="L6853" s="1">
        <f>((((bot_orders[[#This Row],[uTime]]/ 1000)+3*3600) / 86400) + DATE(1970,1,1))</f>
        <v>45783.426594143515</v>
      </c>
      <c r="M6853" t="s">
        <v>34</v>
      </c>
      <c r="N6853" t="s">
        <v>28</v>
      </c>
      <c r="O6853" t="s">
        <v>35</v>
      </c>
      <c r="P6853">
        <v>5.056</v>
      </c>
      <c r="Q6853" t="s">
        <v>36</v>
      </c>
      <c r="R6853" t="s">
        <v>55</v>
      </c>
      <c r="S6853">
        <v>0.66790000000000005</v>
      </c>
      <c r="T6853">
        <v>0.66790000000000005</v>
      </c>
      <c r="U6853">
        <v>5.056</v>
      </c>
      <c r="V6853">
        <v>-4.0448000000000003E-3</v>
      </c>
      <c r="W6853" t="s">
        <v>39</v>
      </c>
      <c r="X6853" s="4">
        <f>IF(bot_orders[[#This Row],[side]]="sell", bot_orders[[#This Row],[accFillSz]]*bot_orders[[#This Row],[avgPx]] + bot_orders[[#This Row],[fee]], -bot_orders[[#This Row],[accFillSz]]*bot_orders[[#This Row],[avgPx]])</f>
        <v>-3.3769024000000001</v>
      </c>
      <c r="Y6853" s="4">
        <f>IF(bot_orders[[#This Row],[side]]="buy", bot_orders[[#This Row],[accFillSz]] + bot_orders[[#This Row],[fee]], -bot_orders[[#This Row],[accFillSz]])</f>
        <v>5.0519552000000001</v>
      </c>
      <c r="Z6853" s="4">
        <f>IF(bot_orders[[#This Row],[side]]="sell",bot_orders[[#This Row],[accFillSz]]*bot_orders[[#This Row],[avgPx]]+bot_orders[[#This Row],[fee]], 0)</f>
        <v>0</v>
      </c>
      <c r="AA6853" s="4">
        <f>IF(bot_orders[[#This Row],[side]]="sell",-bot_orders[[#This Row],[accFillSz]],bot_orders[[#This Row],[accFillSz]]+bot_orders[[#This Row],[fee]])</f>
        <v>5.0519552000000001</v>
      </c>
      <c r="AB6853">
        <v>0</v>
      </c>
      <c r="AC6853" t="s">
        <v>38</v>
      </c>
      <c r="AD6853">
        <v>0</v>
      </c>
      <c r="AE6853" t="s">
        <v>40</v>
      </c>
      <c r="AF6853" t="s">
        <v>41</v>
      </c>
      <c r="AG6853" t="s">
        <v>42</v>
      </c>
      <c r="AH6853" t="s">
        <v>28</v>
      </c>
      <c r="AI6853">
        <v>5.0519552000000001</v>
      </c>
      <c r="AJ6853">
        <v>-3.3769024000000001</v>
      </c>
    </row>
    <row r="6854" spans="1:36" x14ac:dyDescent="0.3">
      <c r="A6854">
        <v>6631</v>
      </c>
      <c r="B6854" t="s">
        <v>27</v>
      </c>
      <c r="C6854" t="s">
        <v>28</v>
      </c>
      <c r="D6854" t="s">
        <v>29</v>
      </c>
      <c r="E6854" t="s">
        <v>30</v>
      </c>
      <c r="F6854" t="s">
        <v>31</v>
      </c>
      <c r="G6854" t="s">
        <v>203</v>
      </c>
      <c r="H6854" t="s">
        <v>204</v>
      </c>
      <c r="I6854" s="4" t="s">
        <v>506</v>
      </c>
      <c r="J6854" s="1">
        <f>((((bot_orders[[#This Row],[cTime]]/ 1000)+3*3600) / 86400) + DATE(1970,1,1))</f>
        <v>45783.449621944441</v>
      </c>
      <c r="K6854" s="4" t="s">
        <v>507</v>
      </c>
      <c r="L6854" s="1">
        <f>((((bot_orders[[#This Row],[uTime]]/ 1000)+3*3600) / 86400) + DATE(1970,1,1))</f>
        <v>45783.493866261575</v>
      </c>
      <c r="M6854" t="s">
        <v>34</v>
      </c>
      <c r="N6854" t="s">
        <v>28</v>
      </c>
      <c r="O6854" t="s">
        <v>35</v>
      </c>
      <c r="P6854">
        <v>5.0510000000000002</v>
      </c>
      <c r="Q6854" t="s">
        <v>36</v>
      </c>
      <c r="R6854" t="s">
        <v>37</v>
      </c>
      <c r="S6854">
        <v>0.66180000000000005</v>
      </c>
      <c r="T6854">
        <v>0.66180000000000005</v>
      </c>
      <c r="U6854">
        <v>5.0510000000000002</v>
      </c>
      <c r="V6854">
        <v>-2.6742013999999999E-3</v>
      </c>
      <c r="W6854" t="s">
        <v>38</v>
      </c>
      <c r="X6854" s="4">
        <f>IF(bot_orders[[#This Row],[side]]="sell", bot_orders[[#This Row],[accFillSz]]*bot_orders[[#This Row],[avgPx]] + bot_orders[[#This Row],[fee]], -bot_orders[[#This Row],[accFillSz]]*bot_orders[[#This Row],[avgPx]])</f>
        <v>3.3400775986000002</v>
      </c>
      <c r="Y6854" s="4">
        <f>IF(bot_orders[[#This Row],[side]]="buy", bot_orders[[#This Row],[accFillSz]] + bot_orders[[#This Row],[fee]], -bot_orders[[#This Row],[accFillSz]])</f>
        <v>-5.0510000000000002</v>
      </c>
      <c r="Z6854" s="4">
        <f>IF(bot_orders[[#This Row],[side]]="sell",bot_orders[[#This Row],[accFillSz]]*bot_orders[[#This Row],[avgPx]]+bot_orders[[#This Row],[fee]], 0)</f>
        <v>3.3400775986000002</v>
      </c>
      <c r="AA6854" s="4">
        <f>IF(bot_orders[[#This Row],[side]]="sell",-bot_orders[[#This Row],[accFillSz]],bot_orders[[#This Row],[accFillSz]]+bot_orders[[#This Row],[fee]])</f>
        <v>-5.0510000000000002</v>
      </c>
      <c r="AB6854">
        <v>0</v>
      </c>
      <c r="AC6854" t="s">
        <v>39</v>
      </c>
      <c r="AD6854">
        <v>0</v>
      </c>
      <c r="AE6854" t="s">
        <v>40</v>
      </c>
      <c r="AF6854" t="s">
        <v>41</v>
      </c>
      <c r="AG6854" t="s">
        <v>42</v>
      </c>
      <c r="AH6854" t="s">
        <v>28</v>
      </c>
      <c r="AI6854">
        <v>-5.0510000000000002</v>
      </c>
      <c r="AJ6854">
        <v>3.3400775999999999</v>
      </c>
    </row>
    <row r="6855" spans="1:36" x14ac:dyDescent="0.3">
      <c r="A6855">
        <v>6632</v>
      </c>
      <c r="B6855" t="s">
        <v>27</v>
      </c>
      <c r="C6855" t="s">
        <v>28</v>
      </c>
      <c r="D6855" t="s">
        <v>29</v>
      </c>
      <c r="E6855" t="s">
        <v>30</v>
      </c>
      <c r="F6855" t="s">
        <v>31</v>
      </c>
      <c r="G6855" t="s">
        <v>205</v>
      </c>
      <c r="H6855" t="s">
        <v>206</v>
      </c>
      <c r="I6855" s="4" t="s">
        <v>508</v>
      </c>
      <c r="J6855" s="1">
        <f>((((bot_orders[[#This Row],[cTime]]/ 1000)+3*3600) / 86400) + DATE(1970,1,1))</f>
        <v>45783.449812210645</v>
      </c>
      <c r="K6855" s="4" t="s">
        <v>509</v>
      </c>
      <c r="L6855" s="1">
        <f>((((bot_orders[[#This Row],[uTime]]/ 1000)+3*3600) / 86400) + DATE(1970,1,1))</f>
        <v>45783.49351753472</v>
      </c>
      <c r="M6855" t="s">
        <v>34</v>
      </c>
      <c r="N6855" t="s">
        <v>28</v>
      </c>
      <c r="O6855" t="s">
        <v>35</v>
      </c>
      <c r="P6855">
        <v>5.0510000000000002</v>
      </c>
      <c r="Q6855" t="s">
        <v>36</v>
      </c>
      <c r="R6855" t="s">
        <v>37</v>
      </c>
      <c r="S6855">
        <v>0.65980000000000005</v>
      </c>
      <c r="T6855">
        <v>0.65980000000000005</v>
      </c>
      <c r="U6855">
        <v>5.0510000000000002</v>
      </c>
      <c r="V6855">
        <v>-2.6661198000000001E-3</v>
      </c>
      <c r="W6855" t="s">
        <v>38</v>
      </c>
      <c r="X6855" s="4">
        <f>IF(bot_orders[[#This Row],[side]]="sell", bot_orders[[#This Row],[accFillSz]]*bot_orders[[#This Row],[avgPx]] + bot_orders[[#This Row],[fee]], -bot_orders[[#This Row],[accFillSz]]*bot_orders[[#This Row],[avgPx]])</f>
        <v>3.3299836802000002</v>
      </c>
      <c r="Y6855" s="4">
        <f>IF(bot_orders[[#This Row],[side]]="buy", bot_orders[[#This Row],[accFillSz]] + bot_orders[[#This Row],[fee]], -bot_orders[[#This Row],[accFillSz]])</f>
        <v>-5.0510000000000002</v>
      </c>
      <c r="Z6855" s="4">
        <f>IF(bot_orders[[#This Row],[side]]="sell",bot_orders[[#This Row],[accFillSz]]*bot_orders[[#This Row],[avgPx]]+bot_orders[[#This Row],[fee]], 0)</f>
        <v>3.3299836802000002</v>
      </c>
      <c r="AA6855" s="4">
        <f>IF(bot_orders[[#This Row],[side]]="sell",-bot_orders[[#This Row],[accFillSz]],bot_orders[[#This Row],[accFillSz]]+bot_orders[[#This Row],[fee]])</f>
        <v>-5.0510000000000002</v>
      </c>
      <c r="AB6855">
        <v>0</v>
      </c>
      <c r="AC6855" t="s">
        <v>39</v>
      </c>
      <c r="AD6855">
        <v>0</v>
      </c>
      <c r="AE6855" t="s">
        <v>40</v>
      </c>
      <c r="AF6855" t="s">
        <v>41</v>
      </c>
      <c r="AG6855" t="s">
        <v>42</v>
      </c>
      <c r="AH6855" t="s">
        <v>28</v>
      </c>
      <c r="AI6855">
        <v>-5.0510000000000002</v>
      </c>
      <c r="AJ6855">
        <v>3.3299836799999998</v>
      </c>
    </row>
    <row r="6856" spans="1:36" x14ac:dyDescent="0.3">
      <c r="A6856">
        <v>6633</v>
      </c>
      <c r="B6856" t="s">
        <v>27</v>
      </c>
      <c r="C6856" t="s">
        <v>28</v>
      </c>
      <c r="D6856" t="s">
        <v>29</v>
      </c>
      <c r="E6856" t="s">
        <v>30</v>
      </c>
      <c r="F6856" t="s">
        <v>31</v>
      </c>
      <c r="G6856" t="s">
        <v>170</v>
      </c>
      <c r="H6856" t="s">
        <v>207</v>
      </c>
      <c r="I6856" s="4" t="s">
        <v>510</v>
      </c>
      <c r="J6856" s="1">
        <f>((((bot_orders[[#This Row],[cTime]]/ 1000)+3*3600) / 86400) + DATE(1970,1,1))</f>
        <v>45783.45491266204</v>
      </c>
      <c r="K6856" s="4" t="s">
        <v>511</v>
      </c>
      <c r="L6856" s="1">
        <f>((((bot_orders[[#This Row],[uTime]]/ 1000)+3*3600) / 86400) + DATE(1970,1,1))</f>
        <v>45783.489283194445</v>
      </c>
      <c r="M6856" t="s">
        <v>34</v>
      </c>
      <c r="N6856" t="s">
        <v>28</v>
      </c>
      <c r="O6856" t="s">
        <v>35</v>
      </c>
      <c r="P6856">
        <v>5.0510000000000002</v>
      </c>
      <c r="Q6856" t="s">
        <v>36</v>
      </c>
      <c r="R6856" t="s">
        <v>37</v>
      </c>
      <c r="S6856">
        <v>0.65780000000000005</v>
      </c>
      <c r="T6856">
        <v>0.65780000000000005</v>
      </c>
      <c r="U6856">
        <v>5.0510000000000002</v>
      </c>
      <c r="V6856">
        <v>-2.6580381999999998E-3</v>
      </c>
      <c r="W6856" t="s">
        <v>38</v>
      </c>
      <c r="X6856" s="4">
        <f>IF(bot_orders[[#This Row],[side]]="sell", bot_orders[[#This Row],[accFillSz]]*bot_orders[[#This Row],[avgPx]] + bot_orders[[#This Row],[fee]], -bot_orders[[#This Row],[accFillSz]]*bot_orders[[#This Row],[avgPx]])</f>
        <v>3.3198897618000003</v>
      </c>
      <c r="Y6856" s="4">
        <f>IF(bot_orders[[#This Row],[side]]="buy", bot_orders[[#This Row],[accFillSz]] + bot_orders[[#This Row],[fee]], -bot_orders[[#This Row],[accFillSz]])</f>
        <v>-5.0510000000000002</v>
      </c>
      <c r="Z6856" s="4">
        <f>IF(bot_orders[[#This Row],[side]]="sell",bot_orders[[#This Row],[accFillSz]]*bot_orders[[#This Row],[avgPx]]+bot_orders[[#This Row],[fee]], 0)</f>
        <v>3.3198897618000003</v>
      </c>
      <c r="AA6856" s="4">
        <f>IF(bot_orders[[#This Row],[side]]="sell",-bot_orders[[#This Row],[accFillSz]],bot_orders[[#This Row],[accFillSz]]+bot_orders[[#This Row],[fee]])</f>
        <v>-5.0510000000000002</v>
      </c>
      <c r="AB6856">
        <v>0</v>
      </c>
      <c r="AC6856" t="s">
        <v>39</v>
      </c>
      <c r="AD6856">
        <v>0</v>
      </c>
      <c r="AE6856" t="s">
        <v>40</v>
      </c>
      <c r="AF6856" t="s">
        <v>41</v>
      </c>
      <c r="AG6856" t="s">
        <v>42</v>
      </c>
      <c r="AH6856" t="s">
        <v>28</v>
      </c>
      <c r="AI6856">
        <v>-5.0510000000000002</v>
      </c>
      <c r="AJ6856">
        <v>3.3198897600000001</v>
      </c>
    </row>
    <row r="6857" spans="1:36" x14ac:dyDescent="0.3">
      <c r="A6857">
        <v>6634</v>
      </c>
      <c r="B6857" t="s">
        <v>27</v>
      </c>
      <c r="C6857" t="s">
        <v>28</v>
      </c>
      <c r="D6857" t="s">
        <v>29</v>
      </c>
      <c r="E6857" t="s">
        <v>30</v>
      </c>
      <c r="F6857" t="s">
        <v>31</v>
      </c>
      <c r="G6857" t="s">
        <v>168</v>
      </c>
      <c r="H6857" t="s">
        <v>208</v>
      </c>
      <c r="I6857" s="4" t="s">
        <v>512</v>
      </c>
      <c r="J6857" s="1">
        <f>((((bot_orders[[#This Row],[cTime]]/ 1000)+3*3600) / 86400) + DATE(1970,1,1))</f>
        <v>45783.460147141202</v>
      </c>
      <c r="K6857" s="4" t="s">
        <v>513</v>
      </c>
      <c r="L6857" s="1">
        <f>((((bot_orders[[#This Row],[uTime]]/ 1000)+3*3600) / 86400) + DATE(1970,1,1))</f>
        <v>45783.485645995373</v>
      </c>
      <c r="M6857" t="s">
        <v>34</v>
      </c>
      <c r="N6857" t="s">
        <v>28</v>
      </c>
      <c r="O6857" t="s">
        <v>35</v>
      </c>
      <c r="P6857">
        <v>5.0510000000000002</v>
      </c>
      <c r="Q6857" t="s">
        <v>36</v>
      </c>
      <c r="R6857" t="s">
        <v>37</v>
      </c>
      <c r="S6857">
        <v>0.65580000000000005</v>
      </c>
      <c r="T6857">
        <v>0.65580000000000005</v>
      </c>
      <c r="U6857">
        <v>5.0510000000000002</v>
      </c>
      <c r="V6857">
        <v>-2.6499566E-3</v>
      </c>
      <c r="W6857" t="s">
        <v>38</v>
      </c>
      <c r="X6857" s="4">
        <f>IF(bot_orders[[#This Row],[side]]="sell", bot_orders[[#This Row],[accFillSz]]*bot_orders[[#This Row],[avgPx]] + bot_orders[[#This Row],[fee]], -bot_orders[[#This Row],[accFillSz]]*bot_orders[[#This Row],[avgPx]])</f>
        <v>3.3097958434000003</v>
      </c>
      <c r="Y6857" s="4">
        <f>IF(bot_orders[[#This Row],[side]]="buy", bot_orders[[#This Row],[accFillSz]] + bot_orders[[#This Row],[fee]], -bot_orders[[#This Row],[accFillSz]])</f>
        <v>-5.0510000000000002</v>
      </c>
      <c r="Z6857" s="4">
        <f>IF(bot_orders[[#This Row],[side]]="sell",bot_orders[[#This Row],[accFillSz]]*bot_orders[[#This Row],[avgPx]]+bot_orders[[#This Row],[fee]], 0)</f>
        <v>3.3097958434000003</v>
      </c>
      <c r="AA6857" s="4">
        <f>IF(bot_orders[[#This Row],[side]]="sell",-bot_orders[[#This Row],[accFillSz]],bot_orders[[#This Row],[accFillSz]]+bot_orders[[#This Row],[fee]])</f>
        <v>-5.0510000000000002</v>
      </c>
      <c r="AB6857">
        <v>0</v>
      </c>
      <c r="AC6857" t="s">
        <v>39</v>
      </c>
      <c r="AD6857">
        <v>0</v>
      </c>
      <c r="AE6857" t="s">
        <v>40</v>
      </c>
      <c r="AF6857" t="s">
        <v>41</v>
      </c>
      <c r="AG6857" t="s">
        <v>42</v>
      </c>
      <c r="AH6857" t="s">
        <v>28</v>
      </c>
      <c r="AI6857">
        <v>-5.0510000000000002</v>
      </c>
      <c r="AJ6857">
        <v>3.30979584</v>
      </c>
    </row>
    <row r="6858" spans="1:36" x14ac:dyDescent="0.3">
      <c r="A6858">
        <v>6635</v>
      </c>
      <c r="B6858" t="s">
        <v>27</v>
      </c>
      <c r="C6858" t="s">
        <v>28</v>
      </c>
      <c r="D6858" t="s">
        <v>29</v>
      </c>
      <c r="E6858" t="s">
        <v>30</v>
      </c>
      <c r="F6858" t="s">
        <v>31</v>
      </c>
      <c r="G6858" t="s">
        <v>163</v>
      </c>
      <c r="H6858" t="s">
        <v>209</v>
      </c>
      <c r="I6858" s="4" t="s">
        <v>514</v>
      </c>
      <c r="J6858" s="1">
        <f>((((bot_orders[[#This Row],[cTime]]/ 1000)+3*3600) / 86400) + DATE(1970,1,1))</f>
        <v>45783.46361126157</v>
      </c>
      <c r="K6858" s="4" t="s">
        <v>515</v>
      </c>
      <c r="L6858" s="1">
        <f>((((bot_orders[[#This Row],[uTime]]/ 1000)+3*3600) / 86400) + DATE(1970,1,1))</f>
        <v>45783.483506145829</v>
      </c>
      <c r="M6858" t="s">
        <v>34</v>
      </c>
      <c r="N6858" t="s">
        <v>28</v>
      </c>
      <c r="O6858" t="s">
        <v>35</v>
      </c>
      <c r="P6858">
        <v>5.0510000000000002</v>
      </c>
      <c r="Q6858" t="s">
        <v>36</v>
      </c>
      <c r="R6858" t="s">
        <v>37</v>
      </c>
      <c r="S6858">
        <v>0.65380000000000005</v>
      </c>
      <c r="T6858">
        <v>0.65380000000000005</v>
      </c>
      <c r="U6858">
        <v>5.0510000000000002</v>
      </c>
      <c r="V6858">
        <v>-2.6418750000000001E-3</v>
      </c>
      <c r="W6858" t="s">
        <v>38</v>
      </c>
      <c r="X6858" s="4">
        <f>IF(bot_orders[[#This Row],[side]]="sell", bot_orders[[#This Row],[accFillSz]]*bot_orders[[#This Row],[avgPx]] + bot_orders[[#This Row],[fee]], -bot_orders[[#This Row],[accFillSz]]*bot_orders[[#This Row],[avgPx]])</f>
        <v>3.2997019250000004</v>
      </c>
      <c r="Y6858" s="4">
        <f>IF(bot_orders[[#This Row],[side]]="buy", bot_orders[[#This Row],[accFillSz]] + bot_orders[[#This Row],[fee]], -bot_orders[[#This Row],[accFillSz]])</f>
        <v>-5.0510000000000002</v>
      </c>
      <c r="Z6858" s="4">
        <f>IF(bot_orders[[#This Row],[side]]="sell",bot_orders[[#This Row],[accFillSz]]*bot_orders[[#This Row],[avgPx]]+bot_orders[[#This Row],[fee]], 0)</f>
        <v>3.2997019250000004</v>
      </c>
      <c r="AA6858" s="4">
        <f>IF(bot_orders[[#This Row],[side]]="sell",-bot_orders[[#This Row],[accFillSz]],bot_orders[[#This Row],[accFillSz]]+bot_orders[[#This Row],[fee]])</f>
        <v>-5.0510000000000002</v>
      </c>
      <c r="AB6858">
        <v>0</v>
      </c>
      <c r="AC6858" t="s">
        <v>39</v>
      </c>
      <c r="AD6858">
        <v>0</v>
      </c>
      <c r="AE6858" t="s">
        <v>40</v>
      </c>
      <c r="AF6858" t="s">
        <v>41</v>
      </c>
      <c r="AG6858" t="s">
        <v>42</v>
      </c>
      <c r="AH6858" t="s">
        <v>28</v>
      </c>
      <c r="AI6858">
        <v>-5.0510000000000002</v>
      </c>
      <c r="AJ6858">
        <v>3.2997019299999999</v>
      </c>
    </row>
    <row r="6859" spans="1:36" x14ac:dyDescent="0.3">
      <c r="A6859">
        <v>6636</v>
      </c>
      <c r="B6859" t="s">
        <v>27</v>
      </c>
      <c r="C6859" t="s">
        <v>28</v>
      </c>
      <c r="D6859" t="s">
        <v>29</v>
      </c>
      <c r="E6859" t="s">
        <v>30</v>
      </c>
      <c r="F6859" t="s">
        <v>31</v>
      </c>
      <c r="G6859" t="s">
        <v>60</v>
      </c>
      <c r="H6859" t="s">
        <v>210</v>
      </c>
      <c r="I6859" s="4" t="s">
        <v>516</v>
      </c>
      <c r="J6859" s="1">
        <f>((((bot_orders[[#This Row],[cTime]]/ 1000)+3*3600) / 86400) + DATE(1970,1,1))</f>
        <v>45783.470008032411</v>
      </c>
      <c r="K6859" s="4" t="s">
        <v>517</v>
      </c>
      <c r="L6859" s="1">
        <f>((((bot_orders[[#This Row],[uTime]]/ 1000)+3*3600) / 86400) + DATE(1970,1,1))</f>
        <v>45783.480792303235</v>
      </c>
      <c r="M6859" t="s">
        <v>34</v>
      </c>
      <c r="N6859" t="s">
        <v>28</v>
      </c>
      <c r="O6859" t="s">
        <v>35</v>
      </c>
      <c r="P6859">
        <v>5.0510000000000002</v>
      </c>
      <c r="Q6859" t="s">
        <v>36</v>
      </c>
      <c r="R6859" t="s">
        <v>37</v>
      </c>
      <c r="S6859">
        <v>0.65180000000000005</v>
      </c>
      <c r="T6859">
        <v>0.65180000000000005</v>
      </c>
      <c r="U6859">
        <v>5.0510000000000002</v>
      </c>
      <c r="V6859">
        <v>-2.6337933999999999E-3</v>
      </c>
      <c r="W6859" t="s">
        <v>38</v>
      </c>
      <c r="X6859" s="4">
        <f>IF(bot_orders[[#This Row],[side]]="sell", bot_orders[[#This Row],[accFillSz]]*bot_orders[[#This Row],[avgPx]] + bot_orders[[#This Row],[fee]], -bot_orders[[#This Row],[accFillSz]]*bot_orders[[#This Row],[avgPx]])</f>
        <v>3.2896080066000004</v>
      </c>
      <c r="Y6859" s="4">
        <f>IF(bot_orders[[#This Row],[side]]="buy", bot_orders[[#This Row],[accFillSz]] + bot_orders[[#This Row],[fee]], -bot_orders[[#This Row],[accFillSz]])</f>
        <v>-5.0510000000000002</v>
      </c>
      <c r="Z6859" s="4">
        <f>IF(bot_orders[[#This Row],[side]]="sell",bot_orders[[#This Row],[accFillSz]]*bot_orders[[#This Row],[avgPx]]+bot_orders[[#This Row],[fee]], 0)</f>
        <v>3.2896080066000004</v>
      </c>
      <c r="AA6859" s="4">
        <f>IF(bot_orders[[#This Row],[side]]="sell",-bot_orders[[#This Row],[accFillSz]],bot_orders[[#This Row],[accFillSz]]+bot_orders[[#This Row],[fee]])</f>
        <v>-5.0510000000000002</v>
      </c>
      <c r="AB6859">
        <v>0</v>
      </c>
      <c r="AC6859" t="s">
        <v>39</v>
      </c>
      <c r="AD6859">
        <v>0</v>
      </c>
      <c r="AE6859" t="s">
        <v>40</v>
      </c>
      <c r="AF6859" t="s">
        <v>41</v>
      </c>
      <c r="AG6859" t="s">
        <v>42</v>
      </c>
      <c r="AH6859" t="s">
        <v>28</v>
      </c>
      <c r="AI6859">
        <v>-5.0510000000000002</v>
      </c>
      <c r="AJ6859">
        <v>3.2896080099999998</v>
      </c>
    </row>
    <row r="6860" spans="1:36" x14ac:dyDescent="0.3">
      <c r="A6860">
        <v>6637</v>
      </c>
      <c r="B6860" t="s">
        <v>27</v>
      </c>
      <c r="C6860" t="s">
        <v>28</v>
      </c>
      <c r="D6860" t="s">
        <v>29</v>
      </c>
      <c r="E6860" t="s">
        <v>30</v>
      </c>
      <c r="F6860" t="s">
        <v>31</v>
      </c>
      <c r="G6860" t="s">
        <v>58</v>
      </c>
      <c r="H6860" t="s">
        <v>211</v>
      </c>
      <c r="I6860" s="4" t="s">
        <v>518</v>
      </c>
      <c r="J6860" s="1">
        <f>((((bot_orders[[#This Row],[cTime]]/ 1000)+3*3600) / 86400) + DATE(1970,1,1))</f>
        <v>45783.47230425926</v>
      </c>
      <c r="K6860" s="4" t="s">
        <v>519</v>
      </c>
      <c r="L6860" s="1">
        <f>((((bot_orders[[#This Row],[uTime]]/ 1000)+3*3600) / 86400) + DATE(1970,1,1))</f>
        <v>45783.479941296297</v>
      </c>
      <c r="M6860" t="s">
        <v>34</v>
      </c>
      <c r="N6860" t="s">
        <v>28</v>
      </c>
      <c r="O6860" t="s">
        <v>35</v>
      </c>
      <c r="P6860">
        <v>5.0510000000000002</v>
      </c>
      <c r="Q6860" t="s">
        <v>36</v>
      </c>
      <c r="R6860" t="s">
        <v>37</v>
      </c>
      <c r="S6860">
        <v>0.64980000000000004</v>
      </c>
      <c r="T6860">
        <v>0.64980000000000004</v>
      </c>
      <c r="U6860">
        <v>5.0510000000000002</v>
      </c>
      <c r="V6860">
        <v>-2.6257118E-3</v>
      </c>
      <c r="W6860" t="s">
        <v>38</v>
      </c>
      <c r="X6860" s="4">
        <f>IF(bot_orders[[#This Row],[side]]="sell", bot_orders[[#This Row],[accFillSz]]*bot_orders[[#This Row],[avgPx]] + bot_orders[[#This Row],[fee]], -bot_orders[[#This Row],[accFillSz]]*bot_orders[[#This Row],[avgPx]])</f>
        <v>3.2795140882000005</v>
      </c>
      <c r="Y6860" s="4">
        <f>IF(bot_orders[[#This Row],[side]]="buy", bot_orders[[#This Row],[accFillSz]] + bot_orders[[#This Row],[fee]], -bot_orders[[#This Row],[accFillSz]])</f>
        <v>-5.0510000000000002</v>
      </c>
      <c r="Z6860" s="4">
        <f>IF(bot_orders[[#This Row],[side]]="sell",bot_orders[[#This Row],[accFillSz]]*bot_orders[[#This Row],[avgPx]]+bot_orders[[#This Row],[fee]], 0)</f>
        <v>3.2795140882000005</v>
      </c>
      <c r="AA6860" s="4">
        <f>IF(bot_orders[[#This Row],[side]]="sell",-bot_orders[[#This Row],[accFillSz]],bot_orders[[#This Row],[accFillSz]]+bot_orders[[#This Row],[fee]])</f>
        <v>-5.0510000000000002</v>
      </c>
      <c r="AB6860">
        <v>0</v>
      </c>
      <c r="AC6860" t="s">
        <v>39</v>
      </c>
      <c r="AD6860">
        <v>0</v>
      </c>
      <c r="AE6860" t="s">
        <v>40</v>
      </c>
      <c r="AF6860" t="s">
        <v>41</v>
      </c>
      <c r="AG6860" t="s">
        <v>42</v>
      </c>
      <c r="AH6860" t="s">
        <v>28</v>
      </c>
      <c r="AI6860">
        <v>-5.0510000000000002</v>
      </c>
      <c r="AJ6860">
        <v>3.2795140900000002</v>
      </c>
    </row>
    <row r="6861" spans="1:36" x14ac:dyDescent="0.3">
      <c r="A6861">
        <v>6638</v>
      </c>
      <c r="B6861" t="s">
        <v>27</v>
      </c>
      <c r="C6861" t="s">
        <v>28</v>
      </c>
      <c r="D6861" t="s">
        <v>29</v>
      </c>
      <c r="E6861" t="s">
        <v>30</v>
      </c>
      <c r="F6861" t="s">
        <v>31</v>
      </c>
      <c r="G6861" t="s">
        <v>56</v>
      </c>
      <c r="H6861" t="s">
        <v>212</v>
      </c>
      <c r="I6861" s="4" t="s">
        <v>520</v>
      </c>
      <c r="J6861" s="1">
        <f>((((bot_orders[[#This Row],[cTime]]/ 1000)+3*3600) / 86400) + DATE(1970,1,1))</f>
        <v>45783.474690844909</v>
      </c>
      <c r="K6861" s="4" t="s">
        <v>521</v>
      </c>
      <c r="L6861" s="1">
        <f>((((bot_orders[[#This Row],[uTime]]/ 1000)+3*3600) / 86400) + DATE(1970,1,1))</f>
        <v>45783.47771875</v>
      </c>
      <c r="M6861" t="s">
        <v>34</v>
      </c>
      <c r="N6861" t="s">
        <v>28</v>
      </c>
      <c r="O6861" t="s">
        <v>35</v>
      </c>
      <c r="P6861">
        <v>5.0510000000000002</v>
      </c>
      <c r="Q6861" t="s">
        <v>36</v>
      </c>
      <c r="R6861" t="s">
        <v>37</v>
      </c>
      <c r="S6861">
        <v>0.64780000000000004</v>
      </c>
      <c r="T6861">
        <v>0.64780000000000004</v>
      </c>
      <c r="U6861">
        <v>5.0510000000000002</v>
      </c>
      <c r="V6861">
        <v>-2.6176302000000002E-3</v>
      </c>
      <c r="W6861" t="s">
        <v>38</v>
      </c>
      <c r="X6861" s="4">
        <f>IF(bot_orders[[#This Row],[side]]="sell", bot_orders[[#This Row],[accFillSz]]*bot_orders[[#This Row],[avgPx]] + bot_orders[[#This Row],[fee]], -bot_orders[[#This Row],[accFillSz]]*bot_orders[[#This Row],[avgPx]])</f>
        <v>3.2694201698000001</v>
      </c>
      <c r="Y6861" s="4">
        <f>IF(bot_orders[[#This Row],[side]]="buy", bot_orders[[#This Row],[accFillSz]] + bot_orders[[#This Row],[fee]], -bot_orders[[#This Row],[accFillSz]])</f>
        <v>-5.0510000000000002</v>
      </c>
      <c r="Z6861" s="4">
        <f>IF(bot_orders[[#This Row],[side]]="sell",bot_orders[[#This Row],[accFillSz]]*bot_orders[[#This Row],[avgPx]]+bot_orders[[#This Row],[fee]], 0)</f>
        <v>3.2694201698000001</v>
      </c>
      <c r="AA6861" s="4">
        <f>IF(bot_orders[[#This Row],[side]]="sell",-bot_orders[[#This Row],[accFillSz]],bot_orders[[#This Row],[accFillSz]]+bot_orders[[#This Row],[fee]])</f>
        <v>-5.0510000000000002</v>
      </c>
      <c r="AB6861">
        <v>0</v>
      </c>
      <c r="AC6861" t="s">
        <v>39</v>
      </c>
      <c r="AD6861">
        <v>0</v>
      </c>
      <c r="AE6861" t="s">
        <v>40</v>
      </c>
      <c r="AF6861" t="s">
        <v>41</v>
      </c>
      <c r="AG6861" t="s">
        <v>42</v>
      </c>
      <c r="AH6861" t="s">
        <v>28</v>
      </c>
      <c r="AI6861">
        <v>-5.0510000000000002</v>
      </c>
      <c r="AJ6861">
        <v>3.2694201700000001</v>
      </c>
    </row>
    <row r="6862" spans="1:36" x14ac:dyDescent="0.3">
      <c r="A6862">
        <v>6639</v>
      </c>
      <c r="B6862" t="s">
        <v>27</v>
      </c>
      <c r="C6862" t="s">
        <v>28</v>
      </c>
      <c r="D6862" t="s">
        <v>29</v>
      </c>
      <c r="E6862" t="s">
        <v>30</v>
      </c>
      <c r="F6862" t="s">
        <v>31</v>
      </c>
      <c r="G6862" t="s">
        <v>213</v>
      </c>
      <c r="H6862" t="s">
        <v>214</v>
      </c>
      <c r="I6862" s="4" t="s">
        <v>522</v>
      </c>
      <c r="J6862" s="1">
        <f>((((bot_orders[[#This Row],[cTime]]/ 1000)+3*3600) / 86400) + DATE(1970,1,1))</f>
        <v>45783.477718773152</v>
      </c>
      <c r="K6862" s="4" t="s">
        <v>523</v>
      </c>
      <c r="L6862" s="1">
        <f>((((bot_orders[[#This Row],[uTime]]/ 1000)+3*3600) / 86400) + DATE(1970,1,1))</f>
        <v>45783.570444525467</v>
      </c>
      <c r="M6862" t="s">
        <v>34</v>
      </c>
      <c r="N6862" t="s">
        <v>28</v>
      </c>
      <c r="O6862" t="s">
        <v>35</v>
      </c>
      <c r="P6862">
        <v>5.056</v>
      </c>
      <c r="Q6862" t="s">
        <v>36</v>
      </c>
      <c r="R6862" t="s">
        <v>55</v>
      </c>
      <c r="S6862">
        <v>0.64580000000000004</v>
      </c>
      <c r="T6862">
        <v>0.64580000000000004</v>
      </c>
      <c r="U6862">
        <v>5.056</v>
      </c>
      <c r="V6862">
        <v>-4.0448000000000003E-3</v>
      </c>
      <c r="W6862" t="s">
        <v>39</v>
      </c>
      <c r="X6862" s="4">
        <f>IF(bot_orders[[#This Row],[side]]="sell", bot_orders[[#This Row],[accFillSz]]*bot_orders[[#This Row],[avgPx]] + bot_orders[[#This Row],[fee]], -bot_orders[[#This Row],[accFillSz]]*bot_orders[[#This Row],[avgPx]])</f>
        <v>-3.2651648000000004</v>
      </c>
      <c r="Y6862" s="4">
        <f>IF(bot_orders[[#This Row],[side]]="buy", bot_orders[[#This Row],[accFillSz]] + bot_orders[[#This Row],[fee]], -bot_orders[[#This Row],[accFillSz]])</f>
        <v>5.0519552000000001</v>
      </c>
      <c r="Z6862" s="4">
        <f>IF(bot_orders[[#This Row],[side]]="sell",bot_orders[[#This Row],[accFillSz]]*bot_orders[[#This Row],[avgPx]]+bot_orders[[#This Row],[fee]], 0)</f>
        <v>0</v>
      </c>
      <c r="AA6862" s="4">
        <f>IF(bot_orders[[#This Row],[side]]="sell",-bot_orders[[#This Row],[accFillSz]],bot_orders[[#This Row],[accFillSz]]+bot_orders[[#This Row],[fee]])</f>
        <v>5.0519552000000001</v>
      </c>
      <c r="AB6862">
        <v>0</v>
      </c>
      <c r="AC6862" t="s">
        <v>38</v>
      </c>
      <c r="AD6862">
        <v>0</v>
      </c>
      <c r="AE6862" t="s">
        <v>40</v>
      </c>
      <c r="AF6862" t="s">
        <v>41</v>
      </c>
      <c r="AG6862" t="s">
        <v>42</v>
      </c>
      <c r="AH6862" t="s">
        <v>28</v>
      </c>
      <c r="AI6862">
        <v>5.0519552000000001</v>
      </c>
      <c r="AJ6862">
        <v>-3.2651648</v>
      </c>
    </row>
    <row r="6863" spans="1:36" x14ac:dyDescent="0.3">
      <c r="A6863">
        <v>6640</v>
      </c>
      <c r="B6863" t="s">
        <v>27</v>
      </c>
      <c r="C6863" t="s">
        <v>28</v>
      </c>
      <c r="D6863" t="s">
        <v>29</v>
      </c>
      <c r="E6863" t="s">
        <v>30</v>
      </c>
      <c r="F6863" t="s">
        <v>31</v>
      </c>
      <c r="G6863" t="s">
        <v>215</v>
      </c>
      <c r="H6863" t="s">
        <v>216</v>
      </c>
      <c r="I6863" s="4" t="s">
        <v>524</v>
      </c>
      <c r="J6863" s="1">
        <f>((((bot_orders[[#This Row],[cTime]]/ 1000)+3*3600) / 86400) + DATE(1970,1,1))</f>
        <v>45783.479941319441</v>
      </c>
      <c r="K6863" s="4" t="s">
        <v>525</v>
      </c>
      <c r="L6863" s="1">
        <f>((((bot_orders[[#This Row],[uTime]]/ 1000)+3*3600) / 86400) + DATE(1970,1,1))</f>
        <v>45783.569079918983</v>
      </c>
      <c r="M6863" t="s">
        <v>34</v>
      </c>
      <c r="N6863" t="s">
        <v>28</v>
      </c>
      <c r="O6863" t="s">
        <v>35</v>
      </c>
      <c r="P6863">
        <v>5.056</v>
      </c>
      <c r="Q6863" t="s">
        <v>36</v>
      </c>
      <c r="R6863" t="s">
        <v>55</v>
      </c>
      <c r="S6863">
        <v>0.64780000000000004</v>
      </c>
      <c r="T6863">
        <v>0.64780000000000004</v>
      </c>
      <c r="U6863">
        <v>5.056</v>
      </c>
      <c r="V6863">
        <v>-4.0448000000000003E-3</v>
      </c>
      <c r="W6863" t="s">
        <v>39</v>
      </c>
      <c r="X6863" s="4">
        <f>IF(bot_orders[[#This Row],[side]]="sell", bot_orders[[#This Row],[accFillSz]]*bot_orders[[#This Row],[avgPx]] + bot_orders[[#This Row],[fee]], -bot_orders[[#This Row],[accFillSz]]*bot_orders[[#This Row],[avgPx]])</f>
        <v>-3.2752768000000003</v>
      </c>
      <c r="Y6863" s="4">
        <f>IF(bot_orders[[#This Row],[side]]="buy", bot_orders[[#This Row],[accFillSz]] + bot_orders[[#This Row],[fee]], -bot_orders[[#This Row],[accFillSz]])</f>
        <v>5.0519552000000001</v>
      </c>
      <c r="Z6863" s="4">
        <f>IF(bot_orders[[#This Row],[side]]="sell",bot_orders[[#This Row],[accFillSz]]*bot_orders[[#This Row],[avgPx]]+bot_orders[[#This Row],[fee]], 0)</f>
        <v>0</v>
      </c>
      <c r="AA6863" s="4">
        <f>IF(bot_orders[[#This Row],[side]]="sell",-bot_orders[[#This Row],[accFillSz]],bot_orders[[#This Row],[accFillSz]]+bot_orders[[#This Row],[fee]])</f>
        <v>5.0519552000000001</v>
      </c>
      <c r="AB6863">
        <v>0</v>
      </c>
      <c r="AC6863" t="s">
        <v>38</v>
      </c>
      <c r="AD6863">
        <v>0</v>
      </c>
      <c r="AE6863" t="s">
        <v>40</v>
      </c>
      <c r="AF6863" t="s">
        <v>41</v>
      </c>
      <c r="AG6863" t="s">
        <v>42</v>
      </c>
      <c r="AH6863" t="s">
        <v>28</v>
      </c>
      <c r="AI6863">
        <v>5.0519552000000001</v>
      </c>
      <c r="AJ6863">
        <v>-3.2752767999999999</v>
      </c>
    </row>
    <row r="6864" spans="1:36" x14ac:dyDescent="0.3">
      <c r="A6864">
        <v>6641</v>
      </c>
      <c r="B6864" t="s">
        <v>27</v>
      </c>
      <c r="C6864" t="s">
        <v>28</v>
      </c>
      <c r="D6864" t="s">
        <v>29</v>
      </c>
      <c r="E6864" t="s">
        <v>30</v>
      </c>
      <c r="F6864" t="s">
        <v>31</v>
      </c>
      <c r="G6864" t="s">
        <v>217</v>
      </c>
      <c r="H6864" t="s">
        <v>218</v>
      </c>
      <c r="I6864" s="4" t="s">
        <v>526</v>
      </c>
      <c r="J6864" s="1">
        <f>((((bot_orders[[#This Row],[cTime]]/ 1000)+3*3600) / 86400) + DATE(1970,1,1))</f>
        <v>45783.480792326387</v>
      </c>
      <c r="K6864" s="4" t="s">
        <v>527</v>
      </c>
      <c r="L6864" s="1">
        <f>((((bot_orders[[#This Row],[uTime]]/ 1000)+3*3600) / 86400) + DATE(1970,1,1))</f>
        <v>45783.563085173606</v>
      </c>
      <c r="M6864" t="s">
        <v>34</v>
      </c>
      <c r="N6864" t="s">
        <v>28</v>
      </c>
      <c r="O6864" t="s">
        <v>35</v>
      </c>
      <c r="P6864">
        <v>5.056</v>
      </c>
      <c r="Q6864" t="s">
        <v>36</v>
      </c>
      <c r="R6864" t="s">
        <v>55</v>
      </c>
      <c r="S6864">
        <v>0.64980000000000004</v>
      </c>
      <c r="T6864">
        <v>0.64980000000000004</v>
      </c>
      <c r="U6864">
        <v>5.056</v>
      </c>
      <c r="V6864">
        <v>-4.0448000000000003E-3</v>
      </c>
      <c r="W6864" t="s">
        <v>39</v>
      </c>
      <c r="X6864" s="4">
        <f>IF(bot_orders[[#This Row],[side]]="sell", bot_orders[[#This Row],[accFillSz]]*bot_orders[[#This Row],[avgPx]] + bot_orders[[#This Row],[fee]], -bot_orders[[#This Row],[accFillSz]]*bot_orders[[#This Row],[avgPx]])</f>
        <v>-3.2853888000000002</v>
      </c>
      <c r="Y6864" s="4">
        <f>IF(bot_orders[[#This Row],[side]]="buy", bot_orders[[#This Row],[accFillSz]] + bot_orders[[#This Row],[fee]], -bot_orders[[#This Row],[accFillSz]])</f>
        <v>5.0519552000000001</v>
      </c>
      <c r="Z6864" s="4">
        <f>IF(bot_orders[[#This Row],[side]]="sell",bot_orders[[#This Row],[accFillSz]]*bot_orders[[#This Row],[avgPx]]+bot_orders[[#This Row],[fee]], 0)</f>
        <v>0</v>
      </c>
      <c r="AA6864" s="4">
        <f>IF(bot_orders[[#This Row],[side]]="sell",-bot_orders[[#This Row],[accFillSz]],bot_orders[[#This Row],[accFillSz]]+bot_orders[[#This Row],[fee]])</f>
        <v>5.0519552000000001</v>
      </c>
      <c r="AB6864">
        <v>0</v>
      </c>
      <c r="AC6864" t="s">
        <v>38</v>
      </c>
      <c r="AD6864">
        <v>0</v>
      </c>
      <c r="AE6864" t="s">
        <v>40</v>
      </c>
      <c r="AF6864" t="s">
        <v>41</v>
      </c>
      <c r="AG6864" t="s">
        <v>42</v>
      </c>
      <c r="AH6864" t="s">
        <v>28</v>
      </c>
      <c r="AI6864">
        <v>5.0519552000000001</v>
      </c>
      <c r="AJ6864">
        <v>-3.2853888000000002</v>
      </c>
    </row>
    <row r="6865" spans="1:36" x14ac:dyDescent="0.3">
      <c r="A6865">
        <v>6642</v>
      </c>
      <c r="B6865" t="s">
        <v>27</v>
      </c>
      <c r="C6865" t="s">
        <v>28</v>
      </c>
      <c r="D6865" t="s">
        <v>29</v>
      </c>
      <c r="E6865" t="s">
        <v>30</v>
      </c>
      <c r="F6865" t="s">
        <v>31</v>
      </c>
      <c r="G6865" t="s">
        <v>219</v>
      </c>
      <c r="H6865" t="s">
        <v>220</v>
      </c>
      <c r="I6865" s="4" t="s">
        <v>528</v>
      </c>
      <c r="J6865" s="1">
        <f>((((bot_orders[[#This Row],[cTime]]/ 1000)+3*3600) / 86400) + DATE(1970,1,1))</f>
        <v>45783.483506157405</v>
      </c>
      <c r="K6865" s="4" t="s">
        <v>529</v>
      </c>
      <c r="L6865" s="1">
        <f>((((bot_orders[[#This Row],[uTime]]/ 1000)+3*3600) / 86400) + DATE(1970,1,1))</f>
        <v>45783.558068854167</v>
      </c>
      <c r="M6865" t="s">
        <v>34</v>
      </c>
      <c r="N6865" t="s">
        <v>28</v>
      </c>
      <c r="O6865" t="s">
        <v>35</v>
      </c>
      <c r="P6865">
        <v>5.056</v>
      </c>
      <c r="Q6865" t="s">
        <v>36</v>
      </c>
      <c r="R6865" t="s">
        <v>55</v>
      </c>
      <c r="S6865">
        <v>0.65180000000000005</v>
      </c>
      <c r="T6865">
        <v>0.65180000000000005</v>
      </c>
      <c r="U6865">
        <v>5.056</v>
      </c>
      <c r="V6865">
        <v>-4.0448000000000003E-3</v>
      </c>
      <c r="W6865" t="s">
        <v>39</v>
      </c>
      <c r="X6865" s="4">
        <f>IF(bot_orders[[#This Row],[side]]="sell", bot_orders[[#This Row],[accFillSz]]*bot_orders[[#This Row],[avgPx]] + bot_orders[[#This Row],[fee]], -bot_orders[[#This Row],[accFillSz]]*bot_orders[[#This Row],[avgPx]])</f>
        <v>-3.2955008000000001</v>
      </c>
      <c r="Y6865" s="4">
        <f>IF(bot_orders[[#This Row],[side]]="buy", bot_orders[[#This Row],[accFillSz]] + bot_orders[[#This Row],[fee]], -bot_orders[[#This Row],[accFillSz]])</f>
        <v>5.0519552000000001</v>
      </c>
      <c r="Z6865" s="4">
        <f>IF(bot_orders[[#This Row],[side]]="sell",bot_orders[[#This Row],[accFillSz]]*bot_orders[[#This Row],[avgPx]]+bot_orders[[#This Row],[fee]], 0)</f>
        <v>0</v>
      </c>
      <c r="AA6865" s="4">
        <f>IF(bot_orders[[#This Row],[side]]="sell",-bot_orders[[#This Row],[accFillSz]],bot_orders[[#This Row],[accFillSz]]+bot_orders[[#This Row],[fee]])</f>
        <v>5.0519552000000001</v>
      </c>
      <c r="AB6865">
        <v>0</v>
      </c>
      <c r="AC6865" t="s">
        <v>38</v>
      </c>
      <c r="AD6865">
        <v>0</v>
      </c>
      <c r="AE6865" t="s">
        <v>40</v>
      </c>
      <c r="AF6865" t="s">
        <v>41</v>
      </c>
      <c r="AG6865" t="s">
        <v>42</v>
      </c>
      <c r="AH6865" t="s">
        <v>28</v>
      </c>
      <c r="AI6865">
        <v>5.0519552000000001</v>
      </c>
      <c r="AJ6865">
        <v>-3.2955008000000001</v>
      </c>
    </row>
    <row r="6866" spans="1:36" x14ac:dyDescent="0.3">
      <c r="A6866">
        <v>6643</v>
      </c>
      <c r="B6866" t="s">
        <v>27</v>
      </c>
      <c r="C6866" t="s">
        <v>28</v>
      </c>
      <c r="D6866" t="s">
        <v>29</v>
      </c>
      <c r="E6866" t="s">
        <v>30</v>
      </c>
      <c r="F6866" t="s">
        <v>31</v>
      </c>
      <c r="G6866" t="s">
        <v>221</v>
      </c>
      <c r="H6866" t="s">
        <v>222</v>
      </c>
      <c r="I6866" s="4" t="s">
        <v>530</v>
      </c>
      <c r="J6866" s="1">
        <f>((((bot_orders[[#This Row],[cTime]]/ 1000)+3*3600) / 86400) + DATE(1970,1,1))</f>
        <v>45783.485646018518</v>
      </c>
      <c r="K6866" s="4" t="s">
        <v>531</v>
      </c>
      <c r="L6866" s="1">
        <f>((((bot_orders[[#This Row],[uTime]]/ 1000)+3*3600) / 86400) + DATE(1970,1,1))</f>
        <v>45783.545861562496</v>
      </c>
      <c r="M6866" t="s">
        <v>34</v>
      </c>
      <c r="N6866" t="s">
        <v>28</v>
      </c>
      <c r="O6866" t="s">
        <v>35</v>
      </c>
      <c r="P6866">
        <v>5.056</v>
      </c>
      <c r="Q6866" t="s">
        <v>36</v>
      </c>
      <c r="R6866" t="s">
        <v>55</v>
      </c>
      <c r="S6866">
        <v>0.65380000000000005</v>
      </c>
      <c r="T6866">
        <v>0.65380000000000005</v>
      </c>
      <c r="U6866">
        <v>5.056</v>
      </c>
      <c r="V6866">
        <v>-4.0448000000000003E-3</v>
      </c>
      <c r="W6866" t="s">
        <v>39</v>
      </c>
      <c r="X6866" s="4">
        <f>IF(bot_orders[[#This Row],[side]]="sell", bot_orders[[#This Row],[accFillSz]]*bot_orders[[#This Row],[avgPx]] + bot_orders[[#This Row],[fee]], -bot_orders[[#This Row],[accFillSz]]*bot_orders[[#This Row],[avgPx]])</f>
        <v>-3.3056128000000005</v>
      </c>
      <c r="Y6866" s="4">
        <f>IF(bot_orders[[#This Row],[side]]="buy", bot_orders[[#This Row],[accFillSz]] + bot_orders[[#This Row],[fee]], -bot_orders[[#This Row],[accFillSz]])</f>
        <v>5.0519552000000001</v>
      </c>
      <c r="Z6866" s="4">
        <f>IF(bot_orders[[#This Row],[side]]="sell",bot_orders[[#This Row],[accFillSz]]*bot_orders[[#This Row],[avgPx]]+bot_orders[[#This Row],[fee]], 0)</f>
        <v>0</v>
      </c>
      <c r="AA6866" s="4">
        <f>IF(bot_orders[[#This Row],[side]]="sell",-bot_orders[[#This Row],[accFillSz]],bot_orders[[#This Row],[accFillSz]]+bot_orders[[#This Row],[fee]])</f>
        <v>5.0519552000000001</v>
      </c>
      <c r="AB6866">
        <v>0</v>
      </c>
      <c r="AC6866" t="s">
        <v>38</v>
      </c>
      <c r="AD6866">
        <v>0</v>
      </c>
      <c r="AE6866" t="s">
        <v>40</v>
      </c>
      <c r="AF6866" t="s">
        <v>41</v>
      </c>
      <c r="AG6866" t="s">
        <v>42</v>
      </c>
      <c r="AH6866" t="s">
        <v>28</v>
      </c>
      <c r="AI6866">
        <v>5.0519552000000001</v>
      </c>
      <c r="AJ6866">
        <v>-3.3056128</v>
      </c>
    </row>
    <row r="6867" spans="1:36" x14ac:dyDescent="0.3">
      <c r="A6867">
        <v>6644</v>
      </c>
      <c r="B6867" t="s">
        <v>27</v>
      </c>
      <c r="C6867" t="s">
        <v>28</v>
      </c>
      <c r="D6867" t="s">
        <v>29</v>
      </c>
      <c r="E6867" t="s">
        <v>30</v>
      </c>
      <c r="F6867" t="s">
        <v>31</v>
      </c>
      <c r="G6867" t="s">
        <v>223</v>
      </c>
      <c r="H6867" t="s">
        <v>224</v>
      </c>
      <c r="I6867" s="4" t="s">
        <v>532</v>
      </c>
      <c r="J6867" s="1">
        <f>((((bot_orders[[#This Row],[cTime]]/ 1000)+3*3600) / 86400) + DATE(1970,1,1))</f>
        <v>45783.48928321759</v>
      </c>
      <c r="K6867" s="4" t="s">
        <v>533</v>
      </c>
      <c r="L6867" s="1">
        <f>((((bot_orders[[#This Row],[uTime]]/ 1000)+3*3600) / 86400) + DATE(1970,1,1))</f>
        <v>45783.517204293981</v>
      </c>
      <c r="M6867" t="s">
        <v>34</v>
      </c>
      <c r="N6867" t="s">
        <v>28</v>
      </c>
      <c r="O6867" t="s">
        <v>35</v>
      </c>
      <c r="P6867">
        <v>5.056</v>
      </c>
      <c r="Q6867" t="s">
        <v>36</v>
      </c>
      <c r="R6867" t="s">
        <v>55</v>
      </c>
      <c r="S6867">
        <v>0.65580000000000005</v>
      </c>
      <c r="T6867">
        <v>0.65580000000000005</v>
      </c>
      <c r="U6867">
        <v>5.056</v>
      </c>
      <c r="V6867">
        <v>-4.0448000000000003E-3</v>
      </c>
      <c r="W6867" t="s">
        <v>39</v>
      </c>
      <c r="X6867" s="4">
        <f>IF(bot_orders[[#This Row],[side]]="sell", bot_orders[[#This Row],[accFillSz]]*bot_orders[[#This Row],[avgPx]] + bot_orders[[#This Row],[fee]], -bot_orders[[#This Row],[accFillSz]]*bot_orders[[#This Row],[avgPx]])</f>
        <v>-3.3157248000000004</v>
      </c>
      <c r="Y6867" s="4">
        <f>IF(bot_orders[[#This Row],[side]]="buy", bot_orders[[#This Row],[accFillSz]] + bot_orders[[#This Row],[fee]], -bot_orders[[#This Row],[accFillSz]])</f>
        <v>5.0519552000000001</v>
      </c>
      <c r="Z6867" s="4">
        <f>IF(bot_orders[[#This Row],[side]]="sell",bot_orders[[#This Row],[accFillSz]]*bot_orders[[#This Row],[avgPx]]+bot_orders[[#This Row],[fee]], 0)</f>
        <v>0</v>
      </c>
      <c r="AA6867" s="4">
        <f>IF(bot_orders[[#This Row],[side]]="sell",-bot_orders[[#This Row],[accFillSz]],bot_orders[[#This Row],[accFillSz]]+bot_orders[[#This Row],[fee]])</f>
        <v>5.0519552000000001</v>
      </c>
      <c r="AB6867">
        <v>0</v>
      </c>
      <c r="AC6867" t="s">
        <v>38</v>
      </c>
      <c r="AD6867">
        <v>0</v>
      </c>
      <c r="AE6867" t="s">
        <v>40</v>
      </c>
      <c r="AF6867" t="s">
        <v>41</v>
      </c>
      <c r="AG6867" t="s">
        <v>42</v>
      </c>
      <c r="AH6867" t="s">
        <v>28</v>
      </c>
      <c r="AI6867">
        <v>5.0519552000000001</v>
      </c>
      <c r="AJ6867">
        <v>-3.3157247999999999</v>
      </c>
    </row>
    <row r="6868" spans="1:36" x14ac:dyDescent="0.3">
      <c r="A6868">
        <v>6645</v>
      </c>
      <c r="B6868" t="s">
        <v>27</v>
      </c>
      <c r="C6868" t="s">
        <v>28</v>
      </c>
      <c r="D6868" t="s">
        <v>29</v>
      </c>
      <c r="E6868" t="s">
        <v>30</v>
      </c>
      <c r="F6868" t="s">
        <v>31</v>
      </c>
      <c r="G6868" t="s">
        <v>205</v>
      </c>
      <c r="H6868" t="s">
        <v>225</v>
      </c>
      <c r="I6868" s="4" t="s">
        <v>534</v>
      </c>
      <c r="J6868" s="1">
        <f>((((bot_orders[[#This Row],[cTime]]/ 1000)+3*3600) / 86400) + DATE(1970,1,1))</f>
        <v>45783.493517557872</v>
      </c>
      <c r="K6868" s="4" t="s">
        <v>535</v>
      </c>
      <c r="L6868" s="1">
        <f>((((bot_orders[[#This Row],[uTime]]/ 1000)+3*3600) / 86400) + DATE(1970,1,1))</f>
        <v>45783.506426238426</v>
      </c>
      <c r="M6868" t="s">
        <v>34</v>
      </c>
      <c r="N6868" t="s">
        <v>28</v>
      </c>
      <c r="O6868" t="s">
        <v>35</v>
      </c>
      <c r="P6868">
        <v>5.056</v>
      </c>
      <c r="Q6868" t="s">
        <v>36</v>
      </c>
      <c r="R6868" t="s">
        <v>55</v>
      </c>
      <c r="S6868">
        <v>0.65780000000000005</v>
      </c>
      <c r="T6868">
        <v>0.65780000000000005</v>
      </c>
      <c r="U6868">
        <v>5.056</v>
      </c>
      <c r="V6868">
        <v>-4.0448000000000003E-3</v>
      </c>
      <c r="W6868" t="s">
        <v>39</v>
      </c>
      <c r="X6868" s="4">
        <f>IF(bot_orders[[#This Row],[side]]="sell", bot_orders[[#This Row],[accFillSz]]*bot_orders[[#This Row],[avgPx]] + bot_orders[[#This Row],[fee]], -bot_orders[[#This Row],[accFillSz]]*bot_orders[[#This Row],[avgPx]])</f>
        <v>-3.3258368000000003</v>
      </c>
      <c r="Y6868" s="4">
        <f>IF(bot_orders[[#This Row],[side]]="buy", bot_orders[[#This Row],[accFillSz]] + bot_orders[[#This Row],[fee]], -bot_orders[[#This Row],[accFillSz]])</f>
        <v>5.0519552000000001</v>
      </c>
      <c r="Z6868" s="4">
        <f>IF(bot_orders[[#This Row],[side]]="sell",bot_orders[[#This Row],[accFillSz]]*bot_orders[[#This Row],[avgPx]]+bot_orders[[#This Row],[fee]], 0)</f>
        <v>0</v>
      </c>
      <c r="AA6868" s="4">
        <f>IF(bot_orders[[#This Row],[side]]="sell",-bot_orders[[#This Row],[accFillSz]],bot_orders[[#This Row],[accFillSz]]+bot_orders[[#This Row],[fee]])</f>
        <v>5.0519552000000001</v>
      </c>
      <c r="AB6868">
        <v>0</v>
      </c>
      <c r="AC6868" t="s">
        <v>38</v>
      </c>
      <c r="AD6868">
        <v>0</v>
      </c>
      <c r="AE6868" t="s">
        <v>40</v>
      </c>
      <c r="AF6868" t="s">
        <v>41</v>
      </c>
      <c r="AG6868" t="s">
        <v>42</v>
      </c>
      <c r="AH6868" t="s">
        <v>28</v>
      </c>
      <c r="AI6868">
        <v>5.0519552000000001</v>
      </c>
      <c r="AJ6868">
        <v>-3.3258367999999998</v>
      </c>
    </row>
    <row r="6869" spans="1:36" x14ac:dyDescent="0.3">
      <c r="A6869">
        <v>6646</v>
      </c>
      <c r="B6869" t="s">
        <v>27</v>
      </c>
      <c r="C6869" t="s">
        <v>28</v>
      </c>
      <c r="D6869" t="s">
        <v>29</v>
      </c>
      <c r="E6869" t="s">
        <v>30</v>
      </c>
      <c r="F6869" t="s">
        <v>31</v>
      </c>
      <c r="G6869" t="s">
        <v>203</v>
      </c>
      <c r="H6869" t="s">
        <v>226</v>
      </c>
      <c r="I6869" s="4" t="s">
        <v>536</v>
      </c>
      <c r="J6869" s="1">
        <f>((((bot_orders[[#This Row],[cTime]]/ 1000)+3*3600) / 86400) + DATE(1970,1,1))</f>
        <v>45783.49386628472</v>
      </c>
      <c r="K6869" s="4" t="s">
        <v>537</v>
      </c>
      <c r="L6869" s="1">
        <f>((((bot_orders[[#This Row],[uTime]]/ 1000)+3*3600) / 86400) + DATE(1970,1,1))</f>
        <v>45783.494811400466</v>
      </c>
      <c r="M6869" t="s">
        <v>34</v>
      </c>
      <c r="N6869" t="s">
        <v>28</v>
      </c>
      <c r="O6869" t="s">
        <v>35</v>
      </c>
      <c r="P6869">
        <v>5.056</v>
      </c>
      <c r="Q6869" t="s">
        <v>36</v>
      </c>
      <c r="R6869" t="s">
        <v>55</v>
      </c>
      <c r="S6869">
        <v>0.65980000000000005</v>
      </c>
      <c r="T6869">
        <v>0.65980000000000005</v>
      </c>
      <c r="U6869">
        <v>5.056</v>
      </c>
      <c r="V6869">
        <v>-4.0448000000000003E-3</v>
      </c>
      <c r="W6869" t="s">
        <v>39</v>
      </c>
      <c r="X6869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869" s="4">
        <f>IF(bot_orders[[#This Row],[side]]="buy", bot_orders[[#This Row],[accFillSz]] + bot_orders[[#This Row],[fee]], -bot_orders[[#This Row],[accFillSz]])</f>
        <v>5.0519552000000001</v>
      </c>
      <c r="Z6869" s="4">
        <f>IF(bot_orders[[#This Row],[side]]="sell",bot_orders[[#This Row],[accFillSz]]*bot_orders[[#This Row],[avgPx]]+bot_orders[[#This Row],[fee]], 0)</f>
        <v>0</v>
      </c>
      <c r="AA6869" s="4">
        <f>IF(bot_orders[[#This Row],[side]]="sell",-bot_orders[[#This Row],[accFillSz]],bot_orders[[#This Row],[accFillSz]]+bot_orders[[#This Row],[fee]])</f>
        <v>5.0519552000000001</v>
      </c>
      <c r="AB6869">
        <v>0</v>
      </c>
      <c r="AC6869" t="s">
        <v>38</v>
      </c>
      <c r="AD6869">
        <v>0</v>
      </c>
      <c r="AE6869" t="s">
        <v>40</v>
      </c>
      <c r="AF6869" t="s">
        <v>41</v>
      </c>
      <c r="AG6869" t="s">
        <v>42</v>
      </c>
      <c r="AH6869" t="s">
        <v>28</v>
      </c>
      <c r="AI6869">
        <v>5.0519552000000001</v>
      </c>
      <c r="AJ6869">
        <v>-3.3359488000000002</v>
      </c>
    </row>
    <row r="6870" spans="1:36" x14ac:dyDescent="0.3">
      <c r="A6870">
        <v>6647</v>
      </c>
      <c r="B6870" t="s">
        <v>27</v>
      </c>
      <c r="C6870" t="s">
        <v>28</v>
      </c>
      <c r="D6870" t="s">
        <v>29</v>
      </c>
      <c r="E6870" t="s">
        <v>30</v>
      </c>
      <c r="F6870" t="s">
        <v>31</v>
      </c>
      <c r="G6870" t="s">
        <v>227</v>
      </c>
      <c r="H6870" t="s">
        <v>228</v>
      </c>
      <c r="I6870" s="4" t="s">
        <v>538</v>
      </c>
      <c r="J6870" s="1">
        <f>((((bot_orders[[#This Row],[cTime]]/ 1000)+3*3600) / 86400) + DATE(1970,1,1))</f>
        <v>45783.49481142361</v>
      </c>
      <c r="K6870" s="4" t="s">
        <v>539</v>
      </c>
      <c r="L6870" s="1">
        <f>((((bot_orders[[#This Row],[uTime]]/ 1000)+3*3600) / 86400) + DATE(1970,1,1))</f>
        <v>45783.498941307873</v>
      </c>
      <c r="M6870" t="s">
        <v>34</v>
      </c>
      <c r="N6870" t="s">
        <v>28</v>
      </c>
      <c r="O6870" t="s">
        <v>35</v>
      </c>
      <c r="P6870">
        <v>5.0510000000000002</v>
      </c>
      <c r="Q6870" t="s">
        <v>36</v>
      </c>
      <c r="R6870" t="s">
        <v>37</v>
      </c>
      <c r="S6870">
        <v>0.66180000000000005</v>
      </c>
      <c r="T6870">
        <v>0.66180000000000005</v>
      </c>
      <c r="U6870">
        <v>5.0510000000000002</v>
      </c>
      <c r="V6870">
        <v>-2.6742013999999999E-3</v>
      </c>
      <c r="W6870" t="s">
        <v>38</v>
      </c>
      <c r="X6870" s="4">
        <f>IF(bot_orders[[#This Row],[side]]="sell", bot_orders[[#This Row],[accFillSz]]*bot_orders[[#This Row],[avgPx]] + bot_orders[[#This Row],[fee]], -bot_orders[[#This Row],[accFillSz]]*bot_orders[[#This Row],[avgPx]])</f>
        <v>3.3400775986000002</v>
      </c>
      <c r="Y6870" s="4">
        <f>IF(bot_orders[[#This Row],[side]]="buy", bot_orders[[#This Row],[accFillSz]] + bot_orders[[#This Row],[fee]], -bot_orders[[#This Row],[accFillSz]])</f>
        <v>-5.0510000000000002</v>
      </c>
      <c r="Z6870" s="4">
        <f>IF(bot_orders[[#This Row],[side]]="sell",bot_orders[[#This Row],[accFillSz]]*bot_orders[[#This Row],[avgPx]]+bot_orders[[#This Row],[fee]], 0)</f>
        <v>3.3400775986000002</v>
      </c>
      <c r="AA6870" s="4">
        <f>IF(bot_orders[[#This Row],[side]]="sell",-bot_orders[[#This Row],[accFillSz]],bot_orders[[#This Row],[accFillSz]]+bot_orders[[#This Row],[fee]])</f>
        <v>-5.0510000000000002</v>
      </c>
      <c r="AB6870">
        <v>0</v>
      </c>
      <c r="AC6870" t="s">
        <v>39</v>
      </c>
      <c r="AD6870">
        <v>0</v>
      </c>
      <c r="AE6870" t="s">
        <v>40</v>
      </c>
      <c r="AF6870" t="s">
        <v>41</v>
      </c>
      <c r="AG6870" t="s">
        <v>42</v>
      </c>
      <c r="AH6870" t="s">
        <v>28</v>
      </c>
      <c r="AI6870">
        <v>-5.0510000000000002</v>
      </c>
      <c r="AJ6870">
        <v>3.3400775999999999</v>
      </c>
    </row>
    <row r="6871" spans="1:36" x14ac:dyDescent="0.3">
      <c r="A6871">
        <v>6648</v>
      </c>
      <c r="B6871" t="s">
        <v>27</v>
      </c>
      <c r="C6871" t="s">
        <v>28</v>
      </c>
      <c r="D6871" t="s">
        <v>29</v>
      </c>
      <c r="E6871" t="s">
        <v>30</v>
      </c>
      <c r="F6871" t="s">
        <v>31</v>
      </c>
      <c r="G6871" t="s">
        <v>227</v>
      </c>
      <c r="H6871" t="s">
        <v>229</v>
      </c>
      <c r="I6871" s="4" t="s">
        <v>540</v>
      </c>
      <c r="J6871" s="1">
        <f>((((bot_orders[[#This Row],[cTime]]/ 1000)+3*3600) / 86400) + DATE(1970,1,1))</f>
        <v>45783.498941331018</v>
      </c>
      <c r="K6871" s="4" t="s">
        <v>541</v>
      </c>
      <c r="L6871" s="1">
        <f>((((bot_orders[[#This Row],[uTime]]/ 1000)+3*3600) / 86400) + DATE(1970,1,1))</f>
        <v>45783.500499317131</v>
      </c>
      <c r="M6871" t="s">
        <v>34</v>
      </c>
      <c r="N6871" t="s">
        <v>28</v>
      </c>
      <c r="O6871" t="s">
        <v>35</v>
      </c>
      <c r="P6871">
        <v>5.056</v>
      </c>
      <c r="Q6871" t="s">
        <v>36</v>
      </c>
      <c r="R6871" t="s">
        <v>55</v>
      </c>
      <c r="S6871">
        <v>0.65980000000000005</v>
      </c>
      <c r="T6871">
        <v>0.65980000000000005</v>
      </c>
      <c r="U6871">
        <v>5.056</v>
      </c>
      <c r="V6871">
        <v>-4.0448000000000003E-3</v>
      </c>
      <c r="W6871" t="s">
        <v>39</v>
      </c>
      <c r="X6871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871" s="4">
        <f>IF(bot_orders[[#This Row],[side]]="buy", bot_orders[[#This Row],[accFillSz]] + bot_orders[[#This Row],[fee]], -bot_orders[[#This Row],[accFillSz]])</f>
        <v>5.0519552000000001</v>
      </c>
      <c r="Z6871" s="4">
        <f>IF(bot_orders[[#This Row],[side]]="sell",bot_orders[[#This Row],[accFillSz]]*bot_orders[[#This Row],[avgPx]]+bot_orders[[#This Row],[fee]], 0)</f>
        <v>0</v>
      </c>
      <c r="AA6871" s="4">
        <f>IF(bot_orders[[#This Row],[side]]="sell",-bot_orders[[#This Row],[accFillSz]],bot_orders[[#This Row],[accFillSz]]+bot_orders[[#This Row],[fee]])</f>
        <v>5.0519552000000001</v>
      </c>
      <c r="AB6871">
        <v>0</v>
      </c>
      <c r="AC6871" t="s">
        <v>38</v>
      </c>
      <c r="AD6871">
        <v>0</v>
      </c>
      <c r="AE6871" t="s">
        <v>40</v>
      </c>
      <c r="AF6871" t="s">
        <v>41</v>
      </c>
      <c r="AG6871" t="s">
        <v>42</v>
      </c>
      <c r="AH6871" t="s">
        <v>28</v>
      </c>
      <c r="AI6871">
        <v>5.0519552000000001</v>
      </c>
      <c r="AJ6871">
        <v>-3.3359488000000002</v>
      </c>
    </row>
    <row r="6872" spans="1:36" x14ac:dyDescent="0.3">
      <c r="A6872">
        <v>6649</v>
      </c>
      <c r="B6872" t="s">
        <v>27</v>
      </c>
      <c r="C6872" t="s">
        <v>28</v>
      </c>
      <c r="D6872" t="s">
        <v>29</v>
      </c>
      <c r="E6872" t="s">
        <v>30</v>
      </c>
      <c r="F6872" t="s">
        <v>31</v>
      </c>
      <c r="G6872" t="s">
        <v>230</v>
      </c>
      <c r="H6872" t="s">
        <v>231</v>
      </c>
      <c r="I6872" s="4" t="s">
        <v>542</v>
      </c>
      <c r="J6872" s="1">
        <f>((((bot_orders[[#This Row],[cTime]]/ 1000)+3*3600) / 86400) + DATE(1970,1,1))</f>
        <v>45783.500499340276</v>
      </c>
      <c r="K6872" s="4" t="s">
        <v>543</v>
      </c>
      <c r="L6872" s="1">
        <f>((((bot_orders[[#This Row],[uTime]]/ 1000)+3*3600) / 86400) + DATE(1970,1,1))</f>
        <v>45783.524985706019</v>
      </c>
      <c r="M6872" t="s">
        <v>34</v>
      </c>
      <c r="N6872" t="s">
        <v>28</v>
      </c>
      <c r="O6872" t="s">
        <v>35</v>
      </c>
      <c r="P6872">
        <v>5.0510000000000002</v>
      </c>
      <c r="Q6872" t="s">
        <v>36</v>
      </c>
      <c r="R6872" t="s">
        <v>37</v>
      </c>
      <c r="S6872">
        <v>0.66180000000000005</v>
      </c>
      <c r="T6872">
        <v>0.66180000000000005</v>
      </c>
      <c r="U6872">
        <v>5.0510000000000002</v>
      </c>
      <c r="V6872">
        <v>-2.6742013999999999E-3</v>
      </c>
      <c r="W6872" t="s">
        <v>38</v>
      </c>
      <c r="X6872" s="4">
        <f>IF(bot_orders[[#This Row],[side]]="sell", bot_orders[[#This Row],[accFillSz]]*bot_orders[[#This Row],[avgPx]] + bot_orders[[#This Row],[fee]], -bot_orders[[#This Row],[accFillSz]]*bot_orders[[#This Row],[avgPx]])</f>
        <v>3.3400775986000002</v>
      </c>
      <c r="Y6872" s="4">
        <f>IF(bot_orders[[#This Row],[side]]="buy", bot_orders[[#This Row],[accFillSz]] + bot_orders[[#This Row],[fee]], -bot_orders[[#This Row],[accFillSz]])</f>
        <v>-5.0510000000000002</v>
      </c>
      <c r="Z6872" s="4">
        <f>IF(bot_orders[[#This Row],[side]]="sell",bot_orders[[#This Row],[accFillSz]]*bot_orders[[#This Row],[avgPx]]+bot_orders[[#This Row],[fee]], 0)</f>
        <v>3.3400775986000002</v>
      </c>
      <c r="AA6872" s="4">
        <f>IF(bot_orders[[#This Row],[side]]="sell",-bot_orders[[#This Row],[accFillSz]],bot_orders[[#This Row],[accFillSz]]+bot_orders[[#This Row],[fee]])</f>
        <v>-5.0510000000000002</v>
      </c>
      <c r="AB6872">
        <v>0</v>
      </c>
      <c r="AC6872" t="s">
        <v>39</v>
      </c>
      <c r="AD6872">
        <v>0</v>
      </c>
      <c r="AE6872" t="s">
        <v>40</v>
      </c>
      <c r="AF6872" t="s">
        <v>41</v>
      </c>
      <c r="AG6872" t="s">
        <v>42</v>
      </c>
      <c r="AH6872" t="s">
        <v>28</v>
      </c>
      <c r="AI6872">
        <v>-5.0510000000000002</v>
      </c>
      <c r="AJ6872">
        <v>3.3400775999999999</v>
      </c>
    </row>
    <row r="6873" spans="1:36" x14ac:dyDescent="0.3">
      <c r="A6873">
        <v>6650</v>
      </c>
      <c r="B6873" t="s">
        <v>27</v>
      </c>
      <c r="C6873" t="s">
        <v>28</v>
      </c>
      <c r="D6873" t="s">
        <v>29</v>
      </c>
      <c r="E6873" t="s">
        <v>30</v>
      </c>
      <c r="F6873" t="s">
        <v>31</v>
      </c>
      <c r="G6873" t="s">
        <v>232</v>
      </c>
      <c r="H6873" t="s">
        <v>233</v>
      </c>
      <c r="I6873" s="4" t="s">
        <v>544</v>
      </c>
      <c r="J6873" s="1">
        <f>((((bot_orders[[#This Row],[cTime]]/ 1000)+3*3600) / 86400) + DATE(1970,1,1))</f>
        <v>45783.506426261578</v>
      </c>
      <c r="K6873" s="4" t="s">
        <v>545</v>
      </c>
      <c r="L6873" s="1">
        <f>((((bot_orders[[#This Row],[uTime]]/ 1000)+3*3600) / 86400) + DATE(1970,1,1))</f>
        <v>45783.521033530094</v>
      </c>
      <c r="M6873" t="s">
        <v>34</v>
      </c>
      <c r="N6873" t="s">
        <v>28</v>
      </c>
      <c r="O6873" t="s">
        <v>35</v>
      </c>
      <c r="P6873">
        <v>5.0510000000000002</v>
      </c>
      <c r="Q6873" t="s">
        <v>36</v>
      </c>
      <c r="R6873" t="s">
        <v>37</v>
      </c>
      <c r="S6873">
        <v>0.65980000000000005</v>
      </c>
      <c r="T6873">
        <v>0.65980000000000005</v>
      </c>
      <c r="U6873">
        <v>5.0510000000000002</v>
      </c>
      <c r="V6873">
        <v>-2.6661198000000001E-3</v>
      </c>
      <c r="W6873" t="s">
        <v>38</v>
      </c>
      <c r="X6873" s="4">
        <f>IF(bot_orders[[#This Row],[side]]="sell", bot_orders[[#This Row],[accFillSz]]*bot_orders[[#This Row],[avgPx]] + bot_orders[[#This Row],[fee]], -bot_orders[[#This Row],[accFillSz]]*bot_orders[[#This Row],[avgPx]])</f>
        <v>3.3299836802000002</v>
      </c>
      <c r="Y6873" s="4">
        <f>IF(bot_orders[[#This Row],[side]]="buy", bot_orders[[#This Row],[accFillSz]] + bot_orders[[#This Row],[fee]], -bot_orders[[#This Row],[accFillSz]])</f>
        <v>-5.0510000000000002</v>
      </c>
      <c r="Z6873" s="4">
        <f>IF(bot_orders[[#This Row],[side]]="sell",bot_orders[[#This Row],[accFillSz]]*bot_orders[[#This Row],[avgPx]]+bot_orders[[#This Row],[fee]], 0)</f>
        <v>3.3299836802000002</v>
      </c>
      <c r="AA6873" s="4">
        <f>IF(bot_orders[[#This Row],[side]]="sell",-bot_orders[[#This Row],[accFillSz]],bot_orders[[#This Row],[accFillSz]]+bot_orders[[#This Row],[fee]])</f>
        <v>-5.0510000000000002</v>
      </c>
      <c r="AB6873">
        <v>0</v>
      </c>
      <c r="AC6873" t="s">
        <v>39</v>
      </c>
      <c r="AD6873">
        <v>0</v>
      </c>
      <c r="AE6873" t="s">
        <v>40</v>
      </c>
      <c r="AF6873" t="s">
        <v>41</v>
      </c>
      <c r="AG6873" t="s">
        <v>42</v>
      </c>
      <c r="AH6873" t="s">
        <v>28</v>
      </c>
      <c r="AI6873">
        <v>-5.0510000000000002</v>
      </c>
      <c r="AJ6873">
        <v>3.3299836799999998</v>
      </c>
    </row>
    <row r="6874" spans="1:36" x14ac:dyDescent="0.3">
      <c r="A6874">
        <v>6651</v>
      </c>
      <c r="B6874" t="s">
        <v>27</v>
      </c>
      <c r="C6874" t="s">
        <v>28</v>
      </c>
      <c r="D6874" t="s">
        <v>29</v>
      </c>
      <c r="E6874" t="s">
        <v>30</v>
      </c>
      <c r="F6874" t="s">
        <v>31</v>
      </c>
      <c r="G6874" t="s">
        <v>223</v>
      </c>
      <c r="H6874" t="s">
        <v>234</v>
      </c>
      <c r="I6874" s="4" t="s">
        <v>546</v>
      </c>
      <c r="J6874" s="1">
        <f>((((bot_orders[[#This Row],[cTime]]/ 1000)+3*3600) / 86400) + DATE(1970,1,1))</f>
        <v>45783.517204317133</v>
      </c>
      <c r="K6874" s="4" t="s">
        <v>547</v>
      </c>
      <c r="L6874" s="1">
        <f>((((bot_orders[[#This Row],[uTime]]/ 1000)+3*3600) / 86400) + DATE(1970,1,1))</f>
        <v>45783.518814305557</v>
      </c>
      <c r="M6874" t="s">
        <v>34</v>
      </c>
      <c r="N6874" t="s">
        <v>28</v>
      </c>
      <c r="O6874" t="s">
        <v>35</v>
      </c>
      <c r="P6874">
        <v>5.0510000000000002</v>
      </c>
      <c r="Q6874" t="s">
        <v>36</v>
      </c>
      <c r="R6874" t="s">
        <v>37</v>
      </c>
      <c r="S6874">
        <v>0.65780000000000005</v>
      </c>
      <c r="T6874">
        <v>0.65780000000000005</v>
      </c>
      <c r="U6874">
        <v>5.0510000000000002</v>
      </c>
      <c r="V6874">
        <v>-2.6580381999999998E-3</v>
      </c>
      <c r="W6874" t="s">
        <v>38</v>
      </c>
      <c r="X6874" s="4">
        <f>IF(bot_orders[[#This Row],[side]]="sell", bot_orders[[#This Row],[accFillSz]]*bot_orders[[#This Row],[avgPx]] + bot_orders[[#This Row],[fee]], -bot_orders[[#This Row],[accFillSz]]*bot_orders[[#This Row],[avgPx]])</f>
        <v>3.3198897618000003</v>
      </c>
      <c r="Y6874" s="4">
        <f>IF(bot_orders[[#This Row],[side]]="buy", bot_orders[[#This Row],[accFillSz]] + bot_orders[[#This Row],[fee]], -bot_orders[[#This Row],[accFillSz]])</f>
        <v>-5.0510000000000002</v>
      </c>
      <c r="Z6874" s="4">
        <f>IF(bot_orders[[#This Row],[side]]="sell",bot_orders[[#This Row],[accFillSz]]*bot_orders[[#This Row],[avgPx]]+bot_orders[[#This Row],[fee]], 0)</f>
        <v>3.3198897618000003</v>
      </c>
      <c r="AA6874" s="4">
        <f>IF(bot_orders[[#This Row],[side]]="sell",-bot_orders[[#This Row],[accFillSz]],bot_orders[[#This Row],[accFillSz]]+bot_orders[[#This Row],[fee]])</f>
        <v>-5.0510000000000002</v>
      </c>
      <c r="AB6874">
        <v>0</v>
      </c>
      <c r="AC6874" t="s">
        <v>39</v>
      </c>
      <c r="AD6874">
        <v>0</v>
      </c>
      <c r="AE6874" t="s">
        <v>40</v>
      </c>
      <c r="AF6874" t="s">
        <v>41</v>
      </c>
      <c r="AG6874" t="s">
        <v>42</v>
      </c>
      <c r="AH6874" t="s">
        <v>28</v>
      </c>
      <c r="AI6874">
        <v>-5.0510000000000002</v>
      </c>
      <c r="AJ6874">
        <v>3.3198897600000001</v>
      </c>
    </row>
    <row r="6875" spans="1:36" x14ac:dyDescent="0.3">
      <c r="A6875">
        <v>6652</v>
      </c>
      <c r="B6875" t="s">
        <v>27</v>
      </c>
      <c r="C6875" t="s">
        <v>28</v>
      </c>
      <c r="D6875" t="s">
        <v>29</v>
      </c>
      <c r="E6875" t="s">
        <v>30</v>
      </c>
      <c r="F6875" t="s">
        <v>31</v>
      </c>
      <c r="G6875" t="s">
        <v>235</v>
      </c>
      <c r="H6875" t="s">
        <v>236</v>
      </c>
      <c r="I6875" s="4" t="s">
        <v>548</v>
      </c>
      <c r="J6875" s="1">
        <f>((((bot_orders[[#This Row],[cTime]]/ 1000)+3*3600) / 86400) + DATE(1970,1,1))</f>
        <v>45783.518814328709</v>
      </c>
      <c r="K6875" s="4" t="s">
        <v>549</v>
      </c>
      <c r="L6875" s="1">
        <f>((((bot_orders[[#This Row],[uTime]]/ 1000)+3*3600) / 86400) + DATE(1970,1,1))</f>
        <v>45783.53246905093</v>
      </c>
      <c r="M6875" t="s">
        <v>34</v>
      </c>
      <c r="N6875" t="s">
        <v>28</v>
      </c>
      <c r="O6875" t="s">
        <v>35</v>
      </c>
      <c r="P6875">
        <v>5.056</v>
      </c>
      <c r="Q6875" t="s">
        <v>36</v>
      </c>
      <c r="R6875" t="s">
        <v>55</v>
      </c>
      <c r="S6875">
        <v>0.65580000000000005</v>
      </c>
      <c r="T6875">
        <v>0.65580000000000005</v>
      </c>
      <c r="U6875">
        <v>5.056</v>
      </c>
      <c r="V6875">
        <v>-4.0448000000000003E-3</v>
      </c>
      <c r="W6875" t="s">
        <v>39</v>
      </c>
      <c r="X6875" s="4">
        <f>IF(bot_orders[[#This Row],[side]]="sell", bot_orders[[#This Row],[accFillSz]]*bot_orders[[#This Row],[avgPx]] + bot_orders[[#This Row],[fee]], -bot_orders[[#This Row],[accFillSz]]*bot_orders[[#This Row],[avgPx]])</f>
        <v>-3.3157248000000004</v>
      </c>
      <c r="Y6875" s="4">
        <f>IF(bot_orders[[#This Row],[side]]="buy", bot_orders[[#This Row],[accFillSz]] + bot_orders[[#This Row],[fee]], -bot_orders[[#This Row],[accFillSz]])</f>
        <v>5.0519552000000001</v>
      </c>
      <c r="Z6875" s="4">
        <f>IF(bot_orders[[#This Row],[side]]="sell",bot_orders[[#This Row],[accFillSz]]*bot_orders[[#This Row],[avgPx]]+bot_orders[[#This Row],[fee]], 0)</f>
        <v>0</v>
      </c>
      <c r="AA6875" s="4">
        <f>IF(bot_orders[[#This Row],[side]]="sell",-bot_orders[[#This Row],[accFillSz]],bot_orders[[#This Row],[accFillSz]]+bot_orders[[#This Row],[fee]])</f>
        <v>5.0519552000000001</v>
      </c>
      <c r="AB6875">
        <v>0</v>
      </c>
      <c r="AC6875" t="s">
        <v>38</v>
      </c>
      <c r="AD6875">
        <v>0</v>
      </c>
      <c r="AE6875" t="s">
        <v>40</v>
      </c>
      <c r="AF6875" t="s">
        <v>41</v>
      </c>
      <c r="AG6875" t="s">
        <v>42</v>
      </c>
      <c r="AH6875" t="s">
        <v>28</v>
      </c>
      <c r="AI6875">
        <v>5.0519552000000001</v>
      </c>
      <c r="AJ6875">
        <v>-3.3157247999999999</v>
      </c>
    </row>
    <row r="6876" spans="1:36" x14ac:dyDescent="0.3">
      <c r="A6876">
        <v>6653</v>
      </c>
      <c r="B6876" t="s">
        <v>27</v>
      </c>
      <c r="C6876" t="s">
        <v>28</v>
      </c>
      <c r="D6876" t="s">
        <v>29</v>
      </c>
      <c r="E6876" t="s">
        <v>30</v>
      </c>
      <c r="F6876" t="s">
        <v>31</v>
      </c>
      <c r="G6876" t="s">
        <v>232</v>
      </c>
      <c r="H6876" t="s">
        <v>237</v>
      </c>
      <c r="I6876" s="4" t="s">
        <v>550</v>
      </c>
      <c r="J6876" s="1">
        <f>((((bot_orders[[#This Row],[cTime]]/ 1000)+3*3600) / 86400) + DATE(1970,1,1))</f>
        <v>45783.521033553239</v>
      </c>
      <c r="K6876" s="4" t="s">
        <v>551</v>
      </c>
      <c r="L6876" s="1">
        <f>((((bot_orders[[#This Row],[uTime]]/ 1000)+3*3600) / 86400) + DATE(1970,1,1))</f>
        <v>45783.530245405098</v>
      </c>
      <c r="M6876" t="s">
        <v>34</v>
      </c>
      <c r="N6876" t="s">
        <v>28</v>
      </c>
      <c r="O6876" t="s">
        <v>35</v>
      </c>
      <c r="P6876">
        <v>5.056</v>
      </c>
      <c r="Q6876" t="s">
        <v>36</v>
      </c>
      <c r="R6876" t="s">
        <v>55</v>
      </c>
      <c r="S6876">
        <v>0.65780000000000005</v>
      </c>
      <c r="T6876">
        <v>0.65780000000000005</v>
      </c>
      <c r="U6876">
        <v>5.056</v>
      </c>
      <c r="V6876">
        <v>-4.0448000000000003E-3</v>
      </c>
      <c r="W6876" t="s">
        <v>39</v>
      </c>
      <c r="X6876" s="4">
        <f>IF(bot_orders[[#This Row],[side]]="sell", bot_orders[[#This Row],[accFillSz]]*bot_orders[[#This Row],[avgPx]] + bot_orders[[#This Row],[fee]], -bot_orders[[#This Row],[accFillSz]]*bot_orders[[#This Row],[avgPx]])</f>
        <v>-3.3258368000000003</v>
      </c>
      <c r="Y6876" s="4">
        <f>IF(bot_orders[[#This Row],[side]]="buy", bot_orders[[#This Row],[accFillSz]] + bot_orders[[#This Row],[fee]], -bot_orders[[#This Row],[accFillSz]])</f>
        <v>5.0519552000000001</v>
      </c>
      <c r="Z6876" s="4">
        <f>IF(bot_orders[[#This Row],[side]]="sell",bot_orders[[#This Row],[accFillSz]]*bot_orders[[#This Row],[avgPx]]+bot_orders[[#This Row],[fee]], 0)</f>
        <v>0</v>
      </c>
      <c r="AA6876" s="4">
        <f>IF(bot_orders[[#This Row],[side]]="sell",-bot_orders[[#This Row],[accFillSz]],bot_orders[[#This Row],[accFillSz]]+bot_orders[[#This Row],[fee]])</f>
        <v>5.0519552000000001</v>
      </c>
      <c r="AB6876">
        <v>0</v>
      </c>
      <c r="AC6876" t="s">
        <v>38</v>
      </c>
      <c r="AD6876">
        <v>0</v>
      </c>
      <c r="AE6876" t="s">
        <v>40</v>
      </c>
      <c r="AF6876" t="s">
        <v>41</v>
      </c>
      <c r="AG6876" t="s">
        <v>42</v>
      </c>
      <c r="AH6876" t="s">
        <v>28</v>
      </c>
      <c r="AI6876">
        <v>5.0519552000000001</v>
      </c>
      <c r="AJ6876">
        <v>-3.3258367999999998</v>
      </c>
    </row>
    <row r="6877" spans="1:36" x14ac:dyDescent="0.3">
      <c r="A6877">
        <v>6654</v>
      </c>
      <c r="B6877" t="s">
        <v>27</v>
      </c>
      <c r="C6877" t="s">
        <v>28</v>
      </c>
      <c r="D6877" t="s">
        <v>29</v>
      </c>
      <c r="E6877" t="s">
        <v>30</v>
      </c>
      <c r="F6877" t="s">
        <v>31</v>
      </c>
      <c r="G6877" t="s">
        <v>230</v>
      </c>
      <c r="H6877" t="s">
        <v>238</v>
      </c>
      <c r="I6877" s="4" t="s">
        <v>552</v>
      </c>
      <c r="J6877" s="1">
        <f>((((bot_orders[[#This Row],[cTime]]/ 1000)+3*3600) / 86400) + DATE(1970,1,1))</f>
        <v>45783.524985717595</v>
      </c>
      <c r="K6877" s="4" t="s">
        <v>553</v>
      </c>
      <c r="L6877" s="1">
        <f>((((bot_orders[[#This Row],[uTime]]/ 1000)+3*3600) / 86400) + DATE(1970,1,1))</f>
        <v>45783.526508900468</v>
      </c>
      <c r="M6877" t="s">
        <v>34</v>
      </c>
      <c r="N6877" t="s">
        <v>28</v>
      </c>
      <c r="O6877" t="s">
        <v>35</v>
      </c>
      <c r="P6877">
        <v>5.056</v>
      </c>
      <c r="Q6877" t="s">
        <v>36</v>
      </c>
      <c r="R6877" t="s">
        <v>55</v>
      </c>
      <c r="S6877">
        <v>0.65980000000000005</v>
      </c>
      <c r="T6877">
        <v>0.65980000000000005</v>
      </c>
      <c r="U6877">
        <v>5.056</v>
      </c>
      <c r="V6877">
        <v>-4.0448000000000003E-3</v>
      </c>
      <c r="W6877" t="s">
        <v>39</v>
      </c>
      <c r="X6877" s="4">
        <f>IF(bot_orders[[#This Row],[side]]="sell", bot_orders[[#This Row],[accFillSz]]*bot_orders[[#This Row],[avgPx]] + bot_orders[[#This Row],[fee]], -bot_orders[[#This Row],[accFillSz]]*bot_orders[[#This Row],[avgPx]])</f>
        <v>-3.3359488000000002</v>
      </c>
      <c r="Y6877" s="4">
        <f>IF(bot_orders[[#This Row],[side]]="buy", bot_orders[[#This Row],[accFillSz]] + bot_orders[[#This Row],[fee]], -bot_orders[[#This Row],[accFillSz]])</f>
        <v>5.0519552000000001</v>
      </c>
      <c r="Z6877" s="4">
        <f>IF(bot_orders[[#This Row],[side]]="sell",bot_orders[[#This Row],[accFillSz]]*bot_orders[[#This Row],[avgPx]]+bot_orders[[#This Row],[fee]], 0)</f>
        <v>0</v>
      </c>
      <c r="AA6877" s="4">
        <f>IF(bot_orders[[#This Row],[side]]="sell",-bot_orders[[#This Row],[accFillSz]],bot_orders[[#This Row],[accFillSz]]+bot_orders[[#This Row],[fee]])</f>
        <v>5.0519552000000001</v>
      </c>
      <c r="AB6877">
        <v>0</v>
      </c>
      <c r="AC6877" t="s">
        <v>38</v>
      </c>
      <c r="AD6877">
        <v>0</v>
      </c>
      <c r="AE6877" t="s">
        <v>40</v>
      </c>
      <c r="AF6877" t="s">
        <v>41</v>
      </c>
      <c r="AG6877" t="s">
        <v>42</v>
      </c>
      <c r="AH6877" t="s">
        <v>28</v>
      </c>
      <c r="AI6877">
        <v>5.0519552000000001</v>
      </c>
      <c r="AJ6877">
        <v>-3.3359488000000002</v>
      </c>
    </row>
    <row r="6878" spans="1:36" x14ac:dyDescent="0.3">
      <c r="A6878">
        <v>6655</v>
      </c>
      <c r="B6878" t="s">
        <v>27</v>
      </c>
      <c r="C6878" t="s">
        <v>28</v>
      </c>
      <c r="D6878" t="s">
        <v>29</v>
      </c>
      <c r="E6878" t="s">
        <v>30</v>
      </c>
      <c r="F6878" t="s">
        <v>31</v>
      </c>
      <c r="G6878" t="s">
        <v>235</v>
      </c>
      <c r="H6878" t="s">
        <v>239</v>
      </c>
      <c r="I6878" s="4" t="s">
        <v>554</v>
      </c>
      <c r="J6878" s="1">
        <f>((((bot_orders[[#This Row],[cTime]]/ 1000)+3*3600) / 86400) + DATE(1970,1,1))</f>
        <v>45783.532469074074</v>
      </c>
      <c r="K6878" s="4" t="s">
        <v>555</v>
      </c>
      <c r="L6878" s="1">
        <f>((((bot_orders[[#This Row],[uTime]]/ 1000)+3*3600) / 86400) + DATE(1970,1,1))</f>
        <v>45783.533395231483</v>
      </c>
      <c r="M6878" t="s">
        <v>34</v>
      </c>
      <c r="N6878" t="s">
        <v>28</v>
      </c>
      <c r="O6878" t="s">
        <v>35</v>
      </c>
      <c r="P6878">
        <v>5.0510000000000002</v>
      </c>
      <c r="Q6878" t="s">
        <v>36</v>
      </c>
      <c r="R6878" t="s">
        <v>37</v>
      </c>
      <c r="S6878">
        <v>0.65780000000000005</v>
      </c>
      <c r="T6878">
        <v>0.65780000000000005</v>
      </c>
      <c r="U6878">
        <v>5.0510000000000002</v>
      </c>
      <c r="V6878">
        <v>-2.6580381999999998E-3</v>
      </c>
      <c r="W6878" t="s">
        <v>38</v>
      </c>
      <c r="X6878" s="4">
        <f>IF(bot_orders[[#This Row],[side]]="sell", bot_orders[[#This Row],[accFillSz]]*bot_orders[[#This Row],[avgPx]] + bot_orders[[#This Row],[fee]], -bot_orders[[#This Row],[accFillSz]]*bot_orders[[#This Row],[avgPx]])</f>
        <v>3.3198897618000003</v>
      </c>
      <c r="Y6878" s="4">
        <f>IF(bot_orders[[#This Row],[side]]="buy", bot_orders[[#This Row],[accFillSz]] + bot_orders[[#This Row],[fee]], -bot_orders[[#This Row],[accFillSz]])</f>
        <v>-5.0510000000000002</v>
      </c>
      <c r="Z6878" s="4">
        <f>IF(bot_orders[[#This Row],[side]]="sell",bot_orders[[#This Row],[accFillSz]]*bot_orders[[#This Row],[avgPx]]+bot_orders[[#This Row],[fee]], 0)</f>
        <v>3.3198897618000003</v>
      </c>
      <c r="AA6878" s="4">
        <f>IF(bot_orders[[#This Row],[side]]="sell",-bot_orders[[#This Row],[accFillSz]],bot_orders[[#This Row],[accFillSz]]+bot_orders[[#This Row],[fee]])</f>
        <v>-5.0510000000000002</v>
      </c>
      <c r="AB6878">
        <v>0</v>
      </c>
      <c r="AC6878" t="s">
        <v>39</v>
      </c>
      <c r="AD6878">
        <v>0</v>
      </c>
      <c r="AE6878" t="s">
        <v>40</v>
      </c>
      <c r="AF6878" t="s">
        <v>41</v>
      </c>
      <c r="AG6878" t="s">
        <v>42</v>
      </c>
      <c r="AH6878" t="s">
        <v>28</v>
      </c>
      <c r="AI6878">
        <v>-5.0510000000000002</v>
      </c>
      <c r="AJ6878">
        <v>3.3198897600000001</v>
      </c>
    </row>
    <row r="6879" spans="1:36" x14ac:dyDescent="0.3">
      <c r="A6879">
        <v>6656</v>
      </c>
      <c r="B6879" t="s">
        <v>27</v>
      </c>
      <c r="C6879" t="s">
        <v>28</v>
      </c>
      <c r="D6879" t="s">
        <v>29</v>
      </c>
      <c r="E6879" t="s">
        <v>30</v>
      </c>
      <c r="F6879" t="s">
        <v>31</v>
      </c>
      <c r="G6879" t="s">
        <v>240</v>
      </c>
      <c r="H6879" t="s">
        <v>241</v>
      </c>
      <c r="I6879" s="4" t="s">
        <v>556</v>
      </c>
      <c r="J6879" s="1">
        <f>((((bot_orders[[#This Row],[cTime]]/ 1000)+3*3600) / 86400) + DATE(1970,1,1))</f>
        <v>45783.533395254628</v>
      </c>
      <c r="K6879" s="4" t="s">
        <v>557</v>
      </c>
      <c r="L6879" s="1">
        <f>((((bot_orders[[#This Row],[uTime]]/ 1000)+3*3600) / 86400) + DATE(1970,1,1))</f>
        <v>45783.543802175926</v>
      </c>
      <c r="M6879" t="s">
        <v>34</v>
      </c>
      <c r="N6879" t="s">
        <v>28</v>
      </c>
      <c r="O6879" t="s">
        <v>35</v>
      </c>
      <c r="P6879">
        <v>5.056</v>
      </c>
      <c r="Q6879" t="s">
        <v>36</v>
      </c>
      <c r="R6879" t="s">
        <v>55</v>
      </c>
      <c r="S6879">
        <v>0.65580000000000005</v>
      </c>
      <c r="T6879">
        <v>0.65580000000000005</v>
      </c>
      <c r="U6879">
        <v>5.056</v>
      </c>
      <c r="V6879">
        <v>-4.0448000000000003E-3</v>
      </c>
      <c r="W6879" t="s">
        <v>39</v>
      </c>
      <c r="X6879" s="4">
        <f>IF(bot_orders[[#This Row],[side]]="sell", bot_orders[[#This Row],[accFillSz]]*bot_orders[[#This Row],[avgPx]] + bot_orders[[#This Row],[fee]], -bot_orders[[#This Row],[accFillSz]]*bot_orders[[#This Row],[avgPx]])</f>
        <v>-3.3157248000000004</v>
      </c>
      <c r="Y6879" s="4">
        <f>IF(bot_orders[[#This Row],[side]]="buy", bot_orders[[#This Row],[accFillSz]] + bot_orders[[#This Row],[fee]], -bot_orders[[#This Row],[accFillSz]])</f>
        <v>5.0519552000000001</v>
      </c>
      <c r="Z6879" s="4">
        <f>IF(bot_orders[[#This Row],[side]]="sell",bot_orders[[#This Row],[accFillSz]]*bot_orders[[#This Row],[avgPx]]+bot_orders[[#This Row],[fee]], 0)</f>
        <v>0</v>
      </c>
      <c r="AA6879" s="4">
        <f>IF(bot_orders[[#This Row],[side]]="sell",-bot_orders[[#This Row],[accFillSz]],bot_orders[[#This Row],[accFillSz]]+bot_orders[[#This Row],[fee]])</f>
        <v>5.0519552000000001</v>
      </c>
      <c r="AB6879">
        <v>0</v>
      </c>
      <c r="AC6879" t="s">
        <v>38</v>
      </c>
      <c r="AD6879">
        <v>0</v>
      </c>
      <c r="AE6879" t="s">
        <v>40</v>
      </c>
      <c r="AF6879" t="s">
        <v>41</v>
      </c>
      <c r="AG6879" t="s">
        <v>42</v>
      </c>
      <c r="AH6879" t="s">
        <v>28</v>
      </c>
      <c r="AI6879">
        <v>5.0519552000000001</v>
      </c>
      <c r="AJ6879">
        <v>-3.3157247999999999</v>
      </c>
    </row>
    <row r="6880" spans="1:36" x14ac:dyDescent="0.3">
      <c r="A6880">
        <v>6657</v>
      </c>
      <c r="B6880" t="s">
        <v>27</v>
      </c>
      <c r="C6880" t="s">
        <v>28</v>
      </c>
      <c r="D6880" t="s">
        <v>29</v>
      </c>
      <c r="E6880" t="s">
        <v>30</v>
      </c>
      <c r="F6880" t="s">
        <v>31</v>
      </c>
      <c r="G6880" t="s">
        <v>221</v>
      </c>
      <c r="H6880" t="s">
        <v>242</v>
      </c>
      <c r="I6880" s="4" t="s">
        <v>558</v>
      </c>
      <c r="J6880" s="1">
        <f>((((bot_orders[[#This Row],[cTime]]/ 1000)+3*3600) / 86400) + DATE(1970,1,1))</f>
        <v>45783.545861585648</v>
      </c>
      <c r="K6880" s="4" t="s">
        <v>559</v>
      </c>
      <c r="L6880" s="1">
        <f>((((bot_orders[[#This Row],[uTime]]/ 1000)+3*3600) / 86400) + DATE(1970,1,1))</f>
        <v>45783.555651562499</v>
      </c>
      <c r="M6880" t="s">
        <v>34</v>
      </c>
      <c r="N6880" t="s">
        <v>28</v>
      </c>
      <c r="O6880" t="s">
        <v>35</v>
      </c>
      <c r="P6880">
        <v>5.0510000000000002</v>
      </c>
      <c r="Q6880" t="s">
        <v>36</v>
      </c>
      <c r="R6880" t="s">
        <v>37</v>
      </c>
      <c r="S6880">
        <v>0.65580000000000005</v>
      </c>
      <c r="T6880">
        <v>0.65580000000000005</v>
      </c>
      <c r="U6880">
        <v>5.0510000000000002</v>
      </c>
      <c r="V6880">
        <v>-2.6499566E-3</v>
      </c>
      <c r="W6880" t="s">
        <v>38</v>
      </c>
      <c r="X6880" s="4">
        <f>IF(bot_orders[[#This Row],[side]]="sell", bot_orders[[#This Row],[accFillSz]]*bot_orders[[#This Row],[avgPx]] + bot_orders[[#This Row],[fee]], -bot_orders[[#This Row],[accFillSz]]*bot_orders[[#This Row],[avgPx]])</f>
        <v>3.3097958434000003</v>
      </c>
      <c r="Y6880" s="4">
        <f>IF(bot_orders[[#This Row],[side]]="buy", bot_orders[[#This Row],[accFillSz]] + bot_orders[[#This Row],[fee]], -bot_orders[[#This Row],[accFillSz]])</f>
        <v>-5.0510000000000002</v>
      </c>
      <c r="Z6880" s="4">
        <f>IF(bot_orders[[#This Row],[side]]="sell",bot_orders[[#This Row],[accFillSz]]*bot_orders[[#This Row],[avgPx]]+bot_orders[[#This Row],[fee]], 0)</f>
        <v>3.3097958434000003</v>
      </c>
      <c r="AA6880" s="4">
        <f>IF(bot_orders[[#This Row],[side]]="sell",-bot_orders[[#This Row],[accFillSz]],bot_orders[[#This Row],[accFillSz]]+bot_orders[[#This Row],[fee]])</f>
        <v>-5.0510000000000002</v>
      </c>
      <c r="AB6880">
        <v>0</v>
      </c>
      <c r="AC6880" t="s">
        <v>39</v>
      </c>
      <c r="AD6880">
        <v>0</v>
      </c>
      <c r="AE6880" t="s">
        <v>40</v>
      </c>
      <c r="AF6880" t="s">
        <v>41</v>
      </c>
      <c r="AG6880" t="s">
        <v>42</v>
      </c>
      <c r="AH6880" t="s">
        <v>28</v>
      </c>
      <c r="AI6880">
        <v>-5.0510000000000002</v>
      </c>
      <c r="AJ6880">
        <v>3.30979584</v>
      </c>
    </row>
    <row r="6881" spans="1:36" x14ac:dyDescent="0.3">
      <c r="A6881">
        <v>6658</v>
      </c>
      <c r="B6881" t="s">
        <v>27</v>
      </c>
      <c r="C6881" t="s">
        <v>28</v>
      </c>
      <c r="D6881" t="s">
        <v>29</v>
      </c>
      <c r="E6881" t="s">
        <v>30</v>
      </c>
      <c r="F6881" t="s">
        <v>31</v>
      </c>
      <c r="G6881" t="s">
        <v>243</v>
      </c>
      <c r="H6881" t="s">
        <v>244</v>
      </c>
      <c r="I6881" s="4" t="s">
        <v>560</v>
      </c>
      <c r="J6881" s="1">
        <f>((((bot_orders[[#This Row],[cTime]]/ 1000)+3*3600) / 86400) + DATE(1970,1,1))</f>
        <v>45783.555651585644</v>
      </c>
      <c r="K6881" s="4" t="s">
        <v>561</v>
      </c>
      <c r="L6881" s="1">
        <f>((((bot_orders[[#This Row],[uTime]]/ 1000)+3*3600) / 86400) + DATE(1970,1,1))</f>
        <v>45783.557867372685</v>
      </c>
      <c r="M6881" t="s">
        <v>34</v>
      </c>
      <c r="N6881" t="s">
        <v>28</v>
      </c>
      <c r="O6881" t="s">
        <v>35</v>
      </c>
      <c r="P6881">
        <v>5.056</v>
      </c>
      <c r="Q6881" t="s">
        <v>36</v>
      </c>
      <c r="R6881" t="s">
        <v>55</v>
      </c>
      <c r="S6881">
        <v>0.65380000000000005</v>
      </c>
      <c r="T6881">
        <v>0.65380000000000005</v>
      </c>
      <c r="U6881">
        <v>5.056</v>
      </c>
      <c r="V6881">
        <v>-4.0448000000000003E-3</v>
      </c>
      <c r="W6881" t="s">
        <v>39</v>
      </c>
      <c r="X6881" s="4">
        <f>IF(bot_orders[[#This Row],[side]]="sell", bot_orders[[#This Row],[accFillSz]]*bot_orders[[#This Row],[avgPx]] + bot_orders[[#This Row],[fee]], -bot_orders[[#This Row],[accFillSz]]*bot_orders[[#This Row],[avgPx]])</f>
        <v>-3.3056128000000005</v>
      </c>
      <c r="Y6881" s="4">
        <f>IF(bot_orders[[#This Row],[side]]="buy", bot_orders[[#This Row],[accFillSz]] + bot_orders[[#This Row],[fee]], -bot_orders[[#This Row],[accFillSz]])</f>
        <v>5.0519552000000001</v>
      </c>
      <c r="Z6881" s="4">
        <f>IF(bot_orders[[#This Row],[side]]="sell",bot_orders[[#This Row],[accFillSz]]*bot_orders[[#This Row],[avgPx]]+bot_orders[[#This Row],[fee]], 0)</f>
        <v>0</v>
      </c>
      <c r="AA6881" s="4">
        <f>IF(bot_orders[[#This Row],[side]]="sell",-bot_orders[[#This Row],[accFillSz]],bot_orders[[#This Row],[accFillSz]]+bot_orders[[#This Row],[fee]])</f>
        <v>5.0519552000000001</v>
      </c>
      <c r="AB6881">
        <v>0</v>
      </c>
      <c r="AC6881" t="s">
        <v>38</v>
      </c>
      <c r="AD6881">
        <v>0</v>
      </c>
      <c r="AE6881" t="s">
        <v>40</v>
      </c>
      <c r="AF6881" t="s">
        <v>41</v>
      </c>
      <c r="AG6881" t="s">
        <v>42</v>
      </c>
      <c r="AH6881" t="s">
        <v>28</v>
      </c>
      <c r="AI6881">
        <v>5.0519552000000001</v>
      </c>
      <c r="AJ6881">
        <v>-3.3056128</v>
      </c>
    </row>
    <row r="6882" spans="1:36" x14ac:dyDescent="0.3">
      <c r="A6882">
        <v>6659</v>
      </c>
      <c r="B6882" t="s">
        <v>27</v>
      </c>
      <c r="C6882" t="s">
        <v>28</v>
      </c>
      <c r="D6882" t="s">
        <v>29</v>
      </c>
      <c r="E6882" t="s">
        <v>30</v>
      </c>
      <c r="F6882" t="s">
        <v>31</v>
      </c>
      <c r="G6882" t="s">
        <v>215</v>
      </c>
      <c r="H6882" t="s">
        <v>245</v>
      </c>
      <c r="I6882" s="4" t="s">
        <v>562</v>
      </c>
      <c r="J6882" s="1">
        <f>((((bot_orders[[#This Row],[cTime]]/ 1000)+3*3600) / 86400) + DATE(1970,1,1))</f>
        <v>45783.569079942128</v>
      </c>
      <c r="K6882" s="4" t="s">
        <v>563</v>
      </c>
      <c r="L6882" s="1">
        <f>((((bot_orders[[#This Row],[uTime]]/ 1000)+3*3600) / 86400) + DATE(1970,1,1))</f>
        <v>45783.579335358794</v>
      </c>
      <c r="M6882" t="s">
        <v>34</v>
      </c>
      <c r="N6882" t="s">
        <v>28</v>
      </c>
      <c r="O6882" t="s">
        <v>35</v>
      </c>
      <c r="P6882">
        <v>5.0510000000000002</v>
      </c>
      <c r="Q6882" t="s">
        <v>36</v>
      </c>
      <c r="R6882" t="s">
        <v>37</v>
      </c>
      <c r="S6882">
        <v>0.64980000000000004</v>
      </c>
      <c r="T6882">
        <v>0.64980000000000004</v>
      </c>
      <c r="U6882">
        <v>5.0510000000000002</v>
      </c>
      <c r="V6882">
        <v>-2.6257118E-3</v>
      </c>
      <c r="W6882" t="s">
        <v>38</v>
      </c>
      <c r="X6882" s="4">
        <f>IF(bot_orders[[#This Row],[side]]="sell", bot_orders[[#This Row],[accFillSz]]*bot_orders[[#This Row],[avgPx]] + bot_orders[[#This Row],[fee]], -bot_orders[[#This Row],[accFillSz]]*bot_orders[[#This Row],[avgPx]])</f>
        <v>3.2795140882000005</v>
      </c>
      <c r="Y6882" s="4">
        <f>IF(bot_orders[[#This Row],[side]]="buy", bot_orders[[#This Row],[accFillSz]] + bot_orders[[#This Row],[fee]], -bot_orders[[#This Row],[accFillSz]])</f>
        <v>-5.0510000000000002</v>
      </c>
      <c r="Z6882" s="4">
        <f>IF(bot_orders[[#This Row],[side]]="sell",bot_orders[[#This Row],[accFillSz]]*bot_orders[[#This Row],[avgPx]]+bot_orders[[#This Row],[fee]], 0)</f>
        <v>3.2795140882000005</v>
      </c>
      <c r="AA6882" s="4">
        <f>IF(bot_orders[[#This Row],[side]]="sell",-bot_orders[[#This Row],[accFillSz]],bot_orders[[#This Row],[accFillSz]]+bot_orders[[#This Row],[fee]])</f>
        <v>-5.0510000000000002</v>
      </c>
      <c r="AB6882">
        <v>0</v>
      </c>
      <c r="AC6882" t="s">
        <v>39</v>
      </c>
      <c r="AD6882">
        <v>0</v>
      </c>
      <c r="AE6882" t="s">
        <v>40</v>
      </c>
      <c r="AF6882" t="s">
        <v>41</v>
      </c>
      <c r="AG6882" t="s">
        <v>42</v>
      </c>
      <c r="AH6882" t="s">
        <v>28</v>
      </c>
      <c r="AI6882">
        <v>-5.0510000000000002</v>
      </c>
      <c r="AJ6882">
        <v>3.2795140900000002</v>
      </c>
    </row>
    <row r="6883" spans="1:36" x14ac:dyDescent="0.3">
      <c r="A6883">
        <v>6660</v>
      </c>
      <c r="B6883" t="s">
        <v>27</v>
      </c>
      <c r="C6883" t="s">
        <v>28</v>
      </c>
      <c r="D6883" t="s">
        <v>29</v>
      </c>
      <c r="E6883" t="s">
        <v>30</v>
      </c>
      <c r="F6883" t="s">
        <v>31</v>
      </c>
      <c r="G6883" t="s">
        <v>213</v>
      </c>
      <c r="H6883" t="s">
        <v>246</v>
      </c>
      <c r="I6883" s="4" t="s">
        <v>564</v>
      </c>
      <c r="J6883" s="1">
        <f>((((bot_orders[[#This Row],[cTime]]/ 1000)+3*3600) / 86400) + DATE(1970,1,1))</f>
        <v>45783.570444537036</v>
      </c>
      <c r="K6883" s="4" t="s">
        <v>565</v>
      </c>
      <c r="L6883" s="1">
        <f>((((bot_orders[[#This Row],[uTime]]/ 1000)+3*3600) / 86400) + DATE(1970,1,1))</f>
        <v>45783.577784131943</v>
      </c>
      <c r="M6883" t="s">
        <v>34</v>
      </c>
      <c r="N6883" t="s">
        <v>28</v>
      </c>
      <c r="O6883" t="s">
        <v>35</v>
      </c>
      <c r="P6883">
        <v>5.0510000000000002</v>
      </c>
      <c r="Q6883" t="s">
        <v>36</v>
      </c>
      <c r="R6883" t="s">
        <v>37</v>
      </c>
      <c r="S6883">
        <v>0.64780000000000004</v>
      </c>
      <c r="T6883">
        <v>0.64780000000000004</v>
      </c>
      <c r="U6883">
        <v>5.0510000000000002</v>
      </c>
      <c r="V6883">
        <v>-2.6176302000000002E-3</v>
      </c>
      <c r="W6883" t="s">
        <v>38</v>
      </c>
      <c r="X6883" s="4">
        <f>IF(bot_orders[[#This Row],[side]]="sell", bot_orders[[#This Row],[accFillSz]]*bot_orders[[#This Row],[avgPx]] + bot_orders[[#This Row],[fee]], -bot_orders[[#This Row],[accFillSz]]*bot_orders[[#This Row],[avgPx]])</f>
        <v>3.2694201698000001</v>
      </c>
      <c r="Y6883" s="4">
        <f>IF(bot_orders[[#This Row],[side]]="buy", bot_orders[[#This Row],[accFillSz]] + bot_orders[[#This Row],[fee]], -bot_orders[[#This Row],[accFillSz]])</f>
        <v>-5.0510000000000002</v>
      </c>
      <c r="Z6883" s="4">
        <f>IF(bot_orders[[#This Row],[side]]="sell",bot_orders[[#This Row],[accFillSz]]*bot_orders[[#This Row],[avgPx]]+bot_orders[[#This Row],[fee]], 0)</f>
        <v>3.2694201698000001</v>
      </c>
      <c r="AA6883" s="4">
        <f>IF(bot_orders[[#This Row],[side]]="sell",-bot_orders[[#This Row],[accFillSz]],bot_orders[[#This Row],[accFillSz]]+bot_orders[[#This Row],[fee]])</f>
        <v>-5.0510000000000002</v>
      </c>
      <c r="AB6883">
        <v>0</v>
      </c>
      <c r="AC6883" t="s">
        <v>39</v>
      </c>
      <c r="AD6883">
        <v>0</v>
      </c>
      <c r="AE6883" t="s">
        <v>40</v>
      </c>
      <c r="AF6883" t="s">
        <v>41</v>
      </c>
      <c r="AG6883" t="s">
        <v>42</v>
      </c>
      <c r="AH6883" t="s">
        <v>28</v>
      </c>
      <c r="AI6883">
        <v>-5.0510000000000002</v>
      </c>
      <c r="AJ6883">
        <v>3.2694201700000001</v>
      </c>
    </row>
    <row r="6884" spans="1:36" x14ac:dyDescent="0.3">
      <c r="A6884">
        <v>6661</v>
      </c>
      <c r="B6884" t="s">
        <v>27</v>
      </c>
      <c r="C6884" t="s">
        <v>28</v>
      </c>
      <c r="D6884" t="s">
        <v>29</v>
      </c>
      <c r="E6884" t="s">
        <v>30</v>
      </c>
      <c r="F6884" t="s">
        <v>31</v>
      </c>
      <c r="G6884" t="s">
        <v>53</v>
      </c>
      <c r="H6884" t="s">
        <v>247</v>
      </c>
      <c r="I6884" s="4" t="s">
        <v>566</v>
      </c>
      <c r="J6884" s="1">
        <f>((((bot_orders[[#This Row],[cTime]]/ 1000)+3*3600) / 86400) + DATE(1970,1,1))</f>
        <v>45783.57364913194</v>
      </c>
      <c r="K6884" s="4" t="s">
        <v>567</v>
      </c>
      <c r="L6884" s="1">
        <f>((((bot_orders[[#This Row],[uTime]]/ 1000)+3*3600) / 86400) + DATE(1970,1,1))</f>
        <v>45783.576444652776</v>
      </c>
      <c r="M6884" t="s">
        <v>34</v>
      </c>
      <c r="N6884" t="s">
        <v>28</v>
      </c>
      <c r="O6884" t="s">
        <v>35</v>
      </c>
      <c r="P6884">
        <v>5.0510000000000002</v>
      </c>
      <c r="Q6884" t="s">
        <v>36</v>
      </c>
      <c r="R6884" t="s">
        <v>37</v>
      </c>
      <c r="S6884">
        <v>0.64580000000000004</v>
      </c>
      <c r="T6884">
        <v>0.64580000000000004</v>
      </c>
      <c r="U6884">
        <v>5.0510000000000002</v>
      </c>
      <c r="V6884">
        <v>-2.6095485999999999E-3</v>
      </c>
      <c r="W6884" t="s">
        <v>38</v>
      </c>
      <c r="X6884" s="4">
        <f>IF(bot_orders[[#This Row],[side]]="sell", bot_orders[[#This Row],[accFillSz]]*bot_orders[[#This Row],[avgPx]] + bot_orders[[#This Row],[fee]], -bot_orders[[#This Row],[accFillSz]]*bot_orders[[#This Row],[avgPx]])</f>
        <v>3.2593262514000001</v>
      </c>
      <c r="Y6884" s="4">
        <f>IF(bot_orders[[#This Row],[side]]="buy", bot_orders[[#This Row],[accFillSz]] + bot_orders[[#This Row],[fee]], -bot_orders[[#This Row],[accFillSz]])</f>
        <v>-5.0510000000000002</v>
      </c>
      <c r="Z6884" s="4">
        <f>IF(bot_orders[[#This Row],[side]]="sell",bot_orders[[#This Row],[accFillSz]]*bot_orders[[#This Row],[avgPx]]+bot_orders[[#This Row],[fee]], 0)</f>
        <v>3.2593262514000001</v>
      </c>
      <c r="AA6884" s="4">
        <f>IF(bot_orders[[#This Row],[side]]="sell",-bot_orders[[#This Row],[accFillSz]],bot_orders[[#This Row],[accFillSz]]+bot_orders[[#This Row],[fee]])</f>
        <v>-5.0510000000000002</v>
      </c>
      <c r="AB6884">
        <v>0</v>
      </c>
      <c r="AC6884" t="s">
        <v>39</v>
      </c>
      <c r="AD6884">
        <v>0</v>
      </c>
      <c r="AE6884" t="s">
        <v>40</v>
      </c>
      <c r="AF6884" t="s">
        <v>41</v>
      </c>
      <c r="AG6884" t="s">
        <v>42</v>
      </c>
      <c r="AH6884" t="s">
        <v>28</v>
      </c>
      <c r="AI6884">
        <v>-5.0510000000000002</v>
      </c>
      <c r="AJ6884">
        <v>3.25932625</v>
      </c>
    </row>
    <row r="6885" spans="1:36" x14ac:dyDescent="0.3">
      <c r="A6885">
        <v>6662</v>
      </c>
      <c r="B6885" t="s">
        <v>27</v>
      </c>
      <c r="C6885" t="s">
        <v>28</v>
      </c>
      <c r="D6885" t="s">
        <v>29</v>
      </c>
      <c r="E6885" t="s">
        <v>30</v>
      </c>
      <c r="F6885" t="s">
        <v>31</v>
      </c>
      <c r="G6885" t="s">
        <v>248</v>
      </c>
      <c r="H6885" t="s">
        <v>249</v>
      </c>
      <c r="I6885" s="4" t="s">
        <v>568</v>
      </c>
      <c r="J6885" s="1">
        <f>((((bot_orders[[#This Row],[cTime]]/ 1000)+3*3600) / 86400) + DATE(1970,1,1))</f>
        <v>45783.576444675928</v>
      </c>
      <c r="K6885" s="4" t="s">
        <v>569</v>
      </c>
      <c r="L6885" s="1">
        <f>((((bot_orders[[#This Row],[uTime]]/ 1000)+3*3600) / 86400) + DATE(1970,1,1))</f>
        <v>45783.606539849541</v>
      </c>
      <c r="M6885" t="s">
        <v>34</v>
      </c>
      <c r="N6885" t="s">
        <v>28</v>
      </c>
      <c r="O6885" t="s">
        <v>35</v>
      </c>
      <c r="P6885">
        <v>5.056</v>
      </c>
      <c r="Q6885" t="s">
        <v>36</v>
      </c>
      <c r="R6885" t="s">
        <v>55</v>
      </c>
      <c r="S6885">
        <v>0.64390000000000003</v>
      </c>
      <c r="T6885">
        <v>0.64390000000000003</v>
      </c>
      <c r="U6885">
        <v>5.056</v>
      </c>
      <c r="V6885">
        <v>-4.0448000000000003E-3</v>
      </c>
      <c r="W6885" t="s">
        <v>39</v>
      </c>
      <c r="X6885" s="4">
        <f>IF(bot_orders[[#This Row],[side]]="sell", bot_orders[[#This Row],[accFillSz]]*bot_orders[[#This Row],[avgPx]] + bot_orders[[#This Row],[fee]], -bot_orders[[#This Row],[accFillSz]]*bot_orders[[#This Row],[avgPx]])</f>
        <v>-3.2555584</v>
      </c>
      <c r="Y6885" s="4">
        <f>IF(bot_orders[[#This Row],[side]]="buy", bot_orders[[#This Row],[accFillSz]] + bot_orders[[#This Row],[fee]], -bot_orders[[#This Row],[accFillSz]])</f>
        <v>5.0519552000000001</v>
      </c>
      <c r="Z6885" s="4">
        <f>IF(bot_orders[[#This Row],[side]]="sell",bot_orders[[#This Row],[accFillSz]]*bot_orders[[#This Row],[avgPx]]+bot_orders[[#This Row],[fee]], 0)</f>
        <v>0</v>
      </c>
      <c r="AA6885" s="4">
        <f>IF(bot_orders[[#This Row],[side]]="sell",-bot_orders[[#This Row],[accFillSz]],bot_orders[[#This Row],[accFillSz]]+bot_orders[[#This Row],[fee]])</f>
        <v>5.0519552000000001</v>
      </c>
      <c r="AB6885">
        <v>0</v>
      </c>
      <c r="AC6885" t="s">
        <v>38</v>
      </c>
      <c r="AD6885">
        <v>0</v>
      </c>
      <c r="AE6885" t="s">
        <v>40</v>
      </c>
      <c r="AF6885" t="s">
        <v>41</v>
      </c>
      <c r="AG6885" t="s">
        <v>42</v>
      </c>
      <c r="AH6885" t="s">
        <v>28</v>
      </c>
      <c r="AI6885">
        <v>5.0519552000000001</v>
      </c>
      <c r="AJ6885">
        <v>-3.2555584</v>
      </c>
    </row>
    <row r="6886" spans="1:36" x14ac:dyDescent="0.3">
      <c r="A6886">
        <v>6663</v>
      </c>
      <c r="B6886" t="s">
        <v>27</v>
      </c>
      <c r="C6886" t="s">
        <v>28</v>
      </c>
      <c r="D6886" t="s">
        <v>29</v>
      </c>
      <c r="E6886" t="s">
        <v>30</v>
      </c>
      <c r="F6886" t="s">
        <v>31</v>
      </c>
      <c r="G6886" t="s">
        <v>250</v>
      </c>
      <c r="H6886" t="s">
        <v>251</v>
      </c>
      <c r="I6886" s="4" t="s">
        <v>570</v>
      </c>
      <c r="J6886" s="1">
        <f>((((bot_orders[[#This Row],[cTime]]/ 1000)+3*3600) / 86400) + DATE(1970,1,1))</f>
        <v>45783.577784155095</v>
      </c>
      <c r="K6886" s="4" t="s">
        <v>571</v>
      </c>
      <c r="L6886" s="1">
        <f>((((bot_orders[[#This Row],[uTime]]/ 1000)+3*3600) / 86400) + DATE(1970,1,1))</f>
        <v>45783.605015856476</v>
      </c>
      <c r="M6886" t="s">
        <v>34</v>
      </c>
      <c r="N6886" t="s">
        <v>28</v>
      </c>
      <c r="O6886" t="s">
        <v>35</v>
      </c>
      <c r="P6886">
        <v>5.056</v>
      </c>
      <c r="Q6886" t="s">
        <v>36</v>
      </c>
      <c r="R6886" t="s">
        <v>55</v>
      </c>
      <c r="S6886">
        <v>0.64580000000000004</v>
      </c>
      <c r="T6886">
        <v>0.64580000000000004</v>
      </c>
      <c r="U6886">
        <v>5.056</v>
      </c>
      <c r="V6886">
        <v>-4.0448000000000003E-3</v>
      </c>
      <c r="W6886" t="s">
        <v>39</v>
      </c>
      <c r="X6886" s="4">
        <f>IF(bot_orders[[#This Row],[side]]="sell", bot_orders[[#This Row],[accFillSz]]*bot_orders[[#This Row],[avgPx]] + bot_orders[[#This Row],[fee]], -bot_orders[[#This Row],[accFillSz]]*bot_orders[[#This Row],[avgPx]])</f>
        <v>-3.2651648000000004</v>
      </c>
      <c r="Y6886" s="4">
        <f>IF(bot_orders[[#This Row],[side]]="buy", bot_orders[[#This Row],[accFillSz]] + bot_orders[[#This Row],[fee]], -bot_orders[[#This Row],[accFillSz]])</f>
        <v>5.0519552000000001</v>
      </c>
      <c r="Z6886" s="4">
        <f>IF(bot_orders[[#This Row],[side]]="sell",bot_orders[[#This Row],[accFillSz]]*bot_orders[[#This Row],[avgPx]]+bot_orders[[#This Row],[fee]], 0)</f>
        <v>0</v>
      </c>
      <c r="AA6886" s="4">
        <f>IF(bot_orders[[#This Row],[side]]="sell",-bot_orders[[#This Row],[accFillSz]],bot_orders[[#This Row],[accFillSz]]+bot_orders[[#This Row],[fee]])</f>
        <v>5.0519552000000001</v>
      </c>
      <c r="AB6886">
        <v>0</v>
      </c>
      <c r="AC6886" t="s">
        <v>38</v>
      </c>
      <c r="AD6886">
        <v>0</v>
      </c>
      <c r="AE6886" t="s">
        <v>40</v>
      </c>
      <c r="AF6886" t="s">
        <v>41</v>
      </c>
      <c r="AG6886" t="s">
        <v>42</v>
      </c>
      <c r="AH6886" t="s">
        <v>28</v>
      </c>
      <c r="AI6886">
        <v>5.0519552000000001</v>
      </c>
      <c r="AJ6886">
        <v>-3.2651648</v>
      </c>
    </row>
    <row r="6887" spans="1:36" x14ac:dyDescent="0.3">
      <c r="A6887">
        <v>6664</v>
      </c>
      <c r="B6887" t="s">
        <v>27</v>
      </c>
      <c r="C6887" t="s">
        <v>28</v>
      </c>
      <c r="D6887" t="s">
        <v>29</v>
      </c>
      <c r="E6887" t="s">
        <v>30</v>
      </c>
      <c r="F6887" t="s">
        <v>31</v>
      </c>
      <c r="G6887" t="s">
        <v>252</v>
      </c>
      <c r="H6887" t="s">
        <v>253</v>
      </c>
      <c r="I6887" s="4" t="s">
        <v>572</v>
      </c>
      <c r="J6887" s="1">
        <f>((((bot_orders[[#This Row],[cTime]]/ 1000)+3*3600) / 86400) + DATE(1970,1,1))</f>
        <v>45783.579335381946</v>
      </c>
      <c r="K6887" s="4" t="s">
        <v>573</v>
      </c>
      <c r="L6887" s="1">
        <f>((((bot_orders[[#This Row],[uTime]]/ 1000)+3*3600) / 86400) + DATE(1970,1,1))</f>
        <v>45783.583103668978</v>
      </c>
      <c r="M6887" t="s">
        <v>34</v>
      </c>
      <c r="N6887" t="s">
        <v>28</v>
      </c>
      <c r="O6887" t="s">
        <v>35</v>
      </c>
      <c r="P6887">
        <v>5.056</v>
      </c>
      <c r="Q6887" t="s">
        <v>36</v>
      </c>
      <c r="R6887" t="s">
        <v>55</v>
      </c>
      <c r="S6887">
        <v>0.64780000000000004</v>
      </c>
      <c r="T6887">
        <v>0.64780000000000004</v>
      </c>
      <c r="U6887">
        <v>5.056</v>
      </c>
      <c r="V6887">
        <v>-4.0448000000000003E-3</v>
      </c>
      <c r="W6887" t="s">
        <v>39</v>
      </c>
      <c r="X6887" s="4">
        <f>IF(bot_orders[[#This Row],[side]]="sell", bot_orders[[#This Row],[accFillSz]]*bot_orders[[#This Row],[avgPx]] + bot_orders[[#This Row],[fee]], -bot_orders[[#This Row],[accFillSz]]*bot_orders[[#This Row],[avgPx]])</f>
        <v>-3.2752768000000003</v>
      </c>
      <c r="Y6887" s="4">
        <f>IF(bot_orders[[#This Row],[side]]="buy", bot_orders[[#This Row],[accFillSz]] + bot_orders[[#This Row],[fee]], -bot_orders[[#This Row],[accFillSz]])</f>
        <v>5.0519552000000001</v>
      </c>
      <c r="Z6887" s="4">
        <f>IF(bot_orders[[#This Row],[side]]="sell",bot_orders[[#This Row],[accFillSz]]*bot_orders[[#This Row],[avgPx]]+bot_orders[[#This Row],[fee]], 0)</f>
        <v>0</v>
      </c>
      <c r="AA6887" s="4">
        <f>IF(bot_orders[[#This Row],[side]]="sell",-bot_orders[[#This Row],[accFillSz]],bot_orders[[#This Row],[accFillSz]]+bot_orders[[#This Row],[fee]])</f>
        <v>5.0519552000000001</v>
      </c>
      <c r="AB6887">
        <v>0</v>
      </c>
      <c r="AC6887" t="s">
        <v>38</v>
      </c>
      <c r="AD6887">
        <v>0</v>
      </c>
      <c r="AE6887" t="s">
        <v>40</v>
      </c>
      <c r="AF6887" t="s">
        <v>41</v>
      </c>
      <c r="AG6887" t="s">
        <v>42</v>
      </c>
      <c r="AH6887" t="s">
        <v>28</v>
      </c>
      <c r="AI6887">
        <v>5.0519552000000001</v>
      </c>
      <c r="AJ6887">
        <v>-3.2752767999999999</v>
      </c>
    </row>
    <row r="6888" spans="1:36" x14ac:dyDescent="0.3">
      <c r="A6888">
        <v>6665</v>
      </c>
      <c r="B6888" t="s">
        <v>27</v>
      </c>
      <c r="C6888" t="s">
        <v>28</v>
      </c>
      <c r="D6888" t="s">
        <v>29</v>
      </c>
      <c r="E6888" t="s">
        <v>30</v>
      </c>
      <c r="F6888" t="s">
        <v>31</v>
      </c>
      <c r="G6888" t="s">
        <v>252</v>
      </c>
      <c r="H6888" t="s">
        <v>254</v>
      </c>
      <c r="I6888" s="4" t="s">
        <v>574</v>
      </c>
      <c r="J6888" s="1">
        <f>((((bot_orders[[#This Row],[cTime]]/ 1000)+3*3600) / 86400) + DATE(1970,1,1))</f>
        <v>45783.58310369213</v>
      </c>
      <c r="K6888" s="4" t="s">
        <v>575</v>
      </c>
      <c r="L6888" s="1">
        <f>((((bot_orders[[#This Row],[uTime]]/ 1000)+3*3600) / 86400) + DATE(1970,1,1))</f>
        <v>45783.584371469908</v>
      </c>
      <c r="M6888" t="s">
        <v>34</v>
      </c>
      <c r="N6888" t="s">
        <v>28</v>
      </c>
      <c r="O6888" t="s">
        <v>35</v>
      </c>
      <c r="P6888">
        <v>5.0510000000000002</v>
      </c>
      <c r="Q6888" t="s">
        <v>36</v>
      </c>
      <c r="R6888" t="s">
        <v>37</v>
      </c>
      <c r="S6888">
        <v>0.64980000000000004</v>
      </c>
      <c r="T6888">
        <v>0.64980000000000004</v>
      </c>
      <c r="U6888">
        <v>5.0510000000000002</v>
      </c>
      <c r="V6888">
        <v>-2.6257118E-3</v>
      </c>
      <c r="W6888" t="s">
        <v>38</v>
      </c>
      <c r="X6888" s="4">
        <f>IF(bot_orders[[#This Row],[side]]="sell", bot_orders[[#This Row],[accFillSz]]*bot_orders[[#This Row],[avgPx]] + bot_orders[[#This Row],[fee]], -bot_orders[[#This Row],[accFillSz]]*bot_orders[[#This Row],[avgPx]])</f>
        <v>3.2795140882000005</v>
      </c>
      <c r="Y6888" s="4">
        <f>IF(bot_orders[[#This Row],[side]]="buy", bot_orders[[#This Row],[accFillSz]] + bot_orders[[#This Row],[fee]], -bot_orders[[#This Row],[accFillSz]])</f>
        <v>-5.0510000000000002</v>
      </c>
      <c r="Z6888" s="4">
        <f>IF(bot_orders[[#This Row],[side]]="sell",bot_orders[[#This Row],[accFillSz]]*bot_orders[[#This Row],[avgPx]]+bot_orders[[#This Row],[fee]], 0)</f>
        <v>3.2795140882000005</v>
      </c>
      <c r="AA6888" s="4">
        <f>IF(bot_orders[[#This Row],[side]]="sell",-bot_orders[[#This Row],[accFillSz]],bot_orders[[#This Row],[accFillSz]]+bot_orders[[#This Row],[fee]])</f>
        <v>-5.0510000000000002</v>
      </c>
      <c r="AB6888">
        <v>0</v>
      </c>
      <c r="AC6888" t="s">
        <v>39</v>
      </c>
      <c r="AD6888">
        <v>0</v>
      </c>
      <c r="AE6888" t="s">
        <v>40</v>
      </c>
      <c r="AF6888" t="s">
        <v>41</v>
      </c>
      <c r="AG6888" t="s">
        <v>42</v>
      </c>
      <c r="AH6888" t="s">
        <v>28</v>
      </c>
      <c r="AI6888">
        <v>-5.0510000000000002</v>
      </c>
      <c r="AJ6888">
        <v>3.2795140900000002</v>
      </c>
    </row>
    <row r="6889" spans="1:36" x14ac:dyDescent="0.3">
      <c r="A6889">
        <v>6666</v>
      </c>
      <c r="B6889" t="s">
        <v>27</v>
      </c>
      <c r="C6889" t="s">
        <v>28</v>
      </c>
      <c r="D6889" t="s">
        <v>29</v>
      </c>
      <c r="E6889" t="s">
        <v>30</v>
      </c>
      <c r="F6889" t="s">
        <v>31</v>
      </c>
      <c r="G6889" t="s">
        <v>255</v>
      </c>
      <c r="H6889" t="s">
        <v>256</v>
      </c>
      <c r="I6889" s="4" t="s">
        <v>576</v>
      </c>
      <c r="J6889" s="1">
        <f>((((bot_orders[[#This Row],[cTime]]/ 1000)+3*3600) / 86400) + DATE(1970,1,1))</f>
        <v>45783.584371493052</v>
      </c>
      <c r="K6889" s="4" t="s">
        <v>577</v>
      </c>
      <c r="L6889" s="1">
        <f>((((bot_orders[[#This Row],[uTime]]/ 1000)+3*3600) / 86400) + DATE(1970,1,1))</f>
        <v>45783.59461237269</v>
      </c>
      <c r="M6889" t="s">
        <v>34</v>
      </c>
      <c r="N6889" t="s">
        <v>28</v>
      </c>
      <c r="O6889" t="s">
        <v>35</v>
      </c>
      <c r="P6889">
        <v>5.056</v>
      </c>
      <c r="Q6889" t="s">
        <v>36</v>
      </c>
      <c r="R6889" t="s">
        <v>55</v>
      </c>
      <c r="S6889">
        <v>0.64780000000000004</v>
      </c>
      <c r="T6889">
        <v>0.64780000000000004</v>
      </c>
      <c r="U6889">
        <v>5.056</v>
      </c>
      <c r="V6889">
        <v>-4.0448000000000003E-3</v>
      </c>
      <c r="W6889" t="s">
        <v>39</v>
      </c>
      <c r="X6889" s="4">
        <f>IF(bot_orders[[#This Row],[side]]="sell", bot_orders[[#This Row],[accFillSz]]*bot_orders[[#This Row],[avgPx]] + bot_orders[[#This Row],[fee]], -bot_orders[[#This Row],[accFillSz]]*bot_orders[[#This Row],[avgPx]])</f>
        <v>-3.2752768000000003</v>
      </c>
      <c r="Y6889" s="4">
        <f>IF(bot_orders[[#This Row],[side]]="buy", bot_orders[[#This Row],[accFillSz]] + bot_orders[[#This Row],[fee]], -bot_orders[[#This Row],[accFillSz]])</f>
        <v>5.0519552000000001</v>
      </c>
      <c r="Z6889" s="4">
        <f>IF(bot_orders[[#This Row],[side]]="sell",bot_orders[[#This Row],[accFillSz]]*bot_orders[[#This Row],[avgPx]]+bot_orders[[#This Row],[fee]], 0)</f>
        <v>0</v>
      </c>
      <c r="AA6889" s="4">
        <f>IF(bot_orders[[#This Row],[side]]="sell",-bot_orders[[#This Row],[accFillSz]],bot_orders[[#This Row],[accFillSz]]+bot_orders[[#This Row],[fee]])</f>
        <v>5.0519552000000001</v>
      </c>
      <c r="AB6889">
        <v>0</v>
      </c>
      <c r="AC6889" t="s">
        <v>38</v>
      </c>
      <c r="AD6889">
        <v>0</v>
      </c>
      <c r="AE6889" t="s">
        <v>40</v>
      </c>
      <c r="AF6889" t="s">
        <v>41</v>
      </c>
      <c r="AG6889" t="s">
        <v>42</v>
      </c>
      <c r="AH6889" t="s">
        <v>28</v>
      </c>
      <c r="AI6889">
        <v>5.0519552000000001</v>
      </c>
      <c r="AJ6889">
        <v>-3.2752767999999999</v>
      </c>
    </row>
    <row r="6890" spans="1:36" x14ac:dyDescent="0.3">
      <c r="A6890">
        <v>6667</v>
      </c>
      <c r="B6890" t="s">
        <v>27</v>
      </c>
      <c r="C6890" t="s">
        <v>28</v>
      </c>
      <c r="D6890" t="s">
        <v>29</v>
      </c>
      <c r="E6890" t="s">
        <v>30</v>
      </c>
      <c r="F6890" t="s">
        <v>31</v>
      </c>
      <c r="G6890" t="s">
        <v>255</v>
      </c>
      <c r="H6890" t="s">
        <v>257</v>
      </c>
      <c r="I6890" s="4" t="s">
        <v>578</v>
      </c>
      <c r="J6890" s="1">
        <f>((((bot_orders[[#This Row],[cTime]]/ 1000)+3*3600) / 86400) + DATE(1970,1,1))</f>
        <v>45783.594612395827</v>
      </c>
      <c r="K6890" s="4" t="s">
        <v>579</v>
      </c>
      <c r="L6890" s="1">
        <f>((((bot_orders[[#This Row],[uTime]]/ 1000)+3*3600) / 86400) + DATE(1970,1,1))</f>
        <v>45783.59636880787</v>
      </c>
      <c r="M6890" t="s">
        <v>34</v>
      </c>
      <c r="N6890" t="s">
        <v>28</v>
      </c>
      <c r="O6890" t="s">
        <v>35</v>
      </c>
      <c r="P6890">
        <v>5.0510000000000002</v>
      </c>
      <c r="Q6890" t="s">
        <v>36</v>
      </c>
      <c r="R6890" t="s">
        <v>37</v>
      </c>
      <c r="S6890">
        <v>0.64980000000000004</v>
      </c>
      <c r="T6890">
        <v>0.64980000000000004</v>
      </c>
      <c r="U6890">
        <v>5.0510000000000002</v>
      </c>
      <c r="V6890">
        <v>-2.6257118E-3</v>
      </c>
      <c r="W6890" t="s">
        <v>38</v>
      </c>
      <c r="X6890" s="4">
        <f>IF(bot_orders[[#This Row],[side]]="sell", bot_orders[[#This Row],[accFillSz]]*bot_orders[[#This Row],[avgPx]] + bot_orders[[#This Row],[fee]], -bot_orders[[#This Row],[accFillSz]]*bot_orders[[#This Row],[avgPx]])</f>
        <v>3.2795140882000005</v>
      </c>
      <c r="Y6890" s="4">
        <f>IF(bot_orders[[#This Row],[side]]="buy", bot_orders[[#This Row],[accFillSz]] + bot_orders[[#This Row],[fee]], -bot_orders[[#This Row],[accFillSz]])</f>
        <v>-5.0510000000000002</v>
      </c>
      <c r="Z6890" s="4">
        <f>IF(bot_orders[[#This Row],[side]]="sell",bot_orders[[#This Row],[accFillSz]]*bot_orders[[#This Row],[avgPx]]+bot_orders[[#This Row],[fee]], 0)</f>
        <v>3.2795140882000005</v>
      </c>
      <c r="AA6890" s="4">
        <f>IF(bot_orders[[#This Row],[side]]="sell",-bot_orders[[#This Row],[accFillSz]],bot_orders[[#This Row],[accFillSz]]+bot_orders[[#This Row],[fee]])</f>
        <v>-5.0510000000000002</v>
      </c>
      <c r="AB6890">
        <v>0</v>
      </c>
      <c r="AC6890" t="s">
        <v>39</v>
      </c>
      <c r="AD6890">
        <v>0</v>
      </c>
      <c r="AE6890" t="s">
        <v>40</v>
      </c>
      <c r="AF6890" t="s">
        <v>41</v>
      </c>
      <c r="AG6890" t="s">
        <v>42</v>
      </c>
      <c r="AH6890" t="s">
        <v>28</v>
      </c>
      <c r="AI6890">
        <v>-5.0510000000000002</v>
      </c>
      <c r="AJ6890">
        <v>3.2795140900000002</v>
      </c>
    </row>
    <row r="6891" spans="1:36" x14ac:dyDescent="0.3">
      <c r="A6891">
        <v>6668</v>
      </c>
      <c r="B6891" t="s">
        <v>27</v>
      </c>
      <c r="C6891" t="s">
        <v>28</v>
      </c>
      <c r="D6891" t="s">
        <v>29</v>
      </c>
      <c r="E6891" t="s">
        <v>30</v>
      </c>
      <c r="F6891" t="s">
        <v>31</v>
      </c>
      <c r="G6891" t="s">
        <v>258</v>
      </c>
      <c r="H6891" t="s">
        <v>259</v>
      </c>
      <c r="I6891" s="4" t="s">
        <v>580</v>
      </c>
      <c r="J6891" s="1">
        <f>((((bot_orders[[#This Row],[cTime]]/ 1000)+3*3600) / 86400) + DATE(1970,1,1))</f>
        <v>45783.596368831015</v>
      </c>
      <c r="K6891" s="4" t="s">
        <v>581</v>
      </c>
      <c r="L6891" s="1">
        <f>((((bot_orders[[#This Row],[uTime]]/ 1000)+3*3600) / 86400) + DATE(1970,1,1))</f>
        <v>45783.601141354171</v>
      </c>
      <c r="M6891" t="s">
        <v>34</v>
      </c>
      <c r="N6891" t="s">
        <v>28</v>
      </c>
      <c r="O6891" t="s">
        <v>35</v>
      </c>
      <c r="P6891">
        <v>5.056</v>
      </c>
      <c r="Q6891" t="s">
        <v>36</v>
      </c>
      <c r="R6891" t="s">
        <v>55</v>
      </c>
      <c r="S6891">
        <v>0.64780000000000004</v>
      </c>
      <c r="T6891">
        <v>0.64780000000000004</v>
      </c>
      <c r="U6891">
        <v>5.056</v>
      </c>
      <c r="V6891">
        <v>-4.0448000000000003E-3</v>
      </c>
      <c r="W6891" t="s">
        <v>39</v>
      </c>
      <c r="X6891" s="4">
        <f>IF(bot_orders[[#This Row],[side]]="sell", bot_orders[[#This Row],[accFillSz]]*bot_orders[[#This Row],[avgPx]] + bot_orders[[#This Row],[fee]], -bot_orders[[#This Row],[accFillSz]]*bot_orders[[#This Row],[avgPx]])</f>
        <v>-3.2752768000000003</v>
      </c>
      <c r="Y6891" s="4">
        <f>IF(bot_orders[[#This Row],[side]]="buy", bot_orders[[#This Row],[accFillSz]] + bot_orders[[#This Row],[fee]], -bot_orders[[#This Row],[accFillSz]])</f>
        <v>5.0519552000000001</v>
      </c>
      <c r="Z6891" s="4">
        <f>IF(bot_orders[[#This Row],[side]]="sell",bot_orders[[#This Row],[accFillSz]]*bot_orders[[#This Row],[avgPx]]+bot_orders[[#This Row],[fee]], 0)</f>
        <v>0</v>
      </c>
      <c r="AA6891" s="4">
        <f>IF(bot_orders[[#This Row],[side]]="sell",-bot_orders[[#This Row],[accFillSz]],bot_orders[[#This Row],[accFillSz]]+bot_orders[[#This Row],[fee]])</f>
        <v>5.0519552000000001</v>
      </c>
      <c r="AB6891">
        <v>0</v>
      </c>
      <c r="AC6891" t="s">
        <v>38</v>
      </c>
      <c r="AD6891">
        <v>0</v>
      </c>
      <c r="AE6891" t="s">
        <v>40</v>
      </c>
      <c r="AF6891" t="s">
        <v>41</v>
      </c>
      <c r="AG6891" t="s">
        <v>42</v>
      </c>
      <c r="AH6891" t="s">
        <v>28</v>
      </c>
      <c r="AI6891">
        <v>5.0519552000000001</v>
      </c>
      <c r="AJ6891">
        <v>-3.2752767999999999</v>
      </c>
    </row>
    <row r="6892" spans="1:36" x14ac:dyDescent="0.3">
      <c r="A6892">
        <v>6669</v>
      </c>
      <c r="B6892" t="s">
        <v>17977</v>
      </c>
      <c r="C6892" t="s">
        <v>28</v>
      </c>
      <c r="D6892" t="s">
        <v>29</v>
      </c>
      <c r="E6892" t="s">
        <v>30</v>
      </c>
      <c r="F6892" t="s">
        <v>31</v>
      </c>
      <c r="G6892" t="s">
        <v>143</v>
      </c>
      <c r="H6892" t="s">
        <v>19595</v>
      </c>
      <c r="I6892" s="4" t="s">
        <v>19596</v>
      </c>
      <c r="J6892" s="1">
        <f>((((bot_orders[[#This Row],[cTime]]/ 1000)+3*3600) / 86400) + DATE(1970,1,1))</f>
        <v>45783.681740694446</v>
      </c>
      <c r="K6892" s="4" t="s">
        <v>19597</v>
      </c>
      <c r="L6892" s="1">
        <f>((((bot_orders[[#This Row],[uTime]]/ 1000)+3*3600) / 86400) + DATE(1970,1,1))</f>
        <v>45783.858265370371</v>
      </c>
      <c r="M6892" t="s">
        <v>34</v>
      </c>
      <c r="N6892" t="s">
        <v>28</v>
      </c>
      <c r="O6892" t="s">
        <v>35</v>
      </c>
      <c r="P6892">
        <v>5.0510000000000002</v>
      </c>
      <c r="Q6892" t="s">
        <v>36</v>
      </c>
      <c r="R6892" t="s">
        <v>37</v>
      </c>
      <c r="S6892">
        <v>0.66</v>
      </c>
      <c r="T6892">
        <v>0.66</v>
      </c>
      <c r="U6892">
        <v>5.0510000000000002</v>
      </c>
      <c r="V6892">
        <v>-2.6669279999999998E-3</v>
      </c>
      <c r="W6892" t="s">
        <v>38</v>
      </c>
      <c r="X6892" s="4">
        <f>IF(bot_orders[[#This Row],[side]]="sell", bot_orders[[#This Row],[accFillSz]]*bot_orders[[#This Row],[avgPx]] + bot_orders[[#This Row],[fee]], -bot_orders[[#This Row],[accFillSz]]*bot_orders[[#This Row],[avgPx]])</f>
        <v>3.3309930720000001</v>
      </c>
      <c r="Y6892" s="4">
        <f>IF(bot_orders[[#This Row],[side]]="buy", bot_orders[[#This Row],[accFillSz]] + bot_orders[[#This Row],[fee]], -bot_orders[[#This Row],[accFillSz]])</f>
        <v>-5.0510000000000002</v>
      </c>
      <c r="Z6892" s="4">
        <f>IF(bot_orders[[#This Row],[side]]="sell",bot_orders[[#This Row],[accFillSz]]*bot_orders[[#This Row],[avgPx]]+bot_orders[[#This Row],[fee]], 0)</f>
        <v>3.3309930720000001</v>
      </c>
      <c r="AA6892" s="4">
        <f>IF(bot_orders[[#This Row],[side]]="sell",-bot_orders[[#This Row],[accFillSz]],bot_orders[[#This Row],[accFillSz]]+bot_orders[[#This Row],[fee]])</f>
        <v>-5.0510000000000002</v>
      </c>
      <c r="AB6892">
        <v>0</v>
      </c>
      <c r="AC6892" t="s">
        <v>39</v>
      </c>
      <c r="AD6892">
        <v>0</v>
      </c>
      <c r="AE6892" t="s">
        <v>40</v>
      </c>
      <c r="AF6892" t="s">
        <v>41</v>
      </c>
      <c r="AG6892" t="s">
        <v>28</v>
      </c>
      <c r="AH6892" t="s">
        <v>28</v>
      </c>
      <c r="AI6892">
        <v>-5.0510000000000002</v>
      </c>
      <c r="AJ6892">
        <v>3.3309930699999999</v>
      </c>
    </row>
    <row r="6893" spans="1:36" x14ac:dyDescent="0.3">
      <c r="A6893">
        <v>6670</v>
      </c>
      <c r="B6893" t="s">
        <v>17977</v>
      </c>
      <c r="C6893" t="s">
        <v>28</v>
      </c>
      <c r="D6893" t="s">
        <v>29</v>
      </c>
      <c r="E6893" t="s">
        <v>30</v>
      </c>
      <c r="F6893" t="s">
        <v>31</v>
      </c>
      <c r="G6893" t="s">
        <v>178</v>
      </c>
      <c r="H6893" t="s">
        <v>19598</v>
      </c>
      <c r="I6893" s="4" t="s">
        <v>19596</v>
      </c>
      <c r="J6893" s="1">
        <f>((((bot_orders[[#This Row],[cTime]]/ 1000)+3*3600) / 86400) + DATE(1970,1,1))</f>
        <v>45783.681740694446</v>
      </c>
      <c r="K6893" s="4" t="s">
        <v>19599</v>
      </c>
      <c r="L6893" s="1">
        <f>((((bot_orders[[#This Row],[uTime]]/ 1000)+3*3600) / 86400) + DATE(1970,1,1))</f>
        <v>45783.856105925923</v>
      </c>
      <c r="M6893" t="s">
        <v>34</v>
      </c>
      <c r="N6893" t="s">
        <v>28</v>
      </c>
      <c r="O6893" t="s">
        <v>35</v>
      </c>
      <c r="P6893">
        <v>5.0510000000000002</v>
      </c>
      <c r="Q6893" t="s">
        <v>36</v>
      </c>
      <c r="R6893" t="s">
        <v>37</v>
      </c>
      <c r="S6893">
        <v>0.65790000000000004</v>
      </c>
      <c r="T6893">
        <v>0.65790000000000004</v>
      </c>
      <c r="U6893">
        <v>5.0510000000000002</v>
      </c>
      <c r="V6893">
        <v>-2.6584423000000001E-3</v>
      </c>
      <c r="W6893" t="s">
        <v>38</v>
      </c>
      <c r="X6893" s="4">
        <f>IF(bot_orders[[#This Row],[side]]="sell", bot_orders[[#This Row],[accFillSz]]*bot_orders[[#This Row],[avgPx]] + bot_orders[[#This Row],[fee]], -bot_orders[[#This Row],[accFillSz]]*bot_orders[[#This Row],[avgPx]])</f>
        <v>3.3203944577000004</v>
      </c>
      <c r="Y6893" s="4">
        <f>IF(bot_orders[[#This Row],[side]]="buy", bot_orders[[#This Row],[accFillSz]] + bot_orders[[#This Row],[fee]], -bot_orders[[#This Row],[accFillSz]])</f>
        <v>-5.0510000000000002</v>
      </c>
      <c r="Z6893" s="4">
        <f>IF(bot_orders[[#This Row],[side]]="sell",bot_orders[[#This Row],[accFillSz]]*bot_orders[[#This Row],[avgPx]]+bot_orders[[#This Row],[fee]], 0)</f>
        <v>3.3203944577000004</v>
      </c>
      <c r="AA6893" s="4">
        <f>IF(bot_orders[[#This Row],[side]]="sell",-bot_orders[[#This Row],[accFillSz]],bot_orders[[#This Row],[accFillSz]]+bot_orders[[#This Row],[fee]])</f>
        <v>-5.0510000000000002</v>
      </c>
      <c r="AB6893">
        <v>0</v>
      </c>
      <c r="AC6893" t="s">
        <v>39</v>
      </c>
      <c r="AD6893">
        <v>0</v>
      </c>
      <c r="AE6893" t="s">
        <v>40</v>
      </c>
      <c r="AF6893" t="s">
        <v>41</v>
      </c>
      <c r="AG6893" t="s">
        <v>28</v>
      </c>
      <c r="AH6893" t="s">
        <v>28</v>
      </c>
      <c r="AI6893">
        <v>-5.0510000000000002</v>
      </c>
      <c r="AJ6893">
        <v>3.3203944600000002</v>
      </c>
    </row>
    <row r="6894" spans="1:36" x14ac:dyDescent="0.3">
      <c r="A6894">
        <v>6671</v>
      </c>
      <c r="B6894" t="s">
        <v>17977</v>
      </c>
      <c r="C6894" t="s">
        <v>28</v>
      </c>
      <c r="D6894" t="s">
        <v>29</v>
      </c>
      <c r="E6894" t="s">
        <v>30</v>
      </c>
      <c r="F6894" t="s">
        <v>31</v>
      </c>
      <c r="G6894" t="s">
        <v>145</v>
      </c>
      <c r="H6894" t="s">
        <v>19600</v>
      </c>
      <c r="I6894" s="4" t="s">
        <v>19596</v>
      </c>
      <c r="J6894" s="1">
        <f>((((bot_orders[[#This Row],[cTime]]/ 1000)+3*3600) / 86400) + DATE(1970,1,1))</f>
        <v>45783.681740694446</v>
      </c>
      <c r="K6894" s="4" t="s">
        <v>19601</v>
      </c>
      <c r="L6894" s="1">
        <f>((((bot_orders[[#This Row],[uTime]]/ 1000)+3*3600) / 86400) + DATE(1970,1,1))</f>
        <v>45783.852398900461</v>
      </c>
      <c r="M6894" t="s">
        <v>34</v>
      </c>
      <c r="N6894" t="s">
        <v>28</v>
      </c>
      <c r="O6894" t="s">
        <v>35</v>
      </c>
      <c r="P6894">
        <v>5.0510000000000002</v>
      </c>
      <c r="Q6894" t="s">
        <v>36</v>
      </c>
      <c r="R6894" t="s">
        <v>37</v>
      </c>
      <c r="S6894">
        <v>0.65590000000000004</v>
      </c>
      <c r="T6894">
        <v>0.65590000000000004</v>
      </c>
      <c r="U6894">
        <v>5.0510000000000002</v>
      </c>
      <c r="V6894">
        <v>-2.6503606999999998E-3</v>
      </c>
      <c r="W6894" t="s">
        <v>38</v>
      </c>
      <c r="X6894" s="4">
        <f>IF(bot_orders[[#This Row],[side]]="sell", bot_orders[[#This Row],[accFillSz]]*bot_orders[[#This Row],[avgPx]] + bot_orders[[#This Row],[fee]], -bot_orders[[#This Row],[accFillSz]]*bot_orders[[#This Row],[avgPx]])</f>
        <v>3.3103005393</v>
      </c>
      <c r="Y6894" s="4">
        <f>IF(bot_orders[[#This Row],[side]]="buy", bot_orders[[#This Row],[accFillSz]] + bot_orders[[#This Row],[fee]], -bot_orders[[#This Row],[accFillSz]])</f>
        <v>-5.0510000000000002</v>
      </c>
      <c r="Z6894" s="4">
        <f>IF(bot_orders[[#This Row],[side]]="sell",bot_orders[[#This Row],[accFillSz]]*bot_orders[[#This Row],[avgPx]]+bot_orders[[#This Row],[fee]], 0)</f>
        <v>3.3103005393</v>
      </c>
      <c r="AA6894" s="4">
        <f>IF(bot_orders[[#This Row],[side]]="sell",-bot_orders[[#This Row],[accFillSz]],bot_orders[[#This Row],[accFillSz]]+bot_orders[[#This Row],[fee]])</f>
        <v>-5.0510000000000002</v>
      </c>
      <c r="AB6894">
        <v>0</v>
      </c>
      <c r="AC6894" t="s">
        <v>39</v>
      </c>
      <c r="AD6894">
        <v>0</v>
      </c>
      <c r="AE6894" t="s">
        <v>40</v>
      </c>
      <c r="AF6894" t="s">
        <v>41</v>
      </c>
      <c r="AG6894" t="s">
        <v>28</v>
      </c>
      <c r="AH6894" t="s">
        <v>28</v>
      </c>
      <c r="AI6894">
        <v>-5.0510000000000002</v>
      </c>
      <c r="AJ6894">
        <v>3.3103005400000001</v>
      </c>
    </row>
    <row r="6895" spans="1:36" x14ac:dyDescent="0.3">
      <c r="A6895">
        <v>6672</v>
      </c>
      <c r="B6895" t="s">
        <v>17977</v>
      </c>
      <c r="C6895" t="s">
        <v>28</v>
      </c>
      <c r="D6895" t="s">
        <v>29</v>
      </c>
      <c r="E6895" t="s">
        <v>30</v>
      </c>
      <c r="F6895" t="s">
        <v>31</v>
      </c>
      <c r="G6895" t="s">
        <v>117</v>
      </c>
      <c r="H6895" t="s">
        <v>19602</v>
      </c>
      <c r="I6895" s="4" t="s">
        <v>19596</v>
      </c>
      <c r="J6895" s="1">
        <f>((((bot_orders[[#This Row],[cTime]]/ 1000)+3*3600) / 86400) + DATE(1970,1,1))</f>
        <v>45783.681740694446</v>
      </c>
      <c r="K6895" s="4" t="s">
        <v>19603</v>
      </c>
      <c r="L6895" s="1">
        <f>((((bot_orders[[#This Row],[uTime]]/ 1000)+3*3600) / 86400) + DATE(1970,1,1))</f>
        <v>45783.720602280097</v>
      </c>
      <c r="M6895" t="s">
        <v>34</v>
      </c>
      <c r="N6895" t="s">
        <v>28</v>
      </c>
      <c r="O6895" t="s">
        <v>35</v>
      </c>
      <c r="P6895">
        <v>5.0510000000000002</v>
      </c>
      <c r="Q6895" t="s">
        <v>36</v>
      </c>
      <c r="R6895" t="s">
        <v>37</v>
      </c>
      <c r="S6895">
        <v>0.65380000000000005</v>
      </c>
      <c r="T6895">
        <v>0.65380000000000005</v>
      </c>
      <c r="U6895">
        <v>5.0510000000000002</v>
      </c>
      <c r="V6895">
        <v>-2.6418750000000001E-3</v>
      </c>
      <c r="W6895" t="s">
        <v>38</v>
      </c>
      <c r="X6895" s="4">
        <f>IF(bot_orders[[#This Row],[side]]="sell", bot_orders[[#This Row],[accFillSz]]*bot_orders[[#This Row],[avgPx]] + bot_orders[[#This Row],[fee]], -bot_orders[[#This Row],[accFillSz]]*bot_orders[[#This Row],[avgPx]])</f>
        <v>3.2997019250000004</v>
      </c>
      <c r="Y6895" s="4">
        <f>IF(bot_orders[[#This Row],[side]]="buy", bot_orders[[#This Row],[accFillSz]] + bot_orders[[#This Row],[fee]], -bot_orders[[#This Row],[accFillSz]])</f>
        <v>-5.0510000000000002</v>
      </c>
      <c r="Z6895" s="4">
        <f>IF(bot_orders[[#This Row],[side]]="sell",bot_orders[[#This Row],[accFillSz]]*bot_orders[[#This Row],[avgPx]]+bot_orders[[#This Row],[fee]], 0)</f>
        <v>3.2997019250000004</v>
      </c>
      <c r="AA6895" s="4">
        <f>IF(bot_orders[[#This Row],[side]]="sell",-bot_orders[[#This Row],[accFillSz]],bot_orders[[#This Row],[accFillSz]]+bot_orders[[#This Row],[fee]])</f>
        <v>-5.0510000000000002</v>
      </c>
      <c r="AB6895">
        <v>0</v>
      </c>
      <c r="AC6895" t="s">
        <v>39</v>
      </c>
      <c r="AD6895">
        <v>0</v>
      </c>
      <c r="AE6895" t="s">
        <v>40</v>
      </c>
      <c r="AF6895" t="s">
        <v>41</v>
      </c>
      <c r="AG6895" t="s">
        <v>28</v>
      </c>
      <c r="AH6895" t="s">
        <v>28</v>
      </c>
      <c r="AI6895">
        <v>-5.0510000000000002</v>
      </c>
      <c r="AJ6895">
        <v>3.2997019299999999</v>
      </c>
    </row>
    <row r="6896" spans="1:36" x14ac:dyDescent="0.3">
      <c r="A6896">
        <v>6673</v>
      </c>
      <c r="B6896" t="s">
        <v>17977</v>
      </c>
      <c r="C6896" t="s">
        <v>28</v>
      </c>
      <c r="D6896" t="s">
        <v>29</v>
      </c>
      <c r="E6896" t="s">
        <v>30</v>
      </c>
      <c r="F6896" t="s">
        <v>31</v>
      </c>
      <c r="G6896" t="s">
        <v>43</v>
      </c>
      <c r="H6896" t="s">
        <v>19604</v>
      </c>
      <c r="I6896" s="4" t="s">
        <v>19596</v>
      </c>
      <c r="J6896" s="1">
        <f>((((bot_orders[[#This Row],[cTime]]/ 1000)+3*3600) / 86400) + DATE(1970,1,1))</f>
        <v>45783.681740694446</v>
      </c>
      <c r="K6896" s="4" t="s">
        <v>19605</v>
      </c>
      <c r="L6896" s="1">
        <f>((((bot_orders[[#This Row],[uTime]]/ 1000)+3*3600) / 86400) + DATE(1970,1,1))</f>
        <v>45783.719692314815</v>
      </c>
      <c r="M6896" t="s">
        <v>34</v>
      </c>
      <c r="N6896" t="s">
        <v>28</v>
      </c>
      <c r="O6896" t="s">
        <v>35</v>
      </c>
      <c r="P6896">
        <v>5.0510000000000002</v>
      </c>
      <c r="Q6896" t="s">
        <v>36</v>
      </c>
      <c r="R6896" t="s">
        <v>37</v>
      </c>
      <c r="S6896">
        <v>0.65180000000000005</v>
      </c>
      <c r="T6896">
        <v>0.65180000000000005</v>
      </c>
      <c r="U6896">
        <v>5.0510000000000002</v>
      </c>
      <c r="V6896">
        <v>-2.6337933999999999E-3</v>
      </c>
      <c r="W6896" t="s">
        <v>38</v>
      </c>
      <c r="X6896" s="4">
        <f>IF(bot_orders[[#This Row],[side]]="sell", bot_orders[[#This Row],[accFillSz]]*bot_orders[[#This Row],[avgPx]] + bot_orders[[#This Row],[fee]], -bot_orders[[#This Row],[accFillSz]]*bot_orders[[#This Row],[avgPx]])</f>
        <v>3.2896080066000004</v>
      </c>
      <c r="Y6896" s="4">
        <f>IF(bot_orders[[#This Row],[side]]="buy", bot_orders[[#This Row],[accFillSz]] + bot_orders[[#This Row],[fee]], -bot_orders[[#This Row],[accFillSz]])</f>
        <v>-5.0510000000000002</v>
      </c>
      <c r="Z6896" s="4">
        <f>IF(bot_orders[[#This Row],[side]]="sell",bot_orders[[#This Row],[accFillSz]]*bot_orders[[#This Row],[avgPx]]+bot_orders[[#This Row],[fee]], 0)</f>
        <v>3.2896080066000004</v>
      </c>
      <c r="AA6896" s="4">
        <f>IF(bot_orders[[#This Row],[side]]="sell",-bot_orders[[#This Row],[accFillSz]],bot_orders[[#This Row],[accFillSz]]+bot_orders[[#This Row],[fee]])</f>
        <v>-5.0510000000000002</v>
      </c>
      <c r="AB6896">
        <v>0</v>
      </c>
      <c r="AC6896" t="s">
        <v>39</v>
      </c>
      <c r="AD6896">
        <v>0</v>
      </c>
      <c r="AE6896" t="s">
        <v>40</v>
      </c>
      <c r="AF6896" t="s">
        <v>41</v>
      </c>
      <c r="AG6896" t="s">
        <v>28</v>
      </c>
      <c r="AH6896" t="s">
        <v>28</v>
      </c>
      <c r="AI6896">
        <v>-5.0510000000000002</v>
      </c>
      <c r="AJ6896">
        <v>3.2896080099999998</v>
      </c>
    </row>
    <row r="6897" spans="1:36" x14ac:dyDescent="0.3">
      <c r="A6897">
        <v>6674</v>
      </c>
      <c r="B6897" t="s">
        <v>17977</v>
      </c>
      <c r="C6897" t="s">
        <v>28</v>
      </c>
      <c r="D6897" t="s">
        <v>29</v>
      </c>
      <c r="E6897" t="s">
        <v>30</v>
      </c>
      <c r="F6897" t="s">
        <v>31</v>
      </c>
      <c r="G6897" t="s">
        <v>104</v>
      </c>
      <c r="H6897" t="s">
        <v>19606</v>
      </c>
      <c r="I6897" s="4" t="s">
        <v>19596</v>
      </c>
      <c r="J6897" s="1">
        <f>((((bot_orders[[#This Row],[cTime]]/ 1000)+3*3600) / 86400) + DATE(1970,1,1))</f>
        <v>45783.681740694446</v>
      </c>
      <c r="K6897" s="4" t="s">
        <v>19607</v>
      </c>
      <c r="L6897" s="1">
        <f>((((bot_orders[[#This Row],[uTime]]/ 1000)+3*3600) / 86400) + DATE(1970,1,1))</f>
        <v>45783.719603032405</v>
      </c>
      <c r="M6897" t="s">
        <v>34</v>
      </c>
      <c r="N6897" t="s">
        <v>28</v>
      </c>
      <c r="O6897" t="s">
        <v>35</v>
      </c>
      <c r="P6897">
        <v>5.0510000000000002</v>
      </c>
      <c r="Q6897" t="s">
        <v>36</v>
      </c>
      <c r="R6897" t="s">
        <v>37</v>
      </c>
      <c r="S6897">
        <v>0.64980000000000004</v>
      </c>
      <c r="T6897">
        <v>0.64980000000000004</v>
      </c>
      <c r="U6897">
        <v>5.0510000000000002</v>
      </c>
      <c r="V6897">
        <v>-2.6257118E-3</v>
      </c>
      <c r="W6897" t="s">
        <v>38</v>
      </c>
      <c r="X6897" s="4">
        <f>IF(bot_orders[[#This Row],[side]]="sell", bot_orders[[#This Row],[accFillSz]]*bot_orders[[#This Row],[avgPx]] + bot_orders[[#This Row],[fee]], -bot_orders[[#This Row],[accFillSz]]*bot_orders[[#This Row],[avgPx]])</f>
        <v>3.2795140882000005</v>
      </c>
      <c r="Y6897" s="4">
        <f>IF(bot_orders[[#This Row],[side]]="buy", bot_orders[[#This Row],[accFillSz]] + bot_orders[[#This Row],[fee]], -bot_orders[[#This Row],[accFillSz]])</f>
        <v>-5.0510000000000002</v>
      </c>
      <c r="Z6897" s="4">
        <f>IF(bot_orders[[#This Row],[side]]="sell",bot_orders[[#This Row],[accFillSz]]*bot_orders[[#This Row],[avgPx]]+bot_orders[[#This Row],[fee]], 0)</f>
        <v>3.2795140882000005</v>
      </c>
      <c r="AA6897" s="4">
        <f>IF(bot_orders[[#This Row],[side]]="sell",-bot_orders[[#This Row],[accFillSz]],bot_orders[[#This Row],[accFillSz]]+bot_orders[[#This Row],[fee]])</f>
        <v>-5.0510000000000002</v>
      </c>
      <c r="AB6897">
        <v>0</v>
      </c>
      <c r="AC6897" t="s">
        <v>39</v>
      </c>
      <c r="AD6897">
        <v>0</v>
      </c>
      <c r="AE6897" t="s">
        <v>40</v>
      </c>
      <c r="AF6897" t="s">
        <v>41</v>
      </c>
      <c r="AG6897" t="s">
        <v>28</v>
      </c>
      <c r="AH6897" t="s">
        <v>28</v>
      </c>
      <c r="AI6897">
        <v>-5.0510000000000002</v>
      </c>
      <c r="AJ6897">
        <v>3.2795140900000002</v>
      </c>
    </row>
    <row r="6898" spans="1:36" x14ac:dyDescent="0.3">
      <c r="A6898">
        <v>6675</v>
      </c>
      <c r="B6898" t="s">
        <v>17977</v>
      </c>
      <c r="C6898" t="s">
        <v>28</v>
      </c>
      <c r="D6898" t="s">
        <v>29</v>
      </c>
      <c r="E6898" t="s">
        <v>30</v>
      </c>
      <c r="F6898" t="s">
        <v>31</v>
      </c>
      <c r="G6898" t="s">
        <v>106</v>
      </c>
      <c r="H6898" t="s">
        <v>19608</v>
      </c>
      <c r="I6898" s="4" t="s">
        <v>19596</v>
      </c>
      <c r="J6898" s="1">
        <f>((((bot_orders[[#This Row],[cTime]]/ 1000)+3*3600) / 86400) + DATE(1970,1,1))</f>
        <v>45783.681740694446</v>
      </c>
      <c r="K6898" s="4" t="s">
        <v>19609</v>
      </c>
      <c r="L6898" s="1">
        <f>((((bot_orders[[#This Row],[uTime]]/ 1000)+3*3600) / 86400) + DATE(1970,1,1))</f>
        <v>45783.717410219906</v>
      </c>
      <c r="M6898" t="s">
        <v>34</v>
      </c>
      <c r="N6898" t="s">
        <v>28</v>
      </c>
      <c r="O6898" t="s">
        <v>35</v>
      </c>
      <c r="P6898">
        <v>5.0510000000000002</v>
      </c>
      <c r="Q6898" t="s">
        <v>36</v>
      </c>
      <c r="R6898" t="s">
        <v>37</v>
      </c>
      <c r="S6898">
        <v>0.64780000000000004</v>
      </c>
      <c r="T6898">
        <v>0.64780000000000004</v>
      </c>
      <c r="U6898">
        <v>5.0510000000000002</v>
      </c>
      <c r="V6898">
        <v>-2.6176302000000002E-3</v>
      </c>
      <c r="W6898" t="s">
        <v>38</v>
      </c>
      <c r="X6898" s="4">
        <f>IF(bot_orders[[#This Row],[side]]="sell", bot_orders[[#This Row],[accFillSz]]*bot_orders[[#This Row],[avgPx]] + bot_orders[[#This Row],[fee]], -bot_orders[[#This Row],[accFillSz]]*bot_orders[[#This Row],[avgPx]])</f>
        <v>3.2694201698000001</v>
      </c>
      <c r="Y6898" s="4">
        <f>IF(bot_orders[[#This Row],[side]]="buy", bot_orders[[#This Row],[accFillSz]] + bot_orders[[#This Row],[fee]], -bot_orders[[#This Row],[accFillSz]])</f>
        <v>-5.0510000000000002</v>
      </c>
      <c r="Z6898" s="4">
        <f>IF(bot_orders[[#This Row],[side]]="sell",bot_orders[[#This Row],[accFillSz]]*bot_orders[[#This Row],[avgPx]]+bot_orders[[#This Row],[fee]], 0)</f>
        <v>3.2694201698000001</v>
      </c>
      <c r="AA6898" s="4">
        <f>IF(bot_orders[[#This Row],[side]]="sell",-bot_orders[[#This Row],[accFillSz]],bot_orders[[#This Row],[accFillSz]]+bot_orders[[#This Row],[fee]])</f>
        <v>-5.0510000000000002</v>
      </c>
      <c r="AB6898">
        <v>0</v>
      </c>
      <c r="AC6898" t="s">
        <v>39</v>
      </c>
      <c r="AD6898">
        <v>0</v>
      </c>
      <c r="AE6898" t="s">
        <v>40</v>
      </c>
      <c r="AF6898" t="s">
        <v>41</v>
      </c>
      <c r="AG6898" t="s">
        <v>28</v>
      </c>
      <c r="AH6898" t="s">
        <v>28</v>
      </c>
      <c r="AI6898">
        <v>-5.0510000000000002</v>
      </c>
      <c r="AJ6898">
        <v>3.2694201700000001</v>
      </c>
    </row>
    <row r="6899" spans="1:36" x14ac:dyDescent="0.3">
      <c r="A6899">
        <v>6676</v>
      </c>
      <c r="B6899" t="s">
        <v>17977</v>
      </c>
      <c r="C6899" t="s">
        <v>28</v>
      </c>
      <c r="D6899" t="s">
        <v>29</v>
      </c>
      <c r="E6899" t="s">
        <v>30</v>
      </c>
      <c r="F6899" t="s">
        <v>31</v>
      </c>
      <c r="G6899" t="s">
        <v>101</v>
      </c>
      <c r="H6899" t="s">
        <v>19610</v>
      </c>
      <c r="I6899" s="4" t="s">
        <v>19596</v>
      </c>
      <c r="J6899" s="1">
        <f>((((bot_orders[[#This Row],[cTime]]/ 1000)+3*3600) / 86400) + DATE(1970,1,1))</f>
        <v>45783.681740694446</v>
      </c>
      <c r="K6899" s="4" t="s">
        <v>19611</v>
      </c>
      <c r="L6899" s="1">
        <f>((((bot_orders[[#This Row],[uTime]]/ 1000)+3*3600) / 86400) + DATE(1970,1,1))</f>
        <v>45783.716884409718</v>
      </c>
      <c r="M6899" t="s">
        <v>34</v>
      </c>
      <c r="N6899" t="s">
        <v>28</v>
      </c>
      <c r="O6899" t="s">
        <v>35</v>
      </c>
      <c r="P6899">
        <v>5.0510000000000002</v>
      </c>
      <c r="Q6899" t="s">
        <v>36</v>
      </c>
      <c r="R6899" t="s">
        <v>37</v>
      </c>
      <c r="S6899">
        <v>0.64580000000000004</v>
      </c>
      <c r="T6899">
        <v>0.64580000000000004</v>
      </c>
      <c r="U6899">
        <v>5.0510000000000002</v>
      </c>
      <c r="V6899">
        <v>-2.6095485999999999E-3</v>
      </c>
      <c r="W6899" t="s">
        <v>38</v>
      </c>
      <c r="X6899" s="4">
        <f>IF(bot_orders[[#This Row],[side]]="sell", bot_orders[[#This Row],[accFillSz]]*bot_orders[[#This Row],[avgPx]] + bot_orders[[#This Row],[fee]], -bot_orders[[#This Row],[accFillSz]]*bot_orders[[#This Row],[avgPx]])</f>
        <v>3.2593262514000001</v>
      </c>
      <c r="Y6899" s="4">
        <f>IF(bot_orders[[#This Row],[side]]="buy", bot_orders[[#This Row],[accFillSz]] + bot_orders[[#This Row],[fee]], -bot_orders[[#This Row],[accFillSz]])</f>
        <v>-5.0510000000000002</v>
      </c>
      <c r="Z6899" s="4">
        <f>IF(bot_orders[[#This Row],[side]]="sell",bot_orders[[#This Row],[accFillSz]]*bot_orders[[#This Row],[avgPx]]+bot_orders[[#This Row],[fee]], 0)</f>
        <v>3.2593262514000001</v>
      </c>
      <c r="AA6899" s="4">
        <f>IF(bot_orders[[#This Row],[side]]="sell",-bot_orders[[#This Row],[accFillSz]],bot_orders[[#This Row],[accFillSz]]+bot_orders[[#This Row],[fee]])</f>
        <v>-5.0510000000000002</v>
      </c>
      <c r="AB6899">
        <v>0</v>
      </c>
      <c r="AC6899" t="s">
        <v>39</v>
      </c>
      <c r="AD6899">
        <v>0</v>
      </c>
      <c r="AE6899" t="s">
        <v>40</v>
      </c>
      <c r="AF6899" t="s">
        <v>41</v>
      </c>
      <c r="AG6899" t="s">
        <v>28</v>
      </c>
      <c r="AH6899" t="s">
        <v>28</v>
      </c>
      <c r="AI6899">
        <v>-5.0510000000000002</v>
      </c>
      <c r="AJ6899">
        <v>3.25932625</v>
      </c>
    </row>
    <row r="6900" spans="1:36" x14ac:dyDescent="0.3">
      <c r="A6900">
        <v>6677</v>
      </c>
      <c r="B6900" t="s">
        <v>17977</v>
      </c>
      <c r="C6900" t="s">
        <v>28</v>
      </c>
      <c r="D6900" t="s">
        <v>29</v>
      </c>
      <c r="E6900" t="s">
        <v>30</v>
      </c>
      <c r="F6900" t="s">
        <v>31</v>
      </c>
      <c r="G6900" t="s">
        <v>45</v>
      </c>
      <c r="H6900" t="s">
        <v>19612</v>
      </c>
      <c r="I6900" s="4" t="s">
        <v>19596</v>
      </c>
      <c r="J6900" s="1">
        <f>((((bot_orders[[#This Row],[cTime]]/ 1000)+3*3600) / 86400) + DATE(1970,1,1))</f>
        <v>45783.681740694446</v>
      </c>
      <c r="K6900" s="4" t="s">
        <v>19613</v>
      </c>
      <c r="L6900" s="1">
        <f>((((bot_orders[[#This Row],[uTime]]/ 1000)+3*3600) / 86400) + DATE(1970,1,1))</f>
        <v>45783.714964884261</v>
      </c>
      <c r="M6900" t="s">
        <v>34</v>
      </c>
      <c r="N6900" t="s">
        <v>28</v>
      </c>
      <c r="O6900" t="s">
        <v>35</v>
      </c>
      <c r="P6900">
        <v>5.0510000000000002</v>
      </c>
      <c r="Q6900" t="s">
        <v>36</v>
      </c>
      <c r="R6900" t="s">
        <v>37</v>
      </c>
      <c r="S6900">
        <v>0.64380000000000004</v>
      </c>
      <c r="T6900">
        <v>0.64380000000000004</v>
      </c>
      <c r="U6900">
        <v>5.0510000000000002</v>
      </c>
      <c r="V6900">
        <v>-2.6014670000000001E-3</v>
      </c>
      <c r="W6900" t="s">
        <v>38</v>
      </c>
      <c r="X6900" s="4">
        <f>IF(bot_orders[[#This Row],[side]]="sell", bot_orders[[#This Row],[accFillSz]]*bot_orders[[#This Row],[avgPx]] + bot_orders[[#This Row],[fee]], -bot_orders[[#This Row],[accFillSz]]*bot_orders[[#This Row],[avgPx]])</f>
        <v>3.2492323330000006</v>
      </c>
      <c r="Y6900" s="4">
        <f>IF(bot_orders[[#This Row],[side]]="buy", bot_orders[[#This Row],[accFillSz]] + bot_orders[[#This Row],[fee]], -bot_orders[[#This Row],[accFillSz]])</f>
        <v>-5.0510000000000002</v>
      </c>
      <c r="Z6900" s="4">
        <f>IF(bot_orders[[#This Row],[side]]="sell",bot_orders[[#This Row],[accFillSz]]*bot_orders[[#This Row],[avgPx]]+bot_orders[[#This Row],[fee]], 0)</f>
        <v>3.2492323330000006</v>
      </c>
      <c r="AA6900" s="4">
        <f>IF(bot_orders[[#This Row],[side]]="sell",-bot_orders[[#This Row],[accFillSz]],bot_orders[[#This Row],[accFillSz]]+bot_orders[[#This Row],[fee]])</f>
        <v>-5.0510000000000002</v>
      </c>
      <c r="AB6900">
        <v>0</v>
      </c>
      <c r="AC6900" t="s">
        <v>39</v>
      </c>
      <c r="AD6900">
        <v>0</v>
      </c>
      <c r="AE6900" t="s">
        <v>40</v>
      </c>
      <c r="AF6900" t="s">
        <v>41</v>
      </c>
      <c r="AG6900" t="s">
        <v>28</v>
      </c>
      <c r="AH6900" t="s">
        <v>28</v>
      </c>
      <c r="AI6900">
        <v>-5.0510000000000002</v>
      </c>
      <c r="AJ6900">
        <v>3.2492323299999999</v>
      </c>
    </row>
    <row r="6901" spans="1:36" x14ac:dyDescent="0.3">
      <c r="A6901">
        <v>6678</v>
      </c>
      <c r="B6901" t="s">
        <v>17977</v>
      </c>
      <c r="C6901" t="s">
        <v>28</v>
      </c>
      <c r="D6901" t="s">
        <v>29</v>
      </c>
      <c r="E6901" t="s">
        <v>30</v>
      </c>
      <c r="F6901" t="s">
        <v>31</v>
      </c>
      <c r="G6901" t="s">
        <v>87</v>
      </c>
      <c r="H6901" t="s">
        <v>19614</v>
      </c>
      <c r="I6901" s="4" t="s">
        <v>19596</v>
      </c>
      <c r="J6901" s="1">
        <f>((((bot_orders[[#This Row],[cTime]]/ 1000)+3*3600) / 86400) + DATE(1970,1,1))</f>
        <v>45783.681740694446</v>
      </c>
      <c r="K6901" s="4" t="s">
        <v>19615</v>
      </c>
      <c r="L6901" s="1">
        <f>((((bot_orders[[#This Row],[uTime]]/ 1000)+3*3600) / 86400) + DATE(1970,1,1))</f>
        <v>45783.710042719904</v>
      </c>
      <c r="M6901" t="s">
        <v>34</v>
      </c>
      <c r="N6901" t="s">
        <v>28</v>
      </c>
      <c r="O6901" t="s">
        <v>35</v>
      </c>
      <c r="P6901">
        <v>5.0510000000000002</v>
      </c>
      <c r="Q6901" t="s">
        <v>36</v>
      </c>
      <c r="R6901" t="s">
        <v>37</v>
      </c>
      <c r="S6901">
        <v>0.64180000000000004</v>
      </c>
      <c r="T6901">
        <v>0.64180000000000004</v>
      </c>
      <c r="U6901">
        <v>5.0510000000000002</v>
      </c>
      <c r="V6901">
        <v>-2.5933853999999998E-3</v>
      </c>
      <c r="W6901" t="s">
        <v>38</v>
      </c>
      <c r="X6901" s="4">
        <f>IF(bot_orders[[#This Row],[side]]="sell", bot_orders[[#This Row],[accFillSz]]*bot_orders[[#This Row],[avgPx]] + bot_orders[[#This Row],[fee]], -bot_orders[[#This Row],[accFillSz]]*bot_orders[[#This Row],[avgPx]])</f>
        <v>3.2391384146000002</v>
      </c>
      <c r="Y6901" s="4">
        <f>IF(bot_orders[[#This Row],[side]]="buy", bot_orders[[#This Row],[accFillSz]] + bot_orders[[#This Row],[fee]], -bot_orders[[#This Row],[accFillSz]])</f>
        <v>-5.0510000000000002</v>
      </c>
      <c r="Z6901" s="4">
        <f>IF(bot_orders[[#This Row],[side]]="sell",bot_orders[[#This Row],[accFillSz]]*bot_orders[[#This Row],[avgPx]]+bot_orders[[#This Row],[fee]], 0)</f>
        <v>3.2391384146000002</v>
      </c>
      <c r="AA6901" s="4">
        <f>IF(bot_orders[[#This Row],[side]]="sell",-bot_orders[[#This Row],[accFillSz]],bot_orders[[#This Row],[accFillSz]]+bot_orders[[#This Row],[fee]])</f>
        <v>-5.0510000000000002</v>
      </c>
      <c r="AB6901">
        <v>0</v>
      </c>
      <c r="AC6901" t="s">
        <v>39</v>
      </c>
      <c r="AD6901">
        <v>0</v>
      </c>
      <c r="AE6901" t="s">
        <v>40</v>
      </c>
      <c r="AF6901" t="s">
        <v>41</v>
      </c>
      <c r="AG6901" t="s">
        <v>28</v>
      </c>
      <c r="AH6901" t="s">
        <v>28</v>
      </c>
      <c r="AI6901">
        <v>-5.0510000000000002</v>
      </c>
      <c r="AJ6901">
        <v>3.2391384099999998</v>
      </c>
    </row>
    <row r="6902" spans="1:36" x14ac:dyDescent="0.3">
      <c r="A6902">
        <v>6679</v>
      </c>
      <c r="B6902" t="s">
        <v>17977</v>
      </c>
      <c r="C6902" t="s">
        <v>28</v>
      </c>
      <c r="D6902" t="s">
        <v>29</v>
      </c>
      <c r="E6902" t="s">
        <v>30</v>
      </c>
      <c r="F6902" t="s">
        <v>31</v>
      </c>
      <c r="G6902" t="s">
        <v>49</v>
      </c>
      <c r="H6902" t="s">
        <v>19616</v>
      </c>
      <c r="I6902" s="4" t="s">
        <v>19596</v>
      </c>
      <c r="J6902" s="1">
        <f>((((bot_orders[[#This Row],[cTime]]/ 1000)+3*3600) / 86400) + DATE(1970,1,1))</f>
        <v>45783.681740694446</v>
      </c>
      <c r="K6902" s="4" t="s">
        <v>19617</v>
      </c>
      <c r="L6902" s="1">
        <f>((((bot_orders[[#This Row],[uTime]]/ 1000)+3*3600) / 86400) + DATE(1970,1,1))</f>
        <v>45783.695762997682</v>
      </c>
      <c r="M6902" t="s">
        <v>34</v>
      </c>
      <c r="N6902" t="s">
        <v>28</v>
      </c>
      <c r="O6902" t="s">
        <v>35</v>
      </c>
      <c r="P6902">
        <v>5.0510000000000002</v>
      </c>
      <c r="Q6902" t="s">
        <v>36</v>
      </c>
      <c r="R6902" t="s">
        <v>37</v>
      </c>
      <c r="S6902">
        <v>0.63980000000000004</v>
      </c>
      <c r="T6902">
        <v>0.63980000000000004</v>
      </c>
      <c r="U6902">
        <v>5.0510000000000002</v>
      </c>
      <c r="V6902">
        <v>-2.5853038E-3</v>
      </c>
      <c r="W6902" t="s">
        <v>38</v>
      </c>
      <c r="X6902" s="4">
        <f>IF(bot_orders[[#This Row],[side]]="sell", bot_orders[[#This Row],[accFillSz]]*bot_orders[[#This Row],[avgPx]] + bot_orders[[#This Row],[fee]], -bot_orders[[#This Row],[accFillSz]]*bot_orders[[#This Row],[avgPx]])</f>
        <v>3.2290444962000002</v>
      </c>
      <c r="Y6902" s="4">
        <f>IF(bot_orders[[#This Row],[side]]="buy", bot_orders[[#This Row],[accFillSz]] + bot_orders[[#This Row],[fee]], -bot_orders[[#This Row],[accFillSz]])</f>
        <v>-5.0510000000000002</v>
      </c>
      <c r="Z6902" s="4">
        <f>IF(bot_orders[[#This Row],[side]]="sell",bot_orders[[#This Row],[accFillSz]]*bot_orders[[#This Row],[avgPx]]+bot_orders[[#This Row],[fee]], 0)</f>
        <v>3.2290444962000002</v>
      </c>
      <c r="AA6902" s="4">
        <f>IF(bot_orders[[#This Row],[side]]="sell",-bot_orders[[#This Row],[accFillSz]],bot_orders[[#This Row],[accFillSz]]+bot_orders[[#This Row],[fee]])</f>
        <v>-5.0510000000000002</v>
      </c>
      <c r="AB6902">
        <v>0</v>
      </c>
      <c r="AC6902" t="s">
        <v>39</v>
      </c>
      <c r="AD6902">
        <v>0</v>
      </c>
      <c r="AE6902" t="s">
        <v>40</v>
      </c>
      <c r="AF6902" t="s">
        <v>41</v>
      </c>
      <c r="AG6902" t="s">
        <v>28</v>
      </c>
      <c r="AH6902" t="s">
        <v>28</v>
      </c>
      <c r="AI6902">
        <v>-5.0510000000000002</v>
      </c>
      <c r="AJ6902">
        <v>3.2290445000000001</v>
      </c>
    </row>
    <row r="6903" spans="1:36" x14ac:dyDescent="0.3">
      <c r="A6903">
        <v>6680</v>
      </c>
      <c r="B6903" t="s">
        <v>17977</v>
      </c>
      <c r="C6903" t="s">
        <v>28</v>
      </c>
      <c r="D6903" t="s">
        <v>29</v>
      </c>
      <c r="E6903" t="s">
        <v>30</v>
      </c>
      <c r="F6903" t="s">
        <v>31</v>
      </c>
      <c r="G6903" t="s">
        <v>62</v>
      </c>
      <c r="H6903" t="s">
        <v>19618</v>
      </c>
      <c r="I6903" s="4" t="s">
        <v>19596</v>
      </c>
      <c r="J6903" s="1">
        <f>((((bot_orders[[#This Row],[cTime]]/ 1000)+3*3600) / 86400) + DATE(1970,1,1))</f>
        <v>45783.681740694446</v>
      </c>
      <c r="K6903" s="4" t="s">
        <v>19619</v>
      </c>
      <c r="L6903" s="1">
        <f>((((bot_orders[[#This Row],[uTime]]/ 1000)+3*3600) / 86400) + DATE(1970,1,1))</f>
        <v>45783.683944293982</v>
      </c>
      <c r="M6903" t="s">
        <v>34</v>
      </c>
      <c r="N6903" t="s">
        <v>28</v>
      </c>
      <c r="O6903" t="s">
        <v>35</v>
      </c>
      <c r="P6903">
        <v>5.0510000000000002</v>
      </c>
      <c r="Q6903" t="s">
        <v>36</v>
      </c>
      <c r="R6903" t="s">
        <v>37</v>
      </c>
      <c r="S6903">
        <v>0.63780000000000003</v>
      </c>
      <c r="T6903">
        <v>0.63780000000000003</v>
      </c>
      <c r="U6903">
        <v>5.0510000000000002</v>
      </c>
      <c r="V6903">
        <v>-2.5772222000000002E-3</v>
      </c>
      <c r="W6903" t="s">
        <v>38</v>
      </c>
      <c r="X6903" s="4">
        <f>IF(bot_orders[[#This Row],[side]]="sell", bot_orders[[#This Row],[accFillSz]]*bot_orders[[#This Row],[avgPx]] + bot_orders[[#This Row],[fee]], -bot_orders[[#This Row],[accFillSz]]*bot_orders[[#This Row],[avgPx]])</f>
        <v>3.2189505778000003</v>
      </c>
      <c r="Y6903" s="4">
        <f>IF(bot_orders[[#This Row],[side]]="buy", bot_orders[[#This Row],[accFillSz]] + bot_orders[[#This Row],[fee]], -bot_orders[[#This Row],[accFillSz]])</f>
        <v>-5.0510000000000002</v>
      </c>
      <c r="Z6903" s="4">
        <f>IF(bot_orders[[#This Row],[side]]="sell",bot_orders[[#This Row],[accFillSz]]*bot_orders[[#This Row],[avgPx]]+bot_orders[[#This Row],[fee]], 0)</f>
        <v>3.2189505778000003</v>
      </c>
      <c r="AA6903" s="4">
        <f>IF(bot_orders[[#This Row],[side]]="sell",-bot_orders[[#This Row],[accFillSz]],bot_orders[[#This Row],[accFillSz]]+bot_orders[[#This Row],[fee]])</f>
        <v>-5.0510000000000002</v>
      </c>
      <c r="AB6903">
        <v>0</v>
      </c>
      <c r="AC6903" t="s">
        <v>39</v>
      </c>
      <c r="AD6903">
        <v>0</v>
      </c>
      <c r="AE6903" t="s">
        <v>40</v>
      </c>
      <c r="AF6903" t="s">
        <v>41</v>
      </c>
      <c r="AG6903" t="s">
        <v>28</v>
      </c>
      <c r="AH6903" t="s">
        <v>28</v>
      </c>
      <c r="AI6903">
        <v>-5.0510000000000002</v>
      </c>
      <c r="AJ6903">
        <v>3.21895058</v>
      </c>
    </row>
    <row r="6904" spans="1:36" x14ac:dyDescent="0.3">
      <c r="A6904">
        <v>6681</v>
      </c>
      <c r="B6904" t="s">
        <v>17977</v>
      </c>
      <c r="C6904" t="s">
        <v>28</v>
      </c>
      <c r="D6904" t="s">
        <v>29</v>
      </c>
      <c r="E6904" t="s">
        <v>30</v>
      </c>
      <c r="F6904" t="s">
        <v>31</v>
      </c>
      <c r="G6904" t="s">
        <v>64</v>
      </c>
      <c r="H6904" t="s">
        <v>19620</v>
      </c>
      <c r="I6904" s="4" t="s">
        <v>19596</v>
      </c>
      <c r="J6904" s="1">
        <f>((((bot_orders[[#This Row],[cTime]]/ 1000)+3*3600) / 86400) + DATE(1970,1,1))</f>
        <v>45783.681740694446</v>
      </c>
      <c r="K6904" s="4" t="s">
        <v>19621</v>
      </c>
      <c r="L6904" s="1">
        <f>((((bot_orders[[#This Row],[uTime]]/ 1000)+3*3600) / 86400) + DATE(1970,1,1))</f>
        <v>45783.681740740743</v>
      </c>
      <c r="M6904" t="s">
        <v>34</v>
      </c>
      <c r="N6904" t="s">
        <v>28</v>
      </c>
      <c r="O6904" t="s">
        <v>35</v>
      </c>
      <c r="P6904">
        <v>5.0510000000000002</v>
      </c>
      <c r="Q6904" t="s">
        <v>36</v>
      </c>
      <c r="R6904" t="s">
        <v>37</v>
      </c>
      <c r="S6904">
        <v>0.63580000000000003</v>
      </c>
      <c r="T6904">
        <v>0.63759999999999994</v>
      </c>
      <c r="U6904">
        <v>5.0510000000000002</v>
      </c>
      <c r="V6904">
        <v>-3.2205176000000002E-3</v>
      </c>
      <c r="W6904" t="s">
        <v>38</v>
      </c>
      <c r="X6904" s="4">
        <f>IF(bot_orders[[#This Row],[side]]="sell", bot_orders[[#This Row],[accFillSz]]*bot_orders[[#This Row],[avgPx]] + bot_orders[[#This Row],[fee]], -bot_orders[[#This Row],[accFillSz]]*bot_orders[[#This Row],[avgPx]])</f>
        <v>3.2172970824</v>
      </c>
      <c r="Y6904" s="4">
        <f>IF(bot_orders[[#This Row],[side]]="buy", bot_orders[[#This Row],[accFillSz]] + bot_orders[[#This Row],[fee]], -bot_orders[[#This Row],[accFillSz]])</f>
        <v>-5.0510000000000002</v>
      </c>
      <c r="Z6904" s="4">
        <f>IF(bot_orders[[#This Row],[side]]="sell",bot_orders[[#This Row],[accFillSz]]*bot_orders[[#This Row],[avgPx]]+bot_orders[[#This Row],[fee]], 0)</f>
        <v>3.2172970824</v>
      </c>
      <c r="AA6904" s="4">
        <f>IF(bot_orders[[#This Row],[side]]="sell",-bot_orders[[#This Row],[accFillSz]],bot_orders[[#This Row],[accFillSz]]+bot_orders[[#This Row],[fee]])</f>
        <v>-5.0510000000000002</v>
      </c>
      <c r="AB6904">
        <v>0</v>
      </c>
      <c r="AC6904" t="s">
        <v>39</v>
      </c>
      <c r="AD6904">
        <v>0</v>
      </c>
      <c r="AE6904" t="s">
        <v>40</v>
      </c>
      <c r="AF6904" t="s">
        <v>41</v>
      </c>
      <c r="AG6904" t="s">
        <v>28</v>
      </c>
      <c r="AH6904" t="s">
        <v>28</v>
      </c>
      <c r="AI6904">
        <v>-5.0510000000000002</v>
      </c>
      <c r="AJ6904">
        <v>3.2172970799999998</v>
      </c>
    </row>
    <row r="6905" spans="1:36" x14ac:dyDescent="0.3">
      <c r="A6905">
        <v>6682</v>
      </c>
      <c r="B6905" t="s">
        <v>17977</v>
      </c>
      <c r="C6905" t="s">
        <v>28</v>
      </c>
      <c r="D6905" t="s">
        <v>29</v>
      </c>
      <c r="E6905" t="s">
        <v>30</v>
      </c>
      <c r="F6905" t="s">
        <v>31</v>
      </c>
      <c r="G6905" t="s">
        <v>66</v>
      </c>
      <c r="H6905" t="s">
        <v>19622</v>
      </c>
      <c r="I6905" s="4" t="s">
        <v>19596</v>
      </c>
      <c r="J6905" s="1">
        <f>((((bot_orders[[#This Row],[cTime]]/ 1000)+3*3600) / 86400) + DATE(1970,1,1))</f>
        <v>45783.681740694446</v>
      </c>
      <c r="K6905" s="4" t="s">
        <v>19621</v>
      </c>
      <c r="L6905" s="1">
        <f>((((bot_orders[[#This Row],[uTime]]/ 1000)+3*3600) / 86400) + DATE(1970,1,1))</f>
        <v>45783.681740740743</v>
      </c>
      <c r="M6905" t="s">
        <v>34</v>
      </c>
      <c r="N6905" t="s">
        <v>28</v>
      </c>
      <c r="O6905" t="s">
        <v>35</v>
      </c>
      <c r="P6905">
        <v>5.0510000000000002</v>
      </c>
      <c r="Q6905" t="s">
        <v>36</v>
      </c>
      <c r="R6905" t="s">
        <v>37</v>
      </c>
      <c r="S6905">
        <v>0.63390000000000002</v>
      </c>
      <c r="T6905">
        <v>0.63759999999999994</v>
      </c>
      <c r="U6905">
        <v>5.0510000000000002</v>
      </c>
      <c r="V6905">
        <v>-3.2205176000000002E-3</v>
      </c>
      <c r="W6905" t="s">
        <v>38</v>
      </c>
      <c r="X6905" s="4">
        <f>IF(bot_orders[[#This Row],[side]]="sell", bot_orders[[#This Row],[accFillSz]]*bot_orders[[#This Row],[avgPx]] + bot_orders[[#This Row],[fee]], -bot_orders[[#This Row],[accFillSz]]*bot_orders[[#This Row],[avgPx]])</f>
        <v>3.2172970824</v>
      </c>
      <c r="Y6905" s="4">
        <f>IF(bot_orders[[#This Row],[side]]="buy", bot_orders[[#This Row],[accFillSz]] + bot_orders[[#This Row],[fee]], -bot_orders[[#This Row],[accFillSz]])</f>
        <v>-5.0510000000000002</v>
      </c>
      <c r="Z6905" s="4">
        <f>IF(bot_orders[[#This Row],[side]]="sell",bot_orders[[#This Row],[accFillSz]]*bot_orders[[#This Row],[avgPx]]+bot_orders[[#This Row],[fee]], 0)</f>
        <v>3.2172970824</v>
      </c>
      <c r="AA6905" s="4">
        <f>IF(bot_orders[[#This Row],[side]]="sell",-bot_orders[[#This Row],[accFillSz]],bot_orders[[#This Row],[accFillSz]]+bot_orders[[#This Row],[fee]])</f>
        <v>-5.0510000000000002</v>
      </c>
      <c r="AB6905">
        <v>0</v>
      </c>
      <c r="AC6905" t="s">
        <v>39</v>
      </c>
      <c r="AD6905">
        <v>0</v>
      </c>
      <c r="AE6905" t="s">
        <v>40</v>
      </c>
      <c r="AF6905" t="s">
        <v>41</v>
      </c>
      <c r="AG6905" t="s">
        <v>28</v>
      </c>
      <c r="AH6905" t="s">
        <v>28</v>
      </c>
      <c r="AI6905">
        <v>-5.0510000000000002</v>
      </c>
      <c r="AJ6905">
        <v>3.2172970799999998</v>
      </c>
    </row>
    <row r="6906" spans="1:36" x14ac:dyDescent="0.3">
      <c r="A6906">
        <v>6683</v>
      </c>
      <c r="B6906" t="s">
        <v>17977</v>
      </c>
      <c r="C6906" t="s">
        <v>28</v>
      </c>
      <c r="D6906" t="s">
        <v>29</v>
      </c>
      <c r="E6906" t="s">
        <v>30</v>
      </c>
      <c r="F6906" t="s">
        <v>31</v>
      </c>
      <c r="G6906" t="s">
        <v>68</v>
      </c>
      <c r="H6906" t="s">
        <v>19623</v>
      </c>
      <c r="I6906" s="4" t="s">
        <v>19596</v>
      </c>
      <c r="J6906" s="1">
        <f>((((bot_orders[[#This Row],[cTime]]/ 1000)+3*3600) / 86400) + DATE(1970,1,1))</f>
        <v>45783.681740694446</v>
      </c>
      <c r="K6906" s="4" t="s">
        <v>19621</v>
      </c>
      <c r="L6906" s="1">
        <f>((((bot_orders[[#This Row],[uTime]]/ 1000)+3*3600) / 86400) + DATE(1970,1,1))</f>
        <v>45783.681740740743</v>
      </c>
      <c r="M6906" t="s">
        <v>34</v>
      </c>
      <c r="N6906" t="s">
        <v>28</v>
      </c>
      <c r="O6906" t="s">
        <v>35</v>
      </c>
      <c r="P6906">
        <v>5.0510000000000002</v>
      </c>
      <c r="Q6906" t="s">
        <v>36</v>
      </c>
      <c r="R6906" t="s">
        <v>37</v>
      </c>
      <c r="S6906">
        <v>0.63190000000000002</v>
      </c>
      <c r="T6906">
        <v>0.63759999999999994</v>
      </c>
      <c r="U6906">
        <v>5.0510000000000002</v>
      </c>
      <c r="V6906">
        <v>-3.2205176000000002E-3</v>
      </c>
      <c r="W6906" t="s">
        <v>38</v>
      </c>
      <c r="X6906" s="4">
        <f>IF(bot_orders[[#This Row],[side]]="sell", bot_orders[[#This Row],[accFillSz]]*bot_orders[[#This Row],[avgPx]] + bot_orders[[#This Row],[fee]], -bot_orders[[#This Row],[accFillSz]]*bot_orders[[#This Row],[avgPx]])</f>
        <v>3.2172970824</v>
      </c>
      <c r="Y6906" s="4">
        <f>IF(bot_orders[[#This Row],[side]]="buy", bot_orders[[#This Row],[accFillSz]] + bot_orders[[#This Row],[fee]], -bot_orders[[#This Row],[accFillSz]])</f>
        <v>-5.0510000000000002</v>
      </c>
      <c r="Z6906" s="4">
        <f>IF(bot_orders[[#This Row],[side]]="sell",bot_orders[[#This Row],[accFillSz]]*bot_orders[[#This Row],[avgPx]]+bot_orders[[#This Row],[fee]], 0)</f>
        <v>3.2172970824</v>
      </c>
      <c r="AA6906" s="4">
        <f>IF(bot_orders[[#This Row],[side]]="sell",-bot_orders[[#This Row],[accFillSz]],bot_orders[[#This Row],[accFillSz]]+bot_orders[[#This Row],[fee]])</f>
        <v>-5.0510000000000002</v>
      </c>
      <c r="AB6906">
        <v>0</v>
      </c>
      <c r="AC6906" t="s">
        <v>39</v>
      </c>
      <c r="AD6906">
        <v>0</v>
      </c>
      <c r="AE6906" t="s">
        <v>40</v>
      </c>
      <c r="AF6906" t="s">
        <v>41</v>
      </c>
      <c r="AG6906" t="s">
        <v>28</v>
      </c>
      <c r="AH6906" t="s">
        <v>28</v>
      </c>
      <c r="AI6906">
        <v>-5.0510000000000002</v>
      </c>
      <c r="AJ6906">
        <v>3.2172970799999998</v>
      </c>
    </row>
    <row r="6907" spans="1:36" x14ac:dyDescent="0.3">
      <c r="A6907">
        <v>6684</v>
      </c>
      <c r="B6907" t="s">
        <v>17977</v>
      </c>
      <c r="C6907" t="s">
        <v>28</v>
      </c>
      <c r="D6907" t="s">
        <v>29</v>
      </c>
      <c r="E6907" t="s">
        <v>30</v>
      </c>
      <c r="F6907" t="s">
        <v>31</v>
      </c>
      <c r="G6907" t="s">
        <v>64</v>
      </c>
      <c r="H6907" t="s">
        <v>19624</v>
      </c>
      <c r="I6907" s="4" t="s">
        <v>19625</v>
      </c>
      <c r="J6907" s="1">
        <f>((((bot_orders[[#This Row],[cTime]]/ 1000)+3*3600) / 86400) + DATE(1970,1,1))</f>
        <v>45783.681740763888</v>
      </c>
      <c r="K6907" s="4" t="s">
        <v>19626</v>
      </c>
      <c r="L6907" s="1">
        <f>((((bot_orders[[#This Row],[uTime]]/ 1000)+3*3600) / 86400) + DATE(1970,1,1))</f>
        <v>45783.686345324073</v>
      </c>
      <c r="M6907" t="s">
        <v>34</v>
      </c>
      <c r="N6907" t="s">
        <v>28</v>
      </c>
      <c r="O6907" t="s">
        <v>35</v>
      </c>
      <c r="P6907">
        <v>5.0510000000000002</v>
      </c>
      <c r="Q6907" t="s">
        <v>36</v>
      </c>
      <c r="R6907" t="s">
        <v>55</v>
      </c>
      <c r="S6907">
        <v>0.63390000000000002</v>
      </c>
      <c r="T6907">
        <v>0.63390000000000002</v>
      </c>
      <c r="U6907">
        <v>5.0510000000000002</v>
      </c>
      <c r="V6907">
        <v>-4.0407999999999998E-3</v>
      </c>
      <c r="W6907" t="s">
        <v>39</v>
      </c>
      <c r="X6907" s="4">
        <f>IF(bot_orders[[#This Row],[side]]="sell", bot_orders[[#This Row],[accFillSz]]*bot_orders[[#This Row],[avgPx]] + bot_orders[[#This Row],[fee]], -bot_orders[[#This Row],[accFillSz]]*bot_orders[[#This Row],[avgPx]])</f>
        <v>-3.2018289000000002</v>
      </c>
      <c r="Y6907" s="4">
        <f>IF(bot_orders[[#This Row],[side]]="buy", bot_orders[[#This Row],[accFillSz]] + bot_orders[[#This Row],[fee]], -bot_orders[[#This Row],[accFillSz]])</f>
        <v>5.0469591999999999</v>
      </c>
      <c r="Z6907" s="4">
        <f>IF(bot_orders[[#This Row],[side]]="sell",bot_orders[[#This Row],[accFillSz]]*bot_orders[[#This Row],[avgPx]]+bot_orders[[#This Row],[fee]], 0)</f>
        <v>0</v>
      </c>
      <c r="AA6907" s="4">
        <f>IF(bot_orders[[#This Row],[side]]="sell",-bot_orders[[#This Row],[accFillSz]],bot_orders[[#This Row],[accFillSz]]+bot_orders[[#This Row],[fee]])</f>
        <v>5.0469591999999999</v>
      </c>
      <c r="AB6907">
        <v>0</v>
      </c>
      <c r="AC6907" t="s">
        <v>38</v>
      </c>
      <c r="AD6907">
        <v>0</v>
      </c>
      <c r="AE6907" t="s">
        <v>40</v>
      </c>
      <c r="AF6907" t="s">
        <v>41</v>
      </c>
      <c r="AG6907" t="s">
        <v>28</v>
      </c>
      <c r="AH6907" t="s">
        <v>28</v>
      </c>
      <c r="AI6907">
        <v>5.0469591999999999</v>
      </c>
      <c r="AJ6907">
        <v>-3.2018289000000002</v>
      </c>
    </row>
    <row r="6908" spans="1:36" x14ac:dyDescent="0.3">
      <c r="A6908">
        <v>6685</v>
      </c>
      <c r="B6908" t="s">
        <v>17977</v>
      </c>
      <c r="C6908" t="s">
        <v>28</v>
      </c>
      <c r="D6908" t="s">
        <v>29</v>
      </c>
      <c r="E6908" t="s">
        <v>30</v>
      </c>
      <c r="F6908" t="s">
        <v>31</v>
      </c>
      <c r="G6908" t="s">
        <v>62</v>
      </c>
      <c r="H6908" t="s">
        <v>19627</v>
      </c>
      <c r="I6908" s="4" t="s">
        <v>19628</v>
      </c>
      <c r="J6908" s="1">
        <f>((((bot_orders[[#This Row],[cTime]]/ 1000)+3*3600) / 86400) + DATE(1970,1,1))</f>
        <v>45783.683944317134</v>
      </c>
      <c r="K6908" s="4" t="s">
        <v>19629</v>
      </c>
      <c r="L6908" s="1">
        <f>((((bot_orders[[#This Row],[uTime]]/ 1000)+3*3600) / 86400) + DATE(1970,1,1))</f>
        <v>45783.685594212962</v>
      </c>
      <c r="M6908" t="s">
        <v>34</v>
      </c>
      <c r="N6908" t="s">
        <v>28</v>
      </c>
      <c r="O6908" t="s">
        <v>35</v>
      </c>
      <c r="P6908">
        <v>5.0510000000000002</v>
      </c>
      <c r="Q6908" t="s">
        <v>36</v>
      </c>
      <c r="R6908" t="s">
        <v>55</v>
      </c>
      <c r="S6908">
        <v>0.63580000000000003</v>
      </c>
      <c r="T6908">
        <v>0.63580000000000003</v>
      </c>
      <c r="U6908">
        <v>5.0510000000000002</v>
      </c>
      <c r="V6908">
        <v>-4.0407999999999998E-3</v>
      </c>
      <c r="W6908" t="s">
        <v>39</v>
      </c>
      <c r="X6908" s="4">
        <f>IF(bot_orders[[#This Row],[side]]="sell", bot_orders[[#This Row],[accFillSz]]*bot_orders[[#This Row],[avgPx]] + bot_orders[[#This Row],[fee]], -bot_orders[[#This Row],[accFillSz]]*bot_orders[[#This Row],[avgPx]])</f>
        <v>-3.2114258000000002</v>
      </c>
      <c r="Y6908" s="4">
        <f>IF(bot_orders[[#This Row],[side]]="buy", bot_orders[[#This Row],[accFillSz]] + bot_orders[[#This Row],[fee]], -bot_orders[[#This Row],[accFillSz]])</f>
        <v>5.0469591999999999</v>
      </c>
      <c r="Z6908" s="4">
        <f>IF(bot_orders[[#This Row],[side]]="sell",bot_orders[[#This Row],[accFillSz]]*bot_orders[[#This Row],[avgPx]]+bot_orders[[#This Row],[fee]], 0)</f>
        <v>0</v>
      </c>
      <c r="AA6908" s="4">
        <f>IF(bot_orders[[#This Row],[side]]="sell",-bot_orders[[#This Row],[accFillSz]],bot_orders[[#This Row],[accFillSz]]+bot_orders[[#This Row],[fee]])</f>
        <v>5.0469591999999999</v>
      </c>
      <c r="AB6908">
        <v>0</v>
      </c>
      <c r="AC6908" t="s">
        <v>38</v>
      </c>
      <c r="AD6908">
        <v>0</v>
      </c>
      <c r="AE6908" t="s">
        <v>40</v>
      </c>
      <c r="AF6908" t="s">
        <v>41</v>
      </c>
      <c r="AG6908" t="s">
        <v>28</v>
      </c>
      <c r="AH6908" t="s">
        <v>28</v>
      </c>
      <c r="AI6908">
        <v>5.0469591999999999</v>
      </c>
      <c r="AJ6908">
        <v>-3.2114258000000002</v>
      </c>
    </row>
    <row r="6909" spans="1:36" x14ac:dyDescent="0.3">
      <c r="A6909">
        <v>6686</v>
      </c>
      <c r="B6909" t="s">
        <v>17977</v>
      </c>
      <c r="C6909" t="s">
        <v>28</v>
      </c>
      <c r="D6909" t="s">
        <v>29</v>
      </c>
      <c r="E6909" t="s">
        <v>30</v>
      </c>
      <c r="F6909" t="s">
        <v>31</v>
      </c>
      <c r="G6909" t="s">
        <v>51</v>
      </c>
      <c r="H6909" t="s">
        <v>19630</v>
      </c>
      <c r="I6909" s="4" t="s">
        <v>19631</v>
      </c>
      <c r="J6909" s="1">
        <f>((((bot_orders[[#This Row],[cTime]]/ 1000)+3*3600) / 86400) + DATE(1970,1,1))</f>
        <v>45783.685594236114</v>
      </c>
      <c r="K6909" s="4" t="s">
        <v>19632</v>
      </c>
      <c r="L6909" s="1">
        <f>((((bot_orders[[#This Row],[uTime]]/ 1000)+3*3600) / 86400) + DATE(1970,1,1))</f>
        <v>45783.69511025463</v>
      </c>
      <c r="M6909" t="s">
        <v>34</v>
      </c>
      <c r="N6909" t="s">
        <v>28</v>
      </c>
      <c r="O6909" t="s">
        <v>35</v>
      </c>
      <c r="P6909">
        <v>5.0460000000000003</v>
      </c>
      <c r="Q6909" t="s">
        <v>36</v>
      </c>
      <c r="R6909" t="s">
        <v>37</v>
      </c>
      <c r="S6909">
        <v>0.63780000000000003</v>
      </c>
      <c r="T6909">
        <v>0.63780000000000003</v>
      </c>
      <c r="U6909">
        <v>5.0460000000000003</v>
      </c>
      <c r="V6909">
        <v>-2.5746710000000002E-3</v>
      </c>
      <c r="W6909" t="s">
        <v>38</v>
      </c>
      <c r="X6909" s="4">
        <f>IF(bot_orders[[#This Row],[side]]="sell", bot_orders[[#This Row],[accFillSz]]*bot_orders[[#This Row],[avgPx]] + bot_orders[[#This Row],[fee]], -bot_orders[[#This Row],[accFillSz]]*bot_orders[[#This Row],[avgPx]])</f>
        <v>3.2157641290000001</v>
      </c>
      <c r="Y6909" s="4">
        <f>IF(bot_orders[[#This Row],[side]]="buy", bot_orders[[#This Row],[accFillSz]] + bot_orders[[#This Row],[fee]], -bot_orders[[#This Row],[accFillSz]])</f>
        <v>-5.0460000000000003</v>
      </c>
      <c r="Z6909" s="4">
        <f>IF(bot_orders[[#This Row],[side]]="sell",bot_orders[[#This Row],[accFillSz]]*bot_orders[[#This Row],[avgPx]]+bot_orders[[#This Row],[fee]], 0)</f>
        <v>3.2157641290000001</v>
      </c>
      <c r="AA6909" s="4">
        <f>IF(bot_orders[[#This Row],[side]]="sell",-bot_orders[[#This Row],[accFillSz]],bot_orders[[#This Row],[accFillSz]]+bot_orders[[#This Row],[fee]])</f>
        <v>-5.0460000000000003</v>
      </c>
      <c r="AB6909">
        <v>0</v>
      </c>
      <c r="AC6909" t="s">
        <v>39</v>
      </c>
      <c r="AD6909">
        <v>0</v>
      </c>
      <c r="AE6909" t="s">
        <v>40</v>
      </c>
      <c r="AF6909" t="s">
        <v>41</v>
      </c>
      <c r="AG6909" t="s">
        <v>28</v>
      </c>
      <c r="AH6909" t="s">
        <v>28</v>
      </c>
      <c r="AI6909">
        <v>-5.0460000000000003</v>
      </c>
      <c r="AJ6909">
        <v>3.2157641300000002</v>
      </c>
    </row>
    <row r="6910" spans="1:36" x14ac:dyDescent="0.3">
      <c r="A6910">
        <v>6687</v>
      </c>
      <c r="B6910" t="s">
        <v>17977</v>
      </c>
      <c r="C6910" t="s">
        <v>28</v>
      </c>
      <c r="D6910" t="s">
        <v>29</v>
      </c>
      <c r="E6910" t="s">
        <v>30</v>
      </c>
      <c r="F6910" t="s">
        <v>31</v>
      </c>
      <c r="G6910" t="s">
        <v>73</v>
      </c>
      <c r="H6910" t="s">
        <v>19633</v>
      </c>
      <c r="I6910" s="4" t="s">
        <v>19634</v>
      </c>
      <c r="J6910" s="1">
        <f>((((bot_orders[[#This Row],[cTime]]/ 1000)+3*3600) / 86400) + DATE(1970,1,1))</f>
        <v>45783.686345347218</v>
      </c>
      <c r="K6910" s="4" t="s">
        <v>19635</v>
      </c>
      <c r="L6910" s="1">
        <f>((((bot_orders[[#This Row],[uTime]]/ 1000)+3*3600) / 86400) + DATE(1970,1,1))</f>
        <v>45783.68920753472</v>
      </c>
      <c r="M6910" t="s">
        <v>34</v>
      </c>
      <c r="N6910" t="s">
        <v>28</v>
      </c>
      <c r="O6910" t="s">
        <v>35</v>
      </c>
      <c r="P6910">
        <v>5.0460000000000003</v>
      </c>
      <c r="Q6910" t="s">
        <v>36</v>
      </c>
      <c r="R6910" t="s">
        <v>37</v>
      </c>
      <c r="S6910">
        <v>0.63580000000000003</v>
      </c>
      <c r="T6910">
        <v>0.63580000000000003</v>
      </c>
      <c r="U6910">
        <v>5.0460000000000003</v>
      </c>
      <c r="V6910">
        <v>-2.5665974E-3</v>
      </c>
      <c r="W6910" t="s">
        <v>38</v>
      </c>
      <c r="X6910" s="4">
        <f>IF(bot_orders[[#This Row],[side]]="sell", bot_orders[[#This Row],[accFillSz]]*bot_orders[[#This Row],[avgPx]] + bot_orders[[#This Row],[fee]], -bot_orders[[#This Row],[accFillSz]]*bot_orders[[#This Row],[avgPx]])</f>
        <v>3.2056802026000004</v>
      </c>
      <c r="Y6910" s="4">
        <f>IF(bot_orders[[#This Row],[side]]="buy", bot_orders[[#This Row],[accFillSz]] + bot_orders[[#This Row],[fee]], -bot_orders[[#This Row],[accFillSz]])</f>
        <v>-5.0460000000000003</v>
      </c>
      <c r="Z6910" s="4">
        <f>IF(bot_orders[[#This Row],[side]]="sell",bot_orders[[#This Row],[accFillSz]]*bot_orders[[#This Row],[avgPx]]+bot_orders[[#This Row],[fee]], 0)</f>
        <v>3.2056802026000004</v>
      </c>
      <c r="AA6910" s="4">
        <f>IF(bot_orders[[#This Row],[side]]="sell",-bot_orders[[#This Row],[accFillSz]],bot_orders[[#This Row],[accFillSz]]+bot_orders[[#This Row],[fee]])</f>
        <v>-5.0460000000000003</v>
      </c>
      <c r="AB6910">
        <v>0</v>
      </c>
      <c r="AC6910" t="s">
        <v>39</v>
      </c>
      <c r="AD6910">
        <v>0</v>
      </c>
      <c r="AE6910" t="s">
        <v>40</v>
      </c>
      <c r="AF6910" t="s">
        <v>41</v>
      </c>
      <c r="AG6910" t="s">
        <v>28</v>
      </c>
      <c r="AH6910" t="s">
        <v>28</v>
      </c>
      <c r="AI6910">
        <v>-5.0460000000000003</v>
      </c>
      <c r="AJ6910">
        <v>3.2056802000000002</v>
      </c>
    </row>
    <row r="6911" spans="1:36" x14ac:dyDescent="0.3">
      <c r="A6911">
        <v>6688</v>
      </c>
      <c r="B6911" t="s">
        <v>17977</v>
      </c>
      <c r="C6911" t="s">
        <v>28</v>
      </c>
      <c r="D6911" t="s">
        <v>29</v>
      </c>
      <c r="E6911" t="s">
        <v>30</v>
      </c>
      <c r="F6911" t="s">
        <v>31</v>
      </c>
      <c r="G6911" t="s">
        <v>73</v>
      </c>
      <c r="H6911" t="s">
        <v>19636</v>
      </c>
      <c r="I6911" s="4" t="s">
        <v>19637</v>
      </c>
      <c r="J6911" s="1">
        <f>((((bot_orders[[#This Row],[cTime]]/ 1000)+3*3600) / 86400) + DATE(1970,1,1))</f>
        <v>45783.689207557865</v>
      </c>
      <c r="K6911" s="4" t="s">
        <v>19638</v>
      </c>
      <c r="L6911" s="1">
        <f>((((bot_orders[[#This Row],[uTime]]/ 1000)+3*3600) / 86400) + DATE(1970,1,1))</f>
        <v>45783.693068807872</v>
      </c>
      <c r="M6911" t="s">
        <v>34</v>
      </c>
      <c r="N6911" t="s">
        <v>28</v>
      </c>
      <c r="O6911" t="s">
        <v>35</v>
      </c>
      <c r="P6911">
        <v>5.0510000000000002</v>
      </c>
      <c r="Q6911" t="s">
        <v>36</v>
      </c>
      <c r="R6911" t="s">
        <v>55</v>
      </c>
      <c r="S6911">
        <v>0.63390000000000002</v>
      </c>
      <c r="T6911">
        <v>0.63390000000000002</v>
      </c>
      <c r="U6911">
        <v>5.0510000000000002</v>
      </c>
      <c r="V6911">
        <v>-4.0407999999999998E-3</v>
      </c>
      <c r="W6911" t="s">
        <v>39</v>
      </c>
      <c r="X6911" s="4">
        <f>IF(bot_orders[[#This Row],[side]]="sell", bot_orders[[#This Row],[accFillSz]]*bot_orders[[#This Row],[avgPx]] + bot_orders[[#This Row],[fee]], -bot_orders[[#This Row],[accFillSz]]*bot_orders[[#This Row],[avgPx]])</f>
        <v>-3.2018289000000002</v>
      </c>
      <c r="Y6911" s="4">
        <f>IF(bot_orders[[#This Row],[side]]="buy", bot_orders[[#This Row],[accFillSz]] + bot_orders[[#This Row],[fee]], -bot_orders[[#This Row],[accFillSz]])</f>
        <v>5.0469591999999999</v>
      </c>
      <c r="Z6911" s="4">
        <f>IF(bot_orders[[#This Row],[side]]="sell",bot_orders[[#This Row],[accFillSz]]*bot_orders[[#This Row],[avgPx]]+bot_orders[[#This Row],[fee]], 0)</f>
        <v>0</v>
      </c>
      <c r="AA6911" s="4">
        <f>IF(bot_orders[[#This Row],[side]]="sell",-bot_orders[[#This Row],[accFillSz]],bot_orders[[#This Row],[accFillSz]]+bot_orders[[#This Row],[fee]])</f>
        <v>5.0469591999999999</v>
      </c>
      <c r="AB6911">
        <v>0</v>
      </c>
      <c r="AC6911" t="s">
        <v>38</v>
      </c>
      <c r="AD6911">
        <v>0</v>
      </c>
      <c r="AE6911" t="s">
        <v>40</v>
      </c>
      <c r="AF6911" t="s">
        <v>41</v>
      </c>
      <c r="AG6911" t="s">
        <v>28</v>
      </c>
      <c r="AH6911" t="s">
        <v>28</v>
      </c>
      <c r="AI6911">
        <v>5.0469591999999999</v>
      </c>
      <c r="AJ6911">
        <v>-3.2018289000000002</v>
      </c>
    </row>
    <row r="6912" spans="1:36" x14ac:dyDescent="0.3">
      <c r="A6912">
        <v>6689</v>
      </c>
      <c r="B6912" t="s">
        <v>17977</v>
      </c>
      <c r="C6912" t="s">
        <v>28</v>
      </c>
      <c r="D6912" t="s">
        <v>29</v>
      </c>
      <c r="E6912" t="s">
        <v>30</v>
      </c>
      <c r="F6912" t="s">
        <v>31</v>
      </c>
      <c r="G6912" t="s">
        <v>78</v>
      </c>
      <c r="H6912" t="s">
        <v>19639</v>
      </c>
      <c r="I6912" s="4" t="s">
        <v>19640</v>
      </c>
      <c r="J6912" s="1">
        <f>((((bot_orders[[#This Row],[cTime]]/ 1000)+3*3600) / 86400) + DATE(1970,1,1))</f>
        <v>45783.693068819441</v>
      </c>
      <c r="K6912" s="4" t="s">
        <v>19641</v>
      </c>
      <c r="L6912" s="1">
        <f>((((bot_orders[[#This Row],[uTime]]/ 1000)+3*3600) / 86400) + DATE(1970,1,1))</f>
        <v>45783.69388071759</v>
      </c>
      <c r="M6912" t="s">
        <v>34</v>
      </c>
      <c r="N6912" t="s">
        <v>28</v>
      </c>
      <c r="O6912" t="s">
        <v>35</v>
      </c>
      <c r="P6912">
        <v>5.0460000000000003</v>
      </c>
      <c r="Q6912" t="s">
        <v>36</v>
      </c>
      <c r="R6912" t="s">
        <v>37</v>
      </c>
      <c r="S6912">
        <v>0.63580000000000003</v>
      </c>
      <c r="T6912">
        <v>0.63580000000000003</v>
      </c>
      <c r="U6912">
        <v>5.0460000000000003</v>
      </c>
      <c r="V6912">
        <v>-2.5665974E-3</v>
      </c>
      <c r="W6912" t="s">
        <v>38</v>
      </c>
      <c r="X6912" s="4">
        <f>IF(bot_orders[[#This Row],[side]]="sell", bot_orders[[#This Row],[accFillSz]]*bot_orders[[#This Row],[avgPx]] + bot_orders[[#This Row],[fee]], -bot_orders[[#This Row],[accFillSz]]*bot_orders[[#This Row],[avgPx]])</f>
        <v>3.2056802026000004</v>
      </c>
      <c r="Y6912" s="4">
        <f>IF(bot_orders[[#This Row],[side]]="buy", bot_orders[[#This Row],[accFillSz]] + bot_orders[[#This Row],[fee]], -bot_orders[[#This Row],[accFillSz]])</f>
        <v>-5.0460000000000003</v>
      </c>
      <c r="Z6912" s="4">
        <f>IF(bot_orders[[#This Row],[side]]="sell",bot_orders[[#This Row],[accFillSz]]*bot_orders[[#This Row],[avgPx]]+bot_orders[[#This Row],[fee]], 0)</f>
        <v>3.2056802026000004</v>
      </c>
      <c r="AA6912" s="4">
        <f>IF(bot_orders[[#This Row],[side]]="sell",-bot_orders[[#This Row],[accFillSz]],bot_orders[[#This Row],[accFillSz]]+bot_orders[[#This Row],[fee]])</f>
        <v>-5.0460000000000003</v>
      </c>
      <c r="AB6912">
        <v>0</v>
      </c>
      <c r="AC6912" t="s">
        <v>39</v>
      </c>
      <c r="AD6912">
        <v>0</v>
      </c>
      <c r="AE6912" t="s">
        <v>40</v>
      </c>
      <c r="AF6912" t="s">
        <v>41</v>
      </c>
      <c r="AG6912" t="s">
        <v>28</v>
      </c>
      <c r="AH6912" t="s">
        <v>28</v>
      </c>
      <c r="AI6912">
        <v>-5.0460000000000003</v>
      </c>
      <c r="AJ6912">
        <v>3.2056802000000002</v>
      </c>
    </row>
    <row r="6913" spans="1:36" x14ac:dyDescent="0.3">
      <c r="A6913">
        <v>6690</v>
      </c>
      <c r="B6913" t="s">
        <v>17977</v>
      </c>
      <c r="C6913" t="s">
        <v>28</v>
      </c>
      <c r="D6913" t="s">
        <v>29</v>
      </c>
      <c r="E6913" t="s">
        <v>30</v>
      </c>
      <c r="F6913" t="s">
        <v>31</v>
      </c>
      <c r="G6913" t="s">
        <v>78</v>
      </c>
      <c r="H6913" t="s">
        <v>19642</v>
      </c>
      <c r="I6913" s="4" t="s">
        <v>19643</v>
      </c>
      <c r="J6913" s="1">
        <f>((((bot_orders[[#This Row],[cTime]]/ 1000)+3*3600) / 86400) + DATE(1970,1,1))</f>
        <v>45783.693880729166</v>
      </c>
      <c r="K6913" s="4" t="s">
        <v>19644</v>
      </c>
      <c r="L6913" s="1">
        <f>((((bot_orders[[#This Row],[uTime]]/ 1000)+3*3600) / 86400) + DATE(1970,1,1))</f>
        <v>45783.702098032409</v>
      </c>
      <c r="M6913" t="s">
        <v>34</v>
      </c>
      <c r="N6913" t="s">
        <v>28</v>
      </c>
      <c r="O6913" t="s">
        <v>35</v>
      </c>
      <c r="P6913">
        <v>5.0510000000000002</v>
      </c>
      <c r="Q6913" t="s">
        <v>36</v>
      </c>
      <c r="R6913" t="s">
        <v>55</v>
      </c>
      <c r="S6913">
        <v>0.63390000000000002</v>
      </c>
      <c r="T6913">
        <v>0.63390000000000002</v>
      </c>
      <c r="U6913">
        <v>5.0510000000000002</v>
      </c>
      <c r="V6913">
        <v>-4.0407999999999998E-3</v>
      </c>
      <c r="W6913" t="s">
        <v>39</v>
      </c>
      <c r="X6913" s="4">
        <f>IF(bot_orders[[#This Row],[side]]="sell", bot_orders[[#This Row],[accFillSz]]*bot_orders[[#This Row],[avgPx]] + bot_orders[[#This Row],[fee]], -bot_orders[[#This Row],[accFillSz]]*bot_orders[[#This Row],[avgPx]])</f>
        <v>-3.2018289000000002</v>
      </c>
      <c r="Y6913" s="4">
        <f>IF(bot_orders[[#This Row],[side]]="buy", bot_orders[[#This Row],[accFillSz]] + bot_orders[[#This Row],[fee]], -bot_orders[[#This Row],[accFillSz]])</f>
        <v>5.0469591999999999</v>
      </c>
      <c r="Z6913" s="4">
        <f>IF(bot_orders[[#This Row],[side]]="sell",bot_orders[[#This Row],[accFillSz]]*bot_orders[[#This Row],[avgPx]]+bot_orders[[#This Row],[fee]], 0)</f>
        <v>0</v>
      </c>
      <c r="AA6913" s="4">
        <f>IF(bot_orders[[#This Row],[side]]="sell",-bot_orders[[#This Row],[accFillSz]],bot_orders[[#This Row],[accFillSz]]+bot_orders[[#This Row],[fee]])</f>
        <v>5.0469591999999999</v>
      </c>
      <c r="AB6913">
        <v>0</v>
      </c>
      <c r="AC6913" t="s">
        <v>38</v>
      </c>
      <c r="AD6913">
        <v>0</v>
      </c>
      <c r="AE6913" t="s">
        <v>40</v>
      </c>
      <c r="AF6913" t="s">
        <v>41</v>
      </c>
      <c r="AG6913" t="s">
        <v>28</v>
      </c>
      <c r="AH6913" t="s">
        <v>28</v>
      </c>
      <c r="AI6913">
        <v>5.0469591999999999</v>
      </c>
      <c r="AJ6913">
        <v>-3.2018289000000002</v>
      </c>
    </row>
    <row r="6914" spans="1:36" x14ac:dyDescent="0.3">
      <c r="A6914">
        <v>6691</v>
      </c>
      <c r="B6914" t="s">
        <v>17977</v>
      </c>
      <c r="C6914" t="s">
        <v>28</v>
      </c>
      <c r="D6914" t="s">
        <v>29</v>
      </c>
      <c r="E6914" t="s">
        <v>30</v>
      </c>
      <c r="F6914" t="s">
        <v>31</v>
      </c>
      <c r="G6914" t="s">
        <v>51</v>
      </c>
      <c r="H6914" t="s">
        <v>19645</v>
      </c>
      <c r="I6914" s="4" t="s">
        <v>19646</v>
      </c>
      <c r="J6914" s="1">
        <f>((((bot_orders[[#This Row],[cTime]]/ 1000)+3*3600) / 86400) + DATE(1970,1,1))</f>
        <v>45783.695110266199</v>
      </c>
      <c r="K6914" s="4" t="s">
        <v>19647</v>
      </c>
      <c r="L6914" s="1">
        <f>((((bot_orders[[#This Row],[uTime]]/ 1000)+3*3600) / 86400) + DATE(1970,1,1))</f>
        <v>45783.701625243055</v>
      </c>
      <c r="M6914" t="s">
        <v>34</v>
      </c>
      <c r="N6914" t="s">
        <v>28</v>
      </c>
      <c r="O6914" t="s">
        <v>35</v>
      </c>
      <c r="P6914">
        <v>5.0510000000000002</v>
      </c>
      <c r="Q6914" t="s">
        <v>36</v>
      </c>
      <c r="R6914" t="s">
        <v>55</v>
      </c>
      <c r="S6914">
        <v>0.63580000000000003</v>
      </c>
      <c r="T6914">
        <v>0.63580000000000003</v>
      </c>
      <c r="U6914">
        <v>5.0510000000000002</v>
      </c>
      <c r="V6914">
        <v>-4.0407999999999998E-3</v>
      </c>
      <c r="W6914" t="s">
        <v>39</v>
      </c>
      <c r="X6914" s="4">
        <f>IF(bot_orders[[#This Row],[side]]="sell", bot_orders[[#This Row],[accFillSz]]*bot_orders[[#This Row],[avgPx]] + bot_orders[[#This Row],[fee]], -bot_orders[[#This Row],[accFillSz]]*bot_orders[[#This Row],[avgPx]])</f>
        <v>-3.2114258000000002</v>
      </c>
      <c r="Y6914" s="4">
        <f>IF(bot_orders[[#This Row],[side]]="buy", bot_orders[[#This Row],[accFillSz]] + bot_orders[[#This Row],[fee]], -bot_orders[[#This Row],[accFillSz]])</f>
        <v>5.0469591999999999</v>
      </c>
      <c r="Z6914" s="4">
        <f>IF(bot_orders[[#This Row],[side]]="sell",bot_orders[[#This Row],[accFillSz]]*bot_orders[[#This Row],[avgPx]]+bot_orders[[#This Row],[fee]], 0)</f>
        <v>0</v>
      </c>
      <c r="AA6914" s="4">
        <f>IF(bot_orders[[#This Row],[side]]="sell",-bot_orders[[#This Row],[accFillSz]],bot_orders[[#This Row],[accFillSz]]+bot_orders[[#This Row],[fee]])</f>
        <v>5.0469591999999999</v>
      </c>
      <c r="AB6914">
        <v>0</v>
      </c>
      <c r="AC6914" t="s">
        <v>38</v>
      </c>
      <c r="AD6914">
        <v>0</v>
      </c>
      <c r="AE6914" t="s">
        <v>40</v>
      </c>
      <c r="AF6914" t="s">
        <v>41</v>
      </c>
      <c r="AG6914" t="s">
        <v>28</v>
      </c>
      <c r="AH6914" t="s">
        <v>28</v>
      </c>
      <c r="AI6914">
        <v>5.0469591999999999</v>
      </c>
      <c r="AJ6914">
        <v>-3.2114258000000002</v>
      </c>
    </row>
    <row r="6915" spans="1:36" x14ac:dyDescent="0.3">
      <c r="A6915">
        <v>6692</v>
      </c>
      <c r="B6915" t="s">
        <v>17977</v>
      </c>
      <c r="C6915" t="s">
        <v>28</v>
      </c>
      <c r="D6915" t="s">
        <v>29</v>
      </c>
      <c r="E6915" t="s">
        <v>30</v>
      </c>
      <c r="F6915" t="s">
        <v>31</v>
      </c>
      <c r="G6915" t="s">
        <v>49</v>
      </c>
      <c r="H6915" t="s">
        <v>19648</v>
      </c>
      <c r="I6915" s="4" t="s">
        <v>19649</v>
      </c>
      <c r="J6915" s="1">
        <f>((((bot_orders[[#This Row],[cTime]]/ 1000)+3*3600) / 86400) + DATE(1970,1,1))</f>
        <v>45783.695763020834</v>
      </c>
      <c r="K6915" s="4" t="s">
        <v>19650</v>
      </c>
      <c r="L6915" s="1">
        <f>((((bot_orders[[#This Row],[uTime]]/ 1000)+3*3600) / 86400) + DATE(1970,1,1))</f>
        <v>45783.698886481478</v>
      </c>
      <c r="M6915" t="s">
        <v>34</v>
      </c>
      <c r="N6915" t="s">
        <v>28</v>
      </c>
      <c r="O6915" t="s">
        <v>35</v>
      </c>
      <c r="P6915">
        <v>5.0510000000000002</v>
      </c>
      <c r="Q6915" t="s">
        <v>36</v>
      </c>
      <c r="R6915" t="s">
        <v>55</v>
      </c>
      <c r="S6915">
        <v>0.63780000000000003</v>
      </c>
      <c r="T6915">
        <v>0.63780000000000003</v>
      </c>
      <c r="U6915">
        <v>5.0510000000000002</v>
      </c>
      <c r="V6915">
        <v>-4.0407999999999998E-3</v>
      </c>
      <c r="W6915" t="s">
        <v>39</v>
      </c>
      <c r="X6915" s="4">
        <f>IF(bot_orders[[#This Row],[side]]="sell", bot_orders[[#This Row],[accFillSz]]*bot_orders[[#This Row],[avgPx]] + bot_orders[[#This Row],[fee]], -bot_orders[[#This Row],[accFillSz]]*bot_orders[[#This Row],[avgPx]])</f>
        <v>-3.2215278000000001</v>
      </c>
      <c r="Y6915" s="4">
        <f>IF(bot_orders[[#This Row],[side]]="buy", bot_orders[[#This Row],[accFillSz]] + bot_orders[[#This Row],[fee]], -bot_orders[[#This Row],[accFillSz]])</f>
        <v>5.0469591999999999</v>
      </c>
      <c r="Z6915" s="4">
        <f>IF(bot_orders[[#This Row],[side]]="sell",bot_orders[[#This Row],[accFillSz]]*bot_orders[[#This Row],[avgPx]]+bot_orders[[#This Row],[fee]], 0)</f>
        <v>0</v>
      </c>
      <c r="AA6915" s="4">
        <f>IF(bot_orders[[#This Row],[side]]="sell",-bot_orders[[#This Row],[accFillSz]],bot_orders[[#This Row],[accFillSz]]+bot_orders[[#This Row],[fee]])</f>
        <v>5.0469591999999999</v>
      </c>
      <c r="AB6915">
        <v>0</v>
      </c>
      <c r="AC6915" t="s">
        <v>38</v>
      </c>
      <c r="AD6915">
        <v>0</v>
      </c>
      <c r="AE6915" t="s">
        <v>40</v>
      </c>
      <c r="AF6915" t="s">
        <v>41</v>
      </c>
      <c r="AG6915" t="s">
        <v>28</v>
      </c>
      <c r="AH6915" t="s">
        <v>28</v>
      </c>
      <c r="AI6915">
        <v>5.0469591999999999</v>
      </c>
      <c r="AJ6915">
        <v>-3.2215278000000001</v>
      </c>
    </row>
    <row r="6916" spans="1:36" x14ac:dyDescent="0.3">
      <c r="A6916">
        <v>6693</v>
      </c>
      <c r="B6916" t="s">
        <v>17977</v>
      </c>
      <c r="C6916" t="s">
        <v>28</v>
      </c>
      <c r="D6916" t="s">
        <v>29</v>
      </c>
      <c r="E6916" t="s">
        <v>30</v>
      </c>
      <c r="F6916" t="s">
        <v>31</v>
      </c>
      <c r="G6916" t="s">
        <v>95</v>
      </c>
      <c r="H6916" t="s">
        <v>19651</v>
      </c>
      <c r="I6916" s="4" t="s">
        <v>19652</v>
      </c>
      <c r="J6916" s="1">
        <f>((((bot_orders[[#This Row],[cTime]]/ 1000)+3*3600) / 86400) + DATE(1970,1,1))</f>
        <v>45783.69888650463</v>
      </c>
      <c r="K6916" s="4" t="s">
        <v>19653</v>
      </c>
      <c r="L6916" s="1">
        <f>((((bot_orders[[#This Row],[uTime]]/ 1000)+3*3600) / 86400) + DATE(1970,1,1))</f>
        <v>45783.709459456019</v>
      </c>
      <c r="M6916" t="s">
        <v>34</v>
      </c>
      <c r="N6916" t="s">
        <v>28</v>
      </c>
      <c r="O6916" t="s">
        <v>35</v>
      </c>
      <c r="P6916">
        <v>5.0460000000000003</v>
      </c>
      <c r="Q6916" t="s">
        <v>36</v>
      </c>
      <c r="R6916" t="s">
        <v>37</v>
      </c>
      <c r="S6916">
        <v>0.63980000000000004</v>
      </c>
      <c r="T6916">
        <v>0.63980000000000004</v>
      </c>
      <c r="U6916">
        <v>5.0460000000000003</v>
      </c>
      <c r="V6916">
        <v>-2.5827445999999999E-3</v>
      </c>
      <c r="W6916" t="s">
        <v>38</v>
      </c>
      <c r="X6916" s="4">
        <f>IF(bot_orders[[#This Row],[side]]="sell", bot_orders[[#This Row],[accFillSz]]*bot_orders[[#This Row],[avgPx]] + bot_orders[[#This Row],[fee]], -bot_orders[[#This Row],[accFillSz]]*bot_orders[[#This Row],[avgPx]])</f>
        <v>3.2258480554000002</v>
      </c>
      <c r="Y6916" s="4">
        <f>IF(bot_orders[[#This Row],[side]]="buy", bot_orders[[#This Row],[accFillSz]] + bot_orders[[#This Row],[fee]], -bot_orders[[#This Row],[accFillSz]])</f>
        <v>-5.0460000000000003</v>
      </c>
      <c r="Z6916" s="4">
        <f>IF(bot_orders[[#This Row],[side]]="sell",bot_orders[[#This Row],[accFillSz]]*bot_orders[[#This Row],[avgPx]]+bot_orders[[#This Row],[fee]], 0)</f>
        <v>3.2258480554000002</v>
      </c>
      <c r="AA6916" s="4">
        <f>IF(bot_orders[[#This Row],[side]]="sell",-bot_orders[[#This Row],[accFillSz]],bot_orders[[#This Row],[accFillSz]]+bot_orders[[#This Row],[fee]])</f>
        <v>-5.0460000000000003</v>
      </c>
      <c r="AB6916">
        <v>0</v>
      </c>
      <c r="AC6916" t="s">
        <v>39</v>
      </c>
      <c r="AD6916">
        <v>0</v>
      </c>
      <c r="AE6916" t="s">
        <v>40</v>
      </c>
      <c r="AF6916" t="s">
        <v>41</v>
      </c>
      <c r="AG6916" t="s">
        <v>28</v>
      </c>
      <c r="AH6916" t="s">
        <v>28</v>
      </c>
      <c r="AI6916">
        <v>-5.0460000000000003</v>
      </c>
      <c r="AJ6916">
        <v>3.2258480600000001</v>
      </c>
    </row>
    <row r="6917" spans="1:36" x14ac:dyDescent="0.3">
      <c r="A6917">
        <v>6694</v>
      </c>
      <c r="B6917" t="s">
        <v>17977</v>
      </c>
      <c r="C6917" t="s">
        <v>28</v>
      </c>
      <c r="D6917" t="s">
        <v>29</v>
      </c>
      <c r="E6917" t="s">
        <v>30</v>
      </c>
      <c r="F6917" t="s">
        <v>31</v>
      </c>
      <c r="G6917" t="s">
        <v>89</v>
      </c>
      <c r="H6917" t="s">
        <v>19654</v>
      </c>
      <c r="I6917" s="4" t="s">
        <v>19655</v>
      </c>
      <c r="J6917" s="1">
        <f>((((bot_orders[[#This Row],[cTime]]/ 1000)+3*3600) / 86400) + DATE(1970,1,1))</f>
        <v>45783.7016252662</v>
      </c>
      <c r="K6917" s="4" t="s">
        <v>19656</v>
      </c>
      <c r="L6917" s="1">
        <f>((((bot_orders[[#This Row],[uTime]]/ 1000)+3*3600) / 86400) + DATE(1970,1,1))</f>
        <v>45783.706605798609</v>
      </c>
      <c r="M6917" t="s">
        <v>34</v>
      </c>
      <c r="N6917" t="s">
        <v>28</v>
      </c>
      <c r="O6917" t="s">
        <v>35</v>
      </c>
      <c r="P6917">
        <v>5.0460000000000003</v>
      </c>
      <c r="Q6917" t="s">
        <v>36</v>
      </c>
      <c r="R6917" t="s">
        <v>37</v>
      </c>
      <c r="S6917">
        <v>0.63780000000000003</v>
      </c>
      <c r="T6917">
        <v>0.63780000000000003</v>
      </c>
      <c r="U6917">
        <v>5.0460000000000003</v>
      </c>
      <c r="V6917">
        <v>-2.5746710000000002E-3</v>
      </c>
      <c r="W6917" t="s">
        <v>38</v>
      </c>
      <c r="X6917" s="4">
        <f>IF(bot_orders[[#This Row],[side]]="sell", bot_orders[[#This Row],[accFillSz]]*bot_orders[[#This Row],[avgPx]] + bot_orders[[#This Row],[fee]], -bot_orders[[#This Row],[accFillSz]]*bot_orders[[#This Row],[avgPx]])</f>
        <v>3.2157641290000001</v>
      </c>
      <c r="Y6917" s="4">
        <f>IF(bot_orders[[#This Row],[side]]="buy", bot_orders[[#This Row],[accFillSz]] + bot_orders[[#This Row],[fee]], -bot_orders[[#This Row],[accFillSz]])</f>
        <v>-5.0460000000000003</v>
      </c>
      <c r="Z6917" s="4">
        <f>IF(bot_orders[[#This Row],[side]]="sell",bot_orders[[#This Row],[accFillSz]]*bot_orders[[#This Row],[avgPx]]+bot_orders[[#This Row],[fee]], 0)</f>
        <v>3.2157641290000001</v>
      </c>
      <c r="AA6917" s="4">
        <f>IF(bot_orders[[#This Row],[side]]="sell",-bot_orders[[#This Row],[accFillSz]],bot_orders[[#This Row],[accFillSz]]+bot_orders[[#This Row],[fee]])</f>
        <v>-5.0460000000000003</v>
      </c>
      <c r="AB6917">
        <v>0</v>
      </c>
      <c r="AC6917" t="s">
        <v>39</v>
      </c>
      <c r="AD6917">
        <v>0</v>
      </c>
      <c r="AE6917" t="s">
        <v>40</v>
      </c>
      <c r="AF6917" t="s">
        <v>41</v>
      </c>
      <c r="AG6917" t="s">
        <v>28</v>
      </c>
      <c r="AH6917" t="s">
        <v>28</v>
      </c>
      <c r="AI6917">
        <v>-5.0460000000000003</v>
      </c>
      <c r="AJ6917">
        <v>3.2157641300000002</v>
      </c>
    </row>
    <row r="6918" spans="1:36" x14ac:dyDescent="0.3">
      <c r="A6918">
        <v>6695</v>
      </c>
      <c r="B6918" t="s">
        <v>17977</v>
      </c>
      <c r="C6918" t="s">
        <v>28</v>
      </c>
      <c r="D6918" t="s">
        <v>29</v>
      </c>
      <c r="E6918" t="s">
        <v>30</v>
      </c>
      <c r="F6918" t="s">
        <v>31</v>
      </c>
      <c r="G6918" t="s">
        <v>83</v>
      </c>
      <c r="H6918" t="s">
        <v>19657</v>
      </c>
      <c r="I6918" s="4" t="s">
        <v>19658</v>
      </c>
      <c r="J6918" s="1">
        <f>((((bot_orders[[#This Row],[cTime]]/ 1000)+3*3600) / 86400) + DATE(1970,1,1))</f>
        <v>45783.702098043985</v>
      </c>
      <c r="K6918" s="4" t="s">
        <v>19659</v>
      </c>
      <c r="L6918" s="1">
        <f>((((bot_orders[[#This Row],[uTime]]/ 1000)+3*3600) / 86400) + DATE(1970,1,1))</f>
        <v>45783.705249131948</v>
      </c>
      <c r="M6918" t="s">
        <v>34</v>
      </c>
      <c r="N6918" t="s">
        <v>28</v>
      </c>
      <c r="O6918" t="s">
        <v>35</v>
      </c>
      <c r="P6918">
        <v>5.0460000000000003</v>
      </c>
      <c r="Q6918" t="s">
        <v>36</v>
      </c>
      <c r="R6918" t="s">
        <v>37</v>
      </c>
      <c r="S6918">
        <v>0.63580000000000003</v>
      </c>
      <c r="T6918">
        <v>0.63580000000000003</v>
      </c>
      <c r="U6918">
        <v>5.0460000000000003</v>
      </c>
      <c r="V6918">
        <v>-2.5665974E-3</v>
      </c>
      <c r="W6918" t="s">
        <v>38</v>
      </c>
      <c r="X6918" s="4">
        <f>IF(bot_orders[[#This Row],[side]]="sell", bot_orders[[#This Row],[accFillSz]]*bot_orders[[#This Row],[avgPx]] + bot_orders[[#This Row],[fee]], -bot_orders[[#This Row],[accFillSz]]*bot_orders[[#This Row],[avgPx]])</f>
        <v>3.2056802026000004</v>
      </c>
      <c r="Y6918" s="4">
        <f>IF(bot_orders[[#This Row],[side]]="buy", bot_orders[[#This Row],[accFillSz]] + bot_orders[[#This Row],[fee]], -bot_orders[[#This Row],[accFillSz]])</f>
        <v>-5.0460000000000003</v>
      </c>
      <c r="Z6918" s="4">
        <f>IF(bot_orders[[#This Row],[side]]="sell",bot_orders[[#This Row],[accFillSz]]*bot_orders[[#This Row],[avgPx]]+bot_orders[[#This Row],[fee]], 0)</f>
        <v>3.2056802026000004</v>
      </c>
      <c r="AA6918" s="4">
        <f>IF(bot_orders[[#This Row],[side]]="sell",-bot_orders[[#This Row],[accFillSz]],bot_orders[[#This Row],[accFillSz]]+bot_orders[[#This Row],[fee]])</f>
        <v>-5.0460000000000003</v>
      </c>
      <c r="AB6918">
        <v>0</v>
      </c>
      <c r="AC6918" t="s">
        <v>39</v>
      </c>
      <c r="AD6918">
        <v>0</v>
      </c>
      <c r="AE6918" t="s">
        <v>40</v>
      </c>
      <c r="AF6918" t="s">
        <v>41</v>
      </c>
      <c r="AG6918" t="s">
        <v>28</v>
      </c>
      <c r="AH6918" t="s">
        <v>28</v>
      </c>
      <c r="AI6918">
        <v>-5.0460000000000003</v>
      </c>
      <c r="AJ6918">
        <v>3.2056802000000002</v>
      </c>
    </row>
    <row r="6919" spans="1:36" x14ac:dyDescent="0.3">
      <c r="A6919">
        <v>6696</v>
      </c>
      <c r="B6919" t="s">
        <v>17977</v>
      </c>
      <c r="C6919" t="s">
        <v>28</v>
      </c>
      <c r="D6919" t="s">
        <v>29</v>
      </c>
      <c r="E6919" t="s">
        <v>30</v>
      </c>
      <c r="F6919" t="s">
        <v>31</v>
      </c>
      <c r="G6919" t="s">
        <v>87</v>
      </c>
      <c r="H6919" t="s">
        <v>19660</v>
      </c>
      <c r="I6919" s="4" t="s">
        <v>19661</v>
      </c>
      <c r="J6919" s="1">
        <f>((((bot_orders[[#This Row],[cTime]]/ 1000)+3*3600) / 86400) + DATE(1970,1,1))</f>
        <v>45783.71004273148</v>
      </c>
      <c r="K6919" s="4" t="s">
        <v>19662</v>
      </c>
      <c r="L6919" s="1">
        <f>((((bot_orders[[#This Row],[uTime]]/ 1000)+3*3600) / 86400) + DATE(1970,1,1))</f>
        <v>45783.713642291666</v>
      </c>
      <c r="M6919" t="s">
        <v>34</v>
      </c>
      <c r="N6919" t="s">
        <v>28</v>
      </c>
      <c r="O6919" t="s">
        <v>35</v>
      </c>
      <c r="P6919">
        <v>5.0510000000000002</v>
      </c>
      <c r="Q6919" t="s">
        <v>36</v>
      </c>
      <c r="R6919" t="s">
        <v>55</v>
      </c>
      <c r="S6919">
        <v>0.63980000000000004</v>
      </c>
      <c r="T6919">
        <v>0.63980000000000004</v>
      </c>
      <c r="U6919">
        <v>5.0510000000000002</v>
      </c>
      <c r="V6919">
        <v>-4.0407999999999998E-3</v>
      </c>
      <c r="W6919" t="s">
        <v>39</v>
      </c>
      <c r="X6919" s="4">
        <f>IF(bot_orders[[#This Row],[side]]="sell", bot_orders[[#This Row],[accFillSz]]*bot_orders[[#This Row],[avgPx]] + bot_orders[[#This Row],[fee]], -bot_orders[[#This Row],[accFillSz]]*bot_orders[[#This Row],[avgPx]])</f>
        <v>-3.2316298000000003</v>
      </c>
      <c r="Y6919" s="4">
        <f>IF(bot_orders[[#This Row],[side]]="buy", bot_orders[[#This Row],[accFillSz]] + bot_orders[[#This Row],[fee]], -bot_orders[[#This Row],[accFillSz]])</f>
        <v>5.0469591999999999</v>
      </c>
      <c r="Z6919" s="4">
        <f>IF(bot_orders[[#This Row],[side]]="sell",bot_orders[[#This Row],[accFillSz]]*bot_orders[[#This Row],[avgPx]]+bot_orders[[#This Row],[fee]], 0)</f>
        <v>0</v>
      </c>
      <c r="AA6919" s="4">
        <f>IF(bot_orders[[#This Row],[side]]="sell",-bot_orders[[#This Row],[accFillSz]],bot_orders[[#This Row],[accFillSz]]+bot_orders[[#This Row],[fee]])</f>
        <v>5.0469591999999999</v>
      </c>
      <c r="AB6919">
        <v>0</v>
      </c>
      <c r="AC6919" t="s">
        <v>38</v>
      </c>
      <c r="AD6919">
        <v>0</v>
      </c>
      <c r="AE6919" t="s">
        <v>40</v>
      </c>
      <c r="AF6919" t="s">
        <v>41</v>
      </c>
      <c r="AG6919" t="s">
        <v>28</v>
      </c>
      <c r="AH6919" t="s">
        <v>28</v>
      </c>
      <c r="AI6919">
        <v>5.0469591999999999</v>
      </c>
      <c r="AJ6919">
        <v>-3.2316297999999999</v>
      </c>
    </row>
    <row r="6920" spans="1:36" x14ac:dyDescent="0.3">
      <c r="A6920">
        <v>6697</v>
      </c>
      <c r="B6920" t="s">
        <v>17977</v>
      </c>
      <c r="C6920" t="s">
        <v>28</v>
      </c>
      <c r="D6920" t="s">
        <v>29</v>
      </c>
      <c r="E6920" t="s">
        <v>30</v>
      </c>
      <c r="F6920" t="s">
        <v>31</v>
      </c>
      <c r="G6920" t="s">
        <v>47</v>
      </c>
      <c r="H6920" t="s">
        <v>19663</v>
      </c>
      <c r="I6920" s="4" t="s">
        <v>19664</v>
      </c>
      <c r="J6920" s="1">
        <f>((((bot_orders[[#This Row],[cTime]]/ 1000)+3*3600) / 86400) + DATE(1970,1,1))</f>
        <v>45783.713642314819</v>
      </c>
      <c r="K6920" s="4" t="s">
        <v>19665</v>
      </c>
      <c r="L6920" s="1">
        <f>((((bot_orders[[#This Row],[uTime]]/ 1000)+3*3600) / 86400) + DATE(1970,1,1))</f>
        <v>45783.714424317128</v>
      </c>
      <c r="M6920" t="s">
        <v>34</v>
      </c>
      <c r="N6920" t="s">
        <v>28</v>
      </c>
      <c r="O6920" t="s">
        <v>35</v>
      </c>
      <c r="P6920">
        <v>5.0460000000000003</v>
      </c>
      <c r="Q6920" t="s">
        <v>36</v>
      </c>
      <c r="R6920" t="s">
        <v>37</v>
      </c>
      <c r="S6920">
        <v>0.64180000000000004</v>
      </c>
      <c r="T6920">
        <v>0.64180000000000004</v>
      </c>
      <c r="U6920">
        <v>5.0460000000000003</v>
      </c>
      <c r="V6920">
        <v>-2.5908182E-3</v>
      </c>
      <c r="W6920" t="s">
        <v>38</v>
      </c>
      <c r="X6920" s="4">
        <f>IF(bot_orders[[#This Row],[side]]="sell", bot_orders[[#This Row],[accFillSz]]*bot_orders[[#This Row],[avgPx]] + bot_orders[[#This Row],[fee]], -bot_orders[[#This Row],[accFillSz]]*bot_orders[[#This Row],[avgPx]])</f>
        <v>3.2359319818000003</v>
      </c>
      <c r="Y6920" s="4">
        <f>IF(bot_orders[[#This Row],[side]]="buy", bot_orders[[#This Row],[accFillSz]] + bot_orders[[#This Row],[fee]], -bot_orders[[#This Row],[accFillSz]])</f>
        <v>-5.0460000000000003</v>
      </c>
      <c r="Z6920" s="4">
        <f>IF(bot_orders[[#This Row],[side]]="sell",bot_orders[[#This Row],[accFillSz]]*bot_orders[[#This Row],[avgPx]]+bot_orders[[#This Row],[fee]], 0)</f>
        <v>3.2359319818000003</v>
      </c>
      <c r="AA6920" s="4">
        <f>IF(bot_orders[[#This Row],[side]]="sell",-bot_orders[[#This Row],[accFillSz]],bot_orders[[#This Row],[accFillSz]]+bot_orders[[#This Row],[fee]])</f>
        <v>-5.0460000000000003</v>
      </c>
      <c r="AB6920">
        <v>0</v>
      </c>
      <c r="AC6920" t="s">
        <v>39</v>
      </c>
      <c r="AD6920">
        <v>0</v>
      </c>
      <c r="AE6920" t="s">
        <v>40</v>
      </c>
      <c r="AF6920" t="s">
        <v>41</v>
      </c>
      <c r="AG6920" t="s">
        <v>28</v>
      </c>
      <c r="AH6920" t="s">
        <v>28</v>
      </c>
      <c r="AI6920">
        <v>-5.0460000000000003</v>
      </c>
      <c r="AJ6920">
        <v>3.2359319800000002</v>
      </c>
    </row>
    <row r="6921" spans="1:36" x14ac:dyDescent="0.3">
      <c r="A6921">
        <v>6698</v>
      </c>
      <c r="B6921" t="s">
        <v>17977</v>
      </c>
      <c r="C6921" t="s">
        <v>28</v>
      </c>
      <c r="D6921" t="s">
        <v>29</v>
      </c>
      <c r="E6921" t="s">
        <v>30</v>
      </c>
      <c r="F6921" t="s">
        <v>31</v>
      </c>
      <c r="G6921" t="s">
        <v>47</v>
      </c>
      <c r="H6921" t="s">
        <v>19666</v>
      </c>
      <c r="I6921" s="4" t="s">
        <v>19667</v>
      </c>
      <c r="J6921" s="1">
        <f>((((bot_orders[[#This Row],[cTime]]/ 1000)+3*3600) / 86400) + DATE(1970,1,1))</f>
        <v>45783.714424340273</v>
      </c>
      <c r="K6921" s="4" t="s">
        <v>19668</v>
      </c>
      <c r="L6921" s="1">
        <f>((((bot_orders[[#This Row],[uTime]]/ 1000)+3*3600) / 86400) + DATE(1970,1,1))</f>
        <v>45783.796274976849</v>
      </c>
      <c r="M6921" t="s">
        <v>34</v>
      </c>
      <c r="N6921" t="s">
        <v>28</v>
      </c>
      <c r="O6921" t="s">
        <v>35</v>
      </c>
      <c r="P6921">
        <v>5.0510000000000002</v>
      </c>
      <c r="Q6921" t="s">
        <v>36</v>
      </c>
      <c r="R6921" t="s">
        <v>55</v>
      </c>
      <c r="S6921">
        <v>0.63980000000000004</v>
      </c>
      <c r="T6921">
        <v>0.63980000000000004</v>
      </c>
      <c r="U6921">
        <v>5.0510000000000002</v>
      </c>
      <c r="V6921">
        <v>-4.0407999999999998E-3</v>
      </c>
      <c r="W6921" t="s">
        <v>39</v>
      </c>
      <c r="X6921" s="4">
        <f>IF(bot_orders[[#This Row],[side]]="sell", bot_orders[[#This Row],[accFillSz]]*bot_orders[[#This Row],[avgPx]] + bot_orders[[#This Row],[fee]], -bot_orders[[#This Row],[accFillSz]]*bot_orders[[#This Row],[avgPx]])</f>
        <v>-3.2316298000000003</v>
      </c>
      <c r="Y6921" s="4">
        <f>IF(bot_orders[[#This Row],[side]]="buy", bot_orders[[#This Row],[accFillSz]] + bot_orders[[#This Row],[fee]], -bot_orders[[#This Row],[accFillSz]])</f>
        <v>5.0469591999999999</v>
      </c>
      <c r="Z6921" s="4">
        <f>IF(bot_orders[[#This Row],[side]]="sell",bot_orders[[#This Row],[accFillSz]]*bot_orders[[#This Row],[avgPx]]+bot_orders[[#This Row],[fee]], 0)</f>
        <v>0</v>
      </c>
      <c r="AA6921" s="4">
        <f>IF(bot_orders[[#This Row],[side]]="sell",-bot_orders[[#This Row],[accFillSz]],bot_orders[[#This Row],[accFillSz]]+bot_orders[[#This Row],[fee]])</f>
        <v>5.0469591999999999</v>
      </c>
      <c r="AB6921">
        <v>0</v>
      </c>
      <c r="AC6921" t="s">
        <v>38</v>
      </c>
      <c r="AD6921">
        <v>0</v>
      </c>
      <c r="AE6921" t="s">
        <v>40</v>
      </c>
      <c r="AF6921" t="s">
        <v>41</v>
      </c>
      <c r="AG6921" t="s">
        <v>28</v>
      </c>
      <c r="AH6921" t="s">
        <v>28</v>
      </c>
      <c r="AI6921">
        <v>5.0469591999999999</v>
      </c>
      <c r="AJ6921">
        <v>-3.2316297999999999</v>
      </c>
    </row>
    <row r="6922" spans="1:36" x14ac:dyDescent="0.3">
      <c r="A6922">
        <v>6699</v>
      </c>
      <c r="B6922" t="s">
        <v>17977</v>
      </c>
      <c r="C6922" t="s">
        <v>28</v>
      </c>
      <c r="D6922" t="s">
        <v>29</v>
      </c>
      <c r="E6922" t="s">
        <v>30</v>
      </c>
      <c r="F6922" t="s">
        <v>31</v>
      </c>
      <c r="G6922" t="s">
        <v>45</v>
      </c>
      <c r="H6922" t="s">
        <v>19669</v>
      </c>
      <c r="I6922" s="4" t="s">
        <v>19670</v>
      </c>
      <c r="J6922" s="1">
        <f>((((bot_orders[[#This Row],[cTime]]/ 1000)+3*3600) / 86400) + DATE(1970,1,1))</f>
        <v>45783.714964907405</v>
      </c>
      <c r="K6922" s="4" t="s">
        <v>19671</v>
      </c>
      <c r="L6922" s="1">
        <f>((((bot_orders[[#This Row],[uTime]]/ 1000)+3*3600) / 86400) + DATE(1970,1,1))</f>
        <v>45783.793950208332</v>
      </c>
      <c r="M6922" t="s">
        <v>34</v>
      </c>
      <c r="N6922" t="s">
        <v>28</v>
      </c>
      <c r="O6922" t="s">
        <v>35</v>
      </c>
      <c r="P6922">
        <v>5.0510000000000002</v>
      </c>
      <c r="Q6922" t="s">
        <v>36</v>
      </c>
      <c r="R6922" t="s">
        <v>55</v>
      </c>
      <c r="S6922">
        <v>0.64180000000000004</v>
      </c>
      <c r="T6922">
        <v>0.64180000000000004</v>
      </c>
      <c r="U6922">
        <v>5.0510000000000002</v>
      </c>
      <c r="V6922">
        <v>-4.0407999999999998E-3</v>
      </c>
      <c r="W6922" t="s">
        <v>39</v>
      </c>
      <c r="X6922" s="4">
        <f>IF(bot_orders[[#This Row],[side]]="sell", bot_orders[[#This Row],[accFillSz]]*bot_orders[[#This Row],[avgPx]] + bot_orders[[#This Row],[fee]], -bot_orders[[#This Row],[accFillSz]]*bot_orders[[#This Row],[avgPx]])</f>
        <v>-3.2417318000000002</v>
      </c>
      <c r="Y6922" s="4">
        <f>IF(bot_orders[[#This Row],[side]]="buy", bot_orders[[#This Row],[accFillSz]] + bot_orders[[#This Row],[fee]], -bot_orders[[#This Row],[accFillSz]])</f>
        <v>5.0469591999999999</v>
      </c>
      <c r="Z6922" s="4">
        <f>IF(bot_orders[[#This Row],[side]]="sell",bot_orders[[#This Row],[accFillSz]]*bot_orders[[#This Row],[avgPx]]+bot_orders[[#This Row],[fee]], 0)</f>
        <v>0</v>
      </c>
      <c r="AA6922" s="4">
        <f>IF(bot_orders[[#This Row],[side]]="sell",-bot_orders[[#This Row],[accFillSz]],bot_orders[[#This Row],[accFillSz]]+bot_orders[[#This Row],[fee]])</f>
        <v>5.0469591999999999</v>
      </c>
      <c r="AB6922">
        <v>0</v>
      </c>
      <c r="AC6922" t="s">
        <v>38</v>
      </c>
      <c r="AD6922">
        <v>0</v>
      </c>
      <c r="AE6922" t="s">
        <v>40</v>
      </c>
      <c r="AF6922" t="s">
        <v>41</v>
      </c>
      <c r="AG6922" t="s">
        <v>28</v>
      </c>
      <c r="AH6922" t="s">
        <v>28</v>
      </c>
      <c r="AI6922">
        <v>5.0469591999999999</v>
      </c>
      <c r="AJ6922">
        <v>-3.2417318000000002</v>
      </c>
    </row>
    <row r="6923" spans="1:36" x14ac:dyDescent="0.3">
      <c r="A6923">
        <v>6700</v>
      </c>
      <c r="B6923" t="s">
        <v>17977</v>
      </c>
      <c r="C6923" t="s">
        <v>28</v>
      </c>
      <c r="D6923" t="s">
        <v>29</v>
      </c>
      <c r="E6923" t="s">
        <v>30</v>
      </c>
      <c r="F6923" t="s">
        <v>31</v>
      </c>
      <c r="G6923" t="s">
        <v>101</v>
      </c>
      <c r="H6923" t="s">
        <v>19672</v>
      </c>
      <c r="I6923" s="4" t="s">
        <v>19673</v>
      </c>
      <c r="J6923" s="1">
        <f>((((bot_orders[[#This Row],[cTime]]/ 1000)+3*3600) / 86400) + DATE(1970,1,1))</f>
        <v>45783.716884421294</v>
      </c>
      <c r="K6923" s="4" t="s">
        <v>19674</v>
      </c>
      <c r="L6923" s="1">
        <f>((((bot_orders[[#This Row],[uTime]]/ 1000)+3*3600) / 86400) + DATE(1970,1,1))</f>
        <v>45783.789350335646</v>
      </c>
      <c r="M6923" t="s">
        <v>34</v>
      </c>
      <c r="N6923" t="s">
        <v>28</v>
      </c>
      <c r="O6923" t="s">
        <v>35</v>
      </c>
      <c r="P6923">
        <v>5.0510000000000002</v>
      </c>
      <c r="Q6923" t="s">
        <v>36</v>
      </c>
      <c r="R6923" t="s">
        <v>55</v>
      </c>
      <c r="S6923">
        <v>0.64380000000000004</v>
      </c>
      <c r="T6923">
        <v>0.64380000000000004</v>
      </c>
      <c r="U6923">
        <v>5.0510000000000002</v>
      </c>
      <c r="V6923">
        <v>-4.0407999999999998E-3</v>
      </c>
      <c r="W6923" t="s">
        <v>39</v>
      </c>
      <c r="X6923" s="4">
        <f>IF(bot_orders[[#This Row],[side]]="sell", bot_orders[[#This Row],[accFillSz]]*bot_orders[[#This Row],[avgPx]] + bot_orders[[#This Row],[fee]], -bot_orders[[#This Row],[accFillSz]]*bot_orders[[#This Row],[avgPx]])</f>
        <v>-3.2518338000000004</v>
      </c>
      <c r="Y6923" s="4">
        <f>IF(bot_orders[[#This Row],[side]]="buy", bot_orders[[#This Row],[accFillSz]] + bot_orders[[#This Row],[fee]], -bot_orders[[#This Row],[accFillSz]])</f>
        <v>5.0469591999999999</v>
      </c>
      <c r="Z6923" s="4">
        <f>IF(bot_orders[[#This Row],[side]]="sell",bot_orders[[#This Row],[accFillSz]]*bot_orders[[#This Row],[avgPx]]+bot_orders[[#This Row],[fee]], 0)</f>
        <v>0</v>
      </c>
      <c r="AA6923" s="4">
        <f>IF(bot_orders[[#This Row],[side]]="sell",-bot_orders[[#This Row],[accFillSz]],bot_orders[[#This Row],[accFillSz]]+bot_orders[[#This Row],[fee]])</f>
        <v>5.0469591999999999</v>
      </c>
      <c r="AB6923">
        <v>0</v>
      </c>
      <c r="AC6923" t="s">
        <v>38</v>
      </c>
      <c r="AD6923">
        <v>0</v>
      </c>
      <c r="AE6923" t="s">
        <v>40</v>
      </c>
      <c r="AF6923" t="s">
        <v>41</v>
      </c>
      <c r="AG6923" t="s">
        <v>28</v>
      </c>
      <c r="AH6923" t="s">
        <v>28</v>
      </c>
      <c r="AI6923">
        <v>5.0469591999999999</v>
      </c>
      <c r="AJ6923">
        <v>-3.2518338</v>
      </c>
    </row>
    <row r="6924" spans="1:36" x14ac:dyDescent="0.3">
      <c r="A6924">
        <v>6701</v>
      </c>
      <c r="B6924" t="s">
        <v>17977</v>
      </c>
      <c r="C6924" t="s">
        <v>28</v>
      </c>
      <c r="D6924" t="s">
        <v>29</v>
      </c>
      <c r="E6924" t="s">
        <v>30</v>
      </c>
      <c r="F6924" t="s">
        <v>31</v>
      </c>
      <c r="G6924" t="s">
        <v>106</v>
      </c>
      <c r="H6924" t="s">
        <v>19675</v>
      </c>
      <c r="I6924" s="4" t="s">
        <v>19676</v>
      </c>
      <c r="J6924" s="1">
        <f>((((bot_orders[[#This Row],[cTime]]/ 1000)+3*3600) / 86400) + DATE(1970,1,1))</f>
        <v>45783.717410243058</v>
      </c>
      <c r="K6924" s="4" t="s">
        <v>19677</v>
      </c>
      <c r="L6924" s="1">
        <f>((((bot_orders[[#This Row],[uTime]]/ 1000)+3*3600) / 86400) + DATE(1970,1,1))</f>
        <v>45783.745758379628</v>
      </c>
      <c r="M6924" t="s">
        <v>34</v>
      </c>
      <c r="N6924" t="s">
        <v>28</v>
      </c>
      <c r="O6924" t="s">
        <v>35</v>
      </c>
      <c r="P6924">
        <v>5.0510000000000002</v>
      </c>
      <c r="Q6924" t="s">
        <v>36</v>
      </c>
      <c r="R6924" t="s">
        <v>55</v>
      </c>
      <c r="S6924">
        <v>0.64580000000000004</v>
      </c>
      <c r="T6924">
        <v>0.64580000000000004</v>
      </c>
      <c r="U6924">
        <v>5.0510000000000002</v>
      </c>
      <c r="V6924">
        <v>-4.0407999999999998E-3</v>
      </c>
      <c r="W6924" t="s">
        <v>39</v>
      </c>
      <c r="X6924" s="4">
        <f>IF(bot_orders[[#This Row],[side]]="sell", bot_orders[[#This Row],[accFillSz]]*bot_orders[[#This Row],[avgPx]] + bot_orders[[#This Row],[fee]], -bot_orders[[#This Row],[accFillSz]]*bot_orders[[#This Row],[avgPx]])</f>
        <v>-3.2619358000000003</v>
      </c>
      <c r="Y6924" s="4">
        <f>IF(bot_orders[[#This Row],[side]]="buy", bot_orders[[#This Row],[accFillSz]] + bot_orders[[#This Row],[fee]], -bot_orders[[#This Row],[accFillSz]])</f>
        <v>5.0469591999999999</v>
      </c>
      <c r="Z6924" s="4">
        <f>IF(bot_orders[[#This Row],[side]]="sell",bot_orders[[#This Row],[accFillSz]]*bot_orders[[#This Row],[avgPx]]+bot_orders[[#This Row],[fee]], 0)</f>
        <v>0</v>
      </c>
      <c r="AA6924" s="4">
        <f>IF(bot_orders[[#This Row],[side]]="sell",-bot_orders[[#This Row],[accFillSz]],bot_orders[[#This Row],[accFillSz]]+bot_orders[[#This Row],[fee]])</f>
        <v>5.0469591999999999</v>
      </c>
      <c r="AB6924">
        <v>0</v>
      </c>
      <c r="AC6924" t="s">
        <v>38</v>
      </c>
      <c r="AD6924">
        <v>0</v>
      </c>
      <c r="AE6924" t="s">
        <v>40</v>
      </c>
      <c r="AF6924" t="s">
        <v>41</v>
      </c>
      <c r="AG6924" t="s">
        <v>28</v>
      </c>
      <c r="AH6924" t="s">
        <v>28</v>
      </c>
      <c r="AI6924">
        <v>5.0469591999999999</v>
      </c>
      <c r="AJ6924">
        <v>-3.2619357999999998</v>
      </c>
    </row>
    <row r="6925" spans="1:36" x14ac:dyDescent="0.3">
      <c r="A6925">
        <v>6702</v>
      </c>
      <c r="B6925" t="s">
        <v>17977</v>
      </c>
      <c r="C6925" t="s">
        <v>28</v>
      </c>
      <c r="D6925" t="s">
        <v>29</v>
      </c>
      <c r="E6925" t="s">
        <v>30</v>
      </c>
      <c r="F6925" t="s">
        <v>31</v>
      </c>
      <c r="G6925" t="s">
        <v>104</v>
      </c>
      <c r="H6925" t="s">
        <v>19678</v>
      </c>
      <c r="I6925" s="4" t="s">
        <v>19679</v>
      </c>
      <c r="J6925" s="1">
        <f>((((bot_orders[[#This Row],[cTime]]/ 1000)+3*3600) / 86400) + DATE(1970,1,1))</f>
        <v>45783.719603055557</v>
      </c>
      <c r="K6925" s="4" t="s">
        <v>19680</v>
      </c>
      <c r="L6925" s="1">
        <f>((((bot_orders[[#This Row],[uTime]]/ 1000)+3*3600) / 86400) + DATE(1970,1,1))</f>
        <v>45783.73867987268</v>
      </c>
      <c r="M6925" t="s">
        <v>34</v>
      </c>
      <c r="N6925" t="s">
        <v>28</v>
      </c>
      <c r="O6925" t="s">
        <v>35</v>
      </c>
      <c r="P6925">
        <v>5.0510000000000002</v>
      </c>
      <c r="Q6925" t="s">
        <v>36</v>
      </c>
      <c r="R6925" t="s">
        <v>55</v>
      </c>
      <c r="S6925">
        <v>0.64780000000000004</v>
      </c>
      <c r="T6925">
        <v>0.64780000000000004</v>
      </c>
      <c r="U6925">
        <v>5.0510000000000002</v>
      </c>
      <c r="V6925">
        <v>-4.0407999999999998E-3</v>
      </c>
      <c r="W6925" t="s">
        <v>39</v>
      </c>
      <c r="X6925" s="4">
        <f>IF(bot_orders[[#This Row],[side]]="sell", bot_orders[[#This Row],[accFillSz]]*bot_orders[[#This Row],[avgPx]] + bot_orders[[#This Row],[fee]], -bot_orders[[#This Row],[accFillSz]]*bot_orders[[#This Row],[avgPx]])</f>
        <v>-3.2720378000000001</v>
      </c>
      <c r="Y6925" s="4">
        <f>IF(bot_orders[[#This Row],[side]]="buy", bot_orders[[#This Row],[accFillSz]] + bot_orders[[#This Row],[fee]], -bot_orders[[#This Row],[accFillSz]])</f>
        <v>5.0469591999999999</v>
      </c>
      <c r="Z6925" s="4">
        <f>IF(bot_orders[[#This Row],[side]]="sell",bot_orders[[#This Row],[accFillSz]]*bot_orders[[#This Row],[avgPx]]+bot_orders[[#This Row],[fee]], 0)</f>
        <v>0</v>
      </c>
      <c r="AA6925" s="4">
        <f>IF(bot_orders[[#This Row],[side]]="sell",-bot_orders[[#This Row],[accFillSz]],bot_orders[[#This Row],[accFillSz]]+bot_orders[[#This Row],[fee]])</f>
        <v>5.0469591999999999</v>
      </c>
      <c r="AB6925">
        <v>0</v>
      </c>
      <c r="AC6925" t="s">
        <v>38</v>
      </c>
      <c r="AD6925">
        <v>0</v>
      </c>
      <c r="AE6925" t="s">
        <v>40</v>
      </c>
      <c r="AF6925" t="s">
        <v>41</v>
      </c>
      <c r="AG6925" t="s">
        <v>28</v>
      </c>
      <c r="AH6925" t="s">
        <v>28</v>
      </c>
      <c r="AI6925">
        <v>5.0469591999999999</v>
      </c>
      <c r="AJ6925">
        <v>-3.2720378000000001</v>
      </c>
    </row>
    <row r="6926" spans="1:36" x14ac:dyDescent="0.3">
      <c r="A6926">
        <v>6703</v>
      </c>
      <c r="B6926" t="s">
        <v>17977</v>
      </c>
      <c r="C6926" t="s">
        <v>28</v>
      </c>
      <c r="D6926" t="s">
        <v>29</v>
      </c>
      <c r="E6926" t="s">
        <v>30</v>
      </c>
      <c r="F6926" t="s">
        <v>31</v>
      </c>
      <c r="G6926" t="s">
        <v>43</v>
      </c>
      <c r="H6926" t="s">
        <v>19681</v>
      </c>
      <c r="I6926" s="4" t="s">
        <v>19682</v>
      </c>
      <c r="J6926" s="1">
        <f>((((bot_orders[[#This Row],[cTime]]/ 1000)+3*3600) / 86400) + DATE(1970,1,1))</f>
        <v>45783.719692337967</v>
      </c>
      <c r="K6926" s="4" t="s">
        <v>19683</v>
      </c>
      <c r="L6926" s="1">
        <f>((((bot_orders[[#This Row],[uTime]]/ 1000)+3*3600) / 86400) + DATE(1970,1,1))</f>
        <v>45783.729449363425</v>
      </c>
      <c r="M6926" t="s">
        <v>34</v>
      </c>
      <c r="N6926" t="s">
        <v>28</v>
      </c>
      <c r="O6926" t="s">
        <v>35</v>
      </c>
      <c r="P6926">
        <v>5.0510000000000002</v>
      </c>
      <c r="Q6926" t="s">
        <v>36</v>
      </c>
      <c r="R6926" t="s">
        <v>55</v>
      </c>
      <c r="S6926">
        <v>0.64980000000000004</v>
      </c>
      <c r="T6926">
        <v>0.64980000000000004</v>
      </c>
      <c r="U6926">
        <v>5.0510000000000002</v>
      </c>
      <c r="V6926">
        <v>-4.0407999999999998E-3</v>
      </c>
      <c r="W6926" t="s">
        <v>39</v>
      </c>
      <c r="X6926" s="4">
        <f>IF(bot_orders[[#This Row],[side]]="sell", bot_orders[[#This Row],[accFillSz]]*bot_orders[[#This Row],[avgPx]] + bot_orders[[#This Row],[fee]], -bot_orders[[#This Row],[accFillSz]]*bot_orders[[#This Row],[avgPx]])</f>
        <v>-3.2821398000000004</v>
      </c>
      <c r="Y6926" s="4">
        <f>IF(bot_orders[[#This Row],[side]]="buy", bot_orders[[#This Row],[accFillSz]] + bot_orders[[#This Row],[fee]], -bot_orders[[#This Row],[accFillSz]])</f>
        <v>5.0469591999999999</v>
      </c>
      <c r="Z6926" s="4">
        <f>IF(bot_orders[[#This Row],[side]]="sell",bot_orders[[#This Row],[accFillSz]]*bot_orders[[#This Row],[avgPx]]+bot_orders[[#This Row],[fee]], 0)</f>
        <v>0</v>
      </c>
      <c r="AA6926" s="4">
        <f>IF(bot_orders[[#This Row],[side]]="sell",-bot_orders[[#This Row],[accFillSz]],bot_orders[[#This Row],[accFillSz]]+bot_orders[[#This Row],[fee]])</f>
        <v>5.0469591999999999</v>
      </c>
      <c r="AB6926">
        <v>0</v>
      </c>
      <c r="AC6926" t="s">
        <v>38</v>
      </c>
      <c r="AD6926">
        <v>0</v>
      </c>
      <c r="AE6926" t="s">
        <v>40</v>
      </c>
      <c r="AF6926" t="s">
        <v>41</v>
      </c>
      <c r="AG6926" t="s">
        <v>28</v>
      </c>
      <c r="AH6926" t="s">
        <v>28</v>
      </c>
      <c r="AI6926">
        <v>5.0469591999999999</v>
      </c>
      <c r="AJ6926">
        <v>-3.2821397999999999</v>
      </c>
    </row>
    <row r="6927" spans="1:36" x14ac:dyDescent="0.3">
      <c r="A6927">
        <v>6704</v>
      </c>
      <c r="B6927" t="s">
        <v>17977</v>
      </c>
      <c r="C6927" t="s">
        <v>28</v>
      </c>
      <c r="D6927" t="s">
        <v>29</v>
      </c>
      <c r="E6927" t="s">
        <v>30</v>
      </c>
      <c r="F6927" t="s">
        <v>31</v>
      </c>
      <c r="G6927" t="s">
        <v>117</v>
      </c>
      <c r="H6927" t="s">
        <v>19684</v>
      </c>
      <c r="I6927" s="4" t="s">
        <v>19685</v>
      </c>
      <c r="J6927" s="1">
        <f>((((bot_orders[[#This Row],[cTime]]/ 1000)+3*3600) / 86400) + DATE(1970,1,1))</f>
        <v>45783.720602303241</v>
      </c>
      <c r="K6927" s="4" t="s">
        <v>19686</v>
      </c>
      <c r="L6927" s="1">
        <f>((((bot_orders[[#This Row],[uTime]]/ 1000)+3*3600) / 86400) + DATE(1970,1,1))</f>
        <v>45783.725638472228</v>
      </c>
      <c r="M6927" t="s">
        <v>34</v>
      </c>
      <c r="N6927" t="s">
        <v>28</v>
      </c>
      <c r="O6927" t="s">
        <v>35</v>
      </c>
      <c r="P6927">
        <v>5.0510000000000002</v>
      </c>
      <c r="Q6927" t="s">
        <v>36</v>
      </c>
      <c r="R6927" t="s">
        <v>55</v>
      </c>
      <c r="S6927">
        <v>0.65180000000000005</v>
      </c>
      <c r="T6927">
        <v>0.65180000000000005</v>
      </c>
      <c r="U6927">
        <v>5.0510000000000002</v>
      </c>
      <c r="V6927">
        <v>-4.0407999999999998E-3</v>
      </c>
      <c r="W6927" t="s">
        <v>39</v>
      </c>
      <c r="X6927" s="4">
        <f>IF(bot_orders[[#This Row],[side]]="sell", bot_orders[[#This Row],[accFillSz]]*bot_orders[[#This Row],[avgPx]] + bot_orders[[#This Row],[fee]], -bot_orders[[#This Row],[accFillSz]]*bot_orders[[#This Row],[avgPx]])</f>
        <v>-3.2922418000000002</v>
      </c>
      <c r="Y6927" s="4">
        <f>IF(bot_orders[[#This Row],[side]]="buy", bot_orders[[#This Row],[accFillSz]] + bot_orders[[#This Row],[fee]], -bot_orders[[#This Row],[accFillSz]])</f>
        <v>5.0469591999999999</v>
      </c>
      <c r="Z6927" s="4">
        <f>IF(bot_orders[[#This Row],[side]]="sell",bot_orders[[#This Row],[accFillSz]]*bot_orders[[#This Row],[avgPx]]+bot_orders[[#This Row],[fee]], 0)</f>
        <v>0</v>
      </c>
      <c r="AA6927" s="4">
        <f>IF(bot_orders[[#This Row],[side]]="sell",-bot_orders[[#This Row],[accFillSz]],bot_orders[[#This Row],[accFillSz]]+bot_orders[[#This Row],[fee]])</f>
        <v>5.0469591999999999</v>
      </c>
      <c r="AB6927">
        <v>0</v>
      </c>
      <c r="AC6927" t="s">
        <v>38</v>
      </c>
      <c r="AD6927">
        <v>0</v>
      </c>
      <c r="AE6927" t="s">
        <v>40</v>
      </c>
      <c r="AF6927" t="s">
        <v>41</v>
      </c>
      <c r="AG6927" t="s">
        <v>28</v>
      </c>
      <c r="AH6927" t="s">
        <v>28</v>
      </c>
      <c r="AI6927">
        <v>5.0469591999999999</v>
      </c>
      <c r="AJ6927">
        <v>-3.2922418000000002</v>
      </c>
    </row>
    <row r="6928" spans="1:36" x14ac:dyDescent="0.3">
      <c r="A6928">
        <v>6705</v>
      </c>
      <c r="B6928" t="s">
        <v>17977</v>
      </c>
      <c r="C6928" t="s">
        <v>28</v>
      </c>
      <c r="D6928" t="s">
        <v>29</v>
      </c>
      <c r="E6928" t="s">
        <v>30</v>
      </c>
      <c r="F6928" t="s">
        <v>31</v>
      </c>
      <c r="G6928" t="s">
        <v>174</v>
      </c>
      <c r="H6928" t="s">
        <v>19687</v>
      </c>
      <c r="I6928" s="4" t="s">
        <v>19688</v>
      </c>
      <c r="J6928" s="1">
        <f>((((bot_orders[[#This Row],[cTime]]/ 1000)+3*3600) / 86400) + DATE(1970,1,1))</f>
        <v>45783.725638495365</v>
      </c>
      <c r="K6928" s="4" t="s">
        <v>19689</v>
      </c>
      <c r="L6928" s="1">
        <f>((((bot_orders[[#This Row],[uTime]]/ 1000)+3*3600) / 86400) + DATE(1970,1,1))</f>
        <v>45783.844006643514</v>
      </c>
      <c r="M6928" t="s">
        <v>34</v>
      </c>
      <c r="N6928" t="s">
        <v>28</v>
      </c>
      <c r="O6928" t="s">
        <v>35</v>
      </c>
      <c r="P6928">
        <v>5.0460000000000003</v>
      </c>
      <c r="Q6928" t="s">
        <v>36</v>
      </c>
      <c r="R6928" t="s">
        <v>37</v>
      </c>
      <c r="S6928">
        <v>0.65380000000000005</v>
      </c>
      <c r="T6928">
        <v>0.65380000000000005</v>
      </c>
      <c r="U6928">
        <v>5.0460000000000003</v>
      </c>
      <c r="V6928">
        <v>-2.6392598E-3</v>
      </c>
      <c r="W6928" t="s">
        <v>38</v>
      </c>
      <c r="X6928" s="4">
        <f>IF(bot_orders[[#This Row],[side]]="sell", bot_orders[[#This Row],[accFillSz]]*bot_orders[[#This Row],[avgPx]] + bot_orders[[#This Row],[fee]], -bot_orders[[#This Row],[accFillSz]]*bot_orders[[#This Row],[avgPx]])</f>
        <v>3.2964355402000005</v>
      </c>
      <c r="Y6928" s="4">
        <f>IF(bot_orders[[#This Row],[side]]="buy", bot_orders[[#This Row],[accFillSz]] + bot_orders[[#This Row],[fee]], -bot_orders[[#This Row],[accFillSz]])</f>
        <v>-5.0460000000000003</v>
      </c>
      <c r="Z6928" s="4">
        <f>IF(bot_orders[[#This Row],[side]]="sell",bot_orders[[#This Row],[accFillSz]]*bot_orders[[#This Row],[avgPx]]+bot_orders[[#This Row],[fee]], 0)</f>
        <v>3.2964355402000005</v>
      </c>
      <c r="AA6928" s="4">
        <f>IF(bot_orders[[#This Row],[side]]="sell",-bot_orders[[#This Row],[accFillSz]],bot_orders[[#This Row],[accFillSz]]+bot_orders[[#This Row],[fee]])</f>
        <v>-5.0460000000000003</v>
      </c>
      <c r="AB6928">
        <v>0</v>
      </c>
      <c r="AC6928" t="s">
        <v>39</v>
      </c>
      <c r="AD6928">
        <v>0</v>
      </c>
      <c r="AE6928" t="s">
        <v>40</v>
      </c>
      <c r="AF6928" t="s">
        <v>41</v>
      </c>
      <c r="AG6928" t="s">
        <v>28</v>
      </c>
      <c r="AH6928" t="s">
        <v>28</v>
      </c>
      <c r="AI6928">
        <v>-5.0460000000000003</v>
      </c>
      <c r="AJ6928">
        <v>3.2964355400000001</v>
      </c>
    </row>
    <row r="6929" spans="1:36" x14ac:dyDescent="0.3">
      <c r="A6929">
        <v>6706</v>
      </c>
      <c r="B6929" t="s">
        <v>17977</v>
      </c>
      <c r="C6929" t="s">
        <v>28</v>
      </c>
      <c r="D6929" t="s">
        <v>29</v>
      </c>
      <c r="E6929" t="s">
        <v>30</v>
      </c>
      <c r="F6929" t="s">
        <v>31</v>
      </c>
      <c r="G6929" t="s">
        <v>115</v>
      </c>
      <c r="H6929" t="s">
        <v>19690</v>
      </c>
      <c r="I6929" s="4" t="s">
        <v>19691</v>
      </c>
      <c r="J6929" s="1">
        <f>((((bot_orders[[#This Row],[cTime]]/ 1000)+3*3600) / 86400) + DATE(1970,1,1))</f>
        <v>45783.729449386577</v>
      </c>
      <c r="K6929" s="4" t="s">
        <v>19692</v>
      </c>
      <c r="L6929" s="1">
        <f>((((bot_orders[[#This Row],[uTime]]/ 1000)+3*3600) / 86400) + DATE(1970,1,1))</f>
        <v>45783.732046238423</v>
      </c>
      <c r="M6929" t="s">
        <v>34</v>
      </c>
      <c r="N6929" t="s">
        <v>28</v>
      </c>
      <c r="O6929" t="s">
        <v>35</v>
      </c>
      <c r="P6929">
        <v>5.0460000000000003</v>
      </c>
      <c r="Q6929" t="s">
        <v>36</v>
      </c>
      <c r="R6929" t="s">
        <v>37</v>
      </c>
      <c r="S6929">
        <v>0.65180000000000005</v>
      </c>
      <c r="T6929">
        <v>0.65180000000000005</v>
      </c>
      <c r="U6929">
        <v>5.0460000000000003</v>
      </c>
      <c r="V6929">
        <v>-2.6311861999999998E-3</v>
      </c>
      <c r="W6929" t="s">
        <v>38</v>
      </c>
      <c r="X6929" s="4">
        <f>IF(bot_orders[[#This Row],[side]]="sell", bot_orders[[#This Row],[accFillSz]]*bot_orders[[#This Row],[avgPx]] + bot_orders[[#This Row],[fee]], -bot_orders[[#This Row],[accFillSz]]*bot_orders[[#This Row],[avgPx]])</f>
        <v>3.2863516138000004</v>
      </c>
      <c r="Y6929" s="4">
        <f>IF(bot_orders[[#This Row],[side]]="buy", bot_orders[[#This Row],[accFillSz]] + bot_orders[[#This Row],[fee]], -bot_orders[[#This Row],[accFillSz]])</f>
        <v>-5.0460000000000003</v>
      </c>
      <c r="Z6929" s="4">
        <f>IF(bot_orders[[#This Row],[side]]="sell",bot_orders[[#This Row],[accFillSz]]*bot_orders[[#This Row],[avgPx]]+bot_orders[[#This Row],[fee]], 0)</f>
        <v>3.2863516138000004</v>
      </c>
      <c r="AA6929" s="4">
        <f>IF(bot_orders[[#This Row],[side]]="sell",-bot_orders[[#This Row],[accFillSz]],bot_orders[[#This Row],[accFillSz]]+bot_orders[[#This Row],[fee]])</f>
        <v>-5.0460000000000003</v>
      </c>
      <c r="AB6929">
        <v>0</v>
      </c>
      <c r="AC6929" t="s">
        <v>39</v>
      </c>
      <c r="AD6929">
        <v>0</v>
      </c>
      <c r="AE6929" t="s">
        <v>40</v>
      </c>
      <c r="AF6929" t="s">
        <v>41</v>
      </c>
      <c r="AG6929" t="s">
        <v>28</v>
      </c>
      <c r="AH6929" t="s">
        <v>28</v>
      </c>
      <c r="AI6929">
        <v>-5.0460000000000003</v>
      </c>
      <c r="AJ6929">
        <v>3.2863516100000001</v>
      </c>
    </row>
    <row r="6930" spans="1:36" x14ac:dyDescent="0.3">
      <c r="A6930">
        <v>6707</v>
      </c>
      <c r="B6930" t="s">
        <v>17977</v>
      </c>
      <c r="C6930" t="s">
        <v>28</v>
      </c>
      <c r="D6930" t="s">
        <v>29</v>
      </c>
      <c r="E6930" t="s">
        <v>30</v>
      </c>
      <c r="F6930" t="s">
        <v>31</v>
      </c>
      <c r="G6930" t="s">
        <v>115</v>
      </c>
      <c r="H6930" t="s">
        <v>19693</v>
      </c>
      <c r="I6930" s="4" t="s">
        <v>19694</v>
      </c>
      <c r="J6930" s="1">
        <f>((((bot_orders[[#This Row],[cTime]]/ 1000)+3*3600) / 86400) + DATE(1970,1,1))</f>
        <v>45783.732046261575</v>
      </c>
      <c r="K6930" s="4" t="s">
        <v>19695</v>
      </c>
      <c r="L6930" s="1">
        <f>((((bot_orders[[#This Row],[uTime]]/ 1000)+3*3600) / 86400) + DATE(1970,1,1))</f>
        <v>45783.737407858796</v>
      </c>
      <c r="M6930" t="s">
        <v>34</v>
      </c>
      <c r="N6930" t="s">
        <v>28</v>
      </c>
      <c r="O6930" t="s">
        <v>35</v>
      </c>
      <c r="P6930">
        <v>5.0510000000000002</v>
      </c>
      <c r="Q6930" t="s">
        <v>36</v>
      </c>
      <c r="R6930" t="s">
        <v>55</v>
      </c>
      <c r="S6930">
        <v>0.64980000000000004</v>
      </c>
      <c r="T6930">
        <v>0.64980000000000004</v>
      </c>
      <c r="U6930">
        <v>5.0510000000000002</v>
      </c>
      <c r="V6930">
        <v>-4.0407999999999998E-3</v>
      </c>
      <c r="W6930" t="s">
        <v>39</v>
      </c>
      <c r="X6930" s="4">
        <f>IF(bot_orders[[#This Row],[side]]="sell", bot_orders[[#This Row],[accFillSz]]*bot_orders[[#This Row],[avgPx]] + bot_orders[[#This Row],[fee]], -bot_orders[[#This Row],[accFillSz]]*bot_orders[[#This Row],[avgPx]])</f>
        <v>-3.2821398000000004</v>
      </c>
      <c r="Y6930" s="4">
        <f>IF(bot_orders[[#This Row],[side]]="buy", bot_orders[[#This Row],[accFillSz]] + bot_orders[[#This Row],[fee]], -bot_orders[[#This Row],[accFillSz]])</f>
        <v>5.0469591999999999</v>
      </c>
      <c r="Z6930" s="4">
        <f>IF(bot_orders[[#This Row],[side]]="sell",bot_orders[[#This Row],[accFillSz]]*bot_orders[[#This Row],[avgPx]]+bot_orders[[#This Row],[fee]], 0)</f>
        <v>0</v>
      </c>
      <c r="AA6930" s="4">
        <f>IF(bot_orders[[#This Row],[side]]="sell",-bot_orders[[#This Row],[accFillSz]],bot_orders[[#This Row],[accFillSz]]+bot_orders[[#This Row],[fee]])</f>
        <v>5.0469591999999999</v>
      </c>
      <c r="AB6930">
        <v>0</v>
      </c>
      <c r="AC6930" t="s">
        <v>38</v>
      </c>
      <c r="AD6930">
        <v>0</v>
      </c>
      <c r="AE6930" t="s">
        <v>40</v>
      </c>
      <c r="AF6930" t="s">
        <v>41</v>
      </c>
      <c r="AG6930" t="s">
        <v>28</v>
      </c>
      <c r="AH6930" t="s">
        <v>28</v>
      </c>
      <c r="AI6930">
        <v>5.0469591999999999</v>
      </c>
      <c r="AJ6930">
        <v>-3.2821397999999999</v>
      </c>
    </row>
    <row r="6931" spans="1:36" x14ac:dyDescent="0.3">
      <c r="A6931">
        <v>6708</v>
      </c>
      <c r="B6931" t="s">
        <v>17977</v>
      </c>
      <c r="C6931" t="s">
        <v>28</v>
      </c>
      <c r="D6931" t="s">
        <v>29</v>
      </c>
      <c r="E6931" t="s">
        <v>30</v>
      </c>
      <c r="F6931" t="s">
        <v>31</v>
      </c>
      <c r="G6931" t="s">
        <v>121</v>
      </c>
      <c r="H6931" t="s">
        <v>19696</v>
      </c>
      <c r="I6931" s="4" t="s">
        <v>19697</v>
      </c>
      <c r="J6931" s="1">
        <f>((((bot_orders[[#This Row],[cTime]]/ 1000)+3*3600) / 86400) + DATE(1970,1,1))</f>
        <v>45783.737407881941</v>
      </c>
      <c r="K6931" s="4" t="s">
        <v>19698</v>
      </c>
      <c r="L6931" s="1">
        <f>((((bot_orders[[#This Row],[uTime]]/ 1000)+3*3600) / 86400) + DATE(1970,1,1))</f>
        <v>45783.773548738427</v>
      </c>
      <c r="M6931" t="s">
        <v>34</v>
      </c>
      <c r="N6931" t="s">
        <v>28</v>
      </c>
      <c r="O6931" t="s">
        <v>35</v>
      </c>
      <c r="P6931">
        <v>5.0460000000000003</v>
      </c>
      <c r="Q6931" t="s">
        <v>36</v>
      </c>
      <c r="R6931" t="s">
        <v>37</v>
      </c>
      <c r="S6931">
        <v>0.65180000000000005</v>
      </c>
      <c r="T6931">
        <v>0.65180000000000005</v>
      </c>
      <c r="U6931">
        <v>5.0460000000000003</v>
      </c>
      <c r="V6931">
        <v>-2.6311861999999998E-3</v>
      </c>
      <c r="W6931" t="s">
        <v>38</v>
      </c>
      <c r="X6931" s="4">
        <f>IF(bot_orders[[#This Row],[side]]="sell", bot_orders[[#This Row],[accFillSz]]*bot_orders[[#This Row],[avgPx]] + bot_orders[[#This Row],[fee]], -bot_orders[[#This Row],[accFillSz]]*bot_orders[[#This Row],[avgPx]])</f>
        <v>3.2863516138000004</v>
      </c>
      <c r="Y6931" s="4">
        <f>IF(bot_orders[[#This Row],[side]]="buy", bot_orders[[#This Row],[accFillSz]] + bot_orders[[#This Row],[fee]], -bot_orders[[#This Row],[accFillSz]])</f>
        <v>-5.0460000000000003</v>
      </c>
      <c r="Z6931" s="4">
        <f>IF(bot_orders[[#This Row],[side]]="sell",bot_orders[[#This Row],[accFillSz]]*bot_orders[[#This Row],[avgPx]]+bot_orders[[#This Row],[fee]], 0)</f>
        <v>3.2863516138000004</v>
      </c>
      <c r="AA6931" s="4">
        <f>IF(bot_orders[[#This Row],[side]]="sell",-bot_orders[[#This Row],[accFillSz]],bot_orders[[#This Row],[accFillSz]]+bot_orders[[#This Row],[fee]])</f>
        <v>-5.0460000000000003</v>
      </c>
      <c r="AB6931">
        <v>0</v>
      </c>
      <c r="AC6931" t="s">
        <v>39</v>
      </c>
      <c r="AD6931">
        <v>0</v>
      </c>
      <c r="AE6931" t="s">
        <v>40</v>
      </c>
      <c r="AF6931" t="s">
        <v>41</v>
      </c>
      <c r="AG6931" t="s">
        <v>28</v>
      </c>
      <c r="AH6931" t="s">
        <v>28</v>
      </c>
      <c r="AI6931">
        <v>-5.0460000000000003</v>
      </c>
      <c r="AJ6931">
        <v>3.2863516100000001</v>
      </c>
    </row>
    <row r="6932" spans="1:36" x14ac:dyDescent="0.3">
      <c r="A6932">
        <v>6709</v>
      </c>
      <c r="B6932" t="s">
        <v>17977</v>
      </c>
      <c r="C6932" t="s">
        <v>28</v>
      </c>
      <c r="D6932" t="s">
        <v>29</v>
      </c>
      <c r="E6932" t="s">
        <v>30</v>
      </c>
      <c r="F6932" t="s">
        <v>31</v>
      </c>
      <c r="G6932" t="s">
        <v>125</v>
      </c>
      <c r="H6932" t="s">
        <v>19699</v>
      </c>
      <c r="I6932" s="4" t="s">
        <v>19700</v>
      </c>
      <c r="J6932" s="1">
        <f>((((bot_orders[[#This Row],[cTime]]/ 1000)+3*3600) / 86400) + DATE(1970,1,1))</f>
        <v>45783.738679895832</v>
      </c>
      <c r="K6932" s="4" t="s">
        <v>19701</v>
      </c>
      <c r="L6932" s="1">
        <f>((((bot_orders[[#This Row],[uTime]]/ 1000)+3*3600) / 86400) + DATE(1970,1,1))</f>
        <v>45783.741332453705</v>
      </c>
      <c r="M6932" t="s">
        <v>34</v>
      </c>
      <c r="N6932" t="s">
        <v>28</v>
      </c>
      <c r="O6932" t="s">
        <v>35</v>
      </c>
      <c r="P6932">
        <v>5.0460000000000003</v>
      </c>
      <c r="Q6932" t="s">
        <v>36</v>
      </c>
      <c r="R6932" t="s">
        <v>37</v>
      </c>
      <c r="S6932">
        <v>0.64980000000000004</v>
      </c>
      <c r="T6932">
        <v>0.64980000000000004</v>
      </c>
      <c r="U6932">
        <v>5.0460000000000003</v>
      </c>
      <c r="V6932">
        <v>-2.6231126000000001E-3</v>
      </c>
      <c r="W6932" t="s">
        <v>38</v>
      </c>
      <c r="X6932" s="4">
        <f>IF(bot_orders[[#This Row],[side]]="sell", bot_orders[[#This Row],[accFillSz]]*bot_orders[[#This Row],[avgPx]] + bot_orders[[#This Row],[fee]], -bot_orders[[#This Row],[accFillSz]]*bot_orders[[#This Row],[avgPx]])</f>
        <v>3.2762676874000007</v>
      </c>
      <c r="Y6932" s="4">
        <f>IF(bot_orders[[#This Row],[side]]="buy", bot_orders[[#This Row],[accFillSz]] + bot_orders[[#This Row],[fee]], -bot_orders[[#This Row],[accFillSz]])</f>
        <v>-5.0460000000000003</v>
      </c>
      <c r="Z6932" s="4">
        <f>IF(bot_orders[[#This Row],[side]]="sell",bot_orders[[#This Row],[accFillSz]]*bot_orders[[#This Row],[avgPx]]+bot_orders[[#This Row],[fee]], 0)</f>
        <v>3.2762676874000007</v>
      </c>
      <c r="AA6932" s="4">
        <f>IF(bot_orders[[#This Row],[side]]="sell",-bot_orders[[#This Row],[accFillSz]],bot_orders[[#This Row],[accFillSz]]+bot_orders[[#This Row],[fee]])</f>
        <v>-5.0460000000000003</v>
      </c>
      <c r="AB6932">
        <v>0</v>
      </c>
      <c r="AC6932" t="s">
        <v>39</v>
      </c>
      <c r="AD6932">
        <v>0</v>
      </c>
      <c r="AE6932" t="s">
        <v>40</v>
      </c>
      <c r="AF6932" t="s">
        <v>41</v>
      </c>
      <c r="AG6932" t="s">
        <v>28</v>
      </c>
      <c r="AH6932" t="s">
        <v>28</v>
      </c>
      <c r="AI6932">
        <v>-5.0460000000000003</v>
      </c>
      <c r="AJ6932">
        <v>3.2762676900000001</v>
      </c>
    </row>
    <row r="6933" spans="1:36" x14ac:dyDescent="0.3">
      <c r="A6933">
        <v>6710</v>
      </c>
      <c r="B6933" t="s">
        <v>17977</v>
      </c>
      <c r="C6933" t="s">
        <v>28</v>
      </c>
      <c r="D6933" t="s">
        <v>29</v>
      </c>
      <c r="E6933" t="s">
        <v>30</v>
      </c>
      <c r="F6933" t="s">
        <v>31</v>
      </c>
      <c r="G6933" t="s">
        <v>125</v>
      </c>
      <c r="H6933" t="s">
        <v>19702</v>
      </c>
      <c r="I6933" s="4" t="s">
        <v>19703</v>
      </c>
      <c r="J6933" s="1">
        <f>((((bot_orders[[#This Row],[cTime]]/ 1000)+3*3600) / 86400) + DATE(1970,1,1))</f>
        <v>45783.741332476849</v>
      </c>
      <c r="K6933" s="4" t="s">
        <v>19704</v>
      </c>
      <c r="L6933" s="1">
        <f>((((bot_orders[[#This Row],[uTime]]/ 1000)+3*3600) / 86400) + DATE(1970,1,1))</f>
        <v>45783.743888564815</v>
      </c>
      <c r="M6933" t="s">
        <v>34</v>
      </c>
      <c r="N6933" t="s">
        <v>28</v>
      </c>
      <c r="O6933" t="s">
        <v>35</v>
      </c>
      <c r="P6933">
        <v>5.0510000000000002</v>
      </c>
      <c r="Q6933" t="s">
        <v>36</v>
      </c>
      <c r="R6933" t="s">
        <v>55</v>
      </c>
      <c r="S6933">
        <v>0.64780000000000004</v>
      </c>
      <c r="T6933">
        <v>0.64780000000000004</v>
      </c>
      <c r="U6933">
        <v>5.0510000000000002</v>
      </c>
      <c r="V6933">
        <v>-4.0407999999999998E-3</v>
      </c>
      <c r="W6933" t="s">
        <v>39</v>
      </c>
      <c r="X6933" s="4">
        <f>IF(bot_orders[[#This Row],[side]]="sell", bot_orders[[#This Row],[accFillSz]]*bot_orders[[#This Row],[avgPx]] + bot_orders[[#This Row],[fee]], -bot_orders[[#This Row],[accFillSz]]*bot_orders[[#This Row],[avgPx]])</f>
        <v>-3.2720378000000001</v>
      </c>
      <c r="Y6933" s="4">
        <f>IF(bot_orders[[#This Row],[side]]="buy", bot_orders[[#This Row],[accFillSz]] + bot_orders[[#This Row],[fee]], -bot_orders[[#This Row],[accFillSz]])</f>
        <v>5.0469591999999999</v>
      </c>
      <c r="Z6933" s="4">
        <f>IF(bot_orders[[#This Row],[side]]="sell",bot_orders[[#This Row],[accFillSz]]*bot_orders[[#This Row],[avgPx]]+bot_orders[[#This Row],[fee]], 0)</f>
        <v>0</v>
      </c>
      <c r="AA6933" s="4">
        <f>IF(bot_orders[[#This Row],[side]]="sell",-bot_orders[[#This Row],[accFillSz]],bot_orders[[#This Row],[accFillSz]]+bot_orders[[#This Row],[fee]])</f>
        <v>5.0469591999999999</v>
      </c>
      <c r="AB6933">
        <v>0</v>
      </c>
      <c r="AC6933" t="s">
        <v>38</v>
      </c>
      <c r="AD6933">
        <v>0</v>
      </c>
      <c r="AE6933" t="s">
        <v>40</v>
      </c>
      <c r="AF6933" t="s">
        <v>41</v>
      </c>
      <c r="AG6933" t="s">
        <v>28</v>
      </c>
      <c r="AH6933" t="s">
        <v>28</v>
      </c>
      <c r="AI6933">
        <v>5.0469591999999999</v>
      </c>
      <c r="AJ6933">
        <v>-3.2720378000000001</v>
      </c>
    </row>
    <row r="6934" spans="1:36" x14ac:dyDescent="0.3">
      <c r="A6934">
        <v>6711</v>
      </c>
      <c r="B6934" t="s">
        <v>17977</v>
      </c>
      <c r="C6934" t="s">
        <v>28</v>
      </c>
      <c r="D6934" t="s">
        <v>29</v>
      </c>
      <c r="E6934" t="s">
        <v>30</v>
      </c>
      <c r="F6934" t="s">
        <v>31</v>
      </c>
      <c r="G6934" t="s">
        <v>123</v>
      </c>
      <c r="H6934" t="s">
        <v>19705</v>
      </c>
      <c r="I6934" s="4" t="s">
        <v>19706</v>
      </c>
      <c r="J6934" s="1">
        <f>((((bot_orders[[#This Row],[cTime]]/ 1000)+3*3600) / 86400) + DATE(1970,1,1))</f>
        <v>45783.743888587967</v>
      </c>
      <c r="K6934" s="4" t="s">
        <v>19707</v>
      </c>
      <c r="L6934" s="1">
        <f>((((bot_orders[[#This Row],[uTime]]/ 1000)+3*3600) / 86400) + DATE(1970,1,1))</f>
        <v>45783.766384606482</v>
      </c>
      <c r="M6934" t="s">
        <v>34</v>
      </c>
      <c r="N6934" t="s">
        <v>28</v>
      </c>
      <c r="O6934" t="s">
        <v>35</v>
      </c>
      <c r="P6934">
        <v>5.0460000000000003</v>
      </c>
      <c r="Q6934" t="s">
        <v>36</v>
      </c>
      <c r="R6934" t="s">
        <v>37</v>
      </c>
      <c r="S6934">
        <v>0.64980000000000004</v>
      </c>
      <c r="T6934">
        <v>0.64980000000000004</v>
      </c>
      <c r="U6934">
        <v>5.0460000000000003</v>
      </c>
      <c r="V6934">
        <v>-2.6231126000000001E-3</v>
      </c>
      <c r="W6934" t="s">
        <v>38</v>
      </c>
      <c r="X6934" s="4">
        <f>IF(bot_orders[[#This Row],[side]]="sell", bot_orders[[#This Row],[accFillSz]]*bot_orders[[#This Row],[avgPx]] + bot_orders[[#This Row],[fee]], -bot_orders[[#This Row],[accFillSz]]*bot_orders[[#This Row],[avgPx]])</f>
        <v>3.2762676874000007</v>
      </c>
      <c r="Y6934" s="4">
        <f>IF(bot_orders[[#This Row],[side]]="buy", bot_orders[[#This Row],[accFillSz]] + bot_orders[[#This Row],[fee]], -bot_orders[[#This Row],[accFillSz]])</f>
        <v>-5.0460000000000003</v>
      </c>
      <c r="Z6934" s="4">
        <f>IF(bot_orders[[#This Row],[side]]="sell",bot_orders[[#This Row],[accFillSz]]*bot_orders[[#This Row],[avgPx]]+bot_orders[[#This Row],[fee]], 0)</f>
        <v>3.2762676874000007</v>
      </c>
      <c r="AA6934" s="4">
        <f>IF(bot_orders[[#This Row],[side]]="sell",-bot_orders[[#This Row],[accFillSz]],bot_orders[[#This Row],[accFillSz]]+bot_orders[[#This Row],[fee]])</f>
        <v>-5.0460000000000003</v>
      </c>
      <c r="AB6934">
        <v>0</v>
      </c>
      <c r="AC6934" t="s">
        <v>39</v>
      </c>
      <c r="AD6934">
        <v>0</v>
      </c>
      <c r="AE6934" t="s">
        <v>40</v>
      </c>
      <c r="AF6934" t="s">
        <v>41</v>
      </c>
      <c r="AG6934" t="s">
        <v>28</v>
      </c>
      <c r="AH6934" t="s">
        <v>28</v>
      </c>
      <c r="AI6934">
        <v>-5.0460000000000003</v>
      </c>
      <c r="AJ6934">
        <v>3.2762676900000001</v>
      </c>
    </row>
    <row r="6935" spans="1:36" x14ac:dyDescent="0.3">
      <c r="A6935">
        <v>6712</v>
      </c>
      <c r="B6935" t="s">
        <v>17977</v>
      </c>
      <c r="C6935" t="s">
        <v>28</v>
      </c>
      <c r="D6935" t="s">
        <v>29</v>
      </c>
      <c r="E6935" t="s">
        <v>30</v>
      </c>
      <c r="F6935" t="s">
        <v>31</v>
      </c>
      <c r="G6935" t="s">
        <v>128</v>
      </c>
      <c r="H6935" t="s">
        <v>19708</v>
      </c>
      <c r="I6935" s="4" t="s">
        <v>19709</v>
      </c>
      <c r="J6935" s="1">
        <f>((((bot_orders[[#This Row],[cTime]]/ 1000)+3*3600) / 86400) + DATE(1970,1,1))</f>
        <v>45783.745758391204</v>
      </c>
      <c r="K6935" s="4" t="s">
        <v>19710</v>
      </c>
      <c r="L6935" s="1">
        <f>((((bot_orders[[#This Row],[uTime]]/ 1000)+3*3600) / 86400) + DATE(1970,1,1))</f>
        <v>45783.763489490739</v>
      </c>
      <c r="M6935" t="s">
        <v>34</v>
      </c>
      <c r="N6935" t="s">
        <v>28</v>
      </c>
      <c r="O6935" t="s">
        <v>35</v>
      </c>
      <c r="P6935">
        <v>5.0460000000000003</v>
      </c>
      <c r="Q6935" t="s">
        <v>36</v>
      </c>
      <c r="R6935" t="s">
        <v>37</v>
      </c>
      <c r="S6935">
        <v>0.64780000000000004</v>
      </c>
      <c r="T6935">
        <v>0.64780000000000004</v>
      </c>
      <c r="U6935">
        <v>5.0460000000000003</v>
      </c>
      <c r="V6935">
        <v>-2.615039E-3</v>
      </c>
      <c r="W6935" t="s">
        <v>38</v>
      </c>
      <c r="X6935" s="4">
        <f>IF(bot_orders[[#This Row],[side]]="sell", bot_orders[[#This Row],[accFillSz]]*bot_orders[[#This Row],[avgPx]] + bot_orders[[#This Row],[fee]], -bot_orders[[#This Row],[accFillSz]]*bot_orders[[#This Row],[avgPx]])</f>
        <v>3.2661837610000002</v>
      </c>
      <c r="Y6935" s="4">
        <f>IF(bot_orders[[#This Row],[side]]="buy", bot_orders[[#This Row],[accFillSz]] + bot_orders[[#This Row],[fee]], -bot_orders[[#This Row],[accFillSz]])</f>
        <v>-5.0460000000000003</v>
      </c>
      <c r="Z6935" s="4">
        <f>IF(bot_orders[[#This Row],[side]]="sell",bot_orders[[#This Row],[accFillSz]]*bot_orders[[#This Row],[avgPx]]+bot_orders[[#This Row],[fee]], 0)</f>
        <v>3.2661837610000002</v>
      </c>
      <c r="AA6935" s="4">
        <f>IF(bot_orders[[#This Row],[side]]="sell",-bot_orders[[#This Row],[accFillSz]],bot_orders[[#This Row],[accFillSz]]+bot_orders[[#This Row],[fee]])</f>
        <v>-5.0460000000000003</v>
      </c>
      <c r="AB6935">
        <v>0</v>
      </c>
      <c r="AC6935" t="s">
        <v>39</v>
      </c>
      <c r="AD6935">
        <v>0</v>
      </c>
      <c r="AE6935" t="s">
        <v>40</v>
      </c>
      <c r="AF6935" t="s">
        <v>41</v>
      </c>
      <c r="AG6935" t="s">
        <v>28</v>
      </c>
      <c r="AH6935" t="s">
        <v>28</v>
      </c>
      <c r="AI6935">
        <v>-5.0460000000000003</v>
      </c>
      <c r="AJ6935">
        <v>3.2661837600000001</v>
      </c>
    </row>
    <row r="6936" spans="1:36" x14ac:dyDescent="0.3">
      <c r="A6936">
        <v>6713</v>
      </c>
      <c r="B6936" t="s">
        <v>17977</v>
      </c>
      <c r="C6936" t="s">
        <v>28</v>
      </c>
      <c r="D6936" t="s">
        <v>29</v>
      </c>
      <c r="E6936" t="s">
        <v>30</v>
      </c>
      <c r="F6936" t="s">
        <v>31</v>
      </c>
      <c r="G6936" t="s">
        <v>128</v>
      </c>
      <c r="H6936" t="s">
        <v>19711</v>
      </c>
      <c r="I6936" s="4" t="s">
        <v>19712</v>
      </c>
      <c r="J6936" s="1">
        <f>((((bot_orders[[#This Row],[cTime]]/ 1000)+3*3600) / 86400) + DATE(1970,1,1))</f>
        <v>45783.763489513891</v>
      </c>
      <c r="K6936" s="4" t="s">
        <v>19713</v>
      </c>
      <c r="L6936" s="1">
        <f>((((bot_orders[[#This Row],[uTime]]/ 1000)+3*3600) / 86400) + DATE(1970,1,1))</f>
        <v>45783.783163298613</v>
      </c>
      <c r="M6936" t="s">
        <v>34</v>
      </c>
      <c r="N6936" t="s">
        <v>28</v>
      </c>
      <c r="O6936" t="s">
        <v>35</v>
      </c>
      <c r="P6936">
        <v>5.0510000000000002</v>
      </c>
      <c r="Q6936" t="s">
        <v>36</v>
      </c>
      <c r="R6936" t="s">
        <v>55</v>
      </c>
      <c r="S6936">
        <v>0.64580000000000004</v>
      </c>
      <c r="T6936">
        <v>0.64580000000000004</v>
      </c>
      <c r="U6936">
        <v>5.0510000000000002</v>
      </c>
      <c r="V6936">
        <v>-4.0407999999999998E-3</v>
      </c>
      <c r="W6936" t="s">
        <v>39</v>
      </c>
      <c r="X6936" s="4">
        <f>IF(bot_orders[[#This Row],[side]]="sell", bot_orders[[#This Row],[accFillSz]]*bot_orders[[#This Row],[avgPx]] + bot_orders[[#This Row],[fee]], -bot_orders[[#This Row],[accFillSz]]*bot_orders[[#This Row],[avgPx]])</f>
        <v>-3.2619358000000003</v>
      </c>
      <c r="Y6936" s="4">
        <f>IF(bot_orders[[#This Row],[side]]="buy", bot_orders[[#This Row],[accFillSz]] + bot_orders[[#This Row],[fee]], -bot_orders[[#This Row],[accFillSz]])</f>
        <v>5.0469591999999999</v>
      </c>
      <c r="Z6936" s="4">
        <f>IF(bot_orders[[#This Row],[side]]="sell",bot_orders[[#This Row],[accFillSz]]*bot_orders[[#This Row],[avgPx]]+bot_orders[[#This Row],[fee]], 0)</f>
        <v>0</v>
      </c>
      <c r="AA6936" s="4">
        <f>IF(bot_orders[[#This Row],[side]]="sell",-bot_orders[[#This Row],[accFillSz]],bot_orders[[#This Row],[accFillSz]]+bot_orders[[#This Row],[fee]])</f>
        <v>5.0469591999999999</v>
      </c>
      <c r="AB6936">
        <v>0</v>
      </c>
      <c r="AC6936" t="s">
        <v>38</v>
      </c>
      <c r="AD6936">
        <v>0</v>
      </c>
      <c r="AE6936" t="s">
        <v>40</v>
      </c>
      <c r="AF6936" t="s">
        <v>41</v>
      </c>
      <c r="AG6936" t="s">
        <v>28</v>
      </c>
      <c r="AH6936" t="s">
        <v>28</v>
      </c>
      <c r="AI6936">
        <v>5.0469591999999999</v>
      </c>
      <c r="AJ6936">
        <v>-3.2619357999999998</v>
      </c>
    </row>
    <row r="6937" spans="1:36" x14ac:dyDescent="0.3">
      <c r="A6937">
        <v>6714</v>
      </c>
      <c r="B6937" t="s">
        <v>17977</v>
      </c>
      <c r="C6937" t="s">
        <v>28</v>
      </c>
      <c r="D6937" t="s">
        <v>29</v>
      </c>
      <c r="E6937" t="s">
        <v>30</v>
      </c>
      <c r="F6937" t="s">
        <v>31</v>
      </c>
      <c r="G6937" t="s">
        <v>123</v>
      </c>
      <c r="H6937" t="s">
        <v>19714</v>
      </c>
      <c r="I6937" s="4" t="s">
        <v>19715</v>
      </c>
      <c r="J6937" s="1">
        <f>((((bot_orders[[#This Row],[cTime]]/ 1000)+3*3600) / 86400) + DATE(1970,1,1))</f>
        <v>45783.766384629635</v>
      </c>
      <c r="K6937" s="4" t="s">
        <v>19716</v>
      </c>
      <c r="L6937" s="1">
        <f>((((bot_orders[[#This Row],[uTime]]/ 1000)+3*3600) / 86400) + DATE(1970,1,1))</f>
        <v>45783.78034002315</v>
      </c>
      <c r="M6937" t="s">
        <v>34</v>
      </c>
      <c r="N6937" t="s">
        <v>28</v>
      </c>
      <c r="O6937" t="s">
        <v>35</v>
      </c>
      <c r="P6937">
        <v>5.0510000000000002</v>
      </c>
      <c r="Q6937" t="s">
        <v>36</v>
      </c>
      <c r="R6937" t="s">
        <v>55</v>
      </c>
      <c r="S6937">
        <v>0.64780000000000004</v>
      </c>
      <c r="T6937">
        <v>0.64780000000000004</v>
      </c>
      <c r="U6937">
        <v>5.0510000000000002</v>
      </c>
      <c r="V6937">
        <v>-4.0407999999999998E-3</v>
      </c>
      <c r="W6937" t="s">
        <v>39</v>
      </c>
      <c r="X6937" s="4">
        <f>IF(bot_orders[[#This Row],[side]]="sell", bot_orders[[#This Row],[accFillSz]]*bot_orders[[#This Row],[avgPx]] + bot_orders[[#This Row],[fee]], -bot_orders[[#This Row],[accFillSz]]*bot_orders[[#This Row],[avgPx]])</f>
        <v>-3.2720378000000001</v>
      </c>
      <c r="Y6937" s="4">
        <f>IF(bot_orders[[#This Row],[side]]="buy", bot_orders[[#This Row],[accFillSz]] + bot_orders[[#This Row],[fee]], -bot_orders[[#This Row],[accFillSz]])</f>
        <v>5.0469591999999999</v>
      </c>
      <c r="Z6937" s="4">
        <f>IF(bot_orders[[#This Row],[side]]="sell",bot_orders[[#This Row],[accFillSz]]*bot_orders[[#This Row],[avgPx]]+bot_orders[[#This Row],[fee]], 0)</f>
        <v>0</v>
      </c>
      <c r="AA6937" s="4">
        <f>IF(bot_orders[[#This Row],[side]]="sell",-bot_orders[[#This Row],[accFillSz]],bot_orders[[#This Row],[accFillSz]]+bot_orders[[#This Row],[fee]])</f>
        <v>5.0469591999999999</v>
      </c>
      <c r="AB6937">
        <v>0</v>
      </c>
      <c r="AC6937" t="s">
        <v>38</v>
      </c>
      <c r="AD6937">
        <v>0</v>
      </c>
      <c r="AE6937" t="s">
        <v>40</v>
      </c>
      <c r="AF6937" t="s">
        <v>41</v>
      </c>
      <c r="AG6937" t="s">
        <v>28</v>
      </c>
      <c r="AH6937" t="s">
        <v>28</v>
      </c>
      <c r="AI6937">
        <v>5.0469591999999999</v>
      </c>
      <c r="AJ6937">
        <v>-3.2720378000000001</v>
      </c>
    </row>
    <row r="6938" spans="1:36" x14ac:dyDescent="0.3">
      <c r="A6938">
        <v>6715</v>
      </c>
      <c r="B6938" t="s">
        <v>17977</v>
      </c>
      <c r="C6938" t="s">
        <v>28</v>
      </c>
      <c r="D6938" t="s">
        <v>29</v>
      </c>
      <c r="E6938" t="s">
        <v>30</v>
      </c>
      <c r="F6938" t="s">
        <v>31</v>
      </c>
      <c r="G6938" t="s">
        <v>121</v>
      </c>
      <c r="H6938" t="s">
        <v>19717</v>
      </c>
      <c r="I6938" s="4" t="s">
        <v>19718</v>
      </c>
      <c r="J6938" s="1">
        <f>((((bot_orders[[#This Row],[cTime]]/ 1000)+3*3600) / 86400) + DATE(1970,1,1))</f>
        <v>45783.773548761572</v>
      </c>
      <c r="K6938" s="4" t="s">
        <v>19719</v>
      </c>
      <c r="L6938" s="1">
        <f>((((bot_orders[[#This Row],[uTime]]/ 1000)+3*3600) / 86400) + DATE(1970,1,1))</f>
        <v>45783.779141423613</v>
      </c>
      <c r="M6938" t="s">
        <v>34</v>
      </c>
      <c r="N6938" t="s">
        <v>28</v>
      </c>
      <c r="O6938" t="s">
        <v>35</v>
      </c>
      <c r="P6938">
        <v>5.0510000000000002</v>
      </c>
      <c r="Q6938" t="s">
        <v>36</v>
      </c>
      <c r="R6938" t="s">
        <v>55</v>
      </c>
      <c r="S6938">
        <v>0.64980000000000004</v>
      </c>
      <c r="T6938">
        <v>0.64980000000000004</v>
      </c>
      <c r="U6938">
        <v>5.0510000000000002</v>
      </c>
      <c r="V6938">
        <v>-4.0407999999999998E-3</v>
      </c>
      <c r="W6938" t="s">
        <v>39</v>
      </c>
      <c r="X6938" s="4">
        <f>IF(bot_orders[[#This Row],[side]]="sell", bot_orders[[#This Row],[accFillSz]]*bot_orders[[#This Row],[avgPx]] + bot_orders[[#This Row],[fee]], -bot_orders[[#This Row],[accFillSz]]*bot_orders[[#This Row],[avgPx]])</f>
        <v>-3.2821398000000004</v>
      </c>
      <c r="Y6938" s="4">
        <f>IF(bot_orders[[#This Row],[side]]="buy", bot_orders[[#This Row],[accFillSz]] + bot_orders[[#This Row],[fee]], -bot_orders[[#This Row],[accFillSz]])</f>
        <v>5.0469591999999999</v>
      </c>
      <c r="Z6938" s="4">
        <f>IF(bot_orders[[#This Row],[side]]="sell",bot_orders[[#This Row],[accFillSz]]*bot_orders[[#This Row],[avgPx]]+bot_orders[[#This Row],[fee]], 0)</f>
        <v>0</v>
      </c>
      <c r="AA6938" s="4">
        <f>IF(bot_orders[[#This Row],[side]]="sell",-bot_orders[[#This Row],[accFillSz]],bot_orders[[#This Row],[accFillSz]]+bot_orders[[#This Row],[fee]])</f>
        <v>5.0469591999999999</v>
      </c>
      <c r="AB6938">
        <v>0</v>
      </c>
      <c r="AC6938" t="s">
        <v>38</v>
      </c>
      <c r="AD6938">
        <v>0</v>
      </c>
      <c r="AE6938" t="s">
        <v>40</v>
      </c>
      <c r="AF6938" t="s">
        <v>41</v>
      </c>
      <c r="AG6938" t="s">
        <v>28</v>
      </c>
      <c r="AH6938" t="s">
        <v>28</v>
      </c>
      <c r="AI6938">
        <v>5.0469591999999999</v>
      </c>
      <c r="AJ6938">
        <v>-3.2821397999999999</v>
      </c>
    </row>
    <row r="6939" spans="1:36" x14ac:dyDescent="0.3">
      <c r="A6939">
        <v>6716</v>
      </c>
      <c r="B6939" t="s">
        <v>17977</v>
      </c>
      <c r="C6939" t="s">
        <v>28</v>
      </c>
      <c r="D6939" t="s">
        <v>29</v>
      </c>
      <c r="E6939" t="s">
        <v>30</v>
      </c>
      <c r="F6939" t="s">
        <v>31</v>
      </c>
      <c r="G6939" t="s">
        <v>155</v>
      </c>
      <c r="H6939" t="s">
        <v>19720</v>
      </c>
      <c r="I6939" s="4" t="s">
        <v>19721</v>
      </c>
      <c r="J6939" s="1">
        <f>((((bot_orders[[#This Row],[cTime]]/ 1000)+3*3600) / 86400) + DATE(1970,1,1))</f>
        <v>45783.779141446765</v>
      </c>
      <c r="K6939" s="4" t="s">
        <v>19722</v>
      </c>
      <c r="L6939" s="1">
        <f>((((bot_orders[[#This Row],[uTime]]/ 1000)+3*3600) / 86400) + DATE(1970,1,1))</f>
        <v>45783.839939722224</v>
      </c>
      <c r="M6939" t="s">
        <v>34</v>
      </c>
      <c r="N6939" t="s">
        <v>28</v>
      </c>
      <c r="O6939" t="s">
        <v>35</v>
      </c>
      <c r="P6939">
        <v>5.0460000000000003</v>
      </c>
      <c r="Q6939" t="s">
        <v>36</v>
      </c>
      <c r="R6939" t="s">
        <v>37</v>
      </c>
      <c r="S6939">
        <v>0.65180000000000005</v>
      </c>
      <c r="T6939">
        <v>0.65180000000000005</v>
      </c>
      <c r="U6939">
        <v>5.0460000000000003</v>
      </c>
      <c r="V6939">
        <v>-2.6311861999999998E-3</v>
      </c>
      <c r="W6939" t="s">
        <v>38</v>
      </c>
      <c r="X6939" s="4">
        <f>IF(bot_orders[[#This Row],[side]]="sell", bot_orders[[#This Row],[accFillSz]]*bot_orders[[#This Row],[avgPx]] + bot_orders[[#This Row],[fee]], -bot_orders[[#This Row],[accFillSz]]*bot_orders[[#This Row],[avgPx]])</f>
        <v>3.2863516138000004</v>
      </c>
      <c r="Y6939" s="4">
        <f>IF(bot_orders[[#This Row],[side]]="buy", bot_orders[[#This Row],[accFillSz]] + bot_orders[[#This Row],[fee]], -bot_orders[[#This Row],[accFillSz]])</f>
        <v>-5.0460000000000003</v>
      </c>
      <c r="Z6939" s="4">
        <f>IF(bot_orders[[#This Row],[side]]="sell",bot_orders[[#This Row],[accFillSz]]*bot_orders[[#This Row],[avgPx]]+bot_orders[[#This Row],[fee]], 0)</f>
        <v>3.2863516138000004</v>
      </c>
      <c r="AA6939" s="4">
        <f>IF(bot_orders[[#This Row],[side]]="sell",-bot_orders[[#This Row],[accFillSz]],bot_orders[[#This Row],[accFillSz]]+bot_orders[[#This Row],[fee]])</f>
        <v>-5.0460000000000003</v>
      </c>
      <c r="AB6939">
        <v>0</v>
      </c>
      <c r="AC6939" t="s">
        <v>39</v>
      </c>
      <c r="AD6939">
        <v>0</v>
      </c>
      <c r="AE6939" t="s">
        <v>40</v>
      </c>
      <c r="AF6939" t="s">
        <v>41</v>
      </c>
      <c r="AG6939" t="s">
        <v>28</v>
      </c>
      <c r="AH6939" t="s">
        <v>28</v>
      </c>
      <c r="AI6939">
        <v>-5.0460000000000003</v>
      </c>
      <c r="AJ6939">
        <v>3.2863516100000001</v>
      </c>
    </row>
    <row r="6940" spans="1:36" x14ac:dyDescent="0.3">
      <c r="A6940">
        <v>6717</v>
      </c>
      <c r="B6940" t="s">
        <v>17977</v>
      </c>
      <c r="C6940" t="s">
        <v>28</v>
      </c>
      <c r="D6940" t="s">
        <v>29</v>
      </c>
      <c r="E6940" t="s">
        <v>30</v>
      </c>
      <c r="F6940" t="s">
        <v>31</v>
      </c>
      <c r="G6940" t="s">
        <v>165</v>
      </c>
      <c r="H6940" t="s">
        <v>19723</v>
      </c>
      <c r="I6940" s="4" t="s">
        <v>19724</v>
      </c>
      <c r="J6940" s="1">
        <f>((((bot_orders[[#This Row],[cTime]]/ 1000)+3*3600) / 86400) + DATE(1970,1,1))</f>
        <v>45783.780340046302</v>
      </c>
      <c r="K6940" s="4" t="s">
        <v>19725</v>
      </c>
      <c r="L6940" s="1">
        <f>((((bot_orders[[#This Row],[uTime]]/ 1000)+3*3600) / 86400) + DATE(1970,1,1))</f>
        <v>45783.839939675927</v>
      </c>
      <c r="M6940" t="s">
        <v>34</v>
      </c>
      <c r="N6940" t="s">
        <v>28</v>
      </c>
      <c r="O6940" t="s">
        <v>35</v>
      </c>
      <c r="P6940">
        <v>5.0460000000000003</v>
      </c>
      <c r="Q6940" t="s">
        <v>36</v>
      </c>
      <c r="R6940" t="s">
        <v>37</v>
      </c>
      <c r="S6940">
        <v>0.64980000000000004</v>
      </c>
      <c r="T6940">
        <v>0.64980000000000004</v>
      </c>
      <c r="U6940">
        <v>5.0460000000000003</v>
      </c>
      <c r="V6940">
        <v>-2.6231126000000001E-3</v>
      </c>
      <c r="W6940" t="s">
        <v>38</v>
      </c>
      <c r="X6940" s="4">
        <f>IF(bot_orders[[#This Row],[side]]="sell", bot_orders[[#This Row],[accFillSz]]*bot_orders[[#This Row],[avgPx]] + bot_orders[[#This Row],[fee]], -bot_orders[[#This Row],[accFillSz]]*bot_orders[[#This Row],[avgPx]])</f>
        <v>3.2762676874000007</v>
      </c>
      <c r="Y6940" s="4">
        <f>IF(bot_orders[[#This Row],[side]]="buy", bot_orders[[#This Row],[accFillSz]] + bot_orders[[#This Row],[fee]], -bot_orders[[#This Row],[accFillSz]])</f>
        <v>-5.0460000000000003</v>
      </c>
      <c r="Z6940" s="4">
        <f>IF(bot_orders[[#This Row],[side]]="sell",bot_orders[[#This Row],[accFillSz]]*bot_orders[[#This Row],[avgPx]]+bot_orders[[#This Row],[fee]], 0)</f>
        <v>3.2762676874000007</v>
      </c>
      <c r="AA6940" s="4">
        <f>IF(bot_orders[[#This Row],[side]]="sell",-bot_orders[[#This Row],[accFillSz]],bot_orders[[#This Row],[accFillSz]]+bot_orders[[#This Row],[fee]])</f>
        <v>-5.0460000000000003</v>
      </c>
      <c r="AB6940">
        <v>0</v>
      </c>
      <c r="AC6940" t="s">
        <v>39</v>
      </c>
      <c r="AD6940">
        <v>0</v>
      </c>
      <c r="AE6940" t="s">
        <v>40</v>
      </c>
      <c r="AF6940" t="s">
        <v>41</v>
      </c>
      <c r="AG6940" t="s">
        <v>28</v>
      </c>
      <c r="AH6940" t="s">
        <v>28</v>
      </c>
      <c r="AI6940">
        <v>-5.0460000000000003</v>
      </c>
      <c r="AJ6940">
        <v>3.2762676900000001</v>
      </c>
    </row>
    <row r="6941" spans="1:36" x14ac:dyDescent="0.3">
      <c r="A6941">
        <v>6718</v>
      </c>
      <c r="B6941" t="s">
        <v>17977</v>
      </c>
      <c r="C6941" t="s">
        <v>28</v>
      </c>
      <c r="D6941" t="s">
        <v>29</v>
      </c>
      <c r="E6941" t="s">
        <v>30</v>
      </c>
      <c r="F6941" t="s">
        <v>31</v>
      </c>
      <c r="G6941" t="s">
        <v>147</v>
      </c>
      <c r="H6941" t="s">
        <v>19726</v>
      </c>
      <c r="I6941" s="4" t="s">
        <v>19727</v>
      </c>
      <c r="J6941" s="1">
        <f>((((bot_orders[[#This Row],[cTime]]/ 1000)+3*3600) / 86400) + DATE(1970,1,1))</f>
        <v>45783.783163321757</v>
      </c>
      <c r="K6941" s="4" t="s">
        <v>19728</v>
      </c>
      <c r="L6941" s="1">
        <f>((((bot_orders[[#This Row],[uTime]]/ 1000)+3*3600) / 86400) + DATE(1970,1,1))</f>
        <v>45783.814916307871</v>
      </c>
      <c r="M6941" t="s">
        <v>34</v>
      </c>
      <c r="N6941" t="s">
        <v>28</v>
      </c>
      <c r="O6941" t="s">
        <v>35</v>
      </c>
      <c r="P6941">
        <v>5.0460000000000003</v>
      </c>
      <c r="Q6941" t="s">
        <v>36</v>
      </c>
      <c r="R6941" t="s">
        <v>37</v>
      </c>
      <c r="S6941">
        <v>0.64780000000000004</v>
      </c>
      <c r="T6941">
        <v>0.64780000000000004</v>
      </c>
      <c r="U6941">
        <v>5.0460000000000003</v>
      </c>
      <c r="V6941">
        <v>-2.615039E-3</v>
      </c>
      <c r="W6941" t="s">
        <v>38</v>
      </c>
      <c r="X6941" s="4">
        <f>IF(bot_orders[[#This Row],[side]]="sell", bot_orders[[#This Row],[accFillSz]]*bot_orders[[#This Row],[avgPx]] + bot_orders[[#This Row],[fee]], -bot_orders[[#This Row],[accFillSz]]*bot_orders[[#This Row],[avgPx]])</f>
        <v>3.2661837610000002</v>
      </c>
      <c r="Y6941" s="4">
        <f>IF(bot_orders[[#This Row],[side]]="buy", bot_orders[[#This Row],[accFillSz]] + bot_orders[[#This Row],[fee]], -bot_orders[[#This Row],[accFillSz]])</f>
        <v>-5.0460000000000003</v>
      </c>
      <c r="Z6941" s="4">
        <f>IF(bot_orders[[#This Row],[side]]="sell",bot_orders[[#This Row],[accFillSz]]*bot_orders[[#This Row],[avgPx]]+bot_orders[[#This Row],[fee]], 0)</f>
        <v>3.2661837610000002</v>
      </c>
      <c r="AA6941" s="4">
        <f>IF(bot_orders[[#This Row],[side]]="sell",-bot_orders[[#This Row],[accFillSz]],bot_orders[[#This Row],[accFillSz]]+bot_orders[[#This Row],[fee]])</f>
        <v>-5.0460000000000003</v>
      </c>
      <c r="AB6941">
        <v>0</v>
      </c>
      <c r="AC6941" t="s">
        <v>39</v>
      </c>
      <c r="AD6941">
        <v>0</v>
      </c>
      <c r="AE6941" t="s">
        <v>40</v>
      </c>
      <c r="AF6941" t="s">
        <v>41</v>
      </c>
      <c r="AG6941" t="s">
        <v>28</v>
      </c>
      <c r="AH6941" t="s">
        <v>28</v>
      </c>
      <c r="AI6941">
        <v>-5.0460000000000003</v>
      </c>
      <c r="AJ6941">
        <v>3.2661837600000001</v>
      </c>
    </row>
    <row r="6942" spans="1:36" x14ac:dyDescent="0.3">
      <c r="A6942">
        <v>6719</v>
      </c>
      <c r="B6942" t="s">
        <v>17977</v>
      </c>
      <c r="C6942" t="s">
        <v>28</v>
      </c>
      <c r="D6942" t="s">
        <v>29</v>
      </c>
      <c r="E6942" t="s">
        <v>30</v>
      </c>
      <c r="F6942" t="s">
        <v>31</v>
      </c>
      <c r="G6942" t="s">
        <v>133</v>
      </c>
      <c r="H6942" t="s">
        <v>19729</v>
      </c>
      <c r="I6942" s="4" t="s">
        <v>19730</v>
      </c>
      <c r="J6942" s="1">
        <f>((((bot_orders[[#This Row],[cTime]]/ 1000)+3*3600) / 86400) + DATE(1970,1,1))</f>
        <v>45783.789350358798</v>
      </c>
      <c r="K6942" s="4" t="s">
        <v>19731</v>
      </c>
      <c r="L6942" s="1">
        <f>((((bot_orders[[#This Row],[uTime]]/ 1000)+3*3600) / 86400) + DATE(1970,1,1))</f>
        <v>45783.801167372687</v>
      </c>
      <c r="M6942" t="s">
        <v>34</v>
      </c>
      <c r="N6942" t="s">
        <v>28</v>
      </c>
      <c r="O6942" t="s">
        <v>35</v>
      </c>
      <c r="P6942">
        <v>5.0460000000000003</v>
      </c>
      <c r="Q6942" t="s">
        <v>36</v>
      </c>
      <c r="R6942" t="s">
        <v>37</v>
      </c>
      <c r="S6942">
        <v>0.64580000000000004</v>
      </c>
      <c r="T6942">
        <v>0.64580000000000004</v>
      </c>
      <c r="U6942">
        <v>5.0460000000000003</v>
      </c>
      <c r="V6942">
        <v>-2.6069653999999999E-3</v>
      </c>
      <c r="W6942" t="s">
        <v>38</v>
      </c>
      <c r="X6942" s="4">
        <f>IF(bot_orders[[#This Row],[side]]="sell", bot_orders[[#This Row],[accFillSz]]*bot_orders[[#This Row],[avgPx]] + bot_orders[[#This Row],[fee]], -bot_orders[[#This Row],[accFillSz]]*bot_orders[[#This Row],[avgPx]])</f>
        <v>3.2560998346000005</v>
      </c>
      <c r="Y6942" s="4">
        <f>IF(bot_orders[[#This Row],[side]]="buy", bot_orders[[#This Row],[accFillSz]] + bot_orders[[#This Row],[fee]], -bot_orders[[#This Row],[accFillSz]])</f>
        <v>-5.0460000000000003</v>
      </c>
      <c r="Z6942" s="4">
        <f>IF(bot_orders[[#This Row],[side]]="sell",bot_orders[[#This Row],[accFillSz]]*bot_orders[[#This Row],[avgPx]]+bot_orders[[#This Row],[fee]], 0)</f>
        <v>3.2560998346000005</v>
      </c>
      <c r="AA6942" s="4">
        <f>IF(bot_orders[[#This Row],[side]]="sell",-bot_orders[[#This Row],[accFillSz]],bot_orders[[#This Row],[accFillSz]]+bot_orders[[#This Row],[fee]])</f>
        <v>-5.0460000000000003</v>
      </c>
      <c r="AB6942">
        <v>0</v>
      </c>
      <c r="AC6942" t="s">
        <v>39</v>
      </c>
      <c r="AD6942">
        <v>0</v>
      </c>
      <c r="AE6942" t="s">
        <v>40</v>
      </c>
      <c r="AF6942" t="s">
        <v>41</v>
      </c>
      <c r="AG6942" t="s">
        <v>28</v>
      </c>
      <c r="AH6942" t="s">
        <v>28</v>
      </c>
      <c r="AI6942">
        <v>-5.0460000000000003</v>
      </c>
      <c r="AJ6942">
        <v>3.2560998300000001</v>
      </c>
    </row>
    <row r="6943" spans="1:36" x14ac:dyDescent="0.3">
      <c r="A6943">
        <v>6720</v>
      </c>
      <c r="B6943" t="s">
        <v>17977</v>
      </c>
      <c r="C6943" t="s">
        <v>28</v>
      </c>
      <c r="D6943" t="s">
        <v>29</v>
      </c>
      <c r="E6943" t="s">
        <v>30</v>
      </c>
      <c r="F6943" t="s">
        <v>31</v>
      </c>
      <c r="G6943" t="s">
        <v>135</v>
      </c>
      <c r="H6943" t="s">
        <v>19732</v>
      </c>
      <c r="I6943" s="4" t="s">
        <v>19733</v>
      </c>
      <c r="J6943" s="1">
        <f>((((bot_orders[[#This Row],[cTime]]/ 1000)+3*3600) / 86400) + DATE(1970,1,1))</f>
        <v>45783.793950231484</v>
      </c>
      <c r="K6943" s="4" t="s">
        <v>19734</v>
      </c>
      <c r="L6943" s="1">
        <f>((((bot_orders[[#This Row],[uTime]]/ 1000)+3*3600) / 86400) + DATE(1970,1,1))</f>
        <v>45783.800892129628</v>
      </c>
      <c r="M6943" t="s">
        <v>34</v>
      </c>
      <c r="N6943" t="s">
        <v>28</v>
      </c>
      <c r="O6943" t="s">
        <v>35</v>
      </c>
      <c r="P6943">
        <v>5.0460000000000003</v>
      </c>
      <c r="Q6943" t="s">
        <v>36</v>
      </c>
      <c r="R6943" t="s">
        <v>37</v>
      </c>
      <c r="S6943">
        <v>0.64380000000000004</v>
      </c>
      <c r="T6943">
        <v>0.64380000000000004</v>
      </c>
      <c r="U6943">
        <v>5.0460000000000003</v>
      </c>
      <c r="V6943">
        <v>-2.5988918000000001E-3</v>
      </c>
      <c r="W6943" t="s">
        <v>38</v>
      </c>
      <c r="X6943" s="4">
        <f>IF(bot_orders[[#This Row],[side]]="sell", bot_orders[[#This Row],[accFillSz]]*bot_orders[[#This Row],[avgPx]] + bot_orders[[#This Row],[fee]], -bot_orders[[#This Row],[accFillSz]]*bot_orders[[#This Row],[avgPx]])</f>
        <v>3.2460159082000004</v>
      </c>
      <c r="Y6943" s="4">
        <f>IF(bot_orders[[#This Row],[side]]="buy", bot_orders[[#This Row],[accFillSz]] + bot_orders[[#This Row],[fee]], -bot_orders[[#This Row],[accFillSz]])</f>
        <v>-5.0460000000000003</v>
      </c>
      <c r="Z6943" s="4">
        <f>IF(bot_orders[[#This Row],[side]]="sell",bot_orders[[#This Row],[accFillSz]]*bot_orders[[#This Row],[avgPx]]+bot_orders[[#This Row],[fee]], 0)</f>
        <v>3.2460159082000004</v>
      </c>
      <c r="AA6943" s="4">
        <f>IF(bot_orders[[#This Row],[side]]="sell",-bot_orders[[#This Row],[accFillSz]],bot_orders[[#This Row],[accFillSz]]+bot_orders[[#This Row],[fee]])</f>
        <v>-5.0460000000000003</v>
      </c>
      <c r="AB6943">
        <v>0</v>
      </c>
      <c r="AC6943" t="s">
        <v>39</v>
      </c>
      <c r="AD6943">
        <v>0</v>
      </c>
      <c r="AE6943" t="s">
        <v>40</v>
      </c>
      <c r="AF6943" t="s">
        <v>41</v>
      </c>
      <c r="AG6943" t="s">
        <v>28</v>
      </c>
      <c r="AH6943" t="s">
        <v>28</v>
      </c>
      <c r="AI6943">
        <v>-5.0460000000000003</v>
      </c>
      <c r="AJ6943">
        <v>3.2460159100000001</v>
      </c>
    </row>
    <row r="6944" spans="1:36" x14ac:dyDescent="0.3">
      <c r="A6944">
        <v>6721</v>
      </c>
      <c r="B6944" t="s">
        <v>17977</v>
      </c>
      <c r="C6944" t="s">
        <v>28</v>
      </c>
      <c r="D6944" t="s">
        <v>29</v>
      </c>
      <c r="E6944" t="s">
        <v>30</v>
      </c>
      <c r="F6944" t="s">
        <v>31</v>
      </c>
      <c r="G6944" t="s">
        <v>137</v>
      </c>
      <c r="H6944" t="s">
        <v>19735</v>
      </c>
      <c r="I6944" s="4" t="s">
        <v>19736</v>
      </c>
      <c r="J6944" s="1">
        <f>((((bot_orders[[#This Row],[cTime]]/ 1000)+3*3600) / 86400) + DATE(1970,1,1))</f>
        <v>45783.796275000001</v>
      </c>
      <c r="K6944" s="4" t="s">
        <v>19737</v>
      </c>
      <c r="L6944" s="1">
        <f>((((bot_orders[[#This Row],[uTime]]/ 1000)+3*3600) / 86400) + DATE(1970,1,1))</f>
        <v>45783.800070196761</v>
      </c>
      <c r="M6944" t="s">
        <v>34</v>
      </c>
      <c r="N6944" t="s">
        <v>28</v>
      </c>
      <c r="O6944" t="s">
        <v>35</v>
      </c>
      <c r="P6944">
        <v>5.0460000000000003</v>
      </c>
      <c r="Q6944" t="s">
        <v>36</v>
      </c>
      <c r="R6944" t="s">
        <v>37</v>
      </c>
      <c r="S6944">
        <v>0.64180000000000004</v>
      </c>
      <c r="T6944">
        <v>0.64180000000000004</v>
      </c>
      <c r="U6944">
        <v>5.0460000000000003</v>
      </c>
      <c r="V6944">
        <v>-2.5908182E-3</v>
      </c>
      <c r="W6944" t="s">
        <v>38</v>
      </c>
      <c r="X6944" s="4">
        <f>IF(bot_orders[[#This Row],[side]]="sell", bot_orders[[#This Row],[accFillSz]]*bot_orders[[#This Row],[avgPx]] + bot_orders[[#This Row],[fee]], -bot_orders[[#This Row],[accFillSz]]*bot_orders[[#This Row],[avgPx]])</f>
        <v>3.2359319818000003</v>
      </c>
      <c r="Y6944" s="4">
        <f>IF(bot_orders[[#This Row],[side]]="buy", bot_orders[[#This Row],[accFillSz]] + bot_orders[[#This Row],[fee]], -bot_orders[[#This Row],[accFillSz]])</f>
        <v>-5.0460000000000003</v>
      </c>
      <c r="Z6944" s="4">
        <f>IF(bot_orders[[#This Row],[side]]="sell",bot_orders[[#This Row],[accFillSz]]*bot_orders[[#This Row],[avgPx]]+bot_orders[[#This Row],[fee]], 0)</f>
        <v>3.2359319818000003</v>
      </c>
      <c r="AA6944" s="4">
        <f>IF(bot_orders[[#This Row],[side]]="sell",-bot_orders[[#This Row],[accFillSz]],bot_orders[[#This Row],[accFillSz]]+bot_orders[[#This Row],[fee]])</f>
        <v>-5.0460000000000003</v>
      </c>
      <c r="AB6944">
        <v>0</v>
      </c>
      <c r="AC6944" t="s">
        <v>39</v>
      </c>
      <c r="AD6944">
        <v>0</v>
      </c>
      <c r="AE6944" t="s">
        <v>40</v>
      </c>
      <c r="AF6944" t="s">
        <v>41</v>
      </c>
      <c r="AG6944" t="s">
        <v>28</v>
      </c>
      <c r="AH6944" t="s">
        <v>28</v>
      </c>
      <c r="AI6944">
        <v>-5.0460000000000003</v>
      </c>
      <c r="AJ6944">
        <v>3.2359319800000002</v>
      </c>
    </row>
    <row r="6945" spans="1:36" x14ac:dyDescent="0.3">
      <c r="A6945">
        <v>6722</v>
      </c>
      <c r="B6945" t="s">
        <v>17977</v>
      </c>
      <c r="C6945" t="s">
        <v>28</v>
      </c>
      <c r="D6945" t="s">
        <v>29</v>
      </c>
      <c r="E6945" t="s">
        <v>30</v>
      </c>
      <c r="F6945" t="s">
        <v>31</v>
      </c>
      <c r="G6945" t="s">
        <v>137</v>
      </c>
      <c r="H6945" t="s">
        <v>19738</v>
      </c>
      <c r="I6945" s="4" t="s">
        <v>19739</v>
      </c>
      <c r="J6945" s="1">
        <f>((((bot_orders[[#This Row],[cTime]]/ 1000)+3*3600) / 86400) + DATE(1970,1,1))</f>
        <v>45783.800070219906</v>
      </c>
      <c r="K6945" s="4" t="s">
        <v>19740</v>
      </c>
      <c r="L6945" s="1">
        <f>((((bot_orders[[#This Row],[uTime]]/ 1000)+3*3600) / 86400) + DATE(1970,1,1))</f>
        <v>45784.025552569445</v>
      </c>
      <c r="M6945" t="s">
        <v>34</v>
      </c>
      <c r="N6945" t="s">
        <v>28</v>
      </c>
      <c r="O6945" t="s">
        <v>35</v>
      </c>
      <c r="P6945">
        <v>5.0510000000000002</v>
      </c>
      <c r="Q6945" t="s">
        <v>36</v>
      </c>
      <c r="R6945" t="s">
        <v>55</v>
      </c>
      <c r="S6945">
        <v>0.63980000000000004</v>
      </c>
      <c r="T6945">
        <v>0.63980000000000004</v>
      </c>
      <c r="U6945">
        <v>5.0510000000000002</v>
      </c>
      <c r="V6945">
        <v>-4.0407999999999998E-3</v>
      </c>
      <c r="W6945" t="s">
        <v>39</v>
      </c>
      <c r="X6945" s="4">
        <f>IF(bot_orders[[#This Row],[side]]="sell", bot_orders[[#This Row],[accFillSz]]*bot_orders[[#This Row],[avgPx]] + bot_orders[[#This Row],[fee]], -bot_orders[[#This Row],[accFillSz]]*bot_orders[[#This Row],[avgPx]])</f>
        <v>-3.2316298000000003</v>
      </c>
      <c r="Y6945" s="4">
        <f>IF(bot_orders[[#This Row],[side]]="buy", bot_orders[[#This Row],[accFillSz]] + bot_orders[[#This Row],[fee]], -bot_orders[[#This Row],[accFillSz]])</f>
        <v>5.0469591999999999</v>
      </c>
      <c r="Z6945" s="4">
        <f>IF(bot_orders[[#This Row],[side]]="sell",bot_orders[[#This Row],[accFillSz]]*bot_orders[[#This Row],[avgPx]]+bot_orders[[#This Row],[fee]], 0)</f>
        <v>0</v>
      </c>
      <c r="AA6945" s="4">
        <f>IF(bot_orders[[#This Row],[side]]="sell",-bot_orders[[#This Row],[accFillSz]],bot_orders[[#This Row],[accFillSz]]+bot_orders[[#This Row],[fee]])</f>
        <v>5.0469591999999999</v>
      </c>
      <c r="AB6945">
        <v>0</v>
      </c>
      <c r="AC6945" t="s">
        <v>38</v>
      </c>
      <c r="AD6945">
        <v>0</v>
      </c>
      <c r="AE6945" t="s">
        <v>40</v>
      </c>
      <c r="AF6945" t="s">
        <v>41</v>
      </c>
      <c r="AG6945" t="s">
        <v>28</v>
      </c>
      <c r="AH6945" t="s">
        <v>28</v>
      </c>
      <c r="AI6945">
        <v>5.0469591999999999</v>
      </c>
      <c r="AJ6945">
        <v>-3.2316297999999999</v>
      </c>
    </row>
    <row r="6946" spans="1:36" x14ac:dyDescent="0.3">
      <c r="A6946">
        <v>6723</v>
      </c>
      <c r="B6946" t="s">
        <v>17977</v>
      </c>
      <c r="C6946" t="s">
        <v>28</v>
      </c>
      <c r="D6946" t="s">
        <v>29</v>
      </c>
      <c r="E6946" t="s">
        <v>30</v>
      </c>
      <c r="F6946" t="s">
        <v>31</v>
      </c>
      <c r="G6946" t="s">
        <v>135</v>
      </c>
      <c r="H6946" t="s">
        <v>19741</v>
      </c>
      <c r="I6946" s="4" t="s">
        <v>19742</v>
      </c>
      <c r="J6946" s="1">
        <f>((((bot_orders[[#This Row],[cTime]]/ 1000)+3*3600) / 86400) + DATE(1970,1,1))</f>
        <v>45783.80089215278</v>
      </c>
      <c r="K6946" s="4" t="s">
        <v>19743</v>
      </c>
      <c r="L6946" s="1">
        <f>((((bot_orders[[#This Row],[uTime]]/ 1000)+3*3600) / 86400) + DATE(1970,1,1))</f>
        <v>45784.025416446762</v>
      </c>
      <c r="M6946" t="s">
        <v>34</v>
      </c>
      <c r="N6946" t="s">
        <v>28</v>
      </c>
      <c r="O6946" t="s">
        <v>35</v>
      </c>
      <c r="P6946">
        <v>5.0510000000000002</v>
      </c>
      <c r="Q6946" t="s">
        <v>36</v>
      </c>
      <c r="R6946" t="s">
        <v>55</v>
      </c>
      <c r="S6946">
        <v>0.64180000000000004</v>
      </c>
      <c r="T6946">
        <v>0.64180000000000004</v>
      </c>
      <c r="U6946">
        <v>5.0510000000000002</v>
      </c>
      <c r="V6946">
        <v>-4.0407999999999998E-3</v>
      </c>
      <c r="W6946" t="s">
        <v>39</v>
      </c>
      <c r="X6946" s="4">
        <f>IF(bot_orders[[#This Row],[side]]="sell", bot_orders[[#This Row],[accFillSz]]*bot_orders[[#This Row],[avgPx]] + bot_orders[[#This Row],[fee]], -bot_orders[[#This Row],[accFillSz]]*bot_orders[[#This Row],[avgPx]])</f>
        <v>-3.2417318000000002</v>
      </c>
      <c r="Y6946" s="4">
        <f>IF(bot_orders[[#This Row],[side]]="buy", bot_orders[[#This Row],[accFillSz]] + bot_orders[[#This Row],[fee]], -bot_orders[[#This Row],[accFillSz]])</f>
        <v>5.0469591999999999</v>
      </c>
      <c r="Z6946" s="4">
        <f>IF(bot_orders[[#This Row],[side]]="sell",bot_orders[[#This Row],[accFillSz]]*bot_orders[[#This Row],[avgPx]]+bot_orders[[#This Row],[fee]], 0)</f>
        <v>0</v>
      </c>
      <c r="AA6946" s="4">
        <f>IF(bot_orders[[#This Row],[side]]="sell",-bot_orders[[#This Row],[accFillSz]],bot_orders[[#This Row],[accFillSz]]+bot_orders[[#This Row],[fee]])</f>
        <v>5.0469591999999999</v>
      </c>
      <c r="AB6946">
        <v>0</v>
      </c>
      <c r="AC6946" t="s">
        <v>38</v>
      </c>
      <c r="AD6946">
        <v>0</v>
      </c>
      <c r="AE6946" t="s">
        <v>40</v>
      </c>
      <c r="AF6946" t="s">
        <v>41</v>
      </c>
      <c r="AG6946" t="s">
        <v>28</v>
      </c>
      <c r="AH6946" t="s">
        <v>28</v>
      </c>
      <c r="AI6946">
        <v>5.0469591999999999</v>
      </c>
      <c r="AJ6946">
        <v>-3.2417318000000002</v>
      </c>
    </row>
    <row r="6947" spans="1:36" x14ac:dyDescent="0.3">
      <c r="A6947">
        <v>6724</v>
      </c>
      <c r="B6947" t="s">
        <v>17977</v>
      </c>
      <c r="C6947" t="s">
        <v>28</v>
      </c>
      <c r="D6947" t="s">
        <v>29</v>
      </c>
      <c r="E6947" t="s">
        <v>30</v>
      </c>
      <c r="F6947" t="s">
        <v>31</v>
      </c>
      <c r="G6947" t="s">
        <v>133</v>
      </c>
      <c r="H6947" t="s">
        <v>19744</v>
      </c>
      <c r="I6947" s="4" t="s">
        <v>19745</v>
      </c>
      <c r="J6947" s="1">
        <f>((((bot_orders[[#This Row],[cTime]]/ 1000)+3*3600) / 86400) + DATE(1970,1,1))</f>
        <v>45783.801167395832</v>
      </c>
      <c r="K6947" s="4" t="s">
        <v>19746</v>
      </c>
      <c r="L6947" s="1">
        <f>((((bot_orders[[#This Row],[uTime]]/ 1000)+3*3600) / 86400) + DATE(1970,1,1))</f>
        <v>45783.807889594907</v>
      </c>
      <c r="M6947" t="s">
        <v>34</v>
      </c>
      <c r="N6947" t="s">
        <v>28</v>
      </c>
      <c r="O6947" t="s">
        <v>35</v>
      </c>
      <c r="P6947">
        <v>5.0510000000000002</v>
      </c>
      <c r="Q6947" t="s">
        <v>36</v>
      </c>
      <c r="R6947" t="s">
        <v>55</v>
      </c>
      <c r="S6947">
        <v>0.64380000000000004</v>
      </c>
      <c r="T6947">
        <v>0.64380000000000004</v>
      </c>
      <c r="U6947">
        <v>5.0510000000000002</v>
      </c>
      <c r="V6947">
        <v>-4.0407999999999998E-3</v>
      </c>
      <c r="W6947" t="s">
        <v>39</v>
      </c>
      <c r="X6947" s="4">
        <f>IF(bot_orders[[#This Row],[side]]="sell", bot_orders[[#This Row],[accFillSz]]*bot_orders[[#This Row],[avgPx]] + bot_orders[[#This Row],[fee]], -bot_orders[[#This Row],[accFillSz]]*bot_orders[[#This Row],[avgPx]])</f>
        <v>-3.2518338000000004</v>
      </c>
      <c r="Y6947" s="4">
        <f>IF(bot_orders[[#This Row],[side]]="buy", bot_orders[[#This Row],[accFillSz]] + bot_orders[[#This Row],[fee]], -bot_orders[[#This Row],[accFillSz]])</f>
        <v>5.0469591999999999</v>
      </c>
      <c r="Z6947" s="4">
        <f>IF(bot_orders[[#This Row],[side]]="sell",bot_orders[[#This Row],[accFillSz]]*bot_orders[[#This Row],[avgPx]]+bot_orders[[#This Row],[fee]], 0)</f>
        <v>0</v>
      </c>
      <c r="AA6947" s="4">
        <f>IF(bot_orders[[#This Row],[side]]="sell",-bot_orders[[#This Row],[accFillSz]],bot_orders[[#This Row],[accFillSz]]+bot_orders[[#This Row],[fee]])</f>
        <v>5.0469591999999999</v>
      </c>
      <c r="AB6947">
        <v>0</v>
      </c>
      <c r="AC6947" t="s">
        <v>38</v>
      </c>
      <c r="AD6947">
        <v>0</v>
      </c>
      <c r="AE6947" t="s">
        <v>40</v>
      </c>
      <c r="AF6947" t="s">
        <v>41</v>
      </c>
      <c r="AG6947" t="s">
        <v>28</v>
      </c>
      <c r="AH6947" t="s">
        <v>28</v>
      </c>
      <c r="AI6947">
        <v>5.0469591999999999</v>
      </c>
      <c r="AJ6947">
        <v>-3.2518338</v>
      </c>
    </row>
    <row r="6948" spans="1:36" x14ac:dyDescent="0.3">
      <c r="A6948">
        <v>6725</v>
      </c>
      <c r="B6948" t="s">
        <v>17977</v>
      </c>
      <c r="C6948" t="s">
        <v>28</v>
      </c>
      <c r="D6948" t="s">
        <v>29</v>
      </c>
      <c r="E6948" t="s">
        <v>30</v>
      </c>
      <c r="F6948" t="s">
        <v>31</v>
      </c>
      <c r="G6948" t="s">
        <v>113</v>
      </c>
      <c r="H6948" t="s">
        <v>19747</v>
      </c>
      <c r="I6948" s="4" t="s">
        <v>19748</v>
      </c>
      <c r="J6948" s="1">
        <f>((((bot_orders[[#This Row],[cTime]]/ 1000)+3*3600) / 86400) + DATE(1970,1,1))</f>
        <v>45783.807889606484</v>
      </c>
      <c r="K6948" s="4" t="s">
        <v>19749</v>
      </c>
      <c r="L6948" s="1">
        <f>((((bot_orders[[#This Row],[uTime]]/ 1000)+3*3600) / 86400) + DATE(1970,1,1))</f>
        <v>45783.813987407411</v>
      </c>
      <c r="M6948" t="s">
        <v>34</v>
      </c>
      <c r="N6948" t="s">
        <v>28</v>
      </c>
      <c r="O6948" t="s">
        <v>35</v>
      </c>
      <c r="P6948">
        <v>5.0460000000000003</v>
      </c>
      <c r="Q6948" t="s">
        <v>36</v>
      </c>
      <c r="R6948" t="s">
        <v>37</v>
      </c>
      <c r="S6948">
        <v>0.64580000000000004</v>
      </c>
      <c r="T6948">
        <v>0.64580000000000004</v>
      </c>
      <c r="U6948">
        <v>5.0460000000000003</v>
      </c>
      <c r="V6948">
        <v>-2.6069653999999999E-3</v>
      </c>
      <c r="W6948" t="s">
        <v>38</v>
      </c>
      <c r="X6948" s="4">
        <f>IF(bot_orders[[#This Row],[side]]="sell", bot_orders[[#This Row],[accFillSz]]*bot_orders[[#This Row],[avgPx]] + bot_orders[[#This Row],[fee]], -bot_orders[[#This Row],[accFillSz]]*bot_orders[[#This Row],[avgPx]])</f>
        <v>3.2560998346000005</v>
      </c>
      <c r="Y6948" s="4">
        <f>IF(bot_orders[[#This Row],[side]]="buy", bot_orders[[#This Row],[accFillSz]] + bot_orders[[#This Row],[fee]], -bot_orders[[#This Row],[accFillSz]])</f>
        <v>-5.0460000000000003</v>
      </c>
      <c r="Z6948" s="4">
        <f>IF(bot_orders[[#This Row],[side]]="sell",bot_orders[[#This Row],[accFillSz]]*bot_orders[[#This Row],[avgPx]]+bot_orders[[#This Row],[fee]], 0)</f>
        <v>3.2560998346000005</v>
      </c>
      <c r="AA6948" s="4">
        <f>IF(bot_orders[[#This Row],[side]]="sell",-bot_orders[[#This Row],[accFillSz]],bot_orders[[#This Row],[accFillSz]]+bot_orders[[#This Row],[fee]])</f>
        <v>-5.0460000000000003</v>
      </c>
      <c r="AB6948">
        <v>0</v>
      </c>
      <c r="AC6948" t="s">
        <v>39</v>
      </c>
      <c r="AD6948">
        <v>0</v>
      </c>
      <c r="AE6948" t="s">
        <v>40</v>
      </c>
      <c r="AF6948" t="s">
        <v>41</v>
      </c>
      <c r="AG6948" t="s">
        <v>28</v>
      </c>
      <c r="AH6948" t="s">
        <v>28</v>
      </c>
      <c r="AI6948">
        <v>-5.0460000000000003</v>
      </c>
      <c r="AJ6948">
        <v>3.2560998300000001</v>
      </c>
    </row>
    <row r="6949" spans="1:36" x14ac:dyDescent="0.3">
      <c r="A6949">
        <v>6726</v>
      </c>
      <c r="B6949" t="s">
        <v>17977</v>
      </c>
      <c r="C6949" t="s">
        <v>28</v>
      </c>
      <c r="D6949" t="s">
        <v>29</v>
      </c>
      <c r="E6949" t="s">
        <v>30</v>
      </c>
      <c r="F6949" t="s">
        <v>31</v>
      </c>
      <c r="G6949" t="s">
        <v>113</v>
      </c>
      <c r="H6949" t="s">
        <v>19750</v>
      </c>
      <c r="I6949" s="4" t="s">
        <v>19751</v>
      </c>
      <c r="J6949" s="1">
        <f>((((bot_orders[[#This Row],[cTime]]/ 1000)+3*3600) / 86400) + DATE(1970,1,1))</f>
        <v>45783.813987430556</v>
      </c>
      <c r="K6949" s="4" t="s">
        <v>19752</v>
      </c>
      <c r="L6949" s="1">
        <f>((((bot_orders[[#This Row],[uTime]]/ 1000)+3*3600) / 86400) + DATE(1970,1,1))</f>
        <v>45783.826972731476</v>
      </c>
      <c r="M6949" t="s">
        <v>34</v>
      </c>
      <c r="N6949" t="s">
        <v>28</v>
      </c>
      <c r="O6949" t="s">
        <v>35</v>
      </c>
      <c r="P6949">
        <v>5.0510000000000002</v>
      </c>
      <c r="Q6949" t="s">
        <v>36</v>
      </c>
      <c r="R6949" t="s">
        <v>55</v>
      </c>
      <c r="S6949">
        <v>0.64380000000000004</v>
      </c>
      <c r="T6949">
        <v>0.64380000000000004</v>
      </c>
      <c r="U6949">
        <v>5.0510000000000002</v>
      </c>
      <c r="V6949">
        <v>-4.0407999999999998E-3</v>
      </c>
      <c r="W6949" t="s">
        <v>39</v>
      </c>
      <c r="X6949" s="4">
        <f>IF(bot_orders[[#This Row],[side]]="sell", bot_orders[[#This Row],[accFillSz]]*bot_orders[[#This Row],[avgPx]] + bot_orders[[#This Row],[fee]], -bot_orders[[#This Row],[accFillSz]]*bot_orders[[#This Row],[avgPx]])</f>
        <v>-3.2518338000000004</v>
      </c>
      <c r="Y6949" s="4">
        <f>IF(bot_orders[[#This Row],[side]]="buy", bot_orders[[#This Row],[accFillSz]] + bot_orders[[#This Row],[fee]], -bot_orders[[#This Row],[accFillSz]])</f>
        <v>5.0469591999999999</v>
      </c>
      <c r="Z6949" s="4">
        <f>IF(bot_orders[[#This Row],[side]]="sell",bot_orders[[#This Row],[accFillSz]]*bot_orders[[#This Row],[avgPx]]+bot_orders[[#This Row],[fee]], 0)</f>
        <v>0</v>
      </c>
      <c r="AA6949" s="4">
        <f>IF(bot_orders[[#This Row],[side]]="sell",-bot_orders[[#This Row],[accFillSz]],bot_orders[[#This Row],[accFillSz]]+bot_orders[[#This Row],[fee]])</f>
        <v>5.0469591999999999</v>
      </c>
      <c r="AB6949">
        <v>0</v>
      </c>
      <c r="AC6949" t="s">
        <v>38</v>
      </c>
      <c r="AD6949">
        <v>0</v>
      </c>
      <c r="AE6949" t="s">
        <v>40</v>
      </c>
      <c r="AF6949" t="s">
        <v>41</v>
      </c>
      <c r="AG6949" t="s">
        <v>28</v>
      </c>
      <c r="AH6949" t="s">
        <v>28</v>
      </c>
      <c r="AI6949">
        <v>5.0469591999999999</v>
      </c>
      <c r="AJ6949">
        <v>-3.2518338</v>
      </c>
    </row>
    <row r="6950" spans="1:36" x14ac:dyDescent="0.3">
      <c r="A6950">
        <v>6727</v>
      </c>
      <c r="B6950" t="s">
        <v>17977</v>
      </c>
      <c r="C6950" t="s">
        <v>28</v>
      </c>
      <c r="D6950" t="s">
        <v>29</v>
      </c>
      <c r="E6950" t="s">
        <v>30</v>
      </c>
      <c r="F6950" t="s">
        <v>31</v>
      </c>
      <c r="G6950" t="s">
        <v>147</v>
      </c>
      <c r="H6950" t="s">
        <v>19753</v>
      </c>
      <c r="I6950" s="4" t="s">
        <v>19754</v>
      </c>
      <c r="J6950" s="1">
        <f>((((bot_orders[[#This Row],[cTime]]/ 1000)+3*3600) / 86400) + DATE(1970,1,1))</f>
        <v>45783.814916331015</v>
      </c>
      <c r="K6950" s="4" t="s">
        <v>19755</v>
      </c>
      <c r="L6950" s="1">
        <f>((((bot_orders[[#This Row],[uTime]]/ 1000)+3*3600) / 86400) + DATE(1970,1,1))</f>
        <v>45783.822546076393</v>
      </c>
      <c r="M6950" t="s">
        <v>34</v>
      </c>
      <c r="N6950" t="s">
        <v>28</v>
      </c>
      <c r="O6950" t="s">
        <v>35</v>
      </c>
      <c r="P6950">
        <v>5.0510000000000002</v>
      </c>
      <c r="Q6950" t="s">
        <v>36</v>
      </c>
      <c r="R6950" t="s">
        <v>55</v>
      </c>
      <c r="S6950">
        <v>0.64580000000000004</v>
      </c>
      <c r="T6950">
        <v>0.64580000000000004</v>
      </c>
      <c r="U6950">
        <v>5.0510000000000002</v>
      </c>
      <c r="V6950">
        <v>-4.0407999999999998E-3</v>
      </c>
      <c r="W6950" t="s">
        <v>39</v>
      </c>
      <c r="X6950" s="4">
        <f>IF(bot_orders[[#This Row],[side]]="sell", bot_orders[[#This Row],[accFillSz]]*bot_orders[[#This Row],[avgPx]] + bot_orders[[#This Row],[fee]], -bot_orders[[#This Row],[accFillSz]]*bot_orders[[#This Row],[avgPx]])</f>
        <v>-3.2619358000000003</v>
      </c>
      <c r="Y6950" s="4">
        <f>IF(bot_orders[[#This Row],[side]]="buy", bot_orders[[#This Row],[accFillSz]] + bot_orders[[#This Row],[fee]], -bot_orders[[#This Row],[accFillSz]])</f>
        <v>5.0469591999999999</v>
      </c>
      <c r="Z6950" s="4">
        <f>IF(bot_orders[[#This Row],[side]]="sell",bot_orders[[#This Row],[accFillSz]]*bot_orders[[#This Row],[avgPx]]+bot_orders[[#This Row],[fee]], 0)</f>
        <v>0</v>
      </c>
      <c r="AA6950" s="4">
        <f>IF(bot_orders[[#This Row],[side]]="sell",-bot_orders[[#This Row],[accFillSz]],bot_orders[[#This Row],[accFillSz]]+bot_orders[[#This Row],[fee]])</f>
        <v>5.0469591999999999</v>
      </c>
      <c r="AB6950">
        <v>0</v>
      </c>
      <c r="AC6950" t="s">
        <v>38</v>
      </c>
      <c r="AD6950">
        <v>0</v>
      </c>
      <c r="AE6950" t="s">
        <v>40</v>
      </c>
      <c r="AF6950" t="s">
        <v>41</v>
      </c>
      <c r="AG6950" t="s">
        <v>28</v>
      </c>
      <c r="AH6950" t="s">
        <v>28</v>
      </c>
      <c r="AI6950">
        <v>5.0469591999999999</v>
      </c>
      <c r="AJ6950">
        <v>-3.2619357999999998</v>
      </c>
    </row>
    <row r="6951" spans="1:36" x14ac:dyDescent="0.3">
      <c r="A6951">
        <v>6728</v>
      </c>
      <c r="B6951" t="s">
        <v>17977</v>
      </c>
      <c r="C6951" t="s">
        <v>28</v>
      </c>
      <c r="D6951" t="s">
        <v>29</v>
      </c>
      <c r="E6951" t="s">
        <v>30</v>
      </c>
      <c r="F6951" t="s">
        <v>31</v>
      </c>
      <c r="G6951" t="s">
        <v>150</v>
      </c>
      <c r="H6951" t="s">
        <v>19756</v>
      </c>
      <c r="I6951" s="4" t="s">
        <v>19757</v>
      </c>
      <c r="J6951" s="1">
        <f>((((bot_orders[[#This Row],[cTime]]/ 1000)+3*3600) / 86400) + DATE(1970,1,1))</f>
        <v>45783.822546099538</v>
      </c>
      <c r="K6951" s="4" t="s">
        <v>19758</v>
      </c>
      <c r="L6951" s="1">
        <f>((((bot_orders[[#This Row],[uTime]]/ 1000)+3*3600) / 86400) + DATE(1970,1,1))</f>
        <v>45783.8247715162</v>
      </c>
      <c r="M6951" t="s">
        <v>34</v>
      </c>
      <c r="N6951" t="s">
        <v>28</v>
      </c>
      <c r="O6951" t="s">
        <v>35</v>
      </c>
      <c r="P6951">
        <v>5.0460000000000003</v>
      </c>
      <c r="Q6951" t="s">
        <v>36</v>
      </c>
      <c r="R6951" t="s">
        <v>37</v>
      </c>
      <c r="S6951">
        <v>0.64780000000000004</v>
      </c>
      <c r="T6951">
        <v>0.64780000000000004</v>
      </c>
      <c r="U6951">
        <v>5.0460000000000003</v>
      </c>
      <c r="V6951">
        <v>-2.615039E-3</v>
      </c>
      <c r="W6951" t="s">
        <v>38</v>
      </c>
      <c r="X6951" s="4">
        <f>IF(bot_orders[[#This Row],[side]]="sell", bot_orders[[#This Row],[accFillSz]]*bot_orders[[#This Row],[avgPx]] + bot_orders[[#This Row],[fee]], -bot_orders[[#This Row],[accFillSz]]*bot_orders[[#This Row],[avgPx]])</f>
        <v>3.2661837610000002</v>
      </c>
      <c r="Y6951" s="4">
        <f>IF(bot_orders[[#This Row],[side]]="buy", bot_orders[[#This Row],[accFillSz]] + bot_orders[[#This Row],[fee]], -bot_orders[[#This Row],[accFillSz]])</f>
        <v>-5.0460000000000003</v>
      </c>
      <c r="Z6951" s="4">
        <f>IF(bot_orders[[#This Row],[side]]="sell",bot_orders[[#This Row],[accFillSz]]*bot_orders[[#This Row],[avgPx]]+bot_orders[[#This Row],[fee]], 0)</f>
        <v>3.2661837610000002</v>
      </c>
      <c r="AA6951" s="4">
        <f>IF(bot_orders[[#This Row],[side]]="sell",-bot_orders[[#This Row],[accFillSz]],bot_orders[[#This Row],[accFillSz]]+bot_orders[[#This Row],[fee]])</f>
        <v>-5.0460000000000003</v>
      </c>
      <c r="AB6951">
        <v>0</v>
      </c>
      <c r="AC6951" t="s">
        <v>39</v>
      </c>
      <c r="AD6951">
        <v>0</v>
      </c>
      <c r="AE6951" t="s">
        <v>40</v>
      </c>
      <c r="AF6951" t="s">
        <v>41</v>
      </c>
      <c r="AG6951" t="s">
        <v>28</v>
      </c>
      <c r="AH6951" t="s">
        <v>28</v>
      </c>
      <c r="AI6951">
        <v>-5.0460000000000003</v>
      </c>
      <c r="AJ6951">
        <v>3.2661837600000001</v>
      </c>
    </row>
    <row r="6952" spans="1:36" x14ac:dyDescent="0.3">
      <c r="A6952">
        <v>6729</v>
      </c>
      <c r="B6952" t="s">
        <v>17977</v>
      </c>
      <c r="C6952" t="s">
        <v>28</v>
      </c>
      <c r="D6952" t="s">
        <v>29</v>
      </c>
      <c r="E6952" t="s">
        <v>30</v>
      </c>
      <c r="F6952" t="s">
        <v>31</v>
      </c>
      <c r="G6952" t="s">
        <v>150</v>
      </c>
      <c r="H6952" t="s">
        <v>19759</v>
      </c>
      <c r="I6952" s="4" t="s">
        <v>19760</v>
      </c>
      <c r="J6952" s="1">
        <f>((((bot_orders[[#This Row],[cTime]]/ 1000)+3*3600) / 86400) + DATE(1970,1,1))</f>
        <v>45783.824771539352</v>
      </c>
      <c r="K6952" s="4" t="s">
        <v>19761</v>
      </c>
      <c r="L6952" s="1">
        <f>((((bot_orders[[#This Row],[uTime]]/ 1000)+3*3600) / 86400) + DATE(1970,1,1))</f>
        <v>45783.826297951389</v>
      </c>
      <c r="M6952" t="s">
        <v>34</v>
      </c>
      <c r="N6952" t="s">
        <v>28</v>
      </c>
      <c r="O6952" t="s">
        <v>35</v>
      </c>
      <c r="P6952">
        <v>5.0510000000000002</v>
      </c>
      <c r="Q6952" t="s">
        <v>36</v>
      </c>
      <c r="R6952" t="s">
        <v>55</v>
      </c>
      <c r="S6952">
        <v>0.64580000000000004</v>
      </c>
      <c r="T6952">
        <v>0.64580000000000004</v>
      </c>
      <c r="U6952">
        <v>5.0510000000000002</v>
      </c>
      <c r="V6952">
        <v>-4.0407999999999998E-3</v>
      </c>
      <c r="W6952" t="s">
        <v>39</v>
      </c>
      <c r="X6952" s="4">
        <f>IF(bot_orders[[#This Row],[side]]="sell", bot_orders[[#This Row],[accFillSz]]*bot_orders[[#This Row],[avgPx]] + bot_orders[[#This Row],[fee]], -bot_orders[[#This Row],[accFillSz]]*bot_orders[[#This Row],[avgPx]])</f>
        <v>-3.2619358000000003</v>
      </c>
      <c r="Y6952" s="4">
        <f>IF(bot_orders[[#This Row],[side]]="buy", bot_orders[[#This Row],[accFillSz]] + bot_orders[[#This Row],[fee]], -bot_orders[[#This Row],[accFillSz]])</f>
        <v>5.0469591999999999</v>
      </c>
      <c r="Z6952" s="4">
        <f>IF(bot_orders[[#This Row],[side]]="sell",bot_orders[[#This Row],[accFillSz]]*bot_orders[[#This Row],[avgPx]]+bot_orders[[#This Row],[fee]], 0)</f>
        <v>0</v>
      </c>
      <c r="AA6952" s="4">
        <f>IF(bot_orders[[#This Row],[side]]="sell",-bot_orders[[#This Row],[accFillSz]],bot_orders[[#This Row],[accFillSz]]+bot_orders[[#This Row],[fee]])</f>
        <v>5.0469591999999999</v>
      </c>
      <c r="AB6952">
        <v>0</v>
      </c>
      <c r="AC6952" t="s">
        <v>38</v>
      </c>
      <c r="AD6952">
        <v>0</v>
      </c>
      <c r="AE6952" t="s">
        <v>40</v>
      </c>
      <c r="AF6952" t="s">
        <v>41</v>
      </c>
      <c r="AG6952" t="s">
        <v>28</v>
      </c>
      <c r="AH6952" t="s">
        <v>28</v>
      </c>
      <c r="AI6952">
        <v>5.0469591999999999</v>
      </c>
      <c r="AJ6952">
        <v>-3.2619357999999998</v>
      </c>
    </row>
    <row r="6953" spans="1:36" x14ac:dyDescent="0.3">
      <c r="A6953">
        <v>6730</v>
      </c>
      <c r="B6953" t="s">
        <v>17977</v>
      </c>
      <c r="C6953" t="s">
        <v>28</v>
      </c>
      <c r="D6953" t="s">
        <v>29</v>
      </c>
      <c r="E6953" t="s">
        <v>30</v>
      </c>
      <c r="F6953" t="s">
        <v>31</v>
      </c>
      <c r="G6953" t="s">
        <v>160</v>
      </c>
      <c r="H6953" t="s">
        <v>19762</v>
      </c>
      <c r="I6953" s="4" t="s">
        <v>19763</v>
      </c>
      <c r="J6953" s="1">
        <f>((((bot_orders[[#This Row],[cTime]]/ 1000)+3*3600) / 86400) + DATE(1970,1,1))</f>
        <v>45783.826297962965</v>
      </c>
      <c r="K6953" s="4" t="s">
        <v>19764</v>
      </c>
      <c r="L6953" s="1">
        <f>((((bot_orders[[#This Row],[uTime]]/ 1000)+3*3600) / 86400) + DATE(1970,1,1))</f>
        <v>45783.837423148143</v>
      </c>
      <c r="M6953" t="s">
        <v>34</v>
      </c>
      <c r="N6953" t="s">
        <v>28</v>
      </c>
      <c r="O6953" t="s">
        <v>35</v>
      </c>
      <c r="P6953">
        <v>5.0460000000000003</v>
      </c>
      <c r="Q6953" t="s">
        <v>36</v>
      </c>
      <c r="R6953" t="s">
        <v>37</v>
      </c>
      <c r="S6953">
        <v>0.64780000000000004</v>
      </c>
      <c r="T6953">
        <v>0.64780000000000004</v>
      </c>
      <c r="U6953">
        <v>5.0460000000000003</v>
      </c>
      <c r="V6953">
        <v>-2.615039E-3</v>
      </c>
      <c r="W6953" t="s">
        <v>38</v>
      </c>
      <c r="X6953" s="4">
        <f>IF(bot_orders[[#This Row],[side]]="sell", bot_orders[[#This Row],[accFillSz]]*bot_orders[[#This Row],[avgPx]] + bot_orders[[#This Row],[fee]], -bot_orders[[#This Row],[accFillSz]]*bot_orders[[#This Row],[avgPx]])</f>
        <v>3.2661837610000002</v>
      </c>
      <c r="Y6953" s="4">
        <f>IF(bot_orders[[#This Row],[side]]="buy", bot_orders[[#This Row],[accFillSz]] + bot_orders[[#This Row],[fee]], -bot_orders[[#This Row],[accFillSz]])</f>
        <v>-5.0460000000000003</v>
      </c>
      <c r="Z6953" s="4">
        <f>IF(bot_orders[[#This Row],[side]]="sell",bot_orders[[#This Row],[accFillSz]]*bot_orders[[#This Row],[avgPx]]+bot_orders[[#This Row],[fee]], 0)</f>
        <v>3.2661837610000002</v>
      </c>
      <c r="AA6953" s="4">
        <f>IF(bot_orders[[#This Row],[side]]="sell",-bot_orders[[#This Row],[accFillSz]],bot_orders[[#This Row],[accFillSz]]+bot_orders[[#This Row],[fee]])</f>
        <v>-5.0460000000000003</v>
      </c>
      <c r="AB6953">
        <v>0</v>
      </c>
      <c r="AC6953" t="s">
        <v>39</v>
      </c>
      <c r="AD6953">
        <v>0</v>
      </c>
      <c r="AE6953" t="s">
        <v>40</v>
      </c>
      <c r="AF6953" t="s">
        <v>41</v>
      </c>
      <c r="AG6953" t="s">
        <v>28</v>
      </c>
      <c r="AH6953" t="s">
        <v>28</v>
      </c>
      <c r="AI6953">
        <v>-5.0460000000000003</v>
      </c>
      <c r="AJ6953">
        <v>3.2661837600000001</v>
      </c>
    </row>
    <row r="6954" spans="1:36" x14ac:dyDescent="0.3">
      <c r="A6954">
        <v>6731</v>
      </c>
      <c r="B6954" t="s">
        <v>17977</v>
      </c>
      <c r="C6954" t="s">
        <v>28</v>
      </c>
      <c r="D6954" t="s">
        <v>29</v>
      </c>
      <c r="E6954" t="s">
        <v>30</v>
      </c>
      <c r="F6954" t="s">
        <v>31</v>
      </c>
      <c r="G6954" t="s">
        <v>92</v>
      </c>
      <c r="H6954" t="s">
        <v>19765</v>
      </c>
      <c r="I6954" s="4" t="s">
        <v>19766</v>
      </c>
      <c r="J6954" s="1">
        <f>((((bot_orders[[#This Row],[cTime]]/ 1000)+3*3600) / 86400) + DATE(1970,1,1))</f>
        <v>45783.826972754629</v>
      </c>
      <c r="K6954" s="4" t="s">
        <v>19767</v>
      </c>
      <c r="L6954" s="1">
        <f>((((bot_orders[[#This Row],[uTime]]/ 1000)+3*3600) / 86400) + DATE(1970,1,1))</f>
        <v>45783.830311562502</v>
      </c>
      <c r="M6954" t="s">
        <v>34</v>
      </c>
      <c r="N6954" t="s">
        <v>28</v>
      </c>
      <c r="O6954" t="s">
        <v>35</v>
      </c>
      <c r="P6954">
        <v>5.0460000000000003</v>
      </c>
      <c r="Q6954" t="s">
        <v>36</v>
      </c>
      <c r="R6954" t="s">
        <v>37</v>
      </c>
      <c r="S6954">
        <v>0.64580000000000004</v>
      </c>
      <c r="T6954">
        <v>0.64580000000000004</v>
      </c>
      <c r="U6954">
        <v>5.0460000000000003</v>
      </c>
      <c r="V6954">
        <v>-2.6069653999999999E-3</v>
      </c>
      <c r="W6954" t="s">
        <v>38</v>
      </c>
      <c r="X6954" s="4">
        <f>IF(bot_orders[[#This Row],[side]]="sell", bot_orders[[#This Row],[accFillSz]]*bot_orders[[#This Row],[avgPx]] + bot_orders[[#This Row],[fee]], -bot_orders[[#This Row],[accFillSz]]*bot_orders[[#This Row],[avgPx]])</f>
        <v>3.2560998346000005</v>
      </c>
      <c r="Y6954" s="4">
        <f>IF(bot_orders[[#This Row],[side]]="buy", bot_orders[[#This Row],[accFillSz]] + bot_orders[[#This Row],[fee]], -bot_orders[[#This Row],[accFillSz]])</f>
        <v>-5.0460000000000003</v>
      </c>
      <c r="Z6954" s="4">
        <f>IF(bot_orders[[#This Row],[side]]="sell",bot_orders[[#This Row],[accFillSz]]*bot_orders[[#This Row],[avgPx]]+bot_orders[[#This Row],[fee]], 0)</f>
        <v>3.2560998346000005</v>
      </c>
      <c r="AA6954" s="4">
        <f>IF(bot_orders[[#This Row],[side]]="sell",-bot_orders[[#This Row],[accFillSz]],bot_orders[[#This Row],[accFillSz]]+bot_orders[[#This Row],[fee]])</f>
        <v>-5.0460000000000003</v>
      </c>
      <c r="AB6954">
        <v>0</v>
      </c>
      <c r="AC6954" t="s">
        <v>39</v>
      </c>
      <c r="AD6954">
        <v>0</v>
      </c>
      <c r="AE6954" t="s">
        <v>40</v>
      </c>
      <c r="AF6954" t="s">
        <v>41</v>
      </c>
      <c r="AG6954" t="s">
        <v>28</v>
      </c>
      <c r="AH6954" t="s">
        <v>28</v>
      </c>
      <c r="AI6954">
        <v>-5.0460000000000003</v>
      </c>
      <c r="AJ6954">
        <v>3.2560998300000001</v>
      </c>
    </row>
    <row r="6955" spans="1:36" x14ac:dyDescent="0.3">
      <c r="A6955">
        <v>6732</v>
      </c>
      <c r="B6955" t="s">
        <v>17977</v>
      </c>
      <c r="C6955" t="s">
        <v>28</v>
      </c>
      <c r="D6955" t="s">
        <v>29</v>
      </c>
      <c r="E6955" t="s">
        <v>30</v>
      </c>
      <c r="F6955" t="s">
        <v>31</v>
      </c>
      <c r="G6955" t="s">
        <v>92</v>
      </c>
      <c r="H6955" t="s">
        <v>19768</v>
      </c>
      <c r="I6955" s="4" t="s">
        <v>19769</v>
      </c>
      <c r="J6955" s="1">
        <f>((((bot_orders[[#This Row],[cTime]]/ 1000)+3*3600) / 86400) + DATE(1970,1,1))</f>
        <v>45783.830311585647</v>
      </c>
      <c r="K6955" s="4" t="s">
        <v>19770</v>
      </c>
      <c r="L6955" s="1">
        <f>((((bot_orders[[#This Row],[uTime]]/ 1000)+3*3600) / 86400) + DATE(1970,1,1))</f>
        <v>45783.832361284723</v>
      </c>
      <c r="M6955" t="s">
        <v>34</v>
      </c>
      <c r="N6955" t="s">
        <v>28</v>
      </c>
      <c r="O6955" t="s">
        <v>35</v>
      </c>
      <c r="P6955">
        <v>5.0510000000000002</v>
      </c>
      <c r="Q6955" t="s">
        <v>36</v>
      </c>
      <c r="R6955" t="s">
        <v>55</v>
      </c>
      <c r="S6955">
        <v>0.64380000000000004</v>
      </c>
      <c r="T6955">
        <v>0.64380000000000004</v>
      </c>
      <c r="U6955">
        <v>5.0510000000000002</v>
      </c>
      <c r="V6955">
        <v>-4.0407999999999998E-3</v>
      </c>
      <c r="W6955" t="s">
        <v>39</v>
      </c>
      <c r="X6955" s="4">
        <f>IF(bot_orders[[#This Row],[side]]="sell", bot_orders[[#This Row],[accFillSz]]*bot_orders[[#This Row],[avgPx]] + bot_orders[[#This Row],[fee]], -bot_orders[[#This Row],[accFillSz]]*bot_orders[[#This Row],[avgPx]])</f>
        <v>-3.2518338000000004</v>
      </c>
      <c r="Y6955" s="4">
        <f>IF(bot_orders[[#This Row],[side]]="buy", bot_orders[[#This Row],[accFillSz]] + bot_orders[[#This Row],[fee]], -bot_orders[[#This Row],[accFillSz]])</f>
        <v>5.0469591999999999</v>
      </c>
      <c r="Z6955" s="4">
        <f>IF(bot_orders[[#This Row],[side]]="sell",bot_orders[[#This Row],[accFillSz]]*bot_orders[[#This Row],[avgPx]]+bot_orders[[#This Row],[fee]], 0)</f>
        <v>0</v>
      </c>
      <c r="AA6955" s="4">
        <f>IF(bot_orders[[#This Row],[side]]="sell",-bot_orders[[#This Row],[accFillSz]],bot_orders[[#This Row],[accFillSz]]+bot_orders[[#This Row],[fee]])</f>
        <v>5.0469591999999999</v>
      </c>
      <c r="AB6955">
        <v>0</v>
      </c>
      <c r="AC6955" t="s">
        <v>38</v>
      </c>
      <c r="AD6955">
        <v>0</v>
      </c>
      <c r="AE6955" t="s">
        <v>40</v>
      </c>
      <c r="AF6955" t="s">
        <v>41</v>
      </c>
      <c r="AG6955" t="s">
        <v>28</v>
      </c>
      <c r="AH6955" t="s">
        <v>28</v>
      </c>
      <c r="AI6955">
        <v>5.0469591999999999</v>
      </c>
      <c r="AJ6955">
        <v>-3.2518338</v>
      </c>
    </row>
    <row r="6956" spans="1:36" x14ac:dyDescent="0.3">
      <c r="A6956">
        <v>6733</v>
      </c>
      <c r="B6956" t="s">
        <v>17977</v>
      </c>
      <c r="C6956" t="s">
        <v>28</v>
      </c>
      <c r="D6956" t="s">
        <v>29</v>
      </c>
      <c r="E6956" t="s">
        <v>30</v>
      </c>
      <c r="F6956" t="s">
        <v>31</v>
      </c>
      <c r="G6956" t="s">
        <v>81</v>
      </c>
      <c r="H6956" t="s">
        <v>19771</v>
      </c>
      <c r="I6956" s="4" t="s">
        <v>19772</v>
      </c>
      <c r="J6956" s="1">
        <f>((((bot_orders[[#This Row],[cTime]]/ 1000)+3*3600) / 86400) + DATE(1970,1,1))</f>
        <v>45783.832361296299</v>
      </c>
      <c r="K6956" s="4" t="s">
        <v>19773</v>
      </c>
      <c r="L6956" s="1">
        <f>((((bot_orders[[#This Row],[uTime]]/ 1000)+3*3600) / 86400) + DATE(1970,1,1))</f>
        <v>45783.834782199076</v>
      </c>
      <c r="M6956" t="s">
        <v>34</v>
      </c>
      <c r="N6956" t="s">
        <v>28</v>
      </c>
      <c r="O6956" t="s">
        <v>35</v>
      </c>
      <c r="P6956">
        <v>5.0460000000000003</v>
      </c>
      <c r="Q6956" t="s">
        <v>36</v>
      </c>
      <c r="R6956" t="s">
        <v>37</v>
      </c>
      <c r="S6956">
        <v>0.64580000000000004</v>
      </c>
      <c r="T6956">
        <v>0.64580000000000004</v>
      </c>
      <c r="U6956">
        <v>5.0460000000000003</v>
      </c>
      <c r="V6956">
        <v>-2.6069653999999999E-3</v>
      </c>
      <c r="W6956" t="s">
        <v>38</v>
      </c>
      <c r="X6956" s="4">
        <f>IF(bot_orders[[#This Row],[side]]="sell", bot_orders[[#This Row],[accFillSz]]*bot_orders[[#This Row],[avgPx]] + bot_orders[[#This Row],[fee]], -bot_orders[[#This Row],[accFillSz]]*bot_orders[[#This Row],[avgPx]])</f>
        <v>3.2560998346000005</v>
      </c>
      <c r="Y6956" s="4">
        <f>IF(bot_orders[[#This Row],[side]]="buy", bot_orders[[#This Row],[accFillSz]] + bot_orders[[#This Row],[fee]], -bot_orders[[#This Row],[accFillSz]])</f>
        <v>-5.0460000000000003</v>
      </c>
      <c r="Z6956" s="4">
        <f>IF(bot_orders[[#This Row],[side]]="sell",bot_orders[[#This Row],[accFillSz]]*bot_orders[[#This Row],[avgPx]]+bot_orders[[#This Row],[fee]], 0)</f>
        <v>3.2560998346000005</v>
      </c>
      <c r="AA6956" s="4">
        <f>IF(bot_orders[[#This Row],[side]]="sell",-bot_orders[[#This Row],[accFillSz]],bot_orders[[#This Row],[accFillSz]]+bot_orders[[#This Row],[fee]])</f>
        <v>-5.0460000000000003</v>
      </c>
      <c r="AB6956">
        <v>0</v>
      </c>
      <c r="AC6956" t="s">
        <v>39</v>
      </c>
      <c r="AD6956">
        <v>0</v>
      </c>
      <c r="AE6956" t="s">
        <v>40</v>
      </c>
      <c r="AF6956" t="s">
        <v>41</v>
      </c>
      <c r="AG6956" t="s">
        <v>28</v>
      </c>
      <c r="AH6956" t="s">
        <v>28</v>
      </c>
      <c r="AI6956">
        <v>-5.0460000000000003</v>
      </c>
      <c r="AJ6956">
        <v>3.2560998300000001</v>
      </c>
    </row>
    <row r="6957" spans="1:36" x14ac:dyDescent="0.3">
      <c r="A6957">
        <v>6734</v>
      </c>
      <c r="B6957" t="s">
        <v>17977</v>
      </c>
      <c r="C6957" t="s">
        <v>28</v>
      </c>
      <c r="D6957" t="s">
        <v>29</v>
      </c>
      <c r="E6957" t="s">
        <v>30</v>
      </c>
      <c r="F6957" t="s">
        <v>31</v>
      </c>
      <c r="G6957" t="s">
        <v>81</v>
      </c>
      <c r="H6957" t="s">
        <v>19774</v>
      </c>
      <c r="I6957" s="4" t="s">
        <v>19775</v>
      </c>
      <c r="J6957" s="1">
        <f>((((bot_orders[[#This Row],[cTime]]/ 1000)+3*3600) / 86400) + DATE(1970,1,1))</f>
        <v>45783.834782222228</v>
      </c>
      <c r="K6957" s="4" t="s">
        <v>19776</v>
      </c>
      <c r="L6957" s="1">
        <f>((((bot_orders[[#This Row],[uTime]]/ 1000)+3*3600) / 86400) + DATE(1970,1,1))</f>
        <v>45783.834811354165</v>
      </c>
      <c r="M6957" t="s">
        <v>34</v>
      </c>
      <c r="N6957" t="s">
        <v>28</v>
      </c>
      <c r="O6957" t="s">
        <v>35</v>
      </c>
      <c r="P6957">
        <v>5.0510000000000002</v>
      </c>
      <c r="Q6957" t="s">
        <v>36</v>
      </c>
      <c r="R6957" t="s">
        <v>55</v>
      </c>
      <c r="S6957">
        <v>0.64380000000000004</v>
      </c>
      <c r="T6957">
        <v>0.64380000000000004</v>
      </c>
      <c r="U6957">
        <v>5.0510000000000002</v>
      </c>
      <c r="V6957">
        <v>-4.0407999999999998E-3</v>
      </c>
      <c r="W6957" t="s">
        <v>39</v>
      </c>
      <c r="X6957" s="4">
        <f>IF(bot_orders[[#This Row],[side]]="sell", bot_orders[[#This Row],[accFillSz]]*bot_orders[[#This Row],[avgPx]] + bot_orders[[#This Row],[fee]], -bot_orders[[#This Row],[accFillSz]]*bot_orders[[#This Row],[avgPx]])</f>
        <v>-3.2518338000000004</v>
      </c>
      <c r="Y6957" s="4">
        <f>IF(bot_orders[[#This Row],[side]]="buy", bot_orders[[#This Row],[accFillSz]] + bot_orders[[#This Row],[fee]], -bot_orders[[#This Row],[accFillSz]])</f>
        <v>5.0469591999999999</v>
      </c>
      <c r="Z6957" s="4">
        <f>IF(bot_orders[[#This Row],[side]]="sell",bot_orders[[#This Row],[accFillSz]]*bot_orders[[#This Row],[avgPx]]+bot_orders[[#This Row],[fee]], 0)</f>
        <v>0</v>
      </c>
      <c r="AA6957" s="4">
        <f>IF(bot_orders[[#This Row],[side]]="sell",-bot_orders[[#This Row],[accFillSz]],bot_orders[[#This Row],[accFillSz]]+bot_orders[[#This Row],[fee]])</f>
        <v>5.0469591999999999</v>
      </c>
      <c r="AB6957">
        <v>0</v>
      </c>
      <c r="AC6957" t="s">
        <v>38</v>
      </c>
      <c r="AD6957">
        <v>0</v>
      </c>
      <c r="AE6957" t="s">
        <v>40</v>
      </c>
      <c r="AF6957" t="s">
        <v>41</v>
      </c>
      <c r="AG6957" t="s">
        <v>28</v>
      </c>
      <c r="AH6957" t="s">
        <v>28</v>
      </c>
      <c r="AI6957">
        <v>5.0469591999999999</v>
      </c>
      <c r="AJ6957">
        <v>-3.2518338</v>
      </c>
    </row>
    <row r="6958" spans="1:36" x14ac:dyDescent="0.3">
      <c r="A6958">
        <v>6735</v>
      </c>
      <c r="B6958" t="s">
        <v>17977</v>
      </c>
      <c r="C6958" t="s">
        <v>28</v>
      </c>
      <c r="D6958" t="s">
        <v>29</v>
      </c>
      <c r="E6958" t="s">
        <v>30</v>
      </c>
      <c r="F6958" t="s">
        <v>31</v>
      </c>
      <c r="G6958" t="s">
        <v>76</v>
      </c>
      <c r="H6958" t="s">
        <v>19777</v>
      </c>
      <c r="I6958" s="4" t="s">
        <v>19778</v>
      </c>
      <c r="J6958" s="1">
        <f>((((bot_orders[[#This Row],[cTime]]/ 1000)+3*3600) / 86400) + DATE(1970,1,1))</f>
        <v>45783.834811377317</v>
      </c>
      <c r="K6958" s="4" t="s">
        <v>19779</v>
      </c>
      <c r="L6958" s="1">
        <f>((((bot_orders[[#This Row],[uTime]]/ 1000)+3*3600) / 86400) + DATE(1970,1,1))</f>
        <v>45783.835572013893</v>
      </c>
      <c r="M6958" t="s">
        <v>34</v>
      </c>
      <c r="N6958" t="s">
        <v>28</v>
      </c>
      <c r="O6958" t="s">
        <v>35</v>
      </c>
      <c r="P6958">
        <v>5.0460000000000003</v>
      </c>
      <c r="Q6958" t="s">
        <v>36</v>
      </c>
      <c r="R6958" t="s">
        <v>37</v>
      </c>
      <c r="S6958">
        <v>0.64580000000000004</v>
      </c>
      <c r="T6958">
        <v>0.64580000000000004</v>
      </c>
      <c r="U6958">
        <v>5.0460000000000003</v>
      </c>
      <c r="V6958">
        <v>-2.6069653999999999E-3</v>
      </c>
      <c r="W6958" t="s">
        <v>38</v>
      </c>
      <c r="X6958" s="4">
        <f>IF(bot_orders[[#This Row],[side]]="sell", bot_orders[[#This Row],[accFillSz]]*bot_orders[[#This Row],[avgPx]] + bot_orders[[#This Row],[fee]], -bot_orders[[#This Row],[accFillSz]]*bot_orders[[#This Row],[avgPx]])</f>
        <v>3.2560998346000005</v>
      </c>
      <c r="Y6958" s="4">
        <f>IF(bot_orders[[#This Row],[side]]="buy", bot_orders[[#This Row],[accFillSz]] + bot_orders[[#This Row],[fee]], -bot_orders[[#This Row],[accFillSz]])</f>
        <v>-5.0460000000000003</v>
      </c>
      <c r="Z6958" s="4">
        <f>IF(bot_orders[[#This Row],[side]]="sell",bot_orders[[#This Row],[accFillSz]]*bot_orders[[#This Row],[avgPx]]+bot_orders[[#This Row],[fee]], 0)</f>
        <v>3.2560998346000005</v>
      </c>
      <c r="AA6958" s="4">
        <f>IF(bot_orders[[#This Row],[side]]="sell",-bot_orders[[#This Row],[accFillSz]],bot_orders[[#This Row],[accFillSz]]+bot_orders[[#This Row],[fee]])</f>
        <v>-5.0460000000000003</v>
      </c>
      <c r="AB6958">
        <v>0</v>
      </c>
      <c r="AC6958" t="s">
        <v>39</v>
      </c>
      <c r="AD6958">
        <v>0</v>
      </c>
      <c r="AE6958" t="s">
        <v>40</v>
      </c>
      <c r="AF6958" t="s">
        <v>41</v>
      </c>
      <c r="AG6958" t="s">
        <v>28</v>
      </c>
      <c r="AH6958" t="s">
        <v>28</v>
      </c>
      <c r="AI6958">
        <v>-5.0460000000000003</v>
      </c>
      <c r="AJ6958">
        <v>3.2560998300000001</v>
      </c>
    </row>
    <row r="6959" spans="1:36" x14ac:dyDescent="0.3">
      <c r="A6959">
        <v>6736</v>
      </c>
      <c r="B6959" t="s">
        <v>17977</v>
      </c>
      <c r="C6959" t="s">
        <v>28</v>
      </c>
      <c r="D6959" t="s">
        <v>29</v>
      </c>
      <c r="E6959" t="s">
        <v>30</v>
      </c>
      <c r="F6959" t="s">
        <v>31</v>
      </c>
      <c r="G6959" t="s">
        <v>76</v>
      </c>
      <c r="H6959" t="s">
        <v>19780</v>
      </c>
      <c r="I6959" s="4" t="s">
        <v>19781</v>
      </c>
      <c r="J6959" s="1">
        <f>((((bot_orders[[#This Row],[cTime]]/ 1000)+3*3600) / 86400) + DATE(1970,1,1))</f>
        <v>45783.835572037038</v>
      </c>
      <c r="K6959" s="4" t="s">
        <v>19782</v>
      </c>
      <c r="L6959" s="1">
        <f>((((bot_orders[[#This Row],[uTime]]/ 1000)+3*3600) / 86400) + DATE(1970,1,1))</f>
        <v>45784.020559004632</v>
      </c>
      <c r="M6959" t="s">
        <v>34</v>
      </c>
      <c r="N6959" t="s">
        <v>28</v>
      </c>
      <c r="O6959" t="s">
        <v>35</v>
      </c>
      <c r="P6959">
        <v>5.0510000000000002</v>
      </c>
      <c r="Q6959" t="s">
        <v>36</v>
      </c>
      <c r="R6959" t="s">
        <v>55</v>
      </c>
      <c r="S6959">
        <v>0.64380000000000004</v>
      </c>
      <c r="T6959">
        <v>0.64380000000000004</v>
      </c>
      <c r="U6959">
        <v>5.0510000000000002</v>
      </c>
      <c r="V6959">
        <v>-4.0407999999999998E-3</v>
      </c>
      <c r="W6959" t="s">
        <v>39</v>
      </c>
      <c r="X6959" s="4">
        <f>IF(bot_orders[[#This Row],[side]]="sell", bot_orders[[#This Row],[accFillSz]]*bot_orders[[#This Row],[avgPx]] + bot_orders[[#This Row],[fee]], -bot_orders[[#This Row],[accFillSz]]*bot_orders[[#This Row],[avgPx]])</f>
        <v>-3.2518338000000004</v>
      </c>
      <c r="Y6959" s="4">
        <f>IF(bot_orders[[#This Row],[side]]="buy", bot_orders[[#This Row],[accFillSz]] + bot_orders[[#This Row],[fee]], -bot_orders[[#This Row],[accFillSz]])</f>
        <v>5.0469591999999999</v>
      </c>
      <c r="Z6959" s="4">
        <f>IF(bot_orders[[#This Row],[side]]="sell",bot_orders[[#This Row],[accFillSz]]*bot_orders[[#This Row],[avgPx]]+bot_orders[[#This Row],[fee]], 0)</f>
        <v>0</v>
      </c>
      <c r="AA6959" s="4">
        <f>IF(bot_orders[[#This Row],[side]]="sell",-bot_orders[[#This Row],[accFillSz]],bot_orders[[#This Row],[accFillSz]]+bot_orders[[#This Row],[fee]])</f>
        <v>5.0469591999999999</v>
      </c>
      <c r="AB6959">
        <v>0</v>
      </c>
      <c r="AC6959" t="s">
        <v>38</v>
      </c>
      <c r="AD6959">
        <v>0</v>
      </c>
      <c r="AE6959" t="s">
        <v>40</v>
      </c>
      <c r="AF6959" t="s">
        <v>41</v>
      </c>
      <c r="AG6959" t="s">
        <v>28</v>
      </c>
      <c r="AH6959" t="s">
        <v>28</v>
      </c>
      <c r="AI6959">
        <v>5.0469591999999999</v>
      </c>
      <c r="AJ6959">
        <v>-3.2518338</v>
      </c>
    </row>
    <row r="6960" spans="1:36" x14ac:dyDescent="0.3">
      <c r="A6960">
        <v>6737</v>
      </c>
      <c r="B6960" t="s">
        <v>17977</v>
      </c>
      <c r="C6960" t="s">
        <v>28</v>
      </c>
      <c r="D6960" t="s">
        <v>29</v>
      </c>
      <c r="E6960" t="s">
        <v>30</v>
      </c>
      <c r="F6960" t="s">
        <v>31</v>
      </c>
      <c r="G6960" t="s">
        <v>160</v>
      </c>
      <c r="H6960" t="s">
        <v>19783</v>
      </c>
      <c r="I6960" s="4" t="s">
        <v>19784</v>
      </c>
      <c r="J6960" s="1">
        <f>((((bot_orders[[#This Row],[cTime]]/ 1000)+3*3600) / 86400) + DATE(1970,1,1))</f>
        <v>45783.837423159726</v>
      </c>
      <c r="K6960" s="4" t="s">
        <v>19785</v>
      </c>
      <c r="L6960" s="1">
        <f>((((bot_orders[[#This Row],[uTime]]/ 1000)+3*3600) / 86400) + DATE(1970,1,1))</f>
        <v>45784.018370393518</v>
      </c>
      <c r="M6960" t="s">
        <v>34</v>
      </c>
      <c r="N6960" t="s">
        <v>28</v>
      </c>
      <c r="O6960" t="s">
        <v>35</v>
      </c>
      <c r="P6960">
        <v>5.0510000000000002</v>
      </c>
      <c r="Q6960" t="s">
        <v>36</v>
      </c>
      <c r="R6960" t="s">
        <v>55</v>
      </c>
      <c r="S6960">
        <v>0.64580000000000004</v>
      </c>
      <c r="T6960">
        <v>0.64580000000000004</v>
      </c>
      <c r="U6960">
        <v>5.0510000000000002</v>
      </c>
      <c r="V6960">
        <v>-4.0407999999999998E-3</v>
      </c>
      <c r="W6960" t="s">
        <v>39</v>
      </c>
      <c r="X6960" s="4">
        <f>IF(bot_orders[[#This Row],[side]]="sell", bot_orders[[#This Row],[accFillSz]]*bot_orders[[#This Row],[avgPx]] + bot_orders[[#This Row],[fee]], -bot_orders[[#This Row],[accFillSz]]*bot_orders[[#This Row],[avgPx]])</f>
        <v>-3.2619358000000003</v>
      </c>
      <c r="Y6960" s="4">
        <f>IF(bot_orders[[#This Row],[side]]="buy", bot_orders[[#This Row],[accFillSz]] + bot_orders[[#This Row],[fee]], -bot_orders[[#This Row],[accFillSz]])</f>
        <v>5.0469591999999999</v>
      </c>
      <c r="Z6960" s="4">
        <f>IF(bot_orders[[#This Row],[side]]="sell",bot_orders[[#This Row],[accFillSz]]*bot_orders[[#This Row],[avgPx]]+bot_orders[[#This Row],[fee]], 0)</f>
        <v>0</v>
      </c>
      <c r="AA6960" s="4">
        <f>IF(bot_orders[[#This Row],[side]]="sell",-bot_orders[[#This Row],[accFillSz]],bot_orders[[#This Row],[accFillSz]]+bot_orders[[#This Row],[fee]])</f>
        <v>5.0469591999999999</v>
      </c>
      <c r="AB6960">
        <v>0</v>
      </c>
      <c r="AC6960" t="s">
        <v>38</v>
      </c>
      <c r="AD6960">
        <v>0</v>
      </c>
      <c r="AE6960" t="s">
        <v>40</v>
      </c>
      <c r="AF6960" t="s">
        <v>41</v>
      </c>
      <c r="AG6960" t="s">
        <v>28</v>
      </c>
      <c r="AH6960" t="s">
        <v>28</v>
      </c>
      <c r="AI6960">
        <v>5.0469591999999999</v>
      </c>
      <c r="AJ6960">
        <v>-3.2619357999999998</v>
      </c>
    </row>
    <row r="6961" spans="1:36" x14ac:dyDescent="0.3">
      <c r="A6961">
        <v>6738</v>
      </c>
      <c r="B6961" t="s">
        <v>17977</v>
      </c>
      <c r="C6961" t="s">
        <v>28</v>
      </c>
      <c r="D6961" t="s">
        <v>29</v>
      </c>
      <c r="E6961" t="s">
        <v>30</v>
      </c>
      <c r="F6961" t="s">
        <v>31</v>
      </c>
      <c r="G6961" t="s">
        <v>165</v>
      </c>
      <c r="H6961" t="s">
        <v>19786</v>
      </c>
      <c r="I6961" s="4" t="s">
        <v>19787</v>
      </c>
      <c r="J6961" s="1">
        <f>((((bot_orders[[#This Row],[cTime]]/ 1000)+3*3600) / 86400) + DATE(1970,1,1))</f>
        <v>45783.839939699072</v>
      </c>
      <c r="K6961" s="4" t="s">
        <v>19788</v>
      </c>
      <c r="L6961" s="1">
        <f>((((bot_orders[[#This Row],[uTime]]/ 1000)+3*3600) / 86400) + DATE(1970,1,1))</f>
        <v>45784.01576440972</v>
      </c>
      <c r="M6961" t="s">
        <v>34</v>
      </c>
      <c r="N6961" t="s">
        <v>28</v>
      </c>
      <c r="O6961" t="s">
        <v>35</v>
      </c>
      <c r="P6961">
        <v>5.0510000000000002</v>
      </c>
      <c r="Q6961" t="s">
        <v>36</v>
      </c>
      <c r="R6961" t="s">
        <v>55</v>
      </c>
      <c r="S6961">
        <v>0.64780000000000004</v>
      </c>
      <c r="T6961">
        <v>0.64780000000000004</v>
      </c>
      <c r="U6961">
        <v>5.0510000000000002</v>
      </c>
      <c r="V6961">
        <v>-4.0407999999999998E-3</v>
      </c>
      <c r="W6961" t="s">
        <v>39</v>
      </c>
      <c r="X6961" s="4">
        <f>IF(bot_orders[[#This Row],[side]]="sell", bot_orders[[#This Row],[accFillSz]]*bot_orders[[#This Row],[avgPx]] + bot_orders[[#This Row],[fee]], -bot_orders[[#This Row],[accFillSz]]*bot_orders[[#This Row],[avgPx]])</f>
        <v>-3.2720378000000001</v>
      </c>
      <c r="Y6961" s="4">
        <f>IF(bot_orders[[#This Row],[side]]="buy", bot_orders[[#This Row],[accFillSz]] + bot_orders[[#This Row],[fee]], -bot_orders[[#This Row],[accFillSz]])</f>
        <v>5.0469591999999999</v>
      </c>
      <c r="Z6961" s="4">
        <f>IF(bot_orders[[#This Row],[side]]="sell",bot_orders[[#This Row],[accFillSz]]*bot_orders[[#This Row],[avgPx]]+bot_orders[[#This Row],[fee]], 0)</f>
        <v>0</v>
      </c>
      <c r="AA6961" s="4">
        <f>IF(bot_orders[[#This Row],[side]]="sell",-bot_orders[[#This Row],[accFillSz]],bot_orders[[#This Row],[accFillSz]]+bot_orders[[#This Row],[fee]])</f>
        <v>5.0469591999999999</v>
      </c>
      <c r="AB6961">
        <v>0</v>
      </c>
      <c r="AC6961" t="s">
        <v>38</v>
      </c>
      <c r="AD6961">
        <v>0</v>
      </c>
      <c r="AE6961" t="s">
        <v>40</v>
      </c>
      <c r="AF6961" t="s">
        <v>41</v>
      </c>
      <c r="AG6961" t="s">
        <v>28</v>
      </c>
      <c r="AH6961" t="s">
        <v>28</v>
      </c>
      <c r="AI6961">
        <v>5.0469591999999999</v>
      </c>
      <c r="AJ6961">
        <v>-3.2720378000000001</v>
      </c>
    </row>
    <row r="6962" spans="1:36" x14ac:dyDescent="0.3">
      <c r="A6962">
        <v>6739</v>
      </c>
      <c r="B6962" t="s">
        <v>17977</v>
      </c>
      <c r="C6962" t="s">
        <v>28</v>
      </c>
      <c r="D6962" t="s">
        <v>29</v>
      </c>
      <c r="E6962" t="s">
        <v>30</v>
      </c>
      <c r="F6962" t="s">
        <v>31</v>
      </c>
      <c r="G6962" t="s">
        <v>155</v>
      </c>
      <c r="H6962" t="s">
        <v>19789</v>
      </c>
      <c r="I6962" s="4" t="s">
        <v>19790</v>
      </c>
      <c r="J6962" s="1">
        <f>((((bot_orders[[#This Row],[cTime]]/ 1000)+3*3600) / 86400) + DATE(1970,1,1))</f>
        <v>45783.839939745369</v>
      </c>
      <c r="K6962" s="4" t="s">
        <v>19791</v>
      </c>
      <c r="L6962" s="1">
        <f>((((bot_orders[[#This Row],[uTime]]/ 1000)+3*3600) / 86400) + DATE(1970,1,1))</f>
        <v>45783.84136233796</v>
      </c>
      <c r="M6962" t="s">
        <v>34</v>
      </c>
      <c r="N6962" t="s">
        <v>28</v>
      </c>
      <c r="O6962" t="s">
        <v>35</v>
      </c>
      <c r="P6962">
        <v>5.0510000000000002</v>
      </c>
      <c r="Q6962" t="s">
        <v>36</v>
      </c>
      <c r="R6962" t="s">
        <v>55</v>
      </c>
      <c r="S6962">
        <v>0.64980000000000004</v>
      </c>
      <c r="T6962">
        <v>0.64980000000000004</v>
      </c>
      <c r="U6962">
        <v>5.0510000000000002</v>
      </c>
      <c r="V6962">
        <v>-4.0407999999999998E-3</v>
      </c>
      <c r="W6962" t="s">
        <v>39</v>
      </c>
      <c r="X6962" s="4">
        <f>IF(bot_orders[[#This Row],[side]]="sell", bot_orders[[#This Row],[accFillSz]]*bot_orders[[#This Row],[avgPx]] + bot_orders[[#This Row],[fee]], -bot_orders[[#This Row],[accFillSz]]*bot_orders[[#This Row],[avgPx]])</f>
        <v>-3.2821398000000004</v>
      </c>
      <c r="Y6962" s="4">
        <f>IF(bot_orders[[#This Row],[side]]="buy", bot_orders[[#This Row],[accFillSz]] + bot_orders[[#This Row],[fee]], -bot_orders[[#This Row],[accFillSz]])</f>
        <v>5.0469591999999999</v>
      </c>
      <c r="Z6962" s="4">
        <f>IF(bot_orders[[#This Row],[side]]="sell",bot_orders[[#This Row],[accFillSz]]*bot_orders[[#This Row],[avgPx]]+bot_orders[[#This Row],[fee]], 0)</f>
        <v>0</v>
      </c>
      <c r="AA6962" s="4">
        <f>IF(bot_orders[[#This Row],[side]]="sell",-bot_orders[[#This Row],[accFillSz]],bot_orders[[#This Row],[accFillSz]]+bot_orders[[#This Row],[fee]])</f>
        <v>5.0469591999999999</v>
      </c>
      <c r="AB6962">
        <v>0</v>
      </c>
      <c r="AC6962" t="s">
        <v>38</v>
      </c>
      <c r="AD6962">
        <v>0</v>
      </c>
      <c r="AE6962" t="s">
        <v>40</v>
      </c>
      <c r="AF6962" t="s">
        <v>41</v>
      </c>
      <c r="AG6962" t="s">
        <v>28</v>
      </c>
      <c r="AH6962" t="s">
        <v>28</v>
      </c>
      <c r="AI6962">
        <v>5.0469591999999999</v>
      </c>
      <c r="AJ6962">
        <v>-3.2821397999999999</v>
      </c>
    </row>
    <row r="6963" spans="1:36" x14ac:dyDescent="0.3">
      <c r="A6963">
        <v>6740</v>
      </c>
      <c r="B6963" t="s">
        <v>17977</v>
      </c>
      <c r="C6963" t="s">
        <v>28</v>
      </c>
      <c r="D6963" t="s">
        <v>29</v>
      </c>
      <c r="E6963" t="s">
        <v>30</v>
      </c>
      <c r="F6963" t="s">
        <v>31</v>
      </c>
      <c r="G6963" t="s">
        <v>153</v>
      </c>
      <c r="H6963" t="s">
        <v>19792</v>
      </c>
      <c r="I6963" s="4" t="s">
        <v>19793</v>
      </c>
      <c r="J6963" s="1">
        <f>((((bot_orders[[#This Row],[cTime]]/ 1000)+3*3600) / 86400) + DATE(1970,1,1))</f>
        <v>45783.841362349536</v>
      </c>
      <c r="K6963" s="4" t="s">
        <v>19794</v>
      </c>
      <c r="L6963" s="1">
        <f>((((bot_orders[[#This Row],[uTime]]/ 1000)+3*3600) / 86400) + DATE(1970,1,1))</f>
        <v>45783.842518437501</v>
      </c>
      <c r="M6963" t="s">
        <v>34</v>
      </c>
      <c r="N6963" t="s">
        <v>28</v>
      </c>
      <c r="O6963" t="s">
        <v>35</v>
      </c>
      <c r="P6963">
        <v>5.0460000000000003</v>
      </c>
      <c r="Q6963" t="s">
        <v>36</v>
      </c>
      <c r="R6963" t="s">
        <v>37</v>
      </c>
      <c r="S6963">
        <v>0.65180000000000005</v>
      </c>
      <c r="T6963">
        <v>0.65180000000000005</v>
      </c>
      <c r="U6963">
        <v>5.0460000000000003</v>
      </c>
      <c r="V6963">
        <v>-2.6311861999999998E-3</v>
      </c>
      <c r="W6963" t="s">
        <v>38</v>
      </c>
      <c r="X6963" s="4">
        <f>IF(bot_orders[[#This Row],[side]]="sell", bot_orders[[#This Row],[accFillSz]]*bot_orders[[#This Row],[avgPx]] + bot_orders[[#This Row],[fee]], -bot_orders[[#This Row],[accFillSz]]*bot_orders[[#This Row],[avgPx]])</f>
        <v>3.2863516138000004</v>
      </c>
      <c r="Y6963" s="4">
        <f>IF(bot_orders[[#This Row],[side]]="buy", bot_orders[[#This Row],[accFillSz]] + bot_orders[[#This Row],[fee]], -bot_orders[[#This Row],[accFillSz]])</f>
        <v>-5.0460000000000003</v>
      </c>
      <c r="Z6963" s="4">
        <f>IF(bot_orders[[#This Row],[side]]="sell",bot_orders[[#This Row],[accFillSz]]*bot_orders[[#This Row],[avgPx]]+bot_orders[[#This Row],[fee]], 0)</f>
        <v>3.2863516138000004</v>
      </c>
      <c r="AA6963" s="4">
        <f>IF(bot_orders[[#This Row],[side]]="sell",-bot_orders[[#This Row],[accFillSz]],bot_orders[[#This Row],[accFillSz]]+bot_orders[[#This Row],[fee]])</f>
        <v>-5.0460000000000003</v>
      </c>
      <c r="AB6963">
        <v>0</v>
      </c>
      <c r="AC6963" t="s">
        <v>39</v>
      </c>
      <c r="AD6963">
        <v>0</v>
      </c>
      <c r="AE6963" t="s">
        <v>40</v>
      </c>
      <c r="AF6963" t="s">
        <v>41</v>
      </c>
      <c r="AG6963" t="s">
        <v>28</v>
      </c>
      <c r="AH6963" t="s">
        <v>28</v>
      </c>
      <c r="AI6963">
        <v>-5.0460000000000003</v>
      </c>
      <c r="AJ6963">
        <v>3.2863516100000001</v>
      </c>
    </row>
    <row r="6964" spans="1:36" x14ac:dyDescent="0.3">
      <c r="A6964">
        <v>6741</v>
      </c>
      <c r="B6964" t="s">
        <v>17977</v>
      </c>
      <c r="C6964" t="s">
        <v>28</v>
      </c>
      <c r="D6964" t="s">
        <v>29</v>
      </c>
      <c r="E6964" t="s">
        <v>30</v>
      </c>
      <c r="F6964" t="s">
        <v>31</v>
      </c>
      <c r="G6964" t="s">
        <v>153</v>
      </c>
      <c r="H6964" t="s">
        <v>19795</v>
      </c>
      <c r="I6964" s="4" t="s">
        <v>19796</v>
      </c>
      <c r="J6964" s="1">
        <f>((((bot_orders[[#This Row],[cTime]]/ 1000)+3*3600) / 86400) + DATE(1970,1,1))</f>
        <v>45783.842518460646</v>
      </c>
      <c r="K6964" s="4" t="s">
        <v>19797</v>
      </c>
      <c r="L6964" s="1">
        <f>((((bot_orders[[#This Row],[uTime]]/ 1000)+3*3600) / 86400) + DATE(1970,1,1))</f>
        <v>45784.009995335648</v>
      </c>
      <c r="M6964" t="s">
        <v>34</v>
      </c>
      <c r="N6964" t="s">
        <v>28</v>
      </c>
      <c r="O6964" t="s">
        <v>35</v>
      </c>
      <c r="P6964">
        <v>5.0510000000000002</v>
      </c>
      <c r="Q6964" t="s">
        <v>36</v>
      </c>
      <c r="R6964" t="s">
        <v>55</v>
      </c>
      <c r="S6964">
        <v>0.64980000000000004</v>
      </c>
      <c r="T6964">
        <v>0.64980000000000004</v>
      </c>
      <c r="U6964">
        <v>5.0510000000000002</v>
      </c>
      <c r="V6964">
        <v>-4.0407999999999998E-3</v>
      </c>
      <c r="W6964" t="s">
        <v>39</v>
      </c>
      <c r="X6964" s="4">
        <f>IF(bot_orders[[#This Row],[side]]="sell", bot_orders[[#This Row],[accFillSz]]*bot_orders[[#This Row],[avgPx]] + bot_orders[[#This Row],[fee]], -bot_orders[[#This Row],[accFillSz]]*bot_orders[[#This Row],[avgPx]])</f>
        <v>-3.2821398000000004</v>
      </c>
      <c r="Y6964" s="4">
        <f>IF(bot_orders[[#This Row],[side]]="buy", bot_orders[[#This Row],[accFillSz]] + bot_orders[[#This Row],[fee]], -bot_orders[[#This Row],[accFillSz]])</f>
        <v>5.0469591999999999</v>
      </c>
      <c r="Z6964" s="4">
        <f>IF(bot_orders[[#This Row],[side]]="sell",bot_orders[[#This Row],[accFillSz]]*bot_orders[[#This Row],[avgPx]]+bot_orders[[#This Row],[fee]], 0)</f>
        <v>0</v>
      </c>
      <c r="AA6964" s="4">
        <f>IF(bot_orders[[#This Row],[side]]="sell",-bot_orders[[#This Row],[accFillSz]],bot_orders[[#This Row],[accFillSz]]+bot_orders[[#This Row],[fee]])</f>
        <v>5.0469591999999999</v>
      </c>
      <c r="AB6964">
        <v>0</v>
      </c>
      <c r="AC6964" t="s">
        <v>38</v>
      </c>
      <c r="AD6964">
        <v>0</v>
      </c>
      <c r="AE6964" t="s">
        <v>40</v>
      </c>
      <c r="AF6964" t="s">
        <v>41</v>
      </c>
      <c r="AG6964" t="s">
        <v>28</v>
      </c>
      <c r="AH6964" t="s">
        <v>28</v>
      </c>
      <c r="AI6964">
        <v>5.0469591999999999</v>
      </c>
      <c r="AJ6964">
        <v>-3.2821397999999999</v>
      </c>
    </row>
    <row r="6965" spans="1:36" x14ac:dyDescent="0.3">
      <c r="A6965">
        <v>6742</v>
      </c>
      <c r="B6965" t="s">
        <v>17977</v>
      </c>
      <c r="C6965" t="s">
        <v>28</v>
      </c>
      <c r="D6965" t="s">
        <v>29</v>
      </c>
      <c r="E6965" t="s">
        <v>30</v>
      </c>
      <c r="F6965" t="s">
        <v>31</v>
      </c>
      <c r="G6965" t="s">
        <v>174</v>
      </c>
      <c r="H6965" t="s">
        <v>19798</v>
      </c>
      <c r="I6965" s="4" t="s">
        <v>19799</v>
      </c>
      <c r="J6965" s="1">
        <f>((((bot_orders[[#This Row],[cTime]]/ 1000)+3*3600) / 86400) + DATE(1970,1,1))</f>
        <v>45783.844006655097</v>
      </c>
      <c r="K6965" s="4" t="s">
        <v>19800</v>
      </c>
      <c r="L6965" s="1">
        <f>((((bot_orders[[#This Row],[uTime]]/ 1000)+3*3600) / 86400) + DATE(1970,1,1))</f>
        <v>45784.009214768521</v>
      </c>
      <c r="M6965" t="s">
        <v>34</v>
      </c>
      <c r="N6965" t="s">
        <v>28</v>
      </c>
      <c r="O6965" t="s">
        <v>35</v>
      </c>
      <c r="P6965">
        <v>5.0510000000000002</v>
      </c>
      <c r="Q6965" t="s">
        <v>36</v>
      </c>
      <c r="R6965" t="s">
        <v>55</v>
      </c>
      <c r="S6965">
        <v>0.65180000000000005</v>
      </c>
      <c r="T6965">
        <v>0.65180000000000005</v>
      </c>
      <c r="U6965">
        <v>5.0510000000000002</v>
      </c>
      <c r="V6965">
        <v>-4.0407999999999998E-3</v>
      </c>
      <c r="W6965" t="s">
        <v>39</v>
      </c>
      <c r="X6965" s="4">
        <f>IF(bot_orders[[#This Row],[side]]="sell", bot_orders[[#This Row],[accFillSz]]*bot_orders[[#This Row],[avgPx]] + bot_orders[[#This Row],[fee]], -bot_orders[[#This Row],[accFillSz]]*bot_orders[[#This Row],[avgPx]])</f>
        <v>-3.2922418000000002</v>
      </c>
      <c r="Y6965" s="4">
        <f>IF(bot_orders[[#This Row],[side]]="buy", bot_orders[[#This Row],[accFillSz]] + bot_orders[[#This Row],[fee]], -bot_orders[[#This Row],[accFillSz]])</f>
        <v>5.0469591999999999</v>
      </c>
      <c r="Z6965" s="4">
        <f>IF(bot_orders[[#This Row],[side]]="sell",bot_orders[[#This Row],[accFillSz]]*bot_orders[[#This Row],[avgPx]]+bot_orders[[#This Row],[fee]], 0)</f>
        <v>0</v>
      </c>
      <c r="AA6965" s="4">
        <f>IF(bot_orders[[#This Row],[side]]="sell",-bot_orders[[#This Row],[accFillSz]],bot_orders[[#This Row],[accFillSz]]+bot_orders[[#This Row],[fee]])</f>
        <v>5.0469591999999999</v>
      </c>
      <c r="AB6965">
        <v>0</v>
      </c>
      <c r="AC6965" t="s">
        <v>38</v>
      </c>
      <c r="AD6965">
        <v>0</v>
      </c>
      <c r="AE6965" t="s">
        <v>40</v>
      </c>
      <c r="AF6965" t="s">
        <v>41</v>
      </c>
      <c r="AG6965" t="s">
        <v>28</v>
      </c>
      <c r="AH6965" t="s">
        <v>28</v>
      </c>
      <c r="AI6965">
        <v>5.0469591999999999</v>
      </c>
      <c r="AJ6965">
        <v>-3.2922418000000002</v>
      </c>
    </row>
    <row r="6966" spans="1:36" x14ac:dyDescent="0.3">
      <c r="A6966">
        <v>6743</v>
      </c>
      <c r="B6966" t="s">
        <v>17977</v>
      </c>
      <c r="C6966" t="s">
        <v>28</v>
      </c>
      <c r="D6966" t="s">
        <v>29</v>
      </c>
      <c r="E6966" t="s">
        <v>30</v>
      </c>
      <c r="F6966" t="s">
        <v>31</v>
      </c>
      <c r="G6966" t="s">
        <v>145</v>
      </c>
      <c r="H6966" t="s">
        <v>19801</v>
      </c>
      <c r="I6966" s="4" t="s">
        <v>19802</v>
      </c>
      <c r="J6966" s="1">
        <f>((((bot_orders[[#This Row],[cTime]]/ 1000)+3*3600) / 86400) + DATE(1970,1,1))</f>
        <v>45783.852398923613</v>
      </c>
      <c r="K6966" s="4" t="s">
        <v>19803</v>
      </c>
      <c r="L6966" s="1">
        <f>((((bot_orders[[#This Row],[uTime]]/ 1000)+3*3600) / 86400) + DATE(1970,1,1))</f>
        <v>45783.865023715276</v>
      </c>
      <c r="M6966" t="s">
        <v>34</v>
      </c>
      <c r="N6966" t="s">
        <v>28</v>
      </c>
      <c r="O6966" t="s">
        <v>35</v>
      </c>
      <c r="P6966">
        <v>5.0510000000000002</v>
      </c>
      <c r="Q6966" t="s">
        <v>36</v>
      </c>
      <c r="R6966" t="s">
        <v>55</v>
      </c>
      <c r="S6966">
        <v>0.65380000000000005</v>
      </c>
      <c r="T6966">
        <v>0.65380000000000005</v>
      </c>
      <c r="U6966">
        <v>5.0510000000000002</v>
      </c>
      <c r="V6966">
        <v>-4.0407999999999998E-3</v>
      </c>
      <c r="W6966" t="s">
        <v>39</v>
      </c>
      <c r="X6966" s="4">
        <f>IF(bot_orders[[#This Row],[side]]="sell", bot_orders[[#This Row],[accFillSz]]*bot_orders[[#This Row],[avgPx]] + bot_orders[[#This Row],[fee]], -bot_orders[[#This Row],[accFillSz]]*bot_orders[[#This Row],[avgPx]])</f>
        <v>-3.3023438000000005</v>
      </c>
      <c r="Y6966" s="4">
        <f>IF(bot_orders[[#This Row],[side]]="buy", bot_orders[[#This Row],[accFillSz]] + bot_orders[[#This Row],[fee]], -bot_orders[[#This Row],[accFillSz]])</f>
        <v>5.0469591999999999</v>
      </c>
      <c r="Z6966" s="4">
        <f>IF(bot_orders[[#This Row],[side]]="sell",bot_orders[[#This Row],[accFillSz]]*bot_orders[[#This Row],[avgPx]]+bot_orders[[#This Row],[fee]], 0)</f>
        <v>0</v>
      </c>
      <c r="AA6966" s="4">
        <f>IF(bot_orders[[#This Row],[side]]="sell",-bot_orders[[#This Row],[accFillSz]],bot_orders[[#This Row],[accFillSz]]+bot_orders[[#This Row],[fee]])</f>
        <v>5.0469591999999999</v>
      </c>
      <c r="AB6966">
        <v>0</v>
      </c>
      <c r="AC6966" t="s">
        <v>38</v>
      </c>
      <c r="AD6966">
        <v>0</v>
      </c>
      <c r="AE6966" t="s">
        <v>40</v>
      </c>
      <c r="AF6966" t="s">
        <v>41</v>
      </c>
      <c r="AG6966" t="s">
        <v>28</v>
      </c>
      <c r="AH6966" t="s">
        <v>28</v>
      </c>
      <c r="AI6966">
        <v>5.0469591999999999</v>
      </c>
      <c r="AJ6966">
        <v>-3.3023438000000001</v>
      </c>
    </row>
    <row r="6967" spans="1:36" x14ac:dyDescent="0.3">
      <c r="A6967">
        <v>6744</v>
      </c>
      <c r="B6967" t="s">
        <v>17977</v>
      </c>
      <c r="C6967" t="s">
        <v>28</v>
      </c>
      <c r="D6967" t="s">
        <v>29</v>
      </c>
      <c r="E6967" t="s">
        <v>30</v>
      </c>
      <c r="F6967" t="s">
        <v>31</v>
      </c>
      <c r="G6967" t="s">
        <v>178</v>
      </c>
      <c r="H6967" t="s">
        <v>19804</v>
      </c>
      <c r="I6967" s="4" t="s">
        <v>19805</v>
      </c>
      <c r="J6967" s="1">
        <f>((((bot_orders[[#This Row],[cTime]]/ 1000)+3*3600) / 86400) + DATE(1970,1,1))</f>
        <v>45783.856105949075</v>
      </c>
      <c r="K6967" s="4" t="s">
        <v>19806</v>
      </c>
      <c r="L6967" s="1">
        <f>((((bot_orders[[#This Row],[uTime]]/ 1000)+3*3600) / 86400) + DATE(1970,1,1))</f>
        <v>45783.863027071755</v>
      </c>
      <c r="M6967" t="s">
        <v>34</v>
      </c>
      <c r="N6967" t="s">
        <v>28</v>
      </c>
      <c r="O6967" t="s">
        <v>35</v>
      </c>
      <c r="P6967">
        <v>5.0510000000000002</v>
      </c>
      <c r="Q6967" t="s">
        <v>36</v>
      </c>
      <c r="R6967" t="s">
        <v>55</v>
      </c>
      <c r="S6967">
        <v>0.65590000000000004</v>
      </c>
      <c r="T6967">
        <v>0.65590000000000004</v>
      </c>
      <c r="U6967">
        <v>5.0510000000000002</v>
      </c>
      <c r="V6967">
        <v>-4.0407999999999998E-3</v>
      </c>
      <c r="W6967" t="s">
        <v>39</v>
      </c>
      <c r="X6967" s="4">
        <f>IF(bot_orders[[#This Row],[side]]="sell", bot_orders[[#This Row],[accFillSz]]*bot_orders[[#This Row],[avgPx]] + bot_orders[[#This Row],[fee]], -bot_orders[[#This Row],[accFillSz]]*bot_orders[[#This Row],[avgPx]])</f>
        <v>-3.3129509000000001</v>
      </c>
      <c r="Y6967" s="4">
        <f>IF(bot_orders[[#This Row],[side]]="buy", bot_orders[[#This Row],[accFillSz]] + bot_orders[[#This Row],[fee]], -bot_orders[[#This Row],[accFillSz]])</f>
        <v>5.0469591999999999</v>
      </c>
      <c r="Z6967" s="4">
        <f>IF(bot_orders[[#This Row],[side]]="sell",bot_orders[[#This Row],[accFillSz]]*bot_orders[[#This Row],[avgPx]]+bot_orders[[#This Row],[fee]], 0)</f>
        <v>0</v>
      </c>
      <c r="AA6967" s="4">
        <f>IF(bot_orders[[#This Row],[side]]="sell",-bot_orders[[#This Row],[accFillSz]],bot_orders[[#This Row],[accFillSz]]+bot_orders[[#This Row],[fee]])</f>
        <v>5.0469591999999999</v>
      </c>
      <c r="AB6967">
        <v>0</v>
      </c>
      <c r="AC6967" t="s">
        <v>38</v>
      </c>
      <c r="AD6967">
        <v>0</v>
      </c>
      <c r="AE6967" t="s">
        <v>40</v>
      </c>
      <c r="AF6967" t="s">
        <v>41</v>
      </c>
      <c r="AG6967" t="s">
        <v>28</v>
      </c>
      <c r="AH6967" t="s">
        <v>28</v>
      </c>
      <c r="AI6967">
        <v>5.0469591999999999</v>
      </c>
      <c r="AJ6967">
        <v>-3.3129509000000001</v>
      </c>
    </row>
    <row r="6968" spans="1:36" x14ac:dyDescent="0.3">
      <c r="A6968">
        <v>6745</v>
      </c>
      <c r="B6968" t="s">
        <v>17977</v>
      </c>
      <c r="C6968" t="s">
        <v>28</v>
      </c>
      <c r="D6968" t="s">
        <v>29</v>
      </c>
      <c r="E6968" t="s">
        <v>30</v>
      </c>
      <c r="F6968" t="s">
        <v>31</v>
      </c>
      <c r="G6968" t="s">
        <v>143</v>
      </c>
      <c r="H6968" t="s">
        <v>19807</v>
      </c>
      <c r="I6968" s="4" t="s">
        <v>19808</v>
      </c>
      <c r="J6968" s="1">
        <f>((((bot_orders[[#This Row],[cTime]]/ 1000)+3*3600) / 86400) + DATE(1970,1,1))</f>
        <v>45783.858265393515</v>
      </c>
      <c r="K6968" s="4" t="s">
        <v>19809</v>
      </c>
      <c r="L6968" s="1">
        <f>((((bot_orders[[#This Row],[uTime]]/ 1000)+3*3600) / 86400) + DATE(1970,1,1))</f>
        <v>45783.860521435185</v>
      </c>
      <c r="M6968" t="s">
        <v>34</v>
      </c>
      <c r="N6968" t="s">
        <v>28</v>
      </c>
      <c r="O6968" t="s">
        <v>35</v>
      </c>
      <c r="P6968">
        <v>5.0510000000000002</v>
      </c>
      <c r="Q6968" t="s">
        <v>36</v>
      </c>
      <c r="R6968" t="s">
        <v>55</v>
      </c>
      <c r="S6968">
        <v>0.65790000000000004</v>
      </c>
      <c r="T6968">
        <v>0.65790000000000004</v>
      </c>
      <c r="U6968">
        <v>5.0510000000000002</v>
      </c>
      <c r="V6968">
        <v>-4.0407999999999998E-3</v>
      </c>
      <c r="W6968" t="s">
        <v>39</v>
      </c>
      <c r="X6968" s="4">
        <f>IF(bot_orders[[#This Row],[side]]="sell", bot_orders[[#This Row],[accFillSz]]*bot_orders[[#This Row],[avgPx]] + bot_orders[[#This Row],[fee]], -bot_orders[[#This Row],[accFillSz]]*bot_orders[[#This Row],[avgPx]])</f>
        <v>-3.3230529000000004</v>
      </c>
      <c r="Y6968" s="4">
        <f>IF(bot_orders[[#This Row],[side]]="buy", bot_orders[[#This Row],[accFillSz]] + bot_orders[[#This Row],[fee]], -bot_orders[[#This Row],[accFillSz]])</f>
        <v>5.0469591999999999</v>
      </c>
      <c r="Z6968" s="4">
        <f>IF(bot_orders[[#This Row],[side]]="sell",bot_orders[[#This Row],[accFillSz]]*bot_orders[[#This Row],[avgPx]]+bot_orders[[#This Row],[fee]], 0)</f>
        <v>0</v>
      </c>
      <c r="AA6968" s="4">
        <f>IF(bot_orders[[#This Row],[side]]="sell",-bot_orders[[#This Row],[accFillSz]],bot_orders[[#This Row],[accFillSz]]+bot_orders[[#This Row],[fee]])</f>
        <v>5.0469591999999999</v>
      </c>
      <c r="AB6968">
        <v>0</v>
      </c>
      <c r="AC6968" t="s">
        <v>38</v>
      </c>
      <c r="AD6968">
        <v>0</v>
      </c>
      <c r="AE6968" t="s">
        <v>40</v>
      </c>
      <c r="AF6968" t="s">
        <v>41</v>
      </c>
      <c r="AG6968" t="s">
        <v>28</v>
      </c>
      <c r="AH6968" t="s">
        <v>28</v>
      </c>
      <c r="AI6968">
        <v>5.0469591999999999</v>
      </c>
      <c r="AJ6968">
        <v>-3.3230529</v>
      </c>
    </row>
    <row r="6969" spans="1:36" x14ac:dyDescent="0.3">
      <c r="A6969">
        <v>6746</v>
      </c>
      <c r="B6969" t="s">
        <v>17977</v>
      </c>
      <c r="C6969" t="s">
        <v>28</v>
      </c>
      <c r="D6969" t="s">
        <v>29</v>
      </c>
      <c r="E6969" t="s">
        <v>30</v>
      </c>
      <c r="F6969" t="s">
        <v>31</v>
      </c>
      <c r="G6969" t="s">
        <v>111</v>
      </c>
      <c r="H6969" t="s">
        <v>19810</v>
      </c>
      <c r="I6969" s="4" t="s">
        <v>19811</v>
      </c>
      <c r="J6969" s="1">
        <f>((((bot_orders[[#This Row],[cTime]]/ 1000)+3*3600) / 86400) + DATE(1970,1,1))</f>
        <v>45783.85826543982</v>
      </c>
      <c r="K6969" s="4" t="s">
        <v>19812</v>
      </c>
      <c r="L6969" s="1">
        <f>((((bot_orders[[#This Row],[uTime]]/ 1000)+3*3600) / 86400) + DATE(1970,1,1))</f>
        <v>45783.85830028935</v>
      </c>
      <c r="M6969" t="s">
        <v>34</v>
      </c>
      <c r="N6969" t="s">
        <v>28</v>
      </c>
      <c r="O6969" t="s">
        <v>35</v>
      </c>
      <c r="P6969">
        <v>4.8209999999999997</v>
      </c>
      <c r="Q6969" t="s">
        <v>36</v>
      </c>
      <c r="R6969" t="s">
        <v>55</v>
      </c>
      <c r="S6969">
        <v>0.66</v>
      </c>
      <c r="T6969">
        <v>0.66</v>
      </c>
      <c r="U6969">
        <v>4.8209999999999997</v>
      </c>
      <c r="V6969">
        <v>-3.8568000000000001E-3</v>
      </c>
      <c r="W6969" t="s">
        <v>39</v>
      </c>
      <c r="X6969" s="4">
        <f>IF(bot_orders[[#This Row],[side]]="sell", bot_orders[[#This Row],[accFillSz]]*bot_orders[[#This Row],[avgPx]] + bot_orders[[#This Row],[fee]], -bot_orders[[#This Row],[accFillSz]]*bot_orders[[#This Row],[avgPx]])</f>
        <v>-3.1818599999999999</v>
      </c>
      <c r="Y6969" s="4">
        <f>IF(bot_orders[[#This Row],[side]]="buy", bot_orders[[#This Row],[accFillSz]] + bot_orders[[#This Row],[fee]], -bot_orders[[#This Row],[accFillSz]])</f>
        <v>4.8171431999999994</v>
      </c>
      <c r="Z6969" s="4">
        <f>IF(bot_orders[[#This Row],[side]]="sell",bot_orders[[#This Row],[accFillSz]]*bot_orders[[#This Row],[avgPx]]+bot_orders[[#This Row],[fee]], 0)</f>
        <v>0</v>
      </c>
      <c r="AA6969" s="4">
        <f>IF(bot_orders[[#This Row],[side]]="sell",-bot_orders[[#This Row],[accFillSz]],bot_orders[[#This Row],[accFillSz]]+bot_orders[[#This Row],[fee]])</f>
        <v>4.8171431999999994</v>
      </c>
      <c r="AB6969">
        <v>0</v>
      </c>
      <c r="AC6969" t="s">
        <v>38</v>
      </c>
      <c r="AD6969">
        <v>0</v>
      </c>
      <c r="AE6969" t="s">
        <v>40</v>
      </c>
      <c r="AF6969" t="s">
        <v>41</v>
      </c>
      <c r="AG6969" t="s">
        <v>28</v>
      </c>
      <c r="AH6969" t="s">
        <v>28</v>
      </c>
      <c r="AI6969">
        <v>4.8171432000000003</v>
      </c>
      <c r="AJ6969">
        <v>-3.1818599999999999</v>
      </c>
    </row>
    <row r="6970" spans="1:36" x14ac:dyDescent="0.3">
      <c r="A6970">
        <v>6747</v>
      </c>
      <c r="B6970" t="s">
        <v>17977</v>
      </c>
      <c r="C6970" t="s">
        <v>28</v>
      </c>
      <c r="D6970" t="s">
        <v>29</v>
      </c>
      <c r="E6970" t="s">
        <v>30</v>
      </c>
      <c r="F6970" t="s">
        <v>31</v>
      </c>
      <c r="G6970" t="s">
        <v>111</v>
      </c>
      <c r="H6970" t="s">
        <v>19813</v>
      </c>
      <c r="I6970" s="4" t="s">
        <v>19814</v>
      </c>
      <c r="J6970" s="1">
        <f>((((bot_orders[[#This Row],[cTime]]/ 1000)+3*3600) / 86400) + DATE(1970,1,1))</f>
        <v>45783.858300312502</v>
      </c>
      <c r="K6970" s="4" t="s">
        <v>19815</v>
      </c>
      <c r="L6970" s="1">
        <f>((((bot_orders[[#This Row],[uTime]]/ 1000)+3*3600) / 86400) + DATE(1970,1,1))</f>
        <v>45783.88033615741</v>
      </c>
      <c r="M6970" t="s">
        <v>34</v>
      </c>
      <c r="N6970" t="s">
        <v>28</v>
      </c>
      <c r="O6970" t="s">
        <v>35</v>
      </c>
      <c r="P6970">
        <v>4.8170000000000002</v>
      </c>
      <c r="Q6970" t="s">
        <v>36</v>
      </c>
      <c r="R6970" t="s">
        <v>37</v>
      </c>
      <c r="S6970">
        <v>0.66200000000000003</v>
      </c>
      <c r="T6970">
        <v>0.66200000000000003</v>
      </c>
      <c r="U6970">
        <v>4.8170000000000002</v>
      </c>
      <c r="V6970">
        <v>-2.5510832000000001E-3</v>
      </c>
      <c r="W6970" t="s">
        <v>38</v>
      </c>
      <c r="X6970" s="4">
        <f>IF(bot_orders[[#This Row],[side]]="sell", bot_orders[[#This Row],[accFillSz]]*bot_orders[[#This Row],[avgPx]] + bot_orders[[#This Row],[fee]], -bot_orders[[#This Row],[accFillSz]]*bot_orders[[#This Row],[avgPx]])</f>
        <v>3.1863029167999999</v>
      </c>
      <c r="Y6970" s="4">
        <f>IF(bot_orders[[#This Row],[side]]="buy", bot_orders[[#This Row],[accFillSz]] + bot_orders[[#This Row],[fee]], -bot_orders[[#This Row],[accFillSz]])</f>
        <v>-4.8170000000000002</v>
      </c>
      <c r="Z6970" s="4">
        <f>IF(bot_orders[[#This Row],[side]]="sell",bot_orders[[#This Row],[accFillSz]]*bot_orders[[#This Row],[avgPx]]+bot_orders[[#This Row],[fee]], 0)</f>
        <v>3.1863029167999999</v>
      </c>
      <c r="AA6970" s="4">
        <f>IF(bot_orders[[#This Row],[side]]="sell",-bot_orders[[#This Row],[accFillSz]],bot_orders[[#This Row],[accFillSz]]+bot_orders[[#This Row],[fee]])</f>
        <v>-4.8170000000000002</v>
      </c>
      <c r="AB6970">
        <v>0</v>
      </c>
      <c r="AC6970" t="s">
        <v>39</v>
      </c>
      <c r="AD6970">
        <v>0</v>
      </c>
      <c r="AE6970" t="s">
        <v>40</v>
      </c>
      <c r="AF6970" t="s">
        <v>41</v>
      </c>
      <c r="AG6970" t="s">
        <v>28</v>
      </c>
      <c r="AH6970" t="s">
        <v>28</v>
      </c>
      <c r="AI6970">
        <v>-4.8170000000000002</v>
      </c>
      <c r="AJ6970">
        <v>3.1863029200000001</v>
      </c>
    </row>
    <row r="6971" spans="1:36" x14ac:dyDescent="0.3">
      <c r="A6971">
        <v>6748</v>
      </c>
      <c r="B6971" t="s">
        <v>17977</v>
      </c>
      <c r="C6971" t="s">
        <v>28</v>
      </c>
      <c r="D6971" t="s">
        <v>29</v>
      </c>
      <c r="E6971" t="s">
        <v>30</v>
      </c>
      <c r="F6971" t="s">
        <v>31</v>
      </c>
      <c r="G6971" t="s">
        <v>192</v>
      </c>
      <c r="H6971" t="s">
        <v>19816</v>
      </c>
      <c r="I6971" s="4" t="s">
        <v>19817</v>
      </c>
      <c r="J6971" s="1">
        <f>((((bot_orders[[#This Row],[cTime]]/ 1000)+3*3600) / 86400) + DATE(1970,1,1))</f>
        <v>45783.860521458337</v>
      </c>
      <c r="K6971" s="4" t="s">
        <v>19818</v>
      </c>
      <c r="L6971" s="1">
        <f>((((bot_orders[[#This Row],[uTime]]/ 1000)+3*3600) / 86400) + DATE(1970,1,1))</f>
        <v>45783.877339259256</v>
      </c>
      <c r="M6971" t="s">
        <v>34</v>
      </c>
      <c r="N6971" t="s">
        <v>28</v>
      </c>
      <c r="O6971" t="s">
        <v>35</v>
      </c>
      <c r="P6971">
        <v>5.0460000000000003</v>
      </c>
      <c r="Q6971" t="s">
        <v>36</v>
      </c>
      <c r="R6971" t="s">
        <v>37</v>
      </c>
      <c r="S6971">
        <v>0.66</v>
      </c>
      <c r="T6971">
        <v>0.66</v>
      </c>
      <c r="U6971">
        <v>5.0460000000000003</v>
      </c>
      <c r="V6971">
        <v>-2.6642879999999999E-3</v>
      </c>
      <c r="W6971" t="s">
        <v>38</v>
      </c>
      <c r="X6971" s="4">
        <f>IF(bot_orders[[#This Row],[side]]="sell", bot_orders[[#This Row],[accFillSz]]*bot_orders[[#This Row],[avgPx]] + bot_orders[[#This Row],[fee]], -bot_orders[[#This Row],[accFillSz]]*bot_orders[[#This Row],[avgPx]])</f>
        <v>3.3276957120000001</v>
      </c>
      <c r="Y6971" s="4">
        <f>IF(bot_orders[[#This Row],[side]]="buy", bot_orders[[#This Row],[accFillSz]] + bot_orders[[#This Row],[fee]], -bot_orders[[#This Row],[accFillSz]])</f>
        <v>-5.0460000000000003</v>
      </c>
      <c r="Z6971" s="4">
        <f>IF(bot_orders[[#This Row],[side]]="sell",bot_orders[[#This Row],[accFillSz]]*bot_orders[[#This Row],[avgPx]]+bot_orders[[#This Row],[fee]], 0)</f>
        <v>3.3276957120000001</v>
      </c>
      <c r="AA6971" s="4">
        <f>IF(bot_orders[[#This Row],[side]]="sell",-bot_orders[[#This Row],[accFillSz]],bot_orders[[#This Row],[accFillSz]]+bot_orders[[#This Row],[fee]])</f>
        <v>-5.0460000000000003</v>
      </c>
      <c r="AB6971">
        <v>0</v>
      </c>
      <c r="AC6971" t="s">
        <v>39</v>
      </c>
      <c r="AD6971">
        <v>0</v>
      </c>
      <c r="AE6971" t="s">
        <v>40</v>
      </c>
      <c r="AF6971" t="s">
        <v>41</v>
      </c>
      <c r="AG6971" t="s">
        <v>28</v>
      </c>
      <c r="AH6971" t="s">
        <v>28</v>
      </c>
      <c r="AI6971">
        <v>-5.0460000000000003</v>
      </c>
      <c r="AJ6971">
        <v>3.32769571</v>
      </c>
    </row>
    <row r="6972" spans="1:36" x14ac:dyDescent="0.3">
      <c r="A6972">
        <v>6749</v>
      </c>
      <c r="B6972" t="s">
        <v>17977</v>
      </c>
      <c r="C6972" t="s">
        <v>28</v>
      </c>
      <c r="D6972" t="s">
        <v>29</v>
      </c>
      <c r="E6972" t="s">
        <v>30</v>
      </c>
      <c r="F6972" t="s">
        <v>31</v>
      </c>
      <c r="G6972" t="s">
        <v>32</v>
      </c>
      <c r="H6972" t="s">
        <v>19819</v>
      </c>
      <c r="I6972" s="4" t="s">
        <v>19820</v>
      </c>
      <c r="J6972" s="1">
        <f>((((bot_orders[[#This Row],[cTime]]/ 1000)+3*3600) / 86400) + DATE(1970,1,1))</f>
        <v>45783.863027094907</v>
      </c>
      <c r="K6972" s="4" t="s">
        <v>19821</v>
      </c>
      <c r="L6972" s="1">
        <f>((((bot_orders[[#This Row],[uTime]]/ 1000)+3*3600) / 86400) + DATE(1970,1,1))</f>
        <v>45783.86872864583</v>
      </c>
      <c r="M6972" t="s">
        <v>34</v>
      </c>
      <c r="N6972" t="s">
        <v>28</v>
      </c>
      <c r="O6972" t="s">
        <v>35</v>
      </c>
      <c r="P6972">
        <v>5.0460000000000003</v>
      </c>
      <c r="Q6972" t="s">
        <v>36</v>
      </c>
      <c r="R6972" t="s">
        <v>37</v>
      </c>
      <c r="S6972">
        <v>0.65790000000000004</v>
      </c>
      <c r="T6972">
        <v>0.65790000000000004</v>
      </c>
      <c r="U6972">
        <v>5.0460000000000003</v>
      </c>
      <c r="V6972">
        <v>-2.6558107E-3</v>
      </c>
      <c r="W6972" t="s">
        <v>38</v>
      </c>
      <c r="X6972" s="4">
        <f>IF(bot_orders[[#This Row],[side]]="sell", bot_orders[[#This Row],[accFillSz]]*bot_orders[[#This Row],[avgPx]] + bot_orders[[#This Row],[fee]], -bot_orders[[#This Row],[accFillSz]]*bot_orders[[#This Row],[avgPx]])</f>
        <v>3.3171075893000004</v>
      </c>
      <c r="Y6972" s="4">
        <f>IF(bot_orders[[#This Row],[side]]="buy", bot_orders[[#This Row],[accFillSz]] + bot_orders[[#This Row],[fee]], -bot_orders[[#This Row],[accFillSz]])</f>
        <v>-5.0460000000000003</v>
      </c>
      <c r="Z6972" s="4">
        <f>IF(bot_orders[[#This Row],[side]]="sell",bot_orders[[#This Row],[accFillSz]]*bot_orders[[#This Row],[avgPx]]+bot_orders[[#This Row],[fee]], 0)</f>
        <v>3.3171075893000004</v>
      </c>
      <c r="AA6972" s="4">
        <f>IF(bot_orders[[#This Row],[side]]="sell",-bot_orders[[#This Row],[accFillSz]],bot_orders[[#This Row],[accFillSz]]+bot_orders[[#This Row],[fee]])</f>
        <v>-5.0460000000000003</v>
      </c>
      <c r="AB6972">
        <v>0</v>
      </c>
      <c r="AC6972" t="s">
        <v>39</v>
      </c>
      <c r="AD6972">
        <v>0</v>
      </c>
      <c r="AE6972" t="s">
        <v>40</v>
      </c>
      <c r="AF6972" t="s">
        <v>41</v>
      </c>
      <c r="AG6972" t="s">
        <v>28</v>
      </c>
      <c r="AH6972" t="s">
        <v>28</v>
      </c>
      <c r="AI6972">
        <v>-5.0460000000000003</v>
      </c>
      <c r="AJ6972">
        <v>3.31710759</v>
      </c>
    </row>
    <row r="6973" spans="1:36" x14ac:dyDescent="0.3">
      <c r="A6973">
        <v>6750</v>
      </c>
      <c r="B6973" t="s">
        <v>17977</v>
      </c>
      <c r="C6973" t="s">
        <v>28</v>
      </c>
      <c r="D6973" t="s">
        <v>29</v>
      </c>
      <c r="E6973" t="s">
        <v>30</v>
      </c>
      <c r="F6973" t="s">
        <v>31</v>
      </c>
      <c r="G6973" t="s">
        <v>183</v>
      </c>
      <c r="H6973" t="s">
        <v>19822</v>
      </c>
      <c r="I6973" s="4" t="s">
        <v>19823</v>
      </c>
      <c r="J6973" s="1">
        <f>((((bot_orders[[#This Row],[cTime]]/ 1000)+3*3600) / 86400) + DATE(1970,1,1))</f>
        <v>45783.865023738428</v>
      </c>
      <c r="K6973" s="4" t="s">
        <v>19824</v>
      </c>
      <c r="L6973" s="1">
        <f>((((bot_orders[[#This Row],[uTime]]/ 1000)+3*3600) / 86400) + DATE(1970,1,1))</f>
        <v>45783.868379895837</v>
      </c>
      <c r="M6973" t="s">
        <v>34</v>
      </c>
      <c r="N6973" t="s">
        <v>28</v>
      </c>
      <c r="O6973" t="s">
        <v>35</v>
      </c>
      <c r="P6973">
        <v>5.0460000000000003</v>
      </c>
      <c r="Q6973" t="s">
        <v>36</v>
      </c>
      <c r="R6973" t="s">
        <v>37</v>
      </c>
      <c r="S6973">
        <v>0.65590000000000004</v>
      </c>
      <c r="T6973">
        <v>0.65590000000000004</v>
      </c>
      <c r="U6973">
        <v>5.0460000000000003</v>
      </c>
      <c r="V6973">
        <v>-2.6477370999999999E-3</v>
      </c>
      <c r="W6973" t="s">
        <v>38</v>
      </c>
      <c r="X6973" s="4">
        <f>IF(bot_orders[[#This Row],[side]]="sell", bot_orders[[#This Row],[accFillSz]]*bot_orders[[#This Row],[avgPx]] + bot_orders[[#This Row],[fee]], -bot_orders[[#This Row],[accFillSz]]*bot_orders[[#This Row],[avgPx]])</f>
        <v>3.3070236629000003</v>
      </c>
      <c r="Y6973" s="4">
        <f>IF(bot_orders[[#This Row],[side]]="buy", bot_orders[[#This Row],[accFillSz]] + bot_orders[[#This Row],[fee]], -bot_orders[[#This Row],[accFillSz]])</f>
        <v>-5.0460000000000003</v>
      </c>
      <c r="Z6973" s="4">
        <f>IF(bot_orders[[#This Row],[side]]="sell",bot_orders[[#This Row],[accFillSz]]*bot_orders[[#This Row],[avgPx]]+bot_orders[[#This Row],[fee]], 0)</f>
        <v>3.3070236629000003</v>
      </c>
      <c r="AA6973" s="4">
        <f>IF(bot_orders[[#This Row],[side]]="sell",-bot_orders[[#This Row],[accFillSz]],bot_orders[[#This Row],[accFillSz]]+bot_orders[[#This Row],[fee]])</f>
        <v>-5.0460000000000003</v>
      </c>
      <c r="AB6973">
        <v>0</v>
      </c>
      <c r="AC6973" t="s">
        <v>39</v>
      </c>
      <c r="AD6973">
        <v>0</v>
      </c>
      <c r="AE6973" t="s">
        <v>40</v>
      </c>
      <c r="AF6973" t="s">
        <v>41</v>
      </c>
      <c r="AG6973" t="s">
        <v>28</v>
      </c>
      <c r="AH6973" t="s">
        <v>28</v>
      </c>
      <c r="AI6973">
        <v>-5.0460000000000003</v>
      </c>
      <c r="AJ6973">
        <v>3.30702366</v>
      </c>
    </row>
    <row r="6974" spans="1:36" x14ac:dyDescent="0.3">
      <c r="A6974">
        <v>6751</v>
      </c>
      <c r="B6974" t="s">
        <v>17977</v>
      </c>
      <c r="C6974" t="s">
        <v>28</v>
      </c>
      <c r="D6974" t="s">
        <v>29</v>
      </c>
      <c r="E6974" t="s">
        <v>30</v>
      </c>
      <c r="F6974" t="s">
        <v>31</v>
      </c>
      <c r="G6974" t="s">
        <v>183</v>
      </c>
      <c r="H6974" t="s">
        <v>19825</v>
      </c>
      <c r="I6974" s="4" t="s">
        <v>19826</v>
      </c>
      <c r="J6974" s="1">
        <f>((((bot_orders[[#This Row],[cTime]]/ 1000)+3*3600) / 86400) + DATE(1970,1,1))</f>
        <v>45783.868379918982</v>
      </c>
      <c r="K6974" s="4" t="s">
        <v>19827</v>
      </c>
      <c r="L6974" s="1">
        <f>((((bot_orders[[#This Row],[uTime]]/ 1000)+3*3600) / 86400) + DATE(1970,1,1))</f>
        <v>45783.983136388888</v>
      </c>
      <c r="M6974" t="s">
        <v>34</v>
      </c>
      <c r="N6974" t="s">
        <v>28</v>
      </c>
      <c r="O6974" t="s">
        <v>35</v>
      </c>
      <c r="P6974">
        <v>5.0510000000000002</v>
      </c>
      <c r="Q6974" t="s">
        <v>36</v>
      </c>
      <c r="R6974" t="s">
        <v>55</v>
      </c>
      <c r="S6974">
        <v>0.65380000000000005</v>
      </c>
      <c r="T6974">
        <v>0.65380000000000005</v>
      </c>
      <c r="U6974">
        <v>5.0510000000000002</v>
      </c>
      <c r="V6974">
        <v>-4.0407999999999998E-3</v>
      </c>
      <c r="W6974" t="s">
        <v>39</v>
      </c>
      <c r="X6974" s="4">
        <f>IF(bot_orders[[#This Row],[side]]="sell", bot_orders[[#This Row],[accFillSz]]*bot_orders[[#This Row],[avgPx]] + bot_orders[[#This Row],[fee]], -bot_orders[[#This Row],[accFillSz]]*bot_orders[[#This Row],[avgPx]])</f>
        <v>-3.3023438000000005</v>
      </c>
      <c r="Y6974" s="4">
        <f>IF(bot_orders[[#This Row],[side]]="buy", bot_orders[[#This Row],[accFillSz]] + bot_orders[[#This Row],[fee]], -bot_orders[[#This Row],[accFillSz]])</f>
        <v>5.0469591999999999</v>
      </c>
      <c r="Z6974" s="4">
        <f>IF(bot_orders[[#This Row],[side]]="sell",bot_orders[[#This Row],[accFillSz]]*bot_orders[[#This Row],[avgPx]]+bot_orders[[#This Row],[fee]], 0)</f>
        <v>0</v>
      </c>
      <c r="AA6974" s="4">
        <f>IF(bot_orders[[#This Row],[side]]="sell",-bot_orders[[#This Row],[accFillSz]],bot_orders[[#This Row],[accFillSz]]+bot_orders[[#This Row],[fee]])</f>
        <v>5.0469591999999999</v>
      </c>
      <c r="AB6974">
        <v>0</v>
      </c>
      <c r="AC6974" t="s">
        <v>38</v>
      </c>
      <c r="AD6974">
        <v>0</v>
      </c>
      <c r="AE6974" t="s">
        <v>40</v>
      </c>
      <c r="AF6974" t="s">
        <v>41</v>
      </c>
      <c r="AG6974" t="s">
        <v>28</v>
      </c>
      <c r="AH6974" t="s">
        <v>28</v>
      </c>
      <c r="AI6974">
        <v>5.0469591999999999</v>
      </c>
      <c r="AJ6974">
        <v>-3.3023438000000001</v>
      </c>
    </row>
    <row r="6975" spans="1:36" x14ac:dyDescent="0.3">
      <c r="A6975">
        <v>6752</v>
      </c>
      <c r="B6975" t="s">
        <v>17977</v>
      </c>
      <c r="C6975" t="s">
        <v>28</v>
      </c>
      <c r="D6975" t="s">
        <v>29</v>
      </c>
      <c r="E6975" t="s">
        <v>30</v>
      </c>
      <c r="F6975" t="s">
        <v>31</v>
      </c>
      <c r="G6975" t="s">
        <v>32</v>
      </c>
      <c r="H6975" t="s">
        <v>19828</v>
      </c>
      <c r="I6975" s="4" t="s">
        <v>19829</v>
      </c>
      <c r="J6975" s="1">
        <f>((((bot_orders[[#This Row],[cTime]]/ 1000)+3*3600) / 86400) + DATE(1970,1,1))</f>
        <v>45783.868728668982</v>
      </c>
      <c r="K6975" s="4" t="s">
        <v>19830</v>
      </c>
      <c r="L6975" s="1">
        <f>((((bot_orders[[#This Row],[uTime]]/ 1000)+3*3600) / 86400) + DATE(1970,1,1))</f>
        <v>45783.869930995366</v>
      </c>
      <c r="M6975" t="s">
        <v>34</v>
      </c>
      <c r="N6975" t="s">
        <v>28</v>
      </c>
      <c r="O6975" t="s">
        <v>35</v>
      </c>
      <c r="P6975">
        <v>5.0510000000000002</v>
      </c>
      <c r="Q6975" t="s">
        <v>36</v>
      </c>
      <c r="R6975" t="s">
        <v>55</v>
      </c>
      <c r="S6975">
        <v>0.65590000000000004</v>
      </c>
      <c r="T6975">
        <v>0.65590000000000004</v>
      </c>
      <c r="U6975">
        <v>5.0510000000000002</v>
      </c>
      <c r="V6975">
        <v>-4.0407999999999998E-3</v>
      </c>
      <c r="W6975" t="s">
        <v>39</v>
      </c>
      <c r="X6975" s="4">
        <f>IF(bot_orders[[#This Row],[side]]="sell", bot_orders[[#This Row],[accFillSz]]*bot_orders[[#This Row],[avgPx]] + bot_orders[[#This Row],[fee]], -bot_orders[[#This Row],[accFillSz]]*bot_orders[[#This Row],[avgPx]])</f>
        <v>-3.3129509000000001</v>
      </c>
      <c r="Y6975" s="4">
        <f>IF(bot_orders[[#This Row],[side]]="buy", bot_orders[[#This Row],[accFillSz]] + bot_orders[[#This Row],[fee]], -bot_orders[[#This Row],[accFillSz]])</f>
        <v>5.0469591999999999</v>
      </c>
      <c r="Z6975" s="4">
        <f>IF(bot_orders[[#This Row],[side]]="sell",bot_orders[[#This Row],[accFillSz]]*bot_orders[[#This Row],[avgPx]]+bot_orders[[#This Row],[fee]], 0)</f>
        <v>0</v>
      </c>
      <c r="AA6975" s="4">
        <f>IF(bot_orders[[#This Row],[side]]="sell",-bot_orders[[#This Row],[accFillSz]],bot_orders[[#This Row],[accFillSz]]+bot_orders[[#This Row],[fee]])</f>
        <v>5.0469591999999999</v>
      </c>
      <c r="AB6975">
        <v>0</v>
      </c>
      <c r="AC6975" t="s">
        <v>38</v>
      </c>
      <c r="AD6975">
        <v>0</v>
      </c>
      <c r="AE6975" t="s">
        <v>40</v>
      </c>
      <c r="AF6975" t="s">
        <v>41</v>
      </c>
      <c r="AG6975" t="s">
        <v>28</v>
      </c>
      <c r="AH6975" t="s">
        <v>28</v>
      </c>
      <c r="AI6975">
        <v>5.0469591999999999</v>
      </c>
      <c r="AJ6975">
        <v>-3.3129509000000001</v>
      </c>
    </row>
    <row r="6976" spans="1:36" x14ac:dyDescent="0.3">
      <c r="A6976">
        <v>6753</v>
      </c>
      <c r="B6976" t="s">
        <v>17977</v>
      </c>
      <c r="C6976" t="s">
        <v>28</v>
      </c>
      <c r="D6976" t="s">
        <v>29</v>
      </c>
      <c r="E6976" t="s">
        <v>30</v>
      </c>
      <c r="F6976" t="s">
        <v>31</v>
      </c>
      <c r="G6976" t="s">
        <v>187</v>
      </c>
      <c r="H6976" t="s">
        <v>19831</v>
      </c>
      <c r="I6976" s="4" t="s">
        <v>19832</v>
      </c>
      <c r="J6976" s="1">
        <f>((((bot_orders[[#This Row],[cTime]]/ 1000)+3*3600) / 86400) + DATE(1970,1,1))</f>
        <v>45783.869931018518</v>
      </c>
      <c r="K6976" s="4" t="s">
        <v>19833</v>
      </c>
      <c r="L6976" s="1">
        <f>((((bot_orders[[#This Row],[uTime]]/ 1000)+3*3600) / 86400) + DATE(1970,1,1))</f>
        <v>45783.873023298613</v>
      </c>
      <c r="M6976" t="s">
        <v>34</v>
      </c>
      <c r="N6976" t="s">
        <v>28</v>
      </c>
      <c r="O6976" t="s">
        <v>35</v>
      </c>
      <c r="P6976">
        <v>5.0460000000000003</v>
      </c>
      <c r="Q6976" t="s">
        <v>36</v>
      </c>
      <c r="R6976" t="s">
        <v>37</v>
      </c>
      <c r="S6976">
        <v>0.65790000000000004</v>
      </c>
      <c r="T6976">
        <v>0.65790000000000004</v>
      </c>
      <c r="U6976">
        <v>5.0460000000000003</v>
      </c>
      <c r="V6976">
        <v>-2.6558107E-3</v>
      </c>
      <c r="W6976" t="s">
        <v>38</v>
      </c>
      <c r="X6976" s="4">
        <f>IF(bot_orders[[#This Row],[side]]="sell", bot_orders[[#This Row],[accFillSz]]*bot_orders[[#This Row],[avgPx]] + bot_orders[[#This Row],[fee]], -bot_orders[[#This Row],[accFillSz]]*bot_orders[[#This Row],[avgPx]])</f>
        <v>3.3171075893000004</v>
      </c>
      <c r="Y6976" s="4">
        <f>IF(bot_orders[[#This Row],[side]]="buy", bot_orders[[#This Row],[accFillSz]] + bot_orders[[#This Row],[fee]], -bot_orders[[#This Row],[accFillSz]])</f>
        <v>-5.0460000000000003</v>
      </c>
      <c r="Z6976" s="4">
        <f>IF(bot_orders[[#This Row],[side]]="sell",bot_orders[[#This Row],[accFillSz]]*bot_orders[[#This Row],[avgPx]]+bot_orders[[#This Row],[fee]], 0)</f>
        <v>3.3171075893000004</v>
      </c>
      <c r="AA6976" s="4">
        <f>IF(bot_orders[[#This Row],[side]]="sell",-bot_orders[[#This Row],[accFillSz]],bot_orders[[#This Row],[accFillSz]]+bot_orders[[#This Row],[fee]])</f>
        <v>-5.0460000000000003</v>
      </c>
      <c r="AB6976">
        <v>0</v>
      </c>
      <c r="AC6976" t="s">
        <v>39</v>
      </c>
      <c r="AD6976">
        <v>0</v>
      </c>
      <c r="AE6976" t="s">
        <v>40</v>
      </c>
      <c r="AF6976" t="s">
        <v>41</v>
      </c>
      <c r="AG6976" t="s">
        <v>28</v>
      </c>
      <c r="AH6976" t="s">
        <v>28</v>
      </c>
      <c r="AI6976">
        <v>-5.0460000000000003</v>
      </c>
      <c r="AJ6976">
        <v>3.31710759</v>
      </c>
    </row>
    <row r="6977" spans="1:36" x14ac:dyDescent="0.3">
      <c r="A6977">
        <v>6754</v>
      </c>
      <c r="B6977" t="s">
        <v>17977</v>
      </c>
      <c r="C6977" t="s">
        <v>28</v>
      </c>
      <c r="D6977" t="s">
        <v>29</v>
      </c>
      <c r="E6977" t="s">
        <v>30</v>
      </c>
      <c r="F6977" t="s">
        <v>31</v>
      </c>
      <c r="G6977" t="s">
        <v>187</v>
      </c>
      <c r="H6977" t="s">
        <v>19834</v>
      </c>
      <c r="I6977" s="4" t="s">
        <v>19835</v>
      </c>
      <c r="J6977" s="1">
        <f>((((bot_orders[[#This Row],[cTime]]/ 1000)+3*3600) / 86400) + DATE(1970,1,1))</f>
        <v>45783.873023321758</v>
      </c>
      <c r="K6977" s="4" t="s">
        <v>19836</v>
      </c>
      <c r="L6977" s="1">
        <f>((((bot_orders[[#This Row],[uTime]]/ 1000)+3*3600) / 86400) + DATE(1970,1,1))</f>
        <v>45783.982227974542</v>
      </c>
      <c r="M6977" t="s">
        <v>34</v>
      </c>
      <c r="N6977" t="s">
        <v>28</v>
      </c>
      <c r="O6977" t="s">
        <v>35</v>
      </c>
      <c r="P6977">
        <v>5.0510000000000002</v>
      </c>
      <c r="Q6977" t="s">
        <v>36</v>
      </c>
      <c r="R6977" t="s">
        <v>55</v>
      </c>
      <c r="S6977">
        <v>0.65590000000000004</v>
      </c>
      <c r="T6977">
        <v>0.65590000000000004</v>
      </c>
      <c r="U6977">
        <v>5.0510000000000002</v>
      </c>
      <c r="V6977">
        <v>-4.0407999999999998E-3</v>
      </c>
      <c r="W6977" t="s">
        <v>39</v>
      </c>
      <c r="X6977" s="4">
        <f>IF(bot_orders[[#This Row],[side]]="sell", bot_orders[[#This Row],[accFillSz]]*bot_orders[[#This Row],[avgPx]] + bot_orders[[#This Row],[fee]], -bot_orders[[#This Row],[accFillSz]]*bot_orders[[#This Row],[avgPx]])</f>
        <v>-3.3129509000000001</v>
      </c>
      <c r="Y6977" s="4">
        <f>IF(bot_orders[[#This Row],[side]]="buy", bot_orders[[#This Row],[accFillSz]] + bot_orders[[#This Row],[fee]], -bot_orders[[#This Row],[accFillSz]])</f>
        <v>5.0469591999999999</v>
      </c>
      <c r="Z6977" s="4">
        <f>IF(bot_orders[[#This Row],[side]]="sell",bot_orders[[#This Row],[accFillSz]]*bot_orders[[#This Row],[avgPx]]+bot_orders[[#This Row],[fee]], 0)</f>
        <v>0</v>
      </c>
      <c r="AA6977" s="4">
        <f>IF(bot_orders[[#This Row],[side]]="sell",-bot_orders[[#This Row],[accFillSz]],bot_orders[[#This Row],[accFillSz]]+bot_orders[[#This Row],[fee]])</f>
        <v>5.0469591999999999</v>
      </c>
      <c r="AB6977">
        <v>0</v>
      </c>
      <c r="AC6977" t="s">
        <v>38</v>
      </c>
      <c r="AD6977">
        <v>0</v>
      </c>
      <c r="AE6977" t="s">
        <v>40</v>
      </c>
      <c r="AF6977" t="s">
        <v>41</v>
      </c>
      <c r="AG6977" t="s">
        <v>28</v>
      </c>
      <c r="AH6977" t="s">
        <v>28</v>
      </c>
      <c r="AI6977">
        <v>5.0469591999999999</v>
      </c>
      <c r="AJ6977">
        <v>-3.3129509000000001</v>
      </c>
    </row>
    <row r="6978" spans="1:36" x14ac:dyDescent="0.3">
      <c r="A6978">
        <v>6755</v>
      </c>
      <c r="B6978" t="s">
        <v>17977</v>
      </c>
      <c r="C6978" t="s">
        <v>28</v>
      </c>
      <c r="D6978" t="s">
        <v>29</v>
      </c>
      <c r="E6978" t="s">
        <v>30</v>
      </c>
      <c r="F6978" t="s">
        <v>31</v>
      </c>
      <c r="G6978" t="s">
        <v>192</v>
      </c>
      <c r="H6978" t="s">
        <v>19837</v>
      </c>
      <c r="I6978" s="4" t="s">
        <v>19838</v>
      </c>
      <c r="J6978" s="1">
        <f>((((bot_orders[[#This Row],[cTime]]/ 1000)+3*3600) / 86400) + DATE(1970,1,1))</f>
        <v>45783.877339282408</v>
      </c>
      <c r="K6978" s="4" t="s">
        <v>19839</v>
      </c>
      <c r="L6978" s="1">
        <f>((((bot_orders[[#This Row],[uTime]]/ 1000)+3*3600) / 86400) + DATE(1970,1,1))</f>
        <v>45783.977562268519</v>
      </c>
      <c r="M6978" t="s">
        <v>34</v>
      </c>
      <c r="N6978" t="s">
        <v>28</v>
      </c>
      <c r="O6978" t="s">
        <v>35</v>
      </c>
      <c r="P6978">
        <v>5.0510000000000002</v>
      </c>
      <c r="Q6978" t="s">
        <v>36</v>
      </c>
      <c r="R6978" t="s">
        <v>55</v>
      </c>
      <c r="S6978">
        <v>0.65790000000000004</v>
      </c>
      <c r="T6978">
        <v>0.65790000000000004</v>
      </c>
      <c r="U6978">
        <v>5.0510000000000002</v>
      </c>
      <c r="V6978">
        <v>-4.0407999999999998E-3</v>
      </c>
      <c r="W6978" t="s">
        <v>39</v>
      </c>
      <c r="X6978" s="4">
        <f>IF(bot_orders[[#This Row],[side]]="sell", bot_orders[[#This Row],[accFillSz]]*bot_orders[[#This Row],[avgPx]] + bot_orders[[#This Row],[fee]], -bot_orders[[#This Row],[accFillSz]]*bot_orders[[#This Row],[avgPx]])</f>
        <v>-3.3230529000000004</v>
      </c>
      <c r="Y6978" s="4">
        <f>IF(bot_orders[[#This Row],[side]]="buy", bot_orders[[#This Row],[accFillSz]] + bot_orders[[#This Row],[fee]], -bot_orders[[#This Row],[accFillSz]])</f>
        <v>5.0469591999999999</v>
      </c>
      <c r="Z6978" s="4">
        <f>IF(bot_orders[[#This Row],[side]]="sell",bot_orders[[#This Row],[accFillSz]]*bot_orders[[#This Row],[avgPx]]+bot_orders[[#This Row],[fee]], 0)</f>
        <v>0</v>
      </c>
      <c r="AA6978" s="4">
        <f>IF(bot_orders[[#This Row],[side]]="sell",-bot_orders[[#This Row],[accFillSz]],bot_orders[[#This Row],[accFillSz]]+bot_orders[[#This Row],[fee]])</f>
        <v>5.0469591999999999</v>
      </c>
      <c r="AB6978">
        <v>0</v>
      </c>
      <c r="AC6978" t="s">
        <v>38</v>
      </c>
      <c r="AD6978">
        <v>0</v>
      </c>
      <c r="AE6978" t="s">
        <v>40</v>
      </c>
      <c r="AF6978" t="s">
        <v>41</v>
      </c>
      <c r="AG6978" t="s">
        <v>28</v>
      </c>
      <c r="AH6978" t="s">
        <v>28</v>
      </c>
      <c r="AI6978">
        <v>5.0469591999999999</v>
      </c>
      <c r="AJ6978">
        <v>-3.3230529</v>
      </c>
    </row>
    <row r="6979" spans="1:36" x14ac:dyDescent="0.3">
      <c r="A6979">
        <v>6756</v>
      </c>
      <c r="B6979" t="s">
        <v>17977</v>
      </c>
      <c r="C6979" t="s">
        <v>28</v>
      </c>
      <c r="D6979" t="s">
        <v>29</v>
      </c>
      <c r="E6979" t="s">
        <v>30</v>
      </c>
      <c r="F6979" t="s">
        <v>31</v>
      </c>
      <c r="G6979" t="s">
        <v>230</v>
      </c>
      <c r="H6979" t="s">
        <v>19840</v>
      </c>
      <c r="I6979" s="4" t="s">
        <v>19841</v>
      </c>
      <c r="J6979" s="1">
        <f>((((bot_orders[[#This Row],[cTime]]/ 1000)+3*3600) / 86400) + DATE(1970,1,1))</f>
        <v>45783.880336180555</v>
      </c>
      <c r="K6979" s="4" t="s">
        <v>19842</v>
      </c>
      <c r="L6979" s="1">
        <f>((((bot_orders[[#This Row],[uTime]]/ 1000)+3*3600) / 86400) + DATE(1970,1,1))</f>
        <v>45783.954363773148</v>
      </c>
      <c r="M6979" t="s">
        <v>34</v>
      </c>
      <c r="N6979" t="s">
        <v>28</v>
      </c>
      <c r="O6979" t="s">
        <v>35</v>
      </c>
      <c r="P6979">
        <v>4.8209999999999997</v>
      </c>
      <c r="Q6979" t="s">
        <v>36</v>
      </c>
      <c r="R6979" t="s">
        <v>55</v>
      </c>
      <c r="S6979">
        <v>0.66</v>
      </c>
      <c r="T6979">
        <v>0.66</v>
      </c>
      <c r="U6979">
        <v>4.8209999999999997</v>
      </c>
      <c r="V6979">
        <v>-3.8568000000000001E-3</v>
      </c>
      <c r="W6979" t="s">
        <v>39</v>
      </c>
      <c r="X6979" s="4">
        <f>IF(bot_orders[[#This Row],[side]]="sell", bot_orders[[#This Row],[accFillSz]]*bot_orders[[#This Row],[avgPx]] + bot_orders[[#This Row],[fee]], -bot_orders[[#This Row],[accFillSz]]*bot_orders[[#This Row],[avgPx]])</f>
        <v>-3.1818599999999999</v>
      </c>
      <c r="Y6979" s="4">
        <f>IF(bot_orders[[#This Row],[side]]="buy", bot_orders[[#This Row],[accFillSz]] + bot_orders[[#This Row],[fee]], -bot_orders[[#This Row],[accFillSz]])</f>
        <v>4.8171431999999994</v>
      </c>
      <c r="Z6979" s="4">
        <f>IF(bot_orders[[#This Row],[side]]="sell",bot_orders[[#This Row],[accFillSz]]*bot_orders[[#This Row],[avgPx]]+bot_orders[[#This Row],[fee]], 0)</f>
        <v>0</v>
      </c>
      <c r="AA6979" s="4">
        <f>IF(bot_orders[[#This Row],[side]]="sell",-bot_orders[[#This Row],[accFillSz]],bot_orders[[#This Row],[accFillSz]]+bot_orders[[#This Row],[fee]])</f>
        <v>4.8171431999999994</v>
      </c>
      <c r="AB6979">
        <v>0</v>
      </c>
      <c r="AC6979" t="s">
        <v>38</v>
      </c>
      <c r="AD6979">
        <v>0</v>
      </c>
      <c r="AE6979" t="s">
        <v>40</v>
      </c>
      <c r="AF6979" t="s">
        <v>41</v>
      </c>
      <c r="AG6979" t="s">
        <v>28</v>
      </c>
      <c r="AH6979" t="s">
        <v>28</v>
      </c>
      <c r="AI6979">
        <v>4.8171432000000003</v>
      </c>
      <c r="AJ6979">
        <v>-3.1818599999999999</v>
      </c>
    </row>
    <row r="6980" spans="1:36" x14ac:dyDescent="0.3">
      <c r="A6980">
        <v>6757</v>
      </c>
      <c r="B6980" t="s">
        <v>17977</v>
      </c>
      <c r="C6980" t="s">
        <v>28</v>
      </c>
      <c r="D6980" t="s">
        <v>29</v>
      </c>
      <c r="E6980" t="s">
        <v>30</v>
      </c>
      <c r="F6980" t="s">
        <v>31</v>
      </c>
      <c r="G6980" t="s">
        <v>190</v>
      </c>
      <c r="H6980" t="s">
        <v>19843</v>
      </c>
      <c r="I6980" s="4" t="s">
        <v>19844</v>
      </c>
      <c r="J6980" s="1">
        <f>((((bot_orders[[#This Row],[cTime]]/ 1000)+3*3600) / 86400) + DATE(1970,1,1))</f>
        <v>45783.880336226852</v>
      </c>
      <c r="K6980" s="4" t="s">
        <v>19845</v>
      </c>
      <c r="L6980" s="1">
        <f>((((bot_orders[[#This Row],[uTime]]/ 1000)+3*3600) / 86400) + DATE(1970,1,1))</f>
        <v>45783.880336782408</v>
      </c>
      <c r="M6980" t="s">
        <v>34</v>
      </c>
      <c r="N6980" t="s">
        <v>28</v>
      </c>
      <c r="O6980" t="s">
        <v>35</v>
      </c>
      <c r="P6980">
        <v>4.8209999999999997</v>
      </c>
      <c r="Q6980" t="s">
        <v>36</v>
      </c>
      <c r="R6980" t="s">
        <v>55</v>
      </c>
      <c r="S6980">
        <v>0.66200000000000003</v>
      </c>
      <c r="T6980">
        <v>0.66200000000000003</v>
      </c>
      <c r="U6980">
        <v>4.8209999999999997</v>
      </c>
      <c r="V6980">
        <v>-3.8568000000000001E-3</v>
      </c>
      <c r="W6980" t="s">
        <v>39</v>
      </c>
      <c r="X6980" s="4">
        <f>IF(bot_orders[[#This Row],[side]]="sell", bot_orders[[#This Row],[accFillSz]]*bot_orders[[#This Row],[avgPx]] + bot_orders[[#This Row],[fee]], -bot_orders[[#This Row],[accFillSz]]*bot_orders[[#This Row],[avgPx]])</f>
        <v>-3.1915019999999998</v>
      </c>
      <c r="Y6980" s="4">
        <f>IF(bot_orders[[#This Row],[side]]="buy", bot_orders[[#This Row],[accFillSz]] + bot_orders[[#This Row],[fee]], -bot_orders[[#This Row],[accFillSz]])</f>
        <v>4.8171431999999994</v>
      </c>
      <c r="Z6980" s="4">
        <f>IF(bot_orders[[#This Row],[side]]="sell",bot_orders[[#This Row],[accFillSz]]*bot_orders[[#This Row],[avgPx]]+bot_orders[[#This Row],[fee]], 0)</f>
        <v>0</v>
      </c>
      <c r="AA6980" s="4">
        <f>IF(bot_orders[[#This Row],[side]]="sell",-bot_orders[[#This Row],[accFillSz]],bot_orders[[#This Row],[accFillSz]]+bot_orders[[#This Row],[fee]])</f>
        <v>4.8171431999999994</v>
      </c>
      <c r="AB6980">
        <v>0</v>
      </c>
      <c r="AC6980" t="s">
        <v>38</v>
      </c>
      <c r="AD6980">
        <v>0</v>
      </c>
      <c r="AE6980" t="s">
        <v>40</v>
      </c>
      <c r="AF6980" t="s">
        <v>41</v>
      </c>
      <c r="AG6980" t="s">
        <v>28</v>
      </c>
      <c r="AH6980" t="s">
        <v>28</v>
      </c>
      <c r="AI6980">
        <v>4.8171432000000003</v>
      </c>
      <c r="AJ6980">
        <v>-3.1915019999999998</v>
      </c>
    </row>
    <row r="6981" spans="1:36" x14ac:dyDescent="0.3">
      <c r="A6981">
        <v>6758</v>
      </c>
      <c r="B6981" t="s">
        <v>17977</v>
      </c>
      <c r="C6981" t="s">
        <v>28</v>
      </c>
      <c r="D6981" t="s">
        <v>29</v>
      </c>
      <c r="E6981" t="s">
        <v>30</v>
      </c>
      <c r="F6981" t="s">
        <v>31</v>
      </c>
      <c r="G6981" t="s">
        <v>190</v>
      </c>
      <c r="H6981" t="s">
        <v>19846</v>
      </c>
      <c r="I6981" s="4" t="s">
        <v>19847</v>
      </c>
      <c r="J6981" s="1">
        <f>((((bot_orders[[#This Row],[cTime]]/ 1000)+3*3600) / 86400) + DATE(1970,1,1))</f>
        <v>45783.880336805552</v>
      </c>
      <c r="K6981" s="4" t="s">
        <v>19848</v>
      </c>
      <c r="L6981" s="1">
        <f>((((bot_orders[[#This Row],[uTime]]/ 1000)+3*3600) / 86400) + DATE(1970,1,1))</f>
        <v>45783.881252361112</v>
      </c>
      <c r="M6981" t="s">
        <v>34</v>
      </c>
      <c r="N6981" t="s">
        <v>28</v>
      </c>
      <c r="O6981" t="s">
        <v>35</v>
      </c>
      <c r="P6981">
        <v>4.8170000000000002</v>
      </c>
      <c r="Q6981" t="s">
        <v>36</v>
      </c>
      <c r="R6981" t="s">
        <v>37</v>
      </c>
      <c r="S6981">
        <v>0.66400000000000003</v>
      </c>
      <c r="T6981">
        <v>0.66400000000000003</v>
      </c>
      <c r="U6981">
        <v>4.8170000000000002</v>
      </c>
      <c r="V6981">
        <v>-2.5587904000000002E-3</v>
      </c>
      <c r="W6981" t="s">
        <v>38</v>
      </c>
      <c r="X6981" s="4">
        <f>IF(bot_orders[[#This Row],[side]]="sell", bot_orders[[#This Row],[accFillSz]]*bot_orders[[#This Row],[avgPx]] + bot_orders[[#This Row],[fee]], -bot_orders[[#This Row],[accFillSz]]*bot_orders[[#This Row],[avgPx]])</f>
        <v>3.1959292096</v>
      </c>
      <c r="Y6981" s="4">
        <f>IF(bot_orders[[#This Row],[side]]="buy", bot_orders[[#This Row],[accFillSz]] + bot_orders[[#This Row],[fee]], -bot_orders[[#This Row],[accFillSz]])</f>
        <v>-4.8170000000000002</v>
      </c>
      <c r="Z6981" s="4">
        <f>IF(bot_orders[[#This Row],[side]]="sell",bot_orders[[#This Row],[accFillSz]]*bot_orders[[#This Row],[avgPx]]+bot_orders[[#This Row],[fee]], 0)</f>
        <v>3.1959292096</v>
      </c>
      <c r="AA6981" s="4">
        <f>IF(bot_orders[[#This Row],[side]]="sell",-bot_orders[[#This Row],[accFillSz]],bot_orders[[#This Row],[accFillSz]]+bot_orders[[#This Row],[fee]])</f>
        <v>-4.8170000000000002</v>
      </c>
      <c r="AB6981">
        <v>0</v>
      </c>
      <c r="AC6981" t="s">
        <v>39</v>
      </c>
      <c r="AD6981">
        <v>0</v>
      </c>
      <c r="AE6981" t="s">
        <v>40</v>
      </c>
      <c r="AF6981" t="s">
        <v>41</v>
      </c>
      <c r="AG6981" t="s">
        <v>28</v>
      </c>
      <c r="AH6981" t="s">
        <v>28</v>
      </c>
      <c r="AI6981">
        <v>-4.8170000000000002</v>
      </c>
      <c r="AJ6981">
        <v>3.1959292100000001</v>
      </c>
    </row>
    <row r="6982" spans="1:36" x14ac:dyDescent="0.3">
      <c r="A6982">
        <v>6759</v>
      </c>
      <c r="B6982" t="s">
        <v>17977</v>
      </c>
      <c r="C6982" t="s">
        <v>28</v>
      </c>
      <c r="D6982" t="s">
        <v>29</v>
      </c>
      <c r="E6982" t="s">
        <v>30</v>
      </c>
      <c r="F6982" t="s">
        <v>31</v>
      </c>
      <c r="G6982" t="s">
        <v>203</v>
      </c>
      <c r="H6982" t="s">
        <v>19849</v>
      </c>
      <c r="I6982" s="4" t="s">
        <v>19850</v>
      </c>
      <c r="J6982" s="1">
        <f>((((bot_orders[[#This Row],[cTime]]/ 1000)+3*3600) / 86400) + DATE(1970,1,1))</f>
        <v>45783.881252384264</v>
      </c>
      <c r="K6982" s="4" t="s">
        <v>19851</v>
      </c>
      <c r="L6982" s="1">
        <f>((((bot_orders[[#This Row],[uTime]]/ 1000)+3*3600) / 86400) + DATE(1970,1,1))</f>
        <v>45783.930938344907</v>
      </c>
      <c r="M6982" t="s">
        <v>34</v>
      </c>
      <c r="N6982" t="s">
        <v>28</v>
      </c>
      <c r="O6982" t="s">
        <v>35</v>
      </c>
      <c r="P6982">
        <v>4.8209999999999997</v>
      </c>
      <c r="Q6982" t="s">
        <v>36</v>
      </c>
      <c r="R6982" t="s">
        <v>55</v>
      </c>
      <c r="S6982">
        <v>0.66200000000000003</v>
      </c>
      <c r="T6982">
        <v>0.66200000000000003</v>
      </c>
      <c r="U6982">
        <v>4.8209999999999997</v>
      </c>
      <c r="V6982">
        <v>-3.8568000000000001E-3</v>
      </c>
      <c r="W6982" t="s">
        <v>39</v>
      </c>
      <c r="X6982" s="4">
        <f>IF(bot_orders[[#This Row],[side]]="sell", bot_orders[[#This Row],[accFillSz]]*bot_orders[[#This Row],[avgPx]] + bot_orders[[#This Row],[fee]], -bot_orders[[#This Row],[accFillSz]]*bot_orders[[#This Row],[avgPx]])</f>
        <v>-3.1915019999999998</v>
      </c>
      <c r="Y6982" s="4">
        <f>IF(bot_orders[[#This Row],[side]]="buy", bot_orders[[#This Row],[accFillSz]] + bot_orders[[#This Row],[fee]], -bot_orders[[#This Row],[accFillSz]])</f>
        <v>4.8171431999999994</v>
      </c>
      <c r="Z6982" s="4">
        <f>IF(bot_orders[[#This Row],[side]]="sell",bot_orders[[#This Row],[accFillSz]]*bot_orders[[#This Row],[avgPx]]+bot_orders[[#This Row],[fee]], 0)</f>
        <v>0</v>
      </c>
      <c r="AA6982" s="4">
        <f>IF(bot_orders[[#This Row],[side]]="sell",-bot_orders[[#This Row],[accFillSz]],bot_orders[[#This Row],[accFillSz]]+bot_orders[[#This Row],[fee]])</f>
        <v>4.8171431999999994</v>
      </c>
      <c r="AB6982">
        <v>0</v>
      </c>
      <c r="AC6982" t="s">
        <v>38</v>
      </c>
      <c r="AD6982">
        <v>0</v>
      </c>
      <c r="AE6982" t="s">
        <v>40</v>
      </c>
      <c r="AF6982" t="s">
        <v>41</v>
      </c>
      <c r="AG6982" t="s">
        <v>28</v>
      </c>
      <c r="AH6982" t="s">
        <v>28</v>
      </c>
      <c r="AI6982">
        <v>4.8171432000000003</v>
      </c>
      <c r="AJ6982">
        <v>-3.1915019999999998</v>
      </c>
    </row>
    <row r="6983" spans="1:36" x14ac:dyDescent="0.3">
      <c r="A6983">
        <v>6760</v>
      </c>
      <c r="B6983" t="s">
        <v>17977</v>
      </c>
      <c r="C6983" t="s">
        <v>28</v>
      </c>
      <c r="D6983" t="s">
        <v>29</v>
      </c>
      <c r="E6983" t="s">
        <v>30</v>
      </c>
      <c r="F6983" t="s">
        <v>31</v>
      </c>
      <c r="G6983" t="s">
        <v>198</v>
      </c>
      <c r="H6983" t="s">
        <v>19852</v>
      </c>
      <c r="I6983" s="4" t="s">
        <v>19853</v>
      </c>
      <c r="J6983" s="1">
        <f>((((bot_orders[[#This Row],[cTime]]/ 1000)+3*3600) / 86400) + DATE(1970,1,1))</f>
        <v>45783.88125244213</v>
      </c>
      <c r="K6983" s="4" t="s">
        <v>19854</v>
      </c>
      <c r="L6983" s="1">
        <f>((((bot_orders[[#This Row],[uTime]]/ 1000)+3*3600) / 86400) + DATE(1970,1,1))</f>
        <v>45783.881367314811</v>
      </c>
      <c r="M6983" t="s">
        <v>34</v>
      </c>
      <c r="N6983" t="s">
        <v>28</v>
      </c>
      <c r="O6983" t="s">
        <v>35</v>
      </c>
      <c r="P6983">
        <v>4.8220000000000001</v>
      </c>
      <c r="Q6983" t="s">
        <v>36</v>
      </c>
      <c r="R6983" t="s">
        <v>55</v>
      </c>
      <c r="S6983">
        <v>0.66400000000000003</v>
      </c>
      <c r="T6983">
        <v>0.66400000000000003</v>
      </c>
      <c r="U6983">
        <v>4.8220000000000001</v>
      </c>
      <c r="V6983">
        <v>-3.8576000000000001E-3</v>
      </c>
      <c r="W6983" t="s">
        <v>39</v>
      </c>
      <c r="X6983" s="4">
        <f>IF(bot_orders[[#This Row],[side]]="sell", bot_orders[[#This Row],[accFillSz]]*bot_orders[[#This Row],[avgPx]] + bot_orders[[#This Row],[fee]], -bot_orders[[#This Row],[accFillSz]]*bot_orders[[#This Row],[avgPx]])</f>
        <v>-3.2018080000000002</v>
      </c>
      <c r="Y6983" s="4">
        <f>IF(bot_orders[[#This Row],[side]]="buy", bot_orders[[#This Row],[accFillSz]] + bot_orders[[#This Row],[fee]], -bot_orders[[#This Row],[accFillSz]])</f>
        <v>4.8181424000000002</v>
      </c>
      <c r="Z6983" s="4">
        <f>IF(bot_orders[[#This Row],[side]]="sell",bot_orders[[#This Row],[accFillSz]]*bot_orders[[#This Row],[avgPx]]+bot_orders[[#This Row],[fee]], 0)</f>
        <v>0</v>
      </c>
      <c r="AA6983" s="4">
        <f>IF(bot_orders[[#This Row],[side]]="sell",-bot_orders[[#This Row],[accFillSz]],bot_orders[[#This Row],[accFillSz]]+bot_orders[[#This Row],[fee]])</f>
        <v>4.8181424000000002</v>
      </c>
      <c r="AB6983">
        <v>0</v>
      </c>
      <c r="AC6983" t="s">
        <v>38</v>
      </c>
      <c r="AD6983">
        <v>0</v>
      </c>
      <c r="AE6983" t="s">
        <v>40</v>
      </c>
      <c r="AF6983" t="s">
        <v>41</v>
      </c>
      <c r="AG6983" t="s">
        <v>28</v>
      </c>
      <c r="AH6983" t="s">
        <v>28</v>
      </c>
      <c r="AI6983">
        <v>4.8181424000000002</v>
      </c>
      <c r="AJ6983">
        <v>-3.2018080000000002</v>
      </c>
    </row>
    <row r="6984" spans="1:36" x14ac:dyDescent="0.3">
      <c r="A6984">
        <v>6761</v>
      </c>
      <c r="B6984" t="s">
        <v>17977</v>
      </c>
      <c r="C6984" t="s">
        <v>28</v>
      </c>
      <c r="D6984" t="s">
        <v>29</v>
      </c>
      <c r="E6984" t="s">
        <v>30</v>
      </c>
      <c r="F6984" t="s">
        <v>31</v>
      </c>
      <c r="G6984" t="s">
        <v>198</v>
      </c>
      <c r="H6984" t="s">
        <v>19855</v>
      </c>
      <c r="I6984" s="4" t="s">
        <v>19856</v>
      </c>
      <c r="J6984" s="1">
        <f>((((bot_orders[[#This Row],[cTime]]/ 1000)+3*3600) / 86400) + DATE(1970,1,1))</f>
        <v>45783.881367337963</v>
      </c>
      <c r="K6984" s="4" t="s">
        <v>19857</v>
      </c>
      <c r="L6984" s="1">
        <f>((((bot_orders[[#This Row],[uTime]]/ 1000)+3*3600) / 86400) + DATE(1970,1,1))</f>
        <v>45783.887175821757</v>
      </c>
      <c r="M6984" t="s">
        <v>34</v>
      </c>
      <c r="N6984" t="s">
        <v>28</v>
      </c>
      <c r="O6984" t="s">
        <v>35</v>
      </c>
      <c r="P6984">
        <v>4.8179999999999996</v>
      </c>
      <c r="Q6984" t="s">
        <v>36</v>
      </c>
      <c r="R6984" t="s">
        <v>37</v>
      </c>
      <c r="S6984">
        <v>0.66600000000000004</v>
      </c>
      <c r="T6984">
        <v>0.66600000000000004</v>
      </c>
      <c r="U6984">
        <v>4.8179999999999996</v>
      </c>
      <c r="V6984">
        <v>-2.5670303999999998E-3</v>
      </c>
      <c r="W6984" t="s">
        <v>38</v>
      </c>
      <c r="X6984" s="4">
        <f>IF(bot_orders[[#This Row],[side]]="sell", bot_orders[[#This Row],[accFillSz]]*bot_orders[[#This Row],[avgPx]] + bot_orders[[#This Row],[fee]], -bot_orders[[#This Row],[accFillSz]]*bot_orders[[#This Row],[avgPx]])</f>
        <v>3.2062209695999999</v>
      </c>
      <c r="Y6984" s="4">
        <f>IF(bot_orders[[#This Row],[side]]="buy", bot_orders[[#This Row],[accFillSz]] + bot_orders[[#This Row],[fee]], -bot_orders[[#This Row],[accFillSz]])</f>
        <v>-4.8179999999999996</v>
      </c>
      <c r="Z6984" s="4">
        <f>IF(bot_orders[[#This Row],[side]]="sell",bot_orders[[#This Row],[accFillSz]]*bot_orders[[#This Row],[avgPx]]+bot_orders[[#This Row],[fee]], 0)</f>
        <v>3.2062209695999999</v>
      </c>
      <c r="AA6984" s="4">
        <f>IF(bot_orders[[#This Row],[side]]="sell",-bot_orders[[#This Row],[accFillSz]],bot_orders[[#This Row],[accFillSz]]+bot_orders[[#This Row],[fee]])</f>
        <v>-4.8179999999999996</v>
      </c>
      <c r="AB6984">
        <v>0</v>
      </c>
      <c r="AC6984" t="s">
        <v>39</v>
      </c>
      <c r="AD6984">
        <v>0</v>
      </c>
      <c r="AE6984" t="s">
        <v>40</v>
      </c>
      <c r="AF6984" t="s">
        <v>41</v>
      </c>
      <c r="AG6984" t="s">
        <v>28</v>
      </c>
      <c r="AH6984" t="s">
        <v>28</v>
      </c>
      <c r="AI6984">
        <v>-4.8179999999999996</v>
      </c>
      <c r="AJ6984">
        <v>3.2062209699999999</v>
      </c>
    </row>
    <row r="6985" spans="1:36" x14ac:dyDescent="0.3">
      <c r="A6985">
        <v>6762</v>
      </c>
      <c r="B6985" t="s">
        <v>17977</v>
      </c>
      <c r="C6985" t="s">
        <v>28</v>
      </c>
      <c r="D6985" t="s">
        <v>29</v>
      </c>
      <c r="E6985" t="s">
        <v>30</v>
      </c>
      <c r="F6985" t="s">
        <v>31</v>
      </c>
      <c r="G6985" t="s">
        <v>194</v>
      </c>
      <c r="H6985" t="s">
        <v>19858</v>
      </c>
      <c r="I6985" s="4" t="s">
        <v>19859</v>
      </c>
      <c r="J6985" s="1">
        <f>((((bot_orders[[#This Row],[cTime]]/ 1000)+3*3600) / 86400) + DATE(1970,1,1))</f>
        <v>45783.88717584491</v>
      </c>
      <c r="K6985" s="4" t="s">
        <v>19860</v>
      </c>
      <c r="L6985" s="1">
        <f>((((bot_orders[[#This Row],[uTime]]/ 1000)+3*3600) / 86400) + DATE(1970,1,1))</f>
        <v>45783.889525081016</v>
      </c>
      <c r="M6985" t="s">
        <v>34</v>
      </c>
      <c r="N6985" t="s">
        <v>28</v>
      </c>
      <c r="O6985" t="s">
        <v>35</v>
      </c>
      <c r="P6985">
        <v>4.8220000000000001</v>
      </c>
      <c r="Q6985" t="s">
        <v>36</v>
      </c>
      <c r="R6985" t="s">
        <v>55</v>
      </c>
      <c r="S6985">
        <v>0.66400000000000003</v>
      </c>
      <c r="T6985">
        <v>0.66400000000000003</v>
      </c>
      <c r="U6985">
        <v>4.8220000000000001</v>
      </c>
      <c r="V6985">
        <v>-3.8576000000000001E-3</v>
      </c>
      <c r="W6985" t="s">
        <v>39</v>
      </c>
      <c r="X6985" s="4">
        <f>IF(bot_orders[[#This Row],[side]]="sell", bot_orders[[#This Row],[accFillSz]]*bot_orders[[#This Row],[avgPx]] + bot_orders[[#This Row],[fee]], -bot_orders[[#This Row],[accFillSz]]*bot_orders[[#This Row],[avgPx]])</f>
        <v>-3.2018080000000002</v>
      </c>
      <c r="Y6985" s="4">
        <f>IF(bot_orders[[#This Row],[side]]="buy", bot_orders[[#This Row],[accFillSz]] + bot_orders[[#This Row],[fee]], -bot_orders[[#This Row],[accFillSz]])</f>
        <v>4.8181424000000002</v>
      </c>
      <c r="Z6985" s="4">
        <f>IF(bot_orders[[#This Row],[side]]="sell",bot_orders[[#This Row],[accFillSz]]*bot_orders[[#This Row],[avgPx]]+bot_orders[[#This Row],[fee]], 0)</f>
        <v>0</v>
      </c>
      <c r="AA6985" s="4">
        <f>IF(bot_orders[[#This Row],[side]]="sell",-bot_orders[[#This Row],[accFillSz]],bot_orders[[#This Row],[accFillSz]]+bot_orders[[#This Row],[fee]])</f>
        <v>4.8181424000000002</v>
      </c>
      <c r="AB6985">
        <v>0</v>
      </c>
      <c r="AC6985" t="s">
        <v>38</v>
      </c>
      <c r="AD6985">
        <v>0</v>
      </c>
      <c r="AE6985" t="s">
        <v>40</v>
      </c>
      <c r="AF6985" t="s">
        <v>41</v>
      </c>
      <c r="AG6985" t="s">
        <v>28</v>
      </c>
      <c r="AH6985" t="s">
        <v>28</v>
      </c>
      <c r="AI6985">
        <v>4.8181424000000002</v>
      </c>
      <c r="AJ6985">
        <v>-3.2018080000000002</v>
      </c>
    </row>
    <row r="6986" spans="1:36" x14ac:dyDescent="0.3">
      <c r="A6986">
        <v>6763</v>
      </c>
      <c r="B6986" t="s">
        <v>17977</v>
      </c>
      <c r="C6986" t="s">
        <v>28</v>
      </c>
      <c r="D6986" t="s">
        <v>29</v>
      </c>
      <c r="E6986" t="s">
        <v>30</v>
      </c>
      <c r="F6986" t="s">
        <v>31</v>
      </c>
      <c r="G6986" t="s">
        <v>196</v>
      </c>
      <c r="H6986" t="s">
        <v>19861</v>
      </c>
      <c r="I6986" s="4" t="s">
        <v>19862</v>
      </c>
      <c r="J6986" s="1">
        <f>((((bot_orders[[#This Row],[cTime]]/ 1000)+3*3600) / 86400) + DATE(1970,1,1))</f>
        <v>45783.887175902775</v>
      </c>
      <c r="K6986" s="4" t="s">
        <v>19863</v>
      </c>
      <c r="L6986" s="1">
        <f>((((bot_orders[[#This Row],[uTime]]/ 1000)+3*3600) / 86400) + DATE(1970,1,1))</f>
        <v>45783.887178078701</v>
      </c>
      <c r="M6986" t="s">
        <v>34</v>
      </c>
      <c r="N6986" t="s">
        <v>28</v>
      </c>
      <c r="O6986" t="s">
        <v>35</v>
      </c>
      <c r="P6986">
        <v>4.8209999999999997</v>
      </c>
      <c r="Q6986" t="s">
        <v>36</v>
      </c>
      <c r="R6986" t="s">
        <v>55</v>
      </c>
      <c r="S6986">
        <v>0.66600000000000004</v>
      </c>
      <c r="T6986">
        <v>0.66600000000000004</v>
      </c>
      <c r="U6986">
        <v>4.8209999999999997</v>
      </c>
      <c r="V6986">
        <v>-3.8568000000000001E-3</v>
      </c>
      <c r="W6986" t="s">
        <v>39</v>
      </c>
      <c r="X6986" s="4">
        <f>IF(bot_orders[[#This Row],[side]]="sell", bot_orders[[#This Row],[accFillSz]]*bot_orders[[#This Row],[avgPx]] + bot_orders[[#This Row],[fee]], -bot_orders[[#This Row],[accFillSz]]*bot_orders[[#This Row],[avgPx]])</f>
        <v>-3.2107860000000001</v>
      </c>
      <c r="Y6986" s="4">
        <f>IF(bot_orders[[#This Row],[side]]="buy", bot_orders[[#This Row],[accFillSz]] + bot_orders[[#This Row],[fee]], -bot_orders[[#This Row],[accFillSz]])</f>
        <v>4.8171431999999994</v>
      </c>
      <c r="Z6986" s="4">
        <f>IF(bot_orders[[#This Row],[side]]="sell",bot_orders[[#This Row],[accFillSz]]*bot_orders[[#This Row],[avgPx]]+bot_orders[[#This Row],[fee]], 0)</f>
        <v>0</v>
      </c>
      <c r="AA6986" s="4">
        <f>IF(bot_orders[[#This Row],[side]]="sell",-bot_orders[[#This Row],[accFillSz]],bot_orders[[#This Row],[accFillSz]]+bot_orders[[#This Row],[fee]])</f>
        <v>4.8171431999999994</v>
      </c>
      <c r="AB6986">
        <v>0</v>
      </c>
      <c r="AC6986" t="s">
        <v>38</v>
      </c>
      <c r="AD6986">
        <v>0</v>
      </c>
      <c r="AE6986" t="s">
        <v>40</v>
      </c>
      <c r="AF6986" t="s">
        <v>41</v>
      </c>
      <c r="AG6986" t="s">
        <v>28</v>
      </c>
      <c r="AH6986" t="s">
        <v>28</v>
      </c>
      <c r="AI6986">
        <v>4.8171432000000003</v>
      </c>
      <c r="AJ6986">
        <v>-3.2107860000000001</v>
      </c>
    </row>
    <row r="6987" spans="1:36" x14ac:dyDescent="0.3">
      <c r="A6987">
        <v>6764</v>
      </c>
      <c r="B6987" t="s">
        <v>17977</v>
      </c>
      <c r="C6987" t="s">
        <v>28</v>
      </c>
      <c r="D6987" t="s">
        <v>29</v>
      </c>
      <c r="E6987" t="s">
        <v>30</v>
      </c>
      <c r="F6987" t="s">
        <v>31</v>
      </c>
      <c r="G6987" t="s">
        <v>196</v>
      </c>
      <c r="H6987" t="s">
        <v>19864</v>
      </c>
      <c r="I6987" s="4" t="s">
        <v>19865</v>
      </c>
      <c r="J6987" s="1">
        <f>((((bot_orders[[#This Row],[cTime]]/ 1000)+3*3600) / 86400) + DATE(1970,1,1))</f>
        <v>45783.887178101853</v>
      </c>
      <c r="K6987" s="4" t="s">
        <v>19866</v>
      </c>
      <c r="L6987" s="1">
        <f>((((bot_orders[[#This Row],[uTime]]/ 1000)+3*3600) / 86400) + DATE(1970,1,1))</f>
        <v>45783.893374270832</v>
      </c>
      <c r="M6987" t="s">
        <v>34</v>
      </c>
      <c r="N6987" t="s">
        <v>28</v>
      </c>
      <c r="O6987" t="s">
        <v>35</v>
      </c>
      <c r="P6987">
        <v>4.8170000000000002</v>
      </c>
      <c r="Q6987" t="s">
        <v>36</v>
      </c>
      <c r="R6987" t="s">
        <v>37</v>
      </c>
      <c r="S6987">
        <v>0.66800000000000004</v>
      </c>
      <c r="T6987">
        <v>0.66800000000000004</v>
      </c>
      <c r="U6987">
        <v>4.8170000000000002</v>
      </c>
      <c r="V6987">
        <v>-2.5742047999999999E-3</v>
      </c>
      <c r="W6987" t="s">
        <v>38</v>
      </c>
      <c r="X6987" s="4">
        <f>IF(bot_orders[[#This Row],[side]]="sell", bot_orders[[#This Row],[accFillSz]]*bot_orders[[#This Row],[avgPx]] + bot_orders[[#This Row],[fee]], -bot_orders[[#This Row],[accFillSz]]*bot_orders[[#This Row],[avgPx]])</f>
        <v>3.2151817952000004</v>
      </c>
      <c r="Y6987" s="4">
        <f>IF(bot_orders[[#This Row],[side]]="buy", bot_orders[[#This Row],[accFillSz]] + bot_orders[[#This Row],[fee]], -bot_orders[[#This Row],[accFillSz]])</f>
        <v>-4.8170000000000002</v>
      </c>
      <c r="Z6987" s="4">
        <f>IF(bot_orders[[#This Row],[side]]="sell",bot_orders[[#This Row],[accFillSz]]*bot_orders[[#This Row],[avgPx]]+bot_orders[[#This Row],[fee]], 0)</f>
        <v>3.2151817952000004</v>
      </c>
      <c r="AA6987" s="4">
        <f>IF(bot_orders[[#This Row],[side]]="sell",-bot_orders[[#This Row],[accFillSz]],bot_orders[[#This Row],[accFillSz]]+bot_orders[[#This Row],[fee]])</f>
        <v>-4.8170000000000002</v>
      </c>
      <c r="AB6987">
        <v>0</v>
      </c>
      <c r="AC6987" t="s">
        <v>39</v>
      </c>
      <c r="AD6987">
        <v>0</v>
      </c>
      <c r="AE6987" t="s">
        <v>40</v>
      </c>
      <c r="AF6987" t="s">
        <v>41</v>
      </c>
      <c r="AG6987" t="s">
        <v>28</v>
      </c>
      <c r="AH6987" t="s">
        <v>28</v>
      </c>
      <c r="AI6987">
        <v>-4.8170000000000002</v>
      </c>
      <c r="AJ6987">
        <v>3.2151817999999999</v>
      </c>
    </row>
    <row r="6988" spans="1:36" x14ac:dyDescent="0.3">
      <c r="A6988">
        <v>6765</v>
      </c>
      <c r="B6988" t="s">
        <v>17977</v>
      </c>
      <c r="C6988" t="s">
        <v>28</v>
      </c>
      <c r="D6988" t="s">
        <v>29</v>
      </c>
      <c r="E6988" t="s">
        <v>30</v>
      </c>
      <c r="F6988" t="s">
        <v>31</v>
      </c>
      <c r="G6988" t="s">
        <v>194</v>
      </c>
      <c r="H6988" t="s">
        <v>19867</v>
      </c>
      <c r="I6988" s="4" t="s">
        <v>19868</v>
      </c>
      <c r="J6988" s="1">
        <f>((((bot_orders[[#This Row],[cTime]]/ 1000)+3*3600) / 86400) + DATE(1970,1,1))</f>
        <v>45783.889525104169</v>
      </c>
      <c r="K6988" s="4" t="s">
        <v>19869</v>
      </c>
      <c r="L6988" s="1">
        <f>((((bot_orders[[#This Row],[uTime]]/ 1000)+3*3600) / 86400) + DATE(1970,1,1))</f>
        <v>45783.890850775468</v>
      </c>
      <c r="M6988" t="s">
        <v>34</v>
      </c>
      <c r="N6988" t="s">
        <v>28</v>
      </c>
      <c r="O6988" t="s">
        <v>35</v>
      </c>
      <c r="P6988">
        <v>4.8179999999999996</v>
      </c>
      <c r="Q6988" t="s">
        <v>36</v>
      </c>
      <c r="R6988" t="s">
        <v>37</v>
      </c>
      <c r="S6988">
        <v>0.66600000000000004</v>
      </c>
      <c r="T6988">
        <v>0.66600000000000004</v>
      </c>
      <c r="U6988">
        <v>4.8179999999999996</v>
      </c>
      <c r="V6988">
        <v>-2.5670303999999998E-3</v>
      </c>
      <c r="W6988" t="s">
        <v>38</v>
      </c>
      <c r="X6988" s="4">
        <f>IF(bot_orders[[#This Row],[side]]="sell", bot_orders[[#This Row],[accFillSz]]*bot_orders[[#This Row],[avgPx]] + bot_orders[[#This Row],[fee]], -bot_orders[[#This Row],[accFillSz]]*bot_orders[[#This Row],[avgPx]])</f>
        <v>3.2062209695999999</v>
      </c>
      <c r="Y6988" s="4">
        <f>IF(bot_orders[[#This Row],[side]]="buy", bot_orders[[#This Row],[accFillSz]] + bot_orders[[#This Row],[fee]], -bot_orders[[#This Row],[accFillSz]])</f>
        <v>-4.8179999999999996</v>
      </c>
      <c r="Z6988" s="4">
        <f>IF(bot_orders[[#This Row],[side]]="sell",bot_orders[[#This Row],[accFillSz]]*bot_orders[[#This Row],[avgPx]]+bot_orders[[#This Row],[fee]], 0)</f>
        <v>3.2062209695999999</v>
      </c>
      <c r="AA6988" s="4">
        <f>IF(bot_orders[[#This Row],[side]]="sell",-bot_orders[[#This Row],[accFillSz]],bot_orders[[#This Row],[accFillSz]]+bot_orders[[#This Row],[fee]])</f>
        <v>-4.8179999999999996</v>
      </c>
      <c r="AB6988">
        <v>0</v>
      </c>
      <c r="AC6988" t="s">
        <v>39</v>
      </c>
      <c r="AD6988">
        <v>0</v>
      </c>
      <c r="AE6988" t="s">
        <v>40</v>
      </c>
      <c r="AF6988" t="s">
        <v>41</v>
      </c>
      <c r="AG6988" t="s">
        <v>28</v>
      </c>
      <c r="AH6988" t="s">
        <v>28</v>
      </c>
      <c r="AI6988">
        <v>-4.8179999999999996</v>
      </c>
      <c r="AJ6988">
        <v>3.2062209699999999</v>
      </c>
    </row>
    <row r="6989" spans="1:36" x14ac:dyDescent="0.3">
      <c r="A6989">
        <v>6766</v>
      </c>
      <c r="B6989" t="s">
        <v>17977</v>
      </c>
      <c r="C6989" t="s">
        <v>28</v>
      </c>
      <c r="D6989" t="s">
        <v>29</v>
      </c>
      <c r="E6989" t="s">
        <v>30</v>
      </c>
      <c r="F6989" t="s">
        <v>31</v>
      </c>
      <c r="G6989" t="s">
        <v>60</v>
      </c>
      <c r="H6989" t="s">
        <v>19870</v>
      </c>
      <c r="I6989" s="4" t="s">
        <v>19871</v>
      </c>
      <c r="J6989" s="1">
        <f>((((bot_orders[[#This Row],[cTime]]/ 1000)+3*3600) / 86400) + DATE(1970,1,1))</f>
        <v>45783.890850798613</v>
      </c>
      <c r="K6989" s="4" t="s">
        <v>19872</v>
      </c>
      <c r="L6989" s="1">
        <f>((((bot_orders[[#This Row],[uTime]]/ 1000)+3*3600) / 86400) + DATE(1970,1,1))</f>
        <v>45783.907127303246</v>
      </c>
      <c r="M6989" t="s">
        <v>34</v>
      </c>
      <c r="N6989" t="s">
        <v>28</v>
      </c>
      <c r="O6989" t="s">
        <v>35</v>
      </c>
      <c r="P6989">
        <v>4.8220000000000001</v>
      </c>
      <c r="Q6989" t="s">
        <v>36</v>
      </c>
      <c r="R6989" t="s">
        <v>55</v>
      </c>
      <c r="S6989">
        <v>0.66400000000000003</v>
      </c>
      <c r="T6989">
        <v>0.66400000000000003</v>
      </c>
      <c r="U6989">
        <v>4.8220000000000001</v>
      </c>
      <c r="V6989">
        <v>-3.8576000000000001E-3</v>
      </c>
      <c r="W6989" t="s">
        <v>39</v>
      </c>
      <c r="X6989" s="4">
        <f>IF(bot_orders[[#This Row],[side]]="sell", bot_orders[[#This Row],[accFillSz]]*bot_orders[[#This Row],[avgPx]] + bot_orders[[#This Row],[fee]], -bot_orders[[#This Row],[accFillSz]]*bot_orders[[#This Row],[avgPx]])</f>
        <v>-3.2018080000000002</v>
      </c>
      <c r="Y6989" s="4">
        <f>IF(bot_orders[[#This Row],[side]]="buy", bot_orders[[#This Row],[accFillSz]] + bot_orders[[#This Row],[fee]], -bot_orders[[#This Row],[accFillSz]])</f>
        <v>4.8181424000000002</v>
      </c>
      <c r="Z6989" s="4">
        <f>IF(bot_orders[[#This Row],[side]]="sell",bot_orders[[#This Row],[accFillSz]]*bot_orders[[#This Row],[avgPx]]+bot_orders[[#This Row],[fee]], 0)</f>
        <v>0</v>
      </c>
      <c r="AA6989" s="4">
        <f>IF(bot_orders[[#This Row],[side]]="sell",-bot_orders[[#This Row],[accFillSz]],bot_orders[[#This Row],[accFillSz]]+bot_orders[[#This Row],[fee]])</f>
        <v>4.8181424000000002</v>
      </c>
      <c r="AB6989">
        <v>0</v>
      </c>
      <c r="AC6989" t="s">
        <v>38</v>
      </c>
      <c r="AD6989">
        <v>0</v>
      </c>
      <c r="AE6989" t="s">
        <v>40</v>
      </c>
      <c r="AF6989" t="s">
        <v>41</v>
      </c>
      <c r="AG6989" t="s">
        <v>28</v>
      </c>
      <c r="AH6989" t="s">
        <v>28</v>
      </c>
      <c r="AI6989">
        <v>4.8181424000000002</v>
      </c>
      <c r="AJ6989">
        <v>-3.2018080000000002</v>
      </c>
    </row>
    <row r="6990" spans="1:36" x14ac:dyDescent="0.3">
      <c r="A6990">
        <v>6767</v>
      </c>
      <c r="B6990" t="s">
        <v>17977</v>
      </c>
      <c r="C6990" t="s">
        <v>28</v>
      </c>
      <c r="D6990" t="s">
        <v>29</v>
      </c>
      <c r="E6990" t="s">
        <v>30</v>
      </c>
      <c r="F6990" t="s">
        <v>31</v>
      </c>
      <c r="G6990" t="s">
        <v>168</v>
      </c>
      <c r="H6990" t="s">
        <v>19873</v>
      </c>
      <c r="I6990" s="4" t="s">
        <v>19874</v>
      </c>
      <c r="J6990" s="1">
        <f>((((bot_orders[[#This Row],[cTime]]/ 1000)+3*3600) / 86400) + DATE(1970,1,1))</f>
        <v>45783.893374293984</v>
      </c>
      <c r="K6990" s="4" t="s">
        <v>19875</v>
      </c>
      <c r="L6990" s="1">
        <f>((((bot_orders[[#This Row],[uTime]]/ 1000)+3*3600) / 86400) + DATE(1970,1,1))</f>
        <v>45783.903843055552</v>
      </c>
      <c r="M6990" t="s">
        <v>34</v>
      </c>
      <c r="N6990" t="s">
        <v>28</v>
      </c>
      <c r="O6990" t="s">
        <v>35</v>
      </c>
      <c r="P6990">
        <v>4.8209999999999997</v>
      </c>
      <c r="Q6990" t="s">
        <v>36</v>
      </c>
      <c r="R6990" t="s">
        <v>55</v>
      </c>
      <c r="S6990">
        <v>0.66600000000000004</v>
      </c>
      <c r="T6990">
        <v>0.66600000000000004</v>
      </c>
      <c r="U6990">
        <v>4.8209999999999997</v>
      </c>
      <c r="V6990">
        <v>-3.8568000000000001E-3</v>
      </c>
      <c r="W6990" t="s">
        <v>39</v>
      </c>
      <c r="X6990" s="4">
        <f>IF(bot_orders[[#This Row],[side]]="sell", bot_orders[[#This Row],[accFillSz]]*bot_orders[[#This Row],[avgPx]] + bot_orders[[#This Row],[fee]], -bot_orders[[#This Row],[accFillSz]]*bot_orders[[#This Row],[avgPx]])</f>
        <v>-3.2107860000000001</v>
      </c>
      <c r="Y6990" s="4">
        <f>IF(bot_orders[[#This Row],[side]]="buy", bot_orders[[#This Row],[accFillSz]] + bot_orders[[#This Row],[fee]], -bot_orders[[#This Row],[accFillSz]])</f>
        <v>4.8171431999999994</v>
      </c>
      <c r="Z6990" s="4">
        <f>IF(bot_orders[[#This Row],[side]]="sell",bot_orders[[#This Row],[accFillSz]]*bot_orders[[#This Row],[avgPx]]+bot_orders[[#This Row],[fee]], 0)</f>
        <v>0</v>
      </c>
      <c r="AA6990" s="4">
        <f>IF(bot_orders[[#This Row],[side]]="sell",-bot_orders[[#This Row],[accFillSz]],bot_orders[[#This Row],[accFillSz]]+bot_orders[[#This Row],[fee]])</f>
        <v>4.8171431999999994</v>
      </c>
      <c r="AB6990">
        <v>0</v>
      </c>
      <c r="AC6990" t="s">
        <v>38</v>
      </c>
      <c r="AD6990">
        <v>0</v>
      </c>
      <c r="AE6990" t="s">
        <v>40</v>
      </c>
      <c r="AF6990" t="s">
        <v>41</v>
      </c>
      <c r="AG6990" t="s">
        <v>28</v>
      </c>
      <c r="AH6990" t="s">
        <v>28</v>
      </c>
      <c r="AI6990">
        <v>4.8171432000000003</v>
      </c>
      <c r="AJ6990">
        <v>-3.2107860000000001</v>
      </c>
    </row>
    <row r="6991" spans="1:36" x14ac:dyDescent="0.3">
      <c r="A6991">
        <v>6768</v>
      </c>
      <c r="B6991" t="s">
        <v>17977</v>
      </c>
      <c r="C6991" t="s">
        <v>28</v>
      </c>
      <c r="D6991" t="s">
        <v>29</v>
      </c>
      <c r="E6991" t="s">
        <v>30</v>
      </c>
      <c r="F6991" t="s">
        <v>31</v>
      </c>
      <c r="G6991" t="s">
        <v>170</v>
      </c>
      <c r="H6991" t="s">
        <v>19876</v>
      </c>
      <c r="I6991" s="4" t="s">
        <v>19877</v>
      </c>
      <c r="J6991" s="1">
        <f>((((bot_orders[[#This Row],[cTime]]/ 1000)+3*3600) / 86400) + DATE(1970,1,1))</f>
        <v>45783.89337435185</v>
      </c>
      <c r="K6991" s="4" t="s">
        <v>19878</v>
      </c>
      <c r="L6991" s="1">
        <f>((((bot_orders[[#This Row],[uTime]]/ 1000)+3*3600) / 86400) + DATE(1970,1,1))</f>
        <v>45783.899225578702</v>
      </c>
      <c r="M6991" t="s">
        <v>34</v>
      </c>
      <c r="N6991" t="s">
        <v>28</v>
      </c>
      <c r="O6991" t="s">
        <v>35</v>
      </c>
      <c r="P6991">
        <v>4.8220000000000001</v>
      </c>
      <c r="Q6991" t="s">
        <v>36</v>
      </c>
      <c r="R6991" t="s">
        <v>55</v>
      </c>
      <c r="S6991">
        <v>0.66800000000000004</v>
      </c>
      <c r="T6991">
        <v>0.66800000000000004</v>
      </c>
      <c r="U6991">
        <v>4.8220000000000001</v>
      </c>
      <c r="V6991">
        <v>-3.8576000000000001E-3</v>
      </c>
      <c r="W6991" t="s">
        <v>39</v>
      </c>
      <c r="X6991" s="4">
        <f>IF(bot_orders[[#This Row],[side]]="sell", bot_orders[[#This Row],[accFillSz]]*bot_orders[[#This Row],[avgPx]] + bot_orders[[#This Row],[fee]], -bot_orders[[#This Row],[accFillSz]]*bot_orders[[#This Row],[avgPx]])</f>
        <v>-3.2210960000000002</v>
      </c>
      <c r="Y6991" s="4">
        <f>IF(bot_orders[[#This Row],[side]]="buy", bot_orders[[#This Row],[accFillSz]] + bot_orders[[#This Row],[fee]], -bot_orders[[#This Row],[accFillSz]])</f>
        <v>4.8181424000000002</v>
      </c>
      <c r="Z6991" s="4">
        <f>IF(bot_orders[[#This Row],[side]]="sell",bot_orders[[#This Row],[accFillSz]]*bot_orders[[#This Row],[avgPx]]+bot_orders[[#This Row],[fee]], 0)</f>
        <v>0</v>
      </c>
      <c r="AA6991" s="4">
        <f>IF(bot_orders[[#This Row],[side]]="sell",-bot_orders[[#This Row],[accFillSz]],bot_orders[[#This Row],[accFillSz]]+bot_orders[[#This Row],[fee]])</f>
        <v>4.8181424000000002</v>
      </c>
      <c r="AB6991">
        <v>0</v>
      </c>
      <c r="AC6991" t="s">
        <v>38</v>
      </c>
      <c r="AD6991">
        <v>0</v>
      </c>
      <c r="AE6991" t="s">
        <v>40</v>
      </c>
      <c r="AF6991" t="s">
        <v>41</v>
      </c>
      <c r="AG6991" t="s">
        <v>28</v>
      </c>
      <c r="AH6991" t="s">
        <v>28</v>
      </c>
      <c r="AI6991">
        <v>4.8181424000000002</v>
      </c>
      <c r="AJ6991">
        <v>-3.2210960000000002</v>
      </c>
    </row>
    <row r="6992" spans="1:36" x14ac:dyDescent="0.3">
      <c r="A6992">
        <v>6769</v>
      </c>
      <c r="B6992" t="s">
        <v>17977</v>
      </c>
      <c r="C6992" t="s">
        <v>28</v>
      </c>
      <c r="D6992" t="s">
        <v>29</v>
      </c>
      <c r="E6992" t="s">
        <v>30</v>
      </c>
      <c r="F6992" t="s">
        <v>31</v>
      </c>
      <c r="G6992" t="s">
        <v>170</v>
      </c>
      <c r="H6992" t="s">
        <v>19879</v>
      </c>
      <c r="I6992" s="4" t="s">
        <v>19880</v>
      </c>
      <c r="J6992" s="1">
        <f>((((bot_orders[[#This Row],[cTime]]/ 1000)+3*3600) / 86400) + DATE(1970,1,1))</f>
        <v>45783.899225601854</v>
      </c>
      <c r="K6992" s="4" t="s">
        <v>19881</v>
      </c>
      <c r="L6992" s="1">
        <f>((((bot_orders[[#This Row],[uTime]]/ 1000)+3*3600) / 86400) + DATE(1970,1,1))</f>
        <v>45784.070444803241</v>
      </c>
      <c r="M6992" t="s">
        <v>34</v>
      </c>
      <c r="N6992" t="s">
        <v>28</v>
      </c>
      <c r="O6992" t="s">
        <v>35</v>
      </c>
      <c r="P6992">
        <v>4.8179999999999996</v>
      </c>
      <c r="Q6992" t="s">
        <v>36</v>
      </c>
      <c r="R6992" t="s">
        <v>37</v>
      </c>
      <c r="S6992">
        <v>0.67</v>
      </c>
      <c r="T6992">
        <v>0.67</v>
      </c>
      <c r="U6992">
        <v>4.8179999999999996</v>
      </c>
      <c r="V6992">
        <v>-2.5824480000000002E-3</v>
      </c>
      <c r="W6992" t="s">
        <v>38</v>
      </c>
      <c r="X6992" s="4">
        <f>IF(bot_orders[[#This Row],[side]]="sell", bot_orders[[#This Row],[accFillSz]]*bot_orders[[#This Row],[avgPx]] + bot_orders[[#This Row],[fee]], -bot_orders[[#This Row],[accFillSz]]*bot_orders[[#This Row],[avgPx]])</f>
        <v>3.2254775520000001</v>
      </c>
      <c r="Y6992" s="4">
        <f>IF(bot_orders[[#This Row],[side]]="buy", bot_orders[[#This Row],[accFillSz]] + bot_orders[[#This Row],[fee]], -bot_orders[[#This Row],[accFillSz]])</f>
        <v>-4.8179999999999996</v>
      </c>
      <c r="Z6992" s="4">
        <f>IF(bot_orders[[#This Row],[side]]="sell",bot_orders[[#This Row],[accFillSz]]*bot_orders[[#This Row],[avgPx]]+bot_orders[[#This Row],[fee]], 0)</f>
        <v>3.2254775520000001</v>
      </c>
      <c r="AA6992" s="4">
        <f>IF(bot_orders[[#This Row],[side]]="sell",-bot_orders[[#This Row],[accFillSz]],bot_orders[[#This Row],[accFillSz]]+bot_orders[[#This Row],[fee]])</f>
        <v>-4.8179999999999996</v>
      </c>
      <c r="AB6992">
        <v>0</v>
      </c>
      <c r="AC6992" t="s">
        <v>39</v>
      </c>
      <c r="AD6992">
        <v>0</v>
      </c>
      <c r="AE6992" t="s">
        <v>40</v>
      </c>
      <c r="AF6992" t="s">
        <v>41</v>
      </c>
      <c r="AG6992" t="s">
        <v>28</v>
      </c>
      <c r="AH6992" t="s">
        <v>28</v>
      </c>
      <c r="AI6992">
        <v>-4.8179999999999996</v>
      </c>
      <c r="AJ6992">
        <v>3.2254775499999999</v>
      </c>
    </row>
    <row r="6993" spans="1:36" x14ac:dyDescent="0.3">
      <c r="A6993">
        <v>6770</v>
      </c>
      <c r="B6993" t="s">
        <v>17977</v>
      </c>
      <c r="C6993" t="s">
        <v>28</v>
      </c>
      <c r="D6993" t="s">
        <v>29</v>
      </c>
      <c r="E6993" t="s">
        <v>30</v>
      </c>
      <c r="F6993" t="s">
        <v>31</v>
      </c>
      <c r="G6993" t="s">
        <v>168</v>
      </c>
      <c r="H6993" t="s">
        <v>19882</v>
      </c>
      <c r="I6993" s="4" t="s">
        <v>19883</v>
      </c>
      <c r="J6993" s="1">
        <f>((((bot_orders[[#This Row],[cTime]]/ 1000)+3*3600) / 86400) + DATE(1970,1,1))</f>
        <v>45783.903843078704</v>
      </c>
      <c r="K6993" s="4" t="s">
        <v>19884</v>
      </c>
      <c r="L6993" s="1">
        <f>((((bot_orders[[#This Row],[uTime]]/ 1000)+3*3600) / 86400) + DATE(1970,1,1))</f>
        <v>45783.904627962962</v>
      </c>
      <c r="M6993" t="s">
        <v>34</v>
      </c>
      <c r="N6993" t="s">
        <v>28</v>
      </c>
      <c r="O6993" t="s">
        <v>35</v>
      </c>
      <c r="P6993">
        <v>4.8170000000000002</v>
      </c>
      <c r="Q6993" t="s">
        <v>36</v>
      </c>
      <c r="R6993" t="s">
        <v>37</v>
      </c>
      <c r="S6993">
        <v>0.66800000000000004</v>
      </c>
      <c r="T6993">
        <v>0.66800000000000004</v>
      </c>
      <c r="U6993">
        <v>4.8170000000000002</v>
      </c>
      <c r="V6993">
        <v>-2.5742047999999999E-3</v>
      </c>
      <c r="W6993" t="s">
        <v>38</v>
      </c>
      <c r="X6993" s="4">
        <f>IF(bot_orders[[#This Row],[side]]="sell", bot_orders[[#This Row],[accFillSz]]*bot_orders[[#This Row],[avgPx]] + bot_orders[[#This Row],[fee]], -bot_orders[[#This Row],[accFillSz]]*bot_orders[[#This Row],[avgPx]])</f>
        <v>3.2151817952000004</v>
      </c>
      <c r="Y6993" s="4">
        <f>IF(bot_orders[[#This Row],[side]]="buy", bot_orders[[#This Row],[accFillSz]] + bot_orders[[#This Row],[fee]], -bot_orders[[#This Row],[accFillSz]])</f>
        <v>-4.8170000000000002</v>
      </c>
      <c r="Z6993" s="4">
        <f>IF(bot_orders[[#This Row],[side]]="sell",bot_orders[[#This Row],[accFillSz]]*bot_orders[[#This Row],[avgPx]]+bot_orders[[#This Row],[fee]], 0)</f>
        <v>3.2151817952000004</v>
      </c>
      <c r="AA6993" s="4">
        <f>IF(bot_orders[[#This Row],[side]]="sell",-bot_orders[[#This Row],[accFillSz]],bot_orders[[#This Row],[accFillSz]]+bot_orders[[#This Row],[fee]])</f>
        <v>-4.8170000000000002</v>
      </c>
      <c r="AB6993">
        <v>0</v>
      </c>
      <c r="AC6993" t="s">
        <v>39</v>
      </c>
      <c r="AD6993">
        <v>0</v>
      </c>
      <c r="AE6993" t="s">
        <v>40</v>
      </c>
      <c r="AF6993" t="s">
        <v>41</v>
      </c>
      <c r="AG6993" t="s">
        <v>28</v>
      </c>
      <c r="AH6993" t="s">
        <v>28</v>
      </c>
      <c r="AI6993">
        <v>-4.8170000000000002</v>
      </c>
      <c r="AJ6993">
        <v>3.2151817999999999</v>
      </c>
    </row>
    <row r="6994" spans="1:36" x14ac:dyDescent="0.3">
      <c r="A6994">
        <v>6771</v>
      </c>
      <c r="B6994" t="s">
        <v>17977</v>
      </c>
      <c r="C6994" t="s">
        <v>28</v>
      </c>
      <c r="D6994" t="s">
        <v>29</v>
      </c>
      <c r="E6994" t="s">
        <v>30</v>
      </c>
      <c r="F6994" t="s">
        <v>31</v>
      </c>
      <c r="G6994" t="s">
        <v>163</v>
      </c>
      <c r="H6994" t="s">
        <v>19885</v>
      </c>
      <c r="I6994" s="4" t="s">
        <v>19886</v>
      </c>
      <c r="J6994" s="1">
        <f>((((bot_orders[[#This Row],[cTime]]/ 1000)+3*3600) / 86400) + DATE(1970,1,1))</f>
        <v>45783.904627986107</v>
      </c>
      <c r="K6994" s="4" t="s">
        <v>19887</v>
      </c>
      <c r="L6994" s="1">
        <f>((((bot_orders[[#This Row],[uTime]]/ 1000)+3*3600) / 86400) + DATE(1970,1,1))</f>
        <v>45783.905517118052</v>
      </c>
      <c r="M6994" t="s">
        <v>34</v>
      </c>
      <c r="N6994" t="s">
        <v>28</v>
      </c>
      <c r="O6994" t="s">
        <v>35</v>
      </c>
      <c r="P6994">
        <v>4.8209999999999997</v>
      </c>
      <c r="Q6994" t="s">
        <v>36</v>
      </c>
      <c r="R6994" t="s">
        <v>55</v>
      </c>
      <c r="S6994">
        <v>0.66600000000000004</v>
      </c>
      <c r="T6994">
        <v>0.66600000000000004</v>
      </c>
      <c r="U6994">
        <v>4.8209999999999997</v>
      </c>
      <c r="V6994">
        <v>-3.8568000000000001E-3</v>
      </c>
      <c r="W6994" t="s">
        <v>39</v>
      </c>
      <c r="X6994" s="4">
        <f>IF(bot_orders[[#This Row],[side]]="sell", bot_orders[[#This Row],[accFillSz]]*bot_orders[[#This Row],[avgPx]] + bot_orders[[#This Row],[fee]], -bot_orders[[#This Row],[accFillSz]]*bot_orders[[#This Row],[avgPx]])</f>
        <v>-3.2107860000000001</v>
      </c>
      <c r="Y6994" s="4">
        <f>IF(bot_orders[[#This Row],[side]]="buy", bot_orders[[#This Row],[accFillSz]] + bot_orders[[#This Row],[fee]], -bot_orders[[#This Row],[accFillSz]])</f>
        <v>4.8171431999999994</v>
      </c>
      <c r="Z6994" s="4">
        <f>IF(bot_orders[[#This Row],[side]]="sell",bot_orders[[#This Row],[accFillSz]]*bot_orders[[#This Row],[avgPx]]+bot_orders[[#This Row],[fee]], 0)</f>
        <v>0</v>
      </c>
      <c r="AA6994" s="4">
        <f>IF(bot_orders[[#This Row],[side]]="sell",-bot_orders[[#This Row],[accFillSz]],bot_orders[[#This Row],[accFillSz]]+bot_orders[[#This Row],[fee]])</f>
        <v>4.8171431999999994</v>
      </c>
      <c r="AB6994">
        <v>0</v>
      </c>
      <c r="AC6994" t="s">
        <v>38</v>
      </c>
      <c r="AD6994">
        <v>0</v>
      </c>
      <c r="AE6994" t="s">
        <v>40</v>
      </c>
      <c r="AF6994" t="s">
        <v>41</v>
      </c>
      <c r="AG6994" t="s">
        <v>28</v>
      </c>
      <c r="AH6994" t="s">
        <v>28</v>
      </c>
      <c r="AI6994">
        <v>4.8171432000000003</v>
      </c>
      <c r="AJ6994">
        <v>-3.2107860000000001</v>
      </c>
    </row>
    <row r="6995" spans="1:36" x14ac:dyDescent="0.3">
      <c r="A6995">
        <v>6772</v>
      </c>
      <c r="B6995" t="s">
        <v>17977</v>
      </c>
      <c r="C6995" t="s">
        <v>28</v>
      </c>
      <c r="D6995" t="s">
        <v>29</v>
      </c>
      <c r="E6995" t="s">
        <v>30</v>
      </c>
      <c r="F6995" t="s">
        <v>31</v>
      </c>
      <c r="G6995" t="s">
        <v>163</v>
      </c>
      <c r="H6995" t="s">
        <v>19888</v>
      </c>
      <c r="I6995" s="4" t="s">
        <v>19889</v>
      </c>
      <c r="J6995" s="1">
        <f>((((bot_orders[[#This Row],[cTime]]/ 1000)+3*3600) / 86400) + DATE(1970,1,1))</f>
        <v>45783.905517152773</v>
      </c>
      <c r="K6995" s="4" t="s">
        <v>19890</v>
      </c>
      <c r="L6995" s="1">
        <f>((((bot_orders[[#This Row],[uTime]]/ 1000)+3*3600) / 86400) + DATE(1970,1,1))</f>
        <v>45783.914293993053</v>
      </c>
      <c r="M6995" t="s">
        <v>34</v>
      </c>
      <c r="N6995" t="s">
        <v>28</v>
      </c>
      <c r="O6995" t="s">
        <v>35</v>
      </c>
      <c r="P6995">
        <v>4.8170000000000002</v>
      </c>
      <c r="Q6995" t="s">
        <v>36</v>
      </c>
      <c r="R6995" t="s">
        <v>37</v>
      </c>
      <c r="S6995">
        <v>0.66800000000000004</v>
      </c>
      <c r="T6995">
        <v>0.66800000000000004</v>
      </c>
      <c r="U6995">
        <v>4.8170000000000002</v>
      </c>
      <c r="V6995">
        <v>-2.5742047999999999E-3</v>
      </c>
      <c r="W6995" t="s">
        <v>38</v>
      </c>
      <c r="X6995" s="4">
        <f>IF(bot_orders[[#This Row],[side]]="sell", bot_orders[[#This Row],[accFillSz]]*bot_orders[[#This Row],[avgPx]] + bot_orders[[#This Row],[fee]], -bot_orders[[#This Row],[accFillSz]]*bot_orders[[#This Row],[avgPx]])</f>
        <v>3.2151817952000004</v>
      </c>
      <c r="Y6995" s="4">
        <f>IF(bot_orders[[#This Row],[side]]="buy", bot_orders[[#This Row],[accFillSz]] + bot_orders[[#This Row],[fee]], -bot_orders[[#This Row],[accFillSz]])</f>
        <v>-4.8170000000000002</v>
      </c>
      <c r="Z6995" s="4">
        <f>IF(bot_orders[[#This Row],[side]]="sell",bot_orders[[#This Row],[accFillSz]]*bot_orders[[#This Row],[avgPx]]+bot_orders[[#This Row],[fee]], 0)</f>
        <v>3.2151817952000004</v>
      </c>
      <c r="AA6995" s="4">
        <f>IF(bot_orders[[#This Row],[side]]="sell",-bot_orders[[#This Row],[accFillSz]],bot_orders[[#This Row],[accFillSz]]+bot_orders[[#This Row],[fee]])</f>
        <v>-4.8170000000000002</v>
      </c>
      <c r="AB6995">
        <v>0</v>
      </c>
      <c r="AC6995" t="s">
        <v>39</v>
      </c>
      <c r="AD6995">
        <v>0</v>
      </c>
      <c r="AE6995" t="s">
        <v>40</v>
      </c>
      <c r="AF6995" t="s">
        <v>41</v>
      </c>
      <c r="AG6995" t="s">
        <v>28</v>
      </c>
      <c r="AH6995" t="s">
        <v>28</v>
      </c>
      <c r="AI6995">
        <v>-4.8170000000000002</v>
      </c>
      <c r="AJ6995">
        <v>3.2151817999999999</v>
      </c>
    </row>
    <row r="6996" spans="1:36" x14ac:dyDescent="0.3">
      <c r="A6996">
        <v>6773</v>
      </c>
      <c r="B6996" t="s">
        <v>17977</v>
      </c>
      <c r="C6996" t="s">
        <v>28</v>
      </c>
      <c r="D6996" t="s">
        <v>29</v>
      </c>
      <c r="E6996" t="s">
        <v>30</v>
      </c>
      <c r="F6996" t="s">
        <v>31</v>
      </c>
      <c r="G6996" t="s">
        <v>60</v>
      </c>
      <c r="H6996" t="s">
        <v>19891</v>
      </c>
      <c r="I6996" s="4" t="s">
        <v>19892</v>
      </c>
      <c r="J6996" s="1">
        <f>((((bot_orders[[#This Row],[cTime]]/ 1000)+3*3600) / 86400) + DATE(1970,1,1))</f>
        <v>45783.907127326391</v>
      </c>
      <c r="K6996" s="4" t="s">
        <v>19893</v>
      </c>
      <c r="L6996" s="1">
        <f>((((bot_orders[[#This Row],[uTime]]/ 1000)+3*3600) / 86400) + DATE(1970,1,1))</f>
        <v>45783.909047824076</v>
      </c>
      <c r="M6996" t="s">
        <v>34</v>
      </c>
      <c r="N6996" t="s">
        <v>28</v>
      </c>
      <c r="O6996" t="s">
        <v>35</v>
      </c>
      <c r="P6996">
        <v>4.8179999999999996</v>
      </c>
      <c r="Q6996" t="s">
        <v>36</v>
      </c>
      <c r="R6996" t="s">
        <v>37</v>
      </c>
      <c r="S6996">
        <v>0.66600000000000004</v>
      </c>
      <c r="T6996">
        <v>0.66600000000000004</v>
      </c>
      <c r="U6996">
        <v>4.8179999999999996</v>
      </c>
      <c r="V6996">
        <v>-2.5670303999999998E-3</v>
      </c>
      <c r="W6996" t="s">
        <v>38</v>
      </c>
      <c r="X6996" s="4">
        <f>IF(bot_orders[[#This Row],[side]]="sell", bot_orders[[#This Row],[accFillSz]]*bot_orders[[#This Row],[avgPx]] + bot_orders[[#This Row],[fee]], -bot_orders[[#This Row],[accFillSz]]*bot_orders[[#This Row],[avgPx]])</f>
        <v>3.2062209695999999</v>
      </c>
      <c r="Y6996" s="4">
        <f>IF(bot_orders[[#This Row],[side]]="buy", bot_orders[[#This Row],[accFillSz]] + bot_orders[[#This Row],[fee]], -bot_orders[[#This Row],[accFillSz]])</f>
        <v>-4.8179999999999996</v>
      </c>
      <c r="Z6996" s="4">
        <f>IF(bot_orders[[#This Row],[side]]="sell",bot_orders[[#This Row],[accFillSz]]*bot_orders[[#This Row],[avgPx]]+bot_orders[[#This Row],[fee]], 0)</f>
        <v>3.2062209695999999</v>
      </c>
      <c r="AA6996" s="4">
        <f>IF(bot_orders[[#This Row],[side]]="sell",-bot_orders[[#This Row],[accFillSz]],bot_orders[[#This Row],[accFillSz]]+bot_orders[[#This Row],[fee]])</f>
        <v>-4.8179999999999996</v>
      </c>
      <c r="AB6996">
        <v>0</v>
      </c>
      <c r="AC6996" t="s">
        <v>39</v>
      </c>
      <c r="AD6996">
        <v>0</v>
      </c>
      <c r="AE6996" t="s">
        <v>40</v>
      </c>
      <c r="AF6996" t="s">
        <v>41</v>
      </c>
      <c r="AG6996" t="s">
        <v>28</v>
      </c>
      <c r="AH6996" t="s">
        <v>28</v>
      </c>
      <c r="AI6996">
        <v>-4.8179999999999996</v>
      </c>
      <c r="AJ6996">
        <v>3.2062209699999999</v>
      </c>
    </row>
    <row r="6997" spans="1:36" x14ac:dyDescent="0.3">
      <c r="A6997">
        <v>6774</v>
      </c>
      <c r="B6997" t="s">
        <v>17977</v>
      </c>
      <c r="C6997" t="s">
        <v>28</v>
      </c>
      <c r="D6997" t="s">
        <v>29</v>
      </c>
      <c r="E6997" t="s">
        <v>30</v>
      </c>
      <c r="F6997" t="s">
        <v>31</v>
      </c>
      <c r="G6997" t="s">
        <v>58</v>
      </c>
      <c r="H6997" t="s">
        <v>19894</v>
      </c>
      <c r="I6997" s="4" t="s">
        <v>19895</v>
      </c>
      <c r="J6997" s="1">
        <f>((((bot_orders[[#This Row],[cTime]]/ 1000)+3*3600) / 86400) + DATE(1970,1,1))</f>
        <v>45783.909047847221</v>
      </c>
      <c r="K6997" s="4" t="s">
        <v>19896</v>
      </c>
      <c r="L6997" s="1">
        <f>((((bot_orders[[#This Row],[uTime]]/ 1000)+3*3600) / 86400) + DATE(1970,1,1))</f>
        <v>45783.91066425926</v>
      </c>
      <c r="M6997" t="s">
        <v>34</v>
      </c>
      <c r="N6997" t="s">
        <v>28</v>
      </c>
      <c r="O6997" t="s">
        <v>35</v>
      </c>
      <c r="P6997">
        <v>4.8220000000000001</v>
      </c>
      <c r="Q6997" t="s">
        <v>36</v>
      </c>
      <c r="R6997" t="s">
        <v>55</v>
      </c>
      <c r="S6997">
        <v>0.66400000000000003</v>
      </c>
      <c r="T6997">
        <v>0.66400000000000003</v>
      </c>
      <c r="U6997">
        <v>4.8220000000000001</v>
      </c>
      <c r="V6997">
        <v>-3.8576000000000001E-3</v>
      </c>
      <c r="W6997" t="s">
        <v>39</v>
      </c>
      <c r="X6997" s="4">
        <f>IF(bot_orders[[#This Row],[side]]="sell", bot_orders[[#This Row],[accFillSz]]*bot_orders[[#This Row],[avgPx]] + bot_orders[[#This Row],[fee]], -bot_orders[[#This Row],[accFillSz]]*bot_orders[[#This Row],[avgPx]])</f>
        <v>-3.2018080000000002</v>
      </c>
      <c r="Y6997" s="4">
        <f>IF(bot_orders[[#This Row],[side]]="buy", bot_orders[[#This Row],[accFillSz]] + bot_orders[[#This Row],[fee]], -bot_orders[[#This Row],[accFillSz]])</f>
        <v>4.8181424000000002</v>
      </c>
      <c r="Z6997" s="4">
        <f>IF(bot_orders[[#This Row],[side]]="sell",bot_orders[[#This Row],[accFillSz]]*bot_orders[[#This Row],[avgPx]]+bot_orders[[#This Row],[fee]], 0)</f>
        <v>0</v>
      </c>
      <c r="AA6997" s="4">
        <f>IF(bot_orders[[#This Row],[side]]="sell",-bot_orders[[#This Row],[accFillSz]],bot_orders[[#This Row],[accFillSz]]+bot_orders[[#This Row],[fee]])</f>
        <v>4.8181424000000002</v>
      </c>
      <c r="AB6997">
        <v>0</v>
      </c>
      <c r="AC6997" t="s">
        <v>38</v>
      </c>
      <c r="AD6997">
        <v>0</v>
      </c>
      <c r="AE6997" t="s">
        <v>40</v>
      </c>
      <c r="AF6997" t="s">
        <v>41</v>
      </c>
      <c r="AG6997" t="s">
        <v>28</v>
      </c>
      <c r="AH6997" t="s">
        <v>28</v>
      </c>
      <c r="AI6997">
        <v>4.8181424000000002</v>
      </c>
      <c r="AJ6997">
        <v>-3.2018080000000002</v>
      </c>
    </row>
    <row r="6998" spans="1:36" x14ac:dyDescent="0.3">
      <c r="A6998">
        <v>6775</v>
      </c>
      <c r="B6998" t="s">
        <v>17977</v>
      </c>
      <c r="C6998" t="s">
        <v>28</v>
      </c>
      <c r="D6998" t="s">
        <v>29</v>
      </c>
      <c r="E6998" t="s">
        <v>30</v>
      </c>
      <c r="F6998" t="s">
        <v>31</v>
      </c>
      <c r="G6998" t="s">
        <v>58</v>
      </c>
      <c r="H6998" t="s">
        <v>19897</v>
      </c>
      <c r="I6998" s="4" t="s">
        <v>19898</v>
      </c>
      <c r="J6998" s="1">
        <f>((((bot_orders[[#This Row],[cTime]]/ 1000)+3*3600) / 86400) + DATE(1970,1,1))</f>
        <v>45783.910664270836</v>
      </c>
      <c r="K6998" s="4" t="s">
        <v>19899</v>
      </c>
      <c r="L6998" s="1">
        <f>((((bot_orders[[#This Row],[uTime]]/ 1000)+3*3600) / 86400) + DATE(1970,1,1))</f>
        <v>45783.912022673612</v>
      </c>
      <c r="M6998" t="s">
        <v>34</v>
      </c>
      <c r="N6998" t="s">
        <v>28</v>
      </c>
      <c r="O6998" t="s">
        <v>35</v>
      </c>
      <c r="P6998">
        <v>4.8179999999999996</v>
      </c>
      <c r="Q6998" t="s">
        <v>36</v>
      </c>
      <c r="R6998" t="s">
        <v>37</v>
      </c>
      <c r="S6998">
        <v>0.66600000000000004</v>
      </c>
      <c r="T6998">
        <v>0.66600000000000004</v>
      </c>
      <c r="U6998">
        <v>4.8179999999999996</v>
      </c>
      <c r="V6998">
        <v>-2.5670303999999998E-3</v>
      </c>
      <c r="W6998" t="s">
        <v>38</v>
      </c>
      <c r="X6998" s="4">
        <f>IF(bot_orders[[#This Row],[side]]="sell", bot_orders[[#This Row],[accFillSz]]*bot_orders[[#This Row],[avgPx]] + bot_orders[[#This Row],[fee]], -bot_orders[[#This Row],[accFillSz]]*bot_orders[[#This Row],[avgPx]])</f>
        <v>3.2062209695999999</v>
      </c>
      <c r="Y6998" s="4">
        <f>IF(bot_orders[[#This Row],[side]]="buy", bot_orders[[#This Row],[accFillSz]] + bot_orders[[#This Row],[fee]], -bot_orders[[#This Row],[accFillSz]])</f>
        <v>-4.8179999999999996</v>
      </c>
      <c r="Z6998" s="4">
        <f>IF(bot_orders[[#This Row],[side]]="sell",bot_orders[[#This Row],[accFillSz]]*bot_orders[[#This Row],[avgPx]]+bot_orders[[#This Row],[fee]], 0)</f>
        <v>3.2062209695999999</v>
      </c>
      <c r="AA6998" s="4">
        <f>IF(bot_orders[[#This Row],[side]]="sell",-bot_orders[[#This Row],[accFillSz]],bot_orders[[#This Row],[accFillSz]]+bot_orders[[#This Row],[fee]])</f>
        <v>-4.8179999999999996</v>
      </c>
      <c r="AB6998">
        <v>0</v>
      </c>
      <c r="AC6998" t="s">
        <v>39</v>
      </c>
      <c r="AD6998">
        <v>0</v>
      </c>
      <c r="AE6998" t="s">
        <v>40</v>
      </c>
      <c r="AF6998" t="s">
        <v>41</v>
      </c>
      <c r="AG6998" t="s">
        <v>28</v>
      </c>
      <c r="AH6998" t="s">
        <v>28</v>
      </c>
      <c r="AI6998">
        <v>-4.8179999999999996</v>
      </c>
      <c r="AJ6998">
        <v>3.2062209699999999</v>
      </c>
    </row>
    <row r="6999" spans="1:36" x14ac:dyDescent="0.3">
      <c r="A6999">
        <v>6776</v>
      </c>
      <c r="B6999" t="s">
        <v>17977</v>
      </c>
      <c r="C6999" t="s">
        <v>28</v>
      </c>
      <c r="D6999" t="s">
        <v>29</v>
      </c>
      <c r="E6999" t="s">
        <v>30</v>
      </c>
      <c r="F6999" t="s">
        <v>31</v>
      </c>
      <c r="G6999" t="s">
        <v>205</v>
      </c>
      <c r="H6999" t="s">
        <v>19900</v>
      </c>
      <c r="I6999" s="4" t="s">
        <v>19901</v>
      </c>
      <c r="J6999" s="1">
        <f>((((bot_orders[[#This Row],[cTime]]/ 1000)+3*3600) / 86400) + DATE(1970,1,1))</f>
        <v>45783.912022685181</v>
      </c>
      <c r="K6999" s="4" t="s">
        <v>19902</v>
      </c>
      <c r="L6999" s="1">
        <f>((((bot_orders[[#This Row],[uTime]]/ 1000)+3*3600) / 86400) + DATE(1970,1,1))</f>
        <v>45783.923580995368</v>
      </c>
      <c r="M6999" t="s">
        <v>34</v>
      </c>
      <c r="N6999" t="s">
        <v>28</v>
      </c>
      <c r="O6999" t="s">
        <v>35</v>
      </c>
      <c r="P6999">
        <v>4.8220000000000001</v>
      </c>
      <c r="Q6999" t="s">
        <v>36</v>
      </c>
      <c r="R6999" t="s">
        <v>55</v>
      </c>
      <c r="S6999">
        <v>0.66400000000000003</v>
      </c>
      <c r="T6999">
        <v>0.66400000000000003</v>
      </c>
      <c r="U6999">
        <v>4.8220000000000001</v>
      </c>
      <c r="V6999">
        <v>-3.8576000000000001E-3</v>
      </c>
      <c r="W6999" t="s">
        <v>39</v>
      </c>
      <c r="X6999" s="4">
        <f>IF(bot_orders[[#This Row],[side]]="sell", bot_orders[[#This Row],[accFillSz]]*bot_orders[[#This Row],[avgPx]] + bot_orders[[#This Row],[fee]], -bot_orders[[#This Row],[accFillSz]]*bot_orders[[#This Row],[avgPx]])</f>
        <v>-3.2018080000000002</v>
      </c>
      <c r="Y6999" s="4">
        <f>IF(bot_orders[[#This Row],[side]]="buy", bot_orders[[#This Row],[accFillSz]] + bot_orders[[#This Row],[fee]], -bot_orders[[#This Row],[accFillSz]])</f>
        <v>4.8181424000000002</v>
      </c>
      <c r="Z6999" s="4">
        <f>IF(bot_orders[[#This Row],[side]]="sell",bot_orders[[#This Row],[accFillSz]]*bot_orders[[#This Row],[avgPx]]+bot_orders[[#This Row],[fee]], 0)</f>
        <v>0</v>
      </c>
      <c r="AA6999" s="4">
        <f>IF(bot_orders[[#This Row],[side]]="sell",-bot_orders[[#This Row],[accFillSz]],bot_orders[[#This Row],[accFillSz]]+bot_orders[[#This Row],[fee]])</f>
        <v>4.8181424000000002</v>
      </c>
      <c r="AB6999">
        <v>0</v>
      </c>
      <c r="AC6999" t="s">
        <v>38</v>
      </c>
      <c r="AD6999">
        <v>0</v>
      </c>
      <c r="AE6999" t="s">
        <v>40</v>
      </c>
      <c r="AF6999" t="s">
        <v>41</v>
      </c>
      <c r="AG6999" t="s">
        <v>28</v>
      </c>
      <c r="AH6999" t="s">
        <v>28</v>
      </c>
      <c r="AI6999">
        <v>4.8181424000000002</v>
      </c>
      <c r="AJ6999">
        <v>-3.2018080000000002</v>
      </c>
    </row>
    <row r="7000" spans="1:36" x14ac:dyDescent="0.3">
      <c r="A7000">
        <v>6777</v>
      </c>
      <c r="B7000" t="s">
        <v>17977</v>
      </c>
      <c r="C7000" t="s">
        <v>28</v>
      </c>
      <c r="D7000" t="s">
        <v>29</v>
      </c>
      <c r="E7000" t="s">
        <v>30</v>
      </c>
      <c r="F7000" t="s">
        <v>31</v>
      </c>
      <c r="G7000" t="s">
        <v>56</v>
      </c>
      <c r="H7000" t="s">
        <v>19903</v>
      </c>
      <c r="I7000" s="4" t="s">
        <v>19904</v>
      </c>
      <c r="J7000" s="1">
        <f>((((bot_orders[[#This Row],[cTime]]/ 1000)+3*3600) / 86400) + DATE(1970,1,1))</f>
        <v>45783.914294016206</v>
      </c>
      <c r="K7000" s="4" t="s">
        <v>19905</v>
      </c>
      <c r="L7000" s="1">
        <f>((((bot_orders[[#This Row],[uTime]]/ 1000)+3*3600) / 86400) + DATE(1970,1,1))</f>
        <v>45783.919767777777</v>
      </c>
      <c r="M7000" t="s">
        <v>34</v>
      </c>
      <c r="N7000" t="s">
        <v>28</v>
      </c>
      <c r="O7000" t="s">
        <v>35</v>
      </c>
      <c r="P7000">
        <v>4.8209999999999997</v>
      </c>
      <c r="Q7000" t="s">
        <v>36</v>
      </c>
      <c r="R7000" t="s">
        <v>55</v>
      </c>
      <c r="S7000">
        <v>0.66600000000000004</v>
      </c>
      <c r="T7000">
        <v>0.66600000000000004</v>
      </c>
      <c r="U7000">
        <v>4.8209999999999997</v>
      </c>
      <c r="V7000">
        <v>-3.8568000000000001E-3</v>
      </c>
      <c r="W7000" t="s">
        <v>39</v>
      </c>
      <c r="X7000" s="4">
        <f>IF(bot_orders[[#This Row],[side]]="sell", bot_orders[[#This Row],[accFillSz]]*bot_orders[[#This Row],[avgPx]] + bot_orders[[#This Row],[fee]], -bot_orders[[#This Row],[accFillSz]]*bot_orders[[#This Row],[avgPx]])</f>
        <v>-3.2107860000000001</v>
      </c>
      <c r="Y7000" s="4">
        <f>IF(bot_orders[[#This Row],[side]]="buy", bot_orders[[#This Row],[accFillSz]] + bot_orders[[#This Row],[fee]], -bot_orders[[#This Row],[accFillSz]])</f>
        <v>4.8171431999999994</v>
      </c>
      <c r="Z7000" s="4">
        <f>IF(bot_orders[[#This Row],[side]]="sell",bot_orders[[#This Row],[accFillSz]]*bot_orders[[#This Row],[avgPx]]+bot_orders[[#This Row],[fee]], 0)</f>
        <v>0</v>
      </c>
      <c r="AA7000" s="4">
        <f>IF(bot_orders[[#This Row],[side]]="sell",-bot_orders[[#This Row],[accFillSz]],bot_orders[[#This Row],[accFillSz]]+bot_orders[[#This Row],[fee]])</f>
        <v>4.8171431999999994</v>
      </c>
      <c r="AB7000">
        <v>0</v>
      </c>
      <c r="AC7000" t="s">
        <v>38</v>
      </c>
      <c r="AD7000">
        <v>0</v>
      </c>
      <c r="AE7000" t="s">
        <v>40</v>
      </c>
      <c r="AF7000" t="s">
        <v>41</v>
      </c>
      <c r="AG7000" t="s">
        <v>28</v>
      </c>
      <c r="AH7000" t="s">
        <v>28</v>
      </c>
      <c r="AI7000">
        <v>4.8171432000000003</v>
      </c>
      <c r="AJ7000">
        <v>-3.2107860000000001</v>
      </c>
    </row>
    <row r="7001" spans="1:36" x14ac:dyDescent="0.3">
      <c r="A7001">
        <v>6778</v>
      </c>
      <c r="B7001" t="s">
        <v>17977</v>
      </c>
      <c r="C7001" t="s">
        <v>28</v>
      </c>
      <c r="D7001" t="s">
        <v>29</v>
      </c>
      <c r="E7001" t="s">
        <v>30</v>
      </c>
      <c r="F7001" t="s">
        <v>31</v>
      </c>
      <c r="G7001" t="s">
        <v>56</v>
      </c>
      <c r="H7001" t="s">
        <v>19906</v>
      </c>
      <c r="I7001" s="4" t="s">
        <v>19907</v>
      </c>
      <c r="J7001" s="1">
        <f>((((bot_orders[[#This Row],[cTime]]/ 1000)+3*3600) / 86400) + DATE(1970,1,1))</f>
        <v>45783.919767800922</v>
      </c>
      <c r="K7001" s="4" t="s">
        <v>19908</v>
      </c>
      <c r="L7001" s="1">
        <f>((((bot_orders[[#This Row],[uTime]]/ 1000)+3*3600) / 86400) + DATE(1970,1,1))</f>
        <v>45784.061180856486</v>
      </c>
      <c r="M7001" t="s">
        <v>34</v>
      </c>
      <c r="N7001" t="s">
        <v>28</v>
      </c>
      <c r="O7001" t="s">
        <v>35</v>
      </c>
      <c r="P7001">
        <v>4.8170000000000002</v>
      </c>
      <c r="Q7001" t="s">
        <v>36</v>
      </c>
      <c r="R7001" t="s">
        <v>37</v>
      </c>
      <c r="S7001">
        <v>0.66800000000000004</v>
      </c>
      <c r="T7001">
        <v>0.66800000000000004</v>
      </c>
      <c r="U7001">
        <v>4.8170000000000002</v>
      </c>
      <c r="V7001">
        <v>-2.5742047999999999E-3</v>
      </c>
      <c r="W7001" t="s">
        <v>38</v>
      </c>
      <c r="X7001" s="4">
        <f>IF(bot_orders[[#This Row],[side]]="sell", bot_orders[[#This Row],[accFillSz]]*bot_orders[[#This Row],[avgPx]] + bot_orders[[#This Row],[fee]], -bot_orders[[#This Row],[accFillSz]]*bot_orders[[#This Row],[avgPx]])</f>
        <v>3.2151817952000004</v>
      </c>
      <c r="Y7001" s="4">
        <f>IF(bot_orders[[#This Row],[side]]="buy", bot_orders[[#This Row],[accFillSz]] + bot_orders[[#This Row],[fee]], -bot_orders[[#This Row],[accFillSz]])</f>
        <v>-4.8170000000000002</v>
      </c>
      <c r="Z7001" s="4">
        <f>IF(bot_orders[[#This Row],[side]]="sell",bot_orders[[#This Row],[accFillSz]]*bot_orders[[#This Row],[avgPx]]+bot_orders[[#This Row],[fee]], 0)</f>
        <v>3.2151817952000004</v>
      </c>
      <c r="AA7001" s="4">
        <f>IF(bot_orders[[#This Row],[side]]="sell",-bot_orders[[#This Row],[accFillSz]],bot_orders[[#This Row],[accFillSz]]+bot_orders[[#This Row],[fee]])</f>
        <v>-4.8170000000000002</v>
      </c>
      <c r="AB7001">
        <v>0</v>
      </c>
      <c r="AC7001" t="s">
        <v>39</v>
      </c>
      <c r="AD7001">
        <v>0</v>
      </c>
      <c r="AE7001" t="s">
        <v>40</v>
      </c>
      <c r="AF7001" t="s">
        <v>41</v>
      </c>
      <c r="AG7001" t="s">
        <v>28</v>
      </c>
      <c r="AH7001" t="s">
        <v>28</v>
      </c>
      <c r="AI7001">
        <v>-4.8170000000000002</v>
      </c>
      <c r="AJ7001">
        <v>3.2151817999999999</v>
      </c>
    </row>
    <row r="7002" spans="1:36" x14ac:dyDescent="0.3">
      <c r="A7002">
        <v>6779</v>
      </c>
      <c r="B7002" t="s">
        <v>17977</v>
      </c>
      <c r="C7002" t="s">
        <v>28</v>
      </c>
      <c r="D7002" t="s">
        <v>29</v>
      </c>
      <c r="E7002" t="s">
        <v>30</v>
      </c>
      <c r="F7002" t="s">
        <v>31</v>
      </c>
      <c r="G7002" t="s">
        <v>205</v>
      </c>
      <c r="H7002" t="s">
        <v>19909</v>
      </c>
      <c r="I7002" s="4" t="s">
        <v>19910</v>
      </c>
      <c r="J7002" s="1">
        <f>((((bot_orders[[#This Row],[cTime]]/ 1000)+3*3600) / 86400) + DATE(1970,1,1))</f>
        <v>45783.92358101852</v>
      </c>
      <c r="K7002" s="4" t="s">
        <v>19911</v>
      </c>
      <c r="L7002" s="1">
        <f>((((bot_orders[[#This Row],[uTime]]/ 1000)+3*3600) / 86400) + DATE(1970,1,1))</f>
        <v>45783.940373101854</v>
      </c>
      <c r="M7002" t="s">
        <v>34</v>
      </c>
      <c r="N7002" t="s">
        <v>28</v>
      </c>
      <c r="O7002" t="s">
        <v>35</v>
      </c>
      <c r="P7002">
        <v>4.8179999999999996</v>
      </c>
      <c r="Q7002" t="s">
        <v>36</v>
      </c>
      <c r="R7002" t="s">
        <v>37</v>
      </c>
      <c r="S7002">
        <v>0.66600000000000004</v>
      </c>
      <c r="T7002">
        <v>0.66600000000000004</v>
      </c>
      <c r="U7002">
        <v>4.8179999999999996</v>
      </c>
      <c r="V7002">
        <v>-2.5670303999999998E-3</v>
      </c>
      <c r="W7002" t="s">
        <v>38</v>
      </c>
      <c r="X7002" s="4">
        <f>IF(bot_orders[[#This Row],[side]]="sell", bot_orders[[#This Row],[accFillSz]]*bot_orders[[#This Row],[avgPx]] + bot_orders[[#This Row],[fee]], -bot_orders[[#This Row],[accFillSz]]*bot_orders[[#This Row],[avgPx]])</f>
        <v>3.2062209695999999</v>
      </c>
      <c r="Y7002" s="4">
        <f>IF(bot_orders[[#This Row],[side]]="buy", bot_orders[[#This Row],[accFillSz]] + bot_orders[[#This Row],[fee]], -bot_orders[[#This Row],[accFillSz]])</f>
        <v>-4.8179999999999996</v>
      </c>
      <c r="Z7002" s="4">
        <f>IF(bot_orders[[#This Row],[side]]="sell",bot_orders[[#This Row],[accFillSz]]*bot_orders[[#This Row],[avgPx]]+bot_orders[[#This Row],[fee]], 0)</f>
        <v>3.2062209695999999</v>
      </c>
      <c r="AA7002" s="4">
        <f>IF(bot_orders[[#This Row],[side]]="sell",-bot_orders[[#This Row],[accFillSz]],bot_orders[[#This Row],[accFillSz]]+bot_orders[[#This Row],[fee]])</f>
        <v>-4.8179999999999996</v>
      </c>
      <c r="AB7002">
        <v>0</v>
      </c>
      <c r="AC7002" t="s">
        <v>39</v>
      </c>
      <c r="AD7002">
        <v>0</v>
      </c>
      <c r="AE7002" t="s">
        <v>40</v>
      </c>
      <c r="AF7002" t="s">
        <v>41</v>
      </c>
      <c r="AG7002" t="s">
        <v>28</v>
      </c>
      <c r="AH7002" t="s">
        <v>28</v>
      </c>
      <c r="AI7002">
        <v>-4.8179999999999996</v>
      </c>
      <c r="AJ7002">
        <v>3.2062209699999999</v>
      </c>
    </row>
    <row r="7003" spans="1:36" x14ac:dyDescent="0.3">
      <c r="A7003">
        <v>6780</v>
      </c>
      <c r="B7003" t="s">
        <v>17977</v>
      </c>
      <c r="C7003" t="s">
        <v>28</v>
      </c>
      <c r="D7003" t="s">
        <v>29</v>
      </c>
      <c r="E7003" t="s">
        <v>30</v>
      </c>
      <c r="F7003" t="s">
        <v>31</v>
      </c>
      <c r="G7003" t="s">
        <v>203</v>
      </c>
      <c r="H7003" t="s">
        <v>19912</v>
      </c>
      <c r="I7003" s="4" t="s">
        <v>19913</v>
      </c>
      <c r="J7003" s="1">
        <f>((((bot_orders[[#This Row],[cTime]]/ 1000)+3*3600) / 86400) + DATE(1970,1,1))</f>
        <v>45783.930938368052</v>
      </c>
      <c r="K7003" s="4" t="s">
        <v>19914</v>
      </c>
      <c r="L7003" s="1">
        <f>((((bot_orders[[#This Row],[uTime]]/ 1000)+3*3600) / 86400) + DATE(1970,1,1))</f>
        <v>45783.939656527771</v>
      </c>
      <c r="M7003" t="s">
        <v>34</v>
      </c>
      <c r="N7003" t="s">
        <v>28</v>
      </c>
      <c r="O7003" t="s">
        <v>35</v>
      </c>
      <c r="P7003">
        <v>4.8170000000000002</v>
      </c>
      <c r="Q7003" t="s">
        <v>36</v>
      </c>
      <c r="R7003" t="s">
        <v>37</v>
      </c>
      <c r="S7003">
        <v>0.66400000000000003</v>
      </c>
      <c r="T7003">
        <v>0.66400000000000003</v>
      </c>
      <c r="U7003">
        <v>4.8170000000000002</v>
      </c>
      <c r="V7003">
        <v>-2.5587904000000002E-3</v>
      </c>
      <c r="W7003" t="s">
        <v>38</v>
      </c>
      <c r="X7003" s="4">
        <f>IF(bot_orders[[#This Row],[side]]="sell", bot_orders[[#This Row],[accFillSz]]*bot_orders[[#This Row],[avgPx]] + bot_orders[[#This Row],[fee]], -bot_orders[[#This Row],[accFillSz]]*bot_orders[[#This Row],[avgPx]])</f>
        <v>3.1959292096</v>
      </c>
      <c r="Y7003" s="4">
        <f>IF(bot_orders[[#This Row],[side]]="buy", bot_orders[[#This Row],[accFillSz]] + bot_orders[[#This Row],[fee]], -bot_orders[[#This Row],[accFillSz]])</f>
        <v>-4.8170000000000002</v>
      </c>
      <c r="Z7003" s="4">
        <f>IF(bot_orders[[#This Row],[side]]="sell",bot_orders[[#This Row],[accFillSz]]*bot_orders[[#This Row],[avgPx]]+bot_orders[[#This Row],[fee]], 0)</f>
        <v>3.1959292096</v>
      </c>
      <c r="AA7003" s="4">
        <f>IF(bot_orders[[#This Row],[side]]="sell",-bot_orders[[#This Row],[accFillSz]],bot_orders[[#This Row],[accFillSz]]+bot_orders[[#This Row],[fee]])</f>
        <v>-4.8170000000000002</v>
      </c>
      <c r="AB7003">
        <v>0</v>
      </c>
      <c r="AC7003" t="s">
        <v>39</v>
      </c>
      <c r="AD7003">
        <v>0</v>
      </c>
      <c r="AE7003" t="s">
        <v>40</v>
      </c>
      <c r="AF7003" t="s">
        <v>41</v>
      </c>
      <c r="AG7003" t="s">
        <v>28</v>
      </c>
      <c r="AH7003" t="s">
        <v>28</v>
      </c>
      <c r="AI7003">
        <v>-4.8170000000000002</v>
      </c>
      <c r="AJ7003">
        <v>3.1959292100000001</v>
      </c>
    </row>
    <row r="7004" spans="1:36" x14ac:dyDescent="0.3">
      <c r="A7004">
        <v>6781</v>
      </c>
      <c r="B7004" t="s">
        <v>17977</v>
      </c>
      <c r="C7004" t="s">
        <v>28</v>
      </c>
      <c r="D7004" t="s">
        <v>29</v>
      </c>
      <c r="E7004" t="s">
        <v>30</v>
      </c>
      <c r="F7004" t="s">
        <v>31</v>
      </c>
      <c r="G7004" t="s">
        <v>232</v>
      </c>
      <c r="H7004" t="s">
        <v>19915</v>
      </c>
      <c r="I7004" s="4" t="s">
        <v>19916</v>
      </c>
      <c r="J7004" s="1">
        <f>((((bot_orders[[#This Row],[cTime]]/ 1000)+3*3600) / 86400) + DATE(1970,1,1))</f>
        <v>45783.939656550923</v>
      </c>
      <c r="K7004" s="4" t="s">
        <v>19917</v>
      </c>
      <c r="L7004" s="1">
        <f>((((bot_orders[[#This Row],[uTime]]/ 1000)+3*3600) / 86400) + DATE(1970,1,1))</f>
        <v>45783.952174120372</v>
      </c>
      <c r="M7004" t="s">
        <v>34</v>
      </c>
      <c r="N7004" t="s">
        <v>28</v>
      </c>
      <c r="O7004" t="s">
        <v>35</v>
      </c>
      <c r="P7004">
        <v>4.8209999999999997</v>
      </c>
      <c r="Q7004" t="s">
        <v>36</v>
      </c>
      <c r="R7004" t="s">
        <v>55</v>
      </c>
      <c r="S7004">
        <v>0.66200000000000003</v>
      </c>
      <c r="T7004">
        <v>0.66200000000000003</v>
      </c>
      <c r="U7004">
        <v>4.8209999999999997</v>
      </c>
      <c r="V7004">
        <v>-3.8568000000000001E-3</v>
      </c>
      <c r="W7004" t="s">
        <v>39</v>
      </c>
      <c r="X7004" s="4">
        <f>IF(bot_orders[[#This Row],[side]]="sell", bot_orders[[#This Row],[accFillSz]]*bot_orders[[#This Row],[avgPx]] + bot_orders[[#This Row],[fee]], -bot_orders[[#This Row],[accFillSz]]*bot_orders[[#This Row],[avgPx]])</f>
        <v>-3.1915019999999998</v>
      </c>
      <c r="Y7004" s="4">
        <f>IF(bot_orders[[#This Row],[side]]="buy", bot_orders[[#This Row],[accFillSz]] + bot_orders[[#This Row],[fee]], -bot_orders[[#This Row],[accFillSz]])</f>
        <v>4.8171431999999994</v>
      </c>
      <c r="Z7004" s="4">
        <f>IF(bot_orders[[#This Row],[side]]="sell",bot_orders[[#This Row],[accFillSz]]*bot_orders[[#This Row],[avgPx]]+bot_orders[[#This Row],[fee]], 0)</f>
        <v>0</v>
      </c>
      <c r="AA7004" s="4">
        <f>IF(bot_orders[[#This Row],[side]]="sell",-bot_orders[[#This Row],[accFillSz]],bot_orders[[#This Row],[accFillSz]]+bot_orders[[#This Row],[fee]])</f>
        <v>4.8171431999999994</v>
      </c>
      <c r="AB7004">
        <v>0</v>
      </c>
      <c r="AC7004" t="s">
        <v>38</v>
      </c>
      <c r="AD7004">
        <v>0</v>
      </c>
      <c r="AE7004" t="s">
        <v>40</v>
      </c>
      <c r="AF7004" t="s">
        <v>41</v>
      </c>
      <c r="AG7004" t="s">
        <v>28</v>
      </c>
      <c r="AH7004" t="s">
        <v>28</v>
      </c>
      <c r="AI7004">
        <v>4.8171432000000003</v>
      </c>
      <c r="AJ7004">
        <v>-3.1915019999999998</v>
      </c>
    </row>
    <row r="7005" spans="1:36" x14ac:dyDescent="0.3">
      <c r="A7005">
        <v>6782</v>
      </c>
      <c r="B7005" t="s">
        <v>17977</v>
      </c>
      <c r="C7005" t="s">
        <v>28</v>
      </c>
      <c r="D7005" t="s">
        <v>29</v>
      </c>
      <c r="E7005" t="s">
        <v>30</v>
      </c>
      <c r="F7005" t="s">
        <v>31</v>
      </c>
      <c r="G7005" t="s">
        <v>227</v>
      </c>
      <c r="H7005" t="s">
        <v>19918</v>
      </c>
      <c r="I7005" s="4" t="s">
        <v>19919</v>
      </c>
      <c r="J7005" s="1">
        <f>((((bot_orders[[#This Row],[cTime]]/ 1000)+3*3600) / 86400) + DATE(1970,1,1))</f>
        <v>45783.940373124999</v>
      </c>
      <c r="K7005" s="4" t="s">
        <v>19920</v>
      </c>
      <c r="L7005" s="1">
        <f>((((bot_orders[[#This Row],[uTime]]/ 1000)+3*3600) / 86400) + DATE(1970,1,1))</f>
        <v>45783.942109201387</v>
      </c>
      <c r="M7005" t="s">
        <v>34</v>
      </c>
      <c r="N7005" t="s">
        <v>28</v>
      </c>
      <c r="O7005" t="s">
        <v>35</v>
      </c>
      <c r="P7005">
        <v>4.8220000000000001</v>
      </c>
      <c r="Q7005" t="s">
        <v>36</v>
      </c>
      <c r="R7005" t="s">
        <v>55</v>
      </c>
      <c r="S7005">
        <v>0.66400000000000003</v>
      </c>
      <c r="T7005">
        <v>0.66400000000000003</v>
      </c>
      <c r="U7005">
        <v>4.8220000000000001</v>
      </c>
      <c r="V7005">
        <v>-3.8576000000000001E-3</v>
      </c>
      <c r="W7005" t="s">
        <v>39</v>
      </c>
      <c r="X7005" s="4">
        <f>IF(bot_orders[[#This Row],[side]]="sell", bot_orders[[#This Row],[accFillSz]]*bot_orders[[#This Row],[avgPx]] + bot_orders[[#This Row],[fee]], -bot_orders[[#This Row],[accFillSz]]*bot_orders[[#This Row],[avgPx]])</f>
        <v>-3.2018080000000002</v>
      </c>
      <c r="Y7005" s="4">
        <f>IF(bot_orders[[#This Row],[side]]="buy", bot_orders[[#This Row],[accFillSz]] + bot_orders[[#This Row],[fee]], -bot_orders[[#This Row],[accFillSz]])</f>
        <v>4.8181424000000002</v>
      </c>
      <c r="Z7005" s="4">
        <f>IF(bot_orders[[#This Row],[side]]="sell",bot_orders[[#This Row],[accFillSz]]*bot_orders[[#This Row],[avgPx]]+bot_orders[[#This Row],[fee]], 0)</f>
        <v>0</v>
      </c>
      <c r="AA7005" s="4">
        <f>IF(bot_orders[[#This Row],[side]]="sell",-bot_orders[[#This Row],[accFillSz]],bot_orders[[#This Row],[accFillSz]]+bot_orders[[#This Row],[fee]])</f>
        <v>4.8181424000000002</v>
      </c>
      <c r="AB7005">
        <v>0</v>
      </c>
      <c r="AC7005" t="s">
        <v>38</v>
      </c>
      <c r="AD7005">
        <v>0</v>
      </c>
      <c r="AE7005" t="s">
        <v>40</v>
      </c>
      <c r="AF7005" t="s">
        <v>41</v>
      </c>
      <c r="AG7005" t="s">
        <v>28</v>
      </c>
      <c r="AH7005" t="s">
        <v>28</v>
      </c>
      <c r="AI7005">
        <v>4.8181424000000002</v>
      </c>
      <c r="AJ7005">
        <v>-3.2018080000000002</v>
      </c>
    </row>
    <row r="7006" spans="1:36" x14ac:dyDescent="0.3">
      <c r="A7006">
        <v>6783</v>
      </c>
      <c r="B7006" t="s">
        <v>17977</v>
      </c>
      <c r="C7006" t="s">
        <v>28</v>
      </c>
      <c r="D7006" t="s">
        <v>29</v>
      </c>
      <c r="E7006" t="s">
        <v>30</v>
      </c>
      <c r="F7006" t="s">
        <v>31</v>
      </c>
      <c r="G7006" t="s">
        <v>227</v>
      </c>
      <c r="H7006" t="s">
        <v>19921</v>
      </c>
      <c r="I7006" s="4" t="s">
        <v>19922</v>
      </c>
      <c r="J7006" s="1">
        <f>((((bot_orders[[#This Row],[cTime]]/ 1000)+3*3600) / 86400) + DATE(1970,1,1))</f>
        <v>45783.942109224532</v>
      </c>
      <c r="K7006" s="4" t="s">
        <v>19923</v>
      </c>
      <c r="L7006" s="1">
        <f>((((bot_orders[[#This Row],[uTime]]/ 1000)+3*3600) / 86400) + DATE(1970,1,1))</f>
        <v>45783.944569768515</v>
      </c>
      <c r="M7006" t="s">
        <v>34</v>
      </c>
      <c r="N7006" t="s">
        <v>28</v>
      </c>
      <c r="O7006" t="s">
        <v>35</v>
      </c>
      <c r="P7006">
        <v>4.8179999999999996</v>
      </c>
      <c r="Q7006" t="s">
        <v>36</v>
      </c>
      <c r="R7006" t="s">
        <v>37</v>
      </c>
      <c r="S7006">
        <v>0.66600000000000004</v>
      </c>
      <c r="T7006">
        <v>0.66600000000000004</v>
      </c>
      <c r="U7006">
        <v>4.8179999999999996</v>
      </c>
      <c r="V7006">
        <v>-2.5670303999999998E-3</v>
      </c>
      <c r="W7006" t="s">
        <v>38</v>
      </c>
      <c r="X7006" s="4">
        <f>IF(bot_orders[[#This Row],[side]]="sell", bot_orders[[#This Row],[accFillSz]]*bot_orders[[#This Row],[avgPx]] + bot_orders[[#This Row],[fee]], -bot_orders[[#This Row],[accFillSz]]*bot_orders[[#This Row],[avgPx]])</f>
        <v>3.2062209695999999</v>
      </c>
      <c r="Y7006" s="4">
        <f>IF(bot_orders[[#This Row],[side]]="buy", bot_orders[[#This Row],[accFillSz]] + bot_orders[[#This Row],[fee]], -bot_orders[[#This Row],[accFillSz]])</f>
        <v>-4.8179999999999996</v>
      </c>
      <c r="Z7006" s="4">
        <f>IF(bot_orders[[#This Row],[side]]="sell",bot_orders[[#This Row],[accFillSz]]*bot_orders[[#This Row],[avgPx]]+bot_orders[[#This Row],[fee]], 0)</f>
        <v>3.2062209695999999</v>
      </c>
      <c r="AA7006" s="4">
        <f>IF(bot_orders[[#This Row],[side]]="sell",-bot_orders[[#This Row],[accFillSz]],bot_orders[[#This Row],[accFillSz]]+bot_orders[[#This Row],[fee]])</f>
        <v>-4.8179999999999996</v>
      </c>
      <c r="AB7006">
        <v>0</v>
      </c>
      <c r="AC7006" t="s">
        <v>39</v>
      </c>
      <c r="AD7006">
        <v>0</v>
      </c>
      <c r="AE7006" t="s">
        <v>40</v>
      </c>
      <c r="AF7006" t="s">
        <v>41</v>
      </c>
      <c r="AG7006" t="s">
        <v>28</v>
      </c>
      <c r="AH7006" t="s">
        <v>28</v>
      </c>
      <c r="AI7006">
        <v>-4.8179999999999996</v>
      </c>
      <c r="AJ7006">
        <v>3.2062209699999999</v>
      </c>
    </row>
    <row r="7007" spans="1:36" x14ac:dyDescent="0.3">
      <c r="A7007">
        <v>6784</v>
      </c>
      <c r="B7007" t="s">
        <v>17977</v>
      </c>
      <c r="C7007" t="s">
        <v>28</v>
      </c>
      <c r="D7007" t="s">
        <v>29</v>
      </c>
      <c r="E7007" t="s">
        <v>30</v>
      </c>
      <c r="F7007" t="s">
        <v>31</v>
      </c>
      <c r="G7007" t="s">
        <v>223</v>
      </c>
      <c r="H7007" t="s">
        <v>19924</v>
      </c>
      <c r="I7007" s="4" t="s">
        <v>19925</v>
      </c>
      <c r="J7007" s="1">
        <f>((((bot_orders[[#This Row],[cTime]]/ 1000)+3*3600) / 86400) + DATE(1970,1,1))</f>
        <v>45783.944569791667</v>
      </c>
      <c r="K7007" s="4" t="s">
        <v>19926</v>
      </c>
      <c r="L7007" s="1">
        <f>((((bot_orders[[#This Row],[uTime]]/ 1000)+3*3600) / 86400) + DATE(1970,1,1))</f>
        <v>45783.94918166667</v>
      </c>
      <c r="M7007" t="s">
        <v>34</v>
      </c>
      <c r="N7007" t="s">
        <v>28</v>
      </c>
      <c r="O7007" t="s">
        <v>35</v>
      </c>
      <c r="P7007">
        <v>4.8220000000000001</v>
      </c>
      <c r="Q7007" t="s">
        <v>36</v>
      </c>
      <c r="R7007" t="s">
        <v>55</v>
      </c>
      <c r="S7007">
        <v>0.66400000000000003</v>
      </c>
      <c r="T7007">
        <v>0.66400000000000003</v>
      </c>
      <c r="U7007">
        <v>4.8220000000000001</v>
      </c>
      <c r="V7007">
        <v>-3.8576000000000001E-3</v>
      </c>
      <c r="W7007" t="s">
        <v>39</v>
      </c>
      <c r="X7007" s="4">
        <f>IF(bot_orders[[#This Row],[side]]="sell", bot_orders[[#This Row],[accFillSz]]*bot_orders[[#This Row],[avgPx]] + bot_orders[[#This Row],[fee]], -bot_orders[[#This Row],[accFillSz]]*bot_orders[[#This Row],[avgPx]])</f>
        <v>-3.2018080000000002</v>
      </c>
      <c r="Y7007" s="4">
        <f>IF(bot_orders[[#This Row],[side]]="buy", bot_orders[[#This Row],[accFillSz]] + bot_orders[[#This Row],[fee]], -bot_orders[[#This Row],[accFillSz]])</f>
        <v>4.8181424000000002</v>
      </c>
      <c r="Z7007" s="4">
        <f>IF(bot_orders[[#This Row],[side]]="sell",bot_orders[[#This Row],[accFillSz]]*bot_orders[[#This Row],[avgPx]]+bot_orders[[#This Row],[fee]], 0)</f>
        <v>0</v>
      </c>
      <c r="AA7007" s="4">
        <f>IF(bot_orders[[#This Row],[side]]="sell",-bot_orders[[#This Row],[accFillSz]],bot_orders[[#This Row],[accFillSz]]+bot_orders[[#This Row],[fee]])</f>
        <v>4.8181424000000002</v>
      </c>
      <c r="AB7007">
        <v>0</v>
      </c>
      <c r="AC7007" t="s">
        <v>38</v>
      </c>
      <c r="AD7007">
        <v>0</v>
      </c>
      <c r="AE7007" t="s">
        <v>40</v>
      </c>
      <c r="AF7007" t="s">
        <v>41</v>
      </c>
      <c r="AG7007" t="s">
        <v>28</v>
      </c>
      <c r="AH7007" t="s">
        <v>28</v>
      </c>
      <c r="AI7007">
        <v>4.8181424000000002</v>
      </c>
      <c r="AJ7007">
        <v>-3.2018080000000002</v>
      </c>
    </row>
    <row r="7008" spans="1:36" x14ac:dyDescent="0.3">
      <c r="A7008">
        <v>6785</v>
      </c>
      <c r="B7008" t="s">
        <v>17977</v>
      </c>
      <c r="C7008" t="s">
        <v>28</v>
      </c>
      <c r="D7008" t="s">
        <v>29</v>
      </c>
      <c r="E7008" t="s">
        <v>30</v>
      </c>
      <c r="F7008" t="s">
        <v>31</v>
      </c>
      <c r="G7008" t="s">
        <v>223</v>
      </c>
      <c r="H7008" t="s">
        <v>19927</v>
      </c>
      <c r="I7008" s="4" t="s">
        <v>19928</v>
      </c>
      <c r="J7008" s="1">
        <f>((((bot_orders[[#This Row],[cTime]]/ 1000)+3*3600) / 86400) + DATE(1970,1,1))</f>
        <v>45783.949181689815</v>
      </c>
      <c r="K7008" s="4" t="s">
        <v>19929</v>
      </c>
      <c r="L7008" s="1">
        <f>((((bot_orders[[#This Row],[uTime]]/ 1000)+3*3600) / 86400) + DATE(1970,1,1))</f>
        <v>45784.06105103009</v>
      </c>
      <c r="M7008" t="s">
        <v>34</v>
      </c>
      <c r="N7008" t="s">
        <v>28</v>
      </c>
      <c r="O7008" t="s">
        <v>35</v>
      </c>
      <c r="P7008">
        <v>4.8179999999999996</v>
      </c>
      <c r="Q7008" t="s">
        <v>36</v>
      </c>
      <c r="R7008" t="s">
        <v>37</v>
      </c>
      <c r="S7008">
        <v>0.66600000000000004</v>
      </c>
      <c r="T7008">
        <v>0.66600000000000004</v>
      </c>
      <c r="U7008">
        <v>4.8179999999999996</v>
      </c>
      <c r="V7008">
        <v>-2.5670303999999998E-3</v>
      </c>
      <c r="W7008" t="s">
        <v>38</v>
      </c>
      <c r="X7008" s="4">
        <f>IF(bot_orders[[#This Row],[side]]="sell", bot_orders[[#This Row],[accFillSz]]*bot_orders[[#This Row],[avgPx]] + bot_orders[[#This Row],[fee]], -bot_orders[[#This Row],[accFillSz]]*bot_orders[[#This Row],[avgPx]])</f>
        <v>3.2062209695999999</v>
      </c>
      <c r="Y7008" s="4">
        <f>IF(bot_orders[[#This Row],[side]]="buy", bot_orders[[#This Row],[accFillSz]] + bot_orders[[#This Row],[fee]], -bot_orders[[#This Row],[accFillSz]])</f>
        <v>-4.8179999999999996</v>
      </c>
      <c r="Z7008" s="4">
        <f>IF(bot_orders[[#This Row],[side]]="sell",bot_orders[[#This Row],[accFillSz]]*bot_orders[[#This Row],[avgPx]]+bot_orders[[#This Row],[fee]], 0)</f>
        <v>3.2062209695999999</v>
      </c>
      <c r="AA7008" s="4">
        <f>IF(bot_orders[[#This Row],[side]]="sell",-bot_orders[[#This Row],[accFillSz]],bot_orders[[#This Row],[accFillSz]]+bot_orders[[#This Row],[fee]])</f>
        <v>-4.8179999999999996</v>
      </c>
      <c r="AB7008">
        <v>0</v>
      </c>
      <c r="AC7008" t="s">
        <v>39</v>
      </c>
      <c r="AD7008">
        <v>0</v>
      </c>
      <c r="AE7008" t="s">
        <v>40</v>
      </c>
      <c r="AF7008" t="s">
        <v>41</v>
      </c>
      <c r="AG7008" t="s">
        <v>28</v>
      </c>
      <c r="AH7008" t="s">
        <v>28</v>
      </c>
      <c r="AI7008">
        <v>-4.8179999999999996</v>
      </c>
      <c r="AJ7008">
        <v>3.2062209699999999</v>
      </c>
    </row>
    <row r="7009" spans="1:36" x14ac:dyDescent="0.3">
      <c r="A7009">
        <v>6786</v>
      </c>
      <c r="B7009" t="s">
        <v>17977</v>
      </c>
      <c r="C7009" t="s">
        <v>28</v>
      </c>
      <c r="D7009" t="s">
        <v>29</v>
      </c>
      <c r="E7009" t="s">
        <v>30</v>
      </c>
      <c r="F7009" t="s">
        <v>31</v>
      </c>
      <c r="G7009" t="s">
        <v>232</v>
      </c>
      <c r="H7009" t="s">
        <v>19930</v>
      </c>
      <c r="I7009" s="4" t="s">
        <v>19931</v>
      </c>
      <c r="J7009" s="1">
        <f>((((bot_orders[[#This Row],[cTime]]/ 1000)+3*3600) / 86400) + DATE(1970,1,1))</f>
        <v>45783.952174143516</v>
      </c>
      <c r="K7009" s="4" t="s">
        <v>19932</v>
      </c>
      <c r="L7009" s="1">
        <f>((((bot_orders[[#This Row],[uTime]]/ 1000)+3*3600) / 86400) + DATE(1970,1,1))</f>
        <v>45784.047263506945</v>
      </c>
      <c r="M7009" t="s">
        <v>34</v>
      </c>
      <c r="N7009" t="s">
        <v>28</v>
      </c>
      <c r="O7009" t="s">
        <v>35</v>
      </c>
      <c r="P7009">
        <v>4.8170000000000002</v>
      </c>
      <c r="Q7009" t="s">
        <v>36</v>
      </c>
      <c r="R7009" t="s">
        <v>37</v>
      </c>
      <c r="S7009">
        <v>0.66400000000000003</v>
      </c>
      <c r="T7009">
        <v>0.66400000000000003</v>
      </c>
      <c r="U7009">
        <v>4.8170000000000002</v>
      </c>
      <c r="V7009">
        <v>-2.5587904000000002E-3</v>
      </c>
      <c r="W7009" t="s">
        <v>38</v>
      </c>
      <c r="X7009" s="4">
        <f>IF(bot_orders[[#This Row],[side]]="sell", bot_orders[[#This Row],[accFillSz]]*bot_orders[[#This Row],[avgPx]] + bot_orders[[#This Row],[fee]], -bot_orders[[#This Row],[accFillSz]]*bot_orders[[#This Row],[avgPx]])</f>
        <v>3.1959292096</v>
      </c>
      <c r="Y7009" s="4">
        <f>IF(bot_orders[[#This Row],[side]]="buy", bot_orders[[#This Row],[accFillSz]] + bot_orders[[#This Row],[fee]], -bot_orders[[#This Row],[accFillSz]])</f>
        <v>-4.8170000000000002</v>
      </c>
      <c r="Z7009" s="4">
        <f>IF(bot_orders[[#This Row],[side]]="sell",bot_orders[[#This Row],[accFillSz]]*bot_orders[[#This Row],[avgPx]]+bot_orders[[#This Row],[fee]], 0)</f>
        <v>3.1959292096</v>
      </c>
      <c r="AA7009" s="4">
        <f>IF(bot_orders[[#This Row],[side]]="sell",-bot_orders[[#This Row],[accFillSz]],bot_orders[[#This Row],[accFillSz]]+bot_orders[[#This Row],[fee]])</f>
        <v>-4.8170000000000002</v>
      </c>
      <c r="AB7009">
        <v>0</v>
      </c>
      <c r="AC7009" t="s">
        <v>39</v>
      </c>
      <c r="AD7009">
        <v>0</v>
      </c>
      <c r="AE7009" t="s">
        <v>40</v>
      </c>
      <c r="AF7009" t="s">
        <v>41</v>
      </c>
      <c r="AG7009" t="s">
        <v>28</v>
      </c>
      <c r="AH7009" t="s">
        <v>28</v>
      </c>
      <c r="AI7009">
        <v>-4.8170000000000002</v>
      </c>
      <c r="AJ7009">
        <v>3.1959292100000001</v>
      </c>
    </row>
    <row r="7010" spans="1:36" x14ac:dyDescent="0.3">
      <c r="A7010">
        <v>6787</v>
      </c>
      <c r="B7010" t="s">
        <v>17977</v>
      </c>
      <c r="C7010" t="s">
        <v>28</v>
      </c>
      <c r="D7010" t="s">
        <v>29</v>
      </c>
      <c r="E7010" t="s">
        <v>30</v>
      </c>
      <c r="F7010" t="s">
        <v>31</v>
      </c>
      <c r="G7010" t="s">
        <v>230</v>
      </c>
      <c r="H7010" t="s">
        <v>19933</v>
      </c>
      <c r="I7010" s="4" t="s">
        <v>19934</v>
      </c>
      <c r="J7010" s="1">
        <f>((((bot_orders[[#This Row],[cTime]]/ 1000)+3*3600) / 86400) + DATE(1970,1,1))</f>
        <v>45783.954363784724</v>
      </c>
      <c r="K7010" s="4" t="s">
        <v>19935</v>
      </c>
      <c r="L7010" s="1">
        <f>((((bot_orders[[#This Row],[uTime]]/ 1000)+3*3600) / 86400) + DATE(1970,1,1))</f>
        <v>45783.962249965276</v>
      </c>
      <c r="M7010" t="s">
        <v>34</v>
      </c>
      <c r="N7010" t="s">
        <v>28</v>
      </c>
      <c r="O7010" t="s">
        <v>35</v>
      </c>
      <c r="P7010">
        <v>4.8170000000000002</v>
      </c>
      <c r="Q7010" t="s">
        <v>36</v>
      </c>
      <c r="R7010" t="s">
        <v>37</v>
      </c>
      <c r="S7010">
        <v>0.66200000000000003</v>
      </c>
      <c r="T7010">
        <v>0.66200000000000003</v>
      </c>
      <c r="U7010">
        <v>4.8170000000000002</v>
      </c>
      <c r="V7010">
        <v>-2.5510832000000001E-3</v>
      </c>
      <c r="W7010" t="s">
        <v>38</v>
      </c>
      <c r="X7010" s="4">
        <f>IF(bot_orders[[#This Row],[side]]="sell", bot_orders[[#This Row],[accFillSz]]*bot_orders[[#This Row],[avgPx]] + bot_orders[[#This Row],[fee]], -bot_orders[[#This Row],[accFillSz]]*bot_orders[[#This Row],[avgPx]])</f>
        <v>3.1863029167999999</v>
      </c>
      <c r="Y7010" s="4">
        <f>IF(bot_orders[[#This Row],[side]]="buy", bot_orders[[#This Row],[accFillSz]] + bot_orders[[#This Row],[fee]], -bot_orders[[#This Row],[accFillSz]])</f>
        <v>-4.8170000000000002</v>
      </c>
      <c r="Z7010" s="4">
        <f>IF(bot_orders[[#This Row],[side]]="sell",bot_orders[[#This Row],[accFillSz]]*bot_orders[[#This Row],[avgPx]]+bot_orders[[#This Row],[fee]], 0)</f>
        <v>3.1863029167999999</v>
      </c>
      <c r="AA7010" s="4">
        <f>IF(bot_orders[[#This Row],[side]]="sell",-bot_orders[[#This Row],[accFillSz]],bot_orders[[#This Row],[accFillSz]]+bot_orders[[#This Row],[fee]])</f>
        <v>-4.8170000000000002</v>
      </c>
      <c r="AB7010">
        <v>0</v>
      </c>
      <c r="AC7010" t="s">
        <v>39</v>
      </c>
      <c r="AD7010">
        <v>0</v>
      </c>
      <c r="AE7010" t="s">
        <v>40</v>
      </c>
      <c r="AF7010" t="s">
        <v>41</v>
      </c>
      <c r="AG7010" t="s">
        <v>28</v>
      </c>
      <c r="AH7010" t="s">
        <v>28</v>
      </c>
      <c r="AI7010">
        <v>-4.8170000000000002</v>
      </c>
      <c r="AJ7010">
        <v>3.1863029200000001</v>
      </c>
    </row>
    <row r="7011" spans="1:36" x14ac:dyDescent="0.3">
      <c r="A7011">
        <v>6788</v>
      </c>
      <c r="B7011" t="s">
        <v>17977</v>
      </c>
      <c r="C7011" t="s">
        <v>28</v>
      </c>
      <c r="D7011" t="s">
        <v>29</v>
      </c>
      <c r="E7011" t="s">
        <v>30</v>
      </c>
      <c r="F7011" t="s">
        <v>31</v>
      </c>
      <c r="G7011" t="s">
        <v>235</v>
      </c>
      <c r="H7011" t="s">
        <v>19936</v>
      </c>
      <c r="I7011" s="4" t="s">
        <v>19937</v>
      </c>
      <c r="J7011" s="1">
        <f>((((bot_orders[[#This Row],[cTime]]/ 1000)+3*3600) / 86400) + DATE(1970,1,1))</f>
        <v>45783.962249988428</v>
      </c>
      <c r="K7011" s="4" t="s">
        <v>19938</v>
      </c>
      <c r="L7011" s="1">
        <f>((((bot_orders[[#This Row],[uTime]]/ 1000)+3*3600) / 86400) + DATE(1970,1,1))</f>
        <v>45783.973748888893</v>
      </c>
      <c r="M7011" t="s">
        <v>34</v>
      </c>
      <c r="N7011" t="s">
        <v>28</v>
      </c>
      <c r="O7011" t="s">
        <v>35</v>
      </c>
      <c r="P7011">
        <v>4.8209999999999997</v>
      </c>
      <c r="Q7011" t="s">
        <v>36</v>
      </c>
      <c r="R7011" t="s">
        <v>55</v>
      </c>
      <c r="S7011">
        <v>0.66</v>
      </c>
      <c r="T7011">
        <v>0.66</v>
      </c>
      <c r="U7011">
        <v>4.8209999999999997</v>
      </c>
      <c r="V7011">
        <v>-3.8568000000000001E-3</v>
      </c>
      <c r="W7011" t="s">
        <v>39</v>
      </c>
      <c r="X7011" s="4">
        <f>IF(bot_orders[[#This Row],[side]]="sell", bot_orders[[#This Row],[accFillSz]]*bot_orders[[#This Row],[avgPx]] + bot_orders[[#This Row],[fee]], -bot_orders[[#This Row],[accFillSz]]*bot_orders[[#This Row],[avgPx]])</f>
        <v>-3.1818599999999999</v>
      </c>
      <c r="Y7011" s="4">
        <f>IF(bot_orders[[#This Row],[side]]="buy", bot_orders[[#This Row],[accFillSz]] + bot_orders[[#This Row],[fee]], -bot_orders[[#This Row],[accFillSz]])</f>
        <v>4.8171431999999994</v>
      </c>
      <c r="Z7011" s="4">
        <f>IF(bot_orders[[#This Row],[side]]="sell",bot_orders[[#This Row],[accFillSz]]*bot_orders[[#This Row],[avgPx]]+bot_orders[[#This Row],[fee]], 0)</f>
        <v>0</v>
      </c>
      <c r="AA7011" s="4">
        <f>IF(bot_orders[[#This Row],[side]]="sell",-bot_orders[[#This Row],[accFillSz]],bot_orders[[#This Row],[accFillSz]]+bot_orders[[#This Row],[fee]])</f>
        <v>4.8171431999999994</v>
      </c>
      <c r="AB7011">
        <v>0</v>
      </c>
      <c r="AC7011" t="s">
        <v>38</v>
      </c>
      <c r="AD7011">
        <v>0</v>
      </c>
      <c r="AE7011" t="s">
        <v>40</v>
      </c>
      <c r="AF7011" t="s">
        <v>41</v>
      </c>
      <c r="AG7011" t="s">
        <v>28</v>
      </c>
      <c r="AH7011" t="s">
        <v>28</v>
      </c>
      <c r="AI7011">
        <v>4.8171432000000003</v>
      </c>
      <c r="AJ7011">
        <v>-3.1818599999999999</v>
      </c>
    </row>
    <row r="7012" spans="1:36" x14ac:dyDescent="0.3">
      <c r="A7012">
        <v>6789</v>
      </c>
      <c r="B7012" t="s">
        <v>17977</v>
      </c>
      <c r="C7012" t="s">
        <v>28</v>
      </c>
      <c r="D7012" t="s">
        <v>29</v>
      </c>
      <c r="E7012" t="s">
        <v>30</v>
      </c>
      <c r="F7012" t="s">
        <v>31</v>
      </c>
      <c r="G7012" t="s">
        <v>235</v>
      </c>
      <c r="H7012" t="s">
        <v>19939</v>
      </c>
      <c r="I7012" s="4" t="s">
        <v>19940</v>
      </c>
      <c r="J7012" s="1">
        <f>((((bot_orders[[#This Row],[cTime]]/ 1000)+3*3600) / 86400) + DATE(1970,1,1))</f>
        <v>45783.973748912031</v>
      </c>
      <c r="K7012" s="4" t="s">
        <v>19941</v>
      </c>
      <c r="L7012" s="1">
        <f>((((bot_orders[[#This Row],[uTime]]/ 1000)+3*3600) / 86400) + DATE(1970,1,1))</f>
        <v>45784.045503668982</v>
      </c>
      <c r="M7012" t="s">
        <v>34</v>
      </c>
      <c r="N7012" t="s">
        <v>28</v>
      </c>
      <c r="O7012" t="s">
        <v>35</v>
      </c>
      <c r="P7012">
        <v>4.8170000000000002</v>
      </c>
      <c r="Q7012" t="s">
        <v>36</v>
      </c>
      <c r="R7012" t="s">
        <v>37</v>
      </c>
      <c r="S7012">
        <v>0.66200000000000003</v>
      </c>
      <c r="T7012">
        <v>0.66200000000000003</v>
      </c>
      <c r="U7012">
        <v>4.8170000000000002</v>
      </c>
      <c r="V7012">
        <v>-2.5510832000000001E-3</v>
      </c>
      <c r="W7012" t="s">
        <v>38</v>
      </c>
      <c r="X7012" s="4">
        <f>IF(bot_orders[[#This Row],[side]]="sell", bot_orders[[#This Row],[accFillSz]]*bot_orders[[#This Row],[avgPx]] + bot_orders[[#This Row],[fee]], -bot_orders[[#This Row],[accFillSz]]*bot_orders[[#This Row],[avgPx]])</f>
        <v>3.1863029167999999</v>
      </c>
      <c r="Y7012" s="4">
        <f>IF(bot_orders[[#This Row],[side]]="buy", bot_orders[[#This Row],[accFillSz]] + bot_orders[[#This Row],[fee]], -bot_orders[[#This Row],[accFillSz]])</f>
        <v>-4.8170000000000002</v>
      </c>
      <c r="Z7012" s="4">
        <f>IF(bot_orders[[#This Row],[side]]="sell",bot_orders[[#This Row],[accFillSz]]*bot_orders[[#This Row],[avgPx]]+bot_orders[[#This Row],[fee]], 0)</f>
        <v>3.1863029167999999</v>
      </c>
      <c r="AA7012" s="4">
        <f>IF(bot_orders[[#This Row],[side]]="sell",-bot_orders[[#This Row],[accFillSz]],bot_orders[[#This Row],[accFillSz]]+bot_orders[[#This Row],[fee]])</f>
        <v>-4.8170000000000002</v>
      </c>
      <c r="AB7012">
        <v>0</v>
      </c>
      <c r="AC7012" t="s">
        <v>39</v>
      </c>
      <c r="AD7012">
        <v>0</v>
      </c>
      <c r="AE7012" t="s">
        <v>40</v>
      </c>
      <c r="AF7012" t="s">
        <v>41</v>
      </c>
      <c r="AG7012" t="s">
        <v>28</v>
      </c>
      <c r="AH7012" t="s">
        <v>28</v>
      </c>
      <c r="AI7012">
        <v>-4.8170000000000002</v>
      </c>
      <c r="AJ7012">
        <v>3.1863029200000001</v>
      </c>
    </row>
    <row r="7013" spans="1:36" x14ac:dyDescent="0.3">
      <c r="A7013">
        <v>6790</v>
      </c>
      <c r="B7013" t="s">
        <v>17977</v>
      </c>
      <c r="C7013" t="s">
        <v>28</v>
      </c>
      <c r="D7013" t="s">
        <v>29</v>
      </c>
      <c r="E7013" t="s">
        <v>30</v>
      </c>
      <c r="F7013" t="s">
        <v>31</v>
      </c>
      <c r="G7013" t="s">
        <v>907</v>
      </c>
      <c r="H7013" t="s">
        <v>19942</v>
      </c>
      <c r="I7013" s="4" t="s">
        <v>19943</v>
      </c>
      <c r="J7013" s="1">
        <f>((((bot_orders[[#This Row],[cTime]]/ 1000)+3*3600) / 86400) + DATE(1970,1,1))</f>
        <v>45783.977562291664</v>
      </c>
      <c r="K7013" s="4" t="s">
        <v>19944</v>
      </c>
      <c r="L7013" s="1">
        <f>((((bot_orders[[#This Row],[uTime]]/ 1000)+3*3600) / 86400) + DATE(1970,1,1))</f>
        <v>45784.044397372687</v>
      </c>
      <c r="M7013" t="s">
        <v>34</v>
      </c>
      <c r="N7013" t="s">
        <v>28</v>
      </c>
      <c r="O7013" t="s">
        <v>35</v>
      </c>
      <c r="P7013">
        <v>5.0460000000000003</v>
      </c>
      <c r="Q7013" t="s">
        <v>36</v>
      </c>
      <c r="R7013" t="s">
        <v>37</v>
      </c>
      <c r="S7013">
        <v>0.66</v>
      </c>
      <c r="T7013">
        <v>0.66</v>
      </c>
      <c r="U7013">
        <v>5.0460000000000003</v>
      </c>
      <c r="V7013">
        <v>-2.6642879999999999E-3</v>
      </c>
      <c r="W7013" t="s">
        <v>38</v>
      </c>
      <c r="X7013" s="4">
        <f>IF(bot_orders[[#This Row],[side]]="sell", bot_orders[[#This Row],[accFillSz]]*bot_orders[[#This Row],[avgPx]] + bot_orders[[#This Row],[fee]], -bot_orders[[#This Row],[accFillSz]]*bot_orders[[#This Row],[avgPx]])</f>
        <v>3.3276957120000001</v>
      </c>
      <c r="Y7013" s="4">
        <f>IF(bot_orders[[#This Row],[side]]="buy", bot_orders[[#This Row],[accFillSz]] + bot_orders[[#This Row],[fee]], -bot_orders[[#This Row],[accFillSz]])</f>
        <v>-5.0460000000000003</v>
      </c>
      <c r="Z7013" s="4">
        <f>IF(bot_orders[[#This Row],[side]]="sell",bot_orders[[#This Row],[accFillSz]]*bot_orders[[#This Row],[avgPx]]+bot_orders[[#This Row],[fee]], 0)</f>
        <v>3.3276957120000001</v>
      </c>
      <c r="AA7013" s="4">
        <f>IF(bot_orders[[#This Row],[side]]="sell",-bot_orders[[#This Row],[accFillSz]],bot_orders[[#This Row],[accFillSz]]+bot_orders[[#This Row],[fee]])</f>
        <v>-5.0460000000000003</v>
      </c>
      <c r="AB7013">
        <v>0</v>
      </c>
      <c r="AC7013" t="s">
        <v>39</v>
      </c>
      <c r="AD7013">
        <v>0</v>
      </c>
      <c r="AE7013" t="s">
        <v>40</v>
      </c>
      <c r="AF7013" t="s">
        <v>41</v>
      </c>
      <c r="AG7013" t="s">
        <v>28</v>
      </c>
      <c r="AH7013" t="s">
        <v>28</v>
      </c>
      <c r="AI7013">
        <v>-5.0460000000000003</v>
      </c>
      <c r="AJ7013">
        <v>3.32769571</v>
      </c>
    </row>
    <row r="7014" spans="1:36" x14ac:dyDescent="0.3">
      <c r="A7014">
        <v>6791</v>
      </c>
      <c r="B7014" t="s">
        <v>17977</v>
      </c>
      <c r="C7014" t="s">
        <v>28</v>
      </c>
      <c r="D7014" t="s">
        <v>29</v>
      </c>
      <c r="E7014" t="s">
        <v>30</v>
      </c>
      <c r="F7014" t="s">
        <v>31</v>
      </c>
      <c r="G7014" t="s">
        <v>911</v>
      </c>
      <c r="H7014" t="s">
        <v>19945</v>
      </c>
      <c r="I7014" s="4" t="s">
        <v>19946</v>
      </c>
      <c r="J7014" s="1">
        <f>((((bot_orders[[#This Row],[cTime]]/ 1000)+3*3600) / 86400) + DATE(1970,1,1))</f>
        <v>45783.982227997687</v>
      </c>
      <c r="K7014" s="4" t="s">
        <v>19947</v>
      </c>
      <c r="L7014" s="1">
        <f>((((bot_orders[[#This Row],[uTime]]/ 1000)+3*3600) / 86400) + DATE(1970,1,1))</f>
        <v>45784.043982986113</v>
      </c>
      <c r="M7014" t="s">
        <v>34</v>
      </c>
      <c r="N7014" t="s">
        <v>28</v>
      </c>
      <c r="O7014" t="s">
        <v>35</v>
      </c>
      <c r="P7014">
        <v>5.0460000000000003</v>
      </c>
      <c r="Q7014" t="s">
        <v>36</v>
      </c>
      <c r="R7014" t="s">
        <v>37</v>
      </c>
      <c r="S7014">
        <v>0.65790000000000004</v>
      </c>
      <c r="T7014">
        <v>0.65790000000000004</v>
      </c>
      <c r="U7014">
        <v>5.0460000000000003</v>
      </c>
      <c r="V7014">
        <v>-2.6558107E-3</v>
      </c>
      <c r="W7014" t="s">
        <v>38</v>
      </c>
      <c r="X7014" s="4">
        <f>IF(bot_orders[[#This Row],[side]]="sell", bot_orders[[#This Row],[accFillSz]]*bot_orders[[#This Row],[avgPx]] + bot_orders[[#This Row],[fee]], -bot_orders[[#This Row],[accFillSz]]*bot_orders[[#This Row],[avgPx]])</f>
        <v>3.3171075893000004</v>
      </c>
      <c r="Y7014" s="4">
        <f>IF(bot_orders[[#This Row],[side]]="buy", bot_orders[[#This Row],[accFillSz]] + bot_orders[[#This Row],[fee]], -bot_orders[[#This Row],[accFillSz]])</f>
        <v>-5.0460000000000003</v>
      </c>
      <c r="Z7014" s="4">
        <f>IF(bot_orders[[#This Row],[side]]="sell",bot_orders[[#This Row],[accFillSz]]*bot_orders[[#This Row],[avgPx]]+bot_orders[[#This Row],[fee]], 0)</f>
        <v>3.3171075893000004</v>
      </c>
      <c r="AA7014" s="4">
        <f>IF(bot_orders[[#This Row],[side]]="sell",-bot_orders[[#This Row],[accFillSz]],bot_orders[[#This Row],[accFillSz]]+bot_orders[[#This Row],[fee]])</f>
        <v>-5.0460000000000003</v>
      </c>
      <c r="AB7014">
        <v>0</v>
      </c>
      <c r="AC7014" t="s">
        <v>39</v>
      </c>
      <c r="AD7014">
        <v>0</v>
      </c>
      <c r="AE7014" t="s">
        <v>40</v>
      </c>
      <c r="AF7014" t="s">
        <v>41</v>
      </c>
      <c r="AG7014" t="s">
        <v>28</v>
      </c>
      <c r="AH7014" t="s">
        <v>28</v>
      </c>
      <c r="AI7014">
        <v>-5.0460000000000003</v>
      </c>
      <c r="AJ7014">
        <v>3.31710759</v>
      </c>
    </row>
    <row r="7015" spans="1:36" x14ac:dyDescent="0.3">
      <c r="A7015">
        <v>6792</v>
      </c>
      <c r="B7015" t="s">
        <v>17977</v>
      </c>
      <c r="C7015" t="s">
        <v>28</v>
      </c>
      <c r="D7015" t="s">
        <v>29</v>
      </c>
      <c r="E7015" t="s">
        <v>30</v>
      </c>
      <c r="F7015" t="s">
        <v>31</v>
      </c>
      <c r="G7015" t="s">
        <v>240</v>
      </c>
      <c r="H7015" t="s">
        <v>19948</v>
      </c>
      <c r="I7015" s="4" t="s">
        <v>19949</v>
      </c>
      <c r="J7015" s="1">
        <f>((((bot_orders[[#This Row],[cTime]]/ 1000)+3*3600) / 86400) + DATE(1970,1,1))</f>
        <v>45783.983136412033</v>
      </c>
      <c r="K7015" s="4" t="s">
        <v>19950</v>
      </c>
      <c r="L7015" s="1">
        <f>((((bot_orders[[#This Row],[uTime]]/ 1000)+3*3600) / 86400) + DATE(1970,1,1))</f>
        <v>45783.984872581015</v>
      </c>
      <c r="M7015" t="s">
        <v>34</v>
      </c>
      <c r="N7015" t="s">
        <v>28</v>
      </c>
      <c r="O7015" t="s">
        <v>35</v>
      </c>
      <c r="P7015">
        <v>5.0460000000000003</v>
      </c>
      <c r="Q7015" t="s">
        <v>36</v>
      </c>
      <c r="R7015" t="s">
        <v>37</v>
      </c>
      <c r="S7015">
        <v>0.65590000000000004</v>
      </c>
      <c r="T7015">
        <v>0.65590000000000004</v>
      </c>
      <c r="U7015">
        <v>5.0460000000000003</v>
      </c>
      <c r="V7015">
        <v>-2.6477370999999999E-3</v>
      </c>
      <c r="W7015" t="s">
        <v>38</v>
      </c>
      <c r="X7015" s="4">
        <f>IF(bot_orders[[#This Row],[side]]="sell", bot_orders[[#This Row],[accFillSz]]*bot_orders[[#This Row],[avgPx]] + bot_orders[[#This Row],[fee]], -bot_orders[[#This Row],[accFillSz]]*bot_orders[[#This Row],[avgPx]])</f>
        <v>3.3070236629000003</v>
      </c>
      <c r="Y7015" s="4">
        <f>IF(bot_orders[[#This Row],[side]]="buy", bot_orders[[#This Row],[accFillSz]] + bot_orders[[#This Row],[fee]], -bot_orders[[#This Row],[accFillSz]])</f>
        <v>-5.0460000000000003</v>
      </c>
      <c r="Z7015" s="4">
        <f>IF(bot_orders[[#This Row],[side]]="sell",bot_orders[[#This Row],[accFillSz]]*bot_orders[[#This Row],[avgPx]]+bot_orders[[#This Row],[fee]], 0)</f>
        <v>3.3070236629000003</v>
      </c>
      <c r="AA7015" s="4">
        <f>IF(bot_orders[[#This Row],[side]]="sell",-bot_orders[[#This Row],[accFillSz]],bot_orders[[#This Row],[accFillSz]]+bot_orders[[#This Row],[fee]])</f>
        <v>-5.0460000000000003</v>
      </c>
      <c r="AB7015">
        <v>0</v>
      </c>
      <c r="AC7015" t="s">
        <v>39</v>
      </c>
      <c r="AD7015">
        <v>0</v>
      </c>
      <c r="AE7015" t="s">
        <v>40</v>
      </c>
      <c r="AF7015" t="s">
        <v>41</v>
      </c>
      <c r="AG7015" t="s">
        <v>28</v>
      </c>
      <c r="AH7015" t="s">
        <v>28</v>
      </c>
      <c r="AI7015">
        <v>-5.0460000000000003</v>
      </c>
      <c r="AJ7015">
        <v>3.30702366</v>
      </c>
    </row>
    <row r="7016" spans="1:36" x14ac:dyDescent="0.3">
      <c r="A7016">
        <v>6793</v>
      </c>
      <c r="B7016" t="s">
        <v>17977</v>
      </c>
      <c r="C7016" t="s">
        <v>28</v>
      </c>
      <c r="D7016" t="s">
        <v>29</v>
      </c>
      <c r="E7016" t="s">
        <v>30</v>
      </c>
      <c r="F7016" t="s">
        <v>31</v>
      </c>
      <c r="G7016" t="s">
        <v>240</v>
      </c>
      <c r="H7016" t="s">
        <v>19951</v>
      </c>
      <c r="I7016" s="4" t="s">
        <v>19952</v>
      </c>
      <c r="J7016" s="1">
        <f>((((bot_orders[[#This Row],[cTime]]/ 1000)+3*3600) / 86400) + DATE(1970,1,1))</f>
        <v>45783.984872604167</v>
      </c>
      <c r="K7016" s="4" t="s">
        <v>19953</v>
      </c>
      <c r="L7016" s="1">
        <f>((((bot_orders[[#This Row],[uTime]]/ 1000)+3*3600) / 86400) + DATE(1970,1,1))</f>
        <v>45783.992559444443</v>
      </c>
      <c r="M7016" t="s">
        <v>34</v>
      </c>
      <c r="N7016" t="s">
        <v>28</v>
      </c>
      <c r="O7016" t="s">
        <v>35</v>
      </c>
      <c r="P7016">
        <v>5.0510000000000002</v>
      </c>
      <c r="Q7016" t="s">
        <v>36</v>
      </c>
      <c r="R7016" t="s">
        <v>55</v>
      </c>
      <c r="S7016">
        <v>0.65380000000000005</v>
      </c>
      <c r="T7016">
        <v>0.65380000000000005</v>
      </c>
      <c r="U7016">
        <v>5.0510000000000002</v>
      </c>
      <c r="V7016">
        <v>-4.0407999999999998E-3</v>
      </c>
      <c r="W7016" t="s">
        <v>39</v>
      </c>
      <c r="X7016" s="4">
        <f>IF(bot_orders[[#This Row],[side]]="sell", bot_orders[[#This Row],[accFillSz]]*bot_orders[[#This Row],[avgPx]] + bot_orders[[#This Row],[fee]], -bot_orders[[#This Row],[accFillSz]]*bot_orders[[#This Row],[avgPx]])</f>
        <v>-3.3023438000000005</v>
      </c>
      <c r="Y7016" s="4">
        <f>IF(bot_orders[[#This Row],[side]]="buy", bot_orders[[#This Row],[accFillSz]] + bot_orders[[#This Row],[fee]], -bot_orders[[#This Row],[accFillSz]])</f>
        <v>5.0469591999999999</v>
      </c>
      <c r="Z7016" s="4">
        <f>IF(bot_orders[[#This Row],[side]]="sell",bot_orders[[#This Row],[accFillSz]]*bot_orders[[#This Row],[avgPx]]+bot_orders[[#This Row],[fee]], 0)</f>
        <v>0</v>
      </c>
      <c r="AA7016" s="4">
        <f>IF(bot_orders[[#This Row],[side]]="sell",-bot_orders[[#This Row],[accFillSz]],bot_orders[[#This Row],[accFillSz]]+bot_orders[[#This Row],[fee]])</f>
        <v>5.0469591999999999</v>
      </c>
      <c r="AB7016">
        <v>0</v>
      </c>
      <c r="AC7016" t="s">
        <v>38</v>
      </c>
      <c r="AD7016">
        <v>0</v>
      </c>
      <c r="AE7016" t="s">
        <v>40</v>
      </c>
      <c r="AF7016" t="s">
        <v>41</v>
      </c>
      <c r="AG7016" t="s">
        <v>28</v>
      </c>
      <c r="AH7016" t="s">
        <v>28</v>
      </c>
      <c r="AI7016">
        <v>5.0469591999999999</v>
      </c>
      <c r="AJ7016">
        <v>-3.3023438000000001</v>
      </c>
    </row>
    <row r="7017" spans="1:36" x14ac:dyDescent="0.3">
      <c r="A7017">
        <v>6794</v>
      </c>
      <c r="B7017" t="s">
        <v>17977</v>
      </c>
      <c r="C7017" t="s">
        <v>28</v>
      </c>
      <c r="D7017" t="s">
        <v>29</v>
      </c>
      <c r="E7017" t="s">
        <v>30</v>
      </c>
      <c r="F7017" t="s">
        <v>31</v>
      </c>
      <c r="G7017" t="s">
        <v>221</v>
      </c>
      <c r="H7017" t="s">
        <v>19954</v>
      </c>
      <c r="I7017" s="4" t="s">
        <v>19955</v>
      </c>
      <c r="J7017" s="1">
        <f>((((bot_orders[[#This Row],[cTime]]/ 1000)+3*3600) / 86400) + DATE(1970,1,1))</f>
        <v>45783.992559467588</v>
      </c>
      <c r="K7017" s="4" t="s">
        <v>19956</v>
      </c>
      <c r="L7017" s="1">
        <f>((((bot_orders[[#This Row],[uTime]]/ 1000)+3*3600) / 86400) + DATE(1970,1,1))</f>
        <v>45784.004549884259</v>
      </c>
      <c r="M7017" t="s">
        <v>34</v>
      </c>
      <c r="N7017" t="s">
        <v>28</v>
      </c>
      <c r="O7017" t="s">
        <v>35</v>
      </c>
      <c r="P7017">
        <v>5.0460000000000003</v>
      </c>
      <c r="Q7017" t="s">
        <v>36</v>
      </c>
      <c r="R7017" t="s">
        <v>37</v>
      </c>
      <c r="S7017">
        <v>0.65590000000000004</v>
      </c>
      <c r="T7017">
        <v>0.65590000000000004</v>
      </c>
      <c r="U7017">
        <v>5.0460000000000003</v>
      </c>
      <c r="V7017">
        <v>-2.6477370999999999E-3</v>
      </c>
      <c r="W7017" t="s">
        <v>38</v>
      </c>
      <c r="X7017" s="4">
        <f>IF(bot_orders[[#This Row],[side]]="sell", bot_orders[[#This Row],[accFillSz]]*bot_orders[[#This Row],[avgPx]] + bot_orders[[#This Row],[fee]], -bot_orders[[#This Row],[accFillSz]]*bot_orders[[#This Row],[avgPx]])</f>
        <v>3.3070236629000003</v>
      </c>
      <c r="Y7017" s="4">
        <f>IF(bot_orders[[#This Row],[side]]="buy", bot_orders[[#This Row],[accFillSz]] + bot_orders[[#This Row],[fee]], -bot_orders[[#This Row],[accFillSz]])</f>
        <v>-5.0460000000000003</v>
      </c>
      <c r="Z7017" s="4">
        <f>IF(bot_orders[[#This Row],[side]]="sell",bot_orders[[#This Row],[accFillSz]]*bot_orders[[#This Row],[avgPx]]+bot_orders[[#This Row],[fee]], 0)</f>
        <v>3.3070236629000003</v>
      </c>
      <c r="AA7017" s="4">
        <f>IF(bot_orders[[#This Row],[side]]="sell",-bot_orders[[#This Row],[accFillSz]],bot_orders[[#This Row],[accFillSz]]+bot_orders[[#This Row],[fee]])</f>
        <v>-5.0460000000000003</v>
      </c>
      <c r="AB7017">
        <v>0</v>
      </c>
      <c r="AC7017" t="s">
        <v>39</v>
      </c>
      <c r="AD7017">
        <v>0</v>
      </c>
      <c r="AE7017" t="s">
        <v>40</v>
      </c>
      <c r="AF7017" t="s">
        <v>41</v>
      </c>
      <c r="AG7017" t="s">
        <v>28</v>
      </c>
      <c r="AH7017" t="s">
        <v>28</v>
      </c>
      <c r="AI7017">
        <v>-5.0460000000000003</v>
      </c>
      <c r="AJ7017">
        <v>3.30702366</v>
      </c>
    </row>
    <row r="7018" spans="1:36" x14ac:dyDescent="0.3">
      <c r="A7018">
        <v>6795</v>
      </c>
      <c r="B7018" t="s">
        <v>17977</v>
      </c>
      <c r="C7018" t="s">
        <v>28</v>
      </c>
      <c r="D7018" t="s">
        <v>29</v>
      </c>
      <c r="E7018" t="s">
        <v>30</v>
      </c>
      <c r="F7018" t="s">
        <v>31</v>
      </c>
      <c r="G7018" t="s">
        <v>221</v>
      </c>
      <c r="H7018" t="s">
        <v>19957</v>
      </c>
      <c r="I7018" s="4" t="s">
        <v>19958</v>
      </c>
      <c r="J7018" s="1">
        <f>((((bot_orders[[#This Row],[cTime]]/ 1000)+3*3600) / 86400) + DATE(1970,1,1))</f>
        <v>45784.004549907404</v>
      </c>
      <c r="K7018" s="4" t="s">
        <v>19959</v>
      </c>
      <c r="L7018" s="1">
        <f>((((bot_orders[[#This Row],[uTime]]/ 1000)+3*3600) / 86400) + DATE(1970,1,1))</f>
        <v>45784.006903981484</v>
      </c>
      <c r="M7018" t="s">
        <v>34</v>
      </c>
      <c r="N7018" t="s">
        <v>28</v>
      </c>
      <c r="O7018" t="s">
        <v>35</v>
      </c>
      <c r="P7018">
        <v>5.0510000000000002</v>
      </c>
      <c r="Q7018" t="s">
        <v>36</v>
      </c>
      <c r="R7018" t="s">
        <v>55</v>
      </c>
      <c r="S7018">
        <v>0.65380000000000005</v>
      </c>
      <c r="T7018">
        <v>0.65380000000000005</v>
      </c>
      <c r="U7018">
        <v>5.0510000000000002</v>
      </c>
      <c r="V7018">
        <v>-4.0407999999999998E-3</v>
      </c>
      <c r="W7018" t="s">
        <v>39</v>
      </c>
      <c r="X7018" s="4">
        <f>IF(bot_orders[[#This Row],[side]]="sell", bot_orders[[#This Row],[accFillSz]]*bot_orders[[#This Row],[avgPx]] + bot_orders[[#This Row],[fee]], -bot_orders[[#This Row],[accFillSz]]*bot_orders[[#This Row],[avgPx]])</f>
        <v>-3.3023438000000005</v>
      </c>
      <c r="Y7018" s="4">
        <f>IF(bot_orders[[#This Row],[side]]="buy", bot_orders[[#This Row],[accFillSz]] + bot_orders[[#This Row],[fee]], -bot_orders[[#This Row],[accFillSz]])</f>
        <v>5.0469591999999999</v>
      </c>
      <c r="Z7018" s="4">
        <f>IF(bot_orders[[#This Row],[side]]="sell",bot_orders[[#This Row],[accFillSz]]*bot_orders[[#This Row],[avgPx]]+bot_orders[[#This Row],[fee]], 0)</f>
        <v>0</v>
      </c>
      <c r="AA7018" s="4">
        <f>IF(bot_orders[[#This Row],[side]]="sell",-bot_orders[[#This Row],[accFillSz]],bot_orders[[#This Row],[accFillSz]]+bot_orders[[#This Row],[fee]])</f>
        <v>5.0469591999999999</v>
      </c>
      <c r="AB7018">
        <v>0</v>
      </c>
      <c r="AC7018" t="s">
        <v>38</v>
      </c>
      <c r="AD7018">
        <v>0</v>
      </c>
      <c r="AE7018" t="s">
        <v>40</v>
      </c>
      <c r="AF7018" t="s">
        <v>41</v>
      </c>
      <c r="AG7018" t="s">
        <v>28</v>
      </c>
      <c r="AH7018" t="s">
        <v>28</v>
      </c>
      <c r="AI7018">
        <v>5.0469591999999999</v>
      </c>
      <c r="AJ7018">
        <v>-3.3023438000000001</v>
      </c>
    </row>
    <row r="7019" spans="1:36" x14ac:dyDescent="0.3">
      <c r="A7019">
        <v>6796</v>
      </c>
      <c r="B7019" t="s">
        <v>17977</v>
      </c>
      <c r="C7019" t="s">
        <v>28</v>
      </c>
      <c r="D7019" t="s">
        <v>29</v>
      </c>
      <c r="E7019" t="s">
        <v>30</v>
      </c>
      <c r="F7019" t="s">
        <v>31</v>
      </c>
      <c r="G7019" t="s">
        <v>915</v>
      </c>
      <c r="H7019" t="s">
        <v>19960</v>
      </c>
      <c r="I7019" s="4" t="s">
        <v>19961</v>
      </c>
      <c r="J7019" s="1">
        <f>((((bot_orders[[#This Row],[cTime]]/ 1000)+3*3600) / 86400) + DATE(1970,1,1))</f>
        <v>45784.006904004629</v>
      </c>
      <c r="K7019" s="4" t="s">
        <v>19962</v>
      </c>
      <c r="L7019" s="1">
        <f>((((bot_orders[[#This Row],[uTime]]/ 1000)+3*3600) / 86400) + DATE(1970,1,1))</f>
        <v>45784.042907835646</v>
      </c>
      <c r="M7019" t="s">
        <v>34</v>
      </c>
      <c r="N7019" t="s">
        <v>28</v>
      </c>
      <c r="O7019" t="s">
        <v>35</v>
      </c>
      <c r="P7019">
        <v>5.0460000000000003</v>
      </c>
      <c r="Q7019" t="s">
        <v>36</v>
      </c>
      <c r="R7019" t="s">
        <v>37</v>
      </c>
      <c r="S7019">
        <v>0.65590000000000004</v>
      </c>
      <c r="T7019">
        <v>0.65590000000000004</v>
      </c>
      <c r="U7019">
        <v>5.0460000000000003</v>
      </c>
      <c r="V7019">
        <v>-2.6477370999999999E-3</v>
      </c>
      <c r="W7019" t="s">
        <v>38</v>
      </c>
      <c r="X7019" s="4">
        <f>IF(bot_orders[[#This Row],[side]]="sell", bot_orders[[#This Row],[accFillSz]]*bot_orders[[#This Row],[avgPx]] + bot_orders[[#This Row],[fee]], -bot_orders[[#This Row],[accFillSz]]*bot_orders[[#This Row],[avgPx]])</f>
        <v>3.3070236629000003</v>
      </c>
      <c r="Y7019" s="4">
        <f>IF(bot_orders[[#This Row],[side]]="buy", bot_orders[[#This Row],[accFillSz]] + bot_orders[[#This Row],[fee]], -bot_orders[[#This Row],[accFillSz]])</f>
        <v>-5.0460000000000003</v>
      </c>
      <c r="Z7019" s="4">
        <f>IF(bot_orders[[#This Row],[side]]="sell",bot_orders[[#This Row],[accFillSz]]*bot_orders[[#This Row],[avgPx]]+bot_orders[[#This Row],[fee]], 0)</f>
        <v>3.3070236629000003</v>
      </c>
      <c r="AA7019" s="4">
        <f>IF(bot_orders[[#This Row],[side]]="sell",-bot_orders[[#This Row],[accFillSz]],bot_orders[[#This Row],[accFillSz]]+bot_orders[[#This Row],[fee]])</f>
        <v>-5.0460000000000003</v>
      </c>
      <c r="AB7019">
        <v>0</v>
      </c>
      <c r="AC7019" t="s">
        <v>39</v>
      </c>
      <c r="AD7019">
        <v>0</v>
      </c>
      <c r="AE7019" t="s">
        <v>40</v>
      </c>
      <c r="AF7019" t="s">
        <v>41</v>
      </c>
      <c r="AG7019" t="s">
        <v>28</v>
      </c>
      <c r="AH7019" t="s">
        <v>28</v>
      </c>
      <c r="AI7019">
        <v>-5.0460000000000003</v>
      </c>
      <c r="AJ7019">
        <v>3.30702366</v>
      </c>
    </row>
    <row r="7020" spans="1:36" x14ac:dyDescent="0.3">
      <c r="A7020">
        <v>6797</v>
      </c>
      <c r="B7020" t="s">
        <v>17977</v>
      </c>
      <c r="C7020" t="s">
        <v>28</v>
      </c>
      <c r="D7020" t="s">
        <v>29</v>
      </c>
      <c r="E7020" t="s">
        <v>30</v>
      </c>
      <c r="F7020" t="s">
        <v>31</v>
      </c>
      <c r="G7020" t="s">
        <v>248</v>
      </c>
      <c r="H7020" t="s">
        <v>19963</v>
      </c>
      <c r="I7020" s="4" t="s">
        <v>19964</v>
      </c>
      <c r="J7020" s="1">
        <f>((((bot_orders[[#This Row],[cTime]]/ 1000)+3*3600) / 86400) + DATE(1970,1,1))</f>
        <v>45784.009214791666</v>
      </c>
      <c r="K7020" s="4" t="s">
        <v>19965</v>
      </c>
      <c r="L7020" s="1">
        <f>((((bot_orders[[#This Row],[uTime]]/ 1000)+3*3600) / 86400) + DATE(1970,1,1))</f>
        <v>45784.042807291669</v>
      </c>
      <c r="M7020" t="s">
        <v>34</v>
      </c>
      <c r="N7020" t="s">
        <v>28</v>
      </c>
      <c r="O7020" t="s">
        <v>35</v>
      </c>
      <c r="P7020">
        <v>5.0460000000000003</v>
      </c>
      <c r="Q7020" t="s">
        <v>36</v>
      </c>
      <c r="R7020" t="s">
        <v>37</v>
      </c>
      <c r="S7020">
        <v>0.65380000000000005</v>
      </c>
      <c r="T7020">
        <v>0.65380000000000005</v>
      </c>
      <c r="U7020">
        <v>5.0460000000000003</v>
      </c>
      <c r="V7020">
        <v>-2.6392598E-3</v>
      </c>
      <c r="W7020" t="s">
        <v>38</v>
      </c>
      <c r="X7020" s="4">
        <f>IF(bot_orders[[#This Row],[side]]="sell", bot_orders[[#This Row],[accFillSz]]*bot_orders[[#This Row],[avgPx]] + bot_orders[[#This Row],[fee]], -bot_orders[[#This Row],[accFillSz]]*bot_orders[[#This Row],[avgPx]])</f>
        <v>3.2964355402000005</v>
      </c>
      <c r="Y7020" s="4">
        <f>IF(bot_orders[[#This Row],[side]]="buy", bot_orders[[#This Row],[accFillSz]] + bot_orders[[#This Row],[fee]], -bot_orders[[#This Row],[accFillSz]])</f>
        <v>-5.0460000000000003</v>
      </c>
      <c r="Z7020" s="4">
        <f>IF(bot_orders[[#This Row],[side]]="sell",bot_orders[[#This Row],[accFillSz]]*bot_orders[[#This Row],[avgPx]]+bot_orders[[#This Row],[fee]], 0)</f>
        <v>3.2964355402000005</v>
      </c>
      <c r="AA7020" s="4">
        <f>IF(bot_orders[[#This Row],[side]]="sell",-bot_orders[[#This Row],[accFillSz]],bot_orders[[#This Row],[accFillSz]]+bot_orders[[#This Row],[fee]])</f>
        <v>-5.0460000000000003</v>
      </c>
      <c r="AB7020">
        <v>0</v>
      </c>
      <c r="AC7020" t="s">
        <v>39</v>
      </c>
      <c r="AD7020">
        <v>0</v>
      </c>
      <c r="AE7020" t="s">
        <v>40</v>
      </c>
      <c r="AF7020" t="s">
        <v>41</v>
      </c>
      <c r="AG7020" t="s">
        <v>28</v>
      </c>
      <c r="AH7020" t="s">
        <v>28</v>
      </c>
      <c r="AI7020">
        <v>-5.0460000000000003</v>
      </c>
      <c r="AJ7020">
        <v>3.2964355400000001</v>
      </c>
    </row>
    <row r="7021" spans="1:36" x14ac:dyDescent="0.3">
      <c r="A7021">
        <v>6798</v>
      </c>
      <c r="B7021" t="s">
        <v>17977</v>
      </c>
      <c r="C7021" t="s">
        <v>28</v>
      </c>
      <c r="D7021" t="s">
        <v>29</v>
      </c>
      <c r="E7021" t="s">
        <v>30</v>
      </c>
      <c r="F7021" t="s">
        <v>31</v>
      </c>
      <c r="G7021" t="s">
        <v>252</v>
      </c>
      <c r="H7021" t="s">
        <v>19966</v>
      </c>
      <c r="I7021" s="4" t="s">
        <v>19967</v>
      </c>
      <c r="J7021" s="1">
        <f>((((bot_orders[[#This Row],[cTime]]/ 1000)+3*3600) / 86400) + DATE(1970,1,1))</f>
        <v>45784.009995358792</v>
      </c>
      <c r="K7021" s="4" t="s">
        <v>19968</v>
      </c>
      <c r="L7021" s="1">
        <f>((((bot_orders[[#This Row],[uTime]]/ 1000)+3*3600) / 86400) + DATE(1970,1,1))</f>
        <v>45784.032898807869</v>
      </c>
      <c r="M7021" t="s">
        <v>34</v>
      </c>
      <c r="N7021" t="s">
        <v>28</v>
      </c>
      <c r="O7021" t="s">
        <v>35</v>
      </c>
      <c r="P7021">
        <v>5.0460000000000003</v>
      </c>
      <c r="Q7021" t="s">
        <v>36</v>
      </c>
      <c r="R7021" t="s">
        <v>37</v>
      </c>
      <c r="S7021">
        <v>0.65180000000000005</v>
      </c>
      <c r="T7021">
        <v>0.65180000000000005</v>
      </c>
      <c r="U7021">
        <v>5.0460000000000003</v>
      </c>
      <c r="V7021">
        <v>-2.6311861999999998E-3</v>
      </c>
      <c r="W7021" t="s">
        <v>38</v>
      </c>
      <c r="X7021" s="4">
        <f>IF(bot_orders[[#This Row],[side]]="sell", bot_orders[[#This Row],[accFillSz]]*bot_orders[[#This Row],[avgPx]] + bot_orders[[#This Row],[fee]], -bot_orders[[#This Row],[accFillSz]]*bot_orders[[#This Row],[avgPx]])</f>
        <v>3.2863516138000004</v>
      </c>
      <c r="Y7021" s="4">
        <f>IF(bot_orders[[#This Row],[side]]="buy", bot_orders[[#This Row],[accFillSz]] + bot_orders[[#This Row],[fee]], -bot_orders[[#This Row],[accFillSz]])</f>
        <v>-5.0460000000000003</v>
      </c>
      <c r="Z7021" s="4">
        <f>IF(bot_orders[[#This Row],[side]]="sell",bot_orders[[#This Row],[accFillSz]]*bot_orders[[#This Row],[avgPx]]+bot_orders[[#This Row],[fee]], 0)</f>
        <v>3.2863516138000004</v>
      </c>
      <c r="AA7021" s="4">
        <f>IF(bot_orders[[#This Row],[side]]="sell",-bot_orders[[#This Row],[accFillSz]],bot_orders[[#This Row],[accFillSz]]+bot_orders[[#This Row],[fee]])</f>
        <v>-5.0460000000000003</v>
      </c>
      <c r="AB7021">
        <v>0</v>
      </c>
      <c r="AC7021" t="s">
        <v>39</v>
      </c>
      <c r="AD7021">
        <v>0</v>
      </c>
      <c r="AE7021" t="s">
        <v>40</v>
      </c>
      <c r="AF7021" t="s">
        <v>41</v>
      </c>
      <c r="AG7021" t="s">
        <v>28</v>
      </c>
      <c r="AH7021" t="s">
        <v>28</v>
      </c>
      <c r="AI7021">
        <v>-5.0460000000000003</v>
      </c>
      <c r="AJ7021">
        <v>3.2863516100000001</v>
      </c>
    </row>
    <row r="7022" spans="1:36" x14ac:dyDescent="0.3">
      <c r="A7022">
        <v>6799</v>
      </c>
      <c r="B7022" t="s">
        <v>17977</v>
      </c>
      <c r="C7022" t="s">
        <v>28</v>
      </c>
      <c r="D7022" t="s">
        <v>29</v>
      </c>
      <c r="E7022" t="s">
        <v>30</v>
      </c>
      <c r="F7022" t="s">
        <v>31</v>
      </c>
      <c r="G7022" t="s">
        <v>53</v>
      </c>
      <c r="H7022" t="s">
        <v>19969</v>
      </c>
      <c r="I7022" s="4" t="s">
        <v>19970</v>
      </c>
      <c r="J7022" s="1">
        <f>((((bot_orders[[#This Row],[cTime]]/ 1000)+3*3600) / 86400) + DATE(1970,1,1))</f>
        <v>45784.015764432872</v>
      </c>
      <c r="K7022" s="4" t="s">
        <v>19971</v>
      </c>
      <c r="L7022" s="1">
        <f>((((bot_orders[[#This Row],[uTime]]/ 1000)+3*3600) / 86400) + DATE(1970,1,1))</f>
        <v>45784.03016263889</v>
      </c>
      <c r="M7022" t="s">
        <v>34</v>
      </c>
      <c r="N7022" t="s">
        <v>28</v>
      </c>
      <c r="O7022" t="s">
        <v>35</v>
      </c>
      <c r="P7022">
        <v>5.0460000000000003</v>
      </c>
      <c r="Q7022" t="s">
        <v>36</v>
      </c>
      <c r="R7022" t="s">
        <v>37</v>
      </c>
      <c r="S7022">
        <v>0.64980000000000004</v>
      </c>
      <c r="T7022">
        <v>0.64980000000000004</v>
      </c>
      <c r="U7022">
        <v>5.0460000000000003</v>
      </c>
      <c r="V7022">
        <v>-2.6231126000000001E-3</v>
      </c>
      <c r="W7022" t="s">
        <v>38</v>
      </c>
      <c r="X7022" s="4">
        <f>IF(bot_orders[[#This Row],[side]]="sell", bot_orders[[#This Row],[accFillSz]]*bot_orders[[#This Row],[avgPx]] + bot_orders[[#This Row],[fee]], -bot_orders[[#This Row],[accFillSz]]*bot_orders[[#This Row],[avgPx]])</f>
        <v>3.2762676874000007</v>
      </c>
      <c r="Y7022" s="4">
        <f>IF(bot_orders[[#This Row],[side]]="buy", bot_orders[[#This Row],[accFillSz]] + bot_orders[[#This Row],[fee]], -bot_orders[[#This Row],[accFillSz]])</f>
        <v>-5.0460000000000003</v>
      </c>
      <c r="Z7022" s="4">
        <f>IF(bot_orders[[#This Row],[side]]="sell",bot_orders[[#This Row],[accFillSz]]*bot_orders[[#This Row],[avgPx]]+bot_orders[[#This Row],[fee]], 0)</f>
        <v>3.2762676874000007</v>
      </c>
      <c r="AA7022" s="4">
        <f>IF(bot_orders[[#This Row],[side]]="sell",-bot_orders[[#This Row],[accFillSz]],bot_orders[[#This Row],[accFillSz]]+bot_orders[[#This Row],[fee]])</f>
        <v>-5.0460000000000003</v>
      </c>
      <c r="AB7022">
        <v>0</v>
      </c>
      <c r="AC7022" t="s">
        <v>39</v>
      </c>
      <c r="AD7022">
        <v>0</v>
      </c>
      <c r="AE7022" t="s">
        <v>40</v>
      </c>
      <c r="AF7022" t="s">
        <v>41</v>
      </c>
      <c r="AG7022" t="s">
        <v>28</v>
      </c>
      <c r="AH7022" t="s">
        <v>28</v>
      </c>
      <c r="AI7022">
        <v>-5.0460000000000003</v>
      </c>
      <c r="AJ7022">
        <v>3.2762676900000001</v>
      </c>
    </row>
    <row r="7023" spans="1:36" x14ac:dyDescent="0.3">
      <c r="A7023">
        <v>6800</v>
      </c>
      <c r="B7023" t="s">
        <v>17977</v>
      </c>
      <c r="C7023" t="s">
        <v>28</v>
      </c>
      <c r="D7023" t="s">
        <v>29</v>
      </c>
      <c r="E7023" t="s">
        <v>30</v>
      </c>
      <c r="F7023" t="s">
        <v>31</v>
      </c>
      <c r="G7023" t="s">
        <v>213</v>
      </c>
      <c r="H7023" t="s">
        <v>19972</v>
      </c>
      <c r="I7023" s="4" t="s">
        <v>19973</v>
      </c>
      <c r="J7023" s="1">
        <f>((((bot_orders[[#This Row],[cTime]]/ 1000)+3*3600) / 86400) + DATE(1970,1,1))</f>
        <v>45784.01837041667</v>
      </c>
      <c r="K7023" s="4" t="s">
        <v>19974</v>
      </c>
      <c r="L7023" s="1">
        <f>((((bot_orders[[#This Row],[uTime]]/ 1000)+3*3600) / 86400) + DATE(1970,1,1))</f>
        <v>45784.030162604162</v>
      </c>
      <c r="M7023" t="s">
        <v>34</v>
      </c>
      <c r="N7023" t="s">
        <v>28</v>
      </c>
      <c r="O7023" t="s">
        <v>35</v>
      </c>
      <c r="P7023">
        <v>5.0460000000000003</v>
      </c>
      <c r="Q7023" t="s">
        <v>36</v>
      </c>
      <c r="R7023" t="s">
        <v>37</v>
      </c>
      <c r="S7023">
        <v>0.64780000000000004</v>
      </c>
      <c r="T7023">
        <v>0.64780000000000004</v>
      </c>
      <c r="U7023">
        <v>5.0460000000000003</v>
      </c>
      <c r="V7023">
        <v>-2.615039E-3</v>
      </c>
      <c r="W7023" t="s">
        <v>38</v>
      </c>
      <c r="X7023" s="4">
        <f>IF(bot_orders[[#This Row],[side]]="sell", bot_orders[[#This Row],[accFillSz]]*bot_orders[[#This Row],[avgPx]] + bot_orders[[#This Row],[fee]], -bot_orders[[#This Row],[accFillSz]]*bot_orders[[#This Row],[avgPx]])</f>
        <v>3.2661837610000002</v>
      </c>
      <c r="Y7023" s="4">
        <f>IF(bot_orders[[#This Row],[side]]="buy", bot_orders[[#This Row],[accFillSz]] + bot_orders[[#This Row],[fee]], -bot_orders[[#This Row],[accFillSz]])</f>
        <v>-5.0460000000000003</v>
      </c>
      <c r="Z7023" s="4">
        <f>IF(bot_orders[[#This Row],[side]]="sell",bot_orders[[#This Row],[accFillSz]]*bot_orders[[#This Row],[avgPx]]+bot_orders[[#This Row],[fee]], 0)</f>
        <v>3.2661837610000002</v>
      </c>
      <c r="AA7023" s="4">
        <f>IF(bot_orders[[#This Row],[side]]="sell",-bot_orders[[#This Row],[accFillSz]],bot_orders[[#This Row],[accFillSz]]+bot_orders[[#This Row],[fee]])</f>
        <v>-5.0460000000000003</v>
      </c>
      <c r="AB7023">
        <v>0</v>
      </c>
      <c r="AC7023" t="s">
        <v>39</v>
      </c>
      <c r="AD7023">
        <v>0</v>
      </c>
      <c r="AE7023" t="s">
        <v>40</v>
      </c>
      <c r="AF7023" t="s">
        <v>41</v>
      </c>
      <c r="AG7023" t="s">
        <v>28</v>
      </c>
      <c r="AH7023" t="s">
        <v>28</v>
      </c>
      <c r="AI7023">
        <v>-5.0460000000000003</v>
      </c>
      <c r="AJ7023">
        <v>3.2661837600000001</v>
      </c>
    </row>
    <row r="7024" spans="1:36" x14ac:dyDescent="0.3">
      <c r="A7024">
        <v>6801</v>
      </c>
      <c r="B7024" t="s">
        <v>17977</v>
      </c>
      <c r="C7024" t="s">
        <v>28</v>
      </c>
      <c r="D7024" t="s">
        <v>29</v>
      </c>
      <c r="E7024" t="s">
        <v>30</v>
      </c>
      <c r="F7024" t="s">
        <v>31</v>
      </c>
      <c r="G7024" t="s">
        <v>243</v>
      </c>
      <c r="H7024" t="s">
        <v>19975</v>
      </c>
      <c r="I7024" s="4" t="s">
        <v>19976</v>
      </c>
      <c r="J7024" s="1">
        <f>((((bot_orders[[#This Row],[cTime]]/ 1000)+3*3600) / 86400) + DATE(1970,1,1))</f>
        <v>45784.020559027776</v>
      </c>
      <c r="K7024" s="4" t="s">
        <v>19977</v>
      </c>
      <c r="L7024" s="1">
        <f>((((bot_orders[[#This Row],[uTime]]/ 1000)+3*3600) / 86400) + DATE(1970,1,1))</f>
        <v>45784.022254259253</v>
      </c>
      <c r="M7024" t="s">
        <v>34</v>
      </c>
      <c r="N7024" t="s">
        <v>28</v>
      </c>
      <c r="O7024" t="s">
        <v>35</v>
      </c>
      <c r="P7024">
        <v>5.0460000000000003</v>
      </c>
      <c r="Q7024" t="s">
        <v>36</v>
      </c>
      <c r="R7024" t="s">
        <v>37</v>
      </c>
      <c r="S7024">
        <v>0.64580000000000004</v>
      </c>
      <c r="T7024">
        <v>0.64580000000000004</v>
      </c>
      <c r="U7024">
        <v>5.0460000000000003</v>
      </c>
      <c r="V7024">
        <v>-2.6069653999999999E-3</v>
      </c>
      <c r="W7024" t="s">
        <v>38</v>
      </c>
      <c r="X7024" s="4">
        <f>IF(bot_orders[[#This Row],[side]]="sell", bot_orders[[#This Row],[accFillSz]]*bot_orders[[#This Row],[avgPx]] + bot_orders[[#This Row],[fee]], -bot_orders[[#This Row],[accFillSz]]*bot_orders[[#This Row],[avgPx]])</f>
        <v>3.2560998346000005</v>
      </c>
      <c r="Y7024" s="4">
        <f>IF(bot_orders[[#This Row],[side]]="buy", bot_orders[[#This Row],[accFillSz]] + bot_orders[[#This Row],[fee]], -bot_orders[[#This Row],[accFillSz]])</f>
        <v>-5.0460000000000003</v>
      </c>
      <c r="Z7024" s="4">
        <f>IF(bot_orders[[#This Row],[side]]="sell",bot_orders[[#This Row],[accFillSz]]*bot_orders[[#This Row],[avgPx]]+bot_orders[[#This Row],[fee]], 0)</f>
        <v>3.2560998346000005</v>
      </c>
      <c r="AA7024" s="4">
        <f>IF(bot_orders[[#This Row],[side]]="sell",-bot_orders[[#This Row],[accFillSz]],bot_orders[[#This Row],[accFillSz]]+bot_orders[[#This Row],[fee]])</f>
        <v>-5.0460000000000003</v>
      </c>
      <c r="AB7024">
        <v>0</v>
      </c>
      <c r="AC7024" t="s">
        <v>39</v>
      </c>
      <c r="AD7024">
        <v>0</v>
      </c>
      <c r="AE7024" t="s">
        <v>40</v>
      </c>
      <c r="AF7024" t="s">
        <v>41</v>
      </c>
      <c r="AG7024" t="s">
        <v>28</v>
      </c>
      <c r="AH7024" t="s">
        <v>28</v>
      </c>
      <c r="AI7024">
        <v>-5.0460000000000003</v>
      </c>
      <c r="AJ7024">
        <v>3.2560998300000001</v>
      </c>
    </row>
    <row r="7025" spans="1:36" x14ac:dyDescent="0.3">
      <c r="A7025">
        <v>6802</v>
      </c>
      <c r="B7025" t="s">
        <v>17977</v>
      </c>
      <c r="C7025" t="s">
        <v>28</v>
      </c>
      <c r="D7025" t="s">
        <v>29</v>
      </c>
      <c r="E7025" t="s">
        <v>30</v>
      </c>
      <c r="F7025" t="s">
        <v>31</v>
      </c>
      <c r="G7025" t="s">
        <v>243</v>
      </c>
      <c r="H7025" t="s">
        <v>19978</v>
      </c>
      <c r="I7025" s="4" t="s">
        <v>19979</v>
      </c>
      <c r="J7025" s="1">
        <f>((((bot_orders[[#This Row],[cTime]]/ 1000)+3*3600) / 86400) + DATE(1970,1,1))</f>
        <v>45784.022254282405</v>
      </c>
      <c r="K7025" s="4" t="s">
        <v>19980</v>
      </c>
      <c r="L7025" s="1">
        <f>((((bot_orders[[#This Row],[uTime]]/ 1000)+3*3600) / 86400) + DATE(1970,1,1))</f>
        <v>45784.02328760417</v>
      </c>
      <c r="M7025" t="s">
        <v>34</v>
      </c>
      <c r="N7025" t="s">
        <v>28</v>
      </c>
      <c r="O7025" t="s">
        <v>35</v>
      </c>
      <c r="P7025">
        <v>5.0510000000000002</v>
      </c>
      <c r="Q7025" t="s">
        <v>36</v>
      </c>
      <c r="R7025" t="s">
        <v>55</v>
      </c>
      <c r="S7025">
        <v>0.64380000000000004</v>
      </c>
      <c r="T7025">
        <v>0.64380000000000004</v>
      </c>
      <c r="U7025">
        <v>5.0510000000000002</v>
      </c>
      <c r="V7025">
        <v>-4.0407999999999998E-3</v>
      </c>
      <c r="W7025" t="s">
        <v>39</v>
      </c>
      <c r="X7025" s="4">
        <f>IF(bot_orders[[#This Row],[side]]="sell", bot_orders[[#This Row],[accFillSz]]*bot_orders[[#This Row],[avgPx]] + bot_orders[[#This Row],[fee]], -bot_orders[[#This Row],[accFillSz]]*bot_orders[[#This Row],[avgPx]])</f>
        <v>-3.2518338000000004</v>
      </c>
      <c r="Y7025" s="4">
        <f>IF(bot_orders[[#This Row],[side]]="buy", bot_orders[[#This Row],[accFillSz]] + bot_orders[[#This Row],[fee]], -bot_orders[[#This Row],[accFillSz]])</f>
        <v>5.0469591999999999</v>
      </c>
      <c r="Z7025" s="4">
        <f>IF(bot_orders[[#This Row],[side]]="sell",bot_orders[[#This Row],[accFillSz]]*bot_orders[[#This Row],[avgPx]]+bot_orders[[#This Row],[fee]], 0)</f>
        <v>0</v>
      </c>
      <c r="AA7025" s="4">
        <f>IF(bot_orders[[#This Row],[side]]="sell",-bot_orders[[#This Row],[accFillSz]],bot_orders[[#This Row],[accFillSz]]+bot_orders[[#This Row],[fee]])</f>
        <v>5.0469591999999999</v>
      </c>
      <c r="AB7025">
        <v>0</v>
      </c>
      <c r="AC7025" t="s">
        <v>38</v>
      </c>
      <c r="AD7025">
        <v>0</v>
      </c>
      <c r="AE7025" t="s">
        <v>40</v>
      </c>
      <c r="AF7025" t="s">
        <v>41</v>
      </c>
      <c r="AG7025" t="s">
        <v>28</v>
      </c>
      <c r="AH7025" t="s">
        <v>28</v>
      </c>
      <c r="AI7025">
        <v>5.0469591999999999</v>
      </c>
      <c r="AJ7025">
        <v>-3.2518338</v>
      </c>
    </row>
    <row r="7026" spans="1:36" x14ac:dyDescent="0.3">
      <c r="A7026">
        <v>6803</v>
      </c>
      <c r="B7026" t="s">
        <v>17977</v>
      </c>
      <c r="C7026" t="s">
        <v>28</v>
      </c>
      <c r="D7026" t="s">
        <v>29</v>
      </c>
      <c r="E7026" t="s">
        <v>30</v>
      </c>
      <c r="F7026" t="s">
        <v>31</v>
      </c>
      <c r="G7026" t="s">
        <v>215</v>
      </c>
      <c r="H7026" t="s">
        <v>19981</v>
      </c>
      <c r="I7026" s="4" t="s">
        <v>19982</v>
      </c>
      <c r="J7026" s="1">
        <f>((((bot_orders[[#This Row],[cTime]]/ 1000)+3*3600) / 86400) + DATE(1970,1,1))</f>
        <v>45784.023287627315</v>
      </c>
      <c r="K7026" s="4" t="s">
        <v>19983</v>
      </c>
      <c r="L7026" s="1">
        <f>((((bot_orders[[#This Row],[uTime]]/ 1000)+3*3600) / 86400) + DATE(1970,1,1))</f>
        <v>45784.027353831014</v>
      </c>
      <c r="M7026" t="s">
        <v>34</v>
      </c>
      <c r="N7026" t="s">
        <v>28</v>
      </c>
      <c r="O7026" t="s">
        <v>35</v>
      </c>
      <c r="P7026">
        <v>5.0460000000000003</v>
      </c>
      <c r="Q7026" t="s">
        <v>36</v>
      </c>
      <c r="R7026" t="s">
        <v>37</v>
      </c>
      <c r="S7026">
        <v>0.64580000000000004</v>
      </c>
      <c r="T7026">
        <v>0.64580000000000004</v>
      </c>
      <c r="U7026">
        <v>5.0460000000000003</v>
      </c>
      <c r="V7026">
        <v>-2.6069653999999999E-3</v>
      </c>
      <c r="W7026" t="s">
        <v>38</v>
      </c>
      <c r="X7026" s="4">
        <f>IF(bot_orders[[#This Row],[side]]="sell", bot_orders[[#This Row],[accFillSz]]*bot_orders[[#This Row],[avgPx]] + bot_orders[[#This Row],[fee]], -bot_orders[[#This Row],[accFillSz]]*bot_orders[[#This Row],[avgPx]])</f>
        <v>3.2560998346000005</v>
      </c>
      <c r="Y7026" s="4">
        <f>IF(bot_orders[[#This Row],[side]]="buy", bot_orders[[#This Row],[accFillSz]] + bot_orders[[#This Row],[fee]], -bot_orders[[#This Row],[accFillSz]])</f>
        <v>-5.0460000000000003</v>
      </c>
      <c r="Z7026" s="4">
        <f>IF(bot_orders[[#This Row],[side]]="sell",bot_orders[[#This Row],[accFillSz]]*bot_orders[[#This Row],[avgPx]]+bot_orders[[#This Row],[fee]], 0)</f>
        <v>3.2560998346000005</v>
      </c>
      <c r="AA7026" s="4">
        <f>IF(bot_orders[[#This Row],[side]]="sell",-bot_orders[[#This Row],[accFillSz]],bot_orders[[#This Row],[accFillSz]]+bot_orders[[#This Row],[fee]])</f>
        <v>-5.0460000000000003</v>
      </c>
      <c r="AB7026">
        <v>0</v>
      </c>
      <c r="AC7026" t="s">
        <v>39</v>
      </c>
      <c r="AD7026">
        <v>0</v>
      </c>
      <c r="AE7026" t="s">
        <v>40</v>
      </c>
      <c r="AF7026" t="s">
        <v>41</v>
      </c>
      <c r="AG7026" t="s">
        <v>28</v>
      </c>
      <c r="AH7026" t="s">
        <v>28</v>
      </c>
      <c r="AI7026">
        <v>-5.0460000000000003</v>
      </c>
      <c r="AJ7026">
        <v>3.2560998300000001</v>
      </c>
    </row>
    <row r="7027" spans="1:36" x14ac:dyDescent="0.3">
      <c r="A7027">
        <v>6804</v>
      </c>
      <c r="B7027" t="s">
        <v>17977</v>
      </c>
      <c r="C7027" t="s">
        <v>28</v>
      </c>
      <c r="D7027" t="s">
        <v>29</v>
      </c>
      <c r="E7027" t="s">
        <v>30</v>
      </c>
      <c r="F7027" t="s">
        <v>31</v>
      </c>
      <c r="G7027" t="s">
        <v>217</v>
      </c>
      <c r="H7027" t="s">
        <v>19984</v>
      </c>
      <c r="I7027" s="4" t="s">
        <v>19985</v>
      </c>
      <c r="J7027" s="1">
        <f>((((bot_orders[[#This Row],[cTime]]/ 1000)+3*3600) / 86400) + DATE(1970,1,1))</f>
        <v>45784.025416469907</v>
      </c>
      <c r="K7027" s="4" t="s">
        <v>19986</v>
      </c>
      <c r="L7027" s="1">
        <f>((((bot_orders[[#This Row],[uTime]]/ 1000)+3*3600) / 86400) + DATE(1970,1,1))</f>
        <v>45784.026936817128</v>
      </c>
      <c r="M7027" t="s">
        <v>34</v>
      </c>
      <c r="N7027" t="s">
        <v>28</v>
      </c>
      <c r="O7027" t="s">
        <v>35</v>
      </c>
      <c r="P7027">
        <v>5.0460000000000003</v>
      </c>
      <c r="Q7027" t="s">
        <v>36</v>
      </c>
      <c r="R7027" t="s">
        <v>37</v>
      </c>
      <c r="S7027">
        <v>0.64380000000000004</v>
      </c>
      <c r="T7027">
        <v>0.64380000000000004</v>
      </c>
      <c r="U7027">
        <v>5.0460000000000003</v>
      </c>
      <c r="V7027">
        <v>-2.5988918000000001E-3</v>
      </c>
      <c r="W7027" t="s">
        <v>38</v>
      </c>
      <c r="X7027" s="4">
        <f>IF(bot_orders[[#This Row],[side]]="sell", bot_orders[[#This Row],[accFillSz]]*bot_orders[[#This Row],[avgPx]] + bot_orders[[#This Row],[fee]], -bot_orders[[#This Row],[accFillSz]]*bot_orders[[#This Row],[avgPx]])</f>
        <v>3.2460159082000004</v>
      </c>
      <c r="Y7027" s="4">
        <f>IF(bot_orders[[#This Row],[side]]="buy", bot_orders[[#This Row],[accFillSz]] + bot_orders[[#This Row],[fee]], -bot_orders[[#This Row],[accFillSz]])</f>
        <v>-5.0460000000000003</v>
      </c>
      <c r="Z7027" s="4">
        <f>IF(bot_orders[[#This Row],[side]]="sell",bot_orders[[#This Row],[accFillSz]]*bot_orders[[#This Row],[avgPx]]+bot_orders[[#This Row],[fee]], 0)</f>
        <v>3.2460159082000004</v>
      </c>
      <c r="AA7027" s="4">
        <f>IF(bot_orders[[#This Row],[side]]="sell",-bot_orders[[#This Row],[accFillSz]],bot_orders[[#This Row],[accFillSz]]+bot_orders[[#This Row],[fee]])</f>
        <v>-5.0460000000000003</v>
      </c>
      <c r="AB7027">
        <v>0</v>
      </c>
      <c r="AC7027" t="s">
        <v>39</v>
      </c>
      <c r="AD7027">
        <v>0</v>
      </c>
      <c r="AE7027" t="s">
        <v>40</v>
      </c>
      <c r="AF7027" t="s">
        <v>41</v>
      </c>
      <c r="AG7027" t="s">
        <v>28</v>
      </c>
      <c r="AH7027" t="s">
        <v>28</v>
      </c>
      <c r="AI7027">
        <v>-5.0460000000000003</v>
      </c>
      <c r="AJ7027">
        <v>3.2460159100000001</v>
      </c>
    </row>
    <row r="7028" spans="1:36" x14ac:dyDescent="0.3">
      <c r="A7028">
        <v>6805</v>
      </c>
      <c r="B7028" t="s">
        <v>17977</v>
      </c>
      <c r="C7028" t="s">
        <v>28</v>
      </c>
      <c r="D7028" t="s">
        <v>29</v>
      </c>
      <c r="E7028" t="s">
        <v>30</v>
      </c>
      <c r="F7028" t="s">
        <v>31</v>
      </c>
      <c r="G7028" t="s">
        <v>219</v>
      </c>
      <c r="H7028" t="s">
        <v>19987</v>
      </c>
      <c r="I7028" s="4" t="s">
        <v>19988</v>
      </c>
      <c r="J7028" s="1">
        <f>((((bot_orders[[#This Row],[cTime]]/ 1000)+3*3600) / 86400) + DATE(1970,1,1))</f>
        <v>45784.025552581021</v>
      </c>
      <c r="K7028" s="4" t="s">
        <v>19989</v>
      </c>
      <c r="L7028" s="1">
        <f>((((bot_orders[[#This Row],[uTime]]/ 1000)+3*3600) / 86400) + DATE(1970,1,1))</f>
        <v>45784.026765219911</v>
      </c>
      <c r="M7028" t="s">
        <v>34</v>
      </c>
      <c r="N7028" t="s">
        <v>28</v>
      </c>
      <c r="O7028" t="s">
        <v>35</v>
      </c>
      <c r="P7028">
        <v>5.0460000000000003</v>
      </c>
      <c r="Q7028" t="s">
        <v>36</v>
      </c>
      <c r="R7028" t="s">
        <v>37</v>
      </c>
      <c r="S7028">
        <v>0.64180000000000004</v>
      </c>
      <c r="T7028">
        <v>0.64180000000000004</v>
      </c>
      <c r="U7028">
        <v>5.0460000000000003</v>
      </c>
      <c r="V7028">
        <v>-2.5908182E-3</v>
      </c>
      <c r="W7028" t="s">
        <v>38</v>
      </c>
      <c r="X7028" s="4">
        <f>IF(bot_orders[[#This Row],[side]]="sell", bot_orders[[#This Row],[accFillSz]]*bot_orders[[#This Row],[avgPx]] + bot_orders[[#This Row],[fee]], -bot_orders[[#This Row],[accFillSz]]*bot_orders[[#This Row],[avgPx]])</f>
        <v>3.2359319818000003</v>
      </c>
      <c r="Y7028" s="4">
        <f>IF(bot_orders[[#This Row],[side]]="buy", bot_orders[[#This Row],[accFillSz]] + bot_orders[[#This Row],[fee]], -bot_orders[[#This Row],[accFillSz]])</f>
        <v>-5.0460000000000003</v>
      </c>
      <c r="Z7028" s="4">
        <f>IF(bot_orders[[#This Row],[side]]="sell",bot_orders[[#This Row],[accFillSz]]*bot_orders[[#This Row],[avgPx]]+bot_orders[[#This Row],[fee]], 0)</f>
        <v>3.2359319818000003</v>
      </c>
      <c r="AA7028" s="4">
        <f>IF(bot_orders[[#This Row],[side]]="sell",-bot_orders[[#This Row],[accFillSz]],bot_orders[[#This Row],[accFillSz]]+bot_orders[[#This Row],[fee]])</f>
        <v>-5.0460000000000003</v>
      </c>
      <c r="AB7028">
        <v>0</v>
      </c>
      <c r="AC7028" t="s">
        <v>39</v>
      </c>
      <c r="AD7028">
        <v>0</v>
      </c>
      <c r="AE7028" t="s">
        <v>40</v>
      </c>
      <c r="AF7028" t="s">
        <v>41</v>
      </c>
      <c r="AG7028" t="s">
        <v>28</v>
      </c>
      <c r="AH7028" t="s">
        <v>28</v>
      </c>
      <c r="AI7028">
        <v>-5.0460000000000003</v>
      </c>
      <c r="AJ7028">
        <v>3.2359319800000002</v>
      </c>
    </row>
    <row r="7029" spans="1:36" x14ac:dyDescent="0.3">
      <c r="A7029">
        <v>6806</v>
      </c>
      <c r="B7029" t="s">
        <v>17977</v>
      </c>
      <c r="C7029" t="s">
        <v>28</v>
      </c>
      <c r="D7029" t="s">
        <v>29</v>
      </c>
      <c r="E7029" t="s">
        <v>30</v>
      </c>
      <c r="F7029" t="s">
        <v>31</v>
      </c>
      <c r="G7029" t="s">
        <v>213</v>
      </c>
      <c r="H7029" t="s">
        <v>19990</v>
      </c>
      <c r="I7029" s="4" t="s">
        <v>19991</v>
      </c>
      <c r="J7029" s="1">
        <f>((((bot_orders[[#This Row],[cTime]]/ 1000)+3*3600) / 86400) + DATE(1970,1,1))</f>
        <v>45784.030162627314</v>
      </c>
      <c r="K7029" s="4" t="s">
        <v>19992</v>
      </c>
      <c r="L7029" s="1">
        <f>((((bot_orders[[#This Row],[uTime]]/ 1000)+3*3600) / 86400) + DATE(1970,1,1))</f>
        <v>45784.03934231482</v>
      </c>
      <c r="M7029" t="s">
        <v>34</v>
      </c>
      <c r="N7029" t="s">
        <v>28</v>
      </c>
      <c r="O7029" t="s">
        <v>35</v>
      </c>
      <c r="P7029">
        <v>5.0510000000000002</v>
      </c>
      <c r="Q7029" t="s">
        <v>36</v>
      </c>
      <c r="R7029" t="s">
        <v>55</v>
      </c>
      <c r="S7029">
        <v>0.64580000000000004</v>
      </c>
      <c r="T7029">
        <v>0.64580000000000004</v>
      </c>
      <c r="U7029">
        <v>5.0510000000000002</v>
      </c>
      <c r="V7029">
        <v>-4.0407999999999998E-3</v>
      </c>
      <c r="W7029" t="s">
        <v>39</v>
      </c>
      <c r="X7029" s="4">
        <f>IF(bot_orders[[#This Row],[side]]="sell", bot_orders[[#This Row],[accFillSz]]*bot_orders[[#This Row],[avgPx]] + bot_orders[[#This Row],[fee]], -bot_orders[[#This Row],[accFillSz]]*bot_orders[[#This Row],[avgPx]])</f>
        <v>-3.2619358000000003</v>
      </c>
      <c r="Y7029" s="4">
        <f>IF(bot_orders[[#This Row],[side]]="buy", bot_orders[[#This Row],[accFillSz]] + bot_orders[[#This Row],[fee]], -bot_orders[[#This Row],[accFillSz]])</f>
        <v>5.0469591999999999</v>
      </c>
      <c r="Z7029" s="4">
        <f>IF(bot_orders[[#This Row],[side]]="sell",bot_orders[[#This Row],[accFillSz]]*bot_orders[[#This Row],[avgPx]]+bot_orders[[#This Row],[fee]], 0)</f>
        <v>0</v>
      </c>
      <c r="AA7029" s="4">
        <f>IF(bot_orders[[#This Row],[side]]="sell",-bot_orders[[#This Row],[accFillSz]],bot_orders[[#This Row],[accFillSz]]+bot_orders[[#This Row],[fee]])</f>
        <v>5.0469591999999999</v>
      </c>
      <c r="AB7029">
        <v>0</v>
      </c>
      <c r="AC7029" t="s">
        <v>38</v>
      </c>
      <c r="AD7029">
        <v>0</v>
      </c>
      <c r="AE7029" t="s">
        <v>40</v>
      </c>
      <c r="AF7029" t="s">
        <v>41</v>
      </c>
      <c r="AG7029" t="s">
        <v>28</v>
      </c>
      <c r="AH7029" t="s">
        <v>28</v>
      </c>
      <c r="AI7029">
        <v>5.0469591999999999</v>
      </c>
      <c r="AJ7029">
        <v>-3.2619357999999998</v>
      </c>
    </row>
    <row r="7030" spans="1:36" x14ac:dyDescent="0.3">
      <c r="A7030">
        <v>6807</v>
      </c>
      <c r="B7030" t="s">
        <v>17977</v>
      </c>
      <c r="C7030" t="s">
        <v>28</v>
      </c>
      <c r="D7030" t="s">
        <v>29</v>
      </c>
      <c r="E7030" t="s">
        <v>30</v>
      </c>
      <c r="F7030" t="s">
        <v>31</v>
      </c>
      <c r="G7030" t="s">
        <v>53</v>
      </c>
      <c r="H7030" t="s">
        <v>19993</v>
      </c>
      <c r="I7030" s="4" t="s">
        <v>19994</v>
      </c>
      <c r="J7030" s="1">
        <f>((((bot_orders[[#This Row],[cTime]]/ 1000)+3*3600) / 86400) + DATE(1970,1,1))</f>
        <v>45784.030162662035</v>
      </c>
      <c r="K7030" s="4" t="s">
        <v>19995</v>
      </c>
      <c r="L7030" s="1">
        <f>((((bot_orders[[#This Row],[uTime]]/ 1000)+3*3600) / 86400) + DATE(1970,1,1))</f>
        <v>45784.038367986112</v>
      </c>
      <c r="M7030" t="s">
        <v>34</v>
      </c>
      <c r="N7030" t="s">
        <v>28</v>
      </c>
      <c r="O7030" t="s">
        <v>35</v>
      </c>
      <c r="P7030">
        <v>5.0510000000000002</v>
      </c>
      <c r="Q7030" t="s">
        <v>36</v>
      </c>
      <c r="R7030" t="s">
        <v>55</v>
      </c>
      <c r="S7030">
        <v>0.64780000000000004</v>
      </c>
      <c r="T7030">
        <v>0.64780000000000004</v>
      </c>
      <c r="U7030">
        <v>5.0510000000000002</v>
      </c>
      <c r="V7030">
        <v>-4.0407999999999998E-3</v>
      </c>
      <c r="W7030" t="s">
        <v>39</v>
      </c>
      <c r="X7030" s="4">
        <f>IF(bot_orders[[#This Row],[side]]="sell", bot_orders[[#This Row],[accFillSz]]*bot_orders[[#This Row],[avgPx]] + bot_orders[[#This Row],[fee]], -bot_orders[[#This Row],[accFillSz]]*bot_orders[[#This Row],[avgPx]])</f>
        <v>-3.2720378000000001</v>
      </c>
      <c r="Y7030" s="4">
        <f>IF(bot_orders[[#This Row],[side]]="buy", bot_orders[[#This Row],[accFillSz]] + bot_orders[[#This Row],[fee]], -bot_orders[[#This Row],[accFillSz]])</f>
        <v>5.0469591999999999</v>
      </c>
      <c r="Z7030" s="4">
        <f>IF(bot_orders[[#This Row],[side]]="sell",bot_orders[[#This Row],[accFillSz]]*bot_orders[[#This Row],[avgPx]]+bot_orders[[#This Row],[fee]], 0)</f>
        <v>0</v>
      </c>
      <c r="AA7030" s="4">
        <f>IF(bot_orders[[#This Row],[side]]="sell",-bot_orders[[#This Row],[accFillSz]],bot_orders[[#This Row],[accFillSz]]+bot_orders[[#This Row],[fee]])</f>
        <v>5.0469591999999999</v>
      </c>
      <c r="AB7030">
        <v>0</v>
      </c>
      <c r="AC7030" t="s">
        <v>38</v>
      </c>
      <c r="AD7030">
        <v>0</v>
      </c>
      <c r="AE7030" t="s">
        <v>40</v>
      </c>
      <c r="AF7030" t="s">
        <v>41</v>
      </c>
      <c r="AG7030" t="s">
        <v>28</v>
      </c>
      <c r="AH7030" t="s">
        <v>28</v>
      </c>
      <c r="AI7030">
        <v>5.0469591999999999</v>
      </c>
      <c r="AJ7030">
        <v>-3.2720378000000001</v>
      </c>
    </row>
    <row r="7031" spans="1:36" x14ac:dyDescent="0.3">
      <c r="A7031">
        <v>6808</v>
      </c>
      <c r="B7031" t="s">
        <v>17977</v>
      </c>
      <c r="C7031" t="s">
        <v>28</v>
      </c>
      <c r="D7031" t="s">
        <v>29</v>
      </c>
      <c r="E7031" t="s">
        <v>30</v>
      </c>
      <c r="F7031" t="s">
        <v>31</v>
      </c>
      <c r="G7031" t="s">
        <v>252</v>
      </c>
      <c r="H7031" t="s">
        <v>19996</v>
      </c>
      <c r="I7031" s="4" t="s">
        <v>19997</v>
      </c>
      <c r="J7031" s="1">
        <f>((((bot_orders[[#This Row],[cTime]]/ 1000)+3*3600) / 86400) + DATE(1970,1,1))</f>
        <v>45784.032898831021</v>
      </c>
      <c r="K7031" s="4" t="s">
        <v>19998</v>
      </c>
      <c r="L7031" s="1">
        <f>((((bot_orders[[#This Row],[uTime]]/ 1000)+3*3600) / 86400) + DATE(1970,1,1))</f>
        <v>45784.034663495375</v>
      </c>
      <c r="M7031" t="s">
        <v>34</v>
      </c>
      <c r="N7031" t="s">
        <v>28</v>
      </c>
      <c r="O7031" t="s">
        <v>35</v>
      </c>
      <c r="P7031">
        <v>5.0510000000000002</v>
      </c>
      <c r="Q7031" t="s">
        <v>36</v>
      </c>
      <c r="R7031" t="s">
        <v>55</v>
      </c>
      <c r="S7031">
        <v>0.64980000000000004</v>
      </c>
      <c r="T7031">
        <v>0.64980000000000004</v>
      </c>
      <c r="U7031">
        <v>5.0510000000000002</v>
      </c>
      <c r="V7031">
        <v>-4.0407999999999998E-3</v>
      </c>
      <c r="W7031" t="s">
        <v>39</v>
      </c>
      <c r="X7031" s="4">
        <f>IF(bot_orders[[#This Row],[side]]="sell", bot_orders[[#This Row],[accFillSz]]*bot_orders[[#This Row],[avgPx]] + bot_orders[[#This Row],[fee]], -bot_orders[[#This Row],[accFillSz]]*bot_orders[[#This Row],[avgPx]])</f>
        <v>-3.2821398000000004</v>
      </c>
      <c r="Y7031" s="4">
        <f>IF(bot_orders[[#This Row],[side]]="buy", bot_orders[[#This Row],[accFillSz]] + bot_orders[[#This Row],[fee]], -bot_orders[[#This Row],[accFillSz]])</f>
        <v>5.0469591999999999</v>
      </c>
      <c r="Z7031" s="4">
        <f>IF(bot_orders[[#This Row],[side]]="sell",bot_orders[[#This Row],[accFillSz]]*bot_orders[[#This Row],[avgPx]]+bot_orders[[#This Row],[fee]], 0)</f>
        <v>0</v>
      </c>
      <c r="AA7031" s="4">
        <f>IF(bot_orders[[#This Row],[side]]="sell",-bot_orders[[#This Row],[accFillSz]],bot_orders[[#This Row],[accFillSz]]+bot_orders[[#This Row],[fee]])</f>
        <v>5.0469591999999999</v>
      </c>
      <c r="AB7031">
        <v>0</v>
      </c>
      <c r="AC7031" t="s">
        <v>38</v>
      </c>
      <c r="AD7031">
        <v>0</v>
      </c>
      <c r="AE7031" t="s">
        <v>40</v>
      </c>
      <c r="AF7031" t="s">
        <v>41</v>
      </c>
      <c r="AG7031" t="s">
        <v>28</v>
      </c>
      <c r="AH7031" t="s">
        <v>28</v>
      </c>
      <c r="AI7031">
        <v>5.0469591999999999</v>
      </c>
      <c r="AJ7031">
        <v>-3.2821397999999999</v>
      </c>
    </row>
    <row r="7032" spans="1:36" x14ac:dyDescent="0.3">
      <c r="A7032">
        <v>6809</v>
      </c>
      <c r="B7032" t="s">
        <v>17977</v>
      </c>
      <c r="C7032" t="s">
        <v>28</v>
      </c>
      <c r="D7032" t="s">
        <v>29</v>
      </c>
      <c r="E7032" t="s">
        <v>30</v>
      </c>
      <c r="F7032" t="s">
        <v>31</v>
      </c>
      <c r="G7032" t="s">
        <v>250</v>
      </c>
      <c r="H7032" t="s">
        <v>19999</v>
      </c>
      <c r="I7032" s="4" t="s">
        <v>20000</v>
      </c>
      <c r="J7032" s="1">
        <f>((((bot_orders[[#This Row],[cTime]]/ 1000)+3*3600) / 86400) + DATE(1970,1,1))</f>
        <v>45784.034663530096</v>
      </c>
      <c r="K7032" s="4" t="s">
        <v>20001</v>
      </c>
      <c r="L7032" s="1">
        <f>((((bot_orders[[#This Row],[uTime]]/ 1000)+3*3600) / 86400) + DATE(1970,1,1))</f>
        <v>45784.042708865745</v>
      </c>
      <c r="M7032" t="s">
        <v>34</v>
      </c>
      <c r="N7032" t="s">
        <v>28</v>
      </c>
      <c r="O7032" t="s">
        <v>35</v>
      </c>
      <c r="P7032">
        <v>5.0460000000000003</v>
      </c>
      <c r="Q7032" t="s">
        <v>36</v>
      </c>
      <c r="R7032" t="s">
        <v>37</v>
      </c>
      <c r="S7032">
        <v>0.65180000000000005</v>
      </c>
      <c r="T7032">
        <v>0.65180000000000005</v>
      </c>
      <c r="U7032">
        <v>5.0460000000000003</v>
      </c>
      <c r="V7032">
        <v>-2.6311861999999998E-3</v>
      </c>
      <c r="W7032" t="s">
        <v>38</v>
      </c>
      <c r="X7032" s="4">
        <f>IF(bot_orders[[#This Row],[side]]="sell", bot_orders[[#This Row],[accFillSz]]*bot_orders[[#This Row],[avgPx]] + bot_orders[[#This Row],[fee]], -bot_orders[[#This Row],[accFillSz]]*bot_orders[[#This Row],[avgPx]])</f>
        <v>3.2863516138000004</v>
      </c>
      <c r="Y7032" s="4">
        <f>IF(bot_orders[[#This Row],[side]]="buy", bot_orders[[#This Row],[accFillSz]] + bot_orders[[#This Row],[fee]], -bot_orders[[#This Row],[accFillSz]])</f>
        <v>-5.0460000000000003</v>
      </c>
      <c r="Z7032" s="4">
        <f>IF(bot_orders[[#This Row],[side]]="sell",bot_orders[[#This Row],[accFillSz]]*bot_orders[[#This Row],[avgPx]]+bot_orders[[#This Row],[fee]], 0)</f>
        <v>3.2863516138000004</v>
      </c>
      <c r="AA7032" s="4">
        <f>IF(bot_orders[[#This Row],[side]]="sell",-bot_orders[[#This Row],[accFillSz]],bot_orders[[#This Row],[accFillSz]]+bot_orders[[#This Row],[fee]])</f>
        <v>-5.0460000000000003</v>
      </c>
      <c r="AB7032">
        <v>0</v>
      </c>
      <c r="AC7032" t="s">
        <v>39</v>
      </c>
      <c r="AD7032">
        <v>0</v>
      </c>
      <c r="AE7032" t="s">
        <v>40</v>
      </c>
      <c r="AF7032" t="s">
        <v>41</v>
      </c>
      <c r="AG7032" t="s">
        <v>28</v>
      </c>
      <c r="AH7032" t="s">
        <v>28</v>
      </c>
      <c r="AI7032">
        <v>-5.0460000000000003</v>
      </c>
      <c r="AJ7032">
        <v>3.2863516100000001</v>
      </c>
    </row>
    <row r="7033" spans="1:36" x14ac:dyDescent="0.3">
      <c r="A7033">
        <v>6810</v>
      </c>
      <c r="B7033" t="s">
        <v>17977</v>
      </c>
      <c r="C7033" t="s">
        <v>28</v>
      </c>
      <c r="D7033" t="s">
        <v>29</v>
      </c>
      <c r="E7033" t="s">
        <v>30</v>
      </c>
      <c r="F7033" t="s">
        <v>31</v>
      </c>
      <c r="G7033" t="s">
        <v>258</v>
      </c>
      <c r="H7033" t="s">
        <v>20002</v>
      </c>
      <c r="I7033" s="4" t="s">
        <v>20003</v>
      </c>
      <c r="J7033" s="1">
        <f>((((bot_orders[[#This Row],[cTime]]/ 1000)+3*3600) / 86400) + DATE(1970,1,1))</f>
        <v>45784.038368009264</v>
      </c>
      <c r="K7033" s="4" t="s">
        <v>20004</v>
      </c>
      <c r="L7033" s="1">
        <f>((((bot_orders[[#This Row],[uTime]]/ 1000)+3*3600) / 86400) + DATE(1970,1,1))</f>
        <v>45784.041846689812</v>
      </c>
      <c r="M7033" t="s">
        <v>34</v>
      </c>
      <c r="N7033" t="s">
        <v>28</v>
      </c>
      <c r="O7033" t="s">
        <v>35</v>
      </c>
      <c r="P7033">
        <v>5.0460000000000003</v>
      </c>
      <c r="Q7033" t="s">
        <v>36</v>
      </c>
      <c r="R7033" t="s">
        <v>37</v>
      </c>
      <c r="S7033">
        <v>0.64980000000000004</v>
      </c>
      <c r="T7033">
        <v>0.64980000000000004</v>
      </c>
      <c r="U7033">
        <v>5.0460000000000003</v>
      </c>
      <c r="V7033">
        <v>-2.6231126000000001E-3</v>
      </c>
      <c r="W7033" t="s">
        <v>38</v>
      </c>
      <c r="X7033" s="4">
        <f>IF(bot_orders[[#This Row],[side]]="sell", bot_orders[[#This Row],[accFillSz]]*bot_orders[[#This Row],[avgPx]] + bot_orders[[#This Row],[fee]], -bot_orders[[#This Row],[accFillSz]]*bot_orders[[#This Row],[avgPx]])</f>
        <v>3.2762676874000007</v>
      </c>
      <c r="Y7033" s="4">
        <f>IF(bot_orders[[#This Row],[side]]="buy", bot_orders[[#This Row],[accFillSz]] + bot_orders[[#This Row],[fee]], -bot_orders[[#This Row],[accFillSz]])</f>
        <v>-5.0460000000000003</v>
      </c>
      <c r="Z7033" s="4">
        <f>IF(bot_orders[[#This Row],[side]]="sell",bot_orders[[#This Row],[accFillSz]]*bot_orders[[#This Row],[avgPx]]+bot_orders[[#This Row],[fee]], 0)</f>
        <v>3.2762676874000007</v>
      </c>
      <c r="AA7033" s="4">
        <f>IF(bot_orders[[#This Row],[side]]="sell",-bot_orders[[#This Row],[accFillSz]],bot_orders[[#This Row],[accFillSz]]+bot_orders[[#This Row],[fee]])</f>
        <v>-5.0460000000000003</v>
      </c>
      <c r="AB7033">
        <v>0</v>
      </c>
      <c r="AC7033" t="s">
        <v>39</v>
      </c>
      <c r="AD7033">
        <v>0</v>
      </c>
      <c r="AE7033" t="s">
        <v>40</v>
      </c>
      <c r="AF7033" t="s">
        <v>41</v>
      </c>
      <c r="AG7033" t="s">
        <v>28</v>
      </c>
      <c r="AH7033" t="s">
        <v>28</v>
      </c>
      <c r="AI7033">
        <v>-5.0460000000000003</v>
      </c>
      <c r="AJ7033">
        <v>3.2762676900000001</v>
      </c>
    </row>
    <row r="7034" spans="1:36" x14ac:dyDescent="0.3">
      <c r="A7034">
        <v>6811</v>
      </c>
      <c r="B7034" t="s">
        <v>17977</v>
      </c>
      <c r="C7034" t="s">
        <v>28</v>
      </c>
      <c r="D7034" t="s">
        <v>29</v>
      </c>
      <c r="E7034" t="s">
        <v>30</v>
      </c>
      <c r="F7034" t="s">
        <v>31</v>
      </c>
      <c r="G7034" t="s">
        <v>255</v>
      </c>
      <c r="H7034" t="s">
        <v>20005</v>
      </c>
      <c r="I7034" s="4" t="s">
        <v>20006</v>
      </c>
      <c r="J7034" s="1">
        <f>((((bot_orders[[#This Row],[cTime]]/ 1000)+3*3600) / 86400) + DATE(1970,1,1))</f>
        <v>45784.039342337957</v>
      </c>
      <c r="K7034" s="4" t="s">
        <v>20007</v>
      </c>
      <c r="L7034" s="1">
        <f>((((bot_orders[[#This Row],[uTime]]/ 1000)+3*3600) / 86400) + DATE(1970,1,1))</f>
        <v>45784.041738645836</v>
      </c>
      <c r="M7034" t="s">
        <v>34</v>
      </c>
      <c r="N7034" t="s">
        <v>28</v>
      </c>
      <c r="O7034" t="s">
        <v>35</v>
      </c>
      <c r="P7034">
        <v>5.0460000000000003</v>
      </c>
      <c r="Q7034" t="s">
        <v>36</v>
      </c>
      <c r="R7034" t="s">
        <v>37</v>
      </c>
      <c r="S7034">
        <v>0.64780000000000004</v>
      </c>
      <c r="T7034">
        <v>0.64780000000000004</v>
      </c>
      <c r="U7034">
        <v>5.0460000000000003</v>
      </c>
      <c r="V7034">
        <v>-2.615039E-3</v>
      </c>
      <c r="W7034" t="s">
        <v>38</v>
      </c>
      <c r="X7034" s="4">
        <f>IF(bot_orders[[#This Row],[side]]="sell", bot_orders[[#This Row],[accFillSz]]*bot_orders[[#This Row],[avgPx]] + bot_orders[[#This Row],[fee]], -bot_orders[[#This Row],[accFillSz]]*bot_orders[[#This Row],[avgPx]])</f>
        <v>3.2661837610000002</v>
      </c>
      <c r="Y7034" s="4">
        <f>IF(bot_orders[[#This Row],[side]]="buy", bot_orders[[#This Row],[accFillSz]] + bot_orders[[#This Row],[fee]], -bot_orders[[#This Row],[accFillSz]])</f>
        <v>-5.0460000000000003</v>
      </c>
      <c r="Z7034" s="4">
        <f>IF(bot_orders[[#This Row],[side]]="sell",bot_orders[[#This Row],[accFillSz]]*bot_orders[[#This Row],[avgPx]]+bot_orders[[#This Row],[fee]], 0)</f>
        <v>3.2661837610000002</v>
      </c>
      <c r="AA7034" s="4">
        <f>IF(bot_orders[[#This Row],[side]]="sell",-bot_orders[[#This Row],[accFillSz]],bot_orders[[#This Row],[accFillSz]]+bot_orders[[#This Row],[fee]])</f>
        <v>-5.0460000000000003</v>
      </c>
      <c r="AB7034">
        <v>0</v>
      </c>
      <c r="AC7034" t="s">
        <v>39</v>
      </c>
      <c r="AD7034">
        <v>0</v>
      </c>
      <c r="AE7034" t="s">
        <v>40</v>
      </c>
      <c r="AF7034" t="s">
        <v>41</v>
      </c>
      <c r="AG7034" t="s">
        <v>28</v>
      </c>
      <c r="AH7034" t="s">
        <v>28</v>
      </c>
      <c r="AI7034">
        <v>-5.0460000000000003</v>
      </c>
      <c r="AJ7034">
        <v>3.2661837600000001</v>
      </c>
    </row>
    <row r="7035" spans="1:36" x14ac:dyDescent="0.3">
      <c r="A7035">
        <v>6812</v>
      </c>
      <c r="B7035" t="s">
        <v>17977</v>
      </c>
      <c r="C7035" t="s">
        <v>28</v>
      </c>
      <c r="D7035" t="s">
        <v>29</v>
      </c>
      <c r="E7035" t="s">
        <v>30</v>
      </c>
      <c r="F7035" t="s">
        <v>31</v>
      </c>
      <c r="G7035" t="s">
        <v>915</v>
      </c>
      <c r="H7035" t="s">
        <v>20008</v>
      </c>
      <c r="I7035" s="4" t="s">
        <v>20009</v>
      </c>
      <c r="J7035" s="1">
        <f>((((bot_orders[[#This Row],[cTime]]/ 1000)+3*3600) / 86400) + DATE(1970,1,1))</f>
        <v>45784.042907858799</v>
      </c>
      <c r="K7035" s="4" t="s">
        <v>20010</v>
      </c>
      <c r="L7035" s="1">
        <f>((((bot_orders[[#This Row],[uTime]]/ 1000)+3*3600) / 86400) + DATE(1970,1,1))</f>
        <v>45784.043069155094</v>
      </c>
      <c r="M7035" t="s">
        <v>34</v>
      </c>
      <c r="N7035" t="s">
        <v>28</v>
      </c>
      <c r="O7035" t="s">
        <v>35</v>
      </c>
      <c r="P7035">
        <v>5.0510000000000002</v>
      </c>
      <c r="Q7035" t="s">
        <v>36</v>
      </c>
      <c r="R7035" t="s">
        <v>55</v>
      </c>
      <c r="S7035">
        <v>0.65380000000000005</v>
      </c>
      <c r="T7035">
        <v>0.65380000000000005</v>
      </c>
      <c r="U7035">
        <v>5.0510000000000002</v>
      </c>
      <c r="V7035">
        <v>-4.0407999999999998E-3</v>
      </c>
      <c r="W7035" t="s">
        <v>39</v>
      </c>
      <c r="X7035" s="4">
        <f>IF(bot_orders[[#This Row],[side]]="sell", bot_orders[[#This Row],[accFillSz]]*bot_orders[[#This Row],[avgPx]] + bot_orders[[#This Row],[fee]], -bot_orders[[#This Row],[accFillSz]]*bot_orders[[#This Row],[avgPx]])</f>
        <v>-3.3023438000000005</v>
      </c>
      <c r="Y7035" s="4">
        <f>IF(bot_orders[[#This Row],[side]]="buy", bot_orders[[#This Row],[accFillSz]] + bot_orders[[#This Row],[fee]], -bot_orders[[#This Row],[accFillSz]])</f>
        <v>5.0469591999999999</v>
      </c>
      <c r="Z7035" s="4">
        <f>IF(bot_orders[[#This Row],[side]]="sell",bot_orders[[#This Row],[accFillSz]]*bot_orders[[#This Row],[avgPx]]+bot_orders[[#This Row],[fee]], 0)</f>
        <v>0</v>
      </c>
      <c r="AA7035" s="4">
        <f>IF(bot_orders[[#This Row],[side]]="sell",-bot_orders[[#This Row],[accFillSz]],bot_orders[[#This Row],[accFillSz]]+bot_orders[[#This Row],[fee]])</f>
        <v>5.0469591999999999</v>
      </c>
      <c r="AB7035">
        <v>0</v>
      </c>
      <c r="AC7035" t="s">
        <v>38</v>
      </c>
      <c r="AD7035">
        <v>0</v>
      </c>
      <c r="AE7035" t="s">
        <v>40</v>
      </c>
      <c r="AF7035" t="s">
        <v>41</v>
      </c>
      <c r="AG7035" t="s">
        <v>28</v>
      </c>
      <c r="AH7035" t="s">
        <v>28</v>
      </c>
      <c r="AI7035">
        <v>5.0469591999999999</v>
      </c>
      <c r="AJ7035">
        <v>-3.3023438000000001</v>
      </c>
    </row>
    <row r="7036" spans="1:36" x14ac:dyDescent="0.3">
      <c r="A7036">
        <v>6813</v>
      </c>
      <c r="B7036" t="s">
        <v>17977</v>
      </c>
      <c r="C7036" t="s">
        <v>28</v>
      </c>
      <c r="D7036" t="s">
        <v>29</v>
      </c>
      <c r="E7036" t="s">
        <v>30</v>
      </c>
      <c r="F7036" t="s">
        <v>31</v>
      </c>
      <c r="G7036" t="s">
        <v>928</v>
      </c>
      <c r="H7036" t="s">
        <v>20011</v>
      </c>
      <c r="I7036" s="4" t="s">
        <v>20012</v>
      </c>
      <c r="J7036" s="1">
        <f>((((bot_orders[[#This Row],[cTime]]/ 1000)+3*3600) / 86400) + DATE(1970,1,1))</f>
        <v>45784.04306916667</v>
      </c>
      <c r="K7036" s="4" t="s">
        <v>20013</v>
      </c>
      <c r="L7036" s="1">
        <f>((((bot_orders[[#This Row],[uTime]]/ 1000)+3*3600) / 86400) + DATE(1970,1,1))</f>
        <v>45784.043706365745</v>
      </c>
      <c r="M7036" t="s">
        <v>34</v>
      </c>
      <c r="N7036" t="s">
        <v>28</v>
      </c>
      <c r="O7036" t="s">
        <v>35</v>
      </c>
      <c r="P7036">
        <v>5.0460000000000003</v>
      </c>
      <c r="Q7036" t="s">
        <v>36</v>
      </c>
      <c r="R7036" t="s">
        <v>37</v>
      </c>
      <c r="S7036">
        <v>0.65590000000000004</v>
      </c>
      <c r="T7036">
        <v>0.65590000000000004</v>
      </c>
      <c r="U7036">
        <v>5.0460000000000003</v>
      </c>
      <c r="V7036">
        <v>-2.6477370999999999E-3</v>
      </c>
      <c r="W7036" t="s">
        <v>38</v>
      </c>
      <c r="X7036" s="4">
        <f>IF(bot_orders[[#This Row],[side]]="sell", bot_orders[[#This Row],[accFillSz]]*bot_orders[[#This Row],[avgPx]] + bot_orders[[#This Row],[fee]], -bot_orders[[#This Row],[accFillSz]]*bot_orders[[#This Row],[avgPx]])</f>
        <v>3.3070236629000003</v>
      </c>
      <c r="Y7036" s="4">
        <f>IF(bot_orders[[#This Row],[side]]="buy", bot_orders[[#This Row],[accFillSz]] + bot_orders[[#This Row],[fee]], -bot_orders[[#This Row],[accFillSz]])</f>
        <v>-5.0460000000000003</v>
      </c>
      <c r="Z7036" s="4">
        <f>IF(bot_orders[[#This Row],[side]]="sell",bot_orders[[#This Row],[accFillSz]]*bot_orders[[#This Row],[avgPx]]+bot_orders[[#This Row],[fee]], 0)</f>
        <v>3.3070236629000003</v>
      </c>
      <c r="AA7036" s="4">
        <f>IF(bot_orders[[#This Row],[side]]="sell",-bot_orders[[#This Row],[accFillSz]],bot_orders[[#This Row],[accFillSz]]+bot_orders[[#This Row],[fee]])</f>
        <v>-5.0460000000000003</v>
      </c>
      <c r="AB7036">
        <v>0</v>
      </c>
      <c r="AC7036" t="s">
        <v>39</v>
      </c>
      <c r="AD7036">
        <v>0</v>
      </c>
      <c r="AE7036" t="s">
        <v>40</v>
      </c>
      <c r="AF7036" t="s">
        <v>41</v>
      </c>
      <c r="AG7036" t="s">
        <v>28</v>
      </c>
      <c r="AH7036" t="s">
        <v>28</v>
      </c>
      <c r="AI7036">
        <v>-5.0460000000000003</v>
      </c>
      <c r="AJ7036">
        <v>3.30702366</v>
      </c>
    </row>
    <row r="7037" spans="1:36" x14ac:dyDescent="0.3">
      <c r="A7037">
        <v>6814</v>
      </c>
      <c r="B7037" t="s">
        <v>17977</v>
      </c>
      <c r="C7037" t="s">
        <v>28</v>
      </c>
      <c r="D7037" t="s">
        <v>29</v>
      </c>
      <c r="E7037" t="s">
        <v>30</v>
      </c>
      <c r="F7037" t="s">
        <v>31</v>
      </c>
      <c r="G7037" t="s">
        <v>949</v>
      </c>
      <c r="H7037" t="s">
        <v>20014</v>
      </c>
      <c r="I7037" s="4" t="s">
        <v>20015</v>
      </c>
      <c r="J7037" s="1">
        <f>((((bot_orders[[#This Row],[cTime]]/ 1000)+3*3600) / 86400) + DATE(1970,1,1))</f>
        <v>45784.045503692134</v>
      </c>
      <c r="K7037" s="4" t="s">
        <v>20016</v>
      </c>
      <c r="L7037" s="1">
        <f>((((bot_orders[[#This Row],[uTime]]/ 1000)+3*3600) / 86400) + DATE(1970,1,1))</f>
        <v>45784.049053240742</v>
      </c>
      <c r="M7037" t="s">
        <v>34</v>
      </c>
      <c r="N7037" t="s">
        <v>28</v>
      </c>
      <c r="O7037" t="s">
        <v>35</v>
      </c>
      <c r="P7037">
        <v>4.8209999999999997</v>
      </c>
      <c r="Q7037" t="s">
        <v>36</v>
      </c>
      <c r="R7037" t="s">
        <v>55</v>
      </c>
      <c r="S7037">
        <v>0.66</v>
      </c>
      <c r="T7037">
        <v>0.66</v>
      </c>
      <c r="U7037">
        <v>4.8209999999999997</v>
      </c>
      <c r="V7037">
        <v>-3.8568000000000001E-3</v>
      </c>
      <c r="W7037" t="s">
        <v>39</v>
      </c>
      <c r="X7037" s="4">
        <f>IF(bot_orders[[#This Row],[side]]="sell", bot_orders[[#This Row],[accFillSz]]*bot_orders[[#This Row],[avgPx]] + bot_orders[[#This Row],[fee]], -bot_orders[[#This Row],[accFillSz]]*bot_orders[[#This Row],[avgPx]])</f>
        <v>-3.1818599999999999</v>
      </c>
      <c r="Y7037" s="4">
        <f>IF(bot_orders[[#This Row],[side]]="buy", bot_orders[[#This Row],[accFillSz]] + bot_orders[[#This Row],[fee]], -bot_orders[[#This Row],[accFillSz]])</f>
        <v>4.8171431999999994</v>
      </c>
      <c r="Z7037" s="4">
        <f>IF(bot_orders[[#This Row],[side]]="sell",bot_orders[[#This Row],[accFillSz]]*bot_orders[[#This Row],[avgPx]]+bot_orders[[#This Row],[fee]], 0)</f>
        <v>0</v>
      </c>
      <c r="AA7037" s="4">
        <f>IF(bot_orders[[#This Row],[side]]="sell",-bot_orders[[#This Row],[accFillSz]],bot_orders[[#This Row],[accFillSz]]+bot_orders[[#This Row],[fee]])</f>
        <v>4.8171431999999994</v>
      </c>
      <c r="AB7037">
        <v>0</v>
      </c>
      <c r="AC7037" t="s">
        <v>38</v>
      </c>
      <c r="AD7037">
        <v>0</v>
      </c>
      <c r="AE7037" t="s">
        <v>40</v>
      </c>
      <c r="AF7037" t="s">
        <v>41</v>
      </c>
      <c r="AG7037" t="s">
        <v>28</v>
      </c>
      <c r="AH7037" t="s">
        <v>28</v>
      </c>
      <c r="AI7037">
        <v>4.8171432000000003</v>
      </c>
      <c r="AJ7037">
        <v>-3.1818599999999999</v>
      </c>
    </row>
    <row r="7038" spans="1:36" x14ac:dyDescent="0.3">
      <c r="A7038">
        <v>6815</v>
      </c>
      <c r="B7038" t="s">
        <v>17977</v>
      </c>
      <c r="C7038" t="s">
        <v>28</v>
      </c>
      <c r="D7038" t="s">
        <v>29</v>
      </c>
      <c r="E7038" t="s">
        <v>30</v>
      </c>
      <c r="F7038" t="s">
        <v>31</v>
      </c>
      <c r="G7038" t="s">
        <v>953</v>
      </c>
      <c r="H7038" t="s">
        <v>20017</v>
      </c>
      <c r="I7038" s="4" t="s">
        <v>20018</v>
      </c>
      <c r="J7038" s="1">
        <f>((((bot_orders[[#This Row],[cTime]]/ 1000)+3*3600) / 86400) + DATE(1970,1,1))</f>
        <v>45784.047263530098</v>
      </c>
      <c r="K7038" s="4" t="s">
        <v>20019</v>
      </c>
      <c r="L7038" s="1">
        <f>((((bot_orders[[#This Row],[uTime]]/ 1000)+3*3600) / 86400) + DATE(1970,1,1))</f>
        <v>45784.048589224534</v>
      </c>
      <c r="M7038" t="s">
        <v>34</v>
      </c>
      <c r="N7038" t="s">
        <v>28</v>
      </c>
      <c r="O7038" t="s">
        <v>35</v>
      </c>
      <c r="P7038">
        <v>4.8209999999999997</v>
      </c>
      <c r="Q7038" t="s">
        <v>36</v>
      </c>
      <c r="R7038" t="s">
        <v>55</v>
      </c>
      <c r="S7038">
        <v>0.66200000000000003</v>
      </c>
      <c r="T7038">
        <v>0.66200000000000003</v>
      </c>
      <c r="U7038">
        <v>4.8209999999999997</v>
      </c>
      <c r="V7038">
        <v>-3.8568000000000001E-3</v>
      </c>
      <c r="W7038" t="s">
        <v>39</v>
      </c>
      <c r="X7038" s="4">
        <f>IF(bot_orders[[#This Row],[side]]="sell", bot_orders[[#This Row],[accFillSz]]*bot_orders[[#This Row],[avgPx]] + bot_orders[[#This Row],[fee]], -bot_orders[[#This Row],[accFillSz]]*bot_orders[[#This Row],[avgPx]])</f>
        <v>-3.1915019999999998</v>
      </c>
      <c r="Y7038" s="4">
        <f>IF(bot_orders[[#This Row],[side]]="buy", bot_orders[[#This Row],[accFillSz]] + bot_orders[[#This Row],[fee]], -bot_orders[[#This Row],[accFillSz]])</f>
        <v>4.8171431999999994</v>
      </c>
      <c r="Z7038" s="4">
        <f>IF(bot_orders[[#This Row],[side]]="sell",bot_orders[[#This Row],[accFillSz]]*bot_orders[[#This Row],[avgPx]]+bot_orders[[#This Row],[fee]], 0)</f>
        <v>0</v>
      </c>
      <c r="AA7038" s="4">
        <f>IF(bot_orders[[#This Row],[side]]="sell",-bot_orders[[#This Row],[accFillSz]],bot_orders[[#This Row],[accFillSz]]+bot_orders[[#This Row],[fee]])</f>
        <v>4.8171431999999994</v>
      </c>
      <c r="AB7038">
        <v>0</v>
      </c>
      <c r="AC7038" t="s">
        <v>38</v>
      </c>
      <c r="AD7038">
        <v>0</v>
      </c>
      <c r="AE7038" t="s">
        <v>40</v>
      </c>
      <c r="AF7038" t="s">
        <v>41</v>
      </c>
      <c r="AG7038" t="s">
        <v>28</v>
      </c>
      <c r="AH7038" t="s">
        <v>28</v>
      </c>
      <c r="AI7038">
        <v>4.8171432000000003</v>
      </c>
      <c r="AJ7038">
        <v>-3.1915019999999998</v>
      </c>
    </row>
    <row r="7039" spans="1:36" x14ac:dyDescent="0.3">
      <c r="A7039">
        <v>6816</v>
      </c>
      <c r="B7039" t="s">
        <v>17977</v>
      </c>
      <c r="C7039" t="s">
        <v>28</v>
      </c>
      <c r="D7039" t="s">
        <v>29</v>
      </c>
      <c r="E7039" t="s">
        <v>30</v>
      </c>
      <c r="F7039" t="s">
        <v>31</v>
      </c>
      <c r="G7039" t="s">
        <v>953</v>
      </c>
      <c r="H7039" t="s">
        <v>20020</v>
      </c>
      <c r="I7039" s="4" t="s">
        <v>20021</v>
      </c>
      <c r="J7039" s="1">
        <f>((((bot_orders[[#This Row],[cTime]]/ 1000)+3*3600) / 86400) + DATE(1970,1,1))</f>
        <v>45784.048589247686</v>
      </c>
      <c r="K7039" s="4" t="s">
        <v>20022</v>
      </c>
      <c r="L7039" s="1">
        <f>((((bot_orders[[#This Row],[uTime]]/ 1000)+3*3600) / 86400) + DATE(1970,1,1))</f>
        <v>45784.060720636575</v>
      </c>
      <c r="M7039" t="s">
        <v>34</v>
      </c>
      <c r="N7039" t="s">
        <v>28</v>
      </c>
      <c r="O7039" t="s">
        <v>35</v>
      </c>
      <c r="P7039">
        <v>4.8170000000000002</v>
      </c>
      <c r="Q7039" t="s">
        <v>36</v>
      </c>
      <c r="R7039" t="s">
        <v>37</v>
      </c>
      <c r="S7039">
        <v>0.66400000000000003</v>
      </c>
      <c r="T7039">
        <v>0.66400000000000003</v>
      </c>
      <c r="U7039">
        <v>4.8170000000000002</v>
      </c>
      <c r="V7039">
        <v>-2.5587904000000002E-3</v>
      </c>
      <c r="W7039" t="s">
        <v>38</v>
      </c>
      <c r="X7039" s="4">
        <f>IF(bot_orders[[#This Row],[side]]="sell", bot_orders[[#This Row],[accFillSz]]*bot_orders[[#This Row],[avgPx]] + bot_orders[[#This Row],[fee]], -bot_orders[[#This Row],[accFillSz]]*bot_orders[[#This Row],[avgPx]])</f>
        <v>3.1959292096</v>
      </c>
      <c r="Y7039" s="4">
        <f>IF(bot_orders[[#This Row],[side]]="buy", bot_orders[[#This Row],[accFillSz]] + bot_orders[[#This Row],[fee]], -bot_orders[[#This Row],[accFillSz]])</f>
        <v>-4.8170000000000002</v>
      </c>
      <c r="Z7039" s="4">
        <f>IF(bot_orders[[#This Row],[side]]="sell",bot_orders[[#This Row],[accFillSz]]*bot_orders[[#This Row],[avgPx]]+bot_orders[[#This Row],[fee]], 0)</f>
        <v>3.1959292096</v>
      </c>
      <c r="AA7039" s="4">
        <f>IF(bot_orders[[#This Row],[side]]="sell",-bot_orders[[#This Row],[accFillSz]],bot_orders[[#This Row],[accFillSz]]+bot_orders[[#This Row],[fee]])</f>
        <v>-4.8170000000000002</v>
      </c>
      <c r="AB7039">
        <v>0</v>
      </c>
      <c r="AC7039" t="s">
        <v>39</v>
      </c>
      <c r="AD7039">
        <v>0</v>
      </c>
      <c r="AE7039" t="s">
        <v>40</v>
      </c>
      <c r="AF7039" t="s">
        <v>41</v>
      </c>
      <c r="AG7039" t="s">
        <v>28</v>
      </c>
      <c r="AH7039" t="s">
        <v>28</v>
      </c>
      <c r="AI7039">
        <v>-4.8170000000000002</v>
      </c>
      <c r="AJ7039">
        <v>3.1959292100000001</v>
      </c>
    </row>
    <row r="7040" spans="1:36" x14ac:dyDescent="0.3">
      <c r="A7040">
        <v>6817</v>
      </c>
      <c r="B7040" t="s">
        <v>17977</v>
      </c>
      <c r="C7040" t="s">
        <v>28</v>
      </c>
      <c r="D7040" t="s">
        <v>29</v>
      </c>
      <c r="E7040" t="s">
        <v>30</v>
      </c>
      <c r="F7040" t="s">
        <v>31</v>
      </c>
      <c r="G7040" t="s">
        <v>949</v>
      </c>
      <c r="H7040" t="s">
        <v>20023</v>
      </c>
      <c r="I7040" s="4" t="s">
        <v>20024</v>
      </c>
      <c r="J7040" s="1">
        <f>((((bot_orders[[#This Row],[cTime]]/ 1000)+3*3600) / 86400) + DATE(1970,1,1))</f>
        <v>45784.049053263887</v>
      </c>
      <c r="K7040" s="4" t="s">
        <v>20025</v>
      </c>
      <c r="L7040" s="1">
        <f>((((bot_orders[[#This Row],[uTime]]/ 1000)+3*3600) / 86400) + DATE(1970,1,1))</f>
        <v>45784.053287824077</v>
      </c>
      <c r="M7040" t="s">
        <v>34</v>
      </c>
      <c r="N7040" t="s">
        <v>28</v>
      </c>
      <c r="O7040" t="s">
        <v>35</v>
      </c>
      <c r="P7040">
        <v>4.8170000000000002</v>
      </c>
      <c r="Q7040" t="s">
        <v>36</v>
      </c>
      <c r="R7040" t="s">
        <v>37</v>
      </c>
      <c r="S7040">
        <v>0.66200000000000003</v>
      </c>
      <c r="T7040">
        <v>0.66200000000000003</v>
      </c>
      <c r="U7040">
        <v>4.8170000000000002</v>
      </c>
      <c r="V7040">
        <v>-2.5510832000000001E-3</v>
      </c>
      <c r="W7040" t="s">
        <v>38</v>
      </c>
      <c r="X7040" s="4">
        <f>IF(bot_orders[[#This Row],[side]]="sell", bot_orders[[#This Row],[accFillSz]]*bot_orders[[#This Row],[avgPx]] + bot_orders[[#This Row],[fee]], -bot_orders[[#This Row],[accFillSz]]*bot_orders[[#This Row],[avgPx]])</f>
        <v>3.1863029167999999</v>
      </c>
      <c r="Y7040" s="4">
        <f>IF(bot_orders[[#This Row],[side]]="buy", bot_orders[[#This Row],[accFillSz]] + bot_orders[[#This Row],[fee]], -bot_orders[[#This Row],[accFillSz]])</f>
        <v>-4.8170000000000002</v>
      </c>
      <c r="Z7040" s="4">
        <f>IF(bot_orders[[#This Row],[side]]="sell",bot_orders[[#This Row],[accFillSz]]*bot_orders[[#This Row],[avgPx]]+bot_orders[[#This Row],[fee]], 0)</f>
        <v>3.1863029167999999</v>
      </c>
      <c r="AA7040" s="4">
        <f>IF(bot_orders[[#This Row],[side]]="sell",-bot_orders[[#This Row],[accFillSz]],bot_orders[[#This Row],[accFillSz]]+bot_orders[[#This Row],[fee]])</f>
        <v>-4.8170000000000002</v>
      </c>
      <c r="AB7040">
        <v>0</v>
      </c>
      <c r="AC7040" t="s">
        <v>39</v>
      </c>
      <c r="AD7040">
        <v>0</v>
      </c>
      <c r="AE7040" t="s">
        <v>40</v>
      </c>
      <c r="AF7040" t="s">
        <v>41</v>
      </c>
      <c r="AG7040" t="s">
        <v>28</v>
      </c>
      <c r="AH7040" t="s">
        <v>28</v>
      </c>
      <c r="AI7040">
        <v>-4.8170000000000002</v>
      </c>
      <c r="AJ7040">
        <v>3.1863029200000001</v>
      </c>
    </row>
    <row r="7041" spans="1:36" x14ac:dyDescent="0.3">
      <c r="A7041">
        <v>6818</v>
      </c>
      <c r="B7041" t="s">
        <v>17977</v>
      </c>
      <c r="C7041" t="s">
        <v>28</v>
      </c>
      <c r="D7041" t="s">
        <v>29</v>
      </c>
      <c r="E7041" t="s">
        <v>30</v>
      </c>
      <c r="F7041" t="s">
        <v>31</v>
      </c>
      <c r="G7041" t="s">
        <v>974</v>
      </c>
      <c r="H7041" t="s">
        <v>20026</v>
      </c>
      <c r="I7041" s="4" t="s">
        <v>20027</v>
      </c>
      <c r="J7041" s="1">
        <f>((((bot_orders[[#This Row],[cTime]]/ 1000)+3*3600) / 86400) + DATE(1970,1,1))</f>
        <v>45784.061051053242</v>
      </c>
      <c r="K7041" s="4" t="s">
        <v>20028</v>
      </c>
      <c r="L7041" s="1">
        <f>((((bot_orders[[#This Row],[uTime]]/ 1000)+3*3600) / 86400) + DATE(1970,1,1))</f>
        <v>45784.065417500002</v>
      </c>
      <c r="M7041" t="s">
        <v>34</v>
      </c>
      <c r="N7041" t="s">
        <v>28</v>
      </c>
      <c r="O7041" t="s">
        <v>35</v>
      </c>
      <c r="P7041">
        <v>4.8220000000000001</v>
      </c>
      <c r="Q7041" t="s">
        <v>36</v>
      </c>
      <c r="R7041" t="s">
        <v>55</v>
      </c>
      <c r="S7041">
        <v>0.66400000000000003</v>
      </c>
      <c r="T7041">
        <v>0.66400000000000003</v>
      </c>
      <c r="U7041">
        <v>4.8220000000000001</v>
      </c>
      <c r="V7041">
        <v>-3.8576000000000001E-3</v>
      </c>
      <c r="W7041" t="s">
        <v>39</v>
      </c>
      <c r="X7041" s="4">
        <f>IF(bot_orders[[#This Row],[side]]="sell", bot_orders[[#This Row],[accFillSz]]*bot_orders[[#This Row],[avgPx]] + bot_orders[[#This Row],[fee]], -bot_orders[[#This Row],[accFillSz]]*bot_orders[[#This Row],[avgPx]])</f>
        <v>-3.2018080000000002</v>
      </c>
      <c r="Y7041" s="4">
        <f>IF(bot_orders[[#This Row],[side]]="buy", bot_orders[[#This Row],[accFillSz]] + bot_orders[[#This Row],[fee]], -bot_orders[[#This Row],[accFillSz]])</f>
        <v>4.8181424000000002</v>
      </c>
      <c r="Z7041" s="4">
        <f>IF(bot_orders[[#This Row],[side]]="sell",bot_orders[[#This Row],[accFillSz]]*bot_orders[[#This Row],[avgPx]]+bot_orders[[#This Row],[fee]], 0)</f>
        <v>0</v>
      </c>
      <c r="AA7041" s="4">
        <f>IF(bot_orders[[#This Row],[side]]="sell",-bot_orders[[#This Row],[accFillSz]],bot_orders[[#This Row],[accFillSz]]+bot_orders[[#This Row],[fee]])</f>
        <v>4.8181424000000002</v>
      </c>
      <c r="AB7041">
        <v>0</v>
      </c>
      <c r="AC7041" t="s">
        <v>38</v>
      </c>
      <c r="AD7041">
        <v>0</v>
      </c>
      <c r="AE7041" t="s">
        <v>40</v>
      </c>
      <c r="AF7041" t="s">
        <v>41</v>
      </c>
      <c r="AG7041" t="s">
        <v>28</v>
      </c>
      <c r="AH7041" t="s">
        <v>28</v>
      </c>
      <c r="AI7041">
        <v>4.8181424000000002</v>
      </c>
      <c r="AJ7041">
        <v>-3.2018080000000002</v>
      </c>
    </row>
    <row r="7042" spans="1:36" x14ac:dyDescent="0.3">
      <c r="A7042">
        <v>6819</v>
      </c>
      <c r="B7042" t="s">
        <v>17977</v>
      </c>
      <c r="C7042" t="s">
        <v>28</v>
      </c>
      <c r="D7042" t="s">
        <v>29</v>
      </c>
      <c r="E7042" t="s">
        <v>30</v>
      </c>
      <c r="F7042" t="s">
        <v>31</v>
      </c>
      <c r="G7042" t="s">
        <v>967</v>
      </c>
      <c r="H7042" t="s">
        <v>20029</v>
      </c>
      <c r="I7042" s="4" t="s">
        <v>20030</v>
      </c>
      <c r="J7042" s="1">
        <f>((((bot_orders[[#This Row],[cTime]]/ 1000)+3*3600) / 86400) + DATE(1970,1,1))</f>
        <v>45784.061180879631</v>
      </c>
      <c r="K7042" s="4" t="s">
        <v>20031</v>
      </c>
      <c r="L7042" s="1">
        <f>((((bot_orders[[#This Row],[uTime]]/ 1000)+3*3600) / 86400) + DATE(1970,1,1))</f>
        <v>45784.064466006945</v>
      </c>
      <c r="M7042" t="s">
        <v>34</v>
      </c>
      <c r="N7042" t="s">
        <v>28</v>
      </c>
      <c r="O7042" t="s">
        <v>35</v>
      </c>
      <c r="P7042">
        <v>4.8209999999999997</v>
      </c>
      <c r="Q7042" t="s">
        <v>36</v>
      </c>
      <c r="R7042" t="s">
        <v>55</v>
      </c>
      <c r="S7042">
        <v>0.66600000000000004</v>
      </c>
      <c r="T7042">
        <v>0.66600000000000004</v>
      </c>
      <c r="U7042">
        <v>4.8209999999999997</v>
      </c>
      <c r="V7042">
        <v>-3.8568000000000001E-3</v>
      </c>
      <c r="W7042" t="s">
        <v>39</v>
      </c>
      <c r="X7042" s="4">
        <f>IF(bot_orders[[#This Row],[side]]="sell", bot_orders[[#This Row],[accFillSz]]*bot_orders[[#This Row],[avgPx]] + bot_orders[[#This Row],[fee]], -bot_orders[[#This Row],[accFillSz]]*bot_orders[[#This Row],[avgPx]])</f>
        <v>-3.2107860000000001</v>
      </c>
      <c r="Y7042" s="4">
        <f>IF(bot_orders[[#This Row],[side]]="buy", bot_orders[[#This Row],[accFillSz]] + bot_orders[[#This Row],[fee]], -bot_orders[[#This Row],[accFillSz]])</f>
        <v>4.8171431999999994</v>
      </c>
      <c r="Z7042" s="4">
        <f>IF(bot_orders[[#This Row],[side]]="sell",bot_orders[[#This Row],[accFillSz]]*bot_orders[[#This Row],[avgPx]]+bot_orders[[#This Row],[fee]], 0)</f>
        <v>0</v>
      </c>
      <c r="AA7042" s="4">
        <f>IF(bot_orders[[#This Row],[side]]="sell",-bot_orders[[#This Row],[accFillSz]],bot_orders[[#This Row],[accFillSz]]+bot_orders[[#This Row],[fee]])</f>
        <v>4.8171431999999994</v>
      </c>
      <c r="AB7042">
        <v>0</v>
      </c>
      <c r="AC7042" t="s">
        <v>38</v>
      </c>
      <c r="AD7042">
        <v>0</v>
      </c>
      <c r="AE7042" t="s">
        <v>40</v>
      </c>
      <c r="AF7042" t="s">
        <v>41</v>
      </c>
      <c r="AG7042" t="s">
        <v>28</v>
      </c>
      <c r="AH7042" t="s">
        <v>28</v>
      </c>
      <c r="AI7042">
        <v>4.8171432000000003</v>
      </c>
      <c r="AJ7042">
        <v>-3.2107860000000001</v>
      </c>
    </row>
    <row r="7043" spans="1:36" x14ac:dyDescent="0.3">
      <c r="A7043">
        <v>6820</v>
      </c>
      <c r="B7043" t="s">
        <v>17977</v>
      </c>
      <c r="C7043" t="s">
        <v>28</v>
      </c>
      <c r="D7043" t="s">
        <v>29</v>
      </c>
      <c r="E7043" t="s">
        <v>30</v>
      </c>
      <c r="F7043" t="s">
        <v>31</v>
      </c>
      <c r="G7043" t="s">
        <v>967</v>
      </c>
      <c r="H7043" t="s">
        <v>20032</v>
      </c>
      <c r="I7043" s="4" t="s">
        <v>20033</v>
      </c>
      <c r="J7043" s="1">
        <f>((((bot_orders[[#This Row],[cTime]]/ 1000)+3*3600) / 86400) + DATE(1970,1,1))</f>
        <v>45784.06446603009</v>
      </c>
      <c r="K7043" s="4" t="s">
        <v>20034</v>
      </c>
      <c r="L7043" s="1">
        <f>((((bot_orders[[#This Row],[uTime]]/ 1000)+3*3600) / 86400) + DATE(1970,1,1))</f>
        <v>45784.069648391203</v>
      </c>
      <c r="M7043" t="s">
        <v>34</v>
      </c>
      <c r="N7043" t="s">
        <v>28</v>
      </c>
      <c r="O7043" t="s">
        <v>35</v>
      </c>
      <c r="P7043">
        <v>4.8170000000000002</v>
      </c>
      <c r="Q7043" t="s">
        <v>36</v>
      </c>
      <c r="R7043" t="s">
        <v>37</v>
      </c>
      <c r="S7043">
        <v>0.66800000000000004</v>
      </c>
      <c r="T7043">
        <v>0.66800000000000004</v>
      </c>
      <c r="U7043">
        <v>4.8170000000000002</v>
      </c>
      <c r="V7043">
        <v>-2.5742047999999999E-3</v>
      </c>
      <c r="W7043" t="s">
        <v>38</v>
      </c>
      <c r="X7043" s="4">
        <f>IF(bot_orders[[#This Row],[side]]="sell", bot_orders[[#This Row],[accFillSz]]*bot_orders[[#This Row],[avgPx]] + bot_orders[[#This Row],[fee]], -bot_orders[[#This Row],[accFillSz]]*bot_orders[[#This Row],[avgPx]])</f>
        <v>3.2151817952000004</v>
      </c>
      <c r="Y7043" s="4">
        <f>IF(bot_orders[[#This Row],[side]]="buy", bot_orders[[#This Row],[accFillSz]] + bot_orders[[#This Row],[fee]], -bot_orders[[#This Row],[accFillSz]])</f>
        <v>-4.8170000000000002</v>
      </c>
      <c r="Z7043" s="4">
        <f>IF(bot_orders[[#This Row],[side]]="sell",bot_orders[[#This Row],[accFillSz]]*bot_orders[[#This Row],[avgPx]]+bot_orders[[#This Row],[fee]], 0)</f>
        <v>3.2151817952000004</v>
      </c>
      <c r="AA7043" s="4">
        <f>IF(bot_orders[[#This Row],[side]]="sell",-bot_orders[[#This Row],[accFillSz]],bot_orders[[#This Row],[accFillSz]]+bot_orders[[#This Row],[fee]])</f>
        <v>-4.8170000000000002</v>
      </c>
      <c r="AB7043">
        <v>0</v>
      </c>
      <c r="AC7043" t="s">
        <v>39</v>
      </c>
      <c r="AD7043">
        <v>0</v>
      </c>
      <c r="AE7043" t="s">
        <v>40</v>
      </c>
      <c r="AF7043" t="s">
        <v>41</v>
      </c>
      <c r="AG7043" t="s">
        <v>28</v>
      </c>
      <c r="AH7043" t="s">
        <v>28</v>
      </c>
      <c r="AI7043">
        <v>-4.8170000000000002</v>
      </c>
      <c r="AJ7043">
        <v>3.2151817999999999</v>
      </c>
    </row>
    <row r="7044" spans="1:36" x14ac:dyDescent="0.3">
      <c r="A7044">
        <v>6821</v>
      </c>
      <c r="B7044" t="s">
        <v>17977</v>
      </c>
      <c r="C7044" t="s">
        <v>28</v>
      </c>
      <c r="D7044" t="s">
        <v>29</v>
      </c>
      <c r="E7044" t="s">
        <v>30</v>
      </c>
      <c r="F7044" t="s">
        <v>31</v>
      </c>
      <c r="G7044" t="s">
        <v>974</v>
      </c>
      <c r="H7044" t="s">
        <v>20035</v>
      </c>
      <c r="I7044" s="4" t="s">
        <v>20036</v>
      </c>
      <c r="J7044" s="1">
        <f>((((bot_orders[[#This Row],[cTime]]/ 1000)+3*3600) / 86400) + DATE(1970,1,1))</f>
        <v>45784.065417523147</v>
      </c>
      <c r="K7044" s="4" t="s">
        <v>20037</v>
      </c>
      <c r="L7044" s="1">
        <f>((((bot_orders[[#This Row],[uTime]]/ 1000)+3*3600) / 86400) + DATE(1970,1,1))</f>
        <v>45784.066195289357</v>
      </c>
      <c r="M7044" t="s">
        <v>34</v>
      </c>
      <c r="N7044" t="s">
        <v>28</v>
      </c>
      <c r="O7044" t="s">
        <v>35</v>
      </c>
      <c r="P7044">
        <v>4.8179999999999996</v>
      </c>
      <c r="Q7044" t="s">
        <v>36</v>
      </c>
      <c r="R7044" t="s">
        <v>37</v>
      </c>
      <c r="S7044">
        <v>0.66600000000000004</v>
      </c>
      <c r="T7044">
        <v>0.66600000000000004</v>
      </c>
      <c r="U7044">
        <v>4.8179999999999996</v>
      </c>
      <c r="V7044">
        <v>-2.5670303999999998E-3</v>
      </c>
      <c r="W7044" t="s">
        <v>38</v>
      </c>
      <c r="X7044" s="4">
        <f>IF(bot_orders[[#This Row],[side]]="sell", bot_orders[[#This Row],[accFillSz]]*bot_orders[[#This Row],[avgPx]] + bot_orders[[#This Row],[fee]], -bot_orders[[#This Row],[accFillSz]]*bot_orders[[#This Row],[avgPx]])</f>
        <v>3.2062209695999999</v>
      </c>
      <c r="Y7044" s="4">
        <f>IF(bot_orders[[#This Row],[side]]="buy", bot_orders[[#This Row],[accFillSz]] + bot_orders[[#This Row],[fee]], -bot_orders[[#This Row],[accFillSz]])</f>
        <v>-4.8179999999999996</v>
      </c>
      <c r="Z7044" s="4">
        <f>IF(bot_orders[[#This Row],[side]]="sell",bot_orders[[#This Row],[accFillSz]]*bot_orders[[#This Row],[avgPx]]+bot_orders[[#This Row],[fee]], 0)</f>
        <v>3.2062209695999999</v>
      </c>
      <c r="AA7044" s="4">
        <f>IF(bot_orders[[#This Row],[side]]="sell",-bot_orders[[#This Row],[accFillSz]],bot_orders[[#This Row],[accFillSz]]+bot_orders[[#This Row],[fee]])</f>
        <v>-4.8179999999999996</v>
      </c>
      <c r="AB7044">
        <v>0</v>
      </c>
      <c r="AC7044" t="s">
        <v>39</v>
      </c>
      <c r="AD7044">
        <v>0</v>
      </c>
      <c r="AE7044" t="s">
        <v>40</v>
      </c>
      <c r="AF7044" t="s">
        <v>41</v>
      </c>
      <c r="AG7044" t="s">
        <v>28</v>
      </c>
      <c r="AH7044" t="s">
        <v>28</v>
      </c>
      <c r="AI7044">
        <v>-4.8179999999999996</v>
      </c>
      <c r="AJ7044">
        <v>3.2062209699999999</v>
      </c>
    </row>
    <row r="7045" spans="1:36" x14ac:dyDescent="0.3">
      <c r="A7045">
        <v>6822</v>
      </c>
      <c r="B7045" t="s">
        <v>17977</v>
      </c>
      <c r="C7045" t="s">
        <v>28</v>
      </c>
      <c r="D7045" t="s">
        <v>29</v>
      </c>
      <c r="E7045" t="s">
        <v>30</v>
      </c>
      <c r="F7045" t="s">
        <v>31</v>
      </c>
      <c r="G7045" t="s">
        <v>963</v>
      </c>
      <c r="H7045" t="s">
        <v>20038</v>
      </c>
      <c r="I7045" s="4" t="s">
        <v>20039</v>
      </c>
      <c r="J7045" s="1">
        <f>((((bot_orders[[#This Row],[cTime]]/ 1000)+3*3600) / 86400) + DATE(1970,1,1))</f>
        <v>45784.070444884259</v>
      </c>
      <c r="K7045" s="4" t="s">
        <v>20040</v>
      </c>
      <c r="L7045" s="1">
        <f>((((bot_orders[[#This Row],[uTime]]/ 1000)+3*3600) / 86400) + DATE(1970,1,1))</f>
        <v>45784.070525393516</v>
      </c>
      <c r="M7045" t="s">
        <v>34</v>
      </c>
      <c r="N7045" t="s">
        <v>28</v>
      </c>
      <c r="O7045" t="s">
        <v>35</v>
      </c>
      <c r="P7045">
        <v>4.8230000000000004</v>
      </c>
      <c r="Q7045" t="s">
        <v>36</v>
      </c>
      <c r="R7045" t="s">
        <v>55</v>
      </c>
      <c r="S7045">
        <v>0.67</v>
      </c>
      <c r="T7045">
        <v>0.67</v>
      </c>
      <c r="U7045">
        <v>4.8230000000000004</v>
      </c>
      <c r="V7045">
        <v>-3.8584000000000001E-3</v>
      </c>
      <c r="W7045" t="s">
        <v>39</v>
      </c>
      <c r="X7045" s="4">
        <f>IF(bot_orders[[#This Row],[side]]="sell", bot_orders[[#This Row],[accFillSz]]*bot_orders[[#This Row],[avgPx]] + bot_orders[[#This Row],[fee]], -bot_orders[[#This Row],[accFillSz]]*bot_orders[[#This Row],[avgPx]])</f>
        <v>-3.2314100000000003</v>
      </c>
      <c r="Y7045" s="4">
        <f>IF(bot_orders[[#This Row],[side]]="buy", bot_orders[[#This Row],[accFillSz]] + bot_orders[[#This Row],[fee]], -bot_orders[[#This Row],[accFillSz]])</f>
        <v>4.8191416</v>
      </c>
      <c r="Z7045" s="4">
        <f>IF(bot_orders[[#This Row],[side]]="sell",bot_orders[[#This Row],[accFillSz]]*bot_orders[[#This Row],[avgPx]]+bot_orders[[#This Row],[fee]], 0)</f>
        <v>0</v>
      </c>
      <c r="AA7045" s="4">
        <f>IF(bot_orders[[#This Row],[side]]="sell",-bot_orders[[#This Row],[accFillSz]],bot_orders[[#This Row],[accFillSz]]+bot_orders[[#This Row],[fee]])</f>
        <v>4.8191416</v>
      </c>
      <c r="AB7045">
        <v>0</v>
      </c>
      <c r="AC7045" t="s">
        <v>38</v>
      </c>
      <c r="AD7045">
        <v>0</v>
      </c>
      <c r="AE7045" t="s">
        <v>40</v>
      </c>
      <c r="AF7045" t="s">
        <v>41</v>
      </c>
      <c r="AG7045" t="s">
        <v>28</v>
      </c>
      <c r="AH7045" t="s">
        <v>28</v>
      </c>
      <c r="AI7045">
        <v>4.8191416</v>
      </c>
      <c r="AJ7045">
        <v>-3.2314099999999999</v>
      </c>
    </row>
    <row r="7046" spans="1:36" x14ac:dyDescent="0.3">
      <c r="A7046">
        <v>6823</v>
      </c>
      <c r="B7046" t="s">
        <v>17977</v>
      </c>
      <c r="C7046" t="s">
        <v>28</v>
      </c>
      <c r="D7046" t="s">
        <v>29</v>
      </c>
      <c r="E7046" t="s">
        <v>30</v>
      </c>
      <c r="F7046" t="s">
        <v>31</v>
      </c>
      <c r="G7046" t="s">
        <v>963</v>
      </c>
      <c r="H7046" t="s">
        <v>20041</v>
      </c>
      <c r="I7046" s="4" t="s">
        <v>20042</v>
      </c>
      <c r="J7046" s="1">
        <f>((((bot_orders[[#This Row],[cTime]]/ 1000)+3*3600) / 86400) + DATE(1970,1,1))</f>
        <v>45784.070525405092</v>
      </c>
      <c r="K7046" s="4" t="s">
        <v>20043</v>
      </c>
      <c r="L7046" s="1">
        <f>((((bot_orders[[#This Row],[uTime]]/ 1000)+3*3600) / 86400) + DATE(1970,1,1))</f>
        <v>45784.073661030096</v>
      </c>
      <c r="M7046" t="s">
        <v>34</v>
      </c>
      <c r="N7046" t="s">
        <v>28</v>
      </c>
      <c r="O7046" t="s">
        <v>35</v>
      </c>
      <c r="P7046">
        <v>4.819</v>
      </c>
      <c r="Q7046" t="s">
        <v>36</v>
      </c>
      <c r="R7046" t="s">
        <v>37</v>
      </c>
      <c r="S7046">
        <v>0.67200000000000004</v>
      </c>
      <c r="T7046">
        <v>0.67200000000000004</v>
      </c>
      <c r="U7046">
        <v>4.819</v>
      </c>
      <c r="V7046">
        <v>-2.5906943999999999E-3</v>
      </c>
      <c r="W7046" t="s">
        <v>38</v>
      </c>
      <c r="X7046" s="4">
        <f>IF(bot_orders[[#This Row],[side]]="sell", bot_orders[[#This Row],[accFillSz]]*bot_orders[[#This Row],[avgPx]] + bot_orders[[#This Row],[fee]], -bot_orders[[#This Row],[accFillSz]]*bot_orders[[#This Row],[avgPx]])</f>
        <v>3.2357773056000005</v>
      </c>
      <c r="Y7046" s="4">
        <f>IF(bot_orders[[#This Row],[side]]="buy", bot_orders[[#This Row],[accFillSz]] + bot_orders[[#This Row],[fee]], -bot_orders[[#This Row],[accFillSz]])</f>
        <v>-4.819</v>
      </c>
      <c r="Z7046" s="4">
        <f>IF(bot_orders[[#This Row],[side]]="sell",bot_orders[[#This Row],[accFillSz]]*bot_orders[[#This Row],[avgPx]]+bot_orders[[#This Row],[fee]], 0)</f>
        <v>3.2357773056000005</v>
      </c>
      <c r="AA7046" s="4">
        <f>IF(bot_orders[[#This Row],[side]]="sell",-bot_orders[[#This Row],[accFillSz]],bot_orders[[#This Row],[accFillSz]]+bot_orders[[#This Row],[fee]])</f>
        <v>-4.819</v>
      </c>
      <c r="AB7046">
        <v>0</v>
      </c>
      <c r="AC7046" t="s">
        <v>39</v>
      </c>
      <c r="AD7046">
        <v>0</v>
      </c>
      <c r="AE7046" t="s">
        <v>40</v>
      </c>
      <c r="AF7046" t="s">
        <v>41</v>
      </c>
      <c r="AG7046" t="s">
        <v>28</v>
      </c>
      <c r="AH7046" t="s">
        <v>28</v>
      </c>
      <c r="AI7046">
        <v>-4.819</v>
      </c>
      <c r="AJ7046">
        <v>3.23577731</v>
      </c>
    </row>
    <row r="7047" spans="1:36" x14ac:dyDescent="0.3">
      <c r="A7047">
        <v>6824</v>
      </c>
      <c r="B7047" t="s">
        <v>17977</v>
      </c>
      <c r="C7047" t="s">
        <v>28</v>
      </c>
      <c r="D7047" t="s">
        <v>29</v>
      </c>
      <c r="E7047" t="s">
        <v>30</v>
      </c>
      <c r="F7047" t="s">
        <v>31</v>
      </c>
      <c r="G7047" t="s">
        <v>941</v>
      </c>
      <c r="H7047" t="s">
        <v>20044</v>
      </c>
      <c r="I7047" s="4" t="s">
        <v>20045</v>
      </c>
      <c r="J7047" s="1">
        <f>((((bot_orders[[#This Row],[cTime]]/ 1000)+3*3600) / 86400) + DATE(1970,1,1))</f>
        <v>45784.07366105324</v>
      </c>
      <c r="K7047" s="4" t="s">
        <v>20046</v>
      </c>
      <c r="L7047" s="1">
        <f>((((bot_orders[[#This Row],[uTime]]/ 1000)+3*3600) / 86400) + DATE(1970,1,1))</f>
        <v>45784.074194016204</v>
      </c>
      <c r="M7047" t="s">
        <v>34</v>
      </c>
      <c r="N7047" t="s">
        <v>28</v>
      </c>
      <c r="O7047" t="s">
        <v>35</v>
      </c>
      <c r="P7047">
        <v>4.8230000000000004</v>
      </c>
      <c r="Q7047" t="s">
        <v>36</v>
      </c>
      <c r="R7047" t="s">
        <v>55</v>
      </c>
      <c r="S7047">
        <v>0.67</v>
      </c>
      <c r="T7047">
        <v>0.67</v>
      </c>
      <c r="U7047">
        <v>4.8230000000000004</v>
      </c>
      <c r="V7047">
        <v>-3.8584000000000001E-3</v>
      </c>
      <c r="W7047" t="s">
        <v>39</v>
      </c>
      <c r="X7047" s="4">
        <f>IF(bot_orders[[#This Row],[side]]="sell", bot_orders[[#This Row],[accFillSz]]*bot_orders[[#This Row],[avgPx]] + bot_orders[[#This Row],[fee]], -bot_orders[[#This Row],[accFillSz]]*bot_orders[[#This Row],[avgPx]])</f>
        <v>-3.2314100000000003</v>
      </c>
      <c r="Y7047" s="4">
        <f>IF(bot_orders[[#This Row],[side]]="buy", bot_orders[[#This Row],[accFillSz]] + bot_orders[[#This Row],[fee]], -bot_orders[[#This Row],[accFillSz]])</f>
        <v>4.8191416</v>
      </c>
      <c r="Z7047" s="4">
        <f>IF(bot_orders[[#This Row],[side]]="sell",bot_orders[[#This Row],[accFillSz]]*bot_orders[[#This Row],[avgPx]]+bot_orders[[#This Row],[fee]], 0)</f>
        <v>0</v>
      </c>
      <c r="AA7047" s="4">
        <f>IF(bot_orders[[#This Row],[side]]="sell",-bot_orders[[#This Row],[accFillSz]],bot_orders[[#This Row],[accFillSz]]+bot_orders[[#This Row],[fee]])</f>
        <v>4.8191416</v>
      </c>
      <c r="AB7047">
        <v>0</v>
      </c>
      <c r="AC7047" t="s">
        <v>38</v>
      </c>
      <c r="AD7047">
        <v>0</v>
      </c>
      <c r="AE7047" t="s">
        <v>40</v>
      </c>
      <c r="AF7047" t="s">
        <v>41</v>
      </c>
      <c r="AG7047" t="s">
        <v>28</v>
      </c>
      <c r="AH7047" t="s">
        <v>28</v>
      </c>
      <c r="AI7047">
        <v>4.8191416</v>
      </c>
      <c r="AJ7047">
        <v>-3.2314099999999999</v>
      </c>
    </row>
    <row r="7048" spans="1:36" x14ac:dyDescent="0.3">
      <c r="A7048">
        <v>6825</v>
      </c>
      <c r="B7048" t="s">
        <v>17977</v>
      </c>
      <c r="C7048" t="s">
        <v>28</v>
      </c>
      <c r="D7048" t="s">
        <v>29</v>
      </c>
      <c r="E7048" t="s">
        <v>30</v>
      </c>
      <c r="F7048" t="s">
        <v>31</v>
      </c>
      <c r="G7048" t="s">
        <v>945</v>
      </c>
      <c r="H7048" t="s">
        <v>20047</v>
      </c>
      <c r="I7048" s="4" t="s">
        <v>20048</v>
      </c>
      <c r="J7048" s="1">
        <f>((((bot_orders[[#This Row],[cTime]]/ 1000)+3*3600) / 86400) + DATE(1970,1,1))</f>
        <v>45784.073661099537</v>
      </c>
      <c r="K7048" s="4" t="s">
        <v>20049</v>
      </c>
      <c r="L7048" s="1">
        <f>((((bot_orders[[#This Row],[uTime]]/ 1000)+3*3600) / 86400) + DATE(1970,1,1))</f>
        <v>45784.073661145834</v>
      </c>
      <c r="M7048" t="s">
        <v>34</v>
      </c>
      <c r="N7048" t="s">
        <v>28</v>
      </c>
      <c r="O7048" t="s">
        <v>35</v>
      </c>
      <c r="P7048">
        <v>4.8239999999999998</v>
      </c>
      <c r="Q7048" t="s">
        <v>36</v>
      </c>
      <c r="R7048" t="s">
        <v>55</v>
      </c>
      <c r="S7048">
        <v>0.67200000000000004</v>
      </c>
      <c r="T7048">
        <v>0.67200000000000004</v>
      </c>
      <c r="U7048">
        <v>4.8239999999999998</v>
      </c>
      <c r="V7048">
        <v>-4.8240000000000002E-3</v>
      </c>
      <c r="W7048" t="s">
        <v>39</v>
      </c>
      <c r="X7048" s="4">
        <f>IF(bot_orders[[#This Row],[side]]="sell", bot_orders[[#This Row],[accFillSz]]*bot_orders[[#This Row],[avgPx]] + bot_orders[[#This Row],[fee]], -bot_orders[[#This Row],[accFillSz]]*bot_orders[[#This Row],[avgPx]])</f>
        <v>-3.2417280000000002</v>
      </c>
      <c r="Y7048" s="4">
        <f>IF(bot_orders[[#This Row],[side]]="buy", bot_orders[[#This Row],[accFillSz]] + bot_orders[[#This Row],[fee]], -bot_orders[[#This Row],[accFillSz]])</f>
        <v>4.8191759999999997</v>
      </c>
      <c r="Z7048" s="4">
        <f>IF(bot_orders[[#This Row],[side]]="sell",bot_orders[[#This Row],[accFillSz]]*bot_orders[[#This Row],[avgPx]]+bot_orders[[#This Row],[fee]], 0)</f>
        <v>0</v>
      </c>
      <c r="AA7048" s="4">
        <f>IF(bot_orders[[#This Row],[side]]="sell",-bot_orders[[#This Row],[accFillSz]],bot_orders[[#This Row],[accFillSz]]+bot_orders[[#This Row],[fee]])</f>
        <v>4.8191759999999997</v>
      </c>
      <c r="AB7048">
        <v>0</v>
      </c>
      <c r="AC7048" t="s">
        <v>38</v>
      </c>
      <c r="AD7048">
        <v>0</v>
      </c>
      <c r="AE7048" t="s">
        <v>40</v>
      </c>
      <c r="AF7048" t="s">
        <v>41</v>
      </c>
      <c r="AG7048" t="s">
        <v>28</v>
      </c>
      <c r="AH7048" t="s">
        <v>28</v>
      </c>
      <c r="AI7048">
        <v>4.8191759999999997</v>
      </c>
      <c r="AJ7048">
        <v>-3.2417280000000002</v>
      </c>
    </row>
    <row r="7049" spans="1:36" x14ac:dyDescent="0.3">
      <c r="A7049">
        <v>6826</v>
      </c>
      <c r="B7049" t="s">
        <v>17977</v>
      </c>
      <c r="C7049" t="s">
        <v>28</v>
      </c>
      <c r="D7049" t="s">
        <v>29</v>
      </c>
      <c r="E7049" t="s">
        <v>30</v>
      </c>
      <c r="F7049" t="s">
        <v>31</v>
      </c>
      <c r="G7049" t="s">
        <v>945</v>
      </c>
      <c r="H7049" t="s">
        <v>20050</v>
      </c>
      <c r="I7049" s="4" t="s">
        <v>20051</v>
      </c>
      <c r="J7049" s="1">
        <f>((((bot_orders[[#This Row],[cTime]]/ 1000)+3*3600) / 86400) + DATE(1970,1,1))</f>
        <v>45784.073661168979</v>
      </c>
      <c r="K7049" s="4" t="s">
        <v>20052</v>
      </c>
      <c r="L7049" s="1">
        <f>((((bot_orders[[#This Row],[uTime]]/ 1000)+3*3600) / 86400) + DATE(1970,1,1))</f>
        <v>45784.077585601852</v>
      </c>
      <c r="M7049" t="s">
        <v>34</v>
      </c>
      <c r="N7049" t="s">
        <v>28</v>
      </c>
      <c r="O7049" t="s">
        <v>35</v>
      </c>
      <c r="P7049">
        <v>4.819</v>
      </c>
      <c r="Q7049" t="s">
        <v>36</v>
      </c>
      <c r="R7049" t="s">
        <v>37</v>
      </c>
      <c r="S7049">
        <v>0.67400000000000004</v>
      </c>
      <c r="T7049">
        <v>0.67400000000000004</v>
      </c>
      <c r="U7049">
        <v>4.819</v>
      </c>
      <c r="V7049">
        <v>-2.5984048000000002E-3</v>
      </c>
      <c r="W7049" t="s">
        <v>38</v>
      </c>
      <c r="X7049" s="4">
        <f>IF(bot_orders[[#This Row],[side]]="sell", bot_orders[[#This Row],[accFillSz]]*bot_orders[[#This Row],[avgPx]] + bot_orders[[#This Row],[fee]], -bot_orders[[#This Row],[accFillSz]]*bot_orders[[#This Row],[avgPx]])</f>
        <v>3.2454075952000001</v>
      </c>
      <c r="Y7049" s="4">
        <f>IF(bot_orders[[#This Row],[side]]="buy", bot_orders[[#This Row],[accFillSz]] + bot_orders[[#This Row],[fee]], -bot_orders[[#This Row],[accFillSz]])</f>
        <v>-4.819</v>
      </c>
      <c r="Z7049" s="4">
        <f>IF(bot_orders[[#This Row],[side]]="sell",bot_orders[[#This Row],[accFillSz]]*bot_orders[[#This Row],[avgPx]]+bot_orders[[#This Row],[fee]], 0)</f>
        <v>3.2454075952000001</v>
      </c>
      <c r="AA7049" s="4">
        <f>IF(bot_orders[[#This Row],[side]]="sell",-bot_orders[[#This Row],[accFillSz]],bot_orders[[#This Row],[accFillSz]]+bot_orders[[#This Row],[fee]])</f>
        <v>-4.819</v>
      </c>
      <c r="AB7049">
        <v>0</v>
      </c>
      <c r="AC7049" t="s">
        <v>39</v>
      </c>
      <c r="AD7049">
        <v>0</v>
      </c>
      <c r="AE7049" t="s">
        <v>40</v>
      </c>
      <c r="AF7049" t="s">
        <v>41</v>
      </c>
      <c r="AG7049" t="s">
        <v>28</v>
      </c>
      <c r="AH7049" t="s">
        <v>28</v>
      </c>
      <c r="AI7049">
        <v>-4.819</v>
      </c>
      <c r="AJ7049">
        <v>3.2454076000000001</v>
      </c>
    </row>
    <row r="7050" spans="1:36" x14ac:dyDescent="0.3">
      <c r="A7050">
        <v>6827</v>
      </c>
      <c r="B7050" t="s">
        <v>17977</v>
      </c>
      <c r="C7050" t="s">
        <v>28</v>
      </c>
      <c r="D7050" t="s">
        <v>29</v>
      </c>
      <c r="E7050" t="s">
        <v>30</v>
      </c>
      <c r="F7050" t="s">
        <v>31</v>
      </c>
      <c r="G7050" t="s">
        <v>941</v>
      </c>
      <c r="H7050" t="s">
        <v>20053</v>
      </c>
      <c r="I7050" s="4" t="s">
        <v>20054</v>
      </c>
      <c r="J7050" s="1">
        <f>((((bot_orders[[#This Row],[cTime]]/ 1000)+3*3600) / 86400) + DATE(1970,1,1))</f>
        <v>45784.074194039349</v>
      </c>
      <c r="K7050" s="4" t="s">
        <v>20055</v>
      </c>
      <c r="L7050" s="1">
        <f>((((bot_orders[[#This Row],[uTime]]/ 1000)+3*3600) / 86400) + DATE(1970,1,1))</f>
        <v>45784.075479641207</v>
      </c>
      <c r="M7050" t="s">
        <v>34</v>
      </c>
      <c r="N7050" t="s">
        <v>28</v>
      </c>
      <c r="O7050" t="s">
        <v>35</v>
      </c>
      <c r="P7050">
        <v>4.819</v>
      </c>
      <c r="Q7050" t="s">
        <v>36</v>
      </c>
      <c r="R7050" t="s">
        <v>37</v>
      </c>
      <c r="S7050">
        <v>0.67200000000000004</v>
      </c>
      <c r="T7050">
        <v>0.67200000000000004</v>
      </c>
      <c r="U7050">
        <v>4.819</v>
      </c>
      <c r="V7050">
        <v>-2.5906943999999999E-3</v>
      </c>
      <c r="W7050" t="s">
        <v>38</v>
      </c>
      <c r="X7050" s="4">
        <f>IF(bot_orders[[#This Row],[side]]="sell", bot_orders[[#This Row],[accFillSz]]*bot_orders[[#This Row],[avgPx]] + bot_orders[[#This Row],[fee]], -bot_orders[[#This Row],[accFillSz]]*bot_orders[[#This Row],[avgPx]])</f>
        <v>3.2357773056000005</v>
      </c>
      <c r="Y7050" s="4">
        <f>IF(bot_orders[[#This Row],[side]]="buy", bot_orders[[#This Row],[accFillSz]] + bot_orders[[#This Row],[fee]], -bot_orders[[#This Row],[accFillSz]])</f>
        <v>-4.819</v>
      </c>
      <c r="Z7050" s="4">
        <f>IF(bot_orders[[#This Row],[side]]="sell",bot_orders[[#This Row],[accFillSz]]*bot_orders[[#This Row],[avgPx]]+bot_orders[[#This Row],[fee]], 0)</f>
        <v>3.2357773056000005</v>
      </c>
      <c r="AA7050" s="4">
        <f>IF(bot_orders[[#This Row],[side]]="sell",-bot_orders[[#This Row],[accFillSz]],bot_orders[[#This Row],[accFillSz]]+bot_orders[[#This Row],[fee]])</f>
        <v>-4.819</v>
      </c>
      <c r="AB7050">
        <v>0</v>
      </c>
      <c r="AC7050" t="s">
        <v>39</v>
      </c>
      <c r="AD7050">
        <v>0</v>
      </c>
      <c r="AE7050" t="s">
        <v>40</v>
      </c>
      <c r="AF7050" t="s">
        <v>41</v>
      </c>
      <c r="AG7050" t="s">
        <v>28</v>
      </c>
      <c r="AH7050" t="s">
        <v>28</v>
      </c>
      <c r="AI7050">
        <v>-4.819</v>
      </c>
      <c r="AJ7050">
        <v>3.23577731</v>
      </c>
    </row>
    <row r="7051" spans="1:36" x14ac:dyDescent="0.3">
      <c r="A7051">
        <v>6828</v>
      </c>
      <c r="B7051" t="s">
        <v>17977</v>
      </c>
      <c r="C7051" t="s">
        <v>28</v>
      </c>
      <c r="D7051" t="s">
        <v>29</v>
      </c>
      <c r="E7051" t="s">
        <v>30</v>
      </c>
      <c r="F7051" t="s">
        <v>31</v>
      </c>
      <c r="G7051" t="s">
        <v>869</v>
      </c>
      <c r="H7051" t="s">
        <v>20056</v>
      </c>
      <c r="I7051" s="4" t="s">
        <v>20057</v>
      </c>
      <c r="J7051" s="1">
        <f>((((bot_orders[[#This Row],[cTime]]/ 1000)+3*3600) / 86400) + DATE(1970,1,1))</f>
        <v>45784.075479652776</v>
      </c>
      <c r="K7051" s="4" t="s">
        <v>20058</v>
      </c>
      <c r="L7051" s="1">
        <f>((((bot_orders[[#This Row],[uTime]]/ 1000)+3*3600) / 86400) + DATE(1970,1,1))</f>
        <v>45784.080286145836</v>
      </c>
      <c r="M7051" t="s">
        <v>34</v>
      </c>
      <c r="N7051" t="s">
        <v>28</v>
      </c>
      <c r="O7051" t="s">
        <v>35</v>
      </c>
      <c r="P7051">
        <v>4.8230000000000004</v>
      </c>
      <c r="Q7051" t="s">
        <v>36</v>
      </c>
      <c r="R7051" t="s">
        <v>55</v>
      </c>
      <c r="S7051">
        <v>0.67</v>
      </c>
      <c r="T7051">
        <v>0.67</v>
      </c>
      <c r="U7051">
        <v>4.8230000000000004</v>
      </c>
      <c r="V7051">
        <v>-3.8584000000000001E-3</v>
      </c>
      <c r="W7051" t="s">
        <v>39</v>
      </c>
      <c r="X7051" s="4">
        <f>IF(bot_orders[[#This Row],[side]]="sell", bot_orders[[#This Row],[accFillSz]]*bot_orders[[#This Row],[avgPx]] + bot_orders[[#This Row],[fee]], -bot_orders[[#This Row],[accFillSz]]*bot_orders[[#This Row],[avgPx]])</f>
        <v>-3.2314100000000003</v>
      </c>
      <c r="Y7051" s="4">
        <f>IF(bot_orders[[#This Row],[side]]="buy", bot_orders[[#This Row],[accFillSz]] + bot_orders[[#This Row],[fee]], -bot_orders[[#This Row],[accFillSz]])</f>
        <v>4.8191416</v>
      </c>
      <c r="Z7051" s="4">
        <f>IF(bot_orders[[#This Row],[side]]="sell",bot_orders[[#This Row],[accFillSz]]*bot_orders[[#This Row],[avgPx]]+bot_orders[[#This Row],[fee]], 0)</f>
        <v>0</v>
      </c>
      <c r="AA7051" s="4">
        <f>IF(bot_orders[[#This Row],[side]]="sell",-bot_orders[[#This Row],[accFillSz]],bot_orders[[#This Row],[accFillSz]]+bot_orders[[#This Row],[fee]])</f>
        <v>4.8191416</v>
      </c>
      <c r="AB7051">
        <v>0</v>
      </c>
      <c r="AC7051" t="s">
        <v>38</v>
      </c>
      <c r="AD7051">
        <v>0</v>
      </c>
      <c r="AE7051" t="s">
        <v>40</v>
      </c>
      <c r="AF7051" t="s">
        <v>41</v>
      </c>
      <c r="AG7051" t="s">
        <v>28</v>
      </c>
      <c r="AH7051" t="s">
        <v>28</v>
      </c>
      <c r="AI7051">
        <v>4.8191416</v>
      </c>
      <c r="AJ7051">
        <v>-3.2314099999999999</v>
      </c>
    </row>
    <row r="7052" spans="1:36" x14ac:dyDescent="0.3">
      <c r="A7052">
        <v>6829</v>
      </c>
      <c r="B7052" t="s">
        <v>17977</v>
      </c>
      <c r="C7052" t="s">
        <v>28</v>
      </c>
      <c r="D7052" t="s">
        <v>29</v>
      </c>
      <c r="E7052" t="s">
        <v>30</v>
      </c>
      <c r="F7052" t="s">
        <v>31</v>
      </c>
      <c r="G7052" t="s">
        <v>872</v>
      </c>
      <c r="H7052" t="s">
        <v>20059</v>
      </c>
      <c r="I7052" s="4" t="s">
        <v>20060</v>
      </c>
      <c r="J7052" s="1">
        <f>((((bot_orders[[#This Row],[cTime]]/ 1000)+3*3600) / 86400) + DATE(1970,1,1))</f>
        <v>45784.077585624997</v>
      </c>
      <c r="K7052" s="4" t="s">
        <v>20061</v>
      </c>
      <c r="L7052" s="1">
        <f>((((bot_orders[[#This Row],[uTime]]/ 1000)+3*3600) / 86400) + DATE(1970,1,1))</f>
        <v>45784.078528333339</v>
      </c>
      <c r="M7052" t="s">
        <v>34</v>
      </c>
      <c r="N7052" t="s">
        <v>28</v>
      </c>
      <c r="O7052" t="s">
        <v>35</v>
      </c>
      <c r="P7052">
        <v>4.8239999999999998</v>
      </c>
      <c r="Q7052" t="s">
        <v>36</v>
      </c>
      <c r="R7052" t="s">
        <v>55</v>
      </c>
      <c r="S7052">
        <v>0.67200000000000004</v>
      </c>
      <c r="T7052">
        <v>0.67200000000000004</v>
      </c>
      <c r="U7052">
        <v>4.8239999999999998</v>
      </c>
      <c r="V7052">
        <v>-3.8592000000000001E-3</v>
      </c>
      <c r="W7052" t="s">
        <v>39</v>
      </c>
      <c r="X7052" s="4">
        <f>IF(bot_orders[[#This Row],[side]]="sell", bot_orders[[#This Row],[accFillSz]]*bot_orders[[#This Row],[avgPx]] + bot_orders[[#This Row],[fee]], -bot_orders[[#This Row],[accFillSz]]*bot_orders[[#This Row],[avgPx]])</f>
        <v>-3.2417280000000002</v>
      </c>
      <c r="Y7052" s="4">
        <f>IF(bot_orders[[#This Row],[side]]="buy", bot_orders[[#This Row],[accFillSz]] + bot_orders[[#This Row],[fee]], -bot_orders[[#This Row],[accFillSz]])</f>
        <v>4.8201407999999999</v>
      </c>
      <c r="Z7052" s="4">
        <f>IF(bot_orders[[#This Row],[side]]="sell",bot_orders[[#This Row],[accFillSz]]*bot_orders[[#This Row],[avgPx]]+bot_orders[[#This Row],[fee]], 0)</f>
        <v>0</v>
      </c>
      <c r="AA7052" s="4">
        <f>IF(bot_orders[[#This Row],[side]]="sell",-bot_orders[[#This Row],[accFillSz]],bot_orders[[#This Row],[accFillSz]]+bot_orders[[#This Row],[fee]])</f>
        <v>4.8201407999999999</v>
      </c>
      <c r="AB7052">
        <v>0</v>
      </c>
      <c r="AC7052" t="s">
        <v>38</v>
      </c>
      <c r="AD7052">
        <v>0</v>
      </c>
      <c r="AE7052" t="s">
        <v>40</v>
      </c>
      <c r="AF7052" t="s">
        <v>41</v>
      </c>
      <c r="AG7052" t="s">
        <v>28</v>
      </c>
      <c r="AH7052" t="s">
        <v>28</v>
      </c>
      <c r="AI7052">
        <v>4.8201407999999999</v>
      </c>
      <c r="AJ7052">
        <v>-3.2417280000000002</v>
      </c>
    </row>
    <row r="7053" spans="1:36" x14ac:dyDescent="0.3">
      <c r="A7053">
        <v>6830</v>
      </c>
      <c r="B7053" t="s">
        <v>17977</v>
      </c>
      <c r="C7053" t="s">
        <v>28</v>
      </c>
      <c r="D7053" t="s">
        <v>29</v>
      </c>
      <c r="E7053" t="s">
        <v>30</v>
      </c>
      <c r="F7053" t="s">
        <v>31</v>
      </c>
      <c r="G7053" t="s">
        <v>875</v>
      </c>
      <c r="H7053" t="s">
        <v>20062</v>
      </c>
      <c r="I7053" s="4" t="s">
        <v>20063</v>
      </c>
      <c r="J7053" s="1">
        <f>((((bot_orders[[#This Row],[cTime]]/ 1000)+3*3600) / 86400) + DATE(1970,1,1))</f>
        <v>45784.077585671301</v>
      </c>
      <c r="K7053" s="4" t="s">
        <v>20064</v>
      </c>
      <c r="L7053" s="1">
        <f>((((bot_orders[[#This Row],[uTime]]/ 1000)+3*3600) / 86400) + DATE(1970,1,1))</f>
        <v>45784.077585844905</v>
      </c>
      <c r="M7053" t="s">
        <v>34</v>
      </c>
      <c r="N7053" t="s">
        <v>28</v>
      </c>
      <c r="O7053" t="s">
        <v>35</v>
      </c>
      <c r="P7053">
        <v>4.8239999999999998</v>
      </c>
      <c r="Q7053" t="s">
        <v>36</v>
      </c>
      <c r="R7053" t="s">
        <v>55</v>
      </c>
      <c r="S7053">
        <v>0.67400000000000004</v>
      </c>
      <c r="T7053">
        <v>0.67400000000000004</v>
      </c>
      <c r="U7053">
        <v>4.8239999999999998</v>
      </c>
      <c r="V7053">
        <v>-3.8592000000000001E-3</v>
      </c>
      <c r="W7053" t="s">
        <v>39</v>
      </c>
      <c r="X7053" s="4">
        <f>IF(bot_orders[[#This Row],[side]]="sell", bot_orders[[#This Row],[accFillSz]]*bot_orders[[#This Row],[avgPx]] + bot_orders[[#This Row],[fee]], -bot_orders[[#This Row],[accFillSz]]*bot_orders[[#This Row],[avgPx]])</f>
        <v>-3.251376</v>
      </c>
      <c r="Y7053" s="4">
        <f>IF(bot_orders[[#This Row],[side]]="buy", bot_orders[[#This Row],[accFillSz]] + bot_orders[[#This Row],[fee]], -bot_orders[[#This Row],[accFillSz]])</f>
        <v>4.8201407999999999</v>
      </c>
      <c r="Z7053" s="4">
        <f>IF(bot_orders[[#This Row],[side]]="sell",bot_orders[[#This Row],[accFillSz]]*bot_orders[[#This Row],[avgPx]]+bot_orders[[#This Row],[fee]], 0)</f>
        <v>0</v>
      </c>
      <c r="AA7053" s="4">
        <f>IF(bot_orders[[#This Row],[side]]="sell",-bot_orders[[#This Row],[accFillSz]],bot_orders[[#This Row],[accFillSz]]+bot_orders[[#This Row],[fee]])</f>
        <v>4.8201407999999999</v>
      </c>
      <c r="AB7053">
        <v>0</v>
      </c>
      <c r="AC7053" t="s">
        <v>38</v>
      </c>
      <c r="AD7053">
        <v>0</v>
      </c>
      <c r="AE7053" t="s">
        <v>40</v>
      </c>
      <c r="AF7053" t="s">
        <v>41</v>
      </c>
      <c r="AG7053" t="s">
        <v>28</v>
      </c>
      <c r="AH7053" t="s">
        <v>28</v>
      </c>
      <c r="AI7053">
        <v>4.8201407999999999</v>
      </c>
      <c r="AJ7053">
        <v>-3.251376</v>
      </c>
    </row>
    <row r="7054" spans="1:36" x14ac:dyDescent="0.3">
      <c r="A7054">
        <v>6831</v>
      </c>
      <c r="B7054" t="s">
        <v>17977</v>
      </c>
      <c r="C7054" t="s">
        <v>28</v>
      </c>
      <c r="D7054" t="s">
        <v>29</v>
      </c>
      <c r="E7054" t="s">
        <v>30</v>
      </c>
      <c r="F7054" t="s">
        <v>31</v>
      </c>
      <c r="G7054" t="s">
        <v>875</v>
      </c>
      <c r="H7054" t="s">
        <v>20065</v>
      </c>
      <c r="I7054" s="4" t="s">
        <v>20066</v>
      </c>
      <c r="J7054" s="1">
        <f>((((bot_orders[[#This Row],[cTime]]/ 1000)+3*3600) / 86400) + DATE(1970,1,1))</f>
        <v>45784.077585868057</v>
      </c>
      <c r="K7054" s="4" t="s">
        <v>20067</v>
      </c>
      <c r="L7054" s="1">
        <f>((((bot_orders[[#This Row],[uTime]]/ 1000)+3*3600) / 86400) + DATE(1970,1,1))</f>
        <v>45784.093100138889</v>
      </c>
      <c r="M7054" t="s">
        <v>34</v>
      </c>
      <c r="N7054" t="s">
        <v>28</v>
      </c>
      <c r="O7054" t="s">
        <v>35</v>
      </c>
      <c r="P7054">
        <v>4.82</v>
      </c>
      <c r="Q7054" t="s">
        <v>36</v>
      </c>
      <c r="R7054" t="s">
        <v>37</v>
      </c>
      <c r="S7054">
        <v>0.67600000000000005</v>
      </c>
      <c r="T7054">
        <v>0.67600000000000005</v>
      </c>
      <c r="U7054">
        <v>4.82</v>
      </c>
      <c r="V7054">
        <v>-2.6066560000000002E-3</v>
      </c>
      <c r="W7054" t="s">
        <v>38</v>
      </c>
      <c r="X7054" s="4">
        <f>IF(bot_orders[[#This Row],[side]]="sell", bot_orders[[#This Row],[accFillSz]]*bot_orders[[#This Row],[avgPx]] + bot_orders[[#This Row],[fee]], -bot_orders[[#This Row],[accFillSz]]*bot_orders[[#This Row],[avgPx]])</f>
        <v>3.2557133440000001</v>
      </c>
      <c r="Y7054" s="4">
        <f>IF(bot_orders[[#This Row],[side]]="buy", bot_orders[[#This Row],[accFillSz]] + bot_orders[[#This Row],[fee]], -bot_orders[[#This Row],[accFillSz]])</f>
        <v>-4.82</v>
      </c>
      <c r="Z7054" s="4">
        <f>IF(bot_orders[[#This Row],[side]]="sell",bot_orders[[#This Row],[accFillSz]]*bot_orders[[#This Row],[avgPx]]+bot_orders[[#This Row],[fee]], 0)</f>
        <v>3.2557133440000001</v>
      </c>
      <c r="AA7054" s="4">
        <f>IF(bot_orders[[#This Row],[side]]="sell",-bot_orders[[#This Row],[accFillSz]],bot_orders[[#This Row],[accFillSz]]+bot_orders[[#This Row],[fee]])</f>
        <v>-4.82</v>
      </c>
      <c r="AB7054">
        <v>0</v>
      </c>
      <c r="AC7054" t="s">
        <v>39</v>
      </c>
      <c r="AD7054">
        <v>0</v>
      </c>
      <c r="AE7054" t="s">
        <v>40</v>
      </c>
      <c r="AF7054" t="s">
        <v>41</v>
      </c>
      <c r="AG7054" t="s">
        <v>28</v>
      </c>
      <c r="AH7054" t="s">
        <v>28</v>
      </c>
      <c r="AI7054">
        <v>-4.82</v>
      </c>
      <c r="AJ7054">
        <v>3.2557133399999998</v>
      </c>
    </row>
    <row r="7055" spans="1:36" x14ac:dyDescent="0.3">
      <c r="A7055">
        <v>6832</v>
      </c>
      <c r="B7055" t="s">
        <v>17977</v>
      </c>
      <c r="C7055" t="s">
        <v>28</v>
      </c>
      <c r="D7055" t="s">
        <v>29</v>
      </c>
      <c r="E7055" t="s">
        <v>30</v>
      </c>
      <c r="F7055" t="s">
        <v>31</v>
      </c>
      <c r="G7055" t="s">
        <v>872</v>
      </c>
      <c r="H7055" t="s">
        <v>20068</v>
      </c>
      <c r="I7055" s="4" t="s">
        <v>20069</v>
      </c>
      <c r="J7055" s="1">
        <f>((((bot_orders[[#This Row],[cTime]]/ 1000)+3*3600) / 86400) + DATE(1970,1,1))</f>
        <v>45784.078528344908</v>
      </c>
      <c r="K7055" s="4" t="s">
        <v>20070</v>
      </c>
      <c r="L7055" s="1">
        <f>((((bot_orders[[#This Row],[uTime]]/ 1000)+3*3600) / 86400) + DATE(1970,1,1))</f>
        <v>45784.090560902776</v>
      </c>
      <c r="M7055" t="s">
        <v>34</v>
      </c>
      <c r="N7055" t="s">
        <v>28</v>
      </c>
      <c r="O7055" t="s">
        <v>35</v>
      </c>
      <c r="P7055">
        <v>4.82</v>
      </c>
      <c r="Q7055" t="s">
        <v>36</v>
      </c>
      <c r="R7055" t="s">
        <v>37</v>
      </c>
      <c r="S7055">
        <v>0.67400000000000004</v>
      </c>
      <c r="T7055">
        <v>0.67400000000000004</v>
      </c>
      <c r="U7055">
        <v>4.82</v>
      </c>
      <c r="V7055">
        <v>-2.5989440000000002E-3</v>
      </c>
      <c r="W7055" t="s">
        <v>38</v>
      </c>
      <c r="X7055" s="4">
        <f>IF(bot_orders[[#This Row],[side]]="sell", bot_orders[[#This Row],[accFillSz]]*bot_orders[[#This Row],[avgPx]] + bot_orders[[#This Row],[fee]], -bot_orders[[#This Row],[accFillSz]]*bot_orders[[#This Row],[avgPx]])</f>
        <v>3.2460810560000004</v>
      </c>
      <c r="Y7055" s="4">
        <f>IF(bot_orders[[#This Row],[side]]="buy", bot_orders[[#This Row],[accFillSz]] + bot_orders[[#This Row],[fee]], -bot_orders[[#This Row],[accFillSz]])</f>
        <v>-4.82</v>
      </c>
      <c r="Z7055" s="4">
        <f>IF(bot_orders[[#This Row],[side]]="sell",bot_orders[[#This Row],[accFillSz]]*bot_orders[[#This Row],[avgPx]]+bot_orders[[#This Row],[fee]], 0)</f>
        <v>3.2460810560000004</v>
      </c>
      <c r="AA7055" s="4">
        <f>IF(bot_orders[[#This Row],[side]]="sell",-bot_orders[[#This Row],[accFillSz]],bot_orders[[#This Row],[accFillSz]]+bot_orders[[#This Row],[fee]])</f>
        <v>-4.82</v>
      </c>
      <c r="AB7055">
        <v>0</v>
      </c>
      <c r="AC7055" t="s">
        <v>39</v>
      </c>
      <c r="AD7055">
        <v>0</v>
      </c>
      <c r="AE7055" t="s">
        <v>40</v>
      </c>
      <c r="AF7055" t="s">
        <v>41</v>
      </c>
      <c r="AG7055" t="s">
        <v>28</v>
      </c>
      <c r="AH7055" t="s">
        <v>28</v>
      </c>
      <c r="AI7055">
        <v>-4.82</v>
      </c>
      <c r="AJ7055">
        <v>3.2460810599999999</v>
      </c>
    </row>
    <row r="7056" spans="1:36" x14ac:dyDescent="0.3">
      <c r="A7056">
        <v>6833</v>
      </c>
      <c r="B7056" t="s">
        <v>17977</v>
      </c>
      <c r="C7056" t="s">
        <v>28</v>
      </c>
      <c r="D7056" t="s">
        <v>29</v>
      </c>
      <c r="E7056" t="s">
        <v>30</v>
      </c>
      <c r="F7056" t="s">
        <v>31</v>
      </c>
      <c r="G7056" t="s">
        <v>869</v>
      </c>
      <c r="H7056" t="s">
        <v>20071</v>
      </c>
      <c r="I7056" s="4" t="s">
        <v>20072</v>
      </c>
      <c r="J7056" s="1">
        <f>((((bot_orders[[#This Row],[cTime]]/ 1000)+3*3600) / 86400) + DATE(1970,1,1))</f>
        <v>45784.080286168981</v>
      </c>
      <c r="K7056" s="4" t="s">
        <v>20073</v>
      </c>
      <c r="L7056" s="1">
        <f>((((bot_orders[[#This Row],[uTime]]/ 1000)+3*3600) / 86400) + DATE(1970,1,1))</f>
        <v>45784.082602858798</v>
      </c>
      <c r="M7056" t="s">
        <v>34</v>
      </c>
      <c r="N7056" t="s">
        <v>28</v>
      </c>
      <c r="O7056" t="s">
        <v>35</v>
      </c>
      <c r="P7056">
        <v>4.819</v>
      </c>
      <c r="Q7056" t="s">
        <v>36</v>
      </c>
      <c r="R7056" t="s">
        <v>37</v>
      </c>
      <c r="S7056">
        <v>0.67200000000000004</v>
      </c>
      <c r="T7056">
        <v>0.67200000000000004</v>
      </c>
      <c r="U7056">
        <v>4.819</v>
      </c>
      <c r="V7056">
        <v>-2.5906943999999999E-3</v>
      </c>
      <c r="W7056" t="s">
        <v>38</v>
      </c>
      <c r="X7056" s="4">
        <f>IF(bot_orders[[#This Row],[side]]="sell", bot_orders[[#This Row],[accFillSz]]*bot_orders[[#This Row],[avgPx]] + bot_orders[[#This Row],[fee]], -bot_orders[[#This Row],[accFillSz]]*bot_orders[[#This Row],[avgPx]])</f>
        <v>3.2357773056000005</v>
      </c>
      <c r="Y7056" s="4">
        <f>IF(bot_orders[[#This Row],[side]]="buy", bot_orders[[#This Row],[accFillSz]] + bot_orders[[#This Row],[fee]], -bot_orders[[#This Row],[accFillSz]])</f>
        <v>-4.819</v>
      </c>
      <c r="Z7056" s="4">
        <f>IF(bot_orders[[#This Row],[side]]="sell",bot_orders[[#This Row],[accFillSz]]*bot_orders[[#This Row],[avgPx]]+bot_orders[[#This Row],[fee]], 0)</f>
        <v>3.2357773056000005</v>
      </c>
      <c r="AA7056" s="4">
        <f>IF(bot_orders[[#This Row],[side]]="sell",-bot_orders[[#This Row],[accFillSz]],bot_orders[[#This Row],[accFillSz]]+bot_orders[[#This Row],[fee]])</f>
        <v>-4.819</v>
      </c>
      <c r="AB7056">
        <v>0</v>
      </c>
      <c r="AC7056" t="s">
        <v>39</v>
      </c>
      <c r="AD7056">
        <v>0</v>
      </c>
      <c r="AE7056" t="s">
        <v>40</v>
      </c>
      <c r="AF7056" t="s">
        <v>41</v>
      </c>
      <c r="AG7056" t="s">
        <v>28</v>
      </c>
      <c r="AH7056" t="s">
        <v>28</v>
      </c>
      <c r="AI7056">
        <v>-4.819</v>
      </c>
      <c r="AJ7056">
        <v>3.23577731</v>
      </c>
    </row>
    <row r="7057" spans="1:36" x14ac:dyDescent="0.3">
      <c r="A7057">
        <v>6834</v>
      </c>
      <c r="B7057" t="s">
        <v>17977</v>
      </c>
      <c r="C7057" t="s">
        <v>28</v>
      </c>
      <c r="D7057" t="s">
        <v>29</v>
      </c>
      <c r="E7057" t="s">
        <v>30</v>
      </c>
      <c r="F7057" t="s">
        <v>31</v>
      </c>
      <c r="G7057" t="s">
        <v>988</v>
      </c>
      <c r="H7057" t="s">
        <v>20074</v>
      </c>
      <c r="I7057" s="4" t="s">
        <v>20075</v>
      </c>
      <c r="J7057" s="1">
        <f>((((bot_orders[[#This Row],[cTime]]/ 1000)+3*3600) / 86400) + DATE(1970,1,1))</f>
        <v>45784.093100231476</v>
      </c>
      <c r="K7057" s="4" t="s">
        <v>20076</v>
      </c>
      <c r="L7057" s="1">
        <f>((((bot_orders[[#This Row],[uTime]]/ 1000)+3*3600) / 86400) + DATE(1970,1,1))</f>
        <v>45784.09310027778</v>
      </c>
      <c r="M7057" t="s">
        <v>34</v>
      </c>
      <c r="N7057" t="s">
        <v>28</v>
      </c>
      <c r="O7057" t="s">
        <v>35</v>
      </c>
      <c r="P7057">
        <v>4.8250000000000002</v>
      </c>
      <c r="Q7057" t="s">
        <v>36</v>
      </c>
      <c r="R7057" t="s">
        <v>55</v>
      </c>
      <c r="S7057">
        <v>0.67600000000000005</v>
      </c>
      <c r="T7057">
        <v>0.67569999999999997</v>
      </c>
      <c r="U7057">
        <v>4.8250000000000002</v>
      </c>
      <c r="V7057">
        <v>-4.8250000000000003E-3</v>
      </c>
      <c r="W7057" t="s">
        <v>39</v>
      </c>
      <c r="X7057" s="4">
        <f>IF(bot_orders[[#This Row],[side]]="sell", bot_orders[[#This Row],[accFillSz]]*bot_orders[[#This Row],[avgPx]] + bot_orders[[#This Row],[fee]], -bot_orders[[#This Row],[accFillSz]]*bot_orders[[#This Row],[avgPx]])</f>
        <v>-3.2602525</v>
      </c>
      <c r="Y7057" s="4">
        <f>IF(bot_orders[[#This Row],[side]]="buy", bot_orders[[#This Row],[accFillSz]] + bot_orders[[#This Row],[fee]], -bot_orders[[#This Row],[accFillSz]])</f>
        <v>4.8201749999999999</v>
      </c>
      <c r="Z7057" s="4">
        <f>IF(bot_orders[[#This Row],[side]]="sell",bot_orders[[#This Row],[accFillSz]]*bot_orders[[#This Row],[avgPx]]+bot_orders[[#This Row],[fee]], 0)</f>
        <v>0</v>
      </c>
      <c r="AA7057" s="4">
        <f>IF(bot_orders[[#This Row],[side]]="sell",-bot_orders[[#This Row],[accFillSz]],bot_orders[[#This Row],[accFillSz]]+bot_orders[[#This Row],[fee]])</f>
        <v>4.8201749999999999</v>
      </c>
      <c r="AB7057">
        <v>0</v>
      </c>
      <c r="AC7057" t="s">
        <v>38</v>
      </c>
      <c r="AD7057">
        <v>0</v>
      </c>
      <c r="AE7057" t="s">
        <v>40</v>
      </c>
      <c r="AF7057" t="s">
        <v>41</v>
      </c>
      <c r="AG7057" t="s">
        <v>28</v>
      </c>
      <c r="AH7057" t="s">
        <v>28</v>
      </c>
      <c r="AI7057">
        <v>4.8201749999999999</v>
      </c>
      <c r="AJ7057">
        <v>-3.2602525</v>
      </c>
    </row>
    <row r="7058" spans="1:36" x14ac:dyDescent="0.3">
      <c r="A7058">
        <v>6835</v>
      </c>
      <c r="B7058" t="s">
        <v>17977</v>
      </c>
      <c r="C7058" t="s">
        <v>28</v>
      </c>
      <c r="D7058" t="s">
        <v>29</v>
      </c>
      <c r="E7058" t="s">
        <v>30</v>
      </c>
      <c r="F7058" t="s">
        <v>31</v>
      </c>
      <c r="G7058" t="s">
        <v>988</v>
      </c>
      <c r="H7058" t="s">
        <v>20077</v>
      </c>
      <c r="I7058" s="4" t="s">
        <v>20078</v>
      </c>
      <c r="J7058" s="1">
        <f>((((bot_orders[[#This Row],[cTime]]/ 1000)+3*3600) / 86400) + DATE(1970,1,1))</f>
        <v>45784.093100289349</v>
      </c>
      <c r="K7058" s="4" t="s">
        <v>20079</v>
      </c>
      <c r="L7058" s="1">
        <f>((((bot_orders[[#This Row],[uTime]]/ 1000)+3*3600) / 86400) + DATE(1970,1,1))</f>
        <v>45784.094205694448</v>
      </c>
      <c r="M7058" t="s">
        <v>34</v>
      </c>
      <c r="N7058" t="s">
        <v>28</v>
      </c>
      <c r="O7058" t="s">
        <v>35</v>
      </c>
      <c r="P7058">
        <v>4.82</v>
      </c>
      <c r="Q7058" t="s">
        <v>36</v>
      </c>
      <c r="R7058" t="s">
        <v>37</v>
      </c>
      <c r="S7058">
        <v>0.67800000000000005</v>
      </c>
      <c r="T7058">
        <v>0.67800000000000005</v>
      </c>
      <c r="U7058">
        <v>4.82</v>
      </c>
      <c r="V7058">
        <v>-2.6143680000000002E-3</v>
      </c>
      <c r="W7058" t="s">
        <v>38</v>
      </c>
      <c r="X7058" s="4">
        <f>IF(bot_orders[[#This Row],[side]]="sell", bot_orders[[#This Row],[accFillSz]]*bot_orders[[#This Row],[avgPx]] + bot_orders[[#This Row],[fee]], -bot_orders[[#This Row],[accFillSz]]*bot_orders[[#This Row],[avgPx]])</f>
        <v>3.2653456320000003</v>
      </c>
      <c r="Y7058" s="4">
        <f>IF(bot_orders[[#This Row],[side]]="buy", bot_orders[[#This Row],[accFillSz]] + bot_orders[[#This Row],[fee]], -bot_orders[[#This Row],[accFillSz]])</f>
        <v>-4.82</v>
      </c>
      <c r="Z7058" s="4">
        <f>IF(bot_orders[[#This Row],[side]]="sell",bot_orders[[#This Row],[accFillSz]]*bot_orders[[#This Row],[avgPx]]+bot_orders[[#This Row],[fee]], 0)</f>
        <v>3.2653456320000003</v>
      </c>
      <c r="AA7058" s="4">
        <f>IF(bot_orders[[#This Row],[side]]="sell",-bot_orders[[#This Row],[accFillSz]],bot_orders[[#This Row],[accFillSz]]+bot_orders[[#This Row],[fee]])</f>
        <v>-4.82</v>
      </c>
      <c r="AB7058">
        <v>0</v>
      </c>
      <c r="AC7058" t="s">
        <v>39</v>
      </c>
      <c r="AD7058">
        <v>0</v>
      </c>
      <c r="AE7058" t="s">
        <v>40</v>
      </c>
      <c r="AF7058" t="s">
        <v>41</v>
      </c>
      <c r="AG7058" t="s">
        <v>28</v>
      </c>
      <c r="AH7058" t="s">
        <v>28</v>
      </c>
      <c r="AI7058">
        <v>-4.82</v>
      </c>
      <c r="AJ7058">
        <v>3.2653456300000001</v>
      </c>
    </row>
    <row r="7059" spans="1:36" x14ac:dyDescent="0.3">
      <c r="A7059">
        <v>6836</v>
      </c>
      <c r="B7059" t="s">
        <v>17977</v>
      </c>
      <c r="C7059" t="s">
        <v>28</v>
      </c>
      <c r="D7059" t="s">
        <v>29</v>
      </c>
      <c r="E7059" t="s">
        <v>30</v>
      </c>
      <c r="F7059" t="s">
        <v>31</v>
      </c>
      <c r="G7059" t="s">
        <v>995</v>
      </c>
      <c r="H7059" t="s">
        <v>20080</v>
      </c>
      <c r="I7059" s="4" t="s">
        <v>20081</v>
      </c>
      <c r="J7059" s="1">
        <f>((((bot_orders[[#This Row],[cTime]]/ 1000)+3*3600) / 86400) + DATE(1970,1,1))</f>
        <v>45784.094205775458</v>
      </c>
      <c r="K7059" s="4" t="s">
        <v>20082</v>
      </c>
      <c r="L7059" s="1">
        <f>((((bot_orders[[#This Row],[uTime]]/ 1000)+3*3600) / 86400) + DATE(1970,1,1))</f>
        <v>45784.094298842596</v>
      </c>
      <c r="M7059" t="s">
        <v>34</v>
      </c>
      <c r="N7059" t="s">
        <v>28</v>
      </c>
      <c r="O7059" t="s">
        <v>35</v>
      </c>
      <c r="P7059">
        <v>4.8259999999999996</v>
      </c>
      <c r="Q7059" t="s">
        <v>36</v>
      </c>
      <c r="R7059" t="s">
        <v>55</v>
      </c>
      <c r="S7059">
        <v>0.67800000000000005</v>
      </c>
      <c r="T7059">
        <v>0.67800000000000005</v>
      </c>
      <c r="U7059">
        <v>4.8259999999999996</v>
      </c>
      <c r="V7059">
        <v>-3.8608000000000002E-3</v>
      </c>
      <c r="W7059" t="s">
        <v>39</v>
      </c>
      <c r="X7059" s="4">
        <f>IF(bot_orders[[#This Row],[side]]="sell", bot_orders[[#This Row],[accFillSz]]*bot_orders[[#This Row],[avgPx]] + bot_orders[[#This Row],[fee]], -bot_orders[[#This Row],[accFillSz]]*bot_orders[[#This Row],[avgPx]])</f>
        <v>-3.2720280000000002</v>
      </c>
      <c r="Y7059" s="4">
        <f>IF(bot_orders[[#This Row],[side]]="buy", bot_orders[[#This Row],[accFillSz]] + bot_orders[[#This Row],[fee]], -bot_orders[[#This Row],[accFillSz]])</f>
        <v>4.8221391999999996</v>
      </c>
      <c r="Z7059" s="4">
        <f>IF(bot_orders[[#This Row],[side]]="sell",bot_orders[[#This Row],[accFillSz]]*bot_orders[[#This Row],[avgPx]]+bot_orders[[#This Row],[fee]], 0)</f>
        <v>0</v>
      </c>
      <c r="AA7059" s="4">
        <f>IF(bot_orders[[#This Row],[side]]="sell",-bot_orders[[#This Row],[accFillSz]],bot_orders[[#This Row],[accFillSz]]+bot_orders[[#This Row],[fee]])</f>
        <v>4.8221391999999996</v>
      </c>
      <c r="AB7059">
        <v>0</v>
      </c>
      <c r="AC7059" t="s">
        <v>38</v>
      </c>
      <c r="AD7059">
        <v>0</v>
      </c>
      <c r="AE7059" t="s">
        <v>40</v>
      </c>
      <c r="AF7059" t="s">
        <v>41</v>
      </c>
      <c r="AG7059" t="s">
        <v>28</v>
      </c>
      <c r="AH7059" t="s">
        <v>28</v>
      </c>
      <c r="AI7059">
        <v>4.8221391999999996</v>
      </c>
      <c r="AJ7059">
        <v>-3.2720280000000002</v>
      </c>
    </row>
    <row r="7060" spans="1:36" x14ac:dyDescent="0.3">
      <c r="A7060">
        <v>6837</v>
      </c>
      <c r="B7060" t="s">
        <v>17977</v>
      </c>
      <c r="C7060" t="s">
        <v>28</v>
      </c>
      <c r="D7060" t="s">
        <v>29</v>
      </c>
      <c r="E7060" t="s">
        <v>30</v>
      </c>
      <c r="F7060" t="s">
        <v>31</v>
      </c>
      <c r="G7060" t="s">
        <v>995</v>
      </c>
      <c r="H7060" t="s">
        <v>20083</v>
      </c>
      <c r="I7060" s="4" t="s">
        <v>20084</v>
      </c>
      <c r="J7060" s="1">
        <f>((((bot_orders[[#This Row],[cTime]]/ 1000)+3*3600) / 86400) + DATE(1970,1,1))</f>
        <v>45784.094298865741</v>
      </c>
      <c r="K7060" s="4" t="s">
        <v>20085</v>
      </c>
      <c r="L7060" s="1">
        <f>((((bot_orders[[#This Row],[uTime]]/ 1000)+3*3600) / 86400) + DATE(1970,1,1))</f>
        <v>45784.095466643521</v>
      </c>
      <c r="M7060" t="s">
        <v>34</v>
      </c>
      <c r="N7060" t="s">
        <v>28</v>
      </c>
      <c r="O7060" t="s">
        <v>35</v>
      </c>
      <c r="P7060">
        <v>4.8220000000000001</v>
      </c>
      <c r="Q7060" t="s">
        <v>36</v>
      </c>
      <c r="R7060" t="s">
        <v>37</v>
      </c>
      <c r="S7060">
        <v>0.68010000000000004</v>
      </c>
      <c r="T7060">
        <v>0.68010000000000004</v>
      </c>
      <c r="U7060">
        <v>4.8220000000000001</v>
      </c>
      <c r="V7060">
        <v>-2.6235538000000001E-3</v>
      </c>
      <c r="W7060" t="s">
        <v>38</v>
      </c>
      <c r="X7060" s="4">
        <f>IF(bot_orders[[#This Row],[side]]="sell", bot_orders[[#This Row],[accFillSz]]*bot_orders[[#This Row],[avgPx]] + bot_orders[[#This Row],[fee]], -bot_orders[[#This Row],[accFillSz]]*bot_orders[[#This Row],[avgPx]])</f>
        <v>3.2768186462000002</v>
      </c>
      <c r="Y7060" s="4">
        <f>IF(bot_orders[[#This Row],[side]]="buy", bot_orders[[#This Row],[accFillSz]] + bot_orders[[#This Row],[fee]], -bot_orders[[#This Row],[accFillSz]])</f>
        <v>-4.8220000000000001</v>
      </c>
      <c r="Z7060" s="4">
        <f>IF(bot_orders[[#This Row],[side]]="sell",bot_orders[[#This Row],[accFillSz]]*bot_orders[[#This Row],[avgPx]]+bot_orders[[#This Row],[fee]], 0)</f>
        <v>3.2768186462000002</v>
      </c>
      <c r="AA7060" s="4">
        <f>IF(bot_orders[[#This Row],[side]]="sell",-bot_orders[[#This Row],[accFillSz]],bot_orders[[#This Row],[accFillSz]]+bot_orders[[#This Row],[fee]])</f>
        <v>-4.8220000000000001</v>
      </c>
      <c r="AB7060">
        <v>0</v>
      </c>
      <c r="AC7060" t="s">
        <v>39</v>
      </c>
      <c r="AD7060">
        <v>0</v>
      </c>
      <c r="AE7060" t="s">
        <v>40</v>
      </c>
      <c r="AF7060" t="s">
        <v>41</v>
      </c>
      <c r="AG7060" t="s">
        <v>28</v>
      </c>
      <c r="AH7060" t="s">
        <v>28</v>
      </c>
      <c r="AI7060">
        <v>-4.8220000000000001</v>
      </c>
      <c r="AJ7060">
        <v>3.2768186500000001</v>
      </c>
    </row>
    <row r="7061" spans="1:36" x14ac:dyDescent="0.3">
      <c r="A7061">
        <v>6838</v>
      </c>
      <c r="B7061" t="s">
        <v>17977</v>
      </c>
      <c r="C7061" t="s">
        <v>28</v>
      </c>
      <c r="D7061" t="s">
        <v>29</v>
      </c>
      <c r="E7061" t="s">
        <v>30</v>
      </c>
      <c r="F7061" t="s">
        <v>31</v>
      </c>
      <c r="G7061" t="s">
        <v>984</v>
      </c>
      <c r="H7061" t="s">
        <v>20086</v>
      </c>
      <c r="I7061" s="4" t="s">
        <v>20087</v>
      </c>
      <c r="J7061" s="1">
        <f>((((bot_orders[[#This Row],[cTime]]/ 1000)+3*3600) / 86400) + DATE(1970,1,1))</f>
        <v>45784.095466724539</v>
      </c>
      <c r="K7061" s="4" t="s">
        <v>20088</v>
      </c>
      <c r="L7061" s="1">
        <f>((((bot_orders[[#This Row],[uTime]]/ 1000)+3*3600) / 86400) + DATE(1970,1,1))</f>
        <v>45784.095567824072</v>
      </c>
      <c r="M7061" t="s">
        <v>34</v>
      </c>
      <c r="N7061" t="s">
        <v>28</v>
      </c>
      <c r="O7061" t="s">
        <v>35</v>
      </c>
      <c r="P7061">
        <v>4.8250000000000002</v>
      </c>
      <c r="Q7061" t="s">
        <v>36</v>
      </c>
      <c r="R7061" t="s">
        <v>55</v>
      </c>
      <c r="S7061">
        <v>0.68010000000000004</v>
      </c>
      <c r="T7061">
        <v>0.68010000000000004</v>
      </c>
      <c r="U7061">
        <v>4.8250000000000002</v>
      </c>
      <c r="V7061">
        <v>-3.8600000000000001E-3</v>
      </c>
      <c r="W7061" t="s">
        <v>39</v>
      </c>
      <c r="X7061" s="4">
        <f>IF(bot_orders[[#This Row],[side]]="sell", bot_orders[[#This Row],[accFillSz]]*bot_orders[[#This Row],[avgPx]] + bot_orders[[#This Row],[fee]], -bot_orders[[#This Row],[accFillSz]]*bot_orders[[#This Row],[avgPx]])</f>
        <v>-3.2814825000000005</v>
      </c>
      <c r="Y7061" s="4">
        <f>IF(bot_orders[[#This Row],[side]]="buy", bot_orders[[#This Row],[accFillSz]] + bot_orders[[#This Row],[fee]], -bot_orders[[#This Row],[accFillSz]])</f>
        <v>4.8211399999999998</v>
      </c>
      <c r="Z7061" s="4">
        <f>IF(bot_orders[[#This Row],[side]]="sell",bot_orders[[#This Row],[accFillSz]]*bot_orders[[#This Row],[avgPx]]+bot_orders[[#This Row],[fee]], 0)</f>
        <v>0</v>
      </c>
      <c r="AA7061" s="4">
        <f>IF(bot_orders[[#This Row],[side]]="sell",-bot_orders[[#This Row],[accFillSz]],bot_orders[[#This Row],[accFillSz]]+bot_orders[[#This Row],[fee]])</f>
        <v>4.8211399999999998</v>
      </c>
      <c r="AB7061">
        <v>0</v>
      </c>
      <c r="AC7061" t="s">
        <v>38</v>
      </c>
      <c r="AD7061">
        <v>0</v>
      </c>
      <c r="AE7061" t="s">
        <v>40</v>
      </c>
      <c r="AF7061" t="s">
        <v>41</v>
      </c>
      <c r="AG7061" t="s">
        <v>28</v>
      </c>
      <c r="AH7061" t="s">
        <v>28</v>
      </c>
      <c r="AI7061">
        <v>4.8211399999999998</v>
      </c>
      <c r="AJ7061">
        <v>-3.2814825000000001</v>
      </c>
    </row>
    <row r="7062" spans="1:36" x14ac:dyDescent="0.3">
      <c r="A7062">
        <v>6839</v>
      </c>
      <c r="B7062" t="s">
        <v>17977</v>
      </c>
      <c r="C7062" t="s">
        <v>28</v>
      </c>
      <c r="D7062" t="s">
        <v>29</v>
      </c>
      <c r="E7062" t="s">
        <v>30</v>
      </c>
      <c r="F7062" t="s">
        <v>31</v>
      </c>
      <c r="G7062" t="s">
        <v>984</v>
      </c>
      <c r="H7062" t="s">
        <v>20089</v>
      </c>
      <c r="I7062" s="4" t="s">
        <v>20090</v>
      </c>
      <c r="J7062" s="1">
        <f>((((bot_orders[[#This Row],[cTime]]/ 1000)+3*3600) / 86400) + DATE(1970,1,1))</f>
        <v>45784.095567847224</v>
      </c>
      <c r="K7062" s="4" t="s">
        <v>20091</v>
      </c>
      <c r="L7062" s="1">
        <f>((((bot_orders[[#This Row],[uTime]]/ 1000)+3*3600) / 86400) + DATE(1970,1,1))</f>
        <v>45784.098048749998</v>
      </c>
      <c r="M7062" t="s">
        <v>34</v>
      </c>
      <c r="N7062" t="s">
        <v>28</v>
      </c>
      <c r="O7062" t="s">
        <v>35</v>
      </c>
      <c r="P7062">
        <v>4.8209999999999997</v>
      </c>
      <c r="Q7062" t="s">
        <v>36</v>
      </c>
      <c r="R7062" t="s">
        <v>37</v>
      </c>
      <c r="S7062">
        <v>0.68220000000000003</v>
      </c>
      <c r="T7062">
        <v>0.68220000000000003</v>
      </c>
      <c r="U7062">
        <v>4.8209999999999997</v>
      </c>
      <c r="V7062">
        <v>-2.631109E-3</v>
      </c>
      <c r="W7062" t="s">
        <v>38</v>
      </c>
      <c r="X7062" s="4">
        <f>IF(bot_orders[[#This Row],[side]]="sell", bot_orders[[#This Row],[accFillSz]]*bot_orders[[#This Row],[avgPx]] + bot_orders[[#This Row],[fee]], -bot_orders[[#This Row],[accFillSz]]*bot_orders[[#This Row],[avgPx]])</f>
        <v>3.2862550909999997</v>
      </c>
      <c r="Y7062" s="4">
        <f>IF(bot_orders[[#This Row],[side]]="buy", bot_orders[[#This Row],[accFillSz]] + bot_orders[[#This Row],[fee]], -bot_orders[[#This Row],[accFillSz]])</f>
        <v>-4.8209999999999997</v>
      </c>
      <c r="Z7062" s="4">
        <f>IF(bot_orders[[#This Row],[side]]="sell",bot_orders[[#This Row],[accFillSz]]*bot_orders[[#This Row],[avgPx]]+bot_orders[[#This Row],[fee]], 0)</f>
        <v>3.2862550909999997</v>
      </c>
      <c r="AA7062" s="4">
        <f>IF(bot_orders[[#This Row],[side]]="sell",-bot_orders[[#This Row],[accFillSz]],bot_orders[[#This Row],[accFillSz]]+bot_orders[[#This Row],[fee]])</f>
        <v>-4.8209999999999997</v>
      </c>
      <c r="AB7062">
        <v>0</v>
      </c>
      <c r="AC7062" t="s">
        <v>39</v>
      </c>
      <c r="AD7062">
        <v>0</v>
      </c>
      <c r="AE7062" t="s">
        <v>40</v>
      </c>
      <c r="AF7062" t="s">
        <v>41</v>
      </c>
      <c r="AG7062" t="s">
        <v>28</v>
      </c>
      <c r="AH7062" t="s">
        <v>28</v>
      </c>
      <c r="AI7062">
        <v>-4.8209999999999997</v>
      </c>
      <c r="AJ7062">
        <v>3.28625509</v>
      </c>
    </row>
    <row r="7063" spans="1:36" x14ac:dyDescent="0.3">
      <c r="A7063">
        <v>6840</v>
      </c>
      <c r="B7063" t="s">
        <v>17977</v>
      </c>
      <c r="C7063" t="s">
        <v>28</v>
      </c>
      <c r="D7063" t="s">
        <v>29</v>
      </c>
      <c r="E7063" t="s">
        <v>30</v>
      </c>
      <c r="F7063" t="s">
        <v>31</v>
      </c>
      <c r="G7063" t="s">
        <v>1048</v>
      </c>
      <c r="H7063" t="s">
        <v>20092</v>
      </c>
      <c r="I7063" s="4" t="s">
        <v>20093</v>
      </c>
      <c r="J7063" s="1">
        <f>((((bot_orders[[#This Row],[cTime]]/ 1000)+3*3600) / 86400) + DATE(1970,1,1))</f>
        <v>45784.098048773143</v>
      </c>
      <c r="K7063" s="4" t="s">
        <v>20094</v>
      </c>
      <c r="L7063" s="1">
        <f>((((bot_orders[[#This Row],[uTime]]/ 1000)+3*3600) / 86400) + DATE(1970,1,1))</f>
        <v>45784.111404502313</v>
      </c>
      <c r="M7063" t="s">
        <v>34</v>
      </c>
      <c r="N7063" t="s">
        <v>28</v>
      </c>
      <c r="O7063" t="s">
        <v>35</v>
      </c>
      <c r="P7063">
        <v>4.8250000000000002</v>
      </c>
      <c r="Q7063" t="s">
        <v>36</v>
      </c>
      <c r="R7063" t="s">
        <v>55</v>
      </c>
      <c r="S7063">
        <v>0.68010000000000004</v>
      </c>
      <c r="T7063">
        <v>0.68010000000000004</v>
      </c>
      <c r="U7063">
        <v>4.8250000000000002</v>
      </c>
      <c r="V7063">
        <v>-3.8600000000000001E-3</v>
      </c>
      <c r="W7063" t="s">
        <v>39</v>
      </c>
      <c r="X7063" s="4">
        <f>IF(bot_orders[[#This Row],[side]]="sell", bot_orders[[#This Row],[accFillSz]]*bot_orders[[#This Row],[avgPx]] + bot_orders[[#This Row],[fee]], -bot_orders[[#This Row],[accFillSz]]*bot_orders[[#This Row],[avgPx]])</f>
        <v>-3.2814825000000005</v>
      </c>
      <c r="Y7063" s="4">
        <f>IF(bot_orders[[#This Row],[side]]="buy", bot_orders[[#This Row],[accFillSz]] + bot_orders[[#This Row],[fee]], -bot_orders[[#This Row],[accFillSz]])</f>
        <v>4.8211399999999998</v>
      </c>
      <c r="Z7063" s="4">
        <f>IF(bot_orders[[#This Row],[side]]="sell",bot_orders[[#This Row],[accFillSz]]*bot_orders[[#This Row],[avgPx]]+bot_orders[[#This Row],[fee]], 0)</f>
        <v>0</v>
      </c>
      <c r="AA7063" s="4">
        <f>IF(bot_orders[[#This Row],[side]]="sell",-bot_orders[[#This Row],[accFillSz]],bot_orders[[#This Row],[accFillSz]]+bot_orders[[#This Row],[fee]])</f>
        <v>4.8211399999999998</v>
      </c>
      <c r="AB7063">
        <v>0</v>
      </c>
      <c r="AC7063" t="s">
        <v>38</v>
      </c>
      <c r="AD7063">
        <v>0</v>
      </c>
      <c r="AE7063" t="s">
        <v>40</v>
      </c>
      <c r="AF7063" t="s">
        <v>41</v>
      </c>
      <c r="AG7063" t="s">
        <v>28</v>
      </c>
      <c r="AH7063" t="s">
        <v>28</v>
      </c>
      <c r="AI7063">
        <v>4.8211399999999998</v>
      </c>
      <c r="AJ7063">
        <v>-3.2814825000000001</v>
      </c>
    </row>
    <row r="7064" spans="1:36" x14ac:dyDescent="0.3">
      <c r="A7064">
        <v>6841</v>
      </c>
      <c r="B7064" t="s">
        <v>17977</v>
      </c>
      <c r="C7064" t="s">
        <v>28</v>
      </c>
      <c r="D7064" t="s">
        <v>29</v>
      </c>
      <c r="E7064" t="s">
        <v>30</v>
      </c>
      <c r="F7064" t="s">
        <v>31</v>
      </c>
      <c r="G7064" t="s">
        <v>865</v>
      </c>
      <c r="H7064" t="s">
        <v>20095</v>
      </c>
      <c r="I7064" s="4" t="s">
        <v>20096</v>
      </c>
      <c r="J7064" s="1">
        <f>((((bot_orders[[#This Row],[cTime]]/ 1000)+3*3600) / 86400) + DATE(1970,1,1))</f>
        <v>45784.09804887732</v>
      </c>
      <c r="K7064" s="4" t="s">
        <v>20097</v>
      </c>
      <c r="L7064" s="1">
        <f>((((bot_orders[[#This Row],[uTime]]/ 1000)+3*3600) / 86400) + DATE(1970,1,1))</f>
        <v>45784.098052187503</v>
      </c>
      <c r="M7064" t="s">
        <v>34</v>
      </c>
      <c r="N7064" t="s">
        <v>28</v>
      </c>
      <c r="O7064" t="s">
        <v>35</v>
      </c>
      <c r="P7064">
        <v>4.8250000000000002</v>
      </c>
      <c r="Q7064" t="s">
        <v>36</v>
      </c>
      <c r="R7064" t="s">
        <v>55</v>
      </c>
      <c r="S7064">
        <v>0.68220000000000003</v>
      </c>
      <c r="T7064">
        <v>0.68220000000000003</v>
      </c>
      <c r="U7064">
        <v>4.8250000000000002</v>
      </c>
      <c r="V7064">
        <v>-3.8600000000000001E-3</v>
      </c>
      <c r="W7064" t="s">
        <v>39</v>
      </c>
      <c r="X7064" s="4">
        <f>IF(bot_orders[[#This Row],[side]]="sell", bot_orders[[#This Row],[accFillSz]]*bot_orders[[#This Row],[avgPx]] + bot_orders[[#This Row],[fee]], -bot_orders[[#This Row],[accFillSz]]*bot_orders[[#This Row],[avgPx]])</f>
        <v>-3.2916150000000002</v>
      </c>
      <c r="Y7064" s="4">
        <f>IF(bot_orders[[#This Row],[side]]="buy", bot_orders[[#This Row],[accFillSz]] + bot_orders[[#This Row],[fee]], -bot_orders[[#This Row],[accFillSz]])</f>
        <v>4.8211399999999998</v>
      </c>
      <c r="Z7064" s="4">
        <f>IF(bot_orders[[#This Row],[side]]="sell",bot_orders[[#This Row],[accFillSz]]*bot_orders[[#This Row],[avgPx]]+bot_orders[[#This Row],[fee]], 0)</f>
        <v>0</v>
      </c>
      <c r="AA7064" s="4">
        <f>IF(bot_orders[[#This Row],[side]]="sell",-bot_orders[[#This Row],[accFillSz]],bot_orders[[#This Row],[accFillSz]]+bot_orders[[#This Row],[fee]])</f>
        <v>4.8211399999999998</v>
      </c>
      <c r="AB7064">
        <v>0</v>
      </c>
      <c r="AC7064" t="s">
        <v>38</v>
      </c>
      <c r="AD7064">
        <v>0</v>
      </c>
      <c r="AE7064" t="s">
        <v>40</v>
      </c>
      <c r="AF7064" t="s">
        <v>41</v>
      </c>
      <c r="AG7064" t="s">
        <v>28</v>
      </c>
      <c r="AH7064" t="s">
        <v>28</v>
      </c>
      <c r="AI7064">
        <v>4.8211399999999998</v>
      </c>
      <c r="AJ7064">
        <v>-3.2916150000000002</v>
      </c>
    </row>
    <row r="7065" spans="1:36" x14ac:dyDescent="0.3">
      <c r="A7065">
        <v>6842</v>
      </c>
      <c r="B7065" t="s">
        <v>17977</v>
      </c>
      <c r="C7065" t="s">
        <v>28</v>
      </c>
      <c r="D7065" t="s">
        <v>29</v>
      </c>
      <c r="E7065" t="s">
        <v>30</v>
      </c>
      <c r="F7065" t="s">
        <v>31</v>
      </c>
      <c r="G7065" t="s">
        <v>865</v>
      </c>
      <c r="H7065" t="s">
        <v>20098</v>
      </c>
      <c r="I7065" s="4" t="s">
        <v>20099</v>
      </c>
      <c r="J7065" s="1">
        <f>((((bot_orders[[#This Row],[cTime]]/ 1000)+3*3600) / 86400) + DATE(1970,1,1))</f>
        <v>45784.098052199071</v>
      </c>
      <c r="K7065" s="4" t="s">
        <v>20100</v>
      </c>
      <c r="L7065" s="1">
        <f>((((bot_orders[[#This Row],[uTime]]/ 1000)+3*3600) / 86400) + DATE(1970,1,1))</f>
        <v>45784.099261898147</v>
      </c>
      <c r="M7065" t="s">
        <v>34</v>
      </c>
      <c r="N7065" t="s">
        <v>28</v>
      </c>
      <c r="O7065" t="s">
        <v>35</v>
      </c>
      <c r="P7065">
        <v>4.8209999999999997</v>
      </c>
      <c r="Q7065" t="s">
        <v>36</v>
      </c>
      <c r="R7065" t="s">
        <v>37</v>
      </c>
      <c r="S7065">
        <v>0.68430000000000002</v>
      </c>
      <c r="T7065">
        <v>0.68430000000000002</v>
      </c>
      <c r="U7065">
        <v>4.8209999999999997</v>
      </c>
      <c r="V7065">
        <v>-2.6392082000000002E-3</v>
      </c>
      <c r="W7065" t="s">
        <v>38</v>
      </c>
      <c r="X7065" s="4">
        <f>IF(bot_orders[[#This Row],[side]]="sell", bot_orders[[#This Row],[accFillSz]]*bot_orders[[#This Row],[avgPx]] + bot_orders[[#This Row],[fee]], -bot_orders[[#This Row],[accFillSz]]*bot_orders[[#This Row],[avgPx]])</f>
        <v>3.2963710917999998</v>
      </c>
      <c r="Y7065" s="4">
        <f>IF(bot_orders[[#This Row],[side]]="buy", bot_orders[[#This Row],[accFillSz]] + bot_orders[[#This Row],[fee]], -bot_orders[[#This Row],[accFillSz]])</f>
        <v>-4.8209999999999997</v>
      </c>
      <c r="Z7065" s="4">
        <f>IF(bot_orders[[#This Row],[side]]="sell",bot_orders[[#This Row],[accFillSz]]*bot_orders[[#This Row],[avgPx]]+bot_orders[[#This Row],[fee]], 0)</f>
        <v>3.2963710917999998</v>
      </c>
      <c r="AA7065" s="4">
        <f>IF(bot_orders[[#This Row],[side]]="sell",-bot_orders[[#This Row],[accFillSz]],bot_orders[[#This Row],[accFillSz]]+bot_orders[[#This Row],[fee]])</f>
        <v>-4.8209999999999997</v>
      </c>
      <c r="AB7065">
        <v>0</v>
      </c>
      <c r="AC7065" t="s">
        <v>39</v>
      </c>
      <c r="AD7065">
        <v>0</v>
      </c>
      <c r="AE7065" t="s">
        <v>40</v>
      </c>
      <c r="AF7065" t="s">
        <v>41</v>
      </c>
      <c r="AG7065" t="s">
        <v>28</v>
      </c>
      <c r="AH7065" t="s">
        <v>28</v>
      </c>
      <c r="AI7065">
        <v>-4.8209999999999997</v>
      </c>
      <c r="AJ7065">
        <v>3.2963710900000001</v>
      </c>
    </row>
    <row r="7066" spans="1:36" x14ac:dyDescent="0.3">
      <c r="A7066">
        <v>6843</v>
      </c>
      <c r="B7066" t="s">
        <v>17977</v>
      </c>
      <c r="C7066" t="s">
        <v>28</v>
      </c>
      <c r="D7066" t="s">
        <v>29</v>
      </c>
      <c r="E7066" t="s">
        <v>30</v>
      </c>
      <c r="F7066" t="s">
        <v>31</v>
      </c>
      <c r="G7066" t="s">
        <v>1033</v>
      </c>
      <c r="H7066" t="s">
        <v>20101</v>
      </c>
      <c r="I7066" s="4" t="s">
        <v>20102</v>
      </c>
      <c r="J7066" s="1">
        <f>((((bot_orders[[#This Row],[cTime]]/ 1000)+3*3600) / 86400) + DATE(1970,1,1))</f>
        <v>45784.099261921292</v>
      </c>
      <c r="K7066" s="4" t="s">
        <v>20103</v>
      </c>
      <c r="L7066" s="1">
        <f>((((bot_orders[[#This Row],[uTime]]/ 1000)+3*3600) / 86400) + DATE(1970,1,1))</f>
        <v>45784.108854710648</v>
      </c>
      <c r="M7066" t="s">
        <v>34</v>
      </c>
      <c r="N7066" t="s">
        <v>28</v>
      </c>
      <c r="O7066" t="s">
        <v>35</v>
      </c>
      <c r="P7066">
        <v>4.8250000000000002</v>
      </c>
      <c r="Q7066" t="s">
        <v>36</v>
      </c>
      <c r="R7066" t="s">
        <v>55</v>
      </c>
      <c r="S7066">
        <v>0.68220000000000003</v>
      </c>
      <c r="T7066">
        <v>0.68220000000000003</v>
      </c>
      <c r="U7066">
        <v>4.8250000000000002</v>
      </c>
      <c r="V7066">
        <v>-3.8600000000000001E-3</v>
      </c>
      <c r="W7066" t="s">
        <v>39</v>
      </c>
      <c r="X7066" s="4">
        <f>IF(bot_orders[[#This Row],[side]]="sell", bot_orders[[#This Row],[accFillSz]]*bot_orders[[#This Row],[avgPx]] + bot_orders[[#This Row],[fee]], -bot_orders[[#This Row],[accFillSz]]*bot_orders[[#This Row],[avgPx]])</f>
        <v>-3.2916150000000002</v>
      </c>
      <c r="Y7066" s="4">
        <f>IF(bot_orders[[#This Row],[side]]="buy", bot_orders[[#This Row],[accFillSz]] + bot_orders[[#This Row],[fee]], -bot_orders[[#This Row],[accFillSz]])</f>
        <v>4.8211399999999998</v>
      </c>
      <c r="Z7066" s="4">
        <f>IF(bot_orders[[#This Row],[side]]="sell",bot_orders[[#This Row],[accFillSz]]*bot_orders[[#This Row],[avgPx]]+bot_orders[[#This Row],[fee]], 0)</f>
        <v>0</v>
      </c>
      <c r="AA7066" s="4">
        <f>IF(bot_orders[[#This Row],[side]]="sell",-bot_orders[[#This Row],[accFillSz]],bot_orders[[#This Row],[accFillSz]]+bot_orders[[#This Row],[fee]])</f>
        <v>4.8211399999999998</v>
      </c>
      <c r="AB7066">
        <v>0</v>
      </c>
      <c r="AC7066" t="s">
        <v>38</v>
      </c>
      <c r="AD7066">
        <v>0</v>
      </c>
      <c r="AE7066" t="s">
        <v>40</v>
      </c>
      <c r="AF7066" t="s">
        <v>41</v>
      </c>
      <c r="AG7066" t="s">
        <v>28</v>
      </c>
      <c r="AH7066" t="s">
        <v>28</v>
      </c>
      <c r="AI7066">
        <v>4.8211399999999998</v>
      </c>
      <c r="AJ7066">
        <v>-3.2916150000000002</v>
      </c>
    </row>
    <row r="7067" spans="1:36" x14ac:dyDescent="0.3">
      <c r="A7067">
        <v>6844</v>
      </c>
      <c r="B7067" t="s">
        <v>17977</v>
      </c>
      <c r="C7067" t="s">
        <v>28</v>
      </c>
      <c r="D7067" t="s">
        <v>29</v>
      </c>
      <c r="E7067" t="s">
        <v>30</v>
      </c>
      <c r="F7067" t="s">
        <v>31</v>
      </c>
      <c r="G7067" t="s">
        <v>1005</v>
      </c>
      <c r="H7067" t="s">
        <v>20104</v>
      </c>
      <c r="I7067" s="4" t="s">
        <v>20105</v>
      </c>
      <c r="J7067" s="1">
        <f>((((bot_orders[[#This Row],[cTime]]/ 1000)+3*3600) / 86400) + DATE(1970,1,1))</f>
        <v>45784.099261979165</v>
      </c>
      <c r="K7067" s="4" t="s">
        <v>20106</v>
      </c>
      <c r="L7067" s="1">
        <f>((((bot_orders[[#This Row],[uTime]]/ 1000)+3*3600) / 86400) + DATE(1970,1,1))</f>
        <v>45784.099357777777</v>
      </c>
      <c r="M7067" t="s">
        <v>34</v>
      </c>
      <c r="N7067" t="s">
        <v>28</v>
      </c>
      <c r="O7067" t="s">
        <v>35</v>
      </c>
      <c r="P7067">
        <v>4.8250000000000002</v>
      </c>
      <c r="Q7067" t="s">
        <v>36</v>
      </c>
      <c r="R7067" t="s">
        <v>55</v>
      </c>
      <c r="S7067">
        <v>0.68430000000000002</v>
      </c>
      <c r="T7067">
        <v>0.68430000000000002</v>
      </c>
      <c r="U7067">
        <v>4.8250000000000002</v>
      </c>
      <c r="V7067">
        <v>-3.8600000000000001E-3</v>
      </c>
      <c r="W7067" t="s">
        <v>39</v>
      </c>
      <c r="X7067" s="4">
        <f>IF(bot_orders[[#This Row],[side]]="sell", bot_orders[[#This Row],[accFillSz]]*bot_orders[[#This Row],[avgPx]] + bot_orders[[#This Row],[fee]], -bot_orders[[#This Row],[accFillSz]]*bot_orders[[#This Row],[avgPx]])</f>
        <v>-3.3017475000000003</v>
      </c>
      <c r="Y7067" s="4">
        <f>IF(bot_orders[[#This Row],[side]]="buy", bot_orders[[#This Row],[accFillSz]] + bot_orders[[#This Row],[fee]], -bot_orders[[#This Row],[accFillSz]])</f>
        <v>4.8211399999999998</v>
      </c>
      <c r="Z7067" s="4">
        <f>IF(bot_orders[[#This Row],[side]]="sell",bot_orders[[#This Row],[accFillSz]]*bot_orders[[#This Row],[avgPx]]+bot_orders[[#This Row],[fee]], 0)</f>
        <v>0</v>
      </c>
      <c r="AA7067" s="4">
        <f>IF(bot_orders[[#This Row],[side]]="sell",-bot_orders[[#This Row],[accFillSz]],bot_orders[[#This Row],[accFillSz]]+bot_orders[[#This Row],[fee]])</f>
        <v>4.8211399999999998</v>
      </c>
      <c r="AB7067">
        <v>0</v>
      </c>
      <c r="AC7067" t="s">
        <v>38</v>
      </c>
      <c r="AD7067">
        <v>0</v>
      </c>
      <c r="AE7067" t="s">
        <v>40</v>
      </c>
      <c r="AF7067" t="s">
        <v>41</v>
      </c>
      <c r="AG7067" t="s">
        <v>28</v>
      </c>
      <c r="AH7067" t="s">
        <v>28</v>
      </c>
      <c r="AI7067">
        <v>4.8211399999999998</v>
      </c>
      <c r="AJ7067">
        <v>-3.3017474999999998</v>
      </c>
    </row>
    <row r="7068" spans="1:36" x14ac:dyDescent="0.3">
      <c r="A7068">
        <v>6845</v>
      </c>
      <c r="B7068" t="s">
        <v>17977</v>
      </c>
      <c r="C7068" t="s">
        <v>28</v>
      </c>
      <c r="D7068" t="s">
        <v>29</v>
      </c>
      <c r="E7068" t="s">
        <v>30</v>
      </c>
      <c r="F7068" t="s">
        <v>31</v>
      </c>
      <c r="G7068" t="s">
        <v>1005</v>
      </c>
      <c r="H7068" t="s">
        <v>20107</v>
      </c>
      <c r="I7068" s="4" t="s">
        <v>20108</v>
      </c>
      <c r="J7068" s="1">
        <f>((((bot_orders[[#This Row],[cTime]]/ 1000)+3*3600) / 86400) + DATE(1970,1,1))</f>
        <v>45784.099357800922</v>
      </c>
      <c r="K7068" s="4" t="s">
        <v>20109</v>
      </c>
      <c r="L7068" s="1">
        <f>((((bot_orders[[#This Row],[uTime]]/ 1000)+3*3600) / 86400) + DATE(1970,1,1))</f>
        <v>45784.100961296295</v>
      </c>
      <c r="M7068" t="s">
        <v>34</v>
      </c>
      <c r="N7068" t="s">
        <v>28</v>
      </c>
      <c r="O7068" t="s">
        <v>35</v>
      </c>
      <c r="P7068">
        <v>4.8209999999999997</v>
      </c>
      <c r="Q7068" t="s">
        <v>36</v>
      </c>
      <c r="R7068" t="s">
        <v>37</v>
      </c>
      <c r="S7068">
        <v>0.68640000000000001</v>
      </c>
      <c r="T7068">
        <v>0.68640000000000001</v>
      </c>
      <c r="U7068">
        <v>4.8209999999999997</v>
      </c>
      <c r="V7068">
        <v>-2.6473075E-3</v>
      </c>
      <c r="W7068" t="s">
        <v>38</v>
      </c>
      <c r="X7068" s="4">
        <f>IF(bot_orders[[#This Row],[side]]="sell", bot_orders[[#This Row],[accFillSz]]*bot_orders[[#This Row],[avgPx]] + bot_orders[[#This Row],[fee]], -bot_orders[[#This Row],[accFillSz]]*bot_orders[[#This Row],[avgPx]])</f>
        <v>3.3064870924999998</v>
      </c>
      <c r="Y7068" s="4">
        <f>IF(bot_orders[[#This Row],[side]]="buy", bot_orders[[#This Row],[accFillSz]] + bot_orders[[#This Row],[fee]], -bot_orders[[#This Row],[accFillSz]])</f>
        <v>-4.8209999999999997</v>
      </c>
      <c r="Z7068" s="4">
        <f>IF(bot_orders[[#This Row],[side]]="sell",bot_orders[[#This Row],[accFillSz]]*bot_orders[[#This Row],[avgPx]]+bot_orders[[#This Row],[fee]], 0)</f>
        <v>3.3064870924999998</v>
      </c>
      <c r="AA7068" s="4">
        <f>IF(bot_orders[[#This Row],[side]]="sell",-bot_orders[[#This Row],[accFillSz]],bot_orders[[#This Row],[accFillSz]]+bot_orders[[#This Row],[fee]])</f>
        <v>-4.8209999999999997</v>
      </c>
      <c r="AB7068">
        <v>0</v>
      </c>
      <c r="AC7068" t="s">
        <v>39</v>
      </c>
      <c r="AD7068">
        <v>0</v>
      </c>
      <c r="AE7068" t="s">
        <v>40</v>
      </c>
      <c r="AF7068" t="s">
        <v>41</v>
      </c>
      <c r="AG7068" t="s">
        <v>28</v>
      </c>
      <c r="AH7068" t="s">
        <v>28</v>
      </c>
      <c r="AI7068">
        <v>-4.8209999999999997</v>
      </c>
      <c r="AJ7068">
        <v>3.3064870900000001</v>
      </c>
    </row>
    <row r="7069" spans="1:36" x14ac:dyDescent="0.3">
      <c r="A7069">
        <v>6846</v>
      </c>
      <c r="B7069" t="s">
        <v>17977</v>
      </c>
      <c r="C7069" t="s">
        <v>28</v>
      </c>
      <c r="D7069" t="s">
        <v>29</v>
      </c>
      <c r="E7069" t="s">
        <v>30</v>
      </c>
      <c r="F7069" t="s">
        <v>31</v>
      </c>
      <c r="G7069" t="s">
        <v>1031</v>
      </c>
      <c r="H7069" t="s">
        <v>20110</v>
      </c>
      <c r="I7069" s="4" t="s">
        <v>20111</v>
      </c>
      <c r="J7069" s="1">
        <f>((((bot_orders[[#This Row],[cTime]]/ 1000)+3*3600) / 86400) + DATE(1970,1,1))</f>
        <v>45784.100961319447</v>
      </c>
      <c r="K7069" s="4" t="s">
        <v>20112</v>
      </c>
      <c r="L7069" s="1">
        <f>((((bot_orders[[#This Row],[uTime]]/ 1000)+3*3600) / 86400) + DATE(1970,1,1))</f>
        <v>45784.10318204861</v>
      </c>
      <c r="M7069" t="s">
        <v>34</v>
      </c>
      <c r="N7069" t="s">
        <v>28</v>
      </c>
      <c r="O7069" t="s">
        <v>35</v>
      </c>
      <c r="P7069">
        <v>4.8250000000000002</v>
      </c>
      <c r="Q7069" t="s">
        <v>36</v>
      </c>
      <c r="R7069" t="s">
        <v>55</v>
      </c>
      <c r="S7069">
        <v>0.68430000000000002</v>
      </c>
      <c r="T7069">
        <v>0.68430000000000002</v>
      </c>
      <c r="U7069">
        <v>4.8250000000000002</v>
      </c>
      <c r="V7069">
        <v>-3.8600000000000001E-3</v>
      </c>
      <c r="W7069" t="s">
        <v>39</v>
      </c>
      <c r="X7069" s="4">
        <f>IF(bot_orders[[#This Row],[side]]="sell", bot_orders[[#This Row],[accFillSz]]*bot_orders[[#This Row],[avgPx]] + bot_orders[[#This Row],[fee]], -bot_orders[[#This Row],[accFillSz]]*bot_orders[[#This Row],[avgPx]])</f>
        <v>-3.3017475000000003</v>
      </c>
      <c r="Y7069" s="4">
        <f>IF(bot_orders[[#This Row],[side]]="buy", bot_orders[[#This Row],[accFillSz]] + bot_orders[[#This Row],[fee]], -bot_orders[[#This Row],[accFillSz]])</f>
        <v>4.8211399999999998</v>
      </c>
      <c r="Z7069" s="4">
        <f>IF(bot_orders[[#This Row],[side]]="sell",bot_orders[[#This Row],[accFillSz]]*bot_orders[[#This Row],[avgPx]]+bot_orders[[#This Row],[fee]], 0)</f>
        <v>0</v>
      </c>
      <c r="AA7069" s="4">
        <f>IF(bot_orders[[#This Row],[side]]="sell",-bot_orders[[#This Row],[accFillSz]],bot_orders[[#This Row],[accFillSz]]+bot_orders[[#This Row],[fee]])</f>
        <v>4.8211399999999998</v>
      </c>
      <c r="AB7069">
        <v>0</v>
      </c>
      <c r="AC7069" t="s">
        <v>38</v>
      </c>
      <c r="AD7069">
        <v>0</v>
      </c>
      <c r="AE7069" t="s">
        <v>40</v>
      </c>
      <c r="AF7069" t="s">
        <v>41</v>
      </c>
      <c r="AG7069" t="s">
        <v>28</v>
      </c>
      <c r="AH7069" t="s">
        <v>28</v>
      </c>
      <c r="AI7069">
        <v>4.8211399999999998</v>
      </c>
      <c r="AJ7069">
        <v>-3.3017474999999998</v>
      </c>
    </row>
    <row r="7070" spans="1:36" x14ac:dyDescent="0.3">
      <c r="A7070">
        <v>6847</v>
      </c>
      <c r="B7070" t="s">
        <v>17977</v>
      </c>
      <c r="C7070" t="s">
        <v>28</v>
      </c>
      <c r="D7070" t="s">
        <v>29</v>
      </c>
      <c r="E7070" t="s">
        <v>30</v>
      </c>
      <c r="F7070" t="s">
        <v>31</v>
      </c>
      <c r="G7070" t="s">
        <v>1012</v>
      </c>
      <c r="H7070" t="s">
        <v>20113</v>
      </c>
      <c r="I7070" s="4" t="s">
        <v>20114</v>
      </c>
      <c r="J7070" s="1">
        <f>((((bot_orders[[#This Row],[cTime]]/ 1000)+3*3600) / 86400) + DATE(1970,1,1))</f>
        <v>45784.100961377313</v>
      </c>
      <c r="K7070" s="4" t="s">
        <v>20115</v>
      </c>
      <c r="L7070" s="1">
        <f>((((bot_orders[[#This Row],[uTime]]/ 1000)+3*3600) / 86400) + DATE(1970,1,1))</f>
        <v>45784.10096747685</v>
      </c>
      <c r="M7070" t="s">
        <v>34</v>
      </c>
      <c r="N7070" t="s">
        <v>28</v>
      </c>
      <c r="O7070" t="s">
        <v>35</v>
      </c>
      <c r="P7070">
        <v>4.8259999999999996</v>
      </c>
      <c r="Q7070" t="s">
        <v>36</v>
      </c>
      <c r="R7070" t="s">
        <v>55</v>
      </c>
      <c r="S7070">
        <v>0.68640000000000001</v>
      </c>
      <c r="T7070">
        <v>0.68640000000000001</v>
      </c>
      <c r="U7070">
        <v>4.8259999999999996</v>
      </c>
      <c r="V7070">
        <v>-3.8608000000000002E-3</v>
      </c>
      <c r="W7070" t="s">
        <v>39</v>
      </c>
      <c r="X7070" s="4">
        <f>IF(bot_orders[[#This Row],[side]]="sell", bot_orders[[#This Row],[accFillSz]]*bot_orders[[#This Row],[avgPx]] + bot_orders[[#This Row],[fee]], -bot_orders[[#This Row],[accFillSz]]*bot_orders[[#This Row],[avgPx]])</f>
        <v>-3.3125663999999997</v>
      </c>
      <c r="Y7070" s="4">
        <f>IF(bot_orders[[#This Row],[side]]="buy", bot_orders[[#This Row],[accFillSz]] + bot_orders[[#This Row],[fee]], -bot_orders[[#This Row],[accFillSz]])</f>
        <v>4.8221391999999996</v>
      </c>
      <c r="Z7070" s="4">
        <f>IF(bot_orders[[#This Row],[side]]="sell",bot_orders[[#This Row],[accFillSz]]*bot_orders[[#This Row],[avgPx]]+bot_orders[[#This Row],[fee]], 0)</f>
        <v>0</v>
      </c>
      <c r="AA7070" s="4">
        <f>IF(bot_orders[[#This Row],[side]]="sell",-bot_orders[[#This Row],[accFillSz]],bot_orders[[#This Row],[accFillSz]]+bot_orders[[#This Row],[fee]])</f>
        <v>4.8221391999999996</v>
      </c>
      <c r="AB7070">
        <v>0</v>
      </c>
      <c r="AC7070" t="s">
        <v>38</v>
      </c>
      <c r="AD7070">
        <v>0</v>
      </c>
      <c r="AE7070" t="s">
        <v>40</v>
      </c>
      <c r="AF7070" t="s">
        <v>41</v>
      </c>
      <c r="AG7070" t="s">
        <v>28</v>
      </c>
      <c r="AH7070" t="s">
        <v>28</v>
      </c>
      <c r="AI7070">
        <v>4.8221391999999996</v>
      </c>
      <c r="AJ7070">
        <v>-3.3125664000000001</v>
      </c>
    </row>
    <row r="7071" spans="1:36" x14ac:dyDescent="0.3">
      <c r="A7071">
        <v>6848</v>
      </c>
      <c r="B7071" t="s">
        <v>17977</v>
      </c>
      <c r="C7071" t="s">
        <v>28</v>
      </c>
      <c r="D7071" t="s">
        <v>29</v>
      </c>
      <c r="E7071" t="s">
        <v>30</v>
      </c>
      <c r="F7071" t="s">
        <v>31</v>
      </c>
      <c r="G7071" t="s">
        <v>1012</v>
      </c>
      <c r="H7071" t="s">
        <v>20116</v>
      </c>
      <c r="I7071" s="4" t="s">
        <v>20117</v>
      </c>
      <c r="J7071" s="1">
        <f>((((bot_orders[[#This Row],[cTime]]/ 1000)+3*3600) / 86400) + DATE(1970,1,1))</f>
        <v>45784.100967499995</v>
      </c>
      <c r="K7071" s="4" t="s">
        <v>20118</v>
      </c>
      <c r="L7071" s="1">
        <f>((((bot_orders[[#This Row],[uTime]]/ 1000)+3*3600) / 86400) + DATE(1970,1,1))</f>
        <v>45784.10110594907</v>
      </c>
      <c r="M7071" t="s">
        <v>34</v>
      </c>
      <c r="N7071" t="s">
        <v>28</v>
      </c>
      <c r="O7071" t="s">
        <v>35</v>
      </c>
      <c r="P7071">
        <v>4.8220000000000001</v>
      </c>
      <c r="Q7071" t="s">
        <v>36</v>
      </c>
      <c r="R7071" t="s">
        <v>37</v>
      </c>
      <c r="S7071">
        <v>0.6885</v>
      </c>
      <c r="T7071">
        <v>0.6885</v>
      </c>
      <c r="U7071">
        <v>4.8220000000000001</v>
      </c>
      <c r="V7071">
        <v>-2.6559575999999998E-3</v>
      </c>
      <c r="W7071" t="s">
        <v>38</v>
      </c>
      <c r="X7071" s="4">
        <f>IF(bot_orders[[#This Row],[side]]="sell", bot_orders[[#This Row],[accFillSz]]*bot_orders[[#This Row],[avgPx]] + bot_orders[[#This Row],[fee]], -bot_orders[[#This Row],[accFillSz]]*bot_orders[[#This Row],[avgPx]])</f>
        <v>3.3172910423999999</v>
      </c>
      <c r="Y7071" s="4">
        <f>IF(bot_orders[[#This Row],[side]]="buy", bot_orders[[#This Row],[accFillSz]] + bot_orders[[#This Row],[fee]], -bot_orders[[#This Row],[accFillSz]])</f>
        <v>-4.8220000000000001</v>
      </c>
      <c r="Z7071" s="4">
        <f>IF(bot_orders[[#This Row],[side]]="sell",bot_orders[[#This Row],[accFillSz]]*bot_orders[[#This Row],[avgPx]]+bot_orders[[#This Row],[fee]], 0)</f>
        <v>3.3172910423999999</v>
      </c>
      <c r="AA7071" s="4">
        <f>IF(bot_orders[[#This Row],[side]]="sell",-bot_orders[[#This Row],[accFillSz]],bot_orders[[#This Row],[accFillSz]]+bot_orders[[#This Row],[fee]])</f>
        <v>-4.8220000000000001</v>
      </c>
      <c r="AB7071">
        <v>0</v>
      </c>
      <c r="AC7071" t="s">
        <v>39</v>
      </c>
      <c r="AD7071">
        <v>0</v>
      </c>
      <c r="AE7071" t="s">
        <v>40</v>
      </c>
      <c r="AF7071" t="s">
        <v>41</v>
      </c>
      <c r="AG7071" t="s">
        <v>28</v>
      </c>
      <c r="AH7071" t="s">
        <v>28</v>
      </c>
      <c r="AI7071">
        <v>-4.8220000000000001</v>
      </c>
      <c r="AJ7071">
        <v>3.3172910400000002</v>
      </c>
    </row>
    <row r="7072" spans="1:36" x14ac:dyDescent="0.3">
      <c r="A7072">
        <v>6849</v>
      </c>
      <c r="B7072" t="s">
        <v>17977</v>
      </c>
      <c r="C7072" t="s">
        <v>28</v>
      </c>
      <c r="D7072" t="s">
        <v>29</v>
      </c>
      <c r="E7072" t="s">
        <v>30</v>
      </c>
      <c r="F7072" t="s">
        <v>31</v>
      </c>
      <c r="G7072" t="s">
        <v>1029</v>
      </c>
      <c r="H7072" t="s">
        <v>20119</v>
      </c>
      <c r="I7072" s="4" t="s">
        <v>20120</v>
      </c>
      <c r="J7072" s="1">
        <f>((((bot_orders[[#This Row],[cTime]]/ 1000)+3*3600) / 86400) + DATE(1970,1,1))</f>
        <v>45784.101105972222</v>
      </c>
      <c r="K7072" s="4" t="s">
        <v>20121</v>
      </c>
      <c r="L7072" s="1">
        <f>((((bot_orders[[#This Row],[uTime]]/ 1000)+3*3600) / 86400) + DATE(1970,1,1))</f>
        <v>45784.101994409721</v>
      </c>
      <c r="M7072" t="s">
        <v>34</v>
      </c>
      <c r="N7072" t="s">
        <v>28</v>
      </c>
      <c r="O7072" t="s">
        <v>35</v>
      </c>
      <c r="P7072">
        <v>4.8259999999999996</v>
      </c>
      <c r="Q7072" t="s">
        <v>36</v>
      </c>
      <c r="R7072" t="s">
        <v>55</v>
      </c>
      <c r="S7072">
        <v>0.68640000000000001</v>
      </c>
      <c r="T7072">
        <v>0.68640000000000001</v>
      </c>
      <c r="U7072">
        <v>4.8259999999999996</v>
      </c>
      <c r="V7072">
        <v>-3.8608000000000002E-3</v>
      </c>
      <c r="W7072" t="s">
        <v>39</v>
      </c>
      <c r="X7072" s="4">
        <f>IF(bot_orders[[#This Row],[side]]="sell", bot_orders[[#This Row],[accFillSz]]*bot_orders[[#This Row],[avgPx]] + bot_orders[[#This Row],[fee]], -bot_orders[[#This Row],[accFillSz]]*bot_orders[[#This Row],[avgPx]])</f>
        <v>-3.3125663999999997</v>
      </c>
      <c r="Y7072" s="4">
        <f>IF(bot_orders[[#This Row],[side]]="buy", bot_orders[[#This Row],[accFillSz]] + bot_orders[[#This Row],[fee]], -bot_orders[[#This Row],[accFillSz]])</f>
        <v>4.8221391999999996</v>
      </c>
      <c r="Z7072" s="4">
        <f>IF(bot_orders[[#This Row],[side]]="sell",bot_orders[[#This Row],[accFillSz]]*bot_orders[[#This Row],[avgPx]]+bot_orders[[#This Row],[fee]], 0)</f>
        <v>0</v>
      </c>
      <c r="AA7072" s="4">
        <f>IF(bot_orders[[#This Row],[side]]="sell",-bot_orders[[#This Row],[accFillSz]],bot_orders[[#This Row],[accFillSz]]+bot_orders[[#This Row],[fee]])</f>
        <v>4.8221391999999996</v>
      </c>
      <c r="AB7072">
        <v>0</v>
      </c>
      <c r="AC7072" t="s">
        <v>38</v>
      </c>
      <c r="AD7072">
        <v>0</v>
      </c>
      <c r="AE7072" t="s">
        <v>40</v>
      </c>
      <c r="AF7072" t="s">
        <v>41</v>
      </c>
      <c r="AG7072" t="s">
        <v>28</v>
      </c>
      <c r="AH7072" t="s">
        <v>28</v>
      </c>
      <c r="AI7072">
        <v>4.8221391999999996</v>
      </c>
      <c r="AJ7072">
        <v>-3.3125664000000001</v>
      </c>
    </row>
    <row r="7073" spans="1:36" x14ac:dyDescent="0.3">
      <c r="A7073">
        <v>6850</v>
      </c>
      <c r="B7073" t="s">
        <v>17977</v>
      </c>
      <c r="C7073" t="s">
        <v>28</v>
      </c>
      <c r="D7073" t="s">
        <v>29</v>
      </c>
      <c r="E7073" t="s">
        <v>30</v>
      </c>
      <c r="F7073" t="s">
        <v>31</v>
      </c>
      <c r="G7073" t="s">
        <v>1026</v>
      </c>
      <c r="H7073" t="s">
        <v>20122</v>
      </c>
      <c r="I7073" s="4" t="s">
        <v>20123</v>
      </c>
      <c r="J7073" s="1">
        <f>((((bot_orders[[#This Row],[cTime]]/ 1000)+3*3600) / 86400) + DATE(1970,1,1))</f>
        <v>45784.101106030095</v>
      </c>
      <c r="K7073" s="4" t="s">
        <v>20124</v>
      </c>
      <c r="L7073" s="1">
        <f>((((bot_orders[[#This Row],[uTime]]/ 1000)+3*3600) / 86400) + DATE(1970,1,1))</f>
        <v>45784.101107349532</v>
      </c>
      <c r="M7073" t="s">
        <v>34</v>
      </c>
      <c r="N7073" t="s">
        <v>28</v>
      </c>
      <c r="O7073" t="s">
        <v>35</v>
      </c>
      <c r="P7073">
        <v>4.8259999999999996</v>
      </c>
      <c r="Q7073" t="s">
        <v>36</v>
      </c>
      <c r="R7073" t="s">
        <v>55</v>
      </c>
      <c r="S7073">
        <v>0.6885</v>
      </c>
      <c r="T7073">
        <v>0.6885</v>
      </c>
      <c r="U7073">
        <v>4.8259999999999996</v>
      </c>
      <c r="V7073">
        <v>-3.8608000000000002E-3</v>
      </c>
      <c r="W7073" t="s">
        <v>39</v>
      </c>
      <c r="X7073" s="4">
        <f>IF(bot_orders[[#This Row],[side]]="sell", bot_orders[[#This Row],[accFillSz]]*bot_orders[[#This Row],[avgPx]] + bot_orders[[#This Row],[fee]], -bot_orders[[#This Row],[accFillSz]]*bot_orders[[#This Row],[avgPx]])</f>
        <v>-3.3227009999999999</v>
      </c>
      <c r="Y7073" s="4">
        <f>IF(bot_orders[[#This Row],[side]]="buy", bot_orders[[#This Row],[accFillSz]] + bot_orders[[#This Row],[fee]], -bot_orders[[#This Row],[accFillSz]])</f>
        <v>4.8221391999999996</v>
      </c>
      <c r="Z7073" s="4">
        <f>IF(bot_orders[[#This Row],[side]]="sell",bot_orders[[#This Row],[accFillSz]]*bot_orders[[#This Row],[avgPx]]+bot_orders[[#This Row],[fee]], 0)</f>
        <v>0</v>
      </c>
      <c r="AA7073" s="4">
        <f>IF(bot_orders[[#This Row],[side]]="sell",-bot_orders[[#This Row],[accFillSz]],bot_orders[[#This Row],[accFillSz]]+bot_orders[[#This Row],[fee]])</f>
        <v>4.8221391999999996</v>
      </c>
      <c r="AB7073">
        <v>0</v>
      </c>
      <c r="AC7073" t="s">
        <v>38</v>
      </c>
      <c r="AD7073">
        <v>0</v>
      </c>
      <c r="AE7073" t="s">
        <v>40</v>
      </c>
      <c r="AF7073" t="s">
        <v>41</v>
      </c>
      <c r="AG7073" t="s">
        <v>28</v>
      </c>
      <c r="AH7073" t="s">
        <v>28</v>
      </c>
      <c r="AI7073">
        <v>4.8221391999999996</v>
      </c>
      <c r="AJ7073">
        <v>-3.3227009999999999</v>
      </c>
    </row>
    <row r="7074" spans="1:36" x14ac:dyDescent="0.3">
      <c r="A7074">
        <v>6851</v>
      </c>
      <c r="B7074" t="s">
        <v>17977</v>
      </c>
      <c r="C7074" t="s">
        <v>28</v>
      </c>
      <c r="D7074" t="s">
        <v>29</v>
      </c>
      <c r="E7074" t="s">
        <v>30</v>
      </c>
      <c r="F7074" t="s">
        <v>31</v>
      </c>
      <c r="G7074" t="s">
        <v>1026</v>
      </c>
      <c r="H7074" t="s">
        <v>20125</v>
      </c>
      <c r="I7074" s="4" t="s">
        <v>20126</v>
      </c>
      <c r="J7074" s="1">
        <f>((((bot_orders[[#This Row],[cTime]]/ 1000)+3*3600) / 86400) + DATE(1970,1,1))</f>
        <v>45784.101107372684</v>
      </c>
      <c r="K7074" s="4" t="s">
        <v>20127</v>
      </c>
      <c r="L7074" s="1">
        <f>((((bot_orders[[#This Row],[uTime]]/ 1000)+3*3600) / 86400) + DATE(1970,1,1))</f>
        <v>45784.133143900457</v>
      </c>
      <c r="M7074" t="s">
        <v>34</v>
      </c>
      <c r="N7074" t="s">
        <v>28</v>
      </c>
      <c r="O7074" t="s">
        <v>35</v>
      </c>
      <c r="P7074">
        <v>4.8220000000000001</v>
      </c>
      <c r="Q7074" t="s">
        <v>36</v>
      </c>
      <c r="R7074" t="s">
        <v>37</v>
      </c>
      <c r="S7074">
        <v>0.69059999999999999</v>
      </c>
      <c r="T7074">
        <v>0.69059999999999999</v>
      </c>
      <c r="U7074">
        <v>4.8220000000000001</v>
      </c>
      <c r="V7074">
        <v>-2.6640586000000002E-3</v>
      </c>
      <c r="W7074" t="s">
        <v>38</v>
      </c>
      <c r="X7074" s="4">
        <f>IF(bot_orders[[#This Row],[side]]="sell", bot_orders[[#This Row],[accFillSz]]*bot_orders[[#This Row],[avgPx]] + bot_orders[[#This Row],[fee]], -bot_orders[[#This Row],[accFillSz]]*bot_orders[[#This Row],[avgPx]])</f>
        <v>3.3274091414</v>
      </c>
      <c r="Y7074" s="4">
        <f>IF(bot_orders[[#This Row],[side]]="buy", bot_orders[[#This Row],[accFillSz]] + bot_orders[[#This Row],[fee]], -bot_orders[[#This Row],[accFillSz]])</f>
        <v>-4.8220000000000001</v>
      </c>
      <c r="Z7074" s="4">
        <f>IF(bot_orders[[#This Row],[side]]="sell",bot_orders[[#This Row],[accFillSz]]*bot_orders[[#This Row],[avgPx]]+bot_orders[[#This Row],[fee]], 0)</f>
        <v>3.3274091414</v>
      </c>
      <c r="AA7074" s="4">
        <f>IF(bot_orders[[#This Row],[side]]="sell",-bot_orders[[#This Row],[accFillSz]],bot_orders[[#This Row],[accFillSz]]+bot_orders[[#This Row],[fee]])</f>
        <v>-4.8220000000000001</v>
      </c>
      <c r="AB7074">
        <v>0</v>
      </c>
      <c r="AC7074" t="s">
        <v>39</v>
      </c>
      <c r="AD7074">
        <v>0</v>
      </c>
      <c r="AE7074" t="s">
        <v>40</v>
      </c>
      <c r="AF7074" t="s">
        <v>41</v>
      </c>
      <c r="AG7074" t="s">
        <v>28</v>
      </c>
      <c r="AH7074" t="s">
        <v>28</v>
      </c>
      <c r="AI7074">
        <v>-4.8220000000000001</v>
      </c>
      <c r="AJ7074">
        <v>3.3274091399999999</v>
      </c>
    </row>
    <row r="7075" spans="1:36" x14ac:dyDescent="0.3">
      <c r="A7075">
        <v>6852</v>
      </c>
      <c r="B7075" t="s">
        <v>17977</v>
      </c>
      <c r="C7075" t="s">
        <v>28</v>
      </c>
      <c r="D7075" t="s">
        <v>29</v>
      </c>
      <c r="E7075" t="s">
        <v>30</v>
      </c>
      <c r="F7075" t="s">
        <v>31</v>
      </c>
      <c r="G7075" t="s">
        <v>1029</v>
      </c>
      <c r="H7075" t="s">
        <v>20128</v>
      </c>
      <c r="I7075" s="4" t="s">
        <v>20129</v>
      </c>
      <c r="J7075" s="1">
        <f>((((bot_orders[[#This Row],[cTime]]/ 1000)+3*3600) / 86400) + DATE(1970,1,1))</f>
        <v>45784.101994432873</v>
      </c>
      <c r="K7075" s="4" t="s">
        <v>20130</v>
      </c>
      <c r="L7075" s="1">
        <f>((((bot_orders[[#This Row],[uTime]]/ 1000)+3*3600) / 86400) + DATE(1970,1,1))</f>
        <v>45784.129009884258</v>
      </c>
      <c r="M7075" t="s">
        <v>34</v>
      </c>
      <c r="N7075" t="s">
        <v>28</v>
      </c>
      <c r="O7075" t="s">
        <v>35</v>
      </c>
      <c r="P7075">
        <v>4.8220000000000001</v>
      </c>
      <c r="Q7075" t="s">
        <v>36</v>
      </c>
      <c r="R7075" t="s">
        <v>37</v>
      </c>
      <c r="S7075">
        <v>0.6885</v>
      </c>
      <c r="T7075">
        <v>0.6885</v>
      </c>
      <c r="U7075">
        <v>4.8220000000000001</v>
      </c>
      <c r="V7075">
        <v>-2.6559575999999998E-3</v>
      </c>
      <c r="W7075" t="s">
        <v>38</v>
      </c>
      <c r="X7075" s="4">
        <f>IF(bot_orders[[#This Row],[side]]="sell", bot_orders[[#This Row],[accFillSz]]*bot_orders[[#This Row],[avgPx]] + bot_orders[[#This Row],[fee]], -bot_orders[[#This Row],[accFillSz]]*bot_orders[[#This Row],[avgPx]])</f>
        <v>3.3172910423999999</v>
      </c>
      <c r="Y7075" s="4">
        <f>IF(bot_orders[[#This Row],[side]]="buy", bot_orders[[#This Row],[accFillSz]] + bot_orders[[#This Row],[fee]], -bot_orders[[#This Row],[accFillSz]])</f>
        <v>-4.8220000000000001</v>
      </c>
      <c r="Z7075" s="4">
        <f>IF(bot_orders[[#This Row],[side]]="sell",bot_orders[[#This Row],[accFillSz]]*bot_orders[[#This Row],[avgPx]]+bot_orders[[#This Row],[fee]], 0)</f>
        <v>3.3172910423999999</v>
      </c>
      <c r="AA7075" s="4">
        <f>IF(bot_orders[[#This Row],[side]]="sell",-bot_orders[[#This Row],[accFillSz]],bot_orders[[#This Row],[accFillSz]]+bot_orders[[#This Row],[fee]])</f>
        <v>-4.8220000000000001</v>
      </c>
      <c r="AB7075">
        <v>0</v>
      </c>
      <c r="AC7075" t="s">
        <v>39</v>
      </c>
      <c r="AD7075">
        <v>0</v>
      </c>
      <c r="AE7075" t="s">
        <v>40</v>
      </c>
      <c r="AF7075" t="s">
        <v>41</v>
      </c>
      <c r="AG7075" t="s">
        <v>28</v>
      </c>
      <c r="AH7075" t="s">
        <v>28</v>
      </c>
      <c r="AI7075">
        <v>-4.8220000000000001</v>
      </c>
      <c r="AJ7075">
        <v>3.3172910400000002</v>
      </c>
    </row>
    <row r="7076" spans="1:36" x14ac:dyDescent="0.3">
      <c r="A7076">
        <v>6853</v>
      </c>
      <c r="B7076" t="s">
        <v>17977</v>
      </c>
      <c r="C7076" t="s">
        <v>28</v>
      </c>
      <c r="D7076" t="s">
        <v>29</v>
      </c>
      <c r="E7076" t="s">
        <v>30</v>
      </c>
      <c r="F7076" t="s">
        <v>31</v>
      </c>
      <c r="G7076" t="s">
        <v>1031</v>
      </c>
      <c r="H7076" t="s">
        <v>20131</v>
      </c>
      <c r="I7076" s="4" t="s">
        <v>20132</v>
      </c>
      <c r="J7076" s="1">
        <f>((((bot_orders[[#This Row],[cTime]]/ 1000)+3*3600) / 86400) + DATE(1970,1,1))</f>
        <v>45784.103182060186</v>
      </c>
      <c r="K7076" s="4" t="s">
        <v>20133</v>
      </c>
      <c r="L7076" s="1">
        <f>((((bot_orders[[#This Row],[uTime]]/ 1000)+3*3600) / 86400) + DATE(1970,1,1))</f>
        <v>45784.11600144676</v>
      </c>
      <c r="M7076" t="s">
        <v>34</v>
      </c>
      <c r="N7076" t="s">
        <v>28</v>
      </c>
      <c r="O7076" t="s">
        <v>35</v>
      </c>
      <c r="P7076">
        <v>4.8209999999999997</v>
      </c>
      <c r="Q7076" t="s">
        <v>36</v>
      </c>
      <c r="R7076" t="s">
        <v>37</v>
      </c>
      <c r="S7076">
        <v>0.68640000000000001</v>
      </c>
      <c r="T7076">
        <v>0.68640000000000001</v>
      </c>
      <c r="U7076">
        <v>4.8209999999999997</v>
      </c>
      <c r="V7076">
        <v>-2.6473075E-3</v>
      </c>
      <c r="W7076" t="s">
        <v>38</v>
      </c>
      <c r="X7076" s="4">
        <f>IF(bot_orders[[#This Row],[side]]="sell", bot_orders[[#This Row],[accFillSz]]*bot_orders[[#This Row],[avgPx]] + bot_orders[[#This Row],[fee]], -bot_orders[[#This Row],[accFillSz]]*bot_orders[[#This Row],[avgPx]])</f>
        <v>3.3064870924999998</v>
      </c>
      <c r="Y7076" s="4">
        <f>IF(bot_orders[[#This Row],[side]]="buy", bot_orders[[#This Row],[accFillSz]] + bot_orders[[#This Row],[fee]], -bot_orders[[#This Row],[accFillSz]])</f>
        <v>-4.8209999999999997</v>
      </c>
      <c r="Z7076" s="4">
        <f>IF(bot_orders[[#This Row],[side]]="sell",bot_orders[[#This Row],[accFillSz]]*bot_orders[[#This Row],[avgPx]]+bot_orders[[#This Row],[fee]], 0)</f>
        <v>3.3064870924999998</v>
      </c>
      <c r="AA7076" s="4">
        <f>IF(bot_orders[[#This Row],[side]]="sell",-bot_orders[[#This Row],[accFillSz]],bot_orders[[#This Row],[accFillSz]]+bot_orders[[#This Row],[fee]])</f>
        <v>-4.8209999999999997</v>
      </c>
      <c r="AB7076">
        <v>0</v>
      </c>
      <c r="AC7076" t="s">
        <v>39</v>
      </c>
      <c r="AD7076">
        <v>0</v>
      </c>
      <c r="AE7076" t="s">
        <v>40</v>
      </c>
      <c r="AF7076" t="s">
        <v>41</v>
      </c>
      <c r="AG7076" t="s">
        <v>28</v>
      </c>
      <c r="AH7076" t="s">
        <v>28</v>
      </c>
      <c r="AI7076">
        <v>-4.8209999999999997</v>
      </c>
      <c r="AJ7076">
        <v>3.3064870900000001</v>
      </c>
    </row>
    <row r="7077" spans="1:36" x14ac:dyDescent="0.3">
      <c r="A7077">
        <v>6854</v>
      </c>
      <c r="B7077" t="s">
        <v>17977</v>
      </c>
      <c r="C7077" t="s">
        <v>28</v>
      </c>
      <c r="D7077" t="s">
        <v>29</v>
      </c>
      <c r="E7077" t="s">
        <v>30</v>
      </c>
      <c r="F7077" t="s">
        <v>31</v>
      </c>
      <c r="G7077" t="s">
        <v>1033</v>
      </c>
      <c r="H7077" t="s">
        <v>20134</v>
      </c>
      <c r="I7077" s="4" t="s">
        <v>20135</v>
      </c>
      <c r="J7077" s="1">
        <f>((((bot_orders[[#This Row],[cTime]]/ 1000)+3*3600) / 86400) + DATE(1970,1,1))</f>
        <v>45784.1088547338</v>
      </c>
      <c r="K7077" s="4" t="s">
        <v>20136</v>
      </c>
      <c r="L7077" s="1">
        <f>((((bot_orders[[#This Row],[uTime]]/ 1000)+3*3600) / 86400) + DATE(1970,1,1))</f>
        <v>45784.113259641206</v>
      </c>
      <c r="M7077" t="s">
        <v>34</v>
      </c>
      <c r="N7077" t="s">
        <v>28</v>
      </c>
      <c r="O7077" t="s">
        <v>35</v>
      </c>
      <c r="P7077">
        <v>4.8209999999999997</v>
      </c>
      <c r="Q7077" t="s">
        <v>36</v>
      </c>
      <c r="R7077" t="s">
        <v>37</v>
      </c>
      <c r="S7077">
        <v>0.68430000000000002</v>
      </c>
      <c r="T7077">
        <v>0.68430000000000002</v>
      </c>
      <c r="U7077">
        <v>4.8209999999999997</v>
      </c>
      <c r="V7077">
        <v>-2.6392082000000002E-3</v>
      </c>
      <c r="W7077" t="s">
        <v>38</v>
      </c>
      <c r="X7077" s="4">
        <f>IF(bot_orders[[#This Row],[side]]="sell", bot_orders[[#This Row],[accFillSz]]*bot_orders[[#This Row],[avgPx]] + bot_orders[[#This Row],[fee]], -bot_orders[[#This Row],[accFillSz]]*bot_orders[[#This Row],[avgPx]])</f>
        <v>3.2963710917999998</v>
      </c>
      <c r="Y7077" s="4">
        <f>IF(bot_orders[[#This Row],[side]]="buy", bot_orders[[#This Row],[accFillSz]] + bot_orders[[#This Row],[fee]], -bot_orders[[#This Row],[accFillSz]])</f>
        <v>-4.8209999999999997</v>
      </c>
      <c r="Z7077" s="4">
        <f>IF(bot_orders[[#This Row],[side]]="sell",bot_orders[[#This Row],[accFillSz]]*bot_orders[[#This Row],[avgPx]]+bot_orders[[#This Row],[fee]], 0)</f>
        <v>3.2963710917999998</v>
      </c>
      <c r="AA7077" s="4">
        <f>IF(bot_orders[[#This Row],[side]]="sell",-bot_orders[[#This Row],[accFillSz]],bot_orders[[#This Row],[accFillSz]]+bot_orders[[#This Row],[fee]])</f>
        <v>-4.8209999999999997</v>
      </c>
      <c r="AB7077">
        <v>0</v>
      </c>
      <c r="AC7077" t="s">
        <v>39</v>
      </c>
      <c r="AD7077">
        <v>0</v>
      </c>
      <c r="AE7077" t="s">
        <v>40</v>
      </c>
      <c r="AF7077" t="s">
        <v>41</v>
      </c>
      <c r="AG7077" t="s">
        <v>28</v>
      </c>
      <c r="AH7077" t="s">
        <v>28</v>
      </c>
      <c r="AI7077">
        <v>-4.8209999999999997</v>
      </c>
      <c r="AJ7077">
        <v>3.2963710900000001</v>
      </c>
    </row>
    <row r="7078" spans="1:36" x14ac:dyDescent="0.3">
      <c r="A7078">
        <v>6855</v>
      </c>
      <c r="B7078" t="s">
        <v>17977</v>
      </c>
      <c r="C7078" t="s">
        <v>28</v>
      </c>
      <c r="D7078" t="s">
        <v>29</v>
      </c>
      <c r="E7078" t="s">
        <v>30</v>
      </c>
      <c r="F7078" t="s">
        <v>31</v>
      </c>
      <c r="G7078" t="s">
        <v>1048</v>
      </c>
      <c r="H7078" t="s">
        <v>20137</v>
      </c>
      <c r="I7078" s="4" t="s">
        <v>20138</v>
      </c>
      <c r="J7078" s="1">
        <f>((((bot_orders[[#This Row],[cTime]]/ 1000)+3*3600) / 86400) + DATE(1970,1,1))</f>
        <v>45784.111404513889</v>
      </c>
      <c r="K7078" s="4" t="s">
        <v>20139</v>
      </c>
      <c r="L7078" s="1">
        <f>((((bot_orders[[#This Row],[uTime]]/ 1000)+3*3600) / 86400) + DATE(1970,1,1))</f>
        <v>45784.111924386569</v>
      </c>
      <c r="M7078" t="s">
        <v>34</v>
      </c>
      <c r="N7078" t="s">
        <v>28</v>
      </c>
      <c r="O7078" t="s">
        <v>35</v>
      </c>
      <c r="P7078">
        <v>4.8209999999999997</v>
      </c>
      <c r="Q7078" t="s">
        <v>36</v>
      </c>
      <c r="R7078" t="s">
        <v>37</v>
      </c>
      <c r="S7078">
        <v>0.68220000000000003</v>
      </c>
      <c r="T7078">
        <v>0.68220000000000003</v>
      </c>
      <c r="U7078">
        <v>4.8209999999999997</v>
      </c>
      <c r="V7078">
        <v>-2.631109E-3</v>
      </c>
      <c r="W7078" t="s">
        <v>38</v>
      </c>
      <c r="X7078" s="4">
        <f>IF(bot_orders[[#This Row],[side]]="sell", bot_orders[[#This Row],[accFillSz]]*bot_orders[[#This Row],[avgPx]] + bot_orders[[#This Row],[fee]], -bot_orders[[#This Row],[accFillSz]]*bot_orders[[#This Row],[avgPx]])</f>
        <v>3.2862550909999997</v>
      </c>
      <c r="Y7078" s="4">
        <f>IF(bot_orders[[#This Row],[side]]="buy", bot_orders[[#This Row],[accFillSz]] + bot_orders[[#This Row],[fee]], -bot_orders[[#This Row],[accFillSz]])</f>
        <v>-4.8209999999999997</v>
      </c>
      <c r="Z7078" s="4">
        <f>IF(bot_orders[[#This Row],[side]]="sell",bot_orders[[#This Row],[accFillSz]]*bot_orders[[#This Row],[avgPx]]+bot_orders[[#This Row],[fee]], 0)</f>
        <v>3.2862550909999997</v>
      </c>
      <c r="AA7078" s="4">
        <f>IF(bot_orders[[#This Row],[side]]="sell",-bot_orders[[#This Row],[accFillSz]],bot_orders[[#This Row],[accFillSz]]+bot_orders[[#This Row],[fee]])</f>
        <v>-4.8209999999999997</v>
      </c>
      <c r="AB7078">
        <v>0</v>
      </c>
      <c r="AC7078" t="s">
        <v>39</v>
      </c>
      <c r="AD7078">
        <v>0</v>
      </c>
      <c r="AE7078" t="s">
        <v>40</v>
      </c>
      <c r="AF7078" t="s">
        <v>41</v>
      </c>
      <c r="AG7078" t="s">
        <v>28</v>
      </c>
      <c r="AH7078" t="s">
        <v>28</v>
      </c>
      <c r="AI7078">
        <v>-4.8209999999999997</v>
      </c>
      <c r="AJ7078">
        <v>3.28625509</v>
      </c>
    </row>
    <row r="7079" spans="1:36" x14ac:dyDescent="0.3">
      <c r="A7079">
        <v>6856</v>
      </c>
      <c r="B7079" t="s">
        <v>17977</v>
      </c>
      <c r="C7079" t="s">
        <v>28</v>
      </c>
      <c r="D7079" t="s">
        <v>29</v>
      </c>
      <c r="E7079" t="s">
        <v>30</v>
      </c>
      <c r="F7079" t="s">
        <v>31</v>
      </c>
      <c r="G7079" t="s">
        <v>1045</v>
      </c>
      <c r="H7079" t="s">
        <v>20140</v>
      </c>
      <c r="I7079" s="4" t="s">
        <v>20141</v>
      </c>
      <c r="J7079" s="1">
        <f>((((bot_orders[[#This Row],[cTime]]/ 1000)+3*3600) / 86400) + DATE(1970,1,1))</f>
        <v>45784.113259652775</v>
      </c>
      <c r="K7079" s="4" t="s">
        <v>20142</v>
      </c>
      <c r="L7079" s="1">
        <f>((((bot_orders[[#This Row],[uTime]]/ 1000)+3*3600) / 86400) + DATE(1970,1,1))</f>
        <v>45784.119073124995</v>
      </c>
      <c r="M7079" t="s">
        <v>34</v>
      </c>
      <c r="N7079" t="s">
        <v>28</v>
      </c>
      <c r="O7079" t="s">
        <v>35</v>
      </c>
      <c r="P7079">
        <v>4.8250000000000002</v>
      </c>
      <c r="Q7079" t="s">
        <v>36</v>
      </c>
      <c r="R7079" t="s">
        <v>55</v>
      </c>
      <c r="S7079">
        <v>0.68220000000000003</v>
      </c>
      <c r="T7079">
        <v>0.68220000000000003</v>
      </c>
      <c r="U7079">
        <v>4.8250000000000002</v>
      </c>
      <c r="V7079">
        <v>-3.8600000000000001E-3</v>
      </c>
      <c r="W7079" t="s">
        <v>39</v>
      </c>
      <c r="X7079" s="4">
        <f>IF(bot_orders[[#This Row],[side]]="sell", bot_orders[[#This Row],[accFillSz]]*bot_orders[[#This Row],[avgPx]] + bot_orders[[#This Row],[fee]], -bot_orders[[#This Row],[accFillSz]]*bot_orders[[#This Row],[avgPx]])</f>
        <v>-3.2916150000000002</v>
      </c>
      <c r="Y7079" s="4">
        <f>IF(bot_orders[[#This Row],[side]]="buy", bot_orders[[#This Row],[accFillSz]] + bot_orders[[#This Row],[fee]], -bot_orders[[#This Row],[accFillSz]])</f>
        <v>4.8211399999999998</v>
      </c>
      <c r="Z7079" s="4">
        <f>IF(bot_orders[[#This Row],[side]]="sell",bot_orders[[#This Row],[accFillSz]]*bot_orders[[#This Row],[avgPx]]+bot_orders[[#This Row],[fee]], 0)</f>
        <v>0</v>
      </c>
      <c r="AA7079" s="4">
        <f>IF(bot_orders[[#This Row],[side]]="sell",-bot_orders[[#This Row],[accFillSz]],bot_orders[[#This Row],[accFillSz]]+bot_orders[[#This Row],[fee]])</f>
        <v>4.8211399999999998</v>
      </c>
      <c r="AB7079">
        <v>0</v>
      </c>
      <c r="AC7079" t="s">
        <v>38</v>
      </c>
      <c r="AD7079">
        <v>0</v>
      </c>
      <c r="AE7079" t="s">
        <v>40</v>
      </c>
      <c r="AF7079" t="s">
        <v>41</v>
      </c>
      <c r="AG7079" t="s">
        <v>28</v>
      </c>
      <c r="AH7079" t="s">
        <v>28</v>
      </c>
      <c r="AI7079">
        <v>4.8211399999999998</v>
      </c>
      <c r="AJ7079">
        <v>-3.2916150000000002</v>
      </c>
    </row>
    <row r="7080" spans="1:36" x14ac:dyDescent="0.3">
      <c r="A7080">
        <v>6857</v>
      </c>
      <c r="B7080" t="s">
        <v>17977</v>
      </c>
      <c r="C7080" t="s">
        <v>28</v>
      </c>
      <c r="D7080" t="s">
        <v>29</v>
      </c>
      <c r="E7080" t="s">
        <v>30</v>
      </c>
      <c r="F7080" t="s">
        <v>31</v>
      </c>
      <c r="G7080" t="s">
        <v>1042</v>
      </c>
      <c r="H7080" t="s">
        <v>20143</v>
      </c>
      <c r="I7080" s="4" t="s">
        <v>20144</v>
      </c>
      <c r="J7080" s="1">
        <f>((((bot_orders[[#This Row],[cTime]]/ 1000)+3*3600) / 86400) + DATE(1970,1,1))</f>
        <v>45784.116001469905</v>
      </c>
      <c r="K7080" s="4" t="s">
        <v>20145</v>
      </c>
      <c r="L7080" s="1">
        <f>((((bot_orders[[#This Row],[uTime]]/ 1000)+3*3600) / 86400) + DATE(1970,1,1))</f>
        <v>45784.117747083335</v>
      </c>
      <c r="M7080" t="s">
        <v>34</v>
      </c>
      <c r="N7080" t="s">
        <v>28</v>
      </c>
      <c r="O7080" t="s">
        <v>35</v>
      </c>
      <c r="P7080">
        <v>4.8250000000000002</v>
      </c>
      <c r="Q7080" t="s">
        <v>36</v>
      </c>
      <c r="R7080" t="s">
        <v>55</v>
      </c>
      <c r="S7080">
        <v>0.68430000000000002</v>
      </c>
      <c r="T7080">
        <v>0.68430000000000002</v>
      </c>
      <c r="U7080">
        <v>4.8250000000000002</v>
      </c>
      <c r="V7080">
        <v>-3.8600000000000001E-3</v>
      </c>
      <c r="W7080" t="s">
        <v>39</v>
      </c>
      <c r="X7080" s="4">
        <f>IF(bot_orders[[#This Row],[side]]="sell", bot_orders[[#This Row],[accFillSz]]*bot_orders[[#This Row],[avgPx]] + bot_orders[[#This Row],[fee]], -bot_orders[[#This Row],[accFillSz]]*bot_orders[[#This Row],[avgPx]])</f>
        <v>-3.3017475000000003</v>
      </c>
      <c r="Y7080" s="4">
        <f>IF(bot_orders[[#This Row],[side]]="buy", bot_orders[[#This Row],[accFillSz]] + bot_orders[[#This Row],[fee]], -bot_orders[[#This Row],[accFillSz]])</f>
        <v>4.8211399999999998</v>
      </c>
      <c r="Z7080" s="4">
        <f>IF(bot_orders[[#This Row],[side]]="sell",bot_orders[[#This Row],[accFillSz]]*bot_orders[[#This Row],[avgPx]]+bot_orders[[#This Row],[fee]], 0)</f>
        <v>0</v>
      </c>
      <c r="AA7080" s="4">
        <f>IF(bot_orders[[#This Row],[side]]="sell",-bot_orders[[#This Row],[accFillSz]],bot_orders[[#This Row],[accFillSz]]+bot_orders[[#This Row],[fee]])</f>
        <v>4.8211399999999998</v>
      </c>
      <c r="AB7080">
        <v>0</v>
      </c>
      <c r="AC7080" t="s">
        <v>38</v>
      </c>
      <c r="AD7080">
        <v>0</v>
      </c>
      <c r="AE7080" t="s">
        <v>40</v>
      </c>
      <c r="AF7080" t="s">
        <v>41</v>
      </c>
      <c r="AG7080" t="s">
        <v>28</v>
      </c>
      <c r="AH7080" t="s">
        <v>28</v>
      </c>
      <c r="AI7080">
        <v>4.8211399999999998</v>
      </c>
      <c r="AJ7080">
        <v>-3.3017474999999998</v>
      </c>
    </row>
    <row r="7081" spans="1:36" x14ac:dyDescent="0.3">
      <c r="A7081">
        <v>6858</v>
      </c>
      <c r="B7081" t="s">
        <v>17977</v>
      </c>
      <c r="C7081" t="s">
        <v>28</v>
      </c>
      <c r="D7081" t="s">
        <v>29</v>
      </c>
      <c r="E7081" t="s">
        <v>30</v>
      </c>
      <c r="F7081" t="s">
        <v>31</v>
      </c>
      <c r="G7081" t="s">
        <v>1042</v>
      </c>
      <c r="H7081" t="s">
        <v>20146</v>
      </c>
      <c r="I7081" s="4" t="s">
        <v>20147</v>
      </c>
      <c r="J7081" s="1">
        <f>((((bot_orders[[#This Row],[cTime]]/ 1000)+3*3600) / 86400) + DATE(1970,1,1))</f>
        <v>45784.11774710648</v>
      </c>
      <c r="K7081" s="4" t="s">
        <v>20148</v>
      </c>
      <c r="L7081" s="1">
        <f>((((bot_orders[[#This Row],[uTime]]/ 1000)+3*3600) / 86400) + DATE(1970,1,1))</f>
        <v>45784.128972256949</v>
      </c>
      <c r="M7081" t="s">
        <v>34</v>
      </c>
      <c r="N7081" t="s">
        <v>28</v>
      </c>
      <c r="O7081" t="s">
        <v>35</v>
      </c>
      <c r="P7081">
        <v>4.8209999999999997</v>
      </c>
      <c r="Q7081" t="s">
        <v>36</v>
      </c>
      <c r="R7081" t="s">
        <v>37</v>
      </c>
      <c r="S7081">
        <v>0.68640000000000001</v>
      </c>
      <c r="T7081">
        <v>0.68640000000000001</v>
      </c>
      <c r="U7081">
        <v>4.8209999999999997</v>
      </c>
      <c r="V7081">
        <v>-2.6473075E-3</v>
      </c>
      <c r="W7081" t="s">
        <v>38</v>
      </c>
      <c r="X7081" s="4">
        <f>IF(bot_orders[[#This Row],[side]]="sell", bot_orders[[#This Row],[accFillSz]]*bot_orders[[#This Row],[avgPx]] + bot_orders[[#This Row],[fee]], -bot_orders[[#This Row],[accFillSz]]*bot_orders[[#This Row],[avgPx]])</f>
        <v>3.3064870924999998</v>
      </c>
      <c r="Y7081" s="4">
        <f>IF(bot_orders[[#This Row],[side]]="buy", bot_orders[[#This Row],[accFillSz]] + bot_orders[[#This Row],[fee]], -bot_orders[[#This Row],[accFillSz]])</f>
        <v>-4.8209999999999997</v>
      </c>
      <c r="Z7081" s="4">
        <f>IF(bot_orders[[#This Row],[side]]="sell",bot_orders[[#This Row],[accFillSz]]*bot_orders[[#This Row],[avgPx]]+bot_orders[[#This Row],[fee]], 0)</f>
        <v>3.3064870924999998</v>
      </c>
      <c r="AA7081" s="4">
        <f>IF(bot_orders[[#This Row],[side]]="sell",-bot_orders[[#This Row],[accFillSz]],bot_orders[[#This Row],[accFillSz]]+bot_orders[[#This Row],[fee]])</f>
        <v>-4.8209999999999997</v>
      </c>
      <c r="AB7081">
        <v>0</v>
      </c>
      <c r="AC7081" t="s">
        <v>39</v>
      </c>
      <c r="AD7081">
        <v>0</v>
      </c>
      <c r="AE7081" t="s">
        <v>40</v>
      </c>
      <c r="AF7081" t="s">
        <v>41</v>
      </c>
      <c r="AG7081" t="s">
        <v>28</v>
      </c>
      <c r="AH7081" t="s">
        <v>28</v>
      </c>
      <c r="AI7081">
        <v>-4.8209999999999997</v>
      </c>
      <c r="AJ7081">
        <v>3.3064870900000001</v>
      </c>
    </row>
    <row r="7082" spans="1:36" x14ac:dyDescent="0.3">
      <c r="A7082">
        <v>6859</v>
      </c>
      <c r="B7082" t="s">
        <v>17977</v>
      </c>
      <c r="C7082" t="s">
        <v>28</v>
      </c>
      <c r="D7082" t="s">
        <v>29</v>
      </c>
      <c r="E7082" t="s">
        <v>30</v>
      </c>
      <c r="F7082" t="s">
        <v>31</v>
      </c>
      <c r="G7082" t="s">
        <v>1045</v>
      </c>
      <c r="H7082" t="s">
        <v>20149</v>
      </c>
      <c r="I7082" s="4" t="s">
        <v>20150</v>
      </c>
      <c r="J7082" s="1">
        <f>((((bot_orders[[#This Row],[cTime]]/ 1000)+3*3600) / 86400) + DATE(1970,1,1))</f>
        <v>45784.119073148147</v>
      </c>
      <c r="K7082" s="4" t="s">
        <v>20151</v>
      </c>
      <c r="L7082" s="1">
        <f>((((bot_orders[[#This Row],[uTime]]/ 1000)+3*3600) / 86400) + DATE(1970,1,1))</f>
        <v>45784.127193182867</v>
      </c>
      <c r="M7082" t="s">
        <v>34</v>
      </c>
      <c r="N7082" t="s">
        <v>28</v>
      </c>
      <c r="O7082" t="s">
        <v>35</v>
      </c>
      <c r="P7082">
        <v>4.8209999999999997</v>
      </c>
      <c r="Q7082" t="s">
        <v>36</v>
      </c>
      <c r="R7082" t="s">
        <v>37</v>
      </c>
      <c r="S7082">
        <v>0.68430000000000002</v>
      </c>
      <c r="T7082">
        <v>0.68430000000000002</v>
      </c>
      <c r="U7082">
        <v>4.8209999999999997</v>
      </c>
      <c r="V7082">
        <v>-2.6392082000000002E-3</v>
      </c>
      <c r="W7082" t="s">
        <v>38</v>
      </c>
      <c r="X7082" s="4">
        <f>IF(bot_orders[[#This Row],[side]]="sell", bot_orders[[#This Row],[accFillSz]]*bot_orders[[#This Row],[avgPx]] + bot_orders[[#This Row],[fee]], -bot_orders[[#This Row],[accFillSz]]*bot_orders[[#This Row],[avgPx]])</f>
        <v>3.2963710917999998</v>
      </c>
      <c r="Y7082" s="4">
        <f>IF(bot_orders[[#This Row],[side]]="buy", bot_orders[[#This Row],[accFillSz]] + bot_orders[[#This Row],[fee]], -bot_orders[[#This Row],[accFillSz]])</f>
        <v>-4.8209999999999997</v>
      </c>
      <c r="Z7082" s="4">
        <f>IF(bot_orders[[#This Row],[side]]="sell",bot_orders[[#This Row],[accFillSz]]*bot_orders[[#This Row],[avgPx]]+bot_orders[[#This Row],[fee]], 0)</f>
        <v>3.2963710917999998</v>
      </c>
      <c r="AA7082" s="4">
        <f>IF(bot_orders[[#This Row],[side]]="sell",-bot_orders[[#This Row],[accFillSz]],bot_orders[[#This Row],[accFillSz]]+bot_orders[[#This Row],[fee]])</f>
        <v>-4.8209999999999997</v>
      </c>
      <c r="AB7082">
        <v>0</v>
      </c>
      <c r="AC7082" t="s">
        <v>39</v>
      </c>
      <c r="AD7082">
        <v>0</v>
      </c>
      <c r="AE7082" t="s">
        <v>40</v>
      </c>
      <c r="AF7082" t="s">
        <v>41</v>
      </c>
      <c r="AG7082" t="s">
        <v>28</v>
      </c>
      <c r="AH7082" t="s">
        <v>28</v>
      </c>
      <c r="AI7082">
        <v>-4.8209999999999997</v>
      </c>
      <c r="AJ7082">
        <v>3.2963710900000001</v>
      </c>
    </row>
    <row r="7083" spans="1:36" x14ac:dyDescent="0.3">
      <c r="A7083">
        <v>6860</v>
      </c>
      <c r="B7083" t="s">
        <v>17977</v>
      </c>
      <c r="C7083" t="s">
        <v>28</v>
      </c>
      <c r="D7083" t="s">
        <v>29</v>
      </c>
      <c r="E7083" t="s">
        <v>30</v>
      </c>
      <c r="F7083" t="s">
        <v>31</v>
      </c>
      <c r="G7083" t="s">
        <v>1063</v>
      </c>
      <c r="H7083" t="s">
        <v>20152</v>
      </c>
      <c r="I7083" s="4" t="s">
        <v>20153</v>
      </c>
      <c r="J7083" s="1">
        <f>((((bot_orders[[#This Row],[cTime]]/ 1000)+3*3600) / 86400) + DATE(1970,1,1))</f>
        <v>45784.127193206019</v>
      </c>
      <c r="K7083" s="4" t="s">
        <v>20154</v>
      </c>
      <c r="L7083" s="1">
        <f>((((bot_orders[[#This Row],[uTime]]/ 1000)+3*3600) / 86400) + DATE(1970,1,1))</f>
        <v>45784.1279358912</v>
      </c>
      <c r="M7083" t="s">
        <v>34</v>
      </c>
      <c r="N7083" t="s">
        <v>28</v>
      </c>
      <c r="O7083" t="s">
        <v>35</v>
      </c>
      <c r="P7083">
        <v>4.8250000000000002</v>
      </c>
      <c r="Q7083" t="s">
        <v>36</v>
      </c>
      <c r="R7083" t="s">
        <v>55</v>
      </c>
      <c r="S7083">
        <v>0.68220000000000003</v>
      </c>
      <c r="T7083">
        <v>0.68220000000000003</v>
      </c>
      <c r="U7083">
        <v>4.8250000000000002</v>
      </c>
      <c r="V7083">
        <v>-3.8600000000000001E-3</v>
      </c>
      <c r="W7083" t="s">
        <v>39</v>
      </c>
      <c r="X7083" s="4">
        <f>IF(bot_orders[[#This Row],[side]]="sell", bot_orders[[#This Row],[accFillSz]]*bot_orders[[#This Row],[avgPx]] + bot_orders[[#This Row],[fee]], -bot_orders[[#This Row],[accFillSz]]*bot_orders[[#This Row],[avgPx]])</f>
        <v>-3.2916150000000002</v>
      </c>
      <c r="Y7083" s="4">
        <f>IF(bot_orders[[#This Row],[side]]="buy", bot_orders[[#This Row],[accFillSz]] + bot_orders[[#This Row],[fee]], -bot_orders[[#This Row],[accFillSz]])</f>
        <v>4.8211399999999998</v>
      </c>
      <c r="Z7083" s="4">
        <f>IF(bot_orders[[#This Row],[side]]="sell",bot_orders[[#This Row],[accFillSz]]*bot_orders[[#This Row],[avgPx]]+bot_orders[[#This Row],[fee]], 0)</f>
        <v>0</v>
      </c>
      <c r="AA7083" s="4">
        <f>IF(bot_orders[[#This Row],[side]]="sell",-bot_orders[[#This Row],[accFillSz]],bot_orders[[#This Row],[accFillSz]]+bot_orders[[#This Row],[fee]])</f>
        <v>4.8211399999999998</v>
      </c>
      <c r="AB7083">
        <v>0</v>
      </c>
      <c r="AC7083" t="s">
        <v>38</v>
      </c>
      <c r="AD7083">
        <v>0</v>
      </c>
      <c r="AE7083" t="s">
        <v>40</v>
      </c>
      <c r="AF7083" t="s">
        <v>41</v>
      </c>
      <c r="AG7083" t="s">
        <v>28</v>
      </c>
      <c r="AH7083" t="s">
        <v>28</v>
      </c>
      <c r="AI7083">
        <v>4.8211399999999998</v>
      </c>
      <c r="AJ7083">
        <v>-3.2916150000000002</v>
      </c>
    </row>
    <row r="7084" spans="1:36" x14ac:dyDescent="0.3">
      <c r="A7084">
        <v>6861</v>
      </c>
      <c r="B7084" t="s">
        <v>17977</v>
      </c>
      <c r="C7084" t="s">
        <v>28</v>
      </c>
      <c r="D7084" t="s">
        <v>29</v>
      </c>
      <c r="E7084" t="s">
        <v>30</v>
      </c>
      <c r="F7084" t="s">
        <v>31</v>
      </c>
      <c r="G7084" t="s">
        <v>1063</v>
      </c>
      <c r="H7084" t="s">
        <v>20155</v>
      </c>
      <c r="I7084" s="4" t="s">
        <v>20156</v>
      </c>
      <c r="J7084" s="1">
        <f>((((bot_orders[[#This Row],[cTime]]/ 1000)+3*3600) / 86400) + DATE(1970,1,1))</f>
        <v>45784.127935914352</v>
      </c>
      <c r="K7084" s="4" t="s">
        <v>20157</v>
      </c>
      <c r="L7084" s="1">
        <f>((((bot_orders[[#This Row],[uTime]]/ 1000)+3*3600) / 86400) + DATE(1970,1,1))</f>
        <v>45784.128479803243</v>
      </c>
      <c r="M7084" t="s">
        <v>34</v>
      </c>
      <c r="N7084" t="s">
        <v>28</v>
      </c>
      <c r="O7084" t="s">
        <v>35</v>
      </c>
      <c r="P7084">
        <v>4.8209999999999997</v>
      </c>
      <c r="Q7084" t="s">
        <v>36</v>
      </c>
      <c r="R7084" t="s">
        <v>37</v>
      </c>
      <c r="S7084">
        <v>0.68430000000000002</v>
      </c>
      <c r="T7084">
        <v>0.68430000000000002</v>
      </c>
      <c r="U7084">
        <v>4.8209999999999997</v>
      </c>
      <c r="V7084">
        <v>-2.6392082000000002E-3</v>
      </c>
      <c r="W7084" t="s">
        <v>38</v>
      </c>
      <c r="X7084" s="4">
        <f>IF(bot_orders[[#This Row],[side]]="sell", bot_orders[[#This Row],[accFillSz]]*bot_orders[[#This Row],[avgPx]] + bot_orders[[#This Row],[fee]], -bot_orders[[#This Row],[accFillSz]]*bot_orders[[#This Row],[avgPx]])</f>
        <v>3.2963710917999998</v>
      </c>
      <c r="Y7084" s="4">
        <f>IF(bot_orders[[#This Row],[side]]="buy", bot_orders[[#This Row],[accFillSz]] + bot_orders[[#This Row],[fee]], -bot_orders[[#This Row],[accFillSz]])</f>
        <v>-4.8209999999999997</v>
      </c>
      <c r="Z7084" s="4">
        <f>IF(bot_orders[[#This Row],[side]]="sell",bot_orders[[#This Row],[accFillSz]]*bot_orders[[#This Row],[avgPx]]+bot_orders[[#This Row],[fee]], 0)</f>
        <v>3.2963710917999998</v>
      </c>
      <c r="AA7084" s="4">
        <f>IF(bot_orders[[#This Row],[side]]="sell",-bot_orders[[#This Row],[accFillSz]],bot_orders[[#This Row],[accFillSz]]+bot_orders[[#This Row],[fee]])</f>
        <v>-4.8209999999999997</v>
      </c>
      <c r="AB7084">
        <v>0</v>
      </c>
      <c r="AC7084" t="s">
        <v>39</v>
      </c>
      <c r="AD7084">
        <v>0</v>
      </c>
      <c r="AE7084" t="s">
        <v>40</v>
      </c>
      <c r="AF7084" t="s">
        <v>41</v>
      </c>
      <c r="AG7084" t="s">
        <v>28</v>
      </c>
      <c r="AH7084" t="s">
        <v>28</v>
      </c>
      <c r="AI7084">
        <v>-4.8209999999999997</v>
      </c>
      <c r="AJ7084">
        <v>3.2963710900000001</v>
      </c>
    </row>
    <row r="7085" spans="1:36" x14ac:dyDescent="0.3">
      <c r="A7085">
        <v>6862</v>
      </c>
      <c r="B7085" t="s">
        <v>17977</v>
      </c>
      <c r="C7085" t="s">
        <v>28</v>
      </c>
      <c r="D7085" t="s">
        <v>29</v>
      </c>
      <c r="E7085" t="s">
        <v>30</v>
      </c>
      <c r="F7085" t="s">
        <v>31</v>
      </c>
      <c r="G7085" t="s">
        <v>1055</v>
      </c>
      <c r="H7085" t="s">
        <v>20158</v>
      </c>
      <c r="I7085" s="4" t="s">
        <v>20159</v>
      </c>
      <c r="J7085" s="1">
        <f>((((bot_orders[[#This Row],[cTime]]/ 1000)+3*3600) / 86400) + DATE(1970,1,1))</f>
        <v>45784.128972268518</v>
      </c>
      <c r="K7085" s="4" t="s">
        <v>20160</v>
      </c>
      <c r="L7085" s="1">
        <f>((((bot_orders[[#This Row],[uTime]]/ 1000)+3*3600) / 86400) + DATE(1970,1,1))</f>
        <v>45784.131448622684</v>
      </c>
      <c r="M7085" t="s">
        <v>34</v>
      </c>
      <c r="N7085" t="s">
        <v>28</v>
      </c>
      <c r="O7085" t="s">
        <v>35</v>
      </c>
      <c r="P7085">
        <v>4.8250000000000002</v>
      </c>
      <c r="Q7085" t="s">
        <v>36</v>
      </c>
      <c r="R7085" t="s">
        <v>55</v>
      </c>
      <c r="S7085">
        <v>0.68430000000000002</v>
      </c>
      <c r="T7085">
        <v>0.68430000000000002</v>
      </c>
      <c r="U7085">
        <v>4.8250000000000002</v>
      </c>
      <c r="V7085">
        <v>-3.8600000000000001E-3</v>
      </c>
      <c r="W7085" t="s">
        <v>39</v>
      </c>
      <c r="X7085" s="4">
        <f>IF(bot_orders[[#This Row],[side]]="sell", bot_orders[[#This Row],[accFillSz]]*bot_orders[[#This Row],[avgPx]] + bot_orders[[#This Row],[fee]], -bot_orders[[#This Row],[accFillSz]]*bot_orders[[#This Row],[avgPx]])</f>
        <v>-3.3017475000000003</v>
      </c>
      <c r="Y7085" s="4">
        <f>IF(bot_orders[[#This Row],[side]]="buy", bot_orders[[#This Row],[accFillSz]] + bot_orders[[#This Row],[fee]], -bot_orders[[#This Row],[accFillSz]])</f>
        <v>4.8211399999999998</v>
      </c>
      <c r="Z7085" s="4">
        <f>IF(bot_orders[[#This Row],[side]]="sell",bot_orders[[#This Row],[accFillSz]]*bot_orders[[#This Row],[avgPx]]+bot_orders[[#This Row],[fee]], 0)</f>
        <v>0</v>
      </c>
      <c r="AA7085" s="4">
        <f>IF(bot_orders[[#This Row],[side]]="sell",-bot_orders[[#This Row],[accFillSz]],bot_orders[[#This Row],[accFillSz]]+bot_orders[[#This Row],[fee]])</f>
        <v>4.8211399999999998</v>
      </c>
      <c r="AB7085">
        <v>0</v>
      </c>
      <c r="AC7085" t="s">
        <v>38</v>
      </c>
      <c r="AD7085">
        <v>0</v>
      </c>
      <c r="AE7085" t="s">
        <v>40</v>
      </c>
      <c r="AF7085" t="s">
        <v>41</v>
      </c>
      <c r="AG7085" t="s">
        <v>28</v>
      </c>
      <c r="AH7085" t="s">
        <v>28</v>
      </c>
      <c r="AI7085">
        <v>4.8211399999999998</v>
      </c>
      <c r="AJ7085">
        <v>-3.3017474999999998</v>
      </c>
    </row>
    <row r="7086" spans="1:36" x14ac:dyDescent="0.3">
      <c r="A7086">
        <v>6863</v>
      </c>
      <c r="B7086" t="s">
        <v>17977</v>
      </c>
      <c r="C7086" t="s">
        <v>28</v>
      </c>
      <c r="D7086" t="s">
        <v>29</v>
      </c>
      <c r="E7086" t="s">
        <v>30</v>
      </c>
      <c r="F7086" t="s">
        <v>31</v>
      </c>
      <c r="G7086" t="s">
        <v>1059</v>
      </c>
      <c r="H7086" t="s">
        <v>20161</v>
      </c>
      <c r="I7086" s="4" t="s">
        <v>20162</v>
      </c>
      <c r="J7086" s="1">
        <f>((((bot_orders[[#This Row],[cTime]]/ 1000)+3*3600) / 86400) + DATE(1970,1,1))</f>
        <v>45784.12900990741</v>
      </c>
      <c r="K7086" s="4" t="s">
        <v>20163</v>
      </c>
      <c r="L7086" s="1">
        <f>((((bot_orders[[#This Row],[uTime]]/ 1000)+3*3600) / 86400) + DATE(1970,1,1))</f>
        <v>45784.131225625002</v>
      </c>
      <c r="M7086" t="s">
        <v>34</v>
      </c>
      <c r="N7086" t="s">
        <v>28</v>
      </c>
      <c r="O7086" t="s">
        <v>35</v>
      </c>
      <c r="P7086">
        <v>4.8259999999999996</v>
      </c>
      <c r="Q7086" t="s">
        <v>36</v>
      </c>
      <c r="R7086" t="s">
        <v>55</v>
      </c>
      <c r="S7086">
        <v>0.68640000000000001</v>
      </c>
      <c r="T7086">
        <v>0.68640000000000001</v>
      </c>
      <c r="U7086">
        <v>4.8259999999999996</v>
      </c>
      <c r="V7086">
        <v>-3.8608000000000002E-3</v>
      </c>
      <c r="W7086" t="s">
        <v>39</v>
      </c>
      <c r="X7086" s="4">
        <f>IF(bot_orders[[#This Row],[side]]="sell", bot_orders[[#This Row],[accFillSz]]*bot_orders[[#This Row],[avgPx]] + bot_orders[[#This Row],[fee]], -bot_orders[[#This Row],[accFillSz]]*bot_orders[[#This Row],[avgPx]])</f>
        <v>-3.3125663999999997</v>
      </c>
      <c r="Y7086" s="4">
        <f>IF(bot_orders[[#This Row],[side]]="buy", bot_orders[[#This Row],[accFillSz]] + bot_orders[[#This Row],[fee]], -bot_orders[[#This Row],[accFillSz]])</f>
        <v>4.8221391999999996</v>
      </c>
      <c r="Z7086" s="4">
        <f>IF(bot_orders[[#This Row],[side]]="sell",bot_orders[[#This Row],[accFillSz]]*bot_orders[[#This Row],[avgPx]]+bot_orders[[#This Row],[fee]], 0)</f>
        <v>0</v>
      </c>
      <c r="AA7086" s="4">
        <f>IF(bot_orders[[#This Row],[side]]="sell",-bot_orders[[#This Row],[accFillSz]],bot_orders[[#This Row],[accFillSz]]+bot_orders[[#This Row],[fee]])</f>
        <v>4.8221391999999996</v>
      </c>
      <c r="AB7086">
        <v>0</v>
      </c>
      <c r="AC7086" t="s">
        <v>38</v>
      </c>
      <c r="AD7086">
        <v>0</v>
      </c>
      <c r="AE7086" t="s">
        <v>40</v>
      </c>
      <c r="AF7086" t="s">
        <v>41</v>
      </c>
      <c r="AG7086" t="s">
        <v>28</v>
      </c>
      <c r="AH7086" t="s">
        <v>28</v>
      </c>
      <c r="AI7086">
        <v>4.8221391999999996</v>
      </c>
      <c r="AJ7086">
        <v>-3.3125664000000001</v>
      </c>
    </row>
    <row r="7087" spans="1:36" x14ac:dyDescent="0.3">
      <c r="A7087">
        <v>6864</v>
      </c>
      <c r="B7087" t="s">
        <v>17977</v>
      </c>
      <c r="C7087" t="s">
        <v>28</v>
      </c>
      <c r="D7087" t="s">
        <v>29</v>
      </c>
      <c r="E7087" t="s">
        <v>30</v>
      </c>
      <c r="F7087" t="s">
        <v>31</v>
      </c>
      <c r="G7087" t="s">
        <v>1059</v>
      </c>
      <c r="H7087" t="s">
        <v>20164</v>
      </c>
      <c r="I7087" s="4" t="s">
        <v>20165</v>
      </c>
      <c r="J7087" s="1">
        <f>((((bot_orders[[#This Row],[cTime]]/ 1000)+3*3600) / 86400) + DATE(1970,1,1))</f>
        <v>45784.131225648147</v>
      </c>
      <c r="K7087" s="4" t="s">
        <v>20166</v>
      </c>
      <c r="L7087" s="1">
        <f>((((bot_orders[[#This Row],[uTime]]/ 1000)+3*3600) / 86400) + DATE(1970,1,1))</f>
        <v>45784.1321537037</v>
      </c>
      <c r="M7087" t="s">
        <v>34</v>
      </c>
      <c r="N7087" t="s">
        <v>28</v>
      </c>
      <c r="O7087" t="s">
        <v>35</v>
      </c>
      <c r="P7087">
        <v>4.8220000000000001</v>
      </c>
      <c r="Q7087" t="s">
        <v>36</v>
      </c>
      <c r="R7087" t="s">
        <v>37</v>
      </c>
      <c r="S7087">
        <v>0.6885</v>
      </c>
      <c r="T7087">
        <v>0.6885</v>
      </c>
      <c r="U7087">
        <v>4.8220000000000001</v>
      </c>
      <c r="V7087">
        <v>-2.6559575999999998E-3</v>
      </c>
      <c r="W7087" t="s">
        <v>38</v>
      </c>
      <c r="X7087" s="4">
        <f>IF(bot_orders[[#This Row],[side]]="sell", bot_orders[[#This Row],[accFillSz]]*bot_orders[[#This Row],[avgPx]] + bot_orders[[#This Row],[fee]], -bot_orders[[#This Row],[accFillSz]]*bot_orders[[#This Row],[avgPx]])</f>
        <v>3.3172910423999999</v>
      </c>
      <c r="Y7087" s="4">
        <f>IF(bot_orders[[#This Row],[side]]="buy", bot_orders[[#This Row],[accFillSz]] + bot_orders[[#This Row],[fee]], -bot_orders[[#This Row],[accFillSz]])</f>
        <v>-4.8220000000000001</v>
      </c>
      <c r="Z7087" s="4">
        <f>IF(bot_orders[[#This Row],[side]]="sell",bot_orders[[#This Row],[accFillSz]]*bot_orders[[#This Row],[avgPx]]+bot_orders[[#This Row],[fee]], 0)</f>
        <v>3.3172910423999999</v>
      </c>
      <c r="AA7087" s="4">
        <f>IF(bot_orders[[#This Row],[side]]="sell",-bot_orders[[#This Row],[accFillSz]],bot_orders[[#This Row],[accFillSz]]+bot_orders[[#This Row],[fee]])</f>
        <v>-4.8220000000000001</v>
      </c>
      <c r="AB7087">
        <v>0</v>
      </c>
      <c r="AC7087" t="s">
        <v>39</v>
      </c>
      <c r="AD7087">
        <v>0</v>
      </c>
      <c r="AE7087" t="s">
        <v>40</v>
      </c>
      <c r="AF7087" t="s">
        <v>41</v>
      </c>
      <c r="AG7087" t="s">
        <v>28</v>
      </c>
      <c r="AH7087" t="s">
        <v>28</v>
      </c>
      <c r="AI7087">
        <v>-4.8220000000000001</v>
      </c>
      <c r="AJ7087">
        <v>3.3172910400000002</v>
      </c>
    </row>
    <row r="7088" spans="1:36" x14ac:dyDescent="0.3">
      <c r="A7088">
        <v>6865</v>
      </c>
      <c r="B7088" t="s">
        <v>17977</v>
      </c>
      <c r="C7088" t="s">
        <v>28</v>
      </c>
      <c r="D7088" t="s">
        <v>29</v>
      </c>
      <c r="E7088" t="s">
        <v>30</v>
      </c>
      <c r="F7088" t="s">
        <v>31</v>
      </c>
      <c r="G7088" t="s">
        <v>1055</v>
      </c>
      <c r="H7088" t="s">
        <v>20167</v>
      </c>
      <c r="I7088" s="4" t="s">
        <v>20168</v>
      </c>
      <c r="J7088" s="1">
        <f>((((bot_orders[[#This Row],[cTime]]/ 1000)+3*3600) / 86400) + DATE(1970,1,1))</f>
        <v>45784.13144863426</v>
      </c>
      <c r="K7088" s="4" t="s">
        <v>20169</v>
      </c>
      <c r="L7088" s="1">
        <f>((((bot_orders[[#This Row],[uTime]]/ 1000)+3*3600) / 86400) + DATE(1970,1,1))</f>
        <v>45784.131917384264</v>
      </c>
      <c r="M7088" t="s">
        <v>34</v>
      </c>
      <c r="N7088" t="s">
        <v>28</v>
      </c>
      <c r="O7088" t="s">
        <v>35</v>
      </c>
      <c r="P7088">
        <v>4.8209999999999997</v>
      </c>
      <c r="Q7088" t="s">
        <v>36</v>
      </c>
      <c r="R7088" t="s">
        <v>37</v>
      </c>
      <c r="S7088">
        <v>0.68640000000000001</v>
      </c>
      <c r="T7088">
        <v>0.68640000000000001</v>
      </c>
      <c r="U7088">
        <v>4.8209999999999997</v>
      </c>
      <c r="V7088">
        <v>-2.6473075E-3</v>
      </c>
      <c r="W7088" t="s">
        <v>38</v>
      </c>
      <c r="X7088" s="4">
        <f>IF(bot_orders[[#This Row],[side]]="sell", bot_orders[[#This Row],[accFillSz]]*bot_orders[[#This Row],[avgPx]] + bot_orders[[#This Row],[fee]], -bot_orders[[#This Row],[accFillSz]]*bot_orders[[#This Row],[avgPx]])</f>
        <v>3.3064870924999998</v>
      </c>
      <c r="Y7088" s="4">
        <f>IF(bot_orders[[#This Row],[side]]="buy", bot_orders[[#This Row],[accFillSz]] + bot_orders[[#This Row],[fee]], -bot_orders[[#This Row],[accFillSz]])</f>
        <v>-4.8209999999999997</v>
      </c>
      <c r="Z7088" s="4">
        <f>IF(bot_orders[[#This Row],[side]]="sell",bot_orders[[#This Row],[accFillSz]]*bot_orders[[#This Row],[avgPx]]+bot_orders[[#This Row],[fee]], 0)</f>
        <v>3.3064870924999998</v>
      </c>
      <c r="AA7088" s="4">
        <f>IF(bot_orders[[#This Row],[side]]="sell",-bot_orders[[#This Row],[accFillSz]],bot_orders[[#This Row],[accFillSz]]+bot_orders[[#This Row],[fee]])</f>
        <v>-4.8209999999999997</v>
      </c>
      <c r="AB7088">
        <v>0</v>
      </c>
      <c r="AC7088" t="s">
        <v>39</v>
      </c>
      <c r="AD7088">
        <v>0</v>
      </c>
      <c r="AE7088" t="s">
        <v>40</v>
      </c>
      <c r="AF7088" t="s">
        <v>41</v>
      </c>
      <c r="AG7088" t="s">
        <v>28</v>
      </c>
      <c r="AH7088" t="s">
        <v>28</v>
      </c>
      <c r="AI7088">
        <v>-4.8209999999999997</v>
      </c>
      <c r="AJ7088">
        <v>3.3064870900000001</v>
      </c>
    </row>
    <row r="7089" spans="1:36" x14ac:dyDescent="0.3">
      <c r="A7089">
        <v>6866</v>
      </c>
      <c r="B7089" t="s">
        <v>17977</v>
      </c>
      <c r="C7089" t="s">
        <v>28</v>
      </c>
      <c r="D7089" t="s">
        <v>29</v>
      </c>
      <c r="E7089" t="s">
        <v>30</v>
      </c>
      <c r="F7089" t="s">
        <v>31</v>
      </c>
      <c r="G7089" t="s">
        <v>1121</v>
      </c>
      <c r="H7089" t="s">
        <v>20170</v>
      </c>
      <c r="I7089" s="4" t="s">
        <v>20171</v>
      </c>
      <c r="J7089" s="1">
        <f>((((bot_orders[[#This Row],[cTime]]/ 1000)+3*3600) / 86400) + DATE(1970,1,1))</f>
        <v>45784.131917407409</v>
      </c>
      <c r="K7089" s="4" t="s">
        <v>20172</v>
      </c>
      <c r="L7089" s="1">
        <f>((((bot_orders[[#This Row],[uTime]]/ 1000)+3*3600) / 86400) + DATE(1970,1,1))</f>
        <v>45784.338209710651</v>
      </c>
      <c r="M7089" t="s">
        <v>34</v>
      </c>
      <c r="N7089" t="s">
        <v>28</v>
      </c>
      <c r="O7089" t="s">
        <v>35</v>
      </c>
      <c r="P7089">
        <v>4.8250000000000002</v>
      </c>
      <c r="Q7089" t="s">
        <v>36</v>
      </c>
      <c r="R7089" t="s">
        <v>55</v>
      </c>
      <c r="S7089">
        <v>0.68430000000000002</v>
      </c>
      <c r="T7089">
        <v>0.68430000000000002</v>
      </c>
      <c r="U7089">
        <v>4.8250000000000002</v>
      </c>
      <c r="V7089">
        <v>-3.8600000000000001E-3</v>
      </c>
      <c r="W7089" t="s">
        <v>39</v>
      </c>
      <c r="X7089" s="4">
        <f>IF(bot_orders[[#This Row],[side]]="sell", bot_orders[[#This Row],[accFillSz]]*bot_orders[[#This Row],[avgPx]] + bot_orders[[#This Row],[fee]], -bot_orders[[#This Row],[accFillSz]]*bot_orders[[#This Row],[avgPx]])</f>
        <v>-3.3017475000000003</v>
      </c>
      <c r="Y7089" s="4">
        <f>IF(bot_orders[[#This Row],[side]]="buy", bot_orders[[#This Row],[accFillSz]] + bot_orders[[#This Row],[fee]], -bot_orders[[#This Row],[accFillSz]])</f>
        <v>4.8211399999999998</v>
      </c>
      <c r="Z7089" s="4">
        <f>IF(bot_orders[[#This Row],[side]]="sell",bot_orders[[#This Row],[accFillSz]]*bot_orders[[#This Row],[avgPx]]+bot_orders[[#This Row],[fee]], 0)</f>
        <v>0</v>
      </c>
      <c r="AA7089" s="4">
        <f>IF(bot_orders[[#This Row],[side]]="sell",-bot_orders[[#This Row],[accFillSz]],bot_orders[[#This Row],[accFillSz]]+bot_orders[[#This Row],[fee]])</f>
        <v>4.8211399999999998</v>
      </c>
      <c r="AB7089">
        <v>0</v>
      </c>
      <c r="AC7089" t="s">
        <v>38</v>
      </c>
      <c r="AD7089">
        <v>0</v>
      </c>
      <c r="AE7089" t="s">
        <v>40</v>
      </c>
      <c r="AF7089" t="s">
        <v>41</v>
      </c>
      <c r="AG7089" t="s">
        <v>28</v>
      </c>
      <c r="AH7089" t="s">
        <v>28</v>
      </c>
      <c r="AI7089">
        <v>4.8211399999999998</v>
      </c>
      <c r="AJ7089">
        <v>-3.3017474999999998</v>
      </c>
    </row>
    <row r="7090" spans="1:36" x14ac:dyDescent="0.3">
      <c r="A7090">
        <v>6867</v>
      </c>
      <c r="B7090" t="s">
        <v>17977</v>
      </c>
      <c r="C7090" t="s">
        <v>28</v>
      </c>
      <c r="D7090" t="s">
        <v>29</v>
      </c>
      <c r="E7090" t="s">
        <v>30</v>
      </c>
      <c r="F7090" t="s">
        <v>31</v>
      </c>
      <c r="G7090" t="s">
        <v>1419</v>
      </c>
      <c r="H7090" t="s">
        <v>20173</v>
      </c>
      <c r="I7090" s="4" t="s">
        <v>20174</v>
      </c>
      <c r="J7090" s="1">
        <f>((((bot_orders[[#This Row],[cTime]]/ 1000)+3*3600) / 86400) + DATE(1970,1,1))</f>
        <v>45784.132153726852</v>
      </c>
      <c r="K7090" s="4" t="s">
        <v>20175</v>
      </c>
      <c r="L7090" s="1">
        <f>((((bot_orders[[#This Row],[uTime]]/ 1000)+3*3600) / 86400) + DATE(1970,1,1))</f>
        <v>45784.327944710647</v>
      </c>
      <c r="M7090" t="s">
        <v>34</v>
      </c>
      <c r="N7090" t="s">
        <v>28</v>
      </c>
      <c r="O7090" t="s">
        <v>35</v>
      </c>
      <c r="P7090">
        <v>4.8259999999999996</v>
      </c>
      <c r="Q7090" t="s">
        <v>36</v>
      </c>
      <c r="R7090" t="s">
        <v>55</v>
      </c>
      <c r="S7090">
        <v>0.68640000000000001</v>
      </c>
      <c r="T7090">
        <v>0.68640000000000001</v>
      </c>
      <c r="U7090">
        <v>4.8259999999999996</v>
      </c>
      <c r="V7090">
        <v>-3.8608000000000002E-3</v>
      </c>
      <c r="W7090" t="s">
        <v>39</v>
      </c>
      <c r="X7090" s="4">
        <f>IF(bot_orders[[#This Row],[side]]="sell", bot_orders[[#This Row],[accFillSz]]*bot_orders[[#This Row],[avgPx]] + bot_orders[[#This Row],[fee]], -bot_orders[[#This Row],[accFillSz]]*bot_orders[[#This Row],[avgPx]])</f>
        <v>-3.3125663999999997</v>
      </c>
      <c r="Y7090" s="4">
        <f>IF(bot_orders[[#This Row],[side]]="buy", bot_orders[[#This Row],[accFillSz]] + bot_orders[[#This Row],[fee]], -bot_orders[[#This Row],[accFillSz]])</f>
        <v>4.8221391999999996</v>
      </c>
      <c r="Z7090" s="4">
        <f>IF(bot_orders[[#This Row],[side]]="sell",bot_orders[[#This Row],[accFillSz]]*bot_orders[[#This Row],[avgPx]]+bot_orders[[#This Row],[fee]], 0)</f>
        <v>0</v>
      </c>
      <c r="AA7090" s="4">
        <f>IF(bot_orders[[#This Row],[side]]="sell",-bot_orders[[#This Row],[accFillSz]],bot_orders[[#This Row],[accFillSz]]+bot_orders[[#This Row],[fee]])</f>
        <v>4.8221391999999996</v>
      </c>
      <c r="AB7090">
        <v>0</v>
      </c>
      <c r="AC7090" t="s">
        <v>38</v>
      </c>
      <c r="AD7090">
        <v>0</v>
      </c>
      <c r="AE7090" t="s">
        <v>40</v>
      </c>
      <c r="AF7090" t="s">
        <v>41</v>
      </c>
      <c r="AG7090" t="s">
        <v>28</v>
      </c>
      <c r="AH7090" t="s">
        <v>28</v>
      </c>
      <c r="AI7090">
        <v>4.8221391999999996</v>
      </c>
      <c r="AJ7090">
        <v>-3.3125664000000001</v>
      </c>
    </row>
    <row r="7091" spans="1:36" x14ac:dyDescent="0.3">
      <c r="A7091">
        <v>6868</v>
      </c>
      <c r="B7091" t="s">
        <v>17977</v>
      </c>
      <c r="C7091" t="s">
        <v>28</v>
      </c>
      <c r="D7091" t="s">
        <v>29</v>
      </c>
      <c r="E7091" t="s">
        <v>30</v>
      </c>
      <c r="F7091" t="s">
        <v>31</v>
      </c>
      <c r="G7091" t="s">
        <v>1124</v>
      </c>
      <c r="H7091" t="s">
        <v>20176</v>
      </c>
      <c r="I7091" s="4" t="s">
        <v>20177</v>
      </c>
      <c r="J7091" s="1">
        <f>((((bot_orders[[#This Row],[cTime]]/ 1000)+3*3600) / 86400) + DATE(1970,1,1))</f>
        <v>45784.133143923609</v>
      </c>
      <c r="K7091" s="4" t="s">
        <v>20178</v>
      </c>
      <c r="L7091" s="1">
        <f>((((bot_orders[[#This Row],[uTime]]/ 1000)+3*3600) / 86400) + DATE(1970,1,1))</f>
        <v>45784.325000625002</v>
      </c>
      <c r="M7091" t="s">
        <v>34</v>
      </c>
      <c r="N7091" t="s">
        <v>28</v>
      </c>
      <c r="O7091" t="s">
        <v>35</v>
      </c>
      <c r="P7091">
        <v>4.8259999999999996</v>
      </c>
      <c r="Q7091" t="s">
        <v>36</v>
      </c>
      <c r="R7091" t="s">
        <v>55</v>
      </c>
      <c r="S7091">
        <v>0.6885</v>
      </c>
      <c r="T7091">
        <v>0.6885</v>
      </c>
      <c r="U7091">
        <v>4.8259999999999996</v>
      </c>
      <c r="V7091">
        <v>-3.8608000000000002E-3</v>
      </c>
      <c r="W7091" t="s">
        <v>39</v>
      </c>
      <c r="X7091" s="4">
        <f>IF(bot_orders[[#This Row],[side]]="sell", bot_orders[[#This Row],[accFillSz]]*bot_orders[[#This Row],[avgPx]] + bot_orders[[#This Row],[fee]], -bot_orders[[#This Row],[accFillSz]]*bot_orders[[#This Row],[avgPx]])</f>
        <v>-3.3227009999999999</v>
      </c>
      <c r="Y7091" s="4">
        <f>IF(bot_orders[[#This Row],[side]]="buy", bot_orders[[#This Row],[accFillSz]] + bot_orders[[#This Row],[fee]], -bot_orders[[#This Row],[accFillSz]])</f>
        <v>4.8221391999999996</v>
      </c>
      <c r="Z7091" s="4">
        <f>IF(bot_orders[[#This Row],[side]]="sell",bot_orders[[#This Row],[accFillSz]]*bot_orders[[#This Row],[avgPx]]+bot_orders[[#This Row],[fee]], 0)</f>
        <v>0</v>
      </c>
      <c r="AA7091" s="4">
        <f>IF(bot_orders[[#This Row],[side]]="sell",-bot_orders[[#This Row],[accFillSz]],bot_orders[[#This Row],[accFillSz]]+bot_orders[[#This Row],[fee]])</f>
        <v>4.8221391999999996</v>
      </c>
      <c r="AB7091">
        <v>0</v>
      </c>
      <c r="AC7091" t="s">
        <v>38</v>
      </c>
      <c r="AD7091">
        <v>0</v>
      </c>
      <c r="AE7091" t="s">
        <v>40</v>
      </c>
      <c r="AF7091" t="s">
        <v>41</v>
      </c>
      <c r="AG7091" t="s">
        <v>28</v>
      </c>
      <c r="AH7091" t="s">
        <v>28</v>
      </c>
      <c r="AI7091">
        <v>4.8221391999999996</v>
      </c>
      <c r="AJ7091">
        <v>-3.3227009999999999</v>
      </c>
    </row>
    <row r="7092" spans="1:36" x14ac:dyDescent="0.3">
      <c r="A7092">
        <v>6869</v>
      </c>
      <c r="B7092" t="s">
        <v>17977</v>
      </c>
      <c r="C7092" t="s">
        <v>28</v>
      </c>
      <c r="D7092" t="s">
        <v>29</v>
      </c>
      <c r="E7092" t="s">
        <v>30</v>
      </c>
      <c r="F7092" t="s">
        <v>31</v>
      </c>
      <c r="G7092" t="s">
        <v>1023</v>
      </c>
      <c r="H7092" t="s">
        <v>20179</v>
      </c>
      <c r="I7092" s="4" t="s">
        <v>20180</v>
      </c>
      <c r="J7092" s="1">
        <f>((((bot_orders[[#This Row],[cTime]]/ 1000)+3*3600) / 86400) + DATE(1970,1,1))</f>
        <v>45784.133143981482</v>
      </c>
      <c r="K7092" s="4" t="s">
        <v>20181</v>
      </c>
      <c r="L7092" s="1">
        <f>((((bot_orders[[#This Row],[uTime]]/ 1000)+3*3600) / 86400) + DATE(1970,1,1))</f>
        <v>45784.133144050924</v>
      </c>
      <c r="M7092" t="s">
        <v>34</v>
      </c>
      <c r="N7092" t="s">
        <v>28</v>
      </c>
      <c r="O7092" t="s">
        <v>35</v>
      </c>
      <c r="P7092">
        <v>4.6070000000000002</v>
      </c>
      <c r="Q7092" t="s">
        <v>36</v>
      </c>
      <c r="R7092" t="s">
        <v>55</v>
      </c>
      <c r="S7092">
        <v>0.69059999999999999</v>
      </c>
      <c r="T7092">
        <v>0.69059999999999999</v>
      </c>
      <c r="U7092">
        <v>4.6070000000000002</v>
      </c>
      <c r="V7092">
        <v>-4.607E-3</v>
      </c>
      <c r="W7092" t="s">
        <v>39</v>
      </c>
      <c r="X7092" s="4">
        <f>IF(bot_orders[[#This Row],[side]]="sell", bot_orders[[#This Row],[accFillSz]]*bot_orders[[#This Row],[avgPx]] + bot_orders[[#This Row],[fee]], -bot_orders[[#This Row],[accFillSz]]*bot_orders[[#This Row],[avgPx]])</f>
        <v>-3.1815942000000001</v>
      </c>
      <c r="Y7092" s="4">
        <f>IF(bot_orders[[#This Row],[side]]="buy", bot_orders[[#This Row],[accFillSz]] + bot_orders[[#This Row],[fee]], -bot_orders[[#This Row],[accFillSz]])</f>
        <v>4.6023930000000002</v>
      </c>
      <c r="Z7092" s="4">
        <f>IF(bot_orders[[#This Row],[side]]="sell",bot_orders[[#This Row],[accFillSz]]*bot_orders[[#This Row],[avgPx]]+bot_orders[[#This Row],[fee]], 0)</f>
        <v>0</v>
      </c>
      <c r="AA7092" s="4">
        <f>IF(bot_orders[[#This Row],[side]]="sell",-bot_orders[[#This Row],[accFillSz]],bot_orders[[#This Row],[accFillSz]]+bot_orders[[#This Row],[fee]])</f>
        <v>4.6023930000000002</v>
      </c>
      <c r="AB7092">
        <v>0</v>
      </c>
      <c r="AC7092" t="s">
        <v>38</v>
      </c>
      <c r="AD7092">
        <v>0</v>
      </c>
      <c r="AE7092" t="s">
        <v>40</v>
      </c>
      <c r="AF7092" t="s">
        <v>41</v>
      </c>
      <c r="AG7092" t="s">
        <v>28</v>
      </c>
      <c r="AH7092" t="s">
        <v>28</v>
      </c>
      <c r="AI7092">
        <v>4.6023930000000002</v>
      </c>
      <c r="AJ7092">
        <v>-3.1815942000000001</v>
      </c>
    </row>
    <row r="7093" spans="1:36" x14ac:dyDescent="0.3">
      <c r="A7093">
        <v>6870</v>
      </c>
      <c r="B7093" t="s">
        <v>17977</v>
      </c>
      <c r="C7093" t="s">
        <v>28</v>
      </c>
      <c r="D7093" t="s">
        <v>29</v>
      </c>
      <c r="E7093" t="s">
        <v>30</v>
      </c>
      <c r="F7093" t="s">
        <v>31</v>
      </c>
      <c r="G7093" t="s">
        <v>1023</v>
      </c>
      <c r="H7093" t="s">
        <v>20182</v>
      </c>
      <c r="I7093" s="4" t="s">
        <v>20183</v>
      </c>
      <c r="J7093" s="1">
        <f>((((bot_orders[[#This Row],[cTime]]/ 1000)+3*3600) / 86400) + DATE(1970,1,1))</f>
        <v>45784.133144074076</v>
      </c>
      <c r="K7093" s="4" t="s">
        <v>20184</v>
      </c>
      <c r="L7093" s="1">
        <f>((((bot_orders[[#This Row],[uTime]]/ 1000)+3*3600) / 86400) + DATE(1970,1,1))</f>
        <v>45784.134797766208</v>
      </c>
      <c r="M7093" t="s">
        <v>34</v>
      </c>
      <c r="N7093" t="s">
        <v>28</v>
      </c>
      <c r="O7093" t="s">
        <v>35</v>
      </c>
      <c r="P7093">
        <v>4.6020000000000003</v>
      </c>
      <c r="Q7093" t="s">
        <v>36</v>
      </c>
      <c r="R7093" t="s">
        <v>37</v>
      </c>
      <c r="S7093">
        <v>0.69269999999999998</v>
      </c>
      <c r="T7093">
        <v>0.69269999999999998</v>
      </c>
      <c r="U7093">
        <v>4.6020000000000003</v>
      </c>
      <c r="V7093">
        <v>-2.5502442999999998E-3</v>
      </c>
      <c r="W7093" t="s">
        <v>38</v>
      </c>
      <c r="X7093" s="4">
        <f>IF(bot_orders[[#This Row],[side]]="sell", bot_orders[[#This Row],[accFillSz]]*bot_orders[[#This Row],[avgPx]] + bot_orders[[#This Row],[fee]], -bot_orders[[#This Row],[accFillSz]]*bot_orders[[#This Row],[avgPx]])</f>
        <v>3.1852551557000002</v>
      </c>
      <c r="Y7093" s="4">
        <f>IF(bot_orders[[#This Row],[side]]="buy", bot_orders[[#This Row],[accFillSz]] + bot_orders[[#This Row],[fee]], -bot_orders[[#This Row],[accFillSz]])</f>
        <v>-4.6020000000000003</v>
      </c>
      <c r="Z7093" s="4">
        <f>IF(bot_orders[[#This Row],[side]]="sell",bot_orders[[#This Row],[accFillSz]]*bot_orders[[#This Row],[avgPx]]+bot_orders[[#This Row],[fee]], 0)</f>
        <v>3.1852551557000002</v>
      </c>
      <c r="AA7093" s="4">
        <f>IF(bot_orders[[#This Row],[side]]="sell",-bot_orders[[#This Row],[accFillSz]],bot_orders[[#This Row],[accFillSz]]+bot_orders[[#This Row],[fee]])</f>
        <v>-4.6020000000000003</v>
      </c>
      <c r="AB7093">
        <v>0</v>
      </c>
      <c r="AC7093" t="s">
        <v>39</v>
      </c>
      <c r="AD7093">
        <v>0</v>
      </c>
      <c r="AE7093" t="s">
        <v>40</v>
      </c>
      <c r="AF7093" t="s">
        <v>41</v>
      </c>
      <c r="AG7093" t="s">
        <v>28</v>
      </c>
      <c r="AH7093" t="s">
        <v>28</v>
      </c>
      <c r="AI7093">
        <v>-4.6020000000000003</v>
      </c>
      <c r="AJ7093">
        <v>3.1852551600000001</v>
      </c>
    </row>
    <row r="7094" spans="1:36" x14ac:dyDescent="0.3">
      <c r="A7094">
        <v>6871</v>
      </c>
      <c r="B7094" t="s">
        <v>17977</v>
      </c>
      <c r="C7094" t="s">
        <v>28</v>
      </c>
      <c r="D7094" t="s">
        <v>29</v>
      </c>
      <c r="E7094" t="s">
        <v>30</v>
      </c>
      <c r="F7094" t="s">
        <v>31</v>
      </c>
      <c r="G7094" t="s">
        <v>1348</v>
      </c>
      <c r="H7094" t="s">
        <v>20185</v>
      </c>
      <c r="I7094" s="4" t="s">
        <v>20186</v>
      </c>
      <c r="J7094" s="1">
        <f>((((bot_orders[[#This Row],[cTime]]/ 1000)+3*3600) / 86400) + DATE(1970,1,1))</f>
        <v>45784.134797777777</v>
      </c>
      <c r="K7094" s="4" t="s">
        <v>20187</v>
      </c>
      <c r="L7094" s="1">
        <f>((((bot_orders[[#This Row],[uTime]]/ 1000)+3*3600) / 86400) + DATE(1970,1,1))</f>
        <v>45784.264530625005</v>
      </c>
      <c r="M7094" t="s">
        <v>34</v>
      </c>
      <c r="N7094" t="s">
        <v>28</v>
      </c>
      <c r="O7094" t="s">
        <v>35</v>
      </c>
      <c r="P7094">
        <v>4.6070000000000002</v>
      </c>
      <c r="Q7094" t="s">
        <v>36</v>
      </c>
      <c r="R7094" t="s">
        <v>55</v>
      </c>
      <c r="S7094">
        <v>0.69059999999999999</v>
      </c>
      <c r="T7094">
        <v>0.69059999999999999</v>
      </c>
      <c r="U7094">
        <v>4.6070000000000002</v>
      </c>
      <c r="V7094">
        <v>-3.6855999999999998E-3</v>
      </c>
      <c r="W7094" t="s">
        <v>39</v>
      </c>
      <c r="X7094" s="4">
        <f>IF(bot_orders[[#This Row],[side]]="sell", bot_orders[[#This Row],[accFillSz]]*bot_orders[[#This Row],[avgPx]] + bot_orders[[#This Row],[fee]], -bot_orders[[#This Row],[accFillSz]]*bot_orders[[#This Row],[avgPx]])</f>
        <v>-3.1815942000000001</v>
      </c>
      <c r="Y7094" s="4">
        <f>IF(bot_orders[[#This Row],[side]]="buy", bot_orders[[#This Row],[accFillSz]] + bot_orders[[#This Row],[fee]], -bot_orders[[#This Row],[accFillSz]])</f>
        <v>4.6033144000000004</v>
      </c>
      <c r="Z7094" s="4">
        <f>IF(bot_orders[[#This Row],[side]]="sell",bot_orders[[#This Row],[accFillSz]]*bot_orders[[#This Row],[avgPx]]+bot_orders[[#This Row],[fee]], 0)</f>
        <v>0</v>
      </c>
      <c r="AA7094" s="4">
        <f>IF(bot_orders[[#This Row],[side]]="sell",-bot_orders[[#This Row],[accFillSz]],bot_orders[[#This Row],[accFillSz]]+bot_orders[[#This Row],[fee]])</f>
        <v>4.6033144000000004</v>
      </c>
      <c r="AB7094">
        <v>0</v>
      </c>
      <c r="AC7094" t="s">
        <v>38</v>
      </c>
      <c r="AD7094">
        <v>0</v>
      </c>
      <c r="AE7094" t="s">
        <v>40</v>
      </c>
      <c r="AF7094" t="s">
        <v>41</v>
      </c>
      <c r="AG7094" t="s">
        <v>28</v>
      </c>
      <c r="AH7094" t="s">
        <v>28</v>
      </c>
      <c r="AI7094">
        <v>4.6033144000000004</v>
      </c>
      <c r="AJ7094">
        <v>-3.1815942000000001</v>
      </c>
    </row>
    <row r="7095" spans="1:36" x14ac:dyDescent="0.3">
      <c r="A7095">
        <v>6872</v>
      </c>
      <c r="B7095" t="s">
        <v>17977</v>
      </c>
      <c r="C7095" t="s">
        <v>28</v>
      </c>
      <c r="D7095" t="s">
        <v>29</v>
      </c>
      <c r="E7095" t="s">
        <v>30</v>
      </c>
      <c r="F7095" t="s">
        <v>31</v>
      </c>
      <c r="G7095" t="s">
        <v>1083</v>
      </c>
      <c r="H7095" t="s">
        <v>20188</v>
      </c>
      <c r="I7095" s="4" t="s">
        <v>20189</v>
      </c>
      <c r="J7095" s="1">
        <f>((((bot_orders[[#This Row],[cTime]]/ 1000)+3*3600) / 86400) + DATE(1970,1,1))</f>
        <v>45784.134797847219</v>
      </c>
      <c r="K7095" s="4" t="s">
        <v>20190</v>
      </c>
      <c r="L7095" s="1">
        <f>((((bot_orders[[#This Row],[uTime]]/ 1000)+3*3600) / 86400) + DATE(1970,1,1))</f>
        <v>45784.134797881939</v>
      </c>
      <c r="M7095" t="s">
        <v>34</v>
      </c>
      <c r="N7095" t="s">
        <v>28</v>
      </c>
      <c r="O7095" t="s">
        <v>35</v>
      </c>
      <c r="P7095">
        <v>4.6070000000000002</v>
      </c>
      <c r="Q7095" t="s">
        <v>36</v>
      </c>
      <c r="R7095" t="s">
        <v>55</v>
      </c>
      <c r="S7095">
        <v>0.69269999999999998</v>
      </c>
      <c r="T7095">
        <v>0.69269999999999998</v>
      </c>
      <c r="U7095">
        <v>4.6070000000000002</v>
      </c>
      <c r="V7095">
        <v>-4.607E-3</v>
      </c>
      <c r="W7095" t="s">
        <v>39</v>
      </c>
      <c r="X7095" s="4">
        <f>IF(bot_orders[[#This Row],[side]]="sell", bot_orders[[#This Row],[accFillSz]]*bot_orders[[#This Row],[avgPx]] + bot_orders[[#This Row],[fee]], -bot_orders[[#This Row],[accFillSz]]*bot_orders[[#This Row],[avgPx]])</f>
        <v>-3.1912688999999999</v>
      </c>
      <c r="Y7095" s="4">
        <f>IF(bot_orders[[#This Row],[side]]="buy", bot_orders[[#This Row],[accFillSz]] + bot_orders[[#This Row],[fee]], -bot_orders[[#This Row],[accFillSz]])</f>
        <v>4.6023930000000002</v>
      </c>
      <c r="Z7095" s="4">
        <f>IF(bot_orders[[#This Row],[side]]="sell",bot_orders[[#This Row],[accFillSz]]*bot_orders[[#This Row],[avgPx]]+bot_orders[[#This Row],[fee]], 0)</f>
        <v>0</v>
      </c>
      <c r="AA7095" s="4">
        <f>IF(bot_orders[[#This Row],[side]]="sell",-bot_orders[[#This Row],[accFillSz]],bot_orders[[#This Row],[accFillSz]]+bot_orders[[#This Row],[fee]])</f>
        <v>4.6023930000000002</v>
      </c>
      <c r="AB7095">
        <v>0</v>
      </c>
      <c r="AC7095" t="s">
        <v>38</v>
      </c>
      <c r="AD7095">
        <v>0</v>
      </c>
      <c r="AE7095" t="s">
        <v>40</v>
      </c>
      <c r="AF7095" t="s">
        <v>41</v>
      </c>
      <c r="AG7095" t="s">
        <v>28</v>
      </c>
      <c r="AH7095" t="s">
        <v>28</v>
      </c>
      <c r="AI7095">
        <v>4.6023930000000002</v>
      </c>
      <c r="AJ7095">
        <v>-3.1912688999999999</v>
      </c>
    </row>
    <row r="7096" spans="1:36" x14ac:dyDescent="0.3">
      <c r="A7096">
        <v>6873</v>
      </c>
      <c r="B7096" t="s">
        <v>17977</v>
      </c>
      <c r="C7096" t="s">
        <v>28</v>
      </c>
      <c r="D7096" t="s">
        <v>29</v>
      </c>
      <c r="E7096" t="s">
        <v>30</v>
      </c>
      <c r="F7096" t="s">
        <v>31</v>
      </c>
      <c r="G7096" t="s">
        <v>1083</v>
      </c>
      <c r="H7096" t="s">
        <v>20191</v>
      </c>
      <c r="I7096" s="4" t="s">
        <v>20192</v>
      </c>
      <c r="J7096" s="1">
        <f>((((bot_orders[[#This Row],[cTime]]/ 1000)+3*3600) / 86400) + DATE(1970,1,1))</f>
        <v>45784.134797905092</v>
      </c>
      <c r="K7096" s="4" t="s">
        <v>20193</v>
      </c>
      <c r="L7096" s="1">
        <f>((((bot_orders[[#This Row],[uTime]]/ 1000)+3*3600) / 86400) + DATE(1970,1,1))</f>
        <v>45784.139945127317</v>
      </c>
      <c r="M7096" t="s">
        <v>34</v>
      </c>
      <c r="N7096" t="s">
        <v>28</v>
      </c>
      <c r="O7096" t="s">
        <v>35</v>
      </c>
      <c r="P7096">
        <v>4.6020000000000003</v>
      </c>
      <c r="Q7096" t="s">
        <v>36</v>
      </c>
      <c r="R7096" t="s">
        <v>37</v>
      </c>
      <c r="S7096">
        <v>0.69479999999999997</v>
      </c>
      <c r="T7096">
        <v>0.69479999999999997</v>
      </c>
      <c r="U7096">
        <v>4.6020000000000003</v>
      </c>
      <c r="V7096">
        <v>-2.5579756999999999E-3</v>
      </c>
      <c r="W7096" t="s">
        <v>38</v>
      </c>
      <c r="X7096" s="4">
        <f>IF(bot_orders[[#This Row],[side]]="sell", bot_orders[[#This Row],[accFillSz]]*bot_orders[[#This Row],[avgPx]] + bot_orders[[#This Row],[fee]], -bot_orders[[#This Row],[accFillSz]]*bot_orders[[#This Row],[avgPx]])</f>
        <v>3.1949116243000004</v>
      </c>
      <c r="Y7096" s="4">
        <f>IF(bot_orders[[#This Row],[side]]="buy", bot_orders[[#This Row],[accFillSz]] + bot_orders[[#This Row],[fee]], -bot_orders[[#This Row],[accFillSz]])</f>
        <v>-4.6020000000000003</v>
      </c>
      <c r="Z7096" s="4">
        <f>IF(bot_orders[[#This Row],[side]]="sell",bot_orders[[#This Row],[accFillSz]]*bot_orders[[#This Row],[avgPx]]+bot_orders[[#This Row],[fee]], 0)</f>
        <v>3.1949116243000004</v>
      </c>
      <c r="AA7096" s="4">
        <f>IF(bot_orders[[#This Row],[side]]="sell",-bot_orders[[#This Row],[accFillSz]],bot_orders[[#This Row],[accFillSz]]+bot_orders[[#This Row],[fee]])</f>
        <v>-4.6020000000000003</v>
      </c>
      <c r="AB7096">
        <v>0</v>
      </c>
      <c r="AC7096" t="s">
        <v>39</v>
      </c>
      <c r="AD7096">
        <v>0</v>
      </c>
      <c r="AE7096" t="s">
        <v>40</v>
      </c>
      <c r="AF7096" t="s">
        <v>41</v>
      </c>
      <c r="AG7096" t="s">
        <v>28</v>
      </c>
      <c r="AH7096" t="s">
        <v>28</v>
      </c>
      <c r="AI7096">
        <v>-4.6020000000000003</v>
      </c>
      <c r="AJ7096">
        <v>3.1949116200000001</v>
      </c>
    </row>
    <row r="7097" spans="1:36" x14ac:dyDescent="0.3">
      <c r="A7097">
        <v>6874</v>
      </c>
      <c r="B7097" t="s">
        <v>17977</v>
      </c>
      <c r="C7097" t="s">
        <v>28</v>
      </c>
      <c r="D7097" t="s">
        <v>29</v>
      </c>
      <c r="E7097" t="s">
        <v>30</v>
      </c>
      <c r="F7097" t="s">
        <v>31</v>
      </c>
      <c r="G7097" t="s">
        <v>1335</v>
      </c>
      <c r="H7097" t="s">
        <v>20194</v>
      </c>
      <c r="I7097" s="4" t="s">
        <v>20195</v>
      </c>
      <c r="J7097" s="1">
        <f>((((bot_orders[[#This Row],[cTime]]/ 1000)+3*3600) / 86400) + DATE(1970,1,1))</f>
        <v>45784.139945150462</v>
      </c>
      <c r="K7097" s="4" t="s">
        <v>20196</v>
      </c>
      <c r="L7097" s="1">
        <f>((((bot_orders[[#This Row],[uTime]]/ 1000)+3*3600) / 86400) + DATE(1970,1,1))</f>
        <v>45784.251018981478</v>
      </c>
      <c r="M7097" t="s">
        <v>34</v>
      </c>
      <c r="N7097" t="s">
        <v>28</v>
      </c>
      <c r="O7097" t="s">
        <v>35</v>
      </c>
      <c r="P7097">
        <v>4.6070000000000002</v>
      </c>
      <c r="Q7097" t="s">
        <v>36</v>
      </c>
      <c r="R7097" t="s">
        <v>55</v>
      </c>
      <c r="S7097">
        <v>0.69269999999999998</v>
      </c>
      <c r="T7097">
        <v>0.69269999999999998</v>
      </c>
      <c r="U7097">
        <v>4.6070000000000002</v>
      </c>
      <c r="V7097">
        <v>-3.6855999999999998E-3</v>
      </c>
      <c r="W7097" t="s">
        <v>39</v>
      </c>
      <c r="X7097" s="4">
        <f>IF(bot_orders[[#This Row],[side]]="sell", bot_orders[[#This Row],[accFillSz]]*bot_orders[[#This Row],[avgPx]] + bot_orders[[#This Row],[fee]], -bot_orders[[#This Row],[accFillSz]]*bot_orders[[#This Row],[avgPx]])</f>
        <v>-3.1912688999999999</v>
      </c>
      <c r="Y7097" s="4">
        <f>IF(bot_orders[[#This Row],[side]]="buy", bot_orders[[#This Row],[accFillSz]] + bot_orders[[#This Row],[fee]], -bot_orders[[#This Row],[accFillSz]])</f>
        <v>4.6033144000000004</v>
      </c>
      <c r="Z7097" s="4">
        <f>IF(bot_orders[[#This Row],[side]]="sell",bot_orders[[#This Row],[accFillSz]]*bot_orders[[#This Row],[avgPx]]+bot_orders[[#This Row],[fee]], 0)</f>
        <v>0</v>
      </c>
      <c r="AA7097" s="4">
        <f>IF(bot_orders[[#This Row],[side]]="sell",-bot_orders[[#This Row],[accFillSz]],bot_orders[[#This Row],[accFillSz]]+bot_orders[[#This Row],[fee]])</f>
        <v>4.6033144000000004</v>
      </c>
      <c r="AB7097">
        <v>0</v>
      </c>
      <c r="AC7097" t="s">
        <v>38</v>
      </c>
      <c r="AD7097">
        <v>0</v>
      </c>
      <c r="AE7097" t="s">
        <v>40</v>
      </c>
      <c r="AF7097" t="s">
        <v>41</v>
      </c>
      <c r="AG7097" t="s">
        <v>28</v>
      </c>
      <c r="AH7097" t="s">
        <v>28</v>
      </c>
      <c r="AI7097">
        <v>4.6033144000000004</v>
      </c>
      <c r="AJ7097">
        <v>-3.1912688999999999</v>
      </c>
    </row>
    <row r="7098" spans="1:36" x14ac:dyDescent="0.3">
      <c r="A7098">
        <v>6875</v>
      </c>
      <c r="B7098" t="s">
        <v>17977</v>
      </c>
      <c r="C7098" t="s">
        <v>28</v>
      </c>
      <c r="D7098" t="s">
        <v>29</v>
      </c>
      <c r="E7098" t="s">
        <v>30</v>
      </c>
      <c r="F7098" t="s">
        <v>31</v>
      </c>
      <c r="G7098" t="s">
        <v>1079</v>
      </c>
      <c r="H7098" t="s">
        <v>20197</v>
      </c>
      <c r="I7098" s="4" t="s">
        <v>20198</v>
      </c>
      <c r="J7098" s="1">
        <f>((((bot_orders[[#This Row],[cTime]]/ 1000)+3*3600) / 86400) + DATE(1970,1,1))</f>
        <v>45784.139945208335</v>
      </c>
      <c r="K7098" s="4" t="s">
        <v>20199</v>
      </c>
      <c r="L7098" s="1">
        <f>((((bot_orders[[#This Row],[uTime]]/ 1000)+3*3600) / 86400) + DATE(1970,1,1))</f>
        <v>45784.139945243056</v>
      </c>
      <c r="M7098" t="s">
        <v>34</v>
      </c>
      <c r="N7098" t="s">
        <v>28</v>
      </c>
      <c r="O7098" t="s">
        <v>35</v>
      </c>
      <c r="P7098">
        <v>4.6079999999999997</v>
      </c>
      <c r="Q7098" t="s">
        <v>36</v>
      </c>
      <c r="R7098" t="s">
        <v>55</v>
      </c>
      <c r="S7098">
        <v>0.69479999999999997</v>
      </c>
      <c r="T7098">
        <v>0.69479999999999997</v>
      </c>
      <c r="U7098">
        <v>4.6079999999999997</v>
      </c>
      <c r="V7098">
        <v>-4.6080000000000001E-3</v>
      </c>
      <c r="W7098" t="s">
        <v>39</v>
      </c>
      <c r="X7098" s="4">
        <f>IF(bot_orders[[#This Row],[side]]="sell", bot_orders[[#This Row],[accFillSz]]*bot_orders[[#This Row],[avgPx]] + bot_orders[[#This Row],[fee]], -bot_orders[[#This Row],[accFillSz]]*bot_orders[[#This Row],[avgPx]])</f>
        <v>-3.2016383999999998</v>
      </c>
      <c r="Y7098" s="4">
        <f>IF(bot_orders[[#This Row],[side]]="buy", bot_orders[[#This Row],[accFillSz]] + bot_orders[[#This Row],[fee]], -bot_orders[[#This Row],[accFillSz]])</f>
        <v>4.6033919999999995</v>
      </c>
      <c r="Z7098" s="4">
        <f>IF(bot_orders[[#This Row],[side]]="sell",bot_orders[[#This Row],[accFillSz]]*bot_orders[[#This Row],[avgPx]]+bot_orders[[#This Row],[fee]], 0)</f>
        <v>0</v>
      </c>
      <c r="AA7098" s="4">
        <f>IF(bot_orders[[#This Row],[side]]="sell",-bot_orders[[#This Row],[accFillSz]],bot_orders[[#This Row],[accFillSz]]+bot_orders[[#This Row],[fee]])</f>
        <v>4.6033919999999995</v>
      </c>
      <c r="AB7098">
        <v>0</v>
      </c>
      <c r="AC7098" t="s">
        <v>38</v>
      </c>
      <c r="AD7098">
        <v>0</v>
      </c>
      <c r="AE7098" t="s">
        <v>40</v>
      </c>
      <c r="AF7098" t="s">
        <v>41</v>
      </c>
      <c r="AG7098" t="s">
        <v>28</v>
      </c>
      <c r="AH7098" t="s">
        <v>28</v>
      </c>
      <c r="AI7098">
        <v>4.6033920000000004</v>
      </c>
      <c r="AJ7098">
        <v>-3.2016384000000002</v>
      </c>
    </row>
    <row r="7099" spans="1:36" x14ac:dyDescent="0.3">
      <c r="A7099">
        <v>6876</v>
      </c>
      <c r="B7099" t="s">
        <v>17977</v>
      </c>
      <c r="C7099" t="s">
        <v>28</v>
      </c>
      <c r="D7099" t="s">
        <v>29</v>
      </c>
      <c r="E7099" t="s">
        <v>30</v>
      </c>
      <c r="F7099" t="s">
        <v>31</v>
      </c>
      <c r="G7099" t="s">
        <v>1079</v>
      </c>
      <c r="H7099" t="s">
        <v>20200</v>
      </c>
      <c r="I7099" s="4" t="s">
        <v>20201</v>
      </c>
      <c r="J7099" s="1">
        <f>((((bot_orders[[#This Row],[cTime]]/ 1000)+3*3600) / 86400) + DATE(1970,1,1))</f>
        <v>45784.139945254632</v>
      </c>
      <c r="K7099" s="4" t="s">
        <v>20202</v>
      </c>
      <c r="L7099" s="1">
        <f>((((bot_orders[[#This Row],[uTime]]/ 1000)+3*3600) / 86400) + DATE(1970,1,1))</f>
        <v>45784.140573287033</v>
      </c>
      <c r="M7099" t="s">
        <v>34</v>
      </c>
      <c r="N7099" t="s">
        <v>28</v>
      </c>
      <c r="O7099" t="s">
        <v>35</v>
      </c>
      <c r="P7099">
        <v>4.6029999999999998</v>
      </c>
      <c r="Q7099" t="s">
        <v>36</v>
      </c>
      <c r="R7099" t="s">
        <v>37</v>
      </c>
      <c r="S7099">
        <v>0.69689999999999996</v>
      </c>
      <c r="T7099">
        <v>0.69689999999999996</v>
      </c>
      <c r="U7099">
        <v>4.6029999999999998</v>
      </c>
      <c r="V7099">
        <v>-2.5662646000000002E-3</v>
      </c>
      <c r="W7099" t="s">
        <v>38</v>
      </c>
      <c r="X7099" s="4">
        <f>IF(bot_orders[[#This Row],[side]]="sell", bot_orders[[#This Row],[accFillSz]]*bot_orders[[#This Row],[avgPx]] + bot_orders[[#This Row],[fee]], -bot_orders[[#This Row],[accFillSz]]*bot_orders[[#This Row],[avgPx]])</f>
        <v>3.2052644353999997</v>
      </c>
      <c r="Y7099" s="4">
        <f>IF(bot_orders[[#This Row],[side]]="buy", bot_orders[[#This Row],[accFillSz]] + bot_orders[[#This Row],[fee]], -bot_orders[[#This Row],[accFillSz]])</f>
        <v>-4.6029999999999998</v>
      </c>
      <c r="Z7099" s="4">
        <f>IF(bot_orders[[#This Row],[side]]="sell",bot_orders[[#This Row],[accFillSz]]*bot_orders[[#This Row],[avgPx]]+bot_orders[[#This Row],[fee]], 0)</f>
        <v>3.2052644353999997</v>
      </c>
      <c r="AA7099" s="4">
        <f>IF(bot_orders[[#This Row],[side]]="sell",-bot_orders[[#This Row],[accFillSz]],bot_orders[[#This Row],[accFillSz]]+bot_orders[[#This Row],[fee]])</f>
        <v>-4.6029999999999998</v>
      </c>
      <c r="AB7099">
        <v>0</v>
      </c>
      <c r="AC7099" t="s">
        <v>39</v>
      </c>
      <c r="AD7099">
        <v>0</v>
      </c>
      <c r="AE7099" t="s">
        <v>40</v>
      </c>
      <c r="AF7099" t="s">
        <v>41</v>
      </c>
      <c r="AG7099" t="s">
        <v>28</v>
      </c>
      <c r="AH7099" t="s">
        <v>28</v>
      </c>
      <c r="AI7099">
        <v>-4.6029999999999998</v>
      </c>
      <c r="AJ7099">
        <v>3.2052644400000001</v>
      </c>
    </row>
    <row r="7100" spans="1:36" x14ac:dyDescent="0.3">
      <c r="A7100">
        <v>6877</v>
      </c>
      <c r="B7100" t="s">
        <v>17977</v>
      </c>
      <c r="C7100" t="s">
        <v>28</v>
      </c>
      <c r="D7100" t="s">
        <v>29</v>
      </c>
      <c r="E7100" t="s">
        <v>30</v>
      </c>
      <c r="F7100" t="s">
        <v>31</v>
      </c>
      <c r="G7100" t="s">
        <v>1016</v>
      </c>
      <c r="H7100" t="s">
        <v>20203</v>
      </c>
      <c r="I7100" s="4" t="s">
        <v>20204</v>
      </c>
      <c r="J7100" s="1">
        <f>((((bot_orders[[#This Row],[cTime]]/ 1000)+3*3600) / 86400) + DATE(1970,1,1))</f>
        <v>45784.140573310186</v>
      </c>
      <c r="K7100" s="4" t="s">
        <v>20205</v>
      </c>
      <c r="L7100" s="1">
        <f>((((bot_orders[[#This Row],[uTime]]/ 1000)+3*3600) / 86400) + DATE(1970,1,1))</f>
        <v>45784.142086597218</v>
      </c>
      <c r="M7100" t="s">
        <v>34</v>
      </c>
      <c r="N7100" t="s">
        <v>28</v>
      </c>
      <c r="O7100" t="s">
        <v>35</v>
      </c>
      <c r="P7100">
        <v>4.6079999999999997</v>
      </c>
      <c r="Q7100" t="s">
        <v>36</v>
      </c>
      <c r="R7100" t="s">
        <v>55</v>
      </c>
      <c r="S7100">
        <v>0.69479999999999997</v>
      </c>
      <c r="T7100">
        <v>0.69479999999999997</v>
      </c>
      <c r="U7100">
        <v>4.6079999999999997</v>
      </c>
      <c r="V7100">
        <v>-3.6863999999999998E-3</v>
      </c>
      <c r="W7100" t="s">
        <v>39</v>
      </c>
      <c r="X7100" s="4">
        <f>IF(bot_orders[[#This Row],[side]]="sell", bot_orders[[#This Row],[accFillSz]]*bot_orders[[#This Row],[avgPx]] + bot_orders[[#This Row],[fee]], -bot_orders[[#This Row],[accFillSz]]*bot_orders[[#This Row],[avgPx]])</f>
        <v>-3.2016383999999998</v>
      </c>
      <c r="Y7100" s="4">
        <f>IF(bot_orders[[#This Row],[side]]="buy", bot_orders[[#This Row],[accFillSz]] + bot_orders[[#This Row],[fee]], -bot_orders[[#This Row],[accFillSz]])</f>
        <v>4.6043135999999993</v>
      </c>
      <c r="Z7100" s="4">
        <f>IF(bot_orders[[#This Row],[side]]="sell",bot_orders[[#This Row],[accFillSz]]*bot_orders[[#This Row],[avgPx]]+bot_orders[[#This Row],[fee]], 0)</f>
        <v>0</v>
      </c>
      <c r="AA7100" s="4">
        <f>IF(bot_orders[[#This Row],[side]]="sell",-bot_orders[[#This Row],[accFillSz]],bot_orders[[#This Row],[accFillSz]]+bot_orders[[#This Row],[fee]])</f>
        <v>4.6043135999999993</v>
      </c>
      <c r="AB7100">
        <v>0</v>
      </c>
      <c r="AC7100" t="s">
        <v>38</v>
      </c>
      <c r="AD7100">
        <v>0</v>
      </c>
      <c r="AE7100" t="s">
        <v>40</v>
      </c>
      <c r="AF7100" t="s">
        <v>41</v>
      </c>
      <c r="AG7100" t="s">
        <v>28</v>
      </c>
      <c r="AH7100" t="s">
        <v>28</v>
      </c>
      <c r="AI7100">
        <v>4.6043136000000002</v>
      </c>
      <c r="AJ7100">
        <v>-3.2016384000000002</v>
      </c>
    </row>
    <row r="7101" spans="1:36" x14ac:dyDescent="0.3">
      <c r="A7101">
        <v>6878</v>
      </c>
      <c r="B7101" t="s">
        <v>17977</v>
      </c>
      <c r="C7101" t="s">
        <v>28</v>
      </c>
      <c r="D7101" t="s">
        <v>29</v>
      </c>
      <c r="E7101" t="s">
        <v>30</v>
      </c>
      <c r="F7101" t="s">
        <v>31</v>
      </c>
      <c r="G7101" t="s">
        <v>1020</v>
      </c>
      <c r="H7101" t="s">
        <v>20206</v>
      </c>
      <c r="I7101" s="4" t="s">
        <v>20207</v>
      </c>
      <c r="J7101" s="1">
        <f>((((bot_orders[[#This Row],[cTime]]/ 1000)+3*3600) / 86400) + DATE(1970,1,1))</f>
        <v>45784.140573368059</v>
      </c>
      <c r="K7101" s="4" t="s">
        <v>20208</v>
      </c>
      <c r="L7101" s="1">
        <f>((((bot_orders[[#This Row],[uTime]]/ 1000)+3*3600) / 86400) + DATE(1970,1,1))</f>
        <v>45784.140726041667</v>
      </c>
      <c r="M7101" t="s">
        <v>34</v>
      </c>
      <c r="N7101" t="s">
        <v>28</v>
      </c>
      <c r="O7101" t="s">
        <v>35</v>
      </c>
      <c r="P7101">
        <v>4.6070000000000002</v>
      </c>
      <c r="Q7101" t="s">
        <v>36</v>
      </c>
      <c r="R7101" t="s">
        <v>55</v>
      </c>
      <c r="S7101">
        <v>0.69689999999999996</v>
      </c>
      <c r="T7101">
        <v>0.69689999999999996</v>
      </c>
      <c r="U7101">
        <v>4.6070000000000002</v>
      </c>
      <c r="V7101">
        <v>-3.6855999999999998E-3</v>
      </c>
      <c r="W7101" t="s">
        <v>39</v>
      </c>
      <c r="X7101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101" s="4">
        <f>IF(bot_orders[[#This Row],[side]]="buy", bot_orders[[#This Row],[accFillSz]] + bot_orders[[#This Row],[fee]], -bot_orders[[#This Row],[accFillSz]])</f>
        <v>4.6033144000000004</v>
      </c>
      <c r="Z7101" s="4">
        <f>IF(bot_orders[[#This Row],[side]]="sell",bot_orders[[#This Row],[accFillSz]]*bot_orders[[#This Row],[avgPx]]+bot_orders[[#This Row],[fee]], 0)</f>
        <v>0</v>
      </c>
      <c r="AA7101" s="4">
        <f>IF(bot_orders[[#This Row],[side]]="sell",-bot_orders[[#This Row],[accFillSz]],bot_orders[[#This Row],[accFillSz]]+bot_orders[[#This Row],[fee]])</f>
        <v>4.6033144000000004</v>
      </c>
      <c r="AB7101">
        <v>0</v>
      </c>
      <c r="AC7101" t="s">
        <v>38</v>
      </c>
      <c r="AD7101">
        <v>0</v>
      </c>
      <c r="AE7101" t="s">
        <v>40</v>
      </c>
      <c r="AF7101" t="s">
        <v>41</v>
      </c>
      <c r="AG7101" t="s">
        <v>28</v>
      </c>
      <c r="AH7101" t="s">
        <v>28</v>
      </c>
      <c r="AI7101">
        <v>4.6033144000000004</v>
      </c>
      <c r="AJ7101">
        <v>-3.2106183000000001</v>
      </c>
    </row>
    <row r="7102" spans="1:36" x14ac:dyDescent="0.3">
      <c r="A7102">
        <v>6879</v>
      </c>
      <c r="B7102" t="s">
        <v>17977</v>
      </c>
      <c r="C7102" t="s">
        <v>28</v>
      </c>
      <c r="D7102" t="s">
        <v>29</v>
      </c>
      <c r="E7102" t="s">
        <v>30</v>
      </c>
      <c r="F7102" t="s">
        <v>31</v>
      </c>
      <c r="G7102" t="s">
        <v>1020</v>
      </c>
      <c r="H7102" t="s">
        <v>20209</v>
      </c>
      <c r="I7102" s="4" t="s">
        <v>20210</v>
      </c>
      <c r="J7102" s="1">
        <f>((((bot_orders[[#This Row],[cTime]]/ 1000)+3*3600) / 86400) + DATE(1970,1,1))</f>
        <v>45784.140726064812</v>
      </c>
      <c r="K7102" s="4" t="s">
        <v>20211</v>
      </c>
      <c r="L7102" s="1">
        <f>((((bot_orders[[#This Row],[uTime]]/ 1000)+3*3600) / 86400) + DATE(1970,1,1))</f>
        <v>45784.142934976851</v>
      </c>
      <c r="M7102" t="s">
        <v>34</v>
      </c>
      <c r="N7102" t="s">
        <v>28</v>
      </c>
      <c r="O7102" t="s">
        <v>35</v>
      </c>
      <c r="P7102">
        <v>4.6029999999999998</v>
      </c>
      <c r="Q7102" t="s">
        <v>36</v>
      </c>
      <c r="R7102" t="s">
        <v>37</v>
      </c>
      <c r="S7102">
        <v>0.69899999999999995</v>
      </c>
      <c r="T7102">
        <v>0.69899999999999995</v>
      </c>
      <c r="U7102">
        <v>4.6029999999999998</v>
      </c>
      <c r="V7102">
        <v>-2.5739975999999999E-3</v>
      </c>
      <c r="W7102" t="s">
        <v>38</v>
      </c>
      <c r="X7102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102" s="4">
        <f>IF(bot_orders[[#This Row],[side]]="buy", bot_orders[[#This Row],[accFillSz]] + bot_orders[[#This Row],[fee]], -bot_orders[[#This Row],[accFillSz]])</f>
        <v>-4.6029999999999998</v>
      </c>
      <c r="Z7102" s="4">
        <f>IF(bot_orders[[#This Row],[side]]="sell",bot_orders[[#This Row],[accFillSz]]*bot_orders[[#This Row],[avgPx]]+bot_orders[[#This Row],[fee]], 0)</f>
        <v>3.2149230024</v>
      </c>
      <c r="AA7102" s="4">
        <f>IF(bot_orders[[#This Row],[side]]="sell",-bot_orders[[#This Row],[accFillSz]],bot_orders[[#This Row],[accFillSz]]+bot_orders[[#This Row],[fee]])</f>
        <v>-4.6029999999999998</v>
      </c>
      <c r="AB7102">
        <v>0</v>
      </c>
      <c r="AC7102" t="s">
        <v>39</v>
      </c>
      <c r="AD7102">
        <v>0</v>
      </c>
      <c r="AE7102" t="s">
        <v>40</v>
      </c>
      <c r="AF7102" t="s">
        <v>41</v>
      </c>
      <c r="AG7102" t="s">
        <v>28</v>
      </c>
      <c r="AH7102" t="s">
        <v>28</v>
      </c>
      <c r="AI7102">
        <v>-4.6029999999999998</v>
      </c>
      <c r="AJ7102">
        <v>3.2149230000000002</v>
      </c>
    </row>
    <row r="7103" spans="1:36" x14ac:dyDescent="0.3">
      <c r="A7103">
        <v>6880</v>
      </c>
      <c r="B7103" t="s">
        <v>17977</v>
      </c>
      <c r="C7103" t="s">
        <v>28</v>
      </c>
      <c r="D7103" t="s">
        <v>29</v>
      </c>
      <c r="E7103" t="s">
        <v>30</v>
      </c>
      <c r="F7103" t="s">
        <v>31</v>
      </c>
      <c r="G7103" t="s">
        <v>1016</v>
      </c>
      <c r="H7103" t="s">
        <v>20212</v>
      </c>
      <c r="I7103" s="4" t="s">
        <v>20213</v>
      </c>
      <c r="J7103" s="1">
        <f>((((bot_orders[[#This Row],[cTime]]/ 1000)+3*3600) / 86400) + DATE(1970,1,1))</f>
        <v>45784.14208662037</v>
      </c>
      <c r="K7103" s="4" t="s">
        <v>20214</v>
      </c>
      <c r="L7103" s="1">
        <f>((((bot_orders[[#This Row],[uTime]]/ 1000)+3*3600) / 86400) + DATE(1970,1,1))</f>
        <v>45784.142670856483</v>
      </c>
      <c r="M7103" t="s">
        <v>34</v>
      </c>
      <c r="N7103" t="s">
        <v>28</v>
      </c>
      <c r="O7103" t="s">
        <v>35</v>
      </c>
      <c r="P7103">
        <v>4.6040000000000001</v>
      </c>
      <c r="Q7103" t="s">
        <v>36</v>
      </c>
      <c r="R7103" t="s">
        <v>37</v>
      </c>
      <c r="S7103">
        <v>0.69689999999999996</v>
      </c>
      <c r="T7103">
        <v>0.69689999999999996</v>
      </c>
      <c r="U7103">
        <v>4.6040000000000001</v>
      </c>
      <c r="V7103">
        <v>-2.5668220999999999E-3</v>
      </c>
      <c r="W7103" t="s">
        <v>38</v>
      </c>
      <c r="X7103" s="4">
        <f>IF(bot_orders[[#This Row],[side]]="sell", bot_orders[[#This Row],[accFillSz]]*bot_orders[[#This Row],[avgPx]] + bot_orders[[#This Row],[fee]], -bot_orders[[#This Row],[accFillSz]]*bot_orders[[#This Row],[avgPx]])</f>
        <v>3.2059607779000001</v>
      </c>
      <c r="Y7103" s="4">
        <f>IF(bot_orders[[#This Row],[side]]="buy", bot_orders[[#This Row],[accFillSz]] + bot_orders[[#This Row],[fee]], -bot_orders[[#This Row],[accFillSz]])</f>
        <v>-4.6040000000000001</v>
      </c>
      <c r="Z7103" s="4">
        <f>IF(bot_orders[[#This Row],[side]]="sell",bot_orders[[#This Row],[accFillSz]]*bot_orders[[#This Row],[avgPx]]+bot_orders[[#This Row],[fee]], 0)</f>
        <v>3.2059607779000001</v>
      </c>
      <c r="AA7103" s="4">
        <f>IF(bot_orders[[#This Row],[side]]="sell",-bot_orders[[#This Row],[accFillSz]],bot_orders[[#This Row],[accFillSz]]+bot_orders[[#This Row],[fee]])</f>
        <v>-4.6040000000000001</v>
      </c>
      <c r="AB7103">
        <v>0</v>
      </c>
      <c r="AC7103" t="s">
        <v>39</v>
      </c>
      <c r="AD7103">
        <v>0</v>
      </c>
      <c r="AE7103" t="s">
        <v>40</v>
      </c>
      <c r="AF7103" t="s">
        <v>41</v>
      </c>
      <c r="AG7103" t="s">
        <v>28</v>
      </c>
      <c r="AH7103" t="s">
        <v>28</v>
      </c>
      <c r="AI7103">
        <v>-4.6040000000000001</v>
      </c>
      <c r="AJ7103">
        <v>3.2059607799999998</v>
      </c>
    </row>
    <row r="7104" spans="1:36" x14ac:dyDescent="0.3">
      <c r="A7104">
        <v>6881</v>
      </c>
      <c r="B7104" t="s">
        <v>17977</v>
      </c>
      <c r="C7104" t="s">
        <v>28</v>
      </c>
      <c r="D7104" t="s">
        <v>29</v>
      </c>
      <c r="E7104" t="s">
        <v>30</v>
      </c>
      <c r="F7104" t="s">
        <v>31</v>
      </c>
      <c r="G7104" t="s">
        <v>1099</v>
      </c>
      <c r="H7104" t="s">
        <v>20215</v>
      </c>
      <c r="I7104" s="4" t="s">
        <v>20216</v>
      </c>
      <c r="J7104" s="1">
        <f>((((bot_orders[[#This Row],[cTime]]/ 1000)+3*3600) / 86400) + DATE(1970,1,1))</f>
        <v>45784.142670879628</v>
      </c>
      <c r="K7104" s="4" t="s">
        <v>20217</v>
      </c>
      <c r="L7104" s="1">
        <f>((((bot_orders[[#This Row],[uTime]]/ 1000)+3*3600) / 86400) + DATE(1970,1,1))</f>
        <v>45784.144494988432</v>
      </c>
      <c r="M7104" t="s">
        <v>34</v>
      </c>
      <c r="N7104" t="s">
        <v>28</v>
      </c>
      <c r="O7104" t="s">
        <v>35</v>
      </c>
      <c r="P7104">
        <v>4.6079999999999997</v>
      </c>
      <c r="Q7104" t="s">
        <v>36</v>
      </c>
      <c r="R7104" t="s">
        <v>55</v>
      </c>
      <c r="S7104">
        <v>0.69479999999999997</v>
      </c>
      <c r="T7104">
        <v>0.69479999999999997</v>
      </c>
      <c r="U7104">
        <v>4.6079999999999997</v>
      </c>
      <c r="V7104">
        <v>-3.6863999999999998E-3</v>
      </c>
      <c r="W7104" t="s">
        <v>39</v>
      </c>
      <c r="X7104" s="4">
        <f>IF(bot_orders[[#This Row],[side]]="sell", bot_orders[[#This Row],[accFillSz]]*bot_orders[[#This Row],[avgPx]] + bot_orders[[#This Row],[fee]], -bot_orders[[#This Row],[accFillSz]]*bot_orders[[#This Row],[avgPx]])</f>
        <v>-3.2016383999999998</v>
      </c>
      <c r="Y7104" s="4">
        <f>IF(bot_orders[[#This Row],[side]]="buy", bot_orders[[#This Row],[accFillSz]] + bot_orders[[#This Row],[fee]], -bot_orders[[#This Row],[accFillSz]])</f>
        <v>4.6043135999999993</v>
      </c>
      <c r="Z7104" s="4">
        <f>IF(bot_orders[[#This Row],[side]]="sell",bot_orders[[#This Row],[accFillSz]]*bot_orders[[#This Row],[avgPx]]+bot_orders[[#This Row],[fee]], 0)</f>
        <v>0</v>
      </c>
      <c r="AA7104" s="4">
        <f>IF(bot_orders[[#This Row],[side]]="sell",-bot_orders[[#This Row],[accFillSz]],bot_orders[[#This Row],[accFillSz]]+bot_orders[[#This Row],[fee]])</f>
        <v>4.6043135999999993</v>
      </c>
      <c r="AB7104">
        <v>0</v>
      </c>
      <c r="AC7104" t="s">
        <v>38</v>
      </c>
      <c r="AD7104">
        <v>0</v>
      </c>
      <c r="AE7104" t="s">
        <v>40</v>
      </c>
      <c r="AF7104" t="s">
        <v>41</v>
      </c>
      <c r="AG7104" t="s">
        <v>28</v>
      </c>
      <c r="AH7104" t="s">
        <v>28</v>
      </c>
      <c r="AI7104">
        <v>4.6043136000000002</v>
      </c>
      <c r="AJ7104">
        <v>-3.2016384000000002</v>
      </c>
    </row>
    <row r="7105" spans="1:36" x14ac:dyDescent="0.3">
      <c r="A7105">
        <v>6882</v>
      </c>
      <c r="B7105" t="s">
        <v>17977</v>
      </c>
      <c r="C7105" t="s">
        <v>28</v>
      </c>
      <c r="D7105" t="s">
        <v>29</v>
      </c>
      <c r="E7105" t="s">
        <v>30</v>
      </c>
      <c r="F7105" t="s">
        <v>31</v>
      </c>
      <c r="G7105" t="s">
        <v>1103</v>
      </c>
      <c r="H7105" t="s">
        <v>20218</v>
      </c>
      <c r="I7105" s="4" t="s">
        <v>20219</v>
      </c>
      <c r="J7105" s="1">
        <f>((((bot_orders[[#This Row],[cTime]]/ 1000)+3*3600) / 86400) + DATE(1970,1,1))</f>
        <v>45784.142934999996</v>
      </c>
      <c r="K7105" s="4" t="s">
        <v>20220</v>
      </c>
      <c r="L7105" s="1">
        <f>((((bot_orders[[#This Row],[uTime]]/ 1000)+3*3600) / 86400) + DATE(1970,1,1))</f>
        <v>45784.14356251157</v>
      </c>
      <c r="M7105" t="s">
        <v>34</v>
      </c>
      <c r="N7105" t="s">
        <v>28</v>
      </c>
      <c r="O7105" t="s">
        <v>35</v>
      </c>
      <c r="P7105">
        <v>4.6070000000000002</v>
      </c>
      <c r="Q7105" t="s">
        <v>36</v>
      </c>
      <c r="R7105" t="s">
        <v>55</v>
      </c>
      <c r="S7105">
        <v>0.69689999999999996</v>
      </c>
      <c r="T7105">
        <v>0.69689999999999996</v>
      </c>
      <c r="U7105">
        <v>4.6070000000000002</v>
      </c>
      <c r="V7105">
        <v>-3.6855999999999998E-3</v>
      </c>
      <c r="W7105" t="s">
        <v>39</v>
      </c>
      <c r="X7105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105" s="4">
        <f>IF(bot_orders[[#This Row],[side]]="buy", bot_orders[[#This Row],[accFillSz]] + bot_orders[[#This Row],[fee]], -bot_orders[[#This Row],[accFillSz]])</f>
        <v>4.6033144000000004</v>
      </c>
      <c r="Z7105" s="4">
        <f>IF(bot_orders[[#This Row],[side]]="sell",bot_orders[[#This Row],[accFillSz]]*bot_orders[[#This Row],[avgPx]]+bot_orders[[#This Row],[fee]], 0)</f>
        <v>0</v>
      </c>
      <c r="AA7105" s="4">
        <f>IF(bot_orders[[#This Row],[side]]="sell",-bot_orders[[#This Row],[accFillSz]],bot_orders[[#This Row],[accFillSz]]+bot_orders[[#This Row],[fee]])</f>
        <v>4.6033144000000004</v>
      </c>
      <c r="AB7105">
        <v>0</v>
      </c>
      <c r="AC7105" t="s">
        <v>38</v>
      </c>
      <c r="AD7105">
        <v>0</v>
      </c>
      <c r="AE7105" t="s">
        <v>40</v>
      </c>
      <c r="AF7105" t="s">
        <v>41</v>
      </c>
      <c r="AG7105" t="s">
        <v>28</v>
      </c>
      <c r="AH7105" t="s">
        <v>28</v>
      </c>
      <c r="AI7105">
        <v>4.6033144000000004</v>
      </c>
      <c r="AJ7105">
        <v>-3.2106183000000001</v>
      </c>
    </row>
    <row r="7106" spans="1:36" x14ac:dyDescent="0.3">
      <c r="A7106">
        <v>6883</v>
      </c>
      <c r="B7106" t="s">
        <v>17977</v>
      </c>
      <c r="C7106" t="s">
        <v>28</v>
      </c>
      <c r="D7106" t="s">
        <v>29</v>
      </c>
      <c r="E7106" t="s">
        <v>30</v>
      </c>
      <c r="F7106" t="s">
        <v>31</v>
      </c>
      <c r="G7106" t="s">
        <v>1107</v>
      </c>
      <c r="H7106" t="s">
        <v>20221</v>
      </c>
      <c r="I7106" s="4" t="s">
        <v>20222</v>
      </c>
      <c r="J7106" s="1">
        <f>((((bot_orders[[#This Row],[cTime]]/ 1000)+3*3600) / 86400) + DATE(1970,1,1))</f>
        <v>45784.142935057869</v>
      </c>
      <c r="K7106" s="4" t="s">
        <v>20223</v>
      </c>
      <c r="L7106" s="1">
        <f>((((bot_orders[[#This Row],[uTime]]/ 1000)+3*3600) / 86400) + DATE(1970,1,1))</f>
        <v>45784.14293509259</v>
      </c>
      <c r="M7106" t="s">
        <v>34</v>
      </c>
      <c r="N7106" t="s">
        <v>28</v>
      </c>
      <c r="O7106" t="s">
        <v>35</v>
      </c>
      <c r="P7106">
        <v>4.6079999999999997</v>
      </c>
      <c r="Q7106" t="s">
        <v>36</v>
      </c>
      <c r="R7106" t="s">
        <v>55</v>
      </c>
      <c r="S7106">
        <v>0.69899999999999995</v>
      </c>
      <c r="T7106">
        <v>0.69889999999999997</v>
      </c>
      <c r="U7106">
        <v>4.6079999999999997</v>
      </c>
      <c r="V7106">
        <v>-4.6080000000000001E-3</v>
      </c>
      <c r="W7106" t="s">
        <v>39</v>
      </c>
      <c r="X7106" s="4">
        <f>IF(bot_orders[[#This Row],[side]]="sell", bot_orders[[#This Row],[accFillSz]]*bot_orders[[#This Row],[avgPx]] + bot_orders[[#This Row],[fee]], -bot_orders[[#This Row],[accFillSz]]*bot_orders[[#This Row],[avgPx]])</f>
        <v>-3.2205311999999995</v>
      </c>
      <c r="Y7106" s="4">
        <f>IF(bot_orders[[#This Row],[side]]="buy", bot_orders[[#This Row],[accFillSz]] + bot_orders[[#This Row],[fee]], -bot_orders[[#This Row],[accFillSz]])</f>
        <v>4.6033919999999995</v>
      </c>
      <c r="Z7106" s="4">
        <f>IF(bot_orders[[#This Row],[side]]="sell",bot_orders[[#This Row],[accFillSz]]*bot_orders[[#This Row],[avgPx]]+bot_orders[[#This Row],[fee]], 0)</f>
        <v>0</v>
      </c>
      <c r="AA7106" s="4">
        <f>IF(bot_orders[[#This Row],[side]]="sell",-bot_orders[[#This Row],[accFillSz]],bot_orders[[#This Row],[accFillSz]]+bot_orders[[#This Row],[fee]])</f>
        <v>4.6033919999999995</v>
      </c>
      <c r="AB7106">
        <v>0</v>
      </c>
      <c r="AC7106" t="s">
        <v>38</v>
      </c>
      <c r="AD7106">
        <v>0</v>
      </c>
      <c r="AE7106" t="s">
        <v>40</v>
      </c>
      <c r="AF7106" t="s">
        <v>41</v>
      </c>
      <c r="AG7106" t="s">
        <v>28</v>
      </c>
      <c r="AH7106" t="s">
        <v>28</v>
      </c>
      <c r="AI7106">
        <v>4.6033920000000004</v>
      </c>
      <c r="AJ7106">
        <v>-3.2205311999999999</v>
      </c>
    </row>
    <row r="7107" spans="1:36" x14ac:dyDescent="0.3">
      <c r="A7107">
        <v>6884</v>
      </c>
      <c r="B7107" t="s">
        <v>17977</v>
      </c>
      <c r="C7107" t="s">
        <v>28</v>
      </c>
      <c r="D7107" t="s">
        <v>29</v>
      </c>
      <c r="E7107" t="s">
        <v>30</v>
      </c>
      <c r="F7107" t="s">
        <v>31</v>
      </c>
      <c r="G7107" t="s">
        <v>1107</v>
      </c>
      <c r="H7107" t="s">
        <v>20224</v>
      </c>
      <c r="I7107" s="4" t="s">
        <v>20225</v>
      </c>
      <c r="J7107" s="1">
        <f>((((bot_orders[[#This Row],[cTime]]/ 1000)+3*3600) / 86400) + DATE(1970,1,1))</f>
        <v>45784.142935115742</v>
      </c>
      <c r="K7107" s="4" t="s">
        <v>20226</v>
      </c>
      <c r="L7107" s="1">
        <f>((((bot_orders[[#This Row],[uTime]]/ 1000)+3*3600) / 86400) + DATE(1970,1,1))</f>
        <v>45784.154257604168</v>
      </c>
      <c r="M7107" t="s">
        <v>34</v>
      </c>
      <c r="N7107" t="s">
        <v>28</v>
      </c>
      <c r="O7107" t="s">
        <v>35</v>
      </c>
      <c r="P7107">
        <v>4.6029999999999998</v>
      </c>
      <c r="Q7107" t="s">
        <v>36</v>
      </c>
      <c r="R7107" t="s">
        <v>37</v>
      </c>
      <c r="S7107">
        <v>0.70109999999999995</v>
      </c>
      <c r="T7107">
        <v>0.70109999999999995</v>
      </c>
      <c r="U7107">
        <v>4.6029999999999998</v>
      </c>
      <c r="V7107">
        <v>-2.5817306000000002E-3</v>
      </c>
      <c r="W7107" t="s">
        <v>38</v>
      </c>
      <c r="X7107" s="4">
        <f>IF(bot_orders[[#This Row],[side]]="sell", bot_orders[[#This Row],[accFillSz]]*bot_orders[[#This Row],[avgPx]] + bot_orders[[#This Row],[fee]], -bot_orders[[#This Row],[accFillSz]]*bot_orders[[#This Row],[avgPx]])</f>
        <v>3.2245815693999993</v>
      </c>
      <c r="Y7107" s="4">
        <f>IF(bot_orders[[#This Row],[side]]="buy", bot_orders[[#This Row],[accFillSz]] + bot_orders[[#This Row],[fee]], -bot_orders[[#This Row],[accFillSz]])</f>
        <v>-4.6029999999999998</v>
      </c>
      <c r="Z7107" s="4">
        <f>IF(bot_orders[[#This Row],[side]]="sell",bot_orders[[#This Row],[accFillSz]]*bot_orders[[#This Row],[avgPx]]+bot_orders[[#This Row],[fee]], 0)</f>
        <v>3.2245815693999993</v>
      </c>
      <c r="AA7107" s="4">
        <f>IF(bot_orders[[#This Row],[side]]="sell",-bot_orders[[#This Row],[accFillSz]],bot_orders[[#This Row],[accFillSz]]+bot_orders[[#This Row],[fee]])</f>
        <v>-4.6029999999999998</v>
      </c>
      <c r="AB7107">
        <v>0</v>
      </c>
      <c r="AC7107" t="s">
        <v>39</v>
      </c>
      <c r="AD7107">
        <v>0</v>
      </c>
      <c r="AE7107" t="s">
        <v>40</v>
      </c>
      <c r="AF7107" t="s">
        <v>41</v>
      </c>
      <c r="AG7107" t="s">
        <v>28</v>
      </c>
      <c r="AH7107" t="s">
        <v>28</v>
      </c>
      <c r="AI7107">
        <v>-4.6029999999999998</v>
      </c>
      <c r="AJ7107">
        <v>3.2245815699999998</v>
      </c>
    </row>
    <row r="7108" spans="1:36" x14ac:dyDescent="0.3">
      <c r="A7108">
        <v>6885</v>
      </c>
      <c r="B7108" t="s">
        <v>17977</v>
      </c>
      <c r="C7108" t="s">
        <v>28</v>
      </c>
      <c r="D7108" t="s">
        <v>29</v>
      </c>
      <c r="E7108" t="s">
        <v>30</v>
      </c>
      <c r="F7108" t="s">
        <v>31</v>
      </c>
      <c r="G7108" t="s">
        <v>1103</v>
      </c>
      <c r="H7108" t="s">
        <v>20227</v>
      </c>
      <c r="I7108" s="4" t="s">
        <v>20228</v>
      </c>
      <c r="J7108" s="1">
        <f>((((bot_orders[[#This Row],[cTime]]/ 1000)+3*3600) / 86400) + DATE(1970,1,1))</f>
        <v>45784.143562523153</v>
      </c>
      <c r="K7108" s="4" t="s">
        <v>20229</v>
      </c>
      <c r="L7108" s="1">
        <f>((((bot_orders[[#This Row],[uTime]]/ 1000)+3*3600) / 86400) + DATE(1970,1,1))</f>
        <v>45784.149974502317</v>
      </c>
      <c r="M7108" t="s">
        <v>34</v>
      </c>
      <c r="N7108" t="s">
        <v>28</v>
      </c>
      <c r="O7108" t="s">
        <v>35</v>
      </c>
      <c r="P7108">
        <v>4.6029999999999998</v>
      </c>
      <c r="Q7108" t="s">
        <v>36</v>
      </c>
      <c r="R7108" t="s">
        <v>37</v>
      </c>
      <c r="S7108">
        <v>0.69899999999999995</v>
      </c>
      <c r="T7108">
        <v>0.69899999999999995</v>
      </c>
      <c r="U7108">
        <v>4.6029999999999998</v>
      </c>
      <c r="V7108">
        <v>-2.5739975999999999E-3</v>
      </c>
      <c r="W7108" t="s">
        <v>38</v>
      </c>
      <c r="X7108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108" s="4">
        <f>IF(bot_orders[[#This Row],[side]]="buy", bot_orders[[#This Row],[accFillSz]] + bot_orders[[#This Row],[fee]], -bot_orders[[#This Row],[accFillSz]])</f>
        <v>-4.6029999999999998</v>
      </c>
      <c r="Z7108" s="4">
        <f>IF(bot_orders[[#This Row],[side]]="sell",bot_orders[[#This Row],[accFillSz]]*bot_orders[[#This Row],[avgPx]]+bot_orders[[#This Row],[fee]], 0)</f>
        <v>3.2149230024</v>
      </c>
      <c r="AA7108" s="4">
        <f>IF(bot_orders[[#This Row],[side]]="sell",-bot_orders[[#This Row],[accFillSz]],bot_orders[[#This Row],[accFillSz]]+bot_orders[[#This Row],[fee]])</f>
        <v>-4.6029999999999998</v>
      </c>
      <c r="AB7108">
        <v>0</v>
      </c>
      <c r="AC7108" t="s">
        <v>39</v>
      </c>
      <c r="AD7108">
        <v>0</v>
      </c>
      <c r="AE7108" t="s">
        <v>40</v>
      </c>
      <c r="AF7108" t="s">
        <v>41</v>
      </c>
      <c r="AG7108" t="s">
        <v>28</v>
      </c>
      <c r="AH7108" t="s">
        <v>28</v>
      </c>
      <c r="AI7108">
        <v>-4.6029999999999998</v>
      </c>
      <c r="AJ7108">
        <v>3.2149230000000002</v>
      </c>
    </row>
    <row r="7109" spans="1:36" x14ac:dyDescent="0.3">
      <c r="A7109">
        <v>6886</v>
      </c>
      <c r="B7109" t="s">
        <v>17977</v>
      </c>
      <c r="C7109" t="s">
        <v>28</v>
      </c>
      <c r="D7109" t="s">
        <v>29</v>
      </c>
      <c r="E7109" t="s">
        <v>30</v>
      </c>
      <c r="F7109" t="s">
        <v>31</v>
      </c>
      <c r="G7109" t="s">
        <v>1099</v>
      </c>
      <c r="H7109" t="s">
        <v>20230</v>
      </c>
      <c r="I7109" s="4" t="s">
        <v>20231</v>
      </c>
      <c r="J7109" s="1">
        <f>((((bot_orders[[#This Row],[cTime]]/ 1000)+3*3600) / 86400) + DATE(1970,1,1))</f>
        <v>45784.144495011569</v>
      </c>
      <c r="K7109" s="4" t="s">
        <v>20232</v>
      </c>
      <c r="L7109" s="1">
        <f>((((bot_orders[[#This Row],[uTime]]/ 1000)+3*3600) / 86400) + DATE(1970,1,1))</f>
        <v>45784.146737696763</v>
      </c>
      <c r="M7109" t="s">
        <v>34</v>
      </c>
      <c r="N7109" t="s">
        <v>28</v>
      </c>
      <c r="O7109" t="s">
        <v>35</v>
      </c>
      <c r="P7109">
        <v>4.6040000000000001</v>
      </c>
      <c r="Q7109" t="s">
        <v>36</v>
      </c>
      <c r="R7109" t="s">
        <v>37</v>
      </c>
      <c r="S7109">
        <v>0.69689999999999996</v>
      </c>
      <c r="T7109">
        <v>0.69689999999999996</v>
      </c>
      <c r="U7109">
        <v>4.6040000000000001</v>
      </c>
      <c r="V7109">
        <v>-2.5668220999999999E-3</v>
      </c>
      <c r="W7109" t="s">
        <v>38</v>
      </c>
      <c r="X7109" s="4">
        <f>IF(bot_orders[[#This Row],[side]]="sell", bot_orders[[#This Row],[accFillSz]]*bot_orders[[#This Row],[avgPx]] + bot_orders[[#This Row],[fee]], -bot_orders[[#This Row],[accFillSz]]*bot_orders[[#This Row],[avgPx]])</f>
        <v>3.2059607779000001</v>
      </c>
      <c r="Y7109" s="4">
        <f>IF(bot_orders[[#This Row],[side]]="buy", bot_orders[[#This Row],[accFillSz]] + bot_orders[[#This Row],[fee]], -bot_orders[[#This Row],[accFillSz]])</f>
        <v>-4.6040000000000001</v>
      </c>
      <c r="Z7109" s="4">
        <f>IF(bot_orders[[#This Row],[side]]="sell",bot_orders[[#This Row],[accFillSz]]*bot_orders[[#This Row],[avgPx]]+bot_orders[[#This Row],[fee]], 0)</f>
        <v>3.2059607779000001</v>
      </c>
      <c r="AA7109" s="4">
        <f>IF(bot_orders[[#This Row],[side]]="sell",-bot_orders[[#This Row],[accFillSz]],bot_orders[[#This Row],[accFillSz]]+bot_orders[[#This Row],[fee]])</f>
        <v>-4.6040000000000001</v>
      </c>
      <c r="AB7109">
        <v>0</v>
      </c>
      <c r="AC7109" t="s">
        <v>39</v>
      </c>
      <c r="AD7109">
        <v>0</v>
      </c>
      <c r="AE7109" t="s">
        <v>40</v>
      </c>
      <c r="AF7109" t="s">
        <v>41</v>
      </c>
      <c r="AG7109" t="s">
        <v>28</v>
      </c>
      <c r="AH7109" t="s">
        <v>28</v>
      </c>
      <c r="AI7109">
        <v>-4.6040000000000001</v>
      </c>
      <c r="AJ7109">
        <v>3.2059607799999998</v>
      </c>
    </row>
    <row r="7110" spans="1:36" x14ac:dyDescent="0.3">
      <c r="A7110">
        <v>6887</v>
      </c>
      <c r="B7110" t="s">
        <v>17977</v>
      </c>
      <c r="C7110" t="s">
        <v>28</v>
      </c>
      <c r="D7110" t="s">
        <v>29</v>
      </c>
      <c r="E7110" t="s">
        <v>30</v>
      </c>
      <c r="F7110" t="s">
        <v>31</v>
      </c>
      <c r="G7110" t="s">
        <v>1148</v>
      </c>
      <c r="H7110" t="s">
        <v>20233</v>
      </c>
      <c r="I7110" s="4" t="s">
        <v>20234</v>
      </c>
      <c r="J7110" s="1">
        <f>((((bot_orders[[#This Row],[cTime]]/ 1000)+3*3600) / 86400) + DATE(1970,1,1))</f>
        <v>45784.146737708332</v>
      </c>
      <c r="K7110" s="4" t="s">
        <v>20235</v>
      </c>
      <c r="L7110" s="1">
        <f>((((bot_orders[[#This Row],[uTime]]/ 1000)+3*3600) / 86400) + DATE(1970,1,1))</f>
        <v>45784.147396388886</v>
      </c>
      <c r="M7110" t="s">
        <v>34</v>
      </c>
      <c r="N7110" t="s">
        <v>28</v>
      </c>
      <c r="O7110" t="s">
        <v>35</v>
      </c>
      <c r="P7110">
        <v>4.6079999999999997</v>
      </c>
      <c r="Q7110" t="s">
        <v>36</v>
      </c>
      <c r="R7110" t="s">
        <v>55</v>
      </c>
      <c r="S7110">
        <v>0.69479999999999997</v>
      </c>
      <c r="T7110">
        <v>0.69479999999999997</v>
      </c>
      <c r="U7110">
        <v>4.6079999999999997</v>
      </c>
      <c r="V7110">
        <v>-3.6863999999999998E-3</v>
      </c>
      <c r="W7110" t="s">
        <v>39</v>
      </c>
      <c r="X7110" s="4">
        <f>IF(bot_orders[[#This Row],[side]]="sell", bot_orders[[#This Row],[accFillSz]]*bot_orders[[#This Row],[avgPx]] + bot_orders[[#This Row],[fee]], -bot_orders[[#This Row],[accFillSz]]*bot_orders[[#This Row],[avgPx]])</f>
        <v>-3.2016383999999998</v>
      </c>
      <c r="Y7110" s="4">
        <f>IF(bot_orders[[#This Row],[side]]="buy", bot_orders[[#This Row],[accFillSz]] + bot_orders[[#This Row],[fee]], -bot_orders[[#This Row],[accFillSz]])</f>
        <v>4.6043135999999993</v>
      </c>
      <c r="Z7110" s="4">
        <f>IF(bot_orders[[#This Row],[side]]="sell",bot_orders[[#This Row],[accFillSz]]*bot_orders[[#This Row],[avgPx]]+bot_orders[[#This Row],[fee]], 0)</f>
        <v>0</v>
      </c>
      <c r="AA7110" s="4">
        <f>IF(bot_orders[[#This Row],[side]]="sell",-bot_orders[[#This Row],[accFillSz]],bot_orders[[#This Row],[accFillSz]]+bot_orders[[#This Row],[fee]])</f>
        <v>4.6043135999999993</v>
      </c>
      <c r="AB7110">
        <v>0</v>
      </c>
      <c r="AC7110" t="s">
        <v>38</v>
      </c>
      <c r="AD7110">
        <v>0</v>
      </c>
      <c r="AE7110" t="s">
        <v>40</v>
      </c>
      <c r="AF7110" t="s">
        <v>41</v>
      </c>
      <c r="AG7110" t="s">
        <v>28</v>
      </c>
      <c r="AH7110" t="s">
        <v>28</v>
      </c>
      <c r="AI7110">
        <v>4.6043136000000002</v>
      </c>
      <c r="AJ7110">
        <v>-3.2016384000000002</v>
      </c>
    </row>
    <row r="7111" spans="1:36" x14ac:dyDescent="0.3">
      <c r="A7111">
        <v>6888</v>
      </c>
      <c r="B7111" t="s">
        <v>17977</v>
      </c>
      <c r="C7111" t="s">
        <v>28</v>
      </c>
      <c r="D7111" t="s">
        <v>29</v>
      </c>
      <c r="E7111" t="s">
        <v>30</v>
      </c>
      <c r="F7111" t="s">
        <v>31</v>
      </c>
      <c r="G7111" t="s">
        <v>1148</v>
      </c>
      <c r="H7111" t="s">
        <v>20236</v>
      </c>
      <c r="I7111" s="4" t="s">
        <v>20237</v>
      </c>
      <c r="J7111" s="1">
        <f>((((bot_orders[[#This Row],[cTime]]/ 1000)+3*3600) / 86400) + DATE(1970,1,1))</f>
        <v>45784.147396412038</v>
      </c>
      <c r="K7111" s="4" t="s">
        <v>20238</v>
      </c>
      <c r="L7111" s="1">
        <f>((((bot_orders[[#This Row],[uTime]]/ 1000)+3*3600) / 86400) + DATE(1970,1,1))</f>
        <v>45784.148570196761</v>
      </c>
      <c r="M7111" t="s">
        <v>34</v>
      </c>
      <c r="N7111" t="s">
        <v>28</v>
      </c>
      <c r="O7111" t="s">
        <v>35</v>
      </c>
      <c r="P7111">
        <v>4.6040000000000001</v>
      </c>
      <c r="Q7111" t="s">
        <v>36</v>
      </c>
      <c r="R7111" t="s">
        <v>37</v>
      </c>
      <c r="S7111">
        <v>0.69689999999999996</v>
      </c>
      <c r="T7111">
        <v>0.69689999999999996</v>
      </c>
      <c r="U7111">
        <v>4.6040000000000001</v>
      </c>
      <c r="V7111">
        <v>-2.5668220999999999E-3</v>
      </c>
      <c r="W7111" t="s">
        <v>38</v>
      </c>
      <c r="X7111" s="4">
        <f>IF(bot_orders[[#This Row],[side]]="sell", bot_orders[[#This Row],[accFillSz]]*bot_orders[[#This Row],[avgPx]] + bot_orders[[#This Row],[fee]], -bot_orders[[#This Row],[accFillSz]]*bot_orders[[#This Row],[avgPx]])</f>
        <v>3.2059607779000001</v>
      </c>
      <c r="Y7111" s="4">
        <f>IF(bot_orders[[#This Row],[side]]="buy", bot_orders[[#This Row],[accFillSz]] + bot_orders[[#This Row],[fee]], -bot_orders[[#This Row],[accFillSz]])</f>
        <v>-4.6040000000000001</v>
      </c>
      <c r="Z7111" s="4">
        <f>IF(bot_orders[[#This Row],[side]]="sell",bot_orders[[#This Row],[accFillSz]]*bot_orders[[#This Row],[avgPx]]+bot_orders[[#This Row],[fee]], 0)</f>
        <v>3.2059607779000001</v>
      </c>
      <c r="AA7111" s="4">
        <f>IF(bot_orders[[#This Row],[side]]="sell",-bot_orders[[#This Row],[accFillSz]],bot_orders[[#This Row],[accFillSz]]+bot_orders[[#This Row],[fee]])</f>
        <v>-4.6040000000000001</v>
      </c>
      <c r="AB7111">
        <v>0</v>
      </c>
      <c r="AC7111" t="s">
        <v>39</v>
      </c>
      <c r="AD7111">
        <v>0</v>
      </c>
      <c r="AE7111" t="s">
        <v>40</v>
      </c>
      <c r="AF7111" t="s">
        <v>41</v>
      </c>
      <c r="AG7111" t="s">
        <v>28</v>
      </c>
      <c r="AH7111" t="s">
        <v>28</v>
      </c>
      <c r="AI7111">
        <v>-4.6040000000000001</v>
      </c>
      <c r="AJ7111">
        <v>3.2059607799999998</v>
      </c>
    </row>
    <row r="7112" spans="1:36" x14ac:dyDescent="0.3">
      <c r="A7112">
        <v>6889</v>
      </c>
      <c r="B7112" t="s">
        <v>17977</v>
      </c>
      <c r="C7112" t="s">
        <v>28</v>
      </c>
      <c r="D7112" t="s">
        <v>29</v>
      </c>
      <c r="E7112" t="s">
        <v>30</v>
      </c>
      <c r="F7112" t="s">
        <v>31</v>
      </c>
      <c r="G7112" t="s">
        <v>1265</v>
      </c>
      <c r="H7112" t="s">
        <v>20239</v>
      </c>
      <c r="I7112" s="4" t="s">
        <v>20240</v>
      </c>
      <c r="J7112" s="1">
        <f>((((bot_orders[[#This Row],[cTime]]/ 1000)+3*3600) / 86400) + DATE(1970,1,1))</f>
        <v>45784.14857020833</v>
      </c>
      <c r="K7112" s="4" t="s">
        <v>20241</v>
      </c>
      <c r="L7112" s="1">
        <f>((((bot_orders[[#This Row],[uTime]]/ 1000)+3*3600) / 86400) + DATE(1970,1,1))</f>
        <v>45784.24896449074</v>
      </c>
      <c r="M7112" t="s">
        <v>34</v>
      </c>
      <c r="N7112" t="s">
        <v>28</v>
      </c>
      <c r="O7112" t="s">
        <v>35</v>
      </c>
      <c r="P7112">
        <v>4.6079999999999997</v>
      </c>
      <c r="Q7112" t="s">
        <v>36</v>
      </c>
      <c r="R7112" t="s">
        <v>55</v>
      </c>
      <c r="S7112">
        <v>0.69479999999999997</v>
      </c>
      <c r="T7112">
        <v>0.69479999999999997</v>
      </c>
      <c r="U7112">
        <v>4.6079999999999997</v>
      </c>
      <c r="V7112">
        <v>-3.6863999999999998E-3</v>
      </c>
      <c r="W7112" t="s">
        <v>39</v>
      </c>
      <c r="X7112" s="4">
        <f>IF(bot_orders[[#This Row],[side]]="sell", bot_orders[[#This Row],[accFillSz]]*bot_orders[[#This Row],[avgPx]] + bot_orders[[#This Row],[fee]], -bot_orders[[#This Row],[accFillSz]]*bot_orders[[#This Row],[avgPx]])</f>
        <v>-3.2016383999999998</v>
      </c>
      <c r="Y7112" s="4">
        <f>IF(bot_orders[[#This Row],[side]]="buy", bot_orders[[#This Row],[accFillSz]] + bot_orders[[#This Row],[fee]], -bot_orders[[#This Row],[accFillSz]])</f>
        <v>4.6043135999999993</v>
      </c>
      <c r="Z7112" s="4">
        <f>IF(bot_orders[[#This Row],[side]]="sell",bot_orders[[#This Row],[accFillSz]]*bot_orders[[#This Row],[avgPx]]+bot_orders[[#This Row],[fee]], 0)</f>
        <v>0</v>
      </c>
      <c r="AA7112" s="4">
        <f>IF(bot_orders[[#This Row],[side]]="sell",-bot_orders[[#This Row],[accFillSz]],bot_orders[[#This Row],[accFillSz]]+bot_orders[[#This Row],[fee]])</f>
        <v>4.6043135999999993</v>
      </c>
      <c r="AB7112">
        <v>0</v>
      </c>
      <c r="AC7112" t="s">
        <v>38</v>
      </c>
      <c r="AD7112">
        <v>0</v>
      </c>
      <c r="AE7112" t="s">
        <v>40</v>
      </c>
      <c r="AF7112" t="s">
        <v>41</v>
      </c>
      <c r="AG7112" t="s">
        <v>28</v>
      </c>
      <c r="AH7112" t="s">
        <v>28</v>
      </c>
      <c r="AI7112">
        <v>4.6043136000000002</v>
      </c>
      <c r="AJ7112">
        <v>-3.2016384000000002</v>
      </c>
    </row>
    <row r="7113" spans="1:36" x14ac:dyDescent="0.3">
      <c r="A7113">
        <v>6890</v>
      </c>
      <c r="B7113" t="s">
        <v>17977</v>
      </c>
      <c r="C7113" t="s">
        <v>28</v>
      </c>
      <c r="D7113" t="s">
        <v>29</v>
      </c>
      <c r="E7113" t="s">
        <v>30</v>
      </c>
      <c r="F7113" t="s">
        <v>31</v>
      </c>
      <c r="G7113" t="s">
        <v>1145</v>
      </c>
      <c r="H7113" t="s">
        <v>20242</v>
      </c>
      <c r="I7113" s="4" t="s">
        <v>20243</v>
      </c>
      <c r="J7113" s="1">
        <f>((((bot_orders[[#This Row],[cTime]]/ 1000)+3*3600) / 86400) + DATE(1970,1,1))</f>
        <v>45784.149974525462</v>
      </c>
      <c r="K7113" s="4" t="s">
        <v>20244</v>
      </c>
      <c r="L7113" s="1">
        <f>((((bot_orders[[#This Row],[uTime]]/ 1000)+3*3600) / 86400) + DATE(1970,1,1))</f>
        <v>45784.152304560186</v>
      </c>
      <c r="M7113" t="s">
        <v>34</v>
      </c>
      <c r="N7113" t="s">
        <v>28</v>
      </c>
      <c r="O7113" t="s">
        <v>35</v>
      </c>
      <c r="P7113">
        <v>4.6070000000000002</v>
      </c>
      <c r="Q7113" t="s">
        <v>36</v>
      </c>
      <c r="R7113" t="s">
        <v>55</v>
      </c>
      <c r="S7113">
        <v>0.69689999999999996</v>
      </c>
      <c r="T7113">
        <v>0.69689999999999996</v>
      </c>
      <c r="U7113">
        <v>4.6070000000000002</v>
      </c>
      <c r="V7113">
        <v>-3.6855999999999998E-3</v>
      </c>
      <c r="W7113" t="s">
        <v>39</v>
      </c>
      <c r="X7113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113" s="4">
        <f>IF(bot_orders[[#This Row],[side]]="buy", bot_orders[[#This Row],[accFillSz]] + bot_orders[[#This Row],[fee]], -bot_orders[[#This Row],[accFillSz]])</f>
        <v>4.6033144000000004</v>
      </c>
      <c r="Z7113" s="4">
        <f>IF(bot_orders[[#This Row],[side]]="sell",bot_orders[[#This Row],[accFillSz]]*bot_orders[[#This Row],[avgPx]]+bot_orders[[#This Row],[fee]], 0)</f>
        <v>0</v>
      </c>
      <c r="AA7113" s="4">
        <f>IF(bot_orders[[#This Row],[side]]="sell",-bot_orders[[#This Row],[accFillSz]],bot_orders[[#This Row],[accFillSz]]+bot_orders[[#This Row],[fee]])</f>
        <v>4.6033144000000004</v>
      </c>
      <c r="AB7113">
        <v>0</v>
      </c>
      <c r="AC7113" t="s">
        <v>38</v>
      </c>
      <c r="AD7113">
        <v>0</v>
      </c>
      <c r="AE7113" t="s">
        <v>40</v>
      </c>
      <c r="AF7113" t="s">
        <v>41</v>
      </c>
      <c r="AG7113" t="s">
        <v>28</v>
      </c>
      <c r="AH7113" t="s">
        <v>28</v>
      </c>
      <c r="AI7113">
        <v>4.6033144000000004</v>
      </c>
      <c r="AJ7113">
        <v>-3.2106183000000001</v>
      </c>
    </row>
    <row r="7114" spans="1:36" x14ac:dyDescent="0.3">
      <c r="A7114">
        <v>6891</v>
      </c>
      <c r="B7114" t="s">
        <v>17977</v>
      </c>
      <c r="C7114" t="s">
        <v>28</v>
      </c>
      <c r="D7114" t="s">
        <v>29</v>
      </c>
      <c r="E7114" t="s">
        <v>30</v>
      </c>
      <c r="F7114" t="s">
        <v>31</v>
      </c>
      <c r="G7114" t="s">
        <v>1145</v>
      </c>
      <c r="H7114" t="s">
        <v>20245</v>
      </c>
      <c r="I7114" s="4" t="s">
        <v>20246</v>
      </c>
      <c r="J7114" s="1">
        <f>((((bot_orders[[#This Row],[cTime]]/ 1000)+3*3600) / 86400) + DATE(1970,1,1))</f>
        <v>45784.152304583331</v>
      </c>
      <c r="K7114" s="4" t="s">
        <v>20247</v>
      </c>
      <c r="L7114" s="1">
        <f>((((bot_orders[[#This Row],[uTime]]/ 1000)+3*3600) / 86400) + DATE(1970,1,1))</f>
        <v>45784.154017465276</v>
      </c>
      <c r="M7114" t="s">
        <v>34</v>
      </c>
      <c r="N7114" t="s">
        <v>28</v>
      </c>
      <c r="O7114" t="s">
        <v>35</v>
      </c>
      <c r="P7114">
        <v>4.6029999999999998</v>
      </c>
      <c r="Q7114" t="s">
        <v>36</v>
      </c>
      <c r="R7114" t="s">
        <v>37</v>
      </c>
      <c r="S7114">
        <v>0.69899999999999995</v>
      </c>
      <c r="T7114">
        <v>0.69899999999999995</v>
      </c>
      <c r="U7114">
        <v>4.6029999999999998</v>
      </c>
      <c r="V7114">
        <v>-2.5739975999999999E-3</v>
      </c>
      <c r="W7114" t="s">
        <v>38</v>
      </c>
      <c r="X7114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114" s="4">
        <f>IF(bot_orders[[#This Row],[side]]="buy", bot_orders[[#This Row],[accFillSz]] + bot_orders[[#This Row],[fee]], -bot_orders[[#This Row],[accFillSz]])</f>
        <v>-4.6029999999999998</v>
      </c>
      <c r="Z7114" s="4">
        <f>IF(bot_orders[[#This Row],[side]]="sell",bot_orders[[#This Row],[accFillSz]]*bot_orders[[#This Row],[avgPx]]+bot_orders[[#This Row],[fee]], 0)</f>
        <v>3.2149230024</v>
      </c>
      <c r="AA7114" s="4">
        <f>IF(bot_orders[[#This Row],[side]]="sell",-bot_orders[[#This Row],[accFillSz]],bot_orders[[#This Row],[accFillSz]]+bot_orders[[#This Row],[fee]])</f>
        <v>-4.6029999999999998</v>
      </c>
      <c r="AB7114">
        <v>0</v>
      </c>
      <c r="AC7114" t="s">
        <v>39</v>
      </c>
      <c r="AD7114">
        <v>0</v>
      </c>
      <c r="AE7114" t="s">
        <v>40</v>
      </c>
      <c r="AF7114" t="s">
        <v>41</v>
      </c>
      <c r="AG7114" t="s">
        <v>28</v>
      </c>
      <c r="AH7114" t="s">
        <v>28</v>
      </c>
      <c r="AI7114">
        <v>-4.6029999999999998</v>
      </c>
      <c r="AJ7114">
        <v>3.2149230000000002</v>
      </c>
    </row>
    <row r="7115" spans="1:36" x14ac:dyDescent="0.3">
      <c r="A7115">
        <v>6892</v>
      </c>
      <c r="B7115" t="s">
        <v>17977</v>
      </c>
      <c r="C7115" t="s">
        <v>28</v>
      </c>
      <c r="D7115" t="s">
        <v>29</v>
      </c>
      <c r="E7115" t="s">
        <v>30</v>
      </c>
      <c r="F7115" t="s">
        <v>31</v>
      </c>
      <c r="G7115" t="s">
        <v>1269</v>
      </c>
      <c r="H7115" t="s">
        <v>20248</v>
      </c>
      <c r="I7115" s="4" t="s">
        <v>20249</v>
      </c>
      <c r="J7115" s="1">
        <f>((((bot_orders[[#This Row],[cTime]]/ 1000)+3*3600) / 86400) + DATE(1970,1,1))</f>
        <v>45784.154017488429</v>
      </c>
      <c r="K7115" s="4" t="s">
        <v>20250</v>
      </c>
      <c r="L7115" s="1">
        <f>((((bot_orders[[#This Row],[uTime]]/ 1000)+3*3600) / 86400) + DATE(1970,1,1))</f>
        <v>45784.244786921292</v>
      </c>
      <c r="M7115" t="s">
        <v>34</v>
      </c>
      <c r="N7115" t="s">
        <v>28</v>
      </c>
      <c r="O7115" t="s">
        <v>35</v>
      </c>
      <c r="P7115">
        <v>4.6070000000000002</v>
      </c>
      <c r="Q7115" t="s">
        <v>36</v>
      </c>
      <c r="R7115" t="s">
        <v>55</v>
      </c>
      <c r="S7115">
        <v>0.69689999999999996</v>
      </c>
      <c r="T7115">
        <v>0.69689999999999996</v>
      </c>
      <c r="U7115">
        <v>4.6070000000000002</v>
      </c>
      <c r="V7115">
        <v>-3.6855999999999998E-3</v>
      </c>
      <c r="W7115" t="s">
        <v>39</v>
      </c>
      <c r="X7115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115" s="4">
        <f>IF(bot_orders[[#This Row],[side]]="buy", bot_orders[[#This Row],[accFillSz]] + bot_orders[[#This Row],[fee]], -bot_orders[[#This Row],[accFillSz]])</f>
        <v>4.6033144000000004</v>
      </c>
      <c r="Z7115" s="4">
        <f>IF(bot_orders[[#This Row],[side]]="sell",bot_orders[[#This Row],[accFillSz]]*bot_orders[[#This Row],[avgPx]]+bot_orders[[#This Row],[fee]], 0)</f>
        <v>0</v>
      </c>
      <c r="AA7115" s="4">
        <f>IF(bot_orders[[#This Row],[side]]="sell",-bot_orders[[#This Row],[accFillSz]],bot_orders[[#This Row],[accFillSz]]+bot_orders[[#This Row],[fee]])</f>
        <v>4.6033144000000004</v>
      </c>
      <c r="AB7115">
        <v>0</v>
      </c>
      <c r="AC7115" t="s">
        <v>38</v>
      </c>
      <c r="AD7115">
        <v>0</v>
      </c>
      <c r="AE7115" t="s">
        <v>40</v>
      </c>
      <c r="AF7115" t="s">
        <v>41</v>
      </c>
      <c r="AG7115" t="s">
        <v>28</v>
      </c>
      <c r="AH7115" t="s">
        <v>28</v>
      </c>
      <c r="AI7115">
        <v>4.6033144000000004</v>
      </c>
      <c r="AJ7115">
        <v>-3.2106183000000001</v>
      </c>
    </row>
    <row r="7116" spans="1:36" x14ac:dyDescent="0.3">
      <c r="A7116">
        <v>6893</v>
      </c>
      <c r="B7116" t="s">
        <v>17977</v>
      </c>
      <c r="C7116" t="s">
        <v>28</v>
      </c>
      <c r="D7116" t="s">
        <v>29</v>
      </c>
      <c r="E7116" t="s">
        <v>30</v>
      </c>
      <c r="F7116" t="s">
        <v>31</v>
      </c>
      <c r="G7116" t="s">
        <v>1294</v>
      </c>
      <c r="H7116" t="s">
        <v>20251</v>
      </c>
      <c r="I7116" s="4" t="s">
        <v>20252</v>
      </c>
      <c r="J7116" s="1">
        <f>((((bot_orders[[#This Row],[cTime]]/ 1000)+3*3600) / 86400) + DATE(1970,1,1))</f>
        <v>45784.154257627313</v>
      </c>
      <c r="K7116" s="4" t="s">
        <v>20253</v>
      </c>
      <c r="L7116" s="1">
        <f>((((bot_orders[[#This Row],[uTime]]/ 1000)+3*3600) / 86400) + DATE(1970,1,1))</f>
        <v>45784.244237164356</v>
      </c>
      <c r="M7116" t="s">
        <v>34</v>
      </c>
      <c r="N7116" t="s">
        <v>28</v>
      </c>
      <c r="O7116" t="s">
        <v>35</v>
      </c>
      <c r="P7116">
        <v>4.6079999999999997</v>
      </c>
      <c r="Q7116" t="s">
        <v>36</v>
      </c>
      <c r="R7116" t="s">
        <v>55</v>
      </c>
      <c r="S7116">
        <v>0.69899999999999995</v>
      </c>
      <c r="T7116">
        <v>0.69899999999999995</v>
      </c>
      <c r="U7116">
        <v>4.6079999999999997</v>
      </c>
      <c r="V7116">
        <v>-3.6863999999999998E-3</v>
      </c>
      <c r="W7116" t="s">
        <v>39</v>
      </c>
      <c r="X7116" s="4">
        <f>IF(bot_orders[[#This Row],[side]]="sell", bot_orders[[#This Row],[accFillSz]]*bot_orders[[#This Row],[avgPx]] + bot_orders[[#This Row],[fee]], -bot_orders[[#This Row],[accFillSz]]*bot_orders[[#This Row],[avgPx]])</f>
        <v>-3.2209919999999994</v>
      </c>
      <c r="Y7116" s="4">
        <f>IF(bot_orders[[#This Row],[side]]="buy", bot_orders[[#This Row],[accFillSz]] + bot_orders[[#This Row],[fee]], -bot_orders[[#This Row],[accFillSz]])</f>
        <v>4.6043135999999993</v>
      </c>
      <c r="Z7116" s="4">
        <f>IF(bot_orders[[#This Row],[side]]="sell",bot_orders[[#This Row],[accFillSz]]*bot_orders[[#This Row],[avgPx]]+bot_orders[[#This Row],[fee]], 0)</f>
        <v>0</v>
      </c>
      <c r="AA7116" s="4">
        <f>IF(bot_orders[[#This Row],[side]]="sell",-bot_orders[[#This Row],[accFillSz]],bot_orders[[#This Row],[accFillSz]]+bot_orders[[#This Row],[fee]])</f>
        <v>4.6043135999999993</v>
      </c>
      <c r="AB7116">
        <v>0</v>
      </c>
      <c r="AC7116" t="s">
        <v>38</v>
      </c>
      <c r="AD7116">
        <v>0</v>
      </c>
      <c r="AE7116" t="s">
        <v>40</v>
      </c>
      <c r="AF7116" t="s">
        <v>41</v>
      </c>
      <c r="AG7116" t="s">
        <v>28</v>
      </c>
      <c r="AH7116" t="s">
        <v>28</v>
      </c>
      <c r="AI7116">
        <v>4.6043136000000002</v>
      </c>
      <c r="AJ7116">
        <v>-3.2209919999999999</v>
      </c>
    </row>
    <row r="7117" spans="1:36" x14ac:dyDescent="0.3">
      <c r="A7117">
        <v>6894</v>
      </c>
      <c r="B7117" t="s">
        <v>17977</v>
      </c>
      <c r="C7117" t="s">
        <v>28</v>
      </c>
      <c r="D7117" t="s">
        <v>29</v>
      </c>
      <c r="E7117" t="s">
        <v>30</v>
      </c>
      <c r="F7117" t="s">
        <v>31</v>
      </c>
      <c r="G7117" t="s">
        <v>1142</v>
      </c>
      <c r="H7117" t="s">
        <v>20254</v>
      </c>
      <c r="I7117" s="4" t="s">
        <v>20255</v>
      </c>
      <c r="J7117" s="1">
        <f>((((bot_orders[[#This Row],[cTime]]/ 1000)+3*3600) / 86400) + DATE(1970,1,1))</f>
        <v>45784.154257685186</v>
      </c>
      <c r="K7117" s="4" t="s">
        <v>20256</v>
      </c>
      <c r="L7117" s="1">
        <f>((((bot_orders[[#This Row],[uTime]]/ 1000)+3*3600) / 86400) + DATE(1970,1,1))</f>
        <v>45784.154257719907</v>
      </c>
      <c r="M7117" t="s">
        <v>34</v>
      </c>
      <c r="N7117" t="s">
        <v>28</v>
      </c>
      <c r="O7117" t="s">
        <v>35</v>
      </c>
      <c r="P7117">
        <v>4.609</v>
      </c>
      <c r="Q7117" t="s">
        <v>36</v>
      </c>
      <c r="R7117" t="s">
        <v>55</v>
      </c>
      <c r="S7117">
        <v>0.70109999999999995</v>
      </c>
      <c r="T7117">
        <v>0.70069999999999999</v>
      </c>
      <c r="U7117">
        <v>4.609</v>
      </c>
      <c r="V7117">
        <v>-4.6090000000000002E-3</v>
      </c>
      <c r="W7117" t="s">
        <v>39</v>
      </c>
      <c r="X7117" s="4">
        <f>IF(bot_orders[[#This Row],[side]]="sell", bot_orders[[#This Row],[accFillSz]]*bot_orders[[#This Row],[avgPx]] + bot_orders[[#This Row],[fee]], -bot_orders[[#This Row],[accFillSz]]*bot_orders[[#This Row],[avgPx]])</f>
        <v>-3.2295262999999998</v>
      </c>
      <c r="Y7117" s="4">
        <f>IF(bot_orders[[#This Row],[side]]="buy", bot_orders[[#This Row],[accFillSz]] + bot_orders[[#This Row],[fee]], -bot_orders[[#This Row],[accFillSz]])</f>
        <v>4.6043909999999997</v>
      </c>
      <c r="Z7117" s="4">
        <f>IF(bot_orders[[#This Row],[side]]="sell",bot_orders[[#This Row],[accFillSz]]*bot_orders[[#This Row],[avgPx]]+bot_orders[[#This Row],[fee]], 0)</f>
        <v>0</v>
      </c>
      <c r="AA7117" s="4">
        <f>IF(bot_orders[[#This Row],[side]]="sell",-bot_orders[[#This Row],[accFillSz]],bot_orders[[#This Row],[accFillSz]]+bot_orders[[#This Row],[fee]])</f>
        <v>4.6043909999999997</v>
      </c>
      <c r="AB7117">
        <v>0</v>
      </c>
      <c r="AC7117" t="s">
        <v>38</v>
      </c>
      <c r="AD7117">
        <v>0</v>
      </c>
      <c r="AE7117" t="s">
        <v>40</v>
      </c>
      <c r="AF7117" t="s">
        <v>41</v>
      </c>
      <c r="AG7117" t="s">
        <v>28</v>
      </c>
      <c r="AH7117" t="s">
        <v>28</v>
      </c>
      <c r="AI7117">
        <v>4.6043909999999997</v>
      </c>
      <c r="AJ7117">
        <v>-3.2295262999999998</v>
      </c>
    </row>
    <row r="7118" spans="1:36" x14ac:dyDescent="0.3">
      <c r="A7118">
        <v>6895</v>
      </c>
      <c r="B7118" t="s">
        <v>17977</v>
      </c>
      <c r="C7118" t="s">
        <v>28</v>
      </c>
      <c r="D7118" t="s">
        <v>29</v>
      </c>
      <c r="E7118" t="s">
        <v>30</v>
      </c>
      <c r="F7118" t="s">
        <v>31</v>
      </c>
      <c r="G7118" t="s">
        <v>1142</v>
      </c>
      <c r="H7118" t="s">
        <v>20257</v>
      </c>
      <c r="I7118" s="4" t="s">
        <v>20258</v>
      </c>
      <c r="J7118" s="1">
        <f>((((bot_orders[[#This Row],[cTime]]/ 1000)+3*3600) / 86400) + DATE(1970,1,1))</f>
        <v>45784.154257743052</v>
      </c>
      <c r="K7118" s="4" t="s">
        <v>20259</v>
      </c>
      <c r="L7118" s="1">
        <f>((((bot_orders[[#This Row],[uTime]]/ 1000)+3*3600) / 86400) + DATE(1970,1,1))</f>
        <v>45784.159484166667</v>
      </c>
      <c r="M7118" t="s">
        <v>34</v>
      </c>
      <c r="N7118" t="s">
        <v>28</v>
      </c>
      <c r="O7118" t="s">
        <v>35</v>
      </c>
      <c r="P7118">
        <v>4.6040000000000001</v>
      </c>
      <c r="Q7118" t="s">
        <v>36</v>
      </c>
      <c r="R7118" t="s">
        <v>37</v>
      </c>
      <c r="S7118">
        <v>0.70320000000000005</v>
      </c>
      <c r="T7118">
        <v>0.70320000000000005</v>
      </c>
      <c r="U7118">
        <v>4.6040000000000001</v>
      </c>
      <c r="V7118">
        <v>-2.5900262000000001E-3</v>
      </c>
      <c r="W7118" t="s">
        <v>38</v>
      </c>
      <c r="X7118" s="4">
        <f>IF(bot_orders[[#This Row],[side]]="sell", bot_orders[[#This Row],[accFillSz]]*bot_orders[[#This Row],[avgPx]] + bot_orders[[#This Row],[fee]], -bot_orders[[#This Row],[accFillSz]]*bot_orders[[#This Row],[avgPx]])</f>
        <v>3.2349427738000003</v>
      </c>
      <c r="Y7118" s="4">
        <f>IF(bot_orders[[#This Row],[side]]="buy", bot_orders[[#This Row],[accFillSz]] + bot_orders[[#This Row],[fee]], -bot_orders[[#This Row],[accFillSz]])</f>
        <v>-4.6040000000000001</v>
      </c>
      <c r="Z7118" s="4">
        <f>IF(bot_orders[[#This Row],[side]]="sell",bot_orders[[#This Row],[accFillSz]]*bot_orders[[#This Row],[avgPx]]+bot_orders[[#This Row],[fee]], 0)</f>
        <v>3.2349427738000003</v>
      </c>
      <c r="AA7118" s="4">
        <f>IF(bot_orders[[#This Row],[side]]="sell",-bot_orders[[#This Row],[accFillSz]],bot_orders[[#This Row],[accFillSz]]+bot_orders[[#This Row],[fee]])</f>
        <v>-4.6040000000000001</v>
      </c>
      <c r="AB7118">
        <v>0</v>
      </c>
      <c r="AC7118" t="s">
        <v>39</v>
      </c>
      <c r="AD7118">
        <v>0</v>
      </c>
      <c r="AE7118" t="s">
        <v>40</v>
      </c>
      <c r="AF7118" t="s">
        <v>41</v>
      </c>
      <c r="AG7118" t="s">
        <v>28</v>
      </c>
      <c r="AH7118" t="s">
        <v>28</v>
      </c>
      <c r="AI7118">
        <v>-4.6040000000000001</v>
      </c>
      <c r="AJ7118">
        <v>3.23494277</v>
      </c>
    </row>
    <row r="7119" spans="1:36" x14ac:dyDescent="0.3">
      <c r="A7119">
        <v>6896</v>
      </c>
      <c r="B7119" t="s">
        <v>17977</v>
      </c>
      <c r="C7119" t="s">
        <v>28</v>
      </c>
      <c r="D7119" t="s">
        <v>29</v>
      </c>
      <c r="E7119" t="s">
        <v>30</v>
      </c>
      <c r="F7119" t="s">
        <v>31</v>
      </c>
      <c r="G7119" t="s">
        <v>1136</v>
      </c>
      <c r="H7119" t="s">
        <v>20260</v>
      </c>
      <c r="I7119" s="4" t="s">
        <v>20261</v>
      </c>
      <c r="J7119" s="1">
        <f>((((bot_orders[[#This Row],[cTime]]/ 1000)+3*3600) / 86400) + DATE(1970,1,1))</f>
        <v>45784.159484189819</v>
      </c>
      <c r="K7119" s="4" t="s">
        <v>20262</v>
      </c>
      <c r="L7119" s="1">
        <f>((((bot_orders[[#This Row],[uTime]]/ 1000)+3*3600) / 86400) + DATE(1970,1,1))</f>
        <v>45784.173213865739</v>
      </c>
      <c r="M7119" t="s">
        <v>34</v>
      </c>
      <c r="N7119" t="s">
        <v>28</v>
      </c>
      <c r="O7119" t="s">
        <v>35</v>
      </c>
      <c r="P7119">
        <v>4.609</v>
      </c>
      <c r="Q7119" t="s">
        <v>36</v>
      </c>
      <c r="R7119" t="s">
        <v>55</v>
      </c>
      <c r="S7119">
        <v>0.70109999999999995</v>
      </c>
      <c r="T7119">
        <v>0.70109999999999995</v>
      </c>
      <c r="U7119">
        <v>4.609</v>
      </c>
      <c r="V7119">
        <v>-3.6871999999999999E-3</v>
      </c>
      <c r="W7119" t="s">
        <v>39</v>
      </c>
      <c r="X7119" s="4">
        <f>IF(bot_orders[[#This Row],[side]]="sell", bot_orders[[#This Row],[accFillSz]]*bot_orders[[#This Row],[avgPx]] + bot_orders[[#This Row],[fee]], -bot_orders[[#This Row],[accFillSz]]*bot_orders[[#This Row],[avgPx]])</f>
        <v>-3.2313698999999998</v>
      </c>
      <c r="Y7119" s="4">
        <f>IF(bot_orders[[#This Row],[side]]="buy", bot_orders[[#This Row],[accFillSz]] + bot_orders[[#This Row],[fee]], -bot_orders[[#This Row],[accFillSz]])</f>
        <v>4.6053128000000001</v>
      </c>
      <c r="Z7119" s="4">
        <f>IF(bot_orders[[#This Row],[side]]="sell",bot_orders[[#This Row],[accFillSz]]*bot_orders[[#This Row],[avgPx]]+bot_orders[[#This Row],[fee]], 0)</f>
        <v>0</v>
      </c>
      <c r="AA7119" s="4">
        <f>IF(bot_orders[[#This Row],[side]]="sell",-bot_orders[[#This Row],[accFillSz]],bot_orders[[#This Row],[accFillSz]]+bot_orders[[#This Row],[fee]])</f>
        <v>4.6053128000000001</v>
      </c>
      <c r="AB7119">
        <v>0</v>
      </c>
      <c r="AC7119" t="s">
        <v>38</v>
      </c>
      <c r="AD7119">
        <v>0</v>
      </c>
      <c r="AE7119" t="s">
        <v>40</v>
      </c>
      <c r="AF7119" t="s">
        <v>41</v>
      </c>
      <c r="AG7119" t="s">
        <v>28</v>
      </c>
      <c r="AH7119" t="s">
        <v>28</v>
      </c>
      <c r="AI7119">
        <v>4.6053128000000001</v>
      </c>
      <c r="AJ7119">
        <v>-3.2313698999999998</v>
      </c>
    </row>
    <row r="7120" spans="1:36" x14ac:dyDescent="0.3">
      <c r="A7120">
        <v>6897</v>
      </c>
      <c r="B7120" t="s">
        <v>17977</v>
      </c>
      <c r="C7120" t="s">
        <v>28</v>
      </c>
      <c r="D7120" t="s">
        <v>29</v>
      </c>
      <c r="E7120" t="s">
        <v>30</v>
      </c>
      <c r="F7120" t="s">
        <v>31</v>
      </c>
      <c r="G7120" t="s">
        <v>1168</v>
      </c>
      <c r="H7120" t="s">
        <v>20263</v>
      </c>
      <c r="I7120" s="4" t="s">
        <v>20264</v>
      </c>
      <c r="J7120" s="1">
        <f>((((bot_orders[[#This Row],[cTime]]/ 1000)+3*3600) / 86400) + DATE(1970,1,1))</f>
        <v>45784.159484236108</v>
      </c>
      <c r="K7120" s="4" t="s">
        <v>20265</v>
      </c>
      <c r="L7120" s="1">
        <f>((((bot_orders[[#This Row],[uTime]]/ 1000)+3*3600) / 86400) + DATE(1970,1,1))</f>
        <v>45784.159543206013</v>
      </c>
      <c r="M7120" t="s">
        <v>34</v>
      </c>
      <c r="N7120" t="s">
        <v>28</v>
      </c>
      <c r="O7120" t="s">
        <v>35</v>
      </c>
      <c r="P7120">
        <v>4.609</v>
      </c>
      <c r="Q7120" t="s">
        <v>36</v>
      </c>
      <c r="R7120" t="s">
        <v>55</v>
      </c>
      <c r="S7120">
        <v>0.70320000000000005</v>
      </c>
      <c r="T7120">
        <v>0.70320000000000005</v>
      </c>
      <c r="U7120">
        <v>4.609</v>
      </c>
      <c r="V7120">
        <v>-3.6871999999999999E-3</v>
      </c>
      <c r="W7120" t="s">
        <v>39</v>
      </c>
      <c r="X7120" s="4">
        <f>IF(bot_orders[[#This Row],[side]]="sell", bot_orders[[#This Row],[accFillSz]]*bot_orders[[#This Row],[avgPx]] + bot_orders[[#This Row],[fee]], -bot_orders[[#This Row],[accFillSz]]*bot_orders[[#This Row],[avgPx]])</f>
        <v>-3.2410488000000002</v>
      </c>
      <c r="Y7120" s="4">
        <f>IF(bot_orders[[#This Row],[side]]="buy", bot_orders[[#This Row],[accFillSz]] + bot_orders[[#This Row],[fee]], -bot_orders[[#This Row],[accFillSz]])</f>
        <v>4.6053128000000001</v>
      </c>
      <c r="Z7120" s="4">
        <f>IF(bot_orders[[#This Row],[side]]="sell",bot_orders[[#This Row],[accFillSz]]*bot_orders[[#This Row],[avgPx]]+bot_orders[[#This Row],[fee]], 0)</f>
        <v>0</v>
      </c>
      <c r="AA7120" s="4">
        <f>IF(bot_orders[[#This Row],[side]]="sell",-bot_orders[[#This Row],[accFillSz]],bot_orders[[#This Row],[accFillSz]]+bot_orders[[#This Row],[fee]])</f>
        <v>4.6053128000000001</v>
      </c>
      <c r="AB7120">
        <v>0</v>
      </c>
      <c r="AC7120" t="s">
        <v>38</v>
      </c>
      <c r="AD7120">
        <v>0</v>
      </c>
      <c r="AE7120" t="s">
        <v>40</v>
      </c>
      <c r="AF7120" t="s">
        <v>41</v>
      </c>
      <c r="AG7120" t="s">
        <v>28</v>
      </c>
      <c r="AH7120" t="s">
        <v>28</v>
      </c>
      <c r="AI7120">
        <v>4.6053128000000001</v>
      </c>
      <c r="AJ7120">
        <v>-3.2410488000000002</v>
      </c>
    </row>
    <row r="7121" spans="1:36" x14ac:dyDescent="0.3">
      <c r="A7121">
        <v>6898</v>
      </c>
      <c r="B7121" t="s">
        <v>17977</v>
      </c>
      <c r="C7121" t="s">
        <v>28</v>
      </c>
      <c r="D7121" t="s">
        <v>29</v>
      </c>
      <c r="E7121" t="s">
        <v>30</v>
      </c>
      <c r="F7121" t="s">
        <v>31</v>
      </c>
      <c r="G7121" t="s">
        <v>1168</v>
      </c>
      <c r="H7121" t="s">
        <v>20266</v>
      </c>
      <c r="I7121" s="4" t="s">
        <v>20267</v>
      </c>
      <c r="J7121" s="1">
        <f>((((bot_orders[[#This Row],[cTime]]/ 1000)+3*3600) / 86400) + DATE(1970,1,1))</f>
        <v>45784.159543229165</v>
      </c>
      <c r="K7121" s="4" t="s">
        <v>20268</v>
      </c>
      <c r="L7121" s="1">
        <f>((((bot_orders[[#This Row],[uTime]]/ 1000)+3*3600) / 86400) + DATE(1970,1,1))</f>
        <v>45784.166907314815</v>
      </c>
      <c r="M7121" t="s">
        <v>34</v>
      </c>
      <c r="N7121" t="s">
        <v>28</v>
      </c>
      <c r="O7121" t="s">
        <v>35</v>
      </c>
      <c r="P7121">
        <v>4.6050000000000004</v>
      </c>
      <c r="Q7121" t="s">
        <v>36</v>
      </c>
      <c r="R7121" t="s">
        <v>37</v>
      </c>
      <c r="S7121">
        <v>0.70530000000000004</v>
      </c>
      <c r="T7121">
        <v>0.70530000000000004</v>
      </c>
      <c r="U7121">
        <v>4.6050000000000004</v>
      </c>
      <c r="V7121">
        <v>-2.5983251999999999E-3</v>
      </c>
      <c r="W7121" t="s">
        <v>38</v>
      </c>
      <c r="X7121" s="4">
        <f>IF(bot_orders[[#This Row],[side]]="sell", bot_orders[[#This Row],[accFillSz]]*bot_orders[[#This Row],[avgPx]] + bot_orders[[#This Row],[fee]], -bot_orders[[#This Row],[accFillSz]]*bot_orders[[#This Row],[avgPx]])</f>
        <v>3.2453081748000003</v>
      </c>
      <c r="Y7121" s="4">
        <f>IF(bot_orders[[#This Row],[side]]="buy", bot_orders[[#This Row],[accFillSz]] + bot_orders[[#This Row],[fee]], -bot_orders[[#This Row],[accFillSz]])</f>
        <v>-4.6050000000000004</v>
      </c>
      <c r="Z7121" s="4">
        <f>IF(bot_orders[[#This Row],[side]]="sell",bot_orders[[#This Row],[accFillSz]]*bot_orders[[#This Row],[avgPx]]+bot_orders[[#This Row],[fee]], 0)</f>
        <v>3.2453081748000003</v>
      </c>
      <c r="AA7121" s="4">
        <f>IF(bot_orders[[#This Row],[side]]="sell",-bot_orders[[#This Row],[accFillSz]],bot_orders[[#This Row],[accFillSz]]+bot_orders[[#This Row],[fee]])</f>
        <v>-4.6050000000000004</v>
      </c>
      <c r="AB7121">
        <v>0</v>
      </c>
      <c r="AC7121" t="s">
        <v>39</v>
      </c>
      <c r="AD7121">
        <v>0</v>
      </c>
      <c r="AE7121" t="s">
        <v>40</v>
      </c>
      <c r="AF7121" t="s">
        <v>41</v>
      </c>
      <c r="AG7121" t="s">
        <v>28</v>
      </c>
      <c r="AH7121" t="s">
        <v>28</v>
      </c>
      <c r="AI7121">
        <v>-4.6050000000000004</v>
      </c>
      <c r="AJ7121">
        <v>3.2453081699999999</v>
      </c>
    </row>
    <row r="7122" spans="1:36" x14ac:dyDescent="0.3">
      <c r="A7122">
        <v>6899</v>
      </c>
      <c r="B7122" t="s">
        <v>17977</v>
      </c>
      <c r="C7122" t="s">
        <v>28</v>
      </c>
      <c r="D7122" t="s">
        <v>29</v>
      </c>
      <c r="E7122" t="s">
        <v>30</v>
      </c>
      <c r="F7122" t="s">
        <v>31</v>
      </c>
      <c r="G7122" t="s">
        <v>1139</v>
      </c>
      <c r="H7122" t="s">
        <v>20269</v>
      </c>
      <c r="I7122" s="4" t="s">
        <v>20270</v>
      </c>
      <c r="J7122" s="1">
        <f>((((bot_orders[[#This Row],[cTime]]/ 1000)+3*3600) / 86400) + DATE(1970,1,1))</f>
        <v>45784.16690733796</v>
      </c>
      <c r="K7122" s="4" t="s">
        <v>20271</v>
      </c>
      <c r="L7122" s="1">
        <f>((((bot_orders[[#This Row],[uTime]]/ 1000)+3*3600) / 86400) + DATE(1970,1,1))</f>
        <v>45784.171757442127</v>
      </c>
      <c r="M7122" t="s">
        <v>34</v>
      </c>
      <c r="N7122" t="s">
        <v>28</v>
      </c>
      <c r="O7122" t="s">
        <v>35</v>
      </c>
      <c r="P7122">
        <v>4.609</v>
      </c>
      <c r="Q7122" t="s">
        <v>36</v>
      </c>
      <c r="R7122" t="s">
        <v>55</v>
      </c>
      <c r="S7122">
        <v>0.70320000000000005</v>
      </c>
      <c r="T7122">
        <v>0.70320000000000005</v>
      </c>
      <c r="U7122">
        <v>4.609</v>
      </c>
      <c r="V7122">
        <v>-3.6871999999999999E-3</v>
      </c>
      <c r="W7122" t="s">
        <v>39</v>
      </c>
      <c r="X7122" s="4">
        <f>IF(bot_orders[[#This Row],[side]]="sell", bot_orders[[#This Row],[accFillSz]]*bot_orders[[#This Row],[avgPx]] + bot_orders[[#This Row],[fee]], -bot_orders[[#This Row],[accFillSz]]*bot_orders[[#This Row],[avgPx]])</f>
        <v>-3.2410488000000002</v>
      </c>
      <c r="Y7122" s="4">
        <f>IF(bot_orders[[#This Row],[side]]="buy", bot_orders[[#This Row],[accFillSz]] + bot_orders[[#This Row],[fee]], -bot_orders[[#This Row],[accFillSz]])</f>
        <v>4.6053128000000001</v>
      </c>
      <c r="Z7122" s="4">
        <f>IF(bot_orders[[#This Row],[side]]="sell",bot_orders[[#This Row],[accFillSz]]*bot_orders[[#This Row],[avgPx]]+bot_orders[[#This Row],[fee]], 0)</f>
        <v>0</v>
      </c>
      <c r="AA7122" s="4">
        <f>IF(bot_orders[[#This Row],[side]]="sell",-bot_orders[[#This Row],[accFillSz]],bot_orders[[#This Row],[accFillSz]]+bot_orders[[#This Row],[fee]])</f>
        <v>4.6053128000000001</v>
      </c>
      <c r="AB7122">
        <v>0</v>
      </c>
      <c r="AC7122" t="s">
        <v>38</v>
      </c>
      <c r="AD7122">
        <v>0</v>
      </c>
      <c r="AE7122" t="s">
        <v>40</v>
      </c>
      <c r="AF7122" t="s">
        <v>41</v>
      </c>
      <c r="AG7122" t="s">
        <v>28</v>
      </c>
      <c r="AH7122" t="s">
        <v>28</v>
      </c>
      <c r="AI7122">
        <v>4.6053128000000001</v>
      </c>
      <c r="AJ7122">
        <v>-3.2410488000000002</v>
      </c>
    </row>
    <row r="7123" spans="1:36" x14ac:dyDescent="0.3">
      <c r="A7123">
        <v>6900</v>
      </c>
      <c r="B7123" t="s">
        <v>17977</v>
      </c>
      <c r="C7123" t="s">
        <v>28</v>
      </c>
      <c r="D7123" t="s">
        <v>29</v>
      </c>
      <c r="E7123" t="s">
        <v>30</v>
      </c>
      <c r="F7123" t="s">
        <v>31</v>
      </c>
      <c r="G7123" t="s">
        <v>1175</v>
      </c>
      <c r="H7123" t="s">
        <v>20272</v>
      </c>
      <c r="I7123" s="4" t="s">
        <v>20273</v>
      </c>
      <c r="J7123" s="1">
        <f>((((bot_orders[[#This Row],[cTime]]/ 1000)+3*3600) / 86400) + DATE(1970,1,1))</f>
        <v>45784.166907395833</v>
      </c>
      <c r="K7123" s="4" t="s">
        <v>20274</v>
      </c>
      <c r="L7123" s="1">
        <f>((((bot_orders[[#This Row],[uTime]]/ 1000)+3*3600) / 86400) + DATE(1970,1,1))</f>
        <v>45784.171284942131</v>
      </c>
      <c r="M7123" t="s">
        <v>34</v>
      </c>
      <c r="N7123" t="s">
        <v>28</v>
      </c>
      <c r="O7123" t="s">
        <v>35</v>
      </c>
      <c r="P7123">
        <v>4.609</v>
      </c>
      <c r="Q7123" t="s">
        <v>36</v>
      </c>
      <c r="R7123" t="s">
        <v>55</v>
      </c>
      <c r="S7123">
        <v>0.70530000000000004</v>
      </c>
      <c r="T7123">
        <v>0.70530000000000004</v>
      </c>
      <c r="U7123">
        <v>4.609</v>
      </c>
      <c r="V7123">
        <v>-3.6871999999999999E-3</v>
      </c>
      <c r="W7123" t="s">
        <v>39</v>
      </c>
      <c r="X7123" s="4">
        <f>IF(bot_orders[[#This Row],[side]]="sell", bot_orders[[#This Row],[accFillSz]]*bot_orders[[#This Row],[avgPx]] + bot_orders[[#This Row],[fee]], -bot_orders[[#This Row],[accFillSz]]*bot_orders[[#This Row],[avgPx]])</f>
        <v>-3.2507277000000001</v>
      </c>
      <c r="Y7123" s="4">
        <f>IF(bot_orders[[#This Row],[side]]="buy", bot_orders[[#This Row],[accFillSz]] + bot_orders[[#This Row],[fee]], -bot_orders[[#This Row],[accFillSz]])</f>
        <v>4.6053128000000001</v>
      </c>
      <c r="Z7123" s="4">
        <f>IF(bot_orders[[#This Row],[side]]="sell",bot_orders[[#This Row],[accFillSz]]*bot_orders[[#This Row],[avgPx]]+bot_orders[[#This Row],[fee]], 0)</f>
        <v>0</v>
      </c>
      <c r="AA7123" s="4">
        <f>IF(bot_orders[[#This Row],[side]]="sell",-bot_orders[[#This Row],[accFillSz]],bot_orders[[#This Row],[accFillSz]]+bot_orders[[#This Row],[fee]])</f>
        <v>4.6053128000000001</v>
      </c>
      <c r="AB7123">
        <v>0</v>
      </c>
      <c r="AC7123" t="s">
        <v>38</v>
      </c>
      <c r="AD7123">
        <v>0</v>
      </c>
      <c r="AE7123" t="s">
        <v>40</v>
      </c>
      <c r="AF7123" t="s">
        <v>41</v>
      </c>
      <c r="AG7123" t="s">
        <v>28</v>
      </c>
      <c r="AH7123" t="s">
        <v>28</v>
      </c>
      <c r="AI7123">
        <v>4.6053128000000001</v>
      </c>
      <c r="AJ7123">
        <v>-3.2507277000000001</v>
      </c>
    </row>
    <row r="7124" spans="1:36" x14ac:dyDescent="0.3">
      <c r="A7124">
        <v>6901</v>
      </c>
      <c r="B7124" t="s">
        <v>17977</v>
      </c>
      <c r="C7124" t="s">
        <v>28</v>
      </c>
      <c r="D7124" t="s">
        <v>29</v>
      </c>
      <c r="E7124" t="s">
        <v>30</v>
      </c>
      <c r="F7124" t="s">
        <v>31</v>
      </c>
      <c r="G7124" t="s">
        <v>1175</v>
      </c>
      <c r="H7124" t="s">
        <v>20275</v>
      </c>
      <c r="I7124" s="4" t="s">
        <v>20276</v>
      </c>
      <c r="J7124" s="1">
        <f>((((bot_orders[[#This Row],[cTime]]/ 1000)+3*3600) / 86400) + DATE(1970,1,1))</f>
        <v>45784.171284965276</v>
      </c>
      <c r="K7124" s="4" t="s">
        <v>20277</v>
      </c>
      <c r="L7124" s="1">
        <f>((((bot_orders[[#This Row],[uTime]]/ 1000)+3*3600) / 86400) + DATE(1970,1,1))</f>
        <v>45784.180756087968</v>
      </c>
      <c r="M7124" t="s">
        <v>34</v>
      </c>
      <c r="N7124" t="s">
        <v>28</v>
      </c>
      <c r="O7124" t="s">
        <v>35</v>
      </c>
      <c r="P7124">
        <v>4.6050000000000004</v>
      </c>
      <c r="Q7124" t="s">
        <v>36</v>
      </c>
      <c r="R7124" t="s">
        <v>37</v>
      </c>
      <c r="S7124">
        <v>0.70740000000000003</v>
      </c>
      <c r="T7124">
        <v>0.70740000000000003</v>
      </c>
      <c r="U7124">
        <v>4.6050000000000004</v>
      </c>
      <c r="V7124">
        <v>-2.6060616E-3</v>
      </c>
      <c r="W7124" t="s">
        <v>38</v>
      </c>
      <c r="X7124" s="4">
        <f>IF(bot_orders[[#This Row],[side]]="sell", bot_orders[[#This Row],[accFillSz]]*bot_orders[[#This Row],[avgPx]] + bot_orders[[#This Row],[fee]], -bot_orders[[#This Row],[accFillSz]]*bot_orders[[#This Row],[avgPx]])</f>
        <v>3.2549709384000005</v>
      </c>
      <c r="Y7124" s="4">
        <f>IF(bot_orders[[#This Row],[side]]="buy", bot_orders[[#This Row],[accFillSz]] + bot_orders[[#This Row],[fee]], -bot_orders[[#This Row],[accFillSz]])</f>
        <v>-4.6050000000000004</v>
      </c>
      <c r="Z7124" s="4">
        <f>IF(bot_orders[[#This Row],[side]]="sell",bot_orders[[#This Row],[accFillSz]]*bot_orders[[#This Row],[avgPx]]+bot_orders[[#This Row],[fee]], 0)</f>
        <v>3.2549709384000005</v>
      </c>
      <c r="AA7124" s="4">
        <f>IF(bot_orders[[#This Row],[side]]="sell",-bot_orders[[#This Row],[accFillSz]],bot_orders[[#This Row],[accFillSz]]+bot_orders[[#This Row],[fee]])</f>
        <v>-4.6050000000000004</v>
      </c>
      <c r="AB7124">
        <v>0</v>
      </c>
      <c r="AC7124" t="s">
        <v>39</v>
      </c>
      <c r="AD7124">
        <v>0</v>
      </c>
      <c r="AE7124" t="s">
        <v>40</v>
      </c>
      <c r="AF7124" t="s">
        <v>41</v>
      </c>
      <c r="AG7124" t="s">
        <v>28</v>
      </c>
      <c r="AH7124" t="s">
        <v>28</v>
      </c>
      <c r="AI7124">
        <v>-4.6050000000000004</v>
      </c>
      <c r="AJ7124">
        <v>3.2549709400000002</v>
      </c>
    </row>
    <row r="7125" spans="1:36" x14ac:dyDescent="0.3">
      <c r="A7125">
        <v>6902</v>
      </c>
      <c r="B7125" t="s">
        <v>17977</v>
      </c>
      <c r="C7125" t="s">
        <v>28</v>
      </c>
      <c r="D7125" t="s">
        <v>29</v>
      </c>
      <c r="E7125" t="s">
        <v>30</v>
      </c>
      <c r="F7125" t="s">
        <v>31</v>
      </c>
      <c r="G7125" t="s">
        <v>1139</v>
      </c>
      <c r="H7125" t="s">
        <v>20278</v>
      </c>
      <c r="I7125" s="4" t="s">
        <v>20279</v>
      </c>
      <c r="J7125" s="1">
        <f>((((bot_orders[[#This Row],[cTime]]/ 1000)+3*3600) / 86400) + DATE(1970,1,1))</f>
        <v>45784.171757465279</v>
      </c>
      <c r="K7125" s="4" t="s">
        <v>20280</v>
      </c>
      <c r="L7125" s="1">
        <f>((((bot_orders[[#This Row],[uTime]]/ 1000)+3*3600) / 86400) + DATE(1970,1,1))</f>
        <v>45784.180106770829</v>
      </c>
      <c r="M7125" t="s">
        <v>34</v>
      </c>
      <c r="N7125" t="s">
        <v>28</v>
      </c>
      <c r="O7125" t="s">
        <v>35</v>
      </c>
      <c r="P7125">
        <v>4.6050000000000004</v>
      </c>
      <c r="Q7125" t="s">
        <v>36</v>
      </c>
      <c r="R7125" t="s">
        <v>37</v>
      </c>
      <c r="S7125">
        <v>0.70530000000000004</v>
      </c>
      <c r="T7125">
        <v>0.70530000000000004</v>
      </c>
      <c r="U7125">
        <v>4.6050000000000004</v>
      </c>
      <c r="V7125">
        <v>-2.5983251999999999E-3</v>
      </c>
      <c r="W7125" t="s">
        <v>38</v>
      </c>
      <c r="X7125" s="4">
        <f>IF(bot_orders[[#This Row],[side]]="sell", bot_orders[[#This Row],[accFillSz]]*bot_orders[[#This Row],[avgPx]] + bot_orders[[#This Row],[fee]], -bot_orders[[#This Row],[accFillSz]]*bot_orders[[#This Row],[avgPx]])</f>
        <v>3.2453081748000003</v>
      </c>
      <c r="Y7125" s="4">
        <f>IF(bot_orders[[#This Row],[side]]="buy", bot_orders[[#This Row],[accFillSz]] + bot_orders[[#This Row],[fee]], -bot_orders[[#This Row],[accFillSz]])</f>
        <v>-4.6050000000000004</v>
      </c>
      <c r="Z7125" s="4">
        <f>IF(bot_orders[[#This Row],[side]]="sell",bot_orders[[#This Row],[accFillSz]]*bot_orders[[#This Row],[avgPx]]+bot_orders[[#This Row],[fee]], 0)</f>
        <v>3.2453081748000003</v>
      </c>
      <c r="AA7125" s="4">
        <f>IF(bot_orders[[#This Row],[side]]="sell",-bot_orders[[#This Row],[accFillSz]],bot_orders[[#This Row],[accFillSz]]+bot_orders[[#This Row],[fee]])</f>
        <v>-4.6050000000000004</v>
      </c>
      <c r="AB7125">
        <v>0</v>
      </c>
      <c r="AC7125" t="s">
        <v>39</v>
      </c>
      <c r="AD7125">
        <v>0</v>
      </c>
      <c r="AE7125" t="s">
        <v>40</v>
      </c>
      <c r="AF7125" t="s">
        <v>41</v>
      </c>
      <c r="AG7125" t="s">
        <v>28</v>
      </c>
      <c r="AH7125" t="s">
        <v>28</v>
      </c>
      <c r="AI7125">
        <v>-4.6050000000000004</v>
      </c>
      <c r="AJ7125">
        <v>3.2453081699999999</v>
      </c>
    </row>
    <row r="7126" spans="1:36" x14ac:dyDescent="0.3">
      <c r="A7126">
        <v>6903</v>
      </c>
      <c r="B7126" t="s">
        <v>17977</v>
      </c>
      <c r="C7126" t="s">
        <v>28</v>
      </c>
      <c r="D7126" t="s">
        <v>29</v>
      </c>
      <c r="E7126" t="s">
        <v>30</v>
      </c>
      <c r="F7126" t="s">
        <v>31</v>
      </c>
      <c r="G7126" t="s">
        <v>1136</v>
      </c>
      <c r="H7126" t="s">
        <v>20281</v>
      </c>
      <c r="I7126" s="4" t="s">
        <v>20282</v>
      </c>
      <c r="J7126" s="1">
        <f>((((bot_orders[[#This Row],[cTime]]/ 1000)+3*3600) / 86400) + DATE(1970,1,1))</f>
        <v>45784.173213888891</v>
      </c>
      <c r="K7126" s="4" t="s">
        <v>20283</v>
      </c>
      <c r="L7126" s="1">
        <f>((((bot_orders[[#This Row],[uTime]]/ 1000)+3*3600) / 86400) + DATE(1970,1,1))</f>
        <v>45784.179189907401</v>
      </c>
      <c r="M7126" t="s">
        <v>34</v>
      </c>
      <c r="N7126" t="s">
        <v>28</v>
      </c>
      <c r="O7126" t="s">
        <v>35</v>
      </c>
      <c r="P7126">
        <v>4.6050000000000004</v>
      </c>
      <c r="Q7126" t="s">
        <v>36</v>
      </c>
      <c r="R7126" t="s">
        <v>37</v>
      </c>
      <c r="S7126">
        <v>0.70320000000000005</v>
      </c>
      <c r="T7126">
        <v>0.70320000000000005</v>
      </c>
      <c r="U7126">
        <v>4.6050000000000004</v>
      </c>
      <c r="V7126">
        <v>-2.5905887999999998E-3</v>
      </c>
      <c r="W7126" t="s">
        <v>38</v>
      </c>
      <c r="X7126" s="4">
        <f>IF(bot_orders[[#This Row],[side]]="sell", bot_orders[[#This Row],[accFillSz]]*bot_orders[[#This Row],[avgPx]] + bot_orders[[#This Row],[fee]], -bot_orders[[#This Row],[accFillSz]]*bot_orders[[#This Row],[avgPx]])</f>
        <v>3.2356454112000006</v>
      </c>
      <c r="Y7126" s="4">
        <f>IF(bot_orders[[#This Row],[side]]="buy", bot_orders[[#This Row],[accFillSz]] + bot_orders[[#This Row],[fee]], -bot_orders[[#This Row],[accFillSz]])</f>
        <v>-4.6050000000000004</v>
      </c>
      <c r="Z7126" s="4">
        <f>IF(bot_orders[[#This Row],[side]]="sell",bot_orders[[#This Row],[accFillSz]]*bot_orders[[#This Row],[avgPx]]+bot_orders[[#This Row],[fee]], 0)</f>
        <v>3.2356454112000006</v>
      </c>
      <c r="AA7126" s="4">
        <f>IF(bot_orders[[#This Row],[side]]="sell",-bot_orders[[#This Row],[accFillSz]],bot_orders[[#This Row],[accFillSz]]+bot_orders[[#This Row],[fee]])</f>
        <v>-4.6050000000000004</v>
      </c>
      <c r="AB7126">
        <v>0</v>
      </c>
      <c r="AC7126" t="s">
        <v>39</v>
      </c>
      <c r="AD7126">
        <v>0</v>
      </c>
      <c r="AE7126" t="s">
        <v>40</v>
      </c>
      <c r="AF7126" t="s">
        <v>41</v>
      </c>
      <c r="AG7126" t="s">
        <v>28</v>
      </c>
      <c r="AH7126" t="s">
        <v>28</v>
      </c>
      <c r="AI7126">
        <v>-4.6050000000000004</v>
      </c>
      <c r="AJ7126">
        <v>3.2356454100000001</v>
      </c>
    </row>
    <row r="7127" spans="1:36" x14ac:dyDescent="0.3">
      <c r="A7127">
        <v>6904</v>
      </c>
      <c r="B7127" t="s">
        <v>17977</v>
      </c>
      <c r="C7127" t="s">
        <v>28</v>
      </c>
      <c r="D7127" t="s">
        <v>29</v>
      </c>
      <c r="E7127" t="s">
        <v>30</v>
      </c>
      <c r="F7127" t="s">
        <v>31</v>
      </c>
      <c r="G7127" t="s">
        <v>1318</v>
      </c>
      <c r="H7127" t="s">
        <v>20284</v>
      </c>
      <c r="I7127" s="4" t="s">
        <v>20285</v>
      </c>
      <c r="J7127" s="1">
        <f>((((bot_orders[[#This Row],[cTime]]/ 1000)+3*3600) / 86400) + DATE(1970,1,1))</f>
        <v>45784.179189930554</v>
      </c>
      <c r="K7127" s="4" t="s">
        <v>20286</v>
      </c>
      <c r="L7127" s="1">
        <f>((((bot_orders[[#This Row],[uTime]]/ 1000)+3*3600) / 86400) + DATE(1970,1,1))</f>
        <v>45784.236345497688</v>
      </c>
      <c r="M7127" t="s">
        <v>34</v>
      </c>
      <c r="N7127" t="s">
        <v>28</v>
      </c>
      <c r="O7127" t="s">
        <v>35</v>
      </c>
      <c r="P7127">
        <v>4.609</v>
      </c>
      <c r="Q7127" t="s">
        <v>36</v>
      </c>
      <c r="R7127" t="s">
        <v>55</v>
      </c>
      <c r="S7127">
        <v>0.70109999999999995</v>
      </c>
      <c r="T7127">
        <v>0.70109999999999995</v>
      </c>
      <c r="U7127">
        <v>4.609</v>
      </c>
      <c r="V7127">
        <v>-3.6871999999999999E-3</v>
      </c>
      <c r="W7127" t="s">
        <v>39</v>
      </c>
      <c r="X7127" s="4">
        <f>IF(bot_orders[[#This Row],[side]]="sell", bot_orders[[#This Row],[accFillSz]]*bot_orders[[#This Row],[avgPx]] + bot_orders[[#This Row],[fee]], -bot_orders[[#This Row],[accFillSz]]*bot_orders[[#This Row],[avgPx]])</f>
        <v>-3.2313698999999998</v>
      </c>
      <c r="Y7127" s="4">
        <f>IF(bot_orders[[#This Row],[side]]="buy", bot_orders[[#This Row],[accFillSz]] + bot_orders[[#This Row],[fee]], -bot_orders[[#This Row],[accFillSz]])</f>
        <v>4.6053128000000001</v>
      </c>
      <c r="Z7127" s="4">
        <f>IF(bot_orders[[#This Row],[side]]="sell",bot_orders[[#This Row],[accFillSz]]*bot_orders[[#This Row],[avgPx]]+bot_orders[[#This Row],[fee]], 0)</f>
        <v>0</v>
      </c>
      <c r="AA7127" s="4">
        <f>IF(bot_orders[[#This Row],[side]]="sell",-bot_orders[[#This Row],[accFillSz]],bot_orders[[#This Row],[accFillSz]]+bot_orders[[#This Row],[fee]])</f>
        <v>4.6053128000000001</v>
      </c>
      <c r="AB7127">
        <v>0</v>
      </c>
      <c r="AC7127" t="s">
        <v>38</v>
      </c>
      <c r="AD7127">
        <v>0</v>
      </c>
      <c r="AE7127" t="s">
        <v>40</v>
      </c>
      <c r="AF7127" t="s">
        <v>41</v>
      </c>
      <c r="AG7127" t="s">
        <v>28</v>
      </c>
      <c r="AH7127" t="s">
        <v>28</v>
      </c>
      <c r="AI7127">
        <v>4.6053128000000001</v>
      </c>
      <c r="AJ7127">
        <v>-3.2313698999999998</v>
      </c>
    </row>
    <row r="7128" spans="1:36" x14ac:dyDescent="0.3">
      <c r="A7128">
        <v>6905</v>
      </c>
      <c r="B7128" t="s">
        <v>17977</v>
      </c>
      <c r="C7128" t="s">
        <v>28</v>
      </c>
      <c r="D7128" t="s">
        <v>29</v>
      </c>
      <c r="E7128" t="s">
        <v>30</v>
      </c>
      <c r="F7128" t="s">
        <v>31</v>
      </c>
      <c r="G7128" t="s">
        <v>1322</v>
      </c>
      <c r="H7128" t="s">
        <v>20287</v>
      </c>
      <c r="I7128" s="4" t="s">
        <v>20288</v>
      </c>
      <c r="J7128" s="1">
        <f>((((bot_orders[[#This Row],[cTime]]/ 1000)+3*3600) / 86400) + DATE(1970,1,1))</f>
        <v>45784.180106793981</v>
      </c>
      <c r="K7128" s="4" t="s">
        <v>20289</v>
      </c>
      <c r="L7128" s="1">
        <f>((((bot_orders[[#This Row],[uTime]]/ 1000)+3*3600) / 86400) + DATE(1970,1,1))</f>
        <v>45784.234588171297</v>
      </c>
      <c r="M7128" t="s">
        <v>34</v>
      </c>
      <c r="N7128" t="s">
        <v>28</v>
      </c>
      <c r="O7128" t="s">
        <v>35</v>
      </c>
      <c r="P7128">
        <v>4.609</v>
      </c>
      <c r="Q7128" t="s">
        <v>36</v>
      </c>
      <c r="R7128" t="s">
        <v>55</v>
      </c>
      <c r="S7128">
        <v>0.70320000000000005</v>
      </c>
      <c r="T7128">
        <v>0.70320000000000005</v>
      </c>
      <c r="U7128">
        <v>4.609</v>
      </c>
      <c r="V7128">
        <v>-3.6871999999999999E-3</v>
      </c>
      <c r="W7128" t="s">
        <v>39</v>
      </c>
      <c r="X7128" s="4">
        <f>IF(bot_orders[[#This Row],[side]]="sell", bot_orders[[#This Row],[accFillSz]]*bot_orders[[#This Row],[avgPx]] + bot_orders[[#This Row],[fee]], -bot_orders[[#This Row],[accFillSz]]*bot_orders[[#This Row],[avgPx]])</f>
        <v>-3.2410488000000002</v>
      </c>
      <c r="Y7128" s="4">
        <f>IF(bot_orders[[#This Row],[side]]="buy", bot_orders[[#This Row],[accFillSz]] + bot_orders[[#This Row],[fee]], -bot_orders[[#This Row],[accFillSz]])</f>
        <v>4.6053128000000001</v>
      </c>
      <c r="Z7128" s="4">
        <f>IF(bot_orders[[#This Row],[side]]="sell",bot_orders[[#This Row],[accFillSz]]*bot_orders[[#This Row],[avgPx]]+bot_orders[[#This Row],[fee]], 0)</f>
        <v>0</v>
      </c>
      <c r="AA7128" s="4">
        <f>IF(bot_orders[[#This Row],[side]]="sell",-bot_orders[[#This Row],[accFillSz]],bot_orders[[#This Row],[accFillSz]]+bot_orders[[#This Row],[fee]])</f>
        <v>4.6053128000000001</v>
      </c>
      <c r="AB7128">
        <v>0</v>
      </c>
      <c r="AC7128" t="s">
        <v>38</v>
      </c>
      <c r="AD7128">
        <v>0</v>
      </c>
      <c r="AE7128" t="s">
        <v>40</v>
      </c>
      <c r="AF7128" t="s">
        <v>41</v>
      </c>
      <c r="AG7128" t="s">
        <v>28</v>
      </c>
      <c r="AH7128" t="s">
        <v>28</v>
      </c>
      <c r="AI7128">
        <v>4.6053128000000001</v>
      </c>
      <c r="AJ7128">
        <v>-3.2410488000000002</v>
      </c>
    </row>
    <row r="7129" spans="1:36" x14ac:dyDescent="0.3">
      <c r="A7129">
        <v>6906</v>
      </c>
      <c r="B7129" t="s">
        <v>17977</v>
      </c>
      <c r="C7129" t="s">
        <v>28</v>
      </c>
      <c r="D7129" t="s">
        <v>29</v>
      </c>
      <c r="E7129" t="s">
        <v>30</v>
      </c>
      <c r="F7129" t="s">
        <v>31</v>
      </c>
      <c r="G7129" t="s">
        <v>1216</v>
      </c>
      <c r="H7129" t="s">
        <v>20290</v>
      </c>
      <c r="I7129" s="4" t="s">
        <v>20291</v>
      </c>
      <c r="J7129" s="1">
        <f>((((bot_orders[[#This Row],[cTime]]/ 1000)+3*3600) / 86400) + DATE(1970,1,1))</f>
        <v>45784.180756111113</v>
      </c>
      <c r="K7129" s="4" t="s">
        <v>20292</v>
      </c>
      <c r="L7129" s="1">
        <f>((((bot_orders[[#This Row],[uTime]]/ 1000)+3*3600) / 86400) + DATE(1970,1,1))</f>
        <v>45784.188321666668</v>
      </c>
      <c r="M7129" t="s">
        <v>34</v>
      </c>
      <c r="N7129" t="s">
        <v>28</v>
      </c>
      <c r="O7129" t="s">
        <v>35</v>
      </c>
      <c r="P7129">
        <v>4.609</v>
      </c>
      <c r="Q7129" t="s">
        <v>36</v>
      </c>
      <c r="R7129" t="s">
        <v>55</v>
      </c>
      <c r="S7129">
        <v>0.70530000000000004</v>
      </c>
      <c r="T7129">
        <v>0.70530000000000004</v>
      </c>
      <c r="U7129">
        <v>4.609</v>
      </c>
      <c r="V7129">
        <v>-3.6871999999999999E-3</v>
      </c>
      <c r="W7129" t="s">
        <v>39</v>
      </c>
      <c r="X7129" s="4">
        <f>IF(bot_orders[[#This Row],[side]]="sell", bot_orders[[#This Row],[accFillSz]]*bot_orders[[#This Row],[avgPx]] + bot_orders[[#This Row],[fee]], -bot_orders[[#This Row],[accFillSz]]*bot_orders[[#This Row],[avgPx]])</f>
        <v>-3.2507277000000001</v>
      </c>
      <c r="Y7129" s="4">
        <f>IF(bot_orders[[#This Row],[side]]="buy", bot_orders[[#This Row],[accFillSz]] + bot_orders[[#This Row],[fee]], -bot_orders[[#This Row],[accFillSz]])</f>
        <v>4.6053128000000001</v>
      </c>
      <c r="Z7129" s="4">
        <f>IF(bot_orders[[#This Row],[side]]="sell",bot_orders[[#This Row],[accFillSz]]*bot_orders[[#This Row],[avgPx]]+bot_orders[[#This Row],[fee]], 0)</f>
        <v>0</v>
      </c>
      <c r="AA7129" s="4">
        <f>IF(bot_orders[[#This Row],[side]]="sell",-bot_orders[[#This Row],[accFillSz]],bot_orders[[#This Row],[accFillSz]]+bot_orders[[#This Row],[fee]])</f>
        <v>4.6053128000000001</v>
      </c>
      <c r="AB7129">
        <v>0</v>
      </c>
      <c r="AC7129" t="s">
        <v>38</v>
      </c>
      <c r="AD7129">
        <v>0</v>
      </c>
      <c r="AE7129" t="s">
        <v>40</v>
      </c>
      <c r="AF7129" t="s">
        <v>41</v>
      </c>
      <c r="AG7129" t="s">
        <v>28</v>
      </c>
      <c r="AH7129" t="s">
        <v>28</v>
      </c>
      <c r="AI7129">
        <v>4.6053128000000001</v>
      </c>
      <c r="AJ7129">
        <v>-3.2507277000000001</v>
      </c>
    </row>
    <row r="7130" spans="1:36" x14ac:dyDescent="0.3">
      <c r="A7130">
        <v>6907</v>
      </c>
      <c r="B7130" t="s">
        <v>17977</v>
      </c>
      <c r="C7130" t="s">
        <v>28</v>
      </c>
      <c r="D7130" t="s">
        <v>29</v>
      </c>
      <c r="E7130" t="s">
        <v>30</v>
      </c>
      <c r="F7130" t="s">
        <v>31</v>
      </c>
      <c r="G7130" t="s">
        <v>1188</v>
      </c>
      <c r="H7130" t="s">
        <v>20293</v>
      </c>
      <c r="I7130" s="4" t="s">
        <v>20294</v>
      </c>
      <c r="J7130" s="1">
        <f>((((bot_orders[[#This Row],[cTime]]/ 1000)+3*3600) / 86400) + DATE(1970,1,1))</f>
        <v>45784.180756168978</v>
      </c>
      <c r="K7130" s="4" t="s">
        <v>20295</v>
      </c>
      <c r="L7130" s="1">
        <f>((((bot_orders[[#This Row],[uTime]]/ 1000)+3*3600) / 86400) + DATE(1970,1,1))</f>
        <v>45784.181082708332</v>
      </c>
      <c r="M7130" t="s">
        <v>34</v>
      </c>
      <c r="N7130" t="s">
        <v>28</v>
      </c>
      <c r="O7130" t="s">
        <v>35</v>
      </c>
      <c r="P7130">
        <v>4.6100000000000003</v>
      </c>
      <c r="Q7130" t="s">
        <v>36</v>
      </c>
      <c r="R7130" t="s">
        <v>55</v>
      </c>
      <c r="S7130">
        <v>0.70740000000000003</v>
      </c>
      <c r="T7130">
        <v>0.70740000000000003</v>
      </c>
      <c r="U7130">
        <v>4.6100000000000003</v>
      </c>
      <c r="V7130">
        <v>-3.6879999999999999E-3</v>
      </c>
      <c r="W7130" t="s">
        <v>39</v>
      </c>
      <c r="X7130" s="4">
        <f>IF(bot_orders[[#This Row],[side]]="sell", bot_orders[[#This Row],[accFillSz]]*bot_orders[[#This Row],[avgPx]] + bot_orders[[#This Row],[fee]], -bot_orders[[#This Row],[accFillSz]]*bot_orders[[#This Row],[avgPx]])</f>
        <v>-3.2611140000000005</v>
      </c>
      <c r="Y7130" s="4">
        <f>IF(bot_orders[[#This Row],[side]]="buy", bot_orders[[#This Row],[accFillSz]] + bot_orders[[#This Row],[fee]], -bot_orders[[#This Row],[accFillSz]])</f>
        <v>4.606312</v>
      </c>
      <c r="Z7130" s="4">
        <f>IF(bot_orders[[#This Row],[side]]="sell",bot_orders[[#This Row],[accFillSz]]*bot_orders[[#This Row],[avgPx]]+bot_orders[[#This Row],[fee]], 0)</f>
        <v>0</v>
      </c>
      <c r="AA7130" s="4">
        <f>IF(bot_orders[[#This Row],[side]]="sell",-bot_orders[[#This Row],[accFillSz]],bot_orders[[#This Row],[accFillSz]]+bot_orders[[#This Row],[fee]])</f>
        <v>4.606312</v>
      </c>
      <c r="AB7130">
        <v>0</v>
      </c>
      <c r="AC7130" t="s">
        <v>38</v>
      </c>
      <c r="AD7130">
        <v>0</v>
      </c>
      <c r="AE7130" t="s">
        <v>40</v>
      </c>
      <c r="AF7130" t="s">
        <v>41</v>
      </c>
      <c r="AG7130" t="s">
        <v>28</v>
      </c>
      <c r="AH7130" t="s">
        <v>28</v>
      </c>
      <c r="AI7130">
        <v>4.606312</v>
      </c>
      <c r="AJ7130">
        <v>-3.2611140000000001</v>
      </c>
    </row>
    <row r="7131" spans="1:36" x14ac:dyDescent="0.3">
      <c r="A7131">
        <v>6908</v>
      </c>
      <c r="B7131" t="s">
        <v>17977</v>
      </c>
      <c r="C7131" t="s">
        <v>28</v>
      </c>
      <c r="D7131" t="s">
        <v>29</v>
      </c>
      <c r="E7131" t="s">
        <v>30</v>
      </c>
      <c r="F7131" t="s">
        <v>31</v>
      </c>
      <c r="G7131" t="s">
        <v>1188</v>
      </c>
      <c r="H7131" t="s">
        <v>20296</v>
      </c>
      <c r="I7131" s="4" t="s">
        <v>20297</v>
      </c>
      <c r="J7131" s="1">
        <f>((((bot_orders[[#This Row],[cTime]]/ 1000)+3*3600) / 86400) + DATE(1970,1,1))</f>
        <v>45784.181082719908</v>
      </c>
      <c r="K7131" s="4" t="s">
        <v>20298</v>
      </c>
      <c r="L7131" s="1">
        <f>((((bot_orders[[#This Row],[uTime]]/ 1000)+3*3600) / 86400) + DATE(1970,1,1))</f>
        <v>45784.181584664351</v>
      </c>
      <c r="M7131" t="s">
        <v>34</v>
      </c>
      <c r="N7131" t="s">
        <v>28</v>
      </c>
      <c r="O7131" t="s">
        <v>35</v>
      </c>
      <c r="P7131">
        <v>4.6059999999999999</v>
      </c>
      <c r="Q7131" t="s">
        <v>36</v>
      </c>
      <c r="R7131" t="s">
        <v>37</v>
      </c>
      <c r="S7131">
        <v>0.70950000000000002</v>
      </c>
      <c r="T7131">
        <v>0.70950000000000002</v>
      </c>
      <c r="U7131">
        <v>4.6059999999999999</v>
      </c>
      <c r="V7131">
        <v>-2.6143656000000002E-3</v>
      </c>
      <c r="W7131" t="s">
        <v>38</v>
      </c>
      <c r="X7131" s="4">
        <f>IF(bot_orders[[#This Row],[side]]="sell", bot_orders[[#This Row],[accFillSz]]*bot_orders[[#This Row],[avgPx]] + bot_orders[[#This Row],[fee]], -bot_orders[[#This Row],[accFillSz]]*bot_orders[[#This Row],[avgPx]])</f>
        <v>3.2653426344000001</v>
      </c>
      <c r="Y7131" s="4">
        <f>IF(bot_orders[[#This Row],[side]]="buy", bot_orders[[#This Row],[accFillSz]] + bot_orders[[#This Row],[fee]], -bot_orders[[#This Row],[accFillSz]])</f>
        <v>-4.6059999999999999</v>
      </c>
      <c r="Z7131" s="4">
        <f>IF(bot_orders[[#This Row],[side]]="sell",bot_orders[[#This Row],[accFillSz]]*bot_orders[[#This Row],[avgPx]]+bot_orders[[#This Row],[fee]], 0)</f>
        <v>3.2653426344000001</v>
      </c>
      <c r="AA7131" s="4">
        <f>IF(bot_orders[[#This Row],[side]]="sell",-bot_orders[[#This Row],[accFillSz]],bot_orders[[#This Row],[accFillSz]]+bot_orders[[#This Row],[fee]])</f>
        <v>-4.6059999999999999</v>
      </c>
      <c r="AB7131">
        <v>0</v>
      </c>
      <c r="AC7131" t="s">
        <v>39</v>
      </c>
      <c r="AD7131">
        <v>0</v>
      </c>
      <c r="AE7131" t="s">
        <v>40</v>
      </c>
      <c r="AF7131" t="s">
        <v>41</v>
      </c>
      <c r="AG7131" t="s">
        <v>28</v>
      </c>
      <c r="AH7131" t="s">
        <v>28</v>
      </c>
      <c r="AI7131">
        <v>-4.6059999999999999</v>
      </c>
      <c r="AJ7131">
        <v>3.2653426300000001</v>
      </c>
    </row>
    <row r="7132" spans="1:36" x14ac:dyDescent="0.3">
      <c r="A7132">
        <v>6909</v>
      </c>
      <c r="B7132" t="s">
        <v>17977</v>
      </c>
      <c r="C7132" t="s">
        <v>28</v>
      </c>
      <c r="D7132" t="s">
        <v>29</v>
      </c>
      <c r="E7132" t="s">
        <v>30</v>
      </c>
      <c r="F7132" t="s">
        <v>31</v>
      </c>
      <c r="G7132" t="s">
        <v>1206</v>
      </c>
      <c r="H7132" t="s">
        <v>20299</v>
      </c>
      <c r="I7132" s="4" t="s">
        <v>20300</v>
      </c>
      <c r="J7132" s="1">
        <f>((((bot_orders[[#This Row],[cTime]]/ 1000)+3*3600) / 86400) + DATE(1970,1,1))</f>
        <v>45784.181584687496</v>
      </c>
      <c r="K7132" s="4" t="s">
        <v>20301</v>
      </c>
      <c r="L7132" s="1">
        <f>((((bot_orders[[#This Row],[uTime]]/ 1000)+3*3600) / 86400) + DATE(1970,1,1))</f>
        <v>45784.182881909721</v>
      </c>
      <c r="M7132" t="s">
        <v>34</v>
      </c>
      <c r="N7132" t="s">
        <v>28</v>
      </c>
      <c r="O7132" t="s">
        <v>35</v>
      </c>
      <c r="P7132">
        <v>4.6100000000000003</v>
      </c>
      <c r="Q7132" t="s">
        <v>36</v>
      </c>
      <c r="R7132" t="s">
        <v>55</v>
      </c>
      <c r="S7132">
        <v>0.70740000000000003</v>
      </c>
      <c r="T7132">
        <v>0.70740000000000003</v>
      </c>
      <c r="U7132">
        <v>4.6100000000000003</v>
      </c>
      <c r="V7132">
        <v>-3.6879999999999999E-3</v>
      </c>
      <c r="W7132" t="s">
        <v>39</v>
      </c>
      <c r="X7132" s="4">
        <f>IF(bot_orders[[#This Row],[side]]="sell", bot_orders[[#This Row],[accFillSz]]*bot_orders[[#This Row],[avgPx]] + bot_orders[[#This Row],[fee]], -bot_orders[[#This Row],[accFillSz]]*bot_orders[[#This Row],[avgPx]])</f>
        <v>-3.2611140000000005</v>
      </c>
      <c r="Y7132" s="4">
        <f>IF(bot_orders[[#This Row],[side]]="buy", bot_orders[[#This Row],[accFillSz]] + bot_orders[[#This Row],[fee]], -bot_orders[[#This Row],[accFillSz]])</f>
        <v>4.606312</v>
      </c>
      <c r="Z7132" s="4">
        <f>IF(bot_orders[[#This Row],[side]]="sell",bot_orders[[#This Row],[accFillSz]]*bot_orders[[#This Row],[avgPx]]+bot_orders[[#This Row],[fee]], 0)</f>
        <v>0</v>
      </c>
      <c r="AA7132" s="4">
        <f>IF(bot_orders[[#This Row],[side]]="sell",-bot_orders[[#This Row],[accFillSz]],bot_orders[[#This Row],[accFillSz]]+bot_orders[[#This Row],[fee]])</f>
        <v>4.606312</v>
      </c>
      <c r="AB7132">
        <v>0</v>
      </c>
      <c r="AC7132" t="s">
        <v>38</v>
      </c>
      <c r="AD7132">
        <v>0</v>
      </c>
      <c r="AE7132" t="s">
        <v>40</v>
      </c>
      <c r="AF7132" t="s">
        <v>41</v>
      </c>
      <c r="AG7132" t="s">
        <v>28</v>
      </c>
      <c r="AH7132" t="s">
        <v>28</v>
      </c>
      <c r="AI7132">
        <v>4.606312</v>
      </c>
      <c r="AJ7132">
        <v>-3.2611140000000001</v>
      </c>
    </row>
    <row r="7133" spans="1:36" x14ac:dyDescent="0.3">
      <c r="A7133">
        <v>6910</v>
      </c>
      <c r="B7133" t="s">
        <v>17977</v>
      </c>
      <c r="C7133" t="s">
        <v>28</v>
      </c>
      <c r="D7133" t="s">
        <v>29</v>
      </c>
      <c r="E7133" t="s">
        <v>30</v>
      </c>
      <c r="F7133" t="s">
        <v>31</v>
      </c>
      <c r="G7133" t="s">
        <v>1199</v>
      </c>
      <c r="H7133" t="s">
        <v>20302</v>
      </c>
      <c r="I7133" s="4" t="s">
        <v>20303</v>
      </c>
      <c r="J7133" s="1">
        <f>((((bot_orders[[#This Row],[cTime]]/ 1000)+3*3600) / 86400) + DATE(1970,1,1))</f>
        <v>45784.1815847338</v>
      </c>
      <c r="K7133" s="4" t="s">
        <v>20304</v>
      </c>
      <c r="L7133" s="1">
        <f>((((bot_orders[[#This Row],[uTime]]/ 1000)+3*3600) / 86400) + DATE(1970,1,1))</f>
        <v>45784.181584768521</v>
      </c>
      <c r="M7133" t="s">
        <v>34</v>
      </c>
      <c r="N7133" t="s">
        <v>28</v>
      </c>
      <c r="O7133" t="s">
        <v>35</v>
      </c>
      <c r="P7133">
        <v>4.6109999999999998</v>
      </c>
      <c r="Q7133" t="s">
        <v>36</v>
      </c>
      <c r="R7133" t="s">
        <v>55</v>
      </c>
      <c r="S7133">
        <v>0.70950000000000002</v>
      </c>
      <c r="T7133">
        <v>0.70940000000000003</v>
      </c>
      <c r="U7133">
        <v>4.6109999999999998</v>
      </c>
      <c r="V7133">
        <v>-4.6109999999999996E-3</v>
      </c>
      <c r="W7133" t="s">
        <v>39</v>
      </c>
      <c r="X7133" s="4">
        <f>IF(bot_orders[[#This Row],[side]]="sell", bot_orders[[#This Row],[accFillSz]]*bot_orders[[#This Row],[avgPx]] + bot_orders[[#This Row],[fee]], -bot_orders[[#This Row],[accFillSz]]*bot_orders[[#This Row],[avgPx]])</f>
        <v>-3.2710433999999999</v>
      </c>
      <c r="Y7133" s="4">
        <f>IF(bot_orders[[#This Row],[side]]="buy", bot_orders[[#This Row],[accFillSz]] + bot_orders[[#This Row],[fee]], -bot_orders[[#This Row],[accFillSz]])</f>
        <v>4.6063890000000001</v>
      </c>
      <c r="Z7133" s="4">
        <f>IF(bot_orders[[#This Row],[side]]="sell",bot_orders[[#This Row],[accFillSz]]*bot_orders[[#This Row],[avgPx]]+bot_orders[[#This Row],[fee]], 0)</f>
        <v>0</v>
      </c>
      <c r="AA7133" s="4">
        <f>IF(bot_orders[[#This Row],[side]]="sell",-bot_orders[[#This Row],[accFillSz]],bot_orders[[#This Row],[accFillSz]]+bot_orders[[#This Row],[fee]])</f>
        <v>4.6063890000000001</v>
      </c>
      <c r="AB7133">
        <v>0</v>
      </c>
      <c r="AC7133" t="s">
        <v>38</v>
      </c>
      <c r="AD7133">
        <v>0</v>
      </c>
      <c r="AE7133" t="s">
        <v>40</v>
      </c>
      <c r="AF7133" t="s">
        <v>41</v>
      </c>
      <c r="AG7133" t="s">
        <v>28</v>
      </c>
      <c r="AH7133" t="s">
        <v>28</v>
      </c>
      <c r="AI7133">
        <v>4.6063890000000001</v>
      </c>
      <c r="AJ7133">
        <v>-3.2710433999999999</v>
      </c>
    </row>
    <row r="7134" spans="1:36" x14ac:dyDescent="0.3">
      <c r="A7134">
        <v>6911</v>
      </c>
      <c r="B7134" t="s">
        <v>17977</v>
      </c>
      <c r="C7134" t="s">
        <v>28</v>
      </c>
      <c r="D7134" t="s">
        <v>29</v>
      </c>
      <c r="E7134" t="s">
        <v>30</v>
      </c>
      <c r="F7134" t="s">
        <v>31</v>
      </c>
      <c r="G7134" t="s">
        <v>1199</v>
      </c>
      <c r="H7134" t="s">
        <v>20305</v>
      </c>
      <c r="I7134" s="4" t="s">
        <v>20306</v>
      </c>
      <c r="J7134" s="1">
        <f>((((bot_orders[[#This Row],[cTime]]/ 1000)+3*3600) / 86400) + DATE(1970,1,1))</f>
        <v>45784.181584791673</v>
      </c>
      <c r="K7134" s="4" t="s">
        <v>20307</v>
      </c>
      <c r="L7134" s="1">
        <f>((((bot_orders[[#This Row],[uTime]]/ 1000)+3*3600) / 86400) + DATE(1970,1,1))</f>
        <v>45784.205927256946</v>
      </c>
      <c r="M7134" t="s">
        <v>34</v>
      </c>
      <c r="N7134" t="s">
        <v>28</v>
      </c>
      <c r="O7134" t="s">
        <v>35</v>
      </c>
      <c r="P7134">
        <v>4.6059999999999999</v>
      </c>
      <c r="Q7134" t="s">
        <v>36</v>
      </c>
      <c r="R7134" t="s">
        <v>37</v>
      </c>
      <c r="S7134">
        <v>0.7117</v>
      </c>
      <c r="T7134">
        <v>0.7117</v>
      </c>
      <c r="U7134">
        <v>4.6059999999999999</v>
      </c>
      <c r="V7134">
        <v>-2.6224721999999999E-3</v>
      </c>
      <c r="W7134" t="s">
        <v>38</v>
      </c>
      <c r="X7134" s="4">
        <f>IF(bot_orders[[#This Row],[side]]="sell", bot_orders[[#This Row],[accFillSz]]*bot_orders[[#This Row],[avgPx]] + bot_orders[[#This Row],[fee]], -bot_orders[[#This Row],[accFillSz]]*bot_orders[[#This Row],[avgPx]])</f>
        <v>3.2754677277999997</v>
      </c>
      <c r="Y7134" s="4">
        <f>IF(bot_orders[[#This Row],[side]]="buy", bot_orders[[#This Row],[accFillSz]] + bot_orders[[#This Row],[fee]], -bot_orders[[#This Row],[accFillSz]])</f>
        <v>-4.6059999999999999</v>
      </c>
      <c r="Z7134" s="4">
        <f>IF(bot_orders[[#This Row],[side]]="sell",bot_orders[[#This Row],[accFillSz]]*bot_orders[[#This Row],[avgPx]]+bot_orders[[#This Row],[fee]], 0)</f>
        <v>3.2754677277999997</v>
      </c>
      <c r="AA7134" s="4">
        <f>IF(bot_orders[[#This Row],[side]]="sell",-bot_orders[[#This Row],[accFillSz]],bot_orders[[#This Row],[accFillSz]]+bot_orders[[#This Row],[fee]])</f>
        <v>-4.6059999999999999</v>
      </c>
      <c r="AB7134">
        <v>0</v>
      </c>
      <c r="AC7134" t="s">
        <v>39</v>
      </c>
      <c r="AD7134">
        <v>0</v>
      </c>
      <c r="AE7134" t="s">
        <v>40</v>
      </c>
      <c r="AF7134" t="s">
        <v>41</v>
      </c>
      <c r="AG7134" t="s">
        <v>28</v>
      </c>
      <c r="AH7134" t="s">
        <v>28</v>
      </c>
      <c r="AI7134">
        <v>-4.6059999999999999</v>
      </c>
      <c r="AJ7134">
        <v>3.2754677299999999</v>
      </c>
    </row>
    <row r="7135" spans="1:36" x14ac:dyDescent="0.3">
      <c r="A7135">
        <v>6912</v>
      </c>
      <c r="B7135" t="s">
        <v>17977</v>
      </c>
      <c r="C7135" t="s">
        <v>28</v>
      </c>
      <c r="D7135" t="s">
        <v>29</v>
      </c>
      <c r="E7135" t="s">
        <v>30</v>
      </c>
      <c r="F7135" t="s">
        <v>31</v>
      </c>
      <c r="G7135" t="s">
        <v>1206</v>
      </c>
      <c r="H7135" t="s">
        <v>20308</v>
      </c>
      <c r="I7135" s="4" t="s">
        <v>20309</v>
      </c>
      <c r="J7135" s="1">
        <f>((((bot_orders[[#This Row],[cTime]]/ 1000)+3*3600) / 86400) + DATE(1970,1,1))</f>
        <v>45784.182881932873</v>
      </c>
      <c r="K7135" s="4" t="s">
        <v>20310</v>
      </c>
      <c r="L7135" s="1">
        <f>((((bot_orders[[#This Row],[uTime]]/ 1000)+3*3600) / 86400) + DATE(1970,1,1))</f>
        <v>45784.18464018518</v>
      </c>
      <c r="M7135" t="s">
        <v>34</v>
      </c>
      <c r="N7135" t="s">
        <v>28</v>
      </c>
      <c r="O7135" t="s">
        <v>35</v>
      </c>
      <c r="P7135">
        <v>4.6059999999999999</v>
      </c>
      <c r="Q7135" t="s">
        <v>36</v>
      </c>
      <c r="R7135" t="s">
        <v>37</v>
      </c>
      <c r="S7135">
        <v>0.70950000000000002</v>
      </c>
      <c r="T7135">
        <v>0.70950000000000002</v>
      </c>
      <c r="U7135">
        <v>4.6059999999999999</v>
      </c>
      <c r="V7135">
        <v>-2.6143656000000002E-3</v>
      </c>
      <c r="W7135" t="s">
        <v>38</v>
      </c>
      <c r="X7135" s="4">
        <f>IF(bot_orders[[#This Row],[side]]="sell", bot_orders[[#This Row],[accFillSz]]*bot_orders[[#This Row],[avgPx]] + bot_orders[[#This Row],[fee]], -bot_orders[[#This Row],[accFillSz]]*bot_orders[[#This Row],[avgPx]])</f>
        <v>3.2653426344000001</v>
      </c>
      <c r="Y7135" s="4">
        <f>IF(bot_orders[[#This Row],[side]]="buy", bot_orders[[#This Row],[accFillSz]] + bot_orders[[#This Row],[fee]], -bot_orders[[#This Row],[accFillSz]])</f>
        <v>-4.6059999999999999</v>
      </c>
      <c r="Z7135" s="4">
        <f>IF(bot_orders[[#This Row],[side]]="sell",bot_orders[[#This Row],[accFillSz]]*bot_orders[[#This Row],[avgPx]]+bot_orders[[#This Row],[fee]], 0)</f>
        <v>3.2653426344000001</v>
      </c>
      <c r="AA7135" s="4">
        <f>IF(bot_orders[[#This Row],[side]]="sell",-bot_orders[[#This Row],[accFillSz]],bot_orders[[#This Row],[accFillSz]]+bot_orders[[#This Row],[fee]])</f>
        <v>-4.6059999999999999</v>
      </c>
      <c r="AB7135">
        <v>0</v>
      </c>
      <c r="AC7135" t="s">
        <v>39</v>
      </c>
      <c r="AD7135">
        <v>0</v>
      </c>
      <c r="AE7135" t="s">
        <v>40</v>
      </c>
      <c r="AF7135" t="s">
        <v>41</v>
      </c>
      <c r="AG7135" t="s">
        <v>28</v>
      </c>
      <c r="AH7135" t="s">
        <v>28</v>
      </c>
      <c r="AI7135">
        <v>-4.6059999999999999</v>
      </c>
      <c r="AJ7135">
        <v>3.2653426300000001</v>
      </c>
    </row>
    <row r="7136" spans="1:36" x14ac:dyDescent="0.3">
      <c r="A7136">
        <v>6913</v>
      </c>
      <c r="B7136" t="s">
        <v>17977</v>
      </c>
      <c r="C7136" t="s">
        <v>28</v>
      </c>
      <c r="D7136" t="s">
        <v>29</v>
      </c>
      <c r="E7136" t="s">
        <v>30</v>
      </c>
      <c r="F7136" t="s">
        <v>31</v>
      </c>
      <c r="G7136" t="s">
        <v>1195</v>
      </c>
      <c r="H7136" t="s">
        <v>20311</v>
      </c>
      <c r="I7136" s="4" t="s">
        <v>20312</v>
      </c>
      <c r="J7136" s="1">
        <f>((((bot_orders[[#This Row],[cTime]]/ 1000)+3*3600) / 86400) + DATE(1970,1,1))</f>
        <v>45784.184640196763</v>
      </c>
      <c r="K7136" s="4" t="s">
        <v>20313</v>
      </c>
      <c r="L7136" s="1">
        <f>((((bot_orders[[#This Row],[uTime]]/ 1000)+3*3600) / 86400) + DATE(1970,1,1))</f>
        <v>45784.185540682869</v>
      </c>
      <c r="M7136" t="s">
        <v>34</v>
      </c>
      <c r="N7136" t="s">
        <v>28</v>
      </c>
      <c r="O7136" t="s">
        <v>35</v>
      </c>
      <c r="P7136">
        <v>4.6100000000000003</v>
      </c>
      <c r="Q7136" t="s">
        <v>36</v>
      </c>
      <c r="R7136" t="s">
        <v>55</v>
      </c>
      <c r="S7136">
        <v>0.70740000000000003</v>
      </c>
      <c r="T7136">
        <v>0.70740000000000003</v>
      </c>
      <c r="U7136">
        <v>4.6100000000000003</v>
      </c>
      <c r="V7136">
        <v>-3.6879999999999999E-3</v>
      </c>
      <c r="W7136" t="s">
        <v>39</v>
      </c>
      <c r="X7136" s="4">
        <f>IF(bot_orders[[#This Row],[side]]="sell", bot_orders[[#This Row],[accFillSz]]*bot_orders[[#This Row],[avgPx]] + bot_orders[[#This Row],[fee]], -bot_orders[[#This Row],[accFillSz]]*bot_orders[[#This Row],[avgPx]])</f>
        <v>-3.2611140000000005</v>
      </c>
      <c r="Y7136" s="4">
        <f>IF(bot_orders[[#This Row],[side]]="buy", bot_orders[[#This Row],[accFillSz]] + bot_orders[[#This Row],[fee]], -bot_orders[[#This Row],[accFillSz]])</f>
        <v>4.606312</v>
      </c>
      <c r="Z7136" s="4">
        <f>IF(bot_orders[[#This Row],[side]]="sell",bot_orders[[#This Row],[accFillSz]]*bot_orders[[#This Row],[avgPx]]+bot_orders[[#This Row],[fee]], 0)</f>
        <v>0</v>
      </c>
      <c r="AA7136" s="4">
        <f>IF(bot_orders[[#This Row],[side]]="sell",-bot_orders[[#This Row],[accFillSz]],bot_orders[[#This Row],[accFillSz]]+bot_orders[[#This Row],[fee]])</f>
        <v>4.606312</v>
      </c>
      <c r="AB7136">
        <v>0</v>
      </c>
      <c r="AC7136" t="s">
        <v>38</v>
      </c>
      <c r="AD7136">
        <v>0</v>
      </c>
      <c r="AE7136" t="s">
        <v>40</v>
      </c>
      <c r="AF7136" t="s">
        <v>41</v>
      </c>
      <c r="AG7136" t="s">
        <v>28</v>
      </c>
      <c r="AH7136" t="s">
        <v>28</v>
      </c>
      <c r="AI7136">
        <v>4.606312</v>
      </c>
      <c r="AJ7136">
        <v>-3.2611140000000001</v>
      </c>
    </row>
    <row r="7137" spans="1:36" x14ac:dyDescent="0.3">
      <c r="A7137">
        <v>6914</v>
      </c>
      <c r="B7137" t="s">
        <v>17977</v>
      </c>
      <c r="C7137" t="s">
        <v>28</v>
      </c>
      <c r="D7137" t="s">
        <v>29</v>
      </c>
      <c r="E7137" t="s">
        <v>30</v>
      </c>
      <c r="F7137" t="s">
        <v>31</v>
      </c>
      <c r="G7137" t="s">
        <v>1195</v>
      </c>
      <c r="H7137" t="s">
        <v>20314</v>
      </c>
      <c r="I7137" s="4" t="s">
        <v>20315</v>
      </c>
      <c r="J7137" s="1">
        <f>((((bot_orders[[#This Row],[cTime]]/ 1000)+3*3600) / 86400) + DATE(1970,1,1))</f>
        <v>45784.185540706021</v>
      </c>
      <c r="K7137" s="4" t="s">
        <v>20316</v>
      </c>
      <c r="L7137" s="1">
        <f>((((bot_orders[[#This Row],[uTime]]/ 1000)+3*3600) / 86400) + DATE(1970,1,1))</f>
        <v>45784.201108240741</v>
      </c>
      <c r="M7137" t="s">
        <v>34</v>
      </c>
      <c r="N7137" t="s">
        <v>28</v>
      </c>
      <c r="O7137" t="s">
        <v>35</v>
      </c>
      <c r="P7137">
        <v>4.6059999999999999</v>
      </c>
      <c r="Q7137" t="s">
        <v>36</v>
      </c>
      <c r="R7137" t="s">
        <v>37</v>
      </c>
      <c r="S7137">
        <v>0.70950000000000002</v>
      </c>
      <c r="T7137">
        <v>0.70950000000000002</v>
      </c>
      <c r="U7137">
        <v>4.6059999999999999</v>
      </c>
      <c r="V7137">
        <v>-2.6143656000000002E-3</v>
      </c>
      <c r="W7137" t="s">
        <v>38</v>
      </c>
      <c r="X7137" s="4">
        <f>IF(bot_orders[[#This Row],[side]]="sell", bot_orders[[#This Row],[accFillSz]]*bot_orders[[#This Row],[avgPx]] + bot_orders[[#This Row],[fee]], -bot_orders[[#This Row],[accFillSz]]*bot_orders[[#This Row],[avgPx]])</f>
        <v>3.2653426344000001</v>
      </c>
      <c r="Y7137" s="4">
        <f>IF(bot_orders[[#This Row],[side]]="buy", bot_orders[[#This Row],[accFillSz]] + bot_orders[[#This Row],[fee]], -bot_orders[[#This Row],[accFillSz]])</f>
        <v>-4.6059999999999999</v>
      </c>
      <c r="Z7137" s="4">
        <f>IF(bot_orders[[#This Row],[side]]="sell",bot_orders[[#This Row],[accFillSz]]*bot_orders[[#This Row],[avgPx]]+bot_orders[[#This Row],[fee]], 0)</f>
        <v>3.2653426344000001</v>
      </c>
      <c r="AA7137" s="4">
        <f>IF(bot_orders[[#This Row],[side]]="sell",-bot_orders[[#This Row],[accFillSz]],bot_orders[[#This Row],[accFillSz]]+bot_orders[[#This Row],[fee]])</f>
        <v>-4.6059999999999999</v>
      </c>
      <c r="AB7137">
        <v>0</v>
      </c>
      <c r="AC7137" t="s">
        <v>39</v>
      </c>
      <c r="AD7137">
        <v>0</v>
      </c>
      <c r="AE7137" t="s">
        <v>40</v>
      </c>
      <c r="AF7137" t="s">
        <v>41</v>
      </c>
      <c r="AG7137" t="s">
        <v>28</v>
      </c>
      <c r="AH7137" t="s">
        <v>28</v>
      </c>
      <c r="AI7137">
        <v>-4.6059999999999999</v>
      </c>
      <c r="AJ7137">
        <v>3.2653426300000001</v>
      </c>
    </row>
    <row r="7138" spans="1:36" x14ac:dyDescent="0.3">
      <c r="A7138">
        <v>6915</v>
      </c>
      <c r="B7138" t="s">
        <v>17977</v>
      </c>
      <c r="C7138" t="s">
        <v>28</v>
      </c>
      <c r="D7138" t="s">
        <v>29</v>
      </c>
      <c r="E7138" t="s">
        <v>30</v>
      </c>
      <c r="F7138" t="s">
        <v>31</v>
      </c>
      <c r="G7138" t="s">
        <v>1216</v>
      </c>
      <c r="H7138" t="s">
        <v>20317</v>
      </c>
      <c r="I7138" s="4" t="s">
        <v>20318</v>
      </c>
      <c r="J7138" s="1">
        <f>((((bot_orders[[#This Row],[cTime]]/ 1000)+3*3600) / 86400) + DATE(1970,1,1))</f>
        <v>45784.188321689813</v>
      </c>
      <c r="K7138" s="4" t="s">
        <v>20319</v>
      </c>
      <c r="L7138" s="1">
        <f>((((bot_orders[[#This Row],[uTime]]/ 1000)+3*3600) / 86400) + DATE(1970,1,1))</f>
        <v>45784.189088692132</v>
      </c>
      <c r="M7138" t="s">
        <v>34</v>
      </c>
      <c r="N7138" t="s">
        <v>28</v>
      </c>
      <c r="O7138" t="s">
        <v>35</v>
      </c>
      <c r="P7138">
        <v>4.6050000000000004</v>
      </c>
      <c r="Q7138" t="s">
        <v>36</v>
      </c>
      <c r="R7138" t="s">
        <v>37</v>
      </c>
      <c r="S7138">
        <v>0.70740000000000003</v>
      </c>
      <c r="T7138">
        <v>0.70740000000000003</v>
      </c>
      <c r="U7138">
        <v>4.6050000000000004</v>
      </c>
      <c r="V7138">
        <v>-2.6060616E-3</v>
      </c>
      <c r="W7138" t="s">
        <v>38</v>
      </c>
      <c r="X7138" s="4">
        <f>IF(bot_orders[[#This Row],[side]]="sell", bot_orders[[#This Row],[accFillSz]]*bot_orders[[#This Row],[avgPx]] + bot_orders[[#This Row],[fee]], -bot_orders[[#This Row],[accFillSz]]*bot_orders[[#This Row],[avgPx]])</f>
        <v>3.2549709384000005</v>
      </c>
      <c r="Y7138" s="4">
        <f>IF(bot_orders[[#This Row],[side]]="buy", bot_orders[[#This Row],[accFillSz]] + bot_orders[[#This Row],[fee]], -bot_orders[[#This Row],[accFillSz]])</f>
        <v>-4.6050000000000004</v>
      </c>
      <c r="Z7138" s="4">
        <f>IF(bot_orders[[#This Row],[side]]="sell",bot_orders[[#This Row],[accFillSz]]*bot_orders[[#This Row],[avgPx]]+bot_orders[[#This Row],[fee]], 0)</f>
        <v>3.2549709384000005</v>
      </c>
      <c r="AA7138" s="4">
        <f>IF(bot_orders[[#This Row],[side]]="sell",-bot_orders[[#This Row],[accFillSz]],bot_orders[[#This Row],[accFillSz]]+bot_orders[[#This Row],[fee]])</f>
        <v>-4.6050000000000004</v>
      </c>
      <c r="AB7138">
        <v>0</v>
      </c>
      <c r="AC7138" t="s">
        <v>39</v>
      </c>
      <c r="AD7138">
        <v>0</v>
      </c>
      <c r="AE7138" t="s">
        <v>40</v>
      </c>
      <c r="AF7138" t="s">
        <v>41</v>
      </c>
      <c r="AG7138" t="s">
        <v>28</v>
      </c>
      <c r="AH7138" t="s">
        <v>28</v>
      </c>
      <c r="AI7138">
        <v>-4.6050000000000004</v>
      </c>
      <c r="AJ7138">
        <v>3.2549709400000002</v>
      </c>
    </row>
    <row r="7139" spans="1:36" x14ac:dyDescent="0.3">
      <c r="A7139">
        <v>6916</v>
      </c>
      <c r="B7139" t="s">
        <v>17977</v>
      </c>
      <c r="C7139" t="s">
        <v>28</v>
      </c>
      <c r="D7139" t="s">
        <v>29</v>
      </c>
      <c r="E7139" t="s">
        <v>30</v>
      </c>
      <c r="F7139" t="s">
        <v>31</v>
      </c>
      <c r="G7139" t="s">
        <v>1223</v>
      </c>
      <c r="H7139" t="s">
        <v>20320</v>
      </c>
      <c r="I7139" s="4" t="s">
        <v>20321</v>
      </c>
      <c r="J7139" s="1">
        <f>((((bot_orders[[#This Row],[cTime]]/ 1000)+3*3600) / 86400) + DATE(1970,1,1))</f>
        <v>45784.189088715284</v>
      </c>
      <c r="K7139" s="4" t="s">
        <v>20322</v>
      </c>
      <c r="L7139" s="1">
        <f>((((bot_orders[[#This Row],[uTime]]/ 1000)+3*3600) / 86400) + DATE(1970,1,1))</f>
        <v>45784.189870312504</v>
      </c>
      <c r="M7139" t="s">
        <v>34</v>
      </c>
      <c r="N7139" t="s">
        <v>28</v>
      </c>
      <c r="O7139" t="s">
        <v>35</v>
      </c>
      <c r="P7139">
        <v>4.609</v>
      </c>
      <c r="Q7139" t="s">
        <v>36</v>
      </c>
      <c r="R7139" t="s">
        <v>55</v>
      </c>
      <c r="S7139">
        <v>0.70530000000000004</v>
      </c>
      <c r="T7139">
        <v>0.70530000000000004</v>
      </c>
      <c r="U7139">
        <v>4.609</v>
      </c>
      <c r="V7139">
        <v>-3.6871999999999999E-3</v>
      </c>
      <c r="W7139" t="s">
        <v>39</v>
      </c>
      <c r="X7139" s="4">
        <f>IF(bot_orders[[#This Row],[side]]="sell", bot_orders[[#This Row],[accFillSz]]*bot_orders[[#This Row],[avgPx]] + bot_orders[[#This Row],[fee]], -bot_orders[[#This Row],[accFillSz]]*bot_orders[[#This Row],[avgPx]])</f>
        <v>-3.2507277000000001</v>
      </c>
      <c r="Y7139" s="4">
        <f>IF(bot_orders[[#This Row],[side]]="buy", bot_orders[[#This Row],[accFillSz]] + bot_orders[[#This Row],[fee]], -bot_orders[[#This Row],[accFillSz]])</f>
        <v>4.6053128000000001</v>
      </c>
      <c r="Z7139" s="4">
        <f>IF(bot_orders[[#This Row],[side]]="sell",bot_orders[[#This Row],[accFillSz]]*bot_orders[[#This Row],[avgPx]]+bot_orders[[#This Row],[fee]], 0)</f>
        <v>0</v>
      </c>
      <c r="AA7139" s="4">
        <f>IF(bot_orders[[#This Row],[side]]="sell",-bot_orders[[#This Row],[accFillSz]],bot_orders[[#This Row],[accFillSz]]+bot_orders[[#This Row],[fee]])</f>
        <v>4.6053128000000001</v>
      </c>
      <c r="AB7139">
        <v>0</v>
      </c>
      <c r="AC7139" t="s">
        <v>38</v>
      </c>
      <c r="AD7139">
        <v>0</v>
      </c>
      <c r="AE7139" t="s">
        <v>40</v>
      </c>
      <c r="AF7139" t="s">
        <v>41</v>
      </c>
      <c r="AG7139" t="s">
        <v>28</v>
      </c>
      <c r="AH7139" t="s">
        <v>28</v>
      </c>
      <c r="AI7139">
        <v>4.6053128000000001</v>
      </c>
      <c r="AJ7139">
        <v>-3.2507277000000001</v>
      </c>
    </row>
    <row r="7140" spans="1:36" x14ac:dyDescent="0.3">
      <c r="A7140">
        <v>6917</v>
      </c>
      <c r="B7140" t="s">
        <v>17977</v>
      </c>
      <c r="C7140" t="s">
        <v>28</v>
      </c>
      <c r="D7140" t="s">
        <v>29</v>
      </c>
      <c r="E7140" t="s">
        <v>30</v>
      </c>
      <c r="F7140" t="s">
        <v>31</v>
      </c>
      <c r="G7140" t="s">
        <v>1223</v>
      </c>
      <c r="H7140" t="s">
        <v>20323</v>
      </c>
      <c r="I7140" s="4" t="s">
        <v>20324</v>
      </c>
      <c r="J7140" s="1">
        <f>((((bot_orders[[#This Row],[cTime]]/ 1000)+3*3600) / 86400) + DATE(1970,1,1))</f>
        <v>45784.189870335642</v>
      </c>
      <c r="K7140" s="4" t="s">
        <v>20325</v>
      </c>
      <c r="L7140" s="1">
        <f>((((bot_orders[[#This Row],[uTime]]/ 1000)+3*3600) / 86400) + DATE(1970,1,1))</f>
        <v>45784.193978773154</v>
      </c>
      <c r="M7140" t="s">
        <v>34</v>
      </c>
      <c r="N7140" t="s">
        <v>28</v>
      </c>
      <c r="O7140" t="s">
        <v>35</v>
      </c>
      <c r="P7140">
        <v>4.6050000000000004</v>
      </c>
      <c r="Q7140" t="s">
        <v>36</v>
      </c>
      <c r="R7140" t="s">
        <v>37</v>
      </c>
      <c r="S7140">
        <v>0.70740000000000003</v>
      </c>
      <c r="T7140">
        <v>0.70740000000000003</v>
      </c>
      <c r="U7140">
        <v>4.6050000000000004</v>
      </c>
      <c r="V7140">
        <v>-2.6060616E-3</v>
      </c>
      <c r="W7140" t="s">
        <v>38</v>
      </c>
      <c r="X7140" s="4">
        <f>IF(bot_orders[[#This Row],[side]]="sell", bot_orders[[#This Row],[accFillSz]]*bot_orders[[#This Row],[avgPx]] + bot_orders[[#This Row],[fee]], -bot_orders[[#This Row],[accFillSz]]*bot_orders[[#This Row],[avgPx]])</f>
        <v>3.2549709384000005</v>
      </c>
      <c r="Y7140" s="4">
        <f>IF(bot_orders[[#This Row],[side]]="buy", bot_orders[[#This Row],[accFillSz]] + bot_orders[[#This Row],[fee]], -bot_orders[[#This Row],[accFillSz]])</f>
        <v>-4.6050000000000004</v>
      </c>
      <c r="Z7140" s="4">
        <f>IF(bot_orders[[#This Row],[side]]="sell",bot_orders[[#This Row],[accFillSz]]*bot_orders[[#This Row],[avgPx]]+bot_orders[[#This Row],[fee]], 0)</f>
        <v>3.2549709384000005</v>
      </c>
      <c r="AA7140" s="4">
        <f>IF(bot_orders[[#This Row],[side]]="sell",-bot_orders[[#This Row],[accFillSz]],bot_orders[[#This Row],[accFillSz]]+bot_orders[[#This Row],[fee]])</f>
        <v>-4.6050000000000004</v>
      </c>
      <c r="AB7140">
        <v>0</v>
      </c>
      <c r="AC7140" t="s">
        <v>39</v>
      </c>
      <c r="AD7140">
        <v>0</v>
      </c>
      <c r="AE7140" t="s">
        <v>40</v>
      </c>
      <c r="AF7140" t="s">
        <v>41</v>
      </c>
      <c r="AG7140" t="s">
        <v>28</v>
      </c>
      <c r="AH7140" t="s">
        <v>28</v>
      </c>
      <c r="AI7140">
        <v>-4.6050000000000004</v>
      </c>
      <c r="AJ7140">
        <v>3.2549709400000002</v>
      </c>
    </row>
    <row r="7141" spans="1:36" x14ac:dyDescent="0.3">
      <c r="A7141">
        <v>6918</v>
      </c>
      <c r="B7141" t="s">
        <v>17977</v>
      </c>
      <c r="C7141" t="s">
        <v>28</v>
      </c>
      <c r="D7141" t="s">
        <v>29</v>
      </c>
      <c r="E7141" t="s">
        <v>30</v>
      </c>
      <c r="F7141" t="s">
        <v>31</v>
      </c>
      <c r="G7141" t="s">
        <v>1133</v>
      </c>
      <c r="H7141" t="s">
        <v>20326</v>
      </c>
      <c r="I7141" s="4" t="s">
        <v>20327</v>
      </c>
      <c r="J7141" s="1">
        <f>((((bot_orders[[#This Row],[cTime]]/ 1000)+3*3600) / 86400) + DATE(1970,1,1))</f>
        <v>45784.193978796291</v>
      </c>
      <c r="K7141" s="4" t="s">
        <v>20328</v>
      </c>
      <c r="L7141" s="1">
        <f>((((bot_orders[[#This Row],[uTime]]/ 1000)+3*3600) / 86400) + DATE(1970,1,1))</f>
        <v>45784.200005439816</v>
      </c>
      <c r="M7141" t="s">
        <v>34</v>
      </c>
      <c r="N7141" t="s">
        <v>28</v>
      </c>
      <c r="O7141" t="s">
        <v>35</v>
      </c>
      <c r="P7141">
        <v>4.609</v>
      </c>
      <c r="Q7141" t="s">
        <v>36</v>
      </c>
      <c r="R7141" t="s">
        <v>55</v>
      </c>
      <c r="S7141">
        <v>0.70530000000000004</v>
      </c>
      <c r="T7141">
        <v>0.70530000000000004</v>
      </c>
      <c r="U7141">
        <v>4.609</v>
      </c>
      <c r="V7141">
        <v>-3.6871999999999999E-3</v>
      </c>
      <c r="W7141" t="s">
        <v>39</v>
      </c>
      <c r="X7141" s="4">
        <f>IF(bot_orders[[#This Row],[side]]="sell", bot_orders[[#This Row],[accFillSz]]*bot_orders[[#This Row],[avgPx]] + bot_orders[[#This Row],[fee]], -bot_orders[[#This Row],[accFillSz]]*bot_orders[[#This Row],[avgPx]])</f>
        <v>-3.2507277000000001</v>
      </c>
      <c r="Y7141" s="4">
        <f>IF(bot_orders[[#This Row],[side]]="buy", bot_orders[[#This Row],[accFillSz]] + bot_orders[[#This Row],[fee]], -bot_orders[[#This Row],[accFillSz]])</f>
        <v>4.6053128000000001</v>
      </c>
      <c r="Z7141" s="4">
        <f>IF(bot_orders[[#This Row],[side]]="sell",bot_orders[[#This Row],[accFillSz]]*bot_orders[[#This Row],[avgPx]]+bot_orders[[#This Row],[fee]], 0)</f>
        <v>0</v>
      </c>
      <c r="AA7141" s="4">
        <f>IF(bot_orders[[#This Row],[side]]="sell",-bot_orders[[#This Row],[accFillSz]],bot_orders[[#This Row],[accFillSz]]+bot_orders[[#This Row],[fee]])</f>
        <v>4.6053128000000001</v>
      </c>
      <c r="AB7141">
        <v>0</v>
      </c>
      <c r="AC7141" t="s">
        <v>38</v>
      </c>
      <c r="AD7141">
        <v>0</v>
      </c>
      <c r="AE7141" t="s">
        <v>40</v>
      </c>
      <c r="AF7141" t="s">
        <v>41</v>
      </c>
      <c r="AG7141" t="s">
        <v>28</v>
      </c>
      <c r="AH7141" t="s">
        <v>28</v>
      </c>
      <c r="AI7141">
        <v>4.6053128000000001</v>
      </c>
      <c r="AJ7141">
        <v>-3.2507277000000001</v>
      </c>
    </row>
    <row r="7142" spans="1:36" x14ac:dyDescent="0.3">
      <c r="A7142">
        <v>6919</v>
      </c>
      <c r="B7142" t="s">
        <v>17977</v>
      </c>
      <c r="C7142" t="s">
        <v>28</v>
      </c>
      <c r="D7142" t="s">
        <v>29</v>
      </c>
      <c r="E7142" t="s">
        <v>30</v>
      </c>
      <c r="F7142" t="s">
        <v>31</v>
      </c>
      <c r="G7142" t="s">
        <v>1133</v>
      </c>
      <c r="H7142" t="s">
        <v>20329</v>
      </c>
      <c r="I7142" s="4" t="s">
        <v>20330</v>
      </c>
      <c r="J7142" s="1">
        <f>((((bot_orders[[#This Row],[cTime]]/ 1000)+3*3600) / 86400) + DATE(1970,1,1))</f>
        <v>45784.200005462961</v>
      </c>
      <c r="K7142" s="4" t="s">
        <v>20331</v>
      </c>
      <c r="L7142" s="1">
        <f>((((bot_orders[[#This Row],[uTime]]/ 1000)+3*3600) / 86400) + DATE(1970,1,1))</f>
        <v>45784.200892974535</v>
      </c>
      <c r="M7142" t="s">
        <v>34</v>
      </c>
      <c r="N7142" t="s">
        <v>28</v>
      </c>
      <c r="O7142" t="s">
        <v>35</v>
      </c>
      <c r="P7142">
        <v>4.6050000000000004</v>
      </c>
      <c r="Q7142" t="s">
        <v>36</v>
      </c>
      <c r="R7142" t="s">
        <v>37</v>
      </c>
      <c r="S7142">
        <v>0.70740000000000003</v>
      </c>
      <c r="T7142">
        <v>0.70740000000000003</v>
      </c>
      <c r="U7142">
        <v>4.6050000000000004</v>
      </c>
      <c r="V7142">
        <v>-2.6060616E-3</v>
      </c>
      <c r="W7142" t="s">
        <v>38</v>
      </c>
      <c r="X7142" s="4">
        <f>IF(bot_orders[[#This Row],[side]]="sell", bot_orders[[#This Row],[accFillSz]]*bot_orders[[#This Row],[avgPx]] + bot_orders[[#This Row],[fee]], -bot_orders[[#This Row],[accFillSz]]*bot_orders[[#This Row],[avgPx]])</f>
        <v>3.2549709384000005</v>
      </c>
      <c r="Y7142" s="4">
        <f>IF(bot_orders[[#This Row],[side]]="buy", bot_orders[[#This Row],[accFillSz]] + bot_orders[[#This Row],[fee]], -bot_orders[[#This Row],[accFillSz]])</f>
        <v>-4.6050000000000004</v>
      </c>
      <c r="Z7142" s="4">
        <f>IF(bot_orders[[#This Row],[side]]="sell",bot_orders[[#This Row],[accFillSz]]*bot_orders[[#This Row],[avgPx]]+bot_orders[[#This Row],[fee]], 0)</f>
        <v>3.2549709384000005</v>
      </c>
      <c r="AA7142" s="4">
        <f>IF(bot_orders[[#This Row],[side]]="sell",-bot_orders[[#This Row],[accFillSz]],bot_orders[[#This Row],[accFillSz]]+bot_orders[[#This Row],[fee]])</f>
        <v>-4.6050000000000004</v>
      </c>
      <c r="AB7142">
        <v>0</v>
      </c>
      <c r="AC7142" t="s">
        <v>39</v>
      </c>
      <c r="AD7142">
        <v>0</v>
      </c>
      <c r="AE7142" t="s">
        <v>40</v>
      </c>
      <c r="AF7142" t="s">
        <v>41</v>
      </c>
      <c r="AG7142" t="s">
        <v>28</v>
      </c>
      <c r="AH7142" t="s">
        <v>28</v>
      </c>
      <c r="AI7142">
        <v>-4.6050000000000004</v>
      </c>
      <c r="AJ7142">
        <v>3.2549709400000002</v>
      </c>
    </row>
    <row r="7143" spans="1:36" x14ac:dyDescent="0.3">
      <c r="A7143">
        <v>6920</v>
      </c>
      <c r="B7143" t="s">
        <v>17977</v>
      </c>
      <c r="C7143" t="s">
        <v>28</v>
      </c>
      <c r="D7143" t="s">
        <v>29</v>
      </c>
      <c r="E7143" t="s">
        <v>30</v>
      </c>
      <c r="F7143" t="s">
        <v>31</v>
      </c>
      <c r="G7143" t="s">
        <v>1308</v>
      </c>
      <c r="H7143" t="s">
        <v>20332</v>
      </c>
      <c r="I7143" s="4" t="s">
        <v>20333</v>
      </c>
      <c r="J7143" s="1">
        <f>((((bot_orders[[#This Row],[cTime]]/ 1000)+3*3600) / 86400) + DATE(1970,1,1))</f>
        <v>45784.200892997687</v>
      </c>
      <c r="K7143" s="4" t="s">
        <v>20334</v>
      </c>
      <c r="L7143" s="1">
        <f>((((bot_orders[[#This Row],[uTime]]/ 1000)+3*3600) / 86400) + DATE(1970,1,1))</f>
        <v>45784.228060428242</v>
      </c>
      <c r="M7143" t="s">
        <v>34</v>
      </c>
      <c r="N7143" t="s">
        <v>28</v>
      </c>
      <c r="O7143" t="s">
        <v>35</v>
      </c>
      <c r="P7143">
        <v>4.609</v>
      </c>
      <c r="Q7143" t="s">
        <v>36</v>
      </c>
      <c r="R7143" t="s">
        <v>55</v>
      </c>
      <c r="S7143">
        <v>0.70530000000000004</v>
      </c>
      <c r="T7143">
        <v>0.70530000000000004</v>
      </c>
      <c r="U7143">
        <v>4.609</v>
      </c>
      <c r="V7143">
        <v>-3.6871999999999999E-3</v>
      </c>
      <c r="W7143" t="s">
        <v>39</v>
      </c>
      <c r="X7143" s="4">
        <f>IF(bot_orders[[#This Row],[side]]="sell", bot_orders[[#This Row],[accFillSz]]*bot_orders[[#This Row],[avgPx]] + bot_orders[[#This Row],[fee]], -bot_orders[[#This Row],[accFillSz]]*bot_orders[[#This Row],[avgPx]])</f>
        <v>-3.2507277000000001</v>
      </c>
      <c r="Y7143" s="4">
        <f>IF(bot_orders[[#This Row],[side]]="buy", bot_orders[[#This Row],[accFillSz]] + bot_orders[[#This Row],[fee]], -bot_orders[[#This Row],[accFillSz]])</f>
        <v>4.6053128000000001</v>
      </c>
      <c r="Z7143" s="4">
        <f>IF(bot_orders[[#This Row],[side]]="sell",bot_orders[[#This Row],[accFillSz]]*bot_orders[[#This Row],[avgPx]]+bot_orders[[#This Row],[fee]], 0)</f>
        <v>0</v>
      </c>
      <c r="AA7143" s="4">
        <f>IF(bot_orders[[#This Row],[side]]="sell",-bot_orders[[#This Row],[accFillSz]],bot_orders[[#This Row],[accFillSz]]+bot_orders[[#This Row],[fee]])</f>
        <v>4.6053128000000001</v>
      </c>
      <c r="AB7143">
        <v>0</v>
      </c>
      <c r="AC7143" t="s">
        <v>38</v>
      </c>
      <c r="AD7143">
        <v>0</v>
      </c>
      <c r="AE7143" t="s">
        <v>40</v>
      </c>
      <c r="AF7143" t="s">
        <v>41</v>
      </c>
      <c r="AG7143" t="s">
        <v>28</v>
      </c>
      <c r="AH7143" t="s">
        <v>28</v>
      </c>
      <c r="AI7143">
        <v>4.6053128000000001</v>
      </c>
      <c r="AJ7143">
        <v>-3.2507277000000001</v>
      </c>
    </row>
    <row r="7144" spans="1:36" x14ac:dyDescent="0.3">
      <c r="A7144">
        <v>6921</v>
      </c>
      <c r="B7144" t="s">
        <v>17977</v>
      </c>
      <c r="C7144" t="s">
        <v>28</v>
      </c>
      <c r="D7144" t="s">
        <v>29</v>
      </c>
      <c r="E7144" t="s">
        <v>30</v>
      </c>
      <c r="F7144" t="s">
        <v>31</v>
      </c>
      <c r="G7144" t="s">
        <v>1157</v>
      </c>
      <c r="H7144" t="s">
        <v>20335</v>
      </c>
      <c r="I7144" s="4" t="s">
        <v>20336</v>
      </c>
      <c r="J7144" s="1">
        <f>((((bot_orders[[#This Row],[cTime]]/ 1000)+3*3600) / 86400) + DATE(1970,1,1))</f>
        <v>45784.201108263893</v>
      </c>
      <c r="K7144" s="4" t="s">
        <v>20337</v>
      </c>
      <c r="L7144" s="1">
        <f>((((bot_orders[[#This Row],[uTime]]/ 1000)+3*3600) / 86400) + DATE(1970,1,1))</f>
        <v>45784.228058229171</v>
      </c>
      <c r="M7144" t="s">
        <v>34</v>
      </c>
      <c r="N7144" t="s">
        <v>28</v>
      </c>
      <c r="O7144" t="s">
        <v>35</v>
      </c>
      <c r="P7144">
        <v>4.6100000000000003</v>
      </c>
      <c r="Q7144" t="s">
        <v>36</v>
      </c>
      <c r="R7144" t="s">
        <v>55</v>
      </c>
      <c r="S7144">
        <v>0.70740000000000003</v>
      </c>
      <c r="T7144">
        <v>0.70740000000000003</v>
      </c>
      <c r="U7144">
        <v>4.6100000000000003</v>
      </c>
      <c r="V7144">
        <v>-3.6879999999999999E-3</v>
      </c>
      <c r="W7144" t="s">
        <v>39</v>
      </c>
      <c r="X7144" s="4">
        <f>IF(bot_orders[[#This Row],[side]]="sell", bot_orders[[#This Row],[accFillSz]]*bot_orders[[#This Row],[avgPx]] + bot_orders[[#This Row],[fee]], -bot_orders[[#This Row],[accFillSz]]*bot_orders[[#This Row],[avgPx]])</f>
        <v>-3.2611140000000005</v>
      </c>
      <c r="Y7144" s="4">
        <f>IF(bot_orders[[#This Row],[side]]="buy", bot_orders[[#This Row],[accFillSz]] + bot_orders[[#This Row],[fee]], -bot_orders[[#This Row],[accFillSz]])</f>
        <v>4.606312</v>
      </c>
      <c r="Z7144" s="4">
        <f>IF(bot_orders[[#This Row],[side]]="sell",bot_orders[[#This Row],[accFillSz]]*bot_orders[[#This Row],[avgPx]]+bot_orders[[#This Row],[fee]], 0)</f>
        <v>0</v>
      </c>
      <c r="AA7144" s="4">
        <f>IF(bot_orders[[#This Row],[side]]="sell",-bot_orders[[#This Row],[accFillSz]],bot_orders[[#This Row],[accFillSz]]+bot_orders[[#This Row],[fee]])</f>
        <v>4.606312</v>
      </c>
      <c r="AB7144">
        <v>0</v>
      </c>
      <c r="AC7144" t="s">
        <v>38</v>
      </c>
      <c r="AD7144">
        <v>0</v>
      </c>
      <c r="AE7144" t="s">
        <v>40</v>
      </c>
      <c r="AF7144" t="s">
        <v>41</v>
      </c>
      <c r="AG7144" t="s">
        <v>28</v>
      </c>
      <c r="AH7144" t="s">
        <v>28</v>
      </c>
      <c r="AI7144">
        <v>4.606312</v>
      </c>
      <c r="AJ7144">
        <v>-3.2611140000000001</v>
      </c>
    </row>
    <row r="7145" spans="1:36" x14ac:dyDescent="0.3">
      <c r="A7145">
        <v>6922</v>
      </c>
      <c r="B7145" t="s">
        <v>17977</v>
      </c>
      <c r="C7145" t="s">
        <v>28</v>
      </c>
      <c r="D7145" t="s">
        <v>29</v>
      </c>
      <c r="E7145" t="s">
        <v>30</v>
      </c>
      <c r="F7145" t="s">
        <v>31</v>
      </c>
      <c r="G7145" t="s">
        <v>1130</v>
      </c>
      <c r="H7145" t="s">
        <v>20338</v>
      </c>
      <c r="I7145" s="4" t="s">
        <v>20339</v>
      </c>
      <c r="J7145" s="1">
        <f>((((bot_orders[[#This Row],[cTime]]/ 1000)+3*3600) / 86400) + DATE(1970,1,1))</f>
        <v>45784.205927280098</v>
      </c>
      <c r="K7145" s="4" t="s">
        <v>20340</v>
      </c>
      <c r="L7145" s="1">
        <f>((((bot_orders[[#This Row],[uTime]]/ 1000)+3*3600) / 86400) + DATE(1970,1,1))</f>
        <v>45784.206232835648</v>
      </c>
      <c r="M7145" t="s">
        <v>34</v>
      </c>
      <c r="N7145" t="s">
        <v>28</v>
      </c>
      <c r="O7145" t="s">
        <v>35</v>
      </c>
      <c r="P7145">
        <v>4.6109999999999998</v>
      </c>
      <c r="Q7145" t="s">
        <v>36</v>
      </c>
      <c r="R7145" t="s">
        <v>55</v>
      </c>
      <c r="S7145">
        <v>0.70950000000000002</v>
      </c>
      <c r="T7145">
        <v>0.70950000000000002</v>
      </c>
      <c r="U7145">
        <v>4.6109999999999998</v>
      </c>
      <c r="V7145">
        <v>-3.6887999999999999E-3</v>
      </c>
      <c r="W7145" t="s">
        <v>39</v>
      </c>
      <c r="X7145" s="4">
        <f>IF(bot_orders[[#This Row],[side]]="sell", bot_orders[[#This Row],[accFillSz]]*bot_orders[[#This Row],[avgPx]] + bot_orders[[#This Row],[fee]], -bot_orders[[#This Row],[accFillSz]]*bot_orders[[#This Row],[avgPx]])</f>
        <v>-3.2715044999999998</v>
      </c>
      <c r="Y7145" s="4">
        <f>IF(bot_orders[[#This Row],[side]]="buy", bot_orders[[#This Row],[accFillSz]] + bot_orders[[#This Row],[fee]], -bot_orders[[#This Row],[accFillSz]])</f>
        <v>4.6073111999999998</v>
      </c>
      <c r="Z7145" s="4">
        <f>IF(bot_orders[[#This Row],[side]]="sell",bot_orders[[#This Row],[accFillSz]]*bot_orders[[#This Row],[avgPx]]+bot_orders[[#This Row],[fee]], 0)</f>
        <v>0</v>
      </c>
      <c r="AA7145" s="4">
        <f>IF(bot_orders[[#This Row],[side]]="sell",-bot_orders[[#This Row],[accFillSz]],bot_orders[[#This Row],[accFillSz]]+bot_orders[[#This Row],[fee]])</f>
        <v>4.6073111999999998</v>
      </c>
      <c r="AB7145">
        <v>0</v>
      </c>
      <c r="AC7145" t="s">
        <v>38</v>
      </c>
      <c r="AD7145">
        <v>0</v>
      </c>
      <c r="AE7145" t="s">
        <v>40</v>
      </c>
      <c r="AF7145" t="s">
        <v>41</v>
      </c>
      <c r="AG7145" t="s">
        <v>28</v>
      </c>
      <c r="AH7145" t="s">
        <v>28</v>
      </c>
      <c r="AI7145">
        <v>4.6073111999999998</v>
      </c>
      <c r="AJ7145">
        <v>-3.2715044999999998</v>
      </c>
    </row>
    <row r="7146" spans="1:36" x14ac:dyDescent="0.3">
      <c r="A7146">
        <v>6923</v>
      </c>
      <c r="B7146" t="s">
        <v>17977</v>
      </c>
      <c r="C7146" t="s">
        <v>28</v>
      </c>
      <c r="D7146" t="s">
        <v>29</v>
      </c>
      <c r="E7146" t="s">
        <v>30</v>
      </c>
      <c r="F7146" t="s">
        <v>31</v>
      </c>
      <c r="G7146" t="s">
        <v>1233</v>
      </c>
      <c r="H7146" t="s">
        <v>20341</v>
      </c>
      <c r="I7146" s="4" t="s">
        <v>20342</v>
      </c>
      <c r="J7146" s="1">
        <f>((((bot_orders[[#This Row],[cTime]]/ 1000)+3*3600) / 86400) + DATE(1970,1,1))</f>
        <v>45784.205927337964</v>
      </c>
      <c r="K7146" s="4" t="s">
        <v>20343</v>
      </c>
      <c r="L7146" s="1">
        <f>((((bot_orders[[#This Row],[uTime]]/ 1000)+3*3600) / 86400) + DATE(1970,1,1))</f>
        <v>45784.205927372685</v>
      </c>
      <c r="M7146" t="s">
        <v>34</v>
      </c>
      <c r="N7146" t="s">
        <v>28</v>
      </c>
      <c r="O7146" t="s">
        <v>35</v>
      </c>
      <c r="P7146">
        <v>4.6100000000000003</v>
      </c>
      <c r="Q7146" t="s">
        <v>36</v>
      </c>
      <c r="R7146" t="s">
        <v>55</v>
      </c>
      <c r="S7146">
        <v>0.7117</v>
      </c>
      <c r="T7146">
        <v>0.71150000000000002</v>
      </c>
      <c r="U7146">
        <v>4.6100000000000003</v>
      </c>
      <c r="V7146">
        <v>-4.6100000000000004E-3</v>
      </c>
      <c r="W7146" t="s">
        <v>39</v>
      </c>
      <c r="X7146" s="4">
        <f>IF(bot_orders[[#This Row],[side]]="sell", bot_orders[[#This Row],[accFillSz]]*bot_orders[[#This Row],[avgPx]] + bot_orders[[#This Row],[fee]], -bot_orders[[#This Row],[accFillSz]]*bot_orders[[#This Row],[avgPx]])</f>
        <v>-3.2800150000000001</v>
      </c>
      <c r="Y7146" s="4">
        <f>IF(bot_orders[[#This Row],[side]]="buy", bot_orders[[#This Row],[accFillSz]] + bot_orders[[#This Row],[fee]], -bot_orders[[#This Row],[accFillSz]])</f>
        <v>4.6053900000000008</v>
      </c>
      <c r="Z7146" s="4">
        <f>IF(bot_orders[[#This Row],[side]]="sell",bot_orders[[#This Row],[accFillSz]]*bot_orders[[#This Row],[avgPx]]+bot_orders[[#This Row],[fee]], 0)</f>
        <v>0</v>
      </c>
      <c r="AA7146" s="4">
        <f>IF(bot_orders[[#This Row],[side]]="sell",-bot_orders[[#This Row],[accFillSz]],bot_orders[[#This Row],[accFillSz]]+bot_orders[[#This Row],[fee]])</f>
        <v>4.6053900000000008</v>
      </c>
      <c r="AB7146">
        <v>0</v>
      </c>
      <c r="AC7146" t="s">
        <v>38</v>
      </c>
      <c r="AD7146">
        <v>0</v>
      </c>
      <c r="AE7146" t="s">
        <v>40</v>
      </c>
      <c r="AF7146" t="s">
        <v>41</v>
      </c>
      <c r="AG7146" t="s">
        <v>28</v>
      </c>
      <c r="AH7146" t="s">
        <v>28</v>
      </c>
      <c r="AI7146">
        <v>4.6053899999999999</v>
      </c>
      <c r="AJ7146">
        <v>-3.2800150000000001</v>
      </c>
    </row>
    <row r="7147" spans="1:36" x14ac:dyDescent="0.3">
      <c r="A7147">
        <v>6924</v>
      </c>
      <c r="B7147" t="s">
        <v>17977</v>
      </c>
      <c r="C7147" t="s">
        <v>28</v>
      </c>
      <c r="D7147" t="s">
        <v>29</v>
      </c>
      <c r="E7147" t="s">
        <v>30</v>
      </c>
      <c r="F7147" t="s">
        <v>31</v>
      </c>
      <c r="G7147" t="s">
        <v>1233</v>
      </c>
      <c r="H7147" t="s">
        <v>20344</v>
      </c>
      <c r="I7147" s="4" t="s">
        <v>20345</v>
      </c>
      <c r="J7147" s="1">
        <f>((((bot_orders[[#This Row],[cTime]]/ 1000)+3*3600) / 86400) + DATE(1970,1,1))</f>
        <v>45784.205927384261</v>
      </c>
      <c r="K7147" s="4" t="s">
        <v>20346</v>
      </c>
      <c r="L7147" s="1">
        <f>((((bot_orders[[#This Row],[uTime]]/ 1000)+3*3600) / 86400) + DATE(1970,1,1))</f>
        <v>45784.209906354168</v>
      </c>
      <c r="M7147" t="s">
        <v>34</v>
      </c>
      <c r="N7147" t="s">
        <v>28</v>
      </c>
      <c r="O7147" t="s">
        <v>35</v>
      </c>
      <c r="P7147">
        <v>4.6050000000000004</v>
      </c>
      <c r="Q7147" t="s">
        <v>36</v>
      </c>
      <c r="R7147" t="s">
        <v>37</v>
      </c>
      <c r="S7147">
        <v>0.71389999999999998</v>
      </c>
      <c r="T7147">
        <v>0.71389999999999998</v>
      </c>
      <c r="U7147">
        <v>4.6050000000000004</v>
      </c>
      <c r="V7147">
        <v>-2.6300075999999999E-3</v>
      </c>
      <c r="W7147" t="s">
        <v>38</v>
      </c>
      <c r="X7147" s="4">
        <f>IF(bot_orders[[#This Row],[side]]="sell", bot_orders[[#This Row],[accFillSz]]*bot_orders[[#This Row],[avgPx]] + bot_orders[[#This Row],[fee]], -bot_orders[[#This Row],[accFillSz]]*bot_orders[[#This Row],[avgPx]])</f>
        <v>3.2848794924</v>
      </c>
      <c r="Y7147" s="4">
        <f>IF(bot_orders[[#This Row],[side]]="buy", bot_orders[[#This Row],[accFillSz]] + bot_orders[[#This Row],[fee]], -bot_orders[[#This Row],[accFillSz]])</f>
        <v>-4.6050000000000004</v>
      </c>
      <c r="Z7147" s="4">
        <f>IF(bot_orders[[#This Row],[side]]="sell",bot_orders[[#This Row],[accFillSz]]*bot_orders[[#This Row],[avgPx]]+bot_orders[[#This Row],[fee]], 0)</f>
        <v>3.2848794924</v>
      </c>
      <c r="AA7147" s="4">
        <f>IF(bot_orders[[#This Row],[side]]="sell",-bot_orders[[#This Row],[accFillSz]],bot_orders[[#This Row],[accFillSz]]+bot_orders[[#This Row],[fee]])</f>
        <v>-4.6050000000000004</v>
      </c>
      <c r="AB7147">
        <v>0</v>
      </c>
      <c r="AC7147" t="s">
        <v>39</v>
      </c>
      <c r="AD7147">
        <v>0</v>
      </c>
      <c r="AE7147" t="s">
        <v>40</v>
      </c>
      <c r="AF7147" t="s">
        <v>41</v>
      </c>
      <c r="AG7147" t="s">
        <v>28</v>
      </c>
      <c r="AH7147" t="s">
        <v>28</v>
      </c>
      <c r="AI7147">
        <v>-4.6050000000000004</v>
      </c>
      <c r="AJ7147">
        <v>3.2848794899999998</v>
      </c>
    </row>
    <row r="7148" spans="1:36" x14ac:dyDescent="0.3">
      <c r="A7148">
        <v>6925</v>
      </c>
      <c r="B7148" t="s">
        <v>17977</v>
      </c>
      <c r="C7148" t="s">
        <v>28</v>
      </c>
      <c r="D7148" t="s">
        <v>29</v>
      </c>
      <c r="E7148" t="s">
        <v>30</v>
      </c>
      <c r="F7148" t="s">
        <v>31</v>
      </c>
      <c r="G7148" t="s">
        <v>1130</v>
      </c>
      <c r="H7148" t="s">
        <v>20347</v>
      </c>
      <c r="I7148" s="4" t="s">
        <v>20348</v>
      </c>
      <c r="J7148" s="1">
        <f>((((bot_orders[[#This Row],[cTime]]/ 1000)+3*3600) / 86400) + DATE(1970,1,1))</f>
        <v>45784.206232858793</v>
      </c>
      <c r="K7148" s="4" t="s">
        <v>20349</v>
      </c>
      <c r="L7148" s="1">
        <f>((((bot_orders[[#This Row],[uTime]]/ 1000)+3*3600) / 86400) + DATE(1970,1,1))</f>
        <v>45784.207454178235</v>
      </c>
      <c r="M7148" t="s">
        <v>34</v>
      </c>
      <c r="N7148" t="s">
        <v>28</v>
      </c>
      <c r="O7148" t="s">
        <v>35</v>
      </c>
      <c r="P7148">
        <v>4.6070000000000002</v>
      </c>
      <c r="Q7148" t="s">
        <v>36</v>
      </c>
      <c r="R7148" t="s">
        <v>37</v>
      </c>
      <c r="S7148">
        <v>0.7117</v>
      </c>
      <c r="T7148">
        <v>0.7117</v>
      </c>
      <c r="U7148">
        <v>4.6070000000000002</v>
      </c>
      <c r="V7148">
        <v>-2.6230415000000002E-3</v>
      </c>
      <c r="W7148" t="s">
        <v>38</v>
      </c>
      <c r="X7148" s="4">
        <f>IF(bot_orders[[#This Row],[side]]="sell", bot_orders[[#This Row],[accFillSz]]*bot_orders[[#This Row],[avgPx]] + bot_orders[[#This Row],[fee]], -bot_orders[[#This Row],[accFillSz]]*bot_orders[[#This Row],[avgPx]])</f>
        <v>3.2761788584999998</v>
      </c>
      <c r="Y7148" s="4">
        <f>IF(bot_orders[[#This Row],[side]]="buy", bot_orders[[#This Row],[accFillSz]] + bot_orders[[#This Row],[fee]], -bot_orders[[#This Row],[accFillSz]])</f>
        <v>-4.6070000000000002</v>
      </c>
      <c r="Z7148" s="4">
        <f>IF(bot_orders[[#This Row],[side]]="sell",bot_orders[[#This Row],[accFillSz]]*bot_orders[[#This Row],[avgPx]]+bot_orders[[#This Row],[fee]], 0)</f>
        <v>3.2761788584999998</v>
      </c>
      <c r="AA7148" s="4">
        <f>IF(bot_orders[[#This Row],[side]]="sell",-bot_orders[[#This Row],[accFillSz]],bot_orders[[#This Row],[accFillSz]]+bot_orders[[#This Row],[fee]])</f>
        <v>-4.6070000000000002</v>
      </c>
      <c r="AB7148">
        <v>0</v>
      </c>
      <c r="AC7148" t="s">
        <v>39</v>
      </c>
      <c r="AD7148">
        <v>0</v>
      </c>
      <c r="AE7148" t="s">
        <v>40</v>
      </c>
      <c r="AF7148" t="s">
        <v>41</v>
      </c>
      <c r="AG7148" t="s">
        <v>28</v>
      </c>
      <c r="AH7148" t="s">
        <v>28</v>
      </c>
      <c r="AI7148">
        <v>-4.6070000000000002</v>
      </c>
      <c r="AJ7148">
        <v>3.2761788599999999</v>
      </c>
    </row>
    <row r="7149" spans="1:36" x14ac:dyDescent="0.3">
      <c r="A7149">
        <v>6926</v>
      </c>
      <c r="B7149" t="s">
        <v>17977</v>
      </c>
      <c r="C7149" t="s">
        <v>28</v>
      </c>
      <c r="D7149" t="s">
        <v>29</v>
      </c>
      <c r="E7149" t="s">
        <v>30</v>
      </c>
      <c r="F7149" t="s">
        <v>31</v>
      </c>
      <c r="G7149" t="s">
        <v>1273</v>
      </c>
      <c r="H7149" t="s">
        <v>20350</v>
      </c>
      <c r="I7149" s="4" t="s">
        <v>20351</v>
      </c>
      <c r="J7149" s="1">
        <f>((((bot_orders[[#This Row],[cTime]]/ 1000)+3*3600) / 86400) + DATE(1970,1,1))</f>
        <v>45784.207454201387</v>
      </c>
      <c r="K7149" s="4" t="s">
        <v>20352</v>
      </c>
      <c r="L7149" s="1">
        <f>((((bot_orders[[#This Row],[uTime]]/ 1000)+3*3600) / 86400) + DATE(1970,1,1))</f>
        <v>45784.215220520833</v>
      </c>
      <c r="M7149" t="s">
        <v>34</v>
      </c>
      <c r="N7149" t="s">
        <v>28</v>
      </c>
      <c r="O7149" t="s">
        <v>35</v>
      </c>
      <c r="P7149">
        <v>4.6109999999999998</v>
      </c>
      <c r="Q7149" t="s">
        <v>36</v>
      </c>
      <c r="R7149" t="s">
        <v>55</v>
      </c>
      <c r="S7149">
        <v>0.70950000000000002</v>
      </c>
      <c r="T7149">
        <v>0.70950000000000002</v>
      </c>
      <c r="U7149">
        <v>4.6109999999999998</v>
      </c>
      <c r="V7149">
        <v>-3.6887999999999999E-3</v>
      </c>
      <c r="W7149" t="s">
        <v>39</v>
      </c>
      <c r="X7149" s="4">
        <f>IF(bot_orders[[#This Row],[side]]="sell", bot_orders[[#This Row],[accFillSz]]*bot_orders[[#This Row],[avgPx]] + bot_orders[[#This Row],[fee]], -bot_orders[[#This Row],[accFillSz]]*bot_orders[[#This Row],[avgPx]])</f>
        <v>-3.2715044999999998</v>
      </c>
      <c r="Y7149" s="4">
        <f>IF(bot_orders[[#This Row],[side]]="buy", bot_orders[[#This Row],[accFillSz]] + bot_orders[[#This Row],[fee]], -bot_orders[[#This Row],[accFillSz]])</f>
        <v>4.6073111999999998</v>
      </c>
      <c r="Z7149" s="4">
        <f>IF(bot_orders[[#This Row],[side]]="sell",bot_orders[[#This Row],[accFillSz]]*bot_orders[[#This Row],[avgPx]]+bot_orders[[#This Row],[fee]], 0)</f>
        <v>0</v>
      </c>
      <c r="AA7149" s="4">
        <f>IF(bot_orders[[#This Row],[side]]="sell",-bot_orders[[#This Row],[accFillSz]],bot_orders[[#This Row],[accFillSz]]+bot_orders[[#This Row],[fee]])</f>
        <v>4.6073111999999998</v>
      </c>
      <c r="AB7149">
        <v>0</v>
      </c>
      <c r="AC7149" t="s">
        <v>38</v>
      </c>
      <c r="AD7149">
        <v>0</v>
      </c>
      <c r="AE7149" t="s">
        <v>40</v>
      </c>
      <c r="AF7149" t="s">
        <v>41</v>
      </c>
      <c r="AG7149" t="s">
        <v>28</v>
      </c>
      <c r="AH7149" t="s">
        <v>28</v>
      </c>
      <c r="AI7149">
        <v>4.6073111999999998</v>
      </c>
      <c r="AJ7149">
        <v>-3.2715044999999998</v>
      </c>
    </row>
    <row r="7150" spans="1:36" x14ac:dyDescent="0.3">
      <c r="A7150">
        <v>6927</v>
      </c>
      <c r="B7150" t="s">
        <v>17977</v>
      </c>
      <c r="C7150" t="s">
        <v>28</v>
      </c>
      <c r="D7150" t="s">
        <v>29</v>
      </c>
      <c r="E7150" t="s">
        <v>30</v>
      </c>
      <c r="F7150" t="s">
        <v>31</v>
      </c>
      <c r="G7150" t="s">
        <v>1247</v>
      </c>
      <c r="H7150" t="s">
        <v>20353</v>
      </c>
      <c r="I7150" s="4" t="s">
        <v>20354</v>
      </c>
      <c r="J7150" s="1">
        <f>((((bot_orders[[#This Row],[cTime]]/ 1000)+3*3600) / 86400) + DATE(1970,1,1))</f>
        <v>45784.20990637732</v>
      </c>
      <c r="K7150" s="4" t="s">
        <v>20355</v>
      </c>
      <c r="L7150" s="1">
        <f>((((bot_orders[[#This Row],[uTime]]/ 1000)+3*3600) / 86400) + DATE(1970,1,1))</f>
        <v>45784.213173518518</v>
      </c>
      <c r="M7150" t="s">
        <v>34</v>
      </c>
      <c r="N7150" t="s">
        <v>28</v>
      </c>
      <c r="O7150" t="s">
        <v>35</v>
      </c>
      <c r="P7150">
        <v>4.6100000000000003</v>
      </c>
      <c r="Q7150" t="s">
        <v>36</v>
      </c>
      <c r="R7150" t="s">
        <v>55</v>
      </c>
      <c r="S7150">
        <v>0.7117</v>
      </c>
      <c r="T7150">
        <v>0.7117</v>
      </c>
      <c r="U7150">
        <v>4.6100000000000003</v>
      </c>
      <c r="V7150">
        <v>-3.6879999999999999E-3</v>
      </c>
      <c r="W7150" t="s">
        <v>39</v>
      </c>
      <c r="X7150" s="4">
        <f>IF(bot_orders[[#This Row],[side]]="sell", bot_orders[[#This Row],[accFillSz]]*bot_orders[[#This Row],[avgPx]] + bot_orders[[#This Row],[fee]], -bot_orders[[#This Row],[accFillSz]]*bot_orders[[#This Row],[avgPx]])</f>
        <v>-3.2809370000000002</v>
      </c>
      <c r="Y7150" s="4">
        <f>IF(bot_orders[[#This Row],[side]]="buy", bot_orders[[#This Row],[accFillSz]] + bot_orders[[#This Row],[fee]], -bot_orders[[#This Row],[accFillSz]])</f>
        <v>4.606312</v>
      </c>
      <c r="Z7150" s="4">
        <f>IF(bot_orders[[#This Row],[side]]="sell",bot_orders[[#This Row],[accFillSz]]*bot_orders[[#This Row],[avgPx]]+bot_orders[[#This Row],[fee]], 0)</f>
        <v>0</v>
      </c>
      <c r="AA7150" s="4">
        <f>IF(bot_orders[[#This Row],[side]]="sell",-bot_orders[[#This Row],[accFillSz]],bot_orders[[#This Row],[accFillSz]]+bot_orders[[#This Row],[fee]])</f>
        <v>4.606312</v>
      </c>
      <c r="AB7150">
        <v>0</v>
      </c>
      <c r="AC7150" t="s">
        <v>38</v>
      </c>
      <c r="AD7150">
        <v>0</v>
      </c>
      <c r="AE7150" t="s">
        <v>40</v>
      </c>
      <c r="AF7150" t="s">
        <v>41</v>
      </c>
      <c r="AG7150" t="s">
        <v>28</v>
      </c>
      <c r="AH7150" t="s">
        <v>28</v>
      </c>
      <c r="AI7150">
        <v>4.606312</v>
      </c>
      <c r="AJ7150">
        <v>-3.2809370000000002</v>
      </c>
    </row>
    <row r="7151" spans="1:36" x14ac:dyDescent="0.3">
      <c r="A7151">
        <v>6928</v>
      </c>
      <c r="B7151" t="s">
        <v>17977</v>
      </c>
      <c r="C7151" t="s">
        <v>28</v>
      </c>
      <c r="D7151" t="s">
        <v>29</v>
      </c>
      <c r="E7151" t="s">
        <v>30</v>
      </c>
      <c r="F7151" t="s">
        <v>31</v>
      </c>
      <c r="G7151" t="s">
        <v>1251</v>
      </c>
      <c r="H7151" t="s">
        <v>20356</v>
      </c>
      <c r="I7151" s="4" t="s">
        <v>20357</v>
      </c>
      <c r="J7151" s="1">
        <f>((((bot_orders[[#This Row],[cTime]]/ 1000)+3*3600) / 86400) + DATE(1970,1,1))</f>
        <v>45784.20990642361</v>
      </c>
      <c r="K7151" s="4" t="s">
        <v>20358</v>
      </c>
      <c r="L7151" s="1">
        <f>((((bot_orders[[#This Row],[uTime]]/ 1000)+3*3600) / 86400) + DATE(1970,1,1))</f>
        <v>45784.209912256942</v>
      </c>
      <c r="M7151" t="s">
        <v>34</v>
      </c>
      <c r="N7151" t="s">
        <v>28</v>
      </c>
      <c r="O7151" t="s">
        <v>35</v>
      </c>
      <c r="P7151">
        <v>4.6100000000000003</v>
      </c>
      <c r="Q7151" t="s">
        <v>36</v>
      </c>
      <c r="R7151" t="s">
        <v>55</v>
      </c>
      <c r="S7151">
        <v>0.71389999999999998</v>
      </c>
      <c r="T7151">
        <v>0.71389999999999998</v>
      </c>
      <c r="U7151">
        <v>4.6100000000000003</v>
      </c>
      <c r="V7151">
        <v>-3.6879999999999999E-3</v>
      </c>
      <c r="W7151" t="s">
        <v>39</v>
      </c>
      <c r="X7151" s="4">
        <f>IF(bot_orders[[#This Row],[side]]="sell", bot_orders[[#This Row],[accFillSz]]*bot_orders[[#This Row],[avgPx]] + bot_orders[[#This Row],[fee]], -bot_orders[[#This Row],[accFillSz]]*bot_orders[[#This Row],[avgPx]])</f>
        <v>-3.2910790000000003</v>
      </c>
      <c r="Y7151" s="4">
        <f>IF(bot_orders[[#This Row],[side]]="buy", bot_orders[[#This Row],[accFillSz]] + bot_orders[[#This Row],[fee]], -bot_orders[[#This Row],[accFillSz]])</f>
        <v>4.606312</v>
      </c>
      <c r="Z7151" s="4">
        <f>IF(bot_orders[[#This Row],[side]]="sell",bot_orders[[#This Row],[accFillSz]]*bot_orders[[#This Row],[avgPx]]+bot_orders[[#This Row],[fee]], 0)</f>
        <v>0</v>
      </c>
      <c r="AA7151" s="4">
        <f>IF(bot_orders[[#This Row],[side]]="sell",-bot_orders[[#This Row],[accFillSz]],bot_orders[[#This Row],[accFillSz]]+bot_orders[[#This Row],[fee]])</f>
        <v>4.606312</v>
      </c>
      <c r="AB7151">
        <v>0</v>
      </c>
      <c r="AC7151" t="s">
        <v>38</v>
      </c>
      <c r="AD7151">
        <v>0</v>
      </c>
      <c r="AE7151" t="s">
        <v>40</v>
      </c>
      <c r="AF7151" t="s">
        <v>41</v>
      </c>
      <c r="AG7151" t="s">
        <v>28</v>
      </c>
      <c r="AH7151" t="s">
        <v>28</v>
      </c>
      <c r="AI7151">
        <v>4.606312</v>
      </c>
      <c r="AJ7151">
        <v>-3.2910789999999999</v>
      </c>
    </row>
    <row r="7152" spans="1:36" x14ac:dyDescent="0.3">
      <c r="A7152">
        <v>6929</v>
      </c>
      <c r="B7152" t="s">
        <v>17977</v>
      </c>
      <c r="C7152" t="s">
        <v>28</v>
      </c>
      <c r="D7152" t="s">
        <v>29</v>
      </c>
      <c r="E7152" t="s">
        <v>30</v>
      </c>
      <c r="F7152" t="s">
        <v>31</v>
      </c>
      <c r="G7152" t="s">
        <v>1251</v>
      </c>
      <c r="H7152" t="s">
        <v>20359</v>
      </c>
      <c r="I7152" s="4" t="s">
        <v>20360</v>
      </c>
      <c r="J7152" s="1">
        <f>((((bot_orders[[#This Row],[cTime]]/ 1000)+3*3600) / 86400) + DATE(1970,1,1))</f>
        <v>45784.209912280094</v>
      </c>
      <c r="K7152" s="4" t="s">
        <v>20361</v>
      </c>
      <c r="L7152" s="1">
        <f>((((bot_orders[[#This Row],[uTime]]/ 1000)+3*3600) / 86400) + DATE(1970,1,1))</f>
        <v>45785.291865069448</v>
      </c>
      <c r="M7152" t="s">
        <v>34</v>
      </c>
      <c r="N7152" t="s">
        <v>28</v>
      </c>
      <c r="O7152" t="s">
        <v>35</v>
      </c>
      <c r="P7152">
        <v>4.6059999999999999</v>
      </c>
      <c r="Q7152" t="s">
        <v>36</v>
      </c>
      <c r="R7152" t="s">
        <v>37</v>
      </c>
      <c r="S7152">
        <v>0.71609999999999996</v>
      </c>
      <c r="T7152">
        <v>0.71609999999999996</v>
      </c>
      <c r="U7152">
        <v>4.6059999999999999</v>
      </c>
      <c r="V7152">
        <v>-2.6386853000000001E-3</v>
      </c>
      <c r="W7152" t="s">
        <v>38</v>
      </c>
      <c r="X7152" s="4">
        <f>IF(bot_orders[[#This Row],[side]]="sell", bot_orders[[#This Row],[accFillSz]]*bot_orders[[#This Row],[avgPx]] + bot_orders[[#This Row],[fee]], -bot_orders[[#This Row],[accFillSz]]*bot_orders[[#This Row],[avgPx]])</f>
        <v>3.2957179146999995</v>
      </c>
      <c r="Y7152" s="4">
        <f>IF(bot_orders[[#This Row],[side]]="buy", bot_orders[[#This Row],[accFillSz]] + bot_orders[[#This Row],[fee]], -bot_orders[[#This Row],[accFillSz]])</f>
        <v>-4.6059999999999999</v>
      </c>
      <c r="Z7152" s="4">
        <f>IF(bot_orders[[#This Row],[side]]="sell",bot_orders[[#This Row],[accFillSz]]*bot_orders[[#This Row],[avgPx]]+bot_orders[[#This Row],[fee]], 0)</f>
        <v>3.2957179146999995</v>
      </c>
      <c r="AA7152" s="4">
        <f>IF(bot_orders[[#This Row],[side]]="sell",-bot_orders[[#This Row],[accFillSz]],bot_orders[[#This Row],[accFillSz]]+bot_orders[[#This Row],[fee]])</f>
        <v>-4.6059999999999999</v>
      </c>
      <c r="AB7152">
        <v>0</v>
      </c>
      <c r="AC7152" t="s">
        <v>39</v>
      </c>
      <c r="AD7152">
        <v>0</v>
      </c>
      <c r="AE7152" t="s">
        <v>40</v>
      </c>
      <c r="AF7152" t="s">
        <v>41</v>
      </c>
      <c r="AG7152" t="s">
        <v>28</v>
      </c>
      <c r="AH7152" t="s">
        <v>28</v>
      </c>
      <c r="AI7152">
        <v>-4.6059999999999999</v>
      </c>
      <c r="AJ7152">
        <v>3.29571791</v>
      </c>
    </row>
    <row r="7153" spans="1:36" x14ac:dyDescent="0.3">
      <c r="A7153">
        <v>6930</v>
      </c>
      <c r="B7153" t="s">
        <v>17977</v>
      </c>
      <c r="C7153" t="s">
        <v>28</v>
      </c>
      <c r="D7153" t="s">
        <v>29</v>
      </c>
      <c r="E7153" t="s">
        <v>30</v>
      </c>
      <c r="F7153" t="s">
        <v>31</v>
      </c>
      <c r="G7153" t="s">
        <v>1247</v>
      </c>
      <c r="H7153" t="s">
        <v>20362</v>
      </c>
      <c r="I7153" s="4" t="s">
        <v>20363</v>
      </c>
      <c r="J7153" s="1">
        <f>((((bot_orders[[#This Row],[cTime]]/ 1000)+3*3600) / 86400) + DATE(1970,1,1))</f>
        <v>45784.213173541662</v>
      </c>
      <c r="K7153" s="4" t="s">
        <v>20364</v>
      </c>
      <c r="L7153" s="1">
        <f>((((bot_orders[[#This Row],[uTime]]/ 1000)+3*3600) / 86400) + DATE(1970,1,1))</f>
        <v>45784.213288078703</v>
      </c>
      <c r="M7153" t="s">
        <v>34</v>
      </c>
      <c r="N7153" t="s">
        <v>28</v>
      </c>
      <c r="O7153" t="s">
        <v>35</v>
      </c>
      <c r="P7153">
        <v>4.6059999999999999</v>
      </c>
      <c r="Q7153" t="s">
        <v>36</v>
      </c>
      <c r="R7153" t="s">
        <v>37</v>
      </c>
      <c r="S7153">
        <v>0.71389999999999998</v>
      </c>
      <c r="T7153">
        <v>0.71389999999999998</v>
      </c>
      <c r="U7153">
        <v>4.6059999999999999</v>
      </c>
      <c r="V7153">
        <v>-2.6305787E-3</v>
      </c>
      <c r="W7153" t="s">
        <v>38</v>
      </c>
      <c r="X7153" s="4">
        <f>IF(bot_orders[[#This Row],[side]]="sell", bot_orders[[#This Row],[accFillSz]]*bot_orders[[#This Row],[avgPx]] + bot_orders[[#This Row],[fee]], -bot_orders[[#This Row],[accFillSz]]*bot_orders[[#This Row],[avgPx]])</f>
        <v>3.2855928212999999</v>
      </c>
      <c r="Y7153" s="4">
        <f>IF(bot_orders[[#This Row],[side]]="buy", bot_orders[[#This Row],[accFillSz]] + bot_orders[[#This Row],[fee]], -bot_orders[[#This Row],[accFillSz]])</f>
        <v>-4.6059999999999999</v>
      </c>
      <c r="Z7153" s="4">
        <f>IF(bot_orders[[#This Row],[side]]="sell",bot_orders[[#This Row],[accFillSz]]*bot_orders[[#This Row],[avgPx]]+bot_orders[[#This Row],[fee]], 0)</f>
        <v>3.2855928212999999</v>
      </c>
      <c r="AA7153" s="4">
        <f>IF(bot_orders[[#This Row],[side]]="sell",-bot_orders[[#This Row],[accFillSz]],bot_orders[[#This Row],[accFillSz]]+bot_orders[[#This Row],[fee]])</f>
        <v>-4.6059999999999999</v>
      </c>
      <c r="AB7153">
        <v>0</v>
      </c>
      <c r="AC7153" t="s">
        <v>39</v>
      </c>
      <c r="AD7153">
        <v>0</v>
      </c>
      <c r="AE7153" t="s">
        <v>40</v>
      </c>
      <c r="AF7153" t="s">
        <v>41</v>
      </c>
      <c r="AG7153" t="s">
        <v>28</v>
      </c>
      <c r="AH7153" t="s">
        <v>28</v>
      </c>
      <c r="AI7153">
        <v>-4.6059999999999999</v>
      </c>
      <c r="AJ7153">
        <v>3.2855928200000002</v>
      </c>
    </row>
    <row r="7154" spans="1:36" x14ac:dyDescent="0.3">
      <c r="A7154">
        <v>6931</v>
      </c>
      <c r="B7154" t="s">
        <v>17977</v>
      </c>
      <c r="C7154" t="s">
        <v>28</v>
      </c>
      <c r="D7154" t="s">
        <v>29</v>
      </c>
      <c r="E7154" t="s">
        <v>30</v>
      </c>
      <c r="F7154" t="s">
        <v>31</v>
      </c>
      <c r="G7154" t="s">
        <v>1161</v>
      </c>
      <c r="H7154" t="s">
        <v>20365</v>
      </c>
      <c r="I7154" s="4" t="s">
        <v>20366</v>
      </c>
      <c r="J7154" s="1">
        <f>((((bot_orders[[#This Row],[cTime]]/ 1000)+3*3600) / 86400) + DATE(1970,1,1))</f>
        <v>45784.213288101848</v>
      </c>
      <c r="K7154" s="4" t="s">
        <v>20367</v>
      </c>
      <c r="L7154" s="1">
        <f>((((bot_orders[[#This Row],[uTime]]/ 1000)+3*3600) / 86400) + DATE(1970,1,1))</f>
        <v>45784.214118240736</v>
      </c>
      <c r="M7154" t="s">
        <v>34</v>
      </c>
      <c r="N7154" t="s">
        <v>28</v>
      </c>
      <c r="O7154" t="s">
        <v>35</v>
      </c>
      <c r="P7154">
        <v>4.6100000000000003</v>
      </c>
      <c r="Q7154" t="s">
        <v>36</v>
      </c>
      <c r="R7154" t="s">
        <v>55</v>
      </c>
      <c r="S7154">
        <v>0.7117</v>
      </c>
      <c r="T7154">
        <v>0.7117</v>
      </c>
      <c r="U7154">
        <v>4.6100000000000003</v>
      </c>
      <c r="V7154">
        <v>-3.6879999999999999E-3</v>
      </c>
      <c r="W7154" t="s">
        <v>39</v>
      </c>
      <c r="X7154" s="4">
        <f>IF(bot_orders[[#This Row],[side]]="sell", bot_orders[[#This Row],[accFillSz]]*bot_orders[[#This Row],[avgPx]] + bot_orders[[#This Row],[fee]], -bot_orders[[#This Row],[accFillSz]]*bot_orders[[#This Row],[avgPx]])</f>
        <v>-3.2809370000000002</v>
      </c>
      <c r="Y7154" s="4">
        <f>IF(bot_orders[[#This Row],[side]]="buy", bot_orders[[#This Row],[accFillSz]] + bot_orders[[#This Row],[fee]], -bot_orders[[#This Row],[accFillSz]])</f>
        <v>4.606312</v>
      </c>
      <c r="Z7154" s="4">
        <f>IF(bot_orders[[#This Row],[side]]="sell",bot_orders[[#This Row],[accFillSz]]*bot_orders[[#This Row],[avgPx]]+bot_orders[[#This Row],[fee]], 0)</f>
        <v>0</v>
      </c>
      <c r="AA7154" s="4">
        <f>IF(bot_orders[[#This Row],[side]]="sell",-bot_orders[[#This Row],[accFillSz]],bot_orders[[#This Row],[accFillSz]]+bot_orders[[#This Row],[fee]])</f>
        <v>4.606312</v>
      </c>
      <c r="AB7154">
        <v>0</v>
      </c>
      <c r="AC7154" t="s">
        <v>38</v>
      </c>
      <c r="AD7154">
        <v>0</v>
      </c>
      <c r="AE7154" t="s">
        <v>40</v>
      </c>
      <c r="AF7154" t="s">
        <v>41</v>
      </c>
      <c r="AG7154" t="s">
        <v>28</v>
      </c>
      <c r="AH7154" t="s">
        <v>28</v>
      </c>
      <c r="AI7154">
        <v>4.606312</v>
      </c>
      <c r="AJ7154">
        <v>-3.2809370000000002</v>
      </c>
    </row>
    <row r="7155" spans="1:36" x14ac:dyDescent="0.3">
      <c r="A7155">
        <v>6932</v>
      </c>
      <c r="B7155" t="s">
        <v>17977</v>
      </c>
      <c r="C7155" t="s">
        <v>28</v>
      </c>
      <c r="D7155" t="s">
        <v>29</v>
      </c>
      <c r="E7155" t="s">
        <v>30</v>
      </c>
      <c r="F7155" t="s">
        <v>31</v>
      </c>
      <c r="G7155" t="s">
        <v>1161</v>
      </c>
      <c r="H7155" t="s">
        <v>20368</v>
      </c>
      <c r="I7155" s="4" t="s">
        <v>20369</v>
      </c>
      <c r="J7155" s="1">
        <f>((((bot_orders[[#This Row],[cTime]]/ 1000)+3*3600) / 86400) + DATE(1970,1,1))</f>
        <v>45784.214118263888</v>
      </c>
      <c r="K7155" s="4" t="s">
        <v>20370</v>
      </c>
      <c r="L7155" s="1">
        <f>((((bot_orders[[#This Row],[uTime]]/ 1000)+3*3600) / 86400) + DATE(1970,1,1))</f>
        <v>45784.217586875006</v>
      </c>
      <c r="M7155" t="s">
        <v>34</v>
      </c>
      <c r="N7155" t="s">
        <v>28</v>
      </c>
      <c r="O7155" t="s">
        <v>35</v>
      </c>
      <c r="P7155">
        <v>4.6059999999999999</v>
      </c>
      <c r="Q7155" t="s">
        <v>36</v>
      </c>
      <c r="R7155" t="s">
        <v>37</v>
      </c>
      <c r="S7155">
        <v>0.71389999999999998</v>
      </c>
      <c r="T7155">
        <v>0.71389999999999998</v>
      </c>
      <c r="U7155">
        <v>4.6059999999999999</v>
      </c>
      <c r="V7155">
        <v>-2.6305787E-3</v>
      </c>
      <c r="W7155" t="s">
        <v>38</v>
      </c>
      <c r="X7155" s="4">
        <f>IF(bot_orders[[#This Row],[side]]="sell", bot_orders[[#This Row],[accFillSz]]*bot_orders[[#This Row],[avgPx]] + bot_orders[[#This Row],[fee]], -bot_orders[[#This Row],[accFillSz]]*bot_orders[[#This Row],[avgPx]])</f>
        <v>3.2855928212999999</v>
      </c>
      <c r="Y7155" s="4">
        <f>IF(bot_orders[[#This Row],[side]]="buy", bot_orders[[#This Row],[accFillSz]] + bot_orders[[#This Row],[fee]], -bot_orders[[#This Row],[accFillSz]])</f>
        <v>-4.6059999999999999</v>
      </c>
      <c r="Z7155" s="4">
        <f>IF(bot_orders[[#This Row],[side]]="sell",bot_orders[[#This Row],[accFillSz]]*bot_orders[[#This Row],[avgPx]]+bot_orders[[#This Row],[fee]], 0)</f>
        <v>3.2855928212999999</v>
      </c>
      <c r="AA7155" s="4">
        <f>IF(bot_orders[[#This Row],[side]]="sell",-bot_orders[[#This Row],[accFillSz]],bot_orders[[#This Row],[accFillSz]]+bot_orders[[#This Row],[fee]])</f>
        <v>-4.6059999999999999</v>
      </c>
      <c r="AB7155">
        <v>0</v>
      </c>
      <c r="AC7155" t="s">
        <v>39</v>
      </c>
      <c r="AD7155">
        <v>0</v>
      </c>
      <c r="AE7155" t="s">
        <v>40</v>
      </c>
      <c r="AF7155" t="s">
        <v>41</v>
      </c>
      <c r="AG7155" t="s">
        <v>28</v>
      </c>
      <c r="AH7155" t="s">
        <v>28</v>
      </c>
      <c r="AI7155">
        <v>-4.6059999999999999</v>
      </c>
      <c r="AJ7155">
        <v>3.2855928200000002</v>
      </c>
    </row>
    <row r="7156" spans="1:36" x14ac:dyDescent="0.3">
      <c r="A7156">
        <v>6933</v>
      </c>
      <c r="B7156" t="s">
        <v>17977</v>
      </c>
      <c r="C7156" t="s">
        <v>28</v>
      </c>
      <c r="D7156" t="s">
        <v>29</v>
      </c>
      <c r="E7156" t="s">
        <v>30</v>
      </c>
      <c r="F7156" t="s">
        <v>31</v>
      </c>
      <c r="G7156" t="s">
        <v>1273</v>
      </c>
      <c r="H7156" t="s">
        <v>20371</v>
      </c>
      <c r="I7156" s="4" t="s">
        <v>20372</v>
      </c>
      <c r="J7156" s="1">
        <f>((((bot_orders[[#This Row],[cTime]]/ 1000)+3*3600) / 86400) + DATE(1970,1,1))</f>
        <v>45784.215220532409</v>
      </c>
      <c r="K7156" s="4" t="s">
        <v>20373</v>
      </c>
      <c r="L7156" s="1">
        <f>((((bot_orders[[#This Row],[uTime]]/ 1000)+3*3600) / 86400) + DATE(1970,1,1))</f>
        <v>45784.216380775462</v>
      </c>
      <c r="M7156" t="s">
        <v>34</v>
      </c>
      <c r="N7156" t="s">
        <v>28</v>
      </c>
      <c r="O7156" t="s">
        <v>35</v>
      </c>
      <c r="P7156">
        <v>4.6070000000000002</v>
      </c>
      <c r="Q7156" t="s">
        <v>36</v>
      </c>
      <c r="R7156" t="s">
        <v>37</v>
      </c>
      <c r="S7156">
        <v>0.7117</v>
      </c>
      <c r="T7156">
        <v>0.7117</v>
      </c>
      <c r="U7156">
        <v>4.6070000000000002</v>
      </c>
      <c r="V7156">
        <v>-2.6230415000000002E-3</v>
      </c>
      <c r="W7156" t="s">
        <v>38</v>
      </c>
      <c r="X7156" s="4">
        <f>IF(bot_orders[[#This Row],[side]]="sell", bot_orders[[#This Row],[accFillSz]]*bot_orders[[#This Row],[avgPx]] + bot_orders[[#This Row],[fee]], -bot_orders[[#This Row],[accFillSz]]*bot_orders[[#This Row],[avgPx]])</f>
        <v>3.2761788584999998</v>
      </c>
      <c r="Y7156" s="4">
        <f>IF(bot_orders[[#This Row],[side]]="buy", bot_orders[[#This Row],[accFillSz]] + bot_orders[[#This Row],[fee]], -bot_orders[[#This Row],[accFillSz]])</f>
        <v>-4.6070000000000002</v>
      </c>
      <c r="Z7156" s="4">
        <f>IF(bot_orders[[#This Row],[side]]="sell",bot_orders[[#This Row],[accFillSz]]*bot_orders[[#This Row],[avgPx]]+bot_orders[[#This Row],[fee]], 0)</f>
        <v>3.2761788584999998</v>
      </c>
      <c r="AA7156" s="4">
        <f>IF(bot_orders[[#This Row],[side]]="sell",-bot_orders[[#This Row],[accFillSz]],bot_orders[[#This Row],[accFillSz]]+bot_orders[[#This Row],[fee]])</f>
        <v>-4.6070000000000002</v>
      </c>
      <c r="AB7156">
        <v>0</v>
      </c>
      <c r="AC7156" t="s">
        <v>39</v>
      </c>
      <c r="AD7156">
        <v>0</v>
      </c>
      <c r="AE7156" t="s">
        <v>40</v>
      </c>
      <c r="AF7156" t="s">
        <v>41</v>
      </c>
      <c r="AG7156" t="s">
        <v>28</v>
      </c>
      <c r="AH7156" t="s">
        <v>28</v>
      </c>
      <c r="AI7156">
        <v>-4.6070000000000002</v>
      </c>
      <c r="AJ7156">
        <v>3.2761788599999999</v>
      </c>
    </row>
    <row r="7157" spans="1:36" x14ac:dyDescent="0.3">
      <c r="A7157">
        <v>6934</v>
      </c>
      <c r="B7157" t="s">
        <v>17977</v>
      </c>
      <c r="C7157" t="s">
        <v>28</v>
      </c>
      <c r="D7157" t="s">
        <v>29</v>
      </c>
      <c r="E7157" t="s">
        <v>30</v>
      </c>
      <c r="F7157" t="s">
        <v>31</v>
      </c>
      <c r="G7157" t="s">
        <v>1280</v>
      </c>
      <c r="H7157" t="s">
        <v>20374</v>
      </c>
      <c r="I7157" s="4" t="s">
        <v>20375</v>
      </c>
      <c r="J7157" s="1">
        <f>((((bot_orders[[#This Row],[cTime]]/ 1000)+3*3600) / 86400) + DATE(1970,1,1))</f>
        <v>45784.216380798607</v>
      </c>
      <c r="K7157" s="4" t="s">
        <v>20376</v>
      </c>
      <c r="L7157" s="1">
        <f>((((bot_orders[[#This Row],[uTime]]/ 1000)+3*3600) / 86400) + DATE(1970,1,1))</f>
        <v>45784.227199606481</v>
      </c>
      <c r="M7157" t="s">
        <v>34</v>
      </c>
      <c r="N7157" t="s">
        <v>28</v>
      </c>
      <c r="O7157" t="s">
        <v>35</v>
      </c>
      <c r="P7157">
        <v>4.6109999999999998</v>
      </c>
      <c r="Q7157" t="s">
        <v>36</v>
      </c>
      <c r="R7157" t="s">
        <v>55</v>
      </c>
      <c r="S7157">
        <v>0.70950000000000002</v>
      </c>
      <c r="T7157">
        <v>0.70950000000000002</v>
      </c>
      <c r="U7157">
        <v>4.6109999999999998</v>
      </c>
      <c r="V7157">
        <v>-3.6887999999999999E-3</v>
      </c>
      <c r="W7157" t="s">
        <v>39</v>
      </c>
      <c r="X7157" s="4">
        <f>IF(bot_orders[[#This Row],[side]]="sell", bot_orders[[#This Row],[accFillSz]]*bot_orders[[#This Row],[avgPx]] + bot_orders[[#This Row],[fee]], -bot_orders[[#This Row],[accFillSz]]*bot_orders[[#This Row],[avgPx]])</f>
        <v>-3.2715044999999998</v>
      </c>
      <c r="Y7157" s="4">
        <f>IF(bot_orders[[#This Row],[side]]="buy", bot_orders[[#This Row],[accFillSz]] + bot_orders[[#This Row],[fee]], -bot_orders[[#This Row],[accFillSz]])</f>
        <v>4.6073111999999998</v>
      </c>
      <c r="Z7157" s="4">
        <f>IF(bot_orders[[#This Row],[side]]="sell",bot_orders[[#This Row],[accFillSz]]*bot_orders[[#This Row],[avgPx]]+bot_orders[[#This Row],[fee]], 0)</f>
        <v>0</v>
      </c>
      <c r="AA7157" s="4">
        <f>IF(bot_orders[[#This Row],[side]]="sell",-bot_orders[[#This Row],[accFillSz]],bot_orders[[#This Row],[accFillSz]]+bot_orders[[#This Row],[fee]])</f>
        <v>4.6073111999999998</v>
      </c>
      <c r="AB7157">
        <v>0</v>
      </c>
      <c r="AC7157" t="s">
        <v>38</v>
      </c>
      <c r="AD7157">
        <v>0</v>
      </c>
      <c r="AE7157" t="s">
        <v>40</v>
      </c>
      <c r="AF7157" t="s">
        <v>41</v>
      </c>
      <c r="AG7157" t="s">
        <v>28</v>
      </c>
      <c r="AH7157" t="s">
        <v>28</v>
      </c>
      <c r="AI7157">
        <v>4.6073111999999998</v>
      </c>
      <c r="AJ7157">
        <v>-3.2715044999999998</v>
      </c>
    </row>
    <row r="7158" spans="1:36" x14ac:dyDescent="0.3">
      <c r="A7158">
        <v>6935</v>
      </c>
      <c r="B7158" t="s">
        <v>17977</v>
      </c>
      <c r="C7158" t="s">
        <v>28</v>
      </c>
      <c r="D7158" t="s">
        <v>29</v>
      </c>
      <c r="E7158" t="s">
        <v>30</v>
      </c>
      <c r="F7158" t="s">
        <v>31</v>
      </c>
      <c r="G7158" t="s">
        <v>1287</v>
      </c>
      <c r="H7158" t="s">
        <v>20377</v>
      </c>
      <c r="I7158" s="4" t="s">
        <v>20378</v>
      </c>
      <c r="J7158" s="1">
        <f>((((bot_orders[[#This Row],[cTime]]/ 1000)+3*3600) / 86400) + DATE(1970,1,1))</f>
        <v>45784.217586898143</v>
      </c>
      <c r="K7158" s="4" t="s">
        <v>20379</v>
      </c>
      <c r="L7158" s="1">
        <f>((((bot_orders[[#This Row],[uTime]]/ 1000)+3*3600) / 86400) + DATE(1970,1,1))</f>
        <v>45784.226034328705</v>
      </c>
      <c r="M7158" t="s">
        <v>34</v>
      </c>
      <c r="N7158" t="s">
        <v>28</v>
      </c>
      <c r="O7158" t="s">
        <v>35</v>
      </c>
      <c r="P7158">
        <v>4.6100000000000003</v>
      </c>
      <c r="Q7158" t="s">
        <v>36</v>
      </c>
      <c r="R7158" t="s">
        <v>55</v>
      </c>
      <c r="S7158">
        <v>0.7117</v>
      </c>
      <c r="T7158">
        <v>0.7117</v>
      </c>
      <c r="U7158">
        <v>4.6100000000000003</v>
      </c>
      <c r="V7158">
        <v>-3.6879999999999999E-3</v>
      </c>
      <c r="W7158" t="s">
        <v>39</v>
      </c>
      <c r="X7158" s="4">
        <f>IF(bot_orders[[#This Row],[side]]="sell", bot_orders[[#This Row],[accFillSz]]*bot_orders[[#This Row],[avgPx]] + bot_orders[[#This Row],[fee]], -bot_orders[[#This Row],[accFillSz]]*bot_orders[[#This Row],[avgPx]])</f>
        <v>-3.2809370000000002</v>
      </c>
      <c r="Y7158" s="4">
        <f>IF(bot_orders[[#This Row],[side]]="buy", bot_orders[[#This Row],[accFillSz]] + bot_orders[[#This Row],[fee]], -bot_orders[[#This Row],[accFillSz]])</f>
        <v>4.606312</v>
      </c>
      <c r="Z7158" s="4">
        <f>IF(bot_orders[[#This Row],[side]]="sell",bot_orders[[#This Row],[accFillSz]]*bot_orders[[#This Row],[avgPx]]+bot_orders[[#This Row],[fee]], 0)</f>
        <v>0</v>
      </c>
      <c r="AA7158" s="4">
        <f>IF(bot_orders[[#This Row],[side]]="sell",-bot_orders[[#This Row],[accFillSz]],bot_orders[[#This Row],[accFillSz]]+bot_orders[[#This Row],[fee]])</f>
        <v>4.606312</v>
      </c>
      <c r="AB7158">
        <v>0</v>
      </c>
      <c r="AC7158" t="s">
        <v>38</v>
      </c>
      <c r="AD7158">
        <v>0</v>
      </c>
      <c r="AE7158" t="s">
        <v>40</v>
      </c>
      <c r="AF7158" t="s">
        <v>41</v>
      </c>
      <c r="AG7158" t="s">
        <v>28</v>
      </c>
      <c r="AH7158" t="s">
        <v>28</v>
      </c>
      <c r="AI7158">
        <v>4.606312</v>
      </c>
      <c r="AJ7158">
        <v>-3.2809370000000002</v>
      </c>
    </row>
    <row r="7159" spans="1:36" x14ac:dyDescent="0.3">
      <c r="A7159">
        <v>6936</v>
      </c>
      <c r="B7159" t="s">
        <v>17977</v>
      </c>
      <c r="C7159" t="s">
        <v>28</v>
      </c>
      <c r="D7159" t="s">
        <v>29</v>
      </c>
      <c r="E7159" t="s">
        <v>30</v>
      </c>
      <c r="F7159" t="s">
        <v>31</v>
      </c>
      <c r="G7159" t="s">
        <v>1287</v>
      </c>
      <c r="H7159" t="s">
        <v>20380</v>
      </c>
      <c r="I7159" s="4" t="s">
        <v>20381</v>
      </c>
      <c r="J7159" s="1">
        <f>((((bot_orders[[#This Row],[cTime]]/ 1000)+3*3600) / 86400) + DATE(1970,1,1))</f>
        <v>45784.226034351857</v>
      </c>
      <c r="K7159" s="4" t="s">
        <v>20382</v>
      </c>
      <c r="L7159" s="1">
        <f>((((bot_orders[[#This Row],[uTime]]/ 1000)+3*3600) / 86400) + DATE(1970,1,1))</f>
        <v>45785.281045648153</v>
      </c>
      <c r="M7159" t="s">
        <v>34</v>
      </c>
      <c r="N7159" t="s">
        <v>28</v>
      </c>
      <c r="O7159" t="s">
        <v>35</v>
      </c>
      <c r="P7159">
        <v>4.6059999999999999</v>
      </c>
      <c r="Q7159" t="s">
        <v>36</v>
      </c>
      <c r="R7159" t="s">
        <v>37</v>
      </c>
      <c r="S7159">
        <v>0.71389999999999998</v>
      </c>
      <c r="T7159">
        <v>0.71389999999999998</v>
      </c>
      <c r="U7159">
        <v>4.6059999999999999</v>
      </c>
      <c r="V7159">
        <v>-2.6305787E-3</v>
      </c>
      <c r="W7159" t="s">
        <v>38</v>
      </c>
      <c r="X7159" s="4">
        <f>IF(bot_orders[[#This Row],[side]]="sell", bot_orders[[#This Row],[accFillSz]]*bot_orders[[#This Row],[avgPx]] + bot_orders[[#This Row],[fee]], -bot_orders[[#This Row],[accFillSz]]*bot_orders[[#This Row],[avgPx]])</f>
        <v>3.2855928212999999</v>
      </c>
      <c r="Y7159" s="4">
        <f>IF(bot_orders[[#This Row],[side]]="buy", bot_orders[[#This Row],[accFillSz]] + bot_orders[[#This Row],[fee]], -bot_orders[[#This Row],[accFillSz]])</f>
        <v>-4.6059999999999999</v>
      </c>
      <c r="Z7159" s="4">
        <f>IF(bot_orders[[#This Row],[side]]="sell",bot_orders[[#This Row],[accFillSz]]*bot_orders[[#This Row],[avgPx]]+bot_orders[[#This Row],[fee]], 0)</f>
        <v>3.2855928212999999</v>
      </c>
      <c r="AA7159" s="4">
        <f>IF(bot_orders[[#This Row],[side]]="sell",-bot_orders[[#This Row],[accFillSz]],bot_orders[[#This Row],[accFillSz]]+bot_orders[[#This Row],[fee]])</f>
        <v>-4.6059999999999999</v>
      </c>
      <c r="AB7159">
        <v>0</v>
      </c>
      <c r="AC7159" t="s">
        <v>39</v>
      </c>
      <c r="AD7159">
        <v>0</v>
      </c>
      <c r="AE7159" t="s">
        <v>40</v>
      </c>
      <c r="AF7159" t="s">
        <v>41</v>
      </c>
      <c r="AG7159" t="s">
        <v>28</v>
      </c>
      <c r="AH7159" t="s">
        <v>28</v>
      </c>
      <c r="AI7159">
        <v>-4.6059999999999999</v>
      </c>
      <c r="AJ7159">
        <v>3.2855928200000002</v>
      </c>
    </row>
    <row r="7160" spans="1:36" x14ac:dyDescent="0.3">
      <c r="A7160">
        <v>6937</v>
      </c>
      <c r="B7160" t="s">
        <v>17977</v>
      </c>
      <c r="C7160" t="s">
        <v>28</v>
      </c>
      <c r="D7160" t="s">
        <v>29</v>
      </c>
      <c r="E7160" t="s">
        <v>30</v>
      </c>
      <c r="F7160" t="s">
        <v>31</v>
      </c>
      <c r="G7160" t="s">
        <v>1280</v>
      </c>
      <c r="H7160" t="s">
        <v>20383</v>
      </c>
      <c r="I7160" s="4" t="s">
        <v>20384</v>
      </c>
      <c r="J7160" s="1">
        <f>((((bot_orders[[#This Row],[cTime]]/ 1000)+3*3600) / 86400) + DATE(1970,1,1))</f>
        <v>45784.22719961805</v>
      </c>
      <c r="K7160" s="4" t="s">
        <v>20385</v>
      </c>
      <c r="L7160" s="1">
        <f>((((bot_orders[[#This Row],[uTime]]/ 1000)+3*3600) / 86400) + DATE(1970,1,1))</f>
        <v>45785.257830451388</v>
      </c>
      <c r="M7160" t="s">
        <v>34</v>
      </c>
      <c r="N7160" t="s">
        <v>28</v>
      </c>
      <c r="O7160" t="s">
        <v>35</v>
      </c>
      <c r="P7160">
        <v>4.6070000000000002</v>
      </c>
      <c r="Q7160" t="s">
        <v>36</v>
      </c>
      <c r="R7160" t="s">
        <v>37</v>
      </c>
      <c r="S7160">
        <v>0.7117</v>
      </c>
      <c r="T7160">
        <v>0.7117</v>
      </c>
      <c r="U7160">
        <v>4.6070000000000002</v>
      </c>
      <c r="V7160">
        <v>-2.6230415000000002E-3</v>
      </c>
      <c r="W7160" t="s">
        <v>38</v>
      </c>
      <c r="X7160" s="4">
        <f>IF(bot_orders[[#This Row],[side]]="sell", bot_orders[[#This Row],[accFillSz]]*bot_orders[[#This Row],[avgPx]] + bot_orders[[#This Row],[fee]], -bot_orders[[#This Row],[accFillSz]]*bot_orders[[#This Row],[avgPx]])</f>
        <v>3.2761788584999998</v>
      </c>
      <c r="Y7160" s="4">
        <f>IF(bot_orders[[#This Row],[side]]="buy", bot_orders[[#This Row],[accFillSz]] + bot_orders[[#This Row],[fee]], -bot_orders[[#This Row],[accFillSz]])</f>
        <v>-4.6070000000000002</v>
      </c>
      <c r="Z7160" s="4">
        <f>IF(bot_orders[[#This Row],[side]]="sell",bot_orders[[#This Row],[accFillSz]]*bot_orders[[#This Row],[avgPx]]+bot_orders[[#This Row],[fee]], 0)</f>
        <v>3.2761788584999998</v>
      </c>
      <c r="AA7160" s="4">
        <f>IF(bot_orders[[#This Row],[side]]="sell",-bot_orders[[#This Row],[accFillSz]],bot_orders[[#This Row],[accFillSz]]+bot_orders[[#This Row],[fee]])</f>
        <v>-4.6070000000000002</v>
      </c>
      <c r="AB7160">
        <v>0</v>
      </c>
      <c r="AC7160" t="s">
        <v>39</v>
      </c>
      <c r="AD7160">
        <v>0</v>
      </c>
      <c r="AE7160" t="s">
        <v>40</v>
      </c>
      <c r="AF7160" t="s">
        <v>41</v>
      </c>
      <c r="AG7160" t="s">
        <v>28</v>
      </c>
      <c r="AH7160" t="s">
        <v>28</v>
      </c>
      <c r="AI7160">
        <v>-4.6070000000000002</v>
      </c>
      <c r="AJ7160">
        <v>3.2761788599999999</v>
      </c>
    </row>
    <row r="7161" spans="1:36" x14ac:dyDescent="0.3">
      <c r="A7161">
        <v>6938</v>
      </c>
      <c r="B7161" t="s">
        <v>17977</v>
      </c>
      <c r="C7161" t="s">
        <v>28</v>
      </c>
      <c r="D7161" t="s">
        <v>29</v>
      </c>
      <c r="E7161" t="s">
        <v>30</v>
      </c>
      <c r="F7161" t="s">
        <v>31</v>
      </c>
      <c r="G7161" t="s">
        <v>1157</v>
      </c>
      <c r="H7161" t="s">
        <v>20386</v>
      </c>
      <c r="I7161" s="4" t="s">
        <v>20387</v>
      </c>
      <c r="J7161" s="1">
        <f>((((bot_orders[[#This Row],[cTime]]/ 1000)+3*3600) / 86400) + DATE(1970,1,1))</f>
        <v>45784.22805824074</v>
      </c>
      <c r="K7161" s="4" t="s">
        <v>20388</v>
      </c>
      <c r="L7161" s="1">
        <f>((((bot_orders[[#This Row],[uTime]]/ 1000)+3*3600) / 86400) + DATE(1970,1,1))</f>
        <v>45785.230135324076</v>
      </c>
      <c r="M7161" t="s">
        <v>34</v>
      </c>
      <c r="N7161" t="s">
        <v>28</v>
      </c>
      <c r="O7161" t="s">
        <v>35</v>
      </c>
      <c r="P7161">
        <v>4.6059999999999999</v>
      </c>
      <c r="Q7161" t="s">
        <v>36</v>
      </c>
      <c r="R7161" t="s">
        <v>37</v>
      </c>
      <c r="S7161">
        <v>0.70950000000000002</v>
      </c>
      <c r="T7161">
        <v>0.70950000000000002</v>
      </c>
      <c r="U7161">
        <v>4.6059999999999999</v>
      </c>
      <c r="V7161">
        <v>-2.6143656000000002E-3</v>
      </c>
      <c r="W7161" t="s">
        <v>38</v>
      </c>
      <c r="X7161" s="4">
        <f>IF(bot_orders[[#This Row],[side]]="sell", bot_orders[[#This Row],[accFillSz]]*bot_orders[[#This Row],[avgPx]] + bot_orders[[#This Row],[fee]], -bot_orders[[#This Row],[accFillSz]]*bot_orders[[#This Row],[avgPx]])</f>
        <v>3.2653426344000001</v>
      </c>
      <c r="Y7161" s="4">
        <f>IF(bot_orders[[#This Row],[side]]="buy", bot_orders[[#This Row],[accFillSz]] + bot_orders[[#This Row],[fee]], -bot_orders[[#This Row],[accFillSz]])</f>
        <v>-4.6059999999999999</v>
      </c>
      <c r="Z7161" s="4">
        <f>IF(bot_orders[[#This Row],[side]]="sell",bot_orders[[#This Row],[accFillSz]]*bot_orders[[#This Row],[avgPx]]+bot_orders[[#This Row],[fee]], 0)</f>
        <v>3.2653426344000001</v>
      </c>
      <c r="AA7161" s="4">
        <f>IF(bot_orders[[#This Row],[side]]="sell",-bot_orders[[#This Row],[accFillSz]],bot_orders[[#This Row],[accFillSz]]+bot_orders[[#This Row],[fee]])</f>
        <v>-4.6059999999999999</v>
      </c>
      <c r="AB7161">
        <v>0</v>
      </c>
      <c r="AC7161" t="s">
        <v>39</v>
      </c>
      <c r="AD7161">
        <v>0</v>
      </c>
      <c r="AE7161" t="s">
        <v>40</v>
      </c>
      <c r="AF7161" t="s">
        <v>41</v>
      </c>
      <c r="AG7161" t="s">
        <v>28</v>
      </c>
      <c r="AH7161" t="s">
        <v>28</v>
      </c>
      <c r="AI7161">
        <v>-4.6059999999999999</v>
      </c>
      <c r="AJ7161">
        <v>3.2653426300000001</v>
      </c>
    </row>
    <row r="7162" spans="1:36" x14ac:dyDescent="0.3">
      <c r="A7162">
        <v>6939</v>
      </c>
      <c r="B7162" t="s">
        <v>17977</v>
      </c>
      <c r="C7162" t="s">
        <v>28</v>
      </c>
      <c r="D7162" t="s">
        <v>29</v>
      </c>
      <c r="E7162" t="s">
        <v>30</v>
      </c>
      <c r="F7162" t="s">
        <v>31</v>
      </c>
      <c r="G7162" t="s">
        <v>1308</v>
      </c>
      <c r="H7162" t="s">
        <v>20389</v>
      </c>
      <c r="I7162" s="4" t="s">
        <v>20390</v>
      </c>
      <c r="J7162" s="1">
        <f>((((bot_orders[[#This Row],[cTime]]/ 1000)+3*3600) / 86400) + DATE(1970,1,1))</f>
        <v>45784.228060439811</v>
      </c>
      <c r="K7162" s="4" t="s">
        <v>20391</v>
      </c>
      <c r="L7162" s="1">
        <f>((((bot_orders[[#This Row],[uTime]]/ 1000)+3*3600) / 86400) + DATE(1970,1,1))</f>
        <v>45784.229672928239</v>
      </c>
      <c r="M7162" t="s">
        <v>34</v>
      </c>
      <c r="N7162" t="s">
        <v>28</v>
      </c>
      <c r="O7162" t="s">
        <v>35</v>
      </c>
      <c r="P7162">
        <v>4.6050000000000004</v>
      </c>
      <c r="Q7162" t="s">
        <v>36</v>
      </c>
      <c r="R7162" t="s">
        <v>37</v>
      </c>
      <c r="S7162">
        <v>0.70740000000000003</v>
      </c>
      <c r="T7162">
        <v>0.70740000000000003</v>
      </c>
      <c r="U7162">
        <v>4.6050000000000004</v>
      </c>
      <c r="V7162">
        <v>-2.6060616E-3</v>
      </c>
      <c r="W7162" t="s">
        <v>38</v>
      </c>
      <c r="X7162" s="4">
        <f>IF(bot_orders[[#This Row],[side]]="sell", bot_orders[[#This Row],[accFillSz]]*bot_orders[[#This Row],[avgPx]] + bot_orders[[#This Row],[fee]], -bot_orders[[#This Row],[accFillSz]]*bot_orders[[#This Row],[avgPx]])</f>
        <v>3.2549709384000005</v>
      </c>
      <c r="Y7162" s="4">
        <f>IF(bot_orders[[#This Row],[side]]="buy", bot_orders[[#This Row],[accFillSz]] + bot_orders[[#This Row],[fee]], -bot_orders[[#This Row],[accFillSz]])</f>
        <v>-4.6050000000000004</v>
      </c>
      <c r="Z7162" s="4">
        <f>IF(bot_orders[[#This Row],[side]]="sell",bot_orders[[#This Row],[accFillSz]]*bot_orders[[#This Row],[avgPx]]+bot_orders[[#This Row],[fee]], 0)</f>
        <v>3.2549709384000005</v>
      </c>
      <c r="AA7162" s="4">
        <f>IF(bot_orders[[#This Row],[side]]="sell",-bot_orders[[#This Row],[accFillSz]],bot_orders[[#This Row],[accFillSz]]+bot_orders[[#This Row],[fee]])</f>
        <v>-4.6050000000000004</v>
      </c>
      <c r="AB7162">
        <v>0</v>
      </c>
      <c r="AC7162" t="s">
        <v>39</v>
      </c>
      <c r="AD7162">
        <v>0</v>
      </c>
      <c r="AE7162" t="s">
        <v>40</v>
      </c>
      <c r="AF7162" t="s">
        <v>41</v>
      </c>
      <c r="AG7162" t="s">
        <v>28</v>
      </c>
      <c r="AH7162" t="s">
        <v>28</v>
      </c>
      <c r="AI7162">
        <v>-4.6050000000000004</v>
      </c>
      <c r="AJ7162">
        <v>3.2549709400000002</v>
      </c>
    </row>
    <row r="7163" spans="1:36" x14ac:dyDescent="0.3">
      <c r="A7163">
        <v>6940</v>
      </c>
      <c r="B7163" t="s">
        <v>17977</v>
      </c>
      <c r="C7163" t="s">
        <v>28</v>
      </c>
      <c r="D7163" t="s">
        <v>29</v>
      </c>
      <c r="E7163" t="s">
        <v>30</v>
      </c>
      <c r="F7163" t="s">
        <v>31</v>
      </c>
      <c r="G7163" t="s">
        <v>1304</v>
      </c>
      <c r="H7163" t="s">
        <v>20392</v>
      </c>
      <c r="I7163" s="4" t="s">
        <v>20393</v>
      </c>
      <c r="J7163" s="1">
        <f>((((bot_orders[[#This Row],[cTime]]/ 1000)+3*3600) / 86400) + DATE(1970,1,1))</f>
        <v>45784.229672951391</v>
      </c>
      <c r="K7163" s="4" t="s">
        <v>20394</v>
      </c>
      <c r="L7163" s="1">
        <f>((((bot_orders[[#This Row],[uTime]]/ 1000)+3*3600) / 86400) + DATE(1970,1,1))</f>
        <v>45784.23362918981</v>
      </c>
      <c r="M7163" t="s">
        <v>34</v>
      </c>
      <c r="N7163" t="s">
        <v>28</v>
      </c>
      <c r="O7163" t="s">
        <v>35</v>
      </c>
      <c r="P7163">
        <v>4.609</v>
      </c>
      <c r="Q7163" t="s">
        <v>36</v>
      </c>
      <c r="R7163" t="s">
        <v>55</v>
      </c>
      <c r="S7163">
        <v>0.70530000000000004</v>
      </c>
      <c r="T7163">
        <v>0.70530000000000004</v>
      </c>
      <c r="U7163">
        <v>4.609</v>
      </c>
      <c r="V7163">
        <v>-3.6871999999999999E-3</v>
      </c>
      <c r="W7163" t="s">
        <v>39</v>
      </c>
      <c r="X7163" s="4">
        <f>IF(bot_orders[[#This Row],[side]]="sell", bot_orders[[#This Row],[accFillSz]]*bot_orders[[#This Row],[avgPx]] + bot_orders[[#This Row],[fee]], -bot_orders[[#This Row],[accFillSz]]*bot_orders[[#This Row],[avgPx]])</f>
        <v>-3.2507277000000001</v>
      </c>
      <c r="Y7163" s="4">
        <f>IF(bot_orders[[#This Row],[side]]="buy", bot_orders[[#This Row],[accFillSz]] + bot_orders[[#This Row],[fee]], -bot_orders[[#This Row],[accFillSz]])</f>
        <v>4.6053128000000001</v>
      </c>
      <c r="Z7163" s="4">
        <f>IF(bot_orders[[#This Row],[side]]="sell",bot_orders[[#This Row],[accFillSz]]*bot_orders[[#This Row],[avgPx]]+bot_orders[[#This Row],[fee]], 0)</f>
        <v>0</v>
      </c>
      <c r="AA7163" s="4">
        <f>IF(bot_orders[[#This Row],[side]]="sell",-bot_orders[[#This Row],[accFillSz]],bot_orders[[#This Row],[accFillSz]]+bot_orders[[#This Row],[fee]])</f>
        <v>4.6053128000000001</v>
      </c>
      <c r="AB7163">
        <v>0</v>
      </c>
      <c r="AC7163" t="s">
        <v>38</v>
      </c>
      <c r="AD7163">
        <v>0</v>
      </c>
      <c r="AE7163" t="s">
        <v>40</v>
      </c>
      <c r="AF7163" t="s">
        <v>41</v>
      </c>
      <c r="AG7163" t="s">
        <v>28</v>
      </c>
      <c r="AH7163" t="s">
        <v>28</v>
      </c>
      <c r="AI7163">
        <v>4.6053128000000001</v>
      </c>
      <c r="AJ7163">
        <v>-3.2507277000000001</v>
      </c>
    </row>
    <row r="7164" spans="1:36" x14ac:dyDescent="0.3">
      <c r="A7164">
        <v>6941</v>
      </c>
      <c r="B7164" t="s">
        <v>17977</v>
      </c>
      <c r="C7164" t="s">
        <v>28</v>
      </c>
      <c r="D7164" t="s">
        <v>29</v>
      </c>
      <c r="E7164" t="s">
        <v>30</v>
      </c>
      <c r="F7164" t="s">
        <v>31</v>
      </c>
      <c r="G7164" t="s">
        <v>1304</v>
      </c>
      <c r="H7164" t="s">
        <v>20395</v>
      </c>
      <c r="I7164" s="4" t="s">
        <v>20396</v>
      </c>
      <c r="J7164" s="1">
        <f>((((bot_orders[[#This Row],[cTime]]/ 1000)+3*3600) / 86400) + DATE(1970,1,1))</f>
        <v>45784.233629212962</v>
      </c>
      <c r="K7164" s="4" t="s">
        <v>20397</v>
      </c>
      <c r="L7164" s="1">
        <f>((((bot_orders[[#This Row],[uTime]]/ 1000)+3*3600) / 86400) + DATE(1970,1,1))</f>
        <v>45785.227294791664</v>
      </c>
      <c r="M7164" t="s">
        <v>34</v>
      </c>
      <c r="N7164" t="s">
        <v>28</v>
      </c>
      <c r="O7164" t="s">
        <v>35</v>
      </c>
      <c r="P7164">
        <v>4.6050000000000004</v>
      </c>
      <c r="Q7164" t="s">
        <v>36</v>
      </c>
      <c r="R7164" t="s">
        <v>37</v>
      </c>
      <c r="S7164">
        <v>0.70740000000000003</v>
      </c>
      <c r="T7164">
        <v>0.70740000000000003</v>
      </c>
      <c r="U7164">
        <v>4.6050000000000004</v>
      </c>
      <c r="V7164">
        <v>-2.6060616E-3</v>
      </c>
      <c r="W7164" t="s">
        <v>38</v>
      </c>
      <c r="X7164" s="4">
        <f>IF(bot_orders[[#This Row],[side]]="sell", bot_orders[[#This Row],[accFillSz]]*bot_orders[[#This Row],[avgPx]] + bot_orders[[#This Row],[fee]], -bot_orders[[#This Row],[accFillSz]]*bot_orders[[#This Row],[avgPx]])</f>
        <v>3.2549709384000005</v>
      </c>
      <c r="Y7164" s="4">
        <f>IF(bot_orders[[#This Row],[side]]="buy", bot_orders[[#This Row],[accFillSz]] + bot_orders[[#This Row],[fee]], -bot_orders[[#This Row],[accFillSz]])</f>
        <v>-4.6050000000000004</v>
      </c>
      <c r="Z7164" s="4">
        <f>IF(bot_orders[[#This Row],[side]]="sell",bot_orders[[#This Row],[accFillSz]]*bot_orders[[#This Row],[avgPx]]+bot_orders[[#This Row],[fee]], 0)</f>
        <v>3.2549709384000005</v>
      </c>
      <c r="AA7164" s="4">
        <f>IF(bot_orders[[#This Row],[side]]="sell",-bot_orders[[#This Row],[accFillSz]],bot_orders[[#This Row],[accFillSz]]+bot_orders[[#This Row],[fee]])</f>
        <v>-4.6050000000000004</v>
      </c>
      <c r="AB7164">
        <v>0</v>
      </c>
      <c r="AC7164" t="s">
        <v>39</v>
      </c>
      <c r="AD7164">
        <v>0</v>
      </c>
      <c r="AE7164" t="s">
        <v>40</v>
      </c>
      <c r="AF7164" t="s">
        <v>41</v>
      </c>
      <c r="AG7164" t="s">
        <v>28</v>
      </c>
      <c r="AH7164" t="s">
        <v>28</v>
      </c>
      <c r="AI7164">
        <v>-4.6050000000000004</v>
      </c>
      <c r="AJ7164">
        <v>3.2549709400000002</v>
      </c>
    </row>
    <row r="7165" spans="1:36" x14ac:dyDescent="0.3">
      <c r="A7165">
        <v>6942</v>
      </c>
      <c r="B7165" t="s">
        <v>17977</v>
      </c>
      <c r="C7165" t="s">
        <v>28</v>
      </c>
      <c r="D7165" t="s">
        <v>29</v>
      </c>
      <c r="E7165" t="s">
        <v>30</v>
      </c>
      <c r="F7165" t="s">
        <v>31</v>
      </c>
      <c r="G7165" t="s">
        <v>1322</v>
      </c>
      <c r="H7165" t="s">
        <v>20398</v>
      </c>
      <c r="I7165" s="4" t="s">
        <v>20399</v>
      </c>
      <c r="J7165" s="1">
        <f>((((bot_orders[[#This Row],[cTime]]/ 1000)+3*3600) / 86400) + DATE(1970,1,1))</f>
        <v>45784.234588194449</v>
      </c>
      <c r="K7165" s="4" t="s">
        <v>20400</v>
      </c>
      <c r="L7165" s="1">
        <f>((((bot_orders[[#This Row],[uTime]]/ 1000)+3*3600) / 86400) + DATE(1970,1,1))</f>
        <v>45785.178923356478</v>
      </c>
      <c r="M7165" t="s">
        <v>34</v>
      </c>
      <c r="N7165" t="s">
        <v>28</v>
      </c>
      <c r="O7165" t="s">
        <v>35</v>
      </c>
      <c r="P7165">
        <v>4.6050000000000004</v>
      </c>
      <c r="Q7165" t="s">
        <v>36</v>
      </c>
      <c r="R7165" t="s">
        <v>37</v>
      </c>
      <c r="S7165">
        <v>0.70530000000000004</v>
      </c>
      <c r="T7165">
        <v>0.70530000000000004</v>
      </c>
      <c r="U7165">
        <v>4.6050000000000004</v>
      </c>
      <c r="V7165">
        <v>-2.5983251999999999E-3</v>
      </c>
      <c r="W7165" t="s">
        <v>38</v>
      </c>
      <c r="X7165" s="4">
        <f>IF(bot_orders[[#This Row],[side]]="sell", bot_orders[[#This Row],[accFillSz]]*bot_orders[[#This Row],[avgPx]] + bot_orders[[#This Row],[fee]], -bot_orders[[#This Row],[accFillSz]]*bot_orders[[#This Row],[avgPx]])</f>
        <v>3.2453081748000003</v>
      </c>
      <c r="Y7165" s="4">
        <f>IF(bot_orders[[#This Row],[side]]="buy", bot_orders[[#This Row],[accFillSz]] + bot_orders[[#This Row],[fee]], -bot_orders[[#This Row],[accFillSz]])</f>
        <v>-4.6050000000000004</v>
      </c>
      <c r="Z7165" s="4">
        <f>IF(bot_orders[[#This Row],[side]]="sell",bot_orders[[#This Row],[accFillSz]]*bot_orders[[#This Row],[avgPx]]+bot_orders[[#This Row],[fee]], 0)</f>
        <v>3.2453081748000003</v>
      </c>
      <c r="AA7165" s="4">
        <f>IF(bot_orders[[#This Row],[side]]="sell",-bot_orders[[#This Row],[accFillSz]],bot_orders[[#This Row],[accFillSz]]+bot_orders[[#This Row],[fee]])</f>
        <v>-4.6050000000000004</v>
      </c>
      <c r="AB7165">
        <v>0</v>
      </c>
      <c r="AC7165" t="s">
        <v>39</v>
      </c>
      <c r="AD7165">
        <v>0</v>
      </c>
      <c r="AE7165" t="s">
        <v>40</v>
      </c>
      <c r="AF7165" t="s">
        <v>41</v>
      </c>
      <c r="AG7165" t="s">
        <v>28</v>
      </c>
      <c r="AH7165" t="s">
        <v>28</v>
      </c>
      <c r="AI7165">
        <v>-4.6050000000000004</v>
      </c>
      <c r="AJ7165">
        <v>3.2453081699999999</v>
      </c>
    </row>
    <row r="7166" spans="1:36" x14ac:dyDescent="0.3">
      <c r="A7166">
        <v>6943</v>
      </c>
      <c r="B7166" t="s">
        <v>17977</v>
      </c>
      <c r="C7166" t="s">
        <v>28</v>
      </c>
      <c r="D7166" t="s">
        <v>29</v>
      </c>
      <c r="E7166" t="s">
        <v>30</v>
      </c>
      <c r="F7166" t="s">
        <v>31</v>
      </c>
      <c r="G7166" t="s">
        <v>1318</v>
      </c>
      <c r="H7166" t="s">
        <v>20401</v>
      </c>
      <c r="I7166" s="4" t="s">
        <v>20402</v>
      </c>
      <c r="J7166" s="1">
        <f>((((bot_orders[[#This Row],[cTime]]/ 1000)+3*3600) / 86400) + DATE(1970,1,1))</f>
        <v>45784.236345520832</v>
      </c>
      <c r="K7166" s="4" t="s">
        <v>20403</v>
      </c>
      <c r="L7166" s="1">
        <f>((((bot_orders[[#This Row],[uTime]]/ 1000)+3*3600) / 86400) + DATE(1970,1,1))</f>
        <v>45784.489956192134</v>
      </c>
      <c r="M7166" t="s">
        <v>34</v>
      </c>
      <c r="N7166" t="s">
        <v>28</v>
      </c>
      <c r="O7166" t="s">
        <v>35</v>
      </c>
      <c r="P7166">
        <v>4.6050000000000004</v>
      </c>
      <c r="Q7166" t="s">
        <v>36</v>
      </c>
      <c r="R7166" t="s">
        <v>37</v>
      </c>
      <c r="S7166">
        <v>0.70320000000000005</v>
      </c>
      <c r="T7166">
        <v>0.70320000000000005</v>
      </c>
      <c r="U7166">
        <v>4.6050000000000004</v>
      </c>
      <c r="V7166">
        <v>-2.5905887999999998E-3</v>
      </c>
      <c r="W7166" t="s">
        <v>38</v>
      </c>
      <c r="X7166" s="4">
        <f>IF(bot_orders[[#This Row],[side]]="sell", bot_orders[[#This Row],[accFillSz]]*bot_orders[[#This Row],[avgPx]] + bot_orders[[#This Row],[fee]], -bot_orders[[#This Row],[accFillSz]]*bot_orders[[#This Row],[avgPx]])</f>
        <v>3.2356454112000006</v>
      </c>
      <c r="Y7166" s="4">
        <f>IF(bot_orders[[#This Row],[side]]="buy", bot_orders[[#This Row],[accFillSz]] + bot_orders[[#This Row],[fee]], -bot_orders[[#This Row],[accFillSz]])</f>
        <v>-4.6050000000000004</v>
      </c>
      <c r="Z7166" s="4">
        <f>IF(bot_orders[[#This Row],[side]]="sell",bot_orders[[#This Row],[accFillSz]]*bot_orders[[#This Row],[avgPx]]+bot_orders[[#This Row],[fee]], 0)</f>
        <v>3.2356454112000006</v>
      </c>
      <c r="AA7166" s="4">
        <f>IF(bot_orders[[#This Row],[side]]="sell",-bot_orders[[#This Row],[accFillSz]],bot_orders[[#This Row],[accFillSz]]+bot_orders[[#This Row],[fee]])</f>
        <v>-4.6050000000000004</v>
      </c>
      <c r="AB7166">
        <v>0</v>
      </c>
      <c r="AC7166" t="s">
        <v>39</v>
      </c>
      <c r="AD7166">
        <v>0</v>
      </c>
      <c r="AE7166" t="s">
        <v>40</v>
      </c>
      <c r="AF7166" t="s">
        <v>41</v>
      </c>
      <c r="AG7166" t="s">
        <v>28</v>
      </c>
      <c r="AH7166" t="s">
        <v>28</v>
      </c>
      <c r="AI7166">
        <v>-4.6050000000000004</v>
      </c>
      <c r="AJ7166">
        <v>3.2356454100000001</v>
      </c>
    </row>
    <row r="7167" spans="1:36" x14ac:dyDescent="0.3">
      <c r="A7167">
        <v>6944</v>
      </c>
      <c r="B7167" t="s">
        <v>17977</v>
      </c>
      <c r="C7167" t="s">
        <v>28</v>
      </c>
      <c r="D7167" t="s">
        <v>29</v>
      </c>
      <c r="E7167" t="s">
        <v>30</v>
      </c>
      <c r="F7167" t="s">
        <v>31</v>
      </c>
      <c r="G7167" t="s">
        <v>1294</v>
      </c>
      <c r="H7167" t="s">
        <v>20404</v>
      </c>
      <c r="I7167" s="4" t="s">
        <v>20405</v>
      </c>
      <c r="J7167" s="1">
        <f>((((bot_orders[[#This Row],[cTime]]/ 1000)+3*3600) / 86400) + DATE(1970,1,1))</f>
        <v>45784.2442371875</v>
      </c>
      <c r="K7167" s="4" t="s">
        <v>20406</v>
      </c>
      <c r="L7167" s="1">
        <f>((((bot_orders[[#This Row],[uTime]]/ 1000)+3*3600) / 86400) + DATE(1970,1,1))</f>
        <v>45784.27766013889</v>
      </c>
      <c r="M7167" t="s">
        <v>34</v>
      </c>
      <c r="N7167" t="s">
        <v>28</v>
      </c>
      <c r="O7167" t="s">
        <v>35</v>
      </c>
      <c r="P7167">
        <v>4.6040000000000001</v>
      </c>
      <c r="Q7167" t="s">
        <v>36</v>
      </c>
      <c r="R7167" t="s">
        <v>37</v>
      </c>
      <c r="S7167">
        <v>0.70109999999999995</v>
      </c>
      <c r="T7167">
        <v>0.70109999999999995</v>
      </c>
      <c r="U7167">
        <v>4.6040000000000001</v>
      </c>
      <c r="V7167">
        <v>-2.5822915000000002E-3</v>
      </c>
      <c r="W7167" t="s">
        <v>38</v>
      </c>
      <c r="X7167" s="4">
        <f>IF(bot_orders[[#This Row],[side]]="sell", bot_orders[[#This Row],[accFillSz]]*bot_orders[[#This Row],[avgPx]] + bot_orders[[#This Row],[fee]], -bot_orders[[#This Row],[accFillSz]]*bot_orders[[#This Row],[avgPx]])</f>
        <v>3.2252821084999996</v>
      </c>
      <c r="Y7167" s="4">
        <f>IF(bot_orders[[#This Row],[side]]="buy", bot_orders[[#This Row],[accFillSz]] + bot_orders[[#This Row],[fee]], -bot_orders[[#This Row],[accFillSz]])</f>
        <v>-4.6040000000000001</v>
      </c>
      <c r="Z7167" s="4">
        <f>IF(bot_orders[[#This Row],[side]]="sell",bot_orders[[#This Row],[accFillSz]]*bot_orders[[#This Row],[avgPx]]+bot_orders[[#This Row],[fee]], 0)</f>
        <v>3.2252821084999996</v>
      </c>
      <c r="AA7167" s="4">
        <f>IF(bot_orders[[#This Row],[side]]="sell",-bot_orders[[#This Row],[accFillSz]],bot_orders[[#This Row],[accFillSz]]+bot_orders[[#This Row],[fee]])</f>
        <v>-4.6040000000000001</v>
      </c>
      <c r="AB7167">
        <v>0</v>
      </c>
      <c r="AC7167" t="s">
        <v>39</v>
      </c>
      <c r="AD7167">
        <v>0</v>
      </c>
      <c r="AE7167" t="s">
        <v>40</v>
      </c>
      <c r="AF7167" t="s">
        <v>41</v>
      </c>
      <c r="AG7167" t="s">
        <v>28</v>
      </c>
      <c r="AH7167" t="s">
        <v>28</v>
      </c>
      <c r="AI7167">
        <v>-4.6040000000000001</v>
      </c>
      <c r="AJ7167">
        <v>3.2252821100000002</v>
      </c>
    </row>
    <row r="7168" spans="1:36" x14ac:dyDescent="0.3">
      <c r="A7168">
        <v>6945</v>
      </c>
      <c r="B7168" t="s">
        <v>17977</v>
      </c>
      <c r="C7168" t="s">
        <v>28</v>
      </c>
      <c r="D7168" t="s">
        <v>29</v>
      </c>
      <c r="E7168" t="s">
        <v>30</v>
      </c>
      <c r="F7168" t="s">
        <v>31</v>
      </c>
      <c r="G7168" t="s">
        <v>1269</v>
      </c>
      <c r="H7168" t="s">
        <v>20407</v>
      </c>
      <c r="I7168" s="4" t="s">
        <v>20408</v>
      </c>
      <c r="J7168" s="1">
        <f>((((bot_orders[[#This Row],[cTime]]/ 1000)+3*3600) / 86400) + DATE(1970,1,1))</f>
        <v>45784.244786944444</v>
      </c>
      <c r="K7168" s="4" t="s">
        <v>20409</v>
      </c>
      <c r="L7168" s="1">
        <f>((((bot_orders[[#This Row],[uTime]]/ 1000)+3*3600) / 86400) + DATE(1970,1,1))</f>
        <v>45784.273272152779</v>
      </c>
      <c r="M7168" t="s">
        <v>34</v>
      </c>
      <c r="N7168" t="s">
        <v>28</v>
      </c>
      <c r="O7168" t="s">
        <v>35</v>
      </c>
      <c r="P7168">
        <v>4.6029999999999998</v>
      </c>
      <c r="Q7168" t="s">
        <v>36</v>
      </c>
      <c r="R7168" t="s">
        <v>37</v>
      </c>
      <c r="S7168">
        <v>0.69899999999999995</v>
      </c>
      <c r="T7168">
        <v>0.69899999999999995</v>
      </c>
      <c r="U7168">
        <v>4.6029999999999998</v>
      </c>
      <c r="V7168">
        <v>-2.5739975999999999E-3</v>
      </c>
      <c r="W7168" t="s">
        <v>38</v>
      </c>
      <c r="X7168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168" s="4">
        <f>IF(bot_orders[[#This Row],[side]]="buy", bot_orders[[#This Row],[accFillSz]] + bot_orders[[#This Row],[fee]], -bot_orders[[#This Row],[accFillSz]])</f>
        <v>-4.6029999999999998</v>
      </c>
      <c r="Z7168" s="4">
        <f>IF(bot_orders[[#This Row],[side]]="sell",bot_orders[[#This Row],[accFillSz]]*bot_orders[[#This Row],[avgPx]]+bot_orders[[#This Row],[fee]], 0)</f>
        <v>3.2149230024</v>
      </c>
      <c r="AA7168" s="4">
        <f>IF(bot_orders[[#This Row],[side]]="sell",-bot_orders[[#This Row],[accFillSz]],bot_orders[[#This Row],[accFillSz]]+bot_orders[[#This Row],[fee]])</f>
        <v>-4.6029999999999998</v>
      </c>
      <c r="AB7168">
        <v>0</v>
      </c>
      <c r="AC7168" t="s">
        <v>39</v>
      </c>
      <c r="AD7168">
        <v>0</v>
      </c>
      <c r="AE7168" t="s">
        <v>40</v>
      </c>
      <c r="AF7168" t="s">
        <v>41</v>
      </c>
      <c r="AG7168" t="s">
        <v>28</v>
      </c>
      <c r="AH7168" t="s">
        <v>28</v>
      </c>
      <c r="AI7168">
        <v>-4.6029999999999998</v>
      </c>
      <c r="AJ7168">
        <v>3.2149230000000002</v>
      </c>
    </row>
    <row r="7169" spans="1:36" x14ac:dyDescent="0.3">
      <c r="A7169">
        <v>6946</v>
      </c>
      <c r="B7169" t="s">
        <v>17977</v>
      </c>
      <c r="C7169" t="s">
        <v>28</v>
      </c>
      <c r="D7169" t="s">
        <v>29</v>
      </c>
      <c r="E7169" t="s">
        <v>30</v>
      </c>
      <c r="F7169" t="s">
        <v>31</v>
      </c>
      <c r="G7169" t="s">
        <v>1265</v>
      </c>
      <c r="H7169" t="s">
        <v>20410</v>
      </c>
      <c r="I7169" s="4" t="s">
        <v>20411</v>
      </c>
      <c r="J7169" s="1">
        <f>((((bot_orders[[#This Row],[cTime]]/ 1000)+3*3600) / 86400) + DATE(1970,1,1))</f>
        <v>45784.248964502316</v>
      </c>
      <c r="K7169" s="4" t="s">
        <v>20412</v>
      </c>
      <c r="L7169" s="1">
        <f>((((bot_orders[[#This Row],[uTime]]/ 1000)+3*3600) / 86400) + DATE(1970,1,1))</f>
        <v>45784.272614861111</v>
      </c>
      <c r="M7169" t="s">
        <v>34</v>
      </c>
      <c r="N7169" t="s">
        <v>28</v>
      </c>
      <c r="O7169" t="s">
        <v>35</v>
      </c>
      <c r="P7169">
        <v>4.6040000000000001</v>
      </c>
      <c r="Q7169" t="s">
        <v>36</v>
      </c>
      <c r="R7169" t="s">
        <v>37</v>
      </c>
      <c r="S7169">
        <v>0.69689999999999996</v>
      </c>
      <c r="T7169">
        <v>0.69689999999999996</v>
      </c>
      <c r="U7169">
        <v>4.6040000000000001</v>
      </c>
      <c r="V7169">
        <v>-2.5668220999999999E-3</v>
      </c>
      <c r="W7169" t="s">
        <v>38</v>
      </c>
      <c r="X7169" s="4">
        <f>IF(bot_orders[[#This Row],[side]]="sell", bot_orders[[#This Row],[accFillSz]]*bot_orders[[#This Row],[avgPx]] + bot_orders[[#This Row],[fee]], -bot_orders[[#This Row],[accFillSz]]*bot_orders[[#This Row],[avgPx]])</f>
        <v>3.2059607779000001</v>
      </c>
      <c r="Y7169" s="4">
        <f>IF(bot_orders[[#This Row],[side]]="buy", bot_orders[[#This Row],[accFillSz]] + bot_orders[[#This Row],[fee]], -bot_orders[[#This Row],[accFillSz]])</f>
        <v>-4.6040000000000001</v>
      </c>
      <c r="Z7169" s="4">
        <f>IF(bot_orders[[#This Row],[side]]="sell",bot_orders[[#This Row],[accFillSz]]*bot_orders[[#This Row],[avgPx]]+bot_orders[[#This Row],[fee]], 0)</f>
        <v>3.2059607779000001</v>
      </c>
      <c r="AA7169" s="4">
        <f>IF(bot_orders[[#This Row],[side]]="sell",-bot_orders[[#This Row],[accFillSz]],bot_orders[[#This Row],[accFillSz]]+bot_orders[[#This Row],[fee]])</f>
        <v>-4.6040000000000001</v>
      </c>
      <c r="AB7169">
        <v>0</v>
      </c>
      <c r="AC7169" t="s">
        <v>39</v>
      </c>
      <c r="AD7169">
        <v>0</v>
      </c>
      <c r="AE7169" t="s">
        <v>40</v>
      </c>
      <c r="AF7169" t="s">
        <v>41</v>
      </c>
      <c r="AG7169" t="s">
        <v>28</v>
      </c>
      <c r="AH7169" t="s">
        <v>28</v>
      </c>
      <c r="AI7169">
        <v>-4.6040000000000001</v>
      </c>
      <c r="AJ7169">
        <v>3.2059607799999998</v>
      </c>
    </row>
    <row r="7170" spans="1:36" x14ac:dyDescent="0.3">
      <c r="A7170">
        <v>6947</v>
      </c>
      <c r="B7170" t="s">
        <v>17977</v>
      </c>
      <c r="C7170" t="s">
        <v>28</v>
      </c>
      <c r="D7170" t="s">
        <v>29</v>
      </c>
      <c r="E7170" t="s">
        <v>30</v>
      </c>
      <c r="F7170" t="s">
        <v>31</v>
      </c>
      <c r="G7170" t="s">
        <v>1335</v>
      </c>
      <c r="H7170" t="s">
        <v>20413</v>
      </c>
      <c r="I7170" s="4" t="s">
        <v>20414</v>
      </c>
      <c r="J7170" s="1">
        <f>((((bot_orders[[#This Row],[cTime]]/ 1000)+3*3600) / 86400) + DATE(1970,1,1))</f>
        <v>45784.251019004631</v>
      </c>
      <c r="K7170" s="4" t="s">
        <v>20415</v>
      </c>
      <c r="L7170" s="1">
        <f>((((bot_orders[[#This Row],[uTime]]/ 1000)+3*3600) / 86400) + DATE(1970,1,1))</f>
        <v>45784.252235659718</v>
      </c>
      <c r="M7170" t="s">
        <v>34</v>
      </c>
      <c r="N7170" t="s">
        <v>28</v>
      </c>
      <c r="O7170" t="s">
        <v>35</v>
      </c>
      <c r="P7170">
        <v>4.6029999999999998</v>
      </c>
      <c r="Q7170" t="s">
        <v>36</v>
      </c>
      <c r="R7170" t="s">
        <v>37</v>
      </c>
      <c r="S7170">
        <v>0.69479999999999997</v>
      </c>
      <c r="T7170">
        <v>0.69479999999999997</v>
      </c>
      <c r="U7170">
        <v>4.6029999999999998</v>
      </c>
      <c r="V7170">
        <v>-2.5585314999999999E-3</v>
      </c>
      <c r="W7170" t="s">
        <v>38</v>
      </c>
      <c r="X7170" s="4">
        <f>IF(bot_orders[[#This Row],[side]]="sell", bot_orders[[#This Row],[accFillSz]]*bot_orders[[#This Row],[avgPx]] + bot_orders[[#This Row],[fee]], -bot_orders[[#This Row],[accFillSz]]*bot_orders[[#This Row],[avgPx]])</f>
        <v>3.1956058684999995</v>
      </c>
      <c r="Y7170" s="4">
        <f>IF(bot_orders[[#This Row],[side]]="buy", bot_orders[[#This Row],[accFillSz]] + bot_orders[[#This Row],[fee]], -bot_orders[[#This Row],[accFillSz]])</f>
        <v>-4.6029999999999998</v>
      </c>
      <c r="Z7170" s="4">
        <f>IF(bot_orders[[#This Row],[side]]="sell",bot_orders[[#This Row],[accFillSz]]*bot_orders[[#This Row],[avgPx]]+bot_orders[[#This Row],[fee]], 0)</f>
        <v>3.1956058684999995</v>
      </c>
      <c r="AA7170" s="4">
        <f>IF(bot_orders[[#This Row],[side]]="sell",-bot_orders[[#This Row],[accFillSz]],bot_orders[[#This Row],[accFillSz]]+bot_orders[[#This Row],[fee]])</f>
        <v>-4.6029999999999998</v>
      </c>
      <c r="AB7170">
        <v>0</v>
      </c>
      <c r="AC7170" t="s">
        <v>39</v>
      </c>
      <c r="AD7170">
        <v>0</v>
      </c>
      <c r="AE7170" t="s">
        <v>40</v>
      </c>
      <c r="AF7170" t="s">
        <v>41</v>
      </c>
      <c r="AG7170" t="s">
        <v>28</v>
      </c>
      <c r="AH7170" t="s">
        <v>28</v>
      </c>
      <c r="AI7170">
        <v>-4.6029999999999998</v>
      </c>
      <c r="AJ7170">
        <v>3.1956058700000001</v>
      </c>
    </row>
    <row r="7171" spans="1:36" x14ac:dyDescent="0.3">
      <c r="A7171">
        <v>6948</v>
      </c>
      <c r="B7171" t="s">
        <v>17977</v>
      </c>
      <c r="C7171" t="s">
        <v>28</v>
      </c>
      <c r="D7171" t="s">
        <v>29</v>
      </c>
      <c r="E7171" t="s">
        <v>30</v>
      </c>
      <c r="F7171" t="s">
        <v>31</v>
      </c>
      <c r="G7171" t="s">
        <v>1261</v>
      </c>
      <c r="H7171" t="s">
        <v>20416</v>
      </c>
      <c r="I7171" s="4" t="s">
        <v>20417</v>
      </c>
      <c r="J7171" s="1">
        <f>((((bot_orders[[#This Row],[cTime]]/ 1000)+3*3600) / 86400) + DATE(1970,1,1))</f>
        <v>45784.252235671294</v>
      </c>
      <c r="K7171" s="4" t="s">
        <v>20418</v>
      </c>
      <c r="L7171" s="1">
        <f>((((bot_orders[[#This Row],[uTime]]/ 1000)+3*3600) / 86400) + DATE(1970,1,1))</f>
        <v>45784.252806793986</v>
      </c>
      <c r="M7171" t="s">
        <v>34</v>
      </c>
      <c r="N7171" t="s">
        <v>28</v>
      </c>
      <c r="O7171" t="s">
        <v>35</v>
      </c>
      <c r="P7171">
        <v>4.6070000000000002</v>
      </c>
      <c r="Q7171" t="s">
        <v>36</v>
      </c>
      <c r="R7171" t="s">
        <v>55</v>
      </c>
      <c r="S7171">
        <v>0.69269999999999998</v>
      </c>
      <c r="T7171">
        <v>0.69269999999999998</v>
      </c>
      <c r="U7171">
        <v>4.6070000000000002</v>
      </c>
      <c r="V7171">
        <v>-3.6855999999999998E-3</v>
      </c>
      <c r="W7171" t="s">
        <v>39</v>
      </c>
      <c r="X7171" s="4">
        <f>IF(bot_orders[[#This Row],[side]]="sell", bot_orders[[#This Row],[accFillSz]]*bot_orders[[#This Row],[avgPx]] + bot_orders[[#This Row],[fee]], -bot_orders[[#This Row],[accFillSz]]*bot_orders[[#This Row],[avgPx]])</f>
        <v>-3.1912688999999999</v>
      </c>
      <c r="Y7171" s="4">
        <f>IF(bot_orders[[#This Row],[side]]="buy", bot_orders[[#This Row],[accFillSz]] + bot_orders[[#This Row],[fee]], -bot_orders[[#This Row],[accFillSz]])</f>
        <v>4.6033144000000004</v>
      </c>
      <c r="Z7171" s="4">
        <f>IF(bot_orders[[#This Row],[side]]="sell",bot_orders[[#This Row],[accFillSz]]*bot_orders[[#This Row],[avgPx]]+bot_orders[[#This Row],[fee]], 0)</f>
        <v>0</v>
      </c>
      <c r="AA7171" s="4">
        <f>IF(bot_orders[[#This Row],[side]]="sell",-bot_orders[[#This Row],[accFillSz]],bot_orders[[#This Row],[accFillSz]]+bot_orders[[#This Row],[fee]])</f>
        <v>4.6033144000000004</v>
      </c>
      <c r="AB7171">
        <v>0</v>
      </c>
      <c r="AC7171" t="s">
        <v>38</v>
      </c>
      <c r="AD7171">
        <v>0</v>
      </c>
      <c r="AE7171" t="s">
        <v>40</v>
      </c>
      <c r="AF7171" t="s">
        <v>41</v>
      </c>
      <c r="AG7171" t="s">
        <v>28</v>
      </c>
      <c r="AH7171" t="s">
        <v>28</v>
      </c>
      <c r="AI7171">
        <v>4.6033144000000004</v>
      </c>
      <c r="AJ7171">
        <v>-3.1912688999999999</v>
      </c>
    </row>
    <row r="7172" spans="1:36" x14ac:dyDescent="0.3">
      <c r="A7172">
        <v>6949</v>
      </c>
      <c r="B7172" t="s">
        <v>17977</v>
      </c>
      <c r="C7172" t="s">
        <v>28</v>
      </c>
      <c r="D7172" t="s">
        <v>29</v>
      </c>
      <c r="E7172" t="s">
        <v>30</v>
      </c>
      <c r="F7172" t="s">
        <v>31</v>
      </c>
      <c r="G7172" t="s">
        <v>1261</v>
      </c>
      <c r="H7172" t="s">
        <v>20419</v>
      </c>
      <c r="I7172" s="4" t="s">
        <v>20420</v>
      </c>
      <c r="J7172" s="1">
        <f>((((bot_orders[[#This Row],[cTime]]/ 1000)+3*3600) / 86400) + DATE(1970,1,1))</f>
        <v>45784.25280681713</v>
      </c>
      <c r="K7172" s="4" t="s">
        <v>20421</v>
      </c>
      <c r="L7172" s="1">
        <f>((((bot_orders[[#This Row],[uTime]]/ 1000)+3*3600) / 86400) + DATE(1970,1,1))</f>
        <v>45784.253618298608</v>
      </c>
      <c r="M7172" t="s">
        <v>34</v>
      </c>
      <c r="N7172" t="s">
        <v>28</v>
      </c>
      <c r="O7172" t="s">
        <v>35</v>
      </c>
      <c r="P7172">
        <v>4.6029999999999998</v>
      </c>
      <c r="Q7172" t="s">
        <v>36</v>
      </c>
      <c r="R7172" t="s">
        <v>37</v>
      </c>
      <c r="S7172">
        <v>0.69479999999999997</v>
      </c>
      <c r="T7172">
        <v>0.69479999999999997</v>
      </c>
      <c r="U7172">
        <v>4.6029999999999998</v>
      </c>
      <c r="V7172">
        <v>-2.5585314999999999E-3</v>
      </c>
      <c r="W7172" t="s">
        <v>38</v>
      </c>
      <c r="X7172" s="4">
        <f>IF(bot_orders[[#This Row],[side]]="sell", bot_orders[[#This Row],[accFillSz]]*bot_orders[[#This Row],[avgPx]] + bot_orders[[#This Row],[fee]], -bot_orders[[#This Row],[accFillSz]]*bot_orders[[#This Row],[avgPx]])</f>
        <v>3.1956058684999995</v>
      </c>
      <c r="Y7172" s="4">
        <f>IF(bot_orders[[#This Row],[side]]="buy", bot_orders[[#This Row],[accFillSz]] + bot_orders[[#This Row],[fee]], -bot_orders[[#This Row],[accFillSz]])</f>
        <v>-4.6029999999999998</v>
      </c>
      <c r="Z7172" s="4">
        <f>IF(bot_orders[[#This Row],[side]]="sell",bot_orders[[#This Row],[accFillSz]]*bot_orders[[#This Row],[avgPx]]+bot_orders[[#This Row],[fee]], 0)</f>
        <v>3.1956058684999995</v>
      </c>
      <c r="AA7172" s="4">
        <f>IF(bot_orders[[#This Row],[side]]="sell",-bot_orders[[#This Row],[accFillSz]],bot_orders[[#This Row],[accFillSz]]+bot_orders[[#This Row],[fee]])</f>
        <v>-4.6029999999999998</v>
      </c>
      <c r="AB7172">
        <v>0</v>
      </c>
      <c r="AC7172" t="s">
        <v>39</v>
      </c>
      <c r="AD7172">
        <v>0</v>
      </c>
      <c r="AE7172" t="s">
        <v>40</v>
      </c>
      <c r="AF7172" t="s">
        <v>41</v>
      </c>
      <c r="AG7172" t="s">
        <v>28</v>
      </c>
      <c r="AH7172" t="s">
        <v>28</v>
      </c>
      <c r="AI7172">
        <v>-4.6029999999999998</v>
      </c>
      <c r="AJ7172">
        <v>3.1956058700000001</v>
      </c>
    </row>
    <row r="7173" spans="1:36" x14ac:dyDescent="0.3">
      <c r="A7173">
        <v>6950</v>
      </c>
      <c r="B7173" t="s">
        <v>17977</v>
      </c>
      <c r="C7173" t="s">
        <v>28</v>
      </c>
      <c r="D7173" t="s">
        <v>29</v>
      </c>
      <c r="E7173" t="s">
        <v>30</v>
      </c>
      <c r="F7173" t="s">
        <v>31</v>
      </c>
      <c r="G7173" t="s">
        <v>1243</v>
      </c>
      <c r="H7173" t="s">
        <v>20422</v>
      </c>
      <c r="I7173" s="4" t="s">
        <v>20423</v>
      </c>
      <c r="J7173" s="1">
        <f>((((bot_orders[[#This Row],[cTime]]/ 1000)+3*3600) / 86400) + DATE(1970,1,1))</f>
        <v>45784.25361832176</v>
      </c>
      <c r="K7173" s="4" t="s">
        <v>20424</v>
      </c>
      <c r="L7173" s="1">
        <f>((((bot_orders[[#This Row],[uTime]]/ 1000)+3*3600) / 86400) + DATE(1970,1,1))</f>
        <v>45784.256369305556</v>
      </c>
      <c r="M7173" t="s">
        <v>34</v>
      </c>
      <c r="N7173" t="s">
        <v>28</v>
      </c>
      <c r="O7173" t="s">
        <v>35</v>
      </c>
      <c r="P7173">
        <v>4.6070000000000002</v>
      </c>
      <c r="Q7173" t="s">
        <v>36</v>
      </c>
      <c r="R7173" t="s">
        <v>55</v>
      </c>
      <c r="S7173">
        <v>0.69269999999999998</v>
      </c>
      <c r="T7173">
        <v>0.69269999999999998</v>
      </c>
      <c r="U7173">
        <v>4.6070000000000002</v>
      </c>
      <c r="V7173">
        <v>-3.6855999999999998E-3</v>
      </c>
      <c r="W7173" t="s">
        <v>39</v>
      </c>
      <c r="X7173" s="4">
        <f>IF(bot_orders[[#This Row],[side]]="sell", bot_orders[[#This Row],[accFillSz]]*bot_orders[[#This Row],[avgPx]] + bot_orders[[#This Row],[fee]], -bot_orders[[#This Row],[accFillSz]]*bot_orders[[#This Row],[avgPx]])</f>
        <v>-3.1912688999999999</v>
      </c>
      <c r="Y7173" s="4">
        <f>IF(bot_orders[[#This Row],[side]]="buy", bot_orders[[#This Row],[accFillSz]] + bot_orders[[#This Row],[fee]], -bot_orders[[#This Row],[accFillSz]])</f>
        <v>4.6033144000000004</v>
      </c>
      <c r="Z7173" s="4">
        <f>IF(bot_orders[[#This Row],[side]]="sell",bot_orders[[#This Row],[accFillSz]]*bot_orders[[#This Row],[avgPx]]+bot_orders[[#This Row],[fee]], 0)</f>
        <v>0</v>
      </c>
      <c r="AA7173" s="4">
        <f>IF(bot_orders[[#This Row],[side]]="sell",-bot_orders[[#This Row],[accFillSz]],bot_orders[[#This Row],[accFillSz]]+bot_orders[[#This Row],[fee]])</f>
        <v>4.6033144000000004</v>
      </c>
      <c r="AB7173">
        <v>0</v>
      </c>
      <c r="AC7173" t="s">
        <v>38</v>
      </c>
      <c r="AD7173">
        <v>0</v>
      </c>
      <c r="AE7173" t="s">
        <v>40</v>
      </c>
      <c r="AF7173" t="s">
        <v>41</v>
      </c>
      <c r="AG7173" t="s">
        <v>28</v>
      </c>
      <c r="AH7173" t="s">
        <v>28</v>
      </c>
      <c r="AI7173">
        <v>4.6033144000000004</v>
      </c>
      <c r="AJ7173">
        <v>-3.1912688999999999</v>
      </c>
    </row>
    <row r="7174" spans="1:36" x14ac:dyDescent="0.3">
      <c r="A7174">
        <v>6951</v>
      </c>
      <c r="B7174" t="s">
        <v>17977</v>
      </c>
      <c r="C7174" t="s">
        <v>28</v>
      </c>
      <c r="D7174" t="s">
        <v>29</v>
      </c>
      <c r="E7174" t="s">
        <v>30</v>
      </c>
      <c r="F7174" t="s">
        <v>31</v>
      </c>
      <c r="G7174" t="s">
        <v>1243</v>
      </c>
      <c r="H7174" t="s">
        <v>20425</v>
      </c>
      <c r="I7174" s="4" t="s">
        <v>20426</v>
      </c>
      <c r="J7174" s="1">
        <f>((((bot_orders[[#This Row],[cTime]]/ 1000)+3*3600) / 86400) + DATE(1970,1,1))</f>
        <v>45784.256369328708</v>
      </c>
      <c r="K7174" s="4" t="s">
        <v>20427</v>
      </c>
      <c r="L7174" s="1">
        <f>((((bot_orders[[#This Row],[uTime]]/ 1000)+3*3600) / 86400) + DATE(1970,1,1))</f>
        <v>45784.259885879626</v>
      </c>
      <c r="M7174" t="s">
        <v>34</v>
      </c>
      <c r="N7174" t="s">
        <v>28</v>
      </c>
      <c r="O7174" t="s">
        <v>35</v>
      </c>
      <c r="P7174">
        <v>4.6029999999999998</v>
      </c>
      <c r="Q7174" t="s">
        <v>36</v>
      </c>
      <c r="R7174" t="s">
        <v>37</v>
      </c>
      <c r="S7174">
        <v>0.69479999999999997</v>
      </c>
      <c r="T7174">
        <v>0.69479999999999997</v>
      </c>
      <c r="U7174">
        <v>4.6029999999999998</v>
      </c>
      <c r="V7174">
        <v>-2.5585314999999999E-3</v>
      </c>
      <c r="W7174" t="s">
        <v>38</v>
      </c>
      <c r="X7174" s="4">
        <f>IF(bot_orders[[#This Row],[side]]="sell", bot_orders[[#This Row],[accFillSz]]*bot_orders[[#This Row],[avgPx]] + bot_orders[[#This Row],[fee]], -bot_orders[[#This Row],[accFillSz]]*bot_orders[[#This Row],[avgPx]])</f>
        <v>3.1956058684999995</v>
      </c>
      <c r="Y7174" s="4">
        <f>IF(bot_orders[[#This Row],[side]]="buy", bot_orders[[#This Row],[accFillSz]] + bot_orders[[#This Row],[fee]], -bot_orders[[#This Row],[accFillSz]])</f>
        <v>-4.6029999999999998</v>
      </c>
      <c r="Z7174" s="4">
        <f>IF(bot_orders[[#This Row],[side]]="sell",bot_orders[[#This Row],[accFillSz]]*bot_orders[[#This Row],[avgPx]]+bot_orders[[#This Row],[fee]], 0)</f>
        <v>3.1956058684999995</v>
      </c>
      <c r="AA7174" s="4">
        <f>IF(bot_orders[[#This Row],[side]]="sell",-bot_orders[[#This Row],[accFillSz]],bot_orders[[#This Row],[accFillSz]]+bot_orders[[#This Row],[fee]])</f>
        <v>-4.6029999999999998</v>
      </c>
      <c r="AB7174">
        <v>0</v>
      </c>
      <c r="AC7174" t="s">
        <v>39</v>
      </c>
      <c r="AD7174">
        <v>0</v>
      </c>
      <c r="AE7174" t="s">
        <v>40</v>
      </c>
      <c r="AF7174" t="s">
        <v>41</v>
      </c>
      <c r="AG7174" t="s">
        <v>28</v>
      </c>
      <c r="AH7174" t="s">
        <v>28</v>
      </c>
      <c r="AI7174">
        <v>-4.6029999999999998</v>
      </c>
      <c r="AJ7174">
        <v>3.1956058700000001</v>
      </c>
    </row>
    <row r="7175" spans="1:36" x14ac:dyDescent="0.3">
      <c r="A7175">
        <v>6952</v>
      </c>
      <c r="B7175" t="s">
        <v>17977</v>
      </c>
      <c r="C7175" t="s">
        <v>28</v>
      </c>
      <c r="D7175" t="s">
        <v>29</v>
      </c>
      <c r="E7175" t="s">
        <v>30</v>
      </c>
      <c r="F7175" t="s">
        <v>31</v>
      </c>
      <c r="G7175" t="s">
        <v>1352</v>
      </c>
      <c r="H7175" t="s">
        <v>20428</v>
      </c>
      <c r="I7175" s="4" t="s">
        <v>20429</v>
      </c>
      <c r="J7175" s="1">
        <f>((((bot_orders[[#This Row],[cTime]]/ 1000)+3*3600) / 86400) + DATE(1970,1,1))</f>
        <v>45784.259885902778</v>
      </c>
      <c r="K7175" s="4" t="s">
        <v>20430</v>
      </c>
      <c r="L7175" s="1">
        <f>((((bot_orders[[#This Row],[uTime]]/ 1000)+3*3600) / 86400) + DATE(1970,1,1))</f>
        <v>45784.261332037036</v>
      </c>
      <c r="M7175" t="s">
        <v>34</v>
      </c>
      <c r="N7175" t="s">
        <v>28</v>
      </c>
      <c r="O7175" t="s">
        <v>35</v>
      </c>
      <c r="P7175">
        <v>4.6070000000000002</v>
      </c>
      <c r="Q7175" t="s">
        <v>36</v>
      </c>
      <c r="R7175" t="s">
        <v>55</v>
      </c>
      <c r="S7175">
        <v>0.69269999999999998</v>
      </c>
      <c r="T7175">
        <v>0.69269999999999998</v>
      </c>
      <c r="U7175">
        <v>4.6070000000000002</v>
      </c>
      <c r="V7175">
        <v>-3.6855999999999998E-3</v>
      </c>
      <c r="W7175" t="s">
        <v>39</v>
      </c>
      <c r="X7175" s="4">
        <f>IF(bot_orders[[#This Row],[side]]="sell", bot_orders[[#This Row],[accFillSz]]*bot_orders[[#This Row],[avgPx]] + bot_orders[[#This Row],[fee]], -bot_orders[[#This Row],[accFillSz]]*bot_orders[[#This Row],[avgPx]])</f>
        <v>-3.1912688999999999</v>
      </c>
      <c r="Y7175" s="4">
        <f>IF(bot_orders[[#This Row],[side]]="buy", bot_orders[[#This Row],[accFillSz]] + bot_orders[[#This Row],[fee]], -bot_orders[[#This Row],[accFillSz]])</f>
        <v>4.6033144000000004</v>
      </c>
      <c r="Z7175" s="4">
        <f>IF(bot_orders[[#This Row],[side]]="sell",bot_orders[[#This Row],[accFillSz]]*bot_orders[[#This Row],[avgPx]]+bot_orders[[#This Row],[fee]], 0)</f>
        <v>0</v>
      </c>
      <c r="AA7175" s="4">
        <f>IF(bot_orders[[#This Row],[side]]="sell",-bot_orders[[#This Row],[accFillSz]],bot_orders[[#This Row],[accFillSz]]+bot_orders[[#This Row],[fee]])</f>
        <v>4.6033144000000004</v>
      </c>
      <c r="AB7175">
        <v>0</v>
      </c>
      <c r="AC7175" t="s">
        <v>38</v>
      </c>
      <c r="AD7175">
        <v>0</v>
      </c>
      <c r="AE7175" t="s">
        <v>40</v>
      </c>
      <c r="AF7175" t="s">
        <v>41</v>
      </c>
      <c r="AG7175" t="s">
        <v>28</v>
      </c>
      <c r="AH7175" t="s">
        <v>28</v>
      </c>
      <c r="AI7175">
        <v>4.6033144000000004</v>
      </c>
      <c r="AJ7175">
        <v>-3.1912688999999999</v>
      </c>
    </row>
    <row r="7176" spans="1:36" x14ac:dyDescent="0.3">
      <c r="A7176">
        <v>6953</v>
      </c>
      <c r="B7176" t="s">
        <v>17977</v>
      </c>
      <c r="C7176" t="s">
        <v>28</v>
      </c>
      <c r="D7176" t="s">
        <v>29</v>
      </c>
      <c r="E7176" t="s">
        <v>30</v>
      </c>
      <c r="F7176" t="s">
        <v>31</v>
      </c>
      <c r="G7176" t="s">
        <v>1352</v>
      </c>
      <c r="H7176" t="s">
        <v>20431</v>
      </c>
      <c r="I7176" s="4" t="s">
        <v>20432</v>
      </c>
      <c r="J7176" s="1">
        <f>((((bot_orders[[#This Row],[cTime]]/ 1000)+3*3600) / 86400) + DATE(1970,1,1))</f>
        <v>45784.261332060181</v>
      </c>
      <c r="K7176" s="4" t="s">
        <v>20433</v>
      </c>
      <c r="L7176" s="1">
        <f>((((bot_orders[[#This Row],[uTime]]/ 1000)+3*3600) / 86400) + DATE(1970,1,1))</f>
        <v>45784.268851099536</v>
      </c>
      <c r="M7176" t="s">
        <v>34</v>
      </c>
      <c r="N7176" t="s">
        <v>28</v>
      </c>
      <c r="O7176" t="s">
        <v>35</v>
      </c>
      <c r="P7176">
        <v>4.6029999999999998</v>
      </c>
      <c r="Q7176" t="s">
        <v>36</v>
      </c>
      <c r="R7176" t="s">
        <v>37</v>
      </c>
      <c r="S7176">
        <v>0.69479999999999997</v>
      </c>
      <c r="T7176">
        <v>0.69479999999999997</v>
      </c>
      <c r="U7176">
        <v>4.6029999999999998</v>
      </c>
      <c r="V7176">
        <v>-2.5585314999999999E-3</v>
      </c>
      <c r="W7176" t="s">
        <v>38</v>
      </c>
      <c r="X7176" s="4">
        <f>IF(bot_orders[[#This Row],[side]]="sell", bot_orders[[#This Row],[accFillSz]]*bot_orders[[#This Row],[avgPx]] + bot_orders[[#This Row],[fee]], -bot_orders[[#This Row],[accFillSz]]*bot_orders[[#This Row],[avgPx]])</f>
        <v>3.1956058684999995</v>
      </c>
      <c r="Y7176" s="4">
        <f>IF(bot_orders[[#This Row],[side]]="buy", bot_orders[[#This Row],[accFillSz]] + bot_orders[[#This Row],[fee]], -bot_orders[[#This Row],[accFillSz]])</f>
        <v>-4.6029999999999998</v>
      </c>
      <c r="Z7176" s="4">
        <f>IF(bot_orders[[#This Row],[side]]="sell",bot_orders[[#This Row],[accFillSz]]*bot_orders[[#This Row],[avgPx]]+bot_orders[[#This Row],[fee]], 0)</f>
        <v>3.1956058684999995</v>
      </c>
      <c r="AA7176" s="4">
        <f>IF(bot_orders[[#This Row],[side]]="sell",-bot_orders[[#This Row],[accFillSz]],bot_orders[[#This Row],[accFillSz]]+bot_orders[[#This Row],[fee]])</f>
        <v>-4.6029999999999998</v>
      </c>
      <c r="AB7176">
        <v>0</v>
      </c>
      <c r="AC7176" t="s">
        <v>39</v>
      </c>
      <c r="AD7176">
        <v>0</v>
      </c>
      <c r="AE7176" t="s">
        <v>40</v>
      </c>
      <c r="AF7176" t="s">
        <v>41</v>
      </c>
      <c r="AG7176" t="s">
        <v>28</v>
      </c>
      <c r="AH7176" t="s">
        <v>28</v>
      </c>
      <c r="AI7176">
        <v>-4.6029999999999998</v>
      </c>
      <c r="AJ7176">
        <v>3.1956058700000001</v>
      </c>
    </row>
    <row r="7177" spans="1:36" x14ac:dyDescent="0.3">
      <c r="A7177">
        <v>6954</v>
      </c>
      <c r="B7177" t="s">
        <v>17977</v>
      </c>
      <c r="C7177" t="s">
        <v>28</v>
      </c>
      <c r="D7177" t="s">
        <v>29</v>
      </c>
      <c r="E7177" t="s">
        <v>30</v>
      </c>
      <c r="F7177" t="s">
        <v>31</v>
      </c>
      <c r="G7177" t="s">
        <v>1348</v>
      </c>
      <c r="H7177" t="s">
        <v>20434</v>
      </c>
      <c r="I7177" s="4" t="s">
        <v>20435</v>
      </c>
      <c r="J7177" s="1">
        <f>((((bot_orders[[#This Row],[cTime]]/ 1000)+3*3600) / 86400) + DATE(1970,1,1))</f>
        <v>45784.264530648143</v>
      </c>
      <c r="K7177" s="4" t="s">
        <v>20436</v>
      </c>
      <c r="L7177" s="1">
        <f>((((bot_orders[[#This Row],[uTime]]/ 1000)+3*3600) / 86400) + DATE(1970,1,1))</f>
        <v>45784.266984120375</v>
      </c>
      <c r="M7177" t="s">
        <v>34</v>
      </c>
      <c r="N7177" t="s">
        <v>28</v>
      </c>
      <c r="O7177" t="s">
        <v>35</v>
      </c>
      <c r="P7177">
        <v>4.6029999999999998</v>
      </c>
      <c r="Q7177" t="s">
        <v>36</v>
      </c>
      <c r="R7177" t="s">
        <v>37</v>
      </c>
      <c r="S7177">
        <v>0.69269999999999998</v>
      </c>
      <c r="T7177">
        <v>0.69269999999999998</v>
      </c>
      <c r="U7177">
        <v>4.6029999999999998</v>
      </c>
      <c r="V7177">
        <v>-2.5507985000000001E-3</v>
      </c>
      <c r="W7177" t="s">
        <v>38</v>
      </c>
      <c r="X7177" s="4">
        <f>IF(bot_orders[[#This Row],[side]]="sell", bot_orders[[#This Row],[accFillSz]]*bot_orders[[#This Row],[avgPx]] + bot_orders[[#This Row],[fee]], -bot_orders[[#This Row],[accFillSz]]*bot_orders[[#This Row],[avgPx]])</f>
        <v>3.1859473014999997</v>
      </c>
      <c r="Y7177" s="4">
        <f>IF(bot_orders[[#This Row],[side]]="buy", bot_orders[[#This Row],[accFillSz]] + bot_orders[[#This Row],[fee]], -bot_orders[[#This Row],[accFillSz]])</f>
        <v>-4.6029999999999998</v>
      </c>
      <c r="Z7177" s="4">
        <f>IF(bot_orders[[#This Row],[side]]="sell",bot_orders[[#This Row],[accFillSz]]*bot_orders[[#This Row],[avgPx]]+bot_orders[[#This Row],[fee]], 0)</f>
        <v>3.1859473014999997</v>
      </c>
      <c r="AA7177" s="4">
        <f>IF(bot_orders[[#This Row],[side]]="sell",-bot_orders[[#This Row],[accFillSz]],bot_orders[[#This Row],[accFillSz]]+bot_orders[[#This Row],[fee]])</f>
        <v>-4.6029999999999998</v>
      </c>
      <c r="AB7177">
        <v>0</v>
      </c>
      <c r="AC7177" t="s">
        <v>39</v>
      </c>
      <c r="AD7177">
        <v>0</v>
      </c>
      <c r="AE7177" t="s">
        <v>40</v>
      </c>
      <c r="AF7177" t="s">
        <v>41</v>
      </c>
      <c r="AG7177" t="s">
        <v>28</v>
      </c>
      <c r="AH7177" t="s">
        <v>28</v>
      </c>
      <c r="AI7177">
        <v>-4.6029999999999998</v>
      </c>
      <c r="AJ7177">
        <v>3.1859473</v>
      </c>
    </row>
    <row r="7178" spans="1:36" x14ac:dyDescent="0.3">
      <c r="A7178">
        <v>6955</v>
      </c>
      <c r="B7178" t="s">
        <v>17977</v>
      </c>
      <c r="C7178" t="s">
        <v>28</v>
      </c>
      <c r="D7178" t="s">
        <v>29</v>
      </c>
      <c r="E7178" t="s">
        <v>30</v>
      </c>
      <c r="F7178" t="s">
        <v>31</v>
      </c>
      <c r="G7178" t="s">
        <v>1127</v>
      </c>
      <c r="H7178" t="s">
        <v>20437</v>
      </c>
      <c r="I7178" s="4" t="s">
        <v>20438</v>
      </c>
      <c r="J7178" s="1">
        <f>((((bot_orders[[#This Row],[cTime]]/ 1000)+3*3600) / 86400) + DATE(1970,1,1))</f>
        <v>45784.26698414352</v>
      </c>
      <c r="K7178" s="4" t="s">
        <v>20439</v>
      </c>
      <c r="L7178" s="1">
        <f>((((bot_orders[[#This Row],[uTime]]/ 1000)+3*3600) / 86400) + DATE(1970,1,1))</f>
        <v>45784.321395254628</v>
      </c>
      <c r="M7178" t="s">
        <v>34</v>
      </c>
      <c r="N7178" t="s">
        <v>28</v>
      </c>
      <c r="O7178" t="s">
        <v>35</v>
      </c>
      <c r="P7178">
        <v>4.6070000000000002</v>
      </c>
      <c r="Q7178" t="s">
        <v>36</v>
      </c>
      <c r="R7178" t="s">
        <v>55</v>
      </c>
      <c r="S7178">
        <v>0.69059999999999999</v>
      </c>
      <c r="T7178">
        <v>0.69059999999999999</v>
      </c>
      <c r="U7178">
        <v>4.6070000000000002</v>
      </c>
      <c r="V7178">
        <v>-3.6855999999999998E-3</v>
      </c>
      <c r="W7178" t="s">
        <v>39</v>
      </c>
      <c r="X7178" s="4">
        <f>IF(bot_orders[[#This Row],[side]]="sell", bot_orders[[#This Row],[accFillSz]]*bot_orders[[#This Row],[avgPx]] + bot_orders[[#This Row],[fee]], -bot_orders[[#This Row],[accFillSz]]*bot_orders[[#This Row],[avgPx]])</f>
        <v>-3.1815942000000001</v>
      </c>
      <c r="Y7178" s="4">
        <f>IF(bot_orders[[#This Row],[side]]="buy", bot_orders[[#This Row],[accFillSz]] + bot_orders[[#This Row],[fee]], -bot_orders[[#This Row],[accFillSz]])</f>
        <v>4.6033144000000004</v>
      </c>
      <c r="Z7178" s="4">
        <f>IF(bot_orders[[#This Row],[side]]="sell",bot_orders[[#This Row],[accFillSz]]*bot_orders[[#This Row],[avgPx]]+bot_orders[[#This Row],[fee]], 0)</f>
        <v>0</v>
      </c>
      <c r="AA7178" s="4">
        <f>IF(bot_orders[[#This Row],[side]]="sell",-bot_orders[[#This Row],[accFillSz]],bot_orders[[#This Row],[accFillSz]]+bot_orders[[#This Row],[fee]])</f>
        <v>4.6033144000000004</v>
      </c>
      <c r="AB7178">
        <v>0</v>
      </c>
      <c r="AC7178" t="s">
        <v>38</v>
      </c>
      <c r="AD7178">
        <v>0</v>
      </c>
      <c r="AE7178" t="s">
        <v>40</v>
      </c>
      <c r="AF7178" t="s">
        <v>41</v>
      </c>
      <c r="AG7178" t="s">
        <v>28</v>
      </c>
      <c r="AH7178" t="s">
        <v>28</v>
      </c>
      <c r="AI7178">
        <v>4.6033144000000004</v>
      </c>
      <c r="AJ7178">
        <v>-3.1815942000000001</v>
      </c>
    </row>
    <row r="7179" spans="1:36" x14ac:dyDescent="0.3">
      <c r="A7179">
        <v>6956</v>
      </c>
      <c r="B7179" t="s">
        <v>17977</v>
      </c>
      <c r="C7179" t="s">
        <v>28</v>
      </c>
      <c r="D7179" t="s">
        <v>29</v>
      </c>
      <c r="E7179" t="s">
        <v>30</v>
      </c>
      <c r="F7179" t="s">
        <v>31</v>
      </c>
      <c r="G7179" t="s">
        <v>1405</v>
      </c>
      <c r="H7179" t="s">
        <v>20440</v>
      </c>
      <c r="I7179" s="4" t="s">
        <v>20441</v>
      </c>
      <c r="J7179" s="1">
        <f>((((bot_orders[[#This Row],[cTime]]/ 1000)+3*3600) / 86400) + DATE(1970,1,1))</f>
        <v>45784.268851122688</v>
      </c>
      <c r="K7179" s="4" t="s">
        <v>20442</v>
      </c>
      <c r="L7179" s="1">
        <f>((((bot_orders[[#This Row],[uTime]]/ 1000)+3*3600) / 86400) + DATE(1970,1,1))</f>
        <v>45784.313418321763</v>
      </c>
      <c r="M7179" t="s">
        <v>34</v>
      </c>
      <c r="N7179" t="s">
        <v>28</v>
      </c>
      <c r="O7179" t="s">
        <v>35</v>
      </c>
      <c r="P7179">
        <v>4.6070000000000002</v>
      </c>
      <c r="Q7179" t="s">
        <v>36</v>
      </c>
      <c r="R7179" t="s">
        <v>55</v>
      </c>
      <c r="S7179">
        <v>0.69269999999999998</v>
      </c>
      <c r="T7179">
        <v>0.69269999999999998</v>
      </c>
      <c r="U7179">
        <v>4.6070000000000002</v>
      </c>
      <c r="V7179">
        <v>-3.6855999999999998E-3</v>
      </c>
      <c r="W7179" t="s">
        <v>39</v>
      </c>
      <c r="X7179" s="4">
        <f>IF(bot_orders[[#This Row],[side]]="sell", bot_orders[[#This Row],[accFillSz]]*bot_orders[[#This Row],[avgPx]] + bot_orders[[#This Row],[fee]], -bot_orders[[#This Row],[accFillSz]]*bot_orders[[#This Row],[avgPx]])</f>
        <v>-3.1912688999999999</v>
      </c>
      <c r="Y7179" s="4">
        <f>IF(bot_orders[[#This Row],[side]]="buy", bot_orders[[#This Row],[accFillSz]] + bot_orders[[#This Row],[fee]], -bot_orders[[#This Row],[accFillSz]])</f>
        <v>4.6033144000000004</v>
      </c>
      <c r="Z7179" s="4">
        <f>IF(bot_orders[[#This Row],[side]]="sell",bot_orders[[#This Row],[accFillSz]]*bot_orders[[#This Row],[avgPx]]+bot_orders[[#This Row],[fee]], 0)</f>
        <v>0</v>
      </c>
      <c r="AA7179" s="4">
        <f>IF(bot_orders[[#This Row],[side]]="sell",-bot_orders[[#This Row],[accFillSz]],bot_orders[[#This Row],[accFillSz]]+bot_orders[[#This Row],[fee]])</f>
        <v>4.6033144000000004</v>
      </c>
      <c r="AB7179">
        <v>0</v>
      </c>
      <c r="AC7179" t="s">
        <v>38</v>
      </c>
      <c r="AD7179">
        <v>0</v>
      </c>
      <c r="AE7179" t="s">
        <v>40</v>
      </c>
      <c r="AF7179" t="s">
        <v>41</v>
      </c>
      <c r="AG7179" t="s">
        <v>28</v>
      </c>
      <c r="AH7179" t="s">
        <v>28</v>
      </c>
      <c r="AI7179">
        <v>4.6033144000000004</v>
      </c>
      <c r="AJ7179">
        <v>-3.1912688999999999</v>
      </c>
    </row>
    <row r="7180" spans="1:36" x14ac:dyDescent="0.3">
      <c r="A7180">
        <v>6957</v>
      </c>
      <c r="B7180" t="s">
        <v>17977</v>
      </c>
      <c r="C7180" t="s">
        <v>28</v>
      </c>
      <c r="D7180" t="s">
        <v>29</v>
      </c>
      <c r="E7180" t="s">
        <v>30</v>
      </c>
      <c r="F7180" t="s">
        <v>31</v>
      </c>
      <c r="G7180" t="s">
        <v>1369</v>
      </c>
      <c r="H7180" t="s">
        <v>20443</v>
      </c>
      <c r="I7180" s="4" t="s">
        <v>20444</v>
      </c>
      <c r="J7180" s="1">
        <f>((((bot_orders[[#This Row],[cTime]]/ 1000)+3*3600) / 86400) + DATE(1970,1,1))</f>
        <v>45784.272614884263</v>
      </c>
      <c r="K7180" s="4" t="s">
        <v>20445</v>
      </c>
      <c r="L7180" s="1">
        <f>((((bot_orders[[#This Row],[uTime]]/ 1000)+3*3600) / 86400) + DATE(1970,1,1))</f>
        <v>45784.31215740741</v>
      </c>
      <c r="M7180" t="s">
        <v>34</v>
      </c>
      <c r="N7180" t="s">
        <v>28</v>
      </c>
      <c r="O7180" t="s">
        <v>35</v>
      </c>
      <c r="P7180">
        <v>4.6079999999999997</v>
      </c>
      <c r="Q7180" t="s">
        <v>36</v>
      </c>
      <c r="R7180" t="s">
        <v>55</v>
      </c>
      <c r="S7180">
        <v>0.69479999999999997</v>
      </c>
      <c r="T7180">
        <v>0.69479999999999997</v>
      </c>
      <c r="U7180">
        <v>4.6079999999999997</v>
      </c>
      <c r="V7180">
        <v>-3.6863999999999998E-3</v>
      </c>
      <c r="W7180" t="s">
        <v>39</v>
      </c>
      <c r="X7180" s="4">
        <f>IF(bot_orders[[#This Row],[side]]="sell", bot_orders[[#This Row],[accFillSz]]*bot_orders[[#This Row],[avgPx]] + bot_orders[[#This Row],[fee]], -bot_orders[[#This Row],[accFillSz]]*bot_orders[[#This Row],[avgPx]])</f>
        <v>-3.2016383999999998</v>
      </c>
      <c r="Y7180" s="4">
        <f>IF(bot_orders[[#This Row],[side]]="buy", bot_orders[[#This Row],[accFillSz]] + bot_orders[[#This Row],[fee]], -bot_orders[[#This Row],[accFillSz]])</f>
        <v>4.6043135999999993</v>
      </c>
      <c r="Z7180" s="4">
        <f>IF(bot_orders[[#This Row],[side]]="sell",bot_orders[[#This Row],[accFillSz]]*bot_orders[[#This Row],[avgPx]]+bot_orders[[#This Row],[fee]], 0)</f>
        <v>0</v>
      </c>
      <c r="AA7180" s="4">
        <f>IF(bot_orders[[#This Row],[side]]="sell",-bot_orders[[#This Row],[accFillSz]],bot_orders[[#This Row],[accFillSz]]+bot_orders[[#This Row],[fee]])</f>
        <v>4.6043135999999993</v>
      </c>
      <c r="AB7180">
        <v>0</v>
      </c>
      <c r="AC7180" t="s">
        <v>38</v>
      </c>
      <c r="AD7180">
        <v>0</v>
      </c>
      <c r="AE7180" t="s">
        <v>40</v>
      </c>
      <c r="AF7180" t="s">
        <v>41</v>
      </c>
      <c r="AG7180" t="s">
        <v>28</v>
      </c>
      <c r="AH7180" t="s">
        <v>28</v>
      </c>
      <c r="AI7180">
        <v>4.6043136000000002</v>
      </c>
      <c r="AJ7180">
        <v>-3.2016384000000002</v>
      </c>
    </row>
    <row r="7181" spans="1:36" x14ac:dyDescent="0.3">
      <c r="A7181">
        <v>6958</v>
      </c>
      <c r="B7181" t="s">
        <v>17977</v>
      </c>
      <c r="C7181" t="s">
        <v>28</v>
      </c>
      <c r="D7181" t="s">
        <v>29</v>
      </c>
      <c r="E7181" t="s">
        <v>30</v>
      </c>
      <c r="F7181" t="s">
        <v>31</v>
      </c>
      <c r="G7181" t="s">
        <v>1380</v>
      </c>
      <c r="H7181" t="s">
        <v>20446</v>
      </c>
      <c r="I7181" s="4" t="s">
        <v>20447</v>
      </c>
      <c r="J7181" s="1">
        <f>((((bot_orders[[#This Row],[cTime]]/ 1000)+3*3600) / 86400) + DATE(1970,1,1))</f>
        <v>45784.273272175924</v>
      </c>
      <c r="K7181" s="4" t="s">
        <v>20448</v>
      </c>
      <c r="L7181" s="1">
        <f>((((bot_orders[[#This Row],[uTime]]/ 1000)+3*3600) / 86400) + DATE(1970,1,1))</f>
        <v>45784.285637303241</v>
      </c>
      <c r="M7181" t="s">
        <v>34</v>
      </c>
      <c r="N7181" t="s">
        <v>28</v>
      </c>
      <c r="O7181" t="s">
        <v>35</v>
      </c>
      <c r="P7181">
        <v>4.6070000000000002</v>
      </c>
      <c r="Q7181" t="s">
        <v>36</v>
      </c>
      <c r="R7181" t="s">
        <v>55</v>
      </c>
      <c r="S7181">
        <v>0.69689999999999996</v>
      </c>
      <c r="T7181">
        <v>0.69689999999999996</v>
      </c>
      <c r="U7181">
        <v>4.6070000000000002</v>
      </c>
      <c r="V7181">
        <v>-3.6855999999999998E-3</v>
      </c>
      <c r="W7181" t="s">
        <v>39</v>
      </c>
      <c r="X7181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181" s="4">
        <f>IF(bot_orders[[#This Row],[side]]="buy", bot_orders[[#This Row],[accFillSz]] + bot_orders[[#This Row],[fee]], -bot_orders[[#This Row],[accFillSz]])</f>
        <v>4.6033144000000004</v>
      </c>
      <c r="Z7181" s="4">
        <f>IF(bot_orders[[#This Row],[side]]="sell",bot_orders[[#This Row],[accFillSz]]*bot_orders[[#This Row],[avgPx]]+bot_orders[[#This Row],[fee]], 0)</f>
        <v>0</v>
      </c>
      <c r="AA7181" s="4">
        <f>IF(bot_orders[[#This Row],[side]]="sell",-bot_orders[[#This Row],[accFillSz]],bot_orders[[#This Row],[accFillSz]]+bot_orders[[#This Row],[fee]])</f>
        <v>4.6033144000000004</v>
      </c>
      <c r="AB7181">
        <v>0</v>
      </c>
      <c r="AC7181" t="s">
        <v>38</v>
      </c>
      <c r="AD7181">
        <v>0</v>
      </c>
      <c r="AE7181" t="s">
        <v>40</v>
      </c>
      <c r="AF7181" t="s">
        <v>41</v>
      </c>
      <c r="AG7181" t="s">
        <v>28</v>
      </c>
      <c r="AH7181" t="s">
        <v>28</v>
      </c>
      <c r="AI7181">
        <v>4.6033144000000004</v>
      </c>
      <c r="AJ7181">
        <v>-3.2106183000000001</v>
      </c>
    </row>
    <row r="7182" spans="1:36" x14ac:dyDescent="0.3">
      <c r="A7182">
        <v>6959</v>
      </c>
      <c r="B7182" t="s">
        <v>17977</v>
      </c>
      <c r="C7182" t="s">
        <v>28</v>
      </c>
      <c r="D7182" t="s">
        <v>29</v>
      </c>
      <c r="E7182" t="s">
        <v>30</v>
      </c>
      <c r="F7182" t="s">
        <v>31</v>
      </c>
      <c r="G7182" t="s">
        <v>1362</v>
      </c>
      <c r="H7182" t="s">
        <v>20449</v>
      </c>
      <c r="I7182" s="4" t="s">
        <v>20450</v>
      </c>
      <c r="J7182" s="1">
        <f>((((bot_orders[[#This Row],[cTime]]/ 1000)+3*3600) / 86400) + DATE(1970,1,1))</f>
        <v>45784.277660150459</v>
      </c>
      <c r="K7182" s="4" t="s">
        <v>20451</v>
      </c>
      <c r="L7182" s="1">
        <f>((((bot_orders[[#This Row],[uTime]]/ 1000)+3*3600) / 86400) + DATE(1970,1,1))</f>
        <v>45784.281630162033</v>
      </c>
      <c r="M7182" t="s">
        <v>34</v>
      </c>
      <c r="N7182" t="s">
        <v>28</v>
      </c>
      <c r="O7182" t="s">
        <v>35</v>
      </c>
      <c r="P7182">
        <v>4.6079999999999997</v>
      </c>
      <c r="Q7182" t="s">
        <v>36</v>
      </c>
      <c r="R7182" t="s">
        <v>55</v>
      </c>
      <c r="S7182">
        <v>0.69899999999999995</v>
      </c>
      <c r="T7182">
        <v>0.69899999999999995</v>
      </c>
      <c r="U7182">
        <v>4.6079999999999997</v>
      </c>
      <c r="V7182">
        <v>-3.6863999999999998E-3</v>
      </c>
      <c r="W7182" t="s">
        <v>39</v>
      </c>
      <c r="X7182" s="4">
        <f>IF(bot_orders[[#This Row],[side]]="sell", bot_orders[[#This Row],[accFillSz]]*bot_orders[[#This Row],[avgPx]] + bot_orders[[#This Row],[fee]], -bot_orders[[#This Row],[accFillSz]]*bot_orders[[#This Row],[avgPx]])</f>
        <v>-3.2209919999999994</v>
      </c>
      <c r="Y7182" s="4">
        <f>IF(bot_orders[[#This Row],[side]]="buy", bot_orders[[#This Row],[accFillSz]] + bot_orders[[#This Row],[fee]], -bot_orders[[#This Row],[accFillSz]])</f>
        <v>4.6043135999999993</v>
      </c>
      <c r="Z7182" s="4">
        <f>IF(bot_orders[[#This Row],[side]]="sell",bot_orders[[#This Row],[accFillSz]]*bot_orders[[#This Row],[avgPx]]+bot_orders[[#This Row],[fee]], 0)</f>
        <v>0</v>
      </c>
      <c r="AA7182" s="4">
        <f>IF(bot_orders[[#This Row],[side]]="sell",-bot_orders[[#This Row],[accFillSz]],bot_orders[[#This Row],[accFillSz]]+bot_orders[[#This Row],[fee]])</f>
        <v>4.6043135999999993</v>
      </c>
      <c r="AB7182">
        <v>0</v>
      </c>
      <c r="AC7182" t="s">
        <v>38</v>
      </c>
      <c r="AD7182">
        <v>0</v>
      </c>
      <c r="AE7182" t="s">
        <v>40</v>
      </c>
      <c r="AF7182" t="s">
        <v>41</v>
      </c>
      <c r="AG7182" t="s">
        <v>28</v>
      </c>
      <c r="AH7182" t="s">
        <v>28</v>
      </c>
      <c r="AI7182">
        <v>4.6043136000000002</v>
      </c>
      <c r="AJ7182">
        <v>-3.2209919999999999</v>
      </c>
    </row>
    <row r="7183" spans="1:36" x14ac:dyDescent="0.3">
      <c r="A7183">
        <v>6960</v>
      </c>
      <c r="B7183" t="s">
        <v>17977</v>
      </c>
      <c r="C7183" t="s">
        <v>28</v>
      </c>
      <c r="D7183" t="s">
        <v>29</v>
      </c>
      <c r="E7183" t="s">
        <v>30</v>
      </c>
      <c r="F7183" t="s">
        <v>31</v>
      </c>
      <c r="G7183" t="s">
        <v>1362</v>
      </c>
      <c r="H7183" t="s">
        <v>20452</v>
      </c>
      <c r="I7183" s="4" t="s">
        <v>20453</v>
      </c>
      <c r="J7183" s="1">
        <f>((((bot_orders[[#This Row],[cTime]]/ 1000)+3*3600) / 86400) + DATE(1970,1,1))</f>
        <v>45784.281630185185</v>
      </c>
      <c r="K7183" s="4" t="s">
        <v>20454</v>
      </c>
      <c r="L7183" s="1">
        <f>((((bot_orders[[#This Row],[uTime]]/ 1000)+3*3600) / 86400) + DATE(1970,1,1))</f>
        <v>45784.282881331019</v>
      </c>
      <c r="M7183" t="s">
        <v>34</v>
      </c>
      <c r="N7183" t="s">
        <v>28</v>
      </c>
      <c r="O7183" t="s">
        <v>35</v>
      </c>
      <c r="P7183">
        <v>4.6040000000000001</v>
      </c>
      <c r="Q7183" t="s">
        <v>36</v>
      </c>
      <c r="R7183" t="s">
        <v>37</v>
      </c>
      <c r="S7183">
        <v>0.70109999999999995</v>
      </c>
      <c r="T7183">
        <v>0.70109999999999995</v>
      </c>
      <c r="U7183">
        <v>4.6040000000000001</v>
      </c>
      <c r="V7183">
        <v>-2.5822915000000002E-3</v>
      </c>
      <c r="W7183" t="s">
        <v>38</v>
      </c>
      <c r="X7183" s="4">
        <f>IF(bot_orders[[#This Row],[side]]="sell", bot_orders[[#This Row],[accFillSz]]*bot_orders[[#This Row],[avgPx]] + bot_orders[[#This Row],[fee]], -bot_orders[[#This Row],[accFillSz]]*bot_orders[[#This Row],[avgPx]])</f>
        <v>3.2252821084999996</v>
      </c>
      <c r="Y7183" s="4">
        <f>IF(bot_orders[[#This Row],[side]]="buy", bot_orders[[#This Row],[accFillSz]] + bot_orders[[#This Row],[fee]], -bot_orders[[#This Row],[accFillSz]])</f>
        <v>-4.6040000000000001</v>
      </c>
      <c r="Z7183" s="4">
        <f>IF(bot_orders[[#This Row],[side]]="sell",bot_orders[[#This Row],[accFillSz]]*bot_orders[[#This Row],[avgPx]]+bot_orders[[#This Row],[fee]], 0)</f>
        <v>3.2252821084999996</v>
      </c>
      <c r="AA7183" s="4">
        <f>IF(bot_orders[[#This Row],[side]]="sell",-bot_orders[[#This Row],[accFillSz]],bot_orders[[#This Row],[accFillSz]]+bot_orders[[#This Row],[fee]])</f>
        <v>-4.6040000000000001</v>
      </c>
      <c r="AB7183">
        <v>0</v>
      </c>
      <c r="AC7183" t="s">
        <v>39</v>
      </c>
      <c r="AD7183">
        <v>0</v>
      </c>
      <c r="AE7183" t="s">
        <v>40</v>
      </c>
      <c r="AF7183" t="s">
        <v>41</v>
      </c>
      <c r="AG7183" t="s">
        <v>28</v>
      </c>
      <c r="AH7183" t="s">
        <v>28</v>
      </c>
      <c r="AI7183">
        <v>-4.6040000000000001</v>
      </c>
      <c r="AJ7183">
        <v>3.2252821100000002</v>
      </c>
    </row>
    <row r="7184" spans="1:36" x14ac:dyDescent="0.3">
      <c r="A7184">
        <v>6961</v>
      </c>
      <c r="B7184" t="s">
        <v>17977</v>
      </c>
      <c r="C7184" t="s">
        <v>28</v>
      </c>
      <c r="D7184" t="s">
        <v>29</v>
      </c>
      <c r="E7184" t="s">
        <v>30</v>
      </c>
      <c r="F7184" t="s">
        <v>31</v>
      </c>
      <c r="G7184" t="s">
        <v>1373</v>
      </c>
      <c r="H7184" t="s">
        <v>20455</v>
      </c>
      <c r="I7184" s="4" t="s">
        <v>20456</v>
      </c>
      <c r="J7184" s="1">
        <f>((((bot_orders[[#This Row],[cTime]]/ 1000)+3*3600) / 86400) + DATE(1970,1,1))</f>
        <v>45784.282881354164</v>
      </c>
      <c r="K7184" s="4" t="s">
        <v>20457</v>
      </c>
      <c r="L7184" s="1">
        <f>((((bot_orders[[#This Row],[uTime]]/ 1000)+3*3600) / 86400) + DATE(1970,1,1))</f>
        <v>45784.283614166663</v>
      </c>
      <c r="M7184" t="s">
        <v>34</v>
      </c>
      <c r="N7184" t="s">
        <v>28</v>
      </c>
      <c r="O7184" t="s">
        <v>35</v>
      </c>
      <c r="P7184">
        <v>4.6079999999999997</v>
      </c>
      <c r="Q7184" t="s">
        <v>36</v>
      </c>
      <c r="R7184" t="s">
        <v>55</v>
      </c>
      <c r="S7184">
        <v>0.69899999999999995</v>
      </c>
      <c r="T7184">
        <v>0.69899999999999995</v>
      </c>
      <c r="U7184">
        <v>4.6079999999999997</v>
      </c>
      <c r="V7184">
        <v>-3.6863999999999998E-3</v>
      </c>
      <c r="W7184" t="s">
        <v>39</v>
      </c>
      <c r="X7184" s="4">
        <f>IF(bot_orders[[#This Row],[side]]="sell", bot_orders[[#This Row],[accFillSz]]*bot_orders[[#This Row],[avgPx]] + bot_orders[[#This Row],[fee]], -bot_orders[[#This Row],[accFillSz]]*bot_orders[[#This Row],[avgPx]])</f>
        <v>-3.2209919999999994</v>
      </c>
      <c r="Y7184" s="4">
        <f>IF(bot_orders[[#This Row],[side]]="buy", bot_orders[[#This Row],[accFillSz]] + bot_orders[[#This Row],[fee]], -bot_orders[[#This Row],[accFillSz]])</f>
        <v>4.6043135999999993</v>
      </c>
      <c r="Z7184" s="4">
        <f>IF(bot_orders[[#This Row],[side]]="sell",bot_orders[[#This Row],[accFillSz]]*bot_orders[[#This Row],[avgPx]]+bot_orders[[#This Row],[fee]], 0)</f>
        <v>0</v>
      </c>
      <c r="AA7184" s="4">
        <f>IF(bot_orders[[#This Row],[side]]="sell",-bot_orders[[#This Row],[accFillSz]],bot_orders[[#This Row],[accFillSz]]+bot_orders[[#This Row],[fee]])</f>
        <v>4.6043135999999993</v>
      </c>
      <c r="AB7184">
        <v>0</v>
      </c>
      <c r="AC7184" t="s">
        <v>38</v>
      </c>
      <c r="AD7184">
        <v>0</v>
      </c>
      <c r="AE7184" t="s">
        <v>40</v>
      </c>
      <c r="AF7184" t="s">
        <v>41</v>
      </c>
      <c r="AG7184" t="s">
        <v>28</v>
      </c>
      <c r="AH7184" t="s">
        <v>28</v>
      </c>
      <c r="AI7184">
        <v>4.6043136000000002</v>
      </c>
      <c r="AJ7184">
        <v>-3.2209919999999999</v>
      </c>
    </row>
    <row r="7185" spans="1:36" x14ac:dyDescent="0.3">
      <c r="A7185">
        <v>6962</v>
      </c>
      <c r="B7185" t="s">
        <v>17977</v>
      </c>
      <c r="C7185" t="s">
        <v>28</v>
      </c>
      <c r="D7185" t="s">
        <v>29</v>
      </c>
      <c r="E7185" t="s">
        <v>30</v>
      </c>
      <c r="F7185" t="s">
        <v>31</v>
      </c>
      <c r="G7185" t="s">
        <v>1373</v>
      </c>
      <c r="H7185" t="s">
        <v>20458</v>
      </c>
      <c r="I7185" s="4" t="s">
        <v>20459</v>
      </c>
      <c r="J7185" s="1">
        <f>((((bot_orders[[#This Row],[cTime]]/ 1000)+3*3600) / 86400) + DATE(1970,1,1))</f>
        <v>45784.283614189815</v>
      </c>
      <c r="K7185" s="4" t="s">
        <v>20460</v>
      </c>
      <c r="L7185" s="1">
        <f>((((bot_orders[[#This Row],[uTime]]/ 1000)+3*3600) / 86400) + DATE(1970,1,1))</f>
        <v>45784.435479664353</v>
      </c>
      <c r="M7185" t="s">
        <v>34</v>
      </c>
      <c r="N7185" t="s">
        <v>28</v>
      </c>
      <c r="O7185" t="s">
        <v>35</v>
      </c>
      <c r="P7185">
        <v>4.6040000000000001</v>
      </c>
      <c r="Q7185" t="s">
        <v>36</v>
      </c>
      <c r="R7185" t="s">
        <v>37</v>
      </c>
      <c r="S7185">
        <v>0.70109999999999995</v>
      </c>
      <c r="T7185">
        <v>0.70109999999999995</v>
      </c>
      <c r="U7185">
        <v>4.6040000000000001</v>
      </c>
      <c r="V7185">
        <v>-2.5822915000000002E-3</v>
      </c>
      <c r="W7185" t="s">
        <v>38</v>
      </c>
      <c r="X7185" s="4">
        <f>IF(bot_orders[[#This Row],[side]]="sell", bot_orders[[#This Row],[accFillSz]]*bot_orders[[#This Row],[avgPx]] + bot_orders[[#This Row],[fee]], -bot_orders[[#This Row],[accFillSz]]*bot_orders[[#This Row],[avgPx]])</f>
        <v>3.2252821084999996</v>
      </c>
      <c r="Y7185" s="4">
        <f>IF(bot_orders[[#This Row],[side]]="buy", bot_orders[[#This Row],[accFillSz]] + bot_orders[[#This Row],[fee]], -bot_orders[[#This Row],[accFillSz]])</f>
        <v>-4.6040000000000001</v>
      </c>
      <c r="Z7185" s="4">
        <f>IF(bot_orders[[#This Row],[side]]="sell",bot_orders[[#This Row],[accFillSz]]*bot_orders[[#This Row],[avgPx]]+bot_orders[[#This Row],[fee]], 0)</f>
        <v>3.2252821084999996</v>
      </c>
      <c r="AA7185" s="4">
        <f>IF(bot_orders[[#This Row],[side]]="sell",-bot_orders[[#This Row],[accFillSz]],bot_orders[[#This Row],[accFillSz]]+bot_orders[[#This Row],[fee]])</f>
        <v>-4.6040000000000001</v>
      </c>
      <c r="AB7185">
        <v>0</v>
      </c>
      <c r="AC7185" t="s">
        <v>39</v>
      </c>
      <c r="AD7185">
        <v>0</v>
      </c>
      <c r="AE7185" t="s">
        <v>40</v>
      </c>
      <c r="AF7185" t="s">
        <v>41</v>
      </c>
      <c r="AG7185" t="s">
        <v>28</v>
      </c>
      <c r="AH7185" t="s">
        <v>28</v>
      </c>
      <c r="AI7185">
        <v>-4.6040000000000001</v>
      </c>
      <c r="AJ7185">
        <v>3.2252821100000002</v>
      </c>
    </row>
    <row r="7186" spans="1:36" x14ac:dyDescent="0.3">
      <c r="A7186">
        <v>6963</v>
      </c>
      <c r="B7186" t="s">
        <v>17977</v>
      </c>
      <c r="C7186" t="s">
        <v>28</v>
      </c>
      <c r="D7186" t="s">
        <v>29</v>
      </c>
      <c r="E7186" t="s">
        <v>30</v>
      </c>
      <c r="F7186" t="s">
        <v>31</v>
      </c>
      <c r="G7186" t="s">
        <v>1380</v>
      </c>
      <c r="H7186" t="s">
        <v>20461</v>
      </c>
      <c r="I7186" s="4" t="s">
        <v>20462</v>
      </c>
      <c r="J7186" s="1">
        <f>((((bot_orders[[#This Row],[cTime]]/ 1000)+3*3600) / 86400) + DATE(1970,1,1))</f>
        <v>45784.285637326393</v>
      </c>
      <c r="K7186" s="4" t="s">
        <v>20463</v>
      </c>
      <c r="L7186" s="1">
        <f>((((bot_orders[[#This Row],[uTime]]/ 1000)+3*3600) / 86400) + DATE(1970,1,1))</f>
        <v>45784.286807916666</v>
      </c>
      <c r="M7186" t="s">
        <v>34</v>
      </c>
      <c r="N7186" t="s">
        <v>28</v>
      </c>
      <c r="O7186" t="s">
        <v>35</v>
      </c>
      <c r="P7186">
        <v>4.6029999999999998</v>
      </c>
      <c r="Q7186" t="s">
        <v>36</v>
      </c>
      <c r="R7186" t="s">
        <v>37</v>
      </c>
      <c r="S7186">
        <v>0.69899999999999995</v>
      </c>
      <c r="T7186">
        <v>0.69899999999999995</v>
      </c>
      <c r="U7186">
        <v>4.6029999999999998</v>
      </c>
      <c r="V7186">
        <v>-2.5739975999999999E-3</v>
      </c>
      <c r="W7186" t="s">
        <v>38</v>
      </c>
      <c r="X7186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186" s="4">
        <f>IF(bot_orders[[#This Row],[side]]="buy", bot_orders[[#This Row],[accFillSz]] + bot_orders[[#This Row],[fee]], -bot_orders[[#This Row],[accFillSz]])</f>
        <v>-4.6029999999999998</v>
      </c>
      <c r="Z7186" s="4">
        <f>IF(bot_orders[[#This Row],[side]]="sell",bot_orders[[#This Row],[accFillSz]]*bot_orders[[#This Row],[avgPx]]+bot_orders[[#This Row],[fee]], 0)</f>
        <v>3.2149230024</v>
      </c>
      <c r="AA7186" s="4">
        <f>IF(bot_orders[[#This Row],[side]]="sell",-bot_orders[[#This Row],[accFillSz]],bot_orders[[#This Row],[accFillSz]]+bot_orders[[#This Row],[fee]])</f>
        <v>-4.6029999999999998</v>
      </c>
      <c r="AB7186">
        <v>0</v>
      </c>
      <c r="AC7186" t="s">
        <v>39</v>
      </c>
      <c r="AD7186">
        <v>0</v>
      </c>
      <c r="AE7186" t="s">
        <v>40</v>
      </c>
      <c r="AF7186" t="s">
        <v>41</v>
      </c>
      <c r="AG7186" t="s">
        <v>28</v>
      </c>
      <c r="AH7186" t="s">
        <v>28</v>
      </c>
      <c r="AI7186">
        <v>-4.6029999999999998</v>
      </c>
      <c r="AJ7186">
        <v>3.2149230000000002</v>
      </c>
    </row>
    <row r="7187" spans="1:36" x14ac:dyDescent="0.3">
      <c r="A7187">
        <v>6964</v>
      </c>
      <c r="B7187" t="s">
        <v>17977</v>
      </c>
      <c r="C7187" t="s">
        <v>28</v>
      </c>
      <c r="D7187" t="s">
        <v>29</v>
      </c>
      <c r="E7187" t="s">
        <v>30</v>
      </c>
      <c r="F7187" t="s">
        <v>31</v>
      </c>
      <c r="G7187" t="s">
        <v>1387</v>
      </c>
      <c r="H7187" t="s">
        <v>20464</v>
      </c>
      <c r="I7187" s="4" t="s">
        <v>20465</v>
      </c>
      <c r="J7187" s="1">
        <f>((((bot_orders[[#This Row],[cTime]]/ 1000)+3*3600) / 86400) + DATE(1970,1,1))</f>
        <v>45784.286807951386</v>
      </c>
      <c r="K7187" s="4" t="s">
        <v>20466</v>
      </c>
      <c r="L7187" s="1">
        <f>((((bot_orders[[#This Row],[uTime]]/ 1000)+3*3600) / 86400) + DATE(1970,1,1))</f>
        <v>45784.288921273153</v>
      </c>
      <c r="M7187" t="s">
        <v>34</v>
      </c>
      <c r="N7187" t="s">
        <v>28</v>
      </c>
      <c r="O7187" t="s">
        <v>35</v>
      </c>
      <c r="P7187">
        <v>4.6070000000000002</v>
      </c>
      <c r="Q7187" t="s">
        <v>36</v>
      </c>
      <c r="R7187" t="s">
        <v>55</v>
      </c>
      <c r="S7187">
        <v>0.69689999999999996</v>
      </c>
      <c r="T7187">
        <v>0.69689999999999996</v>
      </c>
      <c r="U7187">
        <v>4.6070000000000002</v>
      </c>
      <c r="V7187">
        <v>-3.6855999999999998E-3</v>
      </c>
      <c r="W7187" t="s">
        <v>39</v>
      </c>
      <c r="X7187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187" s="4">
        <f>IF(bot_orders[[#This Row],[side]]="buy", bot_orders[[#This Row],[accFillSz]] + bot_orders[[#This Row],[fee]], -bot_orders[[#This Row],[accFillSz]])</f>
        <v>4.6033144000000004</v>
      </c>
      <c r="Z7187" s="4">
        <f>IF(bot_orders[[#This Row],[side]]="sell",bot_orders[[#This Row],[accFillSz]]*bot_orders[[#This Row],[avgPx]]+bot_orders[[#This Row],[fee]], 0)</f>
        <v>0</v>
      </c>
      <c r="AA7187" s="4">
        <f>IF(bot_orders[[#This Row],[side]]="sell",-bot_orders[[#This Row],[accFillSz]],bot_orders[[#This Row],[accFillSz]]+bot_orders[[#This Row],[fee]])</f>
        <v>4.6033144000000004</v>
      </c>
      <c r="AB7187">
        <v>0</v>
      </c>
      <c r="AC7187" t="s">
        <v>38</v>
      </c>
      <c r="AD7187">
        <v>0</v>
      </c>
      <c r="AE7187" t="s">
        <v>40</v>
      </c>
      <c r="AF7187" t="s">
        <v>41</v>
      </c>
      <c r="AG7187" t="s">
        <v>28</v>
      </c>
      <c r="AH7187" t="s">
        <v>28</v>
      </c>
      <c r="AI7187">
        <v>4.6033144000000004</v>
      </c>
      <c r="AJ7187">
        <v>-3.2106183000000001</v>
      </c>
    </row>
    <row r="7188" spans="1:36" x14ac:dyDescent="0.3">
      <c r="A7188">
        <v>6965</v>
      </c>
      <c r="B7188" t="s">
        <v>17977</v>
      </c>
      <c r="C7188" t="s">
        <v>28</v>
      </c>
      <c r="D7188" t="s">
        <v>29</v>
      </c>
      <c r="E7188" t="s">
        <v>30</v>
      </c>
      <c r="F7188" t="s">
        <v>31</v>
      </c>
      <c r="G7188" t="s">
        <v>1387</v>
      </c>
      <c r="H7188" t="s">
        <v>20467</v>
      </c>
      <c r="I7188" s="4" t="s">
        <v>20468</v>
      </c>
      <c r="J7188" s="1">
        <f>((((bot_orders[[#This Row],[cTime]]/ 1000)+3*3600) / 86400) + DATE(1970,1,1))</f>
        <v>45784.288921296291</v>
      </c>
      <c r="K7188" s="4" t="s">
        <v>20469</v>
      </c>
      <c r="L7188" s="1">
        <f>((((bot_orders[[#This Row],[uTime]]/ 1000)+3*3600) / 86400) + DATE(1970,1,1))</f>
        <v>45784.291194363424</v>
      </c>
      <c r="M7188" t="s">
        <v>34</v>
      </c>
      <c r="N7188" t="s">
        <v>28</v>
      </c>
      <c r="O7188" t="s">
        <v>35</v>
      </c>
      <c r="P7188">
        <v>4.6029999999999998</v>
      </c>
      <c r="Q7188" t="s">
        <v>36</v>
      </c>
      <c r="R7188" t="s">
        <v>37</v>
      </c>
      <c r="S7188">
        <v>0.69899999999999995</v>
      </c>
      <c r="T7188">
        <v>0.69899999999999995</v>
      </c>
      <c r="U7188">
        <v>4.6029999999999998</v>
      </c>
      <c r="V7188">
        <v>-2.5739975999999999E-3</v>
      </c>
      <c r="W7188" t="s">
        <v>38</v>
      </c>
      <c r="X7188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188" s="4">
        <f>IF(bot_orders[[#This Row],[side]]="buy", bot_orders[[#This Row],[accFillSz]] + bot_orders[[#This Row],[fee]], -bot_orders[[#This Row],[accFillSz]])</f>
        <v>-4.6029999999999998</v>
      </c>
      <c r="Z7188" s="4">
        <f>IF(bot_orders[[#This Row],[side]]="sell",bot_orders[[#This Row],[accFillSz]]*bot_orders[[#This Row],[avgPx]]+bot_orders[[#This Row],[fee]], 0)</f>
        <v>3.2149230024</v>
      </c>
      <c r="AA7188" s="4">
        <f>IF(bot_orders[[#This Row],[side]]="sell",-bot_orders[[#This Row],[accFillSz]],bot_orders[[#This Row],[accFillSz]]+bot_orders[[#This Row],[fee]])</f>
        <v>-4.6029999999999998</v>
      </c>
      <c r="AB7188">
        <v>0</v>
      </c>
      <c r="AC7188" t="s">
        <v>39</v>
      </c>
      <c r="AD7188">
        <v>0</v>
      </c>
      <c r="AE7188" t="s">
        <v>40</v>
      </c>
      <c r="AF7188" t="s">
        <v>41</v>
      </c>
      <c r="AG7188" t="s">
        <v>28</v>
      </c>
      <c r="AH7188" t="s">
        <v>28</v>
      </c>
      <c r="AI7188">
        <v>-4.6029999999999998</v>
      </c>
      <c r="AJ7188">
        <v>3.2149230000000002</v>
      </c>
    </row>
    <row r="7189" spans="1:36" x14ac:dyDescent="0.3">
      <c r="A7189">
        <v>6966</v>
      </c>
      <c r="B7189" t="s">
        <v>17977</v>
      </c>
      <c r="C7189" t="s">
        <v>28</v>
      </c>
      <c r="D7189" t="s">
        <v>29</v>
      </c>
      <c r="E7189" t="s">
        <v>30</v>
      </c>
      <c r="F7189" t="s">
        <v>31</v>
      </c>
      <c r="G7189" t="s">
        <v>1398</v>
      </c>
      <c r="H7189" t="s">
        <v>20470</v>
      </c>
      <c r="I7189" s="4" t="s">
        <v>20471</v>
      </c>
      <c r="J7189" s="1">
        <f>((((bot_orders[[#This Row],[cTime]]/ 1000)+3*3600) / 86400) + DATE(1970,1,1))</f>
        <v>45784.291194386577</v>
      </c>
      <c r="K7189" s="4" t="s">
        <v>20472</v>
      </c>
      <c r="L7189" s="1">
        <f>((((bot_orders[[#This Row],[uTime]]/ 1000)+3*3600) / 86400) + DATE(1970,1,1))</f>
        <v>45784.296449027781</v>
      </c>
      <c r="M7189" t="s">
        <v>34</v>
      </c>
      <c r="N7189" t="s">
        <v>28</v>
      </c>
      <c r="O7189" t="s">
        <v>35</v>
      </c>
      <c r="P7189">
        <v>4.6070000000000002</v>
      </c>
      <c r="Q7189" t="s">
        <v>36</v>
      </c>
      <c r="R7189" t="s">
        <v>55</v>
      </c>
      <c r="S7189">
        <v>0.69689999999999996</v>
      </c>
      <c r="T7189">
        <v>0.69689999999999996</v>
      </c>
      <c r="U7189">
        <v>4.6070000000000002</v>
      </c>
      <c r="V7189">
        <v>-3.6855999999999998E-3</v>
      </c>
      <c r="W7189" t="s">
        <v>39</v>
      </c>
      <c r="X7189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189" s="4">
        <f>IF(bot_orders[[#This Row],[side]]="buy", bot_orders[[#This Row],[accFillSz]] + bot_orders[[#This Row],[fee]], -bot_orders[[#This Row],[accFillSz]])</f>
        <v>4.6033144000000004</v>
      </c>
      <c r="Z7189" s="4">
        <f>IF(bot_orders[[#This Row],[side]]="sell",bot_orders[[#This Row],[accFillSz]]*bot_orders[[#This Row],[avgPx]]+bot_orders[[#This Row],[fee]], 0)</f>
        <v>0</v>
      </c>
      <c r="AA7189" s="4">
        <f>IF(bot_orders[[#This Row],[side]]="sell",-bot_orders[[#This Row],[accFillSz]],bot_orders[[#This Row],[accFillSz]]+bot_orders[[#This Row],[fee]])</f>
        <v>4.6033144000000004</v>
      </c>
      <c r="AB7189">
        <v>0</v>
      </c>
      <c r="AC7189" t="s">
        <v>38</v>
      </c>
      <c r="AD7189">
        <v>0</v>
      </c>
      <c r="AE7189" t="s">
        <v>40</v>
      </c>
      <c r="AF7189" t="s">
        <v>41</v>
      </c>
      <c r="AG7189" t="s">
        <v>28</v>
      </c>
      <c r="AH7189" t="s">
        <v>28</v>
      </c>
      <c r="AI7189">
        <v>4.6033144000000004</v>
      </c>
      <c r="AJ7189">
        <v>-3.2106183000000001</v>
      </c>
    </row>
    <row r="7190" spans="1:36" x14ac:dyDescent="0.3">
      <c r="A7190">
        <v>6967</v>
      </c>
      <c r="B7190" t="s">
        <v>17977</v>
      </c>
      <c r="C7190" t="s">
        <v>28</v>
      </c>
      <c r="D7190" t="s">
        <v>29</v>
      </c>
      <c r="E7190" t="s">
        <v>30</v>
      </c>
      <c r="F7190" t="s">
        <v>31</v>
      </c>
      <c r="G7190" t="s">
        <v>1398</v>
      </c>
      <c r="H7190" t="s">
        <v>20473</v>
      </c>
      <c r="I7190" s="4" t="s">
        <v>20474</v>
      </c>
      <c r="J7190" s="1">
        <f>((((bot_orders[[#This Row],[cTime]]/ 1000)+3*3600) / 86400) + DATE(1970,1,1))</f>
        <v>45784.29644903935</v>
      </c>
      <c r="K7190" s="4" t="s">
        <v>20475</v>
      </c>
      <c r="L7190" s="1">
        <f>((((bot_orders[[#This Row],[uTime]]/ 1000)+3*3600) / 86400) + DATE(1970,1,1))</f>
        <v>45784.300814317132</v>
      </c>
      <c r="M7190" t="s">
        <v>34</v>
      </c>
      <c r="N7190" t="s">
        <v>28</v>
      </c>
      <c r="O7190" t="s">
        <v>35</v>
      </c>
      <c r="P7190">
        <v>4.6029999999999998</v>
      </c>
      <c r="Q7190" t="s">
        <v>36</v>
      </c>
      <c r="R7190" t="s">
        <v>37</v>
      </c>
      <c r="S7190">
        <v>0.69899999999999995</v>
      </c>
      <c r="T7190">
        <v>0.69899999999999995</v>
      </c>
      <c r="U7190">
        <v>4.6029999999999998</v>
      </c>
      <c r="V7190">
        <v>-2.5739975999999999E-3</v>
      </c>
      <c r="W7190" t="s">
        <v>38</v>
      </c>
      <c r="X7190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190" s="4">
        <f>IF(bot_orders[[#This Row],[side]]="buy", bot_orders[[#This Row],[accFillSz]] + bot_orders[[#This Row],[fee]], -bot_orders[[#This Row],[accFillSz]])</f>
        <v>-4.6029999999999998</v>
      </c>
      <c r="Z7190" s="4">
        <f>IF(bot_orders[[#This Row],[side]]="sell",bot_orders[[#This Row],[accFillSz]]*bot_orders[[#This Row],[avgPx]]+bot_orders[[#This Row],[fee]], 0)</f>
        <v>3.2149230024</v>
      </c>
      <c r="AA7190" s="4">
        <f>IF(bot_orders[[#This Row],[side]]="sell",-bot_orders[[#This Row],[accFillSz]],bot_orders[[#This Row],[accFillSz]]+bot_orders[[#This Row],[fee]])</f>
        <v>-4.6029999999999998</v>
      </c>
      <c r="AB7190">
        <v>0</v>
      </c>
      <c r="AC7190" t="s">
        <v>39</v>
      </c>
      <c r="AD7190">
        <v>0</v>
      </c>
      <c r="AE7190" t="s">
        <v>40</v>
      </c>
      <c r="AF7190" t="s">
        <v>41</v>
      </c>
      <c r="AG7190" t="s">
        <v>28</v>
      </c>
      <c r="AH7190" t="s">
        <v>28</v>
      </c>
      <c r="AI7190">
        <v>-4.6029999999999998</v>
      </c>
      <c r="AJ7190">
        <v>3.2149230000000002</v>
      </c>
    </row>
    <row r="7191" spans="1:36" x14ac:dyDescent="0.3">
      <c r="A7191">
        <v>6968</v>
      </c>
      <c r="B7191" t="s">
        <v>17977</v>
      </c>
      <c r="C7191" t="s">
        <v>28</v>
      </c>
      <c r="D7191" t="s">
        <v>29</v>
      </c>
      <c r="E7191" t="s">
        <v>30</v>
      </c>
      <c r="F7191" t="s">
        <v>31</v>
      </c>
      <c r="G7191" t="s">
        <v>1394</v>
      </c>
      <c r="H7191" t="s">
        <v>20476</v>
      </c>
      <c r="I7191" s="4" t="s">
        <v>20477</v>
      </c>
      <c r="J7191" s="1">
        <f>((((bot_orders[[#This Row],[cTime]]/ 1000)+3*3600) / 86400) + DATE(1970,1,1))</f>
        <v>45784.300814340277</v>
      </c>
      <c r="K7191" s="4" t="s">
        <v>20478</v>
      </c>
      <c r="L7191" s="1">
        <f>((((bot_orders[[#This Row],[uTime]]/ 1000)+3*3600) / 86400) + DATE(1970,1,1))</f>
        <v>45784.30930212963</v>
      </c>
      <c r="M7191" t="s">
        <v>34</v>
      </c>
      <c r="N7191" t="s">
        <v>28</v>
      </c>
      <c r="O7191" t="s">
        <v>35</v>
      </c>
      <c r="P7191">
        <v>4.6070000000000002</v>
      </c>
      <c r="Q7191" t="s">
        <v>36</v>
      </c>
      <c r="R7191" t="s">
        <v>55</v>
      </c>
      <c r="S7191">
        <v>0.69689999999999996</v>
      </c>
      <c r="T7191">
        <v>0.69689999999999996</v>
      </c>
      <c r="U7191">
        <v>4.6070000000000002</v>
      </c>
      <c r="V7191">
        <v>-3.6855999999999998E-3</v>
      </c>
      <c r="W7191" t="s">
        <v>39</v>
      </c>
      <c r="X7191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191" s="4">
        <f>IF(bot_orders[[#This Row],[side]]="buy", bot_orders[[#This Row],[accFillSz]] + bot_orders[[#This Row],[fee]], -bot_orders[[#This Row],[accFillSz]])</f>
        <v>4.6033144000000004</v>
      </c>
      <c r="Z7191" s="4">
        <f>IF(bot_orders[[#This Row],[side]]="sell",bot_orders[[#This Row],[accFillSz]]*bot_orders[[#This Row],[avgPx]]+bot_orders[[#This Row],[fee]], 0)</f>
        <v>0</v>
      </c>
      <c r="AA7191" s="4">
        <f>IF(bot_orders[[#This Row],[side]]="sell",-bot_orders[[#This Row],[accFillSz]],bot_orders[[#This Row],[accFillSz]]+bot_orders[[#This Row],[fee]])</f>
        <v>4.6033144000000004</v>
      </c>
      <c r="AB7191">
        <v>0</v>
      </c>
      <c r="AC7191" t="s">
        <v>38</v>
      </c>
      <c r="AD7191">
        <v>0</v>
      </c>
      <c r="AE7191" t="s">
        <v>40</v>
      </c>
      <c r="AF7191" t="s">
        <v>41</v>
      </c>
      <c r="AG7191" t="s">
        <v>28</v>
      </c>
      <c r="AH7191" t="s">
        <v>28</v>
      </c>
      <c r="AI7191">
        <v>4.6033144000000004</v>
      </c>
      <c r="AJ7191">
        <v>-3.2106183000000001</v>
      </c>
    </row>
    <row r="7192" spans="1:36" x14ac:dyDescent="0.3">
      <c r="A7192">
        <v>6969</v>
      </c>
      <c r="B7192" t="s">
        <v>17977</v>
      </c>
      <c r="C7192" t="s">
        <v>28</v>
      </c>
      <c r="D7192" t="s">
        <v>29</v>
      </c>
      <c r="E7192" t="s">
        <v>30</v>
      </c>
      <c r="F7192" t="s">
        <v>31</v>
      </c>
      <c r="G7192" t="s">
        <v>1394</v>
      </c>
      <c r="H7192" t="s">
        <v>20479</v>
      </c>
      <c r="I7192" s="4" t="s">
        <v>20480</v>
      </c>
      <c r="J7192" s="1">
        <f>((((bot_orders[[#This Row],[cTime]]/ 1000)+3*3600) / 86400) + DATE(1970,1,1))</f>
        <v>45784.309302152775</v>
      </c>
      <c r="K7192" s="4" t="s">
        <v>20481</v>
      </c>
      <c r="L7192" s="1">
        <f>((((bot_orders[[#This Row],[uTime]]/ 1000)+3*3600) / 86400) + DATE(1970,1,1))</f>
        <v>45784.431735925929</v>
      </c>
      <c r="M7192" t="s">
        <v>34</v>
      </c>
      <c r="N7192" t="s">
        <v>28</v>
      </c>
      <c r="O7192" t="s">
        <v>35</v>
      </c>
      <c r="P7192">
        <v>4.6029999999999998</v>
      </c>
      <c r="Q7192" t="s">
        <v>36</v>
      </c>
      <c r="R7192" t="s">
        <v>37</v>
      </c>
      <c r="S7192">
        <v>0.69899999999999995</v>
      </c>
      <c r="T7192">
        <v>0.69899999999999995</v>
      </c>
      <c r="U7192">
        <v>4.6029999999999998</v>
      </c>
      <c r="V7192">
        <v>-2.5739975999999999E-3</v>
      </c>
      <c r="W7192" t="s">
        <v>38</v>
      </c>
      <c r="X7192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192" s="4">
        <f>IF(bot_orders[[#This Row],[side]]="buy", bot_orders[[#This Row],[accFillSz]] + bot_orders[[#This Row],[fee]], -bot_orders[[#This Row],[accFillSz]])</f>
        <v>-4.6029999999999998</v>
      </c>
      <c r="Z7192" s="4">
        <f>IF(bot_orders[[#This Row],[side]]="sell",bot_orders[[#This Row],[accFillSz]]*bot_orders[[#This Row],[avgPx]]+bot_orders[[#This Row],[fee]], 0)</f>
        <v>3.2149230024</v>
      </c>
      <c r="AA7192" s="4">
        <f>IF(bot_orders[[#This Row],[side]]="sell",-bot_orders[[#This Row],[accFillSz]],bot_orders[[#This Row],[accFillSz]]+bot_orders[[#This Row],[fee]])</f>
        <v>-4.6029999999999998</v>
      </c>
      <c r="AB7192">
        <v>0</v>
      </c>
      <c r="AC7192" t="s">
        <v>39</v>
      </c>
      <c r="AD7192">
        <v>0</v>
      </c>
      <c r="AE7192" t="s">
        <v>40</v>
      </c>
      <c r="AF7192" t="s">
        <v>41</v>
      </c>
      <c r="AG7192" t="s">
        <v>28</v>
      </c>
      <c r="AH7192" t="s">
        <v>28</v>
      </c>
      <c r="AI7192">
        <v>-4.6029999999999998</v>
      </c>
      <c r="AJ7192">
        <v>3.2149230000000002</v>
      </c>
    </row>
    <row r="7193" spans="1:36" x14ac:dyDescent="0.3">
      <c r="A7193">
        <v>6970</v>
      </c>
      <c r="B7193" t="s">
        <v>17977</v>
      </c>
      <c r="C7193" t="s">
        <v>28</v>
      </c>
      <c r="D7193" t="s">
        <v>29</v>
      </c>
      <c r="E7193" t="s">
        <v>30</v>
      </c>
      <c r="F7193" t="s">
        <v>31</v>
      </c>
      <c r="G7193" t="s">
        <v>1369</v>
      </c>
      <c r="H7193" t="s">
        <v>20482</v>
      </c>
      <c r="I7193" s="4" t="s">
        <v>20483</v>
      </c>
      <c r="J7193" s="1">
        <f>((((bot_orders[[#This Row],[cTime]]/ 1000)+3*3600) / 86400) + DATE(1970,1,1))</f>
        <v>45784.312157430555</v>
      </c>
      <c r="K7193" s="4" t="s">
        <v>20484</v>
      </c>
      <c r="L7193" s="1">
        <f>((((bot_orders[[#This Row],[uTime]]/ 1000)+3*3600) / 86400) + DATE(1970,1,1))</f>
        <v>45784.431028263891</v>
      </c>
      <c r="M7193" t="s">
        <v>34</v>
      </c>
      <c r="N7193" t="s">
        <v>28</v>
      </c>
      <c r="O7193" t="s">
        <v>35</v>
      </c>
      <c r="P7193">
        <v>4.6040000000000001</v>
      </c>
      <c r="Q7193" t="s">
        <v>36</v>
      </c>
      <c r="R7193" t="s">
        <v>37</v>
      </c>
      <c r="S7193">
        <v>0.69689999999999996</v>
      </c>
      <c r="T7193">
        <v>0.69689999999999996</v>
      </c>
      <c r="U7193">
        <v>4.6040000000000001</v>
      </c>
      <c r="V7193">
        <v>-2.5668220999999999E-3</v>
      </c>
      <c r="W7193" t="s">
        <v>38</v>
      </c>
      <c r="X7193" s="4">
        <f>IF(bot_orders[[#This Row],[side]]="sell", bot_orders[[#This Row],[accFillSz]]*bot_orders[[#This Row],[avgPx]] + bot_orders[[#This Row],[fee]], -bot_orders[[#This Row],[accFillSz]]*bot_orders[[#This Row],[avgPx]])</f>
        <v>3.2059607779000001</v>
      </c>
      <c r="Y7193" s="4">
        <f>IF(bot_orders[[#This Row],[side]]="buy", bot_orders[[#This Row],[accFillSz]] + bot_orders[[#This Row],[fee]], -bot_orders[[#This Row],[accFillSz]])</f>
        <v>-4.6040000000000001</v>
      </c>
      <c r="Z7193" s="4">
        <f>IF(bot_orders[[#This Row],[side]]="sell",bot_orders[[#This Row],[accFillSz]]*bot_orders[[#This Row],[avgPx]]+bot_orders[[#This Row],[fee]], 0)</f>
        <v>3.2059607779000001</v>
      </c>
      <c r="AA7193" s="4">
        <f>IF(bot_orders[[#This Row],[side]]="sell",-bot_orders[[#This Row],[accFillSz]],bot_orders[[#This Row],[accFillSz]]+bot_orders[[#This Row],[fee]])</f>
        <v>-4.6040000000000001</v>
      </c>
      <c r="AB7193">
        <v>0</v>
      </c>
      <c r="AC7193" t="s">
        <v>39</v>
      </c>
      <c r="AD7193">
        <v>0</v>
      </c>
      <c r="AE7193" t="s">
        <v>40</v>
      </c>
      <c r="AF7193" t="s">
        <v>41</v>
      </c>
      <c r="AG7193" t="s">
        <v>28</v>
      </c>
      <c r="AH7193" t="s">
        <v>28</v>
      </c>
      <c r="AI7193">
        <v>-4.6040000000000001</v>
      </c>
      <c r="AJ7193">
        <v>3.2059607799999998</v>
      </c>
    </row>
    <row r="7194" spans="1:36" x14ac:dyDescent="0.3">
      <c r="A7194">
        <v>6971</v>
      </c>
      <c r="B7194" t="s">
        <v>17977</v>
      </c>
      <c r="C7194" t="s">
        <v>28</v>
      </c>
      <c r="D7194" t="s">
        <v>29</v>
      </c>
      <c r="E7194" t="s">
        <v>30</v>
      </c>
      <c r="F7194" t="s">
        <v>31</v>
      </c>
      <c r="G7194" t="s">
        <v>1405</v>
      </c>
      <c r="H7194" t="s">
        <v>20485</v>
      </c>
      <c r="I7194" s="4" t="s">
        <v>20486</v>
      </c>
      <c r="J7194" s="1">
        <f>((((bot_orders[[#This Row],[cTime]]/ 1000)+3*3600) / 86400) + DATE(1970,1,1))</f>
        <v>45784.313418344907</v>
      </c>
      <c r="K7194" s="4" t="s">
        <v>20487</v>
      </c>
      <c r="L7194" s="1">
        <f>((((bot_orders[[#This Row],[uTime]]/ 1000)+3*3600) / 86400) + DATE(1970,1,1))</f>
        <v>45784.429650844904</v>
      </c>
      <c r="M7194" t="s">
        <v>34</v>
      </c>
      <c r="N7194" t="s">
        <v>28</v>
      </c>
      <c r="O7194" t="s">
        <v>35</v>
      </c>
      <c r="P7194">
        <v>4.6029999999999998</v>
      </c>
      <c r="Q7194" t="s">
        <v>36</v>
      </c>
      <c r="R7194" t="s">
        <v>37</v>
      </c>
      <c r="S7194">
        <v>0.69479999999999997</v>
      </c>
      <c r="T7194">
        <v>0.69479999999999997</v>
      </c>
      <c r="U7194">
        <v>4.6029999999999998</v>
      </c>
      <c r="V7194">
        <v>-2.5585314999999999E-3</v>
      </c>
      <c r="W7194" t="s">
        <v>38</v>
      </c>
      <c r="X7194" s="4">
        <f>IF(bot_orders[[#This Row],[side]]="sell", bot_orders[[#This Row],[accFillSz]]*bot_orders[[#This Row],[avgPx]] + bot_orders[[#This Row],[fee]], -bot_orders[[#This Row],[accFillSz]]*bot_orders[[#This Row],[avgPx]])</f>
        <v>3.1956058684999995</v>
      </c>
      <c r="Y7194" s="4">
        <f>IF(bot_orders[[#This Row],[side]]="buy", bot_orders[[#This Row],[accFillSz]] + bot_orders[[#This Row],[fee]], -bot_orders[[#This Row],[accFillSz]])</f>
        <v>-4.6029999999999998</v>
      </c>
      <c r="Z7194" s="4">
        <f>IF(bot_orders[[#This Row],[side]]="sell",bot_orders[[#This Row],[accFillSz]]*bot_orders[[#This Row],[avgPx]]+bot_orders[[#This Row],[fee]], 0)</f>
        <v>3.1956058684999995</v>
      </c>
      <c r="AA7194" s="4">
        <f>IF(bot_orders[[#This Row],[side]]="sell",-bot_orders[[#This Row],[accFillSz]],bot_orders[[#This Row],[accFillSz]]+bot_orders[[#This Row],[fee]])</f>
        <v>-4.6029999999999998</v>
      </c>
      <c r="AB7194">
        <v>0</v>
      </c>
      <c r="AC7194" t="s">
        <v>39</v>
      </c>
      <c r="AD7194">
        <v>0</v>
      </c>
      <c r="AE7194" t="s">
        <v>40</v>
      </c>
      <c r="AF7194" t="s">
        <v>41</v>
      </c>
      <c r="AG7194" t="s">
        <v>28</v>
      </c>
      <c r="AH7194" t="s">
        <v>28</v>
      </c>
      <c r="AI7194">
        <v>-4.6029999999999998</v>
      </c>
      <c r="AJ7194">
        <v>3.1956058700000001</v>
      </c>
    </row>
    <row r="7195" spans="1:36" x14ac:dyDescent="0.3">
      <c r="A7195">
        <v>6972</v>
      </c>
      <c r="B7195" t="s">
        <v>17977</v>
      </c>
      <c r="C7195" t="s">
        <v>28</v>
      </c>
      <c r="D7195" t="s">
        <v>29</v>
      </c>
      <c r="E7195" t="s">
        <v>30</v>
      </c>
      <c r="F7195" t="s">
        <v>31</v>
      </c>
      <c r="G7195" t="s">
        <v>1127</v>
      </c>
      <c r="H7195" t="s">
        <v>20488</v>
      </c>
      <c r="I7195" s="4" t="s">
        <v>20489</v>
      </c>
      <c r="J7195" s="1">
        <f>((((bot_orders[[#This Row],[cTime]]/ 1000)+3*3600) / 86400) + DATE(1970,1,1))</f>
        <v>45784.321395266204</v>
      </c>
      <c r="K7195" s="4" t="s">
        <v>20490</v>
      </c>
      <c r="L7195" s="1">
        <f>((((bot_orders[[#This Row],[uTime]]/ 1000)+3*3600) / 86400) + DATE(1970,1,1))</f>
        <v>45784.41981457176</v>
      </c>
      <c r="M7195" t="s">
        <v>34</v>
      </c>
      <c r="N7195" t="s">
        <v>28</v>
      </c>
      <c r="O7195" t="s">
        <v>35</v>
      </c>
      <c r="P7195">
        <v>4.6029999999999998</v>
      </c>
      <c r="Q7195" t="s">
        <v>36</v>
      </c>
      <c r="R7195" t="s">
        <v>37</v>
      </c>
      <c r="S7195">
        <v>0.69269999999999998</v>
      </c>
      <c r="T7195">
        <v>0.69269999999999998</v>
      </c>
      <c r="U7195">
        <v>4.6029999999999998</v>
      </c>
      <c r="V7195">
        <v>-2.5507985000000001E-3</v>
      </c>
      <c r="W7195" t="s">
        <v>38</v>
      </c>
      <c r="X7195" s="4">
        <f>IF(bot_orders[[#This Row],[side]]="sell", bot_orders[[#This Row],[accFillSz]]*bot_orders[[#This Row],[avgPx]] + bot_orders[[#This Row],[fee]], -bot_orders[[#This Row],[accFillSz]]*bot_orders[[#This Row],[avgPx]])</f>
        <v>3.1859473014999997</v>
      </c>
      <c r="Y7195" s="4">
        <f>IF(bot_orders[[#This Row],[side]]="buy", bot_orders[[#This Row],[accFillSz]] + bot_orders[[#This Row],[fee]], -bot_orders[[#This Row],[accFillSz]])</f>
        <v>-4.6029999999999998</v>
      </c>
      <c r="Z7195" s="4">
        <f>IF(bot_orders[[#This Row],[side]]="sell",bot_orders[[#This Row],[accFillSz]]*bot_orders[[#This Row],[avgPx]]+bot_orders[[#This Row],[fee]], 0)</f>
        <v>3.1859473014999997</v>
      </c>
      <c r="AA7195" s="4">
        <f>IF(bot_orders[[#This Row],[side]]="sell",-bot_orders[[#This Row],[accFillSz]],bot_orders[[#This Row],[accFillSz]]+bot_orders[[#This Row],[fee]])</f>
        <v>-4.6029999999999998</v>
      </c>
      <c r="AB7195">
        <v>0</v>
      </c>
      <c r="AC7195" t="s">
        <v>39</v>
      </c>
      <c r="AD7195">
        <v>0</v>
      </c>
      <c r="AE7195" t="s">
        <v>40</v>
      </c>
      <c r="AF7195" t="s">
        <v>41</v>
      </c>
      <c r="AG7195" t="s">
        <v>28</v>
      </c>
      <c r="AH7195" t="s">
        <v>28</v>
      </c>
      <c r="AI7195">
        <v>-4.6029999999999998</v>
      </c>
      <c r="AJ7195">
        <v>3.1859473</v>
      </c>
    </row>
    <row r="7196" spans="1:36" x14ac:dyDescent="0.3">
      <c r="A7196">
        <v>6973</v>
      </c>
      <c r="B7196" t="s">
        <v>17977</v>
      </c>
      <c r="C7196" t="s">
        <v>28</v>
      </c>
      <c r="D7196" t="s">
        <v>29</v>
      </c>
      <c r="E7196" t="s">
        <v>30</v>
      </c>
      <c r="F7196" t="s">
        <v>31</v>
      </c>
      <c r="G7196" t="s">
        <v>1124</v>
      </c>
      <c r="H7196" t="s">
        <v>20491</v>
      </c>
      <c r="I7196" s="4" t="s">
        <v>20492</v>
      </c>
      <c r="J7196" s="1">
        <f>((((bot_orders[[#This Row],[cTime]]/ 1000)+3*3600) / 86400) + DATE(1970,1,1))</f>
        <v>45784.325000648147</v>
      </c>
      <c r="K7196" s="4" t="s">
        <v>20493</v>
      </c>
      <c r="L7196" s="1">
        <f>((((bot_orders[[#This Row],[uTime]]/ 1000)+3*3600) / 86400) + DATE(1970,1,1))</f>
        <v>45784.418142916664</v>
      </c>
      <c r="M7196" t="s">
        <v>34</v>
      </c>
      <c r="N7196" t="s">
        <v>28</v>
      </c>
      <c r="O7196" t="s">
        <v>35</v>
      </c>
      <c r="P7196">
        <v>4.8220000000000001</v>
      </c>
      <c r="Q7196" t="s">
        <v>36</v>
      </c>
      <c r="R7196" t="s">
        <v>37</v>
      </c>
      <c r="S7196">
        <v>0.69059999999999999</v>
      </c>
      <c r="T7196">
        <v>0.69059999999999999</v>
      </c>
      <c r="U7196">
        <v>4.8220000000000001</v>
      </c>
      <c r="V7196">
        <v>-2.6640586000000002E-3</v>
      </c>
      <c r="W7196" t="s">
        <v>38</v>
      </c>
      <c r="X7196" s="4">
        <f>IF(bot_orders[[#This Row],[side]]="sell", bot_orders[[#This Row],[accFillSz]]*bot_orders[[#This Row],[avgPx]] + bot_orders[[#This Row],[fee]], -bot_orders[[#This Row],[accFillSz]]*bot_orders[[#This Row],[avgPx]])</f>
        <v>3.3274091414</v>
      </c>
      <c r="Y7196" s="4">
        <f>IF(bot_orders[[#This Row],[side]]="buy", bot_orders[[#This Row],[accFillSz]] + bot_orders[[#This Row],[fee]], -bot_orders[[#This Row],[accFillSz]])</f>
        <v>-4.8220000000000001</v>
      </c>
      <c r="Z7196" s="4">
        <f>IF(bot_orders[[#This Row],[side]]="sell",bot_orders[[#This Row],[accFillSz]]*bot_orders[[#This Row],[avgPx]]+bot_orders[[#This Row],[fee]], 0)</f>
        <v>3.3274091414</v>
      </c>
      <c r="AA7196" s="4">
        <f>IF(bot_orders[[#This Row],[side]]="sell",-bot_orders[[#This Row],[accFillSz]],bot_orders[[#This Row],[accFillSz]]+bot_orders[[#This Row],[fee]])</f>
        <v>-4.8220000000000001</v>
      </c>
      <c r="AB7196">
        <v>0</v>
      </c>
      <c r="AC7196" t="s">
        <v>39</v>
      </c>
      <c r="AD7196">
        <v>0</v>
      </c>
      <c r="AE7196" t="s">
        <v>40</v>
      </c>
      <c r="AF7196" t="s">
        <v>41</v>
      </c>
      <c r="AG7196" t="s">
        <v>28</v>
      </c>
      <c r="AH7196" t="s">
        <v>28</v>
      </c>
      <c r="AI7196">
        <v>-4.8220000000000001</v>
      </c>
      <c r="AJ7196">
        <v>3.3274091399999999</v>
      </c>
    </row>
    <row r="7197" spans="1:36" x14ac:dyDescent="0.3">
      <c r="A7197">
        <v>6974</v>
      </c>
      <c r="B7197" t="s">
        <v>17977</v>
      </c>
      <c r="C7197" t="s">
        <v>28</v>
      </c>
      <c r="D7197" t="s">
        <v>29</v>
      </c>
      <c r="E7197" t="s">
        <v>30</v>
      </c>
      <c r="F7197" t="s">
        <v>31</v>
      </c>
      <c r="G7197" t="s">
        <v>1419</v>
      </c>
      <c r="H7197" t="s">
        <v>20494</v>
      </c>
      <c r="I7197" s="4" t="s">
        <v>20495</v>
      </c>
      <c r="J7197" s="1">
        <f>((((bot_orders[[#This Row],[cTime]]/ 1000)+3*3600) / 86400) + DATE(1970,1,1))</f>
        <v>45784.327944733799</v>
      </c>
      <c r="K7197" s="4" t="s">
        <v>20496</v>
      </c>
      <c r="L7197" s="1">
        <f>((((bot_orders[[#This Row],[uTime]]/ 1000)+3*3600) / 86400) + DATE(1970,1,1))</f>
        <v>45784.329887500004</v>
      </c>
      <c r="M7197" t="s">
        <v>34</v>
      </c>
      <c r="N7197" t="s">
        <v>28</v>
      </c>
      <c r="O7197" t="s">
        <v>35</v>
      </c>
      <c r="P7197">
        <v>4.8220000000000001</v>
      </c>
      <c r="Q7197" t="s">
        <v>36</v>
      </c>
      <c r="R7197" t="s">
        <v>37</v>
      </c>
      <c r="S7197">
        <v>0.6885</v>
      </c>
      <c r="T7197">
        <v>0.6885</v>
      </c>
      <c r="U7197">
        <v>4.8220000000000001</v>
      </c>
      <c r="V7197">
        <v>-2.6559575999999998E-3</v>
      </c>
      <c r="W7197" t="s">
        <v>38</v>
      </c>
      <c r="X7197" s="4">
        <f>IF(bot_orders[[#This Row],[side]]="sell", bot_orders[[#This Row],[accFillSz]]*bot_orders[[#This Row],[avgPx]] + bot_orders[[#This Row],[fee]], -bot_orders[[#This Row],[accFillSz]]*bot_orders[[#This Row],[avgPx]])</f>
        <v>3.3172910423999999</v>
      </c>
      <c r="Y7197" s="4">
        <f>IF(bot_orders[[#This Row],[side]]="buy", bot_orders[[#This Row],[accFillSz]] + bot_orders[[#This Row],[fee]], -bot_orders[[#This Row],[accFillSz]])</f>
        <v>-4.8220000000000001</v>
      </c>
      <c r="Z7197" s="4">
        <f>IF(bot_orders[[#This Row],[side]]="sell",bot_orders[[#This Row],[accFillSz]]*bot_orders[[#This Row],[avgPx]]+bot_orders[[#This Row],[fee]], 0)</f>
        <v>3.3172910423999999</v>
      </c>
      <c r="AA7197" s="4">
        <f>IF(bot_orders[[#This Row],[side]]="sell",-bot_orders[[#This Row],[accFillSz]],bot_orders[[#This Row],[accFillSz]]+bot_orders[[#This Row],[fee]])</f>
        <v>-4.8220000000000001</v>
      </c>
      <c r="AB7197">
        <v>0</v>
      </c>
      <c r="AC7197" t="s">
        <v>39</v>
      </c>
      <c r="AD7197">
        <v>0</v>
      </c>
      <c r="AE7197" t="s">
        <v>40</v>
      </c>
      <c r="AF7197" t="s">
        <v>41</v>
      </c>
      <c r="AG7197" t="s">
        <v>28</v>
      </c>
      <c r="AH7197" t="s">
        <v>28</v>
      </c>
      <c r="AI7197">
        <v>-4.8220000000000001</v>
      </c>
      <c r="AJ7197">
        <v>3.3172910400000002</v>
      </c>
    </row>
    <row r="7198" spans="1:36" x14ac:dyDescent="0.3">
      <c r="A7198">
        <v>6975</v>
      </c>
      <c r="B7198" t="s">
        <v>17977</v>
      </c>
      <c r="C7198" t="s">
        <v>28</v>
      </c>
      <c r="D7198" t="s">
        <v>29</v>
      </c>
      <c r="E7198" t="s">
        <v>30</v>
      </c>
      <c r="F7198" t="s">
        <v>31</v>
      </c>
      <c r="G7198" t="s">
        <v>1415</v>
      </c>
      <c r="H7198" t="s">
        <v>20497</v>
      </c>
      <c r="I7198" s="4" t="s">
        <v>20498</v>
      </c>
      <c r="J7198" s="1">
        <f>((((bot_orders[[#This Row],[cTime]]/ 1000)+3*3600) / 86400) + DATE(1970,1,1))</f>
        <v>45784.329887523148</v>
      </c>
      <c r="K7198" s="4" t="s">
        <v>20499</v>
      </c>
      <c r="L7198" s="1">
        <f>((((bot_orders[[#This Row],[uTime]]/ 1000)+3*3600) / 86400) + DATE(1970,1,1))</f>
        <v>45784.334148449074</v>
      </c>
      <c r="M7198" t="s">
        <v>34</v>
      </c>
      <c r="N7198" t="s">
        <v>28</v>
      </c>
      <c r="O7198" t="s">
        <v>35</v>
      </c>
      <c r="P7198">
        <v>4.8259999999999996</v>
      </c>
      <c r="Q7198" t="s">
        <v>36</v>
      </c>
      <c r="R7198" t="s">
        <v>55</v>
      </c>
      <c r="S7198">
        <v>0.68640000000000001</v>
      </c>
      <c r="T7198">
        <v>0.68640000000000001</v>
      </c>
      <c r="U7198">
        <v>4.8259999999999996</v>
      </c>
      <c r="V7198">
        <v>-3.8608000000000002E-3</v>
      </c>
      <c r="W7198" t="s">
        <v>39</v>
      </c>
      <c r="X7198" s="4">
        <f>IF(bot_orders[[#This Row],[side]]="sell", bot_orders[[#This Row],[accFillSz]]*bot_orders[[#This Row],[avgPx]] + bot_orders[[#This Row],[fee]], -bot_orders[[#This Row],[accFillSz]]*bot_orders[[#This Row],[avgPx]])</f>
        <v>-3.3125663999999997</v>
      </c>
      <c r="Y7198" s="4">
        <f>IF(bot_orders[[#This Row],[side]]="buy", bot_orders[[#This Row],[accFillSz]] + bot_orders[[#This Row],[fee]], -bot_orders[[#This Row],[accFillSz]])</f>
        <v>4.8221391999999996</v>
      </c>
      <c r="Z7198" s="4">
        <f>IF(bot_orders[[#This Row],[side]]="sell",bot_orders[[#This Row],[accFillSz]]*bot_orders[[#This Row],[avgPx]]+bot_orders[[#This Row],[fee]], 0)</f>
        <v>0</v>
      </c>
      <c r="AA7198" s="4">
        <f>IF(bot_orders[[#This Row],[side]]="sell",-bot_orders[[#This Row],[accFillSz]],bot_orders[[#This Row],[accFillSz]]+bot_orders[[#This Row],[fee]])</f>
        <v>4.8221391999999996</v>
      </c>
      <c r="AB7198">
        <v>0</v>
      </c>
      <c r="AC7198" t="s">
        <v>38</v>
      </c>
      <c r="AD7198">
        <v>0</v>
      </c>
      <c r="AE7198" t="s">
        <v>40</v>
      </c>
      <c r="AF7198" t="s">
        <v>41</v>
      </c>
      <c r="AG7198" t="s">
        <v>28</v>
      </c>
      <c r="AH7198" t="s">
        <v>28</v>
      </c>
      <c r="AI7198">
        <v>4.8221391999999996</v>
      </c>
      <c r="AJ7198">
        <v>-3.3125664000000001</v>
      </c>
    </row>
    <row r="7199" spans="1:36" x14ac:dyDescent="0.3">
      <c r="A7199">
        <v>6976</v>
      </c>
      <c r="B7199" t="s">
        <v>17977</v>
      </c>
      <c r="C7199" t="s">
        <v>28</v>
      </c>
      <c r="D7199" t="s">
        <v>29</v>
      </c>
      <c r="E7199" t="s">
        <v>30</v>
      </c>
      <c r="F7199" t="s">
        <v>31</v>
      </c>
      <c r="G7199" t="s">
        <v>1415</v>
      </c>
      <c r="H7199" t="s">
        <v>20500</v>
      </c>
      <c r="I7199" s="4" t="s">
        <v>20501</v>
      </c>
      <c r="J7199" s="1">
        <f>((((bot_orders[[#This Row],[cTime]]/ 1000)+3*3600) / 86400) + DATE(1970,1,1))</f>
        <v>45784.334148472219</v>
      </c>
      <c r="K7199" s="4" t="s">
        <v>20502</v>
      </c>
      <c r="L7199" s="1">
        <f>((((bot_orders[[#This Row],[uTime]]/ 1000)+3*3600) / 86400) + DATE(1970,1,1))</f>
        <v>45784.341535</v>
      </c>
      <c r="M7199" t="s">
        <v>34</v>
      </c>
      <c r="N7199" t="s">
        <v>28</v>
      </c>
      <c r="O7199" t="s">
        <v>35</v>
      </c>
      <c r="P7199">
        <v>4.8220000000000001</v>
      </c>
      <c r="Q7199" t="s">
        <v>36</v>
      </c>
      <c r="R7199" t="s">
        <v>37</v>
      </c>
      <c r="S7199">
        <v>0.6885</v>
      </c>
      <c r="T7199">
        <v>0.6885</v>
      </c>
      <c r="U7199">
        <v>4.8220000000000001</v>
      </c>
      <c r="V7199">
        <v>-2.6559575999999998E-3</v>
      </c>
      <c r="W7199" t="s">
        <v>38</v>
      </c>
      <c r="X7199" s="4">
        <f>IF(bot_orders[[#This Row],[side]]="sell", bot_orders[[#This Row],[accFillSz]]*bot_orders[[#This Row],[avgPx]] + bot_orders[[#This Row],[fee]], -bot_orders[[#This Row],[accFillSz]]*bot_orders[[#This Row],[avgPx]])</f>
        <v>3.3172910423999999</v>
      </c>
      <c r="Y7199" s="4">
        <f>IF(bot_orders[[#This Row],[side]]="buy", bot_orders[[#This Row],[accFillSz]] + bot_orders[[#This Row],[fee]], -bot_orders[[#This Row],[accFillSz]])</f>
        <v>-4.8220000000000001</v>
      </c>
      <c r="Z7199" s="4">
        <f>IF(bot_orders[[#This Row],[side]]="sell",bot_orders[[#This Row],[accFillSz]]*bot_orders[[#This Row],[avgPx]]+bot_orders[[#This Row],[fee]], 0)</f>
        <v>3.3172910423999999</v>
      </c>
      <c r="AA7199" s="4">
        <f>IF(bot_orders[[#This Row],[side]]="sell",-bot_orders[[#This Row],[accFillSz]],bot_orders[[#This Row],[accFillSz]]+bot_orders[[#This Row],[fee]])</f>
        <v>-4.8220000000000001</v>
      </c>
      <c r="AB7199">
        <v>0</v>
      </c>
      <c r="AC7199" t="s">
        <v>39</v>
      </c>
      <c r="AD7199">
        <v>0</v>
      </c>
      <c r="AE7199" t="s">
        <v>40</v>
      </c>
      <c r="AF7199" t="s">
        <v>41</v>
      </c>
      <c r="AG7199" t="s">
        <v>28</v>
      </c>
      <c r="AH7199" t="s">
        <v>28</v>
      </c>
      <c r="AI7199">
        <v>-4.8220000000000001</v>
      </c>
      <c r="AJ7199">
        <v>3.3172910400000002</v>
      </c>
    </row>
    <row r="7200" spans="1:36" x14ac:dyDescent="0.3">
      <c r="A7200">
        <v>6977</v>
      </c>
      <c r="B7200" t="s">
        <v>17977</v>
      </c>
      <c r="C7200" t="s">
        <v>28</v>
      </c>
      <c r="D7200" t="s">
        <v>29</v>
      </c>
      <c r="E7200" t="s">
        <v>30</v>
      </c>
      <c r="F7200" t="s">
        <v>31</v>
      </c>
      <c r="G7200" t="s">
        <v>1121</v>
      </c>
      <c r="H7200" t="s">
        <v>20503</v>
      </c>
      <c r="I7200" s="4" t="s">
        <v>20504</v>
      </c>
      <c r="J7200" s="1">
        <f>((((bot_orders[[#This Row],[cTime]]/ 1000)+3*3600) / 86400) + DATE(1970,1,1))</f>
        <v>45784.338209733796</v>
      </c>
      <c r="K7200" s="4" t="s">
        <v>20505</v>
      </c>
      <c r="L7200" s="1">
        <f>((((bot_orders[[#This Row],[uTime]]/ 1000)+3*3600) / 86400) + DATE(1970,1,1))</f>
        <v>45784.339765405093</v>
      </c>
      <c r="M7200" t="s">
        <v>34</v>
      </c>
      <c r="N7200" t="s">
        <v>28</v>
      </c>
      <c r="O7200" t="s">
        <v>35</v>
      </c>
      <c r="P7200">
        <v>4.8209999999999997</v>
      </c>
      <c r="Q7200" t="s">
        <v>36</v>
      </c>
      <c r="R7200" t="s">
        <v>37</v>
      </c>
      <c r="S7200">
        <v>0.68640000000000001</v>
      </c>
      <c r="T7200">
        <v>0.68640000000000001</v>
      </c>
      <c r="U7200">
        <v>4.8209999999999997</v>
      </c>
      <c r="V7200">
        <v>-2.6473075E-3</v>
      </c>
      <c r="W7200" t="s">
        <v>38</v>
      </c>
      <c r="X7200" s="4">
        <f>IF(bot_orders[[#This Row],[side]]="sell", bot_orders[[#This Row],[accFillSz]]*bot_orders[[#This Row],[avgPx]] + bot_orders[[#This Row],[fee]], -bot_orders[[#This Row],[accFillSz]]*bot_orders[[#This Row],[avgPx]])</f>
        <v>3.3064870924999998</v>
      </c>
      <c r="Y7200" s="4">
        <f>IF(bot_orders[[#This Row],[side]]="buy", bot_orders[[#This Row],[accFillSz]] + bot_orders[[#This Row],[fee]], -bot_orders[[#This Row],[accFillSz]])</f>
        <v>-4.8209999999999997</v>
      </c>
      <c r="Z7200" s="4">
        <f>IF(bot_orders[[#This Row],[side]]="sell",bot_orders[[#This Row],[accFillSz]]*bot_orders[[#This Row],[avgPx]]+bot_orders[[#This Row],[fee]], 0)</f>
        <v>3.3064870924999998</v>
      </c>
      <c r="AA7200" s="4">
        <f>IF(bot_orders[[#This Row],[side]]="sell",-bot_orders[[#This Row],[accFillSz]],bot_orders[[#This Row],[accFillSz]]+bot_orders[[#This Row],[fee]])</f>
        <v>-4.8209999999999997</v>
      </c>
      <c r="AB7200">
        <v>0</v>
      </c>
      <c r="AC7200" t="s">
        <v>39</v>
      </c>
      <c r="AD7200">
        <v>0</v>
      </c>
      <c r="AE7200" t="s">
        <v>40</v>
      </c>
      <c r="AF7200" t="s">
        <v>41</v>
      </c>
      <c r="AG7200" t="s">
        <v>28</v>
      </c>
      <c r="AH7200" t="s">
        <v>28</v>
      </c>
      <c r="AI7200">
        <v>-4.8209999999999997</v>
      </c>
      <c r="AJ7200">
        <v>3.3064870900000001</v>
      </c>
    </row>
    <row r="7201" spans="1:36" x14ac:dyDescent="0.3">
      <c r="A7201">
        <v>6978</v>
      </c>
      <c r="B7201" t="s">
        <v>17977</v>
      </c>
      <c r="C7201" t="s">
        <v>28</v>
      </c>
      <c r="D7201" t="s">
        <v>29</v>
      </c>
      <c r="E7201" t="s">
        <v>30</v>
      </c>
      <c r="F7201" t="s">
        <v>31</v>
      </c>
      <c r="G7201" t="s">
        <v>1111</v>
      </c>
      <c r="H7201" t="s">
        <v>20506</v>
      </c>
      <c r="I7201" s="4" t="s">
        <v>20507</v>
      </c>
      <c r="J7201" s="1">
        <f>((((bot_orders[[#This Row],[cTime]]/ 1000)+3*3600) / 86400) + DATE(1970,1,1))</f>
        <v>45784.339765428245</v>
      </c>
      <c r="K7201" s="4" t="s">
        <v>20508</v>
      </c>
      <c r="L7201" s="1">
        <f>((((bot_orders[[#This Row],[uTime]]/ 1000)+3*3600) / 86400) + DATE(1970,1,1))</f>
        <v>45784.356310497686</v>
      </c>
      <c r="M7201" t="s">
        <v>34</v>
      </c>
      <c r="N7201" t="s">
        <v>28</v>
      </c>
      <c r="O7201" t="s">
        <v>35</v>
      </c>
      <c r="P7201">
        <v>4.8250000000000002</v>
      </c>
      <c r="Q7201" t="s">
        <v>36</v>
      </c>
      <c r="R7201" t="s">
        <v>55</v>
      </c>
      <c r="S7201">
        <v>0.68430000000000002</v>
      </c>
      <c r="T7201">
        <v>0.68430000000000002</v>
      </c>
      <c r="U7201">
        <v>4.8250000000000002</v>
      </c>
      <c r="V7201">
        <v>-3.8600000000000001E-3</v>
      </c>
      <c r="W7201" t="s">
        <v>39</v>
      </c>
      <c r="X7201" s="4">
        <f>IF(bot_orders[[#This Row],[side]]="sell", bot_orders[[#This Row],[accFillSz]]*bot_orders[[#This Row],[avgPx]] + bot_orders[[#This Row],[fee]], -bot_orders[[#This Row],[accFillSz]]*bot_orders[[#This Row],[avgPx]])</f>
        <v>-3.3017475000000003</v>
      </c>
      <c r="Y7201" s="4">
        <f>IF(bot_orders[[#This Row],[side]]="buy", bot_orders[[#This Row],[accFillSz]] + bot_orders[[#This Row],[fee]], -bot_orders[[#This Row],[accFillSz]])</f>
        <v>4.8211399999999998</v>
      </c>
      <c r="Z7201" s="4">
        <f>IF(bot_orders[[#This Row],[side]]="sell",bot_orders[[#This Row],[accFillSz]]*bot_orders[[#This Row],[avgPx]]+bot_orders[[#This Row],[fee]], 0)</f>
        <v>0</v>
      </c>
      <c r="AA7201" s="4">
        <f>IF(bot_orders[[#This Row],[side]]="sell",-bot_orders[[#This Row],[accFillSz]],bot_orders[[#This Row],[accFillSz]]+bot_orders[[#This Row],[fee]])</f>
        <v>4.8211399999999998</v>
      </c>
      <c r="AB7201">
        <v>0</v>
      </c>
      <c r="AC7201" t="s">
        <v>38</v>
      </c>
      <c r="AD7201">
        <v>0</v>
      </c>
      <c r="AE7201" t="s">
        <v>40</v>
      </c>
      <c r="AF7201" t="s">
        <v>41</v>
      </c>
      <c r="AG7201" t="s">
        <v>28</v>
      </c>
      <c r="AH7201" t="s">
        <v>28</v>
      </c>
      <c r="AI7201">
        <v>4.8211399999999998</v>
      </c>
      <c r="AJ7201">
        <v>-3.3017474999999998</v>
      </c>
    </row>
    <row r="7202" spans="1:36" x14ac:dyDescent="0.3">
      <c r="A7202">
        <v>6979</v>
      </c>
      <c r="B7202" t="s">
        <v>17977</v>
      </c>
      <c r="C7202" t="s">
        <v>28</v>
      </c>
      <c r="D7202" t="s">
        <v>29</v>
      </c>
      <c r="E7202" t="s">
        <v>30</v>
      </c>
      <c r="F7202" t="s">
        <v>31</v>
      </c>
      <c r="G7202" t="s">
        <v>1118</v>
      </c>
      <c r="H7202" t="s">
        <v>20509</v>
      </c>
      <c r="I7202" s="4" t="s">
        <v>20510</v>
      </c>
      <c r="J7202" s="1">
        <f>((((bot_orders[[#This Row],[cTime]]/ 1000)+3*3600) / 86400) + DATE(1970,1,1))</f>
        <v>45784.341535023152</v>
      </c>
      <c r="K7202" s="4" t="s">
        <v>20511</v>
      </c>
      <c r="L7202" s="1">
        <f>((((bot_orders[[#This Row],[uTime]]/ 1000)+3*3600) / 86400) + DATE(1970,1,1))</f>
        <v>45784.343839664347</v>
      </c>
      <c r="M7202" t="s">
        <v>34</v>
      </c>
      <c r="N7202" t="s">
        <v>28</v>
      </c>
      <c r="O7202" t="s">
        <v>35</v>
      </c>
      <c r="P7202">
        <v>4.8259999999999996</v>
      </c>
      <c r="Q7202" t="s">
        <v>36</v>
      </c>
      <c r="R7202" t="s">
        <v>55</v>
      </c>
      <c r="S7202">
        <v>0.68640000000000001</v>
      </c>
      <c r="T7202">
        <v>0.68640000000000001</v>
      </c>
      <c r="U7202">
        <v>4.8259999999999996</v>
      </c>
      <c r="V7202">
        <v>-3.8608000000000002E-3</v>
      </c>
      <c r="W7202" t="s">
        <v>39</v>
      </c>
      <c r="X7202" s="4">
        <f>IF(bot_orders[[#This Row],[side]]="sell", bot_orders[[#This Row],[accFillSz]]*bot_orders[[#This Row],[avgPx]] + bot_orders[[#This Row],[fee]], -bot_orders[[#This Row],[accFillSz]]*bot_orders[[#This Row],[avgPx]])</f>
        <v>-3.3125663999999997</v>
      </c>
      <c r="Y7202" s="4">
        <f>IF(bot_orders[[#This Row],[side]]="buy", bot_orders[[#This Row],[accFillSz]] + bot_orders[[#This Row],[fee]], -bot_orders[[#This Row],[accFillSz]])</f>
        <v>4.8221391999999996</v>
      </c>
      <c r="Z7202" s="4">
        <f>IF(bot_orders[[#This Row],[side]]="sell",bot_orders[[#This Row],[accFillSz]]*bot_orders[[#This Row],[avgPx]]+bot_orders[[#This Row],[fee]], 0)</f>
        <v>0</v>
      </c>
      <c r="AA7202" s="4">
        <f>IF(bot_orders[[#This Row],[side]]="sell",-bot_orders[[#This Row],[accFillSz]],bot_orders[[#This Row],[accFillSz]]+bot_orders[[#This Row],[fee]])</f>
        <v>4.8221391999999996</v>
      </c>
      <c r="AB7202">
        <v>0</v>
      </c>
      <c r="AC7202" t="s">
        <v>38</v>
      </c>
      <c r="AD7202">
        <v>0</v>
      </c>
      <c r="AE7202" t="s">
        <v>40</v>
      </c>
      <c r="AF7202" t="s">
        <v>41</v>
      </c>
      <c r="AG7202" t="s">
        <v>28</v>
      </c>
      <c r="AH7202" t="s">
        <v>28</v>
      </c>
      <c r="AI7202">
        <v>4.8221391999999996</v>
      </c>
      <c r="AJ7202">
        <v>-3.3125664000000001</v>
      </c>
    </row>
    <row r="7203" spans="1:36" x14ac:dyDescent="0.3">
      <c r="A7203">
        <v>6980</v>
      </c>
      <c r="B7203" t="s">
        <v>17977</v>
      </c>
      <c r="C7203" t="s">
        <v>28</v>
      </c>
      <c r="D7203" t="s">
        <v>29</v>
      </c>
      <c r="E7203" t="s">
        <v>30</v>
      </c>
      <c r="F7203" t="s">
        <v>31</v>
      </c>
      <c r="G7203" t="s">
        <v>1118</v>
      </c>
      <c r="H7203" t="s">
        <v>20512</v>
      </c>
      <c r="I7203" s="4" t="s">
        <v>20513</v>
      </c>
      <c r="J7203" s="1">
        <f>((((bot_orders[[#This Row],[cTime]]/ 1000)+3*3600) / 86400) + DATE(1970,1,1))</f>
        <v>45784.343839687499</v>
      </c>
      <c r="K7203" s="4" t="s">
        <v>20514</v>
      </c>
      <c r="L7203" s="1">
        <f>((((bot_orders[[#This Row],[uTime]]/ 1000)+3*3600) / 86400) + DATE(1970,1,1))</f>
        <v>45784.347305960648</v>
      </c>
      <c r="M7203" t="s">
        <v>34</v>
      </c>
      <c r="N7203" t="s">
        <v>28</v>
      </c>
      <c r="O7203" t="s">
        <v>35</v>
      </c>
      <c r="P7203">
        <v>4.8220000000000001</v>
      </c>
      <c r="Q7203" t="s">
        <v>36</v>
      </c>
      <c r="R7203" t="s">
        <v>37</v>
      </c>
      <c r="S7203">
        <v>0.6885</v>
      </c>
      <c r="T7203">
        <v>0.6885</v>
      </c>
      <c r="U7203">
        <v>4.8220000000000001</v>
      </c>
      <c r="V7203">
        <v>-2.6559575999999998E-3</v>
      </c>
      <c r="W7203" t="s">
        <v>38</v>
      </c>
      <c r="X7203" s="4">
        <f>IF(bot_orders[[#This Row],[side]]="sell", bot_orders[[#This Row],[accFillSz]]*bot_orders[[#This Row],[avgPx]] + bot_orders[[#This Row],[fee]], -bot_orders[[#This Row],[accFillSz]]*bot_orders[[#This Row],[avgPx]])</f>
        <v>3.3172910423999999</v>
      </c>
      <c r="Y7203" s="4">
        <f>IF(bot_orders[[#This Row],[side]]="buy", bot_orders[[#This Row],[accFillSz]] + bot_orders[[#This Row],[fee]], -bot_orders[[#This Row],[accFillSz]])</f>
        <v>-4.8220000000000001</v>
      </c>
      <c r="Z7203" s="4">
        <f>IF(bot_orders[[#This Row],[side]]="sell",bot_orders[[#This Row],[accFillSz]]*bot_orders[[#This Row],[avgPx]]+bot_orders[[#This Row],[fee]], 0)</f>
        <v>3.3172910423999999</v>
      </c>
      <c r="AA7203" s="4">
        <f>IF(bot_orders[[#This Row],[side]]="sell",-bot_orders[[#This Row],[accFillSz]],bot_orders[[#This Row],[accFillSz]]+bot_orders[[#This Row],[fee]])</f>
        <v>-4.8220000000000001</v>
      </c>
      <c r="AB7203">
        <v>0</v>
      </c>
      <c r="AC7203" t="s">
        <v>39</v>
      </c>
      <c r="AD7203">
        <v>0</v>
      </c>
      <c r="AE7203" t="s">
        <v>40</v>
      </c>
      <c r="AF7203" t="s">
        <v>41</v>
      </c>
      <c r="AG7203" t="s">
        <v>28</v>
      </c>
      <c r="AH7203" t="s">
        <v>28</v>
      </c>
      <c r="AI7203">
        <v>-4.8220000000000001</v>
      </c>
      <c r="AJ7203">
        <v>3.3172910400000002</v>
      </c>
    </row>
    <row r="7204" spans="1:36" x14ac:dyDescent="0.3">
      <c r="A7204">
        <v>6981</v>
      </c>
      <c r="B7204" t="s">
        <v>17977</v>
      </c>
      <c r="C7204" t="s">
        <v>28</v>
      </c>
      <c r="D7204" t="s">
        <v>29</v>
      </c>
      <c r="E7204" t="s">
        <v>30</v>
      </c>
      <c r="F7204" t="s">
        <v>31</v>
      </c>
      <c r="G7204" t="s">
        <v>1115</v>
      </c>
      <c r="H7204" t="s">
        <v>20515</v>
      </c>
      <c r="I7204" s="4" t="s">
        <v>20516</v>
      </c>
      <c r="J7204" s="1">
        <f>((((bot_orders[[#This Row],[cTime]]/ 1000)+3*3600) / 86400) + DATE(1970,1,1))</f>
        <v>45784.3473059838</v>
      </c>
      <c r="K7204" s="4" t="s">
        <v>20517</v>
      </c>
      <c r="L7204" s="1">
        <f>((((bot_orders[[#This Row],[uTime]]/ 1000)+3*3600) / 86400) + DATE(1970,1,1))</f>
        <v>45784.352185439813</v>
      </c>
      <c r="M7204" t="s">
        <v>34</v>
      </c>
      <c r="N7204" t="s">
        <v>28</v>
      </c>
      <c r="O7204" t="s">
        <v>35</v>
      </c>
      <c r="P7204">
        <v>4.8259999999999996</v>
      </c>
      <c r="Q7204" t="s">
        <v>36</v>
      </c>
      <c r="R7204" t="s">
        <v>55</v>
      </c>
      <c r="S7204">
        <v>0.68640000000000001</v>
      </c>
      <c r="T7204">
        <v>0.68640000000000001</v>
      </c>
      <c r="U7204">
        <v>4.8259999999999996</v>
      </c>
      <c r="V7204">
        <v>-3.8608000000000002E-3</v>
      </c>
      <c r="W7204" t="s">
        <v>39</v>
      </c>
      <c r="X7204" s="4">
        <f>IF(bot_orders[[#This Row],[side]]="sell", bot_orders[[#This Row],[accFillSz]]*bot_orders[[#This Row],[avgPx]] + bot_orders[[#This Row],[fee]], -bot_orders[[#This Row],[accFillSz]]*bot_orders[[#This Row],[avgPx]])</f>
        <v>-3.3125663999999997</v>
      </c>
      <c r="Y7204" s="4">
        <f>IF(bot_orders[[#This Row],[side]]="buy", bot_orders[[#This Row],[accFillSz]] + bot_orders[[#This Row],[fee]], -bot_orders[[#This Row],[accFillSz]])</f>
        <v>4.8221391999999996</v>
      </c>
      <c r="Z7204" s="4">
        <f>IF(bot_orders[[#This Row],[side]]="sell",bot_orders[[#This Row],[accFillSz]]*bot_orders[[#This Row],[avgPx]]+bot_orders[[#This Row],[fee]], 0)</f>
        <v>0</v>
      </c>
      <c r="AA7204" s="4">
        <f>IF(bot_orders[[#This Row],[side]]="sell",-bot_orders[[#This Row],[accFillSz]],bot_orders[[#This Row],[accFillSz]]+bot_orders[[#This Row],[fee]])</f>
        <v>4.8221391999999996</v>
      </c>
      <c r="AB7204">
        <v>0</v>
      </c>
      <c r="AC7204" t="s">
        <v>38</v>
      </c>
      <c r="AD7204">
        <v>0</v>
      </c>
      <c r="AE7204" t="s">
        <v>40</v>
      </c>
      <c r="AF7204" t="s">
        <v>41</v>
      </c>
      <c r="AG7204" t="s">
        <v>28</v>
      </c>
      <c r="AH7204" t="s">
        <v>28</v>
      </c>
      <c r="AI7204">
        <v>4.8221391999999996</v>
      </c>
      <c r="AJ7204">
        <v>-3.3125664000000001</v>
      </c>
    </row>
    <row r="7205" spans="1:36" x14ac:dyDescent="0.3">
      <c r="A7205">
        <v>6982</v>
      </c>
      <c r="B7205" t="s">
        <v>17977</v>
      </c>
      <c r="C7205" t="s">
        <v>28</v>
      </c>
      <c r="D7205" t="s">
        <v>29</v>
      </c>
      <c r="E7205" t="s">
        <v>30</v>
      </c>
      <c r="F7205" t="s">
        <v>31</v>
      </c>
      <c r="G7205" t="s">
        <v>1115</v>
      </c>
      <c r="H7205" t="s">
        <v>20518</v>
      </c>
      <c r="I7205" s="4" t="s">
        <v>20519</v>
      </c>
      <c r="J7205" s="1">
        <f>((((bot_orders[[#This Row],[cTime]]/ 1000)+3*3600) / 86400) + DATE(1970,1,1))</f>
        <v>45784.352185462965</v>
      </c>
      <c r="K7205" s="4" t="s">
        <v>20520</v>
      </c>
      <c r="L7205" s="1">
        <f>((((bot_orders[[#This Row],[uTime]]/ 1000)+3*3600) / 86400) + DATE(1970,1,1))</f>
        <v>45784.38838207176</v>
      </c>
      <c r="M7205" t="s">
        <v>34</v>
      </c>
      <c r="N7205" t="s">
        <v>28</v>
      </c>
      <c r="O7205" t="s">
        <v>35</v>
      </c>
      <c r="P7205">
        <v>4.8220000000000001</v>
      </c>
      <c r="Q7205" t="s">
        <v>36</v>
      </c>
      <c r="R7205" t="s">
        <v>37</v>
      </c>
      <c r="S7205">
        <v>0.6885</v>
      </c>
      <c r="T7205">
        <v>0.6885</v>
      </c>
      <c r="U7205">
        <v>4.8220000000000001</v>
      </c>
      <c r="V7205">
        <v>-2.6559575999999998E-3</v>
      </c>
      <c r="W7205" t="s">
        <v>38</v>
      </c>
      <c r="X7205" s="4">
        <f>IF(bot_orders[[#This Row],[side]]="sell", bot_orders[[#This Row],[accFillSz]]*bot_orders[[#This Row],[avgPx]] + bot_orders[[#This Row],[fee]], -bot_orders[[#This Row],[accFillSz]]*bot_orders[[#This Row],[avgPx]])</f>
        <v>3.3172910423999999</v>
      </c>
      <c r="Y7205" s="4">
        <f>IF(bot_orders[[#This Row],[side]]="buy", bot_orders[[#This Row],[accFillSz]] + bot_orders[[#This Row],[fee]], -bot_orders[[#This Row],[accFillSz]])</f>
        <v>-4.8220000000000001</v>
      </c>
      <c r="Z7205" s="4">
        <f>IF(bot_orders[[#This Row],[side]]="sell",bot_orders[[#This Row],[accFillSz]]*bot_orders[[#This Row],[avgPx]]+bot_orders[[#This Row],[fee]], 0)</f>
        <v>3.3172910423999999</v>
      </c>
      <c r="AA7205" s="4">
        <f>IF(bot_orders[[#This Row],[side]]="sell",-bot_orders[[#This Row],[accFillSz]],bot_orders[[#This Row],[accFillSz]]+bot_orders[[#This Row],[fee]])</f>
        <v>-4.8220000000000001</v>
      </c>
      <c r="AB7205">
        <v>0</v>
      </c>
      <c r="AC7205" t="s">
        <v>39</v>
      </c>
      <c r="AD7205">
        <v>0</v>
      </c>
      <c r="AE7205" t="s">
        <v>40</v>
      </c>
      <c r="AF7205" t="s">
        <v>41</v>
      </c>
      <c r="AG7205" t="s">
        <v>28</v>
      </c>
      <c r="AH7205" t="s">
        <v>28</v>
      </c>
      <c r="AI7205">
        <v>-4.8220000000000001</v>
      </c>
      <c r="AJ7205">
        <v>3.3172910400000002</v>
      </c>
    </row>
    <row r="7206" spans="1:36" x14ac:dyDescent="0.3">
      <c r="A7206">
        <v>6983</v>
      </c>
      <c r="B7206" t="s">
        <v>17977</v>
      </c>
      <c r="C7206" t="s">
        <v>28</v>
      </c>
      <c r="D7206" t="s">
        <v>29</v>
      </c>
      <c r="E7206" t="s">
        <v>30</v>
      </c>
      <c r="F7206" t="s">
        <v>31</v>
      </c>
      <c r="G7206" t="s">
        <v>1111</v>
      </c>
      <c r="H7206" t="s">
        <v>20521</v>
      </c>
      <c r="I7206" s="4" t="s">
        <v>20522</v>
      </c>
      <c r="J7206" s="1">
        <f>((((bot_orders[[#This Row],[cTime]]/ 1000)+3*3600) / 86400) + DATE(1970,1,1))</f>
        <v>45784.35631052083</v>
      </c>
      <c r="K7206" s="4" t="s">
        <v>20523</v>
      </c>
      <c r="L7206" s="1">
        <f>((((bot_orders[[#This Row],[uTime]]/ 1000)+3*3600) / 86400) + DATE(1970,1,1))</f>
        <v>45784.381204826386</v>
      </c>
      <c r="M7206" t="s">
        <v>34</v>
      </c>
      <c r="N7206" t="s">
        <v>28</v>
      </c>
      <c r="O7206" t="s">
        <v>35</v>
      </c>
      <c r="P7206">
        <v>4.8209999999999997</v>
      </c>
      <c r="Q7206" t="s">
        <v>36</v>
      </c>
      <c r="R7206" t="s">
        <v>37</v>
      </c>
      <c r="S7206">
        <v>0.68640000000000001</v>
      </c>
      <c r="T7206">
        <v>0.68640000000000001</v>
      </c>
      <c r="U7206">
        <v>4.8209999999999997</v>
      </c>
      <c r="V7206">
        <v>-2.6473075E-3</v>
      </c>
      <c r="W7206" t="s">
        <v>38</v>
      </c>
      <c r="X7206" s="4">
        <f>IF(bot_orders[[#This Row],[side]]="sell", bot_orders[[#This Row],[accFillSz]]*bot_orders[[#This Row],[avgPx]] + bot_orders[[#This Row],[fee]], -bot_orders[[#This Row],[accFillSz]]*bot_orders[[#This Row],[avgPx]])</f>
        <v>3.3064870924999998</v>
      </c>
      <c r="Y7206" s="4">
        <f>IF(bot_orders[[#This Row],[side]]="buy", bot_orders[[#This Row],[accFillSz]] + bot_orders[[#This Row],[fee]], -bot_orders[[#This Row],[accFillSz]])</f>
        <v>-4.8209999999999997</v>
      </c>
      <c r="Z7206" s="4">
        <f>IF(bot_orders[[#This Row],[side]]="sell",bot_orders[[#This Row],[accFillSz]]*bot_orders[[#This Row],[avgPx]]+bot_orders[[#This Row],[fee]], 0)</f>
        <v>3.3064870924999998</v>
      </c>
      <c r="AA7206" s="4">
        <f>IF(bot_orders[[#This Row],[side]]="sell",-bot_orders[[#This Row],[accFillSz]],bot_orders[[#This Row],[accFillSz]]+bot_orders[[#This Row],[fee]])</f>
        <v>-4.8209999999999997</v>
      </c>
      <c r="AB7206">
        <v>0</v>
      </c>
      <c r="AC7206" t="s">
        <v>39</v>
      </c>
      <c r="AD7206">
        <v>0</v>
      </c>
      <c r="AE7206" t="s">
        <v>40</v>
      </c>
      <c r="AF7206" t="s">
        <v>41</v>
      </c>
      <c r="AG7206" t="s">
        <v>28</v>
      </c>
      <c r="AH7206" t="s">
        <v>28</v>
      </c>
      <c r="AI7206">
        <v>-4.8209999999999997</v>
      </c>
      <c r="AJ7206">
        <v>3.3064870900000001</v>
      </c>
    </row>
    <row r="7207" spans="1:36" x14ac:dyDescent="0.3">
      <c r="A7207">
        <v>6984</v>
      </c>
      <c r="B7207" t="s">
        <v>17977</v>
      </c>
      <c r="C7207" t="s">
        <v>28</v>
      </c>
      <c r="D7207" t="s">
        <v>29</v>
      </c>
      <c r="E7207" t="s">
        <v>30</v>
      </c>
      <c r="F7207" t="s">
        <v>31</v>
      </c>
      <c r="G7207" t="s">
        <v>1440</v>
      </c>
      <c r="H7207" t="s">
        <v>20524</v>
      </c>
      <c r="I7207" s="4" t="s">
        <v>20525</v>
      </c>
      <c r="J7207" s="1">
        <f>((((bot_orders[[#This Row],[cTime]]/ 1000)+3*3600) / 86400) + DATE(1970,1,1))</f>
        <v>45784.381204849538</v>
      </c>
      <c r="K7207" s="4" t="s">
        <v>20526</v>
      </c>
      <c r="L7207" s="1">
        <f>((((bot_orders[[#This Row],[uTime]]/ 1000)+3*3600) / 86400) + DATE(1970,1,1))</f>
        <v>45784.406852384258</v>
      </c>
      <c r="M7207" t="s">
        <v>34</v>
      </c>
      <c r="N7207" t="s">
        <v>28</v>
      </c>
      <c r="O7207" t="s">
        <v>35</v>
      </c>
      <c r="P7207">
        <v>4.8250000000000002</v>
      </c>
      <c r="Q7207" t="s">
        <v>36</v>
      </c>
      <c r="R7207" t="s">
        <v>55</v>
      </c>
      <c r="S7207">
        <v>0.68430000000000002</v>
      </c>
      <c r="T7207">
        <v>0.68430000000000002</v>
      </c>
      <c r="U7207">
        <v>4.8250000000000002</v>
      </c>
      <c r="V7207">
        <v>-3.8600000000000001E-3</v>
      </c>
      <c r="W7207" t="s">
        <v>39</v>
      </c>
      <c r="X7207" s="4">
        <f>IF(bot_orders[[#This Row],[side]]="sell", bot_orders[[#This Row],[accFillSz]]*bot_orders[[#This Row],[avgPx]] + bot_orders[[#This Row],[fee]], -bot_orders[[#This Row],[accFillSz]]*bot_orders[[#This Row],[avgPx]])</f>
        <v>-3.3017475000000003</v>
      </c>
      <c r="Y7207" s="4">
        <f>IF(bot_orders[[#This Row],[side]]="buy", bot_orders[[#This Row],[accFillSz]] + bot_orders[[#This Row],[fee]], -bot_orders[[#This Row],[accFillSz]])</f>
        <v>4.8211399999999998</v>
      </c>
      <c r="Z7207" s="4">
        <f>IF(bot_orders[[#This Row],[side]]="sell",bot_orders[[#This Row],[accFillSz]]*bot_orders[[#This Row],[avgPx]]+bot_orders[[#This Row],[fee]], 0)</f>
        <v>0</v>
      </c>
      <c r="AA7207" s="4">
        <f>IF(bot_orders[[#This Row],[side]]="sell",-bot_orders[[#This Row],[accFillSz]],bot_orders[[#This Row],[accFillSz]]+bot_orders[[#This Row],[fee]])</f>
        <v>4.8211399999999998</v>
      </c>
      <c r="AB7207">
        <v>0</v>
      </c>
      <c r="AC7207" t="s">
        <v>38</v>
      </c>
      <c r="AD7207">
        <v>0</v>
      </c>
      <c r="AE7207" t="s">
        <v>40</v>
      </c>
      <c r="AF7207" t="s">
        <v>41</v>
      </c>
      <c r="AG7207" t="s">
        <v>28</v>
      </c>
      <c r="AH7207" t="s">
        <v>28</v>
      </c>
      <c r="AI7207">
        <v>4.8211399999999998</v>
      </c>
      <c r="AJ7207">
        <v>-3.3017474999999998</v>
      </c>
    </row>
    <row r="7208" spans="1:36" x14ac:dyDescent="0.3">
      <c r="A7208">
        <v>6985</v>
      </c>
      <c r="B7208" t="s">
        <v>17977</v>
      </c>
      <c r="C7208" t="s">
        <v>28</v>
      </c>
      <c r="D7208" t="s">
        <v>29</v>
      </c>
      <c r="E7208" t="s">
        <v>30</v>
      </c>
      <c r="F7208" t="s">
        <v>31</v>
      </c>
      <c r="G7208" t="s">
        <v>1429</v>
      </c>
      <c r="H7208" t="s">
        <v>20527</v>
      </c>
      <c r="I7208" s="4" t="s">
        <v>20528</v>
      </c>
      <c r="J7208" s="1">
        <f>((((bot_orders[[#This Row],[cTime]]/ 1000)+3*3600) / 86400) + DATE(1970,1,1))</f>
        <v>45784.388382094912</v>
      </c>
      <c r="K7208" s="4" t="s">
        <v>20529</v>
      </c>
      <c r="L7208" s="1">
        <f>((((bot_orders[[#This Row],[uTime]]/ 1000)+3*3600) / 86400) + DATE(1970,1,1))</f>
        <v>45784.396186087964</v>
      </c>
      <c r="M7208" t="s">
        <v>34</v>
      </c>
      <c r="N7208" t="s">
        <v>28</v>
      </c>
      <c r="O7208" t="s">
        <v>35</v>
      </c>
      <c r="P7208">
        <v>4.8259999999999996</v>
      </c>
      <c r="Q7208" t="s">
        <v>36</v>
      </c>
      <c r="R7208" t="s">
        <v>55</v>
      </c>
      <c r="S7208">
        <v>0.68640000000000001</v>
      </c>
      <c r="T7208">
        <v>0.68640000000000001</v>
      </c>
      <c r="U7208">
        <v>4.8259999999999996</v>
      </c>
      <c r="V7208">
        <v>-3.8608000000000002E-3</v>
      </c>
      <c r="W7208" t="s">
        <v>39</v>
      </c>
      <c r="X7208" s="4">
        <f>IF(bot_orders[[#This Row],[side]]="sell", bot_orders[[#This Row],[accFillSz]]*bot_orders[[#This Row],[avgPx]] + bot_orders[[#This Row],[fee]], -bot_orders[[#This Row],[accFillSz]]*bot_orders[[#This Row],[avgPx]])</f>
        <v>-3.3125663999999997</v>
      </c>
      <c r="Y7208" s="4">
        <f>IF(bot_orders[[#This Row],[side]]="buy", bot_orders[[#This Row],[accFillSz]] + bot_orders[[#This Row],[fee]], -bot_orders[[#This Row],[accFillSz]])</f>
        <v>4.8221391999999996</v>
      </c>
      <c r="Z7208" s="4">
        <f>IF(bot_orders[[#This Row],[side]]="sell",bot_orders[[#This Row],[accFillSz]]*bot_orders[[#This Row],[avgPx]]+bot_orders[[#This Row],[fee]], 0)</f>
        <v>0</v>
      </c>
      <c r="AA7208" s="4">
        <f>IF(bot_orders[[#This Row],[side]]="sell",-bot_orders[[#This Row],[accFillSz]],bot_orders[[#This Row],[accFillSz]]+bot_orders[[#This Row],[fee]])</f>
        <v>4.8221391999999996</v>
      </c>
      <c r="AB7208">
        <v>0</v>
      </c>
      <c r="AC7208" t="s">
        <v>38</v>
      </c>
      <c r="AD7208">
        <v>0</v>
      </c>
      <c r="AE7208" t="s">
        <v>40</v>
      </c>
      <c r="AF7208" t="s">
        <v>41</v>
      </c>
      <c r="AG7208" t="s">
        <v>28</v>
      </c>
      <c r="AH7208" t="s">
        <v>28</v>
      </c>
      <c r="AI7208">
        <v>4.8221391999999996</v>
      </c>
      <c r="AJ7208">
        <v>-3.3125664000000001</v>
      </c>
    </row>
    <row r="7209" spans="1:36" x14ac:dyDescent="0.3">
      <c r="A7209">
        <v>6986</v>
      </c>
      <c r="B7209" t="s">
        <v>17977</v>
      </c>
      <c r="C7209" t="s">
        <v>28</v>
      </c>
      <c r="D7209" t="s">
        <v>29</v>
      </c>
      <c r="E7209" t="s">
        <v>30</v>
      </c>
      <c r="F7209" t="s">
        <v>31</v>
      </c>
      <c r="G7209" t="s">
        <v>1429</v>
      </c>
      <c r="H7209" t="s">
        <v>20530</v>
      </c>
      <c r="I7209" s="4" t="s">
        <v>20531</v>
      </c>
      <c r="J7209" s="1">
        <f>((((bot_orders[[#This Row],[cTime]]/ 1000)+3*3600) / 86400) + DATE(1970,1,1))</f>
        <v>45784.396186111117</v>
      </c>
      <c r="K7209" s="4" t="s">
        <v>20532</v>
      </c>
      <c r="L7209" s="1">
        <f>((((bot_orders[[#This Row],[uTime]]/ 1000)+3*3600) / 86400) + DATE(1970,1,1))</f>
        <v>45784.402220798613</v>
      </c>
      <c r="M7209" t="s">
        <v>34</v>
      </c>
      <c r="N7209" t="s">
        <v>28</v>
      </c>
      <c r="O7209" t="s">
        <v>35</v>
      </c>
      <c r="P7209">
        <v>4.8220000000000001</v>
      </c>
      <c r="Q7209" t="s">
        <v>36</v>
      </c>
      <c r="R7209" t="s">
        <v>37</v>
      </c>
      <c r="S7209">
        <v>0.6885</v>
      </c>
      <c r="T7209">
        <v>0.6885</v>
      </c>
      <c r="U7209">
        <v>4.8220000000000001</v>
      </c>
      <c r="V7209">
        <v>-2.6559575999999998E-3</v>
      </c>
      <c r="W7209" t="s">
        <v>38</v>
      </c>
      <c r="X7209" s="4">
        <f>IF(bot_orders[[#This Row],[side]]="sell", bot_orders[[#This Row],[accFillSz]]*bot_orders[[#This Row],[avgPx]] + bot_orders[[#This Row],[fee]], -bot_orders[[#This Row],[accFillSz]]*bot_orders[[#This Row],[avgPx]])</f>
        <v>3.3172910423999999</v>
      </c>
      <c r="Y7209" s="4">
        <f>IF(bot_orders[[#This Row],[side]]="buy", bot_orders[[#This Row],[accFillSz]] + bot_orders[[#This Row],[fee]], -bot_orders[[#This Row],[accFillSz]])</f>
        <v>-4.8220000000000001</v>
      </c>
      <c r="Z7209" s="4">
        <f>IF(bot_orders[[#This Row],[side]]="sell",bot_orders[[#This Row],[accFillSz]]*bot_orders[[#This Row],[avgPx]]+bot_orders[[#This Row],[fee]], 0)</f>
        <v>3.3172910423999999</v>
      </c>
      <c r="AA7209" s="4">
        <f>IF(bot_orders[[#This Row],[side]]="sell",-bot_orders[[#This Row],[accFillSz]],bot_orders[[#This Row],[accFillSz]]+bot_orders[[#This Row],[fee]])</f>
        <v>-4.8220000000000001</v>
      </c>
      <c r="AB7209">
        <v>0</v>
      </c>
      <c r="AC7209" t="s">
        <v>39</v>
      </c>
      <c r="AD7209">
        <v>0</v>
      </c>
      <c r="AE7209" t="s">
        <v>40</v>
      </c>
      <c r="AF7209" t="s">
        <v>41</v>
      </c>
      <c r="AG7209" t="s">
        <v>28</v>
      </c>
      <c r="AH7209" t="s">
        <v>28</v>
      </c>
      <c r="AI7209">
        <v>-4.8220000000000001</v>
      </c>
      <c r="AJ7209">
        <v>3.3172910400000002</v>
      </c>
    </row>
    <row r="7210" spans="1:36" x14ac:dyDescent="0.3">
      <c r="A7210">
        <v>6987</v>
      </c>
      <c r="B7210" t="s">
        <v>17977</v>
      </c>
      <c r="C7210" t="s">
        <v>28</v>
      </c>
      <c r="D7210" t="s">
        <v>29</v>
      </c>
      <c r="E7210" t="s">
        <v>30</v>
      </c>
      <c r="F7210" t="s">
        <v>31</v>
      </c>
      <c r="G7210" t="s">
        <v>1437</v>
      </c>
      <c r="H7210" t="s">
        <v>20533</v>
      </c>
      <c r="I7210" s="4" t="s">
        <v>20534</v>
      </c>
      <c r="J7210" s="1">
        <f>((((bot_orders[[#This Row],[cTime]]/ 1000)+3*3600) / 86400) + DATE(1970,1,1))</f>
        <v>45784.402220821758</v>
      </c>
      <c r="K7210" s="4" t="s">
        <v>20535</v>
      </c>
      <c r="L7210" s="1">
        <f>((((bot_orders[[#This Row],[uTime]]/ 1000)+3*3600) / 86400) + DATE(1970,1,1))</f>
        <v>45784.405513275458</v>
      </c>
      <c r="M7210" t="s">
        <v>34</v>
      </c>
      <c r="N7210" t="s">
        <v>28</v>
      </c>
      <c r="O7210" t="s">
        <v>35</v>
      </c>
      <c r="P7210">
        <v>4.8259999999999996</v>
      </c>
      <c r="Q7210" t="s">
        <v>36</v>
      </c>
      <c r="R7210" t="s">
        <v>55</v>
      </c>
      <c r="S7210">
        <v>0.68640000000000001</v>
      </c>
      <c r="T7210">
        <v>0.68640000000000001</v>
      </c>
      <c r="U7210">
        <v>4.8259999999999996</v>
      </c>
      <c r="V7210">
        <v>-3.8608000000000002E-3</v>
      </c>
      <c r="W7210" t="s">
        <v>39</v>
      </c>
      <c r="X7210" s="4">
        <f>IF(bot_orders[[#This Row],[side]]="sell", bot_orders[[#This Row],[accFillSz]]*bot_orders[[#This Row],[avgPx]] + bot_orders[[#This Row],[fee]], -bot_orders[[#This Row],[accFillSz]]*bot_orders[[#This Row],[avgPx]])</f>
        <v>-3.3125663999999997</v>
      </c>
      <c r="Y7210" s="4">
        <f>IF(bot_orders[[#This Row],[side]]="buy", bot_orders[[#This Row],[accFillSz]] + bot_orders[[#This Row],[fee]], -bot_orders[[#This Row],[accFillSz]])</f>
        <v>4.8221391999999996</v>
      </c>
      <c r="Z7210" s="4">
        <f>IF(bot_orders[[#This Row],[side]]="sell",bot_orders[[#This Row],[accFillSz]]*bot_orders[[#This Row],[avgPx]]+bot_orders[[#This Row],[fee]], 0)</f>
        <v>0</v>
      </c>
      <c r="AA7210" s="4">
        <f>IF(bot_orders[[#This Row],[side]]="sell",-bot_orders[[#This Row],[accFillSz]],bot_orders[[#This Row],[accFillSz]]+bot_orders[[#This Row],[fee]])</f>
        <v>4.8221391999999996</v>
      </c>
      <c r="AB7210">
        <v>0</v>
      </c>
      <c r="AC7210" t="s">
        <v>38</v>
      </c>
      <c r="AD7210">
        <v>0</v>
      </c>
      <c r="AE7210" t="s">
        <v>40</v>
      </c>
      <c r="AF7210" t="s">
        <v>41</v>
      </c>
      <c r="AG7210" t="s">
        <v>28</v>
      </c>
      <c r="AH7210" t="s">
        <v>28</v>
      </c>
      <c r="AI7210">
        <v>4.8221391999999996</v>
      </c>
      <c r="AJ7210">
        <v>-3.3125664000000001</v>
      </c>
    </row>
    <row r="7211" spans="1:36" x14ac:dyDescent="0.3">
      <c r="A7211">
        <v>6988</v>
      </c>
      <c r="B7211" t="s">
        <v>17977</v>
      </c>
      <c r="C7211" t="s">
        <v>28</v>
      </c>
      <c r="D7211" t="s">
        <v>29</v>
      </c>
      <c r="E7211" t="s">
        <v>30</v>
      </c>
      <c r="F7211" t="s">
        <v>31</v>
      </c>
      <c r="G7211" t="s">
        <v>1437</v>
      </c>
      <c r="H7211" t="s">
        <v>20536</v>
      </c>
      <c r="I7211" s="4" t="s">
        <v>20537</v>
      </c>
      <c r="J7211" s="1">
        <f>((((bot_orders[[#This Row],[cTime]]/ 1000)+3*3600) / 86400) + DATE(1970,1,1))</f>
        <v>45784.40551329861</v>
      </c>
      <c r="K7211" s="4" t="s">
        <v>20538</v>
      </c>
      <c r="L7211" s="1">
        <f>((((bot_orders[[#This Row],[uTime]]/ 1000)+3*3600) / 86400) + DATE(1970,1,1))</f>
        <v>45784.412633726854</v>
      </c>
      <c r="M7211" t="s">
        <v>34</v>
      </c>
      <c r="N7211" t="s">
        <v>28</v>
      </c>
      <c r="O7211" t="s">
        <v>35</v>
      </c>
      <c r="P7211">
        <v>4.8220000000000001</v>
      </c>
      <c r="Q7211" t="s">
        <v>36</v>
      </c>
      <c r="R7211" t="s">
        <v>37</v>
      </c>
      <c r="S7211">
        <v>0.6885</v>
      </c>
      <c r="T7211">
        <v>0.6885</v>
      </c>
      <c r="U7211">
        <v>4.8220000000000001</v>
      </c>
      <c r="V7211">
        <v>-2.6559575999999998E-3</v>
      </c>
      <c r="W7211" t="s">
        <v>38</v>
      </c>
      <c r="X7211" s="4">
        <f>IF(bot_orders[[#This Row],[side]]="sell", bot_orders[[#This Row],[accFillSz]]*bot_orders[[#This Row],[avgPx]] + bot_orders[[#This Row],[fee]], -bot_orders[[#This Row],[accFillSz]]*bot_orders[[#This Row],[avgPx]])</f>
        <v>3.3172910423999999</v>
      </c>
      <c r="Y7211" s="4">
        <f>IF(bot_orders[[#This Row],[side]]="buy", bot_orders[[#This Row],[accFillSz]] + bot_orders[[#This Row],[fee]], -bot_orders[[#This Row],[accFillSz]])</f>
        <v>-4.8220000000000001</v>
      </c>
      <c r="Z7211" s="4">
        <f>IF(bot_orders[[#This Row],[side]]="sell",bot_orders[[#This Row],[accFillSz]]*bot_orders[[#This Row],[avgPx]]+bot_orders[[#This Row],[fee]], 0)</f>
        <v>3.3172910423999999</v>
      </c>
      <c r="AA7211" s="4">
        <f>IF(bot_orders[[#This Row],[side]]="sell",-bot_orders[[#This Row],[accFillSz]],bot_orders[[#This Row],[accFillSz]]+bot_orders[[#This Row],[fee]])</f>
        <v>-4.8220000000000001</v>
      </c>
      <c r="AB7211">
        <v>0</v>
      </c>
      <c r="AC7211" t="s">
        <v>39</v>
      </c>
      <c r="AD7211">
        <v>0</v>
      </c>
      <c r="AE7211" t="s">
        <v>40</v>
      </c>
      <c r="AF7211" t="s">
        <v>41</v>
      </c>
      <c r="AG7211" t="s">
        <v>28</v>
      </c>
      <c r="AH7211" t="s">
        <v>28</v>
      </c>
      <c r="AI7211">
        <v>-4.8220000000000001</v>
      </c>
      <c r="AJ7211">
        <v>3.3172910400000002</v>
      </c>
    </row>
    <row r="7212" spans="1:36" x14ac:dyDescent="0.3">
      <c r="A7212">
        <v>6989</v>
      </c>
      <c r="B7212" t="s">
        <v>17977</v>
      </c>
      <c r="C7212" t="s">
        <v>28</v>
      </c>
      <c r="D7212" t="s">
        <v>29</v>
      </c>
      <c r="E7212" t="s">
        <v>30</v>
      </c>
      <c r="F7212" t="s">
        <v>31</v>
      </c>
      <c r="G7212" t="s">
        <v>1440</v>
      </c>
      <c r="H7212" t="s">
        <v>20539</v>
      </c>
      <c r="I7212" s="4" t="s">
        <v>20540</v>
      </c>
      <c r="J7212" s="1">
        <f>((((bot_orders[[#This Row],[cTime]]/ 1000)+3*3600) / 86400) + DATE(1970,1,1))</f>
        <v>45784.40685240741</v>
      </c>
      <c r="K7212" s="4" t="s">
        <v>20541</v>
      </c>
      <c r="L7212" s="1">
        <f>((((bot_orders[[#This Row],[uTime]]/ 1000)+3*3600) / 86400) + DATE(1970,1,1))</f>
        <v>45784.409853854166</v>
      </c>
      <c r="M7212" t="s">
        <v>34</v>
      </c>
      <c r="N7212" t="s">
        <v>28</v>
      </c>
      <c r="O7212" t="s">
        <v>35</v>
      </c>
      <c r="P7212">
        <v>4.8209999999999997</v>
      </c>
      <c r="Q7212" t="s">
        <v>36</v>
      </c>
      <c r="R7212" t="s">
        <v>37</v>
      </c>
      <c r="S7212">
        <v>0.68640000000000001</v>
      </c>
      <c r="T7212">
        <v>0.68640000000000001</v>
      </c>
      <c r="U7212">
        <v>4.8209999999999997</v>
      </c>
      <c r="V7212">
        <v>-2.6473075E-3</v>
      </c>
      <c r="W7212" t="s">
        <v>38</v>
      </c>
      <c r="X7212" s="4">
        <f>IF(bot_orders[[#This Row],[side]]="sell", bot_orders[[#This Row],[accFillSz]]*bot_orders[[#This Row],[avgPx]] + bot_orders[[#This Row],[fee]], -bot_orders[[#This Row],[accFillSz]]*bot_orders[[#This Row],[avgPx]])</f>
        <v>3.3064870924999998</v>
      </c>
      <c r="Y7212" s="4">
        <f>IF(bot_orders[[#This Row],[side]]="buy", bot_orders[[#This Row],[accFillSz]] + bot_orders[[#This Row],[fee]], -bot_orders[[#This Row],[accFillSz]])</f>
        <v>-4.8209999999999997</v>
      </c>
      <c r="Z7212" s="4">
        <f>IF(bot_orders[[#This Row],[side]]="sell",bot_orders[[#This Row],[accFillSz]]*bot_orders[[#This Row],[avgPx]]+bot_orders[[#This Row],[fee]], 0)</f>
        <v>3.3064870924999998</v>
      </c>
      <c r="AA7212" s="4">
        <f>IF(bot_orders[[#This Row],[side]]="sell",-bot_orders[[#This Row],[accFillSz]],bot_orders[[#This Row],[accFillSz]]+bot_orders[[#This Row],[fee]])</f>
        <v>-4.8209999999999997</v>
      </c>
      <c r="AB7212">
        <v>0</v>
      </c>
      <c r="AC7212" t="s">
        <v>39</v>
      </c>
      <c r="AD7212">
        <v>0</v>
      </c>
      <c r="AE7212" t="s">
        <v>40</v>
      </c>
      <c r="AF7212" t="s">
        <v>41</v>
      </c>
      <c r="AG7212" t="s">
        <v>28</v>
      </c>
      <c r="AH7212" t="s">
        <v>28</v>
      </c>
      <c r="AI7212">
        <v>-4.8209999999999997</v>
      </c>
      <c r="AJ7212">
        <v>3.3064870900000001</v>
      </c>
    </row>
    <row r="7213" spans="1:36" x14ac:dyDescent="0.3">
      <c r="A7213">
        <v>6990</v>
      </c>
      <c r="B7213" t="s">
        <v>17977</v>
      </c>
      <c r="C7213" t="s">
        <v>28</v>
      </c>
      <c r="D7213" t="s">
        <v>29</v>
      </c>
      <c r="E7213" t="s">
        <v>30</v>
      </c>
      <c r="F7213" t="s">
        <v>31</v>
      </c>
      <c r="G7213" t="s">
        <v>1559</v>
      </c>
      <c r="H7213" t="s">
        <v>20542</v>
      </c>
      <c r="I7213" s="4" t="s">
        <v>20543</v>
      </c>
      <c r="J7213" s="1">
        <f>((((bot_orders[[#This Row],[cTime]]/ 1000)+3*3600) / 86400) + DATE(1970,1,1))</f>
        <v>45784.409853877311</v>
      </c>
      <c r="K7213" s="4" t="s">
        <v>20544</v>
      </c>
      <c r="L7213" s="1">
        <f>((((bot_orders[[#This Row],[uTime]]/ 1000)+3*3600) / 86400) + DATE(1970,1,1))</f>
        <v>45784.65215332176</v>
      </c>
      <c r="M7213" t="s">
        <v>34</v>
      </c>
      <c r="N7213" t="s">
        <v>28</v>
      </c>
      <c r="O7213" t="s">
        <v>35</v>
      </c>
      <c r="P7213">
        <v>4.8250000000000002</v>
      </c>
      <c r="Q7213" t="s">
        <v>36</v>
      </c>
      <c r="R7213" t="s">
        <v>55</v>
      </c>
      <c r="S7213">
        <v>0.68430000000000002</v>
      </c>
      <c r="T7213">
        <v>0.68430000000000002</v>
      </c>
      <c r="U7213">
        <v>4.8250000000000002</v>
      </c>
      <c r="V7213">
        <v>-3.8600000000000001E-3</v>
      </c>
      <c r="W7213" t="s">
        <v>39</v>
      </c>
      <c r="X7213" s="4">
        <f>IF(bot_orders[[#This Row],[side]]="sell", bot_orders[[#This Row],[accFillSz]]*bot_orders[[#This Row],[avgPx]] + bot_orders[[#This Row],[fee]], -bot_orders[[#This Row],[accFillSz]]*bot_orders[[#This Row],[avgPx]])</f>
        <v>-3.3017475000000003</v>
      </c>
      <c r="Y7213" s="4">
        <f>IF(bot_orders[[#This Row],[side]]="buy", bot_orders[[#This Row],[accFillSz]] + bot_orders[[#This Row],[fee]], -bot_orders[[#This Row],[accFillSz]])</f>
        <v>4.8211399999999998</v>
      </c>
      <c r="Z7213" s="4">
        <f>IF(bot_orders[[#This Row],[side]]="sell",bot_orders[[#This Row],[accFillSz]]*bot_orders[[#This Row],[avgPx]]+bot_orders[[#This Row],[fee]], 0)</f>
        <v>0</v>
      </c>
      <c r="AA7213" s="4">
        <f>IF(bot_orders[[#This Row],[side]]="sell",-bot_orders[[#This Row],[accFillSz]],bot_orders[[#This Row],[accFillSz]]+bot_orders[[#This Row],[fee]])</f>
        <v>4.8211399999999998</v>
      </c>
      <c r="AB7213">
        <v>0</v>
      </c>
      <c r="AC7213" t="s">
        <v>38</v>
      </c>
      <c r="AD7213">
        <v>0</v>
      </c>
      <c r="AE7213" t="s">
        <v>40</v>
      </c>
      <c r="AF7213" t="s">
        <v>41</v>
      </c>
      <c r="AG7213" t="s">
        <v>28</v>
      </c>
      <c r="AH7213" t="s">
        <v>28</v>
      </c>
      <c r="AI7213">
        <v>4.8211399999999998</v>
      </c>
      <c r="AJ7213">
        <v>-3.3017474999999998</v>
      </c>
    </row>
    <row r="7214" spans="1:36" x14ac:dyDescent="0.3">
      <c r="A7214">
        <v>6991</v>
      </c>
      <c r="B7214" t="s">
        <v>17977</v>
      </c>
      <c r="C7214" t="s">
        <v>28</v>
      </c>
      <c r="D7214" t="s">
        <v>29</v>
      </c>
      <c r="E7214" t="s">
        <v>30</v>
      </c>
      <c r="F7214" t="s">
        <v>31</v>
      </c>
      <c r="G7214" t="s">
        <v>1545</v>
      </c>
      <c r="H7214" t="s">
        <v>20545</v>
      </c>
      <c r="I7214" s="4" t="s">
        <v>20546</v>
      </c>
      <c r="J7214" s="1">
        <f>((((bot_orders[[#This Row],[cTime]]/ 1000)+3*3600) / 86400) + DATE(1970,1,1))</f>
        <v>45784.412633738422</v>
      </c>
      <c r="K7214" s="4" t="s">
        <v>20547</v>
      </c>
      <c r="L7214" s="1">
        <f>((((bot_orders[[#This Row],[uTime]]/ 1000)+3*3600) / 86400) + DATE(1970,1,1))</f>
        <v>45784.635987118054</v>
      </c>
      <c r="M7214" t="s">
        <v>34</v>
      </c>
      <c r="N7214" t="s">
        <v>28</v>
      </c>
      <c r="O7214" t="s">
        <v>35</v>
      </c>
      <c r="P7214">
        <v>4.8259999999999996</v>
      </c>
      <c r="Q7214" t="s">
        <v>36</v>
      </c>
      <c r="R7214" t="s">
        <v>55</v>
      </c>
      <c r="S7214">
        <v>0.68640000000000001</v>
      </c>
      <c r="T7214">
        <v>0.68640000000000001</v>
      </c>
      <c r="U7214">
        <v>4.8259999999999996</v>
      </c>
      <c r="V7214">
        <v>-3.8608000000000002E-3</v>
      </c>
      <c r="W7214" t="s">
        <v>39</v>
      </c>
      <c r="X7214" s="4">
        <f>IF(bot_orders[[#This Row],[side]]="sell", bot_orders[[#This Row],[accFillSz]]*bot_orders[[#This Row],[avgPx]] + bot_orders[[#This Row],[fee]], -bot_orders[[#This Row],[accFillSz]]*bot_orders[[#This Row],[avgPx]])</f>
        <v>-3.3125663999999997</v>
      </c>
      <c r="Y7214" s="4">
        <f>IF(bot_orders[[#This Row],[side]]="buy", bot_orders[[#This Row],[accFillSz]] + bot_orders[[#This Row],[fee]], -bot_orders[[#This Row],[accFillSz]])</f>
        <v>4.8221391999999996</v>
      </c>
      <c r="Z7214" s="4">
        <f>IF(bot_orders[[#This Row],[side]]="sell",bot_orders[[#This Row],[accFillSz]]*bot_orders[[#This Row],[avgPx]]+bot_orders[[#This Row],[fee]], 0)</f>
        <v>0</v>
      </c>
      <c r="AA7214" s="4">
        <f>IF(bot_orders[[#This Row],[side]]="sell",-bot_orders[[#This Row],[accFillSz]],bot_orders[[#This Row],[accFillSz]]+bot_orders[[#This Row],[fee]])</f>
        <v>4.8221391999999996</v>
      </c>
      <c r="AB7214">
        <v>0</v>
      </c>
      <c r="AC7214" t="s">
        <v>38</v>
      </c>
      <c r="AD7214">
        <v>0</v>
      </c>
      <c r="AE7214" t="s">
        <v>40</v>
      </c>
      <c r="AF7214" t="s">
        <v>41</v>
      </c>
      <c r="AG7214" t="s">
        <v>28</v>
      </c>
      <c r="AH7214" t="s">
        <v>28</v>
      </c>
      <c r="AI7214">
        <v>4.8221391999999996</v>
      </c>
      <c r="AJ7214">
        <v>-3.3125664000000001</v>
      </c>
    </row>
    <row r="7215" spans="1:36" x14ac:dyDescent="0.3">
      <c r="A7215">
        <v>6992</v>
      </c>
      <c r="B7215" t="s">
        <v>17977</v>
      </c>
      <c r="C7215" t="s">
        <v>28</v>
      </c>
      <c r="D7215" t="s">
        <v>29</v>
      </c>
      <c r="E7215" t="s">
        <v>30</v>
      </c>
      <c r="F7215" t="s">
        <v>31</v>
      </c>
      <c r="G7215" t="s">
        <v>1527</v>
      </c>
      <c r="H7215" t="s">
        <v>20548</v>
      </c>
      <c r="I7215" s="4" t="s">
        <v>20549</v>
      </c>
      <c r="J7215" s="1">
        <f>((((bot_orders[[#This Row],[cTime]]/ 1000)+3*3600) / 86400) + DATE(1970,1,1))</f>
        <v>45784.418142939816</v>
      </c>
      <c r="K7215" s="4" t="s">
        <v>20550</v>
      </c>
      <c r="L7215" s="1">
        <f>((((bot_orders[[#This Row],[uTime]]/ 1000)+3*3600) / 86400) + DATE(1970,1,1))</f>
        <v>45784.585821006942</v>
      </c>
      <c r="M7215" t="s">
        <v>34</v>
      </c>
      <c r="N7215" t="s">
        <v>28</v>
      </c>
      <c r="O7215" t="s">
        <v>35</v>
      </c>
      <c r="P7215">
        <v>4.8259999999999996</v>
      </c>
      <c r="Q7215" t="s">
        <v>36</v>
      </c>
      <c r="R7215" t="s">
        <v>55</v>
      </c>
      <c r="S7215">
        <v>0.6885</v>
      </c>
      <c r="T7215">
        <v>0.6885</v>
      </c>
      <c r="U7215">
        <v>4.8259999999999996</v>
      </c>
      <c r="V7215">
        <v>-3.8608000000000002E-3</v>
      </c>
      <c r="W7215" t="s">
        <v>39</v>
      </c>
      <c r="X7215" s="4">
        <f>IF(bot_orders[[#This Row],[side]]="sell", bot_orders[[#This Row],[accFillSz]]*bot_orders[[#This Row],[avgPx]] + bot_orders[[#This Row],[fee]], -bot_orders[[#This Row],[accFillSz]]*bot_orders[[#This Row],[avgPx]])</f>
        <v>-3.3227009999999999</v>
      </c>
      <c r="Y7215" s="4">
        <f>IF(bot_orders[[#This Row],[side]]="buy", bot_orders[[#This Row],[accFillSz]] + bot_orders[[#This Row],[fee]], -bot_orders[[#This Row],[accFillSz]])</f>
        <v>4.8221391999999996</v>
      </c>
      <c r="Z7215" s="4">
        <f>IF(bot_orders[[#This Row],[side]]="sell",bot_orders[[#This Row],[accFillSz]]*bot_orders[[#This Row],[avgPx]]+bot_orders[[#This Row],[fee]], 0)</f>
        <v>0</v>
      </c>
      <c r="AA7215" s="4">
        <f>IF(bot_orders[[#This Row],[side]]="sell",-bot_orders[[#This Row],[accFillSz]],bot_orders[[#This Row],[accFillSz]]+bot_orders[[#This Row],[fee]])</f>
        <v>4.8221391999999996</v>
      </c>
      <c r="AB7215">
        <v>0</v>
      </c>
      <c r="AC7215" t="s">
        <v>38</v>
      </c>
      <c r="AD7215">
        <v>0</v>
      </c>
      <c r="AE7215" t="s">
        <v>40</v>
      </c>
      <c r="AF7215" t="s">
        <v>41</v>
      </c>
      <c r="AG7215" t="s">
        <v>28</v>
      </c>
      <c r="AH7215" t="s">
        <v>28</v>
      </c>
      <c r="AI7215">
        <v>4.8221391999999996</v>
      </c>
      <c r="AJ7215">
        <v>-3.3227009999999999</v>
      </c>
    </row>
    <row r="7216" spans="1:36" x14ac:dyDescent="0.3">
      <c r="A7216">
        <v>6993</v>
      </c>
      <c r="B7216" t="s">
        <v>17977</v>
      </c>
      <c r="C7216" t="s">
        <v>28</v>
      </c>
      <c r="D7216" t="s">
        <v>29</v>
      </c>
      <c r="E7216" t="s">
        <v>30</v>
      </c>
      <c r="F7216" t="s">
        <v>31</v>
      </c>
      <c r="G7216" t="s">
        <v>1525</v>
      </c>
      <c r="H7216" t="s">
        <v>20551</v>
      </c>
      <c r="I7216" s="4" t="s">
        <v>20552</v>
      </c>
      <c r="J7216" s="1">
        <f>((((bot_orders[[#This Row],[cTime]]/ 1000)+3*3600) / 86400) + DATE(1970,1,1))</f>
        <v>45784.419814583336</v>
      </c>
      <c r="K7216" s="4" t="s">
        <v>20553</v>
      </c>
      <c r="L7216" s="1">
        <f>((((bot_orders[[#This Row],[uTime]]/ 1000)+3*3600) / 86400) + DATE(1970,1,1))</f>
        <v>45784.584596284723</v>
      </c>
      <c r="M7216" t="s">
        <v>34</v>
      </c>
      <c r="N7216" t="s">
        <v>28</v>
      </c>
      <c r="O7216" t="s">
        <v>35</v>
      </c>
      <c r="P7216">
        <v>4.6070000000000002</v>
      </c>
      <c r="Q7216" t="s">
        <v>36</v>
      </c>
      <c r="R7216" t="s">
        <v>55</v>
      </c>
      <c r="S7216">
        <v>0.69059999999999999</v>
      </c>
      <c r="T7216">
        <v>0.69059999999999999</v>
      </c>
      <c r="U7216">
        <v>4.6070000000000002</v>
      </c>
      <c r="V7216">
        <v>-3.6855999999999998E-3</v>
      </c>
      <c r="W7216" t="s">
        <v>39</v>
      </c>
      <c r="X7216" s="4">
        <f>IF(bot_orders[[#This Row],[side]]="sell", bot_orders[[#This Row],[accFillSz]]*bot_orders[[#This Row],[avgPx]] + bot_orders[[#This Row],[fee]], -bot_orders[[#This Row],[accFillSz]]*bot_orders[[#This Row],[avgPx]])</f>
        <v>-3.1815942000000001</v>
      </c>
      <c r="Y7216" s="4">
        <f>IF(bot_orders[[#This Row],[side]]="buy", bot_orders[[#This Row],[accFillSz]] + bot_orders[[#This Row],[fee]], -bot_orders[[#This Row],[accFillSz]])</f>
        <v>4.6033144000000004</v>
      </c>
      <c r="Z7216" s="4">
        <f>IF(bot_orders[[#This Row],[side]]="sell",bot_orders[[#This Row],[accFillSz]]*bot_orders[[#This Row],[avgPx]]+bot_orders[[#This Row],[fee]], 0)</f>
        <v>0</v>
      </c>
      <c r="AA7216" s="4">
        <f>IF(bot_orders[[#This Row],[side]]="sell",-bot_orders[[#This Row],[accFillSz]],bot_orders[[#This Row],[accFillSz]]+bot_orders[[#This Row],[fee]])</f>
        <v>4.6033144000000004</v>
      </c>
      <c r="AB7216">
        <v>0</v>
      </c>
      <c r="AC7216" t="s">
        <v>38</v>
      </c>
      <c r="AD7216">
        <v>0</v>
      </c>
      <c r="AE7216" t="s">
        <v>40</v>
      </c>
      <c r="AF7216" t="s">
        <v>41</v>
      </c>
      <c r="AG7216" t="s">
        <v>28</v>
      </c>
      <c r="AH7216" t="s">
        <v>28</v>
      </c>
      <c r="AI7216">
        <v>4.6033144000000004</v>
      </c>
      <c r="AJ7216">
        <v>-3.1815942000000001</v>
      </c>
    </row>
    <row r="7217" spans="1:36" x14ac:dyDescent="0.3">
      <c r="A7217">
        <v>6994</v>
      </c>
      <c r="B7217" t="s">
        <v>17977</v>
      </c>
      <c r="C7217" t="s">
        <v>28</v>
      </c>
      <c r="D7217" t="s">
        <v>29</v>
      </c>
      <c r="E7217" t="s">
        <v>30</v>
      </c>
      <c r="F7217" t="s">
        <v>31</v>
      </c>
      <c r="G7217" t="s">
        <v>1450</v>
      </c>
      <c r="H7217" t="s">
        <v>20554</v>
      </c>
      <c r="I7217" s="4" t="s">
        <v>20555</v>
      </c>
      <c r="J7217" s="1">
        <f>((((bot_orders[[#This Row],[cTime]]/ 1000)+3*3600) / 86400) + DATE(1970,1,1))</f>
        <v>45784.429650868056</v>
      </c>
      <c r="K7217" s="4" t="s">
        <v>20556</v>
      </c>
      <c r="L7217" s="1">
        <f>((((bot_orders[[#This Row],[uTime]]/ 1000)+3*3600) / 86400) + DATE(1970,1,1))</f>
        <v>45784.466506793979</v>
      </c>
      <c r="M7217" t="s">
        <v>34</v>
      </c>
      <c r="N7217" t="s">
        <v>28</v>
      </c>
      <c r="O7217" t="s">
        <v>35</v>
      </c>
      <c r="P7217">
        <v>4.6070000000000002</v>
      </c>
      <c r="Q7217" t="s">
        <v>36</v>
      </c>
      <c r="R7217" t="s">
        <v>55</v>
      </c>
      <c r="S7217">
        <v>0.69269999999999998</v>
      </c>
      <c r="T7217">
        <v>0.69269999999999998</v>
      </c>
      <c r="U7217">
        <v>4.6070000000000002</v>
      </c>
      <c r="V7217">
        <v>-3.6855999999999998E-3</v>
      </c>
      <c r="W7217" t="s">
        <v>39</v>
      </c>
      <c r="X7217" s="4">
        <f>IF(bot_orders[[#This Row],[side]]="sell", bot_orders[[#This Row],[accFillSz]]*bot_orders[[#This Row],[avgPx]] + bot_orders[[#This Row],[fee]], -bot_orders[[#This Row],[accFillSz]]*bot_orders[[#This Row],[avgPx]])</f>
        <v>-3.1912688999999999</v>
      </c>
      <c r="Y7217" s="4">
        <f>IF(bot_orders[[#This Row],[side]]="buy", bot_orders[[#This Row],[accFillSz]] + bot_orders[[#This Row],[fee]], -bot_orders[[#This Row],[accFillSz]])</f>
        <v>4.6033144000000004</v>
      </c>
      <c r="Z7217" s="4">
        <f>IF(bot_orders[[#This Row],[side]]="sell",bot_orders[[#This Row],[accFillSz]]*bot_orders[[#This Row],[avgPx]]+bot_orders[[#This Row],[fee]], 0)</f>
        <v>0</v>
      </c>
      <c r="AA7217" s="4">
        <f>IF(bot_orders[[#This Row],[side]]="sell",-bot_orders[[#This Row],[accFillSz]],bot_orders[[#This Row],[accFillSz]]+bot_orders[[#This Row],[fee]])</f>
        <v>4.6033144000000004</v>
      </c>
      <c r="AB7217">
        <v>0</v>
      </c>
      <c r="AC7217" t="s">
        <v>38</v>
      </c>
      <c r="AD7217">
        <v>0</v>
      </c>
      <c r="AE7217" t="s">
        <v>40</v>
      </c>
      <c r="AF7217" t="s">
        <v>41</v>
      </c>
      <c r="AG7217" t="s">
        <v>28</v>
      </c>
      <c r="AH7217" t="s">
        <v>28</v>
      </c>
      <c r="AI7217">
        <v>4.6033144000000004</v>
      </c>
      <c r="AJ7217">
        <v>-3.1912688999999999</v>
      </c>
    </row>
    <row r="7218" spans="1:36" x14ac:dyDescent="0.3">
      <c r="A7218">
        <v>6995</v>
      </c>
      <c r="B7218" t="s">
        <v>17977</v>
      </c>
      <c r="C7218" t="s">
        <v>28</v>
      </c>
      <c r="D7218" t="s">
        <v>29</v>
      </c>
      <c r="E7218" t="s">
        <v>30</v>
      </c>
      <c r="F7218" t="s">
        <v>31</v>
      </c>
      <c r="G7218" t="s">
        <v>1448</v>
      </c>
      <c r="H7218" t="s">
        <v>20557</v>
      </c>
      <c r="I7218" s="4" t="s">
        <v>20558</v>
      </c>
      <c r="J7218" s="1">
        <f>((((bot_orders[[#This Row],[cTime]]/ 1000)+3*3600) / 86400) + DATE(1970,1,1))</f>
        <v>45784.431028287043</v>
      </c>
      <c r="K7218" s="4" t="s">
        <v>20559</v>
      </c>
      <c r="L7218" s="1">
        <f>((((bot_orders[[#This Row],[uTime]]/ 1000)+3*3600) / 86400) + DATE(1970,1,1))</f>
        <v>45784.463365300922</v>
      </c>
      <c r="M7218" t="s">
        <v>34</v>
      </c>
      <c r="N7218" t="s">
        <v>28</v>
      </c>
      <c r="O7218" t="s">
        <v>35</v>
      </c>
      <c r="P7218">
        <v>4.6079999999999997</v>
      </c>
      <c r="Q7218" t="s">
        <v>36</v>
      </c>
      <c r="R7218" t="s">
        <v>55</v>
      </c>
      <c r="S7218">
        <v>0.69479999999999997</v>
      </c>
      <c r="T7218">
        <v>0.69479999999999997</v>
      </c>
      <c r="U7218">
        <v>4.6079999999999997</v>
      </c>
      <c r="V7218">
        <v>-3.6863999999999998E-3</v>
      </c>
      <c r="W7218" t="s">
        <v>39</v>
      </c>
      <c r="X7218" s="4">
        <f>IF(bot_orders[[#This Row],[side]]="sell", bot_orders[[#This Row],[accFillSz]]*bot_orders[[#This Row],[avgPx]] + bot_orders[[#This Row],[fee]], -bot_orders[[#This Row],[accFillSz]]*bot_orders[[#This Row],[avgPx]])</f>
        <v>-3.2016383999999998</v>
      </c>
      <c r="Y7218" s="4">
        <f>IF(bot_orders[[#This Row],[side]]="buy", bot_orders[[#This Row],[accFillSz]] + bot_orders[[#This Row],[fee]], -bot_orders[[#This Row],[accFillSz]])</f>
        <v>4.6043135999999993</v>
      </c>
      <c r="Z7218" s="4">
        <f>IF(bot_orders[[#This Row],[side]]="sell",bot_orders[[#This Row],[accFillSz]]*bot_orders[[#This Row],[avgPx]]+bot_orders[[#This Row],[fee]], 0)</f>
        <v>0</v>
      </c>
      <c r="AA7218" s="4">
        <f>IF(bot_orders[[#This Row],[side]]="sell",-bot_orders[[#This Row],[accFillSz]],bot_orders[[#This Row],[accFillSz]]+bot_orders[[#This Row],[fee]])</f>
        <v>4.6043135999999993</v>
      </c>
      <c r="AB7218">
        <v>0</v>
      </c>
      <c r="AC7218" t="s">
        <v>38</v>
      </c>
      <c r="AD7218">
        <v>0</v>
      </c>
      <c r="AE7218" t="s">
        <v>40</v>
      </c>
      <c r="AF7218" t="s">
        <v>41</v>
      </c>
      <c r="AG7218" t="s">
        <v>28</v>
      </c>
      <c r="AH7218" t="s">
        <v>28</v>
      </c>
      <c r="AI7218">
        <v>4.6043136000000002</v>
      </c>
      <c r="AJ7218">
        <v>-3.2016384000000002</v>
      </c>
    </row>
    <row r="7219" spans="1:36" x14ac:dyDescent="0.3">
      <c r="A7219">
        <v>6996</v>
      </c>
      <c r="B7219" t="s">
        <v>17977</v>
      </c>
      <c r="C7219" t="s">
        <v>28</v>
      </c>
      <c r="D7219" t="s">
        <v>29</v>
      </c>
      <c r="E7219" t="s">
        <v>30</v>
      </c>
      <c r="F7219" t="s">
        <v>31</v>
      </c>
      <c r="G7219" t="s">
        <v>1446</v>
      </c>
      <c r="H7219" t="s">
        <v>20560</v>
      </c>
      <c r="I7219" s="4" t="s">
        <v>20561</v>
      </c>
      <c r="J7219" s="1">
        <f>((((bot_orders[[#This Row],[cTime]]/ 1000)+3*3600) / 86400) + DATE(1970,1,1))</f>
        <v>45784.431735949074</v>
      </c>
      <c r="K7219" s="4" t="s">
        <v>20562</v>
      </c>
      <c r="L7219" s="1">
        <f>((((bot_orders[[#This Row],[uTime]]/ 1000)+3*3600) / 86400) + DATE(1970,1,1))</f>
        <v>45784.460639421297</v>
      </c>
      <c r="M7219" t="s">
        <v>34</v>
      </c>
      <c r="N7219" t="s">
        <v>28</v>
      </c>
      <c r="O7219" t="s">
        <v>35</v>
      </c>
      <c r="P7219">
        <v>4.6070000000000002</v>
      </c>
      <c r="Q7219" t="s">
        <v>36</v>
      </c>
      <c r="R7219" t="s">
        <v>55</v>
      </c>
      <c r="S7219">
        <v>0.69689999999999996</v>
      </c>
      <c r="T7219">
        <v>0.69689999999999996</v>
      </c>
      <c r="U7219">
        <v>4.6070000000000002</v>
      </c>
      <c r="V7219">
        <v>-3.6855999999999998E-3</v>
      </c>
      <c r="W7219" t="s">
        <v>39</v>
      </c>
      <c r="X7219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219" s="4">
        <f>IF(bot_orders[[#This Row],[side]]="buy", bot_orders[[#This Row],[accFillSz]] + bot_orders[[#This Row],[fee]], -bot_orders[[#This Row],[accFillSz]])</f>
        <v>4.6033144000000004</v>
      </c>
      <c r="Z7219" s="4">
        <f>IF(bot_orders[[#This Row],[side]]="sell",bot_orders[[#This Row],[accFillSz]]*bot_orders[[#This Row],[avgPx]]+bot_orders[[#This Row],[fee]], 0)</f>
        <v>0</v>
      </c>
      <c r="AA7219" s="4">
        <f>IF(bot_orders[[#This Row],[side]]="sell",-bot_orders[[#This Row],[accFillSz]],bot_orders[[#This Row],[accFillSz]]+bot_orders[[#This Row],[fee]])</f>
        <v>4.6033144000000004</v>
      </c>
      <c r="AB7219">
        <v>0</v>
      </c>
      <c r="AC7219" t="s">
        <v>38</v>
      </c>
      <c r="AD7219">
        <v>0</v>
      </c>
      <c r="AE7219" t="s">
        <v>40</v>
      </c>
      <c r="AF7219" t="s">
        <v>41</v>
      </c>
      <c r="AG7219" t="s">
        <v>28</v>
      </c>
      <c r="AH7219" t="s">
        <v>28</v>
      </c>
      <c r="AI7219">
        <v>4.6033144000000004</v>
      </c>
      <c r="AJ7219">
        <v>-3.2106183000000001</v>
      </c>
    </row>
    <row r="7220" spans="1:36" x14ac:dyDescent="0.3">
      <c r="A7220">
        <v>6997</v>
      </c>
      <c r="B7220" t="s">
        <v>17977</v>
      </c>
      <c r="C7220" t="s">
        <v>28</v>
      </c>
      <c r="D7220" t="s">
        <v>29</v>
      </c>
      <c r="E7220" t="s">
        <v>30</v>
      </c>
      <c r="F7220" t="s">
        <v>31</v>
      </c>
      <c r="G7220" t="s">
        <v>1442</v>
      </c>
      <c r="H7220" t="s">
        <v>20563</v>
      </c>
      <c r="I7220" s="4" t="s">
        <v>20564</v>
      </c>
      <c r="J7220" s="1">
        <f>((((bot_orders[[#This Row],[cTime]]/ 1000)+3*3600) / 86400) + DATE(1970,1,1))</f>
        <v>45784.435479687498</v>
      </c>
      <c r="K7220" s="4" t="s">
        <v>20565</v>
      </c>
      <c r="L7220" s="1">
        <f>((((bot_orders[[#This Row],[uTime]]/ 1000)+3*3600) / 86400) + DATE(1970,1,1))</f>
        <v>45784.440213379632</v>
      </c>
      <c r="M7220" t="s">
        <v>34</v>
      </c>
      <c r="N7220" t="s">
        <v>28</v>
      </c>
      <c r="O7220" t="s">
        <v>35</v>
      </c>
      <c r="P7220">
        <v>4.6079999999999997</v>
      </c>
      <c r="Q7220" t="s">
        <v>36</v>
      </c>
      <c r="R7220" t="s">
        <v>55</v>
      </c>
      <c r="S7220">
        <v>0.69899999999999995</v>
      </c>
      <c r="T7220">
        <v>0.69899999999999995</v>
      </c>
      <c r="U7220">
        <v>4.6079999999999997</v>
      </c>
      <c r="V7220">
        <v>-3.6863999999999998E-3</v>
      </c>
      <c r="W7220" t="s">
        <v>39</v>
      </c>
      <c r="X7220" s="4">
        <f>IF(bot_orders[[#This Row],[side]]="sell", bot_orders[[#This Row],[accFillSz]]*bot_orders[[#This Row],[avgPx]] + bot_orders[[#This Row],[fee]], -bot_orders[[#This Row],[accFillSz]]*bot_orders[[#This Row],[avgPx]])</f>
        <v>-3.2209919999999994</v>
      </c>
      <c r="Y7220" s="4">
        <f>IF(bot_orders[[#This Row],[side]]="buy", bot_orders[[#This Row],[accFillSz]] + bot_orders[[#This Row],[fee]], -bot_orders[[#This Row],[accFillSz]])</f>
        <v>4.6043135999999993</v>
      </c>
      <c r="Z7220" s="4">
        <f>IF(bot_orders[[#This Row],[side]]="sell",bot_orders[[#This Row],[accFillSz]]*bot_orders[[#This Row],[avgPx]]+bot_orders[[#This Row],[fee]], 0)</f>
        <v>0</v>
      </c>
      <c r="AA7220" s="4">
        <f>IF(bot_orders[[#This Row],[side]]="sell",-bot_orders[[#This Row],[accFillSz]],bot_orders[[#This Row],[accFillSz]]+bot_orders[[#This Row],[fee]])</f>
        <v>4.6043135999999993</v>
      </c>
      <c r="AB7220">
        <v>0</v>
      </c>
      <c r="AC7220" t="s">
        <v>38</v>
      </c>
      <c r="AD7220">
        <v>0</v>
      </c>
      <c r="AE7220" t="s">
        <v>40</v>
      </c>
      <c r="AF7220" t="s">
        <v>41</v>
      </c>
      <c r="AG7220" t="s">
        <v>28</v>
      </c>
      <c r="AH7220" t="s">
        <v>28</v>
      </c>
      <c r="AI7220">
        <v>4.6043136000000002</v>
      </c>
      <c r="AJ7220">
        <v>-3.2209919999999999</v>
      </c>
    </row>
    <row r="7221" spans="1:36" x14ac:dyDescent="0.3">
      <c r="A7221">
        <v>6998</v>
      </c>
      <c r="B7221" t="s">
        <v>17977</v>
      </c>
      <c r="C7221" t="s">
        <v>28</v>
      </c>
      <c r="D7221" t="s">
        <v>29</v>
      </c>
      <c r="E7221" t="s">
        <v>30</v>
      </c>
      <c r="F7221" t="s">
        <v>31</v>
      </c>
      <c r="G7221" t="s">
        <v>1442</v>
      </c>
      <c r="H7221" t="s">
        <v>20566</v>
      </c>
      <c r="I7221" s="4" t="s">
        <v>20567</v>
      </c>
      <c r="J7221" s="1">
        <f>((((bot_orders[[#This Row],[cTime]]/ 1000)+3*3600) / 86400) + DATE(1970,1,1))</f>
        <v>45784.440213391208</v>
      </c>
      <c r="K7221" s="4" t="s">
        <v>20568</v>
      </c>
      <c r="L7221" s="1">
        <f>((((bot_orders[[#This Row],[uTime]]/ 1000)+3*3600) / 86400) + DATE(1970,1,1))</f>
        <v>45784.440882592593</v>
      </c>
      <c r="M7221" t="s">
        <v>34</v>
      </c>
      <c r="N7221" t="s">
        <v>28</v>
      </c>
      <c r="O7221" t="s">
        <v>35</v>
      </c>
      <c r="P7221">
        <v>4.6040000000000001</v>
      </c>
      <c r="Q7221" t="s">
        <v>36</v>
      </c>
      <c r="R7221" t="s">
        <v>37</v>
      </c>
      <c r="S7221">
        <v>0.70109999999999995</v>
      </c>
      <c r="T7221">
        <v>0.70109999999999995</v>
      </c>
      <c r="U7221">
        <v>4.6040000000000001</v>
      </c>
      <c r="V7221">
        <v>-2.5822915000000002E-3</v>
      </c>
      <c r="W7221" t="s">
        <v>38</v>
      </c>
      <c r="X7221" s="4">
        <f>IF(bot_orders[[#This Row],[side]]="sell", bot_orders[[#This Row],[accFillSz]]*bot_orders[[#This Row],[avgPx]] + bot_orders[[#This Row],[fee]], -bot_orders[[#This Row],[accFillSz]]*bot_orders[[#This Row],[avgPx]])</f>
        <v>3.2252821084999996</v>
      </c>
      <c r="Y7221" s="4">
        <f>IF(bot_orders[[#This Row],[side]]="buy", bot_orders[[#This Row],[accFillSz]] + bot_orders[[#This Row],[fee]], -bot_orders[[#This Row],[accFillSz]])</f>
        <v>-4.6040000000000001</v>
      </c>
      <c r="Z7221" s="4">
        <f>IF(bot_orders[[#This Row],[side]]="sell",bot_orders[[#This Row],[accFillSz]]*bot_orders[[#This Row],[avgPx]]+bot_orders[[#This Row],[fee]], 0)</f>
        <v>3.2252821084999996</v>
      </c>
      <c r="AA7221" s="4">
        <f>IF(bot_orders[[#This Row],[side]]="sell",-bot_orders[[#This Row],[accFillSz]],bot_orders[[#This Row],[accFillSz]]+bot_orders[[#This Row],[fee]])</f>
        <v>-4.6040000000000001</v>
      </c>
      <c r="AB7221">
        <v>0</v>
      </c>
      <c r="AC7221" t="s">
        <v>39</v>
      </c>
      <c r="AD7221">
        <v>0</v>
      </c>
      <c r="AE7221" t="s">
        <v>40</v>
      </c>
      <c r="AF7221" t="s">
        <v>41</v>
      </c>
      <c r="AG7221" t="s">
        <v>28</v>
      </c>
      <c r="AH7221" t="s">
        <v>28</v>
      </c>
      <c r="AI7221">
        <v>-4.6040000000000001</v>
      </c>
      <c r="AJ7221">
        <v>3.2252821100000002</v>
      </c>
    </row>
    <row r="7222" spans="1:36" x14ac:dyDescent="0.3">
      <c r="A7222">
        <v>6999</v>
      </c>
      <c r="B7222" t="s">
        <v>17977</v>
      </c>
      <c r="C7222" t="s">
        <v>28</v>
      </c>
      <c r="D7222" t="s">
        <v>29</v>
      </c>
      <c r="E7222" t="s">
        <v>30</v>
      </c>
      <c r="F7222" t="s">
        <v>31</v>
      </c>
      <c r="G7222" t="s">
        <v>1444</v>
      </c>
      <c r="H7222" t="s">
        <v>20569</v>
      </c>
      <c r="I7222" s="4" t="s">
        <v>20570</v>
      </c>
      <c r="J7222" s="1">
        <f>((((bot_orders[[#This Row],[cTime]]/ 1000)+3*3600) / 86400) + DATE(1970,1,1))</f>
        <v>45784.440882615738</v>
      </c>
      <c r="K7222" s="4" t="s">
        <v>20571</v>
      </c>
      <c r="L7222" s="1">
        <f>((((bot_orders[[#This Row],[uTime]]/ 1000)+3*3600) / 86400) + DATE(1970,1,1))</f>
        <v>45784.45393348379</v>
      </c>
      <c r="M7222" t="s">
        <v>34</v>
      </c>
      <c r="N7222" t="s">
        <v>28</v>
      </c>
      <c r="O7222" t="s">
        <v>35</v>
      </c>
      <c r="P7222">
        <v>4.6079999999999997</v>
      </c>
      <c r="Q7222" t="s">
        <v>36</v>
      </c>
      <c r="R7222" t="s">
        <v>55</v>
      </c>
      <c r="S7222">
        <v>0.69899999999999995</v>
      </c>
      <c r="T7222">
        <v>0.69899999999999995</v>
      </c>
      <c r="U7222">
        <v>4.6079999999999997</v>
      </c>
      <c r="V7222">
        <v>-3.6863999999999998E-3</v>
      </c>
      <c r="W7222" t="s">
        <v>39</v>
      </c>
      <c r="X7222" s="4">
        <f>IF(bot_orders[[#This Row],[side]]="sell", bot_orders[[#This Row],[accFillSz]]*bot_orders[[#This Row],[avgPx]] + bot_orders[[#This Row],[fee]], -bot_orders[[#This Row],[accFillSz]]*bot_orders[[#This Row],[avgPx]])</f>
        <v>-3.2209919999999994</v>
      </c>
      <c r="Y7222" s="4">
        <f>IF(bot_orders[[#This Row],[side]]="buy", bot_orders[[#This Row],[accFillSz]] + bot_orders[[#This Row],[fee]], -bot_orders[[#This Row],[accFillSz]])</f>
        <v>4.6043135999999993</v>
      </c>
      <c r="Z7222" s="4">
        <f>IF(bot_orders[[#This Row],[side]]="sell",bot_orders[[#This Row],[accFillSz]]*bot_orders[[#This Row],[avgPx]]+bot_orders[[#This Row],[fee]], 0)</f>
        <v>0</v>
      </c>
      <c r="AA7222" s="4">
        <f>IF(bot_orders[[#This Row],[side]]="sell",-bot_orders[[#This Row],[accFillSz]],bot_orders[[#This Row],[accFillSz]]+bot_orders[[#This Row],[fee]])</f>
        <v>4.6043135999999993</v>
      </c>
      <c r="AB7222">
        <v>0</v>
      </c>
      <c r="AC7222" t="s">
        <v>38</v>
      </c>
      <c r="AD7222">
        <v>0</v>
      </c>
      <c r="AE7222" t="s">
        <v>40</v>
      </c>
      <c r="AF7222" t="s">
        <v>41</v>
      </c>
      <c r="AG7222" t="s">
        <v>28</v>
      </c>
      <c r="AH7222" t="s">
        <v>28</v>
      </c>
      <c r="AI7222">
        <v>4.6043136000000002</v>
      </c>
      <c r="AJ7222">
        <v>-3.2209919999999999</v>
      </c>
    </row>
    <row r="7223" spans="1:36" x14ac:dyDescent="0.3">
      <c r="A7223">
        <v>7000</v>
      </c>
      <c r="B7223" t="s">
        <v>17977</v>
      </c>
      <c r="C7223" t="s">
        <v>28</v>
      </c>
      <c r="D7223" t="s">
        <v>29</v>
      </c>
      <c r="E7223" t="s">
        <v>30</v>
      </c>
      <c r="F7223" t="s">
        <v>31</v>
      </c>
      <c r="G7223" t="s">
        <v>1444</v>
      </c>
      <c r="H7223" t="s">
        <v>20572</v>
      </c>
      <c r="I7223" s="4" t="s">
        <v>20573</v>
      </c>
      <c r="J7223" s="1">
        <f>((((bot_orders[[#This Row],[cTime]]/ 1000)+3*3600) / 86400) + DATE(1970,1,1))</f>
        <v>45784.453933506942</v>
      </c>
      <c r="K7223" s="4" t="s">
        <v>20574</v>
      </c>
      <c r="L7223" s="1">
        <f>((((bot_orders[[#This Row],[uTime]]/ 1000)+3*3600) / 86400) + DATE(1970,1,1))</f>
        <v>45784.487147615742</v>
      </c>
      <c r="M7223" t="s">
        <v>34</v>
      </c>
      <c r="N7223" t="s">
        <v>28</v>
      </c>
      <c r="O7223" t="s">
        <v>35</v>
      </c>
      <c r="P7223">
        <v>4.6040000000000001</v>
      </c>
      <c r="Q7223" t="s">
        <v>36</v>
      </c>
      <c r="R7223" t="s">
        <v>37</v>
      </c>
      <c r="S7223">
        <v>0.70109999999999995</v>
      </c>
      <c r="T7223">
        <v>0.70109999999999995</v>
      </c>
      <c r="U7223">
        <v>4.6040000000000001</v>
      </c>
      <c r="V7223">
        <v>-2.5822915000000002E-3</v>
      </c>
      <c r="W7223" t="s">
        <v>38</v>
      </c>
      <c r="X7223" s="4">
        <f>IF(bot_orders[[#This Row],[side]]="sell", bot_orders[[#This Row],[accFillSz]]*bot_orders[[#This Row],[avgPx]] + bot_orders[[#This Row],[fee]], -bot_orders[[#This Row],[accFillSz]]*bot_orders[[#This Row],[avgPx]])</f>
        <v>3.2252821084999996</v>
      </c>
      <c r="Y7223" s="4">
        <f>IF(bot_orders[[#This Row],[side]]="buy", bot_orders[[#This Row],[accFillSz]] + bot_orders[[#This Row],[fee]], -bot_orders[[#This Row],[accFillSz]])</f>
        <v>-4.6040000000000001</v>
      </c>
      <c r="Z7223" s="4">
        <f>IF(bot_orders[[#This Row],[side]]="sell",bot_orders[[#This Row],[accFillSz]]*bot_orders[[#This Row],[avgPx]]+bot_orders[[#This Row],[fee]], 0)</f>
        <v>3.2252821084999996</v>
      </c>
      <c r="AA7223" s="4">
        <f>IF(bot_orders[[#This Row],[side]]="sell",-bot_orders[[#This Row],[accFillSz]],bot_orders[[#This Row],[accFillSz]]+bot_orders[[#This Row],[fee]])</f>
        <v>-4.6040000000000001</v>
      </c>
      <c r="AB7223">
        <v>0</v>
      </c>
      <c r="AC7223" t="s">
        <v>39</v>
      </c>
      <c r="AD7223">
        <v>0</v>
      </c>
      <c r="AE7223" t="s">
        <v>40</v>
      </c>
      <c r="AF7223" t="s">
        <v>41</v>
      </c>
      <c r="AG7223" t="s">
        <v>28</v>
      </c>
      <c r="AH7223" t="s">
        <v>28</v>
      </c>
      <c r="AI7223">
        <v>-4.6040000000000001</v>
      </c>
      <c r="AJ7223">
        <v>3.2252821100000002</v>
      </c>
    </row>
    <row r="7224" spans="1:36" x14ac:dyDescent="0.3">
      <c r="A7224">
        <v>7001</v>
      </c>
      <c r="B7224" t="s">
        <v>17977</v>
      </c>
      <c r="C7224" t="s">
        <v>28</v>
      </c>
      <c r="D7224" t="s">
        <v>29</v>
      </c>
      <c r="E7224" t="s">
        <v>30</v>
      </c>
      <c r="F7224" t="s">
        <v>31</v>
      </c>
      <c r="G7224" t="s">
        <v>1446</v>
      </c>
      <c r="H7224" t="s">
        <v>20575</v>
      </c>
      <c r="I7224" s="4" t="s">
        <v>20576</v>
      </c>
      <c r="J7224" s="1">
        <f>((((bot_orders[[#This Row],[cTime]]/ 1000)+3*3600) / 86400) + DATE(1970,1,1))</f>
        <v>45784.460639444442</v>
      </c>
      <c r="K7224" s="4" t="s">
        <v>20577</v>
      </c>
      <c r="L7224" s="1">
        <f>((((bot_orders[[#This Row],[uTime]]/ 1000)+3*3600) / 86400) + DATE(1970,1,1))</f>
        <v>45784.479702199074</v>
      </c>
      <c r="M7224" t="s">
        <v>34</v>
      </c>
      <c r="N7224" t="s">
        <v>28</v>
      </c>
      <c r="O7224" t="s">
        <v>35</v>
      </c>
      <c r="P7224">
        <v>4.6029999999999998</v>
      </c>
      <c r="Q7224" t="s">
        <v>36</v>
      </c>
      <c r="R7224" t="s">
        <v>37</v>
      </c>
      <c r="S7224">
        <v>0.69899999999999995</v>
      </c>
      <c r="T7224">
        <v>0.69899999999999995</v>
      </c>
      <c r="U7224">
        <v>4.6029999999999998</v>
      </c>
      <c r="V7224">
        <v>-2.5739975999999999E-3</v>
      </c>
      <c r="W7224" t="s">
        <v>38</v>
      </c>
      <c r="X7224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224" s="4">
        <f>IF(bot_orders[[#This Row],[side]]="buy", bot_orders[[#This Row],[accFillSz]] + bot_orders[[#This Row],[fee]], -bot_orders[[#This Row],[accFillSz]])</f>
        <v>-4.6029999999999998</v>
      </c>
      <c r="Z7224" s="4">
        <f>IF(bot_orders[[#This Row],[side]]="sell",bot_orders[[#This Row],[accFillSz]]*bot_orders[[#This Row],[avgPx]]+bot_orders[[#This Row],[fee]], 0)</f>
        <v>3.2149230024</v>
      </c>
      <c r="AA7224" s="4">
        <f>IF(bot_orders[[#This Row],[side]]="sell",-bot_orders[[#This Row],[accFillSz]],bot_orders[[#This Row],[accFillSz]]+bot_orders[[#This Row],[fee]])</f>
        <v>-4.6029999999999998</v>
      </c>
      <c r="AB7224">
        <v>0</v>
      </c>
      <c r="AC7224" t="s">
        <v>39</v>
      </c>
      <c r="AD7224">
        <v>0</v>
      </c>
      <c r="AE7224" t="s">
        <v>40</v>
      </c>
      <c r="AF7224" t="s">
        <v>41</v>
      </c>
      <c r="AG7224" t="s">
        <v>28</v>
      </c>
      <c r="AH7224" t="s">
        <v>28</v>
      </c>
      <c r="AI7224">
        <v>-4.6029999999999998</v>
      </c>
      <c r="AJ7224">
        <v>3.2149230000000002</v>
      </c>
    </row>
    <row r="7225" spans="1:36" x14ac:dyDescent="0.3">
      <c r="A7225">
        <v>7002</v>
      </c>
      <c r="B7225" t="s">
        <v>17977</v>
      </c>
      <c r="C7225" t="s">
        <v>28</v>
      </c>
      <c r="D7225" t="s">
        <v>29</v>
      </c>
      <c r="E7225" t="s">
        <v>30</v>
      </c>
      <c r="F7225" t="s">
        <v>31</v>
      </c>
      <c r="G7225" t="s">
        <v>1448</v>
      </c>
      <c r="H7225" t="s">
        <v>20578</v>
      </c>
      <c r="I7225" s="4" t="s">
        <v>20579</v>
      </c>
      <c r="J7225" s="1">
        <f>((((bot_orders[[#This Row],[cTime]]/ 1000)+3*3600) / 86400) + DATE(1970,1,1))</f>
        <v>45784.463365324074</v>
      </c>
      <c r="K7225" s="4" t="s">
        <v>20580</v>
      </c>
      <c r="L7225" s="1">
        <f>((((bot_orders[[#This Row],[uTime]]/ 1000)+3*3600) / 86400) + DATE(1970,1,1))</f>
        <v>45784.475898402772</v>
      </c>
      <c r="M7225" t="s">
        <v>34</v>
      </c>
      <c r="N7225" t="s">
        <v>28</v>
      </c>
      <c r="O7225" t="s">
        <v>35</v>
      </c>
      <c r="P7225">
        <v>4.6040000000000001</v>
      </c>
      <c r="Q7225" t="s">
        <v>36</v>
      </c>
      <c r="R7225" t="s">
        <v>37</v>
      </c>
      <c r="S7225">
        <v>0.69689999999999996</v>
      </c>
      <c r="T7225">
        <v>0.69689999999999996</v>
      </c>
      <c r="U7225">
        <v>4.6040000000000001</v>
      </c>
      <c r="V7225">
        <v>-2.5668220999999999E-3</v>
      </c>
      <c r="W7225" t="s">
        <v>38</v>
      </c>
      <c r="X7225" s="4">
        <f>IF(bot_orders[[#This Row],[side]]="sell", bot_orders[[#This Row],[accFillSz]]*bot_orders[[#This Row],[avgPx]] + bot_orders[[#This Row],[fee]], -bot_orders[[#This Row],[accFillSz]]*bot_orders[[#This Row],[avgPx]])</f>
        <v>3.2059607779000001</v>
      </c>
      <c r="Y7225" s="4">
        <f>IF(bot_orders[[#This Row],[side]]="buy", bot_orders[[#This Row],[accFillSz]] + bot_orders[[#This Row],[fee]], -bot_orders[[#This Row],[accFillSz]])</f>
        <v>-4.6040000000000001</v>
      </c>
      <c r="Z7225" s="4">
        <f>IF(bot_orders[[#This Row],[side]]="sell",bot_orders[[#This Row],[accFillSz]]*bot_orders[[#This Row],[avgPx]]+bot_orders[[#This Row],[fee]], 0)</f>
        <v>3.2059607779000001</v>
      </c>
      <c r="AA7225" s="4">
        <f>IF(bot_orders[[#This Row],[side]]="sell",-bot_orders[[#This Row],[accFillSz]],bot_orders[[#This Row],[accFillSz]]+bot_orders[[#This Row],[fee]])</f>
        <v>-4.6040000000000001</v>
      </c>
      <c r="AB7225">
        <v>0</v>
      </c>
      <c r="AC7225" t="s">
        <v>39</v>
      </c>
      <c r="AD7225">
        <v>0</v>
      </c>
      <c r="AE7225" t="s">
        <v>40</v>
      </c>
      <c r="AF7225" t="s">
        <v>41</v>
      </c>
      <c r="AG7225" t="s">
        <v>28</v>
      </c>
      <c r="AH7225" t="s">
        <v>28</v>
      </c>
      <c r="AI7225">
        <v>-4.6040000000000001</v>
      </c>
      <c r="AJ7225">
        <v>3.2059607799999998</v>
      </c>
    </row>
    <row r="7226" spans="1:36" x14ac:dyDescent="0.3">
      <c r="A7226">
        <v>7003</v>
      </c>
      <c r="B7226" t="s">
        <v>17977</v>
      </c>
      <c r="C7226" t="s">
        <v>28</v>
      </c>
      <c r="D7226" t="s">
        <v>29</v>
      </c>
      <c r="E7226" t="s">
        <v>30</v>
      </c>
      <c r="F7226" t="s">
        <v>31</v>
      </c>
      <c r="G7226" t="s">
        <v>1450</v>
      </c>
      <c r="H7226" t="s">
        <v>20581</v>
      </c>
      <c r="I7226" s="4" t="s">
        <v>20582</v>
      </c>
      <c r="J7226" s="1">
        <f>((((bot_orders[[#This Row],[cTime]]/ 1000)+3*3600) / 86400) + DATE(1970,1,1))</f>
        <v>45784.466506817131</v>
      </c>
      <c r="K7226" s="4" t="s">
        <v>20583</v>
      </c>
      <c r="L7226" s="1">
        <f>((((bot_orders[[#This Row],[uTime]]/ 1000)+3*3600) / 86400) + DATE(1970,1,1))</f>
        <v>45784.473081041666</v>
      </c>
      <c r="M7226" t="s">
        <v>34</v>
      </c>
      <c r="N7226" t="s">
        <v>28</v>
      </c>
      <c r="O7226" t="s">
        <v>35</v>
      </c>
      <c r="P7226">
        <v>4.6029999999999998</v>
      </c>
      <c r="Q7226" t="s">
        <v>36</v>
      </c>
      <c r="R7226" t="s">
        <v>37</v>
      </c>
      <c r="S7226">
        <v>0.69479999999999997</v>
      </c>
      <c r="T7226">
        <v>0.69479999999999997</v>
      </c>
      <c r="U7226">
        <v>4.6029999999999998</v>
      </c>
      <c r="V7226">
        <v>-2.5585314999999999E-3</v>
      </c>
      <c r="W7226" t="s">
        <v>38</v>
      </c>
      <c r="X7226" s="4">
        <f>IF(bot_orders[[#This Row],[side]]="sell", bot_orders[[#This Row],[accFillSz]]*bot_orders[[#This Row],[avgPx]] + bot_orders[[#This Row],[fee]], -bot_orders[[#This Row],[accFillSz]]*bot_orders[[#This Row],[avgPx]])</f>
        <v>3.1956058684999995</v>
      </c>
      <c r="Y7226" s="4">
        <f>IF(bot_orders[[#This Row],[side]]="buy", bot_orders[[#This Row],[accFillSz]] + bot_orders[[#This Row],[fee]], -bot_orders[[#This Row],[accFillSz]])</f>
        <v>-4.6029999999999998</v>
      </c>
      <c r="Z7226" s="4">
        <f>IF(bot_orders[[#This Row],[side]]="sell",bot_orders[[#This Row],[accFillSz]]*bot_orders[[#This Row],[avgPx]]+bot_orders[[#This Row],[fee]], 0)</f>
        <v>3.1956058684999995</v>
      </c>
      <c r="AA7226" s="4">
        <f>IF(bot_orders[[#This Row],[side]]="sell",-bot_orders[[#This Row],[accFillSz]],bot_orders[[#This Row],[accFillSz]]+bot_orders[[#This Row],[fee]])</f>
        <v>-4.6029999999999998</v>
      </c>
      <c r="AB7226">
        <v>0</v>
      </c>
      <c r="AC7226" t="s">
        <v>39</v>
      </c>
      <c r="AD7226">
        <v>0</v>
      </c>
      <c r="AE7226" t="s">
        <v>40</v>
      </c>
      <c r="AF7226" t="s">
        <v>41</v>
      </c>
      <c r="AG7226" t="s">
        <v>28</v>
      </c>
      <c r="AH7226" t="s">
        <v>28</v>
      </c>
      <c r="AI7226">
        <v>-4.6029999999999998</v>
      </c>
      <c r="AJ7226">
        <v>3.1956058700000001</v>
      </c>
    </row>
    <row r="7227" spans="1:36" x14ac:dyDescent="0.3">
      <c r="A7227">
        <v>7004</v>
      </c>
      <c r="B7227" t="s">
        <v>17977</v>
      </c>
      <c r="C7227" t="s">
        <v>28</v>
      </c>
      <c r="D7227" t="s">
        <v>29</v>
      </c>
      <c r="E7227" t="s">
        <v>30</v>
      </c>
      <c r="F7227" t="s">
        <v>31</v>
      </c>
      <c r="G7227" t="s">
        <v>1504</v>
      </c>
      <c r="H7227" t="s">
        <v>20584</v>
      </c>
      <c r="I7227" s="4" t="s">
        <v>20585</v>
      </c>
      <c r="J7227" s="1">
        <f>((((bot_orders[[#This Row],[cTime]]/ 1000)+3*3600) / 86400) + DATE(1970,1,1))</f>
        <v>45784.473081064818</v>
      </c>
      <c r="K7227" s="4" t="s">
        <v>20586</v>
      </c>
      <c r="L7227" s="1">
        <f>((((bot_orders[[#This Row],[uTime]]/ 1000)+3*3600) / 86400) + DATE(1970,1,1))</f>
        <v>45784.558843194449</v>
      </c>
      <c r="M7227" t="s">
        <v>34</v>
      </c>
      <c r="N7227" t="s">
        <v>28</v>
      </c>
      <c r="O7227" t="s">
        <v>35</v>
      </c>
      <c r="P7227">
        <v>4.6070000000000002</v>
      </c>
      <c r="Q7227" t="s">
        <v>36</v>
      </c>
      <c r="R7227" t="s">
        <v>55</v>
      </c>
      <c r="S7227">
        <v>0.69269999999999998</v>
      </c>
      <c r="T7227">
        <v>0.69269999999999998</v>
      </c>
      <c r="U7227">
        <v>4.6070000000000002</v>
      </c>
      <c r="V7227">
        <v>-3.6855999999999998E-3</v>
      </c>
      <c r="W7227" t="s">
        <v>39</v>
      </c>
      <c r="X7227" s="4">
        <f>IF(bot_orders[[#This Row],[side]]="sell", bot_orders[[#This Row],[accFillSz]]*bot_orders[[#This Row],[avgPx]] + bot_orders[[#This Row],[fee]], -bot_orders[[#This Row],[accFillSz]]*bot_orders[[#This Row],[avgPx]])</f>
        <v>-3.1912688999999999</v>
      </c>
      <c r="Y7227" s="4">
        <f>IF(bot_orders[[#This Row],[side]]="buy", bot_orders[[#This Row],[accFillSz]] + bot_orders[[#This Row],[fee]], -bot_orders[[#This Row],[accFillSz]])</f>
        <v>4.6033144000000004</v>
      </c>
      <c r="Z7227" s="4">
        <f>IF(bot_orders[[#This Row],[side]]="sell",bot_orders[[#This Row],[accFillSz]]*bot_orders[[#This Row],[avgPx]]+bot_orders[[#This Row],[fee]], 0)</f>
        <v>0</v>
      </c>
      <c r="AA7227" s="4">
        <f>IF(bot_orders[[#This Row],[side]]="sell",-bot_orders[[#This Row],[accFillSz]],bot_orders[[#This Row],[accFillSz]]+bot_orders[[#This Row],[fee]])</f>
        <v>4.6033144000000004</v>
      </c>
      <c r="AB7227">
        <v>0</v>
      </c>
      <c r="AC7227" t="s">
        <v>38</v>
      </c>
      <c r="AD7227">
        <v>0</v>
      </c>
      <c r="AE7227" t="s">
        <v>40</v>
      </c>
      <c r="AF7227" t="s">
        <v>41</v>
      </c>
      <c r="AG7227" t="s">
        <v>28</v>
      </c>
      <c r="AH7227" t="s">
        <v>28</v>
      </c>
      <c r="AI7227">
        <v>4.6033144000000004</v>
      </c>
      <c r="AJ7227">
        <v>-3.1912688999999999</v>
      </c>
    </row>
    <row r="7228" spans="1:36" x14ac:dyDescent="0.3">
      <c r="A7228">
        <v>7005</v>
      </c>
      <c r="B7228" t="s">
        <v>17977</v>
      </c>
      <c r="C7228" t="s">
        <v>28</v>
      </c>
      <c r="D7228" t="s">
        <v>29</v>
      </c>
      <c r="E7228" t="s">
        <v>30</v>
      </c>
      <c r="F7228" t="s">
        <v>31</v>
      </c>
      <c r="G7228" t="s">
        <v>1497</v>
      </c>
      <c r="H7228" t="s">
        <v>20587</v>
      </c>
      <c r="I7228" s="4" t="s">
        <v>20588</v>
      </c>
      <c r="J7228" s="1">
        <f>((((bot_orders[[#This Row],[cTime]]/ 1000)+3*3600) / 86400) + DATE(1970,1,1))</f>
        <v>45784.475898425924</v>
      </c>
      <c r="K7228" s="4" t="s">
        <v>20589</v>
      </c>
      <c r="L7228" s="1">
        <f>((((bot_orders[[#This Row],[uTime]]/ 1000)+3*3600) / 86400) + DATE(1970,1,1))</f>
        <v>45784.546636585648</v>
      </c>
      <c r="M7228" t="s">
        <v>34</v>
      </c>
      <c r="N7228" t="s">
        <v>28</v>
      </c>
      <c r="O7228" t="s">
        <v>35</v>
      </c>
      <c r="P7228">
        <v>4.6079999999999997</v>
      </c>
      <c r="Q7228" t="s">
        <v>36</v>
      </c>
      <c r="R7228" t="s">
        <v>55</v>
      </c>
      <c r="S7228">
        <v>0.69479999999999997</v>
      </c>
      <c r="T7228">
        <v>0.69479999999999997</v>
      </c>
      <c r="U7228">
        <v>4.6079999999999997</v>
      </c>
      <c r="V7228">
        <v>-3.6863999999999998E-3</v>
      </c>
      <c r="W7228" t="s">
        <v>39</v>
      </c>
      <c r="X7228" s="4">
        <f>IF(bot_orders[[#This Row],[side]]="sell", bot_orders[[#This Row],[accFillSz]]*bot_orders[[#This Row],[avgPx]] + bot_orders[[#This Row],[fee]], -bot_orders[[#This Row],[accFillSz]]*bot_orders[[#This Row],[avgPx]])</f>
        <v>-3.2016383999999998</v>
      </c>
      <c r="Y7228" s="4">
        <f>IF(bot_orders[[#This Row],[side]]="buy", bot_orders[[#This Row],[accFillSz]] + bot_orders[[#This Row],[fee]], -bot_orders[[#This Row],[accFillSz]])</f>
        <v>4.6043135999999993</v>
      </c>
      <c r="Z7228" s="4">
        <f>IF(bot_orders[[#This Row],[side]]="sell",bot_orders[[#This Row],[accFillSz]]*bot_orders[[#This Row],[avgPx]]+bot_orders[[#This Row],[fee]], 0)</f>
        <v>0</v>
      </c>
      <c r="AA7228" s="4">
        <f>IF(bot_orders[[#This Row],[side]]="sell",-bot_orders[[#This Row],[accFillSz]],bot_orders[[#This Row],[accFillSz]]+bot_orders[[#This Row],[fee]])</f>
        <v>4.6043135999999993</v>
      </c>
      <c r="AB7228">
        <v>0</v>
      </c>
      <c r="AC7228" t="s">
        <v>38</v>
      </c>
      <c r="AD7228">
        <v>0</v>
      </c>
      <c r="AE7228" t="s">
        <v>40</v>
      </c>
      <c r="AF7228" t="s">
        <v>41</v>
      </c>
      <c r="AG7228" t="s">
        <v>28</v>
      </c>
      <c r="AH7228" t="s">
        <v>28</v>
      </c>
      <c r="AI7228">
        <v>4.6043136000000002</v>
      </c>
      <c r="AJ7228">
        <v>-3.2016384000000002</v>
      </c>
    </row>
    <row r="7229" spans="1:36" x14ac:dyDescent="0.3">
      <c r="A7229">
        <v>7006</v>
      </c>
      <c r="B7229" t="s">
        <v>17977</v>
      </c>
      <c r="C7229" t="s">
        <v>28</v>
      </c>
      <c r="D7229" t="s">
        <v>29</v>
      </c>
      <c r="E7229" t="s">
        <v>30</v>
      </c>
      <c r="F7229" t="s">
        <v>31</v>
      </c>
      <c r="G7229" t="s">
        <v>1483</v>
      </c>
      <c r="H7229" t="s">
        <v>20590</v>
      </c>
      <c r="I7229" s="4" t="s">
        <v>20591</v>
      </c>
      <c r="J7229" s="1">
        <f>((((bot_orders[[#This Row],[cTime]]/ 1000)+3*3600) / 86400) + DATE(1970,1,1))</f>
        <v>45784.479702222219</v>
      </c>
      <c r="K7229" s="4" t="s">
        <v>20592</v>
      </c>
      <c r="L7229" s="1">
        <f>((((bot_orders[[#This Row],[uTime]]/ 1000)+3*3600) / 86400) + DATE(1970,1,1))</f>
        <v>45784.511593101852</v>
      </c>
      <c r="M7229" t="s">
        <v>34</v>
      </c>
      <c r="N7229" t="s">
        <v>28</v>
      </c>
      <c r="O7229" t="s">
        <v>35</v>
      </c>
      <c r="P7229">
        <v>4.6070000000000002</v>
      </c>
      <c r="Q7229" t="s">
        <v>36</v>
      </c>
      <c r="R7229" t="s">
        <v>55</v>
      </c>
      <c r="S7229">
        <v>0.69689999999999996</v>
      </c>
      <c r="T7229">
        <v>0.69689999999999996</v>
      </c>
      <c r="U7229">
        <v>4.6070000000000002</v>
      </c>
      <c r="V7229">
        <v>-3.6855999999999998E-3</v>
      </c>
      <c r="W7229" t="s">
        <v>39</v>
      </c>
      <c r="X7229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229" s="4">
        <f>IF(bot_orders[[#This Row],[side]]="buy", bot_orders[[#This Row],[accFillSz]] + bot_orders[[#This Row],[fee]], -bot_orders[[#This Row],[accFillSz]])</f>
        <v>4.6033144000000004</v>
      </c>
      <c r="Z7229" s="4">
        <f>IF(bot_orders[[#This Row],[side]]="sell",bot_orders[[#This Row],[accFillSz]]*bot_orders[[#This Row],[avgPx]]+bot_orders[[#This Row],[fee]], 0)</f>
        <v>0</v>
      </c>
      <c r="AA7229" s="4">
        <f>IF(bot_orders[[#This Row],[side]]="sell",-bot_orders[[#This Row],[accFillSz]],bot_orders[[#This Row],[accFillSz]]+bot_orders[[#This Row],[fee]])</f>
        <v>4.6033144000000004</v>
      </c>
      <c r="AB7229">
        <v>0</v>
      </c>
      <c r="AC7229" t="s">
        <v>38</v>
      </c>
      <c r="AD7229">
        <v>0</v>
      </c>
      <c r="AE7229" t="s">
        <v>40</v>
      </c>
      <c r="AF7229" t="s">
        <v>41</v>
      </c>
      <c r="AG7229" t="s">
        <v>28</v>
      </c>
      <c r="AH7229" t="s">
        <v>28</v>
      </c>
      <c r="AI7229">
        <v>4.6033144000000004</v>
      </c>
      <c r="AJ7229">
        <v>-3.2106183000000001</v>
      </c>
    </row>
    <row r="7230" spans="1:36" x14ac:dyDescent="0.3">
      <c r="A7230">
        <v>7007</v>
      </c>
      <c r="B7230" t="s">
        <v>17977</v>
      </c>
      <c r="C7230" t="s">
        <v>28</v>
      </c>
      <c r="D7230" t="s">
        <v>29</v>
      </c>
      <c r="E7230" t="s">
        <v>30</v>
      </c>
      <c r="F7230" t="s">
        <v>31</v>
      </c>
      <c r="G7230" t="s">
        <v>1433</v>
      </c>
      <c r="H7230" t="s">
        <v>20593</v>
      </c>
      <c r="I7230" s="4" t="s">
        <v>20594</v>
      </c>
      <c r="J7230" s="1">
        <f>((((bot_orders[[#This Row],[cTime]]/ 1000)+3*3600) / 86400) + DATE(1970,1,1))</f>
        <v>45784.487147638887</v>
      </c>
      <c r="K7230" s="4" t="s">
        <v>20595</v>
      </c>
      <c r="L7230" s="1">
        <f>((((bot_orders[[#This Row],[uTime]]/ 1000)+3*3600) / 86400) + DATE(1970,1,1))</f>
        <v>45784.501261064812</v>
      </c>
      <c r="M7230" t="s">
        <v>34</v>
      </c>
      <c r="N7230" t="s">
        <v>28</v>
      </c>
      <c r="O7230" t="s">
        <v>35</v>
      </c>
      <c r="P7230">
        <v>4.6079999999999997</v>
      </c>
      <c r="Q7230" t="s">
        <v>36</v>
      </c>
      <c r="R7230" t="s">
        <v>55</v>
      </c>
      <c r="S7230">
        <v>0.69899999999999995</v>
      </c>
      <c r="T7230">
        <v>0.69899999999999995</v>
      </c>
      <c r="U7230">
        <v>4.6079999999999997</v>
      </c>
      <c r="V7230">
        <v>-3.6863999999999998E-3</v>
      </c>
      <c r="W7230" t="s">
        <v>39</v>
      </c>
      <c r="X7230" s="4">
        <f>IF(bot_orders[[#This Row],[side]]="sell", bot_orders[[#This Row],[accFillSz]]*bot_orders[[#This Row],[avgPx]] + bot_orders[[#This Row],[fee]], -bot_orders[[#This Row],[accFillSz]]*bot_orders[[#This Row],[avgPx]])</f>
        <v>-3.2209919999999994</v>
      </c>
      <c r="Y7230" s="4">
        <f>IF(bot_orders[[#This Row],[side]]="buy", bot_orders[[#This Row],[accFillSz]] + bot_orders[[#This Row],[fee]], -bot_orders[[#This Row],[accFillSz]])</f>
        <v>4.6043135999999993</v>
      </c>
      <c r="Z7230" s="4">
        <f>IF(bot_orders[[#This Row],[side]]="sell",bot_orders[[#This Row],[accFillSz]]*bot_orders[[#This Row],[avgPx]]+bot_orders[[#This Row],[fee]], 0)</f>
        <v>0</v>
      </c>
      <c r="AA7230" s="4">
        <f>IF(bot_orders[[#This Row],[side]]="sell",-bot_orders[[#This Row],[accFillSz]],bot_orders[[#This Row],[accFillSz]]+bot_orders[[#This Row],[fee]])</f>
        <v>4.6043135999999993</v>
      </c>
      <c r="AB7230">
        <v>0</v>
      </c>
      <c r="AC7230" t="s">
        <v>38</v>
      </c>
      <c r="AD7230">
        <v>0</v>
      </c>
      <c r="AE7230" t="s">
        <v>40</v>
      </c>
      <c r="AF7230" t="s">
        <v>41</v>
      </c>
      <c r="AG7230" t="s">
        <v>28</v>
      </c>
      <c r="AH7230" t="s">
        <v>28</v>
      </c>
      <c r="AI7230">
        <v>4.6043136000000002</v>
      </c>
      <c r="AJ7230">
        <v>-3.2209919999999999</v>
      </c>
    </row>
    <row r="7231" spans="1:36" x14ac:dyDescent="0.3">
      <c r="A7231">
        <v>7008</v>
      </c>
      <c r="B7231" t="s">
        <v>17977</v>
      </c>
      <c r="C7231" t="s">
        <v>28</v>
      </c>
      <c r="D7231" t="s">
        <v>29</v>
      </c>
      <c r="E7231" t="s">
        <v>30</v>
      </c>
      <c r="F7231" t="s">
        <v>31</v>
      </c>
      <c r="G7231" t="s">
        <v>1452</v>
      </c>
      <c r="H7231" t="s">
        <v>20596</v>
      </c>
      <c r="I7231" s="4" t="s">
        <v>20597</v>
      </c>
      <c r="J7231" s="1">
        <f>((((bot_orders[[#This Row],[cTime]]/ 1000)+3*3600) / 86400) + DATE(1970,1,1))</f>
        <v>45784.489956215279</v>
      </c>
      <c r="K7231" s="4" t="s">
        <v>20598</v>
      </c>
      <c r="L7231" s="1">
        <f>((((bot_orders[[#This Row],[uTime]]/ 1000)+3*3600) / 86400) + DATE(1970,1,1))</f>
        <v>45784.493275694447</v>
      </c>
      <c r="M7231" t="s">
        <v>34</v>
      </c>
      <c r="N7231" t="s">
        <v>28</v>
      </c>
      <c r="O7231" t="s">
        <v>35</v>
      </c>
      <c r="P7231">
        <v>4.609</v>
      </c>
      <c r="Q7231" t="s">
        <v>36</v>
      </c>
      <c r="R7231" t="s">
        <v>55</v>
      </c>
      <c r="S7231">
        <v>0.70109999999999995</v>
      </c>
      <c r="T7231">
        <v>0.70109999999999995</v>
      </c>
      <c r="U7231">
        <v>4.609</v>
      </c>
      <c r="V7231">
        <v>-3.6871999999999999E-3</v>
      </c>
      <c r="W7231" t="s">
        <v>39</v>
      </c>
      <c r="X7231" s="4">
        <f>IF(bot_orders[[#This Row],[side]]="sell", bot_orders[[#This Row],[accFillSz]]*bot_orders[[#This Row],[avgPx]] + bot_orders[[#This Row],[fee]], -bot_orders[[#This Row],[accFillSz]]*bot_orders[[#This Row],[avgPx]])</f>
        <v>-3.2313698999999998</v>
      </c>
      <c r="Y7231" s="4">
        <f>IF(bot_orders[[#This Row],[side]]="buy", bot_orders[[#This Row],[accFillSz]] + bot_orders[[#This Row],[fee]], -bot_orders[[#This Row],[accFillSz]])</f>
        <v>4.6053128000000001</v>
      </c>
      <c r="Z7231" s="4">
        <f>IF(bot_orders[[#This Row],[side]]="sell",bot_orders[[#This Row],[accFillSz]]*bot_orders[[#This Row],[avgPx]]+bot_orders[[#This Row],[fee]], 0)</f>
        <v>0</v>
      </c>
      <c r="AA7231" s="4">
        <f>IF(bot_orders[[#This Row],[side]]="sell",-bot_orders[[#This Row],[accFillSz]],bot_orders[[#This Row],[accFillSz]]+bot_orders[[#This Row],[fee]])</f>
        <v>4.6053128000000001</v>
      </c>
      <c r="AB7231">
        <v>0</v>
      </c>
      <c r="AC7231" t="s">
        <v>38</v>
      </c>
      <c r="AD7231">
        <v>0</v>
      </c>
      <c r="AE7231" t="s">
        <v>40</v>
      </c>
      <c r="AF7231" t="s">
        <v>41</v>
      </c>
      <c r="AG7231" t="s">
        <v>28</v>
      </c>
      <c r="AH7231" t="s">
        <v>28</v>
      </c>
      <c r="AI7231">
        <v>4.6053128000000001</v>
      </c>
      <c r="AJ7231">
        <v>-3.2313698999999998</v>
      </c>
    </row>
    <row r="7232" spans="1:36" x14ac:dyDescent="0.3">
      <c r="A7232">
        <v>7009</v>
      </c>
      <c r="B7232" t="s">
        <v>17977</v>
      </c>
      <c r="C7232" t="s">
        <v>28</v>
      </c>
      <c r="D7232" t="s">
        <v>29</v>
      </c>
      <c r="E7232" t="s">
        <v>30</v>
      </c>
      <c r="F7232" t="s">
        <v>31</v>
      </c>
      <c r="G7232" t="s">
        <v>1452</v>
      </c>
      <c r="H7232" t="s">
        <v>20599</v>
      </c>
      <c r="I7232" s="4" t="s">
        <v>20600</v>
      </c>
      <c r="J7232" s="1">
        <f>((((bot_orders[[#This Row],[cTime]]/ 1000)+3*3600) / 86400) + DATE(1970,1,1))</f>
        <v>45784.493275717592</v>
      </c>
      <c r="K7232" s="4" t="s">
        <v>20601</v>
      </c>
      <c r="L7232" s="1">
        <f>((((bot_orders[[#This Row],[uTime]]/ 1000)+3*3600) / 86400) + DATE(1970,1,1))</f>
        <v>45784.495710000003</v>
      </c>
      <c r="M7232" t="s">
        <v>34</v>
      </c>
      <c r="N7232" t="s">
        <v>28</v>
      </c>
      <c r="O7232" t="s">
        <v>35</v>
      </c>
      <c r="P7232">
        <v>4.6050000000000004</v>
      </c>
      <c r="Q7232" t="s">
        <v>36</v>
      </c>
      <c r="R7232" t="s">
        <v>37</v>
      </c>
      <c r="S7232">
        <v>0.70320000000000005</v>
      </c>
      <c r="T7232">
        <v>0.70320000000000005</v>
      </c>
      <c r="U7232">
        <v>4.6050000000000004</v>
      </c>
      <c r="V7232">
        <v>-2.5905887999999998E-3</v>
      </c>
      <c r="W7232" t="s">
        <v>38</v>
      </c>
      <c r="X7232" s="4">
        <f>IF(bot_orders[[#This Row],[side]]="sell", bot_orders[[#This Row],[accFillSz]]*bot_orders[[#This Row],[avgPx]] + bot_orders[[#This Row],[fee]], -bot_orders[[#This Row],[accFillSz]]*bot_orders[[#This Row],[avgPx]])</f>
        <v>3.2356454112000006</v>
      </c>
      <c r="Y7232" s="4">
        <f>IF(bot_orders[[#This Row],[side]]="buy", bot_orders[[#This Row],[accFillSz]] + bot_orders[[#This Row],[fee]], -bot_orders[[#This Row],[accFillSz]])</f>
        <v>-4.6050000000000004</v>
      </c>
      <c r="Z7232" s="4">
        <f>IF(bot_orders[[#This Row],[side]]="sell",bot_orders[[#This Row],[accFillSz]]*bot_orders[[#This Row],[avgPx]]+bot_orders[[#This Row],[fee]], 0)</f>
        <v>3.2356454112000006</v>
      </c>
      <c r="AA7232" s="4">
        <f>IF(bot_orders[[#This Row],[side]]="sell",-bot_orders[[#This Row],[accFillSz]],bot_orders[[#This Row],[accFillSz]]+bot_orders[[#This Row],[fee]])</f>
        <v>-4.6050000000000004</v>
      </c>
      <c r="AB7232">
        <v>0</v>
      </c>
      <c r="AC7232" t="s">
        <v>39</v>
      </c>
      <c r="AD7232">
        <v>0</v>
      </c>
      <c r="AE7232" t="s">
        <v>40</v>
      </c>
      <c r="AF7232" t="s">
        <v>41</v>
      </c>
      <c r="AG7232" t="s">
        <v>28</v>
      </c>
      <c r="AH7232" t="s">
        <v>28</v>
      </c>
      <c r="AI7232">
        <v>-4.6050000000000004</v>
      </c>
      <c r="AJ7232">
        <v>3.2356454100000001</v>
      </c>
    </row>
    <row r="7233" spans="1:36" x14ac:dyDescent="0.3">
      <c r="A7233">
        <v>7010</v>
      </c>
      <c r="B7233" t="s">
        <v>17977</v>
      </c>
      <c r="C7233" t="s">
        <v>28</v>
      </c>
      <c r="D7233" t="s">
        <v>29</v>
      </c>
      <c r="E7233" t="s">
        <v>30</v>
      </c>
      <c r="F7233" t="s">
        <v>31</v>
      </c>
      <c r="G7233" t="s">
        <v>1454</v>
      </c>
      <c r="H7233" t="s">
        <v>20602</v>
      </c>
      <c r="I7233" s="4" t="s">
        <v>20603</v>
      </c>
      <c r="J7233" s="1">
        <f>((((bot_orders[[#This Row],[cTime]]/ 1000)+3*3600) / 86400) + DATE(1970,1,1))</f>
        <v>45784.495710023148</v>
      </c>
      <c r="K7233" s="4" t="s">
        <v>20604</v>
      </c>
      <c r="L7233" s="1">
        <f>((((bot_orders[[#This Row],[uTime]]/ 1000)+3*3600) / 86400) + DATE(1970,1,1))</f>
        <v>45784.498913680553</v>
      </c>
      <c r="M7233" t="s">
        <v>34</v>
      </c>
      <c r="N7233" t="s">
        <v>28</v>
      </c>
      <c r="O7233" t="s">
        <v>35</v>
      </c>
      <c r="P7233">
        <v>4.609</v>
      </c>
      <c r="Q7233" t="s">
        <v>36</v>
      </c>
      <c r="R7233" t="s">
        <v>55</v>
      </c>
      <c r="S7233">
        <v>0.70109999999999995</v>
      </c>
      <c r="T7233">
        <v>0.70109999999999995</v>
      </c>
      <c r="U7233">
        <v>4.609</v>
      </c>
      <c r="V7233">
        <v>-3.6871999999999999E-3</v>
      </c>
      <c r="W7233" t="s">
        <v>39</v>
      </c>
      <c r="X7233" s="4">
        <f>IF(bot_orders[[#This Row],[side]]="sell", bot_orders[[#This Row],[accFillSz]]*bot_orders[[#This Row],[avgPx]] + bot_orders[[#This Row],[fee]], -bot_orders[[#This Row],[accFillSz]]*bot_orders[[#This Row],[avgPx]])</f>
        <v>-3.2313698999999998</v>
      </c>
      <c r="Y7233" s="4">
        <f>IF(bot_orders[[#This Row],[side]]="buy", bot_orders[[#This Row],[accFillSz]] + bot_orders[[#This Row],[fee]], -bot_orders[[#This Row],[accFillSz]])</f>
        <v>4.6053128000000001</v>
      </c>
      <c r="Z7233" s="4">
        <f>IF(bot_orders[[#This Row],[side]]="sell",bot_orders[[#This Row],[accFillSz]]*bot_orders[[#This Row],[avgPx]]+bot_orders[[#This Row],[fee]], 0)</f>
        <v>0</v>
      </c>
      <c r="AA7233" s="4">
        <f>IF(bot_orders[[#This Row],[side]]="sell",-bot_orders[[#This Row],[accFillSz]],bot_orders[[#This Row],[accFillSz]]+bot_orders[[#This Row],[fee]])</f>
        <v>4.6053128000000001</v>
      </c>
      <c r="AB7233">
        <v>0</v>
      </c>
      <c r="AC7233" t="s">
        <v>38</v>
      </c>
      <c r="AD7233">
        <v>0</v>
      </c>
      <c r="AE7233" t="s">
        <v>40</v>
      </c>
      <c r="AF7233" t="s">
        <v>41</v>
      </c>
      <c r="AG7233" t="s">
        <v>28</v>
      </c>
      <c r="AH7233" t="s">
        <v>28</v>
      </c>
      <c r="AI7233">
        <v>4.6053128000000001</v>
      </c>
      <c r="AJ7233">
        <v>-3.2313698999999998</v>
      </c>
    </row>
    <row r="7234" spans="1:36" x14ac:dyDescent="0.3">
      <c r="A7234">
        <v>7011</v>
      </c>
      <c r="B7234" t="s">
        <v>17977</v>
      </c>
      <c r="C7234" t="s">
        <v>28</v>
      </c>
      <c r="D7234" t="s">
        <v>29</v>
      </c>
      <c r="E7234" t="s">
        <v>30</v>
      </c>
      <c r="F7234" t="s">
        <v>31</v>
      </c>
      <c r="G7234" t="s">
        <v>1454</v>
      </c>
      <c r="H7234" t="s">
        <v>20605</v>
      </c>
      <c r="I7234" s="4" t="s">
        <v>20606</v>
      </c>
      <c r="J7234" s="1">
        <f>((((bot_orders[[#This Row],[cTime]]/ 1000)+3*3600) / 86400) + DATE(1970,1,1))</f>
        <v>45784.498913703705</v>
      </c>
      <c r="K7234" s="4" t="s">
        <v>20607</v>
      </c>
      <c r="L7234" s="1">
        <f>((((bot_orders[[#This Row],[uTime]]/ 1000)+3*3600) / 86400) + DATE(1970,1,1))</f>
        <v>45785.173755034717</v>
      </c>
      <c r="M7234" t="s">
        <v>34</v>
      </c>
      <c r="N7234" t="s">
        <v>28</v>
      </c>
      <c r="O7234" t="s">
        <v>35</v>
      </c>
      <c r="P7234">
        <v>4.6050000000000004</v>
      </c>
      <c r="Q7234" t="s">
        <v>36</v>
      </c>
      <c r="R7234" t="s">
        <v>37</v>
      </c>
      <c r="S7234">
        <v>0.70320000000000005</v>
      </c>
      <c r="T7234">
        <v>0.70320000000000005</v>
      </c>
      <c r="U7234">
        <v>4.6050000000000004</v>
      </c>
      <c r="V7234">
        <v>-2.5905887999999998E-3</v>
      </c>
      <c r="W7234" t="s">
        <v>38</v>
      </c>
      <c r="X7234" s="4">
        <f>IF(bot_orders[[#This Row],[side]]="sell", bot_orders[[#This Row],[accFillSz]]*bot_orders[[#This Row],[avgPx]] + bot_orders[[#This Row],[fee]], -bot_orders[[#This Row],[accFillSz]]*bot_orders[[#This Row],[avgPx]])</f>
        <v>3.2356454112000006</v>
      </c>
      <c r="Y7234" s="4">
        <f>IF(bot_orders[[#This Row],[side]]="buy", bot_orders[[#This Row],[accFillSz]] + bot_orders[[#This Row],[fee]], -bot_orders[[#This Row],[accFillSz]])</f>
        <v>-4.6050000000000004</v>
      </c>
      <c r="Z7234" s="4">
        <f>IF(bot_orders[[#This Row],[side]]="sell",bot_orders[[#This Row],[accFillSz]]*bot_orders[[#This Row],[avgPx]]+bot_orders[[#This Row],[fee]], 0)</f>
        <v>3.2356454112000006</v>
      </c>
      <c r="AA7234" s="4">
        <f>IF(bot_orders[[#This Row],[side]]="sell",-bot_orders[[#This Row],[accFillSz]],bot_orders[[#This Row],[accFillSz]]+bot_orders[[#This Row],[fee]])</f>
        <v>-4.6050000000000004</v>
      </c>
      <c r="AB7234">
        <v>0</v>
      </c>
      <c r="AC7234" t="s">
        <v>39</v>
      </c>
      <c r="AD7234">
        <v>0</v>
      </c>
      <c r="AE7234" t="s">
        <v>40</v>
      </c>
      <c r="AF7234" t="s">
        <v>41</v>
      </c>
      <c r="AG7234" t="s">
        <v>28</v>
      </c>
      <c r="AH7234" t="s">
        <v>28</v>
      </c>
      <c r="AI7234">
        <v>-4.6050000000000004</v>
      </c>
      <c r="AJ7234">
        <v>3.2356454100000001</v>
      </c>
    </row>
    <row r="7235" spans="1:36" x14ac:dyDescent="0.3">
      <c r="A7235">
        <v>7012</v>
      </c>
      <c r="B7235" t="s">
        <v>17977</v>
      </c>
      <c r="C7235" t="s">
        <v>28</v>
      </c>
      <c r="D7235" t="s">
        <v>29</v>
      </c>
      <c r="E7235" t="s">
        <v>30</v>
      </c>
      <c r="F7235" t="s">
        <v>31</v>
      </c>
      <c r="G7235" t="s">
        <v>1433</v>
      </c>
      <c r="H7235" t="s">
        <v>20608</v>
      </c>
      <c r="I7235" s="4" t="s">
        <v>20609</v>
      </c>
      <c r="J7235" s="1">
        <f>((((bot_orders[[#This Row],[cTime]]/ 1000)+3*3600) / 86400) + DATE(1970,1,1))</f>
        <v>45784.501261087964</v>
      </c>
      <c r="K7235" s="4" t="s">
        <v>20610</v>
      </c>
      <c r="L7235" s="1">
        <f>((((bot_orders[[#This Row],[uTime]]/ 1000)+3*3600) / 86400) + DATE(1970,1,1))</f>
        <v>45784.503586956023</v>
      </c>
      <c r="M7235" t="s">
        <v>34</v>
      </c>
      <c r="N7235" t="s">
        <v>28</v>
      </c>
      <c r="O7235" t="s">
        <v>35</v>
      </c>
      <c r="P7235">
        <v>4.6040000000000001</v>
      </c>
      <c r="Q7235" t="s">
        <v>36</v>
      </c>
      <c r="R7235" t="s">
        <v>37</v>
      </c>
      <c r="S7235">
        <v>0.70109999999999995</v>
      </c>
      <c r="T7235">
        <v>0.70109999999999995</v>
      </c>
      <c r="U7235">
        <v>4.6040000000000001</v>
      </c>
      <c r="V7235">
        <v>-2.5822915000000002E-3</v>
      </c>
      <c r="W7235" t="s">
        <v>38</v>
      </c>
      <c r="X7235" s="4">
        <f>IF(bot_orders[[#This Row],[side]]="sell", bot_orders[[#This Row],[accFillSz]]*bot_orders[[#This Row],[avgPx]] + bot_orders[[#This Row],[fee]], -bot_orders[[#This Row],[accFillSz]]*bot_orders[[#This Row],[avgPx]])</f>
        <v>3.2252821084999996</v>
      </c>
      <c r="Y7235" s="4">
        <f>IF(bot_orders[[#This Row],[side]]="buy", bot_orders[[#This Row],[accFillSz]] + bot_orders[[#This Row],[fee]], -bot_orders[[#This Row],[accFillSz]])</f>
        <v>-4.6040000000000001</v>
      </c>
      <c r="Z7235" s="4">
        <f>IF(bot_orders[[#This Row],[side]]="sell",bot_orders[[#This Row],[accFillSz]]*bot_orders[[#This Row],[avgPx]]+bot_orders[[#This Row],[fee]], 0)</f>
        <v>3.2252821084999996</v>
      </c>
      <c r="AA7235" s="4">
        <f>IF(bot_orders[[#This Row],[side]]="sell",-bot_orders[[#This Row],[accFillSz]],bot_orders[[#This Row],[accFillSz]]+bot_orders[[#This Row],[fee]])</f>
        <v>-4.6040000000000001</v>
      </c>
      <c r="AB7235">
        <v>0</v>
      </c>
      <c r="AC7235" t="s">
        <v>39</v>
      </c>
      <c r="AD7235">
        <v>0</v>
      </c>
      <c r="AE7235" t="s">
        <v>40</v>
      </c>
      <c r="AF7235" t="s">
        <v>41</v>
      </c>
      <c r="AG7235" t="s">
        <v>28</v>
      </c>
      <c r="AH7235" t="s">
        <v>28</v>
      </c>
      <c r="AI7235">
        <v>-4.6040000000000001</v>
      </c>
      <c r="AJ7235">
        <v>3.2252821100000002</v>
      </c>
    </row>
    <row r="7236" spans="1:36" x14ac:dyDescent="0.3">
      <c r="A7236">
        <v>7013</v>
      </c>
      <c r="B7236" t="s">
        <v>17977</v>
      </c>
      <c r="C7236" t="s">
        <v>28</v>
      </c>
      <c r="D7236" t="s">
        <v>29</v>
      </c>
      <c r="E7236" t="s">
        <v>30</v>
      </c>
      <c r="F7236" t="s">
        <v>31</v>
      </c>
      <c r="G7236" t="s">
        <v>1476</v>
      </c>
      <c r="H7236" t="s">
        <v>20611</v>
      </c>
      <c r="I7236" s="4" t="s">
        <v>20612</v>
      </c>
      <c r="J7236" s="1">
        <f>((((bot_orders[[#This Row],[cTime]]/ 1000)+3*3600) / 86400) + DATE(1970,1,1))</f>
        <v>45784.503586979161</v>
      </c>
      <c r="K7236" s="4" t="s">
        <v>20613</v>
      </c>
      <c r="L7236" s="1">
        <f>((((bot_orders[[#This Row],[uTime]]/ 1000)+3*3600) / 86400) + DATE(1970,1,1))</f>
        <v>45784.507551909723</v>
      </c>
      <c r="M7236" t="s">
        <v>34</v>
      </c>
      <c r="N7236" t="s">
        <v>28</v>
      </c>
      <c r="O7236" t="s">
        <v>35</v>
      </c>
      <c r="P7236">
        <v>4.6079999999999997</v>
      </c>
      <c r="Q7236" t="s">
        <v>36</v>
      </c>
      <c r="R7236" t="s">
        <v>55</v>
      </c>
      <c r="S7236">
        <v>0.69899999999999995</v>
      </c>
      <c r="T7236">
        <v>0.69899999999999995</v>
      </c>
      <c r="U7236">
        <v>4.6079999999999997</v>
      </c>
      <c r="V7236">
        <v>-3.6863999999999998E-3</v>
      </c>
      <c r="W7236" t="s">
        <v>39</v>
      </c>
      <c r="X7236" s="4">
        <f>IF(bot_orders[[#This Row],[side]]="sell", bot_orders[[#This Row],[accFillSz]]*bot_orders[[#This Row],[avgPx]] + bot_orders[[#This Row],[fee]], -bot_orders[[#This Row],[accFillSz]]*bot_orders[[#This Row],[avgPx]])</f>
        <v>-3.2209919999999994</v>
      </c>
      <c r="Y7236" s="4">
        <f>IF(bot_orders[[#This Row],[side]]="buy", bot_orders[[#This Row],[accFillSz]] + bot_orders[[#This Row],[fee]], -bot_orders[[#This Row],[accFillSz]])</f>
        <v>4.6043135999999993</v>
      </c>
      <c r="Z7236" s="4">
        <f>IF(bot_orders[[#This Row],[side]]="sell",bot_orders[[#This Row],[accFillSz]]*bot_orders[[#This Row],[avgPx]]+bot_orders[[#This Row],[fee]], 0)</f>
        <v>0</v>
      </c>
      <c r="AA7236" s="4">
        <f>IF(bot_orders[[#This Row],[side]]="sell",-bot_orders[[#This Row],[accFillSz]],bot_orders[[#This Row],[accFillSz]]+bot_orders[[#This Row],[fee]])</f>
        <v>4.6043135999999993</v>
      </c>
      <c r="AB7236">
        <v>0</v>
      </c>
      <c r="AC7236" t="s">
        <v>38</v>
      </c>
      <c r="AD7236">
        <v>0</v>
      </c>
      <c r="AE7236" t="s">
        <v>40</v>
      </c>
      <c r="AF7236" t="s">
        <v>41</v>
      </c>
      <c r="AG7236" t="s">
        <v>28</v>
      </c>
      <c r="AH7236" t="s">
        <v>28</v>
      </c>
      <c r="AI7236">
        <v>4.6043136000000002</v>
      </c>
      <c r="AJ7236">
        <v>-3.2209919999999999</v>
      </c>
    </row>
    <row r="7237" spans="1:36" x14ac:dyDescent="0.3">
      <c r="A7237">
        <v>7014</v>
      </c>
      <c r="B7237" t="s">
        <v>17977</v>
      </c>
      <c r="C7237" t="s">
        <v>28</v>
      </c>
      <c r="D7237" t="s">
        <v>29</v>
      </c>
      <c r="E7237" t="s">
        <v>30</v>
      </c>
      <c r="F7237" t="s">
        <v>31</v>
      </c>
      <c r="G7237" t="s">
        <v>1476</v>
      </c>
      <c r="H7237" t="s">
        <v>20614</v>
      </c>
      <c r="I7237" s="4" t="s">
        <v>20615</v>
      </c>
      <c r="J7237" s="1">
        <f>((((bot_orders[[#This Row],[cTime]]/ 1000)+3*3600) / 86400) + DATE(1970,1,1))</f>
        <v>45784.507551921299</v>
      </c>
      <c r="K7237" s="4" t="s">
        <v>20616</v>
      </c>
      <c r="L7237" s="1">
        <f>((((bot_orders[[#This Row],[uTime]]/ 1000)+3*3600) / 86400) + DATE(1970,1,1))</f>
        <v>45785.170482222224</v>
      </c>
      <c r="M7237" t="s">
        <v>34</v>
      </c>
      <c r="N7237" t="s">
        <v>28</v>
      </c>
      <c r="O7237" t="s">
        <v>35</v>
      </c>
      <c r="P7237">
        <v>4.6040000000000001</v>
      </c>
      <c r="Q7237" t="s">
        <v>36</v>
      </c>
      <c r="R7237" t="s">
        <v>37</v>
      </c>
      <c r="S7237">
        <v>0.70109999999999995</v>
      </c>
      <c r="T7237">
        <v>0.70109999999999995</v>
      </c>
      <c r="U7237">
        <v>4.6040000000000001</v>
      </c>
      <c r="V7237">
        <v>-2.5822915000000002E-3</v>
      </c>
      <c r="W7237" t="s">
        <v>38</v>
      </c>
      <c r="X7237" s="4">
        <f>IF(bot_orders[[#This Row],[side]]="sell", bot_orders[[#This Row],[accFillSz]]*bot_orders[[#This Row],[avgPx]] + bot_orders[[#This Row],[fee]], -bot_orders[[#This Row],[accFillSz]]*bot_orders[[#This Row],[avgPx]])</f>
        <v>3.2252821084999996</v>
      </c>
      <c r="Y7237" s="4">
        <f>IF(bot_orders[[#This Row],[side]]="buy", bot_orders[[#This Row],[accFillSz]] + bot_orders[[#This Row],[fee]], -bot_orders[[#This Row],[accFillSz]])</f>
        <v>-4.6040000000000001</v>
      </c>
      <c r="Z7237" s="4">
        <f>IF(bot_orders[[#This Row],[side]]="sell",bot_orders[[#This Row],[accFillSz]]*bot_orders[[#This Row],[avgPx]]+bot_orders[[#This Row],[fee]], 0)</f>
        <v>3.2252821084999996</v>
      </c>
      <c r="AA7237" s="4">
        <f>IF(bot_orders[[#This Row],[side]]="sell",-bot_orders[[#This Row],[accFillSz]],bot_orders[[#This Row],[accFillSz]]+bot_orders[[#This Row],[fee]])</f>
        <v>-4.6040000000000001</v>
      </c>
      <c r="AB7237">
        <v>0</v>
      </c>
      <c r="AC7237" t="s">
        <v>39</v>
      </c>
      <c r="AD7237">
        <v>0</v>
      </c>
      <c r="AE7237" t="s">
        <v>40</v>
      </c>
      <c r="AF7237" t="s">
        <v>41</v>
      </c>
      <c r="AG7237" t="s">
        <v>28</v>
      </c>
      <c r="AH7237" t="s">
        <v>28</v>
      </c>
      <c r="AI7237">
        <v>-4.6040000000000001</v>
      </c>
      <c r="AJ7237">
        <v>3.2252821100000002</v>
      </c>
    </row>
    <row r="7238" spans="1:36" x14ac:dyDescent="0.3">
      <c r="A7238">
        <v>7015</v>
      </c>
      <c r="B7238" t="s">
        <v>17977</v>
      </c>
      <c r="C7238" t="s">
        <v>28</v>
      </c>
      <c r="D7238" t="s">
        <v>29</v>
      </c>
      <c r="E7238" t="s">
        <v>30</v>
      </c>
      <c r="F7238" t="s">
        <v>31</v>
      </c>
      <c r="G7238" t="s">
        <v>1483</v>
      </c>
      <c r="H7238" t="s">
        <v>20617</v>
      </c>
      <c r="I7238" s="4" t="s">
        <v>20618</v>
      </c>
      <c r="J7238" s="1">
        <f>((((bot_orders[[#This Row],[cTime]]/ 1000)+3*3600) / 86400) + DATE(1970,1,1))</f>
        <v>45784.511593125004</v>
      </c>
      <c r="K7238" s="4" t="s">
        <v>20619</v>
      </c>
      <c r="L7238" s="1">
        <f>((((bot_orders[[#This Row],[uTime]]/ 1000)+3*3600) / 86400) + DATE(1970,1,1))</f>
        <v>45784.528593900468</v>
      </c>
      <c r="M7238" t="s">
        <v>34</v>
      </c>
      <c r="N7238" t="s">
        <v>28</v>
      </c>
      <c r="O7238" t="s">
        <v>35</v>
      </c>
      <c r="P7238">
        <v>4.6029999999999998</v>
      </c>
      <c r="Q7238" t="s">
        <v>36</v>
      </c>
      <c r="R7238" t="s">
        <v>37</v>
      </c>
      <c r="S7238">
        <v>0.69899999999999995</v>
      </c>
      <c r="T7238">
        <v>0.69899999999999995</v>
      </c>
      <c r="U7238">
        <v>4.6029999999999998</v>
      </c>
      <c r="V7238">
        <v>-2.5739975999999999E-3</v>
      </c>
      <c r="W7238" t="s">
        <v>38</v>
      </c>
      <c r="X7238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238" s="4">
        <f>IF(bot_orders[[#This Row],[side]]="buy", bot_orders[[#This Row],[accFillSz]] + bot_orders[[#This Row],[fee]], -bot_orders[[#This Row],[accFillSz]])</f>
        <v>-4.6029999999999998</v>
      </c>
      <c r="Z7238" s="4">
        <f>IF(bot_orders[[#This Row],[side]]="sell",bot_orders[[#This Row],[accFillSz]]*bot_orders[[#This Row],[avgPx]]+bot_orders[[#This Row],[fee]], 0)</f>
        <v>3.2149230024</v>
      </c>
      <c r="AA7238" s="4">
        <f>IF(bot_orders[[#This Row],[side]]="sell",-bot_orders[[#This Row],[accFillSz]],bot_orders[[#This Row],[accFillSz]]+bot_orders[[#This Row],[fee]])</f>
        <v>-4.6029999999999998</v>
      </c>
      <c r="AB7238">
        <v>0</v>
      </c>
      <c r="AC7238" t="s">
        <v>39</v>
      </c>
      <c r="AD7238">
        <v>0</v>
      </c>
      <c r="AE7238" t="s">
        <v>40</v>
      </c>
      <c r="AF7238" t="s">
        <v>41</v>
      </c>
      <c r="AG7238" t="s">
        <v>28</v>
      </c>
      <c r="AH7238" t="s">
        <v>28</v>
      </c>
      <c r="AI7238">
        <v>-4.6029999999999998</v>
      </c>
      <c r="AJ7238">
        <v>3.2149230000000002</v>
      </c>
    </row>
    <row r="7239" spans="1:36" x14ac:dyDescent="0.3">
      <c r="A7239">
        <v>7016</v>
      </c>
      <c r="B7239" t="s">
        <v>17977</v>
      </c>
      <c r="C7239" t="s">
        <v>28</v>
      </c>
      <c r="D7239" t="s">
        <v>29</v>
      </c>
      <c r="E7239" t="s">
        <v>30</v>
      </c>
      <c r="F7239" t="s">
        <v>31</v>
      </c>
      <c r="G7239" t="s">
        <v>1490</v>
      </c>
      <c r="H7239" t="s">
        <v>20620</v>
      </c>
      <c r="I7239" s="4" t="s">
        <v>20621</v>
      </c>
      <c r="J7239" s="1">
        <f>((((bot_orders[[#This Row],[cTime]]/ 1000)+3*3600) / 86400) + DATE(1970,1,1))</f>
        <v>45784.528593923613</v>
      </c>
      <c r="K7239" s="4" t="s">
        <v>20622</v>
      </c>
      <c r="L7239" s="1">
        <f>((((bot_orders[[#This Row],[uTime]]/ 1000)+3*3600) / 86400) + DATE(1970,1,1))</f>
        <v>45784.537547627318</v>
      </c>
      <c r="M7239" t="s">
        <v>34</v>
      </c>
      <c r="N7239" t="s">
        <v>28</v>
      </c>
      <c r="O7239" t="s">
        <v>35</v>
      </c>
      <c r="P7239">
        <v>4.6070000000000002</v>
      </c>
      <c r="Q7239" t="s">
        <v>36</v>
      </c>
      <c r="R7239" t="s">
        <v>55</v>
      </c>
      <c r="S7239">
        <v>0.69689999999999996</v>
      </c>
      <c r="T7239">
        <v>0.69689999999999996</v>
      </c>
      <c r="U7239">
        <v>4.6070000000000002</v>
      </c>
      <c r="V7239">
        <v>-3.6855999999999998E-3</v>
      </c>
      <c r="W7239" t="s">
        <v>39</v>
      </c>
      <c r="X7239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239" s="4">
        <f>IF(bot_orders[[#This Row],[side]]="buy", bot_orders[[#This Row],[accFillSz]] + bot_orders[[#This Row],[fee]], -bot_orders[[#This Row],[accFillSz]])</f>
        <v>4.6033144000000004</v>
      </c>
      <c r="Z7239" s="4">
        <f>IF(bot_orders[[#This Row],[side]]="sell",bot_orders[[#This Row],[accFillSz]]*bot_orders[[#This Row],[avgPx]]+bot_orders[[#This Row],[fee]], 0)</f>
        <v>0</v>
      </c>
      <c r="AA7239" s="4">
        <f>IF(bot_orders[[#This Row],[side]]="sell",-bot_orders[[#This Row],[accFillSz]],bot_orders[[#This Row],[accFillSz]]+bot_orders[[#This Row],[fee]])</f>
        <v>4.6033144000000004</v>
      </c>
      <c r="AB7239">
        <v>0</v>
      </c>
      <c r="AC7239" t="s">
        <v>38</v>
      </c>
      <c r="AD7239">
        <v>0</v>
      </c>
      <c r="AE7239" t="s">
        <v>40</v>
      </c>
      <c r="AF7239" t="s">
        <v>41</v>
      </c>
      <c r="AG7239" t="s">
        <v>28</v>
      </c>
      <c r="AH7239" t="s">
        <v>28</v>
      </c>
      <c r="AI7239">
        <v>4.6033144000000004</v>
      </c>
      <c r="AJ7239">
        <v>-3.2106183000000001</v>
      </c>
    </row>
    <row r="7240" spans="1:36" x14ac:dyDescent="0.3">
      <c r="A7240">
        <v>7017</v>
      </c>
      <c r="B7240" t="s">
        <v>17977</v>
      </c>
      <c r="C7240" t="s">
        <v>28</v>
      </c>
      <c r="D7240" t="s">
        <v>29</v>
      </c>
      <c r="E7240" t="s">
        <v>30</v>
      </c>
      <c r="F7240" t="s">
        <v>31</v>
      </c>
      <c r="G7240" t="s">
        <v>1490</v>
      </c>
      <c r="H7240" t="s">
        <v>20623</v>
      </c>
      <c r="I7240" s="4" t="s">
        <v>20624</v>
      </c>
      <c r="J7240" s="1">
        <f>((((bot_orders[[#This Row],[cTime]]/ 1000)+3*3600) / 86400) + DATE(1970,1,1))</f>
        <v>45784.537547638887</v>
      </c>
      <c r="K7240" s="4" t="s">
        <v>20625</v>
      </c>
      <c r="L7240" s="1">
        <f>((((bot_orders[[#This Row],[uTime]]/ 1000)+3*3600) / 86400) + DATE(1970,1,1))</f>
        <v>45785.169238483795</v>
      </c>
      <c r="M7240" t="s">
        <v>34</v>
      </c>
      <c r="N7240" t="s">
        <v>28</v>
      </c>
      <c r="O7240" t="s">
        <v>35</v>
      </c>
      <c r="P7240">
        <v>4.6029999999999998</v>
      </c>
      <c r="Q7240" t="s">
        <v>36</v>
      </c>
      <c r="R7240" t="s">
        <v>37</v>
      </c>
      <c r="S7240">
        <v>0.69899999999999995</v>
      </c>
      <c r="T7240">
        <v>0.69899999999999995</v>
      </c>
      <c r="U7240">
        <v>4.6029999999999998</v>
      </c>
      <c r="V7240">
        <v>-2.5739975999999999E-3</v>
      </c>
      <c r="W7240" t="s">
        <v>38</v>
      </c>
      <c r="X7240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240" s="4">
        <f>IF(bot_orders[[#This Row],[side]]="buy", bot_orders[[#This Row],[accFillSz]] + bot_orders[[#This Row],[fee]], -bot_orders[[#This Row],[accFillSz]])</f>
        <v>-4.6029999999999998</v>
      </c>
      <c r="Z7240" s="4">
        <f>IF(bot_orders[[#This Row],[side]]="sell",bot_orders[[#This Row],[accFillSz]]*bot_orders[[#This Row],[avgPx]]+bot_orders[[#This Row],[fee]], 0)</f>
        <v>3.2149230024</v>
      </c>
      <c r="AA7240" s="4">
        <f>IF(bot_orders[[#This Row],[side]]="sell",-bot_orders[[#This Row],[accFillSz]],bot_orders[[#This Row],[accFillSz]]+bot_orders[[#This Row],[fee]])</f>
        <v>-4.6029999999999998</v>
      </c>
      <c r="AB7240">
        <v>0</v>
      </c>
      <c r="AC7240" t="s">
        <v>39</v>
      </c>
      <c r="AD7240">
        <v>0</v>
      </c>
      <c r="AE7240" t="s">
        <v>40</v>
      </c>
      <c r="AF7240" t="s">
        <v>41</v>
      </c>
      <c r="AG7240" t="s">
        <v>28</v>
      </c>
      <c r="AH7240" t="s">
        <v>28</v>
      </c>
      <c r="AI7240">
        <v>-4.6029999999999998</v>
      </c>
      <c r="AJ7240">
        <v>3.2149230000000002</v>
      </c>
    </row>
    <row r="7241" spans="1:36" x14ac:dyDescent="0.3">
      <c r="A7241">
        <v>7018</v>
      </c>
      <c r="B7241" t="s">
        <v>17977</v>
      </c>
      <c r="C7241" t="s">
        <v>28</v>
      </c>
      <c r="D7241" t="s">
        <v>29</v>
      </c>
      <c r="E7241" t="s">
        <v>30</v>
      </c>
      <c r="F7241" t="s">
        <v>31</v>
      </c>
      <c r="G7241" t="s">
        <v>1497</v>
      </c>
      <c r="H7241" t="s">
        <v>20626</v>
      </c>
      <c r="I7241" s="4" t="s">
        <v>20627</v>
      </c>
      <c r="J7241" s="1">
        <f>((((bot_orders[[#This Row],[cTime]]/ 1000)+3*3600) / 86400) + DATE(1970,1,1))</f>
        <v>45784.546636608793</v>
      </c>
      <c r="K7241" s="4" t="s">
        <v>20628</v>
      </c>
      <c r="L7241" s="1">
        <f>((((bot_orders[[#This Row],[uTime]]/ 1000)+3*3600) / 86400) + DATE(1970,1,1))</f>
        <v>45784.57661462963</v>
      </c>
      <c r="M7241" t="s">
        <v>34</v>
      </c>
      <c r="N7241" t="s">
        <v>28</v>
      </c>
      <c r="O7241" t="s">
        <v>35</v>
      </c>
      <c r="P7241">
        <v>4.6040000000000001</v>
      </c>
      <c r="Q7241" t="s">
        <v>36</v>
      </c>
      <c r="R7241" t="s">
        <v>37</v>
      </c>
      <c r="S7241">
        <v>0.69689999999999996</v>
      </c>
      <c r="T7241">
        <v>0.69689999999999996</v>
      </c>
      <c r="U7241">
        <v>4.6040000000000001</v>
      </c>
      <c r="V7241">
        <v>-2.5668220999999999E-3</v>
      </c>
      <c r="W7241" t="s">
        <v>38</v>
      </c>
      <c r="X7241" s="4">
        <f>IF(bot_orders[[#This Row],[side]]="sell", bot_orders[[#This Row],[accFillSz]]*bot_orders[[#This Row],[avgPx]] + bot_orders[[#This Row],[fee]], -bot_orders[[#This Row],[accFillSz]]*bot_orders[[#This Row],[avgPx]])</f>
        <v>3.2059607779000001</v>
      </c>
      <c r="Y7241" s="4">
        <f>IF(bot_orders[[#This Row],[side]]="buy", bot_orders[[#This Row],[accFillSz]] + bot_orders[[#This Row],[fee]], -bot_orders[[#This Row],[accFillSz]])</f>
        <v>-4.6040000000000001</v>
      </c>
      <c r="Z7241" s="4">
        <f>IF(bot_orders[[#This Row],[side]]="sell",bot_orders[[#This Row],[accFillSz]]*bot_orders[[#This Row],[avgPx]]+bot_orders[[#This Row],[fee]], 0)</f>
        <v>3.2059607779000001</v>
      </c>
      <c r="AA7241" s="4">
        <f>IF(bot_orders[[#This Row],[side]]="sell",-bot_orders[[#This Row],[accFillSz]],bot_orders[[#This Row],[accFillSz]]+bot_orders[[#This Row],[fee]])</f>
        <v>-4.6040000000000001</v>
      </c>
      <c r="AB7241">
        <v>0</v>
      </c>
      <c r="AC7241" t="s">
        <v>39</v>
      </c>
      <c r="AD7241">
        <v>0</v>
      </c>
      <c r="AE7241" t="s">
        <v>40</v>
      </c>
      <c r="AF7241" t="s">
        <v>41</v>
      </c>
      <c r="AG7241" t="s">
        <v>28</v>
      </c>
      <c r="AH7241" t="s">
        <v>28</v>
      </c>
      <c r="AI7241">
        <v>-4.6040000000000001</v>
      </c>
      <c r="AJ7241">
        <v>3.2059607799999998</v>
      </c>
    </row>
    <row r="7242" spans="1:36" x14ac:dyDescent="0.3">
      <c r="A7242">
        <v>7019</v>
      </c>
      <c r="B7242" t="s">
        <v>17977</v>
      </c>
      <c r="C7242" t="s">
        <v>28</v>
      </c>
      <c r="D7242" t="s">
        <v>29</v>
      </c>
      <c r="E7242" t="s">
        <v>30</v>
      </c>
      <c r="F7242" t="s">
        <v>31</v>
      </c>
      <c r="G7242" t="s">
        <v>1504</v>
      </c>
      <c r="H7242" t="s">
        <v>20629</v>
      </c>
      <c r="I7242" s="4" t="s">
        <v>20630</v>
      </c>
      <c r="J7242" s="1">
        <f>((((bot_orders[[#This Row],[cTime]]/ 1000)+3*3600) / 86400) + DATE(1970,1,1))</f>
        <v>45784.558843217586</v>
      </c>
      <c r="K7242" s="4" t="s">
        <v>20631</v>
      </c>
      <c r="L7242" s="1">
        <f>((((bot_orders[[#This Row],[uTime]]/ 1000)+3*3600) / 86400) + DATE(1970,1,1))</f>
        <v>45784.566495914347</v>
      </c>
      <c r="M7242" t="s">
        <v>34</v>
      </c>
      <c r="N7242" t="s">
        <v>28</v>
      </c>
      <c r="O7242" t="s">
        <v>35</v>
      </c>
      <c r="P7242">
        <v>4.6029999999999998</v>
      </c>
      <c r="Q7242" t="s">
        <v>36</v>
      </c>
      <c r="R7242" t="s">
        <v>37</v>
      </c>
      <c r="S7242">
        <v>0.69479999999999997</v>
      </c>
      <c r="T7242">
        <v>0.69479999999999997</v>
      </c>
      <c r="U7242">
        <v>4.6029999999999998</v>
      </c>
      <c r="V7242">
        <v>-2.5585314999999999E-3</v>
      </c>
      <c r="W7242" t="s">
        <v>38</v>
      </c>
      <c r="X7242" s="4">
        <f>IF(bot_orders[[#This Row],[side]]="sell", bot_orders[[#This Row],[accFillSz]]*bot_orders[[#This Row],[avgPx]] + bot_orders[[#This Row],[fee]], -bot_orders[[#This Row],[accFillSz]]*bot_orders[[#This Row],[avgPx]])</f>
        <v>3.1956058684999995</v>
      </c>
      <c r="Y7242" s="4">
        <f>IF(bot_orders[[#This Row],[side]]="buy", bot_orders[[#This Row],[accFillSz]] + bot_orders[[#This Row],[fee]], -bot_orders[[#This Row],[accFillSz]])</f>
        <v>-4.6029999999999998</v>
      </c>
      <c r="Z7242" s="4">
        <f>IF(bot_orders[[#This Row],[side]]="sell",bot_orders[[#This Row],[accFillSz]]*bot_orders[[#This Row],[avgPx]]+bot_orders[[#This Row],[fee]], 0)</f>
        <v>3.1956058684999995</v>
      </c>
      <c r="AA7242" s="4">
        <f>IF(bot_orders[[#This Row],[side]]="sell",-bot_orders[[#This Row],[accFillSz]],bot_orders[[#This Row],[accFillSz]]+bot_orders[[#This Row],[fee]])</f>
        <v>-4.6029999999999998</v>
      </c>
      <c r="AB7242">
        <v>0</v>
      </c>
      <c r="AC7242" t="s">
        <v>39</v>
      </c>
      <c r="AD7242">
        <v>0</v>
      </c>
      <c r="AE7242" t="s">
        <v>40</v>
      </c>
      <c r="AF7242" t="s">
        <v>41</v>
      </c>
      <c r="AG7242" t="s">
        <v>28</v>
      </c>
      <c r="AH7242" t="s">
        <v>28</v>
      </c>
      <c r="AI7242">
        <v>-4.6029999999999998</v>
      </c>
      <c r="AJ7242">
        <v>3.1956058700000001</v>
      </c>
    </row>
    <row r="7243" spans="1:36" x14ac:dyDescent="0.3">
      <c r="A7243">
        <v>7020</v>
      </c>
      <c r="B7243" t="s">
        <v>17977</v>
      </c>
      <c r="C7243" t="s">
        <v>28</v>
      </c>
      <c r="D7243" t="s">
        <v>29</v>
      </c>
      <c r="E7243" t="s">
        <v>30</v>
      </c>
      <c r="F7243" t="s">
        <v>31</v>
      </c>
      <c r="G7243" t="s">
        <v>1522</v>
      </c>
      <c r="H7243" t="s">
        <v>20632</v>
      </c>
      <c r="I7243" s="4" t="s">
        <v>20633</v>
      </c>
      <c r="J7243" s="1">
        <f>((((bot_orders[[#This Row],[cTime]]/ 1000)+3*3600) / 86400) + DATE(1970,1,1))</f>
        <v>45784.566495937499</v>
      </c>
      <c r="K7243" s="4" t="s">
        <v>20634</v>
      </c>
      <c r="L7243" s="1">
        <f>((((bot_orders[[#This Row],[uTime]]/ 1000)+3*3600) / 86400) + DATE(1970,1,1))</f>
        <v>45784.583995300927</v>
      </c>
      <c r="M7243" t="s">
        <v>34</v>
      </c>
      <c r="N7243" t="s">
        <v>28</v>
      </c>
      <c r="O7243" t="s">
        <v>35</v>
      </c>
      <c r="P7243">
        <v>4.6070000000000002</v>
      </c>
      <c r="Q7243" t="s">
        <v>36</v>
      </c>
      <c r="R7243" t="s">
        <v>55</v>
      </c>
      <c r="S7243">
        <v>0.69269999999999998</v>
      </c>
      <c r="T7243">
        <v>0.69269999999999998</v>
      </c>
      <c r="U7243">
        <v>4.6070000000000002</v>
      </c>
      <c r="V7243">
        <v>-3.6855999999999998E-3</v>
      </c>
      <c r="W7243" t="s">
        <v>39</v>
      </c>
      <c r="X7243" s="4">
        <f>IF(bot_orders[[#This Row],[side]]="sell", bot_orders[[#This Row],[accFillSz]]*bot_orders[[#This Row],[avgPx]] + bot_orders[[#This Row],[fee]], -bot_orders[[#This Row],[accFillSz]]*bot_orders[[#This Row],[avgPx]])</f>
        <v>-3.1912688999999999</v>
      </c>
      <c r="Y7243" s="4">
        <f>IF(bot_orders[[#This Row],[side]]="buy", bot_orders[[#This Row],[accFillSz]] + bot_orders[[#This Row],[fee]], -bot_orders[[#This Row],[accFillSz]])</f>
        <v>4.6033144000000004</v>
      </c>
      <c r="Z7243" s="4">
        <f>IF(bot_orders[[#This Row],[side]]="sell",bot_orders[[#This Row],[accFillSz]]*bot_orders[[#This Row],[avgPx]]+bot_orders[[#This Row],[fee]], 0)</f>
        <v>0</v>
      </c>
      <c r="AA7243" s="4">
        <f>IF(bot_orders[[#This Row],[side]]="sell",-bot_orders[[#This Row],[accFillSz]],bot_orders[[#This Row],[accFillSz]]+bot_orders[[#This Row],[fee]])</f>
        <v>4.6033144000000004</v>
      </c>
      <c r="AB7243">
        <v>0</v>
      </c>
      <c r="AC7243" t="s">
        <v>38</v>
      </c>
      <c r="AD7243">
        <v>0</v>
      </c>
      <c r="AE7243" t="s">
        <v>40</v>
      </c>
      <c r="AF7243" t="s">
        <v>41</v>
      </c>
      <c r="AG7243" t="s">
        <v>28</v>
      </c>
      <c r="AH7243" t="s">
        <v>28</v>
      </c>
      <c r="AI7243">
        <v>4.6033144000000004</v>
      </c>
      <c r="AJ7243">
        <v>-3.1912688999999999</v>
      </c>
    </row>
    <row r="7244" spans="1:36" x14ac:dyDescent="0.3">
      <c r="A7244">
        <v>7021</v>
      </c>
      <c r="B7244" t="s">
        <v>17977</v>
      </c>
      <c r="C7244" t="s">
        <v>28</v>
      </c>
      <c r="D7244" t="s">
        <v>29</v>
      </c>
      <c r="E7244" t="s">
        <v>30</v>
      </c>
      <c r="F7244" t="s">
        <v>31</v>
      </c>
      <c r="G7244" t="s">
        <v>1511</v>
      </c>
      <c r="H7244" t="s">
        <v>20635</v>
      </c>
      <c r="I7244" s="4" t="s">
        <v>20636</v>
      </c>
      <c r="J7244" s="1">
        <f>((((bot_orders[[#This Row],[cTime]]/ 1000)+3*3600) / 86400) + DATE(1970,1,1))</f>
        <v>45784.576614652775</v>
      </c>
      <c r="K7244" s="4" t="s">
        <v>20637</v>
      </c>
      <c r="L7244" s="1">
        <f>((((bot_orders[[#This Row],[uTime]]/ 1000)+3*3600) / 86400) + DATE(1970,1,1))</f>
        <v>45784.581346412037</v>
      </c>
      <c r="M7244" t="s">
        <v>34</v>
      </c>
      <c r="N7244" t="s">
        <v>28</v>
      </c>
      <c r="O7244" t="s">
        <v>35</v>
      </c>
      <c r="P7244">
        <v>4.6079999999999997</v>
      </c>
      <c r="Q7244" t="s">
        <v>36</v>
      </c>
      <c r="R7244" t="s">
        <v>55</v>
      </c>
      <c r="S7244">
        <v>0.69479999999999997</v>
      </c>
      <c r="T7244">
        <v>0.69479999999999997</v>
      </c>
      <c r="U7244">
        <v>4.6079999999999997</v>
      </c>
      <c r="V7244">
        <v>-3.6863999999999998E-3</v>
      </c>
      <c r="W7244" t="s">
        <v>39</v>
      </c>
      <c r="X7244" s="4">
        <f>IF(bot_orders[[#This Row],[side]]="sell", bot_orders[[#This Row],[accFillSz]]*bot_orders[[#This Row],[avgPx]] + bot_orders[[#This Row],[fee]], -bot_orders[[#This Row],[accFillSz]]*bot_orders[[#This Row],[avgPx]])</f>
        <v>-3.2016383999999998</v>
      </c>
      <c r="Y7244" s="4">
        <f>IF(bot_orders[[#This Row],[side]]="buy", bot_orders[[#This Row],[accFillSz]] + bot_orders[[#This Row],[fee]], -bot_orders[[#This Row],[accFillSz]])</f>
        <v>4.6043135999999993</v>
      </c>
      <c r="Z7244" s="4">
        <f>IF(bot_orders[[#This Row],[side]]="sell",bot_orders[[#This Row],[accFillSz]]*bot_orders[[#This Row],[avgPx]]+bot_orders[[#This Row],[fee]], 0)</f>
        <v>0</v>
      </c>
      <c r="AA7244" s="4">
        <f>IF(bot_orders[[#This Row],[side]]="sell",-bot_orders[[#This Row],[accFillSz]],bot_orders[[#This Row],[accFillSz]]+bot_orders[[#This Row],[fee]])</f>
        <v>4.6043135999999993</v>
      </c>
      <c r="AB7244">
        <v>0</v>
      </c>
      <c r="AC7244" t="s">
        <v>38</v>
      </c>
      <c r="AD7244">
        <v>0</v>
      </c>
      <c r="AE7244" t="s">
        <v>40</v>
      </c>
      <c r="AF7244" t="s">
        <v>41</v>
      </c>
      <c r="AG7244" t="s">
        <v>28</v>
      </c>
      <c r="AH7244" t="s">
        <v>28</v>
      </c>
      <c r="AI7244">
        <v>4.6043136000000002</v>
      </c>
      <c r="AJ7244">
        <v>-3.2016384000000002</v>
      </c>
    </row>
    <row r="7245" spans="1:36" x14ac:dyDescent="0.3">
      <c r="A7245">
        <v>7022</v>
      </c>
      <c r="B7245" t="s">
        <v>17977</v>
      </c>
      <c r="C7245" t="s">
        <v>28</v>
      </c>
      <c r="D7245" t="s">
        <v>29</v>
      </c>
      <c r="E7245" t="s">
        <v>30</v>
      </c>
      <c r="F7245" t="s">
        <v>31</v>
      </c>
      <c r="G7245" t="s">
        <v>1511</v>
      </c>
      <c r="H7245" t="s">
        <v>20638</v>
      </c>
      <c r="I7245" s="4" t="s">
        <v>20639</v>
      </c>
      <c r="J7245" s="1">
        <f>((((bot_orders[[#This Row],[cTime]]/ 1000)+3*3600) / 86400) + DATE(1970,1,1))</f>
        <v>45784.581346435181</v>
      </c>
      <c r="K7245" s="4" t="s">
        <v>20640</v>
      </c>
      <c r="L7245" s="1">
        <f>((((bot_orders[[#This Row],[uTime]]/ 1000)+3*3600) / 86400) + DATE(1970,1,1))</f>
        <v>45785.168188414355</v>
      </c>
      <c r="M7245" t="s">
        <v>34</v>
      </c>
      <c r="N7245" t="s">
        <v>28</v>
      </c>
      <c r="O7245" t="s">
        <v>35</v>
      </c>
      <c r="P7245">
        <v>4.6040000000000001</v>
      </c>
      <c r="Q7245" t="s">
        <v>36</v>
      </c>
      <c r="R7245" t="s">
        <v>37</v>
      </c>
      <c r="S7245">
        <v>0.69689999999999996</v>
      </c>
      <c r="T7245">
        <v>0.69689999999999996</v>
      </c>
      <c r="U7245">
        <v>4.6040000000000001</v>
      </c>
      <c r="V7245">
        <v>-2.5668220999999999E-3</v>
      </c>
      <c r="W7245" t="s">
        <v>38</v>
      </c>
      <c r="X7245" s="4">
        <f>IF(bot_orders[[#This Row],[side]]="sell", bot_orders[[#This Row],[accFillSz]]*bot_orders[[#This Row],[avgPx]] + bot_orders[[#This Row],[fee]], -bot_orders[[#This Row],[accFillSz]]*bot_orders[[#This Row],[avgPx]])</f>
        <v>3.2059607779000001</v>
      </c>
      <c r="Y7245" s="4">
        <f>IF(bot_orders[[#This Row],[side]]="buy", bot_orders[[#This Row],[accFillSz]] + bot_orders[[#This Row],[fee]], -bot_orders[[#This Row],[accFillSz]])</f>
        <v>-4.6040000000000001</v>
      </c>
      <c r="Z7245" s="4">
        <f>IF(bot_orders[[#This Row],[side]]="sell",bot_orders[[#This Row],[accFillSz]]*bot_orders[[#This Row],[avgPx]]+bot_orders[[#This Row],[fee]], 0)</f>
        <v>3.2059607779000001</v>
      </c>
      <c r="AA7245" s="4">
        <f>IF(bot_orders[[#This Row],[side]]="sell",-bot_orders[[#This Row],[accFillSz]],bot_orders[[#This Row],[accFillSz]]+bot_orders[[#This Row],[fee]])</f>
        <v>-4.6040000000000001</v>
      </c>
      <c r="AB7245">
        <v>0</v>
      </c>
      <c r="AC7245" t="s">
        <v>39</v>
      </c>
      <c r="AD7245">
        <v>0</v>
      </c>
      <c r="AE7245" t="s">
        <v>40</v>
      </c>
      <c r="AF7245" t="s">
        <v>41</v>
      </c>
      <c r="AG7245" t="s">
        <v>28</v>
      </c>
      <c r="AH7245" t="s">
        <v>28</v>
      </c>
      <c r="AI7245">
        <v>-4.6040000000000001</v>
      </c>
      <c r="AJ7245">
        <v>3.2059607799999998</v>
      </c>
    </row>
    <row r="7246" spans="1:36" x14ac:dyDescent="0.3">
      <c r="A7246">
        <v>7023</v>
      </c>
      <c r="B7246" t="s">
        <v>17977</v>
      </c>
      <c r="C7246" t="s">
        <v>28</v>
      </c>
      <c r="D7246" t="s">
        <v>29</v>
      </c>
      <c r="E7246" t="s">
        <v>30</v>
      </c>
      <c r="F7246" t="s">
        <v>31</v>
      </c>
      <c r="G7246" t="s">
        <v>1522</v>
      </c>
      <c r="H7246" t="s">
        <v>20641</v>
      </c>
      <c r="I7246" s="4" t="s">
        <v>20642</v>
      </c>
      <c r="J7246" s="1">
        <f>((((bot_orders[[#This Row],[cTime]]/ 1000)+3*3600) / 86400) + DATE(1970,1,1))</f>
        <v>45784.583995324079</v>
      </c>
      <c r="K7246" s="4" t="s">
        <v>20643</v>
      </c>
      <c r="L7246" s="1">
        <f>((((bot_orders[[#This Row],[uTime]]/ 1000)+3*3600) / 86400) + DATE(1970,1,1))</f>
        <v>45785.167184097227</v>
      </c>
      <c r="M7246" t="s">
        <v>34</v>
      </c>
      <c r="N7246" t="s">
        <v>28</v>
      </c>
      <c r="O7246" t="s">
        <v>35</v>
      </c>
      <c r="P7246">
        <v>4.6029999999999998</v>
      </c>
      <c r="Q7246" t="s">
        <v>36</v>
      </c>
      <c r="R7246" t="s">
        <v>37</v>
      </c>
      <c r="S7246">
        <v>0.69479999999999997</v>
      </c>
      <c r="T7246">
        <v>0.69479999999999997</v>
      </c>
      <c r="U7246">
        <v>4.6029999999999998</v>
      </c>
      <c r="V7246">
        <v>-2.5585314999999999E-3</v>
      </c>
      <c r="W7246" t="s">
        <v>38</v>
      </c>
      <c r="X7246" s="4">
        <f>IF(bot_orders[[#This Row],[side]]="sell", bot_orders[[#This Row],[accFillSz]]*bot_orders[[#This Row],[avgPx]] + bot_orders[[#This Row],[fee]], -bot_orders[[#This Row],[accFillSz]]*bot_orders[[#This Row],[avgPx]])</f>
        <v>3.1956058684999995</v>
      </c>
      <c r="Y7246" s="4">
        <f>IF(bot_orders[[#This Row],[side]]="buy", bot_orders[[#This Row],[accFillSz]] + bot_orders[[#This Row],[fee]], -bot_orders[[#This Row],[accFillSz]])</f>
        <v>-4.6029999999999998</v>
      </c>
      <c r="Z7246" s="4">
        <f>IF(bot_orders[[#This Row],[side]]="sell",bot_orders[[#This Row],[accFillSz]]*bot_orders[[#This Row],[avgPx]]+bot_orders[[#This Row],[fee]], 0)</f>
        <v>3.1956058684999995</v>
      </c>
      <c r="AA7246" s="4">
        <f>IF(bot_orders[[#This Row],[side]]="sell",-bot_orders[[#This Row],[accFillSz]],bot_orders[[#This Row],[accFillSz]]+bot_orders[[#This Row],[fee]])</f>
        <v>-4.6029999999999998</v>
      </c>
      <c r="AB7246">
        <v>0</v>
      </c>
      <c r="AC7246" t="s">
        <v>39</v>
      </c>
      <c r="AD7246">
        <v>0</v>
      </c>
      <c r="AE7246" t="s">
        <v>40</v>
      </c>
      <c r="AF7246" t="s">
        <v>41</v>
      </c>
      <c r="AG7246" t="s">
        <v>28</v>
      </c>
      <c r="AH7246" t="s">
        <v>28</v>
      </c>
      <c r="AI7246">
        <v>-4.6029999999999998</v>
      </c>
      <c r="AJ7246">
        <v>3.1956058700000001</v>
      </c>
    </row>
    <row r="7247" spans="1:36" x14ac:dyDescent="0.3">
      <c r="A7247">
        <v>7024</v>
      </c>
      <c r="B7247" t="s">
        <v>17977</v>
      </c>
      <c r="C7247" t="s">
        <v>28</v>
      </c>
      <c r="D7247" t="s">
        <v>29</v>
      </c>
      <c r="E7247" t="s">
        <v>30</v>
      </c>
      <c r="F7247" t="s">
        <v>31</v>
      </c>
      <c r="G7247" t="s">
        <v>1525</v>
      </c>
      <c r="H7247" t="s">
        <v>20644</v>
      </c>
      <c r="I7247" s="4" t="s">
        <v>20645</v>
      </c>
      <c r="J7247" s="1">
        <f>((((bot_orders[[#This Row],[cTime]]/ 1000)+3*3600) / 86400) + DATE(1970,1,1))</f>
        <v>45784.584596307875</v>
      </c>
      <c r="K7247" s="4" t="s">
        <v>20646</v>
      </c>
      <c r="L7247" s="1">
        <f>((((bot_orders[[#This Row],[uTime]]/ 1000)+3*3600) / 86400) + DATE(1970,1,1))</f>
        <v>45784.62628512732</v>
      </c>
      <c r="M7247" t="s">
        <v>34</v>
      </c>
      <c r="N7247" t="s">
        <v>28</v>
      </c>
      <c r="O7247" t="s">
        <v>35</v>
      </c>
      <c r="P7247">
        <v>4.6029999999999998</v>
      </c>
      <c r="Q7247" t="s">
        <v>36</v>
      </c>
      <c r="R7247" t="s">
        <v>37</v>
      </c>
      <c r="S7247">
        <v>0.69269999999999998</v>
      </c>
      <c r="T7247">
        <v>0.69269999999999998</v>
      </c>
      <c r="U7247">
        <v>4.6029999999999998</v>
      </c>
      <c r="V7247">
        <v>-2.5507985000000001E-3</v>
      </c>
      <c r="W7247" t="s">
        <v>38</v>
      </c>
      <c r="X7247" s="4">
        <f>IF(bot_orders[[#This Row],[side]]="sell", bot_orders[[#This Row],[accFillSz]]*bot_orders[[#This Row],[avgPx]] + bot_orders[[#This Row],[fee]], -bot_orders[[#This Row],[accFillSz]]*bot_orders[[#This Row],[avgPx]])</f>
        <v>3.1859473014999997</v>
      </c>
      <c r="Y7247" s="4">
        <f>IF(bot_orders[[#This Row],[side]]="buy", bot_orders[[#This Row],[accFillSz]] + bot_orders[[#This Row],[fee]], -bot_orders[[#This Row],[accFillSz]])</f>
        <v>-4.6029999999999998</v>
      </c>
      <c r="Z7247" s="4">
        <f>IF(bot_orders[[#This Row],[side]]="sell",bot_orders[[#This Row],[accFillSz]]*bot_orders[[#This Row],[avgPx]]+bot_orders[[#This Row],[fee]], 0)</f>
        <v>3.1859473014999997</v>
      </c>
      <c r="AA7247" s="4">
        <f>IF(bot_orders[[#This Row],[side]]="sell",-bot_orders[[#This Row],[accFillSz]],bot_orders[[#This Row],[accFillSz]]+bot_orders[[#This Row],[fee]])</f>
        <v>-4.6029999999999998</v>
      </c>
      <c r="AB7247">
        <v>0</v>
      </c>
      <c r="AC7247" t="s">
        <v>39</v>
      </c>
      <c r="AD7247">
        <v>0</v>
      </c>
      <c r="AE7247" t="s">
        <v>40</v>
      </c>
      <c r="AF7247" t="s">
        <v>41</v>
      </c>
      <c r="AG7247" t="s">
        <v>28</v>
      </c>
      <c r="AH7247" t="s">
        <v>28</v>
      </c>
      <c r="AI7247">
        <v>-4.6029999999999998</v>
      </c>
      <c r="AJ7247">
        <v>3.1859473</v>
      </c>
    </row>
    <row r="7248" spans="1:36" x14ac:dyDescent="0.3">
      <c r="A7248">
        <v>7025</v>
      </c>
      <c r="B7248" t="s">
        <v>17977</v>
      </c>
      <c r="C7248" t="s">
        <v>28</v>
      </c>
      <c r="D7248" t="s">
        <v>29</v>
      </c>
      <c r="E7248" t="s">
        <v>30</v>
      </c>
      <c r="F7248" t="s">
        <v>31</v>
      </c>
      <c r="G7248" t="s">
        <v>1527</v>
      </c>
      <c r="H7248" t="s">
        <v>20647</v>
      </c>
      <c r="I7248" s="4" t="s">
        <v>20648</v>
      </c>
      <c r="J7248" s="1">
        <f>((((bot_orders[[#This Row],[cTime]]/ 1000)+3*3600) / 86400) + DATE(1970,1,1))</f>
        <v>45784.585821030094</v>
      </c>
      <c r="K7248" s="4" t="s">
        <v>20649</v>
      </c>
      <c r="L7248" s="1">
        <f>((((bot_orders[[#This Row],[uTime]]/ 1000)+3*3600) / 86400) + DATE(1970,1,1))</f>
        <v>45784.586485358799</v>
      </c>
      <c r="M7248" t="s">
        <v>34</v>
      </c>
      <c r="N7248" t="s">
        <v>28</v>
      </c>
      <c r="O7248" t="s">
        <v>35</v>
      </c>
      <c r="P7248">
        <v>4.8220000000000001</v>
      </c>
      <c r="Q7248" t="s">
        <v>36</v>
      </c>
      <c r="R7248" t="s">
        <v>37</v>
      </c>
      <c r="S7248">
        <v>0.69059999999999999</v>
      </c>
      <c r="T7248">
        <v>0.69059999999999999</v>
      </c>
      <c r="U7248">
        <v>4.8220000000000001</v>
      </c>
      <c r="V7248">
        <v>-2.6640586000000002E-3</v>
      </c>
      <c r="W7248" t="s">
        <v>38</v>
      </c>
      <c r="X7248" s="4">
        <f>IF(bot_orders[[#This Row],[side]]="sell", bot_orders[[#This Row],[accFillSz]]*bot_orders[[#This Row],[avgPx]] + bot_orders[[#This Row],[fee]], -bot_orders[[#This Row],[accFillSz]]*bot_orders[[#This Row],[avgPx]])</f>
        <v>3.3274091414</v>
      </c>
      <c r="Y7248" s="4">
        <f>IF(bot_orders[[#This Row],[side]]="buy", bot_orders[[#This Row],[accFillSz]] + bot_orders[[#This Row],[fee]], -bot_orders[[#This Row],[accFillSz]])</f>
        <v>-4.8220000000000001</v>
      </c>
      <c r="Z7248" s="4">
        <f>IF(bot_orders[[#This Row],[side]]="sell",bot_orders[[#This Row],[accFillSz]]*bot_orders[[#This Row],[avgPx]]+bot_orders[[#This Row],[fee]], 0)</f>
        <v>3.3274091414</v>
      </c>
      <c r="AA7248" s="4">
        <f>IF(bot_orders[[#This Row],[side]]="sell",-bot_orders[[#This Row],[accFillSz]],bot_orders[[#This Row],[accFillSz]]+bot_orders[[#This Row],[fee]])</f>
        <v>-4.8220000000000001</v>
      </c>
      <c r="AB7248">
        <v>0</v>
      </c>
      <c r="AC7248" t="s">
        <v>39</v>
      </c>
      <c r="AD7248">
        <v>0</v>
      </c>
      <c r="AE7248" t="s">
        <v>40</v>
      </c>
      <c r="AF7248" t="s">
        <v>41</v>
      </c>
      <c r="AG7248" t="s">
        <v>28</v>
      </c>
      <c r="AH7248" t="s">
        <v>28</v>
      </c>
      <c r="AI7248">
        <v>-4.8220000000000001</v>
      </c>
      <c r="AJ7248">
        <v>3.3274091399999999</v>
      </c>
    </row>
    <row r="7249" spans="1:36" x14ac:dyDescent="0.3">
      <c r="A7249">
        <v>7026</v>
      </c>
      <c r="B7249" t="s">
        <v>17977</v>
      </c>
      <c r="C7249" t="s">
        <v>28</v>
      </c>
      <c r="D7249" t="s">
        <v>29</v>
      </c>
      <c r="E7249" t="s">
        <v>30</v>
      </c>
      <c r="F7249" t="s">
        <v>31</v>
      </c>
      <c r="G7249" t="s">
        <v>1529</v>
      </c>
      <c r="H7249" t="s">
        <v>20650</v>
      </c>
      <c r="I7249" s="4" t="s">
        <v>20651</v>
      </c>
      <c r="J7249" s="1">
        <f>((((bot_orders[[#This Row],[cTime]]/ 1000)+3*3600) / 86400) + DATE(1970,1,1))</f>
        <v>45784.586485381944</v>
      </c>
      <c r="K7249" s="4" t="s">
        <v>20652</v>
      </c>
      <c r="L7249" s="1">
        <f>((((bot_orders[[#This Row],[uTime]]/ 1000)+3*3600) / 86400) + DATE(1970,1,1))</f>
        <v>45784.595162442129</v>
      </c>
      <c r="M7249" t="s">
        <v>34</v>
      </c>
      <c r="N7249" t="s">
        <v>28</v>
      </c>
      <c r="O7249" t="s">
        <v>35</v>
      </c>
      <c r="P7249">
        <v>4.8259999999999996</v>
      </c>
      <c r="Q7249" t="s">
        <v>36</v>
      </c>
      <c r="R7249" t="s">
        <v>55</v>
      </c>
      <c r="S7249">
        <v>0.6885</v>
      </c>
      <c r="T7249">
        <v>0.6885</v>
      </c>
      <c r="U7249">
        <v>4.8259999999999996</v>
      </c>
      <c r="V7249">
        <v>-3.8608000000000002E-3</v>
      </c>
      <c r="W7249" t="s">
        <v>39</v>
      </c>
      <c r="X7249" s="4">
        <f>IF(bot_orders[[#This Row],[side]]="sell", bot_orders[[#This Row],[accFillSz]]*bot_orders[[#This Row],[avgPx]] + bot_orders[[#This Row],[fee]], -bot_orders[[#This Row],[accFillSz]]*bot_orders[[#This Row],[avgPx]])</f>
        <v>-3.3227009999999999</v>
      </c>
      <c r="Y7249" s="4">
        <f>IF(bot_orders[[#This Row],[side]]="buy", bot_orders[[#This Row],[accFillSz]] + bot_orders[[#This Row],[fee]], -bot_orders[[#This Row],[accFillSz]])</f>
        <v>4.8221391999999996</v>
      </c>
      <c r="Z7249" s="4">
        <f>IF(bot_orders[[#This Row],[side]]="sell",bot_orders[[#This Row],[accFillSz]]*bot_orders[[#This Row],[avgPx]]+bot_orders[[#This Row],[fee]], 0)</f>
        <v>0</v>
      </c>
      <c r="AA7249" s="4">
        <f>IF(bot_orders[[#This Row],[side]]="sell",-bot_orders[[#This Row],[accFillSz]],bot_orders[[#This Row],[accFillSz]]+bot_orders[[#This Row],[fee]])</f>
        <v>4.8221391999999996</v>
      </c>
      <c r="AB7249">
        <v>0</v>
      </c>
      <c r="AC7249" t="s">
        <v>38</v>
      </c>
      <c r="AD7249">
        <v>0</v>
      </c>
      <c r="AE7249" t="s">
        <v>40</v>
      </c>
      <c r="AF7249" t="s">
        <v>41</v>
      </c>
      <c r="AG7249" t="s">
        <v>28</v>
      </c>
      <c r="AH7249" t="s">
        <v>28</v>
      </c>
      <c r="AI7249">
        <v>4.8221391999999996</v>
      </c>
      <c r="AJ7249">
        <v>-3.3227009999999999</v>
      </c>
    </row>
    <row r="7250" spans="1:36" x14ac:dyDescent="0.3">
      <c r="A7250">
        <v>7027</v>
      </c>
      <c r="B7250" t="s">
        <v>17977</v>
      </c>
      <c r="C7250" t="s">
        <v>28</v>
      </c>
      <c r="D7250" t="s">
        <v>29</v>
      </c>
      <c r="E7250" t="s">
        <v>30</v>
      </c>
      <c r="F7250" t="s">
        <v>31</v>
      </c>
      <c r="G7250" t="s">
        <v>1529</v>
      </c>
      <c r="H7250" t="s">
        <v>20653</v>
      </c>
      <c r="I7250" s="4" t="s">
        <v>20654</v>
      </c>
      <c r="J7250" s="1">
        <f>((((bot_orders[[#This Row],[cTime]]/ 1000)+3*3600) / 86400) + DATE(1970,1,1))</f>
        <v>45784.595162465281</v>
      </c>
      <c r="K7250" s="4" t="s">
        <v>20655</v>
      </c>
      <c r="L7250" s="1">
        <f>((((bot_orders[[#This Row],[uTime]]/ 1000)+3*3600) / 86400) + DATE(1970,1,1))</f>
        <v>45784.614509259263</v>
      </c>
      <c r="M7250" t="s">
        <v>34</v>
      </c>
      <c r="N7250" t="s">
        <v>28</v>
      </c>
      <c r="O7250" t="s">
        <v>35</v>
      </c>
      <c r="P7250">
        <v>4.8220000000000001</v>
      </c>
      <c r="Q7250" t="s">
        <v>36</v>
      </c>
      <c r="R7250" t="s">
        <v>37</v>
      </c>
      <c r="S7250">
        <v>0.69059999999999999</v>
      </c>
      <c r="T7250">
        <v>0.69059999999999999</v>
      </c>
      <c r="U7250">
        <v>4.8220000000000001</v>
      </c>
      <c r="V7250">
        <v>-2.6640586000000002E-3</v>
      </c>
      <c r="W7250" t="s">
        <v>38</v>
      </c>
      <c r="X7250" s="4">
        <f>IF(bot_orders[[#This Row],[side]]="sell", bot_orders[[#This Row],[accFillSz]]*bot_orders[[#This Row],[avgPx]] + bot_orders[[#This Row],[fee]], -bot_orders[[#This Row],[accFillSz]]*bot_orders[[#This Row],[avgPx]])</f>
        <v>3.3274091414</v>
      </c>
      <c r="Y7250" s="4">
        <f>IF(bot_orders[[#This Row],[side]]="buy", bot_orders[[#This Row],[accFillSz]] + bot_orders[[#This Row],[fee]], -bot_orders[[#This Row],[accFillSz]])</f>
        <v>-4.8220000000000001</v>
      </c>
      <c r="Z7250" s="4">
        <f>IF(bot_orders[[#This Row],[side]]="sell",bot_orders[[#This Row],[accFillSz]]*bot_orders[[#This Row],[avgPx]]+bot_orders[[#This Row],[fee]], 0)</f>
        <v>3.3274091414</v>
      </c>
      <c r="AA7250" s="4">
        <f>IF(bot_orders[[#This Row],[side]]="sell",-bot_orders[[#This Row],[accFillSz]],bot_orders[[#This Row],[accFillSz]]+bot_orders[[#This Row],[fee]])</f>
        <v>-4.8220000000000001</v>
      </c>
      <c r="AB7250">
        <v>0</v>
      </c>
      <c r="AC7250" t="s">
        <v>39</v>
      </c>
      <c r="AD7250">
        <v>0</v>
      </c>
      <c r="AE7250" t="s">
        <v>40</v>
      </c>
      <c r="AF7250" t="s">
        <v>41</v>
      </c>
      <c r="AG7250" t="s">
        <v>28</v>
      </c>
      <c r="AH7250" t="s">
        <v>28</v>
      </c>
      <c r="AI7250">
        <v>-4.8220000000000001</v>
      </c>
      <c r="AJ7250">
        <v>3.3274091399999999</v>
      </c>
    </row>
    <row r="7251" spans="1:36" x14ac:dyDescent="0.3">
      <c r="A7251">
        <v>7028</v>
      </c>
      <c r="B7251" t="s">
        <v>17977</v>
      </c>
      <c r="C7251" t="s">
        <v>28</v>
      </c>
      <c r="D7251" t="s">
        <v>29</v>
      </c>
      <c r="E7251" t="s">
        <v>30</v>
      </c>
      <c r="F7251" t="s">
        <v>31</v>
      </c>
      <c r="G7251" t="s">
        <v>1518</v>
      </c>
      <c r="H7251" t="s">
        <v>20656</v>
      </c>
      <c r="I7251" s="4" t="s">
        <v>20657</v>
      </c>
      <c r="J7251" s="1">
        <f>((((bot_orders[[#This Row],[cTime]]/ 1000)+3*3600) / 86400) + DATE(1970,1,1))</f>
        <v>45784.614509282408</v>
      </c>
      <c r="K7251" s="4" t="s">
        <v>20658</v>
      </c>
      <c r="L7251" s="1">
        <f>((((bot_orders[[#This Row],[uTime]]/ 1000)+3*3600) / 86400) + DATE(1970,1,1))</f>
        <v>45784.62934965278</v>
      </c>
      <c r="M7251" t="s">
        <v>34</v>
      </c>
      <c r="N7251" t="s">
        <v>28</v>
      </c>
      <c r="O7251" t="s">
        <v>35</v>
      </c>
      <c r="P7251">
        <v>4.8259999999999996</v>
      </c>
      <c r="Q7251" t="s">
        <v>36</v>
      </c>
      <c r="R7251" t="s">
        <v>55</v>
      </c>
      <c r="S7251">
        <v>0.6885</v>
      </c>
      <c r="T7251">
        <v>0.6885</v>
      </c>
      <c r="U7251">
        <v>4.8259999999999996</v>
      </c>
      <c r="V7251">
        <v>-3.8608000000000002E-3</v>
      </c>
      <c r="W7251" t="s">
        <v>39</v>
      </c>
      <c r="X7251" s="4">
        <f>IF(bot_orders[[#This Row],[side]]="sell", bot_orders[[#This Row],[accFillSz]]*bot_orders[[#This Row],[avgPx]] + bot_orders[[#This Row],[fee]], -bot_orders[[#This Row],[accFillSz]]*bot_orders[[#This Row],[avgPx]])</f>
        <v>-3.3227009999999999</v>
      </c>
      <c r="Y7251" s="4">
        <f>IF(bot_orders[[#This Row],[side]]="buy", bot_orders[[#This Row],[accFillSz]] + bot_orders[[#This Row],[fee]], -bot_orders[[#This Row],[accFillSz]])</f>
        <v>4.8221391999999996</v>
      </c>
      <c r="Z7251" s="4">
        <f>IF(bot_orders[[#This Row],[side]]="sell",bot_orders[[#This Row],[accFillSz]]*bot_orders[[#This Row],[avgPx]]+bot_orders[[#This Row],[fee]], 0)</f>
        <v>0</v>
      </c>
      <c r="AA7251" s="4">
        <f>IF(bot_orders[[#This Row],[side]]="sell",-bot_orders[[#This Row],[accFillSz]],bot_orders[[#This Row],[accFillSz]]+bot_orders[[#This Row],[fee]])</f>
        <v>4.8221391999999996</v>
      </c>
      <c r="AB7251">
        <v>0</v>
      </c>
      <c r="AC7251" t="s">
        <v>38</v>
      </c>
      <c r="AD7251">
        <v>0</v>
      </c>
      <c r="AE7251" t="s">
        <v>40</v>
      </c>
      <c r="AF7251" t="s">
        <v>41</v>
      </c>
      <c r="AG7251" t="s">
        <v>28</v>
      </c>
      <c r="AH7251" t="s">
        <v>28</v>
      </c>
      <c r="AI7251">
        <v>4.8221391999999996</v>
      </c>
      <c r="AJ7251">
        <v>-3.3227009999999999</v>
      </c>
    </row>
    <row r="7252" spans="1:36" x14ac:dyDescent="0.3">
      <c r="A7252">
        <v>7029</v>
      </c>
      <c r="B7252" t="s">
        <v>17977</v>
      </c>
      <c r="C7252" t="s">
        <v>28</v>
      </c>
      <c r="D7252" t="s">
        <v>29</v>
      </c>
      <c r="E7252" t="s">
        <v>30</v>
      </c>
      <c r="F7252" t="s">
        <v>31</v>
      </c>
      <c r="G7252" t="s">
        <v>1531</v>
      </c>
      <c r="H7252" t="s">
        <v>20659</v>
      </c>
      <c r="I7252" s="4" t="s">
        <v>20660</v>
      </c>
      <c r="J7252" s="1">
        <f>((((bot_orders[[#This Row],[cTime]]/ 1000)+3*3600) / 86400) + DATE(1970,1,1))</f>
        <v>45784.626285150458</v>
      </c>
      <c r="K7252" s="4" t="s">
        <v>20661</v>
      </c>
      <c r="L7252" s="1">
        <f>((((bot_orders[[#This Row],[uTime]]/ 1000)+3*3600) / 86400) + DATE(1970,1,1))</f>
        <v>45784.627477777773</v>
      </c>
      <c r="M7252" t="s">
        <v>34</v>
      </c>
      <c r="N7252" t="s">
        <v>28</v>
      </c>
      <c r="O7252" t="s">
        <v>35</v>
      </c>
      <c r="P7252">
        <v>4.6070000000000002</v>
      </c>
      <c r="Q7252" t="s">
        <v>36</v>
      </c>
      <c r="R7252" t="s">
        <v>55</v>
      </c>
      <c r="S7252">
        <v>0.69059999999999999</v>
      </c>
      <c r="T7252">
        <v>0.69059999999999999</v>
      </c>
      <c r="U7252">
        <v>4.6070000000000002</v>
      </c>
      <c r="V7252">
        <v>-3.6855999999999998E-3</v>
      </c>
      <c r="W7252" t="s">
        <v>39</v>
      </c>
      <c r="X7252" s="4">
        <f>IF(bot_orders[[#This Row],[side]]="sell", bot_orders[[#This Row],[accFillSz]]*bot_orders[[#This Row],[avgPx]] + bot_orders[[#This Row],[fee]], -bot_orders[[#This Row],[accFillSz]]*bot_orders[[#This Row],[avgPx]])</f>
        <v>-3.1815942000000001</v>
      </c>
      <c r="Y7252" s="4">
        <f>IF(bot_orders[[#This Row],[side]]="buy", bot_orders[[#This Row],[accFillSz]] + bot_orders[[#This Row],[fee]], -bot_orders[[#This Row],[accFillSz]])</f>
        <v>4.6033144000000004</v>
      </c>
      <c r="Z7252" s="4">
        <f>IF(bot_orders[[#This Row],[side]]="sell",bot_orders[[#This Row],[accFillSz]]*bot_orders[[#This Row],[avgPx]]+bot_orders[[#This Row],[fee]], 0)</f>
        <v>0</v>
      </c>
      <c r="AA7252" s="4">
        <f>IF(bot_orders[[#This Row],[side]]="sell",-bot_orders[[#This Row],[accFillSz]],bot_orders[[#This Row],[accFillSz]]+bot_orders[[#This Row],[fee]])</f>
        <v>4.6033144000000004</v>
      </c>
      <c r="AB7252">
        <v>0</v>
      </c>
      <c r="AC7252" t="s">
        <v>38</v>
      </c>
      <c r="AD7252">
        <v>0</v>
      </c>
      <c r="AE7252" t="s">
        <v>40</v>
      </c>
      <c r="AF7252" t="s">
        <v>41</v>
      </c>
      <c r="AG7252" t="s">
        <v>28</v>
      </c>
      <c r="AH7252" t="s">
        <v>28</v>
      </c>
      <c r="AI7252">
        <v>4.6033144000000004</v>
      </c>
      <c r="AJ7252">
        <v>-3.1815942000000001</v>
      </c>
    </row>
    <row r="7253" spans="1:36" x14ac:dyDescent="0.3">
      <c r="A7253">
        <v>7030</v>
      </c>
      <c r="B7253" t="s">
        <v>17977</v>
      </c>
      <c r="C7253" t="s">
        <v>28</v>
      </c>
      <c r="D7253" t="s">
        <v>29</v>
      </c>
      <c r="E7253" t="s">
        <v>30</v>
      </c>
      <c r="F7253" t="s">
        <v>31</v>
      </c>
      <c r="G7253" t="s">
        <v>1531</v>
      </c>
      <c r="H7253" t="s">
        <v>20662</v>
      </c>
      <c r="I7253" s="4" t="s">
        <v>20663</v>
      </c>
      <c r="J7253" s="1">
        <f>((((bot_orders[[#This Row],[cTime]]/ 1000)+3*3600) / 86400) + DATE(1970,1,1))</f>
        <v>45784.627477800925</v>
      </c>
      <c r="K7253" s="4" t="s">
        <v>20664</v>
      </c>
      <c r="L7253" s="1">
        <f>((((bot_orders[[#This Row],[uTime]]/ 1000)+3*3600) / 86400) + DATE(1970,1,1))</f>
        <v>45785.166944201395</v>
      </c>
      <c r="M7253" t="s">
        <v>34</v>
      </c>
      <c r="N7253" t="s">
        <v>28</v>
      </c>
      <c r="O7253" t="s">
        <v>35</v>
      </c>
      <c r="P7253">
        <v>4.6029999999999998</v>
      </c>
      <c r="Q7253" t="s">
        <v>36</v>
      </c>
      <c r="R7253" t="s">
        <v>37</v>
      </c>
      <c r="S7253">
        <v>0.69269999999999998</v>
      </c>
      <c r="T7253">
        <v>0.69269999999999998</v>
      </c>
      <c r="U7253">
        <v>4.6029999999999998</v>
      </c>
      <c r="V7253">
        <v>-2.5507985000000001E-3</v>
      </c>
      <c r="W7253" t="s">
        <v>38</v>
      </c>
      <c r="X7253" s="4">
        <f>IF(bot_orders[[#This Row],[side]]="sell", bot_orders[[#This Row],[accFillSz]]*bot_orders[[#This Row],[avgPx]] + bot_orders[[#This Row],[fee]], -bot_orders[[#This Row],[accFillSz]]*bot_orders[[#This Row],[avgPx]])</f>
        <v>3.1859473014999997</v>
      </c>
      <c r="Y7253" s="4">
        <f>IF(bot_orders[[#This Row],[side]]="buy", bot_orders[[#This Row],[accFillSz]] + bot_orders[[#This Row],[fee]], -bot_orders[[#This Row],[accFillSz]])</f>
        <v>-4.6029999999999998</v>
      </c>
      <c r="Z7253" s="4">
        <f>IF(bot_orders[[#This Row],[side]]="sell",bot_orders[[#This Row],[accFillSz]]*bot_orders[[#This Row],[avgPx]]+bot_orders[[#This Row],[fee]], 0)</f>
        <v>3.1859473014999997</v>
      </c>
      <c r="AA7253" s="4">
        <f>IF(bot_orders[[#This Row],[side]]="sell",-bot_orders[[#This Row],[accFillSz]],bot_orders[[#This Row],[accFillSz]]+bot_orders[[#This Row],[fee]])</f>
        <v>-4.6029999999999998</v>
      </c>
      <c r="AB7253">
        <v>0</v>
      </c>
      <c r="AC7253" t="s">
        <v>39</v>
      </c>
      <c r="AD7253">
        <v>0</v>
      </c>
      <c r="AE7253" t="s">
        <v>40</v>
      </c>
      <c r="AF7253" t="s">
        <v>41</v>
      </c>
      <c r="AG7253" t="s">
        <v>28</v>
      </c>
      <c r="AH7253" t="s">
        <v>28</v>
      </c>
      <c r="AI7253">
        <v>-4.6029999999999998</v>
      </c>
      <c r="AJ7253">
        <v>3.1859473</v>
      </c>
    </row>
    <row r="7254" spans="1:36" x14ac:dyDescent="0.3">
      <c r="A7254">
        <v>7031</v>
      </c>
      <c r="B7254" t="s">
        <v>17977</v>
      </c>
      <c r="C7254" t="s">
        <v>28</v>
      </c>
      <c r="D7254" t="s">
        <v>29</v>
      </c>
      <c r="E7254" t="s">
        <v>30</v>
      </c>
      <c r="F7254" t="s">
        <v>31</v>
      </c>
      <c r="G7254" t="s">
        <v>1518</v>
      </c>
      <c r="H7254" t="s">
        <v>20665</v>
      </c>
      <c r="I7254" s="4" t="s">
        <v>20666</v>
      </c>
      <c r="J7254" s="1">
        <f>((((bot_orders[[#This Row],[cTime]]/ 1000)+3*3600) / 86400) + DATE(1970,1,1))</f>
        <v>45784.629349675932</v>
      </c>
      <c r="K7254" s="4" t="s">
        <v>20667</v>
      </c>
      <c r="L7254" s="1">
        <f>((((bot_orders[[#This Row],[uTime]]/ 1000)+3*3600) / 86400) + DATE(1970,1,1))</f>
        <v>45785.166112013889</v>
      </c>
      <c r="M7254" t="s">
        <v>34</v>
      </c>
      <c r="N7254" t="s">
        <v>28</v>
      </c>
      <c r="O7254" t="s">
        <v>35</v>
      </c>
      <c r="P7254">
        <v>4.8220000000000001</v>
      </c>
      <c r="Q7254" t="s">
        <v>36</v>
      </c>
      <c r="R7254" t="s">
        <v>37</v>
      </c>
      <c r="S7254">
        <v>0.69059999999999999</v>
      </c>
      <c r="T7254">
        <v>0.69059999999999999</v>
      </c>
      <c r="U7254">
        <v>4.8220000000000001</v>
      </c>
      <c r="V7254">
        <v>-2.6640586000000002E-3</v>
      </c>
      <c r="W7254" t="s">
        <v>38</v>
      </c>
      <c r="X7254" s="4">
        <f>IF(bot_orders[[#This Row],[side]]="sell", bot_orders[[#This Row],[accFillSz]]*bot_orders[[#This Row],[avgPx]] + bot_orders[[#This Row],[fee]], -bot_orders[[#This Row],[accFillSz]]*bot_orders[[#This Row],[avgPx]])</f>
        <v>3.3274091414</v>
      </c>
      <c r="Y7254" s="4">
        <f>IF(bot_orders[[#This Row],[side]]="buy", bot_orders[[#This Row],[accFillSz]] + bot_orders[[#This Row],[fee]], -bot_orders[[#This Row],[accFillSz]])</f>
        <v>-4.8220000000000001</v>
      </c>
      <c r="Z7254" s="4">
        <f>IF(bot_orders[[#This Row],[side]]="sell",bot_orders[[#This Row],[accFillSz]]*bot_orders[[#This Row],[avgPx]]+bot_orders[[#This Row],[fee]], 0)</f>
        <v>3.3274091414</v>
      </c>
      <c r="AA7254" s="4">
        <f>IF(bot_orders[[#This Row],[side]]="sell",-bot_orders[[#This Row],[accFillSz]],bot_orders[[#This Row],[accFillSz]]+bot_orders[[#This Row],[fee]])</f>
        <v>-4.8220000000000001</v>
      </c>
      <c r="AB7254">
        <v>0</v>
      </c>
      <c r="AC7254" t="s">
        <v>39</v>
      </c>
      <c r="AD7254">
        <v>0</v>
      </c>
      <c r="AE7254" t="s">
        <v>40</v>
      </c>
      <c r="AF7254" t="s">
        <v>41</v>
      </c>
      <c r="AG7254" t="s">
        <v>28</v>
      </c>
      <c r="AH7254" t="s">
        <v>28</v>
      </c>
      <c r="AI7254">
        <v>-4.8220000000000001</v>
      </c>
      <c r="AJ7254">
        <v>3.3274091399999999</v>
      </c>
    </row>
    <row r="7255" spans="1:36" x14ac:dyDescent="0.3">
      <c r="A7255">
        <v>7032</v>
      </c>
      <c r="B7255" t="s">
        <v>17977</v>
      </c>
      <c r="C7255" t="s">
        <v>28</v>
      </c>
      <c r="D7255" t="s">
        <v>29</v>
      </c>
      <c r="E7255" t="s">
        <v>30</v>
      </c>
      <c r="F7255" t="s">
        <v>31</v>
      </c>
      <c r="G7255" t="s">
        <v>1545</v>
      </c>
      <c r="H7255" t="s">
        <v>20668</v>
      </c>
      <c r="I7255" s="4" t="s">
        <v>20669</v>
      </c>
      <c r="J7255" s="1">
        <f>((((bot_orders[[#This Row],[cTime]]/ 1000)+3*3600) / 86400) + DATE(1970,1,1))</f>
        <v>45784.635987141199</v>
      </c>
      <c r="K7255" s="4" t="s">
        <v>20670</v>
      </c>
      <c r="L7255" s="1">
        <f>((((bot_orders[[#This Row],[uTime]]/ 1000)+3*3600) / 86400) + DATE(1970,1,1))</f>
        <v>45784.637331851845</v>
      </c>
      <c r="M7255" t="s">
        <v>34</v>
      </c>
      <c r="N7255" t="s">
        <v>28</v>
      </c>
      <c r="O7255" t="s">
        <v>35</v>
      </c>
      <c r="P7255">
        <v>4.8220000000000001</v>
      </c>
      <c r="Q7255" t="s">
        <v>36</v>
      </c>
      <c r="R7255" t="s">
        <v>37</v>
      </c>
      <c r="S7255">
        <v>0.6885</v>
      </c>
      <c r="T7255">
        <v>0.6885</v>
      </c>
      <c r="U7255">
        <v>4.8220000000000001</v>
      </c>
      <c r="V7255">
        <v>-2.6559575999999998E-3</v>
      </c>
      <c r="W7255" t="s">
        <v>38</v>
      </c>
      <c r="X7255" s="4">
        <f>IF(bot_orders[[#This Row],[side]]="sell", bot_orders[[#This Row],[accFillSz]]*bot_orders[[#This Row],[avgPx]] + bot_orders[[#This Row],[fee]], -bot_orders[[#This Row],[accFillSz]]*bot_orders[[#This Row],[avgPx]])</f>
        <v>3.3172910423999999</v>
      </c>
      <c r="Y7255" s="4">
        <f>IF(bot_orders[[#This Row],[side]]="buy", bot_orders[[#This Row],[accFillSz]] + bot_orders[[#This Row],[fee]], -bot_orders[[#This Row],[accFillSz]])</f>
        <v>-4.8220000000000001</v>
      </c>
      <c r="Z7255" s="4">
        <f>IF(bot_orders[[#This Row],[side]]="sell",bot_orders[[#This Row],[accFillSz]]*bot_orders[[#This Row],[avgPx]]+bot_orders[[#This Row],[fee]], 0)</f>
        <v>3.3172910423999999</v>
      </c>
      <c r="AA7255" s="4">
        <f>IF(bot_orders[[#This Row],[side]]="sell",-bot_orders[[#This Row],[accFillSz]],bot_orders[[#This Row],[accFillSz]]+bot_orders[[#This Row],[fee]])</f>
        <v>-4.8220000000000001</v>
      </c>
      <c r="AB7255">
        <v>0</v>
      </c>
      <c r="AC7255" t="s">
        <v>39</v>
      </c>
      <c r="AD7255">
        <v>0</v>
      </c>
      <c r="AE7255" t="s">
        <v>40</v>
      </c>
      <c r="AF7255" t="s">
        <v>41</v>
      </c>
      <c r="AG7255" t="s">
        <v>28</v>
      </c>
      <c r="AH7255" t="s">
        <v>28</v>
      </c>
      <c r="AI7255">
        <v>-4.8220000000000001</v>
      </c>
      <c r="AJ7255">
        <v>3.3172910400000002</v>
      </c>
    </row>
    <row r="7256" spans="1:36" x14ac:dyDescent="0.3">
      <c r="A7256">
        <v>7033</v>
      </c>
      <c r="B7256" t="s">
        <v>17977</v>
      </c>
      <c r="C7256" t="s">
        <v>28</v>
      </c>
      <c r="D7256" t="s">
        <v>29</v>
      </c>
      <c r="E7256" t="s">
        <v>30</v>
      </c>
      <c r="F7256" t="s">
        <v>31</v>
      </c>
      <c r="G7256" t="s">
        <v>1552</v>
      </c>
      <c r="H7256" t="s">
        <v>20671</v>
      </c>
      <c r="I7256" s="4" t="s">
        <v>20672</v>
      </c>
      <c r="J7256" s="1">
        <f>((((bot_orders[[#This Row],[cTime]]/ 1000)+3*3600) / 86400) + DATE(1970,1,1))</f>
        <v>45784.637331874997</v>
      </c>
      <c r="K7256" s="4" t="s">
        <v>20673</v>
      </c>
      <c r="L7256" s="1">
        <f>((((bot_orders[[#This Row],[uTime]]/ 1000)+3*3600) / 86400) + DATE(1970,1,1))</f>
        <v>45784.648583020833</v>
      </c>
      <c r="M7256" t="s">
        <v>34</v>
      </c>
      <c r="N7256" t="s">
        <v>28</v>
      </c>
      <c r="O7256" t="s">
        <v>35</v>
      </c>
      <c r="P7256">
        <v>4.8259999999999996</v>
      </c>
      <c r="Q7256" t="s">
        <v>36</v>
      </c>
      <c r="R7256" t="s">
        <v>55</v>
      </c>
      <c r="S7256">
        <v>0.68640000000000001</v>
      </c>
      <c r="T7256">
        <v>0.68640000000000001</v>
      </c>
      <c r="U7256">
        <v>4.8259999999999996</v>
      </c>
      <c r="V7256">
        <v>-3.8608000000000002E-3</v>
      </c>
      <c r="W7256" t="s">
        <v>39</v>
      </c>
      <c r="X7256" s="4">
        <f>IF(bot_orders[[#This Row],[side]]="sell", bot_orders[[#This Row],[accFillSz]]*bot_orders[[#This Row],[avgPx]] + bot_orders[[#This Row],[fee]], -bot_orders[[#This Row],[accFillSz]]*bot_orders[[#This Row],[avgPx]])</f>
        <v>-3.3125663999999997</v>
      </c>
      <c r="Y7256" s="4">
        <f>IF(bot_orders[[#This Row],[side]]="buy", bot_orders[[#This Row],[accFillSz]] + bot_orders[[#This Row],[fee]], -bot_orders[[#This Row],[accFillSz]])</f>
        <v>4.8221391999999996</v>
      </c>
      <c r="Z7256" s="4">
        <f>IF(bot_orders[[#This Row],[side]]="sell",bot_orders[[#This Row],[accFillSz]]*bot_orders[[#This Row],[avgPx]]+bot_orders[[#This Row],[fee]], 0)</f>
        <v>0</v>
      </c>
      <c r="AA7256" s="4">
        <f>IF(bot_orders[[#This Row],[side]]="sell",-bot_orders[[#This Row],[accFillSz]],bot_orders[[#This Row],[accFillSz]]+bot_orders[[#This Row],[fee]])</f>
        <v>4.8221391999999996</v>
      </c>
      <c r="AB7256">
        <v>0</v>
      </c>
      <c r="AC7256" t="s">
        <v>38</v>
      </c>
      <c r="AD7256">
        <v>0</v>
      </c>
      <c r="AE7256" t="s">
        <v>40</v>
      </c>
      <c r="AF7256" t="s">
        <v>41</v>
      </c>
      <c r="AG7256" t="s">
        <v>28</v>
      </c>
      <c r="AH7256" t="s">
        <v>28</v>
      </c>
      <c r="AI7256">
        <v>4.8221391999999996</v>
      </c>
      <c r="AJ7256">
        <v>-3.3125664000000001</v>
      </c>
    </row>
    <row r="7257" spans="1:36" x14ac:dyDescent="0.3">
      <c r="A7257">
        <v>7034</v>
      </c>
      <c r="B7257" t="s">
        <v>17977</v>
      </c>
      <c r="C7257" t="s">
        <v>28</v>
      </c>
      <c r="D7257" t="s">
        <v>29</v>
      </c>
      <c r="E7257" t="s">
        <v>30</v>
      </c>
      <c r="F7257" t="s">
        <v>31</v>
      </c>
      <c r="G7257" t="s">
        <v>1552</v>
      </c>
      <c r="H7257" t="s">
        <v>20674</v>
      </c>
      <c r="I7257" s="4" t="s">
        <v>20675</v>
      </c>
      <c r="J7257" s="1">
        <f>((((bot_orders[[#This Row],[cTime]]/ 1000)+3*3600) / 86400) + DATE(1970,1,1))</f>
        <v>45784.648583043978</v>
      </c>
      <c r="K7257" s="4" t="s">
        <v>20676</v>
      </c>
      <c r="L7257" s="1">
        <f>((((bot_orders[[#This Row],[uTime]]/ 1000)+3*3600) / 86400) + DATE(1970,1,1))</f>
        <v>45785.165025486109</v>
      </c>
      <c r="M7257" t="s">
        <v>34</v>
      </c>
      <c r="N7257" t="s">
        <v>28</v>
      </c>
      <c r="O7257" t="s">
        <v>35</v>
      </c>
      <c r="P7257">
        <v>4.8220000000000001</v>
      </c>
      <c r="Q7257" t="s">
        <v>36</v>
      </c>
      <c r="R7257" t="s">
        <v>37</v>
      </c>
      <c r="S7257">
        <v>0.6885</v>
      </c>
      <c r="T7257">
        <v>0.6885</v>
      </c>
      <c r="U7257">
        <v>4.8220000000000001</v>
      </c>
      <c r="V7257">
        <v>-2.6559575999999998E-3</v>
      </c>
      <c r="W7257" t="s">
        <v>38</v>
      </c>
      <c r="X7257" s="4">
        <f>IF(bot_orders[[#This Row],[side]]="sell", bot_orders[[#This Row],[accFillSz]]*bot_orders[[#This Row],[avgPx]] + bot_orders[[#This Row],[fee]], -bot_orders[[#This Row],[accFillSz]]*bot_orders[[#This Row],[avgPx]])</f>
        <v>3.3172910423999999</v>
      </c>
      <c r="Y7257" s="4">
        <f>IF(bot_orders[[#This Row],[side]]="buy", bot_orders[[#This Row],[accFillSz]] + bot_orders[[#This Row],[fee]], -bot_orders[[#This Row],[accFillSz]])</f>
        <v>-4.8220000000000001</v>
      </c>
      <c r="Z7257" s="4">
        <f>IF(bot_orders[[#This Row],[side]]="sell",bot_orders[[#This Row],[accFillSz]]*bot_orders[[#This Row],[avgPx]]+bot_orders[[#This Row],[fee]], 0)</f>
        <v>3.3172910423999999</v>
      </c>
      <c r="AA7257" s="4">
        <f>IF(bot_orders[[#This Row],[side]]="sell",-bot_orders[[#This Row],[accFillSz]],bot_orders[[#This Row],[accFillSz]]+bot_orders[[#This Row],[fee]])</f>
        <v>-4.8220000000000001</v>
      </c>
      <c r="AB7257">
        <v>0</v>
      </c>
      <c r="AC7257" t="s">
        <v>39</v>
      </c>
      <c r="AD7257">
        <v>0</v>
      </c>
      <c r="AE7257" t="s">
        <v>40</v>
      </c>
      <c r="AF7257" t="s">
        <v>41</v>
      </c>
      <c r="AG7257" t="s">
        <v>28</v>
      </c>
      <c r="AH7257" t="s">
        <v>28</v>
      </c>
      <c r="AI7257">
        <v>-4.8220000000000001</v>
      </c>
      <c r="AJ7257">
        <v>3.3172910400000002</v>
      </c>
    </row>
    <row r="7258" spans="1:36" x14ac:dyDescent="0.3">
      <c r="A7258">
        <v>7035</v>
      </c>
      <c r="B7258" t="s">
        <v>17977</v>
      </c>
      <c r="C7258" t="s">
        <v>28</v>
      </c>
      <c r="D7258" t="s">
        <v>29</v>
      </c>
      <c r="E7258" t="s">
        <v>30</v>
      </c>
      <c r="F7258" t="s">
        <v>31</v>
      </c>
      <c r="G7258" t="s">
        <v>1559</v>
      </c>
      <c r="H7258" t="s">
        <v>20677</v>
      </c>
      <c r="I7258" s="4" t="s">
        <v>20678</v>
      </c>
      <c r="J7258" s="1">
        <f>((((bot_orders[[#This Row],[cTime]]/ 1000)+3*3600) / 86400) + DATE(1970,1,1))</f>
        <v>45784.652153344912</v>
      </c>
      <c r="K7258" s="4" t="s">
        <v>20679</v>
      </c>
      <c r="L7258" s="1">
        <f>((((bot_orders[[#This Row],[uTime]]/ 1000)+3*3600) / 86400) + DATE(1970,1,1))</f>
        <v>45784.697192499996</v>
      </c>
      <c r="M7258" t="s">
        <v>34</v>
      </c>
      <c r="N7258" t="s">
        <v>28</v>
      </c>
      <c r="O7258" t="s">
        <v>35</v>
      </c>
      <c r="P7258">
        <v>4.8209999999999997</v>
      </c>
      <c r="Q7258" t="s">
        <v>36</v>
      </c>
      <c r="R7258" t="s">
        <v>37</v>
      </c>
      <c r="S7258">
        <v>0.68640000000000001</v>
      </c>
      <c r="T7258">
        <v>0.68640000000000001</v>
      </c>
      <c r="U7258">
        <v>4.8209999999999997</v>
      </c>
      <c r="V7258">
        <v>-2.6473075E-3</v>
      </c>
      <c r="W7258" t="s">
        <v>38</v>
      </c>
      <c r="X7258" s="4">
        <f>IF(bot_orders[[#This Row],[side]]="sell", bot_orders[[#This Row],[accFillSz]]*bot_orders[[#This Row],[avgPx]] + bot_orders[[#This Row],[fee]], -bot_orders[[#This Row],[accFillSz]]*bot_orders[[#This Row],[avgPx]])</f>
        <v>3.3064870924999998</v>
      </c>
      <c r="Y7258" s="4">
        <f>IF(bot_orders[[#This Row],[side]]="buy", bot_orders[[#This Row],[accFillSz]] + bot_orders[[#This Row],[fee]], -bot_orders[[#This Row],[accFillSz]])</f>
        <v>-4.8209999999999997</v>
      </c>
      <c r="Z7258" s="4">
        <f>IF(bot_orders[[#This Row],[side]]="sell",bot_orders[[#This Row],[accFillSz]]*bot_orders[[#This Row],[avgPx]]+bot_orders[[#This Row],[fee]], 0)</f>
        <v>3.3064870924999998</v>
      </c>
      <c r="AA7258" s="4">
        <f>IF(bot_orders[[#This Row],[side]]="sell",-bot_orders[[#This Row],[accFillSz]],bot_orders[[#This Row],[accFillSz]]+bot_orders[[#This Row],[fee]])</f>
        <v>-4.8209999999999997</v>
      </c>
      <c r="AB7258">
        <v>0</v>
      </c>
      <c r="AC7258" t="s">
        <v>39</v>
      </c>
      <c r="AD7258">
        <v>0</v>
      </c>
      <c r="AE7258" t="s">
        <v>40</v>
      </c>
      <c r="AF7258" t="s">
        <v>41</v>
      </c>
      <c r="AG7258" t="s">
        <v>28</v>
      </c>
      <c r="AH7258" t="s">
        <v>28</v>
      </c>
      <c r="AI7258">
        <v>-4.8209999999999997</v>
      </c>
      <c r="AJ7258">
        <v>3.3064870900000001</v>
      </c>
    </row>
    <row r="7259" spans="1:36" x14ac:dyDescent="0.3">
      <c r="A7259">
        <v>7036</v>
      </c>
      <c r="B7259" t="s">
        <v>17977</v>
      </c>
      <c r="C7259" t="s">
        <v>28</v>
      </c>
      <c r="D7259" t="s">
        <v>29</v>
      </c>
      <c r="E7259" t="s">
        <v>30</v>
      </c>
      <c r="F7259" t="s">
        <v>31</v>
      </c>
      <c r="G7259" t="s">
        <v>1566</v>
      </c>
      <c r="H7259" t="s">
        <v>20680</v>
      </c>
      <c r="I7259" s="4" t="s">
        <v>20681</v>
      </c>
      <c r="J7259" s="1">
        <f>((((bot_orders[[#This Row],[cTime]]/ 1000)+3*3600) / 86400) + DATE(1970,1,1))</f>
        <v>45784.697192523148</v>
      </c>
      <c r="K7259" s="4" t="s">
        <v>20682</v>
      </c>
      <c r="L7259" s="1">
        <f>((((bot_orders[[#This Row],[uTime]]/ 1000)+3*3600) / 86400) + DATE(1970,1,1))</f>
        <v>45784.698641400464</v>
      </c>
      <c r="M7259" t="s">
        <v>34</v>
      </c>
      <c r="N7259" t="s">
        <v>28</v>
      </c>
      <c r="O7259" t="s">
        <v>35</v>
      </c>
      <c r="P7259">
        <v>4.8250000000000002</v>
      </c>
      <c r="Q7259" t="s">
        <v>36</v>
      </c>
      <c r="R7259" t="s">
        <v>55</v>
      </c>
      <c r="S7259">
        <v>0.68430000000000002</v>
      </c>
      <c r="T7259">
        <v>0.68430000000000002</v>
      </c>
      <c r="U7259">
        <v>4.8250000000000002</v>
      </c>
      <c r="V7259">
        <v>-3.8600000000000001E-3</v>
      </c>
      <c r="W7259" t="s">
        <v>39</v>
      </c>
      <c r="X7259" s="4">
        <f>IF(bot_orders[[#This Row],[side]]="sell", bot_orders[[#This Row],[accFillSz]]*bot_orders[[#This Row],[avgPx]] + bot_orders[[#This Row],[fee]], -bot_orders[[#This Row],[accFillSz]]*bot_orders[[#This Row],[avgPx]])</f>
        <v>-3.3017475000000003</v>
      </c>
      <c r="Y7259" s="4">
        <f>IF(bot_orders[[#This Row],[side]]="buy", bot_orders[[#This Row],[accFillSz]] + bot_orders[[#This Row],[fee]], -bot_orders[[#This Row],[accFillSz]])</f>
        <v>4.8211399999999998</v>
      </c>
      <c r="Z7259" s="4">
        <f>IF(bot_orders[[#This Row],[side]]="sell",bot_orders[[#This Row],[accFillSz]]*bot_orders[[#This Row],[avgPx]]+bot_orders[[#This Row],[fee]], 0)</f>
        <v>0</v>
      </c>
      <c r="AA7259" s="4">
        <f>IF(bot_orders[[#This Row],[side]]="sell",-bot_orders[[#This Row],[accFillSz]],bot_orders[[#This Row],[accFillSz]]+bot_orders[[#This Row],[fee]])</f>
        <v>4.8211399999999998</v>
      </c>
      <c r="AB7259">
        <v>0</v>
      </c>
      <c r="AC7259" t="s">
        <v>38</v>
      </c>
      <c r="AD7259">
        <v>0</v>
      </c>
      <c r="AE7259" t="s">
        <v>40</v>
      </c>
      <c r="AF7259" t="s">
        <v>41</v>
      </c>
      <c r="AG7259" t="s">
        <v>28</v>
      </c>
      <c r="AH7259" t="s">
        <v>28</v>
      </c>
      <c r="AI7259">
        <v>4.8211399999999998</v>
      </c>
      <c r="AJ7259">
        <v>-3.3017474999999998</v>
      </c>
    </row>
    <row r="7260" spans="1:36" x14ac:dyDescent="0.3">
      <c r="A7260">
        <v>7037</v>
      </c>
      <c r="B7260" t="s">
        <v>17977</v>
      </c>
      <c r="C7260" t="s">
        <v>28</v>
      </c>
      <c r="D7260" t="s">
        <v>29</v>
      </c>
      <c r="E7260" t="s">
        <v>30</v>
      </c>
      <c r="F7260" t="s">
        <v>31</v>
      </c>
      <c r="G7260" t="s">
        <v>1566</v>
      </c>
      <c r="H7260" t="s">
        <v>20683</v>
      </c>
      <c r="I7260" s="4" t="s">
        <v>20684</v>
      </c>
      <c r="J7260" s="1">
        <f>((((bot_orders[[#This Row],[cTime]]/ 1000)+3*3600) / 86400) + DATE(1970,1,1))</f>
        <v>45784.698641423609</v>
      </c>
      <c r="K7260" s="4" t="s">
        <v>20685</v>
      </c>
      <c r="L7260" s="1">
        <f>((((bot_orders[[#This Row],[uTime]]/ 1000)+3*3600) / 86400) + DATE(1970,1,1))</f>
        <v>45784.725338819444</v>
      </c>
      <c r="M7260" t="s">
        <v>34</v>
      </c>
      <c r="N7260" t="s">
        <v>28</v>
      </c>
      <c r="O7260" t="s">
        <v>35</v>
      </c>
      <c r="P7260">
        <v>4.8209999999999997</v>
      </c>
      <c r="Q7260" t="s">
        <v>36</v>
      </c>
      <c r="R7260" t="s">
        <v>37</v>
      </c>
      <c r="S7260">
        <v>0.68640000000000001</v>
      </c>
      <c r="T7260">
        <v>0.68640000000000001</v>
      </c>
      <c r="U7260">
        <v>4.8209999999999997</v>
      </c>
      <c r="V7260">
        <v>-2.6473075E-3</v>
      </c>
      <c r="W7260" t="s">
        <v>38</v>
      </c>
      <c r="X7260" s="4">
        <f>IF(bot_orders[[#This Row],[side]]="sell", bot_orders[[#This Row],[accFillSz]]*bot_orders[[#This Row],[avgPx]] + bot_orders[[#This Row],[fee]], -bot_orders[[#This Row],[accFillSz]]*bot_orders[[#This Row],[avgPx]])</f>
        <v>3.3064870924999998</v>
      </c>
      <c r="Y7260" s="4">
        <f>IF(bot_orders[[#This Row],[side]]="buy", bot_orders[[#This Row],[accFillSz]] + bot_orders[[#This Row],[fee]], -bot_orders[[#This Row],[accFillSz]])</f>
        <v>-4.8209999999999997</v>
      </c>
      <c r="Z7260" s="4">
        <f>IF(bot_orders[[#This Row],[side]]="sell",bot_orders[[#This Row],[accFillSz]]*bot_orders[[#This Row],[avgPx]]+bot_orders[[#This Row],[fee]], 0)</f>
        <v>3.3064870924999998</v>
      </c>
      <c r="AA7260" s="4">
        <f>IF(bot_orders[[#This Row],[side]]="sell",-bot_orders[[#This Row],[accFillSz]],bot_orders[[#This Row],[accFillSz]]+bot_orders[[#This Row],[fee]])</f>
        <v>-4.8209999999999997</v>
      </c>
      <c r="AB7260">
        <v>0</v>
      </c>
      <c r="AC7260" t="s">
        <v>39</v>
      </c>
      <c r="AD7260">
        <v>0</v>
      </c>
      <c r="AE7260" t="s">
        <v>40</v>
      </c>
      <c r="AF7260" t="s">
        <v>41</v>
      </c>
      <c r="AG7260" t="s">
        <v>28</v>
      </c>
      <c r="AH7260" t="s">
        <v>28</v>
      </c>
      <c r="AI7260">
        <v>-4.8209999999999997</v>
      </c>
      <c r="AJ7260">
        <v>3.3064870900000001</v>
      </c>
    </row>
    <row r="7261" spans="1:36" x14ac:dyDescent="0.3">
      <c r="A7261">
        <v>7038</v>
      </c>
      <c r="B7261" t="s">
        <v>17977</v>
      </c>
      <c r="C7261" t="s">
        <v>28</v>
      </c>
      <c r="D7261" t="s">
        <v>29</v>
      </c>
      <c r="E7261" t="s">
        <v>30</v>
      </c>
      <c r="F7261" t="s">
        <v>31</v>
      </c>
      <c r="G7261" t="s">
        <v>1580</v>
      </c>
      <c r="H7261" t="s">
        <v>20686</v>
      </c>
      <c r="I7261" s="4" t="s">
        <v>20687</v>
      </c>
      <c r="J7261" s="1">
        <f>((((bot_orders[[#This Row],[cTime]]/ 1000)+3*3600) / 86400) + DATE(1970,1,1))</f>
        <v>45784.725338842589</v>
      </c>
      <c r="K7261" s="4" t="s">
        <v>20688</v>
      </c>
      <c r="L7261" s="1">
        <f>((((bot_orders[[#This Row],[uTime]]/ 1000)+3*3600) / 86400) + DATE(1970,1,1))</f>
        <v>45784.730714826386</v>
      </c>
      <c r="M7261" t="s">
        <v>34</v>
      </c>
      <c r="N7261" t="s">
        <v>28</v>
      </c>
      <c r="O7261" t="s">
        <v>35</v>
      </c>
      <c r="P7261">
        <v>4.8250000000000002</v>
      </c>
      <c r="Q7261" t="s">
        <v>36</v>
      </c>
      <c r="R7261" t="s">
        <v>55</v>
      </c>
      <c r="S7261">
        <v>0.68430000000000002</v>
      </c>
      <c r="T7261">
        <v>0.68430000000000002</v>
      </c>
      <c r="U7261">
        <v>4.8250000000000002</v>
      </c>
      <c r="V7261">
        <v>-3.8600000000000001E-3</v>
      </c>
      <c r="W7261" t="s">
        <v>39</v>
      </c>
      <c r="X7261" s="4">
        <f>IF(bot_orders[[#This Row],[side]]="sell", bot_orders[[#This Row],[accFillSz]]*bot_orders[[#This Row],[avgPx]] + bot_orders[[#This Row],[fee]], -bot_orders[[#This Row],[accFillSz]]*bot_orders[[#This Row],[avgPx]])</f>
        <v>-3.3017475000000003</v>
      </c>
      <c r="Y7261" s="4">
        <f>IF(bot_orders[[#This Row],[side]]="buy", bot_orders[[#This Row],[accFillSz]] + bot_orders[[#This Row],[fee]], -bot_orders[[#This Row],[accFillSz]])</f>
        <v>4.8211399999999998</v>
      </c>
      <c r="Z7261" s="4">
        <f>IF(bot_orders[[#This Row],[side]]="sell",bot_orders[[#This Row],[accFillSz]]*bot_orders[[#This Row],[avgPx]]+bot_orders[[#This Row],[fee]], 0)</f>
        <v>0</v>
      </c>
      <c r="AA7261" s="4">
        <f>IF(bot_orders[[#This Row],[side]]="sell",-bot_orders[[#This Row],[accFillSz]],bot_orders[[#This Row],[accFillSz]]+bot_orders[[#This Row],[fee]])</f>
        <v>4.8211399999999998</v>
      </c>
      <c r="AB7261">
        <v>0</v>
      </c>
      <c r="AC7261" t="s">
        <v>38</v>
      </c>
      <c r="AD7261">
        <v>0</v>
      </c>
      <c r="AE7261" t="s">
        <v>40</v>
      </c>
      <c r="AF7261" t="s">
        <v>41</v>
      </c>
      <c r="AG7261" t="s">
        <v>28</v>
      </c>
      <c r="AH7261" t="s">
        <v>28</v>
      </c>
      <c r="AI7261">
        <v>4.8211399999999998</v>
      </c>
      <c r="AJ7261">
        <v>-3.3017474999999998</v>
      </c>
    </row>
    <row r="7262" spans="1:36" x14ac:dyDescent="0.3">
      <c r="A7262">
        <v>7039</v>
      </c>
      <c r="B7262" t="s">
        <v>17977</v>
      </c>
      <c r="C7262" t="s">
        <v>28</v>
      </c>
      <c r="D7262" t="s">
        <v>29</v>
      </c>
      <c r="E7262" t="s">
        <v>30</v>
      </c>
      <c r="F7262" t="s">
        <v>31</v>
      </c>
      <c r="G7262" t="s">
        <v>1580</v>
      </c>
      <c r="H7262" t="s">
        <v>20689</v>
      </c>
      <c r="I7262" s="4" t="s">
        <v>20690</v>
      </c>
      <c r="J7262" s="1">
        <f>((((bot_orders[[#This Row],[cTime]]/ 1000)+3*3600) / 86400) + DATE(1970,1,1))</f>
        <v>45784.730714837962</v>
      </c>
      <c r="K7262" s="4" t="s">
        <v>20691</v>
      </c>
      <c r="L7262" s="1">
        <f>((((bot_orders[[#This Row],[uTime]]/ 1000)+3*3600) / 86400) + DATE(1970,1,1))</f>
        <v>45785.164602662036</v>
      </c>
      <c r="M7262" t="s">
        <v>34</v>
      </c>
      <c r="N7262" t="s">
        <v>28</v>
      </c>
      <c r="O7262" t="s">
        <v>35</v>
      </c>
      <c r="P7262">
        <v>4.8209999999999997</v>
      </c>
      <c r="Q7262" t="s">
        <v>36</v>
      </c>
      <c r="R7262" t="s">
        <v>37</v>
      </c>
      <c r="S7262">
        <v>0.68640000000000001</v>
      </c>
      <c r="T7262">
        <v>0.68640000000000001</v>
      </c>
      <c r="U7262">
        <v>4.8209999999999997</v>
      </c>
      <c r="V7262">
        <v>-2.6473075E-3</v>
      </c>
      <c r="W7262" t="s">
        <v>38</v>
      </c>
      <c r="X7262" s="4">
        <f>IF(bot_orders[[#This Row],[side]]="sell", bot_orders[[#This Row],[accFillSz]]*bot_orders[[#This Row],[avgPx]] + bot_orders[[#This Row],[fee]], -bot_orders[[#This Row],[accFillSz]]*bot_orders[[#This Row],[avgPx]])</f>
        <v>3.3064870924999998</v>
      </c>
      <c r="Y7262" s="4">
        <f>IF(bot_orders[[#This Row],[side]]="buy", bot_orders[[#This Row],[accFillSz]] + bot_orders[[#This Row],[fee]], -bot_orders[[#This Row],[accFillSz]])</f>
        <v>-4.8209999999999997</v>
      </c>
      <c r="Z7262" s="4">
        <f>IF(bot_orders[[#This Row],[side]]="sell",bot_orders[[#This Row],[accFillSz]]*bot_orders[[#This Row],[avgPx]]+bot_orders[[#This Row],[fee]], 0)</f>
        <v>3.3064870924999998</v>
      </c>
      <c r="AA7262" s="4">
        <f>IF(bot_orders[[#This Row],[side]]="sell",-bot_orders[[#This Row],[accFillSz]],bot_orders[[#This Row],[accFillSz]]+bot_orders[[#This Row],[fee]])</f>
        <v>-4.8209999999999997</v>
      </c>
      <c r="AB7262">
        <v>0</v>
      </c>
      <c r="AC7262" t="s">
        <v>39</v>
      </c>
      <c r="AD7262">
        <v>0</v>
      </c>
      <c r="AE7262" t="s">
        <v>40</v>
      </c>
      <c r="AF7262" t="s">
        <v>41</v>
      </c>
      <c r="AG7262" t="s">
        <v>28</v>
      </c>
      <c r="AH7262" t="s">
        <v>28</v>
      </c>
      <c r="AI7262">
        <v>-4.8209999999999997</v>
      </c>
      <c r="AJ7262">
        <v>3.3064870900000001</v>
      </c>
    </row>
    <row r="7263" spans="1:36" x14ac:dyDescent="0.3">
      <c r="A7263">
        <v>7047</v>
      </c>
      <c r="B7263" t="s">
        <v>17977</v>
      </c>
      <c r="C7263" t="s">
        <v>28</v>
      </c>
      <c r="D7263" t="s">
        <v>29</v>
      </c>
      <c r="E7263" t="s">
        <v>30</v>
      </c>
      <c r="F7263" t="s">
        <v>31</v>
      </c>
      <c r="G7263" t="s">
        <v>1641</v>
      </c>
      <c r="H7263" t="s">
        <v>20692</v>
      </c>
      <c r="I7263" s="4" t="s">
        <v>20693</v>
      </c>
      <c r="J7263" s="1">
        <f>((((bot_orders[[#This Row],[cTime]]/ 1000)+3*3600) / 86400) + DATE(1970,1,1))</f>
        <v>45785.167184143516</v>
      </c>
      <c r="K7263" s="4" t="s">
        <v>20694</v>
      </c>
      <c r="L7263" s="1">
        <f>((((bot_orders[[#This Row],[uTime]]/ 1000)+3*3600) / 86400) + DATE(1970,1,1))</f>
        <v>45785.203901053246</v>
      </c>
      <c r="M7263" t="s">
        <v>34</v>
      </c>
      <c r="N7263" t="s">
        <v>28</v>
      </c>
      <c r="O7263" t="s">
        <v>35</v>
      </c>
      <c r="P7263">
        <v>4.6070000000000002</v>
      </c>
      <c r="Q7263" t="s">
        <v>36</v>
      </c>
      <c r="R7263" t="s">
        <v>55</v>
      </c>
      <c r="S7263">
        <v>0.69269999999999998</v>
      </c>
      <c r="T7263">
        <v>0.69269999999999998</v>
      </c>
      <c r="U7263">
        <v>4.6070000000000002</v>
      </c>
      <c r="V7263">
        <v>-3.6855999999999998E-3</v>
      </c>
      <c r="W7263" t="s">
        <v>39</v>
      </c>
      <c r="X7263" s="4">
        <f>IF(bot_orders[[#This Row],[side]]="sell", bot_orders[[#This Row],[accFillSz]]*bot_orders[[#This Row],[avgPx]] + bot_orders[[#This Row],[fee]], -bot_orders[[#This Row],[accFillSz]]*bot_orders[[#This Row],[avgPx]])</f>
        <v>-3.1912688999999999</v>
      </c>
      <c r="Y7263" s="4">
        <f>IF(bot_orders[[#This Row],[side]]="buy", bot_orders[[#This Row],[accFillSz]] + bot_orders[[#This Row],[fee]], -bot_orders[[#This Row],[accFillSz]])</f>
        <v>4.6033144000000004</v>
      </c>
      <c r="Z7263" s="4">
        <f>IF(bot_orders[[#This Row],[side]]="sell",bot_orders[[#This Row],[accFillSz]]*bot_orders[[#This Row],[avgPx]]+bot_orders[[#This Row],[fee]], 0)</f>
        <v>0</v>
      </c>
      <c r="AA7263" s="4">
        <f>IF(bot_orders[[#This Row],[side]]="sell",-bot_orders[[#This Row],[accFillSz]],bot_orders[[#This Row],[accFillSz]]+bot_orders[[#This Row],[fee]])</f>
        <v>4.6033144000000004</v>
      </c>
      <c r="AB7263">
        <v>0</v>
      </c>
      <c r="AC7263" t="s">
        <v>38</v>
      </c>
      <c r="AD7263">
        <v>0</v>
      </c>
      <c r="AE7263" t="s">
        <v>40</v>
      </c>
      <c r="AF7263" t="s">
        <v>41</v>
      </c>
      <c r="AG7263" t="s">
        <v>28</v>
      </c>
      <c r="AH7263" t="s">
        <v>28</v>
      </c>
      <c r="AI7263">
        <v>4.6033144000000004</v>
      </c>
      <c r="AJ7263">
        <v>-3.1912688999999999</v>
      </c>
    </row>
    <row r="7264" spans="1:36" x14ac:dyDescent="0.3">
      <c r="A7264">
        <v>7048</v>
      </c>
      <c r="B7264" t="s">
        <v>17977</v>
      </c>
      <c r="C7264" t="s">
        <v>28</v>
      </c>
      <c r="D7264" t="s">
        <v>29</v>
      </c>
      <c r="E7264" t="s">
        <v>30</v>
      </c>
      <c r="F7264" t="s">
        <v>31</v>
      </c>
      <c r="G7264" t="s">
        <v>1634</v>
      </c>
      <c r="H7264" t="s">
        <v>20695</v>
      </c>
      <c r="I7264" s="4" t="s">
        <v>20696</v>
      </c>
      <c r="J7264" s="1">
        <f>((((bot_orders[[#This Row],[cTime]]/ 1000)+3*3600) / 86400) + DATE(1970,1,1))</f>
        <v>45785.168188425931</v>
      </c>
      <c r="K7264" s="4" t="s">
        <v>20697</v>
      </c>
      <c r="L7264" s="1">
        <f>((((bot_orders[[#This Row],[uTime]]/ 1000)+3*3600) / 86400) + DATE(1970,1,1))</f>
        <v>45785.203205694444</v>
      </c>
      <c r="M7264" t="s">
        <v>34</v>
      </c>
      <c r="N7264" t="s">
        <v>28</v>
      </c>
      <c r="O7264" t="s">
        <v>35</v>
      </c>
      <c r="P7264">
        <v>4.6079999999999997</v>
      </c>
      <c r="Q7264" t="s">
        <v>36</v>
      </c>
      <c r="R7264" t="s">
        <v>55</v>
      </c>
      <c r="S7264">
        <v>0.69479999999999997</v>
      </c>
      <c r="T7264">
        <v>0.69479999999999997</v>
      </c>
      <c r="U7264">
        <v>4.6079999999999997</v>
      </c>
      <c r="V7264">
        <v>-3.6863999999999998E-3</v>
      </c>
      <c r="W7264" t="s">
        <v>39</v>
      </c>
      <c r="X7264" s="4">
        <f>IF(bot_orders[[#This Row],[side]]="sell", bot_orders[[#This Row],[accFillSz]]*bot_orders[[#This Row],[avgPx]] + bot_orders[[#This Row],[fee]], -bot_orders[[#This Row],[accFillSz]]*bot_orders[[#This Row],[avgPx]])</f>
        <v>-3.2016383999999998</v>
      </c>
      <c r="Y7264" s="4">
        <f>IF(bot_orders[[#This Row],[side]]="buy", bot_orders[[#This Row],[accFillSz]] + bot_orders[[#This Row],[fee]], -bot_orders[[#This Row],[accFillSz]])</f>
        <v>4.6043135999999993</v>
      </c>
      <c r="Z7264" s="4">
        <f>IF(bot_orders[[#This Row],[side]]="sell",bot_orders[[#This Row],[accFillSz]]*bot_orders[[#This Row],[avgPx]]+bot_orders[[#This Row],[fee]], 0)</f>
        <v>0</v>
      </c>
      <c r="AA7264" s="4">
        <f>IF(bot_orders[[#This Row],[side]]="sell",-bot_orders[[#This Row],[accFillSz]],bot_orders[[#This Row],[accFillSz]]+bot_orders[[#This Row],[fee]])</f>
        <v>4.6043135999999993</v>
      </c>
      <c r="AB7264">
        <v>0</v>
      </c>
      <c r="AC7264" t="s">
        <v>38</v>
      </c>
      <c r="AD7264">
        <v>0</v>
      </c>
      <c r="AE7264" t="s">
        <v>40</v>
      </c>
      <c r="AF7264" t="s">
        <v>41</v>
      </c>
      <c r="AG7264" t="s">
        <v>28</v>
      </c>
      <c r="AH7264" t="s">
        <v>28</v>
      </c>
      <c r="AI7264">
        <v>4.6043136000000002</v>
      </c>
      <c r="AJ7264">
        <v>-3.2016384000000002</v>
      </c>
    </row>
    <row r="7265" spans="1:36" x14ac:dyDescent="0.3">
      <c r="A7265">
        <v>7049</v>
      </c>
      <c r="B7265" t="s">
        <v>17977</v>
      </c>
      <c r="C7265" t="s">
        <v>28</v>
      </c>
      <c r="D7265" t="s">
        <v>29</v>
      </c>
      <c r="E7265" t="s">
        <v>30</v>
      </c>
      <c r="F7265" t="s">
        <v>31</v>
      </c>
      <c r="G7265" t="s">
        <v>1583</v>
      </c>
      <c r="H7265" t="s">
        <v>20698</v>
      </c>
      <c r="I7265" s="4" t="s">
        <v>20699</v>
      </c>
      <c r="J7265" s="1">
        <f>((((bot_orders[[#This Row],[cTime]]/ 1000)+3*3600) / 86400) + DATE(1970,1,1))</f>
        <v>45785.169238506947</v>
      </c>
      <c r="K7265" s="4" t="s">
        <v>20700</v>
      </c>
      <c r="L7265" s="1">
        <f>((((bot_orders[[#This Row],[uTime]]/ 1000)+3*3600) / 86400) + DATE(1970,1,1))</f>
        <v>45785.169663275461</v>
      </c>
      <c r="M7265" t="s">
        <v>34</v>
      </c>
      <c r="N7265" t="s">
        <v>28</v>
      </c>
      <c r="O7265" t="s">
        <v>35</v>
      </c>
      <c r="P7265">
        <v>4.6070000000000002</v>
      </c>
      <c r="Q7265" t="s">
        <v>36</v>
      </c>
      <c r="R7265" t="s">
        <v>55</v>
      </c>
      <c r="S7265">
        <v>0.69689999999999996</v>
      </c>
      <c r="T7265">
        <v>0.69689999999999996</v>
      </c>
      <c r="U7265">
        <v>4.6070000000000002</v>
      </c>
      <c r="V7265">
        <v>-3.6855999999999998E-3</v>
      </c>
      <c r="W7265" t="s">
        <v>39</v>
      </c>
      <c r="X7265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265" s="4">
        <f>IF(bot_orders[[#This Row],[side]]="buy", bot_orders[[#This Row],[accFillSz]] + bot_orders[[#This Row],[fee]], -bot_orders[[#This Row],[accFillSz]])</f>
        <v>4.6033144000000004</v>
      </c>
      <c r="Z7265" s="4">
        <f>IF(bot_orders[[#This Row],[side]]="sell",bot_orders[[#This Row],[accFillSz]]*bot_orders[[#This Row],[avgPx]]+bot_orders[[#This Row],[fee]], 0)</f>
        <v>0</v>
      </c>
      <c r="AA7265" s="4">
        <f>IF(bot_orders[[#This Row],[side]]="sell",-bot_orders[[#This Row],[accFillSz]],bot_orders[[#This Row],[accFillSz]]+bot_orders[[#This Row],[fee]])</f>
        <v>4.6033144000000004</v>
      </c>
      <c r="AB7265">
        <v>0</v>
      </c>
      <c r="AC7265" t="s">
        <v>38</v>
      </c>
      <c r="AD7265">
        <v>0</v>
      </c>
      <c r="AE7265" t="s">
        <v>40</v>
      </c>
      <c r="AF7265" t="s">
        <v>41</v>
      </c>
      <c r="AG7265" t="s">
        <v>28</v>
      </c>
      <c r="AH7265" t="s">
        <v>28</v>
      </c>
      <c r="AI7265">
        <v>4.6033144000000004</v>
      </c>
      <c r="AJ7265">
        <v>-3.2106183000000001</v>
      </c>
    </row>
    <row r="7266" spans="1:36" x14ac:dyDescent="0.3">
      <c r="A7266">
        <v>7050</v>
      </c>
      <c r="B7266" t="s">
        <v>17977</v>
      </c>
      <c r="C7266" t="s">
        <v>28</v>
      </c>
      <c r="D7266" t="s">
        <v>29</v>
      </c>
      <c r="E7266" t="s">
        <v>30</v>
      </c>
      <c r="F7266" t="s">
        <v>31</v>
      </c>
      <c r="G7266" t="s">
        <v>1583</v>
      </c>
      <c r="H7266" t="s">
        <v>20701</v>
      </c>
      <c r="I7266" s="4" t="s">
        <v>20702</v>
      </c>
      <c r="J7266" s="1">
        <f>((((bot_orders[[#This Row],[cTime]]/ 1000)+3*3600) / 86400) + DATE(1970,1,1))</f>
        <v>45785.169663298613</v>
      </c>
      <c r="K7266" s="4" t="s">
        <v>20703</v>
      </c>
      <c r="L7266" s="1">
        <f>((((bot_orders[[#This Row],[uTime]]/ 1000)+3*3600) / 86400) + DATE(1970,1,1))</f>
        <v>45785.170159733796</v>
      </c>
      <c r="M7266" t="s">
        <v>34</v>
      </c>
      <c r="N7266" t="s">
        <v>28</v>
      </c>
      <c r="O7266" t="s">
        <v>35</v>
      </c>
      <c r="P7266">
        <v>4.6029999999999998</v>
      </c>
      <c r="Q7266" t="s">
        <v>36</v>
      </c>
      <c r="R7266" t="s">
        <v>37</v>
      </c>
      <c r="S7266">
        <v>0.69899999999999995</v>
      </c>
      <c r="T7266">
        <v>0.69899999999999995</v>
      </c>
      <c r="U7266">
        <v>4.6029999999999998</v>
      </c>
      <c r="V7266">
        <v>-2.5739975999999999E-3</v>
      </c>
      <c r="W7266" t="s">
        <v>38</v>
      </c>
      <c r="X7266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266" s="4">
        <f>IF(bot_orders[[#This Row],[side]]="buy", bot_orders[[#This Row],[accFillSz]] + bot_orders[[#This Row],[fee]], -bot_orders[[#This Row],[accFillSz]])</f>
        <v>-4.6029999999999998</v>
      </c>
      <c r="Z7266" s="4">
        <f>IF(bot_orders[[#This Row],[side]]="sell",bot_orders[[#This Row],[accFillSz]]*bot_orders[[#This Row],[avgPx]]+bot_orders[[#This Row],[fee]], 0)</f>
        <v>3.2149230024</v>
      </c>
      <c r="AA7266" s="4">
        <f>IF(bot_orders[[#This Row],[side]]="sell",-bot_orders[[#This Row],[accFillSz]],bot_orders[[#This Row],[accFillSz]]+bot_orders[[#This Row],[fee]])</f>
        <v>-4.6029999999999998</v>
      </c>
      <c r="AB7266">
        <v>0</v>
      </c>
      <c r="AC7266" t="s">
        <v>39</v>
      </c>
      <c r="AD7266">
        <v>0</v>
      </c>
      <c r="AE7266" t="s">
        <v>40</v>
      </c>
      <c r="AF7266" t="s">
        <v>41</v>
      </c>
      <c r="AG7266" t="s">
        <v>28</v>
      </c>
      <c r="AH7266" t="s">
        <v>28</v>
      </c>
      <c r="AI7266">
        <v>-4.6029999999999998</v>
      </c>
      <c r="AJ7266">
        <v>3.2149230000000002</v>
      </c>
    </row>
    <row r="7267" spans="1:36" x14ac:dyDescent="0.3">
      <c r="A7267">
        <v>7051</v>
      </c>
      <c r="B7267" t="s">
        <v>17977</v>
      </c>
      <c r="C7267" t="s">
        <v>28</v>
      </c>
      <c r="D7267" t="s">
        <v>29</v>
      </c>
      <c r="E7267" t="s">
        <v>30</v>
      </c>
      <c r="F7267" t="s">
        <v>31</v>
      </c>
      <c r="G7267" t="s">
        <v>1627</v>
      </c>
      <c r="H7267" t="s">
        <v>20704</v>
      </c>
      <c r="I7267" s="4" t="s">
        <v>20705</v>
      </c>
      <c r="J7267" s="1">
        <f>((((bot_orders[[#This Row],[cTime]]/ 1000)+3*3600) / 86400) + DATE(1970,1,1))</f>
        <v>45785.170159756948</v>
      </c>
      <c r="K7267" s="4" t="s">
        <v>20706</v>
      </c>
      <c r="L7267" s="1">
        <f>((((bot_orders[[#This Row],[uTime]]/ 1000)+3*3600) / 86400) + DATE(1970,1,1))</f>
        <v>45785.201945000001</v>
      </c>
      <c r="M7267" t="s">
        <v>34</v>
      </c>
      <c r="N7267" t="s">
        <v>28</v>
      </c>
      <c r="O7267" t="s">
        <v>35</v>
      </c>
      <c r="P7267">
        <v>4.6070000000000002</v>
      </c>
      <c r="Q7267" t="s">
        <v>36</v>
      </c>
      <c r="R7267" t="s">
        <v>55</v>
      </c>
      <c r="S7267">
        <v>0.69689999999999996</v>
      </c>
      <c r="T7267">
        <v>0.69689999999999996</v>
      </c>
      <c r="U7267">
        <v>4.6070000000000002</v>
      </c>
      <c r="V7267">
        <v>-3.6855999999999998E-3</v>
      </c>
      <c r="W7267" t="s">
        <v>39</v>
      </c>
      <c r="X7267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267" s="4">
        <f>IF(bot_orders[[#This Row],[side]]="buy", bot_orders[[#This Row],[accFillSz]] + bot_orders[[#This Row],[fee]], -bot_orders[[#This Row],[accFillSz]])</f>
        <v>4.6033144000000004</v>
      </c>
      <c r="Z7267" s="4">
        <f>IF(bot_orders[[#This Row],[side]]="sell",bot_orders[[#This Row],[accFillSz]]*bot_orders[[#This Row],[avgPx]]+bot_orders[[#This Row],[fee]], 0)</f>
        <v>0</v>
      </c>
      <c r="AA7267" s="4">
        <f>IF(bot_orders[[#This Row],[side]]="sell",-bot_orders[[#This Row],[accFillSz]],bot_orders[[#This Row],[accFillSz]]+bot_orders[[#This Row],[fee]])</f>
        <v>4.6033144000000004</v>
      </c>
      <c r="AB7267">
        <v>0</v>
      </c>
      <c r="AC7267" t="s">
        <v>38</v>
      </c>
      <c r="AD7267">
        <v>0</v>
      </c>
      <c r="AE7267" t="s">
        <v>40</v>
      </c>
      <c r="AF7267" t="s">
        <v>41</v>
      </c>
      <c r="AG7267" t="s">
        <v>28</v>
      </c>
      <c r="AH7267" t="s">
        <v>28</v>
      </c>
      <c r="AI7267">
        <v>4.6033144000000004</v>
      </c>
      <c r="AJ7267">
        <v>-3.2106183000000001</v>
      </c>
    </row>
    <row r="7268" spans="1:36" x14ac:dyDescent="0.3">
      <c r="A7268">
        <v>7052</v>
      </c>
      <c r="B7268" t="s">
        <v>17977</v>
      </c>
      <c r="C7268" t="s">
        <v>28</v>
      </c>
      <c r="D7268" t="s">
        <v>29</v>
      </c>
      <c r="E7268" t="s">
        <v>30</v>
      </c>
      <c r="F7268" t="s">
        <v>31</v>
      </c>
      <c r="G7268" t="s">
        <v>1586</v>
      </c>
      <c r="H7268" t="s">
        <v>20707</v>
      </c>
      <c r="I7268" s="4" t="s">
        <v>20708</v>
      </c>
      <c r="J7268" s="1">
        <f>((((bot_orders[[#This Row],[cTime]]/ 1000)+3*3600) / 86400) + DATE(1970,1,1))</f>
        <v>45785.170482245368</v>
      </c>
      <c r="K7268" s="4" t="s">
        <v>20709</v>
      </c>
      <c r="L7268" s="1">
        <f>((((bot_orders[[#This Row],[uTime]]/ 1000)+3*3600) / 86400) + DATE(1970,1,1))</f>
        <v>45785.170836469908</v>
      </c>
      <c r="M7268" t="s">
        <v>34</v>
      </c>
      <c r="N7268" t="s">
        <v>28</v>
      </c>
      <c r="O7268" t="s">
        <v>35</v>
      </c>
      <c r="P7268">
        <v>4.6079999999999997</v>
      </c>
      <c r="Q7268" t="s">
        <v>36</v>
      </c>
      <c r="R7268" t="s">
        <v>55</v>
      </c>
      <c r="S7268">
        <v>0.69899999999999995</v>
      </c>
      <c r="T7268">
        <v>0.69899999999999995</v>
      </c>
      <c r="U7268">
        <v>4.6079999999999997</v>
      </c>
      <c r="V7268">
        <v>-3.6863999999999998E-3</v>
      </c>
      <c r="W7268" t="s">
        <v>39</v>
      </c>
      <c r="X7268" s="4">
        <f>IF(bot_orders[[#This Row],[side]]="sell", bot_orders[[#This Row],[accFillSz]]*bot_orders[[#This Row],[avgPx]] + bot_orders[[#This Row],[fee]], -bot_orders[[#This Row],[accFillSz]]*bot_orders[[#This Row],[avgPx]])</f>
        <v>-3.2209919999999994</v>
      </c>
      <c r="Y7268" s="4">
        <f>IF(bot_orders[[#This Row],[side]]="buy", bot_orders[[#This Row],[accFillSz]] + bot_orders[[#This Row],[fee]], -bot_orders[[#This Row],[accFillSz]])</f>
        <v>4.6043135999999993</v>
      </c>
      <c r="Z7268" s="4">
        <f>IF(bot_orders[[#This Row],[side]]="sell",bot_orders[[#This Row],[accFillSz]]*bot_orders[[#This Row],[avgPx]]+bot_orders[[#This Row],[fee]], 0)</f>
        <v>0</v>
      </c>
      <c r="AA7268" s="4">
        <f>IF(bot_orders[[#This Row],[side]]="sell",-bot_orders[[#This Row],[accFillSz]],bot_orders[[#This Row],[accFillSz]]+bot_orders[[#This Row],[fee]])</f>
        <v>4.6043135999999993</v>
      </c>
      <c r="AB7268">
        <v>0</v>
      </c>
      <c r="AC7268" t="s">
        <v>38</v>
      </c>
      <c r="AD7268">
        <v>0</v>
      </c>
      <c r="AE7268" t="s">
        <v>40</v>
      </c>
      <c r="AF7268" t="s">
        <v>41</v>
      </c>
      <c r="AG7268" t="s">
        <v>28</v>
      </c>
      <c r="AH7268" t="s">
        <v>28</v>
      </c>
      <c r="AI7268">
        <v>4.6043136000000002</v>
      </c>
      <c r="AJ7268">
        <v>-3.2209919999999999</v>
      </c>
    </row>
    <row r="7269" spans="1:36" x14ac:dyDescent="0.3">
      <c r="A7269">
        <v>7053</v>
      </c>
      <c r="B7269" t="s">
        <v>17977</v>
      </c>
      <c r="C7269" t="s">
        <v>28</v>
      </c>
      <c r="D7269" t="s">
        <v>29</v>
      </c>
      <c r="E7269" t="s">
        <v>30</v>
      </c>
      <c r="F7269" t="s">
        <v>31</v>
      </c>
      <c r="G7269" t="s">
        <v>1586</v>
      </c>
      <c r="H7269" t="s">
        <v>20710</v>
      </c>
      <c r="I7269" s="4" t="s">
        <v>20711</v>
      </c>
      <c r="J7269" s="1">
        <f>((((bot_orders[[#This Row],[cTime]]/ 1000)+3*3600) / 86400) + DATE(1970,1,1))</f>
        <v>45785.170836493053</v>
      </c>
      <c r="K7269" s="4" t="s">
        <v>20712</v>
      </c>
      <c r="L7269" s="1">
        <f>((((bot_orders[[#This Row],[uTime]]/ 1000)+3*3600) / 86400) + DATE(1970,1,1))</f>
        <v>45785.171134247685</v>
      </c>
      <c r="M7269" t="s">
        <v>34</v>
      </c>
      <c r="N7269" t="s">
        <v>28</v>
      </c>
      <c r="O7269" t="s">
        <v>35</v>
      </c>
      <c r="P7269">
        <v>4.6040000000000001</v>
      </c>
      <c r="Q7269" t="s">
        <v>36</v>
      </c>
      <c r="R7269" t="s">
        <v>37</v>
      </c>
      <c r="S7269">
        <v>0.70109999999999995</v>
      </c>
      <c r="T7269">
        <v>0.70109999999999995</v>
      </c>
      <c r="U7269">
        <v>4.6040000000000001</v>
      </c>
      <c r="V7269">
        <v>-2.5822915000000002E-3</v>
      </c>
      <c r="W7269" t="s">
        <v>38</v>
      </c>
      <c r="X7269" s="4">
        <f>IF(bot_orders[[#This Row],[side]]="sell", bot_orders[[#This Row],[accFillSz]]*bot_orders[[#This Row],[avgPx]] + bot_orders[[#This Row],[fee]], -bot_orders[[#This Row],[accFillSz]]*bot_orders[[#This Row],[avgPx]])</f>
        <v>3.2252821084999996</v>
      </c>
      <c r="Y7269" s="4">
        <f>IF(bot_orders[[#This Row],[side]]="buy", bot_orders[[#This Row],[accFillSz]] + bot_orders[[#This Row],[fee]], -bot_orders[[#This Row],[accFillSz]])</f>
        <v>-4.6040000000000001</v>
      </c>
      <c r="Z7269" s="4">
        <f>IF(bot_orders[[#This Row],[side]]="sell",bot_orders[[#This Row],[accFillSz]]*bot_orders[[#This Row],[avgPx]]+bot_orders[[#This Row],[fee]], 0)</f>
        <v>3.2252821084999996</v>
      </c>
      <c r="AA7269" s="4">
        <f>IF(bot_orders[[#This Row],[side]]="sell",-bot_orders[[#This Row],[accFillSz]],bot_orders[[#This Row],[accFillSz]]+bot_orders[[#This Row],[fee]])</f>
        <v>-4.6040000000000001</v>
      </c>
      <c r="AB7269">
        <v>0</v>
      </c>
      <c r="AC7269" t="s">
        <v>39</v>
      </c>
      <c r="AD7269">
        <v>0</v>
      </c>
      <c r="AE7269" t="s">
        <v>40</v>
      </c>
      <c r="AF7269" t="s">
        <v>41</v>
      </c>
      <c r="AG7269" t="s">
        <v>28</v>
      </c>
      <c r="AH7269" t="s">
        <v>28</v>
      </c>
      <c r="AI7269">
        <v>-4.6040000000000001</v>
      </c>
      <c r="AJ7269">
        <v>3.2252821100000002</v>
      </c>
    </row>
    <row r="7270" spans="1:36" x14ac:dyDescent="0.3">
      <c r="A7270">
        <v>7054</v>
      </c>
      <c r="B7270" t="s">
        <v>17977</v>
      </c>
      <c r="C7270" t="s">
        <v>28</v>
      </c>
      <c r="D7270" t="s">
        <v>29</v>
      </c>
      <c r="E7270" t="s">
        <v>30</v>
      </c>
      <c r="F7270" t="s">
        <v>31</v>
      </c>
      <c r="G7270" t="s">
        <v>1577</v>
      </c>
      <c r="H7270" t="s">
        <v>20713</v>
      </c>
      <c r="I7270" s="4" t="s">
        <v>20714</v>
      </c>
      <c r="J7270" s="1">
        <f>((((bot_orders[[#This Row],[cTime]]/ 1000)+3*3600) / 86400) + DATE(1970,1,1))</f>
        <v>45785.171134259261</v>
      </c>
      <c r="K7270" s="4" t="s">
        <v>20715</v>
      </c>
      <c r="L7270" s="1">
        <f>((((bot_orders[[#This Row],[uTime]]/ 1000)+3*3600) / 86400) + DATE(1970,1,1))</f>
        <v>45785.174690347223</v>
      </c>
      <c r="M7270" t="s">
        <v>34</v>
      </c>
      <c r="N7270" t="s">
        <v>28</v>
      </c>
      <c r="O7270" t="s">
        <v>35</v>
      </c>
      <c r="P7270">
        <v>4.6079999999999997</v>
      </c>
      <c r="Q7270" t="s">
        <v>36</v>
      </c>
      <c r="R7270" t="s">
        <v>55</v>
      </c>
      <c r="S7270">
        <v>0.69899999999999995</v>
      </c>
      <c r="T7270">
        <v>0.69899999999999995</v>
      </c>
      <c r="U7270">
        <v>4.6079999999999997</v>
      </c>
      <c r="V7270">
        <v>-3.6863999999999998E-3</v>
      </c>
      <c r="W7270" t="s">
        <v>39</v>
      </c>
      <c r="X7270" s="4">
        <f>IF(bot_orders[[#This Row],[side]]="sell", bot_orders[[#This Row],[accFillSz]]*bot_orders[[#This Row],[avgPx]] + bot_orders[[#This Row],[fee]], -bot_orders[[#This Row],[accFillSz]]*bot_orders[[#This Row],[avgPx]])</f>
        <v>-3.2209919999999994</v>
      </c>
      <c r="Y7270" s="4">
        <f>IF(bot_orders[[#This Row],[side]]="buy", bot_orders[[#This Row],[accFillSz]] + bot_orders[[#This Row],[fee]], -bot_orders[[#This Row],[accFillSz]])</f>
        <v>4.6043135999999993</v>
      </c>
      <c r="Z7270" s="4">
        <f>IF(bot_orders[[#This Row],[side]]="sell",bot_orders[[#This Row],[accFillSz]]*bot_orders[[#This Row],[avgPx]]+bot_orders[[#This Row],[fee]], 0)</f>
        <v>0</v>
      </c>
      <c r="AA7270" s="4">
        <f>IF(bot_orders[[#This Row],[side]]="sell",-bot_orders[[#This Row],[accFillSz]],bot_orders[[#This Row],[accFillSz]]+bot_orders[[#This Row],[fee]])</f>
        <v>4.6043135999999993</v>
      </c>
      <c r="AB7270">
        <v>0</v>
      </c>
      <c r="AC7270" t="s">
        <v>38</v>
      </c>
      <c r="AD7270">
        <v>0</v>
      </c>
      <c r="AE7270" t="s">
        <v>40</v>
      </c>
      <c r="AF7270" t="s">
        <v>41</v>
      </c>
      <c r="AG7270" t="s">
        <v>28</v>
      </c>
      <c r="AH7270" t="s">
        <v>28</v>
      </c>
      <c r="AI7270">
        <v>4.6043136000000002</v>
      </c>
      <c r="AJ7270">
        <v>-3.2209919999999999</v>
      </c>
    </row>
    <row r="7271" spans="1:36" x14ac:dyDescent="0.3">
      <c r="A7271">
        <v>7055</v>
      </c>
      <c r="B7271" t="s">
        <v>17977</v>
      </c>
      <c r="C7271" t="s">
        <v>28</v>
      </c>
      <c r="D7271" t="s">
        <v>29</v>
      </c>
      <c r="E7271" t="s">
        <v>30</v>
      </c>
      <c r="F7271" t="s">
        <v>31</v>
      </c>
      <c r="G7271" t="s">
        <v>1588</v>
      </c>
      <c r="H7271" t="s">
        <v>20716</v>
      </c>
      <c r="I7271" s="4" t="s">
        <v>20717</v>
      </c>
      <c r="J7271" s="1">
        <f>((((bot_orders[[#This Row],[cTime]]/ 1000)+3*3600) / 86400) + DATE(1970,1,1))</f>
        <v>45785.1737550463</v>
      </c>
      <c r="K7271" s="4" t="s">
        <v>20718</v>
      </c>
      <c r="L7271" s="1">
        <f>((((bot_orders[[#This Row],[uTime]]/ 1000)+3*3600) / 86400) + DATE(1970,1,1))</f>
        <v>45785.174168333338</v>
      </c>
      <c r="M7271" t="s">
        <v>34</v>
      </c>
      <c r="N7271" t="s">
        <v>28</v>
      </c>
      <c r="O7271" t="s">
        <v>35</v>
      </c>
      <c r="P7271">
        <v>4.609</v>
      </c>
      <c r="Q7271" t="s">
        <v>36</v>
      </c>
      <c r="R7271" t="s">
        <v>55</v>
      </c>
      <c r="S7271">
        <v>0.70109999999999995</v>
      </c>
      <c r="T7271">
        <v>0.70109999999999995</v>
      </c>
      <c r="U7271">
        <v>4.609</v>
      </c>
      <c r="V7271">
        <v>-3.6871999999999999E-3</v>
      </c>
      <c r="W7271" t="s">
        <v>39</v>
      </c>
      <c r="X7271" s="4">
        <f>IF(bot_orders[[#This Row],[side]]="sell", bot_orders[[#This Row],[accFillSz]]*bot_orders[[#This Row],[avgPx]] + bot_orders[[#This Row],[fee]], -bot_orders[[#This Row],[accFillSz]]*bot_orders[[#This Row],[avgPx]])</f>
        <v>-3.2313698999999998</v>
      </c>
      <c r="Y7271" s="4">
        <f>IF(bot_orders[[#This Row],[side]]="buy", bot_orders[[#This Row],[accFillSz]] + bot_orders[[#This Row],[fee]], -bot_orders[[#This Row],[accFillSz]])</f>
        <v>4.6053128000000001</v>
      </c>
      <c r="Z7271" s="4">
        <f>IF(bot_orders[[#This Row],[side]]="sell",bot_orders[[#This Row],[accFillSz]]*bot_orders[[#This Row],[avgPx]]+bot_orders[[#This Row],[fee]], 0)</f>
        <v>0</v>
      </c>
      <c r="AA7271" s="4">
        <f>IF(bot_orders[[#This Row],[side]]="sell",-bot_orders[[#This Row],[accFillSz]],bot_orders[[#This Row],[accFillSz]]+bot_orders[[#This Row],[fee]])</f>
        <v>4.6053128000000001</v>
      </c>
      <c r="AB7271">
        <v>0</v>
      </c>
      <c r="AC7271" t="s">
        <v>38</v>
      </c>
      <c r="AD7271">
        <v>0</v>
      </c>
      <c r="AE7271" t="s">
        <v>40</v>
      </c>
      <c r="AF7271" t="s">
        <v>41</v>
      </c>
      <c r="AG7271" t="s">
        <v>28</v>
      </c>
      <c r="AH7271" t="s">
        <v>28</v>
      </c>
      <c r="AI7271">
        <v>4.6053128000000001</v>
      </c>
      <c r="AJ7271">
        <v>-3.2313698999999998</v>
      </c>
    </row>
    <row r="7272" spans="1:36" x14ac:dyDescent="0.3">
      <c r="A7272">
        <v>7056</v>
      </c>
      <c r="B7272" t="s">
        <v>17977</v>
      </c>
      <c r="C7272" t="s">
        <v>28</v>
      </c>
      <c r="D7272" t="s">
        <v>29</v>
      </c>
      <c r="E7272" t="s">
        <v>30</v>
      </c>
      <c r="F7272" t="s">
        <v>31</v>
      </c>
      <c r="G7272" t="s">
        <v>1588</v>
      </c>
      <c r="H7272" t="s">
        <v>20719</v>
      </c>
      <c r="I7272" s="4" t="s">
        <v>20720</v>
      </c>
      <c r="J7272" s="1">
        <f>((((bot_orders[[#This Row],[cTime]]/ 1000)+3*3600) / 86400) + DATE(1970,1,1))</f>
        <v>45785.174168344907</v>
      </c>
      <c r="K7272" s="4" t="s">
        <v>20721</v>
      </c>
      <c r="L7272" s="1">
        <f>((((bot_orders[[#This Row],[uTime]]/ 1000)+3*3600) / 86400) + DATE(1970,1,1))</f>
        <v>45785.178347141205</v>
      </c>
      <c r="M7272" t="s">
        <v>34</v>
      </c>
      <c r="N7272" t="s">
        <v>28</v>
      </c>
      <c r="O7272" t="s">
        <v>35</v>
      </c>
      <c r="P7272">
        <v>4.6050000000000004</v>
      </c>
      <c r="Q7272" t="s">
        <v>36</v>
      </c>
      <c r="R7272" t="s">
        <v>37</v>
      </c>
      <c r="S7272">
        <v>0.70320000000000005</v>
      </c>
      <c r="T7272">
        <v>0.70320000000000005</v>
      </c>
      <c r="U7272">
        <v>4.6050000000000004</v>
      </c>
      <c r="V7272">
        <v>-2.5905887999999998E-3</v>
      </c>
      <c r="W7272" t="s">
        <v>38</v>
      </c>
      <c r="X7272" s="4">
        <f>IF(bot_orders[[#This Row],[side]]="sell", bot_orders[[#This Row],[accFillSz]]*bot_orders[[#This Row],[avgPx]] + bot_orders[[#This Row],[fee]], -bot_orders[[#This Row],[accFillSz]]*bot_orders[[#This Row],[avgPx]])</f>
        <v>3.2356454112000006</v>
      </c>
      <c r="Y7272" s="4">
        <f>IF(bot_orders[[#This Row],[side]]="buy", bot_orders[[#This Row],[accFillSz]] + bot_orders[[#This Row],[fee]], -bot_orders[[#This Row],[accFillSz]])</f>
        <v>-4.6050000000000004</v>
      </c>
      <c r="Z7272" s="4">
        <f>IF(bot_orders[[#This Row],[side]]="sell",bot_orders[[#This Row],[accFillSz]]*bot_orders[[#This Row],[avgPx]]+bot_orders[[#This Row],[fee]], 0)</f>
        <v>3.2356454112000006</v>
      </c>
      <c r="AA7272" s="4">
        <f>IF(bot_orders[[#This Row],[side]]="sell",-bot_orders[[#This Row],[accFillSz]],bot_orders[[#This Row],[accFillSz]]+bot_orders[[#This Row],[fee]])</f>
        <v>-4.6050000000000004</v>
      </c>
      <c r="AB7272">
        <v>0</v>
      </c>
      <c r="AC7272" t="s">
        <v>39</v>
      </c>
      <c r="AD7272">
        <v>0</v>
      </c>
      <c r="AE7272" t="s">
        <v>40</v>
      </c>
      <c r="AF7272" t="s">
        <v>41</v>
      </c>
      <c r="AG7272" t="s">
        <v>28</v>
      </c>
      <c r="AH7272" t="s">
        <v>28</v>
      </c>
      <c r="AI7272">
        <v>-4.6050000000000004</v>
      </c>
      <c r="AJ7272">
        <v>3.2356454100000001</v>
      </c>
    </row>
    <row r="7273" spans="1:36" x14ac:dyDescent="0.3">
      <c r="A7273">
        <v>7057</v>
      </c>
      <c r="B7273" t="s">
        <v>17977</v>
      </c>
      <c r="C7273" t="s">
        <v>28</v>
      </c>
      <c r="D7273" t="s">
        <v>29</v>
      </c>
      <c r="E7273" t="s">
        <v>30</v>
      </c>
      <c r="F7273" t="s">
        <v>31</v>
      </c>
      <c r="G7273" t="s">
        <v>1577</v>
      </c>
      <c r="H7273" t="s">
        <v>20722</v>
      </c>
      <c r="I7273" s="4" t="s">
        <v>20723</v>
      </c>
      <c r="J7273" s="1">
        <f>((((bot_orders[[#This Row],[cTime]]/ 1000)+3*3600) / 86400) + DATE(1970,1,1))</f>
        <v>45785.174690370368</v>
      </c>
      <c r="K7273" s="4" t="s">
        <v>20724</v>
      </c>
      <c r="L7273" s="1">
        <f>((((bot_orders[[#This Row],[uTime]]/ 1000)+3*3600) / 86400) + DATE(1970,1,1))</f>
        <v>45785.176750752318</v>
      </c>
      <c r="M7273" t="s">
        <v>34</v>
      </c>
      <c r="N7273" t="s">
        <v>28</v>
      </c>
      <c r="O7273" t="s">
        <v>35</v>
      </c>
      <c r="P7273">
        <v>4.6040000000000001</v>
      </c>
      <c r="Q7273" t="s">
        <v>36</v>
      </c>
      <c r="R7273" t="s">
        <v>37</v>
      </c>
      <c r="S7273">
        <v>0.70109999999999995</v>
      </c>
      <c r="T7273">
        <v>0.70109999999999995</v>
      </c>
      <c r="U7273">
        <v>4.6040000000000001</v>
      </c>
      <c r="V7273">
        <v>-2.5822915000000002E-3</v>
      </c>
      <c r="W7273" t="s">
        <v>38</v>
      </c>
      <c r="X7273" s="4">
        <f>IF(bot_orders[[#This Row],[side]]="sell", bot_orders[[#This Row],[accFillSz]]*bot_orders[[#This Row],[avgPx]] + bot_orders[[#This Row],[fee]], -bot_orders[[#This Row],[accFillSz]]*bot_orders[[#This Row],[avgPx]])</f>
        <v>3.2252821084999996</v>
      </c>
      <c r="Y7273" s="4">
        <f>IF(bot_orders[[#This Row],[side]]="buy", bot_orders[[#This Row],[accFillSz]] + bot_orders[[#This Row],[fee]], -bot_orders[[#This Row],[accFillSz]])</f>
        <v>-4.6040000000000001</v>
      </c>
      <c r="Z7273" s="4">
        <f>IF(bot_orders[[#This Row],[side]]="sell",bot_orders[[#This Row],[accFillSz]]*bot_orders[[#This Row],[avgPx]]+bot_orders[[#This Row],[fee]], 0)</f>
        <v>3.2252821084999996</v>
      </c>
      <c r="AA7273" s="4">
        <f>IF(bot_orders[[#This Row],[side]]="sell",-bot_orders[[#This Row],[accFillSz]],bot_orders[[#This Row],[accFillSz]]+bot_orders[[#This Row],[fee]])</f>
        <v>-4.6040000000000001</v>
      </c>
      <c r="AB7273">
        <v>0</v>
      </c>
      <c r="AC7273" t="s">
        <v>39</v>
      </c>
      <c r="AD7273">
        <v>0</v>
      </c>
      <c r="AE7273" t="s">
        <v>40</v>
      </c>
      <c r="AF7273" t="s">
        <v>41</v>
      </c>
      <c r="AG7273" t="s">
        <v>28</v>
      </c>
      <c r="AH7273" t="s">
        <v>28</v>
      </c>
      <c r="AI7273">
        <v>-4.6040000000000001</v>
      </c>
      <c r="AJ7273">
        <v>3.2252821100000002</v>
      </c>
    </row>
    <row r="7274" spans="1:36" x14ac:dyDescent="0.3">
      <c r="A7274">
        <v>7058</v>
      </c>
      <c r="B7274" t="s">
        <v>17977</v>
      </c>
      <c r="C7274" t="s">
        <v>28</v>
      </c>
      <c r="D7274" t="s">
        <v>29</v>
      </c>
      <c r="E7274" t="s">
        <v>30</v>
      </c>
      <c r="F7274" t="s">
        <v>31</v>
      </c>
      <c r="G7274" t="s">
        <v>1603</v>
      </c>
      <c r="H7274" t="s">
        <v>20725</v>
      </c>
      <c r="I7274" s="4" t="s">
        <v>20726</v>
      </c>
      <c r="J7274" s="1">
        <f>((((bot_orders[[#This Row],[cTime]]/ 1000)+3*3600) / 86400) + DATE(1970,1,1))</f>
        <v>45785.176750763887</v>
      </c>
      <c r="K7274" s="4" t="s">
        <v>20727</v>
      </c>
      <c r="L7274" s="1">
        <f>((((bot_orders[[#This Row],[uTime]]/ 1000)+3*3600) / 86400) + DATE(1970,1,1))</f>
        <v>45785.1774228125</v>
      </c>
      <c r="M7274" t="s">
        <v>34</v>
      </c>
      <c r="N7274" t="s">
        <v>28</v>
      </c>
      <c r="O7274" t="s">
        <v>35</v>
      </c>
      <c r="P7274">
        <v>4.6079999999999997</v>
      </c>
      <c r="Q7274" t="s">
        <v>36</v>
      </c>
      <c r="R7274" t="s">
        <v>55</v>
      </c>
      <c r="S7274">
        <v>0.69899999999999995</v>
      </c>
      <c r="T7274">
        <v>0.69899999999999995</v>
      </c>
      <c r="U7274">
        <v>4.6079999999999997</v>
      </c>
      <c r="V7274">
        <v>-3.6863999999999998E-3</v>
      </c>
      <c r="W7274" t="s">
        <v>39</v>
      </c>
      <c r="X7274" s="4">
        <f>IF(bot_orders[[#This Row],[side]]="sell", bot_orders[[#This Row],[accFillSz]]*bot_orders[[#This Row],[avgPx]] + bot_orders[[#This Row],[fee]], -bot_orders[[#This Row],[accFillSz]]*bot_orders[[#This Row],[avgPx]])</f>
        <v>-3.2209919999999994</v>
      </c>
      <c r="Y7274" s="4">
        <f>IF(bot_orders[[#This Row],[side]]="buy", bot_orders[[#This Row],[accFillSz]] + bot_orders[[#This Row],[fee]], -bot_orders[[#This Row],[accFillSz]])</f>
        <v>4.6043135999999993</v>
      </c>
      <c r="Z7274" s="4">
        <f>IF(bot_orders[[#This Row],[side]]="sell",bot_orders[[#This Row],[accFillSz]]*bot_orders[[#This Row],[avgPx]]+bot_orders[[#This Row],[fee]], 0)</f>
        <v>0</v>
      </c>
      <c r="AA7274" s="4">
        <f>IF(bot_orders[[#This Row],[side]]="sell",-bot_orders[[#This Row],[accFillSz]],bot_orders[[#This Row],[accFillSz]]+bot_orders[[#This Row],[fee]])</f>
        <v>4.6043135999999993</v>
      </c>
      <c r="AB7274">
        <v>0</v>
      </c>
      <c r="AC7274" t="s">
        <v>38</v>
      </c>
      <c r="AD7274">
        <v>0</v>
      </c>
      <c r="AE7274" t="s">
        <v>40</v>
      </c>
      <c r="AF7274" t="s">
        <v>41</v>
      </c>
      <c r="AG7274" t="s">
        <v>28</v>
      </c>
      <c r="AH7274" t="s">
        <v>28</v>
      </c>
      <c r="AI7274">
        <v>4.6043136000000002</v>
      </c>
      <c r="AJ7274">
        <v>-3.2209919999999999</v>
      </c>
    </row>
    <row r="7275" spans="1:36" x14ac:dyDescent="0.3">
      <c r="A7275">
        <v>7059</v>
      </c>
      <c r="B7275" t="s">
        <v>17977</v>
      </c>
      <c r="C7275" t="s">
        <v>28</v>
      </c>
      <c r="D7275" t="s">
        <v>29</v>
      </c>
      <c r="E7275" t="s">
        <v>30</v>
      </c>
      <c r="F7275" t="s">
        <v>31</v>
      </c>
      <c r="G7275" t="s">
        <v>1603</v>
      </c>
      <c r="H7275" t="s">
        <v>20728</v>
      </c>
      <c r="I7275" s="4" t="s">
        <v>20729</v>
      </c>
      <c r="J7275" s="1">
        <f>((((bot_orders[[#This Row],[cTime]]/ 1000)+3*3600) / 86400) + DATE(1970,1,1))</f>
        <v>45785.177422835652</v>
      </c>
      <c r="K7275" s="4" t="s">
        <v>20730</v>
      </c>
      <c r="L7275" s="1">
        <f>((((bot_orders[[#This Row],[uTime]]/ 1000)+3*3600) / 86400) + DATE(1970,1,1))</f>
        <v>45785.177762303239</v>
      </c>
      <c r="M7275" t="s">
        <v>34</v>
      </c>
      <c r="N7275" t="s">
        <v>28</v>
      </c>
      <c r="O7275" t="s">
        <v>35</v>
      </c>
      <c r="P7275">
        <v>4.6040000000000001</v>
      </c>
      <c r="Q7275" t="s">
        <v>36</v>
      </c>
      <c r="R7275" t="s">
        <v>37</v>
      </c>
      <c r="S7275">
        <v>0.70109999999999995</v>
      </c>
      <c r="T7275">
        <v>0.70109999999999995</v>
      </c>
      <c r="U7275">
        <v>4.6040000000000001</v>
      </c>
      <c r="V7275">
        <v>-2.5822915000000002E-3</v>
      </c>
      <c r="W7275" t="s">
        <v>38</v>
      </c>
      <c r="X7275" s="4">
        <f>IF(bot_orders[[#This Row],[side]]="sell", bot_orders[[#This Row],[accFillSz]]*bot_orders[[#This Row],[avgPx]] + bot_orders[[#This Row],[fee]], -bot_orders[[#This Row],[accFillSz]]*bot_orders[[#This Row],[avgPx]])</f>
        <v>3.2252821084999996</v>
      </c>
      <c r="Y7275" s="4">
        <f>IF(bot_orders[[#This Row],[side]]="buy", bot_orders[[#This Row],[accFillSz]] + bot_orders[[#This Row],[fee]], -bot_orders[[#This Row],[accFillSz]])</f>
        <v>-4.6040000000000001</v>
      </c>
      <c r="Z7275" s="4">
        <f>IF(bot_orders[[#This Row],[side]]="sell",bot_orders[[#This Row],[accFillSz]]*bot_orders[[#This Row],[avgPx]]+bot_orders[[#This Row],[fee]], 0)</f>
        <v>3.2252821084999996</v>
      </c>
      <c r="AA7275" s="4">
        <f>IF(bot_orders[[#This Row],[side]]="sell",-bot_orders[[#This Row],[accFillSz]],bot_orders[[#This Row],[accFillSz]]+bot_orders[[#This Row],[fee]])</f>
        <v>-4.6040000000000001</v>
      </c>
      <c r="AB7275">
        <v>0</v>
      </c>
      <c r="AC7275" t="s">
        <v>39</v>
      </c>
      <c r="AD7275">
        <v>0</v>
      </c>
      <c r="AE7275" t="s">
        <v>40</v>
      </c>
      <c r="AF7275" t="s">
        <v>41</v>
      </c>
      <c r="AG7275" t="s">
        <v>28</v>
      </c>
      <c r="AH7275" t="s">
        <v>28</v>
      </c>
      <c r="AI7275">
        <v>-4.6040000000000001</v>
      </c>
      <c r="AJ7275">
        <v>3.2252821100000002</v>
      </c>
    </row>
    <row r="7276" spans="1:36" x14ac:dyDescent="0.3">
      <c r="A7276">
        <v>7060</v>
      </c>
      <c r="B7276" t="s">
        <v>17977</v>
      </c>
      <c r="C7276" t="s">
        <v>28</v>
      </c>
      <c r="D7276" t="s">
        <v>29</v>
      </c>
      <c r="E7276" t="s">
        <v>30</v>
      </c>
      <c r="F7276" t="s">
        <v>31</v>
      </c>
      <c r="G7276" t="s">
        <v>1620</v>
      </c>
      <c r="H7276" t="s">
        <v>20731</v>
      </c>
      <c r="I7276" s="4" t="s">
        <v>20732</v>
      </c>
      <c r="J7276" s="1">
        <f>((((bot_orders[[#This Row],[cTime]]/ 1000)+3*3600) / 86400) + DATE(1970,1,1))</f>
        <v>45785.177762326392</v>
      </c>
      <c r="K7276" s="4" t="s">
        <v>20733</v>
      </c>
      <c r="L7276" s="1">
        <f>((((bot_orders[[#This Row],[uTime]]/ 1000)+3*3600) / 86400) + DATE(1970,1,1))</f>
        <v>45785.19525311343</v>
      </c>
      <c r="M7276" t="s">
        <v>34</v>
      </c>
      <c r="N7276" t="s">
        <v>28</v>
      </c>
      <c r="O7276" t="s">
        <v>35</v>
      </c>
      <c r="P7276">
        <v>4.6079999999999997</v>
      </c>
      <c r="Q7276" t="s">
        <v>36</v>
      </c>
      <c r="R7276" t="s">
        <v>55</v>
      </c>
      <c r="S7276">
        <v>0.69899999999999995</v>
      </c>
      <c r="T7276">
        <v>0.69899999999999995</v>
      </c>
      <c r="U7276">
        <v>4.6079999999999997</v>
      </c>
      <c r="V7276">
        <v>-3.6863999999999998E-3</v>
      </c>
      <c r="W7276" t="s">
        <v>39</v>
      </c>
      <c r="X7276" s="4">
        <f>IF(bot_orders[[#This Row],[side]]="sell", bot_orders[[#This Row],[accFillSz]]*bot_orders[[#This Row],[avgPx]] + bot_orders[[#This Row],[fee]], -bot_orders[[#This Row],[accFillSz]]*bot_orders[[#This Row],[avgPx]])</f>
        <v>-3.2209919999999994</v>
      </c>
      <c r="Y7276" s="4">
        <f>IF(bot_orders[[#This Row],[side]]="buy", bot_orders[[#This Row],[accFillSz]] + bot_orders[[#This Row],[fee]], -bot_orders[[#This Row],[accFillSz]])</f>
        <v>4.6043135999999993</v>
      </c>
      <c r="Z7276" s="4">
        <f>IF(bot_orders[[#This Row],[side]]="sell",bot_orders[[#This Row],[accFillSz]]*bot_orders[[#This Row],[avgPx]]+bot_orders[[#This Row],[fee]], 0)</f>
        <v>0</v>
      </c>
      <c r="AA7276" s="4">
        <f>IF(bot_orders[[#This Row],[side]]="sell",-bot_orders[[#This Row],[accFillSz]],bot_orders[[#This Row],[accFillSz]]+bot_orders[[#This Row],[fee]])</f>
        <v>4.6043135999999993</v>
      </c>
      <c r="AB7276">
        <v>0</v>
      </c>
      <c r="AC7276" t="s">
        <v>38</v>
      </c>
      <c r="AD7276">
        <v>0</v>
      </c>
      <c r="AE7276" t="s">
        <v>40</v>
      </c>
      <c r="AF7276" t="s">
        <v>41</v>
      </c>
      <c r="AG7276" t="s">
        <v>28</v>
      </c>
      <c r="AH7276" t="s">
        <v>28</v>
      </c>
      <c r="AI7276">
        <v>4.6043136000000002</v>
      </c>
      <c r="AJ7276">
        <v>-3.2209919999999999</v>
      </c>
    </row>
    <row r="7277" spans="1:36" x14ac:dyDescent="0.3">
      <c r="A7277">
        <v>7061</v>
      </c>
      <c r="B7277" t="s">
        <v>17977</v>
      </c>
      <c r="C7277" t="s">
        <v>28</v>
      </c>
      <c r="D7277" t="s">
        <v>29</v>
      </c>
      <c r="E7277" t="s">
        <v>30</v>
      </c>
      <c r="F7277" t="s">
        <v>31</v>
      </c>
      <c r="G7277" t="s">
        <v>1613</v>
      </c>
      <c r="H7277" t="s">
        <v>20734</v>
      </c>
      <c r="I7277" s="4" t="s">
        <v>20735</v>
      </c>
      <c r="J7277" s="1">
        <f>((((bot_orders[[#This Row],[cTime]]/ 1000)+3*3600) / 86400) + DATE(1970,1,1))</f>
        <v>45785.178347152774</v>
      </c>
      <c r="K7277" s="4" t="s">
        <v>20736</v>
      </c>
      <c r="L7277" s="1">
        <f>((((bot_orders[[#This Row],[uTime]]/ 1000)+3*3600) / 86400) + DATE(1970,1,1))</f>
        <v>45785.186742997685</v>
      </c>
      <c r="M7277" t="s">
        <v>34</v>
      </c>
      <c r="N7277" t="s">
        <v>28</v>
      </c>
      <c r="O7277" t="s">
        <v>35</v>
      </c>
      <c r="P7277">
        <v>4.609</v>
      </c>
      <c r="Q7277" t="s">
        <v>36</v>
      </c>
      <c r="R7277" t="s">
        <v>55</v>
      </c>
      <c r="S7277">
        <v>0.70109999999999995</v>
      </c>
      <c r="T7277">
        <v>0.70109999999999995</v>
      </c>
      <c r="U7277">
        <v>4.609</v>
      </c>
      <c r="V7277">
        <v>-3.6871999999999999E-3</v>
      </c>
      <c r="W7277" t="s">
        <v>39</v>
      </c>
      <c r="X7277" s="4">
        <f>IF(bot_orders[[#This Row],[side]]="sell", bot_orders[[#This Row],[accFillSz]]*bot_orders[[#This Row],[avgPx]] + bot_orders[[#This Row],[fee]], -bot_orders[[#This Row],[accFillSz]]*bot_orders[[#This Row],[avgPx]])</f>
        <v>-3.2313698999999998</v>
      </c>
      <c r="Y7277" s="4">
        <f>IF(bot_orders[[#This Row],[side]]="buy", bot_orders[[#This Row],[accFillSz]] + bot_orders[[#This Row],[fee]], -bot_orders[[#This Row],[accFillSz]])</f>
        <v>4.6053128000000001</v>
      </c>
      <c r="Z7277" s="4">
        <f>IF(bot_orders[[#This Row],[side]]="sell",bot_orders[[#This Row],[accFillSz]]*bot_orders[[#This Row],[avgPx]]+bot_orders[[#This Row],[fee]], 0)</f>
        <v>0</v>
      </c>
      <c r="AA7277" s="4">
        <f>IF(bot_orders[[#This Row],[side]]="sell",-bot_orders[[#This Row],[accFillSz]],bot_orders[[#This Row],[accFillSz]]+bot_orders[[#This Row],[fee]])</f>
        <v>4.6053128000000001</v>
      </c>
      <c r="AB7277">
        <v>0</v>
      </c>
      <c r="AC7277" t="s">
        <v>38</v>
      </c>
      <c r="AD7277">
        <v>0</v>
      </c>
      <c r="AE7277" t="s">
        <v>40</v>
      </c>
      <c r="AF7277" t="s">
        <v>41</v>
      </c>
      <c r="AG7277" t="s">
        <v>28</v>
      </c>
      <c r="AH7277" t="s">
        <v>28</v>
      </c>
      <c r="AI7277">
        <v>4.6053128000000001</v>
      </c>
      <c r="AJ7277">
        <v>-3.2313698999999998</v>
      </c>
    </row>
    <row r="7278" spans="1:36" x14ac:dyDescent="0.3">
      <c r="A7278">
        <v>7062</v>
      </c>
      <c r="B7278" t="s">
        <v>17977</v>
      </c>
      <c r="C7278" t="s">
        <v>28</v>
      </c>
      <c r="D7278" t="s">
        <v>29</v>
      </c>
      <c r="E7278" t="s">
        <v>30</v>
      </c>
      <c r="F7278" t="s">
        <v>31</v>
      </c>
      <c r="G7278" t="s">
        <v>1573</v>
      </c>
      <c r="H7278" t="s">
        <v>20737</v>
      </c>
      <c r="I7278" s="4" t="s">
        <v>20738</v>
      </c>
      <c r="J7278" s="1">
        <f>((((bot_orders[[#This Row],[cTime]]/ 1000)+3*3600) / 86400) + DATE(1970,1,1))</f>
        <v>45785.178923368061</v>
      </c>
      <c r="K7278" s="4" t="s">
        <v>20739</v>
      </c>
      <c r="L7278" s="1">
        <f>((((bot_orders[[#This Row],[uTime]]/ 1000)+3*3600) / 86400) + DATE(1970,1,1))</f>
        <v>45785.179853807873</v>
      </c>
      <c r="M7278" t="s">
        <v>34</v>
      </c>
      <c r="N7278" t="s">
        <v>28</v>
      </c>
      <c r="O7278" t="s">
        <v>35</v>
      </c>
      <c r="P7278">
        <v>4.609</v>
      </c>
      <c r="Q7278" t="s">
        <v>36</v>
      </c>
      <c r="R7278" t="s">
        <v>55</v>
      </c>
      <c r="S7278">
        <v>0.70320000000000005</v>
      </c>
      <c r="T7278">
        <v>0.70320000000000005</v>
      </c>
      <c r="U7278">
        <v>4.609</v>
      </c>
      <c r="V7278">
        <v>-3.6871999999999999E-3</v>
      </c>
      <c r="W7278" t="s">
        <v>39</v>
      </c>
      <c r="X7278" s="4">
        <f>IF(bot_orders[[#This Row],[side]]="sell", bot_orders[[#This Row],[accFillSz]]*bot_orders[[#This Row],[avgPx]] + bot_orders[[#This Row],[fee]], -bot_orders[[#This Row],[accFillSz]]*bot_orders[[#This Row],[avgPx]])</f>
        <v>-3.2410488000000002</v>
      </c>
      <c r="Y7278" s="4">
        <f>IF(bot_orders[[#This Row],[side]]="buy", bot_orders[[#This Row],[accFillSz]] + bot_orders[[#This Row],[fee]], -bot_orders[[#This Row],[accFillSz]])</f>
        <v>4.6053128000000001</v>
      </c>
      <c r="Z7278" s="4">
        <f>IF(bot_orders[[#This Row],[side]]="sell",bot_orders[[#This Row],[accFillSz]]*bot_orders[[#This Row],[avgPx]]+bot_orders[[#This Row],[fee]], 0)</f>
        <v>0</v>
      </c>
      <c r="AA7278" s="4">
        <f>IF(bot_orders[[#This Row],[side]]="sell",-bot_orders[[#This Row],[accFillSz]],bot_orders[[#This Row],[accFillSz]]+bot_orders[[#This Row],[fee]])</f>
        <v>4.6053128000000001</v>
      </c>
      <c r="AB7278">
        <v>0</v>
      </c>
      <c r="AC7278" t="s">
        <v>38</v>
      </c>
      <c r="AD7278">
        <v>0</v>
      </c>
      <c r="AE7278" t="s">
        <v>40</v>
      </c>
      <c r="AF7278" t="s">
        <v>41</v>
      </c>
      <c r="AG7278" t="s">
        <v>28</v>
      </c>
      <c r="AH7278" t="s">
        <v>28</v>
      </c>
      <c r="AI7278">
        <v>4.6053128000000001</v>
      </c>
      <c r="AJ7278">
        <v>-3.2410488000000002</v>
      </c>
    </row>
    <row r="7279" spans="1:36" x14ac:dyDescent="0.3">
      <c r="A7279">
        <v>7063</v>
      </c>
      <c r="B7279" t="s">
        <v>17977</v>
      </c>
      <c r="C7279" t="s">
        <v>28</v>
      </c>
      <c r="D7279" t="s">
        <v>29</v>
      </c>
      <c r="E7279" t="s">
        <v>30</v>
      </c>
      <c r="F7279" t="s">
        <v>31</v>
      </c>
      <c r="G7279" t="s">
        <v>1573</v>
      </c>
      <c r="H7279" t="s">
        <v>20740</v>
      </c>
      <c r="I7279" s="4" t="s">
        <v>20741</v>
      </c>
      <c r="J7279" s="1">
        <f>((((bot_orders[[#This Row],[cTime]]/ 1000)+3*3600) / 86400) + DATE(1970,1,1))</f>
        <v>45785.179853831018</v>
      </c>
      <c r="K7279" s="4" t="s">
        <v>20742</v>
      </c>
      <c r="L7279" s="1">
        <f>((((bot_orders[[#This Row],[uTime]]/ 1000)+3*3600) / 86400) + DATE(1970,1,1))</f>
        <v>45785.226930324076</v>
      </c>
      <c r="M7279" t="s">
        <v>34</v>
      </c>
      <c r="N7279" t="s">
        <v>28</v>
      </c>
      <c r="O7279" t="s">
        <v>35</v>
      </c>
      <c r="P7279">
        <v>4.6050000000000004</v>
      </c>
      <c r="Q7279" t="s">
        <v>36</v>
      </c>
      <c r="R7279" t="s">
        <v>37</v>
      </c>
      <c r="S7279">
        <v>0.70530000000000004</v>
      </c>
      <c r="T7279">
        <v>0.70530000000000004</v>
      </c>
      <c r="U7279">
        <v>4.6050000000000004</v>
      </c>
      <c r="V7279">
        <v>-2.5983251999999999E-3</v>
      </c>
      <c r="W7279" t="s">
        <v>38</v>
      </c>
      <c r="X7279" s="4">
        <f>IF(bot_orders[[#This Row],[side]]="sell", bot_orders[[#This Row],[accFillSz]]*bot_orders[[#This Row],[avgPx]] + bot_orders[[#This Row],[fee]], -bot_orders[[#This Row],[accFillSz]]*bot_orders[[#This Row],[avgPx]])</f>
        <v>3.2453081748000003</v>
      </c>
      <c r="Y7279" s="4">
        <f>IF(bot_orders[[#This Row],[side]]="buy", bot_orders[[#This Row],[accFillSz]] + bot_orders[[#This Row],[fee]], -bot_orders[[#This Row],[accFillSz]])</f>
        <v>-4.6050000000000004</v>
      </c>
      <c r="Z7279" s="4">
        <f>IF(bot_orders[[#This Row],[side]]="sell",bot_orders[[#This Row],[accFillSz]]*bot_orders[[#This Row],[avgPx]]+bot_orders[[#This Row],[fee]], 0)</f>
        <v>3.2453081748000003</v>
      </c>
      <c r="AA7279" s="4">
        <f>IF(bot_orders[[#This Row],[side]]="sell",-bot_orders[[#This Row],[accFillSz]],bot_orders[[#This Row],[accFillSz]]+bot_orders[[#This Row],[fee]])</f>
        <v>-4.6050000000000004</v>
      </c>
      <c r="AB7279">
        <v>0</v>
      </c>
      <c r="AC7279" t="s">
        <v>39</v>
      </c>
      <c r="AD7279">
        <v>0</v>
      </c>
      <c r="AE7279" t="s">
        <v>40</v>
      </c>
      <c r="AF7279" t="s">
        <v>41</v>
      </c>
      <c r="AG7279" t="s">
        <v>28</v>
      </c>
      <c r="AH7279" t="s">
        <v>28</v>
      </c>
      <c r="AI7279">
        <v>-4.6050000000000004</v>
      </c>
      <c r="AJ7279">
        <v>3.2453081699999999</v>
      </c>
    </row>
    <row r="7280" spans="1:36" x14ac:dyDescent="0.3">
      <c r="A7280">
        <v>7064</v>
      </c>
      <c r="B7280" t="s">
        <v>17977</v>
      </c>
      <c r="C7280" t="s">
        <v>28</v>
      </c>
      <c r="D7280" t="s">
        <v>29</v>
      </c>
      <c r="E7280" t="s">
        <v>30</v>
      </c>
      <c r="F7280" t="s">
        <v>31</v>
      </c>
      <c r="G7280" t="s">
        <v>1613</v>
      </c>
      <c r="H7280" t="s">
        <v>20743</v>
      </c>
      <c r="I7280" s="4" t="s">
        <v>20744</v>
      </c>
      <c r="J7280" s="1">
        <f>((((bot_orders[[#This Row],[cTime]]/ 1000)+3*3600) / 86400) + DATE(1970,1,1))</f>
        <v>45785.186743009253</v>
      </c>
      <c r="K7280" s="4" t="s">
        <v>20745</v>
      </c>
      <c r="L7280" s="1">
        <f>((((bot_orders[[#This Row],[uTime]]/ 1000)+3*3600) / 86400) + DATE(1970,1,1))</f>
        <v>45785.226023159717</v>
      </c>
      <c r="M7280" t="s">
        <v>34</v>
      </c>
      <c r="N7280" t="s">
        <v>28</v>
      </c>
      <c r="O7280" t="s">
        <v>35</v>
      </c>
      <c r="P7280">
        <v>4.6050000000000004</v>
      </c>
      <c r="Q7280" t="s">
        <v>36</v>
      </c>
      <c r="R7280" t="s">
        <v>37</v>
      </c>
      <c r="S7280">
        <v>0.70320000000000005</v>
      </c>
      <c r="T7280">
        <v>0.70320000000000005</v>
      </c>
      <c r="U7280">
        <v>4.6050000000000004</v>
      </c>
      <c r="V7280">
        <v>-2.5905887999999998E-3</v>
      </c>
      <c r="W7280" t="s">
        <v>38</v>
      </c>
      <c r="X7280" s="4">
        <f>IF(bot_orders[[#This Row],[side]]="sell", bot_orders[[#This Row],[accFillSz]]*bot_orders[[#This Row],[avgPx]] + bot_orders[[#This Row],[fee]], -bot_orders[[#This Row],[accFillSz]]*bot_orders[[#This Row],[avgPx]])</f>
        <v>3.2356454112000006</v>
      </c>
      <c r="Y7280" s="4">
        <f>IF(bot_orders[[#This Row],[side]]="buy", bot_orders[[#This Row],[accFillSz]] + bot_orders[[#This Row],[fee]], -bot_orders[[#This Row],[accFillSz]])</f>
        <v>-4.6050000000000004</v>
      </c>
      <c r="Z7280" s="4">
        <f>IF(bot_orders[[#This Row],[side]]="sell",bot_orders[[#This Row],[accFillSz]]*bot_orders[[#This Row],[avgPx]]+bot_orders[[#This Row],[fee]], 0)</f>
        <v>3.2356454112000006</v>
      </c>
      <c r="AA7280" s="4">
        <f>IF(bot_orders[[#This Row],[side]]="sell",-bot_orders[[#This Row],[accFillSz]],bot_orders[[#This Row],[accFillSz]]+bot_orders[[#This Row],[fee]])</f>
        <v>-4.6050000000000004</v>
      </c>
      <c r="AB7280">
        <v>0</v>
      </c>
      <c r="AC7280" t="s">
        <v>39</v>
      </c>
      <c r="AD7280">
        <v>0</v>
      </c>
      <c r="AE7280" t="s">
        <v>40</v>
      </c>
      <c r="AF7280" t="s">
        <v>41</v>
      </c>
      <c r="AG7280" t="s">
        <v>28</v>
      </c>
      <c r="AH7280" t="s">
        <v>28</v>
      </c>
      <c r="AI7280">
        <v>-4.6050000000000004</v>
      </c>
      <c r="AJ7280">
        <v>3.2356454100000001</v>
      </c>
    </row>
    <row r="7281" spans="1:36" x14ac:dyDescent="0.3">
      <c r="A7281">
        <v>7065</v>
      </c>
      <c r="B7281" t="s">
        <v>17977</v>
      </c>
      <c r="C7281" t="s">
        <v>28</v>
      </c>
      <c r="D7281" t="s">
        <v>29</v>
      </c>
      <c r="E7281" t="s">
        <v>30</v>
      </c>
      <c r="F7281" t="s">
        <v>31</v>
      </c>
      <c r="G7281" t="s">
        <v>1620</v>
      </c>
      <c r="H7281" t="s">
        <v>20746</v>
      </c>
      <c r="I7281" s="4" t="s">
        <v>20747</v>
      </c>
      <c r="J7281" s="1">
        <f>((((bot_orders[[#This Row],[cTime]]/ 1000)+3*3600) / 86400) + DATE(1970,1,1))</f>
        <v>45785.195253124999</v>
      </c>
      <c r="K7281" s="4" t="s">
        <v>20748</v>
      </c>
      <c r="L7281" s="1">
        <f>((((bot_orders[[#This Row],[uTime]]/ 1000)+3*3600) / 86400) + DATE(1970,1,1))</f>
        <v>45785.225811145836</v>
      </c>
      <c r="M7281" t="s">
        <v>34</v>
      </c>
      <c r="N7281" t="s">
        <v>28</v>
      </c>
      <c r="O7281" t="s">
        <v>35</v>
      </c>
      <c r="P7281">
        <v>4.6040000000000001</v>
      </c>
      <c r="Q7281" t="s">
        <v>36</v>
      </c>
      <c r="R7281" t="s">
        <v>37</v>
      </c>
      <c r="S7281">
        <v>0.70109999999999995</v>
      </c>
      <c r="T7281">
        <v>0.70109999999999995</v>
      </c>
      <c r="U7281">
        <v>4.6040000000000001</v>
      </c>
      <c r="V7281">
        <v>-2.5822915000000002E-3</v>
      </c>
      <c r="W7281" t="s">
        <v>38</v>
      </c>
      <c r="X7281" s="4">
        <f>IF(bot_orders[[#This Row],[side]]="sell", bot_orders[[#This Row],[accFillSz]]*bot_orders[[#This Row],[avgPx]] + bot_orders[[#This Row],[fee]], -bot_orders[[#This Row],[accFillSz]]*bot_orders[[#This Row],[avgPx]])</f>
        <v>3.2252821084999996</v>
      </c>
      <c r="Y7281" s="4">
        <f>IF(bot_orders[[#This Row],[side]]="buy", bot_orders[[#This Row],[accFillSz]] + bot_orders[[#This Row],[fee]], -bot_orders[[#This Row],[accFillSz]])</f>
        <v>-4.6040000000000001</v>
      </c>
      <c r="Z7281" s="4">
        <f>IF(bot_orders[[#This Row],[side]]="sell",bot_orders[[#This Row],[accFillSz]]*bot_orders[[#This Row],[avgPx]]+bot_orders[[#This Row],[fee]], 0)</f>
        <v>3.2252821084999996</v>
      </c>
      <c r="AA7281" s="4">
        <f>IF(bot_orders[[#This Row],[side]]="sell",-bot_orders[[#This Row],[accFillSz]],bot_orders[[#This Row],[accFillSz]]+bot_orders[[#This Row],[fee]])</f>
        <v>-4.6040000000000001</v>
      </c>
      <c r="AB7281">
        <v>0</v>
      </c>
      <c r="AC7281" t="s">
        <v>39</v>
      </c>
      <c r="AD7281">
        <v>0</v>
      </c>
      <c r="AE7281" t="s">
        <v>40</v>
      </c>
      <c r="AF7281" t="s">
        <v>41</v>
      </c>
      <c r="AG7281" t="s">
        <v>28</v>
      </c>
      <c r="AH7281" t="s">
        <v>28</v>
      </c>
      <c r="AI7281">
        <v>-4.6040000000000001</v>
      </c>
      <c r="AJ7281">
        <v>3.2252821100000002</v>
      </c>
    </row>
    <row r="7282" spans="1:36" x14ac:dyDescent="0.3">
      <c r="A7282">
        <v>7066</v>
      </c>
      <c r="B7282" t="s">
        <v>17977</v>
      </c>
      <c r="C7282" t="s">
        <v>28</v>
      </c>
      <c r="D7282" t="s">
        <v>29</v>
      </c>
      <c r="E7282" t="s">
        <v>30</v>
      </c>
      <c r="F7282" t="s">
        <v>31</v>
      </c>
      <c r="G7282" t="s">
        <v>1627</v>
      </c>
      <c r="H7282" t="s">
        <v>20749</v>
      </c>
      <c r="I7282" s="4" t="s">
        <v>20750</v>
      </c>
      <c r="J7282" s="1">
        <f>((((bot_orders[[#This Row],[cTime]]/ 1000)+3*3600) / 86400) + DATE(1970,1,1))</f>
        <v>45785.201945023146</v>
      </c>
      <c r="K7282" s="4" t="s">
        <v>20751</v>
      </c>
      <c r="L7282" s="1">
        <f>((((bot_orders[[#This Row],[uTime]]/ 1000)+3*3600) / 86400) + DATE(1970,1,1))</f>
        <v>45785.208565821755</v>
      </c>
      <c r="M7282" t="s">
        <v>34</v>
      </c>
      <c r="N7282" t="s">
        <v>28</v>
      </c>
      <c r="O7282" t="s">
        <v>35</v>
      </c>
      <c r="P7282">
        <v>4.6029999999999998</v>
      </c>
      <c r="Q7282" t="s">
        <v>36</v>
      </c>
      <c r="R7282" t="s">
        <v>37</v>
      </c>
      <c r="S7282">
        <v>0.69899999999999995</v>
      </c>
      <c r="T7282">
        <v>0.69899999999999995</v>
      </c>
      <c r="U7282">
        <v>4.6029999999999998</v>
      </c>
      <c r="V7282">
        <v>-2.5739975999999999E-3</v>
      </c>
      <c r="W7282" t="s">
        <v>38</v>
      </c>
      <c r="X7282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282" s="4">
        <f>IF(bot_orders[[#This Row],[side]]="buy", bot_orders[[#This Row],[accFillSz]] + bot_orders[[#This Row],[fee]], -bot_orders[[#This Row],[accFillSz]])</f>
        <v>-4.6029999999999998</v>
      </c>
      <c r="Z7282" s="4">
        <f>IF(bot_orders[[#This Row],[side]]="sell",bot_orders[[#This Row],[accFillSz]]*bot_orders[[#This Row],[avgPx]]+bot_orders[[#This Row],[fee]], 0)</f>
        <v>3.2149230024</v>
      </c>
      <c r="AA7282" s="4">
        <f>IF(bot_orders[[#This Row],[side]]="sell",-bot_orders[[#This Row],[accFillSz]],bot_orders[[#This Row],[accFillSz]]+bot_orders[[#This Row],[fee]])</f>
        <v>-4.6029999999999998</v>
      </c>
      <c r="AB7282">
        <v>0</v>
      </c>
      <c r="AC7282" t="s">
        <v>39</v>
      </c>
      <c r="AD7282">
        <v>0</v>
      </c>
      <c r="AE7282" t="s">
        <v>40</v>
      </c>
      <c r="AF7282" t="s">
        <v>41</v>
      </c>
      <c r="AG7282" t="s">
        <v>28</v>
      </c>
      <c r="AH7282" t="s">
        <v>28</v>
      </c>
      <c r="AI7282">
        <v>-4.6029999999999998</v>
      </c>
      <c r="AJ7282">
        <v>3.2149230000000002</v>
      </c>
    </row>
    <row r="7283" spans="1:36" x14ac:dyDescent="0.3">
      <c r="A7283">
        <v>7067</v>
      </c>
      <c r="B7283" t="s">
        <v>17977</v>
      </c>
      <c r="C7283" t="s">
        <v>28</v>
      </c>
      <c r="D7283" t="s">
        <v>29</v>
      </c>
      <c r="E7283" t="s">
        <v>30</v>
      </c>
      <c r="F7283" t="s">
        <v>31</v>
      </c>
      <c r="G7283" t="s">
        <v>1634</v>
      </c>
      <c r="H7283" t="s">
        <v>20752</v>
      </c>
      <c r="I7283" s="4" t="s">
        <v>20753</v>
      </c>
      <c r="J7283" s="1">
        <f>((((bot_orders[[#This Row],[cTime]]/ 1000)+3*3600) / 86400) + DATE(1970,1,1))</f>
        <v>45785.203205717597</v>
      </c>
      <c r="K7283" s="4" t="s">
        <v>20754</v>
      </c>
      <c r="L7283" s="1">
        <f>((((bot_orders[[#This Row],[uTime]]/ 1000)+3*3600) / 86400) + DATE(1970,1,1))</f>
        <v>45785.2074262963</v>
      </c>
      <c r="M7283" t="s">
        <v>34</v>
      </c>
      <c r="N7283" t="s">
        <v>28</v>
      </c>
      <c r="O7283" t="s">
        <v>35</v>
      </c>
      <c r="P7283">
        <v>4.6040000000000001</v>
      </c>
      <c r="Q7283" t="s">
        <v>36</v>
      </c>
      <c r="R7283" t="s">
        <v>37</v>
      </c>
      <c r="S7283">
        <v>0.69689999999999996</v>
      </c>
      <c r="T7283">
        <v>0.69689999999999996</v>
      </c>
      <c r="U7283">
        <v>4.6040000000000001</v>
      </c>
      <c r="V7283">
        <v>-2.5668220999999999E-3</v>
      </c>
      <c r="W7283" t="s">
        <v>38</v>
      </c>
      <c r="X7283" s="4">
        <f>IF(bot_orders[[#This Row],[side]]="sell", bot_orders[[#This Row],[accFillSz]]*bot_orders[[#This Row],[avgPx]] + bot_orders[[#This Row],[fee]], -bot_orders[[#This Row],[accFillSz]]*bot_orders[[#This Row],[avgPx]])</f>
        <v>3.2059607779000001</v>
      </c>
      <c r="Y7283" s="4">
        <f>IF(bot_orders[[#This Row],[side]]="buy", bot_orders[[#This Row],[accFillSz]] + bot_orders[[#This Row],[fee]], -bot_orders[[#This Row],[accFillSz]])</f>
        <v>-4.6040000000000001</v>
      </c>
      <c r="Z7283" s="4">
        <f>IF(bot_orders[[#This Row],[side]]="sell",bot_orders[[#This Row],[accFillSz]]*bot_orders[[#This Row],[avgPx]]+bot_orders[[#This Row],[fee]], 0)</f>
        <v>3.2059607779000001</v>
      </c>
      <c r="AA7283" s="4">
        <f>IF(bot_orders[[#This Row],[side]]="sell",-bot_orders[[#This Row],[accFillSz]],bot_orders[[#This Row],[accFillSz]]+bot_orders[[#This Row],[fee]])</f>
        <v>-4.6040000000000001</v>
      </c>
      <c r="AB7283">
        <v>0</v>
      </c>
      <c r="AC7283" t="s">
        <v>39</v>
      </c>
      <c r="AD7283">
        <v>0</v>
      </c>
      <c r="AE7283" t="s">
        <v>40</v>
      </c>
      <c r="AF7283" t="s">
        <v>41</v>
      </c>
      <c r="AG7283" t="s">
        <v>28</v>
      </c>
      <c r="AH7283" t="s">
        <v>28</v>
      </c>
      <c r="AI7283">
        <v>-4.6040000000000001</v>
      </c>
      <c r="AJ7283">
        <v>3.2059607799999998</v>
      </c>
    </row>
    <row r="7284" spans="1:36" x14ac:dyDescent="0.3">
      <c r="A7284">
        <v>7068</v>
      </c>
      <c r="B7284" t="s">
        <v>17977</v>
      </c>
      <c r="C7284" t="s">
        <v>28</v>
      </c>
      <c r="D7284" t="s">
        <v>29</v>
      </c>
      <c r="E7284" t="s">
        <v>30</v>
      </c>
      <c r="F7284" t="s">
        <v>31</v>
      </c>
      <c r="G7284" t="s">
        <v>1641</v>
      </c>
      <c r="H7284" t="s">
        <v>20755</v>
      </c>
      <c r="I7284" s="4" t="s">
        <v>20756</v>
      </c>
      <c r="J7284" s="1">
        <f>((((bot_orders[[#This Row],[cTime]]/ 1000)+3*3600) / 86400) + DATE(1970,1,1))</f>
        <v>45785.203901064815</v>
      </c>
      <c r="K7284" s="4" t="s">
        <v>20757</v>
      </c>
      <c r="L7284" s="1">
        <f>((((bot_orders[[#This Row],[uTime]]/ 1000)+3*3600) / 86400) + DATE(1970,1,1))</f>
        <v>45785.205174351853</v>
      </c>
      <c r="M7284" t="s">
        <v>34</v>
      </c>
      <c r="N7284" t="s">
        <v>28</v>
      </c>
      <c r="O7284" t="s">
        <v>35</v>
      </c>
      <c r="P7284">
        <v>4.6029999999999998</v>
      </c>
      <c r="Q7284" t="s">
        <v>36</v>
      </c>
      <c r="R7284" t="s">
        <v>37</v>
      </c>
      <c r="S7284">
        <v>0.69479999999999997</v>
      </c>
      <c r="T7284">
        <v>0.69479999999999997</v>
      </c>
      <c r="U7284">
        <v>4.6029999999999998</v>
      </c>
      <c r="V7284">
        <v>-2.5585314999999999E-3</v>
      </c>
      <c r="W7284" t="s">
        <v>38</v>
      </c>
      <c r="X7284" s="4">
        <f>IF(bot_orders[[#This Row],[side]]="sell", bot_orders[[#This Row],[accFillSz]]*bot_orders[[#This Row],[avgPx]] + bot_orders[[#This Row],[fee]], -bot_orders[[#This Row],[accFillSz]]*bot_orders[[#This Row],[avgPx]])</f>
        <v>3.1956058684999995</v>
      </c>
      <c r="Y7284" s="4">
        <f>IF(bot_orders[[#This Row],[side]]="buy", bot_orders[[#This Row],[accFillSz]] + bot_orders[[#This Row],[fee]], -bot_orders[[#This Row],[accFillSz]])</f>
        <v>-4.6029999999999998</v>
      </c>
      <c r="Z7284" s="4">
        <f>IF(bot_orders[[#This Row],[side]]="sell",bot_orders[[#This Row],[accFillSz]]*bot_orders[[#This Row],[avgPx]]+bot_orders[[#This Row],[fee]], 0)</f>
        <v>3.1956058684999995</v>
      </c>
      <c r="AA7284" s="4">
        <f>IF(bot_orders[[#This Row],[side]]="sell",-bot_orders[[#This Row],[accFillSz]],bot_orders[[#This Row],[accFillSz]]+bot_orders[[#This Row],[fee]])</f>
        <v>-4.6029999999999998</v>
      </c>
      <c r="AB7284">
        <v>0</v>
      </c>
      <c r="AC7284" t="s">
        <v>39</v>
      </c>
      <c r="AD7284">
        <v>0</v>
      </c>
      <c r="AE7284" t="s">
        <v>40</v>
      </c>
      <c r="AF7284" t="s">
        <v>41</v>
      </c>
      <c r="AG7284" t="s">
        <v>28</v>
      </c>
      <c r="AH7284" t="s">
        <v>28</v>
      </c>
      <c r="AI7284">
        <v>-4.6029999999999998</v>
      </c>
      <c r="AJ7284">
        <v>3.1956058700000001</v>
      </c>
    </row>
    <row r="7285" spans="1:36" x14ac:dyDescent="0.3">
      <c r="A7285">
        <v>7069</v>
      </c>
      <c r="B7285" t="s">
        <v>17977</v>
      </c>
      <c r="C7285" t="s">
        <v>28</v>
      </c>
      <c r="D7285" t="s">
        <v>29</v>
      </c>
      <c r="E7285" t="s">
        <v>30</v>
      </c>
      <c r="F7285" t="s">
        <v>31</v>
      </c>
      <c r="G7285" t="s">
        <v>1597</v>
      </c>
      <c r="H7285" t="s">
        <v>20758</v>
      </c>
      <c r="I7285" s="4" t="s">
        <v>20759</v>
      </c>
      <c r="J7285" s="1">
        <f>((((bot_orders[[#This Row],[cTime]]/ 1000)+3*3600) / 86400) + DATE(1970,1,1))</f>
        <v>45785.208565833338</v>
      </c>
      <c r="K7285" s="4" t="s">
        <v>20760</v>
      </c>
      <c r="L7285" s="1">
        <f>((((bot_orders[[#This Row],[uTime]]/ 1000)+3*3600) / 86400) + DATE(1970,1,1))</f>
        <v>45785.214071469905</v>
      </c>
      <c r="M7285" t="s">
        <v>34</v>
      </c>
      <c r="N7285" t="s">
        <v>28</v>
      </c>
      <c r="O7285" t="s">
        <v>35</v>
      </c>
      <c r="P7285">
        <v>4.6070000000000002</v>
      </c>
      <c r="Q7285" t="s">
        <v>36</v>
      </c>
      <c r="R7285" t="s">
        <v>55</v>
      </c>
      <c r="S7285">
        <v>0.69689999999999996</v>
      </c>
      <c r="T7285">
        <v>0.69689999999999996</v>
      </c>
      <c r="U7285">
        <v>4.6070000000000002</v>
      </c>
      <c r="V7285">
        <v>-3.6855999999999998E-3</v>
      </c>
      <c r="W7285" t="s">
        <v>39</v>
      </c>
      <c r="X7285" s="4">
        <f>IF(bot_orders[[#This Row],[side]]="sell", bot_orders[[#This Row],[accFillSz]]*bot_orders[[#This Row],[avgPx]] + bot_orders[[#This Row],[fee]], -bot_orders[[#This Row],[accFillSz]]*bot_orders[[#This Row],[avgPx]])</f>
        <v>-3.2106183000000001</v>
      </c>
      <c r="Y7285" s="4">
        <f>IF(bot_orders[[#This Row],[side]]="buy", bot_orders[[#This Row],[accFillSz]] + bot_orders[[#This Row],[fee]], -bot_orders[[#This Row],[accFillSz]])</f>
        <v>4.6033144000000004</v>
      </c>
      <c r="Z7285" s="4">
        <f>IF(bot_orders[[#This Row],[side]]="sell",bot_orders[[#This Row],[accFillSz]]*bot_orders[[#This Row],[avgPx]]+bot_orders[[#This Row],[fee]], 0)</f>
        <v>0</v>
      </c>
      <c r="AA7285" s="4">
        <f>IF(bot_orders[[#This Row],[side]]="sell",-bot_orders[[#This Row],[accFillSz]],bot_orders[[#This Row],[accFillSz]]+bot_orders[[#This Row],[fee]])</f>
        <v>4.6033144000000004</v>
      </c>
      <c r="AB7285">
        <v>0</v>
      </c>
      <c r="AC7285" t="s">
        <v>38</v>
      </c>
      <c r="AD7285">
        <v>0</v>
      </c>
      <c r="AE7285" t="s">
        <v>40</v>
      </c>
      <c r="AF7285" t="s">
        <v>41</v>
      </c>
      <c r="AG7285" t="s">
        <v>28</v>
      </c>
      <c r="AH7285" t="s">
        <v>28</v>
      </c>
      <c r="AI7285">
        <v>4.6033144000000004</v>
      </c>
      <c r="AJ7285">
        <v>-3.2106183000000001</v>
      </c>
    </row>
    <row r="7286" spans="1:36" x14ac:dyDescent="0.3">
      <c r="A7286">
        <v>7070</v>
      </c>
      <c r="B7286" t="s">
        <v>17977</v>
      </c>
      <c r="C7286" t="s">
        <v>28</v>
      </c>
      <c r="D7286" t="s">
        <v>29</v>
      </c>
      <c r="E7286" t="s">
        <v>30</v>
      </c>
      <c r="F7286" t="s">
        <v>31</v>
      </c>
      <c r="G7286" t="s">
        <v>1597</v>
      </c>
      <c r="H7286" t="s">
        <v>20761</v>
      </c>
      <c r="I7286" s="4" t="s">
        <v>20762</v>
      </c>
      <c r="J7286" s="1">
        <f>((((bot_orders[[#This Row],[cTime]]/ 1000)+3*3600) / 86400) + DATE(1970,1,1))</f>
        <v>45785.214071493057</v>
      </c>
      <c r="K7286" s="4" t="s">
        <v>20763</v>
      </c>
      <c r="L7286" s="1">
        <f>((((bot_orders[[#This Row],[uTime]]/ 1000)+3*3600) / 86400) + DATE(1970,1,1))</f>
        <v>45785.219625833328</v>
      </c>
      <c r="M7286" t="s">
        <v>34</v>
      </c>
      <c r="N7286" t="s">
        <v>28</v>
      </c>
      <c r="O7286" t="s">
        <v>35</v>
      </c>
      <c r="P7286">
        <v>4.6029999999999998</v>
      </c>
      <c r="Q7286" t="s">
        <v>36</v>
      </c>
      <c r="R7286" t="s">
        <v>37</v>
      </c>
      <c r="S7286">
        <v>0.69899999999999995</v>
      </c>
      <c r="T7286">
        <v>0.69899999999999995</v>
      </c>
      <c r="U7286">
        <v>4.6029999999999998</v>
      </c>
      <c r="V7286">
        <v>-2.5739975999999999E-3</v>
      </c>
      <c r="W7286" t="s">
        <v>38</v>
      </c>
      <c r="X7286" s="4">
        <f>IF(bot_orders[[#This Row],[side]]="sell", bot_orders[[#This Row],[accFillSz]]*bot_orders[[#This Row],[avgPx]] + bot_orders[[#This Row],[fee]], -bot_orders[[#This Row],[accFillSz]]*bot_orders[[#This Row],[avgPx]])</f>
        <v>3.2149230024</v>
      </c>
      <c r="Y7286" s="4">
        <f>IF(bot_orders[[#This Row],[side]]="buy", bot_orders[[#This Row],[accFillSz]] + bot_orders[[#This Row],[fee]], -bot_orders[[#This Row],[accFillSz]])</f>
        <v>-4.6029999999999998</v>
      </c>
      <c r="Z7286" s="4">
        <f>IF(bot_orders[[#This Row],[side]]="sell",bot_orders[[#This Row],[accFillSz]]*bot_orders[[#This Row],[avgPx]]+bot_orders[[#This Row],[fee]], 0)</f>
        <v>3.2149230024</v>
      </c>
      <c r="AA7286" s="4">
        <f>IF(bot_orders[[#This Row],[side]]="sell",-bot_orders[[#This Row],[accFillSz]],bot_orders[[#This Row],[accFillSz]]+bot_orders[[#This Row],[fee]])</f>
        <v>-4.6029999999999998</v>
      </c>
      <c r="AB7286">
        <v>0</v>
      </c>
      <c r="AC7286" t="s">
        <v>39</v>
      </c>
      <c r="AD7286">
        <v>0</v>
      </c>
      <c r="AE7286" t="s">
        <v>40</v>
      </c>
      <c r="AF7286" t="s">
        <v>41</v>
      </c>
      <c r="AG7286" t="s">
        <v>28</v>
      </c>
      <c r="AH7286" t="s">
        <v>28</v>
      </c>
      <c r="AI7286">
        <v>-4.6029999999999998</v>
      </c>
      <c r="AJ7286">
        <v>3.2149230000000002</v>
      </c>
    </row>
    <row r="7287" spans="1:36" x14ac:dyDescent="0.3">
      <c r="A7287">
        <v>7071</v>
      </c>
      <c r="B7287" t="s">
        <v>17977</v>
      </c>
      <c r="C7287" t="s">
        <v>28</v>
      </c>
      <c r="D7287" t="s">
        <v>29</v>
      </c>
      <c r="E7287" t="s">
        <v>30</v>
      </c>
      <c r="F7287" t="s">
        <v>31</v>
      </c>
      <c r="G7287" t="s">
        <v>2889</v>
      </c>
      <c r="H7287" t="s">
        <v>20764</v>
      </c>
      <c r="I7287" s="4" t="s">
        <v>20765</v>
      </c>
      <c r="J7287" s="1">
        <f>((((bot_orders[[#This Row],[cTime]]/ 1000)+3*3600) / 86400) + DATE(1970,1,1))</f>
        <v>45785.226930347228</v>
      </c>
      <c r="K7287" s="4" t="s">
        <v>20766</v>
      </c>
      <c r="L7287" s="1">
        <f>((((bot_orders[[#This Row],[uTime]]/ 1000)+3*3600) / 86400) + DATE(1970,1,1))</f>
        <v>45785.24660831019</v>
      </c>
      <c r="M7287" t="s">
        <v>34</v>
      </c>
      <c r="N7287" t="s">
        <v>28</v>
      </c>
      <c r="O7287" t="s">
        <v>35</v>
      </c>
      <c r="P7287">
        <v>4.609</v>
      </c>
      <c r="Q7287" t="s">
        <v>36</v>
      </c>
      <c r="R7287" t="s">
        <v>55</v>
      </c>
      <c r="S7287">
        <v>0.70320000000000005</v>
      </c>
      <c r="T7287">
        <v>0.70320000000000005</v>
      </c>
      <c r="U7287">
        <v>4.609</v>
      </c>
      <c r="V7287">
        <v>-3.6871999999999999E-3</v>
      </c>
      <c r="W7287" t="s">
        <v>39</v>
      </c>
      <c r="X7287" s="4">
        <f>IF(bot_orders[[#This Row],[side]]="sell", bot_orders[[#This Row],[accFillSz]]*bot_orders[[#This Row],[avgPx]] + bot_orders[[#This Row],[fee]], -bot_orders[[#This Row],[accFillSz]]*bot_orders[[#This Row],[avgPx]])</f>
        <v>-3.2410488000000002</v>
      </c>
      <c r="Y7287" s="4">
        <f>IF(bot_orders[[#This Row],[side]]="buy", bot_orders[[#This Row],[accFillSz]] + bot_orders[[#This Row],[fee]], -bot_orders[[#This Row],[accFillSz]])</f>
        <v>4.6053128000000001</v>
      </c>
      <c r="Z7287" s="4">
        <f>IF(bot_orders[[#This Row],[side]]="sell",bot_orders[[#This Row],[accFillSz]]*bot_orders[[#This Row],[avgPx]]+bot_orders[[#This Row],[fee]], 0)</f>
        <v>0</v>
      </c>
      <c r="AA7287" s="4">
        <f>IF(bot_orders[[#This Row],[side]]="sell",-bot_orders[[#This Row],[accFillSz]],bot_orders[[#This Row],[accFillSz]]+bot_orders[[#This Row],[fee]])</f>
        <v>4.6053128000000001</v>
      </c>
      <c r="AB7287">
        <v>0</v>
      </c>
      <c r="AC7287" t="s">
        <v>38</v>
      </c>
      <c r="AD7287">
        <v>0</v>
      </c>
      <c r="AE7287" t="s">
        <v>40</v>
      </c>
      <c r="AF7287" t="s">
        <v>41</v>
      </c>
      <c r="AG7287" t="s">
        <v>28</v>
      </c>
      <c r="AH7287" t="s">
        <v>28</v>
      </c>
      <c r="AI7287">
        <v>4.6053128000000001</v>
      </c>
      <c r="AJ7287">
        <v>-3.2410488000000002</v>
      </c>
    </row>
    <row r="7288" spans="1:36" x14ac:dyDescent="0.3">
      <c r="A7288">
        <v>7072</v>
      </c>
      <c r="B7288" t="s">
        <v>17977</v>
      </c>
      <c r="C7288" t="s">
        <v>28</v>
      </c>
      <c r="D7288" t="s">
        <v>29</v>
      </c>
      <c r="E7288" t="s">
        <v>30</v>
      </c>
      <c r="F7288" t="s">
        <v>31</v>
      </c>
      <c r="G7288" t="s">
        <v>2882</v>
      </c>
      <c r="H7288" t="s">
        <v>20767</v>
      </c>
      <c r="I7288" s="4" t="s">
        <v>20768</v>
      </c>
      <c r="J7288" s="1">
        <f>((((bot_orders[[#This Row],[cTime]]/ 1000)+3*3600) / 86400) + DATE(1970,1,1))</f>
        <v>45785.227294814817</v>
      </c>
      <c r="K7288" s="4" t="s">
        <v>20769</v>
      </c>
      <c r="L7288" s="1">
        <f>((((bot_orders[[#This Row],[uTime]]/ 1000)+3*3600) / 86400) + DATE(1970,1,1))</f>
        <v>45785.235074166667</v>
      </c>
      <c r="M7288" t="s">
        <v>34</v>
      </c>
      <c r="N7288" t="s">
        <v>28</v>
      </c>
      <c r="O7288" t="s">
        <v>35</v>
      </c>
      <c r="P7288">
        <v>4.609</v>
      </c>
      <c r="Q7288" t="s">
        <v>36</v>
      </c>
      <c r="R7288" t="s">
        <v>55</v>
      </c>
      <c r="S7288">
        <v>0.70530000000000004</v>
      </c>
      <c r="T7288">
        <v>0.70530000000000004</v>
      </c>
      <c r="U7288">
        <v>4.609</v>
      </c>
      <c r="V7288">
        <v>-3.6871999999999999E-3</v>
      </c>
      <c r="W7288" t="s">
        <v>39</v>
      </c>
      <c r="X7288" s="4">
        <f>IF(bot_orders[[#This Row],[side]]="sell", bot_orders[[#This Row],[accFillSz]]*bot_orders[[#This Row],[avgPx]] + bot_orders[[#This Row],[fee]], -bot_orders[[#This Row],[accFillSz]]*bot_orders[[#This Row],[avgPx]])</f>
        <v>-3.2507277000000001</v>
      </c>
      <c r="Y7288" s="4">
        <f>IF(bot_orders[[#This Row],[side]]="buy", bot_orders[[#This Row],[accFillSz]] + bot_orders[[#This Row],[fee]], -bot_orders[[#This Row],[accFillSz]])</f>
        <v>4.6053128000000001</v>
      </c>
      <c r="Z7288" s="4">
        <f>IF(bot_orders[[#This Row],[side]]="sell",bot_orders[[#This Row],[accFillSz]]*bot_orders[[#This Row],[avgPx]]+bot_orders[[#This Row],[fee]], 0)</f>
        <v>0</v>
      </c>
      <c r="AA7288" s="4">
        <f>IF(bot_orders[[#This Row],[side]]="sell",-bot_orders[[#This Row],[accFillSz]],bot_orders[[#This Row],[accFillSz]]+bot_orders[[#This Row],[fee]])</f>
        <v>4.6053128000000001</v>
      </c>
      <c r="AB7288">
        <v>0</v>
      </c>
      <c r="AC7288" t="s">
        <v>38</v>
      </c>
      <c r="AD7288">
        <v>0</v>
      </c>
      <c r="AE7288" t="s">
        <v>40</v>
      </c>
      <c r="AF7288" t="s">
        <v>41</v>
      </c>
      <c r="AG7288" t="s">
        <v>28</v>
      </c>
      <c r="AH7288" t="s">
        <v>28</v>
      </c>
      <c r="AI7288">
        <v>4.6053128000000001</v>
      </c>
      <c r="AJ7288">
        <v>-3.2507277000000001</v>
      </c>
    </row>
    <row r="7289" spans="1:36" x14ac:dyDescent="0.3">
      <c r="A7289">
        <v>7073</v>
      </c>
      <c r="B7289" t="s">
        <v>17977</v>
      </c>
      <c r="C7289" t="s">
        <v>28</v>
      </c>
      <c r="D7289" t="s">
        <v>29</v>
      </c>
      <c r="E7289" t="s">
        <v>30</v>
      </c>
      <c r="F7289" t="s">
        <v>31</v>
      </c>
      <c r="G7289" t="s">
        <v>1648</v>
      </c>
      <c r="H7289" t="s">
        <v>20770</v>
      </c>
      <c r="I7289" s="4" t="s">
        <v>20771</v>
      </c>
      <c r="J7289" s="1">
        <f>((((bot_orders[[#This Row],[cTime]]/ 1000)+3*3600) / 86400) + DATE(1970,1,1))</f>
        <v>45785.230135347221</v>
      </c>
      <c r="K7289" s="4" t="s">
        <v>20772</v>
      </c>
      <c r="L7289" s="1">
        <f>((((bot_orders[[#This Row],[uTime]]/ 1000)+3*3600) / 86400) + DATE(1970,1,1))</f>
        <v>45785.231387025458</v>
      </c>
      <c r="M7289" t="s">
        <v>34</v>
      </c>
      <c r="N7289" t="s">
        <v>28</v>
      </c>
      <c r="O7289" t="s">
        <v>35</v>
      </c>
      <c r="P7289">
        <v>4.6100000000000003</v>
      </c>
      <c r="Q7289" t="s">
        <v>36</v>
      </c>
      <c r="R7289" t="s">
        <v>55</v>
      </c>
      <c r="S7289">
        <v>0.70740000000000003</v>
      </c>
      <c r="T7289">
        <v>0.70740000000000003</v>
      </c>
      <c r="U7289">
        <v>4.6100000000000003</v>
      </c>
      <c r="V7289">
        <v>-3.6879999999999999E-3</v>
      </c>
      <c r="W7289" t="s">
        <v>39</v>
      </c>
      <c r="X7289" s="4">
        <f>IF(bot_orders[[#This Row],[side]]="sell", bot_orders[[#This Row],[accFillSz]]*bot_orders[[#This Row],[avgPx]] + bot_orders[[#This Row],[fee]], -bot_orders[[#This Row],[accFillSz]]*bot_orders[[#This Row],[avgPx]])</f>
        <v>-3.2611140000000005</v>
      </c>
      <c r="Y7289" s="4">
        <f>IF(bot_orders[[#This Row],[side]]="buy", bot_orders[[#This Row],[accFillSz]] + bot_orders[[#This Row],[fee]], -bot_orders[[#This Row],[accFillSz]])</f>
        <v>4.606312</v>
      </c>
      <c r="Z7289" s="4">
        <f>IF(bot_orders[[#This Row],[side]]="sell",bot_orders[[#This Row],[accFillSz]]*bot_orders[[#This Row],[avgPx]]+bot_orders[[#This Row],[fee]], 0)</f>
        <v>0</v>
      </c>
      <c r="AA7289" s="4">
        <f>IF(bot_orders[[#This Row],[side]]="sell",-bot_orders[[#This Row],[accFillSz]],bot_orders[[#This Row],[accFillSz]]+bot_orders[[#This Row],[fee]])</f>
        <v>4.606312</v>
      </c>
      <c r="AB7289">
        <v>0</v>
      </c>
      <c r="AC7289" t="s">
        <v>38</v>
      </c>
      <c r="AD7289">
        <v>0</v>
      </c>
      <c r="AE7289" t="s">
        <v>40</v>
      </c>
      <c r="AF7289" t="s">
        <v>41</v>
      </c>
      <c r="AG7289" t="s">
        <v>28</v>
      </c>
      <c r="AH7289" t="s">
        <v>28</v>
      </c>
      <c r="AI7289">
        <v>4.606312</v>
      </c>
      <c r="AJ7289">
        <v>-3.2611140000000001</v>
      </c>
    </row>
    <row r="7290" spans="1:36" x14ac:dyDescent="0.3">
      <c r="A7290">
        <v>7074</v>
      </c>
      <c r="B7290" t="s">
        <v>17977</v>
      </c>
      <c r="C7290" t="s">
        <v>28</v>
      </c>
      <c r="D7290" t="s">
        <v>29</v>
      </c>
      <c r="E7290" t="s">
        <v>30</v>
      </c>
      <c r="F7290" t="s">
        <v>31</v>
      </c>
      <c r="G7290" t="s">
        <v>1648</v>
      </c>
      <c r="H7290" t="s">
        <v>20773</v>
      </c>
      <c r="I7290" s="4" t="s">
        <v>20774</v>
      </c>
      <c r="J7290" s="1">
        <f>((((bot_orders[[#This Row],[cTime]]/ 1000)+3*3600) / 86400) + DATE(1970,1,1))</f>
        <v>45785.23138704861</v>
      </c>
      <c r="K7290" s="4" t="s">
        <v>20775</v>
      </c>
      <c r="L7290" s="1">
        <f>((((bot_orders[[#This Row],[uTime]]/ 1000)+3*3600) / 86400) + DATE(1970,1,1))</f>
        <v>45785.252285150462</v>
      </c>
      <c r="M7290" t="s">
        <v>34</v>
      </c>
      <c r="N7290" t="s">
        <v>28</v>
      </c>
      <c r="O7290" t="s">
        <v>35</v>
      </c>
      <c r="P7290">
        <v>4.6059999999999999</v>
      </c>
      <c r="Q7290" t="s">
        <v>36</v>
      </c>
      <c r="R7290" t="s">
        <v>37</v>
      </c>
      <c r="S7290">
        <v>0.70950000000000002</v>
      </c>
      <c r="T7290">
        <v>0.70950000000000002</v>
      </c>
      <c r="U7290">
        <v>4.6059999999999999</v>
      </c>
      <c r="V7290">
        <v>-2.6143656000000002E-3</v>
      </c>
      <c r="W7290" t="s">
        <v>38</v>
      </c>
      <c r="X7290" s="4">
        <f>IF(bot_orders[[#This Row],[side]]="sell", bot_orders[[#This Row],[accFillSz]]*bot_orders[[#This Row],[avgPx]] + bot_orders[[#This Row],[fee]], -bot_orders[[#This Row],[accFillSz]]*bot_orders[[#This Row],[avgPx]])</f>
        <v>3.2653426344000001</v>
      </c>
      <c r="Y7290" s="4">
        <f>IF(bot_orders[[#This Row],[side]]="buy", bot_orders[[#This Row],[accFillSz]] + bot_orders[[#This Row],[fee]], -bot_orders[[#This Row],[accFillSz]])</f>
        <v>-4.6059999999999999</v>
      </c>
      <c r="Z7290" s="4">
        <f>IF(bot_orders[[#This Row],[side]]="sell",bot_orders[[#This Row],[accFillSz]]*bot_orders[[#This Row],[avgPx]]+bot_orders[[#This Row],[fee]], 0)</f>
        <v>3.2653426344000001</v>
      </c>
      <c r="AA7290" s="4">
        <f>IF(bot_orders[[#This Row],[side]]="sell",-bot_orders[[#This Row],[accFillSz]],bot_orders[[#This Row],[accFillSz]]+bot_orders[[#This Row],[fee]])</f>
        <v>-4.6059999999999999</v>
      </c>
      <c r="AB7290">
        <v>0</v>
      </c>
      <c r="AC7290" t="s">
        <v>39</v>
      </c>
      <c r="AD7290">
        <v>0</v>
      </c>
      <c r="AE7290" t="s">
        <v>40</v>
      </c>
      <c r="AF7290" t="s">
        <v>41</v>
      </c>
      <c r="AG7290" t="s">
        <v>28</v>
      </c>
      <c r="AH7290" t="s">
        <v>28</v>
      </c>
      <c r="AI7290">
        <v>-4.6059999999999999</v>
      </c>
      <c r="AJ7290">
        <v>3.2653426300000001</v>
      </c>
    </row>
    <row r="7291" spans="1:36" x14ac:dyDescent="0.3">
      <c r="A7291">
        <v>7075</v>
      </c>
      <c r="B7291" t="s">
        <v>17977</v>
      </c>
      <c r="C7291" t="s">
        <v>28</v>
      </c>
      <c r="D7291" t="s">
        <v>29</v>
      </c>
      <c r="E7291" t="s">
        <v>30</v>
      </c>
      <c r="F7291" t="s">
        <v>31</v>
      </c>
      <c r="G7291" t="s">
        <v>2882</v>
      </c>
      <c r="H7291" t="s">
        <v>20776</v>
      </c>
      <c r="I7291" s="4" t="s">
        <v>20777</v>
      </c>
      <c r="J7291" s="1">
        <f>((((bot_orders[[#This Row],[cTime]]/ 1000)+3*3600) / 86400) + DATE(1970,1,1))</f>
        <v>45785.235074178243</v>
      </c>
      <c r="K7291" s="4" t="s">
        <v>20778</v>
      </c>
      <c r="L7291" s="1">
        <f>((((bot_orders[[#This Row],[uTime]]/ 1000)+3*3600) / 86400) + DATE(1970,1,1))</f>
        <v>45785.252266828706</v>
      </c>
      <c r="M7291" t="s">
        <v>34</v>
      </c>
      <c r="N7291" t="s">
        <v>28</v>
      </c>
      <c r="O7291" t="s">
        <v>35</v>
      </c>
      <c r="P7291">
        <v>4.6050000000000004</v>
      </c>
      <c r="Q7291" t="s">
        <v>36</v>
      </c>
      <c r="R7291" t="s">
        <v>37</v>
      </c>
      <c r="S7291">
        <v>0.70740000000000003</v>
      </c>
      <c r="T7291">
        <v>0.70740000000000003</v>
      </c>
      <c r="U7291">
        <v>4.6050000000000004</v>
      </c>
      <c r="V7291">
        <v>-2.6060616E-3</v>
      </c>
      <c r="W7291" t="s">
        <v>38</v>
      </c>
      <c r="X7291" s="4">
        <f>IF(bot_orders[[#This Row],[side]]="sell", bot_orders[[#This Row],[accFillSz]]*bot_orders[[#This Row],[avgPx]] + bot_orders[[#This Row],[fee]], -bot_orders[[#This Row],[accFillSz]]*bot_orders[[#This Row],[avgPx]])</f>
        <v>3.2549709384000005</v>
      </c>
      <c r="Y7291" s="4">
        <f>IF(bot_orders[[#This Row],[side]]="buy", bot_orders[[#This Row],[accFillSz]] + bot_orders[[#This Row],[fee]], -bot_orders[[#This Row],[accFillSz]])</f>
        <v>-4.6050000000000004</v>
      </c>
      <c r="Z7291" s="4">
        <f>IF(bot_orders[[#This Row],[side]]="sell",bot_orders[[#This Row],[accFillSz]]*bot_orders[[#This Row],[avgPx]]+bot_orders[[#This Row],[fee]], 0)</f>
        <v>3.2549709384000005</v>
      </c>
      <c r="AA7291" s="4">
        <f>IF(bot_orders[[#This Row],[side]]="sell",-bot_orders[[#This Row],[accFillSz]],bot_orders[[#This Row],[accFillSz]]+bot_orders[[#This Row],[fee]])</f>
        <v>-4.6050000000000004</v>
      </c>
      <c r="AB7291">
        <v>0</v>
      </c>
      <c r="AC7291" t="s">
        <v>39</v>
      </c>
      <c r="AD7291">
        <v>0</v>
      </c>
      <c r="AE7291" t="s">
        <v>40</v>
      </c>
      <c r="AF7291" t="s">
        <v>41</v>
      </c>
      <c r="AG7291" t="s">
        <v>28</v>
      </c>
      <c r="AH7291" t="s">
        <v>28</v>
      </c>
      <c r="AI7291">
        <v>-4.6050000000000004</v>
      </c>
      <c r="AJ7291">
        <v>3.2549709400000002</v>
      </c>
    </row>
    <row r="7292" spans="1:36" x14ac:dyDescent="0.3">
      <c r="A7292">
        <v>7076</v>
      </c>
      <c r="B7292" t="s">
        <v>17977</v>
      </c>
      <c r="C7292" t="s">
        <v>28</v>
      </c>
      <c r="D7292" t="s">
        <v>29</v>
      </c>
      <c r="E7292" t="s">
        <v>30</v>
      </c>
      <c r="F7292" t="s">
        <v>31</v>
      </c>
      <c r="G7292" t="s">
        <v>2889</v>
      </c>
      <c r="H7292" t="s">
        <v>20779</v>
      </c>
      <c r="I7292" s="4" t="s">
        <v>20780</v>
      </c>
      <c r="J7292" s="1">
        <f>((((bot_orders[[#This Row],[cTime]]/ 1000)+3*3600) / 86400) + DATE(1970,1,1))</f>
        <v>45785.246608333335</v>
      </c>
      <c r="K7292" s="4" t="s">
        <v>20781</v>
      </c>
      <c r="L7292" s="1">
        <f>((((bot_orders[[#This Row],[uTime]]/ 1000)+3*3600) / 86400) + DATE(1970,1,1))</f>
        <v>45785.252175381946</v>
      </c>
      <c r="M7292" t="s">
        <v>34</v>
      </c>
      <c r="N7292" t="s">
        <v>28</v>
      </c>
      <c r="O7292" t="s">
        <v>35</v>
      </c>
      <c r="P7292">
        <v>4.6050000000000004</v>
      </c>
      <c r="Q7292" t="s">
        <v>36</v>
      </c>
      <c r="R7292" t="s">
        <v>37</v>
      </c>
      <c r="S7292">
        <v>0.70530000000000004</v>
      </c>
      <c r="T7292">
        <v>0.70530000000000004</v>
      </c>
      <c r="U7292">
        <v>4.6050000000000004</v>
      </c>
      <c r="V7292">
        <v>-2.5983251999999999E-3</v>
      </c>
      <c r="W7292" t="s">
        <v>38</v>
      </c>
      <c r="X7292" s="4">
        <f>IF(bot_orders[[#This Row],[side]]="sell", bot_orders[[#This Row],[accFillSz]]*bot_orders[[#This Row],[avgPx]] + bot_orders[[#This Row],[fee]], -bot_orders[[#This Row],[accFillSz]]*bot_orders[[#This Row],[avgPx]])</f>
        <v>3.2453081748000003</v>
      </c>
      <c r="Y7292" s="4">
        <f>IF(bot_orders[[#This Row],[side]]="buy", bot_orders[[#This Row],[accFillSz]] + bot_orders[[#This Row],[fee]], -bot_orders[[#This Row],[accFillSz]])</f>
        <v>-4.6050000000000004</v>
      </c>
      <c r="Z7292" s="4">
        <f>IF(bot_orders[[#This Row],[side]]="sell",bot_orders[[#This Row],[accFillSz]]*bot_orders[[#This Row],[avgPx]]+bot_orders[[#This Row],[fee]], 0)</f>
        <v>3.2453081748000003</v>
      </c>
      <c r="AA7292" s="4">
        <f>IF(bot_orders[[#This Row],[side]]="sell",-bot_orders[[#This Row],[accFillSz]],bot_orders[[#This Row],[accFillSz]]+bot_orders[[#This Row],[fee]])</f>
        <v>-4.6050000000000004</v>
      </c>
      <c r="AB7292">
        <v>0</v>
      </c>
      <c r="AC7292" t="s">
        <v>39</v>
      </c>
      <c r="AD7292">
        <v>0</v>
      </c>
      <c r="AE7292" t="s">
        <v>40</v>
      </c>
      <c r="AF7292" t="s">
        <v>41</v>
      </c>
      <c r="AG7292" t="s">
        <v>28</v>
      </c>
      <c r="AH7292" t="s">
        <v>28</v>
      </c>
      <c r="AI7292">
        <v>-4.6050000000000004</v>
      </c>
      <c r="AJ7292">
        <v>3.2453081699999999</v>
      </c>
    </row>
    <row r="7293" spans="1:36" x14ac:dyDescent="0.3">
      <c r="A7293">
        <v>7077</v>
      </c>
      <c r="B7293" t="s">
        <v>17977</v>
      </c>
      <c r="C7293" t="s">
        <v>28</v>
      </c>
      <c r="D7293" t="s">
        <v>29</v>
      </c>
      <c r="E7293" t="s">
        <v>30</v>
      </c>
      <c r="F7293" t="s">
        <v>31</v>
      </c>
      <c r="G7293" t="s">
        <v>2853</v>
      </c>
      <c r="H7293" t="s">
        <v>20782</v>
      </c>
      <c r="I7293" s="4" t="s">
        <v>20783</v>
      </c>
      <c r="J7293" s="1">
        <f>((((bot_orders[[#This Row],[cTime]]/ 1000)+3*3600) / 86400) + DATE(1970,1,1))</f>
        <v>45785.252285173614</v>
      </c>
      <c r="K7293" s="4" t="s">
        <v>20784</v>
      </c>
      <c r="L7293" s="1">
        <f>((((bot_orders[[#This Row],[uTime]]/ 1000)+3*3600) / 86400) + DATE(1970,1,1))</f>
        <v>45785.253585717597</v>
      </c>
      <c r="M7293" t="s">
        <v>34</v>
      </c>
      <c r="N7293" t="s">
        <v>28</v>
      </c>
      <c r="O7293" t="s">
        <v>35</v>
      </c>
      <c r="P7293">
        <v>4.6100000000000003</v>
      </c>
      <c r="Q7293" t="s">
        <v>36</v>
      </c>
      <c r="R7293" t="s">
        <v>55</v>
      </c>
      <c r="S7293">
        <v>0.70740000000000003</v>
      </c>
      <c r="T7293">
        <v>0.70740000000000003</v>
      </c>
      <c r="U7293">
        <v>4.6100000000000003</v>
      </c>
      <c r="V7293">
        <v>-3.6879999999999999E-3</v>
      </c>
      <c r="W7293" t="s">
        <v>39</v>
      </c>
      <c r="X7293" s="4">
        <f>IF(bot_orders[[#This Row],[side]]="sell", bot_orders[[#This Row],[accFillSz]]*bot_orders[[#This Row],[avgPx]] + bot_orders[[#This Row],[fee]], -bot_orders[[#This Row],[accFillSz]]*bot_orders[[#This Row],[avgPx]])</f>
        <v>-3.2611140000000005</v>
      </c>
      <c r="Y7293" s="4">
        <f>IF(bot_orders[[#This Row],[side]]="buy", bot_orders[[#This Row],[accFillSz]] + bot_orders[[#This Row],[fee]], -bot_orders[[#This Row],[accFillSz]])</f>
        <v>4.606312</v>
      </c>
      <c r="Z7293" s="4">
        <f>IF(bot_orders[[#This Row],[side]]="sell",bot_orders[[#This Row],[accFillSz]]*bot_orders[[#This Row],[avgPx]]+bot_orders[[#This Row],[fee]], 0)</f>
        <v>0</v>
      </c>
      <c r="AA7293" s="4">
        <f>IF(bot_orders[[#This Row],[side]]="sell",-bot_orders[[#This Row],[accFillSz]],bot_orders[[#This Row],[accFillSz]]+bot_orders[[#This Row],[fee]])</f>
        <v>4.606312</v>
      </c>
      <c r="AB7293">
        <v>0</v>
      </c>
      <c r="AC7293" t="s">
        <v>38</v>
      </c>
      <c r="AD7293">
        <v>0</v>
      </c>
      <c r="AE7293" t="s">
        <v>40</v>
      </c>
      <c r="AF7293" t="s">
        <v>41</v>
      </c>
      <c r="AG7293" t="s">
        <v>28</v>
      </c>
      <c r="AH7293" t="s">
        <v>28</v>
      </c>
      <c r="AI7293">
        <v>4.606312</v>
      </c>
      <c r="AJ7293">
        <v>-3.2611140000000001</v>
      </c>
    </row>
    <row r="7294" spans="1:36" x14ac:dyDescent="0.3">
      <c r="A7294">
        <v>7078</v>
      </c>
      <c r="B7294" t="s">
        <v>17977</v>
      </c>
      <c r="C7294" t="s">
        <v>28</v>
      </c>
      <c r="D7294" t="s">
        <v>29</v>
      </c>
      <c r="E7294" t="s">
        <v>30</v>
      </c>
      <c r="F7294" t="s">
        <v>31</v>
      </c>
      <c r="G7294" t="s">
        <v>2853</v>
      </c>
      <c r="H7294" t="s">
        <v>20785</v>
      </c>
      <c r="I7294" s="4" t="s">
        <v>20786</v>
      </c>
      <c r="J7294" s="1">
        <f>((((bot_orders[[#This Row],[cTime]]/ 1000)+3*3600) / 86400) + DATE(1970,1,1))</f>
        <v>45785.253585729166</v>
      </c>
      <c r="K7294" s="4" t="s">
        <v>20787</v>
      </c>
      <c r="L7294" s="1">
        <f>((((bot_orders[[#This Row],[uTime]]/ 1000)+3*3600) / 86400) + DATE(1970,1,1))</f>
        <v>45785.253831909722</v>
      </c>
      <c r="M7294" t="s">
        <v>34</v>
      </c>
      <c r="N7294" t="s">
        <v>28</v>
      </c>
      <c r="O7294" t="s">
        <v>35</v>
      </c>
      <c r="P7294">
        <v>4.6059999999999999</v>
      </c>
      <c r="Q7294" t="s">
        <v>36</v>
      </c>
      <c r="R7294" t="s">
        <v>37</v>
      </c>
      <c r="S7294">
        <v>0.70950000000000002</v>
      </c>
      <c r="T7294">
        <v>0.70950000000000002</v>
      </c>
      <c r="U7294">
        <v>4.6059999999999999</v>
      </c>
      <c r="V7294">
        <v>-2.6143656000000002E-3</v>
      </c>
      <c r="W7294" t="s">
        <v>38</v>
      </c>
      <c r="X7294" s="4">
        <f>IF(bot_orders[[#This Row],[side]]="sell", bot_orders[[#This Row],[accFillSz]]*bot_orders[[#This Row],[avgPx]] + bot_orders[[#This Row],[fee]], -bot_orders[[#This Row],[accFillSz]]*bot_orders[[#This Row],[avgPx]])</f>
        <v>3.2653426344000001</v>
      </c>
      <c r="Y7294" s="4">
        <f>IF(bot_orders[[#This Row],[side]]="buy", bot_orders[[#This Row],[accFillSz]] + bot_orders[[#This Row],[fee]], -bot_orders[[#This Row],[accFillSz]])</f>
        <v>-4.6059999999999999</v>
      </c>
      <c r="Z7294" s="4">
        <f>IF(bot_orders[[#This Row],[side]]="sell",bot_orders[[#This Row],[accFillSz]]*bot_orders[[#This Row],[avgPx]]+bot_orders[[#This Row],[fee]], 0)</f>
        <v>3.2653426344000001</v>
      </c>
      <c r="AA7294" s="4">
        <f>IF(bot_orders[[#This Row],[side]]="sell",-bot_orders[[#This Row],[accFillSz]],bot_orders[[#This Row],[accFillSz]]+bot_orders[[#This Row],[fee]])</f>
        <v>-4.6059999999999999</v>
      </c>
      <c r="AB7294">
        <v>0</v>
      </c>
      <c r="AC7294" t="s">
        <v>39</v>
      </c>
      <c r="AD7294">
        <v>0</v>
      </c>
      <c r="AE7294" t="s">
        <v>40</v>
      </c>
      <c r="AF7294" t="s">
        <v>41</v>
      </c>
      <c r="AG7294" t="s">
        <v>28</v>
      </c>
      <c r="AH7294" t="s">
        <v>28</v>
      </c>
      <c r="AI7294">
        <v>-4.6059999999999999</v>
      </c>
      <c r="AJ7294">
        <v>3.2653426300000001</v>
      </c>
    </row>
    <row r="7295" spans="1:36" x14ac:dyDescent="0.3">
      <c r="A7295">
        <v>7079</v>
      </c>
      <c r="B7295" t="s">
        <v>17977</v>
      </c>
      <c r="C7295" t="s">
        <v>28</v>
      </c>
      <c r="D7295" t="s">
        <v>29</v>
      </c>
      <c r="E7295" t="s">
        <v>30</v>
      </c>
      <c r="F7295" t="s">
        <v>31</v>
      </c>
      <c r="G7295" t="s">
        <v>2906</v>
      </c>
      <c r="H7295" t="s">
        <v>20788</v>
      </c>
      <c r="I7295" s="4" t="s">
        <v>20789</v>
      </c>
      <c r="J7295" s="1">
        <f>((((bot_orders[[#This Row],[cTime]]/ 1000)+3*3600) / 86400) + DATE(1970,1,1))</f>
        <v>45785.253831921298</v>
      </c>
      <c r="K7295" s="4" t="s">
        <v>20790</v>
      </c>
      <c r="L7295" s="1">
        <f>((((bot_orders[[#This Row],[uTime]]/ 1000)+3*3600) / 86400) + DATE(1970,1,1))</f>
        <v>45785.272331006941</v>
      </c>
      <c r="M7295" t="s">
        <v>34</v>
      </c>
      <c r="N7295" t="s">
        <v>28</v>
      </c>
      <c r="O7295" t="s">
        <v>35</v>
      </c>
      <c r="P7295">
        <v>4.6100000000000003</v>
      </c>
      <c r="Q7295" t="s">
        <v>36</v>
      </c>
      <c r="R7295" t="s">
        <v>55</v>
      </c>
      <c r="S7295">
        <v>0.70740000000000003</v>
      </c>
      <c r="T7295">
        <v>0.70740000000000003</v>
      </c>
      <c r="U7295">
        <v>4.6100000000000003</v>
      </c>
      <c r="V7295">
        <v>-3.6879999999999999E-3</v>
      </c>
      <c r="W7295" t="s">
        <v>39</v>
      </c>
      <c r="X7295" s="4">
        <f>IF(bot_orders[[#This Row],[side]]="sell", bot_orders[[#This Row],[accFillSz]]*bot_orders[[#This Row],[avgPx]] + bot_orders[[#This Row],[fee]], -bot_orders[[#This Row],[accFillSz]]*bot_orders[[#This Row],[avgPx]])</f>
        <v>-3.2611140000000005</v>
      </c>
      <c r="Y7295" s="4">
        <f>IF(bot_orders[[#This Row],[side]]="buy", bot_orders[[#This Row],[accFillSz]] + bot_orders[[#This Row],[fee]], -bot_orders[[#This Row],[accFillSz]])</f>
        <v>4.606312</v>
      </c>
      <c r="Z7295" s="4">
        <f>IF(bot_orders[[#This Row],[side]]="sell",bot_orders[[#This Row],[accFillSz]]*bot_orders[[#This Row],[avgPx]]+bot_orders[[#This Row],[fee]], 0)</f>
        <v>0</v>
      </c>
      <c r="AA7295" s="4">
        <f>IF(bot_orders[[#This Row],[side]]="sell",-bot_orders[[#This Row],[accFillSz]],bot_orders[[#This Row],[accFillSz]]+bot_orders[[#This Row],[fee]])</f>
        <v>4.606312</v>
      </c>
      <c r="AB7295">
        <v>0</v>
      </c>
      <c r="AC7295" t="s">
        <v>38</v>
      </c>
      <c r="AD7295">
        <v>0</v>
      </c>
      <c r="AE7295" t="s">
        <v>40</v>
      </c>
      <c r="AF7295" t="s">
        <v>41</v>
      </c>
      <c r="AG7295" t="s">
        <v>28</v>
      </c>
      <c r="AH7295" t="s">
        <v>28</v>
      </c>
      <c r="AI7295">
        <v>4.606312</v>
      </c>
      <c r="AJ7295">
        <v>-3.2611140000000001</v>
      </c>
    </row>
    <row r="7296" spans="1:36" x14ac:dyDescent="0.3">
      <c r="A7296">
        <v>7080</v>
      </c>
      <c r="B7296" t="s">
        <v>17977</v>
      </c>
      <c r="C7296" t="s">
        <v>28</v>
      </c>
      <c r="D7296" t="s">
        <v>29</v>
      </c>
      <c r="E7296" t="s">
        <v>30</v>
      </c>
      <c r="F7296" t="s">
        <v>31</v>
      </c>
      <c r="G7296" t="s">
        <v>2908</v>
      </c>
      <c r="H7296" t="s">
        <v>20791</v>
      </c>
      <c r="I7296" s="4" t="s">
        <v>20792</v>
      </c>
      <c r="J7296" s="1">
        <f>((((bot_orders[[#This Row],[cTime]]/ 1000)+3*3600) / 86400) + DATE(1970,1,1))</f>
        <v>45785.257830486109</v>
      </c>
      <c r="K7296" s="4" t="s">
        <v>20793</v>
      </c>
      <c r="L7296" s="1">
        <f>((((bot_orders[[#This Row],[uTime]]/ 1000)+3*3600) / 86400) + DATE(1970,1,1))</f>
        <v>45785.258560231479</v>
      </c>
      <c r="M7296" t="s">
        <v>34</v>
      </c>
      <c r="N7296" t="s">
        <v>28</v>
      </c>
      <c r="O7296" t="s">
        <v>35</v>
      </c>
      <c r="P7296">
        <v>4.6109999999999998</v>
      </c>
      <c r="Q7296" t="s">
        <v>36</v>
      </c>
      <c r="R7296" t="s">
        <v>55</v>
      </c>
      <c r="S7296">
        <v>0.70950000000000002</v>
      </c>
      <c r="T7296">
        <v>0.70950000000000002</v>
      </c>
      <c r="U7296">
        <v>4.6109999999999998</v>
      </c>
      <c r="V7296">
        <v>-3.6887999999999999E-3</v>
      </c>
      <c r="W7296" t="s">
        <v>39</v>
      </c>
      <c r="X7296" s="4">
        <f>IF(bot_orders[[#This Row],[side]]="sell", bot_orders[[#This Row],[accFillSz]]*bot_orders[[#This Row],[avgPx]] + bot_orders[[#This Row],[fee]], -bot_orders[[#This Row],[accFillSz]]*bot_orders[[#This Row],[avgPx]])</f>
        <v>-3.2715044999999998</v>
      </c>
      <c r="Y7296" s="4">
        <f>IF(bot_orders[[#This Row],[side]]="buy", bot_orders[[#This Row],[accFillSz]] + bot_orders[[#This Row],[fee]], -bot_orders[[#This Row],[accFillSz]])</f>
        <v>4.6073111999999998</v>
      </c>
      <c r="Z7296" s="4">
        <f>IF(bot_orders[[#This Row],[side]]="sell",bot_orders[[#This Row],[accFillSz]]*bot_orders[[#This Row],[avgPx]]+bot_orders[[#This Row],[fee]], 0)</f>
        <v>0</v>
      </c>
      <c r="AA7296" s="4">
        <f>IF(bot_orders[[#This Row],[side]]="sell",-bot_orders[[#This Row],[accFillSz]],bot_orders[[#This Row],[accFillSz]]+bot_orders[[#This Row],[fee]])</f>
        <v>4.6073111999999998</v>
      </c>
      <c r="AB7296">
        <v>0</v>
      </c>
      <c r="AC7296" t="s">
        <v>38</v>
      </c>
      <c r="AD7296">
        <v>0</v>
      </c>
      <c r="AE7296" t="s">
        <v>40</v>
      </c>
      <c r="AF7296" t="s">
        <v>41</v>
      </c>
      <c r="AG7296" t="s">
        <v>28</v>
      </c>
      <c r="AH7296" t="s">
        <v>28</v>
      </c>
      <c r="AI7296">
        <v>4.6073111999999998</v>
      </c>
      <c r="AJ7296">
        <v>-3.2715044999999998</v>
      </c>
    </row>
    <row r="7297" spans="1:36" x14ac:dyDescent="0.3">
      <c r="A7297">
        <v>7081</v>
      </c>
      <c r="B7297" t="s">
        <v>17977</v>
      </c>
      <c r="C7297" t="s">
        <v>28</v>
      </c>
      <c r="D7297" t="s">
        <v>29</v>
      </c>
      <c r="E7297" t="s">
        <v>30</v>
      </c>
      <c r="F7297" t="s">
        <v>31</v>
      </c>
      <c r="G7297" t="s">
        <v>2908</v>
      </c>
      <c r="H7297" t="s">
        <v>20794</v>
      </c>
      <c r="I7297" s="4" t="s">
        <v>20795</v>
      </c>
      <c r="J7297" s="1">
        <f>((((bot_orders[[#This Row],[cTime]]/ 1000)+3*3600) / 86400) + DATE(1970,1,1))</f>
        <v>45785.258560254631</v>
      </c>
      <c r="K7297" s="4" t="s">
        <v>20796</v>
      </c>
      <c r="L7297" s="1">
        <f>((((bot_orders[[#This Row],[uTime]]/ 1000)+3*3600) / 86400) + DATE(1970,1,1))</f>
        <v>45785.259499282402</v>
      </c>
      <c r="M7297" t="s">
        <v>34</v>
      </c>
      <c r="N7297" t="s">
        <v>28</v>
      </c>
      <c r="O7297" t="s">
        <v>35</v>
      </c>
      <c r="P7297">
        <v>4.6070000000000002</v>
      </c>
      <c r="Q7297" t="s">
        <v>36</v>
      </c>
      <c r="R7297" t="s">
        <v>37</v>
      </c>
      <c r="S7297">
        <v>0.7117</v>
      </c>
      <c r="T7297">
        <v>0.7117</v>
      </c>
      <c r="U7297">
        <v>4.6070000000000002</v>
      </c>
      <c r="V7297">
        <v>-2.6230415000000002E-3</v>
      </c>
      <c r="W7297" t="s">
        <v>38</v>
      </c>
      <c r="X7297" s="4">
        <f>IF(bot_orders[[#This Row],[side]]="sell", bot_orders[[#This Row],[accFillSz]]*bot_orders[[#This Row],[avgPx]] + bot_orders[[#This Row],[fee]], -bot_orders[[#This Row],[accFillSz]]*bot_orders[[#This Row],[avgPx]])</f>
        <v>3.2761788584999998</v>
      </c>
      <c r="Y7297" s="4">
        <f>IF(bot_orders[[#This Row],[side]]="buy", bot_orders[[#This Row],[accFillSz]] + bot_orders[[#This Row],[fee]], -bot_orders[[#This Row],[accFillSz]])</f>
        <v>-4.6070000000000002</v>
      </c>
      <c r="Z7297" s="4">
        <f>IF(bot_orders[[#This Row],[side]]="sell",bot_orders[[#This Row],[accFillSz]]*bot_orders[[#This Row],[avgPx]]+bot_orders[[#This Row],[fee]], 0)</f>
        <v>3.2761788584999998</v>
      </c>
      <c r="AA7297" s="4">
        <f>IF(bot_orders[[#This Row],[side]]="sell",-bot_orders[[#This Row],[accFillSz]],bot_orders[[#This Row],[accFillSz]]+bot_orders[[#This Row],[fee]])</f>
        <v>-4.6070000000000002</v>
      </c>
      <c r="AB7297">
        <v>0</v>
      </c>
      <c r="AC7297" t="s">
        <v>39</v>
      </c>
      <c r="AD7297">
        <v>0</v>
      </c>
      <c r="AE7297" t="s">
        <v>40</v>
      </c>
      <c r="AF7297" t="s">
        <v>41</v>
      </c>
      <c r="AG7297" t="s">
        <v>28</v>
      </c>
      <c r="AH7297" t="s">
        <v>28</v>
      </c>
      <c r="AI7297">
        <v>-4.6070000000000002</v>
      </c>
      <c r="AJ7297">
        <v>3.2761788599999999</v>
      </c>
    </row>
    <row r="7298" spans="1:36" x14ac:dyDescent="0.3">
      <c r="A7298">
        <v>7082</v>
      </c>
      <c r="B7298" t="s">
        <v>17977</v>
      </c>
      <c r="C7298" t="s">
        <v>28</v>
      </c>
      <c r="D7298" t="s">
        <v>29</v>
      </c>
      <c r="E7298" t="s">
        <v>30</v>
      </c>
      <c r="F7298" t="s">
        <v>31</v>
      </c>
      <c r="G7298" t="s">
        <v>2911</v>
      </c>
      <c r="H7298" t="s">
        <v>20797</v>
      </c>
      <c r="I7298" s="4" t="s">
        <v>20798</v>
      </c>
      <c r="J7298" s="1">
        <f>((((bot_orders[[#This Row],[cTime]]/ 1000)+3*3600) / 86400) + DATE(1970,1,1))</f>
        <v>45785.259499293985</v>
      </c>
      <c r="K7298" s="4" t="s">
        <v>20799</v>
      </c>
      <c r="L7298" s="1">
        <f>((((bot_orders[[#This Row],[uTime]]/ 1000)+3*3600) / 86400) + DATE(1970,1,1))</f>
        <v>45785.263945393519</v>
      </c>
      <c r="M7298" t="s">
        <v>34</v>
      </c>
      <c r="N7298" t="s">
        <v>28</v>
      </c>
      <c r="O7298" t="s">
        <v>35</v>
      </c>
      <c r="P7298">
        <v>4.6109999999999998</v>
      </c>
      <c r="Q7298" t="s">
        <v>36</v>
      </c>
      <c r="R7298" t="s">
        <v>55</v>
      </c>
      <c r="S7298">
        <v>0.70950000000000002</v>
      </c>
      <c r="T7298">
        <v>0.70950000000000002</v>
      </c>
      <c r="U7298">
        <v>4.6109999999999998</v>
      </c>
      <c r="V7298">
        <v>-3.6887999999999999E-3</v>
      </c>
      <c r="W7298" t="s">
        <v>39</v>
      </c>
      <c r="X7298" s="4">
        <f>IF(bot_orders[[#This Row],[side]]="sell", bot_orders[[#This Row],[accFillSz]]*bot_orders[[#This Row],[avgPx]] + bot_orders[[#This Row],[fee]], -bot_orders[[#This Row],[accFillSz]]*bot_orders[[#This Row],[avgPx]])</f>
        <v>-3.2715044999999998</v>
      </c>
      <c r="Y7298" s="4">
        <f>IF(bot_orders[[#This Row],[side]]="buy", bot_orders[[#This Row],[accFillSz]] + bot_orders[[#This Row],[fee]], -bot_orders[[#This Row],[accFillSz]])</f>
        <v>4.6073111999999998</v>
      </c>
      <c r="Z7298" s="4">
        <f>IF(bot_orders[[#This Row],[side]]="sell",bot_orders[[#This Row],[accFillSz]]*bot_orders[[#This Row],[avgPx]]+bot_orders[[#This Row],[fee]], 0)</f>
        <v>0</v>
      </c>
      <c r="AA7298" s="4">
        <f>IF(bot_orders[[#This Row],[side]]="sell",-bot_orders[[#This Row],[accFillSz]],bot_orders[[#This Row],[accFillSz]]+bot_orders[[#This Row],[fee]])</f>
        <v>4.6073111999999998</v>
      </c>
      <c r="AB7298">
        <v>0</v>
      </c>
      <c r="AC7298" t="s">
        <v>38</v>
      </c>
      <c r="AD7298">
        <v>0</v>
      </c>
      <c r="AE7298" t="s">
        <v>40</v>
      </c>
      <c r="AF7298" t="s">
        <v>41</v>
      </c>
      <c r="AG7298" t="s">
        <v>28</v>
      </c>
      <c r="AH7298" t="s">
        <v>28</v>
      </c>
      <c r="AI7298">
        <v>4.6073111999999998</v>
      </c>
      <c r="AJ7298">
        <v>-3.2715044999999998</v>
      </c>
    </row>
    <row r="7299" spans="1:36" x14ac:dyDescent="0.3">
      <c r="A7299">
        <v>7083</v>
      </c>
      <c r="B7299" t="s">
        <v>17977</v>
      </c>
      <c r="C7299" t="s">
        <v>28</v>
      </c>
      <c r="D7299" t="s">
        <v>29</v>
      </c>
      <c r="E7299" t="s">
        <v>30</v>
      </c>
      <c r="F7299" t="s">
        <v>31</v>
      </c>
      <c r="G7299" t="s">
        <v>2911</v>
      </c>
      <c r="H7299" t="s">
        <v>20800</v>
      </c>
      <c r="I7299" s="4" t="s">
        <v>20801</v>
      </c>
      <c r="J7299" s="1">
        <f>((((bot_orders[[#This Row],[cTime]]/ 1000)+3*3600) / 86400) + DATE(1970,1,1))</f>
        <v>45785.263945405095</v>
      </c>
      <c r="K7299" s="4" t="s">
        <v>20802</v>
      </c>
      <c r="L7299" s="1">
        <f>((((bot_orders[[#This Row],[uTime]]/ 1000)+3*3600) / 86400) + DATE(1970,1,1))</f>
        <v>45785.276486504634</v>
      </c>
      <c r="M7299" t="s">
        <v>34</v>
      </c>
      <c r="N7299" t="s">
        <v>28</v>
      </c>
      <c r="O7299" t="s">
        <v>35</v>
      </c>
      <c r="P7299">
        <v>4.6070000000000002</v>
      </c>
      <c r="Q7299" t="s">
        <v>36</v>
      </c>
      <c r="R7299" t="s">
        <v>37</v>
      </c>
      <c r="S7299">
        <v>0.7117</v>
      </c>
      <c r="T7299">
        <v>0.7117</v>
      </c>
      <c r="U7299">
        <v>4.6070000000000002</v>
      </c>
      <c r="V7299">
        <v>-2.6230415000000002E-3</v>
      </c>
      <c r="W7299" t="s">
        <v>38</v>
      </c>
      <c r="X7299" s="4">
        <f>IF(bot_orders[[#This Row],[side]]="sell", bot_orders[[#This Row],[accFillSz]]*bot_orders[[#This Row],[avgPx]] + bot_orders[[#This Row],[fee]], -bot_orders[[#This Row],[accFillSz]]*bot_orders[[#This Row],[avgPx]])</f>
        <v>3.2761788584999998</v>
      </c>
      <c r="Y7299" s="4">
        <f>IF(bot_orders[[#This Row],[side]]="buy", bot_orders[[#This Row],[accFillSz]] + bot_orders[[#This Row],[fee]], -bot_orders[[#This Row],[accFillSz]])</f>
        <v>-4.6070000000000002</v>
      </c>
      <c r="Z7299" s="4">
        <f>IF(bot_orders[[#This Row],[side]]="sell",bot_orders[[#This Row],[accFillSz]]*bot_orders[[#This Row],[avgPx]]+bot_orders[[#This Row],[fee]], 0)</f>
        <v>3.2761788584999998</v>
      </c>
      <c r="AA7299" s="4">
        <f>IF(bot_orders[[#This Row],[side]]="sell",-bot_orders[[#This Row],[accFillSz]],bot_orders[[#This Row],[accFillSz]]+bot_orders[[#This Row],[fee]])</f>
        <v>-4.6070000000000002</v>
      </c>
      <c r="AB7299">
        <v>0</v>
      </c>
      <c r="AC7299" t="s">
        <v>39</v>
      </c>
      <c r="AD7299">
        <v>0</v>
      </c>
      <c r="AE7299" t="s">
        <v>40</v>
      </c>
      <c r="AF7299" t="s">
        <v>41</v>
      </c>
      <c r="AG7299" t="s">
        <v>28</v>
      </c>
      <c r="AH7299" t="s">
        <v>28</v>
      </c>
      <c r="AI7299">
        <v>-4.6070000000000002</v>
      </c>
      <c r="AJ7299">
        <v>3.2761788599999999</v>
      </c>
    </row>
    <row r="7300" spans="1:36" x14ac:dyDescent="0.3">
      <c r="A7300">
        <v>7084</v>
      </c>
      <c r="B7300" t="s">
        <v>17977</v>
      </c>
      <c r="C7300" t="s">
        <v>28</v>
      </c>
      <c r="D7300" t="s">
        <v>29</v>
      </c>
      <c r="E7300" t="s">
        <v>30</v>
      </c>
      <c r="F7300" t="s">
        <v>31</v>
      </c>
      <c r="G7300" t="s">
        <v>2906</v>
      </c>
      <c r="H7300" t="s">
        <v>20803</v>
      </c>
      <c r="I7300" s="4" t="s">
        <v>20804</v>
      </c>
      <c r="J7300" s="1">
        <f>((((bot_orders[[#This Row],[cTime]]/ 1000)+3*3600) / 86400) + DATE(1970,1,1))</f>
        <v>45785.272331018525</v>
      </c>
      <c r="K7300" s="4" t="s">
        <v>20805</v>
      </c>
      <c r="L7300" s="1">
        <f>((((bot_orders[[#This Row],[uTime]]/ 1000)+3*3600) / 86400) + DATE(1970,1,1))</f>
        <v>45785.273881400462</v>
      </c>
      <c r="M7300" t="s">
        <v>34</v>
      </c>
      <c r="N7300" t="s">
        <v>28</v>
      </c>
      <c r="O7300" t="s">
        <v>35</v>
      </c>
      <c r="P7300">
        <v>4.6059999999999999</v>
      </c>
      <c r="Q7300" t="s">
        <v>36</v>
      </c>
      <c r="R7300" t="s">
        <v>37</v>
      </c>
      <c r="S7300">
        <v>0.70950000000000002</v>
      </c>
      <c r="T7300">
        <v>0.70950000000000002</v>
      </c>
      <c r="U7300">
        <v>4.6059999999999999</v>
      </c>
      <c r="V7300">
        <v>-2.6143656000000002E-3</v>
      </c>
      <c r="W7300" t="s">
        <v>38</v>
      </c>
      <c r="X7300" s="4">
        <f>IF(bot_orders[[#This Row],[side]]="sell", bot_orders[[#This Row],[accFillSz]]*bot_orders[[#This Row],[avgPx]] + bot_orders[[#This Row],[fee]], -bot_orders[[#This Row],[accFillSz]]*bot_orders[[#This Row],[avgPx]])</f>
        <v>3.2653426344000001</v>
      </c>
      <c r="Y7300" s="4">
        <f>IF(bot_orders[[#This Row],[side]]="buy", bot_orders[[#This Row],[accFillSz]] + bot_orders[[#This Row],[fee]], -bot_orders[[#This Row],[accFillSz]])</f>
        <v>-4.6059999999999999</v>
      </c>
      <c r="Z7300" s="4">
        <f>IF(bot_orders[[#This Row],[side]]="sell",bot_orders[[#This Row],[accFillSz]]*bot_orders[[#This Row],[avgPx]]+bot_orders[[#This Row],[fee]], 0)</f>
        <v>3.2653426344000001</v>
      </c>
      <c r="AA7300" s="4">
        <f>IF(bot_orders[[#This Row],[side]]="sell",-bot_orders[[#This Row],[accFillSz]],bot_orders[[#This Row],[accFillSz]]+bot_orders[[#This Row],[fee]])</f>
        <v>-4.6059999999999999</v>
      </c>
      <c r="AB7300">
        <v>0</v>
      </c>
      <c r="AC7300" t="s">
        <v>39</v>
      </c>
      <c r="AD7300">
        <v>0</v>
      </c>
      <c r="AE7300" t="s">
        <v>40</v>
      </c>
      <c r="AF7300" t="s">
        <v>41</v>
      </c>
      <c r="AG7300" t="s">
        <v>28</v>
      </c>
      <c r="AH7300" t="s">
        <v>28</v>
      </c>
      <c r="AI7300">
        <v>-4.6059999999999999</v>
      </c>
      <c r="AJ7300">
        <v>3.2653426300000001</v>
      </c>
    </row>
    <row r="7301" spans="1:36" x14ac:dyDescent="0.3">
      <c r="A7301">
        <v>7085</v>
      </c>
      <c r="B7301" t="s">
        <v>17977</v>
      </c>
      <c r="C7301" t="s">
        <v>28</v>
      </c>
      <c r="D7301" t="s">
        <v>29</v>
      </c>
      <c r="E7301" t="s">
        <v>30</v>
      </c>
      <c r="F7301" t="s">
        <v>31</v>
      </c>
      <c r="G7301" t="s">
        <v>2916</v>
      </c>
      <c r="H7301" t="s">
        <v>20806</v>
      </c>
      <c r="I7301" s="4" t="s">
        <v>20807</v>
      </c>
      <c r="J7301" s="1">
        <f>((((bot_orders[[#This Row],[cTime]]/ 1000)+3*3600) / 86400) + DATE(1970,1,1))</f>
        <v>45785.276486527779</v>
      </c>
      <c r="K7301" s="4" t="s">
        <v>20808</v>
      </c>
      <c r="L7301" s="1">
        <f>((((bot_orders[[#This Row],[uTime]]/ 1000)+3*3600) / 86400) + DATE(1970,1,1))</f>
        <v>45785.283761053244</v>
      </c>
      <c r="M7301" t="s">
        <v>34</v>
      </c>
      <c r="N7301" t="s">
        <v>28</v>
      </c>
      <c r="O7301" t="s">
        <v>35</v>
      </c>
      <c r="P7301">
        <v>4.6109999999999998</v>
      </c>
      <c r="Q7301" t="s">
        <v>36</v>
      </c>
      <c r="R7301" t="s">
        <v>55</v>
      </c>
      <c r="S7301">
        <v>0.70950000000000002</v>
      </c>
      <c r="T7301">
        <v>0.70950000000000002</v>
      </c>
      <c r="U7301">
        <v>4.6109999999999998</v>
      </c>
      <c r="V7301">
        <v>-3.6887999999999999E-3</v>
      </c>
      <c r="W7301" t="s">
        <v>39</v>
      </c>
      <c r="X7301" s="4">
        <f>IF(bot_orders[[#This Row],[side]]="sell", bot_orders[[#This Row],[accFillSz]]*bot_orders[[#This Row],[avgPx]] + bot_orders[[#This Row],[fee]], -bot_orders[[#This Row],[accFillSz]]*bot_orders[[#This Row],[avgPx]])</f>
        <v>-3.2715044999999998</v>
      </c>
      <c r="Y7301" s="4">
        <f>IF(bot_orders[[#This Row],[side]]="buy", bot_orders[[#This Row],[accFillSz]] + bot_orders[[#This Row],[fee]], -bot_orders[[#This Row],[accFillSz]])</f>
        <v>4.6073111999999998</v>
      </c>
      <c r="Z7301" s="4">
        <f>IF(bot_orders[[#This Row],[side]]="sell",bot_orders[[#This Row],[accFillSz]]*bot_orders[[#This Row],[avgPx]]+bot_orders[[#This Row],[fee]], 0)</f>
        <v>0</v>
      </c>
      <c r="AA7301" s="4">
        <f>IF(bot_orders[[#This Row],[side]]="sell",-bot_orders[[#This Row],[accFillSz]],bot_orders[[#This Row],[accFillSz]]+bot_orders[[#This Row],[fee]])</f>
        <v>4.6073111999999998</v>
      </c>
      <c r="AB7301">
        <v>0</v>
      </c>
      <c r="AC7301" t="s">
        <v>38</v>
      </c>
      <c r="AD7301">
        <v>0</v>
      </c>
      <c r="AE7301" t="s">
        <v>40</v>
      </c>
      <c r="AF7301" t="s">
        <v>41</v>
      </c>
      <c r="AG7301" t="s">
        <v>28</v>
      </c>
      <c r="AH7301" t="s">
        <v>28</v>
      </c>
      <c r="AI7301">
        <v>4.6073111999999998</v>
      </c>
      <c r="AJ7301">
        <v>-3.2715044999999998</v>
      </c>
    </row>
    <row r="7302" spans="1:36" x14ac:dyDescent="0.3">
      <c r="A7302">
        <v>7086</v>
      </c>
      <c r="B7302" t="s">
        <v>17977</v>
      </c>
      <c r="C7302" t="s">
        <v>28</v>
      </c>
      <c r="D7302" t="s">
        <v>29</v>
      </c>
      <c r="E7302" t="s">
        <v>30</v>
      </c>
      <c r="F7302" t="s">
        <v>31</v>
      </c>
      <c r="G7302" t="s">
        <v>2903</v>
      </c>
      <c r="H7302" t="s">
        <v>20809</v>
      </c>
      <c r="I7302" s="4" t="s">
        <v>20810</v>
      </c>
      <c r="J7302" s="1">
        <f>((((bot_orders[[#This Row],[cTime]]/ 1000)+3*3600) / 86400) + DATE(1970,1,1))</f>
        <v>45785.28104567129</v>
      </c>
      <c r="K7302" s="4" t="s">
        <v>20811</v>
      </c>
      <c r="L7302" s="1">
        <f>((((bot_orders[[#This Row],[uTime]]/ 1000)+3*3600) / 86400) + DATE(1970,1,1))</f>
        <v>45785.283114004633</v>
      </c>
      <c r="M7302" t="s">
        <v>34</v>
      </c>
      <c r="N7302" t="s">
        <v>28</v>
      </c>
      <c r="O7302" t="s">
        <v>35</v>
      </c>
      <c r="P7302">
        <v>4.6100000000000003</v>
      </c>
      <c r="Q7302" t="s">
        <v>36</v>
      </c>
      <c r="R7302" t="s">
        <v>55</v>
      </c>
      <c r="S7302">
        <v>0.7117</v>
      </c>
      <c r="T7302">
        <v>0.7117</v>
      </c>
      <c r="U7302">
        <v>4.6100000000000003</v>
      </c>
      <c r="V7302">
        <v>-3.6879999999999999E-3</v>
      </c>
      <c r="W7302" t="s">
        <v>39</v>
      </c>
      <c r="X7302" s="4">
        <f>IF(bot_orders[[#This Row],[side]]="sell", bot_orders[[#This Row],[accFillSz]]*bot_orders[[#This Row],[avgPx]] + bot_orders[[#This Row],[fee]], -bot_orders[[#This Row],[accFillSz]]*bot_orders[[#This Row],[avgPx]])</f>
        <v>-3.2809370000000002</v>
      </c>
      <c r="Y7302" s="4">
        <f>IF(bot_orders[[#This Row],[side]]="buy", bot_orders[[#This Row],[accFillSz]] + bot_orders[[#This Row],[fee]], -bot_orders[[#This Row],[accFillSz]])</f>
        <v>4.606312</v>
      </c>
      <c r="Z7302" s="4">
        <f>IF(bot_orders[[#This Row],[side]]="sell",bot_orders[[#This Row],[accFillSz]]*bot_orders[[#This Row],[avgPx]]+bot_orders[[#This Row],[fee]], 0)</f>
        <v>0</v>
      </c>
      <c r="AA7302" s="4">
        <f>IF(bot_orders[[#This Row],[side]]="sell",-bot_orders[[#This Row],[accFillSz]],bot_orders[[#This Row],[accFillSz]]+bot_orders[[#This Row],[fee]])</f>
        <v>4.606312</v>
      </c>
      <c r="AB7302">
        <v>0</v>
      </c>
      <c r="AC7302" t="s">
        <v>38</v>
      </c>
      <c r="AD7302">
        <v>0</v>
      </c>
      <c r="AE7302" t="s">
        <v>40</v>
      </c>
      <c r="AF7302" t="s">
        <v>41</v>
      </c>
      <c r="AG7302" t="s">
        <v>28</v>
      </c>
      <c r="AH7302" t="s">
        <v>28</v>
      </c>
      <c r="AI7302">
        <v>4.606312</v>
      </c>
      <c r="AJ7302">
        <v>-3.2809370000000002</v>
      </c>
    </row>
    <row r="7303" spans="1:36" x14ac:dyDescent="0.3">
      <c r="A7303">
        <v>7087</v>
      </c>
      <c r="B7303" t="s">
        <v>17977</v>
      </c>
      <c r="C7303" t="s">
        <v>28</v>
      </c>
      <c r="D7303" t="s">
        <v>29</v>
      </c>
      <c r="E7303" t="s">
        <v>30</v>
      </c>
      <c r="F7303" t="s">
        <v>31</v>
      </c>
      <c r="G7303" t="s">
        <v>2903</v>
      </c>
      <c r="H7303" t="s">
        <v>20812</v>
      </c>
      <c r="I7303" s="4" t="s">
        <v>20813</v>
      </c>
      <c r="J7303" s="1">
        <f>((((bot_orders[[#This Row],[cTime]]/ 1000)+3*3600) / 86400) + DATE(1970,1,1))</f>
        <v>45785.283114016202</v>
      </c>
      <c r="K7303" s="4" t="s">
        <v>20814</v>
      </c>
      <c r="L7303" s="1">
        <f>((((bot_orders[[#This Row],[uTime]]/ 1000)+3*3600) / 86400) + DATE(1970,1,1))</f>
        <v>45785.290972789357</v>
      </c>
      <c r="M7303" t="s">
        <v>34</v>
      </c>
      <c r="N7303" t="s">
        <v>28</v>
      </c>
      <c r="O7303" t="s">
        <v>35</v>
      </c>
      <c r="P7303">
        <v>4.6059999999999999</v>
      </c>
      <c r="Q7303" t="s">
        <v>36</v>
      </c>
      <c r="R7303" t="s">
        <v>37</v>
      </c>
      <c r="S7303">
        <v>0.71389999999999998</v>
      </c>
      <c r="T7303">
        <v>0.71389999999999998</v>
      </c>
      <c r="U7303">
        <v>4.6059999999999999</v>
      </c>
      <c r="V7303">
        <v>-2.6305787E-3</v>
      </c>
      <c r="W7303" t="s">
        <v>38</v>
      </c>
      <c r="X7303" s="4">
        <f>IF(bot_orders[[#This Row],[side]]="sell", bot_orders[[#This Row],[accFillSz]]*bot_orders[[#This Row],[avgPx]] + bot_orders[[#This Row],[fee]], -bot_orders[[#This Row],[accFillSz]]*bot_orders[[#This Row],[avgPx]])</f>
        <v>3.2855928212999999</v>
      </c>
      <c r="Y7303" s="4">
        <f>IF(bot_orders[[#This Row],[side]]="buy", bot_orders[[#This Row],[accFillSz]] + bot_orders[[#This Row],[fee]], -bot_orders[[#This Row],[accFillSz]])</f>
        <v>-4.6059999999999999</v>
      </c>
      <c r="Z7303" s="4">
        <f>IF(bot_orders[[#This Row],[side]]="sell",bot_orders[[#This Row],[accFillSz]]*bot_orders[[#This Row],[avgPx]]+bot_orders[[#This Row],[fee]], 0)</f>
        <v>3.2855928212999999</v>
      </c>
      <c r="AA7303" s="4">
        <f>IF(bot_orders[[#This Row],[side]]="sell",-bot_orders[[#This Row],[accFillSz]],bot_orders[[#This Row],[accFillSz]]+bot_orders[[#This Row],[fee]])</f>
        <v>-4.6059999999999999</v>
      </c>
      <c r="AB7303">
        <v>0</v>
      </c>
      <c r="AC7303" t="s">
        <v>39</v>
      </c>
      <c r="AD7303">
        <v>0</v>
      </c>
      <c r="AE7303" t="s">
        <v>40</v>
      </c>
      <c r="AF7303" t="s">
        <v>41</v>
      </c>
      <c r="AG7303" t="s">
        <v>28</v>
      </c>
      <c r="AH7303" t="s">
        <v>28</v>
      </c>
      <c r="AI7303">
        <v>-4.6059999999999999</v>
      </c>
      <c r="AJ7303">
        <v>3.2855928200000002</v>
      </c>
    </row>
    <row r="7304" spans="1:36" x14ac:dyDescent="0.3">
      <c r="A7304">
        <v>7088</v>
      </c>
      <c r="B7304" t="s">
        <v>17977</v>
      </c>
      <c r="C7304" t="s">
        <v>28</v>
      </c>
      <c r="D7304" t="s">
        <v>29</v>
      </c>
      <c r="E7304" t="s">
        <v>30</v>
      </c>
      <c r="F7304" t="s">
        <v>31</v>
      </c>
      <c r="G7304" t="s">
        <v>2916</v>
      </c>
      <c r="H7304" t="s">
        <v>20815</v>
      </c>
      <c r="I7304" s="4" t="s">
        <v>20816</v>
      </c>
      <c r="J7304" s="1">
        <f>((((bot_orders[[#This Row],[cTime]]/ 1000)+3*3600) / 86400) + DATE(1970,1,1))</f>
        <v>45785.283761064813</v>
      </c>
      <c r="K7304" s="4" t="s">
        <v>20817</v>
      </c>
      <c r="L7304" s="1">
        <f>((((bot_orders[[#This Row],[uTime]]/ 1000)+3*3600) / 86400) + DATE(1970,1,1))</f>
        <v>45785.289514872682</v>
      </c>
      <c r="M7304" t="s">
        <v>34</v>
      </c>
      <c r="N7304" t="s">
        <v>28</v>
      </c>
      <c r="O7304" t="s">
        <v>35</v>
      </c>
      <c r="P7304">
        <v>4.6070000000000002</v>
      </c>
      <c r="Q7304" t="s">
        <v>36</v>
      </c>
      <c r="R7304" t="s">
        <v>37</v>
      </c>
      <c r="S7304">
        <v>0.7117</v>
      </c>
      <c r="T7304">
        <v>0.7117</v>
      </c>
      <c r="U7304">
        <v>4.6070000000000002</v>
      </c>
      <c r="V7304">
        <v>-2.6230415000000002E-3</v>
      </c>
      <c r="W7304" t="s">
        <v>38</v>
      </c>
      <c r="X7304" s="4">
        <f>IF(bot_orders[[#This Row],[side]]="sell", bot_orders[[#This Row],[accFillSz]]*bot_orders[[#This Row],[avgPx]] + bot_orders[[#This Row],[fee]], -bot_orders[[#This Row],[accFillSz]]*bot_orders[[#This Row],[avgPx]])</f>
        <v>3.2761788584999998</v>
      </c>
      <c r="Y7304" s="4">
        <f>IF(bot_orders[[#This Row],[side]]="buy", bot_orders[[#This Row],[accFillSz]] + bot_orders[[#This Row],[fee]], -bot_orders[[#This Row],[accFillSz]])</f>
        <v>-4.6070000000000002</v>
      </c>
      <c r="Z7304" s="4">
        <f>IF(bot_orders[[#This Row],[side]]="sell",bot_orders[[#This Row],[accFillSz]]*bot_orders[[#This Row],[avgPx]]+bot_orders[[#This Row],[fee]], 0)</f>
        <v>3.2761788584999998</v>
      </c>
      <c r="AA7304" s="4">
        <f>IF(bot_orders[[#This Row],[side]]="sell",-bot_orders[[#This Row],[accFillSz]],bot_orders[[#This Row],[accFillSz]]+bot_orders[[#This Row],[fee]])</f>
        <v>-4.6070000000000002</v>
      </c>
      <c r="AB7304">
        <v>0</v>
      </c>
      <c r="AC7304" t="s">
        <v>39</v>
      </c>
      <c r="AD7304">
        <v>0</v>
      </c>
      <c r="AE7304" t="s">
        <v>40</v>
      </c>
      <c r="AF7304" t="s">
        <v>41</v>
      </c>
      <c r="AG7304" t="s">
        <v>28</v>
      </c>
      <c r="AH7304" t="s">
        <v>28</v>
      </c>
      <c r="AI7304">
        <v>-4.6070000000000002</v>
      </c>
      <c r="AJ7304">
        <v>3.2761788599999999</v>
      </c>
    </row>
    <row r="7305" spans="1:36" x14ac:dyDescent="0.3">
      <c r="A7305">
        <v>7089</v>
      </c>
      <c r="B7305" t="s">
        <v>17977</v>
      </c>
      <c r="C7305" t="s">
        <v>28</v>
      </c>
      <c r="D7305" t="s">
        <v>29</v>
      </c>
      <c r="E7305" t="s">
        <v>30</v>
      </c>
      <c r="F7305" t="s">
        <v>31</v>
      </c>
      <c r="G7305" t="s">
        <v>2900</v>
      </c>
      <c r="H7305" t="s">
        <v>20818</v>
      </c>
      <c r="I7305" s="4" t="s">
        <v>20819</v>
      </c>
      <c r="J7305" s="1">
        <f>((((bot_orders[[#This Row],[cTime]]/ 1000)+3*3600) / 86400) + DATE(1970,1,1))</f>
        <v>45785.291865150459</v>
      </c>
      <c r="K7305" s="4" t="s">
        <v>20820</v>
      </c>
      <c r="L7305" s="1">
        <f>((((bot_orders[[#This Row],[uTime]]/ 1000)+3*3600) / 86400) + DATE(1970,1,1))</f>
        <v>45785.293753275459</v>
      </c>
      <c r="M7305" t="s">
        <v>34</v>
      </c>
      <c r="N7305" t="s">
        <v>28</v>
      </c>
      <c r="O7305" t="s">
        <v>35</v>
      </c>
      <c r="P7305">
        <v>4.6100000000000003</v>
      </c>
      <c r="Q7305" t="s">
        <v>36</v>
      </c>
      <c r="R7305" t="s">
        <v>55</v>
      </c>
      <c r="S7305">
        <v>0.71609999999999996</v>
      </c>
      <c r="T7305">
        <v>0.71609999999999996</v>
      </c>
      <c r="U7305">
        <v>4.6100000000000003</v>
      </c>
      <c r="V7305">
        <v>-3.6879999999999999E-3</v>
      </c>
      <c r="W7305" t="s">
        <v>39</v>
      </c>
      <c r="X7305" s="4">
        <f>IF(bot_orders[[#This Row],[side]]="sell", bot_orders[[#This Row],[accFillSz]]*bot_orders[[#This Row],[avgPx]] + bot_orders[[#This Row],[fee]], -bot_orders[[#This Row],[accFillSz]]*bot_orders[[#This Row],[avgPx]])</f>
        <v>-3.301221</v>
      </c>
      <c r="Y7305" s="4">
        <f>IF(bot_orders[[#This Row],[side]]="buy", bot_orders[[#This Row],[accFillSz]] + bot_orders[[#This Row],[fee]], -bot_orders[[#This Row],[accFillSz]])</f>
        <v>4.606312</v>
      </c>
      <c r="Z7305" s="4">
        <f>IF(bot_orders[[#This Row],[side]]="sell",bot_orders[[#This Row],[accFillSz]]*bot_orders[[#This Row],[avgPx]]+bot_orders[[#This Row],[fee]], 0)</f>
        <v>0</v>
      </c>
      <c r="AA7305" s="4">
        <f>IF(bot_orders[[#This Row],[side]]="sell",-bot_orders[[#This Row],[accFillSz]],bot_orders[[#This Row],[accFillSz]]+bot_orders[[#This Row],[fee]])</f>
        <v>4.606312</v>
      </c>
      <c r="AB7305">
        <v>0</v>
      </c>
      <c r="AC7305" t="s">
        <v>38</v>
      </c>
      <c r="AD7305">
        <v>0</v>
      </c>
      <c r="AE7305" t="s">
        <v>40</v>
      </c>
      <c r="AF7305" t="s">
        <v>41</v>
      </c>
      <c r="AG7305" t="s">
        <v>28</v>
      </c>
      <c r="AH7305" t="s">
        <v>28</v>
      </c>
      <c r="AI7305">
        <v>4.606312</v>
      </c>
      <c r="AJ7305">
        <v>-3.301221</v>
      </c>
    </row>
    <row r="7306" spans="1:36" x14ac:dyDescent="0.3">
      <c r="A7306">
        <v>7090</v>
      </c>
      <c r="B7306" t="s">
        <v>17977</v>
      </c>
      <c r="C7306" t="s">
        <v>28</v>
      </c>
      <c r="D7306" t="s">
        <v>29</v>
      </c>
      <c r="E7306" t="s">
        <v>30</v>
      </c>
      <c r="F7306" t="s">
        <v>31</v>
      </c>
      <c r="G7306" t="s">
        <v>2900</v>
      </c>
      <c r="H7306" t="s">
        <v>20821</v>
      </c>
      <c r="I7306" s="4" t="s">
        <v>20822</v>
      </c>
      <c r="J7306" s="1">
        <f>((((bot_orders[[#This Row],[cTime]]/ 1000)+3*3600) / 86400) + DATE(1970,1,1))</f>
        <v>45785.293753287035</v>
      </c>
      <c r="K7306" s="4" t="s">
        <v>20823</v>
      </c>
      <c r="L7306" s="1">
        <f>((((bot_orders[[#This Row],[uTime]]/ 1000)+3*3600) / 86400) + DATE(1970,1,1))</f>
        <v>45785.294156342592</v>
      </c>
      <c r="M7306" t="s">
        <v>34</v>
      </c>
      <c r="N7306" t="s">
        <v>28</v>
      </c>
      <c r="O7306" t="s">
        <v>35</v>
      </c>
      <c r="P7306">
        <v>4.6059999999999999</v>
      </c>
      <c r="Q7306" t="s">
        <v>36</v>
      </c>
      <c r="R7306" t="s">
        <v>37</v>
      </c>
      <c r="S7306">
        <v>0.71830000000000005</v>
      </c>
      <c r="T7306">
        <v>0.71830000000000005</v>
      </c>
      <c r="U7306">
        <v>4.6059999999999999</v>
      </c>
      <c r="V7306">
        <v>-2.6467918000000002E-3</v>
      </c>
      <c r="W7306" t="s">
        <v>38</v>
      </c>
      <c r="X7306" s="4">
        <f>IF(bot_orders[[#This Row],[side]]="sell", bot_orders[[#This Row],[accFillSz]]*bot_orders[[#This Row],[avgPx]] + bot_orders[[#This Row],[fee]], -bot_orders[[#This Row],[accFillSz]]*bot_orders[[#This Row],[avgPx]])</f>
        <v>3.3058430082000001</v>
      </c>
      <c r="Y7306" s="4">
        <f>IF(bot_orders[[#This Row],[side]]="buy", bot_orders[[#This Row],[accFillSz]] + bot_orders[[#This Row],[fee]], -bot_orders[[#This Row],[accFillSz]])</f>
        <v>-4.6059999999999999</v>
      </c>
      <c r="Z7306" s="4">
        <f>IF(bot_orders[[#This Row],[side]]="sell",bot_orders[[#This Row],[accFillSz]]*bot_orders[[#This Row],[avgPx]]+bot_orders[[#This Row],[fee]], 0)</f>
        <v>3.3058430082000001</v>
      </c>
      <c r="AA7306" s="4">
        <f>IF(bot_orders[[#This Row],[side]]="sell",-bot_orders[[#This Row],[accFillSz]],bot_orders[[#This Row],[accFillSz]]+bot_orders[[#This Row],[fee]])</f>
        <v>-4.6059999999999999</v>
      </c>
      <c r="AB7306">
        <v>0</v>
      </c>
      <c r="AC7306" t="s">
        <v>39</v>
      </c>
      <c r="AD7306">
        <v>0</v>
      </c>
      <c r="AE7306" t="s">
        <v>40</v>
      </c>
      <c r="AF7306" t="s">
        <v>41</v>
      </c>
      <c r="AG7306" t="s">
        <v>28</v>
      </c>
      <c r="AH7306" t="s">
        <v>28</v>
      </c>
      <c r="AI7306">
        <v>-4.6059999999999999</v>
      </c>
      <c r="AJ7306">
        <v>3.3058430099999998</v>
      </c>
    </row>
    <row r="7307" spans="1:36" x14ac:dyDescent="0.3">
      <c r="A7307">
        <v>7091</v>
      </c>
      <c r="B7307" t="s">
        <v>17977</v>
      </c>
      <c r="C7307" t="s">
        <v>28</v>
      </c>
      <c r="D7307" t="s">
        <v>29</v>
      </c>
      <c r="E7307" t="s">
        <v>30</v>
      </c>
      <c r="F7307" t="s">
        <v>31</v>
      </c>
      <c r="G7307" t="s">
        <v>2922</v>
      </c>
      <c r="H7307" t="s">
        <v>20824</v>
      </c>
      <c r="I7307" s="4" t="s">
        <v>20825</v>
      </c>
      <c r="J7307" s="1">
        <f>((((bot_orders[[#This Row],[cTime]]/ 1000)+3*3600) / 86400) + DATE(1970,1,1))</f>
        <v>45785.29415642361</v>
      </c>
      <c r="K7307" s="4" t="s">
        <v>20826</v>
      </c>
      <c r="L7307" s="1">
        <f>((((bot_orders[[#This Row],[uTime]]/ 1000)+3*3600) / 86400) + DATE(1970,1,1))</f>
        <v>45785.294215138885</v>
      </c>
      <c r="M7307" t="s">
        <v>34</v>
      </c>
      <c r="N7307" t="s">
        <v>28</v>
      </c>
      <c r="O7307" t="s">
        <v>35</v>
      </c>
      <c r="P7307">
        <v>4.6109999999999998</v>
      </c>
      <c r="Q7307" t="s">
        <v>36</v>
      </c>
      <c r="R7307" t="s">
        <v>55</v>
      </c>
      <c r="S7307">
        <v>0.71830000000000005</v>
      </c>
      <c r="T7307">
        <v>0.71830000000000005</v>
      </c>
      <c r="U7307">
        <v>4.6109999999999998</v>
      </c>
      <c r="V7307">
        <v>-3.6887999999999999E-3</v>
      </c>
      <c r="W7307" t="s">
        <v>39</v>
      </c>
      <c r="X7307" s="4">
        <f>IF(bot_orders[[#This Row],[side]]="sell", bot_orders[[#This Row],[accFillSz]]*bot_orders[[#This Row],[avgPx]] + bot_orders[[#This Row],[fee]], -bot_orders[[#This Row],[accFillSz]]*bot_orders[[#This Row],[avgPx]])</f>
        <v>-3.3120813</v>
      </c>
      <c r="Y7307" s="4">
        <f>IF(bot_orders[[#This Row],[side]]="buy", bot_orders[[#This Row],[accFillSz]] + bot_orders[[#This Row],[fee]], -bot_orders[[#This Row],[accFillSz]])</f>
        <v>4.6073111999999998</v>
      </c>
      <c r="Z7307" s="4">
        <f>IF(bot_orders[[#This Row],[side]]="sell",bot_orders[[#This Row],[accFillSz]]*bot_orders[[#This Row],[avgPx]]+bot_orders[[#This Row],[fee]], 0)</f>
        <v>0</v>
      </c>
      <c r="AA7307" s="4">
        <f>IF(bot_orders[[#This Row],[side]]="sell",-bot_orders[[#This Row],[accFillSz]],bot_orders[[#This Row],[accFillSz]]+bot_orders[[#This Row],[fee]])</f>
        <v>4.6073111999999998</v>
      </c>
      <c r="AB7307">
        <v>0</v>
      </c>
      <c r="AC7307" t="s">
        <v>38</v>
      </c>
      <c r="AD7307">
        <v>0</v>
      </c>
      <c r="AE7307" t="s">
        <v>40</v>
      </c>
      <c r="AF7307" t="s">
        <v>41</v>
      </c>
      <c r="AG7307" t="s">
        <v>28</v>
      </c>
      <c r="AH7307" t="s">
        <v>28</v>
      </c>
      <c r="AI7307">
        <v>4.6073111999999998</v>
      </c>
      <c r="AJ7307">
        <v>-3.3120813</v>
      </c>
    </row>
    <row r="7308" spans="1:36" x14ac:dyDescent="0.3">
      <c r="A7308">
        <v>7092</v>
      </c>
      <c r="B7308" t="s">
        <v>17977</v>
      </c>
      <c r="C7308" t="s">
        <v>28</v>
      </c>
      <c r="D7308" t="s">
        <v>29</v>
      </c>
      <c r="E7308" t="s">
        <v>30</v>
      </c>
      <c r="F7308" t="s">
        <v>31</v>
      </c>
      <c r="G7308" t="s">
        <v>2922</v>
      </c>
      <c r="H7308" t="s">
        <v>20827</v>
      </c>
      <c r="I7308" s="4" t="s">
        <v>20828</v>
      </c>
      <c r="J7308" s="1">
        <f>((((bot_orders[[#This Row],[cTime]]/ 1000)+3*3600) / 86400) + DATE(1970,1,1))</f>
        <v>45785.294215150461</v>
      </c>
      <c r="K7308" s="4" t="s">
        <v>20829</v>
      </c>
      <c r="L7308" s="1">
        <f>((((bot_orders[[#This Row],[uTime]]/ 1000)+3*3600) / 86400) + DATE(1970,1,1))</f>
        <v>45785.299657858792</v>
      </c>
      <c r="M7308" t="s">
        <v>34</v>
      </c>
      <c r="N7308" t="s">
        <v>28</v>
      </c>
      <c r="O7308" t="s">
        <v>35</v>
      </c>
      <c r="P7308">
        <v>4.6070000000000002</v>
      </c>
      <c r="Q7308" t="s">
        <v>36</v>
      </c>
      <c r="R7308" t="s">
        <v>37</v>
      </c>
      <c r="S7308">
        <v>0.72050000000000003</v>
      </c>
      <c r="T7308">
        <v>0.72050000000000003</v>
      </c>
      <c r="U7308">
        <v>4.6070000000000002</v>
      </c>
      <c r="V7308">
        <v>-2.6554748E-3</v>
      </c>
      <c r="W7308" t="s">
        <v>38</v>
      </c>
      <c r="X7308" s="4">
        <f>IF(bot_orders[[#This Row],[side]]="sell", bot_orders[[#This Row],[accFillSz]]*bot_orders[[#This Row],[avgPx]] + bot_orders[[#This Row],[fee]], -bot_orders[[#This Row],[accFillSz]]*bot_orders[[#This Row],[avgPx]])</f>
        <v>3.3166880252000004</v>
      </c>
      <c r="Y7308" s="4">
        <f>IF(bot_orders[[#This Row],[side]]="buy", bot_orders[[#This Row],[accFillSz]] + bot_orders[[#This Row],[fee]], -bot_orders[[#This Row],[accFillSz]])</f>
        <v>-4.6070000000000002</v>
      </c>
      <c r="Z7308" s="4">
        <f>IF(bot_orders[[#This Row],[side]]="sell",bot_orders[[#This Row],[accFillSz]]*bot_orders[[#This Row],[avgPx]]+bot_orders[[#This Row],[fee]], 0)</f>
        <v>3.3166880252000004</v>
      </c>
      <c r="AA7308" s="4">
        <f>IF(bot_orders[[#This Row],[side]]="sell",-bot_orders[[#This Row],[accFillSz]],bot_orders[[#This Row],[accFillSz]]+bot_orders[[#This Row],[fee]])</f>
        <v>-4.6070000000000002</v>
      </c>
      <c r="AB7308">
        <v>0</v>
      </c>
      <c r="AC7308" t="s">
        <v>39</v>
      </c>
      <c r="AD7308">
        <v>0</v>
      </c>
      <c r="AE7308" t="s">
        <v>40</v>
      </c>
      <c r="AF7308" t="s">
        <v>41</v>
      </c>
      <c r="AG7308" t="s">
        <v>28</v>
      </c>
      <c r="AH7308" t="s">
        <v>28</v>
      </c>
      <c r="AI7308">
        <v>-4.6070000000000002</v>
      </c>
      <c r="AJ7308">
        <v>3.3166880299999999</v>
      </c>
    </row>
    <row r="7309" spans="1:36" x14ac:dyDescent="0.3">
      <c r="A7309">
        <v>7093</v>
      </c>
      <c r="B7309" t="s">
        <v>17977</v>
      </c>
      <c r="C7309" t="s">
        <v>28</v>
      </c>
      <c r="D7309" t="s">
        <v>29</v>
      </c>
      <c r="E7309" t="s">
        <v>30</v>
      </c>
      <c r="F7309" t="s">
        <v>31</v>
      </c>
      <c r="G7309" t="s">
        <v>2929</v>
      </c>
      <c r="H7309" t="s">
        <v>20830</v>
      </c>
      <c r="I7309" s="4" t="s">
        <v>20831</v>
      </c>
      <c r="J7309" s="1">
        <f>((((bot_orders[[#This Row],[cTime]]/ 1000)+3*3600) / 86400) + DATE(1970,1,1))</f>
        <v>45785.299657939817</v>
      </c>
      <c r="K7309" s="4" t="s">
        <v>20832</v>
      </c>
      <c r="L7309" s="1">
        <f>((((bot_orders[[#This Row],[uTime]]/ 1000)+3*3600) / 86400) + DATE(1970,1,1))</f>
        <v>45785.299657986106</v>
      </c>
      <c r="M7309" t="s">
        <v>34</v>
      </c>
      <c r="N7309" t="s">
        <v>28</v>
      </c>
      <c r="O7309" t="s">
        <v>35</v>
      </c>
      <c r="P7309">
        <v>4.6109999999999998</v>
      </c>
      <c r="Q7309" t="s">
        <v>36</v>
      </c>
      <c r="R7309" t="s">
        <v>55</v>
      </c>
      <c r="S7309">
        <v>0.72050000000000003</v>
      </c>
      <c r="T7309">
        <v>0.72009999999999996</v>
      </c>
      <c r="U7309">
        <v>4.6109999999999998</v>
      </c>
      <c r="V7309">
        <v>-4.6109999999999996E-3</v>
      </c>
      <c r="W7309" t="s">
        <v>39</v>
      </c>
      <c r="X7309" s="4">
        <f>IF(bot_orders[[#This Row],[side]]="sell", bot_orders[[#This Row],[accFillSz]]*bot_orders[[#This Row],[avgPx]] + bot_orders[[#This Row],[fee]], -bot_orders[[#This Row],[accFillSz]]*bot_orders[[#This Row],[avgPx]])</f>
        <v>-3.3203810999999996</v>
      </c>
      <c r="Y7309" s="4">
        <f>IF(bot_orders[[#This Row],[side]]="buy", bot_orders[[#This Row],[accFillSz]] + bot_orders[[#This Row],[fee]], -bot_orders[[#This Row],[accFillSz]])</f>
        <v>4.6063890000000001</v>
      </c>
      <c r="Z7309" s="4">
        <f>IF(bot_orders[[#This Row],[side]]="sell",bot_orders[[#This Row],[accFillSz]]*bot_orders[[#This Row],[avgPx]]+bot_orders[[#This Row],[fee]], 0)</f>
        <v>0</v>
      </c>
      <c r="AA7309" s="4">
        <f>IF(bot_orders[[#This Row],[side]]="sell",-bot_orders[[#This Row],[accFillSz]],bot_orders[[#This Row],[accFillSz]]+bot_orders[[#This Row],[fee]])</f>
        <v>4.6063890000000001</v>
      </c>
      <c r="AB7309">
        <v>0</v>
      </c>
      <c r="AC7309" t="s">
        <v>38</v>
      </c>
      <c r="AD7309">
        <v>0</v>
      </c>
      <c r="AE7309" t="s">
        <v>40</v>
      </c>
      <c r="AF7309" t="s">
        <v>41</v>
      </c>
      <c r="AG7309" t="s">
        <v>28</v>
      </c>
      <c r="AH7309" t="s">
        <v>28</v>
      </c>
      <c r="AI7309">
        <v>4.6063890000000001</v>
      </c>
      <c r="AJ7309">
        <v>-3.3203811000000001</v>
      </c>
    </row>
    <row r="7310" spans="1:36" x14ac:dyDescent="0.3">
      <c r="A7310">
        <v>7094</v>
      </c>
      <c r="B7310" t="s">
        <v>17977</v>
      </c>
      <c r="C7310" t="s">
        <v>28</v>
      </c>
      <c r="D7310" t="s">
        <v>29</v>
      </c>
      <c r="E7310" t="s">
        <v>30</v>
      </c>
      <c r="F7310" t="s">
        <v>31</v>
      </c>
      <c r="G7310" t="s">
        <v>2929</v>
      </c>
      <c r="H7310" t="s">
        <v>20833</v>
      </c>
      <c r="I7310" s="4" t="s">
        <v>20834</v>
      </c>
      <c r="J7310" s="1">
        <f>((((bot_orders[[#This Row],[cTime]]/ 1000)+3*3600) / 86400) + DATE(1970,1,1))</f>
        <v>45785.29965799769</v>
      </c>
      <c r="K7310" s="4" t="s">
        <v>20835</v>
      </c>
      <c r="L7310" s="1">
        <f>((((bot_orders[[#This Row],[uTime]]/ 1000)+3*3600) / 86400) + DATE(1970,1,1))</f>
        <v>45785.302637928238</v>
      </c>
      <c r="M7310" t="s">
        <v>34</v>
      </c>
      <c r="N7310" t="s">
        <v>28</v>
      </c>
      <c r="O7310" t="s">
        <v>35</v>
      </c>
      <c r="P7310">
        <v>4.6059999999999999</v>
      </c>
      <c r="Q7310" t="s">
        <v>36</v>
      </c>
      <c r="R7310" t="s">
        <v>37</v>
      </c>
      <c r="S7310">
        <v>0.72270000000000001</v>
      </c>
      <c r="T7310">
        <v>0.72270000000000001</v>
      </c>
      <c r="U7310">
        <v>4.6059999999999999</v>
      </c>
      <c r="V7310">
        <v>-2.663005E-3</v>
      </c>
      <c r="W7310" t="s">
        <v>38</v>
      </c>
      <c r="X7310" s="4">
        <f>IF(bot_orders[[#This Row],[side]]="sell", bot_orders[[#This Row],[accFillSz]]*bot_orders[[#This Row],[avgPx]] + bot_orders[[#This Row],[fee]], -bot_orders[[#This Row],[accFillSz]]*bot_orders[[#This Row],[avgPx]])</f>
        <v>3.3260931949999999</v>
      </c>
      <c r="Y7310" s="4">
        <f>IF(bot_orders[[#This Row],[side]]="buy", bot_orders[[#This Row],[accFillSz]] + bot_orders[[#This Row],[fee]], -bot_orders[[#This Row],[accFillSz]])</f>
        <v>-4.6059999999999999</v>
      </c>
      <c r="Z7310" s="4">
        <f>IF(bot_orders[[#This Row],[side]]="sell",bot_orders[[#This Row],[accFillSz]]*bot_orders[[#This Row],[avgPx]]+bot_orders[[#This Row],[fee]], 0)</f>
        <v>3.3260931949999999</v>
      </c>
      <c r="AA7310" s="4">
        <f>IF(bot_orders[[#This Row],[side]]="sell",-bot_orders[[#This Row],[accFillSz]],bot_orders[[#This Row],[accFillSz]]+bot_orders[[#This Row],[fee]])</f>
        <v>-4.6059999999999999</v>
      </c>
      <c r="AB7310">
        <v>0</v>
      </c>
      <c r="AC7310" t="s">
        <v>39</v>
      </c>
      <c r="AD7310">
        <v>0</v>
      </c>
      <c r="AE7310" t="s">
        <v>40</v>
      </c>
      <c r="AF7310" t="s">
        <v>41</v>
      </c>
      <c r="AG7310" t="s">
        <v>28</v>
      </c>
      <c r="AH7310" t="s">
        <v>28</v>
      </c>
      <c r="AI7310">
        <v>-4.6059999999999999</v>
      </c>
      <c r="AJ7310">
        <v>3.3260931999999999</v>
      </c>
    </row>
    <row r="7311" spans="1:36" x14ac:dyDescent="0.3">
      <c r="A7311">
        <v>7095</v>
      </c>
      <c r="B7311" t="s">
        <v>17977</v>
      </c>
      <c r="C7311" t="s">
        <v>28</v>
      </c>
      <c r="D7311" t="s">
        <v>29</v>
      </c>
      <c r="E7311" t="s">
        <v>30</v>
      </c>
      <c r="F7311" t="s">
        <v>31</v>
      </c>
      <c r="G7311" t="s">
        <v>2954</v>
      </c>
      <c r="H7311" t="s">
        <v>20836</v>
      </c>
      <c r="I7311" s="4" t="s">
        <v>20837</v>
      </c>
      <c r="J7311" s="1">
        <f>((((bot_orders[[#This Row],[cTime]]/ 1000)+3*3600) / 86400) + DATE(1970,1,1))</f>
        <v>45785.30263795139</v>
      </c>
      <c r="K7311" s="4" t="s">
        <v>20838</v>
      </c>
      <c r="L7311" s="1">
        <f>((((bot_orders[[#This Row],[uTime]]/ 1000)+3*3600) / 86400) + DATE(1970,1,1))</f>
        <v>45785.370625532407</v>
      </c>
      <c r="M7311" t="s">
        <v>34</v>
      </c>
      <c r="N7311" t="s">
        <v>28</v>
      </c>
      <c r="O7311" t="s">
        <v>35</v>
      </c>
      <c r="P7311">
        <v>4.6109999999999998</v>
      </c>
      <c r="Q7311" t="s">
        <v>36</v>
      </c>
      <c r="R7311" t="s">
        <v>55</v>
      </c>
      <c r="S7311">
        <v>0.72050000000000003</v>
      </c>
      <c r="T7311">
        <v>0.72050000000000003</v>
      </c>
      <c r="U7311">
        <v>4.6109999999999998</v>
      </c>
      <c r="V7311">
        <v>-3.6887999999999999E-3</v>
      </c>
      <c r="W7311" t="s">
        <v>39</v>
      </c>
      <c r="X7311" s="4">
        <f>IF(bot_orders[[#This Row],[side]]="sell", bot_orders[[#This Row],[accFillSz]]*bot_orders[[#This Row],[avgPx]] + bot_orders[[#This Row],[fee]], -bot_orders[[#This Row],[accFillSz]]*bot_orders[[#This Row],[avgPx]])</f>
        <v>-3.3222255000000001</v>
      </c>
      <c r="Y7311" s="4">
        <f>IF(bot_orders[[#This Row],[side]]="buy", bot_orders[[#This Row],[accFillSz]] + bot_orders[[#This Row],[fee]], -bot_orders[[#This Row],[accFillSz]])</f>
        <v>4.6073111999999998</v>
      </c>
      <c r="Z7311" s="4">
        <f>IF(bot_orders[[#This Row],[side]]="sell",bot_orders[[#This Row],[accFillSz]]*bot_orders[[#This Row],[avgPx]]+bot_orders[[#This Row],[fee]], 0)</f>
        <v>0</v>
      </c>
      <c r="AA7311" s="4">
        <f>IF(bot_orders[[#This Row],[side]]="sell",-bot_orders[[#This Row],[accFillSz]],bot_orders[[#This Row],[accFillSz]]+bot_orders[[#This Row],[fee]])</f>
        <v>4.6073111999999998</v>
      </c>
      <c r="AB7311">
        <v>0</v>
      </c>
      <c r="AC7311" t="s">
        <v>38</v>
      </c>
      <c r="AD7311">
        <v>0</v>
      </c>
      <c r="AE7311" t="s">
        <v>40</v>
      </c>
      <c r="AF7311" t="s">
        <v>41</v>
      </c>
      <c r="AG7311" t="s">
        <v>28</v>
      </c>
      <c r="AH7311" t="s">
        <v>28</v>
      </c>
      <c r="AI7311">
        <v>4.6073111999999998</v>
      </c>
      <c r="AJ7311">
        <v>-3.3222255000000001</v>
      </c>
    </row>
    <row r="7312" spans="1:36" x14ac:dyDescent="0.3">
      <c r="A7312">
        <v>7096</v>
      </c>
      <c r="B7312" t="s">
        <v>17977</v>
      </c>
      <c r="C7312" t="s">
        <v>28</v>
      </c>
      <c r="D7312" t="s">
        <v>29</v>
      </c>
      <c r="E7312" t="s">
        <v>30</v>
      </c>
      <c r="F7312" t="s">
        <v>31</v>
      </c>
      <c r="G7312" t="s">
        <v>2896</v>
      </c>
      <c r="H7312" t="s">
        <v>20839</v>
      </c>
      <c r="I7312" s="4" t="s">
        <v>20840</v>
      </c>
      <c r="J7312" s="1">
        <f>((((bot_orders[[#This Row],[cTime]]/ 1000)+3*3600) / 86400) + DATE(1970,1,1))</f>
        <v>45785.302638009263</v>
      </c>
      <c r="K7312" s="4" t="s">
        <v>20841</v>
      </c>
      <c r="L7312" s="1">
        <f>((((bot_orders[[#This Row],[uTime]]/ 1000)+3*3600) / 86400) + DATE(1970,1,1))</f>
        <v>45785.32868337963</v>
      </c>
      <c r="M7312" t="s">
        <v>34</v>
      </c>
      <c r="N7312" t="s">
        <v>28</v>
      </c>
      <c r="O7312" t="s">
        <v>35</v>
      </c>
      <c r="P7312">
        <v>4.4020000000000001</v>
      </c>
      <c r="Q7312" t="s">
        <v>36</v>
      </c>
      <c r="R7312" t="s">
        <v>55</v>
      </c>
      <c r="S7312">
        <v>0.72270000000000001</v>
      </c>
      <c r="T7312">
        <v>0.72270000000000001</v>
      </c>
      <c r="U7312">
        <v>4.4020000000000001</v>
      </c>
      <c r="V7312">
        <v>-3.5216000000000002E-3</v>
      </c>
      <c r="W7312" t="s">
        <v>39</v>
      </c>
      <c r="X7312" s="4">
        <f>IF(bot_orders[[#This Row],[side]]="sell", bot_orders[[#This Row],[accFillSz]]*bot_orders[[#This Row],[avgPx]] + bot_orders[[#This Row],[fee]], -bot_orders[[#This Row],[accFillSz]]*bot_orders[[#This Row],[avgPx]])</f>
        <v>-3.1813254</v>
      </c>
      <c r="Y7312" s="4">
        <f>IF(bot_orders[[#This Row],[side]]="buy", bot_orders[[#This Row],[accFillSz]] + bot_orders[[#This Row],[fee]], -bot_orders[[#This Row],[accFillSz]])</f>
        <v>4.3984784000000001</v>
      </c>
      <c r="Z7312" s="4">
        <f>IF(bot_orders[[#This Row],[side]]="sell",bot_orders[[#This Row],[accFillSz]]*bot_orders[[#This Row],[avgPx]]+bot_orders[[#This Row],[fee]], 0)</f>
        <v>0</v>
      </c>
      <c r="AA7312" s="4">
        <f>IF(bot_orders[[#This Row],[side]]="sell",-bot_orders[[#This Row],[accFillSz]],bot_orders[[#This Row],[accFillSz]]+bot_orders[[#This Row],[fee]])</f>
        <v>4.3984784000000001</v>
      </c>
      <c r="AB7312">
        <v>0</v>
      </c>
      <c r="AC7312" t="s">
        <v>38</v>
      </c>
      <c r="AD7312">
        <v>0</v>
      </c>
      <c r="AE7312" t="s">
        <v>40</v>
      </c>
      <c r="AF7312" t="s">
        <v>41</v>
      </c>
      <c r="AG7312" t="s">
        <v>28</v>
      </c>
      <c r="AH7312" t="s">
        <v>28</v>
      </c>
      <c r="AI7312">
        <v>4.3984784000000001</v>
      </c>
      <c r="AJ7312">
        <v>-3.1813254</v>
      </c>
    </row>
    <row r="7313" spans="1:36" x14ac:dyDescent="0.3">
      <c r="A7313">
        <v>7100</v>
      </c>
      <c r="B7313" t="s">
        <v>17977</v>
      </c>
      <c r="C7313" t="s">
        <v>28</v>
      </c>
      <c r="D7313" t="s">
        <v>29</v>
      </c>
      <c r="E7313" t="s">
        <v>30</v>
      </c>
      <c r="F7313" t="s">
        <v>31</v>
      </c>
      <c r="G7313" t="s">
        <v>2896</v>
      </c>
      <c r="H7313" t="s">
        <v>20851</v>
      </c>
      <c r="I7313" s="4" t="s">
        <v>20852</v>
      </c>
      <c r="J7313" s="1">
        <f>((((bot_orders[[#This Row],[cTime]]/ 1000)+3*3600) / 86400) + DATE(1970,1,1))</f>
        <v>45785.328683402782</v>
      </c>
      <c r="K7313" s="4" t="s">
        <v>20853</v>
      </c>
      <c r="L7313" s="1">
        <f>((((bot_orders[[#This Row],[uTime]]/ 1000)+3*3600) / 86400) + DATE(1970,1,1))</f>
        <v>45785.333388657411</v>
      </c>
      <c r="M7313" t="s">
        <v>34</v>
      </c>
      <c r="N7313" t="s">
        <v>28</v>
      </c>
      <c r="O7313" t="s">
        <v>35</v>
      </c>
      <c r="P7313">
        <v>4.3979999999999997</v>
      </c>
      <c r="Q7313" t="s">
        <v>36</v>
      </c>
      <c r="R7313" t="s">
        <v>37</v>
      </c>
      <c r="S7313">
        <v>0.72489999999999999</v>
      </c>
      <c r="T7313">
        <v>0.72489999999999999</v>
      </c>
      <c r="U7313">
        <v>4.3979999999999997</v>
      </c>
      <c r="V7313">
        <v>-2.5504882000000001E-3</v>
      </c>
      <c r="W7313" t="s">
        <v>38</v>
      </c>
      <c r="X7313" s="4">
        <f>IF(bot_orders[[#This Row],[side]]="sell", bot_orders[[#This Row],[accFillSz]]*bot_orders[[#This Row],[avgPx]] + bot_orders[[#This Row],[fee]], -bot_orders[[#This Row],[accFillSz]]*bot_orders[[#This Row],[avgPx]])</f>
        <v>3.1855597117999999</v>
      </c>
      <c r="Y7313" s="4">
        <f>IF(bot_orders[[#This Row],[side]]="buy", bot_orders[[#This Row],[accFillSz]] + bot_orders[[#This Row],[fee]], -bot_orders[[#This Row],[accFillSz]])</f>
        <v>-4.3979999999999997</v>
      </c>
      <c r="Z7313" s="4">
        <f>IF(bot_orders[[#This Row],[side]]="sell",bot_orders[[#This Row],[accFillSz]]*bot_orders[[#This Row],[avgPx]]+bot_orders[[#This Row],[fee]], 0)</f>
        <v>3.1855597117999999</v>
      </c>
      <c r="AA7313" s="4">
        <f>IF(bot_orders[[#This Row],[side]]="sell",-bot_orders[[#This Row],[accFillSz]],bot_orders[[#This Row],[accFillSz]]+bot_orders[[#This Row],[fee]])</f>
        <v>-4.3979999999999997</v>
      </c>
      <c r="AB7313">
        <v>0</v>
      </c>
      <c r="AC7313" t="s">
        <v>39</v>
      </c>
      <c r="AD7313">
        <v>0</v>
      </c>
      <c r="AE7313" t="s">
        <v>40</v>
      </c>
      <c r="AF7313" t="s">
        <v>41</v>
      </c>
      <c r="AG7313" t="s">
        <v>28</v>
      </c>
      <c r="AH7313" t="s">
        <v>28</v>
      </c>
      <c r="AI7313">
        <v>-4.3979999999999997</v>
      </c>
      <c r="AJ7313">
        <v>3.1855597100000002</v>
      </c>
    </row>
    <row r="7314" spans="1:36" x14ac:dyDescent="0.3">
      <c r="A7314">
        <v>7101</v>
      </c>
      <c r="B7314" t="s">
        <v>17977</v>
      </c>
      <c r="C7314" t="s">
        <v>28</v>
      </c>
      <c r="D7314" t="s">
        <v>29</v>
      </c>
      <c r="E7314" t="s">
        <v>30</v>
      </c>
      <c r="F7314" t="s">
        <v>31</v>
      </c>
      <c r="G7314" t="s">
        <v>2940</v>
      </c>
      <c r="H7314" t="s">
        <v>20854</v>
      </c>
      <c r="I7314" s="4" t="s">
        <v>20855</v>
      </c>
      <c r="J7314" s="1">
        <f>((((bot_orders[[#This Row],[cTime]]/ 1000)+3*3600) / 86400) + DATE(1970,1,1))</f>
        <v>45785.333388680556</v>
      </c>
      <c r="K7314" s="4" t="s">
        <v>20856</v>
      </c>
      <c r="L7314" s="1">
        <f>((((bot_orders[[#This Row],[uTime]]/ 1000)+3*3600) / 86400) + DATE(1970,1,1))</f>
        <v>45785.346848182875</v>
      </c>
      <c r="M7314" t="s">
        <v>34</v>
      </c>
      <c r="N7314" t="s">
        <v>28</v>
      </c>
      <c r="O7314" t="s">
        <v>35</v>
      </c>
      <c r="P7314">
        <v>4.4020000000000001</v>
      </c>
      <c r="Q7314" t="s">
        <v>36</v>
      </c>
      <c r="R7314" t="s">
        <v>55</v>
      </c>
      <c r="S7314">
        <v>0.72270000000000001</v>
      </c>
      <c r="T7314">
        <v>0.72270000000000001</v>
      </c>
      <c r="U7314">
        <v>4.4020000000000001</v>
      </c>
      <c r="V7314">
        <v>-3.5216000000000002E-3</v>
      </c>
      <c r="W7314" t="s">
        <v>39</v>
      </c>
      <c r="X7314" s="4">
        <f>IF(bot_orders[[#This Row],[side]]="sell", bot_orders[[#This Row],[accFillSz]]*bot_orders[[#This Row],[avgPx]] + bot_orders[[#This Row],[fee]], -bot_orders[[#This Row],[accFillSz]]*bot_orders[[#This Row],[avgPx]])</f>
        <v>-3.1813254</v>
      </c>
      <c r="Y7314" s="4">
        <f>IF(bot_orders[[#This Row],[side]]="buy", bot_orders[[#This Row],[accFillSz]] + bot_orders[[#This Row],[fee]], -bot_orders[[#This Row],[accFillSz]])</f>
        <v>4.3984784000000001</v>
      </c>
      <c r="Z7314" s="4">
        <f>IF(bot_orders[[#This Row],[side]]="sell",bot_orders[[#This Row],[accFillSz]]*bot_orders[[#This Row],[avgPx]]+bot_orders[[#This Row],[fee]], 0)</f>
        <v>0</v>
      </c>
      <c r="AA7314" s="4">
        <f>IF(bot_orders[[#This Row],[side]]="sell",-bot_orders[[#This Row],[accFillSz]],bot_orders[[#This Row],[accFillSz]]+bot_orders[[#This Row],[fee]])</f>
        <v>4.3984784000000001</v>
      </c>
      <c r="AB7314">
        <v>0</v>
      </c>
      <c r="AC7314" t="s">
        <v>38</v>
      </c>
      <c r="AD7314">
        <v>0</v>
      </c>
      <c r="AE7314" t="s">
        <v>40</v>
      </c>
      <c r="AF7314" t="s">
        <v>41</v>
      </c>
      <c r="AG7314" t="s">
        <v>28</v>
      </c>
      <c r="AH7314" t="s">
        <v>28</v>
      </c>
      <c r="AI7314">
        <v>4.3984784000000001</v>
      </c>
      <c r="AJ7314">
        <v>-3.1813254</v>
      </c>
    </row>
    <row r="7315" spans="1:36" x14ac:dyDescent="0.3">
      <c r="A7315">
        <v>7102</v>
      </c>
      <c r="B7315" t="s">
        <v>17977</v>
      </c>
      <c r="C7315" t="s">
        <v>28</v>
      </c>
      <c r="D7315" t="s">
        <v>29</v>
      </c>
      <c r="E7315" t="s">
        <v>30</v>
      </c>
      <c r="F7315" t="s">
        <v>31</v>
      </c>
      <c r="G7315" t="s">
        <v>2933</v>
      </c>
      <c r="H7315" t="s">
        <v>20857</v>
      </c>
      <c r="I7315" s="4" t="s">
        <v>20858</v>
      </c>
      <c r="J7315" s="1">
        <f>((((bot_orders[[#This Row],[cTime]]/ 1000)+3*3600) / 86400) + DATE(1970,1,1))</f>
        <v>45785.333388784726</v>
      </c>
      <c r="K7315" s="4" t="s">
        <v>20859</v>
      </c>
      <c r="L7315" s="1">
        <f>((((bot_orders[[#This Row],[uTime]]/ 1000)+3*3600) / 86400) + DATE(1970,1,1))</f>
        <v>45785.333507037038</v>
      </c>
      <c r="M7315" t="s">
        <v>34</v>
      </c>
      <c r="N7315" t="s">
        <v>28</v>
      </c>
      <c r="O7315" t="s">
        <v>35</v>
      </c>
      <c r="P7315">
        <v>4.4020000000000001</v>
      </c>
      <c r="Q7315" t="s">
        <v>36</v>
      </c>
      <c r="R7315" t="s">
        <v>55</v>
      </c>
      <c r="S7315">
        <v>0.72489999999999999</v>
      </c>
      <c r="T7315">
        <v>0.72489999999999999</v>
      </c>
      <c r="U7315">
        <v>4.4020000000000001</v>
      </c>
      <c r="V7315">
        <v>-3.5216000000000002E-3</v>
      </c>
      <c r="W7315" t="s">
        <v>39</v>
      </c>
      <c r="X7315" s="4">
        <f>IF(bot_orders[[#This Row],[side]]="sell", bot_orders[[#This Row],[accFillSz]]*bot_orders[[#This Row],[avgPx]] + bot_orders[[#This Row],[fee]], -bot_orders[[#This Row],[accFillSz]]*bot_orders[[#This Row],[avgPx]])</f>
        <v>-3.1910098000000002</v>
      </c>
      <c r="Y7315" s="4">
        <f>IF(bot_orders[[#This Row],[side]]="buy", bot_orders[[#This Row],[accFillSz]] + bot_orders[[#This Row],[fee]], -bot_orders[[#This Row],[accFillSz]])</f>
        <v>4.3984784000000001</v>
      </c>
      <c r="Z7315" s="4">
        <f>IF(bot_orders[[#This Row],[side]]="sell",bot_orders[[#This Row],[accFillSz]]*bot_orders[[#This Row],[avgPx]]+bot_orders[[#This Row],[fee]], 0)</f>
        <v>0</v>
      </c>
      <c r="AA7315" s="4">
        <f>IF(bot_orders[[#This Row],[side]]="sell",-bot_orders[[#This Row],[accFillSz]],bot_orders[[#This Row],[accFillSz]]+bot_orders[[#This Row],[fee]])</f>
        <v>4.3984784000000001</v>
      </c>
      <c r="AB7315">
        <v>0</v>
      </c>
      <c r="AC7315" t="s">
        <v>38</v>
      </c>
      <c r="AD7315">
        <v>0</v>
      </c>
      <c r="AE7315" t="s">
        <v>40</v>
      </c>
      <c r="AF7315" t="s">
        <v>41</v>
      </c>
      <c r="AG7315" t="s">
        <v>28</v>
      </c>
      <c r="AH7315" t="s">
        <v>28</v>
      </c>
      <c r="AI7315">
        <v>4.3984784000000001</v>
      </c>
      <c r="AJ7315">
        <v>-3.1910097999999998</v>
      </c>
    </row>
    <row r="7316" spans="1:36" x14ac:dyDescent="0.3">
      <c r="A7316">
        <v>7103</v>
      </c>
      <c r="B7316" t="s">
        <v>17977</v>
      </c>
      <c r="C7316" t="s">
        <v>28</v>
      </c>
      <c r="D7316" t="s">
        <v>29</v>
      </c>
      <c r="E7316" t="s">
        <v>30</v>
      </c>
      <c r="F7316" t="s">
        <v>31</v>
      </c>
      <c r="G7316" t="s">
        <v>2933</v>
      </c>
      <c r="H7316" t="s">
        <v>20860</v>
      </c>
      <c r="I7316" s="4" t="s">
        <v>20861</v>
      </c>
      <c r="J7316" s="1">
        <f>((((bot_orders[[#This Row],[cTime]]/ 1000)+3*3600) / 86400) + DATE(1970,1,1))</f>
        <v>45785.33350706019</v>
      </c>
      <c r="K7316" s="4" t="s">
        <v>20862</v>
      </c>
      <c r="L7316" s="1">
        <f>((((bot_orders[[#This Row],[uTime]]/ 1000)+3*3600) / 86400) + DATE(1970,1,1))</f>
        <v>45785.33619368056</v>
      </c>
      <c r="M7316" t="s">
        <v>34</v>
      </c>
      <c r="N7316" t="s">
        <v>28</v>
      </c>
      <c r="O7316" t="s">
        <v>35</v>
      </c>
      <c r="P7316">
        <v>4.3979999999999997</v>
      </c>
      <c r="Q7316" t="s">
        <v>36</v>
      </c>
      <c r="R7316" t="s">
        <v>37</v>
      </c>
      <c r="S7316">
        <v>0.72709999999999997</v>
      </c>
      <c r="T7316">
        <v>0.72709999999999997</v>
      </c>
      <c r="U7316">
        <v>4.3979999999999997</v>
      </c>
      <c r="V7316">
        <v>-2.5582285999999998E-3</v>
      </c>
      <c r="W7316" t="s">
        <v>38</v>
      </c>
      <c r="X7316" s="4">
        <f>IF(bot_orders[[#This Row],[side]]="sell", bot_orders[[#This Row],[accFillSz]]*bot_orders[[#This Row],[avgPx]] + bot_orders[[#This Row],[fee]], -bot_orders[[#This Row],[accFillSz]]*bot_orders[[#This Row],[avgPx]])</f>
        <v>3.1952275713999998</v>
      </c>
      <c r="Y7316" s="4">
        <f>IF(bot_orders[[#This Row],[side]]="buy", bot_orders[[#This Row],[accFillSz]] + bot_orders[[#This Row],[fee]], -bot_orders[[#This Row],[accFillSz]])</f>
        <v>-4.3979999999999997</v>
      </c>
      <c r="Z7316" s="4">
        <f>IF(bot_orders[[#This Row],[side]]="sell",bot_orders[[#This Row],[accFillSz]]*bot_orders[[#This Row],[avgPx]]+bot_orders[[#This Row],[fee]], 0)</f>
        <v>3.1952275713999998</v>
      </c>
      <c r="AA7316" s="4">
        <f>IF(bot_orders[[#This Row],[side]]="sell",-bot_orders[[#This Row],[accFillSz]],bot_orders[[#This Row],[accFillSz]]+bot_orders[[#This Row],[fee]])</f>
        <v>-4.3979999999999997</v>
      </c>
      <c r="AB7316">
        <v>0</v>
      </c>
      <c r="AC7316" t="s">
        <v>39</v>
      </c>
      <c r="AD7316">
        <v>0</v>
      </c>
      <c r="AE7316" t="s">
        <v>40</v>
      </c>
      <c r="AF7316" t="s">
        <v>41</v>
      </c>
      <c r="AG7316" t="s">
        <v>28</v>
      </c>
      <c r="AH7316" t="s">
        <v>28</v>
      </c>
      <c r="AI7316">
        <v>-4.3979999999999997</v>
      </c>
      <c r="AJ7316">
        <v>3.1952275700000001</v>
      </c>
    </row>
    <row r="7317" spans="1:36" x14ac:dyDescent="0.3">
      <c r="A7317">
        <v>7104</v>
      </c>
      <c r="B7317" t="s">
        <v>17977</v>
      </c>
      <c r="C7317" t="s">
        <v>28</v>
      </c>
      <c r="D7317" t="s">
        <v>29</v>
      </c>
      <c r="E7317" t="s">
        <v>30</v>
      </c>
      <c r="F7317" t="s">
        <v>31</v>
      </c>
      <c r="G7317" t="s">
        <v>2944</v>
      </c>
      <c r="H7317" t="s">
        <v>20863</v>
      </c>
      <c r="I7317" s="4" t="s">
        <v>20864</v>
      </c>
      <c r="J7317" s="1">
        <f>((((bot_orders[[#This Row],[cTime]]/ 1000)+3*3600) / 86400) + DATE(1970,1,1))</f>
        <v>45785.336193703704</v>
      </c>
      <c r="K7317" s="4" t="s">
        <v>20865</v>
      </c>
      <c r="L7317" s="1">
        <f>((((bot_orders[[#This Row],[uTime]]/ 1000)+3*3600) / 86400) + DATE(1970,1,1))</f>
        <v>45785.345907789349</v>
      </c>
      <c r="M7317" t="s">
        <v>34</v>
      </c>
      <c r="N7317" t="s">
        <v>28</v>
      </c>
      <c r="O7317" t="s">
        <v>35</v>
      </c>
      <c r="P7317">
        <v>4.4020000000000001</v>
      </c>
      <c r="Q7317" t="s">
        <v>36</v>
      </c>
      <c r="R7317" t="s">
        <v>55</v>
      </c>
      <c r="S7317">
        <v>0.72489999999999999</v>
      </c>
      <c r="T7317">
        <v>0.72489999999999999</v>
      </c>
      <c r="U7317">
        <v>4.4020000000000001</v>
      </c>
      <c r="V7317">
        <v>-3.5216000000000002E-3</v>
      </c>
      <c r="W7317" t="s">
        <v>39</v>
      </c>
      <c r="X7317" s="4">
        <f>IF(bot_orders[[#This Row],[side]]="sell", bot_orders[[#This Row],[accFillSz]]*bot_orders[[#This Row],[avgPx]] + bot_orders[[#This Row],[fee]], -bot_orders[[#This Row],[accFillSz]]*bot_orders[[#This Row],[avgPx]])</f>
        <v>-3.1910098000000002</v>
      </c>
      <c r="Y7317" s="4">
        <f>IF(bot_orders[[#This Row],[side]]="buy", bot_orders[[#This Row],[accFillSz]] + bot_orders[[#This Row],[fee]], -bot_orders[[#This Row],[accFillSz]])</f>
        <v>4.3984784000000001</v>
      </c>
      <c r="Z7317" s="4">
        <f>IF(bot_orders[[#This Row],[side]]="sell",bot_orders[[#This Row],[accFillSz]]*bot_orders[[#This Row],[avgPx]]+bot_orders[[#This Row],[fee]], 0)</f>
        <v>0</v>
      </c>
      <c r="AA7317" s="4">
        <f>IF(bot_orders[[#This Row],[side]]="sell",-bot_orders[[#This Row],[accFillSz]],bot_orders[[#This Row],[accFillSz]]+bot_orders[[#This Row],[fee]])</f>
        <v>4.3984784000000001</v>
      </c>
      <c r="AB7317">
        <v>0</v>
      </c>
      <c r="AC7317" t="s">
        <v>38</v>
      </c>
      <c r="AD7317">
        <v>0</v>
      </c>
      <c r="AE7317" t="s">
        <v>40</v>
      </c>
      <c r="AF7317" t="s">
        <v>41</v>
      </c>
      <c r="AG7317" t="s">
        <v>28</v>
      </c>
      <c r="AH7317" t="s">
        <v>28</v>
      </c>
      <c r="AI7317">
        <v>4.3984784000000001</v>
      </c>
      <c r="AJ7317">
        <v>-3.1910097999999998</v>
      </c>
    </row>
    <row r="7318" spans="1:36" x14ac:dyDescent="0.3">
      <c r="A7318">
        <v>7105</v>
      </c>
      <c r="B7318" t="s">
        <v>17977</v>
      </c>
      <c r="C7318" t="s">
        <v>28</v>
      </c>
      <c r="D7318" t="s">
        <v>29</v>
      </c>
      <c r="E7318" t="s">
        <v>30</v>
      </c>
      <c r="F7318" t="s">
        <v>31</v>
      </c>
      <c r="G7318" t="s">
        <v>2947</v>
      </c>
      <c r="H7318" t="s">
        <v>20866</v>
      </c>
      <c r="I7318" s="4" t="s">
        <v>20867</v>
      </c>
      <c r="J7318" s="1">
        <f>((((bot_orders[[#This Row],[cTime]]/ 1000)+3*3600) / 86400) + DATE(1970,1,1))</f>
        <v>45785.336193750001</v>
      </c>
      <c r="K7318" s="4" t="s">
        <v>20868</v>
      </c>
      <c r="L7318" s="1">
        <f>((((bot_orders[[#This Row],[uTime]]/ 1000)+3*3600) / 86400) + DATE(1970,1,1))</f>
        <v>45785.336197222219</v>
      </c>
      <c r="M7318" t="s">
        <v>34</v>
      </c>
      <c r="N7318" t="s">
        <v>28</v>
      </c>
      <c r="O7318" t="s">
        <v>35</v>
      </c>
      <c r="P7318">
        <v>4.4029999999999996</v>
      </c>
      <c r="Q7318" t="s">
        <v>36</v>
      </c>
      <c r="R7318" t="s">
        <v>55</v>
      </c>
      <c r="S7318">
        <v>0.72709999999999997</v>
      </c>
      <c r="T7318">
        <v>0.72709999999999997</v>
      </c>
      <c r="U7318">
        <v>4.4029999999999996</v>
      </c>
      <c r="V7318">
        <v>-3.5224000000000002E-3</v>
      </c>
      <c r="W7318" t="s">
        <v>39</v>
      </c>
      <c r="X7318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18" s="4">
        <f>IF(bot_orders[[#This Row],[side]]="buy", bot_orders[[#This Row],[accFillSz]] + bot_orders[[#This Row],[fee]], -bot_orders[[#This Row],[accFillSz]])</f>
        <v>4.3994776</v>
      </c>
      <c r="Z7318" s="4">
        <f>IF(bot_orders[[#This Row],[side]]="sell",bot_orders[[#This Row],[accFillSz]]*bot_orders[[#This Row],[avgPx]]+bot_orders[[#This Row],[fee]], 0)</f>
        <v>0</v>
      </c>
      <c r="AA7318" s="4">
        <f>IF(bot_orders[[#This Row],[side]]="sell",-bot_orders[[#This Row],[accFillSz]],bot_orders[[#This Row],[accFillSz]]+bot_orders[[#This Row],[fee]])</f>
        <v>4.3994776</v>
      </c>
      <c r="AB7318">
        <v>0</v>
      </c>
      <c r="AC7318" t="s">
        <v>38</v>
      </c>
      <c r="AD7318">
        <v>0</v>
      </c>
      <c r="AE7318" t="s">
        <v>40</v>
      </c>
      <c r="AF7318" t="s">
        <v>41</v>
      </c>
      <c r="AG7318" t="s">
        <v>28</v>
      </c>
      <c r="AH7318" t="s">
        <v>28</v>
      </c>
      <c r="AI7318">
        <v>4.3994776</v>
      </c>
      <c r="AJ7318">
        <v>-3.2014212999999998</v>
      </c>
    </row>
    <row r="7319" spans="1:36" x14ac:dyDescent="0.3">
      <c r="A7319">
        <v>7106</v>
      </c>
      <c r="B7319" t="s">
        <v>17977</v>
      </c>
      <c r="C7319" t="s">
        <v>28</v>
      </c>
      <c r="D7319" t="s">
        <v>29</v>
      </c>
      <c r="E7319" t="s">
        <v>30</v>
      </c>
      <c r="F7319" t="s">
        <v>31</v>
      </c>
      <c r="G7319" t="s">
        <v>2947</v>
      </c>
      <c r="H7319" t="s">
        <v>20869</v>
      </c>
      <c r="I7319" s="4" t="s">
        <v>20870</v>
      </c>
      <c r="J7319" s="1">
        <f>((((bot_orders[[#This Row],[cTime]]/ 1000)+3*3600) / 86400) + DATE(1970,1,1))</f>
        <v>45785.336197245371</v>
      </c>
      <c r="K7319" s="4" t="s">
        <v>20871</v>
      </c>
      <c r="L7319" s="1">
        <f>((((bot_orders[[#This Row],[uTime]]/ 1000)+3*3600) / 86400) + DATE(1970,1,1))</f>
        <v>45785.338363090283</v>
      </c>
      <c r="M7319" t="s">
        <v>34</v>
      </c>
      <c r="N7319" t="s">
        <v>28</v>
      </c>
      <c r="O7319" t="s">
        <v>35</v>
      </c>
      <c r="P7319">
        <v>4.399</v>
      </c>
      <c r="Q7319" t="s">
        <v>36</v>
      </c>
      <c r="R7319" t="s">
        <v>37</v>
      </c>
      <c r="S7319">
        <v>0.72929999999999995</v>
      </c>
      <c r="T7319">
        <v>0.72929999999999995</v>
      </c>
      <c r="U7319">
        <v>4.399</v>
      </c>
      <c r="V7319">
        <v>-2.5665525999999999E-3</v>
      </c>
      <c r="W7319" t="s">
        <v>38</v>
      </c>
      <c r="X7319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319" s="4">
        <f>IF(bot_orders[[#This Row],[side]]="buy", bot_orders[[#This Row],[accFillSz]] + bot_orders[[#This Row],[fee]], -bot_orders[[#This Row],[accFillSz]])</f>
        <v>-4.399</v>
      </c>
      <c r="Z7319" s="4">
        <f>IF(bot_orders[[#This Row],[side]]="sell",bot_orders[[#This Row],[accFillSz]]*bot_orders[[#This Row],[avgPx]]+bot_orders[[#This Row],[fee]], 0)</f>
        <v>3.2056241474</v>
      </c>
      <c r="AA7319" s="4">
        <f>IF(bot_orders[[#This Row],[side]]="sell",-bot_orders[[#This Row],[accFillSz]],bot_orders[[#This Row],[accFillSz]]+bot_orders[[#This Row],[fee]])</f>
        <v>-4.399</v>
      </c>
      <c r="AB7319">
        <v>0</v>
      </c>
      <c r="AC7319" t="s">
        <v>39</v>
      </c>
      <c r="AD7319">
        <v>0</v>
      </c>
      <c r="AE7319" t="s">
        <v>40</v>
      </c>
      <c r="AF7319" t="s">
        <v>41</v>
      </c>
      <c r="AG7319" t="s">
        <v>28</v>
      </c>
      <c r="AH7319" t="s">
        <v>28</v>
      </c>
      <c r="AI7319">
        <v>-4.399</v>
      </c>
      <c r="AJ7319">
        <v>3.2056241499999998</v>
      </c>
    </row>
    <row r="7320" spans="1:36" x14ac:dyDescent="0.3">
      <c r="A7320">
        <v>7107</v>
      </c>
      <c r="B7320" t="s">
        <v>17977</v>
      </c>
      <c r="C7320" t="s">
        <v>28</v>
      </c>
      <c r="D7320" t="s">
        <v>29</v>
      </c>
      <c r="E7320" t="s">
        <v>30</v>
      </c>
      <c r="F7320" t="s">
        <v>31</v>
      </c>
      <c r="G7320" t="s">
        <v>2952</v>
      </c>
      <c r="H7320" t="s">
        <v>20872</v>
      </c>
      <c r="I7320" s="4" t="s">
        <v>20873</v>
      </c>
      <c r="J7320" s="1">
        <f>((((bot_orders[[#This Row],[cTime]]/ 1000)+3*3600) / 86400) + DATE(1970,1,1))</f>
        <v>45785.338363101851</v>
      </c>
      <c r="K7320" s="4" t="s">
        <v>20874</v>
      </c>
      <c r="L7320" s="1">
        <f>((((bot_orders[[#This Row],[uTime]]/ 1000)+3*3600) / 86400) + DATE(1970,1,1))</f>
        <v>45785.343167199069</v>
      </c>
      <c r="M7320" t="s">
        <v>34</v>
      </c>
      <c r="N7320" t="s">
        <v>28</v>
      </c>
      <c r="O7320" t="s">
        <v>35</v>
      </c>
      <c r="P7320">
        <v>4.4029999999999996</v>
      </c>
      <c r="Q7320" t="s">
        <v>36</v>
      </c>
      <c r="R7320" t="s">
        <v>55</v>
      </c>
      <c r="S7320">
        <v>0.72709999999999997</v>
      </c>
      <c r="T7320">
        <v>0.72709999999999997</v>
      </c>
      <c r="U7320">
        <v>4.4029999999999996</v>
      </c>
      <c r="V7320">
        <v>-3.5224000000000002E-3</v>
      </c>
      <c r="W7320" t="s">
        <v>39</v>
      </c>
      <c r="X7320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20" s="4">
        <f>IF(bot_orders[[#This Row],[side]]="buy", bot_orders[[#This Row],[accFillSz]] + bot_orders[[#This Row],[fee]], -bot_orders[[#This Row],[accFillSz]])</f>
        <v>4.3994776</v>
      </c>
      <c r="Z7320" s="4">
        <f>IF(bot_orders[[#This Row],[side]]="sell",bot_orders[[#This Row],[accFillSz]]*bot_orders[[#This Row],[avgPx]]+bot_orders[[#This Row],[fee]], 0)</f>
        <v>0</v>
      </c>
      <c r="AA7320" s="4">
        <f>IF(bot_orders[[#This Row],[side]]="sell",-bot_orders[[#This Row],[accFillSz]],bot_orders[[#This Row],[accFillSz]]+bot_orders[[#This Row],[fee]])</f>
        <v>4.3994776</v>
      </c>
      <c r="AB7320">
        <v>0</v>
      </c>
      <c r="AC7320" t="s">
        <v>38</v>
      </c>
      <c r="AD7320">
        <v>0</v>
      </c>
      <c r="AE7320" t="s">
        <v>40</v>
      </c>
      <c r="AF7320" t="s">
        <v>41</v>
      </c>
      <c r="AG7320" t="s">
        <v>28</v>
      </c>
      <c r="AH7320" t="s">
        <v>28</v>
      </c>
      <c r="AI7320">
        <v>4.3994776</v>
      </c>
      <c r="AJ7320">
        <v>-3.2014212999999998</v>
      </c>
    </row>
    <row r="7321" spans="1:36" x14ac:dyDescent="0.3">
      <c r="A7321">
        <v>7108</v>
      </c>
      <c r="B7321" t="s">
        <v>17977</v>
      </c>
      <c r="C7321" t="s">
        <v>28</v>
      </c>
      <c r="D7321" t="s">
        <v>29</v>
      </c>
      <c r="E7321" t="s">
        <v>30</v>
      </c>
      <c r="F7321" t="s">
        <v>31</v>
      </c>
      <c r="G7321" t="s">
        <v>2950</v>
      </c>
      <c r="H7321" t="s">
        <v>20875</v>
      </c>
      <c r="I7321" s="4" t="s">
        <v>20876</v>
      </c>
      <c r="J7321" s="1">
        <f>((((bot_orders[[#This Row],[cTime]]/ 1000)+3*3600) / 86400) + DATE(1970,1,1))</f>
        <v>45785.338363171293</v>
      </c>
      <c r="K7321" s="4" t="s">
        <v>20877</v>
      </c>
      <c r="L7321" s="1">
        <f>((((bot_orders[[#This Row],[uTime]]/ 1000)+3*3600) / 86400) + DATE(1970,1,1))</f>
        <v>45785.342317870367</v>
      </c>
      <c r="M7321" t="s">
        <v>34</v>
      </c>
      <c r="N7321" t="s">
        <v>28</v>
      </c>
      <c r="O7321" t="s">
        <v>35</v>
      </c>
      <c r="P7321">
        <v>4.4020000000000001</v>
      </c>
      <c r="Q7321" t="s">
        <v>36</v>
      </c>
      <c r="R7321" t="s">
        <v>55</v>
      </c>
      <c r="S7321">
        <v>0.72929999999999995</v>
      </c>
      <c r="T7321">
        <v>0.72929999999999995</v>
      </c>
      <c r="U7321">
        <v>4.4020000000000001</v>
      </c>
      <c r="V7321">
        <v>-3.5216000000000002E-3</v>
      </c>
      <c r="W7321" t="s">
        <v>39</v>
      </c>
      <c r="X7321" s="4">
        <f>IF(bot_orders[[#This Row],[side]]="sell", bot_orders[[#This Row],[accFillSz]]*bot_orders[[#This Row],[avgPx]] + bot_orders[[#This Row],[fee]], -bot_orders[[#This Row],[accFillSz]]*bot_orders[[#This Row],[avgPx]])</f>
        <v>-3.2103785999999999</v>
      </c>
      <c r="Y7321" s="4">
        <f>IF(bot_orders[[#This Row],[side]]="buy", bot_orders[[#This Row],[accFillSz]] + bot_orders[[#This Row],[fee]], -bot_orders[[#This Row],[accFillSz]])</f>
        <v>4.3984784000000001</v>
      </c>
      <c r="Z7321" s="4">
        <f>IF(bot_orders[[#This Row],[side]]="sell",bot_orders[[#This Row],[accFillSz]]*bot_orders[[#This Row],[avgPx]]+bot_orders[[#This Row],[fee]], 0)</f>
        <v>0</v>
      </c>
      <c r="AA7321" s="4">
        <f>IF(bot_orders[[#This Row],[side]]="sell",-bot_orders[[#This Row],[accFillSz]],bot_orders[[#This Row],[accFillSz]]+bot_orders[[#This Row],[fee]])</f>
        <v>4.3984784000000001</v>
      </c>
      <c r="AB7321">
        <v>0</v>
      </c>
      <c r="AC7321" t="s">
        <v>38</v>
      </c>
      <c r="AD7321">
        <v>0</v>
      </c>
      <c r="AE7321" t="s">
        <v>40</v>
      </c>
      <c r="AF7321" t="s">
        <v>41</v>
      </c>
      <c r="AG7321" t="s">
        <v>28</v>
      </c>
      <c r="AH7321" t="s">
        <v>28</v>
      </c>
      <c r="AI7321">
        <v>4.3984784000000001</v>
      </c>
      <c r="AJ7321">
        <v>-3.2103785999999999</v>
      </c>
    </row>
    <row r="7322" spans="1:36" x14ac:dyDescent="0.3">
      <c r="A7322">
        <v>7110</v>
      </c>
      <c r="B7322" t="s">
        <v>17977</v>
      </c>
      <c r="C7322" t="s">
        <v>28</v>
      </c>
      <c r="D7322" t="s">
        <v>29</v>
      </c>
      <c r="E7322" t="s">
        <v>30</v>
      </c>
      <c r="F7322" t="s">
        <v>31</v>
      </c>
      <c r="G7322" t="s">
        <v>2950</v>
      </c>
      <c r="H7322" t="s">
        <v>20881</v>
      </c>
      <c r="I7322" s="4" t="s">
        <v>20882</v>
      </c>
      <c r="J7322" s="1">
        <f>((((bot_orders[[#This Row],[cTime]]/ 1000)+3*3600) / 86400) + DATE(1970,1,1))</f>
        <v>45785.34231788195</v>
      </c>
      <c r="K7322" s="4" t="s">
        <v>20883</v>
      </c>
      <c r="L7322" s="1">
        <f>((((bot_orders[[#This Row],[uTime]]/ 1000)+3*3600) / 86400) + DATE(1970,1,1))</f>
        <v>45785.440898726854</v>
      </c>
      <c r="M7322" t="s">
        <v>34</v>
      </c>
      <c r="N7322" t="s">
        <v>28</v>
      </c>
      <c r="O7322" t="s">
        <v>35</v>
      </c>
      <c r="P7322">
        <v>4.3979999999999997</v>
      </c>
      <c r="Q7322" t="s">
        <v>36</v>
      </c>
      <c r="R7322" t="s">
        <v>37</v>
      </c>
      <c r="S7322">
        <v>0.73150000000000004</v>
      </c>
      <c r="T7322">
        <v>0.73150000000000004</v>
      </c>
      <c r="U7322">
        <v>4.3979999999999997</v>
      </c>
      <c r="V7322">
        <v>-2.5737096000000002E-3</v>
      </c>
      <c r="W7322" t="s">
        <v>38</v>
      </c>
      <c r="X7322" s="4">
        <f>IF(bot_orders[[#This Row],[side]]="sell", bot_orders[[#This Row],[accFillSz]]*bot_orders[[#This Row],[avgPx]] + bot_orders[[#This Row],[fee]], -bot_orders[[#This Row],[accFillSz]]*bot_orders[[#This Row],[avgPx]])</f>
        <v>3.2145632904000001</v>
      </c>
      <c r="Y7322" s="4">
        <f>IF(bot_orders[[#This Row],[side]]="buy", bot_orders[[#This Row],[accFillSz]] + bot_orders[[#This Row],[fee]], -bot_orders[[#This Row],[accFillSz]])</f>
        <v>-4.3979999999999997</v>
      </c>
      <c r="Z7322" s="4">
        <f>IF(bot_orders[[#This Row],[side]]="sell",bot_orders[[#This Row],[accFillSz]]*bot_orders[[#This Row],[avgPx]]+bot_orders[[#This Row],[fee]], 0)</f>
        <v>3.2145632904000001</v>
      </c>
      <c r="AA7322" s="4">
        <f>IF(bot_orders[[#This Row],[side]]="sell",-bot_orders[[#This Row],[accFillSz]],bot_orders[[#This Row],[accFillSz]]+bot_orders[[#This Row],[fee]])</f>
        <v>-4.3979999999999997</v>
      </c>
      <c r="AB7322">
        <v>0</v>
      </c>
      <c r="AC7322" t="s">
        <v>39</v>
      </c>
      <c r="AD7322">
        <v>0</v>
      </c>
      <c r="AE7322" t="s">
        <v>40</v>
      </c>
      <c r="AF7322" t="s">
        <v>41</v>
      </c>
      <c r="AG7322" t="s">
        <v>28</v>
      </c>
      <c r="AH7322" t="s">
        <v>28</v>
      </c>
      <c r="AI7322">
        <v>-4.3979999999999997</v>
      </c>
      <c r="AJ7322">
        <v>3.2145632900000001</v>
      </c>
    </row>
    <row r="7323" spans="1:36" x14ac:dyDescent="0.3">
      <c r="A7323">
        <v>7111</v>
      </c>
      <c r="B7323" t="s">
        <v>17977</v>
      </c>
      <c r="C7323" t="s">
        <v>28</v>
      </c>
      <c r="D7323" t="s">
        <v>29</v>
      </c>
      <c r="E7323" t="s">
        <v>30</v>
      </c>
      <c r="F7323" t="s">
        <v>31</v>
      </c>
      <c r="G7323" t="s">
        <v>2952</v>
      </c>
      <c r="H7323" t="s">
        <v>20884</v>
      </c>
      <c r="I7323" s="4" t="s">
        <v>20885</v>
      </c>
      <c r="J7323" s="1">
        <f>((((bot_orders[[#This Row],[cTime]]/ 1000)+3*3600) / 86400) + DATE(1970,1,1))</f>
        <v>45785.343167210653</v>
      </c>
      <c r="K7323" s="4" t="s">
        <v>20886</v>
      </c>
      <c r="L7323" s="1">
        <f>((((bot_orders[[#This Row],[uTime]]/ 1000)+3*3600) / 86400) + DATE(1970,1,1))</f>
        <v>45785.424156655092</v>
      </c>
      <c r="M7323" t="s">
        <v>34</v>
      </c>
      <c r="N7323" t="s">
        <v>28</v>
      </c>
      <c r="O7323" t="s">
        <v>35</v>
      </c>
      <c r="P7323">
        <v>4.399</v>
      </c>
      <c r="Q7323" t="s">
        <v>36</v>
      </c>
      <c r="R7323" t="s">
        <v>37</v>
      </c>
      <c r="S7323">
        <v>0.72929999999999995</v>
      </c>
      <c r="T7323">
        <v>0.72929999999999995</v>
      </c>
      <c r="U7323">
        <v>4.399</v>
      </c>
      <c r="V7323">
        <v>-2.5665525999999999E-3</v>
      </c>
      <c r="W7323" t="s">
        <v>38</v>
      </c>
      <c r="X7323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323" s="4">
        <f>IF(bot_orders[[#This Row],[side]]="buy", bot_orders[[#This Row],[accFillSz]] + bot_orders[[#This Row],[fee]], -bot_orders[[#This Row],[accFillSz]])</f>
        <v>-4.399</v>
      </c>
      <c r="Z7323" s="4">
        <f>IF(bot_orders[[#This Row],[side]]="sell",bot_orders[[#This Row],[accFillSz]]*bot_orders[[#This Row],[avgPx]]+bot_orders[[#This Row],[fee]], 0)</f>
        <v>3.2056241474</v>
      </c>
      <c r="AA7323" s="4">
        <f>IF(bot_orders[[#This Row],[side]]="sell",-bot_orders[[#This Row],[accFillSz]],bot_orders[[#This Row],[accFillSz]]+bot_orders[[#This Row],[fee]])</f>
        <v>-4.399</v>
      </c>
      <c r="AB7323">
        <v>0</v>
      </c>
      <c r="AC7323" t="s">
        <v>39</v>
      </c>
      <c r="AD7323">
        <v>0</v>
      </c>
      <c r="AE7323" t="s">
        <v>40</v>
      </c>
      <c r="AF7323" t="s">
        <v>41</v>
      </c>
      <c r="AG7323" t="s">
        <v>28</v>
      </c>
      <c r="AH7323" t="s">
        <v>28</v>
      </c>
      <c r="AI7323">
        <v>-4.399</v>
      </c>
      <c r="AJ7323">
        <v>3.2056241499999998</v>
      </c>
    </row>
    <row r="7324" spans="1:36" x14ac:dyDescent="0.3">
      <c r="A7324">
        <v>7113</v>
      </c>
      <c r="B7324" t="s">
        <v>17977</v>
      </c>
      <c r="C7324" t="s">
        <v>28</v>
      </c>
      <c r="D7324" t="s">
        <v>29</v>
      </c>
      <c r="E7324" t="s">
        <v>30</v>
      </c>
      <c r="F7324" t="s">
        <v>31</v>
      </c>
      <c r="G7324" t="s">
        <v>2944</v>
      </c>
      <c r="H7324" t="s">
        <v>20890</v>
      </c>
      <c r="I7324" s="4" t="s">
        <v>20891</v>
      </c>
      <c r="J7324" s="1">
        <f>((((bot_orders[[#This Row],[cTime]]/ 1000)+3*3600) / 86400) + DATE(1970,1,1))</f>
        <v>45785.345907812502</v>
      </c>
      <c r="K7324" s="4" t="s">
        <v>20892</v>
      </c>
      <c r="L7324" s="1">
        <f>((((bot_orders[[#This Row],[uTime]]/ 1000)+3*3600) / 86400) + DATE(1970,1,1))</f>
        <v>45785.404473530092</v>
      </c>
      <c r="M7324" t="s">
        <v>34</v>
      </c>
      <c r="N7324" t="s">
        <v>28</v>
      </c>
      <c r="O7324" t="s">
        <v>35</v>
      </c>
      <c r="P7324">
        <v>4.3979999999999997</v>
      </c>
      <c r="Q7324" t="s">
        <v>36</v>
      </c>
      <c r="R7324" t="s">
        <v>37</v>
      </c>
      <c r="S7324">
        <v>0.72709999999999997</v>
      </c>
      <c r="T7324">
        <v>0.72709999999999997</v>
      </c>
      <c r="U7324">
        <v>4.3979999999999997</v>
      </c>
      <c r="V7324">
        <v>-2.5582285999999998E-3</v>
      </c>
      <c r="W7324" t="s">
        <v>38</v>
      </c>
      <c r="X7324" s="4">
        <f>IF(bot_orders[[#This Row],[side]]="sell", bot_orders[[#This Row],[accFillSz]]*bot_orders[[#This Row],[avgPx]] + bot_orders[[#This Row],[fee]], -bot_orders[[#This Row],[accFillSz]]*bot_orders[[#This Row],[avgPx]])</f>
        <v>3.1952275713999998</v>
      </c>
      <c r="Y7324" s="4">
        <f>IF(bot_orders[[#This Row],[side]]="buy", bot_orders[[#This Row],[accFillSz]] + bot_orders[[#This Row],[fee]], -bot_orders[[#This Row],[accFillSz]])</f>
        <v>-4.3979999999999997</v>
      </c>
      <c r="Z7324" s="4">
        <f>IF(bot_orders[[#This Row],[side]]="sell",bot_orders[[#This Row],[accFillSz]]*bot_orders[[#This Row],[avgPx]]+bot_orders[[#This Row],[fee]], 0)</f>
        <v>3.1952275713999998</v>
      </c>
      <c r="AA7324" s="4">
        <f>IF(bot_orders[[#This Row],[side]]="sell",-bot_orders[[#This Row],[accFillSz]],bot_orders[[#This Row],[accFillSz]]+bot_orders[[#This Row],[fee]])</f>
        <v>-4.3979999999999997</v>
      </c>
      <c r="AB7324">
        <v>0</v>
      </c>
      <c r="AC7324" t="s">
        <v>39</v>
      </c>
      <c r="AD7324">
        <v>0</v>
      </c>
      <c r="AE7324" t="s">
        <v>40</v>
      </c>
      <c r="AF7324" t="s">
        <v>41</v>
      </c>
      <c r="AG7324" t="s">
        <v>28</v>
      </c>
      <c r="AH7324" t="s">
        <v>28</v>
      </c>
      <c r="AI7324">
        <v>-4.3979999999999997</v>
      </c>
      <c r="AJ7324">
        <v>3.1952275700000001</v>
      </c>
    </row>
    <row r="7325" spans="1:36" x14ac:dyDescent="0.3">
      <c r="A7325">
        <v>7114</v>
      </c>
      <c r="B7325" t="s">
        <v>17977</v>
      </c>
      <c r="C7325" t="s">
        <v>28</v>
      </c>
      <c r="D7325" t="s">
        <v>29</v>
      </c>
      <c r="E7325" t="s">
        <v>30</v>
      </c>
      <c r="F7325" t="s">
        <v>31</v>
      </c>
      <c r="G7325" t="s">
        <v>2940</v>
      </c>
      <c r="H7325" t="s">
        <v>20893</v>
      </c>
      <c r="I7325" s="4" t="s">
        <v>20894</v>
      </c>
      <c r="J7325" s="1">
        <f>((((bot_orders[[#This Row],[cTime]]/ 1000)+3*3600) / 86400) + DATE(1970,1,1))</f>
        <v>45785.346848206013</v>
      </c>
      <c r="K7325" s="4" t="s">
        <v>20895</v>
      </c>
      <c r="L7325" s="1">
        <f>((((bot_orders[[#This Row],[uTime]]/ 1000)+3*3600) / 86400) + DATE(1970,1,1))</f>
        <v>45785.347918009254</v>
      </c>
      <c r="M7325" t="s">
        <v>34</v>
      </c>
      <c r="N7325" t="s">
        <v>28</v>
      </c>
      <c r="O7325" t="s">
        <v>35</v>
      </c>
      <c r="P7325">
        <v>4.3979999999999997</v>
      </c>
      <c r="Q7325" t="s">
        <v>36</v>
      </c>
      <c r="R7325" t="s">
        <v>37</v>
      </c>
      <c r="S7325">
        <v>0.72489999999999999</v>
      </c>
      <c r="T7325">
        <v>0.72489999999999999</v>
      </c>
      <c r="U7325">
        <v>4.3979999999999997</v>
      </c>
      <c r="V7325">
        <v>-2.5504882000000001E-3</v>
      </c>
      <c r="W7325" t="s">
        <v>38</v>
      </c>
      <c r="X7325" s="4">
        <f>IF(bot_orders[[#This Row],[side]]="sell", bot_orders[[#This Row],[accFillSz]]*bot_orders[[#This Row],[avgPx]] + bot_orders[[#This Row],[fee]], -bot_orders[[#This Row],[accFillSz]]*bot_orders[[#This Row],[avgPx]])</f>
        <v>3.1855597117999999</v>
      </c>
      <c r="Y7325" s="4">
        <f>IF(bot_orders[[#This Row],[side]]="buy", bot_orders[[#This Row],[accFillSz]] + bot_orders[[#This Row],[fee]], -bot_orders[[#This Row],[accFillSz]])</f>
        <v>-4.3979999999999997</v>
      </c>
      <c r="Z7325" s="4">
        <f>IF(bot_orders[[#This Row],[side]]="sell",bot_orders[[#This Row],[accFillSz]]*bot_orders[[#This Row],[avgPx]]+bot_orders[[#This Row],[fee]], 0)</f>
        <v>3.1855597117999999</v>
      </c>
      <c r="AA7325" s="4">
        <f>IF(bot_orders[[#This Row],[side]]="sell",-bot_orders[[#This Row],[accFillSz]],bot_orders[[#This Row],[accFillSz]]+bot_orders[[#This Row],[fee]])</f>
        <v>-4.3979999999999997</v>
      </c>
      <c r="AB7325">
        <v>0</v>
      </c>
      <c r="AC7325" t="s">
        <v>39</v>
      </c>
      <c r="AD7325">
        <v>0</v>
      </c>
      <c r="AE7325" t="s">
        <v>40</v>
      </c>
      <c r="AF7325" t="s">
        <v>41</v>
      </c>
      <c r="AG7325" t="s">
        <v>28</v>
      </c>
      <c r="AH7325" t="s">
        <v>28</v>
      </c>
      <c r="AI7325">
        <v>-4.3979999999999997</v>
      </c>
      <c r="AJ7325">
        <v>3.1855597100000002</v>
      </c>
    </row>
    <row r="7326" spans="1:36" x14ac:dyDescent="0.3">
      <c r="A7326">
        <v>7115</v>
      </c>
      <c r="B7326" t="s">
        <v>17977</v>
      </c>
      <c r="C7326" t="s">
        <v>28</v>
      </c>
      <c r="D7326" t="s">
        <v>29</v>
      </c>
      <c r="E7326" t="s">
        <v>30</v>
      </c>
      <c r="F7326" t="s">
        <v>31</v>
      </c>
      <c r="G7326" t="s">
        <v>2964</v>
      </c>
      <c r="H7326" t="s">
        <v>20896</v>
      </c>
      <c r="I7326" s="4" t="s">
        <v>20897</v>
      </c>
      <c r="J7326" s="1">
        <f>((((bot_orders[[#This Row],[cTime]]/ 1000)+3*3600) / 86400) + DATE(1970,1,1))</f>
        <v>45785.347918020838</v>
      </c>
      <c r="K7326" s="4" t="s">
        <v>20898</v>
      </c>
      <c r="L7326" s="1">
        <f>((((bot_orders[[#This Row],[uTime]]/ 1000)+3*3600) / 86400) + DATE(1970,1,1))</f>
        <v>45785.352558981482</v>
      </c>
      <c r="M7326" t="s">
        <v>34</v>
      </c>
      <c r="N7326" t="s">
        <v>28</v>
      </c>
      <c r="O7326" t="s">
        <v>35</v>
      </c>
      <c r="P7326">
        <v>4.4020000000000001</v>
      </c>
      <c r="Q7326" t="s">
        <v>36</v>
      </c>
      <c r="R7326" t="s">
        <v>55</v>
      </c>
      <c r="S7326">
        <v>0.72270000000000001</v>
      </c>
      <c r="T7326">
        <v>0.72270000000000001</v>
      </c>
      <c r="U7326">
        <v>4.4020000000000001</v>
      </c>
      <c r="V7326">
        <v>-3.5216000000000002E-3</v>
      </c>
      <c r="W7326" t="s">
        <v>39</v>
      </c>
      <c r="X7326" s="4">
        <f>IF(bot_orders[[#This Row],[side]]="sell", bot_orders[[#This Row],[accFillSz]]*bot_orders[[#This Row],[avgPx]] + bot_orders[[#This Row],[fee]], -bot_orders[[#This Row],[accFillSz]]*bot_orders[[#This Row],[avgPx]])</f>
        <v>-3.1813254</v>
      </c>
      <c r="Y7326" s="4">
        <f>IF(bot_orders[[#This Row],[side]]="buy", bot_orders[[#This Row],[accFillSz]] + bot_orders[[#This Row],[fee]], -bot_orders[[#This Row],[accFillSz]])</f>
        <v>4.3984784000000001</v>
      </c>
      <c r="Z7326" s="4">
        <f>IF(bot_orders[[#This Row],[side]]="sell",bot_orders[[#This Row],[accFillSz]]*bot_orders[[#This Row],[avgPx]]+bot_orders[[#This Row],[fee]], 0)</f>
        <v>0</v>
      </c>
      <c r="AA7326" s="4">
        <f>IF(bot_orders[[#This Row],[side]]="sell",-bot_orders[[#This Row],[accFillSz]],bot_orders[[#This Row],[accFillSz]]+bot_orders[[#This Row],[fee]])</f>
        <v>4.3984784000000001</v>
      </c>
      <c r="AB7326">
        <v>0</v>
      </c>
      <c r="AC7326" t="s">
        <v>38</v>
      </c>
      <c r="AD7326">
        <v>0</v>
      </c>
      <c r="AE7326" t="s">
        <v>40</v>
      </c>
      <c r="AF7326" t="s">
        <v>41</v>
      </c>
      <c r="AG7326" t="s">
        <v>28</v>
      </c>
      <c r="AH7326" t="s">
        <v>28</v>
      </c>
      <c r="AI7326">
        <v>4.3984784000000001</v>
      </c>
      <c r="AJ7326">
        <v>-3.1813254</v>
      </c>
    </row>
    <row r="7327" spans="1:36" x14ac:dyDescent="0.3">
      <c r="A7327">
        <v>7116</v>
      </c>
      <c r="B7327" t="s">
        <v>17977</v>
      </c>
      <c r="C7327" t="s">
        <v>28</v>
      </c>
      <c r="D7327" t="s">
        <v>29</v>
      </c>
      <c r="E7327" t="s">
        <v>30</v>
      </c>
      <c r="F7327" t="s">
        <v>31</v>
      </c>
      <c r="G7327" t="s">
        <v>2964</v>
      </c>
      <c r="H7327" t="s">
        <v>20899</v>
      </c>
      <c r="I7327" s="4" t="s">
        <v>20900</v>
      </c>
      <c r="J7327" s="1">
        <f>((((bot_orders[[#This Row],[cTime]]/ 1000)+3*3600) / 86400) + DATE(1970,1,1))</f>
        <v>45785.352559004634</v>
      </c>
      <c r="K7327" s="4" t="s">
        <v>20901</v>
      </c>
      <c r="L7327" s="1">
        <f>((((bot_orders[[#This Row],[uTime]]/ 1000)+3*3600) / 86400) + DATE(1970,1,1))</f>
        <v>45785.354518958338</v>
      </c>
      <c r="M7327" t="s">
        <v>34</v>
      </c>
      <c r="N7327" t="s">
        <v>28</v>
      </c>
      <c r="O7327" t="s">
        <v>35</v>
      </c>
      <c r="P7327">
        <v>4.3979999999999997</v>
      </c>
      <c r="Q7327" t="s">
        <v>36</v>
      </c>
      <c r="R7327" t="s">
        <v>37</v>
      </c>
      <c r="S7327">
        <v>0.72489999999999999</v>
      </c>
      <c r="T7327">
        <v>0.72489999999999999</v>
      </c>
      <c r="U7327">
        <v>4.3979999999999997</v>
      </c>
      <c r="V7327">
        <v>-2.5504882000000001E-3</v>
      </c>
      <c r="W7327" t="s">
        <v>38</v>
      </c>
      <c r="X7327" s="4">
        <f>IF(bot_orders[[#This Row],[side]]="sell", bot_orders[[#This Row],[accFillSz]]*bot_orders[[#This Row],[avgPx]] + bot_orders[[#This Row],[fee]], -bot_orders[[#This Row],[accFillSz]]*bot_orders[[#This Row],[avgPx]])</f>
        <v>3.1855597117999999</v>
      </c>
      <c r="Y7327" s="4">
        <f>IF(bot_orders[[#This Row],[side]]="buy", bot_orders[[#This Row],[accFillSz]] + bot_orders[[#This Row],[fee]], -bot_orders[[#This Row],[accFillSz]])</f>
        <v>-4.3979999999999997</v>
      </c>
      <c r="Z7327" s="4">
        <f>IF(bot_orders[[#This Row],[side]]="sell",bot_orders[[#This Row],[accFillSz]]*bot_orders[[#This Row],[avgPx]]+bot_orders[[#This Row],[fee]], 0)</f>
        <v>3.1855597117999999</v>
      </c>
      <c r="AA7327" s="4">
        <f>IF(bot_orders[[#This Row],[side]]="sell",-bot_orders[[#This Row],[accFillSz]],bot_orders[[#This Row],[accFillSz]]+bot_orders[[#This Row],[fee]])</f>
        <v>-4.3979999999999997</v>
      </c>
      <c r="AB7327">
        <v>0</v>
      </c>
      <c r="AC7327" t="s">
        <v>39</v>
      </c>
      <c r="AD7327">
        <v>0</v>
      </c>
      <c r="AE7327" t="s">
        <v>40</v>
      </c>
      <c r="AF7327" t="s">
        <v>41</v>
      </c>
      <c r="AG7327" t="s">
        <v>28</v>
      </c>
      <c r="AH7327" t="s">
        <v>28</v>
      </c>
      <c r="AI7327">
        <v>-4.3979999999999997</v>
      </c>
      <c r="AJ7327">
        <v>3.1855597100000002</v>
      </c>
    </row>
    <row r="7328" spans="1:36" x14ac:dyDescent="0.3">
      <c r="A7328">
        <v>7117</v>
      </c>
      <c r="B7328" t="s">
        <v>17977</v>
      </c>
      <c r="C7328" t="s">
        <v>28</v>
      </c>
      <c r="D7328" t="s">
        <v>29</v>
      </c>
      <c r="E7328" t="s">
        <v>30</v>
      </c>
      <c r="F7328" t="s">
        <v>31</v>
      </c>
      <c r="G7328" t="s">
        <v>2961</v>
      </c>
      <c r="H7328" t="s">
        <v>20902</v>
      </c>
      <c r="I7328" s="4" t="s">
        <v>20903</v>
      </c>
      <c r="J7328" s="1">
        <f>((((bot_orders[[#This Row],[cTime]]/ 1000)+3*3600) / 86400) + DATE(1970,1,1))</f>
        <v>45785.354518969907</v>
      </c>
      <c r="K7328" s="4" t="s">
        <v>20904</v>
      </c>
      <c r="L7328" s="1">
        <f>((((bot_orders[[#This Row],[uTime]]/ 1000)+3*3600) / 86400) + DATE(1970,1,1))</f>
        <v>45785.359477893522</v>
      </c>
      <c r="M7328" t="s">
        <v>34</v>
      </c>
      <c r="N7328" t="s">
        <v>28</v>
      </c>
      <c r="O7328" t="s">
        <v>35</v>
      </c>
      <c r="P7328">
        <v>4.4020000000000001</v>
      </c>
      <c r="Q7328" t="s">
        <v>36</v>
      </c>
      <c r="R7328" t="s">
        <v>55</v>
      </c>
      <c r="S7328">
        <v>0.72270000000000001</v>
      </c>
      <c r="T7328">
        <v>0.72270000000000001</v>
      </c>
      <c r="U7328">
        <v>4.4020000000000001</v>
      </c>
      <c r="V7328">
        <v>-3.5216000000000002E-3</v>
      </c>
      <c r="W7328" t="s">
        <v>39</v>
      </c>
      <c r="X7328" s="4">
        <f>IF(bot_orders[[#This Row],[side]]="sell", bot_orders[[#This Row],[accFillSz]]*bot_orders[[#This Row],[avgPx]] + bot_orders[[#This Row],[fee]], -bot_orders[[#This Row],[accFillSz]]*bot_orders[[#This Row],[avgPx]])</f>
        <v>-3.1813254</v>
      </c>
      <c r="Y7328" s="4">
        <f>IF(bot_orders[[#This Row],[side]]="buy", bot_orders[[#This Row],[accFillSz]] + bot_orders[[#This Row],[fee]], -bot_orders[[#This Row],[accFillSz]])</f>
        <v>4.3984784000000001</v>
      </c>
      <c r="Z7328" s="4">
        <f>IF(bot_orders[[#This Row],[side]]="sell",bot_orders[[#This Row],[accFillSz]]*bot_orders[[#This Row],[avgPx]]+bot_orders[[#This Row],[fee]], 0)</f>
        <v>0</v>
      </c>
      <c r="AA7328" s="4">
        <f>IF(bot_orders[[#This Row],[side]]="sell",-bot_orders[[#This Row],[accFillSz]],bot_orders[[#This Row],[accFillSz]]+bot_orders[[#This Row],[fee]])</f>
        <v>4.3984784000000001</v>
      </c>
      <c r="AB7328">
        <v>0</v>
      </c>
      <c r="AC7328" t="s">
        <v>38</v>
      </c>
      <c r="AD7328">
        <v>0</v>
      </c>
      <c r="AE7328" t="s">
        <v>40</v>
      </c>
      <c r="AF7328" t="s">
        <v>41</v>
      </c>
      <c r="AG7328" t="s">
        <v>28</v>
      </c>
      <c r="AH7328" t="s">
        <v>28</v>
      </c>
      <c r="AI7328">
        <v>4.3984784000000001</v>
      </c>
      <c r="AJ7328">
        <v>-3.1813254</v>
      </c>
    </row>
    <row r="7329" spans="1:36" x14ac:dyDescent="0.3">
      <c r="A7329">
        <v>7118</v>
      </c>
      <c r="B7329" t="s">
        <v>17977</v>
      </c>
      <c r="C7329" t="s">
        <v>28</v>
      </c>
      <c r="D7329" t="s">
        <v>29</v>
      </c>
      <c r="E7329" t="s">
        <v>30</v>
      </c>
      <c r="F7329" t="s">
        <v>31</v>
      </c>
      <c r="G7329" t="s">
        <v>2961</v>
      </c>
      <c r="H7329" t="s">
        <v>20905</v>
      </c>
      <c r="I7329" s="4" t="s">
        <v>20906</v>
      </c>
      <c r="J7329" s="1">
        <f>((((bot_orders[[#This Row],[cTime]]/ 1000)+3*3600) / 86400) + DATE(1970,1,1))</f>
        <v>45785.359477905091</v>
      </c>
      <c r="K7329" s="4" t="s">
        <v>20907</v>
      </c>
      <c r="L7329" s="1">
        <f>((((bot_orders[[#This Row],[uTime]]/ 1000)+3*3600) / 86400) + DATE(1970,1,1))</f>
        <v>45785.36358686343</v>
      </c>
      <c r="M7329" t="s">
        <v>34</v>
      </c>
      <c r="N7329" t="s">
        <v>28</v>
      </c>
      <c r="O7329" t="s">
        <v>35</v>
      </c>
      <c r="P7329">
        <v>4.3979999999999997</v>
      </c>
      <c r="Q7329" t="s">
        <v>36</v>
      </c>
      <c r="R7329" t="s">
        <v>37</v>
      </c>
      <c r="S7329">
        <v>0.72489999999999999</v>
      </c>
      <c r="T7329">
        <v>0.72489999999999999</v>
      </c>
      <c r="U7329">
        <v>4.3979999999999997</v>
      </c>
      <c r="V7329">
        <v>-2.5504882000000001E-3</v>
      </c>
      <c r="W7329" t="s">
        <v>38</v>
      </c>
      <c r="X7329" s="4">
        <f>IF(bot_orders[[#This Row],[side]]="sell", bot_orders[[#This Row],[accFillSz]]*bot_orders[[#This Row],[avgPx]] + bot_orders[[#This Row],[fee]], -bot_orders[[#This Row],[accFillSz]]*bot_orders[[#This Row],[avgPx]])</f>
        <v>3.1855597117999999</v>
      </c>
      <c r="Y7329" s="4">
        <f>IF(bot_orders[[#This Row],[side]]="buy", bot_orders[[#This Row],[accFillSz]] + bot_orders[[#This Row],[fee]], -bot_orders[[#This Row],[accFillSz]])</f>
        <v>-4.3979999999999997</v>
      </c>
      <c r="Z7329" s="4">
        <f>IF(bot_orders[[#This Row],[side]]="sell",bot_orders[[#This Row],[accFillSz]]*bot_orders[[#This Row],[avgPx]]+bot_orders[[#This Row],[fee]], 0)</f>
        <v>3.1855597117999999</v>
      </c>
      <c r="AA7329" s="4">
        <f>IF(bot_orders[[#This Row],[side]]="sell",-bot_orders[[#This Row],[accFillSz]],bot_orders[[#This Row],[accFillSz]]+bot_orders[[#This Row],[fee]])</f>
        <v>-4.3979999999999997</v>
      </c>
      <c r="AB7329">
        <v>0</v>
      </c>
      <c r="AC7329" t="s">
        <v>39</v>
      </c>
      <c r="AD7329">
        <v>0</v>
      </c>
      <c r="AE7329" t="s">
        <v>40</v>
      </c>
      <c r="AF7329" t="s">
        <v>41</v>
      </c>
      <c r="AG7329" t="s">
        <v>28</v>
      </c>
      <c r="AH7329" t="s">
        <v>28</v>
      </c>
      <c r="AI7329">
        <v>-4.3979999999999997</v>
      </c>
      <c r="AJ7329">
        <v>3.1855597100000002</v>
      </c>
    </row>
    <row r="7330" spans="1:36" x14ac:dyDescent="0.3">
      <c r="A7330">
        <v>7119</v>
      </c>
      <c r="B7330" t="s">
        <v>17977</v>
      </c>
      <c r="C7330" t="s">
        <v>28</v>
      </c>
      <c r="D7330" t="s">
        <v>29</v>
      </c>
      <c r="E7330" t="s">
        <v>30</v>
      </c>
      <c r="F7330" t="s">
        <v>31</v>
      </c>
      <c r="G7330" t="s">
        <v>2958</v>
      </c>
      <c r="H7330" t="s">
        <v>20908</v>
      </c>
      <c r="I7330" s="4" t="s">
        <v>20909</v>
      </c>
      <c r="J7330" s="1">
        <f>((((bot_orders[[#This Row],[cTime]]/ 1000)+3*3600) / 86400) + DATE(1970,1,1))</f>
        <v>45785.363586886575</v>
      </c>
      <c r="K7330" s="4" t="s">
        <v>20910</v>
      </c>
      <c r="L7330" s="1">
        <f>((((bot_orders[[#This Row],[uTime]]/ 1000)+3*3600) / 86400) + DATE(1970,1,1))</f>
        <v>45785.36752944444</v>
      </c>
      <c r="M7330" t="s">
        <v>34</v>
      </c>
      <c r="N7330" t="s">
        <v>28</v>
      </c>
      <c r="O7330" t="s">
        <v>35</v>
      </c>
      <c r="P7330">
        <v>4.4020000000000001</v>
      </c>
      <c r="Q7330" t="s">
        <v>36</v>
      </c>
      <c r="R7330" t="s">
        <v>55</v>
      </c>
      <c r="S7330">
        <v>0.72270000000000001</v>
      </c>
      <c r="T7330">
        <v>0.72270000000000001</v>
      </c>
      <c r="U7330">
        <v>4.4020000000000001</v>
      </c>
      <c r="V7330">
        <v>-3.5216000000000002E-3</v>
      </c>
      <c r="W7330" t="s">
        <v>39</v>
      </c>
      <c r="X7330" s="4">
        <f>IF(bot_orders[[#This Row],[side]]="sell", bot_orders[[#This Row],[accFillSz]]*bot_orders[[#This Row],[avgPx]] + bot_orders[[#This Row],[fee]], -bot_orders[[#This Row],[accFillSz]]*bot_orders[[#This Row],[avgPx]])</f>
        <v>-3.1813254</v>
      </c>
      <c r="Y7330" s="4">
        <f>IF(bot_orders[[#This Row],[side]]="buy", bot_orders[[#This Row],[accFillSz]] + bot_orders[[#This Row],[fee]], -bot_orders[[#This Row],[accFillSz]])</f>
        <v>4.3984784000000001</v>
      </c>
      <c r="Z7330" s="4">
        <f>IF(bot_orders[[#This Row],[side]]="sell",bot_orders[[#This Row],[accFillSz]]*bot_orders[[#This Row],[avgPx]]+bot_orders[[#This Row],[fee]], 0)</f>
        <v>0</v>
      </c>
      <c r="AA7330" s="4">
        <f>IF(bot_orders[[#This Row],[side]]="sell",-bot_orders[[#This Row],[accFillSz]],bot_orders[[#This Row],[accFillSz]]+bot_orders[[#This Row],[fee]])</f>
        <v>4.3984784000000001</v>
      </c>
      <c r="AB7330">
        <v>0</v>
      </c>
      <c r="AC7330" t="s">
        <v>38</v>
      </c>
      <c r="AD7330">
        <v>0</v>
      </c>
      <c r="AE7330" t="s">
        <v>40</v>
      </c>
      <c r="AF7330" t="s">
        <v>41</v>
      </c>
      <c r="AG7330" t="s">
        <v>28</v>
      </c>
      <c r="AH7330" t="s">
        <v>28</v>
      </c>
      <c r="AI7330">
        <v>4.3984784000000001</v>
      </c>
      <c r="AJ7330">
        <v>-3.1813254</v>
      </c>
    </row>
    <row r="7331" spans="1:36" x14ac:dyDescent="0.3">
      <c r="A7331">
        <v>7120</v>
      </c>
      <c r="B7331" t="s">
        <v>17977</v>
      </c>
      <c r="C7331" t="s">
        <v>28</v>
      </c>
      <c r="D7331" t="s">
        <v>29</v>
      </c>
      <c r="E7331" t="s">
        <v>30</v>
      </c>
      <c r="F7331" t="s">
        <v>31</v>
      </c>
      <c r="G7331" t="s">
        <v>2958</v>
      </c>
      <c r="H7331" t="s">
        <v>20911</v>
      </c>
      <c r="I7331" s="4" t="s">
        <v>20912</v>
      </c>
      <c r="J7331" s="1">
        <f>((((bot_orders[[#This Row],[cTime]]/ 1000)+3*3600) / 86400) + DATE(1970,1,1))</f>
        <v>45785.367529467592</v>
      </c>
      <c r="K7331" s="4" t="s">
        <v>20913</v>
      </c>
      <c r="L7331" s="1">
        <f>((((bot_orders[[#This Row],[uTime]]/ 1000)+3*3600) / 86400) + DATE(1970,1,1))</f>
        <v>45785.388939328703</v>
      </c>
      <c r="M7331" t="s">
        <v>34</v>
      </c>
      <c r="N7331" t="s">
        <v>28</v>
      </c>
      <c r="O7331" t="s">
        <v>35</v>
      </c>
      <c r="P7331">
        <v>4.3979999999999997</v>
      </c>
      <c r="Q7331" t="s">
        <v>36</v>
      </c>
      <c r="R7331" t="s">
        <v>37</v>
      </c>
      <c r="S7331">
        <v>0.72489999999999999</v>
      </c>
      <c r="T7331">
        <v>0.72489999999999999</v>
      </c>
      <c r="U7331">
        <v>4.3979999999999997</v>
      </c>
      <c r="V7331">
        <v>-2.5504882000000001E-3</v>
      </c>
      <c r="W7331" t="s">
        <v>38</v>
      </c>
      <c r="X7331" s="4">
        <f>IF(bot_orders[[#This Row],[side]]="sell", bot_orders[[#This Row],[accFillSz]]*bot_orders[[#This Row],[avgPx]] + bot_orders[[#This Row],[fee]], -bot_orders[[#This Row],[accFillSz]]*bot_orders[[#This Row],[avgPx]])</f>
        <v>3.1855597117999999</v>
      </c>
      <c r="Y7331" s="4">
        <f>IF(bot_orders[[#This Row],[side]]="buy", bot_orders[[#This Row],[accFillSz]] + bot_orders[[#This Row],[fee]], -bot_orders[[#This Row],[accFillSz]])</f>
        <v>-4.3979999999999997</v>
      </c>
      <c r="Z7331" s="4">
        <f>IF(bot_orders[[#This Row],[side]]="sell",bot_orders[[#This Row],[accFillSz]]*bot_orders[[#This Row],[avgPx]]+bot_orders[[#This Row],[fee]], 0)</f>
        <v>3.1855597117999999</v>
      </c>
      <c r="AA7331" s="4">
        <f>IF(bot_orders[[#This Row],[side]]="sell",-bot_orders[[#This Row],[accFillSz]],bot_orders[[#This Row],[accFillSz]]+bot_orders[[#This Row],[fee]])</f>
        <v>-4.3979999999999997</v>
      </c>
      <c r="AB7331">
        <v>0</v>
      </c>
      <c r="AC7331" t="s">
        <v>39</v>
      </c>
      <c r="AD7331">
        <v>0</v>
      </c>
      <c r="AE7331" t="s">
        <v>40</v>
      </c>
      <c r="AF7331" t="s">
        <v>41</v>
      </c>
      <c r="AG7331" t="s">
        <v>28</v>
      </c>
      <c r="AH7331" t="s">
        <v>28</v>
      </c>
      <c r="AI7331">
        <v>-4.3979999999999997</v>
      </c>
      <c r="AJ7331">
        <v>3.1855597100000002</v>
      </c>
    </row>
    <row r="7332" spans="1:36" x14ac:dyDescent="0.3">
      <c r="A7332">
        <v>7121</v>
      </c>
      <c r="B7332" t="s">
        <v>17977</v>
      </c>
      <c r="C7332" t="s">
        <v>28</v>
      </c>
      <c r="D7332" t="s">
        <v>29</v>
      </c>
      <c r="E7332" t="s">
        <v>30</v>
      </c>
      <c r="F7332" t="s">
        <v>31</v>
      </c>
      <c r="G7332" t="s">
        <v>2954</v>
      </c>
      <c r="H7332" t="s">
        <v>20914</v>
      </c>
      <c r="I7332" s="4" t="s">
        <v>20915</v>
      </c>
      <c r="J7332" s="1">
        <f>((((bot_orders[[#This Row],[cTime]]/ 1000)+3*3600) / 86400) + DATE(1970,1,1))</f>
        <v>45785.370625555559</v>
      </c>
      <c r="K7332" s="4" t="s">
        <v>20916</v>
      </c>
      <c r="L7332" s="1">
        <f>((((bot_orders[[#This Row],[uTime]]/ 1000)+3*3600) / 86400) + DATE(1970,1,1))</f>
        <v>45785.38738375</v>
      </c>
      <c r="M7332" t="s">
        <v>34</v>
      </c>
      <c r="N7332" t="s">
        <v>28</v>
      </c>
      <c r="O7332" t="s">
        <v>35</v>
      </c>
      <c r="P7332">
        <v>4.6070000000000002</v>
      </c>
      <c r="Q7332" t="s">
        <v>36</v>
      </c>
      <c r="R7332" t="s">
        <v>37</v>
      </c>
      <c r="S7332">
        <v>0.72270000000000001</v>
      </c>
      <c r="T7332">
        <v>0.72270000000000001</v>
      </c>
      <c r="U7332">
        <v>4.6070000000000002</v>
      </c>
      <c r="V7332">
        <v>-2.6635831000000002E-3</v>
      </c>
      <c r="W7332" t="s">
        <v>38</v>
      </c>
      <c r="X7332" s="4">
        <f>IF(bot_orders[[#This Row],[side]]="sell", bot_orders[[#This Row],[accFillSz]]*bot_orders[[#This Row],[avgPx]] + bot_orders[[#This Row],[fee]], -bot_orders[[#This Row],[accFillSz]]*bot_orders[[#This Row],[avgPx]])</f>
        <v>3.3268153169000003</v>
      </c>
      <c r="Y7332" s="4">
        <f>IF(bot_orders[[#This Row],[side]]="buy", bot_orders[[#This Row],[accFillSz]] + bot_orders[[#This Row],[fee]], -bot_orders[[#This Row],[accFillSz]])</f>
        <v>-4.6070000000000002</v>
      </c>
      <c r="Z7332" s="4">
        <f>IF(bot_orders[[#This Row],[side]]="sell",bot_orders[[#This Row],[accFillSz]]*bot_orders[[#This Row],[avgPx]]+bot_orders[[#This Row],[fee]], 0)</f>
        <v>3.3268153169000003</v>
      </c>
      <c r="AA7332" s="4">
        <f>IF(bot_orders[[#This Row],[side]]="sell",-bot_orders[[#This Row],[accFillSz]],bot_orders[[#This Row],[accFillSz]]+bot_orders[[#This Row],[fee]])</f>
        <v>-4.6070000000000002</v>
      </c>
      <c r="AB7332">
        <v>0</v>
      </c>
      <c r="AC7332" t="s">
        <v>39</v>
      </c>
      <c r="AD7332">
        <v>0</v>
      </c>
      <c r="AE7332" t="s">
        <v>40</v>
      </c>
      <c r="AF7332" t="s">
        <v>41</v>
      </c>
      <c r="AG7332" t="s">
        <v>28</v>
      </c>
      <c r="AH7332" t="s">
        <v>28</v>
      </c>
      <c r="AI7332">
        <v>-4.6070000000000002</v>
      </c>
      <c r="AJ7332">
        <v>3.3268153200000001</v>
      </c>
    </row>
    <row r="7333" spans="1:36" x14ac:dyDescent="0.3">
      <c r="A7333">
        <v>7123</v>
      </c>
      <c r="B7333" t="s">
        <v>17977</v>
      </c>
      <c r="C7333" t="s">
        <v>28</v>
      </c>
      <c r="D7333" t="s">
        <v>29</v>
      </c>
      <c r="E7333" t="s">
        <v>30</v>
      </c>
      <c r="F7333" t="s">
        <v>31</v>
      </c>
      <c r="G7333" t="s">
        <v>2974</v>
      </c>
      <c r="H7333" t="s">
        <v>20919</v>
      </c>
      <c r="I7333" s="4" t="s">
        <v>20920</v>
      </c>
      <c r="J7333" s="1">
        <f>((((bot_orders[[#This Row],[cTime]]/ 1000)+3*3600) / 86400) + DATE(1970,1,1))</f>
        <v>45785.387383761576</v>
      </c>
      <c r="K7333" s="4" t="s">
        <v>20921</v>
      </c>
      <c r="L7333" s="1">
        <f>((((bot_orders[[#This Row],[uTime]]/ 1000)+3*3600) / 86400) + DATE(1970,1,1))</f>
        <v>45785.391445416666</v>
      </c>
      <c r="M7333" t="s">
        <v>34</v>
      </c>
      <c r="N7333" t="s">
        <v>28</v>
      </c>
      <c r="O7333" t="s">
        <v>35</v>
      </c>
      <c r="P7333">
        <v>4.6109999999999998</v>
      </c>
      <c r="Q7333" t="s">
        <v>36</v>
      </c>
      <c r="R7333" t="s">
        <v>55</v>
      </c>
      <c r="S7333">
        <v>0.72050000000000003</v>
      </c>
      <c r="T7333">
        <v>0.72050000000000003</v>
      </c>
      <c r="U7333">
        <v>4.6109999999999998</v>
      </c>
      <c r="V7333">
        <v>-3.6887999999999999E-3</v>
      </c>
      <c r="W7333" t="s">
        <v>39</v>
      </c>
      <c r="X7333" s="4">
        <f>IF(bot_orders[[#This Row],[side]]="sell", bot_orders[[#This Row],[accFillSz]]*bot_orders[[#This Row],[avgPx]] + bot_orders[[#This Row],[fee]], -bot_orders[[#This Row],[accFillSz]]*bot_orders[[#This Row],[avgPx]])</f>
        <v>-3.3222255000000001</v>
      </c>
      <c r="Y7333" s="4">
        <f>IF(bot_orders[[#This Row],[side]]="buy", bot_orders[[#This Row],[accFillSz]] + bot_orders[[#This Row],[fee]], -bot_orders[[#This Row],[accFillSz]])</f>
        <v>4.6073111999999998</v>
      </c>
      <c r="Z7333" s="4">
        <f>IF(bot_orders[[#This Row],[side]]="sell",bot_orders[[#This Row],[accFillSz]]*bot_orders[[#This Row],[avgPx]]+bot_orders[[#This Row],[fee]], 0)</f>
        <v>0</v>
      </c>
      <c r="AA7333" s="4">
        <f>IF(bot_orders[[#This Row],[side]]="sell",-bot_orders[[#This Row],[accFillSz]],bot_orders[[#This Row],[accFillSz]]+bot_orders[[#This Row],[fee]])</f>
        <v>4.6073111999999998</v>
      </c>
      <c r="AB7333">
        <v>0</v>
      </c>
      <c r="AC7333" t="s">
        <v>38</v>
      </c>
      <c r="AD7333">
        <v>0</v>
      </c>
      <c r="AE7333" t="s">
        <v>40</v>
      </c>
      <c r="AF7333" t="s">
        <v>41</v>
      </c>
      <c r="AG7333" t="s">
        <v>28</v>
      </c>
      <c r="AH7333" t="s">
        <v>28</v>
      </c>
      <c r="AI7333">
        <v>4.6073111999999998</v>
      </c>
      <c r="AJ7333">
        <v>-3.3222255000000001</v>
      </c>
    </row>
    <row r="7334" spans="1:36" x14ac:dyDescent="0.3">
      <c r="A7334">
        <v>7124</v>
      </c>
      <c r="B7334" t="s">
        <v>17977</v>
      </c>
      <c r="C7334" t="s">
        <v>28</v>
      </c>
      <c r="D7334" t="s">
        <v>29</v>
      </c>
      <c r="E7334" t="s">
        <v>30</v>
      </c>
      <c r="F7334" t="s">
        <v>31</v>
      </c>
      <c r="G7334" t="s">
        <v>2977</v>
      </c>
      <c r="H7334" t="s">
        <v>20922</v>
      </c>
      <c r="I7334" s="4" t="s">
        <v>20923</v>
      </c>
      <c r="J7334" s="1">
        <f>((((bot_orders[[#This Row],[cTime]]/ 1000)+3*3600) / 86400) + DATE(1970,1,1))</f>
        <v>45785.388939351848</v>
      </c>
      <c r="K7334" s="4" t="s">
        <v>20924</v>
      </c>
      <c r="L7334" s="1">
        <f>((((bot_orders[[#This Row],[uTime]]/ 1000)+3*3600) / 86400) + DATE(1970,1,1))</f>
        <v>45785.390232905091</v>
      </c>
      <c r="M7334" t="s">
        <v>34</v>
      </c>
      <c r="N7334" t="s">
        <v>28</v>
      </c>
      <c r="O7334" t="s">
        <v>35</v>
      </c>
      <c r="P7334">
        <v>4.4020000000000001</v>
      </c>
      <c r="Q7334" t="s">
        <v>36</v>
      </c>
      <c r="R7334" t="s">
        <v>55</v>
      </c>
      <c r="S7334">
        <v>0.72270000000000001</v>
      </c>
      <c r="T7334">
        <v>0.72270000000000001</v>
      </c>
      <c r="U7334">
        <v>4.4020000000000001</v>
      </c>
      <c r="V7334">
        <v>-3.5216000000000002E-3</v>
      </c>
      <c r="W7334" t="s">
        <v>39</v>
      </c>
      <c r="X7334" s="4">
        <f>IF(bot_orders[[#This Row],[side]]="sell", bot_orders[[#This Row],[accFillSz]]*bot_orders[[#This Row],[avgPx]] + bot_orders[[#This Row],[fee]], -bot_orders[[#This Row],[accFillSz]]*bot_orders[[#This Row],[avgPx]])</f>
        <v>-3.1813254</v>
      </c>
      <c r="Y7334" s="4">
        <f>IF(bot_orders[[#This Row],[side]]="buy", bot_orders[[#This Row],[accFillSz]] + bot_orders[[#This Row],[fee]], -bot_orders[[#This Row],[accFillSz]])</f>
        <v>4.3984784000000001</v>
      </c>
      <c r="Z7334" s="4">
        <f>IF(bot_orders[[#This Row],[side]]="sell",bot_orders[[#This Row],[accFillSz]]*bot_orders[[#This Row],[avgPx]]+bot_orders[[#This Row],[fee]], 0)</f>
        <v>0</v>
      </c>
      <c r="AA7334" s="4">
        <f>IF(bot_orders[[#This Row],[side]]="sell",-bot_orders[[#This Row],[accFillSz]],bot_orders[[#This Row],[accFillSz]]+bot_orders[[#This Row],[fee]])</f>
        <v>4.3984784000000001</v>
      </c>
      <c r="AB7334">
        <v>0</v>
      </c>
      <c r="AC7334" t="s">
        <v>38</v>
      </c>
      <c r="AD7334">
        <v>0</v>
      </c>
      <c r="AE7334" t="s">
        <v>40</v>
      </c>
      <c r="AF7334" t="s">
        <v>41</v>
      </c>
      <c r="AG7334" t="s">
        <v>28</v>
      </c>
      <c r="AH7334" t="s">
        <v>28</v>
      </c>
      <c r="AI7334">
        <v>4.3984784000000001</v>
      </c>
      <c r="AJ7334">
        <v>-3.1813254</v>
      </c>
    </row>
    <row r="7335" spans="1:36" x14ac:dyDescent="0.3">
      <c r="A7335">
        <v>7125</v>
      </c>
      <c r="B7335" t="s">
        <v>17977</v>
      </c>
      <c r="C7335" t="s">
        <v>28</v>
      </c>
      <c r="D7335" t="s">
        <v>29</v>
      </c>
      <c r="E7335" t="s">
        <v>30</v>
      </c>
      <c r="F7335" t="s">
        <v>31</v>
      </c>
      <c r="G7335" t="s">
        <v>2977</v>
      </c>
      <c r="H7335" t="s">
        <v>20925</v>
      </c>
      <c r="I7335" s="4" t="s">
        <v>20926</v>
      </c>
      <c r="J7335" s="1">
        <f>((((bot_orders[[#This Row],[cTime]]/ 1000)+3*3600) / 86400) + DATE(1970,1,1))</f>
        <v>45785.390232928243</v>
      </c>
      <c r="K7335" s="4" t="s">
        <v>20927</v>
      </c>
      <c r="L7335" s="1">
        <f>((((bot_orders[[#This Row],[uTime]]/ 1000)+3*3600) / 86400) + DATE(1970,1,1))</f>
        <v>45785.402694837961</v>
      </c>
      <c r="M7335" t="s">
        <v>34</v>
      </c>
      <c r="N7335" t="s">
        <v>28</v>
      </c>
      <c r="O7335" t="s">
        <v>35</v>
      </c>
      <c r="P7335">
        <v>4.3979999999999997</v>
      </c>
      <c r="Q7335" t="s">
        <v>36</v>
      </c>
      <c r="R7335" t="s">
        <v>37</v>
      </c>
      <c r="S7335">
        <v>0.72489999999999999</v>
      </c>
      <c r="T7335">
        <v>0.72489999999999999</v>
      </c>
      <c r="U7335">
        <v>4.3979999999999997</v>
      </c>
      <c r="V7335">
        <v>-2.5504882000000001E-3</v>
      </c>
      <c r="W7335" t="s">
        <v>38</v>
      </c>
      <c r="X7335" s="4">
        <f>IF(bot_orders[[#This Row],[side]]="sell", bot_orders[[#This Row],[accFillSz]]*bot_orders[[#This Row],[avgPx]] + bot_orders[[#This Row],[fee]], -bot_orders[[#This Row],[accFillSz]]*bot_orders[[#This Row],[avgPx]])</f>
        <v>3.1855597117999999</v>
      </c>
      <c r="Y7335" s="4">
        <f>IF(bot_orders[[#This Row],[side]]="buy", bot_orders[[#This Row],[accFillSz]] + bot_orders[[#This Row],[fee]], -bot_orders[[#This Row],[accFillSz]])</f>
        <v>-4.3979999999999997</v>
      </c>
      <c r="Z7335" s="4">
        <f>IF(bot_orders[[#This Row],[side]]="sell",bot_orders[[#This Row],[accFillSz]]*bot_orders[[#This Row],[avgPx]]+bot_orders[[#This Row],[fee]], 0)</f>
        <v>3.1855597117999999</v>
      </c>
      <c r="AA7335" s="4">
        <f>IF(bot_orders[[#This Row],[side]]="sell",-bot_orders[[#This Row],[accFillSz]],bot_orders[[#This Row],[accFillSz]]+bot_orders[[#This Row],[fee]])</f>
        <v>-4.3979999999999997</v>
      </c>
      <c r="AB7335">
        <v>0</v>
      </c>
      <c r="AC7335" t="s">
        <v>39</v>
      </c>
      <c r="AD7335">
        <v>0</v>
      </c>
      <c r="AE7335" t="s">
        <v>40</v>
      </c>
      <c r="AF7335" t="s">
        <v>41</v>
      </c>
      <c r="AG7335" t="s">
        <v>28</v>
      </c>
      <c r="AH7335" t="s">
        <v>28</v>
      </c>
      <c r="AI7335">
        <v>-4.3979999999999997</v>
      </c>
      <c r="AJ7335">
        <v>3.1855597100000002</v>
      </c>
    </row>
    <row r="7336" spans="1:36" x14ac:dyDescent="0.3">
      <c r="A7336">
        <v>7126</v>
      </c>
      <c r="B7336" t="s">
        <v>17977</v>
      </c>
      <c r="C7336" t="s">
        <v>28</v>
      </c>
      <c r="D7336" t="s">
        <v>29</v>
      </c>
      <c r="E7336" t="s">
        <v>30</v>
      </c>
      <c r="F7336" t="s">
        <v>31</v>
      </c>
      <c r="G7336" t="s">
        <v>2974</v>
      </c>
      <c r="H7336" t="s">
        <v>20928</v>
      </c>
      <c r="I7336" s="4" t="s">
        <v>20929</v>
      </c>
      <c r="J7336" s="1">
        <f>((((bot_orders[[#This Row],[cTime]]/ 1000)+3*3600) / 86400) + DATE(1970,1,1))</f>
        <v>45785.391445428242</v>
      </c>
      <c r="K7336" s="4" t="s">
        <v>20930</v>
      </c>
      <c r="L7336" s="1">
        <f>((((bot_orders[[#This Row],[uTime]]/ 1000)+3*3600) / 86400) + DATE(1970,1,1))</f>
        <v>45785.395100451387</v>
      </c>
      <c r="M7336" t="s">
        <v>34</v>
      </c>
      <c r="N7336" t="s">
        <v>28</v>
      </c>
      <c r="O7336" t="s">
        <v>35</v>
      </c>
      <c r="P7336">
        <v>4.6070000000000002</v>
      </c>
      <c r="Q7336" t="s">
        <v>36</v>
      </c>
      <c r="R7336" t="s">
        <v>37</v>
      </c>
      <c r="S7336">
        <v>0.72270000000000001</v>
      </c>
      <c r="T7336">
        <v>0.72270000000000001</v>
      </c>
      <c r="U7336">
        <v>4.6070000000000002</v>
      </c>
      <c r="V7336">
        <v>-2.6635831000000002E-3</v>
      </c>
      <c r="W7336" t="s">
        <v>38</v>
      </c>
      <c r="X7336" s="4">
        <f>IF(bot_orders[[#This Row],[side]]="sell", bot_orders[[#This Row],[accFillSz]]*bot_orders[[#This Row],[avgPx]] + bot_orders[[#This Row],[fee]], -bot_orders[[#This Row],[accFillSz]]*bot_orders[[#This Row],[avgPx]])</f>
        <v>3.3268153169000003</v>
      </c>
      <c r="Y7336" s="4">
        <f>IF(bot_orders[[#This Row],[side]]="buy", bot_orders[[#This Row],[accFillSz]] + bot_orders[[#This Row],[fee]], -bot_orders[[#This Row],[accFillSz]])</f>
        <v>-4.6070000000000002</v>
      </c>
      <c r="Z7336" s="4">
        <f>IF(bot_orders[[#This Row],[side]]="sell",bot_orders[[#This Row],[accFillSz]]*bot_orders[[#This Row],[avgPx]]+bot_orders[[#This Row],[fee]], 0)</f>
        <v>3.3268153169000003</v>
      </c>
      <c r="AA7336" s="4">
        <f>IF(bot_orders[[#This Row],[side]]="sell",-bot_orders[[#This Row],[accFillSz]],bot_orders[[#This Row],[accFillSz]]+bot_orders[[#This Row],[fee]])</f>
        <v>-4.6070000000000002</v>
      </c>
      <c r="AB7336">
        <v>0</v>
      </c>
      <c r="AC7336" t="s">
        <v>39</v>
      </c>
      <c r="AD7336">
        <v>0</v>
      </c>
      <c r="AE7336" t="s">
        <v>40</v>
      </c>
      <c r="AF7336" t="s">
        <v>41</v>
      </c>
      <c r="AG7336" t="s">
        <v>28</v>
      </c>
      <c r="AH7336" t="s">
        <v>28</v>
      </c>
      <c r="AI7336">
        <v>-4.6070000000000002</v>
      </c>
      <c r="AJ7336">
        <v>3.3268153200000001</v>
      </c>
    </row>
    <row r="7337" spans="1:36" x14ac:dyDescent="0.3">
      <c r="A7337">
        <v>7127</v>
      </c>
      <c r="B7337" t="s">
        <v>17977</v>
      </c>
      <c r="C7337" t="s">
        <v>28</v>
      </c>
      <c r="D7337" t="s">
        <v>29</v>
      </c>
      <c r="E7337" t="s">
        <v>30</v>
      </c>
      <c r="F7337" t="s">
        <v>31</v>
      </c>
      <c r="G7337" t="s">
        <v>2971</v>
      </c>
      <c r="H7337" t="s">
        <v>20931</v>
      </c>
      <c r="I7337" s="4" t="s">
        <v>20932</v>
      </c>
      <c r="J7337" s="1">
        <f>((((bot_orders[[#This Row],[cTime]]/ 1000)+3*3600) / 86400) + DATE(1970,1,1))</f>
        <v>45785.395100474532</v>
      </c>
      <c r="K7337" s="4" t="s">
        <v>20933</v>
      </c>
      <c r="L7337" s="1">
        <f>((((bot_orders[[#This Row],[uTime]]/ 1000)+3*3600) / 86400) + DATE(1970,1,1))</f>
        <v>45785.397722349531</v>
      </c>
      <c r="M7337" t="s">
        <v>34</v>
      </c>
      <c r="N7337" t="s">
        <v>28</v>
      </c>
      <c r="O7337" t="s">
        <v>35</v>
      </c>
      <c r="P7337">
        <v>4.6109999999999998</v>
      </c>
      <c r="Q7337" t="s">
        <v>36</v>
      </c>
      <c r="R7337" t="s">
        <v>55</v>
      </c>
      <c r="S7337">
        <v>0.72050000000000003</v>
      </c>
      <c r="T7337">
        <v>0.72050000000000003</v>
      </c>
      <c r="U7337">
        <v>4.6109999999999998</v>
      </c>
      <c r="V7337">
        <v>-3.6887999999999999E-3</v>
      </c>
      <c r="W7337" t="s">
        <v>39</v>
      </c>
      <c r="X7337" s="4">
        <f>IF(bot_orders[[#This Row],[side]]="sell", bot_orders[[#This Row],[accFillSz]]*bot_orders[[#This Row],[avgPx]] + bot_orders[[#This Row],[fee]], -bot_orders[[#This Row],[accFillSz]]*bot_orders[[#This Row],[avgPx]])</f>
        <v>-3.3222255000000001</v>
      </c>
      <c r="Y7337" s="4">
        <f>IF(bot_orders[[#This Row],[side]]="buy", bot_orders[[#This Row],[accFillSz]] + bot_orders[[#This Row],[fee]], -bot_orders[[#This Row],[accFillSz]])</f>
        <v>4.6073111999999998</v>
      </c>
      <c r="Z7337" s="4">
        <f>IF(bot_orders[[#This Row],[side]]="sell",bot_orders[[#This Row],[accFillSz]]*bot_orders[[#This Row],[avgPx]]+bot_orders[[#This Row],[fee]], 0)</f>
        <v>0</v>
      </c>
      <c r="AA7337" s="4">
        <f>IF(bot_orders[[#This Row],[side]]="sell",-bot_orders[[#This Row],[accFillSz]],bot_orders[[#This Row],[accFillSz]]+bot_orders[[#This Row],[fee]])</f>
        <v>4.6073111999999998</v>
      </c>
      <c r="AB7337">
        <v>0</v>
      </c>
      <c r="AC7337" t="s">
        <v>38</v>
      </c>
      <c r="AD7337">
        <v>0</v>
      </c>
      <c r="AE7337" t="s">
        <v>40</v>
      </c>
      <c r="AF7337" t="s">
        <v>41</v>
      </c>
      <c r="AG7337" t="s">
        <v>28</v>
      </c>
      <c r="AH7337" t="s">
        <v>28</v>
      </c>
      <c r="AI7337">
        <v>4.6073111999999998</v>
      </c>
      <c r="AJ7337">
        <v>-3.3222255000000001</v>
      </c>
    </row>
    <row r="7338" spans="1:36" x14ac:dyDescent="0.3">
      <c r="A7338">
        <v>7128</v>
      </c>
      <c r="B7338" t="s">
        <v>17977</v>
      </c>
      <c r="C7338" t="s">
        <v>28</v>
      </c>
      <c r="D7338" t="s">
        <v>29</v>
      </c>
      <c r="E7338" t="s">
        <v>30</v>
      </c>
      <c r="F7338" t="s">
        <v>31</v>
      </c>
      <c r="G7338" t="s">
        <v>2971</v>
      </c>
      <c r="H7338" t="s">
        <v>20934</v>
      </c>
      <c r="I7338" s="4" t="s">
        <v>20935</v>
      </c>
      <c r="J7338" s="1">
        <f>((((bot_orders[[#This Row],[cTime]]/ 1000)+3*3600) / 86400) + DATE(1970,1,1))</f>
        <v>45785.397722361115</v>
      </c>
      <c r="K7338" s="4" t="s">
        <v>20936</v>
      </c>
      <c r="L7338" s="1">
        <f>((((bot_orders[[#This Row],[uTime]]/ 1000)+3*3600) / 86400) + DATE(1970,1,1))</f>
        <v>45785.401680567127</v>
      </c>
      <c r="M7338" t="s">
        <v>34</v>
      </c>
      <c r="N7338" t="s">
        <v>28</v>
      </c>
      <c r="O7338" t="s">
        <v>35</v>
      </c>
      <c r="P7338">
        <v>4.6070000000000002</v>
      </c>
      <c r="Q7338" t="s">
        <v>36</v>
      </c>
      <c r="R7338" t="s">
        <v>37</v>
      </c>
      <c r="S7338">
        <v>0.72270000000000001</v>
      </c>
      <c r="T7338">
        <v>0.72270000000000001</v>
      </c>
      <c r="U7338">
        <v>4.6070000000000002</v>
      </c>
      <c r="V7338">
        <v>-2.6635831000000002E-3</v>
      </c>
      <c r="W7338" t="s">
        <v>38</v>
      </c>
      <c r="X7338" s="4">
        <f>IF(bot_orders[[#This Row],[side]]="sell", bot_orders[[#This Row],[accFillSz]]*bot_orders[[#This Row],[avgPx]] + bot_orders[[#This Row],[fee]], -bot_orders[[#This Row],[accFillSz]]*bot_orders[[#This Row],[avgPx]])</f>
        <v>3.3268153169000003</v>
      </c>
      <c r="Y7338" s="4">
        <f>IF(bot_orders[[#This Row],[side]]="buy", bot_orders[[#This Row],[accFillSz]] + bot_orders[[#This Row],[fee]], -bot_orders[[#This Row],[accFillSz]])</f>
        <v>-4.6070000000000002</v>
      </c>
      <c r="Z7338" s="4">
        <f>IF(bot_orders[[#This Row],[side]]="sell",bot_orders[[#This Row],[accFillSz]]*bot_orders[[#This Row],[avgPx]]+bot_orders[[#This Row],[fee]], 0)</f>
        <v>3.3268153169000003</v>
      </c>
      <c r="AA7338" s="4">
        <f>IF(bot_orders[[#This Row],[side]]="sell",-bot_orders[[#This Row],[accFillSz]],bot_orders[[#This Row],[accFillSz]]+bot_orders[[#This Row],[fee]])</f>
        <v>-4.6070000000000002</v>
      </c>
      <c r="AB7338">
        <v>0</v>
      </c>
      <c r="AC7338" t="s">
        <v>39</v>
      </c>
      <c r="AD7338">
        <v>0</v>
      </c>
      <c r="AE7338" t="s">
        <v>40</v>
      </c>
      <c r="AF7338" t="s">
        <v>41</v>
      </c>
      <c r="AG7338" t="s">
        <v>28</v>
      </c>
      <c r="AH7338" t="s">
        <v>28</v>
      </c>
      <c r="AI7338">
        <v>-4.6070000000000002</v>
      </c>
      <c r="AJ7338">
        <v>3.3268153200000001</v>
      </c>
    </row>
    <row r="7339" spans="1:36" x14ac:dyDescent="0.3">
      <c r="A7339">
        <v>7129</v>
      </c>
      <c r="B7339" t="s">
        <v>17977</v>
      </c>
      <c r="C7339" t="s">
        <v>28</v>
      </c>
      <c r="D7339" t="s">
        <v>29</v>
      </c>
      <c r="E7339" t="s">
        <v>30</v>
      </c>
      <c r="F7339" t="s">
        <v>31</v>
      </c>
      <c r="G7339" t="s">
        <v>3007</v>
      </c>
      <c r="H7339" t="s">
        <v>20937</v>
      </c>
      <c r="I7339" s="4" t="s">
        <v>20938</v>
      </c>
      <c r="J7339" s="1">
        <f>((((bot_orders[[#This Row],[cTime]]/ 1000)+3*3600) / 86400) + DATE(1970,1,1))</f>
        <v>45785.402694849538</v>
      </c>
      <c r="K7339" s="4" t="s">
        <v>20939</v>
      </c>
      <c r="L7339" s="1">
        <f>((((bot_orders[[#This Row],[uTime]]/ 1000)+3*3600) / 86400) + DATE(1970,1,1))</f>
        <v>45785.41126202546</v>
      </c>
      <c r="M7339" t="s">
        <v>34</v>
      </c>
      <c r="N7339" t="s">
        <v>28</v>
      </c>
      <c r="O7339" t="s">
        <v>35</v>
      </c>
      <c r="P7339">
        <v>4.4020000000000001</v>
      </c>
      <c r="Q7339" t="s">
        <v>36</v>
      </c>
      <c r="R7339" t="s">
        <v>55</v>
      </c>
      <c r="S7339">
        <v>0.72270000000000001</v>
      </c>
      <c r="T7339">
        <v>0.72270000000000001</v>
      </c>
      <c r="U7339">
        <v>4.4020000000000001</v>
      </c>
      <c r="V7339">
        <v>-3.5216000000000002E-3</v>
      </c>
      <c r="W7339" t="s">
        <v>39</v>
      </c>
      <c r="X7339" s="4">
        <f>IF(bot_orders[[#This Row],[side]]="sell", bot_orders[[#This Row],[accFillSz]]*bot_orders[[#This Row],[avgPx]] + bot_orders[[#This Row],[fee]], -bot_orders[[#This Row],[accFillSz]]*bot_orders[[#This Row],[avgPx]])</f>
        <v>-3.1813254</v>
      </c>
      <c r="Y7339" s="4">
        <f>IF(bot_orders[[#This Row],[side]]="buy", bot_orders[[#This Row],[accFillSz]] + bot_orders[[#This Row],[fee]], -bot_orders[[#This Row],[accFillSz]])</f>
        <v>4.3984784000000001</v>
      </c>
      <c r="Z7339" s="4">
        <f>IF(bot_orders[[#This Row],[side]]="sell",bot_orders[[#This Row],[accFillSz]]*bot_orders[[#This Row],[avgPx]]+bot_orders[[#This Row],[fee]], 0)</f>
        <v>0</v>
      </c>
      <c r="AA7339" s="4">
        <f>IF(bot_orders[[#This Row],[side]]="sell",-bot_orders[[#This Row],[accFillSz]],bot_orders[[#This Row],[accFillSz]]+bot_orders[[#This Row],[fee]])</f>
        <v>4.3984784000000001</v>
      </c>
      <c r="AB7339">
        <v>0</v>
      </c>
      <c r="AC7339" t="s">
        <v>38</v>
      </c>
      <c r="AD7339">
        <v>0</v>
      </c>
      <c r="AE7339" t="s">
        <v>40</v>
      </c>
      <c r="AF7339" t="s">
        <v>41</v>
      </c>
      <c r="AG7339" t="s">
        <v>28</v>
      </c>
      <c r="AH7339" t="s">
        <v>28</v>
      </c>
      <c r="AI7339">
        <v>4.3984784000000001</v>
      </c>
      <c r="AJ7339">
        <v>-3.1813254</v>
      </c>
    </row>
    <row r="7340" spans="1:36" x14ac:dyDescent="0.3">
      <c r="A7340">
        <v>7130</v>
      </c>
      <c r="B7340" t="s">
        <v>17977</v>
      </c>
      <c r="C7340" t="s">
        <v>28</v>
      </c>
      <c r="D7340" t="s">
        <v>29</v>
      </c>
      <c r="E7340" t="s">
        <v>30</v>
      </c>
      <c r="F7340" t="s">
        <v>31</v>
      </c>
      <c r="G7340" t="s">
        <v>2980</v>
      </c>
      <c r="H7340" t="s">
        <v>20940</v>
      </c>
      <c r="I7340" s="4" t="s">
        <v>20941</v>
      </c>
      <c r="J7340" s="1">
        <f>((((bot_orders[[#This Row],[cTime]]/ 1000)+3*3600) / 86400) + DATE(1970,1,1))</f>
        <v>45785.404473553237</v>
      </c>
      <c r="K7340" s="4" t="s">
        <v>20942</v>
      </c>
      <c r="L7340" s="1">
        <f>((((bot_orders[[#This Row],[uTime]]/ 1000)+3*3600) / 86400) + DATE(1970,1,1))</f>
        <v>45785.410949270838</v>
      </c>
      <c r="M7340" t="s">
        <v>34</v>
      </c>
      <c r="N7340" t="s">
        <v>28</v>
      </c>
      <c r="O7340" t="s">
        <v>35</v>
      </c>
      <c r="P7340">
        <v>4.4020000000000001</v>
      </c>
      <c r="Q7340" t="s">
        <v>36</v>
      </c>
      <c r="R7340" t="s">
        <v>55</v>
      </c>
      <c r="S7340">
        <v>0.72489999999999999</v>
      </c>
      <c r="T7340">
        <v>0.72489999999999999</v>
      </c>
      <c r="U7340">
        <v>4.4020000000000001</v>
      </c>
      <c r="V7340">
        <v>-3.5216000000000002E-3</v>
      </c>
      <c r="W7340" t="s">
        <v>39</v>
      </c>
      <c r="X7340" s="4">
        <f>IF(bot_orders[[#This Row],[side]]="sell", bot_orders[[#This Row],[accFillSz]]*bot_orders[[#This Row],[avgPx]] + bot_orders[[#This Row],[fee]], -bot_orders[[#This Row],[accFillSz]]*bot_orders[[#This Row],[avgPx]])</f>
        <v>-3.1910098000000002</v>
      </c>
      <c r="Y7340" s="4">
        <f>IF(bot_orders[[#This Row],[side]]="buy", bot_orders[[#This Row],[accFillSz]] + bot_orders[[#This Row],[fee]], -bot_orders[[#This Row],[accFillSz]])</f>
        <v>4.3984784000000001</v>
      </c>
      <c r="Z7340" s="4">
        <f>IF(bot_orders[[#This Row],[side]]="sell",bot_orders[[#This Row],[accFillSz]]*bot_orders[[#This Row],[avgPx]]+bot_orders[[#This Row],[fee]], 0)</f>
        <v>0</v>
      </c>
      <c r="AA7340" s="4">
        <f>IF(bot_orders[[#This Row],[side]]="sell",-bot_orders[[#This Row],[accFillSz]],bot_orders[[#This Row],[accFillSz]]+bot_orders[[#This Row],[fee]])</f>
        <v>4.3984784000000001</v>
      </c>
      <c r="AB7340">
        <v>0</v>
      </c>
      <c r="AC7340" t="s">
        <v>38</v>
      </c>
      <c r="AD7340">
        <v>0</v>
      </c>
      <c r="AE7340" t="s">
        <v>40</v>
      </c>
      <c r="AF7340" t="s">
        <v>41</v>
      </c>
      <c r="AG7340" t="s">
        <v>28</v>
      </c>
      <c r="AH7340" t="s">
        <v>28</v>
      </c>
      <c r="AI7340">
        <v>4.3984784000000001</v>
      </c>
      <c r="AJ7340">
        <v>-3.1910097999999998</v>
      </c>
    </row>
    <row r="7341" spans="1:36" x14ac:dyDescent="0.3">
      <c r="A7341">
        <v>7131</v>
      </c>
      <c r="B7341" t="s">
        <v>17977</v>
      </c>
      <c r="C7341" t="s">
        <v>28</v>
      </c>
      <c r="D7341" t="s">
        <v>29</v>
      </c>
      <c r="E7341" t="s">
        <v>30</v>
      </c>
      <c r="F7341" t="s">
        <v>31</v>
      </c>
      <c r="G7341" t="s">
        <v>2980</v>
      </c>
      <c r="H7341" t="s">
        <v>20943</v>
      </c>
      <c r="I7341" s="4" t="s">
        <v>20944</v>
      </c>
      <c r="J7341" s="1">
        <f>((((bot_orders[[#This Row],[cTime]]/ 1000)+3*3600) / 86400) + DATE(1970,1,1))</f>
        <v>45785.410949293982</v>
      </c>
      <c r="K7341" s="4" t="s">
        <v>20945</v>
      </c>
      <c r="L7341" s="1">
        <f>((((bot_orders[[#This Row],[uTime]]/ 1000)+3*3600) / 86400) + DATE(1970,1,1))</f>
        <v>45785.41676842593</v>
      </c>
      <c r="M7341" t="s">
        <v>34</v>
      </c>
      <c r="N7341" t="s">
        <v>28</v>
      </c>
      <c r="O7341" t="s">
        <v>35</v>
      </c>
      <c r="P7341">
        <v>4.3979999999999997</v>
      </c>
      <c r="Q7341" t="s">
        <v>36</v>
      </c>
      <c r="R7341" t="s">
        <v>37</v>
      </c>
      <c r="S7341">
        <v>0.72709999999999997</v>
      </c>
      <c r="T7341">
        <v>0.72709999999999997</v>
      </c>
      <c r="U7341">
        <v>4.3979999999999997</v>
      </c>
      <c r="V7341">
        <v>-2.5582285999999998E-3</v>
      </c>
      <c r="W7341" t="s">
        <v>38</v>
      </c>
      <c r="X7341" s="4">
        <f>IF(bot_orders[[#This Row],[side]]="sell", bot_orders[[#This Row],[accFillSz]]*bot_orders[[#This Row],[avgPx]] + bot_orders[[#This Row],[fee]], -bot_orders[[#This Row],[accFillSz]]*bot_orders[[#This Row],[avgPx]])</f>
        <v>3.1952275713999998</v>
      </c>
      <c r="Y7341" s="4">
        <f>IF(bot_orders[[#This Row],[side]]="buy", bot_orders[[#This Row],[accFillSz]] + bot_orders[[#This Row],[fee]], -bot_orders[[#This Row],[accFillSz]])</f>
        <v>-4.3979999999999997</v>
      </c>
      <c r="Z7341" s="4">
        <f>IF(bot_orders[[#This Row],[side]]="sell",bot_orders[[#This Row],[accFillSz]]*bot_orders[[#This Row],[avgPx]]+bot_orders[[#This Row],[fee]], 0)</f>
        <v>3.1952275713999998</v>
      </c>
      <c r="AA7341" s="4">
        <f>IF(bot_orders[[#This Row],[side]]="sell",-bot_orders[[#This Row],[accFillSz]],bot_orders[[#This Row],[accFillSz]]+bot_orders[[#This Row],[fee]])</f>
        <v>-4.3979999999999997</v>
      </c>
      <c r="AB7341">
        <v>0</v>
      </c>
      <c r="AC7341" t="s">
        <v>39</v>
      </c>
      <c r="AD7341">
        <v>0</v>
      </c>
      <c r="AE7341" t="s">
        <v>40</v>
      </c>
      <c r="AF7341" t="s">
        <v>41</v>
      </c>
      <c r="AG7341" t="s">
        <v>28</v>
      </c>
      <c r="AH7341" t="s">
        <v>28</v>
      </c>
      <c r="AI7341">
        <v>-4.3979999999999997</v>
      </c>
      <c r="AJ7341">
        <v>3.1952275700000001</v>
      </c>
    </row>
    <row r="7342" spans="1:36" x14ac:dyDescent="0.3">
      <c r="A7342">
        <v>7132</v>
      </c>
      <c r="B7342" t="s">
        <v>17977</v>
      </c>
      <c r="C7342" t="s">
        <v>28</v>
      </c>
      <c r="D7342" t="s">
        <v>29</v>
      </c>
      <c r="E7342" t="s">
        <v>30</v>
      </c>
      <c r="F7342" t="s">
        <v>31</v>
      </c>
      <c r="G7342" t="s">
        <v>3007</v>
      </c>
      <c r="H7342" t="s">
        <v>20946</v>
      </c>
      <c r="I7342" s="4" t="s">
        <v>20947</v>
      </c>
      <c r="J7342" s="1">
        <f>((((bot_orders[[#This Row],[cTime]]/ 1000)+3*3600) / 86400) + DATE(1970,1,1))</f>
        <v>45785.411262048612</v>
      </c>
      <c r="K7342" s="4" t="s">
        <v>20948</v>
      </c>
      <c r="L7342" s="1">
        <f>((((bot_orders[[#This Row],[uTime]]/ 1000)+3*3600) / 86400) + DATE(1970,1,1))</f>
        <v>45785.414100462964</v>
      </c>
      <c r="M7342" t="s">
        <v>34</v>
      </c>
      <c r="N7342" t="s">
        <v>28</v>
      </c>
      <c r="O7342" t="s">
        <v>35</v>
      </c>
      <c r="P7342">
        <v>4.3979999999999997</v>
      </c>
      <c r="Q7342" t="s">
        <v>36</v>
      </c>
      <c r="R7342" t="s">
        <v>37</v>
      </c>
      <c r="S7342">
        <v>0.72489999999999999</v>
      </c>
      <c r="T7342">
        <v>0.72489999999999999</v>
      </c>
      <c r="U7342">
        <v>4.3979999999999997</v>
      </c>
      <c r="V7342">
        <v>-2.5504882000000001E-3</v>
      </c>
      <c r="W7342" t="s">
        <v>38</v>
      </c>
      <c r="X7342" s="4">
        <f>IF(bot_orders[[#This Row],[side]]="sell", bot_orders[[#This Row],[accFillSz]]*bot_orders[[#This Row],[avgPx]] + bot_orders[[#This Row],[fee]], -bot_orders[[#This Row],[accFillSz]]*bot_orders[[#This Row],[avgPx]])</f>
        <v>3.1855597117999999</v>
      </c>
      <c r="Y7342" s="4">
        <f>IF(bot_orders[[#This Row],[side]]="buy", bot_orders[[#This Row],[accFillSz]] + bot_orders[[#This Row],[fee]], -bot_orders[[#This Row],[accFillSz]])</f>
        <v>-4.3979999999999997</v>
      </c>
      <c r="Z7342" s="4">
        <f>IF(bot_orders[[#This Row],[side]]="sell",bot_orders[[#This Row],[accFillSz]]*bot_orders[[#This Row],[avgPx]]+bot_orders[[#This Row],[fee]], 0)</f>
        <v>3.1855597117999999</v>
      </c>
      <c r="AA7342" s="4">
        <f>IF(bot_orders[[#This Row],[side]]="sell",-bot_orders[[#This Row],[accFillSz]],bot_orders[[#This Row],[accFillSz]]+bot_orders[[#This Row],[fee]])</f>
        <v>-4.3979999999999997</v>
      </c>
      <c r="AB7342">
        <v>0</v>
      </c>
      <c r="AC7342" t="s">
        <v>39</v>
      </c>
      <c r="AD7342">
        <v>0</v>
      </c>
      <c r="AE7342" t="s">
        <v>40</v>
      </c>
      <c r="AF7342" t="s">
        <v>41</v>
      </c>
      <c r="AG7342" t="s">
        <v>28</v>
      </c>
      <c r="AH7342" t="s">
        <v>28</v>
      </c>
      <c r="AI7342">
        <v>-4.3979999999999997</v>
      </c>
      <c r="AJ7342">
        <v>3.1855597100000002</v>
      </c>
    </row>
    <row r="7343" spans="1:36" x14ac:dyDescent="0.3">
      <c r="A7343">
        <v>7133</v>
      </c>
      <c r="B7343" t="s">
        <v>17977</v>
      </c>
      <c r="C7343" t="s">
        <v>28</v>
      </c>
      <c r="D7343" t="s">
        <v>29</v>
      </c>
      <c r="E7343" t="s">
        <v>30</v>
      </c>
      <c r="F7343" t="s">
        <v>31</v>
      </c>
      <c r="G7343" t="s">
        <v>3046</v>
      </c>
      <c r="H7343" t="s">
        <v>20949</v>
      </c>
      <c r="I7343" s="4" t="s">
        <v>20950</v>
      </c>
      <c r="J7343" s="1">
        <f>((((bot_orders[[#This Row],[cTime]]/ 1000)+3*3600) / 86400) + DATE(1970,1,1))</f>
        <v>45785.416768449068</v>
      </c>
      <c r="K7343" s="4" t="s">
        <v>20951</v>
      </c>
      <c r="L7343" s="1">
        <f>((((bot_orders[[#This Row],[uTime]]/ 1000)+3*3600) / 86400) + DATE(1970,1,1))</f>
        <v>45785.452801458334</v>
      </c>
      <c r="M7343" t="s">
        <v>34</v>
      </c>
      <c r="N7343" t="s">
        <v>28</v>
      </c>
      <c r="O7343" t="s">
        <v>35</v>
      </c>
      <c r="P7343">
        <v>4.4020000000000001</v>
      </c>
      <c r="Q7343" t="s">
        <v>36</v>
      </c>
      <c r="R7343" t="s">
        <v>55</v>
      </c>
      <c r="S7343">
        <v>0.72489999999999999</v>
      </c>
      <c r="T7343">
        <v>0.72489999999999999</v>
      </c>
      <c r="U7343">
        <v>4.4020000000000001</v>
      </c>
      <c r="V7343">
        <v>-3.5216000000000002E-3</v>
      </c>
      <c r="W7343" t="s">
        <v>39</v>
      </c>
      <c r="X7343" s="4">
        <f>IF(bot_orders[[#This Row],[side]]="sell", bot_orders[[#This Row],[accFillSz]]*bot_orders[[#This Row],[avgPx]] + bot_orders[[#This Row],[fee]], -bot_orders[[#This Row],[accFillSz]]*bot_orders[[#This Row],[avgPx]])</f>
        <v>-3.1910098000000002</v>
      </c>
      <c r="Y7343" s="4">
        <f>IF(bot_orders[[#This Row],[side]]="buy", bot_orders[[#This Row],[accFillSz]] + bot_orders[[#This Row],[fee]], -bot_orders[[#This Row],[accFillSz]])</f>
        <v>4.3984784000000001</v>
      </c>
      <c r="Z7343" s="4">
        <f>IF(bot_orders[[#This Row],[side]]="sell",bot_orders[[#This Row],[accFillSz]]*bot_orders[[#This Row],[avgPx]]+bot_orders[[#This Row],[fee]], 0)</f>
        <v>0</v>
      </c>
      <c r="AA7343" s="4">
        <f>IF(bot_orders[[#This Row],[side]]="sell",-bot_orders[[#This Row],[accFillSz]],bot_orders[[#This Row],[accFillSz]]+bot_orders[[#This Row],[fee]])</f>
        <v>4.3984784000000001</v>
      </c>
      <c r="AB7343">
        <v>0</v>
      </c>
      <c r="AC7343" t="s">
        <v>38</v>
      </c>
      <c r="AD7343">
        <v>0</v>
      </c>
      <c r="AE7343" t="s">
        <v>40</v>
      </c>
      <c r="AF7343" t="s">
        <v>41</v>
      </c>
      <c r="AG7343" t="s">
        <v>28</v>
      </c>
      <c r="AH7343" t="s">
        <v>28</v>
      </c>
      <c r="AI7343">
        <v>4.3984784000000001</v>
      </c>
      <c r="AJ7343">
        <v>-3.1910097999999998</v>
      </c>
    </row>
    <row r="7344" spans="1:36" x14ac:dyDescent="0.3">
      <c r="A7344">
        <v>7134</v>
      </c>
      <c r="B7344" t="s">
        <v>17977</v>
      </c>
      <c r="C7344" t="s">
        <v>28</v>
      </c>
      <c r="D7344" t="s">
        <v>29</v>
      </c>
      <c r="E7344" t="s">
        <v>30</v>
      </c>
      <c r="F7344" t="s">
        <v>31</v>
      </c>
      <c r="G7344" t="s">
        <v>3000</v>
      </c>
      <c r="H7344" t="s">
        <v>20952</v>
      </c>
      <c r="I7344" s="4" t="s">
        <v>20953</v>
      </c>
      <c r="J7344" s="1">
        <f>((((bot_orders[[#This Row],[cTime]]/ 1000)+3*3600) / 86400) + DATE(1970,1,1))</f>
        <v>45785.424156678244</v>
      </c>
      <c r="K7344" s="4" t="s">
        <v>20954</v>
      </c>
      <c r="L7344" s="1">
        <f>((((bot_orders[[#This Row],[uTime]]/ 1000)+3*3600) / 86400) + DATE(1970,1,1))</f>
        <v>45785.42745826389</v>
      </c>
      <c r="M7344" t="s">
        <v>34</v>
      </c>
      <c r="N7344" t="s">
        <v>28</v>
      </c>
      <c r="O7344" t="s">
        <v>35</v>
      </c>
      <c r="P7344">
        <v>4.4029999999999996</v>
      </c>
      <c r="Q7344" t="s">
        <v>36</v>
      </c>
      <c r="R7344" t="s">
        <v>55</v>
      </c>
      <c r="S7344">
        <v>0.72709999999999997</v>
      </c>
      <c r="T7344">
        <v>0.72709999999999997</v>
      </c>
      <c r="U7344">
        <v>4.4029999999999996</v>
      </c>
      <c r="V7344">
        <v>-3.5224000000000002E-3</v>
      </c>
      <c r="W7344" t="s">
        <v>39</v>
      </c>
      <c r="X7344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44" s="4">
        <f>IF(bot_orders[[#This Row],[side]]="buy", bot_orders[[#This Row],[accFillSz]] + bot_orders[[#This Row],[fee]], -bot_orders[[#This Row],[accFillSz]])</f>
        <v>4.3994776</v>
      </c>
      <c r="Z7344" s="4">
        <f>IF(bot_orders[[#This Row],[side]]="sell",bot_orders[[#This Row],[accFillSz]]*bot_orders[[#This Row],[avgPx]]+bot_orders[[#This Row],[fee]], 0)</f>
        <v>0</v>
      </c>
      <c r="AA7344" s="4">
        <f>IF(bot_orders[[#This Row],[side]]="sell",-bot_orders[[#This Row],[accFillSz]],bot_orders[[#This Row],[accFillSz]]+bot_orders[[#This Row],[fee]])</f>
        <v>4.3994776</v>
      </c>
      <c r="AB7344">
        <v>0</v>
      </c>
      <c r="AC7344" t="s">
        <v>38</v>
      </c>
      <c r="AD7344">
        <v>0</v>
      </c>
      <c r="AE7344" t="s">
        <v>40</v>
      </c>
      <c r="AF7344" t="s">
        <v>41</v>
      </c>
      <c r="AG7344" t="s">
        <v>28</v>
      </c>
      <c r="AH7344" t="s">
        <v>28</v>
      </c>
      <c r="AI7344">
        <v>4.3994776</v>
      </c>
      <c r="AJ7344">
        <v>-3.2014212999999998</v>
      </c>
    </row>
    <row r="7345" spans="1:36" x14ac:dyDescent="0.3">
      <c r="A7345">
        <v>7135</v>
      </c>
      <c r="B7345" t="s">
        <v>17977</v>
      </c>
      <c r="C7345" t="s">
        <v>28</v>
      </c>
      <c r="D7345" t="s">
        <v>29</v>
      </c>
      <c r="E7345" t="s">
        <v>30</v>
      </c>
      <c r="F7345" t="s">
        <v>31</v>
      </c>
      <c r="G7345" t="s">
        <v>3000</v>
      </c>
      <c r="H7345" t="s">
        <v>20955</v>
      </c>
      <c r="I7345" s="4" t="s">
        <v>20956</v>
      </c>
      <c r="J7345" s="1">
        <f>((((bot_orders[[#This Row],[cTime]]/ 1000)+3*3600) / 86400) + DATE(1970,1,1))</f>
        <v>45785.427458287035</v>
      </c>
      <c r="K7345" s="4" t="s">
        <v>20957</v>
      </c>
      <c r="L7345" s="1">
        <f>((((bot_orders[[#This Row],[uTime]]/ 1000)+3*3600) / 86400) + DATE(1970,1,1))</f>
        <v>45785.428450277774</v>
      </c>
      <c r="M7345" t="s">
        <v>34</v>
      </c>
      <c r="N7345" t="s">
        <v>28</v>
      </c>
      <c r="O7345" t="s">
        <v>35</v>
      </c>
      <c r="P7345">
        <v>4.399</v>
      </c>
      <c r="Q7345" t="s">
        <v>36</v>
      </c>
      <c r="R7345" t="s">
        <v>37</v>
      </c>
      <c r="S7345">
        <v>0.72929999999999995</v>
      </c>
      <c r="T7345">
        <v>0.72929999999999995</v>
      </c>
      <c r="U7345">
        <v>4.399</v>
      </c>
      <c r="V7345">
        <v>-2.5665525999999999E-3</v>
      </c>
      <c r="W7345" t="s">
        <v>38</v>
      </c>
      <c r="X7345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345" s="4">
        <f>IF(bot_orders[[#This Row],[side]]="buy", bot_orders[[#This Row],[accFillSz]] + bot_orders[[#This Row],[fee]], -bot_orders[[#This Row],[accFillSz]])</f>
        <v>-4.399</v>
      </c>
      <c r="Z7345" s="4">
        <f>IF(bot_orders[[#This Row],[side]]="sell",bot_orders[[#This Row],[accFillSz]]*bot_orders[[#This Row],[avgPx]]+bot_orders[[#This Row],[fee]], 0)</f>
        <v>3.2056241474</v>
      </c>
      <c r="AA7345" s="4">
        <f>IF(bot_orders[[#This Row],[side]]="sell",-bot_orders[[#This Row],[accFillSz]],bot_orders[[#This Row],[accFillSz]]+bot_orders[[#This Row],[fee]])</f>
        <v>-4.399</v>
      </c>
      <c r="AB7345">
        <v>0</v>
      </c>
      <c r="AC7345" t="s">
        <v>39</v>
      </c>
      <c r="AD7345">
        <v>0</v>
      </c>
      <c r="AE7345" t="s">
        <v>40</v>
      </c>
      <c r="AF7345" t="s">
        <v>41</v>
      </c>
      <c r="AG7345" t="s">
        <v>28</v>
      </c>
      <c r="AH7345" t="s">
        <v>28</v>
      </c>
      <c r="AI7345">
        <v>-4.399</v>
      </c>
      <c r="AJ7345">
        <v>3.2056241499999998</v>
      </c>
    </row>
    <row r="7346" spans="1:36" x14ac:dyDescent="0.3">
      <c r="A7346">
        <v>7136</v>
      </c>
      <c r="B7346" t="s">
        <v>17977</v>
      </c>
      <c r="C7346" t="s">
        <v>28</v>
      </c>
      <c r="D7346" t="s">
        <v>29</v>
      </c>
      <c r="E7346" t="s">
        <v>30</v>
      </c>
      <c r="F7346" t="s">
        <v>31</v>
      </c>
      <c r="G7346" t="s">
        <v>2996</v>
      </c>
      <c r="H7346" t="s">
        <v>20958</v>
      </c>
      <c r="I7346" s="4" t="s">
        <v>20959</v>
      </c>
      <c r="J7346" s="1">
        <f>((((bot_orders[[#This Row],[cTime]]/ 1000)+3*3600) / 86400) + DATE(1970,1,1))</f>
        <v>45785.428450300926</v>
      </c>
      <c r="K7346" s="4" t="s">
        <v>20960</v>
      </c>
      <c r="L7346" s="1">
        <f>((((bot_orders[[#This Row],[uTime]]/ 1000)+3*3600) / 86400) + DATE(1970,1,1))</f>
        <v>45785.43490876157</v>
      </c>
      <c r="M7346" t="s">
        <v>34</v>
      </c>
      <c r="N7346" t="s">
        <v>28</v>
      </c>
      <c r="O7346" t="s">
        <v>35</v>
      </c>
      <c r="P7346">
        <v>4.4029999999999996</v>
      </c>
      <c r="Q7346" t="s">
        <v>36</v>
      </c>
      <c r="R7346" t="s">
        <v>55</v>
      </c>
      <c r="S7346">
        <v>0.72709999999999997</v>
      </c>
      <c r="T7346">
        <v>0.72709999999999997</v>
      </c>
      <c r="U7346">
        <v>4.4029999999999996</v>
      </c>
      <c r="V7346">
        <v>-3.5224000000000002E-3</v>
      </c>
      <c r="W7346" t="s">
        <v>39</v>
      </c>
      <c r="X7346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46" s="4">
        <f>IF(bot_orders[[#This Row],[side]]="buy", bot_orders[[#This Row],[accFillSz]] + bot_orders[[#This Row],[fee]], -bot_orders[[#This Row],[accFillSz]])</f>
        <v>4.3994776</v>
      </c>
      <c r="Z7346" s="4">
        <f>IF(bot_orders[[#This Row],[side]]="sell",bot_orders[[#This Row],[accFillSz]]*bot_orders[[#This Row],[avgPx]]+bot_orders[[#This Row],[fee]], 0)</f>
        <v>0</v>
      </c>
      <c r="AA7346" s="4">
        <f>IF(bot_orders[[#This Row],[side]]="sell",-bot_orders[[#This Row],[accFillSz]],bot_orders[[#This Row],[accFillSz]]+bot_orders[[#This Row],[fee]])</f>
        <v>4.3994776</v>
      </c>
      <c r="AB7346">
        <v>0</v>
      </c>
      <c r="AC7346" t="s">
        <v>38</v>
      </c>
      <c r="AD7346">
        <v>0</v>
      </c>
      <c r="AE7346" t="s">
        <v>40</v>
      </c>
      <c r="AF7346" t="s">
        <v>41</v>
      </c>
      <c r="AG7346" t="s">
        <v>28</v>
      </c>
      <c r="AH7346" t="s">
        <v>28</v>
      </c>
      <c r="AI7346">
        <v>4.3994776</v>
      </c>
      <c r="AJ7346">
        <v>-3.2014212999999998</v>
      </c>
    </row>
    <row r="7347" spans="1:36" x14ac:dyDescent="0.3">
      <c r="A7347">
        <v>7138</v>
      </c>
      <c r="B7347" t="s">
        <v>17977</v>
      </c>
      <c r="C7347" t="s">
        <v>28</v>
      </c>
      <c r="D7347" t="s">
        <v>29</v>
      </c>
      <c r="E7347" t="s">
        <v>30</v>
      </c>
      <c r="F7347" t="s">
        <v>31</v>
      </c>
      <c r="G7347" t="s">
        <v>2996</v>
      </c>
      <c r="H7347" t="s">
        <v>20964</v>
      </c>
      <c r="I7347" s="4" t="s">
        <v>20965</v>
      </c>
      <c r="J7347" s="1">
        <f>((((bot_orders[[#This Row],[cTime]]/ 1000)+3*3600) / 86400) + DATE(1970,1,1))</f>
        <v>45785.434908784722</v>
      </c>
      <c r="K7347" s="4" t="s">
        <v>20966</v>
      </c>
      <c r="L7347" s="1">
        <f>((((bot_orders[[#This Row],[uTime]]/ 1000)+3*3600) / 86400) + DATE(1970,1,1))</f>
        <v>45785.434931620373</v>
      </c>
      <c r="M7347" t="s">
        <v>34</v>
      </c>
      <c r="N7347" t="s">
        <v>28</v>
      </c>
      <c r="O7347" t="s">
        <v>35</v>
      </c>
      <c r="P7347">
        <v>4.399</v>
      </c>
      <c r="Q7347" t="s">
        <v>36</v>
      </c>
      <c r="R7347" t="s">
        <v>37</v>
      </c>
      <c r="S7347">
        <v>0.72929999999999995</v>
      </c>
      <c r="T7347">
        <v>0.72929999999999995</v>
      </c>
      <c r="U7347">
        <v>4.399</v>
      </c>
      <c r="V7347">
        <v>-2.5665525999999999E-3</v>
      </c>
      <c r="W7347" t="s">
        <v>38</v>
      </c>
      <c r="X7347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347" s="4">
        <f>IF(bot_orders[[#This Row],[side]]="buy", bot_orders[[#This Row],[accFillSz]] + bot_orders[[#This Row],[fee]], -bot_orders[[#This Row],[accFillSz]])</f>
        <v>-4.399</v>
      </c>
      <c r="Z7347" s="4">
        <f>IF(bot_orders[[#This Row],[side]]="sell",bot_orders[[#This Row],[accFillSz]]*bot_orders[[#This Row],[avgPx]]+bot_orders[[#This Row],[fee]], 0)</f>
        <v>3.2056241474</v>
      </c>
      <c r="AA7347" s="4">
        <f>IF(bot_orders[[#This Row],[side]]="sell",-bot_orders[[#This Row],[accFillSz]],bot_orders[[#This Row],[accFillSz]]+bot_orders[[#This Row],[fee]])</f>
        <v>-4.399</v>
      </c>
      <c r="AB7347">
        <v>0</v>
      </c>
      <c r="AC7347" t="s">
        <v>39</v>
      </c>
      <c r="AD7347">
        <v>0</v>
      </c>
      <c r="AE7347" t="s">
        <v>40</v>
      </c>
      <c r="AF7347" t="s">
        <v>41</v>
      </c>
      <c r="AG7347" t="s">
        <v>28</v>
      </c>
      <c r="AH7347" t="s">
        <v>28</v>
      </c>
      <c r="AI7347">
        <v>-4.399</v>
      </c>
      <c r="AJ7347">
        <v>3.2056241499999998</v>
      </c>
    </row>
    <row r="7348" spans="1:36" x14ac:dyDescent="0.3">
      <c r="A7348">
        <v>7139</v>
      </c>
      <c r="B7348" t="s">
        <v>17977</v>
      </c>
      <c r="C7348" t="s">
        <v>28</v>
      </c>
      <c r="D7348" t="s">
        <v>29</v>
      </c>
      <c r="E7348" t="s">
        <v>30</v>
      </c>
      <c r="F7348" t="s">
        <v>31</v>
      </c>
      <c r="G7348" t="s">
        <v>2992</v>
      </c>
      <c r="H7348" t="s">
        <v>20967</v>
      </c>
      <c r="I7348" s="4" t="s">
        <v>20968</v>
      </c>
      <c r="J7348" s="1">
        <f>((((bot_orders[[#This Row],[cTime]]/ 1000)+3*3600) / 86400) + DATE(1970,1,1))</f>
        <v>45785.434931643518</v>
      </c>
      <c r="K7348" s="4" t="s">
        <v>20969</v>
      </c>
      <c r="L7348" s="1">
        <f>((((bot_orders[[#This Row],[uTime]]/ 1000)+3*3600) / 86400) + DATE(1970,1,1))</f>
        <v>45785.436010011574</v>
      </c>
      <c r="M7348" t="s">
        <v>34</v>
      </c>
      <c r="N7348" t="s">
        <v>28</v>
      </c>
      <c r="O7348" t="s">
        <v>35</v>
      </c>
      <c r="P7348">
        <v>4.4029999999999996</v>
      </c>
      <c r="Q7348" t="s">
        <v>36</v>
      </c>
      <c r="R7348" t="s">
        <v>55</v>
      </c>
      <c r="S7348">
        <v>0.72709999999999997</v>
      </c>
      <c r="T7348">
        <v>0.72709999999999997</v>
      </c>
      <c r="U7348">
        <v>4.4029999999999996</v>
      </c>
      <c r="V7348">
        <v>-3.5224000000000002E-3</v>
      </c>
      <c r="W7348" t="s">
        <v>39</v>
      </c>
      <c r="X7348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48" s="4">
        <f>IF(bot_orders[[#This Row],[side]]="buy", bot_orders[[#This Row],[accFillSz]] + bot_orders[[#This Row],[fee]], -bot_orders[[#This Row],[accFillSz]])</f>
        <v>4.3994776</v>
      </c>
      <c r="Z7348" s="4">
        <f>IF(bot_orders[[#This Row],[side]]="sell",bot_orders[[#This Row],[accFillSz]]*bot_orders[[#This Row],[avgPx]]+bot_orders[[#This Row],[fee]], 0)</f>
        <v>0</v>
      </c>
      <c r="AA7348" s="4">
        <f>IF(bot_orders[[#This Row],[side]]="sell",-bot_orders[[#This Row],[accFillSz]],bot_orders[[#This Row],[accFillSz]]+bot_orders[[#This Row],[fee]])</f>
        <v>4.3994776</v>
      </c>
      <c r="AB7348">
        <v>0</v>
      </c>
      <c r="AC7348" t="s">
        <v>38</v>
      </c>
      <c r="AD7348">
        <v>0</v>
      </c>
      <c r="AE7348" t="s">
        <v>40</v>
      </c>
      <c r="AF7348" t="s">
        <v>41</v>
      </c>
      <c r="AG7348" t="s">
        <v>28</v>
      </c>
      <c r="AH7348" t="s">
        <v>28</v>
      </c>
      <c r="AI7348">
        <v>4.3994776</v>
      </c>
      <c r="AJ7348">
        <v>-3.2014212999999998</v>
      </c>
    </row>
    <row r="7349" spans="1:36" x14ac:dyDescent="0.3">
      <c r="A7349">
        <v>7140</v>
      </c>
      <c r="B7349" t="s">
        <v>17977</v>
      </c>
      <c r="C7349" t="s">
        <v>28</v>
      </c>
      <c r="D7349" t="s">
        <v>29</v>
      </c>
      <c r="E7349" t="s">
        <v>30</v>
      </c>
      <c r="F7349" t="s">
        <v>31</v>
      </c>
      <c r="G7349" t="s">
        <v>2992</v>
      </c>
      <c r="H7349" t="s">
        <v>20970</v>
      </c>
      <c r="I7349" s="4" t="s">
        <v>20971</v>
      </c>
      <c r="J7349" s="1">
        <f>((((bot_orders[[#This Row],[cTime]]/ 1000)+3*3600) / 86400) + DATE(1970,1,1))</f>
        <v>45785.43601002315</v>
      </c>
      <c r="K7349" s="4" t="s">
        <v>20972</v>
      </c>
      <c r="L7349" s="1">
        <f>((((bot_orders[[#This Row],[uTime]]/ 1000)+3*3600) / 86400) + DATE(1970,1,1))</f>
        <v>45785.437275717588</v>
      </c>
      <c r="M7349" t="s">
        <v>34</v>
      </c>
      <c r="N7349" t="s">
        <v>28</v>
      </c>
      <c r="O7349" t="s">
        <v>35</v>
      </c>
      <c r="P7349">
        <v>4.399</v>
      </c>
      <c r="Q7349" t="s">
        <v>36</v>
      </c>
      <c r="R7349" t="s">
        <v>37</v>
      </c>
      <c r="S7349">
        <v>0.72929999999999995</v>
      </c>
      <c r="T7349">
        <v>0.72929999999999995</v>
      </c>
      <c r="U7349">
        <v>4.399</v>
      </c>
      <c r="V7349">
        <v>-2.5665525999999999E-3</v>
      </c>
      <c r="W7349" t="s">
        <v>38</v>
      </c>
      <c r="X7349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349" s="4">
        <f>IF(bot_orders[[#This Row],[side]]="buy", bot_orders[[#This Row],[accFillSz]] + bot_orders[[#This Row],[fee]], -bot_orders[[#This Row],[accFillSz]])</f>
        <v>-4.399</v>
      </c>
      <c r="Z7349" s="4">
        <f>IF(bot_orders[[#This Row],[side]]="sell",bot_orders[[#This Row],[accFillSz]]*bot_orders[[#This Row],[avgPx]]+bot_orders[[#This Row],[fee]], 0)</f>
        <v>3.2056241474</v>
      </c>
      <c r="AA7349" s="4">
        <f>IF(bot_orders[[#This Row],[side]]="sell",-bot_orders[[#This Row],[accFillSz]],bot_orders[[#This Row],[accFillSz]]+bot_orders[[#This Row],[fee]])</f>
        <v>-4.399</v>
      </c>
      <c r="AB7349">
        <v>0</v>
      </c>
      <c r="AC7349" t="s">
        <v>39</v>
      </c>
      <c r="AD7349">
        <v>0</v>
      </c>
      <c r="AE7349" t="s">
        <v>40</v>
      </c>
      <c r="AF7349" t="s">
        <v>41</v>
      </c>
      <c r="AG7349" t="s">
        <v>28</v>
      </c>
      <c r="AH7349" t="s">
        <v>28</v>
      </c>
      <c r="AI7349">
        <v>-4.399</v>
      </c>
      <c r="AJ7349">
        <v>3.2056241499999998</v>
      </c>
    </row>
    <row r="7350" spans="1:36" x14ac:dyDescent="0.3">
      <c r="A7350">
        <v>7141</v>
      </c>
      <c r="B7350" t="s">
        <v>17977</v>
      </c>
      <c r="C7350" t="s">
        <v>28</v>
      </c>
      <c r="D7350" t="s">
        <v>29</v>
      </c>
      <c r="E7350" t="s">
        <v>30</v>
      </c>
      <c r="F7350" t="s">
        <v>31</v>
      </c>
      <c r="G7350" t="s">
        <v>2967</v>
      </c>
      <c r="H7350" t="s">
        <v>20973</v>
      </c>
      <c r="I7350" s="4" t="s">
        <v>20974</v>
      </c>
      <c r="J7350" s="1">
        <f>((((bot_orders[[#This Row],[cTime]]/ 1000)+3*3600) / 86400) + DATE(1970,1,1))</f>
        <v>45785.43727574074</v>
      </c>
      <c r="K7350" s="4" t="s">
        <v>20975</v>
      </c>
      <c r="L7350" s="1">
        <f>((((bot_orders[[#This Row],[uTime]]/ 1000)+3*3600) / 86400) + DATE(1970,1,1))</f>
        <v>45785.439580509264</v>
      </c>
      <c r="M7350" t="s">
        <v>34</v>
      </c>
      <c r="N7350" t="s">
        <v>28</v>
      </c>
      <c r="O7350" t="s">
        <v>35</v>
      </c>
      <c r="P7350">
        <v>4.4029999999999996</v>
      </c>
      <c r="Q7350" t="s">
        <v>36</v>
      </c>
      <c r="R7350" t="s">
        <v>55</v>
      </c>
      <c r="S7350">
        <v>0.72709999999999997</v>
      </c>
      <c r="T7350">
        <v>0.72709999999999997</v>
      </c>
      <c r="U7350">
        <v>4.4029999999999996</v>
      </c>
      <c r="V7350">
        <v>-3.5224000000000002E-3</v>
      </c>
      <c r="W7350" t="s">
        <v>39</v>
      </c>
      <c r="X7350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50" s="4">
        <f>IF(bot_orders[[#This Row],[side]]="buy", bot_orders[[#This Row],[accFillSz]] + bot_orders[[#This Row],[fee]], -bot_orders[[#This Row],[accFillSz]])</f>
        <v>4.3994776</v>
      </c>
      <c r="Z7350" s="4">
        <f>IF(bot_orders[[#This Row],[side]]="sell",bot_orders[[#This Row],[accFillSz]]*bot_orders[[#This Row],[avgPx]]+bot_orders[[#This Row],[fee]], 0)</f>
        <v>0</v>
      </c>
      <c r="AA7350" s="4">
        <f>IF(bot_orders[[#This Row],[side]]="sell",-bot_orders[[#This Row],[accFillSz]],bot_orders[[#This Row],[accFillSz]]+bot_orders[[#This Row],[fee]])</f>
        <v>4.3994776</v>
      </c>
      <c r="AB7350">
        <v>0</v>
      </c>
      <c r="AC7350" t="s">
        <v>38</v>
      </c>
      <c r="AD7350">
        <v>0</v>
      </c>
      <c r="AE7350" t="s">
        <v>40</v>
      </c>
      <c r="AF7350" t="s">
        <v>41</v>
      </c>
      <c r="AG7350" t="s">
        <v>28</v>
      </c>
      <c r="AH7350" t="s">
        <v>28</v>
      </c>
      <c r="AI7350">
        <v>4.3994776</v>
      </c>
      <c r="AJ7350">
        <v>-3.2014212999999998</v>
      </c>
    </row>
    <row r="7351" spans="1:36" x14ac:dyDescent="0.3">
      <c r="A7351">
        <v>7142</v>
      </c>
      <c r="B7351" t="s">
        <v>17977</v>
      </c>
      <c r="C7351" t="s">
        <v>28</v>
      </c>
      <c r="D7351" t="s">
        <v>29</v>
      </c>
      <c r="E7351" t="s">
        <v>30</v>
      </c>
      <c r="F7351" t="s">
        <v>31</v>
      </c>
      <c r="G7351" t="s">
        <v>2967</v>
      </c>
      <c r="H7351" t="s">
        <v>20976</v>
      </c>
      <c r="I7351" s="4" t="s">
        <v>20977</v>
      </c>
      <c r="J7351" s="1">
        <f>((((bot_orders[[#This Row],[cTime]]/ 1000)+3*3600) / 86400) + DATE(1970,1,1))</f>
        <v>45785.439580532402</v>
      </c>
      <c r="K7351" s="4" t="s">
        <v>20978</v>
      </c>
      <c r="L7351" s="1">
        <f>((((bot_orders[[#This Row],[uTime]]/ 1000)+3*3600) / 86400) + DATE(1970,1,1))</f>
        <v>45785.440144745371</v>
      </c>
      <c r="M7351" t="s">
        <v>34</v>
      </c>
      <c r="N7351" t="s">
        <v>28</v>
      </c>
      <c r="O7351" t="s">
        <v>35</v>
      </c>
      <c r="P7351">
        <v>4.399</v>
      </c>
      <c r="Q7351" t="s">
        <v>36</v>
      </c>
      <c r="R7351" t="s">
        <v>37</v>
      </c>
      <c r="S7351">
        <v>0.72929999999999995</v>
      </c>
      <c r="T7351">
        <v>0.72929999999999995</v>
      </c>
      <c r="U7351">
        <v>4.399</v>
      </c>
      <c r="V7351">
        <v>-2.5665525999999999E-3</v>
      </c>
      <c r="W7351" t="s">
        <v>38</v>
      </c>
      <c r="X7351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351" s="4">
        <f>IF(bot_orders[[#This Row],[side]]="buy", bot_orders[[#This Row],[accFillSz]] + bot_orders[[#This Row],[fee]], -bot_orders[[#This Row],[accFillSz]])</f>
        <v>-4.399</v>
      </c>
      <c r="Z7351" s="4">
        <f>IF(bot_orders[[#This Row],[side]]="sell",bot_orders[[#This Row],[accFillSz]]*bot_orders[[#This Row],[avgPx]]+bot_orders[[#This Row],[fee]], 0)</f>
        <v>3.2056241474</v>
      </c>
      <c r="AA7351" s="4">
        <f>IF(bot_orders[[#This Row],[side]]="sell",-bot_orders[[#This Row],[accFillSz]],bot_orders[[#This Row],[accFillSz]]+bot_orders[[#This Row],[fee]])</f>
        <v>-4.399</v>
      </c>
      <c r="AB7351">
        <v>0</v>
      </c>
      <c r="AC7351" t="s">
        <v>39</v>
      </c>
      <c r="AD7351">
        <v>0</v>
      </c>
      <c r="AE7351" t="s">
        <v>40</v>
      </c>
      <c r="AF7351" t="s">
        <v>41</v>
      </c>
      <c r="AG7351" t="s">
        <v>28</v>
      </c>
      <c r="AH7351" t="s">
        <v>28</v>
      </c>
      <c r="AI7351">
        <v>-4.399</v>
      </c>
      <c r="AJ7351">
        <v>3.2056241499999998</v>
      </c>
    </row>
    <row r="7352" spans="1:36" x14ac:dyDescent="0.3">
      <c r="A7352">
        <v>7143</v>
      </c>
      <c r="B7352" t="s">
        <v>17977</v>
      </c>
      <c r="C7352" t="s">
        <v>28</v>
      </c>
      <c r="D7352" t="s">
        <v>29</v>
      </c>
      <c r="E7352" t="s">
        <v>30</v>
      </c>
      <c r="F7352" t="s">
        <v>31</v>
      </c>
      <c r="G7352" t="s">
        <v>3014</v>
      </c>
      <c r="H7352" t="s">
        <v>20979</v>
      </c>
      <c r="I7352" s="4" t="s">
        <v>20980</v>
      </c>
      <c r="J7352" s="1">
        <f>((((bot_orders[[#This Row],[cTime]]/ 1000)+3*3600) / 86400) + DATE(1970,1,1))</f>
        <v>45785.440144768516</v>
      </c>
      <c r="K7352" s="4" t="s">
        <v>20981</v>
      </c>
      <c r="L7352" s="1">
        <f>((((bot_orders[[#This Row],[uTime]]/ 1000)+3*3600) / 86400) + DATE(1970,1,1))</f>
        <v>45785.450065451383</v>
      </c>
      <c r="M7352" t="s">
        <v>34</v>
      </c>
      <c r="N7352" t="s">
        <v>28</v>
      </c>
      <c r="O7352" t="s">
        <v>35</v>
      </c>
      <c r="P7352">
        <v>4.4029999999999996</v>
      </c>
      <c r="Q7352" t="s">
        <v>36</v>
      </c>
      <c r="R7352" t="s">
        <v>55</v>
      </c>
      <c r="S7352">
        <v>0.72709999999999997</v>
      </c>
      <c r="T7352">
        <v>0.72709999999999997</v>
      </c>
      <c r="U7352">
        <v>4.4029999999999996</v>
      </c>
      <c r="V7352">
        <v>-3.5224000000000002E-3</v>
      </c>
      <c r="W7352" t="s">
        <v>39</v>
      </c>
      <c r="X7352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52" s="4">
        <f>IF(bot_orders[[#This Row],[side]]="buy", bot_orders[[#This Row],[accFillSz]] + bot_orders[[#This Row],[fee]], -bot_orders[[#This Row],[accFillSz]])</f>
        <v>4.3994776</v>
      </c>
      <c r="Z7352" s="4">
        <f>IF(bot_orders[[#This Row],[side]]="sell",bot_orders[[#This Row],[accFillSz]]*bot_orders[[#This Row],[avgPx]]+bot_orders[[#This Row],[fee]], 0)</f>
        <v>0</v>
      </c>
      <c r="AA7352" s="4">
        <f>IF(bot_orders[[#This Row],[side]]="sell",-bot_orders[[#This Row],[accFillSz]],bot_orders[[#This Row],[accFillSz]]+bot_orders[[#This Row],[fee]])</f>
        <v>4.3994776</v>
      </c>
      <c r="AB7352">
        <v>0</v>
      </c>
      <c r="AC7352" t="s">
        <v>38</v>
      </c>
      <c r="AD7352">
        <v>0</v>
      </c>
      <c r="AE7352" t="s">
        <v>40</v>
      </c>
      <c r="AF7352" t="s">
        <v>41</v>
      </c>
      <c r="AG7352" t="s">
        <v>28</v>
      </c>
      <c r="AH7352" t="s">
        <v>28</v>
      </c>
      <c r="AI7352">
        <v>4.3994776</v>
      </c>
      <c r="AJ7352">
        <v>-3.2014212999999998</v>
      </c>
    </row>
    <row r="7353" spans="1:36" x14ac:dyDescent="0.3">
      <c r="A7353">
        <v>7144</v>
      </c>
      <c r="B7353" t="s">
        <v>17977</v>
      </c>
      <c r="C7353" t="s">
        <v>28</v>
      </c>
      <c r="D7353" t="s">
        <v>29</v>
      </c>
      <c r="E7353" t="s">
        <v>30</v>
      </c>
      <c r="F7353" t="s">
        <v>31</v>
      </c>
      <c r="G7353" t="s">
        <v>3018</v>
      </c>
      <c r="H7353" t="s">
        <v>20982</v>
      </c>
      <c r="I7353" s="4" t="s">
        <v>20983</v>
      </c>
      <c r="J7353" s="1">
        <f>((((bot_orders[[#This Row],[cTime]]/ 1000)+3*3600) / 86400) + DATE(1970,1,1))</f>
        <v>45785.440898738423</v>
      </c>
      <c r="K7353" s="4" t="s">
        <v>20984</v>
      </c>
      <c r="L7353" s="1">
        <f>((((bot_orders[[#This Row],[uTime]]/ 1000)+3*3600) / 86400) + DATE(1970,1,1))</f>
        <v>45785.441433009255</v>
      </c>
      <c r="M7353" t="s">
        <v>34</v>
      </c>
      <c r="N7353" t="s">
        <v>28</v>
      </c>
      <c r="O7353" t="s">
        <v>35</v>
      </c>
      <c r="P7353">
        <v>4.4020000000000001</v>
      </c>
      <c r="Q7353" t="s">
        <v>36</v>
      </c>
      <c r="R7353" t="s">
        <v>55</v>
      </c>
      <c r="S7353">
        <v>0.72929999999999995</v>
      </c>
      <c r="T7353">
        <v>0.72929999999999995</v>
      </c>
      <c r="U7353">
        <v>4.4020000000000001</v>
      </c>
      <c r="V7353">
        <v>-3.5216000000000002E-3</v>
      </c>
      <c r="W7353" t="s">
        <v>39</v>
      </c>
      <c r="X7353" s="4">
        <f>IF(bot_orders[[#This Row],[side]]="sell", bot_orders[[#This Row],[accFillSz]]*bot_orders[[#This Row],[avgPx]] + bot_orders[[#This Row],[fee]], -bot_orders[[#This Row],[accFillSz]]*bot_orders[[#This Row],[avgPx]])</f>
        <v>-3.2103785999999999</v>
      </c>
      <c r="Y7353" s="4">
        <f>IF(bot_orders[[#This Row],[side]]="buy", bot_orders[[#This Row],[accFillSz]] + bot_orders[[#This Row],[fee]], -bot_orders[[#This Row],[accFillSz]])</f>
        <v>4.3984784000000001</v>
      </c>
      <c r="Z7353" s="4">
        <f>IF(bot_orders[[#This Row],[side]]="sell",bot_orders[[#This Row],[accFillSz]]*bot_orders[[#This Row],[avgPx]]+bot_orders[[#This Row],[fee]], 0)</f>
        <v>0</v>
      </c>
      <c r="AA7353" s="4">
        <f>IF(bot_orders[[#This Row],[side]]="sell",-bot_orders[[#This Row],[accFillSz]],bot_orders[[#This Row],[accFillSz]]+bot_orders[[#This Row],[fee]])</f>
        <v>4.3984784000000001</v>
      </c>
      <c r="AB7353">
        <v>0</v>
      </c>
      <c r="AC7353" t="s">
        <v>38</v>
      </c>
      <c r="AD7353">
        <v>0</v>
      </c>
      <c r="AE7353" t="s">
        <v>40</v>
      </c>
      <c r="AF7353" t="s">
        <v>41</v>
      </c>
      <c r="AG7353" t="s">
        <v>28</v>
      </c>
      <c r="AH7353" t="s">
        <v>28</v>
      </c>
      <c r="AI7353">
        <v>4.3984784000000001</v>
      </c>
      <c r="AJ7353">
        <v>-3.2103785999999999</v>
      </c>
    </row>
    <row r="7354" spans="1:36" x14ac:dyDescent="0.3">
      <c r="A7354">
        <v>7145</v>
      </c>
      <c r="B7354" t="s">
        <v>17977</v>
      </c>
      <c r="C7354" t="s">
        <v>28</v>
      </c>
      <c r="D7354" t="s">
        <v>29</v>
      </c>
      <c r="E7354" t="s">
        <v>30</v>
      </c>
      <c r="F7354" t="s">
        <v>31</v>
      </c>
      <c r="G7354" t="s">
        <v>3021</v>
      </c>
      <c r="H7354" t="s">
        <v>20985</v>
      </c>
      <c r="I7354" s="4" t="s">
        <v>20986</v>
      </c>
      <c r="J7354" s="1">
        <f>((((bot_orders[[#This Row],[cTime]]/ 1000)+3*3600) / 86400) + DATE(1970,1,1))</f>
        <v>45785.440898796296</v>
      </c>
      <c r="K7354" s="4" t="s">
        <v>20987</v>
      </c>
      <c r="L7354" s="1">
        <f>((((bot_orders[[#This Row],[uTime]]/ 1000)+3*3600) / 86400) + DATE(1970,1,1))</f>
        <v>45785.440899942128</v>
      </c>
      <c r="M7354" t="s">
        <v>34</v>
      </c>
      <c r="N7354" t="s">
        <v>28</v>
      </c>
      <c r="O7354" t="s">
        <v>35</v>
      </c>
      <c r="P7354">
        <v>4.4029999999999996</v>
      </c>
      <c r="Q7354" t="s">
        <v>36</v>
      </c>
      <c r="R7354" t="s">
        <v>55</v>
      </c>
      <c r="S7354">
        <v>0.73150000000000004</v>
      </c>
      <c r="T7354">
        <v>0.73150000000000004</v>
      </c>
      <c r="U7354">
        <v>4.4029999999999996</v>
      </c>
      <c r="V7354">
        <v>-3.5224000000000002E-3</v>
      </c>
      <c r="W7354" t="s">
        <v>39</v>
      </c>
      <c r="X7354" s="4">
        <f>IF(bot_orders[[#This Row],[side]]="sell", bot_orders[[#This Row],[accFillSz]]*bot_orders[[#This Row],[avgPx]] + bot_orders[[#This Row],[fee]], -bot_orders[[#This Row],[accFillSz]]*bot_orders[[#This Row],[avgPx]])</f>
        <v>-3.2207944999999998</v>
      </c>
      <c r="Y7354" s="4">
        <f>IF(bot_orders[[#This Row],[side]]="buy", bot_orders[[#This Row],[accFillSz]] + bot_orders[[#This Row],[fee]], -bot_orders[[#This Row],[accFillSz]])</f>
        <v>4.3994776</v>
      </c>
      <c r="Z7354" s="4">
        <f>IF(bot_orders[[#This Row],[side]]="sell",bot_orders[[#This Row],[accFillSz]]*bot_orders[[#This Row],[avgPx]]+bot_orders[[#This Row],[fee]], 0)</f>
        <v>0</v>
      </c>
      <c r="AA7354" s="4">
        <f>IF(bot_orders[[#This Row],[side]]="sell",-bot_orders[[#This Row],[accFillSz]],bot_orders[[#This Row],[accFillSz]]+bot_orders[[#This Row],[fee]])</f>
        <v>4.3994776</v>
      </c>
      <c r="AB7354">
        <v>0</v>
      </c>
      <c r="AC7354" t="s">
        <v>38</v>
      </c>
      <c r="AD7354">
        <v>0</v>
      </c>
      <c r="AE7354" t="s">
        <v>40</v>
      </c>
      <c r="AF7354" t="s">
        <v>41</v>
      </c>
      <c r="AG7354" t="s">
        <v>28</v>
      </c>
      <c r="AH7354" t="s">
        <v>28</v>
      </c>
      <c r="AI7354">
        <v>4.3994776</v>
      </c>
      <c r="AJ7354">
        <v>-3.2207944999999998</v>
      </c>
    </row>
    <row r="7355" spans="1:36" x14ac:dyDescent="0.3">
      <c r="A7355">
        <v>7146</v>
      </c>
      <c r="B7355" t="s">
        <v>17977</v>
      </c>
      <c r="C7355" t="s">
        <v>28</v>
      </c>
      <c r="D7355" t="s">
        <v>29</v>
      </c>
      <c r="E7355" t="s">
        <v>30</v>
      </c>
      <c r="F7355" t="s">
        <v>31</v>
      </c>
      <c r="G7355" t="s">
        <v>3021</v>
      </c>
      <c r="H7355" t="s">
        <v>20988</v>
      </c>
      <c r="I7355" s="4" t="s">
        <v>20989</v>
      </c>
      <c r="J7355" s="1">
        <f>((((bot_orders[[#This Row],[cTime]]/ 1000)+3*3600) / 86400) + DATE(1970,1,1))</f>
        <v>45785.440899953705</v>
      </c>
      <c r="K7355" s="4" t="s">
        <v>20990</v>
      </c>
      <c r="L7355" s="1">
        <f>((((bot_orders[[#This Row],[uTime]]/ 1000)+3*3600) / 86400) + DATE(1970,1,1))</f>
        <v>45785.491866666664</v>
      </c>
      <c r="M7355" t="s">
        <v>34</v>
      </c>
      <c r="N7355" t="s">
        <v>28</v>
      </c>
      <c r="O7355" t="s">
        <v>35</v>
      </c>
      <c r="P7355">
        <v>4.399</v>
      </c>
      <c r="Q7355" t="s">
        <v>36</v>
      </c>
      <c r="R7355" t="s">
        <v>37</v>
      </c>
      <c r="S7355">
        <v>0.73370000000000002</v>
      </c>
      <c r="T7355">
        <v>0.73370000000000002</v>
      </c>
      <c r="U7355">
        <v>4.399</v>
      </c>
      <c r="V7355">
        <v>-2.5820370000000001E-3</v>
      </c>
      <c r="W7355" t="s">
        <v>38</v>
      </c>
      <c r="X7355" s="4">
        <f>IF(bot_orders[[#This Row],[side]]="sell", bot_orders[[#This Row],[accFillSz]]*bot_orders[[#This Row],[avgPx]] + bot_orders[[#This Row],[fee]], -bot_orders[[#This Row],[accFillSz]]*bot_orders[[#This Row],[avgPx]])</f>
        <v>3.2249642630000004</v>
      </c>
      <c r="Y7355" s="4">
        <f>IF(bot_orders[[#This Row],[side]]="buy", bot_orders[[#This Row],[accFillSz]] + bot_orders[[#This Row],[fee]], -bot_orders[[#This Row],[accFillSz]])</f>
        <v>-4.399</v>
      </c>
      <c r="Z7355" s="4">
        <f>IF(bot_orders[[#This Row],[side]]="sell",bot_orders[[#This Row],[accFillSz]]*bot_orders[[#This Row],[avgPx]]+bot_orders[[#This Row],[fee]], 0)</f>
        <v>3.2249642630000004</v>
      </c>
      <c r="AA7355" s="4">
        <f>IF(bot_orders[[#This Row],[side]]="sell",-bot_orders[[#This Row],[accFillSz]],bot_orders[[#This Row],[accFillSz]]+bot_orders[[#This Row],[fee]])</f>
        <v>-4.399</v>
      </c>
      <c r="AB7355">
        <v>0</v>
      </c>
      <c r="AC7355" t="s">
        <v>39</v>
      </c>
      <c r="AD7355">
        <v>0</v>
      </c>
      <c r="AE7355" t="s">
        <v>40</v>
      </c>
      <c r="AF7355" t="s">
        <v>41</v>
      </c>
      <c r="AG7355" t="s">
        <v>28</v>
      </c>
      <c r="AH7355" t="s">
        <v>28</v>
      </c>
      <c r="AI7355">
        <v>-4.399</v>
      </c>
      <c r="AJ7355">
        <v>3.2249642600000001</v>
      </c>
    </row>
    <row r="7356" spans="1:36" x14ac:dyDescent="0.3">
      <c r="A7356">
        <v>7147</v>
      </c>
      <c r="B7356" t="s">
        <v>17977</v>
      </c>
      <c r="C7356" t="s">
        <v>28</v>
      </c>
      <c r="D7356" t="s">
        <v>29</v>
      </c>
      <c r="E7356" t="s">
        <v>30</v>
      </c>
      <c r="F7356" t="s">
        <v>31</v>
      </c>
      <c r="G7356" t="s">
        <v>3018</v>
      </c>
      <c r="H7356" t="s">
        <v>20991</v>
      </c>
      <c r="I7356" s="4" t="s">
        <v>20992</v>
      </c>
      <c r="J7356" s="1">
        <f>((((bot_orders[[#This Row],[cTime]]/ 1000)+3*3600) / 86400) + DATE(1970,1,1))</f>
        <v>45785.441433032407</v>
      </c>
      <c r="K7356" s="4" t="s">
        <v>20993</v>
      </c>
      <c r="L7356" s="1">
        <f>((((bot_orders[[#This Row],[uTime]]/ 1000)+3*3600) / 86400) + DATE(1970,1,1))</f>
        <v>45785.470285208328</v>
      </c>
      <c r="M7356" t="s">
        <v>34</v>
      </c>
      <c r="N7356" t="s">
        <v>28</v>
      </c>
      <c r="O7356" t="s">
        <v>35</v>
      </c>
      <c r="P7356">
        <v>4.3979999999999997</v>
      </c>
      <c r="Q7356" t="s">
        <v>36</v>
      </c>
      <c r="R7356" t="s">
        <v>37</v>
      </c>
      <c r="S7356">
        <v>0.73150000000000004</v>
      </c>
      <c r="T7356">
        <v>0.73150000000000004</v>
      </c>
      <c r="U7356">
        <v>4.3979999999999997</v>
      </c>
      <c r="V7356">
        <v>-2.5737096000000002E-3</v>
      </c>
      <c r="W7356" t="s">
        <v>38</v>
      </c>
      <c r="X7356" s="4">
        <f>IF(bot_orders[[#This Row],[side]]="sell", bot_orders[[#This Row],[accFillSz]]*bot_orders[[#This Row],[avgPx]] + bot_orders[[#This Row],[fee]], -bot_orders[[#This Row],[accFillSz]]*bot_orders[[#This Row],[avgPx]])</f>
        <v>3.2145632904000001</v>
      </c>
      <c r="Y7356" s="4">
        <f>IF(bot_orders[[#This Row],[side]]="buy", bot_orders[[#This Row],[accFillSz]] + bot_orders[[#This Row],[fee]], -bot_orders[[#This Row],[accFillSz]])</f>
        <v>-4.3979999999999997</v>
      </c>
      <c r="Z7356" s="4">
        <f>IF(bot_orders[[#This Row],[side]]="sell",bot_orders[[#This Row],[accFillSz]]*bot_orders[[#This Row],[avgPx]]+bot_orders[[#This Row],[fee]], 0)</f>
        <v>3.2145632904000001</v>
      </c>
      <c r="AA7356" s="4">
        <f>IF(bot_orders[[#This Row],[side]]="sell",-bot_orders[[#This Row],[accFillSz]],bot_orders[[#This Row],[accFillSz]]+bot_orders[[#This Row],[fee]])</f>
        <v>-4.3979999999999997</v>
      </c>
      <c r="AB7356">
        <v>0</v>
      </c>
      <c r="AC7356" t="s">
        <v>39</v>
      </c>
      <c r="AD7356">
        <v>0</v>
      </c>
      <c r="AE7356" t="s">
        <v>40</v>
      </c>
      <c r="AF7356" t="s">
        <v>41</v>
      </c>
      <c r="AG7356" t="s">
        <v>28</v>
      </c>
      <c r="AH7356" t="s">
        <v>28</v>
      </c>
      <c r="AI7356">
        <v>-4.3979999999999997</v>
      </c>
      <c r="AJ7356">
        <v>3.2145632900000001</v>
      </c>
    </row>
    <row r="7357" spans="1:36" x14ac:dyDescent="0.3">
      <c r="A7357">
        <v>7148</v>
      </c>
      <c r="B7357" t="s">
        <v>17977</v>
      </c>
      <c r="C7357" t="s">
        <v>28</v>
      </c>
      <c r="D7357" t="s">
        <v>29</v>
      </c>
      <c r="E7357" t="s">
        <v>30</v>
      </c>
      <c r="F7357" t="s">
        <v>31</v>
      </c>
      <c r="G7357" t="s">
        <v>3014</v>
      </c>
      <c r="H7357" t="s">
        <v>20994</v>
      </c>
      <c r="I7357" s="4" t="s">
        <v>20995</v>
      </c>
      <c r="J7357" s="1">
        <f>((((bot_orders[[#This Row],[cTime]]/ 1000)+3*3600) / 86400) + DATE(1970,1,1))</f>
        <v>45785.450065474535</v>
      </c>
      <c r="K7357" s="4" t="s">
        <v>20996</v>
      </c>
      <c r="L7357" s="1">
        <f>((((bot_orders[[#This Row],[uTime]]/ 1000)+3*3600) / 86400) + DATE(1970,1,1))</f>
        <v>45785.46240449074</v>
      </c>
      <c r="M7357" t="s">
        <v>34</v>
      </c>
      <c r="N7357" t="s">
        <v>28</v>
      </c>
      <c r="O7357" t="s">
        <v>35</v>
      </c>
      <c r="P7357">
        <v>4.399</v>
      </c>
      <c r="Q7357" t="s">
        <v>36</v>
      </c>
      <c r="R7357" t="s">
        <v>37</v>
      </c>
      <c r="S7357">
        <v>0.72929999999999995</v>
      </c>
      <c r="T7357">
        <v>0.72929999999999995</v>
      </c>
      <c r="U7357">
        <v>4.399</v>
      </c>
      <c r="V7357">
        <v>-2.5665525999999999E-3</v>
      </c>
      <c r="W7357" t="s">
        <v>38</v>
      </c>
      <c r="X7357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357" s="4">
        <f>IF(bot_orders[[#This Row],[side]]="buy", bot_orders[[#This Row],[accFillSz]] + bot_orders[[#This Row],[fee]], -bot_orders[[#This Row],[accFillSz]])</f>
        <v>-4.399</v>
      </c>
      <c r="Z7357" s="4">
        <f>IF(bot_orders[[#This Row],[side]]="sell",bot_orders[[#This Row],[accFillSz]]*bot_orders[[#This Row],[avgPx]]+bot_orders[[#This Row],[fee]], 0)</f>
        <v>3.2056241474</v>
      </c>
      <c r="AA7357" s="4">
        <f>IF(bot_orders[[#This Row],[side]]="sell",-bot_orders[[#This Row],[accFillSz]],bot_orders[[#This Row],[accFillSz]]+bot_orders[[#This Row],[fee]])</f>
        <v>-4.399</v>
      </c>
      <c r="AB7357">
        <v>0</v>
      </c>
      <c r="AC7357" t="s">
        <v>39</v>
      </c>
      <c r="AD7357">
        <v>0</v>
      </c>
      <c r="AE7357" t="s">
        <v>40</v>
      </c>
      <c r="AF7357" t="s">
        <v>41</v>
      </c>
      <c r="AG7357" t="s">
        <v>28</v>
      </c>
      <c r="AH7357" t="s">
        <v>28</v>
      </c>
      <c r="AI7357">
        <v>-4.399</v>
      </c>
      <c r="AJ7357">
        <v>3.2056241499999998</v>
      </c>
    </row>
    <row r="7358" spans="1:36" x14ac:dyDescent="0.3">
      <c r="A7358">
        <v>7150</v>
      </c>
      <c r="B7358" t="s">
        <v>17977</v>
      </c>
      <c r="C7358" t="s">
        <v>28</v>
      </c>
      <c r="D7358" t="s">
        <v>29</v>
      </c>
      <c r="E7358" t="s">
        <v>30</v>
      </c>
      <c r="F7358" t="s">
        <v>31</v>
      </c>
      <c r="G7358" t="s">
        <v>3046</v>
      </c>
      <c r="H7358" t="s">
        <v>21000</v>
      </c>
      <c r="I7358" s="4" t="s">
        <v>21001</v>
      </c>
      <c r="J7358" s="1">
        <f>((((bot_orders[[#This Row],[cTime]]/ 1000)+3*3600) / 86400) + DATE(1970,1,1))</f>
        <v>45785.452801493055</v>
      </c>
      <c r="K7358" s="4" t="s">
        <v>21002</v>
      </c>
      <c r="L7358" s="1">
        <f>((((bot_orders[[#This Row],[uTime]]/ 1000)+3*3600) / 86400) + DATE(1970,1,1))</f>
        <v>45785.461127175928</v>
      </c>
      <c r="M7358" t="s">
        <v>34</v>
      </c>
      <c r="N7358" t="s">
        <v>28</v>
      </c>
      <c r="O7358" t="s">
        <v>35</v>
      </c>
      <c r="P7358">
        <v>4.3979999999999997</v>
      </c>
      <c r="Q7358" t="s">
        <v>36</v>
      </c>
      <c r="R7358" t="s">
        <v>37</v>
      </c>
      <c r="S7358">
        <v>0.72709999999999997</v>
      </c>
      <c r="T7358">
        <v>0.72709999999999997</v>
      </c>
      <c r="U7358">
        <v>4.3979999999999997</v>
      </c>
      <c r="V7358">
        <v>-2.5582285999999998E-3</v>
      </c>
      <c r="W7358" t="s">
        <v>38</v>
      </c>
      <c r="X7358" s="4">
        <f>IF(bot_orders[[#This Row],[side]]="sell", bot_orders[[#This Row],[accFillSz]]*bot_orders[[#This Row],[avgPx]] + bot_orders[[#This Row],[fee]], -bot_orders[[#This Row],[accFillSz]]*bot_orders[[#This Row],[avgPx]])</f>
        <v>3.1952275713999998</v>
      </c>
      <c r="Y7358" s="4">
        <f>IF(bot_orders[[#This Row],[side]]="buy", bot_orders[[#This Row],[accFillSz]] + bot_orders[[#This Row],[fee]], -bot_orders[[#This Row],[accFillSz]])</f>
        <v>-4.3979999999999997</v>
      </c>
      <c r="Z7358" s="4">
        <f>IF(bot_orders[[#This Row],[side]]="sell",bot_orders[[#This Row],[accFillSz]]*bot_orders[[#This Row],[avgPx]]+bot_orders[[#This Row],[fee]], 0)</f>
        <v>3.1952275713999998</v>
      </c>
      <c r="AA7358" s="4">
        <f>IF(bot_orders[[#This Row],[side]]="sell",-bot_orders[[#This Row],[accFillSz]],bot_orders[[#This Row],[accFillSz]]+bot_orders[[#This Row],[fee]])</f>
        <v>-4.3979999999999997</v>
      </c>
      <c r="AB7358">
        <v>0</v>
      </c>
      <c r="AC7358" t="s">
        <v>39</v>
      </c>
      <c r="AD7358">
        <v>0</v>
      </c>
      <c r="AE7358" t="s">
        <v>40</v>
      </c>
      <c r="AF7358" t="s">
        <v>41</v>
      </c>
      <c r="AG7358" t="s">
        <v>28</v>
      </c>
      <c r="AH7358" t="s">
        <v>28</v>
      </c>
      <c r="AI7358">
        <v>-4.3979999999999997</v>
      </c>
      <c r="AJ7358">
        <v>3.1952275700000001</v>
      </c>
    </row>
    <row r="7359" spans="1:36" x14ac:dyDescent="0.3">
      <c r="A7359">
        <v>7151</v>
      </c>
      <c r="B7359" t="s">
        <v>17977</v>
      </c>
      <c r="C7359" t="s">
        <v>28</v>
      </c>
      <c r="D7359" t="s">
        <v>29</v>
      </c>
      <c r="E7359" t="s">
        <v>30</v>
      </c>
      <c r="F7359" t="s">
        <v>31</v>
      </c>
      <c r="G7359" t="s">
        <v>3089</v>
      </c>
      <c r="H7359" t="s">
        <v>21003</v>
      </c>
      <c r="I7359" s="4" t="s">
        <v>21004</v>
      </c>
      <c r="J7359" s="1">
        <f>((((bot_orders[[#This Row],[cTime]]/ 1000)+3*3600) / 86400) + DATE(1970,1,1))</f>
        <v>45785.461127187504</v>
      </c>
      <c r="K7359" s="4" t="s">
        <v>21005</v>
      </c>
      <c r="L7359" s="1">
        <f>((((bot_orders[[#This Row],[uTime]]/ 1000)+3*3600) / 86400) + DATE(1970,1,1))</f>
        <v>45785.522296319439</v>
      </c>
      <c r="M7359" t="s">
        <v>34</v>
      </c>
      <c r="N7359" t="s">
        <v>28</v>
      </c>
      <c r="O7359" t="s">
        <v>35</v>
      </c>
      <c r="P7359">
        <v>4.4020000000000001</v>
      </c>
      <c r="Q7359" t="s">
        <v>36</v>
      </c>
      <c r="R7359" t="s">
        <v>55</v>
      </c>
      <c r="S7359">
        <v>0.72489999999999999</v>
      </c>
      <c r="T7359">
        <v>0.72489999999999999</v>
      </c>
      <c r="U7359">
        <v>4.4020000000000001</v>
      </c>
      <c r="V7359">
        <v>-3.5216000000000002E-3</v>
      </c>
      <c r="W7359" t="s">
        <v>39</v>
      </c>
      <c r="X7359" s="4">
        <f>IF(bot_orders[[#This Row],[side]]="sell", bot_orders[[#This Row],[accFillSz]]*bot_orders[[#This Row],[avgPx]] + bot_orders[[#This Row],[fee]], -bot_orders[[#This Row],[accFillSz]]*bot_orders[[#This Row],[avgPx]])</f>
        <v>-3.1910098000000002</v>
      </c>
      <c r="Y7359" s="4">
        <f>IF(bot_orders[[#This Row],[side]]="buy", bot_orders[[#This Row],[accFillSz]] + bot_orders[[#This Row],[fee]], -bot_orders[[#This Row],[accFillSz]])</f>
        <v>4.3984784000000001</v>
      </c>
      <c r="Z7359" s="4">
        <f>IF(bot_orders[[#This Row],[side]]="sell",bot_orders[[#This Row],[accFillSz]]*bot_orders[[#This Row],[avgPx]]+bot_orders[[#This Row],[fee]], 0)</f>
        <v>0</v>
      </c>
      <c r="AA7359" s="4">
        <f>IF(bot_orders[[#This Row],[side]]="sell",-bot_orders[[#This Row],[accFillSz]],bot_orders[[#This Row],[accFillSz]]+bot_orders[[#This Row],[fee]])</f>
        <v>4.3984784000000001</v>
      </c>
      <c r="AB7359">
        <v>0</v>
      </c>
      <c r="AC7359" t="s">
        <v>38</v>
      </c>
      <c r="AD7359">
        <v>0</v>
      </c>
      <c r="AE7359" t="s">
        <v>40</v>
      </c>
      <c r="AF7359" t="s">
        <v>41</v>
      </c>
      <c r="AG7359" t="s">
        <v>28</v>
      </c>
      <c r="AH7359" t="s">
        <v>28</v>
      </c>
      <c r="AI7359">
        <v>4.3984784000000001</v>
      </c>
      <c r="AJ7359">
        <v>-3.1910097999999998</v>
      </c>
    </row>
    <row r="7360" spans="1:36" x14ac:dyDescent="0.3">
      <c r="A7360">
        <v>7152</v>
      </c>
      <c r="B7360" t="s">
        <v>17977</v>
      </c>
      <c r="C7360" t="s">
        <v>28</v>
      </c>
      <c r="D7360" t="s">
        <v>29</v>
      </c>
      <c r="E7360" t="s">
        <v>30</v>
      </c>
      <c r="F7360" t="s">
        <v>31</v>
      </c>
      <c r="G7360" t="s">
        <v>3049</v>
      </c>
      <c r="H7360" t="s">
        <v>21006</v>
      </c>
      <c r="I7360" s="4" t="s">
        <v>21007</v>
      </c>
      <c r="J7360" s="1">
        <f>((((bot_orders[[#This Row],[cTime]]/ 1000)+3*3600) / 86400) + DATE(1970,1,1))</f>
        <v>45785.462404513892</v>
      </c>
      <c r="K7360" s="4" t="s">
        <v>21008</v>
      </c>
      <c r="L7360" s="1">
        <f>((((bot_orders[[#This Row],[uTime]]/ 1000)+3*3600) / 86400) + DATE(1970,1,1))</f>
        <v>45785.464607199072</v>
      </c>
      <c r="M7360" t="s">
        <v>34</v>
      </c>
      <c r="N7360" t="s">
        <v>28</v>
      </c>
      <c r="O7360" t="s">
        <v>35</v>
      </c>
      <c r="P7360">
        <v>4.4029999999999996</v>
      </c>
      <c r="Q7360" t="s">
        <v>36</v>
      </c>
      <c r="R7360" t="s">
        <v>55</v>
      </c>
      <c r="S7360">
        <v>0.72709999999999997</v>
      </c>
      <c r="T7360">
        <v>0.72709999999999997</v>
      </c>
      <c r="U7360">
        <v>4.4029999999999996</v>
      </c>
      <c r="V7360">
        <v>-3.5224000000000002E-3</v>
      </c>
      <c r="W7360" t="s">
        <v>39</v>
      </c>
      <c r="X7360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60" s="4">
        <f>IF(bot_orders[[#This Row],[side]]="buy", bot_orders[[#This Row],[accFillSz]] + bot_orders[[#This Row],[fee]], -bot_orders[[#This Row],[accFillSz]])</f>
        <v>4.3994776</v>
      </c>
      <c r="Z7360" s="4">
        <f>IF(bot_orders[[#This Row],[side]]="sell",bot_orders[[#This Row],[accFillSz]]*bot_orders[[#This Row],[avgPx]]+bot_orders[[#This Row],[fee]], 0)</f>
        <v>0</v>
      </c>
      <c r="AA7360" s="4">
        <f>IF(bot_orders[[#This Row],[side]]="sell",-bot_orders[[#This Row],[accFillSz]],bot_orders[[#This Row],[accFillSz]]+bot_orders[[#This Row],[fee]])</f>
        <v>4.3994776</v>
      </c>
      <c r="AB7360">
        <v>0</v>
      </c>
      <c r="AC7360" t="s">
        <v>38</v>
      </c>
      <c r="AD7360">
        <v>0</v>
      </c>
      <c r="AE7360" t="s">
        <v>40</v>
      </c>
      <c r="AF7360" t="s">
        <v>41</v>
      </c>
      <c r="AG7360" t="s">
        <v>28</v>
      </c>
      <c r="AH7360" t="s">
        <v>28</v>
      </c>
      <c r="AI7360">
        <v>4.3994776</v>
      </c>
      <c r="AJ7360">
        <v>-3.2014212999999998</v>
      </c>
    </row>
    <row r="7361" spans="1:36" x14ac:dyDescent="0.3">
      <c r="A7361">
        <v>7153</v>
      </c>
      <c r="B7361" t="s">
        <v>17977</v>
      </c>
      <c r="C7361" t="s">
        <v>28</v>
      </c>
      <c r="D7361" t="s">
        <v>29</v>
      </c>
      <c r="E7361" t="s">
        <v>30</v>
      </c>
      <c r="F7361" t="s">
        <v>31</v>
      </c>
      <c r="G7361" t="s">
        <v>3049</v>
      </c>
      <c r="H7361" t="s">
        <v>21009</v>
      </c>
      <c r="I7361" s="4" t="s">
        <v>21010</v>
      </c>
      <c r="J7361" s="1">
        <f>((((bot_orders[[#This Row],[cTime]]/ 1000)+3*3600) / 86400) + DATE(1970,1,1))</f>
        <v>45785.464607222224</v>
      </c>
      <c r="K7361" s="4" t="s">
        <v>21011</v>
      </c>
      <c r="L7361" s="1">
        <f>((((bot_orders[[#This Row],[uTime]]/ 1000)+3*3600) / 86400) + DATE(1970,1,1))</f>
        <v>45785.469353101857</v>
      </c>
      <c r="M7361" t="s">
        <v>34</v>
      </c>
      <c r="N7361" t="s">
        <v>28</v>
      </c>
      <c r="O7361" t="s">
        <v>35</v>
      </c>
      <c r="P7361">
        <v>4.399</v>
      </c>
      <c r="Q7361" t="s">
        <v>36</v>
      </c>
      <c r="R7361" t="s">
        <v>37</v>
      </c>
      <c r="S7361">
        <v>0.72929999999999995</v>
      </c>
      <c r="T7361">
        <v>0.72929999999999995</v>
      </c>
      <c r="U7361">
        <v>4.399</v>
      </c>
      <c r="V7361">
        <v>-2.5665525999999999E-3</v>
      </c>
      <c r="W7361" t="s">
        <v>38</v>
      </c>
      <c r="X7361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361" s="4">
        <f>IF(bot_orders[[#This Row],[side]]="buy", bot_orders[[#This Row],[accFillSz]] + bot_orders[[#This Row],[fee]], -bot_orders[[#This Row],[accFillSz]])</f>
        <v>-4.399</v>
      </c>
      <c r="Z7361" s="4">
        <f>IF(bot_orders[[#This Row],[side]]="sell",bot_orders[[#This Row],[accFillSz]]*bot_orders[[#This Row],[avgPx]]+bot_orders[[#This Row],[fee]], 0)</f>
        <v>3.2056241474</v>
      </c>
      <c r="AA7361" s="4">
        <f>IF(bot_orders[[#This Row],[side]]="sell",-bot_orders[[#This Row],[accFillSz]],bot_orders[[#This Row],[accFillSz]]+bot_orders[[#This Row],[fee]])</f>
        <v>-4.399</v>
      </c>
      <c r="AB7361">
        <v>0</v>
      </c>
      <c r="AC7361" t="s">
        <v>39</v>
      </c>
      <c r="AD7361">
        <v>0</v>
      </c>
      <c r="AE7361" t="s">
        <v>40</v>
      </c>
      <c r="AF7361" t="s">
        <v>41</v>
      </c>
      <c r="AG7361" t="s">
        <v>28</v>
      </c>
      <c r="AH7361" t="s">
        <v>28</v>
      </c>
      <c r="AI7361">
        <v>-4.399</v>
      </c>
      <c r="AJ7361">
        <v>3.2056241499999998</v>
      </c>
    </row>
    <row r="7362" spans="1:36" x14ac:dyDescent="0.3">
      <c r="A7362">
        <v>7154</v>
      </c>
      <c r="B7362" t="s">
        <v>17977</v>
      </c>
      <c r="C7362" t="s">
        <v>28</v>
      </c>
      <c r="D7362" t="s">
        <v>29</v>
      </c>
      <c r="E7362" t="s">
        <v>30</v>
      </c>
      <c r="F7362" t="s">
        <v>31</v>
      </c>
      <c r="G7362" t="s">
        <v>3034</v>
      </c>
      <c r="H7362" t="s">
        <v>21012</v>
      </c>
      <c r="I7362" s="4" t="s">
        <v>21013</v>
      </c>
      <c r="J7362" s="1">
        <f>((((bot_orders[[#This Row],[cTime]]/ 1000)+3*3600) / 86400) + DATE(1970,1,1))</f>
        <v>45785.469353113425</v>
      </c>
      <c r="K7362" s="4" t="s">
        <v>21014</v>
      </c>
      <c r="L7362" s="1">
        <f>((((bot_orders[[#This Row],[uTime]]/ 1000)+3*3600) / 86400) + DATE(1970,1,1))</f>
        <v>45785.502188078703</v>
      </c>
      <c r="M7362" t="s">
        <v>34</v>
      </c>
      <c r="N7362" t="s">
        <v>28</v>
      </c>
      <c r="O7362" t="s">
        <v>35</v>
      </c>
      <c r="P7362">
        <v>4.4029999999999996</v>
      </c>
      <c r="Q7362" t="s">
        <v>36</v>
      </c>
      <c r="R7362" t="s">
        <v>55</v>
      </c>
      <c r="S7362">
        <v>0.72709999999999997</v>
      </c>
      <c r="T7362">
        <v>0.72709999999999997</v>
      </c>
      <c r="U7362">
        <v>4.4029999999999996</v>
      </c>
      <c r="V7362">
        <v>-3.5224000000000002E-3</v>
      </c>
      <c r="W7362" t="s">
        <v>39</v>
      </c>
      <c r="X7362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62" s="4">
        <f>IF(bot_orders[[#This Row],[side]]="buy", bot_orders[[#This Row],[accFillSz]] + bot_orders[[#This Row],[fee]], -bot_orders[[#This Row],[accFillSz]])</f>
        <v>4.3994776</v>
      </c>
      <c r="Z7362" s="4">
        <f>IF(bot_orders[[#This Row],[side]]="sell",bot_orders[[#This Row],[accFillSz]]*bot_orders[[#This Row],[avgPx]]+bot_orders[[#This Row],[fee]], 0)</f>
        <v>0</v>
      </c>
      <c r="AA7362" s="4">
        <f>IF(bot_orders[[#This Row],[side]]="sell",-bot_orders[[#This Row],[accFillSz]],bot_orders[[#This Row],[accFillSz]]+bot_orders[[#This Row],[fee]])</f>
        <v>4.3994776</v>
      </c>
      <c r="AB7362">
        <v>0</v>
      </c>
      <c r="AC7362" t="s">
        <v>38</v>
      </c>
      <c r="AD7362">
        <v>0</v>
      </c>
      <c r="AE7362" t="s">
        <v>40</v>
      </c>
      <c r="AF7362" t="s">
        <v>41</v>
      </c>
      <c r="AG7362" t="s">
        <v>28</v>
      </c>
      <c r="AH7362" t="s">
        <v>28</v>
      </c>
      <c r="AI7362">
        <v>4.3994776</v>
      </c>
      <c r="AJ7362">
        <v>-3.2014212999999998</v>
      </c>
    </row>
    <row r="7363" spans="1:36" x14ac:dyDescent="0.3">
      <c r="A7363">
        <v>7156</v>
      </c>
      <c r="B7363" t="s">
        <v>17977</v>
      </c>
      <c r="C7363" t="s">
        <v>28</v>
      </c>
      <c r="D7363" t="s">
        <v>29</v>
      </c>
      <c r="E7363" t="s">
        <v>30</v>
      </c>
      <c r="F7363" t="s">
        <v>31</v>
      </c>
      <c r="G7363" t="s">
        <v>3043</v>
      </c>
      <c r="H7363" t="s">
        <v>21018</v>
      </c>
      <c r="I7363" s="4" t="s">
        <v>21019</v>
      </c>
      <c r="J7363" s="1">
        <f>((((bot_orders[[#This Row],[cTime]]/ 1000)+3*3600) / 86400) + DATE(1970,1,1))</f>
        <v>45785.470285219904</v>
      </c>
      <c r="K7363" s="4" t="s">
        <v>21020</v>
      </c>
      <c r="L7363" s="1">
        <f>((((bot_orders[[#This Row],[uTime]]/ 1000)+3*3600) / 86400) + DATE(1970,1,1))</f>
        <v>45785.479440543982</v>
      </c>
      <c r="M7363" t="s">
        <v>34</v>
      </c>
      <c r="N7363" t="s">
        <v>28</v>
      </c>
      <c r="O7363" t="s">
        <v>35</v>
      </c>
      <c r="P7363">
        <v>4.4020000000000001</v>
      </c>
      <c r="Q7363" t="s">
        <v>36</v>
      </c>
      <c r="R7363" t="s">
        <v>55</v>
      </c>
      <c r="S7363">
        <v>0.72929999999999995</v>
      </c>
      <c r="T7363">
        <v>0.72929999999999995</v>
      </c>
      <c r="U7363">
        <v>4.4020000000000001</v>
      </c>
      <c r="V7363">
        <v>-3.5216000000000002E-3</v>
      </c>
      <c r="W7363" t="s">
        <v>39</v>
      </c>
      <c r="X7363" s="4">
        <f>IF(bot_orders[[#This Row],[side]]="sell", bot_orders[[#This Row],[accFillSz]]*bot_orders[[#This Row],[avgPx]] + bot_orders[[#This Row],[fee]], -bot_orders[[#This Row],[accFillSz]]*bot_orders[[#This Row],[avgPx]])</f>
        <v>-3.2103785999999999</v>
      </c>
      <c r="Y7363" s="4">
        <f>IF(bot_orders[[#This Row],[side]]="buy", bot_orders[[#This Row],[accFillSz]] + bot_orders[[#This Row],[fee]], -bot_orders[[#This Row],[accFillSz]])</f>
        <v>4.3984784000000001</v>
      </c>
      <c r="Z7363" s="4">
        <f>IF(bot_orders[[#This Row],[side]]="sell",bot_orders[[#This Row],[accFillSz]]*bot_orders[[#This Row],[avgPx]]+bot_orders[[#This Row],[fee]], 0)</f>
        <v>0</v>
      </c>
      <c r="AA7363" s="4">
        <f>IF(bot_orders[[#This Row],[side]]="sell",-bot_orders[[#This Row],[accFillSz]],bot_orders[[#This Row],[accFillSz]]+bot_orders[[#This Row],[fee]])</f>
        <v>4.3984784000000001</v>
      </c>
      <c r="AB7363">
        <v>0</v>
      </c>
      <c r="AC7363" t="s">
        <v>38</v>
      </c>
      <c r="AD7363">
        <v>0</v>
      </c>
      <c r="AE7363" t="s">
        <v>40</v>
      </c>
      <c r="AF7363" t="s">
        <v>41</v>
      </c>
      <c r="AG7363" t="s">
        <v>28</v>
      </c>
      <c r="AH7363" t="s">
        <v>28</v>
      </c>
      <c r="AI7363">
        <v>4.3984784000000001</v>
      </c>
      <c r="AJ7363">
        <v>-3.2103785999999999</v>
      </c>
    </row>
    <row r="7364" spans="1:36" x14ac:dyDescent="0.3">
      <c r="A7364">
        <v>7157</v>
      </c>
      <c r="B7364" t="s">
        <v>17977</v>
      </c>
      <c r="C7364" t="s">
        <v>28</v>
      </c>
      <c r="D7364" t="s">
        <v>29</v>
      </c>
      <c r="E7364" t="s">
        <v>30</v>
      </c>
      <c r="F7364" t="s">
        <v>31</v>
      </c>
      <c r="G7364" t="s">
        <v>3043</v>
      </c>
      <c r="H7364" t="s">
        <v>21021</v>
      </c>
      <c r="I7364" s="4" t="s">
        <v>21022</v>
      </c>
      <c r="J7364" s="1">
        <f>((((bot_orders[[#This Row],[cTime]]/ 1000)+3*3600) / 86400) + DATE(1970,1,1))</f>
        <v>45785.479440567127</v>
      </c>
      <c r="K7364" s="4" t="s">
        <v>21023</v>
      </c>
      <c r="L7364" s="1">
        <f>((((bot_orders[[#This Row],[uTime]]/ 1000)+3*3600) / 86400) + DATE(1970,1,1))</f>
        <v>45785.485888587966</v>
      </c>
      <c r="M7364" t="s">
        <v>34</v>
      </c>
      <c r="N7364" t="s">
        <v>28</v>
      </c>
      <c r="O7364" t="s">
        <v>35</v>
      </c>
      <c r="P7364">
        <v>4.3979999999999997</v>
      </c>
      <c r="Q7364" t="s">
        <v>36</v>
      </c>
      <c r="R7364" t="s">
        <v>37</v>
      </c>
      <c r="S7364">
        <v>0.73150000000000004</v>
      </c>
      <c r="T7364">
        <v>0.73150000000000004</v>
      </c>
      <c r="U7364">
        <v>4.3979999999999997</v>
      </c>
      <c r="V7364">
        <v>-2.5737096000000002E-3</v>
      </c>
      <c r="W7364" t="s">
        <v>38</v>
      </c>
      <c r="X7364" s="4">
        <f>IF(bot_orders[[#This Row],[side]]="sell", bot_orders[[#This Row],[accFillSz]]*bot_orders[[#This Row],[avgPx]] + bot_orders[[#This Row],[fee]], -bot_orders[[#This Row],[accFillSz]]*bot_orders[[#This Row],[avgPx]])</f>
        <v>3.2145632904000001</v>
      </c>
      <c r="Y7364" s="4">
        <f>IF(bot_orders[[#This Row],[side]]="buy", bot_orders[[#This Row],[accFillSz]] + bot_orders[[#This Row],[fee]], -bot_orders[[#This Row],[accFillSz]])</f>
        <v>-4.3979999999999997</v>
      </c>
      <c r="Z7364" s="4">
        <f>IF(bot_orders[[#This Row],[side]]="sell",bot_orders[[#This Row],[accFillSz]]*bot_orders[[#This Row],[avgPx]]+bot_orders[[#This Row],[fee]], 0)</f>
        <v>3.2145632904000001</v>
      </c>
      <c r="AA7364" s="4">
        <f>IF(bot_orders[[#This Row],[side]]="sell",-bot_orders[[#This Row],[accFillSz]],bot_orders[[#This Row],[accFillSz]]+bot_orders[[#This Row],[fee]])</f>
        <v>-4.3979999999999997</v>
      </c>
      <c r="AB7364">
        <v>0</v>
      </c>
      <c r="AC7364" t="s">
        <v>39</v>
      </c>
      <c r="AD7364">
        <v>0</v>
      </c>
      <c r="AE7364" t="s">
        <v>40</v>
      </c>
      <c r="AF7364" t="s">
        <v>41</v>
      </c>
      <c r="AG7364" t="s">
        <v>28</v>
      </c>
      <c r="AH7364" t="s">
        <v>28</v>
      </c>
      <c r="AI7364">
        <v>-4.3979999999999997</v>
      </c>
      <c r="AJ7364">
        <v>3.2145632900000001</v>
      </c>
    </row>
    <row r="7365" spans="1:36" x14ac:dyDescent="0.3">
      <c r="A7365">
        <v>7158</v>
      </c>
      <c r="B7365" t="s">
        <v>17977</v>
      </c>
      <c r="C7365" t="s">
        <v>28</v>
      </c>
      <c r="D7365" t="s">
        <v>29</v>
      </c>
      <c r="E7365" t="s">
        <v>30</v>
      </c>
      <c r="F7365" t="s">
        <v>31</v>
      </c>
      <c r="G7365" t="s">
        <v>3037</v>
      </c>
      <c r="H7365" t="s">
        <v>21024</v>
      </c>
      <c r="I7365" s="4" t="s">
        <v>21025</v>
      </c>
      <c r="J7365" s="1">
        <f>((((bot_orders[[#This Row],[cTime]]/ 1000)+3*3600) / 86400) + DATE(1970,1,1))</f>
        <v>45785.485888611111</v>
      </c>
      <c r="K7365" s="4" t="s">
        <v>21026</v>
      </c>
      <c r="L7365" s="1">
        <f>((((bot_orders[[#This Row],[uTime]]/ 1000)+3*3600) / 86400) + DATE(1970,1,1))</f>
        <v>45785.496911076392</v>
      </c>
      <c r="M7365" t="s">
        <v>34</v>
      </c>
      <c r="N7365" t="s">
        <v>28</v>
      </c>
      <c r="O7365" t="s">
        <v>35</v>
      </c>
      <c r="P7365">
        <v>4.4020000000000001</v>
      </c>
      <c r="Q7365" t="s">
        <v>36</v>
      </c>
      <c r="R7365" t="s">
        <v>55</v>
      </c>
      <c r="S7365">
        <v>0.72929999999999995</v>
      </c>
      <c r="T7365">
        <v>0.72929999999999995</v>
      </c>
      <c r="U7365">
        <v>4.4020000000000001</v>
      </c>
      <c r="V7365">
        <v>-3.5216000000000002E-3</v>
      </c>
      <c r="W7365" t="s">
        <v>39</v>
      </c>
      <c r="X7365" s="4">
        <f>IF(bot_orders[[#This Row],[side]]="sell", bot_orders[[#This Row],[accFillSz]]*bot_orders[[#This Row],[avgPx]] + bot_orders[[#This Row],[fee]], -bot_orders[[#This Row],[accFillSz]]*bot_orders[[#This Row],[avgPx]])</f>
        <v>-3.2103785999999999</v>
      </c>
      <c r="Y7365" s="4">
        <f>IF(bot_orders[[#This Row],[side]]="buy", bot_orders[[#This Row],[accFillSz]] + bot_orders[[#This Row],[fee]], -bot_orders[[#This Row],[accFillSz]])</f>
        <v>4.3984784000000001</v>
      </c>
      <c r="Z7365" s="4">
        <f>IF(bot_orders[[#This Row],[side]]="sell",bot_orders[[#This Row],[accFillSz]]*bot_orders[[#This Row],[avgPx]]+bot_orders[[#This Row],[fee]], 0)</f>
        <v>0</v>
      </c>
      <c r="AA7365" s="4">
        <f>IF(bot_orders[[#This Row],[side]]="sell",-bot_orders[[#This Row],[accFillSz]],bot_orders[[#This Row],[accFillSz]]+bot_orders[[#This Row],[fee]])</f>
        <v>4.3984784000000001</v>
      </c>
      <c r="AB7365">
        <v>0</v>
      </c>
      <c r="AC7365" t="s">
        <v>38</v>
      </c>
      <c r="AD7365">
        <v>0</v>
      </c>
      <c r="AE7365" t="s">
        <v>40</v>
      </c>
      <c r="AF7365" t="s">
        <v>41</v>
      </c>
      <c r="AG7365" t="s">
        <v>28</v>
      </c>
      <c r="AH7365" t="s">
        <v>28</v>
      </c>
      <c r="AI7365">
        <v>4.3984784000000001</v>
      </c>
      <c r="AJ7365">
        <v>-3.2103785999999999</v>
      </c>
    </row>
    <row r="7366" spans="1:36" x14ac:dyDescent="0.3">
      <c r="A7366">
        <v>7159</v>
      </c>
      <c r="B7366" t="s">
        <v>17977</v>
      </c>
      <c r="C7366" t="s">
        <v>28</v>
      </c>
      <c r="D7366" t="s">
        <v>29</v>
      </c>
      <c r="E7366" t="s">
        <v>30</v>
      </c>
      <c r="F7366" t="s">
        <v>31</v>
      </c>
      <c r="G7366" t="s">
        <v>3040</v>
      </c>
      <c r="H7366" t="s">
        <v>21027</v>
      </c>
      <c r="I7366" s="4" t="s">
        <v>21028</v>
      </c>
      <c r="J7366" s="1">
        <f>((((bot_orders[[#This Row],[cTime]]/ 1000)+3*3600) / 86400) + DATE(1970,1,1))</f>
        <v>45785.491866689816</v>
      </c>
      <c r="K7366" s="4" t="s">
        <v>21029</v>
      </c>
      <c r="L7366" s="1">
        <f>((((bot_orders[[#This Row],[uTime]]/ 1000)+3*3600) / 86400) + DATE(1970,1,1))</f>
        <v>45785.493447870365</v>
      </c>
      <c r="M7366" t="s">
        <v>34</v>
      </c>
      <c r="N7366" t="s">
        <v>28</v>
      </c>
      <c r="O7366" t="s">
        <v>35</v>
      </c>
      <c r="P7366">
        <v>4.4029999999999996</v>
      </c>
      <c r="Q7366" t="s">
        <v>36</v>
      </c>
      <c r="R7366" t="s">
        <v>55</v>
      </c>
      <c r="S7366">
        <v>0.73150000000000004</v>
      </c>
      <c r="T7366">
        <v>0.73150000000000004</v>
      </c>
      <c r="U7366">
        <v>4.4029999999999996</v>
      </c>
      <c r="V7366">
        <v>-3.5224000000000002E-3</v>
      </c>
      <c r="W7366" t="s">
        <v>39</v>
      </c>
      <c r="X7366" s="4">
        <f>IF(bot_orders[[#This Row],[side]]="sell", bot_orders[[#This Row],[accFillSz]]*bot_orders[[#This Row],[avgPx]] + bot_orders[[#This Row],[fee]], -bot_orders[[#This Row],[accFillSz]]*bot_orders[[#This Row],[avgPx]])</f>
        <v>-3.2207944999999998</v>
      </c>
      <c r="Y7366" s="4">
        <f>IF(bot_orders[[#This Row],[side]]="buy", bot_orders[[#This Row],[accFillSz]] + bot_orders[[#This Row],[fee]], -bot_orders[[#This Row],[accFillSz]])</f>
        <v>4.3994776</v>
      </c>
      <c r="Z7366" s="4">
        <f>IF(bot_orders[[#This Row],[side]]="sell",bot_orders[[#This Row],[accFillSz]]*bot_orders[[#This Row],[avgPx]]+bot_orders[[#This Row],[fee]], 0)</f>
        <v>0</v>
      </c>
      <c r="AA7366" s="4">
        <f>IF(bot_orders[[#This Row],[side]]="sell",-bot_orders[[#This Row],[accFillSz]],bot_orders[[#This Row],[accFillSz]]+bot_orders[[#This Row],[fee]])</f>
        <v>4.3994776</v>
      </c>
      <c r="AB7366">
        <v>0</v>
      </c>
      <c r="AC7366" t="s">
        <v>38</v>
      </c>
      <c r="AD7366">
        <v>0</v>
      </c>
      <c r="AE7366" t="s">
        <v>40</v>
      </c>
      <c r="AF7366" t="s">
        <v>41</v>
      </c>
      <c r="AG7366" t="s">
        <v>28</v>
      </c>
      <c r="AH7366" t="s">
        <v>28</v>
      </c>
      <c r="AI7366">
        <v>4.3994776</v>
      </c>
      <c r="AJ7366">
        <v>-3.2207944999999998</v>
      </c>
    </row>
    <row r="7367" spans="1:36" x14ac:dyDescent="0.3">
      <c r="A7367">
        <v>7160</v>
      </c>
      <c r="B7367" t="s">
        <v>17977</v>
      </c>
      <c r="C7367" t="s">
        <v>28</v>
      </c>
      <c r="D7367" t="s">
        <v>29</v>
      </c>
      <c r="E7367" t="s">
        <v>30</v>
      </c>
      <c r="F7367" t="s">
        <v>31</v>
      </c>
      <c r="G7367" t="s">
        <v>3054</v>
      </c>
      <c r="H7367" t="s">
        <v>21030</v>
      </c>
      <c r="I7367" s="4" t="s">
        <v>21031</v>
      </c>
      <c r="J7367" s="1">
        <f>((((bot_orders[[#This Row],[cTime]]/ 1000)+3*3600) / 86400) + DATE(1970,1,1))</f>
        <v>45785.491866736113</v>
      </c>
      <c r="K7367" s="4" t="s">
        <v>21032</v>
      </c>
      <c r="L7367" s="1">
        <f>((((bot_orders[[#This Row],[uTime]]/ 1000)+3*3600) / 86400) + DATE(1970,1,1))</f>
        <v>45785.491866782409</v>
      </c>
      <c r="M7367" t="s">
        <v>34</v>
      </c>
      <c r="N7367" t="s">
        <v>28</v>
      </c>
      <c r="O7367" t="s">
        <v>35</v>
      </c>
      <c r="P7367">
        <v>4.4039999999999999</v>
      </c>
      <c r="Q7367" t="s">
        <v>36</v>
      </c>
      <c r="R7367" t="s">
        <v>55</v>
      </c>
      <c r="S7367">
        <v>0.73370000000000002</v>
      </c>
      <c r="T7367">
        <v>0.73370000000000002</v>
      </c>
      <c r="U7367">
        <v>4.4039999999999999</v>
      </c>
      <c r="V7367">
        <v>-4.4039999999999999E-3</v>
      </c>
      <c r="W7367" t="s">
        <v>39</v>
      </c>
      <c r="X7367" s="4">
        <f>IF(bot_orders[[#This Row],[side]]="sell", bot_orders[[#This Row],[accFillSz]]*bot_orders[[#This Row],[avgPx]] + bot_orders[[#This Row],[fee]], -bot_orders[[#This Row],[accFillSz]]*bot_orders[[#This Row],[avgPx]])</f>
        <v>-3.2312148000000001</v>
      </c>
      <c r="Y7367" s="4">
        <f>IF(bot_orders[[#This Row],[side]]="buy", bot_orders[[#This Row],[accFillSz]] + bot_orders[[#This Row],[fee]], -bot_orders[[#This Row],[accFillSz]])</f>
        <v>4.3995959999999998</v>
      </c>
      <c r="Z7367" s="4">
        <f>IF(bot_orders[[#This Row],[side]]="sell",bot_orders[[#This Row],[accFillSz]]*bot_orders[[#This Row],[avgPx]]+bot_orders[[#This Row],[fee]], 0)</f>
        <v>0</v>
      </c>
      <c r="AA7367" s="4">
        <f>IF(bot_orders[[#This Row],[side]]="sell",-bot_orders[[#This Row],[accFillSz]],bot_orders[[#This Row],[accFillSz]]+bot_orders[[#This Row],[fee]])</f>
        <v>4.3995959999999998</v>
      </c>
      <c r="AB7367">
        <v>0</v>
      </c>
      <c r="AC7367" t="s">
        <v>38</v>
      </c>
      <c r="AD7367">
        <v>0</v>
      </c>
      <c r="AE7367" t="s">
        <v>40</v>
      </c>
      <c r="AF7367" t="s">
        <v>41</v>
      </c>
      <c r="AG7367" t="s">
        <v>28</v>
      </c>
      <c r="AH7367" t="s">
        <v>28</v>
      </c>
      <c r="AI7367">
        <v>4.3995959999999998</v>
      </c>
      <c r="AJ7367">
        <v>-3.2312148000000001</v>
      </c>
    </row>
    <row r="7368" spans="1:36" x14ac:dyDescent="0.3">
      <c r="A7368">
        <v>7161</v>
      </c>
      <c r="B7368" t="s">
        <v>17977</v>
      </c>
      <c r="C7368" t="s">
        <v>28</v>
      </c>
      <c r="D7368" t="s">
        <v>29</v>
      </c>
      <c r="E7368" t="s">
        <v>30</v>
      </c>
      <c r="F7368" t="s">
        <v>31</v>
      </c>
      <c r="G7368" t="s">
        <v>3054</v>
      </c>
      <c r="H7368" t="s">
        <v>21033</v>
      </c>
      <c r="I7368" s="4" t="s">
        <v>21034</v>
      </c>
      <c r="J7368" s="1">
        <f>((((bot_orders[[#This Row],[cTime]]/ 1000)+3*3600) / 86400) + DATE(1970,1,1))</f>
        <v>45785.491866793978</v>
      </c>
      <c r="K7368" s="4" t="s">
        <v>21035</v>
      </c>
      <c r="L7368" s="1">
        <f>((((bot_orders[[#This Row],[uTime]]/ 1000)+3*3600) / 86400) + DATE(1970,1,1))</f>
        <v>45785.557264745366</v>
      </c>
      <c r="M7368" t="s">
        <v>34</v>
      </c>
      <c r="N7368" t="s">
        <v>28</v>
      </c>
      <c r="O7368" t="s">
        <v>35</v>
      </c>
      <c r="P7368">
        <v>4.399</v>
      </c>
      <c r="Q7368" t="s">
        <v>36</v>
      </c>
      <c r="R7368" t="s">
        <v>37</v>
      </c>
      <c r="S7368">
        <v>0.7359</v>
      </c>
      <c r="T7368">
        <v>0.7359</v>
      </c>
      <c r="U7368">
        <v>4.399</v>
      </c>
      <c r="V7368">
        <v>-2.5897793000000001E-3</v>
      </c>
      <c r="W7368" t="s">
        <v>38</v>
      </c>
      <c r="X7368" s="4">
        <f>IF(bot_orders[[#This Row],[side]]="sell", bot_orders[[#This Row],[accFillSz]]*bot_orders[[#This Row],[avgPx]] + bot_orders[[#This Row],[fee]], -bot_orders[[#This Row],[accFillSz]]*bot_orders[[#This Row],[avgPx]])</f>
        <v>3.2346343207000001</v>
      </c>
      <c r="Y7368" s="4">
        <f>IF(bot_orders[[#This Row],[side]]="buy", bot_orders[[#This Row],[accFillSz]] + bot_orders[[#This Row],[fee]], -bot_orders[[#This Row],[accFillSz]])</f>
        <v>-4.399</v>
      </c>
      <c r="Z7368" s="4">
        <f>IF(bot_orders[[#This Row],[side]]="sell",bot_orders[[#This Row],[accFillSz]]*bot_orders[[#This Row],[avgPx]]+bot_orders[[#This Row],[fee]], 0)</f>
        <v>3.2346343207000001</v>
      </c>
      <c r="AA7368" s="4">
        <f>IF(bot_orders[[#This Row],[side]]="sell",-bot_orders[[#This Row],[accFillSz]],bot_orders[[#This Row],[accFillSz]]+bot_orders[[#This Row],[fee]])</f>
        <v>-4.399</v>
      </c>
      <c r="AB7368">
        <v>0</v>
      </c>
      <c r="AC7368" t="s">
        <v>39</v>
      </c>
      <c r="AD7368">
        <v>0</v>
      </c>
      <c r="AE7368" t="s">
        <v>40</v>
      </c>
      <c r="AF7368" t="s">
        <v>41</v>
      </c>
      <c r="AG7368" t="s">
        <v>28</v>
      </c>
      <c r="AH7368" t="s">
        <v>28</v>
      </c>
      <c r="AI7368">
        <v>-4.399</v>
      </c>
      <c r="AJ7368">
        <v>3.2346343200000001</v>
      </c>
    </row>
    <row r="7369" spans="1:36" x14ac:dyDescent="0.3">
      <c r="A7369">
        <v>7162</v>
      </c>
      <c r="B7369" t="s">
        <v>17977</v>
      </c>
      <c r="C7369" t="s">
        <v>28</v>
      </c>
      <c r="D7369" t="s">
        <v>29</v>
      </c>
      <c r="E7369" t="s">
        <v>30</v>
      </c>
      <c r="F7369" t="s">
        <v>31</v>
      </c>
      <c r="G7369" t="s">
        <v>3040</v>
      </c>
      <c r="H7369" t="s">
        <v>21036</v>
      </c>
      <c r="I7369" s="4" t="s">
        <v>21037</v>
      </c>
      <c r="J7369" s="1">
        <f>((((bot_orders[[#This Row],[cTime]]/ 1000)+3*3600) / 86400) + DATE(1970,1,1))</f>
        <v>45785.493447881949</v>
      </c>
      <c r="K7369" s="4" t="s">
        <v>21038</v>
      </c>
      <c r="L7369" s="1">
        <f>((((bot_orders[[#This Row],[uTime]]/ 1000)+3*3600) / 86400) + DATE(1970,1,1))</f>
        <v>45785.514203587969</v>
      </c>
      <c r="M7369" t="s">
        <v>34</v>
      </c>
      <c r="N7369" t="s">
        <v>28</v>
      </c>
      <c r="O7369" t="s">
        <v>35</v>
      </c>
      <c r="P7369">
        <v>4.399</v>
      </c>
      <c r="Q7369" t="s">
        <v>36</v>
      </c>
      <c r="R7369" t="s">
        <v>37</v>
      </c>
      <c r="S7369">
        <v>0.73370000000000002</v>
      </c>
      <c r="T7369">
        <v>0.73370000000000002</v>
      </c>
      <c r="U7369">
        <v>4.399</v>
      </c>
      <c r="V7369">
        <v>-2.5820370000000001E-3</v>
      </c>
      <c r="W7369" t="s">
        <v>38</v>
      </c>
      <c r="X7369" s="4">
        <f>IF(bot_orders[[#This Row],[side]]="sell", bot_orders[[#This Row],[accFillSz]]*bot_orders[[#This Row],[avgPx]] + bot_orders[[#This Row],[fee]], -bot_orders[[#This Row],[accFillSz]]*bot_orders[[#This Row],[avgPx]])</f>
        <v>3.2249642630000004</v>
      </c>
      <c r="Y7369" s="4">
        <f>IF(bot_orders[[#This Row],[side]]="buy", bot_orders[[#This Row],[accFillSz]] + bot_orders[[#This Row],[fee]], -bot_orders[[#This Row],[accFillSz]])</f>
        <v>-4.399</v>
      </c>
      <c r="Z7369" s="4">
        <f>IF(bot_orders[[#This Row],[side]]="sell",bot_orders[[#This Row],[accFillSz]]*bot_orders[[#This Row],[avgPx]]+bot_orders[[#This Row],[fee]], 0)</f>
        <v>3.2249642630000004</v>
      </c>
      <c r="AA7369" s="4">
        <f>IF(bot_orders[[#This Row],[side]]="sell",-bot_orders[[#This Row],[accFillSz]],bot_orders[[#This Row],[accFillSz]]+bot_orders[[#This Row],[fee]])</f>
        <v>-4.399</v>
      </c>
      <c r="AB7369">
        <v>0</v>
      </c>
      <c r="AC7369" t="s">
        <v>39</v>
      </c>
      <c r="AD7369">
        <v>0</v>
      </c>
      <c r="AE7369" t="s">
        <v>40</v>
      </c>
      <c r="AF7369" t="s">
        <v>41</v>
      </c>
      <c r="AG7369" t="s">
        <v>28</v>
      </c>
      <c r="AH7369" t="s">
        <v>28</v>
      </c>
      <c r="AI7369">
        <v>-4.399</v>
      </c>
      <c r="AJ7369">
        <v>3.2249642600000001</v>
      </c>
    </row>
    <row r="7370" spans="1:36" x14ac:dyDescent="0.3">
      <c r="A7370">
        <v>7163</v>
      </c>
      <c r="B7370" t="s">
        <v>17977</v>
      </c>
      <c r="C7370" t="s">
        <v>28</v>
      </c>
      <c r="D7370" t="s">
        <v>29</v>
      </c>
      <c r="E7370" t="s">
        <v>30</v>
      </c>
      <c r="F7370" t="s">
        <v>31</v>
      </c>
      <c r="G7370" t="s">
        <v>3037</v>
      </c>
      <c r="H7370" t="s">
        <v>21039</v>
      </c>
      <c r="I7370" s="4" t="s">
        <v>21040</v>
      </c>
      <c r="J7370" s="1">
        <f>((((bot_orders[[#This Row],[cTime]]/ 1000)+3*3600) / 86400) + DATE(1970,1,1))</f>
        <v>45785.496911099537</v>
      </c>
      <c r="K7370" s="4" t="s">
        <v>21041</v>
      </c>
      <c r="L7370" s="1">
        <f>((((bot_orders[[#This Row],[uTime]]/ 1000)+3*3600) / 86400) + DATE(1970,1,1))</f>
        <v>45785.511316226854</v>
      </c>
      <c r="M7370" t="s">
        <v>34</v>
      </c>
      <c r="N7370" t="s">
        <v>28</v>
      </c>
      <c r="O7370" t="s">
        <v>35</v>
      </c>
      <c r="P7370">
        <v>4.3979999999999997</v>
      </c>
      <c r="Q7370" t="s">
        <v>36</v>
      </c>
      <c r="R7370" t="s">
        <v>37</v>
      </c>
      <c r="S7370">
        <v>0.73150000000000004</v>
      </c>
      <c r="T7370">
        <v>0.73150000000000004</v>
      </c>
      <c r="U7370">
        <v>4.3979999999999997</v>
      </c>
      <c r="V7370">
        <v>-2.5737096000000002E-3</v>
      </c>
      <c r="W7370" t="s">
        <v>38</v>
      </c>
      <c r="X7370" s="4">
        <f>IF(bot_orders[[#This Row],[side]]="sell", bot_orders[[#This Row],[accFillSz]]*bot_orders[[#This Row],[avgPx]] + bot_orders[[#This Row],[fee]], -bot_orders[[#This Row],[accFillSz]]*bot_orders[[#This Row],[avgPx]])</f>
        <v>3.2145632904000001</v>
      </c>
      <c r="Y7370" s="4">
        <f>IF(bot_orders[[#This Row],[side]]="buy", bot_orders[[#This Row],[accFillSz]] + bot_orders[[#This Row],[fee]], -bot_orders[[#This Row],[accFillSz]])</f>
        <v>-4.3979999999999997</v>
      </c>
      <c r="Z7370" s="4">
        <f>IF(bot_orders[[#This Row],[side]]="sell",bot_orders[[#This Row],[accFillSz]]*bot_orders[[#This Row],[avgPx]]+bot_orders[[#This Row],[fee]], 0)</f>
        <v>3.2145632904000001</v>
      </c>
      <c r="AA7370" s="4">
        <f>IF(bot_orders[[#This Row],[side]]="sell",-bot_orders[[#This Row],[accFillSz]],bot_orders[[#This Row],[accFillSz]]+bot_orders[[#This Row],[fee]])</f>
        <v>-4.3979999999999997</v>
      </c>
      <c r="AB7370">
        <v>0</v>
      </c>
      <c r="AC7370" t="s">
        <v>39</v>
      </c>
      <c r="AD7370">
        <v>0</v>
      </c>
      <c r="AE7370" t="s">
        <v>40</v>
      </c>
      <c r="AF7370" t="s">
        <v>41</v>
      </c>
      <c r="AG7370" t="s">
        <v>28</v>
      </c>
      <c r="AH7370" t="s">
        <v>28</v>
      </c>
      <c r="AI7370">
        <v>-4.3979999999999997</v>
      </c>
      <c r="AJ7370">
        <v>3.2145632900000001</v>
      </c>
    </row>
    <row r="7371" spans="1:36" x14ac:dyDescent="0.3">
      <c r="A7371">
        <v>7164</v>
      </c>
      <c r="B7371" t="s">
        <v>17977</v>
      </c>
      <c r="C7371" t="s">
        <v>28</v>
      </c>
      <c r="D7371" t="s">
        <v>29</v>
      </c>
      <c r="E7371" t="s">
        <v>30</v>
      </c>
      <c r="F7371" t="s">
        <v>31</v>
      </c>
      <c r="G7371" t="s">
        <v>3034</v>
      </c>
      <c r="H7371" t="s">
        <v>21042</v>
      </c>
      <c r="I7371" s="4" t="s">
        <v>21043</v>
      </c>
      <c r="J7371" s="1">
        <f>((((bot_orders[[#This Row],[cTime]]/ 1000)+3*3600) / 86400) + DATE(1970,1,1))</f>
        <v>45785.502188101847</v>
      </c>
      <c r="K7371" s="4" t="s">
        <v>21044</v>
      </c>
      <c r="L7371" s="1">
        <f>((((bot_orders[[#This Row],[uTime]]/ 1000)+3*3600) / 86400) + DATE(1970,1,1))</f>
        <v>45785.504475787035</v>
      </c>
      <c r="M7371" t="s">
        <v>34</v>
      </c>
      <c r="N7371" t="s">
        <v>28</v>
      </c>
      <c r="O7371" t="s">
        <v>35</v>
      </c>
      <c r="P7371">
        <v>4.399</v>
      </c>
      <c r="Q7371" t="s">
        <v>36</v>
      </c>
      <c r="R7371" t="s">
        <v>37</v>
      </c>
      <c r="S7371">
        <v>0.72929999999999995</v>
      </c>
      <c r="T7371">
        <v>0.72929999999999995</v>
      </c>
      <c r="U7371">
        <v>4.399</v>
      </c>
      <c r="V7371">
        <v>-2.5665525999999999E-3</v>
      </c>
      <c r="W7371" t="s">
        <v>38</v>
      </c>
      <c r="X7371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371" s="4">
        <f>IF(bot_orders[[#This Row],[side]]="buy", bot_orders[[#This Row],[accFillSz]] + bot_orders[[#This Row],[fee]], -bot_orders[[#This Row],[accFillSz]])</f>
        <v>-4.399</v>
      </c>
      <c r="Z7371" s="4">
        <f>IF(bot_orders[[#This Row],[side]]="sell",bot_orders[[#This Row],[accFillSz]]*bot_orders[[#This Row],[avgPx]]+bot_orders[[#This Row],[fee]], 0)</f>
        <v>3.2056241474</v>
      </c>
      <c r="AA7371" s="4">
        <f>IF(bot_orders[[#This Row],[side]]="sell",-bot_orders[[#This Row],[accFillSz]],bot_orders[[#This Row],[accFillSz]]+bot_orders[[#This Row],[fee]])</f>
        <v>-4.399</v>
      </c>
      <c r="AB7371">
        <v>0</v>
      </c>
      <c r="AC7371" t="s">
        <v>39</v>
      </c>
      <c r="AD7371">
        <v>0</v>
      </c>
      <c r="AE7371" t="s">
        <v>40</v>
      </c>
      <c r="AF7371" t="s">
        <v>41</v>
      </c>
      <c r="AG7371" t="s">
        <v>28</v>
      </c>
      <c r="AH7371" t="s">
        <v>28</v>
      </c>
      <c r="AI7371">
        <v>-4.399</v>
      </c>
      <c r="AJ7371">
        <v>3.2056241499999998</v>
      </c>
    </row>
    <row r="7372" spans="1:36" x14ac:dyDescent="0.3">
      <c r="A7372">
        <v>7165</v>
      </c>
      <c r="B7372" t="s">
        <v>17977</v>
      </c>
      <c r="C7372" t="s">
        <v>28</v>
      </c>
      <c r="D7372" t="s">
        <v>29</v>
      </c>
      <c r="E7372" t="s">
        <v>30</v>
      </c>
      <c r="F7372" t="s">
        <v>31</v>
      </c>
      <c r="G7372" t="s">
        <v>3030</v>
      </c>
      <c r="H7372" t="s">
        <v>21045</v>
      </c>
      <c r="I7372" s="4" t="s">
        <v>21046</v>
      </c>
      <c r="J7372" s="1">
        <f>((((bot_orders[[#This Row],[cTime]]/ 1000)+3*3600) / 86400) + DATE(1970,1,1))</f>
        <v>45785.504475798611</v>
      </c>
      <c r="K7372" s="4" t="s">
        <v>21047</v>
      </c>
      <c r="L7372" s="1">
        <f>((((bot_orders[[#This Row],[uTime]]/ 1000)+3*3600) / 86400) + DATE(1970,1,1))</f>
        <v>45785.508680613428</v>
      </c>
      <c r="M7372" t="s">
        <v>34</v>
      </c>
      <c r="N7372" t="s">
        <v>28</v>
      </c>
      <c r="O7372" t="s">
        <v>35</v>
      </c>
      <c r="P7372">
        <v>4.4029999999999996</v>
      </c>
      <c r="Q7372" t="s">
        <v>36</v>
      </c>
      <c r="R7372" t="s">
        <v>55</v>
      </c>
      <c r="S7372">
        <v>0.72709999999999997</v>
      </c>
      <c r="T7372">
        <v>0.72709999999999997</v>
      </c>
      <c r="U7372">
        <v>4.4029999999999996</v>
      </c>
      <c r="V7372">
        <v>-3.5224000000000002E-3</v>
      </c>
      <c r="W7372" t="s">
        <v>39</v>
      </c>
      <c r="X7372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72" s="4">
        <f>IF(bot_orders[[#This Row],[side]]="buy", bot_orders[[#This Row],[accFillSz]] + bot_orders[[#This Row],[fee]], -bot_orders[[#This Row],[accFillSz]])</f>
        <v>4.3994776</v>
      </c>
      <c r="Z7372" s="4">
        <f>IF(bot_orders[[#This Row],[side]]="sell",bot_orders[[#This Row],[accFillSz]]*bot_orders[[#This Row],[avgPx]]+bot_orders[[#This Row],[fee]], 0)</f>
        <v>0</v>
      </c>
      <c r="AA7372" s="4">
        <f>IF(bot_orders[[#This Row],[side]]="sell",-bot_orders[[#This Row],[accFillSz]],bot_orders[[#This Row],[accFillSz]]+bot_orders[[#This Row],[fee]])</f>
        <v>4.3994776</v>
      </c>
      <c r="AB7372">
        <v>0</v>
      </c>
      <c r="AC7372" t="s">
        <v>38</v>
      </c>
      <c r="AD7372">
        <v>0</v>
      </c>
      <c r="AE7372" t="s">
        <v>40</v>
      </c>
      <c r="AF7372" t="s">
        <v>41</v>
      </c>
      <c r="AG7372" t="s">
        <v>28</v>
      </c>
      <c r="AH7372" t="s">
        <v>28</v>
      </c>
      <c r="AI7372">
        <v>4.3994776</v>
      </c>
      <c r="AJ7372">
        <v>-3.2014212999999998</v>
      </c>
    </row>
    <row r="7373" spans="1:36" x14ac:dyDescent="0.3">
      <c r="A7373">
        <v>7166</v>
      </c>
      <c r="B7373" t="s">
        <v>17977</v>
      </c>
      <c r="C7373" t="s">
        <v>28</v>
      </c>
      <c r="D7373" t="s">
        <v>29</v>
      </c>
      <c r="E7373" t="s">
        <v>30</v>
      </c>
      <c r="F7373" t="s">
        <v>31</v>
      </c>
      <c r="G7373" t="s">
        <v>3030</v>
      </c>
      <c r="H7373" t="s">
        <v>21048</v>
      </c>
      <c r="I7373" s="4" t="s">
        <v>21049</v>
      </c>
      <c r="J7373" s="1">
        <f>((((bot_orders[[#This Row],[cTime]]/ 1000)+3*3600) / 86400) + DATE(1970,1,1))</f>
        <v>45785.508680636573</v>
      </c>
      <c r="K7373" s="4" t="s">
        <v>21050</v>
      </c>
      <c r="L7373" s="1">
        <f>((((bot_orders[[#This Row],[uTime]]/ 1000)+3*3600) / 86400) + DATE(1970,1,1))</f>
        <v>45785.511215509257</v>
      </c>
      <c r="M7373" t="s">
        <v>34</v>
      </c>
      <c r="N7373" t="s">
        <v>28</v>
      </c>
      <c r="O7373" t="s">
        <v>35</v>
      </c>
      <c r="P7373">
        <v>4.399</v>
      </c>
      <c r="Q7373" t="s">
        <v>36</v>
      </c>
      <c r="R7373" t="s">
        <v>37</v>
      </c>
      <c r="S7373">
        <v>0.72929999999999995</v>
      </c>
      <c r="T7373">
        <v>0.72929999999999995</v>
      </c>
      <c r="U7373">
        <v>4.399</v>
      </c>
      <c r="V7373">
        <v>-2.5665525999999999E-3</v>
      </c>
      <c r="W7373" t="s">
        <v>38</v>
      </c>
      <c r="X7373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373" s="4">
        <f>IF(bot_orders[[#This Row],[side]]="buy", bot_orders[[#This Row],[accFillSz]] + bot_orders[[#This Row],[fee]], -bot_orders[[#This Row],[accFillSz]])</f>
        <v>-4.399</v>
      </c>
      <c r="Z7373" s="4">
        <f>IF(bot_orders[[#This Row],[side]]="sell",bot_orders[[#This Row],[accFillSz]]*bot_orders[[#This Row],[avgPx]]+bot_orders[[#This Row],[fee]], 0)</f>
        <v>3.2056241474</v>
      </c>
      <c r="AA7373" s="4">
        <f>IF(bot_orders[[#This Row],[side]]="sell",-bot_orders[[#This Row],[accFillSz]],bot_orders[[#This Row],[accFillSz]]+bot_orders[[#This Row],[fee]])</f>
        <v>-4.399</v>
      </c>
      <c r="AB7373">
        <v>0</v>
      </c>
      <c r="AC7373" t="s">
        <v>39</v>
      </c>
      <c r="AD7373">
        <v>0</v>
      </c>
      <c r="AE7373" t="s">
        <v>40</v>
      </c>
      <c r="AF7373" t="s">
        <v>41</v>
      </c>
      <c r="AG7373" t="s">
        <v>28</v>
      </c>
      <c r="AH7373" t="s">
        <v>28</v>
      </c>
      <c r="AI7373">
        <v>-4.399</v>
      </c>
      <c r="AJ7373">
        <v>3.2056241499999998</v>
      </c>
    </row>
    <row r="7374" spans="1:36" x14ac:dyDescent="0.3">
      <c r="A7374">
        <v>7167</v>
      </c>
      <c r="B7374" t="s">
        <v>17977</v>
      </c>
      <c r="C7374" t="s">
        <v>28</v>
      </c>
      <c r="D7374" t="s">
        <v>29</v>
      </c>
      <c r="E7374" t="s">
        <v>30</v>
      </c>
      <c r="F7374" t="s">
        <v>31</v>
      </c>
      <c r="G7374" t="s">
        <v>3093</v>
      </c>
      <c r="H7374" t="s">
        <v>21051</v>
      </c>
      <c r="I7374" s="4" t="s">
        <v>21052</v>
      </c>
      <c r="J7374" s="1">
        <f>((((bot_orders[[#This Row],[cTime]]/ 1000)+3*3600) / 86400) + DATE(1970,1,1))</f>
        <v>45785.511215520834</v>
      </c>
      <c r="K7374" s="4" t="s">
        <v>21053</v>
      </c>
      <c r="L7374" s="1">
        <f>((((bot_orders[[#This Row],[uTime]]/ 1000)+3*3600) / 86400) + DATE(1970,1,1))</f>
        <v>45785.519248344906</v>
      </c>
      <c r="M7374" t="s">
        <v>34</v>
      </c>
      <c r="N7374" t="s">
        <v>28</v>
      </c>
      <c r="O7374" t="s">
        <v>35</v>
      </c>
      <c r="P7374">
        <v>4.4029999999999996</v>
      </c>
      <c r="Q7374" t="s">
        <v>36</v>
      </c>
      <c r="R7374" t="s">
        <v>55</v>
      </c>
      <c r="S7374">
        <v>0.72709999999999997</v>
      </c>
      <c r="T7374">
        <v>0.72709999999999997</v>
      </c>
      <c r="U7374">
        <v>4.4029999999999996</v>
      </c>
      <c r="V7374">
        <v>-3.5224000000000002E-3</v>
      </c>
      <c r="W7374" t="s">
        <v>39</v>
      </c>
      <c r="X7374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74" s="4">
        <f>IF(bot_orders[[#This Row],[side]]="buy", bot_orders[[#This Row],[accFillSz]] + bot_orders[[#This Row],[fee]], -bot_orders[[#This Row],[accFillSz]])</f>
        <v>4.3994776</v>
      </c>
      <c r="Z7374" s="4">
        <f>IF(bot_orders[[#This Row],[side]]="sell",bot_orders[[#This Row],[accFillSz]]*bot_orders[[#This Row],[avgPx]]+bot_orders[[#This Row],[fee]], 0)</f>
        <v>0</v>
      </c>
      <c r="AA7374" s="4">
        <f>IF(bot_orders[[#This Row],[side]]="sell",-bot_orders[[#This Row],[accFillSz]],bot_orders[[#This Row],[accFillSz]]+bot_orders[[#This Row],[fee]])</f>
        <v>4.3994776</v>
      </c>
      <c r="AB7374">
        <v>0</v>
      </c>
      <c r="AC7374" t="s">
        <v>38</v>
      </c>
      <c r="AD7374">
        <v>0</v>
      </c>
      <c r="AE7374" t="s">
        <v>40</v>
      </c>
      <c r="AF7374" t="s">
        <v>41</v>
      </c>
      <c r="AG7374" t="s">
        <v>28</v>
      </c>
      <c r="AH7374" t="s">
        <v>28</v>
      </c>
      <c r="AI7374">
        <v>4.3994776</v>
      </c>
      <c r="AJ7374">
        <v>-3.2014212999999998</v>
      </c>
    </row>
    <row r="7375" spans="1:36" x14ac:dyDescent="0.3">
      <c r="A7375">
        <v>7168</v>
      </c>
      <c r="B7375" t="s">
        <v>17977</v>
      </c>
      <c r="C7375" t="s">
        <v>28</v>
      </c>
      <c r="D7375" t="s">
        <v>29</v>
      </c>
      <c r="E7375" t="s">
        <v>30</v>
      </c>
      <c r="F7375" t="s">
        <v>31</v>
      </c>
      <c r="G7375" t="s">
        <v>3068</v>
      </c>
      <c r="H7375" t="s">
        <v>21054</v>
      </c>
      <c r="I7375" s="4" t="s">
        <v>21055</v>
      </c>
      <c r="J7375" s="1">
        <f>((((bot_orders[[#This Row],[cTime]]/ 1000)+3*3600) / 86400) + DATE(1970,1,1))</f>
        <v>45785.511316238422</v>
      </c>
      <c r="K7375" s="4" t="s">
        <v>21056</v>
      </c>
      <c r="L7375" s="1">
        <f>((((bot_orders[[#This Row],[uTime]]/ 1000)+3*3600) / 86400) + DATE(1970,1,1))</f>
        <v>45785.512373969905</v>
      </c>
      <c r="M7375" t="s">
        <v>34</v>
      </c>
      <c r="N7375" t="s">
        <v>28</v>
      </c>
      <c r="O7375" t="s">
        <v>35</v>
      </c>
      <c r="P7375">
        <v>4.4020000000000001</v>
      </c>
      <c r="Q7375" t="s">
        <v>36</v>
      </c>
      <c r="R7375" t="s">
        <v>55</v>
      </c>
      <c r="S7375">
        <v>0.72929999999999995</v>
      </c>
      <c r="T7375">
        <v>0.72929999999999995</v>
      </c>
      <c r="U7375">
        <v>4.4020000000000001</v>
      </c>
      <c r="V7375">
        <v>-3.5216000000000002E-3</v>
      </c>
      <c r="W7375" t="s">
        <v>39</v>
      </c>
      <c r="X7375" s="4">
        <f>IF(bot_orders[[#This Row],[side]]="sell", bot_orders[[#This Row],[accFillSz]]*bot_orders[[#This Row],[avgPx]] + bot_orders[[#This Row],[fee]], -bot_orders[[#This Row],[accFillSz]]*bot_orders[[#This Row],[avgPx]])</f>
        <v>-3.2103785999999999</v>
      </c>
      <c r="Y7375" s="4">
        <f>IF(bot_orders[[#This Row],[side]]="buy", bot_orders[[#This Row],[accFillSz]] + bot_orders[[#This Row],[fee]], -bot_orders[[#This Row],[accFillSz]])</f>
        <v>4.3984784000000001</v>
      </c>
      <c r="Z7375" s="4">
        <f>IF(bot_orders[[#This Row],[side]]="sell",bot_orders[[#This Row],[accFillSz]]*bot_orders[[#This Row],[avgPx]]+bot_orders[[#This Row],[fee]], 0)</f>
        <v>0</v>
      </c>
      <c r="AA7375" s="4">
        <f>IF(bot_orders[[#This Row],[side]]="sell",-bot_orders[[#This Row],[accFillSz]],bot_orders[[#This Row],[accFillSz]]+bot_orders[[#This Row],[fee]])</f>
        <v>4.3984784000000001</v>
      </c>
      <c r="AB7375">
        <v>0</v>
      </c>
      <c r="AC7375" t="s">
        <v>38</v>
      </c>
      <c r="AD7375">
        <v>0</v>
      </c>
      <c r="AE7375" t="s">
        <v>40</v>
      </c>
      <c r="AF7375" t="s">
        <v>41</v>
      </c>
      <c r="AG7375" t="s">
        <v>28</v>
      </c>
      <c r="AH7375" t="s">
        <v>28</v>
      </c>
      <c r="AI7375">
        <v>4.3984784000000001</v>
      </c>
      <c r="AJ7375">
        <v>-3.2103785999999999</v>
      </c>
    </row>
    <row r="7376" spans="1:36" x14ac:dyDescent="0.3">
      <c r="A7376">
        <v>7169</v>
      </c>
      <c r="B7376" t="s">
        <v>17977</v>
      </c>
      <c r="C7376" t="s">
        <v>28</v>
      </c>
      <c r="D7376" t="s">
        <v>29</v>
      </c>
      <c r="E7376" t="s">
        <v>30</v>
      </c>
      <c r="F7376" t="s">
        <v>31</v>
      </c>
      <c r="G7376" t="s">
        <v>3068</v>
      </c>
      <c r="H7376" t="s">
        <v>21057</v>
      </c>
      <c r="I7376" s="4" t="s">
        <v>21058</v>
      </c>
      <c r="J7376" s="1">
        <f>((((bot_orders[[#This Row],[cTime]]/ 1000)+3*3600) / 86400) + DATE(1970,1,1))</f>
        <v>45785.512373993057</v>
      </c>
      <c r="K7376" s="4" t="s">
        <v>21059</v>
      </c>
      <c r="L7376" s="1">
        <f>((((bot_orders[[#This Row],[uTime]]/ 1000)+3*3600) / 86400) + DATE(1970,1,1))</f>
        <v>45785.513504201386</v>
      </c>
      <c r="M7376" t="s">
        <v>34</v>
      </c>
      <c r="N7376" t="s">
        <v>28</v>
      </c>
      <c r="O7376" t="s">
        <v>35</v>
      </c>
      <c r="P7376">
        <v>4.3979999999999997</v>
      </c>
      <c r="Q7376" t="s">
        <v>36</v>
      </c>
      <c r="R7376" t="s">
        <v>37</v>
      </c>
      <c r="S7376">
        <v>0.73150000000000004</v>
      </c>
      <c r="T7376">
        <v>0.73150000000000004</v>
      </c>
      <c r="U7376">
        <v>4.3979999999999997</v>
      </c>
      <c r="V7376">
        <v>-2.5737096000000002E-3</v>
      </c>
      <c r="W7376" t="s">
        <v>38</v>
      </c>
      <c r="X7376" s="4">
        <f>IF(bot_orders[[#This Row],[side]]="sell", bot_orders[[#This Row],[accFillSz]]*bot_orders[[#This Row],[avgPx]] + bot_orders[[#This Row],[fee]], -bot_orders[[#This Row],[accFillSz]]*bot_orders[[#This Row],[avgPx]])</f>
        <v>3.2145632904000001</v>
      </c>
      <c r="Y7376" s="4">
        <f>IF(bot_orders[[#This Row],[side]]="buy", bot_orders[[#This Row],[accFillSz]] + bot_orders[[#This Row],[fee]], -bot_orders[[#This Row],[accFillSz]])</f>
        <v>-4.3979999999999997</v>
      </c>
      <c r="Z7376" s="4">
        <f>IF(bot_orders[[#This Row],[side]]="sell",bot_orders[[#This Row],[accFillSz]]*bot_orders[[#This Row],[avgPx]]+bot_orders[[#This Row],[fee]], 0)</f>
        <v>3.2145632904000001</v>
      </c>
      <c r="AA7376" s="4">
        <f>IF(bot_orders[[#This Row],[side]]="sell",-bot_orders[[#This Row],[accFillSz]],bot_orders[[#This Row],[accFillSz]]+bot_orders[[#This Row],[fee]])</f>
        <v>-4.3979999999999997</v>
      </c>
      <c r="AB7376">
        <v>0</v>
      </c>
      <c r="AC7376" t="s">
        <v>39</v>
      </c>
      <c r="AD7376">
        <v>0</v>
      </c>
      <c r="AE7376" t="s">
        <v>40</v>
      </c>
      <c r="AF7376" t="s">
        <v>41</v>
      </c>
      <c r="AG7376" t="s">
        <v>28</v>
      </c>
      <c r="AH7376" t="s">
        <v>28</v>
      </c>
      <c r="AI7376">
        <v>-4.3979999999999997</v>
      </c>
      <c r="AJ7376">
        <v>3.2145632900000001</v>
      </c>
    </row>
    <row r="7377" spans="1:36" x14ac:dyDescent="0.3">
      <c r="A7377">
        <v>7170</v>
      </c>
      <c r="B7377" t="s">
        <v>17977</v>
      </c>
      <c r="C7377" t="s">
        <v>28</v>
      </c>
      <c r="D7377" t="s">
        <v>29</v>
      </c>
      <c r="E7377" t="s">
        <v>30</v>
      </c>
      <c r="F7377" t="s">
        <v>31</v>
      </c>
      <c r="G7377" t="s">
        <v>3062</v>
      </c>
      <c r="H7377" t="s">
        <v>21060</v>
      </c>
      <c r="I7377" s="4" t="s">
        <v>21061</v>
      </c>
      <c r="J7377" s="1">
        <f>((((bot_orders[[#This Row],[cTime]]/ 1000)+3*3600) / 86400) + DATE(1970,1,1))</f>
        <v>45785.513504212962</v>
      </c>
      <c r="K7377" s="4" t="s">
        <v>21062</v>
      </c>
      <c r="L7377" s="1">
        <f>((((bot_orders[[#This Row],[uTime]]/ 1000)+3*3600) / 86400) + DATE(1970,1,1))</f>
        <v>45785.51756177083</v>
      </c>
      <c r="M7377" t="s">
        <v>34</v>
      </c>
      <c r="N7377" t="s">
        <v>28</v>
      </c>
      <c r="O7377" t="s">
        <v>35</v>
      </c>
      <c r="P7377">
        <v>4.4020000000000001</v>
      </c>
      <c r="Q7377" t="s">
        <v>36</v>
      </c>
      <c r="R7377" t="s">
        <v>55</v>
      </c>
      <c r="S7377">
        <v>0.72929999999999995</v>
      </c>
      <c r="T7377">
        <v>0.72929999999999995</v>
      </c>
      <c r="U7377">
        <v>4.4020000000000001</v>
      </c>
      <c r="V7377">
        <v>-3.5216000000000002E-3</v>
      </c>
      <c r="W7377" t="s">
        <v>39</v>
      </c>
      <c r="X7377" s="4">
        <f>IF(bot_orders[[#This Row],[side]]="sell", bot_orders[[#This Row],[accFillSz]]*bot_orders[[#This Row],[avgPx]] + bot_orders[[#This Row],[fee]], -bot_orders[[#This Row],[accFillSz]]*bot_orders[[#This Row],[avgPx]])</f>
        <v>-3.2103785999999999</v>
      </c>
      <c r="Y7377" s="4">
        <f>IF(bot_orders[[#This Row],[side]]="buy", bot_orders[[#This Row],[accFillSz]] + bot_orders[[#This Row],[fee]], -bot_orders[[#This Row],[accFillSz]])</f>
        <v>4.3984784000000001</v>
      </c>
      <c r="Z7377" s="4">
        <f>IF(bot_orders[[#This Row],[side]]="sell",bot_orders[[#This Row],[accFillSz]]*bot_orders[[#This Row],[avgPx]]+bot_orders[[#This Row],[fee]], 0)</f>
        <v>0</v>
      </c>
      <c r="AA7377" s="4">
        <f>IF(bot_orders[[#This Row],[side]]="sell",-bot_orders[[#This Row],[accFillSz]],bot_orders[[#This Row],[accFillSz]]+bot_orders[[#This Row],[fee]])</f>
        <v>4.3984784000000001</v>
      </c>
      <c r="AB7377">
        <v>0</v>
      </c>
      <c r="AC7377" t="s">
        <v>38</v>
      </c>
      <c r="AD7377">
        <v>0</v>
      </c>
      <c r="AE7377" t="s">
        <v>40</v>
      </c>
      <c r="AF7377" t="s">
        <v>41</v>
      </c>
      <c r="AG7377" t="s">
        <v>28</v>
      </c>
      <c r="AH7377" t="s">
        <v>28</v>
      </c>
      <c r="AI7377">
        <v>4.3984784000000001</v>
      </c>
      <c r="AJ7377">
        <v>-3.2103785999999999</v>
      </c>
    </row>
    <row r="7378" spans="1:36" x14ac:dyDescent="0.3">
      <c r="A7378">
        <v>7171</v>
      </c>
      <c r="B7378" t="s">
        <v>17977</v>
      </c>
      <c r="C7378" t="s">
        <v>28</v>
      </c>
      <c r="D7378" t="s">
        <v>29</v>
      </c>
      <c r="E7378" t="s">
        <v>30</v>
      </c>
      <c r="F7378" t="s">
        <v>31</v>
      </c>
      <c r="G7378" t="s">
        <v>3065</v>
      </c>
      <c r="H7378" t="s">
        <v>21063</v>
      </c>
      <c r="I7378" s="4" t="s">
        <v>21064</v>
      </c>
      <c r="J7378" s="1">
        <f>((((bot_orders[[#This Row],[cTime]]/ 1000)+3*3600) / 86400) + DATE(1970,1,1))</f>
        <v>45785.514203611106</v>
      </c>
      <c r="K7378" s="4" t="s">
        <v>21065</v>
      </c>
      <c r="L7378" s="1">
        <f>((((bot_orders[[#This Row],[uTime]]/ 1000)+3*3600) / 86400) + DATE(1970,1,1))</f>
        <v>45785.514992881945</v>
      </c>
      <c r="M7378" t="s">
        <v>34</v>
      </c>
      <c r="N7378" t="s">
        <v>28</v>
      </c>
      <c r="O7378" t="s">
        <v>35</v>
      </c>
      <c r="P7378">
        <v>4.4029999999999996</v>
      </c>
      <c r="Q7378" t="s">
        <v>36</v>
      </c>
      <c r="R7378" t="s">
        <v>55</v>
      </c>
      <c r="S7378">
        <v>0.73150000000000004</v>
      </c>
      <c r="T7378">
        <v>0.73150000000000004</v>
      </c>
      <c r="U7378">
        <v>4.4029999999999996</v>
      </c>
      <c r="V7378">
        <v>-3.5224000000000002E-3</v>
      </c>
      <c r="W7378" t="s">
        <v>39</v>
      </c>
      <c r="X7378" s="4">
        <f>IF(bot_orders[[#This Row],[side]]="sell", bot_orders[[#This Row],[accFillSz]]*bot_orders[[#This Row],[avgPx]] + bot_orders[[#This Row],[fee]], -bot_orders[[#This Row],[accFillSz]]*bot_orders[[#This Row],[avgPx]])</f>
        <v>-3.2207944999999998</v>
      </c>
      <c r="Y7378" s="4">
        <f>IF(bot_orders[[#This Row],[side]]="buy", bot_orders[[#This Row],[accFillSz]] + bot_orders[[#This Row],[fee]], -bot_orders[[#This Row],[accFillSz]])</f>
        <v>4.3994776</v>
      </c>
      <c r="Z7378" s="4">
        <f>IF(bot_orders[[#This Row],[side]]="sell",bot_orders[[#This Row],[accFillSz]]*bot_orders[[#This Row],[avgPx]]+bot_orders[[#This Row],[fee]], 0)</f>
        <v>0</v>
      </c>
      <c r="AA7378" s="4">
        <f>IF(bot_orders[[#This Row],[side]]="sell",-bot_orders[[#This Row],[accFillSz]],bot_orders[[#This Row],[accFillSz]]+bot_orders[[#This Row],[fee]])</f>
        <v>4.3994776</v>
      </c>
      <c r="AB7378">
        <v>0</v>
      </c>
      <c r="AC7378" t="s">
        <v>38</v>
      </c>
      <c r="AD7378">
        <v>0</v>
      </c>
      <c r="AE7378" t="s">
        <v>40</v>
      </c>
      <c r="AF7378" t="s">
        <v>41</v>
      </c>
      <c r="AG7378" t="s">
        <v>28</v>
      </c>
      <c r="AH7378" t="s">
        <v>28</v>
      </c>
      <c r="AI7378">
        <v>4.3994776</v>
      </c>
      <c r="AJ7378">
        <v>-3.2207944999999998</v>
      </c>
    </row>
    <row r="7379" spans="1:36" x14ac:dyDescent="0.3">
      <c r="A7379">
        <v>7172</v>
      </c>
      <c r="B7379" t="s">
        <v>17977</v>
      </c>
      <c r="C7379" t="s">
        <v>28</v>
      </c>
      <c r="D7379" t="s">
        <v>29</v>
      </c>
      <c r="E7379" t="s">
        <v>30</v>
      </c>
      <c r="F7379" t="s">
        <v>31</v>
      </c>
      <c r="G7379" t="s">
        <v>3065</v>
      </c>
      <c r="H7379" t="s">
        <v>21066</v>
      </c>
      <c r="I7379" s="4" t="s">
        <v>21067</v>
      </c>
      <c r="J7379" s="1">
        <f>((((bot_orders[[#This Row],[cTime]]/ 1000)+3*3600) / 86400) + DATE(1970,1,1))</f>
        <v>45785.514992893513</v>
      </c>
      <c r="K7379" s="4" t="s">
        <v>21068</v>
      </c>
      <c r="L7379" s="1">
        <f>((((bot_orders[[#This Row],[uTime]]/ 1000)+3*3600) / 86400) + DATE(1970,1,1))</f>
        <v>45785.541850960653</v>
      </c>
      <c r="M7379" t="s">
        <v>34</v>
      </c>
      <c r="N7379" t="s">
        <v>28</v>
      </c>
      <c r="O7379" t="s">
        <v>35</v>
      </c>
      <c r="P7379">
        <v>4.399</v>
      </c>
      <c r="Q7379" t="s">
        <v>36</v>
      </c>
      <c r="R7379" t="s">
        <v>37</v>
      </c>
      <c r="S7379">
        <v>0.73370000000000002</v>
      </c>
      <c r="T7379">
        <v>0.73370000000000002</v>
      </c>
      <c r="U7379">
        <v>4.399</v>
      </c>
      <c r="V7379">
        <v>-2.5820370000000001E-3</v>
      </c>
      <c r="W7379" t="s">
        <v>38</v>
      </c>
      <c r="X7379" s="4">
        <f>IF(bot_orders[[#This Row],[side]]="sell", bot_orders[[#This Row],[accFillSz]]*bot_orders[[#This Row],[avgPx]] + bot_orders[[#This Row],[fee]], -bot_orders[[#This Row],[accFillSz]]*bot_orders[[#This Row],[avgPx]])</f>
        <v>3.2249642630000004</v>
      </c>
      <c r="Y7379" s="4">
        <f>IF(bot_orders[[#This Row],[side]]="buy", bot_orders[[#This Row],[accFillSz]] + bot_orders[[#This Row],[fee]], -bot_orders[[#This Row],[accFillSz]])</f>
        <v>-4.399</v>
      </c>
      <c r="Z7379" s="4">
        <f>IF(bot_orders[[#This Row],[side]]="sell",bot_orders[[#This Row],[accFillSz]]*bot_orders[[#This Row],[avgPx]]+bot_orders[[#This Row],[fee]], 0)</f>
        <v>3.2249642630000004</v>
      </c>
      <c r="AA7379" s="4">
        <f>IF(bot_orders[[#This Row],[side]]="sell",-bot_orders[[#This Row],[accFillSz]],bot_orders[[#This Row],[accFillSz]]+bot_orders[[#This Row],[fee]])</f>
        <v>-4.399</v>
      </c>
      <c r="AB7379">
        <v>0</v>
      </c>
      <c r="AC7379" t="s">
        <v>39</v>
      </c>
      <c r="AD7379">
        <v>0</v>
      </c>
      <c r="AE7379" t="s">
        <v>40</v>
      </c>
      <c r="AF7379" t="s">
        <v>41</v>
      </c>
      <c r="AG7379" t="s">
        <v>28</v>
      </c>
      <c r="AH7379" t="s">
        <v>28</v>
      </c>
      <c r="AI7379">
        <v>-4.399</v>
      </c>
      <c r="AJ7379">
        <v>3.2249642600000001</v>
      </c>
    </row>
    <row r="7380" spans="1:36" x14ac:dyDescent="0.3">
      <c r="A7380">
        <v>7173</v>
      </c>
      <c r="B7380" t="s">
        <v>17977</v>
      </c>
      <c r="C7380" t="s">
        <v>28</v>
      </c>
      <c r="D7380" t="s">
        <v>29</v>
      </c>
      <c r="E7380" t="s">
        <v>30</v>
      </c>
      <c r="F7380" t="s">
        <v>31</v>
      </c>
      <c r="G7380" t="s">
        <v>3062</v>
      </c>
      <c r="H7380" t="s">
        <v>21069</v>
      </c>
      <c r="I7380" s="4" t="s">
        <v>21070</v>
      </c>
      <c r="J7380" s="1">
        <f>((((bot_orders[[#This Row],[cTime]]/ 1000)+3*3600) / 86400) + DATE(1970,1,1))</f>
        <v>45785.517561793982</v>
      </c>
      <c r="K7380" s="4" t="s">
        <v>21071</v>
      </c>
      <c r="L7380" s="1">
        <f>((((bot_orders[[#This Row],[uTime]]/ 1000)+3*3600) / 86400) + DATE(1970,1,1))</f>
        <v>45785.518140949076</v>
      </c>
      <c r="M7380" t="s">
        <v>34</v>
      </c>
      <c r="N7380" t="s">
        <v>28</v>
      </c>
      <c r="O7380" t="s">
        <v>35</v>
      </c>
      <c r="P7380">
        <v>4.3979999999999997</v>
      </c>
      <c r="Q7380" t="s">
        <v>36</v>
      </c>
      <c r="R7380" t="s">
        <v>37</v>
      </c>
      <c r="S7380">
        <v>0.73150000000000004</v>
      </c>
      <c r="T7380">
        <v>0.73150000000000004</v>
      </c>
      <c r="U7380">
        <v>4.3979999999999997</v>
      </c>
      <c r="V7380">
        <v>-2.5737096000000002E-3</v>
      </c>
      <c r="W7380" t="s">
        <v>38</v>
      </c>
      <c r="X7380" s="4">
        <f>IF(bot_orders[[#This Row],[side]]="sell", bot_orders[[#This Row],[accFillSz]]*bot_orders[[#This Row],[avgPx]] + bot_orders[[#This Row],[fee]], -bot_orders[[#This Row],[accFillSz]]*bot_orders[[#This Row],[avgPx]])</f>
        <v>3.2145632904000001</v>
      </c>
      <c r="Y7380" s="4">
        <f>IF(bot_orders[[#This Row],[side]]="buy", bot_orders[[#This Row],[accFillSz]] + bot_orders[[#This Row],[fee]], -bot_orders[[#This Row],[accFillSz]])</f>
        <v>-4.3979999999999997</v>
      </c>
      <c r="Z7380" s="4">
        <f>IF(bot_orders[[#This Row],[side]]="sell",bot_orders[[#This Row],[accFillSz]]*bot_orders[[#This Row],[avgPx]]+bot_orders[[#This Row],[fee]], 0)</f>
        <v>3.2145632904000001</v>
      </c>
      <c r="AA7380" s="4">
        <f>IF(bot_orders[[#This Row],[side]]="sell",-bot_orders[[#This Row],[accFillSz]],bot_orders[[#This Row],[accFillSz]]+bot_orders[[#This Row],[fee]])</f>
        <v>-4.3979999999999997</v>
      </c>
      <c r="AB7380">
        <v>0</v>
      </c>
      <c r="AC7380" t="s">
        <v>39</v>
      </c>
      <c r="AD7380">
        <v>0</v>
      </c>
      <c r="AE7380" t="s">
        <v>40</v>
      </c>
      <c r="AF7380" t="s">
        <v>41</v>
      </c>
      <c r="AG7380" t="s">
        <v>28</v>
      </c>
      <c r="AH7380" t="s">
        <v>28</v>
      </c>
      <c r="AI7380">
        <v>-4.3979999999999997</v>
      </c>
      <c r="AJ7380">
        <v>3.2145632900000001</v>
      </c>
    </row>
    <row r="7381" spans="1:36" x14ac:dyDescent="0.3">
      <c r="A7381">
        <v>7174</v>
      </c>
      <c r="B7381" t="s">
        <v>17977</v>
      </c>
      <c r="C7381" t="s">
        <v>28</v>
      </c>
      <c r="D7381" t="s">
        <v>29</v>
      </c>
      <c r="E7381" t="s">
        <v>30</v>
      </c>
      <c r="F7381" t="s">
        <v>31</v>
      </c>
      <c r="G7381" t="s">
        <v>3058</v>
      </c>
      <c r="H7381" t="s">
        <v>21072</v>
      </c>
      <c r="I7381" s="4" t="s">
        <v>21073</v>
      </c>
      <c r="J7381" s="1">
        <f>((((bot_orders[[#This Row],[cTime]]/ 1000)+3*3600) / 86400) + DATE(1970,1,1))</f>
        <v>45785.518140972228</v>
      </c>
      <c r="K7381" s="4" t="s">
        <v>21074</v>
      </c>
      <c r="L7381" s="1">
        <f>((((bot_orders[[#This Row],[uTime]]/ 1000)+3*3600) / 86400) + DATE(1970,1,1))</f>
        <v>45785.518389456018</v>
      </c>
      <c r="M7381" t="s">
        <v>34</v>
      </c>
      <c r="N7381" t="s">
        <v>28</v>
      </c>
      <c r="O7381" t="s">
        <v>35</v>
      </c>
      <c r="P7381">
        <v>4.4020000000000001</v>
      </c>
      <c r="Q7381" t="s">
        <v>36</v>
      </c>
      <c r="R7381" t="s">
        <v>55</v>
      </c>
      <c r="S7381">
        <v>0.72929999999999995</v>
      </c>
      <c r="T7381">
        <v>0.72929999999999995</v>
      </c>
      <c r="U7381">
        <v>4.4020000000000001</v>
      </c>
      <c r="V7381">
        <v>-3.5216000000000002E-3</v>
      </c>
      <c r="W7381" t="s">
        <v>39</v>
      </c>
      <c r="X7381" s="4">
        <f>IF(bot_orders[[#This Row],[side]]="sell", bot_orders[[#This Row],[accFillSz]]*bot_orders[[#This Row],[avgPx]] + bot_orders[[#This Row],[fee]], -bot_orders[[#This Row],[accFillSz]]*bot_orders[[#This Row],[avgPx]])</f>
        <v>-3.2103785999999999</v>
      </c>
      <c r="Y7381" s="4">
        <f>IF(bot_orders[[#This Row],[side]]="buy", bot_orders[[#This Row],[accFillSz]] + bot_orders[[#This Row],[fee]], -bot_orders[[#This Row],[accFillSz]])</f>
        <v>4.3984784000000001</v>
      </c>
      <c r="Z7381" s="4">
        <f>IF(bot_orders[[#This Row],[side]]="sell",bot_orders[[#This Row],[accFillSz]]*bot_orders[[#This Row],[avgPx]]+bot_orders[[#This Row],[fee]], 0)</f>
        <v>0</v>
      </c>
      <c r="AA7381" s="4">
        <f>IF(bot_orders[[#This Row],[side]]="sell",-bot_orders[[#This Row],[accFillSz]],bot_orders[[#This Row],[accFillSz]]+bot_orders[[#This Row],[fee]])</f>
        <v>4.3984784000000001</v>
      </c>
      <c r="AB7381">
        <v>0</v>
      </c>
      <c r="AC7381" t="s">
        <v>38</v>
      </c>
      <c r="AD7381">
        <v>0</v>
      </c>
      <c r="AE7381" t="s">
        <v>40</v>
      </c>
      <c r="AF7381" t="s">
        <v>41</v>
      </c>
      <c r="AG7381" t="s">
        <v>28</v>
      </c>
      <c r="AH7381" t="s">
        <v>28</v>
      </c>
      <c r="AI7381">
        <v>4.3984784000000001</v>
      </c>
      <c r="AJ7381">
        <v>-3.2103785999999999</v>
      </c>
    </row>
    <row r="7382" spans="1:36" x14ac:dyDescent="0.3">
      <c r="A7382">
        <v>7175</v>
      </c>
      <c r="B7382" t="s">
        <v>17977</v>
      </c>
      <c r="C7382" t="s">
        <v>28</v>
      </c>
      <c r="D7382" t="s">
        <v>29</v>
      </c>
      <c r="E7382" t="s">
        <v>30</v>
      </c>
      <c r="F7382" t="s">
        <v>31</v>
      </c>
      <c r="G7382" t="s">
        <v>3058</v>
      </c>
      <c r="H7382" t="s">
        <v>21075</v>
      </c>
      <c r="I7382" s="4" t="s">
        <v>21076</v>
      </c>
      <c r="J7382" s="1">
        <f>((((bot_orders[[#This Row],[cTime]]/ 1000)+3*3600) / 86400) + DATE(1970,1,1))</f>
        <v>45785.518389467587</v>
      </c>
      <c r="K7382" s="4" t="s">
        <v>21077</v>
      </c>
      <c r="L7382" s="1">
        <f>((((bot_orders[[#This Row],[uTime]]/ 1000)+3*3600) / 86400) + DATE(1970,1,1))</f>
        <v>45785.540913020828</v>
      </c>
      <c r="M7382" t="s">
        <v>34</v>
      </c>
      <c r="N7382" t="s">
        <v>28</v>
      </c>
      <c r="O7382" t="s">
        <v>35</v>
      </c>
      <c r="P7382">
        <v>4.3979999999999997</v>
      </c>
      <c r="Q7382" t="s">
        <v>36</v>
      </c>
      <c r="R7382" t="s">
        <v>37</v>
      </c>
      <c r="S7382">
        <v>0.73150000000000004</v>
      </c>
      <c r="T7382">
        <v>0.73150000000000004</v>
      </c>
      <c r="U7382">
        <v>4.3979999999999997</v>
      </c>
      <c r="V7382">
        <v>-2.5737096000000002E-3</v>
      </c>
      <c r="W7382" t="s">
        <v>38</v>
      </c>
      <c r="X7382" s="4">
        <f>IF(bot_orders[[#This Row],[side]]="sell", bot_orders[[#This Row],[accFillSz]]*bot_orders[[#This Row],[avgPx]] + bot_orders[[#This Row],[fee]], -bot_orders[[#This Row],[accFillSz]]*bot_orders[[#This Row],[avgPx]])</f>
        <v>3.2145632904000001</v>
      </c>
      <c r="Y7382" s="4">
        <f>IF(bot_orders[[#This Row],[side]]="buy", bot_orders[[#This Row],[accFillSz]] + bot_orders[[#This Row],[fee]], -bot_orders[[#This Row],[accFillSz]])</f>
        <v>-4.3979999999999997</v>
      </c>
      <c r="Z7382" s="4">
        <f>IF(bot_orders[[#This Row],[side]]="sell",bot_orders[[#This Row],[accFillSz]]*bot_orders[[#This Row],[avgPx]]+bot_orders[[#This Row],[fee]], 0)</f>
        <v>3.2145632904000001</v>
      </c>
      <c r="AA7382" s="4">
        <f>IF(bot_orders[[#This Row],[side]]="sell",-bot_orders[[#This Row],[accFillSz]],bot_orders[[#This Row],[accFillSz]]+bot_orders[[#This Row],[fee]])</f>
        <v>-4.3979999999999997</v>
      </c>
      <c r="AB7382">
        <v>0</v>
      </c>
      <c r="AC7382" t="s">
        <v>39</v>
      </c>
      <c r="AD7382">
        <v>0</v>
      </c>
      <c r="AE7382" t="s">
        <v>40</v>
      </c>
      <c r="AF7382" t="s">
        <v>41</v>
      </c>
      <c r="AG7382" t="s">
        <v>28</v>
      </c>
      <c r="AH7382" t="s">
        <v>28</v>
      </c>
      <c r="AI7382">
        <v>-4.3979999999999997</v>
      </c>
      <c r="AJ7382">
        <v>3.2145632900000001</v>
      </c>
    </row>
    <row r="7383" spans="1:36" x14ac:dyDescent="0.3">
      <c r="A7383">
        <v>7176</v>
      </c>
      <c r="B7383" t="s">
        <v>17977</v>
      </c>
      <c r="C7383" t="s">
        <v>28</v>
      </c>
      <c r="D7383" t="s">
        <v>29</v>
      </c>
      <c r="E7383" t="s">
        <v>30</v>
      </c>
      <c r="F7383" t="s">
        <v>31</v>
      </c>
      <c r="G7383" t="s">
        <v>3093</v>
      </c>
      <c r="H7383" t="s">
        <v>21078</v>
      </c>
      <c r="I7383" s="4" t="s">
        <v>21079</v>
      </c>
      <c r="J7383" s="1">
        <f>((((bot_orders[[#This Row],[cTime]]/ 1000)+3*3600) / 86400) + DATE(1970,1,1))</f>
        <v>45785.519248368058</v>
      </c>
      <c r="K7383" s="4" t="s">
        <v>21080</v>
      </c>
      <c r="L7383" s="1">
        <f>((((bot_orders[[#This Row],[uTime]]/ 1000)+3*3600) / 86400) + DATE(1970,1,1))</f>
        <v>45785.538553043982</v>
      </c>
      <c r="M7383" t="s">
        <v>34</v>
      </c>
      <c r="N7383" t="s">
        <v>28</v>
      </c>
      <c r="O7383" t="s">
        <v>35</v>
      </c>
      <c r="P7383">
        <v>4.399</v>
      </c>
      <c r="Q7383" t="s">
        <v>36</v>
      </c>
      <c r="R7383" t="s">
        <v>37</v>
      </c>
      <c r="S7383">
        <v>0.72929999999999995</v>
      </c>
      <c r="T7383">
        <v>0.72929999999999995</v>
      </c>
      <c r="U7383">
        <v>4.399</v>
      </c>
      <c r="V7383">
        <v>-2.5665525999999999E-3</v>
      </c>
      <c r="W7383" t="s">
        <v>38</v>
      </c>
      <c r="X7383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383" s="4">
        <f>IF(bot_orders[[#This Row],[side]]="buy", bot_orders[[#This Row],[accFillSz]] + bot_orders[[#This Row],[fee]], -bot_orders[[#This Row],[accFillSz]])</f>
        <v>-4.399</v>
      </c>
      <c r="Z7383" s="4">
        <f>IF(bot_orders[[#This Row],[side]]="sell",bot_orders[[#This Row],[accFillSz]]*bot_orders[[#This Row],[avgPx]]+bot_orders[[#This Row],[fee]], 0)</f>
        <v>3.2056241474</v>
      </c>
      <c r="AA7383" s="4">
        <f>IF(bot_orders[[#This Row],[side]]="sell",-bot_orders[[#This Row],[accFillSz]],bot_orders[[#This Row],[accFillSz]]+bot_orders[[#This Row],[fee]])</f>
        <v>-4.399</v>
      </c>
      <c r="AB7383">
        <v>0</v>
      </c>
      <c r="AC7383" t="s">
        <v>39</v>
      </c>
      <c r="AD7383">
        <v>0</v>
      </c>
      <c r="AE7383" t="s">
        <v>40</v>
      </c>
      <c r="AF7383" t="s">
        <v>41</v>
      </c>
      <c r="AG7383" t="s">
        <v>28</v>
      </c>
      <c r="AH7383" t="s">
        <v>28</v>
      </c>
      <c r="AI7383">
        <v>-4.399</v>
      </c>
      <c r="AJ7383">
        <v>3.2056241499999998</v>
      </c>
    </row>
    <row r="7384" spans="1:36" x14ac:dyDescent="0.3">
      <c r="A7384">
        <v>7178</v>
      </c>
      <c r="B7384" t="s">
        <v>17977</v>
      </c>
      <c r="C7384" t="s">
        <v>28</v>
      </c>
      <c r="D7384" t="s">
        <v>29</v>
      </c>
      <c r="E7384" t="s">
        <v>30</v>
      </c>
      <c r="F7384" t="s">
        <v>31</v>
      </c>
      <c r="G7384" t="s">
        <v>3089</v>
      </c>
      <c r="H7384" t="s">
        <v>21084</v>
      </c>
      <c r="I7384" s="4" t="s">
        <v>21085</v>
      </c>
      <c r="J7384" s="1">
        <f>((((bot_orders[[#This Row],[cTime]]/ 1000)+3*3600) / 86400) + DATE(1970,1,1))</f>
        <v>45785.522296342591</v>
      </c>
      <c r="K7384" s="4" t="s">
        <v>21086</v>
      </c>
      <c r="L7384" s="1">
        <f>((((bot_orders[[#This Row],[uTime]]/ 1000)+3*3600) / 86400) + DATE(1970,1,1))</f>
        <v>45785.531974108795</v>
      </c>
      <c r="M7384" t="s">
        <v>34</v>
      </c>
      <c r="N7384" t="s">
        <v>28</v>
      </c>
      <c r="O7384" t="s">
        <v>35</v>
      </c>
      <c r="P7384">
        <v>4.3979999999999997</v>
      </c>
      <c r="Q7384" t="s">
        <v>36</v>
      </c>
      <c r="R7384" t="s">
        <v>37</v>
      </c>
      <c r="S7384">
        <v>0.72709999999999997</v>
      </c>
      <c r="T7384">
        <v>0.72709999999999997</v>
      </c>
      <c r="U7384">
        <v>4.3979999999999997</v>
      </c>
      <c r="V7384">
        <v>-2.5582285999999998E-3</v>
      </c>
      <c r="W7384" t="s">
        <v>38</v>
      </c>
      <c r="X7384" s="4">
        <f>IF(bot_orders[[#This Row],[side]]="sell", bot_orders[[#This Row],[accFillSz]]*bot_orders[[#This Row],[avgPx]] + bot_orders[[#This Row],[fee]], -bot_orders[[#This Row],[accFillSz]]*bot_orders[[#This Row],[avgPx]])</f>
        <v>3.1952275713999998</v>
      </c>
      <c r="Y7384" s="4">
        <f>IF(bot_orders[[#This Row],[side]]="buy", bot_orders[[#This Row],[accFillSz]] + bot_orders[[#This Row],[fee]], -bot_orders[[#This Row],[accFillSz]])</f>
        <v>-4.3979999999999997</v>
      </c>
      <c r="Z7384" s="4">
        <f>IF(bot_orders[[#This Row],[side]]="sell",bot_orders[[#This Row],[accFillSz]]*bot_orders[[#This Row],[avgPx]]+bot_orders[[#This Row],[fee]], 0)</f>
        <v>3.1952275713999998</v>
      </c>
      <c r="AA7384" s="4">
        <f>IF(bot_orders[[#This Row],[side]]="sell",-bot_orders[[#This Row],[accFillSz]],bot_orders[[#This Row],[accFillSz]]+bot_orders[[#This Row],[fee]])</f>
        <v>-4.3979999999999997</v>
      </c>
      <c r="AB7384">
        <v>0</v>
      </c>
      <c r="AC7384" t="s">
        <v>39</v>
      </c>
      <c r="AD7384">
        <v>0</v>
      </c>
      <c r="AE7384" t="s">
        <v>40</v>
      </c>
      <c r="AF7384" t="s">
        <v>41</v>
      </c>
      <c r="AG7384" t="s">
        <v>28</v>
      </c>
      <c r="AH7384" t="s">
        <v>28</v>
      </c>
      <c r="AI7384">
        <v>-4.3979999999999997</v>
      </c>
      <c r="AJ7384">
        <v>3.1952275700000001</v>
      </c>
    </row>
    <row r="7385" spans="1:36" x14ac:dyDescent="0.3">
      <c r="A7385">
        <v>7179</v>
      </c>
      <c r="B7385" t="s">
        <v>17977</v>
      </c>
      <c r="C7385" t="s">
        <v>28</v>
      </c>
      <c r="D7385" t="s">
        <v>29</v>
      </c>
      <c r="E7385" t="s">
        <v>30</v>
      </c>
      <c r="F7385" t="s">
        <v>31</v>
      </c>
      <c r="G7385" t="s">
        <v>3210</v>
      </c>
      <c r="H7385" t="s">
        <v>21087</v>
      </c>
      <c r="I7385" s="4" t="s">
        <v>21088</v>
      </c>
      <c r="J7385" s="1">
        <f>((((bot_orders[[#This Row],[cTime]]/ 1000)+3*3600) / 86400) + DATE(1970,1,1))</f>
        <v>45785.53197413194</v>
      </c>
      <c r="K7385" s="4" t="s">
        <v>21089</v>
      </c>
      <c r="L7385" s="1">
        <f>((((bot_orders[[#This Row],[uTime]]/ 1000)+3*3600) / 86400) + DATE(1970,1,1))</f>
        <v>45785.65264</v>
      </c>
      <c r="M7385" t="s">
        <v>34</v>
      </c>
      <c r="N7385" t="s">
        <v>28</v>
      </c>
      <c r="O7385" t="s">
        <v>35</v>
      </c>
      <c r="P7385">
        <v>4.4020000000000001</v>
      </c>
      <c r="Q7385" t="s">
        <v>36</v>
      </c>
      <c r="R7385" t="s">
        <v>55</v>
      </c>
      <c r="S7385">
        <v>0.72489999999999999</v>
      </c>
      <c r="T7385">
        <v>0.72489999999999999</v>
      </c>
      <c r="U7385">
        <v>4.4020000000000001</v>
      </c>
      <c r="V7385">
        <v>-3.5216000000000002E-3</v>
      </c>
      <c r="W7385" t="s">
        <v>39</v>
      </c>
      <c r="X7385" s="4">
        <f>IF(bot_orders[[#This Row],[side]]="sell", bot_orders[[#This Row],[accFillSz]]*bot_orders[[#This Row],[avgPx]] + bot_orders[[#This Row],[fee]], -bot_orders[[#This Row],[accFillSz]]*bot_orders[[#This Row],[avgPx]])</f>
        <v>-3.1910098000000002</v>
      </c>
      <c r="Y7385" s="4">
        <f>IF(bot_orders[[#This Row],[side]]="buy", bot_orders[[#This Row],[accFillSz]] + bot_orders[[#This Row],[fee]], -bot_orders[[#This Row],[accFillSz]])</f>
        <v>4.3984784000000001</v>
      </c>
      <c r="Z7385" s="4">
        <f>IF(bot_orders[[#This Row],[side]]="sell",bot_orders[[#This Row],[accFillSz]]*bot_orders[[#This Row],[avgPx]]+bot_orders[[#This Row],[fee]], 0)</f>
        <v>0</v>
      </c>
      <c r="AA7385" s="4">
        <f>IF(bot_orders[[#This Row],[side]]="sell",-bot_orders[[#This Row],[accFillSz]],bot_orders[[#This Row],[accFillSz]]+bot_orders[[#This Row],[fee]])</f>
        <v>4.3984784000000001</v>
      </c>
      <c r="AB7385">
        <v>0</v>
      </c>
      <c r="AC7385" t="s">
        <v>38</v>
      </c>
      <c r="AD7385">
        <v>0</v>
      </c>
      <c r="AE7385" t="s">
        <v>40</v>
      </c>
      <c r="AF7385" t="s">
        <v>41</v>
      </c>
      <c r="AG7385" t="s">
        <v>28</v>
      </c>
      <c r="AH7385" t="s">
        <v>28</v>
      </c>
      <c r="AI7385">
        <v>4.3984784000000001</v>
      </c>
      <c r="AJ7385">
        <v>-3.1910097999999998</v>
      </c>
    </row>
    <row r="7386" spans="1:36" x14ac:dyDescent="0.3">
      <c r="A7386">
        <v>7180</v>
      </c>
      <c r="B7386" t="s">
        <v>17977</v>
      </c>
      <c r="C7386" t="s">
        <v>28</v>
      </c>
      <c r="D7386" t="s">
        <v>29</v>
      </c>
      <c r="E7386" t="s">
        <v>30</v>
      </c>
      <c r="F7386" t="s">
        <v>31</v>
      </c>
      <c r="G7386" t="s">
        <v>3207</v>
      </c>
      <c r="H7386" t="s">
        <v>21090</v>
      </c>
      <c r="I7386" s="4" t="s">
        <v>21091</v>
      </c>
      <c r="J7386" s="1">
        <f>((((bot_orders[[#This Row],[cTime]]/ 1000)+3*3600) / 86400) + DATE(1970,1,1))</f>
        <v>45785.538553067134</v>
      </c>
      <c r="K7386" s="4" t="s">
        <v>21092</v>
      </c>
      <c r="L7386" s="1">
        <f>((((bot_orders[[#This Row],[uTime]]/ 1000)+3*3600) / 86400) + DATE(1970,1,1))</f>
        <v>45785.650764814811</v>
      </c>
      <c r="M7386" t="s">
        <v>34</v>
      </c>
      <c r="N7386" t="s">
        <v>28</v>
      </c>
      <c r="O7386" t="s">
        <v>35</v>
      </c>
      <c r="P7386">
        <v>4.4029999999999996</v>
      </c>
      <c r="Q7386" t="s">
        <v>36</v>
      </c>
      <c r="R7386" t="s">
        <v>55</v>
      </c>
      <c r="S7386">
        <v>0.72709999999999997</v>
      </c>
      <c r="T7386">
        <v>0.72709999999999997</v>
      </c>
      <c r="U7386">
        <v>4.4029999999999996</v>
      </c>
      <c r="V7386">
        <v>-3.5224000000000002E-3</v>
      </c>
      <c r="W7386" t="s">
        <v>39</v>
      </c>
      <c r="X7386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386" s="4">
        <f>IF(bot_orders[[#This Row],[side]]="buy", bot_orders[[#This Row],[accFillSz]] + bot_orders[[#This Row],[fee]], -bot_orders[[#This Row],[accFillSz]])</f>
        <v>4.3994776</v>
      </c>
      <c r="Z7386" s="4">
        <f>IF(bot_orders[[#This Row],[side]]="sell",bot_orders[[#This Row],[accFillSz]]*bot_orders[[#This Row],[avgPx]]+bot_orders[[#This Row],[fee]], 0)</f>
        <v>0</v>
      </c>
      <c r="AA7386" s="4">
        <f>IF(bot_orders[[#This Row],[side]]="sell",-bot_orders[[#This Row],[accFillSz]],bot_orders[[#This Row],[accFillSz]]+bot_orders[[#This Row],[fee]])</f>
        <v>4.3994776</v>
      </c>
      <c r="AB7386">
        <v>0</v>
      </c>
      <c r="AC7386" t="s">
        <v>38</v>
      </c>
      <c r="AD7386">
        <v>0</v>
      </c>
      <c r="AE7386" t="s">
        <v>40</v>
      </c>
      <c r="AF7386" t="s">
        <v>41</v>
      </c>
      <c r="AG7386" t="s">
        <v>28</v>
      </c>
      <c r="AH7386" t="s">
        <v>28</v>
      </c>
      <c r="AI7386">
        <v>4.3994776</v>
      </c>
      <c r="AJ7386">
        <v>-3.2014212999999998</v>
      </c>
    </row>
    <row r="7387" spans="1:36" x14ac:dyDescent="0.3">
      <c r="A7387">
        <v>7182</v>
      </c>
      <c r="B7387" t="s">
        <v>17977</v>
      </c>
      <c r="C7387" t="s">
        <v>28</v>
      </c>
      <c r="D7387" t="s">
        <v>29</v>
      </c>
      <c r="E7387" t="s">
        <v>30</v>
      </c>
      <c r="F7387" t="s">
        <v>31</v>
      </c>
      <c r="G7387" t="s">
        <v>3190</v>
      </c>
      <c r="H7387" t="s">
        <v>21096</v>
      </c>
      <c r="I7387" s="4" t="s">
        <v>21097</v>
      </c>
      <c r="J7387" s="1">
        <f>((((bot_orders[[#This Row],[cTime]]/ 1000)+3*3600) / 86400) + DATE(1970,1,1))</f>
        <v>45785.54091304398</v>
      </c>
      <c r="K7387" s="4" t="s">
        <v>21098</v>
      </c>
      <c r="L7387" s="1">
        <f>((((bot_orders[[#This Row],[uTime]]/ 1000)+3*3600) / 86400) + DATE(1970,1,1))</f>
        <v>45785.649619398144</v>
      </c>
      <c r="M7387" t="s">
        <v>34</v>
      </c>
      <c r="N7387" t="s">
        <v>28</v>
      </c>
      <c r="O7387" t="s">
        <v>35</v>
      </c>
      <c r="P7387">
        <v>4.4020000000000001</v>
      </c>
      <c r="Q7387" t="s">
        <v>36</v>
      </c>
      <c r="R7387" t="s">
        <v>55</v>
      </c>
      <c r="S7387">
        <v>0.72929999999999995</v>
      </c>
      <c r="T7387">
        <v>0.72929999999999995</v>
      </c>
      <c r="U7387">
        <v>4.4020000000000001</v>
      </c>
      <c r="V7387">
        <v>-3.5216000000000002E-3</v>
      </c>
      <c r="W7387" t="s">
        <v>39</v>
      </c>
      <c r="X7387" s="4">
        <f>IF(bot_orders[[#This Row],[side]]="sell", bot_orders[[#This Row],[accFillSz]]*bot_orders[[#This Row],[avgPx]] + bot_orders[[#This Row],[fee]], -bot_orders[[#This Row],[accFillSz]]*bot_orders[[#This Row],[avgPx]])</f>
        <v>-3.2103785999999999</v>
      </c>
      <c r="Y7387" s="4">
        <f>IF(bot_orders[[#This Row],[side]]="buy", bot_orders[[#This Row],[accFillSz]] + bot_orders[[#This Row],[fee]], -bot_orders[[#This Row],[accFillSz]])</f>
        <v>4.3984784000000001</v>
      </c>
      <c r="Z7387" s="4">
        <f>IF(bot_orders[[#This Row],[side]]="sell",bot_orders[[#This Row],[accFillSz]]*bot_orders[[#This Row],[avgPx]]+bot_orders[[#This Row],[fee]], 0)</f>
        <v>0</v>
      </c>
      <c r="AA7387" s="4">
        <f>IF(bot_orders[[#This Row],[side]]="sell",-bot_orders[[#This Row],[accFillSz]],bot_orders[[#This Row],[accFillSz]]+bot_orders[[#This Row],[fee]])</f>
        <v>4.3984784000000001</v>
      </c>
      <c r="AB7387">
        <v>0</v>
      </c>
      <c r="AC7387" t="s">
        <v>38</v>
      </c>
      <c r="AD7387">
        <v>0</v>
      </c>
      <c r="AE7387" t="s">
        <v>40</v>
      </c>
      <c r="AF7387" t="s">
        <v>41</v>
      </c>
      <c r="AG7387" t="s">
        <v>28</v>
      </c>
      <c r="AH7387" t="s">
        <v>28</v>
      </c>
      <c r="AI7387">
        <v>4.3984784000000001</v>
      </c>
      <c r="AJ7387">
        <v>-3.2103785999999999</v>
      </c>
    </row>
    <row r="7388" spans="1:36" x14ac:dyDescent="0.3">
      <c r="A7388">
        <v>7183</v>
      </c>
      <c r="B7388" t="s">
        <v>17977</v>
      </c>
      <c r="C7388" t="s">
        <v>28</v>
      </c>
      <c r="D7388" t="s">
        <v>29</v>
      </c>
      <c r="E7388" t="s">
        <v>30</v>
      </c>
      <c r="F7388" t="s">
        <v>31</v>
      </c>
      <c r="G7388" t="s">
        <v>3103</v>
      </c>
      <c r="H7388" t="s">
        <v>21099</v>
      </c>
      <c r="I7388" s="4" t="s">
        <v>21100</v>
      </c>
      <c r="J7388" s="1">
        <f>((((bot_orders[[#This Row],[cTime]]/ 1000)+3*3600) / 86400) + DATE(1970,1,1))</f>
        <v>45785.541850983791</v>
      </c>
      <c r="K7388" s="4" t="s">
        <v>21101</v>
      </c>
      <c r="L7388" s="1">
        <f>((((bot_orders[[#This Row],[uTime]]/ 1000)+3*3600) / 86400) + DATE(1970,1,1))</f>
        <v>45785.543227546295</v>
      </c>
      <c r="M7388" t="s">
        <v>34</v>
      </c>
      <c r="N7388" t="s">
        <v>28</v>
      </c>
      <c r="O7388" t="s">
        <v>35</v>
      </c>
      <c r="P7388">
        <v>4.4029999999999996</v>
      </c>
      <c r="Q7388" t="s">
        <v>36</v>
      </c>
      <c r="R7388" t="s">
        <v>55</v>
      </c>
      <c r="S7388">
        <v>0.73150000000000004</v>
      </c>
      <c r="T7388">
        <v>0.73150000000000004</v>
      </c>
      <c r="U7388">
        <v>4.4029999999999996</v>
      </c>
      <c r="V7388">
        <v>-3.5224000000000002E-3</v>
      </c>
      <c r="W7388" t="s">
        <v>39</v>
      </c>
      <c r="X7388" s="4">
        <f>IF(bot_orders[[#This Row],[side]]="sell", bot_orders[[#This Row],[accFillSz]]*bot_orders[[#This Row],[avgPx]] + bot_orders[[#This Row],[fee]], -bot_orders[[#This Row],[accFillSz]]*bot_orders[[#This Row],[avgPx]])</f>
        <v>-3.2207944999999998</v>
      </c>
      <c r="Y7388" s="4">
        <f>IF(bot_orders[[#This Row],[side]]="buy", bot_orders[[#This Row],[accFillSz]] + bot_orders[[#This Row],[fee]], -bot_orders[[#This Row],[accFillSz]])</f>
        <v>4.3994776</v>
      </c>
      <c r="Z7388" s="4">
        <f>IF(bot_orders[[#This Row],[side]]="sell",bot_orders[[#This Row],[accFillSz]]*bot_orders[[#This Row],[avgPx]]+bot_orders[[#This Row],[fee]], 0)</f>
        <v>0</v>
      </c>
      <c r="AA7388" s="4">
        <f>IF(bot_orders[[#This Row],[side]]="sell",-bot_orders[[#This Row],[accFillSz]],bot_orders[[#This Row],[accFillSz]]+bot_orders[[#This Row],[fee]])</f>
        <v>4.3994776</v>
      </c>
      <c r="AB7388">
        <v>0</v>
      </c>
      <c r="AC7388" t="s">
        <v>38</v>
      </c>
      <c r="AD7388">
        <v>0</v>
      </c>
      <c r="AE7388" t="s">
        <v>40</v>
      </c>
      <c r="AF7388" t="s">
        <v>41</v>
      </c>
      <c r="AG7388" t="s">
        <v>28</v>
      </c>
      <c r="AH7388" t="s">
        <v>28</v>
      </c>
      <c r="AI7388">
        <v>4.3994776</v>
      </c>
      <c r="AJ7388">
        <v>-3.2207944999999998</v>
      </c>
    </row>
    <row r="7389" spans="1:36" x14ac:dyDescent="0.3">
      <c r="A7389">
        <v>7184</v>
      </c>
      <c r="B7389" t="s">
        <v>17977</v>
      </c>
      <c r="C7389" t="s">
        <v>28</v>
      </c>
      <c r="D7389" t="s">
        <v>29</v>
      </c>
      <c r="E7389" t="s">
        <v>30</v>
      </c>
      <c r="F7389" t="s">
        <v>31</v>
      </c>
      <c r="G7389" t="s">
        <v>3103</v>
      </c>
      <c r="H7389" t="s">
        <v>21102</v>
      </c>
      <c r="I7389" s="4" t="s">
        <v>21103</v>
      </c>
      <c r="J7389" s="1">
        <f>((((bot_orders[[#This Row],[cTime]]/ 1000)+3*3600) / 86400) + DATE(1970,1,1))</f>
        <v>45785.543227557871</v>
      </c>
      <c r="K7389" s="4" t="s">
        <v>21104</v>
      </c>
      <c r="L7389" s="1">
        <f>((((bot_orders[[#This Row],[uTime]]/ 1000)+3*3600) / 86400) + DATE(1970,1,1))</f>
        <v>45785.546364236114</v>
      </c>
      <c r="M7389" t="s">
        <v>34</v>
      </c>
      <c r="N7389" t="s">
        <v>28</v>
      </c>
      <c r="O7389" t="s">
        <v>35</v>
      </c>
      <c r="P7389">
        <v>4.399</v>
      </c>
      <c r="Q7389" t="s">
        <v>36</v>
      </c>
      <c r="R7389" t="s">
        <v>37</v>
      </c>
      <c r="S7389">
        <v>0.73370000000000002</v>
      </c>
      <c r="T7389">
        <v>0.73370000000000002</v>
      </c>
      <c r="U7389">
        <v>4.399</v>
      </c>
      <c r="V7389">
        <v>-2.5820370000000001E-3</v>
      </c>
      <c r="W7389" t="s">
        <v>38</v>
      </c>
      <c r="X7389" s="4">
        <f>IF(bot_orders[[#This Row],[side]]="sell", bot_orders[[#This Row],[accFillSz]]*bot_orders[[#This Row],[avgPx]] + bot_orders[[#This Row],[fee]], -bot_orders[[#This Row],[accFillSz]]*bot_orders[[#This Row],[avgPx]])</f>
        <v>3.2249642630000004</v>
      </c>
      <c r="Y7389" s="4">
        <f>IF(bot_orders[[#This Row],[side]]="buy", bot_orders[[#This Row],[accFillSz]] + bot_orders[[#This Row],[fee]], -bot_orders[[#This Row],[accFillSz]])</f>
        <v>-4.399</v>
      </c>
      <c r="Z7389" s="4">
        <f>IF(bot_orders[[#This Row],[side]]="sell",bot_orders[[#This Row],[accFillSz]]*bot_orders[[#This Row],[avgPx]]+bot_orders[[#This Row],[fee]], 0)</f>
        <v>3.2249642630000004</v>
      </c>
      <c r="AA7389" s="4">
        <f>IF(bot_orders[[#This Row],[side]]="sell",-bot_orders[[#This Row],[accFillSz]],bot_orders[[#This Row],[accFillSz]]+bot_orders[[#This Row],[fee]])</f>
        <v>-4.399</v>
      </c>
      <c r="AB7389">
        <v>0</v>
      </c>
      <c r="AC7389" t="s">
        <v>39</v>
      </c>
      <c r="AD7389">
        <v>0</v>
      </c>
      <c r="AE7389" t="s">
        <v>40</v>
      </c>
      <c r="AF7389" t="s">
        <v>41</v>
      </c>
      <c r="AG7389" t="s">
        <v>28</v>
      </c>
      <c r="AH7389" t="s">
        <v>28</v>
      </c>
      <c r="AI7389">
        <v>-4.399</v>
      </c>
      <c r="AJ7389">
        <v>3.2249642600000001</v>
      </c>
    </row>
    <row r="7390" spans="1:36" x14ac:dyDescent="0.3">
      <c r="A7390">
        <v>7185</v>
      </c>
      <c r="B7390" t="s">
        <v>17977</v>
      </c>
      <c r="C7390" t="s">
        <v>28</v>
      </c>
      <c r="D7390" t="s">
        <v>29</v>
      </c>
      <c r="E7390" t="s">
        <v>30</v>
      </c>
      <c r="F7390" t="s">
        <v>31</v>
      </c>
      <c r="G7390" t="s">
        <v>3163</v>
      </c>
      <c r="H7390" t="s">
        <v>21105</v>
      </c>
      <c r="I7390" s="4" t="s">
        <v>21106</v>
      </c>
      <c r="J7390" s="1">
        <f>((((bot_orders[[#This Row],[cTime]]/ 1000)+3*3600) / 86400) + DATE(1970,1,1))</f>
        <v>45785.546364247683</v>
      </c>
      <c r="K7390" s="4" t="s">
        <v>21107</v>
      </c>
      <c r="L7390" s="1">
        <f>((((bot_orders[[#This Row],[uTime]]/ 1000)+3*3600) / 86400) + DATE(1970,1,1))</f>
        <v>45785.606437268521</v>
      </c>
      <c r="M7390" t="s">
        <v>34</v>
      </c>
      <c r="N7390" t="s">
        <v>28</v>
      </c>
      <c r="O7390" t="s">
        <v>35</v>
      </c>
      <c r="P7390">
        <v>4.4029999999999996</v>
      </c>
      <c r="Q7390" t="s">
        <v>36</v>
      </c>
      <c r="R7390" t="s">
        <v>55</v>
      </c>
      <c r="S7390">
        <v>0.73150000000000004</v>
      </c>
      <c r="T7390">
        <v>0.73150000000000004</v>
      </c>
      <c r="U7390">
        <v>4.4029999999999996</v>
      </c>
      <c r="V7390">
        <v>-3.5224000000000002E-3</v>
      </c>
      <c r="W7390" t="s">
        <v>39</v>
      </c>
      <c r="X7390" s="4">
        <f>IF(bot_orders[[#This Row],[side]]="sell", bot_orders[[#This Row],[accFillSz]]*bot_orders[[#This Row],[avgPx]] + bot_orders[[#This Row],[fee]], -bot_orders[[#This Row],[accFillSz]]*bot_orders[[#This Row],[avgPx]])</f>
        <v>-3.2207944999999998</v>
      </c>
      <c r="Y7390" s="4">
        <f>IF(bot_orders[[#This Row],[side]]="buy", bot_orders[[#This Row],[accFillSz]] + bot_orders[[#This Row],[fee]], -bot_orders[[#This Row],[accFillSz]])</f>
        <v>4.3994776</v>
      </c>
      <c r="Z7390" s="4">
        <f>IF(bot_orders[[#This Row],[side]]="sell",bot_orders[[#This Row],[accFillSz]]*bot_orders[[#This Row],[avgPx]]+bot_orders[[#This Row],[fee]], 0)</f>
        <v>0</v>
      </c>
      <c r="AA7390" s="4">
        <f>IF(bot_orders[[#This Row],[side]]="sell",-bot_orders[[#This Row],[accFillSz]],bot_orders[[#This Row],[accFillSz]]+bot_orders[[#This Row],[fee]])</f>
        <v>4.3994776</v>
      </c>
      <c r="AB7390">
        <v>0</v>
      </c>
      <c r="AC7390" t="s">
        <v>38</v>
      </c>
      <c r="AD7390">
        <v>0</v>
      </c>
      <c r="AE7390" t="s">
        <v>40</v>
      </c>
      <c r="AF7390" t="s">
        <v>41</v>
      </c>
      <c r="AG7390" t="s">
        <v>28</v>
      </c>
      <c r="AH7390" t="s">
        <v>28</v>
      </c>
      <c r="AI7390">
        <v>4.3994776</v>
      </c>
      <c r="AJ7390">
        <v>-3.2207944999999998</v>
      </c>
    </row>
    <row r="7391" spans="1:36" x14ac:dyDescent="0.3">
      <c r="A7391">
        <v>7187</v>
      </c>
      <c r="B7391" t="s">
        <v>17977</v>
      </c>
      <c r="C7391" t="s">
        <v>28</v>
      </c>
      <c r="D7391" t="s">
        <v>29</v>
      </c>
      <c r="E7391" t="s">
        <v>30</v>
      </c>
      <c r="F7391" t="s">
        <v>31</v>
      </c>
      <c r="G7391" t="s">
        <v>3128</v>
      </c>
      <c r="H7391" t="s">
        <v>21111</v>
      </c>
      <c r="I7391" s="4" t="s">
        <v>21112</v>
      </c>
      <c r="J7391" s="1">
        <f>((((bot_orders[[#This Row],[cTime]]/ 1000)+3*3600) / 86400) + DATE(1970,1,1))</f>
        <v>45785.557264768519</v>
      </c>
      <c r="K7391" s="4" t="s">
        <v>21113</v>
      </c>
      <c r="L7391" s="1">
        <f>((((bot_orders[[#This Row],[uTime]]/ 1000)+3*3600) / 86400) + DATE(1970,1,1))</f>
        <v>45785.587806111114</v>
      </c>
      <c r="M7391" t="s">
        <v>34</v>
      </c>
      <c r="N7391" t="s">
        <v>28</v>
      </c>
      <c r="O7391" t="s">
        <v>35</v>
      </c>
      <c r="P7391">
        <v>4.4039999999999999</v>
      </c>
      <c r="Q7391" t="s">
        <v>36</v>
      </c>
      <c r="R7391" t="s">
        <v>55</v>
      </c>
      <c r="S7391">
        <v>0.73370000000000002</v>
      </c>
      <c r="T7391">
        <v>0.73370000000000002</v>
      </c>
      <c r="U7391">
        <v>4.4039999999999999</v>
      </c>
      <c r="V7391">
        <v>-3.5232000000000002E-3</v>
      </c>
      <c r="W7391" t="s">
        <v>39</v>
      </c>
      <c r="X7391" s="4">
        <f>IF(bot_orders[[#This Row],[side]]="sell", bot_orders[[#This Row],[accFillSz]]*bot_orders[[#This Row],[avgPx]] + bot_orders[[#This Row],[fee]], -bot_orders[[#This Row],[accFillSz]]*bot_orders[[#This Row],[avgPx]])</f>
        <v>-3.2312148000000001</v>
      </c>
      <c r="Y7391" s="4">
        <f>IF(bot_orders[[#This Row],[side]]="buy", bot_orders[[#This Row],[accFillSz]] + bot_orders[[#This Row],[fee]], -bot_orders[[#This Row],[accFillSz]])</f>
        <v>4.4004767999999999</v>
      </c>
      <c r="Z7391" s="4">
        <f>IF(bot_orders[[#This Row],[side]]="sell",bot_orders[[#This Row],[accFillSz]]*bot_orders[[#This Row],[avgPx]]+bot_orders[[#This Row],[fee]], 0)</f>
        <v>0</v>
      </c>
      <c r="AA7391" s="4">
        <f>IF(bot_orders[[#This Row],[side]]="sell",-bot_orders[[#This Row],[accFillSz]],bot_orders[[#This Row],[accFillSz]]+bot_orders[[#This Row],[fee]])</f>
        <v>4.4004767999999999</v>
      </c>
      <c r="AB7391">
        <v>0</v>
      </c>
      <c r="AC7391" t="s">
        <v>38</v>
      </c>
      <c r="AD7391">
        <v>0</v>
      </c>
      <c r="AE7391" t="s">
        <v>40</v>
      </c>
      <c r="AF7391" t="s">
        <v>41</v>
      </c>
      <c r="AG7391" t="s">
        <v>28</v>
      </c>
      <c r="AH7391" t="s">
        <v>28</v>
      </c>
      <c r="AI7391">
        <v>4.4004767999999999</v>
      </c>
      <c r="AJ7391">
        <v>-3.2312148000000001</v>
      </c>
    </row>
    <row r="7392" spans="1:36" x14ac:dyDescent="0.3">
      <c r="A7392">
        <v>7188</v>
      </c>
      <c r="B7392" t="s">
        <v>17977</v>
      </c>
      <c r="C7392" t="s">
        <v>28</v>
      </c>
      <c r="D7392" t="s">
        <v>29</v>
      </c>
      <c r="E7392" t="s">
        <v>30</v>
      </c>
      <c r="F7392" t="s">
        <v>31</v>
      </c>
      <c r="G7392" t="s">
        <v>3110</v>
      </c>
      <c r="H7392" t="s">
        <v>21114</v>
      </c>
      <c r="I7392" s="4" t="s">
        <v>21115</v>
      </c>
      <c r="J7392" s="1">
        <f>((((bot_orders[[#This Row],[cTime]]/ 1000)+3*3600) / 86400) + DATE(1970,1,1))</f>
        <v>45785.55726483796</v>
      </c>
      <c r="K7392" s="4" t="s">
        <v>21116</v>
      </c>
      <c r="L7392" s="1">
        <f>((((bot_orders[[#This Row],[uTime]]/ 1000)+3*3600) / 86400) + DATE(1970,1,1))</f>
        <v>45785.557364976848</v>
      </c>
      <c r="M7392" t="s">
        <v>34</v>
      </c>
      <c r="N7392" t="s">
        <v>28</v>
      </c>
      <c r="O7392" t="s">
        <v>35</v>
      </c>
      <c r="P7392">
        <v>4.4039999999999999</v>
      </c>
      <c r="Q7392" t="s">
        <v>36</v>
      </c>
      <c r="R7392" t="s">
        <v>55</v>
      </c>
      <c r="S7392">
        <v>0.7359</v>
      </c>
      <c r="T7392">
        <v>0.7359</v>
      </c>
      <c r="U7392">
        <v>4.4039999999999999</v>
      </c>
      <c r="V7392">
        <v>-3.5232000000000002E-3</v>
      </c>
      <c r="W7392" t="s">
        <v>39</v>
      </c>
      <c r="X7392" s="4">
        <f>IF(bot_orders[[#This Row],[side]]="sell", bot_orders[[#This Row],[accFillSz]]*bot_orders[[#This Row],[avgPx]] + bot_orders[[#This Row],[fee]], -bot_orders[[#This Row],[accFillSz]]*bot_orders[[#This Row],[avgPx]])</f>
        <v>-3.2409035999999998</v>
      </c>
      <c r="Y7392" s="4">
        <f>IF(bot_orders[[#This Row],[side]]="buy", bot_orders[[#This Row],[accFillSz]] + bot_orders[[#This Row],[fee]], -bot_orders[[#This Row],[accFillSz]])</f>
        <v>4.4004767999999999</v>
      </c>
      <c r="Z7392" s="4">
        <f>IF(bot_orders[[#This Row],[side]]="sell",bot_orders[[#This Row],[accFillSz]]*bot_orders[[#This Row],[avgPx]]+bot_orders[[#This Row],[fee]], 0)</f>
        <v>0</v>
      </c>
      <c r="AA7392" s="4">
        <f>IF(bot_orders[[#This Row],[side]]="sell",-bot_orders[[#This Row],[accFillSz]],bot_orders[[#This Row],[accFillSz]]+bot_orders[[#This Row],[fee]])</f>
        <v>4.4004767999999999</v>
      </c>
      <c r="AB7392">
        <v>0</v>
      </c>
      <c r="AC7392" t="s">
        <v>38</v>
      </c>
      <c r="AD7392">
        <v>0</v>
      </c>
      <c r="AE7392" t="s">
        <v>40</v>
      </c>
      <c r="AF7392" t="s">
        <v>41</v>
      </c>
      <c r="AG7392" t="s">
        <v>28</v>
      </c>
      <c r="AH7392" t="s">
        <v>28</v>
      </c>
      <c r="AI7392">
        <v>4.4004767999999999</v>
      </c>
      <c r="AJ7392">
        <v>-3.2409036000000002</v>
      </c>
    </row>
    <row r="7393" spans="1:36" x14ac:dyDescent="0.3">
      <c r="A7393">
        <v>7189</v>
      </c>
      <c r="B7393" t="s">
        <v>17977</v>
      </c>
      <c r="C7393" t="s">
        <v>28</v>
      </c>
      <c r="D7393" t="s">
        <v>29</v>
      </c>
      <c r="E7393" t="s">
        <v>30</v>
      </c>
      <c r="F7393" t="s">
        <v>31</v>
      </c>
      <c r="G7393" t="s">
        <v>3110</v>
      </c>
      <c r="H7393" t="s">
        <v>21117</v>
      </c>
      <c r="I7393" s="4" t="s">
        <v>21118</v>
      </c>
      <c r="J7393" s="1">
        <f>((((bot_orders[[#This Row],[cTime]]/ 1000)+3*3600) / 86400) + DATE(1970,1,1))</f>
        <v>45785.557365000001</v>
      </c>
      <c r="K7393" s="4" t="s">
        <v>21119</v>
      </c>
      <c r="L7393" s="1">
        <f>((((bot_orders[[#This Row],[uTime]]/ 1000)+3*3600) / 86400) + DATE(1970,1,1))</f>
        <v>45785.562286666667</v>
      </c>
      <c r="M7393" t="s">
        <v>34</v>
      </c>
      <c r="N7393" t="s">
        <v>28</v>
      </c>
      <c r="O7393" t="s">
        <v>35</v>
      </c>
      <c r="P7393">
        <v>4.4000000000000004</v>
      </c>
      <c r="Q7393" t="s">
        <v>36</v>
      </c>
      <c r="R7393" t="s">
        <v>37</v>
      </c>
      <c r="S7393">
        <v>0.73809999999999998</v>
      </c>
      <c r="T7393">
        <v>0.73809999999999998</v>
      </c>
      <c r="U7393">
        <v>4.4000000000000004</v>
      </c>
      <c r="V7393">
        <v>-2.5981120000000001E-3</v>
      </c>
      <c r="W7393" t="s">
        <v>38</v>
      </c>
      <c r="X7393" s="4">
        <f>IF(bot_orders[[#This Row],[side]]="sell", bot_orders[[#This Row],[accFillSz]]*bot_orders[[#This Row],[avgPx]] + bot_orders[[#This Row],[fee]], -bot_orders[[#This Row],[accFillSz]]*bot_orders[[#This Row],[avgPx]])</f>
        <v>3.2450418880000003</v>
      </c>
      <c r="Y7393" s="4">
        <f>IF(bot_orders[[#This Row],[side]]="buy", bot_orders[[#This Row],[accFillSz]] + bot_orders[[#This Row],[fee]], -bot_orders[[#This Row],[accFillSz]])</f>
        <v>-4.4000000000000004</v>
      </c>
      <c r="Z7393" s="4">
        <f>IF(bot_orders[[#This Row],[side]]="sell",bot_orders[[#This Row],[accFillSz]]*bot_orders[[#This Row],[avgPx]]+bot_orders[[#This Row],[fee]], 0)</f>
        <v>3.2450418880000003</v>
      </c>
      <c r="AA7393" s="4">
        <f>IF(bot_orders[[#This Row],[side]]="sell",-bot_orders[[#This Row],[accFillSz]],bot_orders[[#This Row],[accFillSz]]+bot_orders[[#This Row],[fee]])</f>
        <v>-4.4000000000000004</v>
      </c>
      <c r="AB7393">
        <v>0</v>
      </c>
      <c r="AC7393" t="s">
        <v>39</v>
      </c>
      <c r="AD7393">
        <v>0</v>
      </c>
      <c r="AE7393" t="s">
        <v>40</v>
      </c>
      <c r="AF7393" t="s">
        <v>41</v>
      </c>
      <c r="AG7393" t="s">
        <v>28</v>
      </c>
      <c r="AH7393" t="s">
        <v>28</v>
      </c>
      <c r="AI7393">
        <v>-4.4000000000000004</v>
      </c>
      <c r="AJ7393">
        <v>3.24504189</v>
      </c>
    </row>
    <row r="7394" spans="1:36" x14ac:dyDescent="0.3">
      <c r="A7394">
        <v>7190</v>
      </c>
      <c r="B7394" t="s">
        <v>17977</v>
      </c>
      <c r="C7394" t="s">
        <v>28</v>
      </c>
      <c r="D7394" t="s">
        <v>29</v>
      </c>
      <c r="E7394" t="s">
        <v>30</v>
      </c>
      <c r="F7394" t="s">
        <v>31</v>
      </c>
      <c r="G7394" t="s">
        <v>3074</v>
      </c>
      <c r="H7394" t="s">
        <v>21120</v>
      </c>
      <c r="I7394" s="4" t="s">
        <v>21121</v>
      </c>
      <c r="J7394" s="1">
        <f>((((bot_orders[[#This Row],[cTime]]/ 1000)+3*3600) / 86400) + DATE(1970,1,1))</f>
        <v>45785.562286678236</v>
      </c>
      <c r="K7394" s="4" t="s">
        <v>21122</v>
      </c>
      <c r="L7394" s="1">
        <f>((((bot_orders[[#This Row],[uTime]]/ 1000)+3*3600) / 86400) + DATE(1970,1,1))</f>
        <v>45785.562807997689</v>
      </c>
      <c r="M7394" t="s">
        <v>34</v>
      </c>
      <c r="N7394" t="s">
        <v>28</v>
      </c>
      <c r="O7394" t="s">
        <v>35</v>
      </c>
      <c r="P7394">
        <v>4.4039999999999999</v>
      </c>
      <c r="Q7394" t="s">
        <v>36</v>
      </c>
      <c r="R7394" t="s">
        <v>55</v>
      </c>
      <c r="S7394">
        <v>0.7359</v>
      </c>
      <c r="T7394">
        <v>0.7359</v>
      </c>
      <c r="U7394">
        <v>4.4039999999999999</v>
      </c>
      <c r="V7394">
        <v>-3.5232000000000002E-3</v>
      </c>
      <c r="W7394" t="s">
        <v>39</v>
      </c>
      <c r="X7394" s="4">
        <f>IF(bot_orders[[#This Row],[side]]="sell", bot_orders[[#This Row],[accFillSz]]*bot_orders[[#This Row],[avgPx]] + bot_orders[[#This Row],[fee]], -bot_orders[[#This Row],[accFillSz]]*bot_orders[[#This Row],[avgPx]])</f>
        <v>-3.2409035999999998</v>
      </c>
      <c r="Y7394" s="4">
        <f>IF(bot_orders[[#This Row],[side]]="buy", bot_orders[[#This Row],[accFillSz]] + bot_orders[[#This Row],[fee]], -bot_orders[[#This Row],[accFillSz]])</f>
        <v>4.4004767999999999</v>
      </c>
      <c r="Z7394" s="4">
        <f>IF(bot_orders[[#This Row],[side]]="sell",bot_orders[[#This Row],[accFillSz]]*bot_orders[[#This Row],[avgPx]]+bot_orders[[#This Row],[fee]], 0)</f>
        <v>0</v>
      </c>
      <c r="AA7394" s="4">
        <f>IF(bot_orders[[#This Row],[side]]="sell",-bot_orders[[#This Row],[accFillSz]],bot_orders[[#This Row],[accFillSz]]+bot_orders[[#This Row],[fee]])</f>
        <v>4.4004767999999999</v>
      </c>
      <c r="AB7394">
        <v>0</v>
      </c>
      <c r="AC7394" t="s">
        <v>38</v>
      </c>
      <c r="AD7394">
        <v>0</v>
      </c>
      <c r="AE7394" t="s">
        <v>40</v>
      </c>
      <c r="AF7394" t="s">
        <v>41</v>
      </c>
      <c r="AG7394" t="s">
        <v>28</v>
      </c>
      <c r="AH7394" t="s">
        <v>28</v>
      </c>
      <c r="AI7394">
        <v>4.4004767999999999</v>
      </c>
      <c r="AJ7394">
        <v>-3.2409036000000002</v>
      </c>
    </row>
    <row r="7395" spans="1:36" x14ac:dyDescent="0.3">
      <c r="A7395">
        <v>7191</v>
      </c>
      <c r="B7395" t="s">
        <v>17977</v>
      </c>
      <c r="C7395" t="s">
        <v>28</v>
      </c>
      <c r="D7395" t="s">
        <v>29</v>
      </c>
      <c r="E7395" t="s">
        <v>30</v>
      </c>
      <c r="F7395" t="s">
        <v>31</v>
      </c>
      <c r="G7395" t="s">
        <v>3121</v>
      </c>
      <c r="H7395" t="s">
        <v>21123</v>
      </c>
      <c r="I7395" s="4" t="s">
        <v>21124</v>
      </c>
      <c r="J7395" s="1">
        <f>((((bot_orders[[#This Row],[cTime]]/ 1000)+3*3600) / 86400) + DATE(1970,1,1))</f>
        <v>45785.562286759261</v>
      </c>
      <c r="K7395" s="4" t="s">
        <v>21125</v>
      </c>
      <c r="L7395" s="1">
        <f>((((bot_orders[[#This Row],[uTime]]/ 1000)+3*3600) / 86400) + DATE(1970,1,1))</f>
        <v>45785.562287175926</v>
      </c>
      <c r="M7395" t="s">
        <v>34</v>
      </c>
      <c r="N7395" t="s">
        <v>28</v>
      </c>
      <c r="O7395" t="s">
        <v>35</v>
      </c>
      <c r="P7395">
        <v>4.4039999999999999</v>
      </c>
      <c r="Q7395" t="s">
        <v>36</v>
      </c>
      <c r="R7395" t="s">
        <v>55</v>
      </c>
      <c r="S7395">
        <v>0.73809999999999998</v>
      </c>
      <c r="T7395">
        <v>0.73809999999999998</v>
      </c>
      <c r="U7395">
        <v>4.4039999999999999</v>
      </c>
      <c r="V7395">
        <v>-3.5232000000000002E-3</v>
      </c>
      <c r="W7395" t="s">
        <v>39</v>
      </c>
      <c r="X7395" s="4">
        <f>IF(bot_orders[[#This Row],[side]]="sell", bot_orders[[#This Row],[accFillSz]]*bot_orders[[#This Row],[avgPx]] + bot_orders[[#This Row],[fee]], -bot_orders[[#This Row],[accFillSz]]*bot_orders[[#This Row],[avgPx]])</f>
        <v>-3.2505923999999999</v>
      </c>
      <c r="Y7395" s="4">
        <f>IF(bot_orders[[#This Row],[side]]="buy", bot_orders[[#This Row],[accFillSz]] + bot_orders[[#This Row],[fee]], -bot_orders[[#This Row],[accFillSz]])</f>
        <v>4.4004767999999999</v>
      </c>
      <c r="Z7395" s="4">
        <f>IF(bot_orders[[#This Row],[side]]="sell",bot_orders[[#This Row],[accFillSz]]*bot_orders[[#This Row],[avgPx]]+bot_orders[[#This Row],[fee]], 0)</f>
        <v>0</v>
      </c>
      <c r="AA7395" s="4">
        <f>IF(bot_orders[[#This Row],[side]]="sell",-bot_orders[[#This Row],[accFillSz]],bot_orders[[#This Row],[accFillSz]]+bot_orders[[#This Row],[fee]])</f>
        <v>4.4004767999999999</v>
      </c>
      <c r="AB7395">
        <v>0</v>
      </c>
      <c r="AC7395" t="s">
        <v>38</v>
      </c>
      <c r="AD7395">
        <v>0</v>
      </c>
      <c r="AE7395" t="s">
        <v>40</v>
      </c>
      <c r="AF7395" t="s">
        <v>41</v>
      </c>
      <c r="AG7395" t="s">
        <v>28</v>
      </c>
      <c r="AH7395" t="s">
        <v>28</v>
      </c>
      <c r="AI7395">
        <v>4.4004767999999999</v>
      </c>
      <c r="AJ7395">
        <v>-3.2505923999999999</v>
      </c>
    </row>
    <row r="7396" spans="1:36" x14ac:dyDescent="0.3">
      <c r="A7396">
        <v>7192</v>
      </c>
      <c r="B7396" t="s">
        <v>17977</v>
      </c>
      <c r="C7396" t="s">
        <v>28</v>
      </c>
      <c r="D7396" t="s">
        <v>29</v>
      </c>
      <c r="E7396" t="s">
        <v>30</v>
      </c>
      <c r="F7396" t="s">
        <v>31</v>
      </c>
      <c r="G7396" t="s">
        <v>3121</v>
      </c>
      <c r="H7396" t="s">
        <v>21126</v>
      </c>
      <c r="I7396" s="4" t="s">
        <v>21127</v>
      </c>
      <c r="J7396" s="1">
        <f>((((bot_orders[[#This Row],[cTime]]/ 1000)+3*3600) / 86400) + DATE(1970,1,1))</f>
        <v>45785.562287187495</v>
      </c>
      <c r="K7396" s="4" t="s">
        <v>21128</v>
      </c>
      <c r="L7396" s="1">
        <f>((((bot_orders[[#This Row],[uTime]]/ 1000)+3*3600) / 86400) + DATE(1970,1,1))</f>
        <v>45785.764678009262</v>
      </c>
      <c r="M7396" t="s">
        <v>34</v>
      </c>
      <c r="N7396" t="s">
        <v>28</v>
      </c>
      <c r="O7396" t="s">
        <v>35</v>
      </c>
      <c r="P7396">
        <v>4.4000000000000004</v>
      </c>
      <c r="Q7396" t="s">
        <v>36</v>
      </c>
      <c r="R7396" t="s">
        <v>37</v>
      </c>
      <c r="S7396">
        <v>0.74029999999999996</v>
      </c>
      <c r="T7396">
        <v>0.74029999999999996</v>
      </c>
      <c r="U7396">
        <v>4.4000000000000004</v>
      </c>
      <c r="V7396">
        <v>-2.6058560000000001E-3</v>
      </c>
      <c r="W7396" t="s">
        <v>38</v>
      </c>
      <c r="X7396" s="4">
        <f>IF(bot_orders[[#This Row],[side]]="sell", bot_orders[[#This Row],[accFillSz]]*bot_orders[[#This Row],[avgPx]] + bot_orders[[#This Row],[fee]], -bot_orders[[#This Row],[accFillSz]]*bot_orders[[#This Row],[avgPx]])</f>
        <v>3.2547141439999998</v>
      </c>
      <c r="Y7396" s="4">
        <f>IF(bot_orders[[#This Row],[side]]="buy", bot_orders[[#This Row],[accFillSz]] + bot_orders[[#This Row],[fee]], -bot_orders[[#This Row],[accFillSz]])</f>
        <v>-4.4000000000000004</v>
      </c>
      <c r="Z7396" s="4">
        <f>IF(bot_orders[[#This Row],[side]]="sell",bot_orders[[#This Row],[accFillSz]]*bot_orders[[#This Row],[avgPx]]+bot_orders[[#This Row],[fee]], 0)</f>
        <v>3.2547141439999998</v>
      </c>
      <c r="AA7396" s="4">
        <f>IF(bot_orders[[#This Row],[side]]="sell",-bot_orders[[#This Row],[accFillSz]],bot_orders[[#This Row],[accFillSz]]+bot_orders[[#This Row],[fee]])</f>
        <v>-4.4000000000000004</v>
      </c>
      <c r="AB7396">
        <v>0</v>
      </c>
      <c r="AC7396" t="s">
        <v>39</v>
      </c>
      <c r="AD7396">
        <v>0</v>
      </c>
      <c r="AE7396" t="s">
        <v>40</v>
      </c>
      <c r="AF7396" t="s">
        <v>41</v>
      </c>
      <c r="AG7396" t="s">
        <v>28</v>
      </c>
      <c r="AH7396" t="s">
        <v>28</v>
      </c>
      <c r="AI7396">
        <v>-4.4000000000000004</v>
      </c>
      <c r="AJ7396">
        <v>3.2547141399999999</v>
      </c>
    </row>
    <row r="7397" spans="1:36" x14ac:dyDescent="0.3">
      <c r="A7397">
        <v>7193</v>
      </c>
      <c r="B7397" t="s">
        <v>17977</v>
      </c>
      <c r="C7397" t="s">
        <v>28</v>
      </c>
      <c r="D7397" t="s">
        <v>29</v>
      </c>
      <c r="E7397" t="s">
        <v>30</v>
      </c>
      <c r="F7397" t="s">
        <v>31</v>
      </c>
      <c r="G7397" t="s">
        <v>3074</v>
      </c>
      <c r="H7397" t="s">
        <v>21129</v>
      </c>
      <c r="I7397" s="4" t="s">
        <v>21130</v>
      </c>
      <c r="J7397" s="1">
        <f>((((bot_orders[[#This Row],[cTime]]/ 1000)+3*3600) / 86400) + DATE(1970,1,1))</f>
        <v>45785.562808020833</v>
      </c>
      <c r="K7397" s="4" t="s">
        <v>21131</v>
      </c>
      <c r="L7397" s="1">
        <f>((((bot_orders[[#This Row],[uTime]]/ 1000)+3*3600) / 86400) + DATE(1970,1,1))</f>
        <v>45785.570458865739</v>
      </c>
      <c r="M7397" t="s">
        <v>34</v>
      </c>
      <c r="N7397" t="s">
        <v>28</v>
      </c>
      <c r="O7397" t="s">
        <v>35</v>
      </c>
      <c r="P7397">
        <v>4.4000000000000004</v>
      </c>
      <c r="Q7397" t="s">
        <v>36</v>
      </c>
      <c r="R7397" t="s">
        <v>37</v>
      </c>
      <c r="S7397">
        <v>0.73809999999999998</v>
      </c>
      <c r="T7397">
        <v>0.73809999999999998</v>
      </c>
      <c r="U7397">
        <v>4.4000000000000004</v>
      </c>
      <c r="V7397">
        <v>-2.5981120000000001E-3</v>
      </c>
      <c r="W7397" t="s">
        <v>38</v>
      </c>
      <c r="X7397" s="4">
        <f>IF(bot_orders[[#This Row],[side]]="sell", bot_orders[[#This Row],[accFillSz]]*bot_orders[[#This Row],[avgPx]] + bot_orders[[#This Row],[fee]], -bot_orders[[#This Row],[accFillSz]]*bot_orders[[#This Row],[avgPx]])</f>
        <v>3.2450418880000003</v>
      </c>
      <c r="Y7397" s="4">
        <f>IF(bot_orders[[#This Row],[side]]="buy", bot_orders[[#This Row],[accFillSz]] + bot_orders[[#This Row],[fee]], -bot_orders[[#This Row],[accFillSz]])</f>
        <v>-4.4000000000000004</v>
      </c>
      <c r="Z7397" s="4">
        <f>IF(bot_orders[[#This Row],[side]]="sell",bot_orders[[#This Row],[accFillSz]]*bot_orders[[#This Row],[avgPx]]+bot_orders[[#This Row],[fee]], 0)</f>
        <v>3.2450418880000003</v>
      </c>
      <c r="AA7397" s="4">
        <f>IF(bot_orders[[#This Row],[side]]="sell",-bot_orders[[#This Row],[accFillSz]],bot_orders[[#This Row],[accFillSz]]+bot_orders[[#This Row],[fee]])</f>
        <v>-4.4000000000000004</v>
      </c>
      <c r="AB7397">
        <v>0</v>
      </c>
      <c r="AC7397" t="s">
        <v>39</v>
      </c>
      <c r="AD7397">
        <v>0</v>
      </c>
      <c r="AE7397" t="s">
        <v>40</v>
      </c>
      <c r="AF7397" t="s">
        <v>41</v>
      </c>
      <c r="AG7397" t="s">
        <v>28</v>
      </c>
      <c r="AH7397" t="s">
        <v>28</v>
      </c>
      <c r="AI7397">
        <v>-4.4000000000000004</v>
      </c>
      <c r="AJ7397">
        <v>3.24504189</v>
      </c>
    </row>
    <row r="7398" spans="1:36" x14ac:dyDescent="0.3">
      <c r="A7398">
        <v>7194</v>
      </c>
      <c r="B7398" t="s">
        <v>17977</v>
      </c>
      <c r="C7398" t="s">
        <v>28</v>
      </c>
      <c r="D7398" t="s">
        <v>29</v>
      </c>
      <c r="E7398" t="s">
        <v>30</v>
      </c>
      <c r="F7398" t="s">
        <v>31</v>
      </c>
      <c r="G7398" t="s">
        <v>3132</v>
      </c>
      <c r="H7398" t="s">
        <v>21132</v>
      </c>
      <c r="I7398" s="4" t="s">
        <v>21133</v>
      </c>
      <c r="J7398" s="1">
        <f>((((bot_orders[[#This Row],[cTime]]/ 1000)+3*3600) / 86400) + DATE(1970,1,1))</f>
        <v>45785.570458877315</v>
      </c>
      <c r="K7398" s="4" t="s">
        <v>21134</v>
      </c>
      <c r="L7398" s="1">
        <f>((((bot_orders[[#This Row],[uTime]]/ 1000)+3*3600) / 86400) + DATE(1970,1,1))</f>
        <v>45785.585469062498</v>
      </c>
      <c r="M7398" t="s">
        <v>34</v>
      </c>
      <c r="N7398" t="s">
        <v>28</v>
      </c>
      <c r="O7398" t="s">
        <v>35</v>
      </c>
      <c r="P7398">
        <v>4.4039999999999999</v>
      </c>
      <c r="Q7398" t="s">
        <v>36</v>
      </c>
      <c r="R7398" t="s">
        <v>55</v>
      </c>
      <c r="S7398">
        <v>0.7359</v>
      </c>
      <c r="T7398">
        <v>0.7359</v>
      </c>
      <c r="U7398">
        <v>4.4039999999999999</v>
      </c>
      <c r="V7398">
        <v>-3.5232000000000002E-3</v>
      </c>
      <c r="W7398" t="s">
        <v>39</v>
      </c>
      <c r="X7398" s="4">
        <f>IF(bot_orders[[#This Row],[side]]="sell", bot_orders[[#This Row],[accFillSz]]*bot_orders[[#This Row],[avgPx]] + bot_orders[[#This Row],[fee]], -bot_orders[[#This Row],[accFillSz]]*bot_orders[[#This Row],[avgPx]])</f>
        <v>-3.2409035999999998</v>
      </c>
      <c r="Y7398" s="4">
        <f>IF(bot_orders[[#This Row],[side]]="buy", bot_orders[[#This Row],[accFillSz]] + bot_orders[[#This Row],[fee]], -bot_orders[[#This Row],[accFillSz]])</f>
        <v>4.4004767999999999</v>
      </c>
      <c r="Z7398" s="4">
        <f>IF(bot_orders[[#This Row],[side]]="sell",bot_orders[[#This Row],[accFillSz]]*bot_orders[[#This Row],[avgPx]]+bot_orders[[#This Row],[fee]], 0)</f>
        <v>0</v>
      </c>
      <c r="AA7398" s="4">
        <f>IF(bot_orders[[#This Row],[side]]="sell",-bot_orders[[#This Row],[accFillSz]],bot_orders[[#This Row],[accFillSz]]+bot_orders[[#This Row],[fee]])</f>
        <v>4.4004767999999999</v>
      </c>
      <c r="AB7398">
        <v>0</v>
      </c>
      <c r="AC7398" t="s">
        <v>38</v>
      </c>
      <c r="AD7398">
        <v>0</v>
      </c>
      <c r="AE7398" t="s">
        <v>40</v>
      </c>
      <c r="AF7398" t="s">
        <v>41</v>
      </c>
      <c r="AG7398" t="s">
        <v>28</v>
      </c>
      <c r="AH7398" t="s">
        <v>28</v>
      </c>
      <c r="AI7398">
        <v>4.4004767999999999</v>
      </c>
      <c r="AJ7398">
        <v>-3.2409036000000002</v>
      </c>
    </row>
    <row r="7399" spans="1:36" x14ac:dyDescent="0.3">
      <c r="A7399">
        <v>7195</v>
      </c>
      <c r="B7399" t="s">
        <v>17977</v>
      </c>
      <c r="C7399" t="s">
        <v>28</v>
      </c>
      <c r="D7399" t="s">
        <v>29</v>
      </c>
      <c r="E7399" t="s">
        <v>30</v>
      </c>
      <c r="F7399" t="s">
        <v>31</v>
      </c>
      <c r="G7399" t="s">
        <v>3132</v>
      </c>
      <c r="H7399" t="s">
        <v>21135</v>
      </c>
      <c r="I7399" s="4" t="s">
        <v>21136</v>
      </c>
      <c r="J7399" s="1">
        <f>((((bot_orders[[#This Row],[cTime]]/ 1000)+3*3600) / 86400) + DATE(1970,1,1))</f>
        <v>45785.58546908565</v>
      </c>
      <c r="K7399" s="4" t="s">
        <v>21137</v>
      </c>
      <c r="L7399" s="1">
        <f>((((bot_orders[[#This Row],[uTime]]/ 1000)+3*3600) / 86400) + DATE(1970,1,1))</f>
        <v>45785.729963611113</v>
      </c>
      <c r="M7399" t="s">
        <v>34</v>
      </c>
      <c r="N7399" t="s">
        <v>28</v>
      </c>
      <c r="O7399" t="s">
        <v>35</v>
      </c>
      <c r="P7399">
        <v>4.4000000000000004</v>
      </c>
      <c r="Q7399" t="s">
        <v>36</v>
      </c>
      <c r="R7399" t="s">
        <v>37</v>
      </c>
      <c r="S7399">
        <v>0.73809999999999998</v>
      </c>
      <c r="T7399">
        <v>0.73809999999999998</v>
      </c>
      <c r="U7399">
        <v>4.4000000000000004</v>
      </c>
      <c r="V7399">
        <v>-2.5981120000000001E-3</v>
      </c>
      <c r="W7399" t="s">
        <v>38</v>
      </c>
      <c r="X7399" s="4">
        <f>IF(bot_orders[[#This Row],[side]]="sell", bot_orders[[#This Row],[accFillSz]]*bot_orders[[#This Row],[avgPx]] + bot_orders[[#This Row],[fee]], -bot_orders[[#This Row],[accFillSz]]*bot_orders[[#This Row],[avgPx]])</f>
        <v>3.2450418880000003</v>
      </c>
      <c r="Y7399" s="4">
        <f>IF(bot_orders[[#This Row],[side]]="buy", bot_orders[[#This Row],[accFillSz]] + bot_orders[[#This Row],[fee]], -bot_orders[[#This Row],[accFillSz]])</f>
        <v>-4.4000000000000004</v>
      </c>
      <c r="Z7399" s="4">
        <f>IF(bot_orders[[#This Row],[side]]="sell",bot_orders[[#This Row],[accFillSz]]*bot_orders[[#This Row],[avgPx]]+bot_orders[[#This Row],[fee]], 0)</f>
        <v>3.2450418880000003</v>
      </c>
      <c r="AA7399" s="4">
        <f>IF(bot_orders[[#This Row],[side]]="sell",-bot_orders[[#This Row],[accFillSz]],bot_orders[[#This Row],[accFillSz]]+bot_orders[[#This Row],[fee]])</f>
        <v>-4.4000000000000004</v>
      </c>
      <c r="AB7399">
        <v>0</v>
      </c>
      <c r="AC7399" t="s">
        <v>39</v>
      </c>
      <c r="AD7399">
        <v>0</v>
      </c>
      <c r="AE7399" t="s">
        <v>40</v>
      </c>
      <c r="AF7399" t="s">
        <v>41</v>
      </c>
      <c r="AG7399" t="s">
        <v>28</v>
      </c>
      <c r="AH7399" t="s">
        <v>28</v>
      </c>
      <c r="AI7399">
        <v>-4.4000000000000004</v>
      </c>
      <c r="AJ7399">
        <v>3.24504189</v>
      </c>
    </row>
    <row r="7400" spans="1:36" x14ac:dyDescent="0.3">
      <c r="A7400">
        <v>7196</v>
      </c>
      <c r="B7400" t="s">
        <v>17977</v>
      </c>
      <c r="C7400" t="s">
        <v>28</v>
      </c>
      <c r="D7400" t="s">
        <v>29</v>
      </c>
      <c r="E7400" t="s">
        <v>30</v>
      </c>
      <c r="F7400" t="s">
        <v>31</v>
      </c>
      <c r="G7400" t="s">
        <v>3128</v>
      </c>
      <c r="H7400" t="s">
        <v>21138</v>
      </c>
      <c r="I7400" s="4" t="s">
        <v>21139</v>
      </c>
      <c r="J7400" s="1">
        <f>((((bot_orders[[#This Row],[cTime]]/ 1000)+3*3600) / 86400) + DATE(1970,1,1))</f>
        <v>45785.587806134259</v>
      </c>
      <c r="K7400" s="4" t="s">
        <v>21140</v>
      </c>
      <c r="L7400" s="1">
        <f>((((bot_orders[[#This Row],[uTime]]/ 1000)+3*3600) / 86400) + DATE(1970,1,1))</f>
        <v>45785.591609189811</v>
      </c>
      <c r="M7400" t="s">
        <v>34</v>
      </c>
      <c r="N7400" t="s">
        <v>28</v>
      </c>
      <c r="O7400" t="s">
        <v>35</v>
      </c>
      <c r="P7400">
        <v>4.4000000000000004</v>
      </c>
      <c r="Q7400" t="s">
        <v>36</v>
      </c>
      <c r="R7400" t="s">
        <v>37</v>
      </c>
      <c r="S7400">
        <v>0.7359</v>
      </c>
      <c r="T7400">
        <v>0.7359</v>
      </c>
      <c r="U7400">
        <v>4.4000000000000004</v>
      </c>
      <c r="V7400">
        <v>-2.590368E-3</v>
      </c>
      <c r="W7400" t="s">
        <v>38</v>
      </c>
      <c r="X7400" s="4">
        <f>IF(bot_orders[[#This Row],[side]]="sell", bot_orders[[#This Row],[accFillSz]]*bot_orders[[#This Row],[avgPx]] + bot_orders[[#This Row],[fee]], -bot_orders[[#This Row],[accFillSz]]*bot_orders[[#This Row],[avgPx]])</f>
        <v>3.2353696320000003</v>
      </c>
      <c r="Y7400" s="4">
        <f>IF(bot_orders[[#This Row],[side]]="buy", bot_orders[[#This Row],[accFillSz]] + bot_orders[[#This Row],[fee]], -bot_orders[[#This Row],[accFillSz]])</f>
        <v>-4.4000000000000004</v>
      </c>
      <c r="Z7400" s="4">
        <f>IF(bot_orders[[#This Row],[side]]="sell",bot_orders[[#This Row],[accFillSz]]*bot_orders[[#This Row],[avgPx]]+bot_orders[[#This Row],[fee]], 0)</f>
        <v>3.2353696320000003</v>
      </c>
      <c r="AA7400" s="4">
        <f>IF(bot_orders[[#This Row],[side]]="sell",-bot_orders[[#This Row],[accFillSz]],bot_orders[[#This Row],[accFillSz]]+bot_orders[[#This Row],[fee]])</f>
        <v>-4.4000000000000004</v>
      </c>
      <c r="AB7400">
        <v>0</v>
      </c>
      <c r="AC7400" t="s">
        <v>39</v>
      </c>
      <c r="AD7400">
        <v>0</v>
      </c>
      <c r="AE7400" t="s">
        <v>40</v>
      </c>
      <c r="AF7400" t="s">
        <v>41</v>
      </c>
      <c r="AG7400" t="s">
        <v>28</v>
      </c>
      <c r="AH7400" t="s">
        <v>28</v>
      </c>
      <c r="AI7400">
        <v>-4.4000000000000004</v>
      </c>
      <c r="AJ7400">
        <v>3.2353696300000001</v>
      </c>
    </row>
    <row r="7401" spans="1:36" x14ac:dyDescent="0.3">
      <c r="A7401">
        <v>7197</v>
      </c>
      <c r="B7401" t="s">
        <v>17977</v>
      </c>
      <c r="C7401" t="s">
        <v>28</v>
      </c>
      <c r="D7401" t="s">
        <v>29</v>
      </c>
      <c r="E7401" t="s">
        <v>30</v>
      </c>
      <c r="F7401" t="s">
        <v>31</v>
      </c>
      <c r="G7401" t="s">
        <v>3149</v>
      </c>
      <c r="H7401" t="s">
        <v>21141</v>
      </c>
      <c r="I7401" s="4" t="s">
        <v>21142</v>
      </c>
      <c r="J7401" s="1">
        <f>((((bot_orders[[#This Row],[cTime]]/ 1000)+3*3600) / 86400) + DATE(1970,1,1))</f>
        <v>45785.591609212963</v>
      </c>
      <c r="K7401" s="4" t="s">
        <v>21143</v>
      </c>
      <c r="L7401" s="1">
        <f>((((bot_orders[[#This Row],[uTime]]/ 1000)+3*3600) / 86400) + DATE(1970,1,1))</f>
        <v>45785.597089120369</v>
      </c>
      <c r="M7401" t="s">
        <v>34</v>
      </c>
      <c r="N7401" t="s">
        <v>28</v>
      </c>
      <c r="O7401" t="s">
        <v>35</v>
      </c>
      <c r="P7401">
        <v>4.4039999999999999</v>
      </c>
      <c r="Q7401" t="s">
        <v>36</v>
      </c>
      <c r="R7401" t="s">
        <v>55</v>
      </c>
      <c r="S7401">
        <v>0.73370000000000002</v>
      </c>
      <c r="T7401">
        <v>0.73370000000000002</v>
      </c>
      <c r="U7401">
        <v>4.4039999999999999</v>
      </c>
      <c r="V7401">
        <v>-3.5232000000000002E-3</v>
      </c>
      <c r="W7401" t="s">
        <v>39</v>
      </c>
      <c r="X7401" s="4">
        <f>IF(bot_orders[[#This Row],[side]]="sell", bot_orders[[#This Row],[accFillSz]]*bot_orders[[#This Row],[avgPx]] + bot_orders[[#This Row],[fee]], -bot_orders[[#This Row],[accFillSz]]*bot_orders[[#This Row],[avgPx]])</f>
        <v>-3.2312148000000001</v>
      </c>
      <c r="Y7401" s="4">
        <f>IF(bot_orders[[#This Row],[side]]="buy", bot_orders[[#This Row],[accFillSz]] + bot_orders[[#This Row],[fee]], -bot_orders[[#This Row],[accFillSz]])</f>
        <v>4.4004767999999999</v>
      </c>
      <c r="Z7401" s="4">
        <f>IF(bot_orders[[#This Row],[side]]="sell",bot_orders[[#This Row],[accFillSz]]*bot_orders[[#This Row],[avgPx]]+bot_orders[[#This Row],[fee]], 0)</f>
        <v>0</v>
      </c>
      <c r="AA7401" s="4">
        <f>IF(bot_orders[[#This Row],[side]]="sell",-bot_orders[[#This Row],[accFillSz]],bot_orders[[#This Row],[accFillSz]]+bot_orders[[#This Row],[fee]])</f>
        <v>4.4004767999999999</v>
      </c>
      <c r="AB7401">
        <v>0</v>
      </c>
      <c r="AC7401" t="s">
        <v>38</v>
      </c>
      <c r="AD7401">
        <v>0</v>
      </c>
      <c r="AE7401" t="s">
        <v>40</v>
      </c>
      <c r="AF7401" t="s">
        <v>41</v>
      </c>
      <c r="AG7401" t="s">
        <v>28</v>
      </c>
      <c r="AH7401" t="s">
        <v>28</v>
      </c>
      <c r="AI7401">
        <v>4.4004767999999999</v>
      </c>
      <c r="AJ7401">
        <v>-3.2312148000000001</v>
      </c>
    </row>
    <row r="7402" spans="1:36" x14ac:dyDescent="0.3">
      <c r="A7402">
        <v>7198</v>
      </c>
      <c r="B7402" t="s">
        <v>17977</v>
      </c>
      <c r="C7402" t="s">
        <v>28</v>
      </c>
      <c r="D7402" t="s">
        <v>29</v>
      </c>
      <c r="E7402" t="s">
        <v>30</v>
      </c>
      <c r="F7402" t="s">
        <v>31</v>
      </c>
      <c r="G7402" t="s">
        <v>3149</v>
      </c>
      <c r="H7402" t="s">
        <v>21144</v>
      </c>
      <c r="I7402" s="4" t="s">
        <v>21145</v>
      </c>
      <c r="J7402" s="1">
        <f>((((bot_orders[[#This Row],[cTime]]/ 1000)+3*3600) / 86400) + DATE(1970,1,1))</f>
        <v>45785.597089143521</v>
      </c>
      <c r="K7402" s="4" t="s">
        <v>21146</v>
      </c>
      <c r="L7402" s="1">
        <f>((((bot_orders[[#This Row],[uTime]]/ 1000)+3*3600) / 86400) + DATE(1970,1,1))</f>
        <v>45785.601728726848</v>
      </c>
      <c r="M7402" t="s">
        <v>34</v>
      </c>
      <c r="N7402" t="s">
        <v>28</v>
      </c>
      <c r="O7402" t="s">
        <v>35</v>
      </c>
      <c r="P7402">
        <v>4.4000000000000004</v>
      </c>
      <c r="Q7402" t="s">
        <v>36</v>
      </c>
      <c r="R7402" t="s">
        <v>37</v>
      </c>
      <c r="S7402">
        <v>0.7359</v>
      </c>
      <c r="T7402">
        <v>0.7359</v>
      </c>
      <c r="U7402">
        <v>4.4000000000000004</v>
      </c>
      <c r="V7402">
        <v>-2.590368E-3</v>
      </c>
      <c r="W7402" t="s">
        <v>38</v>
      </c>
      <c r="X7402" s="4">
        <f>IF(bot_orders[[#This Row],[side]]="sell", bot_orders[[#This Row],[accFillSz]]*bot_orders[[#This Row],[avgPx]] + bot_orders[[#This Row],[fee]], -bot_orders[[#This Row],[accFillSz]]*bot_orders[[#This Row],[avgPx]])</f>
        <v>3.2353696320000003</v>
      </c>
      <c r="Y7402" s="4">
        <f>IF(bot_orders[[#This Row],[side]]="buy", bot_orders[[#This Row],[accFillSz]] + bot_orders[[#This Row],[fee]], -bot_orders[[#This Row],[accFillSz]])</f>
        <v>-4.4000000000000004</v>
      </c>
      <c r="Z7402" s="4">
        <f>IF(bot_orders[[#This Row],[side]]="sell",bot_orders[[#This Row],[accFillSz]]*bot_orders[[#This Row],[avgPx]]+bot_orders[[#This Row],[fee]], 0)</f>
        <v>3.2353696320000003</v>
      </c>
      <c r="AA7402" s="4">
        <f>IF(bot_orders[[#This Row],[side]]="sell",-bot_orders[[#This Row],[accFillSz]],bot_orders[[#This Row],[accFillSz]]+bot_orders[[#This Row],[fee]])</f>
        <v>-4.4000000000000004</v>
      </c>
      <c r="AB7402">
        <v>0</v>
      </c>
      <c r="AC7402" t="s">
        <v>39</v>
      </c>
      <c r="AD7402">
        <v>0</v>
      </c>
      <c r="AE7402" t="s">
        <v>40</v>
      </c>
      <c r="AF7402" t="s">
        <v>41</v>
      </c>
      <c r="AG7402" t="s">
        <v>28</v>
      </c>
      <c r="AH7402" t="s">
        <v>28</v>
      </c>
      <c r="AI7402">
        <v>-4.4000000000000004</v>
      </c>
      <c r="AJ7402">
        <v>3.2353696300000001</v>
      </c>
    </row>
    <row r="7403" spans="1:36" x14ac:dyDescent="0.3">
      <c r="A7403">
        <v>7199</v>
      </c>
      <c r="B7403" t="s">
        <v>17977</v>
      </c>
      <c r="C7403" t="s">
        <v>28</v>
      </c>
      <c r="D7403" t="s">
        <v>29</v>
      </c>
      <c r="E7403" t="s">
        <v>30</v>
      </c>
      <c r="F7403" t="s">
        <v>31</v>
      </c>
      <c r="G7403" t="s">
        <v>3117</v>
      </c>
      <c r="H7403" t="s">
        <v>21147</v>
      </c>
      <c r="I7403" s="4" t="s">
        <v>21148</v>
      </c>
      <c r="J7403" s="1">
        <f>((((bot_orders[[#This Row],[cTime]]/ 1000)+3*3600) / 86400) + DATE(1970,1,1))</f>
        <v>45785.60172875</v>
      </c>
      <c r="K7403" s="4" t="s">
        <v>21149</v>
      </c>
      <c r="L7403" s="1">
        <f>((((bot_orders[[#This Row],[uTime]]/ 1000)+3*3600) / 86400) + DATE(1970,1,1))</f>
        <v>45785.604685798608</v>
      </c>
      <c r="M7403" t="s">
        <v>34</v>
      </c>
      <c r="N7403" t="s">
        <v>28</v>
      </c>
      <c r="O7403" t="s">
        <v>35</v>
      </c>
      <c r="P7403">
        <v>4.4039999999999999</v>
      </c>
      <c r="Q7403" t="s">
        <v>36</v>
      </c>
      <c r="R7403" t="s">
        <v>55</v>
      </c>
      <c r="S7403">
        <v>0.73370000000000002</v>
      </c>
      <c r="T7403">
        <v>0.73370000000000002</v>
      </c>
      <c r="U7403">
        <v>4.4039999999999999</v>
      </c>
      <c r="V7403">
        <v>-3.5232000000000002E-3</v>
      </c>
      <c r="W7403" t="s">
        <v>39</v>
      </c>
      <c r="X7403" s="4">
        <f>IF(bot_orders[[#This Row],[side]]="sell", bot_orders[[#This Row],[accFillSz]]*bot_orders[[#This Row],[avgPx]] + bot_orders[[#This Row],[fee]], -bot_orders[[#This Row],[accFillSz]]*bot_orders[[#This Row],[avgPx]])</f>
        <v>-3.2312148000000001</v>
      </c>
      <c r="Y7403" s="4">
        <f>IF(bot_orders[[#This Row],[side]]="buy", bot_orders[[#This Row],[accFillSz]] + bot_orders[[#This Row],[fee]], -bot_orders[[#This Row],[accFillSz]])</f>
        <v>4.4004767999999999</v>
      </c>
      <c r="Z7403" s="4">
        <f>IF(bot_orders[[#This Row],[side]]="sell",bot_orders[[#This Row],[accFillSz]]*bot_orders[[#This Row],[avgPx]]+bot_orders[[#This Row],[fee]], 0)</f>
        <v>0</v>
      </c>
      <c r="AA7403" s="4">
        <f>IF(bot_orders[[#This Row],[side]]="sell",-bot_orders[[#This Row],[accFillSz]],bot_orders[[#This Row],[accFillSz]]+bot_orders[[#This Row],[fee]])</f>
        <v>4.4004767999999999</v>
      </c>
      <c r="AB7403">
        <v>0</v>
      </c>
      <c r="AC7403" t="s">
        <v>38</v>
      </c>
      <c r="AD7403">
        <v>0</v>
      </c>
      <c r="AE7403" t="s">
        <v>40</v>
      </c>
      <c r="AF7403" t="s">
        <v>41</v>
      </c>
      <c r="AG7403" t="s">
        <v>28</v>
      </c>
      <c r="AH7403" t="s">
        <v>28</v>
      </c>
      <c r="AI7403">
        <v>4.4004767999999999</v>
      </c>
      <c r="AJ7403">
        <v>-3.2312148000000001</v>
      </c>
    </row>
    <row r="7404" spans="1:36" x14ac:dyDescent="0.3">
      <c r="A7404">
        <v>7200</v>
      </c>
      <c r="B7404" t="s">
        <v>17977</v>
      </c>
      <c r="C7404" t="s">
        <v>28</v>
      </c>
      <c r="D7404" t="s">
        <v>29</v>
      </c>
      <c r="E7404" t="s">
        <v>30</v>
      </c>
      <c r="F7404" t="s">
        <v>31</v>
      </c>
      <c r="G7404" t="s">
        <v>3117</v>
      </c>
      <c r="H7404" t="s">
        <v>21150</v>
      </c>
      <c r="I7404" s="4" t="s">
        <v>21151</v>
      </c>
      <c r="J7404" s="1">
        <f>((((bot_orders[[#This Row],[cTime]]/ 1000)+3*3600) / 86400) + DATE(1970,1,1))</f>
        <v>45785.604685810191</v>
      </c>
      <c r="K7404" s="4" t="s">
        <v>21152</v>
      </c>
      <c r="L7404" s="1">
        <f>((((bot_orders[[#This Row],[uTime]]/ 1000)+3*3600) / 86400) + DATE(1970,1,1))</f>
        <v>45785.628406990741</v>
      </c>
      <c r="M7404" t="s">
        <v>34</v>
      </c>
      <c r="N7404" t="s">
        <v>28</v>
      </c>
      <c r="O7404" t="s">
        <v>35</v>
      </c>
      <c r="P7404">
        <v>4.4000000000000004</v>
      </c>
      <c r="Q7404" t="s">
        <v>36</v>
      </c>
      <c r="R7404" t="s">
        <v>37</v>
      </c>
      <c r="S7404">
        <v>0.7359</v>
      </c>
      <c r="T7404">
        <v>0.7359</v>
      </c>
      <c r="U7404">
        <v>4.4000000000000004</v>
      </c>
      <c r="V7404">
        <v>-2.590368E-3</v>
      </c>
      <c r="W7404" t="s">
        <v>38</v>
      </c>
      <c r="X7404" s="4">
        <f>IF(bot_orders[[#This Row],[side]]="sell", bot_orders[[#This Row],[accFillSz]]*bot_orders[[#This Row],[avgPx]] + bot_orders[[#This Row],[fee]], -bot_orders[[#This Row],[accFillSz]]*bot_orders[[#This Row],[avgPx]])</f>
        <v>3.2353696320000003</v>
      </c>
      <c r="Y7404" s="4">
        <f>IF(bot_orders[[#This Row],[side]]="buy", bot_orders[[#This Row],[accFillSz]] + bot_orders[[#This Row],[fee]], -bot_orders[[#This Row],[accFillSz]])</f>
        <v>-4.4000000000000004</v>
      </c>
      <c r="Z7404" s="4">
        <f>IF(bot_orders[[#This Row],[side]]="sell",bot_orders[[#This Row],[accFillSz]]*bot_orders[[#This Row],[avgPx]]+bot_orders[[#This Row],[fee]], 0)</f>
        <v>3.2353696320000003</v>
      </c>
      <c r="AA7404" s="4">
        <f>IF(bot_orders[[#This Row],[side]]="sell",-bot_orders[[#This Row],[accFillSz]],bot_orders[[#This Row],[accFillSz]]+bot_orders[[#This Row],[fee]])</f>
        <v>-4.4000000000000004</v>
      </c>
      <c r="AB7404">
        <v>0</v>
      </c>
      <c r="AC7404" t="s">
        <v>39</v>
      </c>
      <c r="AD7404">
        <v>0</v>
      </c>
      <c r="AE7404" t="s">
        <v>40</v>
      </c>
      <c r="AF7404" t="s">
        <v>41</v>
      </c>
      <c r="AG7404" t="s">
        <v>28</v>
      </c>
      <c r="AH7404" t="s">
        <v>28</v>
      </c>
      <c r="AI7404">
        <v>-4.4000000000000004</v>
      </c>
      <c r="AJ7404">
        <v>3.2353696300000001</v>
      </c>
    </row>
    <row r="7405" spans="1:36" x14ac:dyDescent="0.3">
      <c r="A7405">
        <v>7201</v>
      </c>
      <c r="B7405" t="s">
        <v>17977</v>
      </c>
      <c r="C7405" t="s">
        <v>28</v>
      </c>
      <c r="D7405" t="s">
        <v>29</v>
      </c>
      <c r="E7405" t="s">
        <v>30</v>
      </c>
      <c r="F7405" t="s">
        <v>31</v>
      </c>
      <c r="G7405" t="s">
        <v>3163</v>
      </c>
      <c r="H7405" t="s">
        <v>21153</v>
      </c>
      <c r="I7405" s="4" t="s">
        <v>21154</v>
      </c>
      <c r="J7405" s="1">
        <f>((((bot_orders[[#This Row],[cTime]]/ 1000)+3*3600) / 86400) + DATE(1970,1,1))</f>
        <v>45785.606437291666</v>
      </c>
      <c r="K7405" s="4" t="s">
        <v>21155</v>
      </c>
      <c r="L7405" s="1">
        <f>((((bot_orders[[#This Row],[uTime]]/ 1000)+3*3600) / 86400) + DATE(1970,1,1))</f>
        <v>45785.612133680552</v>
      </c>
      <c r="M7405" t="s">
        <v>34</v>
      </c>
      <c r="N7405" t="s">
        <v>28</v>
      </c>
      <c r="O7405" t="s">
        <v>35</v>
      </c>
      <c r="P7405">
        <v>4.399</v>
      </c>
      <c r="Q7405" t="s">
        <v>36</v>
      </c>
      <c r="R7405" t="s">
        <v>37</v>
      </c>
      <c r="S7405">
        <v>0.73370000000000002</v>
      </c>
      <c r="T7405">
        <v>0.73370000000000002</v>
      </c>
      <c r="U7405">
        <v>4.399</v>
      </c>
      <c r="V7405">
        <v>-2.5820370000000001E-3</v>
      </c>
      <c r="W7405" t="s">
        <v>38</v>
      </c>
      <c r="X7405" s="4">
        <f>IF(bot_orders[[#This Row],[side]]="sell", bot_orders[[#This Row],[accFillSz]]*bot_orders[[#This Row],[avgPx]] + bot_orders[[#This Row],[fee]], -bot_orders[[#This Row],[accFillSz]]*bot_orders[[#This Row],[avgPx]])</f>
        <v>3.2249642630000004</v>
      </c>
      <c r="Y7405" s="4">
        <f>IF(bot_orders[[#This Row],[side]]="buy", bot_orders[[#This Row],[accFillSz]] + bot_orders[[#This Row],[fee]], -bot_orders[[#This Row],[accFillSz]])</f>
        <v>-4.399</v>
      </c>
      <c r="Z7405" s="4">
        <f>IF(bot_orders[[#This Row],[side]]="sell",bot_orders[[#This Row],[accFillSz]]*bot_orders[[#This Row],[avgPx]]+bot_orders[[#This Row],[fee]], 0)</f>
        <v>3.2249642630000004</v>
      </c>
      <c r="AA7405" s="4">
        <f>IF(bot_orders[[#This Row],[side]]="sell",-bot_orders[[#This Row],[accFillSz]],bot_orders[[#This Row],[accFillSz]]+bot_orders[[#This Row],[fee]])</f>
        <v>-4.399</v>
      </c>
      <c r="AB7405">
        <v>0</v>
      </c>
      <c r="AC7405" t="s">
        <v>39</v>
      </c>
      <c r="AD7405">
        <v>0</v>
      </c>
      <c r="AE7405" t="s">
        <v>40</v>
      </c>
      <c r="AF7405" t="s">
        <v>41</v>
      </c>
      <c r="AG7405" t="s">
        <v>28</v>
      </c>
      <c r="AH7405" t="s">
        <v>28</v>
      </c>
      <c r="AI7405">
        <v>-4.399</v>
      </c>
      <c r="AJ7405">
        <v>3.2249642600000001</v>
      </c>
    </row>
    <row r="7406" spans="1:36" x14ac:dyDescent="0.3">
      <c r="A7406">
        <v>7202</v>
      </c>
      <c r="B7406" t="s">
        <v>17977</v>
      </c>
      <c r="C7406" t="s">
        <v>28</v>
      </c>
      <c r="D7406" t="s">
        <v>29</v>
      </c>
      <c r="E7406" t="s">
        <v>30</v>
      </c>
      <c r="F7406" t="s">
        <v>31</v>
      </c>
      <c r="G7406" t="s">
        <v>3139</v>
      </c>
      <c r="H7406" t="s">
        <v>21156</v>
      </c>
      <c r="I7406" s="4" t="s">
        <v>21157</v>
      </c>
      <c r="J7406" s="1">
        <f>((((bot_orders[[#This Row],[cTime]]/ 1000)+3*3600) / 86400) + DATE(1970,1,1))</f>
        <v>45785.612133703704</v>
      </c>
      <c r="K7406" s="4" t="s">
        <v>21158</v>
      </c>
      <c r="L7406" s="1">
        <f>((((bot_orders[[#This Row],[uTime]]/ 1000)+3*3600) / 86400) + DATE(1970,1,1))</f>
        <v>45785.62327217593</v>
      </c>
      <c r="M7406" t="s">
        <v>34</v>
      </c>
      <c r="N7406" t="s">
        <v>28</v>
      </c>
      <c r="O7406" t="s">
        <v>35</v>
      </c>
      <c r="P7406">
        <v>4.4029999999999996</v>
      </c>
      <c r="Q7406" t="s">
        <v>36</v>
      </c>
      <c r="R7406" t="s">
        <v>55</v>
      </c>
      <c r="S7406">
        <v>0.73150000000000004</v>
      </c>
      <c r="T7406">
        <v>0.73150000000000004</v>
      </c>
      <c r="U7406">
        <v>4.4029999999999996</v>
      </c>
      <c r="V7406">
        <v>-3.5224000000000002E-3</v>
      </c>
      <c r="W7406" t="s">
        <v>39</v>
      </c>
      <c r="X7406" s="4">
        <f>IF(bot_orders[[#This Row],[side]]="sell", bot_orders[[#This Row],[accFillSz]]*bot_orders[[#This Row],[avgPx]] + bot_orders[[#This Row],[fee]], -bot_orders[[#This Row],[accFillSz]]*bot_orders[[#This Row],[avgPx]])</f>
        <v>-3.2207944999999998</v>
      </c>
      <c r="Y7406" s="4">
        <f>IF(bot_orders[[#This Row],[side]]="buy", bot_orders[[#This Row],[accFillSz]] + bot_orders[[#This Row],[fee]], -bot_orders[[#This Row],[accFillSz]])</f>
        <v>4.3994776</v>
      </c>
      <c r="Z7406" s="4">
        <f>IF(bot_orders[[#This Row],[side]]="sell",bot_orders[[#This Row],[accFillSz]]*bot_orders[[#This Row],[avgPx]]+bot_orders[[#This Row],[fee]], 0)</f>
        <v>0</v>
      </c>
      <c r="AA7406" s="4">
        <f>IF(bot_orders[[#This Row],[side]]="sell",-bot_orders[[#This Row],[accFillSz]],bot_orders[[#This Row],[accFillSz]]+bot_orders[[#This Row],[fee]])</f>
        <v>4.3994776</v>
      </c>
      <c r="AB7406">
        <v>0</v>
      </c>
      <c r="AC7406" t="s">
        <v>38</v>
      </c>
      <c r="AD7406">
        <v>0</v>
      </c>
      <c r="AE7406" t="s">
        <v>40</v>
      </c>
      <c r="AF7406" t="s">
        <v>41</v>
      </c>
      <c r="AG7406" t="s">
        <v>28</v>
      </c>
      <c r="AH7406" t="s">
        <v>28</v>
      </c>
      <c r="AI7406">
        <v>4.3994776</v>
      </c>
      <c r="AJ7406">
        <v>-3.2207944999999998</v>
      </c>
    </row>
    <row r="7407" spans="1:36" x14ac:dyDescent="0.3">
      <c r="A7407">
        <v>7203</v>
      </c>
      <c r="B7407" t="s">
        <v>17977</v>
      </c>
      <c r="C7407" t="s">
        <v>28</v>
      </c>
      <c r="D7407" t="s">
        <v>29</v>
      </c>
      <c r="E7407" t="s">
        <v>30</v>
      </c>
      <c r="F7407" t="s">
        <v>31</v>
      </c>
      <c r="G7407" t="s">
        <v>3139</v>
      </c>
      <c r="H7407" t="s">
        <v>21159</v>
      </c>
      <c r="I7407" s="4" t="s">
        <v>21160</v>
      </c>
      <c r="J7407" s="1">
        <f>((((bot_orders[[#This Row],[cTime]]/ 1000)+3*3600) / 86400) + DATE(1970,1,1))</f>
        <v>45785.623272187499</v>
      </c>
      <c r="K7407" s="4" t="s">
        <v>21161</v>
      </c>
      <c r="L7407" s="1">
        <f>((((bot_orders[[#This Row],[uTime]]/ 1000)+3*3600) / 86400) + DATE(1970,1,1))</f>
        <v>45785.628292291665</v>
      </c>
      <c r="M7407" t="s">
        <v>34</v>
      </c>
      <c r="N7407" t="s">
        <v>28</v>
      </c>
      <c r="O7407" t="s">
        <v>35</v>
      </c>
      <c r="P7407">
        <v>4.399</v>
      </c>
      <c r="Q7407" t="s">
        <v>36</v>
      </c>
      <c r="R7407" t="s">
        <v>37</v>
      </c>
      <c r="S7407">
        <v>0.73370000000000002</v>
      </c>
      <c r="T7407">
        <v>0.73370000000000002</v>
      </c>
      <c r="U7407">
        <v>4.399</v>
      </c>
      <c r="V7407">
        <v>-2.5820370000000001E-3</v>
      </c>
      <c r="W7407" t="s">
        <v>38</v>
      </c>
      <c r="X7407" s="4">
        <f>IF(bot_orders[[#This Row],[side]]="sell", bot_orders[[#This Row],[accFillSz]]*bot_orders[[#This Row],[avgPx]] + bot_orders[[#This Row],[fee]], -bot_orders[[#This Row],[accFillSz]]*bot_orders[[#This Row],[avgPx]])</f>
        <v>3.2249642630000004</v>
      </c>
      <c r="Y7407" s="4">
        <f>IF(bot_orders[[#This Row],[side]]="buy", bot_orders[[#This Row],[accFillSz]] + bot_orders[[#This Row],[fee]], -bot_orders[[#This Row],[accFillSz]])</f>
        <v>-4.399</v>
      </c>
      <c r="Z7407" s="4">
        <f>IF(bot_orders[[#This Row],[side]]="sell",bot_orders[[#This Row],[accFillSz]]*bot_orders[[#This Row],[avgPx]]+bot_orders[[#This Row],[fee]], 0)</f>
        <v>3.2249642630000004</v>
      </c>
      <c r="AA7407" s="4">
        <f>IF(bot_orders[[#This Row],[side]]="sell",-bot_orders[[#This Row],[accFillSz]],bot_orders[[#This Row],[accFillSz]]+bot_orders[[#This Row],[fee]])</f>
        <v>-4.399</v>
      </c>
      <c r="AB7407">
        <v>0</v>
      </c>
      <c r="AC7407" t="s">
        <v>39</v>
      </c>
      <c r="AD7407">
        <v>0</v>
      </c>
      <c r="AE7407" t="s">
        <v>40</v>
      </c>
      <c r="AF7407" t="s">
        <v>41</v>
      </c>
      <c r="AG7407" t="s">
        <v>28</v>
      </c>
      <c r="AH7407" t="s">
        <v>28</v>
      </c>
      <c r="AI7407">
        <v>-4.399</v>
      </c>
      <c r="AJ7407">
        <v>3.2249642600000001</v>
      </c>
    </row>
    <row r="7408" spans="1:36" x14ac:dyDescent="0.3">
      <c r="A7408">
        <v>7204</v>
      </c>
      <c r="B7408" t="s">
        <v>17977</v>
      </c>
      <c r="C7408" t="s">
        <v>28</v>
      </c>
      <c r="D7408" t="s">
        <v>29</v>
      </c>
      <c r="E7408" t="s">
        <v>30</v>
      </c>
      <c r="F7408" t="s">
        <v>31</v>
      </c>
      <c r="G7408" t="s">
        <v>3159</v>
      </c>
      <c r="H7408" t="s">
        <v>21162</v>
      </c>
      <c r="I7408" s="4" t="s">
        <v>21163</v>
      </c>
      <c r="J7408" s="1">
        <f>((((bot_orders[[#This Row],[cTime]]/ 1000)+3*3600) / 86400) + DATE(1970,1,1))</f>
        <v>45785.628292314817</v>
      </c>
      <c r="K7408" s="4" t="s">
        <v>21164</v>
      </c>
      <c r="L7408" s="1">
        <f>((((bot_orders[[#This Row],[uTime]]/ 1000)+3*3600) / 86400) + DATE(1970,1,1))</f>
        <v>45785.63588829861</v>
      </c>
      <c r="M7408" t="s">
        <v>34</v>
      </c>
      <c r="N7408" t="s">
        <v>28</v>
      </c>
      <c r="O7408" t="s">
        <v>35</v>
      </c>
      <c r="P7408">
        <v>4.4029999999999996</v>
      </c>
      <c r="Q7408" t="s">
        <v>36</v>
      </c>
      <c r="R7408" t="s">
        <v>55</v>
      </c>
      <c r="S7408">
        <v>0.73150000000000004</v>
      </c>
      <c r="T7408">
        <v>0.73150000000000004</v>
      </c>
      <c r="U7408">
        <v>4.4029999999999996</v>
      </c>
      <c r="V7408">
        <v>-3.5224000000000002E-3</v>
      </c>
      <c r="W7408" t="s">
        <v>39</v>
      </c>
      <c r="X7408" s="4">
        <f>IF(bot_orders[[#This Row],[side]]="sell", bot_orders[[#This Row],[accFillSz]]*bot_orders[[#This Row],[avgPx]] + bot_orders[[#This Row],[fee]], -bot_orders[[#This Row],[accFillSz]]*bot_orders[[#This Row],[avgPx]])</f>
        <v>-3.2207944999999998</v>
      </c>
      <c r="Y7408" s="4">
        <f>IF(bot_orders[[#This Row],[side]]="buy", bot_orders[[#This Row],[accFillSz]] + bot_orders[[#This Row],[fee]], -bot_orders[[#This Row],[accFillSz]])</f>
        <v>4.3994776</v>
      </c>
      <c r="Z7408" s="4">
        <f>IF(bot_orders[[#This Row],[side]]="sell",bot_orders[[#This Row],[accFillSz]]*bot_orders[[#This Row],[avgPx]]+bot_orders[[#This Row],[fee]], 0)</f>
        <v>0</v>
      </c>
      <c r="AA7408" s="4">
        <f>IF(bot_orders[[#This Row],[side]]="sell",-bot_orders[[#This Row],[accFillSz]],bot_orders[[#This Row],[accFillSz]]+bot_orders[[#This Row],[fee]])</f>
        <v>4.3994776</v>
      </c>
      <c r="AB7408">
        <v>0</v>
      </c>
      <c r="AC7408" t="s">
        <v>38</v>
      </c>
      <c r="AD7408">
        <v>0</v>
      </c>
      <c r="AE7408" t="s">
        <v>40</v>
      </c>
      <c r="AF7408" t="s">
        <v>41</v>
      </c>
      <c r="AG7408" t="s">
        <v>28</v>
      </c>
      <c r="AH7408" t="s">
        <v>28</v>
      </c>
      <c r="AI7408">
        <v>4.3994776</v>
      </c>
      <c r="AJ7408">
        <v>-3.2207944999999998</v>
      </c>
    </row>
    <row r="7409" spans="1:36" x14ac:dyDescent="0.3">
      <c r="A7409">
        <v>7205</v>
      </c>
      <c r="B7409" t="s">
        <v>17977</v>
      </c>
      <c r="C7409" t="s">
        <v>28</v>
      </c>
      <c r="D7409" t="s">
        <v>29</v>
      </c>
      <c r="E7409" t="s">
        <v>30</v>
      </c>
      <c r="F7409" t="s">
        <v>31</v>
      </c>
      <c r="G7409" t="s">
        <v>3170</v>
      </c>
      <c r="H7409" t="s">
        <v>21165</v>
      </c>
      <c r="I7409" s="4" t="s">
        <v>21166</v>
      </c>
      <c r="J7409" s="1">
        <f>((((bot_orders[[#This Row],[cTime]]/ 1000)+3*3600) / 86400) + DATE(1970,1,1))</f>
        <v>45785.628407013894</v>
      </c>
      <c r="K7409" s="4" t="s">
        <v>21167</v>
      </c>
      <c r="L7409" s="1">
        <f>((((bot_orders[[#This Row],[uTime]]/ 1000)+3*3600) / 86400) + DATE(1970,1,1))</f>
        <v>45785.628756238424</v>
      </c>
      <c r="M7409" t="s">
        <v>34</v>
      </c>
      <c r="N7409" t="s">
        <v>28</v>
      </c>
      <c r="O7409" t="s">
        <v>35</v>
      </c>
      <c r="P7409">
        <v>4.4039999999999999</v>
      </c>
      <c r="Q7409" t="s">
        <v>36</v>
      </c>
      <c r="R7409" t="s">
        <v>55</v>
      </c>
      <c r="S7409">
        <v>0.73370000000000002</v>
      </c>
      <c r="T7409">
        <v>0.73370000000000002</v>
      </c>
      <c r="U7409">
        <v>4.4039999999999999</v>
      </c>
      <c r="V7409">
        <v>-3.5232000000000002E-3</v>
      </c>
      <c r="W7409" t="s">
        <v>39</v>
      </c>
      <c r="X7409" s="4">
        <f>IF(bot_orders[[#This Row],[side]]="sell", bot_orders[[#This Row],[accFillSz]]*bot_orders[[#This Row],[avgPx]] + bot_orders[[#This Row],[fee]], -bot_orders[[#This Row],[accFillSz]]*bot_orders[[#This Row],[avgPx]])</f>
        <v>-3.2312148000000001</v>
      </c>
      <c r="Y7409" s="4">
        <f>IF(bot_orders[[#This Row],[side]]="buy", bot_orders[[#This Row],[accFillSz]] + bot_orders[[#This Row],[fee]], -bot_orders[[#This Row],[accFillSz]])</f>
        <v>4.4004767999999999</v>
      </c>
      <c r="Z7409" s="4">
        <f>IF(bot_orders[[#This Row],[side]]="sell",bot_orders[[#This Row],[accFillSz]]*bot_orders[[#This Row],[avgPx]]+bot_orders[[#This Row],[fee]], 0)</f>
        <v>0</v>
      </c>
      <c r="AA7409" s="4">
        <f>IF(bot_orders[[#This Row],[side]]="sell",-bot_orders[[#This Row],[accFillSz]],bot_orders[[#This Row],[accFillSz]]+bot_orders[[#This Row],[fee]])</f>
        <v>4.4004767999999999</v>
      </c>
      <c r="AB7409">
        <v>0</v>
      </c>
      <c r="AC7409" t="s">
        <v>38</v>
      </c>
      <c r="AD7409">
        <v>0</v>
      </c>
      <c r="AE7409" t="s">
        <v>40</v>
      </c>
      <c r="AF7409" t="s">
        <v>41</v>
      </c>
      <c r="AG7409" t="s">
        <v>28</v>
      </c>
      <c r="AH7409" t="s">
        <v>28</v>
      </c>
      <c r="AI7409">
        <v>4.4004767999999999</v>
      </c>
      <c r="AJ7409">
        <v>-3.2312148000000001</v>
      </c>
    </row>
    <row r="7410" spans="1:36" x14ac:dyDescent="0.3">
      <c r="A7410">
        <v>7206</v>
      </c>
      <c r="B7410" t="s">
        <v>17977</v>
      </c>
      <c r="C7410" t="s">
        <v>28</v>
      </c>
      <c r="D7410" t="s">
        <v>29</v>
      </c>
      <c r="E7410" t="s">
        <v>30</v>
      </c>
      <c r="F7410" t="s">
        <v>31</v>
      </c>
      <c r="G7410" t="s">
        <v>3170</v>
      </c>
      <c r="H7410" t="s">
        <v>21168</v>
      </c>
      <c r="I7410" s="4" t="s">
        <v>21169</v>
      </c>
      <c r="J7410" s="1">
        <f>((((bot_orders[[#This Row],[cTime]]/ 1000)+3*3600) / 86400) + DATE(1970,1,1))</f>
        <v>45785.628756261576</v>
      </c>
      <c r="K7410" s="4" t="s">
        <v>21170</v>
      </c>
      <c r="L7410" s="1">
        <f>((((bot_orders[[#This Row],[uTime]]/ 1000)+3*3600) / 86400) + DATE(1970,1,1))</f>
        <v>45785.729752395833</v>
      </c>
      <c r="M7410" t="s">
        <v>34</v>
      </c>
      <c r="N7410" t="s">
        <v>28</v>
      </c>
      <c r="O7410" t="s">
        <v>35</v>
      </c>
      <c r="P7410">
        <v>4.4000000000000004</v>
      </c>
      <c r="Q7410" t="s">
        <v>36</v>
      </c>
      <c r="R7410" t="s">
        <v>37</v>
      </c>
      <c r="S7410">
        <v>0.7359</v>
      </c>
      <c r="T7410">
        <v>0.7359</v>
      </c>
      <c r="U7410">
        <v>4.4000000000000004</v>
      </c>
      <c r="V7410">
        <v>-2.590368E-3</v>
      </c>
      <c r="W7410" t="s">
        <v>38</v>
      </c>
      <c r="X7410" s="4">
        <f>IF(bot_orders[[#This Row],[side]]="sell", bot_orders[[#This Row],[accFillSz]]*bot_orders[[#This Row],[avgPx]] + bot_orders[[#This Row],[fee]], -bot_orders[[#This Row],[accFillSz]]*bot_orders[[#This Row],[avgPx]])</f>
        <v>3.2353696320000003</v>
      </c>
      <c r="Y7410" s="4">
        <f>IF(bot_orders[[#This Row],[side]]="buy", bot_orders[[#This Row],[accFillSz]] + bot_orders[[#This Row],[fee]], -bot_orders[[#This Row],[accFillSz]])</f>
        <v>-4.4000000000000004</v>
      </c>
      <c r="Z7410" s="4">
        <f>IF(bot_orders[[#This Row],[side]]="sell",bot_orders[[#This Row],[accFillSz]]*bot_orders[[#This Row],[avgPx]]+bot_orders[[#This Row],[fee]], 0)</f>
        <v>3.2353696320000003</v>
      </c>
      <c r="AA7410" s="4">
        <f>IF(bot_orders[[#This Row],[side]]="sell",-bot_orders[[#This Row],[accFillSz]],bot_orders[[#This Row],[accFillSz]]+bot_orders[[#This Row],[fee]])</f>
        <v>-4.4000000000000004</v>
      </c>
      <c r="AB7410">
        <v>0</v>
      </c>
      <c r="AC7410" t="s">
        <v>39</v>
      </c>
      <c r="AD7410">
        <v>0</v>
      </c>
      <c r="AE7410" t="s">
        <v>40</v>
      </c>
      <c r="AF7410" t="s">
        <v>41</v>
      </c>
      <c r="AG7410" t="s">
        <v>28</v>
      </c>
      <c r="AH7410" t="s">
        <v>28</v>
      </c>
      <c r="AI7410">
        <v>-4.4000000000000004</v>
      </c>
      <c r="AJ7410">
        <v>3.2353696300000001</v>
      </c>
    </row>
    <row r="7411" spans="1:36" x14ac:dyDescent="0.3">
      <c r="A7411">
        <v>7207</v>
      </c>
      <c r="B7411" t="s">
        <v>17977</v>
      </c>
      <c r="C7411" t="s">
        <v>28</v>
      </c>
      <c r="D7411" t="s">
        <v>29</v>
      </c>
      <c r="E7411" t="s">
        <v>30</v>
      </c>
      <c r="F7411" t="s">
        <v>31</v>
      </c>
      <c r="G7411" t="s">
        <v>3159</v>
      </c>
      <c r="H7411" t="s">
        <v>21171</v>
      </c>
      <c r="I7411" s="4" t="s">
        <v>21172</v>
      </c>
      <c r="J7411" s="1">
        <f>((((bot_orders[[#This Row],[cTime]]/ 1000)+3*3600) / 86400) + DATE(1970,1,1))</f>
        <v>45785.635888321762</v>
      </c>
      <c r="K7411" s="4" t="s">
        <v>21173</v>
      </c>
      <c r="L7411" s="1">
        <f>((((bot_orders[[#This Row],[uTime]]/ 1000)+3*3600) / 86400) + DATE(1970,1,1))</f>
        <v>45785.637736331017</v>
      </c>
      <c r="M7411" t="s">
        <v>34</v>
      </c>
      <c r="N7411" t="s">
        <v>28</v>
      </c>
      <c r="O7411" t="s">
        <v>35</v>
      </c>
      <c r="P7411">
        <v>4.399</v>
      </c>
      <c r="Q7411" t="s">
        <v>36</v>
      </c>
      <c r="R7411" t="s">
        <v>37</v>
      </c>
      <c r="S7411">
        <v>0.73370000000000002</v>
      </c>
      <c r="T7411">
        <v>0.73370000000000002</v>
      </c>
      <c r="U7411">
        <v>4.399</v>
      </c>
      <c r="V7411">
        <v>-2.5820370000000001E-3</v>
      </c>
      <c r="W7411" t="s">
        <v>38</v>
      </c>
      <c r="X7411" s="4">
        <f>IF(bot_orders[[#This Row],[side]]="sell", bot_orders[[#This Row],[accFillSz]]*bot_orders[[#This Row],[avgPx]] + bot_orders[[#This Row],[fee]], -bot_orders[[#This Row],[accFillSz]]*bot_orders[[#This Row],[avgPx]])</f>
        <v>3.2249642630000004</v>
      </c>
      <c r="Y7411" s="4">
        <f>IF(bot_orders[[#This Row],[side]]="buy", bot_orders[[#This Row],[accFillSz]] + bot_orders[[#This Row],[fee]], -bot_orders[[#This Row],[accFillSz]])</f>
        <v>-4.399</v>
      </c>
      <c r="Z7411" s="4">
        <f>IF(bot_orders[[#This Row],[side]]="sell",bot_orders[[#This Row],[accFillSz]]*bot_orders[[#This Row],[avgPx]]+bot_orders[[#This Row],[fee]], 0)</f>
        <v>3.2249642630000004</v>
      </c>
      <c r="AA7411" s="4">
        <f>IF(bot_orders[[#This Row],[side]]="sell",-bot_orders[[#This Row],[accFillSz]],bot_orders[[#This Row],[accFillSz]]+bot_orders[[#This Row],[fee]])</f>
        <v>-4.399</v>
      </c>
      <c r="AB7411">
        <v>0</v>
      </c>
      <c r="AC7411" t="s">
        <v>39</v>
      </c>
      <c r="AD7411">
        <v>0</v>
      </c>
      <c r="AE7411" t="s">
        <v>40</v>
      </c>
      <c r="AF7411" t="s">
        <v>41</v>
      </c>
      <c r="AG7411" t="s">
        <v>28</v>
      </c>
      <c r="AH7411" t="s">
        <v>28</v>
      </c>
      <c r="AI7411">
        <v>-4.399</v>
      </c>
      <c r="AJ7411">
        <v>3.2249642600000001</v>
      </c>
    </row>
    <row r="7412" spans="1:36" x14ac:dyDescent="0.3">
      <c r="A7412">
        <v>7208</v>
      </c>
      <c r="B7412" t="s">
        <v>17977</v>
      </c>
      <c r="C7412" t="s">
        <v>28</v>
      </c>
      <c r="D7412" t="s">
        <v>29</v>
      </c>
      <c r="E7412" t="s">
        <v>30</v>
      </c>
      <c r="F7412" t="s">
        <v>31</v>
      </c>
      <c r="G7412" t="s">
        <v>3177</v>
      </c>
      <c r="H7412" t="s">
        <v>21174</v>
      </c>
      <c r="I7412" s="4" t="s">
        <v>21175</v>
      </c>
      <c r="J7412" s="1">
        <f>((((bot_orders[[#This Row],[cTime]]/ 1000)+3*3600) / 86400) + DATE(1970,1,1))</f>
        <v>45785.637736354169</v>
      </c>
      <c r="K7412" s="4" t="s">
        <v>21176</v>
      </c>
      <c r="L7412" s="1">
        <f>((((bot_orders[[#This Row],[uTime]]/ 1000)+3*3600) / 86400) + DATE(1970,1,1))</f>
        <v>45785.640147673606</v>
      </c>
      <c r="M7412" t="s">
        <v>34</v>
      </c>
      <c r="N7412" t="s">
        <v>28</v>
      </c>
      <c r="O7412" t="s">
        <v>35</v>
      </c>
      <c r="P7412">
        <v>4.4029999999999996</v>
      </c>
      <c r="Q7412" t="s">
        <v>36</v>
      </c>
      <c r="R7412" t="s">
        <v>55</v>
      </c>
      <c r="S7412">
        <v>0.73150000000000004</v>
      </c>
      <c r="T7412">
        <v>0.73150000000000004</v>
      </c>
      <c r="U7412">
        <v>4.4029999999999996</v>
      </c>
      <c r="V7412">
        <v>-3.5224000000000002E-3</v>
      </c>
      <c r="W7412" t="s">
        <v>39</v>
      </c>
      <c r="X7412" s="4">
        <f>IF(bot_orders[[#This Row],[side]]="sell", bot_orders[[#This Row],[accFillSz]]*bot_orders[[#This Row],[avgPx]] + bot_orders[[#This Row],[fee]], -bot_orders[[#This Row],[accFillSz]]*bot_orders[[#This Row],[avgPx]])</f>
        <v>-3.2207944999999998</v>
      </c>
      <c r="Y7412" s="4">
        <f>IF(bot_orders[[#This Row],[side]]="buy", bot_orders[[#This Row],[accFillSz]] + bot_orders[[#This Row],[fee]], -bot_orders[[#This Row],[accFillSz]])</f>
        <v>4.3994776</v>
      </c>
      <c r="Z7412" s="4">
        <f>IF(bot_orders[[#This Row],[side]]="sell",bot_orders[[#This Row],[accFillSz]]*bot_orders[[#This Row],[avgPx]]+bot_orders[[#This Row],[fee]], 0)</f>
        <v>0</v>
      </c>
      <c r="AA7412" s="4">
        <f>IF(bot_orders[[#This Row],[side]]="sell",-bot_orders[[#This Row],[accFillSz]],bot_orders[[#This Row],[accFillSz]]+bot_orders[[#This Row],[fee]])</f>
        <v>4.3994776</v>
      </c>
      <c r="AB7412">
        <v>0</v>
      </c>
      <c r="AC7412" t="s">
        <v>38</v>
      </c>
      <c r="AD7412">
        <v>0</v>
      </c>
      <c r="AE7412" t="s">
        <v>40</v>
      </c>
      <c r="AF7412" t="s">
        <v>41</v>
      </c>
      <c r="AG7412" t="s">
        <v>28</v>
      </c>
      <c r="AH7412" t="s">
        <v>28</v>
      </c>
      <c r="AI7412">
        <v>4.3994776</v>
      </c>
      <c r="AJ7412">
        <v>-3.2207944999999998</v>
      </c>
    </row>
    <row r="7413" spans="1:36" x14ac:dyDescent="0.3">
      <c r="A7413">
        <v>7209</v>
      </c>
      <c r="B7413" t="s">
        <v>17977</v>
      </c>
      <c r="C7413" t="s">
        <v>28</v>
      </c>
      <c r="D7413" t="s">
        <v>29</v>
      </c>
      <c r="E7413" t="s">
        <v>30</v>
      </c>
      <c r="F7413" t="s">
        <v>31</v>
      </c>
      <c r="G7413" t="s">
        <v>3177</v>
      </c>
      <c r="H7413" t="s">
        <v>21177</v>
      </c>
      <c r="I7413" s="4" t="s">
        <v>21178</v>
      </c>
      <c r="J7413" s="1">
        <f>((((bot_orders[[#This Row],[cTime]]/ 1000)+3*3600) / 86400) + DATE(1970,1,1))</f>
        <v>45785.640147696759</v>
      </c>
      <c r="K7413" s="4" t="s">
        <v>21179</v>
      </c>
      <c r="L7413" s="1">
        <f>((((bot_orders[[#This Row],[uTime]]/ 1000)+3*3600) / 86400) + DATE(1970,1,1))</f>
        <v>45785.646006249997</v>
      </c>
      <c r="M7413" t="s">
        <v>34</v>
      </c>
      <c r="N7413" t="s">
        <v>28</v>
      </c>
      <c r="O7413" t="s">
        <v>35</v>
      </c>
      <c r="P7413">
        <v>4.399</v>
      </c>
      <c r="Q7413" t="s">
        <v>36</v>
      </c>
      <c r="R7413" t="s">
        <v>37</v>
      </c>
      <c r="S7413">
        <v>0.73370000000000002</v>
      </c>
      <c r="T7413">
        <v>0.73370000000000002</v>
      </c>
      <c r="U7413">
        <v>4.399</v>
      </c>
      <c r="V7413">
        <v>-2.5820370000000001E-3</v>
      </c>
      <c r="W7413" t="s">
        <v>38</v>
      </c>
      <c r="X7413" s="4">
        <f>IF(bot_orders[[#This Row],[side]]="sell", bot_orders[[#This Row],[accFillSz]]*bot_orders[[#This Row],[avgPx]] + bot_orders[[#This Row],[fee]], -bot_orders[[#This Row],[accFillSz]]*bot_orders[[#This Row],[avgPx]])</f>
        <v>3.2249642630000004</v>
      </c>
      <c r="Y7413" s="4">
        <f>IF(bot_orders[[#This Row],[side]]="buy", bot_orders[[#This Row],[accFillSz]] + bot_orders[[#This Row],[fee]], -bot_orders[[#This Row],[accFillSz]])</f>
        <v>-4.399</v>
      </c>
      <c r="Z7413" s="4">
        <f>IF(bot_orders[[#This Row],[side]]="sell",bot_orders[[#This Row],[accFillSz]]*bot_orders[[#This Row],[avgPx]]+bot_orders[[#This Row],[fee]], 0)</f>
        <v>3.2249642630000004</v>
      </c>
      <c r="AA7413" s="4">
        <f>IF(bot_orders[[#This Row],[side]]="sell",-bot_orders[[#This Row],[accFillSz]],bot_orders[[#This Row],[accFillSz]]+bot_orders[[#This Row],[fee]])</f>
        <v>-4.399</v>
      </c>
      <c r="AB7413">
        <v>0</v>
      </c>
      <c r="AC7413" t="s">
        <v>39</v>
      </c>
      <c r="AD7413">
        <v>0</v>
      </c>
      <c r="AE7413" t="s">
        <v>40</v>
      </c>
      <c r="AF7413" t="s">
        <v>41</v>
      </c>
      <c r="AG7413" t="s">
        <v>28</v>
      </c>
      <c r="AH7413" t="s">
        <v>28</v>
      </c>
      <c r="AI7413">
        <v>-4.399</v>
      </c>
      <c r="AJ7413">
        <v>3.2249642600000001</v>
      </c>
    </row>
    <row r="7414" spans="1:36" x14ac:dyDescent="0.3">
      <c r="A7414">
        <v>7210</v>
      </c>
      <c r="B7414" t="s">
        <v>17977</v>
      </c>
      <c r="C7414" t="s">
        <v>28</v>
      </c>
      <c r="D7414" t="s">
        <v>29</v>
      </c>
      <c r="E7414" t="s">
        <v>30</v>
      </c>
      <c r="F7414" t="s">
        <v>31</v>
      </c>
      <c r="G7414" t="s">
        <v>3071</v>
      </c>
      <c r="H7414" t="s">
        <v>21180</v>
      </c>
      <c r="I7414" s="4" t="s">
        <v>21181</v>
      </c>
      <c r="J7414" s="1">
        <f>((((bot_orders[[#This Row],[cTime]]/ 1000)+3*3600) / 86400) + DATE(1970,1,1))</f>
        <v>45785.646006273149</v>
      </c>
      <c r="K7414" s="4" t="s">
        <v>21182</v>
      </c>
      <c r="L7414" s="1">
        <f>((((bot_orders[[#This Row],[uTime]]/ 1000)+3*3600) / 86400) + DATE(1970,1,1))</f>
        <v>45785.647688796293</v>
      </c>
      <c r="M7414" t="s">
        <v>34</v>
      </c>
      <c r="N7414" t="s">
        <v>28</v>
      </c>
      <c r="O7414" t="s">
        <v>35</v>
      </c>
      <c r="P7414">
        <v>4.4029999999999996</v>
      </c>
      <c r="Q7414" t="s">
        <v>36</v>
      </c>
      <c r="R7414" t="s">
        <v>55</v>
      </c>
      <c r="S7414">
        <v>0.73150000000000004</v>
      </c>
      <c r="T7414">
        <v>0.73150000000000004</v>
      </c>
      <c r="U7414">
        <v>4.4029999999999996</v>
      </c>
      <c r="V7414">
        <v>-3.5224000000000002E-3</v>
      </c>
      <c r="W7414" t="s">
        <v>39</v>
      </c>
      <c r="X7414" s="4">
        <f>IF(bot_orders[[#This Row],[side]]="sell", bot_orders[[#This Row],[accFillSz]]*bot_orders[[#This Row],[avgPx]] + bot_orders[[#This Row],[fee]], -bot_orders[[#This Row],[accFillSz]]*bot_orders[[#This Row],[avgPx]])</f>
        <v>-3.2207944999999998</v>
      </c>
      <c r="Y7414" s="4">
        <f>IF(bot_orders[[#This Row],[side]]="buy", bot_orders[[#This Row],[accFillSz]] + bot_orders[[#This Row],[fee]], -bot_orders[[#This Row],[accFillSz]])</f>
        <v>4.3994776</v>
      </c>
      <c r="Z7414" s="4">
        <f>IF(bot_orders[[#This Row],[side]]="sell",bot_orders[[#This Row],[accFillSz]]*bot_orders[[#This Row],[avgPx]]+bot_orders[[#This Row],[fee]], 0)</f>
        <v>0</v>
      </c>
      <c r="AA7414" s="4">
        <f>IF(bot_orders[[#This Row],[side]]="sell",-bot_orders[[#This Row],[accFillSz]],bot_orders[[#This Row],[accFillSz]]+bot_orders[[#This Row],[fee]])</f>
        <v>4.3994776</v>
      </c>
      <c r="AB7414">
        <v>0</v>
      </c>
      <c r="AC7414" t="s">
        <v>38</v>
      </c>
      <c r="AD7414">
        <v>0</v>
      </c>
      <c r="AE7414" t="s">
        <v>40</v>
      </c>
      <c r="AF7414" t="s">
        <v>41</v>
      </c>
      <c r="AG7414" t="s">
        <v>28</v>
      </c>
      <c r="AH7414" t="s">
        <v>28</v>
      </c>
      <c r="AI7414">
        <v>4.3994776</v>
      </c>
      <c r="AJ7414">
        <v>-3.2207944999999998</v>
      </c>
    </row>
    <row r="7415" spans="1:36" x14ac:dyDescent="0.3">
      <c r="A7415">
        <v>7211</v>
      </c>
      <c r="B7415" t="s">
        <v>17977</v>
      </c>
      <c r="C7415" t="s">
        <v>28</v>
      </c>
      <c r="D7415" t="s">
        <v>29</v>
      </c>
      <c r="E7415" t="s">
        <v>30</v>
      </c>
      <c r="F7415" t="s">
        <v>31</v>
      </c>
      <c r="G7415" t="s">
        <v>3071</v>
      </c>
      <c r="H7415" t="s">
        <v>21183</v>
      </c>
      <c r="I7415" s="4" t="s">
        <v>21184</v>
      </c>
      <c r="J7415" s="1">
        <f>((((bot_orders[[#This Row],[cTime]]/ 1000)+3*3600) / 86400) + DATE(1970,1,1))</f>
        <v>45785.647688819445</v>
      </c>
      <c r="K7415" s="4" t="s">
        <v>21185</v>
      </c>
      <c r="L7415" s="1">
        <f>((((bot_orders[[#This Row],[uTime]]/ 1000)+3*3600) / 86400) + DATE(1970,1,1))</f>
        <v>45785.725876550925</v>
      </c>
      <c r="M7415" t="s">
        <v>34</v>
      </c>
      <c r="N7415" t="s">
        <v>28</v>
      </c>
      <c r="O7415" t="s">
        <v>35</v>
      </c>
      <c r="P7415">
        <v>4.399</v>
      </c>
      <c r="Q7415" t="s">
        <v>36</v>
      </c>
      <c r="R7415" t="s">
        <v>37</v>
      </c>
      <c r="S7415">
        <v>0.73370000000000002</v>
      </c>
      <c r="T7415">
        <v>0.73370000000000002</v>
      </c>
      <c r="U7415">
        <v>4.399</v>
      </c>
      <c r="V7415">
        <v>-2.5820370000000001E-3</v>
      </c>
      <c r="W7415" t="s">
        <v>38</v>
      </c>
      <c r="X7415" s="4">
        <f>IF(bot_orders[[#This Row],[side]]="sell", bot_orders[[#This Row],[accFillSz]]*bot_orders[[#This Row],[avgPx]] + bot_orders[[#This Row],[fee]], -bot_orders[[#This Row],[accFillSz]]*bot_orders[[#This Row],[avgPx]])</f>
        <v>3.2249642630000004</v>
      </c>
      <c r="Y7415" s="4">
        <f>IF(bot_orders[[#This Row],[side]]="buy", bot_orders[[#This Row],[accFillSz]] + bot_orders[[#This Row],[fee]], -bot_orders[[#This Row],[accFillSz]])</f>
        <v>-4.399</v>
      </c>
      <c r="Z7415" s="4">
        <f>IF(bot_orders[[#This Row],[side]]="sell",bot_orders[[#This Row],[accFillSz]]*bot_orders[[#This Row],[avgPx]]+bot_orders[[#This Row],[fee]], 0)</f>
        <v>3.2249642630000004</v>
      </c>
      <c r="AA7415" s="4">
        <f>IF(bot_orders[[#This Row],[side]]="sell",-bot_orders[[#This Row],[accFillSz]],bot_orders[[#This Row],[accFillSz]]+bot_orders[[#This Row],[fee]])</f>
        <v>-4.399</v>
      </c>
      <c r="AB7415">
        <v>0</v>
      </c>
      <c r="AC7415" t="s">
        <v>39</v>
      </c>
      <c r="AD7415">
        <v>0</v>
      </c>
      <c r="AE7415" t="s">
        <v>40</v>
      </c>
      <c r="AF7415" t="s">
        <v>41</v>
      </c>
      <c r="AG7415" t="s">
        <v>28</v>
      </c>
      <c r="AH7415" t="s">
        <v>28</v>
      </c>
      <c r="AI7415">
        <v>-4.399</v>
      </c>
      <c r="AJ7415">
        <v>3.2249642600000001</v>
      </c>
    </row>
    <row r="7416" spans="1:36" x14ac:dyDescent="0.3">
      <c r="A7416">
        <v>7213</v>
      </c>
      <c r="B7416" t="s">
        <v>17977</v>
      </c>
      <c r="C7416" t="s">
        <v>28</v>
      </c>
      <c r="D7416" t="s">
        <v>29</v>
      </c>
      <c r="E7416" t="s">
        <v>30</v>
      </c>
      <c r="F7416" t="s">
        <v>31</v>
      </c>
      <c r="G7416" t="s">
        <v>3190</v>
      </c>
      <c r="H7416" t="s">
        <v>21189</v>
      </c>
      <c r="I7416" s="4" t="s">
        <v>21190</v>
      </c>
      <c r="J7416" s="1">
        <f>((((bot_orders[[#This Row],[cTime]]/ 1000)+3*3600) / 86400) + DATE(1970,1,1))</f>
        <v>45785.649619421296</v>
      </c>
      <c r="K7416" s="4" t="s">
        <v>21191</v>
      </c>
      <c r="L7416" s="1">
        <f>((((bot_orders[[#This Row],[uTime]]/ 1000)+3*3600) / 86400) + DATE(1970,1,1))</f>
        <v>45785.683568993059</v>
      </c>
      <c r="M7416" t="s">
        <v>34</v>
      </c>
      <c r="N7416" t="s">
        <v>28</v>
      </c>
      <c r="O7416" t="s">
        <v>35</v>
      </c>
      <c r="P7416">
        <v>4.3979999999999997</v>
      </c>
      <c r="Q7416" t="s">
        <v>36</v>
      </c>
      <c r="R7416" t="s">
        <v>37</v>
      </c>
      <c r="S7416">
        <v>0.73150000000000004</v>
      </c>
      <c r="T7416">
        <v>0.73150000000000004</v>
      </c>
      <c r="U7416">
        <v>4.3979999999999997</v>
      </c>
      <c r="V7416">
        <v>-2.5737096000000002E-3</v>
      </c>
      <c r="W7416" t="s">
        <v>38</v>
      </c>
      <c r="X7416" s="4">
        <f>IF(bot_orders[[#This Row],[side]]="sell", bot_orders[[#This Row],[accFillSz]]*bot_orders[[#This Row],[avgPx]] + bot_orders[[#This Row],[fee]], -bot_orders[[#This Row],[accFillSz]]*bot_orders[[#This Row],[avgPx]])</f>
        <v>3.2145632904000001</v>
      </c>
      <c r="Y7416" s="4">
        <f>IF(bot_orders[[#This Row],[side]]="buy", bot_orders[[#This Row],[accFillSz]] + bot_orders[[#This Row],[fee]], -bot_orders[[#This Row],[accFillSz]])</f>
        <v>-4.3979999999999997</v>
      </c>
      <c r="Z7416" s="4">
        <f>IF(bot_orders[[#This Row],[side]]="sell",bot_orders[[#This Row],[accFillSz]]*bot_orders[[#This Row],[avgPx]]+bot_orders[[#This Row],[fee]], 0)</f>
        <v>3.2145632904000001</v>
      </c>
      <c r="AA7416" s="4">
        <f>IF(bot_orders[[#This Row],[side]]="sell",-bot_orders[[#This Row],[accFillSz]],bot_orders[[#This Row],[accFillSz]]+bot_orders[[#This Row],[fee]])</f>
        <v>-4.3979999999999997</v>
      </c>
      <c r="AB7416">
        <v>0</v>
      </c>
      <c r="AC7416" t="s">
        <v>39</v>
      </c>
      <c r="AD7416">
        <v>0</v>
      </c>
      <c r="AE7416" t="s">
        <v>40</v>
      </c>
      <c r="AF7416" t="s">
        <v>41</v>
      </c>
      <c r="AG7416" t="s">
        <v>28</v>
      </c>
      <c r="AH7416" t="s">
        <v>28</v>
      </c>
      <c r="AI7416">
        <v>-4.3979999999999997</v>
      </c>
      <c r="AJ7416">
        <v>3.2145632900000001</v>
      </c>
    </row>
    <row r="7417" spans="1:36" x14ac:dyDescent="0.3">
      <c r="A7417">
        <v>7214</v>
      </c>
      <c r="B7417" t="s">
        <v>17977</v>
      </c>
      <c r="C7417" t="s">
        <v>28</v>
      </c>
      <c r="D7417" t="s">
        <v>29</v>
      </c>
      <c r="E7417" t="s">
        <v>30</v>
      </c>
      <c r="F7417" t="s">
        <v>31</v>
      </c>
      <c r="G7417" t="s">
        <v>3207</v>
      </c>
      <c r="H7417" t="s">
        <v>21192</v>
      </c>
      <c r="I7417" s="4" t="s">
        <v>21193</v>
      </c>
      <c r="J7417" s="1">
        <f>((((bot_orders[[#This Row],[cTime]]/ 1000)+3*3600) / 86400) + DATE(1970,1,1))</f>
        <v>45785.650764837963</v>
      </c>
      <c r="K7417" s="4" t="s">
        <v>21194</v>
      </c>
      <c r="L7417" s="1">
        <f>((((bot_orders[[#This Row],[uTime]]/ 1000)+3*3600) / 86400) + DATE(1970,1,1))</f>
        <v>45785.657905902772</v>
      </c>
      <c r="M7417" t="s">
        <v>34</v>
      </c>
      <c r="N7417" t="s">
        <v>28</v>
      </c>
      <c r="O7417" t="s">
        <v>35</v>
      </c>
      <c r="P7417">
        <v>4.399</v>
      </c>
      <c r="Q7417" t="s">
        <v>36</v>
      </c>
      <c r="R7417" t="s">
        <v>37</v>
      </c>
      <c r="S7417">
        <v>0.72929999999999995</v>
      </c>
      <c r="T7417">
        <v>0.72929999999999995</v>
      </c>
      <c r="U7417">
        <v>4.399</v>
      </c>
      <c r="V7417">
        <v>-2.5665525999999999E-3</v>
      </c>
      <c r="W7417" t="s">
        <v>38</v>
      </c>
      <c r="X7417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417" s="4">
        <f>IF(bot_orders[[#This Row],[side]]="buy", bot_orders[[#This Row],[accFillSz]] + bot_orders[[#This Row],[fee]], -bot_orders[[#This Row],[accFillSz]])</f>
        <v>-4.399</v>
      </c>
      <c r="Z7417" s="4">
        <f>IF(bot_orders[[#This Row],[side]]="sell",bot_orders[[#This Row],[accFillSz]]*bot_orders[[#This Row],[avgPx]]+bot_orders[[#This Row],[fee]], 0)</f>
        <v>3.2056241474</v>
      </c>
      <c r="AA7417" s="4">
        <f>IF(bot_orders[[#This Row],[side]]="sell",-bot_orders[[#This Row],[accFillSz]],bot_orders[[#This Row],[accFillSz]]+bot_orders[[#This Row],[fee]])</f>
        <v>-4.399</v>
      </c>
      <c r="AB7417">
        <v>0</v>
      </c>
      <c r="AC7417" t="s">
        <v>39</v>
      </c>
      <c r="AD7417">
        <v>0</v>
      </c>
      <c r="AE7417" t="s">
        <v>40</v>
      </c>
      <c r="AF7417" t="s">
        <v>41</v>
      </c>
      <c r="AG7417" t="s">
        <v>28</v>
      </c>
      <c r="AH7417" t="s">
        <v>28</v>
      </c>
      <c r="AI7417">
        <v>-4.399</v>
      </c>
      <c r="AJ7417">
        <v>3.2056241499999998</v>
      </c>
    </row>
    <row r="7418" spans="1:36" x14ac:dyDescent="0.3">
      <c r="A7418">
        <v>7216</v>
      </c>
      <c r="B7418" t="s">
        <v>17977</v>
      </c>
      <c r="C7418" t="s">
        <v>28</v>
      </c>
      <c r="D7418" t="s">
        <v>29</v>
      </c>
      <c r="E7418" t="s">
        <v>30</v>
      </c>
      <c r="F7418" t="s">
        <v>31</v>
      </c>
      <c r="G7418" t="s">
        <v>3210</v>
      </c>
      <c r="H7418" t="s">
        <v>21198</v>
      </c>
      <c r="I7418" s="4" t="s">
        <v>21199</v>
      </c>
      <c r="J7418" s="1">
        <f>((((bot_orders[[#This Row],[cTime]]/ 1000)+3*3600) / 86400) + DATE(1970,1,1))</f>
        <v>45785.652640011569</v>
      </c>
      <c r="K7418" s="4" t="s">
        <v>21200</v>
      </c>
      <c r="L7418" s="1">
        <f>((((bot_orders[[#This Row],[uTime]]/ 1000)+3*3600) / 86400) + DATE(1970,1,1))</f>
        <v>45785.656477291668</v>
      </c>
      <c r="M7418" t="s">
        <v>34</v>
      </c>
      <c r="N7418" t="s">
        <v>28</v>
      </c>
      <c r="O7418" t="s">
        <v>35</v>
      </c>
      <c r="P7418">
        <v>4.3979999999999997</v>
      </c>
      <c r="Q7418" t="s">
        <v>36</v>
      </c>
      <c r="R7418" t="s">
        <v>37</v>
      </c>
      <c r="S7418">
        <v>0.72709999999999997</v>
      </c>
      <c r="T7418">
        <v>0.72709999999999997</v>
      </c>
      <c r="U7418">
        <v>4.3979999999999997</v>
      </c>
      <c r="V7418">
        <v>-2.5582285999999998E-3</v>
      </c>
      <c r="W7418" t="s">
        <v>38</v>
      </c>
      <c r="X7418" s="4">
        <f>IF(bot_orders[[#This Row],[side]]="sell", bot_orders[[#This Row],[accFillSz]]*bot_orders[[#This Row],[avgPx]] + bot_orders[[#This Row],[fee]], -bot_orders[[#This Row],[accFillSz]]*bot_orders[[#This Row],[avgPx]])</f>
        <v>3.1952275713999998</v>
      </c>
      <c r="Y7418" s="4">
        <f>IF(bot_orders[[#This Row],[side]]="buy", bot_orders[[#This Row],[accFillSz]] + bot_orders[[#This Row],[fee]], -bot_orders[[#This Row],[accFillSz]])</f>
        <v>-4.3979999999999997</v>
      </c>
      <c r="Z7418" s="4">
        <f>IF(bot_orders[[#This Row],[side]]="sell",bot_orders[[#This Row],[accFillSz]]*bot_orders[[#This Row],[avgPx]]+bot_orders[[#This Row],[fee]], 0)</f>
        <v>3.1952275713999998</v>
      </c>
      <c r="AA7418" s="4">
        <f>IF(bot_orders[[#This Row],[side]]="sell",-bot_orders[[#This Row],[accFillSz]],bot_orders[[#This Row],[accFillSz]]+bot_orders[[#This Row],[fee]])</f>
        <v>-4.3979999999999997</v>
      </c>
      <c r="AB7418">
        <v>0</v>
      </c>
      <c r="AC7418" t="s">
        <v>39</v>
      </c>
      <c r="AD7418">
        <v>0</v>
      </c>
      <c r="AE7418" t="s">
        <v>40</v>
      </c>
      <c r="AF7418" t="s">
        <v>41</v>
      </c>
      <c r="AG7418" t="s">
        <v>28</v>
      </c>
      <c r="AH7418" t="s">
        <v>28</v>
      </c>
      <c r="AI7418">
        <v>-4.3979999999999997</v>
      </c>
      <c r="AJ7418">
        <v>3.1952275700000001</v>
      </c>
    </row>
    <row r="7419" spans="1:36" x14ac:dyDescent="0.3">
      <c r="A7419">
        <v>7217</v>
      </c>
      <c r="B7419" t="s">
        <v>17977</v>
      </c>
      <c r="C7419" t="s">
        <v>28</v>
      </c>
      <c r="D7419" t="s">
        <v>29</v>
      </c>
      <c r="E7419" t="s">
        <v>30</v>
      </c>
      <c r="F7419" t="s">
        <v>31</v>
      </c>
      <c r="G7419" t="s">
        <v>3214</v>
      </c>
      <c r="H7419" t="s">
        <v>21201</v>
      </c>
      <c r="I7419" s="4" t="s">
        <v>21202</v>
      </c>
      <c r="J7419" s="1">
        <f>((((bot_orders[[#This Row],[cTime]]/ 1000)+3*3600) / 86400) + DATE(1970,1,1))</f>
        <v>45785.656477303244</v>
      </c>
      <c r="K7419" s="4" t="s">
        <v>21203</v>
      </c>
      <c r="L7419" s="1">
        <f>((((bot_orders[[#This Row],[uTime]]/ 1000)+3*3600) / 86400) + DATE(1970,1,1))</f>
        <v>45785.659041458333</v>
      </c>
      <c r="M7419" t="s">
        <v>34</v>
      </c>
      <c r="N7419" t="s">
        <v>28</v>
      </c>
      <c r="O7419" t="s">
        <v>35</v>
      </c>
      <c r="P7419">
        <v>4.4020000000000001</v>
      </c>
      <c r="Q7419" t="s">
        <v>36</v>
      </c>
      <c r="R7419" t="s">
        <v>55</v>
      </c>
      <c r="S7419">
        <v>0.72489999999999999</v>
      </c>
      <c r="T7419">
        <v>0.72489999999999999</v>
      </c>
      <c r="U7419">
        <v>4.4020000000000001</v>
      </c>
      <c r="V7419">
        <v>-3.5216000000000002E-3</v>
      </c>
      <c r="W7419" t="s">
        <v>39</v>
      </c>
      <c r="X7419" s="4">
        <f>IF(bot_orders[[#This Row],[side]]="sell", bot_orders[[#This Row],[accFillSz]]*bot_orders[[#This Row],[avgPx]] + bot_orders[[#This Row],[fee]], -bot_orders[[#This Row],[accFillSz]]*bot_orders[[#This Row],[avgPx]])</f>
        <v>-3.1910098000000002</v>
      </c>
      <c r="Y7419" s="4">
        <f>IF(bot_orders[[#This Row],[side]]="buy", bot_orders[[#This Row],[accFillSz]] + bot_orders[[#This Row],[fee]], -bot_orders[[#This Row],[accFillSz]])</f>
        <v>4.3984784000000001</v>
      </c>
      <c r="Z7419" s="4">
        <f>IF(bot_orders[[#This Row],[side]]="sell",bot_orders[[#This Row],[accFillSz]]*bot_orders[[#This Row],[avgPx]]+bot_orders[[#This Row],[fee]], 0)</f>
        <v>0</v>
      </c>
      <c r="AA7419" s="4">
        <f>IF(bot_orders[[#This Row],[side]]="sell",-bot_orders[[#This Row],[accFillSz]],bot_orders[[#This Row],[accFillSz]]+bot_orders[[#This Row],[fee]])</f>
        <v>4.3984784000000001</v>
      </c>
      <c r="AB7419">
        <v>0</v>
      </c>
      <c r="AC7419" t="s">
        <v>38</v>
      </c>
      <c r="AD7419">
        <v>0</v>
      </c>
      <c r="AE7419" t="s">
        <v>40</v>
      </c>
      <c r="AF7419" t="s">
        <v>41</v>
      </c>
      <c r="AG7419" t="s">
        <v>28</v>
      </c>
      <c r="AH7419" t="s">
        <v>28</v>
      </c>
      <c r="AI7419">
        <v>4.3984784000000001</v>
      </c>
      <c r="AJ7419">
        <v>-3.1910097999999998</v>
      </c>
    </row>
    <row r="7420" spans="1:36" x14ac:dyDescent="0.3">
      <c r="A7420">
        <v>7218</v>
      </c>
      <c r="B7420" t="s">
        <v>17977</v>
      </c>
      <c r="C7420" t="s">
        <v>28</v>
      </c>
      <c r="D7420" t="s">
        <v>29</v>
      </c>
      <c r="E7420" t="s">
        <v>30</v>
      </c>
      <c r="F7420" t="s">
        <v>31</v>
      </c>
      <c r="G7420" t="s">
        <v>3212</v>
      </c>
      <c r="H7420" t="s">
        <v>21204</v>
      </c>
      <c r="I7420" s="4" t="s">
        <v>21205</v>
      </c>
      <c r="J7420" s="1">
        <f>((((bot_orders[[#This Row],[cTime]]/ 1000)+3*3600) / 86400) + DATE(1970,1,1))</f>
        <v>45785.657905925924</v>
      </c>
      <c r="K7420" s="4" t="s">
        <v>21206</v>
      </c>
      <c r="L7420" s="1">
        <f>((((bot_orders[[#This Row],[uTime]]/ 1000)+3*3600) / 86400) + DATE(1970,1,1))</f>
        <v>45785.65873865741</v>
      </c>
      <c r="M7420" t="s">
        <v>34</v>
      </c>
      <c r="N7420" t="s">
        <v>28</v>
      </c>
      <c r="O7420" t="s">
        <v>35</v>
      </c>
      <c r="P7420">
        <v>4.4029999999999996</v>
      </c>
      <c r="Q7420" t="s">
        <v>36</v>
      </c>
      <c r="R7420" t="s">
        <v>55</v>
      </c>
      <c r="S7420">
        <v>0.72709999999999997</v>
      </c>
      <c r="T7420">
        <v>0.72709999999999997</v>
      </c>
      <c r="U7420">
        <v>4.4029999999999996</v>
      </c>
      <c r="V7420">
        <v>-3.5224000000000002E-3</v>
      </c>
      <c r="W7420" t="s">
        <v>39</v>
      </c>
      <c r="X7420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420" s="4">
        <f>IF(bot_orders[[#This Row],[side]]="buy", bot_orders[[#This Row],[accFillSz]] + bot_orders[[#This Row],[fee]], -bot_orders[[#This Row],[accFillSz]])</f>
        <v>4.3994776</v>
      </c>
      <c r="Z7420" s="4">
        <f>IF(bot_orders[[#This Row],[side]]="sell",bot_orders[[#This Row],[accFillSz]]*bot_orders[[#This Row],[avgPx]]+bot_orders[[#This Row],[fee]], 0)</f>
        <v>0</v>
      </c>
      <c r="AA7420" s="4">
        <f>IF(bot_orders[[#This Row],[side]]="sell",-bot_orders[[#This Row],[accFillSz]],bot_orders[[#This Row],[accFillSz]]+bot_orders[[#This Row],[fee]])</f>
        <v>4.3994776</v>
      </c>
      <c r="AB7420">
        <v>0</v>
      </c>
      <c r="AC7420" t="s">
        <v>38</v>
      </c>
      <c r="AD7420">
        <v>0</v>
      </c>
      <c r="AE7420" t="s">
        <v>40</v>
      </c>
      <c r="AF7420" t="s">
        <v>41</v>
      </c>
      <c r="AG7420" t="s">
        <v>28</v>
      </c>
      <c r="AH7420" t="s">
        <v>28</v>
      </c>
      <c r="AI7420">
        <v>4.3994776</v>
      </c>
      <c r="AJ7420">
        <v>-3.2014212999999998</v>
      </c>
    </row>
    <row r="7421" spans="1:36" x14ac:dyDescent="0.3">
      <c r="A7421">
        <v>7219</v>
      </c>
      <c r="B7421" t="s">
        <v>17977</v>
      </c>
      <c r="C7421" t="s">
        <v>28</v>
      </c>
      <c r="D7421" t="s">
        <v>29</v>
      </c>
      <c r="E7421" t="s">
        <v>30</v>
      </c>
      <c r="F7421" t="s">
        <v>31</v>
      </c>
      <c r="G7421" t="s">
        <v>3212</v>
      </c>
      <c r="H7421" t="s">
        <v>21207</v>
      </c>
      <c r="I7421" s="4" t="s">
        <v>21208</v>
      </c>
      <c r="J7421" s="1">
        <f>((((bot_orders[[#This Row],[cTime]]/ 1000)+3*3600) / 86400) + DATE(1970,1,1))</f>
        <v>45785.658738680555</v>
      </c>
      <c r="K7421" s="4" t="s">
        <v>21209</v>
      </c>
      <c r="L7421" s="1">
        <f>((((bot_orders[[#This Row],[uTime]]/ 1000)+3*3600) / 86400) + DATE(1970,1,1))</f>
        <v>45785.668561377315</v>
      </c>
      <c r="M7421" t="s">
        <v>34</v>
      </c>
      <c r="N7421" t="s">
        <v>28</v>
      </c>
      <c r="O7421" t="s">
        <v>35</v>
      </c>
      <c r="P7421">
        <v>4.399</v>
      </c>
      <c r="Q7421" t="s">
        <v>36</v>
      </c>
      <c r="R7421" t="s">
        <v>37</v>
      </c>
      <c r="S7421">
        <v>0.72929999999999995</v>
      </c>
      <c r="T7421">
        <v>0.72929999999999995</v>
      </c>
      <c r="U7421">
        <v>4.399</v>
      </c>
      <c r="V7421">
        <v>-2.5665525999999999E-3</v>
      </c>
      <c r="W7421" t="s">
        <v>38</v>
      </c>
      <c r="X7421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421" s="4">
        <f>IF(bot_orders[[#This Row],[side]]="buy", bot_orders[[#This Row],[accFillSz]] + bot_orders[[#This Row],[fee]], -bot_orders[[#This Row],[accFillSz]])</f>
        <v>-4.399</v>
      </c>
      <c r="Z7421" s="4">
        <f>IF(bot_orders[[#This Row],[side]]="sell",bot_orders[[#This Row],[accFillSz]]*bot_orders[[#This Row],[avgPx]]+bot_orders[[#This Row],[fee]], 0)</f>
        <v>3.2056241474</v>
      </c>
      <c r="AA7421" s="4">
        <f>IF(bot_orders[[#This Row],[side]]="sell",-bot_orders[[#This Row],[accFillSz]],bot_orders[[#This Row],[accFillSz]]+bot_orders[[#This Row],[fee]])</f>
        <v>-4.399</v>
      </c>
      <c r="AB7421">
        <v>0</v>
      </c>
      <c r="AC7421" t="s">
        <v>39</v>
      </c>
      <c r="AD7421">
        <v>0</v>
      </c>
      <c r="AE7421" t="s">
        <v>40</v>
      </c>
      <c r="AF7421" t="s">
        <v>41</v>
      </c>
      <c r="AG7421" t="s">
        <v>28</v>
      </c>
      <c r="AH7421" t="s">
        <v>28</v>
      </c>
      <c r="AI7421">
        <v>-4.399</v>
      </c>
      <c r="AJ7421">
        <v>3.2056241499999998</v>
      </c>
    </row>
    <row r="7422" spans="1:36" x14ac:dyDescent="0.3">
      <c r="A7422">
        <v>7220</v>
      </c>
      <c r="B7422" t="s">
        <v>17977</v>
      </c>
      <c r="C7422" t="s">
        <v>28</v>
      </c>
      <c r="D7422" t="s">
        <v>29</v>
      </c>
      <c r="E7422" t="s">
        <v>30</v>
      </c>
      <c r="F7422" t="s">
        <v>31</v>
      </c>
      <c r="G7422" t="s">
        <v>3214</v>
      </c>
      <c r="H7422" t="s">
        <v>21210</v>
      </c>
      <c r="I7422" s="4" t="s">
        <v>21211</v>
      </c>
      <c r="J7422" s="1">
        <f>((((bot_orders[[#This Row],[cTime]]/ 1000)+3*3600) / 86400) + DATE(1970,1,1))</f>
        <v>45785.659041481485</v>
      </c>
      <c r="K7422" s="4" t="s">
        <v>21212</v>
      </c>
      <c r="L7422" s="1">
        <f>((((bot_orders[[#This Row],[uTime]]/ 1000)+3*3600) / 86400) + DATE(1970,1,1))</f>
        <v>45785.659759375005</v>
      </c>
      <c r="M7422" t="s">
        <v>34</v>
      </c>
      <c r="N7422" t="s">
        <v>28</v>
      </c>
      <c r="O7422" t="s">
        <v>35</v>
      </c>
      <c r="P7422">
        <v>4.3979999999999997</v>
      </c>
      <c r="Q7422" t="s">
        <v>36</v>
      </c>
      <c r="R7422" t="s">
        <v>37</v>
      </c>
      <c r="S7422">
        <v>0.72709999999999997</v>
      </c>
      <c r="T7422">
        <v>0.72709999999999997</v>
      </c>
      <c r="U7422">
        <v>4.3979999999999997</v>
      </c>
      <c r="V7422">
        <v>-2.5582285999999998E-3</v>
      </c>
      <c r="W7422" t="s">
        <v>38</v>
      </c>
      <c r="X7422" s="4">
        <f>IF(bot_orders[[#This Row],[side]]="sell", bot_orders[[#This Row],[accFillSz]]*bot_orders[[#This Row],[avgPx]] + bot_orders[[#This Row],[fee]], -bot_orders[[#This Row],[accFillSz]]*bot_orders[[#This Row],[avgPx]])</f>
        <v>3.1952275713999998</v>
      </c>
      <c r="Y7422" s="4">
        <f>IF(bot_orders[[#This Row],[side]]="buy", bot_orders[[#This Row],[accFillSz]] + bot_orders[[#This Row],[fee]], -bot_orders[[#This Row],[accFillSz]])</f>
        <v>-4.3979999999999997</v>
      </c>
      <c r="Z7422" s="4">
        <f>IF(bot_orders[[#This Row],[side]]="sell",bot_orders[[#This Row],[accFillSz]]*bot_orders[[#This Row],[avgPx]]+bot_orders[[#This Row],[fee]], 0)</f>
        <v>3.1952275713999998</v>
      </c>
      <c r="AA7422" s="4">
        <f>IF(bot_orders[[#This Row],[side]]="sell",-bot_orders[[#This Row],[accFillSz]],bot_orders[[#This Row],[accFillSz]]+bot_orders[[#This Row],[fee]])</f>
        <v>-4.3979999999999997</v>
      </c>
      <c r="AB7422">
        <v>0</v>
      </c>
      <c r="AC7422" t="s">
        <v>39</v>
      </c>
      <c r="AD7422">
        <v>0</v>
      </c>
      <c r="AE7422" t="s">
        <v>40</v>
      </c>
      <c r="AF7422" t="s">
        <v>41</v>
      </c>
      <c r="AG7422" t="s">
        <v>28</v>
      </c>
      <c r="AH7422" t="s">
        <v>28</v>
      </c>
      <c r="AI7422">
        <v>-4.3979999999999997</v>
      </c>
      <c r="AJ7422">
        <v>3.1952275700000001</v>
      </c>
    </row>
    <row r="7423" spans="1:36" x14ac:dyDescent="0.3">
      <c r="A7423">
        <v>7221</v>
      </c>
      <c r="B7423" t="s">
        <v>17977</v>
      </c>
      <c r="C7423" t="s">
        <v>28</v>
      </c>
      <c r="D7423" t="s">
        <v>29</v>
      </c>
      <c r="E7423" t="s">
        <v>30</v>
      </c>
      <c r="F7423" t="s">
        <v>31</v>
      </c>
      <c r="G7423" t="s">
        <v>3204</v>
      </c>
      <c r="H7423" t="s">
        <v>21213</v>
      </c>
      <c r="I7423" s="4" t="s">
        <v>21214</v>
      </c>
      <c r="J7423" s="1">
        <f>((((bot_orders[[#This Row],[cTime]]/ 1000)+3*3600) / 86400) + DATE(1970,1,1))</f>
        <v>45785.659759398142</v>
      </c>
      <c r="K7423" s="4" t="s">
        <v>21215</v>
      </c>
      <c r="L7423" s="1">
        <f>((((bot_orders[[#This Row],[uTime]]/ 1000)+3*3600) / 86400) + DATE(1970,1,1))</f>
        <v>45785.662366099539</v>
      </c>
      <c r="M7423" t="s">
        <v>34</v>
      </c>
      <c r="N7423" t="s">
        <v>28</v>
      </c>
      <c r="O7423" t="s">
        <v>35</v>
      </c>
      <c r="P7423">
        <v>4.4020000000000001</v>
      </c>
      <c r="Q7423" t="s">
        <v>36</v>
      </c>
      <c r="R7423" t="s">
        <v>55</v>
      </c>
      <c r="S7423">
        <v>0.72489999999999999</v>
      </c>
      <c r="T7423">
        <v>0.72489999999999999</v>
      </c>
      <c r="U7423">
        <v>4.4020000000000001</v>
      </c>
      <c r="V7423">
        <v>-3.5216000000000002E-3</v>
      </c>
      <c r="W7423" t="s">
        <v>39</v>
      </c>
      <c r="X7423" s="4">
        <f>IF(bot_orders[[#This Row],[side]]="sell", bot_orders[[#This Row],[accFillSz]]*bot_orders[[#This Row],[avgPx]] + bot_orders[[#This Row],[fee]], -bot_orders[[#This Row],[accFillSz]]*bot_orders[[#This Row],[avgPx]])</f>
        <v>-3.1910098000000002</v>
      </c>
      <c r="Y7423" s="4">
        <f>IF(bot_orders[[#This Row],[side]]="buy", bot_orders[[#This Row],[accFillSz]] + bot_orders[[#This Row],[fee]], -bot_orders[[#This Row],[accFillSz]])</f>
        <v>4.3984784000000001</v>
      </c>
      <c r="Z7423" s="4">
        <f>IF(bot_orders[[#This Row],[side]]="sell",bot_orders[[#This Row],[accFillSz]]*bot_orders[[#This Row],[avgPx]]+bot_orders[[#This Row],[fee]], 0)</f>
        <v>0</v>
      </c>
      <c r="AA7423" s="4">
        <f>IF(bot_orders[[#This Row],[side]]="sell",-bot_orders[[#This Row],[accFillSz]],bot_orders[[#This Row],[accFillSz]]+bot_orders[[#This Row],[fee]])</f>
        <v>4.3984784000000001</v>
      </c>
      <c r="AB7423">
        <v>0</v>
      </c>
      <c r="AC7423" t="s">
        <v>38</v>
      </c>
      <c r="AD7423">
        <v>0</v>
      </c>
      <c r="AE7423" t="s">
        <v>40</v>
      </c>
      <c r="AF7423" t="s">
        <v>41</v>
      </c>
      <c r="AG7423" t="s">
        <v>28</v>
      </c>
      <c r="AH7423" t="s">
        <v>28</v>
      </c>
      <c r="AI7423">
        <v>4.3984784000000001</v>
      </c>
      <c r="AJ7423">
        <v>-3.1910097999999998</v>
      </c>
    </row>
    <row r="7424" spans="1:36" x14ac:dyDescent="0.3">
      <c r="A7424">
        <v>7222</v>
      </c>
      <c r="B7424" t="s">
        <v>17977</v>
      </c>
      <c r="C7424" t="s">
        <v>28</v>
      </c>
      <c r="D7424" t="s">
        <v>29</v>
      </c>
      <c r="E7424" t="s">
        <v>30</v>
      </c>
      <c r="F7424" t="s">
        <v>31</v>
      </c>
      <c r="G7424" t="s">
        <v>3204</v>
      </c>
      <c r="H7424" t="s">
        <v>21216</v>
      </c>
      <c r="I7424" s="4" t="s">
        <v>21217</v>
      </c>
      <c r="J7424" s="1">
        <f>((((bot_orders[[#This Row],[cTime]]/ 1000)+3*3600) / 86400) + DATE(1970,1,1))</f>
        <v>45785.662366111108</v>
      </c>
      <c r="K7424" s="4" t="s">
        <v>21218</v>
      </c>
      <c r="L7424" s="1">
        <f>((((bot_orders[[#This Row],[uTime]]/ 1000)+3*3600) / 86400) + DATE(1970,1,1))</f>
        <v>45785.667024583337</v>
      </c>
      <c r="M7424" t="s">
        <v>34</v>
      </c>
      <c r="N7424" t="s">
        <v>28</v>
      </c>
      <c r="O7424" t="s">
        <v>35</v>
      </c>
      <c r="P7424">
        <v>4.3979999999999997</v>
      </c>
      <c r="Q7424" t="s">
        <v>36</v>
      </c>
      <c r="R7424" t="s">
        <v>37</v>
      </c>
      <c r="S7424">
        <v>0.72709999999999997</v>
      </c>
      <c r="T7424">
        <v>0.72709999999999997</v>
      </c>
      <c r="U7424">
        <v>4.3979999999999997</v>
      </c>
      <c r="V7424">
        <v>-2.5582285999999998E-3</v>
      </c>
      <c r="W7424" t="s">
        <v>38</v>
      </c>
      <c r="X7424" s="4">
        <f>IF(bot_orders[[#This Row],[side]]="sell", bot_orders[[#This Row],[accFillSz]]*bot_orders[[#This Row],[avgPx]] + bot_orders[[#This Row],[fee]], -bot_orders[[#This Row],[accFillSz]]*bot_orders[[#This Row],[avgPx]])</f>
        <v>3.1952275713999998</v>
      </c>
      <c r="Y7424" s="4">
        <f>IF(bot_orders[[#This Row],[side]]="buy", bot_orders[[#This Row],[accFillSz]] + bot_orders[[#This Row],[fee]], -bot_orders[[#This Row],[accFillSz]])</f>
        <v>-4.3979999999999997</v>
      </c>
      <c r="Z7424" s="4">
        <f>IF(bot_orders[[#This Row],[side]]="sell",bot_orders[[#This Row],[accFillSz]]*bot_orders[[#This Row],[avgPx]]+bot_orders[[#This Row],[fee]], 0)</f>
        <v>3.1952275713999998</v>
      </c>
      <c r="AA7424" s="4">
        <f>IF(bot_orders[[#This Row],[side]]="sell",-bot_orders[[#This Row],[accFillSz]],bot_orders[[#This Row],[accFillSz]]+bot_orders[[#This Row],[fee]])</f>
        <v>-4.3979999999999997</v>
      </c>
      <c r="AB7424">
        <v>0</v>
      </c>
      <c r="AC7424" t="s">
        <v>39</v>
      </c>
      <c r="AD7424">
        <v>0</v>
      </c>
      <c r="AE7424" t="s">
        <v>40</v>
      </c>
      <c r="AF7424" t="s">
        <v>41</v>
      </c>
      <c r="AG7424" t="s">
        <v>28</v>
      </c>
      <c r="AH7424" t="s">
        <v>28</v>
      </c>
      <c r="AI7424">
        <v>-4.3979999999999997</v>
      </c>
      <c r="AJ7424">
        <v>3.1952275700000001</v>
      </c>
    </row>
    <row r="7425" spans="1:36" x14ac:dyDescent="0.3">
      <c r="A7425">
        <v>7223</v>
      </c>
      <c r="B7425" t="s">
        <v>17977</v>
      </c>
      <c r="C7425" t="s">
        <v>28</v>
      </c>
      <c r="D7425" t="s">
        <v>29</v>
      </c>
      <c r="E7425" t="s">
        <v>30</v>
      </c>
      <c r="F7425" t="s">
        <v>31</v>
      </c>
      <c r="G7425" t="s">
        <v>3223</v>
      </c>
      <c r="H7425" t="s">
        <v>21219</v>
      </c>
      <c r="I7425" s="4" t="s">
        <v>21220</v>
      </c>
      <c r="J7425" s="1">
        <f>((((bot_orders[[#This Row],[cTime]]/ 1000)+3*3600) / 86400) + DATE(1970,1,1))</f>
        <v>45785.667024606482</v>
      </c>
      <c r="K7425" s="4" t="s">
        <v>21221</v>
      </c>
      <c r="L7425" s="1">
        <f>((((bot_orders[[#This Row],[uTime]]/ 1000)+3*3600) / 86400) + DATE(1970,1,1))</f>
        <v>45785.714892291668</v>
      </c>
      <c r="M7425" t="s">
        <v>34</v>
      </c>
      <c r="N7425" t="s">
        <v>28</v>
      </c>
      <c r="O7425" t="s">
        <v>35</v>
      </c>
      <c r="P7425">
        <v>4.4020000000000001</v>
      </c>
      <c r="Q7425" t="s">
        <v>36</v>
      </c>
      <c r="R7425" t="s">
        <v>55</v>
      </c>
      <c r="S7425">
        <v>0.72489999999999999</v>
      </c>
      <c r="T7425">
        <v>0.72489999999999999</v>
      </c>
      <c r="U7425">
        <v>4.4020000000000001</v>
      </c>
      <c r="V7425">
        <v>-3.5216000000000002E-3</v>
      </c>
      <c r="W7425" t="s">
        <v>39</v>
      </c>
      <c r="X7425" s="4">
        <f>IF(bot_orders[[#This Row],[side]]="sell", bot_orders[[#This Row],[accFillSz]]*bot_orders[[#This Row],[avgPx]] + bot_orders[[#This Row],[fee]], -bot_orders[[#This Row],[accFillSz]]*bot_orders[[#This Row],[avgPx]])</f>
        <v>-3.1910098000000002</v>
      </c>
      <c r="Y7425" s="4">
        <f>IF(bot_orders[[#This Row],[side]]="buy", bot_orders[[#This Row],[accFillSz]] + bot_orders[[#This Row],[fee]], -bot_orders[[#This Row],[accFillSz]])</f>
        <v>4.3984784000000001</v>
      </c>
      <c r="Z7425" s="4">
        <f>IF(bot_orders[[#This Row],[side]]="sell",bot_orders[[#This Row],[accFillSz]]*bot_orders[[#This Row],[avgPx]]+bot_orders[[#This Row],[fee]], 0)</f>
        <v>0</v>
      </c>
      <c r="AA7425" s="4">
        <f>IF(bot_orders[[#This Row],[side]]="sell",-bot_orders[[#This Row],[accFillSz]],bot_orders[[#This Row],[accFillSz]]+bot_orders[[#This Row],[fee]])</f>
        <v>4.3984784000000001</v>
      </c>
      <c r="AB7425">
        <v>0</v>
      </c>
      <c r="AC7425" t="s">
        <v>38</v>
      </c>
      <c r="AD7425">
        <v>0</v>
      </c>
      <c r="AE7425" t="s">
        <v>40</v>
      </c>
      <c r="AF7425" t="s">
        <v>41</v>
      </c>
      <c r="AG7425" t="s">
        <v>28</v>
      </c>
      <c r="AH7425" t="s">
        <v>28</v>
      </c>
      <c r="AI7425">
        <v>4.3984784000000001</v>
      </c>
      <c r="AJ7425">
        <v>-3.1910097999999998</v>
      </c>
    </row>
    <row r="7426" spans="1:36" x14ac:dyDescent="0.3">
      <c r="A7426">
        <v>7224</v>
      </c>
      <c r="B7426" t="s">
        <v>17977</v>
      </c>
      <c r="C7426" t="s">
        <v>28</v>
      </c>
      <c r="D7426" t="s">
        <v>29</v>
      </c>
      <c r="E7426" t="s">
        <v>30</v>
      </c>
      <c r="F7426" t="s">
        <v>31</v>
      </c>
      <c r="G7426" t="s">
        <v>3227</v>
      </c>
      <c r="H7426" t="s">
        <v>21222</v>
      </c>
      <c r="I7426" s="4" t="s">
        <v>21223</v>
      </c>
      <c r="J7426" s="1">
        <f>((((bot_orders[[#This Row],[cTime]]/ 1000)+3*3600) / 86400) + DATE(1970,1,1))</f>
        <v>45785.668561400467</v>
      </c>
      <c r="K7426" s="4" t="s">
        <v>21224</v>
      </c>
      <c r="L7426" s="1">
        <f>((((bot_orders[[#This Row],[uTime]]/ 1000)+3*3600) / 86400) + DATE(1970,1,1))</f>
        <v>45785.694061527778</v>
      </c>
      <c r="M7426" t="s">
        <v>34</v>
      </c>
      <c r="N7426" t="s">
        <v>28</v>
      </c>
      <c r="O7426" t="s">
        <v>35</v>
      </c>
      <c r="P7426">
        <v>4.4029999999999996</v>
      </c>
      <c r="Q7426" t="s">
        <v>36</v>
      </c>
      <c r="R7426" t="s">
        <v>55</v>
      </c>
      <c r="S7426">
        <v>0.72709999999999997</v>
      </c>
      <c r="T7426">
        <v>0.72709999999999997</v>
      </c>
      <c r="U7426">
        <v>4.4029999999999996</v>
      </c>
      <c r="V7426">
        <v>-3.5224000000000002E-3</v>
      </c>
      <c r="W7426" t="s">
        <v>39</v>
      </c>
      <c r="X7426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426" s="4">
        <f>IF(bot_orders[[#This Row],[side]]="buy", bot_orders[[#This Row],[accFillSz]] + bot_orders[[#This Row],[fee]], -bot_orders[[#This Row],[accFillSz]])</f>
        <v>4.3994776</v>
      </c>
      <c r="Z7426" s="4">
        <f>IF(bot_orders[[#This Row],[side]]="sell",bot_orders[[#This Row],[accFillSz]]*bot_orders[[#This Row],[avgPx]]+bot_orders[[#This Row],[fee]], 0)</f>
        <v>0</v>
      </c>
      <c r="AA7426" s="4">
        <f>IF(bot_orders[[#This Row],[side]]="sell",-bot_orders[[#This Row],[accFillSz]],bot_orders[[#This Row],[accFillSz]]+bot_orders[[#This Row],[fee]])</f>
        <v>4.3994776</v>
      </c>
      <c r="AB7426">
        <v>0</v>
      </c>
      <c r="AC7426" t="s">
        <v>38</v>
      </c>
      <c r="AD7426">
        <v>0</v>
      </c>
      <c r="AE7426" t="s">
        <v>40</v>
      </c>
      <c r="AF7426" t="s">
        <v>41</v>
      </c>
      <c r="AG7426" t="s">
        <v>28</v>
      </c>
      <c r="AH7426" t="s">
        <v>28</v>
      </c>
      <c r="AI7426">
        <v>4.3994776</v>
      </c>
      <c r="AJ7426">
        <v>-3.2014212999999998</v>
      </c>
    </row>
    <row r="7427" spans="1:36" x14ac:dyDescent="0.3">
      <c r="A7427">
        <v>7226</v>
      </c>
      <c r="B7427" t="s">
        <v>17977</v>
      </c>
      <c r="C7427" t="s">
        <v>28</v>
      </c>
      <c r="D7427" t="s">
        <v>29</v>
      </c>
      <c r="E7427" t="s">
        <v>30</v>
      </c>
      <c r="F7427" t="s">
        <v>31</v>
      </c>
      <c r="G7427" t="s">
        <v>3219</v>
      </c>
      <c r="H7427" t="s">
        <v>21228</v>
      </c>
      <c r="I7427" s="4" t="s">
        <v>21229</v>
      </c>
      <c r="J7427" s="1">
        <f>((((bot_orders[[#This Row],[cTime]]/ 1000)+3*3600) / 86400) + DATE(1970,1,1))</f>
        <v>45785.683569004628</v>
      </c>
      <c r="K7427" s="4" t="s">
        <v>21230</v>
      </c>
      <c r="L7427" s="1">
        <f>((((bot_orders[[#This Row],[uTime]]/ 1000)+3*3600) / 86400) + DATE(1970,1,1))</f>
        <v>45785.686529247687</v>
      </c>
      <c r="M7427" t="s">
        <v>34</v>
      </c>
      <c r="N7427" t="s">
        <v>28</v>
      </c>
      <c r="O7427" t="s">
        <v>35</v>
      </c>
      <c r="P7427">
        <v>4.4020000000000001</v>
      </c>
      <c r="Q7427" t="s">
        <v>36</v>
      </c>
      <c r="R7427" t="s">
        <v>55</v>
      </c>
      <c r="S7427">
        <v>0.72929999999999995</v>
      </c>
      <c r="T7427">
        <v>0.72929999999999995</v>
      </c>
      <c r="U7427">
        <v>4.4020000000000001</v>
      </c>
      <c r="V7427">
        <v>-3.5216000000000002E-3</v>
      </c>
      <c r="W7427" t="s">
        <v>39</v>
      </c>
      <c r="X7427" s="4">
        <f>IF(bot_orders[[#This Row],[side]]="sell", bot_orders[[#This Row],[accFillSz]]*bot_orders[[#This Row],[avgPx]] + bot_orders[[#This Row],[fee]], -bot_orders[[#This Row],[accFillSz]]*bot_orders[[#This Row],[avgPx]])</f>
        <v>-3.2103785999999999</v>
      </c>
      <c r="Y7427" s="4">
        <f>IF(bot_orders[[#This Row],[side]]="buy", bot_orders[[#This Row],[accFillSz]] + bot_orders[[#This Row],[fee]], -bot_orders[[#This Row],[accFillSz]])</f>
        <v>4.3984784000000001</v>
      </c>
      <c r="Z7427" s="4">
        <f>IF(bot_orders[[#This Row],[side]]="sell",bot_orders[[#This Row],[accFillSz]]*bot_orders[[#This Row],[avgPx]]+bot_orders[[#This Row],[fee]], 0)</f>
        <v>0</v>
      </c>
      <c r="AA7427" s="4">
        <f>IF(bot_orders[[#This Row],[side]]="sell",-bot_orders[[#This Row],[accFillSz]],bot_orders[[#This Row],[accFillSz]]+bot_orders[[#This Row],[fee]])</f>
        <v>4.3984784000000001</v>
      </c>
      <c r="AB7427">
        <v>0</v>
      </c>
      <c r="AC7427" t="s">
        <v>38</v>
      </c>
      <c r="AD7427">
        <v>0</v>
      </c>
      <c r="AE7427" t="s">
        <v>40</v>
      </c>
      <c r="AF7427" t="s">
        <v>41</v>
      </c>
      <c r="AG7427" t="s">
        <v>28</v>
      </c>
      <c r="AH7427" t="s">
        <v>28</v>
      </c>
      <c r="AI7427">
        <v>4.3984784000000001</v>
      </c>
      <c r="AJ7427">
        <v>-3.2103785999999999</v>
      </c>
    </row>
    <row r="7428" spans="1:36" x14ac:dyDescent="0.3">
      <c r="A7428">
        <v>7227</v>
      </c>
      <c r="B7428" t="s">
        <v>17977</v>
      </c>
      <c r="C7428" t="s">
        <v>28</v>
      </c>
      <c r="D7428" t="s">
        <v>29</v>
      </c>
      <c r="E7428" t="s">
        <v>30</v>
      </c>
      <c r="F7428" t="s">
        <v>31</v>
      </c>
      <c r="G7428" t="s">
        <v>3219</v>
      </c>
      <c r="H7428" t="s">
        <v>21231</v>
      </c>
      <c r="I7428" s="4" t="s">
        <v>21232</v>
      </c>
      <c r="J7428" s="1">
        <f>((((bot_orders[[#This Row],[cTime]]/ 1000)+3*3600) / 86400) + DATE(1970,1,1))</f>
        <v>45785.686529270832</v>
      </c>
      <c r="K7428" s="4" t="s">
        <v>21233</v>
      </c>
      <c r="L7428" s="1">
        <f>((((bot_orders[[#This Row],[uTime]]/ 1000)+3*3600) / 86400) + DATE(1970,1,1))</f>
        <v>45785.688382465276</v>
      </c>
      <c r="M7428" t="s">
        <v>34</v>
      </c>
      <c r="N7428" t="s">
        <v>28</v>
      </c>
      <c r="O7428" t="s">
        <v>35</v>
      </c>
      <c r="P7428">
        <v>4.3979999999999997</v>
      </c>
      <c r="Q7428" t="s">
        <v>36</v>
      </c>
      <c r="R7428" t="s">
        <v>37</v>
      </c>
      <c r="S7428">
        <v>0.73150000000000004</v>
      </c>
      <c r="T7428">
        <v>0.73150000000000004</v>
      </c>
      <c r="U7428">
        <v>4.3979999999999997</v>
      </c>
      <c r="V7428">
        <v>-2.5737096000000002E-3</v>
      </c>
      <c r="W7428" t="s">
        <v>38</v>
      </c>
      <c r="X7428" s="4">
        <f>IF(bot_orders[[#This Row],[side]]="sell", bot_orders[[#This Row],[accFillSz]]*bot_orders[[#This Row],[avgPx]] + bot_orders[[#This Row],[fee]], -bot_orders[[#This Row],[accFillSz]]*bot_orders[[#This Row],[avgPx]])</f>
        <v>3.2145632904000001</v>
      </c>
      <c r="Y7428" s="4">
        <f>IF(bot_orders[[#This Row],[side]]="buy", bot_orders[[#This Row],[accFillSz]] + bot_orders[[#This Row],[fee]], -bot_orders[[#This Row],[accFillSz]])</f>
        <v>-4.3979999999999997</v>
      </c>
      <c r="Z7428" s="4">
        <f>IF(bot_orders[[#This Row],[side]]="sell",bot_orders[[#This Row],[accFillSz]]*bot_orders[[#This Row],[avgPx]]+bot_orders[[#This Row],[fee]], 0)</f>
        <v>3.2145632904000001</v>
      </c>
      <c r="AA7428" s="4">
        <f>IF(bot_orders[[#This Row],[side]]="sell",-bot_orders[[#This Row],[accFillSz]],bot_orders[[#This Row],[accFillSz]]+bot_orders[[#This Row],[fee]])</f>
        <v>-4.3979999999999997</v>
      </c>
      <c r="AB7428">
        <v>0</v>
      </c>
      <c r="AC7428" t="s">
        <v>39</v>
      </c>
      <c r="AD7428">
        <v>0</v>
      </c>
      <c r="AE7428" t="s">
        <v>40</v>
      </c>
      <c r="AF7428" t="s">
        <v>41</v>
      </c>
      <c r="AG7428" t="s">
        <v>28</v>
      </c>
      <c r="AH7428" t="s">
        <v>28</v>
      </c>
      <c r="AI7428">
        <v>-4.3979999999999997</v>
      </c>
      <c r="AJ7428">
        <v>3.2145632900000001</v>
      </c>
    </row>
    <row r="7429" spans="1:36" x14ac:dyDescent="0.3">
      <c r="A7429">
        <v>7228</v>
      </c>
      <c r="B7429" t="s">
        <v>17977</v>
      </c>
      <c r="C7429" t="s">
        <v>28</v>
      </c>
      <c r="D7429" t="s">
        <v>29</v>
      </c>
      <c r="E7429" t="s">
        <v>30</v>
      </c>
      <c r="F7429" t="s">
        <v>31</v>
      </c>
      <c r="G7429" t="s">
        <v>3201</v>
      </c>
      <c r="H7429" t="s">
        <v>21234</v>
      </c>
      <c r="I7429" s="4" t="s">
        <v>21235</v>
      </c>
      <c r="J7429" s="1">
        <f>((((bot_orders[[#This Row],[cTime]]/ 1000)+3*3600) / 86400) + DATE(1970,1,1))</f>
        <v>45785.688382488428</v>
      </c>
      <c r="K7429" s="4" t="s">
        <v>21236</v>
      </c>
      <c r="L7429" s="1">
        <f>((((bot_orders[[#This Row],[uTime]]/ 1000)+3*3600) / 86400) + DATE(1970,1,1))</f>
        <v>45785.689132847227</v>
      </c>
      <c r="M7429" t="s">
        <v>34</v>
      </c>
      <c r="N7429" t="s">
        <v>28</v>
      </c>
      <c r="O7429" t="s">
        <v>35</v>
      </c>
      <c r="P7429">
        <v>4.4020000000000001</v>
      </c>
      <c r="Q7429" t="s">
        <v>36</v>
      </c>
      <c r="R7429" t="s">
        <v>55</v>
      </c>
      <c r="S7429">
        <v>0.72929999999999995</v>
      </c>
      <c r="T7429">
        <v>0.72929999999999995</v>
      </c>
      <c r="U7429">
        <v>4.4020000000000001</v>
      </c>
      <c r="V7429">
        <v>-3.5216000000000002E-3</v>
      </c>
      <c r="W7429" t="s">
        <v>39</v>
      </c>
      <c r="X7429" s="4">
        <f>IF(bot_orders[[#This Row],[side]]="sell", bot_orders[[#This Row],[accFillSz]]*bot_orders[[#This Row],[avgPx]] + bot_orders[[#This Row],[fee]], -bot_orders[[#This Row],[accFillSz]]*bot_orders[[#This Row],[avgPx]])</f>
        <v>-3.2103785999999999</v>
      </c>
      <c r="Y7429" s="4">
        <f>IF(bot_orders[[#This Row],[side]]="buy", bot_orders[[#This Row],[accFillSz]] + bot_orders[[#This Row],[fee]], -bot_orders[[#This Row],[accFillSz]])</f>
        <v>4.3984784000000001</v>
      </c>
      <c r="Z7429" s="4">
        <f>IF(bot_orders[[#This Row],[side]]="sell",bot_orders[[#This Row],[accFillSz]]*bot_orders[[#This Row],[avgPx]]+bot_orders[[#This Row],[fee]], 0)</f>
        <v>0</v>
      </c>
      <c r="AA7429" s="4">
        <f>IF(bot_orders[[#This Row],[side]]="sell",-bot_orders[[#This Row],[accFillSz]],bot_orders[[#This Row],[accFillSz]]+bot_orders[[#This Row],[fee]])</f>
        <v>4.3984784000000001</v>
      </c>
      <c r="AB7429">
        <v>0</v>
      </c>
      <c r="AC7429" t="s">
        <v>38</v>
      </c>
      <c r="AD7429">
        <v>0</v>
      </c>
      <c r="AE7429" t="s">
        <v>40</v>
      </c>
      <c r="AF7429" t="s">
        <v>41</v>
      </c>
      <c r="AG7429" t="s">
        <v>28</v>
      </c>
      <c r="AH7429" t="s">
        <v>28</v>
      </c>
      <c r="AI7429">
        <v>4.3984784000000001</v>
      </c>
      <c r="AJ7429">
        <v>-3.2103785999999999</v>
      </c>
    </row>
    <row r="7430" spans="1:36" x14ac:dyDescent="0.3">
      <c r="A7430">
        <v>7229</v>
      </c>
      <c r="B7430" t="s">
        <v>17977</v>
      </c>
      <c r="C7430" t="s">
        <v>28</v>
      </c>
      <c r="D7430" t="s">
        <v>29</v>
      </c>
      <c r="E7430" t="s">
        <v>30</v>
      </c>
      <c r="F7430" t="s">
        <v>31</v>
      </c>
      <c r="G7430" t="s">
        <v>3201</v>
      </c>
      <c r="H7430" t="s">
        <v>21237</v>
      </c>
      <c r="I7430" s="4" t="s">
        <v>21238</v>
      </c>
      <c r="J7430" s="1">
        <f>((((bot_orders[[#This Row],[cTime]]/ 1000)+3*3600) / 86400) + DATE(1970,1,1))</f>
        <v>45785.689132870364</v>
      </c>
      <c r="K7430" s="4" t="s">
        <v>21239</v>
      </c>
      <c r="L7430" s="1">
        <f>((((bot_orders[[#This Row],[uTime]]/ 1000)+3*3600) / 86400) + DATE(1970,1,1))</f>
        <v>45785.69193508102</v>
      </c>
      <c r="M7430" t="s">
        <v>34</v>
      </c>
      <c r="N7430" t="s">
        <v>28</v>
      </c>
      <c r="O7430" t="s">
        <v>35</v>
      </c>
      <c r="P7430">
        <v>4.3979999999999997</v>
      </c>
      <c r="Q7430" t="s">
        <v>36</v>
      </c>
      <c r="R7430" t="s">
        <v>37</v>
      </c>
      <c r="S7430">
        <v>0.73150000000000004</v>
      </c>
      <c r="T7430">
        <v>0.73150000000000004</v>
      </c>
      <c r="U7430">
        <v>4.3979999999999997</v>
      </c>
      <c r="V7430">
        <v>-2.5737096000000002E-3</v>
      </c>
      <c r="W7430" t="s">
        <v>38</v>
      </c>
      <c r="X7430" s="4">
        <f>IF(bot_orders[[#This Row],[side]]="sell", bot_orders[[#This Row],[accFillSz]]*bot_orders[[#This Row],[avgPx]] + bot_orders[[#This Row],[fee]], -bot_orders[[#This Row],[accFillSz]]*bot_orders[[#This Row],[avgPx]])</f>
        <v>3.2145632904000001</v>
      </c>
      <c r="Y7430" s="4">
        <f>IF(bot_orders[[#This Row],[side]]="buy", bot_orders[[#This Row],[accFillSz]] + bot_orders[[#This Row],[fee]], -bot_orders[[#This Row],[accFillSz]])</f>
        <v>-4.3979999999999997</v>
      </c>
      <c r="Z7430" s="4">
        <f>IF(bot_orders[[#This Row],[side]]="sell",bot_orders[[#This Row],[accFillSz]]*bot_orders[[#This Row],[avgPx]]+bot_orders[[#This Row],[fee]], 0)</f>
        <v>3.2145632904000001</v>
      </c>
      <c r="AA7430" s="4">
        <f>IF(bot_orders[[#This Row],[side]]="sell",-bot_orders[[#This Row],[accFillSz]],bot_orders[[#This Row],[accFillSz]]+bot_orders[[#This Row],[fee]])</f>
        <v>-4.3979999999999997</v>
      </c>
      <c r="AB7430">
        <v>0</v>
      </c>
      <c r="AC7430" t="s">
        <v>39</v>
      </c>
      <c r="AD7430">
        <v>0</v>
      </c>
      <c r="AE7430" t="s">
        <v>40</v>
      </c>
      <c r="AF7430" t="s">
        <v>41</v>
      </c>
      <c r="AG7430" t="s">
        <v>28</v>
      </c>
      <c r="AH7430" t="s">
        <v>28</v>
      </c>
      <c r="AI7430">
        <v>-4.3979999999999997</v>
      </c>
      <c r="AJ7430">
        <v>3.2145632900000001</v>
      </c>
    </row>
    <row r="7431" spans="1:36" x14ac:dyDescent="0.3">
      <c r="A7431">
        <v>7230</v>
      </c>
      <c r="B7431" t="s">
        <v>17977</v>
      </c>
      <c r="C7431" t="s">
        <v>28</v>
      </c>
      <c r="D7431" t="s">
        <v>29</v>
      </c>
      <c r="E7431" t="s">
        <v>30</v>
      </c>
      <c r="F7431" t="s">
        <v>31</v>
      </c>
      <c r="G7431" t="s">
        <v>3197</v>
      </c>
      <c r="H7431" t="s">
        <v>21240</v>
      </c>
      <c r="I7431" s="4" t="s">
        <v>21241</v>
      </c>
      <c r="J7431" s="1">
        <f>((((bot_orders[[#This Row],[cTime]]/ 1000)+3*3600) / 86400) + DATE(1970,1,1))</f>
        <v>45785.691935104172</v>
      </c>
      <c r="K7431" s="4" t="s">
        <v>21242</v>
      </c>
      <c r="L7431" s="1">
        <f>((((bot_orders[[#This Row],[uTime]]/ 1000)+3*3600) / 86400) + DATE(1970,1,1))</f>
        <v>45785.693222280097</v>
      </c>
      <c r="M7431" t="s">
        <v>34</v>
      </c>
      <c r="N7431" t="s">
        <v>28</v>
      </c>
      <c r="O7431" t="s">
        <v>35</v>
      </c>
      <c r="P7431">
        <v>4.4020000000000001</v>
      </c>
      <c r="Q7431" t="s">
        <v>36</v>
      </c>
      <c r="R7431" t="s">
        <v>55</v>
      </c>
      <c r="S7431">
        <v>0.72929999999999995</v>
      </c>
      <c r="T7431">
        <v>0.72929999999999995</v>
      </c>
      <c r="U7431">
        <v>4.4020000000000001</v>
      </c>
      <c r="V7431">
        <v>-3.5216000000000002E-3</v>
      </c>
      <c r="W7431" t="s">
        <v>39</v>
      </c>
      <c r="X7431" s="4">
        <f>IF(bot_orders[[#This Row],[side]]="sell", bot_orders[[#This Row],[accFillSz]]*bot_orders[[#This Row],[avgPx]] + bot_orders[[#This Row],[fee]], -bot_orders[[#This Row],[accFillSz]]*bot_orders[[#This Row],[avgPx]])</f>
        <v>-3.2103785999999999</v>
      </c>
      <c r="Y7431" s="4">
        <f>IF(bot_orders[[#This Row],[side]]="buy", bot_orders[[#This Row],[accFillSz]] + bot_orders[[#This Row],[fee]], -bot_orders[[#This Row],[accFillSz]])</f>
        <v>4.3984784000000001</v>
      </c>
      <c r="Z7431" s="4">
        <f>IF(bot_orders[[#This Row],[side]]="sell",bot_orders[[#This Row],[accFillSz]]*bot_orders[[#This Row],[avgPx]]+bot_orders[[#This Row],[fee]], 0)</f>
        <v>0</v>
      </c>
      <c r="AA7431" s="4">
        <f>IF(bot_orders[[#This Row],[side]]="sell",-bot_orders[[#This Row],[accFillSz]],bot_orders[[#This Row],[accFillSz]]+bot_orders[[#This Row],[fee]])</f>
        <v>4.3984784000000001</v>
      </c>
      <c r="AB7431">
        <v>0</v>
      </c>
      <c r="AC7431" t="s">
        <v>38</v>
      </c>
      <c r="AD7431">
        <v>0</v>
      </c>
      <c r="AE7431" t="s">
        <v>40</v>
      </c>
      <c r="AF7431" t="s">
        <v>41</v>
      </c>
      <c r="AG7431" t="s">
        <v>28</v>
      </c>
      <c r="AH7431" t="s">
        <v>28</v>
      </c>
      <c r="AI7431">
        <v>4.3984784000000001</v>
      </c>
      <c r="AJ7431">
        <v>-3.2103785999999999</v>
      </c>
    </row>
    <row r="7432" spans="1:36" x14ac:dyDescent="0.3">
      <c r="A7432">
        <v>7231</v>
      </c>
      <c r="B7432" t="s">
        <v>17977</v>
      </c>
      <c r="C7432" t="s">
        <v>28</v>
      </c>
      <c r="D7432" t="s">
        <v>29</v>
      </c>
      <c r="E7432" t="s">
        <v>30</v>
      </c>
      <c r="F7432" t="s">
        <v>31</v>
      </c>
      <c r="G7432" t="s">
        <v>3197</v>
      </c>
      <c r="H7432" t="s">
        <v>21243</v>
      </c>
      <c r="I7432" s="4" t="s">
        <v>21244</v>
      </c>
      <c r="J7432" s="1">
        <f>((((bot_orders[[#This Row],[cTime]]/ 1000)+3*3600) / 86400) + DATE(1970,1,1))</f>
        <v>45785.693222303242</v>
      </c>
      <c r="K7432" s="4" t="s">
        <v>21245</v>
      </c>
      <c r="L7432" s="1">
        <f>((((bot_orders[[#This Row],[uTime]]/ 1000)+3*3600) / 86400) + DATE(1970,1,1))</f>
        <v>45785.725357187504</v>
      </c>
      <c r="M7432" t="s">
        <v>34</v>
      </c>
      <c r="N7432" t="s">
        <v>28</v>
      </c>
      <c r="O7432" t="s">
        <v>35</v>
      </c>
      <c r="P7432">
        <v>4.3979999999999997</v>
      </c>
      <c r="Q7432" t="s">
        <v>36</v>
      </c>
      <c r="R7432" t="s">
        <v>37</v>
      </c>
      <c r="S7432">
        <v>0.73150000000000004</v>
      </c>
      <c r="T7432">
        <v>0.73150000000000004</v>
      </c>
      <c r="U7432">
        <v>4.3979999999999997</v>
      </c>
      <c r="V7432">
        <v>-2.5737096000000002E-3</v>
      </c>
      <c r="W7432" t="s">
        <v>38</v>
      </c>
      <c r="X7432" s="4">
        <f>IF(bot_orders[[#This Row],[side]]="sell", bot_orders[[#This Row],[accFillSz]]*bot_orders[[#This Row],[avgPx]] + bot_orders[[#This Row],[fee]], -bot_orders[[#This Row],[accFillSz]]*bot_orders[[#This Row],[avgPx]])</f>
        <v>3.2145632904000001</v>
      </c>
      <c r="Y7432" s="4">
        <f>IF(bot_orders[[#This Row],[side]]="buy", bot_orders[[#This Row],[accFillSz]] + bot_orders[[#This Row],[fee]], -bot_orders[[#This Row],[accFillSz]])</f>
        <v>-4.3979999999999997</v>
      </c>
      <c r="Z7432" s="4">
        <f>IF(bot_orders[[#This Row],[side]]="sell",bot_orders[[#This Row],[accFillSz]]*bot_orders[[#This Row],[avgPx]]+bot_orders[[#This Row],[fee]], 0)</f>
        <v>3.2145632904000001</v>
      </c>
      <c r="AA7432" s="4">
        <f>IF(bot_orders[[#This Row],[side]]="sell",-bot_orders[[#This Row],[accFillSz]],bot_orders[[#This Row],[accFillSz]]+bot_orders[[#This Row],[fee]])</f>
        <v>-4.3979999999999997</v>
      </c>
      <c r="AB7432">
        <v>0</v>
      </c>
      <c r="AC7432" t="s">
        <v>39</v>
      </c>
      <c r="AD7432">
        <v>0</v>
      </c>
      <c r="AE7432" t="s">
        <v>40</v>
      </c>
      <c r="AF7432" t="s">
        <v>41</v>
      </c>
      <c r="AG7432" t="s">
        <v>28</v>
      </c>
      <c r="AH7432" t="s">
        <v>28</v>
      </c>
      <c r="AI7432">
        <v>-4.3979999999999997</v>
      </c>
      <c r="AJ7432">
        <v>3.2145632900000001</v>
      </c>
    </row>
    <row r="7433" spans="1:36" x14ac:dyDescent="0.3">
      <c r="A7433">
        <v>7232</v>
      </c>
      <c r="B7433" t="s">
        <v>17977</v>
      </c>
      <c r="C7433" t="s">
        <v>28</v>
      </c>
      <c r="D7433" t="s">
        <v>29</v>
      </c>
      <c r="E7433" t="s">
        <v>30</v>
      </c>
      <c r="F7433" t="s">
        <v>31</v>
      </c>
      <c r="G7433" t="s">
        <v>3227</v>
      </c>
      <c r="H7433" t="s">
        <v>21246</v>
      </c>
      <c r="I7433" s="4" t="s">
        <v>21247</v>
      </c>
      <c r="J7433" s="1">
        <f>((((bot_orders[[#This Row],[cTime]]/ 1000)+3*3600) / 86400) + DATE(1970,1,1))</f>
        <v>45785.694061539354</v>
      </c>
      <c r="K7433" s="4" t="s">
        <v>21248</v>
      </c>
      <c r="L7433" s="1">
        <f>((((bot_orders[[#This Row],[uTime]]/ 1000)+3*3600) / 86400) + DATE(1970,1,1))</f>
        <v>45785.695680972218</v>
      </c>
      <c r="M7433" t="s">
        <v>34</v>
      </c>
      <c r="N7433" t="s">
        <v>28</v>
      </c>
      <c r="O7433" t="s">
        <v>35</v>
      </c>
      <c r="P7433">
        <v>4.399</v>
      </c>
      <c r="Q7433" t="s">
        <v>36</v>
      </c>
      <c r="R7433" t="s">
        <v>37</v>
      </c>
      <c r="S7433">
        <v>0.72929999999999995</v>
      </c>
      <c r="T7433">
        <v>0.72929999999999995</v>
      </c>
      <c r="U7433">
        <v>4.399</v>
      </c>
      <c r="V7433">
        <v>-2.5665525999999999E-3</v>
      </c>
      <c r="W7433" t="s">
        <v>38</v>
      </c>
      <c r="X7433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433" s="4">
        <f>IF(bot_orders[[#This Row],[side]]="buy", bot_orders[[#This Row],[accFillSz]] + bot_orders[[#This Row],[fee]], -bot_orders[[#This Row],[accFillSz]])</f>
        <v>-4.399</v>
      </c>
      <c r="Z7433" s="4">
        <f>IF(bot_orders[[#This Row],[side]]="sell",bot_orders[[#This Row],[accFillSz]]*bot_orders[[#This Row],[avgPx]]+bot_orders[[#This Row],[fee]], 0)</f>
        <v>3.2056241474</v>
      </c>
      <c r="AA7433" s="4">
        <f>IF(bot_orders[[#This Row],[side]]="sell",-bot_orders[[#This Row],[accFillSz]],bot_orders[[#This Row],[accFillSz]]+bot_orders[[#This Row],[fee]])</f>
        <v>-4.399</v>
      </c>
      <c r="AB7433">
        <v>0</v>
      </c>
      <c r="AC7433" t="s">
        <v>39</v>
      </c>
      <c r="AD7433">
        <v>0</v>
      </c>
      <c r="AE7433" t="s">
        <v>40</v>
      </c>
      <c r="AF7433" t="s">
        <v>41</v>
      </c>
      <c r="AG7433" t="s">
        <v>28</v>
      </c>
      <c r="AH7433" t="s">
        <v>28</v>
      </c>
      <c r="AI7433">
        <v>-4.399</v>
      </c>
      <c r="AJ7433">
        <v>3.2056241499999998</v>
      </c>
    </row>
    <row r="7434" spans="1:36" x14ac:dyDescent="0.3">
      <c r="A7434">
        <v>7233</v>
      </c>
      <c r="B7434" t="s">
        <v>17977</v>
      </c>
      <c r="C7434" t="s">
        <v>28</v>
      </c>
      <c r="D7434" t="s">
        <v>29</v>
      </c>
      <c r="E7434" t="s">
        <v>30</v>
      </c>
      <c r="F7434" t="s">
        <v>31</v>
      </c>
      <c r="G7434" t="s">
        <v>3230</v>
      </c>
      <c r="H7434" t="s">
        <v>21249</v>
      </c>
      <c r="I7434" s="4" t="s">
        <v>21250</v>
      </c>
      <c r="J7434" s="1">
        <f>((((bot_orders[[#This Row],[cTime]]/ 1000)+3*3600) / 86400) + DATE(1970,1,1))</f>
        <v>45785.69568099537</v>
      </c>
      <c r="K7434" s="4" t="s">
        <v>21251</v>
      </c>
      <c r="L7434" s="1">
        <f>((((bot_orders[[#This Row],[uTime]]/ 1000)+3*3600) / 86400) + DATE(1970,1,1))</f>
        <v>45785.700853668983</v>
      </c>
      <c r="M7434" t="s">
        <v>34</v>
      </c>
      <c r="N7434" t="s">
        <v>28</v>
      </c>
      <c r="O7434" t="s">
        <v>35</v>
      </c>
      <c r="P7434">
        <v>4.4029999999999996</v>
      </c>
      <c r="Q7434" t="s">
        <v>36</v>
      </c>
      <c r="R7434" t="s">
        <v>55</v>
      </c>
      <c r="S7434">
        <v>0.72709999999999997</v>
      </c>
      <c r="T7434">
        <v>0.72709999999999997</v>
      </c>
      <c r="U7434">
        <v>4.4029999999999996</v>
      </c>
      <c r="V7434">
        <v>-3.5224000000000002E-3</v>
      </c>
      <c r="W7434" t="s">
        <v>39</v>
      </c>
      <c r="X7434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434" s="4">
        <f>IF(bot_orders[[#This Row],[side]]="buy", bot_orders[[#This Row],[accFillSz]] + bot_orders[[#This Row],[fee]], -bot_orders[[#This Row],[accFillSz]])</f>
        <v>4.3994776</v>
      </c>
      <c r="Z7434" s="4">
        <f>IF(bot_orders[[#This Row],[side]]="sell",bot_orders[[#This Row],[accFillSz]]*bot_orders[[#This Row],[avgPx]]+bot_orders[[#This Row],[fee]], 0)</f>
        <v>0</v>
      </c>
      <c r="AA7434" s="4">
        <f>IF(bot_orders[[#This Row],[side]]="sell",-bot_orders[[#This Row],[accFillSz]],bot_orders[[#This Row],[accFillSz]]+bot_orders[[#This Row],[fee]])</f>
        <v>4.3994776</v>
      </c>
      <c r="AB7434">
        <v>0</v>
      </c>
      <c r="AC7434" t="s">
        <v>38</v>
      </c>
      <c r="AD7434">
        <v>0</v>
      </c>
      <c r="AE7434" t="s">
        <v>40</v>
      </c>
      <c r="AF7434" t="s">
        <v>41</v>
      </c>
      <c r="AG7434" t="s">
        <v>28</v>
      </c>
      <c r="AH7434" t="s">
        <v>28</v>
      </c>
      <c r="AI7434">
        <v>4.3994776</v>
      </c>
      <c r="AJ7434">
        <v>-3.2014212999999998</v>
      </c>
    </row>
    <row r="7435" spans="1:36" x14ac:dyDescent="0.3">
      <c r="A7435">
        <v>7234</v>
      </c>
      <c r="B7435" t="s">
        <v>17977</v>
      </c>
      <c r="C7435" t="s">
        <v>28</v>
      </c>
      <c r="D7435" t="s">
        <v>29</v>
      </c>
      <c r="E7435" t="s">
        <v>30</v>
      </c>
      <c r="F7435" t="s">
        <v>31</v>
      </c>
      <c r="G7435" t="s">
        <v>3230</v>
      </c>
      <c r="H7435" t="s">
        <v>21252</v>
      </c>
      <c r="I7435" s="4" t="s">
        <v>21253</v>
      </c>
      <c r="J7435" s="1">
        <f>((((bot_orders[[#This Row],[cTime]]/ 1000)+3*3600) / 86400) + DATE(1970,1,1))</f>
        <v>45785.700853680552</v>
      </c>
      <c r="K7435" s="4" t="s">
        <v>21254</v>
      </c>
      <c r="L7435" s="1">
        <f>((((bot_orders[[#This Row],[uTime]]/ 1000)+3*3600) / 86400) + DATE(1970,1,1))</f>
        <v>45785.711160949075</v>
      </c>
      <c r="M7435" t="s">
        <v>34</v>
      </c>
      <c r="N7435" t="s">
        <v>28</v>
      </c>
      <c r="O7435" t="s">
        <v>35</v>
      </c>
      <c r="P7435">
        <v>4.399</v>
      </c>
      <c r="Q7435" t="s">
        <v>36</v>
      </c>
      <c r="R7435" t="s">
        <v>37</v>
      </c>
      <c r="S7435">
        <v>0.72929999999999995</v>
      </c>
      <c r="T7435">
        <v>0.72929999999999995</v>
      </c>
      <c r="U7435">
        <v>4.399</v>
      </c>
      <c r="V7435">
        <v>-2.5665525999999999E-3</v>
      </c>
      <c r="W7435" t="s">
        <v>38</v>
      </c>
      <c r="X7435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435" s="4">
        <f>IF(bot_orders[[#This Row],[side]]="buy", bot_orders[[#This Row],[accFillSz]] + bot_orders[[#This Row],[fee]], -bot_orders[[#This Row],[accFillSz]])</f>
        <v>-4.399</v>
      </c>
      <c r="Z7435" s="4">
        <f>IF(bot_orders[[#This Row],[side]]="sell",bot_orders[[#This Row],[accFillSz]]*bot_orders[[#This Row],[avgPx]]+bot_orders[[#This Row],[fee]], 0)</f>
        <v>3.2056241474</v>
      </c>
      <c r="AA7435" s="4">
        <f>IF(bot_orders[[#This Row],[side]]="sell",-bot_orders[[#This Row],[accFillSz]],bot_orders[[#This Row],[accFillSz]]+bot_orders[[#This Row],[fee]])</f>
        <v>-4.399</v>
      </c>
      <c r="AB7435">
        <v>0</v>
      </c>
      <c r="AC7435" t="s">
        <v>39</v>
      </c>
      <c r="AD7435">
        <v>0</v>
      </c>
      <c r="AE7435" t="s">
        <v>40</v>
      </c>
      <c r="AF7435" t="s">
        <v>41</v>
      </c>
      <c r="AG7435" t="s">
        <v>28</v>
      </c>
      <c r="AH7435" t="s">
        <v>28</v>
      </c>
      <c r="AI7435">
        <v>-4.399</v>
      </c>
      <c r="AJ7435">
        <v>3.2056241499999998</v>
      </c>
    </row>
    <row r="7436" spans="1:36" x14ac:dyDescent="0.3">
      <c r="A7436">
        <v>7235</v>
      </c>
      <c r="B7436" t="s">
        <v>17977</v>
      </c>
      <c r="C7436" t="s">
        <v>28</v>
      </c>
      <c r="D7436" t="s">
        <v>29</v>
      </c>
      <c r="E7436" t="s">
        <v>30</v>
      </c>
      <c r="F7436" t="s">
        <v>31</v>
      </c>
      <c r="G7436" t="s">
        <v>3232</v>
      </c>
      <c r="H7436" t="s">
        <v>21255</v>
      </c>
      <c r="I7436" s="4" t="s">
        <v>21256</v>
      </c>
      <c r="J7436" s="1">
        <f>((((bot_orders[[#This Row],[cTime]]/ 1000)+3*3600) / 86400) + DATE(1970,1,1))</f>
        <v>45785.71116097222</v>
      </c>
      <c r="K7436" s="4" t="s">
        <v>21257</v>
      </c>
      <c r="L7436" s="1">
        <f>((((bot_orders[[#This Row],[uTime]]/ 1000)+3*3600) / 86400) + DATE(1970,1,1))</f>
        <v>45785.714055509263</v>
      </c>
      <c r="M7436" t="s">
        <v>34</v>
      </c>
      <c r="N7436" t="s">
        <v>28</v>
      </c>
      <c r="O7436" t="s">
        <v>35</v>
      </c>
      <c r="P7436">
        <v>4.4029999999999996</v>
      </c>
      <c r="Q7436" t="s">
        <v>36</v>
      </c>
      <c r="R7436" t="s">
        <v>55</v>
      </c>
      <c r="S7436">
        <v>0.72709999999999997</v>
      </c>
      <c r="T7436">
        <v>0.72709999999999997</v>
      </c>
      <c r="U7436">
        <v>4.4029999999999996</v>
      </c>
      <c r="V7436">
        <v>-3.5224000000000002E-3</v>
      </c>
      <c r="W7436" t="s">
        <v>39</v>
      </c>
      <c r="X7436" s="4">
        <f>IF(bot_orders[[#This Row],[side]]="sell", bot_orders[[#This Row],[accFillSz]]*bot_orders[[#This Row],[avgPx]] + bot_orders[[#This Row],[fee]], -bot_orders[[#This Row],[accFillSz]]*bot_orders[[#This Row],[avgPx]])</f>
        <v>-3.2014212999999994</v>
      </c>
      <c r="Y7436" s="4">
        <f>IF(bot_orders[[#This Row],[side]]="buy", bot_orders[[#This Row],[accFillSz]] + bot_orders[[#This Row],[fee]], -bot_orders[[#This Row],[accFillSz]])</f>
        <v>4.3994776</v>
      </c>
      <c r="Z7436" s="4">
        <f>IF(bot_orders[[#This Row],[side]]="sell",bot_orders[[#This Row],[accFillSz]]*bot_orders[[#This Row],[avgPx]]+bot_orders[[#This Row],[fee]], 0)</f>
        <v>0</v>
      </c>
      <c r="AA7436" s="4">
        <f>IF(bot_orders[[#This Row],[side]]="sell",-bot_orders[[#This Row],[accFillSz]],bot_orders[[#This Row],[accFillSz]]+bot_orders[[#This Row],[fee]])</f>
        <v>4.3994776</v>
      </c>
      <c r="AB7436">
        <v>0</v>
      </c>
      <c r="AC7436" t="s">
        <v>38</v>
      </c>
      <c r="AD7436">
        <v>0</v>
      </c>
      <c r="AE7436" t="s">
        <v>40</v>
      </c>
      <c r="AF7436" t="s">
        <v>41</v>
      </c>
      <c r="AG7436" t="s">
        <v>28</v>
      </c>
      <c r="AH7436" t="s">
        <v>28</v>
      </c>
      <c r="AI7436">
        <v>4.3994776</v>
      </c>
      <c r="AJ7436">
        <v>-3.2014212999999998</v>
      </c>
    </row>
    <row r="7437" spans="1:36" x14ac:dyDescent="0.3">
      <c r="A7437">
        <v>7236</v>
      </c>
      <c r="B7437" t="s">
        <v>17977</v>
      </c>
      <c r="C7437" t="s">
        <v>28</v>
      </c>
      <c r="D7437" t="s">
        <v>29</v>
      </c>
      <c r="E7437" t="s">
        <v>30</v>
      </c>
      <c r="F7437" t="s">
        <v>31</v>
      </c>
      <c r="G7437" t="s">
        <v>3232</v>
      </c>
      <c r="H7437" t="s">
        <v>21258</v>
      </c>
      <c r="I7437" s="4" t="s">
        <v>21259</v>
      </c>
      <c r="J7437" s="1">
        <f>((((bot_orders[[#This Row],[cTime]]/ 1000)+3*3600) / 86400) + DATE(1970,1,1))</f>
        <v>45785.714055520832</v>
      </c>
      <c r="K7437" s="4" t="s">
        <v>21260</v>
      </c>
      <c r="L7437" s="1">
        <f>((((bot_orders[[#This Row],[uTime]]/ 1000)+3*3600) / 86400) + DATE(1970,1,1))</f>
        <v>45785.724812766202</v>
      </c>
      <c r="M7437" t="s">
        <v>34</v>
      </c>
      <c r="N7437" t="s">
        <v>28</v>
      </c>
      <c r="O7437" t="s">
        <v>35</v>
      </c>
      <c r="P7437">
        <v>4.399</v>
      </c>
      <c r="Q7437" t="s">
        <v>36</v>
      </c>
      <c r="R7437" t="s">
        <v>37</v>
      </c>
      <c r="S7437">
        <v>0.72929999999999995</v>
      </c>
      <c r="T7437">
        <v>0.72929999999999995</v>
      </c>
      <c r="U7437">
        <v>4.399</v>
      </c>
      <c r="V7437">
        <v>-2.5665525999999999E-3</v>
      </c>
      <c r="W7437" t="s">
        <v>38</v>
      </c>
      <c r="X7437" s="4">
        <f>IF(bot_orders[[#This Row],[side]]="sell", bot_orders[[#This Row],[accFillSz]]*bot_orders[[#This Row],[avgPx]] + bot_orders[[#This Row],[fee]], -bot_orders[[#This Row],[accFillSz]]*bot_orders[[#This Row],[avgPx]])</f>
        <v>3.2056241474</v>
      </c>
      <c r="Y7437" s="4">
        <f>IF(bot_orders[[#This Row],[side]]="buy", bot_orders[[#This Row],[accFillSz]] + bot_orders[[#This Row],[fee]], -bot_orders[[#This Row],[accFillSz]])</f>
        <v>-4.399</v>
      </c>
      <c r="Z7437" s="4">
        <f>IF(bot_orders[[#This Row],[side]]="sell",bot_orders[[#This Row],[accFillSz]]*bot_orders[[#This Row],[avgPx]]+bot_orders[[#This Row],[fee]], 0)</f>
        <v>3.2056241474</v>
      </c>
      <c r="AA7437" s="4">
        <f>IF(bot_orders[[#This Row],[side]]="sell",-bot_orders[[#This Row],[accFillSz]],bot_orders[[#This Row],[accFillSz]]+bot_orders[[#This Row],[fee]])</f>
        <v>-4.399</v>
      </c>
      <c r="AB7437">
        <v>0</v>
      </c>
      <c r="AC7437" t="s">
        <v>39</v>
      </c>
      <c r="AD7437">
        <v>0</v>
      </c>
      <c r="AE7437" t="s">
        <v>40</v>
      </c>
      <c r="AF7437" t="s">
        <v>41</v>
      </c>
      <c r="AG7437" t="s">
        <v>28</v>
      </c>
      <c r="AH7437" t="s">
        <v>28</v>
      </c>
      <c r="AI7437">
        <v>-4.399</v>
      </c>
      <c r="AJ7437">
        <v>3.2056241499999998</v>
      </c>
    </row>
    <row r="7438" spans="1:36" x14ac:dyDescent="0.3">
      <c r="A7438">
        <v>7238</v>
      </c>
      <c r="B7438" t="s">
        <v>17977</v>
      </c>
      <c r="C7438" t="s">
        <v>28</v>
      </c>
      <c r="D7438" t="s">
        <v>29</v>
      </c>
      <c r="E7438" t="s">
        <v>30</v>
      </c>
      <c r="F7438" t="s">
        <v>31</v>
      </c>
      <c r="G7438" t="s">
        <v>3223</v>
      </c>
      <c r="H7438" t="s">
        <v>21264</v>
      </c>
      <c r="I7438" s="4" t="s">
        <v>21265</v>
      </c>
      <c r="J7438" s="1">
        <f>((((bot_orders[[#This Row],[cTime]]/ 1000)+3*3600) / 86400) + DATE(1970,1,1))</f>
        <v>45785.71489231482</v>
      </c>
      <c r="K7438" s="4" t="s">
        <v>21266</v>
      </c>
      <c r="L7438" s="1">
        <f>((((bot_orders[[#This Row],[uTime]]/ 1000)+3*3600) / 86400) + DATE(1970,1,1))</f>
        <v>45785.715404421295</v>
      </c>
      <c r="M7438" t="s">
        <v>34</v>
      </c>
      <c r="N7438" t="s">
        <v>28</v>
      </c>
      <c r="O7438" t="s">
        <v>35</v>
      </c>
      <c r="P7438">
        <v>4.3979999999999997</v>
      </c>
      <c r="Q7438" t="s">
        <v>36</v>
      </c>
      <c r="R7438" t="s">
        <v>37</v>
      </c>
      <c r="S7438">
        <v>0.72709999999999997</v>
      </c>
      <c r="T7438">
        <v>0.72709999999999997</v>
      </c>
      <c r="U7438">
        <v>4.3979999999999997</v>
      </c>
      <c r="V7438">
        <v>-2.5582285999999998E-3</v>
      </c>
      <c r="W7438" t="s">
        <v>38</v>
      </c>
      <c r="X7438" s="4">
        <f>IF(bot_orders[[#This Row],[side]]="sell", bot_orders[[#This Row],[accFillSz]]*bot_orders[[#This Row],[avgPx]] + bot_orders[[#This Row],[fee]], -bot_orders[[#This Row],[accFillSz]]*bot_orders[[#This Row],[avgPx]])</f>
        <v>3.1952275713999998</v>
      </c>
      <c r="Y7438" s="4">
        <f>IF(bot_orders[[#This Row],[side]]="buy", bot_orders[[#This Row],[accFillSz]] + bot_orders[[#This Row],[fee]], -bot_orders[[#This Row],[accFillSz]])</f>
        <v>-4.3979999999999997</v>
      </c>
      <c r="Z7438" s="4">
        <f>IF(bot_orders[[#This Row],[side]]="sell",bot_orders[[#This Row],[accFillSz]]*bot_orders[[#This Row],[avgPx]]+bot_orders[[#This Row],[fee]], 0)</f>
        <v>3.1952275713999998</v>
      </c>
      <c r="AA7438" s="4">
        <f>IF(bot_orders[[#This Row],[side]]="sell",-bot_orders[[#This Row],[accFillSz]],bot_orders[[#This Row],[accFillSz]]+bot_orders[[#This Row],[fee]])</f>
        <v>-4.3979999999999997</v>
      </c>
      <c r="AB7438">
        <v>0</v>
      </c>
      <c r="AC7438" t="s">
        <v>39</v>
      </c>
      <c r="AD7438">
        <v>0</v>
      </c>
      <c r="AE7438" t="s">
        <v>40</v>
      </c>
      <c r="AF7438" t="s">
        <v>41</v>
      </c>
      <c r="AG7438" t="s">
        <v>28</v>
      </c>
      <c r="AH7438" t="s">
        <v>28</v>
      </c>
      <c r="AI7438">
        <v>-4.3979999999999997</v>
      </c>
      <c r="AJ7438">
        <v>3.1952275700000001</v>
      </c>
    </row>
    <row r="7439" spans="1:36" x14ac:dyDescent="0.3">
      <c r="A7439">
        <v>7239</v>
      </c>
      <c r="B7439" t="s">
        <v>17977</v>
      </c>
      <c r="C7439" t="s">
        <v>28</v>
      </c>
      <c r="D7439" t="s">
        <v>29</v>
      </c>
      <c r="E7439" t="s">
        <v>30</v>
      </c>
      <c r="F7439" t="s">
        <v>31</v>
      </c>
      <c r="G7439" t="s">
        <v>3249</v>
      </c>
      <c r="H7439" t="s">
        <v>21267</v>
      </c>
      <c r="I7439" s="4" t="s">
        <v>21268</v>
      </c>
      <c r="J7439" s="1">
        <f>((((bot_orders[[#This Row],[cTime]]/ 1000)+3*3600) / 86400) + DATE(1970,1,1))</f>
        <v>45785.715404444447</v>
      </c>
      <c r="K7439" s="4" t="s">
        <v>21269</v>
      </c>
      <c r="L7439" s="1">
        <f>((((bot_orders[[#This Row],[uTime]]/ 1000)+3*3600) / 86400) + DATE(1970,1,1))</f>
        <v>45785.716900925923</v>
      </c>
      <c r="M7439" t="s">
        <v>34</v>
      </c>
      <c r="N7439" t="s">
        <v>28</v>
      </c>
      <c r="O7439" t="s">
        <v>35</v>
      </c>
      <c r="P7439">
        <v>4.4020000000000001</v>
      </c>
      <c r="Q7439" t="s">
        <v>36</v>
      </c>
      <c r="R7439" t="s">
        <v>55</v>
      </c>
      <c r="S7439">
        <v>0.72489999999999999</v>
      </c>
      <c r="T7439">
        <v>0.72489999999999999</v>
      </c>
      <c r="U7439">
        <v>4.4020000000000001</v>
      </c>
      <c r="V7439">
        <v>-3.5216000000000002E-3</v>
      </c>
      <c r="W7439" t="s">
        <v>39</v>
      </c>
      <c r="X7439" s="4">
        <f>IF(bot_orders[[#This Row],[side]]="sell", bot_orders[[#This Row],[accFillSz]]*bot_orders[[#This Row],[avgPx]] + bot_orders[[#This Row],[fee]], -bot_orders[[#This Row],[accFillSz]]*bot_orders[[#This Row],[avgPx]])</f>
        <v>-3.1910098000000002</v>
      </c>
      <c r="Y7439" s="4">
        <f>IF(bot_orders[[#This Row],[side]]="buy", bot_orders[[#This Row],[accFillSz]] + bot_orders[[#This Row],[fee]], -bot_orders[[#This Row],[accFillSz]])</f>
        <v>4.3984784000000001</v>
      </c>
      <c r="Z7439" s="4">
        <f>IF(bot_orders[[#This Row],[side]]="sell",bot_orders[[#This Row],[accFillSz]]*bot_orders[[#This Row],[avgPx]]+bot_orders[[#This Row],[fee]], 0)</f>
        <v>0</v>
      </c>
      <c r="AA7439" s="4">
        <f>IF(bot_orders[[#This Row],[side]]="sell",-bot_orders[[#This Row],[accFillSz]],bot_orders[[#This Row],[accFillSz]]+bot_orders[[#This Row],[fee]])</f>
        <v>4.3984784000000001</v>
      </c>
      <c r="AB7439">
        <v>0</v>
      </c>
      <c r="AC7439" t="s">
        <v>38</v>
      </c>
      <c r="AD7439">
        <v>0</v>
      </c>
      <c r="AE7439" t="s">
        <v>40</v>
      </c>
      <c r="AF7439" t="s">
        <v>41</v>
      </c>
      <c r="AG7439" t="s">
        <v>28</v>
      </c>
      <c r="AH7439" t="s">
        <v>28</v>
      </c>
      <c r="AI7439">
        <v>4.3984784000000001</v>
      </c>
      <c r="AJ7439">
        <v>-3.1910097999999998</v>
      </c>
    </row>
    <row r="7440" spans="1:36" x14ac:dyDescent="0.3">
      <c r="A7440">
        <v>7240</v>
      </c>
      <c r="B7440" t="s">
        <v>17977</v>
      </c>
      <c r="C7440" t="s">
        <v>28</v>
      </c>
      <c r="D7440" t="s">
        <v>29</v>
      </c>
      <c r="E7440" t="s">
        <v>30</v>
      </c>
      <c r="F7440" t="s">
        <v>31</v>
      </c>
      <c r="G7440" t="s">
        <v>3249</v>
      </c>
      <c r="H7440" t="s">
        <v>21270</v>
      </c>
      <c r="I7440" s="4" t="s">
        <v>21271</v>
      </c>
      <c r="J7440" s="1">
        <f>((((bot_orders[[#This Row],[cTime]]/ 1000)+3*3600) / 86400) + DATE(1970,1,1))</f>
        <v>45785.716900937499</v>
      </c>
      <c r="K7440" s="4" t="s">
        <v>21272</v>
      </c>
      <c r="L7440" s="1">
        <f>((((bot_orders[[#This Row],[uTime]]/ 1000)+3*3600) / 86400) + DATE(1970,1,1))</f>
        <v>45785.723489884258</v>
      </c>
      <c r="M7440" t="s">
        <v>34</v>
      </c>
      <c r="N7440" t="s">
        <v>28</v>
      </c>
      <c r="O7440" t="s">
        <v>35</v>
      </c>
      <c r="P7440">
        <v>4.3979999999999997</v>
      </c>
      <c r="Q7440" t="s">
        <v>36</v>
      </c>
      <c r="R7440" t="s">
        <v>37</v>
      </c>
      <c r="S7440">
        <v>0.72709999999999997</v>
      </c>
      <c r="T7440">
        <v>0.72709999999999997</v>
      </c>
      <c r="U7440">
        <v>4.3979999999999997</v>
      </c>
      <c r="V7440">
        <v>-2.5582285999999998E-3</v>
      </c>
      <c r="W7440" t="s">
        <v>38</v>
      </c>
      <c r="X7440" s="4">
        <f>IF(bot_orders[[#This Row],[side]]="sell", bot_orders[[#This Row],[accFillSz]]*bot_orders[[#This Row],[avgPx]] + bot_orders[[#This Row],[fee]], -bot_orders[[#This Row],[accFillSz]]*bot_orders[[#This Row],[avgPx]])</f>
        <v>3.1952275713999998</v>
      </c>
      <c r="Y7440" s="4">
        <f>IF(bot_orders[[#This Row],[side]]="buy", bot_orders[[#This Row],[accFillSz]] + bot_orders[[#This Row],[fee]], -bot_orders[[#This Row],[accFillSz]])</f>
        <v>-4.3979999999999997</v>
      </c>
      <c r="Z7440" s="4">
        <f>IF(bot_orders[[#This Row],[side]]="sell",bot_orders[[#This Row],[accFillSz]]*bot_orders[[#This Row],[avgPx]]+bot_orders[[#This Row],[fee]], 0)</f>
        <v>3.1952275713999998</v>
      </c>
      <c r="AA7440" s="4">
        <f>IF(bot_orders[[#This Row],[side]]="sell",-bot_orders[[#This Row],[accFillSz]],bot_orders[[#This Row],[accFillSz]]+bot_orders[[#This Row],[fee]])</f>
        <v>-4.3979999999999997</v>
      </c>
      <c r="AB7440">
        <v>0</v>
      </c>
      <c r="AC7440" t="s">
        <v>39</v>
      </c>
      <c r="AD7440">
        <v>0</v>
      </c>
      <c r="AE7440" t="s">
        <v>40</v>
      </c>
      <c r="AF7440" t="s">
        <v>41</v>
      </c>
      <c r="AG7440" t="s">
        <v>28</v>
      </c>
      <c r="AH7440" t="s">
        <v>28</v>
      </c>
      <c r="AI7440">
        <v>-4.3979999999999997</v>
      </c>
      <c r="AJ7440">
        <v>3.1952275700000001</v>
      </c>
    </row>
    <row r="7441" spans="1:36" x14ac:dyDescent="0.3">
      <c r="A7441">
        <v>7241</v>
      </c>
      <c r="B7441" t="s">
        <v>17977</v>
      </c>
      <c r="C7441" t="s">
        <v>28</v>
      </c>
      <c r="D7441" t="s">
        <v>29</v>
      </c>
      <c r="E7441" t="s">
        <v>30</v>
      </c>
      <c r="F7441" t="s">
        <v>31</v>
      </c>
      <c r="G7441" t="s">
        <v>3289</v>
      </c>
      <c r="H7441" t="s">
        <v>21273</v>
      </c>
      <c r="I7441" s="4" t="s">
        <v>21274</v>
      </c>
      <c r="J7441" s="1">
        <f>((((bot_orders[[#This Row],[cTime]]/ 1000)+3*3600) / 86400) + DATE(1970,1,1))</f>
        <v>45785.72587657407</v>
      </c>
      <c r="K7441" s="4" t="s">
        <v>21275</v>
      </c>
      <c r="L7441" s="1">
        <f>((((bot_orders[[#This Row],[uTime]]/ 1000)+3*3600) / 86400) + DATE(1970,1,1))</f>
        <v>45785.74956556713</v>
      </c>
      <c r="M7441" t="s">
        <v>34</v>
      </c>
      <c r="N7441" t="s">
        <v>28</v>
      </c>
      <c r="O7441" t="s">
        <v>35</v>
      </c>
      <c r="P7441">
        <v>4.4029999999999996</v>
      </c>
      <c r="Q7441" t="s">
        <v>36</v>
      </c>
      <c r="R7441" t="s">
        <v>55</v>
      </c>
      <c r="S7441">
        <v>0.73150000000000004</v>
      </c>
      <c r="T7441">
        <v>0.73150000000000004</v>
      </c>
      <c r="U7441">
        <v>4.4029999999999996</v>
      </c>
      <c r="V7441">
        <v>-3.5224000000000002E-3</v>
      </c>
      <c r="W7441" t="s">
        <v>39</v>
      </c>
      <c r="X7441" s="4">
        <f>IF(bot_orders[[#This Row],[side]]="sell", bot_orders[[#This Row],[accFillSz]]*bot_orders[[#This Row],[avgPx]] + bot_orders[[#This Row],[fee]], -bot_orders[[#This Row],[accFillSz]]*bot_orders[[#This Row],[avgPx]])</f>
        <v>-3.2207944999999998</v>
      </c>
      <c r="Y7441" s="4">
        <f>IF(bot_orders[[#This Row],[side]]="buy", bot_orders[[#This Row],[accFillSz]] + bot_orders[[#This Row],[fee]], -bot_orders[[#This Row],[accFillSz]])</f>
        <v>4.3994776</v>
      </c>
      <c r="Z7441" s="4">
        <f>IF(bot_orders[[#This Row],[side]]="sell",bot_orders[[#This Row],[accFillSz]]*bot_orders[[#This Row],[avgPx]]+bot_orders[[#This Row],[fee]], 0)</f>
        <v>0</v>
      </c>
      <c r="AA7441" s="4">
        <f>IF(bot_orders[[#This Row],[side]]="sell",-bot_orders[[#This Row],[accFillSz]],bot_orders[[#This Row],[accFillSz]]+bot_orders[[#This Row],[fee]])</f>
        <v>4.3994776</v>
      </c>
      <c r="AB7441">
        <v>0</v>
      </c>
      <c r="AC7441" t="s">
        <v>38</v>
      </c>
      <c r="AD7441">
        <v>0</v>
      </c>
      <c r="AE7441" t="s">
        <v>40</v>
      </c>
      <c r="AF7441" t="s">
        <v>41</v>
      </c>
      <c r="AG7441" t="s">
        <v>28</v>
      </c>
      <c r="AH7441" t="s">
        <v>28</v>
      </c>
      <c r="AI7441">
        <v>4.3994776</v>
      </c>
      <c r="AJ7441">
        <v>-3.2207944999999998</v>
      </c>
    </row>
    <row r="7442" spans="1:36" x14ac:dyDescent="0.3">
      <c r="A7442">
        <v>7243</v>
      </c>
      <c r="B7442" t="s">
        <v>17977</v>
      </c>
      <c r="C7442" t="s">
        <v>28</v>
      </c>
      <c r="D7442" t="s">
        <v>29</v>
      </c>
      <c r="E7442" t="s">
        <v>30</v>
      </c>
      <c r="F7442" t="s">
        <v>31</v>
      </c>
      <c r="G7442" t="s">
        <v>3263</v>
      </c>
      <c r="H7442" t="s">
        <v>21279</v>
      </c>
      <c r="I7442" s="4" t="s">
        <v>21280</v>
      </c>
      <c r="J7442" s="1">
        <f>((((bot_orders[[#This Row],[cTime]]/ 1000)+3*3600) / 86400) + DATE(1970,1,1))</f>
        <v>45785.729752407409</v>
      </c>
      <c r="K7442" s="4" t="s">
        <v>21281</v>
      </c>
      <c r="L7442" s="1">
        <f>((((bot_orders[[#This Row],[uTime]]/ 1000)+3*3600) / 86400) + DATE(1970,1,1))</f>
        <v>45785.733278506945</v>
      </c>
      <c r="M7442" t="s">
        <v>34</v>
      </c>
      <c r="N7442" t="s">
        <v>28</v>
      </c>
      <c r="O7442" t="s">
        <v>35</v>
      </c>
      <c r="P7442">
        <v>4.4039999999999999</v>
      </c>
      <c r="Q7442" t="s">
        <v>36</v>
      </c>
      <c r="R7442" t="s">
        <v>55</v>
      </c>
      <c r="S7442">
        <v>0.73370000000000002</v>
      </c>
      <c r="T7442">
        <v>0.73370000000000002</v>
      </c>
      <c r="U7442">
        <v>4.4039999999999999</v>
      </c>
      <c r="V7442">
        <v>-3.5232000000000002E-3</v>
      </c>
      <c r="W7442" t="s">
        <v>39</v>
      </c>
      <c r="X7442" s="4">
        <f>IF(bot_orders[[#This Row],[side]]="sell", bot_orders[[#This Row],[accFillSz]]*bot_orders[[#This Row],[avgPx]] + bot_orders[[#This Row],[fee]], -bot_orders[[#This Row],[accFillSz]]*bot_orders[[#This Row],[avgPx]])</f>
        <v>-3.2312148000000001</v>
      </c>
      <c r="Y7442" s="4">
        <f>IF(bot_orders[[#This Row],[side]]="buy", bot_orders[[#This Row],[accFillSz]] + bot_orders[[#This Row],[fee]], -bot_orders[[#This Row],[accFillSz]])</f>
        <v>4.4004767999999999</v>
      </c>
      <c r="Z7442" s="4">
        <f>IF(bot_orders[[#This Row],[side]]="sell",bot_orders[[#This Row],[accFillSz]]*bot_orders[[#This Row],[avgPx]]+bot_orders[[#This Row],[fee]], 0)</f>
        <v>0</v>
      </c>
      <c r="AA7442" s="4">
        <f>IF(bot_orders[[#This Row],[side]]="sell",-bot_orders[[#This Row],[accFillSz]],bot_orders[[#This Row],[accFillSz]]+bot_orders[[#This Row],[fee]])</f>
        <v>4.4004767999999999</v>
      </c>
      <c r="AB7442">
        <v>0</v>
      </c>
      <c r="AC7442" t="s">
        <v>38</v>
      </c>
      <c r="AD7442">
        <v>0</v>
      </c>
      <c r="AE7442" t="s">
        <v>40</v>
      </c>
      <c r="AF7442" t="s">
        <v>41</v>
      </c>
      <c r="AG7442" t="s">
        <v>28</v>
      </c>
      <c r="AH7442" t="s">
        <v>28</v>
      </c>
      <c r="AI7442">
        <v>4.4004767999999999</v>
      </c>
      <c r="AJ7442">
        <v>-3.2312148000000001</v>
      </c>
    </row>
    <row r="7443" spans="1:36" x14ac:dyDescent="0.3">
      <c r="A7443">
        <v>7244</v>
      </c>
      <c r="B7443" t="s">
        <v>17977</v>
      </c>
      <c r="C7443" t="s">
        <v>28</v>
      </c>
      <c r="D7443" t="s">
        <v>29</v>
      </c>
      <c r="E7443" t="s">
        <v>30</v>
      </c>
      <c r="F7443" t="s">
        <v>31</v>
      </c>
      <c r="G7443" t="s">
        <v>3256</v>
      </c>
      <c r="H7443" t="s">
        <v>21282</v>
      </c>
      <c r="I7443" s="4" t="s">
        <v>21283</v>
      </c>
      <c r="J7443" s="1">
        <f>((((bot_orders[[#This Row],[cTime]]/ 1000)+3*3600) / 86400) + DATE(1970,1,1))</f>
        <v>45785.729963634265</v>
      </c>
      <c r="K7443" s="4" t="s">
        <v>21284</v>
      </c>
      <c r="L7443" s="1">
        <f>((((bot_orders[[#This Row],[uTime]]/ 1000)+3*3600) / 86400) + DATE(1970,1,1))</f>
        <v>45785.730692546291</v>
      </c>
      <c r="M7443" t="s">
        <v>34</v>
      </c>
      <c r="N7443" t="s">
        <v>28</v>
      </c>
      <c r="O7443" t="s">
        <v>35</v>
      </c>
      <c r="P7443">
        <v>4.4039999999999999</v>
      </c>
      <c r="Q7443" t="s">
        <v>36</v>
      </c>
      <c r="R7443" t="s">
        <v>55</v>
      </c>
      <c r="S7443">
        <v>0.7359</v>
      </c>
      <c r="T7443">
        <v>0.7359</v>
      </c>
      <c r="U7443">
        <v>4.4039999999999999</v>
      </c>
      <c r="V7443">
        <v>-3.5232000000000002E-3</v>
      </c>
      <c r="W7443" t="s">
        <v>39</v>
      </c>
      <c r="X7443" s="4">
        <f>IF(bot_orders[[#This Row],[side]]="sell", bot_orders[[#This Row],[accFillSz]]*bot_orders[[#This Row],[avgPx]] + bot_orders[[#This Row],[fee]], -bot_orders[[#This Row],[accFillSz]]*bot_orders[[#This Row],[avgPx]])</f>
        <v>-3.2409035999999998</v>
      </c>
      <c r="Y7443" s="4">
        <f>IF(bot_orders[[#This Row],[side]]="buy", bot_orders[[#This Row],[accFillSz]] + bot_orders[[#This Row],[fee]], -bot_orders[[#This Row],[accFillSz]])</f>
        <v>4.4004767999999999</v>
      </c>
      <c r="Z7443" s="4">
        <f>IF(bot_orders[[#This Row],[side]]="sell",bot_orders[[#This Row],[accFillSz]]*bot_orders[[#This Row],[avgPx]]+bot_orders[[#This Row],[fee]], 0)</f>
        <v>0</v>
      </c>
      <c r="AA7443" s="4">
        <f>IF(bot_orders[[#This Row],[side]]="sell",-bot_orders[[#This Row],[accFillSz]],bot_orders[[#This Row],[accFillSz]]+bot_orders[[#This Row],[fee]])</f>
        <v>4.4004767999999999</v>
      </c>
      <c r="AB7443">
        <v>0</v>
      </c>
      <c r="AC7443" t="s">
        <v>38</v>
      </c>
      <c r="AD7443">
        <v>0</v>
      </c>
      <c r="AE7443" t="s">
        <v>40</v>
      </c>
      <c r="AF7443" t="s">
        <v>41</v>
      </c>
      <c r="AG7443" t="s">
        <v>28</v>
      </c>
      <c r="AH7443" t="s">
        <v>28</v>
      </c>
      <c r="AI7443">
        <v>4.4004767999999999</v>
      </c>
      <c r="AJ7443">
        <v>-3.2409036000000002</v>
      </c>
    </row>
    <row r="7444" spans="1:36" x14ac:dyDescent="0.3">
      <c r="A7444">
        <v>7245</v>
      </c>
      <c r="B7444" t="s">
        <v>17977</v>
      </c>
      <c r="C7444" t="s">
        <v>28</v>
      </c>
      <c r="D7444" t="s">
        <v>29</v>
      </c>
      <c r="E7444" t="s">
        <v>30</v>
      </c>
      <c r="F7444" t="s">
        <v>31</v>
      </c>
      <c r="G7444" t="s">
        <v>3256</v>
      </c>
      <c r="H7444" t="s">
        <v>21285</v>
      </c>
      <c r="I7444" s="4" t="s">
        <v>21286</v>
      </c>
      <c r="J7444" s="1">
        <f>((((bot_orders[[#This Row],[cTime]]/ 1000)+3*3600) / 86400) + DATE(1970,1,1))</f>
        <v>45785.730692569443</v>
      </c>
      <c r="K7444" s="4" t="s">
        <v>21287</v>
      </c>
      <c r="L7444" s="1">
        <f>((((bot_orders[[#This Row],[uTime]]/ 1000)+3*3600) / 86400) + DATE(1970,1,1))</f>
        <v>45785.744111666667</v>
      </c>
      <c r="M7444" t="s">
        <v>34</v>
      </c>
      <c r="N7444" t="s">
        <v>28</v>
      </c>
      <c r="O7444" t="s">
        <v>35</v>
      </c>
      <c r="P7444">
        <v>4.4000000000000004</v>
      </c>
      <c r="Q7444" t="s">
        <v>36</v>
      </c>
      <c r="R7444" t="s">
        <v>37</v>
      </c>
      <c r="S7444">
        <v>0.73809999999999998</v>
      </c>
      <c r="T7444">
        <v>0.73809999999999998</v>
      </c>
      <c r="U7444">
        <v>4.4000000000000004</v>
      </c>
      <c r="V7444">
        <v>-2.5981120000000001E-3</v>
      </c>
      <c r="W7444" t="s">
        <v>38</v>
      </c>
      <c r="X7444" s="4">
        <f>IF(bot_orders[[#This Row],[side]]="sell", bot_orders[[#This Row],[accFillSz]]*bot_orders[[#This Row],[avgPx]] + bot_orders[[#This Row],[fee]], -bot_orders[[#This Row],[accFillSz]]*bot_orders[[#This Row],[avgPx]])</f>
        <v>3.2450418880000003</v>
      </c>
      <c r="Y7444" s="4">
        <f>IF(bot_orders[[#This Row],[side]]="buy", bot_orders[[#This Row],[accFillSz]] + bot_orders[[#This Row],[fee]], -bot_orders[[#This Row],[accFillSz]])</f>
        <v>-4.4000000000000004</v>
      </c>
      <c r="Z7444" s="4">
        <f>IF(bot_orders[[#This Row],[side]]="sell",bot_orders[[#This Row],[accFillSz]]*bot_orders[[#This Row],[avgPx]]+bot_orders[[#This Row],[fee]], 0)</f>
        <v>3.2450418880000003</v>
      </c>
      <c r="AA7444" s="4">
        <f>IF(bot_orders[[#This Row],[side]]="sell",-bot_orders[[#This Row],[accFillSz]],bot_orders[[#This Row],[accFillSz]]+bot_orders[[#This Row],[fee]])</f>
        <v>-4.4000000000000004</v>
      </c>
      <c r="AB7444">
        <v>0</v>
      </c>
      <c r="AC7444" t="s">
        <v>39</v>
      </c>
      <c r="AD7444">
        <v>0</v>
      </c>
      <c r="AE7444" t="s">
        <v>40</v>
      </c>
      <c r="AF7444" t="s">
        <v>41</v>
      </c>
      <c r="AG7444" t="s">
        <v>28</v>
      </c>
      <c r="AH7444" t="s">
        <v>28</v>
      </c>
      <c r="AI7444">
        <v>-4.4000000000000004</v>
      </c>
      <c r="AJ7444">
        <v>3.24504189</v>
      </c>
    </row>
    <row r="7445" spans="1:36" x14ac:dyDescent="0.3">
      <c r="A7445">
        <v>7246</v>
      </c>
      <c r="B7445" t="s">
        <v>17977</v>
      </c>
      <c r="C7445" t="s">
        <v>28</v>
      </c>
      <c r="D7445" t="s">
        <v>29</v>
      </c>
      <c r="E7445" t="s">
        <v>30</v>
      </c>
      <c r="F7445" t="s">
        <v>31</v>
      </c>
      <c r="G7445" t="s">
        <v>3263</v>
      </c>
      <c r="H7445" t="s">
        <v>21288</v>
      </c>
      <c r="I7445" s="4" t="s">
        <v>21289</v>
      </c>
      <c r="J7445" s="1">
        <f>((((bot_orders[[#This Row],[cTime]]/ 1000)+3*3600) / 86400) + DATE(1970,1,1))</f>
        <v>45785.733278518514</v>
      </c>
      <c r="K7445" s="4" t="s">
        <v>21290</v>
      </c>
      <c r="L7445" s="1">
        <f>((((bot_orders[[#This Row],[uTime]]/ 1000)+3*3600) / 86400) + DATE(1970,1,1))</f>
        <v>45785.74151255787</v>
      </c>
      <c r="M7445" t="s">
        <v>34</v>
      </c>
      <c r="N7445" t="s">
        <v>28</v>
      </c>
      <c r="O7445" t="s">
        <v>35</v>
      </c>
      <c r="P7445">
        <v>4.4000000000000004</v>
      </c>
      <c r="Q7445" t="s">
        <v>36</v>
      </c>
      <c r="R7445" t="s">
        <v>37</v>
      </c>
      <c r="S7445">
        <v>0.7359</v>
      </c>
      <c r="T7445">
        <v>0.7359</v>
      </c>
      <c r="U7445">
        <v>4.4000000000000004</v>
      </c>
      <c r="V7445">
        <v>-2.590368E-3</v>
      </c>
      <c r="W7445" t="s">
        <v>38</v>
      </c>
      <c r="X7445" s="4">
        <f>IF(bot_orders[[#This Row],[side]]="sell", bot_orders[[#This Row],[accFillSz]]*bot_orders[[#This Row],[avgPx]] + bot_orders[[#This Row],[fee]], -bot_orders[[#This Row],[accFillSz]]*bot_orders[[#This Row],[avgPx]])</f>
        <v>3.2353696320000003</v>
      </c>
      <c r="Y7445" s="4">
        <f>IF(bot_orders[[#This Row],[side]]="buy", bot_orders[[#This Row],[accFillSz]] + bot_orders[[#This Row],[fee]], -bot_orders[[#This Row],[accFillSz]])</f>
        <v>-4.4000000000000004</v>
      </c>
      <c r="Z7445" s="4">
        <f>IF(bot_orders[[#This Row],[side]]="sell",bot_orders[[#This Row],[accFillSz]]*bot_orders[[#This Row],[avgPx]]+bot_orders[[#This Row],[fee]], 0)</f>
        <v>3.2353696320000003</v>
      </c>
      <c r="AA7445" s="4">
        <f>IF(bot_orders[[#This Row],[side]]="sell",-bot_orders[[#This Row],[accFillSz]],bot_orders[[#This Row],[accFillSz]]+bot_orders[[#This Row],[fee]])</f>
        <v>-4.4000000000000004</v>
      </c>
      <c r="AB7445">
        <v>0</v>
      </c>
      <c r="AC7445" t="s">
        <v>39</v>
      </c>
      <c r="AD7445">
        <v>0</v>
      </c>
      <c r="AE7445" t="s">
        <v>40</v>
      </c>
      <c r="AF7445" t="s">
        <v>41</v>
      </c>
      <c r="AG7445" t="s">
        <v>28</v>
      </c>
      <c r="AH7445" t="s">
        <v>28</v>
      </c>
      <c r="AI7445">
        <v>-4.4000000000000004</v>
      </c>
      <c r="AJ7445">
        <v>3.2353696300000001</v>
      </c>
    </row>
    <row r="7446" spans="1:36" x14ac:dyDescent="0.3">
      <c r="A7446">
        <v>7247</v>
      </c>
      <c r="B7446" t="s">
        <v>17977</v>
      </c>
      <c r="C7446" t="s">
        <v>28</v>
      </c>
      <c r="D7446" t="s">
        <v>29</v>
      </c>
      <c r="E7446" t="s">
        <v>30</v>
      </c>
      <c r="F7446" t="s">
        <v>31</v>
      </c>
      <c r="G7446" t="s">
        <v>3245</v>
      </c>
      <c r="H7446" t="s">
        <v>21291</v>
      </c>
      <c r="I7446" s="4" t="s">
        <v>21292</v>
      </c>
      <c r="J7446" s="1">
        <f>((((bot_orders[[#This Row],[cTime]]/ 1000)+3*3600) / 86400) + DATE(1970,1,1))</f>
        <v>45785.741512569446</v>
      </c>
      <c r="K7446" s="4" t="s">
        <v>21293</v>
      </c>
      <c r="L7446" s="1">
        <f>((((bot_orders[[#This Row],[uTime]]/ 1000)+3*3600) / 86400) + DATE(1970,1,1))</f>
        <v>45785.741638043983</v>
      </c>
      <c r="M7446" t="s">
        <v>34</v>
      </c>
      <c r="N7446" t="s">
        <v>28</v>
      </c>
      <c r="O7446" t="s">
        <v>35</v>
      </c>
      <c r="P7446">
        <v>4.4039999999999999</v>
      </c>
      <c r="Q7446" t="s">
        <v>36</v>
      </c>
      <c r="R7446" t="s">
        <v>55</v>
      </c>
      <c r="S7446">
        <v>0.73370000000000002</v>
      </c>
      <c r="T7446">
        <v>0.73370000000000002</v>
      </c>
      <c r="U7446">
        <v>4.4039999999999999</v>
      </c>
      <c r="V7446">
        <v>-3.5232000000000002E-3</v>
      </c>
      <c r="W7446" t="s">
        <v>39</v>
      </c>
      <c r="X7446" s="4">
        <f>IF(bot_orders[[#This Row],[side]]="sell", bot_orders[[#This Row],[accFillSz]]*bot_orders[[#This Row],[avgPx]] + bot_orders[[#This Row],[fee]], -bot_orders[[#This Row],[accFillSz]]*bot_orders[[#This Row],[avgPx]])</f>
        <v>-3.2312148000000001</v>
      </c>
      <c r="Y7446" s="4">
        <f>IF(bot_orders[[#This Row],[side]]="buy", bot_orders[[#This Row],[accFillSz]] + bot_orders[[#This Row],[fee]], -bot_orders[[#This Row],[accFillSz]])</f>
        <v>4.4004767999999999</v>
      </c>
      <c r="Z7446" s="4">
        <f>IF(bot_orders[[#This Row],[side]]="sell",bot_orders[[#This Row],[accFillSz]]*bot_orders[[#This Row],[avgPx]]+bot_orders[[#This Row],[fee]], 0)</f>
        <v>0</v>
      </c>
      <c r="AA7446" s="4">
        <f>IF(bot_orders[[#This Row],[side]]="sell",-bot_orders[[#This Row],[accFillSz]],bot_orders[[#This Row],[accFillSz]]+bot_orders[[#This Row],[fee]])</f>
        <v>4.4004767999999999</v>
      </c>
      <c r="AB7446">
        <v>0</v>
      </c>
      <c r="AC7446" t="s">
        <v>38</v>
      </c>
      <c r="AD7446">
        <v>0</v>
      </c>
      <c r="AE7446" t="s">
        <v>40</v>
      </c>
      <c r="AF7446" t="s">
        <v>41</v>
      </c>
      <c r="AG7446" t="s">
        <v>28</v>
      </c>
      <c r="AH7446" t="s">
        <v>28</v>
      </c>
      <c r="AI7446">
        <v>4.4004767999999999</v>
      </c>
      <c r="AJ7446">
        <v>-3.2312148000000001</v>
      </c>
    </row>
    <row r="7447" spans="1:36" x14ac:dyDescent="0.3">
      <c r="A7447">
        <v>7248</v>
      </c>
      <c r="B7447" t="s">
        <v>17977</v>
      </c>
      <c r="C7447" t="s">
        <v>28</v>
      </c>
      <c r="D7447" t="s">
        <v>29</v>
      </c>
      <c r="E7447" t="s">
        <v>30</v>
      </c>
      <c r="F7447" t="s">
        <v>31</v>
      </c>
      <c r="G7447" t="s">
        <v>3245</v>
      </c>
      <c r="H7447" t="s">
        <v>21294</v>
      </c>
      <c r="I7447" s="4" t="s">
        <v>21295</v>
      </c>
      <c r="J7447" s="1">
        <f>((((bot_orders[[#This Row],[cTime]]/ 1000)+3*3600) / 86400) + DATE(1970,1,1))</f>
        <v>45785.741638067135</v>
      </c>
      <c r="K7447" s="4" t="s">
        <v>21296</v>
      </c>
      <c r="L7447" s="1">
        <f>((((bot_orders[[#This Row],[uTime]]/ 1000)+3*3600) / 86400) + DATE(1970,1,1))</f>
        <v>45785.74274292824</v>
      </c>
      <c r="M7447" t="s">
        <v>34</v>
      </c>
      <c r="N7447" t="s">
        <v>28</v>
      </c>
      <c r="O7447" t="s">
        <v>35</v>
      </c>
      <c r="P7447">
        <v>4.4000000000000004</v>
      </c>
      <c r="Q7447" t="s">
        <v>36</v>
      </c>
      <c r="R7447" t="s">
        <v>37</v>
      </c>
      <c r="S7447">
        <v>0.7359</v>
      </c>
      <c r="T7447">
        <v>0.7359</v>
      </c>
      <c r="U7447">
        <v>4.4000000000000004</v>
      </c>
      <c r="V7447">
        <v>-2.590368E-3</v>
      </c>
      <c r="W7447" t="s">
        <v>38</v>
      </c>
      <c r="X7447" s="4">
        <f>IF(bot_orders[[#This Row],[side]]="sell", bot_orders[[#This Row],[accFillSz]]*bot_orders[[#This Row],[avgPx]] + bot_orders[[#This Row],[fee]], -bot_orders[[#This Row],[accFillSz]]*bot_orders[[#This Row],[avgPx]])</f>
        <v>3.2353696320000003</v>
      </c>
      <c r="Y7447" s="4">
        <f>IF(bot_orders[[#This Row],[side]]="buy", bot_orders[[#This Row],[accFillSz]] + bot_orders[[#This Row],[fee]], -bot_orders[[#This Row],[accFillSz]])</f>
        <v>-4.4000000000000004</v>
      </c>
      <c r="Z7447" s="4">
        <f>IF(bot_orders[[#This Row],[side]]="sell",bot_orders[[#This Row],[accFillSz]]*bot_orders[[#This Row],[avgPx]]+bot_orders[[#This Row],[fee]], 0)</f>
        <v>3.2353696320000003</v>
      </c>
      <c r="AA7447" s="4">
        <f>IF(bot_orders[[#This Row],[side]]="sell",-bot_orders[[#This Row],[accFillSz]],bot_orders[[#This Row],[accFillSz]]+bot_orders[[#This Row],[fee]])</f>
        <v>-4.4000000000000004</v>
      </c>
      <c r="AB7447">
        <v>0</v>
      </c>
      <c r="AC7447" t="s">
        <v>39</v>
      </c>
      <c r="AD7447">
        <v>0</v>
      </c>
      <c r="AE7447" t="s">
        <v>40</v>
      </c>
      <c r="AF7447" t="s">
        <v>41</v>
      </c>
      <c r="AG7447" t="s">
        <v>28</v>
      </c>
      <c r="AH7447" t="s">
        <v>28</v>
      </c>
      <c r="AI7447">
        <v>-4.4000000000000004</v>
      </c>
      <c r="AJ7447">
        <v>3.2353696300000001</v>
      </c>
    </row>
    <row r="7448" spans="1:36" x14ac:dyDescent="0.3">
      <c r="A7448">
        <v>7249</v>
      </c>
      <c r="B7448" t="s">
        <v>17977</v>
      </c>
      <c r="C7448" t="s">
        <v>28</v>
      </c>
      <c r="D7448" t="s">
        <v>29</v>
      </c>
      <c r="E7448" t="s">
        <v>30</v>
      </c>
      <c r="F7448" t="s">
        <v>31</v>
      </c>
      <c r="G7448" t="s">
        <v>3277</v>
      </c>
      <c r="H7448" t="s">
        <v>21297</v>
      </c>
      <c r="I7448" s="4" t="s">
        <v>21298</v>
      </c>
      <c r="J7448" s="1">
        <f>((((bot_orders[[#This Row],[cTime]]/ 1000)+3*3600) / 86400) + DATE(1970,1,1))</f>
        <v>45785.742742951392</v>
      </c>
      <c r="K7448" s="4" t="s">
        <v>21299</v>
      </c>
      <c r="L7448" s="1">
        <f>((((bot_orders[[#This Row],[uTime]]/ 1000)+3*3600) / 86400) + DATE(1970,1,1))</f>
        <v>45785.746810543977</v>
      </c>
      <c r="M7448" t="s">
        <v>34</v>
      </c>
      <c r="N7448" t="s">
        <v>28</v>
      </c>
      <c r="O7448" t="s">
        <v>35</v>
      </c>
      <c r="P7448">
        <v>4.4039999999999999</v>
      </c>
      <c r="Q7448" t="s">
        <v>36</v>
      </c>
      <c r="R7448" t="s">
        <v>55</v>
      </c>
      <c r="S7448">
        <v>0.73370000000000002</v>
      </c>
      <c r="T7448">
        <v>0.73370000000000002</v>
      </c>
      <c r="U7448">
        <v>4.4039999999999999</v>
      </c>
      <c r="V7448">
        <v>-3.5232000000000002E-3</v>
      </c>
      <c r="W7448" t="s">
        <v>39</v>
      </c>
      <c r="X7448" s="4">
        <f>IF(bot_orders[[#This Row],[side]]="sell", bot_orders[[#This Row],[accFillSz]]*bot_orders[[#This Row],[avgPx]] + bot_orders[[#This Row],[fee]], -bot_orders[[#This Row],[accFillSz]]*bot_orders[[#This Row],[avgPx]])</f>
        <v>-3.2312148000000001</v>
      </c>
      <c r="Y7448" s="4">
        <f>IF(bot_orders[[#This Row],[side]]="buy", bot_orders[[#This Row],[accFillSz]] + bot_orders[[#This Row],[fee]], -bot_orders[[#This Row],[accFillSz]])</f>
        <v>4.4004767999999999</v>
      </c>
      <c r="Z7448" s="4">
        <f>IF(bot_orders[[#This Row],[side]]="sell",bot_orders[[#This Row],[accFillSz]]*bot_orders[[#This Row],[avgPx]]+bot_orders[[#This Row],[fee]], 0)</f>
        <v>0</v>
      </c>
      <c r="AA7448" s="4">
        <f>IF(bot_orders[[#This Row],[side]]="sell",-bot_orders[[#This Row],[accFillSz]],bot_orders[[#This Row],[accFillSz]]+bot_orders[[#This Row],[fee]])</f>
        <v>4.4004767999999999</v>
      </c>
      <c r="AB7448">
        <v>0</v>
      </c>
      <c r="AC7448" t="s">
        <v>38</v>
      </c>
      <c r="AD7448">
        <v>0</v>
      </c>
      <c r="AE7448" t="s">
        <v>40</v>
      </c>
      <c r="AF7448" t="s">
        <v>41</v>
      </c>
      <c r="AG7448" t="s">
        <v>28</v>
      </c>
      <c r="AH7448" t="s">
        <v>28</v>
      </c>
      <c r="AI7448">
        <v>4.4004767999999999</v>
      </c>
      <c r="AJ7448">
        <v>-3.2312148000000001</v>
      </c>
    </row>
    <row r="7449" spans="1:36" x14ac:dyDescent="0.3">
      <c r="A7449">
        <v>7250</v>
      </c>
      <c r="B7449" t="s">
        <v>17977</v>
      </c>
      <c r="C7449" t="s">
        <v>28</v>
      </c>
      <c r="D7449" t="s">
        <v>29</v>
      </c>
      <c r="E7449" t="s">
        <v>30</v>
      </c>
      <c r="F7449" t="s">
        <v>31</v>
      </c>
      <c r="G7449" t="s">
        <v>3280</v>
      </c>
      <c r="H7449" t="s">
        <v>21300</v>
      </c>
      <c r="I7449" s="4" t="s">
        <v>21301</v>
      </c>
      <c r="J7449" s="1">
        <f>((((bot_orders[[#This Row],[cTime]]/ 1000)+3*3600) / 86400) + DATE(1970,1,1))</f>
        <v>45785.744111678243</v>
      </c>
      <c r="K7449" s="4" t="s">
        <v>21302</v>
      </c>
      <c r="L7449" s="1">
        <f>((((bot_orders[[#This Row],[uTime]]/ 1000)+3*3600) / 86400) + DATE(1970,1,1))</f>
        <v>45785.744983865741</v>
      </c>
      <c r="M7449" t="s">
        <v>34</v>
      </c>
      <c r="N7449" t="s">
        <v>28</v>
      </c>
      <c r="O7449" t="s">
        <v>35</v>
      </c>
      <c r="P7449">
        <v>4.4039999999999999</v>
      </c>
      <c r="Q7449" t="s">
        <v>36</v>
      </c>
      <c r="R7449" t="s">
        <v>55</v>
      </c>
      <c r="S7449">
        <v>0.7359</v>
      </c>
      <c r="T7449">
        <v>0.7359</v>
      </c>
      <c r="U7449">
        <v>4.4039999999999999</v>
      </c>
      <c r="V7449">
        <v>-3.5232000000000002E-3</v>
      </c>
      <c r="W7449" t="s">
        <v>39</v>
      </c>
      <c r="X7449" s="4">
        <f>IF(bot_orders[[#This Row],[side]]="sell", bot_orders[[#This Row],[accFillSz]]*bot_orders[[#This Row],[avgPx]] + bot_orders[[#This Row],[fee]], -bot_orders[[#This Row],[accFillSz]]*bot_orders[[#This Row],[avgPx]])</f>
        <v>-3.2409035999999998</v>
      </c>
      <c r="Y7449" s="4">
        <f>IF(bot_orders[[#This Row],[side]]="buy", bot_orders[[#This Row],[accFillSz]] + bot_orders[[#This Row],[fee]], -bot_orders[[#This Row],[accFillSz]])</f>
        <v>4.4004767999999999</v>
      </c>
      <c r="Z7449" s="4">
        <f>IF(bot_orders[[#This Row],[side]]="sell",bot_orders[[#This Row],[accFillSz]]*bot_orders[[#This Row],[avgPx]]+bot_orders[[#This Row],[fee]], 0)</f>
        <v>0</v>
      </c>
      <c r="AA7449" s="4">
        <f>IF(bot_orders[[#This Row],[side]]="sell",-bot_orders[[#This Row],[accFillSz]],bot_orders[[#This Row],[accFillSz]]+bot_orders[[#This Row],[fee]])</f>
        <v>4.4004767999999999</v>
      </c>
      <c r="AB7449">
        <v>0</v>
      </c>
      <c r="AC7449" t="s">
        <v>38</v>
      </c>
      <c r="AD7449">
        <v>0</v>
      </c>
      <c r="AE7449" t="s">
        <v>40</v>
      </c>
      <c r="AF7449" t="s">
        <v>41</v>
      </c>
      <c r="AG7449" t="s">
        <v>28</v>
      </c>
      <c r="AH7449" t="s">
        <v>28</v>
      </c>
      <c r="AI7449">
        <v>4.4004767999999999</v>
      </c>
      <c r="AJ7449">
        <v>-3.2409036000000002</v>
      </c>
    </row>
    <row r="7450" spans="1:36" x14ac:dyDescent="0.3">
      <c r="A7450">
        <v>7251</v>
      </c>
      <c r="B7450" t="s">
        <v>17977</v>
      </c>
      <c r="C7450" t="s">
        <v>28</v>
      </c>
      <c r="D7450" t="s">
        <v>29</v>
      </c>
      <c r="E7450" t="s">
        <v>30</v>
      </c>
      <c r="F7450" t="s">
        <v>31</v>
      </c>
      <c r="G7450" t="s">
        <v>3280</v>
      </c>
      <c r="H7450" t="s">
        <v>21303</v>
      </c>
      <c r="I7450" s="4" t="s">
        <v>21304</v>
      </c>
      <c r="J7450" s="1">
        <f>((((bot_orders[[#This Row],[cTime]]/ 1000)+3*3600) / 86400) + DATE(1970,1,1))</f>
        <v>45785.744983888886</v>
      </c>
      <c r="K7450" s="4" t="s">
        <v>21305</v>
      </c>
      <c r="L7450" s="1">
        <f>((((bot_orders[[#This Row],[uTime]]/ 1000)+3*3600) / 86400) + DATE(1970,1,1))</f>
        <v>45785.758761747682</v>
      </c>
      <c r="M7450" t="s">
        <v>34</v>
      </c>
      <c r="N7450" t="s">
        <v>28</v>
      </c>
      <c r="O7450" t="s">
        <v>35</v>
      </c>
      <c r="P7450">
        <v>4.4000000000000004</v>
      </c>
      <c r="Q7450" t="s">
        <v>36</v>
      </c>
      <c r="R7450" t="s">
        <v>37</v>
      </c>
      <c r="S7450">
        <v>0.73809999999999998</v>
      </c>
      <c r="T7450">
        <v>0.73809999999999998</v>
      </c>
      <c r="U7450">
        <v>4.4000000000000004</v>
      </c>
      <c r="V7450">
        <v>-2.5981120000000001E-3</v>
      </c>
      <c r="W7450" t="s">
        <v>38</v>
      </c>
      <c r="X7450" s="4">
        <f>IF(bot_orders[[#This Row],[side]]="sell", bot_orders[[#This Row],[accFillSz]]*bot_orders[[#This Row],[avgPx]] + bot_orders[[#This Row],[fee]], -bot_orders[[#This Row],[accFillSz]]*bot_orders[[#This Row],[avgPx]])</f>
        <v>3.2450418880000003</v>
      </c>
      <c r="Y7450" s="4">
        <f>IF(bot_orders[[#This Row],[side]]="buy", bot_orders[[#This Row],[accFillSz]] + bot_orders[[#This Row],[fee]], -bot_orders[[#This Row],[accFillSz]])</f>
        <v>-4.4000000000000004</v>
      </c>
      <c r="Z7450" s="4">
        <f>IF(bot_orders[[#This Row],[side]]="sell",bot_orders[[#This Row],[accFillSz]]*bot_orders[[#This Row],[avgPx]]+bot_orders[[#This Row],[fee]], 0)</f>
        <v>3.2450418880000003</v>
      </c>
      <c r="AA7450" s="4">
        <f>IF(bot_orders[[#This Row],[side]]="sell",-bot_orders[[#This Row],[accFillSz]],bot_orders[[#This Row],[accFillSz]]+bot_orders[[#This Row],[fee]])</f>
        <v>-4.4000000000000004</v>
      </c>
      <c r="AB7450">
        <v>0</v>
      </c>
      <c r="AC7450" t="s">
        <v>39</v>
      </c>
      <c r="AD7450">
        <v>0</v>
      </c>
      <c r="AE7450" t="s">
        <v>40</v>
      </c>
      <c r="AF7450" t="s">
        <v>41</v>
      </c>
      <c r="AG7450" t="s">
        <v>28</v>
      </c>
      <c r="AH7450" t="s">
        <v>28</v>
      </c>
      <c r="AI7450">
        <v>-4.4000000000000004</v>
      </c>
      <c r="AJ7450">
        <v>3.24504189</v>
      </c>
    </row>
    <row r="7451" spans="1:36" x14ac:dyDescent="0.3">
      <c r="A7451">
        <v>7252</v>
      </c>
      <c r="B7451" t="s">
        <v>17977</v>
      </c>
      <c r="C7451" t="s">
        <v>28</v>
      </c>
      <c r="D7451" t="s">
        <v>29</v>
      </c>
      <c r="E7451" t="s">
        <v>30</v>
      </c>
      <c r="F7451" t="s">
        <v>31</v>
      </c>
      <c r="G7451" t="s">
        <v>3277</v>
      </c>
      <c r="H7451" t="s">
        <v>21306</v>
      </c>
      <c r="I7451" s="4" t="s">
        <v>21307</v>
      </c>
      <c r="J7451" s="1">
        <f>((((bot_orders[[#This Row],[cTime]]/ 1000)+3*3600) / 86400) + DATE(1970,1,1))</f>
        <v>45785.74681055556</v>
      </c>
      <c r="K7451" s="4" t="s">
        <v>21308</v>
      </c>
      <c r="L7451" s="1">
        <f>((((bot_orders[[#This Row],[uTime]]/ 1000)+3*3600) / 86400) + DATE(1970,1,1))</f>
        <v>45785.756734097224</v>
      </c>
      <c r="M7451" t="s">
        <v>34</v>
      </c>
      <c r="N7451" t="s">
        <v>28</v>
      </c>
      <c r="O7451" t="s">
        <v>35</v>
      </c>
      <c r="P7451">
        <v>4.4000000000000004</v>
      </c>
      <c r="Q7451" t="s">
        <v>36</v>
      </c>
      <c r="R7451" t="s">
        <v>37</v>
      </c>
      <c r="S7451">
        <v>0.7359</v>
      </c>
      <c r="T7451">
        <v>0.7359</v>
      </c>
      <c r="U7451">
        <v>4.4000000000000004</v>
      </c>
      <c r="V7451">
        <v>-2.590368E-3</v>
      </c>
      <c r="W7451" t="s">
        <v>38</v>
      </c>
      <c r="X7451" s="4">
        <f>IF(bot_orders[[#This Row],[side]]="sell", bot_orders[[#This Row],[accFillSz]]*bot_orders[[#This Row],[avgPx]] + bot_orders[[#This Row],[fee]], -bot_orders[[#This Row],[accFillSz]]*bot_orders[[#This Row],[avgPx]])</f>
        <v>3.2353696320000003</v>
      </c>
      <c r="Y7451" s="4">
        <f>IF(bot_orders[[#This Row],[side]]="buy", bot_orders[[#This Row],[accFillSz]] + bot_orders[[#This Row],[fee]], -bot_orders[[#This Row],[accFillSz]])</f>
        <v>-4.4000000000000004</v>
      </c>
      <c r="Z7451" s="4">
        <f>IF(bot_orders[[#This Row],[side]]="sell",bot_orders[[#This Row],[accFillSz]]*bot_orders[[#This Row],[avgPx]]+bot_orders[[#This Row],[fee]], 0)</f>
        <v>3.2353696320000003</v>
      </c>
      <c r="AA7451" s="4">
        <f>IF(bot_orders[[#This Row],[side]]="sell",-bot_orders[[#This Row],[accFillSz]],bot_orders[[#This Row],[accFillSz]]+bot_orders[[#This Row],[fee]])</f>
        <v>-4.4000000000000004</v>
      </c>
      <c r="AB7451">
        <v>0</v>
      </c>
      <c r="AC7451" t="s">
        <v>39</v>
      </c>
      <c r="AD7451">
        <v>0</v>
      </c>
      <c r="AE7451" t="s">
        <v>40</v>
      </c>
      <c r="AF7451" t="s">
        <v>41</v>
      </c>
      <c r="AG7451" t="s">
        <v>28</v>
      </c>
      <c r="AH7451" t="s">
        <v>28</v>
      </c>
      <c r="AI7451">
        <v>-4.4000000000000004</v>
      </c>
      <c r="AJ7451">
        <v>3.2353696300000001</v>
      </c>
    </row>
    <row r="7452" spans="1:36" x14ac:dyDescent="0.3">
      <c r="A7452">
        <v>7253</v>
      </c>
      <c r="B7452" t="s">
        <v>17977</v>
      </c>
      <c r="C7452" t="s">
        <v>28</v>
      </c>
      <c r="D7452" t="s">
        <v>29</v>
      </c>
      <c r="E7452" t="s">
        <v>30</v>
      </c>
      <c r="F7452" t="s">
        <v>31</v>
      </c>
      <c r="G7452" t="s">
        <v>3289</v>
      </c>
      <c r="H7452" t="s">
        <v>21309</v>
      </c>
      <c r="I7452" s="4" t="s">
        <v>21310</v>
      </c>
      <c r="J7452" s="1">
        <f>((((bot_orders[[#This Row],[cTime]]/ 1000)+3*3600) / 86400) + DATE(1970,1,1))</f>
        <v>45785.749565590275</v>
      </c>
      <c r="K7452" s="4" t="s">
        <v>21311</v>
      </c>
      <c r="L7452" s="1">
        <f>((((bot_orders[[#This Row],[uTime]]/ 1000)+3*3600) / 86400) + DATE(1970,1,1))</f>
        <v>45785.753914004628</v>
      </c>
      <c r="M7452" t="s">
        <v>34</v>
      </c>
      <c r="N7452" t="s">
        <v>28</v>
      </c>
      <c r="O7452" t="s">
        <v>35</v>
      </c>
      <c r="P7452">
        <v>4.399</v>
      </c>
      <c r="Q7452" t="s">
        <v>36</v>
      </c>
      <c r="R7452" t="s">
        <v>37</v>
      </c>
      <c r="S7452">
        <v>0.73370000000000002</v>
      </c>
      <c r="T7452">
        <v>0.73370000000000002</v>
      </c>
      <c r="U7452">
        <v>4.399</v>
      </c>
      <c r="V7452">
        <v>-2.5820370000000001E-3</v>
      </c>
      <c r="W7452" t="s">
        <v>38</v>
      </c>
      <c r="X7452" s="4">
        <f>IF(bot_orders[[#This Row],[side]]="sell", bot_orders[[#This Row],[accFillSz]]*bot_orders[[#This Row],[avgPx]] + bot_orders[[#This Row],[fee]], -bot_orders[[#This Row],[accFillSz]]*bot_orders[[#This Row],[avgPx]])</f>
        <v>3.2249642630000004</v>
      </c>
      <c r="Y7452" s="4">
        <f>IF(bot_orders[[#This Row],[side]]="buy", bot_orders[[#This Row],[accFillSz]] + bot_orders[[#This Row],[fee]], -bot_orders[[#This Row],[accFillSz]])</f>
        <v>-4.399</v>
      </c>
      <c r="Z7452" s="4">
        <f>IF(bot_orders[[#This Row],[side]]="sell",bot_orders[[#This Row],[accFillSz]]*bot_orders[[#This Row],[avgPx]]+bot_orders[[#This Row],[fee]], 0)</f>
        <v>3.2249642630000004</v>
      </c>
      <c r="AA7452" s="4">
        <f>IF(bot_orders[[#This Row],[side]]="sell",-bot_orders[[#This Row],[accFillSz]],bot_orders[[#This Row],[accFillSz]]+bot_orders[[#This Row],[fee]])</f>
        <v>-4.399</v>
      </c>
      <c r="AB7452">
        <v>0</v>
      </c>
      <c r="AC7452" t="s">
        <v>39</v>
      </c>
      <c r="AD7452">
        <v>0</v>
      </c>
      <c r="AE7452" t="s">
        <v>40</v>
      </c>
      <c r="AF7452" t="s">
        <v>41</v>
      </c>
      <c r="AG7452" t="s">
        <v>28</v>
      </c>
      <c r="AH7452" t="s">
        <v>28</v>
      </c>
      <c r="AI7452">
        <v>-4.399</v>
      </c>
      <c r="AJ7452">
        <v>3.2249642600000001</v>
      </c>
    </row>
    <row r="7453" spans="1:36" x14ac:dyDescent="0.3">
      <c r="A7453">
        <v>7255</v>
      </c>
      <c r="B7453" t="s">
        <v>17977</v>
      </c>
      <c r="C7453" t="s">
        <v>28</v>
      </c>
      <c r="D7453" t="s">
        <v>29</v>
      </c>
      <c r="E7453" t="s">
        <v>30</v>
      </c>
      <c r="F7453" t="s">
        <v>31</v>
      </c>
      <c r="G7453" t="s">
        <v>3273</v>
      </c>
      <c r="H7453" t="s">
        <v>21315</v>
      </c>
      <c r="I7453" s="4" t="s">
        <v>21316</v>
      </c>
      <c r="J7453" s="1">
        <f>((((bot_orders[[#This Row],[cTime]]/ 1000)+3*3600) / 86400) + DATE(1970,1,1))</f>
        <v>45785.7567341088</v>
      </c>
      <c r="K7453" s="4" t="s">
        <v>21317</v>
      </c>
      <c r="L7453" s="1">
        <f>((((bot_orders[[#This Row],[uTime]]/ 1000)+3*3600) / 86400) + DATE(1970,1,1))</f>
        <v>45785.757374687499</v>
      </c>
      <c r="M7453" t="s">
        <v>34</v>
      </c>
      <c r="N7453" t="s">
        <v>28</v>
      </c>
      <c r="O7453" t="s">
        <v>35</v>
      </c>
      <c r="P7453">
        <v>4.4039999999999999</v>
      </c>
      <c r="Q7453" t="s">
        <v>36</v>
      </c>
      <c r="R7453" t="s">
        <v>55</v>
      </c>
      <c r="S7453">
        <v>0.73370000000000002</v>
      </c>
      <c r="T7453">
        <v>0.73370000000000002</v>
      </c>
      <c r="U7453">
        <v>4.4039999999999999</v>
      </c>
      <c r="V7453">
        <v>-3.5232000000000002E-3</v>
      </c>
      <c r="W7453" t="s">
        <v>39</v>
      </c>
      <c r="X7453" s="4">
        <f>IF(bot_orders[[#This Row],[side]]="sell", bot_orders[[#This Row],[accFillSz]]*bot_orders[[#This Row],[avgPx]] + bot_orders[[#This Row],[fee]], -bot_orders[[#This Row],[accFillSz]]*bot_orders[[#This Row],[avgPx]])</f>
        <v>-3.2312148000000001</v>
      </c>
      <c r="Y7453" s="4">
        <f>IF(bot_orders[[#This Row],[side]]="buy", bot_orders[[#This Row],[accFillSz]] + bot_orders[[#This Row],[fee]], -bot_orders[[#This Row],[accFillSz]])</f>
        <v>4.4004767999999999</v>
      </c>
      <c r="Z7453" s="4">
        <f>IF(bot_orders[[#This Row],[side]]="sell",bot_orders[[#This Row],[accFillSz]]*bot_orders[[#This Row],[avgPx]]+bot_orders[[#This Row],[fee]], 0)</f>
        <v>0</v>
      </c>
      <c r="AA7453" s="4">
        <f>IF(bot_orders[[#This Row],[side]]="sell",-bot_orders[[#This Row],[accFillSz]],bot_orders[[#This Row],[accFillSz]]+bot_orders[[#This Row],[fee]])</f>
        <v>4.4004767999999999</v>
      </c>
      <c r="AB7453">
        <v>0</v>
      </c>
      <c r="AC7453" t="s">
        <v>38</v>
      </c>
      <c r="AD7453">
        <v>0</v>
      </c>
      <c r="AE7453" t="s">
        <v>40</v>
      </c>
      <c r="AF7453" t="s">
        <v>41</v>
      </c>
      <c r="AG7453" t="s">
        <v>28</v>
      </c>
      <c r="AH7453" t="s">
        <v>28</v>
      </c>
      <c r="AI7453">
        <v>4.4004767999999999</v>
      </c>
      <c r="AJ7453">
        <v>-3.2312148000000001</v>
      </c>
    </row>
    <row r="7454" spans="1:36" x14ac:dyDescent="0.3">
      <c r="A7454">
        <v>7256</v>
      </c>
      <c r="B7454" t="s">
        <v>17977</v>
      </c>
      <c r="C7454" t="s">
        <v>28</v>
      </c>
      <c r="D7454" t="s">
        <v>29</v>
      </c>
      <c r="E7454" t="s">
        <v>30</v>
      </c>
      <c r="F7454" t="s">
        <v>31</v>
      </c>
      <c r="G7454" t="s">
        <v>3273</v>
      </c>
      <c r="H7454" t="s">
        <v>21318</v>
      </c>
      <c r="I7454" s="4" t="s">
        <v>21319</v>
      </c>
      <c r="J7454" s="1">
        <f>((((bot_orders[[#This Row],[cTime]]/ 1000)+3*3600) / 86400) + DATE(1970,1,1))</f>
        <v>45785.757374710651</v>
      </c>
      <c r="K7454" s="4" t="s">
        <v>21320</v>
      </c>
      <c r="L7454" s="1">
        <f>((((bot_orders[[#This Row],[uTime]]/ 1000)+3*3600) / 86400) + DATE(1970,1,1))</f>
        <v>45785.758248819446</v>
      </c>
      <c r="M7454" t="s">
        <v>34</v>
      </c>
      <c r="N7454" t="s">
        <v>28</v>
      </c>
      <c r="O7454" t="s">
        <v>35</v>
      </c>
      <c r="P7454">
        <v>4.4000000000000004</v>
      </c>
      <c r="Q7454" t="s">
        <v>36</v>
      </c>
      <c r="R7454" t="s">
        <v>37</v>
      </c>
      <c r="S7454">
        <v>0.7359</v>
      </c>
      <c r="T7454">
        <v>0.7359</v>
      </c>
      <c r="U7454">
        <v>4.4000000000000004</v>
      </c>
      <c r="V7454">
        <v>-2.590368E-3</v>
      </c>
      <c r="W7454" t="s">
        <v>38</v>
      </c>
      <c r="X7454" s="4">
        <f>IF(bot_orders[[#This Row],[side]]="sell", bot_orders[[#This Row],[accFillSz]]*bot_orders[[#This Row],[avgPx]] + bot_orders[[#This Row],[fee]], -bot_orders[[#This Row],[accFillSz]]*bot_orders[[#This Row],[avgPx]])</f>
        <v>3.2353696320000003</v>
      </c>
      <c r="Y7454" s="4">
        <f>IF(bot_orders[[#This Row],[side]]="buy", bot_orders[[#This Row],[accFillSz]] + bot_orders[[#This Row],[fee]], -bot_orders[[#This Row],[accFillSz]])</f>
        <v>-4.4000000000000004</v>
      </c>
      <c r="Z7454" s="4">
        <f>IF(bot_orders[[#This Row],[side]]="sell",bot_orders[[#This Row],[accFillSz]]*bot_orders[[#This Row],[avgPx]]+bot_orders[[#This Row],[fee]], 0)</f>
        <v>3.2353696320000003</v>
      </c>
      <c r="AA7454" s="4">
        <f>IF(bot_orders[[#This Row],[side]]="sell",-bot_orders[[#This Row],[accFillSz]],bot_orders[[#This Row],[accFillSz]]+bot_orders[[#This Row],[fee]])</f>
        <v>-4.4000000000000004</v>
      </c>
      <c r="AB7454">
        <v>0</v>
      </c>
      <c r="AC7454" t="s">
        <v>39</v>
      </c>
      <c r="AD7454">
        <v>0</v>
      </c>
      <c r="AE7454" t="s">
        <v>40</v>
      </c>
      <c r="AF7454" t="s">
        <v>41</v>
      </c>
      <c r="AG7454" t="s">
        <v>28</v>
      </c>
      <c r="AH7454" t="s">
        <v>28</v>
      </c>
      <c r="AI7454">
        <v>-4.4000000000000004</v>
      </c>
      <c r="AJ7454">
        <v>3.2353696300000001</v>
      </c>
    </row>
    <row r="7455" spans="1:36" x14ac:dyDescent="0.3">
      <c r="A7455">
        <v>7257</v>
      </c>
      <c r="B7455" t="s">
        <v>17977</v>
      </c>
      <c r="C7455" t="s">
        <v>28</v>
      </c>
      <c r="D7455" t="s">
        <v>29</v>
      </c>
      <c r="E7455" t="s">
        <v>30</v>
      </c>
      <c r="F7455" t="s">
        <v>31</v>
      </c>
      <c r="G7455" t="s">
        <v>3299</v>
      </c>
      <c r="H7455" t="s">
        <v>21321</v>
      </c>
      <c r="I7455" s="4" t="s">
        <v>21322</v>
      </c>
      <c r="J7455" s="1">
        <f>((((bot_orders[[#This Row],[cTime]]/ 1000)+3*3600) / 86400) + DATE(1970,1,1))</f>
        <v>45785.758761770834</v>
      </c>
      <c r="K7455" s="4" t="s">
        <v>21323</v>
      </c>
      <c r="L7455" s="1">
        <f>((((bot_orders[[#This Row],[uTime]]/ 1000)+3*3600) / 86400) + DATE(1970,1,1))</f>
        <v>45785.759149976853</v>
      </c>
      <c r="M7455" t="s">
        <v>34</v>
      </c>
      <c r="N7455" t="s">
        <v>28</v>
      </c>
      <c r="O7455" t="s">
        <v>35</v>
      </c>
      <c r="P7455">
        <v>4.4039999999999999</v>
      </c>
      <c r="Q7455" t="s">
        <v>36</v>
      </c>
      <c r="R7455" t="s">
        <v>55</v>
      </c>
      <c r="S7455">
        <v>0.7359</v>
      </c>
      <c r="T7455">
        <v>0.7359</v>
      </c>
      <c r="U7455">
        <v>4.4039999999999999</v>
      </c>
      <c r="V7455">
        <v>-3.5232000000000002E-3</v>
      </c>
      <c r="W7455" t="s">
        <v>39</v>
      </c>
      <c r="X7455" s="4">
        <f>IF(bot_orders[[#This Row],[side]]="sell", bot_orders[[#This Row],[accFillSz]]*bot_orders[[#This Row],[avgPx]] + bot_orders[[#This Row],[fee]], -bot_orders[[#This Row],[accFillSz]]*bot_orders[[#This Row],[avgPx]])</f>
        <v>-3.2409035999999998</v>
      </c>
      <c r="Y7455" s="4">
        <f>IF(bot_orders[[#This Row],[side]]="buy", bot_orders[[#This Row],[accFillSz]] + bot_orders[[#This Row],[fee]], -bot_orders[[#This Row],[accFillSz]])</f>
        <v>4.4004767999999999</v>
      </c>
      <c r="Z7455" s="4">
        <f>IF(bot_orders[[#This Row],[side]]="sell",bot_orders[[#This Row],[accFillSz]]*bot_orders[[#This Row],[avgPx]]+bot_orders[[#This Row],[fee]], 0)</f>
        <v>0</v>
      </c>
      <c r="AA7455" s="4">
        <f>IF(bot_orders[[#This Row],[side]]="sell",-bot_orders[[#This Row],[accFillSz]],bot_orders[[#This Row],[accFillSz]]+bot_orders[[#This Row],[fee]])</f>
        <v>4.4004767999999999</v>
      </c>
      <c r="AB7455">
        <v>0</v>
      </c>
      <c r="AC7455" t="s">
        <v>38</v>
      </c>
      <c r="AD7455">
        <v>0</v>
      </c>
      <c r="AE7455" t="s">
        <v>40</v>
      </c>
      <c r="AF7455" t="s">
        <v>41</v>
      </c>
      <c r="AG7455" t="s">
        <v>28</v>
      </c>
      <c r="AH7455" t="s">
        <v>28</v>
      </c>
      <c r="AI7455">
        <v>4.4004767999999999</v>
      </c>
      <c r="AJ7455">
        <v>-3.2409036000000002</v>
      </c>
    </row>
    <row r="7456" spans="1:36" x14ac:dyDescent="0.3">
      <c r="A7456">
        <v>7258</v>
      </c>
      <c r="B7456" t="s">
        <v>17977</v>
      </c>
      <c r="C7456" t="s">
        <v>28</v>
      </c>
      <c r="D7456" t="s">
        <v>29</v>
      </c>
      <c r="E7456" t="s">
        <v>30</v>
      </c>
      <c r="F7456" t="s">
        <v>31</v>
      </c>
      <c r="G7456" t="s">
        <v>3299</v>
      </c>
      <c r="H7456" t="s">
        <v>21324</v>
      </c>
      <c r="I7456" s="4" t="s">
        <v>21325</v>
      </c>
      <c r="J7456" s="1">
        <f>((((bot_orders[[#This Row],[cTime]]/ 1000)+3*3600) / 86400) + DATE(1970,1,1))</f>
        <v>45785.759149999998</v>
      </c>
      <c r="K7456" s="4" t="s">
        <v>21326</v>
      </c>
      <c r="L7456" s="1">
        <f>((((bot_orders[[#This Row],[uTime]]/ 1000)+3*3600) / 86400) + DATE(1970,1,1))</f>
        <v>45785.759762326386</v>
      </c>
      <c r="M7456" t="s">
        <v>34</v>
      </c>
      <c r="N7456" t="s">
        <v>28</v>
      </c>
      <c r="O7456" t="s">
        <v>35</v>
      </c>
      <c r="P7456">
        <v>4.4000000000000004</v>
      </c>
      <c r="Q7456" t="s">
        <v>36</v>
      </c>
      <c r="R7456" t="s">
        <v>37</v>
      </c>
      <c r="S7456">
        <v>0.73809999999999998</v>
      </c>
      <c r="T7456">
        <v>0.73809999999999998</v>
      </c>
      <c r="U7456">
        <v>4.4000000000000004</v>
      </c>
      <c r="V7456">
        <v>-2.5981120000000001E-3</v>
      </c>
      <c r="W7456" t="s">
        <v>38</v>
      </c>
      <c r="X7456" s="4">
        <f>IF(bot_orders[[#This Row],[side]]="sell", bot_orders[[#This Row],[accFillSz]]*bot_orders[[#This Row],[avgPx]] + bot_orders[[#This Row],[fee]], -bot_orders[[#This Row],[accFillSz]]*bot_orders[[#This Row],[avgPx]])</f>
        <v>3.2450418880000003</v>
      </c>
      <c r="Y7456" s="4">
        <f>IF(bot_orders[[#This Row],[side]]="buy", bot_orders[[#This Row],[accFillSz]] + bot_orders[[#This Row],[fee]], -bot_orders[[#This Row],[accFillSz]])</f>
        <v>-4.4000000000000004</v>
      </c>
      <c r="Z7456" s="4">
        <f>IF(bot_orders[[#This Row],[side]]="sell",bot_orders[[#This Row],[accFillSz]]*bot_orders[[#This Row],[avgPx]]+bot_orders[[#This Row],[fee]], 0)</f>
        <v>3.2450418880000003</v>
      </c>
      <c r="AA7456" s="4">
        <f>IF(bot_orders[[#This Row],[side]]="sell",-bot_orders[[#This Row],[accFillSz]],bot_orders[[#This Row],[accFillSz]]+bot_orders[[#This Row],[fee]])</f>
        <v>-4.4000000000000004</v>
      </c>
      <c r="AB7456">
        <v>0</v>
      </c>
      <c r="AC7456" t="s">
        <v>39</v>
      </c>
      <c r="AD7456">
        <v>0</v>
      </c>
      <c r="AE7456" t="s">
        <v>40</v>
      </c>
      <c r="AF7456" t="s">
        <v>41</v>
      </c>
      <c r="AG7456" t="s">
        <v>28</v>
      </c>
      <c r="AH7456" t="s">
        <v>28</v>
      </c>
      <c r="AI7456">
        <v>-4.4000000000000004</v>
      </c>
      <c r="AJ7456">
        <v>3.24504189</v>
      </c>
    </row>
    <row r="7457" spans="1:36" x14ac:dyDescent="0.3">
      <c r="A7457">
        <v>7259</v>
      </c>
      <c r="B7457" t="s">
        <v>17977</v>
      </c>
      <c r="C7457" t="s">
        <v>28</v>
      </c>
      <c r="D7457" t="s">
        <v>29</v>
      </c>
      <c r="E7457" t="s">
        <v>30</v>
      </c>
      <c r="F7457" t="s">
        <v>31</v>
      </c>
      <c r="G7457" t="s">
        <v>3303</v>
      </c>
      <c r="H7457" t="s">
        <v>21327</v>
      </c>
      <c r="I7457" s="4" t="s">
        <v>21328</v>
      </c>
      <c r="J7457" s="1">
        <f>((((bot_orders[[#This Row],[cTime]]/ 1000)+3*3600) / 86400) + DATE(1970,1,1))</f>
        <v>45785.759762337962</v>
      </c>
      <c r="K7457" s="4" t="s">
        <v>21329</v>
      </c>
      <c r="L7457" s="1">
        <f>((((bot_orders[[#This Row],[uTime]]/ 1000)+3*3600) / 86400) + DATE(1970,1,1))</f>
        <v>45785.761124583332</v>
      </c>
      <c r="M7457" t="s">
        <v>34</v>
      </c>
      <c r="N7457" t="s">
        <v>28</v>
      </c>
      <c r="O7457" t="s">
        <v>35</v>
      </c>
      <c r="P7457">
        <v>4.4039999999999999</v>
      </c>
      <c r="Q7457" t="s">
        <v>36</v>
      </c>
      <c r="R7457" t="s">
        <v>55</v>
      </c>
      <c r="S7457">
        <v>0.7359</v>
      </c>
      <c r="T7457">
        <v>0.7359</v>
      </c>
      <c r="U7457">
        <v>4.4039999999999999</v>
      </c>
      <c r="V7457">
        <v>-3.5232000000000002E-3</v>
      </c>
      <c r="W7457" t="s">
        <v>39</v>
      </c>
      <c r="X7457" s="4">
        <f>IF(bot_orders[[#This Row],[side]]="sell", bot_orders[[#This Row],[accFillSz]]*bot_orders[[#This Row],[avgPx]] + bot_orders[[#This Row],[fee]], -bot_orders[[#This Row],[accFillSz]]*bot_orders[[#This Row],[avgPx]])</f>
        <v>-3.2409035999999998</v>
      </c>
      <c r="Y7457" s="4">
        <f>IF(bot_orders[[#This Row],[side]]="buy", bot_orders[[#This Row],[accFillSz]] + bot_orders[[#This Row],[fee]], -bot_orders[[#This Row],[accFillSz]])</f>
        <v>4.4004767999999999</v>
      </c>
      <c r="Z7457" s="4">
        <f>IF(bot_orders[[#This Row],[side]]="sell",bot_orders[[#This Row],[accFillSz]]*bot_orders[[#This Row],[avgPx]]+bot_orders[[#This Row],[fee]], 0)</f>
        <v>0</v>
      </c>
      <c r="AA7457" s="4">
        <f>IF(bot_orders[[#This Row],[side]]="sell",-bot_orders[[#This Row],[accFillSz]],bot_orders[[#This Row],[accFillSz]]+bot_orders[[#This Row],[fee]])</f>
        <v>4.4004767999999999</v>
      </c>
      <c r="AB7457">
        <v>0</v>
      </c>
      <c r="AC7457" t="s">
        <v>38</v>
      </c>
      <c r="AD7457">
        <v>0</v>
      </c>
      <c r="AE7457" t="s">
        <v>40</v>
      </c>
      <c r="AF7457" t="s">
        <v>41</v>
      </c>
      <c r="AG7457" t="s">
        <v>28</v>
      </c>
      <c r="AH7457" t="s">
        <v>28</v>
      </c>
      <c r="AI7457">
        <v>4.4004767999999999</v>
      </c>
      <c r="AJ7457">
        <v>-3.2409036000000002</v>
      </c>
    </row>
    <row r="7458" spans="1:36" x14ac:dyDescent="0.3">
      <c r="A7458">
        <v>7260</v>
      </c>
      <c r="B7458" t="s">
        <v>17977</v>
      </c>
      <c r="C7458" t="s">
        <v>28</v>
      </c>
      <c r="D7458" t="s">
        <v>29</v>
      </c>
      <c r="E7458" t="s">
        <v>30</v>
      </c>
      <c r="F7458" t="s">
        <v>31</v>
      </c>
      <c r="G7458" t="s">
        <v>3303</v>
      </c>
      <c r="H7458" t="s">
        <v>21330</v>
      </c>
      <c r="I7458" s="4" t="s">
        <v>21331</v>
      </c>
      <c r="J7458" s="1">
        <f>((((bot_orders[[#This Row],[cTime]]/ 1000)+3*3600) / 86400) + DATE(1970,1,1))</f>
        <v>45785.761124594908</v>
      </c>
      <c r="K7458" s="4" t="s">
        <v>21332</v>
      </c>
      <c r="L7458" s="1">
        <f>((((bot_orders[[#This Row],[uTime]]/ 1000)+3*3600) / 86400) + DATE(1970,1,1))</f>
        <v>45785.764524456019</v>
      </c>
      <c r="M7458" t="s">
        <v>34</v>
      </c>
      <c r="N7458" t="s">
        <v>28</v>
      </c>
      <c r="O7458" t="s">
        <v>35</v>
      </c>
      <c r="P7458">
        <v>4.4000000000000004</v>
      </c>
      <c r="Q7458" t="s">
        <v>36</v>
      </c>
      <c r="R7458" t="s">
        <v>37</v>
      </c>
      <c r="S7458">
        <v>0.73809999999999998</v>
      </c>
      <c r="T7458">
        <v>0.73809999999999998</v>
      </c>
      <c r="U7458">
        <v>4.4000000000000004</v>
      </c>
      <c r="V7458">
        <v>-2.5981120000000001E-3</v>
      </c>
      <c r="W7458" t="s">
        <v>38</v>
      </c>
      <c r="X7458" s="4">
        <f>IF(bot_orders[[#This Row],[side]]="sell", bot_orders[[#This Row],[accFillSz]]*bot_orders[[#This Row],[avgPx]] + bot_orders[[#This Row],[fee]], -bot_orders[[#This Row],[accFillSz]]*bot_orders[[#This Row],[avgPx]])</f>
        <v>3.2450418880000003</v>
      </c>
      <c r="Y7458" s="4">
        <f>IF(bot_orders[[#This Row],[side]]="buy", bot_orders[[#This Row],[accFillSz]] + bot_orders[[#This Row],[fee]], -bot_orders[[#This Row],[accFillSz]])</f>
        <v>-4.4000000000000004</v>
      </c>
      <c r="Z7458" s="4">
        <f>IF(bot_orders[[#This Row],[side]]="sell",bot_orders[[#This Row],[accFillSz]]*bot_orders[[#This Row],[avgPx]]+bot_orders[[#This Row],[fee]], 0)</f>
        <v>3.2450418880000003</v>
      </c>
      <c r="AA7458" s="4">
        <f>IF(bot_orders[[#This Row],[side]]="sell",-bot_orders[[#This Row],[accFillSz]],bot_orders[[#This Row],[accFillSz]]+bot_orders[[#This Row],[fee]])</f>
        <v>-4.4000000000000004</v>
      </c>
      <c r="AB7458">
        <v>0</v>
      </c>
      <c r="AC7458" t="s">
        <v>39</v>
      </c>
      <c r="AD7458">
        <v>0</v>
      </c>
      <c r="AE7458" t="s">
        <v>40</v>
      </c>
      <c r="AF7458" t="s">
        <v>41</v>
      </c>
      <c r="AG7458" t="s">
        <v>28</v>
      </c>
      <c r="AH7458" t="s">
        <v>28</v>
      </c>
      <c r="AI7458">
        <v>-4.4000000000000004</v>
      </c>
      <c r="AJ7458">
        <v>3.24504189</v>
      </c>
    </row>
    <row r="7459" spans="1:36" x14ac:dyDescent="0.3">
      <c r="A7459">
        <v>7261</v>
      </c>
      <c r="B7459" t="s">
        <v>17977</v>
      </c>
      <c r="C7459" t="s">
        <v>28</v>
      </c>
      <c r="D7459" t="s">
        <v>29</v>
      </c>
      <c r="E7459" t="s">
        <v>30</v>
      </c>
      <c r="F7459" t="s">
        <v>31</v>
      </c>
      <c r="G7459" t="s">
        <v>3311</v>
      </c>
      <c r="H7459" t="s">
        <v>21333</v>
      </c>
      <c r="I7459" s="4" t="s">
        <v>21334</v>
      </c>
      <c r="J7459" s="1">
        <f>((((bot_orders[[#This Row],[cTime]]/ 1000)+3*3600) / 86400) + DATE(1970,1,1))</f>
        <v>45785.764678020831</v>
      </c>
      <c r="K7459" s="4" t="s">
        <v>21335</v>
      </c>
      <c r="L7459" s="1">
        <f>((((bot_orders[[#This Row],[uTime]]/ 1000)+3*3600) / 86400) + DATE(1970,1,1))</f>
        <v>45785.764974097227</v>
      </c>
      <c r="M7459" t="s">
        <v>34</v>
      </c>
      <c r="N7459" t="s">
        <v>28</v>
      </c>
      <c r="O7459" t="s">
        <v>35</v>
      </c>
      <c r="P7459">
        <v>4.4039999999999999</v>
      </c>
      <c r="Q7459" t="s">
        <v>36</v>
      </c>
      <c r="R7459" t="s">
        <v>55</v>
      </c>
      <c r="S7459">
        <v>0.73809999999999998</v>
      </c>
      <c r="T7459">
        <v>0.73809999999999998</v>
      </c>
      <c r="U7459">
        <v>4.4039999999999999</v>
      </c>
      <c r="V7459">
        <v>-3.5232000000000002E-3</v>
      </c>
      <c r="W7459" t="s">
        <v>39</v>
      </c>
      <c r="X7459" s="4">
        <f>IF(bot_orders[[#This Row],[side]]="sell", bot_orders[[#This Row],[accFillSz]]*bot_orders[[#This Row],[avgPx]] + bot_orders[[#This Row],[fee]], -bot_orders[[#This Row],[accFillSz]]*bot_orders[[#This Row],[avgPx]])</f>
        <v>-3.2505923999999999</v>
      </c>
      <c r="Y7459" s="4">
        <f>IF(bot_orders[[#This Row],[side]]="buy", bot_orders[[#This Row],[accFillSz]] + bot_orders[[#This Row],[fee]], -bot_orders[[#This Row],[accFillSz]])</f>
        <v>4.4004767999999999</v>
      </c>
      <c r="Z7459" s="4">
        <f>IF(bot_orders[[#This Row],[side]]="sell",bot_orders[[#This Row],[accFillSz]]*bot_orders[[#This Row],[avgPx]]+bot_orders[[#This Row],[fee]], 0)</f>
        <v>0</v>
      </c>
      <c r="AA7459" s="4">
        <f>IF(bot_orders[[#This Row],[side]]="sell",-bot_orders[[#This Row],[accFillSz]],bot_orders[[#This Row],[accFillSz]]+bot_orders[[#This Row],[fee]])</f>
        <v>4.4004767999999999</v>
      </c>
      <c r="AB7459">
        <v>0</v>
      </c>
      <c r="AC7459" t="s">
        <v>38</v>
      </c>
      <c r="AD7459">
        <v>0</v>
      </c>
      <c r="AE7459" t="s">
        <v>40</v>
      </c>
      <c r="AF7459" t="s">
        <v>41</v>
      </c>
      <c r="AG7459" t="s">
        <v>28</v>
      </c>
      <c r="AH7459" t="s">
        <v>28</v>
      </c>
      <c r="AI7459">
        <v>4.4004767999999999</v>
      </c>
      <c r="AJ7459">
        <v>-3.2505923999999999</v>
      </c>
    </row>
    <row r="7460" spans="1:36" x14ac:dyDescent="0.3">
      <c r="A7460">
        <v>7262</v>
      </c>
      <c r="B7460" t="s">
        <v>17977</v>
      </c>
      <c r="C7460" t="s">
        <v>28</v>
      </c>
      <c r="D7460" t="s">
        <v>29</v>
      </c>
      <c r="E7460" t="s">
        <v>30</v>
      </c>
      <c r="F7460" t="s">
        <v>31</v>
      </c>
      <c r="G7460" t="s">
        <v>3314</v>
      </c>
      <c r="H7460" t="s">
        <v>21336</v>
      </c>
      <c r="I7460" s="4" t="s">
        <v>21337</v>
      </c>
      <c r="J7460" s="1">
        <f>((((bot_orders[[#This Row],[cTime]]/ 1000)+3*3600) / 86400) + DATE(1970,1,1))</f>
        <v>45785.76467809028</v>
      </c>
      <c r="K7460" s="4" t="s">
        <v>21338</v>
      </c>
      <c r="L7460" s="1">
        <f>((((bot_orders[[#This Row],[uTime]]/ 1000)+3*3600) / 86400) + DATE(1970,1,1))</f>
        <v>45785.764678333333</v>
      </c>
      <c r="M7460" t="s">
        <v>34</v>
      </c>
      <c r="N7460" t="s">
        <v>28</v>
      </c>
      <c r="O7460" t="s">
        <v>35</v>
      </c>
      <c r="P7460">
        <v>4.4050000000000002</v>
      </c>
      <c r="Q7460" t="s">
        <v>36</v>
      </c>
      <c r="R7460" t="s">
        <v>55</v>
      </c>
      <c r="S7460">
        <v>0.74029999999999996</v>
      </c>
      <c r="T7460">
        <v>0.74029999999999996</v>
      </c>
      <c r="U7460">
        <v>4.4050000000000002</v>
      </c>
      <c r="V7460">
        <v>-3.5239999999999998E-3</v>
      </c>
      <c r="W7460" t="s">
        <v>39</v>
      </c>
      <c r="X7460" s="4">
        <f>IF(bot_orders[[#This Row],[side]]="sell", bot_orders[[#This Row],[accFillSz]]*bot_orders[[#This Row],[avgPx]] + bot_orders[[#This Row],[fee]], -bot_orders[[#This Row],[accFillSz]]*bot_orders[[#This Row],[avgPx]])</f>
        <v>-3.2610215</v>
      </c>
      <c r="Y7460" s="4">
        <f>IF(bot_orders[[#This Row],[side]]="buy", bot_orders[[#This Row],[accFillSz]] + bot_orders[[#This Row],[fee]], -bot_orders[[#This Row],[accFillSz]])</f>
        <v>4.4014760000000006</v>
      </c>
      <c r="Z7460" s="4">
        <f>IF(bot_orders[[#This Row],[side]]="sell",bot_orders[[#This Row],[accFillSz]]*bot_orders[[#This Row],[avgPx]]+bot_orders[[#This Row],[fee]], 0)</f>
        <v>0</v>
      </c>
      <c r="AA7460" s="4">
        <f>IF(bot_orders[[#This Row],[side]]="sell",-bot_orders[[#This Row],[accFillSz]],bot_orders[[#This Row],[accFillSz]]+bot_orders[[#This Row],[fee]])</f>
        <v>4.4014760000000006</v>
      </c>
      <c r="AB7460">
        <v>0</v>
      </c>
      <c r="AC7460" t="s">
        <v>38</v>
      </c>
      <c r="AD7460">
        <v>0</v>
      </c>
      <c r="AE7460" t="s">
        <v>40</v>
      </c>
      <c r="AF7460" t="s">
        <v>41</v>
      </c>
      <c r="AG7460" t="s">
        <v>28</v>
      </c>
      <c r="AH7460" t="s">
        <v>28</v>
      </c>
      <c r="AI7460">
        <v>4.4014759999999997</v>
      </c>
      <c r="AJ7460">
        <v>-3.2610215</v>
      </c>
    </row>
    <row r="7461" spans="1:36" x14ac:dyDescent="0.3">
      <c r="A7461">
        <v>7263</v>
      </c>
      <c r="B7461" t="s">
        <v>17977</v>
      </c>
      <c r="C7461" t="s">
        <v>28</v>
      </c>
      <c r="D7461" t="s">
        <v>29</v>
      </c>
      <c r="E7461" t="s">
        <v>30</v>
      </c>
      <c r="F7461" t="s">
        <v>31</v>
      </c>
      <c r="G7461" t="s">
        <v>3314</v>
      </c>
      <c r="H7461" t="s">
        <v>21339</v>
      </c>
      <c r="I7461" s="4" t="s">
        <v>21340</v>
      </c>
      <c r="J7461" s="1">
        <f>((((bot_orders[[#This Row],[cTime]]/ 1000)+3*3600) / 86400) + DATE(1970,1,1))</f>
        <v>45785.764678356485</v>
      </c>
      <c r="K7461" s="4" t="s">
        <v>21341</v>
      </c>
      <c r="L7461" s="1">
        <f>((((bot_orders[[#This Row],[uTime]]/ 1000)+3*3600) / 86400) + DATE(1970,1,1))</f>
        <v>45785.766948495366</v>
      </c>
      <c r="M7461" t="s">
        <v>34</v>
      </c>
      <c r="N7461" t="s">
        <v>28</v>
      </c>
      <c r="O7461" t="s">
        <v>35</v>
      </c>
      <c r="P7461">
        <v>4.4009999999999998</v>
      </c>
      <c r="Q7461" t="s">
        <v>36</v>
      </c>
      <c r="R7461" t="s">
        <v>37</v>
      </c>
      <c r="S7461">
        <v>0.74250000000000005</v>
      </c>
      <c r="T7461">
        <v>0.74250000000000005</v>
      </c>
      <c r="U7461">
        <v>4.4009999999999998</v>
      </c>
      <c r="V7461">
        <v>-2.6141939999999998E-3</v>
      </c>
      <c r="W7461" t="s">
        <v>38</v>
      </c>
      <c r="X7461" s="4">
        <f>IF(bot_orders[[#This Row],[side]]="sell", bot_orders[[#This Row],[accFillSz]]*bot_orders[[#This Row],[avgPx]] + bot_orders[[#This Row],[fee]], -bot_orders[[#This Row],[accFillSz]]*bot_orders[[#This Row],[avgPx]])</f>
        <v>3.2651283060000003</v>
      </c>
      <c r="Y7461" s="4">
        <f>IF(bot_orders[[#This Row],[side]]="buy", bot_orders[[#This Row],[accFillSz]] + bot_orders[[#This Row],[fee]], -bot_orders[[#This Row],[accFillSz]])</f>
        <v>-4.4009999999999998</v>
      </c>
      <c r="Z7461" s="4">
        <f>IF(bot_orders[[#This Row],[side]]="sell",bot_orders[[#This Row],[accFillSz]]*bot_orders[[#This Row],[avgPx]]+bot_orders[[#This Row],[fee]], 0)</f>
        <v>3.2651283060000003</v>
      </c>
      <c r="AA7461" s="4">
        <f>IF(bot_orders[[#This Row],[side]]="sell",-bot_orders[[#This Row],[accFillSz]],bot_orders[[#This Row],[accFillSz]]+bot_orders[[#This Row],[fee]])</f>
        <v>-4.4009999999999998</v>
      </c>
      <c r="AB7461">
        <v>0</v>
      </c>
      <c r="AC7461" t="s">
        <v>39</v>
      </c>
      <c r="AD7461">
        <v>0</v>
      </c>
      <c r="AE7461" t="s">
        <v>40</v>
      </c>
      <c r="AF7461" t="s">
        <v>41</v>
      </c>
      <c r="AG7461" t="s">
        <v>28</v>
      </c>
      <c r="AH7461" t="s">
        <v>28</v>
      </c>
      <c r="AI7461">
        <v>-4.4009999999999998</v>
      </c>
      <c r="AJ7461">
        <v>3.2651283100000001</v>
      </c>
    </row>
    <row r="7462" spans="1:36" x14ac:dyDescent="0.3">
      <c r="A7462">
        <v>7264</v>
      </c>
      <c r="B7462" t="s">
        <v>17977</v>
      </c>
      <c r="C7462" t="s">
        <v>28</v>
      </c>
      <c r="D7462" t="s">
        <v>29</v>
      </c>
      <c r="E7462" t="s">
        <v>30</v>
      </c>
      <c r="F7462" t="s">
        <v>31</v>
      </c>
      <c r="G7462" t="s">
        <v>3311</v>
      </c>
      <c r="H7462" t="s">
        <v>21342</v>
      </c>
      <c r="I7462" s="4" t="s">
        <v>21343</v>
      </c>
      <c r="J7462" s="1">
        <f>((((bot_orders[[#This Row],[cTime]]/ 1000)+3*3600) / 86400) + DATE(1970,1,1))</f>
        <v>45785.764974120371</v>
      </c>
      <c r="K7462" s="4" t="s">
        <v>21344</v>
      </c>
      <c r="L7462" s="1">
        <f>((((bot_orders[[#This Row],[uTime]]/ 1000)+3*3600) / 86400) + DATE(1970,1,1))</f>
        <v>45785.765774756946</v>
      </c>
      <c r="M7462" t="s">
        <v>34</v>
      </c>
      <c r="N7462" t="s">
        <v>28</v>
      </c>
      <c r="O7462" t="s">
        <v>35</v>
      </c>
      <c r="P7462">
        <v>4.4000000000000004</v>
      </c>
      <c r="Q7462" t="s">
        <v>36</v>
      </c>
      <c r="R7462" t="s">
        <v>37</v>
      </c>
      <c r="S7462">
        <v>0.74029999999999996</v>
      </c>
      <c r="T7462">
        <v>0.74029999999999996</v>
      </c>
      <c r="U7462">
        <v>4.4000000000000004</v>
      </c>
      <c r="V7462">
        <v>-2.6058560000000001E-3</v>
      </c>
      <c r="W7462" t="s">
        <v>38</v>
      </c>
      <c r="X7462" s="4">
        <f>IF(bot_orders[[#This Row],[side]]="sell", bot_orders[[#This Row],[accFillSz]]*bot_orders[[#This Row],[avgPx]] + bot_orders[[#This Row],[fee]], -bot_orders[[#This Row],[accFillSz]]*bot_orders[[#This Row],[avgPx]])</f>
        <v>3.2547141439999998</v>
      </c>
      <c r="Y7462" s="4">
        <f>IF(bot_orders[[#This Row],[side]]="buy", bot_orders[[#This Row],[accFillSz]] + bot_orders[[#This Row],[fee]], -bot_orders[[#This Row],[accFillSz]])</f>
        <v>-4.4000000000000004</v>
      </c>
      <c r="Z7462" s="4">
        <f>IF(bot_orders[[#This Row],[side]]="sell",bot_orders[[#This Row],[accFillSz]]*bot_orders[[#This Row],[avgPx]]+bot_orders[[#This Row],[fee]], 0)</f>
        <v>3.2547141439999998</v>
      </c>
      <c r="AA7462" s="4">
        <f>IF(bot_orders[[#This Row],[side]]="sell",-bot_orders[[#This Row],[accFillSz]],bot_orders[[#This Row],[accFillSz]]+bot_orders[[#This Row],[fee]])</f>
        <v>-4.4000000000000004</v>
      </c>
      <c r="AB7462">
        <v>0</v>
      </c>
      <c r="AC7462" t="s">
        <v>39</v>
      </c>
      <c r="AD7462">
        <v>0</v>
      </c>
      <c r="AE7462" t="s">
        <v>40</v>
      </c>
      <c r="AF7462" t="s">
        <v>41</v>
      </c>
      <c r="AG7462" t="s">
        <v>28</v>
      </c>
      <c r="AH7462" t="s">
        <v>28</v>
      </c>
      <c r="AI7462">
        <v>-4.4000000000000004</v>
      </c>
      <c r="AJ7462">
        <v>3.2547141399999999</v>
      </c>
    </row>
    <row r="7463" spans="1:36" x14ac:dyDescent="0.3">
      <c r="A7463">
        <v>7265</v>
      </c>
      <c r="B7463" t="s">
        <v>17977</v>
      </c>
      <c r="C7463" t="s">
        <v>28</v>
      </c>
      <c r="D7463" t="s">
        <v>29</v>
      </c>
      <c r="E7463" t="s">
        <v>30</v>
      </c>
      <c r="F7463" t="s">
        <v>31</v>
      </c>
      <c r="G7463" t="s">
        <v>3419</v>
      </c>
      <c r="H7463" t="s">
        <v>21345</v>
      </c>
      <c r="I7463" s="4" t="s">
        <v>21346</v>
      </c>
      <c r="J7463" s="1">
        <f>((((bot_orders[[#This Row],[cTime]]/ 1000)+3*3600) / 86400) + DATE(1970,1,1))</f>
        <v>45785.765774780091</v>
      </c>
      <c r="K7463" s="4" t="s">
        <v>21347</v>
      </c>
      <c r="L7463" s="1">
        <f>((((bot_orders[[#This Row],[uTime]]/ 1000)+3*3600) / 86400) + DATE(1970,1,1))</f>
        <v>45785.786904814813</v>
      </c>
      <c r="M7463" t="s">
        <v>34</v>
      </c>
      <c r="N7463" t="s">
        <v>28</v>
      </c>
      <c r="O7463" t="s">
        <v>35</v>
      </c>
      <c r="P7463">
        <v>4.4039999999999999</v>
      </c>
      <c r="Q7463" t="s">
        <v>36</v>
      </c>
      <c r="R7463" t="s">
        <v>55</v>
      </c>
      <c r="S7463">
        <v>0.73809999999999998</v>
      </c>
      <c r="T7463">
        <v>0.73809999999999998</v>
      </c>
      <c r="U7463">
        <v>4.4039999999999999</v>
      </c>
      <c r="V7463">
        <v>-3.5232000000000002E-3</v>
      </c>
      <c r="W7463" t="s">
        <v>39</v>
      </c>
      <c r="X7463" s="4">
        <f>IF(bot_orders[[#This Row],[side]]="sell", bot_orders[[#This Row],[accFillSz]]*bot_orders[[#This Row],[avgPx]] + bot_orders[[#This Row],[fee]], -bot_orders[[#This Row],[accFillSz]]*bot_orders[[#This Row],[avgPx]])</f>
        <v>-3.2505923999999999</v>
      </c>
      <c r="Y7463" s="4">
        <f>IF(bot_orders[[#This Row],[side]]="buy", bot_orders[[#This Row],[accFillSz]] + bot_orders[[#This Row],[fee]], -bot_orders[[#This Row],[accFillSz]])</f>
        <v>4.4004767999999999</v>
      </c>
      <c r="Z7463" s="4">
        <f>IF(bot_orders[[#This Row],[side]]="sell",bot_orders[[#This Row],[accFillSz]]*bot_orders[[#This Row],[avgPx]]+bot_orders[[#This Row],[fee]], 0)</f>
        <v>0</v>
      </c>
      <c r="AA7463" s="4">
        <f>IF(bot_orders[[#This Row],[side]]="sell",-bot_orders[[#This Row],[accFillSz]],bot_orders[[#This Row],[accFillSz]]+bot_orders[[#This Row],[fee]])</f>
        <v>4.4004767999999999</v>
      </c>
      <c r="AB7463">
        <v>0</v>
      </c>
      <c r="AC7463" t="s">
        <v>38</v>
      </c>
      <c r="AD7463">
        <v>0</v>
      </c>
      <c r="AE7463" t="s">
        <v>40</v>
      </c>
      <c r="AF7463" t="s">
        <v>41</v>
      </c>
      <c r="AG7463" t="s">
        <v>28</v>
      </c>
      <c r="AH7463" t="s">
        <v>28</v>
      </c>
      <c r="AI7463">
        <v>4.4004767999999999</v>
      </c>
      <c r="AJ7463">
        <v>-3.2505923999999999</v>
      </c>
    </row>
    <row r="7464" spans="1:36" x14ac:dyDescent="0.3">
      <c r="A7464">
        <v>7266</v>
      </c>
      <c r="B7464" t="s">
        <v>17977</v>
      </c>
      <c r="C7464" t="s">
        <v>28</v>
      </c>
      <c r="D7464" t="s">
        <v>29</v>
      </c>
      <c r="E7464" t="s">
        <v>30</v>
      </c>
      <c r="F7464" t="s">
        <v>31</v>
      </c>
      <c r="G7464" t="s">
        <v>3412</v>
      </c>
      <c r="H7464" t="s">
        <v>21348</v>
      </c>
      <c r="I7464" s="4" t="s">
        <v>21349</v>
      </c>
      <c r="J7464" s="1">
        <f>((((bot_orders[[#This Row],[cTime]]/ 1000)+3*3600) / 86400) + DATE(1970,1,1))</f>
        <v>45785.766948518518</v>
      </c>
      <c r="K7464" s="4" t="s">
        <v>21350</v>
      </c>
      <c r="L7464" s="1">
        <f>((((bot_orders[[#This Row],[uTime]]/ 1000)+3*3600) / 86400) + DATE(1970,1,1))</f>
        <v>45785.786298159721</v>
      </c>
      <c r="M7464" t="s">
        <v>34</v>
      </c>
      <c r="N7464" t="s">
        <v>28</v>
      </c>
      <c r="O7464" t="s">
        <v>35</v>
      </c>
      <c r="P7464">
        <v>4.4050000000000002</v>
      </c>
      <c r="Q7464" t="s">
        <v>36</v>
      </c>
      <c r="R7464" t="s">
        <v>55</v>
      </c>
      <c r="S7464">
        <v>0.74029999999999996</v>
      </c>
      <c r="T7464">
        <v>0.74029999999999996</v>
      </c>
      <c r="U7464">
        <v>4.4050000000000002</v>
      </c>
      <c r="V7464">
        <v>-3.5239999999999998E-3</v>
      </c>
      <c r="W7464" t="s">
        <v>39</v>
      </c>
      <c r="X7464" s="4">
        <f>IF(bot_orders[[#This Row],[side]]="sell", bot_orders[[#This Row],[accFillSz]]*bot_orders[[#This Row],[avgPx]] + bot_orders[[#This Row],[fee]], -bot_orders[[#This Row],[accFillSz]]*bot_orders[[#This Row],[avgPx]])</f>
        <v>-3.2610215</v>
      </c>
      <c r="Y7464" s="4">
        <f>IF(bot_orders[[#This Row],[side]]="buy", bot_orders[[#This Row],[accFillSz]] + bot_orders[[#This Row],[fee]], -bot_orders[[#This Row],[accFillSz]])</f>
        <v>4.4014760000000006</v>
      </c>
      <c r="Z7464" s="4">
        <f>IF(bot_orders[[#This Row],[side]]="sell",bot_orders[[#This Row],[accFillSz]]*bot_orders[[#This Row],[avgPx]]+bot_orders[[#This Row],[fee]], 0)</f>
        <v>0</v>
      </c>
      <c r="AA7464" s="4">
        <f>IF(bot_orders[[#This Row],[side]]="sell",-bot_orders[[#This Row],[accFillSz]],bot_orders[[#This Row],[accFillSz]]+bot_orders[[#This Row],[fee]])</f>
        <v>4.4014760000000006</v>
      </c>
      <c r="AB7464">
        <v>0</v>
      </c>
      <c r="AC7464" t="s">
        <v>38</v>
      </c>
      <c r="AD7464">
        <v>0</v>
      </c>
      <c r="AE7464" t="s">
        <v>40</v>
      </c>
      <c r="AF7464" t="s">
        <v>41</v>
      </c>
      <c r="AG7464" t="s">
        <v>28</v>
      </c>
      <c r="AH7464" t="s">
        <v>28</v>
      </c>
      <c r="AI7464">
        <v>4.4014759999999997</v>
      </c>
      <c r="AJ7464">
        <v>-3.2610215</v>
      </c>
    </row>
    <row r="7465" spans="1:36" x14ac:dyDescent="0.3">
      <c r="A7465">
        <v>7267</v>
      </c>
      <c r="B7465" t="s">
        <v>17977</v>
      </c>
      <c r="C7465" t="s">
        <v>28</v>
      </c>
      <c r="D7465" t="s">
        <v>29</v>
      </c>
      <c r="E7465" t="s">
        <v>30</v>
      </c>
      <c r="F7465" t="s">
        <v>31</v>
      </c>
      <c r="G7465" t="s">
        <v>3317</v>
      </c>
      <c r="H7465" t="s">
        <v>21351</v>
      </c>
      <c r="I7465" s="4" t="s">
        <v>21352</v>
      </c>
      <c r="J7465" s="1">
        <f>((((bot_orders[[#This Row],[cTime]]/ 1000)+3*3600) / 86400) + DATE(1970,1,1))</f>
        <v>45785.766950150464</v>
      </c>
      <c r="K7465" s="4" t="s">
        <v>21353</v>
      </c>
      <c r="L7465" s="1">
        <f>((((bot_orders[[#This Row],[uTime]]/ 1000)+3*3600) / 86400) + DATE(1970,1,1))</f>
        <v>45785.771100254628</v>
      </c>
      <c r="M7465" t="s">
        <v>34</v>
      </c>
      <c r="N7465" t="s">
        <v>28</v>
      </c>
      <c r="O7465" t="s">
        <v>35</v>
      </c>
      <c r="P7465">
        <v>4.4059999999999997</v>
      </c>
      <c r="Q7465" t="s">
        <v>36</v>
      </c>
      <c r="R7465" t="s">
        <v>55</v>
      </c>
      <c r="S7465">
        <v>0.74250000000000005</v>
      </c>
      <c r="T7465">
        <v>0.74250000000000005</v>
      </c>
      <c r="U7465">
        <v>4.4059999999999997</v>
      </c>
      <c r="V7465">
        <v>-3.5247999999999998E-3</v>
      </c>
      <c r="W7465" t="s">
        <v>39</v>
      </c>
      <c r="X7465" s="4">
        <f>IF(bot_orders[[#This Row],[side]]="sell", bot_orders[[#This Row],[accFillSz]]*bot_orders[[#This Row],[avgPx]] + bot_orders[[#This Row],[fee]], -bot_orders[[#This Row],[accFillSz]]*bot_orders[[#This Row],[avgPx]])</f>
        <v>-3.271455</v>
      </c>
      <c r="Y7465" s="4">
        <f>IF(bot_orders[[#This Row],[side]]="buy", bot_orders[[#This Row],[accFillSz]] + bot_orders[[#This Row],[fee]], -bot_orders[[#This Row],[accFillSz]])</f>
        <v>4.4024751999999996</v>
      </c>
      <c r="Z7465" s="4">
        <f>IF(bot_orders[[#This Row],[side]]="sell",bot_orders[[#This Row],[accFillSz]]*bot_orders[[#This Row],[avgPx]]+bot_orders[[#This Row],[fee]], 0)</f>
        <v>0</v>
      </c>
      <c r="AA7465" s="4">
        <f>IF(bot_orders[[#This Row],[side]]="sell",-bot_orders[[#This Row],[accFillSz]],bot_orders[[#This Row],[accFillSz]]+bot_orders[[#This Row],[fee]])</f>
        <v>4.4024751999999996</v>
      </c>
      <c r="AB7465">
        <v>0</v>
      </c>
      <c r="AC7465" t="s">
        <v>38</v>
      </c>
      <c r="AD7465">
        <v>0</v>
      </c>
      <c r="AE7465" t="s">
        <v>40</v>
      </c>
      <c r="AF7465" t="s">
        <v>41</v>
      </c>
      <c r="AG7465" t="s">
        <v>28</v>
      </c>
      <c r="AH7465" t="s">
        <v>28</v>
      </c>
      <c r="AI7465">
        <v>4.4024751999999996</v>
      </c>
      <c r="AJ7465">
        <v>-3.271455</v>
      </c>
    </row>
    <row r="7466" spans="1:36" x14ac:dyDescent="0.3">
      <c r="A7466">
        <v>7271</v>
      </c>
      <c r="B7466" t="s">
        <v>17977</v>
      </c>
      <c r="C7466" t="s">
        <v>28</v>
      </c>
      <c r="D7466" t="s">
        <v>29</v>
      </c>
      <c r="E7466" t="s">
        <v>30</v>
      </c>
      <c r="F7466" t="s">
        <v>31</v>
      </c>
      <c r="G7466" t="s">
        <v>3317</v>
      </c>
      <c r="H7466" t="s">
        <v>21363</v>
      </c>
      <c r="I7466" s="4" t="s">
        <v>21364</v>
      </c>
      <c r="J7466" s="1">
        <f>((((bot_orders[[#This Row],[cTime]]/ 1000)+3*3600) / 86400) + DATE(1970,1,1))</f>
        <v>45785.771100266204</v>
      </c>
      <c r="K7466" s="4" t="s">
        <v>21365</v>
      </c>
      <c r="L7466" s="1">
        <f>((((bot_orders[[#This Row],[uTime]]/ 1000)+3*3600) / 86400) + DATE(1970,1,1))</f>
        <v>45785.772269791662</v>
      </c>
      <c r="M7466" t="s">
        <v>34</v>
      </c>
      <c r="N7466" t="s">
        <v>28</v>
      </c>
      <c r="O7466" t="s">
        <v>35</v>
      </c>
      <c r="P7466">
        <v>4.4020000000000001</v>
      </c>
      <c r="Q7466" t="s">
        <v>36</v>
      </c>
      <c r="R7466" t="s">
        <v>37</v>
      </c>
      <c r="S7466">
        <v>0.74480000000000002</v>
      </c>
      <c r="T7466">
        <v>0.74480000000000002</v>
      </c>
      <c r="U7466">
        <v>4.4020000000000001</v>
      </c>
      <c r="V7466">
        <v>-2.6228877000000002E-3</v>
      </c>
      <c r="W7466" t="s">
        <v>38</v>
      </c>
      <c r="X7466" s="4">
        <f>IF(bot_orders[[#This Row],[side]]="sell", bot_orders[[#This Row],[accFillSz]]*bot_orders[[#This Row],[avgPx]] + bot_orders[[#This Row],[fee]], -bot_orders[[#This Row],[accFillSz]]*bot_orders[[#This Row],[avgPx]])</f>
        <v>3.2759867123000004</v>
      </c>
      <c r="Y7466" s="4">
        <f>IF(bot_orders[[#This Row],[side]]="buy", bot_orders[[#This Row],[accFillSz]] + bot_orders[[#This Row],[fee]], -bot_orders[[#This Row],[accFillSz]])</f>
        <v>-4.4020000000000001</v>
      </c>
      <c r="Z7466" s="4">
        <f>IF(bot_orders[[#This Row],[side]]="sell",bot_orders[[#This Row],[accFillSz]]*bot_orders[[#This Row],[avgPx]]+bot_orders[[#This Row],[fee]], 0)</f>
        <v>3.2759867123000004</v>
      </c>
      <c r="AA7466" s="4">
        <f>IF(bot_orders[[#This Row],[side]]="sell",-bot_orders[[#This Row],[accFillSz]],bot_orders[[#This Row],[accFillSz]]+bot_orders[[#This Row],[fee]])</f>
        <v>-4.4020000000000001</v>
      </c>
      <c r="AB7466">
        <v>0</v>
      </c>
      <c r="AC7466" t="s">
        <v>39</v>
      </c>
      <c r="AD7466">
        <v>0</v>
      </c>
      <c r="AE7466" t="s">
        <v>40</v>
      </c>
      <c r="AF7466" t="s">
        <v>41</v>
      </c>
      <c r="AG7466" t="s">
        <v>28</v>
      </c>
      <c r="AH7466" t="s">
        <v>28</v>
      </c>
      <c r="AI7466">
        <v>-4.4020000000000001</v>
      </c>
      <c r="AJ7466">
        <v>3.2759867100000002</v>
      </c>
    </row>
    <row r="7467" spans="1:36" x14ac:dyDescent="0.3">
      <c r="A7467">
        <v>7272</v>
      </c>
      <c r="B7467" t="s">
        <v>17977</v>
      </c>
      <c r="C7467" t="s">
        <v>28</v>
      </c>
      <c r="D7467" t="s">
        <v>29</v>
      </c>
      <c r="E7467" t="s">
        <v>30</v>
      </c>
      <c r="F7467" t="s">
        <v>31</v>
      </c>
      <c r="G7467" t="s">
        <v>3405</v>
      </c>
      <c r="H7467" t="s">
        <v>21366</v>
      </c>
      <c r="I7467" s="4" t="s">
        <v>21367</v>
      </c>
      <c r="J7467" s="1">
        <f>((((bot_orders[[#This Row],[cTime]]/ 1000)+3*3600) / 86400) + DATE(1970,1,1))</f>
        <v>45785.772269803245</v>
      </c>
      <c r="K7467" s="4" t="s">
        <v>21368</v>
      </c>
      <c r="L7467" s="1">
        <f>((((bot_orders[[#This Row],[uTime]]/ 1000)+3*3600) / 86400) + DATE(1970,1,1))</f>
        <v>45785.786183379634</v>
      </c>
      <c r="M7467" t="s">
        <v>34</v>
      </c>
      <c r="N7467" t="s">
        <v>28</v>
      </c>
      <c r="O7467" t="s">
        <v>35</v>
      </c>
      <c r="P7467">
        <v>4.4059999999999997</v>
      </c>
      <c r="Q7467" t="s">
        <v>36</v>
      </c>
      <c r="R7467" t="s">
        <v>55</v>
      </c>
      <c r="S7467">
        <v>0.74250000000000005</v>
      </c>
      <c r="T7467">
        <v>0.74250000000000005</v>
      </c>
      <c r="U7467">
        <v>4.4059999999999997</v>
      </c>
      <c r="V7467">
        <v>-3.5247999999999998E-3</v>
      </c>
      <c r="W7467" t="s">
        <v>39</v>
      </c>
      <c r="X7467" s="4">
        <f>IF(bot_orders[[#This Row],[side]]="sell", bot_orders[[#This Row],[accFillSz]]*bot_orders[[#This Row],[avgPx]] + bot_orders[[#This Row],[fee]], -bot_orders[[#This Row],[accFillSz]]*bot_orders[[#This Row],[avgPx]])</f>
        <v>-3.271455</v>
      </c>
      <c r="Y7467" s="4">
        <f>IF(bot_orders[[#This Row],[side]]="buy", bot_orders[[#This Row],[accFillSz]] + bot_orders[[#This Row],[fee]], -bot_orders[[#This Row],[accFillSz]])</f>
        <v>4.4024751999999996</v>
      </c>
      <c r="Z7467" s="4">
        <f>IF(bot_orders[[#This Row],[side]]="sell",bot_orders[[#This Row],[accFillSz]]*bot_orders[[#This Row],[avgPx]]+bot_orders[[#This Row],[fee]], 0)</f>
        <v>0</v>
      </c>
      <c r="AA7467" s="4">
        <f>IF(bot_orders[[#This Row],[side]]="sell",-bot_orders[[#This Row],[accFillSz]],bot_orders[[#This Row],[accFillSz]]+bot_orders[[#This Row],[fee]])</f>
        <v>4.4024751999999996</v>
      </c>
      <c r="AB7467">
        <v>0</v>
      </c>
      <c r="AC7467" t="s">
        <v>38</v>
      </c>
      <c r="AD7467">
        <v>0</v>
      </c>
      <c r="AE7467" t="s">
        <v>40</v>
      </c>
      <c r="AF7467" t="s">
        <v>41</v>
      </c>
      <c r="AG7467" t="s">
        <v>28</v>
      </c>
      <c r="AH7467" t="s">
        <v>28</v>
      </c>
      <c r="AI7467">
        <v>4.4024751999999996</v>
      </c>
      <c r="AJ7467">
        <v>-3.271455</v>
      </c>
    </row>
    <row r="7468" spans="1:36" x14ac:dyDescent="0.3">
      <c r="A7468">
        <v>7273</v>
      </c>
      <c r="B7468" t="s">
        <v>17977</v>
      </c>
      <c r="C7468" t="s">
        <v>28</v>
      </c>
      <c r="D7468" t="s">
        <v>29</v>
      </c>
      <c r="E7468" t="s">
        <v>30</v>
      </c>
      <c r="F7468" t="s">
        <v>31</v>
      </c>
      <c r="G7468" t="s">
        <v>3328</v>
      </c>
      <c r="H7468" t="s">
        <v>21369</v>
      </c>
      <c r="I7468" s="4" t="s">
        <v>21370</v>
      </c>
      <c r="J7468" s="1">
        <f>((((bot_orders[[#This Row],[cTime]]/ 1000)+3*3600) / 86400) + DATE(1970,1,1))</f>
        <v>45785.772269861111</v>
      </c>
      <c r="K7468" s="4" t="s">
        <v>21371</v>
      </c>
      <c r="L7468" s="1">
        <f>((((bot_orders[[#This Row],[uTime]]/ 1000)+3*3600) / 86400) + DATE(1970,1,1))</f>
        <v>45785.772890694447</v>
      </c>
      <c r="M7468" t="s">
        <v>34</v>
      </c>
      <c r="N7468" t="s">
        <v>28</v>
      </c>
      <c r="O7468" t="s">
        <v>35</v>
      </c>
      <c r="P7468">
        <v>4.4050000000000002</v>
      </c>
      <c r="Q7468" t="s">
        <v>36</v>
      </c>
      <c r="R7468" t="s">
        <v>55</v>
      </c>
      <c r="S7468">
        <v>0.74480000000000002</v>
      </c>
      <c r="T7468">
        <v>0.74480000000000002</v>
      </c>
      <c r="U7468">
        <v>4.4050000000000002</v>
      </c>
      <c r="V7468">
        <v>-3.5239999999999998E-3</v>
      </c>
      <c r="W7468" t="s">
        <v>39</v>
      </c>
      <c r="X7468" s="4">
        <f>IF(bot_orders[[#This Row],[side]]="sell", bot_orders[[#This Row],[accFillSz]]*bot_orders[[#This Row],[avgPx]] + bot_orders[[#This Row],[fee]], -bot_orders[[#This Row],[accFillSz]]*bot_orders[[#This Row],[avgPx]])</f>
        <v>-3.2808440000000001</v>
      </c>
      <c r="Y7468" s="4">
        <f>IF(bot_orders[[#This Row],[side]]="buy", bot_orders[[#This Row],[accFillSz]] + bot_orders[[#This Row],[fee]], -bot_orders[[#This Row],[accFillSz]])</f>
        <v>4.4014760000000006</v>
      </c>
      <c r="Z7468" s="4">
        <f>IF(bot_orders[[#This Row],[side]]="sell",bot_orders[[#This Row],[accFillSz]]*bot_orders[[#This Row],[avgPx]]+bot_orders[[#This Row],[fee]], 0)</f>
        <v>0</v>
      </c>
      <c r="AA7468" s="4">
        <f>IF(bot_orders[[#This Row],[side]]="sell",-bot_orders[[#This Row],[accFillSz]],bot_orders[[#This Row],[accFillSz]]+bot_orders[[#This Row],[fee]])</f>
        <v>4.4014760000000006</v>
      </c>
      <c r="AB7468">
        <v>0</v>
      </c>
      <c r="AC7468" t="s">
        <v>38</v>
      </c>
      <c r="AD7468">
        <v>0</v>
      </c>
      <c r="AE7468" t="s">
        <v>40</v>
      </c>
      <c r="AF7468" t="s">
        <v>41</v>
      </c>
      <c r="AG7468" t="s">
        <v>28</v>
      </c>
      <c r="AH7468" t="s">
        <v>28</v>
      </c>
      <c r="AI7468">
        <v>4.4014759999999997</v>
      </c>
      <c r="AJ7468">
        <v>-3.2808440000000001</v>
      </c>
    </row>
    <row r="7469" spans="1:36" x14ac:dyDescent="0.3">
      <c r="A7469">
        <v>7274</v>
      </c>
      <c r="B7469" t="s">
        <v>17977</v>
      </c>
      <c r="C7469" t="s">
        <v>28</v>
      </c>
      <c r="D7469" t="s">
        <v>29</v>
      </c>
      <c r="E7469" t="s">
        <v>30</v>
      </c>
      <c r="F7469" t="s">
        <v>31</v>
      </c>
      <c r="G7469" t="s">
        <v>3328</v>
      </c>
      <c r="H7469" t="s">
        <v>21372</v>
      </c>
      <c r="I7469" s="4" t="s">
        <v>21373</v>
      </c>
      <c r="J7469" s="1">
        <f>((((bot_orders[[#This Row],[cTime]]/ 1000)+3*3600) / 86400) + DATE(1970,1,1))</f>
        <v>45785.772890706023</v>
      </c>
      <c r="K7469" s="4" t="s">
        <v>21374</v>
      </c>
      <c r="L7469" s="1">
        <f>((((bot_orders[[#This Row],[uTime]]/ 1000)+3*3600) / 86400) + DATE(1970,1,1))</f>
        <v>45785.776532534721</v>
      </c>
      <c r="M7469" t="s">
        <v>34</v>
      </c>
      <c r="N7469" t="s">
        <v>28</v>
      </c>
      <c r="O7469" t="s">
        <v>35</v>
      </c>
      <c r="P7469">
        <v>4.4009999999999998</v>
      </c>
      <c r="Q7469" t="s">
        <v>36</v>
      </c>
      <c r="R7469" t="s">
        <v>37</v>
      </c>
      <c r="S7469">
        <v>0.74709999999999999</v>
      </c>
      <c r="T7469">
        <v>0.74709999999999999</v>
      </c>
      <c r="U7469">
        <v>4.4009999999999998</v>
      </c>
      <c r="V7469">
        <v>-2.6303897000000001E-3</v>
      </c>
      <c r="W7469" t="s">
        <v>38</v>
      </c>
      <c r="X7469" s="4">
        <f>IF(bot_orders[[#This Row],[side]]="sell", bot_orders[[#This Row],[accFillSz]]*bot_orders[[#This Row],[avgPx]] + bot_orders[[#This Row],[fee]], -bot_orders[[#This Row],[accFillSz]]*bot_orders[[#This Row],[avgPx]])</f>
        <v>3.2853567102999994</v>
      </c>
      <c r="Y7469" s="4">
        <f>IF(bot_orders[[#This Row],[side]]="buy", bot_orders[[#This Row],[accFillSz]] + bot_orders[[#This Row],[fee]], -bot_orders[[#This Row],[accFillSz]])</f>
        <v>-4.4009999999999998</v>
      </c>
      <c r="Z7469" s="4">
        <f>IF(bot_orders[[#This Row],[side]]="sell",bot_orders[[#This Row],[accFillSz]]*bot_orders[[#This Row],[avgPx]]+bot_orders[[#This Row],[fee]], 0)</f>
        <v>3.2853567102999994</v>
      </c>
      <c r="AA7469" s="4">
        <f>IF(bot_orders[[#This Row],[side]]="sell",-bot_orders[[#This Row],[accFillSz]],bot_orders[[#This Row],[accFillSz]]+bot_orders[[#This Row],[fee]])</f>
        <v>-4.4009999999999998</v>
      </c>
      <c r="AB7469">
        <v>0</v>
      </c>
      <c r="AC7469" t="s">
        <v>39</v>
      </c>
      <c r="AD7469">
        <v>0</v>
      </c>
      <c r="AE7469" t="s">
        <v>40</v>
      </c>
      <c r="AF7469" t="s">
        <v>41</v>
      </c>
      <c r="AG7469" t="s">
        <v>28</v>
      </c>
      <c r="AH7469" t="s">
        <v>28</v>
      </c>
      <c r="AI7469">
        <v>-4.4009999999999998</v>
      </c>
      <c r="AJ7469">
        <v>3.2853567099999998</v>
      </c>
    </row>
    <row r="7470" spans="1:36" x14ac:dyDescent="0.3">
      <c r="A7470">
        <v>7275</v>
      </c>
      <c r="B7470" t="s">
        <v>17977</v>
      </c>
      <c r="C7470" t="s">
        <v>28</v>
      </c>
      <c r="D7470" t="s">
        <v>29</v>
      </c>
      <c r="E7470" t="s">
        <v>30</v>
      </c>
      <c r="F7470" t="s">
        <v>31</v>
      </c>
      <c r="G7470" t="s">
        <v>3398</v>
      </c>
      <c r="H7470" t="s">
        <v>21375</v>
      </c>
      <c r="I7470" s="4" t="s">
        <v>21376</v>
      </c>
      <c r="J7470" s="1">
        <f>((((bot_orders[[#This Row],[cTime]]/ 1000)+3*3600) / 86400) + DATE(1970,1,1))</f>
        <v>45785.776532546297</v>
      </c>
      <c r="K7470" s="4" t="s">
        <v>21377</v>
      </c>
      <c r="L7470" s="1">
        <f>((((bot_orders[[#This Row],[uTime]]/ 1000)+3*3600) / 86400) + DATE(1970,1,1))</f>
        <v>45785.786007696763</v>
      </c>
      <c r="M7470" t="s">
        <v>34</v>
      </c>
      <c r="N7470" t="s">
        <v>28</v>
      </c>
      <c r="O7470" t="s">
        <v>35</v>
      </c>
      <c r="P7470">
        <v>4.4050000000000002</v>
      </c>
      <c r="Q7470" t="s">
        <v>36</v>
      </c>
      <c r="R7470" t="s">
        <v>55</v>
      </c>
      <c r="S7470">
        <v>0.74480000000000002</v>
      </c>
      <c r="T7470">
        <v>0.74480000000000002</v>
      </c>
      <c r="U7470">
        <v>4.4050000000000002</v>
      </c>
      <c r="V7470">
        <v>-3.5239999999999998E-3</v>
      </c>
      <c r="W7470" t="s">
        <v>39</v>
      </c>
      <c r="X7470" s="4">
        <f>IF(bot_orders[[#This Row],[side]]="sell", bot_orders[[#This Row],[accFillSz]]*bot_orders[[#This Row],[avgPx]] + bot_orders[[#This Row],[fee]], -bot_orders[[#This Row],[accFillSz]]*bot_orders[[#This Row],[avgPx]])</f>
        <v>-3.2808440000000001</v>
      </c>
      <c r="Y7470" s="4">
        <f>IF(bot_orders[[#This Row],[side]]="buy", bot_orders[[#This Row],[accFillSz]] + bot_orders[[#This Row],[fee]], -bot_orders[[#This Row],[accFillSz]])</f>
        <v>4.4014760000000006</v>
      </c>
      <c r="Z7470" s="4">
        <f>IF(bot_orders[[#This Row],[side]]="sell",bot_orders[[#This Row],[accFillSz]]*bot_orders[[#This Row],[avgPx]]+bot_orders[[#This Row],[fee]], 0)</f>
        <v>0</v>
      </c>
      <c r="AA7470" s="4">
        <f>IF(bot_orders[[#This Row],[side]]="sell",-bot_orders[[#This Row],[accFillSz]],bot_orders[[#This Row],[accFillSz]]+bot_orders[[#This Row],[fee]])</f>
        <v>4.4014760000000006</v>
      </c>
      <c r="AB7470">
        <v>0</v>
      </c>
      <c r="AC7470" t="s">
        <v>38</v>
      </c>
      <c r="AD7470">
        <v>0</v>
      </c>
      <c r="AE7470" t="s">
        <v>40</v>
      </c>
      <c r="AF7470" t="s">
        <v>41</v>
      </c>
      <c r="AG7470" t="s">
        <v>28</v>
      </c>
      <c r="AH7470" t="s">
        <v>28</v>
      </c>
      <c r="AI7470">
        <v>4.4014759999999997</v>
      </c>
      <c r="AJ7470">
        <v>-3.2808440000000001</v>
      </c>
    </row>
    <row r="7471" spans="1:36" x14ac:dyDescent="0.3">
      <c r="A7471">
        <v>7276</v>
      </c>
      <c r="B7471" t="s">
        <v>17977</v>
      </c>
      <c r="C7471" t="s">
        <v>28</v>
      </c>
      <c r="D7471" t="s">
        <v>29</v>
      </c>
      <c r="E7471" t="s">
        <v>30</v>
      </c>
      <c r="F7471" t="s">
        <v>31</v>
      </c>
      <c r="G7471" t="s">
        <v>3324</v>
      </c>
      <c r="H7471" t="s">
        <v>21378</v>
      </c>
      <c r="I7471" s="4" t="s">
        <v>21379</v>
      </c>
      <c r="J7471" s="1">
        <f>((((bot_orders[[#This Row],[cTime]]/ 1000)+3*3600) / 86400) + DATE(1970,1,1))</f>
        <v>45785.77653260417</v>
      </c>
      <c r="K7471" s="4" t="s">
        <v>21380</v>
      </c>
      <c r="L7471" s="1">
        <f>((((bot_orders[[#This Row],[uTime]]/ 1000)+3*3600) / 86400) + DATE(1970,1,1))</f>
        <v>45785.77684366898</v>
      </c>
      <c r="M7471" t="s">
        <v>34</v>
      </c>
      <c r="N7471" t="s">
        <v>28</v>
      </c>
      <c r="O7471" t="s">
        <v>35</v>
      </c>
      <c r="P7471">
        <v>4.4050000000000002</v>
      </c>
      <c r="Q7471" t="s">
        <v>36</v>
      </c>
      <c r="R7471" t="s">
        <v>55</v>
      </c>
      <c r="S7471">
        <v>0.74709999999999999</v>
      </c>
      <c r="T7471">
        <v>0.74709999999999999</v>
      </c>
      <c r="U7471">
        <v>4.4050000000000002</v>
      </c>
      <c r="V7471">
        <v>-3.5239999999999998E-3</v>
      </c>
      <c r="W7471" t="s">
        <v>39</v>
      </c>
      <c r="X7471" s="4">
        <f>IF(bot_orders[[#This Row],[side]]="sell", bot_orders[[#This Row],[accFillSz]]*bot_orders[[#This Row],[avgPx]] + bot_orders[[#This Row],[fee]], -bot_orders[[#This Row],[accFillSz]]*bot_orders[[#This Row],[avgPx]])</f>
        <v>-3.2909755000000001</v>
      </c>
      <c r="Y7471" s="4">
        <f>IF(bot_orders[[#This Row],[side]]="buy", bot_orders[[#This Row],[accFillSz]] + bot_orders[[#This Row],[fee]], -bot_orders[[#This Row],[accFillSz]])</f>
        <v>4.4014760000000006</v>
      </c>
      <c r="Z7471" s="4">
        <f>IF(bot_orders[[#This Row],[side]]="sell",bot_orders[[#This Row],[accFillSz]]*bot_orders[[#This Row],[avgPx]]+bot_orders[[#This Row],[fee]], 0)</f>
        <v>0</v>
      </c>
      <c r="AA7471" s="4">
        <f>IF(bot_orders[[#This Row],[side]]="sell",-bot_orders[[#This Row],[accFillSz]],bot_orders[[#This Row],[accFillSz]]+bot_orders[[#This Row],[fee]])</f>
        <v>4.4014760000000006</v>
      </c>
      <c r="AB7471">
        <v>0</v>
      </c>
      <c r="AC7471" t="s">
        <v>38</v>
      </c>
      <c r="AD7471">
        <v>0</v>
      </c>
      <c r="AE7471" t="s">
        <v>40</v>
      </c>
      <c r="AF7471" t="s">
        <v>41</v>
      </c>
      <c r="AG7471" t="s">
        <v>28</v>
      </c>
      <c r="AH7471" t="s">
        <v>28</v>
      </c>
      <c r="AI7471">
        <v>4.4014759999999997</v>
      </c>
      <c r="AJ7471">
        <v>-3.2909755000000001</v>
      </c>
    </row>
    <row r="7472" spans="1:36" x14ac:dyDescent="0.3">
      <c r="A7472">
        <v>7277</v>
      </c>
      <c r="B7472" t="s">
        <v>17977</v>
      </c>
      <c r="C7472" t="s">
        <v>28</v>
      </c>
      <c r="D7472" t="s">
        <v>29</v>
      </c>
      <c r="E7472" t="s">
        <v>30</v>
      </c>
      <c r="F7472" t="s">
        <v>31</v>
      </c>
      <c r="G7472" t="s">
        <v>3324</v>
      </c>
      <c r="H7472" t="s">
        <v>21381</v>
      </c>
      <c r="I7472" s="4" t="s">
        <v>21382</v>
      </c>
      <c r="J7472" s="1">
        <f>((((bot_orders[[#This Row],[cTime]]/ 1000)+3*3600) / 86400) + DATE(1970,1,1))</f>
        <v>45785.776843692132</v>
      </c>
      <c r="K7472" s="4" t="s">
        <v>21383</v>
      </c>
      <c r="L7472" s="1">
        <f>((((bot_orders[[#This Row],[uTime]]/ 1000)+3*3600) / 86400) + DATE(1970,1,1))</f>
        <v>45785.777273287036</v>
      </c>
      <c r="M7472" t="s">
        <v>34</v>
      </c>
      <c r="N7472" t="s">
        <v>28</v>
      </c>
      <c r="O7472" t="s">
        <v>35</v>
      </c>
      <c r="P7472">
        <v>4.4009999999999998</v>
      </c>
      <c r="Q7472" t="s">
        <v>36</v>
      </c>
      <c r="R7472" t="s">
        <v>37</v>
      </c>
      <c r="S7472">
        <v>0.74939999999999996</v>
      </c>
      <c r="T7472">
        <v>0.74939999999999996</v>
      </c>
      <c r="U7472">
        <v>4.4009999999999998</v>
      </c>
      <c r="V7472">
        <v>-2.6384874999999999E-3</v>
      </c>
      <c r="W7472" t="s">
        <v>38</v>
      </c>
      <c r="X7472" s="4">
        <f>IF(bot_orders[[#This Row],[side]]="sell", bot_orders[[#This Row],[accFillSz]]*bot_orders[[#This Row],[avgPx]] + bot_orders[[#This Row],[fee]], -bot_orders[[#This Row],[accFillSz]]*bot_orders[[#This Row],[avgPx]])</f>
        <v>3.2954709124999995</v>
      </c>
      <c r="Y7472" s="4">
        <f>IF(bot_orders[[#This Row],[side]]="buy", bot_orders[[#This Row],[accFillSz]] + bot_orders[[#This Row],[fee]], -bot_orders[[#This Row],[accFillSz]])</f>
        <v>-4.4009999999999998</v>
      </c>
      <c r="Z7472" s="4">
        <f>IF(bot_orders[[#This Row],[side]]="sell",bot_orders[[#This Row],[accFillSz]]*bot_orders[[#This Row],[avgPx]]+bot_orders[[#This Row],[fee]], 0)</f>
        <v>3.2954709124999995</v>
      </c>
      <c r="AA7472" s="4">
        <f>IF(bot_orders[[#This Row],[side]]="sell",-bot_orders[[#This Row],[accFillSz]],bot_orders[[#This Row],[accFillSz]]+bot_orders[[#This Row],[fee]])</f>
        <v>-4.4009999999999998</v>
      </c>
      <c r="AB7472">
        <v>0</v>
      </c>
      <c r="AC7472" t="s">
        <v>39</v>
      </c>
      <c r="AD7472">
        <v>0</v>
      </c>
      <c r="AE7472" t="s">
        <v>40</v>
      </c>
      <c r="AF7472" t="s">
        <v>41</v>
      </c>
      <c r="AG7472" t="s">
        <v>28</v>
      </c>
      <c r="AH7472" t="s">
        <v>28</v>
      </c>
      <c r="AI7472">
        <v>-4.4009999999999998</v>
      </c>
      <c r="AJ7472">
        <v>3.2954709100000001</v>
      </c>
    </row>
    <row r="7473" spans="1:36" x14ac:dyDescent="0.3">
      <c r="A7473">
        <v>7278</v>
      </c>
      <c r="B7473" t="s">
        <v>17977</v>
      </c>
      <c r="C7473" t="s">
        <v>28</v>
      </c>
      <c r="D7473" t="s">
        <v>29</v>
      </c>
      <c r="E7473" t="s">
        <v>30</v>
      </c>
      <c r="F7473" t="s">
        <v>31</v>
      </c>
      <c r="G7473" t="s">
        <v>3357</v>
      </c>
      <c r="H7473" t="s">
        <v>21384</v>
      </c>
      <c r="I7473" s="4" t="s">
        <v>21385</v>
      </c>
      <c r="J7473" s="1">
        <f>((((bot_orders[[#This Row],[cTime]]/ 1000)+3*3600) / 86400) + DATE(1970,1,1))</f>
        <v>45785.777273298612</v>
      </c>
      <c r="K7473" s="4" t="s">
        <v>21386</v>
      </c>
      <c r="L7473" s="1">
        <f>((((bot_orders[[#This Row],[uTime]]/ 1000)+3*3600) / 86400) + DATE(1970,1,1))</f>
        <v>45785.785974942133</v>
      </c>
      <c r="M7473" t="s">
        <v>34</v>
      </c>
      <c r="N7473" t="s">
        <v>28</v>
      </c>
      <c r="O7473" t="s">
        <v>35</v>
      </c>
      <c r="P7473">
        <v>4.4050000000000002</v>
      </c>
      <c r="Q7473" t="s">
        <v>36</v>
      </c>
      <c r="R7473" t="s">
        <v>55</v>
      </c>
      <c r="S7473">
        <v>0.74709999999999999</v>
      </c>
      <c r="T7473">
        <v>0.74709999999999999</v>
      </c>
      <c r="U7473">
        <v>4.4050000000000002</v>
      </c>
      <c r="V7473">
        <v>-3.5239999999999998E-3</v>
      </c>
      <c r="W7473" t="s">
        <v>39</v>
      </c>
      <c r="X7473" s="4">
        <f>IF(bot_orders[[#This Row],[side]]="sell", bot_orders[[#This Row],[accFillSz]]*bot_orders[[#This Row],[avgPx]] + bot_orders[[#This Row],[fee]], -bot_orders[[#This Row],[accFillSz]]*bot_orders[[#This Row],[avgPx]])</f>
        <v>-3.2909755000000001</v>
      </c>
      <c r="Y7473" s="4">
        <f>IF(bot_orders[[#This Row],[side]]="buy", bot_orders[[#This Row],[accFillSz]] + bot_orders[[#This Row],[fee]], -bot_orders[[#This Row],[accFillSz]])</f>
        <v>4.4014760000000006</v>
      </c>
      <c r="Z7473" s="4">
        <f>IF(bot_orders[[#This Row],[side]]="sell",bot_orders[[#This Row],[accFillSz]]*bot_orders[[#This Row],[avgPx]]+bot_orders[[#This Row],[fee]], 0)</f>
        <v>0</v>
      </c>
      <c r="AA7473" s="4">
        <f>IF(bot_orders[[#This Row],[side]]="sell",-bot_orders[[#This Row],[accFillSz]],bot_orders[[#This Row],[accFillSz]]+bot_orders[[#This Row],[fee]])</f>
        <v>4.4014760000000006</v>
      </c>
      <c r="AB7473">
        <v>0</v>
      </c>
      <c r="AC7473" t="s">
        <v>38</v>
      </c>
      <c r="AD7473">
        <v>0</v>
      </c>
      <c r="AE7473" t="s">
        <v>40</v>
      </c>
      <c r="AF7473" t="s">
        <v>41</v>
      </c>
      <c r="AG7473" t="s">
        <v>28</v>
      </c>
      <c r="AH7473" t="s">
        <v>28</v>
      </c>
      <c r="AI7473">
        <v>4.4014759999999997</v>
      </c>
      <c r="AJ7473">
        <v>-3.2909755000000001</v>
      </c>
    </row>
    <row r="7474" spans="1:36" x14ac:dyDescent="0.3">
      <c r="A7474">
        <v>7279</v>
      </c>
      <c r="B7474" t="s">
        <v>17977</v>
      </c>
      <c r="C7474" t="s">
        <v>28</v>
      </c>
      <c r="D7474" t="s">
        <v>29</v>
      </c>
      <c r="E7474" t="s">
        <v>30</v>
      </c>
      <c r="F7474" t="s">
        <v>31</v>
      </c>
      <c r="G7474" t="s">
        <v>3307</v>
      </c>
      <c r="H7474" t="s">
        <v>21387</v>
      </c>
      <c r="I7474" s="4" t="s">
        <v>21388</v>
      </c>
      <c r="J7474" s="1">
        <f>((((bot_orders[[#This Row],[cTime]]/ 1000)+3*3600) / 86400) + DATE(1970,1,1))</f>
        <v>45785.777273356478</v>
      </c>
      <c r="K7474" s="4" t="s">
        <v>21389</v>
      </c>
      <c r="L7474" s="1">
        <f>((((bot_orders[[#This Row],[uTime]]/ 1000)+3*3600) / 86400) + DATE(1970,1,1))</f>
        <v>45785.777301817128</v>
      </c>
      <c r="M7474" t="s">
        <v>34</v>
      </c>
      <c r="N7474" t="s">
        <v>28</v>
      </c>
      <c r="O7474" t="s">
        <v>35</v>
      </c>
      <c r="P7474">
        <v>4.4050000000000002</v>
      </c>
      <c r="Q7474" t="s">
        <v>36</v>
      </c>
      <c r="R7474" t="s">
        <v>55</v>
      </c>
      <c r="S7474">
        <v>0.74939999999999996</v>
      </c>
      <c r="T7474">
        <v>0.74939999999999996</v>
      </c>
      <c r="U7474">
        <v>4.4050000000000002</v>
      </c>
      <c r="V7474">
        <v>-3.5239999999999998E-3</v>
      </c>
      <c r="W7474" t="s">
        <v>39</v>
      </c>
      <c r="X7474" s="4">
        <f>IF(bot_orders[[#This Row],[side]]="sell", bot_orders[[#This Row],[accFillSz]]*bot_orders[[#This Row],[avgPx]] + bot_orders[[#This Row],[fee]], -bot_orders[[#This Row],[accFillSz]]*bot_orders[[#This Row],[avgPx]])</f>
        <v>-3.301107</v>
      </c>
      <c r="Y7474" s="4">
        <f>IF(bot_orders[[#This Row],[side]]="buy", bot_orders[[#This Row],[accFillSz]] + bot_orders[[#This Row],[fee]], -bot_orders[[#This Row],[accFillSz]])</f>
        <v>4.4014760000000006</v>
      </c>
      <c r="Z7474" s="4">
        <f>IF(bot_orders[[#This Row],[side]]="sell",bot_orders[[#This Row],[accFillSz]]*bot_orders[[#This Row],[avgPx]]+bot_orders[[#This Row],[fee]], 0)</f>
        <v>0</v>
      </c>
      <c r="AA7474" s="4">
        <f>IF(bot_orders[[#This Row],[side]]="sell",-bot_orders[[#This Row],[accFillSz]],bot_orders[[#This Row],[accFillSz]]+bot_orders[[#This Row],[fee]])</f>
        <v>4.4014760000000006</v>
      </c>
      <c r="AB7474">
        <v>0</v>
      </c>
      <c r="AC7474" t="s">
        <v>38</v>
      </c>
      <c r="AD7474">
        <v>0</v>
      </c>
      <c r="AE7474" t="s">
        <v>40</v>
      </c>
      <c r="AF7474" t="s">
        <v>41</v>
      </c>
      <c r="AG7474" t="s">
        <v>28</v>
      </c>
      <c r="AH7474" t="s">
        <v>28</v>
      </c>
      <c r="AI7474">
        <v>4.4014759999999997</v>
      </c>
      <c r="AJ7474">
        <v>-3.301107</v>
      </c>
    </row>
    <row r="7475" spans="1:36" x14ac:dyDescent="0.3">
      <c r="A7475">
        <v>7280</v>
      </c>
      <c r="B7475" t="s">
        <v>17977</v>
      </c>
      <c r="C7475" t="s">
        <v>28</v>
      </c>
      <c r="D7475" t="s">
        <v>29</v>
      </c>
      <c r="E7475" t="s">
        <v>30</v>
      </c>
      <c r="F7475" t="s">
        <v>31</v>
      </c>
      <c r="G7475" t="s">
        <v>3307</v>
      </c>
      <c r="H7475" t="s">
        <v>21390</v>
      </c>
      <c r="I7475" s="4" t="s">
        <v>21391</v>
      </c>
      <c r="J7475" s="1">
        <f>((((bot_orders[[#This Row],[cTime]]/ 1000)+3*3600) / 86400) + DATE(1970,1,1))</f>
        <v>45785.77730184028</v>
      </c>
      <c r="K7475" s="4" t="s">
        <v>21392</v>
      </c>
      <c r="L7475" s="1">
        <f>((((bot_orders[[#This Row],[uTime]]/ 1000)+3*3600) / 86400) + DATE(1970,1,1))</f>
        <v>45785.777502928242</v>
      </c>
      <c r="M7475" t="s">
        <v>34</v>
      </c>
      <c r="N7475" t="s">
        <v>28</v>
      </c>
      <c r="O7475" t="s">
        <v>35</v>
      </c>
      <c r="P7475">
        <v>4.4009999999999998</v>
      </c>
      <c r="Q7475" t="s">
        <v>36</v>
      </c>
      <c r="R7475" t="s">
        <v>37</v>
      </c>
      <c r="S7475">
        <v>0.75170000000000003</v>
      </c>
      <c r="T7475">
        <v>0.75170000000000003</v>
      </c>
      <c r="U7475">
        <v>4.4009999999999998</v>
      </c>
      <c r="V7475">
        <v>-2.6465854E-3</v>
      </c>
      <c r="W7475" t="s">
        <v>38</v>
      </c>
      <c r="X7475" s="4">
        <f>IF(bot_orders[[#This Row],[side]]="sell", bot_orders[[#This Row],[accFillSz]]*bot_orders[[#This Row],[avgPx]] + bot_orders[[#This Row],[fee]], -bot_orders[[#This Row],[accFillSz]]*bot_orders[[#This Row],[avgPx]])</f>
        <v>3.3055851145999999</v>
      </c>
      <c r="Y7475" s="4">
        <f>IF(bot_orders[[#This Row],[side]]="buy", bot_orders[[#This Row],[accFillSz]] + bot_orders[[#This Row],[fee]], -bot_orders[[#This Row],[accFillSz]])</f>
        <v>-4.4009999999999998</v>
      </c>
      <c r="Z7475" s="4">
        <f>IF(bot_orders[[#This Row],[side]]="sell",bot_orders[[#This Row],[accFillSz]]*bot_orders[[#This Row],[avgPx]]+bot_orders[[#This Row],[fee]], 0)</f>
        <v>3.3055851145999999</v>
      </c>
      <c r="AA7475" s="4">
        <f>IF(bot_orders[[#This Row],[side]]="sell",-bot_orders[[#This Row],[accFillSz]],bot_orders[[#This Row],[accFillSz]]+bot_orders[[#This Row],[fee]])</f>
        <v>-4.4009999999999998</v>
      </c>
      <c r="AB7475">
        <v>0</v>
      </c>
      <c r="AC7475" t="s">
        <v>39</v>
      </c>
      <c r="AD7475">
        <v>0</v>
      </c>
      <c r="AE7475" t="s">
        <v>40</v>
      </c>
      <c r="AF7475" t="s">
        <v>41</v>
      </c>
      <c r="AG7475" t="s">
        <v>28</v>
      </c>
      <c r="AH7475" t="s">
        <v>28</v>
      </c>
      <c r="AI7475">
        <v>-4.4009999999999998</v>
      </c>
      <c r="AJ7475">
        <v>3.30558511</v>
      </c>
    </row>
    <row r="7476" spans="1:36" x14ac:dyDescent="0.3">
      <c r="A7476">
        <v>7282</v>
      </c>
      <c r="B7476" t="s">
        <v>17977</v>
      </c>
      <c r="C7476" t="s">
        <v>28</v>
      </c>
      <c r="D7476" t="s">
        <v>29</v>
      </c>
      <c r="E7476" t="s">
        <v>30</v>
      </c>
      <c r="F7476" t="s">
        <v>31</v>
      </c>
      <c r="G7476" t="s">
        <v>3360</v>
      </c>
      <c r="H7476" t="s">
        <v>21396</v>
      </c>
      <c r="I7476" s="4" t="s">
        <v>21397</v>
      </c>
      <c r="J7476" s="1">
        <f>((((bot_orders[[#This Row],[cTime]]/ 1000)+3*3600) / 86400) + DATE(1970,1,1))</f>
        <v>45785.777502951387</v>
      </c>
      <c r="K7476" s="4" t="s">
        <v>21398</v>
      </c>
      <c r="L7476" s="1">
        <f>((((bot_orders[[#This Row],[uTime]]/ 1000)+3*3600) / 86400) + DATE(1970,1,1))</f>
        <v>45785.785784421299</v>
      </c>
      <c r="M7476" t="s">
        <v>34</v>
      </c>
      <c r="N7476" t="s">
        <v>28</v>
      </c>
      <c r="O7476" t="s">
        <v>35</v>
      </c>
      <c r="P7476">
        <v>4.4050000000000002</v>
      </c>
      <c r="Q7476" t="s">
        <v>36</v>
      </c>
      <c r="R7476" t="s">
        <v>55</v>
      </c>
      <c r="S7476">
        <v>0.74939999999999996</v>
      </c>
      <c r="T7476">
        <v>0.74939999999999996</v>
      </c>
      <c r="U7476">
        <v>4.4050000000000002</v>
      </c>
      <c r="V7476">
        <v>-3.5239999999999998E-3</v>
      </c>
      <c r="W7476" t="s">
        <v>39</v>
      </c>
      <c r="X7476" s="4">
        <f>IF(bot_orders[[#This Row],[side]]="sell", bot_orders[[#This Row],[accFillSz]]*bot_orders[[#This Row],[avgPx]] + bot_orders[[#This Row],[fee]], -bot_orders[[#This Row],[accFillSz]]*bot_orders[[#This Row],[avgPx]])</f>
        <v>-3.301107</v>
      </c>
      <c r="Y7476" s="4">
        <f>IF(bot_orders[[#This Row],[side]]="buy", bot_orders[[#This Row],[accFillSz]] + bot_orders[[#This Row],[fee]], -bot_orders[[#This Row],[accFillSz]])</f>
        <v>4.4014760000000006</v>
      </c>
      <c r="Z7476" s="4">
        <f>IF(bot_orders[[#This Row],[side]]="sell",bot_orders[[#This Row],[accFillSz]]*bot_orders[[#This Row],[avgPx]]+bot_orders[[#This Row],[fee]], 0)</f>
        <v>0</v>
      </c>
      <c r="AA7476" s="4">
        <f>IF(bot_orders[[#This Row],[side]]="sell",-bot_orders[[#This Row],[accFillSz]],bot_orders[[#This Row],[accFillSz]]+bot_orders[[#This Row],[fee]])</f>
        <v>4.4014760000000006</v>
      </c>
      <c r="AB7476">
        <v>0</v>
      </c>
      <c r="AC7476" t="s">
        <v>38</v>
      </c>
      <c r="AD7476">
        <v>0</v>
      </c>
      <c r="AE7476" t="s">
        <v>40</v>
      </c>
      <c r="AF7476" t="s">
        <v>41</v>
      </c>
      <c r="AG7476" t="s">
        <v>28</v>
      </c>
      <c r="AH7476" t="s">
        <v>28</v>
      </c>
      <c r="AI7476">
        <v>4.4014759999999997</v>
      </c>
      <c r="AJ7476">
        <v>-3.301107</v>
      </c>
    </row>
    <row r="7477" spans="1:36" x14ac:dyDescent="0.3">
      <c r="A7477">
        <v>7283</v>
      </c>
      <c r="B7477" t="s">
        <v>17977</v>
      </c>
      <c r="C7477" t="s">
        <v>28</v>
      </c>
      <c r="D7477" t="s">
        <v>29</v>
      </c>
      <c r="E7477" t="s">
        <v>30</v>
      </c>
      <c r="F7477" t="s">
        <v>31</v>
      </c>
      <c r="G7477" t="s">
        <v>3348</v>
      </c>
      <c r="H7477" t="s">
        <v>21399</v>
      </c>
      <c r="I7477" s="4" t="s">
        <v>21400</v>
      </c>
      <c r="J7477" s="1">
        <f>((((bot_orders[[#This Row],[cTime]]/ 1000)+3*3600) / 86400) + DATE(1970,1,1))</f>
        <v>45785.77750300926</v>
      </c>
      <c r="K7477" s="4" t="s">
        <v>21401</v>
      </c>
      <c r="L7477" s="1">
        <f>((((bot_orders[[#This Row],[uTime]]/ 1000)+3*3600) / 86400) + DATE(1970,1,1))</f>
        <v>45785.77751782407</v>
      </c>
      <c r="M7477" t="s">
        <v>34</v>
      </c>
      <c r="N7477" t="s">
        <v>28</v>
      </c>
      <c r="O7477" t="s">
        <v>35</v>
      </c>
      <c r="P7477">
        <v>4.4059999999999997</v>
      </c>
      <c r="Q7477" t="s">
        <v>36</v>
      </c>
      <c r="R7477" t="s">
        <v>55</v>
      </c>
      <c r="S7477">
        <v>0.75170000000000003</v>
      </c>
      <c r="T7477">
        <v>0.75170000000000003</v>
      </c>
      <c r="U7477">
        <v>4.4059999999999997</v>
      </c>
      <c r="V7477">
        <v>-3.5247999999999998E-3</v>
      </c>
      <c r="W7477" t="s">
        <v>39</v>
      </c>
      <c r="X7477" s="4">
        <f>IF(bot_orders[[#This Row],[side]]="sell", bot_orders[[#This Row],[accFillSz]]*bot_orders[[#This Row],[avgPx]] + bot_orders[[#This Row],[fee]], -bot_orders[[#This Row],[accFillSz]]*bot_orders[[#This Row],[avgPx]])</f>
        <v>-3.3119901999999999</v>
      </c>
      <c r="Y7477" s="4">
        <f>IF(bot_orders[[#This Row],[side]]="buy", bot_orders[[#This Row],[accFillSz]] + bot_orders[[#This Row],[fee]], -bot_orders[[#This Row],[accFillSz]])</f>
        <v>4.4024751999999996</v>
      </c>
      <c r="Z7477" s="4">
        <f>IF(bot_orders[[#This Row],[side]]="sell",bot_orders[[#This Row],[accFillSz]]*bot_orders[[#This Row],[avgPx]]+bot_orders[[#This Row],[fee]], 0)</f>
        <v>0</v>
      </c>
      <c r="AA7477" s="4">
        <f>IF(bot_orders[[#This Row],[side]]="sell",-bot_orders[[#This Row],[accFillSz]],bot_orders[[#This Row],[accFillSz]]+bot_orders[[#This Row],[fee]])</f>
        <v>4.4024751999999996</v>
      </c>
      <c r="AB7477">
        <v>0</v>
      </c>
      <c r="AC7477" t="s">
        <v>38</v>
      </c>
      <c r="AD7477">
        <v>0</v>
      </c>
      <c r="AE7477" t="s">
        <v>40</v>
      </c>
      <c r="AF7477" t="s">
        <v>41</v>
      </c>
      <c r="AG7477" t="s">
        <v>28</v>
      </c>
      <c r="AH7477" t="s">
        <v>28</v>
      </c>
      <c r="AI7477">
        <v>4.4024751999999996</v>
      </c>
      <c r="AJ7477">
        <v>-3.3119901999999999</v>
      </c>
    </row>
    <row r="7478" spans="1:36" x14ac:dyDescent="0.3">
      <c r="A7478">
        <v>7284</v>
      </c>
      <c r="B7478" t="s">
        <v>17977</v>
      </c>
      <c r="C7478" t="s">
        <v>28</v>
      </c>
      <c r="D7478" t="s">
        <v>29</v>
      </c>
      <c r="E7478" t="s">
        <v>30</v>
      </c>
      <c r="F7478" t="s">
        <v>31</v>
      </c>
      <c r="G7478" t="s">
        <v>3348</v>
      </c>
      <c r="H7478" t="s">
        <v>21402</v>
      </c>
      <c r="I7478" s="4" t="s">
        <v>21403</v>
      </c>
      <c r="J7478" s="1">
        <f>((((bot_orders[[#This Row],[cTime]]/ 1000)+3*3600) / 86400) + DATE(1970,1,1))</f>
        <v>45785.777517835646</v>
      </c>
      <c r="K7478" s="4" t="s">
        <v>21404</v>
      </c>
      <c r="L7478" s="1">
        <f>((((bot_orders[[#This Row],[uTime]]/ 1000)+3*3600) / 86400) + DATE(1970,1,1))</f>
        <v>45785.777759201388</v>
      </c>
      <c r="M7478" t="s">
        <v>34</v>
      </c>
      <c r="N7478" t="s">
        <v>28</v>
      </c>
      <c r="O7478" t="s">
        <v>35</v>
      </c>
      <c r="P7478">
        <v>4.4020000000000001</v>
      </c>
      <c r="Q7478" t="s">
        <v>36</v>
      </c>
      <c r="R7478" t="s">
        <v>37</v>
      </c>
      <c r="S7478">
        <v>0.754</v>
      </c>
      <c r="T7478">
        <v>0.754</v>
      </c>
      <c r="U7478">
        <v>4.4020000000000001</v>
      </c>
      <c r="V7478">
        <v>-2.6552863999999999E-3</v>
      </c>
      <c r="W7478" t="s">
        <v>38</v>
      </c>
      <c r="X7478" s="4">
        <f>IF(bot_orders[[#This Row],[side]]="sell", bot_orders[[#This Row],[accFillSz]]*bot_orders[[#This Row],[avgPx]] + bot_orders[[#This Row],[fee]], -bot_orders[[#This Row],[accFillSz]]*bot_orders[[#This Row],[avgPx]])</f>
        <v>3.3164527135999999</v>
      </c>
      <c r="Y7478" s="4">
        <f>IF(bot_orders[[#This Row],[side]]="buy", bot_orders[[#This Row],[accFillSz]] + bot_orders[[#This Row],[fee]], -bot_orders[[#This Row],[accFillSz]])</f>
        <v>-4.4020000000000001</v>
      </c>
      <c r="Z7478" s="4">
        <f>IF(bot_orders[[#This Row],[side]]="sell",bot_orders[[#This Row],[accFillSz]]*bot_orders[[#This Row],[avgPx]]+bot_orders[[#This Row],[fee]], 0)</f>
        <v>3.3164527135999999</v>
      </c>
      <c r="AA7478" s="4">
        <f>IF(bot_orders[[#This Row],[side]]="sell",-bot_orders[[#This Row],[accFillSz]],bot_orders[[#This Row],[accFillSz]]+bot_orders[[#This Row],[fee]])</f>
        <v>-4.4020000000000001</v>
      </c>
      <c r="AB7478">
        <v>0</v>
      </c>
      <c r="AC7478" t="s">
        <v>39</v>
      </c>
      <c r="AD7478">
        <v>0</v>
      </c>
      <c r="AE7478" t="s">
        <v>40</v>
      </c>
      <c r="AF7478" t="s">
        <v>41</v>
      </c>
      <c r="AG7478" t="s">
        <v>28</v>
      </c>
      <c r="AH7478" t="s">
        <v>28</v>
      </c>
      <c r="AI7478">
        <v>-4.4020000000000001</v>
      </c>
      <c r="AJ7478">
        <v>3.3164527100000001</v>
      </c>
    </row>
    <row r="7479" spans="1:36" x14ac:dyDescent="0.3">
      <c r="A7479">
        <v>7285</v>
      </c>
      <c r="B7479" t="s">
        <v>17977</v>
      </c>
      <c r="C7479" t="s">
        <v>28</v>
      </c>
      <c r="D7479" t="s">
        <v>29</v>
      </c>
      <c r="E7479" t="s">
        <v>30</v>
      </c>
      <c r="F7479" t="s">
        <v>31</v>
      </c>
      <c r="G7479" t="s">
        <v>3391</v>
      </c>
      <c r="H7479" t="s">
        <v>21405</v>
      </c>
      <c r="I7479" s="4" t="s">
        <v>21406</v>
      </c>
      <c r="J7479" s="1">
        <f>((((bot_orders[[#This Row],[cTime]]/ 1000)+3*3600) / 86400) + DATE(1970,1,1))</f>
        <v>45785.77775922454</v>
      </c>
      <c r="K7479" s="4" t="s">
        <v>21407</v>
      </c>
      <c r="L7479" s="1">
        <f>((((bot_orders[[#This Row],[uTime]]/ 1000)+3*3600) / 86400) + DATE(1970,1,1))</f>
        <v>45785.780786921299</v>
      </c>
      <c r="M7479" t="s">
        <v>34</v>
      </c>
      <c r="N7479" t="s">
        <v>28</v>
      </c>
      <c r="O7479" t="s">
        <v>35</v>
      </c>
      <c r="P7479">
        <v>4.4059999999999997</v>
      </c>
      <c r="Q7479" t="s">
        <v>36</v>
      </c>
      <c r="R7479" t="s">
        <v>55</v>
      </c>
      <c r="S7479">
        <v>0.75170000000000003</v>
      </c>
      <c r="T7479">
        <v>0.75170000000000003</v>
      </c>
      <c r="U7479">
        <v>4.4059999999999997</v>
      </c>
      <c r="V7479">
        <v>-3.5247999999999998E-3</v>
      </c>
      <c r="W7479" t="s">
        <v>39</v>
      </c>
      <c r="X7479" s="4">
        <f>IF(bot_orders[[#This Row],[side]]="sell", bot_orders[[#This Row],[accFillSz]]*bot_orders[[#This Row],[avgPx]] + bot_orders[[#This Row],[fee]], -bot_orders[[#This Row],[accFillSz]]*bot_orders[[#This Row],[avgPx]])</f>
        <v>-3.3119901999999999</v>
      </c>
      <c r="Y7479" s="4">
        <f>IF(bot_orders[[#This Row],[side]]="buy", bot_orders[[#This Row],[accFillSz]] + bot_orders[[#This Row],[fee]], -bot_orders[[#This Row],[accFillSz]])</f>
        <v>4.4024751999999996</v>
      </c>
      <c r="Z7479" s="4">
        <f>IF(bot_orders[[#This Row],[side]]="sell",bot_orders[[#This Row],[accFillSz]]*bot_orders[[#This Row],[avgPx]]+bot_orders[[#This Row],[fee]], 0)</f>
        <v>0</v>
      </c>
      <c r="AA7479" s="4">
        <f>IF(bot_orders[[#This Row],[side]]="sell",-bot_orders[[#This Row],[accFillSz]],bot_orders[[#This Row],[accFillSz]]+bot_orders[[#This Row],[fee]])</f>
        <v>4.4024751999999996</v>
      </c>
      <c r="AB7479">
        <v>0</v>
      </c>
      <c r="AC7479" t="s">
        <v>38</v>
      </c>
      <c r="AD7479">
        <v>0</v>
      </c>
      <c r="AE7479" t="s">
        <v>40</v>
      </c>
      <c r="AF7479" t="s">
        <v>41</v>
      </c>
      <c r="AG7479" t="s">
        <v>28</v>
      </c>
      <c r="AH7479" t="s">
        <v>28</v>
      </c>
      <c r="AI7479">
        <v>4.4024751999999996</v>
      </c>
      <c r="AJ7479">
        <v>-3.3119901999999999</v>
      </c>
    </row>
    <row r="7480" spans="1:36" x14ac:dyDescent="0.3">
      <c r="A7480">
        <v>7286</v>
      </c>
      <c r="B7480" t="s">
        <v>17977</v>
      </c>
      <c r="C7480" t="s">
        <v>28</v>
      </c>
      <c r="D7480" t="s">
        <v>29</v>
      </c>
      <c r="E7480" t="s">
        <v>30</v>
      </c>
      <c r="F7480" t="s">
        <v>31</v>
      </c>
      <c r="G7480" t="s">
        <v>3351</v>
      </c>
      <c r="H7480" t="s">
        <v>21408</v>
      </c>
      <c r="I7480" s="4" t="s">
        <v>21409</v>
      </c>
      <c r="J7480" s="1">
        <f>((((bot_orders[[#This Row],[cTime]]/ 1000)+3*3600) / 86400) + DATE(1970,1,1))</f>
        <v>45785.777759282406</v>
      </c>
      <c r="K7480" s="4" t="s">
        <v>21410</v>
      </c>
      <c r="L7480" s="1">
        <f>((((bot_orders[[#This Row],[uTime]]/ 1000)+3*3600) / 86400) + DATE(1970,1,1))</f>
        <v>45785.777959027779</v>
      </c>
      <c r="M7480" t="s">
        <v>34</v>
      </c>
      <c r="N7480" t="s">
        <v>28</v>
      </c>
      <c r="O7480" t="s">
        <v>35</v>
      </c>
      <c r="P7480">
        <v>4.4059999999999997</v>
      </c>
      <c r="Q7480" t="s">
        <v>36</v>
      </c>
      <c r="R7480" t="s">
        <v>55</v>
      </c>
      <c r="S7480">
        <v>0.754</v>
      </c>
      <c r="T7480">
        <v>0.754</v>
      </c>
      <c r="U7480">
        <v>4.4059999999999997</v>
      </c>
      <c r="V7480">
        <v>-3.5247999999999998E-3</v>
      </c>
      <c r="W7480" t="s">
        <v>39</v>
      </c>
      <c r="X7480" s="4">
        <f>IF(bot_orders[[#This Row],[side]]="sell", bot_orders[[#This Row],[accFillSz]]*bot_orders[[#This Row],[avgPx]] + bot_orders[[#This Row],[fee]], -bot_orders[[#This Row],[accFillSz]]*bot_orders[[#This Row],[avgPx]])</f>
        <v>-3.3221239999999996</v>
      </c>
      <c r="Y7480" s="4">
        <f>IF(bot_orders[[#This Row],[side]]="buy", bot_orders[[#This Row],[accFillSz]] + bot_orders[[#This Row],[fee]], -bot_orders[[#This Row],[accFillSz]])</f>
        <v>4.4024751999999996</v>
      </c>
      <c r="Z7480" s="4">
        <f>IF(bot_orders[[#This Row],[side]]="sell",bot_orders[[#This Row],[accFillSz]]*bot_orders[[#This Row],[avgPx]]+bot_orders[[#This Row],[fee]], 0)</f>
        <v>0</v>
      </c>
      <c r="AA7480" s="4">
        <f>IF(bot_orders[[#This Row],[side]]="sell",-bot_orders[[#This Row],[accFillSz]],bot_orders[[#This Row],[accFillSz]]+bot_orders[[#This Row],[fee]])</f>
        <v>4.4024751999999996</v>
      </c>
      <c r="AB7480">
        <v>0</v>
      </c>
      <c r="AC7480" t="s">
        <v>38</v>
      </c>
      <c r="AD7480">
        <v>0</v>
      </c>
      <c r="AE7480" t="s">
        <v>40</v>
      </c>
      <c r="AF7480" t="s">
        <v>41</v>
      </c>
      <c r="AG7480" t="s">
        <v>28</v>
      </c>
      <c r="AH7480" t="s">
        <v>28</v>
      </c>
      <c r="AI7480">
        <v>4.4024751999999996</v>
      </c>
      <c r="AJ7480">
        <v>-3.3221240000000001</v>
      </c>
    </row>
    <row r="7481" spans="1:36" x14ac:dyDescent="0.3">
      <c r="A7481">
        <v>7287</v>
      </c>
      <c r="B7481" t="s">
        <v>17977</v>
      </c>
      <c r="C7481" t="s">
        <v>28</v>
      </c>
      <c r="D7481" t="s">
        <v>29</v>
      </c>
      <c r="E7481" t="s">
        <v>30</v>
      </c>
      <c r="F7481" t="s">
        <v>31</v>
      </c>
      <c r="G7481" t="s">
        <v>3351</v>
      </c>
      <c r="H7481" t="s">
        <v>21411</v>
      </c>
      <c r="I7481" s="4" t="s">
        <v>21412</v>
      </c>
      <c r="J7481" s="1">
        <f>((((bot_orders[[#This Row],[cTime]]/ 1000)+3*3600) / 86400) + DATE(1970,1,1))</f>
        <v>45785.777959050924</v>
      </c>
      <c r="K7481" s="4" t="s">
        <v>21413</v>
      </c>
      <c r="L7481" s="1">
        <f>((((bot_orders[[#This Row],[uTime]]/ 1000)+3*3600) / 86400) + DATE(1970,1,1))</f>
        <v>45785.778545451387</v>
      </c>
      <c r="M7481" t="s">
        <v>34</v>
      </c>
      <c r="N7481" t="s">
        <v>28</v>
      </c>
      <c r="O7481" t="s">
        <v>35</v>
      </c>
      <c r="P7481">
        <v>4.4020000000000001</v>
      </c>
      <c r="Q7481" t="s">
        <v>36</v>
      </c>
      <c r="R7481" t="s">
        <v>37</v>
      </c>
      <c r="S7481">
        <v>0.75629999999999997</v>
      </c>
      <c r="T7481">
        <v>0.75629999999999997</v>
      </c>
      <c r="U7481">
        <v>4.4020000000000001</v>
      </c>
      <c r="V7481">
        <v>-2.6633860999999998E-3</v>
      </c>
      <c r="W7481" t="s">
        <v>38</v>
      </c>
      <c r="X7481" s="4">
        <f>IF(bot_orders[[#This Row],[side]]="sell", bot_orders[[#This Row],[accFillSz]]*bot_orders[[#This Row],[avgPx]] + bot_orders[[#This Row],[fee]], -bot_orders[[#This Row],[accFillSz]]*bot_orders[[#This Row],[avgPx]])</f>
        <v>3.3265692139</v>
      </c>
      <c r="Y7481" s="4">
        <f>IF(bot_orders[[#This Row],[side]]="buy", bot_orders[[#This Row],[accFillSz]] + bot_orders[[#This Row],[fee]], -bot_orders[[#This Row],[accFillSz]])</f>
        <v>-4.4020000000000001</v>
      </c>
      <c r="Z7481" s="4">
        <f>IF(bot_orders[[#This Row],[side]]="sell",bot_orders[[#This Row],[accFillSz]]*bot_orders[[#This Row],[avgPx]]+bot_orders[[#This Row],[fee]], 0)</f>
        <v>3.3265692139</v>
      </c>
      <c r="AA7481" s="4">
        <f>IF(bot_orders[[#This Row],[side]]="sell",-bot_orders[[#This Row],[accFillSz]],bot_orders[[#This Row],[accFillSz]]+bot_orders[[#This Row],[fee]])</f>
        <v>-4.4020000000000001</v>
      </c>
      <c r="AB7481">
        <v>0</v>
      </c>
      <c r="AC7481" t="s">
        <v>39</v>
      </c>
      <c r="AD7481">
        <v>0</v>
      </c>
      <c r="AE7481" t="s">
        <v>40</v>
      </c>
      <c r="AF7481" t="s">
        <v>41</v>
      </c>
      <c r="AG7481" t="s">
        <v>28</v>
      </c>
      <c r="AH7481" t="s">
        <v>28</v>
      </c>
      <c r="AI7481">
        <v>-4.4020000000000001</v>
      </c>
      <c r="AJ7481">
        <v>3.3265692100000002</v>
      </c>
    </row>
    <row r="7482" spans="1:36" x14ac:dyDescent="0.3">
      <c r="A7482">
        <v>7289</v>
      </c>
      <c r="B7482" t="s">
        <v>17977</v>
      </c>
      <c r="C7482" t="s">
        <v>28</v>
      </c>
      <c r="D7482" t="s">
        <v>29</v>
      </c>
      <c r="E7482" t="s">
        <v>30</v>
      </c>
      <c r="F7482" t="s">
        <v>31</v>
      </c>
      <c r="G7482" t="s">
        <v>3372</v>
      </c>
      <c r="H7482" t="s">
        <v>21417</v>
      </c>
      <c r="I7482" s="4" t="s">
        <v>21415</v>
      </c>
      <c r="J7482" s="1">
        <f>((((bot_orders[[#This Row],[cTime]]/ 1000)+3*3600) / 86400) + DATE(1970,1,1))</f>
        <v>45785.778545462963</v>
      </c>
      <c r="K7482" s="4" t="s">
        <v>21418</v>
      </c>
      <c r="L7482" s="1">
        <f>((((bot_orders[[#This Row],[uTime]]/ 1000)+3*3600) / 86400) + DATE(1970,1,1))</f>
        <v>45785.780785162038</v>
      </c>
      <c r="M7482" t="s">
        <v>34</v>
      </c>
      <c r="N7482" t="s">
        <v>28</v>
      </c>
      <c r="O7482" t="s">
        <v>35</v>
      </c>
      <c r="P7482">
        <v>4.4059999999999997</v>
      </c>
      <c r="Q7482" t="s">
        <v>36</v>
      </c>
      <c r="R7482" t="s">
        <v>55</v>
      </c>
      <c r="S7482">
        <v>0.754</v>
      </c>
      <c r="T7482">
        <v>0.754</v>
      </c>
      <c r="U7482">
        <v>4.4059999999999997</v>
      </c>
      <c r="V7482">
        <v>-3.5247999999999998E-3</v>
      </c>
      <c r="W7482" t="s">
        <v>39</v>
      </c>
      <c r="X7482" s="4">
        <f>IF(bot_orders[[#This Row],[side]]="sell", bot_orders[[#This Row],[accFillSz]]*bot_orders[[#This Row],[avgPx]] + bot_orders[[#This Row],[fee]], -bot_orders[[#This Row],[accFillSz]]*bot_orders[[#This Row],[avgPx]])</f>
        <v>-3.3221239999999996</v>
      </c>
      <c r="Y7482" s="4">
        <f>IF(bot_orders[[#This Row],[side]]="buy", bot_orders[[#This Row],[accFillSz]] + bot_orders[[#This Row],[fee]], -bot_orders[[#This Row],[accFillSz]])</f>
        <v>4.4024751999999996</v>
      </c>
      <c r="Z7482" s="4">
        <f>IF(bot_orders[[#This Row],[side]]="sell",bot_orders[[#This Row],[accFillSz]]*bot_orders[[#This Row],[avgPx]]+bot_orders[[#This Row],[fee]], 0)</f>
        <v>0</v>
      </c>
      <c r="AA7482" s="4">
        <f>IF(bot_orders[[#This Row],[side]]="sell",-bot_orders[[#This Row],[accFillSz]],bot_orders[[#This Row],[accFillSz]]+bot_orders[[#This Row],[fee]])</f>
        <v>4.4024751999999996</v>
      </c>
      <c r="AB7482">
        <v>0</v>
      </c>
      <c r="AC7482" t="s">
        <v>38</v>
      </c>
      <c r="AD7482">
        <v>0</v>
      </c>
      <c r="AE7482" t="s">
        <v>40</v>
      </c>
      <c r="AF7482" t="s">
        <v>41</v>
      </c>
      <c r="AG7482" t="s">
        <v>28</v>
      </c>
      <c r="AH7482" t="s">
        <v>28</v>
      </c>
      <c r="AI7482">
        <v>4.4024751999999996</v>
      </c>
      <c r="AJ7482">
        <v>-3.3221240000000001</v>
      </c>
    </row>
    <row r="7483" spans="1:36" x14ac:dyDescent="0.3">
      <c r="A7483">
        <v>7290</v>
      </c>
      <c r="B7483" t="s">
        <v>17977</v>
      </c>
      <c r="C7483" t="s">
        <v>28</v>
      </c>
      <c r="D7483" t="s">
        <v>29</v>
      </c>
      <c r="E7483" t="s">
        <v>30</v>
      </c>
      <c r="F7483" t="s">
        <v>31</v>
      </c>
      <c r="G7483" t="s">
        <v>3345</v>
      </c>
      <c r="H7483" t="s">
        <v>21419</v>
      </c>
      <c r="I7483" s="4" t="s">
        <v>21420</v>
      </c>
      <c r="J7483" s="1">
        <f>((((bot_orders[[#This Row],[cTime]]/ 1000)+3*3600) / 86400) + DATE(1970,1,1))</f>
        <v>45785.778545578709</v>
      </c>
      <c r="K7483" s="4" t="s">
        <v>21421</v>
      </c>
      <c r="L7483" s="1">
        <f>((((bot_orders[[#This Row],[uTime]]/ 1000)+3*3600) / 86400) + DATE(1970,1,1))</f>
        <v>45785.778547893518</v>
      </c>
      <c r="M7483" t="s">
        <v>34</v>
      </c>
      <c r="N7483" t="s">
        <v>28</v>
      </c>
      <c r="O7483" t="s">
        <v>35</v>
      </c>
      <c r="P7483">
        <v>4.2060000000000004</v>
      </c>
      <c r="Q7483" t="s">
        <v>36</v>
      </c>
      <c r="R7483" t="s">
        <v>55</v>
      </c>
      <c r="S7483">
        <v>0.75629999999999997</v>
      </c>
      <c r="T7483">
        <v>0.75629999999999997</v>
      </c>
      <c r="U7483">
        <v>4.2060000000000004</v>
      </c>
      <c r="V7483">
        <v>-3.3647999999999998E-3</v>
      </c>
      <c r="W7483" t="s">
        <v>39</v>
      </c>
      <c r="X7483" s="4">
        <f>IF(bot_orders[[#This Row],[side]]="sell", bot_orders[[#This Row],[accFillSz]]*bot_orders[[#This Row],[avgPx]] + bot_orders[[#This Row],[fee]], -bot_orders[[#This Row],[accFillSz]]*bot_orders[[#This Row],[avgPx]])</f>
        <v>-3.1809978000000001</v>
      </c>
      <c r="Y7483" s="4">
        <f>IF(bot_orders[[#This Row],[side]]="buy", bot_orders[[#This Row],[accFillSz]] + bot_orders[[#This Row],[fee]], -bot_orders[[#This Row],[accFillSz]])</f>
        <v>4.2026352000000005</v>
      </c>
      <c r="Z7483" s="4">
        <f>IF(bot_orders[[#This Row],[side]]="sell",bot_orders[[#This Row],[accFillSz]]*bot_orders[[#This Row],[avgPx]]+bot_orders[[#This Row],[fee]], 0)</f>
        <v>0</v>
      </c>
      <c r="AA7483" s="4">
        <f>IF(bot_orders[[#This Row],[side]]="sell",-bot_orders[[#This Row],[accFillSz]],bot_orders[[#This Row],[accFillSz]]+bot_orders[[#This Row],[fee]])</f>
        <v>4.2026352000000005</v>
      </c>
      <c r="AB7483">
        <v>0</v>
      </c>
      <c r="AC7483" t="s">
        <v>38</v>
      </c>
      <c r="AD7483">
        <v>0</v>
      </c>
      <c r="AE7483" t="s">
        <v>40</v>
      </c>
      <c r="AF7483" t="s">
        <v>41</v>
      </c>
      <c r="AG7483" t="s">
        <v>28</v>
      </c>
      <c r="AH7483" t="s">
        <v>28</v>
      </c>
      <c r="AI7483">
        <v>4.2026351999999996</v>
      </c>
      <c r="AJ7483">
        <v>-3.1809978000000001</v>
      </c>
    </row>
    <row r="7484" spans="1:36" x14ac:dyDescent="0.3">
      <c r="A7484">
        <v>7291</v>
      </c>
      <c r="B7484" t="s">
        <v>17977</v>
      </c>
      <c r="C7484" t="s">
        <v>28</v>
      </c>
      <c r="D7484" t="s">
        <v>29</v>
      </c>
      <c r="E7484" t="s">
        <v>30</v>
      </c>
      <c r="F7484" t="s">
        <v>31</v>
      </c>
      <c r="G7484" t="s">
        <v>3345</v>
      </c>
      <c r="H7484" t="s">
        <v>21422</v>
      </c>
      <c r="I7484" s="4" t="s">
        <v>21423</v>
      </c>
      <c r="J7484" s="1">
        <f>((((bot_orders[[#This Row],[cTime]]/ 1000)+3*3600) / 86400) + DATE(1970,1,1))</f>
        <v>45785.778547916663</v>
      </c>
      <c r="K7484" s="4" t="s">
        <v>21424</v>
      </c>
      <c r="L7484" s="1">
        <f>((((bot_orders[[#This Row],[uTime]]/ 1000)+3*3600) / 86400) + DATE(1970,1,1))</f>
        <v>45785.779089479169</v>
      </c>
      <c r="M7484" t="s">
        <v>34</v>
      </c>
      <c r="N7484" t="s">
        <v>28</v>
      </c>
      <c r="O7484" t="s">
        <v>35</v>
      </c>
      <c r="P7484">
        <v>4.202</v>
      </c>
      <c r="Q7484" t="s">
        <v>36</v>
      </c>
      <c r="R7484" t="s">
        <v>37</v>
      </c>
      <c r="S7484">
        <v>0.75860000000000005</v>
      </c>
      <c r="T7484">
        <v>0.75860000000000005</v>
      </c>
      <c r="U7484">
        <v>4.202</v>
      </c>
      <c r="V7484">
        <v>-2.5501097999999999E-3</v>
      </c>
      <c r="W7484" t="s">
        <v>38</v>
      </c>
      <c r="X7484" s="4">
        <f>IF(bot_orders[[#This Row],[side]]="sell", bot_orders[[#This Row],[accFillSz]]*bot_orders[[#This Row],[avgPx]] + bot_orders[[#This Row],[fee]], -bot_orders[[#This Row],[accFillSz]]*bot_orders[[#This Row],[avgPx]])</f>
        <v>3.1850870902000001</v>
      </c>
      <c r="Y7484" s="4">
        <f>IF(bot_orders[[#This Row],[side]]="buy", bot_orders[[#This Row],[accFillSz]] + bot_orders[[#This Row],[fee]], -bot_orders[[#This Row],[accFillSz]])</f>
        <v>-4.202</v>
      </c>
      <c r="Z7484" s="4">
        <f>IF(bot_orders[[#This Row],[side]]="sell",bot_orders[[#This Row],[accFillSz]]*bot_orders[[#This Row],[avgPx]]+bot_orders[[#This Row],[fee]], 0)</f>
        <v>3.1850870902000001</v>
      </c>
      <c r="AA7484" s="4">
        <f>IF(bot_orders[[#This Row],[side]]="sell",-bot_orders[[#This Row],[accFillSz]],bot_orders[[#This Row],[accFillSz]]+bot_orders[[#This Row],[fee]])</f>
        <v>-4.202</v>
      </c>
      <c r="AB7484">
        <v>0</v>
      </c>
      <c r="AC7484" t="s">
        <v>39</v>
      </c>
      <c r="AD7484">
        <v>0</v>
      </c>
      <c r="AE7484" t="s">
        <v>40</v>
      </c>
      <c r="AF7484" t="s">
        <v>41</v>
      </c>
      <c r="AG7484" t="s">
        <v>28</v>
      </c>
      <c r="AH7484" t="s">
        <v>28</v>
      </c>
      <c r="AI7484">
        <v>-4.202</v>
      </c>
      <c r="AJ7484">
        <v>3.1850870900000001</v>
      </c>
    </row>
    <row r="7485" spans="1:36" x14ac:dyDescent="0.3">
      <c r="A7485">
        <v>7292</v>
      </c>
      <c r="B7485" t="s">
        <v>17977</v>
      </c>
      <c r="C7485" t="s">
        <v>28</v>
      </c>
      <c r="D7485" t="s">
        <v>29</v>
      </c>
      <c r="E7485" t="s">
        <v>30</v>
      </c>
      <c r="F7485" t="s">
        <v>31</v>
      </c>
      <c r="G7485" t="s">
        <v>3375</v>
      </c>
      <c r="H7485" t="s">
        <v>21425</v>
      </c>
      <c r="I7485" s="4" t="s">
        <v>21426</v>
      </c>
      <c r="J7485" s="1">
        <f>((((bot_orders[[#This Row],[cTime]]/ 1000)+3*3600) / 86400) + DATE(1970,1,1))</f>
        <v>45785.779089502314</v>
      </c>
      <c r="K7485" s="4" t="s">
        <v>21427</v>
      </c>
      <c r="L7485" s="1">
        <f>((((bot_orders[[#This Row],[uTime]]/ 1000)+3*3600) / 86400) + DATE(1970,1,1))</f>
        <v>45785.780783958333</v>
      </c>
      <c r="M7485" t="s">
        <v>34</v>
      </c>
      <c r="N7485" t="s">
        <v>28</v>
      </c>
      <c r="O7485" t="s">
        <v>35</v>
      </c>
      <c r="P7485">
        <v>4.2060000000000004</v>
      </c>
      <c r="Q7485" t="s">
        <v>36</v>
      </c>
      <c r="R7485" t="s">
        <v>55</v>
      </c>
      <c r="S7485">
        <v>0.75629999999999997</v>
      </c>
      <c r="T7485">
        <v>0.75629999999999997</v>
      </c>
      <c r="U7485">
        <v>4.2060000000000004</v>
      </c>
      <c r="V7485">
        <v>-3.3647999999999998E-3</v>
      </c>
      <c r="W7485" t="s">
        <v>39</v>
      </c>
      <c r="X7485" s="4">
        <f>IF(bot_orders[[#This Row],[side]]="sell", bot_orders[[#This Row],[accFillSz]]*bot_orders[[#This Row],[avgPx]] + bot_orders[[#This Row],[fee]], -bot_orders[[#This Row],[accFillSz]]*bot_orders[[#This Row],[avgPx]])</f>
        <v>-3.1809978000000001</v>
      </c>
      <c r="Y7485" s="4">
        <f>IF(bot_orders[[#This Row],[side]]="buy", bot_orders[[#This Row],[accFillSz]] + bot_orders[[#This Row],[fee]], -bot_orders[[#This Row],[accFillSz]])</f>
        <v>4.2026352000000005</v>
      </c>
      <c r="Z7485" s="4">
        <f>IF(bot_orders[[#This Row],[side]]="sell",bot_orders[[#This Row],[accFillSz]]*bot_orders[[#This Row],[avgPx]]+bot_orders[[#This Row],[fee]], 0)</f>
        <v>0</v>
      </c>
      <c r="AA7485" s="4">
        <f>IF(bot_orders[[#This Row],[side]]="sell",-bot_orders[[#This Row],[accFillSz]],bot_orders[[#This Row],[accFillSz]]+bot_orders[[#This Row],[fee]])</f>
        <v>4.2026352000000005</v>
      </c>
      <c r="AB7485">
        <v>0</v>
      </c>
      <c r="AC7485" t="s">
        <v>38</v>
      </c>
      <c r="AD7485">
        <v>0</v>
      </c>
      <c r="AE7485" t="s">
        <v>40</v>
      </c>
      <c r="AF7485" t="s">
        <v>41</v>
      </c>
      <c r="AG7485" t="s">
        <v>28</v>
      </c>
      <c r="AH7485" t="s">
        <v>28</v>
      </c>
      <c r="AI7485">
        <v>4.2026351999999996</v>
      </c>
      <c r="AJ7485">
        <v>-3.1809978000000001</v>
      </c>
    </row>
    <row r="7486" spans="1:36" x14ac:dyDescent="0.3">
      <c r="A7486">
        <v>7293</v>
      </c>
      <c r="B7486" t="s">
        <v>17977</v>
      </c>
      <c r="C7486" t="s">
        <v>28</v>
      </c>
      <c r="D7486" t="s">
        <v>29</v>
      </c>
      <c r="E7486" t="s">
        <v>30</v>
      </c>
      <c r="F7486" t="s">
        <v>31</v>
      </c>
      <c r="G7486" t="s">
        <v>3341</v>
      </c>
      <c r="H7486" t="s">
        <v>21428</v>
      </c>
      <c r="I7486" s="4" t="s">
        <v>21429</v>
      </c>
      <c r="J7486" s="1">
        <f>((((bot_orders[[#This Row],[cTime]]/ 1000)+3*3600) / 86400) + DATE(1970,1,1))</f>
        <v>45785.779089560187</v>
      </c>
      <c r="K7486" s="4" t="s">
        <v>21430</v>
      </c>
      <c r="L7486" s="1">
        <f>((((bot_orders[[#This Row],[uTime]]/ 1000)+3*3600) / 86400) + DATE(1970,1,1))</f>
        <v>45785.779089988428</v>
      </c>
      <c r="M7486" t="s">
        <v>34</v>
      </c>
      <c r="N7486" t="s">
        <v>28</v>
      </c>
      <c r="O7486" t="s">
        <v>35</v>
      </c>
      <c r="P7486">
        <v>4.2060000000000004</v>
      </c>
      <c r="Q7486" t="s">
        <v>36</v>
      </c>
      <c r="R7486" t="s">
        <v>55</v>
      </c>
      <c r="S7486">
        <v>0.75860000000000005</v>
      </c>
      <c r="T7486">
        <v>0.75860000000000005</v>
      </c>
      <c r="U7486">
        <v>4.2060000000000004</v>
      </c>
      <c r="V7486">
        <v>-3.3647999999999998E-3</v>
      </c>
      <c r="W7486" t="s">
        <v>39</v>
      </c>
      <c r="X7486" s="4">
        <f>IF(bot_orders[[#This Row],[side]]="sell", bot_orders[[#This Row],[accFillSz]]*bot_orders[[#This Row],[avgPx]] + bot_orders[[#This Row],[fee]], -bot_orders[[#This Row],[accFillSz]]*bot_orders[[#This Row],[avgPx]])</f>
        <v>-3.1906716000000004</v>
      </c>
      <c r="Y7486" s="4">
        <f>IF(bot_orders[[#This Row],[side]]="buy", bot_orders[[#This Row],[accFillSz]] + bot_orders[[#This Row],[fee]], -bot_orders[[#This Row],[accFillSz]])</f>
        <v>4.2026352000000005</v>
      </c>
      <c r="Z7486" s="4">
        <f>IF(bot_orders[[#This Row],[side]]="sell",bot_orders[[#This Row],[accFillSz]]*bot_orders[[#This Row],[avgPx]]+bot_orders[[#This Row],[fee]], 0)</f>
        <v>0</v>
      </c>
      <c r="AA7486" s="4">
        <f>IF(bot_orders[[#This Row],[side]]="sell",-bot_orders[[#This Row],[accFillSz]],bot_orders[[#This Row],[accFillSz]]+bot_orders[[#This Row],[fee]])</f>
        <v>4.2026352000000005</v>
      </c>
      <c r="AB7486">
        <v>0</v>
      </c>
      <c r="AC7486" t="s">
        <v>38</v>
      </c>
      <c r="AD7486">
        <v>0</v>
      </c>
      <c r="AE7486" t="s">
        <v>40</v>
      </c>
      <c r="AF7486" t="s">
        <v>41</v>
      </c>
      <c r="AG7486" t="s">
        <v>28</v>
      </c>
      <c r="AH7486" t="s">
        <v>28</v>
      </c>
      <c r="AI7486">
        <v>4.2026351999999996</v>
      </c>
      <c r="AJ7486">
        <v>-3.1906715999999999</v>
      </c>
    </row>
    <row r="7487" spans="1:36" x14ac:dyDescent="0.3">
      <c r="A7487">
        <v>7294</v>
      </c>
      <c r="B7487" t="s">
        <v>17977</v>
      </c>
      <c r="C7487" t="s">
        <v>28</v>
      </c>
      <c r="D7487" t="s">
        <v>29</v>
      </c>
      <c r="E7487" t="s">
        <v>30</v>
      </c>
      <c r="F7487" t="s">
        <v>31</v>
      </c>
      <c r="G7487" t="s">
        <v>3341</v>
      </c>
      <c r="H7487" t="s">
        <v>21431</v>
      </c>
      <c r="I7487" s="4" t="s">
        <v>21432</v>
      </c>
      <c r="J7487" s="1">
        <f>((((bot_orders[[#This Row],[cTime]]/ 1000)+3*3600) / 86400) + DATE(1970,1,1))</f>
        <v>45785.77909001158</v>
      </c>
      <c r="K7487" s="4" t="s">
        <v>21433</v>
      </c>
      <c r="L7487" s="1">
        <f>((((bot_orders[[#This Row],[uTime]]/ 1000)+3*3600) / 86400) + DATE(1970,1,1))</f>
        <v>45785.779385995367</v>
      </c>
      <c r="M7487" t="s">
        <v>34</v>
      </c>
      <c r="N7487" t="s">
        <v>28</v>
      </c>
      <c r="O7487" t="s">
        <v>35</v>
      </c>
      <c r="P7487">
        <v>4.202</v>
      </c>
      <c r="Q7487" t="s">
        <v>36</v>
      </c>
      <c r="R7487" t="s">
        <v>37</v>
      </c>
      <c r="S7487">
        <v>0.76090000000000002</v>
      </c>
      <c r="T7487">
        <v>0.76090000000000002</v>
      </c>
      <c r="U7487">
        <v>4.202</v>
      </c>
      <c r="V7487">
        <v>-2.5578414000000001E-3</v>
      </c>
      <c r="W7487" t="s">
        <v>38</v>
      </c>
      <c r="X7487" s="4">
        <f>IF(bot_orders[[#This Row],[side]]="sell", bot_orders[[#This Row],[accFillSz]]*bot_orders[[#This Row],[avgPx]] + bot_orders[[#This Row],[fee]], -bot_orders[[#This Row],[accFillSz]]*bot_orders[[#This Row],[avgPx]])</f>
        <v>3.1947439586000002</v>
      </c>
      <c r="Y7487" s="4">
        <f>IF(bot_orders[[#This Row],[side]]="buy", bot_orders[[#This Row],[accFillSz]] + bot_orders[[#This Row],[fee]], -bot_orders[[#This Row],[accFillSz]])</f>
        <v>-4.202</v>
      </c>
      <c r="Z7487" s="4">
        <f>IF(bot_orders[[#This Row],[side]]="sell",bot_orders[[#This Row],[accFillSz]]*bot_orders[[#This Row],[avgPx]]+bot_orders[[#This Row],[fee]], 0)</f>
        <v>3.1947439586000002</v>
      </c>
      <c r="AA7487" s="4">
        <f>IF(bot_orders[[#This Row],[side]]="sell",-bot_orders[[#This Row],[accFillSz]],bot_orders[[#This Row],[accFillSz]]+bot_orders[[#This Row],[fee]])</f>
        <v>-4.202</v>
      </c>
      <c r="AB7487">
        <v>0</v>
      </c>
      <c r="AC7487" t="s">
        <v>39</v>
      </c>
      <c r="AD7487">
        <v>0</v>
      </c>
      <c r="AE7487" t="s">
        <v>40</v>
      </c>
      <c r="AF7487" t="s">
        <v>41</v>
      </c>
      <c r="AG7487" t="s">
        <v>28</v>
      </c>
      <c r="AH7487" t="s">
        <v>28</v>
      </c>
      <c r="AI7487">
        <v>-4.202</v>
      </c>
      <c r="AJ7487">
        <v>3.1947439599999998</v>
      </c>
    </row>
    <row r="7488" spans="1:36" x14ac:dyDescent="0.3">
      <c r="A7488">
        <v>7295</v>
      </c>
      <c r="B7488" t="s">
        <v>17977</v>
      </c>
      <c r="C7488" t="s">
        <v>28</v>
      </c>
      <c r="D7488" t="s">
        <v>29</v>
      </c>
      <c r="E7488" t="s">
        <v>30</v>
      </c>
      <c r="F7488" t="s">
        <v>31</v>
      </c>
      <c r="G7488" t="s">
        <v>3381</v>
      </c>
      <c r="H7488" t="s">
        <v>21434</v>
      </c>
      <c r="I7488" s="4" t="s">
        <v>21435</v>
      </c>
      <c r="J7488" s="1">
        <f>((((bot_orders[[#This Row],[cTime]]/ 1000)+3*3600) / 86400) + DATE(1970,1,1))</f>
        <v>45785.779386331022</v>
      </c>
      <c r="K7488" s="4" t="s">
        <v>21436</v>
      </c>
      <c r="L7488" s="1">
        <f>((((bot_orders[[#This Row],[uTime]]/ 1000)+3*3600) / 86400) + DATE(1970,1,1))</f>
        <v>45785.780777465276</v>
      </c>
      <c r="M7488" t="s">
        <v>34</v>
      </c>
      <c r="N7488" t="s">
        <v>28</v>
      </c>
      <c r="O7488" t="s">
        <v>35</v>
      </c>
      <c r="P7488">
        <v>4.2060000000000004</v>
      </c>
      <c r="Q7488" t="s">
        <v>36</v>
      </c>
      <c r="R7488" t="s">
        <v>55</v>
      </c>
      <c r="S7488">
        <v>0.75860000000000005</v>
      </c>
      <c r="T7488">
        <v>0.75860000000000005</v>
      </c>
      <c r="U7488">
        <v>4.2060000000000004</v>
      </c>
      <c r="V7488">
        <v>-3.3647999999999998E-3</v>
      </c>
      <c r="W7488" t="s">
        <v>39</v>
      </c>
      <c r="X7488" s="4">
        <f>IF(bot_orders[[#This Row],[side]]="sell", bot_orders[[#This Row],[accFillSz]]*bot_orders[[#This Row],[avgPx]] + bot_orders[[#This Row],[fee]], -bot_orders[[#This Row],[accFillSz]]*bot_orders[[#This Row],[avgPx]])</f>
        <v>-3.1906716000000004</v>
      </c>
      <c r="Y7488" s="4">
        <f>IF(bot_orders[[#This Row],[side]]="buy", bot_orders[[#This Row],[accFillSz]] + bot_orders[[#This Row],[fee]], -bot_orders[[#This Row],[accFillSz]])</f>
        <v>4.2026352000000005</v>
      </c>
      <c r="Z7488" s="4">
        <f>IF(bot_orders[[#This Row],[side]]="sell",bot_orders[[#This Row],[accFillSz]]*bot_orders[[#This Row],[avgPx]]+bot_orders[[#This Row],[fee]], 0)</f>
        <v>0</v>
      </c>
      <c r="AA7488" s="4">
        <f>IF(bot_orders[[#This Row],[side]]="sell",-bot_orders[[#This Row],[accFillSz]],bot_orders[[#This Row],[accFillSz]]+bot_orders[[#This Row],[fee]])</f>
        <v>4.2026352000000005</v>
      </c>
      <c r="AB7488">
        <v>0</v>
      </c>
      <c r="AC7488" t="s">
        <v>38</v>
      </c>
      <c r="AD7488">
        <v>0</v>
      </c>
      <c r="AE7488" t="s">
        <v>40</v>
      </c>
      <c r="AF7488" t="s">
        <v>41</v>
      </c>
      <c r="AG7488" t="s">
        <v>28</v>
      </c>
      <c r="AH7488" t="s">
        <v>28</v>
      </c>
      <c r="AI7488">
        <v>4.2026351999999996</v>
      </c>
      <c r="AJ7488">
        <v>-3.1906715999999999</v>
      </c>
    </row>
    <row r="7489" spans="1:36" x14ac:dyDescent="0.3">
      <c r="A7489">
        <v>7297</v>
      </c>
      <c r="B7489" t="s">
        <v>17977</v>
      </c>
      <c r="C7489" t="s">
        <v>28</v>
      </c>
      <c r="D7489" t="s">
        <v>29</v>
      </c>
      <c r="E7489" t="s">
        <v>30</v>
      </c>
      <c r="F7489" t="s">
        <v>31</v>
      </c>
      <c r="G7489" t="s">
        <v>3353</v>
      </c>
      <c r="H7489" t="s">
        <v>21439</v>
      </c>
      <c r="I7489" s="4" t="s">
        <v>21440</v>
      </c>
      <c r="J7489" s="1">
        <f>((((bot_orders[[#This Row],[cTime]]/ 1000)+3*3600) / 86400) + DATE(1970,1,1))</f>
        <v>45785.779387511575</v>
      </c>
      <c r="K7489" s="4" t="s">
        <v>21441</v>
      </c>
      <c r="L7489" s="1">
        <f>((((bot_orders[[#This Row],[uTime]]/ 1000)+3*3600) / 86400) + DATE(1970,1,1))</f>
        <v>45785.779522673613</v>
      </c>
      <c r="M7489" t="s">
        <v>34</v>
      </c>
      <c r="N7489" t="s">
        <v>28</v>
      </c>
      <c r="O7489" t="s">
        <v>35</v>
      </c>
      <c r="P7489">
        <v>4.2069999999999999</v>
      </c>
      <c r="Q7489" t="s">
        <v>36</v>
      </c>
      <c r="R7489" t="s">
        <v>55</v>
      </c>
      <c r="S7489">
        <v>0.76090000000000002</v>
      </c>
      <c r="T7489">
        <v>0.76090000000000002</v>
      </c>
      <c r="U7489">
        <v>4.2069999999999999</v>
      </c>
      <c r="V7489">
        <v>-3.3655999999999998E-3</v>
      </c>
      <c r="W7489" t="s">
        <v>39</v>
      </c>
      <c r="X7489" s="4">
        <f>IF(bot_orders[[#This Row],[side]]="sell", bot_orders[[#This Row],[accFillSz]]*bot_orders[[#This Row],[avgPx]] + bot_orders[[#This Row],[fee]], -bot_orders[[#This Row],[accFillSz]]*bot_orders[[#This Row],[avgPx]])</f>
        <v>-3.2011063000000002</v>
      </c>
      <c r="Y7489" s="4">
        <f>IF(bot_orders[[#This Row],[side]]="buy", bot_orders[[#This Row],[accFillSz]] + bot_orders[[#This Row],[fee]], -bot_orders[[#This Row],[accFillSz]])</f>
        <v>4.2036343999999994</v>
      </c>
      <c r="Z7489" s="4">
        <f>IF(bot_orders[[#This Row],[side]]="sell",bot_orders[[#This Row],[accFillSz]]*bot_orders[[#This Row],[avgPx]]+bot_orders[[#This Row],[fee]], 0)</f>
        <v>0</v>
      </c>
      <c r="AA7489" s="4">
        <f>IF(bot_orders[[#This Row],[side]]="sell",-bot_orders[[#This Row],[accFillSz]],bot_orders[[#This Row],[accFillSz]]+bot_orders[[#This Row],[fee]])</f>
        <v>4.2036343999999994</v>
      </c>
      <c r="AB7489">
        <v>0</v>
      </c>
      <c r="AC7489" t="s">
        <v>38</v>
      </c>
      <c r="AD7489">
        <v>0</v>
      </c>
      <c r="AE7489" t="s">
        <v>40</v>
      </c>
      <c r="AF7489" t="s">
        <v>41</v>
      </c>
      <c r="AG7489" t="s">
        <v>28</v>
      </c>
      <c r="AH7489" t="s">
        <v>28</v>
      </c>
      <c r="AI7489">
        <v>4.2036344000000003</v>
      </c>
      <c r="AJ7489">
        <v>-3.2011063000000002</v>
      </c>
    </row>
    <row r="7490" spans="1:36" x14ac:dyDescent="0.3">
      <c r="A7490">
        <v>7298</v>
      </c>
      <c r="B7490" t="s">
        <v>17977</v>
      </c>
      <c r="C7490" t="s">
        <v>28</v>
      </c>
      <c r="D7490" t="s">
        <v>29</v>
      </c>
      <c r="E7490" t="s">
        <v>30</v>
      </c>
      <c r="F7490" t="s">
        <v>31</v>
      </c>
      <c r="G7490" t="s">
        <v>3353</v>
      </c>
      <c r="H7490" t="s">
        <v>21442</v>
      </c>
      <c r="I7490" s="4" t="s">
        <v>21443</v>
      </c>
      <c r="J7490" s="1">
        <f>((((bot_orders[[#This Row],[cTime]]/ 1000)+3*3600) / 86400) + DATE(1970,1,1))</f>
        <v>45785.779522696757</v>
      </c>
      <c r="K7490" s="4" t="s">
        <v>21444</v>
      </c>
      <c r="L7490" s="1">
        <f>((((bot_orders[[#This Row],[uTime]]/ 1000)+3*3600) / 86400) + DATE(1970,1,1))</f>
        <v>45785.92846534722</v>
      </c>
      <c r="M7490" t="s">
        <v>34</v>
      </c>
      <c r="N7490" t="s">
        <v>28</v>
      </c>
      <c r="O7490" t="s">
        <v>35</v>
      </c>
      <c r="P7490">
        <v>4.2030000000000003</v>
      </c>
      <c r="Q7490" t="s">
        <v>36</v>
      </c>
      <c r="R7490" t="s">
        <v>37</v>
      </c>
      <c r="S7490">
        <v>0.76319999999999999</v>
      </c>
      <c r="T7490">
        <v>0.76319999999999999</v>
      </c>
      <c r="U7490">
        <v>4.2030000000000003</v>
      </c>
      <c r="V7490">
        <v>-2.5661836999999999E-3</v>
      </c>
      <c r="W7490" t="s">
        <v>38</v>
      </c>
      <c r="X7490" s="4">
        <f>IF(bot_orders[[#This Row],[side]]="sell", bot_orders[[#This Row],[accFillSz]]*bot_orders[[#This Row],[avgPx]] + bot_orders[[#This Row],[fee]], -bot_orders[[#This Row],[accFillSz]]*bot_orders[[#This Row],[avgPx]])</f>
        <v>3.2051634163</v>
      </c>
      <c r="Y7490" s="4">
        <f>IF(bot_orders[[#This Row],[side]]="buy", bot_orders[[#This Row],[accFillSz]] + bot_orders[[#This Row],[fee]], -bot_orders[[#This Row],[accFillSz]])</f>
        <v>-4.2030000000000003</v>
      </c>
      <c r="Z7490" s="4">
        <f>IF(bot_orders[[#This Row],[side]]="sell",bot_orders[[#This Row],[accFillSz]]*bot_orders[[#This Row],[avgPx]]+bot_orders[[#This Row],[fee]], 0)</f>
        <v>3.2051634163</v>
      </c>
      <c r="AA7490" s="4">
        <f>IF(bot_orders[[#This Row],[side]]="sell",-bot_orders[[#This Row],[accFillSz]],bot_orders[[#This Row],[accFillSz]]+bot_orders[[#This Row],[fee]])</f>
        <v>-4.2030000000000003</v>
      </c>
      <c r="AB7490">
        <v>0</v>
      </c>
      <c r="AC7490" t="s">
        <v>39</v>
      </c>
      <c r="AD7490">
        <v>0</v>
      </c>
      <c r="AE7490" t="s">
        <v>40</v>
      </c>
      <c r="AF7490" t="s">
        <v>41</v>
      </c>
      <c r="AG7490" t="s">
        <v>28</v>
      </c>
      <c r="AH7490" t="s">
        <v>28</v>
      </c>
      <c r="AI7490">
        <v>-4.2030000000000003</v>
      </c>
      <c r="AJ7490">
        <v>3.2051634199999999</v>
      </c>
    </row>
    <row r="7491" spans="1:36" x14ac:dyDescent="0.3">
      <c r="A7491">
        <v>7299</v>
      </c>
      <c r="B7491" t="s">
        <v>17977</v>
      </c>
      <c r="C7491" t="s">
        <v>28</v>
      </c>
      <c r="D7491" t="s">
        <v>29</v>
      </c>
      <c r="E7491" t="s">
        <v>30</v>
      </c>
      <c r="F7491" t="s">
        <v>31</v>
      </c>
      <c r="G7491" t="s">
        <v>3381</v>
      </c>
      <c r="H7491" t="s">
        <v>21445</v>
      </c>
      <c r="I7491" s="4" t="s">
        <v>21446</v>
      </c>
      <c r="J7491" s="1">
        <f>((((bot_orders[[#This Row],[cTime]]/ 1000)+3*3600) / 86400) + DATE(1970,1,1))</f>
        <v>45785.780777476852</v>
      </c>
      <c r="K7491" s="4" t="s">
        <v>21447</v>
      </c>
      <c r="L7491" s="1">
        <f>((((bot_orders[[#This Row],[uTime]]/ 1000)+3*3600) / 86400) + DATE(1970,1,1))</f>
        <v>45785.923818113428</v>
      </c>
      <c r="M7491" t="s">
        <v>34</v>
      </c>
      <c r="N7491" t="s">
        <v>28</v>
      </c>
      <c r="O7491" t="s">
        <v>35</v>
      </c>
      <c r="P7491">
        <v>4.202</v>
      </c>
      <c r="Q7491" t="s">
        <v>36</v>
      </c>
      <c r="R7491" t="s">
        <v>37</v>
      </c>
      <c r="S7491">
        <v>0.76090000000000002</v>
      </c>
      <c r="T7491">
        <v>0.76090000000000002</v>
      </c>
      <c r="U7491">
        <v>4.202</v>
      </c>
      <c r="V7491">
        <v>-2.5578414000000001E-3</v>
      </c>
      <c r="W7491" t="s">
        <v>38</v>
      </c>
      <c r="X7491" s="4">
        <f>IF(bot_orders[[#This Row],[side]]="sell", bot_orders[[#This Row],[accFillSz]]*bot_orders[[#This Row],[avgPx]] + bot_orders[[#This Row],[fee]], -bot_orders[[#This Row],[accFillSz]]*bot_orders[[#This Row],[avgPx]])</f>
        <v>3.1947439586000002</v>
      </c>
      <c r="Y7491" s="4">
        <f>IF(bot_orders[[#This Row],[side]]="buy", bot_orders[[#This Row],[accFillSz]] + bot_orders[[#This Row],[fee]], -bot_orders[[#This Row],[accFillSz]])</f>
        <v>-4.202</v>
      </c>
      <c r="Z7491" s="4">
        <f>IF(bot_orders[[#This Row],[side]]="sell",bot_orders[[#This Row],[accFillSz]]*bot_orders[[#This Row],[avgPx]]+bot_orders[[#This Row],[fee]], 0)</f>
        <v>3.1947439586000002</v>
      </c>
      <c r="AA7491" s="4">
        <f>IF(bot_orders[[#This Row],[side]]="sell",-bot_orders[[#This Row],[accFillSz]],bot_orders[[#This Row],[accFillSz]]+bot_orders[[#This Row],[fee]])</f>
        <v>-4.202</v>
      </c>
      <c r="AB7491">
        <v>0</v>
      </c>
      <c r="AC7491" t="s">
        <v>39</v>
      </c>
      <c r="AD7491">
        <v>0</v>
      </c>
      <c r="AE7491" t="s">
        <v>40</v>
      </c>
      <c r="AF7491" t="s">
        <v>41</v>
      </c>
      <c r="AG7491" t="s">
        <v>28</v>
      </c>
      <c r="AH7491" t="s">
        <v>28</v>
      </c>
      <c r="AI7491">
        <v>-4.202</v>
      </c>
      <c r="AJ7491">
        <v>3.1947439599999998</v>
      </c>
    </row>
    <row r="7492" spans="1:36" x14ac:dyDescent="0.3">
      <c r="A7492">
        <v>7300</v>
      </c>
      <c r="B7492" t="s">
        <v>17977</v>
      </c>
      <c r="C7492" t="s">
        <v>28</v>
      </c>
      <c r="D7492" t="s">
        <v>29</v>
      </c>
      <c r="E7492" t="s">
        <v>30</v>
      </c>
      <c r="F7492" t="s">
        <v>31</v>
      </c>
      <c r="G7492" t="s">
        <v>3375</v>
      </c>
      <c r="H7492" t="s">
        <v>21448</v>
      </c>
      <c r="I7492" s="4" t="s">
        <v>21449</v>
      </c>
      <c r="J7492" s="1">
        <f>((((bot_orders[[#This Row],[cTime]]/ 1000)+3*3600) / 86400) + DATE(1970,1,1))</f>
        <v>45785.780783981478</v>
      </c>
      <c r="K7492" s="4" t="s">
        <v>21450</v>
      </c>
      <c r="L7492" s="1">
        <f>((((bot_orders[[#This Row],[uTime]]/ 1000)+3*3600) / 86400) + DATE(1970,1,1))</f>
        <v>45785.909092453701</v>
      </c>
      <c r="M7492" t="s">
        <v>34</v>
      </c>
      <c r="N7492" t="s">
        <v>28</v>
      </c>
      <c r="O7492" t="s">
        <v>35</v>
      </c>
      <c r="P7492">
        <v>4.202</v>
      </c>
      <c r="Q7492" t="s">
        <v>36</v>
      </c>
      <c r="R7492" t="s">
        <v>37</v>
      </c>
      <c r="S7492">
        <v>0.75860000000000005</v>
      </c>
      <c r="T7492">
        <v>0.75860000000000005</v>
      </c>
      <c r="U7492">
        <v>4.202</v>
      </c>
      <c r="V7492">
        <v>-2.5501097999999999E-3</v>
      </c>
      <c r="W7492" t="s">
        <v>38</v>
      </c>
      <c r="X7492" s="4">
        <f>IF(bot_orders[[#This Row],[side]]="sell", bot_orders[[#This Row],[accFillSz]]*bot_orders[[#This Row],[avgPx]] + bot_orders[[#This Row],[fee]], -bot_orders[[#This Row],[accFillSz]]*bot_orders[[#This Row],[avgPx]])</f>
        <v>3.1850870902000001</v>
      </c>
      <c r="Y7492" s="4">
        <f>IF(bot_orders[[#This Row],[side]]="buy", bot_orders[[#This Row],[accFillSz]] + bot_orders[[#This Row],[fee]], -bot_orders[[#This Row],[accFillSz]])</f>
        <v>-4.202</v>
      </c>
      <c r="Z7492" s="4">
        <f>IF(bot_orders[[#This Row],[side]]="sell",bot_orders[[#This Row],[accFillSz]]*bot_orders[[#This Row],[avgPx]]+bot_orders[[#This Row],[fee]], 0)</f>
        <v>3.1850870902000001</v>
      </c>
      <c r="AA7492" s="4">
        <f>IF(bot_orders[[#This Row],[side]]="sell",-bot_orders[[#This Row],[accFillSz]],bot_orders[[#This Row],[accFillSz]]+bot_orders[[#This Row],[fee]])</f>
        <v>-4.202</v>
      </c>
      <c r="AB7492">
        <v>0</v>
      </c>
      <c r="AC7492" t="s">
        <v>39</v>
      </c>
      <c r="AD7492">
        <v>0</v>
      </c>
      <c r="AE7492" t="s">
        <v>40</v>
      </c>
      <c r="AF7492" t="s">
        <v>41</v>
      </c>
      <c r="AG7492" t="s">
        <v>28</v>
      </c>
      <c r="AH7492" t="s">
        <v>28</v>
      </c>
      <c r="AI7492">
        <v>-4.202</v>
      </c>
      <c r="AJ7492">
        <v>3.1850870900000001</v>
      </c>
    </row>
    <row r="7493" spans="1:36" x14ac:dyDescent="0.3">
      <c r="A7493">
        <v>7302</v>
      </c>
      <c r="B7493" t="s">
        <v>17977</v>
      </c>
      <c r="C7493" t="s">
        <v>28</v>
      </c>
      <c r="D7493" t="s">
        <v>29</v>
      </c>
      <c r="E7493" t="s">
        <v>30</v>
      </c>
      <c r="F7493" t="s">
        <v>31</v>
      </c>
      <c r="G7493" t="s">
        <v>3372</v>
      </c>
      <c r="H7493" t="s">
        <v>21453</v>
      </c>
      <c r="I7493" s="4" t="s">
        <v>21454</v>
      </c>
      <c r="J7493" s="1">
        <f>((((bot_orders[[#This Row],[cTime]]/ 1000)+3*3600) / 86400) + DATE(1970,1,1))</f>
        <v>45785.780785185183</v>
      </c>
      <c r="K7493" s="4" t="s">
        <v>21455</v>
      </c>
      <c r="L7493" s="1">
        <f>((((bot_orders[[#This Row],[uTime]]/ 1000)+3*3600) / 86400) + DATE(1970,1,1))</f>
        <v>45785.780785648152</v>
      </c>
      <c r="M7493" t="s">
        <v>34</v>
      </c>
      <c r="N7493" t="s">
        <v>28</v>
      </c>
      <c r="O7493" t="s">
        <v>35</v>
      </c>
      <c r="P7493">
        <v>4.4020000000000001</v>
      </c>
      <c r="Q7493" t="s">
        <v>36</v>
      </c>
      <c r="R7493" t="s">
        <v>37</v>
      </c>
      <c r="S7493">
        <v>0.75629999999999997</v>
      </c>
      <c r="T7493">
        <v>0.75629999999999997</v>
      </c>
      <c r="U7493">
        <v>4.4020000000000001</v>
      </c>
      <c r="V7493">
        <v>-2.6633860999999998E-3</v>
      </c>
      <c r="W7493" t="s">
        <v>38</v>
      </c>
      <c r="X7493" s="4">
        <f>IF(bot_orders[[#This Row],[side]]="sell", bot_orders[[#This Row],[accFillSz]]*bot_orders[[#This Row],[avgPx]] + bot_orders[[#This Row],[fee]], -bot_orders[[#This Row],[accFillSz]]*bot_orders[[#This Row],[avgPx]])</f>
        <v>3.3265692139</v>
      </c>
      <c r="Y7493" s="4">
        <f>IF(bot_orders[[#This Row],[side]]="buy", bot_orders[[#This Row],[accFillSz]] + bot_orders[[#This Row],[fee]], -bot_orders[[#This Row],[accFillSz]])</f>
        <v>-4.4020000000000001</v>
      </c>
      <c r="Z7493" s="4">
        <f>IF(bot_orders[[#This Row],[side]]="sell",bot_orders[[#This Row],[accFillSz]]*bot_orders[[#This Row],[avgPx]]+bot_orders[[#This Row],[fee]], 0)</f>
        <v>3.3265692139</v>
      </c>
      <c r="AA7493" s="4">
        <f>IF(bot_orders[[#This Row],[side]]="sell",-bot_orders[[#This Row],[accFillSz]],bot_orders[[#This Row],[accFillSz]]+bot_orders[[#This Row],[fee]])</f>
        <v>-4.4020000000000001</v>
      </c>
      <c r="AB7493">
        <v>0</v>
      </c>
      <c r="AC7493" t="s">
        <v>39</v>
      </c>
      <c r="AD7493">
        <v>0</v>
      </c>
      <c r="AE7493" t="s">
        <v>40</v>
      </c>
      <c r="AF7493" t="s">
        <v>41</v>
      </c>
      <c r="AG7493" t="s">
        <v>28</v>
      </c>
      <c r="AH7493" t="s">
        <v>28</v>
      </c>
      <c r="AI7493">
        <v>-4.4020000000000001</v>
      </c>
      <c r="AJ7493">
        <v>3.3265692100000002</v>
      </c>
    </row>
    <row r="7494" spans="1:36" x14ac:dyDescent="0.3">
      <c r="A7494">
        <v>7303</v>
      </c>
      <c r="B7494" t="s">
        <v>17977</v>
      </c>
      <c r="C7494" t="s">
        <v>28</v>
      </c>
      <c r="D7494" t="s">
        <v>29</v>
      </c>
      <c r="E7494" t="s">
        <v>30</v>
      </c>
      <c r="F7494" t="s">
        <v>31</v>
      </c>
      <c r="G7494" t="s">
        <v>3369</v>
      </c>
      <c r="H7494" t="s">
        <v>21456</v>
      </c>
      <c r="I7494" s="4" t="s">
        <v>21457</v>
      </c>
      <c r="J7494" s="1">
        <f>((((bot_orders[[#This Row],[cTime]]/ 1000)+3*3600) / 86400) + DATE(1970,1,1))</f>
        <v>45785.780785671297</v>
      </c>
      <c r="K7494" s="4" t="s">
        <v>21458</v>
      </c>
      <c r="L7494" s="1">
        <f>((((bot_orders[[#This Row],[uTime]]/ 1000)+3*3600) / 86400) + DATE(1970,1,1))</f>
        <v>45785.78078587963</v>
      </c>
      <c r="M7494" t="s">
        <v>34</v>
      </c>
      <c r="N7494" t="s">
        <v>28</v>
      </c>
      <c r="O7494" t="s">
        <v>35</v>
      </c>
      <c r="P7494">
        <v>4.4059999999999997</v>
      </c>
      <c r="Q7494" t="s">
        <v>36</v>
      </c>
      <c r="R7494" t="s">
        <v>55</v>
      </c>
      <c r="S7494">
        <v>0.754</v>
      </c>
      <c r="T7494">
        <v>0.754</v>
      </c>
      <c r="U7494">
        <v>4.4059999999999997</v>
      </c>
      <c r="V7494">
        <v>-3.5247999999999998E-3</v>
      </c>
      <c r="W7494" t="s">
        <v>39</v>
      </c>
      <c r="X7494" s="4">
        <f>IF(bot_orders[[#This Row],[side]]="sell", bot_orders[[#This Row],[accFillSz]]*bot_orders[[#This Row],[avgPx]] + bot_orders[[#This Row],[fee]], -bot_orders[[#This Row],[accFillSz]]*bot_orders[[#This Row],[avgPx]])</f>
        <v>-3.3221239999999996</v>
      </c>
      <c r="Y7494" s="4">
        <f>IF(bot_orders[[#This Row],[side]]="buy", bot_orders[[#This Row],[accFillSz]] + bot_orders[[#This Row],[fee]], -bot_orders[[#This Row],[accFillSz]])</f>
        <v>4.4024751999999996</v>
      </c>
      <c r="Z7494" s="4">
        <f>IF(bot_orders[[#This Row],[side]]="sell",bot_orders[[#This Row],[accFillSz]]*bot_orders[[#This Row],[avgPx]]+bot_orders[[#This Row],[fee]], 0)</f>
        <v>0</v>
      </c>
      <c r="AA7494" s="4">
        <f>IF(bot_orders[[#This Row],[side]]="sell",-bot_orders[[#This Row],[accFillSz]],bot_orders[[#This Row],[accFillSz]]+bot_orders[[#This Row],[fee]])</f>
        <v>4.4024751999999996</v>
      </c>
      <c r="AB7494">
        <v>0</v>
      </c>
      <c r="AC7494" t="s">
        <v>38</v>
      </c>
      <c r="AD7494">
        <v>0</v>
      </c>
      <c r="AE7494" t="s">
        <v>40</v>
      </c>
      <c r="AF7494" t="s">
        <v>41</v>
      </c>
      <c r="AG7494" t="s">
        <v>28</v>
      </c>
      <c r="AH7494" t="s">
        <v>28</v>
      </c>
      <c r="AI7494">
        <v>4.4024751999999996</v>
      </c>
      <c r="AJ7494">
        <v>-3.3221240000000001</v>
      </c>
    </row>
    <row r="7495" spans="1:36" x14ac:dyDescent="0.3">
      <c r="A7495">
        <v>7304</v>
      </c>
      <c r="B7495" t="s">
        <v>17977</v>
      </c>
      <c r="C7495" t="s">
        <v>28</v>
      </c>
      <c r="D7495" t="s">
        <v>29</v>
      </c>
      <c r="E7495" t="s">
        <v>30</v>
      </c>
      <c r="F7495" t="s">
        <v>31</v>
      </c>
      <c r="G7495" t="s">
        <v>3369</v>
      </c>
      <c r="H7495" t="s">
        <v>21459</v>
      </c>
      <c r="I7495" s="4" t="s">
        <v>21460</v>
      </c>
      <c r="J7495" s="1">
        <f>((((bot_orders[[#This Row],[cTime]]/ 1000)+3*3600) / 86400) + DATE(1970,1,1))</f>
        <v>45785.780785949071</v>
      </c>
      <c r="K7495" s="4" t="s">
        <v>21461</v>
      </c>
      <c r="L7495" s="1">
        <f>((((bot_orders[[#This Row],[uTime]]/ 1000)+3*3600) / 86400) + DATE(1970,1,1))</f>
        <v>45785.826083148146</v>
      </c>
      <c r="M7495" t="s">
        <v>34</v>
      </c>
      <c r="N7495" t="s">
        <v>28</v>
      </c>
      <c r="O7495" t="s">
        <v>35</v>
      </c>
      <c r="P7495">
        <v>4.4020000000000001</v>
      </c>
      <c r="Q7495" t="s">
        <v>36</v>
      </c>
      <c r="R7495" t="s">
        <v>37</v>
      </c>
      <c r="S7495">
        <v>0.75629999999999997</v>
      </c>
      <c r="T7495">
        <v>0.75629999999999997</v>
      </c>
      <c r="U7495">
        <v>4.4020000000000001</v>
      </c>
      <c r="V7495">
        <v>-2.6633860999999998E-3</v>
      </c>
      <c r="W7495" t="s">
        <v>38</v>
      </c>
      <c r="X7495" s="4">
        <f>IF(bot_orders[[#This Row],[side]]="sell", bot_orders[[#This Row],[accFillSz]]*bot_orders[[#This Row],[avgPx]] + bot_orders[[#This Row],[fee]], -bot_orders[[#This Row],[accFillSz]]*bot_orders[[#This Row],[avgPx]])</f>
        <v>3.3265692139</v>
      </c>
      <c r="Y7495" s="4">
        <f>IF(bot_orders[[#This Row],[side]]="buy", bot_orders[[#This Row],[accFillSz]] + bot_orders[[#This Row],[fee]], -bot_orders[[#This Row],[accFillSz]])</f>
        <v>-4.4020000000000001</v>
      </c>
      <c r="Z7495" s="4">
        <f>IF(bot_orders[[#This Row],[side]]="sell",bot_orders[[#This Row],[accFillSz]]*bot_orders[[#This Row],[avgPx]]+bot_orders[[#This Row],[fee]], 0)</f>
        <v>3.3265692139</v>
      </c>
      <c r="AA7495" s="4">
        <f>IF(bot_orders[[#This Row],[side]]="sell",-bot_orders[[#This Row],[accFillSz]],bot_orders[[#This Row],[accFillSz]]+bot_orders[[#This Row],[fee]])</f>
        <v>-4.4020000000000001</v>
      </c>
      <c r="AB7495">
        <v>0</v>
      </c>
      <c r="AC7495" t="s">
        <v>39</v>
      </c>
      <c r="AD7495">
        <v>0</v>
      </c>
      <c r="AE7495" t="s">
        <v>40</v>
      </c>
      <c r="AF7495" t="s">
        <v>41</v>
      </c>
      <c r="AG7495" t="s">
        <v>28</v>
      </c>
      <c r="AH7495" t="s">
        <v>28</v>
      </c>
      <c r="AI7495">
        <v>-4.4020000000000001</v>
      </c>
      <c r="AJ7495">
        <v>3.3265692100000002</v>
      </c>
    </row>
    <row r="7496" spans="1:36" x14ac:dyDescent="0.3">
      <c r="A7496">
        <v>7305</v>
      </c>
      <c r="B7496" t="s">
        <v>17977</v>
      </c>
      <c r="C7496" t="s">
        <v>28</v>
      </c>
      <c r="D7496" t="s">
        <v>29</v>
      </c>
      <c r="E7496" t="s">
        <v>30</v>
      </c>
      <c r="F7496" t="s">
        <v>31</v>
      </c>
      <c r="G7496" t="s">
        <v>3391</v>
      </c>
      <c r="H7496" t="s">
        <v>21462</v>
      </c>
      <c r="I7496" s="4" t="s">
        <v>21463</v>
      </c>
      <c r="J7496" s="1">
        <f>((((bot_orders[[#This Row],[cTime]]/ 1000)+3*3600) / 86400) + DATE(1970,1,1))</f>
        <v>45785.780786944444</v>
      </c>
      <c r="K7496" s="4" t="s">
        <v>21464</v>
      </c>
      <c r="L7496" s="1">
        <f>((((bot_orders[[#This Row],[uTime]]/ 1000)+3*3600) / 86400) + DATE(1970,1,1))</f>
        <v>45785.780796574072</v>
      </c>
      <c r="M7496" t="s">
        <v>34</v>
      </c>
      <c r="N7496" t="s">
        <v>28</v>
      </c>
      <c r="O7496" t="s">
        <v>35</v>
      </c>
      <c r="P7496">
        <v>4.4020000000000001</v>
      </c>
      <c r="Q7496" t="s">
        <v>36</v>
      </c>
      <c r="R7496" t="s">
        <v>37</v>
      </c>
      <c r="S7496">
        <v>0.754</v>
      </c>
      <c r="T7496">
        <v>0.754</v>
      </c>
      <c r="U7496">
        <v>4.4020000000000001</v>
      </c>
      <c r="V7496">
        <v>-2.6552863999999999E-3</v>
      </c>
      <c r="W7496" t="s">
        <v>38</v>
      </c>
      <c r="X7496" s="4">
        <f>IF(bot_orders[[#This Row],[side]]="sell", bot_orders[[#This Row],[accFillSz]]*bot_orders[[#This Row],[avgPx]] + bot_orders[[#This Row],[fee]], -bot_orders[[#This Row],[accFillSz]]*bot_orders[[#This Row],[avgPx]])</f>
        <v>3.3164527135999999</v>
      </c>
      <c r="Y7496" s="4">
        <f>IF(bot_orders[[#This Row],[side]]="buy", bot_orders[[#This Row],[accFillSz]] + bot_orders[[#This Row],[fee]], -bot_orders[[#This Row],[accFillSz]])</f>
        <v>-4.4020000000000001</v>
      </c>
      <c r="Z7496" s="4">
        <f>IF(bot_orders[[#This Row],[side]]="sell",bot_orders[[#This Row],[accFillSz]]*bot_orders[[#This Row],[avgPx]]+bot_orders[[#This Row],[fee]], 0)</f>
        <v>3.3164527135999999</v>
      </c>
      <c r="AA7496" s="4">
        <f>IF(bot_orders[[#This Row],[side]]="sell",-bot_orders[[#This Row],[accFillSz]],bot_orders[[#This Row],[accFillSz]]+bot_orders[[#This Row],[fee]])</f>
        <v>-4.4020000000000001</v>
      </c>
      <c r="AB7496">
        <v>0</v>
      </c>
      <c r="AC7496" t="s">
        <v>39</v>
      </c>
      <c r="AD7496">
        <v>0</v>
      </c>
      <c r="AE7496" t="s">
        <v>40</v>
      </c>
      <c r="AF7496" t="s">
        <v>41</v>
      </c>
      <c r="AG7496" t="s">
        <v>28</v>
      </c>
      <c r="AH7496" t="s">
        <v>28</v>
      </c>
      <c r="AI7496">
        <v>-4.4020000000000001</v>
      </c>
      <c r="AJ7496">
        <v>3.3164527100000001</v>
      </c>
    </row>
    <row r="7497" spans="1:36" x14ac:dyDescent="0.3">
      <c r="A7497">
        <v>7306</v>
      </c>
      <c r="B7497" t="s">
        <v>17977</v>
      </c>
      <c r="C7497" t="s">
        <v>28</v>
      </c>
      <c r="D7497" t="s">
        <v>29</v>
      </c>
      <c r="E7497" t="s">
        <v>30</v>
      </c>
      <c r="F7497" t="s">
        <v>31</v>
      </c>
      <c r="G7497" t="s">
        <v>3366</v>
      </c>
      <c r="H7497" t="s">
        <v>21465</v>
      </c>
      <c r="I7497" s="4" t="s">
        <v>21466</v>
      </c>
      <c r="J7497" s="1">
        <f>((((bot_orders[[#This Row],[cTime]]/ 1000)+3*3600) / 86400) + DATE(1970,1,1))</f>
        <v>45785.780796597217</v>
      </c>
      <c r="K7497" s="4" t="s">
        <v>21467</v>
      </c>
      <c r="L7497" s="1">
        <f>((((bot_orders[[#This Row],[uTime]]/ 1000)+3*3600) / 86400) + DATE(1970,1,1))</f>
        <v>45785.781031759259</v>
      </c>
      <c r="M7497" t="s">
        <v>34</v>
      </c>
      <c r="N7497" t="s">
        <v>28</v>
      </c>
      <c r="O7497" t="s">
        <v>35</v>
      </c>
      <c r="P7497">
        <v>4.4059999999999997</v>
      </c>
      <c r="Q7497" t="s">
        <v>36</v>
      </c>
      <c r="R7497" t="s">
        <v>55</v>
      </c>
      <c r="S7497">
        <v>0.75170000000000003</v>
      </c>
      <c r="T7497">
        <v>0.75170000000000003</v>
      </c>
      <c r="U7497">
        <v>4.4059999999999997</v>
      </c>
      <c r="V7497">
        <v>-3.5247999999999998E-3</v>
      </c>
      <c r="W7497" t="s">
        <v>39</v>
      </c>
      <c r="X7497" s="4">
        <f>IF(bot_orders[[#This Row],[side]]="sell", bot_orders[[#This Row],[accFillSz]]*bot_orders[[#This Row],[avgPx]] + bot_orders[[#This Row],[fee]], -bot_orders[[#This Row],[accFillSz]]*bot_orders[[#This Row],[avgPx]])</f>
        <v>-3.3119901999999999</v>
      </c>
      <c r="Y7497" s="4">
        <f>IF(bot_orders[[#This Row],[side]]="buy", bot_orders[[#This Row],[accFillSz]] + bot_orders[[#This Row],[fee]], -bot_orders[[#This Row],[accFillSz]])</f>
        <v>4.4024751999999996</v>
      </c>
      <c r="Z7497" s="4">
        <f>IF(bot_orders[[#This Row],[side]]="sell",bot_orders[[#This Row],[accFillSz]]*bot_orders[[#This Row],[avgPx]]+bot_orders[[#This Row],[fee]], 0)</f>
        <v>0</v>
      </c>
      <c r="AA7497" s="4">
        <f>IF(bot_orders[[#This Row],[side]]="sell",-bot_orders[[#This Row],[accFillSz]],bot_orders[[#This Row],[accFillSz]]+bot_orders[[#This Row],[fee]])</f>
        <v>4.4024751999999996</v>
      </c>
      <c r="AB7497">
        <v>0</v>
      </c>
      <c r="AC7497" t="s">
        <v>38</v>
      </c>
      <c r="AD7497">
        <v>0</v>
      </c>
      <c r="AE7497" t="s">
        <v>40</v>
      </c>
      <c r="AF7497" t="s">
        <v>41</v>
      </c>
      <c r="AG7497" t="s">
        <v>28</v>
      </c>
      <c r="AH7497" t="s">
        <v>28</v>
      </c>
      <c r="AI7497">
        <v>4.4024751999999996</v>
      </c>
      <c r="AJ7497">
        <v>-3.3119901999999999</v>
      </c>
    </row>
    <row r="7498" spans="1:36" x14ac:dyDescent="0.3">
      <c r="A7498">
        <v>7307</v>
      </c>
      <c r="B7498" t="s">
        <v>17977</v>
      </c>
      <c r="C7498" t="s">
        <v>28</v>
      </c>
      <c r="D7498" t="s">
        <v>29</v>
      </c>
      <c r="E7498" t="s">
        <v>30</v>
      </c>
      <c r="F7498" t="s">
        <v>31</v>
      </c>
      <c r="G7498" t="s">
        <v>3366</v>
      </c>
      <c r="H7498" t="s">
        <v>21468</v>
      </c>
      <c r="I7498" s="4" t="s">
        <v>21469</v>
      </c>
      <c r="J7498" s="1">
        <f>((((bot_orders[[#This Row],[cTime]]/ 1000)+3*3600) / 86400) + DATE(1970,1,1))</f>
        <v>45785.781031770835</v>
      </c>
      <c r="K7498" s="4" t="s">
        <v>21470</v>
      </c>
      <c r="L7498" s="1">
        <f>((((bot_orders[[#This Row],[uTime]]/ 1000)+3*3600) / 86400) + DATE(1970,1,1))</f>
        <v>45785.784939259262</v>
      </c>
      <c r="M7498" t="s">
        <v>34</v>
      </c>
      <c r="N7498" t="s">
        <v>28</v>
      </c>
      <c r="O7498" t="s">
        <v>35</v>
      </c>
      <c r="P7498">
        <v>4.4020000000000001</v>
      </c>
      <c r="Q7498" t="s">
        <v>36</v>
      </c>
      <c r="R7498" t="s">
        <v>37</v>
      </c>
      <c r="S7498">
        <v>0.754</v>
      </c>
      <c r="T7498">
        <v>0.754</v>
      </c>
      <c r="U7498">
        <v>4.4020000000000001</v>
      </c>
      <c r="V7498">
        <v>-2.6552863999999999E-3</v>
      </c>
      <c r="W7498" t="s">
        <v>38</v>
      </c>
      <c r="X7498" s="4">
        <f>IF(bot_orders[[#This Row],[side]]="sell", bot_orders[[#This Row],[accFillSz]]*bot_orders[[#This Row],[avgPx]] + bot_orders[[#This Row],[fee]], -bot_orders[[#This Row],[accFillSz]]*bot_orders[[#This Row],[avgPx]])</f>
        <v>3.3164527135999999</v>
      </c>
      <c r="Y7498" s="4">
        <f>IF(bot_orders[[#This Row],[side]]="buy", bot_orders[[#This Row],[accFillSz]] + bot_orders[[#This Row],[fee]], -bot_orders[[#This Row],[accFillSz]])</f>
        <v>-4.4020000000000001</v>
      </c>
      <c r="Z7498" s="4">
        <f>IF(bot_orders[[#This Row],[side]]="sell",bot_orders[[#This Row],[accFillSz]]*bot_orders[[#This Row],[avgPx]]+bot_orders[[#This Row],[fee]], 0)</f>
        <v>3.3164527135999999</v>
      </c>
      <c r="AA7498" s="4">
        <f>IF(bot_orders[[#This Row],[side]]="sell",-bot_orders[[#This Row],[accFillSz]],bot_orders[[#This Row],[accFillSz]]+bot_orders[[#This Row],[fee]])</f>
        <v>-4.4020000000000001</v>
      </c>
      <c r="AB7498">
        <v>0</v>
      </c>
      <c r="AC7498" t="s">
        <v>39</v>
      </c>
      <c r="AD7498">
        <v>0</v>
      </c>
      <c r="AE7498" t="s">
        <v>40</v>
      </c>
      <c r="AF7498" t="s">
        <v>41</v>
      </c>
      <c r="AG7498" t="s">
        <v>28</v>
      </c>
      <c r="AH7498" t="s">
        <v>28</v>
      </c>
      <c r="AI7498">
        <v>-4.4020000000000001</v>
      </c>
      <c r="AJ7498">
        <v>3.3164527100000001</v>
      </c>
    </row>
    <row r="7499" spans="1:36" x14ac:dyDescent="0.3">
      <c r="A7499">
        <v>7309</v>
      </c>
      <c r="B7499" t="s">
        <v>17977</v>
      </c>
      <c r="C7499" t="s">
        <v>28</v>
      </c>
      <c r="D7499" t="s">
        <v>29</v>
      </c>
      <c r="E7499" t="s">
        <v>30</v>
      </c>
      <c r="F7499" t="s">
        <v>31</v>
      </c>
      <c r="G7499" t="s">
        <v>3363</v>
      </c>
      <c r="H7499" t="s">
        <v>21473</v>
      </c>
      <c r="I7499" s="4" t="s">
        <v>21474</v>
      </c>
      <c r="J7499" s="1">
        <f>((((bot_orders[[#This Row],[cTime]]/ 1000)+3*3600) / 86400) + DATE(1970,1,1))</f>
        <v>45785.784939282406</v>
      </c>
      <c r="K7499" s="4" t="s">
        <v>21475</v>
      </c>
      <c r="L7499" s="1">
        <f>((((bot_orders[[#This Row],[uTime]]/ 1000)+3*3600) / 86400) + DATE(1970,1,1))</f>
        <v>45785.785432210643</v>
      </c>
      <c r="M7499" t="s">
        <v>34</v>
      </c>
      <c r="N7499" t="s">
        <v>28</v>
      </c>
      <c r="O7499" t="s">
        <v>35</v>
      </c>
      <c r="P7499">
        <v>4.4059999999999997</v>
      </c>
      <c r="Q7499" t="s">
        <v>36</v>
      </c>
      <c r="R7499" t="s">
        <v>55</v>
      </c>
      <c r="S7499">
        <v>0.75170000000000003</v>
      </c>
      <c r="T7499">
        <v>0.75170000000000003</v>
      </c>
      <c r="U7499">
        <v>4.4059999999999997</v>
      </c>
      <c r="V7499">
        <v>-3.5247999999999998E-3</v>
      </c>
      <c r="W7499" t="s">
        <v>39</v>
      </c>
      <c r="X7499" s="4">
        <f>IF(bot_orders[[#This Row],[side]]="sell", bot_orders[[#This Row],[accFillSz]]*bot_orders[[#This Row],[avgPx]] + bot_orders[[#This Row],[fee]], -bot_orders[[#This Row],[accFillSz]]*bot_orders[[#This Row],[avgPx]])</f>
        <v>-3.3119901999999999</v>
      </c>
      <c r="Y7499" s="4">
        <f>IF(bot_orders[[#This Row],[side]]="buy", bot_orders[[#This Row],[accFillSz]] + bot_orders[[#This Row],[fee]], -bot_orders[[#This Row],[accFillSz]])</f>
        <v>4.4024751999999996</v>
      </c>
      <c r="Z7499" s="4">
        <f>IF(bot_orders[[#This Row],[side]]="sell",bot_orders[[#This Row],[accFillSz]]*bot_orders[[#This Row],[avgPx]]+bot_orders[[#This Row],[fee]], 0)</f>
        <v>0</v>
      </c>
      <c r="AA7499" s="4">
        <f>IF(bot_orders[[#This Row],[side]]="sell",-bot_orders[[#This Row],[accFillSz]],bot_orders[[#This Row],[accFillSz]]+bot_orders[[#This Row],[fee]])</f>
        <v>4.4024751999999996</v>
      </c>
      <c r="AB7499">
        <v>0</v>
      </c>
      <c r="AC7499" t="s">
        <v>38</v>
      </c>
      <c r="AD7499">
        <v>0</v>
      </c>
      <c r="AE7499" t="s">
        <v>40</v>
      </c>
      <c r="AF7499" t="s">
        <v>41</v>
      </c>
      <c r="AG7499" t="s">
        <v>28</v>
      </c>
      <c r="AH7499" t="s">
        <v>28</v>
      </c>
      <c r="AI7499">
        <v>4.4024751999999996</v>
      </c>
      <c r="AJ7499">
        <v>-3.3119901999999999</v>
      </c>
    </row>
    <row r="7500" spans="1:36" x14ac:dyDescent="0.3">
      <c r="A7500">
        <v>7310</v>
      </c>
      <c r="B7500" t="s">
        <v>17977</v>
      </c>
      <c r="C7500" t="s">
        <v>28</v>
      </c>
      <c r="D7500" t="s">
        <v>29</v>
      </c>
      <c r="E7500" t="s">
        <v>30</v>
      </c>
      <c r="F7500" t="s">
        <v>31</v>
      </c>
      <c r="G7500" t="s">
        <v>3363</v>
      </c>
      <c r="H7500" t="s">
        <v>21476</v>
      </c>
      <c r="I7500" s="4" t="s">
        <v>21477</v>
      </c>
      <c r="J7500" s="1">
        <f>((((bot_orders[[#This Row],[cTime]]/ 1000)+3*3600) / 86400) + DATE(1970,1,1))</f>
        <v>45785.785432233795</v>
      </c>
      <c r="K7500" s="4" t="s">
        <v>21478</v>
      </c>
      <c r="L7500" s="1">
        <f>((((bot_orders[[#This Row],[uTime]]/ 1000)+3*3600) / 86400) + DATE(1970,1,1))</f>
        <v>45785.818802719907</v>
      </c>
      <c r="M7500" t="s">
        <v>34</v>
      </c>
      <c r="N7500" t="s">
        <v>28</v>
      </c>
      <c r="O7500" t="s">
        <v>35</v>
      </c>
      <c r="P7500">
        <v>4.4020000000000001</v>
      </c>
      <c r="Q7500" t="s">
        <v>36</v>
      </c>
      <c r="R7500" t="s">
        <v>37</v>
      </c>
      <c r="S7500">
        <v>0.754</v>
      </c>
      <c r="T7500">
        <v>0.754</v>
      </c>
      <c r="U7500">
        <v>4.4020000000000001</v>
      </c>
      <c r="V7500">
        <v>-2.6552863999999999E-3</v>
      </c>
      <c r="W7500" t="s">
        <v>38</v>
      </c>
      <c r="X7500" s="4">
        <f>IF(bot_orders[[#This Row],[side]]="sell", bot_orders[[#This Row],[accFillSz]]*bot_orders[[#This Row],[avgPx]] + bot_orders[[#This Row],[fee]], -bot_orders[[#This Row],[accFillSz]]*bot_orders[[#This Row],[avgPx]])</f>
        <v>3.3164527135999999</v>
      </c>
      <c r="Y7500" s="4">
        <f>IF(bot_orders[[#This Row],[side]]="buy", bot_orders[[#This Row],[accFillSz]] + bot_orders[[#This Row],[fee]], -bot_orders[[#This Row],[accFillSz]])</f>
        <v>-4.4020000000000001</v>
      </c>
      <c r="Z7500" s="4">
        <f>IF(bot_orders[[#This Row],[side]]="sell",bot_orders[[#This Row],[accFillSz]]*bot_orders[[#This Row],[avgPx]]+bot_orders[[#This Row],[fee]], 0)</f>
        <v>3.3164527135999999</v>
      </c>
      <c r="AA7500" s="4">
        <f>IF(bot_orders[[#This Row],[side]]="sell",-bot_orders[[#This Row],[accFillSz]],bot_orders[[#This Row],[accFillSz]]+bot_orders[[#This Row],[fee]])</f>
        <v>-4.4020000000000001</v>
      </c>
      <c r="AB7500">
        <v>0</v>
      </c>
      <c r="AC7500" t="s">
        <v>39</v>
      </c>
      <c r="AD7500">
        <v>0</v>
      </c>
      <c r="AE7500" t="s">
        <v>40</v>
      </c>
      <c r="AF7500" t="s">
        <v>41</v>
      </c>
      <c r="AG7500" t="s">
        <v>28</v>
      </c>
      <c r="AH7500" t="s">
        <v>28</v>
      </c>
      <c r="AI7500">
        <v>-4.4020000000000001</v>
      </c>
      <c r="AJ7500">
        <v>3.3164527100000001</v>
      </c>
    </row>
    <row r="7501" spans="1:36" x14ac:dyDescent="0.3">
      <c r="A7501">
        <v>7311</v>
      </c>
      <c r="B7501" t="s">
        <v>17977</v>
      </c>
      <c r="C7501" t="s">
        <v>28</v>
      </c>
      <c r="D7501" t="s">
        <v>29</v>
      </c>
      <c r="E7501" t="s">
        <v>30</v>
      </c>
      <c r="F7501" t="s">
        <v>31</v>
      </c>
      <c r="G7501" t="s">
        <v>3360</v>
      </c>
      <c r="H7501" t="s">
        <v>21479</v>
      </c>
      <c r="I7501" s="4" t="s">
        <v>21480</v>
      </c>
      <c r="J7501" s="1">
        <f>((((bot_orders[[#This Row],[cTime]]/ 1000)+3*3600) / 86400) + DATE(1970,1,1))</f>
        <v>45785.785784432868</v>
      </c>
      <c r="K7501" s="4" t="s">
        <v>21481</v>
      </c>
      <c r="L7501" s="1">
        <f>((((bot_orders[[#This Row],[uTime]]/ 1000)+3*3600) / 86400) + DATE(1970,1,1))</f>
        <v>45785.793035613424</v>
      </c>
      <c r="M7501" t="s">
        <v>34</v>
      </c>
      <c r="N7501" t="s">
        <v>28</v>
      </c>
      <c r="O7501" t="s">
        <v>35</v>
      </c>
      <c r="P7501">
        <v>4.4009999999999998</v>
      </c>
      <c r="Q7501" t="s">
        <v>36</v>
      </c>
      <c r="R7501" t="s">
        <v>37</v>
      </c>
      <c r="S7501">
        <v>0.75170000000000003</v>
      </c>
      <c r="T7501">
        <v>0.75170000000000003</v>
      </c>
      <c r="U7501">
        <v>4.4009999999999998</v>
      </c>
      <c r="V7501">
        <v>-2.6465854E-3</v>
      </c>
      <c r="W7501" t="s">
        <v>38</v>
      </c>
      <c r="X7501" s="4">
        <f>IF(bot_orders[[#This Row],[side]]="sell", bot_orders[[#This Row],[accFillSz]]*bot_orders[[#This Row],[avgPx]] + bot_orders[[#This Row],[fee]], -bot_orders[[#This Row],[accFillSz]]*bot_orders[[#This Row],[avgPx]])</f>
        <v>3.3055851145999999</v>
      </c>
      <c r="Y7501" s="4">
        <f>IF(bot_orders[[#This Row],[side]]="buy", bot_orders[[#This Row],[accFillSz]] + bot_orders[[#This Row],[fee]], -bot_orders[[#This Row],[accFillSz]])</f>
        <v>-4.4009999999999998</v>
      </c>
      <c r="Z7501" s="4">
        <f>IF(bot_orders[[#This Row],[side]]="sell",bot_orders[[#This Row],[accFillSz]]*bot_orders[[#This Row],[avgPx]]+bot_orders[[#This Row],[fee]], 0)</f>
        <v>3.3055851145999999</v>
      </c>
      <c r="AA7501" s="4">
        <f>IF(bot_orders[[#This Row],[side]]="sell",-bot_orders[[#This Row],[accFillSz]],bot_orders[[#This Row],[accFillSz]]+bot_orders[[#This Row],[fee]])</f>
        <v>-4.4009999999999998</v>
      </c>
      <c r="AB7501">
        <v>0</v>
      </c>
      <c r="AC7501" t="s">
        <v>39</v>
      </c>
      <c r="AD7501">
        <v>0</v>
      </c>
      <c r="AE7501" t="s">
        <v>40</v>
      </c>
      <c r="AF7501" t="s">
        <v>41</v>
      </c>
      <c r="AG7501" t="s">
        <v>28</v>
      </c>
      <c r="AH7501" t="s">
        <v>28</v>
      </c>
      <c r="AI7501">
        <v>-4.4009999999999998</v>
      </c>
      <c r="AJ7501">
        <v>3.30558511</v>
      </c>
    </row>
    <row r="7502" spans="1:36" x14ac:dyDescent="0.3">
      <c r="A7502">
        <v>7312</v>
      </c>
      <c r="B7502" t="s">
        <v>17977</v>
      </c>
      <c r="C7502" t="s">
        <v>28</v>
      </c>
      <c r="D7502" t="s">
        <v>29</v>
      </c>
      <c r="E7502" t="s">
        <v>30</v>
      </c>
      <c r="F7502" t="s">
        <v>31</v>
      </c>
      <c r="G7502" t="s">
        <v>3357</v>
      </c>
      <c r="H7502" t="s">
        <v>21482</v>
      </c>
      <c r="I7502" s="4" t="s">
        <v>21483</v>
      </c>
      <c r="J7502" s="1">
        <f>((((bot_orders[[#This Row],[cTime]]/ 1000)+3*3600) / 86400) + DATE(1970,1,1))</f>
        <v>45785.785974953702</v>
      </c>
      <c r="K7502" s="4" t="s">
        <v>21484</v>
      </c>
      <c r="L7502" s="1">
        <f>((((bot_orders[[#This Row],[uTime]]/ 1000)+3*3600) / 86400) + DATE(1970,1,1))</f>
        <v>45785.792247303238</v>
      </c>
      <c r="M7502" t="s">
        <v>34</v>
      </c>
      <c r="N7502" t="s">
        <v>28</v>
      </c>
      <c r="O7502" t="s">
        <v>35</v>
      </c>
      <c r="P7502">
        <v>4.4009999999999998</v>
      </c>
      <c r="Q7502" t="s">
        <v>36</v>
      </c>
      <c r="R7502" t="s">
        <v>37</v>
      </c>
      <c r="S7502">
        <v>0.74939999999999996</v>
      </c>
      <c r="T7502">
        <v>0.74939999999999996</v>
      </c>
      <c r="U7502">
        <v>4.4009999999999998</v>
      </c>
      <c r="V7502">
        <v>-2.6384874999999999E-3</v>
      </c>
      <c r="W7502" t="s">
        <v>38</v>
      </c>
      <c r="X7502" s="4">
        <f>IF(bot_orders[[#This Row],[side]]="sell", bot_orders[[#This Row],[accFillSz]]*bot_orders[[#This Row],[avgPx]] + bot_orders[[#This Row],[fee]], -bot_orders[[#This Row],[accFillSz]]*bot_orders[[#This Row],[avgPx]])</f>
        <v>3.2954709124999995</v>
      </c>
      <c r="Y7502" s="4">
        <f>IF(bot_orders[[#This Row],[side]]="buy", bot_orders[[#This Row],[accFillSz]] + bot_orders[[#This Row],[fee]], -bot_orders[[#This Row],[accFillSz]])</f>
        <v>-4.4009999999999998</v>
      </c>
      <c r="Z7502" s="4">
        <f>IF(bot_orders[[#This Row],[side]]="sell",bot_orders[[#This Row],[accFillSz]]*bot_orders[[#This Row],[avgPx]]+bot_orders[[#This Row],[fee]], 0)</f>
        <v>3.2954709124999995</v>
      </c>
      <c r="AA7502" s="4">
        <f>IF(bot_orders[[#This Row],[side]]="sell",-bot_orders[[#This Row],[accFillSz]],bot_orders[[#This Row],[accFillSz]]+bot_orders[[#This Row],[fee]])</f>
        <v>-4.4009999999999998</v>
      </c>
      <c r="AB7502">
        <v>0</v>
      </c>
      <c r="AC7502" t="s">
        <v>39</v>
      </c>
      <c r="AD7502">
        <v>0</v>
      </c>
      <c r="AE7502" t="s">
        <v>40</v>
      </c>
      <c r="AF7502" t="s">
        <v>41</v>
      </c>
      <c r="AG7502" t="s">
        <v>28</v>
      </c>
      <c r="AH7502" t="s">
        <v>28</v>
      </c>
      <c r="AI7502">
        <v>-4.4009999999999998</v>
      </c>
      <c r="AJ7502">
        <v>3.2954709100000001</v>
      </c>
    </row>
    <row r="7503" spans="1:36" x14ac:dyDescent="0.3">
      <c r="A7503">
        <v>7314</v>
      </c>
      <c r="B7503" t="s">
        <v>17977</v>
      </c>
      <c r="C7503" t="s">
        <v>28</v>
      </c>
      <c r="D7503" t="s">
        <v>29</v>
      </c>
      <c r="E7503" t="s">
        <v>30</v>
      </c>
      <c r="F7503" t="s">
        <v>31</v>
      </c>
      <c r="G7503" t="s">
        <v>3398</v>
      </c>
      <c r="H7503" t="s">
        <v>21488</v>
      </c>
      <c r="I7503" s="4" t="s">
        <v>21489</v>
      </c>
      <c r="J7503" s="1">
        <f>((((bot_orders[[#This Row],[cTime]]/ 1000)+3*3600) / 86400) + DATE(1970,1,1))</f>
        <v>45785.786007708331</v>
      </c>
      <c r="K7503" s="4" t="s">
        <v>21490</v>
      </c>
      <c r="L7503" s="1">
        <f>((((bot_orders[[#This Row],[uTime]]/ 1000)+3*3600) / 86400) + DATE(1970,1,1))</f>
        <v>45785.791922256947</v>
      </c>
      <c r="M7503" t="s">
        <v>34</v>
      </c>
      <c r="N7503" t="s">
        <v>28</v>
      </c>
      <c r="O7503" t="s">
        <v>35</v>
      </c>
      <c r="P7503">
        <v>4.4009999999999998</v>
      </c>
      <c r="Q7503" t="s">
        <v>36</v>
      </c>
      <c r="R7503" t="s">
        <v>37</v>
      </c>
      <c r="S7503">
        <v>0.74709999999999999</v>
      </c>
      <c r="T7503">
        <v>0.74709999999999999</v>
      </c>
      <c r="U7503">
        <v>4.4009999999999998</v>
      </c>
      <c r="V7503">
        <v>-2.6303897000000001E-3</v>
      </c>
      <c r="W7503" t="s">
        <v>38</v>
      </c>
      <c r="X7503" s="4">
        <f>IF(bot_orders[[#This Row],[side]]="sell", bot_orders[[#This Row],[accFillSz]]*bot_orders[[#This Row],[avgPx]] + bot_orders[[#This Row],[fee]], -bot_orders[[#This Row],[accFillSz]]*bot_orders[[#This Row],[avgPx]])</f>
        <v>3.2853567102999994</v>
      </c>
      <c r="Y7503" s="4">
        <f>IF(bot_orders[[#This Row],[side]]="buy", bot_orders[[#This Row],[accFillSz]] + bot_orders[[#This Row],[fee]], -bot_orders[[#This Row],[accFillSz]])</f>
        <v>-4.4009999999999998</v>
      </c>
      <c r="Z7503" s="4">
        <f>IF(bot_orders[[#This Row],[side]]="sell",bot_orders[[#This Row],[accFillSz]]*bot_orders[[#This Row],[avgPx]]+bot_orders[[#This Row],[fee]], 0)</f>
        <v>3.2853567102999994</v>
      </c>
      <c r="AA7503" s="4">
        <f>IF(bot_orders[[#This Row],[side]]="sell",-bot_orders[[#This Row],[accFillSz]],bot_orders[[#This Row],[accFillSz]]+bot_orders[[#This Row],[fee]])</f>
        <v>-4.4009999999999998</v>
      </c>
      <c r="AB7503">
        <v>0</v>
      </c>
      <c r="AC7503" t="s">
        <v>39</v>
      </c>
      <c r="AD7503">
        <v>0</v>
      </c>
      <c r="AE7503" t="s">
        <v>40</v>
      </c>
      <c r="AF7503" t="s">
        <v>41</v>
      </c>
      <c r="AG7503" t="s">
        <v>28</v>
      </c>
      <c r="AH7503" t="s">
        <v>28</v>
      </c>
      <c r="AI7503">
        <v>-4.4009999999999998</v>
      </c>
      <c r="AJ7503">
        <v>3.2853567099999998</v>
      </c>
    </row>
    <row r="7504" spans="1:36" x14ac:dyDescent="0.3">
      <c r="A7504">
        <v>7315</v>
      </c>
      <c r="B7504" t="s">
        <v>17977</v>
      </c>
      <c r="C7504" t="s">
        <v>28</v>
      </c>
      <c r="D7504" t="s">
        <v>29</v>
      </c>
      <c r="E7504" t="s">
        <v>30</v>
      </c>
      <c r="F7504" t="s">
        <v>31</v>
      </c>
      <c r="G7504" t="s">
        <v>3405</v>
      </c>
      <c r="H7504" t="s">
        <v>21491</v>
      </c>
      <c r="I7504" s="4" t="s">
        <v>21492</v>
      </c>
      <c r="J7504" s="1">
        <f>((((bot_orders[[#This Row],[cTime]]/ 1000)+3*3600) / 86400) + DATE(1970,1,1))</f>
        <v>45785.786183391203</v>
      </c>
      <c r="K7504" s="4" t="s">
        <v>21493</v>
      </c>
      <c r="L7504" s="1">
        <f>((((bot_orders[[#This Row],[uTime]]/ 1000)+3*3600) / 86400) + DATE(1970,1,1))</f>
        <v>45785.791876874995</v>
      </c>
      <c r="M7504" t="s">
        <v>34</v>
      </c>
      <c r="N7504" t="s">
        <v>28</v>
      </c>
      <c r="O7504" t="s">
        <v>35</v>
      </c>
      <c r="P7504">
        <v>4.4020000000000001</v>
      </c>
      <c r="Q7504" t="s">
        <v>36</v>
      </c>
      <c r="R7504" t="s">
        <v>37</v>
      </c>
      <c r="S7504">
        <v>0.74480000000000002</v>
      </c>
      <c r="T7504">
        <v>0.74480000000000002</v>
      </c>
      <c r="U7504">
        <v>4.4020000000000001</v>
      </c>
      <c r="V7504">
        <v>-2.6228877000000002E-3</v>
      </c>
      <c r="W7504" t="s">
        <v>38</v>
      </c>
      <c r="X7504" s="4">
        <f>IF(bot_orders[[#This Row],[side]]="sell", bot_orders[[#This Row],[accFillSz]]*bot_orders[[#This Row],[avgPx]] + bot_orders[[#This Row],[fee]], -bot_orders[[#This Row],[accFillSz]]*bot_orders[[#This Row],[avgPx]])</f>
        <v>3.2759867123000004</v>
      </c>
      <c r="Y7504" s="4">
        <f>IF(bot_orders[[#This Row],[side]]="buy", bot_orders[[#This Row],[accFillSz]] + bot_orders[[#This Row],[fee]], -bot_orders[[#This Row],[accFillSz]])</f>
        <v>-4.4020000000000001</v>
      </c>
      <c r="Z7504" s="4">
        <f>IF(bot_orders[[#This Row],[side]]="sell",bot_orders[[#This Row],[accFillSz]]*bot_orders[[#This Row],[avgPx]]+bot_orders[[#This Row],[fee]], 0)</f>
        <v>3.2759867123000004</v>
      </c>
      <c r="AA7504" s="4">
        <f>IF(bot_orders[[#This Row],[side]]="sell",-bot_orders[[#This Row],[accFillSz]],bot_orders[[#This Row],[accFillSz]]+bot_orders[[#This Row],[fee]])</f>
        <v>-4.4020000000000001</v>
      </c>
      <c r="AB7504">
        <v>0</v>
      </c>
      <c r="AC7504" t="s">
        <v>39</v>
      </c>
      <c r="AD7504">
        <v>0</v>
      </c>
      <c r="AE7504" t="s">
        <v>40</v>
      </c>
      <c r="AF7504" t="s">
        <v>41</v>
      </c>
      <c r="AG7504" t="s">
        <v>28</v>
      </c>
      <c r="AH7504" t="s">
        <v>28</v>
      </c>
      <c r="AI7504">
        <v>-4.4020000000000001</v>
      </c>
      <c r="AJ7504">
        <v>3.2759867100000002</v>
      </c>
    </row>
    <row r="7505" spans="1:36" x14ac:dyDescent="0.3">
      <c r="A7505">
        <v>7317</v>
      </c>
      <c r="B7505" t="s">
        <v>17977</v>
      </c>
      <c r="C7505" t="s">
        <v>28</v>
      </c>
      <c r="D7505" t="s">
        <v>29</v>
      </c>
      <c r="E7505" t="s">
        <v>30</v>
      </c>
      <c r="F7505" t="s">
        <v>31</v>
      </c>
      <c r="G7505" t="s">
        <v>3412</v>
      </c>
      <c r="H7505" t="s">
        <v>21497</v>
      </c>
      <c r="I7505" s="4" t="s">
        <v>21498</v>
      </c>
      <c r="J7505" s="1">
        <f>((((bot_orders[[#This Row],[cTime]]/ 1000)+3*3600) / 86400) + DATE(1970,1,1))</f>
        <v>45785.786298182873</v>
      </c>
      <c r="K7505" s="4" t="s">
        <v>21499</v>
      </c>
      <c r="L7505" s="1">
        <f>((((bot_orders[[#This Row],[uTime]]/ 1000)+3*3600) / 86400) + DATE(1970,1,1))</f>
        <v>45785.787479305553</v>
      </c>
      <c r="M7505" t="s">
        <v>34</v>
      </c>
      <c r="N7505" t="s">
        <v>28</v>
      </c>
      <c r="O7505" t="s">
        <v>35</v>
      </c>
      <c r="P7505">
        <v>4.4009999999999998</v>
      </c>
      <c r="Q7505" t="s">
        <v>36</v>
      </c>
      <c r="R7505" t="s">
        <v>37</v>
      </c>
      <c r="S7505">
        <v>0.74250000000000005</v>
      </c>
      <c r="T7505">
        <v>0.74250000000000005</v>
      </c>
      <c r="U7505">
        <v>4.4009999999999998</v>
      </c>
      <c r="V7505">
        <v>-2.6141939999999998E-3</v>
      </c>
      <c r="W7505" t="s">
        <v>38</v>
      </c>
      <c r="X7505" s="4">
        <f>IF(bot_orders[[#This Row],[side]]="sell", bot_orders[[#This Row],[accFillSz]]*bot_orders[[#This Row],[avgPx]] + bot_orders[[#This Row],[fee]], -bot_orders[[#This Row],[accFillSz]]*bot_orders[[#This Row],[avgPx]])</f>
        <v>3.2651283060000003</v>
      </c>
      <c r="Y7505" s="4">
        <f>IF(bot_orders[[#This Row],[side]]="buy", bot_orders[[#This Row],[accFillSz]] + bot_orders[[#This Row],[fee]], -bot_orders[[#This Row],[accFillSz]])</f>
        <v>-4.4009999999999998</v>
      </c>
      <c r="Z7505" s="4">
        <f>IF(bot_orders[[#This Row],[side]]="sell",bot_orders[[#This Row],[accFillSz]]*bot_orders[[#This Row],[avgPx]]+bot_orders[[#This Row],[fee]], 0)</f>
        <v>3.2651283060000003</v>
      </c>
      <c r="AA7505" s="4">
        <f>IF(bot_orders[[#This Row],[side]]="sell",-bot_orders[[#This Row],[accFillSz]],bot_orders[[#This Row],[accFillSz]]+bot_orders[[#This Row],[fee]])</f>
        <v>-4.4009999999999998</v>
      </c>
      <c r="AB7505">
        <v>0</v>
      </c>
      <c r="AC7505" t="s">
        <v>39</v>
      </c>
      <c r="AD7505">
        <v>0</v>
      </c>
      <c r="AE7505" t="s">
        <v>40</v>
      </c>
      <c r="AF7505" t="s">
        <v>41</v>
      </c>
      <c r="AG7505" t="s">
        <v>28</v>
      </c>
      <c r="AH7505" t="s">
        <v>28</v>
      </c>
      <c r="AI7505">
        <v>-4.4009999999999998</v>
      </c>
      <c r="AJ7505">
        <v>3.2651283100000001</v>
      </c>
    </row>
    <row r="7506" spans="1:36" x14ac:dyDescent="0.3">
      <c r="A7506">
        <v>7318</v>
      </c>
      <c r="B7506" t="s">
        <v>17977</v>
      </c>
      <c r="C7506" t="s">
        <v>28</v>
      </c>
      <c r="D7506" t="s">
        <v>29</v>
      </c>
      <c r="E7506" t="s">
        <v>30</v>
      </c>
      <c r="F7506" t="s">
        <v>31</v>
      </c>
      <c r="G7506" t="s">
        <v>3419</v>
      </c>
      <c r="H7506" t="s">
        <v>21500</v>
      </c>
      <c r="I7506" s="4" t="s">
        <v>21501</v>
      </c>
      <c r="J7506" s="1">
        <f>((((bot_orders[[#This Row],[cTime]]/ 1000)+3*3600) / 86400) + DATE(1970,1,1))</f>
        <v>45785.786904837965</v>
      </c>
      <c r="K7506" s="4" t="s">
        <v>21502</v>
      </c>
      <c r="L7506" s="1">
        <f>((((bot_orders[[#This Row],[uTime]]/ 1000)+3*3600) / 86400) + DATE(1970,1,1))</f>
        <v>45785.787250428242</v>
      </c>
      <c r="M7506" t="s">
        <v>34</v>
      </c>
      <c r="N7506" t="s">
        <v>28</v>
      </c>
      <c r="O7506" t="s">
        <v>35</v>
      </c>
      <c r="P7506">
        <v>4.4000000000000004</v>
      </c>
      <c r="Q7506" t="s">
        <v>36</v>
      </c>
      <c r="R7506" t="s">
        <v>37</v>
      </c>
      <c r="S7506">
        <v>0.74029999999999996</v>
      </c>
      <c r="T7506">
        <v>0.74029999999999996</v>
      </c>
      <c r="U7506">
        <v>4.4000000000000004</v>
      </c>
      <c r="V7506">
        <v>-2.6058560000000001E-3</v>
      </c>
      <c r="W7506" t="s">
        <v>38</v>
      </c>
      <c r="X7506" s="4">
        <f>IF(bot_orders[[#This Row],[side]]="sell", bot_orders[[#This Row],[accFillSz]]*bot_orders[[#This Row],[avgPx]] + bot_orders[[#This Row],[fee]], -bot_orders[[#This Row],[accFillSz]]*bot_orders[[#This Row],[avgPx]])</f>
        <v>3.2547141439999998</v>
      </c>
      <c r="Y7506" s="4">
        <f>IF(bot_orders[[#This Row],[side]]="buy", bot_orders[[#This Row],[accFillSz]] + bot_orders[[#This Row],[fee]], -bot_orders[[#This Row],[accFillSz]])</f>
        <v>-4.4000000000000004</v>
      </c>
      <c r="Z7506" s="4">
        <f>IF(bot_orders[[#This Row],[side]]="sell",bot_orders[[#This Row],[accFillSz]]*bot_orders[[#This Row],[avgPx]]+bot_orders[[#This Row],[fee]], 0)</f>
        <v>3.2547141439999998</v>
      </c>
      <c r="AA7506" s="4">
        <f>IF(bot_orders[[#This Row],[side]]="sell",-bot_orders[[#This Row],[accFillSz]],bot_orders[[#This Row],[accFillSz]]+bot_orders[[#This Row],[fee]])</f>
        <v>-4.4000000000000004</v>
      </c>
      <c r="AB7506">
        <v>0</v>
      </c>
      <c r="AC7506" t="s">
        <v>39</v>
      </c>
      <c r="AD7506">
        <v>0</v>
      </c>
      <c r="AE7506" t="s">
        <v>40</v>
      </c>
      <c r="AF7506" t="s">
        <v>41</v>
      </c>
      <c r="AG7506" t="s">
        <v>28</v>
      </c>
      <c r="AH7506" t="s">
        <v>28</v>
      </c>
      <c r="AI7506">
        <v>-4.4000000000000004</v>
      </c>
      <c r="AJ7506">
        <v>3.2547141399999999</v>
      </c>
    </row>
    <row r="7507" spans="1:36" x14ac:dyDescent="0.3">
      <c r="A7507">
        <v>7319</v>
      </c>
      <c r="B7507" t="s">
        <v>17977</v>
      </c>
      <c r="C7507" t="s">
        <v>28</v>
      </c>
      <c r="D7507" t="s">
        <v>29</v>
      </c>
      <c r="E7507" t="s">
        <v>30</v>
      </c>
      <c r="F7507" t="s">
        <v>31</v>
      </c>
      <c r="G7507" t="s">
        <v>3425</v>
      </c>
      <c r="H7507" t="s">
        <v>21503</v>
      </c>
      <c r="I7507" s="4" t="s">
        <v>21504</v>
      </c>
      <c r="J7507" s="1">
        <f>((((bot_orders[[#This Row],[cTime]]/ 1000)+3*3600) / 86400) + DATE(1970,1,1))</f>
        <v>45785.787250439811</v>
      </c>
      <c r="K7507" s="4" t="s">
        <v>21505</v>
      </c>
      <c r="L7507" s="1">
        <f>((((bot_orders[[#This Row],[uTime]]/ 1000)+3*3600) / 86400) + DATE(1970,1,1))</f>
        <v>45785.788251076388</v>
      </c>
      <c r="M7507" t="s">
        <v>34</v>
      </c>
      <c r="N7507" t="s">
        <v>28</v>
      </c>
      <c r="O7507" t="s">
        <v>35</v>
      </c>
      <c r="P7507">
        <v>4.4039999999999999</v>
      </c>
      <c r="Q7507" t="s">
        <v>36</v>
      </c>
      <c r="R7507" t="s">
        <v>55</v>
      </c>
      <c r="S7507">
        <v>0.73809999999999998</v>
      </c>
      <c r="T7507">
        <v>0.73809999999999998</v>
      </c>
      <c r="U7507">
        <v>4.4039999999999999</v>
      </c>
      <c r="V7507">
        <v>-3.5232000000000002E-3</v>
      </c>
      <c r="W7507" t="s">
        <v>39</v>
      </c>
      <c r="X7507" s="4">
        <f>IF(bot_orders[[#This Row],[side]]="sell", bot_orders[[#This Row],[accFillSz]]*bot_orders[[#This Row],[avgPx]] + bot_orders[[#This Row],[fee]], -bot_orders[[#This Row],[accFillSz]]*bot_orders[[#This Row],[avgPx]])</f>
        <v>-3.2505923999999999</v>
      </c>
      <c r="Y7507" s="4">
        <f>IF(bot_orders[[#This Row],[side]]="buy", bot_orders[[#This Row],[accFillSz]] + bot_orders[[#This Row],[fee]], -bot_orders[[#This Row],[accFillSz]])</f>
        <v>4.4004767999999999</v>
      </c>
      <c r="Z7507" s="4">
        <f>IF(bot_orders[[#This Row],[side]]="sell",bot_orders[[#This Row],[accFillSz]]*bot_orders[[#This Row],[avgPx]]+bot_orders[[#This Row],[fee]], 0)</f>
        <v>0</v>
      </c>
      <c r="AA7507" s="4">
        <f>IF(bot_orders[[#This Row],[side]]="sell",-bot_orders[[#This Row],[accFillSz]],bot_orders[[#This Row],[accFillSz]]+bot_orders[[#This Row],[fee]])</f>
        <v>4.4004767999999999</v>
      </c>
      <c r="AB7507">
        <v>0</v>
      </c>
      <c r="AC7507" t="s">
        <v>38</v>
      </c>
      <c r="AD7507">
        <v>0</v>
      </c>
      <c r="AE7507" t="s">
        <v>40</v>
      </c>
      <c r="AF7507" t="s">
        <v>41</v>
      </c>
      <c r="AG7507" t="s">
        <v>28</v>
      </c>
      <c r="AH7507" t="s">
        <v>28</v>
      </c>
      <c r="AI7507">
        <v>4.4004767999999999</v>
      </c>
      <c r="AJ7507">
        <v>-3.2505923999999999</v>
      </c>
    </row>
    <row r="7508" spans="1:36" x14ac:dyDescent="0.3">
      <c r="A7508">
        <v>7320</v>
      </c>
      <c r="B7508" t="s">
        <v>17977</v>
      </c>
      <c r="C7508" t="s">
        <v>28</v>
      </c>
      <c r="D7508" t="s">
        <v>29</v>
      </c>
      <c r="E7508" t="s">
        <v>30</v>
      </c>
      <c r="F7508" t="s">
        <v>31</v>
      </c>
      <c r="G7508" t="s">
        <v>3423</v>
      </c>
      <c r="H7508" t="s">
        <v>21506</v>
      </c>
      <c r="I7508" s="4" t="s">
        <v>21507</v>
      </c>
      <c r="J7508" s="1">
        <f>((((bot_orders[[#This Row],[cTime]]/ 1000)+3*3600) / 86400) + DATE(1970,1,1))</f>
        <v>45785.787479328705</v>
      </c>
      <c r="K7508" s="4" t="s">
        <v>21508</v>
      </c>
      <c r="L7508" s="1">
        <f>((((bot_orders[[#This Row],[uTime]]/ 1000)+3*3600) / 86400) + DATE(1970,1,1))</f>
        <v>45785.787661249997</v>
      </c>
      <c r="M7508" t="s">
        <v>34</v>
      </c>
      <c r="N7508" t="s">
        <v>28</v>
      </c>
      <c r="O7508" t="s">
        <v>35</v>
      </c>
      <c r="P7508">
        <v>4.4050000000000002</v>
      </c>
      <c r="Q7508" t="s">
        <v>36</v>
      </c>
      <c r="R7508" t="s">
        <v>55</v>
      </c>
      <c r="S7508">
        <v>0.74029999999999996</v>
      </c>
      <c r="T7508">
        <v>0.74029999999999996</v>
      </c>
      <c r="U7508">
        <v>4.4050000000000002</v>
      </c>
      <c r="V7508">
        <v>-3.5239999999999998E-3</v>
      </c>
      <c r="W7508" t="s">
        <v>39</v>
      </c>
      <c r="X7508" s="4">
        <f>IF(bot_orders[[#This Row],[side]]="sell", bot_orders[[#This Row],[accFillSz]]*bot_orders[[#This Row],[avgPx]] + bot_orders[[#This Row],[fee]], -bot_orders[[#This Row],[accFillSz]]*bot_orders[[#This Row],[avgPx]])</f>
        <v>-3.2610215</v>
      </c>
      <c r="Y7508" s="4">
        <f>IF(bot_orders[[#This Row],[side]]="buy", bot_orders[[#This Row],[accFillSz]] + bot_orders[[#This Row],[fee]], -bot_orders[[#This Row],[accFillSz]])</f>
        <v>4.4014760000000006</v>
      </c>
      <c r="Z7508" s="4">
        <f>IF(bot_orders[[#This Row],[side]]="sell",bot_orders[[#This Row],[accFillSz]]*bot_orders[[#This Row],[avgPx]]+bot_orders[[#This Row],[fee]], 0)</f>
        <v>0</v>
      </c>
      <c r="AA7508" s="4">
        <f>IF(bot_orders[[#This Row],[side]]="sell",-bot_orders[[#This Row],[accFillSz]],bot_orders[[#This Row],[accFillSz]]+bot_orders[[#This Row],[fee]])</f>
        <v>4.4014760000000006</v>
      </c>
      <c r="AB7508">
        <v>0</v>
      </c>
      <c r="AC7508" t="s">
        <v>38</v>
      </c>
      <c r="AD7508">
        <v>0</v>
      </c>
      <c r="AE7508" t="s">
        <v>40</v>
      </c>
      <c r="AF7508" t="s">
        <v>41</v>
      </c>
      <c r="AG7508" t="s">
        <v>28</v>
      </c>
      <c r="AH7508" t="s">
        <v>28</v>
      </c>
      <c r="AI7508">
        <v>4.4014759999999997</v>
      </c>
      <c r="AJ7508">
        <v>-3.2610215</v>
      </c>
    </row>
    <row r="7509" spans="1:36" x14ac:dyDescent="0.3">
      <c r="A7509">
        <v>7321</v>
      </c>
      <c r="B7509" t="s">
        <v>17977</v>
      </c>
      <c r="C7509" t="s">
        <v>28</v>
      </c>
      <c r="D7509" t="s">
        <v>29</v>
      </c>
      <c r="E7509" t="s">
        <v>30</v>
      </c>
      <c r="F7509" t="s">
        <v>31</v>
      </c>
      <c r="G7509" t="s">
        <v>3423</v>
      </c>
      <c r="H7509" t="s">
        <v>21509</v>
      </c>
      <c r="I7509" s="4" t="s">
        <v>21510</v>
      </c>
      <c r="J7509" s="1">
        <f>((((bot_orders[[#This Row],[cTime]]/ 1000)+3*3600) / 86400) + DATE(1970,1,1))</f>
        <v>45785.787661273149</v>
      </c>
      <c r="K7509" s="4" t="s">
        <v>21511</v>
      </c>
      <c r="L7509" s="1">
        <f>((((bot_orders[[#This Row],[uTime]]/ 1000)+3*3600) / 86400) + DATE(1970,1,1))</f>
        <v>45785.790723761573</v>
      </c>
      <c r="M7509" t="s">
        <v>34</v>
      </c>
      <c r="N7509" t="s">
        <v>28</v>
      </c>
      <c r="O7509" t="s">
        <v>35</v>
      </c>
      <c r="P7509">
        <v>4.4009999999999998</v>
      </c>
      <c r="Q7509" t="s">
        <v>36</v>
      </c>
      <c r="R7509" t="s">
        <v>37</v>
      </c>
      <c r="S7509">
        <v>0.74250000000000005</v>
      </c>
      <c r="T7509">
        <v>0.74250000000000005</v>
      </c>
      <c r="U7509">
        <v>4.4009999999999998</v>
      </c>
      <c r="V7509">
        <v>-2.6141939999999998E-3</v>
      </c>
      <c r="W7509" t="s">
        <v>38</v>
      </c>
      <c r="X7509" s="4">
        <f>IF(bot_orders[[#This Row],[side]]="sell", bot_orders[[#This Row],[accFillSz]]*bot_orders[[#This Row],[avgPx]] + bot_orders[[#This Row],[fee]], -bot_orders[[#This Row],[accFillSz]]*bot_orders[[#This Row],[avgPx]])</f>
        <v>3.2651283060000003</v>
      </c>
      <c r="Y7509" s="4">
        <f>IF(bot_orders[[#This Row],[side]]="buy", bot_orders[[#This Row],[accFillSz]] + bot_orders[[#This Row],[fee]], -bot_orders[[#This Row],[accFillSz]])</f>
        <v>-4.4009999999999998</v>
      </c>
      <c r="Z7509" s="4">
        <f>IF(bot_orders[[#This Row],[side]]="sell",bot_orders[[#This Row],[accFillSz]]*bot_orders[[#This Row],[avgPx]]+bot_orders[[#This Row],[fee]], 0)</f>
        <v>3.2651283060000003</v>
      </c>
      <c r="AA7509" s="4">
        <f>IF(bot_orders[[#This Row],[side]]="sell",-bot_orders[[#This Row],[accFillSz]],bot_orders[[#This Row],[accFillSz]]+bot_orders[[#This Row],[fee]])</f>
        <v>-4.4009999999999998</v>
      </c>
      <c r="AB7509">
        <v>0</v>
      </c>
      <c r="AC7509" t="s">
        <v>39</v>
      </c>
      <c r="AD7509">
        <v>0</v>
      </c>
      <c r="AE7509" t="s">
        <v>40</v>
      </c>
      <c r="AF7509" t="s">
        <v>41</v>
      </c>
      <c r="AG7509" t="s">
        <v>28</v>
      </c>
      <c r="AH7509" t="s">
        <v>28</v>
      </c>
      <c r="AI7509">
        <v>-4.4009999999999998</v>
      </c>
      <c r="AJ7509">
        <v>3.2651283100000001</v>
      </c>
    </row>
    <row r="7510" spans="1:36" x14ac:dyDescent="0.3">
      <c r="A7510">
        <v>7322</v>
      </c>
      <c r="B7510" t="s">
        <v>17977</v>
      </c>
      <c r="C7510" t="s">
        <v>28</v>
      </c>
      <c r="D7510" t="s">
        <v>29</v>
      </c>
      <c r="E7510" t="s">
        <v>30</v>
      </c>
      <c r="F7510" t="s">
        <v>31</v>
      </c>
      <c r="G7510" t="s">
        <v>3425</v>
      </c>
      <c r="H7510" t="s">
        <v>21512</v>
      </c>
      <c r="I7510" s="4" t="s">
        <v>21513</v>
      </c>
      <c r="J7510" s="1">
        <f>((((bot_orders[[#This Row],[cTime]]/ 1000)+3*3600) / 86400) + DATE(1970,1,1))</f>
        <v>45785.788251134261</v>
      </c>
      <c r="K7510" s="4" t="s">
        <v>21514</v>
      </c>
      <c r="L7510" s="1">
        <f>((((bot_orders[[#This Row],[uTime]]/ 1000)+3*3600) / 86400) + DATE(1970,1,1))</f>
        <v>45785.789615451387</v>
      </c>
      <c r="M7510" t="s">
        <v>34</v>
      </c>
      <c r="N7510" t="s">
        <v>28</v>
      </c>
      <c r="O7510" t="s">
        <v>35</v>
      </c>
      <c r="P7510">
        <v>4.4000000000000004</v>
      </c>
      <c r="Q7510" t="s">
        <v>36</v>
      </c>
      <c r="R7510" t="s">
        <v>37</v>
      </c>
      <c r="S7510">
        <v>0.74029999999999996</v>
      </c>
      <c r="T7510">
        <v>0.74029999999999996</v>
      </c>
      <c r="U7510">
        <v>4.4000000000000004</v>
      </c>
      <c r="V7510">
        <v>-2.6058560000000001E-3</v>
      </c>
      <c r="W7510" t="s">
        <v>38</v>
      </c>
      <c r="X7510" s="4">
        <f>IF(bot_orders[[#This Row],[side]]="sell", bot_orders[[#This Row],[accFillSz]]*bot_orders[[#This Row],[avgPx]] + bot_orders[[#This Row],[fee]], -bot_orders[[#This Row],[accFillSz]]*bot_orders[[#This Row],[avgPx]])</f>
        <v>3.2547141439999998</v>
      </c>
      <c r="Y7510" s="4">
        <f>IF(bot_orders[[#This Row],[side]]="buy", bot_orders[[#This Row],[accFillSz]] + bot_orders[[#This Row],[fee]], -bot_orders[[#This Row],[accFillSz]])</f>
        <v>-4.4000000000000004</v>
      </c>
      <c r="Z7510" s="4">
        <f>IF(bot_orders[[#This Row],[side]]="sell",bot_orders[[#This Row],[accFillSz]]*bot_orders[[#This Row],[avgPx]]+bot_orders[[#This Row],[fee]], 0)</f>
        <v>3.2547141439999998</v>
      </c>
      <c r="AA7510" s="4">
        <f>IF(bot_orders[[#This Row],[side]]="sell",-bot_orders[[#This Row],[accFillSz]],bot_orders[[#This Row],[accFillSz]]+bot_orders[[#This Row],[fee]])</f>
        <v>-4.4000000000000004</v>
      </c>
      <c r="AB7510">
        <v>0</v>
      </c>
      <c r="AC7510" t="s">
        <v>39</v>
      </c>
      <c r="AD7510">
        <v>0</v>
      </c>
      <c r="AE7510" t="s">
        <v>40</v>
      </c>
      <c r="AF7510" t="s">
        <v>41</v>
      </c>
      <c r="AG7510" t="s">
        <v>28</v>
      </c>
      <c r="AH7510" t="s">
        <v>28</v>
      </c>
      <c r="AI7510">
        <v>-4.4000000000000004</v>
      </c>
      <c r="AJ7510">
        <v>3.2547141399999999</v>
      </c>
    </row>
    <row r="7511" spans="1:36" x14ac:dyDescent="0.3">
      <c r="A7511">
        <v>7323</v>
      </c>
      <c r="B7511" t="s">
        <v>17977</v>
      </c>
      <c r="C7511" t="s">
        <v>28</v>
      </c>
      <c r="D7511" t="s">
        <v>29</v>
      </c>
      <c r="E7511" t="s">
        <v>30</v>
      </c>
      <c r="F7511" t="s">
        <v>31</v>
      </c>
      <c r="G7511" t="s">
        <v>3442</v>
      </c>
      <c r="H7511" t="s">
        <v>21515</v>
      </c>
      <c r="I7511" s="4" t="s">
        <v>21516</v>
      </c>
      <c r="J7511" s="1">
        <f>((((bot_orders[[#This Row],[cTime]]/ 1000)+3*3600) / 86400) + DATE(1970,1,1))</f>
        <v>45785.791922268516</v>
      </c>
      <c r="K7511" s="4" t="s">
        <v>21517</v>
      </c>
      <c r="L7511" s="1">
        <f>((((bot_orders[[#This Row],[uTime]]/ 1000)+3*3600) / 86400) + DATE(1970,1,1))</f>
        <v>45785.795174710649</v>
      </c>
      <c r="M7511" t="s">
        <v>34</v>
      </c>
      <c r="N7511" t="s">
        <v>28</v>
      </c>
      <c r="O7511" t="s">
        <v>35</v>
      </c>
      <c r="P7511">
        <v>4.4050000000000002</v>
      </c>
      <c r="Q7511" t="s">
        <v>36</v>
      </c>
      <c r="R7511" t="s">
        <v>55</v>
      </c>
      <c r="S7511">
        <v>0.74480000000000002</v>
      </c>
      <c r="T7511">
        <v>0.74480000000000002</v>
      </c>
      <c r="U7511">
        <v>4.4050000000000002</v>
      </c>
      <c r="V7511">
        <v>-3.5239999999999998E-3</v>
      </c>
      <c r="W7511" t="s">
        <v>39</v>
      </c>
      <c r="X7511" s="4">
        <f>IF(bot_orders[[#This Row],[side]]="sell", bot_orders[[#This Row],[accFillSz]]*bot_orders[[#This Row],[avgPx]] + bot_orders[[#This Row],[fee]], -bot_orders[[#This Row],[accFillSz]]*bot_orders[[#This Row],[avgPx]])</f>
        <v>-3.2808440000000001</v>
      </c>
      <c r="Y7511" s="4">
        <f>IF(bot_orders[[#This Row],[side]]="buy", bot_orders[[#This Row],[accFillSz]] + bot_orders[[#This Row],[fee]], -bot_orders[[#This Row],[accFillSz]])</f>
        <v>4.4014760000000006</v>
      </c>
      <c r="Z7511" s="4">
        <f>IF(bot_orders[[#This Row],[side]]="sell",bot_orders[[#This Row],[accFillSz]]*bot_orders[[#This Row],[avgPx]]+bot_orders[[#This Row],[fee]], 0)</f>
        <v>0</v>
      </c>
      <c r="AA7511" s="4">
        <f>IF(bot_orders[[#This Row],[side]]="sell",-bot_orders[[#This Row],[accFillSz]],bot_orders[[#This Row],[accFillSz]]+bot_orders[[#This Row],[fee]])</f>
        <v>4.4014760000000006</v>
      </c>
      <c r="AB7511">
        <v>0</v>
      </c>
      <c r="AC7511" t="s">
        <v>38</v>
      </c>
      <c r="AD7511">
        <v>0</v>
      </c>
      <c r="AE7511" t="s">
        <v>40</v>
      </c>
      <c r="AF7511" t="s">
        <v>41</v>
      </c>
      <c r="AG7511" t="s">
        <v>28</v>
      </c>
      <c r="AH7511" t="s">
        <v>28</v>
      </c>
      <c r="AI7511">
        <v>4.4014759999999997</v>
      </c>
      <c r="AJ7511">
        <v>-3.2808440000000001</v>
      </c>
    </row>
    <row r="7512" spans="1:36" x14ac:dyDescent="0.3">
      <c r="A7512">
        <v>7324</v>
      </c>
      <c r="B7512" t="s">
        <v>17977</v>
      </c>
      <c r="C7512" t="s">
        <v>28</v>
      </c>
      <c r="D7512" t="s">
        <v>29</v>
      </c>
      <c r="E7512" t="s">
        <v>30</v>
      </c>
      <c r="F7512" t="s">
        <v>31</v>
      </c>
      <c r="G7512" t="s">
        <v>3439</v>
      </c>
      <c r="H7512" t="s">
        <v>21518</v>
      </c>
      <c r="I7512" s="4" t="s">
        <v>21519</v>
      </c>
      <c r="J7512" s="1">
        <f>((((bot_orders[[#This Row],[cTime]]/ 1000)+3*3600) / 86400) + DATE(1970,1,1))</f>
        <v>45785.792247314814</v>
      </c>
      <c r="K7512" s="4" t="s">
        <v>21520</v>
      </c>
      <c r="L7512" s="1">
        <f>((((bot_orders[[#This Row],[uTime]]/ 1000)+3*3600) / 86400) + DATE(1970,1,1))</f>
        <v>45785.795063229169</v>
      </c>
      <c r="M7512" t="s">
        <v>34</v>
      </c>
      <c r="N7512" t="s">
        <v>28</v>
      </c>
      <c r="O7512" t="s">
        <v>35</v>
      </c>
      <c r="P7512">
        <v>4.4050000000000002</v>
      </c>
      <c r="Q7512" t="s">
        <v>36</v>
      </c>
      <c r="R7512" t="s">
        <v>55</v>
      </c>
      <c r="S7512">
        <v>0.74709999999999999</v>
      </c>
      <c r="T7512">
        <v>0.74709999999999999</v>
      </c>
      <c r="U7512">
        <v>4.4050000000000002</v>
      </c>
      <c r="V7512">
        <v>-3.5239999999999998E-3</v>
      </c>
      <c r="W7512" t="s">
        <v>39</v>
      </c>
      <c r="X7512" s="4">
        <f>IF(bot_orders[[#This Row],[side]]="sell", bot_orders[[#This Row],[accFillSz]]*bot_orders[[#This Row],[avgPx]] + bot_orders[[#This Row],[fee]], -bot_orders[[#This Row],[accFillSz]]*bot_orders[[#This Row],[avgPx]])</f>
        <v>-3.2909755000000001</v>
      </c>
      <c r="Y7512" s="4">
        <f>IF(bot_orders[[#This Row],[side]]="buy", bot_orders[[#This Row],[accFillSz]] + bot_orders[[#This Row],[fee]], -bot_orders[[#This Row],[accFillSz]])</f>
        <v>4.4014760000000006</v>
      </c>
      <c r="Z7512" s="4">
        <f>IF(bot_orders[[#This Row],[side]]="sell",bot_orders[[#This Row],[accFillSz]]*bot_orders[[#This Row],[avgPx]]+bot_orders[[#This Row],[fee]], 0)</f>
        <v>0</v>
      </c>
      <c r="AA7512" s="4">
        <f>IF(bot_orders[[#This Row],[side]]="sell",-bot_orders[[#This Row],[accFillSz]],bot_orders[[#This Row],[accFillSz]]+bot_orders[[#This Row],[fee]])</f>
        <v>4.4014760000000006</v>
      </c>
      <c r="AB7512">
        <v>0</v>
      </c>
      <c r="AC7512" t="s">
        <v>38</v>
      </c>
      <c r="AD7512">
        <v>0</v>
      </c>
      <c r="AE7512" t="s">
        <v>40</v>
      </c>
      <c r="AF7512" t="s">
        <v>41</v>
      </c>
      <c r="AG7512" t="s">
        <v>28</v>
      </c>
      <c r="AH7512" t="s">
        <v>28</v>
      </c>
      <c r="AI7512">
        <v>4.4014759999999997</v>
      </c>
      <c r="AJ7512">
        <v>-3.2909755000000001</v>
      </c>
    </row>
    <row r="7513" spans="1:36" x14ac:dyDescent="0.3">
      <c r="A7513">
        <v>7326</v>
      </c>
      <c r="B7513" t="s">
        <v>17977</v>
      </c>
      <c r="C7513" t="s">
        <v>28</v>
      </c>
      <c r="D7513" t="s">
        <v>29</v>
      </c>
      <c r="E7513" t="s">
        <v>30</v>
      </c>
      <c r="F7513" t="s">
        <v>31</v>
      </c>
      <c r="G7513" t="s">
        <v>3427</v>
      </c>
      <c r="H7513" t="s">
        <v>21524</v>
      </c>
      <c r="I7513" s="4" t="s">
        <v>21525</v>
      </c>
      <c r="J7513" s="1">
        <f>((((bot_orders[[#This Row],[cTime]]/ 1000)+3*3600) / 86400) + DATE(1970,1,1))</f>
        <v>45785.793035636576</v>
      </c>
      <c r="K7513" s="4" t="s">
        <v>21526</v>
      </c>
      <c r="L7513" s="1">
        <f>((((bot_orders[[#This Row],[uTime]]/ 1000)+3*3600) / 86400) + DATE(1970,1,1))</f>
        <v>45785.793383761571</v>
      </c>
      <c r="M7513" t="s">
        <v>34</v>
      </c>
      <c r="N7513" t="s">
        <v>28</v>
      </c>
      <c r="O7513" t="s">
        <v>35</v>
      </c>
      <c r="P7513">
        <v>4.4050000000000002</v>
      </c>
      <c r="Q7513" t="s">
        <v>36</v>
      </c>
      <c r="R7513" t="s">
        <v>55</v>
      </c>
      <c r="S7513">
        <v>0.74939999999999996</v>
      </c>
      <c r="T7513">
        <v>0.74939999999999996</v>
      </c>
      <c r="U7513">
        <v>4.4050000000000002</v>
      </c>
      <c r="V7513">
        <v>-3.5239999999999998E-3</v>
      </c>
      <c r="W7513" t="s">
        <v>39</v>
      </c>
      <c r="X7513" s="4">
        <f>IF(bot_orders[[#This Row],[side]]="sell", bot_orders[[#This Row],[accFillSz]]*bot_orders[[#This Row],[avgPx]] + bot_orders[[#This Row],[fee]], -bot_orders[[#This Row],[accFillSz]]*bot_orders[[#This Row],[avgPx]])</f>
        <v>-3.301107</v>
      </c>
      <c r="Y7513" s="4">
        <f>IF(bot_orders[[#This Row],[side]]="buy", bot_orders[[#This Row],[accFillSz]] + bot_orders[[#This Row],[fee]], -bot_orders[[#This Row],[accFillSz]])</f>
        <v>4.4014760000000006</v>
      </c>
      <c r="Z7513" s="4">
        <f>IF(bot_orders[[#This Row],[side]]="sell",bot_orders[[#This Row],[accFillSz]]*bot_orders[[#This Row],[avgPx]]+bot_orders[[#This Row],[fee]], 0)</f>
        <v>0</v>
      </c>
      <c r="AA7513" s="4">
        <f>IF(bot_orders[[#This Row],[side]]="sell",-bot_orders[[#This Row],[accFillSz]],bot_orders[[#This Row],[accFillSz]]+bot_orders[[#This Row],[fee]])</f>
        <v>4.4014760000000006</v>
      </c>
      <c r="AB7513">
        <v>0</v>
      </c>
      <c r="AC7513" t="s">
        <v>38</v>
      </c>
      <c r="AD7513">
        <v>0</v>
      </c>
      <c r="AE7513" t="s">
        <v>40</v>
      </c>
      <c r="AF7513" t="s">
        <v>41</v>
      </c>
      <c r="AG7513" t="s">
        <v>28</v>
      </c>
      <c r="AH7513" t="s">
        <v>28</v>
      </c>
      <c r="AI7513">
        <v>4.4014759999999997</v>
      </c>
      <c r="AJ7513">
        <v>-3.301107</v>
      </c>
    </row>
    <row r="7514" spans="1:36" x14ac:dyDescent="0.3">
      <c r="A7514">
        <v>7327</v>
      </c>
      <c r="B7514" t="s">
        <v>17977</v>
      </c>
      <c r="C7514" t="s">
        <v>28</v>
      </c>
      <c r="D7514" t="s">
        <v>29</v>
      </c>
      <c r="E7514" t="s">
        <v>30</v>
      </c>
      <c r="F7514" t="s">
        <v>31</v>
      </c>
      <c r="G7514" t="s">
        <v>3427</v>
      </c>
      <c r="H7514" t="s">
        <v>21527</v>
      </c>
      <c r="I7514" s="4" t="s">
        <v>21528</v>
      </c>
      <c r="J7514" s="1">
        <f>((((bot_orders[[#This Row],[cTime]]/ 1000)+3*3600) / 86400) + DATE(1970,1,1))</f>
        <v>45785.793383784723</v>
      </c>
      <c r="K7514" s="4" t="s">
        <v>21529</v>
      </c>
      <c r="L7514" s="1">
        <f>((((bot_orders[[#This Row],[uTime]]/ 1000)+3*3600) / 86400) + DATE(1970,1,1))</f>
        <v>45785.805197002315</v>
      </c>
      <c r="M7514" t="s">
        <v>34</v>
      </c>
      <c r="N7514" t="s">
        <v>28</v>
      </c>
      <c r="O7514" t="s">
        <v>35</v>
      </c>
      <c r="P7514">
        <v>4.4009999999999998</v>
      </c>
      <c r="Q7514" t="s">
        <v>36</v>
      </c>
      <c r="R7514" t="s">
        <v>37</v>
      </c>
      <c r="S7514">
        <v>0.75170000000000003</v>
      </c>
      <c r="T7514">
        <v>0.75170000000000003</v>
      </c>
      <c r="U7514">
        <v>4.4009999999999998</v>
      </c>
      <c r="V7514">
        <v>-2.6465854E-3</v>
      </c>
      <c r="W7514" t="s">
        <v>38</v>
      </c>
      <c r="X7514" s="4">
        <f>IF(bot_orders[[#This Row],[side]]="sell", bot_orders[[#This Row],[accFillSz]]*bot_orders[[#This Row],[avgPx]] + bot_orders[[#This Row],[fee]], -bot_orders[[#This Row],[accFillSz]]*bot_orders[[#This Row],[avgPx]])</f>
        <v>3.3055851145999999</v>
      </c>
      <c r="Y7514" s="4">
        <f>IF(bot_orders[[#This Row],[side]]="buy", bot_orders[[#This Row],[accFillSz]] + bot_orders[[#This Row],[fee]], -bot_orders[[#This Row],[accFillSz]])</f>
        <v>-4.4009999999999998</v>
      </c>
      <c r="Z7514" s="4">
        <f>IF(bot_orders[[#This Row],[side]]="sell",bot_orders[[#This Row],[accFillSz]]*bot_orders[[#This Row],[avgPx]]+bot_orders[[#This Row],[fee]], 0)</f>
        <v>3.3055851145999999</v>
      </c>
      <c r="AA7514" s="4">
        <f>IF(bot_orders[[#This Row],[side]]="sell",-bot_orders[[#This Row],[accFillSz]],bot_orders[[#This Row],[accFillSz]]+bot_orders[[#This Row],[fee]])</f>
        <v>-4.4009999999999998</v>
      </c>
      <c r="AB7514">
        <v>0</v>
      </c>
      <c r="AC7514" t="s">
        <v>39</v>
      </c>
      <c r="AD7514">
        <v>0</v>
      </c>
      <c r="AE7514" t="s">
        <v>40</v>
      </c>
      <c r="AF7514" t="s">
        <v>41</v>
      </c>
      <c r="AG7514" t="s">
        <v>28</v>
      </c>
      <c r="AH7514" t="s">
        <v>28</v>
      </c>
      <c r="AI7514">
        <v>-4.4009999999999998</v>
      </c>
      <c r="AJ7514">
        <v>3.30558511</v>
      </c>
    </row>
    <row r="7515" spans="1:36" x14ac:dyDescent="0.3">
      <c r="A7515">
        <v>7328</v>
      </c>
      <c r="B7515" t="s">
        <v>17977</v>
      </c>
      <c r="C7515" t="s">
        <v>28</v>
      </c>
      <c r="D7515" t="s">
        <v>29</v>
      </c>
      <c r="E7515" t="s">
        <v>30</v>
      </c>
      <c r="F7515" t="s">
        <v>31</v>
      </c>
      <c r="G7515" t="s">
        <v>3439</v>
      </c>
      <c r="H7515" t="s">
        <v>21530</v>
      </c>
      <c r="I7515" s="4" t="s">
        <v>21531</v>
      </c>
      <c r="J7515" s="1">
        <f>((((bot_orders[[#This Row],[cTime]]/ 1000)+3*3600) / 86400) + DATE(1970,1,1))</f>
        <v>45785.795063252313</v>
      </c>
      <c r="K7515" s="4" t="s">
        <v>21532</v>
      </c>
      <c r="L7515" s="1">
        <f>((((bot_orders[[#This Row],[uTime]]/ 1000)+3*3600) / 86400) + DATE(1970,1,1))</f>
        <v>45785.799246782408</v>
      </c>
      <c r="M7515" t="s">
        <v>34</v>
      </c>
      <c r="N7515" t="s">
        <v>28</v>
      </c>
      <c r="O7515" t="s">
        <v>35</v>
      </c>
      <c r="P7515">
        <v>4.4009999999999998</v>
      </c>
      <c r="Q7515" t="s">
        <v>36</v>
      </c>
      <c r="R7515" t="s">
        <v>37</v>
      </c>
      <c r="S7515">
        <v>0.74939999999999996</v>
      </c>
      <c r="T7515">
        <v>0.74939999999999996</v>
      </c>
      <c r="U7515">
        <v>4.4009999999999998</v>
      </c>
      <c r="V7515">
        <v>-2.6384874999999999E-3</v>
      </c>
      <c r="W7515" t="s">
        <v>38</v>
      </c>
      <c r="X7515" s="4">
        <f>IF(bot_orders[[#This Row],[side]]="sell", bot_orders[[#This Row],[accFillSz]]*bot_orders[[#This Row],[avgPx]] + bot_orders[[#This Row],[fee]], -bot_orders[[#This Row],[accFillSz]]*bot_orders[[#This Row],[avgPx]])</f>
        <v>3.2954709124999995</v>
      </c>
      <c r="Y7515" s="4">
        <f>IF(bot_orders[[#This Row],[side]]="buy", bot_orders[[#This Row],[accFillSz]] + bot_orders[[#This Row],[fee]], -bot_orders[[#This Row],[accFillSz]])</f>
        <v>-4.4009999999999998</v>
      </c>
      <c r="Z7515" s="4">
        <f>IF(bot_orders[[#This Row],[side]]="sell",bot_orders[[#This Row],[accFillSz]]*bot_orders[[#This Row],[avgPx]]+bot_orders[[#This Row],[fee]], 0)</f>
        <v>3.2954709124999995</v>
      </c>
      <c r="AA7515" s="4">
        <f>IF(bot_orders[[#This Row],[side]]="sell",-bot_orders[[#This Row],[accFillSz]],bot_orders[[#This Row],[accFillSz]]+bot_orders[[#This Row],[fee]])</f>
        <v>-4.4009999999999998</v>
      </c>
      <c r="AB7515">
        <v>0</v>
      </c>
      <c r="AC7515" t="s">
        <v>39</v>
      </c>
      <c r="AD7515">
        <v>0</v>
      </c>
      <c r="AE7515" t="s">
        <v>40</v>
      </c>
      <c r="AF7515" t="s">
        <v>41</v>
      </c>
      <c r="AG7515" t="s">
        <v>28</v>
      </c>
      <c r="AH7515" t="s">
        <v>28</v>
      </c>
      <c r="AI7515">
        <v>-4.4009999999999998</v>
      </c>
      <c r="AJ7515">
        <v>3.2954709100000001</v>
      </c>
    </row>
    <row r="7516" spans="1:36" x14ac:dyDescent="0.3">
      <c r="A7516">
        <v>7330</v>
      </c>
      <c r="B7516" t="s">
        <v>17977</v>
      </c>
      <c r="C7516" t="s">
        <v>28</v>
      </c>
      <c r="D7516" t="s">
        <v>29</v>
      </c>
      <c r="E7516" t="s">
        <v>30</v>
      </c>
      <c r="F7516" t="s">
        <v>31</v>
      </c>
      <c r="G7516" t="s">
        <v>3442</v>
      </c>
      <c r="H7516" t="s">
        <v>21536</v>
      </c>
      <c r="I7516" s="4" t="s">
        <v>21537</v>
      </c>
      <c r="J7516" s="1">
        <f>((((bot_orders[[#This Row],[cTime]]/ 1000)+3*3600) / 86400) + DATE(1970,1,1))</f>
        <v>45785.795174733794</v>
      </c>
      <c r="K7516" s="4" t="s">
        <v>21538</v>
      </c>
      <c r="L7516" s="1">
        <f>((((bot_orders[[#This Row],[uTime]]/ 1000)+3*3600) / 86400) + DATE(1970,1,1))</f>
        <v>45785.795676562499</v>
      </c>
      <c r="M7516" t="s">
        <v>34</v>
      </c>
      <c r="N7516" t="s">
        <v>28</v>
      </c>
      <c r="O7516" t="s">
        <v>35</v>
      </c>
      <c r="P7516">
        <v>4.4009999999999998</v>
      </c>
      <c r="Q7516" t="s">
        <v>36</v>
      </c>
      <c r="R7516" t="s">
        <v>37</v>
      </c>
      <c r="S7516">
        <v>0.74709999999999999</v>
      </c>
      <c r="T7516">
        <v>0.74709999999999999</v>
      </c>
      <c r="U7516">
        <v>4.4009999999999998</v>
      </c>
      <c r="V7516">
        <v>-2.6303897000000001E-3</v>
      </c>
      <c r="W7516" t="s">
        <v>38</v>
      </c>
      <c r="X7516" s="4">
        <f>IF(bot_orders[[#This Row],[side]]="sell", bot_orders[[#This Row],[accFillSz]]*bot_orders[[#This Row],[avgPx]] + bot_orders[[#This Row],[fee]], -bot_orders[[#This Row],[accFillSz]]*bot_orders[[#This Row],[avgPx]])</f>
        <v>3.2853567102999994</v>
      </c>
      <c r="Y7516" s="4">
        <f>IF(bot_orders[[#This Row],[side]]="buy", bot_orders[[#This Row],[accFillSz]] + bot_orders[[#This Row],[fee]], -bot_orders[[#This Row],[accFillSz]])</f>
        <v>-4.4009999999999998</v>
      </c>
      <c r="Z7516" s="4">
        <f>IF(bot_orders[[#This Row],[side]]="sell",bot_orders[[#This Row],[accFillSz]]*bot_orders[[#This Row],[avgPx]]+bot_orders[[#This Row],[fee]], 0)</f>
        <v>3.2853567102999994</v>
      </c>
      <c r="AA7516" s="4">
        <f>IF(bot_orders[[#This Row],[side]]="sell",-bot_orders[[#This Row],[accFillSz]],bot_orders[[#This Row],[accFillSz]]+bot_orders[[#This Row],[fee]])</f>
        <v>-4.4009999999999998</v>
      </c>
      <c r="AB7516">
        <v>0</v>
      </c>
      <c r="AC7516" t="s">
        <v>39</v>
      </c>
      <c r="AD7516">
        <v>0</v>
      </c>
      <c r="AE7516" t="s">
        <v>40</v>
      </c>
      <c r="AF7516" t="s">
        <v>41</v>
      </c>
      <c r="AG7516" t="s">
        <v>28</v>
      </c>
      <c r="AH7516" t="s">
        <v>28</v>
      </c>
      <c r="AI7516">
        <v>-4.4009999999999998</v>
      </c>
      <c r="AJ7516">
        <v>3.2853567099999998</v>
      </c>
    </row>
    <row r="7517" spans="1:36" x14ac:dyDescent="0.3">
      <c r="A7517">
        <v>7331</v>
      </c>
      <c r="B7517" t="s">
        <v>17977</v>
      </c>
      <c r="C7517" t="s">
        <v>28</v>
      </c>
      <c r="D7517" t="s">
        <v>29</v>
      </c>
      <c r="E7517" t="s">
        <v>30</v>
      </c>
      <c r="F7517" t="s">
        <v>31</v>
      </c>
      <c r="G7517" t="s">
        <v>3454</v>
      </c>
      <c r="H7517" t="s">
        <v>21539</v>
      </c>
      <c r="I7517" s="4" t="s">
        <v>21540</v>
      </c>
      <c r="J7517" s="1">
        <f>((((bot_orders[[#This Row],[cTime]]/ 1000)+3*3600) / 86400) + DATE(1970,1,1))</f>
        <v>45785.795676585651</v>
      </c>
      <c r="K7517" s="4" t="s">
        <v>21541</v>
      </c>
      <c r="L7517" s="1">
        <f>((((bot_orders[[#This Row],[uTime]]/ 1000)+3*3600) / 86400) + DATE(1970,1,1))</f>
        <v>45785.812551493058</v>
      </c>
      <c r="M7517" t="s">
        <v>34</v>
      </c>
      <c r="N7517" t="s">
        <v>28</v>
      </c>
      <c r="O7517" t="s">
        <v>35</v>
      </c>
      <c r="P7517">
        <v>4.4050000000000002</v>
      </c>
      <c r="Q7517" t="s">
        <v>36</v>
      </c>
      <c r="R7517" t="s">
        <v>55</v>
      </c>
      <c r="S7517">
        <v>0.74480000000000002</v>
      </c>
      <c r="T7517">
        <v>0.74480000000000002</v>
      </c>
      <c r="U7517">
        <v>4.4050000000000002</v>
      </c>
      <c r="V7517">
        <v>-3.5239999999999998E-3</v>
      </c>
      <c r="W7517" t="s">
        <v>39</v>
      </c>
      <c r="X7517" s="4">
        <f>IF(bot_orders[[#This Row],[side]]="sell", bot_orders[[#This Row],[accFillSz]]*bot_orders[[#This Row],[avgPx]] + bot_orders[[#This Row],[fee]], -bot_orders[[#This Row],[accFillSz]]*bot_orders[[#This Row],[avgPx]])</f>
        <v>-3.2808440000000001</v>
      </c>
      <c r="Y7517" s="4">
        <f>IF(bot_orders[[#This Row],[side]]="buy", bot_orders[[#This Row],[accFillSz]] + bot_orders[[#This Row],[fee]], -bot_orders[[#This Row],[accFillSz]])</f>
        <v>4.4014760000000006</v>
      </c>
      <c r="Z7517" s="4">
        <f>IF(bot_orders[[#This Row],[side]]="sell",bot_orders[[#This Row],[accFillSz]]*bot_orders[[#This Row],[avgPx]]+bot_orders[[#This Row],[fee]], 0)</f>
        <v>0</v>
      </c>
      <c r="AA7517" s="4">
        <f>IF(bot_orders[[#This Row],[side]]="sell",-bot_orders[[#This Row],[accFillSz]],bot_orders[[#This Row],[accFillSz]]+bot_orders[[#This Row],[fee]])</f>
        <v>4.4014760000000006</v>
      </c>
      <c r="AB7517">
        <v>0</v>
      </c>
      <c r="AC7517" t="s">
        <v>38</v>
      </c>
      <c r="AD7517">
        <v>0</v>
      </c>
      <c r="AE7517" t="s">
        <v>40</v>
      </c>
      <c r="AF7517" t="s">
        <v>41</v>
      </c>
      <c r="AG7517" t="s">
        <v>28</v>
      </c>
      <c r="AH7517" t="s">
        <v>28</v>
      </c>
      <c r="AI7517">
        <v>4.4014759999999997</v>
      </c>
      <c r="AJ7517">
        <v>-3.2808440000000001</v>
      </c>
    </row>
    <row r="7518" spans="1:36" x14ac:dyDescent="0.3">
      <c r="A7518">
        <v>7332</v>
      </c>
      <c r="B7518" t="s">
        <v>17977</v>
      </c>
      <c r="C7518" t="s">
        <v>28</v>
      </c>
      <c r="D7518" t="s">
        <v>29</v>
      </c>
      <c r="E7518" t="s">
        <v>30</v>
      </c>
      <c r="F7518" t="s">
        <v>31</v>
      </c>
      <c r="G7518" t="s">
        <v>3436</v>
      </c>
      <c r="H7518" t="s">
        <v>21542</v>
      </c>
      <c r="I7518" s="4" t="s">
        <v>21543</v>
      </c>
      <c r="J7518" s="1">
        <f>((((bot_orders[[#This Row],[cTime]]/ 1000)+3*3600) / 86400) + DATE(1970,1,1))</f>
        <v>45785.79924680556</v>
      </c>
      <c r="K7518" s="4" t="s">
        <v>21544</v>
      </c>
      <c r="L7518" s="1">
        <f>((((bot_orders[[#This Row],[uTime]]/ 1000)+3*3600) / 86400) + DATE(1970,1,1))</f>
        <v>45785.799633356481</v>
      </c>
      <c r="M7518" t="s">
        <v>34</v>
      </c>
      <c r="N7518" t="s">
        <v>28</v>
      </c>
      <c r="O7518" t="s">
        <v>35</v>
      </c>
      <c r="P7518">
        <v>4.4050000000000002</v>
      </c>
      <c r="Q7518" t="s">
        <v>36</v>
      </c>
      <c r="R7518" t="s">
        <v>55</v>
      </c>
      <c r="S7518">
        <v>0.74709999999999999</v>
      </c>
      <c r="T7518">
        <v>0.74709999999999999</v>
      </c>
      <c r="U7518">
        <v>4.4050000000000002</v>
      </c>
      <c r="V7518">
        <v>-3.5239999999999998E-3</v>
      </c>
      <c r="W7518" t="s">
        <v>39</v>
      </c>
      <c r="X7518" s="4">
        <f>IF(bot_orders[[#This Row],[side]]="sell", bot_orders[[#This Row],[accFillSz]]*bot_orders[[#This Row],[avgPx]] + bot_orders[[#This Row],[fee]], -bot_orders[[#This Row],[accFillSz]]*bot_orders[[#This Row],[avgPx]])</f>
        <v>-3.2909755000000001</v>
      </c>
      <c r="Y7518" s="4">
        <f>IF(bot_orders[[#This Row],[side]]="buy", bot_orders[[#This Row],[accFillSz]] + bot_orders[[#This Row],[fee]], -bot_orders[[#This Row],[accFillSz]])</f>
        <v>4.4014760000000006</v>
      </c>
      <c r="Z7518" s="4">
        <f>IF(bot_orders[[#This Row],[side]]="sell",bot_orders[[#This Row],[accFillSz]]*bot_orders[[#This Row],[avgPx]]+bot_orders[[#This Row],[fee]], 0)</f>
        <v>0</v>
      </c>
      <c r="AA7518" s="4">
        <f>IF(bot_orders[[#This Row],[side]]="sell",-bot_orders[[#This Row],[accFillSz]],bot_orders[[#This Row],[accFillSz]]+bot_orders[[#This Row],[fee]])</f>
        <v>4.4014760000000006</v>
      </c>
      <c r="AB7518">
        <v>0</v>
      </c>
      <c r="AC7518" t="s">
        <v>38</v>
      </c>
      <c r="AD7518">
        <v>0</v>
      </c>
      <c r="AE7518" t="s">
        <v>40</v>
      </c>
      <c r="AF7518" t="s">
        <v>41</v>
      </c>
      <c r="AG7518" t="s">
        <v>28</v>
      </c>
      <c r="AH7518" t="s">
        <v>28</v>
      </c>
      <c r="AI7518">
        <v>4.4014759999999997</v>
      </c>
      <c r="AJ7518">
        <v>-3.2909755000000001</v>
      </c>
    </row>
    <row r="7519" spans="1:36" x14ac:dyDescent="0.3">
      <c r="A7519">
        <v>7333</v>
      </c>
      <c r="B7519" t="s">
        <v>17977</v>
      </c>
      <c r="C7519" t="s">
        <v>28</v>
      </c>
      <c r="D7519" t="s">
        <v>29</v>
      </c>
      <c r="E7519" t="s">
        <v>30</v>
      </c>
      <c r="F7519" t="s">
        <v>31</v>
      </c>
      <c r="G7519" t="s">
        <v>3436</v>
      </c>
      <c r="H7519" t="s">
        <v>21545</v>
      </c>
      <c r="I7519" s="4" t="s">
        <v>21546</v>
      </c>
      <c r="J7519" s="1">
        <f>((((bot_orders[[#This Row],[cTime]]/ 1000)+3*3600) / 86400) + DATE(1970,1,1))</f>
        <v>45785.799633368057</v>
      </c>
      <c r="K7519" s="4" t="s">
        <v>21547</v>
      </c>
      <c r="L7519" s="1">
        <f>((((bot_orders[[#This Row],[uTime]]/ 1000)+3*3600) / 86400) + DATE(1970,1,1))</f>
        <v>45785.803291585646</v>
      </c>
      <c r="M7519" t="s">
        <v>34</v>
      </c>
      <c r="N7519" t="s">
        <v>28</v>
      </c>
      <c r="O7519" t="s">
        <v>35</v>
      </c>
      <c r="P7519">
        <v>4.4009999999999998</v>
      </c>
      <c r="Q7519" t="s">
        <v>36</v>
      </c>
      <c r="R7519" t="s">
        <v>37</v>
      </c>
      <c r="S7519">
        <v>0.74939999999999996</v>
      </c>
      <c r="T7519">
        <v>0.74939999999999996</v>
      </c>
      <c r="U7519">
        <v>4.4009999999999998</v>
      </c>
      <c r="V7519">
        <v>-2.6384874999999999E-3</v>
      </c>
      <c r="W7519" t="s">
        <v>38</v>
      </c>
      <c r="X7519" s="4">
        <f>IF(bot_orders[[#This Row],[side]]="sell", bot_orders[[#This Row],[accFillSz]]*bot_orders[[#This Row],[avgPx]] + bot_orders[[#This Row],[fee]], -bot_orders[[#This Row],[accFillSz]]*bot_orders[[#This Row],[avgPx]])</f>
        <v>3.2954709124999995</v>
      </c>
      <c r="Y7519" s="4">
        <f>IF(bot_orders[[#This Row],[side]]="buy", bot_orders[[#This Row],[accFillSz]] + bot_orders[[#This Row],[fee]], -bot_orders[[#This Row],[accFillSz]])</f>
        <v>-4.4009999999999998</v>
      </c>
      <c r="Z7519" s="4">
        <f>IF(bot_orders[[#This Row],[side]]="sell",bot_orders[[#This Row],[accFillSz]]*bot_orders[[#This Row],[avgPx]]+bot_orders[[#This Row],[fee]], 0)</f>
        <v>3.2954709124999995</v>
      </c>
      <c r="AA7519" s="4">
        <f>IF(bot_orders[[#This Row],[side]]="sell",-bot_orders[[#This Row],[accFillSz]],bot_orders[[#This Row],[accFillSz]]+bot_orders[[#This Row],[fee]])</f>
        <v>-4.4009999999999998</v>
      </c>
      <c r="AB7519">
        <v>0</v>
      </c>
      <c r="AC7519" t="s">
        <v>39</v>
      </c>
      <c r="AD7519">
        <v>0</v>
      </c>
      <c r="AE7519" t="s">
        <v>40</v>
      </c>
      <c r="AF7519" t="s">
        <v>41</v>
      </c>
      <c r="AG7519" t="s">
        <v>28</v>
      </c>
      <c r="AH7519" t="s">
        <v>28</v>
      </c>
      <c r="AI7519">
        <v>-4.4009999999999998</v>
      </c>
      <c r="AJ7519">
        <v>3.2954709100000001</v>
      </c>
    </row>
    <row r="7520" spans="1:36" x14ac:dyDescent="0.3">
      <c r="A7520">
        <v>7334</v>
      </c>
      <c r="B7520" t="s">
        <v>17977</v>
      </c>
      <c r="C7520" t="s">
        <v>28</v>
      </c>
      <c r="D7520" t="s">
        <v>29</v>
      </c>
      <c r="E7520" t="s">
        <v>30</v>
      </c>
      <c r="F7520" t="s">
        <v>31</v>
      </c>
      <c r="G7520" t="s">
        <v>3429</v>
      </c>
      <c r="H7520" t="s">
        <v>21548</v>
      </c>
      <c r="I7520" s="4" t="s">
        <v>21549</v>
      </c>
      <c r="J7520" s="1">
        <f>((((bot_orders[[#This Row],[cTime]]/ 1000)+3*3600) / 86400) + DATE(1970,1,1))</f>
        <v>45785.803291608798</v>
      </c>
      <c r="K7520" s="4" t="s">
        <v>21550</v>
      </c>
      <c r="L7520" s="1">
        <f>((((bot_orders[[#This Row],[uTime]]/ 1000)+3*3600) / 86400) + DATE(1970,1,1))</f>
        <v>45785.806921875002</v>
      </c>
      <c r="M7520" t="s">
        <v>34</v>
      </c>
      <c r="N7520" t="s">
        <v>28</v>
      </c>
      <c r="O7520" t="s">
        <v>35</v>
      </c>
      <c r="P7520">
        <v>4.4050000000000002</v>
      </c>
      <c r="Q7520" t="s">
        <v>36</v>
      </c>
      <c r="R7520" t="s">
        <v>55</v>
      </c>
      <c r="S7520">
        <v>0.74709999999999999</v>
      </c>
      <c r="T7520">
        <v>0.74709999999999999</v>
      </c>
      <c r="U7520">
        <v>4.4050000000000002</v>
      </c>
      <c r="V7520">
        <v>-3.5239999999999998E-3</v>
      </c>
      <c r="W7520" t="s">
        <v>39</v>
      </c>
      <c r="X7520" s="4">
        <f>IF(bot_orders[[#This Row],[side]]="sell", bot_orders[[#This Row],[accFillSz]]*bot_orders[[#This Row],[avgPx]] + bot_orders[[#This Row],[fee]], -bot_orders[[#This Row],[accFillSz]]*bot_orders[[#This Row],[avgPx]])</f>
        <v>-3.2909755000000001</v>
      </c>
      <c r="Y7520" s="4">
        <f>IF(bot_orders[[#This Row],[side]]="buy", bot_orders[[#This Row],[accFillSz]] + bot_orders[[#This Row],[fee]], -bot_orders[[#This Row],[accFillSz]])</f>
        <v>4.4014760000000006</v>
      </c>
      <c r="Z7520" s="4">
        <f>IF(bot_orders[[#This Row],[side]]="sell",bot_orders[[#This Row],[accFillSz]]*bot_orders[[#This Row],[avgPx]]+bot_orders[[#This Row],[fee]], 0)</f>
        <v>0</v>
      </c>
      <c r="AA7520" s="4">
        <f>IF(bot_orders[[#This Row],[side]]="sell",-bot_orders[[#This Row],[accFillSz]],bot_orders[[#This Row],[accFillSz]]+bot_orders[[#This Row],[fee]])</f>
        <v>4.4014760000000006</v>
      </c>
      <c r="AB7520">
        <v>0</v>
      </c>
      <c r="AC7520" t="s">
        <v>38</v>
      </c>
      <c r="AD7520">
        <v>0</v>
      </c>
      <c r="AE7520" t="s">
        <v>40</v>
      </c>
      <c r="AF7520" t="s">
        <v>41</v>
      </c>
      <c r="AG7520" t="s">
        <v>28</v>
      </c>
      <c r="AH7520" t="s">
        <v>28</v>
      </c>
      <c r="AI7520">
        <v>4.4014759999999997</v>
      </c>
      <c r="AJ7520">
        <v>-3.2909755000000001</v>
      </c>
    </row>
    <row r="7521" spans="1:36" x14ac:dyDescent="0.3">
      <c r="A7521">
        <v>7336</v>
      </c>
      <c r="B7521" t="s">
        <v>17977</v>
      </c>
      <c r="C7521" t="s">
        <v>28</v>
      </c>
      <c r="D7521" t="s">
        <v>29</v>
      </c>
      <c r="E7521" t="s">
        <v>30</v>
      </c>
      <c r="F7521" t="s">
        <v>31</v>
      </c>
      <c r="G7521" t="s">
        <v>3433</v>
      </c>
      <c r="H7521" t="s">
        <v>21554</v>
      </c>
      <c r="I7521" s="4" t="s">
        <v>21555</v>
      </c>
      <c r="J7521" s="1">
        <f>((((bot_orders[[#This Row],[cTime]]/ 1000)+3*3600) / 86400) + DATE(1970,1,1))</f>
        <v>45785.805197013891</v>
      </c>
      <c r="K7521" s="4" t="s">
        <v>21556</v>
      </c>
      <c r="L7521" s="1">
        <f>((((bot_orders[[#This Row],[uTime]]/ 1000)+3*3600) / 86400) + DATE(1970,1,1))</f>
        <v>45785.806537777782</v>
      </c>
      <c r="M7521" t="s">
        <v>34</v>
      </c>
      <c r="N7521" t="s">
        <v>28</v>
      </c>
      <c r="O7521" t="s">
        <v>35</v>
      </c>
      <c r="P7521">
        <v>4.4050000000000002</v>
      </c>
      <c r="Q7521" t="s">
        <v>36</v>
      </c>
      <c r="R7521" t="s">
        <v>55</v>
      </c>
      <c r="S7521">
        <v>0.74939999999999996</v>
      </c>
      <c r="T7521">
        <v>0.74939999999999996</v>
      </c>
      <c r="U7521">
        <v>4.4050000000000002</v>
      </c>
      <c r="V7521">
        <v>-3.5239999999999998E-3</v>
      </c>
      <c r="W7521" t="s">
        <v>39</v>
      </c>
      <c r="X7521" s="4">
        <f>IF(bot_orders[[#This Row],[side]]="sell", bot_orders[[#This Row],[accFillSz]]*bot_orders[[#This Row],[avgPx]] + bot_orders[[#This Row],[fee]], -bot_orders[[#This Row],[accFillSz]]*bot_orders[[#This Row],[avgPx]])</f>
        <v>-3.301107</v>
      </c>
      <c r="Y7521" s="4">
        <f>IF(bot_orders[[#This Row],[side]]="buy", bot_orders[[#This Row],[accFillSz]] + bot_orders[[#This Row],[fee]], -bot_orders[[#This Row],[accFillSz]])</f>
        <v>4.4014760000000006</v>
      </c>
      <c r="Z7521" s="4">
        <f>IF(bot_orders[[#This Row],[side]]="sell",bot_orders[[#This Row],[accFillSz]]*bot_orders[[#This Row],[avgPx]]+bot_orders[[#This Row],[fee]], 0)</f>
        <v>0</v>
      </c>
      <c r="AA7521" s="4">
        <f>IF(bot_orders[[#This Row],[side]]="sell",-bot_orders[[#This Row],[accFillSz]],bot_orders[[#This Row],[accFillSz]]+bot_orders[[#This Row],[fee]])</f>
        <v>4.4014760000000006</v>
      </c>
      <c r="AB7521">
        <v>0</v>
      </c>
      <c r="AC7521" t="s">
        <v>38</v>
      </c>
      <c r="AD7521">
        <v>0</v>
      </c>
      <c r="AE7521" t="s">
        <v>40</v>
      </c>
      <c r="AF7521" t="s">
        <v>41</v>
      </c>
      <c r="AG7521" t="s">
        <v>28</v>
      </c>
      <c r="AH7521" t="s">
        <v>28</v>
      </c>
      <c r="AI7521">
        <v>4.4014759999999997</v>
      </c>
      <c r="AJ7521">
        <v>-3.301107</v>
      </c>
    </row>
    <row r="7522" spans="1:36" x14ac:dyDescent="0.3">
      <c r="A7522">
        <v>7337</v>
      </c>
      <c r="B7522" t="s">
        <v>17977</v>
      </c>
      <c r="C7522" t="s">
        <v>28</v>
      </c>
      <c r="D7522" t="s">
        <v>29</v>
      </c>
      <c r="E7522" t="s">
        <v>30</v>
      </c>
      <c r="F7522" t="s">
        <v>31</v>
      </c>
      <c r="G7522" t="s">
        <v>3433</v>
      </c>
      <c r="H7522" t="s">
        <v>21557</v>
      </c>
      <c r="I7522" s="4" t="s">
        <v>21558</v>
      </c>
      <c r="J7522" s="1">
        <f>((((bot_orders[[#This Row],[cTime]]/ 1000)+3*3600) / 86400) + DATE(1970,1,1))</f>
        <v>45785.806537789351</v>
      </c>
      <c r="K7522" s="4" t="s">
        <v>21559</v>
      </c>
      <c r="L7522" s="1">
        <f>((((bot_orders[[#This Row],[uTime]]/ 1000)+3*3600) / 86400) + DATE(1970,1,1))</f>
        <v>45785.817766585649</v>
      </c>
      <c r="M7522" t="s">
        <v>34</v>
      </c>
      <c r="N7522" t="s">
        <v>28</v>
      </c>
      <c r="O7522" t="s">
        <v>35</v>
      </c>
      <c r="P7522">
        <v>4.4009999999999998</v>
      </c>
      <c r="Q7522" t="s">
        <v>36</v>
      </c>
      <c r="R7522" t="s">
        <v>37</v>
      </c>
      <c r="S7522">
        <v>0.75170000000000003</v>
      </c>
      <c r="T7522">
        <v>0.75170000000000003</v>
      </c>
      <c r="U7522">
        <v>4.4009999999999998</v>
      </c>
      <c r="V7522">
        <v>-2.6465854E-3</v>
      </c>
      <c r="W7522" t="s">
        <v>38</v>
      </c>
      <c r="X7522" s="4">
        <f>IF(bot_orders[[#This Row],[side]]="sell", bot_orders[[#This Row],[accFillSz]]*bot_orders[[#This Row],[avgPx]] + bot_orders[[#This Row],[fee]], -bot_orders[[#This Row],[accFillSz]]*bot_orders[[#This Row],[avgPx]])</f>
        <v>3.3055851145999999</v>
      </c>
      <c r="Y7522" s="4">
        <f>IF(bot_orders[[#This Row],[side]]="buy", bot_orders[[#This Row],[accFillSz]] + bot_orders[[#This Row],[fee]], -bot_orders[[#This Row],[accFillSz]])</f>
        <v>-4.4009999999999998</v>
      </c>
      <c r="Z7522" s="4">
        <f>IF(bot_orders[[#This Row],[side]]="sell",bot_orders[[#This Row],[accFillSz]]*bot_orders[[#This Row],[avgPx]]+bot_orders[[#This Row],[fee]], 0)</f>
        <v>3.3055851145999999</v>
      </c>
      <c r="AA7522" s="4">
        <f>IF(bot_orders[[#This Row],[side]]="sell",-bot_orders[[#This Row],[accFillSz]],bot_orders[[#This Row],[accFillSz]]+bot_orders[[#This Row],[fee]])</f>
        <v>-4.4009999999999998</v>
      </c>
      <c r="AB7522">
        <v>0</v>
      </c>
      <c r="AC7522" t="s">
        <v>39</v>
      </c>
      <c r="AD7522">
        <v>0</v>
      </c>
      <c r="AE7522" t="s">
        <v>40</v>
      </c>
      <c r="AF7522" t="s">
        <v>41</v>
      </c>
      <c r="AG7522" t="s">
        <v>28</v>
      </c>
      <c r="AH7522" t="s">
        <v>28</v>
      </c>
      <c r="AI7522">
        <v>-4.4009999999999998</v>
      </c>
      <c r="AJ7522">
        <v>3.30558511</v>
      </c>
    </row>
    <row r="7523" spans="1:36" x14ac:dyDescent="0.3">
      <c r="A7523">
        <v>7338</v>
      </c>
      <c r="B7523" t="s">
        <v>17977</v>
      </c>
      <c r="C7523" t="s">
        <v>28</v>
      </c>
      <c r="D7523" t="s">
        <v>29</v>
      </c>
      <c r="E7523" t="s">
        <v>30</v>
      </c>
      <c r="F7523" t="s">
        <v>31</v>
      </c>
      <c r="G7523" t="s">
        <v>3429</v>
      </c>
      <c r="H7523" t="s">
        <v>21560</v>
      </c>
      <c r="I7523" s="4" t="s">
        <v>21561</v>
      </c>
      <c r="J7523" s="1">
        <f>((((bot_orders[[#This Row],[cTime]]/ 1000)+3*3600) / 86400) + DATE(1970,1,1))</f>
        <v>45785.806921898147</v>
      </c>
      <c r="K7523" s="4" t="s">
        <v>21562</v>
      </c>
      <c r="L7523" s="1">
        <f>((((bot_orders[[#This Row],[uTime]]/ 1000)+3*3600) / 86400) + DATE(1970,1,1))</f>
        <v>45785.807929016199</v>
      </c>
      <c r="M7523" t="s">
        <v>34</v>
      </c>
      <c r="N7523" t="s">
        <v>28</v>
      </c>
      <c r="O7523" t="s">
        <v>35</v>
      </c>
      <c r="P7523">
        <v>4.4009999999999998</v>
      </c>
      <c r="Q7523" t="s">
        <v>36</v>
      </c>
      <c r="R7523" t="s">
        <v>37</v>
      </c>
      <c r="S7523">
        <v>0.74939999999999996</v>
      </c>
      <c r="T7523">
        <v>0.74939999999999996</v>
      </c>
      <c r="U7523">
        <v>4.4009999999999998</v>
      </c>
      <c r="V7523">
        <v>-2.6384874999999999E-3</v>
      </c>
      <c r="W7523" t="s">
        <v>38</v>
      </c>
      <c r="X7523" s="4">
        <f>IF(bot_orders[[#This Row],[side]]="sell", bot_orders[[#This Row],[accFillSz]]*bot_orders[[#This Row],[avgPx]] + bot_orders[[#This Row],[fee]], -bot_orders[[#This Row],[accFillSz]]*bot_orders[[#This Row],[avgPx]])</f>
        <v>3.2954709124999995</v>
      </c>
      <c r="Y7523" s="4">
        <f>IF(bot_orders[[#This Row],[side]]="buy", bot_orders[[#This Row],[accFillSz]] + bot_orders[[#This Row],[fee]], -bot_orders[[#This Row],[accFillSz]])</f>
        <v>-4.4009999999999998</v>
      </c>
      <c r="Z7523" s="4">
        <f>IF(bot_orders[[#This Row],[side]]="sell",bot_orders[[#This Row],[accFillSz]]*bot_orders[[#This Row],[avgPx]]+bot_orders[[#This Row],[fee]], 0)</f>
        <v>3.2954709124999995</v>
      </c>
      <c r="AA7523" s="4">
        <f>IF(bot_orders[[#This Row],[side]]="sell",-bot_orders[[#This Row],[accFillSz]],bot_orders[[#This Row],[accFillSz]]+bot_orders[[#This Row],[fee]])</f>
        <v>-4.4009999999999998</v>
      </c>
      <c r="AB7523">
        <v>0</v>
      </c>
      <c r="AC7523" t="s">
        <v>39</v>
      </c>
      <c r="AD7523">
        <v>0</v>
      </c>
      <c r="AE7523" t="s">
        <v>40</v>
      </c>
      <c r="AF7523" t="s">
        <v>41</v>
      </c>
      <c r="AG7523" t="s">
        <v>28</v>
      </c>
      <c r="AH7523" t="s">
        <v>28</v>
      </c>
      <c r="AI7523">
        <v>-4.4009999999999998</v>
      </c>
      <c r="AJ7523">
        <v>3.2954709100000001</v>
      </c>
    </row>
    <row r="7524" spans="1:36" x14ac:dyDescent="0.3">
      <c r="A7524">
        <v>7339</v>
      </c>
      <c r="B7524" t="s">
        <v>17977</v>
      </c>
      <c r="C7524" t="s">
        <v>28</v>
      </c>
      <c r="D7524" t="s">
        <v>29</v>
      </c>
      <c r="E7524" t="s">
        <v>30</v>
      </c>
      <c r="F7524" t="s">
        <v>31</v>
      </c>
      <c r="G7524" t="s">
        <v>3451</v>
      </c>
      <c r="H7524" t="s">
        <v>21563</v>
      </c>
      <c r="I7524" s="4" t="s">
        <v>21564</v>
      </c>
      <c r="J7524" s="1">
        <f>((((bot_orders[[#This Row],[cTime]]/ 1000)+3*3600) / 86400) + DATE(1970,1,1))</f>
        <v>45785.807929039351</v>
      </c>
      <c r="K7524" s="4" t="s">
        <v>21565</v>
      </c>
      <c r="L7524" s="1">
        <f>((((bot_orders[[#This Row],[uTime]]/ 1000)+3*3600) / 86400) + DATE(1970,1,1))</f>
        <v>45785.809241342591</v>
      </c>
      <c r="M7524" t="s">
        <v>34</v>
      </c>
      <c r="N7524" t="s">
        <v>28</v>
      </c>
      <c r="O7524" t="s">
        <v>35</v>
      </c>
      <c r="P7524">
        <v>4.4050000000000002</v>
      </c>
      <c r="Q7524" t="s">
        <v>36</v>
      </c>
      <c r="R7524" t="s">
        <v>55</v>
      </c>
      <c r="S7524">
        <v>0.74709999999999999</v>
      </c>
      <c r="T7524">
        <v>0.74709999999999999</v>
      </c>
      <c r="U7524">
        <v>4.4050000000000002</v>
      </c>
      <c r="V7524">
        <v>-3.5239999999999998E-3</v>
      </c>
      <c r="W7524" t="s">
        <v>39</v>
      </c>
      <c r="X7524" s="4">
        <f>IF(bot_orders[[#This Row],[side]]="sell", bot_orders[[#This Row],[accFillSz]]*bot_orders[[#This Row],[avgPx]] + bot_orders[[#This Row],[fee]], -bot_orders[[#This Row],[accFillSz]]*bot_orders[[#This Row],[avgPx]])</f>
        <v>-3.2909755000000001</v>
      </c>
      <c r="Y7524" s="4">
        <f>IF(bot_orders[[#This Row],[side]]="buy", bot_orders[[#This Row],[accFillSz]] + bot_orders[[#This Row],[fee]], -bot_orders[[#This Row],[accFillSz]])</f>
        <v>4.4014760000000006</v>
      </c>
      <c r="Z7524" s="4">
        <f>IF(bot_orders[[#This Row],[side]]="sell",bot_orders[[#This Row],[accFillSz]]*bot_orders[[#This Row],[avgPx]]+bot_orders[[#This Row],[fee]], 0)</f>
        <v>0</v>
      </c>
      <c r="AA7524" s="4">
        <f>IF(bot_orders[[#This Row],[side]]="sell",-bot_orders[[#This Row],[accFillSz]],bot_orders[[#This Row],[accFillSz]]+bot_orders[[#This Row],[fee]])</f>
        <v>4.4014760000000006</v>
      </c>
      <c r="AB7524">
        <v>0</v>
      </c>
      <c r="AC7524" t="s">
        <v>38</v>
      </c>
      <c r="AD7524">
        <v>0</v>
      </c>
      <c r="AE7524" t="s">
        <v>40</v>
      </c>
      <c r="AF7524" t="s">
        <v>41</v>
      </c>
      <c r="AG7524" t="s">
        <v>28</v>
      </c>
      <c r="AH7524" t="s">
        <v>28</v>
      </c>
      <c r="AI7524">
        <v>4.4014759999999997</v>
      </c>
      <c r="AJ7524">
        <v>-3.2909755000000001</v>
      </c>
    </row>
    <row r="7525" spans="1:36" x14ac:dyDescent="0.3">
      <c r="A7525">
        <v>7340</v>
      </c>
      <c r="B7525" t="s">
        <v>17977</v>
      </c>
      <c r="C7525" t="s">
        <v>28</v>
      </c>
      <c r="D7525" t="s">
        <v>29</v>
      </c>
      <c r="E7525" t="s">
        <v>30</v>
      </c>
      <c r="F7525" t="s">
        <v>31</v>
      </c>
      <c r="G7525" t="s">
        <v>3451</v>
      </c>
      <c r="H7525" t="s">
        <v>21566</v>
      </c>
      <c r="I7525" s="4" t="s">
        <v>21567</v>
      </c>
      <c r="J7525" s="1">
        <f>((((bot_orders[[#This Row],[cTime]]/ 1000)+3*3600) / 86400) + DATE(1970,1,1))</f>
        <v>45785.809241365743</v>
      </c>
      <c r="K7525" s="4" t="s">
        <v>21568</v>
      </c>
      <c r="L7525" s="1">
        <f>((((bot_orders[[#This Row],[uTime]]/ 1000)+3*3600) / 86400) + DATE(1970,1,1))</f>
        <v>45785.815732083334</v>
      </c>
      <c r="M7525" t="s">
        <v>34</v>
      </c>
      <c r="N7525" t="s">
        <v>28</v>
      </c>
      <c r="O7525" t="s">
        <v>35</v>
      </c>
      <c r="P7525">
        <v>4.4009999999999998</v>
      </c>
      <c r="Q7525" t="s">
        <v>36</v>
      </c>
      <c r="R7525" t="s">
        <v>37</v>
      </c>
      <c r="S7525">
        <v>0.74939999999999996</v>
      </c>
      <c r="T7525">
        <v>0.74939999999999996</v>
      </c>
      <c r="U7525">
        <v>4.4009999999999998</v>
      </c>
      <c r="V7525">
        <v>-2.6384874999999999E-3</v>
      </c>
      <c r="W7525" t="s">
        <v>38</v>
      </c>
      <c r="X7525" s="4">
        <f>IF(bot_orders[[#This Row],[side]]="sell", bot_orders[[#This Row],[accFillSz]]*bot_orders[[#This Row],[avgPx]] + bot_orders[[#This Row],[fee]], -bot_orders[[#This Row],[accFillSz]]*bot_orders[[#This Row],[avgPx]])</f>
        <v>3.2954709124999995</v>
      </c>
      <c r="Y7525" s="4">
        <f>IF(bot_orders[[#This Row],[side]]="buy", bot_orders[[#This Row],[accFillSz]] + bot_orders[[#This Row],[fee]], -bot_orders[[#This Row],[accFillSz]])</f>
        <v>-4.4009999999999998</v>
      </c>
      <c r="Z7525" s="4">
        <f>IF(bot_orders[[#This Row],[side]]="sell",bot_orders[[#This Row],[accFillSz]]*bot_orders[[#This Row],[avgPx]]+bot_orders[[#This Row],[fee]], 0)</f>
        <v>3.2954709124999995</v>
      </c>
      <c r="AA7525" s="4">
        <f>IF(bot_orders[[#This Row],[side]]="sell",-bot_orders[[#This Row],[accFillSz]],bot_orders[[#This Row],[accFillSz]]+bot_orders[[#This Row],[fee]])</f>
        <v>-4.4009999999999998</v>
      </c>
      <c r="AB7525">
        <v>0</v>
      </c>
      <c r="AC7525" t="s">
        <v>39</v>
      </c>
      <c r="AD7525">
        <v>0</v>
      </c>
      <c r="AE7525" t="s">
        <v>40</v>
      </c>
      <c r="AF7525" t="s">
        <v>41</v>
      </c>
      <c r="AG7525" t="s">
        <v>28</v>
      </c>
      <c r="AH7525" t="s">
        <v>28</v>
      </c>
      <c r="AI7525">
        <v>-4.4009999999999998</v>
      </c>
      <c r="AJ7525">
        <v>3.2954709100000001</v>
      </c>
    </row>
    <row r="7526" spans="1:36" x14ac:dyDescent="0.3">
      <c r="A7526">
        <v>7342</v>
      </c>
      <c r="B7526" t="s">
        <v>17977</v>
      </c>
      <c r="C7526" t="s">
        <v>28</v>
      </c>
      <c r="D7526" t="s">
        <v>29</v>
      </c>
      <c r="E7526" t="s">
        <v>30</v>
      </c>
      <c r="F7526" t="s">
        <v>31</v>
      </c>
      <c r="G7526" t="s">
        <v>3454</v>
      </c>
      <c r="H7526" t="s">
        <v>21572</v>
      </c>
      <c r="I7526" s="4" t="s">
        <v>21573</v>
      </c>
      <c r="J7526" s="1">
        <f>((((bot_orders[[#This Row],[cTime]]/ 1000)+3*3600) / 86400) + DATE(1970,1,1))</f>
        <v>45785.812551516203</v>
      </c>
      <c r="K7526" s="4" t="s">
        <v>21574</v>
      </c>
      <c r="L7526" s="1">
        <f>((((bot_orders[[#This Row],[uTime]]/ 1000)+3*3600) / 86400) + DATE(1970,1,1))</f>
        <v>45785.812754398154</v>
      </c>
      <c r="M7526" t="s">
        <v>34</v>
      </c>
      <c r="N7526" t="s">
        <v>28</v>
      </c>
      <c r="O7526" t="s">
        <v>35</v>
      </c>
      <c r="P7526">
        <v>4.4009999999999998</v>
      </c>
      <c r="Q7526" t="s">
        <v>36</v>
      </c>
      <c r="R7526" t="s">
        <v>37</v>
      </c>
      <c r="S7526">
        <v>0.74709999999999999</v>
      </c>
      <c r="T7526">
        <v>0.74709999999999999</v>
      </c>
      <c r="U7526">
        <v>4.4009999999999998</v>
      </c>
      <c r="V7526">
        <v>-2.6303897000000001E-3</v>
      </c>
      <c r="W7526" t="s">
        <v>38</v>
      </c>
      <c r="X7526" s="4">
        <f>IF(bot_orders[[#This Row],[side]]="sell", bot_orders[[#This Row],[accFillSz]]*bot_orders[[#This Row],[avgPx]] + bot_orders[[#This Row],[fee]], -bot_orders[[#This Row],[accFillSz]]*bot_orders[[#This Row],[avgPx]])</f>
        <v>3.2853567102999994</v>
      </c>
      <c r="Y7526" s="4">
        <f>IF(bot_orders[[#This Row],[side]]="buy", bot_orders[[#This Row],[accFillSz]] + bot_orders[[#This Row],[fee]], -bot_orders[[#This Row],[accFillSz]])</f>
        <v>-4.4009999999999998</v>
      </c>
      <c r="Z7526" s="4">
        <f>IF(bot_orders[[#This Row],[side]]="sell",bot_orders[[#This Row],[accFillSz]]*bot_orders[[#This Row],[avgPx]]+bot_orders[[#This Row],[fee]], 0)</f>
        <v>3.2853567102999994</v>
      </c>
      <c r="AA7526" s="4">
        <f>IF(bot_orders[[#This Row],[side]]="sell",-bot_orders[[#This Row],[accFillSz]],bot_orders[[#This Row],[accFillSz]]+bot_orders[[#This Row],[fee]])</f>
        <v>-4.4009999999999998</v>
      </c>
      <c r="AB7526">
        <v>0</v>
      </c>
      <c r="AC7526" t="s">
        <v>39</v>
      </c>
      <c r="AD7526">
        <v>0</v>
      </c>
      <c r="AE7526" t="s">
        <v>40</v>
      </c>
      <c r="AF7526" t="s">
        <v>41</v>
      </c>
      <c r="AG7526" t="s">
        <v>28</v>
      </c>
      <c r="AH7526" t="s">
        <v>28</v>
      </c>
      <c r="AI7526">
        <v>-4.4009999999999998</v>
      </c>
      <c r="AJ7526">
        <v>3.2853567099999998</v>
      </c>
    </row>
    <row r="7527" spans="1:36" x14ac:dyDescent="0.3">
      <c r="A7527">
        <v>7343</v>
      </c>
      <c r="B7527" t="s">
        <v>17977</v>
      </c>
      <c r="C7527" t="s">
        <v>28</v>
      </c>
      <c r="D7527" t="s">
        <v>29</v>
      </c>
      <c r="E7527" t="s">
        <v>30</v>
      </c>
      <c r="F7527" t="s">
        <v>31</v>
      </c>
      <c r="G7527" t="s">
        <v>3487</v>
      </c>
      <c r="H7527" t="s">
        <v>21575</v>
      </c>
      <c r="I7527" s="4" t="s">
        <v>21576</v>
      </c>
      <c r="J7527" s="1">
        <f>((((bot_orders[[#This Row],[cTime]]/ 1000)+3*3600) / 86400) + DATE(1970,1,1))</f>
        <v>45785.815732106479</v>
      </c>
      <c r="K7527" s="4" t="s">
        <v>21577</v>
      </c>
      <c r="L7527" s="1">
        <f>((((bot_orders[[#This Row],[uTime]]/ 1000)+3*3600) / 86400) + DATE(1970,1,1))</f>
        <v>45785.867217210645</v>
      </c>
      <c r="M7527" t="s">
        <v>34</v>
      </c>
      <c r="N7527" t="s">
        <v>28</v>
      </c>
      <c r="O7527" t="s">
        <v>35</v>
      </c>
      <c r="P7527">
        <v>4.4050000000000002</v>
      </c>
      <c r="Q7527" t="s">
        <v>36</v>
      </c>
      <c r="R7527" t="s">
        <v>55</v>
      </c>
      <c r="S7527">
        <v>0.74709999999999999</v>
      </c>
      <c r="T7527">
        <v>0.74709999999999999</v>
      </c>
      <c r="U7527">
        <v>4.4050000000000002</v>
      </c>
      <c r="V7527">
        <v>-3.5239999999999998E-3</v>
      </c>
      <c r="W7527" t="s">
        <v>39</v>
      </c>
      <c r="X7527" s="4">
        <f>IF(bot_orders[[#This Row],[side]]="sell", bot_orders[[#This Row],[accFillSz]]*bot_orders[[#This Row],[avgPx]] + bot_orders[[#This Row],[fee]], -bot_orders[[#This Row],[accFillSz]]*bot_orders[[#This Row],[avgPx]])</f>
        <v>-3.2909755000000001</v>
      </c>
      <c r="Y7527" s="4">
        <f>IF(bot_orders[[#This Row],[side]]="buy", bot_orders[[#This Row],[accFillSz]] + bot_orders[[#This Row],[fee]], -bot_orders[[#This Row],[accFillSz]])</f>
        <v>4.4014760000000006</v>
      </c>
      <c r="Z7527" s="4">
        <f>IF(bot_orders[[#This Row],[side]]="sell",bot_orders[[#This Row],[accFillSz]]*bot_orders[[#This Row],[avgPx]]+bot_orders[[#This Row],[fee]], 0)</f>
        <v>0</v>
      </c>
      <c r="AA7527" s="4">
        <f>IF(bot_orders[[#This Row],[side]]="sell",-bot_orders[[#This Row],[accFillSz]],bot_orders[[#This Row],[accFillSz]]+bot_orders[[#This Row],[fee]])</f>
        <v>4.4014760000000006</v>
      </c>
      <c r="AB7527">
        <v>0</v>
      </c>
      <c r="AC7527" t="s">
        <v>38</v>
      </c>
      <c r="AD7527">
        <v>0</v>
      </c>
      <c r="AE7527" t="s">
        <v>40</v>
      </c>
      <c r="AF7527" t="s">
        <v>41</v>
      </c>
      <c r="AG7527" t="s">
        <v>28</v>
      </c>
      <c r="AH7527" t="s">
        <v>28</v>
      </c>
      <c r="AI7527">
        <v>4.4014759999999997</v>
      </c>
      <c r="AJ7527">
        <v>-3.2909755000000001</v>
      </c>
    </row>
    <row r="7528" spans="1:36" x14ac:dyDescent="0.3">
      <c r="A7528">
        <v>7345</v>
      </c>
      <c r="B7528" t="s">
        <v>17977</v>
      </c>
      <c r="C7528" t="s">
        <v>28</v>
      </c>
      <c r="D7528" t="s">
        <v>29</v>
      </c>
      <c r="E7528" t="s">
        <v>30</v>
      </c>
      <c r="F7528" t="s">
        <v>31</v>
      </c>
      <c r="G7528" t="s">
        <v>3444</v>
      </c>
      <c r="H7528" t="s">
        <v>21581</v>
      </c>
      <c r="I7528" s="4" t="s">
        <v>21582</v>
      </c>
      <c r="J7528" s="1">
        <f>((((bot_orders[[#This Row],[cTime]]/ 1000)+3*3600) / 86400) + DATE(1970,1,1))</f>
        <v>45785.817766597218</v>
      </c>
      <c r="K7528" s="4" t="s">
        <v>21583</v>
      </c>
      <c r="L7528" s="1">
        <f>((((bot_orders[[#This Row],[uTime]]/ 1000)+3*3600) / 86400) + DATE(1970,1,1))</f>
        <v>45785.839930069444</v>
      </c>
      <c r="M7528" t="s">
        <v>34</v>
      </c>
      <c r="N7528" t="s">
        <v>28</v>
      </c>
      <c r="O7528" t="s">
        <v>35</v>
      </c>
      <c r="P7528">
        <v>4.4050000000000002</v>
      </c>
      <c r="Q7528" t="s">
        <v>36</v>
      </c>
      <c r="R7528" t="s">
        <v>55</v>
      </c>
      <c r="S7528">
        <v>0.74939999999999996</v>
      </c>
      <c r="T7528">
        <v>0.74939999999999996</v>
      </c>
      <c r="U7528">
        <v>4.4050000000000002</v>
      </c>
      <c r="V7528">
        <v>-3.5239999999999998E-3</v>
      </c>
      <c r="W7528" t="s">
        <v>39</v>
      </c>
      <c r="X7528" s="4">
        <f>IF(bot_orders[[#This Row],[side]]="sell", bot_orders[[#This Row],[accFillSz]]*bot_orders[[#This Row],[avgPx]] + bot_orders[[#This Row],[fee]], -bot_orders[[#This Row],[accFillSz]]*bot_orders[[#This Row],[avgPx]])</f>
        <v>-3.301107</v>
      </c>
      <c r="Y7528" s="4">
        <f>IF(bot_orders[[#This Row],[side]]="buy", bot_orders[[#This Row],[accFillSz]] + bot_orders[[#This Row],[fee]], -bot_orders[[#This Row],[accFillSz]])</f>
        <v>4.4014760000000006</v>
      </c>
      <c r="Z7528" s="4">
        <f>IF(bot_orders[[#This Row],[side]]="sell",bot_orders[[#This Row],[accFillSz]]*bot_orders[[#This Row],[avgPx]]+bot_orders[[#This Row],[fee]], 0)</f>
        <v>0</v>
      </c>
      <c r="AA7528" s="4">
        <f>IF(bot_orders[[#This Row],[side]]="sell",-bot_orders[[#This Row],[accFillSz]],bot_orders[[#This Row],[accFillSz]]+bot_orders[[#This Row],[fee]])</f>
        <v>4.4014760000000006</v>
      </c>
      <c r="AB7528">
        <v>0</v>
      </c>
      <c r="AC7528" t="s">
        <v>38</v>
      </c>
      <c r="AD7528">
        <v>0</v>
      </c>
      <c r="AE7528" t="s">
        <v>40</v>
      </c>
      <c r="AF7528" t="s">
        <v>41</v>
      </c>
      <c r="AG7528" t="s">
        <v>28</v>
      </c>
      <c r="AH7528" t="s">
        <v>28</v>
      </c>
      <c r="AI7528">
        <v>4.4014759999999997</v>
      </c>
      <c r="AJ7528">
        <v>-3.301107</v>
      </c>
    </row>
    <row r="7529" spans="1:36" x14ac:dyDescent="0.3">
      <c r="A7529">
        <v>7346</v>
      </c>
      <c r="B7529" t="s">
        <v>17977</v>
      </c>
      <c r="C7529" t="s">
        <v>28</v>
      </c>
      <c r="D7529" t="s">
        <v>29</v>
      </c>
      <c r="E7529" t="s">
        <v>30</v>
      </c>
      <c r="F7529" t="s">
        <v>31</v>
      </c>
      <c r="G7529" t="s">
        <v>3463</v>
      </c>
      <c r="H7529" t="s">
        <v>21584</v>
      </c>
      <c r="I7529" s="4" t="s">
        <v>21585</v>
      </c>
      <c r="J7529" s="1">
        <f>((((bot_orders[[#This Row],[cTime]]/ 1000)+3*3600) / 86400) + DATE(1970,1,1))</f>
        <v>45785.818802743059</v>
      </c>
      <c r="K7529" s="4" t="s">
        <v>21586</v>
      </c>
      <c r="L7529" s="1">
        <f>((((bot_orders[[#This Row],[uTime]]/ 1000)+3*3600) / 86400) + DATE(1970,1,1))</f>
        <v>45785.832230671294</v>
      </c>
      <c r="M7529" t="s">
        <v>34</v>
      </c>
      <c r="N7529" t="s">
        <v>28</v>
      </c>
      <c r="O7529" t="s">
        <v>35</v>
      </c>
      <c r="P7529">
        <v>4.4059999999999997</v>
      </c>
      <c r="Q7529" t="s">
        <v>36</v>
      </c>
      <c r="R7529" t="s">
        <v>55</v>
      </c>
      <c r="S7529">
        <v>0.75170000000000003</v>
      </c>
      <c r="T7529">
        <v>0.75170000000000003</v>
      </c>
      <c r="U7529">
        <v>4.4059999999999997</v>
      </c>
      <c r="V7529">
        <v>-3.5247999999999998E-3</v>
      </c>
      <c r="W7529" t="s">
        <v>39</v>
      </c>
      <c r="X7529" s="4">
        <f>IF(bot_orders[[#This Row],[side]]="sell", bot_orders[[#This Row],[accFillSz]]*bot_orders[[#This Row],[avgPx]] + bot_orders[[#This Row],[fee]], -bot_orders[[#This Row],[accFillSz]]*bot_orders[[#This Row],[avgPx]])</f>
        <v>-3.3119901999999999</v>
      </c>
      <c r="Y7529" s="4">
        <f>IF(bot_orders[[#This Row],[side]]="buy", bot_orders[[#This Row],[accFillSz]] + bot_orders[[#This Row],[fee]], -bot_orders[[#This Row],[accFillSz]])</f>
        <v>4.4024751999999996</v>
      </c>
      <c r="Z7529" s="4">
        <f>IF(bot_orders[[#This Row],[side]]="sell",bot_orders[[#This Row],[accFillSz]]*bot_orders[[#This Row],[avgPx]]+bot_orders[[#This Row],[fee]], 0)</f>
        <v>0</v>
      </c>
      <c r="AA7529" s="4">
        <f>IF(bot_orders[[#This Row],[side]]="sell",-bot_orders[[#This Row],[accFillSz]],bot_orders[[#This Row],[accFillSz]]+bot_orders[[#This Row],[fee]])</f>
        <v>4.4024751999999996</v>
      </c>
      <c r="AB7529">
        <v>0</v>
      </c>
      <c r="AC7529" t="s">
        <v>38</v>
      </c>
      <c r="AD7529">
        <v>0</v>
      </c>
      <c r="AE7529" t="s">
        <v>40</v>
      </c>
      <c r="AF7529" t="s">
        <v>41</v>
      </c>
      <c r="AG7529" t="s">
        <v>28</v>
      </c>
      <c r="AH7529" t="s">
        <v>28</v>
      </c>
      <c r="AI7529">
        <v>4.4024751999999996</v>
      </c>
      <c r="AJ7529">
        <v>-3.3119901999999999</v>
      </c>
    </row>
    <row r="7530" spans="1:36" x14ac:dyDescent="0.3">
      <c r="A7530">
        <v>7347</v>
      </c>
      <c r="B7530" t="s">
        <v>17977</v>
      </c>
      <c r="C7530" t="s">
        <v>28</v>
      </c>
      <c r="D7530" t="s">
        <v>29</v>
      </c>
      <c r="E7530" t="s">
        <v>30</v>
      </c>
      <c r="F7530" t="s">
        <v>31</v>
      </c>
      <c r="G7530" t="s">
        <v>3456</v>
      </c>
      <c r="H7530" t="s">
        <v>21587</v>
      </c>
      <c r="I7530" s="4" t="s">
        <v>21588</v>
      </c>
      <c r="J7530" s="1">
        <f>((((bot_orders[[#This Row],[cTime]]/ 1000)+3*3600) / 86400) + DATE(1970,1,1))</f>
        <v>45785.826083159722</v>
      </c>
      <c r="K7530" s="4" t="s">
        <v>21589</v>
      </c>
      <c r="L7530" s="1">
        <f>((((bot_orders[[#This Row],[uTime]]/ 1000)+3*3600) / 86400) + DATE(1970,1,1))</f>
        <v>45785.828486921295</v>
      </c>
      <c r="M7530" t="s">
        <v>34</v>
      </c>
      <c r="N7530" t="s">
        <v>28</v>
      </c>
      <c r="O7530" t="s">
        <v>35</v>
      </c>
      <c r="P7530">
        <v>4.4059999999999997</v>
      </c>
      <c r="Q7530" t="s">
        <v>36</v>
      </c>
      <c r="R7530" t="s">
        <v>55</v>
      </c>
      <c r="S7530">
        <v>0.754</v>
      </c>
      <c r="T7530">
        <v>0.754</v>
      </c>
      <c r="U7530">
        <v>4.4059999999999997</v>
      </c>
      <c r="V7530">
        <v>-3.5247999999999998E-3</v>
      </c>
      <c r="W7530" t="s">
        <v>39</v>
      </c>
      <c r="X7530" s="4">
        <f>IF(bot_orders[[#This Row],[side]]="sell", bot_orders[[#This Row],[accFillSz]]*bot_orders[[#This Row],[avgPx]] + bot_orders[[#This Row],[fee]], -bot_orders[[#This Row],[accFillSz]]*bot_orders[[#This Row],[avgPx]])</f>
        <v>-3.3221239999999996</v>
      </c>
      <c r="Y7530" s="4">
        <f>IF(bot_orders[[#This Row],[side]]="buy", bot_orders[[#This Row],[accFillSz]] + bot_orders[[#This Row],[fee]], -bot_orders[[#This Row],[accFillSz]])</f>
        <v>4.4024751999999996</v>
      </c>
      <c r="Z7530" s="4">
        <f>IF(bot_orders[[#This Row],[side]]="sell",bot_orders[[#This Row],[accFillSz]]*bot_orders[[#This Row],[avgPx]]+bot_orders[[#This Row],[fee]], 0)</f>
        <v>0</v>
      </c>
      <c r="AA7530" s="4">
        <f>IF(bot_orders[[#This Row],[side]]="sell",-bot_orders[[#This Row],[accFillSz]],bot_orders[[#This Row],[accFillSz]]+bot_orders[[#This Row],[fee]])</f>
        <v>4.4024751999999996</v>
      </c>
      <c r="AB7530">
        <v>0</v>
      </c>
      <c r="AC7530" t="s">
        <v>38</v>
      </c>
      <c r="AD7530">
        <v>0</v>
      </c>
      <c r="AE7530" t="s">
        <v>40</v>
      </c>
      <c r="AF7530" t="s">
        <v>41</v>
      </c>
      <c r="AG7530" t="s">
        <v>28</v>
      </c>
      <c r="AH7530" t="s">
        <v>28</v>
      </c>
      <c r="AI7530">
        <v>4.4024751999999996</v>
      </c>
      <c r="AJ7530">
        <v>-3.3221240000000001</v>
      </c>
    </row>
    <row r="7531" spans="1:36" x14ac:dyDescent="0.3">
      <c r="A7531">
        <v>7349</v>
      </c>
      <c r="B7531" t="s">
        <v>17977</v>
      </c>
      <c r="C7531" t="s">
        <v>28</v>
      </c>
      <c r="D7531" t="s">
        <v>29</v>
      </c>
      <c r="E7531" t="s">
        <v>30</v>
      </c>
      <c r="F7531" t="s">
        <v>31</v>
      </c>
      <c r="G7531" t="s">
        <v>3456</v>
      </c>
      <c r="H7531" t="s">
        <v>21592</v>
      </c>
      <c r="I7531" s="4" t="s">
        <v>21593</v>
      </c>
      <c r="J7531" s="1">
        <f>((((bot_orders[[#This Row],[cTime]]/ 1000)+3*3600) / 86400) + DATE(1970,1,1))</f>
        <v>45785.828486932871</v>
      </c>
      <c r="K7531" s="4" t="s">
        <v>21594</v>
      </c>
      <c r="L7531" s="1">
        <f>((((bot_orders[[#This Row],[uTime]]/ 1000)+3*3600) / 86400) + DATE(1970,1,1))</f>
        <v>45785.905685601858</v>
      </c>
      <c r="M7531" t="s">
        <v>34</v>
      </c>
      <c r="N7531" t="s">
        <v>28</v>
      </c>
      <c r="O7531" t="s">
        <v>35</v>
      </c>
      <c r="P7531">
        <v>4.4020000000000001</v>
      </c>
      <c r="Q7531" t="s">
        <v>36</v>
      </c>
      <c r="R7531" t="s">
        <v>37</v>
      </c>
      <c r="S7531">
        <v>0.75629999999999997</v>
      </c>
      <c r="T7531">
        <v>0.75629999999999997</v>
      </c>
      <c r="U7531">
        <v>4.4020000000000001</v>
      </c>
      <c r="V7531">
        <v>-2.6633860999999998E-3</v>
      </c>
      <c r="W7531" t="s">
        <v>38</v>
      </c>
      <c r="X7531" s="4">
        <f>IF(bot_orders[[#This Row],[side]]="sell", bot_orders[[#This Row],[accFillSz]]*bot_orders[[#This Row],[avgPx]] + bot_orders[[#This Row],[fee]], -bot_orders[[#This Row],[accFillSz]]*bot_orders[[#This Row],[avgPx]])</f>
        <v>3.3265692139</v>
      </c>
      <c r="Y7531" s="4">
        <f>IF(bot_orders[[#This Row],[side]]="buy", bot_orders[[#This Row],[accFillSz]] + bot_orders[[#This Row],[fee]], -bot_orders[[#This Row],[accFillSz]])</f>
        <v>-4.4020000000000001</v>
      </c>
      <c r="Z7531" s="4">
        <f>IF(bot_orders[[#This Row],[side]]="sell",bot_orders[[#This Row],[accFillSz]]*bot_orders[[#This Row],[avgPx]]+bot_orders[[#This Row],[fee]], 0)</f>
        <v>3.3265692139</v>
      </c>
      <c r="AA7531" s="4">
        <f>IF(bot_orders[[#This Row],[side]]="sell",-bot_orders[[#This Row],[accFillSz]],bot_orders[[#This Row],[accFillSz]]+bot_orders[[#This Row],[fee]])</f>
        <v>-4.4020000000000001</v>
      </c>
      <c r="AB7531">
        <v>0</v>
      </c>
      <c r="AC7531" t="s">
        <v>39</v>
      </c>
      <c r="AD7531">
        <v>0</v>
      </c>
      <c r="AE7531" t="s">
        <v>40</v>
      </c>
      <c r="AF7531" t="s">
        <v>41</v>
      </c>
      <c r="AG7531" t="s">
        <v>28</v>
      </c>
      <c r="AH7531" t="s">
        <v>28</v>
      </c>
      <c r="AI7531">
        <v>-4.4020000000000001</v>
      </c>
      <c r="AJ7531">
        <v>3.3265692100000002</v>
      </c>
    </row>
    <row r="7532" spans="1:36" x14ac:dyDescent="0.3">
      <c r="A7532">
        <v>7350</v>
      </c>
      <c r="B7532" t="s">
        <v>17977</v>
      </c>
      <c r="C7532" t="s">
        <v>28</v>
      </c>
      <c r="D7532" t="s">
        <v>29</v>
      </c>
      <c r="E7532" t="s">
        <v>30</v>
      </c>
      <c r="F7532" t="s">
        <v>31</v>
      </c>
      <c r="G7532" t="s">
        <v>3463</v>
      </c>
      <c r="H7532" t="s">
        <v>21595</v>
      </c>
      <c r="I7532" s="4" t="s">
        <v>21596</v>
      </c>
      <c r="J7532" s="1">
        <f>((((bot_orders[[#This Row],[cTime]]/ 1000)+3*3600) / 86400) + DATE(1970,1,1))</f>
        <v>45785.832230694446</v>
      </c>
      <c r="K7532" s="4" t="s">
        <v>21597</v>
      </c>
      <c r="L7532" s="1">
        <f>((((bot_orders[[#This Row],[uTime]]/ 1000)+3*3600) / 86400) + DATE(1970,1,1))</f>
        <v>45785.83337680556</v>
      </c>
      <c r="M7532" t="s">
        <v>34</v>
      </c>
      <c r="N7532" t="s">
        <v>28</v>
      </c>
      <c r="O7532" t="s">
        <v>35</v>
      </c>
      <c r="P7532">
        <v>4.4020000000000001</v>
      </c>
      <c r="Q7532" t="s">
        <v>36</v>
      </c>
      <c r="R7532" t="s">
        <v>37</v>
      </c>
      <c r="S7532">
        <v>0.754</v>
      </c>
      <c r="T7532">
        <v>0.754</v>
      </c>
      <c r="U7532">
        <v>4.4020000000000001</v>
      </c>
      <c r="V7532">
        <v>-2.6552863999999999E-3</v>
      </c>
      <c r="W7532" t="s">
        <v>38</v>
      </c>
      <c r="X7532" s="4">
        <f>IF(bot_orders[[#This Row],[side]]="sell", bot_orders[[#This Row],[accFillSz]]*bot_orders[[#This Row],[avgPx]] + bot_orders[[#This Row],[fee]], -bot_orders[[#This Row],[accFillSz]]*bot_orders[[#This Row],[avgPx]])</f>
        <v>3.3164527135999999</v>
      </c>
      <c r="Y7532" s="4">
        <f>IF(bot_orders[[#This Row],[side]]="buy", bot_orders[[#This Row],[accFillSz]] + bot_orders[[#This Row],[fee]], -bot_orders[[#This Row],[accFillSz]])</f>
        <v>-4.4020000000000001</v>
      </c>
      <c r="Z7532" s="4">
        <f>IF(bot_orders[[#This Row],[side]]="sell",bot_orders[[#This Row],[accFillSz]]*bot_orders[[#This Row],[avgPx]]+bot_orders[[#This Row],[fee]], 0)</f>
        <v>3.3164527135999999</v>
      </c>
      <c r="AA7532" s="4">
        <f>IF(bot_orders[[#This Row],[side]]="sell",-bot_orders[[#This Row],[accFillSz]],bot_orders[[#This Row],[accFillSz]]+bot_orders[[#This Row],[fee]])</f>
        <v>-4.4020000000000001</v>
      </c>
      <c r="AB7532">
        <v>0</v>
      </c>
      <c r="AC7532" t="s">
        <v>39</v>
      </c>
      <c r="AD7532">
        <v>0</v>
      </c>
      <c r="AE7532" t="s">
        <v>40</v>
      </c>
      <c r="AF7532" t="s">
        <v>41</v>
      </c>
      <c r="AG7532" t="s">
        <v>28</v>
      </c>
      <c r="AH7532" t="s">
        <v>28</v>
      </c>
      <c r="AI7532">
        <v>-4.4020000000000001</v>
      </c>
      <c r="AJ7532">
        <v>3.3164527100000001</v>
      </c>
    </row>
    <row r="7533" spans="1:36" x14ac:dyDescent="0.3">
      <c r="A7533">
        <v>7351</v>
      </c>
      <c r="B7533" t="s">
        <v>17977</v>
      </c>
      <c r="C7533" t="s">
        <v>28</v>
      </c>
      <c r="D7533" t="s">
        <v>29</v>
      </c>
      <c r="E7533" t="s">
        <v>30</v>
      </c>
      <c r="F7533" t="s">
        <v>31</v>
      </c>
      <c r="G7533" t="s">
        <v>3448</v>
      </c>
      <c r="H7533" t="s">
        <v>21598</v>
      </c>
      <c r="I7533" s="4" t="s">
        <v>21599</v>
      </c>
      <c r="J7533" s="1">
        <f>((((bot_orders[[#This Row],[cTime]]/ 1000)+3*3600) / 86400) + DATE(1970,1,1))</f>
        <v>45785.833376828698</v>
      </c>
      <c r="K7533" s="4" t="s">
        <v>21600</v>
      </c>
      <c r="L7533" s="1">
        <f>((((bot_orders[[#This Row],[uTime]]/ 1000)+3*3600) / 86400) + DATE(1970,1,1))</f>
        <v>45785.83623379629</v>
      </c>
      <c r="M7533" t="s">
        <v>34</v>
      </c>
      <c r="N7533" t="s">
        <v>28</v>
      </c>
      <c r="O7533" t="s">
        <v>35</v>
      </c>
      <c r="P7533">
        <v>4.4059999999999997</v>
      </c>
      <c r="Q7533" t="s">
        <v>36</v>
      </c>
      <c r="R7533" t="s">
        <v>55</v>
      </c>
      <c r="S7533">
        <v>0.75170000000000003</v>
      </c>
      <c r="T7533">
        <v>0.75170000000000003</v>
      </c>
      <c r="U7533">
        <v>4.4059999999999997</v>
      </c>
      <c r="V7533">
        <v>-3.5247999999999998E-3</v>
      </c>
      <c r="W7533" t="s">
        <v>39</v>
      </c>
      <c r="X7533" s="4">
        <f>IF(bot_orders[[#This Row],[side]]="sell", bot_orders[[#This Row],[accFillSz]]*bot_orders[[#This Row],[avgPx]] + bot_orders[[#This Row],[fee]], -bot_orders[[#This Row],[accFillSz]]*bot_orders[[#This Row],[avgPx]])</f>
        <v>-3.3119901999999999</v>
      </c>
      <c r="Y7533" s="4">
        <f>IF(bot_orders[[#This Row],[side]]="buy", bot_orders[[#This Row],[accFillSz]] + bot_orders[[#This Row],[fee]], -bot_orders[[#This Row],[accFillSz]])</f>
        <v>4.4024751999999996</v>
      </c>
      <c r="Z7533" s="4">
        <f>IF(bot_orders[[#This Row],[side]]="sell",bot_orders[[#This Row],[accFillSz]]*bot_orders[[#This Row],[avgPx]]+bot_orders[[#This Row],[fee]], 0)</f>
        <v>0</v>
      </c>
      <c r="AA7533" s="4">
        <f>IF(bot_orders[[#This Row],[side]]="sell",-bot_orders[[#This Row],[accFillSz]],bot_orders[[#This Row],[accFillSz]]+bot_orders[[#This Row],[fee]])</f>
        <v>4.4024751999999996</v>
      </c>
      <c r="AB7533">
        <v>0</v>
      </c>
      <c r="AC7533" t="s">
        <v>38</v>
      </c>
      <c r="AD7533">
        <v>0</v>
      </c>
      <c r="AE7533" t="s">
        <v>40</v>
      </c>
      <c r="AF7533" t="s">
        <v>41</v>
      </c>
      <c r="AG7533" t="s">
        <v>28</v>
      </c>
      <c r="AH7533" t="s">
        <v>28</v>
      </c>
      <c r="AI7533">
        <v>4.4024751999999996</v>
      </c>
      <c r="AJ7533">
        <v>-3.3119901999999999</v>
      </c>
    </row>
    <row r="7534" spans="1:36" x14ac:dyDescent="0.3">
      <c r="A7534">
        <v>7352</v>
      </c>
      <c r="B7534" t="s">
        <v>17977</v>
      </c>
      <c r="C7534" t="s">
        <v>28</v>
      </c>
      <c r="D7534" t="s">
        <v>29</v>
      </c>
      <c r="E7534" t="s">
        <v>30</v>
      </c>
      <c r="F7534" t="s">
        <v>31</v>
      </c>
      <c r="G7534" t="s">
        <v>3448</v>
      </c>
      <c r="H7534" t="s">
        <v>21601</v>
      </c>
      <c r="I7534" s="4" t="s">
        <v>21602</v>
      </c>
      <c r="J7534" s="1">
        <f>((((bot_orders[[#This Row],[cTime]]/ 1000)+3*3600) / 86400) + DATE(1970,1,1))</f>
        <v>45785.836233819442</v>
      </c>
      <c r="K7534" s="4" t="s">
        <v>21603</v>
      </c>
      <c r="L7534" s="1">
        <f>((((bot_orders[[#This Row],[uTime]]/ 1000)+3*3600) / 86400) + DATE(1970,1,1))</f>
        <v>45785.852871759256</v>
      </c>
      <c r="M7534" t="s">
        <v>34</v>
      </c>
      <c r="N7534" t="s">
        <v>28</v>
      </c>
      <c r="O7534" t="s">
        <v>35</v>
      </c>
      <c r="P7534">
        <v>4.4020000000000001</v>
      </c>
      <c r="Q7534" t="s">
        <v>36</v>
      </c>
      <c r="R7534" t="s">
        <v>37</v>
      </c>
      <c r="S7534">
        <v>0.754</v>
      </c>
      <c r="T7534">
        <v>0.754</v>
      </c>
      <c r="U7534">
        <v>4.4020000000000001</v>
      </c>
      <c r="V7534">
        <v>-2.6552863999999999E-3</v>
      </c>
      <c r="W7534" t="s">
        <v>38</v>
      </c>
      <c r="X7534" s="4">
        <f>IF(bot_orders[[#This Row],[side]]="sell", bot_orders[[#This Row],[accFillSz]]*bot_orders[[#This Row],[avgPx]] + bot_orders[[#This Row],[fee]], -bot_orders[[#This Row],[accFillSz]]*bot_orders[[#This Row],[avgPx]])</f>
        <v>3.3164527135999999</v>
      </c>
      <c r="Y7534" s="4">
        <f>IF(bot_orders[[#This Row],[side]]="buy", bot_orders[[#This Row],[accFillSz]] + bot_orders[[#This Row],[fee]], -bot_orders[[#This Row],[accFillSz]])</f>
        <v>-4.4020000000000001</v>
      </c>
      <c r="Z7534" s="4">
        <f>IF(bot_orders[[#This Row],[side]]="sell",bot_orders[[#This Row],[accFillSz]]*bot_orders[[#This Row],[avgPx]]+bot_orders[[#This Row],[fee]], 0)</f>
        <v>3.3164527135999999</v>
      </c>
      <c r="AA7534" s="4">
        <f>IF(bot_orders[[#This Row],[side]]="sell",-bot_orders[[#This Row],[accFillSz]],bot_orders[[#This Row],[accFillSz]]+bot_orders[[#This Row],[fee]])</f>
        <v>-4.4020000000000001</v>
      </c>
      <c r="AB7534">
        <v>0</v>
      </c>
      <c r="AC7534" t="s">
        <v>39</v>
      </c>
      <c r="AD7534">
        <v>0</v>
      </c>
      <c r="AE7534" t="s">
        <v>40</v>
      </c>
      <c r="AF7534" t="s">
        <v>41</v>
      </c>
      <c r="AG7534" t="s">
        <v>28</v>
      </c>
      <c r="AH7534" t="s">
        <v>28</v>
      </c>
      <c r="AI7534">
        <v>-4.4020000000000001</v>
      </c>
      <c r="AJ7534">
        <v>3.3164527100000001</v>
      </c>
    </row>
    <row r="7535" spans="1:36" x14ac:dyDescent="0.3">
      <c r="A7535">
        <v>7354</v>
      </c>
      <c r="B7535" t="s">
        <v>17977</v>
      </c>
      <c r="C7535" t="s">
        <v>28</v>
      </c>
      <c r="D7535" t="s">
        <v>29</v>
      </c>
      <c r="E7535" t="s">
        <v>30</v>
      </c>
      <c r="F7535" t="s">
        <v>31</v>
      </c>
      <c r="G7535" t="s">
        <v>3444</v>
      </c>
      <c r="H7535" t="s">
        <v>21606</v>
      </c>
      <c r="I7535" s="4" t="s">
        <v>21607</v>
      </c>
      <c r="J7535" s="1">
        <f>((((bot_orders[[#This Row],[cTime]]/ 1000)+3*3600) / 86400) + DATE(1970,1,1))</f>
        <v>45785.839930092596</v>
      </c>
      <c r="K7535" s="4" t="s">
        <v>21608</v>
      </c>
      <c r="L7535" s="1">
        <f>((((bot_orders[[#This Row],[uTime]]/ 1000)+3*3600) / 86400) + DATE(1970,1,1))</f>
        <v>45785.84125302083</v>
      </c>
      <c r="M7535" t="s">
        <v>34</v>
      </c>
      <c r="N7535" t="s">
        <v>28</v>
      </c>
      <c r="O7535" t="s">
        <v>35</v>
      </c>
      <c r="P7535">
        <v>4.4009999999999998</v>
      </c>
      <c r="Q7535" t="s">
        <v>36</v>
      </c>
      <c r="R7535" t="s">
        <v>37</v>
      </c>
      <c r="S7535">
        <v>0.75170000000000003</v>
      </c>
      <c r="T7535">
        <v>0.75170000000000003</v>
      </c>
      <c r="U7535">
        <v>4.4009999999999998</v>
      </c>
      <c r="V7535">
        <v>-2.6465854E-3</v>
      </c>
      <c r="W7535" t="s">
        <v>38</v>
      </c>
      <c r="X7535" s="4">
        <f>IF(bot_orders[[#This Row],[side]]="sell", bot_orders[[#This Row],[accFillSz]]*bot_orders[[#This Row],[avgPx]] + bot_orders[[#This Row],[fee]], -bot_orders[[#This Row],[accFillSz]]*bot_orders[[#This Row],[avgPx]])</f>
        <v>3.3055851145999999</v>
      </c>
      <c r="Y7535" s="4">
        <f>IF(bot_orders[[#This Row],[side]]="buy", bot_orders[[#This Row],[accFillSz]] + bot_orders[[#This Row],[fee]], -bot_orders[[#This Row],[accFillSz]])</f>
        <v>-4.4009999999999998</v>
      </c>
      <c r="Z7535" s="4">
        <f>IF(bot_orders[[#This Row],[side]]="sell",bot_orders[[#This Row],[accFillSz]]*bot_orders[[#This Row],[avgPx]]+bot_orders[[#This Row],[fee]], 0)</f>
        <v>3.3055851145999999</v>
      </c>
      <c r="AA7535" s="4">
        <f>IF(bot_orders[[#This Row],[side]]="sell",-bot_orders[[#This Row],[accFillSz]],bot_orders[[#This Row],[accFillSz]]+bot_orders[[#This Row],[fee]])</f>
        <v>-4.4009999999999998</v>
      </c>
      <c r="AB7535">
        <v>0</v>
      </c>
      <c r="AC7535" t="s">
        <v>39</v>
      </c>
      <c r="AD7535">
        <v>0</v>
      </c>
      <c r="AE7535" t="s">
        <v>40</v>
      </c>
      <c r="AF7535" t="s">
        <v>41</v>
      </c>
      <c r="AG7535" t="s">
        <v>28</v>
      </c>
      <c r="AH7535" t="s">
        <v>28</v>
      </c>
      <c r="AI7535">
        <v>-4.4009999999999998</v>
      </c>
      <c r="AJ7535">
        <v>3.30558511</v>
      </c>
    </row>
    <row r="7536" spans="1:36" x14ac:dyDescent="0.3">
      <c r="A7536">
        <v>7355</v>
      </c>
      <c r="B7536" t="s">
        <v>17977</v>
      </c>
      <c r="C7536" t="s">
        <v>28</v>
      </c>
      <c r="D7536" t="s">
        <v>29</v>
      </c>
      <c r="E7536" t="s">
        <v>30</v>
      </c>
      <c r="F7536" t="s">
        <v>31</v>
      </c>
      <c r="G7536" t="s">
        <v>3496</v>
      </c>
      <c r="H7536" t="s">
        <v>21609</v>
      </c>
      <c r="I7536" s="4" t="s">
        <v>21610</v>
      </c>
      <c r="J7536" s="1">
        <f>((((bot_orders[[#This Row],[cTime]]/ 1000)+3*3600) / 86400) + DATE(1970,1,1))</f>
        <v>45785.841253032413</v>
      </c>
      <c r="K7536" s="4" t="s">
        <v>21611</v>
      </c>
      <c r="L7536" s="1">
        <f>((((bot_orders[[#This Row],[uTime]]/ 1000)+3*3600) / 86400) + DATE(1970,1,1))</f>
        <v>45785.86662508102</v>
      </c>
      <c r="M7536" t="s">
        <v>34</v>
      </c>
      <c r="N7536" t="s">
        <v>28</v>
      </c>
      <c r="O7536" t="s">
        <v>35</v>
      </c>
      <c r="P7536">
        <v>4.4050000000000002</v>
      </c>
      <c r="Q7536" t="s">
        <v>36</v>
      </c>
      <c r="R7536" t="s">
        <v>55</v>
      </c>
      <c r="S7536">
        <v>0.74939999999999996</v>
      </c>
      <c r="T7536">
        <v>0.74939999999999996</v>
      </c>
      <c r="U7536">
        <v>4.4050000000000002</v>
      </c>
      <c r="V7536">
        <v>-3.5239999999999998E-3</v>
      </c>
      <c r="W7536" t="s">
        <v>39</v>
      </c>
      <c r="X7536" s="4">
        <f>IF(bot_orders[[#This Row],[side]]="sell", bot_orders[[#This Row],[accFillSz]]*bot_orders[[#This Row],[avgPx]] + bot_orders[[#This Row],[fee]], -bot_orders[[#This Row],[accFillSz]]*bot_orders[[#This Row],[avgPx]])</f>
        <v>-3.301107</v>
      </c>
      <c r="Y7536" s="4">
        <f>IF(bot_orders[[#This Row],[side]]="buy", bot_orders[[#This Row],[accFillSz]] + bot_orders[[#This Row],[fee]], -bot_orders[[#This Row],[accFillSz]])</f>
        <v>4.4014760000000006</v>
      </c>
      <c r="Z7536" s="4">
        <f>IF(bot_orders[[#This Row],[side]]="sell",bot_orders[[#This Row],[accFillSz]]*bot_orders[[#This Row],[avgPx]]+bot_orders[[#This Row],[fee]], 0)</f>
        <v>0</v>
      </c>
      <c r="AA7536" s="4">
        <f>IF(bot_orders[[#This Row],[side]]="sell",-bot_orders[[#This Row],[accFillSz]],bot_orders[[#This Row],[accFillSz]]+bot_orders[[#This Row],[fee]])</f>
        <v>4.4014760000000006</v>
      </c>
      <c r="AB7536">
        <v>0</v>
      </c>
      <c r="AC7536" t="s">
        <v>38</v>
      </c>
      <c r="AD7536">
        <v>0</v>
      </c>
      <c r="AE7536" t="s">
        <v>40</v>
      </c>
      <c r="AF7536" t="s">
        <v>41</v>
      </c>
      <c r="AG7536" t="s">
        <v>28</v>
      </c>
      <c r="AH7536" t="s">
        <v>28</v>
      </c>
      <c r="AI7536">
        <v>4.4014759999999997</v>
      </c>
      <c r="AJ7536">
        <v>-3.301107</v>
      </c>
    </row>
    <row r="7537" spans="1:36" x14ac:dyDescent="0.3">
      <c r="A7537">
        <v>7356</v>
      </c>
      <c r="B7537" t="s">
        <v>17977</v>
      </c>
      <c r="C7537" t="s">
        <v>28</v>
      </c>
      <c r="D7537" t="s">
        <v>29</v>
      </c>
      <c r="E7537" t="s">
        <v>30</v>
      </c>
      <c r="F7537" t="s">
        <v>31</v>
      </c>
      <c r="G7537" t="s">
        <v>3476</v>
      </c>
      <c r="H7537" t="s">
        <v>21612</v>
      </c>
      <c r="I7537" s="4" t="s">
        <v>21613</v>
      </c>
      <c r="J7537" s="1">
        <f>((((bot_orders[[#This Row],[cTime]]/ 1000)+3*3600) / 86400) + DATE(1970,1,1))</f>
        <v>45785.852871782408</v>
      </c>
      <c r="K7537" s="4" t="s">
        <v>21614</v>
      </c>
      <c r="L7537" s="1">
        <f>((((bot_orders[[#This Row],[uTime]]/ 1000)+3*3600) / 86400) + DATE(1970,1,1))</f>
        <v>45785.856702013887</v>
      </c>
      <c r="M7537" t="s">
        <v>34</v>
      </c>
      <c r="N7537" t="s">
        <v>28</v>
      </c>
      <c r="O7537" t="s">
        <v>35</v>
      </c>
      <c r="P7537">
        <v>4.4059999999999997</v>
      </c>
      <c r="Q7537" t="s">
        <v>36</v>
      </c>
      <c r="R7537" t="s">
        <v>55</v>
      </c>
      <c r="S7537">
        <v>0.75170000000000003</v>
      </c>
      <c r="T7537">
        <v>0.75170000000000003</v>
      </c>
      <c r="U7537">
        <v>4.4059999999999997</v>
      </c>
      <c r="V7537">
        <v>-3.5247999999999998E-3</v>
      </c>
      <c r="W7537" t="s">
        <v>39</v>
      </c>
      <c r="X7537" s="4">
        <f>IF(bot_orders[[#This Row],[side]]="sell", bot_orders[[#This Row],[accFillSz]]*bot_orders[[#This Row],[avgPx]] + bot_orders[[#This Row],[fee]], -bot_orders[[#This Row],[accFillSz]]*bot_orders[[#This Row],[avgPx]])</f>
        <v>-3.3119901999999999</v>
      </c>
      <c r="Y7537" s="4">
        <f>IF(bot_orders[[#This Row],[side]]="buy", bot_orders[[#This Row],[accFillSz]] + bot_orders[[#This Row],[fee]], -bot_orders[[#This Row],[accFillSz]])</f>
        <v>4.4024751999999996</v>
      </c>
      <c r="Z7537" s="4">
        <f>IF(bot_orders[[#This Row],[side]]="sell",bot_orders[[#This Row],[accFillSz]]*bot_orders[[#This Row],[avgPx]]+bot_orders[[#This Row],[fee]], 0)</f>
        <v>0</v>
      </c>
      <c r="AA7537" s="4">
        <f>IF(bot_orders[[#This Row],[side]]="sell",-bot_orders[[#This Row],[accFillSz]],bot_orders[[#This Row],[accFillSz]]+bot_orders[[#This Row],[fee]])</f>
        <v>4.4024751999999996</v>
      </c>
      <c r="AB7537">
        <v>0</v>
      </c>
      <c r="AC7537" t="s">
        <v>38</v>
      </c>
      <c r="AD7537">
        <v>0</v>
      </c>
      <c r="AE7537" t="s">
        <v>40</v>
      </c>
      <c r="AF7537" t="s">
        <v>41</v>
      </c>
      <c r="AG7537" t="s">
        <v>28</v>
      </c>
      <c r="AH7537" t="s">
        <v>28</v>
      </c>
      <c r="AI7537">
        <v>4.4024751999999996</v>
      </c>
      <c r="AJ7537">
        <v>-3.3119901999999999</v>
      </c>
    </row>
    <row r="7538" spans="1:36" x14ac:dyDescent="0.3">
      <c r="A7538">
        <v>7357</v>
      </c>
      <c r="B7538" t="s">
        <v>17977</v>
      </c>
      <c r="C7538" t="s">
        <v>28</v>
      </c>
      <c r="D7538" t="s">
        <v>29</v>
      </c>
      <c r="E7538" t="s">
        <v>30</v>
      </c>
      <c r="F7538" t="s">
        <v>31</v>
      </c>
      <c r="G7538" t="s">
        <v>3476</v>
      </c>
      <c r="H7538" t="s">
        <v>21615</v>
      </c>
      <c r="I7538" s="4" t="s">
        <v>21616</v>
      </c>
      <c r="J7538" s="1">
        <f>((((bot_orders[[#This Row],[cTime]]/ 1000)+3*3600) / 86400) + DATE(1970,1,1))</f>
        <v>45785.856702037039</v>
      </c>
      <c r="K7538" s="4" t="s">
        <v>21617</v>
      </c>
      <c r="L7538" s="1">
        <f>((((bot_orders[[#This Row],[uTime]]/ 1000)+3*3600) / 86400) + DATE(1970,1,1))</f>
        <v>45785.885809768515</v>
      </c>
      <c r="M7538" t="s">
        <v>34</v>
      </c>
      <c r="N7538" t="s">
        <v>28</v>
      </c>
      <c r="O7538" t="s">
        <v>35</v>
      </c>
      <c r="P7538">
        <v>4.4020000000000001</v>
      </c>
      <c r="Q7538" t="s">
        <v>36</v>
      </c>
      <c r="R7538" t="s">
        <v>37</v>
      </c>
      <c r="S7538">
        <v>0.754</v>
      </c>
      <c r="T7538">
        <v>0.754</v>
      </c>
      <c r="U7538">
        <v>4.4020000000000001</v>
      </c>
      <c r="V7538">
        <v>-2.6552863999999999E-3</v>
      </c>
      <c r="W7538" t="s">
        <v>38</v>
      </c>
      <c r="X7538" s="4">
        <f>IF(bot_orders[[#This Row],[side]]="sell", bot_orders[[#This Row],[accFillSz]]*bot_orders[[#This Row],[avgPx]] + bot_orders[[#This Row],[fee]], -bot_orders[[#This Row],[accFillSz]]*bot_orders[[#This Row],[avgPx]])</f>
        <v>3.3164527135999999</v>
      </c>
      <c r="Y7538" s="4">
        <f>IF(bot_orders[[#This Row],[side]]="buy", bot_orders[[#This Row],[accFillSz]] + bot_orders[[#This Row],[fee]], -bot_orders[[#This Row],[accFillSz]])</f>
        <v>-4.4020000000000001</v>
      </c>
      <c r="Z7538" s="4">
        <f>IF(bot_orders[[#This Row],[side]]="sell",bot_orders[[#This Row],[accFillSz]]*bot_orders[[#This Row],[avgPx]]+bot_orders[[#This Row],[fee]], 0)</f>
        <v>3.3164527135999999</v>
      </c>
      <c r="AA7538" s="4">
        <f>IF(bot_orders[[#This Row],[side]]="sell",-bot_orders[[#This Row],[accFillSz]],bot_orders[[#This Row],[accFillSz]]+bot_orders[[#This Row],[fee]])</f>
        <v>-4.4020000000000001</v>
      </c>
      <c r="AB7538">
        <v>0</v>
      </c>
      <c r="AC7538" t="s">
        <v>39</v>
      </c>
      <c r="AD7538">
        <v>0</v>
      </c>
      <c r="AE7538" t="s">
        <v>40</v>
      </c>
      <c r="AF7538" t="s">
        <v>41</v>
      </c>
      <c r="AG7538" t="s">
        <v>28</v>
      </c>
      <c r="AH7538" t="s">
        <v>28</v>
      </c>
      <c r="AI7538">
        <v>-4.4020000000000001</v>
      </c>
      <c r="AJ7538">
        <v>3.3164527100000001</v>
      </c>
    </row>
    <row r="7539" spans="1:36" x14ac:dyDescent="0.3">
      <c r="A7539">
        <v>7358</v>
      </c>
      <c r="B7539" t="s">
        <v>17977</v>
      </c>
      <c r="C7539" t="s">
        <v>28</v>
      </c>
      <c r="D7539" t="s">
        <v>29</v>
      </c>
      <c r="E7539" t="s">
        <v>30</v>
      </c>
      <c r="F7539" t="s">
        <v>31</v>
      </c>
      <c r="G7539" t="s">
        <v>3496</v>
      </c>
      <c r="H7539" t="s">
        <v>21618</v>
      </c>
      <c r="I7539" s="4" t="s">
        <v>21619</v>
      </c>
      <c r="J7539" s="1">
        <f>((((bot_orders[[#This Row],[cTime]]/ 1000)+3*3600) / 86400) + DATE(1970,1,1))</f>
        <v>45785.866625092589</v>
      </c>
      <c r="K7539" s="4" t="s">
        <v>21620</v>
      </c>
      <c r="L7539" s="1">
        <f>((((bot_orders[[#This Row],[uTime]]/ 1000)+3*3600) / 86400) + DATE(1970,1,1))</f>
        <v>45785.881034849539</v>
      </c>
      <c r="M7539" t="s">
        <v>34</v>
      </c>
      <c r="N7539" t="s">
        <v>28</v>
      </c>
      <c r="O7539" t="s">
        <v>35</v>
      </c>
      <c r="P7539">
        <v>4.4009999999999998</v>
      </c>
      <c r="Q7539" t="s">
        <v>36</v>
      </c>
      <c r="R7539" t="s">
        <v>37</v>
      </c>
      <c r="S7539">
        <v>0.75170000000000003</v>
      </c>
      <c r="T7539">
        <v>0.75170000000000003</v>
      </c>
      <c r="U7539">
        <v>4.4009999999999998</v>
      </c>
      <c r="V7539">
        <v>-2.6465854E-3</v>
      </c>
      <c r="W7539" t="s">
        <v>38</v>
      </c>
      <c r="X7539" s="4">
        <f>IF(bot_orders[[#This Row],[side]]="sell", bot_orders[[#This Row],[accFillSz]]*bot_orders[[#This Row],[avgPx]] + bot_orders[[#This Row],[fee]], -bot_orders[[#This Row],[accFillSz]]*bot_orders[[#This Row],[avgPx]])</f>
        <v>3.3055851145999999</v>
      </c>
      <c r="Y7539" s="4">
        <f>IF(bot_orders[[#This Row],[side]]="buy", bot_orders[[#This Row],[accFillSz]] + bot_orders[[#This Row],[fee]], -bot_orders[[#This Row],[accFillSz]])</f>
        <v>-4.4009999999999998</v>
      </c>
      <c r="Z7539" s="4">
        <f>IF(bot_orders[[#This Row],[side]]="sell",bot_orders[[#This Row],[accFillSz]]*bot_orders[[#This Row],[avgPx]]+bot_orders[[#This Row],[fee]], 0)</f>
        <v>3.3055851145999999</v>
      </c>
      <c r="AA7539" s="4">
        <f>IF(bot_orders[[#This Row],[side]]="sell",-bot_orders[[#This Row],[accFillSz]],bot_orders[[#This Row],[accFillSz]]+bot_orders[[#This Row],[fee]])</f>
        <v>-4.4009999999999998</v>
      </c>
      <c r="AB7539">
        <v>0</v>
      </c>
      <c r="AC7539" t="s">
        <v>39</v>
      </c>
      <c r="AD7539">
        <v>0</v>
      </c>
      <c r="AE7539" t="s">
        <v>40</v>
      </c>
      <c r="AF7539" t="s">
        <v>41</v>
      </c>
      <c r="AG7539" t="s">
        <v>28</v>
      </c>
      <c r="AH7539" t="s">
        <v>28</v>
      </c>
      <c r="AI7539">
        <v>-4.4009999999999998</v>
      </c>
      <c r="AJ7539">
        <v>3.30558511</v>
      </c>
    </row>
    <row r="7540" spans="1:36" x14ac:dyDescent="0.3">
      <c r="A7540">
        <v>7359</v>
      </c>
      <c r="B7540" t="s">
        <v>17977</v>
      </c>
      <c r="C7540" t="s">
        <v>28</v>
      </c>
      <c r="D7540" t="s">
        <v>29</v>
      </c>
      <c r="E7540" t="s">
        <v>30</v>
      </c>
      <c r="F7540" t="s">
        <v>31</v>
      </c>
      <c r="G7540" t="s">
        <v>3487</v>
      </c>
      <c r="H7540" t="s">
        <v>21621</v>
      </c>
      <c r="I7540" s="4" t="s">
        <v>21622</v>
      </c>
      <c r="J7540" s="1">
        <f>((((bot_orders[[#This Row],[cTime]]/ 1000)+3*3600) / 86400) + DATE(1970,1,1))</f>
        <v>45785.867217222221</v>
      </c>
      <c r="K7540" s="4" t="s">
        <v>21623</v>
      </c>
      <c r="L7540" s="1">
        <f>((((bot_orders[[#This Row],[uTime]]/ 1000)+3*3600) / 86400) + DATE(1970,1,1))</f>
        <v>45785.869560914347</v>
      </c>
      <c r="M7540" t="s">
        <v>34</v>
      </c>
      <c r="N7540" t="s">
        <v>28</v>
      </c>
      <c r="O7540" t="s">
        <v>35</v>
      </c>
      <c r="P7540">
        <v>4.4009999999999998</v>
      </c>
      <c r="Q7540" t="s">
        <v>36</v>
      </c>
      <c r="R7540" t="s">
        <v>37</v>
      </c>
      <c r="S7540">
        <v>0.74939999999999996</v>
      </c>
      <c r="T7540">
        <v>0.74939999999999996</v>
      </c>
      <c r="U7540">
        <v>4.4009999999999998</v>
      </c>
      <c r="V7540">
        <v>-2.6384874999999999E-3</v>
      </c>
      <c r="W7540" t="s">
        <v>38</v>
      </c>
      <c r="X7540" s="4">
        <f>IF(bot_orders[[#This Row],[side]]="sell", bot_orders[[#This Row],[accFillSz]]*bot_orders[[#This Row],[avgPx]] + bot_orders[[#This Row],[fee]], -bot_orders[[#This Row],[accFillSz]]*bot_orders[[#This Row],[avgPx]])</f>
        <v>3.2954709124999995</v>
      </c>
      <c r="Y7540" s="4">
        <f>IF(bot_orders[[#This Row],[side]]="buy", bot_orders[[#This Row],[accFillSz]] + bot_orders[[#This Row],[fee]], -bot_orders[[#This Row],[accFillSz]])</f>
        <v>-4.4009999999999998</v>
      </c>
      <c r="Z7540" s="4">
        <f>IF(bot_orders[[#This Row],[side]]="sell",bot_orders[[#This Row],[accFillSz]]*bot_orders[[#This Row],[avgPx]]+bot_orders[[#This Row],[fee]], 0)</f>
        <v>3.2954709124999995</v>
      </c>
      <c r="AA7540" s="4">
        <f>IF(bot_orders[[#This Row],[side]]="sell",-bot_orders[[#This Row],[accFillSz]],bot_orders[[#This Row],[accFillSz]]+bot_orders[[#This Row],[fee]])</f>
        <v>-4.4009999999999998</v>
      </c>
      <c r="AB7540">
        <v>0</v>
      </c>
      <c r="AC7540" t="s">
        <v>39</v>
      </c>
      <c r="AD7540">
        <v>0</v>
      </c>
      <c r="AE7540" t="s">
        <v>40</v>
      </c>
      <c r="AF7540" t="s">
        <v>41</v>
      </c>
      <c r="AG7540" t="s">
        <v>28</v>
      </c>
      <c r="AH7540" t="s">
        <v>28</v>
      </c>
      <c r="AI7540">
        <v>-4.4009999999999998</v>
      </c>
      <c r="AJ7540">
        <v>3.2954709100000001</v>
      </c>
    </row>
    <row r="7541" spans="1:36" x14ac:dyDescent="0.3">
      <c r="A7541">
        <v>7360</v>
      </c>
      <c r="B7541" t="s">
        <v>17977</v>
      </c>
      <c r="C7541" t="s">
        <v>28</v>
      </c>
      <c r="D7541" t="s">
        <v>29</v>
      </c>
      <c r="E7541" t="s">
        <v>30</v>
      </c>
      <c r="F7541" t="s">
        <v>31</v>
      </c>
      <c r="G7541" t="s">
        <v>3493</v>
      </c>
      <c r="H7541" t="s">
        <v>21624</v>
      </c>
      <c r="I7541" s="4" t="s">
        <v>21625</v>
      </c>
      <c r="J7541" s="1">
        <f>((((bot_orders[[#This Row],[cTime]]/ 1000)+3*3600) / 86400) + DATE(1970,1,1))</f>
        <v>45785.869560937499</v>
      </c>
      <c r="K7541" s="4" t="s">
        <v>21626</v>
      </c>
      <c r="L7541" s="1">
        <f>((((bot_orders[[#This Row],[uTime]]/ 1000)+3*3600) / 86400) + DATE(1970,1,1))</f>
        <v>45785.876113032406</v>
      </c>
      <c r="M7541" t="s">
        <v>34</v>
      </c>
      <c r="N7541" t="s">
        <v>28</v>
      </c>
      <c r="O7541" t="s">
        <v>35</v>
      </c>
      <c r="P7541">
        <v>4.4050000000000002</v>
      </c>
      <c r="Q7541" t="s">
        <v>36</v>
      </c>
      <c r="R7541" t="s">
        <v>55</v>
      </c>
      <c r="S7541">
        <v>0.74709999999999999</v>
      </c>
      <c r="T7541">
        <v>0.74709999999999999</v>
      </c>
      <c r="U7541">
        <v>4.4050000000000002</v>
      </c>
      <c r="V7541">
        <v>-3.5239999999999998E-3</v>
      </c>
      <c r="W7541" t="s">
        <v>39</v>
      </c>
      <c r="X7541" s="4">
        <f>IF(bot_orders[[#This Row],[side]]="sell", bot_orders[[#This Row],[accFillSz]]*bot_orders[[#This Row],[avgPx]] + bot_orders[[#This Row],[fee]], -bot_orders[[#This Row],[accFillSz]]*bot_orders[[#This Row],[avgPx]])</f>
        <v>-3.2909755000000001</v>
      </c>
      <c r="Y7541" s="4">
        <f>IF(bot_orders[[#This Row],[side]]="buy", bot_orders[[#This Row],[accFillSz]] + bot_orders[[#This Row],[fee]], -bot_orders[[#This Row],[accFillSz]])</f>
        <v>4.4014760000000006</v>
      </c>
      <c r="Z7541" s="4">
        <f>IF(bot_orders[[#This Row],[side]]="sell",bot_orders[[#This Row],[accFillSz]]*bot_orders[[#This Row],[avgPx]]+bot_orders[[#This Row],[fee]], 0)</f>
        <v>0</v>
      </c>
      <c r="AA7541" s="4">
        <f>IF(bot_orders[[#This Row],[side]]="sell",-bot_orders[[#This Row],[accFillSz]],bot_orders[[#This Row],[accFillSz]]+bot_orders[[#This Row],[fee]])</f>
        <v>4.4014760000000006</v>
      </c>
      <c r="AB7541">
        <v>0</v>
      </c>
      <c r="AC7541" t="s">
        <v>38</v>
      </c>
      <c r="AD7541">
        <v>0</v>
      </c>
      <c r="AE7541" t="s">
        <v>40</v>
      </c>
      <c r="AF7541" t="s">
        <v>41</v>
      </c>
      <c r="AG7541" t="s">
        <v>28</v>
      </c>
      <c r="AH7541" t="s">
        <v>28</v>
      </c>
      <c r="AI7541">
        <v>4.4014759999999997</v>
      </c>
      <c r="AJ7541">
        <v>-3.2909755000000001</v>
      </c>
    </row>
    <row r="7542" spans="1:36" x14ac:dyDescent="0.3">
      <c r="A7542">
        <v>7361</v>
      </c>
      <c r="B7542" t="s">
        <v>17977</v>
      </c>
      <c r="C7542" t="s">
        <v>28</v>
      </c>
      <c r="D7542" t="s">
        <v>29</v>
      </c>
      <c r="E7542" t="s">
        <v>30</v>
      </c>
      <c r="F7542" t="s">
        <v>31</v>
      </c>
      <c r="G7542" t="s">
        <v>3493</v>
      </c>
      <c r="H7542" t="s">
        <v>21627</v>
      </c>
      <c r="I7542" s="4" t="s">
        <v>21628</v>
      </c>
      <c r="J7542" s="1">
        <f>((((bot_orders[[#This Row],[cTime]]/ 1000)+3*3600) / 86400) + DATE(1970,1,1))</f>
        <v>45785.87611305555</v>
      </c>
      <c r="K7542" s="4" t="s">
        <v>21629</v>
      </c>
      <c r="L7542" s="1">
        <f>((((bot_orders[[#This Row],[uTime]]/ 1000)+3*3600) / 86400) + DATE(1970,1,1))</f>
        <v>45785.879799560185</v>
      </c>
      <c r="M7542" t="s">
        <v>34</v>
      </c>
      <c r="N7542" t="s">
        <v>28</v>
      </c>
      <c r="O7542" t="s">
        <v>35</v>
      </c>
      <c r="P7542">
        <v>4.4009999999999998</v>
      </c>
      <c r="Q7542" t="s">
        <v>36</v>
      </c>
      <c r="R7542" t="s">
        <v>37</v>
      </c>
      <c r="S7542">
        <v>0.74939999999999996</v>
      </c>
      <c r="T7542">
        <v>0.74939999999999996</v>
      </c>
      <c r="U7542">
        <v>4.4009999999999998</v>
      </c>
      <c r="V7542">
        <v>-2.6384874999999999E-3</v>
      </c>
      <c r="W7542" t="s">
        <v>38</v>
      </c>
      <c r="X7542" s="4">
        <f>IF(bot_orders[[#This Row],[side]]="sell", bot_orders[[#This Row],[accFillSz]]*bot_orders[[#This Row],[avgPx]] + bot_orders[[#This Row],[fee]], -bot_orders[[#This Row],[accFillSz]]*bot_orders[[#This Row],[avgPx]])</f>
        <v>3.2954709124999995</v>
      </c>
      <c r="Y7542" s="4">
        <f>IF(bot_orders[[#This Row],[side]]="buy", bot_orders[[#This Row],[accFillSz]] + bot_orders[[#This Row],[fee]], -bot_orders[[#This Row],[accFillSz]])</f>
        <v>-4.4009999999999998</v>
      </c>
      <c r="Z7542" s="4">
        <f>IF(bot_orders[[#This Row],[side]]="sell",bot_orders[[#This Row],[accFillSz]]*bot_orders[[#This Row],[avgPx]]+bot_orders[[#This Row],[fee]], 0)</f>
        <v>3.2954709124999995</v>
      </c>
      <c r="AA7542" s="4">
        <f>IF(bot_orders[[#This Row],[side]]="sell",-bot_orders[[#This Row],[accFillSz]],bot_orders[[#This Row],[accFillSz]]+bot_orders[[#This Row],[fee]])</f>
        <v>-4.4009999999999998</v>
      </c>
      <c r="AB7542">
        <v>0</v>
      </c>
      <c r="AC7542" t="s">
        <v>39</v>
      </c>
      <c r="AD7542">
        <v>0</v>
      </c>
      <c r="AE7542" t="s">
        <v>40</v>
      </c>
      <c r="AF7542" t="s">
        <v>41</v>
      </c>
      <c r="AG7542" t="s">
        <v>28</v>
      </c>
      <c r="AH7542" t="s">
        <v>28</v>
      </c>
      <c r="AI7542">
        <v>-4.4009999999999998</v>
      </c>
      <c r="AJ7542">
        <v>3.2954709100000001</v>
      </c>
    </row>
    <row r="7543" spans="1:36" x14ac:dyDescent="0.3">
      <c r="A7543">
        <v>7363</v>
      </c>
      <c r="B7543" t="s">
        <v>17977</v>
      </c>
      <c r="C7543" t="s">
        <v>28</v>
      </c>
      <c r="D7543" t="s">
        <v>29</v>
      </c>
      <c r="E7543" t="s">
        <v>30</v>
      </c>
      <c r="F7543" t="s">
        <v>31</v>
      </c>
      <c r="G7543" t="s">
        <v>3502</v>
      </c>
      <c r="H7543" t="s">
        <v>21633</v>
      </c>
      <c r="I7543" s="4" t="s">
        <v>21634</v>
      </c>
      <c r="J7543" s="1">
        <f>((((bot_orders[[#This Row],[cTime]]/ 1000)+3*3600) / 86400) + DATE(1970,1,1))</f>
        <v>45785.881034861115</v>
      </c>
      <c r="K7543" s="4" t="s">
        <v>21635</v>
      </c>
      <c r="L7543" s="1">
        <f>((((bot_orders[[#This Row],[uTime]]/ 1000)+3*3600) / 86400) + DATE(1970,1,1))</f>
        <v>45785.899032986112</v>
      </c>
      <c r="M7543" t="s">
        <v>34</v>
      </c>
      <c r="N7543" t="s">
        <v>28</v>
      </c>
      <c r="O7543" t="s">
        <v>35</v>
      </c>
      <c r="P7543">
        <v>4.4050000000000002</v>
      </c>
      <c r="Q7543" t="s">
        <v>36</v>
      </c>
      <c r="R7543" t="s">
        <v>55</v>
      </c>
      <c r="S7543">
        <v>0.74939999999999996</v>
      </c>
      <c r="T7543">
        <v>0.74939999999999996</v>
      </c>
      <c r="U7543">
        <v>4.4050000000000002</v>
      </c>
      <c r="V7543">
        <v>-3.5239999999999998E-3</v>
      </c>
      <c r="W7543" t="s">
        <v>39</v>
      </c>
      <c r="X7543" s="4">
        <f>IF(bot_orders[[#This Row],[side]]="sell", bot_orders[[#This Row],[accFillSz]]*bot_orders[[#This Row],[avgPx]] + bot_orders[[#This Row],[fee]], -bot_orders[[#This Row],[accFillSz]]*bot_orders[[#This Row],[avgPx]])</f>
        <v>-3.301107</v>
      </c>
      <c r="Y7543" s="4">
        <f>IF(bot_orders[[#This Row],[side]]="buy", bot_orders[[#This Row],[accFillSz]] + bot_orders[[#This Row],[fee]], -bot_orders[[#This Row],[accFillSz]])</f>
        <v>4.4014760000000006</v>
      </c>
      <c r="Z7543" s="4">
        <f>IF(bot_orders[[#This Row],[side]]="sell",bot_orders[[#This Row],[accFillSz]]*bot_orders[[#This Row],[avgPx]]+bot_orders[[#This Row],[fee]], 0)</f>
        <v>0</v>
      </c>
      <c r="AA7543" s="4">
        <f>IF(bot_orders[[#This Row],[side]]="sell",-bot_orders[[#This Row],[accFillSz]],bot_orders[[#This Row],[accFillSz]]+bot_orders[[#This Row],[fee]])</f>
        <v>4.4014760000000006</v>
      </c>
      <c r="AB7543">
        <v>0</v>
      </c>
      <c r="AC7543" t="s">
        <v>38</v>
      </c>
      <c r="AD7543">
        <v>0</v>
      </c>
      <c r="AE7543" t="s">
        <v>40</v>
      </c>
      <c r="AF7543" t="s">
        <v>41</v>
      </c>
      <c r="AG7543" t="s">
        <v>28</v>
      </c>
      <c r="AH7543" t="s">
        <v>28</v>
      </c>
      <c r="AI7543">
        <v>4.4014759999999997</v>
      </c>
      <c r="AJ7543">
        <v>-3.301107</v>
      </c>
    </row>
    <row r="7544" spans="1:36" x14ac:dyDescent="0.3">
      <c r="A7544">
        <v>7364</v>
      </c>
      <c r="B7544" t="s">
        <v>17977</v>
      </c>
      <c r="C7544" t="s">
        <v>28</v>
      </c>
      <c r="D7544" t="s">
        <v>29</v>
      </c>
      <c r="E7544" t="s">
        <v>30</v>
      </c>
      <c r="F7544" t="s">
        <v>31</v>
      </c>
      <c r="G7544" t="s">
        <v>3490</v>
      </c>
      <c r="H7544" t="s">
        <v>21636</v>
      </c>
      <c r="I7544" s="4" t="s">
        <v>21637</v>
      </c>
      <c r="J7544" s="1">
        <f>((((bot_orders[[#This Row],[cTime]]/ 1000)+3*3600) / 86400) + DATE(1970,1,1))</f>
        <v>45785.885809780091</v>
      </c>
      <c r="K7544" s="4" t="s">
        <v>21638</v>
      </c>
      <c r="L7544" s="1">
        <f>((((bot_orders[[#This Row],[uTime]]/ 1000)+3*3600) / 86400) + DATE(1970,1,1))</f>
        <v>45785.892395312498</v>
      </c>
      <c r="M7544" t="s">
        <v>34</v>
      </c>
      <c r="N7544" t="s">
        <v>28</v>
      </c>
      <c r="O7544" t="s">
        <v>35</v>
      </c>
      <c r="P7544">
        <v>4.4059999999999997</v>
      </c>
      <c r="Q7544" t="s">
        <v>36</v>
      </c>
      <c r="R7544" t="s">
        <v>55</v>
      </c>
      <c r="S7544">
        <v>0.75170000000000003</v>
      </c>
      <c r="T7544">
        <v>0.75170000000000003</v>
      </c>
      <c r="U7544">
        <v>4.4059999999999997</v>
      </c>
      <c r="V7544">
        <v>-3.5247999999999998E-3</v>
      </c>
      <c r="W7544" t="s">
        <v>39</v>
      </c>
      <c r="X7544" s="4">
        <f>IF(bot_orders[[#This Row],[side]]="sell", bot_orders[[#This Row],[accFillSz]]*bot_orders[[#This Row],[avgPx]] + bot_orders[[#This Row],[fee]], -bot_orders[[#This Row],[accFillSz]]*bot_orders[[#This Row],[avgPx]])</f>
        <v>-3.3119901999999999</v>
      </c>
      <c r="Y7544" s="4">
        <f>IF(bot_orders[[#This Row],[side]]="buy", bot_orders[[#This Row],[accFillSz]] + bot_orders[[#This Row],[fee]], -bot_orders[[#This Row],[accFillSz]])</f>
        <v>4.4024751999999996</v>
      </c>
      <c r="Z7544" s="4">
        <f>IF(bot_orders[[#This Row],[side]]="sell",bot_orders[[#This Row],[accFillSz]]*bot_orders[[#This Row],[avgPx]]+bot_orders[[#This Row],[fee]], 0)</f>
        <v>0</v>
      </c>
      <c r="AA7544" s="4">
        <f>IF(bot_orders[[#This Row],[side]]="sell",-bot_orders[[#This Row],[accFillSz]],bot_orders[[#This Row],[accFillSz]]+bot_orders[[#This Row],[fee]])</f>
        <v>4.4024751999999996</v>
      </c>
      <c r="AB7544">
        <v>0</v>
      </c>
      <c r="AC7544" t="s">
        <v>38</v>
      </c>
      <c r="AD7544">
        <v>0</v>
      </c>
      <c r="AE7544" t="s">
        <v>40</v>
      </c>
      <c r="AF7544" t="s">
        <v>41</v>
      </c>
      <c r="AG7544" t="s">
        <v>28</v>
      </c>
      <c r="AH7544" t="s">
        <v>28</v>
      </c>
      <c r="AI7544">
        <v>4.4024751999999996</v>
      </c>
      <c r="AJ7544">
        <v>-3.3119901999999999</v>
      </c>
    </row>
    <row r="7545" spans="1:36" x14ac:dyDescent="0.3">
      <c r="A7545">
        <v>7365</v>
      </c>
      <c r="B7545" t="s">
        <v>17977</v>
      </c>
      <c r="C7545" t="s">
        <v>28</v>
      </c>
      <c r="D7545" t="s">
        <v>29</v>
      </c>
      <c r="E7545" t="s">
        <v>30</v>
      </c>
      <c r="F7545" t="s">
        <v>31</v>
      </c>
      <c r="G7545" t="s">
        <v>3490</v>
      </c>
      <c r="H7545" t="s">
        <v>21639</v>
      </c>
      <c r="I7545" s="4" t="s">
        <v>21640</v>
      </c>
      <c r="J7545" s="1">
        <f>((((bot_orders[[#This Row],[cTime]]/ 1000)+3*3600) / 86400) + DATE(1970,1,1))</f>
        <v>45785.892395324074</v>
      </c>
      <c r="K7545" s="4" t="s">
        <v>21641</v>
      </c>
      <c r="L7545" s="1">
        <f>((((bot_orders[[#This Row],[uTime]]/ 1000)+3*3600) / 86400) + DATE(1970,1,1))</f>
        <v>45785.90505454861</v>
      </c>
      <c r="M7545" t="s">
        <v>34</v>
      </c>
      <c r="N7545" t="s">
        <v>28</v>
      </c>
      <c r="O7545" t="s">
        <v>35</v>
      </c>
      <c r="P7545">
        <v>4.4020000000000001</v>
      </c>
      <c r="Q7545" t="s">
        <v>36</v>
      </c>
      <c r="R7545" t="s">
        <v>37</v>
      </c>
      <c r="S7545">
        <v>0.754</v>
      </c>
      <c r="T7545">
        <v>0.754</v>
      </c>
      <c r="U7545">
        <v>4.4020000000000001</v>
      </c>
      <c r="V7545">
        <v>-2.6552863999999999E-3</v>
      </c>
      <c r="W7545" t="s">
        <v>38</v>
      </c>
      <c r="X7545" s="4">
        <f>IF(bot_orders[[#This Row],[side]]="sell", bot_orders[[#This Row],[accFillSz]]*bot_orders[[#This Row],[avgPx]] + bot_orders[[#This Row],[fee]], -bot_orders[[#This Row],[accFillSz]]*bot_orders[[#This Row],[avgPx]])</f>
        <v>3.3164527135999999</v>
      </c>
      <c r="Y7545" s="4">
        <f>IF(bot_orders[[#This Row],[side]]="buy", bot_orders[[#This Row],[accFillSz]] + bot_orders[[#This Row],[fee]], -bot_orders[[#This Row],[accFillSz]])</f>
        <v>-4.4020000000000001</v>
      </c>
      <c r="Z7545" s="4">
        <f>IF(bot_orders[[#This Row],[side]]="sell",bot_orders[[#This Row],[accFillSz]]*bot_orders[[#This Row],[avgPx]]+bot_orders[[#This Row],[fee]], 0)</f>
        <v>3.3164527135999999</v>
      </c>
      <c r="AA7545" s="4">
        <f>IF(bot_orders[[#This Row],[side]]="sell",-bot_orders[[#This Row],[accFillSz]],bot_orders[[#This Row],[accFillSz]]+bot_orders[[#This Row],[fee]])</f>
        <v>-4.4020000000000001</v>
      </c>
      <c r="AB7545">
        <v>0</v>
      </c>
      <c r="AC7545" t="s">
        <v>39</v>
      </c>
      <c r="AD7545">
        <v>0</v>
      </c>
      <c r="AE7545" t="s">
        <v>40</v>
      </c>
      <c r="AF7545" t="s">
        <v>41</v>
      </c>
      <c r="AG7545" t="s">
        <v>28</v>
      </c>
      <c r="AH7545" t="s">
        <v>28</v>
      </c>
      <c r="AI7545">
        <v>-4.4020000000000001</v>
      </c>
      <c r="AJ7545">
        <v>3.3164527100000001</v>
      </c>
    </row>
    <row r="7546" spans="1:36" x14ac:dyDescent="0.3">
      <c r="A7546">
        <v>7366</v>
      </c>
      <c r="B7546" t="s">
        <v>17977</v>
      </c>
      <c r="C7546" t="s">
        <v>28</v>
      </c>
      <c r="D7546" t="s">
        <v>29</v>
      </c>
      <c r="E7546" t="s">
        <v>30</v>
      </c>
      <c r="F7546" t="s">
        <v>31</v>
      </c>
      <c r="G7546" t="s">
        <v>3502</v>
      </c>
      <c r="H7546" t="s">
        <v>21642</v>
      </c>
      <c r="I7546" s="4" t="s">
        <v>21643</v>
      </c>
      <c r="J7546" s="1">
        <f>((((bot_orders[[#This Row],[cTime]]/ 1000)+3*3600) / 86400) + DATE(1970,1,1))</f>
        <v>45785.899033009257</v>
      </c>
      <c r="K7546" s="4" t="s">
        <v>21644</v>
      </c>
      <c r="L7546" s="1">
        <f>((((bot_orders[[#This Row],[uTime]]/ 1000)+3*3600) / 86400) + DATE(1970,1,1))</f>
        <v>45785.901531759257</v>
      </c>
      <c r="M7546" t="s">
        <v>34</v>
      </c>
      <c r="N7546" t="s">
        <v>28</v>
      </c>
      <c r="O7546" t="s">
        <v>35</v>
      </c>
      <c r="P7546">
        <v>4.4009999999999998</v>
      </c>
      <c r="Q7546" t="s">
        <v>36</v>
      </c>
      <c r="R7546" t="s">
        <v>37</v>
      </c>
      <c r="S7546">
        <v>0.75170000000000003</v>
      </c>
      <c r="T7546">
        <v>0.75170000000000003</v>
      </c>
      <c r="U7546">
        <v>4.4009999999999998</v>
      </c>
      <c r="V7546">
        <v>-2.6465854E-3</v>
      </c>
      <c r="W7546" t="s">
        <v>38</v>
      </c>
      <c r="X7546" s="4">
        <f>IF(bot_orders[[#This Row],[side]]="sell", bot_orders[[#This Row],[accFillSz]]*bot_orders[[#This Row],[avgPx]] + bot_orders[[#This Row],[fee]], -bot_orders[[#This Row],[accFillSz]]*bot_orders[[#This Row],[avgPx]])</f>
        <v>3.3055851145999999</v>
      </c>
      <c r="Y7546" s="4">
        <f>IF(bot_orders[[#This Row],[side]]="buy", bot_orders[[#This Row],[accFillSz]] + bot_orders[[#This Row],[fee]], -bot_orders[[#This Row],[accFillSz]])</f>
        <v>-4.4009999999999998</v>
      </c>
      <c r="Z7546" s="4">
        <f>IF(bot_orders[[#This Row],[side]]="sell",bot_orders[[#This Row],[accFillSz]]*bot_orders[[#This Row],[avgPx]]+bot_orders[[#This Row],[fee]], 0)</f>
        <v>3.3055851145999999</v>
      </c>
      <c r="AA7546" s="4">
        <f>IF(bot_orders[[#This Row],[side]]="sell",-bot_orders[[#This Row],[accFillSz]],bot_orders[[#This Row],[accFillSz]]+bot_orders[[#This Row],[fee]])</f>
        <v>-4.4009999999999998</v>
      </c>
      <c r="AB7546">
        <v>0</v>
      </c>
      <c r="AC7546" t="s">
        <v>39</v>
      </c>
      <c r="AD7546">
        <v>0</v>
      </c>
      <c r="AE7546" t="s">
        <v>40</v>
      </c>
      <c r="AF7546" t="s">
        <v>41</v>
      </c>
      <c r="AG7546" t="s">
        <v>28</v>
      </c>
      <c r="AH7546" t="s">
        <v>28</v>
      </c>
      <c r="AI7546">
        <v>-4.4009999999999998</v>
      </c>
      <c r="AJ7546">
        <v>3.30558511</v>
      </c>
    </row>
    <row r="7547" spans="1:36" x14ac:dyDescent="0.3">
      <c r="A7547">
        <v>7367</v>
      </c>
      <c r="B7547" t="s">
        <v>17977</v>
      </c>
      <c r="C7547" t="s">
        <v>28</v>
      </c>
      <c r="D7547" t="s">
        <v>29</v>
      </c>
      <c r="E7547" t="s">
        <v>30</v>
      </c>
      <c r="F7547" t="s">
        <v>31</v>
      </c>
      <c r="G7547" t="s">
        <v>3480</v>
      </c>
      <c r="H7547" t="s">
        <v>21645</v>
      </c>
      <c r="I7547" s="4" t="s">
        <v>21646</v>
      </c>
      <c r="J7547" s="1">
        <f>((((bot_orders[[#This Row],[cTime]]/ 1000)+3*3600) / 86400) + DATE(1970,1,1))</f>
        <v>45785.905685613427</v>
      </c>
      <c r="K7547" s="4" t="s">
        <v>21647</v>
      </c>
      <c r="L7547" s="1">
        <f>((((bot_orders[[#This Row],[uTime]]/ 1000)+3*3600) / 86400) + DATE(1970,1,1))</f>
        <v>45785.916948900463</v>
      </c>
      <c r="M7547" t="s">
        <v>34</v>
      </c>
      <c r="N7547" t="s">
        <v>28</v>
      </c>
      <c r="O7547" t="s">
        <v>35</v>
      </c>
      <c r="P7547">
        <v>4.4059999999999997</v>
      </c>
      <c r="Q7547" t="s">
        <v>36</v>
      </c>
      <c r="R7547" t="s">
        <v>55</v>
      </c>
      <c r="S7547">
        <v>0.754</v>
      </c>
      <c r="T7547">
        <v>0.754</v>
      </c>
      <c r="U7547">
        <v>4.4059999999999997</v>
      </c>
      <c r="V7547">
        <v>-3.5247999999999998E-3</v>
      </c>
      <c r="W7547" t="s">
        <v>39</v>
      </c>
      <c r="X7547" s="4">
        <f>IF(bot_orders[[#This Row],[side]]="sell", bot_orders[[#This Row],[accFillSz]]*bot_orders[[#This Row],[avgPx]] + bot_orders[[#This Row],[fee]], -bot_orders[[#This Row],[accFillSz]]*bot_orders[[#This Row],[avgPx]])</f>
        <v>-3.3221239999999996</v>
      </c>
      <c r="Y7547" s="4">
        <f>IF(bot_orders[[#This Row],[side]]="buy", bot_orders[[#This Row],[accFillSz]] + bot_orders[[#This Row],[fee]], -bot_orders[[#This Row],[accFillSz]])</f>
        <v>4.4024751999999996</v>
      </c>
      <c r="Z7547" s="4">
        <f>IF(bot_orders[[#This Row],[side]]="sell",bot_orders[[#This Row],[accFillSz]]*bot_orders[[#This Row],[avgPx]]+bot_orders[[#This Row],[fee]], 0)</f>
        <v>0</v>
      </c>
      <c r="AA7547" s="4">
        <f>IF(bot_orders[[#This Row],[side]]="sell",-bot_orders[[#This Row],[accFillSz]],bot_orders[[#This Row],[accFillSz]]+bot_orders[[#This Row],[fee]])</f>
        <v>4.4024751999999996</v>
      </c>
      <c r="AB7547">
        <v>0</v>
      </c>
      <c r="AC7547" t="s">
        <v>38</v>
      </c>
      <c r="AD7547">
        <v>0</v>
      </c>
      <c r="AE7547" t="s">
        <v>40</v>
      </c>
      <c r="AF7547" t="s">
        <v>41</v>
      </c>
      <c r="AG7547" t="s">
        <v>28</v>
      </c>
      <c r="AH7547" t="s">
        <v>28</v>
      </c>
      <c r="AI7547">
        <v>4.4024751999999996</v>
      </c>
      <c r="AJ7547">
        <v>-3.3221240000000001</v>
      </c>
    </row>
    <row r="7548" spans="1:36" x14ac:dyDescent="0.3">
      <c r="A7548">
        <v>7368</v>
      </c>
      <c r="B7548" t="s">
        <v>17977</v>
      </c>
      <c r="C7548" t="s">
        <v>28</v>
      </c>
      <c r="D7548" t="s">
        <v>29</v>
      </c>
      <c r="E7548" t="s">
        <v>30</v>
      </c>
      <c r="F7548" t="s">
        <v>31</v>
      </c>
      <c r="G7548" t="s">
        <v>3484</v>
      </c>
      <c r="H7548" t="s">
        <v>21648</v>
      </c>
      <c r="I7548" s="4" t="s">
        <v>21649</v>
      </c>
      <c r="J7548" s="1">
        <f>((((bot_orders[[#This Row],[cTime]]/ 1000)+3*3600) / 86400) + DATE(1970,1,1))</f>
        <v>45785.909092476853</v>
      </c>
      <c r="K7548" s="4" t="s">
        <v>21650</v>
      </c>
      <c r="L7548" s="1">
        <f>((((bot_orders[[#This Row],[uTime]]/ 1000)+3*3600) / 86400) + DATE(1970,1,1))</f>
        <v>45785.915398043981</v>
      </c>
      <c r="M7548" t="s">
        <v>34</v>
      </c>
      <c r="N7548" t="s">
        <v>28</v>
      </c>
      <c r="O7548" t="s">
        <v>35</v>
      </c>
      <c r="P7548">
        <v>4.2060000000000004</v>
      </c>
      <c r="Q7548" t="s">
        <v>36</v>
      </c>
      <c r="R7548" t="s">
        <v>55</v>
      </c>
      <c r="S7548">
        <v>0.75629999999999997</v>
      </c>
      <c r="T7548">
        <v>0.75629999999999997</v>
      </c>
      <c r="U7548">
        <v>4.2060000000000004</v>
      </c>
      <c r="V7548">
        <v>-3.3647999999999998E-3</v>
      </c>
      <c r="W7548" t="s">
        <v>39</v>
      </c>
      <c r="X7548" s="4">
        <f>IF(bot_orders[[#This Row],[side]]="sell", bot_orders[[#This Row],[accFillSz]]*bot_orders[[#This Row],[avgPx]] + bot_orders[[#This Row],[fee]], -bot_orders[[#This Row],[accFillSz]]*bot_orders[[#This Row],[avgPx]])</f>
        <v>-3.1809978000000001</v>
      </c>
      <c r="Y7548" s="4">
        <f>IF(bot_orders[[#This Row],[side]]="buy", bot_orders[[#This Row],[accFillSz]] + bot_orders[[#This Row],[fee]], -bot_orders[[#This Row],[accFillSz]])</f>
        <v>4.2026352000000005</v>
      </c>
      <c r="Z7548" s="4">
        <f>IF(bot_orders[[#This Row],[side]]="sell",bot_orders[[#This Row],[accFillSz]]*bot_orders[[#This Row],[avgPx]]+bot_orders[[#This Row],[fee]], 0)</f>
        <v>0</v>
      </c>
      <c r="AA7548" s="4">
        <f>IF(bot_orders[[#This Row],[side]]="sell",-bot_orders[[#This Row],[accFillSz]],bot_orders[[#This Row],[accFillSz]]+bot_orders[[#This Row],[fee]])</f>
        <v>4.2026352000000005</v>
      </c>
      <c r="AB7548">
        <v>0</v>
      </c>
      <c r="AC7548" t="s">
        <v>38</v>
      </c>
      <c r="AD7548">
        <v>0</v>
      </c>
      <c r="AE7548" t="s">
        <v>40</v>
      </c>
      <c r="AF7548" t="s">
        <v>41</v>
      </c>
      <c r="AG7548" t="s">
        <v>28</v>
      </c>
      <c r="AH7548" t="s">
        <v>28</v>
      </c>
      <c r="AI7548">
        <v>4.2026351999999996</v>
      </c>
      <c r="AJ7548">
        <v>-3.1809978000000001</v>
      </c>
    </row>
    <row r="7549" spans="1:36" x14ac:dyDescent="0.3">
      <c r="A7549">
        <v>7369</v>
      </c>
      <c r="B7549" t="s">
        <v>17977</v>
      </c>
      <c r="C7549" t="s">
        <v>28</v>
      </c>
      <c r="D7549" t="s">
        <v>29</v>
      </c>
      <c r="E7549" t="s">
        <v>30</v>
      </c>
      <c r="F7549" t="s">
        <v>31</v>
      </c>
      <c r="G7549" t="s">
        <v>3484</v>
      </c>
      <c r="H7549" t="s">
        <v>21651</v>
      </c>
      <c r="I7549" s="4" t="s">
        <v>21652</v>
      </c>
      <c r="J7549" s="1">
        <f>((((bot_orders[[#This Row],[cTime]]/ 1000)+3*3600) / 86400) + DATE(1970,1,1))</f>
        <v>45785.915398067125</v>
      </c>
      <c r="K7549" s="4" t="s">
        <v>21653</v>
      </c>
      <c r="L7549" s="1">
        <f>((((bot_orders[[#This Row],[uTime]]/ 1000)+3*3600) / 86400) + DATE(1970,1,1))</f>
        <v>45785.923311759259</v>
      </c>
      <c r="M7549" t="s">
        <v>34</v>
      </c>
      <c r="N7549" t="s">
        <v>28</v>
      </c>
      <c r="O7549" t="s">
        <v>35</v>
      </c>
      <c r="P7549">
        <v>4.202</v>
      </c>
      <c r="Q7549" t="s">
        <v>36</v>
      </c>
      <c r="R7549" t="s">
        <v>37</v>
      </c>
      <c r="S7549">
        <v>0.75860000000000005</v>
      </c>
      <c r="T7549">
        <v>0.75860000000000005</v>
      </c>
      <c r="U7549">
        <v>4.202</v>
      </c>
      <c r="V7549">
        <v>-2.5501097999999999E-3</v>
      </c>
      <c r="W7549" t="s">
        <v>38</v>
      </c>
      <c r="X7549" s="4">
        <f>IF(bot_orders[[#This Row],[side]]="sell", bot_orders[[#This Row],[accFillSz]]*bot_orders[[#This Row],[avgPx]] + bot_orders[[#This Row],[fee]], -bot_orders[[#This Row],[accFillSz]]*bot_orders[[#This Row],[avgPx]])</f>
        <v>3.1850870902000001</v>
      </c>
      <c r="Y7549" s="4">
        <f>IF(bot_orders[[#This Row],[side]]="buy", bot_orders[[#This Row],[accFillSz]] + bot_orders[[#This Row],[fee]], -bot_orders[[#This Row],[accFillSz]])</f>
        <v>-4.202</v>
      </c>
      <c r="Z7549" s="4">
        <f>IF(bot_orders[[#This Row],[side]]="sell",bot_orders[[#This Row],[accFillSz]]*bot_orders[[#This Row],[avgPx]]+bot_orders[[#This Row],[fee]], 0)</f>
        <v>3.1850870902000001</v>
      </c>
      <c r="AA7549" s="4">
        <f>IF(bot_orders[[#This Row],[side]]="sell",-bot_orders[[#This Row],[accFillSz]],bot_orders[[#This Row],[accFillSz]]+bot_orders[[#This Row],[fee]])</f>
        <v>-4.202</v>
      </c>
      <c r="AB7549">
        <v>0</v>
      </c>
      <c r="AC7549" t="s">
        <v>39</v>
      </c>
      <c r="AD7549">
        <v>0</v>
      </c>
      <c r="AE7549" t="s">
        <v>40</v>
      </c>
      <c r="AF7549" t="s">
        <v>41</v>
      </c>
      <c r="AG7549" t="s">
        <v>28</v>
      </c>
      <c r="AH7549" t="s">
        <v>28</v>
      </c>
      <c r="AI7549">
        <v>-4.202</v>
      </c>
      <c r="AJ7549">
        <v>3.1850870900000001</v>
      </c>
    </row>
    <row r="7550" spans="1:36" x14ac:dyDescent="0.3">
      <c r="A7550">
        <v>7370</v>
      </c>
      <c r="B7550" t="s">
        <v>17977</v>
      </c>
      <c r="C7550" t="s">
        <v>28</v>
      </c>
      <c r="D7550" t="s">
        <v>29</v>
      </c>
      <c r="E7550" t="s">
        <v>30</v>
      </c>
      <c r="F7550" t="s">
        <v>31</v>
      </c>
      <c r="G7550" t="s">
        <v>3480</v>
      </c>
      <c r="H7550" t="s">
        <v>21654</v>
      </c>
      <c r="I7550" s="4" t="s">
        <v>21655</v>
      </c>
      <c r="J7550" s="1">
        <f>((((bot_orders[[#This Row],[cTime]]/ 1000)+3*3600) / 86400) + DATE(1970,1,1))</f>
        <v>45785.916948923608</v>
      </c>
      <c r="K7550" s="4" t="s">
        <v>21656</v>
      </c>
      <c r="L7550" s="1">
        <f>((((bot_orders[[#This Row],[uTime]]/ 1000)+3*3600) / 86400) + DATE(1970,1,1))</f>
        <v>45785.919677349535</v>
      </c>
      <c r="M7550" t="s">
        <v>34</v>
      </c>
      <c r="N7550" t="s">
        <v>28</v>
      </c>
      <c r="O7550" t="s">
        <v>35</v>
      </c>
      <c r="P7550">
        <v>4.4020000000000001</v>
      </c>
      <c r="Q7550" t="s">
        <v>36</v>
      </c>
      <c r="R7550" t="s">
        <v>37</v>
      </c>
      <c r="S7550">
        <v>0.75629999999999997</v>
      </c>
      <c r="T7550">
        <v>0.75629999999999997</v>
      </c>
      <c r="U7550">
        <v>4.4020000000000001</v>
      </c>
      <c r="V7550">
        <v>-2.6633860999999998E-3</v>
      </c>
      <c r="W7550" t="s">
        <v>38</v>
      </c>
      <c r="X7550" s="4">
        <f>IF(bot_orders[[#This Row],[side]]="sell", bot_orders[[#This Row],[accFillSz]]*bot_orders[[#This Row],[avgPx]] + bot_orders[[#This Row],[fee]], -bot_orders[[#This Row],[accFillSz]]*bot_orders[[#This Row],[avgPx]])</f>
        <v>3.3265692139</v>
      </c>
      <c r="Y7550" s="4">
        <f>IF(bot_orders[[#This Row],[side]]="buy", bot_orders[[#This Row],[accFillSz]] + bot_orders[[#This Row],[fee]], -bot_orders[[#This Row],[accFillSz]])</f>
        <v>-4.4020000000000001</v>
      </c>
      <c r="Z7550" s="4">
        <f>IF(bot_orders[[#This Row],[side]]="sell",bot_orders[[#This Row],[accFillSz]]*bot_orders[[#This Row],[avgPx]]+bot_orders[[#This Row],[fee]], 0)</f>
        <v>3.3265692139</v>
      </c>
      <c r="AA7550" s="4">
        <f>IF(bot_orders[[#This Row],[side]]="sell",-bot_orders[[#This Row],[accFillSz]],bot_orders[[#This Row],[accFillSz]]+bot_orders[[#This Row],[fee]])</f>
        <v>-4.4020000000000001</v>
      </c>
      <c r="AB7550">
        <v>0</v>
      </c>
      <c r="AC7550" t="s">
        <v>39</v>
      </c>
      <c r="AD7550">
        <v>0</v>
      </c>
      <c r="AE7550" t="s">
        <v>40</v>
      </c>
      <c r="AF7550" t="s">
        <v>41</v>
      </c>
      <c r="AG7550" t="s">
        <v>28</v>
      </c>
      <c r="AH7550" t="s">
        <v>28</v>
      </c>
      <c r="AI7550">
        <v>-4.4020000000000001</v>
      </c>
      <c r="AJ7550">
        <v>3.3265692100000002</v>
      </c>
    </row>
    <row r="7551" spans="1:36" x14ac:dyDescent="0.3">
      <c r="A7551">
        <v>7371</v>
      </c>
      <c r="B7551" t="s">
        <v>17977</v>
      </c>
      <c r="C7551" t="s">
        <v>28</v>
      </c>
      <c r="D7551" t="s">
        <v>29</v>
      </c>
      <c r="E7551" t="s">
        <v>30</v>
      </c>
      <c r="F7551" t="s">
        <v>31</v>
      </c>
      <c r="G7551" t="s">
        <v>3512</v>
      </c>
      <c r="H7551" t="s">
        <v>21657</v>
      </c>
      <c r="I7551" s="4" t="s">
        <v>21658</v>
      </c>
      <c r="J7551" s="1">
        <f>((((bot_orders[[#This Row],[cTime]]/ 1000)+3*3600) / 86400) + DATE(1970,1,1))</f>
        <v>45785.928465370365</v>
      </c>
      <c r="K7551" s="4" t="s">
        <v>21659</v>
      </c>
      <c r="L7551" s="1">
        <f>((((bot_orders[[#This Row],[uTime]]/ 1000)+3*3600) / 86400) + DATE(1970,1,1))</f>
        <v>45785.929375671301</v>
      </c>
      <c r="M7551" t="s">
        <v>34</v>
      </c>
      <c r="N7551" t="s">
        <v>28</v>
      </c>
      <c r="O7551" t="s">
        <v>35</v>
      </c>
      <c r="P7551">
        <v>4.2069999999999999</v>
      </c>
      <c r="Q7551" t="s">
        <v>36</v>
      </c>
      <c r="R7551" t="s">
        <v>55</v>
      </c>
      <c r="S7551">
        <v>0.76090000000000002</v>
      </c>
      <c r="T7551">
        <v>0.76090000000000002</v>
      </c>
      <c r="U7551">
        <v>4.2069999999999999</v>
      </c>
      <c r="V7551">
        <v>-3.3655999999999998E-3</v>
      </c>
      <c r="W7551" t="s">
        <v>39</v>
      </c>
      <c r="X7551" s="4">
        <f>IF(bot_orders[[#This Row],[side]]="sell", bot_orders[[#This Row],[accFillSz]]*bot_orders[[#This Row],[avgPx]] + bot_orders[[#This Row],[fee]], -bot_orders[[#This Row],[accFillSz]]*bot_orders[[#This Row],[avgPx]])</f>
        <v>-3.2011063000000002</v>
      </c>
      <c r="Y7551" s="4">
        <f>IF(bot_orders[[#This Row],[side]]="buy", bot_orders[[#This Row],[accFillSz]] + bot_orders[[#This Row],[fee]], -bot_orders[[#This Row],[accFillSz]])</f>
        <v>4.2036343999999994</v>
      </c>
      <c r="Z7551" s="4">
        <f>IF(bot_orders[[#This Row],[side]]="sell",bot_orders[[#This Row],[accFillSz]]*bot_orders[[#This Row],[avgPx]]+bot_orders[[#This Row],[fee]], 0)</f>
        <v>0</v>
      </c>
      <c r="AA7551" s="4">
        <f>IF(bot_orders[[#This Row],[side]]="sell",-bot_orders[[#This Row],[accFillSz]],bot_orders[[#This Row],[accFillSz]]+bot_orders[[#This Row],[fee]])</f>
        <v>4.2036343999999994</v>
      </c>
      <c r="AB7551">
        <v>0</v>
      </c>
      <c r="AC7551" t="s">
        <v>38</v>
      </c>
      <c r="AD7551">
        <v>0</v>
      </c>
      <c r="AE7551" t="s">
        <v>40</v>
      </c>
      <c r="AF7551" t="s">
        <v>41</v>
      </c>
      <c r="AG7551" t="s">
        <v>28</v>
      </c>
      <c r="AH7551" t="s">
        <v>28</v>
      </c>
      <c r="AI7551">
        <v>4.2036344000000003</v>
      </c>
      <c r="AJ7551">
        <v>-3.2011063000000002</v>
      </c>
    </row>
    <row r="7552" spans="1:36" x14ac:dyDescent="0.3">
      <c r="A7552">
        <v>7372</v>
      </c>
      <c r="B7552" t="s">
        <v>17977</v>
      </c>
      <c r="C7552" t="s">
        <v>28</v>
      </c>
      <c r="D7552" t="s">
        <v>29</v>
      </c>
      <c r="E7552" t="s">
        <v>30</v>
      </c>
      <c r="F7552" t="s">
        <v>31</v>
      </c>
      <c r="G7552" t="s">
        <v>3516</v>
      </c>
      <c r="H7552" t="s">
        <v>21660</v>
      </c>
      <c r="I7552" s="4" t="s">
        <v>21661</v>
      </c>
      <c r="J7552" s="1">
        <f>((((bot_orders[[#This Row],[cTime]]/ 1000)+3*3600) / 86400) + DATE(1970,1,1))</f>
        <v>45785.928465428238</v>
      </c>
      <c r="K7552" s="4" t="s">
        <v>21662</v>
      </c>
      <c r="L7552" s="1">
        <f>((((bot_orders[[#This Row],[uTime]]/ 1000)+3*3600) / 86400) + DATE(1970,1,1))</f>
        <v>45785.928495636574</v>
      </c>
      <c r="M7552" t="s">
        <v>34</v>
      </c>
      <c r="N7552" t="s">
        <v>28</v>
      </c>
      <c r="O7552" t="s">
        <v>35</v>
      </c>
      <c r="P7552">
        <v>4.2060000000000004</v>
      </c>
      <c r="Q7552" t="s">
        <v>36</v>
      </c>
      <c r="R7552" t="s">
        <v>55</v>
      </c>
      <c r="S7552">
        <v>0.76319999999999999</v>
      </c>
      <c r="T7552">
        <v>0.76319999999999999</v>
      </c>
      <c r="U7552">
        <v>4.2060000000000004</v>
      </c>
      <c r="V7552">
        <v>-3.3647999999999998E-3</v>
      </c>
      <c r="W7552" t="s">
        <v>39</v>
      </c>
      <c r="X7552" s="4">
        <f>IF(bot_orders[[#This Row],[side]]="sell", bot_orders[[#This Row],[accFillSz]]*bot_orders[[#This Row],[avgPx]] + bot_orders[[#This Row],[fee]], -bot_orders[[#This Row],[accFillSz]]*bot_orders[[#This Row],[avgPx]])</f>
        <v>-3.2100192000000001</v>
      </c>
      <c r="Y7552" s="4">
        <f>IF(bot_orders[[#This Row],[side]]="buy", bot_orders[[#This Row],[accFillSz]] + bot_orders[[#This Row],[fee]], -bot_orders[[#This Row],[accFillSz]])</f>
        <v>4.2026352000000005</v>
      </c>
      <c r="Z7552" s="4">
        <f>IF(bot_orders[[#This Row],[side]]="sell",bot_orders[[#This Row],[accFillSz]]*bot_orders[[#This Row],[avgPx]]+bot_orders[[#This Row],[fee]], 0)</f>
        <v>0</v>
      </c>
      <c r="AA7552" s="4">
        <f>IF(bot_orders[[#This Row],[side]]="sell",-bot_orders[[#This Row],[accFillSz]],bot_orders[[#This Row],[accFillSz]]+bot_orders[[#This Row],[fee]])</f>
        <v>4.2026352000000005</v>
      </c>
      <c r="AB7552">
        <v>0</v>
      </c>
      <c r="AC7552" t="s">
        <v>38</v>
      </c>
      <c r="AD7552">
        <v>0</v>
      </c>
      <c r="AE7552" t="s">
        <v>40</v>
      </c>
      <c r="AF7552" t="s">
        <v>41</v>
      </c>
      <c r="AG7552" t="s">
        <v>28</v>
      </c>
      <c r="AH7552" t="s">
        <v>28</v>
      </c>
      <c r="AI7552">
        <v>4.2026351999999996</v>
      </c>
      <c r="AJ7552">
        <v>-3.2100192000000001</v>
      </c>
    </row>
    <row r="7553" spans="1:36" x14ac:dyDescent="0.3">
      <c r="A7553">
        <v>7373</v>
      </c>
      <c r="B7553" t="s">
        <v>17977</v>
      </c>
      <c r="C7553" t="s">
        <v>28</v>
      </c>
      <c r="D7553" t="s">
        <v>29</v>
      </c>
      <c r="E7553" t="s">
        <v>30</v>
      </c>
      <c r="F7553" t="s">
        <v>31</v>
      </c>
      <c r="G7553" t="s">
        <v>3516</v>
      </c>
      <c r="H7553" t="s">
        <v>21663</v>
      </c>
      <c r="I7553" s="4" t="s">
        <v>21664</v>
      </c>
      <c r="J7553" s="1">
        <f>((((bot_orders[[#This Row],[cTime]]/ 1000)+3*3600) / 86400) + DATE(1970,1,1))</f>
        <v>45785.928495648142</v>
      </c>
      <c r="K7553" s="4" t="s">
        <v>21665</v>
      </c>
      <c r="L7553" s="1">
        <f>((((bot_orders[[#This Row],[uTime]]/ 1000)+3*3600) / 86400) + DATE(1970,1,1))</f>
        <v>45785.941306076391</v>
      </c>
      <c r="M7553" t="s">
        <v>34</v>
      </c>
      <c r="N7553" t="s">
        <v>28</v>
      </c>
      <c r="O7553" t="s">
        <v>35</v>
      </c>
      <c r="P7553">
        <v>4.202</v>
      </c>
      <c r="Q7553" t="s">
        <v>36</v>
      </c>
      <c r="R7553" t="s">
        <v>37</v>
      </c>
      <c r="S7553">
        <v>0.76549999999999996</v>
      </c>
      <c r="T7553">
        <v>0.76549999999999996</v>
      </c>
      <c r="U7553">
        <v>4.202</v>
      </c>
      <c r="V7553">
        <v>-2.5733048000000001E-3</v>
      </c>
      <c r="W7553" t="s">
        <v>38</v>
      </c>
      <c r="X7553" s="4">
        <f>IF(bot_orders[[#This Row],[side]]="sell", bot_orders[[#This Row],[accFillSz]]*bot_orders[[#This Row],[avgPx]] + bot_orders[[#This Row],[fee]], -bot_orders[[#This Row],[accFillSz]]*bot_orders[[#This Row],[avgPx]])</f>
        <v>3.2140576951999997</v>
      </c>
      <c r="Y7553" s="4">
        <f>IF(bot_orders[[#This Row],[side]]="buy", bot_orders[[#This Row],[accFillSz]] + bot_orders[[#This Row],[fee]], -bot_orders[[#This Row],[accFillSz]])</f>
        <v>-4.202</v>
      </c>
      <c r="Z7553" s="4">
        <f>IF(bot_orders[[#This Row],[side]]="sell",bot_orders[[#This Row],[accFillSz]]*bot_orders[[#This Row],[avgPx]]+bot_orders[[#This Row],[fee]], 0)</f>
        <v>3.2140576951999997</v>
      </c>
      <c r="AA7553" s="4">
        <f>IF(bot_orders[[#This Row],[side]]="sell",-bot_orders[[#This Row],[accFillSz]],bot_orders[[#This Row],[accFillSz]]+bot_orders[[#This Row],[fee]])</f>
        <v>-4.202</v>
      </c>
      <c r="AB7553">
        <v>0</v>
      </c>
      <c r="AC7553" t="s">
        <v>39</v>
      </c>
      <c r="AD7553">
        <v>0</v>
      </c>
      <c r="AE7553" t="s">
        <v>40</v>
      </c>
      <c r="AF7553" t="s">
        <v>41</v>
      </c>
      <c r="AG7553" t="s">
        <v>28</v>
      </c>
      <c r="AH7553" t="s">
        <v>28</v>
      </c>
      <c r="AI7553">
        <v>-4.202</v>
      </c>
      <c r="AJ7553">
        <v>3.2140577000000001</v>
      </c>
    </row>
    <row r="7554" spans="1:36" x14ac:dyDescent="0.3">
      <c r="A7554">
        <v>7374</v>
      </c>
      <c r="B7554" t="s">
        <v>17977</v>
      </c>
      <c r="C7554" t="s">
        <v>28</v>
      </c>
      <c r="D7554" t="s">
        <v>29</v>
      </c>
      <c r="E7554" t="s">
        <v>30</v>
      </c>
      <c r="F7554" t="s">
        <v>31</v>
      </c>
      <c r="G7554" t="s">
        <v>3512</v>
      </c>
      <c r="H7554" t="s">
        <v>21666</v>
      </c>
      <c r="I7554" s="4" t="s">
        <v>21667</v>
      </c>
      <c r="J7554" s="1">
        <f>((((bot_orders[[#This Row],[cTime]]/ 1000)+3*3600) / 86400) + DATE(1970,1,1))</f>
        <v>45785.92937568287</v>
      </c>
      <c r="K7554" s="4" t="s">
        <v>21668</v>
      </c>
      <c r="L7554" s="1">
        <f>((((bot_orders[[#This Row],[uTime]]/ 1000)+3*3600) / 86400) + DATE(1970,1,1))</f>
        <v>45785.931353680557</v>
      </c>
      <c r="M7554" t="s">
        <v>34</v>
      </c>
      <c r="N7554" t="s">
        <v>28</v>
      </c>
      <c r="O7554" t="s">
        <v>35</v>
      </c>
      <c r="P7554">
        <v>4.2030000000000003</v>
      </c>
      <c r="Q7554" t="s">
        <v>36</v>
      </c>
      <c r="R7554" t="s">
        <v>37</v>
      </c>
      <c r="S7554">
        <v>0.76319999999999999</v>
      </c>
      <c r="T7554">
        <v>0.76319999999999999</v>
      </c>
      <c r="U7554">
        <v>4.2030000000000003</v>
      </c>
      <c r="V7554">
        <v>-2.5661836999999999E-3</v>
      </c>
      <c r="W7554" t="s">
        <v>38</v>
      </c>
      <c r="X7554" s="4">
        <f>IF(bot_orders[[#This Row],[side]]="sell", bot_orders[[#This Row],[accFillSz]]*bot_orders[[#This Row],[avgPx]] + bot_orders[[#This Row],[fee]], -bot_orders[[#This Row],[accFillSz]]*bot_orders[[#This Row],[avgPx]])</f>
        <v>3.2051634163</v>
      </c>
      <c r="Y7554" s="4">
        <f>IF(bot_orders[[#This Row],[side]]="buy", bot_orders[[#This Row],[accFillSz]] + bot_orders[[#This Row],[fee]], -bot_orders[[#This Row],[accFillSz]])</f>
        <v>-4.2030000000000003</v>
      </c>
      <c r="Z7554" s="4">
        <f>IF(bot_orders[[#This Row],[side]]="sell",bot_orders[[#This Row],[accFillSz]]*bot_orders[[#This Row],[avgPx]]+bot_orders[[#This Row],[fee]], 0)</f>
        <v>3.2051634163</v>
      </c>
      <c r="AA7554" s="4">
        <f>IF(bot_orders[[#This Row],[side]]="sell",-bot_orders[[#This Row],[accFillSz]],bot_orders[[#This Row],[accFillSz]]+bot_orders[[#This Row],[fee]])</f>
        <v>-4.2030000000000003</v>
      </c>
      <c r="AB7554">
        <v>0</v>
      </c>
      <c r="AC7554" t="s">
        <v>39</v>
      </c>
      <c r="AD7554">
        <v>0</v>
      </c>
      <c r="AE7554" t="s">
        <v>40</v>
      </c>
      <c r="AF7554" t="s">
        <v>41</v>
      </c>
      <c r="AG7554" t="s">
        <v>28</v>
      </c>
      <c r="AH7554" t="s">
        <v>28</v>
      </c>
      <c r="AI7554">
        <v>-4.2030000000000003</v>
      </c>
      <c r="AJ7554">
        <v>3.2051634199999999</v>
      </c>
    </row>
    <row r="7555" spans="1:36" x14ac:dyDescent="0.3">
      <c r="A7555">
        <v>7375</v>
      </c>
      <c r="B7555" t="s">
        <v>17977</v>
      </c>
      <c r="C7555" t="s">
        <v>28</v>
      </c>
      <c r="D7555" t="s">
        <v>29</v>
      </c>
      <c r="E7555" t="s">
        <v>30</v>
      </c>
      <c r="F7555" t="s">
        <v>31</v>
      </c>
      <c r="G7555" t="s">
        <v>3536</v>
      </c>
      <c r="H7555" t="s">
        <v>21669</v>
      </c>
      <c r="I7555" s="4" t="s">
        <v>21670</v>
      </c>
      <c r="J7555" s="1">
        <f>((((bot_orders[[#This Row],[cTime]]/ 1000)+3*3600) / 86400) + DATE(1970,1,1))</f>
        <v>45785.931353703709</v>
      </c>
      <c r="K7555" s="4" t="s">
        <v>21671</v>
      </c>
      <c r="L7555" s="1">
        <f>((((bot_orders[[#This Row],[uTime]]/ 1000)+3*3600) / 86400) + DATE(1970,1,1))</f>
        <v>45785.93309575232</v>
      </c>
      <c r="M7555" t="s">
        <v>34</v>
      </c>
      <c r="N7555" t="s">
        <v>28</v>
      </c>
      <c r="O7555" t="s">
        <v>35</v>
      </c>
      <c r="P7555">
        <v>4.2069999999999999</v>
      </c>
      <c r="Q7555" t="s">
        <v>36</v>
      </c>
      <c r="R7555" t="s">
        <v>55</v>
      </c>
      <c r="S7555">
        <v>0.76090000000000002</v>
      </c>
      <c r="T7555">
        <v>0.76090000000000002</v>
      </c>
      <c r="U7555">
        <v>4.2069999999999999</v>
      </c>
      <c r="V7555">
        <v>-3.3655999999999998E-3</v>
      </c>
      <c r="W7555" t="s">
        <v>39</v>
      </c>
      <c r="X7555" s="4">
        <f>IF(bot_orders[[#This Row],[side]]="sell", bot_orders[[#This Row],[accFillSz]]*bot_orders[[#This Row],[avgPx]] + bot_orders[[#This Row],[fee]], -bot_orders[[#This Row],[accFillSz]]*bot_orders[[#This Row],[avgPx]])</f>
        <v>-3.2011063000000002</v>
      </c>
      <c r="Y7555" s="4">
        <f>IF(bot_orders[[#This Row],[side]]="buy", bot_orders[[#This Row],[accFillSz]] + bot_orders[[#This Row],[fee]], -bot_orders[[#This Row],[accFillSz]])</f>
        <v>4.2036343999999994</v>
      </c>
      <c r="Z7555" s="4">
        <f>IF(bot_orders[[#This Row],[side]]="sell",bot_orders[[#This Row],[accFillSz]]*bot_orders[[#This Row],[avgPx]]+bot_orders[[#This Row],[fee]], 0)</f>
        <v>0</v>
      </c>
      <c r="AA7555" s="4">
        <f>IF(bot_orders[[#This Row],[side]]="sell",-bot_orders[[#This Row],[accFillSz]],bot_orders[[#This Row],[accFillSz]]+bot_orders[[#This Row],[fee]])</f>
        <v>4.2036343999999994</v>
      </c>
      <c r="AB7555">
        <v>0</v>
      </c>
      <c r="AC7555" t="s">
        <v>38</v>
      </c>
      <c r="AD7555">
        <v>0</v>
      </c>
      <c r="AE7555" t="s">
        <v>40</v>
      </c>
      <c r="AF7555" t="s">
        <v>41</v>
      </c>
      <c r="AG7555" t="s">
        <v>28</v>
      </c>
      <c r="AH7555" t="s">
        <v>28</v>
      </c>
      <c r="AI7555">
        <v>4.2036344000000003</v>
      </c>
      <c r="AJ7555">
        <v>-3.2011063000000002</v>
      </c>
    </row>
    <row r="7556" spans="1:36" x14ac:dyDescent="0.3">
      <c r="A7556">
        <v>7376</v>
      </c>
      <c r="B7556" t="s">
        <v>17977</v>
      </c>
      <c r="C7556" t="s">
        <v>28</v>
      </c>
      <c r="D7556" t="s">
        <v>29</v>
      </c>
      <c r="E7556" t="s">
        <v>30</v>
      </c>
      <c r="F7556" t="s">
        <v>31</v>
      </c>
      <c r="G7556" t="s">
        <v>3536</v>
      </c>
      <c r="H7556" t="s">
        <v>21672</v>
      </c>
      <c r="I7556" s="4" t="s">
        <v>21673</v>
      </c>
      <c r="J7556" s="1">
        <f>((((bot_orders[[#This Row],[cTime]]/ 1000)+3*3600) / 86400) + DATE(1970,1,1))</f>
        <v>45785.933095775457</v>
      </c>
      <c r="K7556" s="4" t="s">
        <v>21674</v>
      </c>
      <c r="L7556" s="1">
        <f>((((bot_orders[[#This Row],[uTime]]/ 1000)+3*3600) / 86400) + DATE(1970,1,1))</f>
        <v>45785.940367129631</v>
      </c>
      <c r="M7556" t="s">
        <v>34</v>
      </c>
      <c r="N7556" t="s">
        <v>28</v>
      </c>
      <c r="O7556" t="s">
        <v>35</v>
      </c>
      <c r="P7556">
        <v>4.2030000000000003</v>
      </c>
      <c r="Q7556" t="s">
        <v>36</v>
      </c>
      <c r="R7556" t="s">
        <v>37</v>
      </c>
      <c r="S7556">
        <v>0.76319999999999999</v>
      </c>
      <c r="T7556">
        <v>0.76319999999999999</v>
      </c>
      <c r="U7556">
        <v>4.2030000000000003</v>
      </c>
      <c r="V7556">
        <v>-2.5661836999999999E-3</v>
      </c>
      <c r="W7556" t="s">
        <v>38</v>
      </c>
      <c r="X7556" s="4">
        <f>IF(bot_orders[[#This Row],[side]]="sell", bot_orders[[#This Row],[accFillSz]]*bot_orders[[#This Row],[avgPx]] + bot_orders[[#This Row],[fee]], -bot_orders[[#This Row],[accFillSz]]*bot_orders[[#This Row],[avgPx]])</f>
        <v>3.2051634163</v>
      </c>
      <c r="Y7556" s="4">
        <f>IF(bot_orders[[#This Row],[side]]="buy", bot_orders[[#This Row],[accFillSz]] + bot_orders[[#This Row],[fee]], -bot_orders[[#This Row],[accFillSz]])</f>
        <v>-4.2030000000000003</v>
      </c>
      <c r="Z7556" s="4">
        <f>IF(bot_orders[[#This Row],[side]]="sell",bot_orders[[#This Row],[accFillSz]]*bot_orders[[#This Row],[avgPx]]+bot_orders[[#This Row],[fee]], 0)</f>
        <v>3.2051634163</v>
      </c>
      <c r="AA7556" s="4">
        <f>IF(bot_orders[[#This Row],[side]]="sell",-bot_orders[[#This Row],[accFillSz]],bot_orders[[#This Row],[accFillSz]]+bot_orders[[#This Row],[fee]])</f>
        <v>-4.2030000000000003</v>
      </c>
      <c r="AB7556">
        <v>0</v>
      </c>
      <c r="AC7556" t="s">
        <v>39</v>
      </c>
      <c r="AD7556">
        <v>0</v>
      </c>
      <c r="AE7556" t="s">
        <v>40</v>
      </c>
      <c r="AF7556" t="s">
        <v>41</v>
      </c>
      <c r="AG7556" t="s">
        <v>28</v>
      </c>
      <c r="AH7556" t="s">
        <v>28</v>
      </c>
      <c r="AI7556">
        <v>-4.2030000000000003</v>
      </c>
      <c r="AJ7556">
        <v>3.2051634199999999</v>
      </c>
    </row>
    <row r="7557" spans="1:36" x14ac:dyDescent="0.3">
      <c r="A7557">
        <v>7377</v>
      </c>
      <c r="B7557" t="s">
        <v>17977</v>
      </c>
      <c r="C7557" t="s">
        <v>28</v>
      </c>
      <c r="D7557" t="s">
        <v>29</v>
      </c>
      <c r="E7557" t="s">
        <v>30</v>
      </c>
      <c r="F7557" t="s">
        <v>31</v>
      </c>
      <c r="G7557" t="s">
        <v>4085</v>
      </c>
      <c r="H7557" t="s">
        <v>21675</v>
      </c>
      <c r="I7557" s="4" t="s">
        <v>21676</v>
      </c>
      <c r="J7557" s="1">
        <f>((((bot_orders[[#This Row],[cTime]]/ 1000)+3*3600) / 86400) + DATE(1970,1,1))</f>
        <v>45785.940367152776</v>
      </c>
      <c r="K7557" s="4" t="s">
        <v>21677</v>
      </c>
      <c r="L7557" s="1">
        <f>((((bot_orders[[#This Row],[uTime]]/ 1000)+3*3600) / 86400) + DATE(1970,1,1))</f>
        <v>45786.289904664351</v>
      </c>
      <c r="M7557" t="s">
        <v>34</v>
      </c>
      <c r="N7557" t="s">
        <v>28</v>
      </c>
      <c r="O7557" t="s">
        <v>35</v>
      </c>
      <c r="P7557">
        <v>4.2069999999999999</v>
      </c>
      <c r="Q7557" t="s">
        <v>36</v>
      </c>
      <c r="R7557" t="s">
        <v>55</v>
      </c>
      <c r="S7557">
        <v>0.76090000000000002</v>
      </c>
      <c r="T7557">
        <v>0.76090000000000002</v>
      </c>
      <c r="U7557">
        <v>4.2069999999999999</v>
      </c>
      <c r="V7557">
        <v>-3.3655999999999998E-3</v>
      </c>
      <c r="W7557" t="s">
        <v>39</v>
      </c>
      <c r="X7557" s="4">
        <f>IF(bot_orders[[#This Row],[side]]="sell", bot_orders[[#This Row],[accFillSz]]*bot_orders[[#This Row],[avgPx]] + bot_orders[[#This Row],[fee]], -bot_orders[[#This Row],[accFillSz]]*bot_orders[[#This Row],[avgPx]])</f>
        <v>-3.2011063000000002</v>
      </c>
      <c r="Y7557" s="4">
        <f>IF(bot_orders[[#This Row],[side]]="buy", bot_orders[[#This Row],[accFillSz]] + bot_orders[[#This Row],[fee]], -bot_orders[[#This Row],[accFillSz]])</f>
        <v>4.2036343999999994</v>
      </c>
      <c r="Z7557" s="4">
        <f>IF(bot_orders[[#This Row],[side]]="sell",bot_orders[[#This Row],[accFillSz]]*bot_orders[[#This Row],[avgPx]]+bot_orders[[#This Row],[fee]], 0)</f>
        <v>0</v>
      </c>
      <c r="AA7557" s="4">
        <f>IF(bot_orders[[#This Row],[side]]="sell",-bot_orders[[#This Row],[accFillSz]],bot_orders[[#This Row],[accFillSz]]+bot_orders[[#This Row],[fee]])</f>
        <v>4.2036343999999994</v>
      </c>
      <c r="AB7557">
        <v>0</v>
      </c>
      <c r="AC7557" t="s">
        <v>38</v>
      </c>
      <c r="AD7557">
        <v>0</v>
      </c>
      <c r="AE7557" t="s">
        <v>40</v>
      </c>
      <c r="AF7557" t="s">
        <v>41</v>
      </c>
      <c r="AG7557" t="s">
        <v>28</v>
      </c>
      <c r="AH7557" t="s">
        <v>28</v>
      </c>
      <c r="AI7557">
        <v>4.2036344000000003</v>
      </c>
      <c r="AJ7557">
        <v>-3.2011063000000002</v>
      </c>
    </row>
    <row r="7558" spans="1:36" x14ac:dyDescent="0.3">
      <c r="A7558">
        <v>7378</v>
      </c>
      <c r="B7558" t="s">
        <v>17977</v>
      </c>
      <c r="C7558" t="s">
        <v>28</v>
      </c>
      <c r="D7558" t="s">
        <v>29</v>
      </c>
      <c r="E7558" t="s">
        <v>30</v>
      </c>
      <c r="F7558" t="s">
        <v>31</v>
      </c>
      <c r="G7558" t="s">
        <v>3532</v>
      </c>
      <c r="H7558" t="s">
        <v>21678</v>
      </c>
      <c r="I7558" s="4" t="s">
        <v>21679</v>
      </c>
      <c r="J7558" s="1">
        <f>((((bot_orders[[#This Row],[cTime]]/ 1000)+3*3600) / 86400) + DATE(1970,1,1))</f>
        <v>45785.941306099536</v>
      </c>
      <c r="K7558" s="4" t="s">
        <v>21680</v>
      </c>
      <c r="L7558" s="1">
        <f>((((bot_orders[[#This Row],[uTime]]/ 1000)+3*3600) / 86400) + DATE(1970,1,1))</f>
        <v>45785.941847893519</v>
      </c>
      <c r="M7558" t="s">
        <v>34</v>
      </c>
      <c r="N7558" t="s">
        <v>28</v>
      </c>
      <c r="O7558" t="s">
        <v>35</v>
      </c>
      <c r="P7558">
        <v>4.2060000000000004</v>
      </c>
      <c r="Q7558" t="s">
        <v>36</v>
      </c>
      <c r="R7558" t="s">
        <v>55</v>
      </c>
      <c r="S7558">
        <v>0.76319999999999999</v>
      </c>
      <c r="T7558">
        <v>0.76319999999999999</v>
      </c>
      <c r="U7558">
        <v>4.2060000000000004</v>
      </c>
      <c r="V7558">
        <v>-3.3647999999999998E-3</v>
      </c>
      <c r="W7558" t="s">
        <v>39</v>
      </c>
      <c r="X7558" s="4">
        <f>IF(bot_orders[[#This Row],[side]]="sell", bot_orders[[#This Row],[accFillSz]]*bot_orders[[#This Row],[avgPx]] + bot_orders[[#This Row],[fee]], -bot_orders[[#This Row],[accFillSz]]*bot_orders[[#This Row],[avgPx]])</f>
        <v>-3.2100192000000001</v>
      </c>
      <c r="Y7558" s="4">
        <f>IF(bot_orders[[#This Row],[side]]="buy", bot_orders[[#This Row],[accFillSz]] + bot_orders[[#This Row],[fee]], -bot_orders[[#This Row],[accFillSz]])</f>
        <v>4.2026352000000005</v>
      </c>
      <c r="Z7558" s="4">
        <f>IF(bot_orders[[#This Row],[side]]="sell",bot_orders[[#This Row],[accFillSz]]*bot_orders[[#This Row],[avgPx]]+bot_orders[[#This Row],[fee]], 0)</f>
        <v>0</v>
      </c>
      <c r="AA7558" s="4">
        <f>IF(bot_orders[[#This Row],[side]]="sell",-bot_orders[[#This Row],[accFillSz]],bot_orders[[#This Row],[accFillSz]]+bot_orders[[#This Row],[fee]])</f>
        <v>4.2026352000000005</v>
      </c>
      <c r="AB7558">
        <v>0</v>
      </c>
      <c r="AC7558" t="s">
        <v>38</v>
      </c>
      <c r="AD7558">
        <v>0</v>
      </c>
      <c r="AE7558" t="s">
        <v>40</v>
      </c>
      <c r="AF7558" t="s">
        <v>41</v>
      </c>
      <c r="AG7558" t="s">
        <v>28</v>
      </c>
      <c r="AH7558" t="s">
        <v>28</v>
      </c>
      <c r="AI7558">
        <v>4.2026351999999996</v>
      </c>
      <c r="AJ7558">
        <v>-3.2100192000000001</v>
      </c>
    </row>
    <row r="7559" spans="1:36" x14ac:dyDescent="0.3">
      <c r="A7559">
        <v>7379</v>
      </c>
      <c r="B7559" t="s">
        <v>17977</v>
      </c>
      <c r="C7559" t="s">
        <v>28</v>
      </c>
      <c r="D7559" t="s">
        <v>29</v>
      </c>
      <c r="E7559" t="s">
        <v>30</v>
      </c>
      <c r="F7559" t="s">
        <v>31</v>
      </c>
      <c r="G7559" t="s">
        <v>3539</v>
      </c>
      <c r="H7559" t="s">
        <v>21681</v>
      </c>
      <c r="I7559" s="4" t="s">
        <v>21682</v>
      </c>
      <c r="J7559" s="1">
        <f>((((bot_orders[[#This Row],[cTime]]/ 1000)+3*3600) / 86400) + DATE(1970,1,1))</f>
        <v>45785.941306168985</v>
      </c>
      <c r="K7559" s="4" t="s">
        <v>21683</v>
      </c>
      <c r="L7559" s="1">
        <f>((((bot_orders[[#This Row],[uTime]]/ 1000)+3*3600) / 86400) + DATE(1970,1,1))</f>
        <v>45785.941343101847</v>
      </c>
      <c r="M7559" t="s">
        <v>34</v>
      </c>
      <c r="N7559" t="s">
        <v>28</v>
      </c>
      <c r="O7559" t="s">
        <v>35</v>
      </c>
      <c r="P7559">
        <v>4.2069999999999999</v>
      </c>
      <c r="Q7559" t="s">
        <v>36</v>
      </c>
      <c r="R7559" t="s">
        <v>55</v>
      </c>
      <c r="S7559">
        <v>0.76549999999999996</v>
      </c>
      <c r="T7559">
        <v>0.76549999999999996</v>
      </c>
      <c r="U7559">
        <v>4.2069999999999999</v>
      </c>
      <c r="V7559">
        <v>-3.3655999999999998E-3</v>
      </c>
      <c r="W7559" t="s">
        <v>39</v>
      </c>
      <c r="X7559" s="4">
        <f>IF(bot_orders[[#This Row],[side]]="sell", bot_orders[[#This Row],[accFillSz]]*bot_orders[[#This Row],[avgPx]] + bot_orders[[#This Row],[fee]], -bot_orders[[#This Row],[accFillSz]]*bot_orders[[#This Row],[avgPx]])</f>
        <v>-3.2204584999999999</v>
      </c>
      <c r="Y7559" s="4">
        <f>IF(bot_orders[[#This Row],[side]]="buy", bot_orders[[#This Row],[accFillSz]] + bot_orders[[#This Row],[fee]], -bot_orders[[#This Row],[accFillSz]])</f>
        <v>4.2036343999999994</v>
      </c>
      <c r="Z7559" s="4">
        <f>IF(bot_orders[[#This Row],[side]]="sell",bot_orders[[#This Row],[accFillSz]]*bot_orders[[#This Row],[avgPx]]+bot_orders[[#This Row],[fee]], 0)</f>
        <v>0</v>
      </c>
      <c r="AA7559" s="4">
        <f>IF(bot_orders[[#This Row],[side]]="sell",-bot_orders[[#This Row],[accFillSz]],bot_orders[[#This Row],[accFillSz]]+bot_orders[[#This Row],[fee]])</f>
        <v>4.2036343999999994</v>
      </c>
      <c r="AB7559">
        <v>0</v>
      </c>
      <c r="AC7559" t="s">
        <v>38</v>
      </c>
      <c r="AD7559">
        <v>0</v>
      </c>
      <c r="AE7559" t="s">
        <v>40</v>
      </c>
      <c r="AF7559" t="s">
        <v>41</v>
      </c>
      <c r="AG7559" t="s">
        <v>28</v>
      </c>
      <c r="AH7559" t="s">
        <v>28</v>
      </c>
      <c r="AI7559">
        <v>4.2036344000000003</v>
      </c>
      <c r="AJ7559">
        <v>-3.2204584999999999</v>
      </c>
    </row>
    <row r="7560" spans="1:36" x14ac:dyDescent="0.3">
      <c r="A7560">
        <v>7380</v>
      </c>
      <c r="B7560" t="s">
        <v>17977</v>
      </c>
      <c r="C7560" t="s">
        <v>28</v>
      </c>
      <c r="D7560" t="s">
        <v>29</v>
      </c>
      <c r="E7560" t="s">
        <v>30</v>
      </c>
      <c r="F7560" t="s">
        <v>31</v>
      </c>
      <c r="G7560" t="s">
        <v>3539</v>
      </c>
      <c r="H7560" t="s">
        <v>21684</v>
      </c>
      <c r="I7560" s="4" t="s">
        <v>21685</v>
      </c>
      <c r="J7560" s="1">
        <f>((((bot_orders[[#This Row],[cTime]]/ 1000)+3*3600) / 86400) + DATE(1970,1,1))</f>
        <v>45785.941343113431</v>
      </c>
      <c r="K7560" s="4" t="s">
        <v>21686</v>
      </c>
      <c r="L7560" s="1">
        <f>((((bot_orders[[#This Row],[uTime]]/ 1000)+3*3600) / 86400) + DATE(1970,1,1))</f>
        <v>45785.943731053238</v>
      </c>
      <c r="M7560" t="s">
        <v>34</v>
      </c>
      <c r="N7560" t="s">
        <v>28</v>
      </c>
      <c r="O7560" t="s">
        <v>35</v>
      </c>
      <c r="P7560">
        <v>4.2030000000000003</v>
      </c>
      <c r="Q7560" t="s">
        <v>36</v>
      </c>
      <c r="R7560" t="s">
        <v>37</v>
      </c>
      <c r="S7560">
        <v>0.76780000000000004</v>
      </c>
      <c r="T7560">
        <v>0.76780000000000004</v>
      </c>
      <c r="U7560">
        <v>4.2030000000000003</v>
      </c>
      <c r="V7560">
        <v>-2.5816506999999998E-3</v>
      </c>
      <c r="W7560" t="s">
        <v>38</v>
      </c>
      <c r="X7560" s="4">
        <f>IF(bot_orders[[#This Row],[side]]="sell", bot_orders[[#This Row],[accFillSz]]*bot_orders[[#This Row],[avgPx]] + bot_orders[[#This Row],[fee]], -bot_orders[[#This Row],[accFillSz]]*bot_orders[[#This Row],[avgPx]])</f>
        <v>3.2244817493000006</v>
      </c>
      <c r="Y7560" s="4">
        <f>IF(bot_orders[[#This Row],[side]]="buy", bot_orders[[#This Row],[accFillSz]] + bot_orders[[#This Row],[fee]], -bot_orders[[#This Row],[accFillSz]])</f>
        <v>-4.2030000000000003</v>
      </c>
      <c r="Z7560" s="4">
        <f>IF(bot_orders[[#This Row],[side]]="sell",bot_orders[[#This Row],[accFillSz]]*bot_orders[[#This Row],[avgPx]]+bot_orders[[#This Row],[fee]], 0)</f>
        <v>3.2244817493000006</v>
      </c>
      <c r="AA7560" s="4">
        <f>IF(bot_orders[[#This Row],[side]]="sell",-bot_orders[[#This Row],[accFillSz]],bot_orders[[#This Row],[accFillSz]]+bot_orders[[#This Row],[fee]])</f>
        <v>-4.2030000000000003</v>
      </c>
      <c r="AB7560">
        <v>0</v>
      </c>
      <c r="AC7560" t="s">
        <v>39</v>
      </c>
      <c r="AD7560">
        <v>0</v>
      </c>
      <c r="AE7560" t="s">
        <v>40</v>
      </c>
      <c r="AF7560" t="s">
        <v>41</v>
      </c>
      <c r="AG7560" t="s">
        <v>28</v>
      </c>
      <c r="AH7560" t="s">
        <v>28</v>
      </c>
      <c r="AI7560">
        <v>-4.2030000000000003</v>
      </c>
      <c r="AJ7560">
        <v>3.2244817499999998</v>
      </c>
    </row>
    <row r="7561" spans="1:36" x14ac:dyDescent="0.3">
      <c r="A7561">
        <v>7381</v>
      </c>
      <c r="B7561" t="s">
        <v>17977</v>
      </c>
      <c r="C7561" t="s">
        <v>28</v>
      </c>
      <c r="D7561" t="s">
        <v>29</v>
      </c>
      <c r="E7561" t="s">
        <v>30</v>
      </c>
      <c r="F7561" t="s">
        <v>31</v>
      </c>
      <c r="G7561" t="s">
        <v>3532</v>
      </c>
      <c r="H7561" t="s">
        <v>21687</v>
      </c>
      <c r="I7561" s="4" t="s">
        <v>21688</v>
      </c>
      <c r="J7561" s="1">
        <f>((((bot_orders[[#This Row],[cTime]]/ 1000)+3*3600) / 86400) + DATE(1970,1,1))</f>
        <v>45785.941847905095</v>
      </c>
      <c r="K7561" s="4" t="s">
        <v>21689</v>
      </c>
      <c r="L7561" s="1">
        <f>((((bot_orders[[#This Row],[uTime]]/ 1000)+3*3600) / 86400) + DATE(1970,1,1))</f>
        <v>45785.942521469908</v>
      </c>
      <c r="M7561" t="s">
        <v>34</v>
      </c>
      <c r="N7561" t="s">
        <v>28</v>
      </c>
      <c r="O7561" t="s">
        <v>35</v>
      </c>
      <c r="P7561">
        <v>4.202</v>
      </c>
      <c r="Q7561" t="s">
        <v>36</v>
      </c>
      <c r="R7561" t="s">
        <v>37</v>
      </c>
      <c r="S7561">
        <v>0.76549999999999996</v>
      </c>
      <c r="T7561">
        <v>0.76549999999999996</v>
      </c>
      <c r="U7561">
        <v>4.202</v>
      </c>
      <c r="V7561">
        <v>-2.5733048000000001E-3</v>
      </c>
      <c r="W7561" t="s">
        <v>38</v>
      </c>
      <c r="X7561" s="4">
        <f>IF(bot_orders[[#This Row],[side]]="sell", bot_orders[[#This Row],[accFillSz]]*bot_orders[[#This Row],[avgPx]] + bot_orders[[#This Row],[fee]], -bot_orders[[#This Row],[accFillSz]]*bot_orders[[#This Row],[avgPx]])</f>
        <v>3.2140576951999997</v>
      </c>
      <c r="Y7561" s="4">
        <f>IF(bot_orders[[#This Row],[side]]="buy", bot_orders[[#This Row],[accFillSz]] + bot_orders[[#This Row],[fee]], -bot_orders[[#This Row],[accFillSz]])</f>
        <v>-4.202</v>
      </c>
      <c r="Z7561" s="4">
        <f>IF(bot_orders[[#This Row],[side]]="sell",bot_orders[[#This Row],[accFillSz]]*bot_orders[[#This Row],[avgPx]]+bot_orders[[#This Row],[fee]], 0)</f>
        <v>3.2140576951999997</v>
      </c>
      <c r="AA7561" s="4">
        <f>IF(bot_orders[[#This Row],[side]]="sell",-bot_orders[[#This Row],[accFillSz]],bot_orders[[#This Row],[accFillSz]]+bot_orders[[#This Row],[fee]])</f>
        <v>-4.202</v>
      </c>
      <c r="AB7561">
        <v>0</v>
      </c>
      <c r="AC7561" t="s">
        <v>39</v>
      </c>
      <c r="AD7561">
        <v>0</v>
      </c>
      <c r="AE7561" t="s">
        <v>40</v>
      </c>
      <c r="AF7561" t="s">
        <v>41</v>
      </c>
      <c r="AG7561" t="s">
        <v>28</v>
      </c>
      <c r="AH7561" t="s">
        <v>28</v>
      </c>
      <c r="AI7561">
        <v>-4.202</v>
      </c>
      <c r="AJ7561">
        <v>3.2140577000000001</v>
      </c>
    </row>
    <row r="7562" spans="1:36" x14ac:dyDescent="0.3">
      <c r="A7562">
        <v>7382</v>
      </c>
      <c r="B7562" t="s">
        <v>17977</v>
      </c>
      <c r="C7562" t="s">
        <v>28</v>
      </c>
      <c r="D7562" t="s">
        <v>29</v>
      </c>
      <c r="E7562" t="s">
        <v>30</v>
      </c>
      <c r="F7562" t="s">
        <v>31</v>
      </c>
      <c r="G7562" t="s">
        <v>3587</v>
      </c>
      <c r="H7562" t="s">
        <v>21690</v>
      </c>
      <c r="I7562" s="4" t="s">
        <v>21691</v>
      </c>
      <c r="J7562" s="1">
        <f>((((bot_orders[[#This Row],[cTime]]/ 1000)+3*3600) / 86400) + DATE(1970,1,1))</f>
        <v>45785.942521493052</v>
      </c>
      <c r="K7562" s="4" t="s">
        <v>21692</v>
      </c>
      <c r="L7562" s="1">
        <f>((((bot_orders[[#This Row],[uTime]]/ 1000)+3*3600) / 86400) + DATE(1970,1,1))</f>
        <v>45785.970879247689</v>
      </c>
      <c r="M7562" t="s">
        <v>34</v>
      </c>
      <c r="N7562" t="s">
        <v>28</v>
      </c>
      <c r="O7562" t="s">
        <v>35</v>
      </c>
      <c r="P7562">
        <v>4.2060000000000004</v>
      </c>
      <c r="Q7562" t="s">
        <v>36</v>
      </c>
      <c r="R7562" t="s">
        <v>55</v>
      </c>
      <c r="S7562">
        <v>0.76319999999999999</v>
      </c>
      <c r="T7562">
        <v>0.76319999999999999</v>
      </c>
      <c r="U7562">
        <v>4.2060000000000004</v>
      </c>
      <c r="V7562">
        <v>-3.3647999999999998E-3</v>
      </c>
      <c r="W7562" t="s">
        <v>39</v>
      </c>
      <c r="X7562" s="4">
        <f>IF(bot_orders[[#This Row],[side]]="sell", bot_orders[[#This Row],[accFillSz]]*bot_orders[[#This Row],[avgPx]] + bot_orders[[#This Row],[fee]], -bot_orders[[#This Row],[accFillSz]]*bot_orders[[#This Row],[avgPx]])</f>
        <v>-3.2100192000000001</v>
      </c>
      <c r="Y7562" s="4">
        <f>IF(bot_orders[[#This Row],[side]]="buy", bot_orders[[#This Row],[accFillSz]] + bot_orders[[#This Row],[fee]], -bot_orders[[#This Row],[accFillSz]])</f>
        <v>4.2026352000000005</v>
      </c>
      <c r="Z7562" s="4">
        <f>IF(bot_orders[[#This Row],[side]]="sell",bot_orders[[#This Row],[accFillSz]]*bot_orders[[#This Row],[avgPx]]+bot_orders[[#This Row],[fee]], 0)</f>
        <v>0</v>
      </c>
      <c r="AA7562" s="4">
        <f>IF(bot_orders[[#This Row],[side]]="sell",-bot_orders[[#This Row],[accFillSz]],bot_orders[[#This Row],[accFillSz]]+bot_orders[[#This Row],[fee]])</f>
        <v>4.2026352000000005</v>
      </c>
      <c r="AB7562">
        <v>0</v>
      </c>
      <c r="AC7562" t="s">
        <v>38</v>
      </c>
      <c r="AD7562">
        <v>0</v>
      </c>
      <c r="AE7562" t="s">
        <v>40</v>
      </c>
      <c r="AF7562" t="s">
        <v>41</v>
      </c>
      <c r="AG7562" t="s">
        <v>28</v>
      </c>
      <c r="AH7562" t="s">
        <v>28</v>
      </c>
      <c r="AI7562">
        <v>4.2026351999999996</v>
      </c>
      <c r="AJ7562">
        <v>-3.2100192000000001</v>
      </c>
    </row>
    <row r="7563" spans="1:36" x14ac:dyDescent="0.3">
      <c r="A7563">
        <v>7384</v>
      </c>
      <c r="B7563" t="s">
        <v>17977</v>
      </c>
      <c r="C7563" t="s">
        <v>28</v>
      </c>
      <c r="D7563" t="s">
        <v>29</v>
      </c>
      <c r="E7563" t="s">
        <v>30</v>
      </c>
      <c r="F7563" t="s">
        <v>31</v>
      </c>
      <c r="G7563" t="s">
        <v>3577</v>
      </c>
      <c r="H7563" t="s">
        <v>21696</v>
      </c>
      <c r="I7563" s="4" t="s">
        <v>21697</v>
      </c>
      <c r="J7563" s="1">
        <f>((((bot_orders[[#This Row],[cTime]]/ 1000)+3*3600) / 86400) + DATE(1970,1,1))</f>
        <v>45785.94373107639</v>
      </c>
      <c r="K7563" s="4" t="s">
        <v>21698</v>
      </c>
      <c r="L7563" s="1">
        <f>((((bot_orders[[#This Row],[uTime]]/ 1000)+3*3600) / 86400) + DATE(1970,1,1))</f>
        <v>45785.954176180559</v>
      </c>
      <c r="M7563" t="s">
        <v>34</v>
      </c>
      <c r="N7563" t="s">
        <v>28</v>
      </c>
      <c r="O7563" t="s">
        <v>35</v>
      </c>
      <c r="P7563">
        <v>4.2069999999999999</v>
      </c>
      <c r="Q7563" t="s">
        <v>36</v>
      </c>
      <c r="R7563" t="s">
        <v>55</v>
      </c>
      <c r="S7563">
        <v>0.76549999999999996</v>
      </c>
      <c r="T7563">
        <v>0.76549999999999996</v>
      </c>
      <c r="U7563">
        <v>4.2069999999999999</v>
      </c>
      <c r="V7563">
        <v>-3.3655999999999998E-3</v>
      </c>
      <c r="W7563" t="s">
        <v>39</v>
      </c>
      <c r="X7563" s="4">
        <f>IF(bot_orders[[#This Row],[side]]="sell", bot_orders[[#This Row],[accFillSz]]*bot_orders[[#This Row],[avgPx]] + bot_orders[[#This Row],[fee]], -bot_orders[[#This Row],[accFillSz]]*bot_orders[[#This Row],[avgPx]])</f>
        <v>-3.2204584999999999</v>
      </c>
      <c r="Y7563" s="4">
        <f>IF(bot_orders[[#This Row],[side]]="buy", bot_orders[[#This Row],[accFillSz]] + bot_orders[[#This Row],[fee]], -bot_orders[[#This Row],[accFillSz]])</f>
        <v>4.2036343999999994</v>
      </c>
      <c r="Z7563" s="4">
        <f>IF(bot_orders[[#This Row],[side]]="sell",bot_orders[[#This Row],[accFillSz]]*bot_orders[[#This Row],[avgPx]]+bot_orders[[#This Row],[fee]], 0)</f>
        <v>0</v>
      </c>
      <c r="AA7563" s="4">
        <f>IF(bot_orders[[#This Row],[side]]="sell",-bot_orders[[#This Row],[accFillSz]],bot_orders[[#This Row],[accFillSz]]+bot_orders[[#This Row],[fee]])</f>
        <v>4.2036343999999994</v>
      </c>
      <c r="AB7563">
        <v>0</v>
      </c>
      <c r="AC7563" t="s">
        <v>38</v>
      </c>
      <c r="AD7563">
        <v>0</v>
      </c>
      <c r="AE7563" t="s">
        <v>40</v>
      </c>
      <c r="AF7563" t="s">
        <v>41</v>
      </c>
      <c r="AG7563" t="s">
        <v>28</v>
      </c>
      <c r="AH7563" t="s">
        <v>28</v>
      </c>
      <c r="AI7563">
        <v>4.2036344000000003</v>
      </c>
      <c r="AJ7563">
        <v>-3.2204584999999999</v>
      </c>
    </row>
    <row r="7564" spans="1:36" x14ac:dyDescent="0.3">
      <c r="A7564">
        <v>7385</v>
      </c>
      <c r="B7564" t="s">
        <v>17977</v>
      </c>
      <c r="C7564" t="s">
        <v>28</v>
      </c>
      <c r="D7564" t="s">
        <v>29</v>
      </c>
      <c r="E7564" t="s">
        <v>30</v>
      </c>
      <c r="F7564" t="s">
        <v>31</v>
      </c>
      <c r="G7564" t="s">
        <v>3549</v>
      </c>
      <c r="H7564" t="s">
        <v>21699</v>
      </c>
      <c r="I7564" s="4" t="s">
        <v>21700</v>
      </c>
      <c r="J7564" s="1">
        <f>((((bot_orders[[#This Row],[cTime]]/ 1000)+3*3600) / 86400) + DATE(1970,1,1))</f>
        <v>45785.943731134263</v>
      </c>
      <c r="K7564" s="4" t="s">
        <v>21701</v>
      </c>
      <c r="L7564" s="1">
        <f>((((bot_orders[[#This Row],[uTime]]/ 1000)+3*3600) / 86400) + DATE(1970,1,1))</f>
        <v>45785.945084409723</v>
      </c>
      <c r="M7564" t="s">
        <v>34</v>
      </c>
      <c r="N7564" t="s">
        <v>28</v>
      </c>
      <c r="O7564" t="s">
        <v>35</v>
      </c>
      <c r="P7564">
        <v>4.2080000000000002</v>
      </c>
      <c r="Q7564" t="s">
        <v>36</v>
      </c>
      <c r="R7564" t="s">
        <v>55</v>
      </c>
      <c r="S7564">
        <v>0.76780000000000004</v>
      </c>
      <c r="T7564">
        <v>0.76780000000000004</v>
      </c>
      <c r="U7564">
        <v>4.2080000000000002</v>
      </c>
      <c r="V7564">
        <v>-3.3663999999999999E-3</v>
      </c>
      <c r="W7564" t="s">
        <v>39</v>
      </c>
      <c r="X7564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564" s="4">
        <f>IF(bot_orders[[#This Row],[side]]="buy", bot_orders[[#This Row],[accFillSz]] + bot_orders[[#This Row],[fee]], -bot_orders[[#This Row],[accFillSz]])</f>
        <v>4.2046336000000002</v>
      </c>
      <c r="Z7564" s="4">
        <f>IF(bot_orders[[#This Row],[side]]="sell",bot_orders[[#This Row],[accFillSz]]*bot_orders[[#This Row],[avgPx]]+bot_orders[[#This Row],[fee]], 0)</f>
        <v>0</v>
      </c>
      <c r="AA7564" s="4">
        <f>IF(bot_orders[[#This Row],[side]]="sell",-bot_orders[[#This Row],[accFillSz]],bot_orders[[#This Row],[accFillSz]]+bot_orders[[#This Row],[fee]])</f>
        <v>4.2046336000000002</v>
      </c>
      <c r="AB7564">
        <v>0</v>
      </c>
      <c r="AC7564" t="s">
        <v>38</v>
      </c>
      <c r="AD7564">
        <v>0</v>
      </c>
      <c r="AE7564" t="s">
        <v>40</v>
      </c>
      <c r="AF7564" t="s">
        <v>41</v>
      </c>
      <c r="AG7564" t="s">
        <v>28</v>
      </c>
      <c r="AH7564" t="s">
        <v>28</v>
      </c>
      <c r="AI7564">
        <v>4.2046336000000002</v>
      </c>
      <c r="AJ7564">
        <v>-3.2309024000000002</v>
      </c>
    </row>
    <row r="7565" spans="1:36" x14ac:dyDescent="0.3">
      <c r="A7565">
        <v>7386</v>
      </c>
      <c r="B7565" t="s">
        <v>17977</v>
      </c>
      <c r="C7565" t="s">
        <v>28</v>
      </c>
      <c r="D7565" t="s">
        <v>29</v>
      </c>
      <c r="E7565" t="s">
        <v>30</v>
      </c>
      <c r="F7565" t="s">
        <v>31</v>
      </c>
      <c r="G7565" t="s">
        <v>3549</v>
      </c>
      <c r="H7565" t="s">
        <v>21702</v>
      </c>
      <c r="I7565" s="4" t="s">
        <v>21703</v>
      </c>
      <c r="J7565" s="1">
        <f>((((bot_orders[[#This Row],[cTime]]/ 1000)+3*3600) / 86400) + DATE(1970,1,1))</f>
        <v>45785.945084421299</v>
      </c>
      <c r="K7565" s="4" t="s">
        <v>21704</v>
      </c>
      <c r="L7565" s="1">
        <f>((((bot_orders[[#This Row],[uTime]]/ 1000)+3*3600) / 86400) + DATE(1970,1,1))</f>
        <v>45785.945613981487</v>
      </c>
      <c r="M7565" t="s">
        <v>34</v>
      </c>
      <c r="N7565" t="s">
        <v>28</v>
      </c>
      <c r="O7565" t="s">
        <v>35</v>
      </c>
      <c r="P7565">
        <v>4.2039999999999997</v>
      </c>
      <c r="Q7565" t="s">
        <v>36</v>
      </c>
      <c r="R7565" t="s">
        <v>37</v>
      </c>
      <c r="S7565">
        <v>0.77010000000000001</v>
      </c>
      <c r="T7565">
        <v>0.77010000000000001</v>
      </c>
      <c r="U7565">
        <v>4.2039999999999997</v>
      </c>
      <c r="V7565">
        <v>-2.5900003E-3</v>
      </c>
      <c r="W7565" t="s">
        <v>38</v>
      </c>
      <c r="X7565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565" s="4">
        <f>IF(bot_orders[[#This Row],[side]]="buy", bot_orders[[#This Row],[accFillSz]] + bot_orders[[#This Row],[fee]], -bot_orders[[#This Row],[accFillSz]])</f>
        <v>-4.2039999999999997</v>
      </c>
      <c r="Z7565" s="4">
        <f>IF(bot_orders[[#This Row],[side]]="sell",bot_orders[[#This Row],[accFillSz]]*bot_orders[[#This Row],[avgPx]]+bot_orders[[#This Row],[fee]], 0)</f>
        <v>3.2349103996999995</v>
      </c>
      <c r="AA7565" s="4">
        <f>IF(bot_orders[[#This Row],[side]]="sell",-bot_orders[[#This Row],[accFillSz]],bot_orders[[#This Row],[accFillSz]]+bot_orders[[#This Row],[fee]])</f>
        <v>-4.2039999999999997</v>
      </c>
      <c r="AB7565">
        <v>0</v>
      </c>
      <c r="AC7565" t="s">
        <v>39</v>
      </c>
      <c r="AD7565">
        <v>0</v>
      </c>
      <c r="AE7565" t="s">
        <v>40</v>
      </c>
      <c r="AF7565" t="s">
        <v>41</v>
      </c>
      <c r="AG7565" t="s">
        <v>28</v>
      </c>
      <c r="AH7565" t="s">
        <v>28</v>
      </c>
      <c r="AI7565">
        <v>-4.2039999999999997</v>
      </c>
      <c r="AJ7565">
        <v>3.2349104</v>
      </c>
    </row>
    <row r="7566" spans="1:36" x14ac:dyDescent="0.3">
      <c r="A7566">
        <v>7387</v>
      </c>
      <c r="B7566" t="s">
        <v>17977</v>
      </c>
      <c r="C7566" t="s">
        <v>28</v>
      </c>
      <c r="D7566" t="s">
        <v>29</v>
      </c>
      <c r="E7566" t="s">
        <v>30</v>
      </c>
      <c r="F7566" t="s">
        <v>31</v>
      </c>
      <c r="G7566" t="s">
        <v>3575</v>
      </c>
      <c r="H7566" t="s">
        <v>21705</v>
      </c>
      <c r="I7566" s="4" t="s">
        <v>21706</v>
      </c>
      <c r="J7566" s="1">
        <f>((((bot_orders[[#This Row],[cTime]]/ 1000)+3*3600) / 86400) + DATE(1970,1,1))</f>
        <v>45785.945613993055</v>
      </c>
      <c r="K7566" s="4" t="s">
        <v>21707</v>
      </c>
      <c r="L7566" s="1">
        <f>((((bot_orders[[#This Row],[uTime]]/ 1000)+3*3600) / 86400) + DATE(1970,1,1))</f>
        <v>45785.954098819449</v>
      </c>
      <c r="M7566" t="s">
        <v>34</v>
      </c>
      <c r="N7566" t="s">
        <v>28</v>
      </c>
      <c r="O7566" t="s">
        <v>35</v>
      </c>
      <c r="P7566">
        <v>4.2080000000000002</v>
      </c>
      <c r="Q7566" t="s">
        <v>36</v>
      </c>
      <c r="R7566" t="s">
        <v>55</v>
      </c>
      <c r="S7566">
        <v>0.76780000000000004</v>
      </c>
      <c r="T7566">
        <v>0.76780000000000004</v>
      </c>
      <c r="U7566">
        <v>4.2080000000000002</v>
      </c>
      <c r="V7566">
        <v>-3.3663999999999999E-3</v>
      </c>
      <c r="W7566" t="s">
        <v>39</v>
      </c>
      <c r="X7566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566" s="4">
        <f>IF(bot_orders[[#This Row],[side]]="buy", bot_orders[[#This Row],[accFillSz]] + bot_orders[[#This Row],[fee]], -bot_orders[[#This Row],[accFillSz]])</f>
        <v>4.2046336000000002</v>
      </c>
      <c r="Z7566" s="4">
        <f>IF(bot_orders[[#This Row],[side]]="sell",bot_orders[[#This Row],[accFillSz]]*bot_orders[[#This Row],[avgPx]]+bot_orders[[#This Row],[fee]], 0)</f>
        <v>0</v>
      </c>
      <c r="AA7566" s="4">
        <f>IF(bot_orders[[#This Row],[side]]="sell",-bot_orders[[#This Row],[accFillSz]],bot_orders[[#This Row],[accFillSz]]+bot_orders[[#This Row],[fee]])</f>
        <v>4.2046336000000002</v>
      </c>
      <c r="AB7566">
        <v>0</v>
      </c>
      <c r="AC7566" t="s">
        <v>38</v>
      </c>
      <c r="AD7566">
        <v>0</v>
      </c>
      <c r="AE7566" t="s">
        <v>40</v>
      </c>
      <c r="AF7566" t="s">
        <v>41</v>
      </c>
      <c r="AG7566" t="s">
        <v>28</v>
      </c>
      <c r="AH7566" t="s">
        <v>28</v>
      </c>
      <c r="AI7566">
        <v>4.2046336000000002</v>
      </c>
      <c r="AJ7566">
        <v>-3.2309024000000002</v>
      </c>
    </row>
    <row r="7567" spans="1:36" x14ac:dyDescent="0.3">
      <c r="A7567">
        <v>7388</v>
      </c>
      <c r="B7567" t="s">
        <v>17977</v>
      </c>
      <c r="C7567" t="s">
        <v>28</v>
      </c>
      <c r="D7567" t="s">
        <v>29</v>
      </c>
      <c r="E7567" t="s">
        <v>30</v>
      </c>
      <c r="F7567" t="s">
        <v>31</v>
      </c>
      <c r="G7567" t="s">
        <v>3556</v>
      </c>
      <c r="H7567" t="s">
        <v>21708</v>
      </c>
      <c r="I7567" s="4" t="s">
        <v>21709</v>
      </c>
      <c r="J7567" s="1">
        <f>((((bot_orders[[#This Row],[cTime]]/ 1000)+3*3600) / 86400) + DATE(1970,1,1))</f>
        <v>45785.945614050928</v>
      </c>
      <c r="K7567" s="4" t="s">
        <v>21710</v>
      </c>
      <c r="L7567" s="1">
        <f>((((bot_orders[[#This Row],[uTime]]/ 1000)+3*3600) / 86400) + DATE(1970,1,1))</f>
        <v>45785.946709560187</v>
      </c>
      <c r="M7567" t="s">
        <v>34</v>
      </c>
      <c r="N7567" t="s">
        <v>28</v>
      </c>
      <c r="O7567" t="s">
        <v>35</v>
      </c>
      <c r="P7567">
        <v>4.2080000000000002</v>
      </c>
      <c r="Q7567" t="s">
        <v>36</v>
      </c>
      <c r="R7567" t="s">
        <v>55</v>
      </c>
      <c r="S7567">
        <v>0.77010000000000001</v>
      </c>
      <c r="T7567">
        <v>0.77010000000000001</v>
      </c>
      <c r="U7567">
        <v>4.2080000000000002</v>
      </c>
      <c r="V7567">
        <v>-3.3663999999999999E-3</v>
      </c>
      <c r="W7567" t="s">
        <v>39</v>
      </c>
      <c r="X7567" s="4">
        <f>IF(bot_orders[[#This Row],[side]]="sell", bot_orders[[#This Row],[accFillSz]]*bot_orders[[#This Row],[avgPx]] + bot_orders[[#This Row],[fee]], -bot_orders[[#This Row],[accFillSz]]*bot_orders[[#This Row],[avgPx]])</f>
        <v>-3.2405808</v>
      </c>
      <c r="Y7567" s="4">
        <f>IF(bot_orders[[#This Row],[side]]="buy", bot_orders[[#This Row],[accFillSz]] + bot_orders[[#This Row],[fee]], -bot_orders[[#This Row],[accFillSz]])</f>
        <v>4.2046336000000002</v>
      </c>
      <c r="Z7567" s="4">
        <f>IF(bot_orders[[#This Row],[side]]="sell",bot_orders[[#This Row],[accFillSz]]*bot_orders[[#This Row],[avgPx]]+bot_orders[[#This Row],[fee]], 0)</f>
        <v>0</v>
      </c>
      <c r="AA7567" s="4">
        <f>IF(bot_orders[[#This Row],[side]]="sell",-bot_orders[[#This Row],[accFillSz]],bot_orders[[#This Row],[accFillSz]]+bot_orders[[#This Row],[fee]])</f>
        <v>4.2046336000000002</v>
      </c>
      <c r="AB7567">
        <v>0</v>
      </c>
      <c r="AC7567" t="s">
        <v>38</v>
      </c>
      <c r="AD7567">
        <v>0</v>
      </c>
      <c r="AE7567" t="s">
        <v>40</v>
      </c>
      <c r="AF7567" t="s">
        <v>41</v>
      </c>
      <c r="AG7567" t="s">
        <v>28</v>
      </c>
      <c r="AH7567" t="s">
        <v>28</v>
      </c>
      <c r="AI7567">
        <v>4.2046336000000002</v>
      </c>
      <c r="AJ7567">
        <v>-3.2405808</v>
      </c>
    </row>
    <row r="7568" spans="1:36" x14ac:dyDescent="0.3">
      <c r="A7568">
        <v>7389</v>
      </c>
      <c r="B7568" t="s">
        <v>17977</v>
      </c>
      <c r="C7568" t="s">
        <v>28</v>
      </c>
      <c r="D7568" t="s">
        <v>29</v>
      </c>
      <c r="E7568" t="s">
        <v>30</v>
      </c>
      <c r="F7568" t="s">
        <v>31</v>
      </c>
      <c r="G7568" t="s">
        <v>3556</v>
      </c>
      <c r="H7568" t="s">
        <v>21711</v>
      </c>
      <c r="I7568" s="4" t="s">
        <v>21712</v>
      </c>
      <c r="J7568" s="1">
        <f>((((bot_orders[[#This Row],[cTime]]/ 1000)+3*3600) / 86400) + DATE(1970,1,1))</f>
        <v>45785.946709583332</v>
      </c>
      <c r="K7568" s="4" t="s">
        <v>21713</v>
      </c>
      <c r="L7568" s="1">
        <f>((((bot_orders[[#This Row],[uTime]]/ 1000)+3*3600) / 86400) + DATE(1970,1,1))</f>
        <v>45785.951165694445</v>
      </c>
      <c r="M7568" t="s">
        <v>34</v>
      </c>
      <c r="N7568" t="s">
        <v>28</v>
      </c>
      <c r="O7568" t="s">
        <v>35</v>
      </c>
      <c r="P7568">
        <v>4.2039999999999997</v>
      </c>
      <c r="Q7568" t="s">
        <v>36</v>
      </c>
      <c r="R7568" t="s">
        <v>37</v>
      </c>
      <c r="S7568">
        <v>0.77239999999999998</v>
      </c>
      <c r="T7568">
        <v>0.77239999999999998</v>
      </c>
      <c r="U7568">
        <v>4.2039999999999997</v>
      </c>
      <c r="V7568">
        <v>-2.5977357000000001E-3</v>
      </c>
      <c r="W7568" t="s">
        <v>38</v>
      </c>
      <c r="X7568" s="4">
        <f>IF(bot_orders[[#This Row],[side]]="sell", bot_orders[[#This Row],[accFillSz]]*bot_orders[[#This Row],[avgPx]] + bot_orders[[#This Row],[fee]], -bot_orders[[#This Row],[accFillSz]]*bot_orders[[#This Row],[avgPx]])</f>
        <v>3.2445718642999997</v>
      </c>
      <c r="Y7568" s="4">
        <f>IF(bot_orders[[#This Row],[side]]="buy", bot_orders[[#This Row],[accFillSz]] + bot_orders[[#This Row],[fee]], -bot_orders[[#This Row],[accFillSz]])</f>
        <v>-4.2039999999999997</v>
      </c>
      <c r="Z7568" s="4">
        <f>IF(bot_orders[[#This Row],[side]]="sell",bot_orders[[#This Row],[accFillSz]]*bot_orders[[#This Row],[avgPx]]+bot_orders[[#This Row],[fee]], 0)</f>
        <v>3.2445718642999997</v>
      </c>
      <c r="AA7568" s="4">
        <f>IF(bot_orders[[#This Row],[side]]="sell",-bot_orders[[#This Row],[accFillSz]],bot_orders[[#This Row],[accFillSz]]+bot_orders[[#This Row],[fee]])</f>
        <v>-4.2039999999999997</v>
      </c>
      <c r="AB7568">
        <v>0</v>
      </c>
      <c r="AC7568" t="s">
        <v>39</v>
      </c>
      <c r="AD7568">
        <v>0</v>
      </c>
      <c r="AE7568" t="s">
        <v>40</v>
      </c>
      <c r="AF7568" t="s">
        <v>41</v>
      </c>
      <c r="AG7568" t="s">
        <v>28</v>
      </c>
      <c r="AH7568" t="s">
        <v>28</v>
      </c>
      <c r="AI7568">
        <v>-4.2039999999999997</v>
      </c>
      <c r="AJ7568">
        <v>3.2445718600000002</v>
      </c>
    </row>
    <row r="7569" spans="1:36" x14ac:dyDescent="0.3">
      <c r="A7569">
        <v>7391</v>
      </c>
      <c r="B7569" t="s">
        <v>17977</v>
      </c>
      <c r="C7569" t="s">
        <v>28</v>
      </c>
      <c r="D7569" t="s">
        <v>29</v>
      </c>
      <c r="E7569" t="s">
        <v>30</v>
      </c>
      <c r="F7569" t="s">
        <v>31</v>
      </c>
      <c r="G7569" t="s">
        <v>3573</v>
      </c>
      <c r="H7569" t="s">
        <v>21717</v>
      </c>
      <c r="I7569" s="4" t="s">
        <v>21718</v>
      </c>
      <c r="J7569" s="1">
        <f>((((bot_orders[[#This Row],[cTime]]/ 1000)+3*3600) / 86400) + DATE(1970,1,1))</f>
        <v>45785.951165706021</v>
      </c>
      <c r="K7569" s="4" t="s">
        <v>21719</v>
      </c>
      <c r="L7569" s="1">
        <f>((((bot_orders[[#This Row],[uTime]]/ 1000)+3*3600) / 86400) + DATE(1970,1,1))</f>
        <v>45785.952087002312</v>
      </c>
      <c r="M7569" t="s">
        <v>34</v>
      </c>
      <c r="N7569" t="s">
        <v>28</v>
      </c>
      <c r="O7569" t="s">
        <v>35</v>
      </c>
      <c r="P7569">
        <v>4.2080000000000002</v>
      </c>
      <c r="Q7569" t="s">
        <v>36</v>
      </c>
      <c r="R7569" t="s">
        <v>55</v>
      </c>
      <c r="S7569">
        <v>0.77010000000000001</v>
      </c>
      <c r="T7569">
        <v>0.77010000000000001</v>
      </c>
      <c r="U7569">
        <v>4.2080000000000002</v>
      </c>
      <c r="V7569">
        <v>-3.3663999999999999E-3</v>
      </c>
      <c r="W7569" t="s">
        <v>39</v>
      </c>
      <c r="X7569" s="4">
        <f>IF(bot_orders[[#This Row],[side]]="sell", bot_orders[[#This Row],[accFillSz]]*bot_orders[[#This Row],[avgPx]] + bot_orders[[#This Row],[fee]], -bot_orders[[#This Row],[accFillSz]]*bot_orders[[#This Row],[avgPx]])</f>
        <v>-3.2405808</v>
      </c>
      <c r="Y7569" s="4">
        <f>IF(bot_orders[[#This Row],[side]]="buy", bot_orders[[#This Row],[accFillSz]] + bot_orders[[#This Row],[fee]], -bot_orders[[#This Row],[accFillSz]])</f>
        <v>4.2046336000000002</v>
      </c>
      <c r="Z7569" s="4">
        <f>IF(bot_orders[[#This Row],[side]]="sell",bot_orders[[#This Row],[accFillSz]]*bot_orders[[#This Row],[avgPx]]+bot_orders[[#This Row],[fee]], 0)</f>
        <v>0</v>
      </c>
      <c r="AA7569" s="4">
        <f>IF(bot_orders[[#This Row],[side]]="sell",-bot_orders[[#This Row],[accFillSz]],bot_orders[[#This Row],[accFillSz]]+bot_orders[[#This Row],[fee]])</f>
        <v>4.2046336000000002</v>
      </c>
      <c r="AB7569">
        <v>0</v>
      </c>
      <c r="AC7569" t="s">
        <v>38</v>
      </c>
      <c r="AD7569">
        <v>0</v>
      </c>
      <c r="AE7569" t="s">
        <v>40</v>
      </c>
      <c r="AF7569" t="s">
        <v>41</v>
      </c>
      <c r="AG7569" t="s">
        <v>28</v>
      </c>
      <c r="AH7569" t="s">
        <v>28</v>
      </c>
      <c r="AI7569">
        <v>4.2046336000000002</v>
      </c>
      <c r="AJ7569">
        <v>-3.2405808</v>
      </c>
    </row>
    <row r="7570" spans="1:36" x14ac:dyDescent="0.3">
      <c r="A7570">
        <v>7392</v>
      </c>
      <c r="B7570" t="s">
        <v>17977</v>
      </c>
      <c r="C7570" t="s">
        <v>28</v>
      </c>
      <c r="D7570" t="s">
        <v>29</v>
      </c>
      <c r="E7570" t="s">
        <v>30</v>
      </c>
      <c r="F7570" t="s">
        <v>31</v>
      </c>
      <c r="G7570" t="s">
        <v>3570</v>
      </c>
      <c r="H7570" t="s">
        <v>21720</v>
      </c>
      <c r="I7570" s="4" t="s">
        <v>21721</v>
      </c>
      <c r="J7570" s="1">
        <f>((((bot_orders[[#This Row],[cTime]]/ 1000)+3*3600) / 86400) + DATE(1970,1,1))</f>
        <v>45785.951165775463</v>
      </c>
      <c r="K7570" s="4" t="s">
        <v>21722</v>
      </c>
      <c r="L7570" s="1">
        <f>((((bot_orders[[#This Row],[uTime]]/ 1000)+3*3600) / 86400) + DATE(1970,1,1))</f>
        <v>45785.951165810184</v>
      </c>
      <c r="M7570" t="s">
        <v>34</v>
      </c>
      <c r="N7570" t="s">
        <v>28</v>
      </c>
      <c r="O7570" t="s">
        <v>35</v>
      </c>
      <c r="P7570">
        <v>4.2080000000000002</v>
      </c>
      <c r="Q7570" t="s">
        <v>36</v>
      </c>
      <c r="R7570" t="s">
        <v>55</v>
      </c>
      <c r="S7570">
        <v>0.77239999999999998</v>
      </c>
      <c r="T7570">
        <v>0.77239999999999998</v>
      </c>
      <c r="U7570">
        <v>4.2080000000000002</v>
      </c>
      <c r="V7570">
        <v>-4.2079999999999999E-3</v>
      </c>
      <c r="W7570" t="s">
        <v>39</v>
      </c>
      <c r="X7570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570" s="4">
        <f>IF(bot_orders[[#This Row],[side]]="buy", bot_orders[[#This Row],[accFillSz]] + bot_orders[[#This Row],[fee]], -bot_orders[[#This Row],[accFillSz]])</f>
        <v>4.203792</v>
      </c>
      <c r="Z7570" s="4">
        <f>IF(bot_orders[[#This Row],[side]]="sell",bot_orders[[#This Row],[accFillSz]]*bot_orders[[#This Row],[avgPx]]+bot_orders[[#This Row],[fee]], 0)</f>
        <v>0</v>
      </c>
      <c r="AA7570" s="4">
        <f>IF(bot_orders[[#This Row],[side]]="sell",-bot_orders[[#This Row],[accFillSz]],bot_orders[[#This Row],[accFillSz]]+bot_orders[[#This Row],[fee]])</f>
        <v>4.203792</v>
      </c>
      <c r="AB7570">
        <v>0</v>
      </c>
      <c r="AC7570" t="s">
        <v>38</v>
      </c>
      <c r="AD7570">
        <v>0</v>
      </c>
      <c r="AE7570" t="s">
        <v>40</v>
      </c>
      <c r="AF7570" t="s">
        <v>41</v>
      </c>
      <c r="AG7570" t="s">
        <v>28</v>
      </c>
      <c r="AH7570" t="s">
        <v>28</v>
      </c>
      <c r="AI7570">
        <v>4.203792</v>
      </c>
      <c r="AJ7570">
        <v>-3.2502591999999999</v>
      </c>
    </row>
    <row r="7571" spans="1:36" x14ac:dyDescent="0.3">
      <c r="A7571">
        <v>7393</v>
      </c>
      <c r="B7571" t="s">
        <v>17977</v>
      </c>
      <c r="C7571" t="s">
        <v>28</v>
      </c>
      <c r="D7571" t="s">
        <v>29</v>
      </c>
      <c r="E7571" t="s">
        <v>30</v>
      </c>
      <c r="F7571" t="s">
        <v>31</v>
      </c>
      <c r="G7571" t="s">
        <v>3570</v>
      </c>
      <c r="H7571" t="s">
        <v>21723</v>
      </c>
      <c r="I7571" s="4" t="s">
        <v>21724</v>
      </c>
      <c r="J7571" s="1">
        <f>((((bot_orders[[#This Row],[cTime]]/ 1000)+3*3600) / 86400) + DATE(1970,1,1))</f>
        <v>45785.951165833336</v>
      </c>
      <c r="K7571" s="4" t="s">
        <v>21725</v>
      </c>
      <c r="L7571" s="1">
        <f>((((bot_orders[[#This Row],[uTime]]/ 1000)+3*3600) / 86400) + DATE(1970,1,1))</f>
        <v>45785.960731354164</v>
      </c>
      <c r="M7571" t="s">
        <v>34</v>
      </c>
      <c r="N7571" t="s">
        <v>28</v>
      </c>
      <c r="O7571" t="s">
        <v>35</v>
      </c>
      <c r="P7571">
        <v>4.2030000000000003</v>
      </c>
      <c r="Q7571" t="s">
        <v>36</v>
      </c>
      <c r="R7571" t="s">
        <v>37</v>
      </c>
      <c r="S7571">
        <v>0.77470000000000006</v>
      </c>
      <c r="T7571">
        <v>0.77470000000000006</v>
      </c>
      <c r="U7571">
        <v>4.2030000000000003</v>
      </c>
      <c r="V7571">
        <v>-2.6048513000000001E-3</v>
      </c>
      <c r="W7571" t="s">
        <v>38</v>
      </c>
      <c r="X7571" s="4">
        <f>IF(bot_orders[[#This Row],[side]]="sell", bot_orders[[#This Row],[accFillSz]]*bot_orders[[#This Row],[avgPx]] + bot_orders[[#This Row],[fee]], -bot_orders[[#This Row],[accFillSz]]*bot_orders[[#This Row],[avgPx]])</f>
        <v>3.2534592487000005</v>
      </c>
      <c r="Y7571" s="4">
        <f>IF(bot_orders[[#This Row],[side]]="buy", bot_orders[[#This Row],[accFillSz]] + bot_orders[[#This Row],[fee]], -bot_orders[[#This Row],[accFillSz]])</f>
        <v>-4.2030000000000003</v>
      </c>
      <c r="Z7571" s="4">
        <f>IF(bot_orders[[#This Row],[side]]="sell",bot_orders[[#This Row],[accFillSz]]*bot_orders[[#This Row],[avgPx]]+bot_orders[[#This Row],[fee]], 0)</f>
        <v>3.2534592487000005</v>
      </c>
      <c r="AA7571" s="4">
        <f>IF(bot_orders[[#This Row],[side]]="sell",-bot_orders[[#This Row],[accFillSz]],bot_orders[[#This Row],[accFillSz]]+bot_orders[[#This Row],[fee]])</f>
        <v>-4.2030000000000003</v>
      </c>
      <c r="AB7571">
        <v>0</v>
      </c>
      <c r="AC7571" t="s">
        <v>39</v>
      </c>
      <c r="AD7571">
        <v>0</v>
      </c>
      <c r="AE7571" t="s">
        <v>40</v>
      </c>
      <c r="AF7571" t="s">
        <v>41</v>
      </c>
      <c r="AG7571" t="s">
        <v>28</v>
      </c>
      <c r="AH7571" t="s">
        <v>28</v>
      </c>
      <c r="AI7571">
        <v>-4.2030000000000003</v>
      </c>
      <c r="AJ7571">
        <v>3.2534592500000001</v>
      </c>
    </row>
    <row r="7572" spans="1:36" x14ac:dyDescent="0.3">
      <c r="A7572">
        <v>7394</v>
      </c>
      <c r="B7572" t="s">
        <v>17977</v>
      </c>
      <c r="C7572" t="s">
        <v>28</v>
      </c>
      <c r="D7572" t="s">
        <v>29</v>
      </c>
      <c r="E7572" t="s">
        <v>30</v>
      </c>
      <c r="F7572" t="s">
        <v>31</v>
      </c>
      <c r="G7572" t="s">
        <v>3573</v>
      </c>
      <c r="H7572" t="s">
        <v>21726</v>
      </c>
      <c r="I7572" s="4" t="s">
        <v>21727</v>
      </c>
      <c r="J7572" s="1">
        <f>((((bot_orders[[#This Row],[cTime]]/ 1000)+3*3600) / 86400) + DATE(1970,1,1))</f>
        <v>45785.952087025464</v>
      </c>
      <c r="K7572" s="4" t="s">
        <v>21728</v>
      </c>
      <c r="L7572" s="1">
        <f>((((bot_orders[[#This Row],[uTime]]/ 1000)+3*3600) / 86400) + DATE(1970,1,1))</f>
        <v>45785.959315312502</v>
      </c>
      <c r="M7572" t="s">
        <v>34</v>
      </c>
      <c r="N7572" t="s">
        <v>28</v>
      </c>
      <c r="O7572" t="s">
        <v>35</v>
      </c>
      <c r="P7572">
        <v>4.2039999999999997</v>
      </c>
      <c r="Q7572" t="s">
        <v>36</v>
      </c>
      <c r="R7572" t="s">
        <v>37</v>
      </c>
      <c r="S7572">
        <v>0.77239999999999998</v>
      </c>
      <c r="T7572">
        <v>0.77239999999999998</v>
      </c>
      <c r="U7572">
        <v>4.2039999999999997</v>
      </c>
      <c r="V7572">
        <v>-2.5977357000000001E-3</v>
      </c>
      <c r="W7572" t="s">
        <v>38</v>
      </c>
      <c r="X7572" s="4">
        <f>IF(bot_orders[[#This Row],[side]]="sell", bot_orders[[#This Row],[accFillSz]]*bot_orders[[#This Row],[avgPx]] + bot_orders[[#This Row],[fee]], -bot_orders[[#This Row],[accFillSz]]*bot_orders[[#This Row],[avgPx]])</f>
        <v>3.2445718642999997</v>
      </c>
      <c r="Y7572" s="4">
        <f>IF(bot_orders[[#This Row],[side]]="buy", bot_orders[[#This Row],[accFillSz]] + bot_orders[[#This Row],[fee]], -bot_orders[[#This Row],[accFillSz]])</f>
        <v>-4.2039999999999997</v>
      </c>
      <c r="Z7572" s="4">
        <f>IF(bot_orders[[#This Row],[side]]="sell",bot_orders[[#This Row],[accFillSz]]*bot_orders[[#This Row],[avgPx]]+bot_orders[[#This Row],[fee]], 0)</f>
        <v>3.2445718642999997</v>
      </c>
      <c r="AA7572" s="4">
        <f>IF(bot_orders[[#This Row],[side]]="sell",-bot_orders[[#This Row],[accFillSz]],bot_orders[[#This Row],[accFillSz]]+bot_orders[[#This Row],[fee]])</f>
        <v>-4.2039999999999997</v>
      </c>
      <c r="AB7572">
        <v>0</v>
      </c>
      <c r="AC7572" t="s">
        <v>39</v>
      </c>
      <c r="AD7572">
        <v>0</v>
      </c>
      <c r="AE7572" t="s">
        <v>40</v>
      </c>
      <c r="AF7572" t="s">
        <v>41</v>
      </c>
      <c r="AG7572" t="s">
        <v>28</v>
      </c>
      <c r="AH7572" t="s">
        <v>28</v>
      </c>
      <c r="AI7572">
        <v>-4.2039999999999997</v>
      </c>
      <c r="AJ7572">
        <v>3.2445718600000002</v>
      </c>
    </row>
    <row r="7573" spans="1:36" x14ac:dyDescent="0.3">
      <c r="A7573">
        <v>7395</v>
      </c>
      <c r="B7573" t="s">
        <v>17977</v>
      </c>
      <c r="C7573" t="s">
        <v>28</v>
      </c>
      <c r="D7573" t="s">
        <v>29</v>
      </c>
      <c r="E7573" t="s">
        <v>30</v>
      </c>
      <c r="F7573" t="s">
        <v>31</v>
      </c>
      <c r="G7573" t="s">
        <v>3575</v>
      </c>
      <c r="H7573" t="s">
        <v>21729</v>
      </c>
      <c r="I7573" s="4" t="s">
        <v>21730</v>
      </c>
      <c r="J7573" s="1">
        <f>((((bot_orders[[#This Row],[cTime]]/ 1000)+3*3600) / 86400) + DATE(1970,1,1))</f>
        <v>45785.954098842594</v>
      </c>
      <c r="K7573" s="4" t="s">
        <v>21731</v>
      </c>
      <c r="L7573" s="1">
        <f>((((bot_orders[[#This Row],[uTime]]/ 1000)+3*3600) / 86400) + DATE(1970,1,1))</f>
        <v>45785.955775428243</v>
      </c>
      <c r="M7573" t="s">
        <v>34</v>
      </c>
      <c r="N7573" t="s">
        <v>28</v>
      </c>
      <c r="O7573" t="s">
        <v>35</v>
      </c>
      <c r="P7573">
        <v>4.2039999999999997</v>
      </c>
      <c r="Q7573" t="s">
        <v>36</v>
      </c>
      <c r="R7573" t="s">
        <v>37</v>
      </c>
      <c r="S7573">
        <v>0.77010000000000001</v>
      </c>
      <c r="T7573">
        <v>0.77010000000000001</v>
      </c>
      <c r="U7573">
        <v>4.2039999999999997</v>
      </c>
      <c r="V7573">
        <v>-2.5900003E-3</v>
      </c>
      <c r="W7573" t="s">
        <v>38</v>
      </c>
      <c r="X7573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573" s="4">
        <f>IF(bot_orders[[#This Row],[side]]="buy", bot_orders[[#This Row],[accFillSz]] + bot_orders[[#This Row],[fee]], -bot_orders[[#This Row],[accFillSz]])</f>
        <v>-4.2039999999999997</v>
      </c>
      <c r="Z7573" s="4">
        <f>IF(bot_orders[[#This Row],[side]]="sell",bot_orders[[#This Row],[accFillSz]]*bot_orders[[#This Row],[avgPx]]+bot_orders[[#This Row],[fee]], 0)</f>
        <v>3.2349103996999995</v>
      </c>
      <c r="AA7573" s="4">
        <f>IF(bot_orders[[#This Row],[side]]="sell",-bot_orders[[#This Row],[accFillSz]],bot_orders[[#This Row],[accFillSz]]+bot_orders[[#This Row],[fee]])</f>
        <v>-4.2039999999999997</v>
      </c>
      <c r="AB7573">
        <v>0</v>
      </c>
      <c r="AC7573" t="s">
        <v>39</v>
      </c>
      <c r="AD7573">
        <v>0</v>
      </c>
      <c r="AE7573" t="s">
        <v>40</v>
      </c>
      <c r="AF7573" t="s">
        <v>41</v>
      </c>
      <c r="AG7573" t="s">
        <v>28</v>
      </c>
      <c r="AH7573" t="s">
        <v>28</v>
      </c>
      <c r="AI7573">
        <v>-4.2039999999999997</v>
      </c>
      <c r="AJ7573">
        <v>3.2349104</v>
      </c>
    </row>
    <row r="7574" spans="1:36" x14ac:dyDescent="0.3">
      <c r="A7574">
        <v>7397</v>
      </c>
      <c r="B7574" t="s">
        <v>17977</v>
      </c>
      <c r="C7574" t="s">
        <v>28</v>
      </c>
      <c r="D7574" t="s">
        <v>29</v>
      </c>
      <c r="E7574" t="s">
        <v>30</v>
      </c>
      <c r="F7574" t="s">
        <v>31</v>
      </c>
      <c r="G7574" t="s">
        <v>3577</v>
      </c>
      <c r="H7574" t="s">
        <v>21735</v>
      </c>
      <c r="I7574" s="4" t="s">
        <v>21736</v>
      </c>
      <c r="J7574" s="1">
        <f>((((bot_orders[[#This Row],[cTime]]/ 1000)+3*3600) / 86400) + DATE(1970,1,1))</f>
        <v>45785.954176203697</v>
      </c>
      <c r="K7574" s="4" t="s">
        <v>21737</v>
      </c>
      <c r="L7574" s="1">
        <f>((((bot_orders[[#This Row],[uTime]]/ 1000)+3*3600) / 86400) + DATE(1970,1,1))</f>
        <v>45785.954430115744</v>
      </c>
      <c r="M7574" t="s">
        <v>34</v>
      </c>
      <c r="N7574" t="s">
        <v>28</v>
      </c>
      <c r="O7574" t="s">
        <v>35</v>
      </c>
      <c r="P7574">
        <v>4.2030000000000003</v>
      </c>
      <c r="Q7574" t="s">
        <v>36</v>
      </c>
      <c r="R7574" t="s">
        <v>37</v>
      </c>
      <c r="S7574">
        <v>0.76780000000000004</v>
      </c>
      <c r="T7574">
        <v>0.76780000000000004</v>
      </c>
      <c r="U7574">
        <v>4.2030000000000003</v>
      </c>
      <c r="V7574">
        <v>-2.5816506999999998E-3</v>
      </c>
      <c r="W7574" t="s">
        <v>38</v>
      </c>
      <c r="X7574" s="4">
        <f>IF(bot_orders[[#This Row],[side]]="sell", bot_orders[[#This Row],[accFillSz]]*bot_orders[[#This Row],[avgPx]] + bot_orders[[#This Row],[fee]], -bot_orders[[#This Row],[accFillSz]]*bot_orders[[#This Row],[avgPx]])</f>
        <v>3.2244817493000006</v>
      </c>
      <c r="Y7574" s="4">
        <f>IF(bot_orders[[#This Row],[side]]="buy", bot_orders[[#This Row],[accFillSz]] + bot_orders[[#This Row],[fee]], -bot_orders[[#This Row],[accFillSz]])</f>
        <v>-4.2030000000000003</v>
      </c>
      <c r="Z7574" s="4">
        <f>IF(bot_orders[[#This Row],[side]]="sell",bot_orders[[#This Row],[accFillSz]]*bot_orders[[#This Row],[avgPx]]+bot_orders[[#This Row],[fee]], 0)</f>
        <v>3.2244817493000006</v>
      </c>
      <c r="AA7574" s="4">
        <f>IF(bot_orders[[#This Row],[side]]="sell",-bot_orders[[#This Row],[accFillSz]],bot_orders[[#This Row],[accFillSz]]+bot_orders[[#This Row],[fee]])</f>
        <v>-4.2030000000000003</v>
      </c>
      <c r="AB7574">
        <v>0</v>
      </c>
      <c r="AC7574" t="s">
        <v>39</v>
      </c>
      <c r="AD7574">
        <v>0</v>
      </c>
      <c r="AE7574" t="s">
        <v>40</v>
      </c>
      <c r="AF7574" t="s">
        <v>41</v>
      </c>
      <c r="AG7574" t="s">
        <v>28</v>
      </c>
      <c r="AH7574" t="s">
        <v>28</v>
      </c>
      <c r="AI7574">
        <v>-4.2030000000000003</v>
      </c>
      <c r="AJ7574">
        <v>3.2244817499999998</v>
      </c>
    </row>
    <row r="7575" spans="1:36" x14ac:dyDescent="0.3">
      <c r="A7575">
        <v>7398</v>
      </c>
      <c r="B7575" t="s">
        <v>17977</v>
      </c>
      <c r="C7575" t="s">
        <v>28</v>
      </c>
      <c r="D7575" t="s">
        <v>29</v>
      </c>
      <c r="E7575" t="s">
        <v>30</v>
      </c>
      <c r="F7575" t="s">
        <v>31</v>
      </c>
      <c r="G7575" t="s">
        <v>3585</v>
      </c>
      <c r="H7575" t="s">
        <v>21738</v>
      </c>
      <c r="I7575" s="4" t="s">
        <v>21739</v>
      </c>
      <c r="J7575" s="1">
        <f>((((bot_orders[[#This Row],[cTime]]/ 1000)+3*3600) / 86400) + DATE(1970,1,1))</f>
        <v>45785.954430127313</v>
      </c>
      <c r="K7575" s="4" t="s">
        <v>21740</v>
      </c>
      <c r="L7575" s="1">
        <f>((((bot_orders[[#This Row],[uTime]]/ 1000)+3*3600) / 86400) + DATE(1970,1,1))</f>
        <v>45785.968639606479</v>
      </c>
      <c r="M7575" t="s">
        <v>34</v>
      </c>
      <c r="N7575" t="s">
        <v>28</v>
      </c>
      <c r="O7575" t="s">
        <v>35</v>
      </c>
      <c r="P7575">
        <v>4.2069999999999999</v>
      </c>
      <c r="Q7575" t="s">
        <v>36</v>
      </c>
      <c r="R7575" t="s">
        <v>55</v>
      </c>
      <c r="S7575">
        <v>0.76549999999999996</v>
      </c>
      <c r="T7575">
        <v>0.76549999999999996</v>
      </c>
      <c r="U7575">
        <v>4.2069999999999999</v>
      </c>
      <c r="V7575">
        <v>-3.3655999999999998E-3</v>
      </c>
      <c r="W7575" t="s">
        <v>39</v>
      </c>
      <c r="X7575" s="4">
        <f>IF(bot_orders[[#This Row],[side]]="sell", bot_orders[[#This Row],[accFillSz]]*bot_orders[[#This Row],[avgPx]] + bot_orders[[#This Row],[fee]], -bot_orders[[#This Row],[accFillSz]]*bot_orders[[#This Row],[avgPx]])</f>
        <v>-3.2204584999999999</v>
      </c>
      <c r="Y7575" s="4">
        <f>IF(bot_orders[[#This Row],[side]]="buy", bot_orders[[#This Row],[accFillSz]] + bot_orders[[#This Row],[fee]], -bot_orders[[#This Row],[accFillSz]])</f>
        <v>4.2036343999999994</v>
      </c>
      <c r="Z7575" s="4">
        <f>IF(bot_orders[[#This Row],[side]]="sell",bot_orders[[#This Row],[accFillSz]]*bot_orders[[#This Row],[avgPx]]+bot_orders[[#This Row],[fee]], 0)</f>
        <v>0</v>
      </c>
      <c r="AA7575" s="4">
        <f>IF(bot_orders[[#This Row],[side]]="sell",-bot_orders[[#This Row],[accFillSz]],bot_orders[[#This Row],[accFillSz]]+bot_orders[[#This Row],[fee]])</f>
        <v>4.2036343999999994</v>
      </c>
      <c r="AB7575">
        <v>0</v>
      </c>
      <c r="AC7575" t="s">
        <v>38</v>
      </c>
      <c r="AD7575">
        <v>0</v>
      </c>
      <c r="AE7575" t="s">
        <v>40</v>
      </c>
      <c r="AF7575" t="s">
        <v>41</v>
      </c>
      <c r="AG7575" t="s">
        <v>28</v>
      </c>
      <c r="AH7575" t="s">
        <v>28</v>
      </c>
      <c r="AI7575">
        <v>4.2036344000000003</v>
      </c>
      <c r="AJ7575">
        <v>-3.2204584999999999</v>
      </c>
    </row>
    <row r="7576" spans="1:36" x14ac:dyDescent="0.3">
      <c r="A7576">
        <v>7399</v>
      </c>
      <c r="B7576" t="s">
        <v>17977</v>
      </c>
      <c r="C7576" t="s">
        <v>28</v>
      </c>
      <c r="D7576" t="s">
        <v>29</v>
      </c>
      <c r="E7576" t="s">
        <v>30</v>
      </c>
      <c r="F7576" t="s">
        <v>31</v>
      </c>
      <c r="G7576" t="s">
        <v>3583</v>
      </c>
      <c r="H7576" t="s">
        <v>21741</v>
      </c>
      <c r="I7576" s="4" t="s">
        <v>21742</v>
      </c>
      <c r="J7576" s="1">
        <f>((((bot_orders[[#This Row],[cTime]]/ 1000)+3*3600) / 86400) + DATE(1970,1,1))</f>
        <v>45785.955775451388</v>
      </c>
      <c r="K7576" s="4" t="s">
        <v>21743</v>
      </c>
      <c r="L7576" s="1">
        <f>((((bot_orders[[#This Row],[uTime]]/ 1000)+3*3600) / 86400) + DATE(1970,1,1))</f>
        <v>45785.966579548607</v>
      </c>
      <c r="M7576" t="s">
        <v>34</v>
      </c>
      <c r="N7576" t="s">
        <v>28</v>
      </c>
      <c r="O7576" t="s">
        <v>35</v>
      </c>
      <c r="P7576">
        <v>4.2080000000000002</v>
      </c>
      <c r="Q7576" t="s">
        <v>36</v>
      </c>
      <c r="R7576" t="s">
        <v>55</v>
      </c>
      <c r="S7576">
        <v>0.76780000000000004</v>
      </c>
      <c r="T7576">
        <v>0.76780000000000004</v>
      </c>
      <c r="U7576">
        <v>4.2080000000000002</v>
      </c>
      <c r="V7576">
        <v>-3.3663999999999999E-3</v>
      </c>
      <c r="W7576" t="s">
        <v>39</v>
      </c>
      <c r="X7576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576" s="4">
        <f>IF(bot_orders[[#This Row],[side]]="buy", bot_orders[[#This Row],[accFillSz]] + bot_orders[[#This Row],[fee]], -bot_orders[[#This Row],[accFillSz]])</f>
        <v>4.2046336000000002</v>
      </c>
      <c r="Z7576" s="4">
        <f>IF(bot_orders[[#This Row],[side]]="sell",bot_orders[[#This Row],[accFillSz]]*bot_orders[[#This Row],[avgPx]]+bot_orders[[#This Row],[fee]], 0)</f>
        <v>0</v>
      </c>
      <c r="AA7576" s="4">
        <f>IF(bot_orders[[#This Row],[side]]="sell",-bot_orders[[#This Row],[accFillSz]],bot_orders[[#This Row],[accFillSz]]+bot_orders[[#This Row],[fee]])</f>
        <v>4.2046336000000002</v>
      </c>
      <c r="AB7576">
        <v>0</v>
      </c>
      <c r="AC7576" t="s">
        <v>38</v>
      </c>
      <c r="AD7576">
        <v>0</v>
      </c>
      <c r="AE7576" t="s">
        <v>40</v>
      </c>
      <c r="AF7576" t="s">
        <v>41</v>
      </c>
      <c r="AG7576" t="s">
        <v>28</v>
      </c>
      <c r="AH7576" t="s">
        <v>28</v>
      </c>
      <c r="AI7576">
        <v>4.2046336000000002</v>
      </c>
      <c r="AJ7576">
        <v>-3.2309024000000002</v>
      </c>
    </row>
    <row r="7577" spans="1:36" x14ac:dyDescent="0.3">
      <c r="A7577">
        <v>7401</v>
      </c>
      <c r="B7577" t="s">
        <v>17977</v>
      </c>
      <c r="C7577" t="s">
        <v>28</v>
      </c>
      <c r="D7577" t="s">
        <v>29</v>
      </c>
      <c r="E7577" t="s">
        <v>30</v>
      </c>
      <c r="F7577" t="s">
        <v>31</v>
      </c>
      <c r="G7577" t="s">
        <v>3579</v>
      </c>
      <c r="H7577" t="s">
        <v>21747</v>
      </c>
      <c r="I7577" s="4" t="s">
        <v>21748</v>
      </c>
      <c r="J7577" s="1">
        <f>((((bot_orders[[#This Row],[cTime]]/ 1000)+3*3600) / 86400) + DATE(1970,1,1))</f>
        <v>45785.959315324071</v>
      </c>
      <c r="K7577" s="4" t="s">
        <v>21749</v>
      </c>
      <c r="L7577" s="1">
        <f>((((bot_orders[[#This Row],[uTime]]/ 1000)+3*3600) / 86400) + DATE(1970,1,1))</f>
        <v>45785.96563121528</v>
      </c>
      <c r="M7577" t="s">
        <v>34</v>
      </c>
      <c r="N7577" t="s">
        <v>28</v>
      </c>
      <c r="O7577" t="s">
        <v>35</v>
      </c>
      <c r="P7577">
        <v>4.2080000000000002</v>
      </c>
      <c r="Q7577" t="s">
        <v>36</v>
      </c>
      <c r="R7577" t="s">
        <v>55</v>
      </c>
      <c r="S7577">
        <v>0.77010000000000001</v>
      </c>
      <c r="T7577">
        <v>0.77010000000000001</v>
      </c>
      <c r="U7577">
        <v>4.2080000000000002</v>
      </c>
      <c r="V7577">
        <v>-3.3663999999999999E-3</v>
      </c>
      <c r="W7577" t="s">
        <v>39</v>
      </c>
      <c r="X7577" s="4">
        <f>IF(bot_orders[[#This Row],[side]]="sell", bot_orders[[#This Row],[accFillSz]]*bot_orders[[#This Row],[avgPx]] + bot_orders[[#This Row],[fee]], -bot_orders[[#This Row],[accFillSz]]*bot_orders[[#This Row],[avgPx]])</f>
        <v>-3.2405808</v>
      </c>
      <c r="Y7577" s="4">
        <f>IF(bot_orders[[#This Row],[side]]="buy", bot_orders[[#This Row],[accFillSz]] + bot_orders[[#This Row],[fee]], -bot_orders[[#This Row],[accFillSz]])</f>
        <v>4.2046336000000002</v>
      </c>
      <c r="Z7577" s="4">
        <f>IF(bot_orders[[#This Row],[side]]="sell",bot_orders[[#This Row],[accFillSz]]*bot_orders[[#This Row],[avgPx]]+bot_orders[[#This Row],[fee]], 0)</f>
        <v>0</v>
      </c>
      <c r="AA7577" s="4">
        <f>IF(bot_orders[[#This Row],[side]]="sell",-bot_orders[[#This Row],[accFillSz]],bot_orders[[#This Row],[accFillSz]]+bot_orders[[#This Row],[fee]])</f>
        <v>4.2046336000000002</v>
      </c>
      <c r="AB7577">
        <v>0</v>
      </c>
      <c r="AC7577" t="s">
        <v>38</v>
      </c>
      <c r="AD7577">
        <v>0</v>
      </c>
      <c r="AE7577" t="s">
        <v>40</v>
      </c>
      <c r="AF7577" t="s">
        <v>41</v>
      </c>
      <c r="AG7577" t="s">
        <v>28</v>
      </c>
      <c r="AH7577" t="s">
        <v>28</v>
      </c>
      <c r="AI7577">
        <v>4.2046336000000002</v>
      </c>
      <c r="AJ7577">
        <v>-3.2405808</v>
      </c>
    </row>
    <row r="7578" spans="1:36" x14ac:dyDescent="0.3">
      <c r="A7578">
        <v>7402</v>
      </c>
      <c r="B7578" t="s">
        <v>17977</v>
      </c>
      <c r="C7578" t="s">
        <v>28</v>
      </c>
      <c r="D7578" t="s">
        <v>29</v>
      </c>
      <c r="E7578" t="s">
        <v>30</v>
      </c>
      <c r="F7578" t="s">
        <v>31</v>
      </c>
      <c r="G7578" t="s">
        <v>3563</v>
      </c>
      <c r="H7578" t="s">
        <v>21750</v>
      </c>
      <c r="I7578" s="4" t="s">
        <v>21751</v>
      </c>
      <c r="J7578" s="1">
        <f>((((bot_orders[[#This Row],[cTime]]/ 1000)+3*3600) / 86400) + DATE(1970,1,1))</f>
        <v>45785.960731377316</v>
      </c>
      <c r="K7578" s="4" t="s">
        <v>21752</v>
      </c>
      <c r="L7578" s="1">
        <f>((((bot_orders[[#This Row],[uTime]]/ 1000)+3*3600) / 86400) + DATE(1970,1,1))</f>
        <v>45785.963967881944</v>
      </c>
      <c r="M7578" t="s">
        <v>34</v>
      </c>
      <c r="N7578" t="s">
        <v>28</v>
      </c>
      <c r="O7578" t="s">
        <v>35</v>
      </c>
      <c r="P7578">
        <v>4.2080000000000002</v>
      </c>
      <c r="Q7578" t="s">
        <v>36</v>
      </c>
      <c r="R7578" t="s">
        <v>55</v>
      </c>
      <c r="S7578">
        <v>0.77239999999999998</v>
      </c>
      <c r="T7578">
        <v>0.77239999999999998</v>
      </c>
      <c r="U7578">
        <v>4.2080000000000002</v>
      </c>
      <c r="V7578">
        <v>-3.3663999999999999E-3</v>
      </c>
      <c r="W7578" t="s">
        <v>39</v>
      </c>
      <c r="X7578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578" s="4">
        <f>IF(bot_orders[[#This Row],[side]]="buy", bot_orders[[#This Row],[accFillSz]] + bot_orders[[#This Row],[fee]], -bot_orders[[#This Row],[accFillSz]])</f>
        <v>4.2046336000000002</v>
      </c>
      <c r="Z7578" s="4">
        <f>IF(bot_orders[[#This Row],[side]]="sell",bot_orders[[#This Row],[accFillSz]]*bot_orders[[#This Row],[avgPx]]+bot_orders[[#This Row],[fee]], 0)</f>
        <v>0</v>
      </c>
      <c r="AA7578" s="4">
        <f>IF(bot_orders[[#This Row],[side]]="sell",-bot_orders[[#This Row],[accFillSz]],bot_orders[[#This Row],[accFillSz]]+bot_orders[[#This Row],[fee]])</f>
        <v>4.2046336000000002</v>
      </c>
      <c r="AB7578">
        <v>0</v>
      </c>
      <c r="AC7578" t="s">
        <v>38</v>
      </c>
      <c r="AD7578">
        <v>0</v>
      </c>
      <c r="AE7578" t="s">
        <v>40</v>
      </c>
      <c r="AF7578" t="s">
        <v>41</v>
      </c>
      <c r="AG7578" t="s">
        <v>28</v>
      </c>
      <c r="AH7578" t="s">
        <v>28</v>
      </c>
      <c r="AI7578">
        <v>4.2046336000000002</v>
      </c>
      <c r="AJ7578">
        <v>-3.2502591999999999</v>
      </c>
    </row>
    <row r="7579" spans="1:36" x14ac:dyDescent="0.3">
      <c r="A7579">
        <v>7403</v>
      </c>
      <c r="B7579" t="s">
        <v>17977</v>
      </c>
      <c r="C7579" t="s">
        <v>28</v>
      </c>
      <c r="D7579" t="s">
        <v>29</v>
      </c>
      <c r="E7579" t="s">
        <v>30</v>
      </c>
      <c r="F7579" t="s">
        <v>31</v>
      </c>
      <c r="G7579" t="s">
        <v>3567</v>
      </c>
      <c r="H7579" t="s">
        <v>21753</v>
      </c>
      <c r="I7579" s="4" t="s">
        <v>21754</v>
      </c>
      <c r="J7579" s="1">
        <f>((((bot_orders[[#This Row],[cTime]]/ 1000)+3*3600) / 86400) + DATE(1970,1,1))</f>
        <v>45785.960731435189</v>
      </c>
      <c r="K7579" s="4" t="s">
        <v>21755</v>
      </c>
      <c r="L7579" s="1">
        <f>((((bot_orders[[#This Row],[uTime]]/ 1000)+3*3600) / 86400) + DATE(1970,1,1))</f>
        <v>45785.960733622684</v>
      </c>
      <c r="M7579" t="s">
        <v>34</v>
      </c>
      <c r="N7579" t="s">
        <v>28</v>
      </c>
      <c r="O7579" t="s">
        <v>35</v>
      </c>
      <c r="P7579">
        <v>4.2089999999999996</v>
      </c>
      <c r="Q7579" t="s">
        <v>36</v>
      </c>
      <c r="R7579" t="s">
        <v>55</v>
      </c>
      <c r="S7579">
        <v>0.77470000000000006</v>
      </c>
      <c r="T7579">
        <v>0.77470000000000006</v>
      </c>
      <c r="U7579">
        <v>4.2089999999999996</v>
      </c>
      <c r="V7579">
        <v>-3.3671999999999999E-3</v>
      </c>
      <c r="W7579" t="s">
        <v>39</v>
      </c>
      <c r="X7579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579" s="4">
        <f>IF(bot_orders[[#This Row],[side]]="buy", bot_orders[[#This Row],[accFillSz]] + bot_orders[[#This Row],[fee]], -bot_orders[[#This Row],[accFillSz]])</f>
        <v>4.2056328000000001</v>
      </c>
      <c r="Z7579" s="4">
        <f>IF(bot_orders[[#This Row],[side]]="sell",bot_orders[[#This Row],[accFillSz]]*bot_orders[[#This Row],[avgPx]]+bot_orders[[#This Row],[fee]], 0)</f>
        <v>0</v>
      </c>
      <c r="AA7579" s="4">
        <f>IF(bot_orders[[#This Row],[side]]="sell",-bot_orders[[#This Row],[accFillSz]],bot_orders[[#This Row],[accFillSz]]+bot_orders[[#This Row],[fee]])</f>
        <v>4.2056328000000001</v>
      </c>
      <c r="AB7579">
        <v>0</v>
      </c>
      <c r="AC7579" t="s">
        <v>38</v>
      </c>
      <c r="AD7579">
        <v>0</v>
      </c>
      <c r="AE7579" t="s">
        <v>40</v>
      </c>
      <c r="AF7579" t="s">
        <v>41</v>
      </c>
      <c r="AG7579" t="s">
        <v>28</v>
      </c>
      <c r="AH7579" t="s">
        <v>28</v>
      </c>
      <c r="AI7579">
        <v>4.2056328000000001</v>
      </c>
      <c r="AJ7579">
        <v>-3.2607122999999998</v>
      </c>
    </row>
    <row r="7580" spans="1:36" x14ac:dyDescent="0.3">
      <c r="A7580">
        <v>7404</v>
      </c>
      <c r="B7580" t="s">
        <v>17977</v>
      </c>
      <c r="C7580" t="s">
        <v>28</v>
      </c>
      <c r="D7580" t="s">
        <v>29</v>
      </c>
      <c r="E7580" t="s">
        <v>30</v>
      </c>
      <c r="F7580" t="s">
        <v>31</v>
      </c>
      <c r="G7580" t="s">
        <v>3567</v>
      </c>
      <c r="H7580" t="s">
        <v>21756</v>
      </c>
      <c r="I7580" s="4" t="s">
        <v>21757</v>
      </c>
      <c r="J7580" s="1">
        <f>((((bot_orders[[#This Row],[cTime]]/ 1000)+3*3600) / 86400) + DATE(1970,1,1))</f>
        <v>45785.960733645836</v>
      </c>
      <c r="K7580" s="4" t="s">
        <v>21758</v>
      </c>
      <c r="L7580" s="1">
        <f>((((bot_orders[[#This Row],[uTime]]/ 1000)+3*3600) / 86400) + DATE(1970,1,1))</f>
        <v>45785.987574004626</v>
      </c>
      <c r="M7580" t="s">
        <v>34</v>
      </c>
      <c r="N7580" t="s">
        <v>28</v>
      </c>
      <c r="O7580" t="s">
        <v>35</v>
      </c>
      <c r="P7580">
        <v>4.2050000000000001</v>
      </c>
      <c r="Q7580" t="s">
        <v>36</v>
      </c>
      <c r="R7580" t="s">
        <v>37</v>
      </c>
      <c r="S7580">
        <v>0.77710000000000001</v>
      </c>
      <c r="T7580">
        <v>0.77710000000000001</v>
      </c>
      <c r="U7580">
        <v>4.2050000000000001</v>
      </c>
      <c r="V7580">
        <v>-2.6141644000000001E-3</v>
      </c>
      <c r="W7580" t="s">
        <v>38</v>
      </c>
      <c r="X7580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580" s="4">
        <f>IF(bot_orders[[#This Row],[side]]="buy", bot_orders[[#This Row],[accFillSz]] + bot_orders[[#This Row],[fee]], -bot_orders[[#This Row],[accFillSz]])</f>
        <v>-4.2050000000000001</v>
      </c>
      <c r="Z7580" s="4">
        <f>IF(bot_orders[[#This Row],[side]]="sell",bot_orders[[#This Row],[accFillSz]]*bot_orders[[#This Row],[avgPx]]+bot_orders[[#This Row],[fee]], 0)</f>
        <v>3.2650913355999998</v>
      </c>
      <c r="AA7580" s="4">
        <f>IF(bot_orders[[#This Row],[side]]="sell",-bot_orders[[#This Row],[accFillSz]],bot_orders[[#This Row],[accFillSz]]+bot_orders[[#This Row],[fee]])</f>
        <v>-4.2050000000000001</v>
      </c>
      <c r="AB7580">
        <v>0</v>
      </c>
      <c r="AC7580" t="s">
        <v>39</v>
      </c>
      <c r="AD7580">
        <v>0</v>
      </c>
      <c r="AE7580" t="s">
        <v>40</v>
      </c>
      <c r="AF7580" t="s">
        <v>41</v>
      </c>
      <c r="AG7580" t="s">
        <v>28</v>
      </c>
      <c r="AH7580" t="s">
        <v>28</v>
      </c>
      <c r="AI7580">
        <v>-4.2050000000000001</v>
      </c>
      <c r="AJ7580">
        <v>3.2650913400000001</v>
      </c>
    </row>
    <row r="7581" spans="1:36" x14ac:dyDescent="0.3">
      <c r="A7581">
        <v>7405</v>
      </c>
      <c r="B7581" t="s">
        <v>17977</v>
      </c>
      <c r="C7581" t="s">
        <v>28</v>
      </c>
      <c r="D7581" t="s">
        <v>29</v>
      </c>
      <c r="E7581" t="s">
        <v>30</v>
      </c>
      <c r="F7581" t="s">
        <v>31</v>
      </c>
      <c r="G7581" t="s">
        <v>3563</v>
      </c>
      <c r="H7581" t="s">
        <v>21759</v>
      </c>
      <c r="I7581" s="4" t="s">
        <v>21760</v>
      </c>
      <c r="J7581" s="1">
        <f>((((bot_orders[[#This Row],[cTime]]/ 1000)+3*3600) / 86400) + DATE(1970,1,1))</f>
        <v>45785.963967905089</v>
      </c>
      <c r="K7581" s="4" t="s">
        <v>21761</v>
      </c>
      <c r="L7581" s="1">
        <f>((((bot_orders[[#This Row],[uTime]]/ 1000)+3*3600) / 86400) + DATE(1970,1,1))</f>
        <v>45785.98722524305</v>
      </c>
      <c r="M7581" t="s">
        <v>34</v>
      </c>
      <c r="N7581" t="s">
        <v>28</v>
      </c>
      <c r="O7581" t="s">
        <v>35</v>
      </c>
      <c r="P7581">
        <v>4.2039999999999997</v>
      </c>
      <c r="Q7581" t="s">
        <v>36</v>
      </c>
      <c r="R7581" t="s">
        <v>37</v>
      </c>
      <c r="S7581">
        <v>0.77470000000000006</v>
      </c>
      <c r="T7581">
        <v>0.77470000000000006</v>
      </c>
      <c r="U7581">
        <v>4.2039999999999997</v>
      </c>
      <c r="V7581">
        <v>-2.6054709999999998E-3</v>
      </c>
      <c r="W7581" t="s">
        <v>38</v>
      </c>
      <c r="X7581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581" s="4">
        <f>IF(bot_orders[[#This Row],[side]]="buy", bot_orders[[#This Row],[accFillSz]] + bot_orders[[#This Row],[fee]], -bot_orders[[#This Row],[accFillSz]])</f>
        <v>-4.2039999999999997</v>
      </c>
      <c r="Z7581" s="4">
        <f>IF(bot_orders[[#This Row],[side]]="sell",bot_orders[[#This Row],[accFillSz]]*bot_orders[[#This Row],[avgPx]]+bot_orders[[#This Row],[fee]], 0)</f>
        <v>3.2542333290000003</v>
      </c>
      <c r="AA7581" s="4">
        <f>IF(bot_orders[[#This Row],[side]]="sell",-bot_orders[[#This Row],[accFillSz]],bot_orders[[#This Row],[accFillSz]]+bot_orders[[#This Row],[fee]])</f>
        <v>-4.2039999999999997</v>
      </c>
      <c r="AB7581">
        <v>0</v>
      </c>
      <c r="AC7581" t="s">
        <v>39</v>
      </c>
      <c r="AD7581">
        <v>0</v>
      </c>
      <c r="AE7581" t="s">
        <v>40</v>
      </c>
      <c r="AF7581" t="s">
        <v>41</v>
      </c>
      <c r="AG7581" t="s">
        <v>28</v>
      </c>
      <c r="AH7581" t="s">
        <v>28</v>
      </c>
      <c r="AI7581">
        <v>-4.2039999999999997</v>
      </c>
      <c r="AJ7581">
        <v>3.2542333299999999</v>
      </c>
    </row>
    <row r="7582" spans="1:36" x14ac:dyDescent="0.3">
      <c r="A7582">
        <v>7406</v>
      </c>
      <c r="B7582" t="s">
        <v>17977</v>
      </c>
      <c r="C7582" t="s">
        <v>28</v>
      </c>
      <c r="D7582" t="s">
        <v>29</v>
      </c>
      <c r="E7582" t="s">
        <v>30</v>
      </c>
      <c r="F7582" t="s">
        <v>31</v>
      </c>
      <c r="G7582" t="s">
        <v>3579</v>
      </c>
      <c r="H7582" t="s">
        <v>21762</v>
      </c>
      <c r="I7582" s="4" t="s">
        <v>21763</v>
      </c>
      <c r="J7582" s="1">
        <f>((((bot_orders[[#This Row],[cTime]]/ 1000)+3*3600) / 86400) + DATE(1970,1,1))</f>
        <v>45785.965631238425</v>
      </c>
      <c r="K7582" s="4" t="s">
        <v>21764</v>
      </c>
      <c r="L7582" s="1">
        <f>((((bot_orders[[#This Row],[uTime]]/ 1000)+3*3600) / 86400) + DATE(1970,1,1))</f>
        <v>45785.986614942129</v>
      </c>
      <c r="M7582" t="s">
        <v>34</v>
      </c>
      <c r="N7582" t="s">
        <v>28</v>
      </c>
      <c r="O7582" t="s">
        <v>35</v>
      </c>
      <c r="P7582">
        <v>4.2039999999999997</v>
      </c>
      <c r="Q7582" t="s">
        <v>36</v>
      </c>
      <c r="R7582" t="s">
        <v>37</v>
      </c>
      <c r="S7582">
        <v>0.77239999999999998</v>
      </c>
      <c r="T7582">
        <v>0.77239999999999998</v>
      </c>
      <c r="U7582">
        <v>4.2039999999999997</v>
      </c>
      <c r="V7582">
        <v>-2.5977357000000001E-3</v>
      </c>
      <c r="W7582" t="s">
        <v>38</v>
      </c>
      <c r="X7582" s="4">
        <f>IF(bot_orders[[#This Row],[side]]="sell", bot_orders[[#This Row],[accFillSz]]*bot_orders[[#This Row],[avgPx]] + bot_orders[[#This Row],[fee]], -bot_orders[[#This Row],[accFillSz]]*bot_orders[[#This Row],[avgPx]])</f>
        <v>3.2445718642999997</v>
      </c>
      <c r="Y7582" s="4">
        <f>IF(bot_orders[[#This Row],[side]]="buy", bot_orders[[#This Row],[accFillSz]] + bot_orders[[#This Row],[fee]], -bot_orders[[#This Row],[accFillSz]])</f>
        <v>-4.2039999999999997</v>
      </c>
      <c r="Z7582" s="4">
        <f>IF(bot_orders[[#This Row],[side]]="sell",bot_orders[[#This Row],[accFillSz]]*bot_orders[[#This Row],[avgPx]]+bot_orders[[#This Row],[fee]], 0)</f>
        <v>3.2445718642999997</v>
      </c>
      <c r="AA7582" s="4">
        <f>IF(bot_orders[[#This Row],[side]]="sell",-bot_orders[[#This Row],[accFillSz]],bot_orders[[#This Row],[accFillSz]]+bot_orders[[#This Row],[fee]])</f>
        <v>-4.2039999999999997</v>
      </c>
      <c r="AB7582">
        <v>0</v>
      </c>
      <c r="AC7582" t="s">
        <v>39</v>
      </c>
      <c r="AD7582">
        <v>0</v>
      </c>
      <c r="AE7582" t="s">
        <v>40</v>
      </c>
      <c r="AF7582" t="s">
        <v>41</v>
      </c>
      <c r="AG7582" t="s">
        <v>28</v>
      </c>
      <c r="AH7582" t="s">
        <v>28</v>
      </c>
      <c r="AI7582">
        <v>-4.2039999999999997</v>
      </c>
      <c r="AJ7582">
        <v>3.2445718600000002</v>
      </c>
    </row>
    <row r="7583" spans="1:36" x14ac:dyDescent="0.3">
      <c r="A7583">
        <v>7407</v>
      </c>
      <c r="B7583" t="s">
        <v>17977</v>
      </c>
      <c r="C7583" t="s">
        <v>28</v>
      </c>
      <c r="D7583" t="s">
        <v>29</v>
      </c>
      <c r="E7583" t="s">
        <v>30</v>
      </c>
      <c r="F7583" t="s">
        <v>31</v>
      </c>
      <c r="G7583" t="s">
        <v>3583</v>
      </c>
      <c r="H7583" t="s">
        <v>21765</v>
      </c>
      <c r="I7583" s="4" t="s">
        <v>21766</v>
      </c>
      <c r="J7583" s="1">
        <f>((((bot_orders[[#This Row],[cTime]]/ 1000)+3*3600) / 86400) + DATE(1970,1,1))</f>
        <v>45785.966579571759</v>
      </c>
      <c r="K7583" s="4" t="s">
        <v>21767</v>
      </c>
      <c r="L7583" s="1">
        <f>((((bot_orders[[#This Row],[uTime]]/ 1000)+3*3600) / 86400) + DATE(1970,1,1))</f>
        <v>45785.980614375003</v>
      </c>
      <c r="M7583" t="s">
        <v>34</v>
      </c>
      <c r="N7583" t="s">
        <v>28</v>
      </c>
      <c r="O7583" t="s">
        <v>35</v>
      </c>
      <c r="P7583">
        <v>4.2039999999999997</v>
      </c>
      <c r="Q7583" t="s">
        <v>36</v>
      </c>
      <c r="R7583" t="s">
        <v>37</v>
      </c>
      <c r="S7583">
        <v>0.77010000000000001</v>
      </c>
      <c r="T7583">
        <v>0.77010000000000001</v>
      </c>
      <c r="U7583">
        <v>4.2039999999999997</v>
      </c>
      <c r="V7583">
        <v>-2.5900003E-3</v>
      </c>
      <c r="W7583" t="s">
        <v>38</v>
      </c>
      <c r="X7583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583" s="4">
        <f>IF(bot_orders[[#This Row],[side]]="buy", bot_orders[[#This Row],[accFillSz]] + bot_orders[[#This Row],[fee]], -bot_orders[[#This Row],[accFillSz]])</f>
        <v>-4.2039999999999997</v>
      </c>
      <c r="Z7583" s="4">
        <f>IF(bot_orders[[#This Row],[side]]="sell",bot_orders[[#This Row],[accFillSz]]*bot_orders[[#This Row],[avgPx]]+bot_orders[[#This Row],[fee]], 0)</f>
        <v>3.2349103996999995</v>
      </c>
      <c r="AA7583" s="4">
        <f>IF(bot_orders[[#This Row],[side]]="sell",-bot_orders[[#This Row],[accFillSz]],bot_orders[[#This Row],[accFillSz]]+bot_orders[[#This Row],[fee]])</f>
        <v>-4.2039999999999997</v>
      </c>
      <c r="AB7583">
        <v>0</v>
      </c>
      <c r="AC7583" t="s">
        <v>39</v>
      </c>
      <c r="AD7583">
        <v>0</v>
      </c>
      <c r="AE7583" t="s">
        <v>40</v>
      </c>
      <c r="AF7583" t="s">
        <v>41</v>
      </c>
      <c r="AG7583" t="s">
        <v>28</v>
      </c>
      <c r="AH7583" t="s">
        <v>28</v>
      </c>
      <c r="AI7583">
        <v>-4.2039999999999997</v>
      </c>
      <c r="AJ7583">
        <v>3.2349104</v>
      </c>
    </row>
    <row r="7584" spans="1:36" x14ac:dyDescent="0.3">
      <c r="A7584">
        <v>7409</v>
      </c>
      <c r="B7584" t="s">
        <v>17977</v>
      </c>
      <c r="C7584" t="s">
        <v>28</v>
      </c>
      <c r="D7584" t="s">
        <v>29</v>
      </c>
      <c r="E7584" t="s">
        <v>30</v>
      </c>
      <c r="F7584" t="s">
        <v>31</v>
      </c>
      <c r="G7584" t="s">
        <v>3585</v>
      </c>
      <c r="H7584" t="s">
        <v>21771</v>
      </c>
      <c r="I7584" s="4" t="s">
        <v>21772</v>
      </c>
      <c r="J7584" s="1">
        <f>((((bot_orders[[#This Row],[cTime]]/ 1000)+3*3600) / 86400) + DATE(1970,1,1))</f>
        <v>45785.968639618055</v>
      </c>
      <c r="K7584" s="4" t="s">
        <v>21773</v>
      </c>
      <c r="L7584" s="1">
        <f>((((bot_orders[[#This Row],[uTime]]/ 1000)+3*3600) / 86400) + DATE(1970,1,1))</f>
        <v>45785.979462847223</v>
      </c>
      <c r="M7584" t="s">
        <v>34</v>
      </c>
      <c r="N7584" t="s">
        <v>28</v>
      </c>
      <c r="O7584" t="s">
        <v>35</v>
      </c>
      <c r="P7584">
        <v>4.2030000000000003</v>
      </c>
      <c r="Q7584" t="s">
        <v>36</v>
      </c>
      <c r="R7584" t="s">
        <v>37</v>
      </c>
      <c r="S7584">
        <v>0.76780000000000004</v>
      </c>
      <c r="T7584">
        <v>0.76780000000000004</v>
      </c>
      <c r="U7584">
        <v>4.2030000000000003</v>
      </c>
      <c r="V7584">
        <v>-2.5816506999999998E-3</v>
      </c>
      <c r="W7584" t="s">
        <v>38</v>
      </c>
      <c r="X7584" s="4">
        <f>IF(bot_orders[[#This Row],[side]]="sell", bot_orders[[#This Row],[accFillSz]]*bot_orders[[#This Row],[avgPx]] + bot_orders[[#This Row],[fee]], -bot_orders[[#This Row],[accFillSz]]*bot_orders[[#This Row],[avgPx]])</f>
        <v>3.2244817493000006</v>
      </c>
      <c r="Y7584" s="4">
        <f>IF(bot_orders[[#This Row],[side]]="buy", bot_orders[[#This Row],[accFillSz]] + bot_orders[[#This Row],[fee]], -bot_orders[[#This Row],[accFillSz]])</f>
        <v>-4.2030000000000003</v>
      </c>
      <c r="Z7584" s="4">
        <f>IF(bot_orders[[#This Row],[side]]="sell",bot_orders[[#This Row],[accFillSz]]*bot_orders[[#This Row],[avgPx]]+bot_orders[[#This Row],[fee]], 0)</f>
        <v>3.2244817493000006</v>
      </c>
      <c r="AA7584" s="4">
        <f>IF(bot_orders[[#This Row],[side]]="sell",-bot_orders[[#This Row],[accFillSz]],bot_orders[[#This Row],[accFillSz]]+bot_orders[[#This Row],[fee]])</f>
        <v>-4.2030000000000003</v>
      </c>
      <c r="AB7584">
        <v>0</v>
      </c>
      <c r="AC7584" t="s">
        <v>39</v>
      </c>
      <c r="AD7584">
        <v>0</v>
      </c>
      <c r="AE7584" t="s">
        <v>40</v>
      </c>
      <c r="AF7584" t="s">
        <v>41</v>
      </c>
      <c r="AG7584" t="s">
        <v>28</v>
      </c>
      <c r="AH7584" t="s">
        <v>28</v>
      </c>
      <c r="AI7584">
        <v>-4.2030000000000003</v>
      </c>
      <c r="AJ7584">
        <v>3.2244817499999998</v>
      </c>
    </row>
    <row r="7585" spans="1:36" x14ac:dyDescent="0.3">
      <c r="A7585">
        <v>7410</v>
      </c>
      <c r="B7585" t="s">
        <v>17977</v>
      </c>
      <c r="C7585" t="s">
        <v>28</v>
      </c>
      <c r="D7585" t="s">
        <v>29</v>
      </c>
      <c r="E7585" t="s">
        <v>30</v>
      </c>
      <c r="F7585" t="s">
        <v>31</v>
      </c>
      <c r="G7585" t="s">
        <v>3587</v>
      </c>
      <c r="H7585" t="s">
        <v>21774</v>
      </c>
      <c r="I7585" s="4" t="s">
        <v>21775</v>
      </c>
      <c r="J7585" s="1">
        <f>((((bot_orders[[#This Row],[cTime]]/ 1000)+3*3600) / 86400) + DATE(1970,1,1))</f>
        <v>45785.970879270833</v>
      </c>
      <c r="K7585" s="4" t="s">
        <v>21776</v>
      </c>
      <c r="L7585" s="1">
        <f>((((bot_orders[[#This Row],[uTime]]/ 1000)+3*3600) / 86400) + DATE(1970,1,1))</f>
        <v>45785.971563726853</v>
      </c>
      <c r="M7585" t="s">
        <v>34</v>
      </c>
      <c r="N7585" t="s">
        <v>28</v>
      </c>
      <c r="O7585" t="s">
        <v>35</v>
      </c>
      <c r="P7585">
        <v>4.202</v>
      </c>
      <c r="Q7585" t="s">
        <v>36</v>
      </c>
      <c r="R7585" t="s">
        <v>37</v>
      </c>
      <c r="S7585">
        <v>0.76549999999999996</v>
      </c>
      <c r="T7585">
        <v>0.76549999999999996</v>
      </c>
      <c r="U7585">
        <v>4.202</v>
      </c>
      <c r="V7585">
        <v>-2.5733048000000001E-3</v>
      </c>
      <c r="W7585" t="s">
        <v>38</v>
      </c>
      <c r="X7585" s="4">
        <f>IF(bot_orders[[#This Row],[side]]="sell", bot_orders[[#This Row],[accFillSz]]*bot_orders[[#This Row],[avgPx]] + bot_orders[[#This Row],[fee]], -bot_orders[[#This Row],[accFillSz]]*bot_orders[[#This Row],[avgPx]])</f>
        <v>3.2140576951999997</v>
      </c>
      <c r="Y7585" s="4">
        <f>IF(bot_orders[[#This Row],[side]]="buy", bot_orders[[#This Row],[accFillSz]] + bot_orders[[#This Row],[fee]], -bot_orders[[#This Row],[accFillSz]])</f>
        <v>-4.202</v>
      </c>
      <c r="Z7585" s="4">
        <f>IF(bot_orders[[#This Row],[side]]="sell",bot_orders[[#This Row],[accFillSz]]*bot_orders[[#This Row],[avgPx]]+bot_orders[[#This Row],[fee]], 0)</f>
        <v>3.2140576951999997</v>
      </c>
      <c r="AA7585" s="4">
        <f>IF(bot_orders[[#This Row],[side]]="sell",-bot_orders[[#This Row],[accFillSz]],bot_orders[[#This Row],[accFillSz]]+bot_orders[[#This Row],[fee]])</f>
        <v>-4.202</v>
      </c>
      <c r="AB7585">
        <v>0</v>
      </c>
      <c r="AC7585" t="s">
        <v>39</v>
      </c>
      <c r="AD7585">
        <v>0</v>
      </c>
      <c r="AE7585" t="s">
        <v>40</v>
      </c>
      <c r="AF7585" t="s">
        <v>41</v>
      </c>
      <c r="AG7585" t="s">
        <v>28</v>
      </c>
      <c r="AH7585" t="s">
        <v>28</v>
      </c>
      <c r="AI7585">
        <v>-4.202</v>
      </c>
      <c r="AJ7585">
        <v>3.2140577000000001</v>
      </c>
    </row>
    <row r="7586" spans="1:36" x14ac:dyDescent="0.3">
      <c r="A7586">
        <v>7411</v>
      </c>
      <c r="B7586" t="s">
        <v>17977</v>
      </c>
      <c r="C7586" t="s">
        <v>28</v>
      </c>
      <c r="D7586" t="s">
        <v>29</v>
      </c>
      <c r="E7586" t="s">
        <v>30</v>
      </c>
      <c r="F7586" t="s">
        <v>31</v>
      </c>
      <c r="G7586" t="s">
        <v>3843</v>
      </c>
      <c r="H7586" t="s">
        <v>21777</v>
      </c>
      <c r="I7586" s="4" t="s">
        <v>21778</v>
      </c>
      <c r="J7586" s="1">
        <f>((((bot_orders[[#This Row],[cTime]]/ 1000)+3*3600) / 86400) + DATE(1970,1,1))</f>
        <v>45785.971563738429</v>
      </c>
      <c r="K7586" s="4" t="s">
        <v>21779</v>
      </c>
      <c r="L7586" s="1">
        <f>((((bot_orders[[#This Row],[uTime]]/ 1000)+3*3600) / 86400) + DATE(1970,1,1))</f>
        <v>45786.049722488431</v>
      </c>
      <c r="M7586" t="s">
        <v>34</v>
      </c>
      <c r="N7586" t="s">
        <v>28</v>
      </c>
      <c r="O7586" t="s">
        <v>35</v>
      </c>
      <c r="P7586">
        <v>4.2060000000000004</v>
      </c>
      <c r="Q7586" t="s">
        <v>36</v>
      </c>
      <c r="R7586" t="s">
        <v>55</v>
      </c>
      <c r="S7586">
        <v>0.76319999999999999</v>
      </c>
      <c r="T7586">
        <v>0.76319999999999999</v>
      </c>
      <c r="U7586">
        <v>4.2060000000000004</v>
      </c>
      <c r="V7586">
        <v>-3.3647999999999998E-3</v>
      </c>
      <c r="W7586" t="s">
        <v>39</v>
      </c>
      <c r="X7586" s="4">
        <f>IF(bot_orders[[#This Row],[side]]="sell", bot_orders[[#This Row],[accFillSz]]*bot_orders[[#This Row],[avgPx]] + bot_orders[[#This Row],[fee]], -bot_orders[[#This Row],[accFillSz]]*bot_orders[[#This Row],[avgPx]])</f>
        <v>-3.2100192000000001</v>
      </c>
      <c r="Y7586" s="4">
        <f>IF(bot_orders[[#This Row],[side]]="buy", bot_orders[[#This Row],[accFillSz]] + bot_orders[[#This Row],[fee]], -bot_orders[[#This Row],[accFillSz]])</f>
        <v>4.2026352000000005</v>
      </c>
      <c r="Z7586" s="4">
        <f>IF(bot_orders[[#This Row],[side]]="sell",bot_orders[[#This Row],[accFillSz]]*bot_orders[[#This Row],[avgPx]]+bot_orders[[#This Row],[fee]], 0)</f>
        <v>0</v>
      </c>
      <c r="AA7586" s="4">
        <f>IF(bot_orders[[#This Row],[side]]="sell",-bot_orders[[#This Row],[accFillSz]],bot_orders[[#This Row],[accFillSz]]+bot_orders[[#This Row],[fee]])</f>
        <v>4.2026352000000005</v>
      </c>
      <c r="AB7586">
        <v>0</v>
      </c>
      <c r="AC7586" t="s">
        <v>38</v>
      </c>
      <c r="AD7586">
        <v>0</v>
      </c>
      <c r="AE7586" t="s">
        <v>40</v>
      </c>
      <c r="AF7586" t="s">
        <v>41</v>
      </c>
      <c r="AG7586" t="s">
        <v>28</v>
      </c>
      <c r="AH7586" t="s">
        <v>28</v>
      </c>
      <c r="AI7586">
        <v>4.2026351999999996</v>
      </c>
      <c r="AJ7586">
        <v>-3.2100192000000001</v>
      </c>
    </row>
    <row r="7587" spans="1:36" x14ac:dyDescent="0.3">
      <c r="A7587">
        <v>7412</v>
      </c>
      <c r="B7587" t="s">
        <v>17977</v>
      </c>
      <c r="C7587" t="s">
        <v>28</v>
      </c>
      <c r="D7587" t="s">
        <v>29</v>
      </c>
      <c r="E7587" t="s">
        <v>30</v>
      </c>
      <c r="F7587" t="s">
        <v>31</v>
      </c>
      <c r="G7587" t="s">
        <v>3841</v>
      </c>
      <c r="H7587" t="s">
        <v>21780</v>
      </c>
      <c r="I7587" s="4" t="s">
        <v>21781</v>
      </c>
      <c r="J7587" s="1">
        <f>((((bot_orders[[#This Row],[cTime]]/ 1000)+3*3600) / 86400) + DATE(1970,1,1))</f>
        <v>45785.979462870368</v>
      </c>
      <c r="K7587" s="4" t="s">
        <v>21782</v>
      </c>
      <c r="L7587" s="1">
        <f>((((bot_orders[[#This Row],[uTime]]/ 1000)+3*3600) / 86400) + DATE(1970,1,1))</f>
        <v>45786.049448738428</v>
      </c>
      <c r="M7587" t="s">
        <v>34</v>
      </c>
      <c r="N7587" t="s">
        <v>28</v>
      </c>
      <c r="O7587" t="s">
        <v>35</v>
      </c>
      <c r="P7587">
        <v>4.2069999999999999</v>
      </c>
      <c r="Q7587" t="s">
        <v>36</v>
      </c>
      <c r="R7587" t="s">
        <v>55</v>
      </c>
      <c r="S7587">
        <v>0.76549999999999996</v>
      </c>
      <c r="T7587">
        <v>0.76549999999999996</v>
      </c>
      <c r="U7587">
        <v>4.2069999999999999</v>
      </c>
      <c r="V7587">
        <v>-3.3655999999999998E-3</v>
      </c>
      <c r="W7587" t="s">
        <v>39</v>
      </c>
      <c r="X7587" s="4">
        <f>IF(bot_orders[[#This Row],[side]]="sell", bot_orders[[#This Row],[accFillSz]]*bot_orders[[#This Row],[avgPx]] + bot_orders[[#This Row],[fee]], -bot_orders[[#This Row],[accFillSz]]*bot_orders[[#This Row],[avgPx]])</f>
        <v>-3.2204584999999999</v>
      </c>
      <c r="Y7587" s="4">
        <f>IF(bot_orders[[#This Row],[side]]="buy", bot_orders[[#This Row],[accFillSz]] + bot_orders[[#This Row],[fee]], -bot_orders[[#This Row],[accFillSz]])</f>
        <v>4.2036343999999994</v>
      </c>
      <c r="Z7587" s="4">
        <f>IF(bot_orders[[#This Row],[side]]="sell",bot_orders[[#This Row],[accFillSz]]*bot_orders[[#This Row],[avgPx]]+bot_orders[[#This Row],[fee]], 0)</f>
        <v>0</v>
      </c>
      <c r="AA7587" s="4">
        <f>IF(bot_orders[[#This Row],[side]]="sell",-bot_orders[[#This Row],[accFillSz]],bot_orders[[#This Row],[accFillSz]]+bot_orders[[#This Row],[fee]])</f>
        <v>4.2036343999999994</v>
      </c>
      <c r="AB7587">
        <v>0</v>
      </c>
      <c r="AC7587" t="s">
        <v>38</v>
      </c>
      <c r="AD7587">
        <v>0</v>
      </c>
      <c r="AE7587" t="s">
        <v>40</v>
      </c>
      <c r="AF7587" t="s">
        <v>41</v>
      </c>
      <c r="AG7587" t="s">
        <v>28</v>
      </c>
      <c r="AH7587" t="s">
        <v>28</v>
      </c>
      <c r="AI7587">
        <v>4.2036344000000003</v>
      </c>
      <c r="AJ7587">
        <v>-3.2204584999999999</v>
      </c>
    </row>
    <row r="7588" spans="1:36" x14ac:dyDescent="0.3">
      <c r="A7588">
        <v>7413</v>
      </c>
      <c r="B7588" t="s">
        <v>17977</v>
      </c>
      <c r="C7588" t="s">
        <v>28</v>
      </c>
      <c r="D7588" t="s">
        <v>29</v>
      </c>
      <c r="E7588" t="s">
        <v>30</v>
      </c>
      <c r="F7588" t="s">
        <v>31</v>
      </c>
      <c r="G7588" t="s">
        <v>3589</v>
      </c>
      <c r="H7588" t="s">
        <v>21783</v>
      </c>
      <c r="I7588" s="4" t="s">
        <v>21784</v>
      </c>
      <c r="J7588" s="1">
        <f>((((bot_orders[[#This Row],[cTime]]/ 1000)+3*3600) / 86400) + DATE(1970,1,1))</f>
        <v>45785.980614467597</v>
      </c>
      <c r="K7588" s="4" t="s">
        <v>21785</v>
      </c>
      <c r="L7588" s="1">
        <f>((((bot_orders[[#This Row],[uTime]]/ 1000)+3*3600) / 86400) + DATE(1970,1,1))</f>
        <v>45785.981497060187</v>
      </c>
      <c r="M7588" t="s">
        <v>34</v>
      </c>
      <c r="N7588" t="s">
        <v>28</v>
      </c>
      <c r="O7588" t="s">
        <v>35</v>
      </c>
      <c r="P7588">
        <v>4.2080000000000002</v>
      </c>
      <c r="Q7588" t="s">
        <v>36</v>
      </c>
      <c r="R7588" t="s">
        <v>55</v>
      </c>
      <c r="S7588">
        <v>0.76780000000000004</v>
      </c>
      <c r="T7588">
        <v>0.76780000000000004</v>
      </c>
      <c r="U7588">
        <v>4.2080000000000002</v>
      </c>
      <c r="V7588">
        <v>-3.3663999999999999E-3</v>
      </c>
      <c r="W7588" t="s">
        <v>39</v>
      </c>
      <c r="X7588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588" s="4">
        <f>IF(bot_orders[[#This Row],[side]]="buy", bot_orders[[#This Row],[accFillSz]] + bot_orders[[#This Row],[fee]], -bot_orders[[#This Row],[accFillSz]])</f>
        <v>4.2046336000000002</v>
      </c>
      <c r="Z7588" s="4">
        <f>IF(bot_orders[[#This Row],[side]]="sell",bot_orders[[#This Row],[accFillSz]]*bot_orders[[#This Row],[avgPx]]+bot_orders[[#This Row],[fee]], 0)</f>
        <v>0</v>
      </c>
      <c r="AA7588" s="4">
        <f>IF(bot_orders[[#This Row],[side]]="sell",-bot_orders[[#This Row],[accFillSz]],bot_orders[[#This Row],[accFillSz]]+bot_orders[[#This Row],[fee]])</f>
        <v>4.2046336000000002</v>
      </c>
      <c r="AB7588">
        <v>0</v>
      </c>
      <c r="AC7588" t="s">
        <v>38</v>
      </c>
      <c r="AD7588">
        <v>0</v>
      </c>
      <c r="AE7588" t="s">
        <v>40</v>
      </c>
      <c r="AF7588" t="s">
        <v>41</v>
      </c>
      <c r="AG7588" t="s">
        <v>28</v>
      </c>
      <c r="AH7588" t="s">
        <v>28</v>
      </c>
      <c r="AI7588">
        <v>4.2046336000000002</v>
      </c>
      <c r="AJ7588">
        <v>-3.2309024000000002</v>
      </c>
    </row>
    <row r="7589" spans="1:36" x14ac:dyDescent="0.3">
      <c r="A7589">
        <v>7414</v>
      </c>
      <c r="B7589" t="s">
        <v>17977</v>
      </c>
      <c r="C7589" t="s">
        <v>28</v>
      </c>
      <c r="D7589" t="s">
        <v>29</v>
      </c>
      <c r="E7589" t="s">
        <v>30</v>
      </c>
      <c r="F7589" t="s">
        <v>31</v>
      </c>
      <c r="G7589" t="s">
        <v>3589</v>
      </c>
      <c r="H7589" t="s">
        <v>21786</v>
      </c>
      <c r="I7589" s="4" t="s">
        <v>21787</v>
      </c>
      <c r="J7589" s="1">
        <f>((((bot_orders[[#This Row],[cTime]]/ 1000)+3*3600) / 86400) + DATE(1970,1,1))</f>
        <v>45785.981497083332</v>
      </c>
      <c r="K7589" s="4" t="s">
        <v>21788</v>
      </c>
      <c r="L7589" s="1">
        <f>((((bot_orders[[#This Row],[uTime]]/ 1000)+3*3600) / 86400) + DATE(1970,1,1))</f>
        <v>45785.985806805555</v>
      </c>
      <c r="M7589" t="s">
        <v>34</v>
      </c>
      <c r="N7589" t="s">
        <v>28</v>
      </c>
      <c r="O7589" t="s">
        <v>35</v>
      </c>
      <c r="P7589">
        <v>4.2039999999999997</v>
      </c>
      <c r="Q7589" t="s">
        <v>36</v>
      </c>
      <c r="R7589" t="s">
        <v>37</v>
      </c>
      <c r="S7589">
        <v>0.77010000000000001</v>
      </c>
      <c r="T7589">
        <v>0.77010000000000001</v>
      </c>
      <c r="U7589">
        <v>4.2039999999999997</v>
      </c>
      <c r="V7589">
        <v>-2.5900003E-3</v>
      </c>
      <c r="W7589" t="s">
        <v>38</v>
      </c>
      <c r="X7589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589" s="4">
        <f>IF(bot_orders[[#This Row],[side]]="buy", bot_orders[[#This Row],[accFillSz]] + bot_orders[[#This Row],[fee]], -bot_orders[[#This Row],[accFillSz]])</f>
        <v>-4.2039999999999997</v>
      </c>
      <c r="Z7589" s="4">
        <f>IF(bot_orders[[#This Row],[side]]="sell",bot_orders[[#This Row],[accFillSz]]*bot_orders[[#This Row],[avgPx]]+bot_orders[[#This Row],[fee]], 0)</f>
        <v>3.2349103996999995</v>
      </c>
      <c r="AA7589" s="4">
        <f>IF(bot_orders[[#This Row],[side]]="sell",-bot_orders[[#This Row],[accFillSz]],bot_orders[[#This Row],[accFillSz]]+bot_orders[[#This Row],[fee]])</f>
        <v>-4.2039999999999997</v>
      </c>
      <c r="AB7589">
        <v>0</v>
      </c>
      <c r="AC7589" t="s">
        <v>39</v>
      </c>
      <c r="AD7589">
        <v>0</v>
      </c>
      <c r="AE7589" t="s">
        <v>40</v>
      </c>
      <c r="AF7589" t="s">
        <v>41</v>
      </c>
      <c r="AG7589" t="s">
        <v>28</v>
      </c>
      <c r="AH7589" t="s">
        <v>28</v>
      </c>
      <c r="AI7589">
        <v>-4.2039999999999997</v>
      </c>
      <c r="AJ7589">
        <v>3.2349104</v>
      </c>
    </row>
    <row r="7590" spans="1:36" x14ac:dyDescent="0.3">
      <c r="A7590">
        <v>7415</v>
      </c>
      <c r="B7590" t="s">
        <v>17977</v>
      </c>
      <c r="C7590" t="s">
        <v>28</v>
      </c>
      <c r="D7590" t="s">
        <v>29</v>
      </c>
      <c r="E7590" t="s">
        <v>30</v>
      </c>
      <c r="F7590" t="s">
        <v>31</v>
      </c>
      <c r="G7590" t="s">
        <v>3798</v>
      </c>
      <c r="H7590" t="s">
        <v>21789</v>
      </c>
      <c r="I7590" s="4" t="s">
        <v>21790</v>
      </c>
      <c r="J7590" s="1">
        <f>((((bot_orders[[#This Row],[cTime]]/ 1000)+3*3600) / 86400) + DATE(1970,1,1))</f>
        <v>45785.985806886572</v>
      </c>
      <c r="K7590" s="4" t="s">
        <v>21791</v>
      </c>
      <c r="L7590" s="1">
        <f>((((bot_orders[[#This Row],[uTime]]/ 1000)+3*3600) / 86400) + DATE(1970,1,1))</f>
        <v>45786.029539988427</v>
      </c>
      <c r="M7590" t="s">
        <v>34</v>
      </c>
      <c r="N7590" t="s">
        <v>28</v>
      </c>
      <c r="O7590" t="s">
        <v>35</v>
      </c>
      <c r="P7590">
        <v>4.2080000000000002</v>
      </c>
      <c r="Q7590" t="s">
        <v>36</v>
      </c>
      <c r="R7590" t="s">
        <v>55</v>
      </c>
      <c r="S7590">
        <v>0.76780000000000004</v>
      </c>
      <c r="T7590">
        <v>0.76780000000000004</v>
      </c>
      <c r="U7590">
        <v>4.2080000000000002</v>
      </c>
      <c r="V7590">
        <v>-3.3663999999999999E-3</v>
      </c>
      <c r="W7590" t="s">
        <v>39</v>
      </c>
      <c r="X7590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590" s="4">
        <f>IF(bot_orders[[#This Row],[side]]="buy", bot_orders[[#This Row],[accFillSz]] + bot_orders[[#This Row],[fee]], -bot_orders[[#This Row],[accFillSz]])</f>
        <v>4.2046336000000002</v>
      </c>
      <c r="Z7590" s="4">
        <f>IF(bot_orders[[#This Row],[side]]="sell",bot_orders[[#This Row],[accFillSz]]*bot_orders[[#This Row],[avgPx]]+bot_orders[[#This Row],[fee]], 0)</f>
        <v>0</v>
      </c>
      <c r="AA7590" s="4">
        <f>IF(bot_orders[[#This Row],[side]]="sell",-bot_orders[[#This Row],[accFillSz]],bot_orders[[#This Row],[accFillSz]]+bot_orders[[#This Row],[fee]])</f>
        <v>4.2046336000000002</v>
      </c>
      <c r="AB7590">
        <v>0</v>
      </c>
      <c r="AC7590" t="s">
        <v>38</v>
      </c>
      <c r="AD7590">
        <v>0</v>
      </c>
      <c r="AE7590" t="s">
        <v>40</v>
      </c>
      <c r="AF7590" t="s">
        <v>41</v>
      </c>
      <c r="AG7590" t="s">
        <v>28</v>
      </c>
      <c r="AH7590" t="s">
        <v>28</v>
      </c>
      <c r="AI7590">
        <v>4.2046336000000002</v>
      </c>
      <c r="AJ7590">
        <v>-3.2309024000000002</v>
      </c>
    </row>
    <row r="7591" spans="1:36" x14ac:dyDescent="0.3">
      <c r="A7591">
        <v>7417</v>
      </c>
      <c r="B7591" t="s">
        <v>17977</v>
      </c>
      <c r="C7591" t="s">
        <v>28</v>
      </c>
      <c r="D7591" t="s">
        <v>29</v>
      </c>
      <c r="E7591" t="s">
        <v>30</v>
      </c>
      <c r="F7591" t="s">
        <v>31</v>
      </c>
      <c r="G7591" t="s">
        <v>3802</v>
      </c>
      <c r="H7591" t="s">
        <v>21795</v>
      </c>
      <c r="I7591" s="4" t="s">
        <v>21796</v>
      </c>
      <c r="J7591" s="1">
        <f>((((bot_orders[[#This Row],[cTime]]/ 1000)+3*3600) / 86400) + DATE(1970,1,1))</f>
        <v>45785.986614965281</v>
      </c>
      <c r="K7591" s="4" t="s">
        <v>21797</v>
      </c>
      <c r="L7591" s="1">
        <f>((((bot_orders[[#This Row],[uTime]]/ 1000)+3*3600) / 86400) + DATE(1970,1,1))</f>
        <v>45786.029387326387</v>
      </c>
      <c r="M7591" t="s">
        <v>34</v>
      </c>
      <c r="N7591" t="s">
        <v>28</v>
      </c>
      <c r="O7591" t="s">
        <v>35</v>
      </c>
      <c r="P7591">
        <v>4.2080000000000002</v>
      </c>
      <c r="Q7591" t="s">
        <v>36</v>
      </c>
      <c r="R7591" t="s">
        <v>55</v>
      </c>
      <c r="S7591">
        <v>0.77010000000000001</v>
      </c>
      <c r="T7591">
        <v>0.77010000000000001</v>
      </c>
      <c r="U7591">
        <v>4.2080000000000002</v>
      </c>
      <c r="V7591">
        <v>-3.3663999999999999E-3</v>
      </c>
      <c r="W7591" t="s">
        <v>39</v>
      </c>
      <c r="X7591" s="4">
        <f>IF(bot_orders[[#This Row],[side]]="sell", bot_orders[[#This Row],[accFillSz]]*bot_orders[[#This Row],[avgPx]] + bot_orders[[#This Row],[fee]], -bot_orders[[#This Row],[accFillSz]]*bot_orders[[#This Row],[avgPx]])</f>
        <v>-3.2405808</v>
      </c>
      <c r="Y7591" s="4">
        <f>IF(bot_orders[[#This Row],[side]]="buy", bot_orders[[#This Row],[accFillSz]] + bot_orders[[#This Row],[fee]], -bot_orders[[#This Row],[accFillSz]])</f>
        <v>4.2046336000000002</v>
      </c>
      <c r="Z7591" s="4">
        <f>IF(bot_orders[[#This Row],[side]]="sell",bot_orders[[#This Row],[accFillSz]]*bot_orders[[#This Row],[avgPx]]+bot_orders[[#This Row],[fee]], 0)</f>
        <v>0</v>
      </c>
      <c r="AA7591" s="4">
        <f>IF(bot_orders[[#This Row],[side]]="sell",-bot_orders[[#This Row],[accFillSz]],bot_orders[[#This Row],[accFillSz]]+bot_orders[[#This Row],[fee]])</f>
        <v>4.2046336000000002</v>
      </c>
      <c r="AB7591">
        <v>0</v>
      </c>
      <c r="AC7591" t="s">
        <v>38</v>
      </c>
      <c r="AD7591">
        <v>0</v>
      </c>
      <c r="AE7591" t="s">
        <v>40</v>
      </c>
      <c r="AF7591" t="s">
        <v>41</v>
      </c>
      <c r="AG7591" t="s">
        <v>28</v>
      </c>
      <c r="AH7591" t="s">
        <v>28</v>
      </c>
      <c r="AI7591">
        <v>4.2046336000000002</v>
      </c>
      <c r="AJ7591">
        <v>-3.2405808</v>
      </c>
    </row>
    <row r="7592" spans="1:36" x14ac:dyDescent="0.3">
      <c r="A7592">
        <v>7418</v>
      </c>
      <c r="B7592" t="s">
        <v>17977</v>
      </c>
      <c r="C7592" t="s">
        <v>28</v>
      </c>
      <c r="D7592" t="s">
        <v>29</v>
      </c>
      <c r="E7592" t="s">
        <v>30</v>
      </c>
      <c r="F7592" t="s">
        <v>31</v>
      </c>
      <c r="G7592" t="s">
        <v>3601</v>
      </c>
      <c r="H7592" t="s">
        <v>21798</v>
      </c>
      <c r="I7592" s="4" t="s">
        <v>21799</v>
      </c>
      <c r="J7592" s="1">
        <f>((((bot_orders[[#This Row],[cTime]]/ 1000)+3*3600) / 86400) + DATE(1970,1,1))</f>
        <v>45785.987225266203</v>
      </c>
      <c r="K7592" s="4" t="s">
        <v>21800</v>
      </c>
      <c r="L7592" s="1">
        <f>((((bot_orders[[#This Row],[uTime]]/ 1000)+3*3600) / 86400) + DATE(1970,1,1))</f>
        <v>45786.028762164351</v>
      </c>
      <c r="M7592" t="s">
        <v>34</v>
      </c>
      <c r="N7592" t="s">
        <v>28</v>
      </c>
      <c r="O7592" t="s">
        <v>35</v>
      </c>
      <c r="P7592">
        <v>4.2080000000000002</v>
      </c>
      <c r="Q7592" t="s">
        <v>36</v>
      </c>
      <c r="R7592" t="s">
        <v>55</v>
      </c>
      <c r="S7592">
        <v>0.77239999999999998</v>
      </c>
      <c r="T7592">
        <v>0.77239999999999998</v>
      </c>
      <c r="U7592">
        <v>4.2080000000000002</v>
      </c>
      <c r="V7592">
        <v>-3.3663999999999999E-3</v>
      </c>
      <c r="W7592" t="s">
        <v>39</v>
      </c>
      <c r="X7592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592" s="4">
        <f>IF(bot_orders[[#This Row],[side]]="buy", bot_orders[[#This Row],[accFillSz]] + bot_orders[[#This Row],[fee]], -bot_orders[[#This Row],[accFillSz]])</f>
        <v>4.2046336000000002</v>
      </c>
      <c r="Z7592" s="4">
        <f>IF(bot_orders[[#This Row],[side]]="sell",bot_orders[[#This Row],[accFillSz]]*bot_orders[[#This Row],[avgPx]]+bot_orders[[#This Row],[fee]], 0)</f>
        <v>0</v>
      </c>
      <c r="AA7592" s="4">
        <f>IF(bot_orders[[#This Row],[side]]="sell",-bot_orders[[#This Row],[accFillSz]],bot_orders[[#This Row],[accFillSz]]+bot_orders[[#This Row],[fee]])</f>
        <v>4.2046336000000002</v>
      </c>
      <c r="AB7592">
        <v>0</v>
      </c>
      <c r="AC7592" t="s">
        <v>38</v>
      </c>
      <c r="AD7592">
        <v>0</v>
      </c>
      <c r="AE7592" t="s">
        <v>40</v>
      </c>
      <c r="AF7592" t="s">
        <v>41</v>
      </c>
      <c r="AG7592" t="s">
        <v>28</v>
      </c>
      <c r="AH7592" t="s">
        <v>28</v>
      </c>
      <c r="AI7592">
        <v>4.2046336000000002</v>
      </c>
      <c r="AJ7592">
        <v>-3.2502591999999999</v>
      </c>
    </row>
    <row r="7593" spans="1:36" x14ac:dyDescent="0.3">
      <c r="A7593">
        <v>7419</v>
      </c>
      <c r="B7593" t="s">
        <v>17977</v>
      </c>
      <c r="C7593" t="s">
        <v>28</v>
      </c>
      <c r="D7593" t="s">
        <v>29</v>
      </c>
      <c r="E7593" t="s">
        <v>30</v>
      </c>
      <c r="F7593" t="s">
        <v>31</v>
      </c>
      <c r="G7593" t="s">
        <v>3605</v>
      </c>
      <c r="H7593" t="s">
        <v>21801</v>
      </c>
      <c r="I7593" s="4" t="s">
        <v>21802</v>
      </c>
      <c r="J7593" s="1">
        <f>((((bot_orders[[#This Row],[cTime]]/ 1000)+3*3600) / 86400) + DATE(1970,1,1))</f>
        <v>45785.987574027778</v>
      </c>
      <c r="K7593" s="4" t="s">
        <v>21803</v>
      </c>
      <c r="L7593" s="1">
        <f>((((bot_orders[[#This Row],[uTime]]/ 1000)+3*3600) / 86400) + DATE(1970,1,1))</f>
        <v>45786.028600046295</v>
      </c>
      <c r="M7593" t="s">
        <v>34</v>
      </c>
      <c r="N7593" t="s">
        <v>28</v>
      </c>
      <c r="O7593" t="s">
        <v>35</v>
      </c>
      <c r="P7593">
        <v>4.2089999999999996</v>
      </c>
      <c r="Q7593" t="s">
        <v>36</v>
      </c>
      <c r="R7593" t="s">
        <v>55</v>
      </c>
      <c r="S7593">
        <v>0.77470000000000006</v>
      </c>
      <c r="T7593">
        <v>0.77470000000000006</v>
      </c>
      <c r="U7593">
        <v>4.2089999999999996</v>
      </c>
      <c r="V7593">
        <v>-3.3671999999999999E-3</v>
      </c>
      <c r="W7593" t="s">
        <v>39</v>
      </c>
      <c r="X7593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593" s="4">
        <f>IF(bot_orders[[#This Row],[side]]="buy", bot_orders[[#This Row],[accFillSz]] + bot_orders[[#This Row],[fee]], -bot_orders[[#This Row],[accFillSz]])</f>
        <v>4.2056328000000001</v>
      </c>
      <c r="Z7593" s="4">
        <f>IF(bot_orders[[#This Row],[side]]="sell",bot_orders[[#This Row],[accFillSz]]*bot_orders[[#This Row],[avgPx]]+bot_orders[[#This Row],[fee]], 0)</f>
        <v>0</v>
      </c>
      <c r="AA7593" s="4">
        <f>IF(bot_orders[[#This Row],[side]]="sell",-bot_orders[[#This Row],[accFillSz]],bot_orders[[#This Row],[accFillSz]]+bot_orders[[#This Row],[fee]])</f>
        <v>4.2056328000000001</v>
      </c>
      <c r="AB7593">
        <v>0</v>
      </c>
      <c r="AC7593" t="s">
        <v>38</v>
      </c>
      <c r="AD7593">
        <v>0</v>
      </c>
      <c r="AE7593" t="s">
        <v>40</v>
      </c>
      <c r="AF7593" t="s">
        <v>41</v>
      </c>
      <c r="AG7593" t="s">
        <v>28</v>
      </c>
      <c r="AH7593" t="s">
        <v>28</v>
      </c>
      <c r="AI7593">
        <v>4.2056328000000001</v>
      </c>
      <c r="AJ7593">
        <v>-3.2607122999999998</v>
      </c>
    </row>
    <row r="7594" spans="1:36" x14ac:dyDescent="0.3">
      <c r="A7594">
        <v>7420</v>
      </c>
      <c r="B7594" t="s">
        <v>17977</v>
      </c>
      <c r="C7594" t="s">
        <v>28</v>
      </c>
      <c r="D7594" t="s">
        <v>29</v>
      </c>
      <c r="E7594" t="s">
        <v>30</v>
      </c>
      <c r="F7594" t="s">
        <v>31</v>
      </c>
      <c r="G7594" t="s">
        <v>3594</v>
      </c>
      <c r="H7594" t="s">
        <v>21804</v>
      </c>
      <c r="I7594" s="4" t="s">
        <v>21805</v>
      </c>
      <c r="J7594" s="1">
        <f>((((bot_orders[[#This Row],[cTime]]/ 1000)+3*3600) / 86400) + DATE(1970,1,1))</f>
        <v>45785.987574108796</v>
      </c>
      <c r="K7594" s="4" t="s">
        <v>21806</v>
      </c>
      <c r="L7594" s="1">
        <f>((((bot_orders[[#This Row],[uTime]]/ 1000)+3*3600) / 86400) + DATE(1970,1,1))</f>
        <v>45785.987581562498</v>
      </c>
      <c r="M7594" t="s">
        <v>34</v>
      </c>
      <c r="N7594" t="s">
        <v>28</v>
      </c>
      <c r="O7594" t="s">
        <v>35</v>
      </c>
      <c r="P7594">
        <v>4.2089999999999996</v>
      </c>
      <c r="Q7594" t="s">
        <v>36</v>
      </c>
      <c r="R7594" t="s">
        <v>55</v>
      </c>
      <c r="S7594">
        <v>0.77710000000000001</v>
      </c>
      <c r="T7594">
        <v>0.77710000000000001</v>
      </c>
      <c r="U7594">
        <v>4.2089999999999996</v>
      </c>
      <c r="V7594">
        <v>-3.3671999999999999E-3</v>
      </c>
      <c r="W7594" t="s">
        <v>39</v>
      </c>
      <c r="X7594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594" s="4">
        <f>IF(bot_orders[[#This Row],[side]]="buy", bot_orders[[#This Row],[accFillSz]] + bot_orders[[#This Row],[fee]], -bot_orders[[#This Row],[accFillSz]])</f>
        <v>4.2056328000000001</v>
      </c>
      <c r="Z7594" s="4">
        <f>IF(bot_orders[[#This Row],[side]]="sell",bot_orders[[#This Row],[accFillSz]]*bot_orders[[#This Row],[avgPx]]+bot_orders[[#This Row],[fee]], 0)</f>
        <v>0</v>
      </c>
      <c r="AA7594" s="4">
        <f>IF(bot_orders[[#This Row],[side]]="sell",-bot_orders[[#This Row],[accFillSz]],bot_orders[[#This Row],[accFillSz]]+bot_orders[[#This Row],[fee]])</f>
        <v>4.2056328000000001</v>
      </c>
      <c r="AB7594">
        <v>0</v>
      </c>
      <c r="AC7594" t="s">
        <v>38</v>
      </c>
      <c r="AD7594">
        <v>0</v>
      </c>
      <c r="AE7594" t="s">
        <v>40</v>
      </c>
      <c r="AF7594" t="s">
        <v>41</v>
      </c>
      <c r="AG7594" t="s">
        <v>28</v>
      </c>
      <c r="AH7594" t="s">
        <v>28</v>
      </c>
      <c r="AI7594">
        <v>4.2056328000000001</v>
      </c>
      <c r="AJ7594">
        <v>-3.2708138999999998</v>
      </c>
    </row>
    <row r="7595" spans="1:36" x14ac:dyDescent="0.3">
      <c r="A7595">
        <v>7422</v>
      </c>
      <c r="B7595" t="s">
        <v>17977</v>
      </c>
      <c r="C7595" t="s">
        <v>28</v>
      </c>
      <c r="D7595" t="s">
        <v>29</v>
      </c>
      <c r="E7595" t="s">
        <v>30</v>
      </c>
      <c r="F7595" t="s">
        <v>31</v>
      </c>
      <c r="G7595" t="s">
        <v>3594</v>
      </c>
      <c r="H7595" t="s">
        <v>21810</v>
      </c>
      <c r="I7595" s="4" t="s">
        <v>21811</v>
      </c>
      <c r="J7595" s="1">
        <f>((((bot_orders[[#This Row],[cTime]]/ 1000)+3*3600) / 86400) + DATE(1970,1,1))</f>
        <v>45785.98758158565</v>
      </c>
      <c r="K7595" s="4" t="s">
        <v>21812</v>
      </c>
      <c r="L7595" s="1">
        <f>((((bot_orders[[#This Row],[uTime]]/ 1000)+3*3600) / 86400) + DATE(1970,1,1))</f>
        <v>45785.987642569446</v>
      </c>
      <c r="M7595" t="s">
        <v>34</v>
      </c>
      <c r="N7595" t="s">
        <v>28</v>
      </c>
      <c r="O7595" t="s">
        <v>35</v>
      </c>
      <c r="P7595">
        <v>4.2050000000000001</v>
      </c>
      <c r="Q7595" t="s">
        <v>36</v>
      </c>
      <c r="R7595" t="s">
        <v>37</v>
      </c>
      <c r="S7595">
        <v>0.77949999999999997</v>
      </c>
      <c r="T7595">
        <v>0.77949999999999997</v>
      </c>
      <c r="U7595">
        <v>4.2050000000000001</v>
      </c>
      <c r="V7595">
        <v>-2.6222379999999998E-3</v>
      </c>
      <c r="W7595" t="s">
        <v>38</v>
      </c>
      <c r="X7595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595" s="4">
        <f>IF(bot_orders[[#This Row],[side]]="buy", bot_orders[[#This Row],[accFillSz]] + bot_orders[[#This Row],[fee]], -bot_orders[[#This Row],[accFillSz]])</f>
        <v>-4.2050000000000001</v>
      </c>
      <c r="Z7595" s="4">
        <f>IF(bot_orders[[#This Row],[side]]="sell",bot_orders[[#This Row],[accFillSz]]*bot_orders[[#This Row],[avgPx]]+bot_orders[[#This Row],[fee]], 0)</f>
        <v>3.2751752620000003</v>
      </c>
      <c r="AA7595" s="4">
        <f>IF(bot_orders[[#This Row],[side]]="sell",-bot_orders[[#This Row],[accFillSz]],bot_orders[[#This Row],[accFillSz]]+bot_orders[[#This Row],[fee]])</f>
        <v>-4.2050000000000001</v>
      </c>
      <c r="AB7595">
        <v>0</v>
      </c>
      <c r="AC7595" t="s">
        <v>39</v>
      </c>
      <c r="AD7595">
        <v>0</v>
      </c>
      <c r="AE7595" t="s">
        <v>40</v>
      </c>
      <c r="AF7595" t="s">
        <v>41</v>
      </c>
      <c r="AG7595" t="s">
        <v>28</v>
      </c>
      <c r="AH7595" t="s">
        <v>28</v>
      </c>
      <c r="AI7595">
        <v>-4.2050000000000001</v>
      </c>
      <c r="AJ7595">
        <v>3.2751752600000001</v>
      </c>
    </row>
    <row r="7596" spans="1:36" x14ac:dyDescent="0.3">
      <c r="A7596">
        <v>7423</v>
      </c>
      <c r="B7596" t="s">
        <v>17977</v>
      </c>
      <c r="C7596" t="s">
        <v>28</v>
      </c>
      <c r="D7596" t="s">
        <v>29</v>
      </c>
      <c r="E7596" t="s">
        <v>30</v>
      </c>
      <c r="F7596" t="s">
        <v>31</v>
      </c>
      <c r="G7596" t="s">
        <v>3629</v>
      </c>
      <c r="H7596" t="s">
        <v>21813</v>
      </c>
      <c r="I7596" s="4" t="s">
        <v>21814</v>
      </c>
      <c r="J7596" s="1">
        <f>((((bot_orders[[#This Row],[cTime]]/ 1000)+3*3600) / 86400) + DATE(1970,1,1))</f>
        <v>45785.98764259259</v>
      </c>
      <c r="K7596" s="4" t="s">
        <v>21815</v>
      </c>
      <c r="L7596" s="1">
        <f>((((bot_orders[[#This Row],[uTime]]/ 1000)+3*3600) / 86400) + DATE(1970,1,1))</f>
        <v>45785.988244560183</v>
      </c>
      <c r="M7596" t="s">
        <v>34</v>
      </c>
      <c r="N7596" t="s">
        <v>28</v>
      </c>
      <c r="O7596" t="s">
        <v>35</v>
      </c>
      <c r="P7596">
        <v>4.2089999999999996</v>
      </c>
      <c r="Q7596" t="s">
        <v>36</v>
      </c>
      <c r="R7596" t="s">
        <v>55</v>
      </c>
      <c r="S7596">
        <v>0.77710000000000001</v>
      </c>
      <c r="T7596">
        <v>0.77710000000000001</v>
      </c>
      <c r="U7596">
        <v>4.2089999999999996</v>
      </c>
      <c r="V7596">
        <v>-3.3671999999999999E-3</v>
      </c>
      <c r="W7596" t="s">
        <v>39</v>
      </c>
      <c r="X7596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596" s="4">
        <f>IF(bot_orders[[#This Row],[side]]="buy", bot_orders[[#This Row],[accFillSz]] + bot_orders[[#This Row],[fee]], -bot_orders[[#This Row],[accFillSz]])</f>
        <v>4.2056328000000001</v>
      </c>
      <c r="Z7596" s="4">
        <f>IF(bot_orders[[#This Row],[side]]="sell",bot_orders[[#This Row],[accFillSz]]*bot_orders[[#This Row],[avgPx]]+bot_orders[[#This Row],[fee]], 0)</f>
        <v>0</v>
      </c>
      <c r="AA7596" s="4">
        <f>IF(bot_orders[[#This Row],[side]]="sell",-bot_orders[[#This Row],[accFillSz]],bot_orders[[#This Row],[accFillSz]]+bot_orders[[#This Row],[fee]])</f>
        <v>4.2056328000000001</v>
      </c>
      <c r="AB7596">
        <v>0</v>
      </c>
      <c r="AC7596" t="s">
        <v>38</v>
      </c>
      <c r="AD7596">
        <v>0</v>
      </c>
      <c r="AE7596" t="s">
        <v>40</v>
      </c>
      <c r="AF7596" t="s">
        <v>41</v>
      </c>
      <c r="AG7596" t="s">
        <v>28</v>
      </c>
      <c r="AH7596" t="s">
        <v>28</v>
      </c>
      <c r="AI7596">
        <v>4.2056328000000001</v>
      </c>
      <c r="AJ7596">
        <v>-3.2708138999999998</v>
      </c>
    </row>
    <row r="7597" spans="1:36" x14ac:dyDescent="0.3">
      <c r="A7597">
        <v>7424</v>
      </c>
      <c r="B7597" t="s">
        <v>17977</v>
      </c>
      <c r="C7597" t="s">
        <v>28</v>
      </c>
      <c r="D7597" t="s">
        <v>29</v>
      </c>
      <c r="E7597" t="s">
        <v>30</v>
      </c>
      <c r="F7597" t="s">
        <v>31</v>
      </c>
      <c r="G7597" t="s">
        <v>3626</v>
      </c>
      <c r="H7597" t="s">
        <v>21816</v>
      </c>
      <c r="I7597" s="4" t="s">
        <v>21817</v>
      </c>
      <c r="J7597" s="1">
        <f>((((bot_orders[[#This Row],[cTime]]/ 1000)+3*3600) / 86400) + DATE(1970,1,1))</f>
        <v>45785.987642650463</v>
      </c>
      <c r="K7597" s="4" t="s">
        <v>21818</v>
      </c>
      <c r="L7597" s="1">
        <f>((((bot_orders[[#This Row],[uTime]]/ 1000)+3*3600) / 86400) + DATE(1970,1,1))</f>
        <v>45785.987642685184</v>
      </c>
      <c r="M7597" t="s">
        <v>34</v>
      </c>
      <c r="N7597" t="s">
        <v>28</v>
      </c>
      <c r="O7597" t="s">
        <v>35</v>
      </c>
      <c r="P7597">
        <v>4.2080000000000002</v>
      </c>
      <c r="Q7597" t="s">
        <v>36</v>
      </c>
      <c r="R7597" t="s">
        <v>55</v>
      </c>
      <c r="S7597">
        <v>0.77949999999999997</v>
      </c>
      <c r="T7597">
        <v>0.77939999999999998</v>
      </c>
      <c r="U7597">
        <v>4.2080000000000002</v>
      </c>
      <c r="V7597">
        <v>-4.2079999999999999E-3</v>
      </c>
      <c r="W7597" t="s">
        <v>39</v>
      </c>
      <c r="X7597" s="4">
        <f>IF(bot_orders[[#This Row],[side]]="sell", bot_orders[[#This Row],[accFillSz]]*bot_orders[[#This Row],[avgPx]] + bot_orders[[#This Row],[fee]], -bot_orders[[#This Row],[accFillSz]]*bot_orders[[#This Row],[avgPx]])</f>
        <v>-3.2797152000000001</v>
      </c>
      <c r="Y7597" s="4">
        <f>IF(bot_orders[[#This Row],[side]]="buy", bot_orders[[#This Row],[accFillSz]] + bot_orders[[#This Row],[fee]], -bot_orders[[#This Row],[accFillSz]])</f>
        <v>4.203792</v>
      </c>
      <c r="Z7597" s="4">
        <f>IF(bot_orders[[#This Row],[side]]="sell",bot_orders[[#This Row],[accFillSz]]*bot_orders[[#This Row],[avgPx]]+bot_orders[[#This Row],[fee]], 0)</f>
        <v>0</v>
      </c>
      <c r="AA7597" s="4">
        <f>IF(bot_orders[[#This Row],[side]]="sell",-bot_orders[[#This Row],[accFillSz]],bot_orders[[#This Row],[accFillSz]]+bot_orders[[#This Row],[fee]])</f>
        <v>4.203792</v>
      </c>
      <c r="AB7597">
        <v>0</v>
      </c>
      <c r="AC7597" t="s">
        <v>38</v>
      </c>
      <c r="AD7597">
        <v>0</v>
      </c>
      <c r="AE7597" t="s">
        <v>40</v>
      </c>
      <c r="AF7597" t="s">
        <v>41</v>
      </c>
      <c r="AG7597" t="s">
        <v>28</v>
      </c>
      <c r="AH7597" t="s">
        <v>28</v>
      </c>
      <c r="AI7597">
        <v>4.203792</v>
      </c>
      <c r="AJ7597">
        <v>-3.2797152000000001</v>
      </c>
    </row>
    <row r="7598" spans="1:36" x14ac:dyDescent="0.3">
      <c r="A7598">
        <v>7425</v>
      </c>
      <c r="B7598" t="s">
        <v>17977</v>
      </c>
      <c r="C7598" t="s">
        <v>28</v>
      </c>
      <c r="D7598" t="s">
        <v>29</v>
      </c>
      <c r="E7598" t="s">
        <v>30</v>
      </c>
      <c r="F7598" t="s">
        <v>31</v>
      </c>
      <c r="G7598" t="s">
        <v>3626</v>
      </c>
      <c r="H7598" t="s">
        <v>21819</v>
      </c>
      <c r="I7598" s="4" t="s">
        <v>21820</v>
      </c>
      <c r="J7598" s="1">
        <f>((((bot_orders[[#This Row],[cTime]]/ 1000)+3*3600) / 86400) + DATE(1970,1,1))</f>
        <v>45785.987642708336</v>
      </c>
      <c r="K7598" s="4" t="s">
        <v>21821</v>
      </c>
      <c r="L7598" s="1">
        <f>((((bot_orders[[#This Row],[uTime]]/ 1000)+3*3600) / 86400) + DATE(1970,1,1))</f>
        <v>45785.988383784723</v>
      </c>
      <c r="M7598" t="s">
        <v>34</v>
      </c>
      <c r="N7598" t="s">
        <v>28</v>
      </c>
      <c r="O7598" t="s">
        <v>35</v>
      </c>
      <c r="P7598">
        <v>4.2030000000000003</v>
      </c>
      <c r="Q7598" t="s">
        <v>36</v>
      </c>
      <c r="R7598" t="s">
        <v>37</v>
      </c>
      <c r="S7598">
        <v>0.78190000000000004</v>
      </c>
      <c r="T7598">
        <v>0.78190000000000004</v>
      </c>
      <c r="U7598">
        <v>4.2030000000000003</v>
      </c>
      <c r="V7598">
        <v>-2.6290606000000001E-3</v>
      </c>
      <c r="W7598" t="s">
        <v>38</v>
      </c>
      <c r="X7598" s="4">
        <f>IF(bot_orders[[#This Row],[side]]="sell", bot_orders[[#This Row],[accFillSz]]*bot_orders[[#This Row],[avgPx]] + bot_orders[[#This Row],[fee]], -bot_orders[[#This Row],[accFillSz]]*bot_orders[[#This Row],[avgPx]])</f>
        <v>3.2836966394000004</v>
      </c>
      <c r="Y7598" s="4">
        <f>IF(bot_orders[[#This Row],[side]]="buy", bot_orders[[#This Row],[accFillSz]] + bot_orders[[#This Row],[fee]], -bot_orders[[#This Row],[accFillSz]])</f>
        <v>-4.2030000000000003</v>
      </c>
      <c r="Z7598" s="4">
        <f>IF(bot_orders[[#This Row],[side]]="sell",bot_orders[[#This Row],[accFillSz]]*bot_orders[[#This Row],[avgPx]]+bot_orders[[#This Row],[fee]], 0)</f>
        <v>3.2836966394000004</v>
      </c>
      <c r="AA7598" s="4">
        <f>IF(bot_orders[[#This Row],[side]]="sell",-bot_orders[[#This Row],[accFillSz]],bot_orders[[#This Row],[accFillSz]]+bot_orders[[#This Row],[fee]])</f>
        <v>-4.2030000000000003</v>
      </c>
      <c r="AB7598">
        <v>0</v>
      </c>
      <c r="AC7598" t="s">
        <v>39</v>
      </c>
      <c r="AD7598">
        <v>0</v>
      </c>
      <c r="AE7598" t="s">
        <v>40</v>
      </c>
      <c r="AF7598" t="s">
        <v>41</v>
      </c>
      <c r="AG7598" t="s">
        <v>28</v>
      </c>
      <c r="AH7598" t="s">
        <v>28</v>
      </c>
      <c r="AI7598">
        <v>-4.2030000000000003</v>
      </c>
      <c r="AJ7598">
        <v>3.2836966400000001</v>
      </c>
    </row>
    <row r="7599" spans="1:36" x14ac:dyDescent="0.3">
      <c r="A7599">
        <v>7426</v>
      </c>
      <c r="B7599" t="s">
        <v>17977</v>
      </c>
      <c r="C7599" t="s">
        <v>28</v>
      </c>
      <c r="D7599" t="s">
        <v>29</v>
      </c>
      <c r="E7599" t="s">
        <v>30</v>
      </c>
      <c r="F7599" t="s">
        <v>31</v>
      </c>
      <c r="G7599" t="s">
        <v>3629</v>
      </c>
      <c r="H7599" t="s">
        <v>21822</v>
      </c>
      <c r="I7599" s="4" t="s">
        <v>21823</v>
      </c>
      <c r="J7599" s="1">
        <f>((((bot_orders[[#This Row],[cTime]]/ 1000)+3*3600) / 86400) + DATE(1970,1,1))</f>
        <v>45785.988244583335</v>
      </c>
      <c r="K7599" s="4" t="s">
        <v>21824</v>
      </c>
      <c r="L7599" s="1">
        <f>((((bot_orders[[#This Row],[uTime]]/ 1000)+3*3600) / 86400) + DATE(1970,1,1))</f>
        <v>45785.988383622687</v>
      </c>
      <c r="M7599" t="s">
        <v>34</v>
      </c>
      <c r="N7599" t="s">
        <v>28</v>
      </c>
      <c r="O7599" t="s">
        <v>35</v>
      </c>
      <c r="P7599">
        <v>4.2050000000000001</v>
      </c>
      <c r="Q7599" t="s">
        <v>36</v>
      </c>
      <c r="R7599" t="s">
        <v>37</v>
      </c>
      <c r="S7599">
        <v>0.77949999999999997</v>
      </c>
      <c r="T7599">
        <v>0.77949999999999997</v>
      </c>
      <c r="U7599">
        <v>4.2050000000000001</v>
      </c>
      <c r="V7599">
        <v>-2.6222379999999998E-3</v>
      </c>
      <c r="W7599" t="s">
        <v>38</v>
      </c>
      <c r="X7599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599" s="4">
        <f>IF(bot_orders[[#This Row],[side]]="buy", bot_orders[[#This Row],[accFillSz]] + bot_orders[[#This Row],[fee]], -bot_orders[[#This Row],[accFillSz]])</f>
        <v>-4.2050000000000001</v>
      </c>
      <c r="Z7599" s="4">
        <f>IF(bot_orders[[#This Row],[side]]="sell",bot_orders[[#This Row],[accFillSz]]*bot_orders[[#This Row],[avgPx]]+bot_orders[[#This Row],[fee]], 0)</f>
        <v>3.2751752620000003</v>
      </c>
      <c r="AA7599" s="4">
        <f>IF(bot_orders[[#This Row],[side]]="sell",-bot_orders[[#This Row],[accFillSz]],bot_orders[[#This Row],[accFillSz]]+bot_orders[[#This Row],[fee]])</f>
        <v>-4.2050000000000001</v>
      </c>
      <c r="AB7599">
        <v>0</v>
      </c>
      <c r="AC7599" t="s">
        <v>39</v>
      </c>
      <c r="AD7599">
        <v>0</v>
      </c>
      <c r="AE7599" t="s">
        <v>40</v>
      </c>
      <c r="AF7599" t="s">
        <v>41</v>
      </c>
      <c r="AG7599" t="s">
        <v>28</v>
      </c>
      <c r="AH7599" t="s">
        <v>28</v>
      </c>
      <c r="AI7599">
        <v>-4.2050000000000001</v>
      </c>
      <c r="AJ7599">
        <v>3.2751752600000001</v>
      </c>
    </row>
    <row r="7600" spans="1:36" x14ac:dyDescent="0.3">
      <c r="A7600">
        <v>7427</v>
      </c>
      <c r="B7600" t="s">
        <v>17977</v>
      </c>
      <c r="C7600" t="s">
        <v>28</v>
      </c>
      <c r="D7600" t="s">
        <v>29</v>
      </c>
      <c r="E7600" t="s">
        <v>30</v>
      </c>
      <c r="F7600" t="s">
        <v>31</v>
      </c>
      <c r="G7600" t="s">
        <v>3611</v>
      </c>
      <c r="H7600" t="s">
        <v>21825</v>
      </c>
      <c r="I7600" s="4" t="s">
        <v>21826</v>
      </c>
      <c r="J7600" s="1">
        <f>((((bot_orders[[#This Row],[cTime]]/ 1000)+3*3600) / 86400) + DATE(1970,1,1))</f>
        <v>45785.988383645832</v>
      </c>
      <c r="K7600" s="4" t="s">
        <v>21827</v>
      </c>
      <c r="L7600" s="1">
        <f>((((bot_orders[[#This Row],[uTime]]/ 1000)+3*3600) / 86400) + DATE(1970,1,1))</f>
        <v>45785.989650648145</v>
      </c>
      <c r="M7600" t="s">
        <v>34</v>
      </c>
      <c r="N7600" t="s">
        <v>28</v>
      </c>
      <c r="O7600" t="s">
        <v>35</v>
      </c>
      <c r="P7600">
        <v>4.2089999999999996</v>
      </c>
      <c r="Q7600" t="s">
        <v>36</v>
      </c>
      <c r="R7600" t="s">
        <v>55</v>
      </c>
      <c r="S7600">
        <v>0.77710000000000001</v>
      </c>
      <c r="T7600">
        <v>0.77710000000000001</v>
      </c>
      <c r="U7600">
        <v>4.2089999999999996</v>
      </c>
      <c r="V7600">
        <v>-3.3671999999999999E-3</v>
      </c>
      <c r="W7600" t="s">
        <v>39</v>
      </c>
      <c r="X7600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600" s="4">
        <f>IF(bot_orders[[#This Row],[side]]="buy", bot_orders[[#This Row],[accFillSz]] + bot_orders[[#This Row],[fee]], -bot_orders[[#This Row],[accFillSz]])</f>
        <v>4.2056328000000001</v>
      </c>
      <c r="Z7600" s="4">
        <f>IF(bot_orders[[#This Row],[side]]="sell",bot_orders[[#This Row],[accFillSz]]*bot_orders[[#This Row],[avgPx]]+bot_orders[[#This Row],[fee]], 0)</f>
        <v>0</v>
      </c>
      <c r="AA7600" s="4">
        <f>IF(bot_orders[[#This Row],[side]]="sell",-bot_orders[[#This Row],[accFillSz]],bot_orders[[#This Row],[accFillSz]]+bot_orders[[#This Row],[fee]])</f>
        <v>4.2056328000000001</v>
      </c>
      <c r="AB7600">
        <v>0</v>
      </c>
      <c r="AC7600" t="s">
        <v>38</v>
      </c>
      <c r="AD7600">
        <v>0</v>
      </c>
      <c r="AE7600" t="s">
        <v>40</v>
      </c>
      <c r="AF7600" t="s">
        <v>41</v>
      </c>
      <c r="AG7600" t="s">
        <v>28</v>
      </c>
      <c r="AH7600" t="s">
        <v>28</v>
      </c>
      <c r="AI7600">
        <v>4.2056328000000001</v>
      </c>
      <c r="AJ7600">
        <v>-3.2708138999999998</v>
      </c>
    </row>
    <row r="7601" spans="1:36" x14ac:dyDescent="0.3">
      <c r="A7601">
        <v>7428</v>
      </c>
      <c r="B7601" t="s">
        <v>17977</v>
      </c>
      <c r="C7601" t="s">
        <v>28</v>
      </c>
      <c r="D7601" t="s">
        <v>29</v>
      </c>
      <c r="E7601" t="s">
        <v>30</v>
      </c>
      <c r="F7601" t="s">
        <v>31</v>
      </c>
      <c r="G7601" t="s">
        <v>3614</v>
      </c>
      <c r="H7601" t="s">
        <v>21828</v>
      </c>
      <c r="I7601" s="4" t="s">
        <v>21829</v>
      </c>
      <c r="J7601" s="1">
        <f>((((bot_orders[[#This Row],[cTime]]/ 1000)+3*3600) / 86400) + DATE(1970,1,1))</f>
        <v>45785.988383807868</v>
      </c>
      <c r="K7601" s="4" t="s">
        <v>21830</v>
      </c>
      <c r="L7601" s="1">
        <f>((((bot_orders[[#This Row],[uTime]]/ 1000)+3*3600) / 86400) + DATE(1970,1,1))</f>
        <v>45785.988840810183</v>
      </c>
      <c r="M7601" t="s">
        <v>34</v>
      </c>
      <c r="N7601" t="s">
        <v>28</v>
      </c>
      <c r="O7601" t="s">
        <v>35</v>
      </c>
      <c r="P7601">
        <v>4.2080000000000002</v>
      </c>
      <c r="Q7601" t="s">
        <v>36</v>
      </c>
      <c r="R7601" t="s">
        <v>55</v>
      </c>
      <c r="S7601">
        <v>0.77949999999999997</v>
      </c>
      <c r="T7601">
        <v>0.77949999999999997</v>
      </c>
      <c r="U7601">
        <v>4.2080000000000002</v>
      </c>
      <c r="V7601">
        <v>-3.3663999999999999E-3</v>
      </c>
      <c r="W7601" t="s">
        <v>39</v>
      </c>
      <c r="X7601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601" s="4">
        <f>IF(bot_orders[[#This Row],[side]]="buy", bot_orders[[#This Row],[accFillSz]] + bot_orders[[#This Row],[fee]], -bot_orders[[#This Row],[accFillSz]])</f>
        <v>4.2046336000000002</v>
      </c>
      <c r="Z7601" s="4">
        <f>IF(bot_orders[[#This Row],[side]]="sell",bot_orders[[#This Row],[accFillSz]]*bot_orders[[#This Row],[avgPx]]+bot_orders[[#This Row],[fee]], 0)</f>
        <v>0</v>
      </c>
      <c r="AA7601" s="4">
        <f>IF(bot_orders[[#This Row],[side]]="sell",-bot_orders[[#This Row],[accFillSz]],bot_orders[[#This Row],[accFillSz]]+bot_orders[[#This Row],[fee]])</f>
        <v>4.2046336000000002</v>
      </c>
      <c r="AB7601">
        <v>0</v>
      </c>
      <c r="AC7601" t="s">
        <v>38</v>
      </c>
      <c r="AD7601">
        <v>0</v>
      </c>
      <c r="AE7601" t="s">
        <v>40</v>
      </c>
      <c r="AF7601" t="s">
        <v>41</v>
      </c>
      <c r="AG7601" t="s">
        <v>28</v>
      </c>
      <c r="AH7601" t="s">
        <v>28</v>
      </c>
      <c r="AI7601">
        <v>4.2046336000000002</v>
      </c>
      <c r="AJ7601">
        <v>-3.2801360000000002</v>
      </c>
    </row>
    <row r="7602" spans="1:36" x14ac:dyDescent="0.3">
      <c r="A7602">
        <v>7429</v>
      </c>
      <c r="B7602" t="s">
        <v>17977</v>
      </c>
      <c r="C7602" t="s">
        <v>28</v>
      </c>
      <c r="D7602" t="s">
        <v>29</v>
      </c>
      <c r="E7602" t="s">
        <v>30</v>
      </c>
      <c r="F7602" t="s">
        <v>31</v>
      </c>
      <c r="G7602" t="s">
        <v>3623</v>
      </c>
      <c r="H7602" t="s">
        <v>21831</v>
      </c>
      <c r="I7602" s="4" t="s">
        <v>21832</v>
      </c>
      <c r="J7602" s="1">
        <f>((((bot_orders[[#This Row],[cTime]]/ 1000)+3*3600) / 86400) + DATE(1970,1,1))</f>
        <v>45785.988383865741</v>
      </c>
      <c r="K7602" s="4" t="s">
        <v>21833</v>
      </c>
      <c r="L7602" s="1">
        <f>((((bot_orders[[#This Row],[uTime]]/ 1000)+3*3600) / 86400) + DATE(1970,1,1))</f>
        <v>45785.988383900461</v>
      </c>
      <c r="M7602" t="s">
        <v>34</v>
      </c>
      <c r="N7602" t="s">
        <v>28</v>
      </c>
      <c r="O7602" t="s">
        <v>35</v>
      </c>
      <c r="P7602">
        <v>4.2080000000000002</v>
      </c>
      <c r="Q7602" t="s">
        <v>36</v>
      </c>
      <c r="R7602" t="s">
        <v>55</v>
      </c>
      <c r="S7602">
        <v>0.78190000000000004</v>
      </c>
      <c r="T7602">
        <v>0.78169999999999995</v>
      </c>
      <c r="U7602">
        <v>4.2080000000000002</v>
      </c>
      <c r="V7602">
        <v>-4.2079999999999999E-3</v>
      </c>
      <c r="W7602" t="s">
        <v>39</v>
      </c>
      <c r="X7602" s="4">
        <f>IF(bot_orders[[#This Row],[side]]="sell", bot_orders[[#This Row],[accFillSz]]*bot_orders[[#This Row],[avgPx]] + bot_orders[[#This Row],[fee]], -bot_orders[[#This Row],[accFillSz]]*bot_orders[[#This Row],[avgPx]])</f>
        <v>-3.2893935999999999</v>
      </c>
      <c r="Y7602" s="4">
        <f>IF(bot_orders[[#This Row],[side]]="buy", bot_orders[[#This Row],[accFillSz]] + bot_orders[[#This Row],[fee]], -bot_orders[[#This Row],[accFillSz]])</f>
        <v>4.203792</v>
      </c>
      <c r="Z7602" s="4">
        <f>IF(bot_orders[[#This Row],[side]]="sell",bot_orders[[#This Row],[accFillSz]]*bot_orders[[#This Row],[avgPx]]+bot_orders[[#This Row],[fee]], 0)</f>
        <v>0</v>
      </c>
      <c r="AA7602" s="4">
        <f>IF(bot_orders[[#This Row],[side]]="sell",-bot_orders[[#This Row],[accFillSz]],bot_orders[[#This Row],[accFillSz]]+bot_orders[[#This Row],[fee]])</f>
        <v>4.203792</v>
      </c>
      <c r="AB7602">
        <v>0</v>
      </c>
      <c r="AC7602" t="s">
        <v>38</v>
      </c>
      <c r="AD7602">
        <v>0</v>
      </c>
      <c r="AE7602" t="s">
        <v>40</v>
      </c>
      <c r="AF7602" t="s">
        <v>41</v>
      </c>
      <c r="AG7602" t="s">
        <v>28</v>
      </c>
      <c r="AH7602" t="s">
        <v>28</v>
      </c>
      <c r="AI7602">
        <v>4.203792</v>
      </c>
      <c r="AJ7602">
        <v>-3.2893935999999999</v>
      </c>
    </row>
    <row r="7603" spans="1:36" x14ac:dyDescent="0.3">
      <c r="A7603">
        <v>7430</v>
      </c>
      <c r="B7603" t="s">
        <v>17977</v>
      </c>
      <c r="C7603" t="s">
        <v>28</v>
      </c>
      <c r="D7603" t="s">
        <v>29</v>
      </c>
      <c r="E7603" t="s">
        <v>30</v>
      </c>
      <c r="F7603" t="s">
        <v>31</v>
      </c>
      <c r="G7603" t="s">
        <v>3623</v>
      </c>
      <c r="H7603" t="s">
        <v>21834</v>
      </c>
      <c r="I7603" s="4" t="s">
        <v>21835</v>
      </c>
      <c r="J7603" s="1">
        <f>((((bot_orders[[#This Row],[cTime]]/ 1000)+3*3600) / 86400) + DATE(1970,1,1))</f>
        <v>45785.98838391203</v>
      </c>
      <c r="K7603" s="4" t="s">
        <v>21836</v>
      </c>
      <c r="L7603" s="1">
        <f>((((bot_orders[[#This Row],[uTime]]/ 1000)+3*3600) / 86400) + DATE(1970,1,1))</f>
        <v>45785.988504618057</v>
      </c>
      <c r="M7603" t="s">
        <v>34</v>
      </c>
      <c r="N7603" t="s">
        <v>28</v>
      </c>
      <c r="O7603" t="s">
        <v>35</v>
      </c>
      <c r="P7603">
        <v>4.2030000000000003</v>
      </c>
      <c r="Q7603" t="s">
        <v>36</v>
      </c>
      <c r="R7603" t="s">
        <v>37</v>
      </c>
      <c r="S7603">
        <v>0.7843</v>
      </c>
      <c r="T7603">
        <v>0.7843</v>
      </c>
      <c r="U7603">
        <v>4.2030000000000003</v>
      </c>
      <c r="V7603">
        <v>-2.6371302999999998E-3</v>
      </c>
      <c r="W7603" t="s">
        <v>38</v>
      </c>
      <c r="X7603" s="4">
        <f>IF(bot_orders[[#This Row],[side]]="sell", bot_orders[[#This Row],[accFillSz]]*bot_orders[[#This Row],[avgPx]] + bot_orders[[#This Row],[fee]], -bot_orders[[#This Row],[accFillSz]]*bot_orders[[#This Row],[avgPx]])</f>
        <v>3.2937757697000003</v>
      </c>
      <c r="Y7603" s="4">
        <f>IF(bot_orders[[#This Row],[side]]="buy", bot_orders[[#This Row],[accFillSz]] + bot_orders[[#This Row],[fee]], -bot_orders[[#This Row],[accFillSz]])</f>
        <v>-4.2030000000000003</v>
      </c>
      <c r="Z7603" s="4">
        <f>IF(bot_orders[[#This Row],[side]]="sell",bot_orders[[#This Row],[accFillSz]]*bot_orders[[#This Row],[avgPx]]+bot_orders[[#This Row],[fee]], 0)</f>
        <v>3.2937757697000003</v>
      </c>
      <c r="AA7603" s="4">
        <f>IF(bot_orders[[#This Row],[side]]="sell",-bot_orders[[#This Row],[accFillSz]],bot_orders[[#This Row],[accFillSz]]+bot_orders[[#This Row],[fee]])</f>
        <v>-4.2030000000000003</v>
      </c>
      <c r="AB7603">
        <v>0</v>
      </c>
      <c r="AC7603" t="s">
        <v>39</v>
      </c>
      <c r="AD7603">
        <v>0</v>
      </c>
      <c r="AE7603" t="s">
        <v>40</v>
      </c>
      <c r="AF7603" t="s">
        <v>41</v>
      </c>
      <c r="AG7603" t="s">
        <v>28</v>
      </c>
      <c r="AH7603" t="s">
        <v>28</v>
      </c>
      <c r="AI7603">
        <v>-4.2030000000000003</v>
      </c>
      <c r="AJ7603">
        <v>3.2937757699999999</v>
      </c>
    </row>
    <row r="7604" spans="1:36" x14ac:dyDescent="0.3">
      <c r="A7604">
        <v>7432</v>
      </c>
      <c r="B7604" t="s">
        <v>17977</v>
      </c>
      <c r="C7604" t="s">
        <v>28</v>
      </c>
      <c r="D7604" t="s">
        <v>29</v>
      </c>
      <c r="E7604" t="s">
        <v>30</v>
      </c>
      <c r="F7604" t="s">
        <v>31</v>
      </c>
      <c r="G7604" t="s">
        <v>3617</v>
      </c>
      <c r="H7604" t="s">
        <v>21840</v>
      </c>
      <c r="I7604" s="4" t="s">
        <v>21841</v>
      </c>
      <c r="J7604" s="1">
        <f>((((bot_orders[[#This Row],[cTime]]/ 1000)+3*3600) / 86400) + DATE(1970,1,1))</f>
        <v>45785.988504641209</v>
      </c>
      <c r="K7604" s="4" t="s">
        <v>21842</v>
      </c>
      <c r="L7604" s="1">
        <f>((((bot_orders[[#This Row],[uTime]]/ 1000)+3*3600) / 86400) + DATE(1970,1,1))</f>
        <v>45785.988661099538</v>
      </c>
      <c r="M7604" t="s">
        <v>34</v>
      </c>
      <c r="N7604" t="s">
        <v>28</v>
      </c>
      <c r="O7604" t="s">
        <v>35</v>
      </c>
      <c r="P7604">
        <v>4.2080000000000002</v>
      </c>
      <c r="Q7604" t="s">
        <v>36</v>
      </c>
      <c r="R7604" t="s">
        <v>55</v>
      </c>
      <c r="S7604">
        <v>0.78190000000000004</v>
      </c>
      <c r="T7604">
        <v>0.78190000000000004</v>
      </c>
      <c r="U7604">
        <v>4.2080000000000002</v>
      </c>
      <c r="V7604">
        <v>-3.3663999999999999E-3</v>
      </c>
      <c r="W7604" t="s">
        <v>39</v>
      </c>
      <c r="X7604" s="4">
        <f>IF(bot_orders[[#This Row],[side]]="sell", bot_orders[[#This Row],[accFillSz]]*bot_orders[[#This Row],[avgPx]] + bot_orders[[#This Row],[fee]], -bot_orders[[#This Row],[accFillSz]]*bot_orders[[#This Row],[avgPx]])</f>
        <v>-3.2902352000000001</v>
      </c>
      <c r="Y7604" s="4">
        <f>IF(bot_orders[[#This Row],[side]]="buy", bot_orders[[#This Row],[accFillSz]] + bot_orders[[#This Row],[fee]], -bot_orders[[#This Row],[accFillSz]])</f>
        <v>4.2046336000000002</v>
      </c>
      <c r="Z7604" s="4">
        <f>IF(bot_orders[[#This Row],[side]]="sell",bot_orders[[#This Row],[accFillSz]]*bot_orders[[#This Row],[avgPx]]+bot_orders[[#This Row],[fee]], 0)</f>
        <v>0</v>
      </c>
      <c r="AA7604" s="4">
        <f>IF(bot_orders[[#This Row],[side]]="sell",-bot_orders[[#This Row],[accFillSz]],bot_orders[[#This Row],[accFillSz]]+bot_orders[[#This Row],[fee]])</f>
        <v>4.2046336000000002</v>
      </c>
      <c r="AB7604">
        <v>0</v>
      </c>
      <c r="AC7604" t="s">
        <v>38</v>
      </c>
      <c r="AD7604">
        <v>0</v>
      </c>
      <c r="AE7604" t="s">
        <v>40</v>
      </c>
      <c r="AF7604" t="s">
        <v>41</v>
      </c>
      <c r="AG7604" t="s">
        <v>28</v>
      </c>
      <c r="AH7604" t="s">
        <v>28</v>
      </c>
      <c r="AI7604">
        <v>4.2046336000000002</v>
      </c>
      <c r="AJ7604">
        <v>-3.2902352000000001</v>
      </c>
    </row>
    <row r="7605" spans="1:36" x14ac:dyDescent="0.3">
      <c r="A7605">
        <v>7433</v>
      </c>
      <c r="B7605" t="s">
        <v>17977</v>
      </c>
      <c r="C7605" t="s">
        <v>28</v>
      </c>
      <c r="D7605" t="s">
        <v>29</v>
      </c>
      <c r="E7605" t="s">
        <v>30</v>
      </c>
      <c r="F7605" t="s">
        <v>31</v>
      </c>
      <c r="G7605" t="s">
        <v>3620</v>
      </c>
      <c r="H7605" t="s">
        <v>21843</v>
      </c>
      <c r="I7605" s="4" t="s">
        <v>21844</v>
      </c>
      <c r="J7605" s="1">
        <f>((((bot_orders[[#This Row],[cTime]]/ 1000)+3*3600) / 86400) + DATE(1970,1,1))</f>
        <v>45785.988504687499</v>
      </c>
      <c r="K7605" s="4" t="s">
        <v>21845</v>
      </c>
      <c r="L7605" s="1">
        <f>((((bot_orders[[#This Row],[uTime]]/ 1000)+3*3600) / 86400) + DATE(1970,1,1))</f>
        <v>45785.988504756941</v>
      </c>
      <c r="M7605" t="s">
        <v>34</v>
      </c>
      <c r="N7605" t="s">
        <v>28</v>
      </c>
      <c r="O7605" t="s">
        <v>35</v>
      </c>
      <c r="P7605">
        <v>4.2080000000000002</v>
      </c>
      <c r="Q7605" t="s">
        <v>36</v>
      </c>
      <c r="R7605" t="s">
        <v>55</v>
      </c>
      <c r="S7605">
        <v>0.7843</v>
      </c>
      <c r="T7605">
        <v>0.78410000000000002</v>
      </c>
      <c r="U7605">
        <v>4.2080000000000002</v>
      </c>
      <c r="V7605">
        <v>-4.2079999999999999E-3</v>
      </c>
      <c r="W7605" t="s">
        <v>39</v>
      </c>
      <c r="X7605" s="4">
        <f>IF(bot_orders[[#This Row],[side]]="sell", bot_orders[[#This Row],[accFillSz]]*bot_orders[[#This Row],[avgPx]] + bot_orders[[#This Row],[fee]], -bot_orders[[#This Row],[accFillSz]]*bot_orders[[#This Row],[avgPx]])</f>
        <v>-3.2994928000000003</v>
      </c>
      <c r="Y7605" s="4">
        <f>IF(bot_orders[[#This Row],[side]]="buy", bot_orders[[#This Row],[accFillSz]] + bot_orders[[#This Row],[fee]], -bot_orders[[#This Row],[accFillSz]])</f>
        <v>4.203792</v>
      </c>
      <c r="Z7605" s="4">
        <f>IF(bot_orders[[#This Row],[side]]="sell",bot_orders[[#This Row],[accFillSz]]*bot_orders[[#This Row],[avgPx]]+bot_orders[[#This Row],[fee]], 0)</f>
        <v>0</v>
      </c>
      <c r="AA7605" s="4">
        <f>IF(bot_orders[[#This Row],[side]]="sell",-bot_orders[[#This Row],[accFillSz]],bot_orders[[#This Row],[accFillSz]]+bot_orders[[#This Row],[fee]])</f>
        <v>4.203792</v>
      </c>
      <c r="AB7605">
        <v>0</v>
      </c>
      <c r="AC7605" t="s">
        <v>38</v>
      </c>
      <c r="AD7605">
        <v>0</v>
      </c>
      <c r="AE7605" t="s">
        <v>40</v>
      </c>
      <c r="AF7605" t="s">
        <v>41</v>
      </c>
      <c r="AG7605" t="s">
        <v>28</v>
      </c>
      <c r="AH7605" t="s">
        <v>28</v>
      </c>
      <c r="AI7605">
        <v>4.203792</v>
      </c>
      <c r="AJ7605">
        <v>-3.2994927999999999</v>
      </c>
    </row>
    <row r="7606" spans="1:36" x14ac:dyDescent="0.3">
      <c r="A7606">
        <v>7434</v>
      </c>
      <c r="B7606" t="s">
        <v>17977</v>
      </c>
      <c r="C7606" t="s">
        <v>28</v>
      </c>
      <c r="D7606" t="s">
        <v>29</v>
      </c>
      <c r="E7606" t="s">
        <v>30</v>
      </c>
      <c r="F7606" t="s">
        <v>31</v>
      </c>
      <c r="G7606" t="s">
        <v>3620</v>
      </c>
      <c r="H7606" t="s">
        <v>21846</v>
      </c>
      <c r="I7606" s="4" t="s">
        <v>21847</v>
      </c>
      <c r="J7606" s="1">
        <f>((((bot_orders[[#This Row],[cTime]]/ 1000)+3*3600) / 86400) + DATE(1970,1,1))</f>
        <v>45785.988504780093</v>
      </c>
      <c r="K7606" s="4" t="s">
        <v>21848</v>
      </c>
      <c r="L7606" s="1">
        <f>((((bot_orders[[#This Row],[uTime]]/ 1000)+3*3600) / 86400) + DATE(1970,1,1))</f>
        <v>45785.997011597225</v>
      </c>
      <c r="M7606" t="s">
        <v>34</v>
      </c>
      <c r="N7606" t="s">
        <v>28</v>
      </c>
      <c r="O7606" t="s">
        <v>35</v>
      </c>
      <c r="P7606">
        <v>4.2030000000000003</v>
      </c>
      <c r="Q7606" t="s">
        <v>36</v>
      </c>
      <c r="R7606" t="s">
        <v>37</v>
      </c>
      <c r="S7606">
        <v>0.78669999999999995</v>
      </c>
      <c r="T7606">
        <v>0.78669999999999995</v>
      </c>
      <c r="U7606">
        <v>4.2030000000000003</v>
      </c>
      <c r="V7606">
        <v>-2.6452000999999999E-3</v>
      </c>
      <c r="W7606" t="s">
        <v>38</v>
      </c>
      <c r="X7606" s="4">
        <f>IF(bot_orders[[#This Row],[side]]="sell", bot_orders[[#This Row],[accFillSz]]*bot_orders[[#This Row],[avgPx]] + bot_orders[[#This Row],[fee]], -bot_orders[[#This Row],[accFillSz]]*bot_orders[[#This Row],[avgPx]])</f>
        <v>3.3038548999000001</v>
      </c>
      <c r="Y7606" s="4">
        <f>IF(bot_orders[[#This Row],[side]]="buy", bot_orders[[#This Row],[accFillSz]] + bot_orders[[#This Row],[fee]], -bot_orders[[#This Row],[accFillSz]])</f>
        <v>-4.2030000000000003</v>
      </c>
      <c r="Z7606" s="4">
        <f>IF(bot_orders[[#This Row],[side]]="sell",bot_orders[[#This Row],[accFillSz]]*bot_orders[[#This Row],[avgPx]]+bot_orders[[#This Row],[fee]], 0)</f>
        <v>3.3038548999000001</v>
      </c>
      <c r="AA7606" s="4">
        <f>IF(bot_orders[[#This Row],[side]]="sell",-bot_orders[[#This Row],[accFillSz]],bot_orders[[#This Row],[accFillSz]]+bot_orders[[#This Row],[fee]])</f>
        <v>-4.2030000000000003</v>
      </c>
      <c r="AB7606">
        <v>0</v>
      </c>
      <c r="AC7606" t="s">
        <v>39</v>
      </c>
      <c r="AD7606">
        <v>0</v>
      </c>
      <c r="AE7606" t="s">
        <v>40</v>
      </c>
      <c r="AF7606" t="s">
        <v>41</v>
      </c>
      <c r="AG7606" t="s">
        <v>28</v>
      </c>
      <c r="AH7606" t="s">
        <v>28</v>
      </c>
      <c r="AI7606">
        <v>-4.2030000000000003</v>
      </c>
      <c r="AJ7606">
        <v>3.3038549000000001</v>
      </c>
    </row>
    <row r="7607" spans="1:36" x14ac:dyDescent="0.3">
      <c r="A7607">
        <v>7435</v>
      </c>
      <c r="B7607" t="s">
        <v>17977</v>
      </c>
      <c r="C7607" t="s">
        <v>28</v>
      </c>
      <c r="D7607" t="s">
        <v>29</v>
      </c>
      <c r="E7607" t="s">
        <v>30</v>
      </c>
      <c r="F7607" t="s">
        <v>31</v>
      </c>
      <c r="G7607" t="s">
        <v>3617</v>
      </c>
      <c r="H7607" t="s">
        <v>21849</v>
      </c>
      <c r="I7607" s="4" t="s">
        <v>21850</v>
      </c>
      <c r="J7607" s="1">
        <f>((((bot_orders[[#This Row],[cTime]]/ 1000)+3*3600) / 86400) + DATE(1970,1,1))</f>
        <v>45785.988661122683</v>
      </c>
      <c r="K7607" s="4" t="s">
        <v>21851</v>
      </c>
      <c r="L7607" s="1">
        <f>((((bot_orders[[#This Row],[uTime]]/ 1000)+3*3600) / 86400) + DATE(1970,1,1))</f>
        <v>45785.993655983795</v>
      </c>
      <c r="M7607" t="s">
        <v>34</v>
      </c>
      <c r="N7607" t="s">
        <v>28</v>
      </c>
      <c r="O7607" t="s">
        <v>35</v>
      </c>
      <c r="P7607">
        <v>4.2039999999999997</v>
      </c>
      <c r="Q7607" t="s">
        <v>36</v>
      </c>
      <c r="R7607" t="s">
        <v>37</v>
      </c>
      <c r="S7607">
        <v>0.7843</v>
      </c>
      <c r="T7607">
        <v>0.7843</v>
      </c>
      <c r="U7607">
        <v>4.2039999999999997</v>
      </c>
      <c r="V7607">
        <v>-2.6377578E-3</v>
      </c>
      <c r="W7607" t="s">
        <v>38</v>
      </c>
      <c r="X7607" s="4">
        <f>IF(bot_orders[[#This Row],[side]]="sell", bot_orders[[#This Row],[accFillSz]]*bot_orders[[#This Row],[avgPx]] + bot_orders[[#This Row],[fee]], -bot_orders[[#This Row],[accFillSz]]*bot_orders[[#This Row],[avgPx]])</f>
        <v>3.2945594421999997</v>
      </c>
      <c r="Y7607" s="4">
        <f>IF(bot_orders[[#This Row],[side]]="buy", bot_orders[[#This Row],[accFillSz]] + bot_orders[[#This Row],[fee]], -bot_orders[[#This Row],[accFillSz]])</f>
        <v>-4.2039999999999997</v>
      </c>
      <c r="Z7607" s="4">
        <f>IF(bot_orders[[#This Row],[side]]="sell",bot_orders[[#This Row],[accFillSz]]*bot_orders[[#This Row],[avgPx]]+bot_orders[[#This Row],[fee]], 0)</f>
        <v>3.2945594421999997</v>
      </c>
      <c r="AA7607" s="4">
        <f>IF(bot_orders[[#This Row],[side]]="sell",-bot_orders[[#This Row],[accFillSz]],bot_orders[[#This Row],[accFillSz]]+bot_orders[[#This Row],[fee]])</f>
        <v>-4.2039999999999997</v>
      </c>
      <c r="AB7607">
        <v>0</v>
      </c>
      <c r="AC7607" t="s">
        <v>39</v>
      </c>
      <c r="AD7607">
        <v>0</v>
      </c>
      <c r="AE7607" t="s">
        <v>40</v>
      </c>
      <c r="AF7607" t="s">
        <v>41</v>
      </c>
      <c r="AG7607" t="s">
        <v>28</v>
      </c>
      <c r="AH7607" t="s">
        <v>28</v>
      </c>
      <c r="AI7607">
        <v>-4.2039999999999997</v>
      </c>
      <c r="AJ7607">
        <v>3.29455944</v>
      </c>
    </row>
    <row r="7608" spans="1:36" x14ac:dyDescent="0.3">
      <c r="A7608">
        <v>7436</v>
      </c>
      <c r="B7608" t="s">
        <v>17977</v>
      </c>
      <c r="C7608" t="s">
        <v>28</v>
      </c>
      <c r="D7608" t="s">
        <v>29</v>
      </c>
      <c r="E7608" t="s">
        <v>30</v>
      </c>
      <c r="F7608" t="s">
        <v>31</v>
      </c>
      <c r="G7608" t="s">
        <v>3614</v>
      </c>
      <c r="H7608" t="s">
        <v>21852</v>
      </c>
      <c r="I7608" s="4" t="s">
        <v>21853</v>
      </c>
      <c r="J7608" s="1">
        <f>((((bot_orders[[#This Row],[cTime]]/ 1000)+3*3600) / 86400) + DATE(1970,1,1))</f>
        <v>45785.988840833335</v>
      </c>
      <c r="K7608" s="4" t="s">
        <v>21854</v>
      </c>
      <c r="L7608" s="1">
        <f>((((bot_orders[[#This Row],[uTime]]/ 1000)+3*3600) / 86400) + DATE(1970,1,1))</f>
        <v>45785.990954942128</v>
      </c>
      <c r="M7608" t="s">
        <v>34</v>
      </c>
      <c r="N7608" t="s">
        <v>28</v>
      </c>
      <c r="O7608" t="s">
        <v>35</v>
      </c>
      <c r="P7608">
        <v>4.2039999999999997</v>
      </c>
      <c r="Q7608" t="s">
        <v>36</v>
      </c>
      <c r="R7608" t="s">
        <v>37</v>
      </c>
      <c r="S7608">
        <v>0.78190000000000004</v>
      </c>
      <c r="T7608">
        <v>0.78190000000000004</v>
      </c>
      <c r="U7608">
        <v>4.2039999999999997</v>
      </c>
      <c r="V7608">
        <v>-2.6296861E-3</v>
      </c>
      <c r="W7608" t="s">
        <v>38</v>
      </c>
      <c r="X7608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608" s="4">
        <f>IF(bot_orders[[#This Row],[side]]="buy", bot_orders[[#This Row],[accFillSz]] + bot_orders[[#This Row],[fee]], -bot_orders[[#This Row],[accFillSz]])</f>
        <v>-4.2039999999999997</v>
      </c>
      <c r="Z7608" s="4">
        <f>IF(bot_orders[[#This Row],[side]]="sell",bot_orders[[#This Row],[accFillSz]]*bot_orders[[#This Row],[avgPx]]+bot_orders[[#This Row],[fee]], 0)</f>
        <v>3.2844779139</v>
      </c>
      <c r="AA7608" s="4">
        <f>IF(bot_orders[[#This Row],[side]]="sell",-bot_orders[[#This Row],[accFillSz]],bot_orders[[#This Row],[accFillSz]]+bot_orders[[#This Row],[fee]])</f>
        <v>-4.2039999999999997</v>
      </c>
      <c r="AB7608">
        <v>0</v>
      </c>
      <c r="AC7608" t="s">
        <v>39</v>
      </c>
      <c r="AD7608">
        <v>0</v>
      </c>
      <c r="AE7608" t="s">
        <v>40</v>
      </c>
      <c r="AF7608" t="s">
        <v>41</v>
      </c>
      <c r="AG7608" t="s">
        <v>28</v>
      </c>
      <c r="AH7608" t="s">
        <v>28</v>
      </c>
      <c r="AI7608">
        <v>-4.2039999999999997</v>
      </c>
      <c r="AJ7608">
        <v>3.2844779100000001</v>
      </c>
    </row>
    <row r="7609" spans="1:36" x14ac:dyDescent="0.3">
      <c r="A7609">
        <v>7438</v>
      </c>
      <c r="B7609" t="s">
        <v>17977</v>
      </c>
      <c r="C7609" t="s">
        <v>28</v>
      </c>
      <c r="D7609" t="s">
        <v>29</v>
      </c>
      <c r="E7609" t="s">
        <v>30</v>
      </c>
      <c r="F7609" t="s">
        <v>31</v>
      </c>
      <c r="G7609" t="s">
        <v>3611</v>
      </c>
      <c r="H7609" t="s">
        <v>21858</v>
      </c>
      <c r="I7609" s="4" t="s">
        <v>21859</v>
      </c>
      <c r="J7609" s="1">
        <f>((((bot_orders[[#This Row],[cTime]]/ 1000)+3*3600) / 86400) + DATE(1970,1,1))</f>
        <v>45785.989650671298</v>
      </c>
      <c r="K7609" s="4" t="s">
        <v>21860</v>
      </c>
      <c r="L7609" s="1">
        <f>((((bot_orders[[#This Row],[uTime]]/ 1000)+3*3600) / 86400) + DATE(1970,1,1))</f>
        <v>45785.990661597221</v>
      </c>
      <c r="M7609" t="s">
        <v>34</v>
      </c>
      <c r="N7609" t="s">
        <v>28</v>
      </c>
      <c r="O7609" t="s">
        <v>35</v>
      </c>
      <c r="P7609">
        <v>4.2050000000000001</v>
      </c>
      <c r="Q7609" t="s">
        <v>36</v>
      </c>
      <c r="R7609" t="s">
        <v>37</v>
      </c>
      <c r="S7609">
        <v>0.77949999999999997</v>
      </c>
      <c r="T7609">
        <v>0.77949999999999997</v>
      </c>
      <c r="U7609">
        <v>4.2050000000000001</v>
      </c>
      <c r="V7609">
        <v>-2.6222379999999998E-3</v>
      </c>
      <c r="W7609" t="s">
        <v>38</v>
      </c>
      <c r="X7609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609" s="4">
        <f>IF(bot_orders[[#This Row],[side]]="buy", bot_orders[[#This Row],[accFillSz]] + bot_orders[[#This Row],[fee]], -bot_orders[[#This Row],[accFillSz]])</f>
        <v>-4.2050000000000001</v>
      </c>
      <c r="Z7609" s="4">
        <f>IF(bot_orders[[#This Row],[side]]="sell",bot_orders[[#This Row],[accFillSz]]*bot_orders[[#This Row],[avgPx]]+bot_orders[[#This Row],[fee]], 0)</f>
        <v>3.2751752620000003</v>
      </c>
      <c r="AA7609" s="4">
        <f>IF(bot_orders[[#This Row],[side]]="sell",-bot_orders[[#This Row],[accFillSz]],bot_orders[[#This Row],[accFillSz]]+bot_orders[[#This Row],[fee]])</f>
        <v>-4.2050000000000001</v>
      </c>
      <c r="AB7609">
        <v>0</v>
      </c>
      <c r="AC7609" t="s">
        <v>39</v>
      </c>
      <c r="AD7609">
        <v>0</v>
      </c>
      <c r="AE7609" t="s">
        <v>40</v>
      </c>
      <c r="AF7609" t="s">
        <v>41</v>
      </c>
      <c r="AG7609" t="s">
        <v>28</v>
      </c>
      <c r="AH7609" t="s">
        <v>28</v>
      </c>
      <c r="AI7609">
        <v>-4.2050000000000001</v>
      </c>
      <c r="AJ7609">
        <v>3.2751752600000001</v>
      </c>
    </row>
    <row r="7610" spans="1:36" x14ac:dyDescent="0.3">
      <c r="A7610">
        <v>7439</v>
      </c>
      <c r="B7610" t="s">
        <v>17977</v>
      </c>
      <c r="C7610" t="s">
        <v>28</v>
      </c>
      <c r="D7610" t="s">
        <v>29</v>
      </c>
      <c r="E7610" t="s">
        <v>30</v>
      </c>
      <c r="F7610" t="s">
        <v>31</v>
      </c>
      <c r="G7610" t="s">
        <v>3726</v>
      </c>
      <c r="H7610" t="s">
        <v>21861</v>
      </c>
      <c r="I7610" s="4" t="s">
        <v>21862</v>
      </c>
      <c r="J7610" s="1">
        <f>((((bot_orders[[#This Row],[cTime]]/ 1000)+3*3600) / 86400) + DATE(1970,1,1))</f>
        <v>45785.990661620366</v>
      </c>
      <c r="K7610" s="4" t="s">
        <v>21863</v>
      </c>
      <c r="L7610" s="1">
        <f>((((bot_orders[[#This Row],[uTime]]/ 1000)+3*3600) / 86400) + DATE(1970,1,1))</f>
        <v>45786.025745567131</v>
      </c>
      <c r="M7610" t="s">
        <v>34</v>
      </c>
      <c r="N7610" t="s">
        <v>28</v>
      </c>
      <c r="O7610" t="s">
        <v>35</v>
      </c>
      <c r="P7610">
        <v>4.2089999999999996</v>
      </c>
      <c r="Q7610" t="s">
        <v>36</v>
      </c>
      <c r="R7610" t="s">
        <v>55</v>
      </c>
      <c r="S7610">
        <v>0.77710000000000001</v>
      </c>
      <c r="T7610">
        <v>0.77710000000000001</v>
      </c>
      <c r="U7610">
        <v>4.2089999999999996</v>
      </c>
      <c r="V7610">
        <v>-3.3671999999999999E-3</v>
      </c>
      <c r="W7610" t="s">
        <v>39</v>
      </c>
      <c r="X7610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610" s="4">
        <f>IF(bot_orders[[#This Row],[side]]="buy", bot_orders[[#This Row],[accFillSz]] + bot_orders[[#This Row],[fee]], -bot_orders[[#This Row],[accFillSz]])</f>
        <v>4.2056328000000001</v>
      </c>
      <c r="Z7610" s="4">
        <f>IF(bot_orders[[#This Row],[side]]="sell",bot_orders[[#This Row],[accFillSz]]*bot_orders[[#This Row],[avgPx]]+bot_orders[[#This Row],[fee]], 0)</f>
        <v>0</v>
      </c>
      <c r="AA7610" s="4">
        <f>IF(bot_orders[[#This Row],[side]]="sell",-bot_orders[[#This Row],[accFillSz]],bot_orders[[#This Row],[accFillSz]]+bot_orders[[#This Row],[fee]])</f>
        <v>4.2056328000000001</v>
      </c>
      <c r="AB7610">
        <v>0</v>
      </c>
      <c r="AC7610" t="s">
        <v>38</v>
      </c>
      <c r="AD7610">
        <v>0</v>
      </c>
      <c r="AE7610" t="s">
        <v>40</v>
      </c>
      <c r="AF7610" t="s">
        <v>41</v>
      </c>
      <c r="AG7610" t="s">
        <v>28</v>
      </c>
      <c r="AH7610" t="s">
        <v>28</v>
      </c>
      <c r="AI7610">
        <v>4.2056328000000001</v>
      </c>
      <c r="AJ7610">
        <v>-3.2708138999999998</v>
      </c>
    </row>
    <row r="7611" spans="1:36" x14ac:dyDescent="0.3">
      <c r="A7611">
        <v>7440</v>
      </c>
      <c r="B7611" t="s">
        <v>17977</v>
      </c>
      <c r="C7611" t="s">
        <v>28</v>
      </c>
      <c r="D7611" t="s">
        <v>29</v>
      </c>
      <c r="E7611" t="s">
        <v>30</v>
      </c>
      <c r="F7611" t="s">
        <v>31</v>
      </c>
      <c r="G7611" t="s">
        <v>3663</v>
      </c>
      <c r="H7611" t="s">
        <v>21864</v>
      </c>
      <c r="I7611" s="4" t="s">
        <v>21865</v>
      </c>
      <c r="J7611" s="1">
        <f>((((bot_orders[[#This Row],[cTime]]/ 1000)+3*3600) / 86400) + DATE(1970,1,1))</f>
        <v>45785.99095496528</v>
      </c>
      <c r="K7611" s="4" t="s">
        <v>21866</v>
      </c>
      <c r="L7611" s="1">
        <f>((((bot_orders[[#This Row],[uTime]]/ 1000)+3*3600) / 86400) + DATE(1970,1,1))</f>
        <v>45785.991455451389</v>
      </c>
      <c r="M7611" t="s">
        <v>34</v>
      </c>
      <c r="N7611" t="s">
        <v>28</v>
      </c>
      <c r="O7611" t="s">
        <v>35</v>
      </c>
      <c r="P7611">
        <v>4.2080000000000002</v>
      </c>
      <c r="Q7611" t="s">
        <v>36</v>
      </c>
      <c r="R7611" t="s">
        <v>55</v>
      </c>
      <c r="S7611">
        <v>0.77949999999999997</v>
      </c>
      <c r="T7611">
        <v>0.77949999999999997</v>
      </c>
      <c r="U7611">
        <v>4.2080000000000002</v>
      </c>
      <c r="V7611">
        <v>-3.3663999999999999E-3</v>
      </c>
      <c r="W7611" t="s">
        <v>39</v>
      </c>
      <c r="X7611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611" s="4">
        <f>IF(bot_orders[[#This Row],[side]]="buy", bot_orders[[#This Row],[accFillSz]] + bot_orders[[#This Row],[fee]], -bot_orders[[#This Row],[accFillSz]])</f>
        <v>4.2046336000000002</v>
      </c>
      <c r="Z7611" s="4">
        <f>IF(bot_orders[[#This Row],[side]]="sell",bot_orders[[#This Row],[accFillSz]]*bot_orders[[#This Row],[avgPx]]+bot_orders[[#This Row],[fee]], 0)</f>
        <v>0</v>
      </c>
      <c r="AA7611" s="4">
        <f>IF(bot_orders[[#This Row],[side]]="sell",-bot_orders[[#This Row],[accFillSz]],bot_orders[[#This Row],[accFillSz]]+bot_orders[[#This Row],[fee]])</f>
        <v>4.2046336000000002</v>
      </c>
      <c r="AB7611">
        <v>0</v>
      </c>
      <c r="AC7611" t="s">
        <v>38</v>
      </c>
      <c r="AD7611">
        <v>0</v>
      </c>
      <c r="AE7611" t="s">
        <v>40</v>
      </c>
      <c r="AF7611" t="s">
        <v>41</v>
      </c>
      <c r="AG7611" t="s">
        <v>28</v>
      </c>
      <c r="AH7611" t="s">
        <v>28</v>
      </c>
      <c r="AI7611">
        <v>4.2046336000000002</v>
      </c>
      <c r="AJ7611">
        <v>-3.2801360000000002</v>
      </c>
    </row>
    <row r="7612" spans="1:36" x14ac:dyDescent="0.3">
      <c r="A7612">
        <v>7441</v>
      </c>
      <c r="B7612" t="s">
        <v>17977</v>
      </c>
      <c r="C7612" t="s">
        <v>28</v>
      </c>
      <c r="D7612" t="s">
        <v>29</v>
      </c>
      <c r="E7612" t="s">
        <v>30</v>
      </c>
      <c r="F7612" t="s">
        <v>31</v>
      </c>
      <c r="G7612" t="s">
        <v>3663</v>
      </c>
      <c r="H7612" t="s">
        <v>21867</v>
      </c>
      <c r="I7612" s="4" t="s">
        <v>21868</v>
      </c>
      <c r="J7612" s="1">
        <f>((((bot_orders[[#This Row],[cTime]]/ 1000)+3*3600) / 86400) + DATE(1970,1,1))</f>
        <v>45785.991455474534</v>
      </c>
      <c r="K7612" s="4" t="s">
        <v>21869</v>
      </c>
      <c r="L7612" s="1">
        <f>((((bot_orders[[#This Row],[uTime]]/ 1000)+3*3600) / 86400) + DATE(1970,1,1))</f>
        <v>45785.992719456015</v>
      </c>
      <c r="M7612" t="s">
        <v>34</v>
      </c>
      <c r="N7612" t="s">
        <v>28</v>
      </c>
      <c r="O7612" t="s">
        <v>35</v>
      </c>
      <c r="P7612">
        <v>4.2039999999999997</v>
      </c>
      <c r="Q7612" t="s">
        <v>36</v>
      </c>
      <c r="R7612" t="s">
        <v>37</v>
      </c>
      <c r="S7612">
        <v>0.78190000000000004</v>
      </c>
      <c r="T7612">
        <v>0.78190000000000004</v>
      </c>
      <c r="U7612">
        <v>4.2039999999999997</v>
      </c>
      <c r="V7612">
        <v>-2.6296861E-3</v>
      </c>
      <c r="W7612" t="s">
        <v>38</v>
      </c>
      <c r="X7612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612" s="4">
        <f>IF(bot_orders[[#This Row],[side]]="buy", bot_orders[[#This Row],[accFillSz]] + bot_orders[[#This Row],[fee]], -bot_orders[[#This Row],[accFillSz]])</f>
        <v>-4.2039999999999997</v>
      </c>
      <c r="Z7612" s="4">
        <f>IF(bot_orders[[#This Row],[side]]="sell",bot_orders[[#This Row],[accFillSz]]*bot_orders[[#This Row],[avgPx]]+bot_orders[[#This Row],[fee]], 0)</f>
        <v>3.2844779139</v>
      </c>
      <c r="AA7612" s="4">
        <f>IF(bot_orders[[#This Row],[side]]="sell",-bot_orders[[#This Row],[accFillSz]],bot_orders[[#This Row],[accFillSz]]+bot_orders[[#This Row],[fee]])</f>
        <v>-4.2039999999999997</v>
      </c>
      <c r="AB7612">
        <v>0</v>
      </c>
      <c r="AC7612" t="s">
        <v>39</v>
      </c>
      <c r="AD7612">
        <v>0</v>
      </c>
      <c r="AE7612" t="s">
        <v>40</v>
      </c>
      <c r="AF7612" t="s">
        <v>41</v>
      </c>
      <c r="AG7612" t="s">
        <v>28</v>
      </c>
      <c r="AH7612" t="s">
        <v>28</v>
      </c>
      <c r="AI7612">
        <v>-4.2039999999999997</v>
      </c>
      <c r="AJ7612">
        <v>3.2844779100000001</v>
      </c>
    </row>
    <row r="7613" spans="1:36" x14ac:dyDescent="0.3">
      <c r="A7613">
        <v>7442</v>
      </c>
      <c r="B7613" t="s">
        <v>17977</v>
      </c>
      <c r="C7613" t="s">
        <v>28</v>
      </c>
      <c r="D7613" t="s">
        <v>29</v>
      </c>
      <c r="E7613" t="s">
        <v>30</v>
      </c>
      <c r="F7613" t="s">
        <v>31</v>
      </c>
      <c r="G7613" t="s">
        <v>3709</v>
      </c>
      <c r="H7613" t="s">
        <v>21870</v>
      </c>
      <c r="I7613" s="4" t="s">
        <v>21871</v>
      </c>
      <c r="J7613" s="1">
        <f>((((bot_orders[[#This Row],[cTime]]/ 1000)+3*3600) / 86400) + DATE(1970,1,1))</f>
        <v>45785.992719479167</v>
      </c>
      <c r="K7613" s="4" t="s">
        <v>21872</v>
      </c>
      <c r="L7613" s="1">
        <f>((((bot_orders[[#This Row],[uTime]]/ 1000)+3*3600) / 86400) + DATE(1970,1,1))</f>
        <v>45786.003603159726</v>
      </c>
      <c r="M7613" t="s">
        <v>34</v>
      </c>
      <c r="N7613" t="s">
        <v>28</v>
      </c>
      <c r="O7613" t="s">
        <v>35</v>
      </c>
      <c r="P7613">
        <v>4.2080000000000002</v>
      </c>
      <c r="Q7613" t="s">
        <v>36</v>
      </c>
      <c r="R7613" t="s">
        <v>55</v>
      </c>
      <c r="S7613">
        <v>0.77949999999999997</v>
      </c>
      <c r="T7613">
        <v>0.77949999999999997</v>
      </c>
      <c r="U7613">
        <v>4.2080000000000002</v>
      </c>
      <c r="V7613">
        <v>-3.3663999999999999E-3</v>
      </c>
      <c r="W7613" t="s">
        <v>39</v>
      </c>
      <c r="X7613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613" s="4">
        <f>IF(bot_orders[[#This Row],[side]]="buy", bot_orders[[#This Row],[accFillSz]] + bot_orders[[#This Row],[fee]], -bot_orders[[#This Row],[accFillSz]])</f>
        <v>4.2046336000000002</v>
      </c>
      <c r="Z7613" s="4">
        <f>IF(bot_orders[[#This Row],[side]]="sell",bot_orders[[#This Row],[accFillSz]]*bot_orders[[#This Row],[avgPx]]+bot_orders[[#This Row],[fee]], 0)</f>
        <v>0</v>
      </c>
      <c r="AA7613" s="4">
        <f>IF(bot_orders[[#This Row],[side]]="sell",-bot_orders[[#This Row],[accFillSz]],bot_orders[[#This Row],[accFillSz]]+bot_orders[[#This Row],[fee]])</f>
        <v>4.2046336000000002</v>
      </c>
      <c r="AB7613">
        <v>0</v>
      </c>
      <c r="AC7613" t="s">
        <v>38</v>
      </c>
      <c r="AD7613">
        <v>0</v>
      </c>
      <c r="AE7613" t="s">
        <v>40</v>
      </c>
      <c r="AF7613" t="s">
        <v>41</v>
      </c>
      <c r="AG7613" t="s">
        <v>28</v>
      </c>
      <c r="AH7613" t="s">
        <v>28</v>
      </c>
      <c r="AI7613">
        <v>4.2046336000000002</v>
      </c>
      <c r="AJ7613">
        <v>-3.2801360000000002</v>
      </c>
    </row>
    <row r="7614" spans="1:36" x14ac:dyDescent="0.3">
      <c r="A7614">
        <v>7444</v>
      </c>
      <c r="B7614" t="s">
        <v>17977</v>
      </c>
      <c r="C7614" t="s">
        <v>28</v>
      </c>
      <c r="D7614" t="s">
        <v>29</v>
      </c>
      <c r="E7614" t="s">
        <v>30</v>
      </c>
      <c r="F7614" t="s">
        <v>31</v>
      </c>
      <c r="G7614" t="s">
        <v>3674</v>
      </c>
      <c r="H7614" t="s">
        <v>21876</v>
      </c>
      <c r="I7614" s="4" t="s">
        <v>21877</v>
      </c>
      <c r="J7614" s="1">
        <f>((((bot_orders[[#This Row],[cTime]]/ 1000)+3*3600) / 86400) + DATE(1970,1,1))</f>
        <v>45785.993656006947</v>
      </c>
      <c r="K7614" s="4" t="s">
        <v>21878</v>
      </c>
      <c r="L7614" s="1">
        <f>((((bot_orders[[#This Row],[uTime]]/ 1000)+3*3600) / 86400) + DATE(1970,1,1))</f>
        <v>45785.993919004628</v>
      </c>
      <c r="M7614" t="s">
        <v>34</v>
      </c>
      <c r="N7614" t="s">
        <v>28</v>
      </c>
      <c r="O7614" t="s">
        <v>35</v>
      </c>
      <c r="P7614">
        <v>4.2080000000000002</v>
      </c>
      <c r="Q7614" t="s">
        <v>36</v>
      </c>
      <c r="R7614" t="s">
        <v>55</v>
      </c>
      <c r="S7614">
        <v>0.78190000000000004</v>
      </c>
      <c r="T7614">
        <v>0.78190000000000004</v>
      </c>
      <c r="U7614">
        <v>4.2080000000000002</v>
      </c>
      <c r="V7614">
        <v>-3.3663999999999999E-3</v>
      </c>
      <c r="W7614" t="s">
        <v>39</v>
      </c>
      <c r="X7614" s="4">
        <f>IF(bot_orders[[#This Row],[side]]="sell", bot_orders[[#This Row],[accFillSz]]*bot_orders[[#This Row],[avgPx]] + bot_orders[[#This Row],[fee]], -bot_orders[[#This Row],[accFillSz]]*bot_orders[[#This Row],[avgPx]])</f>
        <v>-3.2902352000000001</v>
      </c>
      <c r="Y7614" s="4">
        <f>IF(bot_orders[[#This Row],[side]]="buy", bot_orders[[#This Row],[accFillSz]] + bot_orders[[#This Row],[fee]], -bot_orders[[#This Row],[accFillSz]])</f>
        <v>4.2046336000000002</v>
      </c>
      <c r="Z7614" s="4">
        <f>IF(bot_orders[[#This Row],[side]]="sell",bot_orders[[#This Row],[accFillSz]]*bot_orders[[#This Row],[avgPx]]+bot_orders[[#This Row],[fee]], 0)</f>
        <v>0</v>
      </c>
      <c r="AA7614" s="4">
        <f>IF(bot_orders[[#This Row],[side]]="sell",-bot_orders[[#This Row],[accFillSz]],bot_orders[[#This Row],[accFillSz]]+bot_orders[[#This Row],[fee]])</f>
        <v>4.2046336000000002</v>
      </c>
      <c r="AB7614">
        <v>0</v>
      </c>
      <c r="AC7614" t="s">
        <v>38</v>
      </c>
      <c r="AD7614">
        <v>0</v>
      </c>
      <c r="AE7614" t="s">
        <v>40</v>
      </c>
      <c r="AF7614" t="s">
        <v>41</v>
      </c>
      <c r="AG7614" t="s">
        <v>28</v>
      </c>
      <c r="AH7614" t="s">
        <v>28</v>
      </c>
      <c r="AI7614">
        <v>4.2046336000000002</v>
      </c>
      <c r="AJ7614">
        <v>-3.2902352000000001</v>
      </c>
    </row>
    <row r="7615" spans="1:36" x14ac:dyDescent="0.3">
      <c r="A7615">
        <v>7445</v>
      </c>
      <c r="B7615" t="s">
        <v>17977</v>
      </c>
      <c r="C7615" t="s">
        <v>28</v>
      </c>
      <c r="D7615" t="s">
        <v>29</v>
      </c>
      <c r="E7615" t="s">
        <v>30</v>
      </c>
      <c r="F7615" t="s">
        <v>31</v>
      </c>
      <c r="G7615" t="s">
        <v>3674</v>
      </c>
      <c r="H7615" t="s">
        <v>21879</v>
      </c>
      <c r="I7615" s="4" t="s">
        <v>21880</v>
      </c>
      <c r="J7615" s="1">
        <f>((((bot_orders[[#This Row],[cTime]]/ 1000)+3*3600) / 86400) + DATE(1970,1,1))</f>
        <v>45785.99391902778</v>
      </c>
      <c r="K7615" s="4" t="s">
        <v>21881</v>
      </c>
      <c r="L7615" s="1">
        <f>((((bot_orders[[#This Row],[uTime]]/ 1000)+3*3600) / 86400) + DATE(1970,1,1))</f>
        <v>45785.994666145838</v>
      </c>
      <c r="M7615" t="s">
        <v>34</v>
      </c>
      <c r="N7615" t="s">
        <v>28</v>
      </c>
      <c r="O7615" t="s">
        <v>35</v>
      </c>
      <c r="P7615">
        <v>4.2039999999999997</v>
      </c>
      <c r="Q7615" t="s">
        <v>36</v>
      </c>
      <c r="R7615" t="s">
        <v>37</v>
      </c>
      <c r="S7615">
        <v>0.7843</v>
      </c>
      <c r="T7615">
        <v>0.7843</v>
      </c>
      <c r="U7615">
        <v>4.2039999999999997</v>
      </c>
      <c r="V7615">
        <v>-2.6377578E-3</v>
      </c>
      <c r="W7615" t="s">
        <v>38</v>
      </c>
      <c r="X7615" s="4">
        <f>IF(bot_orders[[#This Row],[side]]="sell", bot_orders[[#This Row],[accFillSz]]*bot_orders[[#This Row],[avgPx]] + bot_orders[[#This Row],[fee]], -bot_orders[[#This Row],[accFillSz]]*bot_orders[[#This Row],[avgPx]])</f>
        <v>3.2945594421999997</v>
      </c>
      <c r="Y7615" s="4">
        <f>IF(bot_orders[[#This Row],[side]]="buy", bot_orders[[#This Row],[accFillSz]] + bot_orders[[#This Row],[fee]], -bot_orders[[#This Row],[accFillSz]])</f>
        <v>-4.2039999999999997</v>
      </c>
      <c r="Z7615" s="4">
        <f>IF(bot_orders[[#This Row],[side]]="sell",bot_orders[[#This Row],[accFillSz]]*bot_orders[[#This Row],[avgPx]]+bot_orders[[#This Row],[fee]], 0)</f>
        <v>3.2945594421999997</v>
      </c>
      <c r="AA7615" s="4">
        <f>IF(bot_orders[[#This Row],[side]]="sell",-bot_orders[[#This Row],[accFillSz]],bot_orders[[#This Row],[accFillSz]]+bot_orders[[#This Row],[fee]])</f>
        <v>-4.2039999999999997</v>
      </c>
      <c r="AB7615">
        <v>0</v>
      </c>
      <c r="AC7615" t="s">
        <v>39</v>
      </c>
      <c r="AD7615">
        <v>0</v>
      </c>
      <c r="AE7615" t="s">
        <v>40</v>
      </c>
      <c r="AF7615" t="s">
        <v>41</v>
      </c>
      <c r="AG7615" t="s">
        <v>28</v>
      </c>
      <c r="AH7615" t="s">
        <v>28</v>
      </c>
      <c r="AI7615">
        <v>-4.2039999999999997</v>
      </c>
      <c r="AJ7615">
        <v>3.29455944</v>
      </c>
    </row>
    <row r="7616" spans="1:36" x14ac:dyDescent="0.3">
      <c r="A7616">
        <v>7446</v>
      </c>
      <c r="B7616" t="s">
        <v>17977</v>
      </c>
      <c r="C7616" t="s">
        <v>28</v>
      </c>
      <c r="D7616" t="s">
        <v>29</v>
      </c>
      <c r="E7616" t="s">
        <v>30</v>
      </c>
      <c r="F7616" t="s">
        <v>31</v>
      </c>
      <c r="G7616" t="s">
        <v>3695</v>
      </c>
      <c r="H7616" t="s">
        <v>21882</v>
      </c>
      <c r="I7616" s="4" t="s">
        <v>21883</v>
      </c>
      <c r="J7616" s="1">
        <f>((((bot_orders[[#This Row],[cTime]]/ 1000)+3*3600) / 86400) + DATE(1970,1,1))</f>
        <v>45785.994666168983</v>
      </c>
      <c r="K7616" s="4" t="s">
        <v>21884</v>
      </c>
      <c r="L7616" s="1">
        <f>((((bot_orders[[#This Row],[uTime]]/ 1000)+3*3600) / 86400) + DATE(1970,1,1))</f>
        <v>45786.002110717593</v>
      </c>
      <c r="M7616" t="s">
        <v>34</v>
      </c>
      <c r="N7616" t="s">
        <v>28</v>
      </c>
      <c r="O7616" t="s">
        <v>35</v>
      </c>
      <c r="P7616">
        <v>4.2080000000000002</v>
      </c>
      <c r="Q7616" t="s">
        <v>36</v>
      </c>
      <c r="R7616" t="s">
        <v>55</v>
      </c>
      <c r="S7616">
        <v>0.78190000000000004</v>
      </c>
      <c r="T7616">
        <v>0.78190000000000004</v>
      </c>
      <c r="U7616">
        <v>4.2080000000000002</v>
      </c>
      <c r="V7616">
        <v>-3.3663999999999999E-3</v>
      </c>
      <c r="W7616" t="s">
        <v>39</v>
      </c>
      <c r="X7616" s="4">
        <f>IF(bot_orders[[#This Row],[side]]="sell", bot_orders[[#This Row],[accFillSz]]*bot_orders[[#This Row],[avgPx]] + bot_orders[[#This Row],[fee]], -bot_orders[[#This Row],[accFillSz]]*bot_orders[[#This Row],[avgPx]])</f>
        <v>-3.2902352000000001</v>
      </c>
      <c r="Y7616" s="4">
        <f>IF(bot_orders[[#This Row],[side]]="buy", bot_orders[[#This Row],[accFillSz]] + bot_orders[[#This Row],[fee]], -bot_orders[[#This Row],[accFillSz]])</f>
        <v>4.2046336000000002</v>
      </c>
      <c r="Z7616" s="4">
        <f>IF(bot_orders[[#This Row],[side]]="sell",bot_orders[[#This Row],[accFillSz]]*bot_orders[[#This Row],[avgPx]]+bot_orders[[#This Row],[fee]], 0)</f>
        <v>0</v>
      </c>
      <c r="AA7616" s="4">
        <f>IF(bot_orders[[#This Row],[side]]="sell",-bot_orders[[#This Row],[accFillSz]],bot_orders[[#This Row],[accFillSz]]+bot_orders[[#This Row],[fee]])</f>
        <v>4.2046336000000002</v>
      </c>
      <c r="AB7616">
        <v>0</v>
      </c>
      <c r="AC7616" t="s">
        <v>38</v>
      </c>
      <c r="AD7616">
        <v>0</v>
      </c>
      <c r="AE7616" t="s">
        <v>40</v>
      </c>
      <c r="AF7616" t="s">
        <v>41</v>
      </c>
      <c r="AG7616" t="s">
        <v>28</v>
      </c>
      <c r="AH7616" t="s">
        <v>28</v>
      </c>
      <c r="AI7616">
        <v>4.2046336000000002</v>
      </c>
      <c r="AJ7616">
        <v>-3.2902352000000001</v>
      </c>
    </row>
    <row r="7617" spans="1:36" x14ac:dyDescent="0.3">
      <c r="A7617">
        <v>7447</v>
      </c>
      <c r="B7617" t="s">
        <v>17977</v>
      </c>
      <c r="C7617" t="s">
        <v>28</v>
      </c>
      <c r="D7617" t="s">
        <v>29</v>
      </c>
      <c r="E7617" t="s">
        <v>30</v>
      </c>
      <c r="F7617" t="s">
        <v>31</v>
      </c>
      <c r="G7617" t="s">
        <v>3670</v>
      </c>
      <c r="H7617" t="s">
        <v>21885</v>
      </c>
      <c r="I7617" s="4" t="s">
        <v>21886</v>
      </c>
      <c r="J7617" s="1">
        <f>((((bot_orders[[#This Row],[cTime]]/ 1000)+3*3600) / 86400) + DATE(1970,1,1))</f>
        <v>45785.997011620369</v>
      </c>
      <c r="K7617" s="4" t="s">
        <v>21887</v>
      </c>
      <c r="L7617" s="1">
        <f>((((bot_orders[[#This Row],[uTime]]/ 1000)+3*3600) / 86400) + DATE(1970,1,1))</f>
        <v>45785.99828936343</v>
      </c>
      <c r="M7617" t="s">
        <v>34</v>
      </c>
      <c r="N7617" t="s">
        <v>28</v>
      </c>
      <c r="O7617" t="s">
        <v>35</v>
      </c>
      <c r="P7617">
        <v>4.2080000000000002</v>
      </c>
      <c r="Q7617" t="s">
        <v>36</v>
      </c>
      <c r="R7617" t="s">
        <v>55</v>
      </c>
      <c r="S7617">
        <v>0.7843</v>
      </c>
      <c r="T7617">
        <v>0.7843</v>
      </c>
      <c r="U7617">
        <v>4.2080000000000002</v>
      </c>
      <c r="V7617">
        <v>-3.3663999999999999E-3</v>
      </c>
      <c r="W7617" t="s">
        <v>39</v>
      </c>
      <c r="X7617" s="4">
        <f>IF(bot_orders[[#This Row],[side]]="sell", bot_orders[[#This Row],[accFillSz]]*bot_orders[[#This Row],[avgPx]] + bot_orders[[#This Row],[fee]], -bot_orders[[#This Row],[accFillSz]]*bot_orders[[#This Row],[avgPx]])</f>
        <v>-3.3003344000000001</v>
      </c>
      <c r="Y7617" s="4">
        <f>IF(bot_orders[[#This Row],[side]]="buy", bot_orders[[#This Row],[accFillSz]] + bot_orders[[#This Row],[fee]], -bot_orders[[#This Row],[accFillSz]])</f>
        <v>4.2046336000000002</v>
      </c>
      <c r="Z7617" s="4">
        <f>IF(bot_orders[[#This Row],[side]]="sell",bot_orders[[#This Row],[accFillSz]]*bot_orders[[#This Row],[avgPx]]+bot_orders[[#This Row],[fee]], 0)</f>
        <v>0</v>
      </c>
      <c r="AA7617" s="4">
        <f>IF(bot_orders[[#This Row],[side]]="sell",-bot_orders[[#This Row],[accFillSz]],bot_orders[[#This Row],[accFillSz]]+bot_orders[[#This Row],[fee]])</f>
        <v>4.2046336000000002</v>
      </c>
      <c r="AB7617">
        <v>0</v>
      </c>
      <c r="AC7617" t="s">
        <v>38</v>
      </c>
      <c r="AD7617">
        <v>0</v>
      </c>
      <c r="AE7617" t="s">
        <v>40</v>
      </c>
      <c r="AF7617" t="s">
        <v>41</v>
      </c>
      <c r="AG7617" t="s">
        <v>28</v>
      </c>
      <c r="AH7617" t="s">
        <v>28</v>
      </c>
      <c r="AI7617">
        <v>4.2046336000000002</v>
      </c>
      <c r="AJ7617">
        <v>-3.3003344000000001</v>
      </c>
    </row>
    <row r="7618" spans="1:36" x14ac:dyDescent="0.3">
      <c r="A7618">
        <v>7448</v>
      </c>
      <c r="B7618" t="s">
        <v>17977</v>
      </c>
      <c r="C7618" t="s">
        <v>28</v>
      </c>
      <c r="D7618" t="s">
        <v>29</v>
      </c>
      <c r="E7618" t="s">
        <v>30</v>
      </c>
      <c r="F7618" t="s">
        <v>31</v>
      </c>
      <c r="G7618" t="s">
        <v>3681</v>
      </c>
      <c r="H7618" t="s">
        <v>21888</v>
      </c>
      <c r="I7618" s="4" t="s">
        <v>21889</v>
      </c>
      <c r="J7618" s="1">
        <f>((((bot_orders[[#This Row],[cTime]]/ 1000)+3*3600) / 86400) + DATE(1970,1,1))</f>
        <v>45785.997011678242</v>
      </c>
      <c r="K7618" s="4" t="s">
        <v>21890</v>
      </c>
      <c r="L7618" s="1">
        <f>((((bot_orders[[#This Row],[uTime]]/ 1000)+3*3600) / 86400) + DATE(1970,1,1))</f>
        <v>45785.99708429398</v>
      </c>
      <c r="M7618" t="s">
        <v>34</v>
      </c>
      <c r="N7618" t="s">
        <v>28</v>
      </c>
      <c r="O7618" t="s">
        <v>35</v>
      </c>
      <c r="P7618">
        <v>4.2089999999999996</v>
      </c>
      <c r="Q7618" t="s">
        <v>36</v>
      </c>
      <c r="R7618" t="s">
        <v>55</v>
      </c>
      <c r="S7618">
        <v>0.78669999999999995</v>
      </c>
      <c r="T7618">
        <v>0.78669999999999995</v>
      </c>
      <c r="U7618">
        <v>4.2089999999999996</v>
      </c>
      <c r="V7618">
        <v>-3.3671999999999999E-3</v>
      </c>
      <c r="W7618" t="s">
        <v>39</v>
      </c>
      <c r="X7618" s="4">
        <f>IF(bot_orders[[#This Row],[side]]="sell", bot_orders[[#This Row],[accFillSz]]*bot_orders[[#This Row],[avgPx]] + bot_orders[[#This Row],[fee]], -bot_orders[[#This Row],[accFillSz]]*bot_orders[[#This Row],[avgPx]])</f>
        <v>-3.3112202999999996</v>
      </c>
      <c r="Y7618" s="4">
        <f>IF(bot_orders[[#This Row],[side]]="buy", bot_orders[[#This Row],[accFillSz]] + bot_orders[[#This Row],[fee]], -bot_orders[[#This Row],[accFillSz]])</f>
        <v>4.2056328000000001</v>
      </c>
      <c r="Z7618" s="4">
        <f>IF(bot_orders[[#This Row],[side]]="sell",bot_orders[[#This Row],[accFillSz]]*bot_orders[[#This Row],[avgPx]]+bot_orders[[#This Row],[fee]], 0)</f>
        <v>0</v>
      </c>
      <c r="AA7618" s="4">
        <f>IF(bot_orders[[#This Row],[side]]="sell",-bot_orders[[#This Row],[accFillSz]],bot_orders[[#This Row],[accFillSz]]+bot_orders[[#This Row],[fee]])</f>
        <v>4.2056328000000001</v>
      </c>
      <c r="AB7618">
        <v>0</v>
      </c>
      <c r="AC7618" t="s">
        <v>38</v>
      </c>
      <c r="AD7618">
        <v>0</v>
      </c>
      <c r="AE7618" t="s">
        <v>40</v>
      </c>
      <c r="AF7618" t="s">
        <v>41</v>
      </c>
      <c r="AG7618" t="s">
        <v>28</v>
      </c>
      <c r="AH7618" t="s">
        <v>28</v>
      </c>
      <c r="AI7618">
        <v>4.2056328000000001</v>
      </c>
      <c r="AJ7618">
        <v>-3.3112203</v>
      </c>
    </row>
    <row r="7619" spans="1:36" x14ac:dyDescent="0.3">
      <c r="A7619">
        <v>7449</v>
      </c>
      <c r="B7619" t="s">
        <v>17977</v>
      </c>
      <c r="C7619" t="s">
        <v>28</v>
      </c>
      <c r="D7619" t="s">
        <v>29</v>
      </c>
      <c r="E7619" t="s">
        <v>30</v>
      </c>
      <c r="F7619" t="s">
        <v>31</v>
      </c>
      <c r="G7619" t="s">
        <v>3681</v>
      </c>
      <c r="H7619" t="s">
        <v>21891</v>
      </c>
      <c r="I7619" s="4" t="s">
        <v>21892</v>
      </c>
      <c r="J7619" s="1">
        <f>((((bot_orders[[#This Row],[cTime]]/ 1000)+3*3600) / 86400) + DATE(1970,1,1))</f>
        <v>45785.997084317132</v>
      </c>
      <c r="K7619" s="4" t="s">
        <v>21893</v>
      </c>
      <c r="L7619" s="1">
        <f>((((bot_orders[[#This Row],[uTime]]/ 1000)+3*3600) / 86400) + DATE(1970,1,1))</f>
        <v>45786.012775173615</v>
      </c>
      <c r="M7619" t="s">
        <v>34</v>
      </c>
      <c r="N7619" t="s">
        <v>28</v>
      </c>
      <c r="O7619" t="s">
        <v>35</v>
      </c>
      <c r="P7619">
        <v>4.2050000000000001</v>
      </c>
      <c r="Q7619" t="s">
        <v>36</v>
      </c>
      <c r="R7619" t="s">
        <v>37</v>
      </c>
      <c r="S7619">
        <v>0.78910000000000002</v>
      </c>
      <c r="T7619">
        <v>0.78910000000000002</v>
      </c>
      <c r="U7619">
        <v>4.2050000000000001</v>
      </c>
      <c r="V7619">
        <v>-2.6545323999999999E-3</v>
      </c>
      <c r="W7619" t="s">
        <v>38</v>
      </c>
      <c r="X7619" s="4">
        <f>IF(bot_orders[[#This Row],[side]]="sell", bot_orders[[#This Row],[accFillSz]]*bot_orders[[#This Row],[avgPx]] + bot_orders[[#This Row],[fee]], -bot_orders[[#This Row],[accFillSz]]*bot_orders[[#This Row],[avgPx]])</f>
        <v>3.3155109676000003</v>
      </c>
      <c r="Y7619" s="4">
        <f>IF(bot_orders[[#This Row],[side]]="buy", bot_orders[[#This Row],[accFillSz]] + bot_orders[[#This Row],[fee]], -bot_orders[[#This Row],[accFillSz]])</f>
        <v>-4.2050000000000001</v>
      </c>
      <c r="Z7619" s="4">
        <f>IF(bot_orders[[#This Row],[side]]="sell",bot_orders[[#This Row],[accFillSz]]*bot_orders[[#This Row],[avgPx]]+bot_orders[[#This Row],[fee]], 0)</f>
        <v>3.3155109676000003</v>
      </c>
      <c r="AA7619" s="4">
        <f>IF(bot_orders[[#This Row],[side]]="sell",-bot_orders[[#This Row],[accFillSz]],bot_orders[[#This Row],[accFillSz]]+bot_orders[[#This Row],[fee]])</f>
        <v>-4.2050000000000001</v>
      </c>
      <c r="AB7619">
        <v>0</v>
      </c>
      <c r="AC7619" t="s">
        <v>39</v>
      </c>
      <c r="AD7619">
        <v>0</v>
      </c>
      <c r="AE7619" t="s">
        <v>40</v>
      </c>
      <c r="AF7619" t="s">
        <v>41</v>
      </c>
      <c r="AG7619" t="s">
        <v>28</v>
      </c>
      <c r="AH7619" t="s">
        <v>28</v>
      </c>
      <c r="AI7619">
        <v>-4.2050000000000001</v>
      </c>
      <c r="AJ7619">
        <v>3.3155109700000001</v>
      </c>
    </row>
    <row r="7620" spans="1:36" x14ac:dyDescent="0.3">
      <c r="A7620">
        <v>7450</v>
      </c>
      <c r="B7620" t="s">
        <v>17977</v>
      </c>
      <c r="C7620" t="s">
        <v>28</v>
      </c>
      <c r="D7620" t="s">
        <v>29</v>
      </c>
      <c r="E7620" t="s">
        <v>30</v>
      </c>
      <c r="F7620" t="s">
        <v>31</v>
      </c>
      <c r="G7620" t="s">
        <v>3670</v>
      </c>
      <c r="H7620" t="s">
        <v>21894</v>
      </c>
      <c r="I7620" s="4" t="s">
        <v>21895</v>
      </c>
      <c r="J7620" s="1">
        <f>((((bot_orders[[#This Row],[cTime]]/ 1000)+3*3600) / 86400) + DATE(1970,1,1))</f>
        <v>45785.998289386574</v>
      </c>
      <c r="K7620" s="4" t="s">
        <v>21896</v>
      </c>
      <c r="L7620" s="1">
        <f>((((bot_orders[[#This Row],[uTime]]/ 1000)+3*3600) / 86400) + DATE(1970,1,1))</f>
        <v>45786.000292453704</v>
      </c>
      <c r="M7620" t="s">
        <v>34</v>
      </c>
      <c r="N7620" t="s">
        <v>28</v>
      </c>
      <c r="O7620" t="s">
        <v>35</v>
      </c>
      <c r="P7620">
        <v>4.2039999999999997</v>
      </c>
      <c r="Q7620" t="s">
        <v>36</v>
      </c>
      <c r="R7620" t="s">
        <v>37</v>
      </c>
      <c r="S7620">
        <v>0.78669999999999995</v>
      </c>
      <c r="T7620">
        <v>0.78669999999999995</v>
      </c>
      <c r="U7620">
        <v>4.2039999999999997</v>
      </c>
      <c r="V7620">
        <v>-2.6458293999999999E-3</v>
      </c>
      <c r="W7620" t="s">
        <v>38</v>
      </c>
      <c r="X7620" s="4">
        <f>IF(bot_orders[[#This Row],[side]]="sell", bot_orders[[#This Row],[accFillSz]]*bot_orders[[#This Row],[avgPx]] + bot_orders[[#This Row],[fee]], -bot_orders[[#This Row],[accFillSz]]*bot_orders[[#This Row],[avgPx]])</f>
        <v>3.3046409705999995</v>
      </c>
      <c r="Y7620" s="4">
        <f>IF(bot_orders[[#This Row],[side]]="buy", bot_orders[[#This Row],[accFillSz]] + bot_orders[[#This Row],[fee]], -bot_orders[[#This Row],[accFillSz]])</f>
        <v>-4.2039999999999997</v>
      </c>
      <c r="Z7620" s="4">
        <f>IF(bot_orders[[#This Row],[side]]="sell",bot_orders[[#This Row],[accFillSz]]*bot_orders[[#This Row],[avgPx]]+bot_orders[[#This Row],[fee]], 0)</f>
        <v>3.3046409705999995</v>
      </c>
      <c r="AA7620" s="4">
        <f>IF(bot_orders[[#This Row],[side]]="sell",-bot_orders[[#This Row],[accFillSz]],bot_orders[[#This Row],[accFillSz]]+bot_orders[[#This Row],[fee]])</f>
        <v>-4.2039999999999997</v>
      </c>
      <c r="AB7620">
        <v>0</v>
      </c>
      <c r="AC7620" t="s">
        <v>39</v>
      </c>
      <c r="AD7620">
        <v>0</v>
      </c>
      <c r="AE7620" t="s">
        <v>40</v>
      </c>
      <c r="AF7620" t="s">
        <v>41</v>
      </c>
      <c r="AG7620" t="s">
        <v>28</v>
      </c>
      <c r="AH7620" t="s">
        <v>28</v>
      </c>
      <c r="AI7620">
        <v>-4.2039999999999997</v>
      </c>
      <c r="AJ7620">
        <v>3.3046409699999999</v>
      </c>
    </row>
    <row r="7621" spans="1:36" x14ac:dyDescent="0.3">
      <c r="A7621">
        <v>7451</v>
      </c>
      <c r="B7621" t="s">
        <v>17977</v>
      </c>
      <c r="C7621" t="s">
        <v>28</v>
      </c>
      <c r="D7621" t="s">
        <v>29</v>
      </c>
      <c r="E7621" t="s">
        <v>30</v>
      </c>
      <c r="F7621" t="s">
        <v>31</v>
      </c>
      <c r="G7621" t="s">
        <v>3699</v>
      </c>
      <c r="H7621" t="s">
        <v>21897</v>
      </c>
      <c r="I7621" s="4" t="s">
        <v>21898</v>
      </c>
      <c r="J7621" s="1">
        <f>((((bot_orders[[#This Row],[cTime]]/ 1000)+3*3600) / 86400) + DATE(1970,1,1))</f>
        <v>45786.000292476849</v>
      </c>
      <c r="K7621" s="4" t="s">
        <v>21899</v>
      </c>
      <c r="L7621" s="1">
        <f>((((bot_orders[[#This Row],[uTime]]/ 1000)+3*3600) / 86400) + DATE(1970,1,1))</f>
        <v>45786.001406932875</v>
      </c>
      <c r="M7621" t="s">
        <v>34</v>
      </c>
      <c r="N7621" t="s">
        <v>28</v>
      </c>
      <c r="O7621" t="s">
        <v>35</v>
      </c>
      <c r="P7621">
        <v>4.2080000000000002</v>
      </c>
      <c r="Q7621" t="s">
        <v>36</v>
      </c>
      <c r="R7621" t="s">
        <v>55</v>
      </c>
      <c r="S7621">
        <v>0.7843</v>
      </c>
      <c r="T7621">
        <v>0.7843</v>
      </c>
      <c r="U7621">
        <v>4.2080000000000002</v>
      </c>
      <c r="V7621">
        <v>-3.3663999999999999E-3</v>
      </c>
      <c r="W7621" t="s">
        <v>39</v>
      </c>
      <c r="X7621" s="4">
        <f>IF(bot_orders[[#This Row],[side]]="sell", bot_orders[[#This Row],[accFillSz]]*bot_orders[[#This Row],[avgPx]] + bot_orders[[#This Row],[fee]], -bot_orders[[#This Row],[accFillSz]]*bot_orders[[#This Row],[avgPx]])</f>
        <v>-3.3003344000000001</v>
      </c>
      <c r="Y7621" s="4">
        <f>IF(bot_orders[[#This Row],[side]]="buy", bot_orders[[#This Row],[accFillSz]] + bot_orders[[#This Row],[fee]], -bot_orders[[#This Row],[accFillSz]])</f>
        <v>4.2046336000000002</v>
      </c>
      <c r="Z7621" s="4">
        <f>IF(bot_orders[[#This Row],[side]]="sell",bot_orders[[#This Row],[accFillSz]]*bot_orders[[#This Row],[avgPx]]+bot_orders[[#This Row],[fee]], 0)</f>
        <v>0</v>
      </c>
      <c r="AA7621" s="4">
        <f>IF(bot_orders[[#This Row],[side]]="sell",-bot_orders[[#This Row],[accFillSz]],bot_orders[[#This Row],[accFillSz]]+bot_orders[[#This Row],[fee]])</f>
        <v>4.2046336000000002</v>
      </c>
      <c r="AB7621">
        <v>0</v>
      </c>
      <c r="AC7621" t="s">
        <v>38</v>
      </c>
      <c r="AD7621">
        <v>0</v>
      </c>
      <c r="AE7621" t="s">
        <v>40</v>
      </c>
      <c r="AF7621" t="s">
        <v>41</v>
      </c>
      <c r="AG7621" t="s">
        <v>28</v>
      </c>
      <c r="AH7621" t="s">
        <v>28</v>
      </c>
      <c r="AI7621">
        <v>4.2046336000000002</v>
      </c>
      <c r="AJ7621">
        <v>-3.3003344000000001</v>
      </c>
    </row>
    <row r="7622" spans="1:36" x14ac:dyDescent="0.3">
      <c r="A7622">
        <v>7452</v>
      </c>
      <c r="B7622" t="s">
        <v>17977</v>
      </c>
      <c r="C7622" t="s">
        <v>28</v>
      </c>
      <c r="D7622" t="s">
        <v>29</v>
      </c>
      <c r="E7622" t="s">
        <v>30</v>
      </c>
      <c r="F7622" t="s">
        <v>31</v>
      </c>
      <c r="G7622" t="s">
        <v>3699</v>
      </c>
      <c r="H7622" t="s">
        <v>21900</v>
      </c>
      <c r="I7622" s="4" t="s">
        <v>21901</v>
      </c>
      <c r="J7622" s="1">
        <f>((((bot_orders[[#This Row],[cTime]]/ 1000)+3*3600) / 86400) + DATE(1970,1,1))</f>
        <v>45786.00140695602</v>
      </c>
      <c r="K7622" s="4" t="s">
        <v>21902</v>
      </c>
      <c r="L7622" s="1">
        <f>((((bot_orders[[#This Row],[uTime]]/ 1000)+3*3600) / 86400) + DATE(1970,1,1))</f>
        <v>45786.011116770838</v>
      </c>
      <c r="M7622" t="s">
        <v>34</v>
      </c>
      <c r="N7622" t="s">
        <v>28</v>
      </c>
      <c r="O7622" t="s">
        <v>35</v>
      </c>
      <c r="P7622">
        <v>4.2039999999999997</v>
      </c>
      <c r="Q7622" t="s">
        <v>36</v>
      </c>
      <c r="R7622" t="s">
        <v>37</v>
      </c>
      <c r="S7622">
        <v>0.78669999999999995</v>
      </c>
      <c r="T7622">
        <v>0.78669999999999995</v>
      </c>
      <c r="U7622">
        <v>4.2039999999999997</v>
      </c>
      <c r="V7622">
        <v>-2.6458293999999999E-3</v>
      </c>
      <c r="W7622" t="s">
        <v>38</v>
      </c>
      <c r="X7622" s="4">
        <f>IF(bot_orders[[#This Row],[side]]="sell", bot_orders[[#This Row],[accFillSz]]*bot_orders[[#This Row],[avgPx]] + bot_orders[[#This Row],[fee]], -bot_orders[[#This Row],[accFillSz]]*bot_orders[[#This Row],[avgPx]])</f>
        <v>3.3046409705999995</v>
      </c>
      <c r="Y7622" s="4">
        <f>IF(bot_orders[[#This Row],[side]]="buy", bot_orders[[#This Row],[accFillSz]] + bot_orders[[#This Row],[fee]], -bot_orders[[#This Row],[accFillSz]])</f>
        <v>-4.2039999999999997</v>
      </c>
      <c r="Z7622" s="4">
        <f>IF(bot_orders[[#This Row],[side]]="sell",bot_orders[[#This Row],[accFillSz]]*bot_orders[[#This Row],[avgPx]]+bot_orders[[#This Row],[fee]], 0)</f>
        <v>3.3046409705999995</v>
      </c>
      <c r="AA7622" s="4">
        <f>IF(bot_orders[[#This Row],[side]]="sell",-bot_orders[[#This Row],[accFillSz]],bot_orders[[#This Row],[accFillSz]]+bot_orders[[#This Row],[fee]])</f>
        <v>-4.2039999999999997</v>
      </c>
      <c r="AB7622">
        <v>0</v>
      </c>
      <c r="AC7622" t="s">
        <v>39</v>
      </c>
      <c r="AD7622">
        <v>0</v>
      </c>
      <c r="AE7622" t="s">
        <v>40</v>
      </c>
      <c r="AF7622" t="s">
        <v>41</v>
      </c>
      <c r="AG7622" t="s">
        <v>28</v>
      </c>
      <c r="AH7622" t="s">
        <v>28</v>
      </c>
      <c r="AI7622">
        <v>-4.2039999999999997</v>
      </c>
      <c r="AJ7622">
        <v>3.3046409699999999</v>
      </c>
    </row>
    <row r="7623" spans="1:36" x14ac:dyDescent="0.3">
      <c r="A7623">
        <v>7453</v>
      </c>
      <c r="B7623" t="s">
        <v>17977</v>
      </c>
      <c r="C7623" t="s">
        <v>28</v>
      </c>
      <c r="D7623" t="s">
        <v>29</v>
      </c>
      <c r="E7623" t="s">
        <v>30</v>
      </c>
      <c r="F7623" t="s">
        <v>31</v>
      </c>
      <c r="G7623" t="s">
        <v>3695</v>
      </c>
      <c r="H7623" t="s">
        <v>21903</v>
      </c>
      <c r="I7623" s="4" t="s">
        <v>21904</v>
      </c>
      <c r="J7623" s="1">
        <f>((((bot_orders[[#This Row],[cTime]]/ 1000)+3*3600) / 86400) + DATE(1970,1,1))</f>
        <v>45786.002110740737</v>
      </c>
      <c r="K7623" s="4" t="s">
        <v>21905</v>
      </c>
      <c r="L7623" s="1">
        <f>((((bot_orders[[#This Row],[uTime]]/ 1000)+3*3600) / 86400) + DATE(1970,1,1))</f>
        <v>45786.010466388892</v>
      </c>
      <c r="M7623" t="s">
        <v>34</v>
      </c>
      <c r="N7623" t="s">
        <v>28</v>
      </c>
      <c r="O7623" t="s">
        <v>35</v>
      </c>
      <c r="P7623">
        <v>4.2039999999999997</v>
      </c>
      <c r="Q7623" t="s">
        <v>36</v>
      </c>
      <c r="R7623" t="s">
        <v>37</v>
      </c>
      <c r="S7623">
        <v>0.7843</v>
      </c>
      <c r="T7623">
        <v>0.7843</v>
      </c>
      <c r="U7623">
        <v>4.2039999999999997</v>
      </c>
      <c r="V7623">
        <v>-2.6377578E-3</v>
      </c>
      <c r="W7623" t="s">
        <v>38</v>
      </c>
      <c r="X7623" s="4">
        <f>IF(bot_orders[[#This Row],[side]]="sell", bot_orders[[#This Row],[accFillSz]]*bot_orders[[#This Row],[avgPx]] + bot_orders[[#This Row],[fee]], -bot_orders[[#This Row],[accFillSz]]*bot_orders[[#This Row],[avgPx]])</f>
        <v>3.2945594421999997</v>
      </c>
      <c r="Y7623" s="4">
        <f>IF(bot_orders[[#This Row],[side]]="buy", bot_orders[[#This Row],[accFillSz]] + bot_orders[[#This Row],[fee]], -bot_orders[[#This Row],[accFillSz]])</f>
        <v>-4.2039999999999997</v>
      </c>
      <c r="Z7623" s="4">
        <f>IF(bot_orders[[#This Row],[side]]="sell",bot_orders[[#This Row],[accFillSz]]*bot_orders[[#This Row],[avgPx]]+bot_orders[[#This Row],[fee]], 0)</f>
        <v>3.2945594421999997</v>
      </c>
      <c r="AA7623" s="4">
        <f>IF(bot_orders[[#This Row],[side]]="sell",-bot_orders[[#This Row],[accFillSz]],bot_orders[[#This Row],[accFillSz]]+bot_orders[[#This Row],[fee]])</f>
        <v>-4.2039999999999997</v>
      </c>
      <c r="AB7623">
        <v>0</v>
      </c>
      <c r="AC7623" t="s">
        <v>39</v>
      </c>
      <c r="AD7623">
        <v>0</v>
      </c>
      <c r="AE7623" t="s">
        <v>40</v>
      </c>
      <c r="AF7623" t="s">
        <v>41</v>
      </c>
      <c r="AG7623" t="s">
        <v>28</v>
      </c>
      <c r="AH7623" t="s">
        <v>28</v>
      </c>
      <c r="AI7623">
        <v>-4.2039999999999997</v>
      </c>
      <c r="AJ7623">
        <v>3.29455944</v>
      </c>
    </row>
    <row r="7624" spans="1:36" x14ac:dyDescent="0.3">
      <c r="A7624">
        <v>7454</v>
      </c>
      <c r="B7624" t="s">
        <v>17977</v>
      </c>
      <c r="C7624" t="s">
        <v>28</v>
      </c>
      <c r="D7624" t="s">
        <v>29</v>
      </c>
      <c r="E7624" t="s">
        <v>30</v>
      </c>
      <c r="F7624" t="s">
        <v>31</v>
      </c>
      <c r="G7624" t="s">
        <v>3709</v>
      </c>
      <c r="H7624" t="s">
        <v>21906</v>
      </c>
      <c r="I7624" s="4" t="s">
        <v>21907</v>
      </c>
      <c r="J7624" s="1">
        <f>((((bot_orders[[#This Row],[cTime]]/ 1000)+3*3600) / 86400) + DATE(1970,1,1))</f>
        <v>45786.003603182871</v>
      </c>
      <c r="K7624" s="4" t="s">
        <v>21908</v>
      </c>
      <c r="L7624" s="1">
        <f>((((bot_orders[[#This Row],[uTime]]/ 1000)+3*3600) / 86400) + DATE(1970,1,1))</f>
        <v>45786.006557511573</v>
      </c>
      <c r="M7624" t="s">
        <v>34</v>
      </c>
      <c r="N7624" t="s">
        <v>28</v>
      </c>
      <c r="O7624" t="s">
        <v>35</v>
      </c>
      <c r="P7624">
        <v>4.2039999999999997</v>
      </c>
      <c r="Q7624" t="s">
        <v>36</v>
      </c>
      <c r="R7624" t="s">
        <v>37</v>
      </c>
      <c r="S7624">
        <v>0.78190000000000004</v>
      </c>
      <c r="T7624">
        <v>0.78190000000000004</v>
      </c>
      <c r="U7624">
        <v>4.2039999999999997</v>
      </c>
      <c r="V7624">
        <v>-2.6296861E-3</v>
      </c>
      <c r="W7624" t="s">
        <v>38</v>
      </c>
      <c r="X7624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624" s="4">
        <f>IF(bot_orders[[#This Row],[side]]="buy", bot_orders[[#This Row],[accFillSz]] + bot_orders[[#This Row],[fee]], -bot_orders[[#This Row],[accFillSz]])</f>
        <v>-4.2039999999999997</v>
      </c>
      <c r="Z7624" s="4">
        <f>IF(bot_orders[[#This Row],[side]]="sell",bot_orders[[#This Row],[accFillSz]]*bot_orders[[#This Row],[avgPx]]+bot_orders[[#This Row],[fee]], 0)</f>
        <v>3.2844779139</v>
      </c>
      <c r="AA7624" s="4">
        <f>IF(bot_orders[[#This Row],[side]]="sell",-bot_orders[[#This Row],[accFillSz]],bot_orders[[#This Row],[accFillSz]]+bot_orders[[#This Row],[fee]])</f>
        <v>-4.2039999999999997</v>
      </c>
      <c r="AB7624">
        <v>0</v>
      </c>
      <c r="AC7624" t="s">
        <v>39</v>
      </c>
      <c r="AD7624">
        <v>0</v>
      </c>
      <c r="AE7624" t="s">
        <v>40</v>
      </c>
      <c r="AF7624" t="s">
        <v>41</v>
      </c>
      <c r="AG7624" t="s">
        <v>28</v>
      </c>
      <c r="AH7624" t="s">
        <v>28</v>
      </c>
      <c r="AI7624">
        <v>-4.2039999999999997</v>
      </c>
      <c r="AJ7624">
        <v>3.2844779100000001</v>
      </c>
    </row>
    <row r="7625" spans="1:36" x14ac:dyDescent="0.3">
      <c r="A7625">
        <v>7455</v>
      </c>
      <c r="B7625" t="s">
        <v>17977</v>
      </c>
      <c r="C7625" t="s">
        <v>28</v>
      </c>
      <c r="D7625" t="s">
        <v>29</v>
      </c>
      <c r="E7625" t="s">
        <v>30</v>
      </c>
      <c r="F7625" t="s">
        <v>31</v>
      </c>
      <c r="G7625" t="s">
        <v>3751</v>
      </c>
      <c r="H7625" t="s">
        <v>21909</v>
      </c>
      <c r="I7625" s="4" t="s">
        <v>21910</v>
      </c>
      <c r="J7625" s="1">
        <f>((((bot_orders[[#This Row],[cTime]]/ 1000)+3*3600) / 86400) + DATE(1970,1,1))</f>
        <v>45786.006557534725</v>
      </c>
      <c r="K7625" s="4" t="s">
        <v>21911</v>
      </c>
      <c r="L7625" s="1">
        <f>((((bot_orders[[#This Row],[uTime]]/ 1000)+3*3600) / 86400) + DATE(1970,1,1))</f>
        <v>45786.024369629631</v>
      </c>
      <c r="M7625" t="s">
        <v>34</v>
      </c>
      <c r="N7625" t="s">
        <v>28</v>
      </c>
      <c r="O7625" t="s">
        <v>35</v>
      </c>
      <c r="P7625">
        <v>4.2080000000000002</v>
      </c>
      <c r="Q7625" t="s">
        <v>36</v>
      </c>
      <c r="R7625" t="s">
        <v>55</v>
      </c>
      <c r="S7625">
        <v>0.77949999999999997</v>
      </c>
      <c r="T7625">
        <v>0.77949999999999997</v>
      </c>
      <c r="U7625">
        <v>4.2080000000000002</v>
      </c>
      <c r="V7625">
        <v>-3.3663999999999999E-3</v>
      </c>
      <c r="W7625" t="s">
        <v>39</v>
      </c>
      <c r="X7625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625" s="4">
        <f>IF(bot_orders[[#This Row],[side]]="buy", bot_orders[[#This Row],[accFillSz]] + bot_orders[[#This Row],[fee]], -bot_orders[[#This Row],[accFillSz]])</f>
        <v>4.2046336000000002</v>
      </c>
      <c r="Z7625" s="4">
        <f>IF(bot_orders[[#This Row],[side]]="sell",bot_orders[[#This Row],[accFillSz]]*bot_orders[[#This Row],[avgPx]]+bot_orders[[#This Row],[fee]], 0)</f>
        <v>0</v>
      </c>
      <c r="AA7625" s="4">
        <f>IF(bot_orders[[#This Row],[side]]="sell",-bot_orders[[#This Row],[accFillSz]],bot_orders[[#This Row],[accFillSz]]+bot_orders[[#This Row],[fee]])</f>
        <v>4.2046336000000002</v>
      </c>
      <c r="AB7625">
        <v>0</v>
      </c>
      <c r="AC7625" t="s">
        <v>38</v>
      </c>
      <c r="AD7625">
        <v>0</v>
      </c>
      <c r="AE7625" t="s">
        <v>40</v>
      </c>
      <c r="AF7625" t="s">
        <v>41</v>
      </c>
      <c r="AG7625" t="s">
        <v>28</v>
      </c>
      <c r="AH7625" t="s">
        <v>28</v>
      </c>
      <c r="AI7625">
        <v>4.2046336000000002</v>
      </c>
      <c r="AJ7625">
        <v>-3.2801360000000002</v>
      </c>
    </row>
    <row r="7626" spans="1:36" x14ac:dyDescent="0.3">
      <c r="A7626">
        <v>7456</v>
      </c>
      <c r="B7626" t="s">
        <v>17977</v>
      </c>
      <c r="C7626" t="s">
        <v>28</v>
      </c>
      <c r="D7626" t="s">
        <v>29</v>
      </c>
      <c r="E7626" t="s">
        <v>30</v>
      </c>
      <c r="F7626" t="s">
        <v>31</v>
      </c>
      <c r="G7626" t="s">
        <v>3755</v>
      </c>
      <c r="H7626" t="s">
        <v>21912</v>
      </c>
      <c r="I7626" s="4" t="s">
        <v>21913</v>
      </c>
      <c r="J7626" s="1">
        <f>((((bot_orders[[#This Row],[cTime]]/ 1000)+3*3600) / 86400) + DATE(1970,1,1))</f>
        <v>45786.010466412037</v>
      </c>
      <c r="K7626" s="4" t="s">
        <v>21914</v>
      </c>
      <c r="L7626" s="1">
        <f>((((bot_orders[[#This Row],[uTime]]/ 1000)+3*3600) / 86400) + DATE(1970,1,1))</f>
        <v>45786.023633715275</v>
      </c>
      <c r="M7626" t="s">
        <v>34</v>
      </c>
      <c r="N7626" t="s">
        <v>28</v>
      </c>
      <c r="O7626" t="s">
        <v>35</v>
      </c>
      <c r="P7626">
        <v>4.2080000000000002</v>
      </c>
      <c r="Q7626" t="s">
        <v>36</v>
      </c>
      <c r="R7626" t="s">
        <v>55</v>
      </c>
      <c r="S7626">
        <v>0.78190000000000004</v>
      </c>
      <c r="T7626">
        <v>0.78190000000000004</v>
      </c>
      <c r="U7626">
        <v>4.2080000000000002</v>
      </c>
      <c r="V7626">
        <v>-3.3663999999999999E-3</v>
      </c>
      <c r="W7626" t="s">
        <v>39</v>
      </c>
      <c r="X7626" s="4">
        <f>IF(bot_orders[[#This Row],[side]]="sell", bot_orders[[#This Row],[accFillSz]]*bot_orders[[#This Row],[avgPx]] + bot_orders[[#This Row],[fee]], -bot_orders[[#This Row],[accFillSz]]*bot_orders[[#This Row],[avgPx]])</f>
        <v>-3.2902352000000001</v>
      </c>
      <c r="Y7626" s="4">
        <f>IF(bot_orders[[#This Row],[side]]="buy", bot_orders[[#This Row],[accFillSz]] + bot_orders[[#This Row],[fee]], -bot_orders[[#This Row],[accFillSz]])</f>
        <v>4.2046336000000002</v>
      </c>
      <c r="Z7626" s="4">
        <f>IF(bot_orders[[#This Row],[side]]="sell",bot_orders[[#This Row],[accFillSz]]*bot_orders[[#This Row],[avgPx]]+bot_orders[[#This Row],[fee]], 0)</f>
        <v>0</v>
      </c>
      <c r="AA7626" s="4">
        <f>IF(bot_orders[[#This Row],[side]]="sell",-bot_orders[[#This Row],[accFillSz]],bot_orders[[#This Row],[accFillSz]]+bot_orders[[#This Row],[fee]])</f>
        <v>4.2046336000000002</v>
      </c>
      <c r="AB7626">
        <v>0</v>
      </c>
      <c r="AC7626" t="s">
        <v>38</v>
      </c>
      <c r="AD7626">
        <v>0</v>
      </c>
      <c r="AE7626" t="s">
        <v>40</v>
      </c>
      <c r="AF7626" t="s">
        <v>41</v>
      </c>
      <c r="AG7626" t="s">
        <v>28</v>
      </c>
      <c r="AH7626" t="s">
        <v>28</v>
      </c>
      <c r="AI7626">
        <v>4.2046336000000002</v>
      </c>
      <c r="AJ7626">
        <v>-3.2902352000000001</v>
      </c>
    </row>
    <row r="7627" spans="1:36" x14ac:dyDescent="0.3">
      <c r="A7627">
        <v>7457</v>
      </c>
      <c r="B7627" t="s">
        <v>17977</v>
      </c>
      <c r="C7627" t="s">
        <v>28</v>
      </c>
      <c r="D7627" t="s">
        <v>29</v>
      </c>
      <c r="E7627" t="s">
        <v>30</v>
      </c>
      <c r="F7627" t="s">
        <v>31</v>
      </c>
      <c r="G7627" t="s">
        <v>3759</v>
      </c>
      <c r="H7627" t="s">
        <v>21915</v>
      </c>
      <c r="I7627" s="4" t="s">
        <v>21916</v>
      </c>
      <c r="J7627" s="1">
        <f>((((bot_orders[[#This Row],[cTime]]/ 1000)+3*3600) / 86400) + DATE(1970,1,1))</f>
        <v>45786.011116793976</v>
      </c>
      <c r="K7627" s="4" t="s">
        <v>21917</v>
      </c>
      <c r="L7627" s="1">
        <f>((((bot_orders[[#This Row],[uTime]]/ 1000)+3*3600) / 86400) + DATE(1970,1,1))</f>
        <v>45786.020504386572</v>
      </c>
      <c r="M7627" t="s">
        <v>34</v>
      </c>
      <c r="N7627" t="s">
        <v>28</v>
      </c>
      <c r="O7627" t="s">
        <v>35</v>
      </c>
      <c r="P7627">
        <v>4.2080000000000002</v>
      </c>
      <c r="Q7627" t="s">
        <v>36</v>
      </c>
      <c r="R7627" t="s">
        <v>55</v>
      </c>
      <c r="S7627">
        <v>0.7843</v>
      </c>
      <c r="T7627">
        <v>0.7843</v>
      </c>
      <c r="U7627">
        <v>4.2080000000000002</v>
      </c>
      <c r="V7627">
        <v>-3.3663999999999999E-3</v>
      </c>
      <c r="W7627" t="s">
        <v>39</v>
      </c>
      <c r="X7627" s="4">
        <f>IF(bot_orders[[#This Row],[side]]="sell", bot_orders[[#This Row],[accFillSz]]*bot_orders[[#This Row],[avgPx]] + bot_orders[[#This Row],[fee]], -bot_orders[[#This Row],[accFillSz]]*bot_orders[[#This Row],[avgPx]])</f>
        <v>-3.3003344000000001</v>
      </c>
      <c r="Y7627" s="4">
        <f>IF(bot_orders[[#This Row],[side]]="buy", bot_orders[[#This Row],[accFillSz]] + bot_orders[[#This Row],[fee]], -bot_orders[[#This Row],[accFillSz]])</f>
        <v>4.2046336000000002</v>
      </c>
      <c r="Z7627" s="4">
        <f>IF(bot_orders[[#This Row],[side]]="sell",bot_orders[[#This Row],[accFillSz]]*bot_orders[[#This Row],[avgPx]]+bot_orders[[#This Row],[fee]], 0)</f>
        <v>0</v>
      </c>
      <c r="AA7627" s="4">
        <f>IF(bot_orders[[#This Row],[side]]="sell",-bot_orders[[#This Row],[accFillSz]],bot_orders[[#This Row],[accFillSz]]+bot_orders[[#This Row],[fee]])</f>
        <v>4.2046336000000002</v>
      </c>
      <c r="AB7627">
        <v>0</v>
      </c>
      <c r="AC7627" t="s">
        <v>38</v>
      </c>
      <c r="AD7627">
        <v>0</v>
      </c>
      <c r="AE7627" t="s">
        <v>40</v>
      </c>
      <c r="AF7627" t="s">
        <v>41</v>
      </c>
      <c r="AG7627" t="s">
        <v>28</v>
      </c>
      <c r="AH7627" t="s">
        <v>28</v>
      </c>
      <c r="AI7627">
        <v>4.2046336000000002</v>
      </c>
      <c r="AJ7627">
        <v>-3.3003344000000001</v>
      </c>
    </row>
    <row r="7628" spans="1:36" x14ac:dyDescent="0.3">
      <c r="A7628">
        <v>7459</v>
      </c>
      <c r="B7628" t="s">
        <v>17977</v>
      </c>
      <c r="C7628" t="s">
        <v>28</v>
      </c>
      <c r="D7628" t="s">
        <v>29</v>
      </c>
      <c r="E7628" t="s">
        <v>30</v>
      </c>
      <c r="F7628" t="s">
        <v>31</v>
      </c>
      <c r="G7628" t="s">
        <v>3691</v>
      </c>
      <c r="H7628" t="s">
        <v>21921</v>
      </c>
      <c r="I7628" s="4" t="s">
        <v>21922</v>
      </c>
      <c r="J7628" s="1">
        <f>((((bot_orders[[#This Row],[cTime]]/ 1000)+3*3600) / 86400) + DATE(1970,1,1))</f>
        <v>45786.012775196759</v>
      </c>
      <c r="K7628" s="4" t="s">
        <v>21923</v>
      </c>
      <c r="L7628" s="1">
        <f>((((bot_orders[[#This Row],[uTime]]/ 1000)+3*3600) / 86400) + DATE(1970,1,1))</f>
        <v>45786.012820416669</v>
      </c>
      <c r="M7628" t="s">
        <v>34</v>
      </c>
      <c r="N7628" t="s">
        <v>28</v>
      </c>
      <c r="O7628" t="s">
        <v>35</v>
      </c>
      <c r="P7628">
        <v>4.2089999999999996</v>
      </c>
      <c r="Q7628" t="s">
        <v>36</v>
      </c>
      <c r="R7628" t="s">
        <v>55</v>
      </c>
      <c r="S7628">
        <v>0.78669999999999995</v>
      </c>
      <c r="T7628">
        <v>0.78669999999999995</v>
      </c>
      <c r="U7628">
        <v>4.2089999999999996</v>
      </c>
      <c r="V7628">
        <v>-3.3671999999999999E-3</v>
      </c>
      <c r="W7628" t="s">
        <v>39</v>
      </c>
      <c r="X7628" s="4">
        <f>IF(bot_orders[[#This Row],[side]]="sell", bot_orders[[#This Row],[accFillSz]]*bot_orders[[#This Row],[avgPx]] + bot_orders[[#This Row],[fee]], -bot_orders[[#This Row],[accFillSz]]*bot_orders[[#This Row],[avgPx]])</f>
        <v>-3.3112202999999996</v>
      </c>
      <c r="Y7628" s="4">
        <f>IF(bot_orders[[#This Row],[side]]="buy", bot_orders[[#This Row],[accFillSz]] + bot_orders[[#This Row],[fee]], -bot_orders[[#This Row],[accFillSz]])</f>
        <v>4.2056328000000001</v>
      </c>
      <c r="Z7628" s="4">
        <f>IF(bot_orders[[#This Row],[side]]="sell",bot_orders[[#This Row],[accFillSz]]*bot_orders[[#This Row],[avgPx]]+bot_orders[[#This Row],[fee]], 0)</f>
        <v>0</v>
      </c>
      <c r="AA7628" s="4">
        <f>IF(bot_orders[[#This Row],[side]]="sell",-bot_orders[[#This Row],[accFillSz]],bot_orders[[#This Row],[accFillSz]]+bot_orders[[#This Row],[fee]])</f>
        <v>4.2056328000000001</v>
      </c>
      <c r="AB7628">
        <v>0</v>
      </c>
      <c r="AC7628" t="s">
        <v>38</v>
      </c>
      <c r="AD7628">
        <v>0</v>
      </c>
      <c r="AE7628" t="s">
        <v>40</v>
      </c>
      <c r="AF7628" t="s">
        <v>41</v>
      </c>
      <c r="AG7628" t="s">
        <v>28</v>
      </c>
      <c r="AH7628" t="s">
        <v>28</v>
      </c>
      <c r="AI7628">
        <v>4.2056328000000001</v>
      </c>
      <c r="AJ7628">
        <v>-3.3112203</v>
      </c>
    </row>
    <row r="7629" spans="1:36" x14ac:dyDescent="0.3">
      <c r="A7629">
        <v>7460</v>
      </c>
      <c r="B7629" t="s">
        <v>17977</v>
      </c>
      <c r="C7629" t="s">
        <v>28</v>
      </c>
      <c r="D7629" t="s">
        <v>29</v>
      </c>
      <c r="E7629" t="s">
        <v>30</v>
      </c>
      <c r="F7629" t="s">
        <v>31</v>
      </c>
      <c r="G7629" t="s">
        <v>3716</v>
      </c>
      <c r="H7629" t="s">
        <v>21924</v>
      </c>
      <c r="I7629" s="4" t="s">
        <v>21925</v>
      </c>
      <c r="J7629" s="1">
        <f>((((bot_orders[[#This Row],[cTime]]/ 1000)+3*3600) / 86400) + DATE(1970,1,1))</f>
        <v>45786.012775254625</v>
      </c>
      <c r="K7629" s="4" t="s">
        <v>21926</v>
      </c>
      <c r="L7629" s="1">
        <f>((((bot_orders[[#This Row],[uTime]]/ 1000)+3*3600) / 86400) + DATE(1970,1,1))</f>
        <v>45786.012779108802</v>
      </c>
      <c r="M7629" t="s">
        <v>34</v>
      </c>
      <c r="N7629" t="s">
        <v>28</v>
      </c>
      <c r="O7629" t="s">
        <v>35</v>
      </c>
      <c r="P7629">
        <v>4.21</v>
      </c>
      <c r="Q7629" t="s">
        <v>36</v>
      </c>
      <c r="R7629" t="s">
        <v>55</v>
      </c>
      <c r="S7629">
        <v>0.78910000000000002</v>
      </c>
      <c r="T7629">
        <v>0.78910000000000002</v>
      </c>
      <c r="U7629">
        <v>4.21</v>
      </c>
      <c r="V7629">
        <v>-3.3679999999999999E-3</v>
      </c>
      <c r="W7629" t="s">
        <v>39</v>
      </c>
      <c r="X7629" s="4">
        <f>IF(bot_orders[[#This Row],[side]]="sell", bot_orders[[#This Row],[accFillSz]]*bot_orders[[#This Row],[avgPx]] + bot_orders[[#This Row],[fee]], -bot_orders[[#This Row],[accFillSz]]*bot_orders[[#This Row],[avgPx]])</f>
        <v>-3.322111</v>
      </c>
      <c r="Y7629" s="4">
        <f>IF(bot_orders[[#This Row],[side]]="buy", bot_orders[[#This Row],[accFillSz]] + bot_orders[[#This Row],[fee]], -bot_orders[[#This Row],[accFillSz]])</f>
        <v>4.2066319999999999</v>
      </c>
      <c r="Z7629" s="4">
        <f>IF(bot_orders[[#This Row],[side]]="sell",bot_orders[[#This Row],[accFillSz]]*bot_orders[[#This Row],[avgPx]]+bot_orders[[#This Row],[fee]], 0)</f>
        <v>0</v>
      </c>
      <c r="AA7629" s="4">
        <f>IF(bot_orders[[#This Row],[side]]="sell",-bot_orders[[#This Row],[accFillSz]],bot_orders[[#This Row],[accFillSz]]+bot_orders[[#This Row],[fee]])</f>
        <v>4.2066319999999999</v>
      </c>
      <c r="AB7629">
        <v>0</v>
      </c>
      <c r="AC7629" t="s">
        <v>38</v>
      </c>
      <c r="AD7629">
        <v>0</v>
      </c>
      <c r="AE7629" t="s">
        <v>40</v>
      </c>
      <c r="AF7629" t="s">
        <v>41</v>
      </c>
      <c r="AG7629" t="s">
        <v>28</v>
      </c>
      <c r="AH7629" t="s">
        <v>28</v>
      </c>
      <c r="AI7629">
        <v>4.2066319999999999</v>
      </c>
      <c r="AJ7629">
        <v>-3.322111</v>
      </c>
    </row>
    <row r="7630" spans="1:36" x14ac:dyDescent="0.3">
      <c r="A7630">
        <v>7461</v>
      </c>
      <c r="B7630" t="s">
        <v>17977</v>
      </c>
      <c r="C7630" t="s">
        <v>28</v>
      </c>
      <c r="D7630" t="s">
        <v>29</v>
      </c>
      <c r="E7630" t="s">
        <v>30</v>
      </c>
      <c r="F7630" t="s">
        <v>31</v>
      </c>
      <c r="G7630" t="s">
        <v>3716</v>
      </c>
      <c r="H7630" t="s">
        <v>21927</v>
      </c>
      <c r="I7630" s="4" t="s">
        <v>21928</v>
      </c>
      <c r="J7630" s="1">
        <f>((((bot_orders[[#This Row],[cTime]]/ 1000)+3*3600) / 86400) + DATE(1970,1,1))</f>
        <v>45786.012779131946</v>
      </c>
      <c r="K7630" s="4" t="s">
        <v>21929</v>
      </c>
      <c r="L7630" s="1">
        <f>((((bot_orders[[#This Row],[uTime]]/ 1000)+3*3600) / 86400) + DATE(1970,1,1))</f>
        <v>45786.014814085647</v>
      </c>
      <c r="M7630" t="s">
        <v>34</v>
      </c>
      <c r="N7630" t="s">
        <v>28</v>
      </c>
      <c r="O7630" t="s">
        <v>35</v>
      </c>
      <c r="P7630">
        <v>4.2060000000000004</v>
      </c>
      <c r="Q7630" t="s">
        <v>36</v>
      </c>
      <c r="R7630" t="s">
        <v>37</v>
      </c>
      <c r="S7630">
        <v>0.79149999999999998</v>
      </c>
      <c r="T7630">
        <v>0.79149999999999998</v>
      </c>
      <c r="U7630">
        <v>4.2060000000000004</v>
      </c>
      <c r="V7630">
        <v>-2.6632392E-3</v>
      </c>
      <c r="W7630" t="s">
        <v>38</v>
      </c>
      <c r="X7630" s="4">
        <f>IF(bot_orders[[#This Row],[side]]="sell", bot_orders[[#This Row],[accFillSz]]*bot_orders[[#This Row],[avgPx]] + bot_orders[[#This Row],[fee]], -bot_orders[[#This Row],[accFillSz]]*bot_orders[[#This Row],[avgPx]])</f>
        <v>3.3263857608000005</v>
      </c>
      <c r="Y7630" s="4">
        <f>IF(bot_orders[[#This Row],[side]]="buy", bot_orders[[#This Row],[accFillSz]] + bot_orders[[#This Row],[fee]], -bot_orders[[#This Row],[accFillSz]])</f>
        <v>-4.2060000000000004</v>
      </c>
      <c r="Z7630" s="4">
        <f>IF(bot_orders[[#This Row],[side]]="sell",bot_orders[[#This Row],[accFillSz]]*bot_orders[[#This Row],[avgPx]]+bot_orders[[#This Row],[fee]], 0)</f>
        <v>3.3263857608000005</v>
      </c>
      <c r="AA7630" s="4">
        <f>IF(bot_orders[[#This Row],[side]]="sell",-bot_orders[[#This Row],[accFillSz]],bot_orders[[#This Row],[accFillSz]]+bot_orders[[#This Row],[fee]])</f>
        <v>-4.2060000000000004</v>
      </c>
      <c r="AB7630">
        <v>0</v>
      </c>
      <c r="AC7630" t="s">
        <v>39</v>
      </c>
      <c r="AD7630">
        <v>0</v>
      </c>
      <c r="AE7630" t="s">
        <v>40</v>
      </c>
      <c r="AF7630" t="s">
        <v>41</v>
      </c>
      <c r="AG7630" t="s">
        <v>28</v>
      </c>
      <c r="AH7630" t="s">
        <v>28</v>
      </c>
      <c r="AI7630">
        <v>-4.2060000000000004</v>
      </c>
      <c r="AJ7630">
        <v>3.32638576</v>
      </c>
    </row>
    <row r="7631" spans="1:36" x14ac:dyDescent="0.3">
      <c r="A7631">
        <v>7462</v>
      </c>
      <c r="B7631" t="s">
        <v>17977</v>
      </c>
      <c r="C7631" t="s">
        <v>28</v>
      </c>
      <c r="D7631" t="s">
        <v>29</v>
      </c>
      <c r="E7631" t="s">
        <v>30</v>
      </c>
      <c r="F7631" t="s">
        <v>31</v>
      </c>
      <c r="G7631" t="s">
        <v>3691</v>
      </c>
      <c r="H7631" t="s">
        <v>21930</v>
      </c>
      <c r="I7631" s="4" t="s">
        <v>21931</v>
      </c>
      <c r="J7631" s="1">
        <f>((((bot_orders[[#This Row],[cTime]]/ 1000)+3*3600) / 86400) + DATE(1970,1,1))</f>
        <v>45786.012820439821</v>
      </c>
      <c r="K7631" s="4" t="s">
        <v>21932</v>
      </c>
      <c r="L7631" s="1">
        <f>((((bot_orders[[#This Row],[uTime]]/ 1000)+3*3600) / 86400) + DATE(1970,1,1))</f>
        <v>45786.012972037031</v>
      </c>
      <c r="M7631" t="s">
        <v>34</v>
      </c>
      <c r="N7631" t="s">
        <v>28</v>
      </c>
      <c r="O7631" t="s">
        <v>35</v>
      </c>
      <c r="P7631">
        <v>4.2050000000000001</v>
      </c>
      <c r="Q7631" t="s">
        <v>36</v>
      </c>
      <c r="R7631" t="s">
        <v>37</v>
      </c>
      <c r="S7631">
        <v>0.78910000000000002</v>
      </c>
      <c r="T7631">
        <v>0.78910000000000002</v>
      </c>
      <c r="U7631">
        <v>4.2050000000000001</v>
      </c>
      <c r="V7631">
        <v>-2.6545323999999999E-3</v>
      </c>
      <c r="W7631" t="s">
        <v>38</v>
      </c>
      <c r="X7631" s="4">
        <f>IF(bot_orders[[#This Row],[side]]="sell", bot_orders[[#This Row],[accFillSz]]*bot_orders[[#This Row],[avgPx]] + bot_orders[[#This Row],[fee]], -bot_orders[[#This Row],[accFillSz]]*bot_orders[[#This Row],[avgPx]])</f>
        <v>3.3155109676000003</v>
      </c>
      <c r="Y7631" s="4">
        <f>IF(bot_orders[[#This Row],[side]]="buy", bot_orders[[#This Row],[accFillSz]] + bot_orders[[#This Row],[fee]], -bot_orders[[#This Row],[accFillSz]])</f>
        <v>-4.2050000000000001</v>
      </c>
      <c r="Z7631" s="4">
        <f>IF(bot_orders[[#This Row],[side]]="sell",bot_orders[[#This Row],[accFillSz]]*bot_orders[[#This Row],[avgPx]]+bot_orders[[#This Row],[fee]], 0)</f>
        <v>3.3155109676000003</v>
      </c>
      <c r="AA7631" s="4">
        <f>IF(bot_orders[[#This Row],[side]]="sell",-bot_orders[[#This Row],[accFillSz]],bot_orders[[#This Row],[accFillSz]]+bot_orders[[#This Row],[fee]])</f>
        <v>-4.2050000000000001</v>
      </c>
      <c r="AB7631">
        <v>0</v>
      </c>
      <c r="AC7631" t="s">
        <v>39</v>
      </c>
      <c r="AD7631">
        <v>0</v>
      </c>
      <c r="AE7631" t="s">
        <v>40</v>
      </c>
      <c r="AF7631" t="s">
        <v>41</v>
      </c>
      <c r="AG7631" t="s">
        <v>28</v>
      </c>
      <c r="AH7631" t="s">
        <v>28</v>
      </c>
      <c r="AI7631">
        <v>-4.2050000000000001</v>
      </c>
      <c r="AJ7631">
        <v>3.3155109700000001</v>
      </c>
    </row>
    <row r="7632" spans="1:36" x14ac:dyDescent="0.3">
      <c r="A7632">
        <v>7463</v>
      </c>
      <c r="B7632" t="s">
        <v>17977</v>
      </c>
      <c r="C7632" t="s">
        <v>28</v>
      </c>
      <c r="D7632" t="s">
        <v>29</v>
      </c>
      <c r="E7632" t="s">
        <v>30</v>
      </c>
      <c r="F7632" t="s">
        <v>31</v>
      </c>
      <c r="G7632" t="s">
        <v>3734</v>
      </c>
      <c r="H7632" t="s">
        <v>21933</v>
      </c>
      <c r="I7632" s="4" t="s">
        <v>21934</v>
      </c>
      <c r="J7632" s="1">
        <f>((((bot_orders[[#This Row],[cTime]]/ 1000)+3*3600) / 86400) + DATE(1970,1,1))</f>
        <v>45786.012972048615</v>
      </c>
      <c r="K7632" s="4" t="s">
        <v>21935</v>
      </c>
      <c r="L7632" s="1">
        <f>((((bot_orders[[#This Row],[uTime]]/ 1000)+3*3600) / 86400) + DATE(1970,1,1))</f>
        <v>45786.01343230324</v>
      </c>
      <c r="M7632" t="s">
        <v>34</v>
      </c>
      <c r="N7632" t="s">
        <v>28</v>
      </c>
      <c r="O7632" t="s">
        <v>35</v>
      </c>
      <c r="P7632">
        <v>4.2089999999999996</v>
      </c>
      <c r="Q7632" t="s">
        <v>36</v>
      </c>
      <c r="R7632" t="s">
        <v>55</v>
      </c>
      <c r="S7632">
        <v>0.78669999999999995</v>
      </c>
      <c r="T7632">
        <v>0.78669999999999995</v>
      </c>
      <c r="U7632">
        <v>4.2089999999999996</v>
      </c>
      <c r="V7632">
        <v>-3.3671999999999999E-3</v>
      </c>
      <c r="W7632" t="s">
        <v>39</v>
      </c>
      <c r="X7632" s="4">
        <f>IF(bot_orders[[#This Row],[side]]="sell", bot_orders[[#This Row],[accFillSz]]*bot_orders[[#This Row],[avgPx]] + bot_orders[[#This Row],[fee]], -bot_orders[[#This Row],[accFillSz]]*bot_orders[[#This Row],[avgPx]])</f>
        <v>-3.3112202999999996</v>
      </c>
      <c r="Y7632" s="4">
        <f>IF(bot_orders[[#This Row],[side]]="buy", bot_orders[[#This Row],[accFillSz]] + bot_orders[[#This Row],[fee]], -bot_orders[[#This Row],[accFillSz]])</f>
        <v>4.2056328000000001</v>
      </c>
      <c r="Z7632" s="4">
        <f>IF(bot_orders[[#This Row],[side]]="sell",bot_orders[[#This Row],[accFillSz]]*bot_orders[[#This Row],[avgPx]]+bot_orders[[#This Row],[fee]], 0)</f>
        <v>0</v>
      </c>
      <c r="AA7632" s="4">
        <f>IF(bot_orders[[#This Row],[side]]="sell",-bot_orders[[#This Row],[accFillSz]],bot_orders[[#This Row],[accFillSz]]+bot_orders[[#This Row],[fee]])</f>
        <v>4.2056328000000001</v>
      </c>
      <c r="AB7632">
        <v>0</v>
      </c>
      <c r="AC7632" t="s">
        <v>38</v>
      </c>
      <c r="AD7632">
        <v>0</v>
      </c>
      <c r="AE7632" t="s">
        <v>40</v>
      </c>
      <c r="AF7632" t="s">
        <v>41</v>
      </c>
      <c r="AG7632" t="s">
        <v>28</v>
      </c>
      <c r="AH7632" t="s">
        <v>28</v>
      </c>
      <c r="AI7632">
        <v>4.2056328000000001</v>
      </c>
      <c r="AJ7632">
        <v>-3.3112203</v>
      </c>
    </row>
    <row r="7633" spans="1:36" x14ac:dyDescent="0.3">
      <c r="A7633">
        <v>7464</v>
      </c>
      <c r="B7633" t="s">
        <v>17977</v>
      </c>
      <c r="C7633" t="s">
        <v>28</v>
      </c>
      <c r="D7633" t="s">
        <v>29</v>
      </c>
      <c r="E7633" t="s">
        <v>30</v>
      </c>
      <c r="F7633" t="s">
        <v>31</v>
      </c>
      <c r="G7633" t="s">
        <v>3734</v>
      </c>
      <c r="H7633" t="s">
        <v>21936</v>
      </c>
      <c r="I7633" s="4" t="s">
        <v>21937</v>
      </c>
      <c r="J7633" s="1">
        <f>((((bot_orders[[#This Row],[cTime]]/ 1000)+3*3600) / 86400) + DATE(1970,1,1))</f>
        <v>45786.013432314816</v>
      </c>
      <c r="K7633" s="4" t="s">
        <v>21938</v>
      </c>
      <c r="L7633" s="1">
        <f>((((bot_orders[[#This Row],[uTime]]/ 1000)+3*3600) / 86400) + DATE(1970,1,1))</f>
        <v>45786.01425172454</v>
      </c>
      <c r="M7633" t="s">
        <v>34</v>
      </c>
      <c r="N7633" t="s">
        <v>28</v>
      </c>
      <c r="O7633" t="s">
        <v>35</v>
      </c>
      <c r="P7633">
        <v>4.2050000000000001</v>
      </c>
      <c r="Q7633" t="s">
        <v>36</v>
      </c>
      <c r="R7633" t="s">
        <v>37</v>
      </c>
      <c r="S7633">
        <v>0.78910000000000002</v>
      </c>
      <c r="T7633">
        <v>0.78910000000000002</v>
      </c>
      <c r="U7633">
        <v>4.2050000000000001</v>
      </c>
      <c r="V7633">
        <v>-2.6545323999999999E-3</v>
      </c>
      <c r="W7633" t="s">
        <v>38</v>
      </c>
      <c r="X7633" s="4">
        <f>IF(bot_orders[[#This Row],[side]]="sell", bot_orders[[#This Row],[accFillSz]]*bot_orders[[#This Row],[avgPx]] + bot_orders[[#This Row],[fee]], -bot_orders[[#This Row],[accFillSz]]*bot_orders[[#This Row],[avgPx]])</f>
        <v>3.3155109676000003</v>
      </c>
      <c r="Y7633" s="4">
        <f>IF(bot_orders[[#This Row],[side]]="buy", bot_orders[[#This Row],[accFillSz]] + bot_orders[[#This Row],[fee]], -bot_orders[[#This Row],[accFillSz]])</f>
        <v>-4.2050000000000001</v>
      </c>
      <c r="Z7633" s="4">
        <f>IF(bot_orders[[#This Row],[side]]="sell",bot_orders[[#This Row],[accFillSz]]*bot_orders[[#This Row],[avgPx]]+bot_orders[[#This Row],[fee]], 0)</f>
        <v>3.3155109676000003</v>
      </c>
      <c r="AA7633" s="4">
        <f>IF(bot_orders[[#This Row],[side]]="sell",-bot_orders[[#This Row],[accFillSz]],bot_orders[[#This Row],[accFillSz]]+bot_orders[[#This Row],[fee]])</f>
        <v>-4.2050000000000001</v>
      </c>
      <c r="AB7633">
        <v>0</v>
      </c>
      <c r="AC7633" t="s">
        <v>39</v>
      </c>
      <c r="AD7633">
        <v>0</v>
      </c>
      <c r="AE7633" t="s">
        <v>40</v>
      </c>
      <c r="AF7633" t="s">
        <v>41</v>
      </c>
      <c r="AG7633" t="s">
        <v>28</v>
      </c>
      <c r="AH7633" t="s">
        <v>28</v>
      </c>
      <c r="AI7633">
        <v>-4.2050000000000001</v>
      </c>
      <c r="AJ7633">
        <v>3.3155109700000001</v>
      </c>
    </row>
    <row r="7634" spans="1:36" x14ac:dyDescent="0.3">
      <c r="A7634">
        <v>7465</v>
      </c>
      <c r="B7634" t="s">
        <v>17977</v>
      </c>
      <c r="C7634" t="s">
        <v>28</v>
      </c>
      <c r="D7634" t="s">
        <v>29</v>
      </c>
      <c r="E7634" t="s">
        <v>30</v>
      </c>
      <c r="F7634" t="s">
        <v>31</v>
      </c>
      <c r="G7634" t="s">
        <v>3766</v>
      </c>
      <c r="H7634" t="s">
        <v>21939</v>
      </c>
      <c r="I7634" s="4" t="s">
        <v>21940</v>
      </c>
      <c r="J7634" s="1">
        <f>((((bot_orders[[#This Row],[cTime]]/ 1000)+3*3600) / 86400) + DATE(1970,1,1))</f>
        <v>45786.014251759261</v>
      </c>
      <c r="K7634" s="4" t="s">
        <v>21941</v>
      </c>
      <c r="L7634" s="1">
        <f>((((bot_orders[[#This Row],[uTime]]/ 1000)+3*3600) / 86400) + DATE(1970,1,1))</f>
        <v>45786.019630370371</v>
      </c>
      <c r="M7634" t="s">
        <v>34</v>
      </c>
      <c r="N7634" t="s">
        <v>28</v>
      </c>
      <c r="O7634" t="s">
        <v>35</v>
      </c>
      <c r="P7634">
        <v>4.2089999999999996</v>
      </c>
      <c r="Q7634" t="s">
        <v>36</v>
      </c>
      <c r="R7634" t="s">
        <v>55</v>
      </c>
      <c r="S7634">
        <v>0.78669999999999995</v>
      </c>
      <c r="T7634">
        <v>0.78669999999999995</v>
      </c>
      <c r="U7634">
        <v>4.2089999999999996</v>
      </c>
      <c r="V7634">
        <v>-3.3671999999999999E-3</v>
      </c>
      <c r="W7634" t="s">
        <v>39</v>
      </c>
      <c r="X7634" s="4">
        <f>IF(bot_orders[[#This Row],[side]]="sell", bot_orders[[#This Row],[accFillSz]]*bot_orders[[#This Row],[avgPx]] + bot_orders[[#This Row],[fee]], -bot_orders[[#This Row],[accFillSz]]*bot_orders[[#This Row],[avgPx]])</f>
        <v>-3.3112202999999996</v>
      </c>
      <c r="Y7634" s="4">
        <f>IF(bot_orders[[#This Row],[side]]="buy", bot_orders[[#This Row],[accFillSz]] + bot_orders[[#This Row],[fee]], -bot_orders[[#This Row],[accFillSz]])</f>
        <v>4.2056328000000001</v>
      </c>
      <c r="Z7634" s="4">
        <f>IF(bot_orders[[#This Row],[side]]="sell",bot_orders[[#This Row],[accFillSz]]*bot_orders[[#This Row],[avgPx]]+bot_orders[[#This Row],[fee]], 0)</f>
        <v>0</v>
      </c>
      <c r="AA7634" s="4">
        <f>IF(bot_orders[[#This Row],[side]]="sell",-bot_orders[[#This Row],[accFillSz]],bot_orders[[#This Row],[accFillSz]]+bot_orders[[#This Row],[fee]])</f>
        <v>4.2056328000000001</v>
      </c>
      <c r="AB7634">
        <v>0</v>
      </c>
      <c r="AC7634" t="s">
        <v>38</v>
      </c>
      <c r="AD7634">
        <v>0</v>
      </c>
      <c r="AE7634" t="s">
        <v>40</v>
      </c>
      <c r="AF7634" t="s">
        <v>41</v>
      </c>
      <c r="AG7634" t="s">
        <v>28</v>
      </c>
      <c r="AH7634" t="s">
        <v>28</v>
      </c>
      <c r="AI7634">
        <v>4.2056328000000001</v>
      </c>
      <c r="AJ7634">
        <v>-3.3112203</v>
      </c>
    </row>
    <row r="7635" spans="1:36" x14ac:dyDescent="0.3">
      <c r="A7635">
        <v>7467</v>
      </c>
      <c r="B7635" t="s">
        <v>17977</v>
      </c>
      <c r="C7635" t="s">
        <v>28</v>
      </c>
      <c r="D7635" t="s">
        <v>29</v>
      </c>
      <c r="E7635" t="s">
        <v>30</v>
      </c>
      <c r="F7635" t="s">
        <v>31</v>
      </c>
      <c r="G7635" t="s">
        <v>3730</v>
      </c>
      <c r="H7635" t="s">
        <v>21945</v>
      </c>
      <c r="I7635" s="4" t="s">
        <v>21946</v>
      </c>
      <c r="J7635" s="1">
        <f>((((bot_orders[[#This Row],[cTime]]/ 1000)+3*3600) / 86400) + DATE(1970,1,1))</f>
        <v>45786.014814108799</v>
      </c>
      <c r="K7635" s="4" t="s">
        <v>21947</v>
      </c>
      <c r="L7635" s="1">
        <f>((((bot_orders[[#This Row],[uTime]]/ 1000)+3*3600) / 86400) + DATE(1970,1,1))</f>
        <v>45786.015013136574</v>
      </c>
      <c r="M7635" t="s">
        <v>34</v>
      </c>
      <c r="N7635" t="s">
        <v>28</v>
      </c>
      <c r="O7635" t="s">
        <v>35</v>
      </c>
      <c r="P7635">
        <v>4.21</v>
      </c>
      <c r="Q7635" t="s">
        <v>36</v>
      </c>
      <c r="R7635" t="s">
        <v>55</v>
      </c>
      <c r="S7635">
        <v>0.78910000000000002</v>
      </c>
      <c r="T7635">
        <v>0.78910000000000002</v>
      </c>
      <c r="U7635">
        <v>4.21</v>
      </c>
      <c r="V7635">
        <v>-3.3679999999999999E-3</v>
      </c>
      <c r="W7635" t="s">
        <v>39</v>
      </c>
      <c r="X7635" s="4">
        <f>IF(bot_orders[[#This Row],[side]]="sell", bot_orders[[#This Row],[accFillSz]]*bot_orders[[#This Row],[avgPx]] + bot_orders[[#This Row],[fee]], -bot_orders[[#This Row],[accFillSz]]*bot_orders[[#This Row],[avgPx]])</f>
        <v>-3.322111</v>
      </c>
      <c r="Y7635" s="4">
        <f>IF(bot_orders[[#This Row],[side]]="buy", bot_orders[[#This Row],[accFillSz]] + bot_orders[[#This Row],[fee]], -bot_orders[[#This Row],[accFillSz]])</f>
        <v>4.2066319999999999</v>
      </c>
      <c r="Z7635" s="4">
        <f>IF(bot_orders[[#This Row],[side]]="sell",bot_orders[[#This Row],[accFillSz]]*bot_orders[[#This Row],[avgPx]]+bot_orders[[#This Row],[fee]], 0)</f>
        <v>0</v>
      </c>
      <c r="AA7635" s="4">
        <f>IF(bot_orders[[#This Row],[side]]="sell",-bot_orders[[#This Row],[accFillSz]],bot_orders[[#This Row],[accFillSz]]+bot_orders[[#This Row],[fee]])</f>
        <v>4.2066319999999999</v>
      </c>
      <c r="AB7635">
        <v>0</v>
      </c>
      <c r="AC7635" t="s">
        <v>38</v>
      </c>
      <c r="AD7635">
        <v>0</v>
      </c>
      <c r="AE7635" t="s">
        <v>40</v>
      </c>
      <c r="AF7635" t="s">
        <v>41</v>
      </c>
      <c r="AG7635" t="s">
        <v>28</v>
      </c>
      <c r="AH7635" t="s">
        <v>28</v>
      </c>
      <c r="AI7635">
        <v>4.2066319999999999</v>
      </c>
      <c r="AJ7635">
        <v>-3.322111</v>
      </c>
    </row>
    <row r="7636" spans="1:36" x14ac:dyDescent="0.3">
      <c r="A7636">
        <v>7468</v>
      </c>
      <c r="B7636" t="s">
        <v>17977</v>
      </c>
      <c r="C7636" t="s">
        <v>28</v>
      </c>
      <c r="D7636" t="s">
        <v>29</v>
      </c>
      <c r="E7636" t="s">
        <v>30</v>
      </c>
      <c r="F7636" t="s">
        <v>31</v>
      </c>
      <c r="G7636" t="s">
        <v>3741</v>
      </c>
      <c r="H7636" t="s">
        <v>21948</v>
      </c>
      <c r="I7636" s="4" t="s">
        <v>21949</v>
      </c>
      <c r="J7636" s="1">
        <f>((((bot_orders[[#This Row],[cTime]]/ 1000)+3*3600) / 86400) + DATE(1970,1,1))</f>
        <v>45786.014814444439</v>
      </c>
      <c r="K7636" s="4" t="s">
        <v>21950</v>
      </c>
      <c r="L7636" s="1">
        <f>((((bot_orders[[#This Row],[uTime]]/ 1000)+3*3600) / 86400) + DATE(1970,1,1))</f>
        <v>45786.014816319446</v>
      </c>
      <c r="M7636" t="s">
        <v>34</v>
      </c>
      <c r="N7636" t="s">
        <v>28</v>
      </c>
      <c r="O7636" t="s">
        <v>35</v>
      </c>
      <c r="P7636">
        <v>4.0179999999999998</v>
      </c>
      <c r="Q7636" t="s">
        <v>36</v>
      </c>
      <c r="R7636" t="s">
        <v>55</v>
      </c>
      <c r="S7636">
        <v>0.79149999999999998</v>
      </c>
      <c r="T7636">
        <v>0.79149999999999998</v>
      </c>
      <c r="U7636">
        <v>4.0179999999999998</v>
      </c>
      <c r="V7636">
        <v>-3.2144000000000001E-3</v>
      </c>
      <c r="W7636" t="s">
        <v>39</v>
      </c>
      <c r="X7636" s="4">
        <f>IF(bot_orders[[#This Row],[side]]="sell", bot_orders[[#This Row],[accFillSz]]*bot_orders[[#This Row],[avgPx]] + bot_orders[[#This Row],[fee]], -bot_orders[[#This Row],[accFillSz]]*bot_orders[[#This Row],[avgPx]])</f>
        <v>-3.1802469999999996</v>
      </c>
      <c r="Y7636" s="4">
        <f>IF(bot_orders[[#This Row],[side]]="buy", bot_orders[[#This Row],[accFillSz]] + bot_orders[[#This Row],[fee]], -bot_orders[[#This Row],[accFillSz]])</f>
        <v>4.0147855999999997</v>
      </c>
      <c r="Z7636" s="4">
        <f>IF(bot_orders[[#This Row],[side]]="sell",bot_orders[[#This Row],[accFillSz]]*bot_orders[[#This Row],[avgPx]]+bot_orders[[#This Row],[fee]], 0)</f>
        <v>0</v>
      </c>
      <c r="AA7636" s="4">
        <f>IF(bot_orders[[#This Row],[side]]="sell",-bot_orders[[#This Row],[accFillSz]],bot_orders[[#This Row],[accFillSz]]+bot_orders[[#This Row],[fee]])</f>
        <v>4.0147855999999997</v>
      </c>
      <c r="AB7636">
        <v>0</v>
      </c>
      <c r="AC7636" t="s">
        <v>38</v>
      </c>
      <c r="AD7636">
        <v>0</v>
      </c>
      <c r="AE7636" t="s">
        <v>40</v>
      </c>
      <c r="AF7636" t="s">
        <v>41</v>
      </c>
      <c r="AG7636" t="s">
        <v>28</v>
      </c>
      <c r="AH7636" t="s">
        <v>28</v>
      </c>
      <c r="AI7636">
        <v>4.0147855999999997</v>
      </c>
      <c r="AJ7636">
        <v>-3.180247</v>
      </c>
    </row>
    <row r="7637" spans="1:36" x14ac:dyDescent="0.3">
      <c r="A7637">
        <v>7469</v>
      </c>
      <c r="B7637" t="s">
        <v>17977</v>
      </c>
      <c r="C7637" t="s">
        <v>28</v>
      </c>
      <c r="D7637" t="s">
        <v>29</v>
      </c>
      <c r="E7637" t="s">
        <v>30</v>
      </c>
      <c r="F7637" t="s">
        <v>31</v>
      </c>
      <c r="G7637" t="s">
        <v>3741</v>
      </c>
      <c r="H7637" t="s">
        <v>21951</v>
      </c>
      <c r="I7637" s="4" t="s">
        <v>21952</v>
      </c>
      <c r="J7637" s="1">
        <f>((((bot_orders[[#This Row],[cTime]]/ 1000)+3*3600) / 86400) + DATE(1970,1,1))</f>
        <v>45786.014816331022</v>
      </c>
      <c r="K7637" s="4" t="s">
        <v>21953</v>
      </c>
      <c r="L7637" s="1">
        <f>((((bot_orders[[#This Row],[uTime]]/ 1000)+3*3600) / 86400) + DATE(1970,1,1))</f>
        <v>45786.420958171293</v>
      </c>
      <c r="M7637" t="s">
        <v>34</v>
      </c>
      <c r="N7637" t="s">
        <v>28</v>
      </c>
      <c r="O7637" t="s">
        <v>35</v>
      </c>
      <c r="P7637">
        <v>4.0140000000000002</v>
      </c>
      <c r="Q7637" t="s">
        <v>36</v>
      </c>
      <c r="R7637" t="s">
        <v>37</v>
      </c>
      <c r="S7637">
        <v>0.79390000000000005</v>
      </c>
      <c r="T7637">
        <v>0.79390000000000005</v>
      </c>
      <c r="U7637">
        <v>4.0140000000000002</v>
      </c>
      <c r="V7637">
        <v>-2.5493717000000002E-3</v>
      </c>
      <c r="W7637" t="s">
        <v>38</v>
      </c>
      <c r="X7637" s="4">
        <f>IF(bot_orders[[#This Row],[side]]="sell", bot_orders[[#This Row],[accFillSz]]*bot_orders[[#This Row],[avgPx]] + bot_orders[[#This Row],[fee]], -bot_orders[[#This Row],[accFillSz]]*bot_orders[[#This Row],[avgPx]])</f>
        <v>3.1841652283000004</v>
      </c>
      <c r="Y7637" s="4">
        <f>IF(bot_orders[[#This Row],[side]]="buy", bot_orders[[#This Row],[accFillSz]] + bot_orders[[#This Row],[fee]], -bot_orders[[#This Row],[accFillSz]])</f>
        <v>-4.0140000000000002</v>
      </c>
      <c r="Z7637" s="4">
        <f>IF(bot_orders[[#This Row],[side]]="sell",bot_orders[[#This Row],[accFillSz]]*bot_orders[[#This Row],[avgPx]]+bot_orders[[#This Row],[fee]], 0)</f>
        <v>3.1841652283000004</v>
      </c>
      <c r="AA7637" s="4">
        <f>IF(bot_orders[[#This Row],[side]]="sell",-bot_orders[[#This Row],[accFillSz]],bot_orders[[#This Row],[accFillSz]]+bot_orders[[#This Row],[fee]])</f>
        <v>-4.0140000000000002</v>
      </c>
      <c r="AB7637">
        <v>0</v>
      </c>
      <c r="AC7637" t="s">
        <v>39</v>
      </c>
      <c r="AD7637">
        <v>0</v>
      </c>
      <c r="AE7637" t="s">
        <v>40</v>
      </c>
      <c r="AF7637" t="s">
        <v>41</v>
      </c>
      <c r="AG7637" t="s">
        <v>28</v>
      </c>
      <c r="AH7637" t="s">
        <v>28</v>
      </c>
      <c r="AI7637">
        <v>-4.0140000000000002</v>
      </c>
      <c r="AJ7637">
        <v>3.1841652300000001</v>
      </c>
    </row>
    <row r="7638" spans="1:36" x14ac:dyDescent="0.3">
      <c r="A7638">
        <v>7470</v>
      </c>
      <c r="B7638" t="s">
        <v>17977</v>
      </c>
      <c r="C7638" t="s">
        <v>28</v>
      </c>
      <c r="D7638" t="s">
        <v>29</v>
      </c>
      <c r="E7638" t="s">
        <v>30</v>
      </c>
      <c r="F7638" t="s">
        <v>31</v>
      </c>
      <c r="G7638" t="s">
        <v>3730</v>
      </c>
      <c r="H7638" t="s">
        <v>21954</v>
      </c>
      <c r="I7638" s="4" t="s">
        <v>21955</v>
      </c>
      <c r="J7638" s="1">
        <f>((((bot_orders[[#This Row],[cTime]]/ 1000)+3*3600) / 86400) + DATE(1970,1,1))</f>
        <v>45786.015013159718</v>
      </c>
      <c r="K7638" s="4" t="s">
        <v>21956</v>
      </c>
      <c r="L7638" s="1">
        <f>((((bot_orders[[#This Row],[uTime]]/ 1000)+3*3600) / 86400) + DATE(1970,1,1))</f>
        <v>45786.015865208334</v>
      </c>
      <c r="M7638" t="s">
        <v>34</v>
      </c>
      <c r="N7638" t="s">
        <v>28</v>
      </c>
      <c r="O7638" t="s">
        <v>35</v>
      </c>
      <c r="P7638">
        <v>4.2060000000000004</v>
      </c>
      <c r="Q7638" t="s">
        <v>36</v>
      </c>
      <c r="R7638" t="s">
        <v>37</v>
      </c>
      <c r="S7638">
        <v>0.79149999999999998</v>
      </c>
      <c r="T7638">
        <v>0.79149999999999998</v>
      </c>
      <c r="U7638">
        <v>4.2060000000000004</v>
      </c>
      <c r="V7638">
        <v>-2.6632392E-3</v>
      </c>
      <c r="W7638" t="s">
        <v>38</v>
      </c>
      <c r="X7638" s="4">
        <f>IF(bot_orders[[#This Row],[side]]="sell", bot_orders[[#This Row],[accFillSz]]*bot_orders[[#This Row],[avgPx]] + bot_orders[[#This Row],[fee]], -bot_orders[[#This Row],[accFillSz]]*bot_orders[[#This Row],[avgPx]])</f>
        <v>3.3263857608000005</v>
      </c>
      <c r="Y7638" s="4">
        <f>IF(bot_orders[[#This Row],[side]]="buy", bot_orders[[#This Row],[accFillSz]] + bot_orders[[#This Row],[fee]], -bot_orders[[#This Row],[accFillSz]])</f>
        <v>-4.2060000000000004</v>
      </c>
      <c r="Z7638" s="4">
        <f>IF(bot_orders[[#This Row],[side]]="sell",bot_orders[[#This Row],[accFillSz]]*bot_orders[[#This Row],[avgPx]]+bot_orders[[#This Row],[fee]], 0)</f>
        <v>3.3263857608000005</v>
      </c>
      <c r="AA7638" s="4">
        <f>IF(bot_orders[[#This Row],[side]]="sell",-bot_orders[[#This Row],[accFillSz]],bot_orders[[#This Row],[accFillSz]]+bot_orders[[#This Row],[fee]])</f>
        <v>-4.2060000000000004</v>
      </c>
      <c r="AB7638">
        <v>0</v>
      </c>
      <c r="AC7638" t="s">
        <v>39</v>
      </c>
      <c r="AD7638">
        <v>0</v>
      </c>
      <c r="AE7638" t="s">
        <v>40</v>
      </c>
      <c r="AF7638" t="s">
        <v>41</v>
      </c>
      <c r="AG7638" t="s">
        <v>28</v>
      </c>
      <c r="AH7638" t="s">
        <v>28</v>
      </c>
      <c r="AI7638">
        <v>-4.2060000000000004</v>
      </c>
      <c r="AJ7638">
        <v>3.32638576</v>
      </c>
    </row>
    <row r="7639" spans="1:36" x14ac:dyDescent="0.3">
      <c r="A7639">
        <v>7471</v>
      </c>
      <c r="B7639" t="s">
        <v>17977</v>
      </c>
      <c r="C7639" t="s">
        <v>28</v>
      </c>
      <c r="D7639" t="s">
        <v>29</v>
      </c>
      <c r="E7639" t="s">
        <v>30</v>
      </c>
      <c r="F7639" t="s">
        <v>31</v>
      </c>
      <c r="G7639" t="s">
        <v>3647</v>
      </c>
      <c r="H7639" t="s">
        <v>21957</v>
      </c>
      <c r="I7639" s="4" t="s">
        <v>21958</v>
      </c>
      <c r="J7639" s="1">
        <f>((((bot_orders[[#This Row],[cTime]]/ 1000)+3*3600) / 86400) + DATE(1970,1,1))</f>
        <v>45786.015865231486</v>
      </c>
      <c r="K7639" s="4" t="s">
        <v>21959</v>
      </c>
      <c r="L7639" s="1">
        <f>((((bot_orders[[#This Row],[uTime]]/ 1000)+3*3600) / 86400) + DATE(1970,1,1))</f>
        <v>45786.018080810187</v>
      </c>
      <c r="M7639" t="s">
        <v>34</v>
      </c>
      <c r="N7639" t="s">
        <v>28</v>
      </c>
      <c r="O7639" t="s">
        <v>35</v>
      </c>
      <c r="P7639">
        <v>4.21</v>
      </c>
      <c r="Q7639" t="s">
        <v>36</v>
      </c>
      <c r="R7639" t="s">
        <v>55</v>
      </c>
      <c r="S7639">
        <v>0.78910000000000002</v>
      </c>
      <c r="T7639">
        <v>0.78910000000000002</v>
      </c>
      <c r="U7639">
        <v>4.21</v>
      </c>
      <c r="V7639">
        <v>-3.3679999999999999E-3</v>
      </c>
      <c r="W7639" t="s">
        <v>39</v>
      </c>
      <c r="X7639" s="4">
        <f>IF(bot_orders[[#This Row],[side]]="sell", bot_orders[[#This Row],[accFillSz]]*bot_orders[[#This Row],[avgPx]] + bot_orders[[#This Row],[fee]], -bot_orders[[#This Row],[accFillSz]]*bot_orders[[#This Row],[avgPx]])</f>
        <v>-3.322111</v>
      </c>
      <c r="Y7639" s="4">
        <f>IF(bot_orders[[#This Row],[side]]="buy", bot_orders[[#This Row],[accFillSz]] + bot_orders[[#This Row],[fee]], -bot_orders[[#This Row],[accFillSz]])</f>
        <v>4.2066319999999999</v>
      </c>
      <c r="Z7639" s="4">
        <f>IF(bot_orders[[#This Row],[side]]="sell",bot_orders[[#This Row],[accFillSz]]*bot_orders[[#This Row],[avgPx]]+bot_orders[[#This Row],[fee]], 0)</f>
        <v>0</v>
      </c>
      <c r="AA7639" s="4">
        <f>IF(bot_orders[[#This Row],[side]]="sell",-bot_orders[[#This Row],[accFillSz]],bot_orders[[#This Row],[accFillSz]]+bot_orders[[#This Row],[fee]])</f>
        <v>4.2066319999999999</v>
      </c>
      <c r="AB7639">
        <v>0</v>
      </c>
      <c r="AC7639" t="s">
        <v>38</v>
      </c>
      <c r="AD7639">
        <v>0</v>
      </c>
      <c r="AE7639" t="s">
        <v>40</v>
      </c>
      <c r="AF7639" t="s">
        <v>41</v>
      </c>
      <c r="AG7639" t="s">
        <v>28</v>
      </c>
      <c r="AH7639" t="s">
        <v>28</v>
      </c>
      <c r="AI7639">
        <v>4.2066319999999999</v>
      </c>
      <c r="AJ7639">
        <v>-3.322111</v>
      </c>
    </row>
    <row r="7640" spans="1:36" x14ac:dyDescent="0.3">
      <c r="A7640">
        <v>7472</v>
      </c>
      <c r="B7640" t="s">
        <v>17977</v>
      </c>
      <c r="C7640" t="s">
        <v>28</v>
      </c>
      <c r="D7640" t="s">
        <v>29</v>
      </c>
      <c r="E7640" t="s">
        <v>30</v>
      </c>
      <c r="F7640" t="s">
        <v>31</v>
      </c>
      <c r="G7640" t="s">
        <v>3647</v>
      </c>
      <c r="H7640" t="s">
        <v>21960</v>
      </c>
      <c r="I7640" s="4" t="s">
        <v>21961</v>
      </c>
      <c r="J7640" s="1">
        <f>((((bot_orders[[#This Row],[cTime]]/ 1000)+3*3600) / 86400) + DATE(1970,1,1))</f>
        <v>45786.018080833339</v>
      </c>
      <c r="K7640" s="4" t="s">
        <v>21962</v>
      </c>
      <c r="L7640" s="1">
        <f>((((bot_orders[[#This Row],[uTime]]/ 1000)+3*3600) / 86400) + DATE(1970,1,1))</f>
        <v>45786.417418159719</v>
      </c>
      <c r="M7640" t="s">
        <v>34</v>
      </c>
      <c r="N7640" t="s">
        <v>28</v>
      </c>
      <c r="O7640" t="s">
        <v>35</v>
      </c>
      <c r="P7640">
        <v>4.2060000000000004</v>
      </c>
      <c r="Q7640" t="s">
        <v>36</v>
      </c>
      <c r="R7640" t="s">
        <v>37</v>
      </c>
      <c r="S7640">
        <v>0.79149999999999998</v>
      </c>
      <c r="T7640">
        <v>0.79149999999999998</v>
      </c>
      <c r="U7640">
        <v>4.2060000000000004</v>
      </c>
      <c r="V7640">
        <v>-2.6632392E-3</v>
      </c>
      <c r="W7640" t="s">
        <v>38</v>
      </c>
      <c r="X7640" s="4">
        <f>IF(bot_orders[[#This Row],[side]]="sell", bot_orders[[#This Row],[accFillSz]]*bot_orders[[#This Row],[avgPx]] + bot_orders[[#This Row],[fee]], -bot_orders[[#This Row],[accFillSz]]*bot_orders[[#This Row],[avgPx]])</f>
        <v>3.3263857608000005</v>
      </c>
      <c r="Y7640" s="4">
        <f>IF(bot_orders[[#This Row],[side]]="buy", bot_orders[[#This Row],[accFillSz]] + bot_orders[[#This Row],[fee]], -bot_orders[[#This Row],[accFillSz]])</f>
        <v>-4.2060000000000004</v>
      </c>
      <c r="Z7640" s="4">
        <f>IF(bot_orders[[#This Row],[side]]="sell",bot_orders[[#This Row],[accFillSz]]*bot_orders[[#This Row],[avgPx]]+bot_orders[[#This Row],[fee]], 0)</f>
        <v>3.3263857608000005</v>
      </c>
      <c r="AA7640" s="4">
        <f>IF(bot_orders[[#This Row],[side]]="sell",-bot_orders[[#This Row],[accFillSz]],bot_orders[[#This Row],[accFillSz]]+bot_orders[[#This Row],[fee]])</f>
        <v>-4.2060000000000004</v>
      </c>
      <c r="AB7640">
        <v>0</v>
      </c>
      <c r="AC7640" t="s">
        <v>39</v>
      </c>
      <c r="AD7640">
        <v>0</v>
      </c>
      <c r="AE7640" t="s">
        <v>40</v>
      </c>
      <c r="AF7640" t="s">
        <v>41</v>
      </c>
      <c r="AG7640" t="s">
        <v>28</v>
      </c>
      <c r="AH7640" t="s">
        <v>28</v>
      </c>
      <c r="AI7640">
        <v>-4.2060000000000004</v>
      </c>
      <c r="AJ7640">
        <v>3.32638576</v>
      </c>
    </row>
    <row r="7641" spans="1:36" x14ac:dyDescent="0.3">
      <c r="A7641">
        <v>7473</v>
      </c>
      <c r="B7641" t="s">
        <v>17977</v>
      </c>
      <c r="C7641" t="s">
        <v>28</v>
      </c>
      <c r="D7641" t="s">
        <v>29</v>
      </c>
      <c r="E7641" t="s">
        <v>30</v>
      </c>
      <c r="F7641" t="s">
        <v>31</v>
      </c>
      <c r="G7641" t="s">
        <v>3766</v>
      </c>
      <c r="H7641" t="s">
        <v>21963</v>
      </c>
      <c r="I7641" s="4" t="s">
        <v>21964</v>
      </c>
      <c r="J7641" s="1">
        <f>((((bot_orders[[#This Row],[cTime]]/ 1000)+3*3600) / 86400) + DATE(1970,1,1))</f>
        <v>45786.019630393523</v>
      </c>
      <c r="K7641" s="4" t="s">
        <v>21965</v>
      </c>
      <c r="L7641" s="1">
        <f>((((bot_orders[[#This Row],[uTime]]/ 1000)+3*3600) / 86400) + DATE(1970,1,1))</f>
        <v>45786.416971203704</v>
      </c>
      <c r="M7641" t="s">
        <v>34</v>
      </c>
      <c r="N7641" t="s">
        <v>28</v>
      </c>
      <c r="O7641" t="s">
        <v>35</v>
      </c>
      <c r="P7641">
        <v>4.2050000000000001</v>
      </c>
      <c r="Q7641" t="s">
        <v>36</v>
      </c>
      <c r="R7641" t="s">
        <v>37</v>
      </c>
      <c r="S7641">
        <v>0.78910000000000002</v>
      </c>
      <c r="T7641">
        <v>0.78910000000000002</v>
      </c>
      <c r="U7641">
        <v>4.2050000000000001</v>
      </c>
      <c r="V7641">
        <v>-2.6545323999999999E-3</v>
      </c>
      <c r="W7641" t="s">
        <v>38</v>
      </c>
      <c r="X7641" s="4">
        <f>IF(bot_orders[[#This Row],[side]]="sell", bot_orders[[#This Row],[accFillSz]]*bot_orders[[#This Row],[avgPx]] + bot_orders[[#This Row],[fee]], -bot_orders[[#This Row],[accFillSz]]*bot_orders[[#This Row],[avgPx]])</f>
        <v>3.3155109676000003</v>
      </c>
      <c r="Y7641" s="4">
        <f>IF(bot_orders[[#This Row],[side]]="buy", bot_orders[[#This Row],[accFillSz]] + bot_orders[[#This Row],[fee]], -bot_orders[[#This Row],[accFillSz]])</f>
        <v>-4.2050000000000001</v>
      </c>
      <c r="Z7641" s="4">
        <f>IF(bot_orders[[#This Row],[side]]="sell",bot_orders[[#This Row],[accFillSz]]*bot_orders[[#This Row],[avgPx]]+bot_orders[[#This Row],[fee]], 0)</f>
        <v>3.3155109676000003</v>
      </c>
      <c r="AA7641" s="4">
        <f>IF(bot_orders[[#This Row],[side]]="sell",-bot_orders[[#This Row],[accFillSz]],bot_orders[[#This Row],[accFillSz]]+bot_orders[[#This Row],[fee]])</f>
        <v>-4.2050000000000001</v>
      </c>
      <c r="AB7641">
        <v>0</v>
      </c>
      <c r="AC7641" t="s">
        <v>39</v>
      </c>
      <c r="AD7641">
        <v>0</v>
      </c>
      <c r="AE7641" t="s">
        <v>40</v>
      </c>
      <c r="AF7641" t="s">
        <v>41</v>
      </c>
      <c r="AG7641" t="s">
        <v>28</v>
      </c>
      <c r="AH7641" t="s">
        <v>28</v>
      </c>
      <c r="AI7641">
        <v>-4.2050000000000001</v>
      </c>
      <c r="AJ7641">
        <v>3.3155109700000001</v>
      </c>
    </row>
    <row r="7642" spans="1:36" x14ac:dyDescent="0.3">
      <c r="A7642">
        <v>7474</v>
      </c>
      <c r="B7642" t="s">
        <v>17977</v>
      </c>
      <c r="C7642" t="s">
        <v>28</v>
      </c>
      <c r="D7642" t="s">
        <v>29</v>
      </c>
      <c r="E7642" t="s">
        <v>30</v>
      </c>
      <c r="F7642" t="s">
        <v>31</v>
      </c>
      <c r="G7642" t="s">
        <v>3759</v>
      </c>
      <c r="H7642" t="s">
        <v>21966</v>
      </c>
      <c r="I7642" s="4" t="s">
        <v>21967</v>
      </c>
      <c r="J7642" s="1">
        <f>((((bot_orders[[#This Row],[cTime]]/ 1000)+3*3600) / 86400) + DATE(1970,1,1))</f>
        <v>45786.020504409724</v>
      </c>
      <c r="K7642" s="4" t="s">
        <v>21968</v>
      </c>
      <c r="L7642" s="1">
        <f>((((bot_orders[[#This Row],[uTime]]/ 1000)+3*3600) / 86400) + DATE(1970,1,1))</f>
        <v>45786.416971030092</v>
      </c>
      <c r="M7642" t="s">
        <v>34</v>
      </c>
      <c r="N7642" t="s">
        <v>28</v>
      </c>
      <c r="O7642" t="s">
        <v>35</v>
      </c>
      <c r="P7642">
        <v>4.2039999999999997</v>
      </c>
      <c r="Q7642" t="s">
        <v>36</v>
      </c>
      <c r="R7642" t="s">
        <v>37</v>
      </c>
      <c r="S7642">
        <v>0.78669999999999995</v>
      </c>
      <c r="T7642">
        <v>0.78669999999999995</v>
      </c>
      <c r="U7642">
        <v>4.2039999999999997</v>
      </c>
      <c r="V7642">
        <v>-2.6458293999999999E-3</v>
      </c>
      <c r="W7642" t="s">
        <v>38</v>
      </c>
      <c r="X7642" s="4">
        <f>IF(bot_orders[[#This Row],[side]]="sell", bot_orders[[#This Row],[accFillSz]]*bot_orders[[#This Row],[avgPx]] + bot_orders[[#This Row],[fee]], -bot_orders[[#This Row],[accFillSz]]*bot_orders[[#This Row],[avgPx]])</f>
        <v>3.3046409705999995</v>
      </c>
      <c r="Y7642" s="4">
        <f>IF(bot_orders[[#This Row],[side]]="buy", bot_orders[[#This Row],[accFillSz]] + bot_orders[[#This Row],[fee]], -bot_orders[[#This Row],[accFillSz]])</f>
        <v>-4.2039999999999997</v>
      </c>
      <c r="Z7642" s="4">
        <f>IF(bot_orders[[#This Row],[side]]="sell",bot_orders[[#This Row],[accFillSz]]*bot_orders[[#This Row],[avgPx]]+bot_orders[[#This Row],[fee]], 0)</f>
        <v>3.3046409705999995</v>
      </c>
      <c r="AA7642" s="4">
        <f>IF(bot_orders[[#This Row],[side]]="sell",-bot_orders[[#This Row],[accFillSz]],bot_orders[[#This Row],[accFillSz]]+bot_orders[[#This Row],[fee]])</f>
        <v>-4.2039999999999997</v>
      </c>
      <c r="AB7642">
        <v>0</v>
      </c>
      <c r="AC7642" t="s">
        <v>39</v>
      </c>
      <c r="AD7642">
        <v>0</v>
      </c>
      <c r="AE7642" t="s">
        <v>40</v>
      </c>
      <c r="AF7642" t="s">
        <v>41</v>
      </c>
      <c r="AG7642" t="s">
        <v>28</v>
      </c>
      <c r="AH7642" t="s">
        <v>28</v>
      </c>
      <c r="AI7642">
        <v>-4.2039999999999997</v>
      </c>
      <c r="AJ7642">
        <v>3.3046409699999999</v>
      </c>
    </row>
    <row r="7643" spans="1:36" x14ac:dyDescent="0.3">
      <c r="A7643">
        <v>7476</v>
      </c>
      <c r="B7643" t="s">
        <v>17977</v>
      </c>
      <c r="C7643" t="s">
        <v>28</v>
      </c>
      <c r="D7643" t="s">
        <v>29</v>
      </c>
      <c r="E7643" t="s">
        <v>30</v>
      </c>
      <c r="F7643" t="s">
        <v>31</v>
      </c>
      <c r="G7643" t="s">
        <v>3755</v>
      </c>
      <c r="H7643" t="s">
        <v>21972</v>
      </c>
      <c r="I7643" s="4" t="s">
        <v>21973</v>
      </c>
      <c r="J7643" s="1">
        <f>((((bot_orders[[#This Row],[cTime]]/ 1000)+3*3600) / 86400) + DATE(1970,1,1))</f>
        <v>45786.023633738427</v>
      </c>
      <c r="K7643" s="4" t="s">
        <v>21974</v>
      </c>
      <c r="L7643" s="1">
        <f>((((bot_orders[[#This Row],[uTime]]/ 1000)+3*3600) / 86400) + DATE(1970,1,1))</f>
        <v>45786.178035763893</v>
      </c>
      <c r="M7643" t="s">
        <v>34</v>
      </c>
      <c r="N7643" t="s">
        <v>28</v>
      </c>
      <c r="O7643" t="s">
        <v>35</v>
      </c>
      <c r="P7643">
        <v>4.2039999999999997</v>
      </c>
      <c r="Q7643" t="s">
        <v>36</v>
      </c>
      <c r="R7643" t="s">
        <v>37</v>
      </c>
      <c r="S7643">
        <v>0.7843</v>
      </c>
      <c r="T7643">
        <v>0.7843</v>
      </c>
      <c r="U7643">
        <v>4.2039999999999997</v>
      </c>
      <c r="V7643">
        <v>-2.6377578E-3</v>
      </c>
      <c r="W7643" t="s">
        <v>38</v>
      </c>
      <c r="X7643" s="4">
        <f>IF(bot_orders[[#This Row],[side]]="sell", bot_orders[[#This Row],[accFillSz]]*bot_orders[[#This Row],[avgPx]] + bot_orders[[#This Row],[fee]], -bot_orders[[#This Row],[accFillSz]]*bot_orders[[#This Row],[avgPx]])</f>
        <v>3.2945594421999997</v>
      </c>
      <c r="Y7643" s="4">
        <f>IF(bot_orders[[#This Row],[side]]="buy", bot_orders[[#This Row],[accFillSz]] + bot_orders[[#This Row],[fee]], -bot_orders[[#This Row],[accFillSz]])</f>
        <v>-4.2039999999999997</v>
      </c>
      <c r="Z7643" s="4">
        <f>IF(bot_orders[[#This Row],[side]]="sell",bot_orders[[#This Row],[accFillSz]]*bot_orders[[#This Row],[avgPx]]+bot_orders[[#This Row],[fee]], 0)</f>
        <v>3.2945594421999997</v>
      </c>
      <c r="AA7643" s="4">
        <f>IF(bot_orders[[#This Row],[side]]="sell",-bot_orders[[#This Row],[accFillSz]],bot_orders[[#This Row],[accFillSz]]+bot_orders[[#This Row],[fee]])</f>
        <v>-4.2039999999999997</v>
      </c>
      <c r="AB7643">
        <v>0</v>
      </c>
      <c r="AC7643" t="s">
        <v>39</v>
      </c>
      <c r="AD7643">
        <v>0</v>
      </c>
      <c r="AE7643" t="s">
        <v>40</v>
      </c>
      <c r="AF7643" t="s">
        <v>41</v>
      </c>
      <c r="AG7643" t="s">
        <v>28</v>
      </c>
      <c r="AH7643" t="s">
        <v>28</v>
      </c>
      <c r="AI7643">
        <v>-4.2039999999999997</v>
      </c>
      <c r="AJ7643">
        <v>3.29455944</v>
      </c>
    </row>
    <row r="7644" spans="1:36" x14ac:dyDescent="0.3">
      <c r="A7644">
        <v>7477</v>
      </c>
      <c r="B7644" t="s">
        <v>17977</v>
      </c>
      <c r="C7644" t="s">
        <v>28</v>
      </c>
      <c r="D7644" t="s">
        <v>29</v>
      </c>
      <c r="E7644" t="s">
        <v>30</v>
      </c>
      <c r="F7644" t="s">
        <v>31</v>
      </c>
      <c r="G7644" t="s">
        <v>3751</v>
      </c>
      <c r="H7644" t="s">
        <v>21975</v>
      </c>
      <c r="I7644" s="4" t="s">
        <v>21976</v>
      </c>
      <c r="J7644" s="1">
        <f>((((bot_orders[[#This Row],[cTime]]/ 1000)+3*3600) / 86400) + DATE(1970,1,1))</f>
        <v>45786.024369641207</v>
      </c>
      <c r="K7644" s="4" t="s">
        <v>21977</v>
      </c>
      <c r="L7644" s="1">
        <f>((((bot_orders[[#This Row],[uTime]]/ 1000)+3*3600) / 86400) + DATE(1970,1,1))</f>
        <v>45786.126015231479</v>
      </c>
      <c r="M7644" t="s">
        <v>34</v>
      </c>
      <c r="N7644" t="s">
        <v>28</v>
      </c>
      <c r="O7644" t="s">
        <v>35</v>
      </c>
      <c r="P7644">
        <v>4.2039999999999997</v>
      </c>
      <c r="Q7644" t="s">
        <v>36</v>
      </c>
      <c r="R7644" t="s">
        <v>37</v>
      </c>
      <c r="S7644">
        <v>0.78190000000000004</v>
      </c>
      <c r="T7644">
        <v>0.78190000000000004</v>
      </c>
      <c r="U7644">
        <v>4.2039999999999997</v>
      </c>
      <c r="V7644">
        <v>-2.6296861E-3</v>
      </c>
      <c r="W7644" t="s">
        <v>38</v>
      </c>
      <c r="X7644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644" s="4">
        <f>IF(bot_orders[[#This Row],[side]]="buy", bot_orders[[#This Row],[accFillSz]] + bot_orders[[#This Row],[fee]], -bot_orders[[#This Row],[accFillSz]])</f>
        <v>-4.2039999999999997</v>
      </c>
      <c r="Z7644" s="4">
        <f>IF(bot_orders[[#This Row],[side]]="sell",bot_orders[[#This Row],[accFillSz]]*bot_orders[[#This Row],[avgPx]]+bot_orders[[#This Row],[fee]], 0)</f>
        <v>3.2844779139</v>
      </c>
      <c r="AA7644" s="4">
        <f>IF(bot_orders[[#This Row],[side]]="sell",-bot_orders[[#This Row],[accFillSz]],bot_orders[[#This Row],[accFillSz]]+bot_orders[[#This Row],[fee]])</f>
        <v>-4.2039999999999997</v>
      </c>
      <c r="AB7644">
        <v>0</v>
      </c>
      <c r="AC7644" t="s">
        <v>39</v>
      </c>
      <c r="AD7644">
        <v>0</v>
      </c>
      <c r="AE7644" t="s">
        <v>40</v>
      </c>
      <c r="AF7644" t="s">
        <v>41</v>
      </c>
      <c r="AG7644" t="s">
        <v>28</v>
      </c>
      <c r="AH7644" t="s">
        <v>28</v>
      </c>
      <c r="AI7644">
        <v>-4.2039999999999997</v>
      </c>
      <c r="AJ7644">
        <v>3.2844779100000001</v>
      </c>
    </row>
    <row r="7645" spans="1:36" x14ac:dyDescent="0.3">
      <c r="A7645">
        <v>7479</v>
      </c>
      <c r="B7645" t="s">
        <v>17977</v>
      </c>
      <c r="C7645" t="s">
        <v>28</v>
      </c>
      <c r="D7645" t="s">
        <v>29</v>
      </c>
      <c r="E7645" t="s">
        <v>30</v>
      </c>
      <c r="F7645" t="s">
        <v>31</v>
      </c>
      <c r="G7645" t="s">
        <v>3726</v>
      </c>
      <c r="H7645" t="s">
        <v>21981</v>
      </c>
      <c r="I7645" s="4" t="s">
        <v>21982</v>
      </c>
      <c r="J7645" s="1">
        <f>((((bot_orders[[#This Row],[cTime]]/ 1000)+3*3600) / 86400) + DATE(1970,1,1))</f>
        <v>45786.025745578707</v>
      </c>
      <c r="K7645" s="4" t="s">
        <v>21983</v>
      </c>
      <c r="L7645" s="1">
        <f>((((bot_orders[[#This Row],[uTime]]/ 1000)+3*3600) / 86400) + DATE(1970,1,1))</f>
        <v>45786.026798645835</v>
      </c>
      <c r="M7645" t="s">
        <v>34</v>
      </c>
      <c r="N7645" t="s">
        <v>28</v>
      </c>
      <c r="O7645" t="s">
        <v>35</v>
      </c>
      <c r="P7645">
        <v>4.2050000000000001</v>
      </c>
      <c r="Q7645" t="s">
        <v>36</v>
      </c>
      <c r="R7645" t="s">
        <v>37</v>
      </c>
      <c r="S7645">
        <v>0.77949999999999997</v>
      </c>
      <c r="T7645">
        <v>0.77949999999999997</v>
      </c>
      <c r="U7645">
        <v>4.2050000000000001</v>
      </c>
      <c r="V7645">
        <v>-2.6222379999999998E-3</v>
      </c>
      <c r="W7645" t="s">
        <v>38</v>
      </c>
      <c r="X7645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645" s="4">
        <f>IF(bot_orders[[#This Row],[side]]="buy", bot_orders[[#This Row],[accFillSz]] + bot_orders[[#This Row],[fee]], -bot_orders[[#This Row],[accFillSz]])</f>
        <v>-4.2050000000000001</v>
      </c>
      <c r="Z7645" s="4">
        <f>IF(bot_orders[[#This Row],[side]]="sell",bot_orders[[#This Row],[accFillSz]]*bot_orders[[#This Row],[avgPx]]+bot_orders[[#This Row],[fee]], 0)</f>
        <v>3.2751752620000003</v>
      </c>
      <c r="AA7645" s="4">
        <f>IF(bot_orders[[#This Row],[side]]="sell",-bot_orders[[#This Row],[accFillSz]],bot_orders[[#This Row],[accFillSz]]+bot_orders[[#This Row],[fee]])</f>
        <v>-4.2050000000000001</v>
      </c>
      <c r="AB7645">
        <v>0</v>
      </c>
      <c r="AC7645" t="s">
        <v>39</v>
      </c>
      <c r="AD7645">
        <v>0</v>
      </c>
      <c r="AE7645" t="s">
        <v>40</v>
      </c>
      <c r="AF7645" t="s">
        <v>41</v>
      </c>
      <c r="AG7645" t="s">
        <v>28</v>
      </c>
      <c r="AH7645" t="s">
        <v>28</v>
      </c>
      <c r="AI7645">
        <v>-4.2050000000000001</v>
      </c>
      <c r="AJ7645">
        <v>3.2751752600000001</v>
      </c>
    </row>
    <row r="7646" spans="1:36" x14ac:dyDescent="0.3">
      <c r="A7646">
        <v>7480</v>
      </c>
      <c r="B7646" t="s">
        <v>17977</v>
      </c>
      <c r="C7646" t="s">
        <v>28</v>
      </c>
      <c r="D7646" t="s">
        <v>29</v>
      </c>
      <c r="E7646" t="s">
        <v>30</v>
      </c>
      <c r="F7646" t="s">
        <v>31</v>
      </c>
      <c r="G7646" t="s">
        <v>3608</v>
      </c>
      <c r="H7646" t="s">
        <v>21984</v>
      </c>
      <c r="I7646" s="4" t="s">
        <v>21985</v>
      </c>
      <c r="J7646" s="1">
        <f>((((bot_orders[[#This Row],[cTime]]/ 1000)+3*3600) / 86400) + DATE(1970,1,1))</f>
        <v>45786.02679866898</v>
      </c>
      <c r="K7646" s="4" t="s">
        <v>21986</v>
      </c>
      <c r="L7646" s="1">
        <f>((((bot_orders[[#This Row],[uTime]]/ 1000)+3*3600) / 86400) + DATE(1970,1,1))</f>
        <v>45786.027558125003</v>
      </c>
      <c r="M7646" t="s">
        <v>34</v>
      </c>
      <c r="N7646" t="s">
        <v>28</v>
      </c>
      <c r="O7646" t="s">
        <v>35</v>
      </c>
      <c r="P7646">
        <v>4.2089999999999996</v>
      </c>
      <c r="Q7646" t="s">
        <v>36</v>
      </c>
      <c r="R7646" t="s">
        <v>55</v>
      </c>
      <c r="S7646">
        <v>0.77710000000000001</v>
      </c>
      <c r="T7646">
        <v>0.77710000000000001</v>
      </c>
      <c r="U7646">
        <v>4.2089999999999996</v>
      </c>
      <c r="V7646">
        <v>-3.3671999999999999E-3</v>
      </c>
      <c r="W7646" t="s">
        <v>39</v>
      </c>
      <c r="X7646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646" s="4">
        <f>IF(bot_orders[[#This Row],[side]]="buy", bot_orders[[#This Row],[accFillSz]] + bot_orders[[#This Row],[fee]], -bot_orders[[#This Row],[accFillSz]])</f>
        <v>4.2056328000000001</v>
      </c>
      <c r="Z7646" s="4">
        <f>IF(bot_orders[[#This Row],[side]]="sell",bot_orders[[#This Row],[accFillSz]]*bot_orders[[#This Row],[avgPx]]+bot_orders[[#This Row],[fee]], 0)</f>
        <v>0</v>
      </c>
      <c r="AA7646" s="4">
        <f>IF(bot_orders[[#This Row],[side]]="sell",-bot_orders[[#This Row],[accFillSz]],bot_orders[[#This Row],[accFillSz]]+bot_orders[[#This Row],[fee]])</f>
        <v>4.2056328000000001</v>
      </c>
      <c r="AB7646">
        <v>0</v>
      </c>
      <c r="AC7646" t="s">
        <v>38</v>
      </c>
      <c r="AD7646">
        <v>0</v>
      </c>
      <c r="AE7646" t="s">
        <v>40</v>
      </c>
      <c r="AF7646" t="s">
        <v>41</v>
      </c>
      <c r="AG7646" t="s">
        <v>28</v>
      </c>
      <c r="AH7646" t="s">
        <v>28</v>
      </c>
      <c r="AI7646">
        <v>4.2056328000000001</v>
      </c>
      <c r="AJ7646">
        <v>-3.2708138999999998</v>
      </c>
    </row>
    <row r="7647" spans="1:36" x14ac:dyDescent="0.3">
      <c r="A7647">
        <v>7481</v>
      </c>
      <c r="B7647" t="s">
        <v>17977</v>
      </c>
      <c r="C7647" t="s">
        <v>28</v>
      </c>
      <c r="D7647" t="s">
        <v>29</v>
      </c>
      <c r="E7647" t="s">
        <v>30</v>
      </c>
      <c r="F7647" t="s">
        <v>31</v>
      </c>
      <c r="G7647" t="s">
        <v>3608</v>
      </c>
      <c r="H7647" t="s">
        <v>21987</v>
      </c>
      <c r="I7647" s="4" t="s">
        <v>21988</v>
      </c>
      <c r="J7647" s="1">
        <f>((((bot_orders[[#This Row],[cTime]]/ 1000)+3*3600) / 86400) + DATE(1970,1,1))</f>
        <v>45786.027558136571</v>
      </c>
      <c r="K7647" s="4" t="s">
        <v>21989</v>
      </c>
      <c r="L7647" s="1">
        <f>((((bot_orders[[#This Row],[uTime]]/ 1000)+3*3600) / 86400) + DATE(1970,1,1))</f>
        <v>45786.114492939814</v>
      </c>
      <c r="M7647" t="s">
        <v>34</v>
      </c>
      <c r="N7647" t="s">
        <v>28</v>
      </c>
      <c r="O7647" t="s">
        <v>35</v>
      </c>
      <c r="P7647">
        <v>4.2050000000000001</v>
      </c>
      <c r="Q7647" t="s">
        <v>36</v>
      </c>
      <c r="R7647" t="s">
        <v>37</v>
      </c>
      <c r="S7647">
        <v>0.77949999999999997</v>
      </c>
      <c r="T7647">
        <v>0.77949999999999997</v>
      </c>
      <c r="U7647">
        <v>4.2050000000000001</v>
      </c>
      <c r="V7647">
        <v>-2.6222379999999998E-3</v>
      </c>
      <c r="W7647" t="s">
        <v>38</v>
      </c>
      <c r="X7647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647" s="4">
        <f>IF(bot_orders[[#This Row],[side]]="buy", bot_orders[[#This Row],[accFillSz]] + bot_orders[[#This Row],[fee]], -bot_orders[[#This Row],[accFillSz]])</f>
        <v>-4.2050000000000001</v>
      </c>
      <c r="Z7647" s="4">
        <f>IF(bot_orders[[#This Row],[side]]="sell",bot_orders[[#This Row],[accFillSz]]*bot_orders[[#This Row],[avgPx]]+bot_orders[[#This Row],[fee]], 0)</f>
        <v>3.2751752620000003</v>
      </c>
      <c r="AA7647" s="4">
        <f>IF(bot_orders[[#This Row],[side]]="sell",-bot_orders[[#This Row],[accFillSz]],bot_orders[[#This Row],[accFillSz]]+bot_orders[[#This Row],[fee]])</f>
        <v>-4.2050000000000001</v>
      </c>
      <c r="AB7647">
        <v>0</v>
      </c>
      <c r="AC7647" t="s">
        <v>39</v>
      </c>
      <c r="AD7647">
        <v>0</v>
      </c>
      <c r="AE7647" t="s">
        <v>40</v>
      </c>
      <c r="AF7647" t="s">
        <v>41</v>
      </c>
      <c r="AG7647" t="s">
        <v>28</v>
      </c>
      <c r="AH7647" t="s">
        <v>28</v>
      </c>
      <c r="AI7647">
        <v>-4.2050000000000001</v>
      </c>
      <c r="AJ7647">
        <v>3.2751752600000001</v>
      </c>
    </row>
    <row r="7648" spans="1:36" x14ac:dyDescent="0.3">
      <c r="A7648">
        <v>7482</v>
      </c>
      <c r="B7648" t="s">
        <v>17977</v>
      </c>
      <c r="C7648" t="s">
        <v>28</v>
      </c>
      <c r="D7648" t="s">
        <v>29</v>
      </c>
      <c r="E7648" t="s">
        <v>30</v>
      </c>
      <c r="F7648" t="s">
        <v>31</v>
      </c>
      <c r="G7648" t="s">
        <v>3605</v>
      </c>
      <c r="H7648" t="s">
        <v>21990</v>
      </c>
      <c r="I7648" s="4" t="s">
        <v>21991</v>
      </c>
      <c r="J7648" s="1">
        <f>((((bot_orders[[#This Row],[cTime]]/ 1000)+3*3600) / 86400) + DATE(1970,1,1))</f>
        <v>45786.028600069447</v>
      </c>
      <c r="K7648" s="4" t="s">
        <v>21992</v>
      </c>
      <c r="L7648" s="1">
        <f>((((bot_orders[[#This Row],[uTime]]/ 1000)+3*3600) / 86400) + DATE(1970,1,1))</f>
        <v>45786.033017071757</v>
      </c>
      <c r="M7648" t="s">
        <v>34</v>
      </c>
      <c r="N7648" t="s">
        <v>28</v>
      </c>
      <c r="O7648" t="s">
        <v>35</v>
      </c>
      <c r="P7648">
        <v>4.2050000000000001</v>
      </c>
      <c r="Q7648" t="s">
        <v>36</v>
      </c>
      <c r="R7648" t="s">
        <v>37</v>
      </c>
      <c r="S7648">
        <v>0.77710000000000001</v>
      </c>
      <c r="T7648">
        <v>0.77710000000000001</v>
      </c>
      <c r="U7648">
        <v>4.2050000000000001</v>
      </c>
      <c r="V7648">
        <v>-2.6141644000000001E-3</v>
      </c>
      <c r="W7648" t="s">
        <v>38</v>
      </c>
      <c r="X7648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648" s="4">
        <f>IF(bot_orders[[#This Row],[side]]="buy", bot_orders[[#This Row],[accFillSz]] + bot_orders[[#This Row],[fee]], -bot_orders[[#This Row],[accFillSz]])</f>
        <v>-4.2050000000000001</v>
      </c>
      <c r="Z7648" s="4">
        <f>IF(bot_orders[[#This Row],[side]]="sell",bot_orders[[#This Row],[accFillSz]]*bot_orders[[#This Row],[avgPx]]+bot_orders[[#This Row],[fee]], 0)</f>
        <v>3.2650913355999998</v>
      </c>
      <c r="AA7648" s="4">
        <f>IF(bot_orders[[#This Row],[side]]="sell",-bot_orders[[#This Row],[accFillSz]],bot_orders[[#This Row],[accFillSz]]+bot_orders[[#This Row],[fee]])</f>
        <v>-4.2050000000000001</v>
      </c>
      <c r="AB7648">
        <v>0</v>
      </c>
      <c r="AC7648" t="s">
        <v>39</v>
      </c>
      <c r="AD7648">
        <v>0</v>
      </c>
      <c r="AE7648" t="s">
        <v>40</v>
      </c>
      <c r="AF7648" t="s">
        <v>41</v>
      </c>
      <c r="AG7648" t="s">
        <v>28</v>
      </c>
      <c r="AH7648" t="s">
        <v>28</v>
      </c>
      <c r="AI7648">
        <v>-4.2050000000000001</v>
      </c>
      <c r="AJ7648">
        <v>3.2650913400000001</v>
      </c>
    </row>
    <row r="7649" spans="1:36" x14ac:dyDescent="0.3">
      <c r="A7649">
        <v>7483</v>
      </c>
      <c r="B7649" t="s">
        <v>17977</v>
      </c>
      <c r="C7649" t="s">
        <v>28</v>
      </c>
      <c r="D7649" t="s">
        <v>29</v>
      </c>
      <c r="E7649" t="s">
        <v>30</v>
      </c>
      <c r="F7649" t="s">
        <v>31</v>
      </c>
      <c r="G7649" t="s">
        <v>3601</v>
      </c>
      <c r="H7649" t="s">
        <v>21993</v>
      </c>
      <c r="I7649" s="4" t="s">
        <v>21994</v>
      </c>
      <c r="J7649" s="1">
        <f>((((bot_orders[[#This Row],[cTime]]/ 1000)+3*3600) / 86400) + DATE(1970,1,1))</f>
        <v>45786.028762187503</v>
      </c>
      <c r="K7649" s="4" t="s">
        <v>21995</v>
      </c>
      <c r="L7649" s="1">
        <f>((((bot_orders[[#This Row],[uTime]]/ 1000)+3*3600) / 86400) + DATE(1970,1,1))</f>
        <v>45786.03235543982</v>
      </c>
      <c r="M7649" t="s">
        <v>34</v>
      </c>
      <c r="N7649" t="s">
        <v>28</v>
      </c>
      <c r="O7649" t="s">
        <v>35</v>
      </c>
      <c r="P7649">
        <v>4.2039999999999997</v>
      </c>
      <c r="Q7649" t="s">
        <v>36</v>
      </c>
      <c r="R7649" t="s">
        <v>37</v>
      </c>
      <c r="S7649">
        <v>0.77470000000000006</v>
      </c>
      <c r="T7649">
        <v>0.77470000000000006</v>
      </c>
      <c r="U7649">
        <v>4.2039999999999997</v>
      </c>
      <c r="V7649">
        <v>-2.6054709999999998E-3</v>
      </c>
      <c r="W7649" t="s">
        <v>38</v>
      </c>
      <c r="X7649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649" s="4">
        <f>IF(bot_orders[[#This Row],[side]]="buy", bot_orders[[#This Row],[accFillSz]] + bot_orders[[#This Row],[fee]], -bot_orders[[#This Row],[accFillSz]])</f>
        <v>-4.2039999999999997</v>
      </c>
      <c r="Z7649" s="4">
        <f>IF(bot_orders[[#This Row],[side]]="sell",bot_orders[[#This Row],[accFillSz]]*bot_orders[[#This Row],[avgPx]]+bot_orders[[#This Row],[fee]], 0)</f>
        <v>3.2542333290000003</v>
      </c>
      <c r="AA7649" s="4">
        <f>IF(bot_orders[[#This Row],[side]]="sell",-bot_orders[[#This Row],[accFillSz]],bot_orders[[#This Row],[accFillSz]]+bot_orders[[#This Row],[fee]])</f>
        <v>-4.2039999999999997</v>
      </c>
      <c r="AB7649">
        <v>0</v>
      </c>
      <c r="AC7649" t="s">
        <v>39</v>
      </c>
      <c r="AD7649">
        <v>0</v>
      </c>
      <c r="AE7649" t="s">
        <v>40</v>
      </c>
      <c r="AF7649" t="s">
        <v>41</v>
      </c>
      <c r="AG7649" t="s">
        <v>28</v>
      </c>
      <c r="AH7649" t="s">
        <v>28</v>
      </c>
      <c r="AI7649">
        <v>-4.2039999999999997</v>
      </c>
      <c r="AJ7649">
        <v>3.2542333299999999</v>
      </c>
    </row>
    <row r="7650" spans="1:36" x14ac:dyDescent="0.3">
      <c r="A7650">
        <v>7485</v>
      </c>
      <c r="B7650" t="s">
        <v>17977</v>
      </c>
      <c r="C7650" t="s">
        <v>28</v>
      </c>
      <c r="D7650" t="s">
        <v>29</v>
      </c>
      <c r="E7650" t="s">
        <v>30</v>
      </c>
      <c r="F7650" t="s">
        <v>31</v>
      </c>
      <c r="G7650" t="s">
        <v>3802</v>
      </c>
      <c r="H7650" t="s">
        <v>21999</v>
      </c>
      <c r="I7650" s="4" t="s">
        <v>22000</v>
      </c>
      <c r="J7650" s="1">
        <f>((((bot_orders[[#This Row],[cTime]]/ 1000)+3*3600) / 86400) + DATE(1970,1,1))</f>
        <v>45786.029387349539</v>
      </c>
      <c r="K7650" s="4" t="s">
        <v>22001</v>
      </c>
      <c r="L7650" s="1">
        <f>((((bot_orders[[#This Row],[uTime]]/ 1000)+3*3600) / 86400) + DATE(1970,1,1))</f>
        <v>45786.031614641208</v>
      </c>
      <c r="M7650" t="s">
        <v>34</v>
      </c>
      <c r="N7650" t="s">
        <v>28</v>
      </c>
      <c r="O7650" t="s">
        <v>35</v>
      </c>
      <c r="P7650">
        <v>4.2039999999999997</v>
      </c>
      <c r="Q7650" t="s">
        <v>36</v>
      </c>
      <c r="R7650" t="s">
        <v>37</v>
      </c>
      <c r="S7650">
        <v>0.77239999999999998</v>
      </c>
      <c r="T7650">
        <v>0.77239999999999998</v>
      </c>
      <c r="U7650">
        <v>4.2039999999999997</v>
      </c>
      <c r="V7650">
        <v>-2.5977357000000001E-3</v>
      </c>
      <c r="W7650" t="s">
        <v>38</v>
      </c>
      <c r="X7650" s="4">
        <f>IF(bot_orders[[#This Row],[side]]="sell", bot_orders[[#This Row],[accFillSz]]*bot_orders[[#This Row],[avgPx]] + bot_orders[[#This Row],[fee]], -bot_orders[[#This Row],[accFillSz]]*bot_orders[[#This Row],[avgPx]])</f>
        <v>3.2445718642999997</v>
      </c>
      <c r="Y7650" s="4">
        <f>IF(bot_orders[[#This Row],[side]]="buy", bot_orders[[#This Row],[accFillSz]] + bot_orders[[#This Row],[fee]], -bot_orders[[#This Row],[accFillSz]])</f>
        <v>-4.2039999999999997</v>
      </c>
      <c r="Z7650" s="4">
        <f>IF(bot_orders[[#This Row],[side]]="sell",bot_orders[[#This Row],[accFillSz]]*bot_orders[[#This Row],[avgPx]]+bot_orders[[#This Row],[fee]], 0)</f>
        <v>3.2445718642999997</v>
      </c>
      <c r="AA7650" s="4">
        <f>IF(bot_orders[[#This Row],[side]]="sell",-bot_orders[[#This Row],[accFillSz]],bot_orders[[#This Row],[accFillSz]]+bot_orders[[#This Row],[fee]])</f>
        <v>-4.2039999999999997</v>
      </c>
      <c r="AB7650">
        <v>0</v>
      </c>
      <c r="AC7650" t="s">
        <v>39</v>
      </c>
      <c r="AD7650">
        <v>0</v>
      </c>
      <c r="AE7650" t="s">
        <v>40</v>
      </c>
      <c r="AF7650" t="s">
        <v>41</v>
      </c>
      <c r="AG7650" t="s">
        <v>28</v>
      </c>
      <c r="AH7650" t="s">
        <v>28</v>
      </c>
      <c r="AI7650">
        <v>-4.2039999999999997</v>
      </c>
      <c r="AJ7650">
        <v>3.2445718600000002</v>
      </c>
    </row>
    <row r="7651" spans="1:36" x14ac:dyDescent="0.3">
      <c r="A7651">
        <v>7486</v>
      </c>
      <c r="B7651" t="s">
        <v>17977</v>
      </c>
      <c r="C7651" t="s">
        <v>28</v>
      </c>
      <c r="D7651" t="s">
        <v>29</v>
      </c>
      <c r="E7651" t="s">
        <v>30</v>
      </c>
      <c r="F7651" t="s">
        <v>31</v>
      </c>
      <c r="G7651" t="s">
        <v>3798</v>
      </c>
      <c r="H7651" t="s">
        <v>22002</v>
      </c>
      <c r="I7651" s="4" t="s">
        <v>22003</v>
      </c>
      <c r="J7651" s="1">
        <f>((((bot_orders[[#This Row],[cTime]]/ 1000)+3*3600) / 86400) + DATE(1970,1,1))</f>
        <v>45786.029540000003</v>
      </c>
      <c r="K7651" s="4" t="s">
        <v>22004</v>
      </c>
      <c r="L7651" s="1">
        <f>((((bot_orders[[#This Row],[uTime]]/ 1000)+3*3600) / 86400) + DATE(1970,1,1))</f>
        <v>45786.030689722218</v>
      </c>
      <c r="M7651" t="s">
        <v>34</v>
      </c>
      <c r="N7651" t="s">
        <v>28</v>
      </c>
      <c r="O7651" t="s">
        <v>35</v>
      </c>
      <c r="P7651">
        <v>4.2039999999999997</v>
      </c>
      <c r="Q7651" t="s">
        <v>36</v>
      </c>
      <c r="R7651" t="s">
        <v>37</v>
      </c>
      <c r="S7651">
        <v>0.77010000000000001</v>
      </c>
      <c r="T7651">
        <v>0.77010000000000001</v>
      </c>
      <c r="U7651">
        <v>4.2039999999999997</v>
      </c>
      <c r="V7651">
        <v>-2.5900003E-3</v>
      </c>
      <c r="W7651" t="s">
        <v>38</v>
      </c>
      <c r="X7651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651" s="4">
        <f>IF(bot_orders[[#This Row],[side]]="buy", bot_orders[[#This Row],[accFillSz]] + bot_orders[[#This Row],[fee]], -bot_orders[[#This Row],[accFillSz]])</f>
        <v>-4.2039999999999997</v>
      </c>
      <c r="Z7651" s="4">
        <f>IF(bot_orders[[#This Row],[side]]="sell",bot_orders[[#This Row],[accFillSz]]*bot_orders[[#This Row],[avgPx]]+bot_orders[[#This Row],[fee]], 0)</f>
        <v>3.2349103996999995</v>
      </c>
      <c r="AA7651" s="4">
        <f>IF(bot_orders[[#This Row],[side]]="sell",-bot_orders[[#This Row],[accFillSz]],bot_orders[[#This Row],[accFillSz]]+bot_orders[[#This Row],[fee]])</f>
        <v>-4.2039999999999997</v>
      </c>
      <c r="AB7651">
        <v>0</v>
      </c>
      <c r="AC7651" t="s">
        <v>39</v>
      </c>
      <c r="AD7651">
        <v>0</v>
      </c>
      <c r="AE7651" t="s">
        <v>40</v>
      </c>
      <c r="AF7651" t="s">
        <v>41</v>
      </c>
      <c r="AG7651" t="s">
        <v>28</v>
      </c>
      <c r="AH7651" t="s">
        <v>28</v>
      </c>
      <c r="AI7651">
        <v>-4.2039999999999997</v>
      </c>
      <c r="AJ7651">
        <v>3.2349104</v>
      </c>
    </row>
    <row r="7652" spans="1:36" x14ac:dyDescent="0.3">
      <c r="A7652">
        <v>7488</v>
      </c>
      <c r="B7652" t="s">
        <v>17977</v>
      </c>
      <c r="C7652" t="s">
        <v>28</v>
      </c>
      <c r="D7652" t="s">
        <v>29</v>
      </c>
      <c r="E7652" t="s">
        <v>30</v>
      </c>
      <c r="F7652" t="s">
        <v>31</v>
      </c>
      <c r="G7652" t="s">
        <v>3839</v>
      </c>
      <c r="H7652" t="s">
        <v>22008</v>
      </c>
      <c r="I7652" s="4" t="s">
        <v>22009</v>
      </c>
      <c r="J7652" s="1">
        <f>((((bot_orders[[#This Row],[cTime]]/ 1000)+3*3600) / 86400) + DATE(1970,1,1))</f>
        <v>45786.03068974537</v>
      </c>
      <c r="K7652" s="4" t="s">
        <v>22010</v>
      </c>
      <c r="L7652" s="1">
        <f>((((bot_orders[[#This Row],[uTime]]/ 1000)+3*3600) / 86400) + DATE(1970,1,1))</f>
        <v>45786.046957800922</v>
      </c>
      <c r="M7652" t="s">
        <v>34</v>
      </c>
      <c r="N7652" t="s">
        <v>28</v>
      </c>
      <c r="O7652" t="s">
        <v>35</v>
      </c>
      <c r="P7652">
        <v>4.2080000000000002</v>
      </c>
      <c r="Q7652" t="s">
        <v>36</v>
      </c>
      <c r="R7652" t="s">
        <v>55</v>
      </c>
      <c r="S7652">
        <v>0.76780000000000004</v>
      </c>
      <c r="T7652">
        <v>0.76780000000000004</v>
      </c>
      <c r="U7652">
        <v>4.2080000000000002</v>
      </c>
      <c r="V7652">
        <v>-3.3663999999999999E-3</v>
      </c>
      <c r="W7652" t="s">
        <v>39</v>
      </c>
      <c r="X7652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652" s="4">
        <f>IF(bot_orders[[#This Row],[side]]="buy", bot_orders[[#This Row],[accFillSz]] + bot_orders[[#This Row],[fee]], -bot_orders[[#This Row],[accFillSz]])</f>
        <v>4.2046336000000002</v>
      </c>
      <c r="Z7652" s="4">
        <f>IF(bot_orders[[#This Row],[side]]="sell",bot_orders[[#This Row],[accFillSz]]*bot_orders[[#This Row],[avgPx]]+bot_orders[[#This Row],[fee]], 0)</f>
        <v>0</v>
      </c>
      <c r="AA7652" s="4">
        <f>IF(bot_orders[[#This Row],[side]]="sell",-bot_orders[[#This Row],[accFillSz]],bot_orders[[#This Row],[accFillSz]]+bot_orders[[#This Row],[fee]])</f>
        <v>4.2046336000000002</v>
      </c>
      <c r="AB7652">
        <v>0</v>
      </c>
      <c r="AC7652" t="s">
        <v>38</v>
      </c>
      <c r="AD7652">
        <v>0</v>
      </c>
      <c r="AE7652" t="s">
        <v>40</v>
      </c>
      <c r="AF7652" t="s">
        <v>41</v>
      </c>
      <c r="AG7652" t="s">
        <v>28</v>
      </c>
      <c r="AH7652" t="s">
        <v>28</v>
      </c>
      <c r="AI7652">
        <v>4.2046336000000002</v>
      </c>
      <c r="AJ7652">
        <v>-3.2309024000000002</v>
      </c>
    </row>
    <row r="7653" spans="1:36" x14ac:dyDescent="0.3">
      <c r="A7653">
        <v>7489</v>
      </c>
      <c r="B7653" t="s">
        <v>17977</v>
      </c>
      <c r="C7653" t="s">
        <v>28</v>
      </c>
      <c r="D7653" t="s">
        <v>29</v>
      </c>
      <c r="E7653" t="s">
        <v>30</v>
      </c>
      <c r="F7653" t="s">
        <v>31</v>
      </c>
      <c r="G7653" t="s">
        <v>3822</v>
      </c>
      <c r="H7653" t="s">
        <v>22011</v>
      </c>
      <c r="I7653" s="4" t="s">
        <v>22012</v>
      </c>
      <c r="J7653" s="1">
        <f>((((bot_orders[[#This Row],[cTime]]/ 1000)+3*3600) / 86400) + DATE(1970,1,1))</f>
        <v>45786.031614664353</v>
      </c>
      <c r="K7653" s="4" t="s">
        <v>22013</v>
      </c>
      <c r="L7653" s="1">
        <f>((((bot_orders[[#This Row],[uTime]]/ 1000)+3*3600) / 86400) + DATE(1970,1,1))</f>
        <v>45786.035445578702</v>
      </c>
      <c r="M7653" t="s">
        <v>34</v>
      </c>
      <c r="N7653" t="s">
        <v>28</v>
      </c>
      <c r="O7653" t="s">
        <v>35</v>
      </c>
      <c r="P7653">
        <v>4.2080000000000002</v>
      </c>
      <c r="Q7653" t="s">
        <v>36</v>
      </c>
      <c r="R7653" t="s">
        <v>55</v>
      </c>
      <c r="S7653">
        <v>0.77010000000000001</v>
      </c>
      <c r="T7653">
        <v>0.77010000000000001</v>
      </c>
      <c r="U7653">
        <v>4.2080000000000002</v>
      </c>
      <c r="V7653">
        <v>-3.3663999999999999E-3</v>
      </c>
      <c r="W7653" t="s">
        <v>39</v>
      </c>
      <c r="X7653" s="4">
        <f>IF(bot_orders[[#This Row],[side]]="sell", bot_orders[[#This Row],[accFillSz]]*bot_orders[[#This Row],[avgPx]] + bot_orders[[#This Row],[fee]], -bot_orders[[#This Row],[accFillSz]]*bot_orders[[#This Row],[avgPx]])</f>
        <v>-3.2405808</v>
      </c>
      <c r="Y7653" s="4">
        <f>IF(bot_orders[[#This Row],[side]]="buy", bot_orders[[#This Row],[accFillSz]] + bot_orders[[#This Row],[fee]], -bot_orders[[#This Row],[accFillSz]])</f>
        <v>4.2046336000000002</v>
      </c>
      <c r="Z7653" s="4">
        <f>IF(bot_orders[[#This Row],[side]]="sell",bot_orders[[#This Row],[accFillSz]]*bot_orders[[#This Row],[avgPx]]+bot_orders[[#This Row],[fee]], 0)</f>
        <v>0</v>
      </c>
      <c r="AA7653" s="4">
        <f>IF(bot_orders[[#This Row],[side]]="sell",-bot_orders[[#This Row],[accFillSz]],bot_orders[[#This Row],[accFillSz]]+bot_orders[[#This Row],[fee]])</f>
        <v>4.2046336000000002</v>
      </c>
      <c r="AB7653">
        <v>0</v>
      </c>
      <c r="AC7653" t="s">
        <v>38</v>
      </c>
      <c r="AD7653">
        <v>0</v>
      </c>
      <c r="AE7653" t="s">
        <v>40</v>
      </c>
      <c r="AF7653" t="s">
        <v>41</v>
      </c>
      <c r="AG7653" t="s">
        <v>28</v>
      </c>
      <c r="AH7653" t="s">
        <v>28</v>
      </c>
      <c r="AI7653">
        <v>4.2046336000000002</v>
      </c>
      <c r="AJ7653">
        <v>-3.2405808</v>
      </c>
    </row>
    <row r="7654" spans="1:36" x14ac:dyDescent="0.3">
      <c r="A7654">
        <v>7490</v>
      </c>
      <c r="B7654" t="s">
        <v>17977</v>
      </c>
      <c r="C7654" t="s">
        <v>28</v>
      </c>
      <c r="D7654" t="s">
        <v>29</v>
      </c>
      <c r="E7654" t="s">
        <v>30</v>
      </c>
      <c r="F7654" t="s">
        <v>31</v>
      </c>
      <c r="G7654" t="s">
        <v>3643</v>
      </c>
      <c r="H7654" t="s">
        <v>22014</v>
      </c>
      <c r="I7654" s="4" t="s">
        <v>22015</v>
      </c>
      <c r="J7654" s="1">
        <f>((((bot_orders[[#This Row],[cTime]]/ 1000)+3*3600) / 86400) + DATE(1970,1,1))</f>
        <v>45786.032355451389</v>
      </c>
      <c r="K7654" s="4" t="s">
        <v>22016</v>
      </c>
      <c r="L7654" s="1">
        <f>((((bot_orders[[#This Row],[uTime]]/ 1000)+3*3600) / 86400) + DATE(1970,1,1))</f>
        <v>45786.035391805555</v>
      </c>
      <c r="M7654" t="s">
        <v>34</v>
      </c>
      <c r="N7654" t="s">
        <v>28</v>
      </c>
      <c r="O7654" t="s">
        <v>35</v>
      </c>
      <c r="P7654">
        <v>4.2080000000000002</v>
      </c>
      <c r="Q7654" t="s">
        <v>36</v>
      </c>
      <c r="R7654" t="s">
        <v>55</v>
      </c>
      <c r="S7654">
        <v>0.77239999999999998</v>
      </c>
      <c r="T7654">
        <v>0.77239999999999998</v>
      </c>
      <c r="U7654">
        <v>4.2080000000000002</v>
      </c>
      <c r="V7654">
        <v>-3.3663999999999999E-3</v>
      </c>
      <c r="W7654" t="s">
        <v>39</v>
      </c>
      <c r="X7654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654" s="4">
        <f>IF(bot_orders[[#This Row],[side]]="buy", bot_orders[[#This Row],[accFillSz]] + bot_orders[[#This Row],[fee]], -bot_orders[[#This Row],[accFillSz]])</f>
        <v>4.2046336000000002</v>
      </c>
      <c r="Z7654" s="4">
        <f>IF(bot_orders[[#This Row],[side]]="sell",bot_orders[[#This Row],[accFillSz]]*bot_orders[[#This Row],[avgPx]]+bot_orders[[#This Row],[fee]], 0)</f>
        <v>0</v>
      </c>
      <c r="AA7654" s="4">
        <f>IF(bot_orders[[#This Row],[side]]="sell",-bot_orders[[#This Row],[accFillSz]],bot_orders[[#This Row],[accFillSz]]+bot_orders[[#This Row],[fee]])</f>
        <v>4.2046336000000002</v>
      </c>
      <c r="AB7654">
        <v>0</v>
      </c>
      <c r="AC7654" t="s">
        <v>38</v>
      </c>
      <c r="AD7654">
        <v>0</v>
      </c>
      <c r="AE7654" t="s">
        <v>40</v>
      </c>
      <c r="AF7654" t="s">
        <v>41</v>
      </c>
      <c r="AG7654" t="s">
        <v>28</v>
      </c>
      <c r="AH7654" t="s">
        <v>28</v>
      </c>
      <c r="AI7654">
        <v>4.2046336000000002</v>
      </c>
      <c r="AJ7654">
        <v>-3.2502591999999999</v>
      </c>
    </row>
    <row r="7655" spans="1:36" x14ac:dyDescent="0.3">
      <c r="A7655">
        <v>7491</v>
      </c>
      <c r="B7655" t="s">
        <v>17977</v>
      </c>
      <c r="C7655" t="s">
        <v>28</v>
      </c>
      <c r="D7655" t="s">
        <v>29</v>
      </c>
      <c r="E7655" t="s">
        <v>30</v>
      </c>
      <c r="F7655" t="s">
        <v>31</v>
      </c>
      <c r="G7655" t="s">
        <v>3773</v>
      </c>
      <c r="H7655" t="s">
        <v>22017</v>
      </c>
      <c r="I7655" s="4" t="s">
        <v>22018</v>
      </c>
      <c r="J7655" s="1">
        <f>((((bot_orders[[#This Row],[cTime]]/ 1000)+3*3600) / 86400) + DATE(1970,1,1))</f>
        <v>45786.033017094909</v>
      </c>
      <c r="K7655" s="4" t="s">
        <v>22019</v>
      </c>
      <c r="L7655" s="1">
        <f>((((bot_orders[[#This Row],[uTime]]/ 1000)+3*3600) / 86400) + DATE(1970,1,1))</f>
        <v>45786.034921909726</v>
      </c>
      <c r="M7655" t="s">
        <v>34</v>
      </c>
      <c r="N7655" t="s">
        <v>28</v>
      </c>
      <c r="O7655" t="s">
        <v>35</v>
      </c>
      <c r="P7655">
        <v>4.2089999999999996</v>
      </c>
      <c r="Q7655" t="s">
        <v>36</v>
      </c>
      <c r="R7655" t="s">
        <v>55</v>
      </c>
      <c r="S7655">
        <v>0.77470000000000006</v>
      </c>
      <c r="T7655">
        <v>0.77470000000000006</v>
      </c>
      <c r="U7655">
        <v>4.2089999999999996</v>
      </c>
      <c r="V7655">
        <v>-3.3671999999999999E-3</v>
      </c>
      <c r="W7655" t="s">
        <v>39</v>
      </c>
      <c r="X7655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655" s="4">
        <f>IF(bot_orders[[#This Row],[side]]="buy", bot_orders[[#This Row],[accFillSz]] + bot_orders[[#This Row],[fee]], -bot_orders[[#This Row],[accFillSz]])</f>
        <v>4.2056328000000001</v>
      </c>
      <c r="Z7655" s="4">
        <f>IF(bot_orders[[#This Row],[side]]="sell",bot_orders[[#This Row],[accFillSz]]*bot_orders[[#This Row],[avgPx]]+bot_orders[[#This Row],[fee]], 0)</f>
        <v>0</v>
      </c>
      <c r="AA7655" s="4">
        <f>IF(bot_orders[[#This Row],[side]]="sell",-bot_orders[[#This Row],[accFillSz]],bot_orders[[#This Row],[accFillSz]]+bot_orders[[#This Row],[fee]])</f>
        <v>4.2056328000000001</v>
      </c>
      <c r="AB7655">
        <v>0</v>
      </c>
      <c r="AC7655" t="s">
        <v>38</v>
      </c>
      <c r="AD7655">
        <v>0</v>
      </c>
      <c r="AE7655" t="s">
        <v>40</v>
      </c>
      <c r="AF7655" t="s">
        <v>41</v>
      </c>
      <c r="AG7655" t="s">
        <v>28</v>
      </c>
      <c r="AH7655" t="s">
        <v>28</v>
      </c>
      <c r="AI7655">
        <v>4.2056328000000001</v>
      </c>
      <c r="AJ7655">
        <v>-3.2607122999999998</v>
      </c>
    </row>
    <row r="7656" spans="1:36" x14ac:dyDescent="0.3">
      <c r="A7656">
        <v>7492</v>
      </c>
      <c r="B7656" t="s">
        <v>17977</v>
      </c>
      <c r="C7656" t="s">
        <v>28</v>
      </c>
      <c r="D7656" t="s">
        <v>29</v>
      </c>
      <c r="E7656" t="s">
        <v>30</v>
      </c>
      <c r="F7656" t="s">
        <v>31</v>
      </c>
      <c r="G7656" t="s">
        <v>3773</v>
      </c>
      <c r="H7656" t="s">
        <v>22020</v>
      </c>
      <c r="I7656" s="4" t="s">
        <v>22021</v>
      </c>
      <c r="J7656" s="1">
        <f>((((bot_orders[[#This Row],[cTime]]/ 1000)+3*3600) / 86400) + DATE(1970,1,1))</f>
        <v>45786.034921932871</v>
      </c>
      <c r="K7656" s="4" t="s">
        <v>22022</v>
      </c>
      <c r="L7656" s="1">
        <f>((((bot_orders[[#This Row],[uTime]]/ 1000)+3*3600) / 86400) + DATE(1970,1,1))</f>
        <v>45786.038950150461</v>
      </c>
      <c r="M7656" t="s">
        <v>34</v>
      </c>
      <c r="N7656" t="s">
        <v>28</v>
      </c>
      <c r="O7656" t="s">
        <v>35</v>
      </c>
      <c r="P7656">
        <v>4.2050000000000001</v>
      </c>
      <c r="Q7656" t="s">
        <v>36</v>
      </c>
      <c r="R7656" t="s">
        <v>37</v>
      </c>
      <c r="S7656">
        <v>0.77710000000000001</v>
      </c>
      <c r="T7656">
        <v>0.77710000000000001</v>
      </c>
      <c r="U7656">
        <v>4.2050000000000001</v>
      </c>
      <c r="V7656">
        <v>-2.6141644000000001E-3</v>
      </c>
      <c r="W7656" t="s">
        <v>38</v>
      </c>
      <c r="X7656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656" s="4">
        <f>IF(bot_orders[[#This Row],[side]]="buy", bot_orders[[#This Row],[accFillSz]] + bot_orders[[#This Row],[fee]], -bot_orders[[#This Row],[accFillSz]])</f>
        <v>-4.2050000000000001</v>
      </c>
      <c r="Z7656" s="4">
        <f>IF(bot_orders[[#This Row],[side]]="sell",bot_orders[[#This Row],[accFillSz]]*bot_orders[[#This Row],[avgPx]]+bot_orders[[#This Row],[fee]], 0)</f>
        <v>3.2650913355999998</v>
      </c>
      <c r="AA7656" s="4">
        <f>IF(bot_orders[[#This Row],[side]]="sell",-bot_orders[[#This Row],[accFillSz]],bot_orders[[#This Row],[accFillSz]]+bot_orders[[#This Row],[fee]])</f>
        <v>-4.2050000000000001</v>
      </c>
      <c r="AB7656">
        <v>0</v>
      </c>
      <c r="AC7656" t="s">
        <v>39</v>
      </c>
      <c r="AD7656">
        <v>0</v>
      </c>
      <c r="AE7656" t="s">
        <v>40</v>
      </c>
      <c r="AF7656" t="s">
        <v>41</v>
      </c>
      <c r="AG7656" t="s">
        <v>28</v>
      </c>
      <c r="AH7656" t="s">
        <v>28</v>
      </c>
      <c r="AI7656">
        <v>-4.2050000000000001</v>
      </c>
      <c r="AJ7656">
        <v>3.2650913400000001</v>
      </c>
    </row>
    <row r="7657" spans="1:36" x14ac:dyDescent="0.3">
      <c r="A7657">
        <v>7493</v>
      </c>
      <c r="B7657" t="s">
        <v>17977</v>
      </c>
      <c r="C7657" t="s">
        <v>28</v>
      </c>
      <c r="D7657" t="s">
        <v>29</v>
      </c>
      <c r="E7657" t="s">
        <v>30</v>
      </c>
      <c r="F7657" t="s">
        <v>31</v>
      </c>
      <c r="G7657" t="s">
        <v>3643</v>
      </c>
      <c r="H7657" t="s">
        <v>22023</v>
      </c>
      <c r="I7657" s="4" t="s">
        <v>22024</v>
      </c>
      <c r="J7657" s="1">
        <f>((((bot_orders[[#This Row],[cTime]]/ 1000)+3*3600) / 86400) + DATE(1970,1,1))</f>
        <v>45786.0353918287</v>
      </c>
      <c r="K7657" s="4" t="s">
        <v>22025</v>
      </c>
      <c r="L7657" s="1">
        <f>((((bot_orders[[#This Row],[uTime]]/ 1000)+3*3600) / 86400) + DATE(1970,1,1))</f>
        <v>45786.038323460649</v>
      </c>
      <c r="M7657" t="s">
        <v>34</v>
      </c>
      <c r="N7657" t="s">
        <v>28</v>
      </c>
      <c r="O7657" t="s">
        <v>35</v>
      </c>
      <c r="P7657">
        <v>4.2039999999999997</v>
      </c>
      <c r="Q7657" t="s">
        <v>36</v>
      </c>
      <c r="R7657" t="s">
        <v>37</v>
      </c>
      <c r="S7657">
        <v>0.77470000000000006</v>
      </c>
      <c r="T7657">
        <v>0.77470000000000006</v>
      </c>
      <c r="U7657">
        <v>4.2039999999999997</v>
      </c>
      <c r="V7657">
        <v>-2.6054709999999998E-3</v>
      </c>
      <c r="W7657" t="s">
        <v>38</v>
      </c>
      <c r="X7657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657" s="4">
        <f>IF(bot_orders[[#This Row],[side]]="buy", bot_orders[[#This Row],[accFillSz]] + bot_orders[[#This Row],[fee]], -bot_orders[[#This Row],[accFillSz]])</f>
        <v>-4.2039999999999997</v>
      </c>
      <c r="Z7657" s="4">
        <f>IF(bot_orders[[#This Row],[side]]="sell",bot_orders[[#This Row],[accFillSz]]*bot_orders[[#This Row],[avgPx]]+bot_orders[[#This Row],[fee]], 0)</f>
        <v>3.2542333290000003</v>
      </c>
      <c r="AA7657" s="4">
        <f>IF(bot_orders[[#This Row],[side]]="sell",-bot_orders[[#This Row],[accFillSz]],bot_orders[[#This Row],[accFillSz]]+bot_orders[[#This Row],[fee]])</f>
        <v>-4.2039999999999997</v>
      </c>
      <c r="AB7657">
        <v>0</v>
      </c>
      <c r="AC7657" t="s">
        <v>39</v>
      </c>
      <c r="AD7657">
        <v>0</v>
      </c>
      <c r="AE7657" t="s">
        <v>40</v>
      </c>
      <c r="AF7657" t="s">
        <v>41</v>
      </c>
      <c r="AG7657" t="s">
        <v>28</v>
      </c>
      <c r="AH7657" t="s">
        <v>28</v>
      </c>
      <c r="AI7657">
        <v>-4.2039999999999997</v>
      </c>
      <c r="AJ7657">
        <v>3.2542333299999999</v>
      </c>
    </row>
    <row r="7658" spans="1:36" x14ac:dyDescent="0.3">
      <c r="A7658">
        <v>7494</v>
      </c>
      <c r="B7658" t="s">
        <v>17977</v>
      </c>
      <c r="C7658" t="s">
        <v>28</v>
      </c>
      <c r="D7658" t="s">
        <v>29</v>
      </c>
      <c r="E7658" t="s">
        <v>30</v>
      </c>
      <c r="F7658" t="s">
        <v>31</v>
      </c>
      <c r="G7658" t="s">
        <v>3822</v>
      </c>
      <c r="H7658" t="s">
        <v>22026</v>
      </c>
      <c r="I7658" s="4" t="s">
        <v>22027</v>
      </c>
      <c r="J7658" s="1">
        <f>((((bot_orders[[#This Row],[cTime]]/ 1000)+3*3600) / 86400) + DATE(1970,1,1))</f>
        <v>45786.035445601854</v>
      </c>
      <c r="K7658" s="4" t="s">
        <v>22028</v>
      </c>
      <c r="L7658" s="1">
        <f>((((bot_orders[[#This Row],[uTime]]/ 1000)+3*3600) / 86400) + DATE(1970,1,1))</f>
        <v>45786.036050451388</v>
      </c>
      <c r="M7658" t="s">
        <v>34</v>
      </c>
      <c r="N7658" t="s">
        <v>28</v>
      </c>
      <c r="O7658" t="s">
        <v>35</v>
      </c>
      <c r="P7658">
        <v>4.2039999999999997</v>
      </c>
      <c r="Q7658" t="s">
        <v>36</v>
      </c>
      <c r="R7658" t="s">
        <v>37</v>
      </c>
      <c r="S7658">
        <v>0.77239999999999998</v>
      </c>
      <c r="T7658">
        <v>0.77239999999999998</v>
      </c>
      <c r="U7658">
        <v>4.2039999999999997</v>
      </c>
      <c r="V7658">
        <v>-2.5977357000000001E-3</v>
      </c>
      <c r="W7658" t="s">
        <v>38</v>
      </c>
      <c r="X7658" s="4">
        <f>IF(bot_orders[[#This Row],[side]]="sell", bot_orders[[#This Row],[accFillSz]]*bot_orders[[#This Row],[avgPx]] + bot_orders[[#This Row],[fee]], -bot_orders[[#This Row],[accFillSz]]*bot_orders[[#This Row],[avgPx]])</f>
        <v>3.2445718642999997</v>
      </c>
      <c r="Y7658" s="4">
        <f>IF(bot_orders[[#This Row],[side]]="buy", bot_orders[[#This Row],[accFillSz]] + bot_orders[[#This Row],[fee]], -bot_orders[[#This Row],[accFillSz]])</f>
        <v>-4.2039999999999997</v>
      </c>
      <c r="Z7658" s="4">
        <f>IF(bot_orders[[#This Row],[side]]="sell",bot_orders[[#This Row],[accFillSz]]*bot_orders[[#This Row],[avgPx]]+bot_orders[[#This Row],[fee]], 0)</f>
        <v>3.2445718642999997</v>
      </c>
      <c r="AA7658" s="4">
        <f>IF(bot_orders[[#This Row],[side]]="sell",-bot_orders[[#This Row],[accFillSz]],bot_orders[[#This Row],[accFillSz]]+bot_orders[[#This Row],[fee]])</f>
        <v>-4.2039999999999997</v>
      </c>
      <c r="AB7658">
        <v>0</v>
      </c>
      <c r="AC7658" t="s">
        <v>39</v>
      </c>
      <c r="AD7658">
        <v>0</v>
      </c>
      <c r="AE7658" t="s">
        <v>40</v>
      </c>
      <c r="AF7658" t="s">
        <v>41</v>
      </c>
      <c r="AG7658" t="s">
        <v>28</v>
      </c>
      <c r="AH7658" t="s">
        <v>28</v>
      </c>
      <c r="AI7658">
        <v>-4.2039999999999997</v>
      </c>
      <c r="AJ7658">
        <v>3.2445718600000002</v>
      </c>
    </row>
    <row r="7659" spans="1:36" x14ac:dyDescent="0.3">
      <c r="A7659">
        <v>7495</v>
      </c>
      <c r="B7659" t="s">
        <v>17977</v>
      </c>
      <c r="C7659" t="s">
        <v>28</v>
      </c>
      <c r="D7659" t="s">
        <v>29</v>
      </c>
      <c r="E7659" t="s">
        <v>30</v>
      </c>
      <c r="F7659" t="s">
        <v>31</v>
      </c>
      <c r="G7659" t="s">
        <v>3818</v>
      </c>
      <c r="H7659" t="s">
        <v>22029</v>
      </c>
      <c r="I7659" s="4" t="s">
        <v>22030</v>
      </c>
      <c r="J7659" s="1">
        <f>((((bot_orders[[#This Row],[cTime]]/ 1000)+3*3600) / 86400) + DATE(1970,1,1))</f>
        <v>45786.036050474533</v>
      </c>
      <c r="K7659" s="4" t="s">
        <v>22031</v>
      </c>
      <c r="L7659" s="1">
        <f>((((bot_orders[[#This Row],[uTime]]/ 1000)+3*3600) / 86400) + DATE(1970,1,1))</f>
        <v>45786.037046192127</v>
      </c>
      <c r="M7659" t="s">
        <v>34</v>
      </c>
      <c r="N7659" t="s">
        <v>28</v>
      </c>
      <c r="O7659" t="s">
        <v>35</v>
      </c>
      <c r="P7659">
        <v>4.2080000000000002</v>
      </c>
      <c r="Q7659" t="s">
        <v>36</v>
      </c>
      <c r="R7659" t="s">
        <v>55</v>
      </c>
      <c r="S7659">
        <v>0.77010000000000001</v>
      </c>
      <c r="T7659">
        <v>0.77010000000000001</v>
      </c>
      <c r="U7659">
        <v>4.2080000000000002</v>
      </c>
      <c r="V7659">
        <v>-3.3663999999999999E-3</v>
      </c>
      <c r="W7659" t="s">
        <v>39</v>
      </c>
      <c r="X7659" s="4">
        <f>IF(bot_orders[[#This Row],[side]]="sell", bot_orders[[#This Row],[accFillSz]]*bot_orders[[#This Row],[avgPx]] + bot_orders[[#This Row],[fee]], -bot_orders[[#This Row],[accFillSz]]*bot_orders[[#This Row],[avgPx]])</f>
        <v>-3.2405808</v>
      </c>
      <c r="Y7659" s="4">
        <f>IF(bot_orders[[#This Row],[side]]="buy", bot_orders[[#This Row],[accFillSz]] + bot_orders[[#This Row],[fee]], -bot_orders[[#This Row],[accFillSz]])</f>
        <v>4.2046336000000002</v>
      </c>
      <c r="Z7659" s="4">
        <f>IF(bot_orders[[#This Row],[side]]="sell",bot_orders[[#This Row],[accFillSz]]*bot_orders[[#This Row],[avgPx]]+bot_orders[[#This Row],[fee]], 0)</f>
        <v>0</v>
      </c>
      <c r="AA7659" s="4">
        <f>IF(bot_orders[[#This Row],[side]]="sell",-bot_orders[[#This Row],[accFillSz]],bot_orders[[#This Row],[accFillSz]]+bot_orders[[#This Row],[fee]])</f>
        <v>4.2046336000000002</v>
      </c>
      <c r="AB7659">
        <v>0</v>
      </c>
      <c r="AC7659" t="s">
        <v>38</v>
      </c>
      <c r="AD7659">
        <v>0</v>
      </c>
      <c r="AE7659" t="s">
        <v>40</v>
      </c>
      <c r="AF7659" t="s">
        <v>41</v>
      </c>
      <c r="AG7659" t="s">
        <v>28</v>
      </c>
      <c r="AH7659" t="s">
        <v>28</v>
      </c>
      <c r="AI7659">
        <v>4.2046336000000002</v>
      </c>
      <c r="AJ7659">
        <v>-3.2405808</v>
      </c>
    </row>
    <row r="7660" spans="1:36" x14ac:dyDescent="0.3">
      <c r="A7660">
        <v>7496</v>
      </c>
      <c r="B7660" t="s">
        <v>17977</v>
      </c>
      <c r="C7660" t="s">
        <v>28</v>
      </c>
      <c r="D7660" t="s">
        <v>29</v>
      </c>
      <c r="E7660" t="s">
        <v>30</v>
      </c>
      <c r="F7660" t="s">
        <v>31</v>
      </c>
      <c r="G7660" t="s">
        <v>3818</v>
      </c>
      <c r="H7660" t="s">
        <v>22032</v>
      </c>
      <c r="I7660" s="4" t="s">
        <v>22033</v>
      </c>
      <c r="J7660" s="1">
        <f>((((bot_orders[[#This Row],[cTime]]/ 1000)+3*3600) / 86400) + DATE(1970,1,1))</f>
        <v>45786.037046203703</v>
      </c>
      <c r="K7660" s="4" t="s">
        <v>22034</v>
      </c>
      <c r="L7660" s="1">
        <f>((((bot_orders[[#This Row],[uTime]]/ 1000)+3*3600) / 86400) + DATE(1970,1,1))</f>
        <v>45786.037810578709</v>
      </c>
      <c r="M7660" t="s">
        <v>34</v>
      </c>
      <c r="N7660" t="s">
        <v>28</v>
      </c>
      <c r="O7660" t="s">
        <v>35</v>
      </c>
      <c r="P7660">
        <v>4.2039999999999997</v>
      </c>
      <c r="Q7660" t="s">
        <v>36</v>
      </c>
      <c r="R7660" t="s">
        <v>37</v>
      </c>
      <c r="S7660">
        <v>0.77239999999999998</v>
      </c>
      <c r="T7660">
        <v>0.77239999999999998</v>
      </c>
      <c r="U7660">
        <v>4.2039999999999997</v>
      </c>
      <c r="V7660">
        <v>-2.5977357000000001E-3</v>
      </c>
      <c r="W7660" t="s">
        <v>38</v>
      </c>
      <c r="X7660" s="4">
        <f>IF(bot_orders[[#This Row],[side]]="sell", bot_orders[[#This Row],[accFillSz]]*bot_orders[[#This Row],[avgPx]] + bot_orders[[#This Row],[fee]], -bot_orders[[#This Row],[accFillSz]]*bot_orders[[#This Row],[avgPx]])</f>
        <v>3.2445718642999997</v>
      </c>
      <c r="Y7660" s="4">
        <f>IF(bot_orders[[#This Row],[side]]="buy", bot_orders[[#This Row],[accFillSz]] + bot_orders[[#This Row],[fee]], -bot_orders[[#This Row],[accFillSz]])</f>
        <v>-4.2039999999999997</v>
      </c>
      <c r="Z7660" s="4">
        <f>IF(bot_orders[[#This Row],[side]]="sell",bot_orders[[#This Row],[accFillSz]]*bot_orders[[#This Row],[avgPx]]+bot_orders[[#This Row],[fee]], 0)</f>
        <v>3.2445718642999997</v>
      </c>
      <c r="AA7660" s="4">
        <f>IF(bot_orders[[#This Row],[side]]="sell",-bot_orders[[#This Row],[accFillSz]],bot_orders[[#This Row],[accFillSz]]+bot_orders[[#This Row],[fee]])</f>
        <v>-4.2039999999999997</v>
      </c>
      <c r="AB7660">
        <v>0</v>
      </c>
      <c r="AC7660" t="s">
        <v>39</v>
      </c>
      <c r="AD7660">
        <v>0</v>
      </c>
      <c r="AE7660" t="s">
        <v>40</v>
      </c>
      <c r="AF7660" t="s">
        <v>41</v>
      </c>
      <c r="AG7660" t="s">
        <v>28</v>
      </c>
      <c r="AH7660" t="s">
        <v>28</v>
      </c>
      <c r="AI7660">
        <v>-4.2039999999999997</v>
      </c>
      <c r="AJ7660">
        <v>3.2445718600000002</v>
      </c>
    </row>
    <row r="7661" spans="1:36" x14ac:dyDescent="0.3">
      <c r="A7661">
        <v>7497</v>
      </c>
      <c r="B7661" t="s">
        <v>17977</v>
      </c>
      <c r="C7661" t="s">
        <v>28</v>
      </c>
      <c r="D7661" t="s">
        <v>29</v>
      </c>
      <c r="E7661" t="s">
        <v>30</v>
      </c>
      <c r="F7661" t="s">
        <v>31</v>
      </c>
      <c r="G7661" t="s">
        <v>3837</v>
      </c>
      <c r="H7661" t="s">
        <v>22035</v>
      </c>
      <c r="I7661" s="4" t="s">
        <v>22036</v>
      </c>
      <c r="J7661" s="1">
        <f>((((bot_orders[[#This Row],[cTime]]/ 1000)+3*3600) / 86400) + DATE(1970,1,1))</f>
        <v>45786.037810601847</v>
      </c>
      <c r="K7661" s="4" t="s">
        <v>22037</v>
      </c>
      <c r="L7661" s="1">
        <f>((((bot_orders[[#This Row],[uTime]]/ 1000)+3*3600) / 86400) + DATE(1970,1,1))</f>
        <v>45786.043556192133</v>
      </c>
      <c r="M7661" t="s">
        <v>34</v>
      </c>
      <c r="N7661" t="s">
        <v>28</v>
      </c>
      <c r="O7661" t="s">
        <v>35</v>
      </c>
      <c r="P7661">
        <v>4.2080000000000002</v>
      </c>
      <c r="Q7661" t="s">
        <v>36</v>
      </c>
      <c r="R7661" t="s">
        <v>55</v>
      </c>
      <c r="S7661">
        <v>0.77010000000000001</v>
      </c>
      <c r="T7661">
        <v>0.77010000000000001</v>
      </c>
      <c r="U7661">
        <v>4.2080000000000002</v>
      </c>
      <c r="V7661">
        <v>-3.3663999999999999E-3</v>
      </c>
      <c r="W7661" t="s">
        <v>39</v>
      </c>
      <c r="X7661" s="4">
        <f>IF(bot_orders[[#This Row],[side]]="sell", bot_orders[[#This Row],[accFillSz]]*bot_orders[[#This Row],[avgPx]] + bot_orders[[#This Row],[fee]], -bot_orders[[#This Row],[accFillSz]]*bot_orders[[#This Row],[avgPx]])</f>
        <v>-3.2405808</v>
      </c>
      <c r="Y7661" s="4">
        <f>IF(bot_orders[[#This Row],[side]]="buy", bot_orders[[#This Row],[accFillSz]] + bot_orders[[#This Row],[fee]], -bot_orders[[#This Row],[accFillSz]])</f>
        <v>4.2046336000000002</v>
      </c>
      <c r="Z7661" s="4">
        <f>IF(bot_orders[[#This Row],[side]]="sell",bot_orders[[#This Row],[accFillSz]]*bot_orders[[#This Row],[avgPx]]+bot_orders[[#This Row],[fee]], 0)</f>
        <v>0</v>
      </c>
      <c r="AA7661" s="4">
        <f>IF(bot_orders[[#This Row],[side]]="sell",-bot_orders[[#This Row],[accFillSz]],bot_orders[[#This Row],[accFillSz]]+bot_orders[[#This Row],[fee]])</f>
        <v>4.2046336000000002</v>
      </c>
      <c r="AB7661">
        <v>0</v>
      </c>
      <c r="AC7661" t="s">
        <v>38</v>
      </c>
      <c r="AD7661">
        <v>0</v>
      </c>
      <c r="AE7661" t="s">
        <v>40</v>
      </c>
      <c r="AF7661" t="s">
        <v>41</v>
      </c>
      <c r="AG7661" t="s">
        <v>28</v>
      </c>
      <c r="AH7661" t="s">
        <v>28</v>
      </c>
      <c r="AI7661">
        <v>4.2046336000000002</v>
      </c>
      <c r="AJ7661">
        <v>-3.2405808</v>
      </c>
    </row>
    <row r="7662" spans="1:36" x14ac:dyDescent="0.3">
      <c r="A7662">
        <v>7498</v>
      </c>
      <c r="B7662" t="s">
        <v>17977</v>
      </c>
      <c r="C7662" t="s">
        <v>28</v>
      </c>
      <c r="D7662" t="s">
        <v>29</v>
      </c>
      <c r="E7662" t="s">
        <v>30</v>
      </c>
      <c r="F7662" t="s">
        <v>31</v>
      </c>
      <c r="G7662" t="s">
        <v>3833</v>
      </c>
      <c r="H7662" t="s">
        <v>22038</v>
      </c>
      <c r="I7662" s="4" t="s">
        <v>22039</v>
      </c>
      <c r="J7662" s="1">
        <f>((((bot_orders[[#This Row],[cTime]]/ 1000)+3*3600) / 86400) + DATE(1970,1,1))</f>
        <v>45786.038323472225</v>
      </c>
      <c r="K7662" s="4" t="s">
        <v>22040</v>
      </c>
      <c r="L7662" s="1">
        <f>((((bot_orders[[#This Row],[uTime]]/ 1000)+3*3600) / 86400) + DATE(1970,1,1))</f>
        <v>45786.04292753472</v>
      </c>
      <c r="M7662" t="s">
        <v>34</v>
      </c>
      <c r="N7662" t="s">
        <v>28</v>
      </c>
      <c r="O7662" t="s">
        <v>35</v>
      </c>
      <c r="P7662">
        <v>4.2080000000000002</v>
      </c>
      <c r="Q7662" t="s">
        <v>36</v>
      </c>
      <c r="R7662" t="s">
        <v>55</v>
      </c>
      <c r="S7662">
        <v>0.77239999999999998</v>
      </c>
      <c r="T7662">
        <v>0.77239999999999998</v>
      </c>
      <c r="U7662">
        <v>4.2080000000000002</v>
      </c>
      <c r="V7662">
        <v>-3.3663999999999999E-3</v>
      </c>
      <c r="W7662" t="s">
        <v>39</v>
      </c>
      <c r="X7662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662" s="4">
        <f>IF(bot_orders[[#This Row],[side]]="buy", bot_orders[[#This Row],[accFillSz]] + bot_orders[[#This Row],[fee]], -bot_orders[[#This Row],[accFillSz]])</f>
        <v>4.2046336000000002</v>
      </c>
      <c r="Z7662" s="4">
        <f>IF(bot_orders[[#This Row],[side]]="sell",bot_orders[[#This Row],[accFillSz]]*bot_orders[[#This Row],[avgPx]]+bot_orders[[#This Row],[fee]], 0)</f>
        <v>0</v>
      </c>
      <c r="AA7662" s="4">
        <f>IF(bot_orders[[#This Row],[side]]="sell",-bot_orders[[#This Row],[accFillSz]],bot_orders[[#This Row],[accFillSz]]+bot_orders[[#This Row],[fee]])</f>
        <v>4.2046336000000002</v>
      </c>
      <c r="AB7662">
        <v>0</v>
      </c>
      <c r="AC7662" t="s">
        <v>38</v>
      </c>
      <c r="AD7662">
        <v>0</v>
      </c>
      <c r="AE7662" t="s">
        <v>40</v>
      </c>
      <c r="AF7662" t="s">
        <v>41</v>
      </c>
      <c r="AG7662" t="s">
        <v>28</v>
      </c>
      <c r="AH7662" t="s">
        <v>28</v>
      </c>
      <c r="AI7662">
        <v>4.2046336000000002</v>
      </c>
      <c r="AJ7662">
        <v>-3.2502591999999999</v>
      </c>
    </row>
    <row r="7663" spans="1:36" x14ac:dyDescent="0.3">
      <c r="A7663">
        <v>7499</v>
      </c>
      <c r="B7663" t="s">
        <v>17977</v>
      </c>
      <c r="C7663" t="s">
        <v>28</v>
      </c>
      <c r="D7663" t="s">
        <v>29</v>
      </c>
      <c r="E7663" t="s">
        <v>30</v>
      </c>
      <c r="F7663" t="s">
        <v>31</v>
      </c>
      <c r="G7663" t="s">
        <v>3829</v>
      </c>
      <c r="H7663" t="s">
        <v>22041</v>
      </c>
      <c r="I7663" s="4" t="s">
        <v>22042</v>
      </c>
      <c r="J7663" s="1">
        <f>((((bot_orders[[#This Row],[cTime]]/ 1000)+3*3600) / 86400) + DATE(1970,1,1))</f>
        <v>45786.038950173614</v>
      </c>
      <c r="K7663" s="4" t="s">
        <v>22043</v>
      </c>
      <c r="L7663" s="1">
        <f>((((bot_orders[[#This Row],[uTime]]/ 1000)+3*3600) / 86400) + DATE(1970,1,1))</f>
        <v>45786.039380196758</v>
      </c>
      <c r="M7663" t="s">
        <v>34</v>
      </c>
      <c r="N7663" t="s">
        <v>28</v>
      </c>
      <c r="O7663" t="s">
        <v>35</v>
      </c>
      <c r="P7663">
        <v>4.2089999999999996</v>
      </c>
      <c r="Q7663" t="s">
        <v>36</v>
      </c>
      <c r="R7663" t="s">
        <v>55</v>
      </c>
      <c r="S7663">
        <v>0.77470000000000006</v>
      </c>
      <c r="T7663">
        <v>0.77470000000000006</v>
      </c>
      <c r="U7663">
        <v>4.2089999999999996</v>
      </c>
      <c r="V7663">
        <v>-3.3671999999999999E-3</v>
      </c>
      <c r="W7663" t="s">
        <v>39</v>
      </c>
      <c r="X7663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663" s="4">
        <f>IF(bot_orders[[#This Row],[side]]="buy", bot_orders[[#This Row],[accFillSz]] + bot_orders[[#This Row],[fee]], -bot_orders[[#This Row],[accFillSz]])</f>
        <v>4.2056328000000001</v>
      </c>
      <c r="Z7663" s="4">
        <f>IF(bot_orders[[#This Row],[side]]="sell",bot_orders[[#This Row],[accFillSz]]*bot_orders[[#This Row],[avgPx]]+bot_orders[[#This Row],[fee]], 0)</f>
        <v>0</v>
      </c>
      <c r="AA7663" s="4">
        <f>IF(bot_orders[[#This Row],[side]]="sell",-bot_orders[[#This Row],[accFillSz]],bot_orders[[#This Row],[accFillSz]]+bot_orders[[#This Row],[fee]])</f>
        <v>4.2056328000000001</v>
      </c>
      <c r="AB7663">
        <v>0</v>
      </c>
      <c r="AC7663" t="s">
        <v>38</v>
      </c>
      <c r="AD7663">
        <v>0</v>
      </c>
      <c r="AE7663" t="s">
        <v>40</v>
      </c>
      <c r="AF7663" t="s">
        <v>41</v>
      </c>
      <c r="AG7663" t="s">
        <v>28</v>
      </c>
      <c r="AH7663" t="s">
        <v>28</v>
      </c>
      <c r="AI7663">
        <v>4.2056328000000001</v>
      </c>
      <c r="AJ7663">
        <v>-3.2607122999999998</v>
      </c>
    </row>
    <row r="7664" spans="1:36" x14ac:dyDescent="0.3">
      <c r="A7664">
        <v>7500</v>
      </c>
      <c r="B7664" t="s">
        <v>17977</v>
      </c>
      <c r="C7664" t="s">
        <v>28</v>
      </c>
      <c r="D7664" t="s">
        <v>29</v>
      </c>
      <c r="E7664" t="s">
        <v>30</v>
      </c>
      <c r="F7664" t="s">
        <v>31</v>
      </c>
      <c r="G7664" t="s">
        <v>3829</v>
      </c>
      <c r="H7664" t="s">
        <v>22044</v>
      </c>
      <c r="I7664" s="4" t="s">
        <v>22045</v>
      </c>
      <c r="J7664" s="1">
        <f>((((bot_orders[[#This Row],[cTime]]/ 1000)+3*3600) / 86400) + DATE(1970,1,1))</f>
        <v>45786.039380219911</v>
      </c>
      <c r="K7664" s="4" t="s">
        <v>22046</v>
      </c>
      <c r="L7664" s="1">
        <f>((((bot_orders[[#This Row],[uTime]]/ 1000)+3*3600) / 86400) + DATE(1970,1,1))</f>
        <v>45786.040523842588</v>
      </c>
      <c r="M7664" t="s">
        <v>34</v>
      </c>
      <c r="N7664" t="s">
        <v>28</v>
      </c>
      <c r="O7664" t="s">
        <v>35</v>
      </c>
      <c r="P7664">
        <v>4.2050000000000001</v>
      </c>
      <c r="Q7664" t="s">
        <v>36</v>
      </c>
      <c r="R7664" t="s">
        <v>37</v>
      </c>
      <c r="S7664">
        <v>0.77710000000000001</v>
      </c>
      <c r="T7664">
        <v>0.77710000000000001</v>
      </c>
      <c r="U7664">
        <v>4.2050000000000001</v>
      </c>
      <c r="V7664">
        <v>-2.6141644000000001E-3</v>
      </c>
      <c r="W7664" t="s">
        <v>38</v>
      </c>
      <c r="X7664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664" s="4">
        <f>IF(bot_orders[[#This Row],[side]]="buy", bot_orders[[#This Row],[accFillSz]] + bot_orders[[#This Row],[fee]], -bot_orders[[#This Row],[accFillSz]])</f>
        <v>-4.2050000000000001</v>
      </c>
      <c r="Z7664" s="4">
        <f>IF(bot_orders[[#This Row],[side]]="sell",bot_orders[[#This Row],[accFillSz]]*bot_orders[[#This Row],[avgPx]]+bot_orders[[#This Row],[fee]], 0)</f>
        <v>3.2650913355999998</v>
      </c>
      <c r="AA7664" s="4">
        <f>IF(bot_orders[[#This Row],[side]]="sell",-bot_orders[[#This Row],[accFillSz]],bot_orders[[#This Row],[accFillSz]]+bot_orders[[#This Row],[fee]])</f>
        <v>-4.2050000000000001</v>
      </c>
      <c r="AB7664">
        <v>0</v>
      </c>
      <c r="AC7664" t="s">
        <v>39</v>
      </c>
      <c r="AD7664">
        <v>0</v>
      </c>
      <c r="AE7664" t="s">
        <v>40</v>
      </c>
      <c r="AF7664" t="s">
        <v>41</v>
      </c>
      <c r="AG7664" t="s">
        <v>28</v>
      </c>
      <c r="AH7664" t="s">
        <v>28</v>
      </c>
      <c r="AI7664">
        <v>-4.2050000000000001</v>
      </c>
      <c r="AJ7664">
        <v>3.2650913400000001</v>
      </c>
    </row>
    <row r="7665" spans="1:36" x14ac:dyDescent="0.3">
      <c r="A7665">
        <v>7501</v>
      </c>
      <c r="B7665" t="s">
        <v>17977</v>
      </c>
      <c r="C7665" t="s">
        <v>28</v>
      </c>
      <c r="D7665" t="s">
        <v>29</v>
      </c>
      <c r="E7665" t="s">
        <v>30</v>
      </c>
      <c r="F7665" t="s">
        <v>31</v>
      </c>
      <c r="G7665" t="s">
        <v>3639</v>
      </c>
      <c r="H7665" t="s">
        <v>22047</v>
      </c>
      <c r="I7665" s="4" t="s">
        <v>22048</v>
      </c>
      <c r="J7665" s="1">
        <f>((((bot_orders[[#This Row],[cTime]]/ 1000)+3*3600) / 86400) + DATE(1970,1,1))</f>
        <v>45786.04052386574</v>
      </c>
      <c r="K7665" s="4" t="s">
        <v>22049</v>
      </c>
      <c r="L7665" s="1">
        <f>((((bot_orders[[#This Row],[uTime]]/ 1000)+3*3600) / 86400) + DATE(1970,1,1))</f>
        <v>45786.04073148148</v>
      </c>
      <c r="M7665" t="s">
        <v>34</v>
      </c>
      <c r="N7665" t="s">
        <v>28</v>
      </c>
      <c r="O7665" t="s">
        <v>35</v>
      </c>
      <c r="P7665">
        <v>4.2089999999999996</v>
      </c>
      <c r="Q7665" t="s">
        <v>36</v>
      </c>
      <c r="R7665" t="s">
        <v>55</v>
      </c>
      <c r="S7665">
        <v>0.77470000000000006</v>
      </c>
      <c r="T7665">
        <v>0.77470000000000006</v>
      </c>
      <c r="U7665">
        <v>4.2089999999999996</v>
      </c>
      <c r="V7665">
        <v>-3.3671999999999999E-3</v>
      </c>
      <c r="W7665" t="s">
        <v>39</v>
      </c>
      <c r="X7665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665" s="4">
        <f>IF(bot_orders[[#This Row],[side]]="buy", bot_orders[[#This Row],[accFillSz]] + bot_orders[[#This Row],[fee]], -bot_orders[[#This Row],[accFillSz]])</f>
        <v>4.2056328000000001</v>
      </c>
      <c r="Z7665" s="4">
        <f>IF(bot_orders[[#This Row],[side]]="sell",bot_orders[[#This Row],[accFillSz]]*bot_orders[[#This Row],[avgPx]]+bot_orders[[#This Row],[fee]], 0)</f>
        <v>0</v>
      </c>
      <c r="AA7665" s="4">
        <f>IF(bot_orders[[#This Row],[side]]="sell",-bot_orders[[#This Row],[accFillSz]],bot_orders[[#This Row],[accFillSz]]+bot_orders[[#This Row],[fee]])</f>
        <v>4.2056328000000001</v>
      </c>
      <c r="AB7665">
        <v>0</v>
      </c>
      <c r="AC7665" t="s">
        <v>38</v>
      </c>
      <c r="AD7665">
        <v>0</v>
      </c>
      <c r="AE7665" t="s">
        <v>40</v>
      </c>
      <c r="AF7665" t="s">
        <v>41</v>
      </c>
      <c r="AG7665" t="s">
        <v>28</v>
      </c>
      <c r="AH7665" t="s">
        <v>28</v>
      </c>
      <c r="AI7665">
        <v>4.2056328000000001</v>
      </c>
      <c r="AJ7665">
        <v>-3.2607122999999998</v>
      </c>
    </row>
    <row r="7666" spans="1:36" x14ac:dyDescent="0.3">
      <c r="A7666">
        <v>7502</v>
      </c>
      <c r="B7666" t="s">
        <v>17977</v>
      </c>
      <c r="C7666" t="s">
        <v>28</v>
      </c>
      <c r="D7666" t="s">
        <v>29</v>
      </c>
      <c r="E7666" t="s">
        <v>30</v>
      </c>
      <c r="F7666" t="s">
        <v>31</v>
      </c>
      <c r="G7666" t="s">
        <v>3639</v>
      </c>
      <c r="H7666" t="s">
        <v>22050</v>
      </c>
      <c r="I7666" s="4" t="s">
        <v>22051</v>
      </c>
      <c r="J7666" s="1">
        <f>((((bot_orders[[#This Row],[cTime]]/ 1000)+3*3600) / 86400) + DATE(1970,1,1))</f>
        <v>45786.040731504632</v>
      </c>
      <c r="K7666" s="4" t="s">
        <v>22052</v>
      </c>
      <c r="L7666" s="1">
        <f>((((bot_orders[[#This Row],[uTime]]/ 1000)+3*3600) / 86400) + DATE(1970,1,1))</f>
        <v>45786.108394768518</v>
      </c>
      <c r="M7666" t="s">
        <v>34</v>
      </c>
      <c r="N7666" t="s">
        <v>28</v>
      </c>
      <c r="O7666" t="s">
        <v>35</v>
      </c>
      <c r="P7666">
        <v>4.2050000000000001</v>
      </c>
      <c r="Q7666" t="s">
        <v>36</v>
      </c>
      <c r="R7666" t="s">
        <v>37</v>
      </c>
      <c r="S7666">
        <v>0.77710000000000001</v>
      </c>
      <c r="T7666">
        <v>0.77710000000000001</v>
      </c>
      <c r="U7666">
        <v>4.2050000000000001</v>
      </c>
      <c r="V7666">
        <v>-2.6141644000000001E-3</v>
      </c>
      <c r="W7666" t="s">
        <v>38</v>
      </c>
      <c r="X7666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666" s="4">
        <f>IF(bot_orders[[#This Row],[side]]="buy", bot_orders[[#This Row],[accFillSz]] + bot_orders[[#This Row],[fee]], -bot_orders[[#This Row],[accFillSz]])</f>
        <v>-4.2050000000000001</v>
      </c>
      <c r="Z7666" s="4">
        <f>IF(bot_orders[[#This Row],[side]]="sell",bot_orders[[#This Row],[accFillSz]]*bot_orders[[#This Row],[avgPx]]+bot_orders[[#This Row],[fee]], 0)</f>
        <v>3.2650913355999998</v>
      </c>
      <c r="AA7666" s="4">
        <f>IF(bot_orders[[#This Row],[side]]="sell",-bot_orders[[#This Row],[accFillSz]],bot_orders[[#This Row],[accFillSz]]+bot_orders[[#This Row],[fee]])</f>
        <v>-4.2050000000000001</v>
      </c>
      <c r="AB7666">
        <v>0</v>
      </c>
      <c r="AC7666" t="s">
        <v>39</v>
      </c>
      <c r="AD7666">
        <v>0</v>
      </c>
      <c r="AE7666" t="s">
        <v>40</v>
      </c>
      <c r="AF7666" t="s">
        <v>41</v>
      </c>
      <c r="AG7666" t="s">
        <v>28</v>
      </c>
      <c r="AH7666" t="s">
        <v>28</v>
      </c>
      <c r="AI7666">
        <v>-4.2050000000000001</v>
      </c>
      <c r="AJ7666">
        <v>3.2650913400000001</v>
      </c>
    </row>
    <row r="7667" spans="1:36" x14ac:dyDescent="0.3">
      <c r="A7667">
        <v>7503</v>
      </c>
      <c r="B7667" t="s">
        <v>17977</v>
      </c>
      <c r="C7667" t="s">
        <v>28</v>
      </c>
      <c r="D7667" t="s">
        <v>29</v>
      </c>
      <c r="E7667" t="s">
        <v>30</v>
      </c>
      <c r="F7667" t="s">
        <v>31</v>
      </c>
      <c r="G7667" t="s">
        <v>3833</v>
      </c>
      <c r="H7667" t="s">
        <v>22053</v>
      </c>
      <c r="I7667" s="4" t="s">
        <v>22054</v>
      </c>
      <c r="J7667" s="1">
        <f>((((bot_orders[[#This Row],[cTime]]/ 1000)+3*3600) / 86400) + DATE(1970,1,1))</f>
        <v>45786.042927557872</v>
      </c>
      <c r="K7667" s="4" t="s">
        <v>22055</v>
      </c>
      <c r="L7667" s="1">
        <f>((((bot_orders[[#This Row],[uTime]]/ 1000)+3*3600) / 86400) + DATE(1970,1,1))</f>
        <v>45786.096490891199</v>
      </c>
      <c r="M7667" t="s">
        <v>34</v>
      </c>
      <c r="N7667" t="s">
        <v>28</v>
      </c>
      <c r="O7667" t="s">
        <v>35</v>
      </c>
      <c r="P7667">
        <v>4.2039999999999997</v>
      </c>
      <c r="Q7667" t="s">
        <v>36</v>
      </c>
      <c r="R7667" t="s">
        <v>37</v>
      </c>
      <c r="S7667">
        <v>0.77470000000000006</v>
      </c>
      <c r="T7667">
        <v>0.77470000000000006</v>
      </c>
      <c r="U7667">
        <v>4.2039999999999997</v>
      </c>
      <c r="V7667">
        <v>-2.6054709999999998E-3</v>
      </c>
      <c r="W7667" t="s">
        <v>38</v>
      </c>
      <c r="X7667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667" s="4">
        <f>IF(bot_orders[[#This Row],[side]]="buy", bot_orders[[#This Row],[accFillSz]] + bot_orders[[#This Row],[fee]], -bot_orders[[#This Row],[accFillSz]])</f>
        <v>-4.2039999999999997</v>
      </c>
      <c r="Z7667" s="4">
        <f>IF(bot_orders[[#This Row],[side]]="sell",bot_orders[[#This Row],[accFillSz]]*bot_orders[[#This Row],[avgPx]]+bot_orders[[#This Row],[fee]], 0)</f>
        <v>3.2542333290000003</v>
      </c>
      <c r="AA7667" s="4">
        <f>IF(bot_orders[[#This Row],[side]]="sell",-bot_orders[[#This Row],[accFillSz]],bot_orders[[#This Row],[accFillSz]]+bot_orders[[#This Row],[fee]])</f>
        <v>-4.2039999999999997</v>
      </c>
      <c r="AB7667">
        <v>0</v>
      </c>
      <c r="AC7667" t="s">
        <v>39</v>
      </c>
      <c r="AD7667">
        <v>0</v>
      </c>
      <c r="AE7667" t="s">
        <v>40</v>
      </c>
      <c r="AF7667" t="s">
        <v>41</v>
      </c>
      <c r="AG7667" t="s">
        <v>28</v>
      </c>
      <c r="AH7667" t="s">
        <v>28</v>
      </c>
      <c r="AI7667">
        <v>-4.2039999999999997</v>
      </c>
      <c r="AJ7667">
        <v>3.2542333299999999</v>
      </c>
    </row>
    <row r="7668" spans="1:36" x14ac:dyDescent="0.3">
      <c r="A7668">
        <v>7504</v>
      </c>
      <c r="B7668" t="s">
        <v>17977</v>
      </c>
      <c r="C7668" t="s">
        <v>28</v>
      </c>
      <c r="D7668" t="s">
        <v>29</v>
      </c>
      <c r="E7668" t="s">
        <v>30</v>
      </c>
      <c r="F7668" t="s">
        <v>31</v>
      </c>
      <c r="G7668" t="s">
        <v>3837</v>
      </c>
      <c r="H7668" t="s">
        <v>22056</v>
      </c>
      <c r="I7668" s="4" t="s">
        <v>22057</v>
      </c>
      <c r="J7668" s="1">
        <f>((((bot_orders[[#This Row],[cTime]]/ 1000)+3*3600) / 86400) + DATE(1970,1,1))</f>
        <v>45786.043556215278</v>
      </c>
      <c r="K7668" s="4" t="s">
        <v>22058</v>
      </c>
      <c r="L7668" s="1">
        <f>((((bot_orders[[#This Row],[uTime]]/ 1000)+3*3600) / 86400) + DATE(1970,1,1))</f>
        <v>45786.09535502315</v>
      </c>
      <c r="M7668" t="s">
        <v>34</v>
      </c>
      <c r="N7668" t="s">
        <v>28</v>
      </c>
      <c r="O7668" t="s">
        <v>35</v>
      </c>
      <c r="P7668">
        <v>4.2039999999999997</v>
      </c>
      <c r="Q7668" t="s">
        <v>36</v>
      </c>
      <c r="R7668" t="s">
        <v>37</v>
      </c>
      <c r="S7668">
        <v>0.77239999999999998</v>
      </c>
      <c r="T7668">
        <v>0.77239999999999998</v>
      </c>
      <c r="U7668">
        <v>4.2039999999999997</v>
      </c>
      <c r="V7668">
        <v>-2.5977357000000001E-3</v>
      </c>
      <c r="W7668" t="s">
        <v>38</v>
      </c>
      <c r="X7668" s="4">
        <f>IF(bot_orders[[#This Row],[side]]="sell", bot_orders[[#This Row],[accFillSz]]*bot_orders[[#This Row],[avgPx]] + bot_orders[[#This Row],[fee]], -bot_orders[[#This Row],[accFillSz]]*bot_orders[[#This Row],[avgPx]])</f>
        <v>3.2445718642999997</v>
      </c>
      <c r="Y7668" s="4">
        <f>IF(bot_orders[[#This Row],[side]]="buy", bot_orders[[#This Row],[accFillSz]] + bot_orders[[#This Row],[fee]], -bot_orders[[#This Row],[accFillSz]])</f>
        <v>-4.2039999999999997</v>
      </c>
      <c r="Z7668" s="4">
        <f>IF(bot_orders[[#This Row],[side]]="sell",bot_orders[[#This Row],[accFillSz]]*bot_orders[[#This Row],[avgPx]]+bot_orders[[#This Row],[fee]], 0)</f>
        <v>3.2445718642999997</v>
      </c>
      <c r="AA7668" s="4">
        <f>IF(bot_orders[[#This Row],[side]]="sell",-bot_orders[[#This Row],[accFillSz]],bot_orders[[#This Row],[accFillSz]]+bot_orders[[#This Row],[fee]])</f>
        <v>-4.2039999999999997</v>
      </c>
      <c r="AB7668">
        <v>0</v>
      </c>
      <c r="AC7668" t="s">
        <v>39</v>
      </c>
      <c r="AD7668">
        <v>0</v>
      </c>
      <c r="AE7668" t="s">
        <v>40</v>
      </c>
      <c r="AF7668" t="s">
        <v>41</v>
      </c>
      <c r="AG7668" t="s">
        <v>28</v>
      </c>
      <c r="AH7668" t="s">
        <v>28</v>
      </c>
      <c r="AI7668">
        <v>-4.2039999999999997</v>
      </c>
      <c r="AJ7668">
        <v>3.2445718600000002</v>
      </c>
    </row>
    <row r="7669" spans="1:36" x14ac:dyDescent="0.3">
      <c r="A7669">
        <v>7505</v>
      </c>
      <c r="B7669" t="s">
        <v>17977</v>
      </c>
      <c r="C7669" t="s">
        <v>28</v>
      </c>
      <c r="D7669" t="s">
        <v>29</v>
      </c>
      <c r="E7669" t="s">
        <v>30</v>
      </c>
      <c r="F7669" t="s">
        <v>31</v>
      </c>
      <c r="G7669" t="s">
        <v>3839</v>
      </c>
      <c r="H7669" t="s">
        <v>22059</v>
      </c>
      <c r="I7669" s="4" t="s">
        <v>22060</v>
      </c>
      <c r="J7669" s="1">
        <f>((((bot_orders[[#This Row],[cTime]]/ 1000)+3*3600) / 86400) + DATE(1970,1,1))</f>
        <v>45786.046957824074</v>
      </c>
      <c r="K7669" s="4" t="s">
        <v>22061</v>
      </c>
      <c r="L7669" s="1">
        <f>((((bot_orders[[#This Row],[uTime]]/ 1000)+3*3600) / 86400) + DATE(1970,1,1))</f>
        <v>45786.072907696755</v>
      </c>
      <c r="M7669" t="s">
        <v>34</v>
      </c>
      <c r="N7669" t="s">
        <v>28</v>
      </c>
      <c r="O7669" t="s">
        <v>35</v>
      </c>
      <c r="P7669">
        <v>4.2039999999999997</v>
      </c>
      <c r="Q7669" t="s">
        <v>36</v>
      </c>
      <c r="R7669" t="s">
        <v>37</v>
      </c>
      <c r="S7669">
        <v>0.77010000000000001</v>
      </c>
      <c r="T7669">
        <v>0.77010000000000001</v>
      </c>
      <c r="U7669">
        <v>4.2039999999999997</v>
      </c>
      <c r="V7669">
        <v>-2.5900003E-3</v>
      </c>
      <c r="W7669" t="s">
        <v>38</v>
      </c>
      <c r="X7669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669" s="4">
        <f>IF(bot_orders[[#This Row],[side]]="buy", bot_orders[[#This Row],[accFillSz]] + bot_orders[[#This Row],[fee]], -bot_orders[[#This Row],[accFillSz]])</f>
        <v>-4.2039999999999997</v>
      </c>
      <c r="Z7669" s="4">
        <f>IF(bot_orders[[#This Row],[side]]="sell",bot_orders[[#This Row],[accFillSz]]*bot_orders[[#This Row],[avgPx]]+bot_orders[[#This Row],[fee]], 0)</f>
        <v>3.2349103996999995</v>
      </c>
      <c r="AA7669" s="4">
        <f>IF(bot_orders[[#This Row],[side]]="sell",-bot_orders[[#This Row],[accFillSz]],bot_orders[[#This Row],[accFillSz]]+bot_orders[[#This Row],[fee]])</f>
        <v>-4.2039999999999997</v>
      </c>
      <c r="AB7669">
        <v>0</v>
      </c>
      <c r="AC7669" t="s">
        <v>39</v>
      </c>
      <c r="AD7669">
        <v>0</v>
      </c>
      <c r="AE7669" t="s">
        <v>40</v>
      </c>
      <c r="AF7669" t="s">
        <v>41</v>
      </c>
      <c r="AG7669" t="s">
        <v>28</v>
      </c>
      <c r="AH7669" t="s">
        <v>28</v>
      </c>
      <c r="AI7669">
        <v>-4.2039999999999997</v>
      </c>
      <c r="AJ7669">
        <v>3.2349104</v>
      </c>
    </row>
    <row r="7670" spans="1:36" x14ac:dyDescent="0.3">
      <c r="A7670">
        <v>7507</v>
      </c>
      <c r="B7670" t="s">
        <v>17977</v>
      </c>
      <c r="C7670" t="s">
        <v>28</v>
      </c>
      <c r="D7670" t="s">
        <v>29</v>
      </c>
      <c r="E7670" t="s">
        <v>30</v>
      </c>
      <c r="F7670" t="s">
        <v>31</v>
      </c>
      <c r="G7670" t="s">
        <v>3841</v>
      </c>
      <c r="H7670" t="s">
        <v>22065</v>
      </c>
      <c r="I7670" s="4" t="s">
        <v>22066</v>
      </c>
      <c r="J7670" s="1">
        <f>((((bot_orders[[#This Row],[cTime]]/ 1000)+3*3600) / 86400) + DATE(1970,1,1))</f>
        <v>45786.049448761572</v>
      </c>
      <c r="K7670" s="4" t="s">
        <v>22067</v>
      </c>
      <c r="L7670" s="1">
        <f>((((bot_orders[[#This Row],[uTime]]/ 1000)+3*3600) / 86400) + DATE(1970,1,1))</f>
        <v>45786.054874942129</v>
      </c>
      <c r="M7670" t="s">
        <v>34</v>
      </c>
      <c r="N7670" t="s">
        <v>28</v>
      </c>
      <c r="O7670" t="s">
        <v>35</v>
      </c>
      <c r="P7670">
        <v>4.2030000000000003</v>
      </c>
      <c r="Q7670" t="s">
        <v>36</v>
      </c>
      <c r="R7670" t="s">
        <v>37</v>
      </c>
      <c r="S7670">
        <v>0.76780000000000004</v>
      </c>
      <c r="T7670">
        <v>0.76780000000000004</v>
      </c>
      <c r="U7670">
        <v>4.2030000000000003</v>
      </c>
      <c r="V7670">
        <v>-2.5816506999999998E-3</v>
      </c>
      <c r="W7670" t="s">
        <v>38</v>
      </c>
      <c r="X7670" s="4">
        <f>IF(bot_orders[[#This Row],[side]]="sell", bot_orders[[#This Row],[accFillSz]]*bot_orders[[#This Row],[avgPx]] + bot_orders[[#This Row],[fee]], -bot_orders[[#This Row],[accFillSz]]*bot_orders[[#This Row],[avgPx]])</f>
        <v>3.2244817493000006</v>
      </c>
      <c r="Y7670" s="4">
        <f>IF(bot_orders[[#This Row],[side]]="buy", bot_orders[[#This Row],[accFillSz]] + bot_orders[[#This Row],[fee]], -bot_orders[[#This Row],[accFillSz]])</f>
        <v>-4.2030000000000003</v>
      </c>
      <c r="Z7670" s="4">
        <f>IF(bot_orders[[#This Row],[side]]="sell",bot_orders[[#This Row],[accFillSz]]*bot_orders[[#This Row],[avgPx]]+bot_orders[[#This Row],[fee]], 0)</f>
        <v>3.2244817493000006</v>
      </c>
      <c r="AA7670" s="4">
        <f>IF(bot_orders[[#This Row],[side]]="sell",-bot_orders[[#This Row],[accFillSz]],bot_orders[[#This Row],[accFillSz]]+bot_orders[[#This Row],[fee]])</f>
        <v>-4.2030000000000003</v>
      </c>
      <c r="AB7670">
        <v>0</v>
      </c>
      <c r="AC7670" t="s">
        <v>39</v>
      </c>
      <c r="AD7670">
        <v>0</v>
      </c>
      <c r="AE7670" t="s">
        <v>40</v>
      </c>
      <c r="AF7670" t="s">
        <v>41</v>
      </c>
      <c r="AG7670" t="s">
        <v>28</v>
      </c>
      <c r="AH7670" t="s">
        <v>28</v>
      </c>
      <c r="AI7670">
        <v>-4.2030000000000003</v>
      </c>
      <c r="AJ7670">
        <v>3.2244817499999998</v>
      </c>
    </row>
    <row r="7671" spans="1:36" x14ac:dyDescent="0.3">
      <c r="A7671">
        <v>7508</v>
      </c>
      <c r="B7671" t="s">
        <v>17977</v>
      </c>
      <c r="C7671" t="s">
        <v>28</v>
      </c>
      <c r="D7671" t="s">
        <v>29</v>
      </c>
      <c r="E7671" t="s">
        <v>30</v>
      </c>
      <c r="F7671" t="s">
        <v>31</v>
      </c>
      <c r="G7671" t="s">
        <v>3843</v>
      </c>
      <c r="H7671" t="s">
        <v>22068</v>
      </c>
      <c r="I7671" s="4" t="s">
        <v>22069</v>
      </c>
      <c r="J7671" s="1">
        <f>((((bot_orders[[#This Row],[cTime]]/ 1000)+3*3600) / 86400) + DATE(1970,1,1))</f>
        <v>45786.049722511576</v>
      </c>
      <c r="K7671" s="4" t="s">
        <v>22070</v>
      </c>
      <c r="L7671" s="1">
        <f>((((bot_orders[[#This Row],[uTime]]/ 1000)+3*3600) / 86400) + DATE(1970,1,1))</f>
        <v>45786.05070201389</v>
      </c>
      <c r="M7671" t="s">
        <v>34</v>
      </c>
      <c r="N7671" t="s">
        <v>28</v>
      </c>
      <c r="O7671" t="s">
        <v>35</v>
      </c>
      <c r="P7671">
        <v>4.202</v>
      </c>
      <c r="Q7671" t="s">
        <v>36</v>
      </c>
      <c r="R7671" t="s">
        <v>37</v>
      </c>
      <c r="S7671">
        <v>0.76549999999999996</v>
      </c>
      <c r="T7671">
        <v>0.76549999999999996</v>
      </c>
      <c r="U7671">
        <v>4.202</v>
      </c>
      <c r="V7671">
        <v>-2.5733048000000001E-3</v>
      </c>
      <c r="W7671" t="s">
        <v>38</v>
      </c>
      <c r="X7671" s="4">
        <f>IF(bot_orders[[#This Row],[side]]="sell", bot_orders[[#This Row],[accFillSz]]*bot_orders[[#This Row],[avgPx]] + bot_orders[[#This Row],[fee]], -bot_orders[[#This Row],[accFillSz]]*bot_orders[[#This Row],[avgPx]])</f>
        <v>3.2140576951999997</v>
      </c>
      <c r="Y7671" s="4">
        <f>IF(bot_orders[[#This Row],[side]]="buy", bot_orders[[#This Row],[accFillSz]] + bot_orders[[#This Row],[fee]], -bot_orders[[#This Row],[accFillSz]])</f>
        <v>-4.202</v>
      </c>
      <c r="Z7671" s="4">
        <f>IF(bot_orders[[#This Row],[side]]="sell",bot_orders[[#This Row],[accFillSz]]*bot_orders[[#This Row],[avgPx]]+bot_orders[[#This Row],[fee]], 0)</f>
        <v>3.2140576951999997</v>
      </c>
      <c r="AA7671" s="4">
        <f>IF(bot_orders[[#This Row],[side]]="sell",-bot_orders[[#This Row],[accFillSz]],bot_orders[[#This Row],[accFillSz]]+bot_orders[[#This Row],[fee]])</f>
        <v>-4.202</v>
      </c>
      <c r="AB7671">
        <v>0</v>
      </c>
      <c r="AC7671" t="s">
        <v>39</v>
      </c>
      <c r="AD7671">
        <v>0</v>
      </c>
      <c r="AE7671" t="s">
        <v>40</v>
      </c>
      <c r="AF7671" t="s">
        <v>41</v>
      </c>
      <c r="AG7671" t="s">
        <v>28</v>
      </c>
      <c r="AH7671" t="s">
        <v>28</v>
      </c>
      <c r="AI7671">
        <v>-4.202</v>
      </c>
      <c r="AJ7671">
        <v>3.2140577000000001</v>
      </c>
    </row>
    <row r="7672" spans="1:36" x14ac:dyDescent="0.3">
      <c r="A7672">
        <v>7509</v>
      </c>
      <c r="B7672" t="s">
        <v>17977</v>
      </c>
      <c r="C7672" t="s">
        <v>28</v>
      </c>
      <c r="D7672" t="s">
        <v>29</v>
      </c>
      <c r="E7672" t="s">
        <v>30</v>
      </c>
      <c r="F7672" t="s">
        <v>31</v>
      </c>
      <c r="G7672" t="s">
        <v>4083</v>
      </c>
      <c r="H7672" t="s">
        <v>22071</v>
      </c>
      <c r="I7672" s="4" t="s">
        <v>22072</v>
      </c>
      <c r="J7672" s="1">
        <f>((((bot_orders[[#This Row],[cTime]]/ 1000)+3*3600) / 86400) + DATE(1970,1,1))</f>
        <v>45786.050702037035</v>
      </c>
      <c r="K7672" s="4" t="s">
        <v>22073</v>
      </c>
      <c r="L7672" s="1">
        <f>((((bot_orders[[#This Row],[uTime]]/ 1000)+3*3600) / 86400) + DATE(1970,1,1))</f>
        <v>45786.288857858795</v>
      </c>
      <c r="M7672" t="s">
        <v>34</v>
      </c>
      <c r="N7672" t="s">
        <v>28</v>
      </c>
      <c r="O7672" t="s">
        <v>35</v>
      </c>
      <c r="P7672">
        <v>4.2060000000000004</v>
      </c>
      <c r="Q7672" t="s">
        <v>36</v>
      </c>
      <c r="R7672" t="s">
        <v>55</v>
      </c>
      <c r="S7672">
        <v>0.76319999999999999</v>
      </c>
      <c r="T7672">
        <v>0.76319999999999999</v>
      </c>
      <c r="U7672">
        <v>4.2060000000000004</v>
      </c>
      <c r="V7672">
        <v>-3.3647999999999998E-3</v>
      </c>
      <c r="W7672" t="s">
        <v>39</v>
      </c>
      <c r="X7672" s="4">
        <f>IF(bot_orders[[#This Row],[side]]="sell", bot_orders[[#This Row],[accFillSz]]*bot_orders[[#This Row],[avgPx]] + bot_orders[[#This Row],[fee]], -bot_orders[[#This Row],[accFillSz]]*bot_orders[[#This Row],[avgPx]])</f>
        <v>-3.2100192000000001</v>
      </c>
      <c r="Y7672" s="4">
        <f>IF(bot_orders[[#This Row],[side]]="buy", bot_orders[[#This Row],[accFillSz]] + bot_orders[[#This Row],[fee]], -bot_orders[[#This Row],[accFillSz]])</f>
        <v>4.2026352000000005</v>
      </c>
      <c r="Z7672" s="4">
        <f>IF(bot_orders[[#This Row],[side]]="sell",bot_orders[[#This Row],[accFillSz]]*bot_orders[[#This Row],[avgPx]]+bot_orders[[#This Row],[fee]], 0)</f>
        <v>0</v>
      </c>
      <c r="AA7672" s="4">
        <f>IF(bot_orders[[#This Row],[side]]="sell",-bot_orders[[#This Row],[accFillSz]],bot_orders[[#This Row],[accFillSz]]+bot_orders[[#This Row],[fee]])</f>
        <v>4.2026352000000005</v>
      </c>
      <c r="AB7672">
        <v>0</v>
      </c>
      <c r="AC7672" t="s">
        <v>38</v>
      </c>
      <c r="AD7672">
        <v>0</v>
      </c>
      <c r="AE7672" t="s">
        <v>40</v>
      </c>
      <c r="AF7672" t="s">
        <v>41</v>
      </c>
      <c r="AG7672" t="s">
        <v>28</v>
      </c>
      <c r="AH7672" t="s">
        <v>28</v>
      </c>
      <c r="AI7672">
        <v>4.2026351999999996</v>
      </c>
      <c r="AJ7672">
        <v>-3.2100192000000001</v>
      </c>
    </row>
    <row r="7673" spans="1:36" x14ac:dyDescent="0.3">
      <c r="A7673">
        <v>7510</v>
      </c>
      <c r="B7673" t="s">
        <v>17977</v>
      </c>
      <c r="C7673" t="s">
        <v>28</v>
      </c>
      <c r="D7673" t="s">
        <v>29</v>
      </c>
      <c r="E7673" t="s">
        <v>30</v>
      </c>
      <c r="F7673" t="s">
        <v>31</v>
      </c>
      <c r="G7673" t="s">
        <v>3847</v>
      </c>
      <c r="H7673" t="s">
        <v>22074</v>
      </c>
      <c r="I7673" s="4" t="s">
        <v>22075</v>
      </c>
      <c r="J7673" s="1">
        <f>((((bot_orders[[#This Row],[cTime]]/ 1000)+3*3600) / 86400) + DATE(1970,1,1))</f>
        <v>45786.054874965281</v>
      </c>
      <c r="K7673" s="4" t="s">
        <v>22076</v>
      </c>
      <c r="L7673" s="1">
        <f>((((bot_orders[[#This Row],[uTime]]/ 1000)+3*3600) / 86400) + DATE(1970,1,1))</f>
        <v>45786.056172407407</v>
      </c>
      <c r="M7673" t="s">
        <v>34</v>
      </c>
      <c r="N7673" t="s">
        <v>28</v>
      </c>
      <c r="O7673" t="s">
        <v>35</v>
      </c>
      <c r="P7673">
        <v>4.2069999999999999</v>
      </c>
      <c r="Q7673" t="s">
        <v>36</v>
      </c>
      <c r="R7673" t="s">
        <v>55</v>
      </c>
      <c r="S7673">
        <v>0.76549999999999996</v>
      </c>
      <c r="T7673">
        <v>0.76549999999999996</v>
      </c>
      <c r="U7673">
        <v>4.2069999999999999</v>
      </c>
      <c r="V7673">
        <v>-3.3655999999999998E-3</v>
      </c>
      <c r="W7673" t="s">
        <v>39</v>
      </c>
      <c r="X7673" s="4">
        <f>IF(bot_orders[[#This Row],[side]]="sell", bot_orders[[#This Row],[accFillSz]]*bot_orders[[#This Row],[avgPx]] + bot_orders[[#This Row],[fee]], -bot_orders[[#This Row],[accFillSz]]*bot_orders[[#This Row],[avgPx]])</f>
        <v>-3.2204584999999999</v>
      </c>
      <c r="Y7673" s="4">
        <f>IF(bot_orders[[#This Row],[side]]="buy", bot_orders[[#This Row],[accFillSz]] + bot_orders[[#This Row],[fee]], -bot_orders[[#This Row],[accFillSz]])</f>
        <v>4.2036343999999994</v>
      </c>
      <c r="Z7673" s="4">
        <f>IF(bot_orders[[#This Row],[side]]="sell",bot_orders[[#This Row],[accFillSz]]*bot_orders[[#This Row],[avgPx]]+bot_orders[[#This Row],[fee]], 0)</f>
        <v>0</v>
      </c>
      <c r="AA7673" s="4">
        <f>IF(bot_orders[[#This Row],[side]]="sell",-bot_orders[[#This Row],[accFillSz]],bot_orders[[#This Row],[accFillSz]]+bot_orders[[#This Row],[fee]])</f>
        <v>4.2036343999999994</v>
      </c>
      <c r="AB7673">
        <v>0</v>
      </c>
      <c r="AC7673" t="s">
        <v>38</v>
      </c>
      <c r="AD7673">
        <v>0</v>
      </c>
      <c r="AE7673" t="s">
        <v>40</v>
      </c>
      <c r="AF7673" t="s">
        <v>41</v>
      </c>
      <c r="AG7673" t="s">
        <v>28</v>
      </c>
      <c r="AH7673" t="s">
        <v>28</v>
      </c>
      <c r="AI7673">
        <v>4.2036344000000003</v>
      </c>
      <c r="AJ7673">
        <v>-3.2204584999999999</v>
      </c>
    </row>
    <row r="7674" spans="1:36" x14ac:dyDescent="0.3">
      <c r="A7674">
        <v>7511</v>
      </c>
      <c r="B7674" t="s">
        <v>17977</v>
      </c>
      <c r="C7674" t="s">
        <v>28</v>
      </c>
      <c r="D7674" t="s">
        <v>29</v>
      </c>
      <c r="E7674" t="s">
        <v>30</v>
      </c>
      <c r="F7674" t="s">
        <v>31</v>
      </c>
      <c r="G7674" t="s">
        <v>3847</v>
      </c>
      <c r="H7674" t="s">
        <v>22077</v>
      </c>
      <c r="I7674" s="4" t="s">
        <v>22078</v>
      </c>
      <c r="J7674" s="1">
        <f>((((bot_orders[[#This Row],[cTime]]/ 1000)+3*3600) / 86400) + DATE(1970,1,1))</f>
        <v>45786.056172430559</v>
      </c>
      <c r="K7674" s="4" t="s">
        <v>22079</v>
      </c>
      <c r="L7674" s="1">
        <f>((((bot_orders[[#This Row],[uTime]]/ 1000)+3*3600) / 86400) + DATE(1970,1,1))</f>
        <v>45786.056459780091</v>
      </c>
      <c r="M7674" t="s">
        <v>34</v>
      </c>
      <c r="N7674" t="s">
        <v>28</v>
      </c>
      <c r="O7674" t="s">
        <v>35</v>
      </c>
      <c r="P7674">
        <v>4.2030000000000003</v>
      </c>
      <c r="Q7674" t="s">
        <v>36</v>
      </c>
      <c r="R7674" t="s">
        <v>37</v>
      </c>
      <c r="S7674">
        <v>0.76780000000000004</v>
      </c>
      <c r="T7674">
        <v>0.76780000000000004</v>
      </c>
      <c r="U7674">
        <v>4.2030000000000003</v>
      </c>
      <c r="V7674">
        <v>-2.5816506999999998E-3</v>
      </c>
      <c r="W7674" t="s">
        <v>38</v>
      </c>
      <c r="X7674" s="4">
        <f>IF(bot_orders[[#This Row],[side]]="sell", bot_orders[[#This Row],[accFillSz]]*bot_orders[[#This Row],[avgPx]] + bot_orders[[#This Row],[fee]], -bot_orders[[#This Row],[accFillSz]]*bot_orders[[#This Row],[avgPx]])</f>
        <v>3.2244817493000006</v>
      </c>
      <c r="Y7674" s="4">
        <f>IF(bot_orders[[#This Row],[side]]="buy", bot_orders[[#This Row],[accFillSz]] + bot_orders[[#This Row],[fee]], -bot_orders[[#This Row],[accFillSz]])</f>
        <v>-4.2030000000000003</v>
      </c>
      <c r="Z7674" s="4">
        <f>IF(bot_orders[[#This Row],[side]]="sell",bot_orders[[#This Row],[accFillSz]]*bot_orders[[#This Row],[avgPx]]+bot_orders[[#This Row],[fee]], 0)</f>
        <v>3.2244817493000006</v>
      </c>
      <c r="AA7674" s="4">
        <f>IF(bot_orders[[#This Row],[side]]="sell",-bot_orders[[#This Row],[accFillSz]],bot_orders[[#This Row],[accFillSz]]+bot_orders[[#This Row],[fee]])</f>
        <v>-4.2030000000000003</v>
      </c>
      <c r="AB7674">
        <v>0</v>
      </c>
      <c r="AC7674" t="s">
        <v>39</v>
      </c>
      <c r="AD7674">
        <v>0</v>
      </c>
      <c r="AE7674" t="s">
        <v>40</v>
      </c>
      <c r="AF7674" t="s">
        <v>41</v>
      </c>
      <c r="AG7674" t="s">
        <v>28</v>
      </c>
      <c r="AH7674" t="s">
        <v>28</v>
      </c>
      <c r="AI7674">
        <v>-4.2030000000000003</v>
      </c>
      <c r="AJ7674">
        <v>3.2244817499999998</v>
      </c>
    </row>
    <row r="7675" spans="1:36" x14ac:dyDescent="0.3">
      <c r="A7675">
        <v>7512</v>
      </c>
      <c r="B7675" t="s">
        <v>17977</v>
      </c>
      <c r="C7675" t="s">
        <v>28</v>
      </c>
      <c r="D7675" t="s">
        <v>29</v>
      </c>
      <c r="E7675" t="s">
        <v>30</v>
      </c>
      <c r="F7675" t="s">
        <v>31</v>
      </c>
      <c r="G7675" t="s">
        <v>3849</v>
      </c>
      <c r="H7675" t="s">
        <v>22080</v>
      </c>
      <c r="I7675" s="4" t="s">
        <v>22081</v>
      </c>
      <c r="J7675" s="1">
        <f>((((bot_orders[[#This Row],[cTime]]/ 1000)+3*3600) / 86400) + DATE(1970,1,1))</f>
        <v>45786.056459791667</v>
      </c>
      <c r="K7675" s="4" t="s">
        <v>22082</v>
      </c>
      <c r="L7675" s="1">
        <f>((((bot_orders[[#This Row],[uTime]]/ 1000)+3*3600) / 86400) + DATE(1970,1,1))</f>
        <v>45786.060753252314</v>
      </c>
      <c r="M7675" t="s">
        <v>34</v>
      </c>
      <c r="N7675" t="s">
        <v>28</v>
      </c>
      <c r="O7675" t="s">
        <v>35</v>
      </c>
      <c r="P7675">
        <v>4.2069999999999999</v>
      </c>
      <c r="Q7675" t="s">
        <v>36</v>
      </c>
      <c r="R7675" t="s">
        <v>55</v>
      </c>
      <c r="S7675">
        <v>0.76549999999999996</v>
      </c>
      <c r="T7675">
        <v>0.76549999999999996</v>
      </c>
      <c r="U7675">
        <v>4.2069999999999999</v>
      </c>
      <c r="V7675">
        <v>-3.3655999999999998E-3</v>
      </c>
      <c r="W7675" t="s">
        <v>39</v>
      </c>
      <c r="X7675" s="4">
        <f>IF(bot_orders[[#This Row],[side]]="sell", bot_orders[[#This Row],[accFillSz]]*bot_orders[[#This Row],[avgPx]] + bot_orders[[#This Row],[fee]], -bot_orders[[#This Row],[accFillSz]]*bot_orders[[#This Row],[avgPx]])</f>
        <v>-3.2204584999999999</v>
      </c>
      <c r="Y7675" s="4">
        <f>IF(bot_orders[[#This Row],[side]]="buy", bot_orders[[#This Row],[accFillSz]] + bot_orders[[#This Row],[fee]], -bot_orders[[#This Row],[accFillSz]])</f>
        <v>4.2036343999999994</v>
      </c>
      <c r="Z7675" s="4">
        <f>IF(bot_orders[[#This Row],[side]]="sell",bot_orders[[#This Row],[accFillSz]]*bot_orders[[#This Row],[avgPx]]+bot_orders[[#This Row],[fee]], 0)</f>
        <v>0</v>
      </c>
      <c r="AA7675" s="4">
        <f>IF(bot_orders[[#This Row],[side]]="sell",-bot_orders[[#This Row],[accFillSz]],bot_orders[[#This Row],[accFillSz]]+bot_orders[[#This Row],[fee]])</f>
        <v>4.2036343999999994</v>
      </c>
      <c r="AB7675">
        <v>0</v>
      </c>
      <c r="AC7675" t="s">
        <v>38</v>
      </c>
      <c r="AD7675">
        <v>0</v>
      </c>
      <c r="AE7675" t="s">
        <v>40</v>
      </c>
      <c r="AF7675" t="s">
        <v>41</v>
      </c>
      <c r="AG7675" t="s">
        <v>28</v>
      </c>
      <c r="AH7675" t="s">
        <v>28</v>
      </c>
      <c r="AI7675">
        <v>4.2036344000000003</v>
      </c>
      <c r="AJ7675">
        <v>-3.2204584999999999</v>
      </c>
    </row>
    <row r="7676" spans="1:36" x14ac:dyDescent="0.3">
      <c r="A7676">
        <v>7513</v>
      </c>
      <c r="B7676" t="s">
        <v>17977</v>
      </c>
      <c r="C7676" t="s">
        <v>28</v>
      </c>
      <c r="D7676" t="s">
        <v>29</v>
      </c>
      <c r="E7676" t="s">
        <v>30</v>
      </c>
      <c r="F7676" t="s">
        <v>31</v>
      </c>
      <c r="G7676" t="s">
        <v>3849</v>
      </c>
      <c r="H7676" t="s">
        <v>22083</v>
      </c>
      <c r="I7676" s="4" t="s">
        <v>22084</v>
      </c>
      <c r="J7676" s="1">
        <f>((((bot_orders[[#This Row],[cTime]]/ 1000)+3*3600) / 86400) + DATE(1970,1,1))</f>
        <v>45786.060753275466</v>
      </c>
      <c r="K7676" s="4" t="s">
        <v>22085</v>
      </c>
      <c r="L7676" s="1">
        <f>((((bot_orders[[#This Row],[uTime]]/ 1000)+3*3600) / 86400) + DATE(1970,1,1))</f>
        <v>45786.062452199069</v>
      </c>
      <c r="M7676" t="s">
        <v>34</v>
      </c>
      <c r="N7676" t="s">
        <v>28</v>
      </c>
      <c r="O7676" t="s">
        <v>35</v>
      </c>
      <c r="P7676">
        <v>4.2030000000000003</v>
      </c>
      <c r="Q7676" t="s">
        <v>36</v>
      </c>
      <c r="R7676" t="s">
        <v>37</v>
      </c>
      <c r="S7676">
        <v>0.76780000000000004</v>
      </c>
      <c r="T7676">
        <v>0.76780000000000004</v>
      </c>
      <c r="U7676">
        <v>4.2030000000000003</v>
      </c>
      <c r="V7676">
        <v>-2.5816506999999998E-3</v>
      </c>
      <c r="W7676" t="s">
        <v>38</v>
      </c>
      <c r="X7676" s="4">
        <f>IF(bot_orders[[#This Row],[side]]="sell", bot_orders[[#This Row],[accFillSz]]*bot_orders[[#This Row],[avgPx]] + bot_orders[[#This Row],[fee]], -bot_orders[[#This Row],[accFillSz]]*bot_orders[[#This Row],[avgPx]])</f>
        <v>3.2244817493000006</v>
      </c>
      <c r="Y7676" s="4">
        <f>IF(bot_orders[[#This Row],[side]]="buy", bot_orders[[#This Row],[accFillSz]] + bot_orders[[#This Row],[fee]], -bot_orders[[#This Row],[accFillSz]])</f>
        <v>-4.2030000000000003</v>
      </c>
      <c r="Z7676" s="4">
        <f>IF(bot_orders[[#This Row],[side]]="sell",bot_orders[[#This Row],[accFillSz]]*bot_orders[[#This Row],[avgPx]]+bot_orders[[#This Row],[fee]], 0)</f>
        <v>3.2244817493000006</v>
      </c>
      <c r="AA7676" s="4">
        <f>IF(bot_orders[[#This Row],[side]]="sell",-bot_orders[[#This Row],[accFillSz]],bot_orders[[#This Row],[accFillSz]]+bot_orders[[#This Row],[fee]])</f>
        <v>-4.2030000000000003</v>
      </c>
      <c r="AB7676">
        <v>0</v>
      </c>
      <c r="AC7676" t="s">
        <v>39</v>
      </c>
      <c r="AD7676">
        <v>0</v>
      </c>
      <c r="AE7676" t="s">
        <v>40</v>
      </c>
      <c r="AF7676" t="s">
        <v>41</v>
      </c>
      <c r="AG7676" t="s">
        <v>28</v>
      </c>
      <c r="AH7676" t="s">
        <v>28</v>
      </c>
      <c r="AI7676">
        <v>-4.2030000000000003</v>
      </c>
      <c r="AJ7676">
        <v>3.2244817499999998</v>
      </c>
    </row>
    <row r="7677" spans="1:36" x14ac:dyDescent="0.3">
      <c r="A7677">
        <v>7514</v>
      </c>
      <c r="B7677" t="s">
        <v>17977</v>
      </c>
      <c r="C7677" t="s">
        <v>28</v>
      </c>
      <c r="D7677" t="s">
        <v>29</v>
      </c>
      <c r="E7677" t="s">
        <v>30</v>
      </c>
      <c r="F7677" t="s">
        <v>31</v>
      </c>
      <c r="G7677" t="s">
        <v>3858</v>
      </c>
      <c r="H7677" t="s">
        <v>22086</v>
      </c>
      <c r="I7677" s="4" t="s">
        <v>22087</v>
      </c>
      <c r="J7677" s="1">
        <f>((((bot_orders[[#This Row],[cTime]]/ 1000)+3*3600) / 86400) + DATE(1970,1,1))</f>
        <v>45786.062452222221</v>
      </c>
      <c r="K7677" s="4" t="s">
        <v>22088</v>
      </c>
      <c r="L7677" s="1">
        <f>((((bot_orders[[#This Row],[uTime]]/ 1000)+3*3600) / 86400) + DATE(1970,1,1))</f>
        <v>45786.063047534721</v>
      </c>
      <c r="M7677" t="s">
        <v>34</v>
      </c>
      <c r="N7677" t="s">
        <v>28</v>
      </c>
      <c r="O7677" t="s">
        <v>35</v>
      </c>
      <c r="P7677">
        <v>4.2069999999999999</v>
      </c>
      <c r="Q7677" t="s">
        <v>36</v>
      </c>
      <c r="R7677" t="s">
        <v>55</v>
      </c>
      <c r="S7677">
        <v>0.76549999999999996</v>
      </c>
      <c r="T7677">
        <v>0.76549999999999996</v>
      </c>
      <c r="U7677">
        <v>4.2069999999999999</v>
      </c>
      <c r="V7677">
        <v>-3.3655999999999998E-3</v>
      </c>
      <c r="W7677" t="s">
        <v>39</v>
      </c>
      <c r="X7677" s="4">
        <f>IF(bot_orders[[#This Row],[side]]="sell", bot_orders[[#This Row],[accFillSz]]*bot_orders[[#This Row],[avgPx]] + bot_orders[[#This Row],[fee]], -bot_orders[[#This Row],[accFillSz]]*bot_orders[[#This Row],[avgPx]])</f>
        <v>-3.2204584999999999</v>
      </c>
      <c r="Y7677" s="4">
        <f>IF(bot_orders[[#This Row],[side]]="buy", bot_orders[[#This Row],[accFillSz]] + bot_orders[[#This Row],[fee]], -bot_orders[[#This Row],[accFillSz]])</f>
        <v>4.2036343999999994</v>
      </c>
      <c r="Z7677" s="4">
        <f>IF(bot_orders[[#This Row],[side]]="sell",bot_orders[[#This Row],[accFillSz]]*bot_orders[[#This Row],[avgPx]]+bot_orders[[#This Row],[fee]], 0)</f>
        <v>0</v>
      </c>
      <c r="AA7677" s="4">
        <f>IF(bot_orders[[#This Row],[side]]="sell",-bot_orders[[#This Row],[accFillSz]],bot_orders[[#This Row],[accFillSz]]+bot_orders[[#This Row],[fee]])</f>
        <v>4.2036343999999994</v>
      </c>
      <c r="AB7677">
        <v>0</v>
      </c>
      <c r="AC7677" t="s">
        <v>38</v>
      </c>
      <c r="AD7677">
        <v>0</v>
      </c>
      <c r="AE7677" t="s">
        <v>40</v>
      </c>
      <c r="AF7677" t="s">
        <v>41</v>
      </c>
      <c r="AG7677" t="s">
        <v>28</v>
      </c>
      <c r="AH7677" t="s">
        <v>28</v>
      </c>
      <c r="AI7677">
        <v>4.2036344000000003</v>
      </c>
      <c r="AJ7677">
        <v>-3.2204584999999999</v>
      </c>
    </row>
    <row r="7678" spans="1:36" x14ac:dyDescent="0.3">
      <c r="A7678">
        <v>7515</v>
      </c>
      <c r="B7678" t="s">
        <v>17977</v>
      </c>
      <c r="C7678" t="s">
        <v>28</v>
      </c>
      <c r="D7678" t="s">
        <v>29</v>
      </c>
      <c r="E7678" t="s">
        <v>30</v>
      </c>
      <c r="F7678" t="s">
        <v>31</v>
      </c>
      <c r="G7678" t="s">
        <v>3858</v>
      </c>
      <c r="H7678" t="s">
        <v>22089</v>
      </c>
      <c r="I7678" s="4" t="s">
        <v>22090</v>
      </c>
      <c r="J7678" s="1">
        <f>((((bot_orders[[#This Row],[cTime]]/ 1000)+3*3600) / 86400) + DATE(1970,1,1))</f>
        <v>45786.063047557866</v>
      </c>
      <c r="K7678" s="4" t="s">
        <v>22091</v>
      </c>
      <c r="L7678" s="1">
        <f>((((bot_orders[[#This Row],[uTime]]/ 1000)+3*3600) / 86400) + DATE(1970,1,1))</f>
        <v>45786.066176909721</v>
      </c>
      <c r="M7678" t="s">
        <v>34</v>
      </c>
      <c r="N7678" t="s">
        <v>28</v>
      </c>
      <c r="O7678" t="s">
        <v>35</v>
      </c>
      <c r="P7678">
        <v>4.2030000000000003</v>
      </c>
      <c r="Q7678" t="s">
        <v>36</v>
      </c>
      <c r="R7678" t="s">
        <v>37</v>
      </c>
      <c r="S7678">
        <v>0.76780000000000004</v>
      </c>
      <c r="T7678">
        <v>0.76780000000000004</v>
      </c>
      <c r="U7678">
        <v>4.2030000000000003</v>
      </c>
      <c r="V7678">
        <v>-2.5816506999999998E-3</v>
      </c>
      <c r="W7678" t="s">
        <v>38</v>
      </c>
      <c r="X7678" s="4">
        <f>IF(bot_orders[[#This Row],[side]]="sell", bot_orders[[#This Row],[accFillSz]]*bot_orders[[#This Row],[avgPx]] + bot_orders[[#This Row],[fee]], -bot_orders[[#This Row],[accFillSz]]*bot_orders[[#This Row],[avgPx]])</f>
        <v>3.2244817493000006</v>
      </c>
      <c r="Y7678" s="4">
        <f>IF(bot_orders[[#This Row],[side]]="buy", bot_orders[[#This Row],[accFillSz]] + bot_orders[[#This Row],[fee]], -bot_orders[[#This Row],[accFillSz]])</f>
        <v>-4.2030000000000003</v>
      </c>
      <c r="Z7678" s="4">
        <f>IF(bot_orders[[#This Row],[side]]="sell",bot_orders[[#This Row],[accFillSz]]*bot_orders[[#This Row],[avgPx]]+bot_orders[[#This Row],[fee]], 0)</f>
        <v>3.2244817493000006</v>
      </c>
      <c r="AA7678" s="4">
        <f>IF(bot_orders[[#This Row],[side]]="sell",-bot_orders[[#This Row],[accFillSz]],bot_orders[[#This Row],[accFillSz]]+bot_orders[[#This Row],[fee]])</f>
        <v>-4.2030000000000003</v>
      </c>
      <c r="AB7678">
        <v>0</v>
      </c>
      <c r="AC7678" t="s">
        <v>39</v>
      </c>
      <c r="AD7678">
        <v>0</v>
      </c>
      <c r="AE7678" t="s">
        <v>40</v>
      </c>
      <c r="AF7678" t="s">
        <v>41</v>
      </c>
      <c r="AG7678" t="s">
        <v>28</v>
      </c>
      <c r="AH7678" t="s">
        <v>28</v>
      </c>
      <c r="AI7678">
        <v>-4.2030000000000003</v>
      </c>
      <c r="AJ7678">
        <v>3.2244817499999998</v>
      </c>
    </row>
    <row r="7679" spans="1:36" x14ac:dyDescent="0.3">
      <c r="A7679">
        <v>7516</v>
      </c>
      <c r="B7679" t="s">
        <v>17977</v>
      </c>
      <c r="C7679" t="s">
        <v>28</v>
      </c>
      <c r="D7679" t="s">
        <v>29</v>
      </c>
      <c r="E7679" t="s">
        <v>30</v>
      </c>
      <c r="F7679" t="s">
        <v>31</v>
      </c>
      <c r="G7679" t="s">
        <v>3861</v>
      </c>
      <c r="H7679" t="s">
        <v>22092</v>
      </c>
      <c r="I7679" s="4" t="s">
        <v>22093</v>
      </c>
      <c r="J7679" s="1">
        <f>((((bot_orders[[#This Row],[cTime]]/ 1000)+3*3600) / 86400) + DATE(1970,1,1))</f>
        <v>45786.066176932873</v>
      </c>
      <c r="K7679" s="4" t="s">
        <v>22094</v>
      </c>
      <c r="L7679" s="1">
        <f>((((bot_orders[[#This Row],[uTime]]/ 1000)+3*3600) / 86400) + DATE(1970,1,1))</f>
        <v>45786.067403726847</v>
      </c>
      <c r="M7679" t="s">
        <v>34</v>
      </c>
      <c r="N7679" t="s">
        <v>28</v>
      </c>
      <c r="O7679" t="s">
        <v>35</v>
      </c>
      <c r="P7679">
        <v>4.2069999999999999</v>
      </c>
      <c r="Q7679" t="s">
        <v>36</v>
      </c>
      <c r="R7679" t="s">
        <v>55</v>
      </c>
      <c r="S7679">
        <v>0.76549999999999996</v>
      </c>
      <c r="T7679">
        <v>0.76549999999999996</v>
      </c>
      <c r="U7679">
        <v>4.2069999999999999</v>
      </c>
      <c r="V7679">
        <v>-3.3655999999999998E-3</v>
      </c>
      <c r="W7679" t="s">
        <v>39</v>
      </c>
      <c r="X7679" s="4">
        <f>IF(bot_orders[[#This Row],[side]]="sell", bot_orders[[#This Row],[accFillSz]]*bot_orders[[#This Row],[avgPx]] + bot_orders[[#This Row],[fee]], -bot_orders[[#This Row],[accFillSz]]*bot_orders[[#This Row],[avgPx]])</f>
        <v>-3.2204584999999999</v>
      </c>
      <c r="Y7679" s="4">
        <f>IF(bot_orders[[#This Row],[side]]="buy", bot_orders[[#This Row],[accFillSz]] + bot_orders[[#This Row],[fee]], -bot_orders[[#This Row],[accFillSz]])</f>
        <v>4.2036343999999994</v>
      </c>
      <c r="Z7679" s="4">
        <f>IF(bot_orders[[#This Row],[side]]="sell",bot_orders[[#This Row],[accFillSz]]*bot_orders[[#This Row],[avgPx]]+bot_orders[[#This Row],[fee]], 0)</f>
        <v>0</v>
      </c>
      <c r="AA7679" s="4">
        <f>IF(bot_orders[[#This Row],[side]]="sell",-bot_orders[[#This Row],[accFillSz]],bot_orders[[#This Row],[accFillSz]]+bot_orders[[#This Row],[fee]])</f>
        <v>4.2036343999999994</v>
      </c>
      <c r="AB7679">
        <v>0</v>
      </c>
      <c r="AC7679" t="s">
        <v>38</v>
      </c>
      <c r="AD7679">
        <v>0</v>
      </c>
      <c r="AE7679" t="s">
        <v>40</v>
      </c>
      <c r="AF7679" t="s">
        <v>41</v>
      </c>
      <c r="AG7679" t="s">
        <v>28</v>
      </c>
      <c r="AH7679" t="s">
        <v>28</v>
      </c>
      <c r="AI7679">
        <v>4.2036344000000003</v>
      </c>
      <c r="AJ7679">
        <v>-3.2204584999999999</v>
      </c>
    </row>
    <row r="7680" spans="1:36" x14ac:dyDescent="0.3">
      <c r="A7680">
        <v>7517</v>
      </c>
      <c r="B7680" t="s">
        <v>17977</v>
      </c>
      <c r="C7680" t="s">
        <v>28</v>
      </c>
      <c r="D7680" t="s">
        <v>29</v>
      </c>
      <c r="E7680" t="s">
        <v>30</v>
      </c>
      <c r="F7680" t="s">
        <v>31</v>
      </c>
      <c r="G7680" t="s">
        <v>3861</v>
      </c>
      <c r="H7680" t="s">
        <v>22095</v>
      </c>
      <c r="I7680" s="4" t="s">
        <v>22096</v>
      </c>
      <c r="J7680" s="1">
        <f>((((bot_orders[[#This Row],[cTime]]/ 1000)+3*3600) / 86400) + DATE(1970,1,1))</f>
        <v>45786.067403749999</v>
      </c>
      <c r="K7680" s="4" t="s">
        <v>22097</v>
      </c>
      <c r="L7680" s="1">
        <f>((((bot_orders[[#This Row],[uTime]]/ 1000)+3*3600) / 86400) + DATE(1970,1,1))</f>
        <v>45786.068604756947</v>
      </c>
      <c r="M7680" t="s">
        <v>34</v>
      </c>
      <c r="N7680" t="s">
        <v>28</v>
      </c>
      <c r="O7680" t="s">
        <v>35</v>
      </c>
      <c r="P7680">
        <v>4.2030000000000003</v>
      </c>
      <c r="Q7680" t="s">
        <v>36</v>
      </c>
      <c r="R7680" t="s">
        <v>37</v>
      </c>
      <c r="S7680">
        <v>0.76780000000000004</v>
      </c>
      <c r="T7680">
        <v>0.76780000000000004</v>
      </c>
      <c r="U7680">
        <v>4.2030000000000003</v>
      </c>
      <c r="V7680">
        <v>-2.5816506999999998E-3</v>
      </c>
      <c r="W7680" t="s">
        <v>38</v>
      </c>
      <c r="X7680" s="4">
        <f>IF(bot_orders[[#This Row],[side]]="sell", bot_orders[[#This Row],[accFillSz]]*bot_orders[[#This Row],[avgPx]] + bot_orders[[#This Row],[fee]], -bot_orders[[#This Row],[accFillSz]]*bot_orders[[#This Row],[avgPx]])</f>
        <v>3.2244817493000006</v>
      </c>
      <c r="Y7680" s="4">
        <f>IF(bot_orders[[#This Row],[side]]="buy", bot_orders[[#This Row],[accFillSz]] + bot_orders[[#This Row],[fee]], -bot_orders[[#This Row],[accFillSz]])</f>
        <v>-4.2030000000000003</v>
      </c>
      <c r="Z7680" s="4">
        <f>IF(bot_orders[[#This Row],[side]]="sell",bot_orders[[#This Row],[accFillSz]]*bot_orders[[#This Row],[avgPx]]+bot_orders[[#This Row],[fee]], 0)</f>
        <v>3.2244817493000006</v>
      </c>
      <c r="AA7680" s="4">
        <f>IF(bot_orders[[#This Row],[side]]="sell",-bot_orders[[#This Row],[accFillSz]],bot_orders[[#This Row],[accFillSz]]+bot_orders[[#This Row],[fee]])</f>
        <v>-4.2030000000000003</v>
      </c>
      <c r="AB7680">
        <v>0</v>
      </c>
      <c r="AC7680" t="s">
        <v>39</v>
      </c>
      <c r="AD7680">
        <v>0</v>
      </c>
      <c r="AE7680" t="s">
        <v>40</v>
      </c>
      <c r="AF7680" t="s">
        <v>41</v>
      </c>
      <c r="AG7680" t="s">
        <v>28</v>
      </c>
      <c r="AH7680" t="s">
        <v>28</v>
      </c>
      <c r="AI7680">
        <v>-4.2030000000000003</v>
      </c>
      <c r="AJ7680">
        <v>3.2244817499999998</v>
      </c>
    </row>
    <row r="7681" spans="1:36" x14ac:dyDescent="0.3">
      <c r="A7681">
        <v>7518</v>
      </c>
      <c r="B7681" t="s">
        <v>17977</v>
      </c>
      <c r="C7681" t="s">
        <v>28</v>
      </c>
      <c r="D7681" t="s">
        <v>29</v>
      </c>
      <c r="E7681" t="s">
        <v>30</v>
      </c>
      <c r="F7681" t="s">
        <v>31</v>
      </c>
      <c r="G7681" t="s">
        <v>3865</v>
      </c>
      <c r="H7681" t="s">
        <v>22098</v>
      </c>
      <c r="I7681" s="4" t="s">
        <v>22099</v>
      </c>
      <c r="J7681" s="1">
        <f>((((bot_orders[[#This Row],[cTime]]/ 1000)+3*3600) / 86400) + DATE(1970,1,1))</f>
        <v>45786.068604780092</v>
      </c>
      <c r="K7681" s="4" t="s">
        <v>22100</v>
      </c>
      <c r="L7681" s="1">
        <f>((((bot_orders[[#This Row],[uTime]]/ 1000)+3*3600) / 86400) + DATE(1970,1,1))</f>
        <v>45786.076134525458</v>
      </c>
      <c r="M7681" t="s">
        <v>34</v>
      </c>
      <c r="N7681" t="s">
        <v>28</v>
      </c>
      <c r="O7681" t="s">
        <v>35</v>
      </c>
      <c r="P7681">
        <v>4.2069999999999999</v>
      </c>
      <c r="Q7681" t="s">
        <v>36</v>
      </c>
      <c r="R7681" t="s">
        <v>55</v>
      </c>
      <c r="S7681">
        <v>0.76549999999999996</v>
      </c>
      <c r="T7681">
        <v>0.76549999999999996</v>
      </c>
      <c r="U7681">
        <v>4.2069999999999999</v>
      </c>
      <c r="V7681">
        <v>-3.3655999999999998E-3</v>
      </c>
      <c r="W7681" t="s">
        <v>39</v>
      </c>
      <c r="X7681" s="4">
        <f>IF(bot_orders[[#This Row],[side]]="sell", bot_orders[[#This Row],[accFillSz]]*bot_orders[[#This Row],[avgPx]] + bot_orders[[#This Row],[fee]], -bot_orders[[#This Row],[accFillSz]]*bot_orders[[#This Row],[avgPx]])</f>
        <v>-3.2204584999999999</v>
      </c>
      <c r="Y7681" s="4">
        <f>IF(bot_orders[[#This Row],[side]]="buy", bot_orders[[#This Row],[accFillSz]] + bot_orders[[#This Row],[fee]], -bot_orders[[#This Row],[accFillSz]])</f>
        <v>4.2036343999999994</v>
      </c>
      <c r="Z7681" s="4">
        <f>IF(bot_orders[[#This Row],[side]]="sell",bot_orders[[#This Row],[accFillSz]]*bot_orders[[#This Row],[avgPx]]+bot_orders[[#This Row],[fee]], 0)</f>
        <v>0</v>
      </c>
      <c r="AA7681" s="4">
        <f>IF(bot_orders[[#This Row],[side]]="sell",-bot_orders[[#This Row],[accFillSz]],bot_orders[[#This Row],[accFillSz]]+bot_orders[[#This Row],[fee]])</f>
        <v>4.2036343999999994</v>
      </c>
      <c r="AB7681">
        <v>0</v>
      </c>
      <c r="AC7681" t="s">
        <v>38</v>
      </c>
      <c r="AD7681">
        <v>0</v>
      </c>
      <c r="AE7681" t="s">
        <v>40</v>
      </c>
      <c r="AF7681" t="s">
        <v>41</v>
      </c>
      <c r="AG7681" t="s">
        <v>28</v>
      </c>
      <c r="AH7681" t="s">
        <v>28</v>
      </c>
      <c r="AI7681">
        <v>4.2036344000000003</v>
      </c>
      <c r="AJ7681">
        <v>-3.2204584999999999</v>
      </c>
    </row>
    <row r="7682" spans="1:36" x14ac:dyDescent="0.3">
      <c r="A7682">
        <v>7519</v>
      </c>
      <c r="B7682" t="s">
        <v>17977</v>
      </c>
      <c r="C7682" t="s">
        <v>28</v>
      </c>
      <c r="D7682" t="s">
        <v>29</v>
      </c>
      <c r="E7682" t="s">
        <v>30</v>
      </c>
      <c r="F7682" t="s">
        <v>31</v>
      </c>
      <c r="G7682" t="s">
        <v>3863</v>
      </c>
      <c r="H7682" t="s">
        <v>22101</v>
      </c>
      <c r="I7682" s="4" t="s">
        <v>22102</v>
      </c>
      <c r="J7682" s="1">
        <f>((((bot_orders[[#This Row],[cTime]]/ 1000)+3*3600) / 86400) + DATE(1970,1,1))</f>
        <v>45786.072907719907</v>
      </c>
      <c r="K7682" s="4" t="s">
        <v>22103</v>
      </c>
      <c r="L7682" s="1">
        <f>((((bot_orders[[#This Row],[uTime]]/ 1000)+3*3600) / 86400) + DATE(1970,1,1))</f>
        <v>45786.074396377313</v>
      </c>
      <c r="M7682" t="s">
        <v>34</v>
      </c>
      <c r="N7682" t="s">
        <v>28</v>
      </c>
      <c r="O7682" t="s">
        <v>35</v>
      </c>
      <c r="P7682">
        <v>4.2080000000000002</v>
      </c>
      <c r="Q7682" t="s">
        <v>36</v>
      </c>
      <c r="R7682" t="s">
        <v>55</v>
      </c>
      <c r="S7682">
        <v>0.76780000000000004</v>
      </c>
      <c r="T7682">
        <v>0.76780000000000004</v>
      </c>
      <c r="U7682">
        <v>4.2080000000000002</v>
      </c>
      <c r="V7682">
        <v>-3.3663999999999999E-3</v>
      </c>
      <c r="W7682" t="s">
        <v>39</v>
      </c>
      <c r="X7682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682" s="4">
        <f>IF(bot_orders[[#This Row],[side]]="buy", bot_orders[[#This Row],[accFillSz]] + bot_orders[[#This Row],[fee]], -bot_orders[[#This Row],[accFillSz]])</f>
        <v>4.2046336000000002</v>
      </c>
      <c r="Z7682" s="4">
        <f>IF(bot_orders[[#This Row],[side]]="sell",bot_orders[[#This Row],[accFillSz]]*bot_orders[[#This Row],[avgPx]]+bot_orders[[#This Row],[fee]], 0)</f>
        <v>0</v>
      </c>
      <c r="AA7682" s="4">
        <f>IF(bot_orders[[#This Row],[side]]="sell",-bot_orders[[#This Row],[accFillSz]],bot_orders[[#This Row],[accFillSz]]+bot_orders[[#This Row],[fee]])</f>
        <v>4.2046336000000002</v>
      </c>
      <c r="AB7682">
        <v>0</v>
      </c>
      <c r="AC7682" t="s">
        <v>38</v>
      </c>
      <c r="AD7682">
        <v>0</v>
      </c>
      <c r="AE7682" t="s">
        <v>40</v>
      </c>
      <c r="AF7682" t="s">
        <v>41</v>
      </c>
      <c r="AG7682" t="s">
        <v>28</v>
      </c>
      <c r="AH7682" t="s">
        <v>28</v>
      </c>
      <c r="AI7682">
        <v>4.2046336000000002</v>
      </c>
      <c r="AJ7682">
        <v>-3.2309024000000002</v>
      </c>
    </row>
    <row r="7683" spans="1:36" x14ac:dyDescent="0.3">
      <c r="A7683">
        <v>7520</v>
      </c>
      <c r="B7683" t="s">
        <v>17977</v>
      </c>
      <c r="C7683" t="s">
        <v>28</v>
      </c>
      <c r="D7683" t="s">
        <v>29</v>
      </c>
      <c r="E7683" t="s">
        <v>30</v>
      </c>
      <c r="F7683" t="s">
        <v>31</v>
      </c>
      <c r="G7683" t="s">
        <v>3863</v>
      </c>
      <c r="H7683" t="s">
        <v>22104</v>
      </c>
      <c r="I7683" s="4" t="s">
        <v>22105</v>
      </c>
      <c r="J7683" s="1">
        <f>((((bot_orders[[#This Row],[cTime]]/ 1000)+3*3600) / 86400) + DATE(1970,1,1))</f>
        <v>45786.074396400465</v>
      </c>
      <c r="K7683" s="4" t="s">
        <v>22106</v>
      </c>
      <c r="L7683" s="1">
        <f>((((bot_orders[[#This Row],[uTime]]/ 1000)+3*3600) / 86400) + DATE(1970,1,1))</f>
        <v>45786.085900358798</v>
      </c>
      <c r="M7683" t="s">
        <v>34</v>
      </c>
      <c r="N7683" t="s">
        <v>28</v>
      </c>
      <c r="O7683" t="s">
        <v>35</v>
      </c>
      <c r="P7683">
        <v>4.2039999999999997</v>
      </c>
      <c r="Q7683" t="s">
        <v>36</v>
      </c>
      <c r="R7683" t="s">
        <v>37</v>
      </c>
      <c r="S7683">
        <v>0.77010000000000001</v>
      </c>
      <c r="T7683">
        <v>0.77010000000000001</v>
      </c>
      <c r="U7683">
        <v>4.2039999999999997</v>
      </c>
      <c r="V7683">
        <v>-2.5900003E-3</v>
      </c>
      <c r="W7683" t="s">
        <v>38</v>
      </c>
      <c r="X7683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683" s="4">
        <f>IF(bot_orders[[#This Row],[side]]="buy", bot_orders[[#This Row],[accFillSz]] + bot_orders[[#This Row],[fee]], -bot_orders[[#This Row],[accFillSz]])</f>
        <v>-4.2039999999999997</v>
      </c>
      <c r="Z7683" s="4">
        <f>IF(bot_orders[[#This Row],[side]]="sell",bot_orders[[#This Row],[accFillSz]]*bot_orders[[#This Row],[avgPx]]+bot_orders[[#This Row],[fee]], 0)</f>
        <v>3.2349103996999995</v>
      </c>
      <c r="AA7683" s="4">
        <f>IF(bot_orders[[#This Row],[side]]="sell",-bot_orders[[#This Row],[accFillSz]],bot_orders[[#This Row],[accFillSz]]+bot_orders[[#This Row],[fee]])</f>
        <v>-4.2039999999999997</v>
      </c>
      <c r="AB7683">
        <v>0</v>
      </c>
      <c r="AC7683" t="s">
        <v>39</v>
      </c>
      <c r="AD7683">
        <v>0</v>
      </c>
      <c r="AE7683" t="s">
        <v>40</v>
      </c>
      <c r="AF7683" t="s">
        <v>41</v>
      </c>
      <c r="AG7683" t="s">
        <v>28</v>
      </c>
      <c r="AH7683" t="s">
        <v>28</v>
      </c>
      <c r="AI7683">
        <v>-4.2039999999999997</v>
      </c>
      <c r="AJ7683">
        <v>3.2349104</v>
      </c>
    </row>
    <row r="7684" spans="1:36" x14ac:dyDescent="0.3">
      <c r="A7684">
        <v>7521</v>
      </c>
      <c r="B7684" t="s">
        <v>17977</v>
      </c>
      <c r="C7684" t="s">
        <v>28</v>
      </c>
      <c r="D7684" t="s">
        <v>29</v>
      </c>
      <c r="E7684" t="s">
        <v>30</v>
      </c>
      <c r="F7684" t="s">
        <v>31</v>
      </c>
      <c r="G7684" t="s">
        <v>3865</v>
      </c>
      <c r="H7684" t="s">
        <v>22107</v>
      </c>
      <c r="I7684" s="4" t="s">
        <v>22108</v>
      </c>
      <c r="J7684" s="1">
        <f>((((bot_orders[[#This Row],[cTime]]/ 1000)+3*3600) / 86400) + DATE(1970,1,1))</f>
        <v>45786.07613454861</v>
      </c>
      <c r="K7684" s="4" t="s">
        <v>22109</v>
      </c>
      <c r="L7684" s="1">
        <f>((((bot_orders[[#This Row],[uTime]]/ 1000)+3*3600) / 86400) + DATE(1970,1,1))</f>
        <v>45786.07697652778</v>
      </c>
      <c r="M7684" t="s">
        <v>34</v>
      </c>
      <c r="N7684" t="s">
        <v>28</v>
      </c>
      <c r="O7684" t="s">
        <v>35</v>
      </c>
      <c r="P7684">
        <v>4.2030000000000003</v>
      </c>
      <c r="Q7684" t="s">
        <v>36</v>
      </c>
      <c r="R7684" t="s">
        <v>37</v>
      </c>
      <c r="S7684">
        <v>0.76780000000000004</v>
      </c>
      <c r="T7684">
        <v>0.76780000000000004</v>
      </c>
      <c r="U7684">
        <v>4.2030000000000003</v>
      </c>
      <c r="V7684">
        <v>-2.5816506999999998E-3</v>
      </c>
      <c r="W7684" t="s">
        <v>38</v>
      </c>
      <c r="X7684" s="4">
        <f>IF(bot_orders[[#This Row],[side]]="sell", bot_orders[[#This Row],[accFillSz]]*bot_orders[[#This Row],[avgPx]] + bot_orders[[#This Row],[fee]], -bot_orders[[#This Row],[accFillSz]]*bot_orders[[#This Row],[avgPx]])</f>
        <v>3.2244817493000006</v>
      </c>
      <c r="Y7684" s="4">
        <f>IF(bot_orders[[#This Row],[side]]="buy", bot_orders[[#This Row],[accFillSz]] + bot_orders[[#This Row],[fee]], -bot_orders[[#This Row],[accFillSz]])</f>
        <v>-4.2030000000000003</v>
      </c>
      <c r="Z7684" s="4">
        <f>IF(bot_orders[[#This Row],[side]]="sell",bot_orders[[#This Row],[accFillSz]]*bot_orders[[#This Row],[avgPx]]+bot_orders[[#This Row],[fee]], 0)</f>
        <v>3.2244817493000006</v>
      </c>
      <c r="AA7684" s="4">
        <f>IF(bot_orders[[#This Row],[side]]="sell",-bot_orders[[#This Row],[accFillSz]],bot_orders[[#This Row],[accFillSz]]+bot_orders[[#This Row],[fee]])</f>
        <v>-4.2030000000000003</v>
      </c>
      <c r="AB7684">
        <v>0</v>
      </c>
      <c r="AC7684" t="s">
        <v>39</v>
      </c>
      <c r="AD7684">
        <v>0</v>
      </c>
      <c r="AE7684" t="s">
        <v>40</v>
      </c>
      <c r="AF7684" t="s">
        <v>41</v>
      </c>
      <c r="AG7684" t="s">
        <v>28</v>
      </c>
      <c r="AH7684" t="s">
        <v>28</v>
      </c>
      <c r="AI7684">
        <v>-4.2030000000000003</v>
      </c>
      <c r="AJ7684">
        <v>3.2244817499999998</v>
      </c>
    </row>
    <row r="7685" spans="1:36" x14ac:dyDescent="0.3">
      <c r="A7685">
        <v>7522</v>
      </c>
      <c r="B7685" t="s">
        <v>17977</v>
      </c>
      <c r="C7685" t="s">
        <v>28</v>
      </c>
      <c r="D7685" t="s">
        <v>29</v>
      </c>
      <c r="E7685" t="s">
        <v>30</v>
      </c>
      <c r="F7685" t="s">
        <v>31</v>
      </c>
      <c r="G7685" t="s">
        <v>4080</v>
      </c>
      <c r="H7685" t="s">
        <v>22110</v>
      </c>
      <c r="I7685" s="4" t="s">
        <v>22111</v>
      </c>
      <c r="J7685" s="1">
        <f>((((bot_orders[[#This Row],[cTime]]/ 1000)+3*3600) / 86400) + DATE(1970,1,1))</f>
        <v>45786.07697657407</v>
      </c>
      <c r="K7685" s="4" t="s">
        <v>22112</v>
      </c>
      <c r="L7685" s="1">
        <f>((((bot_orders[[#This Row],[uTime]]/ 1000)+3*3600) / 86400) + DATE(1970,1,1))</f>
        <v>45786.288733275462</v>
      </c>
      <c r="M7685" t="s">
        <v>34</v>
      </c>
      <c r="N7685" t="s">
        <v>28</v>
      </c>
      <c r="O7685" t="s">
        <v>35</v>
      </c>
      <c r="P7685">
        <v>4.2069999999999999</v>
      </c>
      <c r="Q7685" t="s">
        <v>36</v>
      </c>
      <c r="R7685" t="s">
        <v>55</v>
      </c>
      <c r="S7685">
        <v>0.76549999999999996</v>
      </c>
      <c r="T7685">
        <v>0.76549999999999996</v>
      </c>
      <c r="U7685">
        <v>4.2069999999999999</v>
      </c>
      <c r="V7685">
        <v>-3.3655999999999998E-3</v>
      </c>
      <c r="W7685" t="s">
        <v>39</v>
      </c>
      <c r="X7685" s="4">
        <f>IF(bot_orders[[#This Row],[side]]="sell", bot_orders[[#This Row],[accFillSz]]*bot_orders[[#This Row],[avgPx]] + bot_orders[[#This Row],[fee]], -bot_orders[[#This Row],[accFillSz]]*bot_orders[[#This Row],[avgPx]])</f>
        <v>-3.2204584999999999</v>
      </c>
      <c r="Y7685" s="4">
        <f>IF(bot_orders[[#This Row],[side]]="buy", bot_orders[[#This Row],[accFillSz]] + bot_orders[[#This Row],[fee]], -bot_orders[[#This Row],[accFillSz]])</f>
        <v>4.2036343999999994</v>
      </c>
      <c r="Z7685" s="4">
        <f>IF(bot_orders[[#This Row],[side]]="sell",bot_orders[[#This Row],[accFillSz]]*bot_orders[[#This Row],[avgPx]]+bot_orders[[#This Row],[fee]], 0)</f>
        <v>0</v>
      </c>
      <c r="AA7685" s="4">
        <f>IF(bot_orders[[#This Row],[side]]="sell",-bot_orders[[#This Row],[accFillSz]],bot_orders[[#This Row],[accFillSz]]+bot_orders[[#This Row],[fee]])</f>
        <v>4.2036343999999994</v>
      </c>
      <c r="AB7685">
        <v>0</v>
      </c>
      <c r="AC7685" t="s">
        <v>38</v>
      </c>
      <c r="AD7685">
        <v>0</v>
      </c>
      <c r="AE7685" t="s">
        <v>40</v>
      </c>
      <c r="AF7685" t="s">
        <v>41</v>
      </c>
      <c r="AG7685" t="s">
        <v>28</v>
      </c>
      <c r="AH7685" t="s">
        <v>28</v>
      </c>
      <c r="AI7685">
        <v>4.2036344000000003</v>
      </c>
      <c r="AJ7685">
        <v>-3.2204584999999999</v>
      </c>
    </row>
    <row r="7686" spans="1:36" x14ac:dyDescent="0.3">
      <c r="A7686">
        <v>7523</v>
      </c>
      <c r="B7686" t="s">
        <v>17977</v>
      </c>
      <c r="C7686" t="s">
        <v>28</v>
      </c>
      <c r="D7686" t="s">
        <v>29</v>
      </c>
      <c r="E7686" t="s">
        <v>30</v>
      </c>
      <c r="F7686" t="s">
        <v>31</v>
      </c>
      <c r="G7686" t="s">
        <v>3855</v>
      </c>
      <c r="H7686" t="s">
        <v>22113</v>
      </c>
      <c r="I7686" s="4" t="s">
        <v>22114</v>
      </c>
      <c r="J7686" s="1">
        <f>((((bot_orders[[#This Row],[cTime]]/ 1000)+3*3600) / 86400) + DATE(1970,1,1))</f>
        <v>45786.085900370366</v>
      </c>
      <c r="K7686" s="4" t="s">
        <v>22115</v>
      </c>
      <c r="L7686" s="1">
        <f>((((bot_orders[[#This Row],[uTime]]/ 1000)+3*3600) / 86400) + DATE(1970,1,1))</f>
        <v>45786.085967858795</v>
      </c>
      <c r="M7686" t="s">
        <v>34</v>
      </c>
      <c r="N7686" t="s">
        <v>28</v>
      </c>
      <c r="O7686" t="s">
        <v>35</v>
      </c>
      <c r="P7686">
        <v>4.2080000000000002</v>
      </c>
      <c r="Q7686" t="s">
        <v>36</v>
      </c>
      <c r="R7686" t="s">
        <v>55</v>
      </c>
      <c r="S7686">
        <v>0.76780000000000004</v>
      </c>
      <c r="T7686">
        <v>0.76780000000000004</v>
      </c>
      <c r="U7686">
        <v>4.2080000000000002</v>
      </c>
      <c r="V7686">
        <v>-3.3663999999999999E-3</v>
      </c>
      <c r="W7686" t="s">
        <v>39</v>
      </c>
      <c r="X7686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686" s="4">
        <f>IF(bot_orders[[#This Row],[side]]="buy", bot_orders[[#This Row],[accFillSz]] + bot_orders[[#This Row],[fee]], -bot_orders[[#This Row],[accFillSz]])</f>
        <v>4.2046336000000002</v>
      </c>
      <c r="Z7686" s="4">
        <f>IF(bot_orders[[#This Row],[side]]="sell",bot_orders[[#This Row],[accFillSz]]*bot_orders[[#This Row],[avgPx]]+bot_orders[[#This Row],[fee]], 0)</f>
        <v>0</v>
      </c>
      <c r="AA7686" s="4">
        <f>IF(bot_orders[[#This Row],[side]]="sell",-bot_orders[[#This Row],[accFillSz]],bot_orders[[#This Row],[accFillSz]]+bot_orders[[#This Row],[fee]])</f>
        <v>4.2046336000000002</v>
      </c>
      <c r="AB7686">
        <v>0</v>
      </c>
      <c r="AC7686" t="s">
        <v>38</v>
      </c>
      <c r="AD7686">
        <v>0</v>
      </c>
      <c r="AE7686" t="s">
        <v>40</v>
      </c>
      <c r="AF7686" t="s">
        <v>41</v>
      </c>
      <c r="AG7686" t="s">
        <v>28</v>
      </c>
      <c r="AH7686" t="s">
        <v>28</v>
      </c>
      <c r="AI7686">
        <v>4.2046336000000002</v>
      </c>
      <c r="AJ7686">
        <v>-3.2309024000000002</v>
      </c>
    </row>
    <row r="7687" spans="1:36" x14ac:dyDescent="0.3">
      <c r="A7687">
        <v>7524</v>
      </c>
      <c r="B7687" t="s">
        <v>17977</v>
      </c>
      <c r="C7687" t="s">
        <v>28</v>
      </c>
      <c r="D7687" t="s">
        <v>29</v>
      </c>
      <c r="E7687" t="s">
        <v>30</v>
      </c>
      <c r="F7687" t="s">
        <v>31</v>
      </c>
      <c r="G7687" t="s">
        <v>3855</v>
      </c>
      <c r="H7687" t="s">
        <v>22116</v>
      </c>
      <c r="I7687" s="4" t="s">
        <v>22117</v>
      </c>
      <c r="J7687" s="1">
        <f>((((bot_orders[[#This Row],[cTime]]/ 1000)+3*3600) / 86400) + DATE(1970,1,1))</f>
        <v>45786.08596788194</v>
      </c>
      <c r="K7687" s="4" t="s">
        <v>22118</v>
      </c>
      <c r="L7687" s="1">
        <f>((((bot_orders[[#This Row],[uTime]]/ 1000)+3*3600) / 86400) + DATE(1970,1,1))</f>
        <v>45786.089541400463</v>
      </c>
      <c r="M7687" t="s">
        <v>34</v>
      </c>
      <c r="N7687" t="s">
        <v>28</v>
      </c>
      <c r="O7687" t="s">
        <v>35</v>
      </c>
      <c r="P7687">
        <v>4.2039999999999997</v>
      </c>
      <c r="Q7687" t="s">
        <v>36</v>
      </c>
      <c r="R7687" t="s">
        <v>37</v>
      </c>
      <c r="S7687">
        <v>0.77010000000000001</v>
      </c>
      <c r="T7687">
        <v>0.77010000000000001</v>
      </c>
      <c r="U7687">
        <v>4.2039999999999997</v>
      </c>
      <c r="V7687">
        <v>-2.5900003E-3</v>
      </c>
      <c r="W7687" t="s">
        <v>38</v>
      </c>
      <c r="X7687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687" s="4">
        <f>IF(bot_orders[[#This Row],[side]]="buy", bot_orders[[#This Row],[accFillSz]] + bot_orders[[#This Row],[fee]], -bot_orders[[#This Row],[accFillSz]])</f>
        <v>-4.2039999999999997</v>
      </c>
      <c r="Z7687" s="4">
        <f>IF(bot_orders[[#This Row],[side]]="sell",bot_orders[[#This Row],[accFillSz]]*bot_orders[[#This Row],[avgPx]]+bot_orders[[#This Row],[fee]], 0)</f>
        <v>3.2349103996999995</v>
      </c>
      <c r="AA7687" s="4">
        <f>IF(bot_orders[[#This Row],[side]]="sell",-bot_orders[[#This Row],[accFillSz]],bot_orders[[#This Row],[accFillSz]]+bot_orders[[#This Row],[fee]])</f>
        <v>-4.2039999999999997</v>
      </c>
      <c r="AB7687">
        <v>0</v>
      </c>
      <c r="AC7687" t="s">
        <v>39</v>
      </c>
      <c r="AD7687">
        <v>0</v>
      </c>
      <c r="AE7687" t="s">
        <v>40</v>
      </c>
      <c r="AF7687" t="s">
        <v>41</v>
      </c>
      <c r="AG7687" t="s">
        <v>28</v>
      </c>
      <c r="AH7687" t="s">
        <v>28</v>
      </c>
      <c r="AI7687">
        <v>-4.2039999999999997</v>
      </c>
      <c r="AJ7687">
        <v>3.2349104</v>
      </c>
    </row>
    <row r="7688" spans="1:36" x14ac:dyDescent="0.3">
      <c r="A7688">
        <v>7525</v>
      </c>
      <c r="B7688" t="s">
        <v>17977</v>
      </c>
      <c r="C7688" t="s">
        <v>28</v>
      </c>
      <c r="D7688" t="s">
        <v>29</v>
      </c>
      <c r="E7688" t="s">
        <v>30</v>
      </c>
      <c r="F7688" t="s">
        <v>31</v>
      </c>
      <c r="G7688" t="s">
        <v>3969</v>
      </c>
      <c r="H7688" t="s">
        <v>22119</v>
      </c>
      <c r="I7688" s="4" t="s">
        <v>22120</v>
      </c>
      <c r="J7688" s="1">
        <f>((((bot_orders[[#This Row],[cTime]]/ 1000)+3*3600) / 86400) + DATE(1970,1,1))</f>
        <v>45786.089541412039</v>
      </c>
      <c r="K7688" s="4" t="s">
        <v>22121</v>
      </c>
      <c r="L7688" s="1">
        <f>((((bot_orders[[#This Row],[uTime]]/ 1000)+3*3600) / 86400) + DATE(1970,1,1))</f>
        <v>45786.27923670139</v>
      </c>
      <c r="M7688" t="s">
        <v>34</v>
      </c>
      <c r="N7688" t="s">
        <v>28</v>
      </c>
      <c r="O7688" t="s">
        <v>35</v>
      </c>
      <c r="P7688">
        <v>4.2080000000000002</v>
      </c>
      <c r="Q7688" t="s">
        <v>36</v>
      </c>
      <c r="R7688" t="s">
        <v>55</v>
      </c>
      <c r="S7688">
        <v>0.76780000000000004</v>
      </c>
      <c r="T7688">
        <v>0.76780000000000004</v>
      </c>
      <c r="U7688">
        <v>4.2080000000000002</v>
      </c>
      <c r="V7688">
        <v>-3.3663999999999999E-3</v>
      </c>
      <c r="W7688" t="s">
        <v>39</v>
      </c>
      <c r="X7688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688" s="4">
        <f>IF(bot_orders[[#This Row],[side]]="buy", bot_orders[[#This Row],[accFillSz]] + bot_orders[[#This Row],[fee]], -bot_orders[[#This Row],[accFillSz]])</f>
        <v>4.2046336000000002</v>
      </c>
      <c r="Z7688" s="4">
        <f>IF(bot_orders[[#This Row],[side]]="sell",bot_orders[[#This Row],[accFillSz]]*bot_orders[[#This Row],[avgPx]]+bot_orders[[#This Row],[fee]], 0)</f>
        <v>0</v>
      </c>
      <c r="AA7688" s="4">
        <f>IF(bot_orders[[#This Row],[side]]="sell",-bot_orders[[#This Row],[accFillSz]],bot_orders[[#This Row],[accFillSz]]+bot_orders[[#This Row],[fee]])</f>
        <v>4.2046336000000002</v>
      </c>
      <c r="AB7688">
        <v>0</v>
      </c>
      <c r="AC7688" t="s">
        <v>38</v>
      </c>
      <c r="AD7688">
        <v>0</v>
      </c>
      <c r="AE7688" t="s">
        <v>40</v>
      </c>
      <c r="AF7688" t="s">
        <v>41</v>
      </c>
      <c r="AG7688" t="s">
        <v>28</v>
      </c>
      <c r="AH7688" t="s">
        <v>28</v>
      </c>
      <c r="AI7688">
        <v>4.2046336000000002</v>
      </c>
      <c r="AJ7688">
        <v>-3.2309024000000002</v>
      </c>
    </row>
    <row r="7689" spans="1:36" x14ac:dyDescent="0.3">
      <c r="A7689">
        <v>7527</v>
      </c>
      <c r="B7689" t="s">
        <v>17977</v>
      </c>
      <c r="C7689" t="s">
        <v>28</v>
      </c>
      <c r="D7689" t="s">
        <v>29</v>
      </c>
      <c r="E7689" t="s">
        <v>30</v>
      </c>
      <c r="F7689" t="s">
        <v>31</v>
      </c>
      <c r="G7689" t="s">
        <v>3979</v>
      </c>
      <c r="H7689" t="s">
        <v>22125</v>
      </c>
      <c r="I7689" s="4" t="s">
        <v>22126</v>
      </c>
      <c r="J7689" s="1">
        <f>((((bot_orders[[#This Row],[cTime]]/ 1000)+3*3600) / 86400) + DATE(1970,1,1))</f>
        <v>45786.095355046302</v>
      </c>
      <c r="K7689" s="4" t="s">
        <v>22127</v>
      </c>
      <c r="L7689" s="1">
        <f>((((bot_orders[[#This Row],[uTime]]/ 1000)+3*3600) / 86400) + DATE(1970,1,1))</f>
        <v>45786.199390185182</v>
      </c>
      <c r="M7689" t="s">
        <v>34</v>
      </c>
      <c r="N7689" t="s">
        <v>28</v>
      </c>
      <c r="O7689" t="s">
        <v>35</v>
      </c>
      <c r="P7689">
        <v>4.2080000000000002</v>
      </c>
      <c r="Q7689" t="s">
        <v>36</v>
      </c>
      <c r="R7689" t="s">
        <v>55</v>
      </c>
      <c r="S7689">
        <v>0.77010000000000001</v>
      </c>
      <c r="T7689">
        <v>0.77010000000000001</v>
      </c>
      <c r="U7689">
        <v>4.2080000000000002</v>
      </c>
      <c r="V7689">
        <v>-3.3663999999999999E-3</v>
      </c>
      <c r="W7689" t="s">
        <v>39</v>
      </c>
      <c r="X7689" s="4">
        <f>IF(bot_orders[[#This Row],[side]]="sell", bot_orders[[#This Row],[accFillSz]]*bot_orders[[#This Row],[avgPx]] + bot_orders[[#This Row],[fee]], -bot_orders[[#This Row],[accFillSz]]*bot_orders[[#This Row],[avgPx]])</f>
        <v>-3.2405808</v>
      </c>
      <c r="Y7689" s="4">
        <f>IF(bot_orders[[#This Row],[side]]="buy", bot_orders[[#This Row],[accFillSz]] + bot_orders[[#This Row],[fee]], -bot_orders[[#This Row],[accFillSz]])</f>
        <v>4.2046336000000002</v>
      </c>
      <c r="Z7689" s="4">
        <f>IF(bot_orders[[#This Row],[side]]="sell",bot_orders[[#This Row],[accFillSz]]*bot_orders[[#This Row],[avgPx]]+bot_orders[[#This Row],[fee]], 0)</f>
        <v>0</v>
      </c>
      <c r="AA7689" s="4">
        <f>IF(bot_orders[[#This Row],[side]]="sell",-bot_orders[[#This Row],[accFillSz]],bot_orders[[#This Row],[accFillSz]]+bot_orders[[#This Row],[fee]])</f>
        <v>4.2046336000000002</v>
      </c>
      <c r="AB7689">
        <v>0</v>
      </c>
      <c r="AC7689" t="s">
        <v>38</v>
      </c>
      <c r="AD7689">
        <v>0</v>
      </c>
      <c r="AE7689" t="s">
        <v>40</v>
      </c>
      <c r="AF7689" t="s">
        <v>41</v>
      </c>
      <c r="AG7689" t="s">
        <v>28</v>
      </c>
      <c r="AH7689" t="s">
        <v>28</v>
      </c>
      <c r="AI7689">
        <v>4.2046336000000002</v>
      </c>
      <c r="AJ7689">
        <v>-3.2405808</v>
      </c>
    </row>
    <row r="7690" spans="1:36" x14ac:dyDescent="0.3">
      <c r="A7690">
        <v>7528</v>
      </c>
      <c r="B7690" t="s">
        <v>17977</v>
      </c>
      <c r="C7690" t="s">
        <v>28</v>
      </c>
      <c r="D7690" t="s">
        <v>29</v>
      </c>
      <c r="E7690" t="s">
        <v>30</v>
      </c>
      <c r="F7690" t="s">
        <v>31</v>
      </c>
      <c r="G7690" t="s">
        <v>3851</v>
      </c>
      <c r="H7690" t="s">
        <v>22128</v>
      </c>
      <c r="I7690" s="4" t="s">
        <v>22129</v>
      </c>
      <c r="J7690" s="1">
        <f>((((bot_orders[[#This Row],[cTime]]/ 1000)+3*3600) / 86400) + DATE(1970,1,1))</f>
        <v>45786.096490914351</v>
      </c>
      <c r="K7690" s="4" t="s">
        <v>22130</v>
      </c>
      <c r="L7690" s="1">
        <f>((((bot_orders[[#This Row],[uTime]]/ 1000)+3*3600) / 86400) + DATE(1970,1,1))</f>
        <v>45786.100421840281</v>
      </c>
      <c r="M7690" t="s">
        <v>34</v>
      </c>
      <c r="N7690" t="s">
        <v>28</v>
      </c>
      <c r="O7690" t="s">
        <v>35</v>
      </c>
      <c r="P7690">
        <v>4.2080000000000002</v>
      </c>
      <c r="Q7690" t="s">
        <v>36</v>
      </c>
      <c r="R7690" t="s">
        <v>55</v>
      </c>
      <c r="S7690">
        <v>0.77239999999999998</v>
      </c>
      <c r="T7690">
        <v>0.77239999999999998</v>
      </c>
      <c r="U7690">
        <v>4.2080000000000002</v>
      </c>
      <c r="V7690">
        <v>-3.3663999999999999E-3</v>
      </c>
      <c r="W7690" t="s">
        <v>39</v>
      </c>
      <c r="X7690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690" s="4">
        <f>IF(bot_orders[[#This Row],[side]]="buy", bot_orders[[#This Row],[accFillSz]] + bot_orders[[#This Row],[fee]], -bot_orders[[#This Row],[accFillSz]])</f>
        <v>4.2046336000000002</v>
      </c>
      <c r="Z7690" s="4">
        <f>IF(bot_orders[[#This Row],[side]]="sell",bot_orders[[#This Row],[accFillSz]]*bot_orders[[#This Row],[avgPx]]+bot_orders[[#This Row],[fee]], 0)</f>
        <v>0</v>
      </c>
      <c r="AA7690" s="4">
        <f>IF(bot_orders[[#This Row],[side]]="sell",-bot_orders[[#This Row],[accFillSz]],bot_orders[[#This Row],[accFillSz]]+bot_orders[[#This Row],[fee]])</f>
        <v>4.2046336000000002</v>
      </c>
      <c r="AB7690">
        <v>0</v>
      </c>
      <c r="AC7690" t="s">
        <v>38</v>
      </c>
      <c r="AD7690">
        <v>0</v>
      </c>
      <c r="AE7690" t="s">
        <v>40</v>
      </c>
      <c r="AF7690" t="s">
        <v>41</v>
      </c>
      <c r="AG7690" t="s">
        <v>28</v>
      </c>
      <c r="AH7690" t="s">
        <v>28</v>
      </c>
      <c r="AI7690">
        <v>4.2046336000000002</v>
      </c>
      <c r="AJ7690">
        <v>-3.2502591999999999</v>
      </c>
    </row>
    <row r="7691" spans="1:36" x14ac:dyDescent="0.3">
      <c r="A7691">
        <v>7529</v>
      </c>
      <c r="B7691" t="s">
        <v>17977</v>
      </c>
      <c r="C7691" t="s">
        <v>28</v>
      </c>
      <c r="D7691" t="s">
        <v>29</v>
      </c>
      <c r="E7691" t="s">
        <v>30</v>
      </c>
      <c r="F7691" t="s">
        <v>31</v>
      </c>
      <c r="G7691" t="s">
        <v>3851</v>
      </c>
      <c r="H7691" t="s">
        <v>22131</v>
      </c>
      <c r="I7691" s="4" t="s">
        <v>22132</v>
      </c>
      <c r="J7691" s="1">
        <f>((((bot_orders[[#This Row],[cTime]]/ 1000)+3*3600) / 86400) + DATE(1970,1,1))</f>
        <v>45786.10042185185</v>
      </c>
      <c r="K7691" s="4" t="s">
        <v>22133</v>
      </c>
      <c r="L7691" s="1">
        <f>((((bot_orders[[#This Row],[uTime]]/ 1000)+3*3600) / 86400) + DATE(1970,1,1))</f>
        <v>45786.106176574074</v>
      </c>
      <c r="M7691" t="s">
        <v>34</v>
      </c>
      <c r="N7691" t="s">
        <v>28</v>
      </c>
      <c r="O7691" t="s">
        <v>35</v>
      </c>
      <c r="P7691">
        <v>4.2039999999999997</v>
      </c>
      <c r="Q7691" t="s">
        <v>36</v>
      </c>
      <c r="R7691" t="s">
        <v>37</v>
      </c>
      <c r="S7691">
        <v>0.77470000000000006</v>
      </c>
      <c r="T7691">
        <v>0.77470000000000006</v>
      </c>
      <c r="U7691">
        <v>4.2039999999999997</v>
      </c>
      <c r="V7691">
        <v>-2.6054709999999998E-3</v>
      </c>
      <c r="W7691" t="s">
        <v>38</v>
      </c>
      <c r="X7691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691" s="4">
        <f>IF(bot_orders[[#This Row],[side]]="buy", bot_orders[[#This Row],[accFillSz]] + bot_orders[[#This Row],[fee]], -bot_orders[[#This Row],[accFillSz]])</f>
        <v>-4.2039999999999997</v>
      </c>
      <c r="Z7691" s="4">
        <f>IF(bot_orders[[#This Row],[side]]="sell",bot_orders[[#This Row],[accFillSz]]*bot_orders[[#This Row],[avgPx]]+bot_orders[[#This Row],[fee]], 0)</f>
        <v>3.2542333290000003</v>
      </c>
      <c r="AA7691" s="4">
        <f>IF(bot_orders[[#This Row],[side]]="sell",-bot_orders[[#This Row],[accFillSz]],bot_orders[[#This Row],[accFillSz]]+bot_orders[[#This Row],[fee]])</f>
        <v>-4.2039999999999997</v>
      </c>
      <c r="AB7691">
        <v>0</v>
      </c>
      <c r="AC7691" t="s">
        <v>39</v>
      </c>
      <c r="AD7691">
        <v>0</v>
      </c>
      <c r="AE7691" t="s">
        <v>40</v>
      </c>
      <c r="AF7691" t="s">
        <v>41</v>
      </c>
      <c r="AG7691" t="s">
        <v>28</v>
      </c>
      <c r="AH7691" t="s">
        <v>28</v>
      </c>
      <c r="AI7691">
        <v>-4.2039999999999997</v>
      </c>
      <c r="AJ7691">
        <v>3.2542333299999999</v>
      </c>
    </row>
    <row r="7692" spans="1:36" x14ac:dyDescent="0.3">
      <c r="A7692">
        <v>7530</v>
      </c>
      <c r="B7692" t="s">
        <v>17977</v>
      </c>
      <c r="C7692" t="s">
        <v>28</v>
      </c>
      <c r="D7692" t="s">
        <v>29</v>
      </c>
      <c r="E7692" t="s">
        <v>30</v>
      </c>
      <c r="F7692" t="s">
        <v>31</v>
      </c>
      <c r="G7692" t="s">
        <v>3982</v>
      </c>
      <c r="H7692" t="s">
        <v>22134</v>
      </c>
      <c r="I7692" s="4" t="s">
        <v>22135</v>
      </c>
      <c r="J7692" s="1">
        <f>((((bot_orders[[#This Row],[cTime]]/ 1000)+3*3600) / 86400) + DATE(1970,1,1))</f>
        <v>45786.106176597226</v>
      </c>
      <c r="K7692" s="4" t="s">
        <v>22136</v>
      </c>
      <c r="L7692" s="1">
        <f>((((bot_orders[[#This Row],[uTime]]/ 1000)+3*3600) / 86400) + DATE(1970,1,1))</f>
        <v>45786.196486307876</v>
      </c>
      <c r="M7692" t="s">
        <v>34</v>
      </c>
      <c r="N7692" t="s">
        <v>28</v>
      </c>
      <c r="O7692" t="s">
        <v>35</v>
      </c>
      <c r="P7692">
        <v>4.2080000000000002</v>
      </c>
      <c r="Q7692" t="s">
        <v>36</v>
      </c>
      <c r="R7692" t="s">
        <v>55</v>
      </c>
      <c r="S7692">
        <v>0.77239999999999998</v>
      </c>
      <c r="T7692">
        <v>0.77239999999999998</v>
      </c>
      <c r="U7692">
        <v>4.2080000000000002</v>
      </c>
      <c r="V7692">
        <v>-3.3663999999999999E-3</v>
      </c>
      <c r="W7692" t="s">
        <v>39</v>
      </c>
      <c r="X7692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692" s="4">
        <f>IF(bot_orders[[#This Row],[side]]="buy", bot_orders[[#This Row],[accFillSz]] + bot_orders[[#This Row],[fee]], -bot_orders[[#This Row],[accFillSz]])</f>
        <v>4.2046336000000002</v>
      </c>
      <c r="Z7692" s="4">
        <f>IF(bot_orders[[#This Row],[side]]="sell",bot_orders[[#This Row],[accFillSz]]*bot_orders[[#This Row],[avgPx]]+bot_orders[[#This Row],[fee]], 0)</f>
        <v>0</v>
      </c>
      <c r="AA7692" s="4">
        <f>IF(bot_orders[[#This Row],[side]]="sell",-bot_orders[[#This Row],[accFillSz]],bot_orders[[#This Row],[accFillSz]]+bot_orders[[#This Row],[fee]])</f>
        <v>4.2046336000000002</v>
      </c>
      <c r="AB7692">
        <v>0</v>
      </c>
      <c r="AC7692" t="s">
        <v>38</v>
      </c>
      <c r="AD7692">
        <v>0</v>
      </c>
      <c r="AE7692" t="s">
        <v>40</v>
      </c>
      <c r="AF7692" t="s">
        <v>41</v>
      </c>
      <c r="AG7692" t="s">
        <v>28</v>
      </c>
      <c r="AH7692" t="s">
        <v>28</v>
      </c>
      <c r="AI7692">
        <v>4.2046336000000002</v>
      </c>
      <c r="AJ7692">
        <v>-3.2502591999999999</v>
      </c>
    </row>
    <row r="7693" spans="1:36" x14ac:dyDescent="0.3">
      <c r="A7693">
        <v>7531</v>
      </c>
      <c r="B7693" t="s">
        <v>17977</v>
      </c>
      <c r="C7693" t="s">
        <v>28</v>
      </c>
      <c r="D7693" t="s">
        <v>29</v>
      </c>
      <c r="E7693" t="s">
        <v>30</v>
      </c>
      <c r="F7693" t="s">
        <v>31</v>
      </c>
      <c r="G7693" t="s">
        <v>3895</v>
      </c>
      <c r="H7693" t="s">
        <v>22137</v>
      </c>
      <c r="I7693" s="4" t="s">
        <v>22138</v>
      </c>
      <c r="J7693" s="1">
        <f>((((bot_orders[[#This Row],[cTime]]/ 1000)+3*3600) / 86400) + DATE(1970,1,1))</f>
        <v>45786.108394791663</v>
      </c>
      <c r="K7693" s="4" t="s">
        <v>22139</v>
      </c>
      <c r="L7693" s="1">
        <f>((((bot_orders[[#This Row],[uTime]]/ 1000)+3*3600) / 86400) + DATE(1970,1,1))</f>
        <v>45786.135836226851</v>
      </c>
      <c r="M7693" t="s">
        <v>34</v>
      </c>
      <c r="N7693" t="s">
        <v>28</v>
      </c>
      <c r="O7693" t="s">
        <v>35</v>
      </c>
      <c r="P7693">
        <v>4.2089999999999996</v>
      </c>
      <c r="Q7693" t="s">
        <v>36</v>
      </c>
      <c r="R7693" t="s">
        <v>55</v>
      </c>
      <c r="S7693">
        <v>0.77470000000000006</v>
      </c>
      <c r="T7693">
        <v>0.77470000000000006</v>
      </c>
      <c r="U7693">
        <v>4.2089999999999996</v>
      </c>
      <c r="V7693">
        <v>-3.3671999999999999E-3</v>
      </c>
      <c r="W7693" t="s">
        <v>39</v>
      </c>
      <c r="X7693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693" s="4">
        <f>IF(bot_orders[[#This Row],[side]]="buy", bot_orders[[#This Row],[accFillSz]] + bot_orders[[#This Row],[fee]], -bot_orders[[#This Row],[accFillSz]])</f>
        <v>4.2056328000000001</v>
      </c>
      <c r="Z7693" s="4">
        <f>IF(bot_orders[[#This Row],[side]]="sell",bot_orders[[#This Row],[accFillSz]]*bot_orders[[#This Row],[avgPx]]+bot_orders[[#This Row],[fee]], 0)</f>
        <v>0</v>
      </c>
      <c r="AA7693" s="4">
        <f>IF(bot_orders[[#This Row],[side]]="sell",-bot_orders[[#This Row],[accFillSz]],bot_orders[[#This Row],[accFillSz]]+bot_orders[[#This Row],[fee]])</f>
        <v>4.2056328000000001</v>
      </c>
      <c r="AB7693">
        <v>0</v>
      </c>
      <c r="AC7693" t="s">
        <v>38</v>
      </c>
      <c r="AD7693">
        <v>0</v>
      </c>
      <c r="AE7693" t="s">
        <v>40</v>
      </c>
      <c r="AF7693" t="s">
        <v>41</v>
      </c>
      <c r="AG7693" t="s">
        <v>28</v>
      </c>
      <c r="AH7693" t="s">
        <v>28</v>
      </c>
      <c r="AI7693">
        <v>4.2056328000000001</v>
      </c>
      <c r="AJ7693">
        <v>-3.2607122999999998</v>
      </c>
    </row>
    <row r="7694" spans="1:36" x14ac:dyDescent="0.3">
      <c r="A7694">
        <v>7533</v>
      </c>
      <c r="B7694" t="s">
        <v>17977</v>
      </c>
      <c r="C7694" t="s">
        <v>28</v>
      </c>
      <c r="D7694" t="s">
        <v>29</v>
      </c>
      <c r="E7694" t="s">
        <v>30</v>
      </c>
      <c r="F7694" t="s">
        <v>31</v>
      </c>
      <c r="G7694" t="s">
        <v>3874</v>
      </c>
      <c r="H7694" t="s">
        <v>22143</v>
      </c>
      <c r="I7694" s="4" t="s">
        <v>22144</v>
      </c>
      <c r="J7694" s="1">
        <f>((((bot_orders[[#This Row],[cTime]]/ 1000)+3*3600) / 86400) + DATE(1970,1,1))</f>
        <v>45786.114492962966</v>
      </c>
      <c r="K7694" s="4" t="s">
        <v>22145</v>
      </c>
      <c r="L7694" s="1">
        <f>((((bot_orders[[#This Row],[uTime]]/ 1000)+3*3600) / 86400) + DATE(1970,1,1))</f>
        <v>45786.117948043982</v>
      </c>
      <c r="M7694" t="s">
        <v>34</v>
      </c>
      <c r="N7694" t="s">
        <v>28</v>
      </c>
      <c r="O7694" t="s">
        <v>35</v>
      </c>
      <c r="P7694">
        <v>4.2089999999999996</v>
      </c>
      <c r="Q7694" t="s">
        <v>36</v>
      </c>
      <c r="R7694" t="s">
        <v>55</v>
      </c>
      <c r="S7694">
        <v>0.77710000000000001</v>
      </c>
      <c r="T7694">
        <v>0.77710000000000001</v>
      </c>
      <c r="U7694">
        <v>4.2089999999999996</v>
      </c>
      <c r="V7694">
        <v>-3.3671999999999999E-3</v>
      </c>
      <c r="W7694" t="s">
        <v>39</v>
      </c>
      <c r="X7694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694" s="4">
        <f>IF(bot_orders[[#This Row],[side]]="buy", bot_orders[[#This Row],[accFillSz]] + bot_orders[[#This Row],[fee]], -bot_orders[[#This Row],[accFillSz]])</f>
        <v>4.2056328000000001</v>
      </c>
      <c r="Z7694" s="4">
        <f>IF(bot_orders[[#This Row],[side]]="sell",bot_orders[[#This Row],[accFillSz]]*bot_orders[[#This Row],[avgPx]]+bot_orders[[#This Row],[fee]], 0)</f>
        <v>0</v>
      </c>
      <c r="AA7694" s="4">
        <f>IF(bot_orders[[#This Row],[side]]="sell",-bot_orders[[#This Row],[accFillSz]],bot_orders[[#This Row],[accFillSz]]+bot_orders[[#This Row],[fee]])</f>
        <v>4.2056328000000001</v>
      </c>
      <c r="AB7694">
        <v>0</v>
      </c>
      <c r="AC7694" t="s">
        <v>38</v>
      </c>
      <c r="AD7694">
        <v>0</v>
      </c>
      <c r="AE7694" t="s">
        <v>40</v>
      </c>
      <c r="AF7694" t="s">
        <v>41</v>
      </c>
      <c r="AG7694" t="s">
        <v>28</v>
      </c>
      <c r="AH7694" t="s">
        <v>28</v>
      </c>
      <c r="AI7694">
        <v>4.2056328000000001</v>
      </c>
      <c r="AJ7694">
        <v>-3.2708138999999998</v>
      </c>
    </row>
    <row r="7695" spans="1:36" x14ac:dyDescent="0.3">
      <c r="A7695">
        <v>7534</v>
      </c>
      <c r="B7695" t="s">
        <v>17977</v>
      </c>
      <c r="C7695" t="s">
        <v>28</v>
      </c>
      <c r="D7695" t="s">
        <v>29</v>
      </c>
      <c r="E7695" t="s">
        <v>30</v>
      </c>
      <c r="F7695" t="s">
        <v>31</v>
      </c>
      <c r="G7695" t="s">
        <v>3874</v>
      </c>
      <c r="H7695" t="s">
        <v>22146</v>
      </c>
      <c r="I7695" s="4" t="s">
        <v>22147</v>
      </c>
      <c r="J7695" s="1">
        <f>((((bot_orders[[#This Row],[cTime]]/ 1000)+3*3600) / 86400) + DATE(1970,1,1))</f>
        <v>45786.117948067127</v>
      </c>
      <c r="K7695" s="4" t="s">
        <v>22148</v>
      </c>
      <c r="L7695" s="1">
        <f>((((bot_orders[[#This Row],[uTime]]/ 1000)+3*3600) / 86400) + DATE(1970,1,1))</f>
        <v>45786.121676689814</v>
      </c>
      <c r="M7695" t="s">
        <v>34</v>
      </c>
      <c r="N7695" t="s">
        <v>28</v>
      </c>
      <c r="O7695" t="s">
        <v>35</v>
      </c>
      <c r="P7695">
        <v>4.2050000000000001</v>
      </c>
      <c r="Q7695" t="s">
        <v>36</v>
      </c>
      <c r="R7695" t="s">
        <v>37</v>
      </c>
      <c r="S7695">
        <v>0.77949999999999997</v>
      </c>
      <c r="T7695">
        <v>0.77949999999999997</v>
      </c>
      <c r="U7695">
        <v>4.2050000000000001</v>
      </c>
      <c r="V7695">
        <v>-2.6222379999999998E-3</v>
      </c>
      <c r="W7695" t="s">
        <v>38</v>
      </c>
      <c r="X7695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695" s="4">
        <f>IF(bot_orders[[#This Row],[side]]="buy", bot_orders[[#This Row],[accFillSz]] + bot_orders[[#This Row],[fee]], -bot_orders[[#This Row],[accFillSz]])</f>
        <v>-4.2050000000000001</v>
      </c>
      <c r="Z7695" s="4">
        <f>IF(bot_orders[[#This Row],[side]]="sell",bot_orders[[#This Row],[accFillSz]]*bot_orders[[#This Row],[avgPx]]+bot_orders[[#This Row],[fee]], 0)</f>
        <v>3.2751752620000003</v>
      </c>
      <c r="AA7695" s="4">
        <f>IF(bot_orders[[#This Row],[side]]="sell",-bot_orders[[#This Row],[accFillSz]],bot_orders[[#This Row],[accFillSz]]+bot_orders[[#This Row],[fee]])</f>
        <v>-4.2050000000000001</v>
      </c>
      <c r="AB7695">
        <v>0</v>
      </c>
      <c r="AC7695" t="s">
        <v>39</v>
      </c>
      <c r="AD7695">
        <v>0</v>
      </c>
      <c r="AE7695" t="s">
        <v>40</v>
      </c>
      <c r="AF7695" t="s">
        <v>41</v>
      </c>
      <c r="AG7695" t="s">
        <v>28</v>
      </c>
      <c r="AH7695" t="s">
        <v>28</v>
      </c>
      <c r="AI7695">
        <v>-4.2050000000000001</v>
      </c>
      <c r="AJ7695">
        <v>3.2751752600000001</v>
      </c>
    </row>
    <row r="7696" spans="1:36" x14ac:dyDescent="0.3">
      <c r="A7696">
        <v>7535</v>
      </c>
      <c r="B7696" t="s">
        <v>17977</v>
      </c>
      <c r="C7696" t="s">
        <v>28</v>
      </c>
      <c r="D7696" t="s">
        <v>29</v>
      </c>
      <c r="E7696" t="s">
        <v>30</v>
      </c>
      <c r="F7696" t="s">
        <v>31</v>
      </c>
      <c r="G7696" t="s">
        <v>3881</v>
      </c>
      <c r="H7696" t="s">
        <v>22149</v>
      </c>
      <c r="I7696" s="4" t="s">
        <v>22150</v>
      </c>
      <c r="J7696" s="1">
        <f>((((bot_orders[[#This Row],[cTime]]/ 1000)+3*3600) / 86400) + DATE(1970,1,1))</f>
        <v>45786.121676724535</v>
      </c>
      <c r="K7696" s="4" t="s">
        <v>22151</v>
      </c>
      <c r="L7696" s="1">
        <f>((((bot_orders[[#This Row],[uTime]]/ 1000)+3*3600) / 86400) + DATE(1970,1,1))</f>
        <v>45786.129610243057</v>
      </c>
      <c r="M7696" t="s">
        <v>34</v>
      </c>
      <c r="N7696" t="s">
        <v>28</v>
      </c>
      <c r="O7696" t="s">
        <v>35</v>
      </c>
      <c r="P7696">
        <v>4.2089999999999996</v>
      </c>
      <c r="Q7696" t="s">
        <v>36</v>
      </c>
      <c r="R7696" t="s">
        <v>55</v>
      </c>
      <c r="S7696">
        <v>0.77710000000000001</v>
      </c>
      <c r="T7696">
        <v>0.77710000000000001</v>
      </c>
      <c r="U7696">
        <v>4.2089999999999996</v>
      </c>
      <c r="V7696">
        <v>-3.3671999999999999E-3</v>
      </c>
      <c r="W7696" t="s">
        <v>39</v>
      </c>
      <c r="X7696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696" s="4">
        <f>IF(bot_orders[[#This Row],[side]]="buy", bot_orders[[#This Row],[accFillSz]] + bot_orders[[#This Row],[fee]], -bot_orders[[#This Row],[accFillSz]])</f>
        <v>4.2056328000000001</v>
      </c>
      <c r="Z7696" s="4">
        <f>IF(bot_orders[[#This Row],[side]]="sell",bot_orders[[#This Row],[accFillSz]]*bot_orders[[#This Row],[avgPx]]+bot_orders[[#This Row],[fee]], 0)</f>
        <v>0</v>
      </c>
      <c r="AA7696" s="4">
        <f>IF(bot_orders[[#This Row],[side]]="sell",-bot_orders[[#This Row],[accFillSz]],bot_orders[[#This Row],[accFillSz]]+bot_orders[[#This Row],[fee]])</f>
        <v>4.2056328000000001</v>
      </c>
      <c r="AB7696">
        <v>0</v>
      </c>
      <c r="AC7696" t="s">
        <v>38</v>
      </c>
      <c r="AD7696">
        <v>0</v>
      </c>
      <c r="AE7696" t="s">
        <v>40</v>
      </c>
      <c r="AF7696" t="s">
        <v>41</v>
      </c>
      <c r="AG7696" t="s">
        <v>28</v>
      </c>
      <c r="AH7696" t="s">
        <v>28</v>
      </c>
      <c r="AI7696">
        <v>4.2056328000000001</v>
      </c>
      <c r="AJ7696">
        <v>-3.2708138999999998</v>
      </c>
    </row>
    <row r="7697" spans="1:36" x14ac:dyDescent="0.3">
      <c r="A7697">
        <v>7536</v>
      </c>
      <c r="B7697" t="s">
        <v>17977</v>
      </c>
      <c r="C7697" t="s">
        <v>28</v>
      </c>
      <c r="D7697" t="s">
        <v>29</v>
      </c>
      <c r="E7697" t="s">
        <v>30</v>
      </c>
      <c r="F7697" t="s">
        <v>31</v>
      </c>
      <c r="G7697" t="s">
        <v>3877</v>
      </c>
      <c r="H7697" t="s">
        <v>22152</v>
      </c>
      <c r="I7697" s="4" t="s">
        <v>22153</v>
      </c>
      <c r="J7697" s="1">
        <f>((((bot_orders[[#This Row],[cTime]]/ 1000)+3*3600) / 86400) + DATE(1970,1,1))</f>
        <v>45786.126015254631</v>
      </c>
      <c r="K7697" s="4" t="s">
        <v>22154</v>
      </c>
      <c r="L7697" s="1">
        <f>((((bot_orders[[#This Row],[uTime]]/ 1000)+3*3600) / 86400) + DATE(1970,1,1))</f>
        <v>45786.126287638894</v>
      </c>
      <c r="M7697" t="s">
        <v>34</v>
      </c>
      <c r="N7697" t="s">
        <v>28</v>
      </c>
      <c r="O7697" t="s">
        <v>35</v>
      </c>
      <c r="P7697">
        <v>4.2080000000000002</v>
      </c>
      <c r="Q7697" t="s">
        <v>36</v>
      </c>
      <c r="R7697" t="s">
        <v>55</v>
      </c>
      <c r="S7697">
        <v>0.77949999999999997</v>
      </c>
      <c r="T7697">
        <v>0.77949999999999997</v>
      </c>
      <c r="U7697">
        <v>4.2080000000000002</v>
      </c>
      <c r="V7697">
        <v>-3.3663999999999999E-3</v>
      </c>
      <c r="W7697" t="s">
        <v>39</v>
      </c>
      <c r="X7697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697" s="4">
        <f>IF(bot_orders[[#This Row],[side]]="buy", bot_orders[[#This Row],[accFillSz]] + bot_orders[[#This Row],[fee]], -bot_orders[[#This Row],[accFillSz]])</f>
        <v>4.2046336000000002</v>
      </c>
      <c r="Z7697" s="4">
        <f>IF(bot_orders[[#This Row],[side]]="sell",bot_orders[[#This Row],[accFillSz]]*bot_orders[[#This Row],[avgPx]]+bot_orders[[#This Row],[fee]], 0)</f>
        <v>0</v>
      </c>
      <c r="AA7697" s="4">
        <f>IF(bot_orders[[#This Row],[side]]="sell",-bot_orders[[#This Row],[accFillSz]],bot_orders[[#This Row],[accFillSz]]+bot_orders[[#This Row],[fee]])</f>
        <v>4.2046336000000002</v>
      </c>
      <c r="AB7697">
        <v>0</v>
      </c>
      <c r="AC7697" t="s">
        <v>38</v>
      </c>
      <c r="AD7697">
        <v>0</v>
      </c>
      <c r="AE7697" t="s">
        <v>40</v>
      </c>
      <c r="AF7697" t="s">
        <v>41</v>
      </c>
      <c r="AG7697" t="s">
        <v>28</v>
      </c>
      <c r="AH7697" t="s">
        <v>28</v>
      </c>
      <c r="AI7697">
        <v>4.2046336000000002</v>
      </c>
      <c r="AJ7697">
        <v>-3.2801360000000002</v>
      </c>
    </row>
    <row r="7698" spans="1:36" x14ac:dyDescent="0.3">
      <c r="A7698">
        <v>7537</v>
      </c>
      <c r="B7698" t="s">
        <v>17977</v>
      </c>
      <c r="C7698" t="s">
        <v>28</v>
      </c>
      <c r="D7698" t="s">
        <v>29</v>
      </c>
      <c r="E7698" t="s">
        <v>30</v>
      </c>
      <c r="F7698" t="s">
        <v>31</v>
      </c>
      <c r="G7698" t="s">
        <v>3877</v>
      </c>
      <c r="H7698" t="s">
        <v>22155</v>
      </c>
      <c r="I7698" s="4" t="s">
        <v>22156</v>
      </c>
      <c r="J7698" s="1">
        <f>((((bot_orders[[#This Row],[cTime]]/ 1000)+3*3600) / 86400) + DATE(1970,1,1))</f>
        <v>45786.126287662031</v>
      </c>
      <c r="K7698" s="4" t="s">
        <v>22157</v>
      </c>
      <c r="L7698" s="1">
        <f>((((bot_orders[[#This Row],[uTime]]/ 1000)+3*3600) / 86400) + DATE(1970,1,1))</f>
        <v>45786.128171724537</v>
      </c>
      <c r="M7698" t="s">
        <v>34</v>
      </c>
      <c r="N7698" t="s">
        <v>28</v>
      </c>
      <c r="O7698" t="s">
        <v>35</v>
      </c>
      <c r="P7698">
        <v>4.2039999999999997</v>
      </c>
      <c r="Q7698" t="s">
        <v>36</v>
      </c>
      <c r="R7698" t="s">
        <v>37</v>
      </c>
      <c r="S7698">
        <v>0.78190000000000004</v>
      </c>
      <c r="T7698">
        <v>0.78190000000000004</v>
      </c>
      <c r="U7698">
        <v>4.2039999999999997</v>
      </c>
      <c r="V7698">
        <v>-2.6296861E-3</v>
      </c>
      <c r="W7698" t="s">
        <v>38</v>
      </c>
      <c r="X7698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698" s="4">
        <f>IF(bot_orders[[#This Row],[side]]="buy", bot_orders[[#This Row],[accFillSz]] + bot_orders[[#This Row],[fee]], -bot_orders[[#This Row],[accFillSz]])</f>
        <v>-4.2039999999999997</v>
      </c>
      <c r="Z7698" s="4">
        <f>IF(bot_orders[[#This Row],[side]]="sell",bot_orders[[#This Row],[accFillSz]]*bot_orders[[#This Row],[avgPx]]+bot_orders[[#This Row],[fee]], 0)</f>
        <v>3.2844779139</v>
      </c>
      <c r="AA7698" s="4">
        <f>IF(bot_orders[[#This Row],[side]]="sell",-bot_orders[[#This Row],[accFillSz]],bot_orders[[#This Row],[accFillSz]]+bot_orders[[#This Row],[fee]])</f>
        <v>-4.2039999999999997</v>
      </c>
      <c r="AB7698">
        <v>0</v>
      </c>
      <c r="AC7698" t="s">
        <v>39</v>
      </c>
      <c r="AD7698">
        <v>0</v>
      </c>
      <c r="AE7698" t="s">
        <v>40</v>
      </c>
      <c r="AF7698" t="s">
        <v>41</v>
      </c>
      <c r="AG7698" t="s">
        <v>28</v>
      </c>
      <c r="AH7698" t="s">
        <v>28</v>
      </c>
      <c r="AI7698">
        <v>-4.2039999999999997</v>
      </c>
      <c r="AJ7698">
        <v>3.2844779100000001</v>
      </c>
    </row>
    <row r="7699" spans="1:36" x14ac:dyDescent="0.3">
      <c r="A7699">
        <v>7538</v>
      </c>
      <c r="B7699" t="s">
        <v>17977</v>
      </c>
      <c r="C7699" t="s">
        <v>28</v>
      </c>
      <c r="D7699" t="s">
        <v>29</v>
      </c>
      <c r="E7699" t="s">
        <v>30</v>
      </c>
      <c r="F7699" t="s">
        <v>31</v>
      </c>
      <c r="G7699" t="s">
        <v>3879</v>
      </c>
      <c r="H7699" t="s">
        <v>22158</v>
      </c>
      <c r="I7699" s="4" t="s">
        <v>22159</v>
      </c>
      <c r="J7699" s="1">
        <f>((((bot_orders[[#This Row],[cTime]]/ 1000)+3*3600) / 86400) + DATE(1970,1,1))</f>
        <v>45786.128171747681</v>
      </c>
      <c r="K7699" s="4" t="s">
        <v>22160</v>
      </c>
      <c r="L7699" s="1">
        <f>((((bot_orders[[#This Row],[uTime]]/ 1000)+3*3600) / 86400) + DATE(1970,1,1))</f>
        <v>45786.128481921296</v>
      </c>
      <c r="M7699" t="s">
        <v>34</v>
      </c>
      <c r="N7699" t="s">
        <v>28</v>
      </c>
      <c r="O7699" t="s">
        <v>35</v>
      </c>
      <c r="P7699">
        <v>4.2080000000000002</v>
      </c>
      <c r="Q7699" t="s">
        <v>36</v>
      </c>
      <c r="R7699" t="s">
        <v>55</v>
      </c>
      <c r="S7699">
        <v>0.77949999999999997</v>
      </c>
      <c r="T7699">
        <v>0.77949999999999997</v>
      </c>
      <c r="U7699">
        <v>4.2080000000000002</v>
      </c>
      <c r="V7699">
        <v>-3.3663999999999999E-3</v>
      </c>
      <c r="W7699" t="s">
        <v>39</v>
      </c>
      <c r="X7699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699" s="4">
        <f>IF(bot_orders[[#This Row],[side]]="buy", bot_orders[[#This Row],[accFillSz]] + bot_orders[[#This Row],[fee]], -bot_orders[[#This Row],[accFillSz]])</f>
        <v>4.2046336000000002</v>
      </c>
      <c r="Z7699" s="4">
        <f>IF(bot_orders[[#This Row],[side]]="sell",bot_orders[[#This Row],[accFillSz]]*bot_orders[[#This Row],[avgPx]]+bot_orders[[#This Row],[fee]], 0)</f>
        <v>0</v>
      </c>
      <c r="AA7699" s="4">
        <f>IF(bot_orders[[#This Row],[side]]="sell",-bot_orders[[#This Row],[accFillSz]],bot_orders[[#This Row],[accFillSz]]+bot_orders[[#This Row],[fee]])</f>
        <v>4.2046336000000002</v>
      </c>
      <c r="AB7699">
        <v>0</v>
      </c>
      <c r="AC7699" t="s">
        <v>38</v>
      </c>
      <c r="AD7699">
        <v>0</v>
      </c>
      <c r="AE7699" t="s">
        <v>40</v>
      </c>
      <c r="AF7699" t="s">
        <v>41</v>
      </c>
      <c r="AG7699" t="s">
        <v>28</v>
      </c>
      <c r="AH7699" t="s">
        <v>28</v>
      </c>
      <c r="AI7699">
        <v>4.2046336000000002</v>
      </c>
      <c r="AJ7699">
        <v>-3.2801360000000002</v>
      </c>
    </row>
    <row r="7700" spans="1:36" x14ac:dyDescent="0.3">
      <c r="A7700">
        <v>7539</v>
      </c>
      <c r="B7700" t="s">
        <v>17977</v>
      </c>
      <c r="C7700" t="s">
        <v>28</v>
      </c>
      <c r="D7700" t="s">
        <v>29</v>
      </c>
      <c r="E7700" t="s">
        <v>30</v>
      </c>
      <c r="F7700" t="s">
        <v>31</v>
      </c>
      <c r="G7700" t="s">
        <v>3879</v>
      </c>
      <c r="H7700" t="s">
        <v>22161</v>
      </c>
      <c r="I7700" s="4" t="s">
        <v>22162</v>
      </c>
      <c r="J7700" s="1">
        <f>((((bot_orders[[#This Row],[cTime]]/ 1000)+3*3600) / 86400) + DATE(1970,1,1))</f>
        <v>45786.128481932872</v>
      </c>
      <c r="K7700" s="4" t="s">
        <v>22163</v>
      </c>
      <c r="L7700" s="1">
        <f>((((bot_orders[[#This Row],[uTime]]/ 1000)+3*3600) / 86400) + DATE(1970,1,1))</f>
        <v>45786.140688518513</v>
      </c>
      <c r="M7700" t="s">
        <v>34</v>
      </c>
      <c r="N7700" t="s">
        <v>28</v>
      </c>
      <c r="O7700" t="s">
        <v>35</v>
      </c>
      <c r="P7700">
        <v>4.2039999999999997</v>
      </c>
      <c r="Q7700" t="s">
        <v>36</v>
      </c>
      <c r="R7700" t="s">
        <v>37</v>
      </c>
      <c r="S7700">
        <v>0.78190000000000004</v>
      </c>
      <c r="T7700">
        <v>0.78190000000000004</v>
      </c>
      <c r="U7700">
        <v>4.2039999999999997</v>
      </c>
      <c r="V7700">
        <v>-2.6296861E-3</v>
      </c>
      <c r="W7700" t="s">
        <v>38</v>
      </c>
      <c r="X7700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700" s="4">
        <f>IF(bot_orders[[#This Row],[side]]="buy", bot_orders[[#This Row],[accFillSz]] + bot_orders[[#This Row],[fee]], -bot_orders[[#This Row],[accFillSz]])</f>
        <v>-4.2039999999999997</v>
      </c>
      <c r="Z7700" s="4">
        <f>IF(bot_orders[[#This Row],[side]]="sell",bot_orders[[#This Row],[accFillSz]]*bot_orders[[#This Row],[avgPx]]+bot_orders[[#This Row],[fee]], 0)</f>
        <v>3.2844779139</v>
      </c>
      <c r="AA7700" s="4">
        <f>IF(bot_orders[[#This Row],[side]]="sell",-bot_orders[[#This Row],[accFillSz]],bot_orders[[#This Row],[accFillSz]]+bot_orders[[#This Row],[fee]])</f>
        <v>-4.2039999999999997</v>
      </c>
      <c r="AB7700">
        <v>0</v>
      </c>
      <c r="AC7700" t="s">
        <v>39</v>
      </c>
      <c r="AD7700">
        <v>0</v>
      </c>
      <c r="AE7700" t="s">
        <v>40</v>
      </c>
      <c r="AF7700" t="s">
        <v>41</v>
      </c>
      <c r="AG7700" t="s">
        <v>28</v>
      </c>
      <c r="AH7700" t="s">
        <v>28</v>
      </c>
      <c r="AI7700">
        <v>-4.2039999999999997</v>
      </c>
      <c r="AJ7700">
        <v>3.2844779100000001</v>
      </c>
    </row>
    <row r="7701" spans="1:36" x14ac:dyDescent="0.3">
      <c r="A7701">
        <v>7540</v>
      </c>
      <c r="B7701" t="s">
        <v>17977</v>
      </c>
      <c r="C7701" t="s">
        <v>28</v>
      </c>
      <c r="D7701" t="s">
        <v>29</v>
      </c>
      <c r="E7701" t="s">
        <v>30</v>
      </c>
      <c r="F7701" t="s">
        <v>31</v>
      </c>
      <c r="G7701" t="s">
        <v>3881</v>
      </c>
      <c r="H7701" t="s">
        <v>22164</v>
      </c>
      <c r="I7701" s="4" t="s">
        <v>22165</v>
      </c>
      <c r="J7701" s="1">
        <f>((((bot_orders[[#This Row],[cTime]]/ 1000)+3*3600) / 86400) + DATE(1970,1,1))</f>
        <v>45786.129610266202</v>
      </c>
      <c r="K7701" s="4" t="s">
        <v>22166</v>
      </c>
      <c r="L7701" s="1">
        <f>((((bot_orders[[#This Row],[uTime]]/ 1000)+3*3600) / 86400) + DATE(1970,1,1))</f>
        <v>45786.13044552083</v>
      </c>
      <c r="M7701" t="s">
        <v>34</v>
      </c>
      <c r="N7701" t="s">
        <v>28</v>
      </c>
      <c r="O7701" t="s">
        <v>35</v>
      </c>
      <c r="P7701">
        <v>4.2050000000000001</v>
      </c>
      <c r="Q7701" t="s">
        <v>36</v>
      </c>
      <c r="R7701" t="s">
        <v>37</v>
      </c>
      <c r="S7701">
        <v>0.77949999999999997</v>
      </c>
      <c r="T7701">
        <v>0.77949999999999997</v>
      </c>
      <c r="U7701">
        <v>4.2050000000000001</v>
      </c>
      <c r="V7701">
        <v>-2.6222379999999998E-3</v>
      </c>
      <c r="W7701" t="s">
        <v>38</v>
      </c>
      <c r="X7701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701" s="4">
        <f>IF(bot_orders[[#This Row],[side]]="buy", bot_orders[[#This Row],[accFillSz]] + bot_orders[[#This Row],[fee]], -bot_orders[[#This Row],[accFillSz]])</f>
        <v>-4.2050000000000001</v>
      </c>
      <c r="Z7701" s="4">
        <f>IF(bot_orders[[#This Row],[side]]="sell",bot_orders[[#This Row],[accFillSz]]*bot_orders[[#This Row],[avgPx]]+bot_orders[[#This Row],[fee]], 0)</f>
        <v>3.2751752620000003</v>
      </c>
      <c r="AA7701" s="4">
        <f>IF(bot_orders[[#This Row],[side]]="sell",-bot_orders[[#This Row],[accFillSz]],bot_orders[[#This Row],[accFillSz]]+bot_orders[[#This Row],[fee]])</f>
        <v>-4.2050000000000001</v>
      </c>
      <c r="AB7701">
        <v>0</v>
      </c>
      <c r="AC7701" t="s">
        <v>39</v>
      </c>
      <c r="AD7701">
        <v>0</v>
      </c>
      <c r="AE7701" t="s">
        <v>40</v>
      </c>
      <c r="AF7701" t="s">
        <v>41</v>
      </c>
      <c r="AG7701" t="s">
        <v>28</v>
      </c>
      <c r="AH7701" t="s">
        <v>28</v>
      </c>
      <c r="AI7701">
        <v>-4.2050000000000001</v>
      </c>
      <c r="AJ7701">
        <v>3.2751752600000001</v>
      </c>
    </row>
    <row r="7702" spans="1:36" x14ac:dyDescent="0.3">
      <c r="A7702">
        <v>7541</v>
      </c>
      <c r="B7702" t="s">
        <v>17977</v>
      </c>
      <c r="C7702" t="s">
        <v>28</v>
      </c>
      <c r="D7702" t="s">
        <v>29</v>
      </c>
      <c r="E7702" t="s">
        <v>30</v>
      </c>
      <c r="F7702" t="s">
        <v>31</v>
      </c>
      <c r="G7702" t="s">
        <v>3871</v>
      </c>
      <c r="H7702" t="s">
        <v>22167</v>
      </c>
      <c r="I7702" s="4" t="s">
        <v>22168</v>
      </c>
      <c r="J7702" s="1">
        <f>((((bot_orders[[#This Row],[cTime]]/ 1000)+3*3600) / 86400) + DATE(1970,1,1))</f>
        <v>45786.130445543982</v>
      </c>
      <c r="K7702" s="4" t="s">
        <v>22169</v>
      </c>
      <c r="L7702" s="1">
        <f>((((bot_orders[[#This Row],[uTime]]/ 1000)+3*3600) / 86400) + DATE(1970,1,1))</f>
        <v>45786.131291273152</v>
      </c>
      <c r="M7702" t="s">
        <v>34</v>
      </c>
      <c r="N7702" t="s">
        <v>28</v>
      </c>
      <c r="O7702" t="s">
        <v>35</v>
      </c>
      <c r="P7702">
        <v>4.2089999999999996</v>
      </c>
      <c r="Q7702" t="s">
        <v>36</v>
      </c>
      <c r="R7702" t="s">
        <v>55</v>
      </c>
      <c r="S7702">
        <v>0.77710000000000001</v>
      </c>
      <c r="T7702">
        <v>0.77710000000000001</v>
      </c>
      <c r="U7702">
        <v>4.2089999999999996</v>
      </c>
      <c r="V7702">
        <v>-3.3671999999999999E-3</v>
      </c>
      <c r="W7702" t="s">
        <v>39</v>
      </c>
      <c r="X7702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702" s="4">
        <f>IF(bot_orders[[#This Row],[side]]="buy", bot_orders[[#This Row],[accFillSz]] + bot_orders[[#This Row],[fee]], -bot_orders[[#This Row],[accFillSz]])</f>
        <v>4.2056328000000001</v>
      </c>
      <c r="Z7702" s="4">
        <f>IF(bot_orders[[#This Row],[side]]="sell",bot_orders[[#This Row],[accFillSz]]*bot_orders[[#This Row],[avgPx]]+bot_orders[[#This Row],[fee]], 0)</f>
        <v>0</v>
      </c>
      <c r="AA7702" s="4">
        <f>IF(bot_orders[[#This Row],[side]]="sell",-bot_orders[[#This Row],[accFillSz]],bot_orders[[#This Row],[accFillSz]]+bot_orders[[#This Row],[fee]])</f>
        <v>4.2056328000000001</v>
      </c>
      <c r="AB7702">
        <v>0</v>
      </c>
      <c r="AC7702" t="s">
        <v>38</v>
      </c>
      <c r="AD7702">
        <v>0</v>
      </c>
      <c r="AE7702" t="s">
        <v>40</v>
      </c>
      <c r="AF7702" t="s">
        <v>41</v>
      </c>
      <c r="AG7702" t="s">
        <v>28</v>
      </c>
      <c r="AH7702" t="s">
        <v>28</v>
      </c>
      <c r="AI7702">
        <v>4.2056328000000001</v>
      </c>
      <c r="AJ7702">
        <v>-3.2708138999999998</v>
      </c>
    </row>
    <row r="7703" spans="1:36" x14ac:dyDescent="0.3">
      <c r="A7703">
        <v>7542</v>
      </c>
      <c r="B7703" t="s">
        <v>17977</v>
      </c>
      <c r="C7703" t="s">
        <v>28</v>
      </c>
      <c r="D7703" t="s">
        <v>29</v>
      </c>
      <c r="E7703" t="s">
        <v>30</v>
      </c>
      <c r="F7703" t="s">
        <v>31</v>
      </c>
      <c r="G7703" t="s">
        <v>3871</v>
      </c>
      <c r="H7703" t="s">
        <v>22170</v>
      </c>
      <c r="I7703" s="4" t="s">
        <v>22171</v>
      </c>
      <c r="J7703" s="1">
        <f>((((bot_orders[[#This Row],[cTime]]/ 1000)+3*3600) / 86400) + DATE(1970,1,1))</f>
        <v>45786.131291296297</v>
      </c>
      <c r="K7703" s="4" t="s">
        <v>22172</v>
      </c>
      <c r="L7703" s="1">
        <f>((((bot_orders[[#This Row],[uTime]]/ 1000)+3*3600) / 86400) + DATE(1970,1,1))</f>
        <v>45786.138548159724</v>
      </c>
      <c r="M7703" t="s">
        <v>34</v>
      </c>
      <c r="N7703" t="s">
        <v>28</v>
      </c>
      <c r="O7703" t="s">
        <v>35</v>
      </c>
      <c r="P7703">
        <v>4.2050000000000001</v>
      </c>
      <c r="Q7703" t="s">
        <v>36</v>
      </c>
      <c r="R7703" t="s">
        <v>37</v>
      </c>
      <c r="S7703">
        <v>0.77949999999999997</v>
      </c>
      <c r="T7703">
        <v>0.77949999999999997</v>
      </c>
      <c r="U7703">
        <v>4.2050000000000001</v>
      </c>
      <c r="V7703">
        <v>-2.6222379999999998E-3</v>
      </c>
      <c r="W7703" t="s">
        <v>38</v>
      </c>
      <c r="X7703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703" s="4">
        <f>IF(bot_orders[[#This Row],[side]]="buy", bot_orders[[#This Row],[accFillSz]] + bot_orders[[#This Row],[fee]], -bot_orders[[#This Row],[accFillSz]])</f>
        <v>-4.2050000000000001</v>
      </c>
      <c r="Z7703" s="4">
        <f>IF(bot_orders[[#This Row],[side]]="sell",bot_orders[[#This Row],[accFillSz]]*bot_orders[[#This Row],[avgPx]]+bot_orders[[#This Row],[fee]], 0)</f>
        <v>3.2751752620000003</v>
      </c>
      <c r="AA7703" s="4">
        <f>IF(bot_orders[[#This Row],[side]]="sell",-bot_orders[[#This Row],[accFillSz]],bot_orders[[#This Row],[accFillSz]]+bot_orders[[#This Row],[fee]])</f>
        <v>-4.2050000000000001</v>
      </c>
      <c r="AB7703">
        <v>0</v>
      </c>
      <c r="AC7703" t="s">
        <v>39</v>
      </c>
      <c r="AD7703">
        <v>0</v>
      </c>
      <c r="AE7703" t="s">
        <v>40</v>
      </c>
      <c r="AF7703" t="s">
        <v>41</v>
      </c>
      <c r="AG7703" t="s">
        <v>28</v>
      </c>
      <c r="AH7703" t="s">
        <v>28</v>
      </c>
      <c r="AI7703">
        <v>-4.2050000000000001</v>
      </c>
      <c r="AJ7703">
        <v>3.2751752600000001</v>
      </c>
    </row>
    <row r="7704" spans="1:36" x14ac:dyDescent="0.3">
      <c r="A7704">
        <v>7543</v>
      </c>
      <c r="B7704" t="s">
        <v>17977</v>
      </c>
      <c r="C7704" t="s">
        <v>28</v>
      </c>
      <c r="D7704" t="s">
        <v>29</v>
      </c>
      <c r="E7704" t="s">
        <v>30</v>
      </c>
      <c r="F7704" t="s">
        <v>31</v>
      </c>
      <c r="G7704" t="s">
        <v>3895</v>
      </c>
      <c r="H7704" t="s">
        <v>22173</v>
      </c>
      <c r="I7704" s="4" t="s">
        <v>22174</v>
      </c>
      <c r="J7704" s="1">
        <f>((((bot_orders[[#This Row],[cTime]]/ 1000)+3*3600) / 86400) + DATE(1970,1,1))</f>
        <v>45786.135836250003</v>
      </c>
      <c r="K7704" s="4" t="s">
        <v>22175</v>
      </c>
      <c r="L7704" s="1">
        <f>((((bot_orders[[#This Row],[uTime]]/ 1000)+3*3600) / 86400) + DATE(1970,1,1))</f>
        <v>45786.138212361111</v>
      </c>
      <c r="M7704" t="s">
        <v>34</v>
      </c>
      <c r="N7704" t="s">
        <v>28</v>
      </c>
      <c r="O7704" t="s">
        <v>35</v>
      </c>
      <c r="P7704">
        <v>4.2050000000000001</v>
      </c>
      <c r="Q7704" t="s">
        <v>36</v>
      </c>
      <c r="R7704" t="s">
        <v>37</v>
      </c>
      <c r="S7704">
        <v>0.77710000000000001</v>
      </c>
      <c r="T7704">
        <v>0.77710000000000001</v>
      </c>
      <c r="U7704">
        <v>4.2050000000000001</v>
      </c>
      <c r="V7704">
        <v>-2.6141644000000001E-3</v>
      </c>
      <c r="W7704" t="s">
        <v>38</v>
      </c>
      <c r="X7704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04" s="4">
        <f>IF(bot_orders[[#This Row],[side]]="buy", bot_orders[[#This Row],[accFillSz]] + bot_orders[[#This Row],[fee]], -bot_orders[[#This Row],[accFillSz]])</f>
        <v>-4.2050000000000001</v>
      </c>
      <c r="Z7704" s="4">
        <f>IF(bot_orders[[#This Row],[side]]="sell",bot_orders[[#This Row],[accFillSz]]*bot_orders[[#This Row],[avgPx]]+bot_orders[[#This Row],[fee]], 0)</f>
        <v>3.2650913355999998</v>
      </c>
      <c r="AA7704" s="4">
        <f>IF(bot_orders[[#This Row],[side]]="sell",-bot_orders[[#This Row],[accFillSz]],bot_orders[[#This Row],[accFillSz]]+bot_orders[[#This Row],[fee]])</f>
        <v>-4.2050000000000001</v>
      </c>
      <c r="AB7704">
        <v>0</v>
      </c>
      <c r="AC7704" t="s">
        <v>39</v>
      </c>
      <c r="AD7704">
        <v>0</v>
      </c>
      <c r="AE7704" t="s">
        <v>40</v>
      </c>
      <c r="AF7704" t="s">
        <v>41</v>
      </c>
      <c r="AG7704" t="s">
        <v>28</v>
      </c>
      <c r="AH7704" t="s">
        <v>28</v>
      </c>
      <c r="AI7704">
        <v>-4.2050000000000001</v>
      </c>
      <c r="AJ7704">
        <v>3.2650913400000001</v>
      </c>
    </row>
    <row r="7705" spans="1:36" x14ac:dyDescent="0.3">
      <c r="A7705">
        <v>7544</v>
      </c>
      <c r="B7705" t="s">
        <v>17977</v>
      </c>
      <c r="C7705" t="s">
        <v>28</v>
      </c>
      <c r="D7705" t="s">
        <v>29</v>
      </c>
      <c r="E7705" t="s">
        <v>30</v>
      </c>
      <c r="F7705" t="s">
        <v>31</v>
      </c>
      <c r="G7705" t="s">
        <v>3920</v>
      </c>
      <c r="H7705" t="s">
        <v>22176</v>
      </c>
      <c r="I7705" s="4" t="s">
        <v>22177</v>
      </c>
      <c r="J7705" s="1">
        <f>((((bot_orders[[#This Row],[cTime]]/ 1000)+3*3600) / 86400) + DATE(1970,1,1))</f>
        <v>45786.138212384263</v>
      </c>
      <c r="K7705" s="4" t="s">
        <v>22178</v>
      </c>
      <c r="L7705" s="1">
        <f>((((bot_orders[[#This Row],[uTime]]/ 1000)+3*3600) / 86400) + DATE(1970,1,1))</f>
        <v>45786.147988553239</v>
      </c>
      <c r="M7705" t="s">
        <v>34</v>
      </c>
      <c r="N7705" t="s">
        <v>28</v>
      </c>
      <c r="O7705" t="s">
        <v>35</v>
      </c>
      <c r="P7705">
        <v>4.2089999999999996</v>
      </c>
      <c r="Q7705" t="s">
        <v>36</v>
      </c>
      <c r="R7705" t="s">
        <v>55</v>
      </c>
      <c r="S7705">
        <v>0.77470000000000006</v>
      </c>
      <c r="T7705">
        <v>0.77470000000000006</v>
      </c>
      <c r="U7705">
        <v>4.2089999999999996</v>
      </c>
      <c r="V7705">
        <v>-3.3671999999999999E-3</v>
      </c>
      <c r="W7705" t="s">
        <v>39</v>
      </c>
      <c r="X7705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05" s="4">
        <f>IF(bot_orders[[#This Row],[side]]="buy", bot_orders[[#This Row],[accFillSz]] + bot_orders[[#This Row],[fee]], -bot_orders[[#This Row],[accFillSz]])</f>
        <v>4.2056328000000001</v>
      </c>
      <c r="Z7705" s="4">
        <f>IF(bot_orders[[#This Row],[side]]="sell",bot_orders[[#This Row],[accFillSz]]*bot_orders[[#This Row],[avgPx]]+bot_orders[[#This Row],[fee]], 0)</f>
        <v>0</v>
      </c>
      <c r="AA7705" s="4">
        <f>IF(bot_orders[[#This Row],[side]]="sell",-bot_orders[[#This Row],[accFillSz]],bot_orders[[#This Row],[accFillSz]]+bot_orders[[#This Row],[fee]])</f>
        <v>4.2056328000000001</v>
      </c>
      <c r="AB7705">
        <v>0</v>
      </c>
      <c r="AC7705" t="s">
        <v>38</v>
      </c>
      <c r="AD7705">
        <v>0</v>
      </c>
      <c r="AE7705" t="s">
        <v>40</v>
      </c>
      <c r="AF7705" t="s">
        <v>41</v>
      </c>
      <c r="AG7705" t="s">
        <v>28</v>
      </c>
      <c r="AH7705" t="s">
        <v>28</v>
      </c>
      <c r="AI7705">
        <v>4.2056328000000001</v>
      </c>
      <c r="AJ7705">
        <v>-3.2607122999999998</v>
      </c>
    </row>
    <row r="7706" spans="1:36" x14ac:dyDescent="0.3">
      <c r="A7706">
        <v>7545</v>
      </c>
      <c r="B7706" t="s">
        <v>17977</v>
      </c>
      <c r="C7706" t="s">
        <v>28</v>
      </c>
      <c r="D7706" t="s">
        <v>29</v>
      </c>
      <c r="E7706" t="s">
        <v>30</v>
      </c>
      <c r="F7706" t="s">
        <v>31</v>
      </c>
      <c r="G7706" t="s">
        <v>3867</v>
      </c>
      <c r="H7706" t="s">
        <v>22179</v>
      </c>
      <c r="I7706" s="4" t="s">
        <v>22180</v>
      </c>
      <c r="J7706" s="1">
        <f>((((bot_orders[[#This Row],[cTime]]/ 1000)+3*3600) / 86400) + DATE(1970,1,1))</f>
        <v>45786.138548182869</v>
      </c>
      <c r="K7706" s="4" t="s">
        <v>22181</v>
      </c>
      <c r="L7706" s="1">
        <f>((((bot_orders[[#This Row],[uTime]]/ 1000)+3*3600) / 86400) + DATE(1970,1,1))</f>
        <v>45786.141909583333</v>
      </c>
      <c r="M7706" t="s">
        <v>34</v>
      </c>
      <c r="N7706" t="s">
        <v>28</v>
      </c>
      <c r="O7706" t="s">
        <v>35</v>
      </c>
      <c r="P7706">
        <v>4.2089999999999996</v>
      </c>
      <c r="Q7706" t="s">
        <v>36</v>
      </c>
      <c r="R7706" t="s">
        <v>55</v>
      </c>
      <c r="S7706">
        <v>0.77710000000000001</v>
      </c>
      <c r="T7706">
        <v>0.77710000000000001</v>
      </c>
      <c r="U7706">
        <v>4.2089999999999996</v>
      </c>
      <c r="V7706">
        <v>-3.3671999999999999E-3</v>
      </c>
      <c r="W7706" t="s">
        <v>39</v>
      </c>
      <c r="X7706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706" s="4">
        <f>IF(bot_orders[[#This Row],[side]]="buy", bot_orders[[#This Row],[accFillSz]] + bot_orders[[#This Row],[fee]], -bot_orders[[#This Row],[accFillSz]])</f>
        <v>4.2056328000000001</v>
      </c>
      <c r="Z7706" s="4">
        <f>IF(bot_orders[[#This Row],[side]]="sell",bot_orders[[#This Row],[accFillSz]]*bot_orders[[#This Row],[avgPx]]+bot_orders[[#This Row],[fee]], 0)</f>
        <v>0</v>
      </c>
      <c r="AA7706" s="4">
        <f>IF(bot_orders[[#This Row],[side]]="sell",-bot_orders[[#This Row],[accFillSz]],bot_orders[[#This Row],[accFillSz]]+bot_orders[[#This Row],[fee]])</f>
        <v>4.2056328000000001</v>
      </c>
      <c r="AB7706">
        <v>0</v>
      </c>
      <c r="AC7706" t="s">
        <v>38</v>
      </c>
      <c r="AD7706">
        <v>0</v>
      </c>
      <c r="AE7706" t="s">
        <v>40</v>
      </c>
      <c r="AF7706" t="s">
        <v>41</v>
      </c>
      <c r="AG7706" t="s">
        <v>28</v>
      </c>
      <c r="AH7706" t="s">
        <v>28</v>
      </c>
      <c r="AI7706">
        <v>4.2056328000000001</v>
      </c>
      <c r="AJ7706">
        <v>-3.2708138999999998</v>
      </c>
    </row>
    <row r="7707" spans="1:36" x14ac:dyDescent="0.3">
      <c r="A7707">
        <v>7546</v>
      </c>
      <c r="B7707" t="s">
        <v>17977</v>
      </c>
      <c r="C7707" t="s">
        <v>28</v>
      </c>
      <c r="D7707" t="s">
        <v>29</v>
      </c>
      <c r="E7707" t="s">
        <v>30</v>
      </c>
      <c r="F7707" t="s">
        <v>31</v>
      </c>
      <c r="G7707" t="s">
        <v>3891</v>
      </c>
      <c r="H7707" t="s">
        <v>22182</v>
      </c>
      <c r="I7707" s="4" t="s">
        <v>22183</v>
      </c>
      <c r="J7707" s="1">
        <f>((((bot_orders[[#This Row],[cTime]]/ 1000)+3*3600) / 86400) + DATE(1970,1,1))</f>
        <v>45786.140688530097</v>
      </c>
      <c r="K7707" s="4" t="s">
        <v>22184</v>
      </c>
      <c r="L7707" s="1">
        <f>((((bot_orders[[#This Row],[uTime]]/ 1000)+3*3600) / 86400) + DATE(1970,1,1))</f>
        <v>45786.141257256946</v>
      </c>
      <c r="M7707" t="s">
        <v>34</v>
      </c>
      <c r="N7707" t="s">
        <v>28</v>
      </c>
      <c r="O7707" t="s">
        <v>35</v>
      </c>
      <c r="P7707">
        <v>4.2080000000000002</v>
      </c>
      <c r="Q7707" t="s">
        <v>36</v>
      </c>
      <c r="R7707" t="s">
        <v>55</v>
      </c>
      <c r="S7707">
        <v>0.77949999999999997</v>
      </c>
      <c r="T7707">
        <v>0.77949999999999997</v>
      </c>
      <c r="U7707">
        <v>4.2080000000000002</v>
      </c>
      <c r="V7707">
        <v>-3.3663999999999999E-3</v>
      </c>
      <c r="W7707" t="s">
        <v>39</v>
      </c>
      <c r="X7707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707" s="4">
        <f>IF(bot_orders[[#This Row],[side]]="buy", bot_orders[[#This Row],[accFillSz]] + bot_orders[[#This Row],[fee]], -bot_orders[[#This Row],[accFillSz]])</f>
        <v>4.2046336000000002</v>
      </c>
      <c r="Z7707" s="4">
        <f>IF(bot_orders[[#This Row],[side]]="sell",bot_orders[[#This Row],[accFillSz]]*bot_orders[[#This Row],[avgPx]]+bot_orders[[#This Row],[fee]], 0)</f>
        <v>0</v>
      </c>
      <c r="AA7707" s="4">
        <f>IF(bot_orders[[#This Row],[side]]="sell",-bot_orders[[#This Row],[accFillSz]],bot_orders[[#This Row],[accFillSz]]+bot_orders[[#This Row],[fee]])</f>
        <v>4.2046336000000002</v>
      </c>
      <c r="AB7707">
        <v>0</v>
      </c>
      <c r="AC7707" t="s">
        <v>38</v>
      </c>
      <c r="AD7707">
        <v>0</v>
      </c>
      <c r="AE7707" t="s">
        <v>40</v>
      </c>
      <c r="AF7707" t="s">
        <v>41</v>
      </c>
      <c r="AG7707" t="s">
        <v>28</v>
      </c>
      <c r="AH7707" t="s">
        <v>28</v>
      </c>
      <c r="AI7707">
        <v>4.2046336000000002</v>
      </c>
      <c r="AJ7707">
        <v>-3.2801360000000002</v>
      </c>
    </row>
    <row r="7708" spans="1:36" x14ac:dyDescent="0.3">
      <c r="A7708">
        <v>7547</v>
      </c>
      <c r="B7708" t="s">
        <v>17977</v>
      </c>
      <c r="C7708" t="s">
        <v>28</v>
      </c>
      <c r="D7708" t="s">
        <v>29</v>
      </c>
      <c r="E7708" t="s">
        <v>30</v>
      </c>
      <c r="F7708" t="s">
        <v>31</v>
      </c>
      <c r="G7708" t="s">
        <v>3891</v>
      </c>
      <c r="H7708" t="s">
        <v>22185</v>
      </c>
      <c r="I7708" s="4" t="s">
        <v>22186</v>
      </c>
      <c r="J7708" s="1">
        <f>((((bot_orders[[#This Row],[cTime]]/ 1000)+3*3600) / 86400) + DATE(1970,1,1))</f>
        <v>45786.141257280091</v>
      </c>
      <c r="K7708" s="4" t="s">
        <v>22187</v>
      </c>
      <c r="L7708" s="1">
        <f>((((bot_orders[[#This Row],[uTime]]/ 1000)+3*3600) / 86400) + DATE(1970,1,1))</f>
        <v>45786.16108450231</v>
      </c>
      <c r="M7708" t="s">
        <v>34</v>
      </c>
      <c r="N7708" t="s">
        <v>28</v>
      </c>
      <c r="O7708" t="s">
        <v>35</v>
      </c>
      <c r="P7708">
        <v>4.2039999999999997</v>
      </c>
      <c r="Q7708" t="s">
        <v>36</v>
      </c>
      <c r="R7708" t="s">
        <v>37</v>
      </c>
      <c r="S7708">
        <v>0.78190000000000004</v>
      </c>
      <c r="T7708">
        <v>0.78190000000000004</v>
      </c>
      <c r="U7708">
        <v>4.2039999999999997</v>
      </c>
      <c r="V7708">
        <v>-2.6296861E-3</v>
      </c>
      <c r="W7708" t="s">
        <v>38</v>
      </c>
      <c r="X7708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708" s="4">
        <f>IF(bot_orders[[#This Row],[side]]="buy", bot_orders[[#This Row],[accFillSz]] + bot_orders[[#This Row],[fee]], -bot_orders[[#This Row],[accFillSz]])</f>
        <v>-4.2039999999999997</v>
      </c>
      <c r="Z7708" s="4">
        <f>IF(bot_orders[[#This Row],[side]]="sell",bot_orders[[#This Row],[accFillSz]]*bot_orders[[#This Row],[avgPx]]+bot_orders[[#This Row],[fee]], 0)</f>
        <v>3.2844779139</v>
      </c>
      <c r="AA7708" s="4">
        <f>IF(bot_orders[[#This Row],[side]]="sell",-bot_orders[[#This Row],[accFillSz]],bot_orders[[#This Row],[accFillSz]]+bot_orders[[#This Row],[fee]])</f>
        <v>-4.2039999999999997</v>
      </c>
      <c r="AB7708">
        <v>0</v>
      </c>
      <c r="AC7708" t="s">
        <v>39</v>
      </c>
      <c r="AD7708">
        <v>0</v>
      </c>
      <c r="AE7708" t="s">
        <v>40</v>
      </c>
      <c r="AF7708" t="s">
        <v>41</v>
      </c>
      <c r="AG7708" t="s">
        <v>28</v>
      </c>
      <c r="AH7708" t="s">
        <v>28</v>
      </c>
      <c r="AI7708">
        <v>-4.2039999999999997</v>
      </c>
      <c r="AJ7708">
        <v>3.2844779100000001</v>
      </c>
    </row>
    <row r="7709" spans="1:36" x14ac:dyDescent="0.3">
      <c r="A7709">
        <v>7548</v>
      </c>
      <c r="B7709" t="s">
        <v>17977</v>
      </c>
      <c r="C7709" t="s">
        <v>28</v>
      </c>
      <c r="D7709" t="s">
        <v>29</v>
      </c>
      <c r="E7709" t="s">
        <v>30</v>
      </c>
      <c r="F7709" t="s">
        <v>31</v>
      </c>
      <c r="G7709" t="s">
        <v>3867</v>
      </c>
      <c r="H7709" t="s">
        <v>22188</v>
      </c>
      <c r="I7709" s="4" t="s">
        <v>22189</v>
      </c>
      <c r="J7709" s="1">
        <f>((((bot_orders[[#This Row],[cTime]]/ 1000)+3*3600) / 86400) + DATE(1970,1,1))</f>
        <v>45786.141909606478</v>
      </c>
      <c r="K7709" s="4" t="s">
        <v>22190</v>
      </c>
      <c r="L7709" s="1">
        <f>((((bot_orders[[#This Row],[uTime]]/ 1000)+3*3600) / 86400) + DATE(1970,1,1))</f>
        <v>45786.160496539349</v>
      </c>
      <c r="M7709" t="s">
        <v>34</v>
      </c>
      <c r="N7709" t="s">
        <v>28</v>
      </c>
      <c r="O7709" t="s">
        <v>35</v>
      </c>
      <c r="P7709">
        <v>4.2050000000000001</v>
      </c>
      <c r="Q7709" t="s">
        <v>36</v>
      </c>
      <c r="R7709" t="s">
        <v>37</v>
      </c>
      <c r="S7709">
        <v>0.77949999999999997</v>
      </c>
      <c r="T7709">
        <v>0.77949999999999997</v>
      </c>
      <c r="U7709">
        <v>4.2050000000000001</v>
      </c>
      <c r="V7709">
        <v>-2.6222379999999998E-3</v>
      </c>
      <c r="W7709" t="s">
        <v>38</v>
      </c>
      <c r="X7709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709" s="4">
        <f>IF(bot_orders[[#This Row],[side]]="buy", bot_orders[[#This Row],[accFillSz]] + bot_orders[[#This Row],[fee]], -bot_orders[[#This Row],[accFillSz]])</f>
        <v>-4.2050000000000001</v>
      </c>
      <c r="Z7709" s="4">
        <f>IF(bot_orders[[#This Row],[side]]="sell",bot_orders[[#This Row],[accFillSz]]*bot_orders[[#This Row],[avgPx]]+bot_orders[[#This Row],[fee]], 0)</f>
        <v>3.2751752620000003</v>
      </c>
      <c r="AA7709" s="4">
        <f>IF(bot_orders[[#This Row],[side]]="sell",-bot_orders[[#This Row],[accFillSz]],bot_orders[[#This Row],[accFillSz]]+bot_orders[[#This Row],[fee]])</f>
        <v>-4.2050000000000001</v>
      </c>
      <c r="AB7709">
        <v>0</v>
      </c>
      <c r="AC7709" t="s">
        <v>39</v>
      </c>
      <c r="AD7709">
        <v>0</v>
      </c>
      <c r="AE7709" t="s">
        <v>40</v>
      </c>
      <c r="AF7709" t="s">
        <v>41</v>
      </c>
      <c r="AG7709" t="s">
        <v>28</v>
      </c>
      <c r="AH7709" t="s">
        <v>28</v>
      </c>
      <c r="AI7709">
        <v>-4.2050000000000001</v>
      </c>
      <c r="AJ7709">
        <v>3.2751752600000001</v>
      </c>
    </row>
    <row r="7710" spans="1:36" x14ac:dyDescent="0.3">
      <c r="A7710">
        <v>7549</v>
      </c>
      <c r="B7710" t="s">
        <v>17977</v>
      </c>
      <c r="C7710" t="s">
        <v>28</v>
      </c>
      <c r="D7710" t="s">
        <v>29</v>
      </c>
      <c r="E7710" t="s">
        <v>30</v>
      </c>
      <c r="F7710" t="s">
        <v>31</v>
      </c>
      <c r="G7710" t="s">
        <v>3920</v>
      </c>
      <c r="H7710" t="s">
        <v>22191</v>
      </c>
      <c r="I7710" s="4" t="s">
        <v>22192</v>
      </c>
      <c r="J7710" s="1">
        <f>((((bot_orders[[#This Row],[cTime]]/ 1000)+3*3600) / 86400) + DATE(1970,1,1))</f>
        <v>45786.147988564815</v>
      </c>
      <c r="K7710" s="4" t="s">
        <v>22193</v>
      </c>
      <c r="L7710" s="1">
        <f>((((bot_orders[[#This Row],[uTime]]/ 1000)+3*3600) / 86400) + DATE(1970,1,1))</f>
        <v>45786.148483067125</v>
      </c>
      <c r="M7710" t="s">
        <v>34</v>
      </c>
      <c r="N7710" t="s">
        <v>28</v>
      </c>
      <c r="O7710" t="s">
        <v>35</v>
      </c>
      <c r="P7710">
        <v>4.2050000000000001</v>
      </c>
      <c r="Q7710" t="s">
        <v>36</v>
      </c>
      <c r="R7710" t="s">
        <v>37</v>
      </c>
      <c r="S7710">
        <v>0.77710000000000001</v>
      </c>
      <c r="T7710">
        <v>0.77710000000000001</v>
      </c>
      <c r="U7710">
        <v>4.2050000000000001</v>
      </c>
      <c r="V7710">
        <v>-2.6141644000000001E-3</v>
      </c>
      <c r="W7710" t="s">
        <v>38</v>
      </c>
      <c r="X7710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10" s="4">
        <f>IF(bot_orders[[#This Row],[side]]="buy", bot_orders[[#This Row],[accFillSz]] + bot_orders[[#This Row],[fee]], -bot_orders[[#This Row],[accFillSz]])</f>
        <v>-4.2050000000000001</v>
      </c>
      <c r="Z7710" s="4">
        <f>IF(bot_orders[[#This Row],[side]]="sell",bot_orders[[#This Row],[accFillSz]]*bot_orders[[#This Row],[avgPx]]+bot_orders[[#This Row],[fee]], 0)</f>
        <v>3.2650913355999998</v>
      </c>
      <c r="AA7710" s="4">
        <f>IF(bot_orders[[#This Row],[side]]="sell",-bot_orders[[#This Row],[accFillSz]],bot_orders[[#This Row],[accFillSz]]+bot_orders[[#This Row],[fee]])</f>
        <v>-4.2050000000000001</v>
      </c>
      <c r="AB7710">
        <v>0</v>
      </c>
      <c r="AC7710" t="s">
        <v>39</v>
      </c>
      <c r="AD7710">
        <v>0</v>
      </c>
      <c r="AE7710" t="s">
        <v>40</v>
      </c>
      <c r="AF7710" t="s">
        <v>41</v>
      </c>
      <c r="AG7710" t="s">
        <v>28</v>
      </c>
      <c r="AH7710" t="s">
        <v>28</v>
      </c>
      <c r="AI7710">
        <v>-4.2050000000000001</v>
      </c>
      <c r="AJ7710">
        <v>3.2650913400000001</v>
      </c>
    </row>
    <row r="7711" spans="1:36" x14ac:dyDescent="0.3">
      <c r="A7711">
        <v>7550</v>
      </c>
      <c r="B7711" t="s">
        <v>17977</v>
      </c>
      <c r="C7711" t="s">
        <v>28</v>
      </c>
      <c r="D7711" t="s">
        <v>29</v>
      </c>
      <c r="E7711" t="s">
        <v>30</v>
      </c>
      <c r="F7711" t="s">
        <v>31</v>
      </c>
      <c r="G7711" t="s">
        <v>3916</v>
      </c>
      <c r="H7711" t="s">
        <v>22194</v>
      </c>
      <c r="I7711" s="4" t="s">
        <v>22195</v>
      </c>
      <c r="J7711" s="1">
        <f>((((bot_orders[[#This Row],[cTime]]/ 1000)+3*3600) / 86400) + DATE(1970,1,1))</f>
        <v>45786.148483090277</v>
      </c>
      <c r="K7711" s="4" t="s">
        <v>22196</v>
      </c>
      <c r="L7711" s="1">
        <f>((((bot_orders[[#This Row],[uTime]]/ 1000)+3*3600) / 86400) + DATE(1970,1,1))</f>
        <v>45786.149788113427</v>
      </c>
      <c r="M7711" t="s">
        <v>34</v>
      </c>
      <c r="N7711" t="s">
        <v>28</v>
      </c>
      <c r="O7711" t="s">
        <v>35</v>
      </c>
      <c r="P7711">
        <v>4.2089999999999996</v>
      </c>
      <c r="Q7711" t="s">
        <v>36</v>
      </c>
      <c r="R7711" t="s">
        <v>55</v>
      </c>
      <c r="S7711">
        <v>0.77470000000000006</v>
      </c>
      <c r="T7711">
        <v>0.77470000000000006</v>
      </c>
      <c r="U7711">
        <v>4.2089999999999996</v>
      </c>
      <c r="V7711">
        <v>-3.3671999999999999E-3</v>
      </c>
      <c r="W7711" t="s">
        <v>39</v>
      </c>
      <c r="X7711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11" s="4">
        <f>IF(bot_orders[[#This Row],[side]]="buy", bot_orders[[#This Row],[accFillSz]] + bot_orders[[#This Row],[fee]], -bot_orders[[#This Row],[accFillSz]])</f>
        <v>4.2056328000000001</v>
      </c>
      <c r="Z7711" s="4">
        <f>IF(bot_orders[[#This Row],[side]]="sell",bot_orders[[#This Row],[accFillSz]]*bot_orders[[#This Row],[avgPx]]+bot_orders[[#This Row],[fee]], 0)</f>
        <v>0</v>
      </c>
      <c r="AA7711" s="4">
        <f>IF(bot_orders[[#This Row],[side]]="sell",-bot_orders[[#This Row],[accFillSz]],bot_orders[[#This Row],[accFillSz]]+bot_orders[[#This Row],[fee]])</f>
        <v>4.2056328000000001</v>
      </c>
      <c r="AB7711">
        <v>0</v>
      </c>
      <c r="AC7711" t="s">
        <v>38</v>
      </c>
      <c r="AD7711">
        <v>0</v>
      </c>
      <c r="AE7711" t="s">
        <v>40</v>
      </c>
      <c r="AF7711" t="s">
        <v>41</v>
      </c>
      <c r="AG7711" t="s">
        <v>28</v>
      </c>
      <c r="AH7711" t="s">
        <v>28</v>
      </c>
      <c r="AI7711">
        <v>4.2056328000000001</v>
      </c>
      <c r="AJ7711">
        <v>-3.2607122999999998</v>
      </c>
    </row>
    <row r="7712" spans="1:36" x14ac:dyDescent="0.3">
      <c r="A7712">
        <v>7551</v>
      </c>
      <c r="B7712" t="s">
        <v>17977</v>
      </c>
      <c r="C7712" t="s">
        <v>28</v>
      </c>
      <c r="D7712" t="s">
        <v>29</v>
      </c>
      <c r="E7712" t="s">
        <v>30</v>
      </c>
      <c r="F7712" t="s">
        <v>31</v>
      </c>
      <c r="G7712" t="s">
        <v>3916</v>
      </c>
      <c r="H7712" t="s">
        <v>22197</v>
      </c>
      <c r="I7712" s="4" t="s">
        <v>22198</v>
      </c>
      <c r="J7712" s="1">
        <f>((((bot_orders[[#This Row],[cTime]]/ 1000)+3*3600) / 86400) + DATE(1970,1,1))</f>
        <v>45786.149788136572</v>
      </c>
      <c r="K7712" s="4" t="s">
        <v>22199</v>
      </c>
      <c r="L7712" s="1">
        <f>((((bot_orders[[#This Row],[uTime]]/ 1000)+3*3600) / 86400) + DATE(1970,1,1))</f>
        <v>45786.15152295139</v>
      </c>
      <c r="M7712" t="s">
        <v>34</v>
      </c>
      <c r="N7712" t="s">
        <v>28</v>
      </c>
      <c r="O7712" t="s">
        <v>35</v>
      </c>
      <c r="P7712">
        <v>4.2050000000000001</v>
      </c>
      <c r="Q7712" t="s">
        <v>36</v>
      </c>
      <c r="R7712" t="s">
        <v>37</v>
      </c>
      <c r="S7712">
        <v>0.77710000000000001</v>
      </c>
      <c r="T7712">
        <v>0.77710000000000001</v>
      </c>
      <c r="U7712">
        <v>4.2050000000000001</v>
      </c>
      <c r="V7712">
        <v>-2.6141644000000001E-3</v>
      </c>
      <c r="W7712" t="s">
        <v>38</v>
      </c>
      <c r="X7712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12" s="4">
        <f>IF(bot_orders[[#This Row],[side]]="buy", bot_orders[[#This Row],[accFillSz]] + bot_orders[[#This Row],[fee]], -bot_orders[[#This Row],[accFillSz]])</f>
        <v>-4.2050000000000001</v>
      </c>
      <c r="Z7712" s="4">
        <f>IF(bot_orders[[#This Row],[side]]="sell",bot_orders[[#This Row],[accFillSz]]*bot_orders[[#This Row],[avgPx]]+bot_orders[[#This Row],[fee]], 0)</f>
        <v>3.2650913355999998</v>
      </c>
      <c r="AA7712" s="4">
        <f>IF(bot_orders[[#This Row],[side]]="sell",-bot_orders[[#This Row],[accFillSz]],bot_orders[[#This Row],[accFillSz]]+bot_orders[[#This Row],[fee]])</f>
        <v>-4.2050000000000001</v>
      </c>
      <c r="AB7712">
        <v>0</v>
      </c>
      <c r="AC7712" t="s">
        <v>39</v>
      </c>
      <c r="AD7712">
        <v>0</v>
      </c>
      <c r="AE7712" t="s">
        <v>40</v>
      </c>
      <c r="AF7712" t="s">
        <v>41</v>
      </c>
      <c r="AG7712" t="s">
        <v>28</v>
      </c>
      <c r="AH7712" t="s">
        <v>28</v>
      </c>
      <c r="AI7712">
        <v>-4.2050000000000001</v>
      </c>
      <c r="AJ7712">
        <v>3.2650913400000001</v>
      </c>
    </row>
    <row r="7713" spans="1:36" x14ac:dyDescent="0.3">
      <c r="A7713">
        <v>7552</v>
      </c>
      <c r="B7713" t="s">
        <v>17977</v>
      </c>
      <c r="C7713" t="s">
        <v>28</v>
      </c>
      <c r="D7713" t="s">
        <v>29</v>
      </c>
      <c r="E7713" t="s">
        <v>30</v>
      </c>
      <c r="F7713" t="s">
        <v>31</v>
      </c>
      <c r="G7713" t="s">
        <v>3912</v>
      </c>
      <c r="H7713" t="s">
        <v>22200</v>
      </c>
      <c r="I7713" s="4" t="s">
        <v>22201</v>
      </c>
      <c r="J7713" s="1">
        <f>((((bot_orders[[#This Row],[cTime]]/ 1000)+3*3600) / 86400) + DATE(1970,1,1))</f>
        <v>45786.151522974542</v>
      </c>
      <c r="K7713" s="4" t="s">
        <v>22202</v>
      </c>
      <c r="L7713" s="1">
        <f>((((bot_orders[[#This Row],[uTime]]/ 1000)+3*3600) / 86400) + DATE(1970,1,1))</f>
        <v>45786.154041203699</v>
      </c>
      <c r="M7713" t="s">
        <v>34</v>
      </c>
      <c r="N7713" t="s">
        <v>28</v>
      </c>
      <c r="O7713" t="s">
        <v>35</v>
      </c>
      <c r="P7713">
        <v>4.2089999999999996</v>
      </c>
      <c r="Q7713" t="s">
        <v>36</v>
      </c>
      <c r="R7713" t="s">
        <v>55</v>
      </c>
      <c r="S7713">
        <v>0.77470000000000006</v>
      </c>
      <c r="T7713">
        <v>0.77470000000000006</v>
      </c>
      <c r="U7713">
        <v>4.2089999999999996</v>
      </c>
      <c r="V7713">
        <v>-3.3671999999999999E-3</v>
      </c>
      <c r="W7713" t="s">
        <v>39</v>
      </c>
      <c r="X7713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13" s="4">
        <f>IF(bot_orders[[#This Row],[side]]="buy", bot_orders[[#This Row],[accFillSz]] + bot_orders[[#This Row],[fee]], -bot_orders[[#This Row],[accFillSz]])</f>
        <v>4.2056328000000001</v>
      </c>
      <c r="Z7713" s="4">
        <f>IF(bot_orders[[#This Row],[side]]="sell",bot_orders[[#This Row],[accFillSz]]*bot_orders[[#This Row],[avgPx]]+bot_orders[[#This Row],[fee]], 0)</f>
        <v>0</v>
      </c>
      <c r="AA7713" s="4">
        <f>IF(bot_orders[[#This Row],[side]]="sell",-bot_orders[[#This Row],[accFillSz]],bot_orders[[#This Row],[accFillSz]]+bot_orders[[#This Row],[fee]])</f>
        <v>4.2056328000000001</v>
      </c>
      <c r="AB7713">
        <v>0</v>
      </c>
      <c r="AC7713" t="s">
        <v>38</v>
      </c>
      <c r="AD7713">
        <v>0</v>
      </c>
      <c r="AE7713" t="s">
        <v>40</v>
      </c>
      <c r="AF7713" t="s">
        <v>41</v>
      </c>
      <c r="AG7713" t="s">
        <v>28</v>
      </c>
      <c r="AH7713" t="s">
        <v>28</v>
      </c>
      <c r="AI7713">
        <v>4.2056328000000001</v>
      </c>
      <c r="AJ7713">
        <v>-3.2607122999999998</v>
      </c>
    </row>
    <row r="7714" spans="1:36" x14ac:dyDescent="0.3">
      <c r="A7714">
        <v>7553</v>
      </c>
      <c r="B7714" t="s">
        <v>17977</v>
      </c>
      <c r="C7714" t="s">
        <v>28</v>
      </c>
      <c r="D7714" t="s">
        <v>29</v>
      </c>
      <c r="E7714" t="s">
        <v>30</v>
      </c>
      <c r="F7714" t="s">
        <v>31</v>
      </c>
      <c r="G7714" t="s">
        <v>3912</v>
      </c>
      <c r="H7714" t="s">
        <v>22203</v>
      </c>
      <c r="I7714" s="4" t="s">
        <v>22204</v>
      </c>
      <c r="J7714" s="1">
        <f>((((bot_orders[[#This Row],[cTime]]/ 1000)+3*3600) / 86400) + DATE(1970,1,1))</f>
        <v>45786.154041226851</v>
      </c>
      <c r="K7714" s="4" t="s">
        <v>22205</v>
      </c>
      <c r="L7714" s="1">
        <f>((((bot_orders[[#This Row],[uTime]]/ 1000)+3*3600) / 86400) + DATE(1970,1,1))</f>
        <v>45786.156410694442</v>
      </c>
      <c r="M7714" t="s">
        <v>34</v>
      </c>
      <c r="N7714" t="s">
        <v>28</v>
      </c>
      <c r="O7714" t="s">
        <v>35</v>
      </c>
      <c r="P7714">
        <v>4.2050000000000001</v>
      </c>
      <c r="Q7714" t="s">
        <v>36</v>
      </c>
      <c r="R7714" t="s">
        <v>37</v>
      </c>
      <c r="S7714">
        <v>0.77710000000000001</v>
      </c>
      <c r="T7714">
        <v>0.77710000000000001</v>
      </c>
      <c r="U7714">
        <v>4.2050000000000001</v>
      </c>
      <c r="V7714">
        <v>-2.6141644000000001E-3</v>
      </c>
      <c r="W7714" t="s">
        <v>38</v>
      </c>
      <c r="X7714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14" s="4">
        <f>IF(bot_orders[[#This Row],[side]]="buy", bot_orders[[#This Row],[accFillSz]] + bot_orders[[#This Row],[fee]], -bot_orders[[#This Row],[accFillSz]])</f>
        <v>-4.2050000000000001</v>
      </c>
      <c r="Z7714" s="4">
        <f>IF(bot_orders[[#This Row],[side]]="sell",bot_orders[[#This Row],[accFillSz]]*bot_orders[[#This Row],[avgPx]]+bot_orders[[#This Row],[fee]], 0)</f>
        <v>3.2650913355999998</v>
      </c>
      <c r="AA7714" s="4">
        <f>IF(bot_orders[[#This Row],[side]]="sell",-bot_orders[[#This Row],[accFillSz]],bot_orders[[#This Row],[accFillSz]]+bot_orders[[#This Row],[fee]])</f>
        <v>-4.2050000000000001</v>
      </c>
      <c r="AB7714">
        <v>0</v>
      </c>
      <c r="AC7714" t="s">
        <v>39</v>
      </c>
      <c r="AD7714">
        <v>0</v>
      </c>
      <c r="AE7714" t="s">
        <v>40</v>
      </c>
      <c r="AF7714" t="s">
        <v>41</v>
      </c>
      <c r="AG7714" t="s">
        <v>28</v>
      </c>
      <c r="AH7714" t="s">
        <v>28</v>
      </c>
      <c r="AI7714">
        <v>-4.2050000000000001</v>
      </c>
      <c r="AJ7714">
        <v>3.2650913400000001</v>
      </c>
    </row>
    <row r="7715" spans="1:36" x14ac:dyDescent="0.3">
      <c r="A7715">
        <v>7554</v>
      </c>
      <c r="B7715" t="s">
        <v>17977</v>
      </c>
      <c r="C7715" t="s">
        <v>28</v>
      </c>
      <c r="D7715" t="s">
        <v>29</v>
      </c>
      <c r="E7715" t="s">
        <v>30</v>
      </c>
      <c r="F7715" t="s">
        <v>31</v>
      </c>
      <c r="G7715" t="s">
        <v>3962</v>
      </c>
      <c r="H7715" t="s">
        <v>22206</v>
      </c>
      <c r="I7715" s="4" t="s">
        <v>22207</v>
      </c>
      <c r="J7715" s="1">
        <f>((((bot_orders[[#This Row],[cTime]]/ 1000)+3*3600) / 86400) + DATE(1970,1,1))</f>
        <v>45786.156410717595</v>
      </c>
      <c r="K7715" s="4" t="s">
        <v>22208</v>
      </c>
      <c r="L7715" s="1">
        <f>((((bot_orders[[#This Row],[uTime]]/ 1000)+3*3600) / 86400) + DATE(1970,1,1))</f>
        <v>45786.165859224537</v>
      </c>
      <c r="M7715" t="s">
        <v>34</v>
      </c>
      <c r="N7715" t="s">
        <v>28</v>
      </c>
      <c r="O7715" t="s">
        <v>35</v>
      </c>
      <c r="P7715">
        <v>4.2089999999999996</v>
      </c>
      <c r="Q7715" t="s">
        <v>36</v>
      </c>
      <c r="R7715" t="s">
        <v>55</v>
      </c>
      <c r="S7715">
        <v>0.77470000000000006</v>
      </c>
      <c r="T7715">
        <v>0.77470000000000006</v>
      </c>
      <c r="U7715">
        <v>4.2089999999999996</v>
      </c>
      <c r="V7715">
        <v>-3.3671999999999999E-3</v>
      </c>
      <c r="W7715" t="s">
        <v>39</v>
      </c>
      <c r="X7715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15" s="4">
        <f>IF(bot_orders[[#This Row],[side]]="buy", bot_orders[[#This Row],[accFillSz]] + bot_orders[[#This Row],[fee]], -bot_orders[[#This Row],[accFillSz]])</f>
        <v>4.2056328000000001</v>
      </c>
      <c r="Z7715" s="4">
        <f>IF(bot_orders[[#This Row],[side]]="sell",bot_orders[[#This Row],[accFillSz]]*bot_orders[[#This Row],[avgPx]]+bot_orders[[#This Row],[fee]], 0)</f>
        <v>0</v>
      </c>
      <c r="AA7715" s="4">
        <f>IF(bot_orders[[#This Row],[side]]="sell",-bot_orders[[#This Row],[accFillSz]],bot_orders[[#This Row],[accFillSz]]+bot_orders[[#This Row],[fee]])</f>
        <v>4.2056328000000001</v>
      </c>
      <c r="AB7715">
        <v>0</v>
      </c>
      <c r="AC7715" t="s">
        <v>38</v>
      </c>
      <c r="AD7715">
        <v>0</v>
      </c>
      <c r="AE7715" t="s">
        <v>40</v>
      </c>
      <c r="AF7715" t="s">
        <v>41</v>
      </c>
      <c r="AG7715" t="s">
        <v>28</v>
      </c>
      <c r="AH7715" t="s">
        <v>28</v>
      </c>
      <c r="AI7715">
        <v>4.2056328000000001</v>
      </c>
      <c r="AJ7715">
        <v>-3.2607122999999998</v>
      </c>
    </row>
    <row r="7716" spans="1:36" x14ac:dyDescent="0.3">
      <c r="A7716">
        <v>7555</v>
      </c>
      <c r="B7716" t="s">
        <v>17977</v>
      </c>
      <c r="C7716" t="s">
        <v>28</v>
      </c>
      <c r="D7716" t="s">
        <v>29</v>
      </c>
      <c r="E7716" t="s">
        <v>30</v>
      </c>
      <c r="F7716" t="s">
        <v>31</v>
      </c>
      <c r="G7716" t="s">
        <v>3933</v>
      </c>
      <c r="H7716" t="s">
        <v>22209</v>
      </c>
      <c r="I7716" s="4" t="s">
        <v>22210</v>
      </c>
      <c r="J7716" s="1">
        <f>((((bot_orders[[#This Row],[cTime]]/ 1000)+3*3600) / 86400) + DATE(1970,1,1))</f>
        <v>45786.160496562501</v>
      </c>
      <c r="K7716" s="4" t="s">
        <v>22211</v>
      </c>
      <c r="L7716" s="1">
        <f>((((bot_orders[[#This Row],[uTime]]/ 1000)+3*3600) / 86400) + DATE(1970,1,1))</f>
        <v>45786.165053749995</v>
      </c>
      <c r="M7716" t="s">
        <v>34</v>
      </c>
      <c r="N7716" t="s">
        <v>28</v>
      </c>
      <c r="O7716" t="s">
        <v>35</v>
      </c>
      <c r="P7716">
        <v>4.2089999999999996</v>
      </c>
      <c r="Q7716" t="s">
        <v>36</v>
      </c>
      <c r="R7716" t="s">
        <v>55</v>
      </c>
      <c r="S7716">
        <v>0.77710000000000001</v>
      </c>
      <c r="T7716">
        <v>0.77710000000000001</v>
      </c>
      <c r="U7716">
        <v>4.2089999999999996</v>
      </c>
      <c r="V7716">
        <v>-3.3671999999999999E-3</v>
      </c>
      <c r="W7716" t="s">
        <v>39</v>
      </c>
      <c r="X7716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716" s="4">
        <f>IF(bot_orders[[#This Row],[side]]="buy", bot_orders[[#This Row],[accFillSz]] + bot_orders[[#This Row],[fee]], -bot_orders[[#This Row],[accFillSz]])</f>
        <v>4.2056328000000001</v>
      </c>
      <c r="Z7716" s="4">
        <f>IF(bot_orders[[#This Row],[side]]="sell",bot_orders[[#This Row],[accFillSz]]*bot_orders[[#This Row],[avgPx]]+bot_orders[[#This Row],[fee]], 0)</f>
        <v>0</v>
      </c>
      <c r="AA7716" s="4">
        <f>IF(bot_orders[[#This Row],[side]]="sell",-bot_orders[[#This Row],[accFillSz]],bot_orders[[#This Row],[accFillSz]]+bot_orders[[#This Row],[fee]])</f>
        <v>4.2056328000000001</v>
      </c>
      <c r="AB7716">
        <v>0</v>
      </c>
      <c r="AC7716" t="s">
        <v>38</v>
      </c>
      <c r="AD7716">
        <v>0</v>
      </c>
      <c r="AE7716" t="s">
        <v>40</v>
      </c>
      <c r="AF7716" t="s">
        <v>41</v>
      </c>
      <c r="AG7716" t="s">
        <v>28</v>
      </c>
      <c r="AH7716" t="s">
        <v>28</v>
      </c>
      <c r="AI7716">
        <v>4.2056328000000001</v>
      </c>
      <c r="AJ7716">
        <v>-3.2708138999999998</v>
      </c>
    </row>
    <row r="7717" spans="1:36" x14ac:dyDescent="0.3">
      <c r="A7717">
        <v>7556</v>
      </c>
      <c r="B7717" t="s">
        <v>17977</v>
      </c>
      <c r="C7717" t="s">
        <v>28</v>
      </c>
      <c r="D7717" t="s">
        <v>29</v>
      </c>
      <c r="E7717" t="s">
        <v>30</v>
      </c>
      <c r="F7717" t="s">
        <v>31</v>
      </c>
      <c r="G7717" t="s">
        <v>3937</v>
      </c>
      <c r="H7717" t="s">
        <v>22212</v>
      </c>
      <c r="I7717" s="4" t="s">
        <v>22213</v>
      </c>
      <c r="J7717" s="1">
        <f>((((bot_orders[[#This Row],[cTime]]/ 1000)+3*3600) / 86400) + DATE(1970,1,1))</f>
        <v>45786.161084525462</v>
      </c>
      <c r="K7717" s="4" t="s">
        <v>22214</v>
      </c>
      <c r="L7717" s="1">
        <f>((((bot_orders[[#This Row],[uTime]]/ 1000)+3*3600) / 86400) + DATE(1970,1,1))</f>
        <v>45786.162272303234</v>
      </c>
      <c r="M7717" t="s">
        <v>34</v>
      </c>
      <c r="N7717" t="s">
        <v>28</v>
      </c>
      <c r="O7717" t="s">
        <v>35</v>
      </c>
      <c r="P7717">
        <v>4.2080000000000002</v>
      </c>
      <c r="Q7717" t="s">
        <v>36</v>
      </c>
      <c r="R7717" t="s">
        <v>55</v>
      </c>
      <c r="S7717">
        <v>0.77949999999999997</v>
      </c>
      <c r="T7717">
        <v>0.77949999999999997</v>
      </c>
      <c r="U7717">
        <v>4.2080000000000002</v>
      </c>
      <c r="V7717">
        <v>-3.3663999999999999E-3</v>
      </c>
      <c r="W7717" t="s">
        <v>39</v>
      </c>
      <c r="X7717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717" s="4">
        <f>IF(bot_orders[[#This Row],[side]]="buy", bot_orders[[#This Row],[accFillSz]] + bot_orders[[#This Row],[fee]], -bot_orders[[#This Row],[accFillSz]])</f>
        <v>4.2046336000000002</v>
      </c>
      <c r="Z7717" s="4">
        <f>IF(bot_orders[[#This Row],[side]]="sell",bot_orders[[#This Row],[accFillSz]]*bot_orders[[#This Row],[avgPx]]+bot_orders[[#This Row],[fee]], 0)</f>
        <v>0</v>
      </c>
      <c r="AA7717" s="4">
        <f>IF(bot_orders[[#This Row],[side]]="sell",-bot_orders[[#This Row],[accFillSz]],bot_orders[[#This Row],[accFillSz]]+bot_orders[[#This Row],[fee]])</f>
        <v>4.2046336000000002</v>
      </c>
      <c r="AB7717">
        <v>0</v>
      </c>
      <c r="AC7717" t="s">
        <v>38</v>
      </c>
      <c r="AD7717">
        <v>0</v>
      </c>
      <c r="AE7717" t="s">
        <v>40</v>
      </c>
      <c r="AF7717" t="s">
        <v>41</v>
      </c>
      <c r="AG7717" t="s">
        <v>28</v>
      </c>
      <c r="AH7717" t="s">
        <v>28</v>
      </c>
      <c r="AI7717">
        <v>4.2046336000000002</v>
      </c>
      <c r="AJ7717">
        <v>-3.2801360000000002</v>
      </c>
    </row>
    <row r="7718" spans="1:36" x14ac:dyDescent="0.3">
      <c r="A7718">
        <v>7557</v>
      </c>
      <c r="B7718" t="s">
        <v>17977</v>
      </c>
      <c r="C7718" t="s">
        <v>28</v>
      </c>
      <c r="D7718" t="s">
        <v>29</v>
      </c>
      <c r="E7718" t="s">
        <v>30</v>
      </c>
      <c r="F7718" t="s">
        <v>31</v>
      </c>
      <c r="G7718" t="s">
        <v>3937</v>
      </c>
      <c r="H7718" t="s">
        <v>22215</v>
      </c>
      <c r="I7718" s="4" t="s">
        <v>22216</v>
      </c>
      <c r="J7718" s="1">
        <f>((((bot_orders[[#This Row],[cTime]]/ 1000)+3*3600) / 86400) + DATE(1970,1,1))</f>
        <v>45786.162272326386</v>
      </c>
      <c r="K7718" s="4" t="s">
        <v>22217</v>
      </c>
      <c r="L7718" s="1">
        <f>((((bot_orders[[#This Row],[uTime]]/ 1000)+3*3600) / 86400) + DATE(1970,1,1))</f>
        <v>45786.163475914349</v>
      </c>
      <c r="M7718" t="s">
        <v>34</v>
      </c>
      <c r="N7718" t="s">
        <v>28</v>
      </c>
      <c r="O7718" t="s">
        <v>35</v>
      </c>
      <c r="P7718">
        <v>4.2039999999999997</v>
      </c>
      <c r="Q7718" t="s">
        <v>36</v>
      </c>
      <c r="R7718" t="s">
        <v>37</v>
      </c>
      <c r="S7718">
        <v>0.78190000000000004</v>
      </c>
      <c r="T7718">
        <v>0.78190000000000004</v>
      </c>
      <c r="U7718">
        <v>4.2039999999999997</v>
      </c>
      <c r="V7718">
        <v>-2.6296861E-3</v>
      </c>
      <c r="W7718" t="s">
        <v>38</v>
      </c>
      <c r="X7718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718" s="4">
        <f>IF(bot_orders[[#This Row],[side]]="buy", bot_orders[[#This Row],[accFillSz]] + bot_orders[[#This Row],[fee]], -bot_orders[[#This Row],[accFillSz]])</f>
        <v>-4.2039999999999997</v>
      </c>
      <c r="Z7718" s="4">
        <f>IF(bot_orders[[#This Row],[side]]="sell",bot_orders[[#This Row],[accFillSz]]*bot_orders[[#This Row],[avgPx]]+bot_orders[[#This Row],[fee]], 0)</f>
        <v>3.2844779139</v>
      </c>
      <c r="AA7718" s="4">
        <f>IF(bot_orders[[#This Row],[side]]="sell",-bot_orders[[#This Row],[accFillSz]],bot_orders[[#This Row],[accFillSz]]+bot_orders[[#This Row],[fee]])</f>
        <v>-4.2039999999999997</v>
      </c>
      <c r="AB7718">
        <v>0</v>
      </c>
      <c r="AC7718" t="s">
        <v>39</v>
      </c>
      <c r="AD7718">
        <v>0</v>
      </c>
      <c r="AE7718" t="s">
        <v>40</v>
      </c>
      <c r="AF7718" t="s">
        <v>41</v>
      </c>
      <c r="AG7718" t="s">
        <v>28</v>
      </c>
      <c r="AH7718" t="s">
        <v>28</v>
      </c>
      <c r="AI7718">
        <v>-4.2039999999999997</v>
      </c>
      <c r="AJ7718">
        <v>3.2844779100000001</v>
      </c>
    </row>
    <row r="7719" spans="1:36" x14ac:dyDescent="0.3">
      <c r="A7719">
        <v>7558</v>
      </c>
      <c r="B7719" t="s">
        <v>17977</v>
      </c>
      <c r="C7719" t="s">
        <v>28</v>
      </c>
      <c r="D7719" t="s">
        <v>29</v>
      </c>
      <c r="E7719" t="s">
        <v>30</v>
      </c>
      <c r="F7719" t="s">
        <v>31</v>
      </c>
      <c r="G7719" t="s">
        <v>3944</v>
      </c>
      <c r="H7719" t="s">
        <v>22218</v>
      </c>
      <c r="I7719" s="4" t="s">
        <v>22219</v>
      </c>
      <c r="J7719" s="1">
        <f>((((bot_orders[[#This Row],[cTime]]/ 1000)+3*3600) / 86400) + DATE(1970,1,1))</f>
        <v>45786.163475937501</v>
      </c>
      <c r="K7719" s="4" t="s">
        <v>22220</v>
      </c>
      <c r="L7719" s="1">
        <f>((((bot_orders[[#This Row],[uTime]]/ 1000)+3*3600) / 86400) + DATE(1970,1,1))</f>
        <v>45786.164045509257</v>
      </c>
      <c r="M7719" t="s">
        <v>34</v>
      </c>
      <c r="N7719" t="s">
        <v>28</v>
      </c>
      <c r="O7719" t="s">
        <v>35</v>
      </c>
      <c r="P7719">
        <v>4.2080000000000002</v>
      </c>
      <c r="Q7719" t="s">
        <v>36</v>
      </c>
      <c r="R7719" t="s">
        <v>55</v>
      </c>
      <c r="S7719">
        <v>0.77949999999999997</v>
      </c>
      <c r="T7719">
        <v>0.77949999999999997</v>
      </c>
      <c r="U7719">
        <v>4.2080000000000002</v>
      </c>
      <c r="V7719">
        <v>-3.3663999999999999E-3</v>
      </c>
      <c r="W7719" t="s">
        <v>39</v>
      </c>
      <c r="X7719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719" s="4">
        <f>IF(bot_orders[[#This Row],[side]]="buy", bot_orders[[#This Row],[accFillSz]] + bot_orders[[#This Row],[fee]], -bot_orders[[#This Row],[accFillSz]])</f>
        <v>4.2046336000000002</v>
      </c>
      <c r="Z7719" s="4">
        <f>IF(bot_orders[[#This Row],[side]]="sell",bot_orders[[#This Row],[accFillSz]]*bot_orders[[#This Row],[avgPx]]+bot_orders[[#This Row],[fee]], 0)</f>
        <v>0</v>
      </c>
      <c r="AA7719" s="4">
        <f>IF(bot_orders[[#This Row],[side]]="sell",-bot_orders[[#This Row],[accFillSz]],bot_orders[[#This Row],[accFillSz]]+bot_orders[[#This Row],[fee]])</f>
        <v>4.2046336000000002</v>
      </c>
      <c r="AB7719">
        <v>0</v>
      </c>
      <c r="AC7719" t="s">
        <v>38</v>
      </c>
      <c r="AD7719">
        <v>0</v>
      </c>
      <c r="AE7719" t="s">
        <v>40</v>
      </c>
      <c r="AF7719" t="s">
        <v>41</v>
      </c>
      <c r="AG7719" t="s">
        <v>28</v>
      </c>
      <c r="AH7719" t="s">
        <v>28</v>
      </c>
      <c r="AI7719">
        <v>4.2046336000000002</v>
      </c>
      <c r="AJ7719">
        <v>-3.2801360000000002</v>
      </c>
    </row>
    <row r="7720" spans="1:36" x14ac:dyDescent="0.3">
      <c r="A7720">
        <v>7559</v>
      </c>
      <c r="B7720" t="s">
        <v>17977</v>
      </c>
      <c r="C7720" t="s">
        <v>28</v>
      </c>
      <c r="D7720" t="s">
        <v>29</v>
      </c>
      <c r="E7720" t="s">
        <v>30</v>
      </c>
      <c r="F7720" t="s">
        <v>31</v>
      </c>
      <c r="G7720" t="s">
        <v>3944</v>
      </c>
      <c r="H7720" t="s">
        <v>22221</v>
      </c>
      <c r="I7720" s="4" t="s">
        <v>22222</v>
      </c>
      <c r="J7720" s="1">
        <f>((((bot_orders[[#This Row],[cTime]]/ 1000)+3*3600) / 86400) + DATE(1970,1,1))</f>
        <v>45786.164045532409</v>
      </c>
      <c r="K7720" s="4" t="s">
        <v>22223</v>
      </c>
      <c r="L7720" s="1">
        <f>((((bot_orders[[#This Row],[uTime]]/ 1000)+3*3600) / 86400) + DATE(1970,1,1))</f>
        <v>45786.176052210649</v>
      </c>
      <c r="M7720" t="s">
        <v>34</v>
      </c>
      <c r="N7720" t="s">
        <v>28</v>
      </c>
      <c r="O7720" t="s">
        <v>35</v>
      </c>
      <c r="P7720">
        <v>4.2039999999999997</v>
      </c>
      <c r="Q7720" t="s">
        <v>36</v>
      </c>
      <c r="R7720" t="s">
        <v>37</v>
      </c>
      <c r="S7720">
        <v>0.78190000000000004</v>
      </c>
      <c r="T7720">
        <v>0.78190000000000004</v>
      </c>
      <c r="U7720">
        <v>4.2039999999999997</v>
      </c>
      <c r="V7720">
        <v>-2.6296861E-3</v>
      </c>
      <c r="W7720" t="s">
        <v>38</v>
      </c>
      <c r="X7720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720" s="4">
        <f>IF(bot_orders[[#This Row],[side]]="buy", bot_orders[[#This Row],[accFillSz]] + bot_orders[[#This Row],[fee]], -bot_orders[[#This Row],[accFillSz]])</f>
        <v>-4.2039999999999997</v>
      </c>
      <c r="Z7720" s="4">
        <f>IF(bot_orders[[#This Row],[side]]="sell",bot_orders[[#This Row],[accFillSz]]*bot_orders[[#This Row],[avgPx]]+bot_orders[[#This Row],[fee]], 0)</f>
        <v>3.2844779139</v>
      </c>
      <c r="AA7720" s="4">
        <f>IF(bot_orders[[#This Row],[side]]="sell",-bot_orders[[#This Row],[accFillSz]],bot_orders[[#This Row],[accFillSz]]+bot_orders[[#This Row],[fee]])</f>
        <v>-4.2039999999999997</v>
      </c>
      <c r="AB7720">
        <v>0</v>
      </c>
      <c r="AC7720" t="s">
        <v>39</v>
      </c>
      <c r="AD7720">
        <v>0</v>
      </c>
      <c r="AE7720" t="s">
        <v>40</v>
      </c>
      <c r="AF7720" t="s">
        <v>41</v>
      </c>
      <c r="AG7720" t="s">
        <v>28</v>
      </c>
      <c r="AH7720" t="s">
        <v>28</v>
      </c>
      <c r="AI7720">
        <v>-4.2039999999999997</v>
      </c>
      <c r="AJ7720">
        <v>3.2844779100000001</v>
      </c>
    </row>
    <row r="7721" spans="1:36" x14ac:dyDescent="0.3">
      <c r="A7721">
        <v>7560</v>
      </c>
      <c r="B7721" t="s">
        <v>17977</v>
      </c>
      <c r="C7721" t="s">
        <v>28</v>
      </c>
      <c r="D7721" t="s">
        <v>29</v>
      </c>
      <c r="E7721" t="s">
        <v>30</v>
      </c>
      <c r="F7721" t="s">
        <v>31</v>
      </c>
      <c r="G7721" t="s">
        <v>3933</v>
      </c>
      <c r="H7721" t="s">
        <v>22224</v>
      </c>
      <c r="I7721" s="4" t="s">
        <v>22225</v>
      </c>
      <c r="J7721" s="1">
        <f>((((bot_orders[[#This Row],[cTime]]/ 1000)+3*3600) / 86400) + DATE(1970,1,1))</f>
        <v>45786.165053773148</v>
      </c>
      <c r="K7721" s="4" t="s">
        <v>22226</v>
      </c>
      <c r="L7721" s="1">
        <f>((((bot_orders[[#This Row],[uTime]]/ 1000)+3*3600) / 86400) + DATE(1970,1,1))</f>
        <v>45786.175335462962</v>
      </c>
      <c r="M7721" t="s">
        <v>34</v>
      </c>
      <c r="N7721" t="s">
        <v>28</v>
      </c>
      <c r="O7721" t="s">
        <v>35</v>
      </c>
      <c r="P7721">
        <v>4.2050000000000001</v>
      </c>
      <c r="Q7721" t="s">
        <v>36</v>
      </c>
      <c r="R7721" t="s">
        <v>37</v>
      </c>
      <c r="S7721">
        <v>0.77949999999999997</v>
      </c>
      <c r="T7721">
        <v>0.77949999999999997</v>
      </c>
      <c r="U7721">
        <v>4.2050000000000001</v>
      </c>
      <c r="V7721">
        <v>-2.6222379999999998E-3</v>
      </c>
      <c r="W7721" t="s">
        <v>38</v>
      </c>
      <c r="X7721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721" s="4">
        <f>IF(bot_orders[[#This Row],[side]]="buy", bot_orders[[#This Row],[accFillSz]] + bot_orders[[#This Row],[fee]], -bot_orders[[#This Row],[accFillSz]])</f>
        <v>-4.2050000000000001</v>
      </c>
      <c r="Z7721" s="4">
        <f>IF(bot_orders[[#This Row],[side]]="sell",bot_orders[[#This Row],[accFillSz]]*bot_orders[[#This Row],[avgPx]]+bot_orders[[#This Row],[fee]], 0)</f>
        <v>3.2751752620000003</v>
      </c>
      <c r="AA7721" s="4">
        <f>IF(bot_orders[[#This Row],[side]]="sell",-bot_orders[[#This Row],[accFillSz]],bot_orders[[#This Row],[accFillSz]]+bot_orders[[#This Row],[fee]])</f>
        <v>-4.2050000000000001</v>
      </c>
      <c r="AB7721">
        <v>0</v>
      </c>
      <c r="AC7721" t="s">
        <v>39</v>
      </c>
      <c r="AD7721">
        <v>0</v>
      </c>
      <c r="AE7721" t="s">
        <v>40</v>
      </c>
      <c r="AF7721" t="s">
        <v>41</v>
      </c>
      <c r="AG7721" t="s">
        <v>28</v>
      </c>
      <c r="AH7721" t="s">
        <v>28</v>
      </c>
      <c r="AI7721">
        <v>-4.2050000000000001</v>
      </c>
      <c r="AJ7721">
        <v>3.2751752600000001</v>
      </c>
    </row>
    <row r="7722" spans="1:36" x14ac:dyDescent="0.3">
      <c r="A7722">
        <v>7561</v>
      </c>
      <c r="B7722" t="s">
        <v>17977</v>
      </c>
      <c r="C7722" t="s">
        <v>28</v>
      </c>
      <c r="D7722" t="s">
        <v>29</v>
      </c>
      <c r="E7722" t="s">
        <v>30</v>
      </c>
      <c r="F7722" t="s">
        <v>31</v>
      </c>
      <c r="G7722" t="s">
        <v>3962</v>
      </c>
      <c r="H7722" t="s">
        <v>22227</v>
      </c>
      <c r="I7722" s="4" t="s">
        <v>22228</v>
      </c>
      <c r="J7722" s="1">
        <f>((((bot_orders[[#This Row],[cTime]]/ 1000)+3*3600) / 86400) + DATE(1970,1,1))</f>
        <v>45786.165859236105</v>
      </c>
      <c r="K7722" s="4" t="s">
        <v>22229</v>
      </c>
      <c r="L7722" s="1">
        <f>((((bot_orders[[#This Row],[uTime]]/ 1000)+3*3600) / 86400) + DATE(1970,1,1))</f>
        <v>45786.169435185191</v>
      </c>
      <c r="M7722" t="s">
        <v>34</v>
      </c>
      <c r="N7722" t="s">
        <v>28</v>
      </c>
      <c r="O7722" t="s">
        <v>35</v>
      </c>
      <c r="P7722">
        <v>4.2050000000000001</v>
      </c>
      <c r="Q7722" t="s">
        <v>36</v>
      </c>
      <c r="R7722" t="s">
        <v>37</v>
      </c>
      <c r="S7722">
        <v>0.77710000000000001</v>
      </c>
      <c r="T7722">
        <v>0.77710000000000001</v>
      </c>
      <c r="U7722">
        <v>4.2050000000000001</v>
      </c>
      <c r="V7722">
        <v>-2.6141644000000001E-3</v>
      </c>
      <c r="W7722" t="s">
        <v>38</v>
      </c>
      <c r="X7722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22" s="4">
        <f>IF(bot_orders[[#This Row],[side]]="buy", bot_orders[[#This Row],[accFillSz]] + bot_orders[[#This Row],[fee]], -bot_orders[[#This Row],[accFillSz]])</f>
        <v>-4.2050000000000001</v>
      </c>
      <c r="Z7722" s="4">
        <f>IF(bot_orders[[#This Row],[side]]="sell",bot_orders[[#This Row],[accFillSz]]*bot_orders[[#This Row],[avgPx]]+bot_orders[[#This Row],[fee]], 0)</f>
        <v>3.2650913355999998</v>
      </c>
      <c r="AA7722" s="4">
        <f>IF(bot_orders[[#This Row],[side]]="sell",-bot_orders[[#This Row],[accFillSz]],bot_orders[[#This Row],[accFillSz]]+bot_orders[[#This Row],[fee]])</f>
        <v>-4.2050000000000001</v>
      </c>
      <c r="AB7722">
        <v>0</v>
      </c>
      <c r="AC7722" t="s">
        <v>39</v>
      </c>
      <c r="AD7722">
        <v>0</v>
      </c>
      <c r="AE7722" t="s">
        <v>40</v>
      </c>
      <c r="AF7722" t="s">
        <v>41</v>
      </c>
      <c r="AG7722" t="s">
        <v>28</v>
      </c>
      <c r="AH7722" t="s">
        <v>28</v>
      </c>
      <c r="AI7722">
        <v>-4.2050000000000001</v>
      </c>
      <c r="AJ7722">
        <v>3.2650913400000001</v>
      </c>
    </row>
    <row r="7723" spans="1:36" x14ac:dyDescent="0.3">
      <c r="A7723">
        <v>7562</v>
      </c>
      <c r="B7723" t="s">
        <v>17977</v>
      </c>
      <c r="C7723" t="s">
        <v>28</v>
      </c>
      <c r="D7723" t="s">
        <v>29</v>
      </c>
      <c r="E7723" t="s">
        <v>30</v>
      </c>
      <c r="F7723" t="s">
        <v>31</v>
      </c>
      <c r="G7723" t="s">
        <v>3985</v>
      </c>
      <c r="H7723" t="s">
        <v>22230</v>
      </c>
      <c r="I7723" s="4" t="s">
        <v>22231</v>
      </c>
      <c r="J7723" s="1">
        <f>((((bot_orders[[#This Row],[cTime]]/ 1000)+3*3600) / 86400) + DATE(1970,1,1))</f>
        <v>45786.169435208329</v>
      </c>
      <c r="K7723" s="4" t="s">
        <v>22232</v>
      </c>
      <c r="L7723" s="1">
        <f>((((bot_orders[[#This Row],[uTime]]/ 1000)+3*3600) / 86400) + DATE(1970,1,1))</f>
        <v>45786.189965706013</v>
      </c>
      <c r="M7723" t="s">
        <v>34</v>
      </c>
      <c r="N7723" t="s">
        <v>28</v>
      </c>
      <c r="O7723" t="s">
        <v>35</v>
      </c>
      <c r="P7723">
        <v>4.2089999999999996</v>
      </c>
      <c r="Q7723" t="s">
        <v>36</v>
      </c>
      <c r="R7723" t="s">
        <v>55</v>
      </c>
      <c r="S7723">
        <v>0.77470000000000006</v>
      </c>
      <c r="T7723">
        <v>0.77470000000000006</v>
      </c>
      <c r="U7723">
        <v>4.2089999999999996</v>
      </c>
      <c r="V7723">
        <v>-3.3671999999999999E-3</v>
      </c>
      <c r="W7723" t="s">
        <v>39</v>
      </c>
      <c r="X7723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23" s="4">
        <f>IF(bot_orders[[#This Row],[side]]="buy", bot_orders[[#This Row],[accFillSz]] + bot_orders[[#This Row],[fee]], -bot_orders[[#This Row],[accFillSz]])</f>
        <v>4.2056328000000001</v>
      </c>
      <c r="Z7723" s="4">
        <f>IF(bot_orders[[#This Row],[side]]="sell",bot_orders[[#This Row],[accFillSz]]*bot_orders[[#This Row],[avgPx]]+bot_orders[[#This Row],[fee]], 0)</f>
        <v>0</v>
      </c>
      <c r="AA7723" s="4">
        <f>IF(bot_orders[[#This Row],[side]]="sell",-bot_orders[[#This Row],[accFillSz]],bot_orders[[#This Row],[accFillSz]]+bot_orders[[#This Row],[fee]])</f>
        <v>4.2056328000000001</v>
      </c>
      <c r="AB7723">
        <v>0</v>
      </c>
      <c r="AC7723" t="s">
        <v>38</v>
      </c>
      <c r="AD7723">
        <v>0</v>
      </c>
      <c r="AE7723" t="s">
        <v>40</v>
      </c>
      <c r="AF7723" t="s">
        <v>41</v>
      </c>
      <c r="AG7723" t="s">
        <v>28</v>
      </c>
      <c r="AH7723" t="s">
        <v>28</v>
      </c>
      <c r="AI7723">
        <v>4.2056328000000001</v>
      </c>
      <c r="AJ7723">
        <v>-3.2607122999999998</v>
      </c>
    </row>
    <row r="7724" spans="1:36" x14ac:dyDescent="0.3">
      <c r="A7724">
        <v>7563</v>
      </c>
      <c r="B7724" t="s">
        <v>17977</v>
      </c>
      <c r="C7724" t="s">
        <v>28</v>
      </c>
      <c r="D7724" t="s">
        <v>29</v>
      </c>
      <c r="E7724" t="s">
        <v>30</v>
      </c>
      <c r="F7724" t="s">
        <v>31</v>
      </c>
      <c r="G7724" t="s">
        <v>3908</v>
      </c>
      <c r="H7724" t="s">
        <v>22233</v>
      </c>
      <c r="I7724" s="4" t="s">
        <v>22234</v>
      </c>
      <c r="J7724" s="1">
        <f>((((bot_orders[[#This Row],[cTime]]/ 1000)+3*3600) / 86400) + DATE(1970,1,1))</f>
        <v>45786.175335474531</v>
      </c>
      <c r="K7724" s="4" t="s">
        <v>22235</v>
      </c>
      <c r="L7724" s="1">
        <f>((((bot_orders[[#This Row],[uTime]]/ 1000)+3*3600) / 86400) + DATE(1970,1,1))</f>
        <v>45786.18348363426</v>
      </c>
      <c r="M7724" t="s">
        <v>34</v>
      </c>
      <c r="N7724" t="s">
        <v>28</v>
      </c>
      <c r="O7724" t="s">
        <v>35</v>
      </c>
      <c r="P7724">
        <v>4.2089999999999996</v>
      </c>
      <c r="Q7724" t="s">
        <v>36</v>
      </c>
      <c r="R7724" t="s">
        <v>55</v>
      </c>
      <c r="S7724">
        <v>0.77710000000000001</v>
      </c>
      <c r="T7724">
        <v>0.77710000000000001</v>
      </c>
      <c r="U7724">
        <v>4.2089999999999996</v>
      </c>
      <c r="V7724">
        <v>-3.3671999999999999E-3</v>
      </c>
      <c r="W7724" t="s">
        <v>39</v>
      </c>
      <c r="X7724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724" s="4">
        <f>IF(bot_orders[[#This Row],[side]]="buy", bot_orders[[#This Row],[accFillSz]] + bot_orders[[#This Row],[fee]], -bot_orders[[#This Row],[accFillSz]])</f>
        <v>4.2056328000000001</v>
      </c>
      <c r="Z7724" s="4">
        <f>IF(bot_orders[[#This Row],[side]]="sell",bot_orders[[#This Row],[accFillSz]]*bot_orders[[#This Row],[avgPx]]+bot_orders[[#This Row],[fee]], 0)</f>
        <v>0</v>
      </c>
      <c r="AA7724" s="4">
        <f>IF(bot_orders[[#This Row],[side]]="sell",-bot_orders[[#This Row],[accFillSz]],bot_orders[[#This Row],[accFillSz]]+bot_orders[[#This Row],[fee]])</f>
        <v>4.2056328000000001</v>
      </c>
      <c r="AB7724">
        <v>0</v>
      </c>
      <c r="AC7724" t="s">
        <v>38</v>
      </c>
      <c r="AD7724">
        <v>0</v>
      </c>
      <c r="AE7724" t="s">
        <v>40</v>
      </c>
      <c r="AF7724" t="s">
        <v>41</v>
      </c>
      <c r="AG7724" t="s">
        <v>28</v>
      </c>
      <c r="AH7724" t="s">
        <v>28</v>
      </c>
      <c r="AI7724">
        <v>4.2056328000000001</v>
      </c>
      <c r="AJ7724">
        <v>-3.2708138999999998</v>
      </c>
    </row>
    <row r="7725" spans="1:36" x14ac:dyDescent="0.3">
      <c r="A7725">
        <v>7564</v>
      </c>
      <c r="B7725" t="s">
        <v>17977</v>
      </c>
      <c r="C7725" t="s">
        <v>28</v>
      </c>
      <c r="D7725" t="s">
        <v>29</v>
      </c>
      <c r="E7725" t="s">
        <v>30</v>
      </c>
      <c r="F7725" t="s">
        <v>31</v>
      </c>
      <c r="G7725" t="s">
        <v>3954</v>
      </c>
      <c r="H7725" t="s">
        <v>22236</v>
      </c>
      <c r="I7725" s="4" t="s">
        <v>22237</v>
      </c>
      <c r="J7725" s="1">
        <f>((((bot_orders[[#This Row],[cTime]]/ 1000)+3*3600) / 86400) + DATE(1970,1,1))</f>
        <v>45786.176052233801</v>
      </c>
      <c r="K7725" s="4" t="s">
        <v>22238</v>
      </c>
      <c r="L7725" s="1">
        <f>((((bot_orders[[#This Row],[uTime]]/ 1000)+3*3600) / 86400) + DATE(1970,1,1))</f>
        <v>45786.180724837963</v>
      </c>
      <c r="M7725" t="s">
        <v>34</v>
      </c>
      <c r="N7725" t="s">
        <v>28</v>
      </c>
      <c r="O7725" t="s">
        <v>35</v>
      </c>
      <c r="P7725">
        <v>4.2080000000000002</v>
      </c>
      <c r="Q7725" t="s">
        <v>36</v>
      </c>
      <c r="R7725" t="s">
        <v>55</v>
      </c>
      <c r="S7725">
        <v>0.77949999999999997</v>
      </c>
      <c r="T7725">
        <v>0.77949999999999997</v>
      </c>
      <c r="U7725">
        <v>4.2080000000000002</v>
      </c>
      <c r="V7725">
        <v>-3.3663999999999999E-3</v>
      </c>
      <c r="W7725" t="s">
        <v>39</v>
      </c>
      <c r="X7725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725" s="4">
        <f>IF(bot_orders[[#This Row],[side]]="buy", bot_orders[[#This Row],[accFillSz]] + bot_orders[[#This Row],[fee]], -bot_orders[[#This Row],[accFillSz]])</f>
        <v>4.2046336000000002</v>
      </c>
      <c r="Z7725" s="4">
        <f>IF(bot_orders[[#This Row],[side]]="sell",bot_orders[[#This Row],[accFillSz]]*bot_orders[[#This Row],[avgPx]]+bot_orders[[#This Row],[fee]], 0)</f>
        <v>0</v>
      </c>
      <c r="AA7725" s="4">
        <f>IF(bot_orders[[#This Row],[side]]="sell",-bot_orders[[#This Row],[accFillSz]],bot_orders[[#This Row],[accFillSz]]+bot_orders[[#This Row],[fee]])</f>
        <v>4.2046336000000002</v>
      </c>
      <c r="AB7725">
        <v>0</v>
      </c>
      <c r="AC7725" t="s">
        <v>38</v>
      </c>
      <c r="AD7725">
        <v>0</v>
      </c>
      <c r="AE7725" t="s">
        <v>40</v>
      </c>
      <c r="AF7725" t="s">
        <v>41</v>
      </c>
      <c r="AG7725" t="s">
        <v>28</v>
      </c>
      <c r="AH7725" t="s">
        <v>28</v>
      </c>
      <c r="AI7725">
        <v>4.2046336000000002</v>
      </c>
      <c r="AJ7725">
        <v>-3.2801360000000002</v>
      </c>
    </row>
    <row r="7726" spans="1:36" x14ac:dyDescent="0.3">
      <c r="A7726">
        <v>7566</v>
      </c>
      <c r="B7726" t="s">
        <v>17977</v>
      </c>
      <c r="C7726" t="s">
        <v>28</v>
      </c>
      <c r="D7726" t="s">
        <v>29</v>
      </c>
      <c r="E7726" t="s">
        <v>30</v>
      </c>
      <c r="F7726" t="s">
        <v>31</v>
      </c>
      <c r="G7726" t="s">
        <v>3958</v>
      </c>
      <c r="H7726" t="s">
        <v>22242</v>
      </c>
      <c r="I7726" s="4" t="s">
        <v>22243</v>
      </c>
      <c r="J7726" s="1">
        <f>((((bot_orders[[#This Row],[cTime]]/ 1000)+3*3600) / 86400) + DATE(1970,1,1))</f>
        <v>45786.178035787038</v>
      </c>
      <c r="K7726" s="4" t="s">
        <v>22244</v>
      </c>
      <c r="L7726" s="1">
        <f>((((bot_orders[[#This Row],[uTime]]/ 1000)+3*3600) / 86400) + DATE(1970,1,1))</f>
        <v>45786.179307928236</v>
      </c>
      <c r="M7726" t="s">
        <v>34</v>
      </c>
      <c r="N7726" t="s">
        <v>28</v>
      </c>
      <c r="O7726" t="s">
        <v>35</v>
      </c>
      <c r="P7726">
        <v>4.2080000000000002</v>
      </c>
      <c r="Q7726" t="s">
        <v>36</v>
      </c>
      <c r="R7726" t="s">
        <v>55</v>
      </c>
      <c r="S7726">
        <v>0.78190000000000004</v>
      </c>
      <c r="T7726">
        <v>0.78190000000000004</v>
      </c>
      <c r="U7726">
        <v>4.2080000000000002</v>
      </c>
      <c r="V7726">
        <v>-3.3663999999999999E-3</v>
      </c>
      <c r="W7726" t="s">
        <v>39</v>
      </c>
      <c r="X7726" s="4">
        <f>IF(bot_orders[[#This Row],[side]]="sell", bot_orders[[#This Row],[accFillSz]]*bot_orders[[#This Row],[avgPx]] + bot_orders[[#This Row],[fee]], -bot_orders[[#This Row],[accFillSz]]*bot_orders[[#This Row],[avgPx]])</f>
        <v>-3.2902352000000001</v>
      </c>
      <c r="Y7726" s="4">
        <f>IF(bot_orders[[#This Row],[side]]="buy", bot_orders[[#This Row],[accFillSz]] + bot_orders[[#This Row],[fee]], -bot_orders[[#This Row],[accFillSz]])</f>
        <v>4.2046336000000002</v>
      </c>
      <c r="Z7726" s="4">
        <f>IF(bot_orders[[#This Row],[side]]="sell",bot_orders[[#This Row],[accFillSz]]*bot_orders[[#This Row],[avgPx]]+bot_orders[[#This Row],[fee]], 0)</f>
        <v>0</v>
      </c>
      <c r="AA7726" s="4">
        <f>IF(bot_orders[[#This Row],[side]]="sell",-bot_orders[[#This Row],[accFillSz]],bot_orders[[#This Row],[accFillSz]]+bot_orders[[#This Row],[fee]])</f>
        <v>4.2046336000000002</v>
      </c>
      <c r="AB7726">
        <v>0</v>
      </c>
      <c r="AC7726" t="s">
        <v>38</v>
      </c>
      <c r="AD7726">
        <v>0</v>
      </c>
      <c r="AE7726" t="s">
        <v>40</v>
      </c>
      <c r="AF7726" t="s">
        <v>41</v>
      </c>
      <c r="AG7726" t="s">
        <v>28</v>
      </c>
      <c r="AH7726" t="s">
        <v>28</v>
      </c>
      <c r="AI7726">
        <v>4.2046336000000002</v>
      </c>
      <c r="AJ7726">
        <v>-3.2902352000000001</v>
      </c>
    </row>
    <row r="7727" spans="1:36" x14ac:dyDescent="0.3">
      <c r="A7727">
        <v>7567</v>
      </c>
      <c r="B7727" t="s">
        <v>17977</v>
      </c>
      <c r="C7727" t="s">
        <v>28</v>
      </c>
      <c r="D7727" t="s">
        <v>29</v>
      </c>
      <c r="E7727" t="s">
        <v>30</v>
      </c>
      <c r="F7727" t="s">
        <v>31</v>
      </c>
      <c r="G7727" t="s">
        <v>3958</v>
      </c>
      <c r="H7727" t="s">
        <v>22245</v>
      </c>
      <c r="I7727" s="4" t="s">
        <v>22246</v>
      </c>
      <c r="J7727" s="1">
        <f>((((bot_orders[[#This Row],[cTime]]/ 1000)+3*3600) / 86400) + DATE(1970,1,1))</f>
        <v>45786.179307951388</v>
      </c>
      <c r="K7727" s="4" t="s">
        <v>22247</v>
      </c>
      <c r="L7727" s="1">
        <f>((((bot_orders[[#This Row],[uTime]]/ 1000)+3*3600) / 86400) + DATE(1970,1,1))</f>
        <v>45786.389508564811</v>
      </c>
      <c r="M7727" t="s">
        <v>34</v>
      </c>
      <c r="N7727" t="s">
        <v>28</v>
      </c>
      <c r="O7727" t="s">
        <v>35</v>
      </c>
      <c r="P7727">
        <v>4.2039999999999997</v>
      </c>
      <c r="Q7727" t="s">
        <v>36</v>
      </c>
      <c r="R7727" t="s">
        <v>37</v>
      </c>
      <c r="S7727">
        <v>0.7843</v>
      </c>
      <c r="T7727">
        <v>0.7843</v>
      </c>
      <c r="U7727">
        <v>4.2039999999999997</v>
      </c>
      <c r="V7727">
        <v>-2.6377578E-3</v>
      </c>
      <c r="W7727" t="s">
        <v>38</v>
      </c>
      <c r="X7727" s="4">
        <f>IF(bot_orders[[#This Row],[side]]="sell", bot_orders[[#This Row],[accFillSz]]*bot_orders[[#This Row],[avgPx]] + bot_orders[[#This Row],[fee]], -bot_orders[[#This Row],[accFillSz]]*bot_orders[[#This Row],[avgPx]])</f>
        <v>3.2945594421999997</v>
      </c>
      <c r="Y7727" s="4">
        <f>IF(bot_orders[[#This Row],[side]]="buy", bot_orders[[#This Row],[accFillSz]] + bot_orders[[#This Row],[fee]], -bot_orders[[#This Row],[accFillSz]])</f>
        <v>-4.2039999999999997</v>
      </c>
      <c r="Z7727" s="4">
        <f>IF(bot_orders[[#This Row],[side]]="sell",bot_orders[[#This Row],[accFillSz]]*bot_orders[[#This Row],[avgPx]]+bot_orders[[#This Row],[fee]], 0)</f>
        <v>3.2945594421999997</v>
      </c>
      <c r="AA7727" s="4">
        <f>IF(bot_orders[[#This Row],[side]]="sell",-bot_orders[[#This Row],[accFillSz]],bot_orders[[#This Row],[accFillSz]]+bot_orders[[#This Row],[fee]])</f>
        <v>-4.2039999999999997</v>
      </c>
      <c r="AB7727">
        <v>0</v>
      </c>
      <c r="AC7727" t="s">
        <v>39</v>
      </c>
      <c r="AD7727">
        <v>0</v>
      </c>
      <c r="AE7727" t="s">
        <v>40</v>
      </c>
      <c r="AF7727" t="s">
        <v>41</v>
      </c>
      <c r="AG7727" t="s">
        <v>28</v>
      </c>
      <c r="AH7727" t="s">
        <v>28</v>
      </c>
      <c r="AI7727">
        <v>-4.2039999999999997</v>
      </c>
      <c r="AJ7727">
        <v>3.29455944</v>
      </c>
    </row>
    <row r="7728" spans="1:36" x14ac:dyDescent="0.3">
      <c r="A7728">
        <v>7568</v>
      </c>
      <c r="B7728" t="s">
        <v>17977</v>
      </c>
      <c r="C7728" t="s">
        <v>28</v>
      </c>
      <c r="D7728" t="s">
        <v>29</v>
      </c>
      <c r="E7728" t="s">
        <v>30</v>
      </c>
      <c r="F7728" t="s">
        <v>31</v>
      </c>
      <c r="G7728" t="s">
        <v>3954</v>
      </c>
      <c r="H7728" t="s">
        <v>22248</v>
      </c>
      <c r="I7728" s="4" t="s">
        <v>22249</v>
      </c>
      <c r="J7728" s="1">
        <f>((((bot_orders[[#This Row],[cTime]]/ 1000)+3*3600) / 86400) + DATE(1970,1,1))</f>
        <v>45786.180724861115</v>
      </c>
      <c r="K7728" s="4" t="s">
        <v>22250</v>
      </c>
      <c r="L7728" s="1">
        <f>((((bot_orders[[#This Row],[uTime]]/ 1000)+3*3600) / 86400) + DATE(1970,1,1))</f>
        <v>45786.383003657407</v>
      </c>
      <c r="M7728" t="s">
        <v>34</v>
      </c>
      <c r="N7728" t="s">
        <v>28</v>
      </c>
      <c r="O7728" t="s">
        <v>35</v>
      </c>
      <c r="P7728">
        <v>4.2039999999999997</v>
      </c>
      <c r="Q7728" t="s">
        <v>36</v>
      </c>
      <c r="R7728" t="s">
        <v>37</v>
      </c>
      <c r="S7728">
        <v>0.78190000000000004</v>
      </c>
      <c r="T7728">
        <v>0.78190000000000004</v>
      </c>
      <c r="U7728">
        <v>4.2039999999999997</v>
      </c>
      <c r="V7728">
        <v>-2.6296861E-3</v>
      </c>
      <c r="W7728" t="s">
        <v>38</v>
      </c>
      <c r="X7728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728" s="4">
        <f>IF(bot_orders[[#This Row],[side]]="buy", bot_orders[[#This Row],[accFillSz]] + bot_orders[[#This Row],[fee]], -bot_orders[[#This Row],[accFillSz]])</f>
        <v>-4.2039999999999997</v>
      </c>
      <c r="Z7728" s="4">
        <f>IF(bot_orders[[#This Row],[side]]="sell",bot_orders[[#This Row],[accFillSz]]*bot_orders[[#This Row],[avgPx]]+bot_orders[[#This Row],[fee]], 0)</f>
        <v>3.2844779139</v>
      </c>
      <c r="AA7728" s="4">
        <f>IF(bot_orders[[#This Row],[side]]="sell",-bot_orders[[#This Row],[accFillSz]],bot_orders[[#This Row],[accFillSz]]+bot_orders[[#This Row],[fee]])</f>
        <v>-4.2039999999999997</v>
      </c>
      <c r="AB7728">
        <v>0</v>
      </c>
      <c r="AC7728" t="s">
        <v>39</v>
      </c>
      <c r="AD7728">
        <v>0</v>
      </c>
      <c r="AE7728" t="s">
        <v>40</v>
      </c>
      <c r="AF7728" t="s">
        <v>41</v>
      </c>
      <c r="AG7728" t="s">
        <v>28</v>
      </c>
      <c r="AH7728" t="s">
        <v>28</v>
      </c>
      <c r="AI7728">
        <v>-4.2039999999999997</v>
      </c>
      <c r="AJ7728">
        <v>3.2844779100000001</v>
      </c>
    </row>
    <row r="7729" spans="1:36" x14ac:dyDescent="0.3">
      <c r="A7729">
        <v>7570</v>
      </c>
      <c r="B7729" t="s">
        <v>17977</v>
      </c>
      <c r="C7729" t="s">
        <v>28</v>
      </c>
      <c r="D7729" t="s">
        <v>29</v>
      </c>
      <c r="E7729" t="s">
        <v>30</v>
      </c>
      <c r="F7729" t="s">
        <v>31</v>
      </c>
      <c r="G7729" t="s">
        <v>3908</v>
      </c>
      <c r="H7729" t="s">
        <v>22254</v>
      </c>
      <c r="I7729" s="4" t="s">
        <v>22255</v>
      </c>
      <c r="J7729" s="1">
        <f>((((bot_orders[[#This Row],[cTime]]/ 1000)+3*3600) / 86400) + DATE(1970,1,1))</f>
        <v>45786.183483657405</v>
      </c>
      <c r="K7729" s="4" t="s">
        <v>22256</v>
      </c>
      <c r="L7729" s="1">
        <f>((((bot_orders[[#This Row],[uTime]]/ 1000)+3*3600) / 86400) + DATE(1970,1,1))</f>
        <v>45786.259135243061</v>
      </c>
      <c r="M7729" t="s">
        <v>34</v>
      </c>
      <c r="N7729" t="s">
        <v>28</v>
      </c>
      <c r="O7729" t="s">
        <v>35</v>
      </c>
      <c r="P7729">
        <v>4.2050000000000001</v>
      </c>
      <c r="Q7729" t="s">
        <v>36</v>
      </c>
      <c r="R7729" t="s">
        <v>37</v>
      </c>
      <c r="S7729">
        <v>0.77949999999999997</v>
      </c>
      <c r="T7729">
        <v>0.77949999999999997</v>
      </c>
      <c r="U7729">
        <v>4.2050000000000001</v>
      </c>
      <c r="V7729">
        <v>-2.6222379999999998E-3</v>
      </c>
      <c r="W7729" t="s">
        <v>38</v>
      </c>
      <c r="X7729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729" s="4">
        <f>IF(bot_orders[[#This Row],[side]]="buy", bot_orders[[#This Row],[accFillSz]] + bot_orders[[#This Row],[fee]], -bot_orders[[#This Row],[accFillSz]])</f>
        <v>-4.2050000000000001</v>
      </c>
      <c r="Z7729" s="4">
        <f>IF(bot_orders[[#This Row],[side]]="sell",bot_orders[[#This Row],[accFillSz]]*bot_orders[[#This Row],[avgPx]]+bot_orders[[#This Row],[fee]], 0)</f>
        <v>3.2751752620000003</v>
      </c>
      <c r="AA7729" s="4">
        <f>IF(bot_orders[[#This Row],[side]]="sell",-bot_orders[[#This Row],[accFillSz]],bot_orders[[#This Row],[accFillSz]]+bot_orders[[#This Row],[fee]])</f>
        <v>-4.2050000000000001</v>
      </c>
      <c r="AB7729">
        <v>0</v>
      </c>
      <c r="AC7729" t="s">
        <v>39</v>
      </c>
      <c r="AD7729">
        <v>0</v>
      </c>
      <c r="AE7729" t="s">
        <v>40</v>
      </c>
      <c r="AF7729" t="s">
        <v>41</v>
      </c>
      <c r="AG7729" t="s">
        <v>28</v>
      </c>
      <c r="AH7729" t="s">
        <v>28</v>
      </c>
      <c r="AI7729">
        <v>-4.2050000000000001</v>
      </c>
      <c r="AJ7729">
        <v>3.2751752600000001</v>
      </c>
    </row>
    <row r="7730" spans="1:36" x14ac:dyDescent="0.3">
      <c r="A7730">
        <v>7571</v>
      </c>
      <c r="B7730" t="s">
        <v>17977</v>
      </c>
      <c r="C7730" t="s">
        <v>28</v>
      </c>
      <c r="D7730" t="s">
        <v>29</v>
      </c>
      <c r="E7730" t="s">
        <v>30</v>
      </c>
      <c r="F7730" t="s">
        <v>31</v>
      </c>
      <c r="G7730" t="s">
        <v>3985</v>
      </c>
      <c r="H7730" t="s">
        <v>22257</v>
      </c>
      <c r="I7730" s="4" t="s">
        <v>22258</v>
      </c>
      <c r="J7730" s="1">
        <f>((((bot_orders[[#This Row],[cTime]]/ 1000)+3*3600) / 86400) + DATE(1970,1,1))</f>
        <v>45786.189965729165</v>
      </c>
      <c r="K7730" s="4" t="s">
        <v>22259</v>
      </c>
      <c r="L7730" s="1">
        <f>((((bot_orders[[#This Row],[uTime]]/ 1000)+3*3600) / 86400) + DATE(1970,1,1))</f>
        <v>45786.207283842596</v>
      </c>
      <c r="M7730" t="s">
        <v>34</v>
      </c>
      <c r="N7730" t="s">
        <v>28</v>
      </c>
      <c r="O7730" t="s">
        <v>35</v>
      </c>
      <c r="P7730">
        <v>4.2050000000000001</v>
      </c>
      <c r="Q7730" t="s">
        <v>36</v>
      </c>
      <c r="R7730" t="s">
        <v>37</v>
      </c>
      <c r="S7730">
        <v>0.77710000000000001</v>
      </c>
      <c r="T7730">
        <v>0.77710000000000001</v>
      </c>
      <c r="U7730">
        <v>4.2050000000000001</v>
      </c>
      <c r="V7730">
        <v>-2.6141644000000001E-3</v>
      </c>
      <c r="W7730" t="s">
        <v>38</v>
      </c>
      <c r="X7730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30" s="4">
        <f>IF(bot_orders[[#This Row],[side]]="buy", bot_orders[[#This Row],[accFillSz]] + bot_orders[[#This Row],[fee]], -bot_orders[[#This Row],[accFillSz]])</f>
        <v>-4.2050000000000001</v>
      </c>
      <c r="Z7730" s="4">
        <f>IF(bot_orders[[#This Row],[side]]="sell",bot_orders[[#This Row],[accFillSz]]*bot_orders[[#This Row],[avgPx]]+bot_orders[[#This Row],[fee]], 0)</f>
        <v>3.2650913355999998</v>
      </c>
      <c r="AA7730" s="4">
        <f>IF(bot_orders[[#This Row],[side]]="sell",-bot_orders[[#This Row],[accFillSz]],bot_orders[[#This Row],[accFillSz]]+bot_orders[[#This Row],[fee]])</f>
        <v>-4.2050000000000001</v>
      </c>
      <c r="AB7730">
        <v>0</v>
      </c>
      <c r="AC7730" t="s">
        <v>39</v>
      </c>
      <c r="AD7730">
        <v>0</v>
      </c>
      <c r="AE7730" t="s">
        <v>40</v>
      </c>
      <c r="AF7730" t="s">
        <v>41</v>
      </c>
      <c r="AG7730" t="s">
        <v>28</v>
      </c>
      <c r="AH7730" t="s">
        <v>28</v>
      </c>
      <c r="AI7730">
        <v>-4.2050000000000001</v>
      </c>
      <c r="AJ7730">
        <v>3.2650913400000001</v>
      </c>
    </row>
    <row r="7731" spans="1:36" x14ac:dyDescent="0.3">
      <c r="A7731">
        <v>7572</v>
      </c>
      <c r="B7731" t="s">
        <v>17977</v>
      </c>
      <c r="C7731" t="s">
        <v>28</v>
      </c>
      <c r="D7731" t="s">
        <v>29</v>
      </c>
      <c r="E7731" t="s">
        <v>30</v>
      </c>
      <c r="F7731" t="s">
        <v>31</v>
      </c>
      <c r="G7731" t="s">
        <v>3982</v>
      </c>
      <c r="H7731" t="s">
        <v>22260</v>
      </c>
      <c r="I7731" s="4" t="s">
        <v>22261</v>
      </c>
      <c r="J7731" s="1">
        <f>((((bot_orders[[#This Row],[cTime]]/ 1000)+3*3600) / 86400) + DATE(1970,1,1))</f>
        <v>45786.196486319444</v>
      </c>
      <c r="K7731" s="4" t="s">
        <v>22262</v>
      </c>
      <c r="L7731" s="1">
        <f>((((bot_orders[[#This Row],[uTime]]/ 1000)+3*3600) / 86400) + DATE(1970,1,1))</f>
        <v>45786.204421840273</v>
      </c>
      <c r="M7731" t="s">
        <v>34</v>
      </c>
      <c r="N7731" t="s">
        <v>28</v>
      </c>
      <c r="O7731" t="s">
        <v>35</v>
      </c>
      <c r="P7731">
        <v>4.2039999999999997</v>
      </c>
      <c r="Q7731" t="s">
        <v>36</v>
      </c>
      <c r="R7731" t="s">
        <v>37</v>
      </c>
      <c r="S7731">
        <v>0.77470000000000006</v>
      </c>
      <c r="T7731">
        <v>0.77470000000000006</v>
      </c>
      <c r="U7731">
        <v>4.2039999999999997</v>
      </c>
      <c r="V7731">
        <v>-2.6054709999999998E-3</v>
      </c>
      <c r="W7731" t="s">
        <v>38</v>
      </c>
      <c r="X7731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731" s="4">
        <f>IF(bot_orders[[#This Row],[side]]="buy", bot_orders[[#This Row],[accFillSz]] + bot_orders[[#This Row],[fee]], -bot_orders[[#This Row],[accFillSz]])</f>
        <v>-4.2039999999999997</v>
      </c>
      <c r="Z7731" s="4">
        <f>IF(bot_orders[[#This Row],[side]]="sell",bot_orders[[#This Row],[accFillSz]]*bot_orders[[#This Row],[avgPx]]+bot_orders[[#This Row],[fee]], 0)</f>
        <v>3.2542333290000003</v>
      </c>
      <c r="AA7731" s="4">
        <f>IF(bot_orders[[#This Row],[side]]="sell",-bot_orders[[#This Row],[accFillSz]],bot_orders[[#This Row],[accFillSz]]+bot_orders[[#This Row],[fee]])</f>
        <v>-4.2039999999999997</v>
      </c>
      <c r="AB7731">
        <v>0</v>
      </c>
      <c r="AC7731" t="s">
        <v>39</v>
      </c>
      <c r="AD7731">
        <v>0</v>
      </c>
      <c r="AE7731" t="s">
        <v>40</v>
      </c>
      <c r="AF7731" t="s">
        <v>41</v>
      </c>
      <c r="AG7731" t="s">
        <v>28</v>
      </c>
      <c r="AH7731" t="s">
        <v>28</v>
      </c>
      <c r="AI7731">
        <v>-4.2039999999999997</v>
      </c>
      <c r="AJ7731">
        <v>3.2542333299999999</v>
      </c>
    </row>
    <row r="7732" spans="1:36" x14ac:dyDescent="0.3">
      <c r="A7732">
        <v>7574</v>
      </c>
      <c r="B7732" t="s">
        <v>17977</v>
      </c>
      <c r="C7732" t="s">
        <v>28</v>
      </c>
      <c r="D7732" t="s">
        <v>29</v>
      </c>
      <c r="E7732" t="s">
        <v>30</v>
      </c>
      <c r="F7732" t="s">
        <v>31</v>
      </c>
      <c r="G7732" t="s">
        <v>3979</v>
      </c>
      <c r="H7732" t="s">
        <v>22266</v>
      </c>
      <c r="I7732" s="4" t="s">
        <v>22267</v>
      </c>
      <c r="J7732" s="1">
        <f>((((bot_orders[[#This Row],[cTime]]/ 1000)+3*3600) / 86400) + DATE(1970,1,1))</f>
        <v>45786.199390208334</v>
      </c>
      <c r="K7732" s="4" t="s">
        <v>22268</v>
      </c>
      <c r="L7732" s="1">
        <f>((((bot_orders[[#This Row],[uTime]]/ 1000)+3*3600) / 86400) + DATE(1970,1,1))</f>
        <v>45786.200821597224</v>
      </c>
      <c r="M7732" t="s">
        <v>34</v>
      </c>
      <c r="N7732" t="s">
        <v>28</v>
      </c>
      <c r="O7732" t="s">
        <v>35</v>
      </c>
      <c r="P7732">
        <v>4.2039999999999997</v>
      </c>
      <c r="Q7732" t="s">
        <v>36</v>
      </c>
      <c r="R7732" t="s">
        <v>37</v>
      </c>
      <c r="S7732">
        <v>0.77239999999999998</v>
      </c>
      <c r="T7732">
        <v>0.77239999999999998</v>
      </c>
      <c r="U7732">
        <v>4.2039999999999997</v>
      </c>
      <c r="V7732">
        <v>-2.5977357000000001E-3</v>
      </c>
      <c r="W7732" t="s">
        <v>38</v>
      </c>
      <c r="X7732" s="4">
        <f>IF(bot_orders[[#This Row],[side]]="sell", bot_orders[[#This Row],[accFillSz]]*bot_orders[[#This Row],[avgPx]] + bot_orders[[#This Row],[fee]], -bot_orders[[#This Row],[accFillSz]]*bot_orders[[#This Row],[avgPx]])</f>
        <v>3.2445718642999997</v>
      </c>
      <c r="Y7732" s="4">
        <f>IF(bot_orders[[#This Row],[side]]="buy", bot_orders[[#This Row],[accFillSz]] + bot_orders[[#This Row],[fee]], -bot_orders[[#This Row],[accFillSz]])</f>
        <v>-4.2039999999999997</v>
      </c>
      <c r="Z7732" s="4">
        <f>IF(bot_orders[[#This Row],[side]]="sell",bot_orders[[#This Row],[accFillSz]]*bot_orders[[#This Row],[avgPx]]+bot_orders[[#This Row],[fee]], 0)</f>
        <v>3.2445718642999997</v>
      </c>
      <c r="AA7732" s="4">
        <f>IF(bot_orders[[#This Row],[side]]="sell",-bot_orders[[#This Row],[accFillSz]],bot_orders[[#This Row],[accFillSz]]+bot_orders[[#This Row],[fee]])</f>
        <v>-4.2039999999999997</v>
      </c>
      <c r="AB7732">
        <v>0</v>
      </c>
      <c r="AC7732" t="s">
        <v>39</v>
      </c>
      <c r="AD7732">
        <v>0</v>
      </c>
      <c r="AE7732" t="s">
        <v>40</v>
      </c>
      <c r="AF7732" t="s">
        <v>41</v>
      </c>
      <c r="AG7732" t="s">
        <v>28</v>
      </c>
      <c r="AH7732" t="s">
        <v>28</v>
      </c>
      <c r="AI7732">
        <v>-4.2039999999999997</v>
      </c>
      <c r="AJ7732">
        <v>3.2445718600000002</v>
      </c>
    </row>
    <row r="7733" spans="1:36" x14ac:dyDescent="0.3">
      <c r="A7733">
        <v>7575</v>
      </c>
      <c r="B7733" t="s">
        <v>17977</v>
      </c>
      <c r="C7733" t="s">
        <v>28</v>
      </c>
      <c r="D7733" t="s">
        <v>29</v>
      </c>
      <c r="E7733" t="s">
        <v>30</v>
      </c>
      <c r="F7733" t="s">
        <v>31</v>
      </c>
      <c r="G7733" t="s">
        <v>3973</v>
      </c>
      <c r="H7733" t="s">
        <v>22269</v>
      </c>
      <c r="I7733" s="4" t="s">
        <v>22270</v>
      </c>
      <c r="J7733" s="1">
        <f>((((bot_orders[[#This Row],[cTime]]/ 1000)+3*3600) / 86400) + DATE(1970,1,1))</f>
        <v>45786.200821620369</v>
      </c>
      <c r="K7733" s="4" t="s">
        <v>22271</v>
      </c>
      <c r="L7733" s="1">
        <f>((((bot_orders[[#This Row],[uTime]]/ 1000)+3*3600) / 86400) + DATE(1970,1,1))</f>
        <v>45786.276156504624</v>
      </c>
      <c r="M7733" t="s">
        <v>34</v>
      </c>
      <c r="N7733" t="s">
        <v>28</v>
      </c>
      <c r="O7733" t="s">
        <v>35</v>
      </c>
      <c r="P7733">
        <v>4.2080000000000002</v>
      </c>
      <c r="Q7733" t="s">
        <v>36</v>
      </c>
      <c r="R7733" t="s">
        <v>55</v>
      </c>
      <c r="S7733">
        <v>0.77010000000000001</v>
      </c>
      <c r="T7733">
        <v>0.77010000000000001</v>
      </c>
      <c r="U7733">
        <v>4.2080000000000002</v>
      </c>
      <c r="V7733">
        <v>-3.3663999999999999E-3</v>
      </c>
      <c r="W7733" t="s">
        <v>39</v>
      </c>
      <c r="X7733" s="4">
        <f>IF(bot_orders[[#This Row],[side]]="sell", bot_orders[[#This Row],[accFillSz]]*bot_orders[[#This Row],[avgPx]] + bot_orders[[#This Row],[fee]], -bot_orders[[#This Row],[accFillSz]]*bot_orders[[#This Row],[avgPx]])</f>
        <v>-3.2405808</v>
      </c>
      <c r="Y7733" s="4">
        <f>IF(bot_orders[[#This Row],[side]]="buy", bot_orders[[#This Row],[accFillSz]] + bot_orders[[#This Row],[fee]], -bot_orders[[#This Row],[accFillSz]])</f>
        <v>4.2046336000000002</v>
      </c>
      <c r="Z7733" s="4">
        <f>IF(bot_orders[[#This Row],[side]]="sell",bot_orders[[#This Row],[accFillSz]]*bot_orders[[#This Row],[avgPx]]+bot_orders[[#This Row],[fee]], 0)</f>
        <v>0</v>
      </c>
      <c r="AA7733" s="4">
        <f>IF(bot_orders[[#This Row],[side]]="sell",-bot_orders[[#This Row],[accFillSz]],bot_orders[[#This Row],[accFillSz]]+bot_orders[[#This Row],[fee]])</f>
        <v>4.2046336000000002</v>
      </c>
      <c r="AB7733">
        <v>0</v>
      </c>
      <c r="AC7733" t="s">
        <v>38</v>
      </c>
      <c r="AD7733">
        <v>0</v>
      </c>
      <c r="AE7733" t="s">
        <v>40</v>
      </c>
      <c r="AF7733" t="s">
        <v>41</v>
      </c>
      <c r="AG7733" t="s">
        <v>28</v>
      </c>
      <c r="AH7733" t="s">
        <v>28</v>
      </c>
      <c r="AI7733">
        <v>4.2046336000000002</v>
      </c>
      <c r="AJ7733">
        <v>-3.2405808</v>
      </c>
    </row>
    <row r="7734" spans="1:36" x14ac:dyDescent="0.3">
      <c r="A7734">
        <v>7576</v>
      </c>
      <c r="B7734" t="s">
        <v>17977</v>
      </c>
      <c r="C7734" t="s">
        <v>28</v>
      </c>
      <c r="D7734" t="s">
        <v>29</v>
      </c>
      <c r="E7734" t="s">
        <v>30</v>
      </c>
      <c r="F7734" t="s">
        <v>31</v>
      </c>
      <c r="G7734" t="s">
        <v>3997</v>
      </c>
      <c r="H7734" t="s">
        <v>22272</v>
      </c>
      <c r="I7734" s="4" t="s">
        <v>22273</v>
      </c>
      <c r="J7734" s="1">
        <f>((((bot_orders[[#This Row],[cTime]]/ 1000)+3*3600) / 86400) + DATE(1970,1,1))</f>
        <v>45786.204421863426</v>
      </c>
      <c r="K7734" s="4" t="s">
        <v>22274</v>
      </c>
      <c r="L7734" s="1">
        <f>((((bot_orders[[#This Row],[uTime]]/ 1000)+3*3600) / 86400) + DATE(1970,1,1))</f>
        <v>45786.214553912039</v>
      </c>
      <c r="M7734" t="s">
        <v>34</v>
      </c>
      <c r="N7734" t="s">
        <v>28</v>
      </c>
      <c r="O7734" t="s">
        <v>35</v>
      </c>
      <c r="P7734">
        <v>4.2080000000000002</v>
      </c>
      <c r="Q7734" t="s">
        <v>36</v>
      </c>
      <c r="R7734" t="s">
        <v>55</v>
      </c>
      <c r="S7734">
        <v>0.77239999999999998</v>
      </c>
      <c r="T7734">
        <v>0.77239999999999998</v>
      </c>
      <c r="U7734">
        <v>4.2080000000000002</v>
      </c>
      <c r="V7734">
        <v>-3.3663999999999999E-3</v>
      </c>
      <c r="W7734" t="s">
        <v>39</v>
      </c>
      <c r="X7734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734" s="4">
        <f>IF(bot_orders[[#This Row],[side]]="buy", bot_orders[[#This Row],[accFillSz]] + bot_orders[[#This Row],[fee]], -bot_orders[[#This Row],[accFillSz]])</f>
        <v>4.2046336000000002</v>
      </c>
      <c r="Z7734" s="4">
        <f>IF(bot_orders[[#This Row],[side]]="sell",bot_orders[[#This Row],[accFillSz]]*bot_orders[[#This Row],[avgPx]]+bot_orders[[#This Row],[fee]], 0)</f>
        <v>0</v>
      </c>
      <c r="AA7734" s="4">
        <f>IF(bot_orders[[#This Row],[side]]="sell",-bot_orders[[#This Row],[accFillSz]],bot_orders[[#This Row],[accFillSz]]+bot_orders[[#This Row],[fee]])</f>
        <v>4.2046336000000002</v>
      </c>
      <c r="AB7734">
        <v>0</v>
      </c>
      <c r="AC7734" t="s">
        <v>38</v>
      </c>
      <c r="AD7734">
        <v>0</v>
      </c>
      <c r="AE7734" t="s">
        <v>40</v>
      </c>
      <c r="AF7734" t="s">
        <v>41</v>
      </c>
      <c r="AG7734" t="s">
        <v>28</v>
      </c>
      <c r="AH7734" t="s">
        <v>28</v>
      </c>
      <c r="AI7734">
        <v>4.2046336000000002</v>
      </c>
      <c r="AJ7734">
        <v>-3.2502591999999999</v>
      </c>
    </row>
    <row r="7735" spans="1:36" x14ac:dyDescent="0.3">
      <c r="A7735">
        <v>7577</v>
      </c>
      <c r="B7735" t="s">
        <v>17977</v>
      </c>
      <c r="C7735" t="s">
        <v>28</v>
      </c>
      <c r="D7735" t="s">
        <v>29</v>
      </c>
      <c r="E7735" t="s">
        <v>30</v>
      </c>
      <c r="F7735" t="s">
        <v>31</v>
      </c>
      <c r="G7735" t="s">
        <v>4001</v>
      </c>
      <c r="H7735" t="s">
        <v>22275</v>
      </c>
      <c r="I7735" s="4" t="s">
        <v>22276</v>
      </c>
      <c r="J7735" s="1">
        <f>((((bot_orders[[#This Row],[cTime]]/ 1000)+3*3600) / 86400) + DATE(1970,1,1))</f>
        <v>45786.20728386574</v>
      </c>
      <c r="K7735" s="4" t="s">
        <v>22277</v>
      </c>
      <c r="L7735" s="1">
        <f>((((bot_orders[[#This Row],[uTime]]/ 1000)+3*3600) / 86400) + DATE(1970,1,1))</f>
        <v>45786.210113530091</v>
      </c>
      <c r="M7735" t="s">
        <v>34</v>
      </c>
      <c r="N7735" t="s">
        <v>28</v>
      </c>
      <c r="O7735" t="s">
        <v>35</v>
      </c>
      <c r="P7735">
        <v>4.2089999999999996</v>
      </c>
      <c r="Q7735" t="s">
        <v>36</v>
      </c>
      <c r="R7735" t="s">
        <v>55</v>
      </c>
      <c r="S7735">
        <v>0.77470000000000006</v>
      </c>
      <c r="T7735">
        <v>0.77470000000000006</v>
      </c>
      <c r="U7735">
        <v>4.2089999999999996</v>
      </c>
      <c r="V7735">
        <v>-3.3671999999999999E-3</v>
      </c>
      <c r="W7735" t="s">
        <v>39</v>
      </c>
      <c r="X7735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35" s="4">
        <f>IF(bot_orders[[#This Row],[side]]="buy", bot_orders[[#This Row],[accFillSz]] + bot_orders[[#This Row],[fee]], -bot_orders[[#This Row],[accFillSz]])</f>
        <v>4.2056328000000001</v>
      </c>
      <c r="Z7735" s="4">
        <f>IF(bot_orders[[#This Row],[side]]="sell",bot_orders[[#This Row],[accFillSz]]*bot_orders[[#This Row],[avgPx]]+bot_orders[[#This Row],[fee]], 0)</f>
        <v>0</v>
      </c>
      <c r="AA7735" s="4">
        <f>IF(bot_orders[[#This Row],[side]]="sell",-bot_orders[[#This Row],[accFillSz]],bot_orders[[#This Row],[accFillSz]]+bot_orders[[#This Row],[fee]])</f>
        <v>4.2056328000000001</v>
      </c>
      <c r="AB7735">
        <v>0</v>
      </c>
      <c r="AC7735" t="s">
        <v>38</v>
      </c>
      <c r="AD7735">
        <v>0</v>
      </c>
      <c r="AE7735" t="s">
        <v>40</v>
      </c>
      <c r="AF7735" t="s">
        <v>41</v>
      </c>
      <c r="AG7735" t="s">
        <v>28</v>
      </c>
      <c r="AH7735" t="s">
        <v>28</v>
      </c>
      <c r="AI7735">
        <v>4.2056328000000001</v>
      </c>
      <c r="AJ7735">
        <v>-3.2607122999999998</v>
      </c>
    </row>
    <row r="7736" spans="1:36" x14ac:dyDescent="0.3">
      <c r="A7736">
        <v>7579</v>
      </c>
      <c r="B7736" t="s">
        <v>17977</v>
      </c>
      <c r="C7736" t="s">
        <v>28</v>
      </c>
      <c r="D7736" t="s">
        <v>29</v>
      </c>
      <c r="E7736" t="s">
        <v>30</v>
      </c>
      <c r="F7736" t="s">
        <v>31</v>
      </c>
      <c r="G7736" t="s">
        <v>4001</v>
      </c>
      <c r="H7736" t="s">
        <v>22281</v>
      </c>
      <c r="I7736" s="4" t="s">
        <v>22282</v>
      </c>
      <c r="J7736" s="1">
        <f>((((bot_orders[[#This Row],[cTime]]/ 1000)+3*3600) / 86400) + DATE(1970,1,1))</f>
        <v>45786.210113553243</v>
      </c>
      <c r="K7736" s="4" t="s">
        <v>22283</v>
      </c>
      <c r="L7736" s="1">
        <f>((((bot_orders[[#This Row],[uTime]]/ 1000)+3*3600) / 86400) + DATE(1970,1,1))</f>
        <v>45786.230421701388</v>
      </c>
      <c r="M7736" t="s">
        <v>34</v>
      </c>
      <c r="N7736" t="s">
        <v>28</v>
      </c>
      <c r="O7736" t="s">
        <v>35</v>
      </c>
      <c r="P7736">
        <v>4.2050000000000001</v>
      </c>
      <c r="Q7736" t="s">
        <v>36</v>
      </c>
      <c r="R7736" t="s">
        <v>37</v>
      </c>
      <c r="S7736">
        <v>0.77710000000000001</v>
      </c>
      <c r="T7736">
        <v>0.77710000000000001</v>
      </c>
      <c r="U7736">
        <v>4.2050000000000001</v>
      </c>
      <c r="V7736">
        <v>-2.6141644000000001E-3</v>
      </c>
      <c r="W7736" t="s">
        <v>38</v>
      </c>
      <c r="X7736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36" s="4">
        <f>IF(bot_orders[[#This Row],[side]]="buy", bot_orders[[#This Row],[accFillSz]] + bot_orders[[#This Row],[fee]], -bot_orders[[#This Row],[accFillSz]])</f>
        <v>-4.2050000000000001</v>
      </c>
      <c r="Z7736" s="4">
        <f>IF(bot_orders[[#This Row],[side]]="sell",bot_orders[[#This Row],[accFillSz]]*bot_orders[[#This Row],[avgPx]]+bot_orders[[#This Row],[fee]], 0)</f>
        <v>3.2650913355999998</v>
      </c>
      <c r="AA7736" s="4">
        <f>IF(bot_orders[[#This Row],[side]]="sell",-bot_orders[[#This Row],[accFillSz]],bot_orders[[#This Row],[accFillSz]]+bot_orders[[#This Row],[fee]])</f>
        <v>-4.2050000000000001</v>
      </c>
      <c r="AB7736">
        <v>0</v>
      </c>
      <c r="AC7736" t="s">
        <v>39</v>
      </c>
      <c r="AD7736">
        <v>0</v>
      </c>
      <c r="AE7736" t="s">
        <v>40</v>
      </c>
      <c r="AF7736" t="s">
        <v>41</v>
      </c>
      <c r="AG7736" t="s">
        <v>28</v>
      </c>
      <c r="AH7736" t="s">
        <v>28</v>
      </c>
      <c r="AI7736">
        <v>-4.2050000000000001</v>
      </c>
      <c r="AJ7736">
        <v>3.2650913400000001</v>
      </c>
    </row>
    <row r="7737" spans="1:36" x14ac:dyDescent="0.3">
      <c r="A7737">
        <v>7580</v>
      </c>
      <c r="B7737" t="s">
        <v>17977</v>
      </c>
      <c r="C7737" t="s">
        <v>28</v>
      </c>
      <c r="D7737" t="s">
        <v>29</v>
      </c>
      <c r="E7737" t="s">
        <v>30</v>
      </c>
      <c r="F7737" t="s">
        <v>31</v>
      </c>
      <c r="G7737" t="s">
        <v>3997</v>
      </c>
      <c r="H7737" t="s">
        <v>22284</v>
      </c>
      <c r="I7737" s="4" t="s">
        <v>22285</v>
      </c>
      <c r="J7737" s="1">
        <f>((((bot_orders[[#This Row],[cTime]]/ 1000)+3*3600) / 86400) + DATE(1970,1,1))</f>
        <v>45786.214553935184</v>
      </c>
      <c r="K7737" s="4" t="s">
        <v>22286</v>
      </c>
      <c r="L7737" s="1">
        <f>((((bot_orders[[#This Row],[uTime]]/ 1000)+3*3600) / 86400) + DATE(1970,1,1))</f>
        <v>45786.220002766204</v>
      </c>
      <c r="M7737" t="s">
        <v>34</v>
      </c>
      <c r="N7737" t="s">
        <v>28</v>
      </c>
      <c r="O7737" t="s">
        <v>35</v>
      </c>
      <c r="P7737">
        <v>4.2039999999999997</v>
      </c>
      <c r="Q7737" t="s">
        <v>36</v>
      </c>
      <c r="R7737" t="s">
        <v>37</v>
      </c>
      <c r="S7737">
        <v>0.77470000000000006</v>
      </c>
      <c r="T7737">
        <v>0.77470000000000006</v>
      </c>
      <c r="U7737">
        <v>4.2039999999999997</v>
      </c>
      <c r="V7737">
        <v>-2.6054709999999998E-3</v>
      </c>
      <c r="W7737" t="s">
        <v>38</v>
      </c>
      <c r="X7737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737" s="4">
        <f>IF(bot_orders[[#This Row],[side]]="buy", bot_orders[[#This Row],[accFillSz]] + bot_orders[[#This Row],[fee]], -bot_orders[[#This Row],[accFillSz]])</f>
        <v>-4.2039999999999997</v>
      </c>
      <c r="Z7737" s="4">
        <f>IF(bot_orders[[#This Row],[side]]="sell",bot_orders[[#This Row],[accFillSz]]*bot_orders[[#This Row],[avgPx]]+bot_orders[[#This Row],[fee]], 0)</f>
        <v>3.2542333290000003</v>
      </c>
      <c r="AA7737" s="4">
        <f>IF(bot_orders[[#This Row],[side]]="sell",-bot_orders[[#This Row],[accFillSz]],bot_orders[[#This Row],[accFillSz]]+bot_orders[[#This Row],[fee]])</f>
        <v>-4.2039999999999997</v>
      </c>
      <c r="AB7737">
        <v>0</v>
      </c>
      <c r="AC7737" t="s">
        <v>39</v>
      </c>
      <c r="AD7737">
        <v>0</v>
      </c>
      <c r="AE7737" t="s">
        <v>40</v>
      </c>
      <c r="AF7737" t="s">
        <v>41</v>
      </c>
      <c r="AG7737" t="s">
        <v>28</v>
      </c>
      <c r="AH7737" t="s">
        <v>28</v>
      </c>
      <c r="AI7737">
        <v>-4.2039999999999997</v>
      </c>
      <c r="AJ7737">
        <v>3.2542333299999999</v>
      </c>
    </row>
    <row r="7738" spans="1:36" x14ac:dyDescent="0.3">
      <c r="A7738">
        <v>7582</v>
      </c>
      <c r="B7738" t="s">
        <v>17977</v>
      </c>
      <c r="C7738" t="s">
        <v>28</v>
      </c>
      <c r="D7738" t="s">
        <v>29</v>
      </c>
      <c r="E7738" t="s">
        <v>30</v>
      </c>
      <c r="F7738" t="s">
        <v>31</v>
      </c>
      <c r="G7738" t="s">
        <v>4015</v>
      </c>
      <c r="H7738" t="s">
        <v>22290</v>
      </c>
      <c r="I7738" s="4" t="s">
        <v>22291</v>
      </c>
      <c r="J7738" s="1">
        <f>((((bot_orders[[#This Row],[cTime]]/ 1000)+3*3600) / 86400) + DATE(1970,1,1))</f>
        <v>45786.220002789356</v>
      </c>
      <c r="K7738" s="4" t="s">
        <v>22292</v>
      </c>
      <c r="L7738" s="1">
        <f>((((bot_orders[[#This Row],[uTime]]/ 1000)+3*3600) / 86400) + DATE(1970,1,1))</f>
        <v>45786.222427349538</v>
      </c>
      <c r="M7738" t="s">
        <v>34</v>
      </c>
      <c r="N7738" t="s">
        <v>28</v>
      </c>
      <c r="O7738" t="s">
        <v>35</v>
      </c>
      <c r="P7738">
        <v>4.2080000000000002</v>
      </c>
      <c r="Q7738" t="s">
        <v>36</v>
      </c>
      <c r="R7738" t="s">
        <v>55</v>
      </c>
      <c r="S7738">
        <v>0.77239999999999998</v>
      </c>
      <c r="T7738">
        <v>0.77239999999999998</v>
      </c>
      <c r="U7738">
        <v>4.2080000000000002</v>
      </c>
      <c r="V7738">
        <v>-3.3663999999999999E-3</v>
      </c>
      <c r="W7738" t="s">
        <v>39</v>
      </c>
      <c r="X7738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738" s="4">
        <f>IF(bot_orders[[#This Row],[side]]="buy", bot_orders[[#This Row],[accFillSz]] + bot_orders[[#This Row],[fee]], -bot_orders[[#This Row],[accFillSz]])</f>
        <v>4.2046336000000002</v>
      </c>
      <c r="Z7738" s="4">
        <f>IF(bot_orders[[#This Row],[side]]="sell",bot_orders[[#This Row],[accFillSz]]*bot_orders[[#This Row],[avgPx]]+bot_orders[[#This Row],[fee]], 0)</f>
        <v>0</v>
      </c>
      <c r="AA7738" s="4">
        <f>IF(bot_orders[[#This Row],[side]]="sell",-bot_orders[[#This Row],[accFillSz]],bot_orders[[#This Row],[accFillSz]]+bot_orders[[#This Row],[fee]])</f>
        <v>4.2046336000000002</v>
      </c>
      <c r="AB7738">
        <v>0</v>
      </c>
      <c r="AC7738" t="s">
        <v>38</v>
      </c>
      <c r="AD7738">
        <v>0</v>
      </c>
      <c r="AE7738" t="s">
        <v>40</v>
      </c>
      <c r="AF7738" t="s">
        <v>41</v>
      </c>
      <c r="AG7738" t="s">
        <v>28</v>
      </c>
      <c r="AH7738" t="s">
        <v>28</v>
      </c>
      <c r="AI7738">
        <v>4.2046336000000002</v>
      </c>
      <c r="AJ7738">
        <v>-3.2502591999999999</v>
      </c>
    </row>
    <row r="7739" spans="1:36" x14ac:dyDescent="0.3">
      <c r="A7739">
        <v>7583</v>
      </c>
      <c r="B7739" t="s">
        <v>17977</v>
      </c>
      <c r="C7739" t="s">
        <v>28</v>
      </c>
      <c r="D7739" t="s">
        <v>29</v>
      </c>
      <c r="E7739" t="s">
        <v>30</v>
      </c>
      <c r="F7739" t="s">
        <v>31</v>
      </c>
      <c r="G7739" t="s">
        <v>4015</v>
      </c>
      <c r="H7739" t="s">
        <v>22293</v>
      </c>
      <c r="I7739" s="4" t="s">
        <v>22294</v>
      </c>
      <c r="J7739" s="1">
        <f>((((bot_orders[[#This Row],[cTime]]/ 1000)+3*3600) / 86400) + DATE(1970,1,1))</f>
        <v>45786.222427372682</v>
      </c>
      <c r="K7739" s="4" t="s">
        <v>22295</v>
      </c>
      <c r="L7739" s="1">
        <f>((((bot_orders[[#This Row],[uTime]]/ 1000)+3*3600) / 86400) + DATE(1970,1,1))</f>
        <v>45786.22993825232</v>
      </c>
      <c r="M7739" t="s">
        <v>34</v>
      </c>
      <c r="N7739" t="s">
        <v>28</v>
      </c>
      <c r="O7739" t="s">
        <v>35</v>
      </c>
      <c r="P7739">
        <v>4.2039999999999997</v>
      </c>
      <c r="Q7739" t="s">
        <v>36</v>
      </c>
      <c r="R7739" t="s">
        <v>37</v>
      </c>
      <c r="S7739">
        <v>0.77470000000000006</v>
      </c>
      <c r="T7739">
        <v>0.77470000000000006</v>
      </c>
      <c r="U7739">
        <v>4.2039999999999997</v>
      </c>
      <c r="V7739">
        <v>-2.6054709999999998E-3</v>
      </c>
      <c r="W7739" t="s">
        <v>38</v>
      </c>
      <c r="X7739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739" s="4">
        <f>IF(bot_orders[[#This Row],[side]]="buy", bot_orders[[#This Row],[accFillSz]] + bot_orders[[#This Row],[fee]], -bot_orders[[#This Row],[accFillSz]])</f>
        <v>-4.2039999999999997</v>
      </c>
      <c r="Z7739" s="4">
        <f>IF(bot_orders[[#This Row],[side]]="sell",bot_orders[[#This Row],[accFillSz]]*bot_orders[[#This Row],[avgPx]]+bot_orders[[#This Row],[fee]], 0)</f>
        <v>3.2542333290000003</v>
      </c>
      <c r="AA7739" s="4">
        <f>IF(bot_orders[[#This Row],[side]]="sell",-bot_orders[[#This Row],[accFillSz]],bot_orders[[#This Row],[accFillSz]]+bot_orders[[#This Row],[fee]])</f>
        <v>-4.2039999999999997</v>
      </c>
      <c r="AB7739">
        <v>0</v>
      </c>
      <c r="AC7739" t="s">
        <v>39</v>
      </c>
      <c r="AD7739">
        <v>0</v>
      </c>
      <c r="AE7739" t="s">
        <v>40</v>
      </c>
      <c r="AF7739" t="s">
        <v>41</v>
      </c>
      <c r="AG7739" t="s">
        <v>28</v>
      </c>
      <c r="AH7739" t="s">
        <v>28</v>
      </c>
      <c r="AI7739">
        <v>-4.2039999999999997</v>
      </c>
      <c r="AJ7739">
        <v>3.2542333299999999</v>
      </c>
    </row>
    <row r="7740" spans="1:36" x14ac:dyDescent="0.3">
      <c r="A7740">
        <v>7584</v>
      </c>
      <c r="B7740" t="s">
        <v>17977</v>
      </c>
      <c r="C7740" t="s">
        <v>28</v>
      </c>
      <c r="D7740" t="s">
        <v>29</v>
      </c>
      <c r="E7740" t="s">
        <v>30</v>
      </c>
      <c r="F7740" t="s">
        <v>31</v>
      </c>
      <c r="G7740" t="s">
        <v>4011</v>
      </c>
      <c r="H7740" t="s">
        <v>22296</v>
      </c>
      <c r="I7740" s="4" t="s">
        <v>22297</v>
      </c>
      <c r="J7740" s="1">
        <f>((((bot_orders[[#This Row],[cTime]]/ 1000)+3*3600) / 86400) + DATE(1970,1,1))</f>
        <v>45786.229938275465</v>
      </c>
      <c r="K7740" s="4" t="s">
        <v>22298</v>
      </c>
      <c r="L7740" s="1">
        <f>((((bot_orders[[#This Row],[uTime]]/ 1000)+3*3600) / 86400) + DATE(1970,1,1))</f>
        <v>45786.236685902782</v>
      </c>
      <c r="M7740" t="s">
        <v>34</v>
      </c>
      <c r="N7740" t="s">
        <v>28</v>
      </c>
      <c r="O7740" t="s">
        <v>35</v>
      </c>
      <c r="P7740">
        <v>4.2080000000000002</v>
      </c>
      <c r="Q7740" t="s">
        <v>36</v>
      </c>
      <c r="R7740" t="s">
        <v>55</v>
      </c>
      <c r="S7740">
        <v>0.77239999999999998</v>
      </c>
      <c r="T7740">
        <v>0.77239999999999998</v>
      </c>
      <c r="U7740">
        <v>4.2080000000000002</v>
      </c>
      <c r="V7740">
        <v>-3.3663999999999999E-3</v>
      </c>
      <c r="W7740" t="s">
        <v>39</v>
      </c>
      <c r="X7740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740" s="4">
        <f>IF(bot_orders[[#This Row],[side]]="buy", bot_orders[[#This Row],[accFillSz]] + bot_orders[[#This Row],[fee]], -bot_orders[[#This Row],[accFillSz]])</f>
        <v>4.2046336000000002</v>
      </c>
      <c r="Z7740" s="4">
        <f>IF(bot_orders[[#This Row],[side]]="sell",bot_orders[[#This Row],[accFillSz]]*bot_orders[[#This Row],[avgPx]]+bot_orders[[#This Row],[fee]], 0)</f>
        <v>0</v>
      </c>
      <c r="AA7740" s="4">
        <f>IF(bot_orders[[#This Row],[side]]="sell",-bot_orders[[#This Row],[accFillSz]],bot_orders[[#This Row],[accFillSz]]+bot_orders[[#This Row],[fee]])</f>
        <v>4.2046336000000002</v>
      </c>
      <c r="AB7740">
        <v>0</v>
      </c>
      <c r="AC7740" t="s">
        <v>38</v>
      </c>
      <c r="AD7740">
        <v>0</v>
      </c>
      <c r="AE7740" t="s">
        <v>40</v>
      </c>
      <c r="AF7740" t="s">
        <v>41</v>
      </c>
      <c r="AG7740" t="s">
        <v>28</v>
      </c>
      <c r="AH7740" t="s">
        <v>28</v>
      </c>
      <c r="AI7740">
        <v>4.2046336000000002</v>
      </c>
      <c r="AJ7740">
        <v>-3.2502591999999999</v>
      </c>
    </row>
    <row r="7741" spans="1:36" x14ac:dyDescent="0.3">
      <c r="A7741">
        <v>7585</v>
      </c>
      <c r="B7741" t="s">
        <v>17977</v>
      </c>
      <c r="C7741" t="s">
        <v>28</v>
      </c>
      <c r="D7741" t="s">
        <v>29</v>
      </c>
      <c r="E7741" t="s">
        <v>30</v>
      </c>
      <c r="F7741" t="s">
        <v>31</v>
      </c>
      <c r="G7741" t="s">
        <v>4022</v>
      </c>
      <c r="H7741" t="s">
        <v>22299</v>
      </c>
      <c r="I7741" s="4" t="s">
        <v>22300</v>
      </c>
      <c r="J7741" s="1">
        <f>((((bot_orders[[#This Row],[cTime]]/ 1000)+3*3600) / 86400) + DATE(1970,1,1))</f>
        <v>45786.23042172454</v>
      </c>
      <c r="K7741" s="4" t="s">
        <v>22301</v>
      </c>
      <c r="L7741" s="1">
        <f>((((bot_orders[[#This Row],[uTime]]/ 1000)+3*3600) / 86400) + DATE(1970,1,1))</f>
        <v>45786.233529872683</v>
      </c>
      <c r="M7741" t="s">
        <v>34</v>
      </c>
      <c r="N7741" t="s">
        <v>28</v>
      </c>
      <c r="O7741" t="s">
        <v>35</v>
      </c>
      <c r="P7741">
        <v>4.2089999999999996</v>
      </c>
      <c r="Q7741" t="s">
        <v>36</v>
      </c>
      <c r="R7741" t="s">
        <v>55</v>
      </c>
      <c r="S7741">
        <v>0.77470000000000006</v>
      </c>
      <c r="T7741">
        <v>0.77470000000000006</v>
      </c>
      <c r="U7741">
        <v>4.2089999999999996</v>
      </c>
      <c r="V7741">
        <v>-3.3671999999999999E-3</v>
      </c>
      <c r="W7741" t="s">
        <v>39</v>
      </c>
      <c r="X7741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41" s="4">
        <f>IF(bot_orders[[#This Row],[side]]="buy", bot_orders[[#This Row],[accFillSz]] + bot_orders[[#This Row],[fee]], -bot_orders[[#This Row],[accFillSz]])</f>
        <v>4.2056328000000001</v>
      </c>
      <c r="Z7741" s="4">
        <f>IF(bot_orders[[#This Row],[side]]="sell",bot_orders[[#This Row],[accFillSz]]*bot_orders[[#This Row],[avgPx]]+bot_orders[[#This Row],[fee]], 0)</f>
        <v>0</v>
      </c>
      <c r="AA7741" s="4">
        <f>IF(bot_orders[[#This Row],[side]]="sell",-bot_orders[[#This Row],[accFillSz]],bot_orders[[#This Row],[accFillSz]]+bot_orders[[#This Row],[fee]])</f>
        <v>4.2056328000000001</v>
      </c>
      <c r="AB7741">
        <v>0</v>
      </c>
      <c r="AC7741" t="s">
        <v>38</v>
      </c>
      <c r="AD7741">
        <v>0</v>
      </c>
      <c r="AE7741" t="s">
        <v>40</v>
      </c>
      <c r="AF7741" t="s">
        <v>41</v>
      </c>
      <c r="AG7741" t="s">
        <v>28</v>
      </c>
      <c r="AH7741" t="s">
        <v>28</v>
      </c>
      <c r="AI7741">
        <v>4.2056328000000001</v>
      </c>
      <c r="AJ7741">
        <v>-3.2607122999999998</v>
      </c>
    </row>
    <row r="7742" spans="1:36" x14ac:dyDescent="0.3">
      <c r="A7742">
        <v>7586</v>
      </c>
      <c r="B7742" t="s">
        <v>17977</v>
      </c>
      <c r="C7742" t="s">
        <v>28</v>
      </c>
      <c r="D7742" t="s">
        <v>29</v>
      </c>
      <c r="E7742" t="s">
        <v>30</v>
      </c>
      <c r="F7742" t="s">
        <v>31</v>
      </c>
      <c r="G7742" t="s">
        <v>4022</v>
      </c>
      <c r="H7742" t="s">
        <v>22302</v>
      </c>
      <c r="I7742" s="4" t="s">
        <v>22303</v>
      </c>
      <c r="J7742" s="1">
        <f>((((bot_orders[[#This Row],[cTime]]/ 1000)+3*3600) / 86400) + DATE(1970,1,1))</f>
        <v>45786.233529884259</v>
      </c>
      <c r="K7742" s="4" t="s">
        <v>22304</v>
      </c>
      <c r="L7742" s="1">
        <f>((((bot_orders[[#This Row],[uTime]]/ 1000)+3*3600) / 86400) + DATE(1970,1,1))</f>
        <v>45786.256080821753</v>
      </c>
      <c r="M7742" t="s">
        <v>34</v>
      </c>
      <c r="N7742" t="s">
        <v>28</v>
      </c>
      <c r="O7742" t="s">
        <v>35</v>
      </c>
      <c r="P7742">
        <v>4.2050000000000001</v>
      </c>
      <c r="Q7742" t="s">
        <v>36</v>
      </c>
      <c r="R7742" t="s">
        <v>37</v>
      </c>
      <c r="S7742">
        <v>0.77710000000000001</v>
      </c>
      <c r="T7742">
        <v>0.77710000000000001</v>
      </c>
      <c r="U7742">
        <v>4.2050000000000001</v>
      </c>
      <c r="V7742">
        <v>-2.6141644000000001E-3</v>
      </c>
      <c r="W7742" t="s">
        <v>38</v>
      </c>
      <c r="X7742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42" s="4">
        <f>IF(bot_orders[[#This Row],[side]]="buy", bot_orders[[#This Row],[accFillSz]] + bot_orders[[#This Row],[fee]], -bot_orders[[#This Row],[accFillSz]])</f>
        <v>-4.2050000000000001</v>
      </c>
      <c r="Z7742" s="4">
        <f>IF(bot_orders[[#This Row],[side]]="sell",bot_orders[[#This Row],[accFillSz]]*bot_orders[[#This Row],[avgPx]]+bot_orders[[#This Row],[fee]], 0)</f>
        <v>3.2650913355999998</v>
      </c>
      <c r="AA7742" s="4">
        <f>IF(bot_orders[[#This Row],[side]]="sell",-bot_orders[[#This Row],[accFillSz]],bot_orders[[#This Row],[accFillSz]]+bot_orders[[#This Row],[fee]])</f>
        <v>-4.2050000000000001</v>
      </c>
      <c r="AB7742">
        <v>0</v>
      </c>
      <c r="AC7742" t="s">
        <v>39</v>
      </c>
      <c r="AD7742">
        <v>0</v>
      </c>
      <c r="AE7742" t="s">
        <v>40</v>
      </c>
      <c r="AF7742" t="s">
        <v>41</v>
      </c>
      <c r="AG7742" t="s">
        <v>28</v>
      </c>
      <c r="AH7742" t="s">
        <v>28</v>
      </c>
      <c r="AI7742">
        <v>-4.2050000000000001</v>
      </c>
      <c r="AJ7742">
        <v>3.2650913400000001</v>
      </c>
    </row>
    <row r="7743" spans="1:36" x14ac:dyDescent="0.3">
      <c r="A7743">
        <v>7587</v>
      </c>
      <c r="B7743" t="s">
        <v>17977</v>
      </c>
      <c r="C7743" t="s">
        <v>28</v>
      </c>
      <c r="D7743" t="s">
        <v>29</v>
      </c>
      <c r="E7743" t="s">
        <v>30</v>
      </c>
      <c r="F7743" t="s">
        <v>31</v>
      </c>
      <c r="G7743" t="s">
        <v>4011</v>
      </c>
      <c r="H7743" t="s">
        <v>22305</v>
      </c>
      <c r="I7743" s="4" t="s">
        <v>22306</v>
      </c>
      <c r="J7743" s="1">
        <f>((((bot_orders[[#This Row],[cTime]]/ 1000)+3*3600) / 86400) + DATE(1970,1,1))</f>
        <v>45786.236685925927</v>
      </c>
      <c r="K7743" s="4" t="s">
        <v>22307</v>
      </c>
      <c r="L7743" s="1">
        <f>((((bot_orders[[#This Row],[uTime]]/ 1000)+3*3600) / 86400) + DATE(1970,1,1))</f>
        <v>45786.250324791668</v>
      </c>
      <c r="M7743" t="s">
        <v>34</v>
      </c>
      <c r="N7743" t="s">
        <v>28</v>
      </c>
      <c r="O7743" t="s">
        <v>35</v>
      </c>
      <c r="P7743">
        <v>4.2039999999999997</v>
      </c>
      <c r="Q7743" t="s">
        <v>36</v>
      </c>
      <c r="R7743" t="s">
        <v>37</v>
      </c>
      <c r="S7743">
        <v>0.77470000000000006</v>
      </c>
      <c r="T7743">
        <v>0.77470000000000006</v>
      </c>
      <c r="U7743">
        <v>4.2039999999999997</v>
      </c>
      <c r="V7743">
        <v>-2.6054709999999998E-3</v>
      </c>
      <c r="W7743" t="s">
        <v>38</v>
      </c>
      <c r="X7743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743" s="4">
        <f>IF(bot_orders[[#This Row],[side]]="buy", bot_orders[[#This Row],[accFillSz]] + bot_orders[[#This Row],[fee]], -bot_orders[[#This Row],[accFillSz]])</f>
        <v>-4.2039999999999997</v>
      </c>
      <c r="Z7743" s="4">
        <f>IF(bot_orders[[#This Row],[side]]="sell",bot_orders[[#This Row],[accFillSz]]*bot_orders[[#This Row],[avgPx]]+bot_orders[[#This Row],[fee]], 0)</f>
        <v>3.2542333290000003</v>
      </c>
      <c r="AA7743" s="4">
        <f>IF(bot_orders[[#This Row],[side]]="sell",-bot_orders[[#This Row],[accFillSz]],bot_orders[[#This Row],[accFillSz]]+bot_orders[[#This Row],[fee]])</f>
        <v>-4.2039999999999997</v>
      </c>
      <c r="AB7743">
        <v>0</v>
      </c>
      <c r="AC7743" t="s">
        <v>39</v>
      </c>
      <c r="AD7743">
        <v>0</v>
      </c>
      <c r="AE7743" t="s">
        <v>40</v>
      </c>
      <c r="AF7743" t="s">
        <v>41</v>
      </c>
      <c r="AG7743" t="s">
        <v>28</v>
      </c>
      <c r="AH7743" t="s">
        <v>28</v>
      </c>
      <c r="AI7743">
        <v>-4.2039999999999997</v>
      </c>
      <c r="AJ7743">
        <v>3.2542333299999999</v>
      </c>
    </row>
    <row r="7744" spans="1:36" x14ac:dyDescent="0.3">
      <c r="A7744">
        <v>7588</v>
      </c>
      <c r="B7744" t="s">
        <v>17977</v>
      </c>
      <c r="C7744" t="s">
        <v>28</v>
      </c>
      <c r="D7744" t="s">
        <v>29</v>
      </c>
      <c r="E7744" t="s">
        <v>30</v>
      </c>
      <c r="F7744" t="s">
        <v>31</v>
      </c>
      <c r="G7744" t="s">
        <v>4032</v>
      </c>
      <c r="H7744" t="s">
        <v>22308</v>
      </c>
      <c r="I7744" s="4" t="s">
        <v>22309</v>
      </c>
      <c r="J7744" s="1">
        <f>((((bot_orders[[#This Row],[cTime]]/ 1000)+3*3600) / 86400) + DATE(1970,1,1))</f>
        <v>45786.250324814813</v>
      </c>
      <c r="K7744" s="4" t="s">
        <v>22310</v>
      </c>
      <c r="L7744" s="1">
        <f>((((bot_orders[[#This Row],[uTime]]/ 1000)+3*3600) / 86400) + DATE(1970,1,1))</f>
        <v>45786.251607106482</v>
      </c>
      <c r="M7744" t="s">
        <v>34</v>
      </c>
      <c r="N7744" t="s">
        <v>28</v>
      </c>
      <c r="O7744" t="s">
        <v>35</v>
      </c>
      <c r="P7744">
        <v>4.2080000000000002</v>
      </c>
      <c r="Q7744" t="s">
        <v>36</v>
      </c>
      <c r="R7744" t="s">
        <v>55</v>
      </c>
      <c r="S7744">
        <v>0.77239999999999998</v>
      </c>
      <c r="T7744">
        <v>0.77239999999999998</v>
      </c>
      <c r="U7744">
        <v>4.2080000000000002</v>
      </c>
      <c r="V7744">
        <v>-3.3663999999999999E-3</v>
      </c>
      <c r="W7744" t="s">
        <v>39</v>
      </c>
      <c r="X7744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744" s="4">
        <f>IF(bot_orders[[#This Row],[side]]="buy", bot_orders[[#This Row],[accFillSz]] + bot_orders[[#This Row],[fee]], -bot_orders[[#This Row],[accFillSz]])</f>
        <v>4.2046336000000002</v>
      </c>
      <c r="Z7744" s="4">
        <f>IF(bot_orders[[#This Row],[side]]="sell",bot_orders[[#This Row],[accFillSz]]*bot_orders[[#This Row],[avgPx]]+bot_orders[[#This Row],[fee]], 0)</f>
        <v>0</v>
      </c>
      <c r="AA7744" s="4">
        <f>IF(bot_orders[[#This Row],[side]]="sell",-bot_orders[[#This Row],[accFillSz]],bot_orders[[#This Row],[accFillSz]]+bot_orders[[#This Row],[fee]])</f>
        <v>4.2046336000000002</v>
      </c>
      <c r="AB7744">
        <v>0</v>
      </c>
      <c r="AC7744" t="s">
        <v>38</v>
      </c>
      <c r="AD7744">
        <v>0</v>
      </c>
      <c r="AE7744" t="s">
        <v>40</v>
      </c>
      <c r="AF7744" t="s">
        <v>41</v>
      </c>
      <c r="AG7744" t="s">
        <v>28</v>
      </c>
      <c r="AH7744" t="s">
        <v>28</v>
      </c>
      <c r="AI7744">
        <v>4.2046336000000002</v>
      </c>
      <c r="AJ7744">
        <v>-3.2502591999999999</v>
      </c>
    </row>
    <row r="7745" spans="1:36" x14ac:dyDescent="0.3">
      <c r="A7745">
        <v>7589</v>
      </c>
      <c r="B7745" t="s">
        <v>17977</v>
      </c>
      <c r="C7745" t="s">
        <v>28</v>
      </c>
      <c r="D7745" t="s">
        <v>29</v>
      </c>
      <c r="E7745" t="s">
        <v>30</v>
      </c>
      <c r="F7745" t="s">
        <v>31</v>
      </c>
      <c r="G7745" t="s">
        <v>4032</v>
      </c>
      <c r="H7745" t="s">
        <v>22311</v>
      </c>
      <c r="I7745" s="4" t="s">
        <v>22312</v>
      </c>
      <c r="J7745" s="1">
        <f>((((bot_orders[[#This Row],[cTime]]/ 1000)+3*3600) / 86400) + DATE(1970,1,1))</f>
        <v>45786.251607129627</v>
      </c>
      <c r="K7745" s="4" t="s">
        <v>22313</v>
      </c>
      <c r="L7745" s="1">
        <f>((((bot_orders[[#This Row],[uTime]]/ 1000)+3*3600) / 86400) + DATE(1970,1,1))</f>
        <v>45786.254086678236</v>
      </c>
      <c r="M7745" t="s">
        <v>34</v>
      </c>
      <c r="N7745" t="s">
        <v>28</v>
      </c>
      <c r="O7745" t="s">
        <v>35</v>
      </c>
      <c r="P7745">
        <v>4.2039999999999997</v>
      </c>
      <c r="Q7745" t="s">
        <v>36</v>
      </c>
      <c r="R7745" t="s">
        <v>37</v>
      </c>
      <c r="S7745">
        <v>0.77470000000000006</v>
      </c>
      <c r="T7745">
        <v>0.77470000000000006</v>
      </c>
      <c r="U7745">
        <v>4.2039999999999997</v>
      </c>
      <c r="V7745">
        <v>-2.6054709999999998E-3</v>
      </c>
      <c r="W7745" t="s">
        <v>38</v>
      </c>
      <c r="X7745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745" s="4">
        <f>IF(bot_orders[[#This Row],[side]]="buy", bot_orders[[#This Row],[accFillSz]] + bot_orders[[#This Row],[fee]], -bot_orders[[#This Row],[accFillSz]])</f>
        <v>-4.2039999999999997</v>
      </c>
      <c r="Z7745" s="4">
        <f>IF(bot_orders[[#This Row],[side]]="sell",bot_orders[[#This Row],[accFillSz]]*bot_orders[[#This Row],[avgPx]]+bot_orders[[#This Row],[fee]], 0)</f>
        <v>3.2542333290000003</v>
      </c>
      <c r="AA7745" s="4">
        <f>IF(bot_orders[[#This Row],[side]]="sell",-bot_orders[[#This Row],[accFillSz]],bot_orders[[#This Row],[accFillSz]]+bot_orders[[#This Row],[fee]])</f>
        <v>-4.2039999999999997</v>
      </c>
      <c r="AB7745">
        <v>0</v>
      </c>
      <c r="AC7745" t="s">
        <v>39</v>
      </c>
      <c r="AD7745">
        <v>0</v>
      </c>
      <c r="AE7745" t="s">
        <v>40</v>
      </c>
      <c r="AF7745" t="s">
        <v>41</v>
      </c>
      <c r="AG7745" t="s">
        <v>28</v>
      </c>
      <c r="AH7745" t="s">
        <v>28</v>
      </c>
      <c r="AI7745">
        <v>-4.2039999999999997</v>
      </c>
      <c r="AJ7745">
        <v>3.2542333299999999</v>
      </c>
    </row>
    <row r="7746" spans="1:36" x14ac:dyDescent="0.3">
      <c r="A7746">
        <v>7590</v>
      </c>
      <c r="B7746" t="s">
        <v>17977</v>
      </c>
      <c r="C7746" t="s">
        <v>28</v>
      </c>
      <c r="D7746" t="s">
        <v>29</v>
      </c>
      <c r="E7746" t="s">
        <v>30</v>
      </c>
      <c r="F7746" t="s">
        <v>31</v>
      </c>
      <c r="G7746" t="s">
        <v>3976</v>
      </c>
      <c r="H7746" t="s">
        <v>22314</v>
      </c>
      <c r="I7746" s="4" t="s">
        <v>22315</v>
      </c>
      <c r="J7746" s="1">
        <f>((((bot_orders[[#This Row],[cTime]]/ 1000)+3*3600) / 86400) + DATE(1970,1,1))</f>
        <v>45786.254086701389</v>
      </c>
      <c r="K7746" s="4" t="s">
        <v>22316</v>
      </c>
      <c r="L7746" s="1">
        <f>((((bot_orders[[#This Row],[uTime]]/ 1000)+3*3600) / 86400) + DATE(1970,1,1))</f>
        <v>45786.274456585648</v>
      </c>
      <c r="M7746" t="s">
        <v>34</v>
      </c>
      <c r="N7746" t="s">
        <v>28</v>
      </c>
      <c r="O7746" t="s">
        <v>35</v>
      </c>
      <c r="P7746">
        <v>4.2080000000000002</v>
      </c>
      <c r="Q7746" t="s">
        <v>36</v>
      </c>
      <c r="R7746" t="s">
        <v>55</v>
      </c>
      <c r="S7746">
        <v>0.77239999999999998</v>
      </c>
      <c r="T7746">
        <v>0.77239999999999998</v>
      </c>
      <c r="U7746">
        <v>4.2080000000000002</v>
      </c>
      <c r="V7746">
        <v>-3.3663999999999999E-3</v>
      </c>
      <c r="W7746" t="s">
        <v>39</v>
      </c>
      <c r="X7746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746" s="4">
        <f>IF(bot_orders[[#This Row],[side]]="buy", bot_orders[[#This Row],[accFillSz]] + bot_orders[[#This Row],[fee]], -bot_orders[[#This Row],[accFillSz]])</f>
        <v>4.2046336000000002</v>
      </c>
      <c r="Z7746" s="4">
        <f>IF(bot_orders[[#This Row],[side]]="sell",bot_orders[[#This Row],[accFillSz]]*bot_orders[[#This Row],[avgPx]]+bot_orders[[#This Row],[fee]], 0)</f>
        <v>0</v>
      </c>
      <c r="AA7746" s="4">
        <f>IF(bot_orders[[#This Row],[side]]="sell",-bot_orders[[#This Row],[accFillSz]],bot_orders[[#This Row],[accFillSz]]+bot_orders[[#This Row],[fee]])</f>
        <v>4.2046336000000002</v>
      </c>
      <c r="AB7746">
        <v>0</v>
      </c>
      <c r="AC7746" t="s">
        <v>38</v>
      </c>
      <c r="AD7746">
        <v>0</v>
      </c>
      <c r="AE7746" t="s">
        <v>40</v>
      </c>
      <c r="AF7746" t="s">
        <v>41</v>
      </c>
      <c r="AG7746" t="s">
        <v>28</v>
      </c>
      <c r="AH7746" t="s">
        <v>28</v>
      </c>
      <c r="AI7746">
        <v>4.2046336000000002</v>
      </c>
      <c r="AJ7746">
        <v>-3.2502591999999999</v>
      </c>
    </row>
    <row r="7747" spans="1:36" x14ac:dyDescent="0.3">
      <c r="A7747">
        <v>7591</v>
      </c>
      <c r="B7747" t="s">
        <v>17977</v>
      </c>
      <c r="C7747" t="s">
        <v>28</v>
      </c>
      <c r="D7747" t="s">
        <v>29</v>
      </c>
      <c r="E7747" t="s">
        <v>30</v>
      </c>
      <c r="F7747" t="s">
        <v>31</v>
      </c>
      <c r="G7747" t="s">
        <v>4046</v>
      </c>
      <c r="H7747" t="s">
        <v>22317</v>
      </c>
      <c r="I7747" s="4" t="s">
        <v>22318</v>
      </c>
      <c r="J7747" s="1">
        <f>((((bot_orders[[#This Row],[cTime]]/ 1000)+3*3600) / 86400) + DATE(1970,1,1))</f>
        <v>45786.256080844905</v>
      </c>
      <c r="K7747" s="4" t="s">
        <v>22319</v>
      </c>
      <c r="L7747" s="1">
        <f>((((bot_orders[[#This Row],[uTime]]/ 1000)+3*3600) / 86400) + DATE(1970,1,1))</f>
        <v>45786.274291307869</v>
      </c>
      <c r="M7747" t="s">
        <v>34</v>
      </c>
      <c r="N7747" t="s">
        <v>28</v>
      </c>
      <c r="O7747" t="s">
        <v>35</v>
      </c>
      <c r="P7747">
        <v>4.2089999999999996</v>
      </c>
      <c r="Q7747" t="s">
        <v>36</v>
      </c>
      <c r="R7747" t="s">
        <v>55</v>
      </c>
      <c r="S7747">
        <v>0.77470000000000006</v>
      </c>
      <c r="T7747">
        <v>0.77470000000000006</v>
      </c>
      <c r="U7747">
        <v>4.2089999999999996</v>
      </c>
      <c r="V7747">
        <v>-3.3671999999999999E-3</v>
      </c>
      <c r="W7747" t="s">
        <v>39</v>
      </c>
      <c r="X7747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47" s="4">
        <f>IF(bot_orders[[#This Row],[side]]="buy", bot_orders[[#This Row],[accFillSz]] + bot_orders[[#This Row],[fee]], -bot_orders[[#This Row],[accFillSz]])</f>
        <v>4.2056328000000001</v>
      </c>
      <c r="Z7747" s="4">
        <f>IF(bot_orders[[#This Row],[side]]="sell",bot_orders[[#This Row],[accFillSz]]*bot_orders[[#This Row],[avgPx]]+bot_orders[[#This Row],[fee]], 0)</f>
        <v>0</v>
      </c>
      <c r="AA7747" s="4">
        <f>IF(bot_orders[[#This Row],[side]]="sell",-bot_orders[[#This Row],[accFillSz]],bot_orders[[#This Row],[accFillSz]]+bot_orders[[#This Row],[fee]])</f>
        <v>4.2056328000000001</v>
      </c>
      <c r="AB7747">
        <v>0</v>
      </c>
      <c r="AC7747" t="s">
        <v>38</v>
      </c>
      <c r="AD7747">
        <v>0</v>
      </c>
      <c r="AE7747" t="s">
        <v>40</v>
      </c>
      <c r="AF7747" t="s">
        <v>41</v>
      </c>
      <c r="AG7747" t="s">
        <v>28</v>
      </c>
      <c r="AH7747" t="s">
        <v>28</v>
      </c>
      <c r="AI7747">
        <v>4.2056328000000001</v>
      </c>
      <c r="AJ7747">
        <v>-3.2607122999999998</v>
      </c>
    </row>
    <row r="7748" spans="1:36" x14ac:dyDescent="0.3">
      <c r="A7748">
        <v>7593</v>
      </c>
      <c r="B7748" t="s">
        <v>17977</v>
      </c>
      <c r="C7748" t="s">
        <v>28</v>
      </c>
      <c r="D7748" t="s">
        <v>29</v>
      </c>
      <c r="E7748" t="s">
        <v>30</v>
      </c>
      <c r="F7748" t="s">
        <v>31</v>
      </c>
      <c r="G7748" t="s">
        <v>4039</v>
      </c>
      <c r="H7748" t="s">
        <v>22323</v>
      </c>
      <c r="I7748" s="4" t="s">
        <v>22324</v>
      </c>
      <c r="J7748" s="1">
        <f>((((bot_orders[[#This Row],[cTime]]/ 1000)+3*3600) / 86400) + DATE(1970,1,1))</f>
        <v>45786.25913525463</v>
      </c>
      <c r="K7748" s="4" t="s">
        <v>22325</v>
      </c>
      <c r="L7748" s="1">
        <f>((((bot_orders[[#This Row],[uTime]]/ 1000)+3*3600) / 86400) + DATE(1970,1,1))</f>
        <v>45786.262154861113</v>
      </c>
      <c r="M7748" t="s">
        <v>34</v>
      </c>
      <c r="N7748" t="s">
        <v>28</v>
      </c>
      <c r="O7748" t="s">
        <v>35</v>
      </c>
      <c r="P7748">
        <v>4.2089999999999996</v>
      </c>
      <c r="Q7748" t="s">
        <v>36</v>
      </c>
      <c r="R7748" t="s">
        <v>55</v>
      </c>
      <c r="S7748">
        <v>0.77710000000000001</v>
      </c>
      <c r="T7748">
        <v>0.77710000000000001</v>
      </c>
      <c r="U7748">
        <v>4.2089999999999996</v>
      </c>
      <c r="V7748">
        <v>-3.3671999999999999E-3</v>
      </c>
      <c r="W7748" t="s">
        <v>39</v>
      </c>
      <c r="X7748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748" s="4">
        <f>IF(bot_orders[[#This Row],[side]]="buy", bot_orders[[#This Row],[accFillSz]] + bot_orders[[#This Row],[fee]], -bot_orders[[#This Row],[accFillSz]])</f>
        <v>4.2056328000000001</v>
      </c>
      <c r="Z7748" s="4">
        <f>IF(bot_orders[[#This Row],[side]]="sell",bot_orders[[#This Row],[accFillSz]]*bot_orders[[#This Row],[avgPx]]+bot_orders[[#This Row],[fee]], 0)</f>
        <v>0</v>
      </c>
      <c r="AA7748" s="4">
        <f>IF(bot_orders[[#This Row],[side]]="sell",-bot_orders[[#This Row],[accFillSz]],bot_orders[[#This Row],[accFillSz]]+bot_orders[[#This Row],[fee]])</f>
        <v>4.2056328000000001</v>
      </c>
      <c r="AB7748">
        <v>0</v>
      </c>
      <c r="AC7748" t="s">
        <v>38</v>
      </c>
      <c r="AD7748">
        <v>0</v>
      </c>
      <c r="AE7748" t="s">
        <v>40</v>
      </c>
      <c r="AF7748" t="s">
        <v>41</v>
      </c>
      <c r="AG7748" t="s">
        <v>28</v>
      </c>
      <c r="AH7748" t="s">
        <v>28</v>
      </c>
      <c r="AI7748">
        <v>4.2056328000000001</v>
      </c>
      <c r="AJ7748">
        <v>-3.2708138999999998</v>
      </c>
    </row>
    <row r="7749" spans="1:36" x14ac:dyDescent="0.3">
      <c r="A7749">
        <v>7594</v>
      </c>
      <c r="B7749" t="s">
        <v>17977</v>
      </c>
      <c r="C7749" t="s">
        <v>28</v>
      </c>
      <c r="D7749" t="s">
        <v>29</v>
      </c>
      <c r="E7749" t="s">
        <v>30</v>
      </c>
      <c r="F7749" t="s">
        <v>31</v>
      </c>
      <c r="G7749" t="s">
        <v>4039</v>
      </c>
      <c r="H7749" t="s">
        <v>22326</v>
      </c>
      <c r="I7749" s="4" t="s">
        <v>22327</v>
      </c>
      <c r="J7749" s="1">
        <f>((((bot_orders[[#This Row],[cTime]]/ 1000)+3*3600) / 86400) + DATE(1970,1,1))</f>
        <v>45786.262154884258</v>
      </c>
      <c r="K7749" s="4" t="s">
        <v>22328</v>
      </c>
      <c r="L7749" s="1">
        <f>((((bot_orders[[#This Row],[uTime]]/ 1000)+3*3600) / 86400) + DATE(1970,1,1))</f>
        <v>45786.264424710651</v>
      </c>
      <c r="M7749" t="s">
        <v>34</v>
      </c>
      <c r="N7749" t="s">
        <v>28</v>
      </c>
      <c r="O7749" t="s">
        <v>35</v>
      </c>
      <c r="P7749">
        <v>4.2050000000000001</v>
      </c>
      <c r="Q7749" t="s">
        <v>36</v>
      </c>
      <c r="R7749" t="s">
        <v>37</v>
      </c>
      <c r="S7749">
        <v>0.77949999999999997</v>
      </c>
      <c r="T7749">
        <v>0.77949999999999997</v>
      </c>
      <c r="U7749">
        <v>4.2050000000000001</v>
      </c>
      <c r="V7749">
        <v>-2.6222379999999998E-3</v>
      </c>
      <c r="W7749" t="s">
        <v>38</v>
      </c>
      <c r="X7749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749" s="4">
        <f>IF(bot_orders[[#This Row],[side]]="buy", bot_orders[[#This Row],[accFillSz]] + bot_orders[[#This Row],[fee]], -bot_orders[[#This Row],[accFillSz]])</f>
        <v>-4.2050000000000001</v>
      </c>
      <c r="Z7749" s="4">
        <f>IF(bot_orders[[#This Row],[side]]="sell",bot_orders[[#This Row],[accFillSz]]*bot_orders[[#This Row],[avgPx]]+bot_orders[[#This Row],[fee]], 0)</f>
        <v>3.2751752620000003</v>
      </c>
      <c r="AA7749" s="4">
        <f>IF(bot_orders[[#This Row],[side]]="sell",-bot_orders[[#This Row],[accFillSz]],bot_orders[[#This Row],[accFillSz]]+bot_orders[[#This Row],[fee]])</f>
        <v>-4.2050000000000001</v>
      </c>
      <c r="AB7749">
        <v>0</v>
      </c>
      <c r="AC7749" t="s">
        <v>39</v>
      </c>
      <c r="AD7749">
        <v>0</v>
      </c>
      <c r="AE7749" t="s">
        <v>40</v>
      </c>
      <c r="AF7749" t="s">
        <v>41</v>
      </c>
      <c r="AG7749" t="s">
        <v>28</v>
      </c>
      <c r="AH7749" t="s">
        <v>28</v>
      </c>
      <c r="AI7749">
        <v>-4.2050000000000001</v>
      </c>
      <c r="AJ7749">
        <v>3.2751752600000001</v>
      </c>
    </row>
    <row r="7750" spans="1:36" x14ac:dyDescent="0.3">
      <c r="A7750">
        <v>7595</v>
      </c>
      <c r="B7750" t="s">
        <v>17977</v>
      </c>
      <c r="C7750" t="s">
        <v>28</v>
      </c>
      <c r="D7750" t="s">
        <v>29</v>
      </c>
      <c r="E7750" t="s">
        <v>30</v>
      </c>
      <c r="F7750" t="s">
        <v>31</v>
      </c>
      <c r="G7750" t="s">
        <v>4050</v>
      </c>
      <c r="H7750" t="s">
        <v>22329</v>
      </c>
      <c r="I7750" s="4" t="s">
        <v>22330</v>
      </c>
      <c r="J7750" s="1">
        <f>((((bot_orders[[#This Row],[cTime]]/ 1000)+3*3600) / 86400) + DATE(1970,1,1))</f>
        <v>45786.264424733796</v>
      </c>
      <c r="K7750" s="4" t="s">
        <v>22331</v>
      </c>
      <c r="L7750" s="1">
        <f>((((bot_orders[[#This Row],[uTime]]/ 1000)+3*3600) / 86400) + DATE(1970,1,1))</f>
        <v>45786.271773159722</v>
      </c>
      <c r="M7750" t="s">
        <v>34</v>
      </c>
      <c r="N7750" t="s">
        <v>28</v>
      </c>
      <c r="O7750" t="s">
        <v>35</v>
      </c>
      <c r="P7750">
        <v>4.2089999999999996</v>
      </c>
      <c r="Q7750" t="s">
        <v>36</v>
      </c>
      <c r="R7750" t="s">
        <v>55</v>
      </c>
      <c r="S7750">
        <v>0.77710000000000001</v>
      </c>
      <c r="T7750">
        <v>0.77710000000000001</v>
      </c>
      <c r="U7750">
        <v>4.2089999999999996</v>
      </c>
      <c r="V7750">
        <v>-3.3671999999999999E-3</v>
      </c>
      <c r="W7750" t="s">
        <v>39</v>
      </c>
      <c r="X7750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750" s="4">
        <f>IF(bot_orders[[#This Row],[side]]="buy", bot_orders[[#This Row],[accFillSz]] + bot_orders[[#This Row],[fee]], -bot_orders[[#This Row],[accFillSz]])</f>
        <v>4.2056328000000001</v>
      </c>
      <c r="Z7750" s="4">
        <f>IF(bot_orders[[#This Row],[side]]="sell",bot_orders[[#This Row],[accFillSz]]*bot_orders[[#This Row],[avgPx]]+bot_orders[[#This Row],[fee]], 0)</f>
        <v>0</v>
      </c>
      <c r="AA7750" s="4">
        <f>IF(bot_orders[[#This Row],[side]]="sell",-bot_orders[[#This Row],[accFillSz]],bot_orders[[#This Row],[accFillSz]]+bot_orders[[#This Row],[fee]])</f>
        <v>4.2056328000000001</v>
      </c>
      <c r="AB7750">
        <v>0</v>
      </c>
      <c r="AC7750" t="s">
        <v>38</v>
      </c>
      <c r="AD7750">
        <v>0</v>
      </c>
      <c r="AE7750" t="s">
        <v>40</v>
      </c>
      <c r="AF7750" t="s">
        <v>41</v>
      </c>
      <c r="AG7750" t="s">
        <v>28</v>
      </c>
      <c r="AH7750" t="s">
        <v>28</v>
      </c>
      <c r="AI7750">
        <v>4.2056328000000001</v>
      </c>
      <c r="AJ7750">
        <v>-3.2708138999999998</v>
      </c>
    </row>
    <row r="7751" spans="1:36" x14ac:dyDescent="0.3">
      <c r="A7751">
        <v>7597</v>
      </c>
      <c r="B7751" t="s">
        <v>17977</v>
      </c>
      <c r="C7751" t="s">
        <v>28</v>
      </c>
      <c r="D7751" t="s">
        <v>29</v>
      </c>
      <c r="E7751" t="s">
        <v>30</v>
      </c>
      <c r="F7751" t="s">
        <v>31</v>
      </c>
      <c r="G7751" t="s">
        <v>4050</v>
      </c>
      <c r="H7751" t="s">
        <v>22335</v>
      </c>
      <c r="I7751" s="4" t="s">
        <v>22336</v>
      </c>
      <c r="J7751" s="1">
        <f>((((bot_orders[[#This Row],[cTime]]/ 1000)+3*3600) / 86400) + DATE(1970,1,1))</f>
        <v>45786.271773171291</v>
      </c>
      <c r="K7751" s="4" t="s">
        <v>22337</v>
      </c>
      <c r="L7751" s="1">
        <f>((((bot_orders[[#This Row],[uTime]]/ 1000)+3*3600) / 86400) + DATE(1970,1,1))</f>
        <v>45786.365960856478</v>
      </c>
      <c r="M7751" t="s">
        <v>34</v>
      </c>
      <c r="N7751" t="s">
        <v>28</v>
      </c>
      <c r="O7751" t="s">
        <v>35</v>
      </c>
      <c r="P7751">
        <v>4.2050000000000001</v>
      </c>
      <c r="Q7751" t="s">
        <v>36</v>
      </c>
      <c r="R7751" t="s">
        <v>37</v>
      </c>
      <c r="S7751">
        <v>0.77949999999999997</v>
      </c>
      <c r="T7751">
        <v>0.77949999999999997</v>
      </c>
      <c r="U7751">
        <v>4.2050000000000001</v>
      </c>
      <c r="V7751">
        <v>-2.6222379999999998E-3</v>
      </c>
      <c r="W7751" t="s">
        <v>38</v>
      </c>
      <c r="X7751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751" s="4">
        <f>IF(bot_orders[[#This Row],[side]]="buy", bot_orders[[#This Row],[accFillSz]] + bot_orders[[#This Row],[fee]], -bot_orders[[#This Row],[accFillSz]])</f>
        <v>-4.2050000000000001</v>
      </c>
      <c r="Z7751" s="4">
        <f>IF(bot_orders[[#This Row],[side]]="sell",bot_orders[[#This Row],[accFillSz]]*bot_orders[[#This Row],[avgPx]]+bot_orders[[#This Row],[fee]], 0)</f>
        <v>3.2751752620000003</v>
      </c>
      <c r="AA7751" s="4">
        <f>IF(bot_orders[[#This Row],[side]]="sell",-bot_orders[[#This Row],[accFillSz]],bot_orders[[#This Row],[accFillSz]]+bot_orders[[#This Row],[fee]])</f>
        <v>-4.2050000000000001</v>
      </c>
      <c r="AB7751">
        <v>0</v>
      </c>
      <c r="AC7751" t="s">
        <v>39</v>
      </c>
      <c r="AD7751">
        <v>0</v>
      </c>
      <c r="AE7751" t="s">
        <v>40</v>
      </c>
      <c r="AF7751" t="s">
        <v>41</v>
      </c>
      <c r="AG7751" t="s">
        <v>28</v>
      </c>
      <c r="AH7751" t="s">
        <v>28</v>
      </c>
      <c r="AI7751">
        <v>-4.2050000000000001</v>
      </c>
      <c r="AJ7751">
        <v>3.2751752600000001</v>
      </c>
    </row>
    <row r="7752" spans="1:36" x14ac:dyDescent="0.3">
      <c r="A7752">
        <v>7598</v>
      </c>
      <c r="B7752" t="s">
        <v>17977</v>
      </c>
      <c r="C7752" t="s">
        <v>28</v>
      </c>
      <c r="D7752" t="s">
        <v>29</v>
      </c>
      <c r="E7752" t="s">
        <v>30</v>
      </c>
      <c r="F7752" t="s">
        <v>31</v>
      </c>
      <c r="G7752" t="s">
        <v>4046</v>
      </c>
      <c r="H7752" t="s">
        <v>22338</v>
      </c>
      <c r="I7752" s="4" t="s">
        <v>22339</v>
      </c>
      <c r="J7752" s="1">
        <f>((((bot_orders[[#This Row],[cTime]]/ 1000)+3*3600) / 86400) + DATE(1970,1,1))</f>
        <v>45786.274291331021</v>
      </c>
      <c r="K7752" s="4" t="s">
        <v>22340</v>
      </c>
      <c r="L7752" s="1">
        <f>((((bot_orders[[#This Row],[uTime]]/ 1000)+3*3600) / 86400) + DATE(1970,1,1))</f>
        <v>45786.302854097223</v>
      </c>
      <c r="M7752" t="s">
        <v>34</v>
      </c>
      <c r="N7752" t="s">
        <v>28</v>
      </c>
      <c r="O7752" t="s">
        <v>35</v>
      </c>
      <c r="P7752">
        <v>4.2050000000000001</v>
      </c>
      <c r="Q7752" t="s">
        <v>36</v>
      </c>
      <c r="R7752" t="s">
        <v>37</v>
      </c>
      <c r="S7752">
        <v>0.77710000000000001</v>
      </c>
      <c r="T7752">
        <v>0.77710000000000001</v>
      </c>
      <c r="U7752">
        <v>4.2050000000000001</v>
      </c>
      <c r="V7752">
        <v>-2.6141644000000001E-3</v>
      </c>
      <c r="W7752" t="s">
        <v>38</v>
      </c>
      <c r="X7752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52" s="4">
        <f>IF(bot_orders[[#This Row],[side]]="buy", bot_orders[[#This Row],[accFillSz]] + bot_orders[[#This Row],[fee]], -bot_orders[[#This Row],[accFillSz]])</f>
        <v>-4.2050000000000001</v>
      </c>
      <c r="Z7752" s="4">
        <f>IF(bot_orders[[#This Row],[side]]="sell",bot_orders[[#This Row],[accFillSz]]*bot_orders[[#This Row],[avgPx]]+bot_orders[[#This Row],[fee]], 0)</f>
        <v>3.2650913355999998</v>
      </c>
      <c r="AA7752" s="4">
        <f>IF(bot_orders[[#This Row],[side]]="sell",-bot_orders[[#This Row],[accFillSz]],bot_orders[[#This Row],[accFillSz]]+bot_orders[[#This Row],[fee]])</f>
        <v>-4.2050000000000001</v>
      </c>
      <c r="AB7752">
        <v>0</v>
      </c>
      <c r="AC7752" t="s">
        <v>39</v>
      </c>
      <c r="AD7752">
        <v>0</v>
      </c>
      <c r="AE7752" t="s">
        <v>40</v>
      </c>
      <c r="AF7752" t="s">
        <v>41</v>
      </c>
      <c r="AG7752" t="s">
        <v>28</v>
      </c>
      <c r="AH7752" t="s">
        <v>28</v>
      </c>
      <c r="AI7752">
        <v>-4.2050000000000001</v>
      </c>
      <c r="AJ7752">
        <v>3.2650913400000001</v>
      </c>
    </row>
    <row r="7753" spans="1:36" x14ac:dyDescent="0.3">
      <c r="A7753">
        <v>7599</v>
      </c>
      <c r="B7753" t="s">
        <v>17977</v>
      </c>
      <c r="C7753" t="s">
        <v>28</v>
      </c>
      <c r="D7753" t="s">
        <v>29</v>
      </c>
      <c r="E7753" t="s">
        <v>30</v>
      </c>
      <c r="F7753" t="s">
        <v>31</v>
      </c>
      <c r="G7753" t="s">
        <v>3976</v>
      </c>
      <c r="H7753" t="s">
        <v>22341</v>
      </c>
      <c r="I7753" s="4" t="s">
        <v>22342</v>
      </c>
      <c r="J7753" s="1">
        <f>((((bot_orders[[#This Row],[cTime]]/ 1000)+3*3600) / 86400) + DATE(1970,1,1))</f>
        <v>45786.274456608793</v>
      </c>
      <c r="K7753" s="4" t="s">
        <v>22343</v>
      </c>
      <c r="L7753" s="1">
        <f>((((bot_orders[[#This Row],[uTime]]/ 1000)+3*3600) / 86400) + DATE(1970,1,1))</f>
        <v>45786.300240625002</v>
      </c>
      <c r="M7753" t="s">
        <v>34</v>
      </c>
      <c r="N7753" t="s">
        <v>28</v>
      </c>
      <c r="O7753" t="s">
        <v>35</v>
      </c>
      <c r="P7753">
        <v>4.2039999999999997</v>
      </c>
      <c r="Q7753" t="s">
        <v>36</v>
      </c>
      <c r="R7753" t="s">
        <v>37</v>
      </c>
      <c r="S7753">
        <v>0.77470000000000006</v>
      </c>
      <c r="T7753">
        <v>0.77470000000000006</v>
      </c>
      <c r="U7753">
        <v>4.2039999999999997</v>
      </c>
      <c r="V7753">
        <v>-2.6054709999999998E-3</v>
      </c>
      <c r="W7753" t="s">
        <v>38</v>
      </c>
      <c r="X7753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753" s="4">
        <f>IF(bot_orders[[#This Row],[side]]="buy", bot_orders[[#This Row],[accFillSz]] + bot_orders[[#This Row],[fee]], -bot_orders[[#This Row],[accFillSz]])</f>
        <v>-4.2039999999999997</v>
      </c>
      <c r="Z7753" s="4">
        <f>IF(bot_orders[[#This Row],[side]]="sell",bot_orders[[#This Row],[accFillSz]]*bot_orders[[#This Row],[avgPx]]+bot_orders[[#This Row],[fee]], 0)</f>
        <v>3.2542333290000003</v>
      </c>
      <c r="AA7753" s="4">
        <f>IF(bot_orders[[#This Row],[side]]="sell",-bot_orders[[#This Row],[accFillSz]],bot_orders[[#This Row],[accFillSz]]+bot_orders[[#This Row],[fee]])</f>
        <v>-4.2039999999999997</v>
      </c>
      <c r="AB7753">
        <v>0</v>
      </c>
      <c r="AC7753" t="s">
        <v>39</v>
      </c>
      <c r="AD7753">
        <v>0</v>
      </c>
      <c r="AE7753" t="s">
        <v>40</v>
      </c>
      <c r="AF7753" t="s">
        <v>41</v>
      </c>
      <c r="AG7753" t="s">
        <v>28</v>
      </c>
      <c r="AH7753" t="s">
        <v>28</v>
      </c>
      <c r="AI7753">
        <v>-4.2039999999999997</v>
      </c>
      <c r="AJ7753">
        <v>3.2542333299999999</v>
      </c>
    </row>
    <row r="7754" spans="1:36" x14ac:dyDescent="0.3">
      <c r="A7754">
        <v>7602</v>
      </c>
      <c r="B7754" t="s">
        <v>17977</v>
      </c>
      <c r="C7754" t="s">
        <v>28</v>
      </c>
      <c r="D7754" t="s">
        <v>29</v>
      </c>
      <c r="E7754" t="s">
        <v>30</v>
      </c>
      <c r="F7754" t="s">
        <v>31</v>
      </c>
      <c r="G7754" t="s">
        <v>3973</v>
      </c>
      <c r="H7754" t="s">
        <v>22350</v>
      </c>
      <c r="I7754" s="4" t="s">
        <v>22351</v>
      </c>
      <c r="J7754" s="1">
        <f>((((bot_orders[[#This Row],[cTime]]/ 1000)+3*3600) / 86400) + DATE(1970,1,1))</f>
        <v>45786.276156527776</v>
      </c>
      <c r="K7754" s="4" t="s">
        <v>22352</v>
      </c>
      <c r="L7754" s="1">
        <f>((((bot_orders[[#This Row],[uTime]]/ 1000)+3*3600) / 86400) + DATE(1970,1,1))</f>
        <v>45786.297526527778</v>
      </c>
      <c r="M7754" t="s">
        <v>34</v>
      </c>
      <c r="N7754" t="s">
        <v>28</v>
      </c>
      <c r="O7754" t="s">
        <v>35</v>
      </c>
      <c r="P7754">
        <v>4.2039999999999997</v>
      </c>
      <c r="Q7754" t="s">
        <v>36</v>
      </c>
      <c r="R7754" t="s">
        <v>37</v>
      </c>
      <c r="S7754">
        <v>0.77239999999999998</v>
      </c>
      <c r="T7754">
        <v>0.77239999999999998</v>
      </c>
      <c r="U7754">
        <v>4.2039999999999997</v>
      </c>
      <c r="V7754">
        <v>-2.5977357000000001E-3</v>
      </c>
      <c r="W7754" t="s">
        <v>38</v>
      </c>
      <c r="X7754" s="4">
        <f>IF(bot_orders[[#This Row],[side]]="sell", bot_orders[[#This Row],[accFillSz]]*bot_orders[[#This Row],[avgPx]] + bot_orders[[#This Row],[fee]], -bot_orders[[#This Row],[accFillSz]]*bot_orders[[#This Row],[avgPx]])</f>
        <v>3.2445718642999997</v>
      </c>
      <c r="Y7754" s="4">
        <f>IF(bot_orders[[#This Row],[side]]="buy", bot_orders[[#This Row],[accFillSz]] + bot_orders[[#This Row],[fee]], -bot_orders[[#This Row],[accFillSz]])</f>
        <v>-4.2039999999999997</v>
      </c>
      <c r="Z7754" s="4">
        <f>IF(bot_orders[[#This Row],[side]]="sell",bot_orders[[#This Row],[accFillSz]]*bot_orders[[#This Row],[avgPx]]+bot_orders[[#This Row],[fee]], 0)</f>
        <v>3.2445718642999997</v>
      </c>
      <c r="AA7754" s="4">
        <f>IF(bot_orders[[#This Row],[side]]="sell",-bot_orders[[#This Row],[accFillSz]],bot_orders[[#This Row],[accFillSz]]+bot_orders[[#This Row],[fee]])</f>
        <v>-4.2039999999999997</v>
      </c>
      <c r="AB7754">
        <v>0</v>
      </c>
      <c r="AC7754" t="s">
        <v>39</v>
      </c>
      <c r="AD7754">
        <v>0</v>
      </c>
      <c r="AE7754" t="s">
        <v>40</v>
      </c>
      <c r="AF7754" t="s">
        <v>41</v>
      </c>
      <c r="AG7754" t="s">
        <v>28</v>
      </c>
      <c r="AH7754" t="s">
        <v>28</v>
      </c>
      <c r="AI7754">
        <v>-4.2039999999999997</v>
      </c>
      <c r="AJ7754">
        <v>3.2445718600000002</v>
      </c>
    </row>
    <row r="7755" spans="1:36" x14ac:dyDescent="0.3">
      <c r="A7755">
        <v>7603</v>
      </c>
      <c r="B7755" t="s">
        <v>17977</v>
      </c>
      <c r="C7755" t="s">
        <v>28</v>
      </c>
      <c r="D7755" t="s">
        <v>29</v>
      </c>
      <c r="E7755" t="s">
        <v>30</v>
      </c>
      <c r="F7755" t="s">
        <v>31</v>
      </c>
      <c r="G7755" t="s">
        <v>3969</v>
      </c>
      <c r="H7755" t="s">
        <v>22353</v>
      </c>
      <c r="I7755" s="4" t="s">
        <v>22354</v>
      </c>
      <c r="J7755" s="1">
        <f>((((bot_orders[[#This Row],[cTime]]/ 1000)+3*3600) / 86400) + DATE(1970,1,1))</f>
        <v>45786.279236724542</v>
      </c>
      <c r="K7755" s="4" t="s">
        <v>22355</v>
      </c>
      <c r="L7755" s="1">
        <f>((((bot_orders[[#This Row],[uTime]]/ 1000)+3*3600) / 86400) + DATE(1970,1,1))</f>
        <v>45786.283056122687</v>
      </c>
      <c r="M7755" t="s">
        <v>34</v>
      </c>
      <c r="N7755" t="s">
        <v>28</v>
      </c>
      <c r="O7755" t="s">
        <v>35</v>
      </c>
      <c r="P7755">
        <v>4.2039999999999997</v>
      </c>
      <c r="Q7755" t="s">
        <v>36</v>
      </c>
      <c r="R7755" t="s">
        <v>37</v>
      </c>
      <c r="S7755">
        <v>0.77010000000000001</v>
      </c>
      <c r="T7755">
        <v>0.77010000000000001</v>
      </c>
      <c r="U7755">
        <v>4.2039999999999997</v>
      </c>
      <c r="V7755">
        <v>-2.5900003E-3</v>
      </c>
      <c r="W7755" t="s">
        <v>38</v>
      </c>
      <c r="X7755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755" s="4">
        <f>IF(bot_orders[[#This Row],[side]]="buy", bot_orders[[#This Row],[accFillSz]] + bot_orders[[#This Row],[fee]], -bot_orders[[#This Row],[accFillSz]])</f>
        <v>-4.2039999999999997</v>
      </c>
      <c r="Z7755" s="4">
        <f>IF(bot_orders[[#This Row],[side]]="sell",bot_orders[[#This Row],[accFillSz]]*bot_orders[[#This Row],[avgPx]]+bot_orders[[#This Row],[fee]], 0)</f>
        <v>3.2349103996999995</v>
      </c>
      <c r="AA7755" s="4">
        <f>IF(bot_orders[[#This Row],[side]]="sell",-bot_orders[[#This Row],[accFillSz]],bot_orders[[#This Row],[accFillSz]]+bot_orders[[#This Row],[fee]])</f>
        <v>-4.2039999999999997</v>
      </c>
      <c r="AB7755">
        <v>0</v>
      </c>
      <c r="AC7755" t="s">
        <v>39</v>
      </c>
      <c r="AD7755">
        <v>0</v>
      </c>
      <c r="AE7755" t="s">
        <v>40</v>
      </c>
      <c r="AF7755" t="s">
        <v>41</v>
      </c>
      <c r="AG7755" t="s">
        <v>28</v>
      </c>
      <c r="AH7755" t="s">
        <v>28</v>
      </c>
      <c r="AI7755">
        <v>-4.2039999999999997</v>
      </c>
      <c r="AJ7755">
        <v>3.2349104</v>
      </c>
    </row>
    <row r="7756" spans="1:36" x14ac:dyDescent="0.3">
      <c r="A7756">
        <v>7605</v>
      </c>
      <c r="B7756" t="s">
        <v>17977</v>
      </c>
      <c r="C7756" t="s">
        <v>28</v>
      </c>
      <c r="D7756" t="s">
        <v>29</v>
      </c>
      <c r="E7756" t="s">
        <v>30</v>
      </c>
      <c r="F7756" t="s">
        <v>31</v>
      </c>
      <c r="G7756" t="s">
        <v>4063</v>
      </c>
      <c r="H7756" t="s">
        <v>22358</v>
      </c>
      <c r="I7756" s="4" t="s">
        <v>22359</v>
      </c>
      <c r="J7756" s="1">
        <f>((((bot_orders[[#This Row],[cTime]]/ 1000)+3*3600) / 86400) + DATE(1970,1,1))</f>
        <v>45786.28305614584</v>
      </c>
      <c r="K7756" s="4" t="s">
        <v>22360</v>
      </c>
      <c r="L7756" s="1">
        <f>((((bot_orders[[#This Row],[uTime]]/ 1000)+3*3600) / 86400) + DATE(1970,1,1))</f>
        <v>45786.28433678241</v>
      </c>
      <c r="M7756" t="s">
        <v>34</v>
      </c>
      <c r="N7756" t="s">
        <v>28</v>
      </c>
      <c r="O7756" t="s">
        <v>35</v>
      </c>
      <c r="P7756">
        <v>4.2080000000000002</v>
      </c>
      <c r="Q7756" t="s">
        <v>36</v>
      </c>
      <c r="R7756" t="s">
        <v>55</v>
      </c>
      <c r="S7756">
        <v>0.76780000000000004</v>
      </c>
      <c r="T7756">
        <v>0.76780000000000004</v>
      </c>
      <c r="U7756">
        <v>4.2080000000000002</v>
      </c>
      <c r="V7756">
        <v>-3.3663999999999999E-3</v>
      </c>
      <c r="W7756" t="s">
        <v>39</v>
      </c>
      <c r="X7756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756" s="4">
        <f>IF(bot_orders[[#This Row],[side]]="buy", bot_orders[[#This Row],[accFillSz]] + bot_orders[[#This Row],[fee]], -bot_orders[[#This Row],[accFillSz]])</f>
        <v>4.2046336000000002</v>
      </c>
      <c r="Z7756" s="4">
        <f>IF(bot_orders[[#This Row],[side]]="sell",bot_orders[[#This Row],[accFillSz]]*bot_orders[[#This Row],[avgPx]]+bot_orders[[#This Row],[fee]], 0)</f>
        <v>0</v>
      </c>
      <c r="AA7756" s="4">
        <f>IF(bot_orders[[#This Row],[side]]="sell",-bot_orders[[#This Row],[accFillSz]],bot_orders[[#This Row],[accFillSz]]+bot_orders[[#This Row],[fee]])</f>
        <v>4.2046336000000002</v>
      </c>
      <c r="AB7756">
        <v>0</v>
      </c>
      <c r="AC7756" t="s">
        <v>38</v>
      </c>
      <c r="AD7756">
        <v>0</v>
      </c>
      <c r="AE7756" t="s">
        <v>40</v>
      </c>
      <c r="AF7756" t="s">
        <v>41</v>
      </c>
      <c r="AG7756" t="s">
        <v>28</v>
      </c>
      <c r="AH7756" t="s">
        <v>28</v>
      </c>
      <c r="AI7756">
        <v>4.2046336000000002</v>
      </c>
      <c r="AJ7756">
        <v>-3.2309024000000002</v>
      </c>
    </row>
    <row r="7757" spans="1:36" x14ac:dyDescent="0.3">
      <c r="A7757">
        <v>7606</v>
      </c>
      <c r="B7757" t="s">
        <v>17977</v>
      </c>
      <c r="C7757" t="s">
        <v>28</v>
      </c>
      <c r="D7757" t="s">
        <v>29</v>
      </c>
      <c r="E7757" t="s">
        <v>30</v>
      </c>
      <c r="F7757" t="s">
        <v>31</v>
      </c>
      <c r="G7757" t="s">
        <v>4063</v>
      </c>
      <c r="H7757" t="s">
        <v>22361</v>
      </c>
      <c r="I7757" s="4" t="s">
        <v>22362</v>
      </c>
      <c r="J7757" s="1">
        <f>((((bot_orders[[#This Row],[cTime]]/ 1000)+3*3600) / 86400) + DATE(1970,1,1))</f>
        <v>45786.284336805555</v>
      </c>
      <c r="K7757" s="4" t="s">
        <v>22363</v>
      </c>
      <c r="L7757" s="1">
        <f>((((bot_orders[[#This Row],[uTime]]/ 1000)+3*3600) / 86400) + DATE(1970,1,1))</f>
        <v>45786.296071550925</v>
      </c>
      <c r="M7757" t="s">
        <v>34</v>
      </c>
      <c r="N7757" t="s">
        <v>28</v>
      </c>
      <c r="O7757" t="s">
        <v>35</v>
      </c>
      <c r="P7757">
        <v>4.2039999999999997</v>
      </c>
      <c r="Q7757" t="s">
        <v>36</v>
      </c>
      <c r="R7757" t="s">
        <v>37</v>
      </c>
      <c r="S7757">
        <v>0.77010000000000001</v>
      </c>
      <c r="T7757">
        <v>0.77010000000000001</v>
      </c>
      <c r="U7757">
        <v>4.2039999999999997</v>
      </c>
      <c r="V7757">
        <v>-2.5900003E-3</v>
      </c>
      <c r="W7757" t="s">
        <v>38</v>
      </c>
      <c r="X7757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757" s="4">
        <f>IF(bot_orders[[#This Row],[side]]="buy", bot_orders[[#This Row],[accFillSz]] + bot_orders[[#This Row],[fee]], -bot_orders[[#This Row],[accFillSz]])</f>
        <v>-4.2039999999999997</v>
      </c>
      <c r="Z7757" s="4">
        <f>IF(bot_orders[[#This Row],[side]]="sell",bot_orders[[#This Row],[accFillSz]]*bot_orders[[#This Row],[avgPx]]+bot_orders[[#This Row],[fee]], 0)</f>
        <v>3.2349103996999995</v>
      </c>
      <c r="AA7757" s="4">
        <f>IF(bot_orders[[#This Row],[side]]="sell",-bot_orders[[#This Row],[accFillSz]],bot_orders[[#This Row],[accFillSz]]+bot_orders[[#This Row],[fee]])</f>
        <v>-4.2039999999999997</v>
      </c>
      <c r="AB7757">
        <v>0</v>
      </c>
      <c r="AC7757" t="s">
        <v>39</v>
      </c>
      <c r="AD7757">
        <v>0</v>
      </c>
      <c r="AE7757" t="s">
        <v>40</v>
      </c>
      <c r="AF7757" t="s">
        <v>41</v>
      </c>
      <c r="AG7757" t="s">
        <v>28</v>
      </c>
      <c r="AH7757" t="s">
        <v>28</v>
      </c>
      <c r="AI7757">
        <v>-4.2039999999999997</v>
      </c>
      <c r="AJ7757">
        <v>3.2349104</v>
      </c>
    </row>
    <row r="7758" spans="1:36" x14ac:dyDescent="0.3">
      <c r="A7758">
        <v>7607</v>
      </c>
      <c r="B7758" t="s">
        <v>17977</v>
      </c>
      <c r="C7758" t="s">
        <v>28</v>
      </c>
      <c r="D7758" t="s">
        <v>29</v>
      </c>
      <c r="E7758" t="s">
        <v>30</v>
      </c>
      <c r="F7758" t="s">
        <v>31</v>
      </c>
      <c r="G7758" t="s">
        <v>4080</v>
      </c>
      <c r="H7758" t="s">
        <v>22364</v>
      </c>
      <c r="I7758" s="4" t="s">
        <v>22365</v>
      </c>
      <c r="J7758" s="1">
        <f>((((bot_orders[[#This Row],[cTime]]/ 1000)+3*3600) / 86400) + DATE(1970,1,1))</f>
        <v>45786.288733298614</v>
      </c>
      <c r="K7758" s="4" t="s">
        <v>22366</v>
      </c>
      <c r="L7758" s="1">
        <f>((((bot_orders[[#This Row],[uTime]]/ 1000)+3*3600) / 86400) + DATE(1970,1,1))</f>
        <v>45786.294630694443</v>
      </c>
      <c r="M7758" t="s">
        <v>34</v>
      </c>
      <c r="N7758" t="s">
        <v>28</v>
      </c>
      <c r="O7758" t="s">
        <v>35</v>
      </c>
      <c r="P7758">
        <v>4.2030000000000003</v>
      </c>
      <c r="Q7758" t="s">
        <v>36</v>
      </c>
      <c r="R7758" t="s">
        <v>37</v>
      </c>
      <c r="S7758">
        <v>0.76780000000000004</v>
      </c>
      <c r="T7758">
        <v>0.76780000000000004</v>
      </c>
      <c r="U7758">
        <v>4.2030000000000003</v>
      </c>
      <c r="V7758">
        <v>-2.5816506999999998E-3</v>
      </c>
      <c r="W7758" t="s">
        <v>38</v>
      </c>
      <c r="X7758" s="4">
        <f>IF(bot_orders[[#This Row],[side]]="sell", bot_orders[[#This Row],[accFillSz]]*bot_orders[[#This Row],[avgPx]] + bot_orders[[#This Row],[fee]], -bot_orders[[#This Row],[accFillSz]]*bot_orders[[#This Row],[avgPx]])</f>
        <v>3.2244817493000006</v>
      </c>
      <c r="Y7758" s="4">
        <f>IF(bot_orders[[#This Row],[side]]="buy", bot_orders[[#This Row],[accFillSz]] + bot_orders[[#This Row],[fee]], -bot_orders[[#This Row],[accFillSz]])</f>
        <v>-4.2030000000000003</v>
      </c>
      <c r="Z7758" s="4">
        <f>IF(bot_orders[[#This Row],[side]]="sell",bot_orders[[#This Row],[accFillSz]]*bot_orders[[#This Row],[avgPx]]+bot_orders[[#This Row],[fee]], 0)</f>
        <v>3.2244817493000006</v>
      </c>
      <c r="AA7758" s="4">
        <f>IF(bot_orders[[#This Row],[side]]="sell",-bot_orders[[#This Row],[accFillSz]],bot_orders[[#This Row],[accFillSz]]+bot_orders[[#This Row],[fee]])</f>
        <v>-4.2030000000000003</v>
      </c>
      <c r="AB7758">
        <v>0</v>
      </c>
      <c r="AC7758" t="s">
        <v>39</v>
      </c>
      <c r="AD7758">
        <v>0</v>
      </c>
      <c r="AE7758" t="s">
        <v>40</v>
      </c>
      <c r="AF7758" t="s">
        <v>41</v>
      </c>
      <c r="AG7758" t="s">
        <v>28</v>
      </c>
      <c r="AH7758" t="s">
        <v>28</v>
      </c>
      <c r="AI7758">
        <v>-4.2030000000000003</v>
      </c>
      <c r="AJ7758">
        <v>3.2244817499999998</v>
      </c>
    </row>
    <row r="7759" spans="1:36" x14ac:dyDescent="0.3">
      <c r="A7759">
        <v>7608</v>
      </c>
      <c r="B7759" t="s">
        <v>17977</v>
      </c>
      <c r="C7759" t="s">
        <v>28</v>
      </c>
      <c r="D7759" t="s">
        <v>29</v>
      </c>
      <c r="E7759" t="s">
        <v>30</v>
      </c>
      <c r="F7759" t="s">
        <v>31</v>
      </c>
      <c r="G7759" t="s">
        <v>4083</v>
      </c>
      <c r="H7759" t="s">
        <v>22367</v>
      </c>
      <c r="I7759" s="4" t="s">
        <v>22368</v>
      </c>
      <c r="J7759" s="1">
        <f>((((bot_orders[[#This Row],[cTime]]/ 1000)+3*3600) / 86400) + DATE(1970,1,1))</f>
        <v>45786.288857870371</v>
      </c>
      <c r="K7759" s="4" t="s">
        <v>22369</v>
      </c>
      <c r="L7759" s="1">
        <f>((((bot_orders[[#This Row],[uTime]]/ 1000)+3*3600) / 86400) + DATE(1970,1,1))</f>
        <v>45786.292572824073</v>
      </c>
      <c r="M7759" t="s">
        <v>34</v>
      </c>
      <c r="N7759" t="s">
        <v>28</v>
      </c>
      <c r="O7759" t="s">
        <v>35</v>
      </c>
      <c r="P7759">
        <v>4.202</v>
      </c>
      <c r="Q7759" t="s">
        <v>36</v>
      </c>
      <c r="R7759" t="s">
        <v>37</v>
      </c>
      <c r="S7759">
        <v>0.76549999999999996</v>
      </c>
      <c r="T7759">
        <v>0.76549999999999996</v>
      </c>
      <c r="U7759">
        <v>4.202</v>
      </c>
      <c r="V7759">
        <v>-2.5733048000000001E-3</v>
      </c>
      <c r="W7759" t="s">
        <v>38</v>
      </c>
      <c r="X7759" s="4">
        <f>IF(bot_orders[[#This Row],[side]]="sell", bot_orders[[#This Row],[accFillSz]]*bot_orders[[#This Row],[avgPx]] + bot_orders[[#This Row],[fee]], -bot_orders[[#This Row],[accFillSz]]*bot_orders[[#This Row],[avgPx]])</f>
        <v>3.2140576951999997</v>
      </c>
      <c r="Y7759" s="4">
        <f>IF(bot_orders[[#This Row],[side]]="buy", bot_orders[[#This Row],[accFillSz]] + bot_orders[[#This Row],[fee]], -bot_orders[[#This Row],[accFillSz]])</f>
        <v>-4.202</v>
      </c>
      <c r="Z7759" s="4">
        <f>IF(bot_orders[[#This Row],[side]]="sell",bot_orders[[#This Row],[accFillSz]]*bot_orders[[#This Row],[avgPx]]+bot_orders[[#This Row],[fee]], 0)</f>
        <v>3.2140576951999997</v>
      </c>
      <c r="AA7759" s="4">
        <f>IF(bot_orders[[#This Row],[side]]="sell",-bot_orders[[#This Row],[accFillSz]],bot_orders[[#This Row],[accFillSz]]+bot_orders[[#This Row],[fee]])</f>
        <v>-4.202</v>
      </c>
      <c r="AB7759">
        <v>0</v>
      </c>
      <c r="AC7759" t="s">
        <v>39</v>
      </c>
      <c r="AD7759">
        <v>0</v>
      </c>
      <c r="AE7759" t="s">
        <v>40</v>
      </c>
      <c r="AF7759" t="s">
        <v>41</v>
      </c>
      <c r="AG7759" t="s">
        <v>28</v>
      </c>
      <c r="AH7759" t="s">
        <v>28</v>
      </c>
      <c r="AI7759">
        <v>-4.202</v>
      </c>
      <c r="AJ7759">
        <v>3.2140577000000001</v>
      </c>
    </row>
    <row r="7760" spans="1:36" x14ac:dyDescent="0.3">
      <c r="A7760">
        <v>7610</v>
      </c>
      <c r="B7760" t="s">
        <v>17977</v>
      </c>
      <c r="C7760" t="s">
        <v>28</v>
      </c>
      <c r="D7760" t="s">
        <v>29</v>
      </c>
      <c r="E7760" t="s">
        <v>30</v>
      </c>
      <c r="F7760" t="s">
        <v>31</v>
      </c>
      <c r="G7760" t="s">
        <v>4085</v>
      </c>
      <c r="H7760" t="s">
        <v>22373</v>
      </c>
      <c r="I7760" s="4" t="s">
        <v>22374</v>
      </c>
      <c r="J7760" s="1">
        <f>((((bot_orders[[#This Row],[cTime]]/ 1000)+3*3600) / 86400) + DATE(1970,1,1))</f>
        <v>45786.289904675927</v>
      </c>
      <c r="K7760" s="4" t="s">
        <v>22375</v>
      </c>
      <c r="L7760" s="1">
        <f>((((bot_orders[[#This Row],[uTime]]/ 1000)+3*3600) / 86400) + DATE(1970,1,1))</f>
        <v>45786.290707407403</v>
      </c>
      <c r="M7760" t="s">
        <v>34</v>
      </c>
      <c r="N7760" t="s">
        <v>28</v>
      </c>
      <c r="O7760" t="s">
        <v>35</v>
      </c>
      <c r="P7760">
        <v>4.2030000000000003</v>
      </c>
      <c r="Q7760" t="s">
        <v>36</v>
      </c>
      <c r="R7760" t="s">
        <v>37</v>
      </c>
      <c r="S7760">
        <v>0.76319999999999999</v>
      </c>
      <c r="T7760">
        <v>0.76319999999999999</v>
      </c>
      <c r="U7760">
        <v>4.2030000000000003</v>
      </c>
      <c r="V7760">
        <v>-2.5661836999999999E-3</v>
      </c>
      <c r="W7760" t="s">
        <v>38</v>
      </c>
      <c r="X7760" s="4">
        <f>IF(bot_orders[[#This Row],[side]]="sell", bot_orders[[#This Row],[accFillSz]]*bot_orders[[#This Row],[avgPx]] + bot_orders[[#This Row],[fee]], -bot_orders[[#This Row],[accFillSz]]*bot_orders[[#This Row],[avgPx]])</f>
        <v>3.2051634163</v>
      </c>
      <c r="Y7760" s="4">
        <f>IF(bot_orders[[#This Row],[side]]="buy", bot_orders[[#This Row],[accFillSz]] + bot_orders[[#This Row],[fee]], -bot_orders[[#This Row],[accFillSz]])</f>
        <v>-4.2030000000000003</v>
      </c>
      <c r="Z7760" s="4">
        <f>IF(bot_orders[[#This Row],[side]]="sell",bot_orders[[#This Row],[accFillSz]]*bot_orders[[#This Row],[avgPx]]+bot_orders[[#This Row],[fee]], 0)</f>
        <v>3.2051634163</v>
      </c>
      <c r="AA7760" s="4">
        <f>IF(bot_orders[[#This Row],[side]]="sell",-bot_orders[[#This Row],[accFillSz]],bot_orders[[#This Row],[accFillSz]]+bot_orders[[#This Row],[fee]])</f>
        <v>-4.2030000000000003</v>
      </c>
      <c r="AB7760">
        <v>0</v>
      </c>
      <c r="AC7760" t="s">
        <v>39</v>
      </c>
      <c r="AD7760">
        <v>0</v>
      </c>
      <c r="AE7760" t="s">
        <v>40</v>
      </c>
      <c r="AF7760" t="s">
        <v>41</v>
      </c>
      <c r="AG7760" t="s">
        <v>28</v>
      </c>
      <c r="AH7760" t="s">
        <v>28</v>
      </c>
      <c r="AI7760">
        <v>-4.2030000000000003</v>
      </c>
      <c r="AJ7760">
        <v>3.2051634199999999</v>
      </c>
    </row>
    <row r="7761" spans="1:36" x14ac:dyDescent="0.3">
      <c r="A7761">
        <v>7611</v>
      </c>
      <c r="B7761" t="s">
        <v>17977</v>
      </c>
      <c r="C7761" t="s">
        <v>28</v>
      </c>
      <c r="D7761" t="s">
        <v>29</v>
      </c>
      <c r="E7761" t="s">
        <v>30</v>
      </c>
      <c r="F7761" t="s">
        <v>31</v>
      </c>
      <c r="G7761" t="s">
        <v>4105</v>
      </c>
      <c r="H7761" t="s">
        <v>22376</v>
      </c>
      <c r="I7761" s="4" t="s">
        <v>22377</v>
      </c>
      <c r="J7761" s="1">
        <f>((((bot_orders[[#This Row],[cTime]]/ 1000)+3*3600) / 86400) + DATE(1970,1,1))</f>
        <v>45786.296071574077</v>
      </c>
      <c r="K7761" s="4" t="s">
        <v>22378</v>
      </c>
      <c r="L7761" s="1">
        <f>((((bot_orders[[#This Row],[uTime]]/ 1000)+3*3600) / 86400) + DATE(1970,1,1))</f>
        <v>45786.316588483794</v>
      </c>
      <c r="M7761" t="s">
        <v>34</v>
      </c>
      <c r="N7761" t="s">
        <v>28</v>
      </c>
      <c r="O7761" t="s">
        <v>35</v>
      </c>
      <c r="P7761">
        <v>4.2080000000000002</v>
      </c>
      <c r="Q7761" t="s">
        <v>36</v>
      </c>
      <c r="R7761" t="s">
        <v>55</v>
      </c>
      <c r="S7761">
        <v>0.76780000000000004</v>
      </c>
      <c r="T7761">
        <v>0.76780000000000004</v>
      </c>
      <c r="U7761">
        <v>4.2080000000000002</v>
      </c>
      <c r="V7761">
        <v>-3.3663999999999999E-3</v>
      </c>
      <c r="W7761" t="s">
        <v>39</v>
      </c>
      <c r="X7761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761" s="4">
        <f>IF(bot_orders[[#This Row],[side]]="buy", bot_orders[[#This Row],[accFillSz]] + bot_orders[[#This Row],[fee]], -bot_orders[[#This Row],[accFillSz]])</f>
        <v>4.2046336000000002</v>
      </c>
      <c r="Z7761" s="4">
        <f>IF(bot_orders[[#This Row],[side]]="sell",bot_orders[[#This Row],[accFillSz]]*bot_orders[[#This Row],[avgPx]]+bot_orders[[#This Row],[fee]], 0)</f>
        <v>0</v>
      </c>
      <c r="AA7761" s="4">
        <f>IF(bot_orders[[#This Row],[side]]="sell",-bot_orders[[#This Row],[accFillSz]],bot_orders[[#This Row],[accFillSz]]+bot_orders[[#This Row],[fee]])</f>
        <v>4.2046336000000002</v>
      </c>
      <c r="AB7761">
        <v>0</v>
      </c>
      <c r="AC7761" t="s">
        <v>38</v>
      </c>
      <c r="AD7761">
        <v>0</v>
      </c>
      <c r="AE7761" t="s">
        <v>40</v>
      </c>
      <c r="AF7761" t="s">
        <v>41</v>
      </c>
      <c r="AG7761" t="s">
        <v>28</v>
      </c>
      <c r="AH7761" t="s">
        <v>28</v>
      </c>
      <c r="AI7761">
        <v>4.2046336000000002</v>
      </c>
      <c r="AJ7761">
        <v>-3.2309024000000002</v>
      </c>
    </row>
    <row r="7762" spans="1:36" x14ac:dyDescent="0.3">
      <c r="A7762">
        <v>7612</v>
      </c>
      <c r="B7762" t="s">
        <v>17977</v>
      </c>
      <c r="C7762" t="s">
        <v>28</v>
      </c>
      <c r="D7762" t="s">
        <v>29</v>
      </c>
      <c r="E7762" t="s">
        <v>30</v>
      </c>
      <c r="F7762" t="s">
        <v>31</v>
      </c>
      <c r="G7762" t="s">
        <v>4074</v>
      </c>
      <c r="H7762" t="s">
        <v>22379</v>
      </c>
      <c r="I7762" s="4" t="s">
        <v>22380</v>
      </c>
      <c r="J7762" s="1">
        <f>((((bot_orders[[#This Row],[cTime]]/ 1000)+3*3600) / 86400) + DATE(1970,1,1))</f>
        <v>45786.29752655093</v>
      </c>
      <c r="K7762" s="4" t="s">
        <v>22381</v>
      </c>
      <c r="L7762" s="1">
        <f>((((bot_orders[[#This Row],[uTime]]/ 1000)+3*3600) / 86400) + DATE(1970,1,1))</f>
        <v>45786.313223611112</v>
      </c>
      <c r="M7762" t="s">
        <v>34</v>
      </c>
      <c r="N7762" t="s">
        <v>28</v>
      </c>
      <c r="O7762" t="s">
        <v>35</v>
      </c>
      <c r="P7762">
        <v>4.2080000000000002</v>
      </c>
      <c r="Q7762" t="s">
        <v>36</v>
      </c>
      <c r="R7762" t="s">
        <v>55</v>
      </c>
      <c r="S7762">
        <v>0.77010000000000001</v>
      </c>
      <c r="T7762">
        <v>0.77010000000000001</v>
      </c>
      <c r="U7762">
        <v>4.2080000000000002</v>
      </c>
      <c r="V7762">
        <v>-3.3663999999999999E-3</v>
      </c>
      <c r="W7762" t="s">
        <v>39</v>
      </c>
      <c r="X7762" s="4">
        <f>IF(bot_orders[[#This Row],[side]]="sell", bot_orders[[#This Row],[accFillSz]]*bot_orders[[#This Row],[avgPx]] + bot_orders[[#This Row],[fee]], -bot_orders[[#This Row],[accFillSz]]*bot_orders[[#This Row],[avgPx]])</f>
        <v>-3.2405808</v>
      </c>
      <c r="Y7762" s="4">
        <f>IF(bot_orders[[#This Row],[side]]="buy", bot_orders[[#This Row],[accFillSz]] + bot_orders[[#This Row],[fee]], -bot_orders[[#This Row],[accFillSz]])</f>
        <v>4.2046336000000002</v>
      </c>
      <c r="Z7762" s="4">
        <f>IF(bot_orders[[#This Row],[side]]="sell",bot_orders[[#This Row],[accFillSz]]*bot_orders[[#This Row],[avgPx]]+bot_orders[[#This Row],[fee]], 0)</f>
        <v>0</v>
      </c>
      <c r="AA7762" s="4">
        <f>IF(bot_orders[[#This Row],[side]]="sell",-bot_orders[[#This Row],[accFillSz]],bot_orders[[#This Row],[accFillSz]]+bot_orders[[#This Row],[fee]])</f>
        <v>4.2046336000000002</v>
      </c>
      <c r="AB7762">
        <v>0</v>
      </c>
      <c r="AC7762" t="s">
        <v>38</v>
      </c>
      <c r="AD7762">
        <v>0</v>
      </c>
      <c r="AE7762" t="s">
        <v>40</v>
      </c>
      <c r="AF7762" t="s">
        <v>41</v>
      </c>
      <c r="AG7762" t="s">
        <v>28</v>
      </c>
      <c r="AH7762" t="s">
        <v>28</v>
      </c>
      <c r="AI7762">
        <v>4.2046336000000002</v>
      </c>
      <c r="AJ7762">
        <v>-3.2405808</v>
      </c>
    </row>
    <row r="7763" spans="1:36" x14ac:dyDescent="0.3">
      <c r="A7763">
        <v>7614</v>
      </c>
      <c r="B7763" t="s">
        <v>17977</v>
      </c>
      <c r="C7763" t="s">
        <v>28</v>
      </c>
      <c r="D7763" t="s">
        <v>29</v>
      </c>
      <c r="E7763" t="s">
        <v>30</v>
      </c>
      <c r="F7763" t="s">
        <v>31</v>
      </c>
      <c r="G7763" t="s">
        <v>4077</v>
      </c>
      <c r="H7763" t="s">
        <v>22384</v>
      </c>
      <c r="I7763" s="4" t="s">
        <v>22385</v>
      </c>
      <c r="J7763" s="1">
        <f>((((bot_orders[[#This Row],[cTime]]/ 1000)+3*3600) / 86400) + DATE(1970,1,1))</f>
        <v>45786.300240648154</v>
      </c>
      <c r="K7763" s="4" t="s">
        <v>22386</v>
      </c>
      <c r="L7763" s="1">
        <f>((((bot_orders[[#This Row],[uTime]]/ 1000)+3*3600) / 86400) + DATE(1970,1,1))</f>
        <v>45786.308392060178</v>
      </c>
      <c r="M7763" t="s">
        <v>34</v>
      </c>
      <c r="N7763" t="s">
        <v>28</v>
      </c>
      <c r="O7763" t="s">
        <v>35</v>
      </c>
      <c r="P7763">
        <v>4.2080000000000002</v>
      </c>
      <c r="Q7763" t="s">
        <v>36</v>
      </c>
      <c r="R7763" t="s">
        <v>55</v>
      </c>
      <c r="S7763">
        <v>0.77239999999999998</v>
      </c>
      <c r="T7763">
        <v>0.77239999999999998</v>
      </c>
      <c r="U7763">
        <v>4.2080000000000002</v>
      </c>
      <c r="V7763">
        <v>-3.3663999999999999E-3</v>
      </c>
      <c r="W7763" t="s">
        <v>39</v>
      </c>
      <c r="X7763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763" s="4">
        <f>IF(bot_orders[[#This Row],[side]]="buy", bot_orders[[#This Row],[accFillSz]] + bot_orders[[#This Row],[fee]], -bot_orders[[#This Row],[accFillSz]])</f>
        <v>4.2046336000000002</v>
      </c>
      <c r="Z7763" s="4">
        <f>IF(bot_orders[[#This Row],[side]]="sell",bot_orders[[#This Row],[accFillSz]]*bot_orders[[#This Row],[avgPx]]+bot_orders[[#This Row],[fee]], 0)</f>
        <v>0</v>
      </c>
      <c r="AA7763" s="4">
        <f>IF(bot_orders[[#This Row],[side]]="sell",-bot_orders[[#This Row],[accFillSz]],bot_orders[[#This Row],[accFillSz]]+bot_orders[[#This Row],[fee]])</f>
        <v>4.2046336000000002</v>
      </c>
      <c r="AB7763">
        <v>0</v>
      </c>
      <c r="AC7763" t="s">
        <v>38</v>
      </c>
      <c r="AD7763">
        <v>0</v>
      </c>
      <c r="AE7763" t="s">
        <v>40</v>
      </c>
      <c r="AF7763" t="s">
        <v>41</v>
      </c>
      <c r="AG7763" t="s">
        <v>28</v>
      </c>
      <c r="AH7763" t="s">
        <v>28</v>
      </c>
      <c r="AI7763">
        <v>4.2046336000000002</v>
      </c>
      <c r="AJ7763">
        <v>-3.2502591999999999</v>
      </c>
    </row>
    <row r="7764" spans="1:36" x14ac:dyDescent="0.3">
      <c r="A7764">
        <v>7615</v>
      </c>
      <c r="B7764" t="s">
        <v>17977</v>
      </c>
      <c r="C7764" t="s">
        <v>28</v>
      </c>
      <c r="D7764" t="s">
        <v>29</v>
      </c>
      <c r="E7764" t="s">
        <v>30</v>
      </c>
      <c r="F7764" t="s">
        <v>31</v>
      </c>
      <c r="G7764" t="s">
        <v>4092</v>
      </c>
      <c r="H7764" t="s">
        <v>22387</v>
      </c>
      <c r="I7764" s="4" t="s">
        <v>22388</v>
      </c>
      <c r="J7764" s="1">
        <f>((((bot_orders[[#This Row],[cTime]]/ 1000)+3*3600) / 86400) + DATE(1970,1,1))</f>
        <v>45786.302854120368</v>
      </c>
      <c r="K7764" s="4" t="s">
        <v>22389</v>
      </c>
      <c r="L7764" s="1">
        <f>((((bot_orders[[#This Row],[uTime]]/ 1000)+3*3600) / 86400) + DATE(1970,1,1))</f>
        <v>45786.303177199079</v>
      </c>
      <c r="M7764" t="s">
        <v>34</v>
      </c>
      <c r="N7764" t="s">
        <v>28</v>
      </c>
      <c r="O7764" t="s">
        <v>35</v>
      </c>
      <c r="P7764">
        <v>4.2089999999999996</v>
      </c>
      <c r="Q7764" t="s">
        <v>36</v>
      </c>
      <c r="R7764" t="s">
        <v>55</v>
      </c>
      <c r="S7764">
        <v>0.77470000000000006</v>
      </c>
      <c r="T7764">
        <v>0.77470000000000006</v>
      </c>
      <c r="U7764">
        <v>4.2089999999999996</v>
      </c>
      <c r="V7764">
        <v>-3.3671999999999999E-3</v>
      </c>
      <c r="W7764" t="s">
        <v>39</v>
      </c>
      <c r="X7764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64" s="4">
        <f>IF(bot_orders[[#This Row],[side]]="buy", bot_orders[[#This Row],[accFillSz]] + bot_orders[[#This Row],[fee]], -bot_orders[[#This Row],[accFillSz]])</f>
        <v>4.2056328000000001</v>
      </c>
      <c r="Z7764" s="4">
        <f>IF(bot_orders[[#This Row],[side]]="sell",bot_orders[[#This Row],[accFillSz]]*bot_orders[[#This Row],[avgPx]]+bot_orders[[#This Row],[fee]], 0)</f>
        <v>0</v>
      </c>
      <c r="AA7764" s="4">
        <f>IF(bot_orders[[#This Row],[side]]="sell",-bot_orders[[#This Row],[accFillSz]],bot_orders[[#This Row],[accFillSz]]+bot_orders[[#This Row],[fee]])</f>
        <v>4.2056328000000001</v>
      </c>
      <c r="AB7764">
        <v>0</v>
      </c>
      <c r="AC7764" t="s">
        <v>38</v>
      </c>
      <c r="AD7764">
        <v>0</v>
      </c>
      <c r="AE7764" t="s">
        <v>40</v>
      </c>
      <c r="AF7764" t="s">
        <v>41</v>
      </c>
      <c r="AG7764" t="s">
        <v>28</v>
      </c>
      <c r="AH7764" t="s">
        <v>28</v>
      </c>
      <c r="AI7764">
        <v>4.2056328000000001</v>
      </c>
      <c r="AJ7764">
        <v>-3.2607122999999998</v>
      </c>
    </row>
    <row r="7765" spans="1:36" x14ac:dyDescent="0.3">
      <c r="A7765">
        <v>7616</v>
      </c>
      <c r="B7765" t="s">
        <v>17977</v>
      </c>
      <c r="C7765" t="s">
        <v>28</v>
      </c>
      <c r="D7765" t="s">
        <v>29</v>
      </c>
      <c r="E7765" t="s">
        <v>30</v>
      </c>
      <c r="F7765" t="s">
        <v>31</v>
      </c>
      <c r="G7765" t="s">
        <v>4092</v>
      </c>
      <c r="H7765" t="s">
        <v>22390</v>
      </c>
      <c r="I7765" s="4" t="s">
        <v>22391</v>
      </c>
      <c r="J7765" s="1">
        <f>((((bot_orders[[#This Row],[cTime]]/ 1000)+3*3600) / 86400) + DATE(1970,1,1))</f>
        <v>45786.303177222224</v>
      </c>
      <c r="K7765" s="4" t="s">
        <v>22392</v>
      </c>
      <c r="L7765" s="1">
        <f>((((bot_orders[[#This Row],[uTime]]/ 1000)+3*3600) / 86400) + DATE(1970,1,1))</f>
        <v>45786.361507314818</v>
      </c>
      <c r="M7765" t="s">
        <v>34</v>
      </c>
      <c r="N7765" t="s">
        <v>28</v>
      </c>
      <c r="O7765" t="s">
        <v>35</v>
      </c>
      <c r="P7765">
        <v>4.2050000000000001</v>
      </c>
      <c r="Q7765" t="s">
        <v>36</v>
      </c>
      <c r="R7765" t="s">
        <v>37</v>
      </c>
      <c r="S7765">
        <v>0.77710000000000001</v>
      </c>
      <c r="T7765">
        <v>0.77710000000000001</v>
      </c>
      <c r="U7765">
        <v>4.2050000000000001</v>
      </c>
      <c r="V7765">
        <v>-2.6141644000000001E-3</v>
      </c>
      <c r="W7765" t="s">
        <v>38</v>
      </c>
      <c r="X7765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65" s="4">
        <f>IF(bot_orders[[#This Row],[side]]="buy", bot_orders[[#This Row],[accFillSz]] + bot_orders[[#This Row],[fee]], -bot_orders[[#This Row],[accFillSz]])</f>
        <v>-4.2050000000000001</v>
      </c>
      <c r="Z7765" s="4">
        <f>IF(bot_orders[[#This Row],[side]]="sell",bot_orders[[#This Row],[accFillSz]]*bot_orders[[#This Row],[avgPx]]+bot_orders[[#This Row],[fee]], 0)</f>
        <v>3.2650913355999998</v>
      </c>
      <c r="AA7765" s="4">
        <f>IF(bot_orders[[#This Row],[side]]="sell",-bot_orders[[#This Row],[accFillSz]],bot_orders[[#This Row],[accFillSz]]+bot_orders[[#This Row],[fee]])</f>
        <v>-4.2050000000000001</v>
      </c>
      <c r="AB7765">
        <v>0</v>
      </c>
      <c r="AC7765" t="s">
        <v>39</v>
      </c>
      <c r="AD7765">
        <v>0</v>
      </c>
      <c r="AE7765" t="s">
        <v>40</v>
      </c>
      <c r="AF7765" t="s">
        <v>41</v>
      </c>
      <c r="AG7765" t="s">
        <v>28</v>
      </c>
      <c r="AH7765" t="s">
        <v>28</v>
      </c>
      <c r="AI7765">
        <v>-4.2050000000000001</v>
      </c>
      <c r="AJ7765">
        <v>3.2650913400000001</v>
      </c>
    </row>
    <row r="7766" spans="1:36" x14ac:dyDescent="0.3">
      <c r="A7766">
        <v>7617</v>
      </c>
      <c r="B7766" t="s">
        <v>17977</v>
      </c>
      <c r="C7766" t="s">
        <v>28</v>
      </c>
      <c r="D7766" t="s">
        <v>29</v>
      </c>
      <c r="E7766" t="s">
        <v>30</v>
      </c>
      <c r="F7766" t="s">
        <v>31</v>
      </c>
      <c r="G7766" t="s">
        <v>4077</v>
      </c>
      <c r="H7766" t="s">
        <v>22393</v>
      </c>
      <c r="I7766" s="4" t="s">
        <v>22394</v>
      </c>
      <c r="J7766" s="1">
        <f>((((bot_orders[[#This Row],[cTime]]/ 1000)+3*3600) / 86400) + DATE(1970,1,1))</f>
        <v>45786.308392083331</v>
      </c>
      <c r="K7766" s="4" t="s">
        <v>22395</v>
      </c>
      <c r="L7766" s="1">
        <f>((((bot_orders[[#This Row],[uTime]]/ 1000)+3*3600) / 86400) + DATE(1970,1,1))</f>
        <v>45786.336136597223</v>
      </c>
      <c r="M7766" t="s">
        <v>34</v>
      </c>
      <c r="N7766" t="s">
        <v>28</v>
      </c>
      <c r="O7766" t="s">
        <v>35</v>
      </c>
      <c r="P7766">
        <v>4.2039999999999997</v>
      </c>
      <c r="Q7766" t="s">
        <v>36</v>
      </c>
      <c r="R7766" t="s">
        <v>37</v>
      </c>
      <c r="S7766">
        <v>0.77470000000000006</v>
      </c>
      <c r="T7766">
        <v>0.77470000000000006</v>
      </c>
      <c r="U7766">
        <v>4.2039999999999997</v>
      </c>
      <c r="V7766">
        <v>-2.6054709999999998E-3</v>
      </c>
      <c r="W7766" t="s">
        <v>38</v>
      </c>
      <c r="X7766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766" s="4">
        <f>IF(bot_orders[[#This Row],[side]]="buy", bot_orders[[#This Row],[accFillSz]] + bot_orders[[#This Row],[fee]], -bot_orders[[#This Row],[accFillSz]])</f>
        <v>-4.2039999999999997</v>
      </c>
      <c r="Z7766" s="4">
        <f>IF(bot_orders[[#This Row],[side]]="sell",bot_orders[[#This Row],[accFillSz]]*bot_orders[[#This Row],[avgPx]]+bot_orders[[#This Row],[fee]], 0)</f>
        <v>3.2542333290000003</v>
      </c>
      <c r="AA7766" s="4">
        <f>IF(bot_orders[[#This Row],[side]]="sell",-bot_orders[[#This Row],[accFillSz]],bot_orders[[#This Row],[accFillSz]]+bot_orders[[#This Row],[fee]])</f>
        <v>-4.2039999999999997</v>
      </c>
      <c r="AB7766">
        <v>0</v>
      </c>
      <c r="AC7766" t="s">
        <v>39</v>
      </c>
      <c r="AD7766">
        <v>0</v>
      </c>
      <c r="AE7766" t="s">
        <v>40</v>
      </c>
      <c r="AF7766" t="s">
        <v>41</v>
      </c>
      <c r="AG7766" t="s">
        <v>28</v>
      </c>
      <c r="AH7766" t="s">
        <v>28</v>
      </c>
      <c r="AI7766">
        <v>-4.2039999999999997</v>
      </c>
      <c r="AJ7766">
        <v>3.2542333299999999</v>
      </c>
    </row>
    <row r="7767" spans="1:36" x14ac:dyDescent="0.3">
      <c r="A7767">
        <v>7618</v>
      </c>
      <c r="B7767" t="s">
        <v>17977</v>
      </c>
      <c r="C7767" t="s">
        <v>28</v>
      </c>
      <c r="D7767" t="s">
        <v>29</v>
      </c>
      <c r="E7767" t="s">
        <v>30</v>
      </c>
      <c r="F7767" t="s">
        <v>31</v>
      </c>
      <c r="G7767" t="s">
        <v>4074</v>
      </c>
      <c r="H7767" t="s">
        <v>22396</v>
      </c>
      <c r="I7767" s="4" t="s">
        <v>22397</v>
      </c>
      <c r="J7767" s="1">
        <f>((((bot_orders[[#This Row],[cTime]]/ 1000)+3*3600) / 86400) + DATE(1970,1,1))</f>
        <v>45786.313223634264</v>
      </c>
      <c r="K7767" s="4" t="s">
        <v>22398</v>
      </c>
      <c r="L7767" s="1">
        <f>((((bot_orders[[#This Row],[uTime]]/ 1000)+3*3600) / 86400) + DATE(1970,1,1))</f>
        <v>45786.323873229165</v>
      </c>
      <c r="M7767" t="s">
        <v>34</v>
      </c>
      <c r="N7767" t="s">
        <v>28</v>
      </c>
      <c r="O7767" t="s">
        <v>35</v>
      </c>
      <c r="P7767">
        <v>4.2039999999999997</v>
      </c>
      <c r="Q7767" t="s">
        <v>36</v>
      </c>
      <c r="R7767" t="s">
        <v>37</v>
      </c>
      <c r="S7767">
        <v>0.77239999999999998</v>
      </c>
      <c r="T7767">
        <v>0.77239999999999998</v>
      </c>
      <c r="U7767">
        <v>4.2039999999999997</v>
      </c>
      <c r="V7767">
        <v>-2.5977357000000001E-3</v>
      </c>
      <c r="W7767" t="s">
        <v>38</v>
      </c>
      <c r="X7767" s="4">
        <f>IF(bot_orders[[#This Row],[side]]="sell", bot_orders[[#This Row],[accFillSz]]*bot_orders[[#This Row],[avgPx]] + bot_orders[[#This Row],[fee]], -bot_orders[[#This Row],[accFillSz]]*bot_orders[[#This Row],[avgPx]])</f>
        <v>3.2445718642999997</v>
      </c>
      <c r="Y7767" s="4">
        <f>IF(bot_orders[[#This Row],[side]]="buy", bot_orders[[#This Row],[accFillSz]] + bot_orders[[#This Row],[fee]], -bot_orders[[#This Row],[accFillSz]])</f>
        <v>-4.2039999999999997</v>
      </c>
      <c r="Z7767" s="4">
        <f>IF(bot_orders[[#This Row],[side]]="sell",bot_orders[[#This Row],[accFillSz]]*bot_orders[[#This Row],[avgPx]]+bot_orders[[#This Row],[fee]], 0)</f>
        <v>3.2445718642999997</v>
      </c>
      <c r="AA7767" s="4">
        <f>IF(bot_orders[[#This Row],[side]]="sell",-bot_orders[[#This Row],[accFillSz]],bot_orders[[#This Row],[accFillSz]]+bot_orders[[#This Row],[fee]])</f>
        <v>-4.2039999999999997</v>
      </c>
      <c r="AB7767">
        <v>0</v>
      </c>
      <c r="AC7767" t="s">
        <v>39</v>
      </c>
      <c r="AD7767">
        <v>0</v>
      </c>
      <c r="AE7767" t="s">
        <v>40</v>
      </c>
      <c r="AF7767" t="s">
        <v>41</v>
      </c>
      <c r="AG7767" t="s">
        <v>28</v>
      </c>
      <c r="AH7767" t="s">
        <v>28</v>
      </c>
      <c r="AI7767">
        <v>-4.2039999999999997</v>
      </c>
      <c r="AJ7767">
        <v>3.2445718600000002</v>
      </c>
    </row>
    <row r="7768" spans="1:36" x14ac:dyDescent="0.3">
      <c r="A7768">
        <v>7619</v>
      </c>
      <c r="B7768" t="s">
        <v>17977</v>
      </c>
      <c r="C7768" t="s">
        <v>28</v>
      </c>
      <c r="D7768" t="s">
        <v>29</v>
      </c>
      <c r="E7768" t="s">
        <v>30</v>
      </c>
      <c r="F7768" t="s">
        <v>31</v>
      </c>
      <c r="G7768" t="s">
        <v>4105</v>
      </c>
      <c r="H7768" t="s">
        <v>22399</v>
      </c>
      <c r="I7768" s="4" t="s">
        <v>22400</v>
      </c>
      <c r="J7768" s="1">
        <f>((((bot_orders[[#This Row],[cTime]]/ 1000)+3*3600) / 86400) + DATE(1970,1,1))</f>
        <v>45786.316588495371</v>
      </c>
      <c r="K7768" s="4" t="s">
        <v>22401</v>
      </c>
      <c r="L7768" s="1">
        <f>((((bot_orders[[#This Row],[uTime]]/ 1000)+3*3600) / 86400) + DATE(1970,1,1))</f>
        <v>45786.322492303239</v>
      </c>
      <c r="M7768" t="s">
        <v>34</v>
      </c>
      <c r="N7768" t="s">
        <v>28</v>
      </c>
      <c r="O7768" t="s">
        <v>35</v>
      </c>
      <c r="P7768">
        <v>4.2039999999999997</v>
      </c>
      <c r="Q7768" t="s">
        <v>36</v>
      </c>
      <c r="R7768" t="s">
        <v>37</v>
      </c>
      <c r="S7768">
        <v>0.77010000000000001</v>
      </c>
      <c r="T7768">
        <v>0.77010000000000001</v>
      </c>
      <c r="U7768">
        <v>4.2039999999999997</v>
      </c>
      <c r="V7768">
        <v>-2.5900003E-3</v>
      </c>
      <c r="W7768" t="s">
        <v>38</v>
      </c>
      <c r="X7768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768" s="4">
        <f>IF(bot_orders[[#This Row],[side]]="buy", bot_orders[[#This Row],[accFillSz]] + bot_orders[[#This Row],[fee]], -bot_orders[[#This Row],[accFillSz]])</f>
        <v>-4.2039999999999997</v>
      </c>
      <c r="Z7768" s="4">
        <f>IF(bot_orders[[#This Row],[side]]="sell",bot_orders[[#This Row],[accFillSz]]*bot_orders[[#This Row],[avgPx]]+bot_orders[[#This Row],[fee]], 0)</f>
        <v>3.2349103996999995</v>
      </c>
      <c r="AA7768" s="4">
        <f>IF(bot_orders[[#This Row],[side]]="sell",-bot_orders[[#This Row],[accFillSz]],bot_orders[[#This Row],[accFillSz]]+bot_orders[[#This Row],[fee]])</f>
        <v>-4.2039999999999997</v>
      </c>
      <c r="AB7768">
        <v>0</v>
      </c>
      <c r="AC7768" t="s">
        <v>39</v>
      </c>
      <c r="AD7768">
        <v>0</v>
      </c>
      <c r="AE7768" t="s">
        <v>40</v>
      </c>
      <c r="AF7768" t="s">
        <v>41</v>
      </c>
      <c r="AG7768" t="s">
        <v>28</v>
      </c>
      <c r="AH7768" t="s">
        <v>28</v>
      </c>
      <c r="AI7768">
        <v>-4.2039999999999997</v>
      </c>
      <c r="AJ7768">
        <v>3.2349104</v>
      </c>
    </row>
    <row r="7769" spans="1:36" x14ac:dyDescent="0.3">
      <c r="A7769">
        <v>7621</v>
      </c>
      <c r="B7769" t="s">
        <v>17977</v>
      </c>
      <c r="C7769" t="s">
        <v>28</v>
      </c>
      <c r="D7769" t="s">
        <v>29</v>
      </c>
      <c r="E7769" t="s">
        <v>30</v>
      </c>
      <c r="F7769" t="s">
        <v>31</v>
      </c>
      <c r="G7769" t="s">
        <v>6440</v>
      </c>
      <c r="H7769" t="s">
        <v>22405</v>
      </c>
      <c r="I7769" s="4" t="s">
        <v>22406</v>
      </c>
      <c r="J7769" s="1">
        <f>((((bot_orders[[#This Row],[cTime]]/ 1000)+3*3600) / 86400) + DATE(1970,1,1))</f>
        <v>45786.322492326392</v>
      </c>
      <c r="K7769" s="4" t="s">
        <v>22407</v>
      </c>
      <c r="L7769" s="1">
        <f>((((bot_orders[[#This Row],[uTime]]/ 1000)+3*3600) / 86400) + DATE(1970,1,1))</f>
        <v>45786.350986168982</v>
      </c>
      <c r="M7769" t="s">
        <v>34</v>
      </c>
      <c r="N7769" t="s">
        <v>28</v>
      </c>
      <c r="O7769" t="s">
        <v>35</v>
      </c>
      <c r="P7769">
        <v>4.2080000000000002</v>
      </c>
      <c r="Q7769" t="s">
        <v>36</v>
      </c>
      <c r="R7769" t="s">
        <v>55</v>
      </c>
      <c r="S7769">
        <v>0.76780000000000004</v>
      </c>
      <c r="T7769">
        <v>0.76780000000000004</v>
      </c>
      <c r="U7769">
        <v>4.2080000000000002</v>
      </c>
      <c r="V7769">
        <v>-3.3663999999999999E-3</v>
      </c>
      <c r="W7769" t="s">
        <v>39</v>
      </c>
      <c r="X7769" s="4">
        <f>IF(bot_orders[[#This Row],[side]]="sell", bot_orders[[#This Row],[accFillSz]]*bot_orders[[#This Row],[avgPx]] + bot_orders[[#This Row],[fee]], -bot_orders[[#This Row],[accFillSz]]*bot_orders[[#This Row],[avgPx]])</f>
        <v>-3.2309024000000002</v>
      </c>
      <c r="Y7769" s="4">
        <f>IF(bot_orders[[#This Row],[side]]="buy", bot_orders[[#This Row],[accFillSz]] + bot_orders[[#This Row],[fee]], -bot_orders[[#This Row],[accFillSz]])</f>
        <v>4.2046336000000002</v>
      </c>
      <c r="Z7769" s="4">
        <f>IF(bot_orders[[#This Row],[side]]="sell",bot_orders[[#This Row],[accFillSz]]*bot_orders[[#This Row],[avgPx]]+bot_orders[[#This Row],[fee]], 0)</f>
        <v>0</v>
      </c>
      <c r="AA7769" s="4">
        <f>IF(bot_orders[[#This Row],[side]]="sell",-bot_orders[[#This Row],[accFillSz]],bot_orders[[#This Row],[accFillSz]]+bot_orders[[#This Row],[fee]])</f>
        <v>4.2046336000000002</v>
      </c>
      <c r="AB7769">
        <v>0</v>
      </c>
      <c r="AC7769" t="s">
        <v>38</v>
      </c>
      <c r="AD7769">
        <v>0</v>
      </c>
      <c r="AE7769" t="s">
        <v>40</v>
      </c>
      <c r="AF7769" t="s">
        <v>41</v>
      </c>
      <c r="AG7769" t="s">
        <v>28</v>
      </c>
      <c r="AH7769" t="s">
        <v>28</v>
      </c>
      <c r="AI7769">
        <v>4.2046336000000002</v>
      </c>
      <c r="AJ7769">
        <v>-3.2309024000000002</v>
      </c>
    </row>
    <row r="7770" spans="1:36" x14ac:dyDescent="0.3">
      <c r="A7770">
        <v>7622</v>
      </c>
      <c r="B7770" t="s">
        <v>17977</v>
      </c>
      <c r="C7770" t="s">
        <v>28</v>
      </c>
      <c r="D7770" t="s">
        <v>29</v>
      </c>
      <c r="E7770" t="s">
        <v>30</v>
      </c>
      <c r="F7770" t="s">
        <v>31</v>
      </c>
      <c r="G7770" t="s">
        <v>4118</v>
      </c>
      <c r="H7770" t="s">
        <v>22408</v>
      </c>
      <c r="I7770" s="4" t="s">
        <v>22409</v>
      </c>
      <c r="J7770" s="1">
        <f>((((bot_orders[[#This Row],[cTime]]/ 1000)+3*3600) / 86400) + DATE(1970,1,1))</f>
        <v>45786.323873240741</v>
      </c>
      <c r="K7770" s="4" t="s">
        <v>22410</v>
      </c>
      <c r="L7770" s="1">
        <f>((((bot_orders[[#This Row],[uTime]]/ 1000)+3*3600) / 86400) + DATE(1970,1,1))</f>
        <v>45786.350791064819</v>
      </c>
      <c r="M7770" t="s">
        <v>34</v>
      </c>
      <c r="N7770" t="s">
        <v>28</v>
      </c>
      <c r="O7770" t="s">
        <v>35</v>
      </c>
      <c r="P7770">
        <v>4.2080000000000002</v>
      </c>
      <c r="Q7770" t="s">
        <v>36</v>
      </c>
      <c r="R7770" t="s">
        <v>55</v>
      </c>
      <c r="S7770">
        <v>0.77010000000000001</v>
      </c>
      <c r="T7770">
        <v>0.77010000000000001</v>
      </c>
      <c r="U7770">
        <v>4.2080000000000002</v>
      </c>
      <c r="V7770">
        <v>-3.3663999999999999E-3</v>
      </c>
      <c r="W7770" t="s">
        <v>39</v>
      </c>
      <c r="X7770" s="4">
        <f>IF(bot_orders[[#This Row],[side]]="sell", bot_orders[[#This Row],[accFillSz]]*bot_orders[[#This Row],[avgPx]] + bot_orders[[#This Row],[fee]], -bot_orders[[#This Row],[accFillSz]]*bot_orders[[#This Row],[avgPx]])</f>
        <v>-3.2405808</v>
      </c>
      <c r="Y7770" s="4">
        <f>IF(bot_orders[[#This Row],[side]]="buy", bot_orders[[#This Row],[accFillSz]] + bot_orders[[#This Row],[fee]], -bot_orders[[#This Row],[accFillSz]])</f>
        <v>4.2046336000000002</v>
      </c>
      <c r="Z7770" s="4">
        <f>IF(bot_orders[[#This Row],[side]]="sell",bot_orders[[#This Row],[accFillSz]]*bot_orders[[#This Row],[avgPx]]+bot_orders[[#This Row],[fee]], 0)</f>
        <v>0</v>
      </c>
      <c r="AA7770" s="4">
        <f>IF(bot_orders[[#This Row],[side]]="sell",-bot_orders[[#This Row],[accFillSz]],bot_orders[[#This Row],[accFillSz]]+bot_orders[[#This Row],[fee]])</f>
        <v>4.2046336000000002</v>
      </c>
      <c r="AB7770">
        <v>0</v>
      </c>
      <c r="AC7770" t="s">
        <v>38</v>
      </c>
      <c r="AD7770">
        <v>0</v>
      </c>
      <c r="AE7770" t="s">
        <v>40</v>
      </c>
      <c r="AF7770" t="s">
        <v>41</v>
      </c>
      <c r="AG7770" t="s">
        <v>28</v>
      </c>
      <c r="AH7770" t="s">
        <v>28</v>
      </c>
      <c r="AI7770">
        <v>4.2046336000000002</v>
      </c>
      <c r="AJ7770">
        <v>-3.2405808</v>
      </c>
    </row>
    <row r="7771" spans="1:36" x14ac:dyDescent="0.3">
      <c r="A7771">
        <v>7623</v>
      </c>
      <c r="B7771" t="s">
        <v>17977</v>
      </c>
      <c r="C7771" t="s">
        <v>28</v>
      </c>
      <c r="D7771" t="s">
        <v>29</v>
      </c>
      <c r="E7771" t="s">
        <v>30</v>
      </c>
      <c r="F7771" t="s">
        <v>31</v>
      </c>
      <c r="G7771" t="s">
        <v>4071</v>
      </c>
      <c r="H7771" t="s">
        <v>22411</v>
      </c>
      <c r="I7771" s="4" t="s">
        <v>22412</v>
      </c>
      <c r="J7771" s="1">
        <f>((((bot_orders[[#This Row],[cTime]]/ 1000)+3*3600) / 86400) + DATE(1970,1,1))</f>
        <v>45786.336136620375</v>
      </c>
      <c r="K7771" s="4" t="s">
        <v>22413</v>
      </c>
      <c r="L7771" s="1">
        <f>((((bot_orders[[#This Row],[uTime]]/ 1000)+3*3600) / 86400) + DATE(1970,1,1))</f>
        <v>45786.337314444449</v>
      </c>
      <c r="M7771" t="s">
        <v>34</v>
      </c>
      <c r="N7771" t="s">
        <v>28</v>
      </c>
      <c r="O7771" t="s">
        <v>35</v>
      </c>
      <c r="P7771">
        <v>4.2080000000000002</v>
      </c>
      <c r="Q7771" t="s">
        <v>36</v>
      </c>
      <c r="R7771" t="s">
        <v>55</v>
      </c>
      <c r="S7771">
        <v>0.77239999999999998</v>
      </c>
      <c r="T7771">
        <v>0.77239999999999998</v>
      </c>
      <c r="U7771">
        <v>4.2080000000000002</v>
      </c>
      <c r="V7771">
        <v>-3.3663999999999999E-3</v>
      </c>
      <c r="W7771" t="s">
        <v>39</v>
      </c>
      <c r="X7771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771" s="4">
        <f>IF(bot_orders[[#This Row],[side]]="buy", bot_orders[[#This Row],[accFillSz]] + bot_orders[[#This Row],[fee]], -bot_orders[[#This Row],[accFillSz]])</f>
        <v>4.2046336000000002</v>
      </c>
      <c r="Z7771" s="4">
        <f>IF(bot_orders[[#This Row],[side]]="sell",bot_orders[[#This Row],[accFillSz]]*bot_orders[[#This Row],[avgPx]]+bot_orders[[#This Row],[fee]], 0)</f>
        <v>0</v>
      </c>
      <c r="AA7771" s="4">
        <f>IF(bot_orders[[#This Row],[side]]="sell",-bot_orders[[#This Row],[accFillSz]],bot_orders[[#This Row],[accFillSz]]+bot_orders[[#This Row],[fee]])</f>
        <v>4.2046336000000002</v>
      </c>
      <c r="AB7771">
        <v>0</v>
      </c>
      <c r="AC7771" t="s">
        <v>38</v>
      </c>
      <c r="AD7771">
        <v>0</v>
      </c>
      <c r="AE7771" t="s">
        <v>40</v>
      </c>
      <c r="AF7771" t="s">
        <v>41</v>
      </c>
      <c r="AG7771" t="s">
        <v>28</v>
      </c>
      <c r="AH7771" t="s">
        <v>28</v>
      </c>
      <c r="AI7771">
        <v>4.2046336000000002</v>
      </c>
      <c r="AJ7771">
        <v>-3.2502591999999999</v>
      </c>
    </row>
    <row r="7772" spans="1:36" x14ac:dyDescent="0.3">
      <c r="A7772">
        <v>7624</v>
      </c>
      <c r="B7772" t="s">
        <v>17977</v>
      </c>
      <c r="C7772" t="s">
        <v>28</v>
      </c>
      <c r="D7772" t="s">
        <v>29</v>
      </c>
      <c r="E7772" t="s">
        <v>30</v>
      </c>
      <c r="F7772" t="s">
        <v>31</v>
      </c>
      <c r="G7772" t="s">
        <v>4071</v>
      </c>
      <c r="H7772" t="s">
        <v>22414</v>
      </c>
      <c r="I7772" s="4" t="s">
        <v>22415</v>
      </c>
      <c r="J7772" s="1">
        <f>((((bot_orders[[#This Row],[cTime]]/ 1000)+3*3600) / 86400) + DATE(1970,1,1))</f>
        <v>45786.337314456017</v>
      </c>
      <c r="K7772" s="4" t="s">
        <v>22416</v>
      </c>
      <c r="L7772" s="1">
        <f>((((bot_orders[[#This Row],[uTime]]/ 1000)+3*3600) / 86400) + DATE(1970,1,1))</f>
        <v>45786.343979606478</v>
      </c>
      <c r="M7772" t="s">
        <v>34</v>
      </c>
      <c r="N7772" t="s">
        <v>28</v>
      </c>
      <c r="O7772" t="s">
        <v>35</v>
      </c>
      <c r="P7772">
        <v>4.2039999999999997</v>
      </c>
      <c r="Q7772" t="s">
        <v>36</v>
      </c>
      <c r="R7772" t="s">
        <v>37</v>
      </c>
      <c r="S7772">
        <v>0.77470000000000006</v>
      </c>
      <c r="T7772">
        <v>0.77470000000000006</v>
      </c>
      <c r="U7772">
        <v>4.2039999999999997</v>
      </c>
      <c r="V7772">
        <v>-2.6054709999999998E-3</v>
      </c>
      <c r="W7772" t="s">
        <v>38</v>
      </c>
      <c r="X7772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772" s="4">
        <f>IF(bot_orders[[#This Row],[side]]="buy", bot_orders[[#This Row],[accFillSz]] + bot_orders[[#This Row],[fee]], -bot_orders[[#This Row],[accFillSz]])</f>
        <v>-4.2039999999999997</v>
      </c>
      <c r="Z7772" s="4">
        <f>IF(bot_orders[[#This Row],[side]]="sell",bot_orders[[#This Row],[accFillSz]]*bot_orders[[#This Row],[avgPx]]+bot_orders[[#This Row],[fee]], 0)</f>
        <v>3.2542333290000003</v>
      </c>
      <c r="AA7772" s="4">
        <f>IF(bot_orders[[#This Row],[side]]="sell",-bot_orders[[#This Row],[accFillSz]],bot_orders[[#This Row],[accFillSz]]+bot_orders[[#This Row],[fee]])</f>
        <v>-4.2039999999999997</v>
      </c>
      <c r="AB7772">
        <v>0</v>
      </c>
      <c r="AC7772" t="s">
        <v>39</v>
      </c>
      <c r="AD7772">
        <v>0</v>
      </c>
      <c r="AE7772" t="s">
        <v>40</v>
      </c>
      <c r="AF7772" t="s">
        <v>41</v>
      </c>
      <c r="AG7772" t="s">
        <v>28</v>
      </c>
      <c r="AH7772" t="s">
        <v>28</v>
      </c>
      <c r="AI7772">
        <v>-4.2039999999999997</v>
      </c>
      <c r="AJ7772">
        <v>3.2542333299999999</v>
      </c>
    </row>
    <row r="7773" spans="1:36" x14ac:dyDescent="0.3">
      <c r="A7773">
        <v>7625</v>
      </c>
      <c r="B7773" t="s">
        <v>17977</v>
      </c>
      <c r="C7773" t="s">
        <v>28</v>
      </c>
      <c r="D7773" t="s">
        <v>29</v>
      </c>
      <c r="E7773" t="s">
        <v>30</v>
      </c>
      <c r="F7773" t="s">
        <v>31</v>
      </c>
      <c r="G7773" t="s">
        <v>4067</v>
      </c>
      <c r="H7773" t="s">
        <v>22417</v>
      </c>
      <c r="I7773" s="4" t="s">
        <v>22418</v>
      </c>
      <c r="J7773" s="1">
        <f>((((bot_orders[[#This Row],[cTime]]/ 1000)+3*3600) / 86400) + DATE(1970,1,1))</f>
        <v>45786.343979618054</v>
      </c>
      <c r="K7773" s="4" t="s">
        <v>22419</v>
      </c>
      <c r="L7773" s="1">
        <f>((((bot_orders[[#This Row],[uTime]]/ 1000)+3*3600) / 86400) + DATE(1970,1,1))</f>
        <v>45786.345802557873</v>
      </c>
      <c r="M7773" t="s">
        <v>34</v>
      </c>
      <c r="N7773" t="s">
        <v>28</v>
      </c>
      <c r="O7773" t="s">
        <v>35</v>
      </c>
      <c r="P7773">
        <v>4.2080000000000002</v>
      </c>
      <c r="Q7773" t="s">
        <v>36</v>
      </c>
      <c r="R7773" t="s">
        <v>55</v>
      </c>
      <c r="S7773">
        <v>0.77239999999999998</v>
      </c>
      <c r="T7773">
        <v>0.77239999999999998</v>
      </c>
      <c r="U7773">
        <v>4.2080000000000002</v>
      </c>
      <c r="V7773">
        <v>-3.3663999999999999E-3</v>
      </c>
      <c r="W7773" t="s">
        <v>39</v>
      </c>
      <c r="X7773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773" s="4">
        <f>IF(bot_orders[[#This Row],[side]]="buy", bot_orders[[#This Row],[accFillSz]] + bot_orders[[#This Row],[fee]], -bot_orders[[#This Row],[accFillSz]])</f>
        <v>4.2046336000000002</v>
      </c>
      <c r="Z7773" s="4">
        <f>IF(bot_orders[[#This Row],[side]]="sell",bot_orders[[#This Row],[accFillSz]]*bot_orders[[#This Row],[avgPx]]+bot_orders[[#This Row],[fee]], 0)</f>
        <v>0</v>
      </c>
      <c r="AA7773" s="4">
        <f>IF(bot_orders[[#This Row],[side]]="sell",-bot_orders[[#This Row],[accFillSz]],bot_orders[[#This Row],[accFillSz]]+bot_orders[[#This Row],[fee]])</f>
        <v>4.2046336000000002</v>
      </c>
      <c r="AB7773">
        <v>0</v>
      </c>
      <c r="AC7773" t="s">
        <v>38</v>
      </c>
      <c r="AD7773">
        <v>0</v>
      </c>
      <c r="AE7773" t="s">
        <v>40</v>
      </c>
      <c r="AF7773" t="s">
        <v>41</v>
      </c>
      <c r="AG7773" t="s">
        <v>28</v>
      </c>
      <c r="AH7773" t="s">
        <v>28</v>
      </c>
      <c r="AI7773">
        <v>4.2046336000000002</v>
      </c>
      <c r="AJ7773">
        <v>-3.2502591999999999</v>
      </c>
    </row>
    <row r="7774" spans="1:36" x14ac:dyDescent="0.3">
      <c r="A7774">
        <v>7626</v>
      </c>
      <c r="B7774" t="s">
        <v>17977</v>
      </c>
      <c r="C7774" t="s">
        <v>28</v>
      </c>
      <c r="D7774" t="s">
        <v>29</v>
      </c>
      <c r="E7774" t="s">
        <v>30</v>
      </c>
      <c r="F7774" t="s">
        <v>31</v>
      </c>
      <c r="G7774" t="s">
        <v>4067</v>
      </c>
      <c r="H7774" t="s">
        <v>22420</v>
      </c>
      <c r="I7774" s="4" t="s">
        <v>22421</v>
      </c>
      <c r="J7774" s="1">
        <f>((((bot_orders[[#This Row],[cTime]]/ 1000)+3*3600) / 86400) + DATE(1970,1,1))</f>
        <v>45786.345802569442</v>
      </c>
      <c r="K7774" s="4" t="s">
        <v>22422</v>
      </c>
      <c r="L7774" s="1">
        <f>((((bot_orders[[#This Row],[uTime]]/ 1000)+3*3600) / 86400) + DATE(1970,1,1))</f>
        <v>45786.361302280093</v>
      </c>
      <c r="M7774" t="s">
        <v>34</v>
      </c>
      <c r="N7774" t="s">
        <v>28</v>
      </c>
      <c r="O7774" t="s">
        <v>35</v>
      </c>
      <c r="P7774">
        <v>4.2039999999999997</v>
      </c>
      <c r="Q7774" t="s">
        <v>36</v>
      </c>
      <c r="R7774" t="s">
        <v>37</v>
      </c>
      <c r="S7774">
        <v>0.77470000000000006</v>
      </c>
      <c r="T7774">
        <v>0.77470000000000006</v>
      </c>
      <c r="U7774">
        <v>4.2039999999999997</v>
      </c>
      <c r="V7774">
        <v>-2.6054709999999998E-3</v>
      </c>
      <c r="W7774" t="s">
        <v>38</v>
      </c>
      <c r="X7774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774" s="4">
        <f>IF(bot_orders[[#This Row],[side]]="buy", bot_orders[[#This Row],[accFillSz]] + bot_orders[[#This Row],[fee]], -bot_orders[[#This Row],[accFillSz]])</f>
        <v>-4.2039999999999997</v>
      </c>
      <c r="Z7774" s="4">
        <f>IF(bot_orders[[#This Row],[side]]="sell",bot_orders[[#This Row],[accFillSz]]*bot_orders[[#This Row],[avgPx]]+bot_orders[[#This Row],[fee]], 0)</f>
        <v>3.2542333290000003</v>
      </c>
      <c r="AA7774" s="4">
        <f>IF(bot_orders[[#This Row],[side]]="sell",-bot_orders[[#This Row],[accFillSz]],bot_orders[[#This Row],[accFillSz]]+bot_orders[[#This Row],[fee]])</f>
        <v>-4.2039999999999997</v>
      </c>
      <c r="AB7774">
        <v>0</v>
      </c>
      <c r="AC7774" t="s">
        <v>39</v>
      </c>
      <c r="AD7774">
        <v>0</v>
      </c>
      <c r="AE7774" t="s">
        <v>40</v>
      </c>
      <c r="AF7774" t="s">
        <v>41</v>
      </c>
      <c r="AG7774" t="s">
        <v>28</v>
      </c>
      <c r="AH7774" t="s">
        <v>28</v>
      </c>
      <c r="AI7774">
        <v>-4.2039999999999997</v>
      </c>
      <c r="AJ7774">
        <v>3.2542333299999999</v>
      </c>
    </row>
    <row r="7775" spans="1:36" x14ac:dyDescent="0.3">
      <c r="A7775">
        <v>7627</v>
      </c>
      <c r="B7775" t="s">
        <v>17977</v>
      </c>
      <c r="C7775" t="s">
        <v>28</v>
      </c>
      <c r="D7775" t="s">
        <v>29</v>
      </c>
      <c r="E7775" t="s">
        <v>30</v>
      </c>
      <c r="F7775" t="s">
        <v>31</v>
      </c>
      <c r="G7775" t="s">
        <v>4118</v>
      </c>
      <c r="H7775" t="s">
        <v>22423</v>
      </c>
      <c r="I7775" s="4" t="s">
        <v>22424</v>
      </c>
      <c r="J7775" s="1">
        <f>((((bot_orders[[#This Row],[cTime]]/ 1000)+3*3600) / 86400) + DATE(1970,1,1))</f>
        <v>45786.350791087963</v>
      </c>
      <c r="K7775" s="4" t="s">
        <v>22425</v>
      </c>
      <c r="L7775" s="1">
        <f>((((bot_orders[[#This Row],[uTime]]/ 1000)+3*3600) / 86400) + DATE(1970,1,1))</f>
        <v>45786.361162870366</v>
      </c>
      <c r="M7775" t="s">
        <v>34</v>
      </c>
      <c r="N7775" t="s">
        <v>28</v>
      </c>
      <c r="O7775" t="s">
        <v>35</v>
      </c>
      <c r="P7775">
        <v>4.2039999999999997</v>
      </c>
      <c r="Q7775" t="s">
        <v>36</v>
      </c>
      <c r="R7775" t="s">
        <v>37</v>
      </c>
      <c r="S7775">
        <v>0.77239999999999998</v>
      </c>
      <c r="T7775">
        <v>0.77239999999999998</v>
      </c>
      <c r="U7775">
        <v>4.2039999999999997</v>
      </c>
      <c r="V7775">
        <v>-2.5977357000000001E-3</v>
      </c>
      <c r="W7775" t="s">
        <v>38</v>
      </c>
      <c r="X7775" s="4">
        <f>IF(bot_orders[[#This Row],[side]]="sell", bot_orders[[#This Row],[accFillSz]]*bot_orders[[#This Row],[avgPx]] + bot_orders[[#This Row],[fee]], -bot_orders[[#This Row],[accFillSz]]*bot_orders[[#This Row],[avgPx]])</f>
        <v>3.2445718642999997</v>
      </c>
      <c r="Y7775" s="4">
        <f>IF(bot_orders[[#This Row],[side]]="buy", bot_orders[[#This Row],[accFillSz]] + bot_orders[[#This Row],[fee]], -bot_orders[[#This Row],[accFillSz]])</f>
        <v>-4.2039999999999997</v>
      </c>
      <c r="Z7775" s="4">
        <f>IF(bot_orders[[#This Row],[side]]="sell",bot_orders[[#This Row],[accFillSz]]*bot_orders[[#This Row],[avgPx]]+bot_orders[[#This Row],[fee]], 0)</f>
        <v>3.2445718642999997</v>
      </c>
      <c r="AA7775" s="4">
        <f>IF(bot_orders[[#This Row],[side]]="sell",-bot_orders[[#This Row],[accFillSz]],bot_orders[[#This Row],[accFillSz]]+bot_orders[[#This Row],[fee]])</f>
        <v>-4.2039999999999997</v>
      </c>
      <c r="AB7775">
        <v>0</v>
      </c>
      <c r="AC7775" t="s">
        <v>39</v>
      </c>
      <c r="AD7775">
        <v>0</v>
      </c>
      <c r="AE7775" t="s">
        <v>40</v>
      </c>
      <c r="AF7775" t="s">
        <v>41</v>
      </c>
      <c r="AG7775" t="s">
        <v>28</v>
      </c>
      <c r="AH7775" t="s">
        <v>28</v>
      </c>
      <c r="AI7775">
        <v>-4.2039999999999997</v>
      </c>
      <c r="AJ7775">
        <v>3.2445718600000002</v>
      </c>
    </row>
    <row r="7776" spans="1:36" x14ac:dyDescent="0.3">
      <c r="A7776">
        <v>7628</v>
      </c>
      <c r="B7776" t="s">
        <v>17977</v>
      </c>
      <c r="C7776" t="s">
        <v>28</v>
      </c>
      <c r="D7776" t="s">
        <v>29</v>
      </c>
      <c r="E7776" t="s">
        <v>30</v>
      </c>
      <c r="F7776" t="s">
        <v>31</v>
      </c>
      <c r="G7776" t="s">
        <v>6440</v>
      </c>
      <c r="H7776" t="s">
        <v>22426</v>
      </c>
      <c r="I7776" s="4" t="s">
        <v>22427</v>
      </c>
      <c r="J7776" s="1">
        <f>((((bot_orders[[#This Row],[cTime]]/ 1000)+3*3600) / 86400) + DATE(1970,1,1))</f>
        <v>45786.350986180558</v>
      </c>
      <c r="K7776" s="4" t="s">
        <v>22428</v>
      </c>
      <c r="L7776" s="1">
        <f>((((bot_orders[[#This Row],[uTime]]/ 1000)+3*3600) / 86400) + DATE(1970,1,1))</f>
        <v>45786.354302951389</v>
      </c>
      <c r="M7776" t="s">
        <v>34</v>
      </c>
      <c r="N7776" t="s">
        <v>28</v>
      </c>
      <c r="O7776" t="s">
        <v>35</v>
      </c>
      <c r="P7776">
        <v>4.2039999999999997</v>
      </c>
      <c r="Q7776" t="s">
        <v>36</v>
      </c>
      <c r="R7776" t="s">
        <v>37</v>
      </c>
      <c r="S7776">
        <v>0.77010000000000001</v>
      </c>
      <c r="T7776">
        <v>0.77010000000000001</v>
      </c>
      <c r="U7776">
        <v>4.2039999999999997</v>
      </c>
      <c r="V7776">
        <v>-2.5900003E-3</v>
      </c>
      <c r="W7776" t="s">
        <v>38</v>
      </c>
      <c r="X7776" s="4">
        <f>IF(bot_orders[[#This Row],[side]]="sell", bot_orders[[#This Row],[accFillSz]]*bot_orders[[#This Row],[avgPx]] + bot_orders[[#This Row],[fee]], -bot_orders[[#This Row],[accFillSz]]*bot_orders[[#This Row],[avgPx]])</f>
        <v>3.2349103996999995</v>
      </c>
      <c r="Y7776" s="4">
        <f>IF(bot_orders[[#This Row],[side]]="buy", bot_orders[[#This Row],[accFillSz]] + bot_orders[[#This Row],[fee]], -bot_orders[[#This Row],[accFillSz]])</f>
        <v>-4.2039999999999997</v>
      </c>
      <c r="Z7776" s="4">
        <f>IF(bot_orders[[#This Row],[side]]="sell",bot_orders[[#This Row],[accFillSz]]*bot_orders[[#This Row],[avgPx]]+bot_orders[[#This Row],[fee]], 0)</f>
        <v>3.2349103996999995</v>
      </c>
      <c r="AA7776" s="4">
        <f>IF(bot_orders[[#This Row],[side]]="sell",-bot_orders[[#This Row],[accFillSz]],bot_orders[[#This Row],[accFillSz]]+bot_orders[[#This Row],[fee]])</f>
        <v>-4.2039999999999997</v>
      </c>
      <c r="AB7776">
        <v>0</v>
      </c>
      <c r="AC7776" t="s">
        <v>39</v>
      </c>
      <c r="AD7776">
        <v>0</v>
      </c>
      <c r="AE7776" t="s">
        <v>40</v>
      </c>
      <c r="AF7776" t="s">
        <v>41</v>
      </c>
      <c r="AG7776" t="s">
        <v>28</v>
      </c>
      <c r="AH7776" t="s">
        <v>28</v>
      </c>
      <c r="AI7776">
        <v>-4.2039999999999997</v>
      </c>
      <c r="AJ7776">
        <v>3.2349104</v>
      </c>
    </row>
    <row r="7777" spans="1:36" x14ac:dyDescent="0.3">
      <c r="A7777">
        <v>7629</v>
      </c>
      <c r="B7777" t="s">
        <v>17977</v>
      </c>
      <c r="C7777" t="s">
        <v>28</v>
      </c>
      <c r="D7777" t="s">
        <v>29</v>
      </c>
      <c r="E7777" t="s">
        <v>30</v>
      </c>
      <c r="F7777" t="s">
        <v>31</v>
      </c>
      <c r="G7777" t="s">
        <v>6460</v>
      </c>
      <c r="H7777" t="s">
        <v>22429</v>
      </c>
      <c r="I7777" s="4" t="s">
        <v>22430</v>
      </c>
      <c r="J7777" s="1">
        <f>((((bot_orders[[#This Row],[cTime]]/ 1000)+3*3600) / 86400) + DATE(1970,1,1))</f>
        <v>45786.361302303238</v>
      </c>
      <c r="K7777" s="4" t="s">
        <v>22431</v>
      </c>
      <c r="L7777" s="1">
        <f>((((bot_orders[[#This Row],[uTime]]/ 1000)+3*3600) / 86400) + DATE(1970,1,1))</f>
        <v>45786.370810532404</v>
      </c>
      <c r="M7777" t="s">
        <v>34</v>
      </c>
      <c r="N7777" t="s">
        <v>28</v>
      </c>
      <c r="O7777" t="s">
        <v>35</v>
      </c>
      <c r="P7777">
        <v>4.2080000000000002</v>
      </c>
      <c r="Q7777" t="s">
        <v>36</v>
      </c>
      <c r="R7777" t="s">
        <v>55</v>
      </c>
      <c r="S7777">
        <v>0.77239999999999998</v>
      </c>
      <c r="T7777">
        <v>0.77239999999999998</v>
      </c>
      <c r="U7777">
        <v>4.2080000000000002</v>
      </c>
      <c r="V7777">
        <v>-3.3663999999999999E-3</v>
      </c>
      <c r="W7777" t="s">
        <v>39</v>
      </c>
      <c r="X7777" s="4">
        <f>IF(bot_orders[[#This Row],[side]]="sell", bot_orders[[#This Row],[accFillSz]]*bot_orders[[#This Row],[avgPx]] + bot_orders[[#This Row],[fee]], -bot_orders[[#This Row],[accFillSz]]*bot_orders[[#This Row],[avgPx]])</f>
        <v>-3.2502591999999999</v>
      </c>
      <c r="Y7777" s="4">
        <f>IF(bot_orders[[#This Row],[side]]="buy", bot_orders[[#This Row],[accFillSz]] + bot_orders[[#This Row],[fee]], -bot_orders[[#This Row],[accFillSz]])</f>
        <v>4.2046336000000002</v>
      </c>
      <c r="Z7777" s="4">
        <f>IF(bot_orders[[#This Row],[side]]="sell",bot_orders[[#This Row],[accFillSz]]*bot_orders[[#This Row],[avgPx]]+bot_orders[[#This Row],[fee]], 0)</f>
        <v>0</v>
      </c>
      <c r="AA7777" s="4">
        <f>IF(bot_orders[[#This Row],[side]]="sell",-bot_orders[[#This Row],[accFillSz]],bot_orders[[#This Row],[accFillSz]]+bot_orders[[#This Row],[fee]])</f>
        <v>4.2046336000000002</v>
      </c>
      <c r="AB7777">
        <v>0</v>
      </c>
      <c r="AC7777" t="s">
        <v>38</v>
      </c>
      <c r="AD7777">
        <v>0</v>
      </c>
      <c r="AE7777" t="s">
        <v>40</v>
      </c>
      <c r="AF7777" t="s">
        <v>41</v>
      </c>
      <c r="AG7777" t="s">
        <v>28</v>
      </c>
      <c r="AH7777" t="s">
        <v>28</v>
      </c>
      <c r="AI7777">
        <v>4.2046336000000002</v>
      </c>
      <c r="AJ7777">
        <v>-3.2502591999999999</v>
      </c>
    </row>
    <row r="7778" spans="1:36" x14ac:dyDescent="0.3">
      <c r="A7778">
        <v>7630</v>
      </c>
      <c r="B7778" t="s">
        <v>17977</v>
      </c>
      <c r="C7778" t="s">
        <v>28</v>
      </c>
      <c r="D7778" t="s">
        <v>29</v>
      </c>
      <c r="E7778" t="s">
        <v>30</v>
      </c>
      <c r="F7778" t="s">
        <v>31</v>
      </c>
      <c r="G7778" t="s">
        <v>6436</v>
      </c>
      <c r="H7778" t="s">
        <v>22432</v>
      </c>
      <c r="I7778" s="4" t="s">
        <v>22433</v>
      </c>
      <c r="J7778" s="1">
        <f>((((bot_orders[[#This Row],[cTime]]/ 1000)+3*3600) / 86400) + DATE(1970,1,1))</f>
        <v>45786.361507337962</v>
      </c>
      <c r="K7778" s="4" t="s">
        <v>22434</v>
      </c>
      <c r="L7778" s="1">
        <f>((((bot_orders[[#This Row],[uTime]]/ 1000)+3*3600) / 86400) + DATE(1970,1,1))</f>
        <v>45786.362028229167</v>
      </c>
      <c r="M7778" t="s">
        <v>34</v>
      </c>
      <c r="N7778" t="s">
        <v>28</v>
      </c>
      <c r="O7778" t="s">
        <v>35</v>
      </c>
      <c r="P7778">
        <v>4.2089999999999996</v>
      </c>
      <c r="Q7778" t="s">
        <v>36</v>
      </c>
      <c r="R7778" t="s">
        <v>55</v>
      </c>
      <c r="S7778">
        <v>0.77470000000000006</v>
      </c>
      <c r="T7778">
        <v>0.77470000000000006</v>
      </c>
      <c r="U7778">
        <v>4.2089999999999996</v>
      </c>
      <c r="V7778">
        <v>-3.3671999999999999E-3</v>
      </c>
      <c r="W7778" t="s">
        <v>39</v>
      </c>
      <c r="X7778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78" s="4">
        <f>IF(bot_orders[[#This Row],[side]]="buy", bot_orders[[#This Row],[accFillSz]] + bot_orders[[#This Row],[fee]], -bot_orders[[#This Row],[accFillSz]])</f>
        <v>4.2056328000000001</v>
      </c>
      <c r="Z7778" s="4">
        <f>IF(bot_orders[[#This Row],[side]]="sell",bot_orders[[#This Row],[accFillSz]]*bot_orders[[#This Row],[avgPx]]+bot_orders[[#This Row],[fee]], 0)</f>
        <v>0</v>
      </c>
      <c r="AA7778" s="4">
        <f>IF(bot_orders[[#This Row],[side]]="sell",-bot_orders[[#This Row],[accFillSz]],bot_orders[[#This Row],[accFillSz]]+bot_orders[[#This Row],[fee]])</f>
        <v>4.2056328000000001</v>
      </c>
      <c r="AB7778">
        <v>0</v>
      </c>
      <c r="AC7778" t="s">
        <v>38</v>
      </c>
      <c r="AD7778">
        <v>0</v>
      </c>
      <c r="AE7778" t="s">
        <v>40</v>
      </c>
      <c r="AF7778" t="s">
        <v>41</v>
      </c>
      <c r="AG7778" t="s">
        <v>28</v>
      </c>
      <c r="AH7778" t="s">
        <v>28</v>
      </c>
      <c r="AI7778">
        <v>4.2056328000000001</v>
      </c>
      <c r="AJ7778">
        <v>-3.2607122999999998</v>
      </c>
    </row>
    <row r="7779" spans="1:36" x14ac:dyDescent="0.3">
      <c r="A7779">
        <v>7631</v>
      </c>
      <c r="B7779" t="s">
        <v>17977</v>
      </c>
      <c r="C7779" t="s">
        <v>28</v>
      </c>
      <c r="D7779" t="s">
        <v>29</v>
      </c>
      <c r="E7779" t="s">
        <v>30</v>
      </c>
      <c r="F7779" t="s">
        <v>31</v>
      </c>
      <c r="G7779" t="s">
        <v>6436</v>
      </c>
      <c r="H7779" t="s">
        <v>22435</v>
      </c>
      <c r="I7779" s="4" t="s">
        <v>22436</v>
      </c>
      <c r="J7779" s="1">
        <f>((((bot_orders[[#This Row],[cTime]]/ 1000)+3*3600) / 86400) + DATE(1970,1,1))</f>
        <v>45786.362028240736</v>
      </c>
      <c r="K7779" s="4" t="s">
        <v>22437</v>
      </c>
      <c r="L7779" s="1">
        <f>((((bot_orders[[#This Row],[uTime]]/ 1000)+3*3600) / 86400) + DATE(1970,1,1))</f>
        <v>45786.365950486113</v>
      </c>
      <c r="M7779" t="s">
        <v>34</v>
      </c>
      <c r="N7779" t="s">
        <v>28</v>
      </c>
      <c r="O7779" t="s">
        <v>35</v>
      </c>
      <c r="P7779">
        <v>4.2050000000000001</v>
      </c>
      <c r="Q7779" t="s">
        <v>36</v>
      </c>
      <c r="R7779" t="s">
        <v>37</v>
      </c>
      <c r="S7779">
        <v>0.77710000000000001</v>
      </c>
      <c r="T7779">
        <v>0.77710000000000001</v>
      </c>
      <c r="U7779">
        <v>4.2050000000000001</v>
      </c>
      <c r="V7779">
        <v>-2.6141644000000001E-3</v>
      </c>
      <c r="W7779" t="s">
        <v>38</v>
      </c>
      <c r="X7779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79" s="4">
        <f>IF(bot_orders[[#This Row],[side]]="buy", bot_orders[[#This Row],[accFillSz]] + bot_orders[[#This Row],[fee]], -bot_orders[[#This Row],[accFillSz]])</f>
        <v>-4.2050000000000001</v>
      </c>
      <c r="Z7779" s="4">
        <f>IF(bot_orders[[#This Row],[side]]="sell",bot_orders[[#This Row],[accFillSz]]*bot_orders[[#This Row],[avgPx]]+bot_orders[[#This Row],[fee]], 0)</f>
        <v>3.2650913355999998</v>
      </c>
      <c r="AA7779" s="4">
        <f>IF(bot_orders[[#This Row],[side]]="sell",-bot_orders[[#This Row],[accFillSz]],bot_orders[[#This Row],[accFillSz]]+bot_orders[[#This Row],[fee]])</f>
        <v>-4.2050000000000001</v>
      </c>
      <c r="AB7779">
        <v>0</v>
      </c>
      <c r="AC7779" t="s">
        <v>39</v>
      </c>
      <c r="AD7779">
        <v>0</v>
      </c>
      <c r="AE7779" t="s">
        <v>40</v>
      </c>
      <c r="AF7779" t="s">
        <v>41</v>
      </c>
      <c r="AG7779" t="s">
        <v>28</v>
      </c>
      <c r="AH7779" t="s">
        <v>28</v>
      </c>
      <c r="AI7779">
        <v>-4.2050000000000001</v>
      </c>
      <c r="AJ7779">
        <v>3.2650913400000001</v>
      </c>
    </row>
    <row r="7780" spans="1:36" x14ac:dyDescent="0.3">
      <c r="A7780">
        <v>7632</v>
      </c>
      <c r="B7780" t="s">
        <v>17977</v>
      </c>
      <c r="C7780" t="s">
        <v>28</v>
      </c>
      <c r="D7780" t="s">
        <v>29</v>
      </c>
      <c r="E7780" t="s">
        <v>30</v>
      </c>
      <c r="F7780" t="s">
        <v>31</v>
      </c>
      <c r="G7780" t="s">
        <v>6408</v>
      </c>
      <c r="H7780" t="s">
        <v>22438</v>
      </c>
      <c r="I7780" s="4" t="s">
        <v>22439</v>
      </c>
      <c r="J7780" s="1">
        <f>((((bot_orders[[#This Row],[cTime]]/ 1000)+3*3600) / 86400) + DATE(1970,1,1))</f>
        <v>45786.365950509266</v>
      </c>
      <c r="K7780" s="4" t="s">
        <v>22440</v>
      </c>
      <c r="L7780" s="1">
        <f>((((bot_orders[[#This Row],[uTime]]/ 1000)+3*3600) / 86400) + DATE(1970,1,1))</f>
        <v>45786.368951539349</v>
      </c>
      <c r="M7780" t="s">
        <v>34</v>
      </c>
      <c r="N7780" t="s">
        <v>28</v>
      </c>
      <c r="O7780" t="s">
        <v>35</v>
      </c>
      <c r="P7780">
        <v>4.2089999999999996</v>
      </c>
      <c r="Q7780" t="s">
        <v>36</v>
      </c>
      <c r="R7780" t="s">
        <v>55</v>
      </c>
      <c r="S7780">
        <v>0.77470000000000006</v>
      </c>
      <c r="T7780">
        <v>0.77470000000000006</v>
      </c>
      <c r="U7780">
        <v>4.2089999999999996</v>
      </c>
      <c r="V7780">
        <v>-3.3671999999999999E-3</v>
      </c>
      <c r="W7780" t="s">
        <v>39</v>
      </c>
      <c r="X7780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80" s="4">
        <f>IF(bot_orders[[#This Row],[side]]="buy", bot_orders[[#This Row],[accFillSz]] + bot_orders[[#This Row],[fee]], -bot_orders[[#This Row],[accFillSz]])</f>
        <v>4.2056328000000001</v>
      </c>
      <c r="Z7780" s="4">
        <f>IF(bot_orders[[#This Row],[side]]="sell",bot_orders[[#This Row],[accFillSz]]*bot_orders[[#This Row],[avgPx]]+bot_orders[[#This Row],[fee]], 0)</f>
        <v>0</v>
      </c>
      <c r="AA7780" s="4">
        <f>IF(bot_orders[[#This Row],[side]]="sell",-bot_orders[[#This Row],[accFillSz]],bot_orders[[#This Row],[accFillSz]]+bot_orders[[#This Row],[fee]])</f>
        <v>4.2056328000000001</v>
      </c>
      <c r="AB7780">
        <v>0</v>
      </c>
      <c r="AC7780" t="s">
        <v>38</v>
      </c>
      <c r="AD7780">
        <v>0</v>
      </c>
      <c r="AE7780" t="s">
        <v>40</v>
      </c>
      <c r="AF7780" t="s">
        <v>41</v>
      </c>
      <c r="AG7780" t="s">
        <v>28</v>
      </c>
      <c r="AH7780" t="s">
        <v>28</v>
      </c>
      <c r="AI7780">
        <v>4.2056328000000001</v>
      </c>
      <c r="AJ7780">
        <v>-3.2607122999999998</v>
      </c>
    </row>
    <row r="7781" spans="1:36" x14ac:dyDescent="0.3">
      <c r="A7781">
        <v>7634</v>
      </c>
      <c r="B7781" t="s">
        <v>17977</v>
      </c>
      <c r="C7781" t="s">
        <v>28</v>
      </c>
      <c r="D7781" t="s">
        <v>29</v>
      </c>
      <c r="E7781" t="s">
        <v>30</v>
      </c>
      <c r="F7781" t="s">
        <v>31</v>
      </c>
      <c r="G7781" t="s">
        <v>6450</v>
      </c>
      <c r="H7781" t="s">
        <v>22444</v>
      </c>
      <c r="I7781" s="4" t="s">
        <v>22445</v>
      </c>
      <c r="J7781" s="1">
        <f>((((bot_orders[[#This Row],[cTime]]/ 1000)+3*3600) / 86400) + DATE(1970,1,1))</f>
        <v>45786.365960868061</v>
      </c>
      <c r="K7781" s="4" t="s">
        <v>22446</v>
      </c>
      <c r="L7781" s="1">
        <f>((((bot_orders[[#This Row],[uTime]]/ 1000)+3*3600) / 86400) + DATE(1970,1,1))</f>
        <v>45786.367112534717</v>
      </c>
      <c r="M7781" t="s">
        <v>34</v>
      </c>
      <c r="N7781" t="s">
        <v>28</v>
      </c>
      <c r="O7781" t="s">
        <v>35</v>
      </c>
      <c r="P7781">
        <v>4.2089999999999996</v>
      </c>
      <c r="Q7781" t="s">
        <v>36</v>
      </c>
      <c r="R7781" t="s">
        <v>55</v>
      </c>
      <c r="S7781">
        <v>0.77710000000000001</v>
      </c>
      <c r="T7781">
        <v>0.77710000000000001</v>
      </c>
      <c r="U7781">
        <v>4.2089999999999996</v>
      </c>
      <c r="V7781">
        <v>-3.3671999999999999E-3</v>
      </c>
      <c r="W7781" t="s">
        <v>39</v>
      </c>
      <c r="X7781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781" s="4">
        <f>IF(bot_orders[[#This Row],[side]]="buy", bot_orders[[#This Row],[accFillSz]] + bot_orders[[#This Row],[fee]], -bot_orders[[#This Row],[accFillSz]])</f>
        <v>4.2056328000000001</v>
      </c>
      <c r="Z7781" s="4">
        <f>IF(bot_orders[[#This Row],[side]]="sell",bot_orders[[#This Row],[accFillSz]]*bot_orders[[#This Row],[avgPx]]+bot_orders[[#This Row],[fee]], 0)</f>
        <v>0</v>
      </c>
      <c r="AA7781" s="4">
        <f>IF(bot_orders[[#This Row],[side]]="sell",-bot_orders[[#This Row],[accFillSz]],bot_orders[[#This Row],[accFillSz]]+bot_orders[[#This Row],[fee]])</f>
        <v>4.2056328000000001</v>
      </c>
      <c r="AB7781">
        <v>0</v>
      </c>
      <c r="AC7781" t="s">
        <v>38</v>
      </c>
      <c r="AD7781">
        <v>0</v>
      </c>
      <c r="AE7781" t="s">
        <v>40</v>
      </c>
      <c r="AF7781" t="s">
        <v>41</v>
      </c>
      <c r="AG7781" t="s">
        <v>28</v>
      </c>
      <c r="AH7781" t="s">
        <v>28</v>
      </c>
      <c r="AI7781">
        <v>4.2056328000000001</v>
      </c>
      <c r="AJ7781">
        <v>-3.2708138999999998</v>
      </c>
    </row>
    <row r="7782" spans="1:36" x14ac:dyDescent="0.3">
      <c r="A7782">
        <v>7635</v>
      </c>
      <c r="B7782" t="s">
        <v>17977</v>
      </c>
      <c r="C7782" t="s">
        <v>28</v>
      </c>
      <c r="D7782" t="s">
        <v>29</v>
      </c>
      <c r="E7782" t="s">
        <v>30</v>
      </c>
      <c r="F7782" t="s">
        <v>31</v>
      </c>
      <c r="G7782" t="s">
        <v>6450</v>
      </c>
      <c r="H7782" t="s">
        <v>22447</v>
      </c>
      <c r="I7782" s="4" t="s">
        <v>22448</v>
      </c>
      <c r="J7782" s="1">
        <f>((((bot_orders[[#This Row],[cTime]]/ 1000)+3*3600) / 86400) + DATE(1970,1,1))</f>
        <v>45786.367112557869</v>
      </c>
      <c r="K7782" s="4" t="s">
        <v>22449</v>
      </c>
      <c r="L7782" s="1">
        <f>((((bot_orders[[#This Row],[uTime]]/ 1000)+3*3600) / 86400) + DATE(1970,1,1))</f>
        <v>45786.380422048605</v>
      </c>
      <c r="M7782" t="s">
        <v>34</v>
      </c>
      <c r="N7782" t="s">
        <v>28</v>
      </c>
      <c r="O7782" t="s">
        <v>35</v>
      </c>
      <c r="P7782">
        <v>4.2050000000000001</v>
      </c>
      <c r="Q7782" t="s">
        <v>36</v>
      </c>
      <c r="R7782" t="s">
        <v>37</v>
      </c>
      <c r="S7782">
        <v>0.77949999999999997</v>
      </c>
      <c r="T7782">
        <v>0.77949999999999997</v>
      </c>
      <c r="U7782">
        <v>4.2050000000000001</v>
      </c>
      <c r="V7782">
        <v>-2.6222379999999998E-3</v>
      </c>
      <c r="W7782" t="s">
        <v>38</v>
      </c>
      <c r="X7782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782" s="4">
        <f>IF(bot_orders[[#This Row],[side]]="buy", bot_orders[[#This Row],[accFillSz]] + bot_orders[[#This Row],[fee]], -bot_orders[[#This Row],[accFillSz]])</f>
        <v>-4.2050000000000001</v>
      </c>
      <c r="Z7782" s="4">
        <f>IF(bot_orders[[#This Row],[side]]="sell",bot_orders[[#This Row],[accFillSz]]*bot_orders[[#This Row],[avgPx]]+bot_orders[[#This Row],[fee]], 0)</f>
        <v>3.2751752620000003</v>
      </c>
      <c r="AA7782" s="4">
        <f>IF(bot_orders[[#This Row],[side]]="sell",-bot_orders[[#This Row],[accFillSz]],bot_orders[[#This Row],[accFillSz]]+bot_orders[[#This Row],[fee]])</f>
        <v>-4.2050000000000001</v>
      </c>
      <c r="AB7782">
        <v>0</v>
      </c>
      <c r="AC7782" t="s">
        <v>39</v>
      </c>
      <c r="AD7782">
        <v>0</v>
      </c>
      <c r="AE7782" t="s">
        <v>40</v>
      </c>
      <c r="AF7782" t="s">
        <v>41</v>
      </c>
      <c r="AG7782" t="s">
        <v>28</v>
      </c>
      <c r="AH7782" t="s">
        <v>28</v>
      </c>
      <c r="AI7782">
        <v>-4.2050000000000001</v>
      </c>
      <c r="AJ7782">
        <v>3.2751752600000001</v>
      </c>
    </row>
    <row r="7783" spans="1:36" x14ac:dyDescent="0.3">
      <c r="A7783">
        <v>7636</v>
      </c>
      <c r="B7783" t="s">
        <v>17977</v>
      </c>
      <c r="C7783" t="s">
        <v>28</v>
      </c>
      <c r="D7783" t="s">
        <v>29</v>
      </c>
      <c r="E7783" t="s">
        <v>30</v>
      </c>
      <c r="F7783" t="s">
        <v>31</v>
      </c>
      <c r="G7783" t="s">
        <v>6408</v>
      </c>
      <c r="H7783" t="s">
        <v>22450</v>
      </c>
      <c r="I7783" s="4" t="s">
        <v>22451</v>
      </c>
      <c r="J7783" s="1">
        <f>((((bot_orders[[#This Row],[cTime]]/ 1000)+3*3600) / 86400) + DATE(1970,1,1))</f>
        <v>45786.368951562501</v>
      </c>
      <c r="K7783" s="4" t="s">
        <v>22452</v>
      </c>
      <c r="L7783" s="1">
        <f>((((bot_orders[[#This Row],[uTime]]/ 1000)+3*3600) / 86400) + DATE(1970,1,1))</f>
        <v>45786.377158877309</v>
      </c>
      <c r="M7783" t="s">
        <v>34</v>
      </c>
      <c r="N7783" t="s">
        <v>28</v>
      </c>
      <c r="O7783" t="s">
        <v>35</v>
      </c>
      <c r="P7783">
        <v>4.2050000000000001</v>
      </c>
      <c r="Q7783" t="s">
        <v>36</v>
      </c>
      <c r="R7783" t="s">
        <v>37</v>
      </c>
      <c r="S7783">
        <v>0.77710000000000001</v>
      </c>
      <c r="T7783">
        <v>0.77710000000000001</v>
      </c>
      <c r="U7783">
        <v>4.2050000000000001</v>
      </c>
      <c r="V7783">
        <v>-2.6141644000000001E-3</v>
      </c>
      <c r="W7783" t="s">
        <v>38</v>
      </c>
      <c r="X7783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783" s="4">
        <f>IF(bot_orders[[#This Row],[side]]="buy", bot_orders[[#This Row],[accFillSz]] + bot_orders[[#This Row],[fee]], -bot_orders[[#This Row],[accFillSz]])</f>
        <v>-4.2050000000000001</v>
      </c>
      <c r="Z7783" s="4">
        <f>IF(bot_orders[[#This Row],[side]]="sell",bot_orders[[#This Row],[accFillSz]]*bot_orders[[#This Row],[avgPx]]+bot_orders[[#This Row],[fee]], 0)</f>
        <v>3.2650913355999998</v>
      </c>
      <c r="AA7783" s="4">
        <f>IF(bot_orders[[#This Row],[side]]="sell",-bot_orders[[#This Row],[accFillSz]],bot_orders[[#This Row],[accFillSz]]+bot_orders[[#This Row],[fee]])</f>
        <v>-4.2050000000000001</v>
      </c>
      <c r="AB7783">
        <v>0</v>
      </c>
      <c r="AC7783" t="s">
        <v>39</v>
      </c>
      <c r="AD7783">
        <v>0</v>
      </c>
      <c r="AE7783" t="s">
        <v>40</v>
      </c>
      <c r="AF7783" t="s">
        <v>41</v>
      </c>
      <c r="AG7783" t="s">
        <v>28</v>
      </c>
      <c r="AH7783" t="s">
        <v>28</v>
      </c>
      <c r="AI7783">
        <v>-4.2050000000000001</v>
      </c>
      <c r="AJ7783">
        <v>3.2650913400000001</v>
      </c>
    </row>
    <row r="7784" spans="1:36" x14ac:dyDescent="0.3">
      <c r="A7784">
        <v>7637</v>
      </c>
      <c r="B7784" t="s">
        <v>17977</v>
      </c>
      <c r="C7784" t="s">
        <v>28</v>
      </c>
      <c r="D7784" t="s">
        <v>29</v>
      </c>
      <c r="E7784" t="s">
        <v>30</v>
      </c>
      <c r="F7784" t="s">
        <v>31</v>
      </c>
      <c r="G7784" t="s">
        <v>6460</v>
      </c>
      <c r="H7784" t="s">
        <v>22453</v>
      </c>
      <c r="I7784" s="4" t="s">
        <v>22454</v>
      </c>
      <c r="J7784" s="1">
        <f>((((bot_orders[[#This Row],[cTime]]/ 1000)+3*3600) / 86400) + DATE(1970,1,1))</f>
        <v>45786.37081054398</v>
      </c>
      <c r="K7784" s="4" t="s">
        <v>22455</v>
      </c>
      <c r="L7784" s="1">
        <f>((((bot_orders[[#This Row],[uTime]]/ 1000)+3*3600) / 86400) + DATE(1970,1,1))</f>
        <v>45786.374958657412</v>
      </c>
      <c r="M7784" t="s">
        <v>34</v>
      </c>
      <c r="N7784" t="s">
        <v>28</v>
      </c>
      <c r="O7784" t="s">
        <v>35</v>
      </c>
      <c r="P7784">
        <v>4.2039999999999997</v>
      </c>
      <c r="Q7784" t="s">
        <v>36</v>
      </c>
      <c r="R7784" t="s">
        <v>37</v>
      </c>
      <c r="S7784">
        <v>0.77470000000000006</v>
      </c>
      <c r="T7784">
        <v>0.77470000000000006</v>
      </c>
      <c r="U7784">
        <v>4.2039999999999997</v>
      </c>
      <c r="V7784">
        <v>-2.6054709999999998E-3</v>
      </c>
      <c r="W7784" t="s">
        <v>38</v>
      </c>
      <c r="X7784" s="4">
        <f>IF(bot_orders[[#This Row],[side]]="sell", bot_orders[[#This Row],[accFillSz]]*bot_orders[[#This Row],[avgPx]] + bot_orders[[#This Row],[fee]], -bot_orders[[#This Row],[accFillSz]]*bot_orders[[#This Row],[avgPx]])</f>
        <v>3.2542333290000003</v>
      </c>
      <c r="Y7784" s="4">
        <f>IF(bot_orders[[#This Row],[side]]="buy", bot_orders[[#This Row],[accFillSz]] + bot_orders[[#This Row],[fee]], -bot_orders[[#This Row],[accFillSz]])</f>
        <v>-4.2039999999999997</v>
      </c>
      <c r="Z7784" s="4">
        <f>IF(bot_orders[[#This Row],[side]]="sell",bot_orders[[#This Row],[accFillSz]]*bot_orders[[#This Row],[avgPx]]+bot_orders[[#This Row],[fee]], 0)</f>
        <v>3.2542333290000003</v>
      </c>
      <c r="AA7784" s="4">
        <f>IF(bot_orders[[#This Row],[side]]="sell",-bot_orders[[#This Row],[accFillSz]],bot_orders[[#This Row],[accFillSz]]+bot_orders[[#This Row],[fee]])</f>
        <v>-4.2039999999999997</v>
      </c>
      <c r="AB7784">
        <v>0</v>
      </c>
      <c r="AC7784" t="s">
        <v>39</v>
      </c>
      <c r="AD7784">
        <v>0</v>
      </c>
      <c r="AE7784" t="s">
        <v>40</v>
      </c>
      <c r="AF7784" t="s">
        <v>41</v>
      </c>
      <c r="AG7784" t="s">
        <v>28</v>
      </c>
      <c r="AH7784" t="s">
        <v>28</v>
      </c>
      <c r="AI7784">
        <v>-4.2039999999999997</v>
      </c>
      <c r="AJ7784">
        <v>3.2542333299999999</v>
      </c>
    </row>
    <row r="7785" spans="1:36" x14ac:dyDescent="0.3">
      <c r="A7785">
        <v>7639</v>
      </c>
      <c r="B7785" t="s">
        <v>17977</v>
      </c>
      <c r="C7785" t="s">
        <v>28</v>
      </c>
      <c r="D7785" t="s">
        <v>29</v>
      </c>
      <c r="E7785" t="s">
        <v>30</v>
      </c>
      <c r="F7785" t="s">
        <v>31</v>
      </c>
      <c r="G7785" t="s">
        <v>6507</v>
      </c>
      <c r="H7785" t="s">
        <v>22459</v>
      </c>
      <c r="I7785" s="4" t="s">
        <v>22460</v>
      </c>
      <c r="J7785" s="1">
        <f>((((bot_orders[[#This Row],[cTime]]/ 1000)+3*3600) / 86400) + DATE(1970,1,1))</f>
        <v>45786.377158888892</v>
      </c>
      <c r="K7785" s="4" t="s">
        <v>22461</v>
      </c>
      <c r="L7785" s="1">
        <f>((((bot_orders[[#This Row],[uTime]]/ 1000)+3*3600) / 86400) + DATE(1970,1,1))</f>
        <v>45786.403489490738</v>
      </c>
      <c r="M7785" t="s">
        <v>34</v>
      </c>
      <c r="N7785" t="s">
        <v>28</v>
      </c>
      <c r="O7785" t="s">
        <v>35</v>
      </c>
      <c r="P7785">
        <v>4.2089999999999996</v>
      </c>
      <c r="Q7785" t="s">
        <v>36</v>
      </c>
      <c r="R7785" t="s">
        <v>55</v>
      </c>
      <c r="S7785">
        <v>0.77470000000000006</v>
      </c>
      <c r="T7785">
        <v>0.77470000000000006</v>
      </c>
      <c r="U7785">
        <v>4.2089999999999996</v>
      </c>
      <c r="V7785">
        <v>-3.3671999999999999E-3</v>
      </c>
      <c r="W7785" t="s">
        <v>39</v>
      </c>
      <c r="X7785" s="4">
        <f>IF(bot_orders[[#This Row],[side]]="sell", bot_orders[[#This Row],[accFillSz]]*bot_orders[[#This Row],[avgPx]] + bot_orders[[#This Row],[fee]], -bot_orders[[#This Row],[accFillSz]]*bot_orders[[#This Row],[avgPx]])</f>
        <v>-3.2607122999999998</v>
      </c>
      <c r="Y7785" s="4">
        <f>IF(bot_orders[[#This Row],[side]]="buy", bot_orders[[#This Row],[accFillSz]] + bot_orders[[#This Row],[fee]], -bot_orders[[#This Row],[accFillSz]])</f>
        <v>4.2056328000000001</v>
      </c>
      <c r="Z7785" s="4">
        <f>IF(bot_orders[[#This Row],[side]]="sell",bot_orders[[#This Row],[accFillSz]]*bot_orders[[#This Row],[avgPx]]+bot_orders[[#This Row],[fee]], 0)</f>
        <v>0</v>
      </c>
      <c r="AA7785" s="4">
        <f>IF(bot_orders[[#This Row],[side]]="sell",-bot_orders[[#This Row],[accFillSz]],bot_orders[[#This Row],[accFillSz]]+bot_orders[[#This Row],[fee]])</f>
        <v>4.2056328000000001</v>
      </c>
      <c r="AB7785">
        <v>0</v>
      </c>
      <c r="AC7785" t="s">
        <v>38</v>
      </c>
      <c r="AD7785">
        <v>0</v>
      </c>
      <c r="AE7785" t="s">
        <v>40</v>
      </c>
      <c r="AF7785" t="s">
        <v>41</v>
      </c>
      <c r="AG7785" t="s">
        <v>28</v>
      </c>
      <c r="AH7785" t="s">
        <v>28</v>
      </c>
      <c r="AI7785">
        <v>4.2056328000000001</v>
      </c>
      <c r="AJ7785">
        <v>-3.2607122999999998</v>
      </c>
    </row>
    <row r="7786" spans="1:36" x14ac:dyDescent="0.3">
      <c r="A7786">
        <v>7640</v>
      </c>
      <c r="B7786" t="s">
        <v>17977</v>
      </c>
      <c r="C7786" t="s">
        <v>28</v>
      </c>
      <c r="D7786" t="s">
        <v>29</v>
      </c>
      <c r="E7786" t="s">
        <v>30</v>
      </c>
      <c r="F7786" t="s">
        <v>31</v>
      </c>
      <c r="G7786" t="s">
        <v>6404</v>
      </c>
      <c r="H7786" t="s">
        <v>22462</v>
      </c>
      <c r="I7786" s="4" t="s">
        <v>22463</v>
      </c>
      <c r="J7786" s="1">
        <f>((((bot_orders[[#This Row],[cTime]]/ 1000)+3*3600) / 86400) + DATE(1970,1,1))</f>
        <v>45786.380422071757</v>
      </c>
      <c r="K7786" s="4" t="s">
        <v>22464</v>
      </c>
      <c r="L7786" s="1">
        <f>((((bot_orders[[#This Row],[uTime]]/ 1000)+3*3600) / 86400) + DATE(1970,1,1))</f>
        <v>45786.385172465278</v>
      </c>
      <c r="M7786" t="s">
        <v>34</v>
      </c>
      <c r="N7786" t="s">
        <v>28</v>
      </c>
      <c r="O7786" t="s">
        <v>35</v>
      </c>
      <c r="P7786">
        <v>4.2089999999999996</v>
      </c>
      <c r="Q7786" t="s">
        <v>36</v>
      </c>
      <c r="R7786" t="s">
        <v>55</v>
      </c>
      <c r="S7786">
        <v>0.77710000000000001</v>
      </c>
      <c r="T7786">
        <v>0.77710000000000001</v>
      </c>
      <c r="U7786">
        <v>4.2089999999999996</v>
      </c>
      <c r="V7786">
        <v>-3.3671999999999999E-3</v>
      </c>
      <c r="W7786" t="s">
        <v>39</v>
      </c>
      <c r="X7786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786" s="4">
        <f>IF(bot_orders[[#This Row],[side]]="buy", bot_orders[[#This Row],[accFillSz]] + bot_orders[[#This Row],[fee]], -bot_orders[[#This Row],[accFillSz]])</f>
        <v>4.2056328000000001</v>
      </c>
      <c r="Z7786" s="4">
        <f>IF(bot_orders[[#This Row],[side]]="sell",bot_orders[[#This Row],[accFillSz]]*bot_orders[[#This Row],[avgPx]]+bot_orders[[#This Row],[fee]], 0)</f>
        <v>0</v>
      </c>
      <c r="AA7786" s="4">
        <f>IF(bot_orders[[#This Row],[side]]="sell",-bot_orders[[#This Row],[accFillSz]],bot_orders[[#This Row],[accFillSz]]+bot_orders[[#This Row],[fee]])</f>
        <v>4.2056328000000001</v>
      </c>
      <c r="AB7786">
        <v>0</v>
      </c>
      <c r="AC7786" t="s">
        <v>38</v>
      </c>
      <c r="AD7786">
        <v>0</v>
      </c>
      <c r="AE7786" t="s">
        <v>40</v>
      </c>
      <c r="AF7786" t="s">
        <v>41</v>
      </c>
      <c r="AG7786" t="s">
        <v>28</v>
      </c>
      <c r="AH7786" t="s">
        <v>28</v>
      </c>
      <c r="AI7786">
        <v>4.2056328000000001</v>
      </c>
      <c r="AJ7786">
        <v>-3.2708138999999998</v>
      </c>
    </row>
    <row r="7787" spans="1:36" x14ac:dyDescent="0.3">
      <c r="A7787">
        <v>7641</v>
      </c>
      <c r="B7787" t="s">
        <v>17977</v>
      </c>
      <c r="C7787" t="s">
        <v>28</v>
      </c>
      <c r="D7787" t="s">
        <v>29</v>
      </c>
      <c r="E7787" t="s">
        <v>30</v>
      </c>
      <c r="F7787" t="s">
        <v>31</v>
      </c>
      <c r="G7787" t="s">
        <v>6467</v>
      </c>
      <c r="H7787" t="s">
        <v>22465</v>
      </c>
      <c r="I7787" s="4" t="s">
        <v>22466</v>
      </c>
      <c r="J7787" s="1">
        <f>((((bot_orders[[#This Row],[cTime]]/ 1000)+3*3600) / 86400) + DATE(1970,1,1))</f>
        <v>45786.383003680559</v>
      </c>
      <c r="K7787" s="4" t="s">
        <v>22467</v>
      </c>
      <c r="L7787" s="1">
        <f>((((bot_orders[[#This Row],[uTime]]/ 1000)+3*3600) / 86400) + DATE(1970,1,1))</f>
        <v>45786.384127743062</v>
      </c>
      <c r="M7787" t="s">
        <v>34</v>
      </c>
      <c r="N7787" t="s">
        <v>28</v>
      </c>
      <c r="O7787" t="s">
        <v>35</v>
      </c>
      <c r="P7787">
        <v>4.2080000000000002</v>
      </c>
      <c r="Q7787" t="s">
        <v>36</v>
      </c>
      <c r="R7787" t="s">
        <v>55</v>
      </c>
      <c r="S7787">
        <v>0.77949999999999997</v>
      </c>
      <c r="T7787">
        <v>0.77949999999999997</v>
      </c>
      <c r="U7787">
        <v>4.2080000000000002</v>
      </c>
      <c r="V7787">
        <v>-3.3663999999999999E-3</v>
      </c>
      <c r="W7787" t="s">
        <v>39</v>
      </c>
      <c r="X7787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787" s="4">
        <f>IF(bot_orders[[#This Row],[side]]="buy", bot_orders[[#This Row],[accFillSz]] + bot_orders[[#This Row],[fee]], -bot_orders[[#This Row],[accFillSz]])</f>
        <v>4.2046336000000002</v>
      </c>
      <c r="Z7787" s="4">
        <f>IF(bot_orders[[#This Row],[side]]="sell",bot_orders[[#This Row],[accFillSz]]*bot_orders[[#This Row],[avgPx]]+bot_orders[[#This Row],[fee]], 0)</f>
        <v>0</v>
      </c>
      <c r="AA7787" s="4">
        <f>IF(bot_orders[[#This Row],[side]]="sell",-bot_orders[[#This Row],[accFillSz]],bot_orders[[#This Row],[accFillSz]]+bot_orders[[#This Row],[fee]])</f>
        <v>4.2046336000000002</v>
      </c>
      <c r="AB7787">
        <v>0</v>
      </c>
      <c r="AC7787" t="s">
        <v>38</v>
      </c>
      <c r="AD7787">
        <v>0</v>
      </c>
      <c r="AE7787" t="s">
        <v>40</v>
      </c>
      <c r="AF7787" t="s">
        <v>41</v>
      </c>
      <c r="AG7787" t="s">
        <v>28</v>
      </c>
      <c r="AH7787" t="s">
        <v>28</v>
      </c>
      <c r="AI7787">
        <v>4.2046336000000002</v>
      </c>
      <c r="AJ7787">
        <v>-3.2801360000000002</v>
      </c>
    </row>
    <row r="7788" spans="1:36" x14ac:dyDescent="0.3">
      <c r="A7788">
        <v>7642</v>
      </c>
      <c r="B7788" t="s">
        <v>17977</v>
      </c>
      <c r="C7788" t="s">
        <v>28</v>
      </c>
      <c r="D7788" t="s">
        <v>29</v>
      </c>
      <c r="E7788" t="s">
        <v>30</v>
      </c>
      <c r="F7788" t="s">
        <v>31</v>
      </c>
      <c r="G7788" t="s">
        <v>6467</v>
      </c>
      <c r="H7788" t="s">
        <v>22468</v>
      </c>
      <c r="I7788" s="4" t="s">
        <v>22469</v>
      </c>
      <c r="J7788" s="1">
        <f>((((bot_orders[[#This Row],[cTime]]/ 1000)+3*3600) / 86400) + DATE(1970,1,1))</f>
        <v>45786.384127754631</v>
      </c>
      <c r="K7788" s="4" t="s">
        <v>22470</v>
      </c>
      <c r="L7788" s="1">
        <f>((((bot_orders[[#This Row],[uTime]]/ 1000)+3*3600) / 86400) + DATE(1970,1,1))</f>
        <v>45786.387851631946</v>
      </c>
      <c r="M7788" t="s">
        <v>34</v>
      </c>
      <c r="N7788" t="s">
        <v>28</v>
      </c>
      <c r="O7788" t="s">
        <v>35</v>
      </c>
      <c r="P7788">
        <v>4.2039999999999997</v>
      </c>
      <c r="Q7788" t="s">
        <v>36</v>
      </c>
      <c r="R7788" t="s">
        <v>37</v>
      </c>
      <c r="S7788">
        <v>0.78190000000000004</v>
      </c>
      <c r="T7788">
        <v>0.78190000000000004</v>
      </c>
      <c r="U7788">
        <v>4.2039999999999997</v>
      </c>
      <c r="V7788">
        <v>-2.6296861E-3</v>
      </c>
      <c r="W7788" t="s">
        <v>38</v>
      </c>
      <c r="X7788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788" s="4">
        <f>IF(bot_orders[[#This Row],[side]]="buy", bot_orders[[#This Row],[accFillSz]] + bot_orders[[#This Row],[fee]], -bot_orders[[#This Row],[accFillSz]])</f>
        <v>-4.2039999999999997</v>
      </c>
      <c r="Z7788" s="4">
        <f>IF(bot_orders[[#This Row],[side]]="sell",bot_orders[[#This Row],[accFillSz]]*bot_orders[[#This Row],[avgPx]]+bot_orders[[#This Row],[fee]], 0)</f>
        <v>3.2844779139</v>
      </c>
      <c r="AA7788" s="4">
        <f>IF(bot_orders[[#This Row],[side]]="sell",-bot_orders[[#This Row],[accFillSz]],bot_orders[[#This Row],[accFillSz]]+bot_orders[[#This Row],[fee]])</f>
        <v>-4.2039999999999997</v>
      </c>
      <c r="AB7788">
        <v>0</v>
      </c>
      <c r="AC7788" t="s">
        <v>39</v>
      </c>
      <c r="AD7788">
        <v>0</v>
      </c>
      <c r="AE7788" t="s">
        <v>40</v>
      </c>
      <c r="AF7788" t="s">
        <v>41</v>
      </c>
      <c r="AG7788" t="s">
        <v>28</v>
      </c>
      <c r="AH7788" t="s">
        <v>28</v>
      </c>
      <c r="AI7788">
        <v>-4.2039999999999997</v>
      </c>
      <c r="AJ7788">
        <v>3.2844779100000001</v>
      </c>
    </row>
    <row r="7789" spans="1:36" x14ac:dyDescent="0.3">
      <c r="A7789">
        <v>7643</v>
      </c>
      <c r="B7789" t="s">
        <v>17977</v>
      </c>
      <c r="C7789" t="s">
        <v>28</v>
      </c>
      <c r="D7789" t="s">
        <v>29</v>
      </c>
      <c r="E7789" t="s">
        <v>30</v>
      </c>
      <c r="F7789" t="s">
        <v>31</v>
      </c>
      <c r="G7789" t="s">
        <v>6404</v>
      </c>
      <c r="H7789" t="s">
        <v>22471</v>
      </c>
      <c r="I7789" s="4" t="s">
        <v>22472</v>
      </c>
      <c r="J7789" s="1">
        <f>((((bot_orders[[#This Row],[cTime]]/ 1000)+3*3600) / 86400) + DATE(1970,1,1))</f>
        <v>45786.38517248843</v>
      </c>
      <c r="K7789" s="4" t="s">
        <v>22473</v>
      </c>
      <c r="L7789" s="1">
        <f>((((bot_orders[[#This Row],[uTime]]/ 1000)+3*3600) / 86400) + DATE(1970,1,1))</f>
        <v>45786.386944143524</v>
      </c>
      <c r="M7789" t="s">
        <v>34</v>
      </c>
      <c r="N7789" t="s">
        <v>28</v>
      </c>
      <c r="O7789" t="s">
        <v>35</v>
      </c>
      <c r="P7789">
        <v>4.2050000000000001</v>
      </c>
      <c r="Q7789" t="s">
        <v>36</v>
      </c>
      <c r="R7789" t="s">
        <v>37</v>
      </c>
      <c r="S7789">
        <v>0.77949999999999997</v>
      </c>
      <c r="T7789">
        <v>0.77949999999999997</v>
      </c>
      <c r="U7789">
        <v>4.2050000000000001</v>
      </c>
      <c r="V7789">
        <v>-2.6222379999999998E-3</v>
      </c>
      <c r="W7789" t="s">
        <v>38</v>
      </c>
      <c r="X7789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789" s="4">
        <f>IF(bot_orders[[#This Row],[side]]="buy", bot_orders[[#This Row],[accFillSz]] + bot_orders[[#This Row],[fee]], -bot_orders[[#This Row],[accFillSz]])</f>
        <v>-4.2050000000000001</v>
      </c>
      <c r="Z7789" s="4">
        <f>IF(bot_orders[[#This Row],[side]]="sell",bot_orders[[#This Row],[accFillSz]]*bot_orders[[#This Row],[avgPx]]+bot_orders[[#This Row],[fee]], 0)</f>
        <v>3.2751752620000003</v>
      </c>
      <c r="AA7789" s="4">
        <f>IF(bot_orders[[#This Row],[side]]="sell",-bot_orders[[#This Row],[accFillSz]],bot_orders[[#This Row],[accFillSz]]+bot_orders[[#This Row],[fee]])</f>
        <v>-4.2050000000000001</v>
      </c>
      <c r="AB7789">
        <v>0</v>
      </c>
      <c r="AC7789" t="s">
        <v>39</v>
      </c>
      <c r="AD7789">
        <v>0</v>
      </c>
      <c r="AE7789" t="s">
        <v>40</v>
      </c>
      <c r="AF7789" t="s">
        <v>41</v>
      </c>
      <c r="AG7789" t="s">
        <v>28</v>
      </c>
      <c r="AH7789" t="s">
        <v>28</v>
      </c>
      <c r="AI7789">
        <v>-4.2050000000000001</v>
      </c>
      <c r="AJ7789">
        <v>3.2751752600000001</v>
      </c>
    </row>
    <row r="7790" spans="1:36" x14ac:dyDescent="0.3">
      <c r="A7790">
        <v>7644</v>
      </c>
      <c r="B7790" t="s">
        <v>17977</v>
      </c>
      <c r="C7790" t="s">
        <v>28</v>
      </c>
      <c r="D7790" t="s">
        <v>29</v>
      </c>
      <c r="E7790" t="s">
        <v>30</v>
      </c>
      <c r="F7790" t="s">
        <v>31</v>
      </c>
      <c r="G7790" t="s">
        <v>6504</v>
      </c>
      <c r="H7790" t="s">
        <v>22474</v>
      </c>
      <c r="I7790" s="4" t="s">
        <v>22475</v>
      </c>
      <c r="J7790" s="1">
        <f>((((bot_orders[[#This Row],[cTime]]/ 1000)+3*3600) / 86400) + DATE(1970,1,1))</f>
        <v>45786.386944155092</v>
      </c>
      <c r="K7790" s="4" t="s">
        <v>22476</v>
      </c>
      <c r="L7790" s="1">
        <f>((((bot_orders[[#This Row],[uTime]]/ 1000)+3*3600) / 86400) + DATE(1970,1,1))</f>
        <v>45786.400081481479</v>
      </c>
      <c r="M7790" t="s">
        <v>34</v>
      </c>
      <c r="N7790" t="s">
        <v>28</v>
      </c>
      <c r="O7790" t="s">
        <v>35</v>
      </c>
      <c r="P7790">
        <v>4.2089999999999996</v>
      </c>
      <c r="Q7790" t="s">
        <v>36</v>
      </c>
      <c r="R7790" t="s">
        <v>55</v>
      </c>
      <c r="S7790">
        <v>0.77710000000000001</v>
      </c>
      <c r="T7790">
        <v>0.77710000000000001</v>
      </c>
      <c r="U7790">
        <v>4.2089999999999996</v>
      </c>
      <c r="V7790">
        <v>-3.3671999999999999E-3</v>
      </c>
      <c r="W7790" t="s">
        <v>39</v>
      </c>
      <c r="X7790" s="4">
        <f>IF(bot_orders[[#This Row],[side]]="sell", bot_orders[[#This Row],[accFillSz]]*bot_orders[[#This Row],[avgPx]] + bot_orders[[#This Row],[fee]], -bot_orders[[#This Row],[accFillSz]]*bot_orders[[#This Row],[avgPx]])</f>
        <v>-3.2708138999999998</v>
      </c>
      <c r="Y7790" s="4">
        <f>IF(bot_orders[[#This Row],[side]]="buy", bot_orders[[#This Row],[accFillSz]] + bot_orders[[#This Row],[fee]], -bot_orders[[#This Row],[accFillSz]])</f>
        <v>4.2056328000000001</v>
      </c>
      <c r="Z7790" s="4">
        <f>IF(bot_orders[[#This Row],[side]]="sell",bot_orders[[#This Row],[accFillSz]]*bot_orders[[#This Row],[avgPx]]+bot_orders[[#This Row],[fee]], 0)</f>
        <v>0</v>
      </c>
      <c r="AA7790" s="4">
        <f>IF(bot_orders[[#This Row],[side]]="sell",-bot_orders[[#This Row],[accFillSz]],bot_orders[[#This Row],[accFillSz]]+bot_orders[[#This Row],[fee]])</f>
        <v>4.2056328000000001</v>
      </c>
      <c r="AB7790">
        <v>0</v>
      </c>
      <c r="AC7790" t="s">
        <v>38</v>
      </c>
      <c r="AD7790">
        <v>0</v>
      </c>
      <c r="AE7790" t="s">
        <v>40</v>
      </c>
      <c r="AF7790" t="s">
        <v>41</v>
      </c>
      <c r="AG7790" t="s">
        <v>28</v>
      </c>
      <c r="AH7790" t="s">
        <v>28</v>
      </c>
      <c r="AI7790">
        <v>4.2056328000000001</v>
      </c>
      <c r="AJ7790">
        <v>-3.2708138999999998</v>
      </c>
    </row>
    <row r="7791" spans="1:36" x14ac:dyDescent="0.3">
      <c r="A7791">
        <v>7645</v>
      </c>
      <c r="B7791" t="s">
        <v>17977</v>
      </c>
      <c r="C7791" t="s">
        <v>28</v>
      </c>
      <c r="D7791" t="s">
        <v>29</v>
      </c>
      <c r="E7791" t="s">
        <v>30</v>
      </c>
      <c r="F7791" t="s">
        <v>31</v>
      </c>
      <c r="G7791" t="s">
        <v>6491</v>
      </c>
      <c r="H7791" t="s">
        <v>22477</v>
      </c>
      <c r="I7791" s="4" t="s">
        <v>22478</v>
      </c>
      <c r="J7791" s="1">
        <f>((((bot_orders[[#This Row],[cTime]]/ 1000)+3*3600) / 86400) + DATE(1970,1,1))</f>
        <v>45786.387851643522</v>
      </c>
      <c r="K7791" s="4" t="s">
        <v>22479</v>
      </c>
      <c r="L7791" s="1">
        <f>((((bot_orders[[#This Row],[uTime]]/ 1000)+3*3600) / 86400) + DATE(1970,1,1))</f>
        <v>45786.394774687498</v>
      </c>
      <c r="M7791" t="s">
        <v>34</v>
      </c>
      <c r="N7791" t="s">
        <v>28</v>
      </c>
      <c r="O7791" t="s">
        <v>35</v>
      </c>
      <c r="P7791">
        <v>4.2080000000000002</v>
      </c>
      <c r="Q7791" t="s">
        <v>36</v>
      </c>
      <c r="R7791" t="s">
        <v>55</v>
      </c>
      <c r="S7791">
        <v>0.77949999999999997</v>
      </c>
      <c r="T7791">
        <v>0.77949999999999997</v>
      </c>
      <c r="U7791">
        <v>4.2080000000000002</v>
      </c>
      <c r="V7791">
        <v>-3.3663999999999999E-3</v>
      </c>
      <c r="W7791" t="s">
        <v>39</v>
      </c>
      <c r="X7791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791" s="4">
        <f>IF(bot_orders[[#This Row],[side]]="buy", bot_orders[[#This Row],[accFillSz]] + bot_orders[[#This Row],[fee]], -bot_orders[[#This Row],[accFillSz]])</f>
        <v>4.2046336000000002</v>
      </c>
      <c r="Z7791" s="4">
        <f>IF(bot_orders[[#This Row],[side]]="sell",bot_orders[[#This Row],[accFillSz]]*bot_orders[[#This Row],[avgPx]]+bot_orders[[#This Row],[fee]], 0)</f>
        <v>0</v>
      </c>
      <c r="AA7791" s="4">
        <f>IF(bot_orders[[#This Row],[side]]="sell",-bot_orders[[#This Row],[accFillSz]],bot_orders[[#This Row],[accFillSz]]+bot_orders[[#This Row],[fee]])</f>
        <v>4.2046336000000002</v>
      </c>
      <c r="AB7791">
        <v>0</v>
      </c>
      <c r="AC7791" t="s">
        <v>38</v>
      </c>
      <c r="AD7791">
        <v>0</v>
      </c>
      <c r="AE7791" t="s">
        <v>40</v>
      </c>
      <c r="AF7791" t="s">
        <v>41</v>
      </c>
      <c r="AG7791" t="s">
        <v>28</v>
      </c>
      <c r="AH7791" t="s">
        <v>28</v>
      </c>
      <c r="AI7791">
        <v>4.2046336000000002</v>
      </c>
      <c r="AJ7791">
        <v>-3.2801360000000002</v>
      </c>
    </row>
    <row r="7792" spans="1:36" x14ac:dyDescent="0.3">
      <c r="A7792">
        <v>7647</v>
      </c>
      <c r="B7792" t="s">
        <v>17977</v>
      </c>
      <c r="C7792" t="s">
        <v>28</v>
      </c>
      <c r="D7792" t="s">
        <v>29</v>
      </c>
      <c r="E7792" t="s">
        <v>30</v>
      </c>
      <c r="F7792" t="s">
        <v>31</v>
      </c>
      <c r="G7792" t="s">
        <v>6400</v>
      </c>
      <c r="H7792" t="s">
        <v>22483</v>
      </c>
      <c r="I7792" s="4" t="s">
        <v>22484</v>
      </c>
      <c r="J7792" s="1">
        <f>((((bot_orders[[#This Row],[cTime]]/ 1000)+3*3600) / 86400) + DATE(1970,1,1))</f>
        <v>45786.389508587963</v>
      </c>
      <c r="K7792" s="4" t="s">
        <v>22485</v>
      </c>
      <c r="L7792" s="1">
        <f>((((bot_orders[[#This Row],[uTime]]/ 1000)+3*3600) / 86400) + DATE(1970,1,1))</f>
        <v>45786.390693379624</v>
      </c>
      <c r="M7792" t="s">
        <v>34</v>
      </c>
      <c r="N7792" t="s">
        <v>28</v>
      </c>
      <c r="O7792" t="s">
        <v>35</v>
      </c>
      <c r="P7792">
        <v>4.2080000000000002</v>
      </c>
      <c r="Q7792" t="s">
        <v>36</v>
      </c>
      <c r="R7792" t="s">
        <v>55</v>
      </c>
      <c r="S7792">
        <v>0.78190000000000004</v>
      </c>
      <c r="T7792">
        <v>0.78190000000000004</v>
      </c>
      <c r="U7792">
        <v>4.2080000000000002</v>
      </c>
      <c r="V7792">
        <v>-3.3663999999999999E-3</v>
      </c>
      <c r="W7792" t="s">
        <v>39</v>
      </c>
      <c r="X7792" s="4">
        <f>IF(bot_orders[[#This Row],[side]]="sell", bot_orders[[#This Row],[accFillSz]]*bot_orders[[#This Row],[avgPx]] + bot_orders[[#This Row],[fee]], -bot_orders[[#This Row],[accFillSz]]*bot_orders[[#This Row],[avgPx]])</f>
        <v>-3.2902352000000001</v>
      </c>
      <c r="Y7792" s="4">
        <f>IF(bot_orders[[#This Row],[side]]="buy", bot_orders[[#This Row],[accFillSz]] + bot_orders[[#This Row],[fee]], -bot_orders[[#This Row],[accFillSz]])</f>
        <v>4.2046336000000002</v>
      </c>
      <c r="Z7792" s="4">
        <f>IF(bot_orders[[#This Row],[side]]="sell",bot_orders[[#This Row],[accFillSz]]*bot_orders[[#This Row],[avgPx]]+bot_orders[[#This Row],[fee]], 0)</f>
        <v>0</v>
      </c>
      <c r="AA7792" s="4">
        <f>IF(bot_orders[[#This Row],[side]]="sell",-bot_orders[[#This Row],[accFillSz]],bot_orders[[#This Row],[accFillSz]]+bot_orders[[#This Row],[fee]])</f>
        <v>4.2046336000000002</v>
      </c>
      <c r="AB7792">
        <v>0</v>
      </c>
      <c r="AC7792" t="s">
        <v>38</v>
      </c>
      <c r="AD7792">
        <v>0</v>
      </c>
      <c r="AE7792" t="s">
        <v>40</v>
      </c>
      <c r="AF7792" t="s">
        <v>41</v>
      </c>
      <c r="AG7792" t="s">
        <v>28</v>
      </c>
      <c r="AH7792" t="s">
        <v>28</v>
      </c>
      <c r="AI7792">
        <v>4.2046336000000002</v>
      </c>
      <c r="AJ7792">
        <v>-3.2902352000000001</v>
      </c>
    </row>
    <row r="7793" spans="1:36" x14ac:dyDescent="0.3">
      <c r="A7793">
        <v>7648</v>
      </c>
      <c r="B7793" t="s">
        <v>17977</v>
      </c>
      <c r="C7793" t="s">
        <v>28</v>
      </c>
      <c r="D7793" t="s">
        <v>29</v>
      </c>
      <c r="E7793" t="s">
        <v>30</v>
      </c>
      <c r="F7793" t="s">
        <v>31</v>
      </c>
      <c r="G7793" t="s">
        <v>6400</v>
      </c>
      <c r="H7793" t="s">
        <v>22486</v>
      </c>
      <c r="I7793" s="4" t="s">
        <v>22487</v>
      </c>
      <c r="J7793" s="1">
        <f>((((bot_orders[[#This Row],[cTime]]/ 1000)+3*3600) / 86400) + DATE(1970,1,1))</f>
        <v>45786.390693402776</v>
      </c>
      <c r="K7793" s="4" t="s">
        <v>22488</v>
      </c>
      <c r="L7793" s="1">
        <f>((((bot_orders[[#This Row],[uTime]]/ 1000)+3*3600) / 86400) + DATE(1970,1,1))</f>
        <v>45786.393326261576</v>
      </c>
      <c r="M7793" t="s">
        <v>34</v>
      </c>
      <c r="N7793" t="s">
        <v>28</v>
      </c>
      <c r="O7793" t="s">
        <v>35</v>
      </c>
      <c r="P7793">
        <v>4.2039999999999997</v>
      </c>
      <c r="Q7793" t="s">
        <v>36</v>
      </c>
      <c r="R7793" t="s">
        <v>37</v>
      </c>
      <c r="S7793">
        <v>0.7843</v>
      </c>
      <c r="T7793">
        <v>0.7843</v>
      </c>
      <c r="U7793">
        <v>4.2039999999999997</v>
      </c>
      <c r="V7793">
        <v>-2.6377578E-3</v>
      </c>
      <c r="W7793" t="s">
        <v>38</v>
      </c>
      <c r="X7793" s="4">
        <f>IF(bot_orders[[#This Row],[side]]="sell", bot_orders[[#This Row],[accFillSz]]*bot_orders[[#This Row],[avgPx]] + bot_orders[[#This Row],[fee]], -bot_orders[[#This Row],[accFillSz]]*bot_orders[[#This Row],[avgPx]])</f>
        <v>3.2945594421999997</v>
      </c>
      <c r="Y7793" s="4">
        <f>IF(bot_orders[[#This Row],[side]]="buy", bot_orders[[#This Row],[accFillSz]] + bot_orders[[#This Row],[fee]], -bot_orders[[#This Row],[accFillSz]])</f>
        <v>-4.2039999999999997</v>
      </c>
      <c r="Z7793" s="4">
        <f>IF(bot_orders[[#This Row],[side]]="sell",bot_orders[[#This Row],[accFillSz]]*bot_orders[[#This Row],[avgPx]]+bot_orders[[#This Row],[fee]], 0)</f>
        <v>3.2945594421999997</v>
      </c>
      <c r="AA7793" s="4">
        <f>IF(bot_orders[[#This Row],[side]]="sell",-bot_orders[[#This Row],[accFillSz]],bot_orders[[#This Row],[accFillSz]]+bot_orders[[#This Row],[fee]])</f>
        <v>-4.2039999999999997</v>
      </c>
      <c r="AB7793">
        <v>0</v>
      </c>
      <c r="AC7793" t="s">
        <v>39</v>
      </c>
      <c r="AD7793">
        <v>0</v>
      </c>
      <c r="AE7793" t="s">
        <v>40</v>
      </c>
      <c r="AF7793" t="s">
        <v>41</v>
      </c>
      <c r="AG7793" t="s">
        <v>28</v>
      </c>
      <c r="AH7793" t="s">
        <v>28</v>
      </c>
      <c r="AI7793">
        <v>-4.2039999999999997</v>
      </c>
      <c r="AJ7793">
        <v>3.29455944</v>
      </c>
    </row>
    <row r="7794" spans="1:36" x14ac:dyDescent="0.3">
      <c r="A7794">
        <v>7649</v>
      </c>
      <c r="B7794" t="s">
        <v>17977</v>
      </c>
      <c r="C7794" t="s">
        <v>28</v>
      </c>
      <c r="D7794" t="s">
        <v>29</v>
      </c>
      <c r="E7794" t="s">
        <v>30</v>
      </c>
      <c r="F7794" t="s">
        <v>31</v>
      </c>
      <c r="G7794" t="s">
        <v>6484</v>
      </c>
      <c r="H7794" t="s">
        <v>22489</v>
      </c>
      <c r="I7794" s="4" t="s">
        <v>22490</v>
      </c>
      <c r="J7794" s="1">
        <f>((((bot_orders[[#This Row],[cTime]]/ 1000)+3*3600) / 86400) + DATE(1970,1,1))</f>
        <v>45786.393326331017</v>
      </c>
      <c r="K7794" s="4" t="s">
        <v>22491</v>
      </c>
      <c r="L7794" s="1">
        <f>((((bot_orders[[#This Row],[uTime]]/ 1000)+3*3600) / 86400) + DATE(1970,1,1))</f>
        <v>45786.394256851854</v>
      </c>
      <c r="M7794" t="s">
        <v>34</v>
      </c>
      <c r="N7794" t="s">
        <v>28</v>
      </c>
      <c r="O7794" t="s">
        <v>35</v>
      </c>
      <c r="P7794">
        <v>4.2080000000000002</v>
      </c>
      <c r="Q7794" t="s">
        <v>36</v>
      </c>
      <c r="R7794" t="s">
        <v>55</v>
      </c>
      <c r="S7794">
        <v>0.78190000000000004</v>
      </c>
      <c r="T7794">
        <v>0.78190000000000004</v>
      </c>
      <c r="U7794">
        <v>4.2080000000000002</v>
      </c>
      <c r="V7794">
        <v>-3.3663999999999999E-3</v>
      </c>
      <c r="W7794" t="s">
        <v>39</v>
      </c>
      <c r="X7794" s="4">
        <f>IF(bot_orders[[#This Row],[side]]="sell", bot_orders[[#This Row],[accFillSz]]*bot_orders[[#This Row],[avgPx]] + bot_orders[[#This Row],[fee]], -bot_orders[[#This Row],[accFillSz]]*bot_orders[[#This Row],[avgPx]])</f>
        <v>-3.2902352000000001</v>
      </c>
      <c r="Y7794" s="4">
        <f>IF(bot_orders[[#This Row],[side]]="buy", bot_orders[[#This Row],[accFillSz]] + bot_orders[[#This Row],[fee]], -bot_orders[[#This Row],[accFillSz]])</f>
        <v>4.2046336000000002</v>
      </c>
      <c r="Z7794" s="4">
        <f>IF(bot_orders[[#This Row],[side]]="sell",bot_orders[[#This Row],[accFillSz]]*bot_orders[[#This Row],[avgPx]]+bot_orders[[#This Row],[fee]], 0)</f>
        <v>0</v>
      </c>
      <c r="AA7794" s="4">
        <f>IF(bot_orders[[#This Row],[side]]="sell",-bot_orders[[#This Row],[accFillSz]],bot_orders[[#This Row],[accFillSz]]+bot_orders[[#This Row],[fee]])</f>
        <v>4.2046336000000002</v>
      </c>
      <c r="AB7794">
        <v>0</v>
      </c>
      <c r="AC7794" t="s">
        <v>38</v>
      </c>
      <c r="AD7794">
        <v>0</v>
      </c>
      <c r="AE7794" t="s">
        <v>40</v>
      </c>
      <c r="AF7794" t="s">
        <v>41</v>
      </c>
      <c r="AG7794" t="s">
        <v>28</v>
      </c>
      <c r="AH7794" t="s">
        <v>28</v>
      </c>
      <c r="AI7794">
        <v>4.2046336000000002</v>
      </c>
      <c r="AJ7794">
        <v>-3.2902352000000001</v>
      </c>
    </row>
    <row r="7795" spans="1:36" x14ac:dyDescent="0.3">
      <c r="A7795">
        <v>7650</v>
      </c>
      <c r="B7795" t="s">
        <v>17977</v>
      </c>
      <c r="C7795" t="s">
        <v>28</v>
      </c>
      <c r="D7795" t="s">
        <v>29</v>
      </c>
      <c r="E7795" t="s">
        <v>30</v>
      </c>
      <c r="F7795" t="s">
        <v>31</v>
      </c>
      <c r="G7795" t="s">
        <v>6484</v>
      </c>
      <c r="H7795" t="s">
        <v>22492</v>
      </c>
      <c r="I7795" s="4" t="s">
        <v>22493</v>
      </c>
      <c r="J7795" s="1">
        <f>((((bot_orders[[#This Row],[cTime]]/ 1000)+3*3600) / 86400) + DATE(1970,1,1))</f>
        <v>45786.394256874999</v>
      </c>
      <c r="K7795" s="4" t="s">
        <v>22494</v>
      </c>
      <c r="L7795" s="1">
        <f>((((bot_orders[[#This Row],[uTime]]/ 1000)+3*3600) / 86400) + DATE(1970,1,1))</f>
        <v>45786.412811678238</v>
      </c>
      <c r="M7795" t="s">
        <v>34</v>
      </c>
      <c r="N7795" t="s">
        <v>28</v>
      </c>
      <c r="O7795" t="s">
        <v>35</v>
      </c>
      <c r="P7795">
        <v>4.2039999999999997</v>
      </c>
      <c r="Q7795" t="s">
        <v>36</v>
      </c>
      <c r="R7795" t="s">
        <v>37</v>
      </c>
      <c r="S7795">
        <v>0.7843</v>
      </c>
      <c r="T7795">
        <v>0.7843</v>
      </c>
      <c r="U7795">
        <v>4.2039999999999997</v>
      </c>
      <c r="V7795">
        <v>-2.6377578E-3</v>
      </c>
      <c r="W7795" t="s">
        <v>38</v>
      </c>
      <c r="X7795" s="4">
        <f>IF(bot_orders[[#This Row],[side]]="sell", bot_orders[[#This Row],[accFillSz]]*bot_orders[[#This Row],[avgPx]] + bot_orders[[#This Row],[fee]], -bot_orders[[#This Row],[accFillSz]]*bot_orders[[#This Row],[avgPx]])</f>
        <v>3.2945594421999997</v>
      </c>
      <c r="Y7795" s="4">
        <f>IF(bot_orders[[#This Row],[side]]="buy", bot_orders[[#This Row],[accFillSz]] + bot_orders[[#This Row],[fee]], -bot_orders[[#This Row],[accFillSz]])</f>
        <v>-4.2039999999999997</v>
      </c>
      <c r="Z7795" s="4">
        <f>IF(bot_orders[[#This Row],[side]]="sell",bot_orders[[#This Row],[accFillSz]]*bot_orders[[#This Row],[avgPx]]+bot_orders[[#This Row],[fee]], 0)</f>
        <v>3.2945594421999997</v>
      </c>
      <c r="AA7795" s="4">
        <f>IF(bot_orders[[#This Row],[side]]="sell",-bot_orders[[#This Row],[accFillSz]],bot_orders[[#This Row],[accFillSz]]+bot_orders[[#This Row],[fee]])</f>
        <v>-4.2039999999999997</v>
      </c>
      <c r="AB7795">
        <v>0</v>
      </c>
      <c r="AC7795" t="s">
        <v>39</v>
      </c>
      <c r="AD7795">
        <v>0</v>
      </c>
      <c r="AE7795" t="s">
        <v>40</v>
      </c>
      <c r="AF7795" t="s">
        <v>41</v>
      </c>
      <c r="AG7795" t="s">
        <v>28</v>
      </c>
      <c r="AH7795" t="s">
        <v>28</v>
      </c>
      <c r="AI7795">
        <v>-4.2039999999999997</v>
      </c>
      <c r="AJ7795">
        <v>3.29455944</v>
      </c>
    </row>
    <row r="7796" spans="1:36" x14ac:dyDescent="0.3">
      <c r="A7796">
        <v>7651</v>
      </c>
      <c r="B7796" t="s">
        <v>17977</v>
      </c>
      <c r="C7796" t="s">
        <v>28</v>
      </c>
      <c r="D7796" t="s">
        <v>29</v>
      </c>
      <c r="E7796" t="s">
        <v>30</v>
      </c>
      <c r="F7796" t="s">
        <v>31</v>
      </c>
      <c r="G7796" t="s">
        <v>6491</v>
      </c>
      <c r="H7796" t="s">
        <v>22495</v>
      </c>
      <c r="I7796" s="4" t="s">
        <v>22496</v>
      </c>
      <c r="J7796" s="1">
        <f>((((bot_orders[[#This Row],[cTime]]/ 1000)+3*3600) / 86400) + DATE(1970,1,1))</f>
        <v>45786.39477471065</v>
      </c>
      <c r="K7796" s="4" t="s">
        <v>22497</v>
      </c>
      <c r="L7796" s="1">
        <f>((((bot_orders[[#This Row],[uTime]]/ 1000)+3*3600) / 86400) + DATE(1970,1,1))</f>
        <v>45786.396286550924</v>
      </c>
      <c r="M7796" t="s">
        <v>34</v>
      </c>
      <c r="N7796" t="s">
        <v>28</v>
      </c>
      <c r="O7796" t="s">
        <v>35</v>
      </c>
      <c r="P7796">
        <v>4.2039999999999997</v>
      </c>
      <c r="Q7796" t="s">
        <v>36</v>
      </c>
      <c r="R7796" t="s">
        <v>37</v>
      </c>
      <c r="S7796">
        <v>0.78190000000000004</v>
      </c>
      <c r="T7796">
        <v>0.78190000000000004</v>
      </c>
      <c r="U7796">
        <v>4.2039999999999997</v>
      </c>
      <c r="V7796">
        <v>-2.6296861E-3</v>
      </c>
      <c r="W7796" t="s">
        <v>38</v>
      </c>
      <c r="X7796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796" s="4">
        <f>IF(bot_orders[[#This Row],[side]]="buy", bot_orders[[#This Row],[accFillSz]] + bot_orders[[#This Row],[fee]], -bot_orders[[#This Row],[accFillSz]])</f>
        <v>-4.2039999999999997</v>
      </c>
      <c r="Z7796" s="4">
        <f>IF(bot_orders[[#This Row],[side]]="sell",bot_orders[[#This Row],[accFillSz]]*bot_orders[[#This Row],[avgPx]]+bot_orders[[#This Row],[fee]], 0)</f>
        <v>3.2844779139</v>
      </c>
      <c r="AA7796" s="4">
        <f>IF(bot_orders[[#This Row],[side]]="sell",-bot_orders[[#This Row],[accFillSz]],bot_orders[[#This Row],[accFillSz]]+bot_orders[[#This Row],[fee]])</f>
        <v>-4.2039999999999997</v>
      </c>
      <c r="AB7796">
        <v>0</v>
      </c>
      <c r="AC7796" t="s">
        <v>39</v>
      </c>
      <c r="AD7796">
        <v>0</v>
      </c>
      <c r="AE7796" t="s">
        <v>40</v>
      </c>
      <c r="AF7796" t="s">
        <v>41</v>
      </c>
      <c r="AG7796" t="s">
        <v>28</v>
      </c>
      <c r="AH7796" t="s">
        <v>28</v>
      </c>
      <c r="AI7796">
        <v>-4.2039999999999997</v>
      </c>
      <c r="AJ7796">
        <v>3.2844779100000001</v>
      </c>
    </row>
    <row r="7797" spans="1:36" x14ac:dyDescent="0.3">
      <c r="A7797">
        <v>7652</v>
      </c>
      <c r="B7797" t="s">
        <v>17977</v>
      </c>
      <c r="C7797" t="s">
        <v>28</v>
      </c>
      <c r="D7797" t="s">
        <v>29</v>
      </c>
      <c r="E7797" t="s">
        <v>30</v>
      </c>
      <c r="F7797" t="s">
        <v>31</v>
      </c>
      <c r="G7797" t="s">
        <v>6480</v>
      </c>
      <c r="H7797" t="s">
        <v>22498</v>
      </c>
      <c r="I7797" s="4" t="s">
        <v>22499</v>
      </c>
      <c r="J7797" s="1">
        <f>((((bot_orders[[#This Row],[cTime]]/ 1000)+3*3600) / 86400) + DATE(1970,1,1))</f>
        <v>45786.3962865625</v>
      </c>
      <c r="K7797" s="4" t="s">
        <v>22500</v>
      </c>
      <c r="L7797" s="1">
        <f>((((bot_orders[[#This Row],[uTime]]/ 1000)+3*3600) / 86400) + DATE(1970,1,1))</f>
        <v>45786.398968043984</v>
      </c>
      <c r="M7797" t="s">
        <v>34</v>
      </c>
      <c r="N7797" t="s">
        <v>28</v>
      </c>
      <c r="O7797" t="s">
        <v>35</v>
      </c>
      <c r="P7797">
        <v>4.2080000000000002</v>
      </c>
      <c r="Q7797" t="s">
        <v>36</v>
      </c>
      <c r="R7797" t="s">
        <v>55</v>
      </c>
      <c r="S7797">
        <v>0.77949999999999997</v>
      </c>
      <c r="T7797">
        <v>0.77949999999999997</v>
      </c>
      <c r="U7797">
        <v>4.2080000000000002</v>
      </c>
      <c r="V7797">
        <v>-3.3663999999999999E-3</v>
      </c>
      <c r="W7797" t="s">
        <v>39</v>
      </c>
      <c r="X7797" s="4">
        <f>IF(bot_orders[[#This Row],[side]]="sell", bot_orders[[#This Row],[accFillSz]]*bot_orders[[#This Row],[avgPx]] + bot_orders[[#This Row],[fee]], -bot_orders[[#This Row],[accFillSz]]*bot_orders[[#This Row],[avgPx]])</f>
        <v>-3.2801360000000002</v>
      </c>
      <c r="Y7797" s="4">
        <f>IF(bot_orders[[#This Row],[side]]="buy", bot_orders[[#This Row],[accFillSz]] + bot_orders[[#This Row],[fee]], -bot_orders[[#This Row],[accFillSz]])</f>
        <v>4.2046336000000002</v>
      </c>
      <c r="Z7797" s="4">
        <f>IF(bot_orders[[#This Row],[side]]="sell",bot_orders[[#This Row],[accFillSz]]*bot_orders[[#This Row],[avgPx]]+bot_orders[[#This Row],[fee]], 0)</f>
        <v>0</v>
      </c>
      <c r="AA7797" s="4">
        <f>IF(bot_orders[[#This Row],[side]]="sell",-bot_orders[[#This Row],[accFillSz]],bot_orders[[#This Row],[accFillSz]]+bot_orders[[#This Row],[fee]])</f>
        <v>4.2046336000000002</v>
      </c>
      <c r="AB7797">
        <v>0</v>
      </c>
      <c r="AC7797" t="s">
        <v>38</v>
      </c>
      <c r="AD7797">
        <v>0</v>
      </c>
      <c r="AE7797" t="s">
        <v>40</v>
      </c>
      <c r="AF7797" t="s">
        <v>41</v>
      </c>
      <c r="AG7797" t="s">
        <v>28</v>
      </c>
      <c r="AH7797" t="s">
        <v>28</v>
      </c>
      <c r="AI7797">
        <v>4.2046336000000002</v>
      </c>
      <c r="AJ7797">
        <v>-3.2801360000000002</v>
      </c>
    </row>
    <row r="7798" spans="1:36" x14ac:dyDescent="0.3">
      <c r="A7798">
        <v>7653</v>
      </c>
      <c r="B7798" t="s">
        <v>17977</v>
      </c>
      <c r="C7798" t="s">
        <v>28</v>
      </c>
      <c r="D7798" t="s">
        <v>29</v>
      </c>
      <c r="E7798" t="s">
        <v>30</v>
      </c>
      <c r="F7798" t="s">
        <v>31</v>
      </c>
      <c r="G7798" t="s">
        <v>6480</v>
      </c>
      <c r="H7798" t="s">
        <v>22501</v>
      </c>
      <c r="I7798" s="4" t="s">
        <v>22502</v>
      </c>
      <c r="J7798" s="1">
        <f>((((bot_orders[[#This Row],[cTime]]/ 1000)+3*3600) / 86400) + DATE(1970,1,1))</f>
        <v>45786.398968055553</v>
      </c>
      <c r="K7798" s="4" t="s">
        <v>22503</v>
      </c>
      <c r="L7798" s="1">
        <f>((((bot_orders[[#This Row],[uTime]]/ 1000)+3*3600) / 86400) + DATE(1970,1,1))</f>
        <v>45786.40997335648</v>
      </c>
      <c r="M7798" t="s">
        <v>34</v>
      </c>
      <c r="N7798" t="s">
        <v>28</v>
      </c>
      <c r="O7798" t="s">
        <v>35</v>
      </c>
      <c r="P7798">
        <v>4.2039999999999997</v>
      </c>
      <c r="Q7798" t="s">
        <v>36</v>
      </c>
      <c r="R7798" t="s">
        <v>37</v>
      </c>
      <c r="S7798">
        <v>0.78190000000000004</v>
      </c>
      <c r="T7798">
        <v>0.78190000000000004</v>
      </c>
      <c r="U7798">
        <v>4.2039999999999997</v>
      </c>
      <c r="V7798">
        <v>-2.6296861E-3</v>
      </c>
      <c r="W7798" t="s">
        <v>38</v>
      </c>
      <c r="X7798" s="4">
        <f>IF(bot_orders[[#This Row],[side]]="sell", bot_orders[[#This Row],[accFillSz]]*bot_orders[[#This Row],[avgPx]] + bot_orders[[#This Row],[fee]], -bot_orders[[#This Row],[accFillSz]]*bot_orders[[#This Row],[avgPx]])</f>
        <v>3.2844779139</v>
      </c>
      <c r="Y7798" s="4">
        <f>IF(bot_orders[[#This Row],[side]]="buy", bot_orders[[#This Row],[accFillSz]] + bot_orders[[#This Row],[fee]], -bot_orders[[#This Row],[accFillSz]])</f>
        <v>-4.2039999999999997</v>
      </c>
      <c r="Z7798" s="4">
        <f>IF(bot_orders[[#This Row],[side]]="sell",bot_orders[[#This Row],[accFillSz]]*bot_orders[[#This Row],[avgPx]]+bot_orders[[#This Row],[fee]], 0)</f>
        <v>3.2844779139</v>
      </c>
      <c r="AA7798" s="4">
        <f>IF(bot_orders[[#This Row],[side]]="sell",-bot_orders[[#This Row],[accFillSz]],bot_orders[[#This Row],[accFillSz]]+bot_orders[[#This Row],[fee]])</f>
        <v>-4.2039999999999997</v>
      </c>
      <c r="AB7798">
        <v>0</v>
      </c>
      <c r="AC7798" t="s">
        <v>39</v>
      </c>
      <c r="AD7798">
        <v>0</v>
      </c>
      <c r="AE7798" t="s">
        <v>40</v>
      </c>
      <c r="AF7798" t="s">
        <v>41</v>
      </c>
      <c r="AG7798" t="s">
        <v>28</v>
      </c>
      <c r="AH7798" t="s">
        <v>28</v>
      </c>
      <c r="AI7798">
        <v>-4.2039999999999997</v>
      </c>
      <c r="AJ7798">
        <v>3.2844779100000001</v>
      </c>
    </row>
    <row r="7799" spans="1:36" x14ac:dyDescent="0.3">
      <c r="A7799">
        <v>7655</v>
      </c>
      <c r="B7799" t="s">
        <v>17977</v>
      </c>
      <c r="C7799" t="s">
        <v>28</v>
      </c>
      <c r="D7799" t="s">
        <v>29</v>
      </c>
      <c r="E7799" t="s">
        <v>30</v>
      </c>
      <c r="F7799" t="s">
        <v>31</v>
      </c>
      <c r="G7799" t="s">
        <v>6504</v>
      </c>
      <c r="H7799" t="s">
        <v>22507</v>
      </c>
      <c r="I7799" s="4" t="s">
        <v>22508</v>
      </c>
      <c r="J7799" s="1">
        <f>((((bot_orders[[#This Row],[cTime]]/ 1000)+3*3600) / 86400) + DATE(1970,1,1))</f>
        <v>45786.400081493055</v>
      </c>
      <c r="K7799" s="4" t="s">
        <v>22509</v>
      </c>
      <c r="L7799" s="1">
        <f>((((bot_orders[[#This Row],[uTime]]/ 1000)+3*3600) / 86400) + DATE(1970,1,1))</f>
        <v>45786.40865902778</v>
      </c>
      <c r="M7799" t="s">
        <v>34</v>
      </c>
      <c r="N7799" t="s">
        <v>28</v>
      </c>
      <c r="O7799" t="s">
        <v>35</v>
      </c>
      <c r="P7799">
        <v>4.2050000000000001</v>
      </c>
      <c r="Q7799" t="s">
        <v>36</v>
      </c>
      <c r="R7799" t="s">
        <v>37</v>
      </c>
      <c r="S7799">
        <v>0.77949999999999997</v>
      </c>
      <c r="T7799">
        <v>0.77949999999999997</v>
      </c>
      <c r="U7799">
        <v>4.2050000000000001</v>
      </c>
      <c r="V7799">
        <v>-2.6222379999999998E-3</v>
      </c>
      <c r="W7799" t="s">
        <v>38</v>
      </c>
      <c r="X7799" s="4">
        <f>IF(bot_orders[[#This Row],[side]]="sell", bot_orders[[#This Row],[accFillSz]]*bot_orders[[#This Row],[avgPx]] + bot_orders[[#This Row],[fee]], -bot_orders[[#This Row],[accFillSz]]*bot_orders[[#This Row],[avgPx]])</f>
        <v>3.2751752620000003</v>
      </c>
      <c r="Y7799" s="4">
        <f>IF(bot_orders[[#This Row],[side]]="buy", bot_orders[[#This Row],[accFillSz]] + bot_orders[[#This Row],[fee]], -bot_orders[[#This Row],[accFillSz]])</f>
        <v>-4.2050000000000001</v>
      </c>
      <c r="Z7799" s="4">
        <f>IF(bot_orders[[#This Row],[side]]="sell",bot_orders[[#This Row],[accFillSz]]*bot_orders[[#This Row],[avgPx]]+bot_orders[[#This Row],[fee]], 0)</f>
        <v>3.2751752620000003</v>
      </c>
      <c r="AA7799" s="4">
        <f>IF(bot_orders[[#This Row],[side]]="sell",-bot_orders[[#This Row],[accFillSz]],bot_orders[[#This Row],[accFillSz]]+bot_orders[[#This Row],[fee]])</f>
        <v>-4.2050000000000001</v>
      </c>
      <c r="AB7799">
        <v>0</v>
      </c>
      <c r="AC7799" t="s">
        <v>39</v>
      </c>
      <c r="AD7799">
        <v>0</v>
      </c>
      <c r="AE7799" t="s">
        <v>40</v>
      </c>
      <c r="AF7799" t="s">
        <v>41</v>
      </c>
      <c r="AG7799" t="s">
        <v>28</v>
      </c>
      <c r="AH7799" t="s">
        <v>28</v>
      </c>
      <c r="AI7799">
        <v>-4.2050000000000001</v>
      </c>
      <c r="AJ7799">
        <v>3.2751752600000001</v>
      </c>
    </row>
    <row r="7800" spans="1:36" x14ac:dyDescent="0.3">
      <c r="A7800">
        <v>7656</v>
      </c>
      <c r="B7800" t="s">
        <v>17977</v>
      </c>
      <c r="C7800" t="s">
        <v>28</v>
      </c>
      <c r="D7800" t="s">
        <v>29</v>
      </c>
      <c r="E7800" t="s">
        <v>30</v>
      </c>
      <c r="F7800" t="s">
        <v>31</v>
      </c>
      <c r="G7800" t="s">
        <v>6507</v>
      </c>
      <c r="H7800" t="s">
        <v>22510</v>
      </c>
      <c r="I7800" s="4" t="s">
        <v>22511</v>
      </c>
      <c r="J7800" s="1">
        <f>((((bot_orders[[#This Row],[cTime]]/ 1000)+3*3600) / 86400) + DATE(1970,1,1))</f>
        <v>45786.40348951389</v>
      </c>
      <c r="K7800" s="4" t="s">
        <v>22512</v>
      </c>
      <c r="L7800" s="1">
        <f>((((bot_orders[[#This Row],[uTime]]/ 1000)+3*3600) / 86400) + DATE(1970,1,1))</f>
        <v>45786.404200509263</v>
      </c>
      <c r="M7800" t="s">
        <v>34</v>
      </c>
      <c r="N7800" t="s">
        <v>28</v>
      </c>
      <c r="O7800" t="s">
        <v>35</v>
      </c>
      <c r="P7800">
        <v>4.2050000000000001</v>
      </c>
      <c r="Q7800" t="s">
        <v>36</v>
      </c>
      <c r="R7800" t="s">
        <v>37</v>
      </c>
      <c r="S7800">
        <v>0.77710000000000001</v>
      </c>
      <c r="T7800">
        <v>0.77710000000000001</v>
      </c>
      <c r="U7800">
        <v>4.2050000000000001</v>
      </c>
      <c r="V7800">
        <v>-2.6141644000000001E-3</v>
      </c>
      <c r="W7800" t="s">
        <v>38</v>
      </c>
      <c r="X7800" s="4">
        <f>IF(bot_orders[[#This Row],[side]]="sell", bot_orders[[#This Row],[accFillSz]]*bot_orders[[#This Row],[avgPx]] + bot_orders[[#This Row],[fee]], -bot_orders[[#This Row],[accFillSz]]*bot_orders[[#This Row],[avgPx]])</f>
        <v>3.2650913355999998</v>
      </c>
      <c r="Y7800" s="4">
        <f>IF(bot_orders[[#This Row],[side]]="buy", bot_orders[[#This Row],[accFillSz]] + bot_orders[[#This Row],[fee]], -bot_orders[[#This Row],[accFillSz]])</f>
        <v>-4.2050000000000001</v>
      </c>
      <c r="Z7800" s="4">
        <f>IF(bot_orders[[#This Row],[side]]="sell",bot_orders[[#This Row],[accFillSz]]*bot_orders[[#This Row],[avgPx]]+bot_orders[[#This Row],[fee]], 0)</f>
        <v>3.2650913355999998</v>
      </c>
      <c r="AA7800" s="4">
        <f>IF(bot_orders[[#This Row],[side]]="sell",-bot_orders[[#This Row],[accFillSz]],bot_orders[[#This Row],[accFillSz]]+bot_orders[[#This Row],[fee]])</f>
        <v>-4.2050000000000001</v>
      </c>
      <c r="AB7800">
        <v>0</v>
      </c>
      <c r="AC7800" t="s">
        <v>39</v>
      </c>
      <c r="AD7800">
        <v>0</v>
      </c>
      <c r="AE7800" t="s">
        <v>40</v>
      </c>
      <c r="AF7800" t="s">
        <v>41</v>
      </c>
      <c r="AG7800" t="s">
        <v>28</v>
      </c>
      <c r="AH7800" t="s">
        <v>28</v>
      </c>
      <c r="AI7800">
        <v>-4.2050000000000001</v>
      </c>
      <c r="AJ7800">
        <v>3.2650913400000001</v>
      </c>
    </row>
    <row r="7801" spans="1:36" x14ac:dyDescent="0.3">
      <c r="A7801">
        <v>7657</v>
      </c>
      <c r="B7801" t="s">
        <v>17977</v>
      </c>
      <c r="C7801" t="s">
        <v>28</v>
      </c>
      <c r="D7801" t="s">
        <v>29</v>
      </c>
      <c r="E7801" t="s">
        <v>30</v>
      </c>
      <c r="F7801" t="s">
        <v>31</v>
      </c>
      <c r="G7801" t="s">
        <v>6516</v>
      </c>
      <c r="H7801" t="s">
        <v>22513</v>
      </c>
      <c r="I7801" s="4" t="s">
        <v>22514</v>
      </c>
      <c r="J7801" s="1">
        <f>((((bot_orders[[#This Row],[cTime]]/ 1000)+3*3600) / 86400) + DATE(1970,1,1))</f>
        <v>45786.417418171302</v>
      </c>
      <c r="K7801" s="4" t="s">
        <v>22515</v>
      </c>
      <c r="L7801" s="1">
        <f>((((bot_orders[[#This Row],[uTime]]/ 1000)+3*3600) / 86400) + DATE(1970,1,1))</f>
        <v>45786.418357708331</v>
      </c>
      <c r="M7801" t="s">
        <v>34</v>
      </c>
      <c r="N7801" t="s">
        <v>28</v>
      </c>
      <c r="O7801" t="s">
        <v>35</v>
      </c>
      <c r="P7801">
        <v>4.21</v>
      </c>
      <c r="Q7801" t="s">
        <v>36</v>
      </c>
      <c r="R7801" t="s">
        <v>55</v>
      </c>
      <c r="S7801">
        <v>0.78910000000000002</v>
      </c>
      <c r="T7801">
        <v>0.78910000000000002</v>
      </c>
      <c r="U7801">
        <v>4.21</v>
      </c>
      <c r="V7801">
        <v>-3.3679999999999999E-3</v>
      </c>
      <c r="W7801" t="s">
        <v>39</v>
      </c>
      <c r="X7801" s="4">
        <f>IF(bot_orders[[#This Row],[side]]="sell", bot_orders[[#This Row],[accFillSz]]*bot_orders[[#This Row],[avgPx]] + bot_orders[[#This Row],[fee]], -bot_orders[[#This Row],[accFillSz]]*bot_orders[[#This Row],[avgPx]])</f>
        <v>-3.322111</v>
      </c>
      <c r="Y7801" s="4">
        <f>IF(bot_orders[[#This Row],[side]]="buy", bot_orders[[#This Row],[accFillSz]] + bot_orders[[#This Row],[fee]], -bot_orders[[#This Row],[accFillSz]])</f>
        <v>4.2066319999999999</v>
      </c>
      <c r="Z7801" s="4">
        <f>IF(bot_orders[[#This Row],[side]]="sell",bot_orders[[#This Row],[accFillSz]]*bot_orders[[#This Row],[avgPx]]+bot_orders[[#This Row],[fee]], 0)</f>
        <v>0</v>
      </c>
      <c r="AA7801" s="4">
        <f>IF(bot_orders[[#This Row],[side]]="sell",-bot_orders[[#This Row],[accFillSz]],bot_orders[[#This Row],[accFillSz]]+bot_orders[[#This Row],[fee]])</f>
        <v>4.2066319999999999</v>
      </c>
      <c r="AB7801">
        <v>0</v>
      </c>
      <c r="AC7801" t="s">
        <v>38</v>
      </c>
      <c r="AD7801">
        <v>0</v>
      </c>
      <c r="AE7801" t="s">
        <v>40</v>
      </c>
      <c r="AF7801" t="s">
        <v>41</v>
      </c>
      <c r="AG7801" t="s">
        <v>28</v>
      </c>
      <c r="AH7801" t="s">
        <v>28</v>
      </c>
      <c r="AI7801">
        <v>4.2066319999999999</v>
      </c>
      <c r="AJ7801">
        <v>-3.322111</v>
      </c>
    </row>
    <row r="7802" spans="1:36" x14ac:dyDescent="0.3">
      <c r="A7802">
        <v>7658</v>
      </c>
      <c r="B7802" t="s">
        <v>17977</v>
      </c>
      <c r="C7802" t="s">
        <v>28</v>
      </c>
      <c r="D7802" t="s">
        <v>29</v>
      </c>
      <c r="E7802" t="s">
        <v>30</v>
      </c>
      <c r="F7802" t="s">
        <v>31</v>
      </c>
      <c r="G7802" t="s">
        <v>6516</v>
      </c>
      <c r="H7802" t="s">
        <v>22516</v>
      </c>
      <c r="I7802" s="4" t="s">
        <v>22517</v>
      </c>
      <c r="J7802" s="1">
        <f>((((bot_orders[[#This Row],[cTime]]/ 1000)+3*3600) / 86400) + DATE(1970,1,1))</f>
        <v>45786.418357731483</v>
      </c>
      <c r="K7802" s="4" t="s">
        <v>22518</v>
      </c>
      <c r="L7802" s="1">
        <f>((((bot_orders[[#This Row],[uTime]]/ 1000)+3*3600) / 86400) + DATE(1970,1,1))</f>
        <v>45786.419050821758</v>
      </c>
      <c r="M7802" t="s">
        <v>34</v>
      </c>
      <c r="N7802" t="s">
        <v>28</v>
      </c>
      <c r="O7802" t="s">
        <v>35</v>
      </c>
      <c r="P7802">
        <v>4.2060000000000004</v>
      </c>
      <c r="Q7802" t="s">
        <v>36</v>
      </c>
      <c r="R7802" t="s">
        <v>37</v>
      </c>
      <c r="S7802">
        <v>0.79149999999999998</v>
      </c>
      <c r="T7802">
        <v>0.79149999999999998</v>
      </c>
      <c r="U7802">
        <v>4.2060000000000004</v>
      </c>
      <c r="V7802">
        <v>-2.6632392E-3</v>
      </c>
      <c r="W7802" t="s">
        <v>38</v>
      </c>
      <c r="X7802" s="4">
        <f>IF(bot_orders[[#This Row],[side]]="sell", bot_orders[[#This Row],[accFillSz]]*bot_orders[[#This Row],[avgPx]] + bot_orders[[#This Row],[fee]], -bot_orders[[#This Row],[accFillSz]]*bot_orders[[#This Row],[avgPx]])</f>
        <v>3.3263857608000005</v>
      </c>
      <c r="Y7802" s="4">
        <f>IF(bot_orders[[#This Row],[side]]="buy", bot_orders[[#This Row],[accFillSz]] + bot_orders[[#This Row],[fee]], -bot_orders[[#This Row],[accFillSz]])</f>
        <v>-4.2060000000000004</v>
      </c>
      <c r="Z7802" s="4">
        <f>IF(bot_orders[[#This Row],[side]]="sell",bot_orders[[#This Row],[accFillSz]]*bot_orders[[#This Row],[avgPx]]+bot_orders[[#This Row],[fee]], 0)</f>
        <v>3.3263857608000005</v>
      </c>
      <c r="AA7802" s="4">
        <f>IF(bot_orders[[#This Row],[side]]="sell",-bot_orders[[#This Row],[accFillSz]],bot_orders[[#This Row],[accFillSz]]+bot_orders[[#This Row],[fee]])</f>
        <v>-4.2060000000000004</v>
      </c>
      <c r="AB7802">
        <v>0</v>
      </c>
      <c r="AC7802" t="s">
        <v>39</v>
      </c>
      <c r="AD7802">
        <v>0</v>
      </c>
      <c r="AE7802" t="s">
        <v>40</v>
      </c>
      <c r="AF7802" t="s">
        <v>41</v>
      </c>
      <c r="AG7802" t="s">
        <v>28</v>
      </c>
      <c r="AH7802" t="s">
        <v>28</v>
      </c>
      <c r="AI7802">
        <v>-4.2060000000000004</v>
      </c>
      <c r="AJ7802">
        <v>3.32638576</v>
      </c>
    </row>
    <row r="7803" spans="1:36" x14ac:dyDescent="0.3">
      <c r="A7803">
        <v>7659</v>
      </c>
      <c r="B7803" t="s">
        <v>17977</v>
      </c>
      <c r="C7803" t="s">
        <v>28</v>
      </c>
      <c r="D7803" t="s">
        <v>29</v>
      </c>
      <c r="E7803" t="s">
        <v>30</v>
      </c>
      <c r="F7803" t="s">
        <v>31</v>
      </c>
      <c r="G7803" t="s">
        <v>6540</v>
      </c>
      <c r="H7803" t="s">
        <v>22519</v>
      </c>
      <c r="I7803" s="4" t="s">
        <v>22520</v>
      </c>
      <c r="J7803" s="1">
        <f>((((bot_orders[[#This Row],[cTime]]/ 1000)+3*3600) / 86400) + DATE(1970,1,1))</f>
        <v>45786.420958194445</v>
      </c>
      <c r="K7803" s="4" t="s">
        <v>22521</v>
      </c>
      <c r="L7803" s="1">
        <f>((((bot_orders[[#This Row],[uTime]]/ 1000)+3*3600) / 86400) + DATE(1970,1,1))</f>
        <v>45786.427326307872</v>
      </c>
      <c r="M7803" t="s">
        <v>34</v>
      </c>
      <c r="N7803" t="s">
        <v>28</v>
      </c>
      <c r="O7803" t="s">
        <v>35</v>
      </c>
      <c r="P7803">
        <v>4.0179999999999998</v>
      </c>
      <c r="Q7803" t="s">
        <v>36</v>
      </c>
      <c r="R7803" t="s">
        <v>55</v>
      </c>
      <c r="S7803">
        <v>0.79149999999999998</v>
      </c>
      <c r="T7803">
        <v>0.79149999999999998</v>
      </c>
      <c r="U7803">
        <v>4.0179999999999998</v>
      </c>
      <c r="V7803">
        <v>-3.2144000000000001E-3</v>
      </c>
      <c r="W7803" t="s">
        <v>39</v>
      </c>
      <c r="X7803" s="4">
        <f>IF(bot_orders[[#This Row],[side]]="sell", bot_orders[[#This Row],[accFillSz]]*bot_orders[[#This Row],[avgPx]] + bot_orders[[#This Row],[fee]], -bot_orders[[#This Row],[accFillSz]]*bot_orders[[#This Row],[avgPx]])</f>
        <v>-3.1802469999999996</v>
      </c>
      <c r="Y7803" s="4">
        <f>IF(bot_orders[[#This Row],[side]]="buy", bot_orders[[#This Row],[accFillSz]] + bot_orders[[#This Row],[fee]], -bot_orders[[#This Row],[accFillSz]])</f>
        <v>4.0147855999999997</v>
      </c>
      <c r="Z7803" s="4">
        <f>IF(bot_orders[[#This Row],[side]]="sell",bot_orders[[#This Row],[accFillSz]]*bot_orders[[#This Row],[avgPx]]+bot_orders[[#This Row],[fee]], 0)</f>
        <v>0</v>
      </c>
      <c r="AA7803" s="4">
        <f>IF(bot_orders[[#This Row],[side]]="sell",-bot_orders[[#This Row],[accFillSz]],bot_orders[[#This Row],[accFillSz]]+bot_orders[[#This Row],[fee]])</f>
        <v>4.0147855999999997</v>
      </c>
      <c r="AB7803">
        <v>0</v>
      </c>
      <c r="AC7803" t="s">
        <v>38</v>
      </c>
      <c r="AD7803">
        <v>0</v>
      </c>
      <c r="AE7803" t="s">
        <v>40</v>
      </c>
      <c r="AF7803" t="s">
        <v>41</v>
      </c>
      <c r="AG7803" t="s">
        <v>28</v>
      </c>
      <c r="AH7803" t="s">
        <v>28</v>
      </c>
      <c r="AI7803">
        <v>4.0147855999999997</v>
      </c>
      <c r="AJ7803">
        <v>-3.180247</v>
      </c>
    </row>
    <row r="7804" spans="1:36" x14ac:dyDescent="0.3">
      <c r="A7804">
        <v>7660</v>
      </c>
      <c r="B7804" t="s">
        <v>17977</v>
      </c>
      <c r="C7804" t="s">
        <v>28</v>
      </c>
      <c r="D7804" t="s">
        <v>29</v>
      </c>
      <c r="E7804" t="s">
        <v>30</v>
      </c>
      <c r="F7804" t="s">
        <v>31</v>
      </c>
      <c r="G7804" t="s">
        <v>6519</v>
      </c>
      <c r="H7804" t="s">
        <v>22522</v>
      </c>
      <c r="I7804" s="4" t="s">
        <v>22523</v>
      </c>
      <c r="J7804" s="1">
        <f>((((bot_orders[[#This Row],[cTime]]/ 1000)+3*3600) / 86400) + DATE(1970,1,1))</f>
        <v>45786.420958240742</v>
      </c>
      <c r="K7804" s="4" t="s">
        <v>22524</v>
      </c>
      <c r="L7804" s="1">
        <f>((((bot_orders[[#This Row],[uTime]]/ 1000)+3*3600) / 86400) + DATE(1970,1,1))</f>
        <v>45786.420958275463</v>
      </c>
      <c r="M7804" t="s">
        <v>34</v>
      </c>
      <c r="N7804" t="s">
        <v>28</v>
      </c>
      <c r="O7804" t="s">
        <v>35</v>
      </c>
      <c r="P7804">
        <v>4.0179999999999998</v>
      </c>
      <c r="Q7804" t="s">
        <v>36</v>
      </c>
      <c r="R7804" t="s">
        <v>55</v>
      </c>
      <c r="S7804">
        <v>0.79390000000000005</v>
      </c>
      <c r="T7804">
        <v>0.79379999999999995</v>
      </c>
      <c r="U7804">
        <v>4.0179999999999998</v>
      </c>
      <c r="V7804">
        <v>-4.0179999999999999E-3</v>
      </c>
      <c r="W7804" t="s">
        <v>39</v>
      </c>
      <c r="X7804" s="4">
        <f>IF(bot_orders[[#This Row],[side]]="sell", bot_orders[[#This Row],[accFillSz]]*bot_orders[[#This Row],[avgPx]] + bot_orders[[#This Row],[fee]], -bot_orders[[#This Row],[accFillSz]]*bot_orders[[#This Row],[avgPx]])</f>
        <v>-3.1894883999999997</v>
      </c>
      <c r="Y7804" s="4">
        <f>IF(bot_orders[[#This Row],[side]]="buy", bot_orders[[#This Row],[accFillSz]] + bot_orders[[#This Row],[fee]], -bot_orders[[#This Row],[accFillSz]])</f>
        <v>4.0139819999999995</v>
      </c>
      <c r="Z7804" s="4">
        <f>IF(bot_orders[[#This Row],[side]]="sell",bot_orders[[#This Row],[accFillSz]]*bot_orders[[#This Row],[avgPx]]+bot_orders[[#This Row],[fee]], 0)</f>
        <v>0</v>
      </c>
      <c r="AA7804" s="4">
        <f>IF(bot_orders[[#This Row],[side]]="sell",-bot_orders[[#This Row],[accFillSz]],bot_orders[[#This Row],[accFillSz]]+bot_orders[[#This Row],[fee]])</f>
        <v>4.0139819999999995</v>
      </c>
      <c r="AB7804">
        <v>0</v>
      </c>
      <c r="AC7804" t="s">
        <v>38</v>
      </c>
      <c r="AD7804">
        <v>0</v>
      </c>
      <c r="AE7804" t="s">
        <v>40</v>
      </c>
      <c r="AF7804" t="s">
        <v>41</v>
      </c>
      <c r="AG7804" t="s">
        <v>28</v>
      </c>
      <c r="AH7804" t="s">
        <v>28</v>
      </c>
      <c r="AI7804">
        <v>4.0139820000000004</v>
      </c>
      <c r="AJ7804">
        <v>-3.1894884000000001</v>
      </c>
    </row>
    <row r="7805" spans="1:36" x14ac:dyDescent="0.3">
      <c r="A7805">
        <v>7661</v>
      </c>
      <c r="B7805" t="s">
        <v>17977</v>
      </c>
      <c r="C7805" t="s">
        <v>28</v>
      </c>
      <c r="D7805" t="s">
        <v>29</v>
      </c>
      <c r="E7805" t="s">
        <v>30</v>
      </c>
      <c r="F7805" t="s">
        <v>31</v>
      </c>
      <c r="G7805" t="s">
        <v>6519</v>
      </c>
      <c r="H7805" t="s">
        <v>22525</v>
      </c>
      <c r="I7805" s="4" t="s">
        <v>22526</v>
      </c>
      <c r="J7805" s="1">
        <f>((((bot_orders[[#This Row],[cTime]]/ 1000)+3*3600) / 86400) + DATE(1970,1,1))</f>
        <v>45786.420958298608</v>
      </c>
      <c r="K7805" s="4" t="s">
        <v>22527</v>
      </c>
      <c r="L7805" s="1">
        <f>((((bot_orders[[#This Row],[uTime]]/ 1000)+3*3600) / 86400) + DATE(1970,1,1))</f>
        <v>45786.422775717598</v>
      </c>
      <c r="M7805" t="s">
        <v>34</v>
      </c>
      <c r="N7805" t="s">
        <v>28</v>
      </c>
      <c r="O7805" t="s">
        <v>35</v>
      </c>
      <c r="P7805">
        <v>4.0129999999999999</v>
      </c>
      <c r="Q7805" t="s">
        <v>36</v>
      </c>
      <c r="R7805" t="s">
        <v>37</v>
      </c>
      <c r="S7805">
        <v>0.79630000000000001</v>
      </c>
      <c r="T7805">
        <v>0.79630000000000001</v>
      </c>
      <c r="U7805">
        <v>4.0129999999999999</v>
      </c>
      <c r="V7805">
        <v>-2.5564415000000002E-3</v>
      </c>
      <c r="W7805" t="s">
        <v>38</v>
      </c>
      <c r="X7805" s="4">
        <f>IF(bot_orders[[#This Row],[side]]="sell", bot_orders[[#This Row],[accFillSz]]*bot_orders[[#This Row],[avgPx]] + bot_orders[[#This Row],[fee]], -bot_orders[[#This Row],[accFillSz]]*bot_orders[[#This Row],[avgPx]])</f>
        <v>3.1929954585</v>
      </c>
      <c r="Y7805" s="4">
        <f>IF(bot_orders[[#This Row],[side]]="buy", bot_orders[[#This Row],[accFillSz]] + bot_orders[[#This Row],[fee]], -bot_orders[[#This Row],[accFillSz]])</f>
        <v>-4.0129999999999999</v>
      </c>
      <c r="Z7805" s="4">
        <f>IF(bot_orders[[#This Row],[side]]="sell",bot_orders[[#This Row],[accFillSz]]*bot_orders[[#This Row],[avgPx]]+bot_orders[[#This Row],[fee]], 0)</f>
        <v>3.1929954585</v>
      </c>
      <c r="AA7805" s="4">
        <f>IF(bot_orders[[#This Row],[side]]="sell",-bot_orders[[#This Row],[accFillSz]],bot_orders[[#This Row],[accFillSz]]+bot_orders[[#This Row],[fee]])</f>
        <v>-4.0129999999999999</v>
      </c>
      <c r="AB7805">
        <v>0</v>
      </c>
      <c r="AC7805" t="s">
        <v>39</v>
      </c>
      <c r="AD7805">
        <v>0</v>
      </c>
      <c r="AE7805" t="s">
        <v>40</v>
      </c>
      <c r="AF7805" t="s">
        <v>41</v>
      </c>
      <c r="AG7805" t="s">
        <v>28</v>
      </c>
      <c r="AH7805" t="s">
        <v>28</v>
      </c>
      <c r="AI7805">
        <v>-4.0129999999999999</v>
      </c>
      <c r="AJ7805">
        <v>3.1929954600000001</v>
      </c>
    </row>
    <row r="7806" spans="1:36" x14ac:dyDescent="0.3">
      <c r="A7806">
        <v>7662</v>
      </c>
      <c r="B7806" t="s">
        <v>17977</v>
      </c>
      <c r="C7806" t="s">
        <v>28</v>
      </c>
      <c r="D7806" t="s">
        <v>29</v>
      </c>
      <c r="E7806" t="s">
        <v>30</v>
      </c>
      <c r="F7806" t="s">
        <v>31</v>
      </c>
      <c r="G7806" t="s">
        <v>6512</v>
      </c>
      <c r="H7806" t="s">
        <v>22528</v>
      </c>
      <c r="I7806" s="4" t="s">
        <v>22529</v>
      </c>
      <c r="J7806" s="1">
        <f>((((bot_orders[[#This Row],[cTime]]/ 1000)+3*3600) / 86400) + DATE(1970,1,1))</f>
        <v>45786.422775763887</v>
      </c>
      <c r="K7806" s="4" t="s">
        <v>22530</v>
      </c>
      <c r="L7806" s="1">
        <f>((((bot_orders[[#This Row],[uTime]]/ 1000)+3*3600) / 86400) + DATE(1970,1,1))</f>
        <v>45786.423875347216</v>
      </c>
      <c r="M7806" t="s">
        <v>34</v>
      </c>
      <c r="N7806" t="s">
        <v>28</v>
      </c>
      <c r="O7806" t="s">
        <v>35</v>
      </c>
      <c r="P7806">
        <v>4.0179999999999998</v>
      </c>
      <c r="Q7806" t="s">
        <v>36</v>
      </c>
      <c r="R7806" t="s">
        <v>55</v>
      </c>
      <c r="S7806">
        <v>0.79390000000000005</v>
      </c>
      <c r="T7806">
        <v>0.79390000000000005</v>
      </c>
      <c r="U7806">
        <v>4.0179999999999998</v>
      </c>
      <c r="V7806">
        <v>-3.2144000000000001E-3</v>
      </c>
      <c r="W7806" t="s">
        <v>39</v>
      </c>
      <c r="X7806" s="4">
        <f>IF(bot_orders[[#This Row],[side]]="sell", bot_orders[[#This Row],[accFillSz]]*bot_orders[[#This Row],[avgPx]] + bot_orders[[#This Row],[fee]], -bot_orders[[#This Row],[accFillSz]]*bot_orders[[#This Row],[avgPx]])</f>
        <v>-3.1898902000000002</v>
      </c>
      <c r="Y7806" s="4">
        <f>IF(bot_orders[[#This Row],[side]]="buy", bot_orders[[#This Row],[accFillSz]] + bot_orders[[#This Row],[fee]], -bot_orders[[#This Row],[accFillSz]])</f>
        <v>4.0147855999999997</v>
      </c>
      <c r="Z7806" s="4">
        <f>IF(bot_orders[[#This Row],[side]]="sell",bot_orders[[#This Row],[accFillSz]]*bot_orders[[#This Row],[avgPx]]+bot_orders[[#This Row],[fee]], 0)</f>
        <v>0</v>
      </c>
      <c r="AA7806" s="4">
        <f>IF(bot_orders[[#This Row],[side]]="sell",-bot_orders[[#This Row],[accFillSz]],bot_orders[[#This Row],[accFillSz]]+bot_orders[[#This Row],[fee]])</f>
        <v>4.0147855999999997</v>
      </c>
      <c r="AB7806">
        <v>0</v>
      </c>
      <c r="AC7806" t="s">
        <v>38</v>
      </c>
      <c r="AD7806">
        <v>0</v>
      </c>
      <c r="AE7806" t="s">
        <v>40</v>
      </c>
      <c r="AF7806" t="s">
        <v>41</v>
      </c>
      <c r="AG7806" t="s">
        <v>28</v>
      </c>
      <c r="AH7806" t="s">
        <v>28</v>
      </c>
      <c r="AI7806">
        <v>4.0147855999999997</v>
      </c>
      <c r="AJ7806">
        <v>-3.1898901999999998</v>
      </c>
    </row>
    <row r="7807" spans="1:36" x14ac:dyDescent="0.3">
      <c r="A7807">
        <v>7663</v>
      </c>
      <c r="B7807" t="s">
        <v>17977</v>
      </c>
      <c r="C7807" t="s">
        <v>28</v>
      </c>
      <c r="D7807" t="s">
        <v>29</v>
      </c>
      <c r="E7807" t="s">
        <v>30</v>
      </c>
      <c r="F7807" t="s">
        <v>31</v>
      </c>
      <c r="G7807" t="s">
        <v>6527</v>
      </c>
      <c r="H7807" t="s">
        <v>22531</v>
      </c>
      <c r="I7807" s="4" t="s">
        <v>22532</v>
      </c>
      <c r="J7807" s="1">
        <f>((((bot_orders[[#This Row],[cTime]]/ 1000)+3*3600) / 86400) + DATE(1970,1,1))</f>
        <v>45786.42277582176</v>
      </c>
      <c r="K7807" s="4" t="s">
        <v>22533</v>
      </c>
      <c r="L7807" s="1">
        <f>((((bot_orders[[#This Row],[uTime]]/ 1000)+3*3600) / 86400) + DATE(1970,1,1))</f>
        <v>45786.422881932871</v>
      </c>
      <c r="M7807" t="s">
        <v>34</v>
      </c>
      <c r="N7807" t="s">
        <v>28</v>
      </c>
      <c r="O7807" t="s">
        <v>35</v>
      </c>
      <c r="P7807">
        <v>4.0190000000000001</v>
      </c>
      <c r="Q7807" t="s">
        <v>36</v>
      </c>
      <c r="R7807" t="s">
        <v>55</v>
      </c>
      <c r="S7807">
        <v>0.79630000000000001</v>
      </c>
      <c r="T7807">
        <v>0.79630000000000001</v>
      </c>
      <c r="U7807">
        <v>4.0190000000000001</v>
      </c>
      <c r="V7807">
        <v>-3.2152000000000001E-3</v>
      </c>
      <c r="W7807" t="s">
        <v>39</v>
      </c>
      <c r="X7807" s="4">
        <f>IF(bot_orders[[#This Row],[side]]="sell", bot_orders[[#This Row],[accFillSz]]*bot_orders[[#This Row],[avgPx]] + bot_orders[[#This Row],[fee]], -bot_orders[[#This Row],[accFillSz]]*bot_orders[[#This Row],[avgPx]])</f>
        <v>-3.2003297000000002</v>
      </c>
      <c r="Y7807" s="4">
        <f>IF(bot_orders[[#This Row],[side]]="buy", bot_orders[[#This Row],[accFillSz]] + bot_orders[[#This Row],[fee]], -bot_orders[[#This Row],[accFillSz]])</f>
        <v>4.0157848000000005</v>
      </c>
      <c r="Z7807" s="4">
        <f>IF(bot_orders[[#This Row],[side]]="sell",bot_orders[[#This Row],[accFillSz]]*bot_orders[[#This Row],[avgPx]]+bot_orders[[#This Row],[fee]], 0)</f>
        <v>0</v>
      </c>
      <c r="AA7807" s="4">
        <f>IF(bot_orders[[#This Row],[side]]="sell",-bot_orders[[#This Row],[accFillSz]],bot_orders[[#This Row],[accFillSz]]+bot_orders[[#This Row],[fee]])</f>
        <v>4.0157848000000005</v>
      </c>
      <c r="AB7807">
        <v>0</v>
      </c>
      <c r="AC7807" t="s">
        <v>38</v>
      </c>
      <c r="AD7807">
        <v>0</v>
      </c>
      <c r="AE7807" t="s">
        <v>40</v>
      </c>
      <c r="AF7807" t="s">
        <v>41</v>
      </c>
      <c r="AG7807" t="s">
        <v>28</v>
      </c>
      <c r="AH7807" t="s">
        <v>28</v>
      </c>
      <c r="AI7807">
        <v>4.0157847999999996</v>
      </c>
      <c r="AJ7807">
        <v>-3.2003297000000002</v>
      </c>
    </row>
    <row r="7808" spans="1:36" x14ac:dyDescent="0.3">
      <c r="A7808">
        <v>7664</v>
      </c>
      <c r="B7808" t="s">
        <v>17977</v>
      </c>
      <c r="C7808" t="s">
        <v>28</v>
      </c>
      <c r="D7808" t="s">
        <v>29</v>
      </c>
      <c r="E7808" t="s">
        <v>30</v>
      </c>
      <c r="F7808" t="s">
        <v>31</v>
      </c>
      <c r="G7808" t="s">
        <v>6527</v>
      </c>
      <c r="H7808" t="s">
        <v>22534</v>
      </c>
      <c r="I7808" s="4" t="s">
        <v>22535</v>
      </c>
      <c r="J7808" s="1">
        <f>((((bot_orders[[#This Row],[cTime]]/ 1000)+3*3600) / 86400) + DATE(1970,1,1))</f>
        <v>45786.422881956023</v>
      </c>
      <c r="K7808" s="4" t="s">
        <v>22536</v>
      </c>
      <c r="L7808" s="1">
        <f>((((bot_orders[[#This Row],[uTime]]/ 1000)+3*3600) / 86400) + DATE(1970,1,1))</f>
        <v>45786.429762222222</v>
      </c>
      <c r="M7808" t="s">
        <v>34</v>
      </c>
      <c r="N7808" t="s">
        <v>28</v>
      </c>
      <c r="O7808" t="s">
        <v>35</v>
      </c>
      <c r="P7808">
        <v>4.0149999999999997</v>
      </c>
      <c r="Q7808" t="s">
        <v>36</v>
      </c>
      <c r="R7808" t="s">
        <v>37</v>
      </c>
      <c r="S7808">
        <v>0.79869999999999997</v>
      </c>
      <c r="T7808">
        <v>0.79869999999999997</v>
      </c>
      <c r="U7808">
        <v>4.0149999999999997</v>
      </c>
      <c r="V7808">
        <v>-2.5654243999999999E-3</v>
      </c>
      <c r="W7808" t="s">
        <v>38</v>
      </c>
      <c r="X7808" s="4">
        <f>IF(bot_orders[[#This Row],[side]]="sell", bot_orders[[#This Row],[accFillSz]]*bot_orders[[#This Row],[avgPx]] + bot_orders[[#This Row],[fee]], -bot_orders[[#This Row],[accFillSz]]*bot_orders[[#This Row],[avgPx]])</f>
        <v>3.2042150755999996</v>
      </c>
      <c r="Y7808" s="4">
        <f>IF(bot_orders[[#This Row],[side]]="buy", bot_orders[[#This Row],[accFillSz]] + bot_orders[[#This Row],[fee]], -bot_orders[[#This Row],[accFillSz]])</f>
        <v>-4.0149999999999997</v>
      </c>
      <c r="Z7808" s="4">
        <f>IF(bot_orders[[#This Row],[side]]="sell",bot_orders[[#This Row],[accFillSz]]*bot_orders[[#This Row],[avgPx]]+bot_orders[[#This Row],[fee]], 0)</f>
        <v>3.2042150755999996</v>
      </c>
      <c r="AA7808" s="4">
        <f>IF(bot_orders[[#This Row],[side]]="sell",-bot_orders[[#This Row],[accFillSz]],bot_orders[[#This Row],[accFillSz]]+bot_orders[[#This Row],[fee]])</f>
        <v>-4.0149999999999997</v>
      </c>
      <c r="AB7808">
        <v>0</v>
      </c>
      <c r="AC7808" t="s">
        <v>39</v>
      </c>
      <c r="AD7808">
        <v>0</v>
      </c>
      <c r="AE7808" t="s">
        <v>40</v>
      </c>
      <c r="AF7808" t="s">
        <v>41</v>
      </c>
      <c r="AG7808" t="s">
        <v>28</v>
      </c>
      <c r="AH7808" t="s">
        <v>28</v>
      </c>
      <c r="AI7808">
        <v>-4.0149999999999997</v>
      </c>
      <c r="AJ7808">
        <v>3.20421508</v>
      </c>
    </row>
    <row r="7809" spans="1:36" x14ac:dyDescent="0.3">
      <c r="A7809">
        <v>7665</v>
      </c>
      <c r="B7809" t="s">
        <v>17977</v>
      </c>
      <c r="C7809" t="s">
        <v>28</v>
      </c>
      <c r="D7809" t="s">
        <v>29</v>
      </c>
      <c r="E7809" t="s">
        <v>30</v>
      </c>
      <c r="F7809" t="s">
        <v>31</v>
      </c>
      <c r="G7809" t="s">
        <v>6512</v>
      </c>
      <c r="H7809" t="s">
        <v>22537</v>
      </c>
      <c r="I7809" s="4" t="s">
        <v>22538</v>
      </c>
      <c r="J7809" s="1">
        <f>((((bot_orders[[#This Row],[cTime]]/ 1000)+3*3600) / 86400) + DATE(1970,1,1))</f>
        <v>45786.423875370368</v>
      </c>
      <c r="K7809" s="4" t="s">
        <v>22539</v>
      </c>
      <c r="L7809" s="1">
        <f>((((bot_orders[[#This Row],[uTime]]/ 1000)+3*3600) / 86400) + DATE(1970,1,1))</f>
        <v>45786.424200138892</v>
      </c>
      <c r="M7809" t="s">
        <v>34</v>
      </c>
      <c r="N7809" t="s">
        <v>28</v>
      </c>
      <c r="O7809" t="s">
        <v>35</v>
      </c>
      <c r="P7809">
        <v>4.0140000000000002</v>
      </c>
      <c r="Q7809" t="s">
        <v>36</v>
      </c>
      <c r="R7809" t="s">
        <v>37</v>
      </c>
      <c r="S7809">
        <v>0.79630000000000001</v>
      </c>
      <c r="T7809">
        <v>0.79630000000000001</v>
      </c>
      <c r="U7809">
        <v>4.0140000000000002</v>
      </c>
      <c r="V7809">
        <v>-2.5570786000000002E-3</v>
      </c>
      <c r="W7809" t="s">
        <v>38</v>
      </c>
      <c r="X7809" s="4">
        <f>IF(bot_orders[[#This Row],[side]]="sell", bot_orders[[#This Row],[accFillSz]]*bot_orders[[#This Row],[avgPx]] + bot_orders[[#This Row],[fee]], -bot_orders[[#This Row],[accFillSz]]*bot_orders[[#This Row],[avgPx]])</f>
        <v>3.1937911213999999</v>
      </c>
      <c r="Y7809" s="4">
        <f>IF(bot_orders[[#This Row],[side]]="buy", bot_orders[[#This Row],[accFillSz]] + bot_orders[[#This Row],[fee]], -bot_orders[[#This Row],[accFillSz]])</f>
        <v>-4.0140000000000002</v>
      </c>
      <c r="Z7809" s="4">
        <f>IF(bot_orders[[#This Row],[side]]="sell",bot_orders[[#This Row],[accFillSz]]*bot_orders[[#This Row],[avgPx]]+bot_orders[[#This Row],[fee]], 0)</f>
        <v>3.1937911213999999</v>
      </c>
      <c r="AA7809" s="4">
        <f>IF(bot_orders[[#This Row],[side]]="sell",-bot_orders[[#This Row],[accFillSz]],bot_orders[[#This Row],[accFillSz]]+bot_orders[[#This Row],[fee]])</f>
        <v>-4.0140000000000002</v>
      </c>
      <c r="AB7809">
        <v>0</v>
      </c>
      <c r="AC7809" t="s">
        <v>39</v>
      </c>
      <c r="AD7809">
        <v>0</v>
      </c>
      <c r="AE7809" t="s">
        <v>40</v>
      </c>
      <c r="AF7809" t="s">
        <v>41</v>
      </c>
      <c r="AG7809" t="s">
        <v>28</v>
      </c>
      <c r="AH7809" t="s">
        <v>28</v>
      </c>
      <c r="AI7809">
        <v>-4.0140000000000002</v>
      </c>
      <c r="AJ7809">
        <v>3.1937911200000002</v>
      </c>
    </row>
    <row r="7810" spans="1:36" x14ac:dyDescent="0.3">
      <c r="A7810">
        <v>7666</v>
      </c>
      <c r="B7810" t="s">
        <v>17977</v>
      </c>
      <c r="C7810" t="s">
        <v>28</v>
      </c>
      <c r="D7810" t="s">
        <v>29</v>
      </c>
      <c r="E7810" t="s">
        <v>30</v>
      </c>
      <c r="F7810" t="s">
        <v>31</v>
      </c>
      <c r="G7810" t="s">
        <v>6500</v>
      </c>
      <c r="H7810" t="s">
        <v>22540</v>
      </c>
      <c r="I7810" s="4" t="s">
        <v>22541</v>
      </c>
      <c r="J7810" s="1">
        <f>((((bot_orders[[#This Row],[cTime]]/ 1000)+3*3600) / 86400) + DATE(1970,1,1))</f>
        <v>45786.424200162037</v>
      </c>
      <c r="K7810" s="4" t="s">
        <v>22542</v>
      </c>
      <c r="L7810" s="1">
        <f>((((bot_orders[[#This Row],[uTime]]/ 1000)+3*3600) / 86400) + DATE(1970,1,1))</f>
        <v>45786.425367291667</v>
      </c>
      <c r="M7810" t="s">
        <v>34</v>
      </c>
      <c r="N7810" t="s">
        <v>28</v>
      </c>
      <c r="O7810" t="s">
        <v>35</v>
      </c>
      <c r="P7810">
        <v>4.0179999999999998</v>
      </c>
      <c r="Q7810" t="s">
        <v>36</v>
      </c>
      <c r="R7810" t="s">
        <v>55</v>
      </c>
      <c r="S7810">
        <v>0.79390000000000005</v>
      </c>
      <c r="T7810">
        <v>0.79390000000000005</v>
      </c>
      <c r="U7810">
        <v>4.0179999999999998</v>
      </c>
      <c r="V7810">
        <v>-3.2144000000000001E-3</v>
      </c>
      <c r="W7810" t="s">
        <v>39</v>
      </c>
      <c r="X7810" s="4">
        <f>IF(bot_orders[[#This Row],[side]]="sell", bot_orders[[#This Row],[accFillSz]]*bot_orders[[#This Row],[avgPx]] + bot_orders[[#This Row],[fee]], -bot_orders[[#This Row],[accFillSz]]*bot_orders[[#This Row],[avgPx]])</f>
        <v>-3.1898902000000002</v>
      </c>
      <c r="Y7810" s="4">
        <f>IF(bot_orders[[#This Row],[side]]="buy", bot_orders[[#This Row],[accFillSz]] + bot_orders[[#This Row],[fee]], -bot_orders[[#This Row],[accFillSz]])</f>
        <v>4.0147855999999997</v>
      </c>
      <c r="Z7810" s="4">
        <f>IF(bot_orders[[#This Row],[side]]="sell",bot_orders[[#This Row],[accFillSz]]*bot_orders[[#This Row],[avgPx]]+bot_orders[[#This Row],[fee]], 0)</f>
        <v>0</v>
      </c>
      <c r="AA7810" s="4">
        <f>IF(bot_orders[[#This Row],[side]]="sell",-bot_orders[[#This Row],[accFillSz]],bot_orders[[#This Row],[accFillSz]]+bot_orders[[#This Row],[fee]])</f>
        <v>4.0147855999999997</v>
      </c>
      <c r="AB7810">
        <v>0</v>
      </c>
      <c r="AC7810" t="s">
        <v>38</v>
      </c>
      <c r="AD7810">
        <v>0</v>
      </c>
      <c r="AE7810" t="s">
        <v>40</v>
      </c>
      <c r="AF7810" t="s">
        <v>41</v>
      </c>
      <c r="AG7810" t="s">
        <v>28</v>
      </c>
      <c r="AH7810" t="s">
        <v>28</v>
      </c>
      <c r="AI7810">
        <v>4.0147855999999997</v>
      </c>
      <c r="AJ7810">
        <v>-3.1898901999999998</v>
      </c>
    </row>
    <row r="7811" spans="1:36" x14ac:dyDescent="0.3">
      <c r="A7811">
        <v>7667</v>
      </c>
      <c r="B7811" t="s">
        <v>17977</v>
      </c>
      <c r="C7811" t="s">
        <v>28</v>
      </c>
      <c r="D7811" t="s">
        <v>29</v>
      </c>
      <c r="E7811" t="s">
        <v>30</v>
      </c>
      <c r="F7811" t="s">
        <v>31</v>
      </c>
      <c r="G7811" t="s">
        <v>6500</v>
      </c>
      <c r="H7811" t="s">
        <v>22543</v>
      </c>
      <c r="I7811" s="4" t="s">
        <v>22544</v>
      </c>
      <c r="J7811" s="1">
        <f>((((bot_orders[[#This Row],[cTime]]/ 1000)+3*3600) / 86400) + DATE(1970,1,1))</f>
        <v>45786.42536731482</v>
      </c>
      <c r="K7811" s="4" t="s">
        <v>22545</v>
      </c>
      <c r="L7811" s="1">
        <f>((((bot_orders[[#This Row],[uTime]]/ 1000)+3*3600) / 86400) + DATE(1970,1,1))</f>
        <v>45786.42885438657</v>
      </c>
      <c r="M7811" t="s">
        <v>34</v>
      </c>
      <c r="N7811" t="s">
        <v>28</v>
      </c>
      <c r="O7811" t="s">
        <v>35</v>
      </c>
      <c r="P7811">
        <v>4.0140000000000002</v>
      </c>
      <c r="Q7811" t="s">
        <v>36</v>
      </c>
      <c r="R7811" t="s">
        <v>37</v>
      </c>
      <c r="S7811">
        <v>0.79630000000000001</v>
      </c>
      <c r="T7811">
        <v>0.79630000000000001</v>
      </c>
      <c r="U7811">
        <v>4.0140000000000002</v>
      </c>
      <c r="V7811">
        <v>-2.5570786000000002E-3</v>
      </c>
      <c r="W7811" t="s">
        <v>38</v>
      </c>
      <c r="X7811" s="4">
        <f>IF(bot_orders[[#This Row],[side]]="sell", bot_orders[[#This Row],[accFillSz]]*bot_orders[[#This Row],[avgPx]] + bot_orders[[#This Row],[fee]], -bot_orders[[#This Row],[accFillSz]]*bot_orders[[#This Row],[avgPx]])</f>
        <v>3.1937911213999999</v>
      </c>
      <c r="Y7811" s="4">
        <f>IF(bot_orders[[#This Row],[side]]="buy", bot_orders[[#This Row],[accFillSz]] + bot_orders[[#This Row],[fee]], -bot_orders[[#This Row],[accFillSz]])</f>
        <v>-4.0140000000000002</v>
      </c>
      <c r="Z7811" s="4">
        <f>IF(bot_orders[[#This Row],[side]]="sell",bot_orders[[#This Row],[accFillSz]]*bot_orders[[#This Row],[avgPx]]+bot_orders[[#This Row],[fee]], 0)</f>
        <v>3.1937911213999999</v>
      </c>
      <c r="AA7811" s="4">
        <f>IF(bot_orders[[#This Row],[side]]="sell",-bot_orders[[#This Row],[accFillSz]],bot_orders[[#This Row],[accFillSz]]+bot_orders[[#This Row],[fee]])</f>
        <v>-4.0140000000000002</v>
      </c>
      <c r="AB7811">
        <v>0</v>
      </c>
      <c r="AC7811" t="s">
        <v>39</v>
      </c>
      <c r="AD7811">
        <v>0</v>
      </c>
      <c r="AE7811" t="s">
        <v>40</v>
      </c>
      <c r="AF7811" t="s">
        <v>41</v>
      </c>
      <c r="AG7811" t="s">
        <v>28</v>
      </c>
      <c r="AH7811" t="s">
        <v>28</v>
      </c>
      <c r="AI7811">
        <v>-4.0140000000000002</v>
      </c>
      <c r="AJ7811">
        <v>3.1937911200000002</v>
      </c>
    </row>
    <row r="7812" spans="1:36" x14ac:dyDescent="0.3">
      <c r="A7812">
        <v>7668</v>
      </c>
      <c r="B7812" t="s">
        <v>17977</v>
      </c>
      <c r="C7812" t="s">
        <v>28</v>
      </c>
      <c r="D7812" t="s">
        <v>29</v>
      </c>
      <c r="E7812" t="s">
        <v>30</v>
      </c>
      <c r="F7812" t="s">
        <v>31</v>
      </c>
      <c r="G7812" t="s">
        <v>6540</v>
      </c>
      <c r="H7812" t="s">
        <v>22546</v>
      </c>
      <c r="I7812" s="4" t="s">
        <v>22547</v>
      </c>
      <c r="J7812" s="1">
        <f>((((bot_orders[[#This Row],[cTime]]/ 1000)+3*3600) / 86400) + DATE(1970,1,1))</f>
        <v>45786.427326331017</v>
      </c>
      <c r="K7812" s="4" t="s">
        <v>22548</v>
      </c>
      <c r="L7812" s="1">
        <f>((((bot_orders[[#This Row],[uTime]]/ 1000)+3*3600) / 86400) + DATE(1970,1,1))</f>
        <v>45786.428110439811</v>
      </c>
      <c r="M7812" t="s">
        <v>34</v>
      </c>
      <c r="N7812" t="s">
        <v>28</v>
      </c>
      <c r="O7812" t="s">
        <v>35</v>
      </c>
      <c r="P7812">
        <v>4.0140000000000002</v>
      </c>
      <c r="Q7812" t="s">
        <v>36</v>
      </c>
      <c r="R7812" t="s">
        <v>37</v>
      </c>
      <c r="S7812">
        <v>0.79390000000000005</v>
      </c>
      <c r="T7812">
        <v>0.79390000000000005</v>
      </c>
      <c r="U7812">
        <v>4.0140000000000002</v>
      </c>
      <c r="V7812">
        <v>-2.5493717000000002E-3</v>
      </c>
      <c r="W7812" t="s">
        <v>38</v>
      </c>
      <c r="X7812" s="4">
        <f>IF(bot_orders[[#This Row],[side]]="sell", bot_orders[[#This Row],[accFillSz]]*bot_orders[[#This Row],[avgPx]] + bot_orders[[#This Row],[fee]], -bot_orders[[#This Row],[accFillSz]]*bot_orders[[#This Row],[avgPx]])</f>
        <v>3.1841652283000004</v>
      </c>
      <c r="Y7812" s="4">
        <f>IF(bot_orders[[#This Row],[side]]="buy", bot_orders[[#This Row],[accFillSz]] + bot_orders[[#This Row],[fee]], -bot_orders[[#This Row],[accFillSz]])</f>
        <v>-4.0140000000000002</v>
      </c>
      <c r="Z7812" s="4">
        <f>IF(bot_orders[[#This Row],[side]]="sell",bot_orders[[#This Row],[accFillSz]]*bot_orders[[#This Row],[avgPx]]+bot_orders[[#This Row],[fee]], 0)</f>
        <v>3.1841652283000004</v>
      </c>
      <c r="AA7812" s="4">
        <f>IF(bot_orders[[#This Row],[side]]="sell",-bot_orders[[#This Row],[accFillSz]],bot_orders[[#This Row],[accFillSz]]+bot_orders[[#This Row],[fee]])</f>
        <v>-4.0140000000000002</v>
      </c>
      <c r="AB7812">
        <v>0</v>
      </c>
      <c r="AC7812" t="s">
        <v>39</v>
      </c>
      <c r="AD7812">
        <v>0</v>
      </c>
      <c r="AE7812" t="s">
        <v>40</v>
      </c>
      <c r="AF7812" t="s">
        <v>41</v>
      </c>
      <c r="AG7812" t="s">
        <v>28</v>
      </c>
      <c r="AH7812" t="s">
        <v>28</v>
      </c>
      <c r="AI7812">
        <v>-4.0140000000000002</v>
      </c>
      <c r="AJ7812">
        <v>3.1841652300000001</v>
      </c>
    </row>
    <row r="7813" spans="1:36" x14ac:dyDescent="0.3">
      <c r="A7813">
        <v>7040</v>
      </c>
      <c r="B7813" t="s">
        <v>260</v>
      </c>
      <c r="C7813" t="s">
        <v>28</v>
      </c>
      <c r="D7813" t="s">
        <v>29</v>
      </c>
      <c r="E7813" t="s">
        <v>30</v>
      </c>
      <c r="F7813" t="s">
        <v>31</v>
      </c>
      <c r="G7813" t="s">
        <v>68</v>
      </c>
      <c r="H7813" t="s">
        <v>261</v>
      </c>
      <c r="I7813" s="4" t="s">
        <v>582</v>
      </c>
      <c r="J7813" s="1">
        <f>((((bot_orders[[#This Row],[cTime]]/ 1000)+3*3600) / 86400) + DATE(1970,1,1))</f>
        <v>45784.898105555556</v>
      </c>
      <c r="K7813" s="4" t="s">
        <v>583</v>
      </c>
      <c r="L7813" s="1">
        <f>((((bot_orders[[#This Row],[uTime]]/ 1000)+3*3600) / 86400) + DATE(1970,1,1))</f>
        <v>45784.899846481479</v>
      </c>
      <c r="M7813" t="s">
        <v>34</v>
      </c>
      <c r="N7813" t="s">
        <v>28</v>
      </c>
      <c r="O7813" t="s">
        <v>35</v>
      </c>
      <c r="P7813">
        <v>4.484</v>
      </c>
      <c r="Q7813" t="s">
        <v>36</v>
      </c>
      <c r="R7813" t="s">
        <v>55</v>
      </c>
      <c r="S7813">
        <v>0.66900000000000004</v>
      </c>
      <c r="T7813">
        <v>0.66900000000000004</v>
      </c>
      <c r="U7813">
        <v>4.484</v>
      </c>
      <c r="V7813">
        <v>-3.5872E-3</v>
      </c>
      <c r="W7813" t="s">
        <v>39</v>
      </c>
      <c r="X7813" s="4">
        <f>IF(bot_orders[[#This Row],[side]]="sell", bot_orders[[#This Row],[accFillSz]]*bot_orders[[#This Row],[avgPx]] + bot_orders[[#This Row],[fee]], -bot_orders[[#This Row],[accFillSz]]*bot_orders[[#This Row],[avgPx]])</f>
        <v>-2.9997960000000004</v>
      </c>
      <c r="Y7813" s="4">
        <f>IF(bot_orders[[#This Row],[side]]="buy", bot_orders[[#This Row],[accFillSz]] + bot_orders[[#This Row],[fee]], -bot_orders[[#This Row],[accFillSz]])</f>
        <v>4.4804127999999999</v>
      </c>
      <c r="Z7813" s="4">
        <f>IF(bot_orders[[#This Row],[side]]="sell",bot_orders[[#This Row],[accFillSz]]*bot_orders[[#This Row],[avgPx]]+bot_orders[[#This Row],[fee]], 0)</f>
        <v>0</v>
      </c>
      <c r="AA7813" s="4">
        <f>IF(bot_orders[[#This Row],[side]]="sell",-bot_orders[[#This Row],[accFillSz]],bot_orders[[#This Row],[accFillSz]]+bot_orders[[#This Row],[fee]])</f>
        <v>4.4804127999999999</v>
      </c>
      <c r="AB7813">
        <v>0</v>
      </c>
      <c r="AC7813" t="s">
        <v>38</v>
      </c>
      <c r="AD7813">
        <v>0</v>
      </c>
      <c r="AE7813" t="s">
        <v>40</v>
      </c>
      <c r="AF7813" t="s">
        <v>41</v>
      </c>
      <c r="AG7813" t="s">
        <v>28</v>
      </c>
      <c r="AH7813" t="s">
        <v>28</v>
      </c>
      <c r="AI7813">
        <v>4.4804127999999999</v>
      </c>
      <c r="AJ7813">
        <v>-2.9997959999999999</v>
      </c>
    </row>
    <row r="7814" spans="1:36" x14ac:dyDescent="0.3">
      <c r="A7814">
        <v>7041</v>
      </c>
      <c r="B7814" t="s">
        <v>260</v>
      </c>
      <c r="C7814" t="s">
        <v>28</v>
      </c>
      <c r="D7814" t="s">
        <v>29</v>
      </c>
      <c r="E7814" t="s">
        <v>30</v>
      </c>
      <c r="F7814" t="s">
        <v>31</v>
      </c>
      <c r="G7814" t="s">
        <v>64</v>
      </c>
      <c r="H7814" t="s">
        <v>262</v>
      </c>
      <c r="I7814" s="4" t="s">
        <v>582</v>
      </c>
      <c r="J7814" s="1">
        <f>((((bot_orders[[#This Row],[cTime]]/ 1000)+3*3600) / 86400) + DATE(1970,1,1))</f>
        <v>45784.898105555556</v>
      </c>
      <c r="K7814" s="4" t="s">
        <v>584</v>
      </c>
      <c r="L7814" s="1">
        <f>((((bot_orders[[#This Row],[uTime]]/ 1000)+3*3600) / 86400) + DATE(1970,1,1))</f>
        <v>45784.898105601853</v>
      </c>
      <c r="M7814" t="s">
        <v>34</v>
      </c>
      <c r="N7814" t="s">
        <v>28</v>
      </c>
      <c r="O7814" t="s">
        <v>35</v>
      </c>
      <c r="P7814">
        <v>4.484</v>
      </c>
      <c r="Q7814" t="s">
        <v>36</v>
      </c>
      <c r="R7814" t="s">
        <v>55</v>
      </c>
      <c r="S7814">
        <v>0.67100000000000004</v>
      </c>
      <c r="T7814">
        <v>0.66969999999999996</v>
      </c>
      <c r="U7814">
        <v>4.484</v>
      </c>
      <c r="V7814">
        <v>-4.4840000000000001E-3</v>
      </c>
      <c r="W7814" t="s">
        <v>39</v>
      </c>
      <c r="X7814" s="4">
        <f>IF(bot_orders[[#This Row],[side]]="sell", bot_orders[[#This Row],[accFillSz]]*bot_orders[[#This Row],[avgPx]] + bot_orders[[#This Row],[fee]], -bot_orders[[#This Row],[accFillSz]]*bot_orders[[#This Row],[avgPx]])</f>
        <v>-3.0029347999999998</v>
      </c>
      <c r="Y7814" s="4">
        <f>IF(bot_orders[[#This Row],[side]]="buy", bot_orders[[#This Row],[accFillSz]] + bot_orders[[#This Row],[fee]], -bot_orders[[#This Row],[accFillSz]])</f>
        <v>4.4795160000000003</v>
      </c>
      <c r="Z7814" s="4">
        <f>IF(bot_orders[[#This Row],[side]]="sell",bot_orders[[#This Row],[accFillSz]]*bot_orders[[#This Row],[avgPx]]+bot_orders[[#This Row],[fee]], 0)</f>
        <v>0</v>
      </c>
      <c r="AA7814" s="4">
        <f>IF(bot_orders[[#This Row],[side]]="sell",-bot_orders[[#This Row],[accFillSz]],bot_orders[[#This Row],[accFillSz]]+bot_orders[[#This Row],[fee]])</f>
        <v>4.4795160000000003</v>
      </c>
      <c r="AB7814">
        <v>0</v>
      </c>
      <c r="AC7814" t="s">
        <v>38</v>
      </c>
      <c r="AD7814">
        <v>0</v>
      </c>
      <c r="AE7814" t="s">
        <v>40</v>
      </c>
      <c r="AF7814" t="s">
        <v>41</v>
      </c>
      <c r="AG7814" t="s">
        <v>28</v>
      </c>
      <c r="AH7814" t="s">
        <v>28</v>
      </c>
      <c r="AI7814">
        <v>4.4795160000000003</v>
      </c>
      <c r="AJ7814">
        <v>-3.0029347999999998</v>
      </c>
    </row>
    <row r="7815" spans="1:36" x14ac:dyDescent="0.3">
      <c r="A7815">
        <v>7042</v>
      </c>
      <c r="B7815" t="s">
        <v>260</v>
      </c>
      <c r="C7815" t="s">
        <v>28</v>
      </c>
      <c r="D7815" t="s">
        <v>29</v>
      </c>
      <c r="E7815" t="s">
        <v>30</v>
      </c>
      <c r="F7815" t="s">
        <v>31</v>
      </c>
      <c r="G7815" t="s">
        <v>66</v>
      </c>
      <c r="H7815" t="s">
        <v>263</v>
      </c>
      <c r="I7815" s="4" t="s">
        <v>582</v>
      </c>
      <c r="J7815" s="1">
        <f>((((bot_orders[[#This Row],[cTime]]/ 1000)+3*3600) / 86400) + DATE(1970,1,1))</f>
        <v>45784.898105555556</v>
      </c>
      <c r="K7815" s="4" t="s">
        <v>584</v>
      </c>
      <c r="L7815" s="1">
        <f>((((bot_orders[[#This Row],[uTime]]/ 1000)+3*3600) / 86400) + DATE(1970,1,1))</f>
        <v>45784.898105601853</v>
      </c>
      <c r="M7815" t="s">
        <v>34</v>
      </c>
      <c r="N7815" t="s">
        <v>28</v>
      </c>
      <c r="O7815" t="s">
        <v>35</v>
      </c>
      <c r="P7815">
        <v>4.484</v>
      </c>
      <c r="Q7815" t="s">
        <v>36</v>
      </c>
      <c r="R7815" t="s">
        <v>55</v>
      </c>
      <c r="S7815">
        <v>0.67300000000000004</v>
      </c>
      <c r="T7815">
        <v>0.66969999999999996</v>
      </c>
      <c r="U7815">
        <v>4.484</v>
      </c>
      <c r="V7815">
        <v>-4.4840000000000001E-3</v>
      </c>
      <c r="W7815" t="s">
        <v>39</v>
      </c>
      <c r="X7815" s="4">
        <f>IF(bot_orders[[#This Row],[side]]="sell", bot_orders[[#This Row],[accFillSz]]*bot_orders[[#This Row],[avgPx]] + bot_orders[[#This Row],[fee]], -bot_orders[[#This Row],[accFillSz]]*bot_orders[[#This Row],[avgPx]])</f>
        <v>-3.0029347999999998</v>
      </c>
      <c r="Y7815" s="4">
        <f>IF(bot_orders[[#This Row],[side]]="buy", bot_orders[[#This Row],[accFillSz]] + bot_orders[[#This Row],[fee]], -bot_orders[[#This Row],[accFillSz]])</f>
        <v>4.4795160000000003</v>
      </c>
      <c r="Z7815" s="4">
        <f>IF(bot_orders[[#This Row],[side]]="sell",bot_orders[[#This Row],[accFillSz]]*bot_orders[[#This Row],[avgPx]]+bot_orders[[#This Row],[fee]], 0)</f>
        <v>0</v>
      </c>
      <c r="AA7815" s="4">
        <f>IF(bot_orders[[#This Row],[side]]="sell",-bot_orders[[#This Row],[accFillSz]],bot_orders[[#This Row],[accFillSz]]+bot_orders[[#This Row],[fee]])</f>
        <v>4.4795160000000003</v>
      </c>
      <c r="AB7815">
        <v>0</v>
      </c>
      <c r="AC7815" t="s">
        <v>38</v>
      </c>
      <c r="AD7815">
        <v>0</v>
      </c>
      <c r="AE7815" t="s">
        <v>40</v>
      </c>
      <c r="AF7815" t="s">
        <v>41</v>
      </c>
      <c r="AG7815" t="s">
        <v>28</v>
      </c>
      <c r="AH7815" t="s">
        <v>28</v>
      </c>
      <c r="AI7815">
        <v>4.4795160000000003</v>
      </c>
      <c r="AJ7815">
        <v>-3.0029347999999998</v>
      </c>
    </row>
    <row r="7816" spans="1:36" x14ac:dyDescent="0.3">
      <c r="A7816">
        <v>7043</v>
      </c>
      <c r="B7816" t="s">
        <v>260</v>
      </c>
      <c r="C7816" t="s">
        <v>28</v>
      </c>
      <c r="D7816" t="s">
        <v>29</v>
      </c>
      <c r="E7816" t="s">
        <v>30</v>
      </c>
      <c r="F7816" t="s">
        <v>31</v>
      </c>
      <c r="G7816" t="s">
        <v>64</v>
      </c>
      <c r="H7816" t="s">
        <v>264</v>
      </c>
      <c r="I7816" s="4" t="s">
        <v>585</v>
      </c>
      <c r="J7816" s="1">
        <f>((((bot_orders[[#This Row],[cTime]]/ 1000)+3*3600) / 86400) + DATE(1970,1,1))</f>
        <v>45784.898105625005</v>
      </c>
      <c r="K7816" s="4" t="s">
        <v>586</v>
      </c>
      <c r="L7816" s="1">
        <f>((((bot_orders[[#This Row],[uTime]]/ 1000)+3*3600) / 86400) + DATE(1970,1,1))</f>
        <v>45784.901256793979</v>
      </c>
      <c r="M7816" t="s">
        <v>34</v>
      </c>
      <c r="N7816" t="s">
        <v>28</v>
      </c>
      <c r="O7816" t="s">
        <v>35</v>
      </c>
      <c r="P7816">
        <v>4.4790000000000001</v>
      </c>
      <c r="Q7816" t="s">
        <v>36</v>
      </c>
      <c r="R7816" t="s">
        <v>37</v>
      </c>
      <c r="S7816">
        <v>0.67300000000000004</v>
      </c>
      <c r="T7816">
        <v>0.67300000000000004</v>
      </c>
      <c r="U7816">
        <v>4.4790000000000001</v>
      </c>
      <c r="V7816">
        <v>-2.4114936E-3</v>
      </c>
      <c r="W7816" t="s">
        <v>38</v>
      </c>
      <c r="X7816" s="4">
        <f>IF(bot_orders[[#This Row],[side]]="sell", bot_orders[[#This Row],[accFillSz]]*bot_orders[[#This Row],[avgPx]] + bot_orders[[#This Row],[fee]], -bot_orders[[#This Row],[accFillSz]]*bot_orders[[#This Row],[avgPx]])</f>
        <v>3.0119555064000005</v>
      </c>
      <c r="Y7816" s="4">
        <f>IF(bot_orders[[#This Row],[side]]="buy", bot_orders[[#This Row],[accFillSz]] + bot_orders[[#This Row],[fee]], -bot_orders[[#This Row],[accFillSz]])</f>
        <v>-4.4790000000000001</v>
      </c>
      <c r="Z7816" s="4">
        <f>IF(bot_orders[[#This Row],[side]]="sell",bot_orders[[#This Row],[accFillSz]]*bot_orders[[#This Row],[avgPx]]+bot_orders[[#This Row],[fee]], 0)</f>
        <v>3.0119555064000005</v>
      </c>
      <c r="AA7816" s="4">
        <f>IF(bot_orders[[#This Row],[side]]="sell",-bot_orders[[#This Row],[accFillSz]],bot_orders[[#This Row],[accFillSz]]+bot_orders[[#This Row],[fee]])</f>
        <v>-4.4790000000000001</v>
      </c>
      <c r="AB7816">
        <v>0</v>
      </c>
      <c r="AC7816" t="s">
        <v>39</v>
      </c>
      <c r="AD7816">
        <v>0</v>
      </c>
      <c r="AE7816" t="s">
        <v>40</v>
      </c>
      <c r="AF7816" t="s">
        <v>41</v>
      </c>
      <c r="AG7816" t="s">
        <v>28</v>
      </c>
      <c r="AH7816" t="s">
        <v>28</v>
      </c>
      <c r="AI7816">
        <v>-4.4790000000000001</v>
      </c>
      <c r="AJ7816">
        <v>3.0119555099999999</v>
      </c>
    </row>
    <row r="7817" spans="1:36" x14ac:dyDescent="0.3">
      <c r="A7817">
        <v>7044</v>
      </c>
      <c r="B7817" t="s">
        <v>260</v>
      </c>
      <c r="C7817" t="s">
        <v>28</v>
      </c>
      <c r="D7817" t="s">
        <v>29</v>
      </c>
      <c r="E7817" t="s">
        <v>30</v>
      </c>
      <c r="F7817" t="s">
        <v>31</v>
      </c>
      <c r="G7817" t="s">
        <v>68</v>
      </c>
      <c r="H7817" t="s">
        <v>265</v>
      </c>
      <c r="I7817" s="4" t="s">
        <v>587</v>
      </c>
      <c r="J7817" s="1">
        <f>((((bot_orders[[#This Row],[cTime]]/ 1000)+3*3600) / 86400) + DATE(1970,1,1))</f>
        <v>45784.899846504632</v>
      </c>
      <c r="K7817" s="4" t="s">
        <v>588</v>
      </c>
      <c r="L7817" s="1">
        <f>((((bot_orders[[#This Row],[uTime]]/ 1000)+3*3600) / 86400) + DATE(1970,1,1))</f>
        <v>45784.900885509254</v>
      </c>
      <c r="M7817" t="s">
        <v>34</v>
      </c>
      <c r="N7817" t="s">
        <v>28</v>
      </c>
      <c r="O7817" t="s">
        <v>35</v>
      </c>
      <c r="P7817">
        <v>4.4800000000000004</v>
      </c>
      <c r="Q7817" t="s">
        <v>36</v>
      </c>
      <c r="R7817" t="s">
        <v>37</v>
      </c>
      <c r="S7817">
        <v>0.67100000000000004</v>
      </c>
      <c r="T7817">
        <v>0.67100000000000004</v>
      </c>
      <c r="U7817">
        <v>4.4800000000000004</v>
      </c>
      <c r="V7817">
        <v>-2.404864E-3</v>
      </c>
      <c r="W7817" t="s">
        <v>38</v>
      </c>
      <c r="X7817" s="4">
        <f>IF(bot_orders[[#This Row],[side]]="sell", bot_orders[[#This Row],[accFillSz]]*bot_orders[[#This Row],[avgPx]] + bot_orders[[#This Row],[fee]], -bot_orders[[#This Row],[accFillSz]]*bot_orders[[#This Row],[avgPx]])</f>
        <v>3.0036751360000005</v>
      </c>
      <c r="Y7817" s="4">
        <f>IF(bot_orders[[#This Row],[side]]="buy", bot_orders[[#This Row],[accFillSz]] + bot_orders[[#This Row],[fee]], -bot_orders[[#This Row],[accFillSz]])</f>
        <v>-4.4800000000000004</v>
      </c>
      <c r="Z7817" s="4">
        <f>IF(bot_orders[[#This Row],[side]]="sell",bot_orders[[#This Row],[accFillSz]]*bot_orders[[#This Row],[avgPx]]+bot_orders[[#This Row],[fee]], 0)</f>
        <v>3.0036751360000005</v>
      </c>
      <c r="AA7817" s="4">
        <f>IF(bot_orders[[#This Row],[side]]="sell",-bot_orders[[#This Row],[accFillSz]],bot_orders[[#This Row],[accFillSz]]+bot_orders[[#This Row],[fee]])</f>
        <v>-4.4800000000000004</v>
      </c>
      <c r="AB7817">
        <v>0</v>
      </c>
      <c r="AC7817" t="s">
        <v>39</v>
      </c>
      <c r="AD7817">
        <v>0</v>
      </c>
      <c r="AE7817" t="s">
        <v>40</v>
      </c>
      <c r="AF7817" t="s">
        <v>41</v>
      </c>
      <c r="AG7817" t="s">
        <v>28</v>
      </c>
      <c r="AH7817" t="s">
        <v>28</v>
      </c>
      <c r="AI7817">
        <v>-4.4800000000000004</v>
      </c>
      <c r="AJ7817">
        <v>3.0036751399999999</v>
      </c>
    </row>
    <row r="7818" spans="1:36" x14ac:dyDescent="0.3">
      <c r="A7818">
        <v>7045</v>
      </c>
      <c r="B7818" t="s">
        <v>260</v>
      </c>
      <c r="C7818" t="s">
        <v>28</v>
      </c>
      <c r="D7818" t="s">
        <v>29</v>
      </c>
      <c r="E7818" t="s">
        <v>30</v>
      </c>
      <c r="F7818" t="s">
        <v>31</v>
      </c>
      <c r="G7818" t="s">
        <v>62</v>
      </c>
      <c r="H7818" t="s">
        <v>266</v>
      </c>
      <c r="I7818" s="4" t="s">
        <v>589</v>
      </c>
      <c r="J7818" s="1">
        <f>((((bot_orders[[#This Row],[cTime]]/ 1000)+3*3600) / 86400) + DATE(1970,1,1))</f>
        <v>45784.901256817131</v>
      </c>
      <c r="K7818" s="4" t="s">
        <v>590</v>
      </c>
      <c r="L7818" s="1">
        <f>((((bot_orders[[#This Row],[uTime]]/ 1000)+3*3600) / 86400) + DATE(1970,1,1))</f>
        <v>45784.901675057874</v>
      </c>
      <c r="M7818" t="s">
        <v>34</v>
      </c>
      <c r="N7818" t="s">
        <v>28</v>
      </c>
      <c r="O7818" t="s">
        <v>35</v>
      </c>
      <c r="P7818">
        <v>4.484</v>
      </c>
      <c r="Q7818" t="s">
        <v>36</v>
      </c>
      <c r="R7818" t="s">
        <v>55</v>
      </c>
      <c r="S7818">
        <v>0.67100000000000004</v>
      </c>
      <c r="T7818">
        <v>0.67100000000000004</v>
      </c>
      <c r="U7818">
        <v>4.484</v>
      </c>
      <c r="V7818">
        <v>-3.5872E-3</v>
      </c>
      <c r="W7818" t="s">
        <v>39</v>
      </c>
      <c r="X7818" s="4">
        <f>IF(bot_orders[[#This Row],[side]]="sell", bot_orders[[#This Row],[accFillSz]]*bot_orders[[#This Row],[avgPx]] + bot_orders[[#This Row],[fee]], -bot_orders[[#This Row],[accFillSz]]*bot_orders[[#This Row],[avgPx]])</f>
        <v>-3.0087640000000002</v>
      </c>
      <c r="Y7818" s="4">
        <f>IF(bot_orders[[#This Row],[side]]="buy", bot_orders[[#This Row],[accFillSz]] + bot_orders[[#This Row],[fee]], -bot_orders[[#This Row],[accFillSz]])</f>
        <v>4.4804127999999999</v>
      </c>
      <c r="Z7818" s="4">
        <f>IF(bot_orders[[#This Row],[side]]="sell",bot_orders[[#This Row],[accFillSz]]*bot_orders[[#This Row],[avgPx]]+bot_orders[[#This Row],[fee]], 0)</f>
        <v>0</v>
      </c>
      <c r="AA7818" s="4">
        <f>IF(bot_orders[[#This Row],[side]]="sell",-bot_orders[[#This Row],[accFillSz]],bot_orders[[#This Row],[accFillSz]]+bot_orders[[#This Row],[fee]])</f>
        <v>4.4804127999999999</v>
      </c>
      <c r="AB7818">
        <v>0</v>
      </c>
      <c r="AC7818" t="s">
        <v>38</v>
      </c>
      <c r="AD7818">
        <v>0</v>
      </c>
      <c r="AE7818" t="s">
        <v>40</v>
      </c>
      <c r="AF7818" t="s">
        <v>41</v>
      </c>
      <c r="AG7818" t="s">
        <v>28</v>
      </c>
      <c r="AH7818" t="s">
        <v>28</v>
      </c>
      <c r="AI7818">
        <v>4.4804127999999999</v>
      </c>
      <c r="AJ7818">
        <v>-3.0087640000000002</v>
      </c>
    </row>
    <row r="7819" spans="1:36" x14ac:dyDescent="0.3">
      <c r="A7819">
        <v>7046</v>
      </c>
      <c r="B7819" t="s">
        <v>260</v>
      </c>
      <c r="C7819" t="s">
        <v>28</v>
      </c>
      <c r="D7819" t="s">
        <v>29</v>
      </c>
      <c r="E7819" t="s">
        <v>30</v>
      </c>
      <c r="F7819" t="s">
        <v>31</v>
      </c>
      <c r="G7819" t="s">
        <v>73</v>
      </c>
      <c r="H7819" t="s">
        <v>267</v>
      </c>
      <c r="I7819" s="4" t="s">
        <v>591</v>
      </c>
      <c r="J7819" s="1">
        <f>((((bot_orders[[#This Row],[cTime]]/ 1000)+3*3600) / 86400) + DATE(1970,1,1))</f>
        <v>45784.901896342591</v>
      </c>
      <c r="K7819" s="4" t="s">
        <v>592</v>
      </c>
      <c r="L7819" s="1">
        <f>((((bot_orders[[#This Row],[uTime]]/ 1000)+3*3600) / 86400) + DATE(1970,1,1))</f>
        <v>45784.901896377312</v>
      </c>
      <c r="M7819" t="s">
        <v>34</v>
      </c>
      <c r="N7819" t="s">
        <v>28</v>
      </c>
      <c r="O7819" t="s">
        <v>268</v>
      </c>
      <c r="P7819">
        <v>8.9600000000000009</v>
      </c>
      <c r="Q7819" t="s">
        <v>36</v>
      </c>
      <c r="R7819" t="s">
        <v>37</v>
      </c>
      <c r="S7819">
        <v>0</v>
      </c>
      <c r="T7819">
        <v>0.67120000000000002</v>
      </c>
      <c r="U7819">
        <v>8.9600000000000009</v>
      </c>
      <c r="V7819">
        <v>-6.0139520000000004E-3</v>
      </c>
      <c r="W7819" t="s">
        <v>38</v>
      </c>
      <c r="X7819" s="4">
        <f>IF(bot_orders[[#This Row],[side]]="sell", bot_orders[[#This Row],[accFillSz]]*bot_orders[[#This Row],[avgPx]] + bot_orders[[#This Row],[fee]], -bot_orders[[#This Row],[accFillSz]]*bot_orders[[#This Row],[avgPx]])</f>
        <v>6.0079380480000006</v>
      </c>
      <c r="Y7819" s="4">
        <f>IF(bot_orders[[#This Row],[side]]="buy", bot_orders[[#This Row],[accFillSz]] + bot_orders[[#This Row],[fee]], -bot_orders[[#This Row],[accFillSz]])</f>
        <v>-8.9600000000000009</v>
      </c>
      <c r="Z7819" s="4">
        <f>IF(bot_orders[[#This Row],[side]]="sell",bot_orders[[#This Row],[accFillSz]]*bot_orders[[#This Row],[avgPx]]+bot_orders[[#This Row],[fee]], 0)</f>
        <v>6.0079380480000006</v>
      </c>
      <c r="AA7819" s="4">
        <f>IF(bot_orders[[#This Row],[side]]="sell",-bot_orders[[#This Row],[accFillSz]],bot_orders[[#This Row],[accFillSz]]+bot_orders[[#This Row],[fee]])</f>
        <v>-8.9600000000000009</v>
      </c>
      <c r="AB7819">
        <v>0</v>
      </c>
      <c r="AC7819" t="s">
        <v>39</v>
      </c>
      <c r="AD7819">
        <v>0</v>
      </c>
      <c r="AE7819" t="s">
        <v>40</v>
      </c>
      <c r="AF7819" t="s">
        <v>41</v>
      </c>
      <c r="AG7819" t="s">
        <v>28</v>
      </c>
      <c r="AH7819" t="s">
        <v>28</v>
      </c>
      <c r="AI7819">
        <v>-8.9600000000000009</v>
      </c>
      <c r="AJ7819">
        <v>6.0079380499999999</v>
      </c>
    </row>
    <row r="7820" spans="1:36" x14ac:dyDescent="0.3">
      <c r="A7820">
        <v>7741</v>
      </c>
      <c r="B7820" t="s">
        <v>17983</v>
      </c>
      <c r="C7820" t="s">
        <v>28</v>
      </c>
      <c r="D7820" t="s">
        <v>29</v>
      </c>
      <c r="E7820" t="s">
        <v>30</v>
      </c>
      <c r="F7820" t="s">
        <v>31</v>
      </c>
      <c r="G7820" t="s">
        <v>135</v>
      </c>
      <c r="H7820" t="s">
        <v>22732</v>
      </c>
      <c r="I7820" s="4" t="s">
        <v>22733</v>
      </c>
      <c r="J7820" s="1">
        <f>((((bot_orders[[#This Row],[cTime]]/ 1000)+3*3600) / 86400) + DATE(1970,1,1))</f>
        <v>45786.706713703701</v>
      </c>
      <c r="K7820" s="4" t="s">
        <v>22734</v>
      </c>
      <c r="L7820" s="1">
        <f>((((bot_orders[[#This Row],[uTime]]/ 1000)+3*3600) / 86400) + DATE(1970,1,1))</f>
        <v>45786.831840983796</v>
      </c>
      <c r="M7820" t="s">
        <v>34</v>
      </c>
      <c r="N7820" t="s">
        <v>28</v>
      </c>
      <c r="O7820" t="s">
        <v>35</v>
      </c>
      <c r="P7820">
        <v>7.9619999999999997</v>
      </c>
      <c r="Q7820" t="s">
        <v>36</v>
      </c>
      <c r="R7820" t="s">
        <v>55</v>
      </c>
      <c r="S7820">
        <v>0.82130000000000003</v>
      </c>
      <c r="T7820">
        <v>0.82130000000000003</v>
      </c>
      <c r="U7820">
        <v>7.9619999999999997</v>
      </c>
      <c r="V7820">
        <v>-6.3695999999999996E-3</v>
      </c>
      <c r="W7820" t="s">
        <v>39</v>
      </c>
      <c r="X7820" s="4">
        <f>IF(bot_orders[[#This Row],[side]]="sell", bot_orders[[#This Row],[accFillSz]]*bot_orders[[#This Row],[avgPx]] + bot_orders[[#This Row],[fee]], -bot_orders[[#This Row],[accFillSz]]*bot_orders[[#This Row],[avgPx]])</f>
        <v>-6.5391906000000004</v>
      </c>
      <c r="Y7820" s="4">
        <f>IF(bot_orders[[#This Row],[side]]="buy", bot_orders[[#This Row],[accFillSz]] + bot_orders[[#This Row],[fee]], -bot_orders[[#This Row],[accFillSz]])</f>
        <v>7.9556303999999995</v>
      </c>
      <c r="Z7820" s="4">
        <f>IF(bot_orders[[#This Row],[side]]="sell",bot_orders[[#This Row],[accFillSz]]*bot_orders[[#This Row],[avgPx]]+bot_orders[[#This Row],[fee]], 0)</f>
        <v>0</v>
      </c>
      <c r="AA7820" s="4">
        <f>IF(bot_orders[[#This Row],[side]]="sell",-bot_orders[[#This Row],[accFillSz]],bot_orders[[#This Row],[accFillSz]]+bot_orders[[#This Row],[fee]])</f>
        <v>7.9556303999999995</v>
      </c>
      <c r="AB7820">
        <v>0</v>
      </c>
      <c r="AC7820" t="s">
        <v>38</v>
      </c>
      <c r="AD7820">
        <v>0</v>
      </c>
      <c r="AE7820" t="s">
        <v>40</v>
      </c>
      <c r="AF7820" t="s">
        <v>41</v>
      </c>
      <c r="AG7820" t="s">
        <v>28</v>
      </c>
      <c r="AH7820" t="s">
        <v>28</v>
      </c>
      <c r="AI7820">
        <v>7.9556304000000004</v>
      </c>
      <c r="AJ7820">
        <v>-6.5391906000000004</v>
      </c>
    </row>
    <row r="7821" spans="1:36" x14ac:dyDescent="0.3">
      <c r="A7821">
        <v>7742</v>
      </c>
      <c r="B7821" t="s">
        <v>17983</v>
      </c>
      <c r="C7821" t="s">
        <v>28</v>
      </c>
      <c r="D7821" t="s">
        <v>29</v>
      </c>
      <c r="E7821" t="s">
        <v>30</v>
      </c>
      <c r="F7821" t="s">
        <v>31</v>
      </c>
      <c r="G7821" t="s">
        <v>117</v>
      </c>
      <c r="H7821" t="s">
        <v>22735</v>
      </c>
      <c r="I7821" s="4" t="s">
        <v>22733</v>
      </c>
      <c r="J7821" s="1">
        <f>((((bot_orders[[#This Row],[cTime]]/ 1000)+3*3600) / 86400) + DATE(1970,1,1))</f>
        <v>45786.706713703701</v>
      </c>
      <c r="K7821" s="4" t="s">
        <v>22736</v>
      </c>
      <c r="L7821" s="1">
        <f>((((bot_orders[[#This Row],[uTime]]/ 1000)+3*3600) / 86400) + DATE(1970,1,1))</f>
        <v>45786.77742888889</v>
      </c>
      <c r="M7821" t="s">
        <v>34</v>
      </c>
      <c r="N7821" t="s">
        <v>28</v>
      </c>
      <c r="O7821" t="s">
        <v>35</v>
      </c>
      <c r="P7821">
        <v>7.9619999999999997</v>
      </c>
      <c r="Q7821" t="s">
        <v>36</v>
      </c>
      <c r="R7821" t="s">
        <v>55</v>
      </c>
      <c r="S7821">
        <v>0.8266</v>
      </c>
      <c r="T7821">
        <v>0.8266</v>
      </c>
      <c r="U7821">
        <v>7.9619999999999997</v>
      </c>
      <c r="V7821">
        <v>-6.3695999999999996E-3</v>
      </c>
      <c r="W7821" t="s">
        <v>39</v>
      </c>
      <c r="X7821" s="4">
        <f>IF(bot_orders[[#This Row],[side]]="sell", bot_orders[[#This Row],[accFillSz]]*bot_orders[[#This Row],[avgPx]] + bot_orders[[#This Row],[fee]], -bot_orders[[#This Row],[accFillSz]]*bot_orders[[#This Row],[avgPx]])</f>
        <v>-6.5813891999999994</v>
      </c>
      <c r="Y7821" s="4">
        <f>IF(bot_orders[[#This Row],[side]]="buy", bot_orders[[#This Row],[accFillSz]] + bot_orders[[#This Row],[fee]], -bot_orders[[#This Row],[accFillSz]])</f>
        <v>7.9556303999999995</v>
      </c>
      <c r="Z7821" s="4">
        <f>IF(bot_orders[[#This Row],[side]]="sell",bot_orders[[#This Row],[accFillSz]]*bot_orders[[#This Row],[avgPx]]+bot_orders[[#This Row],[fee]], 0)</f>
        <v>0</v>
      </c>
      <c r="AA7821" s="4">
        <f>IF(bot_orders[[#This Row],[side]]="sell",-bot_orders[[#This Row],[accFillSz]],bot_orders[[#This Row],[accFillSz]]+bot_orders[[#This Row],[fee]])</f>
        <v>7.9556303999999995</v>
      </c>
      <c r="AB7821">
        <v>0</v>
      </c>
      <c r="AC7821" t="s">
        <v>38</v>
      </c>
      <c r="AD7821">
        <v>0</v>
      </c>
      <c r="AE7821" t="s">
        <v>40</v>
      </c>
      <c r="AF7821" t="s">
        <v>41</v>
      </c>
      <c r="AG7821" t="s">
        <v>28</v>
      </c>
      <c r="AH7821" t="s">
        <v>28</v>
      </c>
      <c r="AI7821">
        <v>7.9556304000000004</v>
      </c>
      <c r="AJ7821">
        <v>-6.5813892000000003</v>
      </c>
    </row>
    <row r="7822" spans="1:36" x14ac:dyDescent="0.3">
      <c r="A7822">
        <v>7743</v>
      </c>
      <c r="B7822" t="s">
        <v>17983</v>
      </c>
      <c r="C7822" t="s">
        <v>28</v>
      </c>
      <c r="D7822" t="s">
        <v>29</v>
      </c>
      <c r="E7822" t="s">
        <v>30</v>
      </c>
      <c r="F7822" t="s">
        <v>31</v>
      </c>
      <c r="G7822" t="s">
        <v>106</v>
      </c>
      <c r="H7822" t="s">
        <v>22737</v>
      </c>
      <c r="I7822" s="4" t="s">
        <v>22733</v>
      </c>
      <c r="J7822" s="1">
        <f>((((bot_orders[[#This Row],[cTime]]/ 1000)+3*3600) / 86400) + DATE(1970,1,1))</f>
        <v>45786.706713703701</v>
      </c>
      <c r="K7822" s="4" t="s">
        <v>22738</v>
      </c>
      <c r="L7822" s="1">
        <f>((((bot_orders[[#This Row],[uTime]]/ 1000)+3*3600) / 86400) + DATE(1970,1,1))</f>
        <v>45786.766657361113</v>
      </c>
      <c r="M7822" t="s">
        <v>34</v>
      </c>
      <c r="N7822" t="s">
        <v>28</v>
      </c>
      <c r="O7822" t="s">
        <v>35</v>
      </c>
      <c r="P7822">
        <v>7.9619999999999997</v>
      </c>
      <c r="Q7822" t="s">
        <v>36</v>
      </c>
      <c r="R7822" t="s">
        <v>55</v>
      </c>
      <c r="S7822">
        <v>0.83189999999999997</v>
      </c>
      <c r="T7822">
        <v>0.83189999999999997</v>
      </c>
      <c r="U7822">
        <v>7.9619999999999997</v>
      </c>
      <c r="V7822">
        <v>-6.3695999999999996E-3</v>
      </c>
      <c r="W7822" t="s">
        <v>39</v>
      </c>
      <c r="X7822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822" s="4">
        <f>IF(bot_orders[[#This Row],[side]]="buy", bot_orders[[#This Row],[accFillSz]] + bot_orders[[#This Row],[fee]], -bot_orders[[#This Row],[accFillSz]])</f>
        <v>7.9556303999999995</v>
      </c>
      <c r="Z7822" s="4">
        <f>IF(bot_orders[[#This Row],[side]]="sell",bot_orders[[#This Row],[accFillSz]]*bot_orders[[#This Row],[avgPx]]+bot_orders[[#This Row],[fee]], 0)</f>
        <v>0</v>
      </c>
      <c r="AA7822" s="4">
        <f>IF(bot_orders[[#This Row],[side]]="sell",-bot_orders[[#This Row],[accFillSz]],bot_orders[[#This Row],[accFillSz]]+bot_orders[[#This Row],[fee]])</f>
        <v>7.9556303999999995</v>
      </c>
      <c r="AB7822">
        <v>0</v>
      </c>
      <c r="AC7822" t="s">
        <v>38</v>
      </c>
      <c r="AD7822">
        <v>0</v>
      </c>
      <c r="AE7822" t="s">
        <v>40</v>
      </c>
      <c r="AF7822" t="s">
        <v>41</v>
      </c>
      <c r="AG7822" t="s">
        <v>28</v>
      </c>
      <c r="AH7822" t="s">
        <v>28</v>
      </c>
      <c r="AI7822">
        <v>7.9556304000000004</v>
      </c>
      <c r="AJ7822">
        <v>-6.6235878000000001</v>
      </c>
    </row>
    <row r="7823" spans="1:36" x14ac:dyDescent="0.3">
      <c r="A7823">
        <v>7744</v>
      </c>
      <c r="B7823" t="s">
        <v>17983</v>
      </c>
      <c r="C7823" t="s">
        <v>28</v>
      </c>
      <c r="D7823" t="s">
        <v>29</v>
      </c>
      <c r="E7823" t="s">
        <v>30</v>
      </c>
      <c r="F7823" t="s">
        <v>31</v>
      </c>
      <c r="G7823" t="s">
        <v>101</v>
      </c>
      <c r="H7823" t="s">
        <v>22739</v>
      </c>
      <c r="I7823" s="4" t="s">
        <v>22733</v>
      </c>
      <c r="J7823" s="1">
        <f>((((bot_orders[[#This Row],[cTime]]/ 1000)+3*3600) / 86400) + DATE(1970,1,1))</f>
        <v>45786.706713703701</v>
      </c>
      <c r="K7823" s="4" t="s">
        <v>22740</v>
      </c>
      <c r="L7823" s="1">
        <f>((((bot_orders[[#This Row],[uTime]]/ 1000)+3*3600) / 86400) + DATE(1970,1,1))</f>
        <v>45786.766520624995</v>
      </c>
      <c r="M7823" t="s">
        <v>34</v>
      </c>
      <c r="N7823" t="s">
        <v>28</v>
      </c>
      <c r="O7823" t="s">
        <v>35</v>
      </c>
      <c r="P7823">
        <v>7.9619999999999997</v>
      </c>
      <c r="Q7823" t="s">
        <v>36</v>
      </c>
      <c r="R7823" t="s">
        <v>55</v>
      </c>
      <c r="S7823">
        <v>0.83730000000000004</v>
      </c>
      <c r="T7823">
        <v>0.83730000000000004</v>
      </c>
      <c r="U7823">
        <v>7.9619999999999997</v>
      </c>
      <c r="V7823">
        <v>-6.3695999999999996E-3</v>
      </c>
      <c r="W7823" t="s">
        <v>39</v>
      </c>
      <c r="X7823" s="4">
        <f>IF(bot_orders[[#This Row],[side]]="sell", bot_orders[[#This Row],[accFillSz]]*bot_orders[[#This Row],[avgPx]] + bot_orders[[#This Row],[fee]], -bot_orders[[#This Row],[accFillSz]]*bot_orders[[#This Row],[avgPx]])</f>
        <v>-6.6665825999999999</v>
      </c>
      <c r="Y7823" s="4">
        <f>IF(bot_orders[[#This Row],[side]]="buy", bot_orders[[#This Row],[accFillSz]] + bot_orders[[#This Row],[fee]], -bot_orders[[#This Row],[accFillSz]])</f>
        <v>7.9556303999999995</v>
      </c>
      <c r="Z7823" s="4">
        <f>IF(bot_orders[[#This Row],[side]]="sell",bot_orders[[#This Row],[accFillSz]]*bot_orders[[#This Row],[avgPx]]+bot_orders[[#This Row],[fee]], 0)</f>
        <v>0</v>
      </c>
      <c r="AA7823" s="4">
        <f>IF(bot_orders[[#This Row],[side]]="sell",-bot_orders[[#This Row],[accFillSz]],bot_orders[[#This Row],[accFillSz]]+bot_orders[[#This Row],[fee]])</f>
        <v>7.9556303999999995</v>
      </c>
      <c r="AB7823">
        <v>0</v>
      </c>
      <c r="AC7823" t="s">
        <v>38</v>
      </c>
      <c r="AD7823">
        <v>0</v>
      </c>
      <c r="AE7823" t="s">
        <v>40</v>
      </c>
      <c r="AF7823" t="s">
        <v>41</v>
      </c>
      <c r="AG7823" t="s">
        <v>28</v>
      </c>
      <c r="AH7823" t="s">
        <v>28</v>
      </c>
      <c r="AI7823">
        <v>7.9556304000000004</v>
      </c>
      <c r="AJ7823">
        <v>-6.6665825999999999</v>
      </c>
    </row>
    <row r="7824" spans="1:36" x14ac:dyDescent="0.3">
      <c r="A7824">
        <v>7745</v>
      </c>
      <c r="B7824" t="s">
        <v>17983</v>
      </c>
      <c r="C7824" t="s">
        <v>28</v>
      </c>
      <c r="D7824" t="s">
        <v>29</v>
      </c>
      <c r="E7824" t="s">
        <v>30</v>
      </c>
      <c r="F7824" t="s">
        <v>31</v>
      </c>
      <c r="G7824" t="s">
        <v>51</v>
      </c>
      <c r="H7824" t="s">
        <v>22741</v>
      </c>
      <c r="I7824" s="4" t="s">
        <v>22733</v>
      </c>
      <c r="J7824" s="1">
        <f>((((bot_orders[[#This Row],[cTime]]/ 1000)+3*3600) / 86400) + DATE(1970,1,1))</f>
        <v>45786.706713703701</v>
      </c>
      <c r="K7824" s="4" t="s">
        <v>22742</v>
      </c>
      <c r="L7824" s="1">
        <f>((((bot_orders[[#This Row],[uTime]]/ 1000)+3*3600) / 86400) + DATE(1970,1,1))</f>
        <v>45786.726484155093</v>
      </c>
      <c r="M7824" t="s">
        <v>34</v>
      </c>
      <c r="N7824" t="s">
        <v>28</v>
      </c>
      <c r="O7824" t="s">
        <v>35</v>
      </c>
      <c r="P7824">
        <v>7.9619999999999997</v>
      </c>
      <c r="Q7824" t="s">
        <v>36</v>
      </c>
      <c r="R7824" t="s">
        <v>55</v>
      </c>
      <c r="S7824">
        <v>0.84260000000000002</v>
      </c>
      <c r="T7824">
        <v>0.84260000000000002</v>
      </c>
      <c r="U7824">
        <v>7.9619999999999997</v>
      </c>
      <c r="V7824">
        <v>-6.3695999999999996E-3</v>
      </c>
      <c r="W7824" t="s">
        <v>39</v>
      </c>
      <c r="X7824" s="4">
        <f>IF(bot_orders[[#This Row],[side]]="sell", bot_orders[[#This Row],[accFillSz]]*bot_orders[[#This Row],[avgPx]] + bot_orders[[#This Row],[fee]], -bot_orders[[#This Row],[accFillSz]]*bot_orders[[#This Row],[avgPx]])</f>
        <v>-6.7087811999999998</v>
      </c>
      <c r="Y7824" s="4">
        <f>IF(bot_orders[[#This Row],[side]]="buy", bot_orders[[#This Row],[accFillSz]] + bot_orders[[#This Row],[fee]], -bot_orders[[#This Row],[accFillSz]])</f>
        <v>7.9556303999999995</v>
      </c>
      <c r="Z7824" s="4">
        <f>IF(bot_orders[[#This Row],[side]]="sell",bot_orders[[#This Row],[accFillSz]]*bot_orders[[#This Row],[avgPx]]+bot_orders[[#This Row],[fee]], 0)</f>
        <v>0</v>
      </c>
      <c r="AA7824" s="4">
        <f>IF(bot_orders[[#This Row],[side]]="sell",-bot_orders[[#This Row],[accFillSz]],bot_orders[[#This Row],[accFillSz]]+bot_orders[[#This Row],[fee]])</f>
        <v>7.9556303999999995</v>
      </c>
      <c r="AB7824">
        <v>0</v>
      </c>
      <c r="AC7824" t="s">
        <v>38</v>
      </c>
      <c r="AD7824">
        <v>0</v>
      </c>
      <c r="AE7824" t="s">
        <v>40</v>
      </c>
      <c r="AF7824" t="s">
        <v>41</v>
      </c>
      <c r="AG7824" t="s">
        <v>28</v>
      </c>
      <c r="AH7824" t="s">
        <v>28</v>
      </c>
      <c r="AI7824">
        <v>7.9556304000000004</v>
      </c>
      <c r="AJ7824">
        <v>-6.7087811999999998</v>
      </c>
    </row>
    <row r="7825" spans="1:36" x14ac:dyDescent="0.3">
      <c r="A7825">
        <v>7746</v>
      </c>
      <c r="B7825" t="s">
        <v>17983</v>
      </c>
      <c r="C7825" t="s">
        <v>28</v>
      </c>
      <c r="D7825" t="s">
        <v>29</v>
      </c>
      <c r="E7825" t="s">
        <v>30</v>
      </c>
      <c r="F7825" t="s">
        <v>31</v>
      </c>
      <c r="G7825" t="s">
        <v>78</v>
      </c>
      <c r="H7825" t="s">
        <v>22743</v>
      </c>
      <c r="I7825" s="4" t="s">
        <v>22733</v>
      </c>
      <c r="J7825" s="1">
        <f>((((bot_orders[[#This Row],[cTime]]/ 1000)+3*3600) / 86400) + DATE(1970,1,1))</f>
        <v>45786.706713703701</v>
      </c>
      <c r="K7825" s="4" t="s">
        <v>22744</v>
      </c>
      <c r="L7825" s="1">
        <f>((((bot_orders[[#This Row],[uTime]]/ 1000)+3*3600) / 86400) + DATE(1970,1,1))</f>
        <v>45786.725046712963</v>
      </c>
      <c r="M7825" t="s">
        <v>34</v>
      </c>
      <c r="N7825" t="s">
        <v>28</v>
      </c>
      <c r="O7825" t="s">
        <v>35</v>
      </c>
      <c r="P7825">
        <v>7.9619999999999997</v>
      </c>
      <c r="Q7825" t="s">
        <v>36</v>
      </c>
      <c r="R7825" t="s">
        <v>55</v>
      </c>
      <c r="S7825">
        <v>0.84789999999999999</v>
      </c>
      <c r="T7825">
        <v>0.84789999999999999</v>
      </c>
      <c r="U7825">
        <v>7.9619999999999997</v>
      </c>
      <c r="V7825">
        <v>-6.3695999999999996E-3</v>
      </c>
      <c r="W7825" t="s">
        <v>39</v>
      </c>
      <c r="X7825" s="4">
        <f>IF(bot_orders[[#This Row],[side]]="sell", bot_orders[[#This Row],[accFillSz]]*bot_orders[[#This Row],[avgPx]] + bot_orders[[#This Row],[fee]], -bot_orders[[#This Row],[accFillSz]]*bot_orders[[#This Row],[avgPx]])</f>
        <v>-6.7509797999999996</v>
      </c>
      <c r="Y7825" s="4">
        <f>IF(bot_orders[[#This Row],[side]]="buy", bot_orders[[#This Row],[accFillSz]] + bot_orders[[#This Row],[fee]], -bot_orders[[#This Row],[accFillSz]])</f>
        <v>7.9556303999999995</v>
      </c>
      <c r="Z7825" s="4">
        <f>IF(bot_orders[[#This Row],[side]]="sell",bot_orders[[#This Row],[accFillSz]]*bot_orders[[#This Row],[avgPx]]+bot_orders[[#This Row],[fee]], 0)</f>
        <v>0</v>
      </c>
      <c r="AA7825" s="4">
        <f>IF(bot_orders[[#This Row],[side]]="sell",-bot_orders[[#This Row],[accFillSz]],bot_orders[[#This Row],[accFillSz]]+bot_orders[[#This Row],[fee]])</f>
        <v>7.9556303999999995</v>
      </c>
      <c r="AB7825">
        <v>0</v>
      </c>
      <c r="AC7825" t="s">
        <v>38</v>
      </c>
      <c r="AD7825">
        <v>0</v>
      </c>
      <c r="AE7825" t="s">
        <v>40</v>
      </c>
      <c r="AF7825" t="s">
        <v>41</v>
      </c>
      <c r="AG7825" t="s">
        <v>28</v>
      </c>
      <c r="AH7825" t="s">
        <v>28</v>
      </c>
      <c r="AI7825">
        <v>7.9556304000000004</v>
      </c>
      <c r="AJ7825">
        <v>-6.7509797999999996</v>
      </c>
    </row>
    <row r="7826" spans="1:36" x14ac:dyDescent="0.3">
      <c r="A7826">
        <v>7747</v>
      </c>
      <c r="B7826" t="s">
        <v>17983</v>
      </c>
      <c r="C7826" t="s">
        <v>28</v>
      </c>
      <c r="D7826" t="s">
        <v>29</v>
      </c>
      <c r="E7826" t="s">
        <v>30</v>
      </c>
      <c r="F7826" t="s">
        <v>31</v>
      </c>
      <c r="G7826" t="s">
        <v>73</v>
      </c>
      <c r="H7826" t="s">
        <v>22745</v>
      </c>
      <c r="I7826" s="4" t="s">
        <v>22733</v>
      </c>
      <c r="J7826" s="1">
        <f>((((bot_orders[[#This Row],[cTime]]/ 1000)+3*3600) / 86400) + DATE(1970,1,1))</f>
        <v>45786.706713703701</v>
      </c>
      <c r="K7826" s="4" t="s">
        <v>22746</v>
      </c>
      <c r="L7826" s="1">
        <f>((((bot_orders[[#This Row],[uTime]]/ 1000)+3*3600) / 86400) + DATE(1970,1,1))</f>
        <v>45786.722330671299</v>
      </c>
      <c r="M7826" t="s">
        <v>34</v>
      </c>
      <c r="N7826" t="s">
        <v>28</v>
      </c>
      <c r="O7826" t="s">
        <v>35</v>
      </c>
      <c r="P7826">
        <v>7.9619999999999997</v>
      </c>
      <c r="Q7826" t="s">
        <v>36</v>
      </c>
      <c r="R7826" t="s">
        <v>55</v>
      </c>
      <c r="S7826">
        <v>0.85329999999999995</v>
      </c>
      <c r="T7826">
        <v>0.85329999999999995</v>
      </c>
      <c r="U7826">
        <v>7.9619999999999997</v>
      </c>
      <c r="V7826">
        <v>-6.3695999999999996E-3</v>
      </c>
      <c r="W7826" t="s">
        <v>39</v>
      </c>
      <c r="X7826" s="4">
        <f>IF(bot_orders[[#This Row],[side]]="sell", bot_orders[[#This Row],[accFillSz]]*bot_orders[[#This Row],[avgPx]] + bot_orders[[#This Row],[fee]], -bot_orders[[#This Row],[accFillSz]]*bot_orders[[#This Row],[avgPx]])</f>
        <v>-6.7939745999999994</v>
      </c>
      <c r="Y7826" s="4">
        <f>IF(bot_orders[[#This Row],[side]]="buy", bot_orders[[#This Row],[accFillSz]] + bot_orders[[#This Row],[fee]], -bot_orders[[#This Row],[accFillSz]])</f>
        <v>7.9556303999999995</v>
      </c>
      <c r="Z7826" s="4">
        <f>IF(bot_orders[[#This Row],[side]]="sell",bot_orders[[#This Row],[accFillSz]]*bot_orders[[#This Row],[avgPx]]+bot_orders[[#This Row],[fee]], 0)</f>
        <v>0</v>
      </c>
      <c r="AA7826" s="4">
        <f>IF(bot_orders[[#This Row],[side]]="sell",-bot_orders[[#This Row],[accFillSz]],bot_orders[[#This Row],[accFillSz]]+bot_orders[[#This Row],[fee]])</f>
        <v>7.9556303999999995</v>
      </c>
      <c r="AB7826">
        <v>0</v>
      </c>
      <c r="AC7826" t="s">
        <v>38</v>
      </c>
      <c r="AD7826">
        <v>0</v>
      </c>
      <c r="AE7826" t="s">
        <v>40</v>
      </c>
      <c r="AF7826" t="s">
        <v>41</v>
      </c>
      <c r="AG7826" t="s">
        <v>28</v>
      </c>
      <c r="AH7826" t="s">
        <v>28</v>
      </c>
      <c r="AI7826">
        <v>7.9556304000000004</v>
      </c>
      <c r="AJ7826">
        <v>-6.7939746000000003</v>
      </c>
    </row>
    <row r="7827" spans="1:36" x14ac:dyDescent="0.3">
      <c r="A7827">
        <v>7748</v>
      </c>
      <c r="B7827" t="s">
        <v>17983</v>
      </c>
      <c r="C7827" t="s">
        <v>28</v>
      </c>
      <c r="D7827" t="s">
        <v>29</v>
      </c>
      <c r="E7827" t="s">
        <v>30</v>
      </c>
      <c r="F7827" t="s">
        <v>31</v>
      </c>
      <c r="G7827" t="s">
        <v>62</v>
      </c>
      <c r="H7827" t="s">
        <v>22747</v>
      </c>
      <c r="I7827" s="4" t="s">
        <v>22733</v>
      </c>
      <c r="J7827" s="1">
        <f>((((bot_orders[[#This Row],[cTime]]/ 1000)+3*3600) / 86400) + DATE(1970,1,1))</f>
        <v>45786.706713703701</v>
      </c>
      <c r="K7827" s="4" t="s">
        <v>22748</v>
      </c>
      <c r="L7827" s="1">
        <f>((((bot_orders[[#This Row],[uTime]]/ 1000)+3*3600) / 86400) + DATE(1970,1,1))</f>
        <v>45786.710624178239</v>
      </c>
      <c r="M7827" t="s">
        <v>34</v>
      </c>
      <c r="N7827" t="s">
        <v>28</v>
      </c>
      <c r="O7827" t="s">
        <v>35</v>
      </c>
      <c r="P7827">
        <v>7.9619999999999997</v>
      </c>
      <c r="Q7827" t="s">
        <v>36</v>
      </c>
      <c r="R7827" t="s">
        <v>55</v>
      </c>
      <c r="S7827">
        <v>0.85860000000000003</v>
      </c>
      <c r="T7827">
        <v>0.85860000000000003</v>
      </c>
      <c r="U7827">
        <v>7.9619999999999997</v>
      </c>
      <c r="V7827">
        <v>-6.3695999999999996E-3</v>
      </c>
      <c r="W7827" t="s">
        <v>39</v>
      </c>
      <c r="X7827" s="4">
        <f>IF(bot_orders[[#This Row],[side]]="sell", bot_orders[[#This Row],[accFillSz]]*bot_orders[[#This Row],[avgPx]] + bot_orders[[#This Row],[fee]], -bot_orders[[#This Row],[accFillSz]]*bot_orders[[#This Row],[avgPx]])</f>
        <v>-6.8361732000000002</v>
      </c>
      <c r="Y7827" s="4">
        <f>IF(bot_orders[[#This Row],[side]]="buy", bot_orders[[#This Row],[accFillSz]] + bot_orders[[#This Row],[fee]], -bot_orders[[#This Row],[accFillSz]])</f>
        <v>7.9556303999999995</v>
      </c>
      <c r="Z7827" s="4">
        <f>IF(bot_orders[[#This Row],[side]]="sell",bot_orders[[#This Row],[accFillSz]]*bot_orders[[#This Row],[avgPx]]+bot_orders[[#This Row],[fee]], 0)</f>
        <v>0</v>
      </c>
      <c r="AA7827" s="4">
        <f>IF(bot_orders[[#This Row],[side]]="sell",-bot_orders[[#This Row],[accFillSz]],bot_orders[[#This Row],[accFillSz]]+bot_orders[[#This Row],[fee]])</f>
        <v>7.9556303999999995</v>
      </c>
      <c r="AB7827">
        <v>0</v>
      </c>
      <c r="AC7827" t="s">
        <v>38</v>
      </c>
      <c r="AD7827">
        <v>0</v>
      </c>
      <c r="AE7827" t="s">
        <v>40</v>
      </c>
      <c r="AF7827" t="s">
        <v>41</v>
      </c>
      <c r="AG7827" t="s">
        <v>28</v>
      </c>
      <c r="AH7827" t="s">
        <v>28</v>
      </c>
      <c r="AI7827">
        <v>7.9556304000000004</v>
      </c>
      <c r="AJ7827">
        <v>-6.8361732000000002</v>
      </c>
    </row>
    <row r="7828" spans="1:36" x14ac:dyDescent="0.3">
      <c r="A7828">
        <v>7749</v>
      </c>
      <c r="B7828" t="s">
        <v>17983</v>
      </c>
      <c r="C7828" t="s">
        <v>28</v>
      </c>
      <c r="D7828" t="s">
        <v>29</v>
      </c>
      <c r="E7828" t="s">
        <v>30</v>
      </c>
      <c r="F7828" t="s">
        <v>31</v>
      </c>
      <c r="G7828" t="s">
        <v>68</v>
      </c>
      <c r="H7828" t="s">
        <v>22749</v>
      </c>
      <c r="I7828" s="4" t="s">
        <v>22733</v>
      </c>
      <c r="J7828" s="1">
        <f>((((bot_orders[[#This Row],[cTime]]/ 1000)+3*3600) / 86400) + DATE(1970,1,1))</f>
        <v>45786.706713703701</v>
      </c>
      <c r="K7828" s="4" t="s">
        <v>22750</v>
      </c>
      <c r="L7828" s="1">
        <f>((((bot_orders[[#This Row],[uTime]]/ 1000)+3*3600) / 86400) + DATE(1970,1,1))</f>
        <v>45786.708362789352</v>
      </c>
      <c r="M7828" t="s">
        <v>34</v>
      </c>
      <c r="N7828" t="s">
        <v>28</v>
      </c>
      <c r="O7828" t="s">
        <v>35</v>
      </c>
      <c r="P7828">
        <v>7.9619999999999997</v>
      </c>
      <c r="Q7828" t="s">
        <v>36</v>
      </c>
      <c r="R7828" t="s">
        <v>55</v>
      </c>
      <c r="S7828">
        <v>0.8639</v>
      </c>
      <c r="T7828">
        <v>0.8639</v>
      </c>
      <c r="U7828">
        <v>7.9619999999999997</v>
      </c>
      <c r="V7828">
        <v>-6.3695999999999996E-3</v>
      </c>
      <c r="W7828" t="s">
        <v>39</v>
      </c>
      <c r="X7828" s="4">
        <f>IF(bot_orders[[#This Row],[side]]="sell", bot_orders[[#This Row],[accFillSz]]*bot_orders[[#This Row],[avgPx]] + bot_orders[[#This Row],[fee]], -bot_orders[[#This Row],[accFillSz]]*bot_orders[[#This Row],[avgPx]])</f>
        <v>-6.8783718</v>
      </c>
      <c r="Y7828" s="4">
        <f>IF(bot_orders[[#This Row],[side]]="buy", bot_orders[[#This Row],[accFillSz]] + bot_orders[[#This Row],[fee]], -bot_orders[[#This Row],[accFillSz]])</f>
        <v>7.9556303999999995</v>
      </c>
      <c r="Z7828" s="4">
        <f>IF(bot_orders[[#This Row],[side]]="sell",bot_orders[[#This Row],[accFillSz]]*bot_orders[[#This Row],[avgPx]]+bot_orders[[#This Row],[fee]], 0)</f>
        <v>0</v>
      </c>
      <c r="AA7828" s="4">
        <f>IF(bot_orders[[#This Row],[side]]="sell",-bot_orders[[#This Row],[accFillSz]],bot_orders[[#This Row],[accFillSz]]+bot_orders[[#This Row],[fee]])</f>
        <v>7.9556303999999995</v>
      </c>
      <c r="AB7828">
        <v>0</v>
      </c>
      <c r="AC7828" t="s">
        <v>38</v>
      </c>
      <c r="AD7828">
        <v>0</v>
      </c>
      <c r="AE7828" t="s">
        <v>40</v>
      </c>
      <c r="AF7828" t="s">
        <v>41</v>
      </c>
      <c r="AG7828" t="s">
        <v>28</v>
      </c>
      <c r="AH7828" t="s">
        <v>28</v>
      </c>
      <c r="AI7828">
        <v>7.9556304000000004</v>
      </c>
      <c r="AJ7828">
        <v>-6.8783718</v>
      </c>
    </row>
    <row r="7829" spans="1:36" x14ac:dyDescent="0.3">
      <c r="A7829">
        <v>7750</v>
      </c>
      <c r="B7829" t="s">
        <v>17983</v>
      </c>
      <c r="C7829" t="s">
        <v>28</v>
      </c>
      <c r="D7829" t="s">
        <v>29</v>
      </c>
      <c r="E7829" t="s">
        <v>30</v>
      </c>
      <c r="F7829" t="s">
        <v>31</v>
      </c>
      <c r="G7829" t="s">
        <v>64</v>
      </c>
      <c r="H7829" t="s">
        <v>22751</v>
      </c>
      <c r="I7829" s="4" t="s">
        <v>22733</v>
      </c>
      <c r="J7829" s="1">
        <f>((((bot_orders[[#This Row],[cTime]]/ 1000)+3*3600) / 86400) + DATE(1970,1,1))</f>
        <v>45786.706713703701</v>
      </c>
      <c r="K7829" s="4" t="s">
        <v>22752</v>
      </c>
      <c r="L7829" s="1">
        <f>((((bot_orders[[#This Row],[uTime]]/ 1000)+3*3600) / 86400) + DATE(1970,1,1))</f>
        <v>45786.706713761574</v>
      </c>
      <c r="M7829" t="s">
        <v>34</v>
      </c>
      <c r="N7829" t="s">
        <v>28</v>
      </c>
      <c r="O7829" t="s">
        <v>35</v>
      </c>
      <c r="P7829">
        <v>7.9619999999999997</v>
      </c>
      <c r="Q7829" t="s">
        <v>36</v>
      </c>
      <c r="R7829" t="s">
        <v>55</v>
      </c>
      <c r="S7829">
        <v>0.86929999999999996</v>
      </c>
      <c r="T7829">
        <v>0.86660000000000004</v>
      </c>
      <c r="U7829">
        <v>7.9619999999999997</v>
      </c>
      <c r="V7829">
        <v>-7.9620000000000003E-3</v>
      </c>
      <c r="W7829" t="s">
        <v>39</v>
      </c>
      <c r="X7829" s="4">
        <f>IF(bot_orders[[#This Row],[side]]="sell", bot_orders[[#This Row],[accFillSz]]*bot_orders[[#This Row],[avgPx]] + bot_orders[[#This Row],[fee]], -bot_orders[[#This Row],[accFillSz]]*bot_orders[[#This Row],[avgPx]])</f>
        <v>-6.8998692000000004</v>
      </c>
      <c r="Y7829" s="4">
        <f>IF(bot_orders[[#This Row],[side]]="buy", bot_orders[[#This Row],[accFillSz]] + bot_orders[[#This Row],[fee]], -bot_orders[[#This Row],[accFillSz]])</f>
        <v>7.9540379999999997</v>
      </c>
      <c r="Z7829" s="4">
        <f>IF(bot_orders[[#This Row],[side]]="sell",bot_orders[[#This Row],[accFillSz]]*bot_orders[[#This Row],[avgPx]]+bot_orders[[#This Row],[fee]], 0)</f>
        <v>0</v>
      </c>
      <c r="AA7829" s="4">
        <f>IF(bot_orders[[#This Row],[side]]="sell",-bot_orders[[#This Row],[accFillSz]],bot_orders[[#This Row],[accFillSz]]+bot_orders[[#This Row],[fee]])</f>
        <v>7.9540379999999997</v>
      </c>
      <c r="AB7829">
        <v>0</v>
      </c>
      <c r="AC7829" t="s">
        <v>38</v>
      </c>
      <c r="AD7829">
        <v>0</v>
      </c>
      <c r="AE7829" t="s">
        <v>40</v>
      </c>
      <c r="AF7829" t="s">
        <v>41</v>
      </c>
      <c r="AG7829" t="s">
        <v>28</v>
      </c>
      <c r="AH7829" t="s">
        <v>28</v>
      </c>
      <c r="AI7829">
        <v>7.9540379999999997</v>
      </c>
      <c r="AJ7829">
        <v>-6.8998692000000004</v>
      </c>
    </row>
    <row r="7830" spans="1:36" x14ac:dyDescent="0.3">
      <c r="A7830">
        <v>7751</v>
      </c>
      <c r="B7830" t="s">
        <v>17983</v>
      </c>
      <c r="C7830" t="s">
        <v>28</v>
      </c>
      <c r="D7830" t="s">
        <v>29</v>
      </c>
      <c r="E7830" t="s">
        <v>30</v>
      </c>
      <c r="F7830" t="s">
        <v>31</v>
      </c>
      <c r="G7830" t="s">
        <v>66</v>
      </c>
      <c r="H7830" t="s">
        <v>22753</v>
      </c>
      <c r="I7830" s="4" t="s">
        <v>22733</v>
      </c>
      <c r="J7830" s="1">
        <f>((((bot_orders[[#This Row],[cTime]]/ 1000)+3*3600) / 86400) + DATE(1970,1,1))</f>
        <v>45786.706713703701</v>
      </c>
      <c r="K7830" s="4" t="s">
        <v>22754</v>
      </c>
      <c r="L7830" s="1">
        <f>((((bot_orders[[#This Row],[uTime]]/ 1000)+3*3600) / 86400) + DATE(1970,1,1))</f>
        <v>45786.70671377315</v>
      </c>
      <c r="M7830" t="s">
        <v>34</v>
      </c>
      <c r="N7830" t="s">
        <v>28</v>
      </c>
      <c r="O7830" t="s">
        <v>35</v>
      </c>
      <c r="P7830">
        <v>7.9619999999999997</v>
      </c>
      <c r="Q7830" t="s">
        <v>36</v>
      </c>
      <c r="R7830" t="s">
        <v>55</v>
      </c>
      <c r="S7830">
        <v>0.87460000000000004</v>
      </c>
      <c r="T7830">
        <v>0.86660000000000004</v>
      </c>
      <c r="U7830">
        <v>7.9619999999999997</v>
      </c>
      <c r="V7830">
        <v>-7.9620000000000003E-3</v>
      </c>
      <c r="W7830" t="s">
        <v>39</v>
      </c>
      <c r="X7830" s="4">
        <f>IF(bot_orders[[#This Row],[side]]="sell", bot_orders[[#This Row],[accFillSz]]*bot_orders[[#This Row],[avgPx]] + bot_orders[[#This Row],[fee]], -bot_orders[[#This Row],[accFillSz]]*bot_orders[[#This Row],[avgPx]])</f>
        <v>-6.8998692000000004</v>
      </c>
      <c r="Y7830" s="4">
        <f>IF(bot_orders[[#This Row],[side]]="buy", bot_orders[[#This Row],[accFillSz]] + bot_orders[[#This Row],[fee]], -bot_orders[[#This Row],[accFillSz]])</f>
        <v>7.9540379999999997</v>
      </c>
      <c r="Z7830" s="4">
        <f>IF(bot_orders[[#This Row],[side]]="sell",bot_orders[[#This Row],[accFillSz]]*bot_orders[[#This Row],[avgPx]]+bot_orders[[#This Row],[fee]], 0)</f>
        <v>0</v>
      </c>
      <c r="AA7830" s="4">
        <f>IF(bot_orders[[#This Row],[side]]="sell",-bot_orders[[#This Row],[accFillSz]],bot_orders[[#This Row],[accFillSz]]+bot_orders[[#This Row],[fee]])</f>
        <v>7.9540379999999997</v>
      </c>
      <c r="AB7830">
        <v>0</v>
      </c>
      <c r="AC7830" t="s">
        <v>38</v>
      </c>
      <c r="AD7830">
        <v>0</v>
      </c>
      <c r="AE7830" t="s">
        <v>40</v>
      </c>
      <c r="AF7830" t="s">
        <v>41</v>
      </c>
      <c r="AG7830" t="s">
        <v>28</v>
      </c>
      <c r="AH7830" t="s">
        <v>28</v>
      </c>
      <c r="AI7830">
        <v>7.9540379999999997</v>
      </c>
      <c r="AJ7830">
        <v>-6.8998692000000004</v>
      </c>
    </row>
    <row r="7831" spans="1:36" x14ac:dyDescent="0.3">
      <c r="A7831">
        <v>7752</v>
      </c>
      <c r="B7831" t="s">
        <v>17983</v>
      </c>
      <c r="C7831" t="s">
        <v>28</v>
      </c>
      <c r="D7831" t="s">
        <v>29</v>
      </c>
      <c r="E7831" t="s">
        <v>30</v>
      </c>
      <c r="F7831" t="s">
        <v>31</v>
      </c>
      <c r="G7831" t="s">
        <v>64</v>
      </c>
      <c r="H7831" t="s">
        <v>23293</v>
      </c>
      <c r="I7831" s="4" t="s">
        <v>23294</v>
      </c>
      <c r="J7831" s="1">
        <f>((((bot_orders[[#This Row],[cTime]]/ 1000)+3*3600) / 86400) + DATE(1970,1,1))</f>
        <v>45786.706713784719</v>
      </c>
      <c r="K7831" s="4" t="s">
        <v>23295</v>
      </c>
      <c r="L7831" s="1">
        <f>((((bot_orders[[#This Row],[uTime]]/ 1000)+3*3600) / 86400) + DATE(1970,1,1))</f>
        <v>45787.949536342596</v>
      </c>
      <c r="M7831" t="s">
        <v>34</v>
      </c>
      <c r="N7831" t="s">
        <v>28</v>
      </c>
      <c r="O7831" t="s">
        <v>35</v>
      </c>
      <c r="P7831">
        <v>7.9539999999999997</v>
      </c>
      <c r="Q7831" t="s">
        <v>36</v>
      </c>
      <c r="R7831" t="s">
        <v>37</v>
      </c>
      <c r="S7831">
        <v>0.87460000000000004</v>
      </c>
      <c r="T7831">
        <v>0.87460000000000004</v>
      </c>
      <c r="U7831">
        <v>7.9539999999999997</v>
      </c>
      <c r="V7831">
        <v>-5.5652547000000002E-3</v>
      </c>
      <c r="W7831" t="s">
        <v>38</v>
      </c>
      <c r="X7831" s="4">
        <f>IF(bot_orders[[#This Row],[side]]="sell", bot_orders[[#This Row],[accFillSz]]*bot_orders[[#This Row],[avgPx]] + bot_orders[[#This Row],[fee]], -bot_orders[[#This Row],[accFillSz]]*bot_orders[[#This Row],[avgPx]])</f>
        <v>6.9510031453000005</v>
      </c>
      <c r="Y7831" s="4">
        <f>IF(bot_orders[[#This Row],[side]]="buy", bot_orders[[#This Row],[accFillSz]] + bot_orders[[#This Row],[fee]], -bot_orders[[#This Row],[accFillSz]])</f>
        <v>-7.9539999999999997</v>
      </c>
      <c r="Z7831" s="4">
        <f>IF(bot_orders[[#This Row],[side]]="sell",bot_orders[[#This Row],[accFillSz]]*bot_orders[[#This Row],[avgPx]]+bot_orders[[#This Row],[fee]], 0)</f>
        <v>6.9510031453000005</v>
      </c>
      <c r="AA7831" s="4">
        <f>IF(bot_orders[[#This Row],[side]]="sell",-bot_orders[[#This Row],[accFillSz]],bot_orders[[#This Row],[accFillSz]]+bot_orders[[#This Row],[fee]])</f>
        <v>-7.9539999999999997</v>
      </c>
      <c r="AB7831">
        <v>0</v>
      </c>
      <c r="AC7831" t="s">
        <v>39</v>
      </c>
      <c r="AD7831">
        <v>0</v>
      </c>
      <c r="AE7831" t="s">
        <v>40</v>
      </c>
      <c r="AF7831" t="s">
        <v>41</v>
      </c>
      <c r="AG7831" t="s">
        <v>28</v>
      </c>
      <c r="AH7831" t="s">
        <v>28</v>
      </c>
      <c r="AI7831">
        <v>-7.9539999999999997</v>
      </c>
      <c r="AJ7831">
        <v>6.95100315</v>
      </c>
    </row>
    <row r="7832" spans="1:36" x14ac:dyDescent="0.3">
      <c r="A7832">
        <v>7753</v>
      </c>
      <c r="B7832" t="s">
        <v>17983</v>
      </c>
      <c r="C7832" t="s">
        <v>28</v>
      </c>
      <c r="D7832" t="s">
        <v>29</v>
      </c>
      <c r="E7832" t="s">
        <v>30</v>
      </c>
      <c r="F7832" t="s">
        <v>31</v>
      </c>
      <c r="G7832" t="s">
        <v>66</v>
      </c>
      <c r="H7832" t="s">
        <v>23296</v>
      </c>
      <c r="I7832" s="4" t="s">
        <v>23294</v>
      </c>
      <c r="J7832" s="1">
        <f>((((bot_orders[[#This Row],[cTime]]/ 1000)+3*3600) / 86400) + DATE(1970,1,1))</f>
        <v>45786.706713784719</v>
      </c>
      <c r="K7832" s="4" t="s">
        <v>23297</v>
      </c>
      <c r="L7832" s="1">
        <f>((((bot_orders[[#This Row],[uTime]]/ 1000)+3*3600) / 86400) + DATE(1970,1,1))</f>
        <v>45787.976634872684</v>
      </c>
      <c r="M7832" t="s">
        <v>34</v>
      </c>
      <c r="N7832" t="s">
        <v>28</v>
      </c>
      <c r="O7832" t="s">
        <v>35</v>
      </c>
      <c r="P7832">
        <v>7.9539999999999997</v>
      </c>
      <c r="Q7832" t="s">
        <v>36</v>
      </c>
      <c r="R7832" t="s">
        <v>37</v>
      </c>
      <c r="S7832">
        <v>0.88</v>
      </c>
      <c r="T7832">
        <v>0.88</v>
      </c>
      <c r="U7832">
        <v>7.9539999999999997</v>
      </c>
      <c r="V7832">
        <v>-5.599616E-3</v>
      </c>
      <c r="W7832" t="s">
        <v>38</v>
      </c>
      <c r="X7832" s="4">
        <f>IF(bot_orders[[#This Row],[side]]="sell", bot_orders[[#This Row],[accFillSz]]*bot_orders[[#This Row],[avgPx]] + bot_orders[[#This Row],[fee]], -bot_orders[[#This Row],[accFillSz]]*bot_orders[[#This Row],[avgPx]])</f>
        <v>6.9939203839999999</v>
      </c>
      <c r="Y7832" s="4">
        <f>IF(bot_orders[[#This Row],[side]]="buy", bot_orders[[#This Row],[accFillSz]] + bot_orders[[#This Row],[fee]], -bot_orders[[#This Row],[accFillSz]])</f>
        <v>-7.9539999999999997</v>
      </c>
      <c r="Z7832" s="4">
        <f>IF(bot_orders[[#This Row],[side]]="sell",bot_orders[[#This Row],[accFillSz]]*bot_orders[[#This Row],[avgPx]]+bot_orders[[#This Row],[fee]], 0)</f>
        <v>6.9939203839999999</v>
      </c>
      <c r="AA7832" s="4">
        <f>IF(bot_orders[[#This Row],[side]]="sell",-bot_orders[[#This Row],[accFillSz]],bot_orders[[#This Row],[accFillSz]]+bot_orders[[#This Row],[fee]])</f>
        <v>-7.9539999999999997</v>
      </c>
      <c r="AB7832">
        <v>0</v>
      </c>
      <c r="AC7832" t="s">
        <v>39</v>
      </c>
      <c r="AD7832">
        <v>0</v>
      </c>
      <c r="AE7832" t="s">
        <v>40</v>
      </c>
      <c r="AF7832" t="s">
        <v>41</v>
      </c>
      <c r="AG7832" t="s">
        <v>28</v>
      </c>
      <c r="AH7832" t="s">
        <v>28</v>
      </c>
      <c r="AI7832">
        <v>-7.9539999999999997</v>
      </c>
      <c r="AJ7832">
        <v>6.9939203799999996</v>
      </c>
    </row>
    <row r="7833" spans="1:36" x14ac:dyDescent="0.3">
      <c r="A7833">
        <v>7754</v>
      </c>
      <c r="B7833" t="s">
        <v>17983</v>
      </c>
      <c r="C7833" t="s">
        <v>28</v>
      </c>
      <c r="D7833" t="s">
        <v>29</v>
      </c>
      <c r="E7833" t="s">
        <v>30</v>
      </c>
      <c r="F7833" t="s">
        <v>31</v>
      </c>
      <c r="G7833" t="s">
        <v>68</v>
      </c>
      <c r="H7833" t="s">
        <v>22755</v>
      </c>
      <c r="I7833" s="4" t="s">
        <v>22756</v>
      </c>
      <c r="J7833" s="1">
        <f>((((bot_orders[[#This Row],[cTime]]/ 1000)+3*3600) / 86400) + DATE(1970,1,1))</f>
        <v>45786.708362812496</v>
      </c>
      <c r="K7833" s="4" t="s">
        <v>22757</v>
      </c>
      <c r="L7833" s="1">
        <f>((((bot_orders[[#This Row],[uTime]]/ 1000)+3*3600) / 86400) + DATE(1970,1,1))</f>
        <v>45787.460610960647</v>
      </c>
      <c r="M7833" t="s">
        <v>34</v>
      </c>
      <c r="N7833" t="s">
        <v>28</v>
      </c>
      <c r="O7833" t="s">
        <v>35</v>
      </c>
      <c r="P7833">
        <v>7.9550000000000001</v>
      </c>
      <c r="Q7833" t="s">
        <v>36</v>
      </c>
      <c r="R7833" t="s">
        <v>37</v>
      </c>
      <c r="S7833">
        <v>0.86929999999999996</v>
      </c>
      <c r="T7833">
        <v>0.86929999999999996</v>
      </c>
      <c r="U7833">
        <v>7.9550000000000001</v>
      </c>
      <c r="V7833">
        <v>-5.5322252000000001E-3</v>
      </c>
      <c r="W7833" t="s">
        <v>38</v>
      </c>
      <c r="X7833" s="4">
        <f>IF(bot_orders[[#This Row],[side]]="sell", bot_orders[[#This Row],[accFillSz]]*bot_orders[[#This Row],[avgPx]] + bot_orders[[#This Row],[fee]], -bot_orders[[#This Row],[accFillSz]]*bot_orders[[#This Row],[avgPx]])</f>
        <v>6.9097492748000002</v>
      </c>
      <c r="Y7833" s="4">
        <f>IF(bot_orders[[#This Row],[side]]="buy", bot_orders[[#This Row],[accFillSz]] + bot_orders[[#This Row],[fee]], -bot_orders[[#This Row],[accFillSz]])</f>
        <v>-7.9550000000000001</v>
      </c>
      <c r="Z7833" s="4">
        <f>IF(bot_orders[[#This Row],[side]]="sell",bot_orders[[#This Row],[accFillSz]]*bot_orders[[#This Row],[avgPx]]+bot_orders[[#This Row],[fee]], 0)</f>
        <v>6.9097492748000002</v>
      </c>
      <c r="AA7833" s="4">
        <f>IF(bot_orders[[#This Row],[side]]="sell",-bot_orders[[#This Row],[accFillSz]],bot_orders[[#This Row],[accFillSz]]+bot_orders[[#This Row],[fee]])</f>
        <v>-7.9550000000000001</v>
      </c>
      <c r="AB7833">
        <v>0</v>
      </c>
      <c r="AC7833" t="s">
        <v>39</v>
      </c>
      <c r="AD7833">
        <v>0</v>
      </c>
      <c r="AE7833" t="s">
        <v>40</v>
      </c>
      <c r="AF7833" t="s">
        <v>41</v>
      </c>
      <c r="AG7833" t="s">
        <v>28</v>
      </c>
      <c r="AH7833" t="s">
        <v>28</v>
      </c>
      <c r="AI7833">
        <v>-7.9550000000000001</v>
      </c>
      <c r="AJ7833">
        <v>6.9097492699999998</v>
      </c>
    </row>
    <row r="7834" spans="1:36" x14ac:dyDescent="0.3">
      <c r="A7834">
        <v>7755</v>
      </c>
      <c r="B7834" t="s">
        <v>17983</v>
      </c>
      <c r="C7834" t="s">
        <v>28</v>
      </c>
      <c r="D7834" t="s">
        <v>29</v>
      </c>
      <c r="E7834" t="s">
        <v>30</v>
      </c>
      <c r="F7834" t="s">
        <v>31</v>
      </c>
      <c r="G7834" t="s">
        <v>62</v>
      </c>
      <c r="H7834" t="s">
        <v>22758</v>
      </c>
      <c r="I7834" s="4" t="s">
        <v>22759</v>
      </c>
      <c r="J7834" s="1">
        <f>((((bot_orders[[#This Row],[cTime]]/ 1000)+3*3600) / 86400) + DATE(1970,1,1))</f>
        <v>45786.710624201391</v>
      </c>
      <c r="K7834" s="4" t="s">
        <v>22760</v>
      </c>
      <c r="L7834" s="1">
        <f>((((bot_orders[[#This Row],[uTime]]/ 1000)+3*3600) / 86400) + DATE(1970,1,1))</f>
        <v>45787.454131550927</v>
      </c>
      <c r="M7834" t="s">
        <v>34</v>
      </c>
      <c r="N7834" t="s">
        <v>28</v>
      </c>
      <c r="O7834" t="s">
        <v>35</v>
      </c>
      <c r="P7834">
        <v>7.9550000000000001</v>
      </c>
      <c r="Q7834" t="s">
        <v>36</v>
      </c>
      <c r="R7834" t="s">
        <v>37</v>
      </c>
      <c r="S7834">
        <v>0.8639</v>
      </c>
      <c r="T7834">
        <v>0.8639</v>
      </c>
      <c r="U7834">
        <v>7.9550000000000001</v>
      </c>
      <c r="V7834">
        <v>-5.4978596000000001E-3</v>
      </c>
      <c r="W7834" t="s">
        <v>38</v>
      </c>
      <c r="X7834" s="4">
        <f>IF(bot_orders[[#This Row],[side]]="sell", bot_orders[[#This Row],[accFillSz]]*bot_orders[[#This Row],[avgPx]] + bot_orders[[#This Row],[fee]], -bot_orders[[#This Row],[accFillSz]]*bot_orders[[#This Row],[avgPx]])</f>
        <v>6.8668266404000002</v>
      </c>
      <c r="Y7834" s="4">
        <f>IF(bot_orders[[#This Row],[side]]="buy", bot_orders[[#This Row],[accFillSz]] + bot_orders[[#This Row],[fee]], -bot_orders[[#This Row],[accFillSz]])</f>
        <v>-7.9550000000000001</v>
      </c>
      <c r="Z7834" s="4">
        <f>IF(bot_orders[[#This Row],[side]]="sell",bot_orders[[#This Row],[accFillSz]]*bot_orders[[#This Row],[avgPx]]+bot_orders[[#This Row],[fee]], 0)</f>
        <v>6.8668266404000002</v>
      </c>
      <c r="AA7834" s="4">
        <f>IF(bot_orders[[#This Row],[side]]="sell",-bot_orders[[#This Row],[accFillSz]],bot_orders[[#This Row],[accFillSz]]+bot_orders[[#This Row],[fee]])</f>
        <v>-7.9550000000000001</v>
      </c>
      <c r="AB7834">
        <v>0</v>
      </c>
      <c r="AC7834" t="s">
        <v>39</v>
      </c>
      <c r="AD7834">
        <v>0</v>
      </c>
      <c r="AE7834" t="s">
        <v>40</v>
      </c>
      <c r="AF7834" t="s">
        <v>41</v>
      </c>
      <c r="AG7834" t="s">
        <v>28</v>
      </c>
      <c r="AH7834" t="s">
        <v>28</v>
      </c>
      <c r="AI7834">
        <v>-7.9550000000000001</v>
      </c>
      <c r="AJ7834">
        <v>6.8668266400000002</v>
      </c>
    </row>
    <row r="7835" spans="1:36" x14ac:dyDescent="0.3">
      <c r="A7835">
        <v>7756</v>
      </c>
      <c r="B7835" t="s">
        <v>17983</v>
      </c>
      <c r="C7835" t="s">
        <v>28</v>
      </c>
      <c r="D7835" t="s">
        <v>29</v>
      </c>
      <c r="E7835" t="s">
        <v>30</v>
      </c>
      <c r="F7835" t="s">
        <v>31</v>
      </c>
      <c r="G7835" t="s">
        <v>73</v>
      </c>
      <c r="H7835" t="s">
        <v>22761</v>
      </c>
      <c r="I7835" s="4" t="s">
        <v>22762</v>
      </c>
      <c r="J7835" s="1">
        <f>((((bot_orders[[#This Row],[cTime]]/ 1000)+3*3600) / 86400) + DATE(1970,1,1))</f>
        <v>45786.722330694443</v>
      </c>
      <c r="K7835" s="4" t="s">
        <v>22763</v>
      </c>
      <c r="L7835" s="1">
        <f>((((bot_orders[[#This Row],[uTime]]/ 1000)+3*3600) / 86400) + DATE(1970,1,1))</f>
        <v>45786.730889027778</v>
      </c>
      <c r="M7835" t="s">
        <v>34</v>
      </c>
      <c r="N7835" t="s">
        <v>28</v>
      </c>
      <c r="O7835" t="s">
        <v>35</v>
      </c>
      <c r="P7835">
        <v>7.9550000000000001</v>
      </c>
      <c r="Q7835" t="s">
        <v>36</v>
      </c>
      <c r="R7835" t="s">
        <v>37</v>
      </c>
      <c r="S7835">
        <v>0.85860000000000003</v>
      </c>
      <c r="T7835">
        <v>0.85860000000000003</v>
      </c>
      <c r="U7835">
        <v>7.9550000000000001</v>
      </c>
      <c r="V7835">
        <v>-5.4641304000000003E-3</v>
      </c>
      <c r="W7835" t="s">
        <v>38</v>
      </c>
      <c r="X7835" s="4">
        <f>IF(bot_orders[[#This Row],[side]]="sell", bot_orders[[#This Row],[accFillSz]]*bot_orders[[#This Row],[avgPx]] + bot_orders[[#This Row],[fee]], -bot_orders[[#This Row],[accFillSz]]*bot_orders[[#This Row],[avgPx]])</f>
        <v>6.8246988696000006</v>
      </c>
      <c r="Y7835" s="4">
        <f>IF(bot_orders[[#This Row],[side]]="buy", bot_orders[[#This Row],[accFillSz]] + bot_orders[[#This Row],[fee]], -bot_orders[[#This Row],[accFillSz]])</f>
        <v>-7.9550000000000001</v>
      </c>
      <c r="Z7835" s="4">
        <f>IF(bot_orders[[#This Row],[side]]="sell",bot_orders[[#This Row],[accFillSz]]*bot_orders[[#This Row],[avgPx]]+bot_orders[[#This Row],[fee]], 0)</f>
        <v>6.8246988696000006</v>
      </c>
      <c r="AA7835" s="4">
        <f>IF(bot_orders[[#This Row],[side]]="sell",-bot_orders[[#This Row],[accFillSz]],bot_orders[[#This Row],[accFillSz]]+bot_orders[[#This Row],[fee]])</f>
        <v>-7.9550000000000001</v>
      </c>
      <c r="AB7835">
        <v>0</v>
      </c>
      <c r="AC7835" t="s">
        <v>39</v>
      </c>
      <c r="AD7835">
        <v>0</v>
      </c>
      <c r="AE7835" t="s">
        <v>40</v>
      </c>
      <c r="AF7835" t="s">
        <v>41</v>
      </c>
      <c r="AG7835" t="s">
        <v>28</v>
      </c>
      <c r="AH7835" t="s">
        <v>28</v>
      </c>
      <c r="AI7835">
        <v>-7.9550000000000001</v>
      </c>
      <c r="AJ7835">
        <v>6.8246988699999998</v>
      </c>
    </row>
    <row r="7836" spans="1:36" x14ac:dyDescent="0.3">
      <c r="A7836">
        <v>7758</v>
      </c>
      <c r="B7836" t="s">
        <v>17983</v>
      </c>
      <c r="C7836" t="s">
        <v>28</v>
      </c>
      <c r="D7836" t="s">
        <v>29</v>
      </c>
      <c r="E7836" t="s">
        <v>30</v>
      </c>
      <c r="F7836" t="s">
        <v>31</v>
      </c>
      <c r="G7836" t="s">
        <v>78</v>
      </c>
      <c r="H7836" t="s">
        <v>22767</v>
      </c>
      <c r="I7836" s="4" t="s">
        <v>22768</v>
      </c>
      <c r="J7836" s="1">
        <f>((((bot_orders[[#This Row],[cTime]]/ 1000)+3*3600) / 86400) + DATE(1970,1,1))</f>
        <v>45786.725046736115</v>
      </c>
      <c r="K7836" s="4" t="s">
        <v>22769</v>
      </c>
      <c r="L7836" s="1">
        <f>((((bot_orders[[#This Row],[uTime]]/ 1000)+3*3600) / 86400) + DATE(1970,1,1))</f>
        <v>45786.730016817135</v>
      </c>
      <c r="M7836" t="s">
        <v>34</v>
      </c>
      <c r="N7836" t="s">
        <v>28</v>
      </c>
      <c r="O7836" t="s">
        <v>35</v>
      </c>
      <c r="P7836">
        <v>7.9550000000000001</v>
      </c>
      <c r="Q7836" t="s">
        <v>36</v>
      </c>
      <c r="R7836" t="s">
        <v>37</v>
      </c>
      <c r="S7836">
        <v>0.85329999999999995</v>
      </c>
      <c r="T7836">
        <v>0.85329999999999995</v>
      </c>
      <c r="U7836">
        <v>7.9550000000000001</v>
      </c>
      <c r="V7836">
        <v>-5.4304011999999997E-3</v>
      </c>
      <c r="W7836" t="s">
        <v>38</v>
      </c>
      <c r="X7836" s="4">
        <f>IF(bot_orders[[#This Row],[side]]="sell", bot_orders[[#This Row],[accFillSz]]*bot_orders[[#This Row],[avgPx]] + bot_orders[[#This Row],[fee]], -bot_orders[[#This Row],[accFillSz]]*bot_orders[[#This Row],[avgPx]])</f>
        <v>6.7825710988000001</v>
      </c>
      <c r="Y7836" s="4">
        <f>IF(bot_orders[[#This Row],[side]]="buy", bot_orders[[#This Row],[accFillSz]] + bot_orders[[#This Row],[fee]], -bot_orders[[#This Row],[accFillSz]])</f>
        <v>-7.9550000000000001</v>
      </c>
      <c r="Z7836" s="4">
        <f>IF(bot_orders[[#This Row],[side]]="sell",bot_orders[[#This Row],[accFillSz]]*bot_orders[[#This Row],[avgPx]]+bot_orders[[#This Row],[fee]], 0)</f>
        <v>6.7825710988000001</v>
      </c>
      <c r="AA7836" s="4">
        <f>IF(bot_orders[[#This Row],[side]]="sell",-bot_orders[[#This Row],[accFillSz]],bot_orders[[#This Row],[accFillSz]]+bot_orders[[#This Row],[fee]])</f>
        <v>-7.9550000000000001</v>
      </c>
      <c r="AB7836">
        <v>0</v>
      </c>
      <c r="AC7836" t="s">
        <v>39</v>
      </c>
      <c r="AD7836">
        <v>0</v>
      </c>
      <c r="AE7836" t="s">
        <v>40</v>
      </c>
      <c r="AF7836" t="s">
        <v>41</v>
      </c>
      <c r="AG7836" t="s">
        <v>28</v>
      </c>
      <c r="AH7836" t="s">
        <v>28</v>
      </c>
      <c r="AI7836">
        <v>-7.9550000000000001</v>
      </c>
      <c r="AJ7836">
        <v>6.7825711000000002</v>
      </c>
    </row>
    <row r="7837" spans="1:36" x14ac:dyDescent="0.3">
      <c r="A7837">
        <v>7760</v>
      </c>
      <c r="B7837" t="s">
        <v>17983</v>
      </c>
      <c r="C7837" t="s">
        <v>28</v>
      </c>
      <c r="D7837" t="s">
        <v>29</v>
      </c>
      <c r="E7837" t="s">
        <v>30</v>
      </c>
      <c r="F7837" t="s">
        <v>31</v>
      </c>
      <c r="G7837" t="s">
        <v>51</v>
      </c>
      <c r="H7837" t="s">
        <v>22773</v>
      </c>
      <c r="I7837" s="4" t="s">
        <v>22774</v>
      </c>
      <c r="J7837" s="1">
        <f>((((bot_orders[[#This Row],[cTime]]/ 1000)+3*3600) / 86400) + DATE(1970,1,1))</f>
        <v>45786.726484166669</v>
      </c>
      <c r="K7837" s="4" t="s">
        <v>22775</v>
      </c>
      <c r="L7837" s="1">
        <f>((((bot_orders[[#This Row],[uTime]]/ 1000)+3*3600) / 86400) + DATE(1970,1,1))</f>
        <v>45786.729617060184</v>
      </c>
      <c r="M7837" t="s">
        <v>34</v>
      </c>
      <c r="N7837" t="s">
        <v>28</v>
      </c>
      <c r="O7837" t="s">
        <v>35</v>
      </c>
      <c r="P7837">
        <v>7.9550000000000001</v>
      </c>
      <c r="Q7837" t="s">
        <v>36</v>
      </c>
      <c r="R7837" t="s">
        <v>37</v>
      </c>
      <c r="S7837">
        <v>0.84789999999999999</v>
      </c>
      <c r="T7837">
        <v>0.84789999999999999</v>
      </c>
      <c r="U7837">
        <v>7.9550000000000001</v>
      </c>
      <c r="V7837">
        <v>-5.3960355999999998E-3</v>
      </c>
      <c r="W7837" t="s">
        <v>38</v>
      </c>
      <c r="X7837" s="4">
        <f>IF(bot_orders[[#This Row],[side]]="sell", bot_orders[[#This Row],[accFillSz]]*bot_orders[[#This Row],[avgPx]] + bot_orders[[#This Row],[fee]], -bot_orders[[#This Row],[accFillSz]]*bot_orders[[#This Row],[avgPx]])</f>
        <v>6.7396484644000001</v>
      </c>
      <c r="Y7837" s="4">
        <f>IF(bot_orders[[#This Row],[side]]="buy", bot_orders[[#This Row],[accFillSz]] + bot_orders[[#This Row],[fee]], -bot_orders[[#This Row],[accFillSz]])</f>
        <v>-7.9550000000000001</v>
      </c>
      <c r="Z7837" s="4">
        <f>IF(bot_orders[[#This Row],[side]]="sell",bot_orders[[#This Row],[accFillSz]]*bot_orders[[#This Row],[avgPx]]+bot_orders[[#This Row],[fee]], 0)</f>
        <v>6.7396484644000001</v>
      </c>
      <c r="AA7837" s="4">
        <f>IF(bot_orders[[#This Row],[side]]="sell",-bot_orders[[#This Row],[accFillSz]],bot_orders[[#This Row],[accFillSz]]+bot_orders[[#This Row],[fee]])</f>
        <v>-7.9550000000000001</v>
      </c>
      <c r="AB7837">
        <v>0</v>
      </c>
      <c r="AC7837" t="s">
        <v>39</v>
      </c>
      <c r="AD7837">
        <v>0</v>
      </c>
      <c r="AE7837" t="s">
        <v>40</v>
      </c>
      <c r="AF7837" t="s">
        <v>41</v>
      </c>
      <c r="AG7837" t="s">
        <v>28</v>
      </c>
      <c r="AH7837" t="s">
        <v>28</v>
      </c>
      <c r="AI7837">
        <v>-7.9550000000000001</v>
      </c>
      <c r="AJ7837">
        <v>6.7396484599999997</v>
      </c>
    </row>
    <row r="7838" spans="1:36" x14ac:dyDescent="0.3">
      <c r="A7838">
        <v>7762</v>
      </c>
      <c r="B7838" t="s">
        <v>17983</v>
      </c>
      <c r="C7838" t="s">
        <v>28</v>
      </c>
      <c r="D7838" t="s">
        <v>29</v>
      </c>
      <c r="E7838" t="s">
        <v>30</v>
      </c>
      <c r="F7838" t="s">
        <v>31</v>
      </c>
      <c r="G7838" t="s">
        <v>89</v>
      </c>
      <c r="H7838" t="s">
        <v>22779</v>
      </c>
      <c r="I7838" s="4" t="s">
        <v>22780</v>
      </c>
      <c r="J7838" s="1">
        <f>((((bot_orders[[#This Row],[cTime]]/ 1000)+3*3600) / 86400) + DATE(1970,1,1))</f>
        <v>45786.729617083329</v>
      </c>
      <c r="K7838" s="4" t="s">
        <v>22781</v>
      </c>
      <c r="L7838" s="1">
        <f>((((bot_orders[[#This Row],[uTime]]/ 1000)+3*3600) / 86400) + DATE(1970,1,1))</f>
        <v>45786.734864432874</v>
      </c>
      <c r="M7838" t="s">
        <v>34</v>
      </c>
      <c r="N7838" t="s">
        <v>28</v>
      </c>
      <c r="O7838" t="s">
        <v>35</v>
      </c>
      <c r="P7838">
        <v>7.9619999999999997</v>
      </c>
      <c r="Q7838" t="s">
        <v>36</v>
      </c>
      <c r="R7838" t="s">
        <v>55</v>
      </c>
      <c r="S7838">
        <v>0.84260000000000002</v>
      </c>
      <c r="T7838">
        <v>0.84260000000000002</v>
      </c>
      <c r="U7838">
        <v>7.9619999999999997</v>
      </c>
      <c r="V7838">
        <v>-6.3695999999999996E-3</v>
      </c>
      <c r="W7838" t="s">
        <v>39</v>
      </c>
      <c r="X7838" s="4">
        <f>IF(bot_orders[[#This Row],[side]]="sell", bot_orders[[#This Row],[accFillSz]]*bot_orders[[#This Row],[avgPx]] + bot_orders[[#This Row],[fee]], -bot_orders[[#This Row],[accFillSz]]*bot_orders[[#This Row],[avgPx]])</f>
        <v>-6.7087811999999998</v>
      </c>
      <c r="Y7838" s="4">
        <f>IF(bot_orders[[#This Row],[side]]="buy", bot_orders[[#This Row],[accFillSz]] + bot_orders[[#This Row],[fee]], -bot_orders[[#This Row],[accFillSz]])</f>
        <v>7.9556303999999995</v>
      </c>
      <c r="Z7838" s="4">
        <f>IF(bot_orders[[#This Row],[side]]="sell",bot_orders[[#This Row],[accFillSz]]*bot_orders[[#This Row],[avgPx]]+bot_orders[[#This Row],[fee]], 0)</f>
        <v>0</v>
      </c>
      <c r="AA7838" s="4">
        <f>IF(bot_orders[[#This Row],[side]]="sell",-bot_orders[[#This Row],[accFillSz]],bot_orders[[#This Row],[accFillSz]]+bot_orders[[#This Row],[fee]])</f>
        <v>7.9556303999999995</v>
      </c>
      <c r="AB7838">
        <v>0</v>
      </c>
      <c r="AC7838" t="s">
        <v>38</v>
      </c>
      <c r="AD7838">
        <v>0</v>
      </c>
      <c r="AE7838" t="s">
        <v>40</v>
      </c>
      <c r="AF7838" t="s">
        <v>41</v>
      </c>
      <c r="AG7838" t="s">
        <v>28</v>
      </c>
      <c r="AH7838" t="s">
        <v>28</v>
      </c>
      <c r="AI7838">
        <v>7.9556304000000004</v>
      </c>
      <c r="AJ7838">
        <v>-6.7087811999999998</v>
      </c>
    </row>
    <row r="7839" spans="1:36" x14ac:dyDescent="0.3">
      <c r="A7839">
        <v>7763</v>
      </c>
      <c r="B7839" t="s">
        <v>17983</v>
      </c>
      <c r="C7839" t="s">
        <v>28</v>
      </c>
      <c r="D7839" t="s">
        <v>29</v>
      </c>
      <c r="E7839" t="s">
        <v>30</v>
      </c>
      <c r="F7839" t="s">
        <v>31</v>
      </c>
      <c r="G7839" t="s">
        <v>83</v>
      </c>
      <c r="H7839" t="s">
        <v>22782</v>
      </c>
      <c r="I7839" s="4" t="s">
        <v>22783</v>
      </c>
      <c r="J7839" s="1">
        <f>((((bot_orders[[#This Row],[cTime]]/ 1000)+3*3600) / 86400) + DATE(1970,1,1))</f>
        <v>45786.730016840273</v>
      </c>
      <c r="K7839" s="4" t="s">
        <v>22784</v>
      </c>
      <c r="L7839" s="1">
        <f>((((bot_orders[[#This Row],[uTime]]/ 1000)+3*3600) / 86400) + DATE(1970,1,1))</f>
        <v>45786.733881562497</v>
      </c>
      <c r="M7839" t="s">
        <v>34</v>
      </c>
      <c r="N7839" t="s">
        <v>28</v>
      </c>
      <c r="O7839" t="s">
        <v>35</v>
      </c>
      <c r="P7839">
        <v>7.9619999999999997</v>
      </c>
      <c r="Q7839" t="s">
        <v>36</v>
      </c>
      <c r="R7839" t="s">
        <v>55</v>
      </c>
      <c r="S7839">
        <v>0.84789999999999999</v>
      </c>
      <c r="T7839">
        <v>0.84789999999999999</v>
      </c>
      <c r="U7839">
        <v>7.9619999999999997</v>
      </c>
      <c r="V7839">
        <v>-6.3695999999999996E-3</v>
      </c>
      <c r="W7839" t="s">
        <v>39</v>
      </c>
      <c r="X7839" s="4">
        <f>IF(bot_orders[[#This Row],[side]]="sell", bot_orders[[#This Row],[accFillSz]]*bot_orders[[#This Row],[avgPx]] + bot_orders[[#This Row],[fee]], -bot_orders[[#This Row],[accFillSz]]*bot_orders[[#This Row],[avgPx]])</f>
        <v>-6.7509797999999996</v>
      </c>
      <c r="Y7839" s="4">
        <f>IF(bot_orders[[#This Row],[side]]="buy", bot_orders[[#This Row],[accFillSz]] + bot_orders[[#This Row],[fee]], -bot_orders[[#This Row],[accFillSz]])</f>
        <v>7.9556303999999995</v>
      </c>
      <c r="Z7839" s="4">
        <f>IF(bot_orders[[#This Row],[side]]="sell",bot_orders[[#This Row],[accFillSz]]*bot_orders[[#This Row],[avgPx]]+bot_orders[[#This Row],[fee]], 0)</f>
        <v>0</v>
      </c>
      <c r="AA7839" s="4">
        <f>IF(bot_orders[[#This Row],[side]]="sell",-bot_orders[[#This Row],[accFillSz]],bot_orders[[#This Row],[accFillSz]]+bot_orders[[#This Row],[fee]])</f>
        <v>7.9556303999999995</v>
      </c>
      <c r="AB7839">
        <v>0</v>
      </c>
      <c r="AC7839" t="s">
        <v>38</v>
      </c>
      <c r="AD7839">
        <v>0</v>
      </c>
      <c r="AE7839" t="s">
        <v>40</v>
      </c>
      <c r="AF7839" t="s">
        <v>41</v>
      </c>
      <c r="AG7839" t="s">
        <v>28</v>
      </c>
      <c r="AH7839" t="s">
        <v>28</v>
      </c>
      <c r="AI7839">
        <v>7.9556304000000004</v>
      </c>
      <c r="AJ7839">
        <v>-6.7509797999999996</v>
      </c>
    </row>
    <row r="7840" spans="1:36" x14ac:dyDescent="0.3">
      <c r="A7840">
        <v>7764</v>
      </c>
      <c r="B7840" t="s">
        <v>17983</v>
      </c>
      <c r="C7840" t="s">
        <v>28</v>
      </c>
      <c r="D7840" t="s">
        <v>29</v>
      </c>
      <c r="E7840" t="s">
        <v>30</v>
      </c>
      <c r="F7840" t="s">
        <v>31</v>
      </c>
      <c r="G7840" t="s">
        <v>49</v>
      </c>
      <c r="H7840" t="s">
        <v>22785</v>
      </c>
      <c r="I7840" s="4" t="s">
        <v>22786</v>
      </c>
      <c r="J7840" s="1">
        <f>((((bot_orders[[#This Row],[cTime]]/ 1000)+3*3600) / 86400) + DATE(1970,1,1))</f>
        <v>45786.730889039347</v>
      </c>
      <c r="K7840" s="4" t="s">
        <v>22787</v>
      </c>
      <c r="L7840" s="1">
        <f>((((bot_orders[[#This Row],[uTime]]/ 1000)+3*3600) / 86400) + DATE(1970,1,1))</f>
        <v>45786.733640601851</v>
      </c>
      <c r="M7840" t="s">
        <v>34</v>
      </c>
      <c r="N7840" t="s">
        <v>28</v>
      </c>
      <c r="O7840" t="s">
        <v>35</v>
      </c>
      <c r="P7840">
        <v>7.9619999999999997</v>
      </c>
      <c r="Q7840" t="s">
        <v>36</v>
      </c>
      <c r="R7840" t="s">
        <v>55</v>
      </c>
      <c r="S7840">
        <v>0.85329999999999995</v>
      </c>
      <c r="T7840">
        <v>0.85329999999999995</v>
      </c>
      <c r="U7840">
        <v>7.9619999999999997</v>
      </c>
      <c r="V7840">
        <v>-6.3695999999999996E-3</v>
      </c>
      <c r="W7840" t="s">
        <v>39</v>
      </c>
      <c r="X7840" s="4">
        <f>IF(bot_orders[[#This Row],[side]]="sell", bot_orders[[#This Row],[accFillSz]]*bot_orders[[#This Row],[avgPx]] + bot_orders[[#This Row],[fee]], -bot_orders[[#This Row],[accFillSz]]*bot_orders[[#This Row],[avgPx]])</f>
        <v>-6.7939745999999994</v>
      </c>
      <c r="Y7840" s="4">
        <f>IF(bot_orders[[#This Row],[side]]="buy", bot_orders[[#This Row],[accFillSz]] + bot_orders[[#This Row],[fee]], -bot_orders[[#This Row],[accFillSz]])</f>
        <v>7.9556303999999995</v>
      </c>
      <c r="Z7840" s="4">
        <f>IF(bot_orders[[#This Row],[side]]="sell",bot_orders[[#This Row],[accFillSz]]*bot_orders[[#This Row],[avgPx]]+bot_orders[[#This Row],[fee]], 0)</f>
        <v>0</v>
      </c>
      <c r="AA7840" s="4">
        <f>IF(bot_orders[[#This Row],[side]]="sell",-bot_orders[[#This Row],[accFillSz]],bot_orders[[#This Row],[accFillSz]]+bot_orders[[#This Row],[fee]])</f>
        <v>7.9556303999999995</v>
      </c>
      <c r="AB7840">
        <v>0</v>
      </c>
      <c r="AC7840" t="s">
        <v>38</v>
      </c>
      <c r="AD7840">
        <v>0</v>
      </c>
      <c r="AE7840" t="s">
        <v>40</v>
      </c>
      <c r="AF7840" t="s">
        <v>41</v>
      </c>
      <c r="AG7840" t="s">
        <v>28</v>
      </c>
      <c r="AH7840" t="s">
        <v>28</v>
      </c>
      <c r="AI7840">
        <v>7.9556304000000004</v>
      </c>
      <c r="AJ7840">
        <v>-6.7939746000000003</v>
      </c>
    </row>
    <row r="7841" spans="1:36" x14ac:dyDescent="0.3">
      <c r="A7841">
        <v>7766</v>
      </c>
      <c r="B7841" t="s">
        <v>17983</v>
      </c>
      <c r="C7841" t="s">
        <v>28</v>
      </c>
      <c r="D7841" t="s">
        <v>29</v>
      </c>
      <c r="E7841" t="s">
        <v>30</v>
      </c>
      <c r="F7841" t="s">
        <v>31</v>
      </c>
      <c r="G7841" t="s">
        <v>49</v>
      </c>
      <c r="H7841" t="s">
        <v>22791</v>
      </c>
      <c r="I7841" s="4" t="s">
        <v>22792</v>
      </c>
      <c r="J7841" s="1">
        <f>((((bot_orders[[#This Row],[cTime]]/ 1000)+3*3600) / 86400) + DATE(1970,1,1))</f>
        <v>45786.733640624996</v>
      </c>
      <c r="K7841" s="4" t="s">
        <v>22793</v>
      </c>
      <c r="L7841" s="1">
        <f>((((bot_orders[[#This Row],[uTime]]/ 1000)+3*3600) / 86400) + DATE(1970,1,1))</f>
        <v>45787.444152407406</v>
      </c>
      <c r="M7841" t="s">
        <v>34</v>
      </c>
      <c r="N7841" t="s">
        <v>28</v>
      </c>
      <c r="O7841" t="s">
        <v>35</v>
      </c>
      <c r="P7841">
        <v>7.9550000000000001</v>
      </c>
      <c r="Q7841" t="s">
        <v>36</v>
      </c>
      <c r="R7841" t="s">
        <v>37</v>
      </c>
      <c r="S7841">
        <v>0.85860000000000003</v>
      </c>
      <c r="T7841">
        <v>0.85860000000000003</v>
      </c>
      <c r="U7841">
        <v>7.9550000000000001</v>
      </c>
      <c r="V7841">
        <v>-5.4641304000000003E-3</v>
      </c>
      <c r="W7841" t="s">
        <v>38</v>
      </c>
      <c r="X7841" s="4">
        <f>IF(bot_orders[[#This Row],[side]]="sell", bot_orders[[#This Row],[accFillSz]]*bot_orders[[#This Row],[avgPx]] + bot_orders[[#This Row],[fee]], -bot_orders[[#This Row],[accFillSz]]*bot_orders[[#This Row],[avgPx]])</f>
        <v>6.8246988696000006</v>
      </c>
      <c r="Y7841" s="4">
        <f>IF(bot_orders[[#This Row],[side]]="buy", bot_orders[[#This Row],[accFillSz]] + bot_orders[[#This Row],[fee]], -bot_orders[[#This Row],[accFillSz]])</f>
        <v>-7.9550000000000001</v>
      </c>
      <c r="Z7841" s="4">
        <f>IF(bot_orders[[#This Row],[side]]="sell",bot_orders[[#This Row],[accFillSz]]*bot_orders[[#This Row],[avgPx]]+bot_orders[[#This Row],[fee]], 0)</f>
        <v>6.8246988696000006</v>
      </c>
      <c r="AA7841" s="4">
        <f>IF(bot_orders[[#This Row],[side]]="sell",-bot_orders[[#This Row],[accFillSz]],bot_orders[[#This Row],[accFillSz]]+bot_orders[[#This Row],[fee]])</f>
        <v>-7.9550000000000001</v>
      </c>
      <c r="AB7841">
        <v>0</v>
      </c>
      <c r="AC7841" t="s">
        <v>39</v>
      </c>
      <c r="AD7841">
        <v>0</v>
      </c>
      <c r="AE7841" t="s">
        <v>40</v>
      </c>
      <c r="AF7841" t="s">
        <v>41</v>
      </c>
      <c r="AG7841" t="s">
        <v>28</v>
      </c>
      <c r="AH7841" t="s">
        <v>28</v>
      </c>
      <c r="AI7841">
        <v>-7.9550000000000001</v>
      </c>
      <c r="AJ7841">
        <v>6.8246988699999998</v>
      </c>
    </row>
    <row r="7842" spans="1:36" x14ac:dyDescent="0.3">
      <c r="A7842">
        <v>7768</v>
      </c>
      <c r="B7842" t="s">
        <v>17983</v>
      </c>
      <c r="C7842" t="s">
        <v>28</v>
      </c>
      <c r="D7842" t="s">
        <v>29</v>
      </c>
      <c r="E7842" t="s">
        <v>30</v>
      </c>
      <c r="F7842" t="s">
        <v>31</v>
      </c>
      <c r="G7842" t="s">
        <v>83</v>
      </c>
      <c r="H7842" t="s">
        <v>22797</v>
      </c>
      <c r="I7842" s="4" t="s">
        <v>22798</v>
      </c>
      <c r="J7842" s="1">
        <f>((((bot_orders[[#This Row],[cTime]]/ 1000)+3*3600) / 86400) + DATE(1970,1,1))</f>
        <v>45786.733881585649</v>
      </c>
      <c r="K7842" s="4" t="s">
        <v>22799</v>
      </c>
      <c r="L7842" s="1">
        <f>((((bot_orders[[#This Row],[uTime]]/ 1000)+3*3600) / 86400) + DATE(1970,1,1))</f>
        <v>45786.737072662043</v>
      </c>
      <c r="M7842" t="s">
        <v>34</v>
      </c>
      <c r="N7842" t="s">
        <v>28</v>
      </c>
      <c r="O7842" t="s">
        <v>35</v>
      </c>
      <c r="P7842">
        <v>7.9550000000000001</v>
      </c>
      <c r="Q7842" t="s">
        <v>36</v>
      </c>
      <c r="R7842" t="s">
        <v>37</v>
      </c>
      <c r="S7842">
        <v>0.85329999999999995</v>
      </c>
      <c r="T7842">
        <v>0.85329999999999995</v>
      </c>
      <c r="U7842">
        <v>7.9550000000000001</v>
      </c>
      <c r="V7842">
        <v>-5.4304011999999997E-3</v>
      </c>
      <c r="W7842" t="s">
        <v>38</v>
      </c>
      <c r="X7842" s="4">
        <f>IF(bot_orders[[#This Row],[side]]="sell", bot_orders[[#This Row],[accFillSz]]*bot_orders[[#This Row],[avgPx]] + bot_orders[[#This Row],[fee]], -bot_orders[[#This Row],[accFillSz]]*bot_orders[[#This Row],[avgPx]])</f>
        <v>6.7825710988000001</v>
      </c>
      <c r="Y7842" s="4">
        <f>IF(bot_orders[[#This Row],[side]]="buy", bot_orders[[#This Row],[accFillSz]] + bot_orders[[#This Row],[fee]], -bot_orders[[#This Row],[accFillSz]])</f>
        <v>-7.9550000000000001</v>
      </c>
      <c r="Z7842" s="4">
        <f>IF(bot_orders[[#This Row],[side]]="sell",bot_orders[[#This Row],[accFillSz]]*bot_orders[[#This Row],[avgPx]]+bot_orders[[#This Row],[fee]], 0)</f>
        <v>6.7825710988000001</v>
      </c>
      <c r="AA7842" s="4">
        <f>IF(bot_orders[[#This Row],[side]]="sell",-bot_orders[[#This Row],[accFillSz]],bot_orders[[#This Row],[accFillSz]]+bot_orders[[#This Row],[fee]])</f>
        <v>-7.9550000000000001</v>
      </c>
      <c r="AB7842">
        <v>0</v>
      </c>
      <c r="AC7842" t="s">
        <v>39</v>
      </c>
      <c r="AD7842">
        <v>0</v>
      </c>
      <c r="AE7842" t="s">
        <v>40</v>
      </c>
      <c r="AF7842" t="s">
        <v>41</v>
      </c>
      <c r="AG7842" t="s">
        <v>28</v>
      </c>
      <c r="AH7842" t="s">
        <v>28</v>
      </c>
      <c r="AI7842">
        <v>-7.9550000000000001</v>
      </c>
      <c r="AJ7842">
        <v>6.7825711000000002</v>
      </c>
    </row>
    <row r="7843" spans="1:36" x14ac:dyDescent="0.3">
      <c r="A7843">
        <v>7770</v>
      </c>
      <c r="B7843" t="s">
        <v>17983</v>
      </c>
      <c r="C7843" t="s">
        <v>28</v>
      </c>
      <c r="D7843" t="s">
        <v>29</v>
      </c>
      <c r="E7843" t="s">
        <v>30</v>
      </c>
      <c r="F7843" t="s">
        <v>31</v>
      </c>
      <c r="G7843" t="s">
        <v>89</v>
      </c>
      <c r="H7843" t="s">
        <v>22803</v>
      </c>
      <c r="I7843" s="4" t="s">
        <v>22804</v>
      </c>
      <c r="J7843" s="1">
        <f>((((bot_orders[[#This Row],[cTime]]/ 1000)+3*3600) / 86400) + DATE(1970,1,1))</f>
        <v>45786.734864456019</v>
      </c>
      <c r="K7843" s="4" t="s">
        <v>22805</v>
      </c>
      <c r="L7843" s="1">
        <f>((((bot_orders[[#This Row],[uTime]]/ 1000)+3*3600) / 86400) + DATE(1970,1,1))</f>
        <v>45786.736429942132</v>
      </c>
      <c r="M7843" t="s">
        <v>34</v>
      </c>
      <c r="N7843" t="s">
        <v>28</v>
      </c>
      <c r="O7843" t="s">
        <v>35</v>
      </c>
      <c r="P7843">
        <v>7.9550000000000001</v>
      </c>
      <c r="Q7843" t="s">
        <v>36</v>
      </c>
      <c r="R7843" t="s">
        <v>37</v>
      </c>
      <c r="S7843">
        <v>0.84789999999999999</v>
      </c>
      <c r="T7843">
        <v>0.84789999999999999</v>
      </c>
      <c r="U7843">
        <v>7.9550000000000001</v>
      </c>
      <c r="V7843">
        <v>-5.3960355999999998E-3</v>
      </c>
      <c r="W7843" t="s">
        <v>38</v>
      </c>
      <c r="X7843" s="4">
        <f>IF(bot_orders[[#This Row],[side]]="sell", bot_orders[[#This Row],[accFillSz]]*bot_orders[[#This Row],[avgPx]] + bot_orders[[#This Row],[fee]], -bot_orders[[#This Row],[accFillSz]]*bot_orders[[#This Row],[avgPx]])</f>
        <v>6.7396484644000001</v>
      </c>
      <c r="Y7843" s="4">
        <f>IF(bot_orders[[#This Row],[side]]="buy", bot_orders[[#This Row],[accFillSz]] + bot_orders[[#This Row],[fee]], -bot_orders[[#This Row],[accFillSz]])</f>
        <v>-7.9550000000000001</v>
      </c>
      <c r="Z7843" s="4">
        <f>IF(bot_orders[[#This Row],[side]]="sell",bot_orders[[#This Row],[accFillSz]]*bot_orders[[#This Row],[avgPx]]+bot_orders[[#This Row],[fee]], 0)</f>
        <v>6.7396484644000001</v>
      </c>
      <c r="AA7843" s="4">
        <f>IF(bot_orders[[#This Row],[side]]="sell",-bot_orders[[#This Row],[accFillSz]],bot_orders[[#This Row],[accFillSz]]+bot_orders[[#This Row],[fee]])</f>
        <v>-7.9550000000000001</v>
      </c>
      <c r="AB7843">
        <v>0</v>
      </c>
      <c r="AC7843" t="s">
        <v>39</v>
      </c>
      <c r="AD7843">
        <v>0</v>
      </c>
      <c r="AE7843" t="s">
        <v>40</v>
      </c>
      <c r="AF7843" t="s">
        <v>41</v>
      </c>
      <c r="AG7843" t="s">
        <v>28</v>
      </c>
      <c r="AH7843" t="s">
        <v>28</v>
      </c>
      <c r="AI7843">
        <v>-7.9550000000000001</v>
      </c>
      <c r="AJ7843">
        <v>6.7396484599999997</v>
      </c>
    </row>
    <row r="7844" spans="1:36" x14ac:dyDescent="0.3">
      <c r="A7844">
        <v>7772</v>
      </c>
      <c r="B7844" t="s">
        <v>17983</v>
      </c>
      <c r="C7844" t="s">
        <v>28</v>
      </c>
      <c r="D7844" t="s">
        <v>29</v>
      </c>
      <c r="E7844" t="s">
        <v>30</v>
      </c>
      <c r="F7844" t="s">
        <v>31</v>
      </c>
      <c r="G7844" t="s">
        <v>47</v>
      </c>
      <c r="H7844" t="s">
        <v>22809</v>
      </c>
      <c r="I7844" s="4" t="s">
        <v>22810</v>
      </c>
      <c r="J7844" s="1">
        <f>((((bot_orders[[#This Row],[cTime]]/ 1000)+3*3600) / 86400) + DATE(1970,1,1))</f>
        <v>45786.736429965276</v>
      </c>
      <c r="K7844" s="4" t="s">
        <v>22811</v>
      </c>
      <c r="L7844" s="1">
        <f>((((bot_orders[[#This Row],[uTime]]/ 1000)+3*3600) / 86400) + DATE(1970,1,1))</f>
        <v>45786.757708958336</v>
      </c>
      <c r="M7844" t="s">
        <v>34</v>
      </c>
      <c r="N7844" t="s">
        <v>28</v>
      </c>
      <c r="O7844" t="s">
        <v>35</v>
      </c>
      <c r="P7844">
        <v>7.9619999999999997</v>
      </c>
      <c r="Q7844" t="s">
        <v>36</v>
      </c>
      <c r="R7844" t="s">
        <v>55</v>
      </c>
      <c r="S7844">
        <v>0.84260000000000002</v>
      </c>
      <c r="T7844">
        <v>0.84260000000000002</v>
      </c>
      <c r="U7844">
        <v>7.9619999999999997</v>
      </c>
      <c r="V7844">
        <v>-6.3695999999999996E-3</v>
      </c>
      <c r="W7844" t="s">
        <v>39</v>
      </c>
      <c r="X7844" s="4">
        <f>IF(bot_orders[[#This Row],[side]]="sell", bot_orders[[#This Row],[accFillSz]]*bot_orders[[#This Row],[avgPx]] + bot_orders[[#This Row],[fee]], -bot_orders[[#This Row],[accFillSz]]*bot_orders[[#This Row],[avgPx]])</f>
        <v>-6.7087811999999998</v>
      </c>
      <c r="Y7844" s="4">
        <f>IF(bot_orders[[#This Row],[side]]="buy", bot_orders[[#This Row],[accFillSz]] + bot_orders[[#This Row],[fee]], -bot_orders[[#This Row],[accFillSz]])</f>
        <v>7.9556303999999995</v>
      </c>
      <c r="Z7844" s="4">
        <f>IF(bot_orders[[#This Row],[side]]="sell",bot_orders[[#This Row],[accFillSz]]*bot_orders[[#This Row],[avgPx]]+bot_orders[[#This Row],[fee]], 0)</f>
        <v>0</v>
      </c>
      <c r="AA7844" s="4">
        <f>IF(bot_orders[[#This Row],[side]]="sell",-bot_orders[[#This Row],[accFillSz]],bot_orders[[#This Row],[accFillSz]]+bot_orders[[#This Row],[fee]])</f>
        <v>7.9556303999999995</v>
      </c>
      <c r="AB7844">
        <v>0</v>
      </c>
      <c r="AC7844" t="s">
        <v>38</v>
      </c>
      <c r="AD7844">
        <v>0</v>
      </c>
      <c r="AE7844" t="s">
        <v>40</v>
      </c>
      <c r="AF7844" t="s">
        <v>41</v>
      </c>
      <c r="AG7844" t="s">
        <v>28</v>
      </c>
      <c r="AH7844" t="s">
        <v>28</v>
      </c>
      <c r="AI7844">
        <v>7.9556304000000004</v>
      </c>
      <c r="AJ7844">
        <v>-6.7087811999999998</v>
      </c>
    </row>
    <row r="7845" spans="1:36" x14ac:dyDescent="0.3">
      <c r="A7845">
        <v>7773</v>
      </c>
      <c r="B7845" t="s">
        <v>17983</v>
      </c>
      <c r="C7845" t="s">
        <v>28</v>
      </c>
      <c r="D7845" t="s">
        <v>29</v>
      </c>
      <c r="E7845" t="s">
        <v>30</v>
      </c>
      <c r="F7845" t="s">
        <v>31</v>
      </c>
      <c r="G7845" t="s">
        <v>95</v>
      </c>
      <c r="H7845" t="s">
        <v>22812</v>
      </c>
      <c r="I7845" s="4" t="s">
        <v>22813</v>
      </c>
      <c r="J7845" s="1">
        <f>((((bot_orders[[#This Row],[cTime]]/ 1000)+3*3600) / 86400) + DATE(1970,1,1))</f>
        <v>45786.73707268518</v>
      </c>
      <c r="K7845" s="4" t="s">
        <v>22814</v>
      </c>
      <c r="L7845" s="1">
        <f>((((bot_orders[[#This Row],[uTime]]/ 1000)+3*3600) / 86400) + DATE(1970,1,1))</f>
        <v>45786.741077395833</v>
      </c>
      <c r="M7845" t="s">
        <v>34</v>
      </c>
      <c r="N7845" t="s">
        <v>28</v>
      </c>
      <c r="O7845" t="s">
        <v>35</v>
      </c>
      <c r="P7845">
        <v>7.9619999999999997</v>
      </c>
      <c r="Q7845" t="s">
        <v>36</v>
      </c>
      <c r="R7845" t="s">
        <v>55</v>
      </c>
      <c r="S7845">
        <v>0.84789999999999999</v>
      </c>
      <c r="T7845">
        <v>0.84789999999999999</v>
      </c>
      <c r="U7845">
        <v>7.9619999999999997</v>
      </c>
      <c r="V7845">
        <v>-6.3695999999999996E-3</v>
      </c>
      <c r="W7845" t="s">
        <v>39</v>
      </c>
      <c r="X7845" s="4">
        <f>IF(bot_orders[[#This Row],[side]]="sell", bot_orders[[#This Row],[accFillSz]]*bot_orders[[#This Row],[avgPx]] + bot_orders[[#This Row],[fee]], -bot_orders[[#This Row],[accFillSz]]*bot_orders[[#This Row],[avgPx]])</f>
        <v>-6.7509797999999996</v>
      </c>
      <c r="Y7845" s="4">
        <f>IF(bot_orders[[#This Row],[side]]="buy", bot_orders[[#This Row],[accFillSz]] + bot_orders[[#This Row],[fee]], -bot_orders[[#This Row],[accFillSz]])</f>
        <v>7.9556303999999995</v>
      </c>
      <c r="Z7845" s="4">
        <f>IF(bot_orders[[#This Row],[side]]="sell",bot_orders[[#This Row],[accFillSz]]*bot_orders[[#This Row],[avgPx]]+bot_orders[[#This Row],[fee]], 0)</f>
        <v>0</v>
      </c>
      <c r="AA7845" s="4">
        <f>IF(bot_orders[[#This Row],[side]]="sell",-bot_orders[[#This Row],[accFillSz]],bot_orders[[#This Row],[accFillSz]]+bot_orders[[#This Row],[fee]])</f>
        <v>7.9556303999999995</v>
      </c>
      <c r="AB7845">
        <v>0</v>
      </c>
      <c r="AC7845" t="s">
        <v>38</v>
      </c>
      <c r="AD7845">
        <v>0</v>
      </c>
      <c r="AE7845" t="s">
        <v>40</v>
      </c>
      <c r="AF7845" t="s">
        <v>41</v>
      </c>
      <c r="AG7845" t="s">
        <v>28</v>
      </c>
      <c r="AH7845" t="s">
        <v>28</v>
      </c>
      <c r="AI7845">
        <v>7.9556304000000004</v>
      </c>
      <c r="AJ7845">
        <v>-6.7509797999999996</v>
      </c>
    </row>
    <row r="7846" spans="1:36" x14ac:dyDescent="0.3">
      <c r="A7846">
        <v>7775</v>
      </c>
      <c r="B7846" t="s">
        <v>17983</v>
      </c>
      <c r="C7846" t="s">
        <v>28</v>
      </c>
      <c r="D7846" t="s">
        <v>29</v>
      </c>
      <c r="E7846" t="s">
        <v>30</v>
      </c>
      <c r="F7846" t="s">
        <v>31</v>
      </c>
      <c r="G7846" t="s">
        <v>95</v>
      </c>
      <c r="H7846" t="s">
        <v>22818</v>
      </c>
      <c r="I7846" s="4" t="s">
        <v>22819</v>
      </c>
      <c r="J7846" s="1">
        <f>((((bot_orders[[#This Row],[cTime]]/ 1000)+3*3600) / 86400) + DATE(1970,1,1))</f>
        <v>45786.741077418978</v>
      </c>
      <c r="K7846" s="4" t="s">
        <v>22820</v>
      </c>
      <c r="L7846" s="1">
        <f>((((bot_orders[[#This Row],[uTime]]/ 1000)+3*3600) / 86400) + DATE(1970,1,1))</f>
        <v>45786.744355046292</v>
      </c>
      <c r="M7846" t="s">
        <v>34</v>
      </c>
      <c r="N7846" t="s">
        <v>28</v>
      </c>
      <c r="O7846" t="s">
        <v>35</v>
      </c>
      <c r="P7846">
        <v>7.9550000000000001</v>
      </c>
      <c r="Q7846" t="s">
        <v>36</v>
      </c>
      <c r="R7846" t="s">
        <v>37</v>
      </c>
      <c r="S7846">
        <v>0.85329999999999995</v>
      </c>
      <c r="T7846">
        <v>0.85329999999999995</v>
      </c>
      <c r="U7846">
        <v>7.9550000000000001</v>
      </c>
      <c r="V7846">
        <v>-5.4304011999999997E-3</v>
      </c>
      <c r="W7846" t="s">
        <v>38</v>
      </c>
      <c r="X7846" s="4">
        <f>IF(bot_orders[[#This Row],[side]]="sell", bot_orders[[#This Row],[accFillSz]]*bot_orders[[#This Row],[avgPx]] + bot_orders[[#This Row],[fee]], -bot_orders[[#This Row],[accFillSz]]*bot_orders[[#This Row],[avgPx]])</f>
        <v>6.7825710988000001</v>
      </c>
      <c r="Y7846" s="4">
        <f>IF(bot_orders[[#This Row],[side]]="buy", bot_orders[[#This Row],[accFillSz]] + bot_orders[[#This Row],[fee]], -bot_orders[[#This Row],[accFillSz]])</f>
        <v>-7.9550000000000001</v>
      </c>
      <c r="Z7846" s="4">
        <f>IF(bot_orders[[#This Row],[side]]="sell",bot_orders[[#This Row],[accFillSz]]*bot_orders[[#This Row],[avgPx]]+bot_orders[[#This Row],[fee]], 0)</f>
        <v>6.7825710988000001</v>
      </c>
      <c r="AA7846" s="4">
        <f>IF(bot_orders[[#This Row],[side]]="sell",-bot_orders[[#This Row],[accFillSz]],bot_orders[[#This Row],[accFillSz]]+bot_orders[[#This Row],[fee]])</f>
        <v>-7.9550000000000001</v>
      </c>
      <c r="AB7846">
        <v>0</v>
      </c>
      <c r="AC7846" t="s">
        <v>39</v>
      </c>
      <c r="AD7846">
        <v>0</v>
      </c>
      <c r="AE7846" t="s">
        <v>40</v>
      </c>
      <c r="AF7846" t="s">
        <v>41</v>
      </c>
      <c r="AG7846" t="s">
        <v>28</v>
      </c>
      <c r="AH7846" t="s">
        <v>28</v>
      </c>
      <c r="AI7846">
        <v>-7.9550000000000001</v>
      </c>
      <c r="AJ7846">
        <v>6.7825711000000002</v>
      </c>
    </row>
    <row r="7847" spans="1:36" x14ac:dyDescent="0.3">
      <c r="A7847">
        <v>7778</v>
      </c>
      <c r="B7847" t="s">
        <v>17983</v>
      </c>
      <c r="C7847" t="s">
        <v>28</v>
      </c>
      <c r="D7847" t="s">
        <v>29</v>
      </c>
      <c r="E7847" t="s">
        <v>30</v>
      </c>
      <c r="F7847" t="s">
        <v>31</v>
      </c>
      <c r="G7847" t="s">
        <v>87</v>
      </c>
      <c r="H7847" t="s">
        <v>22827</v>
      </c>
      <c r="I7847" s="4" t="s">
        <v>22828</v>
      </c>
      <c r="J7847" s="1">
        <f>((((bot_orders[[#This Row],[cTime]]/ 1000)+3*3600) / 86400) + DATE(1970,1,1))</f>
        <v>45786.744355057868</v>
      </c>
      <c r="K7847" s="4" t="s">
        <v>22829</v>
      </c>
      <c r="L7847" s="1">
        <f>((((bot_orders[[#This Row],[uTime]]/ 1000)+3*3600) / 86400) + DATE(1970,1,1))</f>
        <v>45786.750871064811</v>
      </c>
      <c r="M7847" t="s">
        <v>34</v>
      </c>
      <c r="N7847" t="s">
        <v>28</v>
      </c>
      <c r="O7847" t="s">
        <v>35</v>
      </c>
      <c r="P7847">
        <v>7.9619999999999997</v>
      </c>
      <c r="Q7847" t="s">
        <v>36</v>
      </c>
      <c r="R7847" t="s">
        <v>55</v>
      </c>
      <c r="S7847">
        <v>0.84789999999999999</v>
      </c>
      <c r="T7847">
        <v>0.84789999999999999</v>
      </c>
      <c r="U7847">
        <v>7.9619999999999997</v>
      </c>
      <c r="V7847">
        <v>-6.3695999999999996E-3</v>
      </c>
      <c r="W7847" t="s">
        <v>39</v>
      </c>
      <c r="X7847" s="4">
        <f>IF(bot_orders[[#This Row],[side]]="sell", bot_orders[[#This Row],[accFillSz]]*bot_orders[[#This Row],[avgPx]] + bot_orders[[#This Row],[fee]], -bot_orders[[#This Row],[accFillSz]]*bot_orders[[#This Row],[avgPx]])</f>
        <v>-6.7509797999999996</v>
      </c>
      <c r="Y7847" s="4">
        <f>IF(bot_orders[[#This Row],[side]]="buy", bot_orders[[#This Row],[accFillSz]] + bot_orders[[#This Row],[fee]], -bot_orders[[#This Row],[accFillSz]])</f>
        <v>7.9556303999999995</v>
      </c>
      <c r="Z7847" s="4">
        <f>IF(bot_orders[[#This Row],[side]]="sell",bot_orders[[#This Row],[accFillSz]]*bot_orders[[#This Row],[avgPx]]+bot_orders[[#This Row],[fee]], 0)</f>
        <v>0</v>
      </c>
      <c r="AA7847" s="4">
        <f>IF(bot_orders[[#This Row],[side]]="sell",-bot_orders[[#This Row],[accFillSz]],bot_orders[[#This Row],[accFillSz]]+bot_orders[[#This Row],[fee]])</f>
        <v>7.9556303999999995</v>
      </c>
      <c r="AB7847">
        <v>0</v>
      </c>
      <c r="AC7847" t="s">
        <v>38</v>
      </c>
      <c r="AD7847">
        <v>0</v>
      </c>
      <c r="AE7847" t="s">
        <v>40</v>
      </c>
      <c r="AF7847" t="s">
        <v>41</v>
      </c>
      <c r="AG7847" t="s">
        <v>28</v>
      </c>
      <c r="AH7847" t="s">
        <v>28</v>
      </c>
      <c r="AI7847">
        <v>7.9556304000000004</v>
      </c>
      <c r="AJ7847">
        <v>-6.7509797999999996</v>
      </c>
    </row>
    <row r="7848" spans="1:36" x14ac:dyDescent="0.3">
      <c r="A7848">
        <v>7780</v>
      </c>
      <c r="B7848" t="s">
        <v>17983</v>
      </c>
      <c r="C7848" t="s">
        <v>28</v>
      </c>
      <c r="D7848" t="s">
        <v>29</v>
      </c>
      <c r="E7848" t="s">
        <v>30</v>
      </c>
      <c r="F7848" t="s">
        <v>31</v>
      </c>
      <c r="G7848" t="s">
        <v>87</v>
      </c>
      <c r="H7848" t="s">
        <v>22833</v>
      </c>
      <c r="I7848" s="4" t="s">
        <v>22834</v>
      </c>
      <c r="J7848" s="1">
        <f>((((bot_orders[[#This Row],[cTime]]/ 1000)+3*3600) / 86400) + DATE(1970,1,1))</f>
        <v>45786.750871076387</v>
      </c>
      <c r="K7848" s="4" t="s">
        <v>22835</v>
      </c>
      <c r="L7848" s="1">
        <f>((((bot_orders[[#This Row],[uTime]]/ 1000)+3*3600) / 86400) + DATE(1970,1,1))</f>
        <v>45787.375410659719</v>
      </c>
      <c r="M7848" t="s">
        <v>34</v>
      </c>
      <c r="N7848" t="s">
        <v>28</v>
      </c>
      <c r="O7848" t="s">
        <v>35</v>
      </c>
      <c r="P7848">
        <v>7.9550000000000001</v>
      </c>
      <c r="Q7848" t="s">
        <v>36</v>
      </c>
      <c r="R7848" t="s">
        <v>37</v>
      </c>
      <c r="S7848">
        <v>0.85329999999999995</v>
      </c>
      <c r="T7848">
        <v>0.85329999999999995</v>
      </c>
      <c r="U7848">
        <v>7.9550000000000001</v>
      </c>
      <c r="V7848">
        <v>-5.4304011999999997E-3</v>
      </c>
      <c r="W7848" t="s">
        <v>38</v>
      </c>
      <c r="X7848" s="4">
        <f>IF(bot_orders[[#This Row],[side]]="sell", bot_orders[[#This Row],[accFillSz]]*bot_orders[[#This Row],[avgPx]] + bot_orders[[#This Row],[fee]], -bot_orders[[#This Row],[accFillSz]]*bot_orders[[#This Row],[avgPx]])</f>
        <v>6.7825710988000001</v>
      </c>
      <c r="Y7848" s="4">
        <f>IF(bot_orders[[#This Row],[side]]="buy", bot_orders[[#This Row],[accFillSz]] + bot_orders[[#This Row],[fee]], -bot_orders[[#This Row],[accFillSz]])</f>
        <v>-7.9550000000000001</v>
      </c>
      <c r="Z7848" s="4">
        <f>IF(bot_orders[[#This Row],[side]]="sell",bot_orders[[#This Row],[accFillSz]]*bot_orders[[#This Row],[avgPx]]+bot_orders[[#This Row],[fee]], 0)</f>
        <v>6.7825710988000001</v>
      </c>
      <c r="AA7848" s="4">
        <f>IF(bot_orders[[#This Row],[side]]="sell",-bot_orders[[#This Row],[accFillSz]],bot_orders[[#This Row],[accFillSz]]+bot_orders[[#This Row],[fee]])</f>
        <v>-7.9550000000000001</v>
      </c>
      <c r="AB7848">
        <v>0</v>
      </c>
      <c r="AC7848" t="s">
        <v>39</v>
      </c>
      <c r="AD7848">
        <v>0</v>
      </c>
      <c r="AE7848" t="s">
        <v>40</v>
      </c>
      <c r="AF7848" t="s">
        <v>41</v>
      </c>
      <c r="AG7848" t="s">
        <v>28</v>
      </c>
      <c r="AH7848" t="s">
        <v>28</v>
      </c>
      <c r="AI7848">
        <v>-7.9550000000000001</v>
      </c>
      <c r="AJ7848">
        <v>6.7825711000000002</v>
      </c>
    </row>
    <row r="7849" spans="1:36" x14ac:dyDescent="0.3">
      <c r="A7849">
        <v>7781</v>
      </c>
      <c r="B7849" t="s">
        <v>17983</v>
      </c>
      <c r="C7849" t="s">
        <v>28</v>
      </c>
      <c r="D7849" t="s">
        <v>29</v>
      </c>
      <c r="E7849" t="s">
        <v>30</v>
      </c>
      <c r="F7849" t="s">
        <v>31</v>
      </c>
      <c r="G7849" t="s">
        <v>47</v>
      </c>
      <c r="H7849" t="s">
        <v>22836</v>
      </c>
      <c r="I7849" s="4" t="s">
        <v>22837</v>
      </c>
      <c r="J7849" s="1">
        <f>((((bot_orders[[#This Row],[cTime]]/ 1000)+3*3600) / 86400) + DATE(1970,1,1))</f>
        <v>45786.75770898148</v>
      </c>
      <c r="K7849" s="4" t="s">
        <v>22838</v>
      </c>
      <c r="L7849" s="1">
        <f>((((bot_orders[[#This Row],[uTime]]/ 1000)+3*3600) / 86400) + DATE(1970,1,1))</f>
        <v>45786.762030659724</v>
      </c>
      <c r="M7849" t="s">
        <v>34</v>
      </c>
      <c r="N7849" t="s">
        <v>28</v>
      </c>
      <c r="O7849" t="s">
        <v>35</v>
      </c>
      <c r="P7849">
        <v>7.9550000000000001</v>
      </c>
      <c r="Q7849" t="s">
        <v>36</v>
      </c>
      <c r="R7849" t="s">
        <v>37</v>
      </c>
      <c r="S7849">
        <v>0.84789999999999999</v>
      </c>
      <c r="T7849">
        <v>0.84789999999999999</v>
      </c>
      <c r="U7849">
        <v>7.9550000000000001</v>
      </c>
      <c r="V7849">
        <v>-5.3960355999999998E-3</v>
      </c>
      <c r="W7849" t="s">
        <v>38</v>
      </c>
      <c r="X7849" s="4">
        <f>IF(bot_orders[[#This Row],[side]]="sell", bot_orders[[#This Row],[accFillSz]]*bot_orders[[#This Row],[avgPx]] + bot_orders[[#This Row],[fee]], -bot_orders[[#This Row],[accFillSz]]*bot_orders[[#This Row],[avgPx]])</f>
        <v>6.7396484644000001</v>
      </c>
      <c r="Y7849" s="4">
        <f>IF(bot_orders[[#This Row],[side]]="buy", bot_orders[[#This Row],[accFillSz]] + bot_orders[[#This Row],[fee]], -bot_orders[[#This Row],[accFillSz]])</f>
        <v>-7.9550000000000001</v>
      </c>
      <c r="Z7849" s="4">
        <f>IF(bot_orders[[#This Row],[side]]="sell",bot_orders[[#This Row],[accFillSz]]*bot_orders[[#This Row],[avgPx]]+bot_orders[[#This Row],[fee]], 0)</f>
        <v>6.7396484644000001</v>
      </c>
      <c r="AA7849" s="4">
        <f>IF(bot_orders[[#This Row],[side]]="sell",-bot_orders[[#This Row],[accFillSz]],bot_orders[[#This Row],[accFillSz]]+bot_orders[[#This Row],[fee]])</f>
        <v>-7.9550000000000001</v>
      </c>
      <c r="AB7849">
        <v>0</v>
      </c>
      <c r="AC7849" t="s">
        <v>39</v>
      </c>
      <c r="AD7849">
        <v>0</v>
      </c>
      <c r="AE7849" t="s">
        <v>40</v>
      </c>
      <c r="AF7849" t="s">
        <v>41</v>
      </c>
      <c r="AG7849" t="s">
        <v>28</v>
      </c>
      <c r="AH7849" t="s">
        <v>28</v>
      </c>
      <c r="AI7849">
        <v>-7.9550000000000001</v>
      </c>
      <c r="AJ7849">
        <v>6.7396484599999997</v>
      </c>
    </row>
    <row r="7850" spans="1:36" x14ac:dyDescent="0.3">
      <c r="A7850">
        <v>7782</v>
      </c>
      <c r="B7850" t="s">
        <v>17983</v>
      </c>
      <c r="C7850" t="s">
        <v>28</v>
      </c>
      <c r="D7850" t="s">
        <v>29</v>
      </c>
      <c r="E7850" t="s">
        <v>30</v>
      </c>
      <c r="F7850" t="s">
        <v>31</v>
      </c>
      <c r="G7850" t="s">
        <v>45</v>
      </c>
      <c r="H7850" t="s">
        <v>22839</v>
      </c>
      <c r="I7850" s="4" t="s">
        <v>22840</v>
      </c>
      <c r="J7850" s="1">
        <f>((((bot_orders[[#This Row],[cTime]]/ 1000)+3*3600) / 86400) + DATE(1970,1,1))</f>
        <v>45786.762030682868</v>
      </c>
      <c r="K7850" s="4" t="s">
        <v>22841</v>
      </c>
      <c r="L7850" s="1">
        <f>((((bot_orders[[#This Row],[uTime]]/ 1000)+3*3600) / 86400) + DATE(1970,1,1))</f>
        <v>45786.765579907413</v>
      </c>
      <c r="M7850" t="s">
        <v>34</v>
      </c>
      <c r="N7850" t="s">
        <v>28</v>
      </c>
      <c r="O7850" t="s">
        <v>35</v>
      </c>
      <c r="P7850">
        <v>7.9619999999999997</v>
      </c>
      <c r="Q7850" t="s">
        <v>36</v>
      </c>
      <c r="R7850" t="s">
        <v>55</v>
      </c>
      <c r="S7850">
        <v>0.84260000000000002</v>
      </c>
      <c r="T7850">
        <v>0.84260000000000002</v>
      </c>
      <c r="U7850">
        <v>7.9619999999999997</v>
      </c>
      <c r="V7850">
        <v>-6.3695999999999996E-3</v>
      </c>
      <c r="W7850" t="s">
        <v>39</v>
      </c>
      <c r="X7850" s="4">
        <f>IF(bot_orders[[#This Row],[side]]="sell", bot_orders[[#This Row],[accFillSz]]*bot_orders[[#This Row],[avgPx]] + bot_orders[[#This Row],[fee]], -bot_orders[[#This Row],[accFillSz]]*bot_orders[[#This Row],[avgPx]])</f>
        <v>-6.7087811999999998</v>
      </c>
      <c r="Y7850" s="4">
        <f>IF(bot_orders[[#This Row],[side]]="buy", bot_orders[[#This Row],[accFillSz]] + bot_orders[[#This Row],[fee]], -bot_orders[[#This Row],[accFillSz]])</f>
        <v>7.9556303999999995</v>
      </c>
      <c r="Z7850" s="4">
        <f>IF(bot_orders[[#This Row],[side]]="sell",bot_orders[[#This Row],[accFillSz]]*bot_orders[[#This Row],[avgPx]]+bot_orders[[#This Row],[fee]], 0)</f>
        <v>0</v>
      </c>
      <c r="AA7850" s="4">
        <f>IF(bot_orders[[#This Row],[side]]="sell",-bot_orders[[#This Row],[accFillSz]],bot_orders[[#This Row],[accFillSz]]+bot_orders[[#This Row],[fee]])</f>
        <v>7.9556303999999995</v>
      </c>
      <c r="AB7850">
        <v>0</v>
      </c>
      <c r="AC7850" t="s">
        <v>38</v>
      </c>
      <c r="AD7850">
        <v>0</v>
      </c>
      <c r="AE7850" t="s">
        <v>40</v>
      </c>
      <c r="AF7850" t="s">
        <v>41</v>
      </c>
      <c r="AG7850" t="s">
        <v>28</v>
      </c>
      <c r="AH7850" t="s">
        <v>28</v>
      </c>
      <c r="AI7850">
        <v>7.9556304000000004</v>
      </c>
      <c r="AJ7850">
        <v>-6.7087811999999998</v>
      </c>
    </row>
    <row r="7851" spans="1:36" x14ac:dyDescent="0.3">
      <c r="A7851">
        <v>7783</v>
      </c>
      <c r="B7851" t="s">
        <v>17983</v>
      </c>
      <c r="C7851" t="s">
        <v>28</v>
      </c>
      <c r="D7851" t="s">
        <v>29</v>
      </c>
      <c r="E7851" t="s">
        <v>30</v>
      </c>
      <c r="F7851" t="s">
        <v>31</v>
      </c>
      <c r="G7851" t="s">
        <v>45</v>
      </c>
      <c r="H7851" t="s">
        <v>22842</v>
      </c>
      <c r="I7851" s="4" t="s">
        <v>22843</v>
      </c>
      <c r="J7851" s="1">
        <f>((((bot_orders[[#This Row],[cTime]]/ 1000)+3*3600) / 86400) + DATE(1970,1,1))</f>
        <v>45786.76557993055</v>
      </c>
      <c r="K7851" s="4" t="s">
        <v>22844</v>
      </c>
      <c r="L7851" s="1">
        <f>((((bot_orders[[#This Row],[uTime]]/ 1000)+3*3600) / 86400) + DATE(1970,1,1))</f>
        <v>45786.861745775459</v>
      </c>
      <c r="M7851" t="s">
        <v>34</v>
      </c>
      <c r="N7851" t="s">
        <v>28</v>
      </c>
      <c r="O7851" t="s">
        <v>35</v>
      </c>
      <c r="P7851">
        <v>7.9550000000000001</v>
      </c>
      <c r="Q7851" t="s">
        <v>36</v>
      </c>
      <c r="R7851" t="s">
        <v>37</v>
      </c>
      <c r="S7851">
        <v>0.84789999999999999</v>
      </c>
      <c r="T7851">
        <v>0.84789999999999999</v>
      </c>
      <c r="U7851">
        <v>7.9550000000000001</v>
      </c>
      <c r="V7851">
        <v>-5.3960355999999998E-3</v>
      </c>
      <c r="W7851" t="s">
        <v>38</v>
      </c>
      <c r="X7851" s="4">
        <f>IF(bot_orders[[#This Row],[side]]="sell", bot_orders[[#This Row],[accFillSz]]*bot_orders[[#This Row],[avgPx]] + bot_orders[[#This Row],[fee]], -bot_orders[[#This Row],[accFillSz]]*bot_orders[[#This Row],[avgPx]])</f>
        <v>6.7396484644000001</v>
      </c>
      <c r="Y7851" s="4">
        <f>IF(bot_orders[[#This Row],[side]]="buy", bot_orders[[#This Row],[accFillSz]] + bot_orders[[#This Row],[fee]], -bot_orders[[#This Row],[accFillSz]])</f>
        <v>-7.9550000000000001</v>
      </c>
      <c r="Z7851" s="4">
        <f>IF(bot_orders[[#This Row],[side]]="sell",bot_orders[[#This Row],[accFillSz]]*bot_orders[[#This Row],[avgPx]]+bot_orders[[#This Row],[fee]], 0)</f>
        <v>6.7396484644000001</v>
      </c>
      <c r="AA7851" s="4">
        <f>IF(bot_orders[[#This Row],[side]]="sell",-bot_orders[[#This Row],[accFillSz]],bot_orders[[#This Row],[accFillSz]]+bot_orders[[#This Row],[fee]])</f>
        <v>-7.9550000000000001</v>
      </c>
      <c r="AB7851">
        <v>0</v>
      </c>
      <c r="AC7851" t="s">
        <v>39</v>
      </c>
      <c r="AD7851">
        <v>0</v>
      </c>
      <c r="AE7851" t="s">
        <v>40</v>
      </c>
      <c r="AF7851" t="s">
        <v>41</v>
      </c>
      <c r="AG7851" t="s">
        <v>28</v>
      </c>
      <c r="AH7851" t="s">
        <v>28</v>
      </c>
      <c r="AI7851">
        <v>-7.9550000000000001</v>
      </c>
      <c r="AJ7851">
        <v>6.7396484599999997</v>
      </c>
    </row>
    <row r="7852" spans="1:36" x14ac:dyDescent="0.3">
      <c r="A7852">
        <v>7785</v>
      </c>
      <c r="B7852" t="s">
        <v>17983</v>
      </c>
      <c r="C7852" t="s">
        <v>28</v>
      </c>
      <c r="D7852" t="s">
        <v>29</v>
      </c>
      <c r="E7852" t="s">
        <v>30</v>
      </c>
      <c r="F7852" t="s">
        <v>31</v>
      </c>
      <c r="G7852" t="s">
        <v>101</v>
      </c>
      <c r="H7852" t="s">
        <v>22848</v>
      </c>
      <c r="I7852" s="4" t="s">
        <v>22849</v>
      </c>
      <c r="J7852" s="1">
        <f>((((bot_orders[[#This Row],[cTime]]/ 1000)+3*3600) / 86400) + DATE(1970,1,1))</f>
        <v>45786.766520648147</v>
      </c>
      <c r="K7852" s="4" t="s">
        <v>22850</v>
      </c>
      <c r="L7852" s="1">
        <f>((((bot_orders[[#This Row],[uTime]]/ 1000)+3*3600) / 86400) + DATE(1970,1,1))</f>
        <v>45786.817233240741</v>
      </c>
      <c r="M7852" t="s">
        <v>34</v>
      </c>
      <c r="N7852" t="s">
        <v>28</v>
      </c>
      <c r="O7852" t="s">
        <v>35</v>
      </c>
      <c r="P7852">
        <v>7.9550000000000001</v>
      </c>
      <c r="Q7852" t="s">
        <v>36</v>
      </c>
      <c r="R7852" t="s">
        <v>37</v>
      </c>
      <c r="S7852">
        <v>0.84260000000000002</v>
      </c>
      <c r="T7852">
        <v>0.84260000000000002</v>
      </c>
      <c r="U7852">
        <v>7.9550000000000001</v>
      </c>
      <c r="V7852">
        <v>-5.3623064E-3</v>
      </c>
      <c r="W7852" t="s">
        <v>38</v>
      </c>
      <c r="X7852" s="4">
        <f>IF(bot_orders[[#This Row],[side]]="sell", bot_orders[[#This Row],[accFillSz]]*bot_orders[[#This Row],[avgPx]] + bot_orders[[#This Row],[fee]], -bot_orders[[#This Row],[accFillSz]]*bot_orders[[#This Row],[avgPx]])</f>
        <v>6.6975206935999996</v>
      </c>
      <c r="Y7852" s="4">
        <f>IF(bot_orders[[#This Row],[side]]="buy", bot_orders[[#This Row],[accFillSz]] + bot_orders[[#This Row],[fee]], -bot_orders[[#This Row],[accFillSz]])</f>
        <v>-7.9550000000000001</v>
      </c>
      <c r="Z7852" s="4">
        <f>IF(bot_orders[[#This Row],[side]]="sell",bot_orders[[#This Row],[accFillSz]]*bot_orders[[#This Row],[avgPx]]+bot_orders[[#This Row],[fee]], 0)</f>
        <v>6.6975206935999996</v>
      </c>
      <c r="AA7852" s="4">
        <f>IF(bot_orders[[#This Row],[side]]="sell",-bot_orders[[#This Row],[accFillSz]],bot_orders[[#This Row],[accFillSz]]+bot_orders[[#This Row],[fee]])</f>
        <v>-7.9550000000000001</v>
      </c>
      <c r="AB7852">
        <v>0</v>
      </c>
      <c r="AC7852" t="s">
        <v>39</v>
      </c>
      <c r="AD7852">
        <v>0</v>
      </c>
      <c r="AE7852" t="s">
        <v>40</v>
      </c>
      <c r="AF7852" t="s">
        <v>41</v>
      </c>
      <c r="AG7852" t="s">
        <v>28</v>
      </c>
      <c r="AH7852" t="s">
        <v>28</v>
      </c>
      <c r="AI7852">
        <v>-7.9550000000000001</v>
      </c>
      <c r="AJ7852">
        <v>6.6975206900000002</v>
      </c>
    </row>
    <row r="7853" spans="1:36" x14ac:dyDescent="0.3">
      <c r="A7853">
        <v>7787</v>
      </c>
      <c r="B7853" t="s">
        <v>17983</v>
      </c>
      <c r="C7853" t="s">
        <v>28</v>
      </c>
      <c r="D7853" t="s">
        <v>29</v>
      </c>
      <c r="E7853" t="s">
        <v>30</v>
      </c>
      <c r="F7853" t="s">
        <v>31</v>
      </c>
      <c r="G7853" t="s">
        <v>106</v>
      </c>
      <c r="H7853" t="s">
        <v>22854</v>
      </c>
      <c r="I7853" s="4" t="s">
        <v>22855</v>
      </c>
      <c r="J7853" s="1">
        <f>((((bot_orders[[#This Row],[cTime]]/ 1000)+3*3600) / 86400) + DATE(1970,1,1))</f>
        <v>45786.766657384258</v>
      </c>
      <c r="K7853" s="4" t="s">
        <v>22856</v>
      </c>
      <c r="L7853" s="1">
        <f>((((bot_orders[[#This Row],[uTime]]/ 1000)+3*3600) / 86400) + DATE(1970,1,1))</f>
        <v>45786.76753842592</v>
      </c>
      <c r="M7853" t="s">
        <v>34</v>
      </c>
      <c r="N7853" t="s">
        <v>28</v>
      </c>
      <c r="O7853" t="s">
        <v>35</v>
      </c>
      <c r="P7853">
        <v>7.9550000000000001</v>
      </c>
      <c r="Q7853" t="s">
        <v>36</v>
      </c>
      <c r="R7853" t="s">
        <v>37</v>
      </c>
      <c r="S7853">
        <v>0.83730000000000004</v>
      </c>
      <c r="T7853">
        <v>0.83730000000000004</v>
      </c>
      <c r="U7853">
        <v>7.9550000000000001</v>
      </c>
      <c r="V7853">
        <v>-5.3285772000000002E-3</v>
      </c>
      <c r="W7853" t="s">
        <v>38</v>
      </c>
      <c r="X7853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853" s="4">
        <f>IF(bot_orders[[#This Row],[side]]="buy", bot_orders[[#This Row],[accFillSz]] + bot_orders[[#This Row],[fee]], -bot_orders[[#This Row],[accFillSz]])</f>
        <v>-7.9550000000000001</v>
      </c>
      <c r="Z7853" s="4">
        <f>IF(bot_orders[[#This Row],[side]]="sell",bot_orders[[#This Row],[accFillSz]]*bot_orders[[#This Row],[avgPx]]+bot_orders[[#This Row],[fee]], 0)</f>
        <v>6.6553929227999999</v>
      </c>
      <c r="AA7853" s="4">
        <f>IF(bot_orders[[#This Row],[side]]="sell",-bot_orders[[#This Row],[accFillSz]],bot_orders[[#This Row],[accFillSz]]+bot_orders[[#This Row],[fee]])</f>
        <v>-7.9550000000000001</v>
      </c>
      <c r="AB7853">
        <v>0</v>
      </c>
      <c r="AC7853" t="s">
        <v>39</v>
      </c>
      <c r="AD7853">
        <v>0</v>
      </c>
      <c r="AE7853" t="s">
        <v>40</v>
      </c>
      <c r="AF7853" t="s">
        <v>41</v>
      </c>
      <c r="AG7853" t="s">
        <v>28</v>
      </c>
      <c r="AH7853" t="s">
        <v>28</v>
      </c>
      <c r="AI7853">
        <v>-7.9550000000000001</v>
      </c>
      <c r="AJ7853">
        <v>6.6553929199999997</v>
      </c>
    </row>
    <row r="7854" spans="1:36" x14ac:dyDescent="0.3">
      <c r="A7854">
        <v>7788</v>
      </c>
      <c r="B7854" t="s">
        <v>17983</v>
      </c>
      <c r="C7854" t="s">
        <v>28</v>
      </c>
      <c r="D7854" t="s">
        <v>29</v>
      </c>
      <c r="E7854" t="s">
        <v>30</v>
      </c>
      <c r="F7854" t="s">
        <v>31</v>
      </c>
      <c r="G7854" t="s">
        <v>104</v>
      </c>
      <c r="H7854" t="s">
        <v>22857</v>
      </c>
      <c r="I7854" s="4" t="s">
        <v>22858</v>
      </c>
      <c r="J7854" s="1">
        <f>((((bot_orders[[#This Row],[cTime]]/ 1000)+3*3600) / 86400) + DATE(1970,1,1))</f>
        <v>45786.767538437503</v>
      </c>
      <c r="K7854" s="4" t="s">
        <v>22859</v>
      </c>
      <c r="L7854" s="1">
        <f>((((bot_orders[[#This Row],[uTime]]/ 1000)+3*3600) / 86400) + DATE(1970,1,1))</f>
        <v>45786.768388252312</v>
      </c>
      <c r="M7854" t="s">
        <v>34</v>
      </c>
      <c r="N7854" t="s">
        <v>28</v>
      </c>
      <c r="O7854" t="s">
        <v>35</v>
      </c>
      <c r="P7854">
        <v>7.9619999999999997</v>
      </c>
      <c r="Q7854" t="s">
        <v>36</v>
      </c>
      <c r="R7854" t="s">
        <v>55</v>
      </c>
      <c r="S7854">
        <v>0.83189999999999997</v>
      </c>
      <c r="T7854">
        <v>0.83189999999999997</v>
      </c>
      <c r="U7854">
        <v>7.9619999999999997</v>
      </c>
      <c r="V7854">
        <v>-6.3695999999999996E-3</v>
      </c>
      <c r="W7854" t="s">
        <v>39</v>
      </c>
      <c r="X7854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854" s="4">
        <f>IF(bot_orders[[#This Row],[side]]="buy", bot_orders[[#This Row],[accFillSz]] + bot_orders[[#This Row],[fee]], -bot_orders[[#This Row],[accFillSz]])</f>
        <v>7.9556303999999995</v>
      </c>
      <c r="Z7854" s="4">
        <f>IF(bot_orders[[#This Row],[side]]="sell",bot_orders[[#This Row],[accFillSz]]*bot_orders[[#This Row],[avgPx]]+bot_orders[[#This Row],[fee]], 0)</f>
        <v>0</v>
      </c>
      <c r="AA7854" s="4">
        <f>IF(bot_orders[[#This Row],[side]]="sell",-bot_orders[[#This Row],[accFillSz]],bot_orders[[#This Row],[accFillSz]]+bot_orders[[#This Row],[fee]])</f>
        <v>7.9556303999999995</v>
      </c>
      <c r="AB7854">
        <v>0</v>
      </c>
      <c r="AC7854" t="s">
        <v>38</v>
      </c>
      <c r="AD7854">
        <v>0</v>
      </c>
      <c r="AE7854" t="s">
        <v>40</v>
      </c>
      <c r="AF7854" t="s">
        <v>41</v>
      </c>
      <c r="AG7854" t="s">
        <v>28</v>
      </c>
      <c r="AH7854" t="s">
        <v>28</v>
      </c>
      <c r="AI7854">
        <v>7.9556304000000004</v>
      </c>
      <c r="AJ7854">
        <v>-6.6235878000000001</v>
      </c>
    </row>
    <row r="7855" spans="1:36" x14ac:dyDescent="0.3">
      <c r="A7855">
        <v>7789</v>
      </c>
      <c r="B7855" t="s">
        <v>17983</v>
      </c>
      <c r="C7855" t="s">
        <v>28</v>
      </c>
      <c r="D7855" t="s">
        <v>29</v>
      </c>
      <c r="E7855" t="s">
        <v>30</v>
      </c>
      <c r="F7855" t="s">
        <v>31</v>
      </c>
      <c r="G7855" t="s">
        <v>104</v>
      </c>
      <c r="H7855" t="s">
        <v>22860</v>
      </c>
      <c r="I7855" s="4" t="s">
        <v>22861</v>
      </c>
      <c r="J7855" s="1">
        <f>((((bot_orders[[#This Row],[cTime]]/ 1000)+3*3600) / 86400) + DATE(1970,1,1))</f>
        <v>45786.768388275465</v>
      </c>
      <c r="K7855" s="4" t="s">
        <v>22862</v>
      </c>
      <c r="L7855" s="1">
        <f>((((bot_orders[[#This Row],[uTime]]/ 1000)+3*3600) / 86400) + DATE(1970,1,1))</f>
        <v>45786.769481550931</v>
      </c>
      <c r="M7855" t="s">
        <v>34</v>
      </c>
      <c r="N7855" t="s">
        <v>28</v>
      </c>
      <c r="O7855" t="s">
        <v>35</v>
      </c>
      <c r="P7855">
        <v>7.9550000000000001</v>
      </c>
      <c r="Q7855" t="s">
        <v>36</v>
      </c>
      <c r="R7855" t="s">
        <v>37</v>
      </c>
      <c r="S7855">
        <v>0.83730000000000004</v>
      </c>
      <c r="T7855">
        <v>0.83730000000000004</v>
      </c>
      <c r="U7855">
        <v>7.9550000000000001</v>
      </c>
      <c r="V7855">
        <v>-5.3285772000000002E-3</v>
      </c>
      <c r="W7855" t="s">
        <v>38</v>
      </c>
      <c r="X7855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855" s="4">
        <f>IF(bot_orders[[#This Row],[side]]="buy", bot_orders[[#This Row],[accFillSz]] + bot_orders[[#This Row],[fee]], -bot_orders[[#This Row],[accFillSz]])</f>
        <v>-7.9550000000000001</v>
      </c>
      <c r="Z7855" s="4">
        <f>IF(bot_orders[[#This Row],[side]]="sell",bot_orders[[#This Row],[accFillSz]]*bot_orders[[#This Row],[avgPx]]+bot_orders[[#This Row],[fee]], 0)</f>
        <v>6.6553929227999999</v>
      </c>
      <c r="AA7855" s="4">
        <f>IF(bot_orders[[#This Row],[side]]="sell",-bot_orders[[#This Row],[accFillSz]],bot_orders[[#This Row],[accFillSz]]+bot_orders[[#This Row],[fee]])</f>
        <v>-7.9550000000000001</v>
      </c>
      <c r="AB7855">
        <v>0</v>
      </c>
      <c r="AC7855" t="s">
        <v>39</v>
      </c>
      <c r="AD7855">
        <v>0</v>
      </c>
      <c r="AE7855" t="s">
        <v>40</v>
      </c>
      <c r="AF7855" t="s">
        <v>41</v>
      </c>
      <c r="AG7855" t="s">
        <v>28</v>
      </c>
      <c r="AH7855" t="s">
        <v>28</v>
      </c>
      <c r="AI7855">
        <v>-7.9550000000000001</v>
      </c>
      <c r="AJ7855">
        <v>6.6553929199999997</v>
      </c>
    </row>
    <row r="7856" spans="1:36" x14ac:dyDescent="0.3">
      <c r="A7856">
        <v>7790</v>
      </c>
      <c r="B7856" t="s">
        <v>17983</v>
      </c>
      <c r="C7856" t="s">
        <v>28</v>
      </c>
      <c r="D7856" t="s">
        <v>29</v>
      </c>
      <c r="E7856" t="s">
        <v>30</v>
      </c>
      <c r="F7856" t="s">
        <v>31</v>
      </c>
      <c r="G7856" t="s">
        <v>43</v>
      </c>
      <c r="H7856" t="s">
        <v>22863</v>
      </c>
      <c r="I7856" s="4" t="s">
        <v>22864</v>
      </c>
      <c r="J7856" s="1">
        <f>((((bot_orders[[#This Row],[cTime]]/ 1000)+3*3600) / 86400) + DATE(1970,1,1))</f>
        <v>45786.769481574069</v>
      </c>
      <c r="K7856" s="4" t="s">
        <v>22865</v>
      </c>
      <c r="L7856" s="1">
        <f>((((bot_orders[[#This Row],[uTime]]/ 1000)+3*3600) / 86400) + DATE(1970,1,1))</f>
        <v>45786.775630254633</v>
      </c>
      <c r="M7856" t="s">
        <v>34</v>
      </c>
      <c r="N7856" t="s">
        <v>28</v>
      </c>
      <c r="O7856" t="s">
        <v>35</v>
      </c>
      <c r="P7856">
        <v>7.9619999999999997</v>
      </c>
      <c r="Q7856" t="s">
        <v>36</v>
      </c>
      <c r="R7856" t="s">
        <v>55</v>
      </c>
      <c r="S7856">
        <v>0.83189999999999997</v>
      </c>
      <c r="T7856">
        <v>0.83189999999999997</v>
      </c>
      <c r="U7856">
        <v>7.9619999999999997</v>
      </c>
      <c r="V7856">
        <v>-6.3695999999999996E-3</v>
      </c>
      <c r="W7856" t="s">
        <v>39</v>
      </c>
      <c r="X7856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856" s="4">
        <f>IF(bot_orders[[#This Row],[side]]="buy", bot_orders[[#This Row],[accFillSz]] + bot_orders[[#This Row],[fee]], -bot_orders[[#This Row],[accFillSz]])</f>
        <v>7.9556303999999995</v>
      </c>
      <c r="Z7856" s="4">
        <f>IF(bot_orders[[#This Row],[side]]="sell",bot_orders[[#This Row],[accFillSz]]*bot_orders[[#This Row],[avgPx]]+bot_orders[[#This Row],[fee]], 0)</f>
        <v>0</v>
      </c>
      <c r="AA7856" s="4">
        <f>IF(bot_orders[[#This Row],[side]]="sell",-bot_orders[[#This Row],[accFillSz]],bot_orders[[#This Row],[accFillSz]]+bot_orders[[#This Row],[fee]])</f>
        <v>7.9556303999999995</v>
      </c>
      <c r="AB7856">
        <v>0</v>
      </c>
      <c r="AC7856" t="s">
        <v>38</v>
      </c>
      <c r="AD7856">
        <v>0</v>
      </c>
      <c r="AE7856" t="s">
        <v>40</v>
      </c>
      <c r="AF7856" t="s">
        <v>41</v>
      </c>
      <c r="AG7856" t="s">
        <v>28</v>
      </c>
      <c r="AH7856" t="s">
        <v>28</v>
      </c>
      <c r="AI7856">
        <v>7.9556304000000004</v>
      </c>
      <c r="AJ7856">
        <v>-6.6235878000000001</v>
      </c>
    </row>
    <row r="7857" spans="1:36" x14ac:dyDescent="0.3">
      <c r="A7857">
        <v>7791</v>
      </c>
      <c r="B7857" t="s">
        <v>17983</v>
      </c>
      <c r="C7857" t="s">
        <v>28</v>
      </c>
      <c r="D7857" t="s">
        <v>29</v>
      </c>
      <c r="E7857" t="s">
        <v>30</v>
      </c>
      <c r="F7857" t="s">
        <v>31</v>
      </c>
      <c r="G7857" t="s">
        <v>43</v>
      </c>
      <c r="H7857" t="s">
        <v>22866</v>
      </c>
      <c r="I7857" s="4" t="s">
        <v>22867</v>
      </c>
      <c r="J7857" s="1">
        <f>((((bot_orders[[#This Row],[cTime]]/ 1000)+3*3600) / 86400) + DATE(1970,1,1))</f>
        <v>45786.775630266202</v>
      </c>
      <c r="K7857" s="4" t="s">
        <v>22868</v>
      </c>
      <c r="L7857" s="1">
        <f>((((bot_orders[[#This Row],[uTime]]/ 1000)+3*3600) / 86400) + DATE(1970,1,1))</f>
        <v>45786.78919087963</v>
      </c>
      <c r="M7857" t="s">
        <v>34</v>
      </c>
      <c r="N7857" t="s">
        <v>28</v>
      </c>
      <c r="O7857" t="s">
        <v>35</v>
      </c>
      <c r="P7857">
        <v>7.9550000000000001</v>
      </c>
      <c r="Q7857" t="s">
        <v>36</v>
      </c>
      <c r="R7857" t="s">
        <v>37</v>
      </c>
      <c r="S7857">
        <v>0.83730000000000004</v>
      </c>
      <c r="T7857">
        <v>0.83730000000000004</v>
      </c>
      <c r="U7857">
        <v>7.9550000000000001</v>
      </c>
      <c r="V7857">
        <v>-5.3285772000000002E-3</v>
      </c>
      <c r="W7857" t="s">
        <v>38</v>
      </c>
      <c r="X7857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857" s="4">
        <f>IF(bot_orders[[#This Row],[side]]="buy", bot_orders[[#This Row],[accFillSz]] + bot_orders[[#This Row],[fee]], -bot_orders[[#This Row],[accFillSz]])</f>
        <v>-7.9550000000000001</v>
      </c>
      <c r="Z7857" s="4">
        <f>IF(bot_orders[[#This Row],[side]]="sell",bot_orders[[#This Row],[accFillSz]]*bot_orders[[#This Row],[avgPx]]+bot_orders[[#This Row],[fee]], 0)</f>
        <v>6.6553929227999999</v>
      </c>
      <c r="AA7857" s="4">
        <f>IF(bot_orders[[#This Row],[side]]="sell",-bot_orders[[#This Row],[accFillSz]],bot_orders[[#This Row],[accFillSz]]+bot_orders[[#This Row],[fee]])</f>
        <v>-7.9550000000000001</v>
      </c>
      <c r="AB7857">
        <v>0</v>
      </c>
      <c r="AC7857" t="s">
        <v>39</v>
      </c>
      <c r="AD7857">
        <v>0</v>
      </c>
      <c r="AE7857" t="s">
        <v>40</v>
      </c>
      <c r="AF7857" t="s">
        <v>41</v>
      </c>
      <c r="AG7857" t="s">
        <v>28</v>
      </c>
      <c r="AH7857" t="s">
        <v>28</v>
      </c>
      <c r="AI7857">
        <v>-7.9550000000000001</v>
      </c>
      <c r="AJ7857">
        <v>6.6553929199999997</v>
      </c>
    </row>
    <row r="7858" spans="1:36" x14ac:dyDescent="0.3">
      <c r="A7858">
        <v>7792</v>
      </c>
      <c r="B7858" t="s">
        <v>17983</v>
      </c>
      <c r="C7858" t="s">
        <v>28</v>
      </c>
      <c r="D7858" t="s">
        <v>29</v>
      </c>
      <c r="E7858" t="s">
        <v>30</v>
      </c>
      <c r="F7858" t="s">
        <v>31</v>
      </c>
      <c r="G7858" t="s">
        <v>117</v>
      </c>
      <c r="H7858" t="s">
        <v>22869</v>
      </c>
      <c r="I7858" s="4" t="s">
        <v>22870</v>
      </c>
      <c r="J7858" s="1">
        <f>((((bot_orders[[#This Row],[cTime]]/ 1000)+3*3600) / 86400) + DATE(1970,1,1))</f>
        <v>45786.777428900459</v>
      </c>
      <c r="K7858" s="4" t="s">
        <v>22871</v>
      </c>
      <c r="L7858" s="1">
        <f>((((bot_orders[[#This Row],[uTime]]/ 1000)+3*3600) / 86400) + DATE(1970,1,1))</f>
        <v>45786.781286458339</v>
      </c>
      <c r="M7858" t="s">
        <v>34</v>
      </c>
      <c r="N7858" t="s">
        <v>28</v>
      </c>
      <c r="O7858" t="s">
        <v>35</v>
      </c>
      <c r="P7858">
        <v>7.9550000000000001</v>
      </c>
      <c r="Q7858" t="s">
        <v>36</v>
      </c>
      <c r="R7858" t="s">
        <v>37</v>
      </c>
      <c r="S7858">
        <v>0.83189999999999997</v>
      </c>
      <c r="T7858">
        <v>0.83189999999999997</v>
      </c>
      <c r="U7858">
        <v>7.9550000000000001</v>
      </c>
      <c r="V7858">
        <v>-5.2942116000000003E-3</v>
      </c>
      <c r="W7858" t="s">
        <v>38</v>
      </c>
      <c r="X7858" s="4">
        <f>IF(bot_orders[[#This Row],[side]]="sell", bot_orders[[#This Row],[accFillSz]]*bot_orders[[#This Row],[avgPx]] + bot_orders[[#This Row],[fee]], -bot_orders[[#This Row],[accFillSz]]*bot_orders[[#This Row],[avgPx]])</f>
        <v>6.6124702884</v>
      </c>
      <c r="Y7858" s="4">
        <f>IF(bot_orders[[#This Row],[side]]="buy", bot_orders[[#This Row],[accFillSz]] + bot_orders[[#This Row],[fee]], -bot_orders[[#This Row],[accFillSz]])</f>
        <v>-7.9550000000000001</v>
      </c>
      <c r="Z7858" s="4">
        <f>IF(bot_orders[[#This Row],[side]]="sell",bot_orders[[#This Row],[accFillSz]]*bot_orders[[#This Row],[avgPx]]+bot_orders[[#This Row],[fee]], 0)</f>
        <v>6.6124702884</v>
      </c>
      <c r="AA7858" s="4">
        <f>IF(bot_orders[[#This Row],[side]]="sell",-bot_orders[[#This Row],[accFillSz]],bot_orders[[#This Row],[accFillSz]]+bot_orders[[#This Row],[fee]])</f>
        <v>-7.9550000000000001</v>
      </c>
      <c r="AB7858">
        <v>0</v>
      </c>
      <c r="AC7858" t="s">
        <v>39</v>
      </c>
      <c r="AD7858">
        <v>0</v>
      </c>
      <c r="AE7858" t="s">
        <v>40</v>
      </c>
      <c r="AF7858" t="s">
        <v>41</v>
      </c>
      <c r="AG7858" t="s">
        <v>28</v>
      </c>
      <c r="AH7858" t="s">
        <v>28</v>
      </c>
      <c r="AI7858">
        <v>-7.9550000000000001</v>
      </c>
      <c r="AJ7858">
        <v>6.6124702900000001</v>
      </c>
    </row>
    <row r="7859" spans="1:36" x14ac:dyDescent="0.3">
      <c r="A7859">
        <v>7793</v>
      </c>
      <c r="B7859" t="s">
        <v>17983</v>
      </c>
      <c r="C7859" t="s">
        <v>28</v>
      </c>
      <c r="D7859" t="s">
        <v>29</v>
      </c>
      <c r="E7859" t="s">
        <v>30</v>
      </c>
      <c r="F7859" t="s">
        <v>31</v>
      </c>
      <c r="G7859" t="s">
        <v>115</v>
      </c>
      <c r="H7859" t="s">
        <v>22872</v>
      </c>
      <c r="I7859" s="4" t="s">
        <v>22873</v>
      </c>
      <c r="J7859" s="1">
        <f>((((bot_orders[[#This Row],[cTime]]/ 1000)+3*3600) / 86400) + DATE(1970,1,1))</f>
        <v>45786.781286469908</v>
      </c>
      <c r="K7859" s="4" t="s">
        <v>22874</v>
      </c>
      <c r="L7859" s="1">
        <f>((((bot_orders[[#This Row],[uTime]]/ 1000)+3*3600) / 86400) + DATE(1970,1,1))</f>
        <v>45786.784190023143</v>
      </c>
      <c r="M7859" t="s">
        <v>34</v>
      </c>
      <c r="N7859" t="s">
        <v>28</v>
      </c>
      <c r="O7859" t="s">
        <v>35</v>
      </c>
      <c r="P7859">
        <v>7.9619999999999997</v>
      </c>
      <c r="Q7859" t="s">
        <v>36</v>
      </c>
      <c r="R7859" t="s">
        <v>55</v>
      </c>
      <c r="S7859">
        <v>0.8266</v>
      </c>
      <c r="T7859">
        <v>0.8266</v>
      </c>
      <c r="U7859">
        <v>7.9619999999999997</v>
      </c>
      <c r="V7859">
        <v>-6.3695999999999996E-3</v>
      </c>
      <c r="W7859" t="s">
        <v>39</v>
      </c>
      <c r="X7859" s="4">
        <f>IF(bot_orders[[#This Row],[side]]="sell", bot_orders[[#This Row],[accFillSz]]*bot_orders[[#This Row],[avgPx]] + bot_orders[[#This Row],[fee]], -bot_orders[[#This Row],[accFillSz]]*bot_orders[[#This Row],[avgPx]])</f>
        <v>-6.5813891999999994</v>
      </c>
      <c r="Y7859" s="4">
        <f>IF(bot_orders[[#This Row],[side]]="buy", bot_orders[[#This Row],[accFillSz]] + bot_orders[[#This Row],[fee]], -bot_orders[[#This Row],[accFillSz]])</f>
        <v>7.9556303999999995</v>
      </c>
      <c r="Z7859" s="4">
        <f>IF(bot_orders[[#This Row],[side]]="sell",bot_orders[[#This Row],[accFillSz]]*bot_orders[[#This Row],[avgPx]]+bot_orders[[#This Row],[fee]], 0)</f>
        <v>0</v>
      </c>
      <c r="AA7859" s="4">
        <f>IF(bot_orders[[#This Row],[side]]="sell",-bot_orders[[#This Row],[accFillSz]],bot_orders[[#This Row],[accFillSz]]+bot_orders[[#This Row],[fee]])</f>
        <v>7.9556303999999995</v>
      </c>
      <c r="AB7859">
        <v>0</v>
      </c>
      <c r="AC7859" t="s">
        <v>38</v>
      </c>
      <c r="AD7859">
        <v>0</v>
      </c>
      <c r="AE7859" t="s">
        <v>40</v>
      </c>
      <c r="AF7859" t="s">
        <v>41</v>
      </c>
      <c r="AG7859" t="s">
        <v>28</v>
      </c>
      <c r="AH7859" t="s">
        <v>28</v>
      </c>
      <c r="AI7859">
        <v>7.9556304000000004</v>
      </c>
      <c r="AJ7859">
        <v>-6.5813892000000003</v>
      </c>
    </row>
    <row r="7860" spans="1:36" x14ac:dyDescent="0.3">
      <c r="A7860">
        <v>7794</v>
      </c>
      <c r="B7860" t="s">
        <v>17983</v>
      </c>
      <c r="C7860" t="s">
        <v>28</v>
      </c>
      <c r="D7860" t="s">
        <v>29</v>
      </c>
      <c r="E7860" t="s">
        <v>30</v>
      </c>
      <c r="F7860" t="s">
        <v>31</v>
      </c>
      <c r="G7860" t="s">
        <v>115</v>
      </c>
      <c r="H7860" t="s">
        <v>22875</v>
      </c>
      <c r="I7860" s="4" t="s">
        <v>22876</v>
      </c>
      <c r="J7860" s="1">
        <f>((((bot_orders[[#This Row],[cTime]]/ 1000)+3*3600) / 86400) + DATE(1970,1,1))</f>
        <v>45786.784190034727</v>
      </c>
      <c r="K7860" s="4" t="s">
        <v>22877</v>
      </c>
      <c r="L7860" s="1">
        <f>((((bot_orders[[#This Row],[uTime]]/ 1000)+3*3600) / 86400) + DATE(1970,1,1))</f>
        <v>45786.786084988431</v>
      </c>
      <c r="M7860" t="s">
        <v>34</v>
      </c>
      <c r="N7860" t="s">
        <v>28</v>
      </c>
      <c r="O7860" t="s">
        <v>35</v>
      </c>
      <c r="P7860">
        <v>7.9550000000000001</v>
      </c>
      <c r="Q7860" t="s">
        <v>36</v>
      </c>
      <c r="R7860" t="s">
        <v>37</v>
      </c>
      <c r="S7860">
        <v>0.83189999999999997</v>
      </c>
      <c r="T7860">
        <v>0.83189999999999997</v>
      </c>
      <c r="U7860">
        <v>7.9550000000000001</v>
      </c>
      <c r="V7860">
        <v>-5.2942116000000003E-3</v>
      </c>
      <c r="W7860" t="s">
        <v>38</v>
      </c>
      <c r="X7860" s="4">
        <f>IF(bot_orders[[#This Row],[side]]="sell", bot_orders[[#This Row],[accFillSz]]*bot_orders[[#This Row],[avgPx]] + bot_orders[[#This Row],[fee]], -bot_orders[[#This Row],[accFillSz]]*bot_orders[[#This Row],[avgPx]])</f>
        <v>6.6124702884</v>
      </c>
      <c r="Y7860" s="4">
        <f>IF(bot_orders[[#This Row],[side]]="buy", bot_orders[[#This Row],[accFillSz]] + bot_orders[[#This Row],[fee]], -bot_orders[[#This Row],[accFillSz]])</f>
        <v>-7.9550000000000001</v>
      </c>
      <c r="Z7860" s="4">
        <f>IF(bot_orders[[#This Row],[side]]="sell",bot_orders[[#This Row],[accFillSz]]*bot_orders[[#This Row],[avgPx]]+bot_orders[[#This Row],[fee]], 0)</f>
        <v>6.6124702884</v>
      </c>
      <c r="AA7860" s="4">
        <f>IF(bot_orders[[#This Row],[side]]="sell",-bot_orders[[#This Row],[accFillSz]],bot_orders[[#This Row],[accFillSz]]+bot_orders[[#This Row],[fee]])</f>
        <v>-7.9550000000000001</v>
      </c>
      <c r="AB7860">
        <v>0</v>
      </c>
      <c r="AC7860" t="s">
        <v>39</v>
      </c>
      <c r="AD7860">
        <v>0</v>
      </c>
      <c r="AE7860" t="s">
        <v>40</v>
      </c>
      <c r="AF7860" t="s">
        <v>41</v>
      </c>
      <c r="AG7860" t="s">
        <v>28</v>
      </c>
      <c r="AH7860" t="s">
        <v>28</v>
      </c>
      <c r="AI7860">
        <v>-7.9550000000000001</v>
      </c>
      <c r="AJ7860">
        <v>6.6124702900000001</v>
      </c>
    </row>
    <row r="7861" spans="1:36" x14ac:dyDescent="0.3">
      <c r="A7861">
        <v>7795</v>
      </c>
      <c r="B7861" t="s">
        <v>17983</v>
      </c>
      <c r="C7861" t="s">
        <v>28</v>
      </c>
      <c r="D7861" t="s">
        <v>29</v>
      </c>
      <c r="E7861" t="s">
        <v>30</v>
      </c>
      <c r="F7861" t="s">
        <v>31</v>
      </c>
      <c r="G7861" t="s">
        <v>128</v>
      </c>
      <c r="H7861" t="s">
        <v>22878</v>
      </c>
      <c r="I7861" s="4" t="s">
        <v>22879</v>
      </c>
      <c r="J7861" s="1">
        <f>((((bot_orders[[#This Row],[cTime]]/ 1000)+3*3600) / 86400) + DATE(1970,1,1))</f>
        <v>45786.786085011569</v>
      </c>
      <c r="K7861" s="4" t="s">
        <v>22880</v>
      </c>
      <c r="L7861" s="1">
        <f>((((bot_orders[[#This Row],[uTime]]/ 1000)+3*3600) / 86400) + DATE(1970,1,1))</f>
        <v>45786.797269247683</v>
      </c>
      <c r="M7861" t="s">
        <v>34</v>
      </c>
      <c r="N7861" t="s">
        <v>28</v>
      </c>
      <c r="O7861" t="s">
        <v>35</v>
      </c>
      <c r="P7861">
        <v>7.9619999999999997</v>
      </c>
      <c r="Q7861" t="s">
        <v>36</v>
      </c>
      <c r="R7861" t="s">
        <v>55</v>
      </c>
      <c r="S7861">
        <v>0.8266</v>
      </c>
      <c r="T7861">
        <v>0.8266</v>
      </c>
      <c r="U7861">
        <v>7.9619999999999997</v>
      </c>
      <c r="V7861">
        <v>-6.3695999999999996E-3</v>
      </c>
      <c r="W7861" t="s">
        <v>39</v>
      </c>
      <c r="X7861" s="4">
        <f>IF(bot_orders[[#This Row],[side]]="sell", bot_orders[[#This Row],[accFillSz]]*bot_orders[[#This Row],[avgPx]] + bot_orders[[#This Row],[fee]], -bot_orders[[#This Row],[accFillSz]]*bot_orders[[#This Row],[avgPx]])</f>
        <v>-6.5813891999999994</v>
      </c>
      <c r="Y7861" s="4">
        <f>IF(bot_orders[[#This Row],[side]]="buy", bot_orders[[#This Row],[accFillSz]] + bot_orders[[#This Row],[fee]], -bot_orders[[#This Row],[accFillSz]])</f>
        <v>7.9556303999999995</v>
      </c>
      <c r="Z7861" s="4">
        <f>IF(bot_orders[[#This Row],[side]]="sell",bot_orders[[#This Row],[accFillSz]]*bot_orders[[#This Row],[avgPx]]+bot_orders[[#This Row],[fee]], 0)</f>
        <v>0</v>
      </c>
      <c r="AA7861" s="4">
        <f>IF(bot_orders[[#This Row],[side]]="sell",-bot_orders[[#This Row],[accFillSz]],bot_orders[[#This Row],[accFillSz]]+bot_orders[[#This Row],[fee]])</f>
        <v>7.9556303999999995</v>
      </c>
      <c r="AB7861">
        <v>0</v>
      </c>
      <c r="AC7861" t="s">
        <v>38</v>
      </c>
      <c r="AD7861">
        <v>0</v>
      </c>
      <c r="AE7861" t="s">
        <v>40</v>
      </c>
      <c r="AF7861" t="s">
        <v>41</v>
      </c>
      <c r="AG7861" t="s">
        <v>28</v>
      </c>
      <c r="AH7861" t="s">
        <v>28</v>
      </c>
      <c r="AI7861">
        <v>7.9556304000000004</v>
      </c>
      <c r="AJ7861">
        <v>-6.5813892000000003</v>
      </c>
    </row>
    <row r="7862" spans="1:36" x14ac:dyDescent="0.3">
      <c r="A7862">
        <v>7797</v>
      </c>
      <c r="B7862" t="s">
        <v>17983</v>
      </c>
      <c r="C7862" t="s">
        <v>28</v>
      </c>
      <c r="D7862" t="s">
        <v>29</v>
      </c>
      <c r="E7862" t="s">
        <v>30</v>
      </c>
      <c r="F7862" t="s">
        <v>31</v>
      </c>
      <c r="G7862" t="s">
        <v>125</v>
      </c>
      <c r="H7862" t="s">
        <v>22884</v>
      </c>
      <c r="I7862" s="4" t="s">
        <v>22885</v>
      </c>
      <c r="J7862" s="1">
        <f>((((bot_orders[[#This Row],[cTime]]/ 1000)+3*3600) / 86400) + DATE(1970,1,1))</f>
        <v>45786.789190891199</v>
      </c>
      <c r="K7862" s="4" t="s">
        <v>22886</v>
      </c>
      <c r="L7862" s="1">
        <f>((((bot_orders[[#This Row],[uTime]]/ 1000)+3*3600) / 86400) + DATE(1970,1,1))</f>
        <v>45786.793920972224</v>
      </c>
      <c r="M7862" t="s">
        <v>34</v>
      </c>
      <c r="N7862" t="s">
        <v>28</v>
      </c>
      <c r="O7862" t="s">
        <v>35</v>
      </c>
      <c r="P7862">
        <v>7.9619999999999997</v>
      </c>
      <c r="Q7862" t="s">
        <v>36</v>
      </c>
      <c r="R7862" t="s">
        <v>55</v>
      </c>
      <c r="S7862">
        <v>0.83189999999999997</v>
      </c>
      <c r="T7862">
        <v>0.83189999999999997</v>
      </c>
      <c r="U7862">
        <v>7.9619999999999997</v>
      </c>
      <c r="V7862">
        <v>-6.3695999999999996E-3</v>
      </c>
      <c r="W7862" t="s">
        <v>39</v>
      </c>
      <c r="X7862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862" s="4">
        <f>IF(bot_orders[[#This Row],[side]]="buy", bot_orders[[#This Row],[accFillSz]] + bot_orders[[#This Row],[fee]], -bot_orders[[#This Row],[accFillSz]])</f>
        <v>7.9556303999999995</v>
      </c>
      <c r="Z7862" s="4">
        <f>IF(bot_orders[[#This Row],[side]]="sell",bot_orders[[#This Row],[accFillSz]]*bot_orders[[#This Row],[avgPx]]+bot_orders[[#This Row],[fee]], 0)</f>
        <v>0</v>
      </c>
      <c r="AA7862" s="4">
        <f>IF(bot_orders[[#This Row],[side]]="sell",-bot_orders[[#This Row],[accFillSz]],bot_orders[[#This Row],[accFillSz]]+bot_orders[[#This Row],[fee]])</f>
        <v>7.9556303999999995</v>
      </c>
      <c r="AB7862">
        <v>0</v>
      </c>
      <c r="AC7862" t="s">
        <v>38</v>
      </c>
      <c r="AD7862">
        <v>0</v>
      </c>
      <c r="AE7862" t="s">
        <v>40</v>
      </c>
      <c r="AF7862" t="s">
        <v>41</v>
      </c>
      <c r="AG7862" t="s">
        <v>28</v>
      </c>
      <c r="AH7862" t="s">
        <v>28</v>
      </c>
      <c r="AI7862">
        <v>7.9556304000000004</v>
      </c>
      <c r="AJ7862">
        <v>-6.6235878000000001</v>
      </c>
    </row>
    <row r="7863" spans="1:36" x14ac:dyDescent="0.3">
      <c r="A7863">
        <v>7798</v>
      </c>
      <c r="B7863" t="s">
        <v>17983</v>
      </c>
      <c r="C7863" t="s">
        <v>28</v>
      </c>
      <c r="D7863" t="s">
        <v>29</v>
      </c>
      <c r="E7863" t="s">
        <v>30</v>
      </c>
      <c r="F7863" t="s">
        <v>31</v>
      </c>
      <c r="G7863" t="s">
        <v>125</v>
      </c>
      <c r="H7863" t="s">
        <v>22887</v>
      </c>
      <c r="I7863" s="4" t="s">
        <v>22888</v>
      </c>
      <c r="J7863" s="1">
        <f>((((bot_orders[[#This Row],[cTime]]/ 1000)+3*3600) / 86400) + DATE(1970,1,1))</f>
        <v>45786.793920995369</v>
      </c>
      <c r="K7863" s="4" t="s">
        <v>22889</v>
      </c>
      <c r="L7863" s="1">
        <f>((((bot_orders[[#This Row],[uTime]]/ 1000)+3*3600) / 86400) + DATE(1970,1,1))</f>
        <v>45786.805889548617</v>
      </c>
      <c r="M7863" t="s">
        <v>34</v>
      </c>
      <c r="N7863" t="s">
        <v>28</v>
      </c>
      <c r="O7863" t="s">
        <v>35</v>
      </c>
      <c r="P7863">
        <v>7.9550000000000001</v>
      </c>
      <c r="Q7863" t="s">
        <v>36</v>
      </c>
      <c r="R7863" t="s">
        <v>37</v>
      </c>
      <c r="S7863">
        <v>0.83730000000000004</v>
      </c>
      <c r="T7863">
        <v>0.83730000000000004</v>
      </c>
      <c r="U7863">
        <v>7.9550000000000001</v>
      </c>
      <c r="V7863">
        <v>-5.3285772000000002E-3</v>
      </c>
      <c r="W7863" t="s">
        <v>38</v>
      </c>
      <c r="X7863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863" s="4">
        <f>IF(bot_orders[[#This Row],[side]]="buy", bot_orders[[#This Row],[accFillSz]] + bot_orders[[#This Row],[fee]], -bot_orders[[#This Row],[accFillSz]])</f>
        <v>-7.9550000000000001</v>
      </c>
      <c r="Z7863" s="4">
        <f>IF(bot_orders[[#This Row],[side]]="sell",bot_orders[[#This Row],[accFillSz]]*bot_orders[[#This Row],[avgPx]]+bot_orders[[#This Row],[fee]], 0)</f>
        <v>6.6553929227999999</v>
      </c>
      <c r="AA7863" s="4">
        <f>IF(bot_orders[[#This Row],[side]]="sell",-bot_orders[[#This Row],[accFillSz]],bot_orders[[#This Row],[accFillSz]]+bot_orders[[#This Row],[fee]])</f>
        <v>-7.9550000000000001</v>
      </c>
      <c r="AB7863">
        <v>0</v>
      </c>
      <c r="AC7863" t="s">
        <v>39</v>
      </c>
      <c r="AD7863">
        <v>0</v>
      </c>
      <c r="AE7863" t="s">
        <v>40</v>
      </c>
      <c r="AF7863" t="s">
        <v>41</v>
      </c>
      <c r="AG7863" t="s">
        <v>28</v>
      </c>
      <c r="AH7863" t="s">
        <v>28</v>
      </c>
      <c r="AI7863">
        <v>-7.9550000000000001</v>
      </c>
      <c r="AJ7863">
        <v>6.6553929199999997</v>
      </c>
    </row>
    <row r="7864" spans="1:36" x14ac:dyDescent="0.3">
      <c r="A7864">
        <v>7800</v>
      </c>
      <c r="B7864" t="s">
        <v>17983</v>
      </c>
      <c r="C7864" t="s">
        <v>28</v>
      </c>
      <c r="D7864" t="s">
        <v>29</v>
      </c>
      <c r="E7864" t="s">
        <v>30</v>
      </c>
      <c r="F7864" t="s">
        <v>31</v>
      </c>
      <c r="G7864" t="s">
        <v>128</v>
      </c>
      <c r="H7864" t="s">
        <v>22893</v>
      </c>
      <c r="I7864" s="4" t="s">
        <v>22894</v>
      </c>
      <c r="J7864" s="1">
        <f>((((bot_orders[[#This Row],[cTime]]/ 1000)+3*3600) / 86400) + DATE(1970,1,1))</f>
        <v>45786.797269259259</v>
      </c>
      <c r="K7864" s="4" t="s">
        <v>22895</v>
      </c>
      <c r="L7864" s="1">
        <f>((((bot_orders[[#This Row],[uTime]]/ 1000)+3*3600) / 86400) + DATE(1970,1,1))</f>
        <v>45786.800962974536</v>
      </c>
      <c r="M7864" t="s">
        <v>34</v>
      </c>
      <c r="N7864" t="s">
        <v>28</v>
      </c>
      <c r="O7864" t="s">
        <v>35</v>
      </c>
      <c r="P7864">
        <v>7.9550000000000001</v>
      </c>
      <c r="Q7864" t="s">
        <v>36</v>
      </c>
      <c r="R7864" t="s">
        <v>37</v>
      </c>
      <c r="S7864">
        <v>0.83189999999999997</v>
      </c>
      <c r="T7864">
        <v>0.83189999999999997</v>
      </c>
      <c r="U7864">
        <v>7.9550000000000001</v>
      </c>
      <c r="V7864">
        <v>-5.2942116000000003E-3</v>
      </c>
      <c r="W7864" t="s">
        <v>38</v>
      </c>
      <c r="X7864" s="4">
        <f>IF(bot_orders[[#This Row],[side]]="sell", bot_orders[[#This Row],[accFillSz]]*bot_orders[[#This Row],[avgPx]] + bot_orders[[#This Row],[fee]], -bot_orders[[#This Row],[accFillSz]]*bot_orders[[#This Row],[avgPx]])</f>
        <v>6.6124702884</v>
      </c>
      <c r="Y7864" s="4">
        <f>IF(bot_orders[[#This Row],[side]]="buy", bot_orders[[#This Row],[accFillSz]] + bot_orders[[#This Row],[fee]], -bot_orders[[#This Row],[accFillSz]])</f>
        <v>-7.9550000000000001</v>
      </c>
      <c r="Z7864" s="4">
        <f>IF(bot_orders[[#This Row],[side]]="sell",bot_orders[[#This Row],[accFillSz]]*bot_orders[[#This Row],[avgPx]]+bot_orders[[#This Row],[fee]], 0)</f>
        <v>6.6124702884</v>
      </c>
      <c r="AA7864" s="4">
        <f>IF(bot_orders[[#This Row],[side]]="sell",-bot_orders[[#This Row],[accFillSz]],bot_orders[[#This Row],[accFillSz]]+bot_orders[[#This Row],[fee]])</f>
        <v>-7.9550000000000001</v>
      </c>
      <c r="AB7864">
        <v>0</v>
      </c>
      <c r="AC7864" t="s">
        <v>39</v>
      </c>
      <c r="AD7864">
        <v>0</v>
      </c>
      <c r="AE7864" t="s">
        <v>40</v>
      </c>
      <c r="AF7864" t="s">
        <v>41</v>
      </c>
      <c r="AG7864" t="s">
        <v>28</v>
      </c>
      <c r="AH7864" t="s">
        <v>28</v>
      </c>
      <c r="AI7864">
        <v>-7.9550000000000001</v>
      </c>
      <c r="AJ7864">
        <v>6.6124702900000001</v>
      </c>
    </row>
    <row r="7865" spans="1:36" x14ac:dyDescent="0.3">
      <c r="A7865">
        <v>7801</v>
      </c>
      <c r="B7865" t="s">
        <v>17983</v>
      </c>
      <c r="C7865" t="s">
        <v>28</v>
      </c>
      <c r="D7865" t="s">
        <v>29</v>
      </c>
      <c r="E7865" t="s">
        <v>30</v>
      </c>
      <c r="F7865" t="s">
        <v>31</v>
      </c>
      <c r="G7865" t="s">
        <v>137</v>
      </c>
      <c r="H7865" t="s">
        <v>22896</v>
      </c>
      <c r="I7865" s="4" t="s">
        <v>22897</v>
      </c>
      <c r="J7865" s="1">
        <f>((((bot_orders[[#This Row],[cTime]]/ 1000)+3*3600) / 86400) + DATE(1970,1,1))</f>
        <v>45786.800962986112</v>
      </c>
      <c r="K7865" s="4" t="s">
        <v>22898</v>
      </c>
      <c r="L7865" s="1">
        <f>((((bot_orders[[#This Row],[uTime]]/ 1000)+3*3600) / 86400) + DATE(1970,1,1))</f>
        <v>45786.829074745372</v>
      </c>
      <c r="M7865" t="s">
        <v>34</v>
      </c>
      <c r="N7865" t="s">
        <v>28</v>
      </c>
      <c r="O7865" t="s">
        <v>35</v>
      </c>
      <c r="P7865">
        <v>7.9619999999999997</v>
      </c>
      <c r="Q7865" t="s">
        <v>36</v>
      </c>
      <c r="R7865" t="s">
        <v>55</v>
      </c>
      <c r="S7865">
        <v>0.8266</v>
      </c>
      <c r="T7865">
        <v>0.8266</v>
      </c>
      <c r="U7865">
        <v>7.9619999999999997</v>
      </c>
      <c r="V7865">
        <v>-6.3695999999999996E-3</v>
      </c>
      <c r="W7865" t="s">
        <v>39</v>
      </c>
      <c r="X7865" s="4">
        <f>IF(bot_orders[[#This Row],[side]]="sell", bot_orders[[#This Row],[accFillSz]]*bot_orders[[#This Row],[avgPx]] + bot_orders[[#This Row],[fee]], -bot_orders[[#This Row],[accFillSz]]*bot_orders[[#This Row],[avgPx]])</f>
        <v>-6.5813891999999994</v>
      </c>
      <c r="Y7865" s="4">
        <f>IF(bot_orders[[#This Row],[side]]="buy", bot_orders[[#This Row],[accFillSz]] + bot_orders[[#This Row],[fee]], -bot_orders[[#This Row],[accFillSz]])</f>
        <v>7.9556303999999995</v>
      </c>
      <c r="Z7865" s="4">
        <f>IF(bot_orders[[#This Row],[side]]="sell",bot_orders[[#This Row],[accFillSz]]*bot_orders[[#This Row],[avgPx]]+bot_orders[[#This Row],[fee]], 0)</f>
        <v>0</v>
      </c>
      <c r="AA7865" s="4">
        <f>IF(bot_orders[[#This Row],[side]]="sell",-bot_orders[[#This Row],[accFillSz]],bot_orders[[#This Row],[accFillSz]]+bot_orders[[#This Row],[fee]])</f>
        <v>7.9556303999999995</v>
      </c>
      <c r="AB7865">
        <v>0</v>
      </c>
      <c r="AC7865" t="s">
        <v>38</v>
      </c>
      <c r="AD7865">
        <v>0</v>
      </c>
      <c r="AE7865" t="s">
        <v>40</v>
      </c>
      <c r="AF7865" t="s">
        <v>41</v>
      </c>
      <c r="AG7865" t="s">
        <v>28</v>
      </c>
      <c r="AH7865" t="s">
        <v>28</v>
      </c>
      <c r="AI7865">
        <v>7.9556304000000004</v>
      </c>
      <c r="AJ7865">
        <v>-6.5813892000000003</v>
      </c>
    </row>
    <row r="7866" spans="1:36" x14ac:dyDescent="0.3">
      <c r="A7866">
        <v>7803</v>
      </c>
      <c r="B7866" t="s">
        <v>17983</v>
      </c>
      <c r="C7866" t="s">
        <v>28</v>
      </c>
      <c r="D7866" t="s">
        <v>29</v>
      </c>
      <c r="E7866" t="s">
        <v>30</v>
      </c>
      <c r="F7866" t="s">
        <v>31</v>
      </c>
      <c r="G7866" t="s">
        <v>121</v>
      </c>
      <c r="H7866" t="s">
        <v>22902</v>
      </c>
      <c r="I7866" s="4" t="s">
        <v>22903</v>
      </c>
      <c r="J7866" s="1">
        <f>((((bot_orders[[#This Row],[cTime]]/ 1000)+3*3600) / 86400) + DATE(1970,1,1))</f>
        <v>45786.805889571755</v>
      </c>
      <c r="K7866" s="4" t="s">
        <v>22904</v>
      </c>
      <c r="L7866" s="1">
        <f>((((bot_orders[[#This Row],[uTime]]/ 1000)+3*3600) / 86400) + DATE(1970,1,1))</f>
        <v>45786.825642592594</v>
      </c>
      <c r="M7866" t="s">
        <v>34</v>
      </c>
      <c r="N7866" t="s">
        <v>28</v>
      </c>
      <c r="O7866" t="s">
        <v>35</v>
      </c>
      <c r="P7866">
        <v>7.9619999999999997</v>
      </c>
      <c r="Q7866" t="s">
        <v>36</v>
      </c>
      <c r="R7866" t="s">
        <v>55</v>
      </c>
      <c r="S7866">
        <v>0.83189999999999997</v>
      </c>
      <c r="T7866">
        <v>0.83189999999999997</v>
      </c>
      <c r="U7866">
        <v>7.9619999999999997</v>
      </c>
      <c r="V7866">
        <v>-6.3695999999999996E-3</v>
      </c>
      <c r="W7866" t="s">
        <v>39</v>
      </c>
      <c r="X7866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866" s="4">
        <f>IF(bot_orders[[#This Row],[side]]="buy", bot_orders[[#This Row],[accFillSz]] + bot_orders[[#This Row],[fee]], -bot_orders[[#This Row],[accFillSz]])</f>
        <v>7.9556303999999995</v>
      </c>
      <c r="Z7866" s="4">
        <f>IF(bot_orders[[#This Row],[side]]="sell",bot_orders[[#This Row],[accFillSz]]*bot_orders[[#This Row],[avgPx]]+bot_orders[[#This Row],[fee]], 0)</f>
        <v>0</v>
      </c>
      <c r="AA7866" s="4">
        <f>IF(bot_orders[[#This Row],[side]]="sell",-bot_orders[[#This Row],[accFillSz]],bot_orders[[#This Row],[accFillSz]]+bot_orders[[#This Row],[fee]])</f>
        <v>7.9556303999999995</v>
      </c>
      <c r="AB7866">
        <v>0</v>
      </c>
      <c r="AC7866" t="s">
        <v>38</v>
      </c>
      <c r="AD7866">
        <v>0</v>
      </c>
      <c r="AE7866" t="s">
        <v>40</v>
      </c>
      <c r="AF7866" t="s">
        <v>41</v>
      </c>
      <c r="AG7866" t="s">
        <v>28</v>
      </c>
      <c r="AH7866" t="s">
        <v>28</v>
      </c>
      <c r="AI7866">
        <v>7.9556304000000004</v>
      </c>
      <c r="AJ7866">
        <v>-6.6235878000000001</v>
      </c>
    </row>
    <row r="7867" spans="1:36" x14ac:dyDescent="0.3">
      <c r="A7867">
        <v>7804</v>
      </c>
      <c r="B7867" t="s">
        <v>17983</v>
      </c>
      <c r="C7867" t="s">
        <v>28</v>
      </c>
      <c r="D7867" t="s">
        <v>29</v>
      </c>
      <c r="E7867" t="s">
        <v>30</v>
      </c>
      <c r="F7867" t="s">
        <v>31</v>
      </c>
      <c r="G7867" t="s">
        <v>123</v>
      </c>
      <c r="H7867" t="s">
        <v>22905</v>
      </c>
      <c r="I7867" s="4" t="s">
        <v>22906</v>
      </c>
      <c r="J7867" s="1">
        <f>((((bot_orders[[#This Row],[cTime]]/ 1000)+3*3600) / 86400) + DATE(1970,1,1))</f>
        <v>45786.817233263893</v>
      </c>
      <c r="K7867" s="4" t="s">
        <v>22907</v>
      </c>
      <c r="L7867" s="1">
        <f>((((bot_orders[[#This Row],[uTime]]/ 1000)+3*3600) / 86400) + DATE(1970,1,1))</f>
        <v>45786.817494988427</v>
      </c>
      <c r="M7867" t="s">
        <v>34</v>
      </c>
      <c r="N7867" t="s">
        <v>28</v>
      </c>
      <c r="O7867" t="s">
        <v>35</v>
      </c>
      <c r="P7867">
        <v>7.9619999999999997</v>
      </c>
      <c r="Q7867" t="s">
        <v>36</v>
      </c>
      <c r="R7867" t="s">
        <v>55</v>
      </c>
      <c r="S7867">
        <v>0.83730000000000004</v>
      </c>
      <c r="T7867">
        <v>0.83730000000000004</v>
      </c>
      <c r="U7867">
        <v>7.9619999999999997</v>
      </c>
      <c r="V7867">
        <v>-6.3695999999999996E-3</v>
      </c>
      <c r="W7867" t="s">
        <v>39</v>
      </c>
      <c r="X7867" s="4">
        <f>IF(bot_orders[[#This Row],[side]]="sell", bot_orders[[#This Row],[accFillSz]]*bot_orders[[#This Row],[avgPx]] + bot_orders[[#This Row],[fee]], -bot_orders[[#This Row],[accFillSz]]*bot_orders[[#This Row],[avgPx]])</f>
        <v>-6.6665825999999999</v>
      </c>
      <c r="Y7867" s="4">
        <f>IF(bot_orders[[#This Row],[side]]="buy", bot_orders[[#This Row],[accFillSz]] + bot_orders[[#This Row],[fee]], -bot_orders[[#This Row],[accFillSz]])</f>
        <v>7.9556303999999995</v>
      </c>
      <c r="Z7867" s="4">
        <f>IF(bot_orders[[#This Row],[side]]="sell",bot_orders[[#This Row],[accFillSz]]*bot_orders[[#This Row],[avgPx]]+bot_orders[[#This Row],[fee]], 0)</f>
        <v>0</v>
      </c>
      <c r="AA7867" s="4">
        <f>IF(bot_orders[[#This Row],[side]]="sell",-bot_orders[[#This Row],[accFillSz]],bot_orders[[#This Row],[accFillSz]]+bot_orders[[#This Row],[fee]])</f>
        <v>7.9556303999999995</v>
      </c>
      <c r="AB7867">
        <v>0</v>
      </c>
      <c r="AC7867" t="s">
        <v>38</v>
      </c>
      <c r="AD7867">
        <v>0</v>
      </c>
      <c r="AE7867" t="s">
        <v>40</v>
      </c>
      <c r="AF7867" t="s">
        <v>41</v>
      </c>
      <c r="AG7867" t="s">
        <v>28</v>
      </c>
      <c r="AH7867" t="s">
        <v>28</v>
      </c>
      <c r="AI7867">
        <v>7.9556304000000004</v>
      </c>
      <c r="AJ7867">
        <v>-6.6665825999999999</v>
      </c>
    </row>
    <row r="7868" spans="1:36" x14ac:dyDescent="0.3">
      <c r="A7868">
        <v>7805</v>
      </c>
      <c r="B7868" t="s">
        <v>17983</v>
      </c>
      <c r="C7868" t="s">
        <v>28</v>
      </c>
      <c r="D7868" t="s">
        <v>29</v>
      </c>
      <c r="E7868" t="s">
        <v>30</v>
      </c>
      <c r="F7868" t="s">
        <v>31</v>
      </c>
      <c r="G7868" t="s">
        <v>123</v>
      </c>
      <c r="H7868" t="s">
        <v>22908</v>
      </c>
      <c r="I7868" s="4" t="s">
        <v>22909</v>
      </c>
      <c r="J7868" s="1">
        <f>((((bot_orders[[#This Row],[cTime]]/ 1000)+3*3600) / 86400) + DATE(1970,1,1))</f>
        <v>45786.817495011579</v>
      </c>
      <c r="K7868" s="4" t="s">
        <v>22910</v>
      </c>
      <c r="L7868" s="1">
        <f>((((bot_orders[[#This Row],[uTime]]/ 1000)+3*3600) / 86400) + DATE(1970,1,1))</f>
        <v>45786.854143321762</v>
      </c>
      <c r="M7868" t="s">
        <v>34</v>
      </c>
      <c r="N7868" t="s">
        <v>28</v>
      </c>
      <c r="O7868" t="s">
        <v>35</v>
      </c>
      <c r="P7868">
        <v>7.9550000000000001</v>
      </c>
      <c r="Q7868" t="s">
        <v>36</v>
      </c>
      <c r="R7868" t="s">
        <v>37</v>
      </c>
      <c r="S7868">
        <v>0.84260000000000002</v>
      </c>
      <c r="T7868">
        <v>0.84260000000000002</v>
      </c>
      <c r="U7868">
        <v>7.9550000000000001</v>
      </c>
      <c r="V7868">
        <v>-5.3623064E-3</v>
      </c>
      <c r="W7868" t="s">
        <v>38</v>
      </c>
      <c r="X7868" s="4">
        <f>IF(bot_orders[[#This Row],[side]]="sell", bot_orders[[#This Row],[accFillSz]]*bot_orders[[#This Row],[avgPx]] + bot_orders[[#This Row],[fee]], -bot_orders[[#This Row],[accFillSz]]*bot_orders[[#This Row],[avgPx]])</f>
        <v>6.6975206935999996</v>
      </c>
      <c r="Y7868" s="4">
        <f>IF(bot_orders[[#This Row],[side]]="buy", bot_orders[[#This Row],[accFillSz]] + bot_orders[[#This Row],[fee]], -bot_orders[[#This Row],[accFillSz]])</f>
        <v>-7.9550000000000001</v>
      </c>
      <c r="Z7868" s="4">
        <f>IF(bot_orders[[#This Row],[side]]="sell",bot_orders[[#This Row],[accFillSz]]*bot_orders[[#This Row],[avgPx]]+bot_orders[[#This Row],[fee]], 0)</f>
        <v>6.6975206935999996</v>
      </c>
      <c r="AA7868" s="4">
        <f>IF(bot_orders[[#This Row],[side]]="sell",-bot_orders[[#This Row],[accFillSz]],bot_orders[[#This Row],[accFillSz]]+bot_orders[[#This Row],[fee]])</f>
        <v>-7.9550000000000001</v>
      </c>
      <c r="AB7868">
        <v>0</v>
      </c>
      <c r="AC7868" t="s">
        <v>39</v>
      </c>
      <c r="AD7868">
        <v>0</v>
      </c>
      <c r="AE7868" t="s">
        <v>40</v>
      </c>
      <c r="AF7868" t="s">
        <v>41</v>
      </c>
      <c r="AG7868" t="s">
        <v>28</v>
      </c>
      <c r="AH7868" t="s">
        <v>28</v>
      </c>
      <c r="AI7868">
        <v>-7.9550000000000001</v>
      </c>
      <c r="AJ7868">
        <v>6.6975206900000002</v>
      </c>
    </row>
    <row r="7869" spans="1:36" x14ac:dyDescent="0.3">
      <c r="A7869">
        <v>7806</v>
      </c>
      <c r="B7869" t="s">
        <v>17983</v>
      </c>
      <c r="C7869" t="s">
        <v>28</v>
      </c>
      <c r="D7869" t="s">
        <v>29</v>
      </c>
      <c r="E7869" t="s">
        <v>30</v>
      </c>
      <c r="F7869" t="s">
        <v>31</v>
      </c>
      <c r="G7869" t="s">
        <v>121</v>
      </c>
      <c r="H7869" t="s">
        <v>22911</v>
      </c>
      <c r="I7869" s="4" t="s">
        <v>22912</v>
      </c>
      <c r="J7869" s="1">
        <f>((((bot_orders[[#This Row],[cTime]]/ 1000)+3*3600) / 86400) + DATE(1970,1,1))</f>
        <v>45786.825642604163</v>
      </c>
      <c r="K7869" s="4" t="s">
        <v>22913</v>
      </c>
      <c r="L7869" s="1">
        <f>((((bot_orders[[#This Row],[uTime]]/ 1000)+3*3600) / 86400) + DATE(1970,1,1))</f>
        <v>45786.847751388894</v>
      </c>
      <c r="M7869" t="s">
        <v>34</v>
      </c>
      <c r="N7869" t="s">
        <v>28</v>
      </c>
      <c r="O7869" t="s">
        <v>35</v>
      </c>
      <c r="P7869">
        <v>7.9550000000000001</v>
      </c>
      <c r="Q7869" t="s">
        <v>36</v>
      </c>
      <c r="R7869" t="s">
        <v>37</v>
      </c>
      <c r="S7869">
        <v>0.83730000000000004</v>
      </c>
      <c r="T7869">
        <v>0.83730000000000004</v>
      </c>
      <c r="U7869">
        <v>7.9550000000000001</v>
      </c>
      <c r="V7869">
        <v>-5.3285772000000002E-3</v>
      </c>
      <c r="W7869" t="s">
        <v>38</v>
      </c>
      <c r="X7869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869" s="4">
        <f>IF(bot_orders[[#This Row],[side]]="buy", bot_orders[[#This Row],[accFillSz]] + bot_orders[[#This Row],[fee]], -bot_orders[[#This Row],[accFillSz]])</f>
        <v>-7.9550000000000001</v>
      </c>
      <c r="Z7869" s="4">
        <f>IF(bot_orders[[#This Row],[side]]="sell",bot_orders[[#This Row],[accFillSz]]*bot_orders[[#This Row],[avgPx]]+bot_orders[[#This Row],[fee]], 0)</f>
        <v>6.6553929227999999</v>
      </c>
      <c r="AA7869" s="4">
        <f>IF(bot_orders[[#This Row],[side]]="sell",-bot_orders[[#This Row],[accFillSz]],bot_orders[[#This Row],[accFillSz]]+bot_orders[[#This Row],[fee]])</f>
        <v>-7.9550000000000001</v>
      </c>
      <c r="AB7869">
        <v>0</v>
      </c>
      <c r="AC7869" t="s">
        <v>39</v>
      </c>
      <c r="AD7869">
        <v>0</v>
      </c>
      <c r="AE7869" t="s">
        <v>40</v>
      </c>
      <c r="AF7869" t="s">
        <v>41</v>
      </c>
      <c r="AG7869" t="s">
        <v>28</v>
      </c>
      <c r="AH7869" t="s">
        <v>28</v>
      </c>
      <c r="AI7869">
        <v>-7.9550000000000001</v>
      </c>
      <c r="AJ7869">
        <v>6.6553929199999997</v>
      </c>
    </row>
    <row r="7870" spans="1:36" x14ac:dyDescent="0.3">
      <c r="A7870">
        <v>7807</v>
      </c>
      <c r="B7870" t="s">
        <v>17983</v>
      </c>
      <c r="C7870" t="s">
        <v>28</v>
      </c>
      <c r="D7870" t="s">
        <v>29</v>
      </c>
      <c r="E7870" t="s">
        <v>30</v>
      </c>
      <c r="F7870" t="s">
        <v>31</v>
      </c>
      <c r="G7870" t="s">
        <v>137</v>
      </c>
      <c r="H7870" t="s">
        <v>22914</v>
      </c>
      <c r="I7870" s="4" t="s">
        <v>22915</v>
      </c>
      <c r="J7870" s="1">
        <f>((((bot_orders[[#This Row],[cTime]]/ 1000)+3*3600) / 86400) + DATE(1970,1,1))</f>
        <v>45786.829074768517</v>
      </c>
      <c r="K7870" s="4" t="s">
        <v>22916</v>
      </c>
      <c r="L7870" s="1">
        <f>((((bot_orders[[#This Row],[uTime]]/ 1000)+3*3600) / 86400) + DATE(1970,1,1))</f>
        <v>45786.838244270839</v>
      </c>
      <c r="M7870" t="s">
        <v>34</v>
      </c>
      <c r="N7870" t="s">
        <v>28</v>
      </c>
      <c r="O7870" t="s">
        <v>35</v>
      </c>
      <c r="P7870">
        <v>7.9550000000000001</v>
      </c>
      <c r="Q7870" t="s">
        <v>36</v>
      </c>
      <c r="R7870" t="s">
        <v>37</v>
      </c>
      <c r="S7870">
        <v>0.83189999999999997</v>
      </c>
      <c r="T7870">
        <v>0.83189999999999997</v>
      </c>
      <c r="U7870">
        <v>7.9550000000000001</v>
      </c>
      <c r="V7870">
        <v>-5.2942116000000003E-3</v>
      </c>
      <c r="W7870" t="s">
        <v>38</v>
      </c>
      <c r="X7870" s="4">
        <f>IF(bot_orders[[#This Row],[side]]="sell", bot_orders[[#This Row],[accFillSz]]*bot_orders[[#This Row],[avgPx]] + bot_orders[[#This Row],[fee]], -bot_orders[[#This Row],[accFillSz]]*bot_orders[[#This Row],[avgPx]])</f>
        <v>6.6124702884</v>
      </c>
      <c r="Y7870" s="4">
        <f>IF(bot_orders[[#This Row],[side]]="buy", bot_orders[[#This Row],[accFillSz]] + bot_orders[[#This Row],[fee]], -bot_orders[[#This Row],[accFillSz]])</f>
        <v>-7.9550000000000001</v>
      </c>
      <c r="Z7870" s="4">
        <f>IF(bot_orders[[#This Row],[side]]="sell",bot_orders[[#This Row],[accFillSz]]*bot_orders[[#This Row],[avgPx]]+bot_orders[[#This Row],[fee]], 0)</f>
        <v>6.6124702884</v>
      </c>
      <c r="AA7870" s="4">
        <f>IF(bot_orders[[#This Row],[side]]="sell",-bot_orders[[#This Row],[accFillSz]],bot_orders[[#This Row],[accFillSz]]+bot_orders[[#This Row],[fee]])</f>
        <v>-7.9550000000000001</v>
      </c>
      <c r="AB7870">
        <v>0</v>
      </c>
      <c r="AC7870" t="s">
        <v>39</v>
      </c>
      <c r="AD7870">
        <v>0</v>
      </c>
      <c r="AE7870" t="s">
        <v>40</v>
      </c>
      <c r="AF7870" t="s">
        <v>41</v>
      </c>
      <c r="AG7870" t="s">
        <v>28</v>
      </c>
      <c r="AH7870" t="s">
        <v>28</v>
      </c>
      <c r="AI7870">
        <v>-7.9550000000000001</v>
      </c>
      <c r="AJ7870">
        <v>6.6124702900000001</v>
      </c>
    </row>
    <row r="7871" spans="1:36" x14ac:dyDescent="0.3">
      <c r="A7871">
        <v>7809</v>
      </c>
      <c r="B7871" t="s">
        <v>17983</v>
      </c>
      <c r="C7871" t="s">
        <v>28</v>
      </c>
      <c r="D7871" t="s">
        <v>29</v>
      </c>
      <c r="E7871" t="s">
        <v>30</v>
      </c>
      <c r="F7871" t="s">
        <v>31</v>
      </c>
      <c r="G7871" t="s">
        <v>135</v>
      </c>
      <c r="H7871" t="s">
        <v>22920</v>
      </c>
      <c r="I7871" s="4" t="s">
        <v>22921</v>
      </c>
      <c r="J7871" s="1">
        <f>((((bot_orders[[#This Row],[cTime]]/ 1000)+3*3600) / 86400) + DATE(1970,1,1))</f>
        <v>45786.831841006948</v>
      </c>
      <c r="K7871" s="4" t="s">
        <v>22922</v>
      </c>
      <c r="L7871" s="1">
        <f>((((bot_orders[[#This Row],[uTime]]/ 1000)+3*3600) / 86400) + DATE(1970,1,1))</f>
        <v>45786.834765497682</v>
      </c>
      <c r="M7871" t="s">
        <v>34</v>
      </c>
      <c r="N7871" t="s">
        <v>28</v>
      </c>
      <c r="O7871" t="s">
        <v>35</v>
      </c>
      <c r="P7871">
        <v>7.9550000000000001</v>
      </c>
      <c r="Q7871" t="s">
        <v>36</v>
      </c>
      <c r="R7871" t="s">
        <v>37</v>
      </c>
      <c r="S7871">
        <v>0.8266</v>
      </c>
      <c r="T7871">
        <v>0.8266</v>
      </c>
      <c r="U7871">
        <v>7.9550000000000001</v>
      </c>
      <c r="V7871">
        <v>-5.2604823999999996E-3</v>
      </c>
      <c r="W7871" t="s">
        <v>38</v>
      </c>
      <c r="X7871" s="4">
        <f>IF(bot_orders[[#This Row],[side]]="sell", bot_orders[[#This Row],[accFillSz]]*bot_orders[[#This Row],[avgPx]] + bot_orders[[#This Row],[fee]], -bot_orders[[#This Row],[accFillSz]]*bot_orders[[#This Row],[avgPx]])</f>
        <v>6.5703425176000003</v>
      </c>
      <c r="Y7871" s="4">
        <f>IF(bot_orders[[#This Row],[side]]="buy", bot_orders[[#This Row],[accFillSz]] + bot_orders[[#This Row],[fee]], -bot_orders[[#This Row],[accFillSz]])</f>
        <v>-7.9550000000000001</v>
      </c>
      <c r="Z7871" s="4">
        <f>IF(bot_orders[[#This Row],[side]]="sell",bot_orders[[#This Row],[accFillSz]]*bot_orders[[#This Row],[avgPx]]+bot_orders[[#This Row],[fee]], 0)</f>
        <v>6.5703425176000003</v>
      </c>
      <c r="AA7871" s="4">
        <f>IF(bot_orders[[#This Row],[side]]="sell",-bot_orders[[#This Row],[accFillSz]],bot_orders[[#This Row],[accFillSz]]+bot_orders[[#This Row],[fee]])</f>
        <v>-7.9550000000000001</v>
      </c>
      <c r="AB7871">
        <v>0</v>
      </c>
      <c r="AC7871" t="s">
        <v>39</v>
      </c>
      <c r="AD7871">
        <v>0</v>
      </c>
      <c r="AE7871" t="s">
        <v>40</v>
      </c>
      <c r="AF7871" t="s">
        <v>41</v>
      </c>
      <c r="AG7871" t="s">
        <v>28</v>
      </c>
      <c r="AH7871" t="s">
        <v>28</v>
      </c>
      <c r="AI7871">
        <v>-7.9550000000000001</v>
      </c>
      <c r="AJ7871">
        <v>6.5703425199999996</v>
      </c>
    </row>
    <row r="7872" spans="1:36" x14ac:dyDescent="0.3">
      <c r="A7872">
        <v>7810</v>
      </c>
      <c r="B7872" t="s">
        <v>17983</v>
      </c>
      <c r="C7872" t="s">
        <v>28</v>
      </c>
      <c r="D7872" t="s">
        <v>29</v>
      </c>
      <c r="E7872" t="s">
        <v>30</v>
      </c>
      <c r="F7872" t="s">
        <v>31</v>
      </c>
      <c r="G7872" t="s">
        <v>81</v>
      </c>
      <c r="H7872" t="s">
        <v>22923</v>
      </c>
      <c r="I7872" s="4" t="s">
        <v>22924</v>
      </c>
      <c r="J7872" s="1">
        <f>((((bot_orders[[#This Row],[cTime]]/ 1000)+3*3600) / 86400) + DATE(1970,1,1))</f>
        <v>45786.834765520834</v>
      </c>
      <c r="K7872" s="4" t="s">
        <v>22925</v>
      </c>
      <c r="L7872" s="1">
        <f>((((bot_orders[[#This Row],[uTime]]/ 1000)+3*3600) / 86400) + DATE(1970,1,1))</f>
        <v>45786.927455636571</v>
      </c>
      <c r="M7872" t="s">
        <v>34</v>
      </c>
      <c r="N7872" t="s">
        <v>28</v>
      </c>
      <c r="O7872" t="s">
        <v>35</v>
      </c>
      <c r="P7872">
        <v>7.9619999999999997</v>
      </c>
      <c r="Q7872" t="s">
        <v>36</v>
      </c>
      <c r="R7872" t="s">
        <v>55</v>
      </c>
      <c r="S7872">
        <v>0.82130000000000003</v>
      </c>
      <c r="T7872">
        <v>0.82130000000000003</v>
      </c>
      <c r="U7872">
        <v>7.9619999999999997</v>
      </c>
      <c r="V7872">
        <v>-6.3695999999999996E-3</v>
      </c>
      <c r="W7872" t="s">
        <v>39</v>
      </c>
      <c r="X7872" s="4">
        <f>IF(bot_orders[[#This Row],[side]]="sell", bot_orders[[#This Row],[accFillSz]]*bot_orders[[#This Row],[avgPx]] + bot_orders[[#This Row],[fee]], -bot_orders[[#This Row],[accFillSz]]*bot_orders[[#This Row],[avgPx]])</f>
        <v>-6.5391906000000004</v>
      </c>
      <c r="Y7872" s="4">
        <f>IF(bot_orders[[#This Row],[side]]="buy", bot_orders[[#This Row],[accFillSz]] + bot_orders[[#This Row],[fee]], -bot_orders[[#This Row],[accFillSz]])</f>
        <v>7.9556303999999995</v>
      </c>
      <c r="Z7872" s="4">
        <f>IF(bot_orders[[#This Row],[side]]="sell",bot_orders[[#This Row],[accFillSz]]*bot_orders[[#This Row],[avgPx]]+bot_orders[[#This Row],[fee]], 0)</f>
        <v>0</v>
      </c>
      <c r="AA7872" s="4">
        <f>IF(bot_orders[[#This Row],[side]]="sell",-bot_orders[[#This Row],[accFillSz]],bot_orders[[#This Row],[accFillSz]]+bot_orders[[#This Row],[fee]])</f>
        <v>7.9556303999999995</v>
      </c>
      <c r="AB7872">
        <v>0</v>
      </c>
      <c r="AC7872" t="s">
        <v>38</v>
      </c>
      <c r="AD7872">
        <v>0</v>
      </c>
      <c r="AE7872" t="s">
        <v>40</v>
      </c>
      <c r="AF7872" t="s">
        <v>41</v>
      </c>
      <c r="AG7872" t="s">
        <v>28</v>
      </c>
      <c r="AH7872" t="s">
        <v>28</v>
      </c>
      <c r="AI7872">
        <v>7.9556304000000004</v>
      </c>
      <c r="AJ7872">
        <v>-6.5391906000000004</v>
      </c>
    </row>
    <row r="7873" spans="1:36" x14ac:dyDescent="0.3">
      <c r="A7873">
        <v>7812</v>
      </c>
      <c r="B7873" t="s">
        <v>17983</v>
      </c>
      <c r="C7873" t="s">
        <v>28</v>
      </c>
      <c r="D7873" t="s">
        <v>29</v>
      </c>
      <c r="E7873" t="s">
        <v>30</v>
      </c>
      <c r="F7873" t="s">
        <v>31</v>
      </c>
      <c r="G7873" t="s">
        <v>92</v>
      </c>
      <c r="H7873" t="s">
        <v>22929</v>
      </c>
      <c r="I7873" s="4" t="s">
        <v>22930</v>
      </c>
      <c r="J7873" s="1">
        <f>((((bot_orders[[#This Row],[cTime]]/ 1000)+3*3600) / 86400) + DATE(1970,1,1))</f>
        <v>45786.838244293976</v>
      </c>
      <c r="K7873" s="4" t="s">
        <v>22931</v>
      </c>
      <c r="L7873" s="1">
        <f>((((bot_orders[[#This Row],[uTime]]/ 1000)+3*3600) / 86400) + DATE(1970,1,1))</f>
        <v>45786.926020231476</v>
      </c>
      <c r="M7873" t="s">
        <v>34</v>
      </c>
      <c r="N7873" t="s">
        <v>28</v>
      </c>
      <c r="O7873" t="s">
        <v>35</v>
      </c>
      <c r="P7873">
        <v>7.9619999999999997</v>
      </c>
      <c r="Q7873" t="s">
        <v>36</v>
      </c>
      <c r="R7873" t="s">
        <v>55</v>
      </c>
      <c r="S7873">
        <v>0.8266</v>
      </c>
      <c r="T7873">
        <v>0.8266</v>
      </c>
      <c r="U7873">
        <v>7.9619999999999997</v>
      </c>
      <c r="V7873">
        <v>-6.3695999999999996E-3</v>
      </c>
      <c r="W7873" t="s">
        <v>39</v>
      </c>
      <c r="X7873" s="4">
        <f>IF(bot_orders[[#This Row],[side]]="sell", bot_orders[[#This Row],[accFillSz]]*bot_orders[[#This Row],[avgPx]] + bot_orders[[#This Row],[fee]], -bot_orders[[#This Row],[accFillSz]]*bot_orders[[#This Row],[avgPx]])</f>
        <v>-6.5813891999999994</v>
      </c>
      <c r="Y7873" s="4">
        <f>IF(bot_orders[[#This Row],[side]]="buy", bot_orders[[#This Row],[accFillSz]] + bot_orders[[#This Row],[fee]], -bot_orders[[#This Row],[accFillSz]])</f>
        <v>7.9556303999999995</v>
      </c>
      <c r="Z7873" s="4">
        <f>IF(bot_orders[[#This Row],[side]]="sell",bot_orders[[#This Row],[accFillSz]]*bot_orders[[#This Row],[avgPx]]+bot_orders[[#This Row],[fee]], 0)</f>
        <v>0</v>
      </c>
      <c r="AA7873" s="4">
        <f>IF(bot_orders[[#This Row],[side]]="sell",-bot_orders[[#This Row],[accFillSz]],bot_orders[[#This Row],[accFillSz]]+bot_orders[[#This Row],[fee]])</f>
        <v>7.9556303999999995</v>
      </c>
      <c r="AB7873">
        <v>0</v>
      </c>
      <c r="AC7873" t="s">
        <v>38</v>
      </c>
      <c r="AD7873">
        <v>0</v>
      </c>
      <c r="AE7873" t="s">
        <v>40</v>
      </c>
      <c r="AF7873" t="s">
        <v>41</v>
      </c>
      <c r="AG7873" t="s">
        <v>28</v>
      </c>
      <c r="AH7873" t="s">
        <v>28</v>
      </c>
      <c r="AI7873">
        <v>7.9556304000000004</v>
      </c>
      <c r="AJ7873">
        <v>-6.5813892000000003</v>
      </c>
    </row>
    <row r="7874" spans="1:36" x14ac:dyDescent="0.3">
      <c r="A7874">
        <v>7813</v>
      </c>
      <c r="B7874" t="s">
        <v>17983</v>
      </c>
      <c r="C7874" t="s">
        <v>28</v>
      </c>
      <c r="D7874" t="s">
        <v>29</v>
      </c>
      <c r="E7874" t="s">
        <v>30</v>
      </c>
      <c r="F7874" t="s">
        <v>31</v>
      </c>
      <c r="G7874" t="s">
        <v>150</v>
      </c>
      <c r="H7874" t="s">
        <v>22932</v>
      </c>
      <c r="I7874" s="4" t="s">
        <v>22933</v>
      </c>
      <c r="J7874" s="1">
        <f>((((bot_orders[[#This Row],[cTime]]/ 1000)+3*3600) / 86400) + DATE(1970,1,1))</f>
        <v>45786.847751412031</v>
      </c>
      <c r="K7874" s="4" t="s">
        <v>22934</v>
      </c>
      <c r="L7874" s="1">
        <f>((((bot_orders[[#This Row],[uTime]]/ 1000)+3*3600) / 86400) + DATE(1970,1,1))</f>
        <v>45786.914478321763</v>
      </c>
      <c r="M7874" t="s">
        <v>34</v>
      </c>
      <c r="N7874" t="s">
        <v>28</v>
      </c>
      <c r="O7874" t="s">
        <v>35</v>
      </c>
      <c r="P7874">
        <v>7.9619999999999997</v>
      </c>
      <c r="Q7874" t="s">
        <v>36</v>
      </c>
      <c r="R7874" t="s">
        <v>55</v>
      </c>
      <c r="S7874">
        <v>0.83189999999999997</v>
      </c>
      <c r="T7874">
        <v>0.83189999999999997</v>
      </c>
      <c r="U7874">
        <v>7.9619999999999997</v>
      </c>
      <c r="V7874">
        <v>-6.3695999999999996E-3</v>
      </c>
      <c r="W7874" t="s">
        <v>39</v>
      </c>
      <c r="X7874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874" s="4">
        <f>IF(bot_orders[[#This Row],[side]]="buy", bot_orders[[#This Row],[accFillSz]] + bot_orders[[#This Row],[fee]], -bot_orders[[#This Row],[accFillSz]])</f>
        <v>7.9556303999999995</v>
      </c>
      <c r="Z7874" s="4">
        <f>IF(bot_orders[[#This Row],[side]]="sell",bot_orders[[#This Row],[accFillSz]]*bot_orders[[#This Row],[avgPx]]+bot_orders[[#This Row],[fee]], 0)</f>
        <v>0</v>
      </c>
      <c r="AA7874" s="4">
        <f>IF(bot_orders[[#This Row],[side]]="sell",-bot_orders[[#This Row],[accFillSz]],bot_orders[[#This Row],[accFillSz]]+bot_orders[[#This Row],[fee]])</f>
        <v>7.9556303999999995</v>
      </c>
      <c r="AB7874">
        <v>0</v>
      </c>
      <c r="AC7874" t="s">
        <v>38</v>
      </c>
      <c r="AD7874">
        <v>0</v>
      </c>
      <c r="AE7874" t="s">
        <v>40</v>
      </c>
      <c r="AF7874" t="s">
        <v>41</v>
      </c>
      <c r="AG7874" t="s">
        <v>28</v>
      </c>
      <c r="AH7874" t="s">
        <v>28</v>
      </c>
      <c r="AI7874">
        <v>7.9556304000000004</v>
      </c>
      <c r="AJ7874">
        <v>-6.6235878000000001</v>
      </c>
    </row>
    <row r="7875" spans="1:36" x14ac:dyDescent="0.3">
      <c r="A7875">
        <v>7814</v>
      </c>
      <c r="B7875" t="s">
        <v>17983</v>
      </c>
      <c r="C7875" t="s">
        <v>28</v>
      </c>
      <c r="D7875" t="s">
        <v>29</v>
      </c>
      <c r="E7875" t="s">
        <v>30</v>
      </c>
      <c r="F7875" t="s">
        <v>31</v>
      </c>
      <c r="G7875" t="s">
        <v>113</v>
      </c>
      <c r="H7875" t="s">
        <v>22935</v>
      </c>
      <c r="I7875" s="4" t="s">
        <v>22936</v>
      </c>
      <c r="J7875" s="1">
        <f>((((bot_orders[[#This Row],[cTime]]/ 1000)+3*3600) / 86400) + DATE(1970,1,1))</f>
        <v>45786.85414333333</v>
      </c>
      <c r="K7875" s="4" t="s">
        <v>22937</v>
      </c>
      <c r="L7875" s="1">
        <f>((((bot_orders[[#This Row],[uTime]]/ 1000)+3*3600) / 86400) + DATE(1970,1,1))</f>
        <v>45786.876829305555</v>
      </c>
      <c r="M7875" t="s">
        <v>34</v>
      </c>
      <c r="N7875" t="s">
        <v>28</v>
      </c>
      <c r="O7875" t="s">
        <v>35</v>
      </c>
      <c r="P7875">
        <v>7.9619999999999997</v>
      </c>
      <c r="Q7875" t="s">
        <v>36</v>
      </c>
      <c r="R7875" t="s">
        <v>55</v>
      </c>
      <c r="S7875">
        <v>0.83730000000000004</v>
      </c>
      <c r="T7875">
        <v>0.83730000000000004</v>
      </c>
      <c r="U7875">
        <v>7.9619999999999997</v>
      </c>
      <c r="V7875">
        <v>-6.3695999999999996E-3</v>
      </c>
      <c r="W7875" t="s">
        <v>39</v>
      </c>
      <c r="X7875" s="4">
        <f>IF(bot_orders[[#This Row],[side]]="sell", bot_orders[[#This Row],[accFillSz]]*bot_orders[[#This Row],[avgPx]] + bot_orders[[#This Row],[fee]], -bot_orders[[#This Row],[accFillSz]]*bot_orders[[#This Row],[avgPx]])</f>
        <v>-6.6665825999999999</v>
      </c>
      <c r="Y7875" s="4">
        <f>IF(bot_orders[[#This Row],[side]]="buy", bot_orders[[#This Row],[accFillSz]] + bot_orders[[#This Row],[fee]], -bot_orders[[#This Row],[accFillSz]])</f>
        <v>7.9556303999999995</v>
      </c>
      <c r="Z7875" s="4">
        <f>IF(bot_orders[[#This Row],[side]]="sell",bot_orders[[#This Row],[accFillSz]]*bot_orders[[#This Row],[avgPx]]+bot_orders[[#This Row],[fee]], 0)</f>
        <v>0</v>
      </c>
      <c r="AA7875" s="4">
        <f>IF(bot_orders[[#This Row],[side]]="sell",-bot_orders[[#This Row],[accFillSz]],bot_orders[[#This Row],[accFillSz]]+bot_orders[[#This Row],[fee]])</f>
        <v>7.9556303999999995</v>
      </c>
      <c r="AB7875">
        <v>0</v>
      </c>
      <c r="AC7875" t="s">
        <v>38</v>
      </c>
      <c r="AD7875">
        <v>0</v>
      </c>
      <c r="AE7875" t="s">
        <v>40</v>
      </c>
      <c r="AF7875" t="s">
        <v>41</v>
      </c>
      <c r="AG7875" t="s">
        <v>28</v>
      </c>
      <c r="AH7875" t="s">
        <v>28</v>
      </c>
      <c r="AI7875">
        <v>7.9556304000000004</v>
      </c>
      <c r="AJ7875">
        <v>-6.6665825999999999</v>
      </c>
    </row>
    <row r="7876" spans="1:36" x14ac:dyDescent="0.3">
      <c r="A7876">
        <v>7815</v>
      </c>
      <c r="B7876" t="s">
        <v>17983</v>
      </c>
      <c r="C7876" t="s">
        <v>28</v>
      </c>
      <c r="D7876" t="s">
        <v>29</v>
      </c>
      <c r="E7876" t="s">
        <v>30</v>
      </c>
      <c r="F7876" t="s">
        <v>31</v>
      </c>
      <c r="G7876" t="s">
        <v>133</v>
      </c>
      <c r="H7876" t="s">
        <v>22938</v>
      </c>
      <c r="I7876" s="4" t="s">
        <v>22939</v>
      </c>
      <c r="J7876" s="1">
        <f>((((bot_orders[[#This Row],[cTime]]/ 1000)+3*3600) / 86400) + DATE(1970,1,1))</f>
        <v>45786.861745787035</v>
      </c>
      <c r="K7876" s="4" t="s">
        <v>22940</v>
      </c>
      <c r="L7876" s="1">
        <f>((((bot_orders[[#This Row],[uTime]]/ 1000)+3*3600) / 86400) + DATE(1970,1,1))</f>
        <v>45786.872896226851</v>
      </c>
      <c r="M7876" t="s">
        <v>34</v>
      </c>
      <c r="N7876" t="s">
        <v>28</v>
      </c>
      <c r="O7876" t="s">
        <v>35</v>
      </c>
      <c r="P7876">
        <v>7.9619999999999997</v>
      </c>
      <c r="Q7876" t="s">
        <v>36</v>
      </c>
      <c r="R7876" t="s">
        <v>55</v>
      </c>
      <c r="S7876">
        <v>0.84260000000000002</v>
      </c>
      <c r="T7876">
        <v>0.84260000000000002</v>
      </c>
      <c r="U7876">
        <v>7.9619999999999997</v>
      </c>
      <c r="V7876">
        <v>-6.3695999999999996E-3</v>
      </c>
      <c r="W7876" t="s">
        <v>39</v>
      </c>
      <c r="X7876" s="4">
        <f>IF(bot_orders[[#This Row],[side]]="sell", bot_orders[[#This Row],[accFillSz]]*bot_orders[[#This Row],[avgPx]] + bot_orders[[#This Row],[fee]], -bot_orders[[#This Row],[accFillSz]]*bot_orders[[#This Row],[avgPx]])</f>
        <v>-6.7087811999999998</v>
      </c>
      <c r="Y7876" s="4">
        <f>IF(bot_orders[[#This Row],[side]]="buy", bot_orders[[#This Row],[accFillSz]] + bot_orders[[#This Row],[fee]], -bot_orders[[#This Row],[accFillSz]])</f>
        <v>7.9556303999999995</v>
      </c>
      <c r="Z7876" s="4">
        <f>IF(bot_orders[[#This Row],[side]]="sell",bot_orders[[#This Row],[accFillSz]]*bot_orders[[#This Row],[avgPx]]+bot_orders[[#This Row],[fee]], 0)</f>
        <v>0</v>
      </c>
      <c r="AA7876" s="4">
        <f>IF(bot_orders[[#This Row],[side]]="sell",-bot_orders[[#This Row],[accFillSz]],bot_orders[[#This Row],[accFillSz]]+bot_orders[[#This Row],[fee]])</f>
        <v>7.9556303999999995</v>
      </c>
      <c r="AB7876">
        <v>0</v>
      </c>
      <c r="AC7876" t="s">
        <v>38</v>
      </c>
      <c r="AD7876">
        <v>0</v>
      </c>
      <c r="AE7876" t="s">
        <v>40</v>
      </c>
      <c r="AF7876" t="s">
        <v>41</v>
      </c>
      <c r="AG7876" t="s">
        <v>28</v>
      </c>
      <c r="AH7876" t="s">
        <v>28</v>
      </c>
      <c r="AI7876">
        <v>7.9556304000000004</v>
      </c>
      <c r="AJ7876">
        <v>-6.7087811999999998</v>
      </c>
    </row>
    <row r="7877" spans="1:36" x14ac:dyDescent="0.3">
      <c r="A7877">
        <v>7817</v>
      </c>
      <c r="B7877" t="s">
        <v>17983</v>
      </c>
      <c r="C7877" t="s">
        <v>28</v>
      </c>
      <c r="D7877" t="s">
        <v>29</v>
      </c>
      <c r="E7877" t="s">
        <v>30</v>
      </c>
      <c r="F7877" t="s">
        <v>31</v>
      </c>
      <c r="G7877" t="s">
        <v>133</v>
      </c>
      <c r="H7877" t="s">
        <v>22944</v>
      </c>
      <c r="I7877" s="4" t="s">
        <v>22945</v>
      </c>
      <c r="J7877" s="1">
        <f>((((bot_orders[[#This Row],[cTime]]/ 1000)+3*3600) / 86400) + DATE(1970,1,1))</f>
        <v>45786.872896250003</v>
      </c>
      <c r="K7877" s="4" t="s">
        <v>22946</v>
      </c>
      <c r="L7877" s="1">
        <f>((((bot_orders[[#This Row],[uTime]]/ 1000)+3*3600) / 86400) + DATE(1970,1,1))</f>
        <v>45787.371388356478</v>
      </c>
      <c r="M7877" t="s">
        <v>34</v>
      </c>
      <c r="N7877" t="s">
        <v>28</v>
      </c>
      <c r="O7877" t="s">
        <v>35</v>
      </c>
      <c r="P7877">
        <v>7.9550000000000001</v>
      </c>
      <c r="Q7877" t="s">
        <v>36</v>
      </c>
      <c r="R7877" t="s">
        <v>37</v>
      </c>
      <c r="S7877">
        <v>0.84789999999999999</v>
      </c>
      <c r="T7877">
        <v>0.84789999999999999</v>
      </c>
      <c r="U7877">
        <v>7.9550000000000001</v>
      </c>
      <c r="V7877">
        <v>-5.3960355999999998E-3</v>
      </c>
      <c r="W7877" t="s">
        <v>38</v>
      </c>
      <c r="X7877" s="4">
        <f>IF(bot_orders[[#This Row],[side]]="sell", bot_orders[[#This Row],[accFillSz]]*bot_orders[[#This Row],[avgPx]] + bot_orders[[#This Row],[fee]], -bot_orders[[#This Row],[accFillSz]]*bot_orders[[#This Row],[avgPx]])</f>
        <v>6.7396484644000001</v>
      </c>
      <c r="Y7877" s="4">
        <f>IF(bot_orders[[#This Row],[side]]="buy", bot_orders[[#This Row],[accFillSz]] + bot_orders[[#This Row],[fee]], -bot_orders[[#This Row],[accFillSz]])</f>
        <v>-7.9550000000000001</v>
      </c>
      <c r="Z7877" s="4">
        <f>IF(bot_orders[[#This Row],[side]]="sell",bot_orders[[#This Row],[accFillSz]]*bot_orders[[#This Row],[avgPx]]+bot_orders[[#This Row],[fee]], 0)</f>
        <v>6.7396484644000001</v>
      </c>
      <c r="AA7877" s="4">
        <f>IF(bot_orders[[#This Row],[side]]="sell",-bot_orders[[#This Row],[accFillSz]],bot_orders[[#This Row],[accFillSz]]+bot_orders[[#This Row],[fee]])</f>
        <v>-7.9550000000000001</v>
      </c>
      <c r="AB7877">
        <v>0</v>
      </c>
      <c r="AC7877" t="s">
        <v>39</v>
      </c>
      <c r="AD7877">
        <v>0</v>
      </c>
      <c r="AE7877" t="s">
        <v>40</v>
      </c>
      <c r="AF7877" t="s">
        <v>41</v>
      </c>
      <c r="AG7877" t="s">
        <v>28</v>
      </c>
      <c r="AH7877" t="s">
        <v>28</v>
      </c>
      <c r="AI7877">
        <v>-7.9550000000000001</v>
      </c>
      <c r="AJ7877">
        <v>6.7396484599999997</v>
      </c>
    </row>
    <row r="7878" spans="1:36" x14ac:dyDescent="0.3">
      <c r="A7878">
        <v>7818</v>
      </c>
      <c r="B7878" t="s">
        <v>17983</v>
      </c>
      <c r="C7878" t="s">
        <v>28</v>
      </c>
      <c r="D7878" t="s">
        <v>29</v>
      </c>
      <c r="E7878" t="s">
        <v>30</v>
      </c>
      <c r="F7878" t="s">
        <v>31</v>
      </c>
      <c r="G7878" t="s">
        <v>113</v>
      </c>
      <c r="H7878" t="s">
        <v>22947</v>
      </c>
      <c r="I7878" s="4" t="s">
        <v>22948</v>
      </c>
      <c r="J7878" s="1">
        <f>((((bot_orders[[#This Row],[cTime]]/ 1000)+3*3600) / 86400) + DATE(1970,1,1))</f>
        <v>45786.876829317131</v>
      </c>
      <c r="K7878" s="4" t="s">
        <v>22949</v>
      </c>
      <c r="L7878" s="1">
        <f>((((bot_orders[[#This Row],[uTime]]/ 1000)+3*3600) / 86400) + DATE(1970,1,1))</f>
        <v>45786.888911851856</v>
      </c>
      <c r="M7878" t="s">
        <v>34</v>
      </c>
      <c r="N7878" t="s">
        <v>28</v>
      </c>
      <c r="O7878" t="s">
        <v>35</v>
      </c>
      <c r="P7878">
        <v>7.9550000000000001</v>
      </c>
      <c r="Q7878" t="s">
        <v>36</v>
      </c>
      <c r="R7878" t="s">
        <v>37</v>
      </c>
      <c r="S7878">
        <v>0.84260000000000002</v>
      </c>
      <c r="T7878">
        <v>0.84260000000000002</v>
      </c>
      <c r="U7878">
        <v>7.9550000000000001</v>
      </c>
      <c r="V7878">
        <v>-5.3623064E-3</v>
      </c>
      <c r="W7878" t="s">
        <v>38</v>
      </c>
      <c r="X7878" s="4">
        <f>IF(bot_orders[[#This Row],[side]]="sell", bot_orders[[#This Row],[accFillSz]]*bot_orders[[#This Row],[avgPx]] + bot_orders[[#This Row],[fee]], -bot_orders[[#This Row],[accFillSz]]*bot_orders[[#This Row],[avgPx]])</f>
        <v>6.6975206935999996</v>
      </c>
      <c r="Y7878" s="4">
        <f>IF(bot_orders[[#This Row],[side]]="buy", bot_orders[[#This Row],[accFillSz]] + bot_orders[[#This Row],[fee]], -bot_orders[[#This Row],[accFillSz]])</f>
        <v>-7.9550000000000001</v>
      </c>
      <c r="Z7878" s="4">
        <f>IF(bot_orders[[#This Row],[side]]="sell",bot_orders[[#This Row],[accFillSz]]*bot_orders[[#This Row],[avgPx]]+bot_orders[[#This Row],[fee]], 0)</f>
        <v>6.6975206935999996</v>
      </c>
      <c r="AA7878" s="4">
        <f>IF(bot_orders[[#This Row],[side]]="sell",-bot_orders[[#This Row],[accFillSz]],bot_orders[[#This Row],[accFillSz]]+bot_orders[[#This Row],[fee]])</f>
        <v>-7.9550000000000001</v>
      </c>
      <c r="AB7878">
        <v>0</v>
      </c>
      <c r="AC7878" t="s">
        <v>39</v>
      </c>
      <c r="AD7878">
        <v>0</v>
      </c>
      <c r="AE7878" t="s">
        <v>40</v>
      </c>
      <c r="AF7878" t="s">
        <v>41</v>
      </c>
      <c r="AG7878" t="s">
        <v>28</v>
      </c>
      <c r="AH7878" t="s">
        <v>28</v>
      </c>
      <c r="AI7878">
        <v>-7.9550000000000001</v>
      </c>
      <c r="AJ7878">
        <v>6.6975206900000002</v>
      </c>
    </row>
    <row r="7879" spans="1:36" x14ac:dyDescent="0.3">
      <c r="A7879">
        <v>7820</v>
      </c>
      <c r="B7879" t="s">
        <v>17983</v>
      </c>
      <c r="C7879" t="s">
        <v>28</v>
      </c>
      <c r="D7879" t="s">
        <v>29</v>
      </c>
      <c r="E7879" t="s">
        <v>30</v>
      </c>
      <c r="F7879" t="s">
        <v>31</v>
      </c>
      <c r="G7879" t="s">
        <v>147</v>
      </c>
      <c r="H7879" t="s">
        <v>22953</v>
      </c>
      <c r="I7879" s="4" t="s">
        <v>22954</v>
      </c>
      <c r="J7879" s="1">
        <f>((((bot_orders[[#This Row],[cTime]]/ 1000)+3*3600) / 86400) + DATE(1970,1,1))</f>
        <v>45786.888911875001</v>
      </c>
      <c r="K7879" s="4" t="s">
        <v>22955</v>
      </c>
      <c r="L7879" s="1">
        <f>((((bot_orders[[#This Row],[uTime]]/ 1000)+3*3600) / 86400) + DATE(1970,1,1))</f>
        <v>45786.894824212963</v>
      </c>
      <c r="M7879" t="s">
        <v>34</v>
      </c>
      <c r="N7879" t="s">
        <v>28</v>
      </c>
      <c r="O7879" t="s">
        <v>35</v>
      </c>
      <c r="P7879">
        <v>7.9619999999999997</v>
      </c>
      <c r="Q7879" t="s">
        <v>36</v>
      </c>
      <c r="R7879" t="s">
        <v>55</v>
      </c>
      <c r="S7879">
        <v>0.83730000000000004</v>
      </c>
      <c r="T7879">
        <v>0.83730000000000004</v>
      </c>
      <c r="U7879">
        <v>7.9619999999999997</v>
      </c>
      <c r="V7879">
        <v>-6.3695999999999996E-3</v>
      </c>
      <c r="W7879" t="s">
        <v>39</v>
      </c>
      <c r="X7879" s="4">
        <f>IF(bot_orders[[#This Row],[side]]="sell", bot_orders[[#This Row],[accFillSz]]*bot_orders[[#This Row],[avgPx]] + bot_orders[[#This Row],[fee]], -bot_orders[[#This Row],[accFillSz]]*bot_orders[[#This Row],[avgPx]])</f>
        <v>-6.6665825999999999</v>
      </c>
      <c r="Y7879" s="4">
        <f>IF(bot_orders[[#This Row],[side]]="buy", bot_orders[[#This Row],[accFillSz]] + bot_orders[[#This Row],[fee]], -bot_orders[[#This Row],[accFillSz]])</f>
        <v>7.9556303999999995</v>
      </c>
      <c r="Z7879" s="4">
        <f>IF(bot_orders[[#This Row],[side]]="sell",bot_orders[[#This Row],[accFillSz]]*bot_orders[[#This Row],[avgPx]]+bot_orders[[#This Row],[fee]], 0)</f>
        <v>0</v>
      </c>
      <c r="AA7879" s="4">
        <f>IF(bot_orders[[#This Row],[side]]="sell",-bot_orders[[#This Row],[accFillSz]],bot_orders[[#This Row],[accFillSz]]+bot_orders[[#This Row],[fee]])</f>
        <v>7.9556303999999995</v>
      </c>
      <c r="AB7879">
        <v>0</v>
      </c>
      <c r="AC7879" t="s">
        <v>38</v>
      </c>
      <c r="AD7879">
        <v>0</v>
      </c>
      <c r="AE7879" t="s">
        <v>40</v>
      </c>
      <c r="AF7879" t="s">
        <v>41</v>
      </c>
      <c r="AG7879" t="s">
        <v>28</v>
      </c>
      <c r="AH7879" t="s">
        <v>28</v>
      </c>
      <c r="AI7879">
        <v>7.9556304000000004</v>
      </c>
      <c r="AJ7879">
        <v>-6.6665825999999999</v>
      </c>
    </row>
    <row r="7880" spans="1:36" x14ac:dyDescent="0.3">
      <c r="A7880">
        <v>7821</v>
      </c>
      <c r="B7880" t="s">
        <v>17983</v>
      </c>
      <c r="C7880" t="s">
        <v>28</v>
      </c>
      <c r="D7880" t="s">
        <v>29</v>
      </c>
      <c r="E7880" t="s">
        <v>30</v>
      </c>
      <c r="F7880" t="s">
        <v>31</v>
      </c>
      <c r="G7880" t="s">
        <v>147</v>
      </c>
      <c r="H7880" t="s">
        <v>22956</v>
      </c>
      <c r="I7880" s="4" t="s">
        <v>22957</v>
      </c>
      <c r="J7880" s="1">
        <f>((((bot_orders[[#This Row],[cTime]]/ 1000)+3*3600) / 86400) + DATE(1970,1,1))</f>
        <v>45786.894824224539</v>
      </c>
      <c r="K7880" s="4" t="s">
        <v>22958</v>
      </c>
      <c r="L7880" s="1">
        <f>((((bot_orders[[#This Row],[uTime]]/ 1000)+3*3600) / 86400) + DATE(1970,1,1))</f>
        <v>45787.139954664352</v>
      </c>
      <c r="M7880" t="s">
        <v>34</v>
      </c>
      <c r="N7880" t="s">
        <v>28</v>
      </c>
      <c r="O7880" t="s">
        <v>35</v>
      </c>
      <c r="P7880">
        <v>7.9550000000000001</v>
      </c>
      <c r="Q7880" t="s">
        <v>36</v>
      </c>
      <c r="R7880" t="s">
        <v>37</v>
      </c>
      <c r="S7880">
        <v>0.84260000000000002</v>
      </c>
      <c r="T7880">
        <v>0.84260000000000002</v>
      </c>
      <c r="U7880">
        <v>7.9550000000000001</v>
      </c>
      <c r="V7880">
        <v>-5.3623064E-3</v>
      </c>
      <c r="W7880" t="s">
        <v>38</v>
      </c>
      <c r="X7880" s="4">
        <f>IF(bot_orders[[#This Row],[side]]="sell", bot_orders[[#This Row],[accFillSz]]*bot_orders[[#This Row],[avgPx]] + bot_orders[[#This Row],[fee]], -bot_orders[[#This Row],[accFillSz]]*bot_orders[[#This Row],[avgPx]])</f>
        <v>6.6975206935999996</v>
      </c>
      <c r="Y7880" s="4">
        <f>IF(bot_orders[[#This Row],[side]]="buy", bot_orders[[#This Row],[accFillSz]] + bot_orders[[#This Row],[fee]], -bot_orders[[#This Row],[accFillSz]])</f>
        <v>-7.9550000000000001</v>
      </c>
      <c r="Z7880" s="4">
        <f>IF(bot_orders[[#This Row],[side]]="sell",bot_orders[[#This Row],[accFillSz]]*bot_orders[[#This Row],[avgPx]]+bot_orders[[#This Row],[fee]], 0)</f>
        <v>6.6975206935999996</v>
      </c>
      <c r="AA7880" s="4">
        <f>IF(bot_orders[[#This Row],[side]]="sell",-bot_orders[[#This Row],[accFillSz]],bot_orders[[#This Row],[accFillSz]]+bot_orders[[#This Row],[fee]])</f>
        <v>-7.9550000000000001</v>
      </c>
      <c r="AB7880">
        <v>0</v>
      </c>
      <c r="AC7880" t="s">
        <v>39</v>
      </c>
      <c r="AD7880">
        <v>0</v>
      </c>
      <c r="AE7880" t="s">
        <v>40</v>
      </c>
      <c r="AF7880" t="s">
        <v>41</v>
      </c>
      <c r="AG7880" t="s">
        <v>28</v>
      </c>
      <c r="AH7880" t="s">
        <v>28</v>
      </c>
      <c r="AI7880">
        <v>-7.9550000000000001</v>
      </c>
      <c r="AJ7880">
        <v>6.6975206900000002</v>
      </c>
    </row>
    <row r="7881" spans="1:36" x14ac:dyDescent="0.3">
      <c r="A7881">
        <v>7822</v>
      </c>
      <c r="B7881" t="s">
        <v>17983</v>
      </c>
      <c r="C7881" t="s">
        <v>28</v>
      </c>
      <c r="D7881" t="s">
        <v>29</v>
      </c>
      <c r="E7881" t="s">
        <v>30</v>
      </c>
      <c r="F7881" t="s">
        <v>31</v>
      </c>
      <c r="G7881" t="s">
        <v>150</v>
      </c>
      <c r="H7881" t="s">
        <v>22959</v>
      </c>
      <c r="I7881" s="4" t="s">
        <v>22960</v>
      </c>
      <c r="J7881" s="1">
        <f>((((bot_orders[[#This Row],[cTime]]/ 1000)+3*3600) / 86400) + DATE(1970,1,1))</f>
        <v>45786.914478333332</v>
      </c>
      <c r="K7881" s="4" t="s">
        <v>22961</v>
      </c>
      <c r="L7881" s="1">
        <f>((((bot_orders[[#This Row],[uTime]]/ 1000)+3*3600) / 86400) + DATE(1970,1,1))</f>
        <v>45787.136375902774</v>
      </c>
      <c r="M7881" t="s">
        <v>34</v>
      </c>
      <c r="N7881" t="s">
        <v>28</v>
      </c>
      <c r="O7881" t="s">
        <v>35</v>
      </c>
      <c r="P7881">
        <v>7.9550000000000001</v>
      </c>
      <c r="Q7881" t="s">
        <v>36</v>
      </c>
      <c r="R7881" t="s">
        <v>37</v>
      </c>
      <c r="S7881">
        <v>0.83730000000000004</v>
      </c>
      <c r="T7881">
        <v>0.83730000000000004</v>
      </c>
      <c r="U7881">
        <v>7.9550000000000001</v>
      </c>
      <c r="V7881">
        <v>-5.3285772000000002E-3</v>
      </c>
      <c r="W7881" t="s">
        <v>38</v>
      </c>
      <c r="X7881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881" s="4">
        <f>IF(bot_orders[[#This Row],[side]]="buy", bot_orders[[#This Row],[accFillSz]] + bot_orders[[#This Row],[fee]], -bot_orders[[#This Row],[accFillSz]])</f>
        <v>-7.9550000000000001</v>
      </c>
      <c r="Z7881" s="4">
        <f>IF(bot_orders[[#This Row],[side]]="sell",bot_orders[[#This Row],[accFillSz]]*bot_orders[[#This Row],[avgPx]]+bot_orders[[#This Row],[fee]], 0)</f>
        <v>6.6553929227999999</v>
      </c>
      <c r="AA7881" s="4">
        <f>IF(bot_orders[[#This Row],[side]]="sell",-bot_orders[[#This Row],[accFillSz]],bot_orders[[#This Row],[accFillSz]]+bot_orders[[#This Row],[fee]])</f>
        <v>-7.9550000000000001</v>
      </c>
      <c r="AB7881">
        <v>0</v>
      </c>
      <c r="AC7881" t="s">
        <v>39</v>
      </c>
      <c r="AD7881">
        <v>0</v>
      </c>
      <c r="AE7881" t="s">
        <v>40</v>
      </c>
      <c r="AF7881" t="s">
        <v>41</v>
      </c>
      <c r="AG7881" t="s">
        <v>28</v>
      </c>
      <c r="AH7881" t="s">
        <v>28</v>
      </c>
      <c r="AI7881">
        <v>-7.9550000000000001</v>
      </c>
      <c r="AJ7881">
        <v>6.6553929199999997</v>
      </c>
    </row>
    <row r="7882" spans="1:36" x14ac:dyDescent="0.3">
      <c r="A7882">
        <v>7823</v>
      </c>
      <c r="B7882" t="s">
        <v>17983</v>
      </c>
      <c r="C7882" t="s">
        <v>28</v>
      </c>
      <c r="D7882" t="s">
        <v>29</v>
      </c>
      <c r="E7882" t="s">
        <v>30</v>
      </c>
      <c r="F7882" t="s">
        <v>31</v>
      </c>
      <c r="G7882" t="s">
        <v>92</v>
      </c>
      <c r="H7882" t="s">
        <v>22962</v>
      </c>
      <c r="I7882" s="4" t="s">
        <v>22963</v>
      </c>
      <c r="J7882" s="1">
        <f>((((bot_orders[[#This Row],[cTime]]/ 1000)+3*3600) / 86400) + DATE(1970,1,1))</f>
        <v>45786.92602024306</v>
      </c>
      <c r="K7882" s="4" t="s">
        <v>22964</v>
      </c>
      <c r="L7882" s="1">
        <f>((((bot_orders[[#This Row],[uTime]]/ 1000)+3*3600) / 86400) + DATE(1970,1,1))</f>
        <v>45786.970773402776</v>
      </c>
      <c r="M7882" t="s">
        <v>34</v>
      </c>
      <c r="N7882" t="s">
        <v>28</v>
      </c>
      <c r="O7882" t="s">
        <v>35</v>
      </c>
      <c r="P7882">
        <v>7.9550000000000001</v>
      </c>
      <c r="Q7882" t="s">
        <v>36</v>
      </c>
      <c r="R7882" t="s">
        <v>37</v>
      </c>
      <c r="S7882">
        <v>0.83189999999999997</v>
      </c>
      <c r="T7882">
        <v>0.83189999999999997</v>
      </c>
      <c r="U7882">
        <v>7.9550000000000001</v>
      </c>
      <c r="V7882">
        <v>-5.2942116000000003E-3</v>
      </c>
      <c r="W7882" t="s">
        <v>38</v>
      </c>
      <c r="X7882" s="4">
        <f>IF(bot_orders[[#This Row],[side]]="sell", bot_orders[[#This Row],[accFillSz]]*bot_orders[[#This Row],[avgPx]] + bot_orders[[#This Row],[fee]], -bot_orders[[#This Row],[accFillSz]]*bot_orders[[#This Row],[avgPx]])</f>
        <v>6.6124702884</v>
      </c>
      <c r="Y7882" s="4">
        <f>IF(bot_orders[[#This Row],[side]]="buy", bot_orders[[#This Row],[accFillSz]] + bot_orders[[#This Row],[fee]], -bot_orders[[#This Row],[accFillSz]])</f>
        <v>-7.9550000000000001</v>
      </c>
      <c r="Z7882" s="4">
        <f>IF(bot_orders[[#This Row],[side]]="sell",bot_orders[[#This Row],[accFillSz]]*bot_orders[[#This Row],[avgPx]]+bot_orders[[#This Row],[fee]], 0)</f>
        <v>6.6124702884</v>
      </c>
      <c r="AA7882" s="4">
        <f>IF(bot_orders[[#This Row],[side]]="sell",-bot_orders[[#This Row],[accFillSz]],bot_orders[[#This Row],[accFillSz]]+bot_orders[[#This Row],[fee]])</f>
        <v>-7.9550000000000001</v>
      </c>
      <c r="AB7882">
        <v>0</v>
      </c>
      <c r="AC7882" t="s">
        <v>39</v>
      </c>
      <c r="AD7882">
        <v>0</v>
      </c>
      <c r="AE7882" t="s">
        <v>40</v>
      </c>
      <c r="AF7882" t="s">
        <v>41</v>
      </c>
      <c r="AG7882" t="s">
        <v>28</v>
      </c>
      <c r="AH7882" t="s">
        <v>28</v>
      </c>
      <c r="AI7882">
        <v>-7.9550000000000001</v>
      </c>
      <c r="AJ7882">
        <v>6.6124702900000001</v>
      </c>
    </row>
    <row r="7883" spans="1:36" x14ac:dyDescent="0.3">
      <c r="A7883">
        <v>7825</v>
      </c>
      <c r="B7883" t="s">
        <v>17983</v>
      </c>
      <c r="C7883" t="s">
        <v>28</v>
      </c>
      <c r="D7883" t="s">
        <v>29</v>
      </c>
      <c r="E7883" t="s">
        <v>30</v>
      </c>
      <c r="F7883" t="s">
        <v>31</v>
      </c>
      <c r="G7883" t="s">
        <v>81</v>
      </c>
      <c r="H7883" t="s">
        <v>22968</v>
      </c>
      <c r="I7883" s="4" t="s">
        <v>22969</v>
      </c>
      <c r="J7883" s="1">
        <f>((((bot_orders[[#This Row],[cTime]]/ 1000)+3*3600) / 86400) + DATE(1970,1,1))</f>
        <v>45786.927455659723</v>
      </c>
      <c r="K7883" s="4" t="s">
        <v>22970</v>
      </c>
      <c r="L7883" s="1">
        <f>((((bot_orders[[#This Row],[uTime]]/ 1000)+3*3600) / 86400) + DATE(1970,1,1))</f>
        <v>45786.929668634257</v>
      </c>
      <c r="M7883" t="s">
        <v>34</v>
      </c>
      <c r="N7883" t="s">
        <v>28</v>
      </c>
      <c r="O7883" t="s">
        <v>35</v>
      </c>
      <c r="P7883">
        <v>7.9550000000000001</v>
      </c>
      <c r="Q7883" t="s">
        <v>36</v>
      </c>
      <c r="R7883" t="s">
        <v>37</v>
      </c>
      <c r="S7883">
        <v>0.8266</v>
      </c>
      <c r="T7883">
        <v>0.8266</v>
      </c>
      <c r="U7883">
        <v>7.9550000000000001</v>
      </c>
      <c r="V7883">
        <v>-5.2604823999999996E-3</v>
      </c>
      <c r="W7883" t="s">
        <v>38</v>
      </c>
      <c r="X7883" s="4">
        <f>IF(bot_orders[[#This Row],[side]]="sell", bot_orders[[#This Row],[accFillSz]]*bot_orders[[#This Row],[avgPx]] + bot_orders[[#This Row],[fee]], -bot_orders[[#This Row],[accFillSz]]*bot_orders[[#This Row],[avgPx]])</f>
        <v>6.5703425176000003</v>
      </c>
      <c r="Y7883" s="4">
        <f>IF(bot_orders[[#This Row],[side]]="buy", bot_orders[[#This Row],[accFillSz]] + bot_orders[[#This Row],[fee]], -bot_orders[[#This Row],[accFillSz]])</f>
        <v>-7.9550000000000001</v>
      </c>
      <c r="Z7883" s="4">
        <f>IF(bot_orders[[#This Row],[side]]="sell",bot_orders[[#This Row],[accFillSz]]*bot_orders[[#This Row],[avgPx]]+bot_orders[[#This Row],[fee]], 0)</f>
        <v>6.5703425176000003</v>
      </c>
      <c r="AA7883" s="4">
        <f>IF(bot_orders[[#This Row],[side]]="sell",-bot_orders[[#This Row],[accFillSz]],bot_orders[[#This Row],[accFillSz]]+bot_orders[[#This Row],[fee]])</f>
        <v>-7.9550000000000001</v>
      </c>
      <c r="AB7883">
        <v>0</v>
      </c>
      <c r="AC7883" t="s">
        <v>39</v>
      </c>
      <c r="AD7883">
        <v>0</v>
      </c>
      <c r="AE7883" t="s">
        <v>40</v>
      </c>
      <c r="AF7883" t="s">
        <v>41</v>
      </c>
      <c r="AG7883" t="s">
        <v>28</v>
      </c>
      <c r="AH7883" t="s">
        <v>28</v>
      </c>
      <c r="AI7883">
        <v>-7.9550000000000001</v>
      </c>
      <c r="AJ7883">
        <v>6.5703425199999996</v>
      </c>
    </row>
    <row r="7884" spans="1:36" x14ac:dyDescent="0.3">
      <c r="A7884">
        <v>7826</v>
      </c>
      <c r="B7884" t="s">
        <v>17983</v>
      </c>
      <c r="C7884" t="s">
        <v>28</v>
      </c>
      <c r="D7884" t="s">
        <v>29</v>
      </c>
      <c r="E7884" t="s">
        <v>30</v>
      </c>
      <c r="F7884" t="s">
        <v>31</v>
      </c>
      <c r="G7884" t="s">
        <v>155</v>
      </c>
      <c r="H7884" t="s">
        <v>22971</v>
      </c>
      <c r="I7884" s="4" t="s">
        <v>22972</v>
      </c>
      <c r="J7884" s="1">
        <f>((((bot_orders[[#This Row],[cTime]]/ 1000)+3*3600) / 86400) + DATE(1970,1,1))</f>
        <v>45786.929668668978</v>
      </c>
      <c r="K7884" s="4" t="s">
        <v>22973</v>
      </c>
      <c r="L7884" s="1">
        <f>((((bot_orders[[#This Row],[uTime]]/ 1000)+3*3600) / 86400) + DATE(1970,1,1))</f>
        <v>45787.080519247684</v>
      </c>
      <c r="M7884" t="s">
        <v>34</v>
      </c>
      <c r="N7884" t="s">
        <v>28</v>
      </c>
      <c r="O7884" t="s">
        <v>35</v>
      </c>
      <c r="P7884">
        <v>7.9619999999999997</v>
      </c>
      <c r="Q7884" t="s">
        <v>36</v>
      </c>
      <c r="R7884" t="s">
        <v>55</v>
      </c>
      <c r="S7884">
        <v>0.82130000000000003</v>
      </c>
      <c r="T7884">
        <v>0.82130000000000003</v>
      </c>
      <c r="U7884">
        <v>7.9619999999999997</v>
      </c>
      <c r="V7884">
        <v>-6.3695999999999996E-3</v>
      </c>
      <c r="W7884" t="s">
        <v>39</v>
      </c>
      <c r="X7884" s="4">
        <f>IF(bot_orders[[#This Row],[side]]="sell", bot_orders[[#This Row],[accFillSz]]*bot_orders[[#This Row],[avgPx]] + bot_orders[[#This Row],[fee]], -bot_orders[[#This Row],[accFillSz]]*bot_orders[[#This Row],[avgPx]])</f>
        <v>-6.5391906000000004</v>
      </c>
      <c r="Y7884" s="4">
        <f>IF(bot_orders[[#This Row],[side]]="buy", bot_orders[[#This Row],[accFillSz]] + bot_orders[[#This Row],[fee]], -bot_orders[[#This Row],[accFillSz]])</f>
        <v>7.9556303999999995</v>
      </c>
      <c r="Z7884" s="4">
        <f>IF(bot_orders[[#This Row],[side]]="sell",bot_orders[[#This Row],[accFillSz]]*bot_orders[[#This Row],[avgPx]]+bot_orders[[#This Row],[fee]], 0)</f>
        <v>0</v>
      </c>
      <c r="AA7884" s="4">
        <f>IF(bot_orders[[#This Row],[side]]="sell",-bot_orders[[#This Row],[accFillSz]],bot_orders[[#This Row],[accFillSz]]+bot_orders[[#This Row],[fee]])</f>
        <v>7.9556303999999995</v>
      </c>
      <c r="AB7884">
        <v>0</v>
      </c>
      <c r="AC7884" t="s">
        <v>38</v>
      </c>
      <c r="AD7884">
        <v>0</v>
      </c>
      <c r="AE7884" t="s">
        <v>40</v>
      </c>
      <c r="AF7884" t="s">
        <v>41</v>
      </c>
      <c r="AG7884" t="s">
        <v>28</v>
      </c>
      <c r="AH7884" t="s">
        <v>28</v>
      </c>
      <c r="AI7884">
        <v>7.9556304000000004</v>
      </c>
      <c r="AJ7884">
        <v>-6.5391906000000004</v>
      </c>
    </row>
    <row r="7885" spans="1:36" x14ac:dyDescent="0.3">
      <c r="A7885">
        <v>7827</v>
      </c>
      <c r="B7885" t="s">
        <v>17983</v>
      </c>
      <c r="C7885" t="s">
        <v>28</v>
      </c>
      <c r="D7885" t="s">
        <v>29</v>
      </c>
      <c r="E7885" t="s">
        <v>30</v>
      </c>
      <c r="F7885" t="s">
        <v>31</v>
      </c>
      <c r="G7885" t="s">
        <v>76</v>
      </c>
      <c r="H7885" t="s">
        <v>22974</v>
      </c>
      <c r="I7885" s="4" t="s">
        <v>22975</v>
      </c>
      <c r="J7885" s="1">
        <f>((((bot_orders[[#This Row],[cTime]]/ 1000)+3*3600) / 86400) + DATE(1970,1,1))</f>
        <v>45786.970773414352</v>
      </c>
      <c r="K7885" s="4" t="s">
        <v>22976</v>
      </c>
      <c r="L7885" s="1">
        <f>((((bot_orders[[#This Row],[uTime]]/ 1000)+3*3600) / 86400) + DATE(1970,1,1))</f>
        <v>45786.990196840277</v>
      </c>
      <c r="M7885" t="s">
        <v>34</v>
      </c>
      <c r="N7885" t="s">
        <v>28</v>
      </c>
      <c r="O7885" t="s">
        <v>35</v>
      </c>
      <c r="P7885">
        <v>7.9619999999999997</v>
      </c>
      <c r="Q7885" t="s">
        <v>36</v>
      </c>
      <c r="R7885" t="s">
        <v>55</v>
      </c>
      <c r="S7885">
        <v>0.8266</v>
      </c>
      <c r="T7885">
        <v>0.8266</v>
      </c>
      <c r="U7885">
        <v>7.9619999999999997</v>
      </c>
      <c r="V7885">
        <v>-6.3695999999999996E-3</v>
      </c>
      <c r="W7885" t="s">
        <v>39</v>
      </c>
      <c r="X7885" s="4">
        <f>IF(bot_orders[[#This Row],[side]]="sell", bot_orders[[#This Row],[accFillSz]]*bot_orders[[#This Row],[avgPx]] + bot_orders[[#This Row],[fee]], -bot_orders[[#This Row],[accFillSz]]*bot_orders[[#This Row],[avgPx]])</f>
        <v>-6.5813891999999994</v>
      </c>
      <c r="Y7885" s="4">
        <f>IF(bot_orders[[#This Row],[side]]="buy", bot_orders[[#This Row],[accFillSz]] + bot_orders[[#This Row],[fee]], -bot_orders[[#This Row],[accFillSz]])</f>
        <v>7.9556303999999995</v>
      </c>
      <c r="Z7885" s="4">
        <f>IF(bot_orders[[#This Row],[side]]="sell",bot_orders[[#This Row],[accFillSz]]*bot_orders[[#This Row],[avgPx]]+bot_orders[[#This Row],[fee]], 0)</f>
        <v>0</v>
      </c>
      <c r="AA7885" s="4">
        <f>IF(bot_orders[[#This Row],[side]]="sell",-bot_orders[[#This Row],[accFillSz]],bot_orders[[#This Row],[accFillSz]]+bot_orders[[#This Row],[fee]])</f>
        <v>7.9556303999999995</v>
      </c>
      <c r="AB7885">
        <v>0</v>
      </c>
      <c r="AC7885" t="s">
        <v>38</v>
      </c>
      <c r="AD7885">
        <v>0</v>
      </c>
      <c r="AE7885" t="s">
        <v>40</v>
      </c>
      <c r="AF7885" t="s">
        <v>41</v>
      </c>
      <c r="AG7885" t="s">
        <v>28</v>
      </c>
      <c r="AH7885" t="s">
        <v>28</v>
      </c>
      <c r="AI7885">
        <v>7.9556304000000004</v>
      </c>
      <c r="AJ7885">
        <v>-6.5813892000000003</v>
      </c>
    </row>
    <row r="7886" spans="1:36" x14ac:dyDescent="0.3">
      <c r="A7886">
        <v>7828</v>
      </c>
      <c r="B7886" t="s">
        <v>17983</v>
      </c>
      <c r="C7886" t="s">
        <v>28</v>
      </c>
      <c r="D7886" t="s">
        <v>29</v>
      </c>
      <c r="E7886" t="s">
        <v>30</v>
      </c>
      <c r="F7886" t="s">
        <v>31</v>
      </c>
      <c r="G7886" t="s">
        <v>76</v>
      </c>
      <c r="H7886" t="s">
        <v>22977</v>
      </c>
      <c r="I7886" s="4" t="s">
        <v>22978</v>
      </c>
      <c r="J7886" s="1">
        <f>((((bot_orders[[#This Row],[cTime]]/ 1000)+3*3600) / 86400) + DATE(1970,1,1))</f>
        <v>45786.990196851853</v>
      </c>
      <c r="K7886" s="4" t="s">
        <v>22979</v>
      </c>
      <c r="L7886" s="1">
        <f>((((bot_orders[[#This Row],[uTime]]/ 1000)+3*3600) / 86400) + DATE(1970,1,1))</f>
        <v>45787.00501148148</v>
      </c>
      <c r="M7886" t="s">
        <v>34</v>
      </c>
      <c r="N7886" t="s">
        <v>28</v>
      </c>
      <c r="O7886" t="s">
        <v>35</v>
      </c>
      <c r="P7886">
        <v>7.9550000000000001</v>
      </c>
      <c r="Q7886" t="s">
        <v>36</v>
      </c>
      <c r="R7886" t="s">
        <v>37</v>
      </c>
      <c r="S7886">
        <v>0.83189999999999997</v>
      </c>
      <c r="T7886">
        <v>0.83189999999999997</v>
      </c>
      <c r="U7886">
        <v>7.9550000000000001</v>
      </c>
      <c r="V7886">
        <v>-5.2942116000000003E-3</v>
      </c>
      <c r="W7886" t="s">
        <v>38</v>
      </c>
      <c r="X7886" s="4">
        <f>IF(bot_orders[[#This Row],[side]]="sell", bot_orders[[#This Row],[accFillSz]]*bot_orders[[#This Row],[avgPx]] + bot_orders[[#This Row],[fee]], -bot_orders[[#This Row],[accFillSz]]*bot_orders[[#This Row],[avgPx]])</f>
        <v>6.6124702884</v>
      </c>
      <c r="Y7886" s="4">
        <f>IF(bot_orders[[#This Row],[side]]="buy", bot_orders[[#This Row],[accFillSz]] + bot_orders[[#This Row],[fee]], -bot_orders[[#This Row],[accFillSz]])</f>
        <v>-7.9550000000000001</v>
      </c>
      <c r="Z7886" s="4">
        <f>IF(bot_orders[[#This Row],[side]]="sell",bot_orders[[#This Row],[accFillSz]]*bot_orders[[#This Row],[avgPx]]+bot_orders[[#This Row],[fee]], 0)</f>
        <v>6.6124702884</v>
      </c>
      <c r="AA7886" s="4">
        <f>IF(bot_orders[[#This Row],[side]]="sell",-bot_orders[[#This Row],[accFillSz]],bot_orders[[#This Row],[accFillSz]]+bot_orders[[#This Row],[fee]])</f>
        <v>-7.9550000000000001</v>
      </c>
      <c r="AB7886">
        <v>0</v>
      </c>
      <c r="AC7886" t="s">
        <v>39</v>
      </c>
      <c r="AD7886">
        <v>0</v>
      </c>
      <c r="AE7886" t="s">
        <v>40</v>
      </c>
      <c r="AF7886" t="s">
        <v>41</v>
      </c>
      <c r="AG7886" t="s">
        <v>28</v>
      </c>
      <c r="AH7886" t="s">
        <v>28</v>
      </c>
      <c r="AI7886">
        <v>-7.9550000000000001</v>
      </c>
      <c r="AJ7886">
        <v>6.6124702900000001</v>
      </c>
    </row>
    <row r="7887" spans="1:36" x14ac:dyDescent="0.3">
      <c r="A7887">
        <v>7829</v>
      </c>
      <c r="B7887" t="s">
        <v>17983</v>
      </c>
      <c r="C7887" t="s">
        <v>28</v>
      </c>
      <c r="D7887" t="s">
        <v>29</v>
      </c>
      <c r="E7887" t="s">
        <v>30</v>
      </c>
      <c r="F7887" t="s">
        <v>31</v>
      </c>
      <c r="G7887" t="s">
        <v>160</v>
      </c>
      <c r="H7887" t="s">
        <v>22980</v>
      </c>
      <c r="I7887" s="4" t="s">
        <v>22981</v>
      </c>
      <c r="J7887" s="1">
        <f>((((bot_orders[[#This Row],[cTime]]/ 1000)+3*3600) / 86400) + DATE(1970,1,1))</f>
        <v>45787.005011493056</v>
      </c>
      <c r="K7887" s="4" t="s">
        <v>22982</v>
      </c>
      <c r="L7887" s="1">
        <f>((((bot_orders[[#This Row],[uTime]]/ 1000)+3*3600) / 86400) + DATE(1970,1,1))</f>
        <v>45787.014051793987</v>
      </c>
      <c r="M7887" t="s">
        <v>34</v>
      </c>
      <c r="N7887" t="s">
        <v>28</v>
      </c>
      <c r="O7887" t="s">
        <v>35</v>
      </c>
      <c r="P7887">
        <v>7.9619999999999997</v>
      </c>
      <c r="Q7887" t="s">
        <v>36</v>
      </c>
      <c r="R7887" t="s">
        <v>55</v>
      </c>
      <c r="S7887">
        <v>0.8266</v>
      </c>
      <c r="T7887">
        <v>0.8266</v>
      </c>
      <c r="U7887">
        <v>7.9619999999999997</v>
      </c>
      <c r="V7887">
        <v>-6.3695999999999996E-3</v>
      </c>
      <c r="W7887" t="s">
        <v>39</v>
      </c>
      <c r="X7887" s="4">
        <f>IF(bot_orders[[#This Row],[side]]="sell", bot_orders[[#This Row],[accFillSz]]*bot_orders[[#This Row],[avgPx]] + bot_orders[[#This Row],[fee]], -bot_orders[[#This Row],[accFillSz]]*bot_orders[[#This Row],[avgPx]])</f>
        <v>-6.5813891999999994</v>
      </c>
      <c r="Y7887" s="4">
        <f>IF(bot_orders[[#This Row],[side]]="buy", bot_orders[[#This Row],[accFillSz]] + bot_orders[[#This Row],[fee]], -bot_orders[[#This Row],[accFillSz]])</f>
        <v>7.9556303999999995</v>
      </c>
      <c r="Z7887" s="4">
        <f>IF(bot_orders[[#This Row],[side]]="sell",bot_orders[[#This Row],[accFillSz]]*bot_orders[[#This Row],[avgPx]]+bot_orders[[#This Row],[fee]], 0)</f>
        <v>0</v>
      </c>
      <c r="AA7887" s="4">
        <f>IF(bot_orders[[#This Row],[side]]="sell",-bot_orders[[#This Row],[accFillSz]],bot_orders[[#This Row],[accFillSz]]+bot_orders[[#This Row],[fee]])</f>
        <v>7.9556303999999995</v>
      </c>
      <c r="AB7887">
        <v>0</v>
      </c>
      <c r="AC7887" t="s">
        <v>38</v>
      </c>
      <c r="AD7887">
        <v>0</v>
      </c>
      <c r="AE7887" t="s">
        <v>40</v>
      </c>
      <c r="AF7887" t="s">
        <v>41</v>
      </c>
      <c r="AG7887" t="s">
        <v>28</v>
      </c>
      <c r="AH7887" t="s">
        <v>28</v>
      </c>
      <c r="AI7887">
        <v>7.9556304000000004</v>
      </c>
      <c r="AJ7887">
        <v>-6.5813892000000003</v>
      </c>
    </row>
    <row r="7888" spans="1:36" x14ac:dyDescent="0.3">
      <c r="A7888">
        <v>7831</v>
      </c>
      <c r="B7888" t="s">
        <v>17983</v>
      </c>
      <c r="C7888" t="s">
        <v>28</v>
      </c>
      <c r="D7888" t="s">
        <v>29</v>
      </c>
      <c r="E7888" t="s">
        <v>30</v>
      </c>
      <c r="F7888" t="s">
        <v>31</v>
      </c>
      <c r="G7888" t="s">
        <v>160</v>
      </c>
      <c r="H7888" t="s">
        <v>22986</v>
      </c>
      <c r="I7888" s="4" t="s">
        <v>22987</v>
      </c>
      <c r="J7888" s="1">
        <f>((((bot_orders[[#This Row],[cTime]]/ 1000)+3*3600) / 86400) + DATE(1970,1,1))</f>
        <v>45787.014051805556</v>
      </c>
      <c r="K7888" s="4" t="s">
        <v>22988</v>
      </c>
      <c r="L7888" s="1">
        <f>((((bot_orders[[#This Row],[uTime]]/ 1000)+3*3600) / 86400) + DATE(1970,1,1))</f>
        <v>45787.064217870371</v>
      </c>
      <c r="M7888" t="s">
        <v>34</v>
      </c>
      <c r="N7888" t="s">
        <v>28</v>
      </c>
      <c r="O7888" t="s">
        <v>35</v>
      </c>
      <c r="P7888">
        <v>7.9550000000000001</v>
      </c>
      <c r="Q7888" t="s">
        <v>36</v>
      </c>
      <c r="R7888" t="s">
        <v>37</v>
      </c>
      <c r="S7888">
        <v>0.83189999999999997</v>
      </c>
      <c r="T7888">
        <v>0.83189999999999997</v>
      </c>
      <c r="U7888">
        <v>7.9550000000000001</v>
      </c>
      <c r="V7888">
        <v>-5.2942116000000003E-3</v>
      </c>
      <c r="W7888" t="s">
        <v>38</v>
      </c>
      <c r="X7888" s="4">
        <f>IF(bot_orders[[#This Row],[side]]="sell", bot_orders[[#This Row],[accFillSz]]*bot_orders[[#This Row],[avgPx]] + bot_orders[[#This Row],[fee]], -bot_orders[[#This Row],[accFillSz]]*bot_orders[[#This Row],[avgPx]])</f>
        <v>6.6124702884</v>
      </c>
      <c r="Y7888" s="4">
        <f>IF(bot_orders[[#This Row],[side]]="buy", bot_orders[[#This Row],[accFillSz]] + bot_orders[[#This Row],[fee]], -bot_orders[[#This Row],[accFillSz]])</f>
        <v>-7.9550000000000001</v>
      </c>
      <c r="Z7888" s="4">
        <f>IF(bot_orders[[#This Row],[side]]="sell",bot_orders[[#This Row],[accFillSz]]*bot_orders[[#This Row],[avgPx]]+bot_orders[[#This Row],[fee]], 0)</f>
        <v>6.6124702884</v>
      </c>
      <c r="AA7888" s="4">
        <f>IF(bot_orders[[#This Row],[side]]="sell",-bot_orders[[#This Row],[accFillSz]],bot_orders[[#This Row],[accFillSz]]+bot_orders[[#This Row],[fee]])</f>
        <v>-7.9550000000000001</v>
      </c>
      <c r="AB7888">
        <v>0</v>
      </c>
      <c r="AC7888" t="s">
        <v>39</v>
      </c>
      <c r="AD7888">
        <v>0</v>
      </c>
      <c r="AE7888" t="s">
        <v>40</v>
      </c>
      <c r="AF7888" t="s">
        <v>41</v>
      </c>
      <c r="AG7888" t="s">
        <v>28</v>
      </c>
      <c r="AH7888" t="s">
        <v>28</v>
      </c>
      <c r="AI7888">
        <v>-7.9550000000000001</v>
      </c>
      <c r="AJ7888">
        <v>6.6124702900000001</v>
      </c>
    </row>
    <row r="7889" spans="1:36" x14ac:dyDescent="0.3">
      <c r="A7889">
        <v>7835</v>
      </c>
      <c r="B7889" t="s">
        <v>17983</v>
      </c>
      <c r="C7889" t="s">
        <v>28</v>
      </c>
      <c r="D7889" t="s">
        <v>29</v>
      </c>
      <c r="E7889" t="s">
        <v>30</v>
      </c>
      <c r="F7889" t="s">
        <v>31</v>
      </c>
      <c r="G7889" t="s">
        <v>165</v>
      </c>
      <c r="H7889" t="s">
        <v>22998</v>
      </c>
      <c r="I7889" s="4" t="s">
        <v>22999</v>
      </c>
      <c r="J7889" s="1">
        <f>((((bot_orders[[#This Row],[cTime]]/ 1000)+3*3600) / 86400) + DATE(1970,1,1))</f>
        <v>45787.064217893523</v>
      </c>
      <c r="K7889" s="4" t="s">
        <v>23000</v>
      </c>
      <c r="L7889" s="1">
        <f>((((bot_orders[[#This Row],[uTime]]/ 1000)+3*3600) / 86400) + DATE(1970,1,1))</f>
        <v>45787.072341851846</v>
      </c>
      <c r="M7889" t="s">
        <v>34</v>
      </c>
      <c r="N7889" t="s">
        <v>28</v>
      </c>
      <c r="O7889" t="s">
        <v>35</v>
      </c>
      <c r="P7889">
        <v>7.9619999999999997</v>
      </c>
      <c r="Q7889" t="s">
        <v>36</v>
      </c>
      <c r="R7889" t="s">
        <v>55</v>
      </c>
      <c r="S7889">
        <v>0.8266</v>
      </c>
      <c r="T7889">
        <v>0.8266</v>
      </c>
      <c r="U7889">
        <v>7.9619999999999997</v>
      </c>
      <c r="V7889">
        <v>-6.3695999999999996E-3</v>
      </c>
      <c r="W7889" t="s">
        <v>39</v>
      </c>
      <c r="X7889" s="4">
        <f>IF(bot_orders[[#This Row],[side]]="sell", bot_orders[[#This Row],[accFillSz]]*bot_orders[[#This Row],[avgPx]] + bot_orders[[#This Row],[fee]], -bot_orders[[#This Row],[accFillSz]]*bot_orders[[#This Row],[avgPx]])</f>
        <v>-6.5813891999999994</v>
      </c>
      <c r="Y7889" s="4">
        <f>IF(bot_orders[[#This Row],[side]]="buy", bot_orders[[#This Row],[accFillSz]] + bot_orders[[#This Row],[fee]], -bot_orders[[#This Row],[accFillSz]])</f>
        <v>7.9556303999999995</v>
      </c>
      <c r="Z7889" s="4">
        <f>IF(bot_orders[[#This Row],[side]]="sell",bot_orders[[#This Row],[accFillSz]]*bot_orders[[#This Row],[avgPx]]+bot_orders[[#This Row],[fee]], 0)</f>
        <v>0</v>
      </c>
      <c r="AA7889" s="4">
        <f>IF(bot_orders[[#This Row],[side]]="sell",-bot_orders[[#This Row],[accFillSz]],bot_orders[[#This Row],[accFillSz]]+bot_orders[[#This Row],[fee]])</f>
        <v>7.9556303999999995</v>
      </c>
      <c r="AB7889">
        <v>0</v>
      </c>
      <c r="AC7889" t="s">
        <v>38</v>
      </c>
      <c r="AD7889">
        <v>0</v>
      </c>
      <c r="AE7889" t="s">
        <v>40</v>
      </c>
      <c r="AF7889" t="s">
        <v>41</v>
      </c>
      <c r="AG7889" t="s">
        <v>28</v>
      </c>
      <c r="AH7889" t="s">
        <v>28</v>
      </c>
      <c r="AI7889">
        <v>7.9556304000000004</v>
      </c>
      <c r="AJ7889">
        <v>-6.5813892000000003</v>
      </c>
    </row>
    <row r="7890" spans="1:36" x14ac:dyDescent="0.3">
      <c r="A7890">
        <v>7837</v>
      </c>
      <c r="B7890" t="s">
        <v>17983</v>
      </c>
      <c r="C7890" t="s">
        <v>28</v>
      </c>
      <c r="D7890" t="s">
        <v>29</v>
      </c>
      <c r="E7890" t="s">
        <v>30</v>
      </c>
      <c r="F7890" t="s">
        <v>31</v>
      </c>
      <c r="G7890" t="s">
        <v>165</v>
      </c>
      <c r="H7890" t="s">
        <v>23004</v>
      </c>
      <c r="I7890" s="4" t="s">
        <v>23005</v>
      </c>
      <c r="J7890" s="1">
        <f>((((bot_orders[[#This Row],[cTime]]/ 1000)+3*3600) / 86400) + DATE(1970,1,1))</f>
        <v>45787.072341874999</v>
      </c>
      <c r="K7890" s="4" t="s">
        <v>23006</v>
      </c>
      <c r="L7890" s="1">
        <f>((((bot_orders[[#This Row],[uTime]]/ 1000)+3*3600) / 86400) + DATE(1970,1,1))</f>
        <v>45787.127934837961</v>
      </c>
      <c r="M7890" t="s">
        <v>34</v>
      </c>
      <c r="N7890" t="s">
        <v>28</v>
      </c>
      <c r="O7890" t="s">
        <v>35</v>
      </c>
      <c r="P7890">
        <v>7.9550000000000001</v>
      </c>
      <c r="Q7890" t="s">
        <v>36</v>
      </c>
      <c r="R7890" t="s">
        <v>37</v>
      </c>
      <c r="S7890">
        <v>0.83189999999999997</v>
      </c>
      <c r="T7890">
        <v>0.83189999999999997</v>
      </c>
      <c r="U7890">
        <v>7.9550000000000001</v>
      </c>
      <c r="V7890">
        <v>-5.2942116000000003E-3</v>
      </c>
      <c r="W7890" t="s">
        <v>38</v>
      </c>
      <c r="X7890" s="4">
        <f>IF(bot_orders[[#This Row],[side]]="sell", bot_orders[[#This Row],[accFillSz]]*bot_orders[[#This Row],[avgPx]] + bot_orders[[#This Row],[fee]], -bot_orders[[#This Row],[accFillSz]]*bot_orders[[#This Row],[avgPx]])</f>
        <v>6.6124702884</v>
      </c>
      <c r="Y7890" s="4">
        <f>IF(bot_orders[[#This Row],[side]]="buy", bot_orders[[#This Row],[accFillSz]] + bot_orders[[#This Row],[fee]], -bot_orders[[#This Row],[accFillSz]])</f>
        <v>-7.9550000000000001</v>
      </c>
      <c r="Z7890" s="4">
        <f>IF(bot_orders[[#This Row],[side]]="sell",bot_orders[[#This Row],[accFillSz]]*bot_orders[[#This Row],[avgPx]]+bot_orders[[#This Row],[fee]], 0)</f>
        <v>6.6124702884</v>
      </c>
      <c r="AA7890" s="4">
        <f>IF(bot_orders[[#This Row],[side]]="sell",-bot_orders[[#This Row],[accFillSz]],bot_orders[[#This Row],[accFillSz]]+bot_orders[[#This Row],[fee]])</f>
        <v>-7.9550000000000001</v>
      </c>
      <c r="AB7890">
        <v>0</v>
      </c>
      <c r="AC7890" t="s">
        <v>39</v>
      </c>
      <c r="AD7890">
        <v>0</v>
      </c>
      <c r="AE7890" t="s">
        <v>40</v>
      </c>
      <c r="AF7890" t="s">
        <v>41</v>
      </c>
      <c r="AG7890" t="s">
        <v>28</v>
      </c>
      <c r="AH7890" t="s">
        <v>28</v>
      </c>
      <c r="AI7890">
        <v>-7.9550000000000001</v>
      </c>
      <c r="AJ7890">
        <v>6.6124702900000001</v>
      </c>
    </row>
    <row r="7891" spans="1:36" x14ac:dyDescent="0.3">
      <c r="A7891">
        <v>7838</v>
      </c>
      <c r="B7891" t="s">
        <v>17983</v>
      </c>
      <c r="C7891" t="s">
        <v>28</v>
      </c>
      <c r="D7891" t="s">
        <v>29</v>
      </c>
      <c r="E7891" t="s">
        <v>30</v>
      </c>
      <c r="F7891" t="s">
        <v>31</v>
      </c>
      <c r="G7891" t="s">
        <v>155</v>
      </c>
      <c r="H7891" t="s">
        <v>23007</v>
      </c>
      <c r="I7891" s="4" t="s">
        <v>23008</v>
      </c>
      <c r="J7891" s="1">
        <f>((((bot_orders[[#This Row],[cTime]]/ 1000)+3*3600) / 86400) + DATE(1970,1,1))</f>
        <v>45787.080519270836</v>
      </c>
      <c r="K7891" s="4" t="s">
        <v>23009</v>
      </c>
      <c r="L7891" s="1">
        <f>((((bot_orders[[#This Row],[uTime]]/ 1000)+3*3600) / 86400) + DATE(1970,1,1))</f>
        <v>45787.101487627311</v>
      </c>
      <c r="M7891" t="s">
        <v>34</v>
      </c>
      <c r="N7891" t="s">
        <v>28</v>
      </c>
      <c r="O7891" t="s">
        <v>35</v>
      </c>
      <c r="P7891">
        <v>7.9550000000000001</v>
      </c>
      <c r="Q7891" t="s">
        <v>36</v>
      </c>
      <c r="R7891" t="s">
        <v>37</v>
      </c>
      <c r="S7891">
        <v>0.8266</v>
      </c>
      <c r="T7891">
        <v>0.8266</v>
      </c>
      <c r="U7891">
        <v>7.9550000000000001</v>
      </c>
      <c r="V7891">
        <v>-5.2604823999999996E-3</v>
      </c>
      <c r="W7891" t="s">
        <v>38</v>
      </c>
      <c r="X7891" s="4">
        <f>IF(bot_orders[[#This Row],[side]]="sell", bot_orders[[#This Row],[accFillSz]]*bot_orders[[#This Row],[avgPx]] + bot_orders[[#This Row],[fee]], -bot_orders[[#This Row],[accFillSz]]*bot_orders[[#This Row],[avgPx]])</f>
        <v>6.5703425176000003</v>
      </c>
      <c r="Y7891" s="4">
        <f>IF(bot_orders[[#This Row],[side]]="buy", bot_orders[[#This Row],[accFillSz]] + bot_orders[[#This Row],[fee]], -bot_orders[[#This Row],[accFillSz]])</f>
        <v>-7.9550000000000001</v>
      </c>
      <c r="Z7891" s="4">
        <f>IF(bot_orders[[#This Row],[side]]="sell",bot_orders[[#This Row],[accFillSz]]*bot_orders[[#This Row],[avgPx]]+bot_orders[[#This Row],[fee]], 0)</f>
        <v>6.5703425176000003</v>
      </c>
      <c r="AA7891" s="4">
        <f>IF(bot_orders[[#This Row],[side]]="sell",-bot_orders[[#This Row],[accFillSz]],bot_orders[[#This Row],[accFillSz]]+bot_orders[[#This Row],[fee]])</f>
        <v>-7.9550000000000001</v>
      </c>
      <c r="AB7891">
        <v>0</v>
      </c>
      <c r="AC7891" t="s">
        <v>39</v>
      </c>
      <c r="AD7891">
        <v>0</v>
      </c>
      <c r="AE7891" t="s">
        <v>40</v>
      </c>
      <c r="AF7891" t="s">
        <v>41</v>
      </c>
      <c r="AG7891" t="s">
        <v>28</v>
      </c>
      <c r="AH7891" t="s">
        <v>28</v>
      </c>
      <c r="AI7891">
        <v>-7.9550000000000001</v>
      </c>
      <c r="AJ7891">
        <v>6.5703425199999996</v>
      </c>
    </row>
    <row r="7892" spans="1:36" x14ac:dyDescent="0.3">
      <c r="A7892">
        <v>7840</v>
      </c>
      <c r="B7892" t="s">
        <v>17983</v>
      </c>
      <c r="C7892" t="s">
        <v>28</v>
      </c>
      <c r="D7892" t="s">
        <v>29</v>
      </c>
      <c r="E7892" t="s">
        <v>30</v>
      </c>
      <c r="F7892" t="s">
        <v>31</v>
      </c>
      <c r="G7892" t="s">
        <v>143</v>
      </c>
      <c r="H7892" t="s">
        <v>23013</v>
      </c>
      <c r="I7892" s="4" t="s">
        <v>23014</v>
      </c>
      <c r="J7892" s="1">
        <f>((((bot_orders[[#This Row],[cTime]]/ 1000)+3*3600) / 86400) + DATE(1970,1,1))</f>
        <v>45787.127934861113</v>
      </c>
      <c r="K7892" s="4" t="s">
        <v>23015</v>
      </c>
      <c r="L7892" s="1">
        <f>((((bot_orders[[#This Row],[uTime]]/ 1000)+3*3600) / 86400) + DATE(1970,1,1))</f>
        <v>45787.157752303239</v>
      </c>
      <c r="M7892" t="s">
        <v>34</v>
      </c>
      <c r="N7892" t="s">
        <v>28</v>
      </c>
      <c r="O7892" t="s">
        <v>35</v>
      </c>
      <c r="P7892">
        <v>7.9619999999999997</v>
      </c>
      <c r="Q7892" t="s">
        <v>36</v>
      </c>
      <c r="R7892" t="s">
        <v>55</v>
      </c>
      <c r="S7892">
        <v>0.8266</v>
      </c>
      <c r="T7892">
        <v>0.8266</v>
      </c>
      <c r="U7892">
        <v>7.9619999999999997</v>
      </c>
      <c r="V7892">
        <v>-6.3695999999999996E-3</v>
      </c>
      <c r="W7892" t="s">
        <v>39</v>
      </c>
      <c r="X7892" s="4">
        <f>IF(bot_orders[[#This Row],[side]]="sell", bot_orders[[#This Row],[accFillSz]]*bot_orders[[#This Row],[avgPx]] + bot_orders[[#This Row],[fee]], -bot_orders[[#This Row],[accFillSz]]*bot_orders[[#This Row],[avgPx]])</f>
        <v>-6.5813891999999994</v>
      </c>
      <c r="Y7892" s="4">
        <f>IF(bot_orders[[#This Row],[side]]="buy", bot_orders[[#This Row],[accFillSz]] + bot_orders[[#This Row],[fee]], -bot_orders[[#This Row],[accFillSz]])</f>
        <v>7.9556303999999995</v>
      </c>
      <c r="Z7892" s="4">
        <f>IF(bot_orders[[#This Row],[side]]="sell",bot_orders[[#This Row],[accFillSz]]*bot_orders[[#This Row],[avgPx]]+bot_orders[[#This Row],[fee]], 0)</f>
        <v>0</v>
      </c>
      <c r="AA7892" s="4">
        <f>IF(bot_orders[[#This Row],[side]]="sell",-bot_orders[[#This Row],[accFillSz]],bot_orders[[#This Row],[accFillSz]]+bot_orders[[#This Row],[fee]])</f>
        <v>7.9556303999999995</v>
      </c>
      <c r="AB7892">
        <v>0</v>
      </c>
      <c r="AC7892" t="s">
        <v>38</v>
      </c>
      <c r="AD7892">
        <v>0</v>
      </c>
      <c r="AE7892" t="s">
        <v>40</v>
      </c>
      <c r="AF7892" t="s">
        <v>41</v>
      </c>
      <c r="AG7892" t="s">
        <v>28</v>
      </c>
      <c r="AH7892" t="s">
        <v>28</v>
      </c>
      <c r="AI7892">
        <v>7.9556304000000004</v>
      </c>
      <c r="AJ7892">
        <v>-6.5813892000000003</v>
      </c>
    </row>
    <row r="7893" spans="1:36" x14ac:dyDescent="0.3">
      <c r="A7893">
        <v>7844</v>
      </c>
      <c r="B7893" t="s">
        <v>17983</v>
      </c>
      <c r="C7893" t="s">
        <v>28</v>
      </c>
      <c r="D7893" t="s">
        <v>29</v>
      </c>
      <c r="E7893" t="s">
        <v>30</v>
      </c>
      <c r="F7893" t="s">
        <v>31</v>
      </c>
      <c r="G7893" t="s">
        <v>174</v>
      </c>
      <c r="H7893" t="s">
        <v>23024</v>
      </c>
      <c r="I7893" s="4" t="s">
        <v>23025</v>
      </c>
      <c r="J7893" s="1">
        <f>((((bot_orders[[#This Row],[cTime]]/ 1000)+3*3600) / 86400) + DATE(1970,1,1))</f>
        <v>45787.136375949078</v>
      </c>
      <c r="K7893" s="4" t="s">
        <v>23026</v>
      </c>
      <c r="L7893" s="1">
        <f>((((bot_orders[[#This Row],[uTime]]/ 1000)+3*3600) / 86400) + DATE(1970,1,1))</f>
        <v>45787.146888287039</v>
      </c>
      <c r="M7893" t="s">
        <v>34</v>
      </c>
      <c r="N7893" t="s">
        <v>28</v>
      </c>
      <c r="O7893" t="s">
        <v>35</v>
      </c>
      <c r="P7893">
        <v>7.9619999999999997</v>
      </c>
      <c r="Q7893" t="s">
        <v>36</v>
      </c>
      <c r="R7893" t="s">
        <v>55</v>
      </c>
      <c r="S7893">
        <v>0.83189999999999997</v>
      </c>
      <c r="T7893">
        <v>0.83189999999999997</v>
      </c>
      <c r="U7893">
        <v>7.9619999999999997</v>
      </c>
      <c r="V7893">
        <v>-6.3695999999999996E-3</v>
      </c>
      <c r="W7893" t="s">
        <v>39</v>
      </c>
      <c r="X7893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893" s="4">
        <f>IF(bot_orders[[#This Row],[side]]="buy", bot_orders[[#This Row],[accFillSz]] + bot_orders[[#This Row],[fee]], -bot_orders[[#This Row],[accFillSz]])</f>
        <v>7.9556303999999995</v>
      </c>
      <c r="Z7893" s="4">
        <f>IF(bot_orders[[#This Row],[side]]="sell",bot_orders[[#This Row],[accFillSz]]*bot_orders[[#This Row],[avgPx]]+bot_orders[[#This Row],[fee]], 0)</f>
        <v>0</v>
      </c>
      <c r="AA7893" s="4">
        <f>IF(bot_orders[[#This Row],[side]]="sell",-bot_orders[[#This Row],[accFillSz]],bot_orders[[#This Row],[accFillSz]]+bot_orders[[#This Row],[fee]])</f>
        <v>7.9556303999999995</v>
      </c>
      <c r="AB7893">
        <v>0</v>
      </c>
      <c r="AC7893" t="s">
        <v>38</v>
      </c>
      <c r="AD7893">
        <v>0</v>
      </c>
      <c r="AE7893" t="s">
        <v>40</v>
      </c>
      <c r="AF7893" t="s">
        <v>41</v>
      </c>
      <c r="AG7893" t="s">
        <v>28</v>
      </c>
      <c r="AH7893" t="s">
        <v>28</v>
      </c>
      <c r="AI7893">
        <v>7.9556304000000004</v>
      </c>
      <c r="AJ7893">
        <v>-6.6235878000000001</v>
      </c>
    </row>
    <row r="7894" spans="1:36" x14ac:dyDescent="0.3">
      <c r="A7894">
        <v>7859</v>
      </c>
      <c r="B7894" t="s">
        <v>17983</v>
      </c>
      <c r="C7894" t="s">
        <v>28</v>
      </c>
      <c r="D7894" t="s">
        <v>29</v>
      </c>
      <c r="E7894" t="s">
        <v>30</v>
      </c>
      <c r="F7894" t="s">
        <v>31</v>
      </c>
      <c r="G7894" t="s">
        <v>153</v>
      </c>
      <c r="H7894" t="s">
        <v>23053</v>
      </c>
      <c r="I7894" s="4" t="s">
        <v>23054</v>
      </c>
      <c r="J7894" s="1">
        <f>((((bot_orders[[#This Row],[cTime]]/ 1000)+3*3600) / 86400) + DATE(1970,1,1))</f>
        <v>45787.139954687504</v>
      </c>
      <c r="K7894" s="4" t="s">
        <v>23055</v>
      </c>
      <c r="L7894" s="1">
        <f>((((bot_orders[[#This Row],[uTime]]/ 1000)+3*3600) / 86400) + DATE(1970,1,1))</f>
        <v>45787.142829155091</v>
      </c>
      <c r="M7894" t="s">
        <v>34</v>
      </c>
      <c r="N7894" t="s">
        <v>28</v>
      </c>
      <c r="O7894" t="s">
        <v>35</v>
      </c>
      <c r="P7894">
        <v>7.9619999999999997</v>
      </c>
      <c r="Q7894" t="s">
        <v>36</v>
      </c>
      <c r="R7894" t="s">
        <v>55</v>
      </c>
      <c r="S7894">
        <v>0.83730000000000004</v>
      </c>
      <c r="T7894">
        <v>0.83730000000000004</v>
      </c>
      <c r="U7894">
        <v>7.9619999999999997</v>
      </c>
      <c r="V7894">
        <v>-6.3695999999999996E-3</v>
      </c>
      <c r="W7894" t="s">
        <v>39</v>
      </c>
      <c r="X7894" s="4">
        <f>IF(bot_orders[[#This Row],[side]]="sell", bot_orders[[#This Row],[accFillSz]]*bot_orders[[#This Row],[avgPx]] + bot_orders[[#This Row],[fee]], -bot_orders[[#This Row],[accFillSz]]*bot_orders[[#This Row],[avgPx]])</f>
        <v>-6.6665825999999999</v>
      </c>
      <c r="Y7894" s="4">
        <f>IF(bot_orders[[#This Row],[side]]="buy", bot_orders[[#This Row],[accFillSz]] + bot_orders[[#This Row],[fee]], -bot_orders[[#This Row],[accFillSz]])</f>
        <v>7.9556303999999995</v>
      </c>
      <c r="Z7894" s="4">
        <f>IF(bot_orders[[#This Row],[side]]="sell",bot_orders[[#This Row],[accFillSz]]*bot_orders[[#This Row],[avgPx]]+bot_orders[[#This Row],[fee]], 0)</f>
        <v>0</v>
      </c>
      <c r="AA7894" s="4">
        <f>IF(bot_orders[[#This Row],[side]]="sell",-bot_orders[[#This Row],[accFillSz]],bot_orders[[#This Row],[accFillSz]]+bot_orders[[#This Row],[fee]])</f>
        <v>7.9556303999999995</v>
      </c>
      <c r="AB7894">
        <v>0</v>
      </c>
      <c r="AC7894" t="s">
        <v>38</v>
      </c>
      <c r="AD7894">
        <v>0</v>
      </c>
      <c r="AE7894" t="s">
        <v>40</v>
      </c>
      <c r="AF7894" t="s">
        <v>41</v>
      </c>
      <c r="AG7894" t="s">
        <v>28</v>
      </c>
      <c r="AH7894" t="s">
        <v>28</v>
      </c>
      <c r="AI7894">
        <v>7.9556304000000004</v>
      </c>
      <c r="AJ7894">
        <v>-6.6665825999999999</v>
      </c>
    </row>
    <row r="7895" spans="1:36" x14ac:dyDescent="0.3">
      <c r="A7895">
        <v>7861</v>
      </c>
      <c r="B7895" t="s">
        <v>17983</v>
      </c>
      <c r="C7895" t="s">
        <v>28</v>
      </c>
      <c r="D7895" t="s">
        <v>29</v>
      </c>
      <c r="E7895" t="s">
        <v>30</v>
      </c>
      <c r="F7895" t="s">
        <v>31</v>
      </c>
      <c r="G7895" t="s">
        <v>153</v>
      </c>
      <c r="H7895" t="s">
        <v>23059</v>
      </c>
      <c r="I7895" s="4" t="s">
        <v>23060</v>
      </c>
      <c r="J7895" s="1">
        <f>((((bot_orders[[#This Row],[cTime]]/ 1000)+3*3600) / 86400) + DATE(1970,1,1))</f>
        <v>45787.142829178236</v>
      </c>
      <c r="K7895" s="4" t="s">
        <v>23061</v>
      </c>
      <c r="L7895" s="1">
        <f>((((bot_orders[[#This Row],[uTime]]/ 1000)+3*3600) / 86400) + DATE(1970,1,1))</f>
        <v>45787.344591284724</v>
      </c>
      <c r="M7895" t="s">
        <v>34</v>
      </c>
      <c r="N7895" t="s">
        <v>28</v>
      </c>
      <c r="O7895" t="s">
        <v>35</v>
      </c>
      <c r="P7895">
        <v>7.9550000000000001</v>
      </c>
      <c r="Q7895" t="s">
        <v>36</v>
      </c>
      <c r="R7895" t="s">
        <v>37</v>
      </c>
      <c r="S7895">
        <v>0.84260000000000002</v>
      </c>
      <c r="T7895">
        <v>0.84260000000000002</v>
      </c>
      <c r="U7895">
        <v>7.9550000000000001</v>
      </c>
      <c r="V7895">
        <v>-5.3623064E-3</v>
      </c>
      <c r="W7895" t="s">
        <v>38</v>
      </c>
      <c r="X7895" s="4">
        <f>IF(bot_orders[[#This Row],[side]]="sell", bot_orders[[#This Row],[accFillSz]]*bot_orders[[#This Row],[avgPx]] + bot_orders[[#This Row],[fee]], -bot_orders[[#This Row],[accFillSz]]*bot_orders[[#This Row],[avgPx]])</f>
        <v>6.6975206935999996</v>
      </c>
      <c r="Y7895" s="4">
        <f>IF(bot_orders[[#This Row],[side]]="buy", bot_orders[[#This Row],[accFillSz]] + bot_orders[[#This Row],[fee]], -bot_orders[[#This Row],[accFillSz]])</f>
        <v>-7.9550000000000001</v>
      </c>
      <c r="Z7895" s="4">
        <f>IF(bot_orders[[#This Row],[side]]="sell",bot_orders[[#This Row],[accFillSz]]*bot_orders[[#This Row],[avgPx]]+bot_orders[[#This Row],[fee]], 0)</f>
        <v>6.6975206935999996</v>
      </c>
      <c r="AA7895" s="4">
        <f>IF(bot_orders[[#This Row],[side]]="sell",-bot_orders[[#This Row],[accFillSz]],bot_orders[[#This Row],[accFillSz]]+bot_orders[[#This Row],[fee]])</f>
        <v>-7.9550000000000001</v>
      </c>
      <c r="AB7895">
        <v>0</v>
      </c>
      <c r="AC7895" t="s">
        <v>39</v>
      </c>
      <c r="AD7895">
        <v>0</v>
      </c>
      <c r="AE7895" t="s">
        <v>40</v>
      </c>
      <c r="AF7895" t="s">
        <v>41</v>
      </c>
      <c r="AG7895" t="s">
        <v>28</v>
      </c>
      <c r="AH7895" t="s">
        <v>28</v>
      </c>
      <c r="AI7895">
        <v>-7.9550000000000001</v>
      </c>
      <c r="AJ7895">
        <v>6.6975206900000002</v>
      </c>
    </row>
    <row r="7896" spans="1:36" x14ac:dyDescent="0.3">
      <c r="A7896">
        <v>7862</v>
      </c>
      <c r="B7896" t="s">
        <v>17983</v>
      </c>
      <c r="C7896" t="s">
        <v>28</v>
      </c>
      <c r="D7896" t="s">
        <v>29</v>
      </c>
      <c r="E7896" t="s">
        <v>30</v>
      </c>
      <c r="F7896" t="s">
        <v>31</v>
      </c>
      <c r="G7896" t="s">
        <v>174</v>
      </c>
      <c r="H7896" t="s">
        <v>23062</v>
      </c>
      <c r="I7896" s="4" t="s">
        <v>23063</v>
      </c>
      <c r="J7896" s="1">
        <f>((((bot_orders[[#This Row],[cTime]]/ 1000)+3*3600) / 86400) + DATE(1970,1,1))</f>
        <v>45787.146888310192</v>
      </c>
      <c r="K7896" s="4" t="s">
        <v>23064</v>
      </c>
      <c r="L7896" s="1">
        <f>((((bot_orders[[#This Row],[uTime]]/ 1000)+3*3600) / 86400) + DATE(1970,1,1))</f>
        <v>45787.15041008102</v>
      </c>
      <c r="M7896" t="s">
        <v>34</v>
      </c>
      <c r="N7896" t="s">
        <v>28</v>
      </c>
      <c r="O7896" t="s">
        <v>35</v>
      </c>
      <c r="P7896">
        <v>7.9550000000000001</v>
      </c>
      <c r="Q7896" t="s">
        <v>36</v>
      </c>
      <c r="R7896" t="s">
        <v>37</v>
      </c>
      <c r="S7896">
        <v>0.83730000000000004</v>
      </c>
      <c r="T7896">
        <v>0.83730000000000004</v>
      </c>
      <c r="U7896">
        <v>7.9550000000000001</v>
      </c>
      <c r="V7896">
        <v>-5.3285772000000002E-3</v>
      </c>
      <c r="W7896" t="s">
        <v>38</v>
      </c>
      <c r="X7896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896" s="4">
        <f>IF(bot_orders[[#This Row],[side]]="buy", bot_orders[[#This Row],[accFillSz]] + bot_orders[[#This Row],[fee]], -bot_orders[[#This Row],[accFillSz]])</f>
        <v>-7.9550000000000001</v>
      </c>
      <c r="Z7896" s="4">
        <f>IF(bot_orders[[#This Row],[side]]="sell",bot_orders[[#This Row],[accFillSz]]*bot_orders[[#This Row],[avgPx]]+bot_orders[[#This Row],[fee]], 0)</f>
        <v>6.6553929227999999</v>
      </c>
      <c r="AA7896" s="4">
        <f>IF(bot_orders[[#This Row],[side]]="sell",-bot_orders[[#This Row],[accFillSz]],bot_orders[[#This Row],[accFillSz]]+bot_orders[[#This Row],[fee]])</f>
        <v>-7.9550000000000001</v>
      </c>
      <c r="AB7896">
        <v>0</v>
      </c>
      <c r="AC7896" t="s">
        <v>39</v>
      </c>
      <c r="AD7896">
        <v>0</v>
      </c>
      <c r="AE7896" t="s">
        <v>40</v>
      </c>
      <c r="AF7896" t="s">
        <v>41</v>
      </c>
      <c r="AG7896" t="s">
        <v>28</v>
      </c>
      <c r="AH7896" t="s">
        <v>28</v>
      </c>
      <c r="AI7896">
        <v>-7.9550000000000001</v>
      </c>
      <c r="AJ7896">
        <v>6.6553929199999997</v>
      </c>
    </row>
    <row r="7897" spans="1:36" x14ac:dyDescent="0.3">
      <c r="A7897">
        <v>7864</v>
      </c>
      <c r="B7897" t="s">
        <v>17983</v>
      </c>
      <c r="C7897" t="s">
        <v>28</v>
      </c>
      <c r="D7897" t="s">
        <v>29</v>
      </c>
      <c r="E7897" t="s">
        <v>30</v>
      </c>
      <c r="F7897" t="s">
        <v>31</v>
      </c>
      <c r="G7897" t="s">
        <v>145</v>
      </c>
      <c r="H7897" t="s">
        <v>23068</v>
      </c>
      <c r="I7897" s="4" t="s">
        <v>23069</v>
      </c>
      <c r="J7897" s="1">
        <f>((((bot_orders[[#This Row],[cTime]]/ 1000)+3*3600) / 86400) + DATE(1970,1,1))</f>
        <v>45787.150410104165</v>
      </c>
      <c r="K7897" s="4" t="s">
        <v>23070</v>
      </c>
      <c r="L7897" s="1">
        <f>((((bot_orders[[#This Row],[uTime]]/ 1000)+3*3600) / 86400) + DATE(1970,1,1))</f>
        <v>45787.152852222222</v>
      </c>
      <c r="M7897" t="s">
        <v>34</v>
      </c>
      <c r="N7897" t="s">
        <v>28</v>
      </c>
      <c r="O7897" t="s">
        <v>35</v>
      </c>
      <c r="P7897">
        <v>7.9619999999999997</v>
      </c>
      <c r="Q7897" t="s">
        <v>36</v>
      </c>
      <c r="R7897" t="s">
        <v>55</v>
      </c>
      <c r="S7897">
        <v>0.83189999999999997</v>
      </c>
      <c r="T7897">
        <v>0.83189999999999997</v>
      </c>
      <c r="U7897">
        <v>7.9619999999999997</v>
      </c>
      <c r="V7897">
        <v>-6.3695999999999996E-3</v>
      </c>
      <c r="W7897" t="s">
        <v>39</v>
      </c>
      <c r="X7897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897" s="4">
        <f>IF(bot_orders[[#This Row],[side]]="buy", bot_orders[[#This Row],[accFillSz]] + bot_orders[[#This Row],[fee]], -bot_orders[[#This Row],[accFillSz]])</f>
        <v>7.9556303999999995</v>
      </c>
      <c r="Z7897" s="4">
        <f>IF(bot_orders[[#This Row],[side]]="sell",bot_orders[[#This Row],[accFillSz]]*bot_orders[[#This Row],[avgPx]]+bot_orders[[#This Row],[fee]], 0)</f>
        <v>0</v>
      </c>
      <c r="AA7897" s="4">
        <f>IF(bot_orders[[#This Row],[side]]="sell",-bot_orders[[#This Row],[accFillSz]],bot_orders[[#This Row],[accFillSz]]+bot_orders[[#This Row],[fee]])</f>
        <v>7.9556303999999995</v>
      </c>
      <c r="AB7897">
        <v>0</v>
      </c>
      <c r="AC7897" t="s">
        <v>38</v>
      </c>
      <c r="AD7897">
        <v>0</v>
      </c>
      <c r="AE7897" t="s">
        <v>40</v>
      </c>
      <c r="AF7897" t="s">
        <v>41</v>
      </c>
      <c r="AG7897" t="s">
        <v>28</v>
      </c>
      <c r="AH7897" t="s">
        <v>28</v>
      </c>
      <c r="AI7897">
        <v>7.9556304000000004</v>
      </c>
      <c r="AJ7897">
        <v>-6.6235878000000001</v>
      </c>
    </row>
    <row r="7898" spans="1:36" x14ac:dyDescent="0.3">
      <c r="A7898">
        <v>7866</v>
      </c>
      <c r="B7898" t="s">
        <v>17983</v>
      </c>
      <c r="C7898" t="s">
        <v>28</v>
      </c>
      <c r="D7898" t="s">
        <v>29</v>
      </c>
      <c r="E7898" t="s">
        <v>30</v>
      </c>
      <c r="F7898" t="s">
        <v>31</v>
      </c>
      <c r="G7898" t="s">
        <v>145</v>
      </c>
      <c r="H7898" t="s">
        <v>23074</v>
      </c>
      <c r="I7898" s="4" t="s">
        <v>23075</v>
      </c>
      <c r="J7898" s="1">
        <f>((((bot_orders[[#This Row],[cTime]]/ 1000)+3*3600) / 86400) + DATE(1970,1,1))</f>
        <v>45787.152852245374</v>
      </c>
      <c r="K7898" s="4" t="s">
        <v>23076</v>
      </c>
      <c r="L7898" s="1">
        <f>((((bot_orders[[#This Row],[uTime]]/ 1000)+3*3600) / 86400) + DATE(1970,1,1))</f>
        <v>45787.15348616898</v>
      </c>
      <c r="M7898" t="s">
        <v>34</v>
      </c>
      <c r="N7898" t="s">
        <v>28</v>
      </c>
      <c r="O7898" t="s">
        <v>35</v>
      </c>
      <c r="P7898">
        <v>7.9550000000000001</v>
      </c>
      <c r="Q7898" t="s">
        <v>36</v>
      </c>
      <c r="R7898" t="s">
        <v>37</v>
      </c>
      <c r="S7898">
        <v>0.83730000000000004</v>
      </c>
      <c r="T7898">
        <v>0.83730000000000004</v>
      </c>
      <c r="U7898">
        <v>7.9550000000000001</v>
      </c>
      <c r="V7898">
        <v>-5.3285772000000002E-3</v>
      </c>
      <c r="W7898" t="s">
        <v>38</v>
      </c>
      <c r="X7898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898" s="4">
        <f>IF(bot_orders[[#This Row],[side]]="buy", bot_orders[[#This Row],[accFillSz]] + bot_orders[[#This Row],[fee]], -bot_orders[[#This Row],[accFillSz]])</f>
        <v>-7.9550000000000001</v>
      </c>
      <c r="Z7898" s="4">
        <f>IF(bot_orders[[#This Row],[side]]="sell",bot_orders[[#This Row],[accFillSz]]*bot_orders[[#This Row],[avgPx]]+bot_orders[[#This Row],[fee]], 0)</f>
        <v>6.6553929227999999</v>
      </c>
      <c r="AA7898" s="4">
        <f>IF(bot_orders[[#This Row],[side]]="sell",-bot_orders[[#This Row],[accFillSz]],bot_orders[[#This Row],[accFillSz]]+bot_orders[[#This Row],[fee]])</f>
        <v>-7.9550000000000001</v>
      </c>
      <c r="AB7898">
        <v>0</v>
      </c>
      <c r="AC7898" t="s">
        <v>39</v>
      </c>
      <c r="AD7898">
        <v>0</v>
      </c>
      <c r="AE7898" t="s">
        <v>40</v>
      </c>
      <c r="AF7898" t="s">
        <v>41</v>
      </c>
      <c r="AG7898" t="s">
        <v>28</v>
      </c>
      <c r="AH7898" t="s">
        <v>28</v>
      </c>
      <c r="AI7898">
        <v>-7.9550000000000001</v>
      </c>
      <c r="AJ7898">
        <v>6.6553929199999997</v>
      </c>
    </row>
    <row r="7899" spans="1:36" x14ac:dyDescent="0.3">
      <c r="A7899">
        <v>7868</v>
      </c>
      <c r="B7899" t="s">
        <v>17983</v>
      </c>
      <c r="C7899" t="s">
        <v>28</v>
      </c>
      <c r="D7899" t="s">
        <v>29</v>
      </c>
      <c r="E7899" t="s">
        <v>30</v>
      </c>
      <c r="F7899" t="s">
        <v>31</v>
      </c>
      <c r="G7899" t="s">
        <v>178</v>
      </c>
      <c r="H7899" t="s">
        <v>23080</v>
      </c>
      <c r="I7899" s="4" t="s">
        <v>23081</v>
      </c>
      <c r="J7899" s="1">
        <f>((((bot_orders[[#This Row],[cTime]]/ 1000)+3*3600) / 86400) + DATE(1970,1,1))</f>
        <v>45787.153486180556</v>
      </c>
      <c r="K7899" s="4" t="s">
        <v>23082</v>
      </c>
      <c r="L7899" s="1">
        <f>((((bot_orders[[#This Row],[uTime]]/ 1000)+3*3600) / 86400) + DATE(1970,1,1))</f>
        <v>45787.157117152776</v>
      </c>
      <c r="M7899" t="s">
        <v>34</v>
      </c>
      <c r="N7899" t="s">
        <v>28</v>
      </c>
      <c r="O7899" t="s">
        <v>35</v>
      </c>
      <c r="P7899">
        <v>7.9619999999999997</v>
      </c>
      <c r="Q7899" t="s">
        <v>36</v>
      </c>
      <c r="R7899" t="s">
        <v>55</v>
      </c>
      <c r="S7899">
        <v>0.83189999999999997</v>
      </c>
      <c r="T7899">
        <v>0.83189999999999997</v>
      </c>
      <c r="U7899">
        <v>7.9619999999999997</v>
      </c>
      <c r="V7899">
        <v>-6.3695999999999996E-3</v>
      </c>
      <c r="W7899" t="s">
        <v>39</v>
      </c>
      <c r="X7899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899" s="4">
        <f>IF(bot_orders[[#This Row],[side]]="buy", bot_orders[[#This Row],[accFillSz]] + bot_orders[[#This Row],[fee]], -bot_orders[[#This Row],[accFillSz]])</f>
        <v>7.9556303999999995</v>
      </c>
      <c r="Z7899" s="4">
        <f>IF(bot_orders[[#This Row],[side]]="sell",bot_orders[[#This Row],[accFillSz]]*bot_orders[[#This Row],[avgPx]]+bot_orders[[#This Row],[fee]], 0)</f>
        <v>0</v>
      </c>
      <c r="AA7899" s="4">
        <f>IF(bot_orders[[#This Row],[side]]="sell",-bot_orders[[#This Row],[accFillSz]],bot_orders[[#This Row],[accFillSz]]+bot_orders[[#This Row],[fee]])</f>
        <v>7.9556303999999995</v>
      </c>
      <c r="AB7899">
        <v>0</v>
      </c>
      <c r="AC7899" t="s">
        <v>38</v>
      </c>
      <c r="AD7899">
        <v>0</v>
      </c>
      <c r="AE7899" t="s">
        <v>40</v>
      </c>
      <c r="AF7899" t="s">
        <v>41</v>
      </c>
      <c r="AG7899" t="s">
        <v>28</v>
      </c>
      <c r="AH7899" t="s">
        <v>28</v>
      </c>
      <c r="AI7899">
        <v>7.9556304000000004</v>
      </c>
      <c r="AJ7899">
        <v>-6.6235878000000001</v>
      </c>
    </row>
    <row r="7900" spans="1:36" x14ac:dyDescent="0.3">
      <c r="A7900">
        <v>7869</v>
      </c>
      <c r="B7900" t="s">
        <v>17983</v>
      </c>
      <c r="C7900" t="s">
        <v>28</v>
      </c>
      <c r="D7900" t="s">
        <v>29</v>
      </c>
      <c r="E7900" t="s">
        <v>30</v>
      </c>
      <c r="F7900" t="s">
        <v>31</v>
      </c>
      <c r="G7900" t="s">
        <v>178</v>
      </c>
      <c r="H7900" t="s">
        <v>23083</v>
      </c>
      <c r="I7900" s="4" t="s">
        <v>23084</v>
      </c>
      <c r="J7900" s="1">
        <f>((((bot_orders[[#This Row],[cTime]]/ 1000)+3*3600) / 86400) + DATE(1970,1,1))</f>
        <v>45787.157117175928</v>
      </c>
      <c r="K7900" s="4" t="s">
        <v>23085</v>
      </c>
      <c r="L7900" s="1">
        <f>((((bot_orders[[#This Row],[uTime]]/ 1000)+3*3600) / 86400) + DATE(1970,1,1))</f>
        <v>45787.18232255787</v>
      </c>
      <c r="M7900" t="s">
        <v>34</v>
      </c>
      <c r="N7900" t="s">
        <v>28</v>
      </c>
      <c r="O7900" t="s">
        <v>35</v>
      </c>
      <c r="P7900">
        <v>7.9550000000000001</v>
      </c>
      <c r="Q7900" t="s">
        <v>36</v>
      </c>
      <c r="R7900" t="s">
        <v>37</v>
      </c>
      <c r="S7900">
        <v>0.83730000000000004</v>
      </c>
      <c r="T7900">
        <v>0.83730000000000004</v>
      </c>
      <c r="U7900">
        <v>7.9550000000000001</v>
      </c>
      <c r="V7900">
        <v>-5.3285772000000002E-3</v>
      </c>
      <c r="W7900" t="s">
        <v>38</v>
      </c>
      <c r="X7900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900" s="4">
        <f>IF(bot_orders[[#This Row],[side]]="buy", bot_orders[[#This Row],[accFillSz]] + bot_orders[[#This Row],[fee]], -bot_orders[[#This Row],[accFillSz]])</f>
        <v>-7.9550000000000001</v>
      </c>
      <c r="Z7900" s="4">
        <f>IF(bot_orders[[#This Row],[side]]="sell",bot_orders[[#This Row],[accFillSz]]*bot_orders[[#This Row],[avgPx]]+bot_orders[[#This Row],[fee]], 0)</f>
        <v>6.6553929227999999</v>
      </c>
      <c r="AA7900" s="4">
        <f>IF(bot_orders[[#This Row],[side]]="sell",-bot_orders[[#This Row],[accFillSz]],bot_orders[[#This Row],[accFillSz]]+bot_orders[[#This Row],[fee]])</f>
        <v>-7.9550000000000001</v>
      </c>
      <c r="AB7900">
        <v>0</v>
      </c>
      <c r="AC7900" t="s">
        <v>39</v>
      </c>
      <c r="AD7900">
        <v>0</v>
      </c>
      <c r="AE7900" t="s">
        <v>40</v>
      </c>
      <c r="AF7900" t="s">
        <v>41</v>
      </c>
      <c r="AG7900" t="s">
        <v>28</v>
      </c>
      <c r="AH7900" t="s">
        <v>28</v>
      </c>
      <c r="AI7900">
        <v>-7.9550000000000001</v>
      </c>
      <c r="AJ7900">
        <v>6.6553929199999997</v>
      </c>
    </row>
    <row r="7901" spans="1:36" x14ac:dyDescent="0.3">
      <c r="A7901">
        <v>7871</v>
      </c>
      <c r="B7901" t="s">
        <v>17983</v>
      </c>
      <c r="C7901" t="s">
        <v>28</v>
      </c>
      <c r="D7901" t="s">
        <v>29</v>
      </c>
      <c r="E7901" t="s">
        <v>30</v>
      </c>
      <c r="F7901" t="s">
        <v>31</v>
      </c>
      <c r="G7901" t="s">
        <v>143</v>
      </c>
      <c r="H7901" t="s">
        <v>23089</v>
      </c>
      <c r="I7901" s="4" t="s">
        <v>23090</v>
      </c>
      <c r="J7901" s="1">
        <f>((((bot_orders[[#This Row],[cTime]]/ 1000)+3*3600) / 86400) + DATE(1970,1,1))</f>
        <v>45787.157752326391</v>
      </c>
      <c r="K7901" s="4" t="s">
        <v>23091</v>
      </c>
      <c r="L7901" s="1">
        <f>((((bot_orders[[#This Row],[uTime]]/ 1000)+3*3600) / 86400) + DATE(1970,1,1))</f>
        <v>45787.160445613423</v>
      </c>
      <c r="M7901" t="s">
        <v>34</v>
      </c>
      <c r="N7901" t="s">
        <v>28</v>
      </c>
      <c r="O7901" t="s">
        <v>35</v>
      </c>
      <c r="P7901">
        <v>7.9550000000000001</v>
      </c>
      <c r="Q7901" t="s">
        <v>36</v>
      </c>
      <c r="R7901" t="s">
        <v>37</v>
      </c>
      <c r="S7901">
        <v>0.83189999999999997</v>
      </c>
      <c r="T7901">
        <v>0.83189999999999997</v>
      </c>
      <c r="U7901">
        <v>7.9550000000000001</v>
      </c>
      <c r="V7901">
        <v>-5.2942116000000003E-3</v>
      </c>
      <c r="W7901" t="s">
        <v>38</v>
      </c>
      <c r="X7901" s="4">
        <f>IF(bot_orders[[#This Row],[side]]="sell", bot_orders[[#This Row],[accFillSz]]*bot_orders[[#This Row],[avgPx]] + bot_orders[[#This Row],[fee]], -bot_orders[[#This Row],[accFillSz]]*bot_orders[[#This Row],[avgPx]])</f>
        <v>6.6124702884</v>
      </c>
      <c r="Y7901" s="4">
        <f>IF(bot_orders[[#This Row],[side]]="buy", bot_orders[[#This Row],[accFillSz]] + bot_orders[[#This Row],[fee]], -bot_orders[[#This Row],[accFillSz]])</f>
        <v>-7.9550000000000001</v>
      </c>
      <c r="Z7901" s="4">
        <f>IF(bot_orders[[#This Row],[side]]="sell",bot_orders[[#This Row],[accFillSz]]*bot_orders[[#This Row],[avgPx]]+bot_orders[[#This Row],[fee]], 0)</f>
        <v>6.6124702884</v>
      </c>
      <c r="AA7901" s="4">
        <f>IF(bot_orders[[#This Row],[side]]="sell",-bot_orders[[#This Row],[accFillSz]],bot_orders[[#This Row],[accFillSz]]+bot_orders[[#This Row],[fee]])</f>
        <v>-7.9550000000000001</v>
      </c>
      <c r="AB7901">
        <v>0</v>
      </c>
      <c r="AC7901" t="s">
        <v>39</v>
      </c>
      <c r="AD7901">
        <v>0</v>
      </c>
      <c r="AE7901" t="s">
        <v>40</v>
      </c>
      <c r="AF7901" t="s">
        <v>41</v>
      </c>
      <c r="AG7901" t="s">
        <v>28</v>
      </c>
      <c r="AH7901" t="s">
        <v>28</v>
      </c>
      <c r="AI7901">
        <v>-7.9550000000000001</v>
      </c>
      <c r="AJ7901">
        <v>6.6124702900000001</v>
      </c>
    </row>
    <row r="7902" spans="1:36" x14ac:dyDescent="0.3">
      <c r="A7902">
        <v>7873</v>
      </c>
      <c r="B7902" t="s">
        <v>17983</v>
      </c>
      <c r="C7902" t="s">
        <v>28</v>
      </c>
      <c r="D7902" t="s">
        <v>29</v>
      </c>
      <c r="E7902" t="s">
        <v>30</v>
      </c>
      <c r="F7902" t="s">
        <v>31</v>
      </c>
      <c r="G7902" t="s">
        <v>111</v>
      </c>
      <c r="H7902" t="s">
        <v>23095</v>
      </c>
      <c r="I7902" s="4" t="s">
        <v>23096</v>
      </c>
      <c r="J7902" s="1">
        <f>((((bot_orders[[#This Row],[cTime]]/ 1000)+3*3600) / 86400) + DATE(1970,1,1))</f>
        <v>45787.160445636575</v>
      </c>
      <c r="K7902" s="4" t="s">
        <v>23097</v>
      </c>
      <c r="L7902" s="1">
        <f>((((bot_orders[[#This Row],[uTime]]/ 1000)+3*3600) / 86400) + DATE(1970,1,1))</f>
        <v>45787.163543182876</v>
      </c>
      <c r="M7902" t="s">
        <v>34</v>
      </c>
      <c r="N7902" t="s">
        <v>28</v>
      </c>
      <c r="O7902" t="s">
        <v>35</v>
      </c>
      <c r="P7902">
        <v>7.9619999999999997</v>
      </c>
      <c r="Q7902" t="s">
        <v>36</v>
      </c>
      <c r="R7902" t="s">
        <v>55</v>
      </c>
      <c r="S7902">
        <v>0.8266</v>
      </c>
      <c r="T7902">
        <v>0.8266</v>
      </c>
      <c r="U7902">
        <v>7.9619999999999997</v>
      </c>
      <c r="V7902">
        <v>-6.3695999999999996E-3</v>
      </c>
      <c r="W7902" t="s">
        <v>39</v>
      </c>
      <c r="X7902" s="4">
        <f>IF(bot_orders[[#This Row],[side]]="sell", bot_orders[[#This Row],[accFillSz]]*bot_orders[[#This Row],[avgPx]] + bot_orders[[#This Row],[fee]], -bot_orders[[#This Row],[accFillSz]]*bot_orders[[#This Row],[avgPx]])</f>
        <v>-6.5813891999999994</v>
      </c>
      <c r="Y7902" s="4">
        <f>IF(bot_orders[[#This Row],[side]]="buy", bot_orders[[#This Row],[accFillSz]] + bot_orders[[#This Row],[fee]], -bot_orders[[#This Row],[accFillSz]])</f>
        <v>7.9556303999999995</v>
      </c>
      <c r="Z7902" s="4">
        <f>IF(bot_orders[[#This Row],[side]]="sell",bot_orders[[#This Row],[accFillSz]]*bot_orders[[#This Row],[avgPx]]+bot_orders[[#This Row],[fee]], 0)</f>
        <v>0</v>
      </c>
      <c r="AA7902" s="4">
        <f>IF(bot_orders[[#This Row],[side]]="sell",-bot_orders[[#This Row],[accFillSz]],bot_orders[[#This Row],[accFillSz]]+bot_orders[[#This Row],[fee]])</f>
        <v>7.9556303999999995</v>
      </c>
      <c r="AB7902">
        <v>0</v>
      </c>
      <c r="AC7902" t="s">
        <v>38</v>
      </c>
      <c r="AD7902">
        <v>0</v>
      </c>
      <c r="AE7902" t="s">
        <v>40</v>
      </c>
      <c r="AF7902" t="s">
        <v>41</v>
      </c>
      <c r="AG7902" t="s">
        <v>28</v>
      </c>
      <c r="AH7902" t="s">
        <v>28</v>
      </c>
      <c r="AI7902">
        <v>7.9556304000000004</v>
      </c>
      <c r="AJ7902">
        <v>-6.5813892000000003</v>
      </c>
    </row>
    <row r="7903" spans="1:36" x14ac:dyDescent="0.3">
      <c r="A7903">
        <v>7874</v>
      </c>
      <c r="B7903" t="s">
        <v>17983</v>
      </c>
      <c r="C7903" t="s">
        <v>28</v>
      </c>
      <c r="D7903" t="s">
        <v>29</v>
      </c>
      <c r="E7903" t="s">
        <v>30</v>
      </c>
      <c r="F7903" t="s">
        <v>31</v>
      </c>
      <c r="G7903" t="s">
        <v>111</v>
      </c>
      <c r="H7903" t="s">
        <v>23098</v>
      </c>
      <c r="I7903" s="4" t="s">
        <v>23099</v>
      </c>
      <c r="J7903" s="1">
        <f>((((bot_orders[[#This Row],[cTime]]/ 1000)+3*3600) / 86400) + DATE(1970,1,1))</f>
        <v>45787.163543206014</v>
      </c>
      <c r="K7903" s="4" t="s">
        <v>23100</v>
      </c>
      <c r="L7903" s="1">
        <f>((((bot_orders[[#This Row],[uTime]]/ 1000)+3*3600) / 86400) + DATE(1970,1,1))</f>
        <v>45787.169117997692</v>
      </c>
      <c r="M7903" t="s">
        <v>34</v>
      </c>
      <c r="N7903" t="s">
        <v>28</v>
      </c>
      <c r="O7903" t="s">
        <v>35</v>
      </c>
      <c r="P7903">
        <v>7.9550000000000001</v>
      </c>
      <c r="Q7903" t="s">
        <v>36</v>
      </c>
      <c r="R7903" t="s">
        <v>37</v>
      </c>
      <c r="S7903">
        <v>0.83189999999999997</v>
      </c>
      <c r="T7903">
        <v>0.83189999999999997</v>
      </c>
      <c r="U7903">
        <v>7.9550000000000001</v>
      </c>
      <c r="V7903">
        <v>-5.2942116000000003E-3</v>
      </c>
      <c r="W7903" t="s">
        <v>38</v>
      </c>
      <c r="X7903" s="4">
        <f>IF(bot_orders[[#This Row],[side]]="sell", bot_orders[[#This Row],[accFillSz]]*bot_orders[[#This Row],[avgPx]] + bot_orders[[#This Row],[fee]], -bot_orders[[#This Row],[accFillSz]]*bot_orders[[#This Row],[avgPx]])</f>
        <v>6.6124702884</v>
      </c>
      <c r="Y7903" s="4">
        <f>IF(bot_orders[[#This Row],[side]]="buy", bot_orders[[#This Row],[accFillSz]] + bot_orders[[#This Row],[fee]], -bot_orders[[#This Row],[accFillSz]])</f>
        <v>-7.9550000000000001</v>
      </c>
      <c r="Z7903" s="4">
        <f>IF(bot_orders[[#This Row],[side]]="sell",bot_orders[[#This Row],[accFillSz]]*bot_orders[[#This Row],[avgPx]]+bot_orders[[#This Row],[fee]], 0)</f>
        <v>6.6124702884</v>
      </c>
      <c r="AA7903" s="4">
        <f>IF(bot_orders[[#This Row],[side]]="sell",-bot_orders[[#This Row],[accFillSz]],bot_orders[[#This Row],[accFillSz]]+bot_orders[[#This Row],[fee]])</f>
        <v>-7.9550000000000001</v>
      </c>
      <c r="AB7903">
        <v>0</v>
      </c>
      <c r="AC7903" t="s">
        <v>39</v>
      </c>
      <c r="AD7903">
        <v>0</v>
      </c>
      <c r="AE7903" t="s">
        <v>40</v>
      </c>
      <c r="AF7903" t="s">
        <v>41</v>
      </c>
      <c r="AG7903" t="s">
        <v>28</v>
      </c>
      <c r="AH7903" t="s">
        <v>28</v>
      </c>
      <c r="AI7903">
        <v>-7.9550000000000001</v>
      </c>
      <c r="AJ7903">
        <v>6.6124702900000001</v>
      </c>
    </row>
    <row r="7904" spans="1:36" x14ac:dyDescent="0.3">
      <c r="A7904">
        <v>7876</v>
      </c>
      <c r="B7904" t="s">
        <v>17983</v>
      </c>
      <c r="C7904" t="s">
        <v>28</v>
      </c>
      <c r="D7904" t="s">
        <v>29</v>
      </c>
      <c r="E7904" t="s">
        <v>30</v>
      </c>
      <c r="F7904" t="s">
        <v>31</v>
      </c>
      <c r="G7904" t="s">
        <v>183</v>
      </c>
      <c r="H7904" t="s">
        <v>23104</v>
      </c>
      <c r="I7904" s="4" t="s">
        <v>23105</v>
      </c>
      <c r="J7904" s="1">
        <f>((((bot_orders[[#This Row],[cTime]]/ 1000)+3*3600) / 86400) + DATE(1970,1,1))</f>
        <v>45787.169118020829</v>
      </c>
      <c r="K7904" s="4" t="s">
        <v>23106</v>
      </c>
      <c r="L7904" s="1">
        <f>((((bot_orders[[#This Row],[uTime]]/ 1000)+3*3600) / 86400) + DATE(1970,1,1))</f>
        <v>45787.17243431713</v>
      </c>
      <c r="M7904" t="s">
        <v>34</v>
      </c>
      <c r="N7904" t="s">
        <v>28</v>
      </c>
      <c r="O7904" t="s">
        <v>35</v>
      </c>
      <c r="P7904">
        <v>7.9619999999999997</v>
      </c>
      <c r="Q7904" t="s">
        <v>36</v>
      </c>
      <c r="R7904" t="s">
        <v>55</v>
      </c>
      <c r="S7904">
        <v>0.8266</v>
      </c>
      <c r="T7904">
        <v>0.8266</v>
      </c>
      <c r="U7904">
        <v>7.9619999999999997</v>
      </c>
      <c r="V7904">
        <v>-6.3695999999999996E-3</v>
      </c>
      <c r="W7904" t="s">
        <v>39</v>
      </c>
      <c r="X7904" s="4">
        <f>IF(bot_orders[[#This Row],[side]]="sell", bot_orders[[#This Row],[accFillSz]]*bot_orders[[#This Row],[avgPx]] + bot_orders[[#This Row],[fee]], -bot_orders[[#This Row],[accFillSz]]*bot_orders[[#This Row],[avgPx]])</f>
        <v>-6.5813891999999994</v>
      </c>
      <c r="Y7904" s="4">
        <f>IF(bot_orders[[#This Row],[side]]="buy", bot_orders[[#This Row],[accFillSz]] + bot_orders[[#This Row],[fee]], -bot_orders[[#This Row],[accFillSz]])</f>
        <v>7.9556303999999995</v>
      </c>
      <c r="Z7904" s="4">
        <f>IF(bot_orders[[#This Row],[side]]="sell",bot_orders[[#This Row],[accFillSz]]*bot_orders[[#This Row],[avgPx]]+bot_orders[[#This Row],[fee]], 0)</f>
        <v>0</v>
      </c>
      <c r="AA7904" s="4">
        <f>IF(bot_orders[[#This Row],[side]]="sell",-bot_orders[[#This Row],[accFillSz]],bot_orders[[#This Row],[accFillSz]]+bot_orders[[#This Row],[fee]])</f>
        <v>7.9556303999999995</v>
      </c>
      <c r="AB7904">
        <v>0</v>
      </c>
      <c r="AC7904" t="s">
        <v>38</v>
      </c>
      <c r="AD7904">
        <v>0</v>
      </c>
      <c r="AE7904" t="s">
        <v>40</v>
      </c>
      <c r="AF7904" t="s">
        <v>41</v>
      </c>
      <c r="AG7904" t="s">
        <v>28</v>
      </c>
      <c r="AH7904" t="s">
        <v>28</v>
      </c>
      <c r="AI7904">
        <v>7.9556304000000004</v>
      </c>
      <c r="AJ7904">
        <v>-6.5813892000000003</v>
      </c>
    </row>
    <row r="7905" spans="1:36" x14ac:dyDescent="0.3">
      <c r="A7905">
        <v>7879</v>
      </c>
      <c r="B7905" t="s">
        <v>17983</v>
      </c>
      <c r="C7905" t="s">
        <v>28</v>
      </c>
      <c r="D7905" t="s">
        <v>29</v>
      </c>
      <c r="E7905" t="s">
        <v>30</v>
      </c>
      <c r="F7905" t="s">
        <v>31</v>
      </c>
      <c r="G7905" t="s">
        <v>183</v>
      </c>
      <c r="H7905" t="s">
        <v>23113</v>
      </c>
      <c r="I7905" s="4" t="s">
        <v>23114</v>
      </c>
      <c r="J7905" s="1">
        <f>((((bot_orders[[#This Row],[cTime]]/ 1000)+3*3600) / 86400) + DATE(1970,1,1))</f>
        <v>45787.172434340275</v>
      </c>
      <c r="K7905" s="4" t="s">
        <v>23115</v>
      </c>
      <c r="L7905" s="1">
        <f>((((bot_orders[[#This Row],[uTime]]/ 1000)+3*3600) / 86400) + DATE(1970,1,1))</f>
        <v>45787.173289328704</v>
      </c>
      <c r="M7905" t="s">
        <v>34</v>
      </c>
      <c r="N7905" t="s">
        <v>28</v>
      </c>
      <c r="O7905" t="s">
        <v>35</v>
      </c>
      <c r="P7905">
        <v>7.9550000000000001</v>
      </c>
      <c r="Q7905" t="s">
        <v>36</v>
      </c>
      <c r="R7905" t="s">
        <v>37</v>
      </c>
      <c r="S7905">
        <v>0.83189999999999997</v>
      </c>
      <c r="T7905">
        <v>0.83189999999999997</v>
      </c>
      <c r="U7905">
        <v>7.9550000000000001</v>
      </c>
      <c r="V7905">
        <v>-5.2942116000000003E-3</v>
      </c>
      <c r="W7905" t="s">
        <v>38</v>
      </c>
      <c r="X7905" s="4">
        <f>IF(bot_orders[[#This Row],[side]]="sell", bot_orders[[#This Row],[accFillSz]]*bot_orders[[#This Row],[avgPx]] + bot_orders[[#This Row],[fee]], -bot_orders[[#This Row],[accFillSz]]*bot_orders[[#This Row],[avgPx]])</f>
        <v>6.6124702884</v>
      </c>
      <c r="Y7905" s="4">
        <f>IF(bot_orders[[#This Row],[side]]="buy", bot_orders[[#This Row],[accFillSz]] + bot_orders[[#This Row],[fee]], -bot_orders[[#This Row],[accFillSz]])</f>
        <v>-7.9550000000000001</v>
      </c>
      <c r="Z7905" s="4">
        <f>IF(bot_orders[[#This Row],[side]]="sell",bot_orders[[#This Row],[accFillSz]]*bot_orders[[#This Row],[avgPx]]+bot_orders[[#This Row],[fee]], 0)</f>
        <v>6.6124702884</v>
      </c>
      <c r="AA7905" s="4">
        <f>IF(bot_orders[[#This Row],[side]]="sell",-bot_orders[[#This Row],[accFillSz]],bot_orders[[#This Row],[accFillSz]]+bot_orders[[#This Row],[fee]])</f>
        <v>-7.9550000000000001</v>
      </c>
      <c r="AB7905">
        <v>0</v>
      </c>
      <c r="AC7905" t="s">
        <v>39</v>
      </c>
      <c r="AD7905">
        <v>0</v>
      </c>
      <c r="AE7905" t="s">
        <v>40</v>
      </c>
      <c r="AF7905" t="s">
        <v>41</v>
      </c>
      <c r="AG7905" t="s">
        <v>28</v>
      </c>
      <c r="AH7905" t="s">
        <v>28</v>
      </c>
      <c r="AI7905">
        <v>-7.9550000000000001</v>
      </c>
      <c r="AJ7905">
        <v>6.6124702900000001</v>
      </c>
    </row>
    <row r="7906" spans="1:36" x14ac:dyDescent="0.3">
      <c r="A7906">
        <v>7881</v>
      </c>
      <c r="B7906" t="s">
        <v>17983</v>
      </c>
      <c r="C7906" t="s">
        <v>28</v>
      </c>
      <c r="D7906" t="s">
        <v>29</v>
      </c>
      <c r="E7906" t="s">
        <v>30</v>
      </c>
      <c r="F7906" t="s">
        <v>31</v>
      </c>
      <c r="G7906" t="s">
        <v>32</v>
      </c>
      <c r="H7906" t="s">
        <v>23119</v>
      </c>
      <c r="I7906" s="4" t="s">
        <v>23120</v>
      </c>
      <c r="J7906" s="1">
        <f>((((bot_orders[[#This Row],[cTime]]/ 1000)+3*3600) / 86400) + DATE(1970,1,1))</f>
        <v>45787.182322581022</v>
      </c>
      <c r="K7906" s="4" t="s">
        <v>23121</v>
      </c>
      <c r="L7906" s="1">
        <f>((((bot_orders[[#This Row],[uTime]]/ 1000)+3*3600) / 86400) + DATE(1970,1,1))</f>
        <v>45787.199598159721</v>
      </c>
      <c r="M7906" t="s">
        <v>34</v>
      </c>
      <c r="N7906" t="s">
        <v>28</v>
      </c>
      <c r="O7906" t="s">
        <v>35</v>
      </c>
      <c r="P7906">
        <v>7.9619999999999997</v>
      </c>
      <c r="Q7906" t="s">
        <v>36</v>
      </c>
      <c r="R7906" t="s">
        <v>55</v>
      </c>
      <c r="S7906">
        <v>0.83189999999999997</v>
      </c>
      <c r="T7906">
        <v>0.83189999999999997</v>
      </c>
      <c r="U7906">
        <v>7.9619999999999997</v>
      </c>
      <c r="V7906">
        <v>-6.3695999999999996E-3</v>
      </c>
      <c r="W7906" t="s">
        <v>39</v>
      </c>
      <c r="X7906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906" s="4">
        <f>IF(bot_orders[[#This Row],[side]]="buy", bot_orders[[#This Row],[accFillSz]] + bot_orders[[#This Row],[fee]], -bot_orders[[#This Row],[accFillSz]])</f>
        <v>7.9556303999999995</v>
      </c>
      <c r="Z7906" s="4">
        <f>IF(bot_orders[[#This Row],[side]]="sell",bot_orders[[#This Row],[accFillSz]]*bot_orders[[#This Row],[avgPx]]+bot_orders[[#This Row],[fee]], 0)</f>
        <v>0</v>
      </c>
      <c r="AA7906" s="4">
        <f>IF(bot_orders[[#This Row],[side]]="sell",-bot_orders[[#This Row],[accFillSz]],bot_orders[[#This Row],[accFillSz]]+bot_orders[[#This Row],[fee]])</f>
        <v>7.9556303999999995</v>
      </c>
      <c r="AB7906">
        <v>0</v>
      </c>
      <c r="AC7906" t="s">
        <v>38</v>
      </c>
      <c r="AD7906">
        <v>0</v>
      </c>
      <c r="AE7906" t="s">
        <v>40</v>
      </c>
      <c r="AF7906" t="s">
        <v>41</v>
      </c>
      <c r="AG7906" t="s">
        <v>28</v>
      </c>
      <c r="AH7906" t="s">
        <v>28</v>
      </c>
      <c r="AI7906">
        <v>7.9556304000000004</v>
      </c>
      <c r="AJ7906">
        <v>-6.6235878000000001</v>
      </c>
    </row>
    <row r="7907" spans="1:36" x14ac:dyDescent="0.3">
      <c r="A7907">
        <v>7883</v>
      </c>
      <c r="B7907" t="s">
        <v>17983</v>
      </c>
      <c r="C7907" t="s">
        <v>28</v>
      </c>
      <c r="D7907" t="s">
        <v>29</v>
      </c>
      <c r="E7907" t="s">
        <v>30</v>
      </c>
      <c r="F7907" t="s">
        <v>31</v>
      </c>
      <c r="G7907" t="s">
        <v>32</v>
      </c>
      <c r="H7907" t="s">
        <v>23125</v>
      </c>
      <c r="I7907" s="4" t="s">
        <v>23126</v>
      </c>
      <c r="J7907" s="1">
        <f>((((bot_orders[[#This Row],[cTime]]/ 1000)+3*3600) / 86400) + DATE(1970,1,1))</f>
        <v>45787.199598182866</v>
      </c>
      <c r="K7907" s="4" t="s">
        <v>23127</v>
      </c>
      <c r="L7907" s="1">
        <f>((((bot_orders[[#This Row],[uTime]]/ 1000)+3*3600) / 86400) + DATE(1970,1,1))</f>
        <v>45787.213060231486</v>
      </c>
      <c r="M7907" t="s">
        <v>34</v>
      </c>
      <c r="N7907" t="s">
        <v>28</v>
      </c>
      <c r="O7907" t="s">
        <v>35</v>
      </c>
      <c r="P7907">
        <v>7.9550000000000001</v>
      </c>
      <c r="Q7907" t="s">
        <v>36</v>
      </c>
      <c r="R7907" t="s">
        <v>37</v>
      </c>
      <c r="S7907">
        <v>0.83730000000000004</v>
      </c>
      <c r="T7907">
        <v>0.83730000000000004</v>
      </c>
      <c r="U7907">
        <v>7.9550000000000001</v>
      </c>
      <c r="V7907">
        <v>-5.3285772000000002E-3</v>
      </c>
      <c r="W7907" t="s">
        <v>38</v>
      </c>
      <c r="X7907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907" s="4">
        <f>IF(bot_orders[[#This Row],[side]]="buy", bot_orders[[#This Row],[accFillSz]] + bot_orders[[#This Row],[fee]], -bot_orders[[#This Row],[accFillSz]])</f>
        <v>-7.9550000000000001</v>
      </c>
      <c r="Z7907" s="4">
        <f>IF(bot_orders[[#This Row],[side]]="sell",bot_orders[[#This Row],[accFillSz]]*bot_orders[[#This Row],[avgPx]]+bot_orders[[#This Row],[fee]], 0)</f>
        <v>6.6553929227999999</v>
      </c>
      <c r="AA7907" s="4">
        <f>IF(bot_orders[[#This Row],[side]]="sell",-bot_orders[[#This Row],[accFillSz]],bot_orders[[#This Row],[accFillSz]]+bot_orders[[#This Row],[fee]])</f>
        <v>-7.9550000000000001</v>
      </c>
      <c r="AB7907">
        <v>0</v>
      </c>
      <c r="AC7907" t="s">
        <v>39</v>
      </c>
      <c r="AD7907">
        <v>0</v>
      </c>
      <c r="AE7907" t="s">
        <v>40</v>
      </c>
      <c r="AF7907" t="s">
        <v>41</v>
      </c>
      <c r="AG7907" t="s">
        <v>28</v>
      </c>
      <c r="AH7907" t="s">
        <v>28</v>
      </c>
      <c r="AI7907">
        <v>-7.9550000000000001</v>
      </c>
      <c r="AJ7907">
        <v>6.6553929199999997</v>
      </c>
    </row>
    <row r="7908" spans="1:36" x14ac:dyDescent="0.3">
      <c r="A7908">
        <v>7886</v>
      </c>
      <c r="B7908" t="s">
        <v>17983</v>
      </c>
      <c r="C7908" t="s">
        <v>28</v>
      </c>
      <c r="D7908" t="s">
        <v>29</v>
      </c>
      <c r="E7908" t="s">
        <v>30</v>
      </c>
      <c r="F7908" t="s">
        <v>31</v>
      </c>
      <c r="G7908" t="s">
        <v>187</v>
      </c>
      <c r="H7908" t="s">
        <v>23134</v>
      </c>
      <c r="I7908" s="4" t="s">
        <v>23135</v>
      </c>
      <c r="J7908" s="1">
        <f>((((bot_orders[[#This Row],[cTime]]/ 1000)+3*3600) / 86400) + DATE(1970,1,1))</f>
        <v>45787.213060254624</v>
      </c>
      <c r="K7908" s="4" t="s">
        <v>23136</v>
      </c>
      <c r="L7908" s="1">
        <f>((((bot_orders[[#This Row],[uTime]]/ 1000)+3*3600) / 86400) + DATE(1970,1,1))</f>
        <v>45787.221374895831</v>
      </c>
      <c r="M7908" t="s">
        <v>34</v>
      </c>
      <c r="N7908" t="s">
        <v>28</v>
      </c>
      <c r="O7908" t="s">
        <v>35</v>
      </c>
      <c r="P7908">
        <v>7.9619999999999997</v>
      </c>
      <c r="Q7908" t="s">
        <v>36</v>
      </c>
      <c r="R7908" t="s">
        <v>55</v>
      </c>
      <c r="S7908">
        <v>0.83189999999999997</v>
      </c>
      <c r="T7908">
        <v>0.83189999999999997</v>
      </c>
      <c r="U7908">
        <v>7.9619999999999997</v>
      </c>
      <c r="V7908">
        <v>-6.3695999999999996E-3</v>
      </c>
      <c r="W7908" t="s">
        <v>39</v>
      </c>
      <c r="X7908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908" s="4">
        <f>IF(bot_orders[[#This Row],[side]]="buy", bot_orders[[#This Row],[accFillSz]] + bot_orders[[#This Row],[fee]], -bot_orders[[#This Row],[accFillSz]])</f>
        <v>7.9556303999999995</v>
      </c>
      <c r="Z7908" s="4">
        <f>IF(bot_orders[[#This Row],[side]]="sell",bot_orders[[#This Row],[accFillSz]]*bot_orders[[#This Row],[avgPx]]+bot_orders[[#This Row],[fee]], 0)</f>
        <v>0</v>
      </c>
      <c r="AA7908" s="4">
        <f>IF(bot_orders[[#This Row],[side]]="sell",-bot_orders[[#This Row],[accFillSz]],bot_orders[[#This Row],[accFillSz]]+bot_orders[[#This Row],[fee]])</f>
        <v>7.9556303999999995</v>
      </c>
      <c r="AB7908">
        <v>0</v>
      </c>
      <c r="AC7908" t="s">
        <v>38</v>
      </c>
      <c r="AD7908">
        <v>0</v>
      </c>
      <c r="AE7908" t="s">
        <v>40</v>
      </c>
      <c r="AF7908" t="s">
        <v>41</v>
      </c>
      <c r="AG7908" t="s">
        <v>28</v>
      </c>
      <c r="AH7908" t="s">
        <v>28</v>
      </c>
      <c r="AI7908">
        <v>7.9556304000000004</v>
      </c>
      <c r="AJ7908">
        <v>-6.6235878000000001</v>
      </c>
    </row>
    <row r="7909" spans="1:36" x14ac:dyDescent="0.3">
      <c r="A7909">
        <v>7889</v>
      </c>
      <c r="B7909" t="s">
        <v>17983</v>
      </c>
      <c r="C7909" t="s">
        <v>28</v>
      </c>
      <c r="D7909" t="s">
        <v>29</v>
      </c>
      <c r="E7909" t="s">
        <v>30</v>
      </c>
      <c r="F7909" t="s">
        <v>31</v>
      </c>
      <c r="G7909" t="s">
        <v>187</v>
      </c>
      <c r="H7909" t="s">
        <v>23143</v>
      </c>
      <c r="I7909" s="4" t="s">
        <v>23144</v>
      </c>
      <c r="J7909" s="1">
        <f>((((bot_orders[[#This Row],[cTime]]/ 1000)+3*3600) / 86400) + DATE(1970,1,1))</f>
        <v>45787.221374918983</v>
      </c>
      <c r="K7909" s="4" t="s">
        <v>23145</v>
      </c>
      <c r="L7909" s="1">
        <f>((((bot_orders[[#This Row],[uTime]]/ 1000)+3*3600) / 86400) + DATE(1970,1,1))</f>
        <v>45787.227342615741</v>
      </c>
      <c r="M7909" t="s">
        <v>34</v>
      </c>
      <c r="N7909" t="s">
        <v>28</v>
      </c>
      <c r="O7909" t="s">
        <v>35</v>
      </c>
      <c r="P7909">
        <v>7.9550000000000001</v>
      </c>
      <c r="Q7909" t="s">
        <v>36</v>
      </c>
      <c r="R7909" t="s">
        <v>37</v>
      </c>
      <c r="S7909">
        <v>0.83730000000000004</v>
      </c>
      <c r="T7909">
        <v>0.83730000000000004</v>
      </c>
      <c r="U7909">
        <v>7.9550000000000001</v>
      </c>
      <c r="V7909">
        <v>-5.3285772000000002E-3</v>
      </c>
      <c r="W7909" t="s">
        <v>38</v>
      </c>
      <c r="X7909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909" s="4">
        <f>IF(bot_orders[[#This Row],[side]]="buy", bot_orders[[#This Row],[accFillSz]] + bot_orders[[#This Row],[fee]], -bot_orders[[#This Row],[accFillSz]])</f>
        <v>-7.9550000000000001</v>
      </c>
      <c r="Z7909" s="4">
        <f>IF(bot_orders[[#This Row],[side]]="sell",bot_orders[[#This Row],[accFillSz]]*bot_orders[[#This Row],[avgPx]]+bot_orders[[#This Row],[fee]], 0)</f>
        <v>6.6553929227999999</v>
      </c>
      <c r="AA7909" s="4">
        <f>IF(bot_orders[[#This Row],[side]]="sell",-bot_orders[[#This Row],[accFillSz]],bot_orders[[#This Row],[accFillSz]]+bot_orders[[#This Row],[fee]])</f>
        <v>-7.9550000000000001</v>
      </c>
      <c r="AB7909">
        <v>0</v>
      </c>
      <c r="AC7909" t="s">
        <v>39</v>
      </c>
      <c r="AD7909">
        <v>0</v>
      </c>
      <c r="AE7909" t="s">
        <v>40</v>
      </c>
      <c r="AF7909" t="s">
        <v>41</v>
      </c>
      <c r="AG7909" t="s">
        <v>28</v>
      </c>
      <c r="AH7909" t="s">
        <v>28</v>
      </c>
      <c r="AI7909">
        <v>-7.9550000000000001</v>
      </c>
      <c r="AJ7909">
        <v>6.6553929199999997</v>
      </c>
    </row>
    <row r="7910" spans="1:36" x14ac:dyDescent="0.3">
      <c r="A7910">
        <v>7891</v>
      </c>
      <c r="B7910" t="s">
        <v>17983</v>
      </c>
      <c r="C7910" t="s">
        <v>28</v>
      </c>
      <c r="D7910" t="s">
        <v>29</v>
      </c>
      <c r="E7910" t="s">
        <v>30</v>
      </c>
      <c r="F7910" t="s">
        <v>31</v>
      </c>
      <c r="G7910" t="s">
        <v>192</v>
      </c>
      <c r="H7910" t="s">
        <v>23149</v>
      </c>
      <c r="I7910" s="4" t="s">
        <v>23150</v>
      </c>
      <c r="J7910" s="1">
        <f>((((bot_orders[[#This Row],[cTime]]/ 1000)+3*3600) / 86400) + DATE(1970,1,1))</f>
        <v>45787.227342638886</v>
      </c>
      <c r="K7910" s="4" t="s">
        <v>23151</v>
      </c>
      <c r="L7910" s="1">
        <f>((((bot_orders[[#This Row],[uTime]]/ 1000)+3*3600) / 86400) + DATE(1970,1,1))</f>
        <v>45787.278373842593</v>
      </c>
      <c r="M7910" t="s">
        <v>34</v>
      </c>
      <c r="N7910" t="s">
        <v>28</v>
      </c>
      <c r="O7910" t="s">
        <v>35</v>
      </c>
      <c r="P7910">
        <v>7.9619999999999997</v>
      </c>
      <c r="Q7910" t="s">
        <v>36</v>
      </c>
      <c r="R7910" t="s">
        <v>55</v>
      </c>
      <c r="S7910">
        <v>0.83189999999999997</v>
      </c>
      <c r="T7910">
        <v>0.83189999999999997</v>
      </c>
      <c r="U7910">
        <v>7.9619999999999997</v>
      </c>
      <c r="V7910">
        <v>-6.3695999999999996E-3</v>
      </c>
      <c r="W7910" t="s">
        <v>39</v>
      </c>
      <c r="X7910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910" s="4">
        <f>IF(bot_orders[[#This Row],[side]]="buy", bot_orders[[#This Row],[accFillSz]] + bot_orders[[#This Row],[fee]], -bot_orders[[#This Row],[accFillSz]])</f>
        <v>7.9556303999999995</v>
      </c>
      <c r="Z7910" s="4">
        <f>IF(bot_orders[[#This Row],[side]]="sell",bot_orders[[#This Row],[accFillSz]]*bot_orders[[#This Row],[avgPx]]+bot_orders[[#This Row],[fee]], 0)</f>
        <v>0</v>
      </c>
      <c r="AA7910" s="4">
        <f>IF(bot_orders[[#This Row],[side]]="sell",-bot_orders[[#This Row],[accFillSz]],bot_orders[[#This Row],[accFillSz]]+bot_orders[[#This Row],[fee]])</f>
        <v>7.9556303999999995</v>
      </c>
      <c r="AB7910">
        <v>0</v>
      </c>
      <c r="AC7910" t="s">
        <v>38</v>
      </c>
      <c r="AD7910">
        <v>0</v>
      </c>
      <c r="AE7910" t="s">
        <v>40</v>
      </c>
      <c r="AF7910" t="s">
        <v>41</v>
      </c>
      <c r="AG7910" t="s">
        <v>28</v>
      </c>
      <c r="AH7910" t="s">
        <v>28</v>
      </c>
      <c r="AI7910">
        <v>7.9556304000000004</v>
      </c>
      <c r="AJ7910">
        <v>-6.6235878000000001</v>
      </c>
    </row>
    <row r="7911" spans="1:36" x14ac:dyDescent="0.3">
      <c r="A7911">
        <v>7896</v>
      </c>
      <c r="B7911" t="s">
        <v>17983</v>
      </c>
      <c r="C7911" t="s">
        <v>28</v>
      </c>
      <c r="D7911" t="s">
        <v>29</v>
      </c>
      <c r="E7911" t="s">
        <v>30</v>
      </c>
      <c r="F7911" t="s">
        <v>31</v>
      </c>
      <c r="G7911" t="s">
        <v>192</v>
      </c>
      <c r="H7911" t="s">
        <v>23164</v>
      </c>
      <c r="I7911" s="4" t="s">
        <v>23165</v>
      </c>
      <c r="J7911" s="1">
        <f>((((bot_orders[[#This Row],[cTime]]/ 1000)+3*3600) / 86400) + DATE(1970,1,1))</f>
        <v>45787.278373865745</v>
      </c>
      <c r="K7911" s="4" t="s">
        <v>23166</v>
      </c>
      <c r="L7911" s="1">
        <f>((((bot_orders[[#This Row],[uTime]]/ 1000)+3*3600) / 86400) + DATE(1970,1,1))</f>
        <v>45787.286763622687</v>
      </c>
      <c r="M7911" t="s">
        <v>34</v>
      </c>
      <c r="N7911" t="s">
        <v>28</v>
      </c>
      <c r="O7911" t="s">
        <v>35</v>
      </c>
      <c r="P7911">
        <v>7.9550000000000001</v>
      </c>
      <c r="Q7911" t="s">
        <v>36</v>
      </c>
      <c r="R7911" t="s">
        <v>37</v>
      </c>
      <c r="S7911">
        <v>0.83730000000000004</v>
      </c>
      <c r="T7911">
        <v>0.83730000000000004</v>
      </c>
      <c r="U7911">
        <v>7.9550000000000001</v>
      </c>
      <c r="V7911">
        <v>-5.3285772000000002E-3</v>
      </c>
      <c r="W7911" t="s">
        <v>38</v>
      </c>
      <c r="X7911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911" s="4">
        <f>IF(bot_orders[[#This Row],[side]]="buy", bot_orders[[#This Row],[accFillSz]] + bot_orders[[#This Row],[fee]], -bot_orders[[#This Row],[accFillSz]])</f>
        <v>-7.9550000000000001</v>
      </c>
      <c r="Z7911" s="4">
        <f>IF(bot_orders[[#This Row],[side]]="sell",bot_orders[[#This Row],[accFillSz]]*bot_orders[[#This Row],[avgPx]]+bot_orders[[#This Row],[fee]], 0)</f>
        <v>6.6553929227999999</v>
      </c>
      <c r="AA7911" s="4">
        <f>IF(bot_orders[[#This Row],[side]]="sell",-bot_orders[[#This Row],[accFillSz]],bot_orders[[#This Row],[accFillSz]]+bot_orders[[#This Row],[fee]])</f>
        <v>-7.9550000000000001</v>
      </c>
      <c r="AB7911">
        <v>0</v>
      </c>
      <c r="AC7911" t="s">
        <v>39</v>
      </c>
      <c r="AD7911">
        <v>0</v>
      </c>
      <c r="AE7911" t="s">
        <v>40</v>
      </c>
      <c r="AF7911" t="s">
        <v>41</v>
      </c>
      <c r="AG7911" t="s">
        <v>28</v>
      </c>
      <c r="AH7911" t="s">
        <v>28</v>
      </c>
      <c r="AI7911">
        <v>-7.9550000000000001</v>
      </c>
      <c r="AJ7911">
        <v>6.6553929199999997</v>
      </c>
    </row>
    <row r="7912" spans="1:36" x14ac:dyDescent="0.3">
      <c r="A7912">
        <v>7897</v>
      </c>
      <c r="B7912" t="s">
        <v>17983</v>
      </c>
      <c r="C7912" t="s">
        <v>28</v>
      </c>
      <c r="D7912" t="s">
        <v>29</v>
      </c>
      <c r="E7912" t="s">
        <v>30</v>
      </c>
      <c r="F7912" t="s">
        <v>31</v>
      </c>
      <c r="G7912" t="s">
        <v>190</v>
      </c>
      <c r="H7912" t="s">
        <v>23167</v>
      </c>
      <c r="I7912" s="4" t="s">
        <v>23168</v>
      </c>
      <c r="J7912" s="1">
        <f>((((bot_orders[[#This Row],[cTime]]/ 1000)+3*3600) / 86400) + DATE(1970,1,1))</f>
        <v>45787.286763645832</v>
      </c>
      <c r="K7912" s="4" t="s">
        <v>23169</v>
      </c>
      <c r="L7912" s="1">
        <f>((((bot_orders[[#This Row],[uTime]]/ 1000)+3*3600) / 86400) + DATE(1970,1,1))</f>
        <v>45787.302797442127</v>
      </c>
      <c r="M7912" t="s">
        <v>34</v>
      </c>
      <c r="N7912" t="s">
        <v>28</v>
      </c>
      <c r="O7912" t="s">
        <v>35</v>
      </c>
      <c r="P7912">
        <v>7.9619999999999997</v>
      </c>
      <c r="Q7912" t="s">
        <v>36</v>
      </c>
      <c r="R7912" t="s">
        <v>55</v>
      </c>
      <c r="S7912">
        <v>0.83189999999999997</v>
      </c>
      <c r="T7912">
        <v>0.83189999999999997</v>
      </c>
      <c r="U7912">
        <v>7.9619999999999997</v>
      </c>
      <c r="V7912">
        <v>-6.3695999999999996E-3</v>
      </c>
      <c r="W7912" t="s">
        <v>39</v>
      </c>
      <c r="X7912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912" s="4">
        <f>IF(bot_orders[[#This Row],[side]]="buy", bot_orders[[#This Row],[accFillSz]] + bot_orders[[#This Row],[fee]], -bot_orders[[#This Row],[accFillSz]])</f>
        <v>7.9556303999999995</v>
      </c>
      <c r="Z7912" s="4">
        <f>IF(bot_orders[[#This Row],[side]]="sell",bot_orders[[#This Row],[accFillSz]]*bot_orders[[#This Row],[avgPx]]+bot_orders[[#This Row],[fee]], 0)</f>
        <v>0</v>
      </c>
      <c r="AA7912" s="4">
        <f>IF(bot_orders[[#This Row],[side]]="sell",-bot_orders[[#This Row],[accFillSz]],bot_orders[[#This Row],[accFillSz]]+bot_orders[[#This Row],[fee]])</f>
        <v>7.9556303999999995</v>
      </c>
      <c r="AB7912">
        <v>0</v>
      </c>
      <c r="AC7912" t="s">
        <v>38</v>
      </c>
      <c r="AD7912">
        <v>0</v>
      </c>
      <c r="AE7912" t="s">
        <v>40</v>
      </c>
      <c r="AF7912" t="s">
        <v>41</v>
      </c>
      <c r="AG7912" t="s">
        <v>28</v>
      </c>
      <c r="AH7912" t="s">
        <v>28</v>
      </c>
      <c r="AI7912">
        <v>7.9556304000000004</v>
      </c>
      <c r="AJ7912">
        <v>-6.6235878000000001</v>
      </c>
    </row>
    <row r="7913" spans="1:36" x14ac:dyDescent="0.3">
      <c r="A7913">
        <v>7899</v>
      </c>
      <c r="B7913" t="s">
        <v>17983</v>
      </c>
      <c r="C7913" t="s">
        <v>28</v>
      </c>
      <c r="D7913" t="s">
        <v>29</v>
      </c>
      <c r="E7913" t="s">
        <v>30</v>
      </c>
      <c r="F7913" t="s">
        <v>31</v>
      </c>
      <c r="G7913" t="s">
        <v>190</v>
      </c>
      <c r="H7913" t="s">
        <v>23173</v>
      </c>
      <c r="I7913" s="4" t="s">
        <v>23174</v>
      </c>
      <c r="J7913" s="1">
        <f>((((bot_orders[[#This Row],[cTime]]/ 1000)+3*3600) / 86400) + DATE(1970,1,1))</f>
        <v>45787.30279746528</v>
      </c>
      <c r="K7913" s="4" t="s">
        <v>23175</v>
      </c>
      <c r="L7913" s="1">
        <f>((((bot_orders[[#This Row],[uTime]]/ 1000)+3*3600) / 86400) + DATE(1970,1,1))</f>
        <v>45787.311208460647</v>
      </c>
      <c r="M7913" t="s">
        <v>34</v>
      </c>
      <c r="N7913" t="s">
        <v>28</v>
      </c>
      <c r="O7913" t="s">
        <v>35</v>
      </c>
      <c r="P7913">
        <v>7.9550000000000001</v>
      </c>
      <c r="Q7913" t="s">
        <v>36</v>
      </c>
      <c r="R7913" t="s">
        <v>37</v>
      </c>
      <c r="S7913">
        <v>0.83730000000000004</v>
      </c>
      <c r="T7913">
        <v>0.83730000000000004</v>
      </c>
      <c r="U7913">
        <v>7.9550000000000001</v>
      </c>
      <c r="V7913">
        <v>-5.3285772000000002E-3</v>
      </c>
      <c r="W7913" t="s">
        <v>38</v>
      </c>
      <c r="X7913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913" s="4">
        <f>IF(bot_orders[[#This Row],[side]]="buy", bot_orders[[#This Row],[accFillSz]] + bot_orders[[#This Row],[fee]], -bot_orders[[#This Row],[accFillSz]])</f>
        <v>-7.9550000000000001</v>
      </c>
      <c r="Z7913" s="4">
        <f>IF(bot_orders[[#This Row],[side]]="sell",bot_orders[[#This Row],[accFillSz]]*bot_orders[[#This Row],[avgPx]]+bot_orders[[#This Row],[fee]], 0)</f>
        <v>6.6553929227999999</v>
      </c>
      <c r="AA7913" s="4">
        <f>IF(bot_orders[[#This Row],[side]]="sell",-bot_orders[[#This Row],[accFillSz]],bot_orders[[#This Row],[accFillSz]]+bot_orders[[#This Row],[fee]])</f>
        <v>-7.9550000000000001</v>
      </c>
      <c r="AB7913">
        <v>0</v>
      </c>
      <c r="AC7913" t="s">
        <v>39</v>
      </c>
      <c r="AD7913">
        <v>0</v>
      </c>
      <c r="AE7913" t="s">
        <v>40</v>
      </c>
      <c r="AF7913" t="s">
        <v>41</v>
      </c>
      <c r="AG7913" t="s">
        <v>28</v>
      </c>
      <c r="AH7913" t="s">
        <v>28</v>
      </c>
      <c r="AI7913">
        <v>-7.9550000000000001</v>
      </c>
      <c r="AJ7913">
        <v>6.6553929199999997</v>
      </c>
    </row>
    <row r="7914" spans="1:36" x14ac:dyDescent="0.3">
      <c r="A7914">
        <v>7900</v>
      </c>
      <c r="B7914" t="s">
        <v>17983</v>
      </c>
      <c r="C7914" t="s">
        <v>28</v>
      </c>
      <c r="D7914" t="s">
        <v>29</v>
      </c>
      <c r="E7914" t="s">
        <v>30</v>
      </c>
      <c r="F7914" t="s">
        <v>31</v>
      </c>
      <c r="G7914" t="s">
        <v>198</v>
      </c>
      <c r="H7914" t="s">
        <v>23176</v>
      </c>
      <c r="I7914" s="4" t="s">
        <v>23177</v>
      </c>
      <c r="J7914" s="1">
        <f>((((bot_orders[[#This Row],[cTime]]/ 1000)+3*3600) / 86400) + DATE(1970,1,1))</f>
        <v>45787.311208472223</v>
      </c>
      <c r="K7914" s="4" t="s">
        <v>23178</v>
      </c>
      <c r="L7914" s="1">
        <f>((((bot_orders[[#This Row],[uTime]]/ 1000)+3*3600) / 86400) + DATE(1970,1,1))</f>
        <v>45787.314623344908</v>
      </c>
      <c r="M7914" t="s">
        <v>34</v>
      </c>
      <c r="N7914" t="s">
        <v>28</v>
      </c>
      <c r="O7914" t="s">
        <v>35</v>
      </c>
      <c r="P7914">
        <v>7.9619999999999997</v>
      </c>
      <c r="Q7914" t="s">
        <v>36</v>
      </c>
      <c r="R7914" t="s">
        <v>55</v>
      </c>
      <c r="S7914">
        <v>0.83189999999999997</v>
      </c>
      <c r="T7914">
        <v>0.83189999999999997</v>
      </c>
      <c r="U7914">
        <v>7.9619999999999997</v>
      </c>
      <c r="V7914">
        <v>-6.3695999999999996E-3</v>
      </c>
      <c r="W7914" t="s">
        <v>39</v>
      </c>
      <c r="X7914" s="4">
        <f>IF(bot_orders[[#This Row],[side]]="sell", bot_orders[[#This Row],[accFillSz]]*bot_orders[[#This Row],[avgPx]] + bot_orders[[#This Row],[fee]], -bot_orders[[#This Row],[accFillSz]]*bot_orders[[#This Row],[avgPx]])</f>
        <v>-6.6235877999999992</v>
      </c>
      <c r="Y7914" s="4">
        <f>IF(bot_orders[[#This Row],[side]]="buy", bot_orders[[#This Row],[accFillSz]] + bot_orders[[#This Row],[fee]], -bot_orders[[#This Row],[accFillSz]])</f>
        <v>7.9556303999999995</v>
      </c>
      <c r="Z7914" s="4">
        <f>IF(bot_orders[[#This Row],[side]]="sell",bot_orders[[#This Row],[accFillSz]]*bot_orders[[#This Row],[avgPx]]+bot_orders[[#This Row],[fee]], 0)</f>
        <v>0</v>
      </c>
      <c r="AA7914" s="4">
        <f>IF(bot_orders[[#This Row],[side]]="sell",-bot_orders[[#This Row],[accFillSz]],bot_orders[[#This Row],[accFillSz]]+bot_orders[[#This Row],[fee]])</f>
        <v>7.9556303999999995</v>
      </c>
      <c r="AB7914">
        <v>0</v>
      </c>
      <c r="AC7914" t="s">
        <v>38</v>
      </c>
      <c r="AD7914">
        <v>0</v>
      </c>
      <c r="AE7914" t="s">
        <v>40</v>
      </c>
      <c r="AF7914" t="s">
        <v>41</v>
      </c>
      <c r="AG7914" t="s">
        <v>28</v>
      </c>
      <c r="AH7914" t="s">
        <v>28</v>
      </c>
      <c r="AI7914">
        <v>7.9556304000000004</v>
      </c>
      <c r="AJ7914">
        <v>-6.6235878000000001</v>
      </c>
    </row>
    <row r="7915" spans="1:36" x14ac:dyDescent="0.3">
      <c r="A7915">
        <v>7901</v>
      </c>
      <c r="B7915" t="s">
        <v>17983</v>
      </c>
      <c r="C7915" t="s">
        <v>28</v>
      </c>
      <c r="D7915" t="s">
        <v>29</v>
      </c>
      <c r="E7915" t="s">
        <v>30</v>
      </c>
      <c r="F7915" t="s">
        <v>31</v>
      </c>
      <c r="G7915" t="s">
        <v>198</v>
      </c>
      <c r="H7915" t="s">
        <v>23179</v>
      </c>
      <c r="I7915" s="4" t="s">
        <v>23180</v>
      </c>
      <c r="J7915" s="1">
        <f>((((bot_orders[[#This Row],[cTime]]/ 1000)+3*3600) / 86400) + DATE(1970,1,1))</f>
        <v>45787.314623356477</v>
      </c>
      <c r="K7915" s="4" t="s">
        <v>23181</v>
      </c>
      <c r="L7915" s="1">
        <f>((((bot_orders[[#This Row],[uTime]]/ 1000)+3*3600) / 86400) + DATE(1970,1,1))</f>
        <v>45787.323002881938</v>
      </c>
      <c r="M7915" t="s">
        <v>34</v>
      </c>
      <c r="N7915" t="s">
        <v>28</v>
      </c>
      <c r="O7915" t="s">
        <v>35</v>
      </c>
      <c r="P7915">
        <v>7.9550000000000001</v>
      </c>
      <c r="Q7915" t="s">
        <v>36</v>
      </c>
      <c r="R7915" t="s">
        <v>37</v>
      </c>
      <c r="S7915">
        <v>0.83730000000000004</v>
      </c>
      <c r="T7915">
        <v>0.83730000000000004</v>
      </c>
      <c r="U7915">
        <v>7.9550000000000001</v>
      </c>
      <c r="V7915">
        <v>-5.3285772000000002E-3</v>
      </c>
      <c r="W7915" t="s">
        <v>38</v>
      </c>
      <c r="X7915" s="4">
        <f>IF(bot_orders[[#This Row],[side]]="sell", bot_orders[[#This Row],[accFillSz]]*bot_orders[[#This Row],[avgPx]] + bot_orders[[#This Row],[fee]], -bot_orders[[#This Row],[accFillSz]]*bot_orders[[#This Row],[avgPx]])</f>
        <v>6.6553929227999999</v>
      </c>
      <c r="Y7915" s="4">
        <f>IF(bot_orders[[#This Row],[side]]="buy", bot_orders[[#This Row],[accFillSz]] + bot_orders[[#This Row],[fee]], -bot_orders[[#This Row],[accFillSz]])</f>
        <v>-7.9550000000000001</v>
      </c>
      <c r="Z7915" s="4">
        <f>IF(bot_orders[[#This Row],[side]]="sell",bot_orders[[#This Row],[accFillSz]]*bot_orders[[#This Row],[avgPx]]+bot_orders[[#This Row],[fee]], 0)</f>
        <v>6.6553929227999999</v>
      </c>
      <c r="AA7915" s="4">
        <f>IF(bot_orders[[#This Row],[side]]="sell",-bot_orders[[#This Row],[accFillSz]],bot_orders[[#This Row],[accFillSz]]+bot_orders[[#This Row],[fee]])</f>
        <v>-7.9550000000000001</v>
      </c>
      <c r="AB7915">
        <v>0</v>
      </c>
      <c r="AC7915" t="s">
        <v>39</v>
      </c>
      <c r="AD7915">
        <v>0</v>
      </c>
      <c r="AE7915" t="s">
        <v>40</v>
      </c>
      <c r="AF7915" t="s">
        <v>41</v>
      </c>
      <c r="AG7915" t="s">
        <v>28</v>
      </c>
      <c r="AH7915" t="s">
        <v>28</v>
      </c>
      <c r="AI7915">
        <v>-7.9550000000000001</v>
      </c>
      <c r="AJ7915">
        <v>6.6553929199999997</v>
      </c>
    </row>
    <row r="7916" spans="1:36" x14ac:dyDescent="0.3">
      <c r="A7916">
        <v>7903</v>
      </c>
      <c r="B7916" t="s">
        <v>17983</v>
      </c>
      <c r="C7916" t="s">
        <v>28</v>
      </c>
      <c r="D7916" t="s">
        <v>29</v>
      </c>
      <c r="E7916" t="s">
        <v>30</v>
      </c>
      <c r="F7916" t="s">
        <v>31</v>
      </c>
      <c r="G7916" t="s">
        <v>170</v>
      </c>
      <c r="H7916" t="s">
        <v>23185</v>
      </c>
      <c r="I7916" s="4" t="s">
        <v>23186</v>
      </c>
      <c r="J7916" s="1">
        <f>((((bot_orders[[#This Row],[cTime]]/ 1000)+3*3600) / 86400) + DATE(1970,1,1))</f>
        <v>45787.344591307869</v>
      </c>
      <c r="K7916" s="4" t="s">
        <v>23187</v>
      </c>
      <c r="L7916" s="1">
        <f>((((bot_orders[[#This Row],[uTime]]/ 1000)+3*3600) / 86400) + DATE(1970,1,1))</f>
        <v>45787.409799236113</v>
      </c>
      <c r="M7916" t="s">
        <v>34</v>
      </c>
      <c r="N7916" t="s">
        <v>28</v>
      </c>
      <c r="O7916" t="s">
        <v>35</v>
      </c>
      <c r="P7916">
        <v>7.9619999999999997</v>
      </c>
      <c r="Q7916" t="s">
        <v>36</v>
      </c>
      <c r="R7916" t="s">
        <v>55</v>
      </c>
      <c r="S7916">
        <v>0.83730000000000004</v>
      </c>
      <c r="T7916">
        <v>0.83730000000000004</v>
      </c>
      <c r="U7916">
        <v>7.9619999999999997</v>
      </c>
      <c r="V7916">
        <v>-6.3695999999999996E-3</v>
      </c>
      <c r="W7916" t="s">
        <v>39</v>
      </c>
      <c r="X7916" s="4">
        <f>IF(bot_orders[[#This Row],[side]]="sell", bot_orders[[#This Row],[accFillSz]]*bot_orders[[#This Row],[avgPx]] + bot_orders[[#This Row],[fee]], -bot_orders[[#This Row],[accFillSz]]*bot_orders[[#This Row],[avgPx]])</f>
        <v>-6.6665825999999999</v>
      </c>
      <c r="Y7916" s="4">
        <f>IF(bot_orders[[#This Row],[side]]="buy", bot_orders[[#This Row],[accFillSz]] + bot_orders[[#This Row],[fee]], -bot_orders[[#This Row],[accFillSz]])</f>
        <v>7.9556303999999995</v>
      </c>
      <c r="Z7916" s="4">
        <f>IF(bot_orders[[#This Row],[side]]="sell",bot_orders[[#This Row],[accFillSz]]*bot_orders[[#This Row],[avgPx]]+bot_orders[[#This Row],[fee]], 0)</f>
        <v>0</v>
      </c>
      <c r="AA7916" s="4">
        <f>IF(bot_orders[[#This Row],[side]]="sell",-bot_orders[[#This Row],[accFillSz]],bot_orders[[#This Row],[accFillSz]]+bot_orders[[#This Row],[fee]])</f>
        <v>7.9556303999999995</v>
      </c>
      <c r="AB7916">
        <v>0</v>
      </c>
      <c r="AC7916" t="s">
        <v>38</v>
      </c>
      <c r="AD7916">
        <v>0</v>
      </c>
      <c r="AE7916" t="s">
        <v>40</v>
      </c>
      <c r="AF7916" t="s">
        <v>41</v>
      </c>
      <c r="AG7916" t="s">
        <v>28</v>
      </c>
      <c r="AH7916" t="s">
        <v>28</v>
      </c>
      <c r="AI7916">
        <v>7.9556304000000004</v>
      </c>
      <c r="AJ7916">
        <v>-6.6665825999999999</v>
      </c>
    </row>
    <row r="7917" spans="1:36" x14ac:dyDescent="0.3">
      <c r="A7917">
        <v>7905</v>
      </c>
      <c r="B7917" t="s">
        <v>17983</v>
      </c>
      <c r="C7917" t="s">
        <v>28</v>
      </c>
      <c r="D7917" t="s">
        <v>29</v>
      </c>
      <c r="E7917" t="s">
        <v>30</v>
      </c>
      <c r="F7917" t="s">
        <v>31</v>
      </c>
      <c r="G7917" t="s">
        <v>194</v>
      </c>
      <c r="H7917" t="s">
        <v>23191</v>
      </c>
      <c r="I7917" s="4" t="s">
        <v>23192</v>
      </c>
      <c r="J7917" s="1">
        <f>((((bot_orders[[#This Row],[cTime]]/ 1000)+3*3600) / 86400) + DATE(1970,1,1))</f>
        <v>45787.371388368054</v>
      </c>
      <c r="K7917" s="4" t="s">
        <v>23193</v>
      </c>
      <c r="L7917" s="1">
        <f>((((bot_orders[[#This Row],[uTime]]/ 1000)+3*3600) / 86400) + DATE(1970,1,1))</f>
        <v>45787.408077939814</v>
      </c>
      <c r="M7917" t="s">
        <v>34</v>
      </c>
      <c r="N7917" t="s">
        <v>28</v>
      </c>
      <c r="O7917" t="s">
        <v>35</v>
      </c>
      <c r="P7917">
        <v>7.9619999999999997</v>
      </c>
      <c r="Q7917" t="s">
        <v>36</v>
      </c>
      <c r="R7917" t="s">
        <v>55</v>
      </c>
      <c r="S7917">
        <v>0.84260000000000002</v>
      </c>
      <c r="T7917">
        <v>0.84260000000000002</v>
      </c>
      <c r="U7917">
        <v>7.9619999999999997</v>
      </c>
      <c r="V7917">
        <v>-6.3695999999999996E-3</v>
      </c>
      <c r="W7917" t="s">
        <v>39</v>
      </c>
      <c r="X7917" s="4">
        <f>IF(bot_orders[[#This Row],[side]]="sell", bot_orders[[#This Row],[accFillSz]]*bot_orders[[#This Row],[avgPx]] + bot_orders[[#This Row],[fee]], -bot_orders[[#This Row],[accFillSz]]*bot_orders[[#This Row],[avgPx]])</f>
        <v>-6.7087811999999998</v>
      </c>
      <c r="Y7917" s="4">
        <f>IF(bot_orders[[#This Row],[side]]="buy", bot_orders[[#This Row],[accFillSz]] + bot_orders[[#This Row],[fee]], -bot_orders[[#This Row],[accFillSz]])</f>
        <v>7.9556303999999995</v>
      </c>
      <c r="Z7917" s="4">
        <f>IF(bot_orders[[#This Row],[side]]="sell",bot_orders[[#This Row],[accFillSz]]*bot_orders[[#This Row],[avgPx]]+bot_orders[[#This Row],[fee]], 0)</f>
        <v>0</v>
      </c>
      <c r="AA7917" s="4">
        <f>IF(bot_orders[[#This Row],[side]]="sell",-bot_orders[[#This Row],[accFillSz]],bot_orders[[#This Row],[accFillSz]]+bot_orders[[#This Row],[fee]])</f>
        <v>7.9556303999999995</v>
      </c>
      <c r="AB7917">
        <v>0</v>
      </c>
      <c r="AC7917" t="s">
        <v>38</v>
      </c>
      <c r="AD7917">
        <v>0</v>
      </c>
      <c r="AE7917" t="s">
        <v>40</v>
      </c>
      <c r="AF7917" t="s">
        <v>41</v>
      </c>
      <c r="AG7917" t="s">
        <v>28</v>
      </c>
      <c r="AH7917" t="s">
        <v>28</v>
      </c>
      <c r="AI7917">
        <v>7.9556304000000004</v>
      </c>
      <c r="AJ7917">
        <v>-6.7087811999999998</v>
      </c>
    </row>
    <row r="7918" spans="1:36" x14ac:dyDescent="0.3">
      <c r="A7918">
        <v>7907</v>
      </c>
      <c r="B7918" t="s">
        <v>17983</v>
      </c>
      <c r="C7918" t="s">
        <v>28</v>
      </c>
      <c r="D7918" t="s">
        <v>29</v>
      </c>
      <c r="E7918" t="s">
        <v>30</v>
      </c>
      <c r="F7918" t="s">
        <v>31</v>
      </c>
      <c r="G7918" t="s">
        <v>196</v>
      </c>
      <c r="H7918" t="s">
        <v>23197</v>
      </c>
      <c r="I7918" s="4" t="s">
        <v>23198</v>
      </c>
      <c r="J7918" s="1">
        <f>((((bot_orders[[#This Row],[cTime]]/ 1000)+3*3600) / 86400) + DATE(1970,1,1))</f>
        <v>45787.375410671302</v>
      </c>
      <c r="K7918" s="4" t="s">
        <v>23199</v>
      </c>
      <c r="L7918" s="1">
        <f>((((bot_orders[[#This Row],[uTime]]/ 1000)+3*3600) / 86400) + DATE(1970,1,1))</f>
        <v>45787.396146423613</v>
      </c>
      <c r="M7918" t="s">
        <v>34</v>
      </c>
      <c r="N7918" t="s">
        <v>28</v>
      </c>
      <c r="O7918" t="s">
        <v>35</v>
      </c>
      <c r="P7918">
        <v>7.9619999999999997</v>
      </c>
      <c r="Q7918" t="s">
        <v>36</v>
      </c>
      <c r="R7918" t="s">
        <v>55</v>
      </c>
      <c r="S7918">
        <v>0.84789999999999999</v>
      </c>
      <c r="T7918">
        <v>0.84789999999999999</v>
      </c>
      <c r="U7918">
        <v>7.9619999999999997</v>
      </c>
      <c r="V7918">
        <v>-6.3695999999999996E-3</v>
      </c>
      <c r="W7918" t="s">
        <v>39</v>
      </c>
      <c r="X7918" s="4">
        <f>IF(bot_orders[[#This Row],[side]]="sell", bot_orders[[#This Row],[accFillSz]]*bot_orders[[#This Row],[avgPx]] + bot_orders[[#This Row],[fee]], -bot_orders[[#This Row],[accFillSz]]*bot_orders[[#This Row],[avgPx]])</f>
        <v>-6.7509797999999996</v>
      </c>
      <c r="Y7918" s="4">
        <f>IF(bot_orders[[#This Row],[side]]="buy", bot_orders[[#This Row],[accFillSz]] + bot_orders[[#This Row],[fee]], -bot_orders[[#This Row],[accFillSz]])</f>
        <v>7.9556303999999995</v>
      </c>
      <c r="Z7918" s="4">
        <f>IF(bot_orders[[#This Row],[side]]="sell",bot_orders[[#This Row],[accFillSz]]*bot_orders[[#This Row],[avgPx]]+bot_orders[[#This Row],[fee]], 0)</f>
        <v>0</v>
      </c>
      <c r="AA7918" s="4">
        <f>IF(bot_orders[[#This Row],[side]]="sell",-bot_orders[[#This Row],[accFillSz]],bot_orders[[#This Row],[accFillSz]]+bot_orders[[#This Row],[fee]])</f>
        <v>7.9556303999999995</v>
      </c>
      <c r="AB7918">
        <v>0</v>
      </c>
      <c r="AC7918" t="s">
        <v>38</v>
      </c>
      <c r="AD7918">
        <v>0</v>
      </c>
      <c r="AE7918" t="s">
        <v>40</v>
      </c>
      <c r="AF7918" t="s">
        <v>41</v>
      </c>
      <c r="AG7918" t="s">
        <v>28</v>
      </c>
      <c r="AH7918" t="s">
        <v>28</v>
      </c>
      <c r="AI7918">
        <v>7.9556304000000004</v>
      </c>
      <c r="AJ7918">
        <v>-6.7509797999999996</v>
      </c>
    </row>
    <row r="7919" spans="1:36" x14ac:dyDescent="0.3">
      <c r="A7919">
        <v>7908</v>
      </c>
      <c r="B7919" t="s">
        <v>17983</v>
      </c>
      <c r="C7919" t="s">
        <v>28</v>
      </c>
      <c r="D7919" t="s">
        <v>29</v>
      </c>
      <c r="E7919" t="s">
        <v>30</v>
      </c>
      <c r="F7919" t="s">
        <v>31</v>
      </c>
      <c r="G7919" t="s">
        <v>196</v>
      </c>
      <c r="H7919" t="s">
        <v>23200</v>
      </c>
      <c r="I7919" s="4" t="s">
        <v>23201</v>
      </c>
      <c r="J7919" s="1">
        <f>((((bot_orders[[#This Row],[cTime]]/ 1000)+3*3600) / 86400) + DATE(1970,1,1))</f>
        <v>45787.396146446757</v>
      </c>
      <c r="K7919" s="4" t="s">
        <v>23202</v>
      </c>
      <c r="L7919" s="1">
        <f>((((bot_orders[[#This Row],[uTime]]/ 1000)+3*3600) / 86400) + DATE(1970,1,1))</f>
        <v>45787.422004675929</v>
      </c>
      <c r="M7919" t="s">
        <v>34</v>
      </c>
      <c r="N7919" t="s">
        <v>28</v>
      </c>
      <c r="O7919" t="s">
        <v>35</v>
      </c>
      <c r="P7919">
        <v>7.9550000000000001</v>
      </c>
      <c r="Q7919" t="s">
        <v>36</v>
      </c>
      <c r="R7919" t="s">
        <v>37</v>
      </c>
      <c r="S7919">
        <v>0.85329999999999995</v>
      </c>
      <c r="T7919">
        <v>0.85329999999999995</v>
      </c>
      <c r="U7919">
        <v>7.9550000000000001</v>
      </c>
      <c r="V7919">
        <v>-5.4304011999999997E-3</v>
      </c>
      <c r="W7919" t="s">
        <v>38</v>
      </c>
      <c r="X7919" s="4">
        <f>IF(bot_orders[[#This Row],[side]]="sell", bot_orders[[#This Row],[accFillSz]]*bot_orders[[#This Row],[avgPx]] + bot_orders[[#This Row],[fee]], -bot_orders[[#This Row],[accFillSz]]*bot_orders[[#This Row],[avgPx]])</f>
        <v>6.7825710988000001</v>
      </c>
      <c r="Y7919" s="4">
        <f>IF(bot_orders[[#This Row],[side]]="buy", bot_orders[[#This Row],[accFillSz]] + bot_orders[[#This Row],[fee]], -bot_orders[[#This Row],[accFillSz]])</f>
        <v>-7.9550000000000001</v>
      </c>
      <c r="Z7919" s="4">
        <f>IF(bot_orders[[#This Row],[side]]="sell",bot_orders[[#This Row],[accFillSz]]*bot_orders[[#This Row],[avgPx]]+bot_orders[[#This Row],[fee]], 0)</f>
        <v>6.7825710988000001</v>
      </c>
      <c r="AA7919" s="4">
        <f>IF(bot_orders[[#This Row],[side]]="sell",-bot_orders[[#This Row],[accFillSz]],bot_orders[[#This Row],[accFillSz]]+bot_orders[[#This Row],[fee]])</f>
        <v>-7.9550000000000001</v>
      </c>
      <c r="AB7919">
        <v>0</v>
      </c>
      <c r="AC7919" t="s">
        <v>39</v>
      </c>
      <c r="AD7919">
        <v>0</v>
      </c>
      <c r="AE7919" t="s">
        <v>40</v>
      </c>
      <c r="AF7919" t="s">
        <v>41</v>
      </c>
      <c r="AG7919" t="s">
        <v>28</v>
      </c>
      <c r="AH7919" t="s">
        <v>28</v>
      </c>
      <c r="AI7919">
        <v>-7.9550000000000001</v>
      </c>
      <c r="AJ7919">
        <v>6.7825711000000002</v>
      </c>
    </row>
    <row r="7920" spans="1:36" x14ac:dyDescent="0.3">
      <c r="A7920">
        <v>7909</v>
      </c>
      <c r="B7920" t="s">
        <v>17983</v>
      </c>
      <c r="C7920" t="s">
        <v>28</v>
      </c>
      <c r="D7920" t="s">
        <v>29</v>
      </c>
      <c r="E7920" t="s">
        <v>30</v>
      </c>
      <c r="F7920" t="s">
        <v>31</v>
      </c>
      <c r="G7920" t="s">
        <v>194</v>
      </c>
      <c r="H7920" t="s">
        <v>23203</v>
      </c>
      <c r="I7920" s="4" t="s">
        <v>23204</v>
      </c>
      <c r="J7920" s="1">
        <f>((((bot_orders[[#This Row],[cTime]]/ 1000)+3*3600) / 86400) + DATE(1970,1,1))</f>
        <v>45787.40807795139</v>
      </c>
      <c r="K7920" s="4" t="s">
        <v>23205</v>
      </c>
      <c r="L7920" s="1">
        <f>((((bot_orders[[#This Row],[uTime]]/ 1000)+3*3600) / 86400) + DATE(1970,1,1))</f>
        <v>45787.415637569444</v>
      </c>
      <c r="M7920" t="s">
        <v>34</v>
      </c>
      <c r="N7920" t="s">
        <v>28</v>
      </c>
      <c r="O7920" t="s">
        <v>35</v>
      </c>
      <c r="P7920">
        <v>7.9550000000000001</v>
      </c>
      <c r="Q7920" t="s">
        <v>36</v>
      </c>
      <c r="R7920" t="s">
        <v>37</v>
      </c>
      <c r="S7920">
        <v>0.84789999999999999</v>
      </c>
      <c r="T7920">
        <v>0.84789999999999999</v>
      </c>
      <c r="U7920">
        <v>7.9550000000000001</v>
      </c>
      <c r="V7920">
        <v>-5.3960355999999998E-3</v>
      </c>
      <c r="W7920" t="s">
        <v>38</v>
      </c>
      <c r="X7920" s="4">
        <f>IF(bot_orders[[#This Row],[side]]="sell", bot_orders[[#This Row],[accFillSz]]*bot_orders[[#This Row],[avgPx]] + bot_orders[[#This Row],[fee]], -bot_orders[[#This Row],[accFillSz]]*bot_orders[[#This Row],[avgPx]])</f>
        <v>6.7396484644000001</v>
      </c>
      <c r="Y7920" s="4">
        <f>IF(bot_orders[[#This Row],[side]]="buy", bot_orders[[#This Row],[accFillSz]] + bot_orders[[#This Row],[fee]], -bot_orders[[#This Row],[accFillSz]])</f>
        <v>-7.9550000000000001</v>
      </c>
      <c r="Z7920" s="4">
        <f>IF(bot_orders[[#This Row],[side]]="sell",bot_orders[[#This Row],[accFillSz]]*bot_orders[[#This Row],[avgPx]]+bot_orders[[#This Row],[fee]], 0)</f>
        <v>6.7396484644000001</v>
      </c>
      <c r="AA7920" s="4">
        <f>IF(bot_orders[[#This Row],[side]]="sell",-bot_orders[[#This Row],[accFillSz]],bot_orders[[#This Row],[accFillSz]]+bot_orders[[#This Row],[fee]])</f>
        <v>-7.9550000000000001</v>
      </c>
      <c r="AB7920">
        <v>0</v>
      </c>
      <c r="AC7920" t="s">
        <v>39</v>
      </c>
      <c r="AD7920">
        <v>0</v>
      </c>
      <c r="AE7920" t="s">
        <v>40</v>
      </c>
      <c r="AF7920" t="s">
        <v>41</v>
      </c>
      <c r="AG7920" t="s">
        <v>28</v>
      </c>
      <c r="AH7920" t="s">
        <v>28</v>
      </c>
      <c r="AI7920">
        <v>-7.9550000000000001</v>
      </c>
      <c r="AJ7920">
        <v>6.7396484599999997</v>
      </c>
    </row>
    <row r="7921" spans="1:36" x14ac:dyDescent="0.3">
      <c r="A7921">
        <v>7910</v>
      </c>
      <c r="B7921" t="s">
        <v>17983</v>
      </c>
      <c r="C7921" t="s">
        <v>28</v>
      </c>
      <c r="D7921" t="s">
        <v>29</v>
      </c>
      <c r="E7921" t="s">
        <v>30</v>
      </c>
      <c r="F7921" t="s">
        <v>31</v>
      </c>
      <c r="G7921" t="s">
        <v>170</v>
      </c>
      <c r="H7921" t="s">
        <v>23206</v>
      </c>
      <c r="I7921" s="4" t="s">
        <v>23207</v>
      </c>
      <c r="J7921" s="1">
        <f>((((bot_orders[[#This Row],[cTime]]/ 1000)+3*3600) / 86400) + DATE(1970,1,1))</f>
        <v>45787.409799259258</v>
      </c>
      <c r="K7921" s="4" t="s">
        <v>23208</v>
      </c>
      <c r="L7921" s="1">
        <f>((((bot_orders[[#This Row],[uTime]]/ 1000)+3*3600) / 86400) + DATE(1970,1,1))</f>
        <v>45787.413155254631</v>
      </c>
      <c r="M7921" t="s">
        <v>34</v>
      </c>
      <c r="N7921" t="s">
        <v>28</v>
      </c>
      <c r="O7921" t="s">
        <v>35</v>
      </c>
      <c r="P7921">
        <v>7.9550000000000001</v>
      </c>
      <c r="Q7921" t="s">
        <v>36</v>
      </c>
      <c r="R7921" t="s">
        <v>37</v>
      </c>
      <c r="S7921">
        <v>0.84260000000000002</v>
      </c>
      <c r="T7921">
        <v>0.84260000000000002</v>
      </c>
      <c r="U7921">
        <v>7.9550000000000001</v>
      </c>
      <c r="V7921">
        <v>-5.3623064E-3</v>
      </c>
      <c r="W7921" t="s">
        <v>38</v>
      </c>
      <c r="X7921" s="4">
        <f>IF(bot_orders[[#This Row],[side]]="sell", bot_orders[[#This Row],[accFillSz]]*bot_orders[[#This Row],[avgPx]] + bot_orders[[#This Row],[fee]], -bot_orders[[#This Row],[accFillSz]]*bot_orders[[#This Row],[avgPx]])</f>
        <v>6.6975206935999996</v>
      </c>
      <c r="Y7921" s="4">
        <f>IF(bot_orders[[#This Row],[side]]="buy", bot_orders[[#This Row],[accFillSz]] + bot_orders[[#This Row],[fee]], -bot_orders[[#This Row],[accFillSz]])</f>
        <v>-7.9550000000000001</v>
      </c>
      <c r="Z7921" s="4">
        <f>IF(bot_orders[[#This Row],[side]]="sell",bot_orders[[#This Row],[accFillSz]]*bot_orders[[#This Row],[avgPx]]+bot_orders[[#This Row],[fee]], 0)</f>
        <v>6.6975206935999996</v>
      </c>
      <c r="AA7921" s="4">
        <f>IF(bot_orders[[#This Row],[side]]="sell",-bot_orders[[#This Row],[accFillSz]],bot_orders[[#This Row],[accFillSz]]+bot_orders[[#This Row],[fee]])</f>
        <v>-7.9550000000000001</v>
      </c>
      <c r="AB7921">
        <v>0</v>
      </c>
      <c r="AC7921" t="s">
        <v>39</v>
      </c>
      <c r="AD7921">
        <v>0</v>
      </c>
      <c r="AE7921" t="s">
        <v>40</v>
      </c>
      <c r="AF7921" t="s">
        <v>41</v>
      </c>
      <c r="AG7921" t="s">
        <v>28</v>
      </c>
      <c r="AH7921" t="s">
        <v>28</v>
      </c>
      <c r="AI7921">
        <v>-7.9550000000000001</v>
      </c>
      <c r="AJ7921">
        <v>6.6975206900000002</v>
      </c>
    </row>
    <row r="7922" spans="1:36" x14ac:dyDescent="0.3">
      <c r="A7922">
        <v>7911</v>
      </c>
      <c r="B7922" t="s">
        <v>17983</v>
      </c>
      <c r="C7922" t="s">
        <v>28</v>
      </c>
      <c r="D7922" t="s">
        <v>29</v>
      </c>
      <c r="E7922" t="s">
        <v>30</v>
      </c>
      <c r="F7922" t="s">
        <v>31</v>
      </c>
      <c r="G7922" t="s">
        <v>255</v>
      </c>
      <c r="H7922" t="s">
        <v>23209</v>
      </c>
      <c r="I7922" s="4" t="s">
        <v>23210</v>
      </c>
      <c r="J7922" s="1">
        <f>((((bot_orders[[#This Row],[cTime]]/ 1000)+3*3600) / 86400) + DATE(1970,1,1))</f>
        <v>45787.415637581013</v>
      </c>
      <c r="K7922" s="4" t="s">
        <v>23211</v>
      </c>
      <c r="L7922" s="1">
        <f>((((bot_orders[[#This Row],[uTime]]/ 1000)+3*3600) / 86400) + DATE(1970,1,1))</f>
        <v>45787.793374085646</v>
      </c>
      <c r="M7922" t="s">
        <v>34</v>
      </c>
      <c r="N7922" t="s">
        <v>28</v>
      </c>
      <c r="O7922" t="s">
        <v>35</v>
      </c>
      <c r="P7922">
        <v>7.9619999999999997</v>
      </c>
      <c r="Q7922" t="s">
        <v>36</v>
      </c>
      <c r="R7922" t="s">
        <v>55</v>
      </c>
      <c r="S7922">
        <v>0.84260000000000002</v>
      </c>
      <c r="T7922">
        <v>0.84260000000000002</v>
      </c>
      <c r="U7922">
        <v>7.9619999999999997</v>
      </c>
      <c r="V7922">
        <v>-6.3695999999999996E-3</v>
      </c>
      <c r="W7922" t="s">
        <v>39</v>
      </c>
      <c r="X7922" s="4">
        <f>IF(bot_orders[[#This Row],[side]]="sell", bot_orders[[#This Row],[accFillSz]]*bot_orders[[#This Row],[avgPx]] + bot_orders[[#This Row],[fee]], -bot_orders[[#This Row],[accFillSz]]*bot_orders[[#This Row],[avgPx]])</f>
        <v>-6.7087811999999998</v>
      </c>
      <c r="Y7922" s="4">
        <f>IF(bot_orders[[#This Row],[side]]="buy", bot_orders[[#This Row],[accFillSz]] + bot_orders[[#This Row],[fee]], -bot_orders[[#This Row],[accFillSz]])</f>
        <v>7.9556303999999995</v>
      </c>
      <c r="Z7922" s="4">
        <f>IF(bot_orders[[#This Row],[side]]="sell",bot_orders[[#This Row],[accFillSz]]*bot_orders[[#This Row],[avgPx]]+bot_orders[[#This Row],[fee]], 0)</f>
        <v>0</v>
      </c>
      <c r="AA7922" s="4">
        <f>IF(bot_orders[[#This Row],[side]]="sell",-bot_orders[[#This Row],[accFillSz]],bot_orders[[#This Row],[accFillSz]]+bot_orders[[#This Row],[fee]])</f>
        <v>7.9556303999999995</v>
      </c>
      <c r="AB7922">
        <v>0</v>
      </c>
      <c r="AC7922" t="s">
        <v>38</v>
      </c>
      <c r="AD7922">
        <v>0</v>
      </c>
      <c r="AE7922" t="s">
        <v>40</v>
      </c>
      <c r="AF7922" t="s">
        <v>41</v>
      </c>
      <c r="AG7922" t="s">
        <v>28</v>
      </c>
      <c r="AH7922" t="s">
        <v>28</v>
      </c>
      <c r="AI7922">
        <v>7.9556304000000004</v>
      </c>
      <c r="AJ7922">
        <v>-6.7087811999999998</v>
      </c>
    </row>
    <row r="7923" spans="1:36" x14ac:dyDescent="0.3">
      <c r="A7923">
        <v>7912</v>
      </c>
      <c r="B7923" t="s">
        <v>17983</v>
      </c>
      <c r="C7923" t="s">
        <v>28</v>
      </c>
      <c r="D7923" t="s">
        <v>29</v>
      </c>
      <c r="E7923" t="s">
        <v>30</v>
      </c>
      <c r="F7923" t="s">
        <v>31</v>
      </c>
      <c r="G7923" t="s">
        <v>168</v>
      </c>
      <c r="H7923" t="s">
        <v>23212</v>
      </c>
      <c r="I7923" s="4" t="s">
        <v>23213</v>
      </c>
      <c r="J7923" s="1">
        <f>((((bot_orders[[#This Row],[cTime]]/ 1000)+3*3600) / 86400) + DATE(1970,1,1))</f>
        <v>45787.422004687498</v>
      </c>
      <c r="K7923" s="4" t="s">
        <v>23214</v>
      </c>
      <c r="L7923" s="1">
        <f>((((bot_orders[[#This Row],[uTime]]/ 1000)+3*3600) / 86400) + DATE(1970,1,1))</f>
        <v>45787.428747210652</v>
      </c>
      <c r="M7923" t="s">
        <v>34</v>
      </c>
      <c r="N7923" t="s">
        <v>28</v>
      </c>
      <c r="O7923" t="s">
        <v>35</v>
      </c>
      <c r="P7923">
        <v>7.9619999999999997</v>
      </c>
      <c r="Q7923" t="s">
        <v>36</v>
      </c>
      <c r="R7923" t="s">
        <v>55</v>
      </c>
      <c r="S7923">
        <v>0.84789999999999999</v>
      </c>
      <c r="T7923">
        <v>0.84789999999999999</v>
      </c>
      <c r="U7923">
        <v>7.9619999999999997</v>
      </c>
      <c r="V7923">
        <v>-6.3695999999999996E-3</v>
      </c>
      <c r="W7923" t="s">
        <v>39</v>
      </c>
      <c r="X7923" s="4">
        <f>IF(bot_orders[[#This Row],[side]]="sell", bot_orders[[#This Row],[accFillSz]]*bot_orders[[#This Row],[avgPx]] + bot_orders[[#This Row],[fee]], -bot_orders[[#This Row],[accFillSz]]*bot_orders[[#This Row],[avgPx]])</f>
        <v>-6.7509797999999996</v>
      </c>
      <c r="Y7923" s="4">
        <f>IF(bot_orders[[#This Row],[side]]="buy", bot_orders[[#This Row],[accFillSz]] + bot_orders[[#This Row],[fee]], -bot_orders[[#This Row],[accFillSz]])</f>
        <v>7.9556303999999995</v>
      </c>
      <c r="Z7923" s="4">
        <f>IF(bot_orders[[#This Row],[side]]="sell",bot_orders[[#This Row],[accFillSz]]*bot_orders[[#This Row],[avgPx]]+bot_orders[[#This Row],[fee]], 0)</f>
        <v>0</v>
      </c>
      <c r="AA7923" s="4">
        <f>IF(bot_orders[[#This Row],[side]]="sell",-bot_orders[[#This Row],[accFillSz]],bot_orders[[#This Row],[accFillSz]]+bot_orders[[#This Row],[fee]])</f>
        <v>7.9556303999999995</v>
      </c>
      <c r="AB7923">
        <v>0</v>
      </c>
      <c r="AC7923" t="s">
        <v>38</v>
      </c>
      <c r="AD7923">
        <v>0</v>
      </c>
      <c r="AE7923" t="s">
        <v>40</v>
      </c>
      <c r="AF7923" t="s">
        <v>41</v>
      </c>
      <c r="AG7923" t="s">
        <v>28</v>
      </c>
      <c r="AH7923" t="s">
        <v>28</v>
      </c>
      <c r="AI7923">
        <v>7.9556304000000004</v>
      </c>
      <c r="AJ7923">
        <v>-6.7509797999999996</v>
      </c>
    </row>
    <row r="7924" spans="1:36" x14ac:dyDescent="0.3">
      <c r="A7924">
        <v>7913</v>
      </c>
      <c r="B7924" t="s">
        <v>17983</v>
      </c>
      <c r="C7924" t="s">
        <v>28</v>
      </c>
      <c r="D7924" t="s">
        <v>29</v>
      </c>
      <c r="E7924" t="s">
        <v>30</v>
      </c>
      <c r="F7924" t="s">
        <v>31</v>
      </c>
      <c r="G7924" t="s">
        <v>168</v>
      </c>
      <c r="H7924" t="s">
        <v>23215</v>
      </c>
      <c r="I7924" s="4" t="s">
        <v>23216</v>
      </c>
      <c r="J7924" s="1">
        <f>((((bot_orders[[#This Row],[cTime]]/ 1000)+3*3600) / 86400) + DATE(1970,1,1))</f>
        <v>45787.42874722222</v>
      </c>
      <c r="K7924" s="4" t="s">
        <v>23217</v>
      </c>
      <c r="L7924" s="1">
        <f>((((bot_orders[[#This Row],[uTime]]/ 1000)+3*3600) / 86400) + DATE(1970,1,1))</f>
        <v>45787.437499826388</v>
      </c>
      <c r="M7924" t="s">
        <v>34</v>
      </c>
      <c r="N7924" t="s">
        <v>28</v>
      </c>
      <c r="O7924" t="s">
        <v>35</v>
      </c>
      <c r="P7924">
        <v>7.9550000000000001</v>
      </c>
      <c r="Q7924" t="s">
        <v>36</v>
      </c>
      <c r="R7924" t="s">
        <v>37</v>
      </c>
      <c r="S7924">
        <v>0.85329999999999995</v>
      </c>
      <c r="T7924">
        <v>0.85329999999999995</v>
      </c>
      <c r="U7924">
        <v>7.9550000000000001</v>
      </c>
      <c r="V7924">
        <v>-5.4304011999999997E-3</v>
      </c>
      <c r="W7924" t="s">
        <v>38</v>
      </c>
      <c r="X7924" s="4">
        <f>IF(bot_orders[[#This Row],[side]]="sell", bot_orders[[#This Row],[accFillSz]]*bot_orders[[#This Row],[avgPx]] + bot_orders[[#This Row],[fee]], -bot_orders[[#This Row],[accFillSz]]*bot_orders[[#This Row],[avgPx]])</f>
        <v>6.7825710988000001</v>
      </c>
      <c r="Y7924" s="4">
        <f>IF(bot_orders[[#This Row],[side]]="buy", bot_orders[[#This Row],[accFillSz]] + bot_orders[[#This Row],[fee]], -bot_orders[[#This Row],[accFillSz]])</f>
        <v>-7.9550000000000001</v>
      </c>
      <c r="Z7924" s="4">
        <f>IF(bot_orders[[#This Row],[side]]="sell",bot_orders[[#This Row],[accFillSz]]*bot_orders[[#This Row],[avgPx]]+bot_orders[[#This Row],[fee]], 0)</f>
        <v>6.7825710988000001</v>
      </c>
      <c r="AA7924" s="4">
        <f>IF(bot_orders[[#This Row],[side]]="sell",-bot_orders[[#This Row],[accFillSz]],bot_orders[[#This Row],[accFillSz]]+bot_orders[[#This Row],[fee]])</f>
        <v>-7.9550000000000001</v>
      </c>
      <c r="AB7924">
        <v>0</v>
      </c>
      <c r="AC7924" t="s">
        <v>39</v>
      </c>
      <c r="AD7924">
        <v>0</v>
      </c>
      <c r="AE7924" t="s">
        <v>40</v>
      </c>
      <c r="AF7924" t="s">
        <v>41</v>
      </c>
      <c r="AG7924" t="s">
        <v>28</v>
      </c>
      <c r="AH7924" t="s">
        <v>28</v>
      </c>
      <c r="AI7924">
        <v>-7.9550000000000001</v>
      </c>
      <c r="AJ7924">
        <v>6.7825711000000002</v>
      </c>
    </row>
    <row r="7925" spans="1:36" x14ac:dyDescent="0.3">
      <c r="A7925">
        <v>7914</v>
      </c>
      <c r="B7925" t="s">
        <v>17983</v>
      </c>
      <c r="C7925" t="s">
        <v>28</v>
      </c>
      <c r="D7925" t="s">
        <v>29</v>
      </c>
      <c r="E7925" t="s">
        <v>30</v>
      </c>
      <c r="F7925" t="s">
        <v>31</v>
      </c>
      <c r="G7925" t="s">
        <v>221</v>
      </c>
      <c r="H7925" t="s">
        <v>23218</v>
      </c>
      <c r="I7925" s="4" t="s">
        <v>23219</v>
      </c>
      <c r="J7925" s="1">
        <f>((((bot_orders[[#This Row],[cTime]]/ 1000)+3*3600) / 86400) + DATE(1970,1,1))</f>
        <v>45787.437499849533</v>
      </c>
      <c r="K7925" s="4" t="s">
        <v>23220</v>
      </c>
      <c r="L7925" s="1">
        <f>((((bot_orders[[#This Row],[uTime]]/ 1000)+3*3600) / 86400) + DATE(1970,1,1))</f>
        <v>45787.612422928243</v>
      </c>
      <c r="M7925" t="s">
        <v>34</v>
      </c>
      <c r="N7925" t="s">
        <v>28</v>
      </c>
      <c r="O7925" t="s">
        <v>35</v>
      </c>
      <c r="P7925">
        <v>7.9619999999999997</v>
      </c>
      <c r="Q7925" t="s">
        <v>36</v>
      </c>
      <c r="R7925" t="s">
        <v>55</v>
      </c>
      <c r="S7925">
        <v>0.84789999999999999</v>
      </c>
      <c r="T7925">
        <v>0.84789999999999999</v>
      </c>
      <c r="U7925">
        <v>7.9619999999999997</v>
      </c>
      <c r="V7925">
        <v>-6.3695999999999996E-3</v>
      </c>
      <c r="W7925" t="s">
        <v>39</v>
      </c>
      <c r="X7925" s="4">
        <f>IF(bot_orders[[#This Row],[side]]="sell", bot_orders[[#This Row],[accFillSz]]*bot_orders[[#This Row],[avgPx]] + bot_orders[[#This Row],[fee]], -bot_orders[[#This Row],[accFillSz]]*bot_orders[[#This Row],[avgPx]])</f>
        <v>-6.7509797999999996</v>
      </c>
      <c r="Y7925" s="4">
        <f>IF(bot_orders[[#This Row],[side]]="buy", bot_orders[[#This Row],[accFillSz]] + bot_orders[[#This Row],[fee]], -bot_orders[[#This Row],[accFillSz]])</f>
        <v>7.9556303999999995</v>
      </c>
      <c r="Z7925" s="4">
        <f>IF(bot_orders[[#This Row],[side]]="sell",bot_orders[[#This Row],[accFillSz]]*bot_orders[[#This Row],[avgPx]]+bot_orders[[#This Row],[fee]], 0)</f>
        <v>0</v>
      </c>
      <c r="AA7925" s="4">
        <f>IF(bot_orders[[#This Row],[side]]="sell",-bot_orders[[#This Row],[accFillSz]],bot_orders[[#This Row],[accFillSz]]+bot_orders[[#This Row],[fee]])</f>
        <v>7.9556303999999995</v>
      </c>
      <c r="AB7925">
        <v>0</v>
      </c>
      <c r="AC7925" t="s">
        <v>38</v>
      </c>
      <c r="AD7925">
        <v>0</v>
      </c>
      <c r="AE7925" t="s">
        <v>40</v>
      </c>
      <c r="AF7925" t="s">
        <v>41</v>
      </c>
      <c r="AG7925" t="s">
        <v>28</v>
      </c>
      <c r="AH7925" t="s">
        <v>28</v>
      </c>
      <c r="AI7925">
        <v>7.9556304000000004</v>
      </c>
      <c r="AJ7925">
        <v>-6.7509797999999996</v>
      </c>
    </row>
    <row r="7926" spans="1:36" x14ac:dyDescent="0.3">
      <c r="A7926">
        <v>7915</v>
      </c>
      <c r="B7926" t="s">
        <v>17983</v>
      </c>
      <c r="C7926" t="s">
        <v>28</v>
      </c>
      <c r="D7926" t="s">
        <v>29</v>
      </c>
      <c r="E7926" t="s">
        <v>30</v>
      </c>
      <c r="F7926" t="s">
        <v>31</v>
      </c>
      <c r="G7926" t="s">
        <v>240</v>
      </c>
      <c r="H7926" t="s">
        <v>23221</v>
      </c>
      <c r="I7926" s="4" t="s">
        <v>23222</v>
      </c>
      <c r="J7926" s="1">
        <f>((((bot_orders[[#This Row],[cTime]]/ 1000)+3*3600) / 86400) + DATE(1970,1,1))</f>
        <v>45787.444152430558</v>
      </c>
      <c r="K7926" s="4" t="s">
        <v>23223</v>
      </c>
      <c r="L7926" s="1">
        <f>((((bot_orders[[#This Row],[uTime]]/ 1000)+3*3600) / 86400) + DATE(1970,1,1))</f>
        <v>45787.604480451395</v>
      </c>
      <c r="M7926" t="s">
        <v>34</v>
      </c>
      <c r="N7926" t="s">
        <v>28</v>
      </c>
      <c r="O7926" t="s">
        <v>35</v>
      </c>
      <c r="P7926">
        <v>7.9619999999999997</v>
      </c>
      <c r="Q7926" t="s">
        <v>36</v>
      </c>
      <c r="R7926" t="s">
        <v>55</v>
      </c>
      <c r="S7926">
        <v>0.85329999999999995</v>
      </c>
      <c r="T7926">
        <v>0.85329999999999995</v>
      </c>
      <c r="U7926">
        <v>7.9619999999999997</v>
      </c>
      <c r="V7926">
        <v>-6.3695999999999996E-3</v>
      </c>
      <c r="W7926" t="s">
        <v>39</v>
      </c>
      <c r="X7926" s="4">
        <f>IF(bot_orders[[#This Row],[side]]="sell", bot_orders[[#This Row],[accFillSz]]*bot_orders[[#This Row],[avgPx]] + bot_orders[[#This Row],[fee]], -bot_orders[[#This Row],[accFillSz]]*bot_orders[[#This Row],[avgPx]])</f>
        <v>-6.7939745999999994</v>
      </c>
      <c r="Y7926" s="4">
        <f>IF(bot_orders[[#This Row],[side]]="buy", bot_orders[[#This Row],[accFillSz]] + bot_orders[[#This Row],[fee]], -bot_orders[[#This Row],[accFillSz]])</f>
        <v>7.9556303999999995</v>
      </c>
      <c r="Z7926" s="4">
        <f>IF(bot_orders[[#This Row],[side]]="sell",bot_orders[[#This Row],[accFillSz]]*bot_orders[[#This Row],[avgPx]]+bot_orders[[#This Row],[fee]], 0)</f>
        <v>0</v>
      </c>
      <c r="AA7926" s="4">
        <f>IF(bot_orders[[#This Row],[side]]="sell",-bot_orders[[#This Row],[accFillSz]],bot_orders[[#This Row],[accFillSz]]+bot_orders[[#This Row],[fee]])</f>
        <v>7.9556303999999995</v>
      </c>
      <c r="AB7926">
        <v>0</v>
      </c>
      <c r="AC7926" t="s">
        <v>38</v>
      </c>
      <c r="AD7926">
        <v>0</v>
      </c>
      <c r="AE7926" t="s">
        <v>40</v>
      </c>
      <c r="AF7926" t="s">
        <v>41</v>
      </c>
      <c r="AG7926" t="s">
        <v>28</v>
      </c>
      <c r="AH7926" t="s">
        <v>28</v>
      </c>
      <c r="AI7926">
        <v>7.9556304000000004</v>
      </c>
      <c r="AJ7926">
        <v>-6.7939746000000003</v>
      </c>
    </row>
    <row r="7927" spans="1:36" x14ac:dyDescent="0.3">
      <c r="A7927">
        <v>7916</v>
      </c>
      <c r="B7927" t="s">
        <v>17983</v>
      </c>
      <c r="C7927" t="s">
        <v>28</v>
      </c>
      <c r="D7927" t="s">
        <v>29</v>
      </c>
      <c r="E7927" t="s">
        <v>30</v>
      </c>
      <c r="F7927" t="s">
        <v>31</v>
      </c>
      <c r="G7927" t="s">
        <v>58</v>
      </c>
      <c r="H7927" t="s">
        <v>23224</v>
      </c>
      <c r="I7927" s="4" t="s">
        <v>23225</v>
      </c>
      <c r="J7927" s="1">
        <f>((((bot_orders[[#This Row],[cTime]]/ 1000)+3*3600) / 86400) + DATE(1970,1,1))</f>
        <v>45787.454131562496</v>
      </c>
      <c r="K7927" s="4" t="s">
        <v>23226</v>
      </c>
      <c r="L7927" s="1">
        <f>((((bot_orders[[#This Row],[uTime]]/ 1000)+3*3600) / 86400) + DATE(1970,1,1))</f>
        <v>45787.483543206021</v>
      </c>
      <c r="M7927" t="s">
        <v>34</v>
      </c>
      <c r="N7927" t="s">
        <v>28</v>
      </c>
      <c r="O7927" t="s">
        <v>35</v>
      </c>
      <c r="P7927">
        <v>7.9619999999999997</v>
      </c>
      <c r="Q7927" t="s">
        <v>36</v>
      </c>
      <c r="R7927" t="s">
        <v>55</v>
      </c>
      <c r="S7927">
        <v>0.85860000000000003</v>
      </c>
      <c r="T7927">
        <v>0.85860000000000003</v>
      </c>
      <c r="U7927">
        <v>7.9619999999999997</v>
      </c>
      <c r="V7927">
        <v>-6.3695999999999996E-3</v>
      </c>
      <c r="W7927" t="s">
        <v>39</v>
      </c>
      <c r="X7927" s="4">
        <f>IF(bot_orders[[#This Row],[side]]="sell", bot_orders[[#This Row],[accFillSz]]*bot_orders[[#This Row],[avgPx]] + bot_orders[[#This Row],[fee]], -bot_orders[[#This Row],[accFillSz]]*bot_orders[[#This Row],[avgPx]])</f>
        <v>-6.8361732000000002</v>
      </c>
      <c r="Y7927" s="4">
        <f>IF(bot_orders[[#This Row],[side]]="buy", bot_orders[[#This Row],[accFillSz]] + bot_orders[[#This Row],[fee]], -bot_orders[[#This Row],[accFillSz]])</f>
        <v>7.9556303999999995</v>
      </c>
      <c r="Z7927" s="4">
        <f>IF(bot_orders[[#This Row],[side]]="sell",bot_orders[[#This Row],[accFillSz]]*bot_orders[[#This Row],[avgPx]]+bot_orders[[#This Row],[fee]], 0)</f>
        <v>0</v>
      </c>
      <c r="AA7927" s="4">
        <f>IF(bot_orders[[#This Row],[side]]="sell",-bot_orders[[#This Row],[accFillSz]],bot_orders[[#This Row],[accFillSz]]+bot_orders[[#This Row],[fee]])</f>
        <v>7.9556303999999995</v>
      </c>
      <c r="AB7927">
        <v>0</v>
      </c>
      <c r="AC7927" t="s">
        <v>38</v>
      </c>
      <c r="AD7927">
        <v>0</v>
      </c>
      <c r="AE7927" t="s">
        <v>40</v>
      </c>
      <c r="AF7927" t="s">
        <v>41</v>
      </c>
      <c r="AG7927" t="s">
        <v>28</v>
      </c>
      <c r="AH7927" t="s">
        <v>28</v>
      </c>
      <c r="AI7927">
        <v>7.9556304000000004</v>
      </c>
      <c r="AJ7927">
        <v>-6.8361732000000002</v>
      </c>
    </row>
    <row r="7928" spans="1:36" x14ac:dyDescent="0.3">
      <c r="A7928">
        <v>7918</v>
      </c>
      <c r="B7928" t="s">
        <v>17983</v>
      </c>
      <c r="C7928" t="s">
        <v>28</v>
      </c>
      <c r="D7928" t="s">
        <v>29</v>
      </c>
      <c r="E7928" t="s">
        <v>30</v>
      </c>
      <c r="F7928" t="s">
        <v>31</v>
      </c>
      <c r="G7928" t="s">
        <v>163</v>
      </c>
      <c r="H7928" t="s">
        <v>23230</v>
      </c>
      <c r="I7928" s="4" t="s">
        <v>23231</v>
      </c>
      <c r="J7928" s="1">
        <f>((((bot_orders[[#This Row],[cTime]]/ 1000)+3*3600) / 86400) + DATE(1970,1,1))</f>
        <v>45787.460610972223</v>
      </c>
      <c r="K7928" s="4" t="s">
        <v>23232</v>
      </c>
      <c r="L7928" s="1">
        <f>((((bot_orders[[#This Row],[uTime]]/ 1000)+3*3600) / 86400) + DATE(1970,1,1))</f>
        <v>45787.471139502319</v>
      </c>
      <c r="M7928" t="s">
        <v>34</v>
      </c>
      <c r="N7928" t="s">
        <v>28</v>
      </c>
      <c r="O7928" t="s">
        <v>35</v>
      </c>
      <c r="P7928">
        <v>7.9619999999999997</v>
      </c>
      <c r="Q7928" t="s">
        <v>36</v>
      </c>
      <c r="R7928" t="s">
        <v>55</v>
      </c>
      <c r="S7928">
        <v>0.8639</v>
      </c>
      <c r="T7928">
        <v>0.8639</v>
      </c>
      <c r="U7928">
        <v>7.9619999999999997</v>
      </c>
      <c r="V7928">
        <v>-6.3695999999999996E-3</v>
      </c>
      <c r="W7928" t="s">
        <v>39</v>
      </c>
      <c r="X7928" s="4">
        <f>IF(bot_orders[[#This Row],[side]]="sell", bot_orders[[#This Row],[accFillSz]]*bot_orders[[#This Row],[avgPx]] + bot_orders[[#This Row],[fee]], -bot_orders[[#This Row],[accFillSz]]*bot_orders[[#This Row],[avgPx]])</f>
        <v>-6.8783718</v>
      </c>
      <c r="Y7928" s="4">
        <f>IF(bot_orders[[#This Row],[side]]="buy", bot_orders[[#This Row],[accFillSz]] + bot_orders[[#This Row],[fee]], -bot_orders[[#This Row],[accFillSz]])</f>
        <v>7.9556303999999995</v>
      </c>
      <c r="Z7928" s="4">
        <f>IF(bot_orders[[#This Row],[side]]="sell",bot_orders[[#This Row],[accFillSz]]*bot_orders[[#This Row],[avgPx]]+bot_orders[[#This Row],[fee]], 0)</f>
        <v>0</v>
      </c>
      <c r="AA7928" s="4">
        <f>IF(bot_orders[[#This Row],[side]]="sell",-bot_orders[[#This Row],[accFillSz]],bot_orders[[#This Row],[accFillSz]]+bot_orders[[#This Row],[fee]])</f>
        <v>7.9556303999999995</v>
      </c>
      <c r="AB7928">
        <v>0</v>
      </c>
      <c r="AC7928" t="s">
        <v>38</v>
      </c>
      <c r="AD7928">
        <v>0</v>
      </c>
      <c r="AE7928" t="s">
        <v>40</v>
      </c>
      <c r="AF7928" t="s">
        <v>41</v>
      </c>
      <c r="AG7928" t="s">
        <v>28</v>
      </c>
      <c r="AH7928" t="s">
        <v>28</v>
      </c>
      <c r="AI7928">
        <v>7.9556304000000004</v>
      </c>
      <c r="AJ7928">
        <v>-6.8783718</v>
      </c>
    </row>
    <row r="7929" spans="1:36" x14ac:dyDescent="0.3">
      <c r="A7929">
        <v>7920</v>
      </c>
      <c r="B7929" t="s">
        <v>17983</v>
      </c>
      <c r="C7929" t="s">
        <v>28</v>
      </c>
      <c r="D7929" t="s">
        <v>29</v>
      </c>
      <c r="E7929" t="s">
        <v>30</v>
      </c>
      <c r="F7929" t="s">
        <v>31</v>
      </c>
      <c r="G7929" t="s">
        <v>163</v>
      </c>
      <c r="H7929" t="s">
        <v>23236</v>
      </c>
      <c r="I7929" s="4" t="s">
        <v>23237</v>
      </c>
      <c r="J7929" s="1">
        <f>((((bot_orders[[#This Row],[cTime]]/ 1000)+3*3600) / 86400) + DATE(1970,1,1))</f>
        <v>45787.471139525464</v>
      </c>
      <c r="K7929" s="4" t="s">
        <v>23238</v>
      </c>
      <c r="L7929" s="1">
        <f>((((bot_orders[[#This Row],[uTime]]/ 1000)+3*3600) / 86400) + DATE(1970,1,1))</f>
        <v>45787.475768738426</v>
      </c>
      <c r="M7929" t="s">
        <v>34</v>
      </c>
      <c r="N7929" t="s">
        <v>28</v>
      </c>
      <c r="O7929" t="s">
        <v>35</v>
      </c>
      <c r="P7929">
        <v>7.9550000000000001</v>
      </c>
      <c r="Q7929" t="s">
        <v>36</v>
      </c>
      <c r="R7929" t="s">
        <v>37</v>
      </c>
      <c r="S7929">
        <v>0.86929999999999996</v>
      </c>
      <c r="T7929">
        <v>0.86929999999999996</v>
      </c>
      <c r="U7929">
        <v>7.9550000000000001</v>
      </c>
      <c r="V7929">
        <v>-5.5322252000000001E-3</v>
      </c>
      <c r="W7929" t="s">
        <v>38</v>
      </c>
      <c r="X7929" s="4">
        <f>IF(bot_orders[[#This Row],[side]]="sell", bot_orders[[#This Row],[accFillSz]]*bot_orders[[#This Row],[avgPx]] + bot_orders[[#This Row],[fee]], -bot_orders[[#This Row],[accFillSz]]*bot_orders[[#This Row],[avgPx]])</f>
        <v>6.9097492748000002</v>
      </c>
      <c r="Y7929" s="4">
        <f>IF(bot_orders[[#This Row],[side]]="buy", bot_orders[[#This Row],[accFillSz]] + bot_orders[[#This Row],[fee]], -bot_orders[[#This Row],[accFillSz]])</f>
        <v>-7.9550000000000001</v>
      </c>
      <c r="Z7929" s="4">
        <f>IF(bot_orders[[#This Row],[side]]="sell",bot_orders[[#This Row],[accFillSz]]*bot_orders[[#This Row],[avgPx]]+bot_orders[[#This Row],[fee]], 0)</f>
        <v>6.9097492748000002</v>
      </c>
      <c r="AA7929" s="4">
        <f>IF(bot_orders[[#This Row],[side]]="sell",-bot_orders[[#This Row],[accFillSz]],bot_orders[[#This Row],[accFillSz]]+bot_orders[[#This Row],[fee]])</f>
        <v>-7.9550000000000001</v>
      </c>
      <c r="AB7929">
        <v>0</v>
      </c>
      <c r="AC7929" t="s">
        <v>39</v>
      </c>
      <c r="AD7929">
        <v>0</v>
      </c>
      <c r="AE7929" t="s">
        <v>40</v>
      </c>
      <c r="AF7929" t="s">
        <v>41</v>
      </c>
      <c r="AG7929" t="s">
        <v>28</v>
      </c>
      <c r="AH7929" t="s">
        <v>28</v>
      </c>
      <c r="AI7929">
        <v>-7.9550000000000001</v>
      </c>
      <c r="AJ7929">
        <v>6.9097492699999998</v>
      </c>
    </row>
    <row r="7930" spans="1:36" x14ac:dyDescent="0.3">
      <c r="A7930">
        <v>7921</v>
      </c>
      <c r="B7930" t="s">
        <v>17983</v>
      </c>
      <c r="C7930" t="s">
        <v>28</v>
      </c>
      <c r="D7930" t="s">
        <v>29</v>
      </c>
      <c r="E7930" t="s">
        <v>30</v>
      </c>
      <c r="F7930" t="s">
        <v>31</v>
      </c>
      <c r="G7930" t="s">
        <v>60</v>
      </c>
      <c r="H7930" t="s">
        <v>23239</v>
      </c>
      <c r="I7930" s="4" t="s">
        <v>23240</v>
      </c>
      <c r="J7930" s="1">
        <f>((((bot_orders[[#This Row],[cTime]]/ 1000)+3*3600) / 86400) + DATE(1970,1,1))</f>
        <v>45787.475768761578</v>
      </c>
      <c r="K7930" s="4" t="s">
        <v>23241</v>
      </c>
      <c r="L7930" s="1">
        <f>((((bot_orders[[#This Row],[uTime]]/ 1000)+3*3600) / 86400) + DATE(1970,1,1))</f>
        <v>45787.481780011571</v>
      </c>
      <c r="M7930" t="s">
        <v>34</v>
      </c>
      <c r="N7930" t="s">
        <v>28</v>
      </c>
      <c r="O7930" t="s">
        <v>35</v>
      </c>
      <c r="P7930">
        <v>7.9619999999999997</v>
      </c>
      <c r="Q7930" t="s">
        <v>36</v>
      </c>
      <c r="R7930" t="s">
        <v>55</v>
      </c>
      <c r="S7930">
        <v>0.8639</v>
      </c>
      <c r="T7930">
        <v>0.8639</v>
      </c>
      <c r="U7930">
        <v>7.9619999999999997</v>
      </c>
      <c r="V7930">
        <v>-6.3695999999999996E-3</v>
      </c>
      <c r="W7930" t="s">
        <v>39</v>
      </c>
      <c r="X7930" s="4">
        <f>IF(bot_orders[[#This Row],[side]]="sell", bot_orders[[#This Row],[accFillSz]]*bot_orders[[#This Row],[avgPx]] + bot_orders[[#This Row],[fee]], -bot_orders[[#This Row],[accFillSz]]*bot_orders[[#This Row],[avgPx]])</f>
        <v>-6.8783718</v>
      </c>
      <c r="Y7930" s="4">
        <f>IF(bot_orders[[#This Row],[side]]="buy", bot_orders[[#This Row],[accFillSz]] + bot_orders[[#This Row],[fee]], -bot_orders[[#This Row],[accFillSz]])</f>
        <v>7.9556303999999995</v>
      </c>
      <c r="Z7930" s="4">
        <f>IF(bot_orders[[#This Row],[side]]="sell",bot_orders[[#This Row],[accFillSz]]*bot_orders[[#This Row],[avgPx]]+bot_orders[[#This Row],[fee]], 0)</f>
        <v>0</v>
      </c>
      <c r="AA7930" s="4">
        <f>IF(bot_orders[[#This Row],[side]]="sell",-bot_orders[[#This Row],[accFillSz]],bot_orders[[#This Row],[accFillSz]]+bot_orders[[#This Row],[fee]])</f>
        <v>7.9556303999999995</v>
      </c>
      <c r="AB7930">
        <v>0</v>
      </c>
      <c r="AC7930" t="s">
        <v>38</v>
      </c>
      <c r="AD7930">
        <v>0</v>
      </c>
      <c r="AE7930" t="s">
        <v>40</v>
      </c>
      <c r="AF7930" t="s">
        <v>41</v>
      </c>
      <c r="AG7930" t="s">
        <v>28</v>
      </c>
      <c r="AH7930" t="s">
        <v>28</v>
      </c>
      <c r="AI7930">
        <v>7.9556304000000004</v>
      </c>
      <c r="AJ7930">
        <v>-6.8783718</v>
      </c>
    </row>
    <row r="7931" spans="1:36" x14ac:dyDescent="0.3">
      <c r="A7931">
        <v>7922</v>
      </c>
      <c r="B7931" t="s">
        <v>17983</v>
      </c>
      <c r="C7931" t="s">
        <v>28</v>
      </c>
      <c r="D7931" t="s">
        <v>29</v>
      </c>
      <c r="E7931" t="s">
        <v>30</v>
      </c>
      <c r="F7931" t="s">
        <v>31</v>
      </c>
      <c r="G7931" t="s">
        <v>60</v>
      </c>
      <c r="H7931" t="s">
        <v>23242</v>
      </c>
      <c r="I7931" s="4" t="s">
        <v>23243</v>
      </c>
      <c r="J7931" s="1">
        <f>((((bot_orders[[#This Row],[cTime]]/ 1000)+3*3600) / 86400) + DATE(1970,1,1))</f>
        <v>45787.481780034723</v>
      </c>
      <c r="K7931" s="4" t="s">
        <v>23244</v>
      </c>
      <c r="L7931" s="1">
        <f>((((bot_orders[[#This Row],[uTime]]/ 1000)+3*3600) / 86400) + DATE(1970,1,1))</f>
        <v>45787.492735011576</v>
      </c>
      <c r="M7931" t="s">
        <v>34</v>
      </c>
      <c r="N7931" t="s">
        <v>28</v>
      </c>
      <c r="O7931" t="s">
        <v>35</v>
      </c>
      <c r="P7931">
        <v>7.9550000000000001</v>
      </c>
      <c r="Q7931" t="s">
        <v>36</v>
      </c>
      <c r="R7931" t="s">
        <v>37</v>
      </c>
      <c r="S7931">
        <v>0.86929999999999996</v>
      </c>
      <c r="T7931">
        <v>0.86929999999999996</v>
      </c>
      <c r="U7931">
        <v>7.9550000000000001</v>
      </c>
      <c r="V7931">
        <v>-5.5322252000000001E-3</v>
      </c>
      <c r="W7931" t="s">
        <v>38</v>
      </c>
      <c r="X7931" s="4">
        <f>IF(bot_orders[[#This Row],[side]]="sell", bot_orders[[#This Row],[accFillSz]]*bot_orders[[#This Row],[avgPx]] + bot_orders[[#This Row],[fee]], -bot_orders[[#This Row],[accFillSz]]*bot_orders[[#This Row],[avgPx]])</f>
        <v>6.9097492748000002</v>
      </c>
      <c r="Y7931" s="4">
        <f>IF(bot_orders[[#This Row],[side]]="buy", bot_orders[[#This Row],[accFillSz]] + bot_orders[[#This Row],[fee]], -bot_orders[[#This Row],[accFillSz]])</f>
        <v>-7.9550000000000001</v>
      </c>
      <c r="Z7931" s="4">
        <f>IF(bot_orders[[#This Row],[side]]="sell",bot_orders[[#This Row],[accFillSz]]*bot_orders[[#This Row],[avgPx]]+bot_orders[[#This Row],[fee]], 0)</f>
        <v>6.9097492748000002</v>
      </c>
      <c r="AA7931" s="4">
        <f>IF(bot_orders[[#This Row],[side]]="sell",-bot_orders[[#This Row],[accFillSz]],bot_orders[[#This Row],[accFillSz]]+bot_orders[[#This Row],[fee]])</f>
        <v>-7.9550000000000001</v>
      </c>
      <c r="AB7931">
        <v>0</v>
      </c>
      <c r="AC7931" t="s">
        <v>39</v>
      </c>
      <c r="AD7931">
        <v>0</v>
      </c>
      <c r="AE7931" t="s">
        <v>40</v>
      </c>
      <c r="AF7931" t="s">
        <v>41</v>
      </c>
      <c r="AG7931" t="s">
        <v>28</v>
      </c>
      <c r="AH7931" t="s">
        <v>28</v>
      </c>
      <c r="AI7931">
        <v>-7.9550000000000001</v>
      </c>
      <c r="AJ7931">
        <v>6.9097492699999998</v>
      </c>
    </row>
    <row r="7932" spans="1:36" x14ac:dyDescent="0.3">
      <c r="A7932">
        <v>7923</v>
      </c>
      <c r="B7932" t="s">
        <v>17983</v>
      </c>
      <c r="C7932" t="s">
        <v>28</v>
      </c>
      <c r="D7932" t="s">
        <v>29</v>
      </c>
      <c r="E7932" t="s">
        <v>30</v>
      </c>
      <c r="F7932" t="s">
        <v>31</v>
      </c>
      <c r="G7932" t="s">
        <v>58</v>
      </c>
      <c r="H7932" t="s">
        <v>23245</v>
      </c>
      <c r="I7932" s="4" t="s">
        <v>23246</v>
      </c>
      <c r="J7932" s="1">
        <f>((((bot_orders[[#This Row],[cTime]]/ 1000)+3*3600) / 86400) + DATE(1970,1,1))</f>
        <v>45787.483543229166</v>
      </c>
      <c r="K7932" s="4" t="s">
        <v>23247</v>
      </c>
      <c r="L7932" s="1">
        <f>((((bot_orders[[#This Row],[uTime]]/ 1000)+3*3600) / 86400) + DATE(1970,1,1))</f>
        <v>45787.486049247687</v>
      </c>
      <c r="M7932" t="s">
        <v>34</v>
      </c>
      <c r="N7932" t="s">
        <v>28</v>
      </c>
      <c r="O7932" t="s">
        <v>35</v>
      </c>
      <c r="P7932">
        <v>7.9550000000000001</v>
      </c>
      <c r="Q7932" t="s">
        <v>36</v>
      </c>
      <c r="R7932" t="s">
        <v>37</v>
      </c>
      <c r="S7932">
        <v>0.8639</v>
      </c>
      <c r="T7932">
        <v>0.8639</v>
      </c>
      <c r="U7932">
        <v>7.9550000000000001</v>
      </c>
      <c r="V7932">
        <v>-5.4978596000000001E-3</v>
      </c>
      <c r="W7932" t="s">
        <v>38</v>
      </c>
      <c r="X7932" s="4">
        <f>IF(bot_orders[[#This Row],[side]]="sell", bot_orders[[#This Row],[accFillSz]]*bot_orders[[#This Row],[avgPx]] + bot_orders[[#This Row],[fee]], -bot_orders[[#This Row],[accFillSz]]*bot_orders[[#This Row],[avgPx]])</f>
        <v>6.8668266404000002</v>
      </c>
      <c r="Y7932" s="4">
        <f>IF(bot_orders[[#This Row],[side]]="buy", bot_orders[[#This Row],[accFillSz]] + bot_orders[[#This Row],[fee]], -bot_orders[[#This Row],[accFillSz]])</f>
        <v>-7.9550000000000001</v>
      </c>
      <c r="Z7932" s="4">
        <f>IF(bot_orders[[#This Row],[side]]="sell",bot_orders[[#This Row],[accFillSz]]*bot_orders[[#This Row],[avgPx]]+bot_orders[[#This Row],[fee]], 0)</f>
        <v>6.8668266404000002</v>
      </c>
      <c r="AA7932" s="4">
        <f>IF(bot_orders[[#This Row],[side]]="sell",-bot_orders[[#This Row],[accFillSz]],bot_orders[[#This Row],[accFillSz]]+bot_orders[[#This Row],[fee]])</f>
        <v>-7.9550000000000001</v>
      </c>
      <c r="AB7932">
        <v>0</v>
      </c>
      <c r="AC7932" t="s">
        <v>39</v>
      </c>
      <c r="AD7932">
        <v>0</v>
      </c>
      <c r="AE7932" t="s">
        <v>40</v>
      </c>
      <c r="AF7932" t="s">
        <v>41</v>
      </c>
      <c r="AG7932" t="s">
        <v>28</v>
      </c>
      <c r="AH7932" t="s">
        <v>28</v>
      </c>
      <c r="AI7932">
        <v>-7.9550000000000001</v>
      </c>
      <c r="AJ7932">
        <v>6.8668266400000002</v>
      </c>
    </row>
    <row r="7933" spans="1:36" x14ac:dyDescent="0.3">
      <c r="A7933">
        <v>7924</v>
      </c>
      <c r="B7933" t="s">
        <v>17983</v>
      </c>
      <c r="C7933" t="s">
        <v>28</v>
      </c>
      <c r="D7933" t="s">
        <v>29</v>
      </c>
      <c r="E7933" t="s">
        <v>30</v>
      </c>
      <c r="F7933" t="s">
        <v>31</v>
      </c>
      <c r="G7933" t="s">
        <v>205</v>
      </c>
      <c r="H7933" t="s">
        <v>23248</v>
      </c>
      <c r="I7933" s="4" t="s">
        <v>23249</v>
      </c>
      <c r="J7933" s="1">
        <f>((((bot_orders[[#This Row],[cTime]]/ 1000)+3*3600) / 86400) + DATE(1970,1,1))</f>
        <v>45787.486049259256</v>
      </c>
      <c r="K7933" s="4" t="s">
        <v>23250</v>
      </c>
      <c r="L7933" s="1">
        <f>((((bot_orders[[#This Row],[uTime]]/ 1000)+3*3600) / 86400) + DATE(1970,1,1))</f>
        <v>45787.494107962964</v>
      </c>
      <c r="M7933" t="s">
        <v>34</v>
      </c>
      <c r="N7933" t="s">
        <v>28</v>
      </c>
      <c r="O7933" t="s">
        <v>35</v>
      </c>
      <c r="P7933">
        <v>7.9619999999999997</v>
      </c>
      <c r="Q7933" t="s">
        <v>36</v>
      </c>
      <c r="R7933" t="s">
        <v>55</v>
      </c>
      <c r="S7933">
        <v>0.85860000000000003</v>
      </c>
      <c r="T7933">
        <v>0.85860000000000003</v>
      </c>
      <c r="U7933">
        <v>7.9619999999999997</v>
      </c>
      <c r="V7933">
        <v>-6.3695999999999996E-3</v>
      </c>
      <c r="W7933" t="s">
        <v>39</v>
      </c>
      <c r="X7933" s="4">
        <f>IF(bot_orders[[#This Row],[side]]="sell", bot_orders[[#This Row],[accFillSz]]*bot_orders[[#This Row],[avgPx]] + bot_orders[[#This Row],[fee]], -bot_orders[[#This Row],[accFillSz]]*bot_orders[[#This Row],[avgPx]])</f>
        <v>-6.8361732000000002</v>
      </c>
      <c r="Y7933" s="4">
        <f>IF(bot_orders[[#This Row],[side]]="buy", bot_orders[[#This Row],[accFillSz]] + bot_orders[[#This Row],[fee]], -bot_orders[[#This Row],[accFillSz]])</f>
        <v>7.9556303999999995</v>
      </c>
      <c r="Z7933" s="4">
        <f>IF(bot_orders[[#This Row],[side]]="sell",bot_orders[[#This Row],[accFillSz]]*bot_orders[[#This Row],[avgPx]]+bot_orders[[#This Row],[fee]], 0)</f>
        <v>0</v>
      </c>
      <c r="AA7933" s="4">
        <f>IF(bot_orders[[#This Row],[side]]="sell",-bot_orders[[#This Row],[accFillSz]],bot_orders[[#This Row],[accFillSz]]+bot_orders[[#This Row],[fee]])</f>
        <v>7.9556303999999995</v>
      </c>
      <c r="AB7933">
        <v>0</v>
      </c>
      <c r="AC7933" t="s">
        <v>38</v>
      </c>
      <c r="AD7933">
        <v>0</v>
      </c>
      <c r="AE7933" t="s">
        <v>40</v>
      </c>
      <c r="AF7933" t="s">
        <v>41</v>
      </c>
      <c r="AG7933" t="s">
        <v>28</v>
      </c>
      <c r="AH7933" t="s">
        <v>28</v>
      </c>
      <c r="AI7933">
        <v>7.9556304000000004</v>
      </c>
      <c r="AJ7933">
        <v>-6.8361732000000002</v>
      </c>
    </row>
    <row r="7934" spans="1:36" x14ac:dyDescent="0.3">
      <c r="A7934">
        <v>7926</v>
      </c>
      <c r="B7934" t="s">
        <v>17983</v>
      </c>
      <c r="C7934" t="s">
        <v>28</v>
      </c>
      <c r="D7934" t="s">
        <v>29</v>
      </c>
      <c r="E7934" t="s">
        <v>30</v>
      </c>
      <c r="F7934" t="s">
        <v>31</v>
      </c>
      <c r="G7934" t="s">
        <v>56</v>
      </c>
      <c r="H7934" t="s">
        <v>23254</v>
      </c>
      <c r="I7934" s="4" t="s">
        <v>23255</v>
      </c>
      <c r="J7934" s="1">
        <f>((((bot_orders[[#This Row],[cTime]]/ 1000)+3*3600) / 86400) + DATE(1970,1,1))</f>
        <v>45787.492735034721</v>
      </c>
      <c r="K7934" s="4" t="s">
        <v>23256</v>
      </c>
      <c r="L7934" s="1">
        <f>((((bot_orders[[#This Row],[uTime]]/ 1000)+3*3600) / 86400) + DATE(1970,1,1))</f>
        <v>45787.493708819442</v>
      </c>
      <c r="M7934" t="s">
        <v>34</v>
      </c>
      <c r="N7934" t="s">
        <v>28</v>
      </c>
      <c r="O7934" t="s">
        <v>35</v>
      </c>
      <c r="P7934">
        <v>7.9619999999999997</v>
      </c>
      <c r="Q7934" t="s">
        <v>36</v>
      </c>
      <c r="R7934" t="s">
        <v>55</v>
      </c>
      <c r="S7934">
        <v>0.8639</v>
      </c>
      <c r="T7934">
        <v>0.8639</v>
      </c>
      <c r="U7934">
        <v>7.9619999999999997</v>
      </c>
      <c r="V7934">
        <v>-6.3695999999999996E-3</v>
      </c>
      <c r="W7934" t="s">
        <v>39</v>
      </c>
      <c r="X7934" s="4">
        <f>IF(bot_orders[[#This Row],[side]]="sell", bot_orders[[#This Row],[accFillSz]]*bot_orders[[#This Row],[avgPx]] + bot_orders[[#This Row],[fee]], -bot_orders[[#This Row],[accFillSz]]*bot_orders[[#This Row],[avgPx]])</f>
        <v>-6.8783718</v>
      </c>
      <c r="Y7934" s="4">
        <f>IF(bot_orders[[#This Row],[side]]="buy", bot_orders[[#This Row],[accFillSz]] + bot_orders[[#This Row],[fee]], -bot_orders[[#This Row],[accFillSz]])</f>
        <v>7.9556303999999995</v>
      </c>
      <c r="Z7934" s="4">
        <f>IF(bot_orders[[#This Row],[side]]="sell",bot_orders[[#This Row],[accFillSz]]*bot_orders[[#This Row],[avgPx]]+bot_orders[[#This Row],[fee]], 0)</f>
        <v>0</v>
      </c>
      <c r="AA7934" s="4">
        <f>IF(bot_orders[[#This Row],[side]]="sell",-bot_orders[[#This Row],[accFillSz]],bot_orders[[#This Row],[accFillSz]]+bot_orders[[#This Row],[fee]])</f>
        <v>7.9556303999999995</v>
      </c>
      <c r="AB7934">
        <v>0</v>
      </c>
      <c r="AC7934" t="s">
        <v>38</v>
      </c>
      <c r="AD7934">
        <v>0</v>
      </c>
      <c r="AE7934" t="s">
        <v>40</v>
      </c>
      <c r="AF7934" t="s">
        <v>41</v>
      </c>
      <c r="AG7934" t="s">
        <v>28</v>
      </c>
      <c r="AH7934" t="s">
        <v>28</v>
      </c>
      <c r="AI7934">
        <v>7.9556304000000004</v>
      </c>
      <c r="AJ7934">
        <v>-6.8783718</v>
      </c>
    </row>
    <row r="7935" spans="1:36" x14ac:dyDescent="0.3">
      <c r="A7935">
        <v>7929</v>
      </c>
      <c r="B7935" t="s">
        <v>17983</v>
      </c>
      <c r="C7935" t="s">
        <v>28</v>
      </c>
      <c r="D7935" t="s">
        <v>29</v>
      </c>
      <c r="E7935" t="s">
        <v>30</v>
      </c>
      <c r="F7935" t="s">
        <v>31</v>
      </c>
      <c r="G7935" t="s">
        <v>56</v>
      </c>
      <c r="H7935" t="s">
        <v>23263</v>
      </c>
      <c r="I7935" s="4" t="s">
        <v>23264</v>
      </c>
      <c r="J7935" s="1">
        <f>((((bot_orders[[#This Row],[cTime]]/ 1000)+3*3600) / 86400) + DATE(1970,1,1))</f>
        <v>45787.493708842594</v>
      </c>
      <c r="K7935" s="4" t="s">
        <v>23265</v>
      </c>
      <c r="L7935" s="1">
        <f>((((bot_orders[[#This Row],[uTime]]/ 1000)+3*3600) / 86400) + DATE(1970,1,1))</f>
        <v>45787.496295173609</v>
      </c>
      <c r="M7935" t="s">
        <v>34</v>
      </c>
      <c r="N7935" t="s">
        <v>28</v>
      </c>
      <c r="O7935" t="s">
        <v>35</v>
      </c>
      <c r="P7935">
        <v>7.9550000000000001</v>
      </c>
      <c r="Q7935" t="s">
        <v>36</v>
      </c>
      <c r="R7935" t="s">
        <v>37</v>
      </c>
      <c r="S7935">
        <v>0.86929999999999996</v>
      </c>
      <c r="T7935">
        <v>0.86929999999999996</v>
      </c>
      <c r="U7935">
        <v>7.9550000000000001</v>
      </c>
      <c r="V7935">
        <v>-5.5322252000000001E-3</v>
      </c>
      <c r="W7935" t="s">
        <v>38</v>
      </c>
      <c r="X7935" s="4">
        <f>IF(bot_orders[[#This Row],[side]]="sell", bot_orders[[#This Row],[accFillSz]]*bot_orders[[#This Row],[avgPx]] + bot_orders[[#This Row],[fee]], -bot_orders[[#This Row],[accFillSz]]*bot_orders[[#This Row],[avgPx]])</f>
        <v>6.9097492748000002</v>
      </c>
      <c r="Y7935" s="4">
        <f>IF(bot_orders[[#This Row],[side]]="buy", bot_orders[[#This Row],[accFillSz]] + bot_orders[[#This Row],[fee]], -bot_orders[[#This Row],[accFillSz]])</f>
        <v>-7.9550000000000001</v>
      </c>
      <c r="Z7935" s="4">
        <f>IF(bot_orders[[#This Row],[side]]="sell",bot_orders[[#This Row],[accFillSz]]*bot_orders[[#This Row],[avgPx]]+bot_orders[[#This Row],[fee]], 0)</f>
        <v>6.9097492748000002</v>
      </c>
      <c r="AA7935" s="4">
        <f>IF(bot_orders[[#This Row],[side]]="sell",-bot_orders[[#This Row],[accFillSz]],bot_orders[[#This Row],[accFillSz]]+bot_orders[[#This Row],[fee]])</f>
        <v>-7.9550000000000001</v>
      </c>
      <c r="AB7935">
        <v>0</v>
      </c>
      <c r="AC7935" t="s">
        <v>39</v>
      </c>
      <c r="AD7935">
        <v>0</v>
      </c>
      <c r="AE7935" t="s">
        <v>40</v>
      </c>
      <c r="AF7935" t="s">
        <v>41</v>
      </c>
      <c r="AG7935" t="s">
        <v>28</v>
      </c>
      <c r="AH7935" t="s">
        <v>28</v>
      </c>
      <c r="AI7935">
        <v>-7.9550000000000001</v>
      </c>
      <c r="AJ7935">
        <v>6.9097492699999998</v>
      </c>
    </row>
    <row r="7936" spans="1:36" x14ac:dyDescent="0.3">
      <c r="A7936">
        <v>7930</v>
      </c>
      <c r="B7936" t="s">
        <v>17983</v>
      </c>
      <c r="C7936" t="s">
        <v>28</v>
      </c>
      <c r="D7936" t="s">
        <v>29</v>
      </c>
      <c r="E7936" t="s">
        <v>30</v>
      </c>
      <c r="F7936" t="s">
        <v>31</v>
      </c>
      <c r="G7936" t="s">
        <v>205</v>
      </c>
      <c r="H7936" t="s">
        <v>23266</v>
      </c>
      <c r="I7936" s="4" t="s">
        <v>23267</v>
      </c>
      <c r="J7936" s="1">
        <f>((((bot_orders[[#This Row],[cTime]]/ 1000)+3*3600) / 86400) + DATE(1970,1,1))</f>
        <v>45787.494107974533</v>
      </c>
      <c r="K7936" s="4" t="s">
        <v>23268</v>
      </c>
      <c r="L7936" s="1">
        <f>((((bot_orders[[#This Row],[uTime]]/ 1000)+3*3600) / 86400) + DATE(1970,1,1))</f>
        <v>45787.495078009262</v>
      </c>
      <c r="M7936" t="s">
        <v>34</v>
      </c>
      <c r="N7936" t="s">
        <v>28</v>
      </c>
      <c r="O7936" t="s">
        <v>35</v>
      </c>
      <c r="P7936">
        <v>7.9550000000000001</v>
      </c>
      <c r="Q7936" t="s">
        <v>36</v>
      </c>
      <c r="R7936" t="s">
        <v>37</v>
      </c>
      <c r="S7936">
        <v>0.8639</v>
      </c>
      <c r="T7936">
        <v>0.8639</v>
      </c>
      <c r="U7936">
        <v>7.9550000000000001</v>
      </c>
      <c r="V7936">
        <v>-5.4978596000000001E-3</v>
      </c>
      <c r="W7936" t="s">
        <v>38</v>
      </c>
      <c r="X7936" s="4">
        <f>IF(bot_orders[[#This Row],[side]]="sell", bot_orders[[#This Row],[accFillSz]]*bot_orders[[#This Row],[avgPx]] + bot_orders[[#This Row],[fee]], -bot_orders[[#This Row],[accFillSz]]*bot_orders[[#This Row],[avgPx]])</f>
        <v>6.8668266404000002</v>
      </c>
      <c r="Y7936" s="4">
        <f>IF(bot_orders[[#This Row],[side]]="buy", bot_orders[[#This Row],[accFillSz]] + bot_orders[[#This Row],[fee]], -bot_orders[[#This Row],[accFillSz]])</f>
        <v>-7.9550000000000001</v>
      </c>
      <c r="Z7936" s="4">
        <f>IF(bot_orders[[#This Row],[side]]="sell",bot_orders[[#This Row],[accFillSz]]*bot_orders[[#This Row],[avgPx]]+bot_orders[[#This Row],[fee]], 0)</f>
        <v>6.8668266404000002</v>
      </c>
      <c r="AA7936" s="4">
        <f>IF(bot_orders[[#This Row],[side]]="sell",-bot_orders[[#This Row],[accFillSz]],bot_orders[[#This Row],[accFillSz]]+bot_orders[[#This Row],[fee]])</f>
        <v>-7.9550000000000001</v>
      </c>
      <c r="AB7936">
        <v>0</v>
      </c>
      <c r="AC7936" t="s">
        <v>39</v>
      </c>
      <c r="AD7936">
        <v>0</v>
      </c>
      <c r="AE7936" t="s">
        <v>40</v>
      </c>
      <c r="AF7936" t="s">
        <v>41</v>
      </c>
      <c r="AG7936" t="s">
        <v>28</v>
      </c>
      <c r="AH7936" t="s">
        <v>28</v>
      </c>
      <c r="AI7936">
        <v>-7.9550000000000001</v>
      </c>
      <c r="AJ7936">
        <v>6.8668266400000002</v>
      </c>
    </row>
    <row r="7937" spans="1:36" x14ac:dyDescent="0.3">
      <c r="A7937">
        <v>7932</v>
      </c>
      <c r="B7937" t="s">
        <v>17983</v>
      </c>
      <c r="C7937" t="s">
        <v>28</v>
      </c>
      <c r="D7937" t="s">
        <v>29</v>
      </c>
      <c r="E7937" t="s">
        <v>30</v>
      </c>
      <c r="F7937" t="s">
        <v>31</v>
      </c>
      <c r="G7937" t="s">
        <v>230</v>
      </c>
      <c r="H7937" t="s">
        <v>23272</v>
      </c>
      <c r="I7937" s="4" t="s">
        <v>23273</v>
      </c>
      <c r="J7937" s="1">
        <f>((((bot_orders[[#This Row],[cTime]]/ 1000)+3*3600) / 86400) + DATE(1970,1,1))</f>
        <v>45787.495078020831</v>
      </c>
      <c r="K7937" s="4" t="s">
        <v>23274</v>
      </c>
      <c r="L7937" s="1">
        <f>((((bot_orders[[#This Row],[uTime]]/ 1000)+3*3600) / 86400) + DATE(1970,1,1))</f>
        <v>45787.584013854168</v>
      </c>
      <c r="M7937" t="s">
        <v>34</v>
      </c>
      <c r="N7937" t="s">
        <v>28</v>
      </c>
      <c r="O7937" t="s">
        <v>35</v>
      </c>
      <c r="P7937">
        <v>7.9619999999999997</v>
      </c>
      <c r="Q7937" t="s">
        <v>36</v>
      </c>
      <c r="R7937" t="s">
        <v>55</v>
      </c>
      <c r="S7937">
        <v>0.85860000000000003</v>
      </c>
      <c r="T7937">
        <v>0.85860000000000003</v>
      </c>
      <c r="U7937">
        <v>7.9619999999999997</v>
      </c>
      <c r="V7937">
        <v>-6.3695999999999996E-3</v>
      </c>
      <c r="W7937" t="s">
        <v>39</v>
      </c>
      <c r="X7937" s="4">
        <f>IF(bot_orders[[#This Row],[side]]="sell", bot_orders[[#This Row],[accFillSz]]*bot_orders[[#This Row],[avgPx]] + bot_orders[[#This Row],[fee]], -bot_orders[[#This Row],[accFillSz]]*bot_orders[[#This Row],[avgPx]])</f>
        <v>-6.8361732000000002</v>
      </c>
      <c r="Y7937" s="4">
        <f>IF(bot_orders[[#This Row],[side]]="buy", bot_orders[[#This Row],[accFillSz]] + bot_orders[[#This Row],[fee]], -bot_orders[[#This Row],[accFillSz]])</f>
        <v>7.9556303999999995</v>
      </c>
      <c r="Z7937" s="4">
        <f>IF(bot_orders[[#This Row],[side]]="sell",bot_orders[[#This Row],[accFillSz]]*bot_orders[[#This Row],[avgPx]]+bot_orders[[#This Row],[fee]], 0)</f>
        <v>0</v>
      </c>
      <c r="AA7937" s="4">
        <f>IF(bot_orders[[#This Row],[side]]="sell",-bot_orders[[#This Row],[accFillSz]],bot_orders[[#This Row],[accFillSz]]+bot_orders[[#This Row],[fee]])</f>
        <v>7.9556303999999995</v>
      </c>
      <c r="AB7937">
        <v>0</v>
      </c>
      <c r="AC7937" t="s">
        <v>38</v>
      </c>
      <c r="AD7937">
        <v>0</v>
      </c>
      <c r="AE7937" t="s">
        <v>40</v>
      </c>
      <c r="AF7937" t="s">
        <v>41</v>
      </c>
      <c r="AG7937" t="s">
        <v>28</v>
      </c>
      <c r="AH7937" t="s">
        <v>28</v>
      </c>
      <c r="AI7937">
        <v>7.9556304000000004</v>
      </c>
      <c r="AJ7937">
        <v>-6.8361732000000002</v>
      </c>
    </row>
    <row r="7938" spans="1:36" x14ac:dyDescent="0.3">
      <c r="A7938">
        <v>7933</v>
      </c>
      <c r="B7938" t="s">
        <v>17983</v>
      </c>
      <c r="C7938" t="s">
        <v>28</v>
      </c>
      <c r="D7938" t="s">
        <v>29</v>
      </c>
      <c r="E7938" t="s">
        <v>30</v>
      </c>
      <c r="F7938" t="s">
        <v>31</v>
      </c>
      <c r="G7938" t="s">
        <v>203</v>
      </c>
      <c r="H7938" t="s">
        <v>23275</v>
      </c>
      <c r="I7938" s="4" t="s">
        <v>23276</v>
      </c>
      <c r="J7938" s="1">
        <f>((((bot_orders[[#This Row],[cTime]]/ 1000)+3*3600) / 86400) + DATE(1970,1,1))</f>
        <v>45787.496295196761</v>
      </c>
      <c r="K7938" s="4" t="s">
        <v>23277</v>
      </c>
      <c r="L7938" s="1">
        <f>((((bot_orders[[#This Row],[uTime]]/ 1000)+3*3600) / 86400) + DATE(1970,1,1))</f>
        <v>45787.503072349537</v>
      </c>
      <c r="M7938" t="s">
        <v>34</v>
      </c>
      <c r="N7938" t="s">
        <v>28</v>
      </c>
      <c r="O7938" t="s">
        <v>35</v>
      </c>
      <c r="P7938">
        <v>7.9619999999999997</v>
      </c>
      <c r="Q7938" t="s">
        <v>36</v>
      </c>
      <c r="R7938" t="s">
        <v>55</v>
      </c>
      <c r="S7938">
        <v>0.8639</v>
      </c>
      <c r="T7938">
        <v>0.8639</v>
      </c>
      <c r="U7938">
        <v>7.9619999999999997</v>
      </c>
      <c r="V7938">
        <v>-6.3695999999999996E-3</v>
      </c>
      <c r="W7938" t="s">
        <v>39</v>
      </c>
      <c r="X7938" s="4">
        <f>IF(bot_orders[[#This Row],[side]]="sell", bot_orders[[#This Row],[accFillSz]]*bot_orders[[#This Row],[avgPx]] + bot_orders[[#This Row],[fee]], -bot_orders[[#This Row],[accFillSz]]*bot_orders[[#This Row],[avgPx]])</f>
        <v>-6.8783718</v>
      </c>
      <c r="Y7938" s="4">
        <f>IF(bot_orders[[#This Row],[side]]="buy", bot_orders[[#This Row],[accFillSz]] + bot_orders[[#This Row],[fee]], -bot_orders[[#This Row],[accFillSz]])</f>
        <v>7.9556303999999995</v>
      </c>
      <c r="Z7938" s="4">
        <f>IF(bot_orders[[#This Row],[side]]="sell",bot_orders[[#This Row],[accFillSz]]*bot_orders[[#This Row],[avgPx]]+bot_orders[[#This Row],[fee]], 0)</f>
        <v>0</v>
      </c>
      <c r="AA7938" s="4">
        <f>IF(bot_orders[[#This Row],[side]]="sell",-bot_orders[[#This Row],[accFillSz]],bot_orders[[#This Row],[accFillSz]]+bot_orders[[#This Row],[fee]])</f>
        <v>7.9556303999999995</v>
      </c>
      <c r="AB7938">
        <v>0</v>
      </c>
      <c r="AC7938" t="s">
        <v>38</v>
      </c>
      <c r="AD7938">
        <v>0</v>
      </c>
      <c r="AE7938" t="s">
        <v>40</v>
      </c>
      <c r="AF7938" t="s">
        <v>41</v>
      </c>
      <c r="AG7938" t="s">
        <v>28</v>
      </c>
      <c r="AH7938" t="s">
        <v>28</v>
      </c>
      <c r="AI7938">
        <v>7.9556304000000004</v>
      </c>
      <c r="AJ7938">
        <v>-6.8783718</v>
      </c>
    </row>
    <row r="7939" spans="1:36" x14ac:dyDescent="0.3">
      <c r="A7939">
        <v>7936</v>
      </c>
      <c r="B7939" t="s">
        <v>17983</v>
      </c>
      <c r="C7939" t="s">
        <v>28</v>
      </c>
      <c r="D7939" t="s">
        <v>29</v>
      </c>
      <c r="E7939" t="s">
        <v>30</v>
      </c>
      <c r="F7939" t="s">
        <v>31</v>
      </c>
      <c r="G7939" t="s">
        <v>203</v>
      </c>
      <c r="H7939" t="s">
        <v>23284</v>
      </c>
      <c r="I7939" s="4" t="s">
        <v>23285</v>
      </c>
      <c r="J7939" s="1">
        <f>((((bot_orders[[#This Row],[cTime]]/ 1000)+3*3600) / 86400) + DATE(1970,1,1))</f>
        <v>45787.503072372681</v>
      </c>
      <c r="K7939" s="4" t="s">
        <v>23286</v>
      </c>
      <c r="L7939" s="1">
        <f>((((bot_orders[[#This Row],[uTime]]/ 1000)+3*3600) / 86400) + DATE(1970,1,1))</f>
        <v>45787.504227488433</v>
      </c>
      <c r="M7939" t="s">
        <v>34</v>
      </c>
      <c r="N7939" t="s">
        <v>28</v>
      </c>
      <c r="O7939" t="s">
        <v>35</v>
      </c>
      <c r="P7939">
        <v>7.9550000000000001</v>
      </c>
      <c r="Q7939" t="s">
        <v>36</v>
      </c>
      <c r="R7939" t="s">
        <v>37</v>
      </c>
      <c r="S7939">
        <v>0.86929999999999996</v>
      </c>
      <c r="T7939">
        <v>0.86929999999999996</v>
      </c>
      <c r="U7939">
        <v>7.9550000000000001</v>
      </c>
      <c r="V7939">
        <v>-5.5322252000000001E-3</v>
      </c>
      <c r="W7939" t="s">
        <v>38</v>
      </c>
      <c r="X7939" s="4">
        <f>IF(bot_orders[[#This Row],[side]]="sell", bot_orders[[#This Row],[accFillSz]]*bot_orders[[#This Row],[avgPx]] + bot_orders[[#This Row],[fee]], -bot_orders[[#This Row],[accFillSz]]*bot_orders[[#This Row],[avgPx]])</f>
        <v>6.9097492748000002</v>
      </c>
      <c r="Y7939" s="4">
        <f>IF(bot_orders[[#This Row],[side]]="buy", bot_orders[[#This Row],[accFillSz]] + bot_orders[[#This Row],[fee]], -bot_orders[[#This Row],[accFillSz]])</f>
        <v>-7.9550000000000001</v>
      </c>
      <c r="Z7939" s="4">
        <f>IF(bot_orders[[#This Row],[side]]="sell",bot_orders[[#This Row],[accFillSz]]*bot_orders[[#This Row],[avgPx]]+bot_orders[[#This Row],[fee]], 0)</f>
        <v>6.9097492748000002</v>
      </c>
      <c r="AA7939" s="4">
        <f>IF(bot_orders[[#This Row],[side]]="sell",-bot_orders[[#This Row],[accFillSz]],bot_orders[[#This Row],[accFillSz]]+bot_orders[[#This Row],[fee]])</f>
        <v>-7.9550000000000001</v>
      </c>
      <c r="AB7939">
        <v>0</v>
      </c>
      <c r="AC7939" t="s">
        <v>39</v>
      </c>
      <c r="AD7939">
        <v>0</v>
      </c>
      <c r="AE7939" t="s">
        <v>40</v>
      </c>
      <c r="AF7939" t="s">
        <v>41</v>
      </c>
      <c r="AG7939" t="s">
        <v>28</v>
      </c>
      <c r="AH7939" t="s">
        <v>28</v>
      </c>
      <c r="AI7939">
        <v>-7.9550000000000001</v>
      </c>
      <c r="AJ7939">
        <v>6.9097492699999998</v>
      </c>
    </row>
    <row r="7940" spans="1:36" x14ac:dyDescent="0.3">
      <c r="A7940">
        <v>7937</v>
      </c>
      <c r="B7940" t="s">
        <v>17983</v>
      </c>
      <c r="C7940" t="s">
        <v>28</v>
      </c>
      <c r="D7940" t="s">
        <v>29</v>
      </c>
      <c r="E7940" t="s">
        <v>30</v>
      </c>
      <c r="F7940" t="s">
        <v>31</v>
      </c>
      <c r="G7940" t="s">
        <v>227</v>
      </c>
      <c r="H7940" t="s">
        <v>23287</v>
      </c>
      <c r="I7940" s="4" t="s">
        <v>23288</v>
      </c>
      <c r="J7940" s="1">
        <f>((((bot_orders[[#This Row],[cTime]]/ 1000)+3*3600) / 86400) + DATE(1970,1,1))</f>
        <v>45787.504227500001</v>
      </c>
      <c r="K7940" s="4" t="s">
        <v>23289</v>
      </c>
      <c r="L7940" s="1">
        <f>((((bot_orders[[#This Row],[uTime]]/ 1000)+3*3600) / 86400) + DATE(1970,1,1))</f>
        <v>45787.506362280095</v>
      </c>
      <c r="M7940" t="s">
        <v>34</v>
      </c>
      <c r="N7940" t="s">
        <v>28</v>
      </c>
      <c r="O7940" t="s">
        <v>35</v>
      </c>
      <c r="P7940">
        <v>7.9619999999999997</v>
      </c>
      <c r="Q7940" t="s">
        <v>36</v>
      </c>
      <c r="R7940" t="s">
        <v>55</v>
      </c>
      <c r="S7940">
        <v>0.8639</v>
      </c>
      <c r="T7940">
        <v>0.8639</v>
      </c>
      <c r="U7940">
        <v>7.9619999999999997</v>
      </c>
      <c r="V7940">
        <v>-6.3695999999999996E-3</v>
      </c>
      <c r="W7940" t="s">
        <v>39</v>
      </c>
      <c r="X7940" s="4">
        <f>IF(bot_orders[[#This Row],[side]]="sell", bot_orders[[#This Row],[accFillSz]]*bot_orders[[#This Row],[avgPx]] + bot_orders[[#This Row],[fee]], -bot_orders[[#This Row],[accFillSz]]*bot_orders[[#This Row],[avgPx]])</f>
        <v>-6.8783718</v>
      </c>
      <c r="Y7940" s="4">
        <f>IF(bot_orders[[#This Row],[side]]="buy", bot_orders[[#This Row],[accFillSz]] + bot_orders[[#This Row],[fee]], -bot_orders[[#This Row],[accFillSz]])</f>
        <v>7.9556303999999995</v>
      </c>
      <c r="Z7940" s="4">
        <f>IF(bot_orders[[#This Row],[side]]="sell",bot_orders[[#This Row],[accFillSz]]*bot_orders[[#This Row],[avgPx]]+bot_orders[[#This Row],[fee]], 0)</f>
        <v>0</v>
      </c>
      <c r="AA7940" s="4">
        <f>IF(bot_orders[[#This Row],[side]]="sell",-bot_orders[[#This Row],[accFillSz]],bot_orders[[#This Row],[accFillSz]]+bot_orders[[#This Row],[fee]])</f>
        <v>7.9556303999999995</v>
      </c>
      <c r="AB7940">
        <v>0</v>
      </c>
      <c r="AC7940" t="s">
        <v>38</v>
      </c>
      <c r="AD7940">
        <v>0</v>
      </c>
      <c r="AE7940" t="s">
        <v>40</v>
      </c>
      <c r="AF7940" t="s">
        <v>41</v>
      </c>
      <c r="AG7940" t="s">
        <v>28</v>
      </c>
      <c r="AH7940" t="s">
        <v>28</v>
      </c>
      <c r="AI7940">
        <v>7.9556304000000004</v>
      </c>
      <c r="AJ7940">
        <v>-6.8783718</v>
      </c>
    </row>
    <row r="7941" spans="1:36" x14ac:dyDescent="0.3">
      <c r="A7941">
        <v>7938</v>
      </c>
      <c r="B7941" t="s">
        <v>17983</v>
      </c>
      <c r="C7941" t="s">
        <v>28</v>
      </c>
      <c r="D7941" t="s">
        <v>29</v>
      </c>
      <c r="E7941" t="s">
        <v>30</v>
      </c>
      <c r="F7941" t="s">
        <v>31</v>
      </c>
      <c r="G7941" t="s">
        <v>227</v>
      </c>
      <c r="H7941" t="s">
        <v>23290</v>
      </c>
      <c r="I7941" s="4" t="s">
        <v>23291</v>
      </c>
      <c r="J7941" s="1">
        <f>((((bot_orders[[#This Row],[cTime]]/ 1000)+3*3600) / 86400) + DATE(1970,1,1))</f>
        <v>45787.50636230324</v>
      </c>
      <c r="K7941" s="4" t="s">
        <v>23292</v>
      </c>
      <c r="L7941" s="1">
        <f>((((bot_orders[[#This Row],[uTime]]/ 1000)+3*3600) / 86400) + DATE(1970,1,1))</f>
        <v>45787.515362638893</v>
      </c>
      <c r="M7941" t="s">
        <v>34</v>
      </c>
      <c r="N7941" t="s">
        <v>28</v>
      </c>
      <c r="O7941" t="s">
        <v>35</v>
      </c>
      <c r="P7941">
        <v>7.9550000000000001</v>
      </c>
      <c r="Q7941" t="s">
        <v>36</v>
      </c>
      <c r="R7941" t="s">
        <v>37</v>
      </c>
      <c r="S7941">
        <v>0.86929999999999996</v>
      </c>
      <c r="T7941">
        <v>0.86929999999999996</v>
      </c>
      <c r="U7941">
        <v>7.9550000000000001</v>
      </c>
      <c r="V7941">
        <v>-5.5322252000000001E-3</v>
      </c>
      <c r="W7941" t="s">
        <v>38</v>
      </c>
      <c r="X7941" s="4">
        <f>IF(bot_orders[[#This Row],[side]]="sell", bot_orders[[#This Row],[accFillSz]]*bot_orders[[#This Row],[avgPx]] + bot_orders[[#This Row],[fee]], -bot_orders[[#This Row],[accFillSz]]*bot_orders[[#This Row],[avgPx]])</f>
        <v>6.9097492748000002</v>
      </c>
      <c r="Y7941" s="4">
        <f>IF(bot_orders[[#This Row],[side]]="buy", bot_orders[[#This Row],[accFillSz]] + bot_orders[[#This Row],[fee]], -bot_orders[[#This Row],[accFillSz]])</f>
        <v>-7.9550000000000001</v>
      </c>
      <c r="Z7941" s="4">
        <f>IF(bot_orders[[#This Row],[side]]="sell",bot_orders[[#This Row],[accFillSz]]*bot_orders[[#This Row],[avgPx]]+bot_orders[[#This Row],[fee]], 0)</f>
        <v>6.9097492748000002</v>
      </c>
      <c r="AA7941" s="4">
        <f>IF(bot_orders[[#This Row],[side]]="sell",-bot_orders[[#This Row],[accFillSz]],bot_orders[[#This Row],[accFillSz]]+bot_orders[[#This Row],[fee]])</f>
        <v>-7.9550000000000001</v>
      </c>
      <c r="AB7941">
        <v>0</v>
      </c>
      <c r="AC7941" t="s">
        <v>39</v>
      </c>
      <c r="AD7941">
        <v>0</v>
      </c>
      <c r="AE7941" t="s">
        <v>40</v>
      </c>
      <c r="AF7941" t="s">
        <v>41</v>
      </c>
      <c r="AG7941" t="s">
        <v>28</v>
      </c>
      <c r="AH7941" t="s">
        <v>28</v>
      </c>
      <c r="AI7941">
        <v>-7.9550000000000001</v>
      </c>
      <c r="AJ7941">
        <v>6.9097492699999998</v>
      </c>
    </row>
    <row r="7942" spans="1:36" x14ac:dyDescent="0.3">
      <c r="B7942" t="s">
        <v>313</v>
      </c>
      <c r="X7942">
        <f>SUBTOTAL(109,bot_orders[USDT])</f>
        <v>30.136174400799224</v>
      </c>
      <c r="Y7942">
        <f>SUBTOTAL(109,bot_orders[FET])</f>
        <v>-35.580800174499615</v>
      </c>
      <c r="Z7942">
        <f>SUBTOTAL(109,bot_orders[USDT_Result])</f>
        <v>9992.1281364077622</v>
      </c>
      <c r="AA7942">
        <f>SUBTOTAL(109,bot_orders[CoinChange])</f>
        <v>-35.580800174499615</v>
      </c>
      <c r="AH7942">
        <f>SUBTOTAL(103,bot_orders[tag])</f>
        <v>7938</v>
      </c>
      <c r="AI7942">
        <f>SUBTOTAL(109,bot_orders[coin_delta])</f>
        <v>-35.580800189999607</v>
      </c>
      <c r="AJ7942">
        <f>SUBTOTAL(109,bot_orders[usdt_delta])</f>
        <v>30.136173869999642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3"/>
  <dimension ref="A1"/>
  <sheetViews>
    <sheetView workbookViewId="0">
      <selection activeCell="S17" sqref="S17"/>
    </sheetView>
  </sheetViews>
  <sheetFormatPr defaultRowHeight="1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80C65B-516D-4A7B-9E28-D727314496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gridbots</vt:lpstr>
      <vt:lpstr>Лист3</vt:lpstr>
      <vt:lpstr>Orders2</vt:lpstr>
      <vt:lpstr>Orders1</vt:lpstr>
      <vt:lpstr>bot_orders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Djon</dc:creator>
  <cp:lastModifiedBy>Djon</cp:lastModifiedBy>
  <dcterms:created xsi:type="dcterms:W3CDTF">2015-06-05T18:19:34Z</dcterms:created>
  <dcterms:modified xsi:type="dcterms:W3CDTF">2025-05-11T23:03:40Z</dcterms:modified>
</cp:coreProperties>
</file>